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.3\Comptabilité La Ruche\$Facturation automatique\1 - Factures transporteurs + calculs\2026\2026 06\"/>
    </mc:Choice>
  </mc:AlternateContent>
  <xr:revisionPtr revIDLastSave="0" documentId="13_ncr:1_{C2B58C52-D1A9-4798-90B3-5E926D0E93C0}" xr6:coauthVersionLast="47" xr6:coauthVersionMax="47" xr10:uidLastSave="{00000000-0000-0000-0000-000000000000}"/>
  <bookViews>
    <workbookView xWindow="28680" yWindow="-120" windowWidth="29040" windowHeight="15720" tabRatio="870" activeTab="4" xr2:uid="{00000000-000D-0000-FFFF-FFFF00000000}"/>
  </bookViews>
  <sheets>
    <sheet name="Zoning" sheetId="5" r:id="rId1"/>
    <sheet name="Bilan factures" sheetId="2" r:id="rId2"/>
    <sheet name="Shipment Detail" sheetId="1" r:id="rId3"/>
    <sheet name="TCD" sheetId="3" r:id="rId4"/>
    <sheet name="Bilan clients" sheetId="6" r:id="rId5"/>
    <sheet name="Import ERP" sheetId="4" r:id="rId6"/>
  </sheets>
  <definedNames>
    <definedName name="_xlnm._FilterDatabase" localSheetId="5" hidden="1">'Import ERP'!$A$1:$W$1648</definedName>
    <definedName name="_xlnm._FilterDatabase" localSheetId="2" hidden="1">'Shipment Detail'!$A$1:$BS$3608</definedName>
    <definedName name="_xlnm._FilterDatabase" localSheetId="0" hidden="1">Zoning!$B$1:$F$220</definedName>
  </definedNames>
  <calcPr calcId="191029"/>
  <pivotCaches>
    <pivotCache cacheId="239" r:id="rId7"/>
    <pivotCache cacheId="24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33" i="4" l="1"/>
  <c r="I3333" i="4"/>
  <c r="J3333" i="4"/>
  <c r="M3333" i="4" s="1"/>
  <c r="A3333" i="4" s="1"/>
  <c r="K3333" i="4"/>
  <c r="L3333" i="4"/>
  <c r="N3333" i="4"/>
  <c r="O3333" i="4"/>
  <c r="R3333" i="4"/>
  <c r="T3333" i="4"/>
  <c r="F3334" i="4"/>
  <c r="I3334" i="4"/>
  <c r="J3334" i="4" s="1"/>
  <c r="M3334" i="4" s="1"/>
  <c r="A3334" i="4" s="1"/>
  <c r="K3334" i="4"/>
  <c r="L3334" i="4"/>
  <c r="N3334" i="4"/>
  <c r="O3334" i="4"/>
  <c r="R3334" i="4"/>
  <c r="T3334" i="4"/>
  <c r="F3335" i="4"/>
  <c r="I3335" i="4"/>
  <c r="J3335" i="4"/>
  <c r="M3335" i="4" s="1"/>
  <c r="A3335" i="4" s="1"/>
  <c r="K3335" i="4"/>
  <c r="L3335" i="4"/>
  <c r="N3335" i="4"/>
  <c r="O3335" i="4"/>
  <c r="R3335" i="4"/>
  <c r="T3335" i="4"/>
  <c r="F3336" i="4"/>
  <c r="I3336" i="4"/>
  <c r="J3336" i="4"/>
  <c r="M3336" i="4" s="1"/>
  <c r="A3336" i="4" s="1"/>
  <c r="K3336" i="4"/>
  <c r="L3336" i="4"/>
  <c r="N3336" i="4"/>
  <c r="O3336" i="4"/>
  <c r="R3336" i="4"/>
  <c r="T3336" i="4"/>
  <c r="F3337" i="4"/>
  <c r="I3337" i="4"/>
  <c r="J3337" i="4" s="1"/>
  <c r="M3337" i="4" s="1"/>
  <c r="A3337" i="4" s="1"/>
  <c r="K3337" i="4"/>
  <c r="L3337" i="4"/>
  <c r="N3337" i="4"/>
  <c r="O3337" i="4"/>
  <c r="R3337" i="4"/>
  <c r="T3337" i="4"/>
  <c r="F3338" i="4"/>
  <c r="I3338" i="4"/>
  <c r="J3338" i="4"/>
  <c r="M3338" i="4" s="1"/>
  <c r="A3338" i="4" s="1"/>
  <c r="K3338" i="4"/>
  <c r="L3338" i="4"/>
  <c r="N3338" i="4"/>
  <c r="O3338" i="4"/>
  <c r="R3338" i="4"/>
  <c r="T3338" i="4"/>
  <c r="F3339" i="4"/>
  <c r="I3339" i="4"/>
  <c r="J3339" i="4"/>
  <c r="M3339" i="4" s="1"/>
  <c r="A3339" i="4" s="1"/>
  <c r="K3339" i="4"/>
  <c r="L3339" i="4"/>
  <c r="N3339" i="4"/>
  <c r="O3339" i="4"/>
  <c r="R3339" i="4"/>
  <c r="T3339" i="4"/>
  <c r="F3340" i="4"/>
  <c r="I3340" i="4"/>
  <c r="J3340" i="4"/>
  <c r="M3340" i="4" s="1"/>
  <c r="A3340" i="4" s="1"/>
  <c r="K3340" i="4"/>
  <c r="L3340" i="4"/>
  <c r="N3340" i="4"/>
  <c r="O3340" i="4"/>
  <c r="R3340" i="4"/>
  <c r="T3340" i="4"/>
  <c r="F3341" i="4"/>
  <c r="I3341" i="4"/>
  <c r="J3341" i="4"/>
  <c r="M3341" i="4" s="1"/>
  <c r="A3341" i="4" s="1"/>
  <c r="K3341" i="4"/>
  <c r="L3341" i="4"/>
  <c r="N3341" i="4"/>
  <c r="O3341" i="4"/>
  <c r="R3341" i="4"/>
  <c r="T3341" i="4"/>
  <c r="F3342" i="4"/>
  <c r="I3342" i="4"/>
  <c r="J3342" i="4"/>
  <c r="M3342" i="4" s="1"/>
  <c r="A3342" i="4" s="1"/>
  <c r="K3342" i="4"/>
  <c r="L3342" i="4"/>
  <c r="N3342" i="4"/>
  <c r="O3342" i="4"/>
  <c r="R3342" i="4"/>
  <c r="T3342" i="4"/>
  <c r="F3343" i="4"/>
  <c r="I3343" i="4"/>
  <c r="J3343" i="4"/>
  <c r="M3343" i="4" s="1"/>
  <c r="A3343" i="4" s="1"/>
  <c r="K3343" i="4"/>
  <c r="L3343" i="4"/>
  <c r="N3343" i="4"/>
  <c r="O3343" i="4"/>
  <c r="R3343" i="4"/>
  <c r="T3343" i="4"/>
  <c r="F3344" i="4"/>
  <c r="I3344" i="4"/>
  <c r="J3344" i="4"/>
  <c r="M3344" i="4" s="1"/>
  <c r="A3344" i="4" s="1"/>
  <c r="K3344" i="4"/>
  <c r="L3344" i="4"/>
  <c r="N3344" i="4"/>
  <c r="O3344" i="4"/>
  <c r="R3344" i="4"/>
  <c r="T3344" i="4"/>
  <c r="F3345" i="4"/>
  <c r="I3345" i="4"/>
  <c r="J3345" i="4"/>
  <c r="M3345" i="4" s="1"/>
  <c r="A3345" i="4" s="1"/>
  <c r="K3345" i="4"/>
  <c r="L3345" i="4"/>
  <c r="N3345" i="4"/>
  <c r="O3345" i="4"/>
  <c r="R3345" i="4"/>
  <c r="T3345" i="4"/>
  <c r="F3346" i="4"/>
  <c r="I3346" i="4"/>
  <c r="J3346" i="4"/>
  <c r="M3346" i="4" s="1"/>
  <c r="A3346" i="4" s="1"/>
  <c r="K3346" i="4"/>
  <c r="L3346" i="4"/>
  <c r="N3346" i="4"/>
  <c r="O3346" i="4"/>
  <c r="R3346" i="4"/>
  <c r="T3346" i="4"/>
  <c r="F3347" i="4"/>
  <c r="I3347" i="4"/>
  <c r="J3347" i="4"/>
  <c r="M3347" i="4" s="1"/>
  <c r="A3347" i="4" s="1"/>
  <c r="K3347" i="4"/>
  <c r="L3347" i="4"/>
  <c r="N3347" i="4"/>
  <c r="O3347" i="4"/>
  <c r="R3347" i="4"/>
  <c r="T3347" i="4"/>
  <c r="F3348" i="4"/>
  <c r="I3348" i="4"/>
  <c r="J3348" i="4"/>
  <c r="M3348" i="4" s="1"/>
  <c r="A3348" i="4" s="1"/>
  <c r="K3348" i="4"/>
  <c r="L3348" i="4"/>
  <c r="N3348" i="4"/>
  <c r="O3348" i="4"/>
  <c r="R3348" i="4"/>
  <c r="T3348" i="4"/>
  <c r="F3349" i="4"/>
  <c r="I3349" i="4"/>
  <c r="J3349" i="4"/>
  <c r="M3349" i="4" s="1"/>
  <c r="A3349" i="4" s="1"/>
  <c r="K3349" i="4"/>
  <c r="L3349" i="4"/>
  <c r="N3349" i="4"/>
  <c r="O3349" i="4"/>
  <c r="R3349" i="4"/>
  <c r="T3349" i="4"/>
  <c r="F3350" i="4"/>
  <c r="I3350" i="4"/>
  <c r="J3350" i="4"/>
  <c r="M3350" i="4" s="1"/>
  <c r="A3350" i="4" s="1"/>
  <c r="K3350" i="4"/>
  <c r="L3350" i="4"/>
  <c r="N3350" i="4"/>
  <c r="O3350" i="4"/>
  <c r="R3350" i="4"/>
  <c r="T3350" i="4"/>
  <c r="F3351" i="4"/>
  <c r="I3351" i="4"/>
  <c r="J3351" i="4"/>
  <c r="M3351" i="4" s="1"/>
  <c r="A3351" i="4" s="1"/>
  <c r="K3351" i="4"/>
  <c r="L3351" i="4"/>
  <c r="N3351" i="4"/>
  <c r="O3351" i="4"/>
  <c r="R3351" i="4"/>
  <c r="T3351" i="4"/>
  <c r="F3352" i="4"/>
  <c r="I3352" i="4"/>
  <c r="J3352" i="4"/>
  <c r="M3352" i="4" s="1"/>
  <c r="A3352" i="4" s="1"/>
  <c r="K3352" i="4"/>
  <c r="L3352" i="4"/>
  <c r="N3352" i="4"/>
  <c r="O3352" i="4"/>
  <c r="R3352" i="4"/>
  <c r="T3352" i="4"/>
  <c r="F3353" i="4"/>
  <c r="I3353" i="4"/>
  <c r="J3353" i="4"/>
  <c r="M3353" i="4" s="1"/>
  <c r="A3353" i="4" s="1"/>
  <c r="K3353" i="4"/>
  <c r="L3353" i="4"/>
  <c r="N3353" i="4"/>
  <c r="O3353" i="4"/>
  <c r="R3353" i="4"/>
  <c r="T3353" i="4"/>
  <c r="F3354" i="4"/>
  <c r="I3354" i="4"/>
  <c r="J3354" i="4"/>
  <c r="M3354" i="4" s="1"/>
  <c r="A3354" i="4" s="1"/>
  <c r="K3354" i="4"/>
  <c r="L3354" i="4"/>
  <c r="N3354" i="4"/>
  <c r="O3354" i="4"/>
  <c r="R3354" i="4"/>
  <c r="T3354" i="4"/>
  <c r="F3355" i="4"/>
  <c r="I3355" i="4"/>
  <c r="J3355" i="4"/>
  <c r="M3355" i="4" s="1"/>
  <c r="A3355" i="4" s="1"/>
  <c r="K3355" i="4"/>
  <c r="L3355" i="4"/>
  <c r="N3355" i="4"/>
  <c r="O3355" i="4"/>
  <c r="R3355" i="4"/>
  <c r="T3355" i="4"/>
  <c r="F3356" i="4"/>
  <c r="I3356" i="4"/>
  <c r="J3356" i="4"/>
  <c r="M3356" i="4" s="1"/>
  <c r="A3356" i="4" s="1"/>
  <c r="K3356" i="4"/>
  <c r="L3356" i="4"/>
  <c r="N3356" i="4"/>
  <c r="O3356" i="4"/>
  <c r="R3356" i="4"/>
  <c r="T3356" i="4"/>
  <c r="F3357" i="4"/>
  <c r="I3357" i="4"/>
  <c r="J3357" i="4"/>
  <c r="M3357" i="4" s="1"/>
  <c r="A3357" i="4" s="1"/>
  <c r="K3357" i="4"/>
  <c r="L3357" i="4"/>
  <c r="N3357" i="4"/>
  <c r="O3357" i="4"/>
  <c r="R3357" i="4"/>
  <c r="T3357" i="4"/>
  <c r="F3358" i="4"/>
  <c r="I3358" i="4"/>
  <c r="J3358" i="4"/>
  <c r="M3358" i="4" s="1"/>
  <c r="A3358" i="4" s="1"/>
  <c r="K3358" i="4"/>
  <c r="L3358" i="4"/>
  <c r="N3358" i="4"/>
  <c r="O3358" i="4"/>
  <c r="R3358" i="4"/>
  <c r="T3358" i="4"/>
  <c r="F3359" i="4"/>
  <c r="I3359" i="4"/>
  <c r="J3359" i="4" s="1"/>
  <c r="M3359" i="4" s="1"/>
  <c r="A3359" i="4" s="1"/>
  <c r="K3359" i="4"/>
  <c r="L3359" i="4"/>
  <c r="N3359" i="4"/>
  <c r="O3359" i="4"/>
  <c r="R3359" i="4"/>
  <c r="T3359" i="4"/>
  <c r="F3360" i="4"/>
  <c r="I3360" i="4"/>
  <c r="J3360" i="4"/>
  <c r="M3360" i="4" s="1"/>
  <c r="A3360" i="4" s="1"/>
  <c r="K3360" i="4"/>
  <c r="L3360" i="4"/>
  <c r="N3360" i="4"/>
  <c r="O3360" i="4"/>
  <c r="R3360" i="4"/>
  <c r="T3360" i="4"/>
  <c r="F3361" i="4"/>
  <c r="I3361" i="4"/>
  <c r="J3361" i="4"/>
  <c r="M3361" i="4" s="1"/>
  <c r="A3361" i="4" s="1"/>
  <c r="K3361" i="4"/>
  <c r="L3361" i="4"/>
  <c r="N3361" i="4"/>
  <c r="O3361" i="4"/>
  <c r="R3361" i="4"/>
  <c r="T3361" i="4"/>
  <c r="F3362" i="4"/>
  <c r="I3362" i="4"/>
  <c r="J3362" i="4" s="1"/>
  <c r="M3362" i="4" s="1"/>
  <c r="A3362" i="4" s="1"/>
  <c r="K3362" i="4"/>
  <c r="L3362" i="4"/>
  <c r="N3362" i="4"/>
  <c r="O3362" i="4"/>
  <c r="R3362" i="4"/>
  <c r="T3362" i="4"/>
  <c r="F3363" i="4"/>
  <c r="I3363" i="4"/>
  <c r="J3363" i="4"/>
  <c r="M3363" i="4" s="1"/>
  <c r="A3363" i="4" s="1"/>
  <c r="K3363" i="4"/>
  <c r="L3363" i="4"/>
  <c r="N3363" i="4"/>
  <c r="O3363" i="4"/>
  <c r="R3363" i="4"/>
  <c r="T3363" i="4"/>
  <c r="F3364" i="4"/>
  <c r="I3364" i="4"/>
  <c r="J3364" i="4"/>
  <c r="M3364" i="4" s="1"/>
  <c r="A3364" i="4" s="1"/>
  <c r="K3364" i="4"/>
  <c r="L3364" i="4"/>
  <c r="N3364" i="4"/>
  <c r="O3364" i="4"/>
  <c r="R3364" i="4"/>
  <c r="T3364" i="4"/>
  <c r="F3365" i="4"/>
  <c r="I3365" i="4"/>
  <c r="J3365" i="4"/>
  <c r="M3365" i="4" s="1"/>
  <c r="A3365" i="4" s="1"/>
  <c r="K3365" i="4"/>
  <c r="L3365" i="4"/>
  <c r="N3365" i="4"/>
  <c r="O3365" i="4"/>
  <c r="R3365" i="4"/>
  <c r="T3365" i="4"/>
  <c r="F3366" i="4"/>
  <c r="I3366" i="4"/>
  <c r="J3366" i="4"/>
  <c r="M3366" i="4" s="1"/>
  <c r="A3366" i="4" s="1"/>
  <c r="K3366" i="4"/>
  <c r="L3366" i="4"/>
  <c r="N3366" i="4"/>
  <c r="O3366" i="4"/>
  <c r="R3366" i="4"/>
  <c r="T3366" i="4"/>
  <c r="F3367" i="4"/>
  <c r="I3367" i="4"/>
  <c r="J3367" i="4"/>
  <c r="M3367" i="4" s="1"/>
  <c r="A3367" i="4" s="1"/>
  <c r="K3367" i="4"/>
  <c r="L3367" i="4"/>
  <c r="N3367" i="4"/>
  <c r="O3367" i="4"/>
  <c r="R3367" i="4"/>
  <c r="T3367" i="4"/>
  <c r="F3368" i="4"/>
  <c r="I3368" i="4"/>
  <c r="J3368" i="4"/>
  <c r="M3368" i="4" s="1"/>
  <c r="A3368" i="4" s="1"/>
  <c r="K3368" i="4"/>
  <c r="L3368" i="4"/>
  <c r="N3368" i="4"/>
  <c r="O3368" i="4"/>
  <c r="R3368" i="4"/>
  <c r="T3368" i="4"/>
  <c r="F3369" i="4"/>
  <c r="I3369" i="4"/>
  <c r="J3369" i="4"/>
  <c r="M3369" i="4" s="1"/>
  <c r="A3369" i="4" s="1"/>
  <c r="K3369" i="4"/>
  <c r="L3369" i="4"/>
  <c r="N3369" i="4"/>
  <c r="O3369" i="4"/>
  <c r="R3369" i="4"/>
  <c r="T3369" i="4"/>
  <c r="F3370" i="4"/>
  <c r="I3370" i="4"/>
  <c r="J3370" i="4"/>
  <c r="M3370" i="4" s="1"/>
  <c r="A3370" i="4" s="1"/>
  <c r="K3370" i="4"/>
  <c r="L3370" i="4"/>
  <c r="N3370" i="4"/>
  <c r="O3370" i="4"/>
  <c r="R3370" i="4"/>
  <c r="T3370" i="4"/>
  <c r="F3371" i="4"/>
  <c r="I3371" i="4"/>
  <c r="J3371" i="4"/>
  <c r="M3371" i="4" s="1"/>
  <c r="A3371" i="4" s="1"/>
  <c r="K3371" i="4"/>
  <c r="L3371" i="4"/>
  <c r="N3371" i="4"/>
  <c r="O3371" i="4"/>
  <c r="R3371" i="4"/>
  <c r="T3371" i="4"/>
  <c r="F3372" i="4"/>
  <c r="I3372" i="4"/>
  <c r="J3372" i="4"/>
  <c r="M3372" i="4" s="1"/>
  <c r="A3372" i="4" s="1"/>
  <c r="K3372" i="4"/>
  <c r="L3372" i="4"/>
  <c r="N3372" i="4"/>
  <c r="O3372" i="4"/>
  <c r="R3372" i="4"/>
  <c r="T3372" i="4"/>
  <c r="F3373" i="4"/>
  <c r="I3373" i="4"/>
  <c r="J3373" i="4" s="1"/>
  <c r="M3373" i="4" s="1"/>
  <c r="A3373" i="4" s="1"/>
  <c r="K3373" i="4"/>
  <c r="L3373" i="4"/>
  <c r="N3373" i="4"/>
  <c r="O3373" i="4"/>
  <c r="R3373" i="4"/>
  <c r="T3373" i="4"/>
  <c r="F3374" i="4"/>
  <c r="I3374" i="4"/>
  <c r="J3374" i="4"/>
  <c r="M3374" i="4" s="1"/>
  <c r="A3374" i="4" s="1"/>
  <c r="K3374" i="4"/>
  <c r="L3374" i="4"/>
  <c r="N3374" i="4"/>
  <c r="O3374" i="4"/>
  <c r="R3374" i="4"/>
  <c r="T3374" i="4"/>
  <c r="F3375" i="4"/>
  <c r="I3375" i="4"/>
  <c r="J3375" i="4"/>
  <c r="M3375" i="4" s="1"/>
  <c r="A3375" i="4" s="1"/>
  <c r="K3375" i="4"/>
  <c r="L3375" i="4"/>
  <c r="N3375" i="4"/>
  <c r="O3375" i="4"/>
  <c r="R3375" i="4"/>
  <c r="T3375" i="4"/>
  <c r="F3376" i="4"/>
  <c r="I3376" i="4"/>
  <c r="J3376" i="4"/>
  <c r="M3376" i="4" s="1"/>
  <c r="A3376" i="4" s="1"/>
  <c r="K3376" i="4"/>
  <c r="L3376" i="4"/>
  <c r="N3376" i="4"/>
  <c r="O3376" i="4"/>
  <c r="R3376" i="4"/>
  <c r="T3376" i="4"/>
  <c r="F3377" i="4"/>
  <c r="I3377" i="4"/>
  <c r="J3377" i="4"/>
  <c r="M3377" i="4" s="1"/>
  <c r="A3377" i="4" s="1"/>
  <c r="K3377" i="4"/>
  <c r="L3377" i="4"/>
  <c r="N3377" i="4"/>
  <c r="O3377" i="4"/>
  <c r="R3377" i="4"/>
  <c r="T3377" i="4"/>
  <c r="F3378" i="4"/>
  <c r="I3378" i="4"/>
  <c r="J3378" i="4"/>
  <c r="K3378" i="4"/>
  <c r="L3378" i="4"/>
  <c r="M3378" i="4"/>
  <c r="A3378" i="4" s="1"/>
  <c r="N3378" i="4"/>
  <c r="O3378" i="4"/>
  <c r="R3378" i="4"/>
  <c r="T3378" i="4"/>
  <c r="F3379" i="4"/>
  <c r="I3379" i="4"/>
  <c r="J3379" i="4"/>
  <c r="M3379" i="4" s="1"/>
  <c r="A3379" i="4" s="1"/>
  <c r="K3379" i="4"/>
  <c r="L3379" i="4"/>
  <c r="N3379" i="4"/>
  <c r="O3379" i="4"/>
  <c r="R3379" i="4"/>
  <c r="T3379" i="4"/>
  <c r="F3380" i="4"/>
  <c r="I3380" i="4"/>
  <c r="J3380" i="4"/>
  <c r="M3380" i="4" s="1"/>
  <c r="A3380" i="4" s="1"/>
  <c r="K3380" i="4"/>
  <c r="L3380" i="4"/>
  <c r="N3380" i="4"/>
  <c r="O3380" i="4"/>
  <c r="R3380" i="4"/>
  <c r="T3380" i="4"/>
  <c r="F3381" i="4"/>
  <c r="I3381" i="4"/>
  <c r="J3381" i="4"/>
  <c r="M3381" i="4" s="1"/>
  <c r="A3381" i="4" s="1"/>
  <c r="K3381" i="4"/>
  <c r="L3381" i="4"/>
  <c r="N3381" i="4"/>
  <c r="O3381" i="4"/>
  <c r="R3381" i="4"/>
  <c r="T3381" i="4"/>
  <c r="F3382" i="4"/>
  <c r="I3382" i="4"/>
  <c r="J3382" i="4"/>
  <c r="M3382" i="4" s="1"/>
  <c r="A3382" i="4" s="1"/>
  <c r="K3382" i="4"/>
  <c r="L3382" i="4"/>
  <c r="N3382" i="4"/>
  <c r="O3382" i="4"/>
  <c r="R3382" i="4"/>
  <c r="T3382" i="4"/>
  <c r="F3383" i="4"/>
  <c r="I3383" i="4"/>
  <c r="J3383" i="4"/>
  <c r="M3383" i="4" s="1"/>
  <c r="A3383" i="4" s="1"/>
  <c r="K3383" i="4"/>
  <c r="L3383" i="4"/>
  <c r="N3383" i="4"/>
  <c r="O3383" i="4"/>
  <c r="R3383" i="4"/>
  <c r="T3383" i="4"/>
  <c r="F3384" i="4"/>
  <c r="I3384" i="4"/>
  <c r="J3384" i="4"/>
  <c r="M3384" i="4" s="1"/>
  <c r="A3384" i="4" s="1"/>
  <c r="K3384" i="4"/>
  <c r="L3384" i="4"/>
  <c r="N3384" i="4"/>
  <c r="O3384" i="4"/>
  <c r="R3384" i="4"/>
  <c r="T3384" i="4"/>
  <c r="F3385" i="4"/>
  <c r="I3385" i="4"/>
  <c r="J3385" i="4"/>
  <c r="M3385" i="4" s="1"/>
  <c r="A3385" i="4" s="1"/>
  <c r="K3385" i="4"/>
  <c r="L3385" i="4"/>
  <c r="N3385" i="4"/>
  <c r="O3385" i="4"/>
  <c r="R3385" i="4"/>
  <c r="T3385" i="4"/>
  <c r="F3386" i="4"/>
  <c r="I3386" i="4"/>
  <c r="J3386" i="4"/>
  <c r="M3386" i="4" s="1"/>
  <c r="A3386" i="4" s="1"/>
  <c r="K3386" i="4"/>
  <c r="L3386" i="4"/>
  <c r="N3386" i="4"/>
  <c r="O3386" i="4"/>
  <c r="R3386" i="4"/>
  <c r="T3386" i="4"/>
  <c r="F3387" i="4"/>
  <c r="I3387" i="4"/>
  <c r="J3387" i="4"/>
  <c r="M3387" i="4" s="1"/>
  <c r="A3387" i="4" s="1"/>
  <c r="K3387" i="4"/>
  <c r="L3387" i="4"/>
  <c r="N3387" i="4"/>
  <c r="O3387" i="4"/>
  <c r="R3387" i="4"/>
  <c r="T3387" i="4"/>
  <c r="F3388" i="4"/>
  <c r="I3388" i="4"/>
  <c r="J3388" i="4"/>
  <c r="M3388" i="4" s="1"/>
  <c r="A3388" i="4" s="1"/>
  <c r="K3388" i="4"/>
  <c r="L3388" i="4"/>
  <c r="N3388" i="4"/>
  <c r="O3388" i="4"/>
  <c r="R3388" i="4"/>
  <c r="T3388" i="4"/>
  <c r="F3389" i="4"/>
  <c r="I3389" i="4"/>
  <c r="J3389" i="4"/>
  <c r="M3389" i="4" s="1"/>
  <c r="A3389" i="4" s="1"/>
  <c r="K3389" i="4"/>
  <c r="L3389" i="4"/>
  <c r="N3389" i="4"/>
  <c r="O3389" i="4"/>
  <c r="R3389" i="4"/>
  <c r="T3389" i="4"/>
  <c r="F3390" i="4"/>
  <c r="I3390" i="4"/>
  <c r="J3390" i="4"/>
  <c r="M3390" i="4" s="1"/>
  <c r="A3390" i="4" s="1"/>
  <c r="K3390" i="4"/>
  <c r="L3390" i="4"/>
  <c r="N3390" i="4"/>
  <c r="O3390" i="4"/>
  <c r="R3390" i="4"/>
  <c r="T3390" i="4"/>
  <c r="F3391" i="4"/>
  <c r="I3391" i="4"/>
  <c r="J3391" i="4"/>
  <c r="M3391" i="4" s="1"/>
  <c r="A3391" i="4" s="1"/>
  <c r="K3391" i="4"/>
  <c r="L3391" i="4"/>
  <c r="N3391" i="4"/>
  <c r="O3391" i="4"/>
  <c r="R3391" i="4"/>
  <c r="T3391" i="4"/>
  <c r="F3392" i="4"/>
  <c r="H3392" i="4"/>
  <c r="I3392" i="4"/>
  <c r="J3392" i="4"/>
  <c r="M3392" i="4" s="1"/>
  <c r="A3392" i="4" s="1"/>
  <c r="K3392" i="4"/>
  <c r="L3392" i="4"/>
  <c r="N3392" i="4"/>
  <c r="O3392" i="4"/>
  <c r="R3392" i="4"/>
  <c r="T3392" i="4"/>
  <c r="F3393" i="4"/>
  <c r="H3393" i="4"/>
  <c r="I3393" i="4"/>
  <c r="J3393" i="4"/>
  <c r="M3393" i="4" s="1"/>
  <c r="A3393" i="4" s="1"/>
  <c r="K3393" i="4"/>
  <c r="L3393" i="4"/>
  <c r="N3393" i="4"/>
  <c r="O3393" i="4"/>
  <c r="R3393" i="4"/>
  <c r="T3393" i="4"/>
  <c r="F3394" i="4"/>
  <c r="H3394" i="4"/>
  <c r="I3394" i="4"/>
  <c r="J3394" i="4"/>
  <c r="M3394" i="4" s="1"/>
  <c r="A3394" i="4" s="1"/>
  <c r="K3394" i="4"/>
  <c r="L3394" i="4"/>
  <c r="N3394" i="4"/>
  <c r="O3394" i="4"/>
  <c r="R3394" i="4"/>
  <c r="T3394" i="4"/>
  <c r="F3395" i="4"/>
  <c r="H3395" i="4"/>
  <c r="I3395" i="4"/>
  <c r="J3395" i="4"/>
  <c r="M3395" i="4" s="1"/>
  <c r="A3395" i="4" s="1"/>
  <c r="K3395" i="4"/>
  <c r="L3395" i="4"/>
  <c r="N3395" i="4"/>
  <c r="O3395" i="4"/>
  <c r="R3395" i="4"/>
  <c r="T3395" i="4"/>
  <c r="F3396" i="4"/>
  <c r="H3396" i="4"/>
  <c r="I3396" i="4"/>
  <c r="J3396" i="4"/>
  <c r="M3396" i="4" s="1"/>
  <c r="A3396" i="4" s="1"/>
  <c r="K3396" i="4"/>
  <c r="L3396" i="4"/>
  <c r="N3396" i="4"/>
  <c r="O3396" i="4"/>
  <c r="R3396" i="4"/>
  <c r="T3396" i="4"/>
  <c r="F3397" i="4"/>
  <c r="H3397" i="4"/>
  <c r="I3397" i="4"/>
  <c r="J3397" i="4"/>
  <c r="M3397" i="4" s="1"/>
  <c r="A3397" i="4" s="1"/>
  <c r="K3397" i="4"/>
  <c r="L3397" i="4"/>
  <c r="N3397" i="4"/>
  <c r="O3397" i="4"/>
  <c r="R3397" i="4"/>
  <c r="T3397" i="4"/>
  <c r="F3398" i="4"/>
  <c r="H3398" i="4"/>
  <c r="I3398" i="4"/>
  <c r="J3398" i="4"/>
  <c r="M3398" i="4" s="1"/>
  <c r="A3398" i="4" s="1"/>
  <c r="K3398" i="4"/>
  <c r="L3398" i="4"/>
  <c r="N3398" i="4"/>
  <c r="O3398" i="4"/>
  <c r="R3398" i="4"/>
  <c r="T3398" i="4"/>
  <c r="F3399" i="4"/>
  <c r="H3399" i="4"/>
  <c r="I3399" i="4"/>
  <c r="J3399" i="4" s="1"/>
  <c r="M3399" i="4" s="1"/>
  <c r="A3399" i="4" s="1"/>
  <c r="K3399" i="4"/>
  <c r="L3399" i="4"/>
  <c r="N3399" i="4"/>
  <c r="O3399" i="4"/>
  <c r="R3399" i="4"/>
  <c r="T3399" i="4"/>
  <c r="F3400" i="4"/>
  <c r="H3400" i="4"/>
  <c r="I3400" i="4"/>
  <c r="J3400" i="4"/>
  <c r="M3400" i="4" s="1"/>
  <c r="A3400" i="4" s="1"/>
  <c r="K3400" i="4"/>
  <c r="L3400" i="4"/>
  <c r="N3400" i="4"/>
  <c r="O3400" i="4"/>
  <c r="R3400" i="4"/>
  <c r="T3400" i="4"/>
  <c r="F3401" i="4"/>
  <c r="H3401" i="4"/>
  <c r="I3401" i="4"/>
  <c r="J3401" i="4" s="1"/>
  <c r="M3401" i="4" s="1"/>
  <c r="A3401" i="4" s="1"/>
  <c r="K3401" i="4"/>
  <c r="L3401" i="4"/>
  <c r="N3401" i="4"/>
  <c r="O3401" i="4"/>
  <c r="R3401" i="4"/>
  <c r="T3401" i="4"/>
  <c r="F3402" i="4"/>
  <c r="H3402" i="4"/>
  <c r="I3402" i="4"/>
  <c r="J3402" i="4"/>
  <c r="M3402" i="4" s="1"/>
  <c r="A3402" i="4" s="1"/>
  <c r="K3402" i="4"/>
  <c r="L3402" i="4"/>
  <c r="N3402" i="4"/>
  <c r="O3402" i="4"/>
  <c r="R3402" i="4"/>
  <c r="T3402" i="4"/>
  <c r="F3403" i="4"/>
  <c r="H3403" i="4"/>
  <c r="I3403" i="4"/>
  <c r="J3403" i="4" s="1"/>
  <c r="M3403" i="4" s="1"/>
  <c r="A3403" i="4" s="1"/>
  <c r="K3403" i="4"/>
  <c r="L3403" i="4"/>
  <c r="N3403" i="4"/>
  <c r="O3403" i="4"/>
  <c r="R3403" i="4"/>
  <c r="T3403" i="4"/>
  <c r="F3404" i="4"/>
  <c r="H3404" i="4"/>
  <c r="I3404" i="4"/>
  <c r="J3404" i="4"/>
  <c r="M3404" i="4" s="1"/>
  <c r="A3404" i="4" s="1"/>
  <c r="K3404" i="4"/>
  <c r="L3404" i="4"/>
  <c r="N3404" i="4"/>
  <c r="O3404" i="4"/>
  <c r="R3404" i="4"/>
  <c r="T3404" i="4"/>
  <c r="F3405" i="4"/>
  <c r="H3405" i="4"/>
  <c r="I3405" i="4"/>
  <c r="J3405" i="4"/>
  <c r="M3405" i="4" s="1"/>
  <c r="A3405" i="4" s="1"/>
  <c r="K3405" i="4"/>
  <c r="L3405" i="4"/>
  <c r="N3405" i="4"/>
  <c r="O3405" i="4"/>
  <c r="R3405" i="4"/>
  <c r="T3405" i="4"/>
  <c r="F3406" i="4"/>
  <c r="H3406" i="4"/>
  <c r="I3406" i="4"/>
  <c r="J3406" i="4"/>
  <c r="M3406" i="4" s="1"/>
  <c r="A3406" i="4" s="1"/>
  <c r="K3406" i="4"/>
  <c r="L3406" i="4"/>
  <c r="N3406" i="4"/>
  <c r="O3406" i="4"/>
  <c r="R3406" i="4"/>
  <c r="T3406" i="4"/>
  <c r="F3407" i="4"/>
  <c r="H3407" i="4"/>
  <c r="I3407" i="4"/>
  <c r="J3407" i="4"/>
  <c r="M3407" i="4" s="1"/>
  <c r="A3407" i="4" s="1"/>
  <c r="K3407" i="4"/>
  <c r="L3407" i="4"/>
  <c r="N3407" i="4"/>
  <c r="O3407" i="4"/>
  <c r="R3407" i="4"/>
  <c r="T3407" i="4"/>
  <c r="F3408" i="4"/>
  <c r="H3408" i="4"/>
  <c r="I3408" i="4"/>
  <c r="J3408" i="4"/>
  <c r="M3408" i="4" s="1"/>
  <c r="A3408" i="4" s="1"/>
  <c r="K3408" i="4"/>
  <c r="L3408" i="4"/>
  <c r="N3408" i="4"/>
  <c r="O3408" i="4"/>
  <c r="R3408" i="4"/>
  <c r="T3408" i="4"/>
  <c r="F3409" i="4"/>
  <c r="H3409" i="4"/>
  <c r="I3409" i="4"/>
  <c r="J3409" i="4"/>
  <c r="M3409" i="4" s="1"/>
  <c r="A3409" i="4" s="1"/>
  <c r="K3409" i="4"/>
  <c r="L3409" i="4"/>
  <c r="N3409" i="4"/>
  <c r="O3409" i="4"/>
  <c r="R3409" i="4"/>
  <c r="T3409" i="4"/>
  <c r="F3410" i="4"/>
  <c r="H3410" i="4"/>
  <c r="I3410" i="4"/>
  <c r="J3410" i="4"/>
  <c r="M3410" i="4" s="1"/>
  <c r="A3410" i="4" s="1"/>
  <c r="K3410" i="4"/>
  <c r="L3410" i="4"/>
  <c r="N3410" i="4"/>
  <c r="O3410" i="4"/>
  <c r="R3410" i="4"/>
  <c r="T3410" i="4"/>
  <c r="F3411" i="4"/>
  <c r="H3411" i="4"/>
  <c r="I3411" i="4"/>
  <c r="J3411" i="4"/>
  <c r="M3411" i="4" s="1"/>
  <c r="A3411" i="4" s="1"/>
  <c r="K3411" i="4"/>
  <c r="L3411" i="4"/>
  <c r="N3411" i="4"/>
  <c r="O3411" i="4"/>
  <c r="R3411" i="4"/>
  <c r="T3411" i="4"/>
  <c r="F3412" i="4"/>
  <c r="H3412" i="4"/>
  <c r="I3412" i="4"/>
  <c r="J3412" i="4"/>
  <c r="M3412" i="4" s="1"/>
  <c r="A3412" i="4" s="1"/>
  <c r="K3412" i="4"/>
  <c r="L3412" i="4"/>
  <c r="N3412" i="4"/>
  <c r="O3412" i="4"/>
  <c r="R3412" i="4"/>
  <c r="T3412" i="4"/>
  <c r="F3413" i="4"/>
  <c r="H3413" i="4"/>
  <c r="I3413" i="4"/>
  <c r="J3413" i="4"/>
  <c r="M3413" i="4" s="1"/>
  <c r="A3413" i="4" s="1"/>
  <c r="K3413" i="4"/>
  <c r="L3413" i="4"/>
  <c r="N3413" i="4"/>
  <c r="O3413" i="4"/>
  <c r="R3413" i="4"/>
  <c r="T3413" i="4"/>
  <c r="F3414" i="4"/>
  <c r="H3414" i="4"/>
  <c r="I3414" i="4"/>
  <c r="J3414" i="4"/>
  <c r="M3414" i="4" s="1"/>
  <c r="A3414" i="4" s="1"/>
  <c r="K3414" i="4"/>
  <c r="L3414" i="4"/>
  <c r="N3414" i="4"/>
  <c r="O3414" i="4"/>
  <c r="R3414" i="4"/>
  <c r="T3414" i="4"/>
  <c r="F3415" i="4"/>
  <c r="H3415" i="4"/>
  <c r="I3415" i="4"/>
  <c r="J3415" i="4"/>
  <c r="M3415" i="4" s="1"/>
  <c r="A3415" i="4" s="1"/>
  <c r="K3415" i="4"/>
  <c r="L3415" i="4"/>
  <c r="N3415" i="4"/>
  <c r="O3415" i="4"/>
  <c r="R3415" i="4"/>
  <c r="T3415" i="4"/>
  <c r="F3416" i="4"/>
  <c r="H3416" i="4"/>
  <c r="I3416" i="4"/>
  <c r="J3416" i="4" s="1"/>
  <c r="M3416" i="4" s="1"/>
  <c r="A3416" i="4" s="1"/>
  <c r="K3416" i="4"/>
  <c r="L3416" i="4"/>
  <c r="N3416" i="4"/>
  <c r="O3416" i="4"/>
  <c r="R3416" i="4"/>
  <c r="T3416" i="4"/>
  <c r="F3417" i="4"/>
  <c r="H3417" i="4"/>
  <c r="I3417" i="4"/>
  <c r="J3417" i="4"/>
  <c r="M3417" i="4" s="1"/>
  <c r="A3417" i="4" s="1"/>
  <c r="K3417" i="4"/>
  <c r="L3417" i="4"/>
  <c r="N3417" i="4"/>
  <c r="O3417" i="4"/>
  <c r="R3417" i="4"/>
  <c r="T3417" i="4"/>
  <c r="F3418" i="4"/>
  <c r="H3418" i="4"/>
  <c r="I3418" i="4"/>
  <c r="J3418" i="4"/>
  <c r="M3418" i="4" s="1"/>
  <c r="A3418" i="4" s="1"/>
  <c r="K3418" i="4"/>
  <c r="L3418" i="4"/>
  <c r="N3418" i="4"/>
  <c r="O3418" i="4"/>
  <c r="R3418" i="4"/>
  <c r="T3418" i="4"/>
  <c r="F3419" i="4"/>
  <c r="H3419" i="4"/>
  <c r="I3419" i="4"/>
  <c r="J3419" i="4"/>
  <c r="M3419" i="4" s="1"/>
  <c r="A3419" i="4" s="1"/>
  <c r="K3419" i="4"/>
  <c r="L3419" i="4"/>
  <c r="N3419" i="4"/>
  <c r="O3419" i="4"/>
  <c r="R3419" i="4"/>
  <c r="T3419" i="4"/>
  <c r="F3420" i="4"/>
  <c r="H3420" i="4"/>
  <c r="I3420" i="4"/>
  <c r="J3420" i="4"/>
  <c r="M3420" i="4" s="1"/>
  <c r="A3420" i="4" s="1"/>
  <c r="K3420" i="4"/>
  <c r="L3420" i="4"/>
  <c r="N3420" i="4"/>
  <c r="O3420" i="4"/>
  <c r="R3420" i="4"/>
  <c r="T3420" i="4"/>
  <c r="F3421" i="4"/>
  <c r="H3421" i="4"/>
  <c r="I3421" i="4"/>
  <c r="J3421" i="4"/>
  <c r="M3421" i="4" s="1"/>
  <c r="A3421" i="4" s="1"/>
  <c r="K3421" i="4"/>
  <c r="L3421" i="4"/>
  <c r="N3421" i="4"/>
  <c r="O3421" i="4"/>
  <c r="R3421" i="4"/>
  <c r="T3421" i="4"/>
  <c r="F3422" i="4"/>
  <c r="H3422" i="4"/>
  <c r="I3422" i="4"/>
  <c r="J3422" i="4"/>
  <c r="M3422" i="4" s="1"/>
  <c r="A3422" i="4" s="1"/>
  <c r="K3422" i="4"/>
  <c r="L3422" i="4"/>
  <c r="N3422" i="4"/>
  <c r="O3422" i="4"/>
  <c r="R3422" i="4"/>
  <c r="T3422" i="4"/>
  <c r="F3423" i="4"/>
  <c r="H3423" i="4"/>
  <c r="I3423" i="4"/>
  <c r="J3423" i="4"/>
  <c r="M3423" i="4" s="1"/>
  <c r="A3423" i="4" s="1"/>
  <c r="K3423" i="4"/>
  <c r="L3423" i="4"/>
  <c r="N3423" i="4"/>
  <c r="O3423" i="4"/>
  <c r="R3423" i="4"/>
  <c r="T3423" i="4"/>
  <c r="F3424" i="4"/>
  <c r="H3424" i="4"/>
  <c r="I3424" i="4"/>
  <c r="J3424" i="4"/>
  <c r="M3424" i="4" s="1"/>
  <c r="A3424" i="4" s="1"/>
  <c r="K3424" i="4"/>
  <c r="L3424" i="4"/>
  <c r="N3424" i="4"/>
  <c r="O3424" i="4"/>
  <c r="R3424" i="4"/>
  <c r="T3424" i="4"/>
  <c r="F3425" i="4"/>
  <c r="H3425" i="4"/>
  <c r="I3425" i="4"/>
  <c r="J3425" i="4" s="1"/>
  <c r="M3425" i="4" s="1"/>
  <c r="A3425" i="4" s="1"/>
  <c r="K3425" i="4"/>
  <c r="L3425" i="4"/>
  <c r="N3425" i="4"/>
  <c r="O3425" i="4"/>
  <c r="R3425" i="4"/>
  <c r="T3425" i="4"/>
  <c r="F3426" i="4"/>
  <c r="H3426" i="4"/>
  <c r="I3426" i="4"/>
  <c r="J3426" i="4"/>
  <c r="M3426" i="4" s="1"/>
  <c r="A3426" i="4" s="1"/>
  <c r="K3426" i="4"/>
  <c r="L3426" i="4"/>
  <c r="N3426" i="4"/>
  <c r="O3426" i="4"/>
  <c r="R3426" i="4"/>
  <c r="T3426" i="4"/>
  <c r="F3427" i="4"/>
  <c r="H3427" i="4"/>
  <c r="I3427" i="4"/>
  <c r="J3427" i="4"/>
  <c r="M3427" i="4" s="1"/>
  <c r="A3427" i="4" s="1"/>
  <c r="K3427" i="4"/>
  <c r="L3427" i="4"/>
  <c r="N3427" i="4"/>
  <c r="O3427" i="4"/>
  <c r="R3427" i="4"/>
  <c r="T3427" i="4"/>
  <c r="F3428" i="4"/>
  <c r="H3428" i="4"/>
  <c r="I3428" i="4"/>
  <c r="J3428" i="4"/>
  <c r="M3428" i="4" s="1"/>
  <c r="A3428" i="4" s="1"/>
  <c r="K3428" i="4"/>
  <c r="L3428" i="4"/>
  <c r="N3428" i="4"/>
  <c r="O3428" i="4"/>
  <c r="R3428" i="4"/>
  <c r="T3428" i="4"/>
  <c r="F3429" i="4"/>
  <c r="H3429" i="4"/>
  <c r="I3429" i="4"/>
  <c r="J3429" i="4"/>
  <c r="M3429" i="4" s="1"/>
  <c r="A3429" i="4" s="1"/>
  <c r="K3429" i="4"/>
  <c r="L3429" i="4"/>
  <c r="N3429" i="4"/>
  <c r="O3429" i="4"/>
  <c r="R3429" i="4"/>
  <c r="T3429" i="4"/>
  <c r="F3430" i="4"/>
  <c r="H3430" i="4"/>
  <c r="I3430" i="4"/>
  <c r="J3430" i="4"/>
  <c r="M3430" i="4" s="1"/>
  <c r="A3430" i="4" s="1"/>
  <c r="K3430" i="4"/>
  <c r="L3430" i="4"/>
  <c r="N3430" i="4"/>
  <c r="O3430" i="4"/>
  <c r="R3430" i="4"/>
  <c r="T3430" i="4"/>
  <c r="F3431" i="4"/>
  <c r="H3431" i="4"/>
  <c r="I3431" i="4"/>
  <c r="J3431" i="4"/>
  <c r="M3431" i="4" s="1"/>
  <c r="A3431" i="4" s="1"/>
  <c r="K3431" i="4"/>
  <c r="L3431" i="4"/>
  <c r="N3431" i="4"/>
  <c r="O3431" i="4"/>
  <c r="R3431" i="4"/>
  <c r="T3431" i="4"/>
  <c r="F3432" i="4"/>
  <c r="H3432" i="4"/>
  <c r="I3432" i="4"/>
  <c r="J3432" i="4"/>
  <c r="M3432" i="4" s="1"/>
  <c r="A3432" i="4" s="1"/>
  <c r="K3432" i="4"/>
  <c r="L3432" i="4"/>
  <c r="N3432" i="4"/>
  <c r="O3432" i="4"/>
  <c r="R3432" i="4"/>
  <c r="T3432" i="4"/>
  <c r="F3433" i="4"/>
  <c r="H3433" i="4"/>
  <c r="I3433" i="4"/>
  <c r="J3433" i="4"/>
  <c r="M3433" i="4" s="1"/>
  <c r="A3433" i="4" s="1"/>
  <c r="K3433" i="4"/>
  <c r="L3433" i="4"/>
  <c r="N3433" i="4"/>
  <c r="O3433" i="4"/>
  <c r="R3433" i="4"/>
  <c r="T3433" i="4"/>
  <c r="F3434" i="4"/>
  <c r="H3434" i="4"/>
  <c r="I3434" i="4"/>
  <c r="J3434" i="4"/>
  <c r="M3434" i="4" s="1"/>
  <c r="A3434" i="4" s="1"/>
  <c r="K3434" i="4"/>
  <c r="L3434" i="4"/>
  <c r="N3434" i="4"/>
  <c r="O3434" i="4"/>
  <c r="R3434" i="4"/>
  <c r="T3434" i="4"/>
  <c r="F3435" i="4"/>
  <c r="H3435" i="4"/>
  <c r="I3435" i="4"/>
  <c r="J3435" i="4"/>
  <c r="M3435" i="4" s="1"/>
  <c r="A3435" i="4" s="1"/>
  <c r="K3435" i="4"/>
  <c r="L3435" i="4"/>
  <c r="N3435" i="4"/>
  <c r="O3435" i="4"/>
  <c r="R3435" i="4"/>
  <c r="T3435" i="4"/>
  <c r="F3436" i="4"/>
  <c r="H3436" i="4"/>
  <c r="I3436" i="4"/>
  <c r="J3436" i="4"/>
  <c r="M3436" i="4" s="1"/>
  <c r="A3436" i="4" s="1"/>
  <c r="K3436" i="4"/>
  <c r="L3436" i="4"/>
  <c r="N3436" i="4"/>
  <c r="O3436" i="4"/>
  <c r="R3436" i="4"/>
  <c r="T3436" i="4"/>
  <c r="F3437" i="4"/>
  <c r="H3437" i="4"/>
  <c r="I3437" i="4"/>
  <c r="J3437" i="4"/>
  <c r="M3437" i="4" s="1"/>
  <c r="A3437" i="4" s="1"/>
  <c r="K3437" i="4"/>
  <c r="L3437" i="4"/>
  <c r="N3437" i="4"/>
  <c r="O3437" i="4"/>
  <c r="R3437" i="4"/>
  <c r="T3437" i="4"/>
  <c r="F3438" i="4"/>
  <c r="H3438" i="4"/>
  <c r="I3438" i="4"/>
  <c r="J3438" i="4" s="1"/>
  <c r="M3438" i="4" s="1"/>
  <c r="A3438" i="4" s="1"/>
  <c r="K3438" i="4"/>
  <c r="L3438" i="4"/>
  <c r="N3438" i="4"/>
  <c r="O3438" i="4"/>
  <c r="R3438" i="4"/>
  <c r="T3438" i="4"/>
  <c r="F3439" i="4"/>
  <c r="H3439" i="4"/>
  <c r="I3439" i="4"/>
  <c r="J3439" i="4"/>
  <c r="M3439" i="4" s="1"/>
  <c r="A3439" i="4" s="1"/>
  <c r="K3439" i="4"/>
  <c r="L3439" i="4"/>
  <c r="N3439" i="4"/>
  <c r="O3439" i="4"/>
  <c r="R3439" i="4"/>
  <c r="T3439" i="4"/>
  <c r="F3440" i="4"/>
  <c r="H3440" i="4"/>
  <c r="I3440" i="4"/>
  <c r="J3440" i="4"/>
  <c r="M3440" i="4" s="1"/>
  <c r="A3440" i="4" s="1"/>
  <c r="K3440" i="4"/>
  <c r="L3440" i="4"/>
  <c r="N3440" i="4"/>
  <c r="O3440" i="4"/>
  <c r="R3440" i="4"/>
  <c r="T3440" i="4"/>
  <c r="F3441" i="4"/>
  <c r="H3441" i="4"/>
  <c r="I3441" i="4"/>
  <c r="J3441" i="4"/>
  <c r="M3441" i="4" s="1"/>
  <c r="A3441" i="4" s="1"/>
  <c r="K3441" i="4"/>
  <c r="L3441" i="4"/>
  <c r="N3441" i="4"/>
  <c r="O3441" i="4"/>
  <c r="R3441" i="4"/>
  <c r="T3441" i="4"/>
  <c r="F3442" i="4"/>
  <c r="H3442" i="4"/>
  <c r="I3442" i="4"/>
  <c r="J3442" i="4"/>
  <c r="M3442" i="4" s="1"/>
  <c r="A3442" i="4" s="1"/>
  <c r="K3442" i="4"/>
  <c r="L3442" i="4"/>
  <c r="N3442" i="4"/>
  <c r="O3442" i="4"/>
  <c r="R3442" i="4"/>
  <c r="T3442" i="4"/>
  <c r="F3443" i="4"/>
  <c r="H3443" i="4"/>
  <c r="I3443" i="4"/>
  <c r="J3443" i="4"/>
  <c r="M3443" i="4" s="1"/>
  <c r="A3443" i="4" s="1"/>
  <c r="K3443" i="4"/>
  <c r="L3443" i="4"/>
  <c r="N3443" i="4"/>
  <c r="O3443" i="4"/>
  <c r="R3443" i="4"/>
  <c r="T3443" i="4"/>
  <c r="F3444" i="4"/>
  <c r="H3444" i="4"/>
  <c r="I3444" i="4"/>
  <c r="J3444" i="4"/>
  <c r="M3444" i="4" s="1"/>
  <c r="A3444" i="4" s="1"/>
  <c r="K3444" i="4"/>
  <c r="L3444" i="4"/>
  <c r="N3444" i="4"/>
  <c r="O3444" i="4"/>
  <c r="R3444" i="4"/>
  <c r="T3444" i="4"/>
  <c r="F3445" i="4"/>
  <c r="H3445" i="4"/>
  <c r="I3445" i="4"/>
  <c r="J3445" i="4"/>
  <c r="M3445" i="4" s="1"/>
  <c r="A3445" i="4" s="1"/>
  <c r="K3445" i="4"/>
  <c r="L3445" i="4"/>
  <c r="N3445" i="4"/>
  <c r="O3445" i="4"/>
  <c r="R3445" i="4"/>
  <c r="T3445" i="4"/>
  <c r="F3446" i="4"/>
  <c r="H3446" i="4"/>
  <c r="I3446" i="4"/>
  <c r="J3446" i="4"/>
  <c r="M3446" i="4" s="1"/>
  <c r="A3446" i="4" s="1"/>
  <c r="K3446" i="4"/>
  <c r="L3446" i="4"/>
  <c r="N3446" i="4"/>
  <c r="O3446" i="4"/>
  <c r="R3446" i="4"/>
  <c r="T3446" i="4"/>
  <c r="F3447" i="4"/>
  <c r="H3447" i="4"/>
  <c r="I3447" i="4"/>
  <c r="J3447" i="4" s="1"/>
  <c r="M3447" i="4" s="1"/>
  <c r="A3447" i="4" s="1"/>
  <c r="K3447" i="4"/>
  <c r="L3447" i="4"/>
  <c r="N3447" i="4"/>
  <c r="O3447" i="4"/>
  <c r="R3447" i="4"/>
  <c r="T3447" i="4"/>
  <c r="F3448" i="4"/>
  <c r="H3448" i="4"/>
  <c r="I3448" i="4"/>
  <c r="J3448" i="4"/>
  <c r="M3448" i="4" s="1"/>
  <c r="A3448" i="4" s="1"/>
  <c r="K3448" i="4"/>
  <c r="L3448" i="4"/>
  <c r="N3448" i="4"/>
  <c r="O3448" i="4"/>
  <c r="R3448" i="4"/>
  <c r="T3448" i="4"/>
  <c r="F3449" i="4"/>
  <c r="H3449" i="4"/>
  <c r="I3449" i="4"/>
  <c r="J3449" i="4"/>
  <c r="M3449" i="4" s="1"/>
  <c r="A3449" i="4" s="1"/>
  <c r="K3449" i="4"/>
  <c r="L3449" i="4"/>
  <c r="N3449" i="4"/>
  <c r="O3449" i="4"/>
  <c r="R3449" i="4"/>
  <c r="T3449" i="4"/>
  <c r="F3450" i="4"/>
  <c r="H3450" i="4"/>
  <c r="I3450" i="4"/>
  <c r="J3450" i="4" s="1"/>
  <c r="M3450" i="4" s="1"/>
  <c r="A3450" i="4" s="1"/>
  <c r="K3450" i="4"/>
  <c r="L3450" i="4"/>
  <c r="N3450" i="4"/>
  <c r="O3450" i="4"/>
  <c r="R3450" i="4"/>
  <c r="T3450" i="4"/>
  <c r="F3451" i="4"/>
  <c r="H3451" i="4"/>
  <c r="I3451" i="4"/>
  <c r="J3451" i="4"/>
  <c r="M3451" i="4" s="1"/>
  <c r="A3451" i="4" s="1"/>
  <c r="K3451" i="4"/>
  <c r="L3451" i="4"/>
  <c r="N3451" i="4"/>
  <c r="O3451" i="4"/>
  <c r="R3451" i="4"/>
  <c r="T3451" i="4"/>
  <c r="F3452" i="4"/>
  <c r="H3452" i="4"/>
  <c r="I3452" i="4"/>
  <c r="J3452" i="4" s="1"/>
  <c r="M3452" i="4" s="1"/>
  <c r="A3452" i="4" s="1"/>
  <c r="K3452" i="4"/>
  <c r="L3452" i="4"/>
  <c r="N3452" i="4"/>
  <c r="O3452" i="4"/>
  <c r="R3452" i="4"/>
  <c r="T3452" i="4"/>
  <c r="F3453" i="4"/>
  <c r="H3453" i="4"/>
  <c r="I3453" i="4"/>
  <c r="J3453" i="4"/>
  <c r="M3453" i="4" s="1"/>
  <c r="A3453" i="4" s="1"/>
  <c r="K3453" i="4"/>
  <c r="L3453" i="4"/>
  <c r="N3453" i="4"/>
  <c r="O3453" i="4"/>
  <c r="R3453" i="4"/>
  <c r="T3453" i="4"/>
  <c r="F3454" i="4"/>
  <c r="H3454" i="4"/>
  <c r="I3454" i="4"/>
  <c r="J3454" i="4"/>
  <c r="M3454" i="4" s="1"/>
  <c r="A3454" i="4" s="1"/>
  <c r="K3454" i="4"/>
  <c r="L3454" i="4"/>
  <c r="N3454" i="4"/>
  <c r="O3454" i="4"/>
  <c r="R3454" i="4"/>
  <c r="T3454" i="4"/>
  <c r="F3455" i="4"/>
  <c r="H3455" i="4"/>
  <c r="I3455" i="4"/>
  <c r="J3455" i="4"/>
  <c r="M3455" i="4" s="1"/>
  <c r="A3455" i="4" s="1"/>
  <c r="K3455" i="4"/>
  <c r="L3455" i="4"/>
  <c r="N3455" i="4"/>
  <c r="O3455" i="4"/>
  <c r="R3455" i="4"/>
  <c r="T3455" i="4"/>
  <c r="F3456" i="4"/>
  <c r="H3456" i="4"/>
  <c r="I3456" i="4"/>
  <c r="J3456" i="4"/>
  <c r="M3456" i="4" s="1"/>
  <c r="A3456" i="4" s="1"/>
  <c r="K3456" i="4"/>
  <c r="L3456" i="4"/>
  <c r="N3456" i="4"/>
  <c r="O3456" i="4"/>
  <c r="R3456" i="4"/>
  <c r="T3456" i="4"/>
  <c r="F3457" i="4"/>
  <c r="H3457" i="4"/>
  <c r="I3457" i="4"/>
  <c r="J3457" i="4"/>
  <c r="M3457" i="4" s="1"/>
  <c r="A3457" i="4" s="1"/>
  <c r="K3457" i="4"/>
  <c r="L3457" i="4"/>
  <c r="N3457" i="4"/>
  <c r="O3457" i="4"/>
  <c r="R3457" i="4"/>
  <c r="T3457" i="4"/>
  <c r="F3458" i="4"/>
  <c r="H3458" i="4"/>
  <c r="I3458" i="4"/>
  <c r="J3458" i="4"/>
  <c r="M3458" i="4" s="1"/>
  <c r="A3458" i="4" s="1"/>
  <c r="K3458" i="4"/>
  <c r="L3458" i="4"/>
  <c r="N3458" i="4"/>
  <c r="O3458" i="4"/>
  <c r="R3458" i="4"/>
  <c r="T3458" i="4"/>
  <c r="F3459" i="4"/>
  <c r="H3459" i="4"/>
  <c r="I3459" i="4"/>
  <c r="J3459" i="4"/>
  <c r="M3459" i="4" s="1"/>
  <c r="A3459" i="4" s="1"/>
  <c r="K3459" i="4"/>
  <c r="L3459" i="4"/>
  <c r="N3459" i="4"/>
  <c r="O3459" i="4"/>
  <c r="R3459" i="4"/>
  <c r="T3459" i="4"/>
  <c r="F3460" i="4"/>
  <c r="H3460" i="4"/>
  <c r="I3460" i="4"/>
  <c r="J3460" i="4"/>
  <c r="M3460" i="4" s="1"/>
  <c r="A3460" i="4" s="1"/>
  <c r="K3460" i="4"/>
  <c r="L3460" i="4"/>
  <c r="N3460" i="4"/>
  <c r="O3460" i="4"/>
  <c r="R3460" i="4"/>
  <c r="T3460" i="4"/>
  <c r="F3461" i="4"/>
  <c r="H3461" i="4"/>
  <c r="I3461" i="4"/>
  <c r="J3461" i="4"/>
  <c r="M3461" i="4" s="1"/>
  <c r="A3461" i="4" s="1"/>
  <c r="K3461" i="4"/>
  <c r="L3461" i="4"/>
  <c r="N3461" i="4"/>
  <c r="O3461" i="4"/>
  <c r="R3461" i="4"/>
  <c r="T3461" i="4"/>
  <c r="F3462" i="4"/>
  <c r="H3462" i="4"/>
  <c r="I3462" i="4"/>
  <c r="J3462" i="4"/>
  <c r="M3462" i="4" s="1"/>
  <c r="A3462" i="4" s="1"/>
  <c r="K3462" i="4"/>
  <c r="L3462" i="4"/>
  <c r="N3462" i="4"/>
  <c r="O3462" i="4"/>
  <c r="R3462" i="4"/>
  <c r="T3462" i="4"/>
  <c r="F3463" i="4"/>
  <c r="H3463" i="4"/>
  <c r="I3463" i="4"/>
  <c r="J3463" i="4"/>
  <c r="M3463" i="4" s="1"/>
  <c r="A3463" i="4" s="1"/>
  <c r="K3463" i="4"/>
  <c r="L3463" i="4"/>
  <c r="N3463" i="4"/>
  <c r="O3463" i="4"/>
  <c r="R3463" i="4"/>
  <c r="T3463" i="4"/>
  <c r="F3464" i="4"/>
  <c r="H3464" i="4"/>
  <c r="I3464" i="4"/>
  <c r="J3464" i="4"/>
  <c r="M3464" i="4" s="1"/>
  <c r="A3464" i="4" s="1"/>
  <c r="K3464" i="4"/>
  <c r="L3464" i="4"/>
  <c r="N3464" i="4"/>
  <c r="O3464" i="4"/>
  <c r="R3464" i="4"/>
  <c r="T3464" i="4"/>
  <c r="F3465" i="4"/>
  <c r="H3465" i="4"/>
  <c r="I3465" i="4"/>
  <c r="J3465" i="4"/>
  <c r="M3465" i="4" s="1"/>
  <c r="A3465" i="4" s="1"/>
  <c r="K3465" i="4"/>
  <c r="L3465" i="4"/>
  <c r="N3465" i="4"/>
  <c r="O3465" i="4"/>
  <c r="R3465" i="4"/>
  <c r="T3465" i="4"/>
  <c r="F3466" i="4"/>
  <c r="H3466" i="4"/>
  <c r="I3466" i="4"/>
  <c r="J3466" i="4"/>
  <c r="M3466" i="4" s="1"/>
  <c r="A3466" i="4" s="1"/>
  <c r="K3466" i="4"/>
  <c r="L3466" i="4"/>
  <c r="N3466" i="4"/>
  <c r="O3466" i="4"/>
  <c r="R3466" i="4"/>
  <c r="T3466" i="4"/>
  <c r="F3467" i="4"/>
  <c r="H3467" i="4"/>
  <c r="I3467" i="4"/>
  <c r="J3467" i="4"/>
  <c r="M3467" i="4" s="1"/>
  <c r="A3467" i="4" s="1"/>
  <c r="K3467" i="4"/>
  <c r="L3467" i="4"/>
  <c r="N3467" i="4"/>
  <c r="O3467" i="4"/>
  <c r="R3467" i="4"/>
  <c r="T3467" i="4"/>
  <c r="F3468" i="4"/>
  <c r="H3468" i="4"/>
  <c r="I3468" i="4"/>
  <c r="J3468" i="4"/>
  <c r="M3468" i="4" s="1"/>
  <c r="A3468" i="4" s="1"/>
  <c r="K3468" i="4"/>
  <c r="L3468" i="4"/>
  <c r="N3468" i="4"/>
  <c r="O3468" i="4"/>
  <c r="R3468" i="4"/>
  <c r="T3468" i="4"/>
  <c r="F3469" i="4"/>
  <c r="H3469" i="4"/>
  <c r="I3469" i="4"/>
  <c r="J3469" i="4"/>
  <c r="M3469" i="4" s="1"/>
  <c r="A3469" i="4" s="1"/>
  <c r="K3469" i="4"/>
  <c r="L3469" i="4"/>
  <c r="N3469" i="4"/>
  <c r="O3469" i="4"/>
  <c r="R3469" i="4"/>
  <c r="T3469" i="4"/>
  <c r="F3470" i="4"/>
  <c r="H3470" i="4"/>
  <c r="I3470" i="4"/>
  <c r="J3470" i="4"/>
  <c r="M3470" i="4" s="1"/>
  <c r="A3470" i="4" s="1"/>
  <c r="K3470" i="4"/>
  <c r="L3470" i="4"/>
  <c r="N3470" i="4"/>
  <c r="O3470" i="4"/>
  <c r="R3470" i="4"/>
  <c r="T3470" i="4"/>
  <c r="F3471" i="4"/>
  <c r="H3471" i="4"/>
  <c r="I3471" i="4"/>
  <c r="J3471" i="4"/>
  <c r="M3471" i="4" s="1"/>
  <c r="A3471" i="4" s="1"/>
  <c r="K3471" i="4"/>
  <c r="L3471" i="4"/>
  <c r="N3471" i="4"/>
  <c r="O3471" i="4"/>
  <c r="R3471" i="4"/>
  <c r="T3471" i="4"/>
  <c r="F3472" i="4"/>
  <c r="H3472" i="4"/>
  <c r="I3472" i="4"/>
  <c r="J3472" i="4"/>
  <c r="M3472" i="4" s="1"/>
  <c r="A3472" i="4" s="1"/>
  <c r="K3472" i="4"/>
  <c r="L3472" i="4"/>
  <c r="N3472" i="4"/>
  <c r="O3472" i="4"/>
  <c r="R3472" i="4"/>
  <c r="T3472" i="4"/>
  <c r="F3473" i="4"/>
  <c r="H3473" i="4"/>
  <c r="I3473" i="4"/>
  <c r="J3473" i="4"/>
  <c r="M3473" i="4" s="1"/>
  <c r="A3473" i="4" s="1"/>
  <c r="K3473" i="4"/>
  <c r="L3473" i="4"/>
  <c r="N3473" i="4"/>
  <c r="O3473" i="4"/>
  <c r="R3473" i="4"/>
  <c r="T3473" i="4"/>
  <c r="F3474" i="4"/>
  <c r="H3474" i="4"/>
  <c r="I3474" i="4"/>
  <c r="J3474" i="4"/>
  <c r="M3474" i="4" s="1"/>
  <c r="A3474" i="4" s="1"/>
  <c r="K3474" i="4"/>
  <c r="L3474" i="4"/>
  <c r="N3474" i="4"/>
  <c r="O3474" i="4"/>
  <c r="R3474" i="4"/>
  <c r="T3474" i="4"/>
  <c r="F3475" i="4"/>
  <c r="H3475" i="4"/>
  <c r="I3475" i="4"/>
  <c r="J3475" i="4"/>
  <c r="M3475" i="4" s="1"/>
  <c r="A3475" i="4" s="1"/>
  <c r="K3475" i="4"/>
  <c r="L3475" i="4"/>
  <c r="N3475" i="4"/>
  <c r="O3475" i="4"/>
  <c r="R3475" i="4"/>
  <c r="T3475" i="4"/>
  <c r="F3476" i="4"/>
  <c r="H3476" i="4"/>
  <c r="I3476" i="4"/>
  <c r="J3476" i="4"/>
  <c r="M3476" i="4" s="1"/>
  <c r="A3476" i="4" s="1"/>
  <c r="K3476" i="4"/>
  <c r="L3476" i="4"/>
  <c r="N3476" i="4"/>
  <c r="O3476" i="4"/>
  <c r="R3476" i="4"/>
  <c r="T3476" i="4"/>
  <c r="F3477" i="4"/>
  <c r="H3477" i="4"/>
  <c r="I3477" i="4"/>
  <c r="J3477" i="4"/>
  <c r="M3477" i="4" s="1"/>
  <c r="A3477" i="4" s="1"/>
  <c r="K3477" i="4"/>
  <c r="L3477" i="4"/>
  <c r="N3477" i="4"/>
  <c r="O3477" i="4"/>
  <c r="R3477" i="4"/>
  <c r="T3477" i="4"/>
  <c r="F3478" i="4"/>
  <c r="H3478" i="4"/>
  <c r="I3478" i="4"/>
  <c r="J3478" i="4"/>
  <c r="M3478" i="4" s="1"/>
  <c r="A3478" i="4" s="1"/>
  <c r="K3478" i="4"/>
  <c r="L3478" i="4"/>
  <c r="N3478" i="4"/>
  <c r="O3478" i="4"/>
  <c r="R3478" i="4"/>
  <c r="T3478" i="4"/>
  <c r="F3479" i="4"/>
  <c r="H3479" i="4"/>
  <c r="I3479" i="4"/>
  <c r="J3479" i="4"/>
  <c r="M3479" i="4" s="1"/>
  <c r="A3479" i="4" s="1"/>
  <c r="K3479" i="4"/>
  <c r="L3479" i="4"/>
  <c r="N3479" i="4"/>
  <c r="O3479" i="4"/>
  <c r="R3479" i="4"/>
  <c r="T3479" i="4"/>
  <c r="F3480" i="4"/>
  <c r="H3480" i="4"/>
  <c r="I3480" i="4"/>
  <c r="J3480" i="4"/>
  <c r="M3480" i="4" s="1"/>
  <c r="A3480" i="4" s="1"/>
  <c r="K3480" i="4"/>
  <c r="L3480" i="4"/>
  <c r="N3480" i="4"/>
  <c r="O3480" i="4"/>
  <c r="R3480" i="4"/>
  <c r="T3480" i="4"/>
  <c r="F3481" i="4"/>
  <c r="H3481" i="4"/>
  <c r="I3481" i="4"/>
  <c r="J3481" i="4"/>
  <c r="M3481" i="4" s="1"/>
  <c r="A3481" i="4" s="1"/>
  <c r="K3481" i="4"/>
  <c r="L3481" i="4"/>
  <c r="N3481" i="4"/>
  <c r="O3481" i="4"/>
  <c r="R3481" i="4"/>
  <c r="T3481" i="4"/>
  <c r="F3482" i="4"/>
  <c r="H3482" i="4"/>
  <c r="I3482" i="4"/>
  <c r="J3482" i="4"/>
  <c r="M3482" i="4" s="1"/>
  <c r="A3482" i="4" s="1"/>
  <c r="K3482" i="4"/>
  <c r="L3482" i="4"/>
  <c r="N3482" i="4"/>
  <c r="O3482" i="4"/>
  <c r="R3482" i="4"/>
  <c r="T3482" i="4"/>
  <c r="F3483" i="4"/>
  <c r="H3483" i="4"/>
  <c r="I3483" i="4"/>
  <c r="J3483" i="4"/>
  <c r="M3483" i="4" s="1"/>
  <c r="A3483" i="4" s="1"/>
  <c r="K3483" i="4"/>
  <c r="L3483" i="4"/>
  <c r="N3483" i="4"/>
  <c r="O3483" i="4"/>
  <c r="R3483" i="4"/>
  <c r="T3483" i="4"/>
  <c r="F3484" i="4"/>
  <c r="H3484" i="4"/>
  <c r="I3484" i="4"/>
  <c r="J3484" i="4"/>
  <c r="M3484" i="4" s="1"/>
  <c r="A3484" i="4" s="1"/>
  <c r="K3484" i="4"/>
  <c r="L3484" i="4"/>
  <c r="N3484" i="4"/>
  <c r="O3484" i="4"/>
  <c r="R3484" i="4"/>
  <c r="T3484" i="4"/>
  <c r="F3485" i="4"/>
  <c r="H3485" i="4"/>
  <c r="I3485" i="4"/>
  <c r="J3485" i="4"/>
  <c r="M3485" i="4" s="1"/>
  <c r="A3485" i="4" s="1"/>
  <c r="K3485" i="4"/>
  <c r="L3485" i="4"/>
  <c r="N3485" i="4"/>
  <c r="O3485" i="4"/>
  <c r="R3485" i="4"/>
  <c r="T3485" i="4"/>
  <c r="F3486" i="4"/>
  <c r="H3486" i="4"/>
  <c r="I3486" i="4"/>
  <c r="J3486" i="4"/>
  <c r="M3486" i="4" s="1"/>
  <c r="A3486" i="4" s="1"/>
  <c r="K3486" i="4"/>
  <c r="L3486" i="4"/>
  <c r="N3486" i="4"/>
  <c r="O3486" i="4"/>
  <c r="R3486" i="4"/>
  <c r="T3486" i="4"/>
  <c r="F3487" i="4"/>
  <c r="H3487" i="4"/>
  <c r="I3487" i="4"/>
  <c r="J3487" i="4"/>
  <c r="M3487" i="4" s="1"/>
  <c r="A3487" i="4" s="1"/>
  <c r="K3487" i="4"/>
  <c r="L3487" i="4"/>
  <c r="N3487" i="4"/>
  <c r="O3487" i="4"/>
  <c r="R3487" i="4"/>
  <c r="T3487" i="4"/>
  <c r="F3488" i="4"/>
  <c r="H3488" i="4"/>
  <c r="I3488" i="4"/>
  <c r="J3488" i="4"/>
  <c r="M3488" i="4" s="1"/>
  <c r="A3488" i="4" s="1"/>
  <c r="K3488" i="4"/>
  <c r="L3488" i="4"/>
  <c r="N3488" i="4"/>
  <c r="O3488" i="4"/>
  <c r="R3488" i="4"/>
  <c r="T3488" i="4"/>
  <c r="F3489" i="4"/>
  <c r="H3489" i="4"/>
  <c r="I3489" i="4"/>
  <c r="J3489" i="4"/>
  <c r="M3489" i="4" s="1"/>
  <c r="A3489" i="4" s="1"/>
  <c r="K3489" i="4"/>
  <c r="L3489" i="4"/>
  <c r="N3489" i="4"/>
  <c r="O3489" i="4"/>
  <c r="R3489" i="4"/>
  <c r="T3489" i="4"/>
  <c r="F3490" i="4"/>
  <c r="H3490" i="4"/>
  <c r="I3490" i="4"/>
  <c r="J3490" i="4"/>
  <c r="M3490" i="4" s="1"/>
  <c r="A3490" i="4" s="1"/>
  <c r="K3490" i="4"/>
  <c r="L3490" i="4"/>
  <c r="N3490" i="4"/>
  <c r="O3490" i="4"/>
  <c r="R3490" i="4"/>
  <c r="T3490" i="4"/>
  <c r="F3491" i="4"/>
  <c r="H3491" i="4"/>
  <c r="I3491" i="4"/>
  <c r="J3491" i="4" s="1"/>
  <c r="M3491" i="4" s="1"/>
  <c r="A3491" i="4" s="1"/>
  <c r="K3491" i="4"/>
  <c r="L3491" i="4"/>
  <c r="N3491" i="4"/>
  <c r="O3491" i="4"/>
  <c r="R3491" i="4"/>
  <c r="T3491" i="4"/>
  <c r="F3492" i="4"/>
  <c r="H3492" i="4"/>
  <c r="I3492" i="4"/>
  <c r="J3492" i="4"/>
  <c r="M3492" i="4" s="1"/>
  <c r="A3492" i="4" s="1"/>
  <c r="K3492" i="4"/>
  <c r="L3492" i="4"/>
  <c r="N3492" i="4"/>
  <c r="O3492" i="4"/>
  <c r="R3492" i="4"/>
  <c r="T3492" i="4"/>
  <c r="F3493" i="4"/>
  <c r="H3493" i="4"/>
  <c r="I3493" i="4"/>
  <c r="J3493" i="4"/>
  <c r="M3493" i="4" s="1"/>
  <c r="A3493" i="4" s="1"/>
  <c r="K3493" i="4"/>
  <c r="L3493" i="4"/>
  <c r="N3493" i="4"/>
  <c r="O3493" i="4"/>
  <c r="R3493" i="4"/>
  <c r="T3493" i="4"/>
  <c r="F3494" i="4"/>
  <c r="H3494" i="4"/>
  <c r="I3494" i="4"/>
  <c r="J3494" i="4"/>
  <c r="M3494" i="4" s="1"/>
  <c r="A3494" i="4" s="1"/>
  <c r="K3494" i="4"/>
  <c r="L3494" i="4"/>
  <c r="N3494" i="4"/>
  <c r="O3494" i="4"/>
  <c r="R3494" i="4"/>
  <c r="T3494" i="4"/>
  <c r="F3495" i="4"/>
  <c r="H3495" i="4"/>
  <c r="I3495" i="4"/>
  <c r="J3495" i="4"/>
  <c r="M3495" i="4" s="1"/>
  <c r="A3495" i="4" s="1"/>
  <c r="K3495" i="4"/>
  <c r="L3495" i="4"/>
  <c r="N3495" i="4"/>
  <c r="O3495" i="4"/>
  <c r="R3495" i="4"/>
  <c r="T3495" i="4"/>
  <c r="F3496" i="4"/>
  <c r="H3496" i="4"/>
  <c r="I3496" i="4"/>
  <c r="J3496" i="4"/>
  <c r="M3496" i="4" s="1"/>
  <c r="A3496" i="4" s="1"/>
  <c r="K3496" i="4"/>
  <c r="L3496" i="4"/>
  <c r="N3496" i="4"/>
  <c r="O3496" i="4"/>
  <c r="R3496" i="4"/>
  <c r="T3496" i="4"/>
  <c r="F3497" i="4"/>
  <c r="H3497" i="4"/>
  <c r="I3497" i="4"/>
  <c r="J3497" i="4" s="1"/>
  <c r="M3497" i="4" s="1"/>
  <c r="A3497" i="4" s="1"/>
  <c r="K3497" i="4"/>
  <c r="L3497" i="4"/>
  <c r="N3497" i="4"/>
  <c r="O3497" i="4"/>
  <c r="R3497" i="4"/>
  <c r="T3497" i="4"/>
  <c r="F3498" i="4"/>
  <c r="H3498" i="4"/>
  <c r="I3498" i="4"/>
  <c r="J3498" i="4"/>
  <c r="M3498" i="4" s="1"/>
  <c r="A3498" i="4" s="1"/>
  <c r="K3498" i="4"/>
  <c r="L3498" i="4"/>
  <c r="N3498" i="4"/>
  <c r="O3498" i="4"/>
  <c r="R3498" i="4"/>
  <c r="T3498" i="4"/>
  <c r="F3499" i="4"/>
  <c r="H3499" i="4"/>
  <c r="I3499" i="4"/>
  <c r="J3499" i="4"/>
  <c r="M3499" i="4" s="1"/>
  <c r="A3499" i="4" s="1"/>
  <c r="K3499" i="4"/>
  <c r="L3499" i="4"/>
  <c r="N3499" i="4"/>
  <c r="O3499" i="4"/>
  <c r="R3499" i="4"/>
  <c r="T3499" i="4"/>
  <c r="F3500" i="4"/>
  <c r="H3500" i="4"/>
  <c r="I3500" i="4"/>
  <c r="J3500" i="4"/>
  <c r="M3500" i="4" s="1"/>
  <c r="A3500" i="4" s="1"/>
  <c r="K3500" i="4"/>
  <c r="L3500" i="4"/>
  <c r="N3500" i="4"/>
  <c r="O3500" i="4"/>
  <c r="R3500" i="4"/>
  <c r="T3500" i="4"/>
  <c r="F3501" i="4"/>
  <c r="H3501" i="4"/>
  <c r="I3501" i="4"/>
  <c r="J3501" i="4"/>
  <c r="M3501" i="4" s="1"/>
  <c r="A3501" i="4" s="1"/>
  <c r="K3501" i="4"/>
  <c r="L3501" i="4"/>
  <c r="N3501" i="4"/>
  <c r="O3501" i="4"/>
  <c r="R3501" i="4"/>
  <c r="T3501" i="4"/>
  <c r="F3502" i="4"/>
  <c r="H3502" i="4"/>
  <c r="I3502" i="4"/>
  <c r="J3502" i="4"/>
  <c r="M3502" i="4" s="1"/>
  <c r="A3502" i="4" s="1"/>
  <c r="K3502" i="4"/>
  <c r="L3502" i="4"/>
  <c r="N3502" i="4"/>
  <c r="O3502" i="4"/>
  <c r="R3502" i="4"/>
  <c r="T3502" i="4"/>
  <c r="F3503" i="4"/>
  <c r="H3503" i="4"/>
  <c r="I3503" i="4"/>
  <c r="J3503" i="4"/>
  <c r="M3503" i="4" s="1"/>
  <c r="A3503" i="4" s="1"/>
  <c r="K3503" i="4"/>
  <c r="L3503" i="4"/>
  <c r="N3503" i="4"/>
  <c r="O3503" i="4"/>
  <c r="R3503" i="4"/>
  <c r="T3503" i="4"/>
  <c r="F3504" i="4"/>
  <c r="H3504" i="4"/>
  <c r="I3504" i="4"/>
  <c r="J3504" i="4"/>
  <c r="M3504" i="4" s="1"/>
  <c r="A3504" i="4" s="1"/>
  <c r="K3504" i="4"/>
  <c r="L3504" i="4"/>
  <c r="N3504" i="4"/>
  <c r="O3504" i="4"/>
  <c r="R3504" i="4"/>
  <c r="T3504" i="4"/>
  <c r="F3505" i="4"/>
  <c r="H3505" i="4"/>
  <c r="I3505" i="4"/>
  <c r="J3505" i="4"/>
  <c r="M3505" i="4" s="1"/>
  <c r="A3505" i="4" s="1"/>
  <c r="K3505" i="4"/>
  <c r="L3505" i="4"/>
  <c r="N3505" i="4"/>
  <c r="O3505" i="4"/>
  <c r="R3505" i="4"/>
  <c r="T3505" i="4"/>
  <c r="F3506" i="4"/>
  <c r="H3506" i="4"/>
  <c r="I3506" i="4"/>
  <c r="J3506" i="4"/>
  <c r="M3506" i="4" s="1"/>
  <c r="A3506" i="4" s="1"/>
  <c r="K3506" i="4"/>
  <c r="L3506" i="4"/>
  <c r="N3506" i="4"/>
  <c r="O3506" i="4"/>
  <c r="R3506" i="4"/>
  <c r="T3506" i="4"/>
  <c r="F3507" i="4"/>
  <c r="H3507" i="4"/>
  <c r="I3507" i="4"/>
  <c r="J3507" i="4"/>
  <c r="M3507" i="4" s="1"/>
  <c r="A3507" i="4" s="1"/>
  <c r="K3507" i="4"/>
  <c r="L3507" i="4"/>
  <c r="N3507" i="4"/>
  <c r="O3507" i="4"/>
  <c r="R3507" i="4"/>
  <c r="T3507" i="4"/>
  <c r="F3508" i="4"/>
  <c r="H3508" i="4"/>
  <c r="I3508" i="4"/>
  <c r="J3508" i="4"/>
  <c r="M3508" i="4" s="1"/>
  <c r="A3508" i="4" s="1"/>
  <c r="K3508" i="4"/>
  <c r="L3508" i="4"/>
  <c r="N3508" i="4"/>
  <c r="O3508" i="4"/>
  <c r="R3508" i="4"/>
  <c r="T3508" i="4"/>
  <c r="F3509" i="4"/>
  <c r="H3509" i="4"/>
  <c r="I3509" i="4"/>
  <c r="J3509" i="4"/>
  <c r="M3509" i="4" s="1"/>
  <c r="A3509" i="4" s="1"/>
  <c r="K3509" i="4"/>
  <c r="L3509" i="4"/>
  <c r="N3509" i="4"/>
  <c r="O3509" i="4"/>
  <c r="R3509" i="4"/>
  <c r="T3509" i="4"/>
  <c r="F3510" i="4"/>
  <c r="H3510" i="4"/>
  <c r="I3510" i="4"/>
  <c r="J3510" i="4"/>
  <c r="M3510" i="4" s="1"/>
  <c r="A3510" i="4" s="1"/>
  <c r="K3510" i="4"/>
  <c r="L3510" i="4"/>
  <c r="N3510" i="4"/>
  <c r="O3510" i="4"/>
  <c r="R3510" i="4"/>
  <c r="T3510" i="4"/>
  <c r="F3511" i="4"/>
  <c r="H3511" i="4"/>
  <c r="I3511" i="4"/>
  <c r="J3511" i="4"/>
  <c r="M3511" i="4" s="1"/>
  <c r="A3511" i="4" s="1"/>
  <c r="K3511" i="4"/>
  <c r="L3511" i="4"/>
  <c r="N3511" i="4"/>
  <c r="O3511" i="4"/>
  <c r="R3511" i="4"/>
  <c r="T3511" i="4"/>
  <c r="F3512" i="4"/>
  <c r="H3512" i="4"/>
  <c r="I3512" i="4"/>
  <c r="J3512" i="4"/>
  <c r="M3512" i="4" s="1"/>
  <c r="A3512" i="4" s="1"/>
  <c r="K3512" i="4"/>
  <c r="L3512" i="4"/>
  <c r="N3512" i="4"/>
  <c r="O3512" i="4"/>
  <c r="R3512" i="4"/>
  <c r="T3512" i="4"/>
  <c r="F3513" i="4"/>
  <c r="H3513" i="4"/>
  <c r="I3513" i="4"/>
  <c r="J3513" i="4"/>
  <c r="M3513" i="4" s="1"/>
  <c r="A3513" i="4" s="1"/>
  <c r="K3513" i="4"/>
  <c r="L3513" i="4"/>
  <c r="N3513" i="4"/>
  <c r="O3513" i="4"/>
  <c r="R3513" i="4"/>
  <c r="T3513" i="4"/>
  <c r="F3514" i="4"/>
  <c r="H3514" i="4"/>
  <c r="I3514" i="4"/>
  <c r="J3514" i="4"/>
  <c r="M3514" i="4" s="1"/>
  <c r="A3514" i="4" s="1"/>
  <c r="K3514" i="4"/>
  <c r="L3514" i="4"/>
  <c r="N3514" i="4"/>
  <c r="O3514" i="4"/>
  <c r="R3514" i="4"/>
  <c r="T3514" i="4"/>
  <c r="F3515" i="4"/>
  <c r="H3515" i="4"/>
  <c r="I3515" i="4"/>
  <c r="J3515" i="4"/>
  <c r="M3515" i="4" s="1"/>
  <c r="A3515" i="4" s="1"/>
  <c r="K3515" i="4"/>
  <c r="L3515" i="4"/>
  <c r="N3515" i="4"/>
  <c r="O3515" i="4"/>
  <c r="R3515" i="4"/>
  <c r="T3515" i="4"/>
  <c r="F3516" i="4"/>
  <c r="H3516" i="4"/>
  <c r="I3516" i="4"/>
  <c r="J3516" i="4"/>
  <c r="M3516" i="4" s="1"/>
  <c r="A3516" i="4" s="1"/>
  <c r="K3516" i="4"/>
  <c r="L3516" i="4"/>
  <c r="N3516" i="4"/>
  <c r="O3516" i="4"/>
  <c r="R3516" i="4"/>
  <c r="T3516" i="4"/>
  <c r="F3517" i="4"/>
  <c r="H3517" i="4"/>
  <c r="I3517" i="4"/>
  <c r="J3517" i="4"/>
  <c r="M3517" i="4" s="1"/>
  <c r="A3517" i="4" s="1"/>
  <c r="K3517" i="4"/>
  <c r="L3517" i="4"/>
  <c r="N3517" i="4"/>
  <c r="O3517" i="4"/>
  <c r="R3517" i="4"/>
  <c r="T3517" i="4"/>
  <c r="F3518" i="4"/>
  <c r="H3518" i="4"/>
  <c r="I3518" i="4"/>
  <c r="J3518" i="4"/>
  <c r="M3518" i="4" s="1"/>
  <c r="A3518" i="4" s="1"/>
  <c r="K3518" i="4"/>
  <c r="L3518" i="4"/>
  <c r="N3518" i="4"/>
  <c r="O3518" i="4"/>
  <c r="R3518" i="4"/>
  <c r="T3518" i="4"/>
  <c r="F3519" i="4"/>
  <c r="H3519" i="4"/>
  <c r="I3519" i="4"/>
  <c r="J3519" i="4"/>
  <c r="M3519" i="4" s="1"/>
  <c r="A3519" i="4" s="1"/>
  <c r="K3519" i="4"/>
  <c r="L3519" i="4"/>
  <c r="N3519" i="4"/>
  <c r="O3519" i="4"/>
  <c r="R3519" i="4"/>
  <c r="T3519" i="4"/>
  <c r="F3520" i="4"/>
  <c r="H3520" i="4"/>
  <c r="I3520" i="4"/>
  <c r="K3520" i="4"/>
  <c r="L3520" i="4"/>
  <c r="O3520" i="4"/>
  <c r="R3520" i="4"/>
  <c r="T3520" i="4"/>
  <c r="F3521" i="4"/>
  <c r="H3521" i="4"/>
  <c r="I3521" i="4"/>
  <c r="J3521" i="4"/>
  <c r="M3521" i="4" s="1"/>
  <c r="A3521" i="4" s="1"/>
  <c r="K3521" i="4"/>
  <c r="L3521" i="4"/>
  <c r="N3521" i="4"/>
  <c r="O3521" i="4"/>
  <c r="R3521" i="4"/>
  <c r="T3521" i="4"/>
  <c r="F3522" i="4"/>
  <c r="H3522" i="4"/>
  <c r="I3522" i="4"/>
  <c r="J3522" i="4"/>
  <c r="M3522" i="4" s="1"/>
  <c r="A3522" i="4" s="1"/>
  <c r="K3522" i="4"/>
  <c r="L3522" i="4"/>
  <c r="N3522" i="4"/>
  <c r="O3522" i="4"/>
  <c r="R3522" i="4"/>
  <c r="T3522" i="4"/>
  <c r="F3523" i="4"/>
  <c r="H3523" i="4"/>
  <c r="I3523" i="4"/>
  <c r="J3523" i="4"/>
  <c r="M3523" i="4" s="1"/>
  <c r="A3523" i="4" s="1"/>
  <c r="K3523" i="4"/>
  <c r="L3523" i="4"/>
  <c r="N3523" i="4"/>
  <c r="O3523" i="4"/>
  <c r="R3523" i="4"/>
  <c r="T3523" i="4"/>
  <c r="F3524" i="4"/>
  <c r="H3524" i="4"/>
  <c r="I3524" i="4"/>
  <c r="J3524" i="4"/>
  <c r="M3524" i="4" s="1"/>
  <c r="A3524" i="4" s="1"/>
  <c r="K3524" i="4"/>
  <c r="L3524" i="4"/>
  <c r="N3524" i="4"/>
  <c r="O3524" i="4"/>
  <c r="R3524" i="4"/>
  <c r="T3524" i="4"/>
  <c r="F3525" i="4"/>
  <c r="H3525" i="4"/>
  <c r="I3525" i="4"/>
  <c r="J3525" i="4"/>
  <c r="M3525" i="4" s="1"/>
  <c r="A3525" i="4" s="1"/>
  <c r="K3525" i="4"/>
  <c r="L3525" i="4"/>
  <c r="N3525" i="4"/>
  <c r="O3525" i="4"/>
  <c r="R3525" i="4"/>
  <c r="T3525" i="4"/>
  <c r="F3526" i="4"/>
  <c r="H3526" i="4"/>
  <c r="I3526" i="4"/>
  <c r="J3526" i="4"/>
  <c r="M3526" i="4" s="1"/>
  <c r="A3526" i="4" s="1"/>
  <c r="K3526" i="4"/>
  <c r="L3526" i="4"/>
  <c r="N3526" i="4"/>
  <c r="O3526" i="4"/>
  <c r="R3526" i="4"/>
  <c r="T3526" i="4"/>
  <c r="F3527" i="4"/>
  <c r="H3527" i="4"/>
  <c r="I3527" i="4"/>
  <c r="J3527" i="4"/>
  <c r="M3527" i="4" s="1"/>
  <c r="A3527" i="4" s="1"/>
  <c r="K3527" i="4"/>
  <c r="L3527" i="4"/>
  <c r="N3527" i="4"/>
  <c r="O3527" i="4"/>
  <c r="R3527" i="4"/>
  <c r="T3527" i="4"/>
  <c r="F3528" i="4"/>
  <c r="H3528" i="4"/>
  <c r="I3528" i="4"/>
  <c r="J3528" i="4"/>
  <c r="M3528" i="4" s="1"/>
  <c r="A3528" i="4" s="1"/>
  <c r="K3528" i="4"/>
  <c r="L3528" i="4"/>
  <c r="N3528" i="4"/>
  <c r="O3528" i="4"/>
  <c r="R3528" i="4"/>
  <c r="T3528" i="4"/>
  <c r="F3529" i="4"/>
  <c r="H3529" i="4"/>
  <c r="I3529" i="4"/>
  <c r="J3529" i="4"/>
  <c r="M3529" i="4" s="1"/>
  <c r="A3529" i="4" s="1"/>
  <c r="K3529" i="4"/>
  <c r="L3529" i="4"/>
  <c r="N3529" i="4"/>
  <c r="O3529" i="4"/>
  <c r="R3529" i="4"/>
  <c r="T3529" i="4"/>
  <c r="F3530" i="4"/>
  <c r="H3530" i="4"/>
  <c r="I3530" i="4"/>
  <c r="J3530" i="4"/>
  <c r="M3530" i="4" s="1"/>
  <c r="A3530" i="4" s="1"/>
  <c r="K3530" i="4"/>
  <c r="L3530" i="4"/>
  <c r="N3530" i="4"/>
  <c r="O3530" i="4"/>
  <c r="R3530" i="4"/>
  <c r="T3530" i="4"/>
  <c r="F3531" i="4"/>
  <c r="H3531" i="4"/>
  <c r="I3531" i="4"/>
  <c r="J3531" i="4" s="1"/>
  <c r="M3531" i="4" s="1"/>
  <c r="A3531" i="4" s="1"/>
  <c r="K3531" i="4"/>
  <c r="L3531" i="4"/>
  <c r="N3531" i="4"/>
  <c r="O3531" i="4"/>
  <c r="R3531" i="4"/>
  <c r="T3531" i="4"/>
  <c r="F3532" i="4"/>
  <c r="H3532" i="4"/>
  <c r="I3532" i="4"/>
  <c r="J3532" i="4"/>
  <c r="M3532" i="4" s="1"/>
  <c r="A3532" i="4" s="1"/>
  <c r="K3532" i="4"/>
  <c r="L3532" i="4"/>
  <c r="N3532" i="4"/>
  <c r="O3532" i="4"/>
  <c r="R3532" i="4"/>
  <c r="T3532" i="4"/>
  <c r="F3533" i="4"/>
  <c r="H3533" i="4"/>
  <c r="I3533" i="4"/>
  <c r="J3533" i="4"/>
  <c r="M3533" i="4" s="1"/>
  <c r="A3533" i="4" s="1"/>
  <c r="K3533" i="4"/>
  <c r="L3533" i="4"/>
  <c r="N3533" i="4"/>
  <c r="O3533" i="4"/>
  <c r="R3533" i="4"/>
  <c r="T3533" i="4"/>
  <c r="F3534" i="4"/>
  <c r="H3534" i="4"/>
  <c r="I3534" i="4"/>
  <c r="J3534" i="4"/>
  <c r="M3534" i="4" s="1"/>
  <c r="A3534" i="4" s="1"/>
  <c r="K3534" i="4"/>
  <c r="L3534" i="4"/>
  <c r="N3534" i="4"/>
  <c r="O3534" i="4"/>
  <c r="R3534" i="4"/>
  <c r="T3534" i="4"/>
  <c r="F3535" i="4"/>
  <c r="H3535" i="4"/>
  <c r="I3535" i="4"/>
  <c r="J3535" i="4"/>
  <c r="M3535" i="4" s="1"/>
  <c r="A3535" i="4" s="1"/>
  <c r="K3535" i="4"/>
  <c r="L3535" i="4"/>
  <c r="N3535" i="4"/>
  <c r="O3535" i="4"/>
  <c r="R3535" i="4"/>
  <c r="T3535" i="4"/>
  <c r="F3536" i="4"/>
  <c r="H3536" i="4"/>
  <c r="I3536" i="4"/>
  <c r="J3536" i="4"/>
  <c r="M3536" i="4" s="1"/>
  <c r="A3536" i="4" s="1"/>
  <c r="K3536" i="4"/>
  <c r="L3536" i="4"/>
  <c r="N3536" i="4"/>
  <c r="O3536" i="4"/>
  <c r="R3536" i="4"/>
  <c r="T3536" i="4"/>
  <c r="F3537" i="4"/>
  <c r="H3537" i="4"/>
  <c r="I3537" i="4"/>
  <c r="J3537" i="4"/>
  <c r="M3537" i="4" s="1"/>
  <c r="A3537" i="4" s="1"/>
  <c r="K3537" i="4"/>
  <c r="L3537" i="4"/>
  <c r="N3537" i="4"/>
  <c r="O3537" i="4"/>
  <c r="R3537" i="4"/>
  <c r="T3537" i="4"/>
  <c r="F3538" i="4"/>
  <c r="H3538" i="4"/>
  <c r="I3538" i="4"/>
  <c r="J3538" i="4"/>
  <c r="M3538" i="4" s="1"/>
  <c r="A3538" i="4" s="1"/>
  <c r="K3538" i="4"/>
  <c r="L3538" i="4"/>
  <c r="N3538" i="4"/>
  <c r="O3538" i="4"/>
  <c r="R3538" i="4"/>
  <c r="T3538" i="4"/>
  <c r="F3539" i="4"/>
  <c r="H3539" i="4"/>
  <c r="I3539" i="4"/>
  <c r="J3539" i="4"/>
  <c r="M3539" i="4" s="1"/>
  <c r="A3539" i="4" s="1"/>
  <c r="K3539" i="4"/>
  <c r="L3539" i="4"/>
  <c r="N3539" i="4"/>
  <c r="O3539" i="4"/>
  <c r="R3539" i="4"/>
  <c r="T3539" i="4"/>
  <c r="F3540" i="4"/>
  <c r="H3540" i="4"/>
  <c r="I3540" i="4"/>
  <c r="J3540" i="4"/>
  <c r="M3540" i="4" s="1"/>
  <c r="A3540" i="4" s="1"/>
  <c r="K3540" i="4"/>
  <c r="L3540" i="4"/>
  <c r="N3540" i="4"/>
  <c r="O3540" i="4"/>
  <c r="R3540" i="4"/>
  <c r="T3540" i="4"/>
  <c r="F3541" i="4"/>
  <c r="H3541" i="4"/>
  <c r="I3541" i="4"/>
  <c r="J3541" i="4"/>
  <c r="M3541" i="4" s="1"/>
  <c r="A3541" i="4" s="1"/>
  <c r="K3541" i="4"/>
  <c r="L3541" i="4"/>
  <c r="N3541" i="4"/>
  <c r="O3541" i="4"/>
  <c r="R3541" i="4"/>
  <c r="T3541" i="4"/>
  <c r="F3542" i="4"/>
  <c r="H3542" i="4"/>
  <c r="I3542" i="4"/>
  <c r="J3542" i="4"/>
  <c r="M3542" i="4" s="1"/>
  <c r="A3542" i="4" s="1"/>
  <c r="K3542" i="4"/>
  <c r="L3542" i="4"/>
  <c r="N3542" i="4"/>
  <c r="O3542" i="4"/>
  <c r="R3542" i="4"/>
  <c r="T3542" i="4"/>
  <c r="F3543" i="4"/>
  <c r="H3543" i="4"/>
  <c r="I3543" i="4"/>
  <c r="J3543" i="4"/>
  <c r="M3543" i="4" s="1"/>
  <c r="A3543" i="4" s="1"/>
  <c r="K3543" i="4"/>
  <c r="L3543" i="4"/>
  <c r="N3543" i="4"/>
  <c r="O3543" i="4"/>
  <c r="R3543" i="4"/>
  <c r="T3543" i="4"/>
  <c r="F3544" i="4"/>
  <c r="H3544" i="4"/>
  <c r="I3544" i="4"/>
  <c r="J3544" i="4"/>
  <c r="M3544" i="4" s="1"/>
  <c r="A3544" i="4" s="1"/>
  <c r="K3544" i="4"/>
  <c r="L3544" i="4"/>
  <c r="N3544" i="4"/>
  <c r="O3544" i="4"/>
  <c r="R3544" i="4"/>
  <c r="T3544" i="4"/>
  <c r="F3545" i="4"/>
  <c r="H3545" i="4"/>
  <c r="I3545" i="4"/>
  <c r="J3545" i="4"/>
  <c r="M3545" i="4" s="1"/>
  <c r="A3545" i="4" s="1"/>
  <c r="K3545" i="4"/>
  <c r="L3545" i="4"/>
  <c r="N3545" i="4"/>
  <c r="O3545" i="4"/>
  <c r="R3545" i="4"/>
  <c r="T3545" i="4"/>
  <c r="F3546" i="4"/>
  <c r="H3546" i="4"/>
  <c r="I3546" i="4"/>
  <c r="J3546" i="4" s="1"/>
  <c r="M3546" i="4" s="1"/>
  <c r="A3546" i="4" s="1"/>
  <c r="K3546" i="4"/>
  <c r="L3546" i="4"/>
  <c r="N3546" i="4"/>
  <c r="O3546" i="4"/>
  <c r="R3546" i="4"/>
  <c r="T3546" i="4"/>
  <c r="F3547" i="4"/>
  <c r="H3547" i="4"/>
  <c r="I3547" i="4"/>
  <c r="J3547" i="4"/>
  <c r="M3547" i="4" s="1"/>
  <c r="A3547" i="4" s="1"/>
  <c r="K3547" i="4"/>
  <c r="L3547" i="4"/>
  <c r="N3547" i="4"/>
  <c r="O3547" i="4"/>
  <c r="R3547" i="4"/>
  <c r="T3547" i="4"/>
  <c r="F3548" i="4"/>
  <c r="H3548" i="4"/>
  <c r="I3548" i="4"/>
  <c r="J3548" i="4"/>
  <c r="M3548" i="4" s="1"/>
  <c r="A3548" i="4" s="1"/>
  <c r="K3548" i="4"/>
  <c r="L3548" i="4"/>
  <c r="N3548" i="4"/>
  <c r="O3548" i="4"/>
  <c r="R3548" i="4"/>
  <c r="T3548" i="4"/>
  <c r="F3549" i="4"/>
  <c r="H3549" i="4"/>
  <c r="I3549" i="4"/>
  <c r="J3549" i="4"/>
  <c r="M3549" i="4" s="1"/>
  <c r="A3549" i="4" s="1"/>
  <c r="K3549" i="4"/>
  <c r="L3549" i="4"/>
  <c r="N3549" i="4"/>
  <c r="O3549" i="4"/>
  <c r="R3549" i="4"/>
  <c r="T3549" i="4"/>
  <c r="F3550" i="4"/>
  <c r="H3550" i="4"/>
  <c r="I3550" i="4"/>
  <c r="J3550" i="4"/>
  <c r="M3550" i="4" s="1"/>
  <c r="A3550" i="4" s="1"/>
  <c r="K3550" i="4"/>
  <c r="L3550" i="4"/>
  <c r="N3550" i="4"/>
  <c r="O3550" i="4"/>
  <c r="R3550" i="4"/>
  <c r="T3550" i="4"/>
  <c r="F3551" i="4"/>
  <c r="H3551" i="4"/>
  <c r="I3551" i="4"/>
  <c r="J3551" i="4" s="1"/>
  <c r="M3551" i="4" s="1"/>
  <c r="A3551" i="4" s="1"/>
  <c r="K3551" i="4"/>
  <c r="L3551" i="4"/>
  <c r="N3551" i="4"/>
  <c r="O3551" i="4"/>
  <c r="R3551" i="4"/>
  <c r="T3551" i="4"/>
  <c r="F3552" i="4"/>
  <c r="H3552" i="4"/>
  <c r="I3552" i="4"/>
  <c r="J3552" i="4"/>
  <c r="M3552" i="4" s="1"/>
  <c r="A3552" i="4" s="1"/>
  <c r="K3552" i="4"/>
  <c r="L3552" i="4"/>
  <c r="N3552" i="4"/>
  <c r="O3552" i="4"/>
  <c r="R3552" i="4"/>
  <c r="T3552" i="4"/>
  <c r="F3553" i="4"/>
  <c r="H3553" i="4"/>
  <c r="I3553" i="4"/>
  <c r="J3553" i="4" s="1"/>
  <c r="M3553" i="4" s="1"/>
  <c r="A3553" i="4" s="1"/>
  <c r="K3553" i="4"/>
  <c r="L3553" i="4"/>
  <c r="N3553" i="4"/>
  <c r="O3553" i="4"/>
  <c r="R3553" i="4"/>
  <c r="T3553" i="4"/>
  <c r="F3554" i="4"/>
  <c r="H3554" i="4"/>
  <c r="I3554" i="4"/>
  <c r="J3554" i="4"/>
  <c r="M3554" i="4" s="1"/>
  <c r="A3554" i="4" s="1"/>
  <c r="K3554" i="4"/>
  <c r="L3554" i="4"/>
  <c r="N3554" i="4"/>
  <c r="O3554" i="4"/>
  <c r="R3554" i="4"/>
  <c r="T3554" i="4"/>
  <c r="F3555" i="4"/>
  <c r="H3555" i="4"/>
  <c r="I3555" i="4"/>
  <c r="J3555" i="4" s="1"/>
  <c r="M3555" i="4" s="1"/>
  <c r="A3555" i="4" s="1"/>
  <c r="K3555" i="4"/>
  <c r="L3555" i="4"/>
  <c r="N3555" i="4"/>
  <c r="O3555" i="4"/>
  <c r="R3555" i="4"/>
  <c r="T3555" i="4"/>
  <c r="F3556" i="4"/>
  <c r="H3556" i="4"/>
  <c r="I3556" i="4"/>
  <c r="J3556" i="4"/>
  <c r="M3556" i="4" s="1"/>
  <c r="A3556" i="4" s="1"/>
  <c r="K3556" i="4"/>
  <c r="L3556" i="4"/>
  <c r="N3556" i="4"/>
  <c r="O3556" i="4"/>
  <c r="R3556" i="4"/>
  <c r="T3556" i="4"/>
  <c r="F3557" i="4"/>
  <c r="H3557" i="4"/>
  <c r="I3557" i="4"/>
  <c r="J3557" i="4"/>
  <c r="M3557" i="4" s="1"/>
  <c r="A3557" i="4" s="1"/>
  <c r="K3557" i="4"/>
  <c r="L3557" i="4"/>
  <c r="N3557" i="4"/>
  <c r="O3557" i="4"/>
  <c r="R3557" i="4"/>
  <c r="T3557" i="4"/>
  <c r="F3558" i="4"/>
  <c r="H3558" i="4"/>
  <c r="I3558" i="4"/>
  <c r="J3558" i="4"/>
  <c r="M3558" i="4" s="1"/>
  <c r="A3558" i="4" s="1"/>
  <c r="K3558" i="4"/>
  <c r="L3558" i="4"/>
  <c r="N3558" i="4"/>
  <c r="O3558" i="4"/>
  <c r="R3558" i="4"/>
  <c r="T3558" i="4"/>
  <c r="F3559" i="4"/>
  <c r="H3559" i="4"/>
  <c r="I3559" i="4"/>
  <c r="J3559" i="4"/>
  <c r="M3559" i="4" s="1"/>
  <c r="A3559" i="4" s="1"/>
  <c r="K3559" i="4"/>
  <c r="L3559" i="4"/>
  <c r="N3559" i="4"/>
  <c r="O3559" i="4"/>
  <c r="R3559" i="4"/>
  <c r="T3559" i="4"/>
  <c r="F3560" i="4"/>
  <c r="H3560" i="4"/>
  <c r="I3560" i="4"/>
  <c r="J3560" i="4" s="1"/>
  <c r="M3560" i="4" s="1"/>
  <c r="A3560" i="4" s="1"/>
  <c r="K3560" i="4"/>
  <c r="L3560" i="4"/>
  <c r="N3560" i="4"/>
  <c r="O3560" i="4"/>
  <c r="R3560" i="4"/>
  <c r="T3560" i="4"/>
  <c r="F3561" i="4"/>
  <c r="H3561" i="4"/>
  <c r="I3561" i="4"/>
  <c r="J3561" i="4"/>
  <c r="M3561" i="4" s="1"/>
  <c r="A3561" i="4" s="1"/>
  <c r="K3561" i="4"/>
  <c r="L3561" i="4"/>
  <c r="N3561" i="4"/>
  <c r="O3561" i="4"/>
  <c r="R3561" i="4"/>
  <c r="T3561" i="4"/>
  <c r="F3562" i="4"/>
  <c r="H3562" i="4"/>
  <c r="I3562" i="4"/>
  <c r="J3562" i="4"/>
  <c r="M3562" i="4" s="1"/>
  <c r="A3562" i="4" s="1"/>
  <c r="K3562" i="4"/>
  <c r="L3562" i="4"/>
  <c r="N3562" i="4"/>
  <c r="O3562" i="4"/>
  <c r="R3562" i="4"/>
  <c r="T3562" i="4"/>
  <c r="F3563" i="4"/>
  <c r="H3563" i="4"/>
  <c r="I3563" i="4"/>
  <c r="J3563" i="4" s="1"/>
  <c r="M3563" i="4" s="1"/>
  <c r="A3563" i="4" s="1"/>
  <c r="K3563" i="4"/>
  <c r="L3563" i="4"/>
  <c r="N3563" i="4"/>
  <c r="O3563" i="4"/>
  <c r="R3563" i="4"/>
  <c r="T3563" i="4"/>
  <c r="F3564" i="4"/>
  <c r="H3564" i="4"/>
  <c r="I3564" i="4"/>
  <c r="J3564" i="4"/>
  <c r="M3564" i="4" s="1"/>
  <c r="A3564" i="4" s="1"/>
  <c r="K3564" i="4"/>
  <c r="L3564" i="4"/>
  <c r="N3564" i="4"/>
  <c r="O3564" i="4"/>
  <c r="R3564" i="4"/>
  <c r="T3564" i="4"/>
  <c r="F3565" i="4"/>
  <c r="H3565" i="4"/>
  <c r="I3565" i="4"/>
  <c r="J3565" i="4"/>
  <c r="M3565" i="4" s="1"/>
  <c r="A3565" i="4" s="1"/>
  <c r="K3565" i="4"/>
  <c r="L3565" i="4"/>
  <c r="N3565" i="4"/>
  <c r="O3565" i="4"/>
  <c r="R3565" i="4"/>
  <c r="T3565" i="4"/>
  <c r="F3566" i="4"/>
  <c r="H3566" i="4"/>
  <c r="I3566" i="4"/>
  <c r="J3566" i="4" s="1"/>
  <c r="M3566" i="4" s="1"/>
  <c r="A3566" i="4" s="1"/>
  <c r="K3566" i="4"/>
  <c r="L3566" i="4"/>
  <c r="N3566" i="4"/>
  <c r="O3566" i="4"/>
  <c r="R3566" i="4"/>
  <c r="T3566" i="4"/>
  <c r="F3567" i="4"/>
  <c r="H3567" i="4"/>
  <c r="I3567" i="4"/>
  <c r="J3567" i="4" s="1"/>
  <c r="M3567" i="4" s="1"/>
  <c r="A3567" i="4" s="1"/>
  <c r="K3567" i="4"/>
  <c r="L3567" i="4"/>
  <c r="N3567" i="4"/>
  <c r="O3567" i="4"/>
  <c r="R3567" i="4"/>
  <c r="T3567" i="4"/>
  <c r="F3568" i="4"/>
  <c r="H3568" i="4"/>
  <c r="I3568" i="4"/>
  <c r="J3568" i="4"/>
  <c r="M3568" i="4" s="1"/>
  <c r="A3568" i="4" s="1"/>
  <c r="K3568" i="4"/>
  <c r="L3568" i="4"/>
  <c r="N3568" i="4"/>
  <c r="O3568" i="4"/>
  <c r="R3568" i="4"/>
  <c r="T3568" i="4"/>
  <c r="F3569" i="4"/>
  <c r="K3569" i="4" s="1"/>
  <c r="H3569" i="4"/>
  <c r="I3569" i="4"/>
  <c r="J3569" i="4" s="1"/>
  <c r="M3569" i="4" s="1"/>
  <c r="A3569" i="4" s="1"/>
  <c r="L3569" i="4"/>
  <c r="N3569" i="4"/>
  <c r="O3569" i="4"/>
  <c r="R3569" i="4"/>
  <c r="T3569" i="4"/>
  <c r="F3570" i="4"/>
  <c r="H3570" i="4"/>
  <c r="I3570" i="4"/>
  <c r="J3570" i="4"/>
  <c r="M3570" i="4" s="1"/>
  <c r="A3570" i="4" s="1"/>
  <c r="K3570" i="4"/>
  <c r="L3570" i="4"/>
  <c r="N3570" i="4"/>
  <c r="O3570" i="4"/>
  <c r="R3570" i="4"/>
  <c r="T3570" i="4"/>
  <c r="F3571" i="4"/>
  <c r="H3571" i="4"/>
  <c r="I3571" i="4"/>
  <c r="J3571" i="4"/>
  <c r="M3571" i="4" s="1"/>
  <c r="A3571" i="4" s="1"/>
  <c r="K3571" i="4"/>
  <c r="L3571" i="4"/>
  <c r="N3571" i="4"/>
  <c r="O3571" i="4"/>
  <c r="R3571" i="4"/>
  <c r="T3571" i="4"/>
  <c r="F3572" i="4"/>
  <c r="H3572" i="4"/>
  <c r="I3572" i="4"/>
  <c r="J3572" i="4" s="1"/>
  <c r="M3572" i="4" s="1"/>
  <c r="A3572" i="4" s="1"/>
  <c r="K3572" i="4"/>
  <c r="L3572" i="4"/>
  <c r="N3572" i="4"/>
  <c r="O3572" i="4"/>
  <c r="R3572" i="4"/>
  <c r="T3572" i="4"/>
  <c r="F3573" i="4"/>
  <c r="H3573" i="4"/>
  <c r="I3573" i="4"/>
  <c r="J3573" i="4"/>
  <c r="M3573" i="4" s="1"/>
  <c r="A3573" i="4" s="1"/>
  <c r="K3573" i="4"/>
  <c r="L3573" i="4"/>
  <c r="N3573" i="4"/>
  <c r="O3573" i="4"/>
  <c r="R3573" i="4"/>
  <c r="T3573" i="4"/>
  <c r="F3574" i="4"/>
  <c r="H3574" i="4"/>
  <c r="I3574" i="4"/>
  <c r="J3574" i="4"/>
  <c r="M3574" i="4" s="1"/>
  <c r="A3574" i="4" s="1"/>
  <c r="K3574" i="4"/>
  <c r="L3574" i="4"/>
  <c r="N3574" i="4"/>
  <c r="O3574" i="4"/>
  <c r="R3574" i="4"/>
  <c r="T3574" i="4"/>
  <c r="F3575" i="4"/>
  <c r="H3575" i="4"/>
  <c r="I3575" i="4"/>
  <c r="J3575" i="4" s="1"/>
  <c r="M3575" i="4" s="1"/>
  <c r="A3575" i="4" s="1"/>
  <c r="K3575" i="4"/>
  <c r="L3575" i="4"/>
  <c r="N3575" i="4"/>
  <c r="O3575" i="4"/>
  <c r="R3575" i="4"/>
  <c r="T3575" i="4"/>
  <c r="F3576" i="4"/>
  <c r="H3576" i="4"/>
  <c r="I3576" i="4"/>
  <c r="J3576" i="4" s="1"/>
  <c r="M3576" i="4" s="1"/>
  <c r="A3576" i="4" s="1"/>
  <c r="K3576" i="4"/>
  <c r="L3576" i="4"/>
  <c r="N3576" i="4"/>
  <c r="O3576" i="4"/>
  <c r="R3576" i="4"/>
  <c r="T3576" i="4"/>
  <c r="F3577" i="4"/>
  <c r="H3577" i="4"/>
  <c r="I3577" i="4"/>
  <c r="J3577" i="4"/>
  <c r="M3577" i="4" s="1"/>
  <c r="A3577" i="4" s="1"/>
  <c r="K3577" i="4"/>
  <c r="L3577" i="4"/>
  <c r="N3577" i="4"/>
  <c r="O3577" i="4"/>
  <c r="R3577" i="4"/>
  <c r="T3577" i="4"/>
  <c r="F3578" i="4"/>
  <c r="H3578" i="4"/>
  <c r="I3578" i="4"/>
  <c r="J3578" i="4"/>
  <c r="M3578" i="4" s="1"/>
  <c r="A3578" i="4" s="1"/>
  <c r="K3578" i="4"/>
  <c r="L3578" i="4"/>
  <c r="N3578" i="4"/>
  <c r="O3578" i="4"/>
  <c r="R3578" i="4"/>
  <c r="T3578" i="4"/>
  <c r="F3579" i="4"/>
  <c r="H3579" i="4"/>
  <c r="I3579" i="4"/>
  <c r="J3579" i="4" s="1"/>
  <c r="M3579" i="4" s="1"/>
  <c r="A3579" i="4" s="1"/>
  <c r="K3579" i="4"/>
  <c r="L3579" i="4"/>
  <c r="N3579" i="4"/>
  <c r="O3579" i="4"/>
  <c r="R3579" i="4"/>
  <c r="T3579" i="4"/>
  <c r="F3580" i="4"/>
  <c r="H3580" i="4"/>
  <c r="I3580" i="4"/>
  <c r="J3580" i="4"/>
  <c r="M3580" i="4" s="1"/>
  <c r="A3580" i="4" s="1"/>
  <c r="K3580" i="4"/>
  <c r="L3580" i="4"/>
  <c r="N3580" i="4"/>
  <c r="O3580" i="4"/>
  <c r="R3580" i="4"/>
  <c r="T3580" i="4"/>
  <c r="F3581" i="4"/>
  <c r="H3581" i="4"/>
  <c r="I3581" i="4"/>
  <c r="J3581" i="4"/>
  <c r="M3581" i="4" s="1"/>
  <c r="A3581" i="4" s="1"/>
  <c r="K3581" i="4"/>
  <c r="L3581" i="4"/>
  <c r="N3581" i="4"/>
  <c r="O3581" i="4"/>
  <c r="R3581" i="4"/>
  <c r="T3581" i="4"/>
  <c r="F3582" i="4"/>
  <c r="H3582" i="4"/>
  <c r="I3582" i="4"/>
  <c r="J3582" i="4" s="1"/>
  <c r="M3582" i="4" s="1"/>
  <c r="A3582" i="4" s="1"/>
  <c r="K3582" i="4"/>
  <c r="L3582" i="4"/>
  <c r="N3582" i="4"/>
  <c r="O3582" i="4"/>
  <c r="R3582" i="4"/>
  <c r="T3582" i="4"/>
  <c r="F3583" i="4"/>
  <c r="H3583" i="4"/>
  <c r="I3583" i="4"/>
  <c r="J3583" i="4" s="1"/>
  <c r="M3583" i="4" s="1"/>
  <c r="A3583" i="4" s="1"/>
  <c r="K3583" i="4"/>
  <c r="L3583" i="4"/>
  <c r="N3583" i="4"/>
  <c r="O3583" i="4"/>
  <c r="R3583" i="4"/>
  <c r="T3583" i="4"/>
  <c r="F3584" i="4"/>
  <c r="H3584" i="4"/>
  <c r="I3584" i="4"/>
  <c r="J3584" i="4"/>
  <c r="M3584" i="4" s="1"/>
  <c r="A3584" i="4" s="1"/>
  <c r="K3584" i="4"/>
  <c r="L3584" i="4"/>
  <c r="N3584" i="4"/>
  <c r="O3584" i="4"/>
  <c r="R3584" i="4"/>
  <c r="T3584" i="4"/>
  <c r="F3585" i="4"/>
  <c r="H3585" i="4"/>
  <c r="I3585" i="4"/>
  <c r="J3585" i="4"/>
  <c r="M3585" i="4" s="1"/>
  <c r="A3585" i="4" s="1"/>
  <c r="K3585" i="4"/>
  <c r="L3585" i="4"/>
  <c r="N3585" i="4"/>
  <c r="O3585" i="4"/>
  <c r="R3585" i="4"/>
  <c r="T3585" i="4"/>
  <c r="F3586" i="4"/>
  <c r="H3586" i="4"/>
  <c r="I3586" i="4"/>
  <c r="J3586" i="4"/>
  <c r="M3586" i="4" s="1"/>
  <c r="A3586" i="4" s="1"/>
  <c r="K3586" i="4"/>
  <c r="L3586" i="4"/>
  <c r="N3586" i="4"/>
  <c r="O3586" i="4"/>
  <c r="R3586" i="4"/>
  <c r="T3586" i="4"/>
  <c r="F3587" i="4"/>
  <c r="H3587" i="4"/>
  <c r="I3587" i="4"/>
  <c r="J3587" i="4"/>
  <c r="M3587" i="4" s="1"/>
  <c r="A3587" i="4" s="1"/>
  <c r="K3587" i="4"/>
  <c r="L3587" i="4"/>
  <c r="N3587" i="4"/>
  <c r="O3587" i="4"/>
  <c r="R3587" i="4"/>
  <c r="T3587" i="4"/>
  <c r="F3588" i="4"/>
  <c r="H3588" i="4"/>
  <c r="I3588" i="4"/>
  <c r="J3588" i="4"/>
  <c r="M3588" i="4" s="1"/>
  <c r="A3588" i="4" s="1"/>
  <c r="K3588" i="4"/>
  <c r="L3588" i="4"/>
  <c r="N3588" i="4"/>
  <c r="O3588" i="4"/>
  <c r="R3588" i="4"/>
  <c r="T3588" i="4"/>
  <c r="F3589" i="4"/>
  <c r="H3589" i="4"/>
  <c r="I3589" i="4"/>
  <c r="J3589" i="4"/>
  <c r="M3589" i="4" s="1"/>
  <c r="A3589" i="4" s="1"/>
  <c r="K3589" i="4"/>
  <c r="L3589" i="4"/>
  <c r="N3589" i="4"/>
  <c r="O3589" i="4"/>
  <c r="R3589" i="4"/>
  <c r="T3589" i="4"/>
  <c r="F3590" i="4"/>
  <c r="H3590" i="4"/>
  <c r="I3590" i="4"/>
  <c r="J3590" i="4"/>
  <c r="M3590" i="4" s="1"/>
  <c r="A3590" i="4" s="1"/>
  <c r="K3590" i="4"/>
  <c r="L3590" i="4"/>
  <c r="N3590" i="4"/>
  <c r="O3590" i="4"/>
  <c r="R3590" i="4"/>
  <c r="T3590" i="4"/>
  <c r="F3591" i="4"/>
  <c r="H3591" i="4"/>
  <c r="I3591" i="4"/>
  <c r="J3591" i="4"/>
  <c r="M3591" i="4" s="1"/>
  <c r="A3591" i="4" s="1"/>
  <c r="K3591" i="4"/>
  <c r="L3591" i="4"/>
  <c r="N3591" i="4"/>
  <c r="O3591" i="4"/>
  <c r="R3591" i="4"/>
  <c r="T3591" i="4"/>
  <c r="F3592" i="4"/>
  <c r="H3592" i="4"/>
  <c r="I3592" i="4"/>
  <c r="J3592" i="4"/>
  <c r="M3592" i="4" s="1"/>
  <c r="A3592" i="4" s="1"/>
  <c r="K3592" i="4"/>
  <c r="L3592" i="4"/>
  <c r="N3592" i="4"/>
  <c r="O3592" i="4"/>
  <c r="R3592" i="4"/>
  <c r="T3592" i="4"/>
  <c r="F3593" i="4"/>
  <c r="H3593" i="4"/>
  <c r="I3593" i="4"/>
  <c r="J3593" i="4"/>
  <c r="M3593" i="4" s="1"/>
  <c r="A3593" i="4" s="1"/>
  <c r="K3593" i="4"/>
  <c r="L3593" i="4"/>
  <c r="N3593" i="4"/>
  <c r="O3593" i="4"/>
  <c r="R3593" i="4"/>
  <c r="T3593" i="4"/>
  <c r="F3594" i="4"/>
  <c r="H3594" i="4"/>
  <c r="I3594" i="4"/>
  <c r="J3594" i="4" s="1"/>
  <c r="M3594" i="4" s="1"/>
  <c r="A3594" i="4" s="1"/>
  <c r="K3594" i="4"/>
  <c r="L3594" i="4"/>
  <c r="N3594" i="4"/>
  <c r="O3594" i="4"/>
  <c r="R3594" i="4"/>
  <c r="T3594" i="4"/>
  <c r="F3595" i="4"/>
  <c r="H3595" i="4"/>
  <c r="I3595" i="4"/>
  <c r="J3595" i="4"/>
  <c r="M3595" i="4" s="1"/>
  <c r="A3595" i="4" s="1"/>
  <c r="K3595" i="4"/>
  <c r="L3595" i="4"/>
  <c r="N3595" i="4"/>
  <c r="O3595" i="4"/>
  <c r="R3595" i="4"/>
  <c r="T3595" i="4"/>
  <c r="F3596" i="4"/>
  <c r="H3596" i="4"/>
  <c r="I3596" i="4"/>
  <c r="J3596" i="4"/>
  <c r="M3596" i="4" s="1"/>
  <c r="A3596" i="4" s="1"/>
  <c r="K3596" i="4"/>
  <c r="L3596" i="4"/>
  <c r="N3596" i="4"/>
  <c r="O3596" i="4"/>
  <c r="R3596" i="4"/>
  <c r="T3596" i="4"/>
  <c r="F3597" i="4"/>
  <c r="H3597" i="4"/>
  <c r="I3597" i="4"/>
  <c r="J3597" i="4"/>
  <c r="M3597" i="4" s="1"/>
  <c r="A3597" i="4" s="1"/>
  <c r="K3597" i="4"/>
  <c r="L3597" i="4"/>
  <c r="N3597" i="4"/>
  <c r="O3597" i="4"/>
  <c r="R3597" i="4"/>
  <c r="T3597" i="4"/>
  <c r="F3598" i="4"/>
  <c r="H3598" i="4"/>
  <c r="I3598" i="4"/>
  <c r="J3598" i="4" s="1"/>
  <c r="M3598" i="4" s="1"/>
  <c r="A3598" i="4" s="1"/>
  <c r="K3598" i="4"/>
  <c r="L3598" i="4"/>
  <c r="N3598" i="4"/>
  <c r="O3598" i="4"/>
  <c r="R3598" i="4"/>
  <c r="T3598" i="4"/>
  <c r="F3599" i="4"/>
  <c r="H3599" i="4"/>
  <c r="I3599" i="4"/>
  <c r="J3599" i="4" s="1"/>
  <c r="M3599" i="4" s="1"/>
  <c r="A3599" i="4" s="1"/>
  <c r="K3599" i="4"/>
  <c r="L3599" i="4"/>
  <c r="N3599" i="4"/>
  <c r="O3599" i="4"/>
  <c r="R3599" i="4"/>
  <c r="T3599" i="4"/>
  <c r="F3600" i="4"/>
  <c r="H3600" i="4"/>
  <c r="I3600" i="4"/>
  <c r="J3600" i="4"/>
  <c r="M3600" i="4" s="1"/>
  <c r="A3600" i="4" s="1"/>
  <c r="K3600" i="4"/>
  <c r="L3600" i="4"/>
  <c r="N3600" i="4"/>
  <c r="O3600" i="4"/>
  <c r="R3600" i="4"/>
  <c r="T3600" i="4"/>
  <c r="F3601" i="4"/>
  <c r="H3601" i="4"/>
  <c r="I3601" i="4"/>
  <c r="J3601" i="4" s="1"/>
  <c r="M3601" i="4" s="1"/>
  <c r="A3601" i="4" s="1"/>
  <c r="K3601" i="4"/>
  <c r="L3601" i="4"/>
  <c r="N3601" i="4"/>
  <c r="O3601" i="4"/>
  <c r="R3601" i="4"/>
  <c r="T3601" i="4"/>
  <c r="F3602" i="4"/>
  <c r="H3602" i="4"/>
  <c r="I3602" i="4"/>
  <c r="J3602" i="4"/>
  <c r="M3602" i="4" s="1"/>
  <c r="A3602" i="4" s="1"/>
  <c r="K3602" i="4"/>
  <c r="L3602" i="4"/>
  <c r="N3602" i="4"/>
  <c r="O3602" i="4"/>
  <c r="R3602" i="4"/>
  <c r="T3602" i="4"/>
  <c r="F3603" i="4"/>
  <c r="H3603" i="4"/>
  <c r="I3603" i="4"/>
  <c r="J3603" i="4"/>
  <c r="M3603" i="4" s="1"/>
  <c r="A3603" i="4" s="1"/>
  <c r="K3603" i="4"/>
  <c r="L3603" i="4"/>
  <c r="N3603" i="4"/>
  <c r="O3603" i="4"/>
  <c r="R3603" i="4"/>
  <c r="T3603" i="4"/>
  <c r="F3604" i="4"/>
  <c r="H3604" i="4"/>
  <c r="I3604" i="4"/>
  <c r="J3604" i="4"/>
  <c r="M3604" i="4" s="1"/>
  <c r="A3604" i="4" s="1"/>
  <c r="K3604" i="4"/>
  <c r="L3604" i="4"/>
  <c r="N3604" i="4"/>
  <c r="O3604" i="4"/>
  <c r="R3604" i="4"/>
  <c r="T3604" i="4"/>
  <c r="F3605" i="4"/>
  <c r="H3605" i="4"/>
  <c r="I3605" i="4"/>
  <c r="J3605" i="4"/>
  <c r="M3605" i="4" s="1"/>
  <c r="A3605" i="4" s="1"/>
  <c r="K3605" i="4"/>
  <c r="L3605" i="4"/>
  <c r="N3605" i="4"/>
  <c r="O3605" i="4"/>
  <c r="R3605" i="4"/>
  <c r="T3605" i="4"/>
  <c r="F3606" i="4"/>
  <c r="H3606" i="4"/>
  <c r="I3606" i="4"/>
  <c r="J3606" i="4"/>
  <c r="M3606" i="4" s="1"/>
  <c r="A3606" i="4" s="1"/>
  <c r="K3606" i="4"/>
  <c r="L3606" i="4"/>
  <c r="N3606" i="4"/>
  <c r="O3606" i="4"/>
  <c r="R3606" i="4"/>
  <c r="T3606" i="4"/>
  <c r="F3607" i="4"/>
  <c r="H3607" i="4"/>
  <c r="I3607" i="4"/>
  <c r="J3607" i="4" s="1"/>
  <c r="M3607" i="4" s="1"/>
  <c r="A3607" i="4" s="1"/>
  <c r="K3607" i="4"/>
  <c r="L3607" i="4"/>
  <c r="N3607" i="4"/>
  <c r="O3607" i="4"/>
  <c r="R3607" i="4"/>
  <c r="T3607" i="4"/>
  <c r="F3608" i="4"/>
  <c r="H3608" i="4"/>
  <c r="I3608" i="4"/>
  <c r="J3608" i="4"/>
  <c r="M3608" i="4" s="1"/>
  <c r="A3608" i="4" s="1"/>
  <c r="K3608" i="4"/>
  <c r="L3608" i="4"/>
  <c r="N3608" i="4"/>
  <c r="O3608" i="4"/>
  <c r="R3608" i="4"/>
  <c r="T3608" i="4"/>
  <c r="F2892" i="4"/>
  <c r="I2892" i="4"/>
  <c r="J2892" i="4"/>
  <c r="M2892" i="4" s="1"/>
  <c r="A2892" i="4" s="1"/>
  <c r="K2892" i="4"/>
  <c r="L2892" i="4"/>
  <c r="N2892" i="4"/>
  <c r="O2892" i="4"/>
  <c r="R2892" i="4"/>
  <c r="T2892" i="4"/>
  <c r="F2893" i="4"/>
  <c r="I2893" i="4"/>
  <c r="J2893" i="4" s="1"/>
  <c r="M2893" i="4" s="1"/>
  <c r="A2893" i="4" s="1"/>
  <c r="K2893" i="4"/>
  <c r="L2893" i="4"/>
  <c r="N2893" i="4"/>
  <c r="O2893" i="4"/>
  <c r="R2893" i="4"/>
  <c r="T2893" i="4"/>
  <c r="F2894" i="4"/>
  <c r="I2894" i="4"/>
  <c r="J2894" i="4" s="1"/>
  <c r="M2894" i="4" s="1"/>
  <c r="A2894" i="4" s="1"/>
  <c r="K2894" i="4"/>
  <c r="L2894" i="4"/>
  <c r="N2894" i="4"/>
  <c r="O2894" i="4"/>
  <c r="R2894" i="4"/>
  <c r="T2894" i="4"/>
  <c r="F2895" i="4"/>
  <c r="I2895" i="4"/>
  <c r="J2895" i="4"/>
  <c r="M2895" i="4" s="1"/>
  <c r="A2895" i="4" s="1"/>
  <c r="K2895" i="4"/>
  <c r="L2895" i="4"/>
  <c r="N2895" i="4"/>
  <c r="O2895" i="4"/>
  <c r="R2895" i="4"/>
  <c r="T2895" i="4"/>
  <c r="F2896" i="4"/>
  <c r="I2896" i="4"/>
  <c r="J2896" i="4"/>
  <c r="M2896" i="4" s="1"/>
  <c r="A2896" i="4" s="1"/>
  <c r="K2896" i="4"/>
  <c r="L2896" i="4"/>
  <c r="N2896" i="4"/>
  <c r="O2896" i="4"/>
  <c r="R2896" i="4"/>
  <c r="T2896" i="4"/>
  <c r="F2897" i="4"/>
  <c r="I2897" i="4"/>
  <c r="J2897" i="4"/>
  <c r="M2897" i="4" s="1"/>
  <c r="A2897" i="4" s="1"/>
  <c r="K2897" i="4"/>
  <c r="L2897" i="4"/>
  <c r="N2897" i="4"/>
  <c r="O2897" i="4"/>
  <c r="R2897" i="4"/>
  <c r="T2897" i="4"/>
  <c r="F2898" i="4"/>
  <c r="I2898" i="4"/>
  <c r="J2898" i="4"/>
  <c r="M2898" i="4" s="1"/>
  <c r="A2898" i="4" s="1"/>
  <c r="K2898" i="4"/>
  <c r="L2898" i="4"/>
  <c r="N2898" i="4"/>
  <c r="O2898" i="4"/>
  <c r="R2898" i="4"/>
  <c r="T2898" i="4"/>
  <c r="F2899" i="4"/>
  <c r="I2899" i="4"/>
  <c r="J2899" i="4"/>
  <c r="M2899" i="4" s="1"/>
  <c r="A2899" i="4" s="1"/>
  <c r="K2899" i="4"/>
  <c r="L2899" i="4"/>
  <c r="N2899" i="4"/>
  <c r="O2899" i="4"/>
  <c r="R2899" i="4"/>
  <c r="T2899" i="4"/>
  <c r="F2900" i="4"/>
  <c r="I2900" i="4"/>
  <c r="J2900" i="4" s="1"/>
  <c r="M2900" i="4" s="1"/>
  <c r="A2900" i="4" s="1"/>
  <c r="K2900" i="4"/>
  <c r="L2900" i="4"/>
  <c r="N2900" i="4"/>
  <c r="O2900" i="4"/>
  <c r="R2900" i="4"/>
  <c r="T2900" i="4"/>
  <c r="F2901" i="4"/>
  <c r="I2901" i="4"/>
  <c r="J2901" i="4" s="1"/>
  <c r="M2901" i="4" s="1"/>
  <c r="A2901" i="4" s="1"/>
  <c r="K2901" i="4"/>
  <c r="L2901" i="4"/>
  <c r="N2901" i="4"/>
  <c r="O2901" i="4"/>
  <c r="R2901" i="4"/>
  <c r="T2901" i="4"/>
  <c r="F2902" i="4"/>
  <c r="I2902" i="4"/>
  <c r="J2902" i="4"/>
  <c r="M2902" i="4" s="1"/>
  <c r="A2902" i="4" s="1"/>
  <c r="K2902" i="4"/>
  <c r="L2902" i="4"/>
  <c r="N2902" i="4"/>
  <c r="O2902" i="4"/>
  <c r="R2902" i="4"/>
  <c r="T2902" i="4"/>
  <c r="F2903" i="4"/>
  <c r="I2903" i="4"/>
  <c r="J2903" i="4" s="1"/>
  <c r="M2903" i="4" s="1"/>
  <c r="A2903" i="4" s="1"/>
  <c r="K2903" i="4"/>
  <c r="L2903" i="4"/>
  <c r="N2903" i="4"/>
  <c r="O2903" i="4"/>
  <c r="R2903" i="4"/>
  <c r="T2903" i="4"/>
  <c r="F2904" i="4"/>
  <c r="I2904" i="4"/>
  <c r="J2904" i="4"/>
  <c r="M2904" i="4" s="1"/>
  <c r="A2904" i="4" s="1"/>
  <c r="K2904" i="4"/>
  <c r="L2904" i="4"/>
  <c r="N2904" i="4"/>
  <c r="O2904" i="4"/>
  <c r="R2904" i="4"/>
  <c r="T2904" i="4"/>
  <c r="F2905" i="4"/>
  <c r="I2905" i="4"/>
  <c r="J2905" i="4"/>
  <c r="M2905" i="4" s="1"/>
  <c r="A2905" i="4" s="1"/>
  <c r="K2905" i="4"/>
  <c r="L2905" i="4"/>
  <c r="N2905" i="4"/>
  <c r="O2905" i="4"/>
  <c r="R2905" i="4"/>
  <c r="T2905" i="4"/>
  <c r="F2906" i="4"/>
  <c r="I2906" i="4"/>
  <c r="J2906" i="4"/>
  <c r="M2906" i="4" s="1"/>
  <c r="A2906" i="4" s="1"/>
  <c r="K2906" i="4"/>
  <c r="L2906" i="4"/>
  <c r="N2906" i="4"/>
  <c r="O2906" i="4"/>
  <c r="R2906" i="4"/>
  <c r="T2906" i="4"/>
  <c r="F2907" i="4"/>
  <c r="I2907" i="4"/>
  <c r="J2907" i="4"/>
  <c r="M2907" i="4" s="1"/>
  <c r="A2907" i="4" s="1"/>
  <c r="K2907" i="4"/>
  <c r="L2907" i="4"/>
  <c r="N2907" i="4"/>
  <c r="O2907" i="4"/>
  <c r="R2907" i="4"/>
  <c r="T2907" i="4"/>
  <c r="F2908" i="4"/>
  <c r="I2908" i="4"/>
  <c r="J2908" i="4"/>
  <c r="M2908" i="4" s="1"/>
  <c r="A2908" i="4" s="1"/>
  <c r="K2908" i="4"/>
  <c r="L2908" i="4"/>
  <c r="N2908" i="4"/>
  <c r="O2908" i="4"/>
  <c r="R2908" i="4"/>
  <c r="T2908" i="4"/>
  <c r="F2909" i="4"/>
  <c r="I2909" i="4"/>
  <c r="J2909" i="4"/>
  <c r="M2909" i="4" s="1"/>
  <c r="A2909" i="4" s="1"/>
  <c r="K2909" i="4"/>
  <c r="L2909" i="4"/>
  <c r="N2909" i="4"/>
  <c r="O2909" i="4"/>
  <c r="R2909" i="4"/>
  <c r="T2909" i="4"/>
  <c r="F2910" i="4"/>
  <c r="I2910" i="4"/>
  <c r="J2910" i="4"/>
  <c r="M2910" i="4" s="1"/>
  <c r="A2910" i="4" s="1"/>
  <c r="K2910" i="4"/>
  <c r="L2910" i="4"/>
  <c r="N2910" i="4"/>
  <c r="O2910" i="4"/>
  <c r="R2910" i="4"/>
  <c r="T2910" i="4"/>
  <c r="F2911" i="4"/>
  <c r="I2911" i="4"/>
  <c r="J2911" i="4" s="1"/>
  <c r="M2911" i="4" s="1"/>
  <c r="A2911" i="4" s="1"/>
  <c r="K2911" i="4"/>
  <c r="L2911" i="4"/>
  <c r="N2911" i="4"/>
  <c r="O2911" i="4"/>
  <c r="R2911" i="4"/>
  <c r="T2911" i="4"/>
  <c r="F2912" i="4"/>
  <c r="I2912" i="4"/>
  <c r="J2912" i="4"/>
  <c r="M2912" i="4" s="1"/>
  <c r="A2912" i="4" s="1"/>
  <c r="K2912" i="4"/>
  <c r="L2912" i="4"/>
  <c r="N2912" i="4"/>
  <c r="O2912" i="4"/>
  <c r="R2912" i="4"/>
  <c r="T2912" i="4"/>
  <c r="F2913" i="4"/>
  <c r="I2913" i="4"/>
  <c r="J2913" i="4"/>
  <c r="M2913" i="4" s="1"/>
  <c r="A2913" i="4" s="1"/>
  <c r="K2913" i="4"/>
  <c r="L2913" i="4"/>
  <c r="N2913" i="4"/>
  <c r="O2913" i="4"/>
  <c r="R2913" i="4"/>
  <c r="T2913" i="4"/>
  <c r="F2914" i="4"/>
  <c r="I2914" i="4"/>
  <c r="J2914" i="4"/>
  <c r="M2914" i="4" s="1"/>
  <c r="A2914" i="4" s="1"/>
  <c r="K2914" i="4"/>
  <c r="L2914" i="4"/>
  <c r="N2914" i="4"/>
  <c r="O2914" i="4"/>
  <c r="R2914" i="4"/>
  <c r="T2914" i="4"/>
  <c r="F2915" i="4"/>
  <c r="I2915" i="4"/>
  <c r="J2915" i="4"/>
  <c r="M2915" i="4" s="1"/>
  <c r="A2915" i="4" s="1"/>
  <c r="K2915" i="4"/>
  <c r="L2915" i="4"/>
  <c r="N2915" i="4"/>
  <c r="O2915" i="4"/>
  <c r="R2915" i="4"/>
  <c r="T2915" i="4"/>
  <c r="F2916" i="4"/>
  <c r="I2916" i="4"/>
  <c r="J2916" i="4"/>
  <c r="M2916" i="4" s="1"/>
  <c r="A2916" i="4" s="1"/>
  <c r="K2916" i="4"/>
  <c r="L2916" i="4"/>
  <c r="N2916" i="4"/>
  <c r="O2916" i="4"/>
  <c r="R2916" i="4"/>
  <c r="T2916" i="4"/>
  <c r="F2917" i="4"/>
  <c r="I2917" i="4"/>
  <c r="J2917" i="4"/>
  <c r="M2917" i="4" s="1"/>
  <c r="A2917" i="4" s="1"/>
  <c r="K2917" i="4"/>
  <c r="L2917" i="4"/>
  <c r="N2917" i="4"/>
  <c r="O2917" i="4"/>
  <c r="R2917" i="4"/>
  <c r="T2917" i="4"/>
  <c r="F2918" i="4"/>
  <c r="I2918" i="4"/>
  <c r="J2918" i="4"/>
  <c r="M2918" i="4" s="1"/>
  <c r="A2918" i="4" s="1"/>
  <c r="K2918" i="4"/>
  <c r="L2918" i="4"/>
  <c r="N2918" i="4"/>
  <c r="O2918" i="4"/>
  <c r="R2918" i="4"/>
  <c r="T2918" i="4"/>
  <c r="F2919" i="4"/>
  <c r="I2919" i="4"/>
  <c r="J2919" i="4" s="1"/>
  <c r="M2919" i="4" s="1"/>
  <c r="A2919" i="4" s="1"/>
  <c r="K2919" i="4"/>
  <c r="L2919" i="4"/>
  <c r="N2919" i="4"/>
  <c r="O2919" i="4"/>
  <c r="R2919" i="4"/>
  <c r="T2919" i="4"/>
  <c r="F2920" i="4"/>
  <c r="I2920" i="4"/>
  <c r="J2920" i="4"/>
  <c r="M2920" i="4" s="1"/>
  <c r="A2920" i="4" s="1"/>
  <c r="K2920" i="4"/>
  <c r="L2920" i="4"/>
  <c r="N2920" i="4"/>
  <c r="O2920" i="4"/>
  <c r="R2920" i="4"/>
  <c r="T2920" i="4"/>
  <c r="F2921" i="4"/>
  <c r="I2921" i="4"/>
  <c r="J2921" i="4"/>
  <c r="M2921" i="4" s="1"/>
  <c r="A2921" i="4" s="1"/>
  <c r="K2921" i="4"/>
  <c r="L2921" i="4"/>
  <c r="N2921" i="4"/>
  <c r="O2921" i="4"/>
  <c r="R2921" i="4"/>
  <c r="T2921" i="4"/>
  <c r="F2922" i="4"/>
  <c r="I2922" i="4"/>
  <c r="J2922" i="4"/>
  <c r="M2922" i="4" s="1"/>
  <c r="A2922" i="4" s="1"/>
  <c r="K2922" i="4"/>
  <c r="L2922" i="4"/>
  <c r="N2922" i="4"/>
  <c r="O2922" i="4"/>
  <c r="R2922" i="4"/>
  <c r="T2922" i="4"/>
  <c r="F2923" i="4"/>
  <c r="I2923" i="4"/>
  <c r="J2923" i="4"/>
  <c r="M2923" i="4" s="1"/>
  <c r="A2923" i="4" s="1"/>
  <c r="K2923" i="4"/>
  <c r="L2923" i="4"/>
  <c r="N2923" i="4"/>
  <c r="O2923" i="4"/>
  <c r="R2923" i="4"/>
  <c r="T2923" i="4"/>
  <c r="F2924" i="4"/>
  <c r="I2924" i="4"/>
  <c r="J2924" i="4"/>
  <c r="M2924" i="4" s="1"/>
  <c r="A2924" i="4" s="1"/>
  <c r="K2924" i="4"/>
  <c r="L2924" i="4"/>
  <c r="N2924" i="4"/>
  <c r="O2924" i="4"/>
  <c r="R2924" i="4"/>
  <c r="T2924" i="4"/>
  <c r="F2925" i="4"/>
  <c r="I2925" i="4"/>
  <c r="J2925" i="4" s="1"/>
  <c r="M2925" i="4" s="1"/>
  <c r="A2925" i="4" s="1"/>
  <c r="K2925" i="4"/>
  <c r="L2925" i="4"/>
  <c r="N2925" i="4"/>
  <c r="O2925" i="4"/>
  <c r="R2925" i="4"/>
  <c r="T2925" i="4"/>
  <c r="F2926" i="4"/>
  <c r="I2926" i="4"/>
  <c r="J2926" i="4"/>
  <c r="M2926" i="4" s="1"/>
  <c r="A2926" i="4" s="1"/>
  <c r="K2926" i="4"/>
  <c r="L2926" i="4"/>
  <c r="N2926" i="4"/>
  <c r="O2926" i="4"/>
  <c r="R2926" i="4"/>
  <c r="T2926" i="4"/>
  <c r="F2927" i="4"/>
  <c r="I2927" i="4"/>
  <c r="J2927" i="4"/>
  <c r="M2927" i="4" s="1"/>
  <c r="A2927" i="4" s="1"/>
  <c r="K2927" i="4"/>
  <c r="L2927" i="4"/>
  <c r="N2927" i="4"/>
  <c r="O2927" i="4"/>
  <c r="R2927" i="4"/>
  <c r="T2927" i="4"/>
  <c r="F2928" i="4"/>
  <c r="I2928" i="4"/>
  <c r="J2928" i="4"/>
  <c r="M2928" i="4" s="1"/>
  <c r="A2928" i="4" s="1"/>
  <c r="K2928" i="4"/>
  <c r="L2928" i="4"/>
  <c r="N2928" i="4"/>
  <c r="O2928" i="4"/>
  <c r="R2928" i="4"/>
  <c r="T2928" i="4"/>
  <c r="F2929" i="4"/>
  <c r="I2929" i="4"/>
  <c r="J2929" i="4"/>
  <c r="M2929" i="4" s="1"/>
  <c r="A2929" i="4" s="1"/>
  <c r="K2929" i="4"/>
  <c r="L2929" i="4"/>
  <c r="N2929" i="4"/>
  <c r="O2929" i="4"/>
  <c r="R2929" i="4"/>
  <c r="T2929" i="4"/>
  <c r="F2930" i="4"/>
  <c r="I2930" i="4"/>
  <c r="J2930" i="4"/>
  <c r="M2930" i="4" s="1"/>
  <c r="A2930" i="4" s="1"/>
  <c r="K2930" i="4"/>
  <c r="L2930" i="4"/>
  <c r="N2930" i="4"/>
  <c r="O2930" i="4"/>
  <c r="R2930" i="4"/>
  <c r="T2930" i="4"/>
  <c r="F2931" i="4"/>
  <c r="I2931" i="4"/>
  <c r="J2931" i="4"/>
  <c r="M2931" i="4" s="1"/>
  <c r="A2931" i="4" s="1"/>
  <c r="K2931" i="4"/>
  <c r="L2931" i="4"/>
  <c r="N2931" i="4"/>
  <c r="O2931" i="4"/>
  <c r="R2931" i="4"/>
  <c r="T2931" i="4"/>
  <c r="F2932" i="4"/>
  <c r="I2932" i="4"/>
  <c r="J2932" i="4"/>
  <c r="M2932" i="4" s="1"/>
  <c r="A2932" i="4" s="1"/>
  <c r="K2932" i="4"/>
  <c r="L2932" i="4"/>
  <c r="N2932" i="4"/>
  <c r="O2932" i="4"/>
  <c r="R2932" i="4"/>
  <c r="T2932" i="4"/>
  <c r="F2933" i="4"/>
  <c r="I2933" i="4"/>
  <c r="J2933" i="4"/>
  <c r="M2933" i="4" s="1"/>
  <c r="A2933" i="4" s="1"/>
  <c r="K2933" i="4"/>
  <c r="L2933" i="4"/>
  <c r="N2933" i="4"/>
  <c r="O2933" i="4"/>
  <c r="R2933" i="4"/>
  <c r="T2933" i="4"/>
  <c r="F2934" i="4"/>
  <c r="I2934" i="4"/>
  <c r="J2934" i="4"/>
  <c r="M2934" i="4" s="1"/>
  <c r="A2934" i="4" s="1"/>
  <c r="K2934" i="4"/>
  <c r="L2934" i="4"/>
  <c r="N2934" i="4"/>
  <c r="O2934" i="4"/>
  <c r="R2934" i="4"/>
  <c r="T2934" i="4"/>
  <c r="F2935" i="4"/>
  <c r="I2935" i="4"/>
  <c r="J2935" i="4"/>
  <c r="M2935" i="4" s="1"/>
  <c r="A2935" i="4" s="1"/>
  <c r="K2935" i="4"/>
  <c r="L2935" i="4"/>
  <c r="N2935" i="4"/>
  <c r="O2935" i="4"/>
  <c r="R2935" i="4"/>
  <c r="T2935" i="4"/>
  <c r="F2936" i="4"/>
  <c r="I2936" i="4"/>
  <c r="J2936" i="4"/>
  <c r="M2936" i="4" s="1"/>
  <c r="A2936" i="4" s="1"/>
  <c r="K2936" i="4"/>
  <c r="L2936" i="4"/>
  <c r="N2936" i="4"/>
  <c r="O2936" i="4"/>
  <c r="R2936" i="4"/>
  <c r="T2936" i="4"/>
  <c r="F2937" i="4"/>
  <c r="I2937" i="4"/>
  <c r="J2937" i="4"/>
  <c r="M2937" i="4" s="1"/>
  <c r="A2937" i="4" s="1"/>
  <c r="K2937" i="4"/>
  <c r="L2937" i="4"/>
  <c r="N2937" i="4"/>
  <c r="O2937" i="4"/>
  <c r="R2937" i="4"/>
  <c r="T2937" i="4"/>
  <c r="F2938" i="4"/>
  <c r="I2938" i="4"/>
  <c r="J2938" i="4"/>
  <c r="M2938" i="4" s="1"/>
  <c r="A2938" i="4" s="1"/>
  <c r="K2938" i="4"/>
  <c r="L2938" i="4"/>
  <c r="N2938" i="4"/>
  <c r="O2938" i="4"/>
  <c r="R2938" i="4"/>
  <c r="T2938" i="4"/>
  <c r="F2939" i="4"/>
  <c r="I2939" i="4"/>
  <c r="J2939" i="4"/>
  <c r="M2939" i="4" s="1"/>
  <c r="A2939" i="4" s="1"/>
  <c r="K2939" i="4"/>
  <c r="L2939" i="4"/>
  <c r="N2939" i="4"/>
  <c r="O2939" i="4"/>
  <c r="R2939" i="4"/>
  <c r="T2939" i="4"/>
  <c r="F2940" i="4"/>
  <c r="I2940" i="4"/>
  <c r="J2940" i="4"/>
  <c r="M2940" i="4" s="1"/>
  <c r="A2940" i="4" s="1"/>
  <c r="K2940" i="4"/>
  <c r="L2940" i="4"/>
  <c r="N2940" i="4"/>
  <c r="O2940" i="4"/>
  <c r="R2940" i="4"/>
  <c r="T2940" i="4"/>
  <c r="F2941" i="4"/>
  <c r="I2941" i="4"/>
  <c r="J2941" i="4"/>
  <c r="M2941" i="4" s="1"/>
  <c r="A2941" i="4" s="1"/>
  <c r="K2941" i="4"/>
  <c r="L2941" i="4"/>
  <c r="N2941" i="4"/>
  <c r="O2941" i="4"/>
  <c r="R2941" i="4"/>
  <c r="T2941" i="4"/>
  <c r="F2942" i="4"/>
  <c r="I2942" i="4"/>
  <c r="J2942" i="4"/>
  <c r="M2942" i="4" s="1"/>
  <c r="A2942" i="4" s="1"/>
  <c r="K2942" i="4"/>
  <c r="L2942" i="4"/>
  <c r="N2942" i="4"/>
  <c r="O2942" i="4"/>
  <c r="R2942" i="4"/>
  <c r="T2942" i="4"/>
  <c r="F2943" i="4"/>
  <c r="I2943" i="4"/>
  <c r="J2943" i="4"/>
  <c r="M2943" i="4" s="1"/>
  <c r="A2943" i="4" s="1"/>
  <c r="K2943" i="4"/>
  <c r="L2943" i="4"/>
  <c r="N2943" i="4"/>
  <c r="O2943" i="4"/>
  <c r="R2943" i="4"/>
  <c r="T2943" i="4"/>
  <c r="F2944" i="4"/>
  <c r="I2944" i="4"/>
  <c r="J2944" i="4"/>
  <c r="M2944" i="4" s="1"/>
  <c r="A2944" i="4" s="1"/>
  <c r="K2944" i="4"/>
  <c r="L2944" i="4"/>
  <c r="N2944" i="4"/>
  <c r="O2944" i="4"/>
  <c r="R2944" i="4"/>
  <c r="T2944" i="4"/>
  <c r="F2945" i="4"/>
  <c r="I2945" i="4"/>
  <c r="J2945" i="4"/>
  <c r="M2945" i="4" s="1"/>
  <c r="A2945" i="4" s="1"/>
  <c r="K2945" i="4"/>
  <c r="L2945" i="4"/>
  <c r="N2945" i="4"/>
  <c r="O2945" i="4"/>
  <c r="R2945" i="4"/>
  <c r="T2945" i="4"/>
  <c r="F2946" i="4"/>
  <c r="I2946" i="4"/>
  <c r="J2946" i="4"/>
  <c r="M2946" i="4" s="1"/>
  <c r="A2946" i="4" s="1"/>
  <c r="K2946" i="4"/>
  <c r="L2946" i="4"/>
  <c r="N2946" i="4"/>
  <c r="O2946" i="4"/>
  <c r="R2946" i="4"/>
  <c r="T2946" i="4"/>
  <c r="F2947" i="4"/>
  <c r="I2947" i="4"/>
  <c r="J2947" i="4"/>
  <c r="M2947" i="4" s="1"/>
  <c r="A2947" i="4" s="1"/>
  <c r="K2947" i="4"/>
  <c r="L2947" i="4"/>
  <c r="N2947" i="4"/>
  <c r="O2947" i="4"/>
  <c r="R2947" i="4"/>
  <c r="T2947" i="4"/>
  <c r="F2948" i="4"/>
  <c r="I2948" i="4"/>
  <c r="J2948" i="4"/>
  <c r="M2948" i="4" s="1"/>
  <c r="A2948" i="4" s="1"/>
  <c r="K2948" i="4"/>
  <c r="L2948" i="4"/>
  <c r="N2948" i="4"/>
  <c r="O2948" i="4"/>
  <c r="R2948" i="4"/>
  <c r="T2948" i="4"/>
  <c r="F2949" i="4"/>
  <c r="I2949" i="4"/>
  <c r="J2949" i="4"/>
  <c r="M2949" i="4" s="1"/>
  <c r="A2949" i="4" s="1"/>
  <c r="K2949" i="4"/>
  <c r="L2949" i="4"/>
  <c r="N2949" i="4"/>
  <c r="O2949" i="4"/>
  <c r="R2949" i="4"/>
  <c r="T2949" i="4"/>
  <c r="F2950" i="4"/>
  <c r="I2950" i="4"/>
  <c r="J2950" i="4"/>
  <c r="M2950" i="4" s="1"/>
  <c r="A2950" i="4" s="1"/>
  <c r="K2950" i="4"/>
  <c r="L2950" i="4"/>
  <c r="N2950" i="4"/>
  <c r="O2950" i="4"/>
  <c r="R2950" i="4"/>
  <c r="T2950" i="4"/>
  <c r="F2951" i="4"/>
  <c r="I2951" i="4"/>
  <c r="J2951" i="4"/>
  <c r="M2951" i="4" s="1"/>
  <c r="A2951" i="4" s="1"/>
  <c r="K2951" i="4"/>
  <c r="L2951" i="4"/>
  <c r="N2951" i="4"/>
  <c r="O2951" i="4"/>
  <c r="R2951" i="4"/>
  <c r="T2951" i="4"/>
  <c r="F2952" i="4"/>
  <c r="I2952" i="4"/>
  <c r="J2952" i="4" s="1"/>
  <c r="M2952" i="4" s="1"/>
  <c r="A2952" i="4" s="1"/>
  <c r="K2952" i="4"/>
  <c r="L2952" i="4"/>
  <c r="N2952" i="4"/>
  <c r="O2952" i="4"/>
  <c r="R2952" i="4"/>
  <c r="T2952" i="4"/>
  <c r="F2953" i="4"/>
  <c r="I2953" i="4"/>
  <c r="J2953" i="4"/>
  <c r="M2953" i="4" s="1"/>
  <c r="A2953" i="4" s="1"/>
  <c r="K2953" i="4"/>
  <c r="L2953" i="4"/>
  <c r="N2953" i="4"/>
  <c r="O2953" i="4"/>
  <c r="R2953" i="4"/>
  <c r="T2953" i="4"/>
  <c r="F2954" i="4"/>
  <c r="I2954" i="4"/>
  <c r="J2954" i="4"/>
  <c r="M2954" i="4" s="1"/>
  <c r="A2954" i="4" s="1"/>
  <c r="K2954" i="4"/>
  <c r="L2954" i="4"/>
  <c r="N2954" i="4"/>
  <c r="O2954" i="4"/>
  <c r="R2954" i="4"/>
  <c r="T2954" i="4"/>
  <c r="F2955" i="4"/>
  <c r="I2955" i="4"/>
  <c r="J2955" i="4"/>
  <c r="M2955" i="4" s="1"/>
  <c r="A2955" i="4" s="1"/>
  <c r="K2955" i="4"/>
  <c r="L2955" i="4"/>
  <c r="N2955" i="4"/>
  <c r="O2955" i="4"/>
  <c r="R2955" i="4"/>
  <c r="T2955" i="4"/>
  <c r="F2956" i="4"/>
  <c r="I2956" i="4"/>
  <c r="J2956" i="4"/>
  <c r="M2956" i="4" s="1"/>
  <c r="A2956" i="4" s="1"/>
  <c r="K2956" i="4"/>
  <c r="L2956" i="4"/>
  <c r="N2956" i="4"/>
  <c r="O2956" i="4"/>
  <c r="R2956" i="4"/>
  <c r="T2956" i="4"/>
  <c r="F2957" i="4"/>
  <c r="I2957" i="4"/>
  <c r="J2957" i="4"/>
  <c r="M2957" i="4" s="1"/>
  <c r="A2957" i="4" s="1"/>
  <c r="K2957" i="4"/>
  <c r="L2957" i="4"/>
  <c r="N2957" i="4"/>
  <c r="O2957" i="4"/>
  <c r="R2957" i="4"/>
  <c r="T2957" i="4"/>
  <c r="F2958" i="4"/>
  <c r="I2958" i="4"/>
  <c r="J2958" i="4"/>
  <c r="M2958" i="4" s="1"/>
  <c r="A2958" i="4" s="1"/>
  <c r="K2958" i="4"/>
  <c r="L2958" i="4"/>
  <c r="N2958" i="4"/>
  <c r="O2958" i="4"/>
  <c r="R2958" i="4"/>
  <c r="T2958" i="4"/>
  <c r="F2959" i="4"/>
  <c r="I2959" i="4"/>
  <c r="J2959" i="4"/>
  <c r="M2959" i="4" s="1"/>
  <c r="A2959" i="4" s="1"/>
  <c r="K2959" i="4"/>
  <c r="L2959" i="4"/>
  <c r="N2959" i="4"/>
  <c r="O2959" i="4"/>
  <c r="R2959" i="4"/>
  <c r="T2959" i="4"/>
  <c r="F2960" i="4"/>
  <c r="I2960" i="4"/>
  <c r="J2960" i="4"/>
  <c r="M2960" i="4" s="1"/>
  <c r="A2960" i="4" s="1"/>
  <c r="K2960" i="4"/>
  <c r="L2960" i="4"/>
  <c r="N2960" i="4"/>
  <c r="O2960" i="4"/>
  <c r="R2960" i="4"/>
  <c r="T2960" i="4"/>
  <c r="F2961" i="4"/>
  <c r="I2961" i="4"/>
  <c r="J2961" i="4"/>
  <c r="M2961" i="4" s="1"/>
  <c r="A2961" i="4" s="1"/>
  <c r="K2961" i="4"/>
  <c r="L2961" i="4"/>
  <c r="N2961" i="4"/>
  <c r="O2961" i="4"/>
  <c r="R2961" i="4"/>
  <c r="T2961" i="4"/>
  <c r="F2962" i="4"/>
  <c r="I2962" i="4"/>
  <c r="J2962" i="4"/>
  <c r="M2962" i="4" s="1"/>
  <c r="A2962" i="4" s="1"/>
  <c r="K2962" i="4"/>
  <c r="L2962" i="4"/>
  <c r="N2962" i="4"/>
  <c r="O2962" i="4"/>
  <c r="R2962" i="4"/>
  <c r="T2962" i="4"/>
  <c r="F2963" i="4"/>
  <c r="I2963" i="4"/>
  <c r="J2963" i="4"/>
  <c r="M2963" i="4" s="1"/>
  <c r="A2963" i="4" s="1"/>
  <c r="K2963" i="4"/>
  <c r="L2963" i="4"/>
  <c r="N2963" i="4"/>
  <c r="O2963" i="4"/>
  <c r="R2963" i="4"/>
  <c r="T2963" i="4"/>
  <c r="F2964" i="4"/>
  <c r="I2964" i="4"/>
  <c r="J2964" i="4"/>
  <c r="M2964" i="4" s="1"/>
  <c r="A2964" i="4" s="1"/>
  <c r="K2964" i="4"/>
  <c r="L2964" i="4"/>
  <c r="N2964" i="4"/>
  <c r="O2964" i="4"/>
  <c r="R2964" i="4"/>
  <c r="T2964" i="4"/>
  <c r="F2965" i="4"/>
  <c r="I2965" i="4"/>
  <c r="J2965" i="4"/>
  <c r="M2965" i="4" s="1"/>
  <c r="A2965" i="4" s="1"/>
  <c r="K2965" i="4"/>
  <c r="L2965" i="4"/>
  <c r="N2965" i="4"/>
  <c r="O2965" i="4"/>
  <c r="R2965" i="4"/>
  <c r="T2965" i="4"/>
  <c r="F2966" i="4"/>
  <c r="I2966" i="4"/>
  <c r="J2966" i="4" s="1"/>
  <c r="M2966" i="4" s="1"/>
  <c r="A2966" i="4" s="1"/>
  <c r="K2966" i="4"/>
  <c r="L2966" i="4"/>
  <c r="N2966" i="4"/>
  <c r="O2966" i="4"/>
  <c r="R2966" i="4"/>
  <c r="T2966" i="4"/>
  <c r="F2967" i="4"/>
  <c r="I2967" i="4"/>
  <c r="J2967" i="4"/>
  <c r="M2967" i="4" s="1"/>
  <c r="A2967" i="4" s="1"/>
  <c r="K2967" i="4"/>
  <c r="L2967" i="4"/>
  <c r="N2967" i="4"/>
  <c r="O2967" i="4"/>
  <c r="R2967" i="4"/>
  <c r="T2967" i="4"/>
  <c r="F2968" i="4"/>
  <c r="I2968" i="4"/>
  <c r="J2968" i="4"/>
  <c r="M2968" i="4" s="1"/>
  <c r="A2968" i="4" s="1"/>
  <c r="K2968" i="4"/>
  <c r="L2968" i="4"/>
  <c r="N2968" i="4"/>
  <c r="O2968" i="4"/>
  <c r="R2968" i="4"/>
  <c r="T2968" i="4"/>
  <c r="F2969" i="4"/>
  <c r="I2969" i="4"/>
  <c r="J2969" i="4"/>
  <c r="M2969" i="4" s="1"/>
  <c r="A2969" i="4" s="1"/>
  <c r="K2969" i="4"/>
  <c r="L2969" i="4"/>
  <c r="N2969" i="4"/>
  <c r="O2969" i="4"/>
  <c r="R2969" i="4"/>
  <c r="T2969" i="4"/>
  <c r="F2970" i="4"/>
  <c r="I2970" i="4"/>
  <c r="J2970" i="4"/>
  <c r="M2970" i="4" s="1"/>
  <c r="A2970" i="4" s="1"/>
  <c r="K2970" i="4"/>
  <c r="L2970" i="4"/>
  <c r="N2970" i="4"/>
  <c r="O2970" i="4"/>
  <c r="R2970" i="4"/>
  <c r="T2970" i="4"/>
  <c r="F2971" i="4"/>
  <c r="I2971" i="4"/>
  <c r="J2971" i="4"/>
  <c r="M2971" i="4" s="1"/>
  <c r="A2971" i="4" s="1"/>
  <c r="K2971" i="4"/>
  <c r="L2971" i="4"/>
  <c r="N2971" i="4"/>
  <c r="O2971" i="4"/>
  <c r="R2971" i="4"/>
  <c r="T2971" i="4"/>
  <c r="F2972" i="4"/>
  <c r="I2972" i="4"/>
  <c r="J2972" i="4"/>
  <c r="M2972" i="4" s="1"/>
  <c r="A2972" i="4" s="1"/>
  <c r="K2972" i="4"/>
  <c r="L2972" i="4"/>
  <c r="N2972" i="4"/>
  <c r="O2972" i="4"/>
  <c r="R2972" i="4"/>
  <c r="T2972" i="4"/>
  <c r="F2973" i="4"/>
  <c r="I2973" i="4"/>
  <c r="J2973" i="4"/>
  <c r="M2973" i="4" s="1"/>
  <c r="A2973" i="4" s="1"/>
  <c r="K2973" i="4"/>
  <c r="L2973" i="4"/>
  <c r="N2973" i="4"/>
  <c r="O2973" i="4"/>
  <c r="R2973" i="4"/>
  <c r="T2973" i="4"/>
  <c r="F2974" i="4"/>
  <c r="I2974" i="4"/>
  <c r="J2974" i="4"/>
  <c r="M2974" i="4" s="1"/>
  <c r="A2974" i="4" s="1"/>
  <c r="K2974" i="4"/>
  <c r="L2974" i="4"/>
  <c r="N2974" i="4"/>
  <c r="O2974" i="4"/>
  <c r="R2974" i="4"/>
  <c r="T2974" i="4"/>
  <c r="F2975" i="4"/>
  <c r="I2975" i="4"/>
  <c r="J2975" i="4"/>
  <c r="M2975" i="4" s="1"/>
  <c r="A2975" i="4" s="1"/>
  <c r="K2975" i="4"/>
  <c r="L2975" i="4"/>
  <c r="N2975" i="4"/>
  <c r="O2975" i="4"/>
  <c r="R2975" i="4"/>
  <c r="T2975" i="4"/>
  <c r="F2976" i="4"/>
  <c r="I2976" i="4"/>
  <c r="J2976" i="4" s="1"/>
  <c r="M2976" i="4" s="1"/>
  <c r="A2976" i="4" s="1"/>
  <c r="K2976" i="4"/>
  <c r="L2976" i="4"/>
  <c r="N2976" i="4"/>
  <c r="O2976" i="4"/>
  <c r="R2976" i="4"/>
  <c r="T2976" i="4"/>
  <c r="F2977" i="4"/>
  <c r="I2977" i="4"/>
  <c r="J2977" i="4"/>
  <c r="M2977" i="4" s="1"/>
  <c r="A2977" i="4" s="1"/>
  <c r="K2977" i="4"/>
  <c r="L2977" i="4"/>
  <c r="N2977" i="4"/>
  <c r="O2977" i="4"/>
  <c r="R2977" i="4"/>
  <c r="T2977" i="4"/>
  <c r="F2978" i="4"/>
  <c r="I2978" i="4"/>
  <c r="J2978" i="4"/>
  <c r="M2978" i="4" s="1"/>
  <c r="A2978" i="4" s="1"/>
  <c r="K2978" i="4"/>
  <c r="L2978" i="4"/>
  <c r="N2978" i="4"/>
  <c r="O2978" i="4"/>
  <c r="R2978" i="4"/>
  <c r="T2978" i="4"/>
  <c r="F2979" i="4"/>
  <c r="I2979" i="4"/>
  <c r="J2979" i="4"/>
  <c r="M2979" i="4" s="1"/>
  <c r="A2979" i="4" s="1"/>
  <c r="K2979" i="4"/>
  <c r="L2979" i="4"/>
  <c r="N2979" i="4"/>
  <c r="O2979" i="4"/>
  <c r="R2979" i="4"/>
  <c r="T2979" i="4"/>
  <c r="F2980" i="4"/>
  <c r="I2980" i="4"/>
  <c r="J2980" i="4"/>
  <c r="M2980" i="4" s="1"/>
  <c r="A2980" i="4" s="1"/>
  <c r="K2980" i="4"/>
  <c r="L2980" i="4"/>
  <c r="N2980" i="4"/>
  <c r="O2980" i="4"/>
  <c r="R2980" i="4"/>
  <c r="T2980" i="4"/>
  <c r="F2981" i="4"/>
  <c r="I2981" i="4"/>
  <c r="J2981" i="4"/>
  <c r="M2981" i="4" s="1"/>
  <c r="A2981" i="4" s="1"/>
  <c r="K2981" i="4"/>
  <c r="L2981" i="4"/>
  <c r="N2981" i="4"/>
  <c r="O2981" i="4"/>
  <c r="R2981" i="4"/>
  <c r="T2981" i="4"/>
  <c r="F2982" i="4"/>
  <c r="I2982" i="4"/>
  <c r="J2982" i="4"/>
  <c r="M2982" i="4" s="1"/>
  <c r="A2982" i="4" s="1"/>
  <c r="K2982" i="4"/>
  <c r="L2982" i="4"/>
  <c r="N2982" i="4"/>
  <c r="O2982" i="4"/>
  <c r="R2982" i="4"/>
  <c r="T2982" i="4"/>
  <c r="F2983" i="4"/>
  <c r="I2983" i="4"/>
  <c r="J2983" i="4"/>
  <c r="M2983" i="4" s="1"/>
  <c r="A2983" i="4" s="1"/>
  <c r="K2983" i="4"/>
  <c r="L2983" i="4"/>
  <c r="N2983" i="4"/>
  <c r="O2983" i="4"/>
  <c r="R2983" i="4"/>
  <c r="T2983" i="4"/>
  <c r="F2984" i="4"/>
  <c r="I2984" i="4"/>
  <c r="J2984" i="4" s="1"/>
  <c r="M2984" i="4" s="1"/>
  <c r="A2984" i="4" s="1"/>
  <c r="K2984" i="4"/>
  <c r="L2984" i="4"/>
  <c r="N2984" i="4"/>
  <c r="O2984" i="4"/>
  <c r="R2984" i="4"/>
  <c r="T2984" i="4"/>
  <c r="F2985" i="4"/>
  <c r="I2985" i="4"/>
  <c r="J2985" i="4"/>
  <c r="M2985" i="4" s="1"/>
  <c r="A2985" i="4" s="1"/>
  <c r="K2985" i="4"/>
  <c r="L2985" i="4"/>
  <c r="N2985" i="4"/>
  <c r="O2985" i="4"/>
  <c r="R2985" i="4"/>
  <c r="T2985" i="4"/>
  <c r="F2986" i="4"/>
  <c r="I2986" i="4"/>
  <c r="J2986" i="4"/>
  <c r="M2986" i="4" s="1"/>
  <c r="A2986" i="4" s="1"/>
  <c r="K2986" i="4"/>
  <c r="L2986" i="4"/>
  <c r="N2986" i="4"/>
  <c r="O2986" i="4"/>
  <c r="R2986" i="4"/>
  <c r="T2986" i="4"/>
  <c r="F2987" i="4"/>
  <c r="I2987" i="4"/>
  <c r="J2987" i="4"/>
  <c r="M2987" i="4" s="1"/>
  <c r="A2987" i="4" s="1"/>
  <c r="K2987" i="4"/>
  <c r="L2987" i="4"/>
  <c r="N2987" i="4"/>
  <c r="O2987" i="4"/>
  <c r="R2987" i="4"/>
  <c r="T2987" i="4"/>
  <c r="F2988" i="4"/>
  <c r="I2988" i="4"/>
  <c r="J2988" i="4"/>
  <c r="M2988" i="4" s="1"/>
  <c r="A2988" i="4" s="1"/>
  <c r="K2988" i="4"/>
  <c r="L2988" i="4"/>
  <c r="N2988" i="4"/>
  <c r="O2988" i="4"/>
  <c r="R2988" i="4"/>
  <c r="T2988" i="4"/>
  <c r="F2989" i="4"/>
  <c r="I2989" i="4"/>
  <c r="J2989" i="4"/>
  <c r="M2989" i="4" s="1"/>
  <c r="A2989" i="4" s="1"/>
  <c r="K2989" i="4"/>
  <c r="L2989" i="4"/>
  <c r="N2989" i="4"/>
  <c r="O2989" i="4"/>
  <c r="R2989" i="4"/>
  <c r="T2989" i="4"/>
  <c r="F2990" i="4"/>
  <c r="I2990" i="4"/>
  <c r="J2990" i="4"/>
  <c r="M2990" i="4" s="1"/>
  <c r="A2990" i="4" s="1"/>
  <c r="K2990" i="4"/>
  <c r="L2990" i="4"/>
  <c r="N2990" i="4"/>
  <c r="O2990" i="4"/>
  <c r="R2990" i="4"/>
  <c r="T2990" i="4"/>
  <c r="F2991" i="4"/>
  <c r="I2991" i="4"/>
  <c r="J2991" i="4"/>
  <c r="M2991" i="4" s="1"/>
  <c r="A2991" i="4" s="1"/>
  <c r="K2991" i="4"/>
  <c r="L2991" i="4"/>
  <c r="N2991" i="4"/>
  <c r="O2991" i="4"/>
  <c r="R2991" i="4"/>
  <c r="T2991" i="4"/>
  <c r="F2992" i="4"/>
  <c r="I2992" i="4"/>
  <c r="J2992" i="4" s="1"/>
  <c r="M2992" i="4" s="1"/>
  <c r="A2992" i="4" s="1"/>
  <c r="K2992" i="4"/>
  <c r="L2992" i="4"/>
  <c r="N2992" i="4"/>
  <c r="O2992" i="4"/>
  <c r="R2992" i="4"/>
  <c r="T2992" i="4"/>
  <c r="F2993" i="4"/>
  <c r="I2993" i="4"/>
  <c r="J2993" i="4"/>
  <c r="M2993" i="4" s="1"/>
  <c r="A2993" i="4" s="1"/>
  <c r="K2993" i="4"/>
  <c r="L2993" i="4"/>
  <c r="N2993" i="4"/>
  <c r="O2993" i="4"/>
  <c r="R2993" i="4"/>
  <c r="T2993" i="4"/>
  <c r="F2994" i="4"/>
  <c r="I2994" i="4"/>
  <c r="J2994" i="4"/>
  <c r="M2994" i="4" s="1"/>
  <c r="A2994" i="4" s="1"/>
  <c r="K2994" i="4"/>
  <c r="L2994" i="4"/>
  <c r="N2994" i="4"/>
  <c r="O2994" i="4"/>
  <c r="R2994" i="4"/>
  <c r="T2994" i="4"/>
  <c r="F2995" i="4"/>
  <c r="I2995" i="4"/>
  <c r="J2995" i="4"/>
  <c r="M2995" i="4" s="1"/>
  <c r="A2995" i="4" s="1"/>
  <c r="K2995" i="4"/>
  <c r="L2995" i="4"/>
  <c r="N2995" i="4"/>
  <c r="O2995" i="4"/>
  <c r="R2995" i="4"/>
  <c r="T2995" i="4"/>
  <c r="F2996" i="4"/>
  <c r="I2996" i="4"/>
  <c r="J2996" i="4" s="1"/>
  <c r="M2996" i="4" s="1"/>
  <c r="A2996" i="4" s="1"/>
  <c r="K2996" i="4"/>
  <c r="L2996" i="4"/>
  <c r="N2996" i="4"/>
  <c r="O2996" i="4"/>
  <c r="R2996" i="4"/>
  <c r="T2996" i="4"/>
  <c r="F2997" i="4"/>
  <c r="I2997" i="4"/>
  <c r="J2997" i="4"/>
  <c r="M2997" i="4" s="1"/>
  <c r="A2997" i="4" s="1"/>
  <c r="K2997" i="4"/>
  <c r="L2997" i="4"/>
  <c r="N2997" i="4"/>
  <c r="O2997" i="4"/>
  <c r="R2997" i="4"/>
  <c r="T2997" i="4"/>
  <c r="F2998" i="4"/>
  <c r="I2998" i="4"/>
  <c r="J2998" i="4"/>
  <c r="M2998" i="4" s="1"/>
  <c r="A2998" i="4" s="1"/>
  <c r="K2998" i="4"/>
  <c r="L2998" i="4"/>
  <c r="N2998" i="4"/>
  <c r="O2998" i="4"/>
  <c r="R2998" i="4"/>
  <c r="T2998" i="4"/>
  <c r="F2999" i="4"/>
  <c r="I2999" i="4"/>
  <c r="J2999" i="4" s="1"/>
  <c r="M2999" i="4" s="1"/>
  <c r="A2999" i="4" s="1"/>
  <c r="K2999" i="4"/>
  <c r="L2999" i="4"/>
  <c r="N2999" i="4"/>
  <c r="O2999" i="4"/>
  <c r="R2999" i="4"/>
  <c r="T2999" i="4"/>
  <c r="F3000" i="4"/>
  <c r="I3000" i="4"/>
  <c r="J3000" i="4"/>
  <c r="M3000" i="4" s="1"/>
  <c r="A3000" i="4" s="1"/>
  <c r="K3000" i="4"/>
  <c r="L3000" i="4"/>
  <c r="N3000" i="4"/>
  <c r="O3000" i="4"/>
  <c r="R3000" i="4"/>
  <c r="T3000" i="4"/>
  <c r="F3001" i="4"/>
  <c r="I3001" i="4"/>
  <c r="J3001" i="4"/>
  <c r="M3001" i="4" s="1"/>
  <c r="A3001" i="4" s="1"/>
  <c r="K3001" i="4"/>
  <c r="L3001" i="4"/>
  <c r="N3001" i="4"/>
  <c r="O3001" i="4"/>
  <c r="R3001" i="4"/>
  <c r="T3001" i="4"/>
  <c r="F3002" i="4"/>
  <c r="I3002" i="4"/>
  <c r="J3002" i="4"/>
  <c r="M3002" i="4" s="1"/>
  <c r="A3002" i="4" s="1"/>
  <c r="K3002" i="4"/>
  <c r="L3002" i="4"/>
  <c r="N3002" i="4"/>
  <c r="O3002" i="4"/>
  <c r="R3002" i="4"/>
  <c r="T3002" i="4"/>
  <c r="F3003" i="4"/>
  <c r="I3003" i="4"/>
  <c r="J3003" i="4"/>
  <c r="M3003" i="4" s="1"/>
  <c r="A3003" i="4" s="1"/>
  <c r="K3003" i="4"/>
  <c r="L3003" i="4"/>
  <c r="N3003" i="4"/>
  <c r="O3003" i="4"/>
  <c r="R3003" i="4"/>
  <c r="T3003" i="4"/>
  <c r="F3004" i="4"/>
  <c r="I3004" i="4"/>
  <c r="J3004" i="4" s="1"/>
  <c r="M3004" i="4" s="1"/>
  <c r="A3004" i="4" s="1"/>
  <c r="K3004" i="4"/>
  <c r="L3004" i="4"/>
  <c r="N3004" i="4"/>
  <c r="O3004" i="4"/>
  <c r="R3004" i="4"/>
  <c r="T3004" i="4"/>
  <c r="F3005" i="4"/>
  <c r="I3005" i="4"/>
  <c r="J3005" i="4" s="1"/>
  <c r="M3005" i="4" s="1"/>
  <c r="A3005" i="4" s="1"/>
  <c r="K3005" i="4"/>
  <c r="L3005" i="4"/>
  <c r="N3005" i="4"/>
  <c r="O3005" i="4"/>
  <c r="R3005" i="4"/>
  <c r="T3005" i="4"/>
  <c r="F3006" i="4"/>
  <c r="I3006" i="4"/>
  <c r="J3006" i="4" s="1"/>
  <c r="M3006" i="4" s="1"/>
  <c r="A3006" i="4" s="1"/>
  <c r="K3006" i="4"/>
  <c r="L3006" i="4"/>
  <c r="N3006" i="4"/>
  <c r="O3006" i="4"/>
  <c r="R3006" i="4"/>
  <c r="T3006" i="4"/>
  <c r="F3007" i="4"/>
  <c r="I3007" i="4"/>
  <c r="J3007" i="4"/>
  <c r="M3007" i="4" s="1"/>
  <c r="A3007" i="4" s="1"/>
  <c r="K3007" i="4"/>
  <c r="L3007" i="4"/>
  <c r="N3007" i="4"/>
  <c r="O3007" i="4"/>
  <c r="R3007" i="4"/>
  <c r="T3007" i="4"/>
  <c r="F3008" i="4"/>
  <c r="I3008" i="4"/>
  <c r="J3008" i="4"/>
  <c r="M3008" i="4" s="1"/>
  <c r="A3008" i="4" s="1"/>
  <c r="K3008" i="4"/>
  <c r="L3008" i="4"/>
  <c r="N3008" i="4"/>
  <c r="O3008" i="4"/>
  <c r="R3008" i="4"/>
  <c r="T3008" i="4"/>
  <c r="F3009" i="4"/>
  <c r="I3009" i="4"/>
  <c r="J3009" i="4"/>
  <c r="M3009" i="4" s="1"/>
  <c r="A3009" i="4" s="1"/>
  <c r="K3009" i="4"/>
  <c r="L3009" i="4"/>
  <c r="N3009" i="4"/>
  <c r="O3009" i="4"/>
  <c r="R3009" i="4"/>
  <c r="T3009" i="4"/>
  <c r="F3010" i="4"/>
  <c r="I3010" i="4"/>
  <c r="J3010" i="4"/>
  <c r="M3010" i="4" s="1"/>
  <c r="A3010" i="4" s="1"/>
  <c r="K3010" i="4"/>
  <c r="L3010" i="4"/>
  <c r="N3010" i="4"/>
  <c r="O3010" i="4"/>
  <c r="R3010" i="4"/>
  <c r="T3010" i="4"/>
  <c r="F3011" i="4"/>
  <c r="I3011" i="4"/>
  <c r="J3011" i="4"/>
  <c r="M3011" i="4" s="1"/>
  <c r="A3011" i="4" s="1"/>
  <c r="K3011" i="4"/>
  <c r="L3011" i="4"/>
  <c r="N3011" i="4"/>
  <c r="O3011" i="4"/>
  <c r="R3011" i="4"/>
  <c r="T3011" i="4"/>
  <c r="F3012" i="4"/>
  <c r="I3012" i="4"/>
  <c r="J3012" i="4"/>
  <c r="M3012" i="4" s="1"/>
  <c r="A3012" i="4" s="1"/>
  <c r="K3012" i="4"/>
  <c r="L3012" i="4"/>
  <c r="N3012" i="4"/>
  <c r="O3012" i="4"/>
  <c r="R3012" i="4"/>
  <c r="T3012" i="4"/>
  <c r="F3013" i="4"/>
  <c r="I3013" i="4"/>
  <c r="J3013" i="4"/>
  <c r="M3013" i="4" s="1"/>
  <c r="A3013" i="4" s="1"/>
  <c r="K3013" i="4"/>
  <c r="L3013" i="4"/>
  <c r="N3013" i="4"/>
  <c r="O3013" i="4"/>
  <c r="R3013" i="4"/>
  <c r="T3013" i="4"/>
  <c r="F3014" i="4"/>
  <c r="I3014" i="4"/>
  <c r="J3014" i="4"/>
  <c r="M3014" i="4" s="1"/>
  <c r="A3014" i="4" s="1"/>
  <c r="K3014" i="4"/>
  <c r="L3014" i="4"/>
  <c r="N3014" i="4"/>
  <c r="O3014" i="4"/>
  <c r="R3014" i="4"/>
  <c r="T3014" i="4"/>
  <c r="F3015" i="4"/>
  <c r="I3015" i="4"/>
  <c r="J3015" i="4"/>
  <c r="M3015" i="4" s="1"/>
  <c r="A3015" i="4" s="1"/>
  <c r="K3015" i="4"/>
  <c r="L3015" i="4"/>
  <c r="N3015" i="4"/>
  <c r="O3015" i="4"/>
  <c r="R3015" i="4"/>
  <c r="T3015" i="4"/>
  <c r="F3016" i="4"/>
  <c r="I3016" i="4"/>
  <c r="J3016" i="4"/>
  <c r="M3016" i="4" s="1"/>
  <c r="A3016" i="4" s="1"/>
  <c r="K3016" i="4"/>
  <c r="L3016" i="4"/>
  <c r="N3016" i="4"/>
  <c r="O3016" i="4"/>
  <c r="R3016" i="4"/>
  <c r="T3016" i="4"/>
  <c r="F3017" i="4"/>
  <c r="I3017" i="4"/>
  <c r="J3017" i="4"/>
  <c r="M3017" i="4" s="1"/>
  <c r="A3017" i="4" s="1"/>
  <c r="K3017" i="4"/>
  <c r="L3017" i="4"/>
  <c r="N3017" i="4"/>
  <c r="O3017" i="4"/>
  <c r="R3017" i="4"/>
  <c r="T3017" i="4"/>
  <c r="F3018" i="4"/>
  <c r="I3018" i="4"/>
  <c r="J3018" i="4"/>
  <c r="M3018" i="4" s="1"/>
  <c r="A3018" i="4" s="1"/>
  <c r="K3018" i="4"/>
  <c r="L3018" i="4"/>
  <c r="N3018" i="4"/>
  <c r="O3018" i="4"/>
  <c r="R3018" i="4"/>
  <c r="T3018" i="4"/>
  <c r="F3019" i="4"/>
  <c r="I3019" i="4"/>
  <c r="J3019" i="4"/>
  <c r="M3019" i="4" s="1"/>
  <c r="A3019" i="4" s="1"/>
  <c r="K3019" i="4"/>
  <c r="L3019" i="4"/>
  <c r="N3019" i="4"/>
  <c r="O3019" i="4"/>
  <c r="R3019" i="4"/>
  <c r="T3019" i="4"/>
  <c r="F3020" i="4"/>
  <c r="I3020" i="4"/>
  <c r="J3020" i="4"/>
  <c r="M3020" i="4" s="1"/>
  <c r="A3020" i="4" s="1"/>
  <c r="K3020" i="4"/>
  <c r="L3020" i="4"/>
  <c r="N3020" i="4"/>
  <c r="O3020" i="4"/>
  <c r="R3020" i="4"/>
  <c r="T3020" i="4"/>
  <c r="F3021" i="4"/>
  <c r="I3021" i="4"/>
  <c r="J3021" i="4"/>
  <c r="M3021" i="4" s="1"/>
  <c r="A3021" i="4" s="1"/>
  <c r="K3021" i="4"/>
  <c r="L3021" i="4"/>
  <c r="N3021" i="4"/>
  <c r="O3021" i="4"/>
  <c r="R3021" i="4"/>
  <c r="T3021" i="4"/>
  <c r="F3022" i="4"/>
  <c r="I3022" i="4"/>
  <c r="J3022" i="4"/>
  <c r="M3022" i="4" s="1"/>
  <c r="A3022" i="4" s="1"/>
  <c r="K3022" i="4"/>
  <c r="L3022" i="4"/>
  <c r="N3022" i="4"/>
  <c r="O3022" i="4"/>
  <c r="R3022" i="4"/>
  <c r="T3022" i="4"/>
  <c r="F3023" i="4"/>
  <c r="I3023" i="4"/>
  <c r="J3023" i="4"/>
  <c r="M3023" i="4" s="1"/>
  <c r="A3023" i="4" s="1"/>
  <c r="K3023" i="4"/>
  <c r="L3023" i="4"/>
  <c r="N3023" i="4"/>
  <c r="O3023" i="4"/>
  <c r="R3023" i="4"/>
  <c r="T3023" i="4"/>
  <c r="F3024" i="4"/>
  <c r="I3024" i="4"/>
  <c r="J3024" i="4"/>
  <c r="M3024" i="4" s="1"/>
  <c r="A3024" i="4" s="1"/>
  <c r="K3024" i="4"/>
  <c r="L3024" i="4"/>
  <c r="N3024" i="4"/>
  <c r="O3024" i="4"/>
  <c r="R3024" i="4"/>
  <c r="T3024" i="4"/>
  <c r="F3025" i="4"/>
  <c r="I3025" i="4"/>
  <c r="J3025" i="4"/>
  <c r="M3025" i="4" s="1"/>
  <c r="A3025" i="4" s="1"/>
  <c r="K3025" i="4"/>
  <c r="L3025" i="4"/>
  <c r="N3025" i="4"/>
  <c r="O3025" i="4"/>
  <c r="R3025" i="4"/>
  <c r="T3025" i="4"/>
  <c r="F3026" i="4"/>
  <c r="I3026" i="4"/>
  <c r="J3026" i="4"/>
  <c r="M3026" i="4" s="1"/>
  <c r="A3026" i="4" s="1"/>
  <c r="K3026" i="4"/>
  <c r="L3026" i="4"/>
  <c r="N3026" i="4"/>
  <c r="O3026" i="4"/>
  <c r="R3026" i="4"/>
  <c r="T3026" i="4"/>
  <c r="F3027" i="4"/>
  <c r="I3027" i="4"/>
  <c r="J3027" i="4"/>
  <c r="M3027" i="4" s="1"/>
  <c r="A3027" i="4" s="1"/>
  <c r="K3027" i="4"/>
  <c r="L3027" i="4"/>
  <c r="N3027" i="4"/>
  <c r="O3027" i="4"/>
  <c r="R3027" i="4"/>
  <c r="T3027" i="4"/>
  <c r="F3028" i="4"/>
  <c r="I3028" i="4"/>
  <c r="J3028" i="4"/>
  <c r="M3028" i="4" s="1"/>
  <c r="A3028" i="4" s="1"/>
  <c r="K3028" i="4"/>
  <c r="L3028" i="4"/>
  <c r="N3028" i="4"/>
  <c r="O3028" i="4"/>
  <c r="R3028" i="4"/>
  <c r="T3028" i="4"/>
  <c r="F3029" i="4"/>
  <c r="I3029" i="4"/>
  <c r="J3029" i="4"/>
  <c r="M3029" i="4" s="1"/>
  <c r="A3029" i="4" s="1"/>
  <c r="K3029" i="4"/>
  <c r="L3029" i="4"/>
  <c r="N3029" i="4"/>
  <c r="O3029" i="4"/>
  <c r="R3029" i="4"/>
  <c r="T3029" i="4"/>
  <c r="F3030" i="4"/>
  <c r="I3030" i="4"/>
  <c r="J3030" i="4"/>
  <c r="M3030" i="4" s="1"/>
  <c r="A3030" i="4" s="1"/>
  <c r="K3030" i="4"/>
  <c r="L3030" i="4"/>
  <c r="N3030" i="4"/>
  <c r="O3030" i="4"/>
  <c r="R3030" i="4"/>
  <c r="T3030" i="4"/>
  <c r="F3031" i="4"/>
  <c r="I3031" i="4"/>
  <c r="J3031" i="4"/>
  <c r="M3031" i="4" s="1"/>
  <c r="A3031" i="4" s="1"/>
  <c r="K3031" i="4"/>
  <c r="L3031" i="4"/>
  <c r="N3031" i="4"/>
  <c r="O3031" i="4"/>
  <c r="R3031" i="4"/>
  <c r="T3031" i="4"/>
  <c r="F3032" i="4"/>
  <c r="I3032" i="4"/>
  <c r="J3032" i="4"/>
  <c r="M3032" i="4" s="1"/>
  <c r="A3032" i="4" s="1"/>
  <c r="K3032" i="4"/>
  <c r="L3032" i="4"/>
  <c r="N3032" i="4"/>
  <c r="O3032" i="4"/>
  <c r="R3032" i="4"/>
  <c r="T3032" i="4"/>
  <c r="F3033" i="4"/>
  <c r="I3033" i="4"/>
  <c r="J3033" i="4"/>
  <c r="M3033" i="4" s="1"/>
  <c r="A3033" i="4" s="1"/>
  <c r="K3033" i="4"/>
  <c r="L3033" i="4"/>
  <c r="N3033" i="4"/>
  <c r="O3033" i="4"/>
  <c r="R3033" i="4"/>
  <c r="T3033" i="4"/>
  <c r="F3034" i="4"/>
  <c r="I3034" i="4"/>
  <c r="J3034" i="4"/>
  <c r="M3034" i="4" s="1"/>
  <c r="A3034" i="4" s="1"/>
  <c r="K3034" i="4"/>
  <c r="L3034" i="4"/>
  <c r="N3034" i="4"/>
  <c r="O3034" i="4"/>
  <c r="R3034" i="4"/>
  <c r="T3034" i="4"/>
  <c r="F3035" i="4"/>
  <c r="I3035" i="4"/>
  <c r="J3035" i="4"/>
  <c r="M3035" i="4" s="1"/>
  <c r="A3035" i="4" s="1"/>
  <c r="K3035" i="4"/>
  <c r="L3035" i="4"/>
  <c r="N3035" i="4"/>
  <c r="O3035" i="4"/>
  <c r="R3035" i="4"/>
  <c r="T3035" i="4"/>
  <c r="F3036" i="4"/>
  <c r="I3036" i="4"/>
  <c r="J3036" i="4"/>
  <c r="M3036" i="4" s="1"/>
  <c r="A3036" i="4" s="1"/>
  <c r="K3036" i="4"/>
  <c r="L3036" i="4"/>
  <c r="N3036" i="4"/>
  <c r="O3036" i="4"/>
  <c r="R3036" i="4"/>
  <c r="T3036" i="4"/>
  <c r="F3037" i="4"/>
  <c r="I3037" i="4"/>
  <c r="K3037" i="4"/>
  <c r="L3037" i="4"/>
  <c r="O3037" i="4"/>
  <c r="R3037" i="4"/>
  <c r="T3037" i="4"/>
  <c r="F3038" i="4"/>
  <c r="I3038" i="4"/>
  <c r="J3038" i="4" s="1"/>
  <c r="M3038" i="4" s="1"/>
  <c r="A3038" i="4" s="1"/>
  <c r="K3038" i="4"/>
  <c r="L3038" i="4"/>
  <c r="N3038" i="4"/>
  <c r="O3038" i="4"/>
  <c r="R3038" i="4"/>
  <c r="T3038" i="4"/>
  <c r="F3039" i="4"/>
  <c r="I3039" i="4"/>
  <c r="J3039" i="4"/>
  <c r="M3039" i="4" s="1"/>
  <c r="A3039" i="4" s="1"/>
  <c r="K3039" i="4"/>
  <c r="L3039" i="4"/>
  <c r="N3039" i="4"/>
  <c r="O3039" i="4"/>
  <c r="R3039" i="4"/>
  <c r="T3039" i="4"/>
  <c r="F3040" i="4"/>
  <c r="I3040" i="4"/>
  <c r="J3040" i="4"/>
  <c r="M3040" i="4" s="1"/>
  <c r="A3040" i="4" s="1"/>
  <c r="K3040" i="4"/>
  <c r="L3040" i="4"/>
  <c r="N3040" i="4"/>
  <c r="O3040" i="4"/>
  <c r="R3040" i="4"/>
  <c r="T3040" i="4"/>
  <c r="F3041" i="4"/>
  <c r="I3041" i="4"/>
  <c r="J3041" i="4"/>
  <c r="M3041" i="4" s="1"/>
  <c r="A3041" i="4" s="1"/>
  <c r="K3041" i="4"/>
  <c r="L3041" i="4"/>
  <c r="N3041" i="4"/>
  <c r="O3041" i="4"/>
  <c r="R3041" i="4"/>
  <c r="T3041" i="4"/>
  <c r="F3042" i="4"/>
  <c r="I3042" i="4"/>
  <c r="J3042" i="4"/>
  <c r="M3042" i="4" s="1"/>
  <c r="A3042" i="4" s="1"/>
  <c r="K3042" i="4"/>
  <c r="L3042" i="4"/>
  <c r="N3042" i="4"/>
  <c r="O3042" i="4"/>
  <c r="R3042" i="4"/>
  <c r="T3042" i="4"/>
  <c r="F3043" i="4"/>
  <c r="I3043" i="4"/>
  <c r="J3043" i="4"/>
  <c r="M3043" i="4" s="1"/>
  <c r="A3043" i="4" s="1"/>
  <c r="K3043" i="4"/>
  <c r="L3043" i="4"/>
  <c r="N3043" i="4"/>
  <c r="O3043" i="4"/>
  <c r="R3043" i="4"/>
  <c r="T3043" i="4"/>
  <c r="F3044" i="4"/>
  <c r="I3044" i="4"/>
  <c r="J3044" i="4"/>
  <c r="M3044" i="4" s="1"/>
  <c r="A3044" i="4" s="1"/>
  <c r="K3044" i="4"/>
  <c r="L3044" i="4"/>
  <c r="N3044" i="4"/>
  <c r="O3044" i="4"/>
  <c r="R3044" i="4"/>
  <c r="T3044" i="4"/>
  <c r="F3045" i="4"/>
  <c r="I3045" i="4"/>
  <c r="J3045" i="4"/>
  <c r="M3045" i="4" s="1"/>
  <c r="A3045" i="4" s="1"/>
  <c r="K3045" i="4"/>
  <c r="L3045" i="4"/>
  <c r="N3045" i="4"/>
  <c r="O3045" i="4"/>
  <c r="R3045" i="4"/>
  <c r="T3045" i="4"/>
  <c r="F3046" i="4"/>
  <c r="I3046" i="4"/>
  <c r="J3046" i="4"/>
  <c r="M3046" i="4" s="1"/>
  <c r="A3046" i="4" s="1"/>
  <c r="K3046" i="4"/>
  <c r="L3046" i="4"/>
  <c r="N3046" i="4"/>
  <c r="O3046" i="4"/>
  <c r="R3046" i="4"/>
  <c r="T3046" i="4"/>
  <c r="F3047" i="4"/>
  <c r="I3047" i="4"/>
  <c r="J3047" i="4"/>
  <c r="M3047" i="4" s="1"/>
  <c r="A3047" i="4" s="1"/>
  <c r="K3047" i="4"/>
  <c r="L3047" i="4"/>
  <c r="N3047" i="4"/>
  <c r="O3047" i="4"/>
  <c r="R3047" i="4"/>
  <c r="T3047" i="4"/>
  <c r="F3048" i="4"/>
  <c r="I3048" i="4"/>
  <c r="J3048" i="4" s="1"/>
  <c r="M3048" i="4" s="1"/>
  <c r="A3048" i="4" s="1"/>
  <c r="K3048" i="4"/>
  <c r="L3048" i="4"/>
  <c r="N3048" i="4"/>
  <c r="O3048" i="4"/>
  <c r="R3048" i="4"/>
  <c r="T3048" i="4"/>
  <c r="F3049" i="4"/>
  <c r="I3049" i="4"/>
  <c r="J3049" i="4"/>
  <c r="M3049" i="4" s="1"/>
  <c r="A3049" i="4" s="1"/>
  <c r="K3049" i="4"/>
  <c r="L3049" i="4"/>
  <c r="N3049" i="4"/>
  <c r="O3049" i="4"/>
  <c r="R3049" i="4"/>
  <c r="T3049" i="4"/>
  <c r="F3050" i="4"/>
  <c r="I3050" i="4"/>
  <c r="J3050" i="4"/>
  <c r="M3050" i="4" s="1"/>
  <c r="A3050" i="4" s="1"/>
  <c r="K3050" i="4"/>
  <c r="L3050" i="4"/>
  <c r="N3050" i="4"/>
  <c r="O3050" i="4"/>
  <c r="R3050" i="4"/>
  <c r="T3050" i="4"/>
  <c r="F3051" i="4"/>
  <c r="I3051" i="4"/>
  <c r="J3051" i="4" s="1"/>
  <c r="M3051" i="4" s="1"/>
  <c r="A3051" i="4" s="1"/>
  <c r="K3051" i="4"/>
  <c r="L3051" i="4"/>
  <c r="N3051" i="4"/>
  <c r="O3051" i="4"/>
  <c r="R3051" i="4"/>
  <c r="T3051" i="4"/>
  <c r="F3052" i="4"/>
  <c r="I3052" i="4"/>
  <c r="K3052" i="4"/>
  <c r="L3052" i="4"/>
  <c r="O3052" i="4"/>
  <c r="R3052" i="4"/>
  <c r="T3052" i="4"/>
  <c r="F3053" i="4"/>
  <c r="I3053" i="4"/>
  <c r="J3053" i="4"/>
  <c r="M3053" i="4" s="1"/>
  <c r="A3053" i="4" s="1"/>
  <c r="K3053" i="4"/>
  <c r="L3053" i="4"/>
  <c r="N3053" i="4"/>
  <c r="O3053" i="4"/>
  <c r="R3053" i="4"/>
  <c r="T3053" i="4"/>
  <c r="F3054" i="4"/>
  <c r="I3054" i="4"/>
  <c r="J3054" i="4"/>
  <c r="M3054" i="4" s="1"/>
  <c r="A3054" i="4" s="1"/>
  <c r="K3054" i="4"/>
  <c r="L3054" i="4"/>
  <c r="N3054" i="4"/>
  <c r="O3054" i="4"/>
  <c r="R3054" i="4"/>
  <c r="T3054" i="4"/>
  <c r="F3055" i="4"/>
  <c r="I3055" i="4"/>
  <c r="J3055" i="4"/>
  <c r="M3055" i="4" s="1"/>
  <c r="A3055" i="4" s="1"/>
  <c r="K3055" i="4"/>
  <c r="L3055" i="4"/>
  <c r="N3055" i="4"/>
  <c r="O3055" i="4"/>
  <c r="R3055" i="4"/>
  <c r="T3055" i="4"/>
  <c r="F3056" i="4"/>
  <c r="I3056" i="4"/>
  <c r="J3056" i="4"/>
  <c r="M3056" i="4" s="1"/>
  <c r="A3056" i="4" s="1"/>
  <c r="K3056" i="4"/>
  <c r="L3056" i="4"/>
  <c r="N3056" i="4"/>
  <c r="O3056" i="4"/>
  <c r="R3056" i="4"/>
  <c r="T3056" i="4"/>
  <c r="F3057" i="4"/>
  <c r="I3057" i="4"/>
  <c r="J3057" i="4"/>
  <c r="M3057" i="4" s="1"/>
  <c r="A3057" i="4" s="1"/>
  <c r="K3057" i="4"/>
  <c r="L3057" i="4"/>
  <c r="N3057" i="4"/>
  <c r="O3057" i="4"/>
  <c r="R3057" i="4"/>
  <c r="T3057" i="4"/>
  <c r="F3058" i="4"/>
  <c r="I3058" i="4"/>
  <c r="J3058" i="4"/>
  <c r="M3058" i="4" s="1"/>
  <c r="A3058" i="4" s="1"/>
  <c r="K3058" i="4"/>
  <c r="L3058" i="4"/>
  <c r="N3058" i="4"/>
  <c r="O3058" i="4"/>
  <c r="R3058" i="4"/>
  <c r="T3058" i="4"/>
  <c r="F3059" i="4"/>
  <c r="I3059" i="4"/>
  <c r="J3059" i="4"/>
  <c r="M3059" i="4" s="1"/>
  <c r="A3059" i="4" s="1"/>
  <c r="K3059" i="4"/>
  <c r="L3059" i="4"/>
  <c r="N3059" i="4"/>
  <c r="O3059" i="4"/>
  <c r="R3059" i="4"/>
  <c r="T3059" i="4"/>
  <c r="F3060" i="4"/>
  <c r="I3060" i="4"/>
  <c r="J3060" i="4"/>
  <c r="M3060" i="4" s="1"/>
  <c r="A3060" i="4" s="1"/>
  <c r="K3060" i="4"/>
  <c r="L3060" i="4"/>
  <c r="N3060" i="4"/>
  <c r="O3060" i="4"/>
  <c r="R3060" i="4"/>
  <c r="T3060" i="4"/>
  <c r="F3061" i="4"/>
  <c r="I3061" i="4"/>
  <c r="J3061" i="4"/>
  <c r="M3061" i="4" s="1"/>
  <c r="A3061" i="4" s="1"/>
  <c r="K3061" i="4"/>
  <c r="L3061" i="4"/>
  <c r="N3061" i="4"/>
  <c r="O3061" i="4"/>
  <c r="R3061" i="4"/>
  <c r="T3061" i="4"/>
  <c r="F3062" i="4"/>
  <c r="I3062" i="4"/>
  <c r="J3062" i="4"/>
  <c r="M3062" i="4" s="1"/>
  <c r="A3062" i="4" s="1"/>
  <c r="K3062" i="4"/>
  <c r="L3062" i="4"/>
  <c r="N3062" i="4"/>
  <c r="O3062" i="4"/>
  <c r="R3062" i="4"/>
  <c r="T3062" i="4"/>
  <c r="F3063" i="4"/>
  <c r="I3063" i="4"/>
  <c r="J3063" i="4"/>
  <c r="M3063" i="4" s="1"/>
  <c r="A3063" i="4" s="1"/>
  <c r="K3063" i="4"/>
  <c r="L3063" i="4"/>
  <c r="N3063" i="4"/>
  <c r="O3063" i="4"/>
  <c r="R3063" i="4"/>
  <c r="T3063" i="4"/>
  <c r="F3064" i="4"/>
  <c r="I3064" i="4"/>
  <c r="J3064" i="4"/>
  <c r="M3064" i="4" s="1"/>
  <c r="A3064" i="4" s="1"/>
  <c r="K3064" i="4"/>
  <c r="L3064" i="4"/>
  <c r="N3064" i="4"/>
  <c r="O3064" i="4"/>
  <c r="R3064" i="4"/>
  <c r="T3064" i="4"/>
  <c r="F3065" i="4"/>
  <c r="I3065" i="4"/>
  <c r="J3065" i="4"/>
  <c r="M3065" i="4" s="1"/>
  <c r="A3065" i="4" s="1"/>
  <c r="K3065" i="4"/>
  <c r="L3065" i="4"/>
  <c r="N3065" i="4"/>
  <c r="O3065" i="4"/>
  <c r="R3065" i="4"/>
  <c r="T3065" i="4"/>
  <c r="F3066" i="4"/>
  <c r="I3066" i="4"/>
  <c r="J3066" i="4" s="1"/>
  <c r="M3066" i="4" s="1"/>
  <c r="A3066" i="4" s="1"/>
  <c r="K3066" i="4"/>
  <c r="L3066" i="4"/>
  <c r="N3066" i="4"/>
  <c r="O3066" i="4"/>
  <c r="R3066" i="4"/>
  <c r="T3066" i="4"/>
  <c r="F3067" i="4"/>
  <c r="I3067" i="4"/>
  <c r="J3067" i="4"/>
  <c r="M3067" i="4" s="1"/>
  <c r="A3067" i="4" s="1"/>
  <c r="K3067" i="4"/>
  <c r="L3067" i="4"/>
  <c r="N3067" i="4"/>
  <c r="O3067" i="4"/>
  <c r="R3067" i="4"/>
  <c r="T3067" i="4"/>
  <c r="F3068" i="4"/>
  <c r="I3068" i="4"/>
  <c r="J3068" i="4"/>
  <c r="M3068" i="4" s="1"/>
  <c r="A3068" i="4" s="1"/>
  <c r="K3068" i="4"/>
  <c r="L3068" i="4"/>
  <c r="N3068" i="4"/>
  <c r="O3068" i="4"/>
  <c r="R3068" i="4"/>
  <c r="T3068" i="4"/>
  <c r="F3069" i="4"/>
  <c r="I3069" i="4"/>
  <c r="J3069" i="4"/>
  <c r="M3069" i="4" s="1"/>
  <c r="A3069" i="4" s="1"/>
  <c r="K3069" i="4"/>
  <c r="L3069" i="4"/>
  <c r="N3069" i="4"/>
  <c r="O3069" i="4"/>
  <c r="R3069" i="4"/>
  <c r="T3069" i="4"/>
  <c r="F3070" i="4"/>
  <c r="I3070" i="4"/>
  <c r="J3070" i="4"/>
  <c r="M3070" i="4" s="1"/>
  <c r="A3070" i="4" s="1"/>
  <c r="K3070" i="4"/>
  <c r="L3070" i="4"/>
  <c r="N3070" i="4"/>
  <c r="O3070" i="4"/>
  <c r="R3070" i="4"/>
  <c r="T3070" i="4"/>
  <c r="F3071" i="4"/>
  <c r="I3071" i="4"/>
  <c r="J3071" i="4"/>
  <c r="M3071" i="4" s="1"/>
  <c r="A3071" i="4" s="1"/>
  <c r="K3071" i="4"/>
  <c r="L3071" i="4"/>
  <c r="N3071" i="4"/>
  <c r="O3071" i="4"/>
  <c r="R3071" i="4"/>
  <c r="T3071" i="4"/>
  <c r="F3072" i="4"/>
  <c r="I3072" i="4"/>
  <c r="J3072" i="4"/>
  <c r="M3072" i="4" s="1"/>
  <c r="A3072" i="4" s="1"/>
  <c r="K3072" i="4"/>
  <c r="L3072" i="4"/>
  <c r="N3072" i="4"/>
  <c r="O3072" i="4"/>
  <c r="R3072" i="4"/>
  <c r="T3072" i="4"/>
  <c r="F3073" i="4"/>
  <c r="I3073" i="4"/>
  <c r="J3073" i="4"/>
  <c r="M3073" i="4" s="1"/>
  <c r="A3073" i="4" s="1"/>
  <c r="K3073" i="4"/>
  <c r="L3073" i="4"/>
  <c r="N3073" i="4"/>
  <c r="O3073" i="4"/>
  <c r="R3073" i="4"/>
  <c r="T3073" i="4"/>
  <c r="F3074" i="4"/>
  <c r="I3074" i="4"/>
  <c r="J3074" i="4"/>
  <c r="M3074" i="4" s="1"/>
  <c r="A3074" i="4" s="1"/>
  <c r="K3074" i="4"/>
  <c r="L3074" i="4"/>
  <c r="N3074" i="4"/>
  <c r="O3074" i="4"/>
  <c r="R3074" i="4"/>
  <c r="T3074" i="4"/>
  <c r="F3075" i="4"/>
  <c r="I3075" i="4"/>
  <c r="J3075" i="4"/>
  <c r="M3075" i="4" s="1"/>
  <c r="A3075" i="4" s="1"/>
  <c r="K3075" i="4"/>
  <c r="L3075" i="4"/>
  <c r="N3075" i="4"/>
  <c r="O3075" i="4"/>
  <c r="R3075" i="4"/>
  <c r="T3075" i="4"/>
  <c r="F3076" i="4"/>
  <c r="I3076" i="4"/>
  <c r="J3076" i="4"/>
  <c r="M3076" i="4" s="1"/>
  <c r="A3076" i="4" s="1"/>
  <c r="K3076" i="4"/>
  <c r="L3076" i="4"/>
  <c r="N3076" i="4"/>
  <c r="O3076" i="4"/>
  <c r="R3076" i="4"/>
  <c r="T3076" i="4"/>
  <c r="F3077" i="4"/>
  <c r="I3077" i="4"/>
  <c r="J3077" i="4"/>
  <c r="M3077" i="4" s="1"/>
  <c r="A3077" i="4" s="1"/>
  <c r="K3077" i="4"/>
  <c r="L3077" i="4"/>
  <c r="N3077" i="4"/>
  <c r="O3077" i="4"/>
  <c r="R3077" i="4"/>
  <c r="T3077" i="4"/>
  <c r="F3078" i="4"/>
  <c r="I3078" i="4"/>
  <c r="J3078" i="4"/>
  <c r="M3078" i="4" s="1"/>
  <c r="A3078" i="4" s="1"/>
  <c r="K3078" i="4"/>
  <c r="L3078" i="4"/>
  <c r="N3078" i="4"/>
  <c r="O3078" i="4"/>
  <c r="R3078" i="4"/>
  <c r="T3078" i="4"/>
  <c r="F3079" i="4"/>
  <c r="I3079" i="4"/>
  <c r="J3079" i="4"/>
  <c r="M3079" i="4" s="1"/>
  <c r="A3079" i="4" s="1"/>
  <c r="K3079" i="4"/>
  <c r="L3079" i="4"/>
  <c r="N3079" i="4"/>
  <c r="O3079" i="4"/>
  <c r="R3079" i="4"/>
  <c r="T3079" i="4"/>
  <c r="F3080" i="4"/>
  <c r="I3080" i="4"/>
  <c r="J3080" i="4"/>
  <c r="M3080" i="4" s="1"/>
  <c r="A3080" i="4" s="1"/>
  <c r="K3080" i="4"/>
  <c r="L3080" i="4"/>
  <c r="N3080" i="4"/>
  <c r="O3080" i="4"/>
  <c r="R3080" i="4"/>
  <c r="T3080" i="4"/>
  <c r="F3081" i="4"/>
  <c r="I3081" i="4"/>
  <c r="J3081" i="4" s="1"/>
  <c r="M3081" i="4" s="1"/>
  <c r="A3081" i="4" s="1"/>
  <c r="K3081" i="4"/>
  <c r="L3081" i="4"/>
  <c r="N3081" i="4"/>
  <c r="O3081" i="4"/>
  <c r="R3081" i="4"/>
  <c r="T3081" i="4"/>
  <c r="F3082" i="4"/>
  <c r="I3082" i="4"/>
  <c r="J3082" i="4" s="1"/>
  <c r="M3082" i="4" s="1"/>
  <c r="A3082" i="4" s="1"/>
  <c r="K3082" i="4"/>
  <c r="L3082" i="4"/>
  <c r="N3082" i="4"/>
  <c r="O3082" i="4"/>
  <c r="R3082" i="4"/>
  <c r="T3082" i="4"/>
  <c r="F3083" i="4"/>
  <c r="I3083" i="4"/>
  <c r="J3083" i="4"/>
  <c r="M3083" i="4" s="1"/>
  <c r="A3083" i="4" s="1"/>
  <c r="K3083" i="4"/>
  <c r="L3083" i="4"/>
  <c r="N3083" i="4"/>
  <c r="O3083" i="4"/>
  <c r="R3083" i="4"/>
  <c r="T3083" i="4"/>
  <c r="F3084" i="4"/>
  <c r="I3084" i="4"/>
  <c r="J3084" i="4"/>
  <c r="M3084" i="4" s="1"/>
  <c r="A3084" i="4" s="1"/>
  <c r="K3084" i="4"/>
  <c r="L3084" i="4"/>
  <c r="N3084" i="4"/>
  <c r="O3084" i="4"/>
  <c r="R3084" i="4"/>
  <c r="T3084" i="4"/>
  <c r="F3085" i="4"/>
  <c r="I3085" i="4"/>
  <c r="J3085" i="4"/>
  <c r="M3085" i="4" s="1"/>
  <c r="A3085" i="4" s="1"/>
  <c r="K3085" i="4"/>
  <c r="L3085" i="4"/>
  <c r="N3085" i="4"/>
  <c r="O3085" i="4"/>
  <c r="R3085" i="4"/>
  <c r="T3085" i="4"/>
  <c r="F3086" i="4"/>
  <c r="I3086" i="4"/>
  <c r="J3086" i="4" s="1"/>
  <c r="M3086" i="4" s="1"/>
  <c r="A3086" i="4" s="1"/>
  <c r="K3086" i="4"/>
  <c r="L3086" i="4"/>
  <c r="N3086" i="4"/>
  <c r="O3086" i="4"/>
  <c r="R3086" i="4"/>
  <c r="T3086" i="4"/>
  <c r="F3087" i="4"/>
  <c r="I3087" i="4"/>
  <c r="J3087" i="4"/>
  <c r="M3087" i="4" s="1"/>
  <c r="A3087" i="4" s="1"/>
  <c r="K3087" i="4"/>
  <c r="L3087" i="4"/>
  <c r="N3087" i="4"/>
  <c r="O3087" i="4"/>
  <c r="R3087" i="4"/>
  <c r="T3087" i="4"/>
  <c r="F3088" i="4"/>
  <c r="I3088" i="4"/>
  <c r="J3088" i="4"/>
  <c r="M3088" i="4" s="1"/>
  <c r="A3088" i="4" s="1"/>
  <c r="K3088" i="4"/>
  <c r="L3088" i="4"/>
  <c r="N3088" i="4"/>
  <c r="O3088" i="4"/>
  <c r="R3088" i="4"/>
  <c r="T3088" i="4"/>
  <c r="F3089" i="4"/>
  <c r="I3089" i="4"/>
  <c r="J3089" i="4"/>
  <c r="M3089" i="4" s="1"/>
  <c r="A3089" i="4" s="1"/>
  <c r="K3089" i="4"/>
  <c r="L3089" i="4"/>
  <c r="N3089" i="4"/>
  <c r="O3089" i="4"/>
  <c r="R3089" i="4"/>
  <c r="T3089" i="4"/>
  <c r="F3090" i="4"/>
  <c r="I3090" i="4"/>
  <c r="J3090" i="4" s="1"/>
  <c r="M3090" i="4" s="1"/>
  <c r="A3090" i="4" s="1"/>
  <c r="K3090" i="4"/>
  <c r="L3090" i="4"/>
  <c r="N3090" i="4"/>
  <c r="O3090" i="4"/>
  <c r="R3090" i="4"/>
  <c r="T3090" i="4"/>
  <c r="F3091" i="4"/>
  <c r="I3091" i="4"/>
  <c r="J3091" i="4"/>
  <c r="M3091" i="4" s="1"/>
  <c r="A3091" i="4" s="1"/>
  <c r="K3091" i="4"/>
  <c r="L3091" i="4"/>
  <c r="N3091" i="4"/>
  <c r="O3091" i="4"/>
  <c r="R3091" i="4"/>
  <c r="T3091" i="4"/>
  <c r="F3092" i="4"/>
  <c r="I3092" i="4"/>
  <c r="J3092" i="4"/>
  <c r="M3092" i="4" s="1"/>
  <c r="A3092" i="4" s="1"/>
  <c r="K3092" i="4"/>
  <c r="L3092" i="4"/>
  <c r="N3092" i="4"/>
  <c r="O3092" i="4"/>
  <c r="R3092" i="4"/>
  <c r="T3092" i="4"/>
  <c r="F3093" i="4"/>
  <c r="I3093" i="4"/>
  <c r="J3093" i="4"/>
  <c r="M3093" i="4" s="1"/>
  <c r="A3093" i="4" s="1"/>
  <c r="K3093" i="4"/>
  <c r="L3093" i="4"/>
  <c r="N3093" i="4"/>
  <c r="O3093" i="4"/>
  <c r="R3093" i="4"/>
  <c r="T3093" i="4"/>
  <c r="F3094" i="4"/>
  <c r="I3094" i="4"/>
  <c r="J3094" i="4"/>
  <c r="M3094" i="4" s="1"/>
  <c r="A3094" i="4" s="1"/>
  <c r="K3094" i="4"/>
  <c r="L3094" i="4"/>
  <c r="N3094" i="4"/>
  <c r="O3094" i="4"/>
  <c r="R3094" i="4"/>
  <c r="T3094" i="4"/>
  <c r="F3095" i="4"/>
  <c r="I3095" i="4"/>
  <c r="J3095" i="4"/>
  <c r="M3095" i="4" s="1"/>
  <c r="A3095" i="4" s="1"/>
  <c r="K3095" i="4"/>
  <c r="L3095" i="4"/>
  <c r="N3095" i="4"/>
  <c r="O3095" i="4"/>
  <c r="R3095" i="4"/>
  <c r="T3095" i="4"/>
  <c r="F3096" i="4"/>
  <c r="I3096" i="4"/>
  <c r="J3096" i="4"/>
  <c r="M3096" i="4" s="1"/>
  <c r="A3096" i="4" s="1"/>
  <c r="K3096" i="4"/>
  <c r="L3096" i="4"/>
  <c r="N3096" i="4"/>
  <c r="O3096" i="4"/>
  <c r="R3096" i="4"/>
  <c r="T3096" i="4"/>
  <c r="F3097" i="4"/>
  <c r="I3097" i="4"/>
  <c r="J3097" i="4" s="1"/>
  <c r="M3097" i="4" s="1"/>
  <c r="A3097" i="4" s="1"/>
  <c r="K3097" i="4"/>
  <c r="L3097" i="4"/>
  <c r="N3097" i="4"/>
  <c r="O3097" i="4"/>
  <c r="R3097" i="4"/>
  <c r="T3097" i="4"/>
  <c r="F3098" i="4"/>
  <c r="I3098" i="4"/>
  <c r="J3098" i="4"/>
  <c r="M3098" i="4" s="1"/>
  <c r="A3098" i="4" s="1"/>
  <c r="K3098" i="4"/>
  <c r="L3098" i="4"/>
  <c r="N3098" i="4"/>
  <c r="O3098" i="4"/>
  <c r="R3098" i="4"/>
  <c r="T3098" i="4"/>
  <c r="F3099" i="4"/>
  <c r="I3099" i="4"/>
  <c r="J3099" i="4"/>
  <c r="M3099" i="4" s="1"/>
  <c r="A3099" i="4" s="1"/>
  <c r="K3099" i="4"/>
  <c r="L3099" i="4"/>
  <c r="N3099" i="4"/>
  <c r="O3099" i="4"/>
  <c r="R3099" i="4"/>
  <c r="T3099" i="4"/>
  <c r="F3100" i="4"/>
  <c r="I3100" i="4"/>
  <c r="J3100" i="4" s="1"/>
  <c r="M3100" i="4" s="1"/>
  <c r="A3100" i="4" s="1"/>
  <c r="K3100" i="4"/>
  <c r="L3100" i="4"/>
  <c r="N3100" i="4"/>
  <c r="O3100" i="4"/>
  <c r="R3100" i="4"/>
  <c r="T3100" i="4"/>
  <c r="F3101" i="4"/>
  <c r="I3101" i="4"/>
  <c r="J3101" i="4" s="1"/>
  <c r="M3101" i="4" s="1"/>
  <c r="A3101" i="4" s="1"/>
  <c r="K3101" i="4"/>
  <c r="L3101" i="4"/>
  <c r="N3101" i="4"/>
  <c r="O3101" i="4"/>
  <c r="R3101" i="4"/>
  <c r="T3101" i="4"/>
  <c r="F3102" i="4"/>
  <c r="I3102" i="4"/>
  <c r="J3102" i="4"/>
  <c r="M3102" i="4" s="1"/>
  <c r="A3102" i="4" s="1"/>
  <c r="K3102" i="4"/>
  <c r="L3102" i="4"/>
  <c r="N3102" i="4"/>
  <c r="O3102" i="4"/>
  <c r="R3102" i="4"/>
  <c r="T3102" i="4"/>
  <c r="F3103" i="4"/>
  <c r="I3103" i="4"/>
  <c r="J3103" i="4" s="1"/>
  <c r="M3103" i="4" s="1"/>
  <c r="A3103" i="4" s="1"/>
  <c r="K3103" i="4"/>
  <c r="L3103" i="4"/>
  <c r="N3103" i="4"/>
  <c r="O3103" i="4"/>
  <c r="R3103" i="4"/>
  <c r="T3103" i="4"/>
  <c r="F3104" i="4"/>
  <c r="I3104" i="4"/>
  <c r="J3104" i="4"/>
  <c r="M3104" i="4" s="1"/>
  <c r="A3104" i="4" s="1"/>
  <c r="K3104" i="4"/>
  <c r="L3104" i="4"/>
  <c r="N3104" i="4"/>
  <c r="O3104" i="4"/>
  <c r="R3104" i="4"/>
  <c r="T3104" i="4"/>
  <c r="F3105" i="4"/>
  <c r="I3105" i="4"/>
  <c r="J3105" i="4" s="1"/>
  <c r="M3105" i="4" s="1"/>
  <c r="A3105" i="4" s="1"/>
  <c r="K3105" i="4"/>
  <c r="L3105" i="4"/>
  <c r="N3105" i="4"/>
  <c r="O3105" i="4"/>
  <c r="R3105" i="4"/>
  <c r="T3105" i="4"/>
  <c r="F3106" i="4"/>
  <c r="I3106" i="4"/>
  <c r="J3106" i="4"/>
  <c r="M3106" i="4" s="1"/>
  <c r="A3106" i="4" s="1"/>
  <c r="K3106" i="4"/>
  <c r="L3106" i="4"/>
  <c r="N3106" i="4"/>
  <c r="O3106" i="4"/>
  <c r="R3106" i="4"/>
  <c r="T3106" i="4"/>
  <c r="F3107" i="4"/>
  <c r="I3107" i="4"/>
  <c r="J3107" i="4" s="1"/>
  <c r="M3107" i="4" s="1"/>
  <c r="A3107" i="4" s="1"/>
  <c r="K3107" i="4"/>
  <c r="L3107" i="4"/>
  <c r="N3107" i="4"/>
  <c r="O3107" i="4"/>
  <c r="R3107" i="4"/>
  <c r="T3107" i="4"/>
  <c r="F3108" i="4"/>
  <c r="I3108" i="4"/>
  <c r="J3108" i="4"/>
  <c r="M3108" i="4" s="1"/>
  <c r="A3108" i="4" s="1"/>
  <c r="K3108" i="4"/>
  <c r="L3108" i="4"/>
  <c r="N3108" i="4"/>
  <c r="O3108" i="4"/>
  <c r="R3108" i="4"/>
  <c r="T3108" i="4"/>
  <c r="F3109" i="4"/>
  <c r="I3109" i="4"/>
  <c r="J3109" i="4"/>
  <c r="M3109" i="4" s="1"/>
  <c r="A3109" i="4" s="1"/>
  <c r="K3109" i="4"/>
  <c r="L3109" i="4"/>
  <c r="N3109" i="4"/>
  <c r="O3109" i="4"/>
  <c r="R3109" i="4"/>
  <c r="T3109" i="4"/>
  <c r="F3110" i="4"/>
  <c r="I3110" i="4"/>
  <c r="J3110" i="4"/>
  <c r="M3110" i="4" s="1"/>
  <c r="A3110" i="4" s="1"/>
  <c r="K3110" i="4"/>
  <c r="L3110" i="4"/>
  <c r="N3110" i="4"/>
  <c r="O3110" i="4"/>
  <c r="R3110" i="4"/>
  <c r="T3110" i="4"/>
  <c r="F3111" i="4"/>
  <c r="I3111" i="4"/>
  <c r="J3111" i="4"/>
  <c r="M3111" i="4" s="1"/>
  <c r="A3111" i="4" s="1"/>
  <c r="K3111" i="4"/>
  <c r="L3111" i="4"/>
  <c r="N3111" i="4"/>
  <c r="O3111" i="4"/>
  <c r="R3111" i="4"/>
  <c r="T3111" i="4"/>
  <c r="F3112" i="4"/>
  <c r="I3112" i="4"/>
  <c r="J3112" i="4"/>
  <c r="M3112" i="4" s="1"/>
  <c r="A3112" i="4" s="1"/>
  <c r="K3112" i="4"/>
  <c r="L3112" i="4"/>
  <c r="N3112" i="4"/>
  <c r="O3112" i="4"/>
  <c r="R3112" i="4"/>
  <c r="T3112" i="4"/>
  <c r="F3113" i="4"/>
  <c r="I3113" i="4"/>
  <c r="J3113" i="4" s="1"/>
  <c r="M3113" i="4" s="1"/>
  <c r="A3113" i="4" s="1"/>
  <c r="K3113" i="4"/>
  <c r="L3113" i="4"/>
  <c r="N3113" i="4"/>
  <c r="O3113" i="4"/>
  <c r="R3113" i="4"/>
  <c r="T3113" i="4"/>
  <c r="F3114" i="4"/>
  <c r="I3114" i="4"/>
  <c r="J3114" i="4"/>
  <c r="M3114" i="4" s="1"/>
  <c r="A3114" i="4" s="1"/>
  <c r="K3114" i="4"/>
  <c r="L3114" i="4"/>
  <c r="N3114" i="4"/>
  <c r="O3114" i="4"/>
  <c r="R3114" i="4"/>
  <c r="T3114" i="4"/>
  <c r="F3115" i="4"/>
  <c r="I3115" i="4"/>
  <c r="J3115" i="4"/>
  <c r="M3115" i="4" s="1"/>
  <c r="A3115" i="4" s="1"/>
  <c r="K3115" i="4"/>
  <c r="L3115" i="4"/>
  <c r="N3115" i="4"/>
  <c r="O3115" i="4"/>
  <c r="R3115" i="4"/>
  <c r="T3115" i="4"/>
  <c r="F3116" i="4"/>
  <c r="I3116" i="4"/>
  <c r="J3116" i="4"/>
  <c r="M3116" i="4" s="1"/>
  <c r="A3116" i="4" s="1"/>
  <c r="K3116" i="4"/>
  <c r="L3116" i="4"/>
  <c r="N3116" i="4"/>
  <c r="O3116" i="4"/>
  <c r="R3116" i="4"/>
  <c r="T3116" i="4"/>
  <c r="F3117" i="4"/>
  <c r="I3117" i="4"/>
  <c r="J3117" i="4"/>
  <c r="M3117" i="4" s="1"/>
  <c r="A3117" i="4" s="1"/>
  <c r="K3117" i="4"/>
  <c r="L3117" i="4"/>
  <c r="N3117" i="4"/>
  <c r="O3117" i="4"/>
  <c r="R3117" i="4"/>
  <c r="T3117" i="4"/>
  <c r="F3118" i="4"/>
  <c r="I3118" i="4"/>
  <c r="J3118" i="4"/>
  <c r="M3118" i="4" s="1"/>
  <c r="A3118" i="4" s="1"/>
  <c r="K3118" i="4"/>
  <c r="L3118" i="4"/>
  <c r="N3118" i="4"/>
  <c r="O3118" i="4"/>
  <c r="R3118" i="4"/>
  <c r="T3118" i="4"/>
  <c r="F3119" i="4"/>
  <c r="I3119" i="4"/>
  <c r="J3119" i="4"/>
  <c r="M3119" i="4" s="1"/>
  <c r="A3119" i="4" s="1"/>
  <c r="K3119" i="4"/>
  <c r="L3119" i="4"/>
  <c r="N3119" i="4"/>
  <c r="O3119" i="4"/>
  <c r="R3119" i="4"/>
  <c r="T3119" i="4"/>
  <c r="F3120" i="4"/>
  <c r="I3120" i="4"/>
  <c r="J3120" i="4"/>
  <c r="M3120" i="4" s="1"/>
  <c r="A3120" i="4" s="1"/>
  <c r="K3120" i="4"/>
  <c r="L3120" i="4"/>
  <c r="N3120" i="4"/>
  <c r="O3120" i="4"/>
  <c r="R3120" i="4"/>
  <c r="T3120" i="4"/>
  <c r="F3121" i="4"/>
  <c r="I3121" i="4"/>
  <c r="J3121" i="4"/>
  <c r="M3121" i="4" s="1"/>
  <c r="A3121" i="4" s="1"/>
  <c r="K3121" i="4"/>
  <c r="L3121" i="4"/>
  <c r="N3121" i="4"/>
  <c r="O3121" i="4"/>
  <c r="R3121" i="4"/>
  <c r="T3121" i="4"/>
  <c r="F3122" i="4"/>
  <c r="I3122" i="4"/>
  <c r="J3122" i="4"/>
  <c r="M3122" i="4" s="1"/>
  <c r="A3122" i="4" s="1"/>
  <c r="K3122" i="4"/>
  <c r="L3122" i="4"/>
  <c r="N3122" i="4"/>
  <c r="O3122" i="4"/>
  <c r="R3122" i="4"/>
  <c r="T3122" i="4"/>
  <c r="F3123" i="4"/>
  <c r="I3123" i="4"/>
  <c r="J3123" i="4"/>
  <c r="M3123" i="4" s="1"/>
  <c r="A3123" i="4" s="1"/>
  <c r="K3123" i="4"/>
  <c r="L3123" i="4"/>
  <c r="N3123" i="4"/>
  <c r="O3123" i="4"/>
  <c r="R3123" i="4"/>
  <c r="T3123" i="4"/>
  <c r="F3124" i="4"/>
  <c r="I3124" i="4"/>
  <c r="J3124" i="4"/>
  <c r="M3124" i="4" s="1"/>
  <c r="A3124" i="4" s="1"/>
  <c r="K3124" i="4"/>
  <c r="L3124" i="4"/>
  <c r="N3124" i="4"/>
  <c r="O3124" i="4"/>
  <c r="R3124" i="4"/>
  <c r="T3124" i="4"/>
  <c r="F3125" i="4"/>
  <c r="I3125" i="4"/>
  <c r="J3125" i="4" s="1"/>
  <c r="M3125" i="4" s="1"/>
  <c r="A3125" i="4" s="1"/>
  <c r="K3125" i="4"/>
  <c r="L3125" i="4"/>
  <c r="N3125" i="4"/>
  <c r="O3125" i="4"/>
  <c r="R3125" i="4"/>
  <c r="T3125" i="4"/>
  <c r="F3126" i="4"/>
  <c r="I3126" i="4"/>
  <c r="J3126" i="4"/>
  <c r="M3126" i="4" s="1"/>
  <c r="A3126" i="4" s="1"/>
  <c r="K3126" i="4"/>
  <c r="L3126" i="4"/>
  <c r="N3126" i="4"/>
  <c r="O3126" i="4"/>
  <c r="R3126" i="4"/>
  <c r="T3126" i="4"/>
  <c r="F3127" i="4"/>
  <c r="I3127" i="4"/>
  <c r="J3127" i="4"/>
  <c r="M3127" i="4" s="1"/>
  <c r="A3127" i="4" s="1"/>
  <c r="K3127" i="4"/>
  <c r="L3127" i="4"/>
  <c r="N3127" i="4"/>
  <c r="O3127" i="4"/>
  <c r="R3127" i="4"/>
  <c r="T3127" i="4"/>
  <c r="F3128" i="4"/>
  <c r="I3128" i="4"/>
  <c r="J3128" i="4"/>
  <c r="M3128" i="4" s="1"/>
  <c r="A3128" i="4" s="1"/>
  <c r="K3128" i="4"/>
  <c r="L3128" i="4"/>
  <c r="N3128" i="4"/>
  <c r="O3128" i="4"/>
  <c r="R3128" i="4"/>
  <c r="T3128" i="4"/>
  <c r="F3129" i="4"/>
  <c r="I3129" i="4"/>
  <c r="J3129" i="4"/>
  <c r="M3129" i="4" s="1"/>
  <c r="A3129" i="4" s="1"/>
  <c r="K3129" i="4"/>
  <c r="L3129" i="4"/>
  <c r="N3129" i="4"/>
  <c r="O3129" i="4"/>
  <c r="R3129" i="4"/>
  <c r="T3129" i="4"/>
  <c r="F3130" i="4"/>
  <c r="I3130" i="4"/>
  <c r="J3130" i="4" s="1"/>
  <c r="M3130" i="4" s="1"/>
  <c r="A3130" i="4" s="1"/>
  <c r="K3130" i="4"/>
  <c r="L3130" i="4"/>
  <c r="N3130" i="4"/>
  <c r="O3130" i="4"/>
  <c r="R3130" i="4"/>
  <c r="T3130" i="4"/>
  <c r="F3131" i="4"/>
  <c r="I3131" i="4"/>
  <c r="J3131" i="4"/>
  <c r="M3131" i="4" s="1"/>
  <c r="A3131" i="4" s="1"/>
  <c r="K3131" i="4"/>
  <c r="L3131" i="4"/>
  <c r="N3131" i="4"/>
  <c r="O3131" i="4"/>
  <c r="R3131" i="4"/>
  <c r="T3131" i="4"/>
  <c r="F3132" i="4"/>
  <c r="I3132" i="4"/>
  <c r="J3132" i="4"/>
  <c r="M3132" i="4" s="1"/>
  <c r="A3132" i="4" s="1"/>
  <c r="K3132" i="4"/>
  <c r="L3132" i="4"/>
  <c r="N3132" i="4"/>
  <c r="O3132" i="4"/>
  <c r="R3132" i="4"/>
  <c r="T3132" i="4"/>
  <c r="F3133" i="4"/>
  <c r="I3133" i="4"/>
  <c r="J3133" i="4"/>
  <c r="M3133" i="4" s="1"/>
  <c r="A3133" i="4" s="1"/>
  <c r="K3133" i="4"/>
  <c r="L3133" i="4"/>
  <c r="N3133" i="4"/>
  <c r="O3133" i="4"/>
  <c r="R3133" i="4"/>
  <c r="T3133" i="4"/>
  <c r="F3134" i="4"/>
  <c r="I3134" i="4"/>
  <c r="J3134" i="4"/>
  <c r="M3134" i="4" s="1"/>
  <c r="A3134" i="4" s="1"/>
  <c r="K3134" i="4"/>
  <c r="L3134" i="4"/>
  <c r="N3134" i="4"/>
  <c r="O3134" i="4"/>
  <c r="R3134" i="4"/>
  <c r="T3134" i="4"/>
  <c r="F3135" i="4"/>
  <c r="I3135" i="4"/>
  <c r="J3135" i="4"/>
  <c r="M3135" i="4" s="1"/>
  <c r="A3135" i="4" s="1"/>
  <c r="K3135" i="4"/>
  <c r="L3135" i="4"/>
  <c r="N3135" i="4"/>
  <c r="O3135" i="4"/>
  <c r="R3135" i="4"/>
  <c r="T3135" i="4"/>
  <c r="F3136" i="4"/>
  <c r="I3136" i="4"/>
  <c r="J3136" i="4" s="1"/>
  <c r="M3136" i="4" s="1"/>
  <c r="A3136" i="4" s="1"/>
  <c r="K3136" i="4"/>
  <c r="L3136" i="4"/>
  <c r="N3136" i="4"/>
  <c r="O3136" i="4"/>
  <c r="R3136" i="4"/>
  <c r="T3136" i="4"/>
  <c r="F3137" i="4"/>
  <c r="I3137" i="4"/>
  <c r="J3137" i="4" s="1"/>
  <c r="M3137" i="4" s="1"/>
  <c r="A3137" i="4" s="1"/>
  <c r="K3137" i="4"/>
  <c r="L3137" i="4"/>
  <c r="N3137" i="4"/>
  <c r="O3137" i="4"/>
  <c r="R3137" i="4"/>
  <c r="T3137" i="4"/>
  <c r="F3138" i="4"/>
  <c r="I3138" i="4"/>
  <c r="J3138" i="4"/>
  <c r="M3138" i="4" s="1"/>
  <c r="A3138" i="4" s="1"/>
  <c r="K3138" i="4"/>
  <c r="L3138" i="4"/>
  <c r="N3138" i="4"/>
  <c r="O3138" i="4"/>
  <c r="R3138" i="4"/>
  <c r="T3138" i="4"/>
  <c r="F3139" i="4"/>
  <c r="I3139" i="4"/>
  <c r="J3139" i="4" s="1"/>
  <c r="M3139" i="4" s="1"/>
  <c r="A3139" i="4" s="1"/>
  <c r="K3139" i="4"/>
  <c r="L3139" i="4"/>
  <c r="N3139" i="4"/>
  <c r="O3139" i="4"/>
  <c r="R3139" i="4"/>
  <c r="T3139" i="4"/>
  <c r="F3140" i="4"/>
  <c r="I3140" i="4"/>
  <c r="J3140" i="4" s="1"/>
  <c r="M3140" i="4" s="1"/>
  <c r="A3140" i="4" s="1"/>
  <c r="K3140" i="4"/>
  <c r="L3140" i="4"/>
  <c r="N3140" i="4"/>
  <c r="O3140" i="4"/>
  <c r="R3140" i="4"/>
  <c r="T3140" i="4"/>
  <c r="F3141" i="4"/>
  <c r="I3141" i="4"/>
  <c r="J3141" i="4"/>
  <c r="M3141" i="4" s="1"/>
  <c r="A3141" i="4" s="1"/>
  <c r="K3141" i="4"/>
  <c r="L3141" i="4"/>
  <c r="N3141" i="4"/>
  <c r="O3141" i="4"/>
  <c r="R3141" i="4"/>
  <c r="T3141" i="4"/>
  <c r="F3142" i="4"/>
  <c r="I3142" i="4"/>
  <c r="J3142" i="4"/>
  <c r="M3142" i="4" s="1"/>
  <c r="A3142" i="4" s="1"/>
  <c r="K3142" i="4"/>
  <c r="L3142" i="4"/>
  <c r="N3142" i="4"/>
  <c r="O3142" i="4"/>
  <c r="R3142" i="4"/>
  <c r="T3142" i="4"/>
  <c r="F3143" i="4"/>
  <c r="I3143" i="4"/>
  <c r="J3143" i="4"/>
  <c r="M3143" i="4" s="1"/>
  <c r="A3143" i="4" s="1"/>
  <c r="K3143" i="4"/>
  <c r="L3143" i="4"/>
  <c r="N3143" i="4"/>
  <c r="O3143" i="4"/>
  <c r="R3143" i="4"/>
  <c r="T3143" i="4"/>
  <c r="F3144" i="4"/>
  <c r="I3144" i="4"/>
  <c r="J3144" i="4"/>
  <c r="M3144" i="4" s="1"/>
  <c r="A3144" i="4" s="1"/>
  <c r="K3144" i="4"/>
  <c r="L3144" i="4"/>
  <c r="N3144" i="4"/>
  <c r="O3144" i="4"/>
  <c r="R3144" i="4"/>
  <c r="T3144" i="4"/>
  <c r="F3145" i="4"/>
  <c r="I3145" i="4"/>
  <c r="J3145" i="4" s="1"/>
  <c r="M3145" i="4" s="1"/>
  <c r="A3145" i="4" s="1"/>
  <c r="K3145" i="4"/>
  <c r="L3145" i="4"/>
  <c r="N3145" i="4"/>
  <c r="O3145" i="4"/>
  <c r="R3145" i="4"/>
  <c r="T3145" i="4"/>
  <c r="F3146" i="4"/>
  <c r="I3146" i="4"/>
  <c r="J3146" i="4" s="1"/>
  <c r="M3146" i="4" s="1"/>
  <c r="A3146" i="4" s="1"/>
  <c r="K3146" i="4"/>
  <c r="L3146" i="4"/>
  <c r="N3146" i="4"/>
  <c r="O3146" i="4"/>
  <c r="R3146" i="4"/>
  <c r="T3146" i="4"/>
  <c r="F3147" i="4"/>
  <c r="I3147" i="4"/>
  <c r="J3147" i="4" s="1"/>
  <c r="M3147" i="4" s="1"/>
  <c r="A3147" i="4" s="1"/>
  <c r="K3147" i="4"/>
  <c r="L3147" i="4"/>
  <c r="N3147" i="4"/>
  <c r="O3147" i="4"/>
  <c r="R3147" i="4"/>
  <c r="T3147" i="4"/>
  <c r="F3148" i="4"/>
  <c r="I3148" i="4"/>
  <c r="J3148" i="4"/>
  <c r="M3148" i="4" s="1"/>
  <c r="A3148" i="4" s="1"/>
  <c r="K3148" i="4"/>
  <c r="L3148" i="4"/>
  <c r="N3148" i="4"/>
  <c r="O3148" i="4"/>
  <c r="R3148" i="4"/>
  <c r="T3148" i="4"/>
  <c r="F3149" i="4"/>
  <c r="I3149" i="4"/>
  <c r="J3149" i="4"/>
  <c r="M3149" i="4" s="1"/>
  <c r="A3149" i="4" s="1"/>
  <c r="K3149" i="4"/>
  <c r="L3149" i="4"/>
  <c r="N3149" i="4"/>
  <c r="O3149" i="4"/>
  <c r="R3149" i="4"/>
  <c r="T3149" i="4"/>
  <c r="F3150" i="4"/>
  <c r="I3150" i="4"/>
  <c r="J3150" i="4"/>
  <c r="M3150" i="4" s="1"/>
  <c r="A3150" i="4" s="1"/>
  <c r="K3150" i="4"/>
  <c r="L3150" i="4"/>
  <c r="N3150" i="4"/>
  <c r="O3150" i="4"/>
  <c r="R3150" i="4"/>
  <c r="T3150" i="4"/>
  <c r="F3151" i="4"/>
  <c r="I3151" i="4"/>
  <c r="J3151" i="4"/>
  <c r="M3151" i="4" s="1"/>
  <c r="A3151" i="4" s="1"/>
  <c r="K3151" i="4"/>
  <c r="L3151" i="4"/>
  <c r="N3151" i="4"/>
  <c r="O3151" i="4"/>
  <c r="R3151" i="4"/>
  <c r="T3151" i="4"/>
  <c r="F3152" i="4"/>
  <c r="I3152" i="4"/>
  <c r="J3152" i="4" s="1"/>
  <c r="M3152" i="4" s="1"/>
  <c r="A3152" i="4" s="1"/>
  <c r="K3152" i="4"/>
  <c r="L3152" i="4"/>
  <c r="N3152" i="4"/>
  <c r="O3152" i="4"/>
  <c r="R3152" i="4"/>
  <c r="T3152" i="4"/>
  <c r="F3153" i="4"/>
  <c r="I3153" i="4"/>
  <c r="J3153" i="4"/>
  <c r="M3153" i="4" s="1"/>
  <c r="A3153" i="4" s="1"/>
  <c r="K3153" i="4"/>
  <c r="L3153" i="4"/>
  <c r="N3153" i="4"/>
  <c r="O3153" i="4"/>
  <c r="R3153" i="4"/>
  <c r="T3153" i="4"/>
  <c r="F3154" i="4"/>
  <c r="I3154" i="4"/>
  <c r="J3154" i="4"/>
  <c r="M3154" i="4" s="1"/>
  <c r="A3154" i="4" s="1"/>
  <c r="K3154" i="4"/>
  <c r="L3154" i="4"/>
  <c r="N3154" i="4"/>
  <c r="O3154" i="4"/>
  <c r="R3154" i="4"/>
  <c r="T3154" i="4"/>
  <c r="F3155" i="4"/>
  <c r="I3155" i="4"/>
  <c r="J3155" i="4"/>
  <c r="M3155" i="4" s="1"/>
  <c r="A3155" i="4" s="1"/>
  <c r="K3155" i="4"/>
  <c r="L3155" i="4"/>
  <c r="N3155" i="4"/>
  <c r="O3155" i="4"/>
  <c r="R3155" i="4"/>
  <c r="T3155" i="4"/>
  <c r="F3156" i="4"/>
  <c r="I3156" i="4"/>
  <c r="J3156" i="4" s="1"/>
  <c r="M3156" i="4" s="1"/>
  <c r="A3156" i="4" s="1"/>
  <c r="K3156" i="4"/>
  <c r="L3156" i="4"/>
  <c r="N3156" i="4"/>
  <c r="O3156" i="4"/>
  <c r="R3156" i="4"/>
  <c r="T3156" i="4"/>
  <c r="F3157" i="4"/>
  <c r="I3157" i="4"/>
  <c r="J3157" i="4"/>
  <c r="M3157" i="4" s="1"/>
  <c r="A3157" i="4" s="1"/>
  <c r="K3157" i="4"/>
  <c r="L3157" i="4"/>
  <c r="N3157" i="4"/>
  <c r="O3157" i="4"/>
  <c r="R3157" i="4"/>
  <c r="T3157" i="4"/>
  <c r="F3158" i="4"/>
  <c r="I3158" i="4"/>
  <c r="J3158" i="4"/>
  <c r="M3158" i="4" s="1"/>
  <c r="A3158" i="4" s="1"/>
  <c r="K3158" i="4"/>
  <c r="L3158" i="4"/>
  <c r="N3158" i="4"/>
  <c r="O3158" i="4"/>
  <c r="R3158" i="4"/>
  <c r="T3158" i="4"/>
  <c r="F3159" i="4"/>
  <c r="I3159" i="4"/>
  <c r="J3159" i="4"/>
  <c r="M3159" i="4" s="1"/>
  <c r="A3159" i="4" s="1"/>
  <c r="K3159" i="4"/>
  <c r="L3159" i="4"/>
  <c r="N3159" i="4"/>
  <c r="O3159" i="4"/>
  <c r="R3159" i="4"/>
  <c r="T3159" i="4"/>
  <c r="F3160" i="4"/>
  <c r="I3160" i="4"/>
  <c r="J3160" i="4"/>
  <c r="M3160" i="4" s="1"/>
  <c r="A3160" i="4" s="1"/>
  <c r="K3160" i="4"/>
  <c r="L3160" i="4"/>
  <c r="N3160" i="4"/>
  <c r="O3160" i="4"/>
  <c r="R3160" i="4"/>
  <c r="T3160" i="4"/>
  <c r="F3161" i="4"/>
  <c r="I3161" i="4"/>
  <c r="J3161" i="4"/>
  <c r="M3161" i="4" s="1"/>
  <c r="A3161" i="4" s="1"/>
  <c r="K3161" i="4"/>
  <c r="L3161" i="4"/>
  <c r="N3161" i="4"/>
  <c r="O3161" i="4"/>
  <c r="R3161" i="4"/>
  <c r="T3161" i="4"/>
  <c r="F3162" i="4"/>
  <c r="I3162" i="4"/>
  <c r="J3162" i="4"/>
  <c r="M3162" i="4" s="1"/>
  <c r="A3162" i="4" s="1"/>
  <c r="K3162" i="4"/>
  <c r="L3162" i="4"/>
  <c r="N3162" i="4"/>
  <c r="O3162" i="4"/>
  <c r="R3162" i="4"/>
  <c r="T3162" i="4"/>
  <c r="F3163" i="4"/>
  <c r="I3163" i="4"/>
  <c r="J3163" i="4"/>
  <c r="M3163" i="4" s="1"/>
  <c r="A3163" i="4" s="1"/>
  <c r="K3163" i="4"/>
  <c r="L3163" i="4"/>
  <c r="N3163" i="4"/>
  <c r="O3163" i="4"/>
  <c r="R3163" i="4"/>
  <c r="T3163" i="4"/>
  <c r="F3164" i="4"/>
  <c r="I3164" i="4"/>
  <c r="J3164" i="4" s="1"/>
  <c r="M3164" i="4" s="1"/>
  <c r="A3164" i="4" s="1"/>
  <c r="L3164" i="4"/>
  <c r="N3164" i="4"/>
  <c r="T3164" i="4"/>
  <c r="F3165" i="4"/>
  <c r="I3165" i="4"/>
  <c r="J3165" i="4"/>
  <c r="M3165" i="4" s="1"/>
  <c r="A3165" i="4" s="1"/>
  <c r="K3165" i="4"/>
  <c r="L3165" i="4"/>
  <c r="N3165" i="4"/>
  <c r="O3165" i="4"/>
  <c r="R3165" i="4"/>
  <c r="T3165" i="4"/>
  <c r="F3166" i="4"/>
  <c r="I3166" i="4"/>
  <c r="J3166" i="4"/>
  <c r="M3166" i="4" s="1"/>
  <c r="A3166" i="4" s="1"/>
  <c r="K3166" i="4"/>
  <c r="L3166" i="4"/>
  <c r="N3166" i="4"/>
  <c r="O3166" i="4"/>
  <c r="R3166" i="4"/>
  <c r="T3166" i="4"/>
  <c r="F3167" i="4"/>
  <c r="I3167" i="4"/>
  <c r="J3167" i="4"/>
  <c r="M3167" i="4" s="1"/>
  <c r="A3167" i="4" s="1"/>
  <c r="K3167" i="4"/>
  <c r="L3167" i="4"/>
  <c r="N3167" i="4"/>
  <c r="O3167" i="4"/>
  <c r="R3167" i="4"/>
  <c r="T3167" i="4"/>
  <c r="F3168" i="4"/>
  <c r="I3168" i="4"/>
  <c r="J3168" i="4" s="1"/>
  <c r="M3168" i="4" s="1"/>
  <c r="A3168" i="4" s="1"/>
  <c r="L3168" i="4"/>
  <c r="N3168" i="4"/>
  <c r="T3168" i="4"/>
  <c r="F3169" i="4"/>
  <c r="I3169" i="4"/>
  <c r="J3169" i="4" s="1"/>
  <c r="M3169" i="4" s="1"/>
  <c r="A3169" i="4" s="1"/>
  <c r="K3169" i="4"/>
  <c r="L3169" i="4"/>
  <c r="N3169" i="4"/>
  <c r="O3169" i="4"/>
  <c r="R3169" i="4"/>
  <c r="T3169" i="4"/>
  <c r="F3170" i="4"/>
  <c r="I3170" i="4"/>
  <c r="J3170" i="4"/>
  <c r="M3170" i="4" s="1"/>
  <c r="A3170" i="4" s="1"/>
  <c r="K3170" i="4"/>
  <c r="L3170" i="4"/>
  <c r="N3170" i="4"/>
  <c r="O3170" i="4"/>
  <c r="R3170" i="4"/>
  <c r="T3170" i="4"/>
  <c r="F3171" i="4"/>
  <c r="I3171" i="4"/>
  <c r="J3171" i="4"/>
  <c r="M3171" i="4" s="1"/>
  <c r="A3171" i="4" s="1"/>
  <c r="K3171" i="4"/>
  <c r="L3171" i="4"/>
  <c r="N3171" i="4"/>
  <c r="O3171" i="4"/>
  <c r="R3171" i="4"/>
  <c r="T3171" i="4"/>
  <c r="F3172" i="4"/>
  <c r="I3172" i="4"/>
  <c r="J3172" i="4"/>
  <c r="M3172" i="4" s="1"/>
  <c r="A3172" i="4" s="1"/>
  <c r="K3172" i="4"/>
  <c r="L3172" i="4"/>
  <c r="N3172" i="4"/>
  <c r="O3172" i="4"/>
  <c r="R3172" i="4"/>
  <c r="T3172" i="4"/>
  <c r="F3173" i="4"/>
  <c r="I3173" i="4"/>
  <c r="J3173" i="4" s="1"/>
  <c r="M3173" i="4" s="1"/>
  <c r="A3173" i="4" s="1"/>
  <c r="K3173" i="4"/>
  <c r="L3173" i="4"/>
  <c r="N3173" i="4"/>
  <c r="O3173" i="4"/>
  <c r="R3173" i="4"/>
  <c r="T3173" i="4"/>
  <c r="F3174" i="4"/>
  <c r="I3174" i="4"/>
  <c r="J3174" i="4" s="1"/>
  <c r="M3174" i="4" s="1"/>
  <c r="A3174" i="4" s="1"/>
  <c r="K3174" i="4"/>
  <c r="L3174" i="4"/>
  <c r="N3174" i="4"/>
  <c r="O3174" i="4"/>
  <c r="R3174" i="4"/>
  <c r="T3174" i="4"/>
  <c r="F3175" i="4"/>
  <c r="I3175" i="4"/>
  <c r="J3175" i="4" s="1"/>
  <c r="M3175" i="4" s="1"/>
  <c r="A3175" i="4" s="1"/>
  <c r="K3175" i="4"/>
  <c r="L3175" i="4"/>
  <c r="N3175" i="4"/>
  <c r="O3175" i="4"/>
  <c r="R3175" i="4"/>
  <c r="T3175" i="4"/>
  <c r="F3176" i="4"/>
  <c r="I3176" i="4"/>
  <c r="J3176" i="4" s="1"/>
  <c r="M3176" i="4" s="1"/>
  <c r="A3176" i="4" s="1"/>
  <c r="K3176" i="4"/>
  <c r="L3176" i="4"/>
  <c r="N3176" i="4"/>
  <c r="O3176" i="4"/>
  <c r="R3176" i="4"/>
  <c r="T3176" i="4"/>
  <c r="F3177" i="4"/>
  <c r="I3177" i="4"/>
  <c r="J3177" i="4"/>
  <c r="M3177" i="4" s="1"/>
  <c r="A3177" i="4" s="1"/>
  <c r="K3177" i="4"/>
  <c r="L3177" i="4"/>
  <c r="N3177" i="4"/>
  <c r="O3177" i="4"/>
  <c r="R3177" i="4"/>
  <c r="T3177" i="4"/>
  <c r="F3178" i="4"/>
  <c r="I3178" i="4"/>
  <c r="J3178" i="4"/>
  <c r="M3178" i="4" s="1"/>
  <c r="A3178" i="4" s="1"/>
  <c r="K3178" i="4"/>
  <c r="L3178" i="4"/>
  <c r="N3178" i="4"/>
  <c r="O3178" i="4"/>
  <c r="R3178" i="4"/>
  <c r="T3178" i="4"/>
  <c r="F3179" i="4"/>
  <c r="I3179" i="4"/>
  <c r="J3179" i="4" s="1"/>
  <c r="M3179" i="4" s="1"/>
  <c r="A3179" i="4" s="1"/>
  <c r="K3179" i="4"/>
  <c r="L3179" i="4"/>
  <c r="N3179" i="4"/>
  <c r="O3179" i="4"/>
  <c r="R3179" i="4"/>
  <c r="T3179" i="4"/>
  <c r="F3180" i="4"/>
  <c r="I3180" i="4"/>
  <c r="J3180" i="4"/>
  <c r="M3180" i="4" s="1"/>
  <c r="A3180" i="4" s="1"/>
  <c r="K3180" i="4"/>
  <c r="L3180" i="4"/>
  <c r="N3180" i="4"/>
  <c r="O3180" i="4"/>
  <c r="R3180" i="4"/>
  <c r="T3180" i="4"/>
  <c r="F3181" i="4"/>
  <c r="I3181" i="4"/>
  <c r="J3181" i="4" s="1"/>
  <c r="M3181" i="4" s="1"/>
  <c r="A3181" i="4" s="1"/>
  <c r="K3181" i="4"/>
  <c r="L3181" i="4"/>
  <c r="N3181" i="4"/>
  <c r="O3181" i="4"/>
  <c r="R3181" i="4"/>
  <c r="T3181" i="4"/>
  <c r="F3182" i="4"/>
  <c r="I3182" i="4"/>
  <c r="J3182" i="4"/>
  <c r="M3182" i="4" s="1"/>
  <c r="A3182" i="4" s="1"/>
  <c r="K3182" i="4"/>
  <c r="L3182" i="4"/>
  <c r="N3182" i="4"/>
  <c r="O3182" i="4"/>
  <c r="R3182" i="4"/>
  <c r="T3182" i="4"/>
  <c r="F3183" i="4"/>
  <c r="I3183" i="4"/>
  <c r="J3183" i="4" s="1"/>
  <c r="M3183" i="4" s="1"/>
  <c r="A3183" i="4" s="1"/>
  <c r="K3183" i="4"/>
  <c r="L3183" i="4"/>
  <c r="N3183" i="4"/>
  <c r="O3183" i="4"/>
  <c r="R3183" i="4"/>
  <c r="T3183" i="4"/>
  <c r="F3184" i="4"/>
  <c r="I3184" i="4"/>
  <c r="J3184" i="4"/>
  <c r="M3184" i="4" s="1"/>
  <c r="A3184" i="4" s="1"/>
  <c r="K3184" i="4"/>
  <c r="L3184" i="4"/>
  <c r="N3184" i="4"/>
  <c r="O3184" i="4"/>
  <c r="R3184" i="4"/>
  <c r="T3184" i="4"/>
  <c r="F3185" i="4"/>
  <c r="I3185" i="4"/>
  <c r="J3185" i="4"/>
  <c r="M3185" i="4" s="1"/>
  <c r="A3185" i="4" s="1"/>
  <c r="K3185" i="4"/>
  <c r="L3185" i="4"/>
  <c r="N3185" i="4"/>
  <c r="O3185" i="4"/>
  <c r="R3185" i="4"/>
  <c r="T3185" i="4"/>
  <c r="F3186" i="4"/>
  <c r="I3186" i="4"/>
  <c r="J3186" i="4"/>
  <c r="M3186" i="4" s="1"/>
  <c r="A3186" i="4" s="1"/>
  <c r="K3186" i="4"/>
  <c r="L3186" i="4"/>
  <c r="N3186" i="4"/>
  <c r="O3186" i="4"/>
  <c r="R3186" i="4"/>
  <c r="T3186" i="4"/>
  <c r="F3187" i="4"/>
  <c r="I3187" i="4"/>
  <c r="J3187" i="4"/>
  <c r="M3187" i="4" s="1"/>
  <c r="A3187" i="4" s="1"/>
  <c r="K3187" i="4"/>
  <c r="L3187" i="4"/>
  <c r="N3187" i="4"/>
  <c r="O3187" i="4"/>
  <c r="R3187" i="4"/>
  <c r="T3187" i="4"/>
  <c r="F3188" i="4"/>
  <c r="I3188" i="4"/>
  <c r="J3188" i="4"/>
  <c r="M3188" i="4" s="1"/>
  <c r="A3188" i="4" s="1"/>
  <c r="K3188" i="4"/>
  <c r="L3188" i="4"/>
  <c r="N3188" i="4"/>
  <c r="O3188" i="4"/>
  <c r="R3188" i="4"/>
  <c r="T3188" i="4"/>
  <c r="F3189" i="4"/>
  <c r="I3189" i="4"/>
  <c r="J3189" i="4"/>
  <c r="M3189" i="4" s="1"/>
  <c r="A3189" i="4" s="1"/>
  <c r="K3189" i="4"/>
  <c r="L3189" i="4"/>
  <c r="N3189" i="4"/>
  <c r="O3189" i="4"/>
  <c r="R3189" i="4"/>
  <c r="T3189" i="4"/>
  <c r="F3190" i="4"/>
  <c r="I3190" i="4"/>
  <c r="J3190" i="4"/>
  <c r="M3190" i="4" s="1"/>
  <c r="A3190" i="4" s="1"/>
  <c r="K3190" i="4"/>
  <c r="L3190" i="4"/>
  <c r="N3190" i="4"/>
  <c r="O3190" i="4"/>
  <c r="R3190" i="4"/>
  <c r="T3190" i="4"/>
  <c r="F3191" i="4"/>
  <c r="I3191" i="4"/>
  <c r="J3191" i="4" s="1"/>
  <c r="M3191" i="4" s="1"/>
  <c r="A3191" i="4" s="1"/>
  <c r="K3191" i="4"/>
  <c r="L3191" i="4"/>
  <c r="N3191" i="4"/>
  <c r="O3191" i="4"/>
  <c r="R3191" i="4"/>
  <c r="T3191" i="4"/>
  <c r="F3192" i="4"/>
  <c r="I3192" i="4"/>
  <c r="J3192" i="4"/>
  <c r="M3192" i="4" s="1"/>
  <c r="A3192" i="4" s="1"/>
  <c r="K3192" i="4"/>
  <c r="L3192" i="4"/>
  <c r="N3192" i="4"/>
  <c r="O3192" i="4"/>
  <c r="R3192" i="4"/>
  <c r="T3192" i="4"/>
  <c r="F3193" i="4"/>
  <c r="I3193" i="4"/>
  <c r="J3193" i="4"/>
  <c r="M3193" i="4" s="1"/>
  <c r="A3193" i="4" s="1"/>
  <c r="K3193" i="4"/>
  <c r="L3193" i="4"/>
  <c r="N3193" i="4"/>
  <c r="O3193" i="4"/>
  <c r="R3193" i="4"/>
  <c r="T3193" i="4"/>
  <c r="F3194" i="4"/>
  <c r="I3194" i="4"/>
  <c r="J3194" i="4"/>
  <c r="M3194" i="4" s="1"/>
  <c r="A3194" i="4" s="1"/>
  <c r="K3194" i="4"/>
  <c r="L3194" i="4"/>
  <c r="N3194" i="4"/>
  <c r="O3194" i="4"/>
  <c r="R3194" i="4"/>
  <c r="T3194" i="4"/>
  <c r="F3195" i="4"/>
  <c r="I3195" i="4"/>
  <c r="J3195" i="4"/>
  <c r="M3195" i="4" s="1"/>
  <c r="A3195" i="4" s="1"/>
  <c r="K3195" i="4"/>
  <c r="L3195" i="4"/>
  <c r="N3195" i="4"/>
  <c r="O3195" i="4"/>
  <c r="R3195" i="4"/>
  <c r="T3195" i="4"/>
  <c r="F3196" i="4"/>
  <c r="I3196" i="4"/>
  <c r="J3196" i="4" s="1"/>
  <c r="M3196" i="4" s="1"/>
  <c r="A3196" i="4" s="1"/>
  <c r="K3196" i="4"/>
  <c r="L3196" i="4"/>
  <c r="N3196" i="4"/>
  <c r="O3196" i="4"/>
  <c r="R3196" i="4"/>
  <c r="T3196" i="4"/>
  <c r="F3197" i="4"/>
  <c r="I3197" i="4"/>
  <c r="J3197" i="4" s="1"/>
  <c r="M3197" i="4" s="1"/>
  <c r="A3197" i="4" s="1"/>
  <c r="K3197" i="4"/>
  <c r="L3197" i="4"/>
  <c r="N3197" i="4"/>
  <c r="O3197" i="4"/>
  <c r="R3197" i="4"/>
  <c r="T3197" i="4"/>
  <c r="F3198" i="4"/>
  <c r="I3198" i="4"/>
  <c r="J3198" i="4"/>
  <c r="M3198" i="4" s="1"/>
  <c r="A3198" i="4" s="1"/>
  <c r="K3198" i="4"/>
  <c r="L3198" i="4"/>
  <c r="N3198" i="4"/>
  <c r="O3198" i="4"/>
  <c r="R3198" i="4"/>
  <c r="T3198" i="4"/>
  <c r="F3199" i="4"/>
  <c r="I3199" i="4"/>
  <c r="J3199" i="4"/>
  <c r="M3199" i="4" s="1"/>
  <c r="A3199" i="4" s="1"/>
  <c r="K3199" i="4"/>
  <c r="L3199" i="4"/>
  <c r="N3199" i="4"/>
  <c r="O3199" i="4"/>
  <c r="R3199" i="4"/>
  <c r="T3199" i="4"/>
  <c r="F3200" i="4"/>
  <c r="I3200" i="4"/>
  <c r="J3200" i="4"/>
  <c r="M3200" i="4" s="1"/>
  <c r="A3200" i="4" s="1"/>
  <c r="K3200" i="4"/>
  <c r="L3200" i="4"/>
  <c r="N3200" i="4"/>
  <c r="O3200" i="4"/>
  <c r="R3200" i="4"/>
  <c r="T3200" i="4"/>
  <c r="F3201" i="4"/>
  <c r="I3201" i="4"/>
  <c r="J3201" i="4"/>
  <c r="M3201" i="4" s="1"/>
  <c r="A3201" i="4" s="1"/>
  <c r="K3201" i="4"/>
  <c r="L3201" i="4"/>
  <c r="N3201" i="4"/>
  <c r="O3201" i="4"/>
  <c r="R3201" i="4"/>
  <c r="T3201" i="4"/>
  <c r="F3202" i="4"/>
  <c r="I3202" i="4"/>
  <c r="J3202" i="4"/>
  <c r="M3202" i="4" s="1"/>
  <c r="A3202" i="4" s="1"/>
  <c r="K3202" i="4"/>
  <c r="L3202" i="4"/>
  <c r="N3202" i="4"/>
  <c r="O3202" i="4"/>
  <c r="R3202" i="4"/>
  <c r="T3202" i="4"/>
  <c r="F3203" i="4"/>
  <c r="I3203" i="4"/>
  <c r="J3203" i="4"/>
  <c r="M3203" i="4" s="1"/>
  <c r="A3203" i="4" s="1"/>
  <c r="K3203" i="4"/>
  <c r="L3203" i="4"/>
  <c r="N3203" i="4"/>
  <c r="O3203" i="4"/>
  <c r="R3203" i="4"/>
  <c r="T3203" i="4"/>
  <c r="F3204" i="4"/>
  <c r="I3204" i="4"/>
  <c r="J3204" i="4"/>
  <c r="M3204" i="4" s="1"/>
  <c r="A3204" i="4" s="1"/>
  <c r="K3204" i="4"/>
  <c r="L3204" i="4"/>
  <c r="N3204" i="4"/>
  <c r="O3204" i="4"/>
  <c r="R3204" i="4"/>
  <c r="T3204" i="4"/>
  <c r="F3205" i="4"/>
  <c r="I3205" i="4"/>
  <c r="J3205" i="4"/>
  <c r="M3205" i="4" s="1"/>
  <c r="A3205" i="4" s="1"/>
  <c r="K3205" i="4"/>
  <c r="L3205" i="4"/>
  <c r="N3205" i="4"/>
  <c r="O3205" i="4"/>
  <c r="R3205" i="4"/>
  <c r="T3205" i="4"/>
  <c r="F3206" i="4"/>
  <c r="I3206" i="4"/>
  <c r="J3206" i="4"/>
  <c r="M3206" i="4" s="1"/>
  <c r="A3206" i="4" s="1"/>
  <c r="K3206" i="4"/>
  <c r="L3206" i="4"/>
  <c r="N3206" i="4"/>
  <c r="O3206" i="4"/>
  <c r="R3206" i="4"/>
  <c r="T3206" i="4"/>
  <c r="F3207" i="4"/>
  <c r="I3207" i="4"/>
  <c r="J3207" i="4"/>
  <c r="M3207" i="4" s="1"/>
  <c r="A3207" i="4" s="1"/>
  <c r="K3207" i="4"/>
  <c r="L3207" i="4"/>
  <c r="N3207" i="4"/>
  <c r="O3207" i="4"/>
  <c r="R3207" i="4"/>
  <c r="T3207" i="4"/>
  <c r="F3208" i="4"/>
  <c r="I3208" i="4"/>
  <c r="J3208" i="4"/>
  <c r="M3208" i="4" s="1"/>
  <c r="A3208" i="4" s="1"/>
  <c r="K3208" i="4"/>
  <c r="L3208" i="4"/>
  <c r="N3208" i="4"/>
  <c r="O3208" i="4"/>
  <c r="R3208" i="4"/>
  <c r="T3208" i="4"/>
  <c r="F3209" i="4"/>
  <c r="I3209" i="4"/>
  <c r="J3209" i="4"/>
  <c r="M3209" i="4" s="1"/>
  <c r="A3209" i="4" s="1"/>
  <c r="K3209" i="4"/>
  <c r="L3209" i="4"/>
  <c r="N3209" i="4"/>
  <c r="O3209" i="4"/>
  <c r="R3209" i="4"/>
  <c r="T3209" i="4"/>
  <c r="F3210" i="4"/>
  <c r="I3210" i="4"/>
  <c r="J3210" i="4" s="1"/>
  <c r="M3210" i="4" s="1"/>
  <c r="A3210" i="4" s="1"/>
  <c r="K3210" i="4"/>
  <c r="L3210" i="4"/>
  <c r="N3210" i="4"/>
  <c r="O3210" i="4"/>
  <c r="R3210" i="4"/>
  <c r="T3210" i="4"/>
  <c r="F3211" i="4"/>
  <c r="I3211" i="4"/>
  <c r="J3211" i="4"/>
  <c r="M3211" i="4" s="1"/>
  <c r="A3211" i="4" s="1"/>
  <c r="K3211" i="4"/>
  <c r="L3211" i="4"/>
  <c r="N3211" i="4"/>
  <c r="O3211" i="4"/>
  <c r="R3211" i="4"/>
  <c r="T3211" i="4"/>
  <c r="F3212" i="4"/>
  <c r="I3212" i="4"/>
  <c r="J3212" i="4"/>
  <c r="M3212" i="4" s="1"/>
  <c r="A3212" i="4" s="1"/>
  <c r="K3212" i="4"/>
  <c r="L3212" i="4"/>
  <c r="N3212" i="4"/>
  <c r="O3212" i="4"/>
  <c r="R3212" i="4"/>
  <c r="T3212" i="4"/>
  <c r="F3213" i="4"/>
  <c r="I3213" i="4"/>
  <c r="J3213" i="4"/>
  <c r="M3213" i="4" s="1"/>
  <c r="A3213" i="4" s="1"/>
  <c r="K3213" i="4"/>
  <c r="L3213" i="4"/>
  <c r="N3213" i="4"/>
  <c r="O3213" i="4"/>
  <c r="R3213" i="4"/>
  <c r="T3213" i="4"/>
  <c r="F3214" i="4"/>
  <c r="I3214" i="4"/>
  <c r="J3214" i="4"/>
  <c r="M3214" i="4" s="1"/>
  <c r="A3214" i="4" s="1"/>
  <c r="K3214" i="4"/>
  <c r="L3214" i="4"/>
  <c r="N3214" i="4"/>
  <c r="O3214" i="4"/>
  <c r="R3214" i="4"/>
  <c r="T3214" i="4"/>
  <c r="F3215" i="4"/>
  <c r="I3215" i="4"/>
  <c r="J3215" i="4" s="1"/>
  <c r="M3215" i="4" s="1"/>
  <c r="A3215" i="4" s="1"/>
  <c r="K3215" i="4"/>
  <c r="L3215" i="4"/>
  <c r="N3215" i="4"/>
  <c r="O3215" i="4"/>
  <c r="R3215" i="4"/>
  <c r="T3215" i="4"/>
  <c r="F3216" i="4"/>
  <c r="I3216" i="4"/>
  <c r="J3216" i="4" s="1"/>
  <c r="M3216" i="4" s="1"/>
  <c r="A3216" i="4" s="1"/>
  <c r="K3216" i="4"/>
  <c r="L3216" i="4"/>
  <c r="N3216" i="4"/>
  <c r="O3216" i="4"/>
  <c r="R3216" i="4"/>
  <c r="T3216" i="4"/>
  <c r="F3217" i="4"/>
  <c r="I3217" i="4"/>
  <c r="J3217" i="4" s="1"/>
  <c r="M3217" i="4" s="1"/>
  <c r="A3217" i="4" s="1"/>
  <c r="K3217" i="4"/>
  <c r="L3217" i="4"/>
  <c r="N3217" i="4"/>
  <c r="O3217" i="4"/>
  <c r="R3217" i="4"/>
  <c r="T3217" i="4"/>
  <c r="F3218" i="4"/>
  <c r="I3218" i="4"/>
  <c r="J3218" i="4"/>
  <c r="M3218" i="4" s="1"/>
  <c r="A3218" i="4" s="1"/>
  <c r="K3218" i="4"/>
  <c r="L3218" i="4"/>
  <c r="N3218" i="4"/>
  <c r="O3218" i="4"/>
  <c r="R3218" i="4"/>
  <c r="T3218" i="4"/>
  <c r="F3219" i="4"/>
  <c r="I3219" i="4"/>
  <c r="J3219" i="4"/>
  <c r="M3219" i="4" s="1"/>
  <c r="A3219" i="4" s="1"/>
  <c r="K3219" i="4"/>
  <c r="L3219" i="4"/>
  <c r="N3219" i="4"/>
  <c r="O3219" i="4"/>
  <c r="R3219" i="4"/>
  <c r="T3219" i="4"/>
  <c r="F3220" i="4"/>
  <c r="I3220" i="4"/>
  <c r="J3220" i="4" s="1"/>
  <c r="M3220" i="4" s="1"/>
  <c r="A3220" i="4" s="1"/>
  <c r="K3220" i="4"/>
  <c r="L3220" i="4"/>
  <c r="N3220" i="4"/>
  <c r="O3220" i="4"/>
  <c r="R3220" i="4"/>
  <c r="T3220" i="4"/>
  <c r="F3221" i="4"/>
  <c r="I3221" i="4"/>
  <c r="J3221" i="4"/>
  <c r="M3221" i="4" s="1"/>
  <c r="A3221" i="4" s="1"/>
  <c r="K3221" i="4"/>
  <c r="L3221" i="4"/>
  <c r="N3221" i="4"/>
  <c r="O3221" i="4"/>
  <c r="R3221" i="4"/>
  <c r="T3221" i="4"/>
  <c r="F3222" i="4"/>
  <c r="I3222" i="4"/>
  <c r="J3222" i="4"/>
  <c r="M3222" i="4" s="1"/>
  <c r="A3222" i="4" s="1"/>
  <c r="K3222" i="4"/>
  <c r="L3222" i="4"/>
  <c r="N3222" i="4"/>
  <c r="O3222" i="4"/>
  <c r="R3222" i="4"/>
  <c r="T3222" i="4"/>
  <c r="F3223" i="4"/>
  <c r="I3223" i="4"/>
  <c r="J3223" i="4" s="1"/>
  <c r="M3223" i="4" s="1"/>
  <c r="A3223" i="4" s="1"/>
  <c r="K3223" i="4"/>
  <c r="L3223" i="4"/>
  <c r="N3223" i="4"/>
  <c r="O3223" i="4"/>
  <c r="R3223" i="4"/>
  <c r="T3223" i="4"/>
  <c r="F3224" i="4"/>
  <c r="I3224" i="4"/>
  <c r="J3224" i="4" s="1"/>
  <c r="M3224" i="4" s="1"/>
  <c r="A3224" i="4" s="1"/>
  <c r="K3224" i="4"/>
  <c r="L3224" i="4"/>
  <c r="N3224" i="4"/>
  <c r="O3224" i="4"/>
  <c r="R3224" i="4"/>
  <c r="T3224" i="4"/>
  <c r="F3225" i="4"/>
  <c r="I3225" i="4"/>
  <c r="J3225" i="4" s="1"/>
  <c r="M3225" i="4" s="1"/>
  <c r="A3225" i="4" s="1"/>
  <c r="K3225" i="4"/>
  <c r="L3225" i="4"/>
  <c r="N3225" i="4"/>
  <c r="O3225" i="4"/>
  <c r="R3225" i="4"/>
  <c r="T3225" i="4"/>
  <c r="F3226" i="4"/>
  <c r="I3226" i="4"/>
  <c r="J3226" i="4"/>
  <c r="M3226" i="4" s="1"/>
  <c r="A3226" i="4" s="1"/>
  <c r="K3226" i="4"/>
  <c r="L3226" i="4"/>
  <c r="N3226" i="4"/>
  <c r="O3226" i="4"/>
  <c r="R3226" i="4"/>
  <c r="T3226" i="4"/>
  <c r="F3227" i="4"/>
  <c r="I3227" i="4"/>
  <c r="J3227" i="4"/>
  <c r="M3227" i="4" s="1"/>
  <c r="A3227" i="4" s="1"/>
  <c r="K3227" i="4"/>
  <c r="L3227" i="4"/>
  <c r="N3227" i="4"/>
  <c r="O3227" i="4"/>
  <c r="R3227" i="4"/>
  <c r="T3227" i="4"/>
  <c r="F3228" i="4"/>
  <c r="I3228" i="4"/>
  <c r="J3228" i="4"/>
  <c r="M3228" i="4" s="1"/>
  <c r="A3228" i="4" s="1"/>
  <c r="K3228" i="4"/>
  <c r="L3228" i="4"/>
  <c r="N3228" i="4"/>
  <c r="O3228" i="4"/>
  <c r="R3228" i="4"/>
  <c r="T3228" i="4"/>
  <c r="F3229" i="4"/>
  <c r="I3229" i="4"/>
  <c r="J3229" i="4"/>
  <c r="M3229" i="4" s="1"/>
  <c r="A3229" i="4" s="1"/>
  <c r="K3229" i="4"/>
  <c r="L3229" i="4"/>
  <c r="N3229" i="4"/>
  <c r="O3229" i="4"/>
  <c r="R3229" i="4"/>
  <c r="T3229" i="4"/>
  <c r="F3230" i="4"/>
  <c r="I3230" i="4"/>
  <c r="J3230" i="4"/>
  <c r="M3230" i="4" s="1"/>
  <c r="A3230" i="4" s="1"/>
  <c r="K3230" i="4"/>
  <c r="L3230" i="4"/>
  <c r="N3230" i="4"/>
  <c r="O3230" i="4"/>
  <c r="R3230" i="4"/>
  <c r="T3230" i="4"/>
  <c r="F3231" i="4"/>
  <c r="I3231" i="4"/>
  <c r="J3231" i="4"/>
  <c r="M3231" i="4" s="1"/>
  <c r="A3231" i="4" s="1"/>
  <c r="K3231" i="4"/>
  <c r="L3231" i="4"/>
  <c r="N3231" i="4"/>
  <c r="O3231" i="4"/>
  <c r="R3231" i="4"/>
  <c r="T3231" i="4"/>
  <c r="F3232" i="4"/>
  <c r="I3232" i="4"/>
  <c r="J3232" i="4"/>
  <c r="M3232" i="4" s="1"/>
  <c r="A3232" i="4" s="1"/>
  <c r="K3232" i="4"/>
  <c r="L3232" i="4"/>
  <c r="N3232" i="4"/>
  <c r="O3232" i="4"/>
  <c r="R3232" i="4"/>
  <c r="T3232" i="4"/>
  <c r="F3233" i="4"/>
  <c r="I3233" i="4"/>
  <c r="J3233" i="4"/>
  <c r="M3233" i="4" s="1"/>
  <c r="A3233" i="4" s="1"/>
  <c r="K3233" i="4"/>
  <c r="L3233" i="4"/>
  <c r="N3233" i="4"/>
  <c r="O3233" i="4"/>
  <c r="R3233" i="4"/>
  <c r="T3233" i="4"/>
  <c r="F3234" i="4"/>
  <c r="I3234" i="4"/>
  <c r="J3234" i="4"/>
  <c r="M3234" i="4" s="1"/>
  <c r="A3234" i="4" s="1"/>
  <c r="K3234" i="4"/>
  <c r="L3234" i="4"/>
  <c r="N3234" i="4"/>
  <c r="O3234" i="4"/>
  <c r="R3234" i="4"/>
  <c r="T3234" i="4"/>
  <c r="F3235" i="4"/>
  <c r="I3235" i="4"/>
  <c r="J3235" i="4"/>
  <c r="M3235" i="4" s="1"/>
  <c r="A3235" i="4" s="1"/>
  <c r="K3235" i="4"/>
  <c r="L3235" i="4"/>
  <c r="N3235" i="4"/>
  <c r="O3235" i="4"/>
  <c r="R3235" i="4"/>
  <c r="T3235" i="4"/>
  <c r="F3236" i="4"/>
  <c r="I3236" i="4"/>
  <c r="J3236" i="4"/>
  <c r="M3236" i="4" s="1"/>
  <c r="A3236" i="4" s="1"/>
  <c r="K3236" i="4"/>
  <c r="L3236" i="4"/>
  <c r="N3236" i="4"/>
  <c r="O3236" i="4"/>
  <c r="R3236" i="4"/>
  <c r="T3236" i="4"/>
  <c r="F3237" i="4"/>
  <c r="I3237" i="4"/>
  <c r="J3237" i="4"/>
  <c r="M3237" i="4" s="1"/>
  <c r="A3237" i="4" s="1"/>
  <c r="K3237" i="4"/>
  <c r="L3237" i="4"/>
  <c r="N3237" i="4"/>
  <c r="O3237" i="4"/>
  <c r="R3237" i="4"/>
  <c r="T3237" i="4"/>
  <c r="F3238" i="4"/>
  <c r="I3238" i="4"/>
  <c r="J3238" i="4"/>
  <c r="M3238" i="4" s="1"/>
  <c r="A3238" i="4" s="1"/>
  <c r="K3238" i="4"/>
  <c r="L3238" i="4"/>
  <c r="N3238" i="4"/>
  <c r="O3238" i="4"/>
  <c r="R3238" i="4"/>
  <c r="T3238" i="4"/>
  <c r="F3239" i="4"/>
  <c r="I3239" i="4"/>
  <c r="J3239" i="4"/>
  <c r="M3239" i="4" s="1"/>
  <c r="A3239" i="4" s="1"/>
  <c r="K3239" i="4"/>
  <c r="L3239" i="4"/>
  <c r="N3239" i="4"/>
  <c r="O3239" i="4"/>
  <c r="R3239" i="4"/>
  <c r="T3239" i="4"/>
  <c r="F3240" i="4"/>
  <c r="I3240" i="4"/>
  <c r="J3240" i="4"/>
  <c r="M3240" i="4" s="1"/>
  <c r="A3240" i="4" s="1"/>
  <c r="K3240" i="4"/>
  <c r="L3240" i="4"/>
  <c r="N3240" i="4"/>
  <c r="O3240" i="4"/>
  <c r="R3240" i="4"/>
  <c r="T3240" i="4"/>
  <c r="F3241" i="4"/>
  <c r="I3241" i="4"/>
  <c r="J3241" i="4"/>
  <c r="M3241" i="4" s="1"/>
  <c r="A3241" i="4" s="1"/>
  <c r="K3241" i="4"/>
  <c r="L3241" i="4"/>
  <c r="N3241" i="4"/>
  <c r="O3241" i="4"/>
  <c r="R3241" i="4"/>
  <c r="T3241" i="4"/>
  <c r="F3242" i="4"/>
  <c r="I3242" i="4"/>
  <c r="J3242" i="4"/>
  <c r="M3242" i="4" s="1"/>
  <c r="A3242" i="4" s="1"/>
  <c r="K3242" i="4"/>
  <c r="L3242" i="4"/>
  <c r="N3242" i="4"/>
  <c r="O3242" i="4"/>
  <c r="R3242" i="4"/>
  <c r="T3242" i="4"/>
  <c r="F3243" i="4"/>
  <c r="I3243" i="4"/>
  <c r="J3243" i="4"/>
  <c r="M3243" i="4" s="1"/>
  <c r="A3243" i="4" s="1"/>
  <c r="K3243" i="4"/>
  <c r="L3243" i="4"/>
  <c r="N3243" i="4"/>
  <c r="O3243" i="4"/>
  <c r="R3243" i="4"/>
  <c r="T3243" i="4"/>
  <c r="F3244" i="4"/>
  <c r="I3244" i="4"/>
  <c r="J3244" i="4"/>
  <c r="M3244" i="4" s="1"/>
  <c r="A3244" i="4" s="1"/>
  <c r="K3244" i="4"/>
  <c r="L3244" i="4"/>
  <c r="N3244" i="4"/>
  <c r="O3244" i="4"/>
  <c r="R3244" i="4"/>
  <c r="T3244" i="4"/>
  <c r="F3245" i="4"/>
  <c r="I3245" i="4"/>
  <c r="J3245" i="4"/>
  <c r="M3245" i="4" s="1"/>
  <c r="A3245" i="4" s="1"/>
  <c r="K3245" i="4"/>
  <c r="L3245" i="4"/>
  <c r="N3245" i="4"/>
  <c r="O3245" i="4"/>
  <c r="R3245" i="4"/>
  <c r="T3245" i="4"/>
  <c r="F3246" i="4"/>
  <c r="I3246" i="4"/>
  <c r="J3246" i="4" s="1"/>
  <c r="M3246" i="4" s="1"/>
  <c r="A3246" i="4" s="1"/>
  <c r="K3246" i="4"/>
  <c r="L3246" i="4"/>
  <c r="N3246" i="4"/>
  <c r="O3246" i="4"/>
  <c r="R3246" i="4"/>
  <c r="T3246" i="4"/>
  <c r="F3247" i="4"/>
  <c r="I3247" i="4"/>
  <c r="J3247" i="4"/>
  <c r="M3247" i="4" s="1"/>
  <c r="A3247" i="4" s="1"/>
  <c r="K3247" i="4"/>
  <c r="L3247" i="4"/>
  <c r="N3247" i="4"/>
  <c r="O3247" i="4"/>
  <c r="R3247" i="4"/>
  <c r="T3247" i="4"/>
  <c r="F3248" i="4"/>
  <c r="I3248" i="4"/>
  <c r="J3248" i="4" s="1"/>
  <c r="M3248" i="4" s="1"/>
  <c r="A3248" i="4" s="1"/>
  <c r="K3248" i="4"/>
  <c r="L3248" i="4"/>
  <c r="N3248" i="4"/>
  <c r="O3248" i="4"/>
  <c r="R3248" i="4"/>
  <c r="T3248" i="4"/>
  <c r="F3249" i="4"/>
  <c r="I3249" i="4"/>
  <c r="J3249" i="4"/>
  <c r="M3249" i="4" s="1"/>
  <c r="A3249" i="4" s="1"/>
  <c r="K3249" i="4"/>
  <c r="L3249" i="4"/>
  <c r="N3249" i="4"/>
  <c r="O3249" i="4"/>
  <c r="R3249" i="4"/>
  <c r="T3249" i="4"/>
  <c r="F3250" i="4"/>
  <c r="I3250" i="4"/>
  <c r="J3250" i="4"/>
  <c r="M3250" i="4" s="1"/>
  <c r="A3250" i="4" s="1"/>
  <c r="K3250" i="4"/>
  <c r="L3250" i="4"/>
  <c r="N3250" i="4"/>
  <c r="O3250" i="4"/>
  <c r="R3250" i="4"/>
  <c r="T3250" i="4"/>
  <c r="F3251" i="4"/>
  <c r="I3251" i="4"/>
  <c r="J3251" i="4"/>
  <c r="M3251" i="4" s="1"/>
  <c r="A3251" i="4" s="1"/>
  <c r="K3251" i="4"/>
  <c r="L3251" i="4"/>
  <c r="N3251" i="4"/>
  <c r="O3251" i="4"/>
  <c r="R3251" i="4"/>
  <c r="T3251" i="4"/>
  <c r="F3252" i="4"/>
  <c r="I3252" i="4"/>
  <c r="J3252" i="4" s="1"/>
  <c r="M3252" i="4" s="1"/>
  <c r="A3252" i="4" s="1"/>
  <c r="K3252" i="4"/>
  <c r="L3252" i="4"/>
  <c r="N3252" i="4"/>
  <c r="O3252" i="4"/>
  <c r="R3252" i="4"/>
  <c r="T3252" i="4"/>
  <c r="F3253" i="4"/>
  <c r="I3253" i="4"/>
  <c r="J3253" i="4"/>
  <c r="M3253" i="4" s="1"/>
  <c r="A3253" i="4" s="1"/>
  <c r="K3253" i="4"/>
  <c r="L3253" i="4"/>
  <c r="N3253" i="4"/>
  <c r="O3253" i="4"/>
  <c r="R3253" i="4"/>
  <c r="T3253" i="4"/>
  <c r="F3254" i="4"/>
  <c r="I3254" i="4"/>
  <c r="J3254" i="4" s="1"/>
  <c r="M3254" i="4" s="1"/>
  <c r="A3254" i="4" s="1"/>
  <c r="K3254" i="4"/>
  <c r="L3254" i="4"/>
  <c r="N3254" i="4"/>
  <c r="O3254" i="4"/>
  <c r="R3254" i="4"/>
  <c r="T3254" i="4"/>
  <c r="F3255" i="4"/>
  <c r="I3255" i="4"/>
  <c r="J3255" i="4"/>
  <c r="M3255" i="4" s="1"/>
  <c r="A3255" i="4" s="1"/>
  <c r="K3255" i="4"/>
  <c r="L3255" i="4"/>
  <c r="N3255" i="4"/>
  <c r="O3255" i="4"/>
  <c r="R3255" i="4"/>
  <c r="T3255" i="4"/>
  <c r="F3256" i="4"/>
  <c r="I3256" i="4"/>
  <c r="J3256" i="4"/>
  <c r="M3256" i="4" s="1"/>
  <c r="A3256" i="4" s="1"/>
  <c r="K3256" i="4"/>
  <c r="L3256" i="4"/>
  <c r="N3256" i="4"/>
  <c r="O3256" i="4"/>
  <c r="R3256" i="4"/>
  <c r="T3256" i="4"/>
  <c r="F3257" i="4"/>
  <c r="I3257" i="4"/>
  <c r="J3257" i="4"/>
  <c r="M3257" i="4" s="1"/>
  <c r="A3257" i="4" s="1"/>
  <c r="K3257" i="4"/>
  <c r="L3257" i="4"/>
  <c r="N3257" i="4"/>
  <c r="O3257" i="4"/>
  <c r="R3257" i="4"/>
  <c r="T3257" i="4"/>
  <c r="F3258" i="4"/>
  <c r="I3258" i="4"/>
  <c r="J3258" i="4"/>
  <c r="M3258" i="4" s="1"/>
  <c r="A3258" i="4" s="1"/>
  <c r="K3258" i="4"/>
  <c r="L3258" i="4"/>
  <c r="N3258" i="4"/>
  <c r="O3258" i="4"/>
  <c r="R3258" i="4"/>
  <c r="T3258" i="4"/>
  <c r="F3259" i="4"/>
  <c r="I3259" i="4"/>
  <c r="J3259" i="4"/>
  <c r="M3259" i="4" s="1"/>
  <c r="A3259" i="4" s="1"/>
  <c r="K3259" i="4"/>
  <c r="L3259" i="4"/>
  <c r="N3259" i="4"/>
  <c r="O3259" i="4"/>
  <c r="R3259" i="4"/>
  <c r="T3259" i="4"/>
  <c r="F3260" i="4"/>
  <c r="I3260" i="4"/>
  <c r="J3260" i="4"/>
  <c r="M3260" i="4" s="1"/>
  <c r="A3260" i="4" s="1"/>
  <c r="K3260" i="4"/>
  <c r="L3260" i="4"/>
  <c r="N3260" i="4"/>
  <c r="O3260" i="4"/>
  <c r="R3260" i="4"/>
  <c r="T3260" i="4"/>
  <c r="F3261" i="4"/>
  <c r="I3261" i="4"/>
  <c r="J3261" i="4"/>
  <c r="M3261" i="4" s="1"/>
  <c r="A3261" i="4" s="1"/>
  <c r="K3261" i="4"/>
  <c r="L3261" i="4"/>
  <c r="N3261" i="4"/>
  <c r="O3261" i="4"/>
  <c r="R3261" i="4"/>
  <c r="T3261" i="4"/>
  <c r="F3262" i="4"/>
  <c r="I3262" i="4"/>
  <c r="J3262" i="4"/>
  <c r="M3262" i="4" s="1"/>
  <c r="A3262" i="4" s="1"/>
  <c r="K3262" i="4"/>
  <c r="L3262" i="4"/>
  <c r="N3262" i="4"/>
  <c r="O3262" i="4"/>
  <c r="R3262" i="4"/>
  <c r="T3262" i="4"/>
  <c r="F3263" i="4"/>
  <c r="I3263" i="4"/>
  <c r="J3263" i="4"/>
  <c r="M3263" i="4" s="1"/>
  <c r="A3263" i="4" s="1"/>
  <c r="K3263" i="4"/>
  <c r="L3263" i="4"/>
  <c r="N3263" i="4"/>
  <c r="O3263" i="4"/>
  <c r="R3263" i="4"/>
  <c r="T3263" i="4"/>
  <c r="F3264" i="4"/>
  <c r="I3264" i="4"/>
  <c r="J3264" i="4"/>
  <c r="M3264" i="4" s="1"/>
  <c r="A3264" i="4" s="1"/>
  <c r="K3264" i="4"/>
  <c r="L3264" i="4"/>
  <c r="N3264" i="4"/>
  <c r="O3264" i="4"/>
  <c r="R3264" i="4"/>
  <c r="T3264" i="4"/>
  <c r="F3265" i="4"/>
  <c r="I3265" i="4"/>
  <c r="J3265" i="4"/>
  <c r="M3265" i="4" s="1"/>
  <c r="A3265" i="4" s="1"/>
  <c r="K3265" i="4"/>
  <c r="L3265" i="4"/>
  <c r="N3265" i="4"/>
  <c r="O3265" i="4"/>
  <c r="R3265" i="4"/>
  <c r="T3265" i="4"/>
  <c r="F3266" i="4"/>
  <c r="I3266" i="4"/>
  <c r="J3266" i="4" s="1"/>
  <c r="M3266" i="4" s="1"/>
  <c r="A3266" i="4" s="1"/>
  <c r="K3266" i="4"/>
  <c r="L3266" i="4"/>
  <c r="N3266" i="4"/>
  <c r="O3266" i="4"/>
  <c r="R3266" i="4"/>
  <c r="T3266" i="4"/>
  <c r="F3267" i="4"/>
  <c r="I3267" i="4"/>
  <c r="J3267" i="4"/>
  <c r="M3267" i="4" s="1"/>
  <c r="A3267" i="4" s="1"/>
  <c r="K3267" i="4"/>
  <c r="L3267" i="4"/>
  <c r="N3267" i="4"/>
  <c r="O3267" i="4"/>
  <c r="R3267" i="4"/>
  <c r="T3267" i="4"/>
  <c r="F3268" i="4"/>
  <c r="I3268" i="4"/>
  <c r="J3268" i="4"/>
  <c r="M3268" i="4" s="1"/>
  <c r="A3268" i="4" s="1"/>
  <c r="K3268" i="4"/>
  <c r="L3268" i="4"/>
  <c r="N3268" i="4"/>
  <c r="O3268" i="4"/>
  <c r="R3268" i="4"/>
  <c r="T3268" i="4"/>
  <c r="F3269" i="4"/>
  <c r="I3269" i="4"/>
  <c r="J3269" i="4"/>
  <c r="M3269" i="4" s="1"/>
  <c r="A3269" i="4" s="1"/>
  <c r="K3269" i="4"/>
  <c r="L3269" i="4"/>
  <c r="N3269" i="4"/>
  <c r="O3269" i="4"/>
  <c r="R3269" i="4"/>
  <c r="T3269" i="4"/>
  <c r="F3270" i="4"/>
  <c r="I3270" i="4"/>
  <c r="J3270" i="4"/>
  <c r="M3270" i="4" s="1"/>
  <c r="A3270" i="4" s="1"/>
  <c r="K3270" i="4"/>
  <c r="L3270" i="4"/>
  <c r="N3270" i="4"/>
  <c r="O3270" i="4"/>
  <c r="R3270" i="4"/>
  <c r="T3270" i="4"/>
  <c r="F3271" i="4"/>
  <c r="I3271" i="4"/>
  <c r="J3271" i="4"/>
  <c r="M3271" i="4" s="1"/>
  <c r="A3271" i="4" s="1"/>
  <c r="K3271" i="4"/>
  <c r="L3271" i="4"/>
  <c r="N3271" i="4"/>
  <c r="O3271" i="4"/>
  <c r="R3271" i="4"/>
  <c r="T3271" i="4"/>
  <c r="F3272" i="4"/>
  <c r="I3272" i="4"/>
  <c r="J3272" i="4"/>
  <c r="M3272" i="4" s="1"/>
  <c r="A3272" i="4" s="1"/>
  <c r="K3272" i="4"/>
  <c r="L3272" i="4"/>
  <c r="N3272" i="4"/>
  <c r="O3272" i="4"/>
  <c r="R3272" i="4"/>
  <c r="T3272" i="4"/>
  <c r="F3273" i="4"/>
  <c r="I3273" i="4"/>
  <c r="J3273" i="4" s="1"/>
  <c r="M3273" i="4" s="1"/>
  <c r="A3273" i="4" s="1"/>
  <c r="K3273" i="4"/>
  <c r="L3273" i="4"/>
  <c r="N3273" i="4"/>
  <c r="O3273" i="4"/>
  <c r="R3273" i="4"/>
  <c r="T3273" i="4"/>
  <c r="F3274" i="4"/>
  <c r="I3274" i="4"/>
  <c r="J3274" i="4"/>
  <c r="M3274" i="4" s="1"/>
  <c r="A3274" i="4" s="1"/>
  <c r="K3274" i="4"/>
  <c r="L3274" i="4"/>
  <c r="N3274" i="4"/>
  <c r="O3274" i="4"/>
  <c r="R3274" i="4"/>
  <c r="T3274" i="4"/>
  <c r="F3275" i="4"/>
  <c r="I3275" i="4"/>
  <c r="J3275" i="4"/>
  <c r="M3275" i="4" s="1"/>
  <c r="A3275" i="4" s="1"/>
  <c r="K3275" i="4"/>
  <c r="L3275" i="4"/>
  <c r="N3275" i="4"/>
  <c r="O3275" i="4"/>
  <c r="R3275" i="4"/>
  <c r="T3275" i="4"/>
  <c r="F3276" i="4"/>
  <c r="I3276" i="4"/>
  <c r="J3276" i="4"/>
  <c r="M3276" i="4" s="1"/>
  <c r="A3276" i="4" s="1"/>
  <c r="K3276" i="4"/>
  <c r="L3276" i="4"/>
  <c r="N3276" i="4"/>
  <c r="O3276" i="4"/>
  <c r="R3276" i="4"/>
  <c r="T3276" i="4"/>
  <c r="F3277" i="4"/>
  <c r="I3277" i="4"/>
  <c r="J3277" i="4"/>
  <c r="M3277" i="4" s="1"/>
  <c r="A3277" i="4" s="1"/>
  <c r="K3277" i="4"/>
  <c r="L3277" i="4"/>
  <c r="N3277" i="4"/>
  <c r="O3277" i="4"/>
  <c r="R3277" i="4"/>
  <c r="T3277" i="4"/>
  <c r="F3278" i="4"/>
  <c r="I3278" i="4"/>
  <c r="J3278" i="4"/>
  <c r="M3278" i="4" s="1"/>
  <c r="A3278" i="4" s="1"/>
  <c r="K3278" i="4"/>
  <c r="L3278" i="4"/>
  <c r="N3278" i="4"/>
  <c r="O3278" i="4"/>
  <c r="R3278" i="4"/>
  <c r="T3278" i="4"/>
  <c r="F3279" i="4"/>
  <c r="I3279" i="4"/>
  <c r="J3279" i="4"/>
  <c r="M3279" i="4" s="1"/>
  <c r="A3279" i="4" s="1"/>
  <c r="K3279" i="4"/>
  <c r="L3279" i="4"/>
  <c r="N3279" i="4"/>
  <c r="O3279" i="4"/>
  <c r="R3279" i="4"/>
  <c r="T3279" i="4"/>
  <c r="F3280" i="4"/>
  <c r="I3280" i="4"/>
  <c r="J3280" i="4" s="1"/>
  <c r="M3280" i="4" s="1"/>
  <c r="A3280" i="4" s="1"/>
  <c r="K3280" i="4"/>
  <c r="L3280" i="4"/>
  <c r="N3280" i="4"/>
  <c r="O3280" i="4"/>
  <c r="R3280" i="4"/>
  <c r="T3280" i="4"/>
  <c r="F3281" i="4"/>
  <c r="I3281" i="4"/>
  <c r="J3281" i="4" s="1"/>
  <c r="M3281" i="4" s="1"/>
  <c r="A3281" i="4" s="1"/>
  <c r="K3281" i="4"/>
  <c r="L3281" i="4"/>
  <c r="N3281" i="4"/>
  <c r="O3281" i="4"/>
  <c r="R3281" i="4"/>
  <c r="T3281" i="4"/>
  <c r="F3282" i="4"/>
  <c r="I3282" i="4"/>
  <c r="J3282" i="4"/>
  <c r="M3282" i="4" s="1"/>
  <c r="A3282" i="4" s="1"/>
  <c r="K3282" i="4"/>
  <c r="L3282" i="4"/>
  <c r="N3282" i="4"/>
  <c r="O3282" i="4"/>
  <c r="R3282" i="4"/>
  <c r="T3282" i="4"/>
  <c r="F3283" i="4"/>
  <c r="I3283" i="4"/>
  <c r="J3283" i="4"/>
  <c r="M3283" i="4" s="1"/>
  <c r="A3283" i="4" s="1"/>
  <c r="K3283" i="4"/>
  <c r="L3283" i="4"/>
  <c r="N3283" i="4"/>
  <c r="O3283" i="4"/>
  <c r="R3283" i="4"/>
  <c r="T3283" i="4"/>
  <c r="F3284" i="4"/>
  <c r="I3284" i="4"/>
  <c r="J3284" i="4" s="1"/>
  <c r="M3284" i="4" s="1"/>
  <c r="A3284" i="4" s="1"/>
  <c r="K3284" i="4"/>
  <c r="L3284" i="4"/>
  <c r="N3284" i="4"/>
  <c r="O3284" i="4"/>
  <c r="R3284" i="4"/>
  <c r="T3284" i="4"/>
  <c r="F3285" i="4"/>
  <c r="K3285" i="4" s="1"/>
  <c r="I3285" i="4"/>
  <c r="J3285" i="4"/>
  <c r="M3285" i="4" s="1"/>
  <c r="A3285" i="4" s="1"/>
  <c r="L3285" i="4"/>
  <c r="N3285" i="4"/>
  <c r="O3285" i="4"/>
  <c r="R3285" i="4"/>
  <c r="T3285" i="4"/>
  <c r="F3286" i="4"/>
  <c r="I3286" i="4"/>
  <c r="J3286" i="4"/>
  <c r="M3286" i="4" s="1"/>
  <c r="A3286" i="4" s="1"/>
  <c r="K3286" i="4"/>
  <c r="L3286" i="4"/>
  <c r="N3286" i="4"/>
  <c r="O3286" i="4"/>
  <c r="R3286" i="4"/>
  <c r="T3286" i="4"/>
  <c r="F3287" i="4"/>
  <c r="I3287" i="4"/>
  <c r="J3287" i="4" s="1"/>
  <c r="M3287" i="4" s="1"/>
  <c r="A3287" i="4" s="1"/>
  <c r="K3287" i="4"/>
  <c r="L3287" i="4"/>
  <c r="N3287" i="4"/>
  <c r="O3287" i="4"/>
  <c r="R3287" i="4"/>
  <c r="T3287" i="4"/>
  <c r="F3288" i="4"/>
  <c r="I3288" i="4"/>
  <c r="J3288" i="4"/>
  <c r="M3288" i="4" s="1"/>
  <c r="A3288" i="4" s="1"/>
  <c r="K3288" i="4"/>
  <c r="L3288" i="4"/>
  <c r="N3288" i="4"/>
  <c r="O3288" i="4"/>
  <c r="R3288" i="4"/>
  <c r="T3288" i="4"/>
  <c r="F3289" i="4"/>
  <c r="I3289" i="4"/>
  <c r="J3289" i="4"/>
  <c r="M3289" i="4" s="1"/>
  <c r="A3289" i="4" s="1"/>
  <c r="K3289" i="4"/>
  <c r="L3289" i="4"/>
  <c r="N3289" i="4"/>
  <c r="O3289" i="4"/>
  <c r="R3289" i="4"/>
  <c r="T3289" i="4"/>
  <c r="F3290" i="4"/>
  <c r="I3290" i="4"/>
  <c r="J3290" i="4"/>
  <c r="M3290" i="4" s="1"/>
  <c r="A3290" i="4" s="1"/>
  <c r="K3290" i="4"/>
  <c r="L3290" i="4"/>
  <c r="N3290" i="4"/>
  <c r="O3290" i="4"/>
  <c r="R3290" i="4"/>
  <c r="T3290" i="4"/>
  <c r="F3291" i="4"/>
  <c r="I3291" i="4"/>
  <c r="J3291" i="4"/>
  <c r="M3291" i="4" s="1"/>
  <c r="A3291" i="4" s="1"/>
  <c r="K3291" i="4"/>
  <c r="L3291" i="4"/>
  <c r="N3291" i="4"/>
  <c r="O3291" i="4"/>
  <c r="R3291" i="4"/>
  <c r="T3291" i="4"/>
  <c r="F3292" i="4"/>
  <c r="I3292" i="4"/>
  <c r="J3292" i="4"/>
  <c r="M3292" i="4" s="1"/>
  <c r="A3292" i="4" s="1"/>
  <c r="K3292" i="4"/>
  <c r="L3292" i="4"/>
  <c r="N3292" i="4"/>
  <c r="O3292" i="4"/>
  <c r="R3292" i="4"/>
  <c r="T3292" i="4"/>
  <c r="F3293" i="4"/>
  <c r="I3293" i="4"/>
  <c r="J3293" i="4"/>
  <c r="M3293" i="4" s="1"/>
  <c r="A3293" i="4" s="1"/>
  <c r="K3293" i="4"/>
  <c r="L3293" i="4"/>
  <c r="N3293" i="4"/>
  <c r="O3293" i="4"/>
  <c r="R3293" i="4"/>
  <c r="T3293" i="4"/>
  <c r="F3294" i="4"/>
  <c r="I3294" i="4"/>
  <c r="J3294" i="4"/>
  <c r="M3294" i="4" s="1"/>
  <c r="A3294" i="4" s="1"/>
  <c r="K3294" i="4"/>
  <c r="L3294" i="4"/>
  <c r="N3294" i="4"/>
  <c r="O3294" i="4"/>
  <c r="R3294" i="4"/>
  <c r="T3294" i="4"/>
  <c r="F3295" i="4"/>
  <c r="I3295" i="4"/>
  <c r="J3295" i="4"/>
  <c r="M3295" i="4" s="1"/>
  <c r="A3295" i="4" s="1"/>
  <c r="K3295" i="4"/>
  <c r="L3295" i="4"/>
  <c r="N3295" i="4"/>
  <c r="O3295" i="4"/>
  <c r="R3295" i="4"/>
  <c r="T3295" i="4"/>
  <c r="F3296" i="4"/>
  <c r="I3296" i="4"/>
  <c r="J3296" i="4"/>
  <c r="M3296" i="4" s="1"/>
  <c r="A3296" i="4" s="1"/>
  <c r="K3296" i="4"/>
  <c r="L3296" i="4"/>
  <c r="N3296" i="4"/>
  <c r="O3296" i="4"/>
  <c r="R3296" i="4"/>
  <c r="T3296" i="4"/>
  <c r="F3297" i="4"/>
  <c r="I3297" i="4"/>
  <c r="J3297" i="4"/>
  <c r="M3297" i="4" s="1"/>
  <c r="A3297" i="4" s="1"/>
  <c r="K3297" i="4"/>
  <c r="L3297" i="4"/>
  <c r="N3297" i="4"/>
  <c r="O3297" i="4"/>
  <c r="R3297" i="4"/>
  <c r="T3297" i="4"/>
  <c r="F3298" i="4"/>
  <c r="I3298" i="4"/>
  <c r="J3298" i="4"/>
  <c r="M3298" i="4" s="1"/>
  <c r="A3298" i="4" s="1"/>
  <c r="K3298" i="4"/>
  <c r="L3298" i="4"/>
  <c r="N3298" i="4"/>
  <c r="O3298" i="4"/>
  <c r="R3298" i="4"/>
  <c r="T3298" i="4"/>
  <c r="F3299" i="4"/>
  <c r="I3299" i="4"/>
  <c r="J3299" i="4"/>
  <c r="M3299" i="4" s="1"/>
  <c r="A3299" i="4" s="1"/>
  <c r="K3299" i="4"/>
  <c r="L3299" i="4"/>
  <c r="N3299" i="4"/>
  <c r="O3299" i="4"/>
  <c r="R3299" i="4"/>
  <c r="T3299" i="4"/>
  <c r="F3300" i="4"/>
  <c r="I3300" i="4"/>
  <c r="J3300" i="4" s="1"/>
  <c r="M3300" i="4" s="1"/>
  <c r="A3300" i="4" s="1"/>
  <c r="K3300" i="4"/>
  <c r="L3300" i="4"/>
  <c r="N3300" i="4"/>
  <c r="O3300" i="4"/>
  <c r="R3300" i="4"/>
  <c r="T3300" i="4"/>
  <c r="F3301" i="4"/>
  <c r="I3301" i="4"/>
  <c r="J3301" i="4"/>
  <c r="M3301" i="4" s="1"/>
  <c r="A3301" i="4" s="1"/>
  <c r="K3301" i="4"/>
  <c r="L3301" i="4"/>
  <c r="N3301" i="4"/>
  <c r="O3301" i="4"/>
  <c r="R3301" i="4"/>
  <c r="T3301" i="4"/>
  <c r="F3302" i="4"/>
  <c r="I3302" i="4"/>
  <c r="J3302" i="4" s="1"/>
  <c r="M3302" i="4" s="1"/>
  <c r="A3302" i="4" s="1"/>
  <c r="K3302" i="4"/>
  <c r="L3302" i="4"/>
  <c r="N3302" i="4"/>
  <c r="O3302" i="4"/>
  <c r="R3302" i="4"/>
  <c r="T3302" i="4"/>
  <c r="F3303" i="4"/>
  <c r="I3303" i="4"/>
  <c r="J3303" i="4" s="1"/>
  <c r="M3303" i="4" s="1"/>
  <c r="A3303" i="4" s="1"/>
  <c r="K3303" i="4"/>
  <c r="L3303" i="4"/>
  <c r="N3303" i="4"/>
  <c r="O3303" i="4"/>
  <c r="R3303" i="4"/>
  <c r="T3303" i="4"/>
  <c r="F3304" i="4"/>
  <c r="I3304" i="4"/>
  <c r="J3304" i="4" s="1"/>
  <c r="M3304" i="4" s="1"/>
  <c r="A3304" i="4" s="1"/>
  <c r="K3304" i="4"/>
  <c r="L3304" i="4"/>
  <c r="N3304" i="4"/>
  <c r="O3304" i="4"/>
  <c r="R3304" i="4"/>
  <c r="T3304" i="4"/>
  <c r="F3305" i="4"/>
  <c r="I3305" i="4"/>
  <c r="J3305" i="4"/>
  <c r="M3305" i="4" s="1"/>
  <c r="A3305" i="4" s="1"/>
  <c r="K3305" i="4"/>
  <c r="L3305" i="4"/>
  <c r="N3305" i="4"/>
  <c r="O3305" i="4"/>
  <c r="R3305" i="4"/>
  <c r="T3305" i="4"/>
  <c r="F3306" i="4"/>
  <c r="I3306" i="4"/>
  <c r="J3306" i="4"/>
  <c r="M3306" i="4" s="1"/>
  <c r="A3306" i="4" s="1"/>
  <c r="K3306" i="4"/>
  <c r="L3306" i="4"/>
  <c r="N3306" i="4"/>
  <c r="O3306" i="4"/>
  <c r="R3306" i="4"/>
  <c r="T3306" i="4"/>
  <c r="F3307" i="4"/>
  <c r="I3307" i="4"/>
  <c r="J3307" i="4"/>
  <c r="M3307" i="4" s="1"/>
  <c r="A3307" i="4" s="1"/>
  <c r="K3307" i="4"/>
  <c r="L3307" i="4"/>
  <c r="N3307" i="4"/>
  <c r="O3307" i="4"/>
  <c r="R3307" i="4"/>
  <c r="T3307" i="4"/>
  <c r="F3308" i="4"/>
  <c r="I3308" i="4"/>
  <c r="J3308" i="4" s="1"/>
  <c r="M3308" i="4" s="1"/>
  <c r="A3308" i="4" s="1"/>
  <c r="K3308" i="4"/>
  <c r="L3308" i="4"/>
  <c r="N3308" i="4"/>
  <c r="O3308" i="4"/>
  <c r="R3308" i="4"/>
  <c r="T3308" i="4"/>
  <c r="F3309" i="4"/>
  <c r="I3309" i="4"/>
  <c r="J3309" i="4" s="1"/>
  <c r="M3309" i="4" s="1"/>
  <c r="A3309" i="4" s="1"/>
  <c r="K3309" i="4"/>
  <c r="L3309" i="4"/>
  <c r="N3309" i="4"/>
  <c r="O3309" i="4"/>
  <c r="R3309" i="4"/>
  <c r="T3309" i="4"/>
  <c r="F3310" i="4"/>
  <c r="I3310" i="4"/>
  <c r="J3310" i="4"/>
  <c r="M3310" i="4" s="1"/>
  <c r="A3310" i="4" s="1"/>
  <c r="K3310" i="4"/>
  <c r="L3310" i="4"/>
  <c r="N3310" i="4"/>
  <c r="O3310" i="4"/>
  <c r="R3310" i="4"/>
  <c r="T3310" i="4"/>
  <c r="F3311" i="4"/>
  <c r="I3311" i="4"/>
  <c r="J3311" i="4"/>
  <c r="M3311" i="4" s="1"/>
  <c r="A3311" i="4" s="1"/>
  <c r="K3311" i="4"/>
  <c r="L3311" i="4"/>
  <c r="N3311" i="4"/>
  <c r="O3311" i="4"/>
  <c r="R3311" i="4"/>
  <c r="T3311" i="4"/>
  <c r="F3312" i="4"/>
  <c r="I3312" i="4"/>
  <c r="J3312" i="4"/>
  <c r="M3312" i="4" s="1"/>
  <c r="A3312" i="4" s="1"/>
  <c r="K3312" i="4"/>
  <c r="L3312" i="4"/>
  <c r="N3312" i="4"/>
  <c r="O3312" i="4"/>
  <c r="R3312" i="4"/>
  <c r="T3312" i="4"/>
  <c r="F3313" i="4"/>
  <c r="I3313" i="4"/>
  <c r="J3313" i="4"/>
  <c r="M3313" i="4" s="1"/>
  <c r="A3313" i="4" s="1"/>
  <c r="K3313" i="4"/>
  <c r="L3313" i="4"/>
  <c r="N3313" i="4"/>
  <c r="O3313" i="4"/>
  <c r="R3313" i="4"/>
  <c r="T3313" i="4"/>
  <c r="F3314" i="4"/>
  <c r="I3314" i="4"/>
  <c r="J3314" i="4"/>
  <c r="M3314" i="4" s="1"/>
  <c r="A3314" i="4" s="1"/>
  <c r="K3314" i="4"/>
  <c r="L3314" i="4"/>
  <c r="N3314" i="4"/>
  <c r="O3314" i="4"/>
  <c r="R3314" i="4"/>
  <c r="T3314" i="4"/>
  <c r="F3315" i="4"/>
  <c r="I3315" i="4"/>
  <c r="J3315" i="4"/>
  <c r="M3315" i="4" s="1"/>
  <c r="A3315" i="4" s="1"/>
  <c r="K3315" i="4"/>
  <c r="L3315" i="4"/>
  <c r="N3315" i="4"/>
  <c r="O3315" i="4"/>
  <c r="R3315" i="4"/>
  <c r="T3315" i="4"/>
  <c r="F3316" i="4"/>
  <c r="I3316" i="4"/>
  <c r="J3316" i="4"/>
  <c r="M3316" i="4" s="1"/>
  <c r="A3316" i="4" s="1"/>
  <c r="K3316" i="4"/>
  <c r="L3316" i="4"/>
  <c r="N3316" i="4"/>
  <c r="O3316" i="4"/>
  <c r="R3316" i="4"/>
  <c r="T3316" i="4"/>
  <c r="F3317" i="4"/>
  <c r="I3317" i="4"/>
  <c r="J3317" i="4"/>
  <c r="M3317" i="4" s="1"/>
  <c r="A3317" i="4" s="1"/>
  <c r="K3317" i="4"/>
  <c r="L3317" i="4"/>
  <c r="N3317" i="4"/>
  <c r="O3317" i="4"/>
  <c r="R3317" i="4"/>
  <c r="T3317" i="4"/>
  <c r="F3318" i="4"/>
  <c r="I3318" i="4"/>
  <c r="J3318" i="4"/>
  <c r="M3318" i="4" s="1"/>
  <c r="A3318" i="4" s="1"/>
  <c r="K3318" i="4"/>
  <c r="L3318" i="4"/>
  <c r="N3318" i="4"/>
  <c r="O3318" i="4"/>
  <c r="R3318" i="4"/>
  <c r="T3318" i="4"/>
  <c r="F3319" i="4"/>
  <c r="I3319" i="4"/>
  <c r="J3319" i="4"/>
  <c r="M3319" i="4" s="1"/>
  <c r="A3319" i="4" s="1"/>
  <c r="K3319" i="4"/>
  <c r="L3319" i="4"/>
  <c r="N3319" i="4"/>
  <c r="O3319" i="4"/>
  <c r="R3319" i="4"/>
  <c r="T3319" i="4"/>
  <c r="F3320" i="4"/>
  <c r="I3320" i="4"/>
  <c r="J3320" i="4"/>
  <c r="M3320" i="4" s="1"/>
  <c r="A3320" i="4" s="1"/>
  <c r="K3320" i="4"/>
  <c r="L3320" i="4"/>
  <c r="N3320" i="4"/>
  <c r="O3320" i="4"/>
  <c r="R3320" i="4"/>
  <c r="T3320" i="4"/>
  <c r="F3321" i="4"/>
  <c r="I3321" i="4"/>
  <c r="J3321" i="4"/>
  <c r="M3321" i="4" s="1"/>
  <c r="A3321" i="4" s="1"/>
  <c r="K3321" i="4"/>
  <c r="L3321" i="4"/>
  <c r="N3321" i="4"/>
  <c r="O3321" i="4"/>
  <c r="R3321" i="4"/>
  <c r="T3321" i="4"/>
  <c r="F3322" i="4"/>
  <c r="I3322" i="4"/>
  <c r="J3322" i="4"/>
  <c r="M3322" i="4" s="1"/>
  <c r="A3322" i="4" s="1"/>
  <c r="K3322" i="4"/>
  <c r="L3322" i="4"/>
  <c r="N3322" i="4"/>
  <c r="O3322" i="4"/>
  <c r="R3322" i="4"/>
  <c r="T3322" i="4"/>
  <c r="F3323" i="4"/>
  <c r="I3323" i="4"/>
  <c r="J3323" i="4"/>
  <c r="M3323" i="4" s="1"/>
  <c r="A3323" i="4" s="1"/>
  <c r="K3323" i="4"/>
  <c r="L3323" i="4"/>
  <c r="N3323" i="4"/>
  <c r="O3323" i="4"/>
  <c r="R3323" i="4"/>
  <c r="T3323" i="4"/>
  <c r="F3324" i="4"/>
  <c r="I3324" i="4"/>
  <c r="J3324" i="4"/>
  <c r="M3324" i="4" s="1"/>
  <c r="A3324" i="4" s="1"/>
  <c r="K3324" i="4"/>
  <c r="L3324" i="4"/>
  <c r="N3324" i="4"/>
  <c r="O3324" i="4"/>
  <c r="R3324" i="4"/>
  <c r="T3324" i="4"/>
  <c r="F3325" i="4"/>
  <c r="I3325" i="4"/>
  <c r="J3325" i="4" s="1"/>
  <c r="M3325" i="4" s="1"/>
  <c r="A3325" i="4" s="1"/>
  <c r="K3325" i="4"/>
  <c r="L3325" i="4"/>
  <c r="N3325" i="4"/>
  <c r="O3325" i="4"/>
  <c r="R3325" i="4"/>
  <c r="T3325" i="4"/>
  <c r="F3326" i="4"/>
  <c r="I3326" i="4"/>
  <c r="J3326" i="4"/>
  <c r="M3326" i="4" s="1"/>
  <c r="A3326" i="4" s="1"/>
  <c r="K3326" i="4"/>
  <c r="L3326" i="4"/>
  <c r="N3326" i="4"/>
  <c r="O3326" i="4"/>
  <c r="R3326" i="4"/>
  <c r="T3326" i="4"/>
  <c r="F3327" i="4"/>
  <c r="I3327" i="4"/>
  <c r="J3327" i="4"/>
  <c r="M3327" i="4" s="1"/>
  <c r="A3327" i="4" s="1"/>
  <c r="K3327" i="4"/>
  <c r="L3327" i="4"/>
  <c r="N3327" i="4"/>
  <c r="O3327" i="4"/>
  <c r="R3327" i="4"/>
  <c r="T3327" i="4"/>
  <c r="F3328" i="4"/>
  <c r="I3328" i="4"/>
  <c r="J3328" i="4" s="1"/>
  <c r="M3328" i="4" s="1"/>
  <c r="A3328" i="4" s="1"/>
  <c r="K3328" i="4"/>
  <c r="L3328" i="4"/>
  <c r="N3328" i="4"/>
  <c r="O3328" i="4"/>
  <c r="R3328" i="4"/>
  <c r="T3328" i="4"/>
  <c r="F3329" i="4"/>
  <c r="I3329" i="4"/>
  <c r="J3329" i="4"/>
  <c r="M3329" i="4" s="1"/>
  <c r="A3329" i="4" s="1"/>
  <c r="K3329" i="4"/>
  <c r="L3329" i="4"/>
  <c r="N3329" i="4"/>
  <c r="O3329" i="4"/>
  <c r="R3329" i="4"/>
  <c r="T3329" i="4"/>
  <c r="F3330" i="4"/>
  <c r="I3330" i="4"/>
  <c r="J3330" i="4" s="1"/>
  <c r="M3330" i="4" s="1"/>
  <c r="A3330" i="4" s="1"/>
  <c r="K3330" i="4"/>
  <c r="L3330" i="4"/>
  <c r="N3330" i="4"/>
  <c r="O3330" i="4"/>
  <c r="R3330" i="4"/>
  <c r="T3330" i="4"/>
  <c r="F3331" i="4"/>
  <c r="I3331" i="4"/>
  <c r="J3331" i="4"/>
  <c r="M3331" i="4" s="1"/>
  <c r="A3331" i="4" s="1"/>
  <c r="K3331" i="4"/>
  <c r="L3331" i="4"/>
  <c r="N3331" i="4"/>
  <c r="O3331" i="4"/>
  <c r="R3331" i="4"/>
  <c r="T3331" i="4"/>
  <c r="F3332" i="4"/>
  <c r="I3332" i="4"/>
  <c r="J3332" i="4"/>
  <c r="M3332" i="4" s="1"/>
  <c r="A3332" i="4" s="1"/>
  <c r="K3332" i="4"/>
  <c r="L3332" i="4"/>
  <c r="N3332" i="4"/>
  <c r="O3332" i="4"/>
  <c r="R3332" i="4"/>
  <c r="T3332" i="4"/>
  <c r="E2892" i="3"/>
  <c r="F2892" i="3"/>
  <c r="H2892" i="4" s="1"/>
  <c r="E2893" i="3"/>
  <c r="F2893" i="3"/>
  <c r="H2893" i="4" s="1"/>
  <c r="E2894" i="3"/>
  <c r="F2894" i="3"/>
  <c r="H2894" i="4" s="1"/>
  <c r="E2895" i="3"/>
  <c r="F2895" i="3"/>
  <c r="H2895" i="4" s="1"/>
  <c r="E2896" i="3"/>
  <c r="F2896" i="3"/>
  <c r="H2896" i="4" s="1"/>
  <c r="E2897" i="3"/>
  <c r="F2897" i="3"/>
  <c r="H2897" i="4" s="1"/>
  <c r="E2898" i="3"/>
  <c r="F2898" i="3"/>
  <c r="H2898" i="4" s="1"/>
  <c r="E2899" i="3"/>
  <c r="F2899" i="3"/>
  <c r="H2899" i="4" s="1"/>
  <c r="E2900" i="3"/>
  <c r="F2900" i="3"/>
  <c r="H2900" i="4" s="1"/>
  <c r="E2901" i="3"/>
  <c r="F2901" i="3"/>
  <c r="H2901" i="4" s="1"/>
  <c r="E2902" i="3"/>
  <c r="F2902" i="3"/>
  <c r="H2902" i="4" s="1"/>
  <c r="E2903" i="3"/>
  <c r="F2903" i="3"/>
  <c r="H2903" i="4" s="1"/>
  <c r="E2904" i="3"/>
  <c r="F2904" i="3"/>
  <c r="H2904" i="4" s="1"/>
  <c r="E2905" i="3"/>
  <c r="F2905" i="3"/>
  <c r="H2905" i="4" s="1"/>
  <c r="E2906" i="3"/>
  <c r="F2906" i="3"/>
  <c r="H2906" i="4" s="1"/>
  <c r="E2907" i="3"/>
  <c r="F2907" i="3"/>
  <c r="H2907" i="4" s="1"/>
  <c r="E2908" i="3"/>
  <c r="F2908" i="3"/>
  <c r="H2908" i="4" s="1"/>
  <c r="E2909" i="3"/>
  <c r="F2909" i="3"/>
  <c r="H2909" i="4" s="1"/>
  <c r="E2910" i="3"/>
  <c r="F2910" i="3"/>
  <c r="H2910" i="4" s="1"/>
  <c r="E2911" i="3"/>
  <c r="F2911" i="3"/>
  <c r="H2911" i="4" s="1"/>
  <c r="E2912" i="3"/>
  <c r="F2912" i="3"/>
  <c r="H2912" i="4" s="1"/>
  <c r="E2913" i="3"/>
  <c r="F2913" i="3"/>
  <c r="H2913" i="4" s="1"/>
  <c r="E2914" i="3"/>
  <c r="F2914" i="3"/>
  <c r="H2914" i="4" s="1"/>
  <c r="E2915" i="3"/>
  <c r="F2915" i="3"/>
  <c r="H2915" i="4" s="1"/>
  <c r="E2916" i="3"/>
  <c r="F2916" i="3"/>
  <c r="H2916" i="4" s="1"/>
  <c r="E2917" i="3"/>
  <c r="F2917" i="3"/>
  <c r="H2917" i="4" s="1"/>
  <c r="E2918" i="3"/>
  <c r="F2918" i="3"/>
  <c r="H2918" i="4" s="1"/>
  <c r="E2919" i="3"/>
  <c r="F2919" i="3"/>
  <c r="H2919" i="4" s="1"/>
  <c r="E2920" i="3"/>
  <c r="F2920" i="3"/>
  <c r="H2920" i="4" s="1"/>
  <c r="E2921" i="3"/>
  <c r="F2921" i="3"/>
  <c r="H2921" i="4" s="1"/>
  <c r="E2922" i="3"/>
  <c r="F2922" i="3"/>
  <c r="H2922" i="4" s="1"/>
  <c r="E2923" i="3"/>
  <c r="F2923" i="3"/>
  <c r="H2923" i="4" s="1"/>
  <c r="E2924" i="3"/>
  <c r="F2924" i="3"/>
  <c r="H2924" i="4" s="1"/>
  <c r="E2925" i="3"/>
  <c r="F2925" i="3"/>
  <c r="H2925" i="4" s="1"/>
  <c r="E2926" i="3"/>
  <c r="F2926" i="3"/>
  <c r="H2926" i="4" s="1"/>
  <c r="E2927" i="3"/>
  <c r="F2927" i="3"/>
  <c r="H2927" i="4" s="1"/>
  <c r="E2928" i="3"/>
  <c r="F2928" i="3"/>
  <c r="H2928" i="4" s="1"/>
  <c r="E2929" i="3"/>
  <c r="F2929" i="3"/>
  <c r="H2929" i="4" s="1"/>
  <c r="E2930" i="3"/>
  <c r="F2930" i="3"/>
  <c r="H2930" i="4" s="1"/>
  <c r="E2931" i="3"/>
  <c r="F2931" i="3"/>
  <c r="H2931" i="4" s="1"/>
  <c r="E2932" i="3"/>
  <c r="F2932" i="3"/>
  <c r="H2932" i="4" s="1"/>
  <c r="E2933" i="3"/>
  <c r="F2933" i="3"/>
  <c r="H2933" i="4" s="1"/>
  <c r="E2934" i="3"/>
  <c r="F2934" i="3"/>
  <c r="H2934" i="4" s="1"/>
  <c r="E2935" i="3"/>
  <c r="F2935" i="3"/>
  <c r="H2935" i="4" s="1"/>
  <c r="E2936" i="3"/>
  <c r="F2936" i="3"/>
  <c r="H2936" i="4" s="1"/>
  <c r="E2937" i="3"/>
  <c r="F2937" i="3"/>
  <c r="H2937" i="4" s="1"/>
  <c r="E2938" i="3"/>
  <c r="F2938" i="3"/>
  <c r="H2938" i="4" s="1"/>
  <c r="E2939" i="3"/>
  <c r="F2939" i="3"/>
  <c r="H2939" i="4" s="1"/>
  <c r="E2940" i="3"/>
  <c r="F2940" i="3"/>
  <c r="H2940" i="4" s="1"/>
  <c r="E2941" i="3"/>
  <c r="F2941" i="3"/>
  <c r="H2941" i="4" s="1"/>
  <c r="E2942" i="3"/>
  <c r="F2942" i="3"/>
  <c r="H2942" i="4" s="1"/>
  <c r="E2943" i="3"/>
  <c r="F2943" i="3"/>
  <c r="H2943" i="4" s="1"/>
  <c r="E2944" i="3"/>
  <c r="F2944" i="3"/>
  <c r="H2944" i="4" s="1"/>
  <c r="E2945" i="3"/>
  <c r="F2945" i="3"/>
  <c r="H2945" i="4" s="1"/>
  <c r="E2946" i="3"/>
  <c r="F2946" i="3"/>
  <c r="H2946" i="4" s="1"/>
  <c r="E2947" i="3"/>
  <c r="F2947" i="3"/>
  <c r="H2947" i="4" s="1"/>
  <c r="E2948" i="3"/>
  <c r="F2948" i="3"/>
  <c r="H2948" i="4" s="1"/>
  <c r="E2949" i="3"/>
  <c r="F2949" i="3"/>
  <c r="H2949" i="4" s="1"/>
  <c r="E2950" i="3"/>
  <c r="F2950" i="3"/>
  <c r="H2950" i="4" s="1"/>
  <c r="E2951" i="3"/>
  <c r="F2951" i="3"/>
  <c r="H2951" i="4" s="1"/>
  <c r="E2952" i="3"/>
  <c r="F2952" i="3"/>
  <c r="H2952" i="4" s="1"/>
  <c r="E2953" i="3"/>
  <c r="F2953" i="3"/>
  <c r="H2953" i="4" s="1"/>
  <c r="E2954" i="3"/>
  <c r="F2954" i="3"/>
  <c r="H2954" i="4" s="1"/>
  <c r="E2955" i="3"/>
  <c r="F2955" i="3"/>
  <c r="H2955" i="4" s="1"/>
  <c r="E2956" i="3"/>
  <c r="F2956" i="3"/>
  <c r="H2956" i="4" s="1"/>
  <c r="E2957" i="3"/>
  <c r="F2957" i="3"/>
  <c r="H2957" i="4" s="1"/>
  <c r="E2958" i="3"/>
  <c r="F2958" i="3"/>
  <c r="H2958" i="4" s="1"/>
  <c r="E2959" i="3"/>
  <c r="F2959" i="3"/>
  <c r="H2959" i="4" s="1"/>
  <c r="E2960" i="3"/>
  <c r="F2960" i="3"/>
  <c r="H2960" i="4" s="1"/>
  <c r="E2961" i="3"/>
  <c r="F2961" i="3"/>
  <c r="H2961" i="4" s="1"/>
  <c r="E2962" i="3"/>
  <c r="F2962" i="3"/>
  <c r="H2962" i="4" s="1"/>
  <c r="E2963" i="3"/>
  <c r="F2963" i="3"/>
  <c r="H2963" i="4" s="1"/>
  <c r="E2964" i="3"/>
  <c r="F2964" i="3"/>
  <c r="H2964" i="4" s="1"/>
  <c r="E2965" i="3"/>
  <c r="F2965" i="3"/>
  <c r="H2965" i="4" s="1"/>
  <c r="E2966" i="3"/>
  <c r="F2966" i="3"/>
  <c r="H2966" i="4" s="1"/>
  <c r="E2967" i="3"/>
  <c r="F2967" i="3"/>
  <c r="H2967" i="4" s="1"/>
  <c r="E2968" i="3"/>
  <c r="F2968" i="3"/>
  <c r="H2968" i="4" s="1"/>
  <c r="E2969" i="3"/>
  <c r="F2969" i="3"/>
  <c r="H2969" i="4" s="1"/>
  <c r="E2970" i="3"/>
  <c r="F2970" i="3"/>
  <c r="H2970" i="4" s="1"/>
  <c r="E2971" i="3"/>
  <c r="F2971" i="3"/>
  <c r="H2971" i="4" s="1"/>
  <c r="E2972" i="3"/>
  <c r="F2972" i="3"/>
  <c r="H2972" i="4" s="1"/>
  <c r="E2973" i="3"/>
  <c r="F2973" i="3"/>
  <c r="H2973" i="4" s="1"/>
  <c r="E2974" i="3"/>
  <c r="F2974" i="3"/>
  <c r="H2974" i="4" s="1"/>
  <c r="E2975" i="3"/>
  <c r="F2975" i="3"/>
  <c r="H2975" i="4" s="1"/>
  <c r="E2976" i="3"/>
  <c r="F2976" i="3"/>
  <c r="H2976" i="4" s="1"/>
  <c r="E2977" i="3"/>
  <c r="F2977" i="3"/>
  <c r="H2977" i="4" s="1"/>
  <c r="E2978" i="3"/>
  <c r="F2978" i="3"/>
  <c r="H2978" i="4" s="1"/>
  <c r="E2979" i="3"/>
  <c r="F2979" i="3"/>
  <c r="H2979" i="4" s="1"/>
  <c r="E2980" i="3"/>
  <c r="F2980" i="3"/>
  <c r="H2980" i="4" s="1"/>
  <c r="E2981" i="3"/>
  <c r="F2981" i="3"/>
  <c r="H2981" i="4" s="1"/>
  <c r="E2982" i="3"/>
  <c r="F2982" i="3"/>
  <c r="H2982" i="4" s="1"/>
  <c r="E2983" i="3"/>
  <c r="F2983" i="3"/>
  <c r="H2983" i="4" s="1"/>
  <c r="E2984" i="3"/>
  <c r="F2984" i="3"/>
  <c r="H2984" i="4" s="1"/>
  <c r="E2985" i="3"/>
  <c r="F2985" i="3"/>
  <c r="H2985" i="4" s="1"/>
  <c r="E2986" i="3"/>
  <c r="F2986" i="3"/>
  <c r="H2986" i="4" s="1"/>
  <c r="E2987" i="3"/>
  <c r="F2987" i="3"/>
  <c r="H2987" i="4" s="1"/>
  <c r="E2988" i="3"/>
  <c r="F2988" i="3"/>
  <c r="H2988" i="4" s="1"/>
  <c r="E2989" i="3"/>
  <c r="F2989" i="3"/>
  <c r="H2989" i="4" s="1"/>
  <c r="E2990" i="3"/>
  <c r="F2990" i="3"/>
  <c r="H2990" i="4" s="1"/>
  <c r="E2991" i="3"/>
  <c r="F2991" i="3"/>
  <c r="H2991" i="4" s="1"/>
  <c r="E2992" i="3"/>
  <c r="F2992" i="3"/>
  <c r="H2992" i="4" s="1"/>
  <c r="E2993" i="3"/>
  <c r="F2993" i="3"/>
  <c r="H2993" i="4" s="1"/>
  <c r="E2994" i="3"/>
  <c r="F2994" i="3"/>
  <c r="H2994" i="4" s="1"/>
  <c r="E2995" i="3"/>
  <c r="F2995" i="3"/>
  <c r="H2995" i="4" s="1"/>
  <c r="E2996" i="3"/>
  <c r="F2996" i="3"/>
  <c r="H2996" i="4" s="1"/>
  <c r="E2997" i="3"/>
  <c r="F2997" i="3"/>
  <c r="H2997" i="4" s="1"/>
  <c r="E2998" i="3"/>
  <c r="F2998" i="3"/>
  <c r="H2998" i="4" s="1"/>
  <c r="E2999" i="3"/>
  <c r="F2999" i="3"/>
  <c r="H2999" i="4" s="1"/>
  <c r="E3000" i="3"/>
  <c r="F3000" i="3"/>
  <c r="H3000" i="4" s="1"/>
  <c r="E3001" i="3"/>
  <c r="F3001" i="3"/>
  <c r="H3001" i="4" s="1"/>
  <c r="E3002" i="3"/>
  <c r="F3002" i="3"/>
  <c r="H3002" i="4" s="1"/>
  <c r="E3003" i="3"/>
  <c r="F3003" i="3"/>
  <c r="H3003" i="4" s="1"/>
  <c r="E3004" i="3"/>
  <c r="F3004" i="3"/>
  <c r="H3004" i="4" s="1"/>
  <c r="E3005" i="3"/>
  <c r="F3005" i="3"/>
  <c r="H3005" i="4" s="1"/>
  <c r="E3006" i="3"/>
  <c r="F3006" i="3"/>
  <c r="H3006" i="4" s="1"/>
  <c r="E3007" i="3"/>
  <c r="F3007" i="3"/>
  <c r="H3007" i="4" s="1"/>
  <c r="E3008" i="3"/>
  <c r="F3008" i="3"/>
  <c r="H3008" i="4" s="1"/>
  <c r="E3009" i="3"/>
  <c r="F3009" i="3"/>
  <c r="H3009" i="4" s="1"/>
  <c r="E3010" i="3"/>
  <c r="F3010" i="3"/>
  <c r="H3010" i="4" s="1"/>
  <c r="E3011" i="3"/>
  <c r="F3011" i="3"/>
  <c r="H3011" i="4" s="1"/>
  <c r="E3012" i="3"/>
  <c r="F3012" i="3"/>
  <c r="H3012" i="4" s="1"/>
  <c r="E3013" i="3"/>
  <c r="F3013" i="3"/>
  <c r="H3013" i="4" s="1"/>
  <c r="E3014" i="3"/>
  <c r="F3014" i="3"/>
  <c r="H3014" i="4" s="1"/>
  <c r="E3015" i="3"/>
  <c r="F3015" i="3"/>
  <c r="H3015" i="4" s="1"/>
  <c r="E3016" i="3"/>
  <c r="F3016" i="3"/>
  <c r="H3016" i="4" s="1"/>
  <c r="E3017" i="3"/>
  <c r="F3017" i="3"/>
  <c r="H3017" i="4" s="1"/>
  <c r="E3018" i="3"/>
  <c r="F3018" i="3"/>
  <c r="H3018" i="4" s="1"/>
  <c r="E3019" i="3"/>
  <c r="F3019" i="3"/>
  <c r="H3019" i="4" s="1"/>
  <c r="E3020" i="3"/>
  <c r="F3020" i="3"/>
  <c r="H3020" i="4" s="1"/>
  <c r="E3021" i="3"/>
  <c r="F3021" i="3"/>
  <c r="H3021" i="4" s="1"/>
  <c r="E3022" i="3"/>
  <c r="F3022" i="3"/>
  <c r="H3022" i="4" s="1"/>
  <c r="E3023" i="3"/>
  <c r="F3023" i="3"/>
  <c r="H3023" i="4" s="1"/>
  <c r="E3024" i="3"/>
  <c r="F3024" i="3"/>
  <c r="H3024" i="4" s="1"/>
  <c r="E3025" i="3"/>
  <c r="F3025" i="3"/>
  <c r="H3025" i="4" s="1"/>
  <c r="E3026" i="3"/>
  <c r="F3026" i="3"/>
  <c r="H3026" i="4" s="1"/>
  <c r="E3027" i="3"/>
  <c r="F3027" i="3"/>
  <c r="H3027" i="4" s="1"/>
  <c r="E3028" i="3"/>
  <c r="F3028" i="3"/>
  <c r="H3028" i="4" s="1"/>
  <c r="E3029" i="3"/>
  <c r="F3029" i="3"/>
  <c r="H3029" i="4" s="1"/>
  <c r="E3030" i="3"/>
  <c r="F3030" i="3"/>
  <c r="H3030" i="4" s="1"/>
  <c r="E3031" i="3"/>
  <c r="F3031" i="3"/>
  <c r="H3031" i="4" s="1"/>
  <c r="E3032" i="3"/>
  <c r="F3032" i="3"/>
  <c r="H3032" i="4" s="1"/>
  <c r="E3033" i="3"/>
  <c r="F3033" i="3"/>
  <c r="H3033" i="4" s="1"/>
  <c r="E3034" i="3"/>
  <c r="F3034" i="3"/>
  <c r="H3034" i="4" s="1"/>
  <c r="E3035" i="3"/>
  <c r="F3035" i="3"/>
  <c r="H3035" i="4" s="1"/>
  <c r="E3036" i="3"/>
  <c r="F3036" i="3"/>
  <c r="H3036" i="4" s="1"/>
  <c r="E3037" i="3"/>
  <c r="F3037" i="3"/>
  <c r="H3037" i="4" s="1"/>
  <c r="E3038" i="3"/>
  <c r="F3038" i="3"/>
  <c r="H3038" i="4" s="1"/>
  <c r="E3039" i="3"/>
  <c r="F3039" i="3"/>
  <c r="H3039" i="4" s="1"/>
  <c r="E3040" i="3"/>
  <c r="F3040" i="3"/>
  <c r="H3040" i="4" s="1"/>
  <c r="E3041" i="3"/>
  <c r="F3041" i="3"/>
  <c r="H3041" i="4" s="1"/>
  <c r="E3042" i="3"/>
  <c r="F3042" i="3"/>
  <c r="H3042" i="4" s="1"/>
  <c r="E3043" i="3"/>
  <c r="F3043" i="3"/>
  <c r="H3043" i="4" s="1"/>
  <c r="E3044" i="3"/>
  <c r="F3044" i="3"/>
  <c r="H3044" i="4" s="1"/>
  <c r="E3045" i="3"/>
  <c r="F3045" i="3"/>
  <c r="H3045" i="4" s="1"/>
  <c r="E3046" i="3"/>
  <c r="F3046" i="3"/>
  <c r="H3046" i="4" s="1"/>
  <c r="E3047" i="3"/>
  <c r="F3047" i="3"/>
  <c r="H3047" i="4" s="1"/>
  <c r="E3048" i="3"/>
  <c r="F3048" i="3"/>
  <c r="H3048" i="4" s="1"/>
  <c r="E3049" i="3"/>
  <c r="F3049" i="3"/>
  <c r="H3049" i="4" s="1"/>
  <c r="E3050" i="3"/>
  <c r="F3050" i="3"/>
  <c r="H3050" i="4" s="1"/>
  <c r="E3051" i="3"/>
  <c r="F3051" i="3"/>
  <c r="H3051" i="4" s="1"/>
  <c r="E3052" i="3"/>
  <c r="F3052" i="3"/>
  <c r="H3052" i="4" s="1"/>
  <c r="E3053" i="3"/>
  <c r="F3053" i="3"/>
  <c r="H3053" i="4" s="1"/>
  <c r="E3054" i="3"/>
  <c r="F3054" i="3"/>
  <c r="H3054" i="4" s="1"/>
  <c r="E3055" i="3"/>
  <c r="F3055" i="3"/>
  <c r="H3055" i="4" s="1"/>
  <c r="E3056" i="3"/>
  <c r="F3056" i="3"/>
  <c r="H3056" i="4" s="1"/>
  <c r="E3057" i="3"/>
  <c r="F3057" i="3"/>
  <c r="H3057" i="4" s="1"/>
  <c r="E3058" i="3"/>
  <c r="F3058" i="3"/>
  <c r="H3058" i="4" s="1"/>
  <c r="E3059" i="3"/>
  <c r="F3059" i="3"/>
  <c r="H3059" i="4" s="1"/>
  <c r="E3060" i="3"/>
  <c r="F3060" i="3"/>
  <c r="H3060" i="4" s="1"/>
  <c r="E3061" i="3"/>
  <c r="F3061" i="3"/>
  <c r="H3061" i="4" s="1"/>
  <c r="E3062" i="3"/>
  <c r="F3062" i="3"/>
  <c r="H3062" i="4" s="1"/>
  <c r="E3063" i="3"/>
  <c r="F3063" i="3"/>
  <c r="H3063" i="4" s="1"/>
  <c r="E3064" i="3"/>
  <c r="F3064" i="3"/>
  <c r="H3064" i="4" s="1"/>
  <c r="E3065" i="3"/>
  <c r="F3065" i="3"/>
  <c r="H3065" i="4" s="1"/>
  <c r="E3066" i="3"/>
  <c r="F3066" i="3"/>
  <c r="H3066" i="4" s="1"/>
  <c r="E3067" i="3"/>
  <c r="F3067" i="3"/>
  <c r="H3067" i="4" s="1"/>
  <c r="E3068" i="3"/>
  <c r="F3068" i="3"/>
  <c r="H3068" i="4" s="1"/>
  <c r="E3069" i="3"/>
  <c r="F3069" i="3"/>
  <c r="H3069" i="4" s="1"/>
  <c r="E3070" i="3"/>
  <c r="F3070" i="3"/>
  <c r="H3070" i="4" s="1"/>
  <c r="E3071" i="3"/>
  <c r="F3071" i="3"/>
  <c r="H3071" i="4" s="1"/>
  <c r="E3072" i="3"/>
  <c r="F3072" i="3"/>
  <c r="H3072" i="4" s="1"/>
  <c r="E3073" i="3"/>
  <c r="F3073" i="3"/>
  <c r="H3073" i="4" s="1"/>
  <c r="E3074" i="3"/>
  <c r="F3074" i="3"/>
  <c r="H3074" i="4" s="1"/>
  <c r="E3075" i="3"/>
  <c r="F3075" i="3"/>
  <c r="H3075" i="4" s="1"/>
  <c r="E3076" i="3"/>
  <c r="F3076" i="3"/>
  <c r="H3076" i="4" s="1"/>
  <c r="E3077" i="3"/>
  <c r="F3077" i="3"/>
  <c r="H3077" i="4" s="1"/>
  <c r="E3078" i="3"/>
  <c r="F3078" i="3"/>
  <c r="H3078" i="4" s="1"/>
  <c r="E3079" i="3"/>
  <c r="F3079" i="3"/>
  <c r="H3079" i="4" s="1"/>
  <c r="E3080" i="3"/>
  <c r="F3080" i="3"/>
  <c r="H3080" i="4" s="1"/>
  <c r="E3081" i="3"/>
  <c r="F3081" i="3"/>
  <c r="H3081" i="4" s="1"/>
  <c r="E3082" i="3"/>
  <c r="F3082" i="3"/>
  <c r="H3082" i="4" s="1"/>
  <c r="E3083" i="3"/>
  <c r="F3083" i="3"/>
  <c r="H3083" i="4" s="1"/>
  <c r="E3084" i="3"/>
  <c r="F3084" i="3"/>
  <c r="H3084" i="4" s="1"/>
  <c r="E3085" i="3"/>
  <c r="F3085" i="3"/>
  <c r="H3085" i="4" s="1"/>
  <c r="E3086" i="3"/>
  <c r="F3086" i="3"/>
  <c r="H3086" i="4" s="1"/>
  <c r="E3087" i="3"/>
  <c r="F3087" i="3"/>
  <c r="H3087" i="4" s="1"/>
  <c r="E3088" i="3"/>
  <c r="F3088" i="3"/>
  <c r="H3088" i="4" s="1"/>
  <c r="E3089" i="3"/>
  <c r="F3089" i="3"/>
  <c r="H3089" i="4" s="1"/>
  <c r="E3090" i="3"/>
  <c r="F3090" i="3"/>
  <c r="H3090" i="4" s="1"/>
  <c r="E3091" i="3"/>
  <c r="F3091" i="3"/>
  <c r="H3091" i="4" s="1"/>
  <c r="E3092" i="3"/>
  <c r="F3092" i="3"/>
  <c r="H3092" i="4" s="1"/>
  <c r="E3093" i="3"/>
  <c r="F3093" i="3"/>
  <c r="H3093" i="4" s="1"/>
  <c r="E3094" i="3"/>
  <c r="F3094" i="3"/>
  <c r="H3094" i="4" s="1"/>
  <c r="E3095" i="3"/>
  <c r="F3095" i="3"/>
  <c r="H3095" i="4" s="1"/>
  <c r="E3096" i="3"/>
  <c r="F3096" i="3"/>
  <c r="H3096" i="4" s="1"/>
  <c r="E3097" i="3"/>
  <c r="F3097" i="3"/>
  <c r="H3097" i="4" s="1"/>
  <c r="E3098" i="3"/>
  <c r="F3098" i="3"/>
  <c r="H3098" i="4" s="1"/>
  <c r="E3099" i="3"/>
  <c r="F3099" i="3"/>
  <c r="H3099" i="4" s="1"/>
  <c r="E3100" i="3"/>
  <c r="F3100" i="3"/>
  <c r="H3100" i="4" s="1"/>
  <c r="E3101" i="3"/>
  <c r="F3101" i="3"/>
  <c r="H3101" i="4" s="1"/>
  <c r="E3102" i="3"/>
  <c r="F3102" i="3"/>
  <c r="H3102" i="4" s="1"/>
  <c r="E3103" i="3"/>
  <c r="F3103" i="3"/>
  <c r="H3103" i="4" s="1"/>
  <c r="E3104" i="3"/>
  <c r="F3104" i="3"/>
  <c r="H3104" i="4" s="1"/>
  <c r="E3105" i="3"/>
  <c r="F3105" i="3"/>
  <c r="H3105" i="4" s="1"/>
  <c r="E3106" i="3"/>
  <c r="F3106" i="3"/>
  <c r="H3106" i="4" s="1"/>
  <c r="E3107" i="3"/>
  <c r="F3107" i="3"/>
  <c r="H3107" i="4" s="1"/>
  <c r="E3108" i="3"/>
  <c r="F3108" i="3"/>
  <c r="H3108" i="4" s="1"/>
  <c r="E3109" i="3"/>
  <c r="F3109" i="3"/>
  <c r="H3109" i="4" s="1"/>
  <c r="E3110" i="3"/>
  <c r="F3110" i="3"/>
  <c r="H3110" i="4" s="1"/>
  <c r="E3111" i="3"/>
  <c r="F3111" i="3"/>
  <c r="H3111" i="4" s="1"/>
  <c r="E3112" i="3"/>
  <c r="F3112" i="3"/>
  <c r="H3112" i="4" s="1"/>
  <c r="E3113" i="3"/>
  <c r="F3113" i="3"/>
  <c r="H3113" i="4" s="1"/>
  <c r="E3114" i="3"/>
  <c r="F3114" i="3"/>
  <c r="H3114" i="4" s="1"/>
  <c r="E3115" i="3"/>
  <c r="F3115" i="3"/>
  <c r="H3115" i="4" s="1"/>
  <c r="E3116" i="3"/>
  <c r="F3116" i="3"/>
  <c r="H3116" i="4" s="1"/>
  <c r="E3117" i="3"/>
  <c r="F3117" i="3"/>
  <c r="H3117" i="4" s="1"/>
  <c r="E3118" i="3"/>
  <c r="F3118" i="3"/>
  <c r="H3118" i="4" s="1"/>
  <c r="E3119" i="3"/>
  <c r="F3119" i="3"/>
  <c r="H3119" i="4" s="1"/>
  <c r="E3120" i="3"/>
  <c r="F3120" i="3"/>
  <c r="H3120" i="4" s="1"/>
  <c r="E3121" i="3"/>
  <c r="F3121" i="3"/>
  <c r="H3121" i="4" s="1"/>
  <c r="E3122" i="3"/>
  <c r="F3122" i="3"/>
  <c r="H3122" i="4" s="1"/>
  <c r="E3123" i="3"/>
  <c r="F3123" i="3"/>
  <c r="H3123" i="4" s="1"/>
  <c r="E3124" i="3"/>
  <c r="F3124" i="3"/>
  <c r="H3124" i="4" s="1"/>
  <c r="E3125" i="3"/>
  <c r="F3125" i="3"/>
  <c r="H3125" i="4" s="1"/>
  <c r="E3126" i="3"/>
  <c r="F3126" i="3"/>
  <c r="H3126" i="4" s="1"/>
  <c r="E3127" i="3"/>
  <c r="F3127" i="3"/>
  <c r="H3127" i="4" s="1"/>
  <c r="E3128" i="3"/>
  <c r="F3128" i="3"/>
  <c r="H3128" i="4" s="1"/>
  <c r="E3129" i="3"/>
  <c r="F3129" i="3"/>
  <c r="H3129" i="4" s="1"/>
  <c r="E3130" i="3"/>
  <c r="F3130" i="3"/>
  <c r="H3130" i="4" s="1"/>
  <c r="E3131" i="3"/>
  <c r="F3131" i="3"/>
  <c r="H3131" i="4" s="1"/>
  <c r="E3132" i="3"/>
  <c r="F3132" i="3"/>
  <c r="H3132" i="4" s="1"/>
  <c r="E3133" i="3"/>
  <c r="F3133" i="3"/>
  <c r="H3133" i="4" s="1"/>
  <c r="E3134" i="3"/>
  <c r="F3134" i="3"/>
  <c r="H3134" i="4" s="1"/>
  <c r="E3135" i="3"/>
  <c r="F3135" i="3"/>
  <c r="H3135" i="4" s="1"/>
  <c r="E3136" i="3"/>
  <c r="F3136" i="3"/>
  <c r="H3136" i="4" s="1"/>
  <c r="E3137" i="3"/>
  <c r="F3137" i="3"/>
  <c r="H3137" i="4" s="1"/>
  <c r="E3138" i="3"/>
  <c r="F3138" i="3"/>
  <c r="H3138" i="4" s="1"/>
  <c r="E3139" i="3"/>
  <c r="F3139" i="3"/>
  <c r="H3139" i="4" s="1"/>
  <c r="E3140" i="3"/>
  <c r="F3140" i="3"/>
  <c r="H3140" i="4" s="1"/>
  <c r="E3141" i="3"/>
  <c r="F3141" i="3"/>
  <c r="H3141" i="4" s="1"/>
  <c r="E3142" i="3"/>
  <c r="F3142" i="3"/>
  <c r="H3142" i="4" s="1"/>
  <c r="E3143" i="3"/>
  <c r="F3143" i="3"/>
  <c r="H3143" i="4" s="1"/>
  <c r="E3144" i="3"/>
  <c r="F3144" i="3"/>
  <c r="H3144" i="4" s="1"/>
  <c r="E3145" i="3"/>
  <c r="F3145" i="3"/>
  <c r="H3145" i="4" s="1"/>
  <c r="E3146" i="3"/>
  <c r="F3146" i="3"/>
  <c r="H3146" i="4" s="1"/>
  <c r="E3147" i="3"/>
  <c r="F3147" i="3"/>
  <c r="H3147" i="4" s="1"/>
  <c r="E3148" i="3"/>
  <c r="F3148" i="3"/>
  <c r="H3148" i="4" s="1"/>
  <c r="E3149" i="3"/>
  <c r="F3149" i="3"/>
  <c r="H3149" i="4" s="1"/>
  <c r="E3150" i="3"/>
  <c r="F3150" i="3"/>
  <c r="H3150" i="4" s="1"/>
  <c r="E3151" i="3"/>
  <c r="F3151" i="3"/>
  <c r="H3151" i="4" s="1"/>
  <c r="E3152" i="3"/>
  <c r="F3152" i="3"/>
  <c r="H3152" i="4" s="1"/>
  <c r="E3153" i="3"/>
  <c r="F3153" i="3"/>
  <c r="H3153" i="4" s="1"/>
  <c r="E3154" i="3"/>
  <c r="F3154" i="3"/>
  <c r="H3154" i="4" s="1"/>
  <c r="E3155" i="3"/>
  <c r="F3155" i="3"/>
  <c r="H3155" i="4" s="1"/>
  <c r="E3156" i="3"/>
  <c r="F3156" i="3"/>
  <c r="H3156" i="4" s="1"/>
  <c r="E3157" i="3"/>
  <c r="F3157" i="3"/>
  <c r="H3157" i="4" s="1"/>
  <c r="E3158" i="3"/>
  <c r="F3158" i="3"/>
  <c r="H3158" i="4" s="1"/>
  <c r="E3159" i="3"/>
  <c r="F3159" i="3"/>
  <c r="H3159" i="4" s="1"/>
  <c r="E3160" i="3"/>
  <c r="F3160" i="3"/>
  <c r="H3160" i="4" s="1"/>
  <c r="E3161" i="3"/>
  <c r="F3161" i="3"/>
  <c r="H3161" i="4" s="1"/>
  <c r="E3162" i="3"/>
  <c r="F3162" i="3"/>
  <c r="H3162" i="4" s="1"/>
  <c r="E3163" i="3"/>
  <c r="F3163" i="3"/>
  <c r="H3163" i="4" s="1"/>
  <c r="E3164" i="3"/>
  <c r="F3164" i="3"/>
  <c r="H3164" i="4" s="1"/>
  <c r="E3165" i="3"/>
  <c r="F3165" i="3"/>
  <c r="H3165" i="4" s="1"/>
  <c r="E3166" i="3"/>
  <c r="F3166" i="3"/>
  <c r="H3166" i="4" s="1"/>
  <c r="E3167" i="3"/>
  <c r="F3167" i="3"/>
  <c r="H3167" i="4" s="1"/>
  <c r="E3168" i="3"/>
  <c r="F3168" i="3"/>
  <c r="H3168" i="4" s="1"/>
  <c r="E3169" i="3"/>
  <c r="F3169" i="3"/>
  <c r="H3169" i="4" s="1"/>
  <c r="E3170" i="3"/>
  <c r="F3170" i="3"/>
  <c r="H3170" i="4" s="1"/>
  <c r="E3171" i="3"/>
  <c r="F3171" i="3"/>
  <c r="H3171" i="4" s="1"/>
  <c r="E3172" i="3"/>
  <c r="F3172" i="3"/>
  <c r="H3172" i="4" s="1"/>
  <c r="E3173" i="3"/>
  <c r="F3173" i="3"/>
  <c r="H3173" i="4" s="1"/>
  <c r="E3174" i="3"/>
  <c r="F3174" i="3"/>
  <c r="H3174" i="4" s="1"/>
  <c r="E3175" i="3"/>
  <c r="F3175" i="3"/>
  <c r="H3175" i="4" s="1"/>
  <c r="E3176" i="3"/>
  <c r="F3176" i="3"/>
  <c r="H3176" i="4" s="1"/>
  <c r="E3177" i="3"/>
  <c r="F3177" i="3"/>
  <c r="H3177" i="4" s="1"/>
  <c r="E3178" i="3"/>
  <c r="F3178" i="3"/>
  <c r="H3178" i="4" s="1"/>
  <c r="E3179" i="3"/>
  <c r="F3179" i="3"/>
  <c r="H3179" i="4" s="1"/>
  <c r="E3180" i="3"/>
  <c r="F3180" i="3"/>
  <c r="H3180" i="4" s="1"/>
  <c r="E3181" i="3"/>
  <c r="F3181" i="3"/>
  <c r="H3181" i="4" s="1"/>
  <c r="E3182" i="3"/>
  <c r="F3182" i="3"/>
  <c r="H3182" i="4" s="1"/>
  <c r="E3183" i="3"/>
  <c r="F3183" i="3"/>
  <c r="H3183" i="4" s="1"/>
  <c r="E3184" i="3"/>
  <c r="F3184" i="3"/>
  <c r="H3184" i="4" s="1"/>
  <c r="E3185" i="3"/>
  <c r="F3185" i="3"/>
  <c r="H3185" i="4" s="1"/>
  <c r="E3186" i="3"/>
  <c r="F3186" i="3"/>
  <c r="H3186" i="4" s="1"/>
  <c r="E3187" i="3"/>
  <c r="F3187" i="3"/>
  <c r="H3187" i="4" s="1"/>
  <c r="E3188" i="3"/>
  <c r="F3188" i="3"/>
  <c r="H3188" i="4" s="1"/>
  <c r="E3189" i="3"/>
  <c r="F3189" i="3"/>
  <c r="H3189" i="4" s="1"/>
  <c r="E3190" i="3"/>
  <c r="F3190" i="3"/>
  <c r="H3190" i="4" s="1"/>
  <c r="E3191" i="3"/>
  <c r="F3191" i="3"/>
  <c r="H3191" i="4" s="1"/>
  <c r="E3192" i="3"/>
  <c r="F3192" i="3"/>
  <c r="H3192" i="4" s="1"/>
  <c r="E3193" i="3"/>
  <c r="F3193" i="3"/>
  <c r="H3193" i="4" s="1"/>
  <c r="E3194" i="3"/>
  <c r="F3194" i="3"/>
  <c r="H3194" i="4" s="1"/>
  <c r="E3195" i="3"/>
  <c r="F3195" i="3"/>
  <c r="H3195" i="4" s="1"/>
  <c r="E3196" i="3"/>
  <c r="F3196" i="3"/>
  <c r="H3196" i="4" s="1"/>
  <c r="E3197" i="3"/>
  <c r="F3197" i="3"/>
  <c r="H3197" i="4" s="1"/>
  <c r="E3198" i="3"/>
  <c r="F3198" i="3"/>
  <c r="H3198" i="4" s="1"/>
  <c r="E3199" i="3"/>
  <c r="F3199" i="3"/>
  <c r="H3199" i="4" s="1"/>
  <c r="E3200" i="3"/>
  <c r="F3200" i="3"/>
  <c r="H3200" i="4" s="1"/>
  <c r="E3201" i="3"/>
  <c r="F3201" i="3"/>
  <c r="H3201" i="4" s="1"/>
  <c r="E3202" i="3"/>
  <c r="F3202" i="3"/>
  <c r="H3202" i="4" s="1"/>
  <c r="E3203" i="3"/>
  <c r="F3203" i="3"/>
  <c r="H3203" i="4" s="1"/>
  <c r="E3204" i="3"/>
  <c r="F3204" i="3"/>
  <c r="H3204" i="4" s="1"/>
  <c r="E3205" i="3"/>
  <c r="F3205" i="3"/>
  <c r="H3205" i="4" s="1"/>
  <c r="E3206" i="3"/>
  <c r="F3206" i="3"/>
  <c r="H3206" i="4" s="1"/>
  <c r="E3207" i="3"/>
  <c r="F3207" i="3"/>
  <c r="H3207" i="4" s="1"/>
  <c r="E3208" i="3"/>
  <c r="F3208" i="3"/>
  <c r="H3208" i="4" s="1"/>
  <c r="E3209" i="3"/>
  <c r="F3209" i="3"/>
  <c r="H3209" i="4" s="1"/>
  <c r="E3210" i="3"/>
  <c r="F3210" i="3"/>
  <c r="H3210" i="4" s="1"/>
  <c r="E3211" i="3"/>
  <c r="F3211" i="3"/>
  <c r="H3211" i="4" s="1"/>
  <c r="E3212" i="3"/>
  <c r="F3212" i="3"/>
  <c r="H3212" i="4" s="1"/>
  <c r="E3213" i="3"/>
  <c r="F3213" i="3"/>
  <c r="H3213" i="4" s="1"/>
  <c r="E3214" i="3"/>
  <c r="F3214" i="3"/>
  <c r="H3214" i="4" s="1"/>
  <c r="E3215" i="3"/>
  <c r="F3215" i="3"/>
  <c r="H3215" i="4" s="1"/>
  <c r="E3216" i="3"/>
  <c r="F3216" i="3"/>
  <c r="H3216" i="4" s="1"/>
  <c r="E3217" i="3"/>
  <c r="F3217" i="3"/>
  <c r="H3217" i="4" s="1"/>
  <c r="E3218" i="3"/>
  <c r="F3218" i="3"/>
  <c r="H3218" i="4" s="1"/>
  <c r="E3219" i="3"/>
  <c r="F3219" i="3"/>
  <c r="H3219" i="4" s="1"/>
  <c r="E3220" i="3"/>
  <c r="F3220" i="3"/>
  <c r="H3220" i="4" s="1"/>
  <c r="E3221" i="3"/>
  <c r="F3221" i="3"/>
  <c r="H3221" i="4" s="1"/>
  <c r="E3222" i="3"/>
  <c r="F3222" i="3"/>
  <c r="H3222" i="4" s="1"/>
  <c r="E3223" i="3"/>
  <c r="F3223" i="3"/>
  <c r="H3223" i="4" s="1"/>
  <c r="E3224" i="3"/>
  <c r="F3224" i="3"/>
  <c r="H3224" i="4" s="1"/>
  <c r="E3225" i="3"/>
  <c r="F3225" i="3"/>
  <c r="H3225" i="4" s="1"/>
  <c r="E3226" i="3"/>
  <c r="F3226" i="3"/>
  <c r="H3226" i="4" s="1"/>
  <c r="E3227" i="3"/>
  <c r="F3227" i="3"/>
  <c r="H3227" i="4" s="1"/>
  <c r="E3228" i="3"/>
  <c r="F3228" i="3"/>
  <c r="H3228" i="4" s="1"/>
  <c r="E3229" i="3"/>
  <c r="F3229" i="3"/>
  <c r="H3229" i="4" s="1"/>
  <c r="E3230" i="3"/>
  <c r="F3230" i="3"/>
  <c r="H3230" i="4" s="1"/>
  <c r="E3231" i="3"/>
  <c r="F3231" i="3"/>
  <c r="H3231" i="4" s="1"/>
  <c r="E3232" i="3"/>
  <c r="F3232" i="3"/>
  <c r="H3232" i="4" s="1"/>
  <c r="E3233" i="3"/>
  <c r="F3233" i="3"/>
  <c r="H3233" i="4" s="1"/>
  <c r="E3234" i="3"/>
  <c r="F3234" i="3"/>
  <c r="H3234" i="4" s="1"/>
  <c r="E3235" i="3"/>
  <c r="F3235" i="3"/>
  <c r="H3235" i="4" s="1"/>
  <c r="E3236" i="3"/>
  <c r="F3236" i="3"/>
  <c r="H3236" i="4" s="1"/>
  <c r="E3237" i="3"/>
  <c r="F3237" i="3"/>
  <c r="H3237" i="4" s="1"/>
  <c r="E3238" i="3"/>
  <c r="F3238" i="3"/>
  <c r="H3238" i="4" s="1"/>
  <c r="E3239" i="3"/>
  <c r="F3239" i="3"/>
  <c r="H3239" i="4" s="1"/>
  <c r="E3240" i="3"/>
  <c r="F3240" i="3"/>
  <c r="H3240" i="4" s="1"/>
  <c r="E3241" i="3"/>
  <c r="F3241" i="3"/>
  <c r="H3241" i="4" s="1"/>
  <c r="E3242" i="3"/>
  <c r="F3242" i="3"/>
  <c r="H3242" i="4" s="1"/>
  <c r="E3243" i="3"/>
  <c r="F3243" i="3"/>
  <c r="H3243" i="4" s="1"/>
  <c r="E3244" i="3"/>
  <c r="F3244" i="3"/>
  <c r="H3244" i="4" s="1"/>
  <c r="E3245" i="3"/>
  <c r="F3245" i="3"/>
  <c r="H3245" i="4" s="1"/>
  <c r="E3246" i="3"/>
  <c r="F3246" i="3"/>
  <c r="H3246" i="4" s="1"/>
  <c r="E3247" i="3"/>
  <c r="F3247" i="3"/>
  <c r="H3247" i="4" s="1"/>
  <c r="E3248" i="3"/>
  <c r="F3248" i="3"/>
  <c r="H3248" i="4" s="1"/>
  <c r="E3249" i="3"/>
  <c r="F3249" i="3"/>
  <c r="H3249" i="4" s="1"/>
  <c r="E3250" i="3"/>
  <c r="F3250" i="3"/>
  <c r="H3250" i="4" s="1"/>
  <c r="E3251" i="3"/>
  <c r="F3251" i="3"/>
  <c r="H3251" i="4" s="1"/>
  <c r="E3252" i="3"/>
  <c r="F3252" i="3"/>
  <c r="H3252" i="4" s="1"/>
  <c r="E3253" i="3"/>
  <c r="F3253" i="3"/>
  <c r="H3253" i="4" s="1"/>
  <c r="E3254" i="3"/>
  <c r="F3254" i="3"/>
  <c r="H3254" i="4" s="1"/>
  <c r="E3255" i="3"/>
  <c r="F3255" i="3"/>
  <c r="H3255" i="4" s="1"/>
  <c r="E3256" i="3"/>
  <c r="F3256" i="3"/>
  <c r="H3256" i="4" s="1"/>
  <c r="E3257" i="3"/>
  <c r="F3257" i="3"/>
  <c r="H3257" i="4" s="1"/>
  <c r="E3258" i="3"/>
  <c r="F3258" i="3"/>
  <c r="H3258" i="4" s="1"/>
  <c r="E3259" i="3"/>
  <c r="F3259" i="3"/>
  <c r="H3259" i="4" s="1"/>
  <c r="E3260" i="3"/>
  <c r="F3260" i="3"/>
  <c r="H3260" i="4" s="1"/>
  <c r="E3261" i="3"/>
  <c r="F3261" i="3"/>
  <c r="H3261" i="4" s="1"/>
  <c r="E3262" i="3"/>
  <c r="F3262" i="3"/>
  <c r="H3262" i="4" s="1"/>
  <c r="E3263" i="3"/>
  <c r="F3263" i="3"/>
  <c r="H3263" i="4" s="1"/>
  <c r="E3264" i="3"/>
  <c r="F3264" i="3"/>
  <c r="H3264" i="4" s="1"/>
  <c r="E3265" i="3"/>
  <c r="F3265" i="3"/>
  <c r="H3265" i="4" s="1"/>
  <c r="E3266" i="3"/>
  <c r="F3266" i="3"/>
  <c r="H3266" i="4" s="1"/>
  <c r="E3267" i="3"/>
  <c r="F3267" i="3"/>
  <c r="H3267" i="4" s="1"/>
  <c r="E3268" i="3"/>
  <c r="F3268" i="3"/>
  <c r="H3268" i="4" s="1"/>
  <c r="E3269" i="3"/>
  <c r="F3269" i="3"/>
  <c r="H3269" i="4" s="1"/>
  <c r="E3270" i="3"/>
  <c r="F3270" i="3"/>
  <c r="H3270" i="4" s="1"/>
  <c r="E3271" i="3"/>
  <c r="F3271" i="3"/>
  <c r="H3271" i="4" s="1"/>
  <c r="E3272" i="3"/>
  <c r="F3272" i="3"/>
  <c r="H3272" i="4" s="1"/>
  <c r="E3273" i="3"/>
  <c r="F3273" i="3"/>
  <c r="H3273" i="4" s="1"/>
  <c r="E3274" i="3"/>
  <c r="F3274" i="3"/>
  <c r="H3274" i="4" s="1"/>
  <c r="E3275" i="3"/>
  <c r="F3275" i="3"/>
  <c r="H3275" i="4" s="1"/>
  <c r="E3276" i="3"/>
  <c r="F3276" i="3"/>
  <c r="H3276" i="4" s="1"/>
  <c r="E3277" i="3"/>
  <c r="F3277" i="3"/>
  <c r="H3277" i="4" s="1"/>
  <c r="E3278" i="3"/>
  <c r="F3278" i="3"/>
  <c r="H3278" i="4" s="1"/>
  <c r="E3279" i="3"/>
  <c r="F3279" i="3"/>
  <c r="H3279" i="4" s="1"/>
  <c r="E3280" i="3"/>
  <c r="F3280" i="3"/>
  <c r="H3280" i="4" s="1"/>
  <c r="E3281" i="3"/>
  <c r="F3281" i="3"/>
  <c r="H3281" i="4" s="1"/>
  <c r="E3282" i="3"/>
  <c r="F3282" i="3"/>
  <c r="H3282" i="4" s="1"/>
  <c r="E3283" i="3"/>
  <c r="F3283" i="3"/>
  <c r="H3283" i="4" s="1"/>
  <c r="E3284" i="3"/>
  <c r="F3284" i="3"/>
  <c r="H3284" i="4" s="1"/>
  <c r="E3285" i="3"/>
  <c r="F3285" i="3"/>
  <c r="H3285" i="4" s="1"/>
  <c r="E3286" i="3"/>
  <c r="F3286" i="3"/>
  <c r="H3286" i="4" s="1"/>
  <c r="E3287" i="3"/>
  <c r="F3287" i="3"/>
  <c r="H3287" i="4" s="1"/>
  <c r="E3288" i="3"/>
  <c r="F3288" i="3"/>
  <c r="H3288" i="4" s="1"/>
  <c r="E3289" i="3"/>
  <c r="F3289" i="3"/>
  <c r="H3289" i="4" s="1"/>
  <c r="E3290" i="3"/>
  <c r="F3290" i="3"/>
  <c r="H3290" i="4" s="1"/>
  <c r="E3291" i="3"/>
  <c r="F3291" i="3"/>
  <c r="H3291" i="4" s="1"/>
  <c r="E3292" i="3"/>
  <c r="F3292" i="3"/>
  <c r="H3292" i="4" s="1"/>
  <c r="E3293" i="3"/>
  <c r="F3293" i="3"/>
  <c r="H3293" i="4" s="1"/>
  <c r="E3294" i="3"/>
  <c r="F3294" i="3"/>
  <c r="H3294" i="4" s="1"/>
  <c r="E3295" i="3"/>
  <c r="F3295" i="3"/>
  <c r="H3295" i="4" s="1"/>
  <c r="E3296" i="3"/>
  <c r="F3296" i="3"/>
  <c r="H3296" i="4" s="1"/>
  <c r="E3297" i="3"/>
  <c r="F3297" i="3"/>
  <c r="H3297" i="4" s="1"/>
  <c r="E3298" i="3"/>
  <c r="F3298" i="3"/>
  <c r="H3298" i="4" s="1"/>
  <c r="E3299" i="3"/>
  <c r="F3299" i="3"/>
  <c r="H3299" i="4" s="1"/>
  <c r="E3300" i="3"/>
  <c r="F3300" i="3"/>
  <c r="H3300" i="4" s="1"/>
  <c r="E3301" i="3"/>
  <c r="F3301" i="3"/>
  <c r="H3301" i="4" s="1"/>
  <c r="E3302" i="3"/>
  <c r="F3302" i="3"/>
  <c r="H3302" i="4" s="1"/>
  <c r="E3303" i="3"/>
  <c r="F3303" i="3"/>
  <c r="H3303" i="4" s="1"/>
  <c r="E3304" i="3"/>
  <c r="F3304" i="3"/>
  <c r="H3304" i="4" s="1"/>
  <c r="E3305" i="3"/>
  <c r="F3305" i="3"/>
  <c r="H3305" i="4" s="1"/>
  <c r="E3306" i="3"/>
  <c r="F3306" i="3"/>
  <c r="H3306" i="4" s="1"/>
  <c r="E3307" i="3"/>
  <c r="F3307" i="3"/>
  <c r="H3307" i="4" s="1"/>
  <c r="E3308" i="3"/>
  <c r="F3308" i="3"/>
  <c r="H3308" i="4" s="1"/>
  <c r="E3309" i="3"/>
  <c r="F3309" i="3"/>
  <c r="H3309" i="4" s="1"/>
  <c r="E3310" i="3"/>
  <c r="F3310" i="3"/>
  <c r="H3310" i="4" s="1"/>
  <c r="E3311" i="3"/>
  <c r="F3311" i="3"/>
  <c r="H3311" i="4" s="1"/>
  <c r="E3312" i="3"/>
  <c r="F3312" i="3"/>
  <c r="H3312" i="4" s="1"/>
  <c r="E3313" i="3"/>
  <c r="F3313" i="3"/>
  <c r="H3313" i="4" s="1"/>
  <c r="E3314" i="3"/>
  <c r="F3314" i="3"/>
  <c r="H3314" i="4" s="1"/>
  <c r="E3315" i="3"/>
  <c r="F3315" i="3"/>
  <c r="H3315" i="4" s="1"/>
  <c r="E3316" i="3"/>
  <c r="F3316" i="3"/>
  <c r="H3316" i="4" s="1"/>
  <c r="E3317" i="3"/>
  <c r="F3317" i="3"/>
  <c r="H3317" i="4" s="1"/>
  <c r="E3318" i="3"/>
  <c r="F3318" i="3"/>
  <c r="H3318" i="4" s="1"/>
  <c r="E3319" i="3"/>
  <c r="F3319" i="3"/>
  <c r="H3319" i="4" s="1"/>
  <c r="E3320" i="3"/>
  <c r="F3320" i="3"/>
  <c r="H3320" i="4" s="1"/>
  <c r="E3321" i="3"/>
  <c r="F3321" i="3"/>
  <c r="H3321" i="4" s="1"/>
  <c r="E3322" i="3"/>
  <c r="F3322" i="3"/>
  <c r="H3322" i="4" s="1"/>
  <c r="E3323" i="3"/>
  <c r="F3323" i="3"/>
  <c r="H3323" i="4" s="1"/>
  <c r="E3324" i="3"/>
  <c r="F3324" i="3"/>
  <c r="H3324" i="4" s="1"/>
  <c r="E3325" i="3"/>
  <c r="F3325" i="3"/>
  <c r="H3325" i="4" s="1"/>
  <c r="E3326" i="3"/>
  <c r="F3326" i="3"/>
  <c r="H3326" i="4" s="1"/>
  <c r="E3327" i="3"/>
  <c r="F3327" i="3"/>
  <c r="H3327" i="4" s="1"/>
  <c r="E3328" i="3"/>
  <c r="F3328" i="3"/>
  <c r="H3328" i="4" s="1"/>
  <c r="E3329" i="3"/>
  <c r="F3329" i="3"/>
  <c r="H3329" i="4" s="1"/>
  <c r="E3330" i="3"/>
  <c r="F3330" i="3"/>
  <c r="H3330" i="4" s="1"/>
  <c r="E3331" i="3"/>
  <c r="F3331" i="3"/>
  <c r="H3331" i="4" s="1"/>
  <c r="E3332" i="3"/>
  <c r="F3332" i="3"/>
  <c r="H3332" i="4" s="1"/>
  <c r="E3333" i="3"/>
  <c r="F3333" i="3"/>
  <c r="H3333" i="4" s="1"/>
  <c r="E3334" i="3"/>
  <c r="F3334" i="3"/>
  <c r="H3334" i="4" s="1"/>
  <c r="E3335" i="3"/>
  <c r="F3335" i="3"/>
  <c r="H3335" i="4" s="1"/>
  <c r="E3336" i="3"/>
  <c r="F3336" i="3"/>
  <c r="H3336" i="4" s="1"/>
  <c r="E3337" i="3"/>
  <c r="F3337" i="3"/>
  <c r="H3337" i="4" s="1"/>
  <c r="E3338" i="3"/>
  <c r="F3338" i="3"/>
  <c r="H3338" i="4" s="1"/>
  <c r="E3339" i="3"/>
  <c r="F3339" i="3"/>
  <c r="H3339" i="4" s="1"/>
  <c r="E3340" i="3"/>
  <c r="F3340" i="3"/>
  <c r="H3340" i="4" s="1"/>
  <c r="E3341" i="3"/>
  <c r="F3341" i="3"/>
  <c r="H3341" i="4" s="1"/>
  <c r="E3342" i="3"/>
  <c r="F3342" i="3"/>
  <c r="H3342" i="4" s="1"/>
  <c r="E3343" i="3"/>
  <c r="F3343" i="3"/>
  <c r="H3343" i="4" s="1"/>
  <c r="E3344" i="3"/>
  <c r="F3344" i="3"/>
  <c r="H3344" i="4" s="1"/>
  <c r="E3345" i="3"/>
  <c r="F3345" i="3"/>
  <c r="H3345" i="4" s="1"/>
  <c r="E3346" i="3"/>
  <c r="F3346" i="3"/>
  <c r="H3346" i="4" s="1"/>
  <c r="E3347" i="3"/>
  <c r="F3347" i="3"/>
  <c r="H3347" i="4" s="1"/>
  <c r="E3348" i="3"/>
  <c r="F3348" i="3"/>
  <c r="H3348" i="4" s="1"/>
  <c r="E3349" i="3"/>
  <c r="F3349" i="3"/>
  <c r="H3349" i="4" s="1"/>
  <c r="E3350" i="3"/>
  <c r="F3350" i="3"/>
  <c r="H3350" i="4" s="1"/>
  <c r="E3351" i="3"/>
  <c r="F3351" i="3"/>
  <c r="H3351" i="4" s="1"/>
  <c r="E3352" i="3"/>
  <c r="F3352" i="3"/>
  <c r="H3352" i="4" s="1"/>
  <c r="E3353" i="3"/>
  <c r="F3353" i="3"/>
  <c r="H3353" i="4" s="1"/>
  <c r="E3354" i="3"/>
  <c r="F3354" i="3"/>
  <c r="H3354" i="4" s="1"/>
  <c r="E3355" i="3"/>
  <c r="F3355" i="3"/>
  <c r="H3355" i="4" s="1"/>
  <c r="E3356" i="3"/>
  <c r="F3356" i="3"/>
  <c r="H3356" i="4" s="1"/>
  <c r="E3357" i="3"/>
  <c r="F3357" i="3"/>
  <c r="H3357" i="4" s="1"/>
  <c r="E3358" i="3"/>
  <c r="F3358" i="3"/>
  <c r="H3358" i="4" s="1"/>
  <c r="E3359" i="3"/>
  <c r="F3359" i="3"/>
  <c r="H3359" i="4" s="1"/>
  <c r="E3360" i="3"/>
  <c r="F3360" i="3"/>
  <c r="H3360" i="4" s="1"/>
  <c r="E3361" i="3"/>
  <c r="F3361" i="3"/>
  <c r="H3361" i="4" s="1"/>
  <c r="E3362" i="3"/>
  <c r="F3362" i="3"/>
  <c r="H3362" i="4" s="1"/>
  <c r="E3363" i="3"/>
  <c r="F3363" i="3"/>
  <c r="H3363" i="4" s="1"/>
  <c r="E3364" i="3"/>
  <c r="F3364" i="3"/>
  <c r="H3364" i="4" s="1"/>
  <c r="E3365" i="3"/>
  <c r="F3365" i="3"/>
  <c r="H3365" i="4" s="1"/>
  <c r="E3366" i="3"/>
  <c r="F3366" i="3"/>
  <c r="H3366" i="4" s="1"/>
  <c r="E3367" i="3"/>
  <c r="F3367" i="3"/>
  <c r="H3367" i="4" s="1"/>
  <c r="E3368" i="3"/>
  <c r="F3368" i="3"/>
  <c r="H3368" i="4" s="1"/>
  <c r="E3369" i="3"/>
  <c r="F3369" i="3"/>
  <c r="H3369" i="4" s="1"/>
  <c r="E3370" i="3"/>
  <c r="F3370" i="3"/>
  <c r="H3370" i="4" s="1"/>
  <c r="E3371" i="3"/>
  <c r="F3371" i="3"/>
  <c r="H3371" i="4" s="1"/>
  <c r="E3372" i="3"/>
  <c r="F3372" i="3"/>
  <c r="H3372" i="4" s="1"/>
  <c r="E3373" i="3"/>
  <c r="F3373" i="3"/>
  <c r="H3373" i="4" s="1"/>
  <c r="E3374" i="3"/>
  <c r="F3374" i="3"/>
  <c r="H3374" i="4" s="1"/>
  <c r="E3375" i="3"/>
  <c r="F3375" i="3"/>
  <c r="H3375" i="4" s="1"/>
  <c r="E3376" i="3"/>
  <c r="F3376" i="3"/>
  <c r="H3376" i="4" s="1"/>
  <c r="E3377" i="3"/>
  <c r="F3377" i="3"/>
  <c r="H3377" i="4" s="1"/>
  <c r="E3378" i="3"/>
  <c r="F3378" i="3"/>
  <c r="H3378" i="4" s="1"/>
  <c r="E3379" i="3"/>
  <c r="F3379" i="3"/>
  <c r="H3379" i="4" s="1"/>
  <c r="E3380" i="3"/>
  <c r="F3380" i="3"/>
  <c r="H3380" i="4" s="1"/>
  <c r="E3381" i="3"/>
  <c r="F3381" i="3"/>
  <c r="H3381" i="4" s="1"/>
  <c r="E3382" i="3"/>
  <c r="F3382" i="3"/>
  <c r="H3382" i="4" s="1"/>
  <c r="E3383" i="3"/>
  <c r="F3383" i="3"/>
  <c r="H3383" i="4" s="1"/>
  <c r="E3384" i="3"/>
  <c r="F3384" i="3"/>
  <c r="H3384" i="4" s="1"/>
  <c r="E3385" i="3"/>
  <c r="F3385" i="3"/>
  <c r="H3385" i="4" s="1"/>
  <c r="E3386" i="3"/>
  <c r="F3386" i="3"/>
  <c r="H3386" i="4" s="1"/>
  <c r="E3387" i="3"/>
  <c r="F3387" i="3"/>
  <c r="H3387" i="4" s="1"/>
  <c r="E3388" i="3"/>
  <c r="F3388" i="3"/>
  <c r="H3388" i="4" s="1"/>
  <c r="E3389" i="3"/>
  <c r="F3389" i="3"/>
  <c r="H3389" i="4" s="1"/>
  <c r="E3390" i="3"/>
  <c r="F3390" i="3"/>
  <c r="H3390" i="4" s="1"/>
  <c r="E3391" i="3"/>
  <c r="F3391" i="3"/>
  <c r="H3391" i="4" s="1"/>
  <c r="E3392" i="3"/>
  <c r="F3392" i="3"/>
  <c r="E3393" i="3"/>
  <c r="F3393" i="3"/>
  <c r="E3394" i="3"/>
  <c r="F3394" i="3"/>
  <c r="E3395" i="3"/>
  <c r="F3395" i="3"/>
  <c r="E3396" i="3"/>
  <c r="F3396" i="3"/>
  <c r="E3397" i="3"/>
  <c r="F3397" i="3"/>
  <c r="E3398" i="3"/>
  <c r="F3398" i="3"/>
  <c r="E3399" i="3"/>
  <c r="F3399" i="3"/>
  <c r="E3400" i="3"/>
  <c r="F3400" i="3"/>
  <c r="E3401" i="3"/>
  <c r="F3401" i="3"/>
  <c r="E3402" i="3"/>
  <c r="F3402" i="3"/>
  <c r="E3403" i="3"/>
  <c r="F3403" i="3"/>
  <c r="E3404" i="3"/>
  <c r="F3404" i="3"/>
  <c r="E3405" i="3"/>
  <c r="F3405" i="3"/>
  <c r="E3406" i="3"/>
  <c r="F3406" i="3"/>
  <c r="E3407" i="3"/>
  <c r="F3407" i="3"/>
  <c r="E3408" i="3"/>
  <c r="F3408" i="3"/>
  <c r="E3409" i="3"/>
  <c r="F3409" i="3"/>
  <c r="E3410" i="3"/>
  <c r="F3410" i="3"/>
  <c r="E3411" i="3"/>
  <c r="F3411" i="3"/>
  <c r="E3412" i="3"/>
  <c r="F3412" i="3"/>
  <c r="E3413" i="3"/>
  <c r="F3413" i="3"/>
  <c r="E3414" i="3"/>
  <c r="F3414" i="3"/>
  <c r="E3415" i="3"/>
  <c r="F3415" i="3"/>
  <c r="E3416" i="3"/>
  <c r="F3416" i="3"/>
  <c r="E3417" i="3"/>
  <c r="F3417" i="3"/>
  <c r="E3418" i="3"/>
  <c r="F3418" i="3"/>
  <c r="E3419" i="3"/>
  <c r="F3419" i="3"/>
  <c r="E3420" i="3"/>
  <c r="F3420" i="3"/>
  <c r="E3421" i="3"/>
  <c r="F3421" i="3"/>
  <c r="E3422" i="3"/>
  <c r="F3422" i="3"/>
  <c r="E3423" i="3"/>
  <c r="F3423" i="3"/>
  <c r="E3424" i="3"/>
  <c r="F3424" i="3"/>
  <c r="E3425" i="3"/>
  <c r="F3425" i="3"/>
  <c r="E3426" i="3"/>
  <c r="F3426" i="3"/>
  <c r="E3427" i="3"/>
  <c r="F3427" i="3"/>
  <c r="E3428" i="3"/>
  <c r="F3428" i="3"/>
  <c r="E3429" i="3"/>
  <c r="F3429" i="3"/>
  <c r="E3430" i="3"/>
  <c r="F3430" i="3"/>
  <c r="E3431" i="3"/>
  <c r="F3431" i="3"/>
  <c r="E3432" i="3"/>
  <c r="F3432" i="3"/>
  <c r="E3433" i="3"/>
  <c r="F3433" i="3"/>
  <c r="E3434" i="3"/>
  <c r="F3434" i="3"/>
  <c r="E3435" i="3"/>
  <c r="F3435" i="3"/>
  <c r="E3436" i="3"/>
  <c r="F3436" i="3"/>
  <c r="E3437" i="3"/>
  <c r="F3437" i="3"/>
  <c r="E3438" i="3"/>
  <c r="F3438" i="3"/>
  <c r="E3439" i="3"/>
  <c r="F3439" i="3"/>
  <c r="E3440" i="3"/>
  <c r="F3440" i="3"/>
  <c r="E3441" i="3"/>
  <c r="F3441" i="3"/>
  <c r="E3442" i="3"/>
  <c r="F3442" i="3"/>
  <c r="E3443" i="3"/>
  <c r="F3443" i="3"/>
  <c r="E3444" i="3"/>
  <c r="F3444" i="3"/>
  <c r="E3445" i="3"/>
  <c r="F3445" i="3"/>
  <c r="E3446" i="3"/>
  <c r="F3446" i="3"/>
  <c r="E3447" i="3"/>
  <c r="F3447" i="3"/>
  <c r="E3448" i="3"/>
  <c r="F3448" i="3"/>
  <c r="E3449" i="3"/>
  <c r="F3449" i="3"/>
  <c r="E3450" i="3"/>
  <c r="F3450" i="3"/>
  <c r="E3451" i="3"/>
  <c r="F3451" i="3"/>
  <c r="E3452" i="3"/>
  <c r="F3452" i="3"/>
  <c r="E3453" i="3"/>
  <c r="F3453" i="3"/>
  <c r="E3454" i="3"/>
  <c r="F3454" i="3"/>
  <c r="E3455" i="3"/>
  <c r="F3455" i="3"/>
  <c r="E3456" i="3"/>
  <c r="F3456" i="3"/>
  <c r="E3457" i="3"/>
  <c r="F3457" i="3"/>
  <c r="E3458" i="3"/>
  <c r="F3458" i="3"/>
  <c r="E3459" i="3"/>
  <c r="F3459" i="3"/>
  <c r="E3460" i="3"/>
  <c r="F3460" i="3"/>
  <c r="E3461" i="3"/>
  <c r="F3461" i="3"/>
  <c r="E3462" i="3"/>
  <c r="F3462" i="3"/>
  <c r="E3463" i="3"/>
  <c r="F3463" i="3"/>
  <c r="E3464" i="3"/>
  <c r="F3464" i="3"/>
  <c r="E3465" i="3"/>
  <c r="F3465" i="3"/>
  <c r="E3466" i="3"/>
  <c r="F3466" i="3"/>
  <c r="E3467" i="3"/>
  <c r="F3467" i="3"/>
  <c r="E3468" i="3"/>
  <c r="F3468" i="3"/>
  <c r="E3469" i="3"/>
  <c r="F3469" i="3"/>
  <c r="E3470" i="3"/>
  <c r="F3470" i="3"/>
  <c r="E3471" i="3"/>
  <c r="F3471" i="3"/>
  <c r="E3472" i="3"/>
  <c r="F3472" i="3"/>
  <c r="E3473" i="3"/>
  <c r="F3473" i="3"/>
  <c r="E3474" i="3"/>
  <c r="F3474" i="3"/>
  <c r="E3475" i="3"/>
  <c r="F3475" i="3"/>
  <c r="E3476" i="3"/>
  <c r="F3476" i="3"/>
  <c r="E3477" i="3"/>
  <c r="F3477" i="3"/>
  <c r="E3478" i="3"/>
  <c r="F3478" i="3"/>
  <c r="E3479" i="3"/>
  <c r="F3479" i="3"/>
  <c r="E3480" i="3"/>
  <c r="F3480" i="3"/>
  <c r="E3481" i="3"/>
  <c r="F3481" i="3"/>
  <c r="E3482" i="3"/>
  <c r="F3482" i="3"/>
  <c r="E3483" i="3"/>
  <c r="F3483" i="3"/>
  <c r="E3484" i="3"/>
  <c r="F3484" i="3"/>
  <c r="E3485" i="3"/>
  <c r="F3485" i="3"/>
  <c r="E3486" i="3"/>
  <c r="F3486" i="3"/>
  <c r="E3487" i="3"/>
  <c r="F3487" i="3"/>
  <c r="E3488" i="3"/>
  <c r="F3488" i="3"/>
  <c r="E3489" i="3"/>
  <c r="F3489" i="3"/>
  <c r="E3490" i="3"/>
  <c r="F3490" i="3"/>
  <c r="E3491" i="3"/>
  <c r="F3491" i="3"/>
  <c r="E3492" i="3"/>
  <c r="F3492" i="3"/>
  <c r="E3493" i="3"/>
  <c r="F3493" i="3"/>
  <c r="E3494" i="3"/>
  <c r="F3494" i="3"/>
  <c r="E3495" i="3"/>
  <c r="F3495" i="3"/>
  <c r="E3496" i="3"/>
  <c r="F3496" i="3"/>
  <c r="E3497" i="3"/>
  <c r="F3497" i="3"/>
  <c r="E3498" i="3"/>
  <c r="F3498" i="3"/>
  <c r="E3499" i="3"/>
  <c r="F3499" i="3"/>
  <c r="E3500" i="3"/>
  <c r="F3500" i="3"/>
  <c r="E3501" i="3"/>
  <c r="F3501" i="3"/>
  <c r="E3502" i="3"/>
  <c r="F3502" i="3"/>
  <c r="E3503" i="3"/>
  <c r="F3503" i="3"/>
  <c r="E3504" i="3"/>
  <c r="F3504" i="3"/>
  <c r="E3505" i="3"/>
  <c r="F3505" i="3"/>
  <c r="E3506" i="3"/>
  <c r="F3506" i="3"/>
  <c r="E3507" i="3"/>
  <c r="F3507" i="3"/>
  <c r="E3508" i="3"/>
  <c r="F3508" i="3"/>
  <c r="E3509" i="3"/>
  <c r="F3509" i="3"/>
  <c r="E3510" i="3"/>
  <c r="F3510" i="3"/>
  <c r="E3511" i="3"/>
  <c r="F3511" i="3"/>
  <c r="E3512" i="3"/>
  <c r="F3512" i="3"/>
  <c r="E3513" i="3"/>
  <c r="F3513" i="3"/>
  <c r="E3514" i="3"/>
  <c r="F3514" i="3"/>
  <c r="E3515" i="3"/>
  <c r="F3515" i="3"/>
  <c r="E3516" i="3"/>
  <c r="F3516" i="3"/>
  <c r="E3517" i="3"/>
  <c r="F3517" i="3"/>
  <c r="E3518" i="3"/>
  <c r="F3518" i="3"/>
  <c r="E3519" i="3"/>
  <c r="F3519" i="3"/>
  <c r="E3520" i="3"/>
  <c r="F3520" i="3"/>
  <c r="E3521" i="3"/>
  <c r="F3521" i="3"/>
  <c r="E3522" i="3"/>
  <c r="F3522" i="3"/>
  <c r="E3523" i="3"/>
  <c r="F3523" i="3"/>
  <c r="E3524" i="3"/>
  <c r="F3524" i="3"/>
  <c r="E3525" i="3"/>
  <c r="F3525" i="3"/>
  <c r="E3526" i="3"/>
  <c r="F3526" i="3"/>
  <c r="E3527" i="3"/>
  <c r="F3527" i="3"/>
  <c r="E3528" i="3"/>
  <c r="F3528" i="3"/>
  <c r="E3529" i="3"/>
  <c r="F3529" i="3"/>
  <c r="E3530" i="3"/>
  <c r="F3530" i="3"/>
  <c r="E3531" i="3"/>
  <c r="F3531" i="3"/>
  <c r="E3532" i="3"/>
  <c r="F3532" i="3"/>
  <c r="E3533" i="3"/>
  <c r="F3533" i="3"/>
  <c r="E3534" i="3"/>
  <c r="F3534" i="3"/>
  <c r="E3535" i="3"/>
  <c r="F3535" i="3"/>
  <c r="E3536" i="3"/>
  <c r="F3536" i="3"/>
  <c r="E3537" i="3"/>
  <c r="F3537" i="3"/>
  <c r="E3538" i="3"/>
  <c r="F3538" i="3"/>
  <c r="E3539" i="3"/>
  <c r="F3539" i="3"/>
  <c r="E3540" i="3"/>
  <c r="F3540" i="3"/>
  <c r="E3541" i="3"/>
  <c r="F3541" i="3"/>
  <c r="E3542" i="3"/>
  <c r="F3542" i="3"/>
  <c r="E3543" i="3"/>
  <c r="F3543" i="3"/>
  <c r="E3544" i="3"/>
  <c r="F3544" i="3"/>
  <c r="E3545" i="3"/>
  <c r="F3545" i="3"/>
  <c r="E3546" i="3"/>
  <c r="F3546" i="3"/>
  <c r="E3547" i="3"/>
  <c r="F3547" i="3"/>
  <c r="E3548" i="3"/>
  <c r="F3548" i="3"/>
  <c r="E3549" i="3"/>
  <c r="F3549" i="3"/>
  <c r="E3550" i="3"/>
  <c r="F3550" i="3"/>
  <c r="E3551" i="3"/>
  <c r="F3551" i="3"/>
  <c r="E3552" i="3"/>
  <c r="F3552" i="3"/>
  <c r="E3553" i="3"/>
  <c r="F3553" i="3"/>
  <c r="E3554" i="3"/>
  <c r="F3554" i="3"/>
  <c r="E3555" i="3"/>
  <c r="F3555" i="3"/>
  <c r="E3556" i="3"/>
  <c r="F3556" i="3"/>
  <c r="E3557" i="3"/>
  <c r="F3557" i="3"/>
  <c r="E3558" i="3"/>
  <c r="F3558" i="3"/>
  <c r="E3559" i="3"/>
  <c r="F3559" i="3"/>
  <c r="E3560" i="3"/>
  <c r="F3560" i="3"/>
  <c r="E3561" i="3"/>
  <c r="F3561" i="3"/>
  <c r="E3562" i="3"/>
  <c r="F3562" i="3"/>
  <c r="E3563" i="3"/>
  <c r="F3563" i="3"/>
  <c r="E3564" i="3"/>
  <c r="F3564" i="3"/>
  <c r="E3565" i="3"/>
  <c r="F3565" i="3"/>
  <c r="E3566" i="3"/>
  <c r="F3566" i="3"/>
  <c r="E3567" i="3"/>
  <c r="F3567" i="3"/>
  <c r="E3568" i="3"/>
  <c r="F3568" i="3"/>
  <c r="E3569" i="3"/>
  <c r="F3569" i="3"/>
  <c r="E3570" i="3"/>
  <c r="F3570" i="3"/>
  <c r="E3571" i="3"/>
  <c r="F3571" i="3"/>
  <c r="E3572" i="3"/>
  <c r="F3572" i="3"/>
  <c r="E3573" i="3"/>
  <c r="F3573" i="3"/>
  <c r="E3574" i="3"/>
  <c r="F3574" i="3"/>
  <c r="E3575" i="3"/>
  <c r="F3575" i="3"/>
  <c r="E3576" i="3"/>
  <c r="F3576" i="3"/>
  <c r="E3577" i="3"/>
  <c r="F3577" i="3"/>
  <c r="E3578" i="3"/>
  <c r="F3578" i="3"/>
  <c r="E3579" i="3"/>
  <c r="F3579" i="3"/>
  <c r="E3580" i="3"/>
  <c r="F3580" i="3"/>
  <c r="E3581" i="3"/>
  <c r="F3581" i="3"/>
  <c r="E3582" i="3"/>
  <c r="F3582" i="3"/>
  <c r="E3583" i="3"/>
  <c r="F3583" i="3"/>
  <c r="E3584" i="3"/>
  <c r="F3584" i="3"/>
  <c r="E3585" i="3"/>
  <c r="F3585" i="3"/>
  <c r="E3586" i="3"/>
  <c r="F3586" i="3"/>
  <c r="E3587" i="3"/>
  <c r="F3587" i="3"/>
  <c r="E3588" i="3"/>
  <c r="F3588" i="3"/>
  <c r="E3589" i="3"/>
  <c r="F3589" i="3"/>
  <c r="E3590" i="3"/>
  <c r="F3590" i="3"/>
  <c r="E3591" i="3"/>
  <c r="F3591" i="3"/>
  <c r="E3592" i="3"/>
  <c r="F3592" i="3"/>
  <c r="E3593" i="3"/>
  <c r="F3593" i="3"/>
  <c r="E3594" i="3"/>
  <c r="F3594" i="3"/>
  <c r="E3595" i="3"/>
  <c r="F3595" i="3"/>
  <c r="E3596" i="3"/>
  <c r="F3596" i="3"/>
  <c r="E3597" i="3"/>
  <c r="F3597" i="3"/>
  <c r="E3598" i="3"/>
  <c r="F3598" i="3"/>
  <c r="E3599" i="3"/>
  <c r="F3599" i="3"/>
  <c r="E3600" i="3"/>
  <c r="F3600" i="3"/>
  <c r="E3601" i="3"/>
  <c r="F3601" i="3"/>
  <c r="E3602" i="3"/>
  <c r="F3602" i="3"/>
  <c r="E3603" i="3"/>
  <c r="F3603" i="3"/>
  <c r="E3604" i="3"/>
  <c r="F3604" i="3"/>
  <c r="E3605" i="3"/>
  <c r="F3605" i="3"/>
  <c r="E3606" i="3"/>
  <c r="F3606" i="3"/>
  <c r="E3607" i="3"/>
  <c r="F3607" i="3"/>
  <c r="E3608" i="3"/>
  <c r="F3608" i="3"/>
  <c r="E3609" i="3"/>
  <c r="F3609" i="3"/>
  <c r="F16" i="3"/>
  <c r="H16" i="4" s="1"/>
  <c r="F15" i="3"/>
  <c r="H15" i="4" s="1"/>
  <c r="F64" i="3"/>
  <c r="H64" i="4" s="1"/>
  <c r="F19" i="3"/>
  <c r="H19" i="4" s="1"/>
  <c r="F20" i="3"/>
  <c r="H20" i="4" s="1"/>
  <c r="F2191" i="3"/>
  <c r="H2191" i="4" s="1"/>
  <c r="F418" i="3"/>
  <c r="H418" i="4" s="1"/>
  <c r="F2530" i="3"/>
  <c r="H2530" i="4" s="1"/>
  <c r="F11" i="3"/>
  <c r="H11" i="4" s="1"/>
  <c r="F23" i="3"/>
  <c r="H23" i="4" s="1"/>
  <c r="F22" i="3"/>
  <c r="H22" i="4" s="1"/>
  <c r="F425" i="3"/>
  <c r="H425" i="4" s="1"/>
  <c r="F385" i="3"/>
  <c r="H385" i="4" s="1"/>
  <c r="F381" i="3"/>
  <c r="H381" i="4" s="1"/>
  <c r="F1960" i="3"/>
  <c r="H1960" i="4" s="1"/>
  <c r="F1731" i="3"/>
  <c r="H1731" i="4" s="1"/>
  <c r="F2264" i="3"/>
  <c r="H2264" i="4" s="1"/>
  <c r="F416" i="3"/>
  <c r="H416" i="4" s="1"/>
  <c r="F14" i="3"/>
  <c r="H14" i="4" s="1"/>
  <c r="F389" i="3"/>
  <c r="H389" i="4" s="1"/>
  <c r="F861" i="3"/>
  <c r="H861" i="4" s="1"/>
  <c r="F8" i="3"/>
  <c r="H8" i="4" s="1"/>
  <c r="F364" i="3"/>
  <c r="H364" i="4" s="1"/>
  <c r="F422" i="3"/>
  <c r="H422" i="4" s="1"/>
  <c r="F366" i="3"/>
  <c r="H366" i="4" s="1"/>
  <c r="F602" i="3"/>
  <c r="H602" i="4" s="1"/>
  <c r="F396" i="3"/>
  <c r="H396" i="4" s="1"/>
  <c r="F421" i="3"/>
  <c r="H421" i="4" s="1"/>
  <c r="F420" i="3"/>
  <c r="H420" i="4" s="1"/>
  <c r="F383" i="3"/>
  <c r="H383" i="4" s="1"/>
  <c r="F373" i="3"/>
  <c r="H373" i="4" s="1"/>
  <c r="F414" i="3"/>
  <c r="H414" i="4" s="1"/>
  <c r="F358" i="3"/>
  <c r="H358" i="4" s="1"/>
  <c r="F357" i="3"/>
  <c r="H357" i="4" s="1"/>
  <c r="F377" i="3"/>
  <c r="H377" i="4" s="1"/>
  <c r="F406" i="3"/>
  <c r="H406" i="4" s="1"/>
  <c r="F365" i="3"/>
  <c r="H365" i="4" s="1"/>
  <c r="F1191" i="3"/>
  <c r="H1191" i="4" s="1"/>
  <c r="F367" i="3"/>
  <c r="H367" i="4" s="1"/>
  <c r="F356" i="3"/>
  <c r="H356" i="4" s="1"/>
  <c r="F360" i="3"/>
  <c r="H360" i="4" s="1"/>
  <c r="F408" i="3"/>
  <c r="H408" i="4" s="1"/>
  <c r="F1959" i="3"/>
  <c r="H1959" i="4" s="1"/>
  <c r="F407" i="3"/>
  <c r="H407" i="4" s="1"/>
  <c r="F10" i="3"/>
  <c r="H10" i="4" s="1"/>
  <c r="F388" i="3"/>
  <c r="H388" i="4" s="1"/>
  <c r="F428" i="3"/>
  <c r="H428" i="4" s="1"/>
  <c r="F426" i="3"/>
  <c r="H426" i="4" s="1"/>
  <c r="F427" i="3"/>
  <c r="H427" i="4" s="1"/>
  <c r="F442" i="3"/>
  <c r="H442" i="4" s="1"/>
  <c r="F862" i="3"/>
  <c r="H862" i="4" s="1"/>
  <c r="F371" i="3"/>
  <c r="H371" i="4" s="1"/>
  <c r="F390" i="3"/>
  <c r="H390" i="4" s="1"/>
  <c r="F415" i="3"/>
  <c r="H415" i="4" s="1"/>
  <c r="F127" i="3"/>
  <c r="H127" i="4" s="1"/>
  <c r="F361" i="3"/>
  <c r="H361" i="4" s="1"/>
  <c r="F384" i="3"/>
  <c r="H384" i="4" s="1"/>
  <c r="F386" i="3"/>
  <c r="H386" i="4" s="1"/>
  <c r="F405" i="3"/>
  <c r="H405" i="4" s="1"/>
  <c r="F441" i="3"/>
  <c r="H441" i="4" s="1"/>
  <c r="F417" i="3"/>
  <c r="H417" i="4" s="1"/>
  <c r="F363" i="3"/>
  <c r="H363" i="4" s="1"/>
  <c r="F370" i="3"/>
  <c r="H370" i="4" s="1"/>
  <c r="F404" i="3"/>
  <c r="H404" i="4" s="1"/>
  <c r="F376" i="3"/>
  <c r="H376" i="4" s="1"/>
  <c r="F379" i="3"/>
  <c r="H379" i="4" s="1"/>
  <c r="F402" i="3"/>
  <c r="H402" i="4" s="1"/>
  <c r="F399" i="3"/>
  <c r="H399" i="4" s="1"/>
  <c r="F398" i="3"/>
  <c r="H398" i="4" s="1"/>
  <c r="F7" i="3"/>
  <c r="H7" i="4" s="1"/>
  <c r="F4" i="3"/>
  <c r="H4" i="4" s="1"/>
  <c r="F387" i="3"/>
  <c r="H387" i="4" s="1"/>
  <c r="F391" i="3"/>
  <c r="H391" i="4" s="1"/>
  <c r="F424" i="3"/>
  <c r="H424" i="4" s="1"/>
  <c r="F93" i="3"/>
  <c r="H93" i="4" s="1"/>
  <c r="F362" i="3"/>
  <c r="H362" i="4" s="1"/>
  <c r="F400" i="3"/>
  <c r="H400" i="4" s="1"/>
  <c r="F394" i="3"/>
  <c r="H394" i="4" s="1"/>
  <c r="F382" i="3"/>
  <c r="H382" i="4" s="1"/>
  <c r="F380" i="3"/>
  <c r="H380" i="4" s="1"/>
  <c r="F413" i="3"/>
  <c r="H413" i="4" s="1"/>
  <c r="F393" i="3"/>
  <c r="H393" i="4" s="1"/>
  <c r="F372" i="3"/>
  <c r="H372" i="4" s="1"/>
  <c r="F392" i="3"/>
  <c r="H392" i="4" s="1"/>
  <c r="F368" i="3"/>
  <c r="H368" i="4" s="1"/>
  <c r="F375" i="3"/>
  <c r="H375" i="4" s="1"/>
  <c r="F24" i="3"/>
  <c r="H24" i="4" s="1"/>
  <c r="F374" i="3"/>
  <c r="H374" i="4" s="1"/>
  <c r="F359" i="3"/>
  <c r="H359" i="4" s="1"/>
  <c r="F410" i="3"/>
  <c r="H410" i="4" s="1"/>
  <c r="F423" i="3"/>
  <c r="H423" i="4" s="1"/>
  <c r="F411" i="3"/>
  <c r="H411" i="4" s="1"/>
  <c r="F6" i="3"/>
  <c r="H6" i="4" s="1"/>
  <c r="F378" i="3"/>
  <c r="H378" i="4" s="1"/>
  <c r="F412" i="3"/>
  <c r="H412" i="4" s="1"/>
  <c r="F369" i="3"/>
  <c r="H369" i="4" s="1"/>
  <c r="F403" i="3"/>
  <c r="H403" i="4" s="1"/>
  <c r="F409" i="3"/>
  <c r="H409" i="4" s="1"/>
  <c r="F419" i="3"/>
  <c r="H419" i="4" s="1"/>
  <c r="F401" i="3"/>
  <c r="H401" i="4" s="1"/>
  <c r="F397" i="3"/>
  <c r="H397" i="4" s="1"/>
  <c r="F395" i="3"/>
  <c r="H395" i="4" s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F2320" i="4"/>
  <c r="I2320" i="4"/>
  <c r="R2320" i="4"/>
  <c r="T2320" i="4"/>
  <c r="F2321" i="4"/>
  <c r="K2321" i="4" s="1"/>
  <c r="I2321" i="4"/>
  <c r="O2321" i="4"/>
  <c r="R2321" i="4"/>
  <c r="T2321" i="4"/>
  <c r="F2322" i="4"/>
  <c r="I2322" i="4"/>
  <c r="K2322" i="4"/>
  <c r="O2322" i="4"/>
  <c r="R2322" i="4"/>
  <c r="T2322" i="4"/>
  <c r="F2323" i="4"/>
  <c r="I2323" i="4"/>
  <c r="J2323" i="4"/>
  <c r="M2323" i="4" s="1"/>
  <c r="A2323" i="4" s="1"/>
  <c r="K2323" i="4"/>
  <c r="N2323" i="4"/>
  <c r="O2323" i="4"/>
  <c r="R2323" i="4"/>
  <c r="T2323" i="4"/>
  <c r="F2324" i="4"/>
  <c r="I2324" i="4"/>
  <c r="J2324" i="4"/>
  <c r="M2324" i="4" s="1"/>
  <c r="A2324" i="4" s="1"/>
  <c r="K2324" i="4"/>
  <c r="N2324" i="4"/>
  <c r="O2324" i="4"/>
  <c r="R2324" i="4"/>
  <c r="T2324" i="4"/>
  <c r="F2325" i="4"/>
  <c r="I2325" i="4"/>
  <c r="J2325" i="4" s="1"/>
  <c r="M2325" i="4" s="1"/>
  <c r="A2325" i="4" s="1"/>
  <c r="K2325" i="4"/>
  <c r="N2325" i="4"/>
  <c r="O2325" i="4"/>
  <c r="R2325" i="4"/>
  <c r="T2325" i="4"/>
  <c r="F2326" i="4"/>
  <c r="I2326" i="4"/>
  <c r="J2326" i="4"/>
  <c r="M2326" i="4" s="1"/>
  <c r="A2326" i="4" s="1"/>
  <c r="K2326" i="4"/>
  <c r="N2326" i="4"/>
  <c r="O2326" i="4"/>
  <c r="R2326" i="4"/>
  <c r="T2326" i="4"/>
  <c r="F2327" i="4"/>
  <c r="I2327" i="4"/>
  <c r="J2327" i="4"/>
  <c r="M2327" i="4" s="1"/>
  <c r="A2327" i="4" s="1"/>
  <c r="K2327" i="4"/>
  <c r="N2327" i="4"/>
  <c r="O2327" i="4"/>
  <c r="R2327" i="4"/>
  <c r="T2327" i="4"/>
  <c r="F2328" i="4"/>
  <c r="I2328" i="4"/>
  <c r="J2328" i="4"/>
  <c r="M2328" i="4" s="1"/>
  <c r="A2328" i="4" s="1"/>
  <c r="K2328" i="4"/>
  <c r="N2328" i="4"/>
  <c r="O2328" i="4"/>
  <c r="R2328" i="4"/>
  <c r="T2328" i="4"/>
  <c r="F2329" i="4"/>
  <c r="I2329" i="4"/>
  <c r="K2329" i="4"/>
  <c r="O2329" i="4"/>
  <c r="R2329" i="4"/>
  <c r="T2329" i="4"/>
  <c r="F2330" i="4"/>
  <c r="I2330" i="4"/>
  <c r="J2330" i="4"/>
  <c r="M2330" i="4" s="1"/>
  <c r="A2330" i="4" s="1"/>
  <c r="K2330" i="4"/>
  <c r="N2330" i="4"/>
  <c r="O2330" i="4"/>
  <c r="R2330" i="4"/>
  <c r="T2330" i="4"/>
  <c r="F2331" i="4"/>
  <c r="I2331" i="4"/>
  <c r="J2331" i="4"/>
  <c r="M2331" i="4" s="1"/>
  <c r="A2331" i="4" s="1"/>
  <c r="K2331" i="4"/>
  <c r="N2331" i="4"/>
  <c r="O2331" i="4"/>
  <c r="R2331" i="4"/>
  <c r="T2331" i="4"/>
  <c r="F2332" i="4"/>
  <c r="I2332" i="4"/>
  <c r="J2332" i="4" s="1"/>
  <c r="M2332" i="4" s="1"/>
  <c r="A2332" i="4" s="1"/>
  <c r="K2332" i="4"/>
  <c r="N2332" i="4"/>
  <c r="O2332" i="4"/>
  <c r="R2332" i="4"/>
  <c r="T2332" i="4"/>
  <c r="F2333" i="4"/>
  <c r="I2333" i="4"/>
  <c r="J2333" i="4"/>
  <c r="M2333" i="4" s="1"/>
  <c r="A2333" i="4" s="1"/>
  <c r="K2333" i="4"/>
  <c r="N2333" i="4"/>
  <c r="O2333" i="4"/>
  <c r="R2333" i="4"/>
  <c r="T2333" i="4"/>
  <c r="F2334" i="4"/>
  <c r="I2334" i="4"/>
  <c r="J2334" i="4"/>
  <c r="M2334" i="4" s="1"/>
  <c r="A2334" i="4" s="1"/>
  <c r="K2334" i="4"/>
  <c r="N2334" i="4"/>
  <c r="O2334" i="4"/>
  <c r="R2334" i="4"/>
  <c r="T2334" i="4"/>
  <c r="F2335" i="4"/>
  <c r="I2335" i="4"/>
  <c r="J2335" i="4" s="1"/>
  <c r="M2335" i="4" s="1"/>
  <c r="A2335" i="4" s="1"/>
  <c r="K2335" i="4"/>
  <c r="N2335" i="4"/>
  <c r="O2335" i="4"/>
  <c r="R2335" i="4"/>
  <c r="T2335" i="4"/>
  <c r="F2336" i="4"/>
  <c r="I2336" i="4"/>
  <c r="J2336" i="4" s="1"/>
  <c r="M2336" i="4" s="1"/>
  <c r="A2336" i="4" s="1"/>
  <c r="K2336" i="4"/>
  <c r="N2336" i="4"/>
  <c r="O2336" i="4"/>
  <c r="R2336" i="4"/>
  <c r="T2336" i="4"/>
  <c r="F2337" i="4"/>
  <c r="I2337" i="4"/>
  <c r="J2337" i="4" s="1"/>
  <c r="M2337" i="4" s="1"/>
  <c r="A2337" i="4" s="1"/>
  <c r="K2337" i="4"/>
  <c r="N2337" i="4"/>
  <c r="O2337" i="4"/>
  <c r="R2337" i="4"/>
  <c r="T2337" i="4"/>
  <c r="F2338" i="4"/>
  <c r="I2338" i="4"/>
  <c r="J2338" i="4"/>
  <c r="M2338" i="4" s="1"/>
  <c r="A2338" i="4" s="1"/>
  <c r="K2338" i="4"/>
  <c r="N2338" i="4"/>
  <c r="O2338" i="4"/>
  <c r="R2338" i="4"/>
  <c r="T2338" i="4"/>
  <c r="F2339" i="4"/>
  <c r="I2339" i="4"/>
  <c r="J2339" i="4"/>
  <c r="M2339" i="4" s="1"/>
  <c r="A2339" i="4" s="1"/>
  <c r="K2339" i="4"/>
  <c r="N2339" i="4"/>
  <c r="O2339" i="4"/>
  <c r="R2339" i="4"/>
  <c r="T2339" i="4"/>
  <c r="F2340" i="4"/>
  <c r="I2340" i="4"/>
  <c r="J2340" i="4"/>
  <c r="M2340" i="4" s="1"/>
  <c r="A2340" i="4" s="1"/>
  <c r="K2340" i="4"/>
  <c r="N2340" i="4"/>
  <c r="O2340" i="4"/>
  <c r="R2340" i="4"/>
  <c r="T2340" i="4"/>
  <c r="F2341" i="4"/>
  <c r="I2341" i="4"/>
  <c r="J2341" i="4"/>
  <c r="M2341" i="4" s="1"/>
  <c r="A2341" i="4" s="1"/>
  <c r="K2341" i="4"/>
  <c r="N2341" i="4"/>
  <c r="O2341" i="4"/>
  <c r="R2341" i="4"/>
  <c r="T2341" i="4"/>
  <c r="F2342" i="4"/>
  <c r="I2342" i="4"/>
  <c r="J2342" i="4" s="1"/>
  <c r="M2342" i="4" s="1"/>
  <c r="A2342" i="4" s="1"/>
  <c r="K2342" i="4"/>
  <c r="N2342" i="4"/>
  <c r="O2342" i="4"/>
  <c r="R2342" i="4"/>
  <c r="T2342" i="4"/>
  <c r="F2343" i="4"/>
  <c r="I2343" i="4"/>
  <c r="J2343" i="4"/>
  <c r="M2343" i="4" s="1"/>
  <c r="A2343" i="4" s="1"/>
  <c r="K2343" i="4"/>
  <c r="N2343" i="4"/>
  <c r="O2343" i="4"/>
  <c r="R2343" i="4"/>
  <c r="T2343" i="4"/>
  <c r="F2344" i="4"/>
  <c r="I2344" i="4"/>
  <c r="J2344" i="4" s="1"/>
  <c r="M2344" i="4" s="1"/>
  <c r="A2344" i="4" s="1"/>
  <c r="K2344" i="4"/>
  <c r="N2344" i="4"/>
  <c r="O2344" i="4"/>
  <c r="R2344" i="4"/>
  <c r="T2344" i="4"/>
  <c r="F2345" i="4"/>
  <c r="I2345" i="4"/>
  <c r="J2345" i="4"/>
  <c r="M2345" i="4" s="1"/>
  <c r="A2345" i="4" s="1"/>
  <c r="K2345" i="4"/>
  <c r="N2345" i="4"/>
  <c r="O2345" i="4"/>
  <c r="R2345" i="4"/>
  <c r="T2345" i="4"/>
  <c r="F2346" i="4"/>
  <c r="I2346" i="4"/>
  <c r="J2346" i="4" s="1"/>
  <c r="M2346" i="4" s="1"/>
  <c r="A2346" i="4" s="1"/>
  <c r="K2346" i="4"/>
  <c r="N2346" i="4"/>
  <c r="O2346" i="4"/>
  <c r="R2346" i="4"/>
  <c r="T2346" i="4"/>
  <c r="F2347" i="4"/>
  <c r="I2347" i="4"/>
  <c r="J2347" i="4"/>
  <c r="M2347" i="4" s="1"/>
  <c r="A2347" i="4" s="1"/>
  <c r="K2347" i="4"/>
  <c r="N2347" i="4"/>
  <c r="O2347" i="4"/>
  <c r="R2347" i="4"/>
  <c r="T2347" i="4"/>
  <c r="F2348" i="4"/>
  <c r="I2348" i="4"/>
  <c r="J2348" i="4" s="1"/>
  <c r="M2348" i="4" s="1"/>
  <c r="A2348" i="4" s="1"/>
  <c r="K2348" i="4"/>
  <c r="N2348" i="4"/>
  <c r="O2348" i="4"/>
  <c r="R2348" i="4"/>
  <c r="T2348" i="4"/>
  <c r="F2349" i="4"/>
  <c r="I2349" i="4"/>
  <c r="K2349" i="4"/>
  <c r="O2349" i="4"/>
  <c r="R2349" i="4"/>
  <c r="T2349" i="4"/>
  <c r="F2350" i="4"/>
  <c r="I2350" i="4"/>
  <c r="J2350" i="4" s="1"/>
  <c r="M2350" i="4" s="1"/>
  <c r="A2350" i="4" s="1"/>
  <c r="K2350" i="4"/>
  <c r="N2350" i="4"/>
  <c r="O2350" i="4"/>
  <c r="R2350" i="4"/>
  <c r="T2350" i="4"/>
  <c r="F2351" i="4"/>
  <c r="I2351" i="4"/>
  <c r="K2351" i="4"/>
  <c r="O2351" i="4"/>
  <c r="R2351" i="4"/>
  <c r="T2351" i="4"/>
  <c r="F2352" i="4"/>
  <c r="I2352" i="4"/>
  <c r="J2352" i="4" s="1"/>
  <c r="M2352" i="4" s="1"/>
  <c r="A2352" i="4" s="1"/>
  <c r="K2352" i="4"/>
  <c r="N2352" i="4"/>
  <c r="O2352" i="4"/>
  <c r="R2352" i="4"/>
  <c r="T2352" i="4"/>
  <c r="F2353" i="4"/>
  <c r="I2353" i="4"/>
  <c r="J2353" i="4"/>
  <c r="M2353" i="4" s="1"/>
  <c r="A2353" i="4" s="1"/>
  <c r="K2353" i="4"/>
  <c r="N2353" i="4"/>
  <c r="O2353" i="4"/>
  <c r="R2353" i="4"/>
  <c r="T2353" i="4"/>
  <c r="F2354" i="4"/>
  <c r="I2354" i="4"/>
  <c r="J2354" i="4"/>
  <c r="M2354" i="4" s="1"/>
  <c r="A2354" i="4" s="1"/>
  <c r="K2354" i="4"/>
  <c r="N2354" i="4"/>
  <c r="O2354" i="4"/>
  <c r="R2354" i="4"/>
  <c r="T2354" i="4"/>
  <c r="F2355" i="4"/>
  <c r="I2355" i="4"/>
  <c r="K2355" i="4"/>
  <c r="O2355" i="4"/>
  <c r="R2355" i="4"/>
  <c r="T2355" i="4"/>
  <c r="F2356" i="4"/>
  <c r="I2356" i="4"/>
  <c r="K2356" i="4"/>
  <c r="O2356" i="4"/>
  <c r="R2356" i="4"/>
  <c r="T2356" i="4"/>
  <c r="F2357" i="4"/>
  <c r="I2357" i="4"/>
  <c r="J2357" i="4"/>
  <c r="M2357" i="4" s="1"/>
  <c r="A2357" i="4" s="1"/>
  <c r="K2357" i="4"/>
  <c r="N2357" i="4"/>
  <c r="O2357" i="4"/>
  <c r="R2357" i="4"/>
  <c r="T2357" i="4"/>
  <c r="F2358" i="4"/>
  <c r="I2358" i="4"/>
  <c r="K2358" i="4"/>
  <c r="O2358" i="4"/>
  <c r="R2358" i="4"/>
  <c r="T2358" i="4"/>
  <c r="F2359" i="4"/>
  <c r="I2359" i="4"/>
  <c r="J2359" i="4" s="1"/>
  <c r="M2359" i="4" s="1"/>
  <c r="A2359" i="4" s="1"/>
  <c r="K2359" i="4"/>
  <c r="N2359" i="4"/>
  <c r="O2359" i="4"/>
  <c r="R2359" i="4"/>
  <c r="T2359" i="4"/>
  <c r="F2360" i="4"/>
  <c r="I2360" i="4"/>
  <c r="J2360" i="4"/>
  <c r="M2360" i="4" s="1"/>
  <c r="A2360" i="4" s="1"/>
  <c r="K2360" i="4"/>
  <c r="N2360" i="4"/>
  <c r="O2360" i="4"/>
  <c r="R2360" i="4"/>
  <c r="T2360" i="4"/>
  <c r="F2361" i="4"/>
  <c r="I2361" i="4"/>
  <c r="J2361" i="4"/>
  <c r="M2361" i="4" s="1"/>
  <c r="A2361" i="4" s="1"/>
  <c r="K2361" i="4"/>
  <c r="N2361" i="4"/>
  <c r="O2361" i="4"/>
  <c r="R2361" i="4"/>
  <c r="T2361" i="4"/>
  <c r="F2362" i="4"/>
  <c r="I2362" i="4"/>
  <c r="J2362" i="4"/>
  <c r="M2362" i="4" s="1"/>
  <c r="A2362" i="4" s="1"/>
  <c r="K2362" i="4"/>
  <c r="N2362" i="4"/>
  <c r="O2362" i="4"/>
  <c r="R2362" i="4"/>
  <c r="T2362" i="4"/>
  <c r="F2363" i="4"/>
  <c r="I2363" i="4"/>
  <c r="J2363" i="4"/>
  <c r="M2363" i="4" s="1"/>
  <c r="A2363" i="4" s="1"/>
  <c r="K2363" i="4"/>
  <c r="N2363" i="4"/>
  <c r="O2363" i="4"/>
  <c r="R2363" i="4"/>
  <c r="T2363" i="4"/>
  <c r="F2364" i="4"/>
  <c r="I2364" i="4"/>
  <c r="J2364" i="4" s="1"/>
  <c r="M2364" i="4" s="1"/>
  <c r="A2364" i="4" s="1"/>
  <c r="K2364" i="4"/>
  <c r="N2364" i="4"/>
  <c r="O2364" i="4"/>
  <c r="R2364" i="4"/>
  <c r="T2364" i="4"/>
  <c r="F2365" i="4"/>
  <c r="I2365" i="4"/>
  <c r="J2365" i="4" s="1"/>
  <c r="M2365" i="4" s="1"/>
  <c r="A2365" i="4" s="1"/>
  <c r="K2365" i="4"/>
  <c r="N2365" i="4"/>
  <c r="O2365" i="4"/>
  <c r="R2365" i="4"/>
  <c r="T2365" i="4"/>
  <c r="F2366" i="4"/>
  <c r="I2366" i="4"/>
  <c r="J2366" i="4" s="1"/>
  <c r="M2366" i="4" s="1"/>
  <c r="A2366" i="4" s="1"/>
  <c r="K2366" i="4"/>
  <c r="N2366" i="4"/>
  <c r="O2366" i="4"/>
  <c r="R2366" i="4"/>
  <c r="T2366" i="4"/>
  <c r="F2367" i="4"/>
  <c r="I2367" i="4"/>
  <c r="J2367" i="4"/>
  <c r="M2367" i="4" s="1"/>
  <c r="A2367" i="4" s="1"/>
  <c r="K2367" i="4"/>
  <c r="N2367" i="4"/>
  <c r="O2367" i="4"/>
  <c r="R2367" i="4"/>
  <c r="T2367" i="4"/>
  <c r="F2368" i="4"/>
  <c r="I2368" i="4"/>
  <c r="J2368" i="4" s="1"/>
  <c r="M2368" i="4" s="1"/>
  <c r="A2368" i="4" s="1"/>
  <c r="K2368" i="4"/>
  <c r="N2368" i="4"/>
  <c r="O2368" i="4"/>
  <c r="R2368" i="4"/>
  <c r="T2368" i="4"/>
  <c r="F2369" i="4"/>
  <c r="I2369" i="4"/>
  <c r="J2369" i="4"/>
  <c r="M2369" i="4" s="1"/>
  <c r="A2369" i="4" s="1"/>
  <c r="K2369" i="4"/>
  <c r="N2369" i="4"/>
  <c r="O2369" i="4"/>
  <c r="R2369" i="4"/>
  <c r="T2369" i="4"/>
  <c r="F2370" i="4"/>
  <c r="I2370" i="4"/>
  <c r="J2370" i="4"/>
  <c r="M2370" i="4" s="1"/>
  <c r="A2370" i="4" s="1"/>
  <c r="K2370" i="4"/>
  <c r="N2370" i="4"/>
  <c r="O2370" i="4"/>
  <c r="R2370" i="4"/>
  <c r="T2370" i="4"/>
  <c r="F2371" i="4"/>
  <c r="I2371" i="4"/>
  <c r="J2371" i="4" s="1"/>
  <c r="M2371" i="4" s="1"/>
  <c r="A2371" i="4" s="1"/>
  <c r="K2371" i="4"/>
  <c r="N2371" i="4"/>
  <c r="O2371" i="4"/>
  <c r="R2371" i="4"/>
  <c r="T2371" i="4"/>
  <c r="F2372" i="4"/>
  <c r="I2372" i="4"/>
  <c r="J2372" i="4" s="1"/>
  <c r="M2372" i="4" s="1"/>
  <c r="A2372" i="4" s="1"/>
  <c r="K2372" i="4"/>
  <c r="N2372" i="4"/>
  <c r="O2372" i="4"/>
  <c r="R2372" i="4"/>
  <c r="T2372" i="4"/>
  <c r="F2373" i="4"/>
  <c r="I2373" i="4"/>
  <c r="J2373" i="4"/>
  <c r="M2373" i="4" s="1"/>
  <c r="A2373" i="4" s="1"/>
  <c r="K2373" i="4"/>
  <c r="N2373" i="4"/>
  <c r="O2373" i="4"/>
  <c r="R2373" i="4"/>
  <c r="T2373" i="4"/>
  <c r="F2374" i="4"/>
  <c r="I2374" i="4"/>
  <c r="J2374" i="4" s="1"/>
  <c r="M2374" i="4" s="1"/>
  <c r="A2374" i="4" s="1"/>
  <c r="K2374" i="4"/>
  <c r="N2374" i="4"/>
  <c r="O2374" i="4"/>
  <c r="R2374" i="4"/>
  <c r="T2374" i="4"/>
  <c r="F2375" i="4"/>
  <c r="I2375" i="4"/>
  <c r="J2375" i="4"/>
  <c r="M2375" i="4" s="1"/>
  <c r="A2375" i="4" s="1"/>
  <c r="K2375" i="4"/>
  <c r="N2375" i="4"/>
  <c r="O2375" i="4"/>
  <c r="R2375" i="4"/>
  <c r="T2375" i="4"/>
  <c r="F2376" i="4"/>
  <c r="I2376" i="4"/>
  <c r="J2376" i="4"/>
  <c r="M2376" i="4" s="1"/>
  <c r="A2376" i="4" s="1"/>
  <c r="K2376" i="4"/>
  <c r="N2376" i="4"/>
  <c r="O2376" i="4"/>
  <c r="R2376" i="4"/>
  <c r="T2376" i="4"/>
  <c r="F2377" i="4"/>
  <c r="I2377" i="4"/>
  <c r="J2377" i="4" s="1"/>
  <c r="M2377" i="4" s="1"/>
  <c r="A2377" i="4" s="1"/>
  <c r="K2377" i="4"/>
  <c r="N2377" i="4"/>
  <c r="O2377" i="4"/>
  <c r="R2377" i="4"/>
  <c r="T2377" i="4"/>
  <c r="F2378" i="4"/>
  <c r="I2378" i="4"/>
  <c r="J2378" i="4"/>
  <c r="M2378" i="4" s="1"/>
  <c r="A2378" i="4" s="1"/>
  <c r="K2378" i="4"/>
  <c r="N2378" i="4"/>
  <c r="O2378" i="4"/>
  <c r="R2378" i="4"/>
  <c r="T2378" i="4"/>
  <c r="F2379" i="4"/>
  <c r="I2379" i="4"/>
  <c r="J2379" i="4"/>
  <c r="M2379" i="4" s="1"/>
  <c r="A2379" i="4" s="1"/>
  <c r="K2379" i="4"/>
  <c r="N2379" i="4"/>
  <c r="O2379" i="4"/>
  <c r="R2379" i="4"/>
  <c r="T2379" i="4"/>
  <c r="F2380" i="4"/>
  <c r="I2380" i="4"/>
  <c r="J2380" i="4"/>
  <c r="M2380" i="4" s="1"/>
  <c r="A2380" i="4" s="1"/>
  <c r="K2380" i="4"/>
  <c r="N2380" i="4"/>
  <c r="O2380" i="4"/>
  <c r="R2380" i="4"/>
  <c r="T2380" i="4"/>
  <c r="F2381" i="4"/>
  <c r="I2381" i="4"/>
  <c r="J2381" i="4"/>
  <c r="M2381" i="4" s="1"/>
  <c r="A2381" i="4" s="1"/>
  <c r="K2381" i="4"/>
  <c r="N2381" i="4"/>
  <c r="O2381" i="4"/>
  <c r="R2381" i="4"/>
  <c r="T2381" i="4"/>
  <c r="F2382" i="4"/>
  <c r="I2382" i="4"/>
  <c r="K2382" i="4"/>
  <c r="O2382" i="4"/>
  <c r="R2382" i="4"/>
  <c r="T2382" i="4"/>
  <c r="F2383" i="4"/>
  <c r="I2383" i="4"/>
  <c r="J2383" i="4" s="1"/>
  <c r="M2383" i="4" s="1"/>
  <c r="A2383" i="4" s="1"/>
  <c r="K2383" i="4"/>
  <c r="N2383" i="4"/>
  <c r="O2383" i="4"/>
  <c r="R2383" i="4"/>
  <c r="T2383" i="4"/>
  <c r="F2384" i="4"/>
  <c r="I2384" i="4"/>
  <c r="J2384" i="4" s="1"/>
  <c r="M2384" i="4" s="1"/>
  <c r="A2384" i="4" s="1"/>
  <c r="K2384" i="4"/>
  <c r="N2384" i="4"/>
  <c r="O2384" i="4"/>
  <c r="R2384" i="4"/>
  <c r="T2384" i="4"/>
  <c r="F2385" i="4"/>
  <c r="I2385" i="4"/>
  <c r="J2385" i="4"/>
  <c r="M2385" i="4" s="1"/>
  <c r="A2385" i="4" s="1"/>
  <c r="K2385" i="4"/>
  <c r="N2385" i="4"/>
  <c r="O2385" i="4"/>
  <c r="R2385" i="4"/>
  <c r="T2385" i="4"/>
  <c r="F2386" i="4"/>
  <c r="I2386" i="4"/>
  <c r="J2386" i="4"/>
  <c r="M2386" i="4" s="1"/>
  <c r="A2386" i="4" s="1"/>
  <c r="K2386" i="4"/>
  <c r="N2386" i="4"/>
  <c r="O2386" i="4"/>
  <c r="R2386" i="4"/>
  <c r="T2386" i="4"/>
  <c r="F2387" i="4"/>
  <c r="I2387" i="4"/>
  <c r="J2387" i="4"/>
  <c r="M2387" i="4" s="1"/>
  <c r="A2387" i="4" s="1"/>
  <c r="K2387" i="4"/>
  <c r="N2387" i="4"/>
  <c r="O2387" i="4"/>
  <c r="R2387" i="4"/>
  <c r="T2387" i="4"/>
  <c r="F2388" i="4"/>
  <c r="I2388" i="4"/>
  <c r="J2388" i="4" s="1"/>
  <c r="M2388" i="4" s="1"/>
  <c r="A2388" i="4" s="1"/>
  <c r="K2388" i="4"/>
  <c r="N2388" i="4"/>
  <c r="O2388" i="4"/>
  <c r="R2388" i="4"/>
  <c r="T2388" i="4"/>
  <c r="F2389" i="4"/>
  <c r="I2389" i="4"/>
  <c r="J2389" i="4"/>
  <c r="M2389" i="4" s="1"/>
  <c r="A2389" i="4" s="1"/>
  <c r="K2389" i="4"/>
  <c r="N2389" i="4"/>
  <c r="O2389" i="4"/>
  <c r="R2389" i="4"/>
  <c r="T2389" i="4"/>
  <c r="F2390" i="4"/>
  <c r="I2390" i="4"/>
  <c r="J2390" i="4"/>
  <c r="M2390" i="4" s="1"/>
  <c r="A2390" i="4" s="1"/>
  <c r="K2390" i="4"/>
  <c r="N2390" i="4"/>
  <c r="O2390" i="4"/>
  <c r="R2390" i="4"/>
  <c r="T2390" i="4"/>
  <c r="F2391" i="4"/>
  <c r="I2391" i="4"/>
  <c r="J2391" i="4"/>
  <c r="M2391" i="4" s="1"/>
  <c r="A2391" i="4" s="1"/>
  <c r="K2391" i="4"/>
  <c r="N2391" i="4"/>
  <c r="O2391" i="4"/>
  <c r="R2391" i="4"/>
  <c r="T2391" i="4"/>
  <c r="F2392" i="4"/>
  <c r="I2392" i="4"/>
  <c r="K2392" i="4"/>
  <c r="O2392" i="4"/>
  <c r="R2392" i="4"/>
  <c r="T2392" i="4"/>
  <c r="F2393" i="4"/>
  <c r="I2393" i="4"/>
  <c r="J2393" i="4" s="1"/>
  <c r="M2393" i="4" s="1"/>
  <c r="A2393" i="4" s="1"/>
  <c r="K2393" i="4"/>
  <c r="N2393" i="4"/>
  <c r="O2393" i="4"/>
  <c r="R2393" i="4"/>
  <c r="T2393" i="4"/>
  <c r="F2394" i="4"/>
  <c r="I2394" i="4"/>
  <c r="K2394" i="4"/>
  <c r="O2394" i="4"/>
  <c r="R2394" i="4"/>
  <c r="T2394" i="4"/>
  <c r="F2395" i="4"/>
  <c r="I2395" i="4"/>
  <c r="K2395" i="4"/>
  <c r="O2395" i="4"/>
  <c r="R2395" i="4"/>
  <c r="T2395" i="4"/>
  <c r="F2396" i="4"/>
  <c r="I2396" i="4"/>
  <c r="J2396" i="4" s="1"/>
  <c r="M2396" i="4" s="1"/>
  <c r="A2396" i="4" s="1"/>
  <c r="K2396" i="4"/>
  <c r="N2396" i="4"/>
  <c r="O2396" i="4"/>
  <c r="R2396" i="4"/>
  <c r="T2396" i="4"/>
  <c r="F2397" i="4"/>
  <c r="I2397" i="4"/>
  <c r="K2397" i="4"/>
  <c r="O2397" i="4"/>
  <c r="R2397" i="4"/>
  <c r="T2397" i="4"/>
  <c r="F2398" i="4"/>
  <c r="I2398" i="4"/>
  <c r="K2398" i="4"/>
  <c r="O2398" i="4"/>
  <c r="R2398" i="4"/>
  <c r="T2398" i="4"/>
  <c r="F2399" i="4"/>
  <c r="I2399" i="4"/>
  <c r="J2399" i="4" s="1"/>
  <c r="M2399" i="4" s="1"/>
  <c r="A2399" i="4" s="1"/>
  <c r="K2399" i="4"/>
  <c r="N2399" i="4"/>
  <c r="O2399" i="4"/>
  <c r="R2399" i="4"/>
  <c r="T2399" i="4"/>
  <c r="F2400" i="4"/>
  <c r="I2400" i="4"/>
  <c r="K2400" i="4"/>
  <c r="O2400" i="4"/>
  <c r="R2400" i="4"/>
  <c r="T2400" i="4"/>
  <c r="F2401" i="4"/>
  <c r="I2401" i="4"/>
  <c r="J2401" i="4"/>
  <c r="M2401" i="4" s="1"/>
  <c r="A2401" i="4" s="1"/>
  <c r="K2401" i="4"/>
  <c r="N2401" i="4"/>
  <c r="O2401" i="4"/>
  <c r="R2401" i="4"/>
  <c r="T2401" i="4"/>
  <c r="F2402" i="4"/>
  <c r="I2402" i="4"/>
  <c r="K2402" i="4"/>
  <c r="O2402" i="4"/>
  <c r="R2402" i="4"/>
  <c r="T2402" i="4"/>
  <c r="F2403" i="4"/>
  <c r="I2403" i="4"/>
  <c r="J2403" i="4"/>
  <c r="M2403" i="4" s="1"/>
  <c r="A2403" i="4" s="1"/>
  <c r="K2403" i="4"/>
  <c r="N2403" i="4"/>
  <c r="O2403" i="4"/>
  <c r="R2403" i="4"/>
  <c r="T2403" i="4"/>
  <c r="F2404" i="4"/>
  <c r="I2404" i="4"/>
  <c r="J2404" i="4"/>
  <c r="M2404" i="4" s="1"/>
  <c r="A2404" i="4" s="1"/>
  <c r="K2404" i="4"/>
  <c r="N2404" i="4"/>
  <c r="O2404" i="4"/>
  <c r="R2404" i="4"/>
  <c r="T2404" i="4"/>
  <c r="F2405" i="4"/>
  <c r="I2405" i="4"/>
  <c r="J2405" i="4" s="1"/>
  <c r="M2405" i="4" s="1"/>
  <c r="A2405" i="4" s="1"/>
  <c r="K2405" i="4"/>
  <c r="N2405" i="4"/>
  <c r="O2405" i="4"/>
  <c r="R2405" i="4"/>
  <c r="T2405" i="4"/>
  <c r="F2406" i="4"/>
  <c r="I2406" i="4"/>
  <c r="J2406" i="4"/>
  <c r="M2406" i="4" s="1"/>
  <c r="A2406" i="4" s="1"/>
  <c r="K2406" i="4"/>
  <c r="N2406" i="4"/>
  <c r="O2406" i="4"/>
  <c r="R2406" i="4"/>
  <c r="T2406" i="4"/>
  <c r="F2407" i="4"/>
  <c r="I2407" i="4"/>
  <c r="J2407" i="4"/>
  <c r="M2407" i="4" s="1"/>
  <c r="A2407" i="4" s="1"/>
  <c r="K2407" i="4"/>
  <c r="N2407" i="4"/>
  <c r="O2407" i="4"/>
  <c r="R2407" i="4"/>
  <c r="T2407" i="4"/>
  <c r="F2408" i="4"/>
  <c r="I2408" i="4"/>
  <c r="J2408" i="4" s="1"/>
  <c r="M2408" i="4" s="1"/>
  <c r="A2408" i="4" s="1"/>
  <c r="K2408" i="4"/>
  <c r="N2408" i="4"/>
  <c r="O2408" i="4"/>
  <c r="R2408" i="4"/>
  <c r="T2408" i="4"/>
  <c r="F2409" i="4"/>
  <c r="I2409" i="4"/>
  <c r="K2409" i="4"/>
  <c r="O2409" i="4"/>
  <c r="R2409" i="4"/>
  <c r="T2409" i="4"/>
  <c r="F2410" i="4"/>
  <c r="I2410" i="4"/>
  <c r="J2410" i="4"/>
  <c r="M2410" i="4" s="1"/>
  <c r="A2410" i="4" s="1"/>
  <c r="K2410" i="4"/>
  <c r="N2410" i="4"/>
  <c r="O2410" i="4"/>
  <c r="R2410" i="4"/>
  <c r="T2410" i="4"/>
  <c r="F2411" i="4"/>
  <c r="I2411" i="4"/>
  <c r="J2411" i="4"/>
  <c r="M2411" i="4" s="1"/>
  <c r="A2411" i="4" s="1"/>
  <c r="K2411" i="4"/>
  <c r="N2411" i="4"/>
  <c r="O2411" i="4"/>
  <c r="R2411" i="4"/>
  <c r="T2411" i="4"/>
  <c r="F2412" i="4"/>
  <c r="I2412" i="4"/>
  <c r="J2412" i="4" s="1"/>
  <c r="M2412" i="4" s="1"/>
  <c r="A2412" i="4" s="1"/>
  <c r="K2412" i="4"/>
  <c r="N2412" i="4"/>
  <c r="O2412" i="4"/>
  <c r="R2412" i="4"/>
  <c r="T2412" i="4"/>
  <c r="F2413" i="4"/>
  <c r="I2413" i="4"/>
  <c r="K2413" i="4"/>
  <c r="O2413" i="4"/>
  <c r="R2413" i="4"/>
  <c r="T2413" i="4"/>
  <c r="F2414" i="4"/>
  <c r="I2414" i="4"/>
  <c r="J2414" i="4"/>
  <c r="M2414" i="4" s="1"/>
  <c r="A2414" i="4" s="1"/>
  <c r="K2414" i="4"/>
  <c r="N2414" i="4"/>
  <c r="O2414" i="4"/>
  <c r="R2414" i="4"/>
  <c r="T2414" i="4"/>
  <c r="F2415" i="4"/>
  <c r="I2415" i="4"/>
  <c r="K2415" i="4"/>
  <c r="O2415" i="4"/>
  <c r="R2415" i="4"/>
  <c r="T2415" i="4"/>
  <c r="F2416" i="4"/>
  <c r="I2416" i="4"/>
  <c r="J2416" i="4"/>
  <c r="M2416" i="4" s="1"/>
  <c r="A2416" i="4" s="1"/>
  <c r="K2416" i="4"/>
  <c r="N2416" i="4"/>
  <c r="O2416" i="4"/>
  <c r="R2416" i="4"/>
  <c r="T2416" i="4"/>
  <c r="F2417" i="4"/>
  <c r="I2417" i="4"/>
  <c r="J2417" i="4"/>
  <c r="M2417" i="4" s="1"/>
  <c r="A2417" i="4" s="1"/>
  <c r="K2417" i="4"/>
  <c r="N2417" i="4"/>
  <c r="O2417" i="4"/>
  <c r="R2417" i="4"/>
  <c r="T2417" i="4"/>
  <c r="F2418" i="4"/>
  <c r="I2418" i="4"/>
  <c r="J2418" i="4"/>
  <c r="M2418" i="4" s="1"/>
  <c r="A2418" i="4" s="1"/>
  <c r="K2418" i="4"/>
  <c r="N2418" i="4"/>
  <c r="O2418" i="4"/>
  <c r="R2418" i="4"/>
  <c r="T2418" i="4"/>
  <c r="F2419" i="4"/>
  <c r="I2419" i="4"/>
  <c r="J2419" i="4"/>
  <c r="M2419" i="4" s="1"/>
  <c r="A2419" i="4" s="1"/>
  <c r="K2419" i="4"/>
  <c r="N2419" i="4"/>
  <c r="O2419" i="4"/>
  <c r="R2419" i="4"/>
  <c r="T2419" i="4"/>
  <c r="F2420" i="4"/>
  <c r="I2420" i="4"/>
  <c r="J2420" i="4"/>
  <c r="M2420" i="4" s="1"/>
  <c r="A2420" i="4" s="1"/>
  <c r="K2420" i="4"/>
  <c r="N2420" i="4"/>
  <c r="O2420" i="4"/>
  <c r="R2420" i="4"/>
  <c r="T2420" i="4"/>
  <c r="F2421" i="4"/>
  <c r="I2421" i="4"/>
  <c r="K2421" i="4"/>
  <c r="O2421" i="4"/>
  <c r="R2421" i="4"/>
  <c r="T2421" i="4"/>
  <c r="F2422" i="4"/>
  <c r="I2422" i="4"/>
  <c r="J2422" i="4"/>
  <c r="M2422" i="4" s="1"/>
  <c r="A2422" i="4" s="1"/>
  <c r="K2422" i="4"/>
  <c r="N2422" i="4"/>
  <c r="O2422" i="4"/>
  <c r="R2422" i="4"/>
  <c r="T2422" i="4"/>
  <c r="F2423" i="4"/>
  <c r="I2423" i="4"/>
  <c r="J2423" i="4"/>
  <c r="M2423" i="4" s="1"/>
  <c r="A2423" i="4" s="1"/>
  <c r="K2423" i="4"/>
  <c r="N2423" i="4"/>
  <c r="O2423" i="4"/>
  <c r="R2423" i="4"/>
  <c r="T2423" i="4"/>
  <c r="F2424" i="4"/>
  <c r="I2424" i="4"/>
  <c r="J2424" i="4"/>
  <c r="M2424" i="4" s="1"/>
  <c r="A2424" i="4" s="1"/>
  <c r="K2424" i="4"/>
  <c r="N2424" i="4"/>
  <c r="O2424" i="4"/>
  <c r="R2424" i="4"/>
  <c r="T2424" i="4"/>
  <c r="F2425" i="4"/>
  <c r="K2425" i="4" s="1"/>
  <c r="I2425" i="4"/>
  <c r="O2425" i="4"/>
  <c r="R2425" i="4"/>
  <c r="T2425" i="4"/>
  <c r="F2426" i="4"/>
  <c r="I2426" i="4"/>
  <c r="J2426" i="4" s="1"/>
  <c r="M2426" i="4" s="1"/>
  <c r="A2426" i="4" s="1"/>
  <c r="K2426" i="4"/>
  <c r="N2426" i="4"/>
  <c r="O2426" i="4"/>
  <c r="R2426" i="4"/>
  <c r="T2426" i="4"/>
  <c r="F2427" i="4"/>
  <c r="I2427" i="4"/>
  <c r="J2427" i="4"/>
  <c r="M2427" i="4" s="1"/>
  <c r="A2427" i="4" s="1"/>
  <c r="K2427" i="4"/>
  <c r="N2427" i="4"/>
  <c r="O2427" i="4"/>
  <c r="R2427" i="4"/>
  <c r="T2427" i="4"/>
  <c r="F2428" i="4"/>
  <c r="I2428" i="4"/>
  <c r="J2428" i="4" s="1"/>
  <c r="M2428" i="4" s="1"/>
  <c r="A2428" i="4" s="1"/>
  <c r="K2428" i="4"/>
  <c r="N2428" i="4"/>
  <c r="O2428" i="4"/>
  <c r="R2428" i="4"/>
  <c r="T2428" i="4"/>
  <c r="F2429" i="4"/>
  <c r="I2429" i="4"/>
  <c r="K2429" i="4"/>
  <c r="O2429" i="4"/>
  <c r="R2429" i="4"/>
  <c r="T2429" i="4"/>
  <c r="F2430" i="4"/>
  <c r="I2430" i="4"/>
  <c r="J2430" i="4" s="1"/>
  <c r="M2430" i="4" s="1"/>
  <c r="A2430" i="4" s="1"/>
  <c r="K2430" i="4"/>
  <c r="N2430" i="4"/>
  <c r="O2430" i="4"/>
  <c r="R2430" i="4"/>
  <c r="T2430" i="4"/>
  <c r="F2431" i="4"/>
  <c r="I2431" i="4"/>
  <c r="K2431" i="4"/>
  <c r="O2431" i="4"/>
  <c r="R2431" i="4"/>
  <c r="T2431" i="4"/>
  <c r="F2432" i="4"/>
  <c r="I2432" i="4"/>
  <c r="K2432" i="4"/>
  <c r="O2432" i="4"/>
  <c r="R2432" i="4"/>
  <c r="T2432" i="4"/>
  <c r="F2433" i="4"/>
  <c r="I2433" i="4"/>
  <c r="K2433" i="4"/>
  <c r="O2433" i="4"/>
  <c r="R2433" i="4"/>
  <c r="T2433" i="4"/>
  <c r="F2434" i="4"/>
  <c r="I2434" i="4"/>
  <c r="J2434" i="4" s="1"/>
  <c r="M2434" i="4" s="1"/>
  <c r="A2434" i="4" s="1"/>
  <c r="K2434" i="4"/>
  <c r="N2434" i="4"/>
  <c r="O2434" i="4"/>
  <c r="R2434" i="4"/>
  <c r="T2434" i="4"/>
  <c r="F2435" i="4"/>
  <c r="I2435" i="4"/>
  <c r="K2435" i="4"/>
  <c r="O2435" i="4"/>
  <c r="R2435" i="4"/>
  <c r="T2435" i="4"/>
  <c r="F2436" i="4"/>
  <c r="I2436" i="4"/>
  <c r="J2436" i="4" s="1"/>
  <c r="M2436" i="4" s="1"/>
  <c r="A2436" i="4" s="1"/>
  <c r="K2436" i="4"/>
  <c r="N2436" i="4"/>
  <c r="O2436" i="4"/>
  <c r="R2436" i="4"/>
  <c r="T2436" i="4"/>
  <c r="F2437" i="4"/>
  <c r="I2437" i="4"/>
  <c r="J2437" i="4" s="1"/>
  <c r="M2437" i="4" s="1"/>
  <c r="A2437" i="4" s="1"/>
  <c r="K2437" i="4"/>
  <c r="N2437" i="4"/>
  <c r="O2437" i="4"/>
  <c r="R2437" i="4"/>
  <c r="T2437" i="4"/>
  <c r="F2438" i="4"/>
  <c r="I2438" i="4"/>
  <c r="J2438" i="4" s="1"/>
  <c r="M2438" i="4" s="1"/>
  <c r="A2438" i="4" s="1"/>
  <c r="K2438" i="4"/>
  <c r="N2438" i="4"/>
  <c r="O2438" i="4"/>
  <c r="R2438" i="4"/>
  <c r="T2438" i="4"/>
  <c r="F2439" i="4"/>
  <c r="I2439" i="4"/>
  <c r="J2439" i="4" s="1"/>
  <c r="M2439" i="4" s="1"/>
  <c r="A2439" i="4" s="1"/>
  <c r="K2439" i="4"/>
  <c r="N2439" i="4"/>
  <c r="O2439" i="4"/>
  <c r="R2439" i="4"/>
  <c r="T2439" i="4"/>
  <c r="F2440" i="4"/>
  <c r="K2440" i="4" s="1"/>
  <c r="I2440" i="4"/>
  <c r="J2440" i="4"/>
  <c r="M2440" i="4" s="1"/>
  <c r="A2440" i="4" s="1"/>
  <c r="N2440" i="4"/>
  <c r="O2440" i="4"/>
  <c r="R2440" i="4"/>
  <c r="T2440" i="4"/>
  <c r="F2441" i="4"/>
  <c r="I2441" i="4"/>
  <c r="K2441" i="4"/>
  <c r="O2441" i="4"/>
  <c r="R2441" i="4"/>
  <c r="T2441" i="4"/>
  <c r="F2442" i="4"/>
  <c r="I2442" i="4"/>
  <c r="K2442" i="4"/>
  <c r="O2442" i="4"/>
  <c r="R2442" i="4"/>
  <c r="T2442" i="4"/>
  <c r="F2443" i="4"/>
  <c r="I2443" i="4"/>
  <c r="J2443" i="4"/>
  <c r="M2443" i="4" s="1"/>
  <c r="A2443" i="4" s="1"/>
  <c r="K2443" i="4"/>
  <c r="N2443" i="4"/>
  <c r="O2443" i="4"/>
  <c r="R2443" i="4"/>
  <c r="T2443" i="4"/>
  <c r="F2444" i="4"/>
  <c r="I2444" i="4"/>
  <c r="K2444" i="4"/>
  <c r="O2444" i="4"/>
  <c r="R2444" i="4"/>
  <c r="T2444" i="4"/>
  <c r="F2445" i="4"/>
  <c r="I2445" i="4"/>
  <c r="K2445" i="4"/>
  <c r="O2445" i="4"/>
  <c r="R2445" i="4"/>
  <c r="T2445" i="4"/>
  <c r="F2446" i="4"/>
  <c r="I2446" i="4"/>
  <c r="J2446" i="4" s="1"/>
  <c r="M2446" i="4" s="1"/>
  <c r="A2446" i="4" s="1"/>
  <c r="K2446" i="4"/>
  <c r="N2446" i="4"/>
  <c r="O2446" i="4"/>
  <c r="R2446" i="4"/>
  <c r="T2446" i="4"/>
  <c r="F2447" i="4"/>
  <c r="I2447" i="4"/>
  <c r="K2447" i="4"/>
  <c r="O2447" i="4"/>
  <c r="R2447" i="4"/>
  <c r="T2447" i="4"/>
  <c r="F2448" i="4"/>
  <c r="I2448" i="4"/>
  <c r="K2448" i="4"/>
  <c r="O2448" i="4"/>
  <c r="R2448" i="4"/>
  <c r="T2448" i="4"/>
  <c r="F2449" i="4"/>
  <c r="I2449" i="4"/>
  <c r="J2449" i="4" s="1"/>
  <c r="M2449" i="4" s="1"/>
  <c r="A2449" i="4" s="1"/>
  <c r="K2449" i="4"/>
  <c r="N2449" i="4"/>
  <c r="O2449" i="4"/>
  <c r="R2449" i="4"/>
  <c r="T2449" i="4"/>
  <c r="F2450" i="4"/>
  <c r="I2450" i="4"/>
  <c r="K2450" i="4"/>
  <c r="O2450" i="4"/>
  <c r="R2450" i="4"/>
  <c r="T2450" i="4"/>
  <c r="F2451" i="4"/>
  <c r="I2451" i="4"/>
  <c r="J2451" i="4" s="1"/>
  <c r="M2451" i="4" s="1"/>
  <c r="A2451" i="4" s="1"/>
  <c r="K2451" i="4"/>
  <c r="N2451" i="4"/>
  <c r="O2451" i="4"/>
  <c r="R2451" i="4"/>
  <c r="T2451" i="4"/>
  <c r="F2452" i="4"/>
  <c r="I2452" i="4"/>
  <c r="J2452" i="4"/>
  <c r="M2452" i="4" s="1"/>
  <c r="A2452" i="4" s="1"/>
  <c r="K2452" i="4"/>
  <c r="N2452" i="4"/>
  <c r="O2452" i="4"/>
  <c r="R2452" i="4"/>
  <c r="T2452" i="4"/>
  <c r="F2453" i="4"/>
  <c r="I2453" i="4"/>
  <c r="J2453" i="4"/>
  <c r="M2453" i="4" s="1"/>
  <c r="A2453" i="4" s="1"/>
  <c r="K2453" i="4"/>
  <c r="N2453" i="4"/>
  <c r="O2453" i="4"/>
  <c r="R2453" i="4"/>
  <c r="T2453" i="4"/>
  <c r="F2454" i="4"/>
  <c r="I2454" i="4"/>
  <c r="K2454" i="4"/>
  <c r="O2454" i="4"/>
  <c r="R2454" i="4"/>
  <c r="T2454" i="4"/>
  <c r="F2455" i="4"/>
  <c r="I2455" i="4"/>
  <c r="J2455" i="4"/>
  <c r="M2455" i="4" s="1"/>
  <c r="A2455" i="4" s="1"/>
  <c r="K2455" i="4"/>
  <c r="N2455" i="4"/>
  <c r="O2455" i="4"/>
  <c r="R2455" i="4"/>
  <c r="T2455" i="4"/>
  <c r="F2456" i="4"/>
  <c r="I2456" i="4"/>
  <c r="J2456" i="4" s="1"/>
  <c r="M2456" i="4" s="1"/>
  <c r="A2456" i="4" s="1"/>
  <c r="K2456" i="4"/>
  <c r="N2456" i="4"/>
  <c r="O2456" i="4"/>
  <c r="R2456" i="4"/>
  <c r="T2456" i="4"/>
  <c r="F2457" i="4"/>
  <c r="I2457" i="4"/>
  <c r="J2457" i="4"/>
  <c r="M2457" i="4" s="1"/>
  <c r="A2457" i="4" s="1"/>
  <c r="K2457" i="4"/>
  <c r="N2457" i="4"/>
  <c r="O2457" i="4"/>
  <c r="R2457" i="4"/>
  <c r="T2457" i="4"/>
  <c r="F2458" i="4"/>
  <c r="I2458" i="4"/>
  <c r="J2458" i="4"/>
  <c r="M2458" i="4" s="1"/>
  <c r="A2458" i="4" s="1"/>
  <c r="K2458" i="4"/>
  <c r="N2458" i="4"/>
  <c r="O2458" i="4"/>
  <c r="R2458" i="4"/>
  <c r="T2458" i="4"/>
  <c r="F2459" i="4"/>
  <c r="I2459" i="4"/>
  <c r="J2459" i="4" s="1"/>
  <c r="M2459" i="4" s="1"/>
  <c r="A2459" i="4" s="1"/>
  <c r="K2459" i="4"/>
  <c r="N2459" i="4"/>
  <c r="O2459" i="4"/>
  <c r="R2459" i="4"/>
  <c r="T2459" i="4"/>
  <c r="F2460" i="4"/>
  <c r="I2460" i="4"/>
  <c r="K2460" i="4"/>
  <c r="O2460" i="4"/>
  <c r="R2460" i="4"/>
  <c r="T2460" i="4"/>
  <c r="F2461" i="4"/>
  <c r="I2461" i="4"/>
  <c r="K2461" i="4"/>
  <c r="O2461" i="4"/>
  <c r="R2461" i="4"/>
  <c r="T2461" i="4"/>
  <c r="F2462" i="4"/>
  <c r="I2462" i="4"/>
  <c r="J2462" i="4"/>
  <c r="M2462" i="4" s="1"/>
  <c r="A2462" i="4" s="1"/>
  <c r="K2462" i="4"/>
  <c r="N2462" i="4"/>
  <c r="O2462" i="4"/>
  <c r="R2462" i="4"/>
  <c r="T2462" i="4"/>
  <c r="F2463" i="4"/>
  <c r="I2463" i="4"/>
  <c r="J2463" i="4" s="1"/>
  <c r="M2463" i="4" s="1"/>
  <c r="A2463" i="4" s="1"/>
  <c r="K2463" i="4"/>
  <c r="N2463" i="4"/>
  <c r="O2463" i="4"/>
  <c r="R2463" i="4"/>
  <c r="T2463" i="4"/>
  <c r="F2464" i="4"/>
  <c r="I2464" i="4"/>
  <c r="J2464" i="4"/>
  <c r="M2464" i="4" s="1"/>
  <c r="A2464" i="4" s="1"/>
  <c r="K2464" i="4"/>
  <c r="N2464" i="4"/>
  <c r="O2464" i="4"/>
  <c r="R2464" i="4"/>
  <c r="T2464" i="4"/>
  <c r="F2465" i="4"/>
  <c r="I2465" i="4"/>
  <c r="J2465" i="4"/>
  <c r="M2465" i="4" s="1"/>
  <c r="A2465" i="4" s="1"/>
  <c r="K2465" i="4"/>
  <c r="N2465" i="4"/>
  <c r="O2465" i="4"/>
  <c r="R2465" i="4"/>
  <c r="T2465" i="4"/>
  <c r="F2466" i="4"/>
  <c r="I2466" i="4"/>
  <c r="J2466" i="4" s="1"/>
  <c r="M2466" i="4" s="1"/>
  <c r="A2466" i="4" s="1"/>
  <c r="K2466" i="4"/>
  <c r="N2466" i="4"/>
  <c r="O2466" i="4"/>
  <c r="R2466" i="4"/>
  <c r="T2466" i="4"/>
  <c r="F2467" i="4"/>
  <c r="I2467" i="4"/>
  <c r="J2467" i="4" s="1"/>
  <c r="M2467" i="4" s="1"/>
  <c r="A2467" i="4" s="1"/>
  <c r="K2467" i="4"/>
  <c r="N2467" i="4"/>
  <c r="O2467" i="4"/>
  <c r="R2467" i="4"/>
  <c r="T2467" i="4"/>
  <c r="F2468" i="4"/>
  <c r="I2468" i="4"/>
  <c r="J2468" i="4"/>
  <c r="M2468" i="4" s="1"/>
  <c r="A2468" i="4" s="1"/>
  <c r="K2468" i="4"/>
  <c r="N2468" i="4"/>
  <c r="O2468" i="4"/>
  <c r="R2468" i="4"/>
  <c r="T2468" i="4"/>
  <c r="F2469" i="4"/>
  <c r="I2469" i="4"/>
  <c r="J2469" i="4" s="1"/>
  <c r="M2469" i="4" s="1"/>
  <c r="A2469" i="4" s="1"/>
  <c r="K2469" i="4"/>
  <c r="N2469" i="4"/>
  <c r="O2469" i="4"/>
  <c r="R2469" i="4"/>
  <c r="T2469" i="4"/>
  <c r="F2470" i="4"/>
  <c r="I2470" i="4"/>
  <c r="J2470" i="4" s="1"/>
  <c r="M2470" i="4" s="1"/>
  <c r="A2470" i="4" s="1"/>
  <c r="K2470" i="4"/>
  <c r="N2470" i="4"/>
  <c r="O2470" i="4"/>
  <c r="R2470" i="4"/>
  <c r="T2470" i="4"/>
  <c r="F2471" i="4"/>
  <c r="I2471" i="4"/>
  <c r="J2471" i="4"/>
  <c r="M2471" i="4" s="1"/>
  <c r="A2471" i="4" s="1"/>
  <c r="K2471" i="4"/>
  <c r="N2471" i="4"/>
  <c r="O2471" i="4"/>
  <c r="R2471" i="4"/>
  <c r="T2471" i="4"/>
  <c r="F2472" i="4"/>
  <c r="I2472" i="4"/>
  <c r="K2472" i="4"/>
  <c r="O2472" i="4"/>
  <c r="R2472" i="4"/>
  <c r="T2472" i="4"/>
  <c r="F2473" i="4"/>
  <c r="I2473" i="4"/>
  <c r="J2473" i="4"/>
  <c r="M2473" i="4" s="1"/>
  <c r="A2473" i="4" s="1"/>
  <c r="K2473" i="4"/>
  <c r="N2473" i="4"/>
  <c r="O2473" i="4"/>
  <c r="R2473" i="4"/>
  <c r="T2473" i="4"/>
  <c r="F2474" i="4"/>
  <c r="I2474" i="4"/>
  <c r="J2474" i="4"/>
  <c r="M2474" i="4" s="1"/>
  <c r="A2474" i="4" s="1"/>
  <c r="K2474" i="4"/>
  <c r="N2474" i="4"/>
  <c r="O2474" i="4"/>
  <c r="R2474" i="4"/>
  <c r="T2474" i="4"/>
  <c r="F2475" i="4"/>
  <c r="I2475" i="4"/>
  <c r="J2475" i="4" s="1"/>
  <c r="M2475" i="4" s="1"/>
  <c r="A2475" i="4" s="1"/>
  <c r="K2475" i="4"/>
  <c r="N2475" i="4"/>
  <c r="O2475" i="4"/>
  <c r="R2475" i="4"/>
  <c r="T2475" i="4"/>
  <c r="F2476" i="4"/>
  <c r="I2476" i="4"/>
  <c r="J2476" i="4"/>
  <c r="M2476" i="4" s="1"/>
  <c r="A2476" i="4" s="1"/>
  <c r="K2476" i="4"/>
  <c r="N2476" i="4"/>
  <c r="O2476" i="4"/>
  <c r="R2476" i="4"/>
  <c r="T2476" i="4"/>
  <c r="F2477" i="4"/>
  <c r="I2477" i="4"/>
  <c r="J2477" i="4" s="1"/>
  <c r="M2477" i="4" s="1"/>
  <c r="A2477" i="4" s="1"/>
  <c r="K2477" i="4"/>
  <c r="N2477" i="4"/>
  <c r="O2477" i="4"/>
  <c r="R2477" i="4"/>
  <c r="T2477" i="4"/>
  <c r="F2478" i="4"/>
  <c r="I2478" i="4"/>
  <c r="J2478" i="4" s="1"/>
  <c r="M2478" i="4" s="1"/>
  <c r="A2478" i="4" s="1"/>
  <c r="K2478" i="4"/>
  <c r="N2478" i="4"/>
  <c r="O2478" i="4"/>
  <c r="R2478" i="4"/>
  <c r="T2478" i="4"/>
  <c r="F2479" i="4"/>
  <c r="I2479" i="4"/>
  <c r="J2479" i="4" s="1"/>
  <c r="M2479" i="4" s="1"/>
  <c r="A2479" i="4" s="1"/>
  <c r="K2479" i="4"/>
  <c r="N2479" i="4"/>
  <c r="O2479" i="4"/>
  <c r="R2479" i="4"/>
  <c r="T2479" i="4"/>
  <c r="F2480" i="4"/>
  <c r="I2480" i="4"/>
  <c r="J2480" i="4"/>
  <c r="M2480" i="4" s="1"/>
  <c r="A2480" i="4" s="1"/>
  <c r="K2480" i="4"/>
  <c r="N2480" i="4"/>
  <c r="O2480" i="4"/>
  <c r="R2480" i="4"/>
  <c r="T2480" i="4"/>
  <c r="F2481" i="4"/>
  <c r="I2481" i="4"/>
  <c r="J2481" i="4"/>
  <c r="M2481" i="4" s="1"/>
  <c r="A2481" i="4" s="1"/>
  <c r="K2481" i="4"/>
  <c r="N2481" i="4"/>
  <c r="O2481" i="4"/>
  <c r="R2481" i="4"/>
  <c r="T2481" i="4"/>
  <c r="F2482" i="4"/>
  <c r="I2482" i="4"/>
  <c r="J2482" i="4" s="1"/>
  <c r="M2482" i="4" s="1"/>
  <c r="A2482" i="4" s="1"/>
  <c r="K2482" i="4"/>
  <c r="N2482" i="4"/>
  <c r="O2482" i="4"/>
  <c r="R2482" i="4"/>
  <c r="T2482" i="4"/>
  <c r="F2483" i="4"/>
  <c r="I2483" i="4"/>
  <c r="J2483" i="4"/>
  <c r="M2483" i="4" s="1"/>
  <c r="A2483" i="4" s="1"/>
  <c r="K2483" i="4"/>
  <c r="N2483" i="4"/>
  <c r="O2483" i="4"/>
  <c r="R2483" i="4"/>
  <c r="T2483" i="4"/>
  <c r="F2484" i="4"/>
  <c r="I2484" i="4"/>
  <c r="J2484" i="4"/>
  <c r="M2484" i="4" s="1"/>
  <c r="A2484" i="4" s="1"/>
  <c r="K2484" i="4"/>
  <c r="N2484" i="4"/>
  <c r="O2484" i="4"/>
  <c r="R2484" i="4"/>
  <c r="T2484" i="4"/>
  <c r="F2485" i="4"/>
  <c r="I2485" i="4"/>
  <c r="J2485" i="4" s="1"/>
  <c r="M2485" i="4" s="1"/>
  <c r="A2485" i="4" s="1"/>
  <c r="K2485" i="4"/>
  <c r="N2485" i="4"/>
  <c r="O2485" i="4"/>
  <c r="R2485" i="4"/>
  <c r="T2485" i="4"/>
  <c r="F2486" i="4"/>
  <c r="I2486" i="4"/>
  <c r="J2486" i="4"/>
  <c r="M2486" i="4" s="1"/>
  <c r="A2486" i="4" s="1"/>
  <c r="K2486" i="4"/>
  <c r="N2486" i="4"/>
  <c r="O2486" i="4"/>
  <c r="R2486" i="4"/>
  <c r="T2486" i="4"/>
  <c r="F2487" i="4"/>
  <c r="I2487" i="4"/>
  <c r="J2487" i="4" s="1"/>
  <c r="M2487" i="4" s="1"/>
  <c r="A2487" i="4" s="1"/>
  <c r="K2487" i="4"/>
  <c r="N2487" i="4"/>
  <c r="O2487" i="4"/>
  <c r="R2487" i="4"/>
  <c r="T2487" i="4"/>
  <c r="F2488" i="4"/>
  <c r="I2488" i="4"/>
  <c r="J2488" i="4"/>
  <c r="M2488" i="4" s="1"/>
  <c r="A2488" i="4" s="1"/>
  <c r="K2488" i="4"/>
  <c r="N2488" i="4"/>
  <c r="O2488" i="4"/>
  <c r="R2488" i="4"/>
  <c r="T2488" i="4"/>
  <c r="F2489" i="4"/>
  <c r="I2489" i="4"/>
  <c r="K2489" i="4"/>
  <c r="O2489" i="4"/>
  <c r="R2489" i="4"/>
  <c r="T2489" i="4"/>
  <c r="F2490" i="4"/>
  <c r="I2490" i="4"/>
  <c r="J2490" i="4" s="1"/>
  <c r="M2490" i="4" s="1"/>
  <c r="A2490" i="4" s="1"/>
  <c r="K2490" i="4"/>
  <c r="N2490" i="4"/>
  <c r="O2490" i="4"/>
  <c r="R2490" i="4"/>
  <c r="T2490" i="4"/>
  <c r="F2491" i="4"/>
  <c r="I2491" i="4"/>
  <c r="J2491" i="4"/>
  <c r="M2491" i="4" s="1"/>
  <c r="A2491" i="4" s="1"/>
  <c r="K2491" i="4"/>
  <c r="N2491" i="4"/>
  <c r="O2491" i="4"/>
  <c r="R2491" i="4"/>
  <c r="T2491" i="4"/>
  <c r="F2492" i="4"/>
  <c r="I2492" i="4"/>
  <c r="J2492" i="4"/>
  <c r="M2492" i="4" s="1"/>
  <c r="A2492" i="4" s="1"/>
  <c r="K2492" i="4"/>
  <c r="N2492" i="4"/>
  <c r="O2492" i="4"/>
  <c r="R2492" i="4"/>
  <c r="T2492" i="4"/>
  <c r="F2493" i="4"/>
  <c r="I2493" i="4"/>
  <c r="J2493" i="4"/>
  <c r="M2493" i="4" s="1"/>
  <c r="A2493" i="4" s="1"/>
  <c r="K2493" i="4"/>
  <c r="N2493" i="4"/>
  <c r="O2493" i="4"/>
  <c r="R2493" i="4"/>
  <c r="T2493" i="4"/>
  <c r="F2494" i="4"/>
  <c r="I2494" i="4"/>
  <c r="J2494" i="4" s="1"/>
  <c r="M2494" i="4" s="1"/>
  <c r="A2494" i="4" s="1"/>
  <c r="K2494" i="4"/>
  <c r="N2494" i="4"/>
  <c r="O2494" i="4"/>
  <c r="R2494" i="4"/>
  <c r="T2494" i="4"/>
  <c r="F2495" i="4"/>
  <c r="I2495" i="4"/>
  <c r="J2495" i="4" s="1"/>
  <c r="M2495" i="4" s="1"/>
  <c r="A2495" i="4" s="1"/>
  <c r="K2495" i="4"/>
  <c r="N2495" i="4"/>
  <c r="O2495" i="4"/>
  <c r="R2495" i="4"/>
  <c r="T2495" i="4"/>
  <c r="F2496" i="4"/>
  <c r="I2496" i="4"/>
  <c r="J2496" i="4" s="1"/>
  <c r="M2496" i="4" s="1"/>
  <c r="A2496" i="4" s="1"/>
  <c r="K2496" i="4"/>
  <c r="N2496" i="4"/>
  <c r="O2496" i="4"/>
  <c r="R2496" i="4"/>
  <c r="T2496" i="4"/>
  <c r="F2497" i="4"/>
  <c r="I2497" i="4"/>
  <c r="J2497" i="4" s="1"/>
  <c r="M2497" i="4" s="1"/>
  <c r="A2497" i="4" s="1"/>
  <c r="K2497" i="4"/>
  <c r="N2497" i="4"/>
  <c r="O2497" i="4"/>
  <c r="R2497" i="4"/>
  <c r="T2497" i="4"/>
  <c r="F2498" i="4"/>
  <c r="I2498" i="4"/>
  <c r="J2498" i="4"/>
  <c r="M2498" i="4" s="1"/>
  <c r="A2498" i="4" s="1"/>
  <c r="K2498" i="4"/>
  <c r="N2498" i="4"/>
  <c r="O2498" i="4"/>
  <c r="R2498" i="4"/>
  <c r="T2498" i="4"/>
  <c r="F2499" i="4"/>
  <c r="I2499" i="4"/>
  <c r="J2499" i="4"/>
  <c r="M2499" i="4" s="1"/>
  <c r="A2499" i="4" s="1"/>
  <c r="K2499" i="4"/>
  <c r="N2499" i="4"/>
  <c r="O2499" i="4"/>
  <c r="R2499" i="4"/>
  <c r="T2499" i="4"/>
  <c r="F2500" i="4"/>
  <c r="I2500" i="4"/>
  <c r="J2500" i="4" s="1"/>
  <c r="M2500" i="4" s="1"/>
  <c r="A2500" i="4" s="1"/>
  <c r="K2500" i="4"/>
  <c r="N2500" i="4"/>
  <c r="O2500" i="4"/>
  <c r="R2500" i="4"/>
  <c r="T2500" i="4"/>
  <c r="F2501" i="4"/>
  <c r="I2501" i="4"/>
  <c r="J2501" i="4"/>
  <c r="M2501" i="4" s="1"/>
  <c r="A2501" i="4" s="1"/>
  <c r="K2501" i="4"/>
  <c r="N2501" i="4"/>
  <c r="O2501" i="4"/>
  <c r="R2501" i="4"/>
  <c r="T2501" i="4"/>
  <c r="F2502" i="4"/>
  <c r="I2502" i="4"/>
  <c r="J2502" i="4"/>
  <c r="M2502" i="4" s="1"/>
  <c r="A2502" i="4" s="1"/>
  <c r="K2502" i="4"/>
  <c r="N2502" i="4"/>
  <c r="O2502" i="4"/>
  <c r="R2502" i="4"/>
  <c r="T2502" i="4"/>
  <c r="F2503" i="4"/>
  <c r="I2503" i="4"/>
  <c r="J2503" i="4"/>
  <c r="M2503" i="4" s="1"/>
  <c r="A2503" i="4" s="1"/>
  <c r="K2503" i="4"/>
  <c r="N2503" i="4"/>
  <c r="O2503" i="4"/>
  <c r="R2503" i="4"/>
  <c r="T2503" i="4"/>
  <c r="F2504" i="4"/>
  <c r="I2504" i="4"/>
  <c r="J2504" i="4"/>
  <c r="M2504" i="4" s="1"/>
  <c r="A2504" i="4" s="1"/>
  <c r="K2504" i="4"/>
  <c r="N2504" i="4"/>
  <c r="O2504" i="4"/>
  <c r="R2504" i="4"/>
  <c r="T2504" i="4"/>
  <c r="F2505" i="4"/>
  <c r="I2505" i="4"/>
  <c r="J2505" i="4"/>
  <c r="M2505" i="4" s="1"/>
  <c r="A2505" i="4" s="1"/>
  <c r="K2505" i="4"/>
  <c r="N2505" i="4"/>
  <c r="O2505" i="4"/>
  <c r="R2505" i="4"/>
  <c r="T2505" i="4"/>
  <c r="F2506" i="4"/>
  <c r="I2506" i="4"/>
  <c r="J2506" i="4"/>
  <c r="M2506" i="4" s="1"/>
  <c r="A2506" i="4" s="1"/>
  <c r="K2506" i="4"/>
  <c r="N2506" i="4"/>
  <c r="O2506" i="4"/>
  <c r="R2506" i="4"/>
  <c r="T2506" i="4"/>
  <c r="F2507" i="4"/>
  <c r="I2507" i="4"/>
  <c r="J2507" i="4"/>
  <c r="M2507" i="4" s="1"/>
  <c r="A2507" i="4" s="1"/>
  <c r="K2507" i="4"/>
  <c r="N2507" i="4"/>
  <c r="O2507" i="4"/>
  <c r="R2507" i="4"/>
  <c r="T2507" i="4"/>
  <c r="F2508" i="4"/>
  <c r="I2508" i="4"/>
  <c r="K2508" i="4"/>
  <c r="O2508" i="4"/>
  <c r="R2508" i="4"/>
  <c r="T2508" i="4"/>
  <c r="F2509" i="4"/>
  <c r="I2509" i="4"/>
  <c r="J2509" i="4" s="1"/>
  <c r="M2509" i="4" s="1"/>
  <c r="A2509" i="4" s="1"/>
  <c r="K2509" i="4"/>
  <c r="N2509" i="4"/>
  <c r="O2509" i="4"/>
  <c r="R2509" i="4"/>
  <c r="T2509" i="4"/>
  <c r="F2510" i="4"/>
  <c r="I2510" i="4"/>
  <c r="J2510" i="4" s="1"/>
  <c r="M2510" i="4" s="1"/>
  <c r="A2510" i="4" s="1"/>
  <c r="K2510" i="4"/>
  <c r="N2510" i="4"/>
  <c r="O2510" i="4"/>
  <c r="R2510" i="4"/>
  <c r="T2510" i="4"/>
  <c r="F2511" i="4"/>
  <c r="I2511" i="4"/>
  <c r="J2511" i="4" s="1"/>
  <c r="M2511" i="4" s="1"/>
  <c r="A2511" i="4" s="1"/>
  <c r="K2511" i="4"/>
  <c r="N2511" i="4"/>
  <c r="O2511" i="4"/>
  <c r="R2511" i="4"/>
  <c r="T2511" i="4"/>
  <c r="F2512" i="4"/>
  <c r="I2512" i="4"/>
  <c r="K2512" i="4"/>
  <c r="O2512" i="4"/>
  <c r="R2512" i="4"/>
  <c r="T2512" i="4"/>
  <c r="F2513" i="4"/>
  <c r="I2513" i="4"/>
  <c r="J2513" i="4" s="1"/>
  <c r="M2513" i="4" s="1"/>
  <c r="A2513" i="4" s="1"/>
  <c r="K2513" i="4"/>
  <c r="N2513" i="4"/>
  <c r="O2513" i="4"/>
  <c r="R2513" i="4"/>
  <c r="T2513" i="4"/>
  <c r="F2514" i="4"/>
  <c r="I2514" i="4"/>
  <c r="J2514" i="4" s="1"/>
  <c r="M2514" i="4" s="1"/>
  <c r="A2514" i="4" s="1"/>
  <c r="K2514" i="4"/>
  <c r="N2514" i="4"/>
  <c r="O2514" i="4"/>
  <c r="R2514" i="4"/>
  <c r="T2514" i="4"/>
  <c r="F2515" i="4"/>
  <c r="I2515" i="4"/>
  <c r="J2515" i="4" s="1"/>
  <c r="M2515" i="4" s="1"/>
  <c r="A2515" i="4" s="1"/>
  <c r="K2515" i="4"/>
  <c r="N2515" i="4"/>
  <c r="O2515" i="4"/>
  <c r="R2515" i="4"/>
  <c r="T2515" i="4"/>
  <c r="F2516" i="4"/>
  <c r="I2516" i="4"/>
  <c r="J2516" i="4"/>
  <c r="M2516" i="4" s="1"/>
  <c r="A2516" i="4" s="1"/>
  <c r="K2516" i="4"/>
  <c r="N2516" i="4"/>
  <c r="O2516" i="4"/>
  <c r="R2516" i="4"/>
  <c r="T2516" i="4"/>
  <c r="F2517" i="4"/>
  <c r="I2517" i="4"/>
  <c r="J2517" i="4"/>
  <c r="M2517" i="4" s="1"/>
  <c r="A2517" i="4" s="1"/>
  <c r="K2517" i="4"/>
  <c r="N2517" i="4"/>
  <c r="O2517" i="4"/>
  <c r="R2517" i="4"/>
  <c r="T2517" i="4"/>
  <c r="F2518" i="4"/>
  <c r="I2518" i="4"/>
  <c r="J2518" i="4" s="1"/>
  <c r="M2518" i="4" s="1"/>
  <c r="A2518" i="4" s="1"/>
  <c r="K2518" i="4"/>
  <c r="N2518" i="4"/>
  <c r="O2518" i="4"/>
  <c r="R2518" i="4"/>
  <c r="T2518" i="4"/>
  <c r="F2519" i="4"/>
  <c r="I2519" i="4"/>
  <c r="K2519" i="4"/>
  <c r="O2519" i="4"/>
  <c r="R2519" i="4"/>
  <c r="T2519" i="4"/>
  <c r="F2520" i="4"/>
  <c r="I2520" i="4"/>
  <c r="K2520" i="4"/>
  <c r="O2520" i="4"/>
  <c r="R2520" i="4"/>
  <c r="T2520" i="4"/>
  <c r="F2521" i="4"/>
  <c r="I2521" i="4"/>
  <c r="K2521" i="4"/>
  <c r="O2521" i="4"/>
  <c r="R2521" i="4"/>
  <c r="T2521" i="4"/>
  <c r="F2522" i="4"/>
  <c r="I2522" i="4"/>
  <c r="J2522" i="4"/>
  <c r="M2522" i="4" s="1"/>
  <c r="A2522" i="4" s="1"/>
  <c r="K2522" i="4"/>
  <c r="N2522" i="4"/>
  <c r="O2522" i="4"/>
  <c r="R2522" i="4"/>
  <c r="T2522" i="4"/>
  <c r="F2523" i="4"/>
  <c r="I2523" i="4"/>
  <c r="J2523" i="4" s="1"/>
  <c r="M2523" i="4" s="1"/>
  <c r="A2523" i="4" s="1"/>
  <c r="K2523" i="4"/>
  <c r="N2523" i="4"/>
  <c r="O2523" i="4"/>
  <c r="R2523" i="4"/>
  <c r="T2523" i="4"/>
  <c r="F2524" i="4"/>
  <c r="I2524" i="4"/>
  <c r="J2524" i="4"/>
  <c r="M2524" i="4" s="1"/>
  <c r="A2524" i="4" s="1"/>
  <c r="K2524" i="4"/>
  <c r="N2524" i="4"/>
  <c r="O2524" i="4"/>
  <c r="R2524" i="4"/>
  <c r="T2524" i="4"/>
  <c r="F2525" i="4"/>
  <c r="I2525" i="4"/>
  <c r="J2525" i="4"/>
  <c r="M2525" i="4" s="1"/>
  <c r="A2525" i="4" s="1"/>
  <c r="K2525" i="4"/>
  <c r="N2525" i="4"/>
  <c r="O2525" i="4"/>
  <c r="R2525" i="4"/>
  <c r="T2525" i="4"/>
  <c r="F2526" i="4"/>
  <c r="I2526" i="4"/>
  <c r="J2526" i="4" s="1"/>
  <c r="M2526" i="4" s="1"/>
  <c r="A2526" i="4" s="1"/>
  <c r="K2526" i="4"/>
  <c r="N2526" i="4"/>
  <c r="O2526" i="4"/>
  <c r="R2526" i="4"/>
  <c r="T2526" i="4"/>
  <c r="F2527" i="4"/>
  <c r="I2527" i="4"/>
  <c r="K2527" i="4"/>
  <c r="O2527" i="4"/>
  <c r="R2527" i="4"/>
  <c r="T2527" i="4"/>
  <c r="F2528" i="4"/>
  <c r="I2528" i="4"/>
  <c r="K2528" i="4"/>
  <c r="O2528" i="4"/>
  <c r="R2528" i="4"/>
  <c r="T2528" i="4"/>
  <c r="F2529" i="4"/>
  <c r="I2529" i="4"/>
  <c r="J2529" i="4" s="1"/>
  <c r="M2529" i="4" s="1"/>
  <c r="A2529" i="4" s="1"/>
  <c r="K2529" i="4"/>
  <c r="N2529" i="4"/>
  <c r="O2529" i="4"/>
  <c r="R2529" i="4"/>
  <c r="T2529" i="4"/>
  <c r="F2530" i="4"/>
  <c r="I2530" i="4"/>
  <c r="J2530" i="4"/>
  <c r="M2530" i="4" s="1"/>
  <c r="A2530" i="4" s="1"/>
  <c r="K2530" i="4"/>
  <c r="N2530" i="4"/>
  <c r="O2530" i="4"/>
  <c r="R2530" i="4"/>
  <c r="T2530" i="4"/>
  <c r="F2531" i="4"/>
  <c r="I2531" i="4"/>
  <c r="J2531" i="4" s="1"/>
  <c r="M2531" i="4" s="1"/>
  <c r="A2531" i="4" s="1"/>
  <c r="K2531" i="4"/>
  <c r="N2531" i="4"/>
  <c r="O2531" i="4"/>
  <c r="R2531" i="4"/>
  <c r="T2531" i="4"/>
  <c r="F2532" i="4"/>
  <c r="I2532" i="4"/>
  <c r="J2532" i="4"/>
  <c r="M2532" i="4" s="1"/>
  <c r="A2532" i="4" s="1"/>
  <c r="K2532" i="4"/>
  <c r="N2532" i="4"/>
  <c r="O2532" i="4"/>
  <c r="R2532" i="4"/>
  <c r="T2532" i="4"/>
  <c r="F2533" i="4"/>
  <c r="I2533" i="4"/>
  <c r="J2533" i="4" s="1"/>
  <c r="M2533" i="4" s="1"/>
  <c r="A2533" i="4" s="1"/>
  <c r="K2533" i="4"/>
  <c r="N2533" i="4"/>
  <c r="O2533" i="4"/>
  <c r="R2533" i="4"/>
  <c r="T2533" i="4"/>
  <c r="F2534" i="4"/>
  <c r="I2534" i="4"/>
  <c r="J2534" i="4" s="1"/>
  <c r="M2534" i="4" s="1"/>
  <c r="A2534" i="4" s="1"/>
  <c r="K2534" i="4"/>
  <c r="N2534" i="4"/>
  <c r="O2534" i="4"/>
  <c r="R2534" i="4"/>
  <c r="T2534" i="4"/>
  <c r="F2535" i="4"/>
  <c r="I2535" i="4"/>
  <c r="J2535" i="4" s="1"/>
  <c r="M2535" i="4" s="1"/>
  <c r="A2535" i="4" s="1"/>
  <c r="K2535" i="4"/>
  <c r="N2535" i="4"/>
  <c r="O2535" i="4"/>
  <c r="R2535" i="4"/>
  <c r="T2535" i="4"/>
  <c r="F2536" i="4"/>
  <c r="K2536" i="4" s="1"/>
  <c r="I2536" i="4"/>
  <c r="J2536" i="4" s="1"/>
  <c r="M2536" i="4" s="1"/>
  <c r="A2536" i="4" s="1"/>
  <c r="N2536" i="4"/>
  <c r="O2536" i="4"/>
  <c r="R2536" i="4"/>
  <c r="T2536" i="4"/>
  <c r="F2537" i="4"/>
  <c r="I2537" i="4"/>
  <c r="J2537" i="4"/>
  <c r="M2537" i="4" s="1"/>
  <c r="A2537" i="4" s="1"/>
  <c r="K2537" i="4"/>
  <c r="N2537" i="4"/>
  <c r="O2537" i="4"/>
  <c r="R2537" i="4"/>
  <c r="T2537" i="4"/>
  <c r="F2538" i="4"/>
  <c r="I2538" i="4"/>
  <c r="J2538" i="4" s="1"/>
  <c r="M2538" i="4" s="1"/>
  <c r="A2538" i="4" s="1"/>
  <c r="K2538" i="4"/>
  <c r="N2538" i="4"/>
  <c r="O2538" i="4"/>
  <c r="R2538" i="4"/>
  <c r="T2538" i="4"/>
  <c r="F2539" i="4"/>
  <c r="I2539" i="4"/>
  <c r="J2539" i="4" s="1"/>
  <c r="M2539" i="4" s="1"/>
  <c r="A2539" i="4" s="1"/>
  <c r="K2539" i="4"/>
  <c r="N2539" i="4"/>
  <c r="O2539" i="4"/>
  <c r="R2539" i="4"/>
  <c r="T2539" i="4"/>
  <c r="F2540" i="4"/>
  <c r="I2540" i="4"/>
  <c r="J2540" i="4"/>
  <c r="M2540" i="4" s="1"/>
  <c r="A2540" i="4" s="1"/>
  <c r="K2540" i="4"/>
  <c r="N2540" i="4"/>
  <c r="O2540" i="4"/>
  <c r="R2540" i="4"/>
  <c r="T2540" i="4"/>
  <c r="F2541" i="4"/>
  <c r="I2541" i="4"/>
  <c r="J2541" i="4"/>
  <c r="M2541" i="4" s="1"/>
  <c r="A2541" i="4" s="1"/>
  <c r="K2541" i="4"/>
  <c r="N2541" i="4"/>
  <c r="O2541" i="4"/>
  <c r="R2541" i="4"/>
  <c r="T2541" i="4"/>
  <c r="F2542" i="4"/>
  <c r="I2542" i="4"/>
  <c r="J2542" i="4"/>
  <c r="M2542" i="4" s="1"/>
  <c r="A2542" i="4" s="1"/>
  <c r="K2542" i="4"/>
  <c r="N2542" i="4"/>
  <c r="O2542" i="4"/>
  <c r="R2542" i="4"/>
  <c r="T2542" i="4"/>
  <c r="F2543" i="4"/>
  <c r="I2543" i="4"/>
  <c r="J2543" i="4"/>
  <c r="M2543" i="4" s="1"/>
  <c r="A2543" i="4" s="1"/>
  <c r="K2543" i="4"/>
  <c r="N2543" i="4"/>
  <c r="O2543" i="4"/>
  <c r="R2543" i="4"/>
  <c r="T2543" i="4"/>
  <c r="F2544" i="4"/>
  <c r="I2544" i="4"/>
  <c r="K2544" i="4"/>
  <c r="O2544" i="4"/>
  <c r="R2544" i="4"/>
  <c r="T2544" i="4"/>
  <c r="F2545" i="4"/>
  <c r="I2545" i="4"/>
  <c r="J2545" i="4" s="1"/>
  <c r="M2545" i="4" s="1"/>
  <c r="A2545" i="4" s="1"/>
  <c r="K2545" i="4"/>
  <c r="N2545" i="4"/>
  <c r="O2545" i="4"/>
  <c r="R2545" i="4"/>
  <c r="T2545" i="4"/>
  <c r="F2546" i="4"/>
  <c r="I2546" i="4"/>
  <c r="J2546" i="4" s="1"/>
  <c r="M2546" i="4" s="1"/>
  <c r="A2546" i="4" s="1"/>
  <c r="K2546" i="4"/>
  <c r="N2546" i="4"/>
  <c r="O2546" i="4"/>
  <c r="R2546" i="4"/>
  <c r="T2546" i="4"/>
  <c r="F2547" i="4"/>
  <c r="I2547" i="4"/>
  <c r="J2547" i="4"/>
  <c r="M2547" i="4" s="1"/>
  <c r="A2547" i="4" s="1"/>
  <c r="K2547" i="4"/>
  <c r="N2547" i="4"/>
  <c r="O2547" i="4"/>
  <c r="R2547" i="4"/>
  <c r="T2547" i="4"/>
  <c r="F2548" i="4"/>
  <c r="I2548" i="4"/>
  <c r="J2548" i="4" s="1"/>
  <c r="M2548" i="4" s="1"/>
  <c r="A2548" i="4" s="1"/>
  <c r="K2548" i="4"/>
  <c r="N2548" i="4"/>
  <c r="O2548" i="4"/>
  <c r="R2548" i="4"/>
  <c r="T2548" i="4"/>
  <c r="F2549" i="4"/>
  <c r="I2549" i="4"/>
  <c r="N2549" i="4" s="1"/>
  <c r="J2549" i="4"/>
  <c r="M2549" i="4" s="1"/>
  <c r="A2549" i="4" s="1"/>
  <c r="K2549" i="4"/>
  <c r="O2549" i="4"/>
  <c r="R2549" i="4"/>
  <c r="T2549" i="4"/>
  <c r="F2550" i="4"/>
  <c r="I2550" i="4"/>
  <c r="K2550" i="4"/>
  <c r="O2550" i="4"/>
  <c r="R2550" i="4"/>
  <c r="T2550" i="4"/>
  <c r="F2551" i="4"/>
  <c r="I2551" i="4"/>
  <c r="J2551" i="4" s="1"/>
  <c r="M2551" i="4" s="1"/>
  <c r="A2551" i="4" s="1"/>
  <c r="K2551" i="4"/>
  <c r="N2551" i="4"/>
  <c r="O2551" i="4"/>
  <c r="R2551" i="4"/>
  <c r="T2551" i="4"/>
  <c r="F2552" i="4"/>
  <c r="I2552" i="4"/>
  <c r="J2552" i="4" s="1"/>
  <c r="M2552" i="4" s="1"/>
  <c r="A2552" i="4" s="1"/>
  <c r="K2552" i="4"/>
  <c r="N2552" i="4"/>
  <c r="O2552" i="4"/>
  <c r="R2552" i="4"/>
  <c r="T2552" i="4"/>
  <c r="F2553" i="4"/>
  <c r="I2553" i="4"/>
  <c r="J2553" i="4"/>
  <c r="M2553" i="4" s="1"/>
  <c r="A2553" i="4" s="1"/>
  <c r="K2553" i="4"/>
  <c r="N2553" i="4"/>
  <c r="O2553" i="4"/>
  <c r="R2553" i="4"/>
  <c r="T2553" i="4"/>
  <c r="F2554" i="4"/>
  <c r="I2554" i="4"/>
  <c r="J2554" i="4"/>
  <c r="M2554" i="4" s="1"/>
  <c r="A2554" i="4" s="1"/>
  <c r="K2554" i="4"/>
  <c r="N2554" i="4"/>
  <c r="O2554" i="4"/>
  <c r="R2554" i="4"/>
  <c r="T2554" i="4"/>
  <c r="F2555" i="4"/>
  <c r="I2555" i="4"/>
  <c r="J2555" i="4"/>
  <c r="M2555" i="4" s="1"/>
  <c r="A2555" i="4" s="1"/>
  <c r="K2555" i="4"/>
  <c r="N2555" i="4"/>
  <c r="O2555" i="4"/>
  <c r="R2555" i="4"/>
  <c r="T2555" i="4"/>
  <c r="F2556" i="4"/>
  <c r="I2556" i="4"/>
  <c r="J2556" i="4"/>
  <c r="M2556" i="4" s="1"/>
  <c r="A2556" i="4" s="1"/>
  <c r="K2556" i="4"/>
  <c r="N2556" i="4"/>
  <c r="O2556" i="4"/>
  <c r="R2556" i="4"/>
  <c r="T2556" i="4"/>
  <c r="F2557" i="4"/>
  <c r="I2557" i="4"/>
  <c r="K2557" i="4"/>
  <c r="O2557" i="4"/>
  <c r="R2557" i="4"/>
  <c r="T2557" i="4"/>
  <c r="F2558" i="4"/>
  <c r="I2558" i="4"/>
  <c r="J2558" i="4"/>
  <c r="M2558" i="4" s="1"/>
  <c r="A2558" i="4" s="1"/>
  <c r="K2558" i="4"/>
  <c r="N2558" i="4"/>
  <c r="O2558" i="4"/>
  <c r="R2558" i="4"/>
  <c r="T2558" i="4"/>
  <c r="F2559" i="4"/>
  <c r="I2559" i="4"/>
  <c r="J2559" i="4" s="1"/>
  <c r="M2559" i="4" s="1"/>
  <c r="A2559" i="4" s="1"/>
  <c r="K2559" i="4"/>
  <c r="N2559" i="4"/>
  <c r="O2559" i="4"/>
  <c r="R2559" i="4"/>
  <c r="T2559" i="4"/>
  <c r="F2560" i="4"/>
  <c r="I2560" i="4"/>
  <c r="J2560" i="4" s="1"/>
  <c r="M2560" i="4" s="1"/>
  <c r="A2560" i="4" s="1"/>
  <c r="K2560" i="4"/>
  <c r="N2560" i="4"/>
  <c r="O2560" i="4"/>
  <c r="R2560" i="4"/>
  <c r="T2560" i="4"/>
  <c r="F2561" i="4"/>
  <c r="I2561" i="4"/>
  <c r="J2561" i="4"/>
  <c r="M2561" i="4" s="1"/>
  <c r="A2561" i="4" s="1"/>
  <c r="K2561" i="4"/>
  <c r="N2561" i="4"/>
  <c r="O2561" i="4"/>
  <c r="R2561" i="4"/>
  <c r="T2561" i="4"/>
  <c r="F2562" i="4"/>
  <c r="I2562" i="4"/>
  <c r="J2562" i="4"/>
  <c r="M2562" i="4" s="1"/>
  <c r="A2562" i="4" s="1"/>
  <c r="K2562" i="4"/>
  <c r="N2562" i="4"/>
  <c r="O2562" i="4"/>
  <c r="R2562" i="4"/>
  <c r="T2562" i="4"/>
  <c r="F2563" i="4"/>
  <c r="I2563" i="4"/>
  <c r="J2563" i="4"/>
  <c r="M2563" i="4" s="1"/>
  <c r="A2563" i="4" s="1"/>
  <c r="K2563" i="4"/>
  <c r="N2563" i="4"/>
  <c r="O2563" i="4"/>
  <c r="R2563" i="4"/>
  <c r="T2563" i="4"/>
  <c r="F2564" i="4"/>
  <c r="I2564" i="4"/>
  <c r="J2564" i="4"/>
  <c r="M2564" i="4" s="1"/>
  <c r="A2564" i="4" s="1"/>
  <c r="K2564" i="4"/>
  <c r="N2564" i="4"/>
  <c r="O2564" i="4"/>
  <c r="R2564" i="4"/>
  <c r="T2564" i="4"/>
  <c r="F2565" i="4"/>
  <c r="I2565" i="4"/>
  <c r="J2565" i="4" s="1"/>
  <c r="M2565" i="4" s="1"/>
  <c r="A2565" i="4" s="1"/>
  <c r="K2565" i="4"/>
  <c r="N2565" i="4"/>
  <c r="O2565" i="4"/>
  <c r="R2565" i="4"/>
  <c r="T2565" i="4"/>
  <c r="F2566" i="4"/>
  <c r="I2566" i="4"/>
  <c r="J2566" i="4" s="1"/>
  <c r="M2566" i="4" s="1"/>
  <c r="A2566" i="4" s="1"/>
  <c r="K2566" i="4"/>
  <c r="N2566" i="4"/>
  <c r="O2566" i="4"/>
  <c r="R2566" i="4"/>
  <c r="T2566" i="4"/>
  <c r="F2567" i="4"/>
  <c r="I2567" i="4"/>
  <c r="J2567" i="4"/>
  <c r="M2567" i="4" s="1"/>
  <c r="A2567" i="4" s="1"/>
  <c r="K2567" i="4"/>
  <c r="N2567" i="4"/>
  <c r="O2567" i="4"/>
  <c r="R2567" i="4"/>
  <c r="T2567" i="4"/>
  <c r="F2568" i="4"/>
  <c r="I2568" i="4"/>
  <c r="J2568" i="4" s="1"/>
  <c r="M2568" i="4" s="1"/>
  <c r="A2568" i="4" s="1"/>
  <c r="K2568" i="4"/>
  <c r="N2568" i="4"/>
  <c r="O2568" i="4"/>
  <c r="R2568" i="4"/>
  <c r="T2568" i="4"/>
  <c r="F2569" i="4"/>
  <c r="I2569" i="4"/>
  <c r="K2569" i="4"/>
  <c r="O2569" i="4"/>
  <c r="R2569" i="4"/>
  <c r="T2569" i="4"/>
  <c r="F2570" i="4"/>
  <c r="I2570" i="4"/>
  <c r="J2570" i="4" s="1"/>
  <c r="M2570" i="4" s="1"/>
  <c r="A2570" i="4" s="1"/>
  <c r="K2570" i="4"/>
  <c r="N2570" i="4"/>
  <c r="O2570" i="4"/>
  <c r="R2570" i="4"/>
  <c r="T2570" i="4"/>
  <c r="F2571" i="4"/>
  <c r="I2571" i="4"/>
  <c r="J2571" i="4"/>
  <c r="M2571" i="4" s="1"/>
  <c r="A2571" i="4" s="1"/>
  <c r="K2571" i="4"/>
  <c r="N2571" i="4"/>
  <c r="O2571" i="4"/>
  <c r="R2571" i="4"/>
  <c r="T2571" i="4"/>
  <c r="F2572" i="4"/>
  <c r="I2572" i="4"/>
  <c r="J2572" i="4"/>
  <c r="M2572" i="4" s="1"/>
  <c r="A2572" i="4" s="1"/>
  <c r="K2572" i="4"/>
  <c r="N2572" i="4"/>
  <c r="O2572" i="4"/>
  <c r="R2572" i="4"/>
  <c r="T2572" i="4"/>
  <c r="F2573" i="4"/>
  <c r="I2573" i="4"/>
  <c r="J2573" i="4" s="1"/>
  <c r="M2573" i="4" s="1"/>
  <c r="A2573" i="4" s="1"/>
  <c r="K2573" i="4"/>
  <c r="N2573" i="4"/>
  <c r="O2573" i="4"/>
  <c r="R2573" i="4"/>
  <c r="T2573" i="4"/>
  <c r="F2574" i="4"/>
  <c r="I2574" i="4"/>
  <c r="K2574" i="4"/>
  <c r="O2574" i="4"/>
  <c r="R2574" i="4"/>
  <c r="T2574" i="4"/>
  <c r="F2575" i="4"/>
  <c r="I2575" i="4"/>
  <c r="J2575" i="4"/>
  <c r="M2575" i="4" s="1"/>
  <c r="A2575" i="4" s="1"/>
  <c r="K2575" i="4"/>
  <c r="N2575" i="4"/>
  <c r="O2575" i="4"/>
  <c r="R2575" i="4"/>
  <c r="T2575" i="4"/>
  <c r="F2576" i="4"/>
  <c r="I2576" i="4"/>
  <c r="K2576" i="4"/>
  <c r="O2576" i="4"/>
  <c r="R2576" i="4"/>
  <c r="T2576" i="4"/>
  <c r="F2577" i="4"/>
  <c r="I2577" i="4"/>
  <c r="J2577" i="4"/>
  <c r="M2577" i="4" s="1"/>
  <c r="A2577" i="4" s="1"/>
  <c r="K2577" i="4"/>
  <c r="N2577" i="4"/>
  <c r="O2577" i="4"/>
  <c r="R2577" i="4"/>
  <c r="T2577" i="4"/>
  <c r="F2578" i="4"/>
  <c r="I2578" i="4"/>
  <c r="J2578" i="4"/>
  <c r="M2578" i="4" s="1"/>
  <c r="A2578" i="4" s="1"/>
  <c r="K2578" i="4"/>
  <c r="N2578" i="4"/>
  <c r="O2578" i="4"/>
  <c r="R2578" i="4"/>
  <c r="T2578" i="4"/>
  <c r="F2579" i="4"/>
  <c r="I2579" i="4"/>
  <c r="J2579" i="4"/>
  <c r="M2579" i="4" s="1"/>
  <c r="A2579" i="4" s="1"/>
  <c r="K2579" i="4"/>
  <c r="N2579" i="4"/>
  <c r="O2579" i="4"/>
  <c r="R2579" i="4"/>
  <c r="T2579" i="4"/>
  <c r="F2580" i="4"/>
  <c r="I2580" i="4"/>
  <c r="J2580" i="4"/>
  <c r="M2580" i="4" s="1"/>
  <c r="A2580" i="4" s="1"/>
  <c r="K2580" i="4"/>
  <c r="N2580" i="4"/>
  <c r="O2580" i="4"/>
  <c r="R2580" i="4"/>
  <c r="T2580" i="4"/>
  <c r="F2581" i="4"/>
  <c r="I2581" i="4"/>
  <c r="J2581" i="4"/>
  <c r="M2581" i="4" s="1"/>
  <c r="A2581" i="4" s="1"/>
  <c r="K2581" i="4"/>
  <c r="N2581" i="4"/>
  <c r="O2581" i="4"/>
  <c r="R2581" i="4"/>
  <c r="T2581" i="4"/>
  <c r="F2582" i="4"/>
  <c r="I2582" i="4"/>
  <c r="J2582" i="4"/>
  <c r="M2582" i="4" s="1"/>
  <c r="A2582" i="4" s="1"/>
  <c r="K2582" i="4"/>
  <c r="N2582" i="4"/>
  <c r="O2582" i="4"/>
  <c r="R2582" i="4"/>
  <c r="T2582" i="4"/>
  <c r="F2583" i="4"/>
  <c r="I2583" i="4"/>
  <c r="K2583" i="4"/>
  <c r="O2583" i="4"/>
  <c r="R2583" i="4"/>
  <c r="T2583" i="4"/>
  <c r="F2584" i="4"/>
  <c r="I2584" i="4"/>
  <c r="J2584" i="4"/>
  <c r="M2584" i="4" s="1"/>
  <c r="A2584" i="4" s="1"/>
  <c r="K2584" i="4"/>
  <c r="N2584" i="4"/>
  <c r="O2584" i="4"/>
  <c r="R2584" i="4"/>
  <c r="T2584" i="4"/>
  <c r="F2585" i="4"/>
  <c r="I2585" i="4"/>
  <c r="J2585" i="4"/>
  <c r="M2585" i="4" s="1"/>
  <c r="A2585" i="4" s="1"/>
  <c r="K2585" i="4"/>
  <c r="N2585" i="4"/>
  <c r="O2585" i="4"/>
  <c r="R2585" i="4"/>
  <c r="T2585" i="4"/>
  <c r="F2586" i="4"/>
  <c r="I2586" i="4"/>
  <c r="K2586" i="4"/>
  <c r="O2586" i="4"/>
  <c r="R2586" i="4"/>
  <c r="T2586" i="4"/>
  <c r="F2587" i="4"/>
  <c r="I2587" i="4"/>
  <c r="K2587" i="4"/>
  <c r="O2587" i="4"/>
  <c r="R2587" i="4"/>
  <c r="T2587" i="4"/>
  <c r="F2588" i="4"/>
  <c r="I2588" i="4"/>
  <c r="J2588" i="4"/>
  <c r="M2588" i="4" s="1"/>
  <c r="A2588" i="4" s="1"/>
  <c r="K2588" i="4"/>
  <c r="N2588" i="4"/>
  <c r="O2588" i="4"/>
  <c r="R2588" i="4"/>
  <c r="T2588" i="4"/>
  <c r="F2589" i="4"/>
  <c r="I2589" i="4"/>
  <c r="J2589" i="4"/>
  <c r="M2589" i="4" s="1"/>
  <c r="A2589" i="4" s="1"/>
  <c r="K2589" i="4"/>
  <c r="N2589" i="4"/>
  <c r="O2589" i="4"/>
  <c r="R2589" i="4"/>
  <c r="T2589" i="4"/>
  <c r="F2590" i="4"/>
  <c r="I2590" i="4"/>
  <c r="K2590" i="4"/>
  <c r="O2590" i="4"/>
  <c r="R2590" i="4"/>
  <c r="T2590" i="4"/>
  <c r="F2591" i="4"/>
  <c r="I2591" i="4"/>
  <c r="J2591" i="4" s="1"/>
  <c r="M2591" i="4" s="1"/>
  <c r="A2591" i="4" s="1"/>
  <c r="K2591" i="4"/>
  <c r="N2591" i="4"/>
  <c r="O2591" i="4"/>
  <c r="R2591" i="4"/>
  <c r="T2591" i="4"/>
  <c r="F2592" i="4"/>
  <c r="I2592" i="4"/>
  <c r="J2592" i="4" s="1"/>
  <c r="M2592" i="4" s="1"/>
  <c r="A2592" i="4" s="1"/>
  <c r="K2592" i="4"/>
  <c r="N2592" i="4"/>
  <c r="O2592" i="4"/>
  <c r="R2592" i="4"/>
  <c r="T2592" i="4"/>
  <c r="F2593" i="4"/>
  <c r="I2593" i="4"/>
  <c r="J2593" i="4"/>
  <c r="M2593" i="4" s="1"/>
  <c r="A2593" i="4" s="1"/>
  <c r="K2593" i="4"/>
  <c r="N2593" i="4"/>
  <c r="O2593" i="4"/>
  <c r="R2593" i="4"/>
  <c r="T2593" i="4"/>
  <c r="F2594" i="4"/>
  <c r="I2594" i="4"/>
  <c r="J2594" i="4" s="1"/>
  <c r="M2594" i="4" s="1"/>
  <c r="A2594" i="4" s="1"/>
  <c r="K2594" i="4"/>
  <c r="N2594" i="4"/>
  <c r="O2594" i="4"/>
  <c r="R2594" i="4"/>
  <c r="T2594" i="4"/>
  <c r="F2595" i="4"/>
  <c r="I2595" i="4"/>
  <c r="J2595" i="4" s="1"/>
  <c r="M2595" i="4" s="1"/>
  <c r="A2595" i="4" s="1"/>
  <c r="K2595" i="4"/>
  <c r="N2595" i="4"/>
  <c r="O2595" i="4"/>
  <c r="R2595" i="4"/>
  <c r="T2595" i="4"/>
  <c r="F2596" i="4"/>
  <c r="I2596" i="4"/>
  <c r="J2596" i="4"/>
  <c r="M2596" i="4" s="1"/>
  <c r="A2596" i="4" s="1"/>
  <c r="K2596" i="4"/>
  <c r="N2596" i="4"/>
  <c r="O2596" i="4"/>
  <c r="R2596" i="4"/>
  <c r="T2596" i="4"/>
  <c r="F2597" i="4"/>
  <c r="I2597" i="4"/>
  <c r="J2597" i="4"/>
  <c r="M2597" i="4" s="1"/>
  <c r="A2597" i="4" s="1"/>
  <c r="K2597" i="4"/>
  <c r="N2597" i="4"/>
  <c r="O2597" i="4"/>
  <c r="R2597" i="4"/>
  <c r="T2597" i="4"/>
  <c r="F2598" i="4"/>
  <c r="I2598" i="4"/>
  <c r="J2598" i="4" s="1"/>
  <c r="M2598" i="4" s="1"/>
  <c r="A2598" i="4" s="1"/>
  <c r="K2598" i="4"/>
  <c r="N2598" i="4"/>
  <c r="O2598" i="4"/>
  <c r="R2598" i="4"/>
  <c r="T2598" i="4"/>
  <c r="F2599" i="4"/>
  <c r="I2599" i="4"/>
  <c r="J2599" i="4" s="1"/>
  <c r="M2599" i="4" s="1"/>
  <c r="A2599" i="4" s="1"/>
  <c r="K2599" i="4"/>
  <c r="N2599" i="4"/>
  <c r="O2599" i="4"/>
  <c r="R2599" i="4"/>
  <c r="T2599" i="4"/>
  <c r="F2600" i="4"/>
  <c r="I2600" i="4"/>
  <c r="J2600" i="4"/>
  <c r="M2600" i="4" s="1"/>
  <c r="A2600" i="4" s="1"/>
  <c r="K2600" i="4"/>
  <c r="N2600" i="4"/>
  <c r="O2600" i="4"/>
  <c r="R2600" i="4"/>
  <c r="T2600" i="4"/>
  <c r="F2601" i="4"/>
  <c r="I2601" i="4"/>
  <c r="J2601" i="4" s="1"/>
  <c r="M2601" i="4" s="1"/>
  <c r="A2601" i="4" s="1"/>
  <c r="K2601" i="4"/>
  <c r="N2601" i="4"/>
  <c r="O2601" i="4"/>
  <c r="R2601" i="4"/>
  <c r="T2601" i="4"/>
  <c r="F2602" i="4"/>
  <c r="I2602" i="4"/>
  <c r="J2602" i="4" s="1"/>
  <c r="M2602" i="4" s="1"/>
  <c r="A2602" i="4" s="1"/>
  <c r="K2602" i="4"/>
  <c r="N2602" i="4"/>
  <c r="O2602" i="4"/>
  <c r="R2602" i="4"/>
  <c r="T2602" i="4"/>
  <c r="F2603" i="4"/>
  <c r="I2603" i="4"/>
  <c r="J2603" i="4"/>
  <c r="M2603" i="4" s="1"/>
  <c r="A2603" i="4" s="1"/>
  <c r="K2603" i="4"/>
  <c r="N2603" i="4"/>
  <c r="O2603" i="4"/>
  <c r="R2603" i="4"/>
  <c r="T2603" i="4"/>
  <c r="F2604" i="4"/>
  <c r="I2604" i="4"/>
  <c r="J2604" i="4" s="1"/>
  <c r="M2604" i="4" s="1"/>
  <c r="A2604" i="4" s="1"/>
  <c r="K2604" i="4"/>
  <c r="N2604" i="4"/>
  <c r="O2604" i="4"/>
  <c r="R2604" i="4"/>
  <c r="T2604" i="4"/>
  <c r="F2605" i="4"/>
  <c r="I2605" i="4"/>
  <c r="J2605" i="4" s="1"/>
  <c r="M2605" i="4" s="1"/>
  <c r="A2605" i="4" s="1"/>
  <c r="K2605" i="4"/>
  <c r="N2605" i="4"/>
  <c r="O2605" i="4"/>
  <c r="R2605" i="4"/>
  <c r="T2605" i="4"/>
  <c r="F2606" i="4"/>
  <c r="I2606" i="4"/>
  <c r="J2606" i="4" s="1"/>
  <c r="M2606" i="4" s="1"/>
  <c r="A2606" i="4" s="1"/>
  <c r="K2606" i="4"/>
  <c r="N2606" i="4"/>
  <c r="O2606" i="4"/>
  <c r="R2606" i="4"/>
  <c r="T2606" i="4"/>
  <c r="F2607" i="4"/>
  <c r="I2607" i="4"/>
  <c r="J2607" i="4" s="1"/>
  <c r="M2607" i="4" s="1"/>
  <c r="A2607" i="4" s="1"/>
  <c r="K2607" i="4"/>
  <c r="N2607" i="4"/>
  <c r="O2607" i="4"/>
  <c r="R2607" i="4"/>
  <c r="T2607" i="4"/>
  <c r="F2608" i="4"/>
  <c r="I2608" i="4"/>
  <c r="J2608" i="4"/>
  <c r="M2608" i="4" s="1"/>
  <c r="A2608" i="4" s="1"/>
  <c r="K2608" i="4"/>
  <c r="N2608" i="4"/>
  <c r="O2608" i="4"/>
  <c r="R2608" i="4"/>
  <c r="T2608" i="4"/>
  <c r="F2609" i="4"/>
  <c r="I2609" i="4"/>
  <c r="J2609" i="4"/>
  <c r="M2609" i="4" s="1"/>
  <c r="A2609" i="4" s="1"/>
  <c r="K2609" i="4"/>
  <c r="N2609" i="4"/>
  <c r="O2609" i="4"/>
  <c r="R2609" i="4"/>
  <c r="T2609" i="4"/>
  <c r="F2610" i="4"/>
  <c r="I2610" i="4"/>
  <c r="J2610" i="4" s="1"/>
  <c r="M2610" i="4" s="1"/>
  <c r="A2610" i="4" s="1"/>
  <c r="K2610" i="4"/>
  <c r="N2610" i="4"/>
  <c r="O2610" i="4"/>
  <c r="R2610" i="4"/>
  <c r="T2610" i="4"/>
  <c r="F2611" i="4"/>
  <c r="I2611" i="4"/>
  <c r="J2611" i="4" s="1"/>
  <c r="M2611" i="4" s="1"/>
  <c r="A2611" i="4" s="1"/>
  <c r="K2611" i="4"/>
  <c r="N2611" i="4"/>
  <c r="O2611" i="4"/>
  <c r="R2611" i="4"/>
  <c r="T2611" i="4"/>
  <c r="F2612" i="4"/>
  <c r="I2612" i="4"/>
  <c r="J2612" i="4"/>
  <c r="M2612" i="4" s="1"/>
  <c r="A2612" i="4" s="1"/>
  <c r="K2612" i="4"/>
  <c r="N2612" i="4"/>
  <c r="O2612" i="4"/>
  <c r="R2612" i="4"/>
  <c r="T2612" i="4"/>
  <c r="F2613" i="4"/>
  <c r="I2613" i="4"/>
  <c r="J2613" i="4"/>
  <c r="M2613" i="4" s="1"/>
  <c r="A2613" i="4" s="1"/>
  <c r="K2613" i="4"/>
  <c r="N2613" i="4"/>
  <c r="O2613" i="4"/>
  <c r="R2613" i="4"/>
  <c r="T2613" i="4"/>
  <c r="F2614" i="4"/>
  <c r="I2614" i="4"/>
  <c r="J2614" i="4" s="1"/>
  <c r="M2614" i="4" s="1"/>
  <c r="A2614" i="4" s="1"/>
  <c r="K2614" i="4"/>
  <c r="N2614" i="4"/>
  <c r="O2614" i="4"/>
  <c r="R2614" i="4"/>
  <c r="T2614" i="4"/>
  <c r="F2615" i="4"/>
  <c r="I2615" i="4"/>
  <c r="J2615" i="4" s="1"/>
  <c r="M2615" i="4" s="1"/>
  <c r="A2615" i="4" s="1"/>
  <c r="K2615" i="4"/>
  <c r="N2615" i="4"/>
  <c r="O2615" i="4"/>
  <c r="R2615" i="4"/>
  <c r="T2615" i="4"/>
  <c r="F2616" i="4"/>
  <c r="I2616" i="4"/>
  <c r="J2616" i="4" s="1"/>
  <c r="M2616" i="4" s="1"/>
  <c r="A2616" i="4" s="1"/>
  <c r="K2616" i="4"/>
  <c r="N2616" i="4"/>
  <c r="O2616" i="4"/>
  <c r="R2616" i="4"/>
  <c r="T2616" i="4"/>
  <c r="F2617" i="4"/>
  <c r="I2617" i="4"/>
  <c r="J2617" i="4" s="1"/>
  <c r="M2617" i="4" s="1"/>
  <c r="A2617" i="4" s="1"/>
  <c r="K2617" i="4"/>
  <c r="N2617" i="4"/>
  <c r="O2617" i="4"/>
  <c r="R2617" i="4"/>
  <c r="T2617" i="4"/>
  <c r="F2618" i="4"/>
  <c r="I2618" i="4"/>
  <c r="J2618" i="4" s="1"/>
  <c r="M2618" i="4" s="1"/>
  <c r="A2618" i="4" s="1"/>
  <c r="K2618" i="4"/>
  <c r="N2618" i="4"/>
  <c r="O2618" i="4"/>
  <c r="R2618" i="4"/>
  <c r="T2618" i="4"/>
  <c r="F2619" i="4"/>
  <c r="I2619" i="4"/>
  <c r="J2619" i="4" s="1"/>
  <c r="M2619" i="4" s="1"/>
  <c r="A2619" i="4" s="1"/>
  <c r="K2619" i="4"/>
  <c r="N2619" i="4"/>
  <c r="O2619" i="4"/>
  <c r="R2619" i="4"/>
  <c r="T2619" i="4"/>
  <c r="F2620" i="4"/>
  <c r="I2620" i="4"/>
  <c r="K2620" i="4"/>
  <c r="O2620" i="4"/>
  <c r="R2620" i="4"/>
  <c r="T2620" i="4"/>
  <c r="F2621" i="4"/>
  <c r="K2621" i="4" s="1"/>
  <c r="I2621" i="4"/>
  <c r="J2621" i="4"/>
  <c r="M2621" i="4" s="1"/>
  <c r="A2621" i="4" s="1"/>
  <c r="N2621" i="4"/>
  <c r="O2621" i="4"/>
  <c r="R2621" i="4"/>
  <c r="T2621" i="4"/>
  <c r="F2622" i="4"/>
  <c r="I2622" i="4"/>
  <c r="J2622" i="4" s="1"/>
  <c r="M2622" i="4" s="1"/>
  <c r="A2622" i="4" s="1"/>
  <c r="K2622" i="4"/>
  <c r="N2622" i="4"/>
  <c r="O2622" i="4"/>
  <c r="R2622" i="4"/>
  <c r="T2622" i="4"/>
  <c r="F2623" i="4"/>
  <c r="I2623" i="4"/>
  <c r="J2623" i="4" s="1"/>
  <c r="M2623" i="4" s="1"/>
  <c r="A2623" i="4" s="1"/>
  <c r="K2623" i="4"/>
  <c r="N2623" i="4"/>
  <c r="O2623" i="4"/>
  <c r="R2623" i="4"/>
  <c r="T2623" i="4"/>
  <c r="F2624" i="4"/>
  <c r="I2624" i="4"/>
  <c r="J2624" i="4" s="1"/>
  <c r="M2624" i="4" s="1"/>
  <c r="A2624" i="4" s="1"/>
  <c r="K2624" i="4"/>
  <c r="N2624" i="4"/>
  <c r="O2624" i="4"/>
  <c r="R2624" i="4"/>
  <c r="T2624" i="4"/>
  <c r="F2625" i="4"/>
  <c r="I2625" i="4"/>
  <c r="J2625" i="4" s="1"/>
  <c r="M2625" i="4" s="1"/>
  <c r="A2625" i="4" s="1"/>
  <c r="K2625" i="4"/>
  <c r="N2625" i="4"/>
  <c r="O2625" i="4"/>
  <c r="R2625" i="4"/>
  <c r="T2625" i="4"/>
  <c r="F2626" i="4"/>
  <c r="I2626" i="4"/>
  <c r="J2626" i="4" s="1"/>
  <c r="M2626" i="4" s="1"/>
  <c r="A2626" i="4" s="1"/>
  <c r="K2626" i="4"/>
  <c r="N2626" i="4"/>
  <c r="O2626" i="4"/>
  <c r="R2626" i="4"/>
  <c r="T2626" i="4"/>
  <c r="F2627" i="4"/>
  <c r="I2627" i="4"/>
  <c r="J2627" i="4" s="1"/>
  <c r="M2627" i="4" s="1"/>
  <c r="A2627" i="4" s="1"/>
  <c r="K2627" i="4"/>
  <c r="N2627" i="4"/>
  <c r="O2627" i="4"/>
  <c r="R2627" i="4"/>
  <c r="T2627" i="4"/>
  <c r="F2628" i="4"/>
  <c r="I2628" i="4"/>
  <c r="J2628" i="4" s="1"/>
  <c r="M2628" i="4" s="1"/>
  <c r="A2628" i="4" s="1"/>
  <c r="K2628" i="4"/>
  <c r="N2628" i="4"/>
  <c r="O2628" i="4"/>
  <c r="R2628" i="4"/>
  <c r="T2628" i="4"/>
  <c r="F2629" i="4"/>
  <c r="I2629" i="4"/>
  <c r="J2629" i="4" s="1"/>
  <c r="M2629" i="4" s="1"/>
  <c r="A2629" i="4" s="1"/>
  <c r="K2629" i="4"/>
  <c r="N2629" i="4"/>
  <c r="O2629" i="4"/>
  <c r="R2629" i="4"/>
  <c r="T2629" i="4"/>
  <c r="F2630" i="4"/>
  <c r="I2630" i="4"/>
  <c r="K2630" i="4"/>
  <c r="O2630" i="4"/>
  <c r="R2630" i="4"/>
  <c r="T2630" i="4"/>
  <c r="F2631" i="4"/>
  <c r="I2631" i="4"/>
  <c r="J2631" i="4" s="1"/>
  <c r="M2631" i="4" s="1"/>
  <c r="A2631" i="4" s="1"/>
  <c r="K2631" i="4"/>
  <c r="N2631" i="4"/>
  <c r="O2631" i="4"/>
  <c r="R2631" i="4"/>
  <c r="T2631" i="4"/>
  <c r="F2632" i="4"/>
  <c r="I2632" i="4"/>
  <c r="J2632" i="4"/>
  <c r="M2632" i="4" s="1"/>
  <c r="A2632" i="4" s="1"/>
  <c r="K2632" i="4"/>
  <c r="N2632" i="4"/>
  <c r="O2632" i="4"/>
  <c r="R2632" i="4"/>
  <c r="T2632" i="4"/>
  <c r="F2633" i="4"/>
  <c r="I2633" i="4"/>
  <c r="J2633" i="4" s="1"/>
  <c r="M2633" i="4" s="1"/>
  <c r="A2633" i="4" s="1"/>
  <c r="K2633" i="4"/>
  <c r="N2633" i="4"/>
  <c r="O2633" i="4"/>
  <c r="R2633" i="4"/>
  <c r="T2633" i="4"/>
  <c r="F2634" i="4"/>
  <c r="I2634" i="4"/>
  <c r="J2634" i="4"/>
  <c r="M2634" i="4" s="1"/>
  <c r="A2634" i="4" s="1"/>
  <c r="K2634" i="4"/>
  <c r="N2634" i="4"/>
  <c r="O2634" i="4"/>
  <c r="R2634" i="4"/>
  <c r="T2634" i="4"/>
  <c r="F2635" i="4"/>
  <c r="I2635" i="4"/>
  <c r="J2635" i="4" s="1"/>
  <c r="M2635" i="4" s="1"/>
  <c r="A2635" i="4" s="1"/>
  <c r="K2635" i="4"/>
  <c r="N2635" i="4"/>
  <c r="O2635" i="4"/>
  <c r="R2635" i="4"/>
  <c r="T2635" i="4"/>
  <c r="F2636" i="4"/>
  <c r="I2636" i="4"/>
  <c r="J2636" i="4"/>
  <c r="M2636" i="4" s="1"/>
  <c r="A2636" i="4" s="1"/>
  <c r="K2636" i="4"/>
  <c r="N2636" i="4"/>
  <c r="O2636" i="4"/>
  <c r="R2636" i="4"/>
  <c r="T2636" i="4"/>
  <c r="F2637" i="4"/>
  <c r="I2637" i="4"/>
  <c r="J2637" i="4" s="1"/>
  <c r="M2637" i="4" s="1"/>
  <c r="A2637" i="4" s="1"/>
  <c r="K2637" i="4"/>
  <c r="N2637" i="4"/>
  <c r="O2637" i="4"/>
  <c r="R2637" i="4"/>
  <c r="T2637" i="4"/>
  <c r="F2638" i="4"/>
  <c r="I2638" i="4"/>
  <c r="J2638" i="4" s="1"/>
  <c r="M2638" i="4" s="1"/>
  <c r="A2638" i="4" s="1"/>
  <c r="K2638" i="4"/>
  <c r="N2638" i="4"/>
  <c r="O2638" i="4"/>
  <c r="R2638" i="4"/>
  <c r="T2638" i="4"/>
  <c r="F2639" i="4"/>
  <c r="I2639" i="4"/>
  <c r="J2639" i="4"/>
  <c r="M2639" i="4" s="1"/>
  <c r="A2639" i="4" s="1"/>
  <c r="K2639" i="4"/>
  <c r="N2639" i="4"/>
  <c r="O2639" i="4"/>
  <c r="R2639" i="4"/>
  <c r="T2639" i="4"/>
  <c r="F2640" i="4"/>
  <c r="I2640" i="4"/>
  <c r="J2640" i="4"/>
  <c r="M2640" i="4" s="1"/>
  <c r="A2640" i="4" s="1"/>
  <c r="K2640" i="4"/>
  <c r="N2640" i="4"/>
  <c r="O2640" i="4"/>
  <c r="R2640" i="4"/>
  <c r="T2640" i="4"/>
  <c r="F2641" i="4"/>
  <c r="I2641" i="4"/>
  <c r="N2641" i="4" s="1"/>
  <c r="J2641" i="4"/>
  <c r="M2641" i="4" s="1"/>
  <c r="A2641" i="4" s="1"/>
  <c r="T2641" i="4"/>
  <c r="F2642" i="4"/>
  <c r="I2642" i="4"/>
  <c r="J2642" i="4"/>
  <c r="M2642" i="4" s="1"/>
  <c r="A2642" i="4" s="1"/>
  <c r="K2642" i="4"/>
  <c r="N2642" i="4"/>
  <c r="O2642" i="4"/>
  <c r="R2642" i="4"/>
  <c r="T2642" i="4"/>
  <c r="F2643" i="4"/>
  <c r="I2643" i="4"/>
  <c r="J2643" i="4" s="1"/>
  <c r="M2643" i="4" s="1"/>
  <c r="A2643" i="4" s="1"/>
  <c r="K2643" i="4"/>
  <c r="N2643" i="4"/>
  <c r="O2643" i="4"/>
  <c r="R2643" i="4"/>
  <c r="T2643" i="4"/>
  <c r="F2644" i="4"/>
  <c r="I2644" i="4"/>
  <c r="J2644" i="4"/>
  <c r="M2644" i="4" s="1"/>
  <c r="A2644" i="4" s="1"/>
  <c r="K2644" i="4"/>
  <c r="N2644" i="4"/>
  <c r="O2644" i="4"/>
  <c r="R2644" i="4"/>
  <c r="T2644" i="4"/>
  <c r="F2645" i="4"/>
  <c r="I2645" i="4"/>
  <c r="J2645" i="4"/>
  <c r="M2645" i="4" s="1"/>
  <c r="A2645" i="4" s="1"/>
  <c r="K2645" i="4"/>
  <c r="N2645" i="4"/>
  <c r="O2645" i="4"/>
  <c r="R2645" i="4"/>
  <c r="T2645" i="4"/>
  <c r="F2646" i="4"/>
  <c r="I2646" i="4"/>
  <c r="K2646" i="4"/>
  <c r="O2646" i="4"/>
  <c r="R2646" i="4"/>
  <c r="T2646" i="4"/>
  <c r="F2647" i="4"/>
  <c r="I2647" i="4"/>
  <c r="J2647" i="4" s="1"/>
  <c r="M2647" i="4" s="1"/>
  <c r="A2647" i="4" s="1"/>
  <c r="K2647" i="4"/>
  <c r="N2647" i="4"/>
  <c r="O2647" i="4"/>
  <c r="R2647" i="4"/>
  <c r="T2647" i="4"/>
  <c r="F2648" i="4"/>
  <c r="I2648" i="4"/>
  <c r="J2648" i="4"/>
  <c r="M2648" i="4" s="1"/>
  <c r="A2648" i="4" s="1"/>
  <c r="K2648" i="4"/>
  <c r="N2648" i="4"/>
  <c r="O2648" i="4"/>
  <c r="R2648" i="4"/>
  <c r="T2648" i="4"/>
  <c r="F2649" i="4"/>
  <c r="I2649" i="4"/>
  <c r="J2649" i="4" s="1"/>
  <c r="M2649" i="4" s="1"/>
  <c r="A2649" i="4" s="1"/>
  <c r="K2649" i="4"/>
  <c r="N2649" i="4"/>
  <c r="O2649" i="4"/>
  <c r="R2649" i="4"/>
  <c r="T2649" i="4"/>
  <c r="F2650" i="4"/>
  <c r="I2650" i="4"/>
  <c r="J2650" i="4" s="1"/>
  <c r="M2650" i="4" s="1"/>
  <c r="A2650" i="4" s="1"/>
  <c r="K2650" i="4"/>
  <c r="N2650" i="4"/>
  <c r="O2650" i="4"/>
  <c r="R2650" i="4"/>
  <c r="T2650" i="4"/>
  <c r="F2651" i="4"/>
  <c r="I2651" i="4"/>
  <c r="J2651" i="4" s="1"/>
  <c r="M2651" i="4" s="1"/>
  <c r="A2651" i="4" s="1"/>
  <c r="K2651" i="4"/>
  <c r="N2651" i="4"/>
  <c r="O2651" i="4"/>
  <c r="R2651" i="4"/>
  <c r="T2651" i="4"/>
  <c r="F2652" i="4"/>
  <c r="I2652" i="4"/>
  <c r="J2652" i="4" s="1"/>
  <c r="M2652" i="4" s="1"/>
  <c r="A2652" i="4" s="1"/>
  <c r="K2652" i="4"/>
  <c r="N2652" i="4"/>
  <c r="O2652" i="4"/>
  <c r="R2652" i="4"/>
  <c r="T2652" i="4"/>
  <c r="F2653" i="4"/>
  <c r="I2653" i="4"/>
  <c r="J2653" i="4" s="1"/>
  <c r="M2653" i="4" s="1"/>
  <c r="A2653" i="4" s="1"/>
  <c r="K2653" i="4"/>
  <c r="N2653" i="4"/>
  <c r="O2653" i="4"/>
  <c r="R2653" i="4"/>
  <c r="T2653" i="4"/>
  <c r="F2654" i="4"/>
  <c r="I2654" i="4"/>
  <c r="J2654" i="4" s="1"/>
  <c r="M2654" i="4" s="1"/>
  <c r="A2654" i="4" s="1"/>
  <c r="K2654" i="4"/>
  <c r="N2654" i="4"/>
  <c r="O2654" i="4"/>
  <c r="R2654" i="4"/>
  <c r="T2654" i="4"/>
  <c r="F2655" i="4"/>
  <c r="I2655" i="4"/>
  <c r="J2655" i="4" s="1"/>
  <c r="M2655" i="4" s="1"/>
  <c r="A2655" i="4" s="1"/>
  <c r="K2655" i="4"/>
  <c r="N2655" i="4"/>
  <c r="O2655" i="4"/>
  <c r="R2655" i="4"/>
  <c r="T2655" i="4"/>
  <c r="F2656" i="4"/>
  <c r="I2656" i="4"/>
  <c r="J2656" i="4" s="1"/>
  <c r="M2656" i="4" s="1"/>
  <c r="A2656" i="4" s="1"/>
  <c r="K2656" i="4"/>
  <c r="N2656" i="4"/>
  <c r="O2656" i="4"/>
  <c r="R2656" i="4"/>
  <c r="T2656" i="4"/>
  <c r="F2657" i="4"/>
  <c r="I2657" i="4"/>
  <c r="J2657" i="4" s="1"/>
  <c r="M2657" i="4" s="1"/>
  <c r="A2657" i="4" s="1"/>
  <c r="K2657" i="4"/>
  <c r="N2657" i="4"/>
  <c r="O2657" i="4"/>
  <c r="R2657" i="4"/>
  <c r="T2657" i="4"/>
  <c r="F2658" i="4"/>
  <c r="I2658" i="4"/>
  <c r="J2658" i="4" s="1"/>
  <c r="M2658" i="4" s="1"/>
  <c r="A2658" i="4" s="1"/>
  <c r="K2658" i="4"/>
  <c r="N2658" i="4"/>
  <c r="O2658" i="4"/>
  <c r="R2658" i="4"/>
  <c r="T2658" i="4"/>
  <c r="F2659" i="4"/>
  <c r="I2659" i="4"/>
  <c r="J2659" i="4"/>
  <c r="M2659" i="4" s="1"/>
  <c r="A2659" i="4" s="1"/>
  <c r="N2659" i="4"/>
  <c r="T2659" i="4"/>
  <c r="F2660" i="4"/>
  <c r="I2660" i="4"/>
  <c r="J2660" i="4"/>
  <c r="M2660" i="4" s="1"/>
  <c r="A2660" i="4" s="1"/>
  <c r="K2660" i="4"/>
  <c r="N2660" i="4"/>
  <c r="O2660" i="4"/>
  <c r="R2660" i="4"/>
  <c r="T2660" i="4"/>
  <c r="F2661" i="4"/>
  <c r="I2661" i="4"/>
  <c r="J2661" i="4" s="1"/>
  <c r="M2661" i="4" s="1"/>
  <c r="A2661" i="4" s="1"/>
  <c r="K2661" i="4"/>
  <c r="N2661" i="4"/>
  <c r="O2661" i="4"/>
  <c r="R2661" i="4"/>
  <c r="T2661" i="4"/>
  <c r="F2662" i="4"/>
  <c r="I2662" i="4"/>
  <c r="J2662" i="4" s="1"/>
  <c r="M2662" i="4" s="1"/>
  <c r="A2662" i="4" s="1"/>
  <c r="K2662" i="4"/>
  <c r="N2662" i="4"/>
  <c r="O2662" i="4"/>
  <c r="R2662" i="4"/>
  <c r="T2662" i="4"/>
  <c r="F2663" i="4"/>
  <c r="I2663" i="4"/>
  <c r="J2663" i="4"/>
  <c r="M2663" i="4" s="1"/>
  <c r="A2663" i="4" s="1"/>
  <c r="K2663" i="4"/>
  <c r="N2663" i="4"/>
  <c r="O2663" i="4"/>
  <c r="R2663" i="4"/>
  <c r="T2663" i="4"/>
  <c r="F2664" i="4"/>
  <c r="I2664" i="4"/>
  <c r="J2664" i="4"/>
  <c r="M2664" i="4" s="1"/>
  <c r="A2664" i="4" s="1"/>
  <c r="K2664" i="4"/>
  <c r="N2664" i="4"/>
  <c r="O2664" i="4"/>
  <c r="R2664" i="4"/>
  <c r="T2664" i="4"/>
  <c r="F2665" i="4"/>
  <c r="I2665" i="4"/>
  <c r="J2665" i="4" s="1"/>
  <c r="M2665" i="4" s="1"/>
  <c r="A2665" i="4" s="1"/>
  <c r="K2665" i="4"/>
  <c r="N2665" i="4"/>
  <c r="O2665" i="4"/>
  <c r="R2665" i="4"/>
  <c r="T2665" i="4"/>
  <c r="F2666" i="4"/>
  <c r="I2666" i="4"/>
  <c r="J2666" i="4"/>
  <c r="M2666" i="4" s="1"/>
  <c r="A2666" i="4" s="1"/>
  <c r="K2666" i="4"/>
  <c r="N2666" i="4"/>
  <c r="O2666" i="4"/>
  <c r="R2666" i="4"/>
  <c r="T2666" i="4"/>
  <c r="F2667" i="4"/>
  <c r="I2667" i="4"/>
  <c r="J2667" i="4"/>
  <c r="M2667" i="4" s="1"/>
  <c r="A2667" i="4" s="1"/>
  <c r="K2667" i="4"/>
  <c r="N2667" i="4"/>
  <c r="O2667" i="4"/>
  <c r="R2667" i="4"/>
  <c r="T2667" i="4"/>
  <c r="F2668" i="4"/>
  <c r="I2668" i="4"/>
  <c r="J2668" i="4"/>
  <c r="M2668" i="4" s="1"/>
  <c r="A2668" i="4" s="1"/>
  <c r="K2668" i="4"/>
  <c r="N2668" i="4"/>
  <c r="O2668" i="4"/>
  <c r="R2668" i="4"/>
  <c r="T2668" i="4"/>
  <c r="F2669" i="4"/>
  <c r="I2669" i="4"/>
  <c r="J2669" i="4" s="1"/>
  <c r="M2669" i="4" s="1"/>
  <c r="A2669" i="4" s="1"/>
  <c r="K2669" i="4"/>
  <c r="N2669" i="4"/>
  <c r="O2669" i="4"/>
  <c r="R2669" i="4"/>
  <c r="T2669" i="4"/>
  <c r="F2670" i="4"/>
  <c r="I2670" i="4"/>
  <c r="J2670" i="4" s="1"/>
  <c r="M2670" i="4" s="1"/>
  <c r="A2670" i="4" s="1"/>
  <c r="K2670" i="4"/>
  <c r="N2670" i="4"/>
  <c r="O2670" i="4"/>
  <c r="R2670" i="4"/>
  <c r="T2670" i="4"/>
  <c r="F2671" i="4"/>
  <c r="I2671" i="4"/>
  <c r="J2671" i="4" s="1"/>
  <c r="M2671" i="4" s="1"/>
  <c r="A2671" i="4" s="1"/>
  <c r="K2671" i="4"/>
  <c r="N2671" i="4"/>
  <c r="O2671" i="4"/>
  <c r="R2671" i="4"/>
  <c r="T2671" i="4"/>
  <c r="F2672" i="4"/>
  <c r="I2672" i="4"/>
  <c r="J2672" i="4"/>
  <c r="M2672" i="4" s="1"/>
  <c r="A2672" i="4" s="1"/>
  <c r="K2672" i="4"/>
  <c r="N2672" i="4"/>
  <c r="O2672" i="4"/>
  <c r="R2672" i="4"/>
  <c r="T2672" i="4"/>
  <c r="F2673" i="4"/>
  <c r="I2673" i="4"/>
  <c r="J2673" i="4" s="1"/>
  <c r="M2673" i="4" s="1"/>
  <c r="A2673" i="4" s="1"/>
  <c r="K2673" i="4"/>
  <c r="N2673" i="4"/>
  <c r="O2673" i="4"/>
  <c r="R2673" i="4"/>
  <c r="T2673" i="4"/>
  <c r="F2674" i="4"/>
  <c r="I2674" i="4"/>
  <c r="J2674" i="4"/>
  <c r="M2674" i="4" s="1"/>
  <c r="A2674" i="4" s="1"/>
  <c r="K2674" i="4"/>
  <c r="N2674" i="4"/>
  <c r="O2674" i="4"/>
  <c r="R2674" i="4"/>
  <c r="T2674" i="4"/>
  <c r="F2675" i="4"/>
  <c r="I2675" i="4"/>
  <c r="J2675" i="4"/>
  <c r="M2675" i="4" s="1"/>
  <c r="A2675" i="4" s="1"/>
  <c r="K2675" i="4"/>
  <c r="N2675" i="4"/>
  <c r="O2675" i="4"/>
  <c r="R2675" i="4"/>
  <c r="T2675" i="4"/>
  <c r="F2676" i="4"/>
  <c r="I2676" i="4"/>
  <c r="J2676" i="4"/>
  <c r="M2676" i="4" s="1"/>
  <c r="A2676" i="4" s="1"/>
  <c r="K2676" i="4"/>
  <c r="N2676" i="4"/>
  <c r="O2676" i="4"/>
  <c r="R2676" i="4"/>
  <c r="T2676" i="4"/>
  <c r="F2677" i="4"/>
  <c r="I2677" i="4"/>
  <c r="J2677" i="4" s="1"/>
  <c r="M2677" i="4" s="1"/>
  <c r="A2677" i="4" s="1"/>
  <c r="K2677" i="4"/>
  <c r="N2677" i="4"/>
  <c r="O2677" i="4"/>
  <c r="R2677" i="4"/>
  <c r="T2677" i="4"/>
  <c r="F2678" i="4"/>
  <c r="I2678" i="4"/>
  <c r="J2678" i="4"/>
  <c r="M2678" i="4" s="1"/>
  <c r="A2678" i="4" s="1"/>
  <c r="K2678" i="4"/>
  <c r="N2678" i="4"/>
  <c r="O2678" i="4"/>
  <c r="R2678" i="4"/>
  <c r="T2678" i="4"/>
  <c r="F2679" i="4"/>
  <c r="I2679" i="4"/>
  <c r="J2679" i="4"/>
  <c r="M2679" i="4" s="1"/>
  <c r="A2679" i="4" s="1"/>
  <c r="K2679" i="4"/>
  <c r="N2679" i="4"/>
  <c r="O2679" i="4"/>
  <c r="R2679" i="4"/>
  <c r="T2679" i="4"/>
  <c r="F2680" i="4"/>
  <c r="I2680" i="4"/>
  <c r="J2680" i="4" s="1"/>
  <c r="M2680" i="4" s="1"/>
  <c r="A2680" i="4" s="1"/>
  <c r="K2680" i="4"/>
  <c r="N2680" i="4"/>
  <c r="O2680" i="4"/>
  <c r="R2680" i="4"/>
  <c r="T2680" i="4"/>
  <c r="F2681" i="4"/>
  <c r="I2681" i="4"/>
  <c r="J2681" i="4" s="1"/>
  <c r="M2681" i="4" s="1"/>
  <c r="A2681" i="4" s="1"/>
  <c r="K2681" i="4"/>
  <c r="N2681" i="4"/>
  <c r="O2681" i="4"/>
  <c r="R2681" i="4"/>
  <c r="T2681" i="4"/>
  <c r="F2682" i="4"/>
  <c r="I2682" i="4"/>
  <c r="J2682" i="4" s="1"/>
  <c r="M2682" i="4" s="1"/>
  <c r="A2682" i="4" s="1"/>
  <c r="K2682" i="4"/>
  <c r="N2682" i="4"/>
  <c r="O2682" i="4"/>
  <c r="R2682" i="4"/>
  <c r="T2682" i="4"/>
  <c r="F2683" i="4"/>
  <c r="I2683" i="4"/>
  <c r="J2683" i="4"/>
  <c r="M2683" i="4" s="1"/>
  <c r="A2683" i="4" s="1"/>
  <c r="K2683" i="4"/>
  <c r="N2683" i="4"/>
  <c r="O2683" i="4"/>
  <c r="R2683" i="4"/>
  <c r="T2683" i="4"/>
  <c r="F2684" i="4"/>
  <c r="I2684" i="4"/>
  <c r="J2684" i="4"/>
  <c r="M2684" i="4" s="1"/>
  <c r="A2684" i="4" s="1"/>
  <c r="K2684" i="4"/>
  <c r="N2684" i="4"/>
  <c r="O2684" i="4"/>
  <c r="R2684" i="4"/>
  <c r="T2684" i="4"/>
  <c r="F2685" i="4"/>
  <c r="I2685" i="4"/>
  <c r="J2685" i="4"/>
  <c r="M2685" i="4" s="1"/>
  <c r="A2685" i="4" s="1"/>
  <c r="K2685" i="4"/>
  <c r="N2685" i="4"/>
  <c r="O2685" i="4"/>
  <c r="R2685" i="4"/>
  <c r="T2685" i="4"/>
  <c r="F2686" i="4"/>
  <c r="I2686" i="4"/>
  <c r="J2686" i="4" s="1"/>
  <c r="M2686" i="4" s="1"/>
  <c r="A2686" i="4" s="1"/>
  <c r="K2686" i="4"/>
  <c r="N2686" i="4"/>
  <c r="O2686" i="4"/>
  <c r="R2686" i="4"/>
  <c r="T2686" i="4"/>
  <c r="F2687" i="4"/>
  <c r="I2687" i="4"/>
  <c r="J2687" i="4" s="1"/>
  <c r="M2687" i="4" s="1"/>
  <c r="A2687" i="4" s="1"/>
  <c r="K2687" i="4"/>
  <c r="N2687" i="4"/>
  <c r="O2687" i="4"/>
  <c r="R2687" i="4"/>
  <c r="T2687" i="4"/>
  <c r="F2688" i="4"/>
  <c r="I2688" i="4"/>
  <c r="J2688" i="4" s="1"/>
  <c r="M2688" i="4" s="1"/>
  <c r="A2688" i="4" s="1"/>
  <c r="K2688" i="4"/>
  <c r="N2688" i="4"/>
  <c r="O2688" i="4"/>
  <c r="R2688" i="4"/>
  <c r="T2688" i="4"/>
  <c r="F2689" i="4"/>
  <c r="I2689" i="4"/>
  <c r="J2689" i="4" s="1"/>
  <c r="M2689" i="4" s="1"/>
  <c r="A2689" i="4" s="1"/>
  <c r="K2689" i="4"/>
  <c r="N2689" i="4"/>
  <c r="O2689" i="4"/>
  <c r="R2689" i="4"/>
  <c r="T2689" i="4"/>
  <c r="F2690" i="4"/>
  <c r="I2690" i="4"/>
  <c r="J2690" i="4"/>
  <c r="M2690" i="4" s="1"/>
  <c r="A2690" i="4" s="1"/>
  <c r="K2690" i="4"/>
  <c r="N2690" i="4"/>
  <c r="O2690" i="4"/>
  <c r="R2690" i="4"/>
  <c r="T2690" i="4"/>
  <c r="F2691" i="4"/>
  <c r="I2691" i="4"/>
  <c r="J2691" i="4" s="1"/>
  <c r="M2691" i="4" s="1"/>
  <c r="A2691" i="4" s="1"/>
  <c r="K2691" i="4"/>
  <c r="N2691" i="4"/>
  <c r="O2691" i="4"/>
  <c r="R2691" i="4"/>
  <c r="T2691" i="4"/>
  <c r="F2692" i="4"/>
  <c r="I2692" i="4"/>
  <c r="J2692" i="4"/>
  <c r="M2692" i="4" s="1"/>
  <c r="A2692" i="4" s="1"/>
  <c r="K2692" i="4"/>
  <c r="N2692" i="4"/>
  <c r="O2692" i="4"/>
  <c r="R2692" i="4"/>
  <c r="T2692" i="4"/>
  <c r="F2693" i="4"/>
  <c r="I2693" i="4"/>
  <c r="J2693" i="4"/>
  <c r="M2693" i="4" s="1"/>
  <c r="A2693" i="4" s="1"/>
  <c r="K2693" i="4"/>
  <c r="N2693" i="4"/>
  <c r="O2693" i="4"/>
  <c r="R2693" i="4"/>
  <c r="T2693" i="4"/>
  <c r="F2694" i="4"/>
  <c r="I2694" i="4"/>
  <c r="J2694" i="4" s="1"/>
  <c r="M2694" i="4" s="1"/>
  <c r="A2694" i="4" s="1"/>
  <c r="K2694" i="4"/>
  <c r="N2694" i="4"/>
  <c r="O2694" i="4"/>
  <c r="R2694" i="4"/>
  <c r="T2694" i="4"/>
  <c r="F2695" i="4"/>
  <c r="I2695" i="4"/>
  <c r="J2695" i="4" s="1"/>
  <c r="M2695" i="4" s="1"/>
  <c r="A2695" i="4" s="1"/>
  <c r="K2695" i="4"/>
  <c r="N2695" i="4"/>
  <c r="O2695" i="4"/>
  <c r="R2695" i="4"/>
  <c r="T2695" i="4"/>
  <c r="F2696" i="4"/>
  <c r="I2696" i="4"/>
  <c r="J2696" i="4"/>
  <c r="M2696" i="4" s="1"/>
  <c r="A2696" i="4" s="1"/>
  <c r="K2696" i="4"/>
  <c r="N2696" i="4"/>
  <c r="O2696" i="4"/>
  <c r="R2696" i="4"/>
  <c r="T2696" i="4"/>
  <c r="F2697" i="4"/>
  <c r="I2697" i="4"/>
  <c r="J2697" i="4"/>
  <c r="M2697" i="4" s="1"/>
  <c r="A2697" i="4" s="1"/>
  <c r="K2697" i="4"/>
  <c r="N2697" i="4"/>
  <c r="O2697" i="4"/>
  <c r="R2697" i="4"/>
  <c r="T2697" i="4"/>
  <c r="F2698" i="4"/>
  <c r="I2698" i="4"/>
  <c r="J2698" i="4" s="1"/>
  <c r="M2698" i="4" s="1"/>
  <c r="A2698" i="4" s="1"/>
  <c r="K2698" i="4"/>
  <c r="N2698" i="4"/>
  <c r="O2698" i="4"/>
  <c r="R2698" i="4"/>
  <c r="T2698" i="4"/>
  <c r="F2699" i="4"/>
  <c r="I2699" i="4"/>
  <c r="J2699" i="4"/>
  <c r="M2699" i="4" s="1"/>
  <c r="A2699" i="4" s="1"/>
  <c r="K2699" i="4"/>
  <c r="N2699" i="4"/>
  <c r="O2699" i="4"/>
  <c r="R2699" i="4"/>
  <c r="T2699" i="4"/>
  <c r="F2700" i="4"/>
  <c r="I2700" i="4"/>
  <c r="J2700" i="4"/>
  <c r="M2700" i="4" s="1"/>
  <c r="A2700" i="4" s="1"/>
  <c r="K2700" i="4"/>
  <c r="N2700" i="4"/>
  <c r="O2700" i="4"/>
  <c r="R2700" i="4"/>
  <c r="T2700" i="4"/>
  <c r="F2701" i="4"/>
  <c r="I2701" i="4"/>
  <c r="J2701" i="4"/>
  <c r="M2701" i="4" s="1"/>
  <c r="A2701" i="4" s="1"/>
  <c r="K2701" i="4"/>
  <c r="N2701" i="4"/>
  <c r="O2701" i="4"/>
  <c r="R2701" i="4"/>
  <c r="T2701" i="4"/>
  <c r="F2702" i="4"/>
  <c r="I2702" i="4"/>
  <c r="J2702" i="4" s="1"/>
  <c r="M2702" i="4" s="1"/>
  <c r="A2702" i="4" s="1"/>
  <c r="K2702" i="4"/>
  <c r="N2702" i="4"/>
  <c r="O2702" i="4"/>
  <c r="R2702" i="4"/>
  <c r="T2702" i="4"/>
  <c r="F2703" i="4"/>
  <c r="I2703" i="4"/>
  <c r="J2703" i="4"/>
  <c r="M2703" i="4" s="1"/>
  <c r="A2703" i="4" s="1"/>
  <c r="K2703" i="4"/>
  <c r="N2703" i="4"/>
  <c r="O2703" i="4"/>
  <c r="R2703" i="4"/>
  <c r="T2703" i="4"/>
  <c r="F2704" i="4"/>
  <c r="I2704" i="4"/>
  <c r="J2704" i="4" s="1"/>
  <c r="M2704" i="4" s="1"/>
  <c r="A2704" i="4" s="1"/>
  <c r="K2704" i="4"/>
  <c r="N2704" i="4"/>
  <c r="O2704" i="4"/>
  <c r="R2704" i="4"/>
  <c r="T2704" i="4"/>
  <c r="F2705" i="4"/>
  <c r="I2705" i="4"/>
  <c r="J2705" i="4"/>
  <c r="M2705" i="4" s="1"/>
  <c r="A2705" i="4" s="1"/>
  <c r="K2705" i="4"/>
  <c r="N2705" i="4"/>
  <c r="O2705" i="4"/>
  <c r="R2705" i="4"/>
  <c r="T2705" i="4"/>
  <c r="F2706" i="4"/>
  <c r="I2706" i="4"/>
  <c r="J2706" i="4"/>
  <c r="M2706" i="4" s="1"/>
  <c r="A2706" i="4" s="1"/>
  <c r="K2706" i="4"/>
  <c r="N2706" i="4"/>
  <c r="O2706" i="4"/>
  <c r="R2706" i="4"/>
  <c r="T2706" i="4"/>
  <c r="F2707" i="4"/>
  <c r="I2707" i="4"/>
  <c r="J2707" i="4" s="1"/>
  <c r="M2707" i="4" s="1"/>
  <c r="A2707" i="4" s="1"/>
  <c r="K2707" i="4"/>
  <c r="N2707" i="4"/>
  <c r="O2707" i="4"/>
  <c r="R2707" i="4"/>
  <c r="T2707" i="4"/>
  <c r="F2708" i="4"/>
  <c r="I2708" i="4"/>
  <c r="J2708" i="4"/>
  <c r="M2708" i="4" s="1"/>
  <c r="A2708" i="4" s="1"/>
  <c r="K2708" i="4"/>
  <c r="N2708" i="4"/>
  <c r="O2708" i="4"/>
  <c r="R2708" i="4"/>
  <c r="T2708" i="4"/>
  <c r="F2709" i="4"/>
  <c r="I2709" i="4"/>
  <c r="J2709" i="4" s="1"/>
  <c r="M2709" i="4" s="1"/>
  <c r="A2709" i="4" s="1"/>
  <c r="K2709" i="4"/>
  <c r="N2709" i="4"/>
  <c r="O2709" i="4"/>
  <c r="R2709" i="4"/>
  <c r="T2709" i="4"/>
  <c r="F2710" i="4"/>
  <c r="I2710" i="4"/>
  <c r="J2710" i="4" s="1"/>
  <c r="M2710" i="4" s="1"/>
  <c r="A2710" i="4" s="1"/>
  <c r="K2710" i="4"/>
  <c r="N2710" i="4"/>
  <c r="O2710" i="4"/>
  <c r="R2710" i="4"/>
  <c r="T2710" i="4"/>
  <c r="F2711" i="4"/>
  <c r="I2711" i="4"/>
  <c r="J2711" i="4"/>
  <c r="M2711" i="4" s="1"/>
  <c r="A2711" i="4" s="1"/>
  <c r="K2711" i="4"/>
  <c r="N2711" i="4"/>
  <c r="O2711" i="4"/>
  <c r="R2711" i="4"/>
  <c r="T2711" i="4"/>
  <c r="F2712" i="4"/>
  <c r="I2712" i="4"/>
  <c r="J2712" i="4"/>
  <c r="M2712" i="4" s="1"/>
  <c r="A2712" i="4" s="1"/>
  <c r="K2712" i="4"/>
  <c r="N2712" i="4"/>
  <c r="O2712" i="4"/>
  <c r="R2712" i="4"/>
  <c r="T2712" i="4"/>
  <c r="F2713" i="4"/>
  <c r="I2713" i="4"/>
  <c r="J2713" i="4" s="1"/>
  <c r="M2713" i="4" s="1"/>
  <c r="A2713" i="4" s="1"/>
  <c r="K2713" i="4"/>
  <c r="N2713" i="4"/>
  <c r="O2713" i="4"/>
  <c r="R2713" i="4"/>
  <c r="T2713" i="4"/>
  <c r="F2714" i="4"/>
  <c r="I2714" i="4"/>
  <c r="J2714" i="4"/>
  <c r="M2714" i="4" s="1"/>
  <c r="A2714" i="4" s="1"/>
  <c r="K2714" i="4"/>
  <c r="N2714" i="4"/>
  <c r="O2714" i="4"/>
  <c r="R2714" i="4"/>
  <c r="T2714" i="4"/>
  <c r="F2715" i="4"/>
  <c r="I2715" i="4"/>
  <c r="J2715" i="4" s="1"/>
  <c r="M2715" i="4" s="1"/>
  <c r="A2715" i="4" s="1"/>
  <c r="K2715" i="4"/>
  <c r="N2715" i="4"/>
  <c r="O2715" i="4"/>
  <c r="R2715" i="4"/>
  <c r="T2715" i="4"/>
  <c r="F2716" i="4"/>
  <c r="I2716" i="4"/>
  <c r="J2716" i="4"/>
  <c r="M2716" i="4" s="1"/>
  <c r="A2716" i="4" s="1"/>
  <c r="K2716" i="4"/>
  <c r="N2716" i="4"/>
  <c r="O2716" i="4"/>
  <c r="R2716" i="4"/>
  <c r="T2716" i="4"/>
  <c r="F2717" i="4"/>
  <c r="I2717" i="4"/>
  <c r="J2717" i="4"/>
  <c r="M2717" i="4" s="1"/>
  <c r="A2717" i="4" s="1"/>
  <c r="K2717" i="4"/>
  <c r="N2717" i="4"/>
  <c r="O2717" i="4"/>
  <c r="R2717" i="4"/>
  <c r="T2717" i="4"/>
  <c r="F2718" i="4"/>
  <c r="I2718" i="4"/>
  <c r="J2718" i="4"/>
  <c r="M2718" i="4" s="1"/>
  <c r="A2718" i="4" s="1"/>
  <c r="K2718" i="4"/>
  <c r="N2718" i="4"/>
  <c r="O2718" i="4"/>
  <c r="R2718" i="4"/>
  <c r="T2718" i="4"/>
  <c r="F2719" i="4"/>
  <c r="I2719" i="4"/>
  <c r="J2719" i="4"/>
  <c r="M2719" i="4" s="1"/>
  <c r="A2719" i="4" s="1"/>
  <c r="K2719" i="4"/>
  <c r="N2719" i="4"/>
  <c r="O2719" i="4"/>
  <c r="R2719" i="4"/>
  <c r="T2719" i="4"/>
  <c r="F2720" i="4"/>
  <c r="I2720" i="4"/>
  <c r="J2720" i="4" s="1"/>
  <c r="M2720" i="4" s="1"/>
  <c r="A2720" i="4" s="1"/>
  <c r="K2720" i="4"/>
  <c r="N2720" i="4"/>
  <c r="O2720" i="4"/>
  <c r="R2720" i="4"/>
  <c r="T2720" i="4"/>
  <c r="F2721" i="4"/>
  <c r="I2721" i="4"/>
  <c r="J2721" i="4"/>
  <c r="M2721" i="4" s="1"/>
  <c r="A2721" i="4" s="1"/>
  <c r="K2721" i="4"/>
  <c r="N2721" i="4"/>
  <c r="O2721" i="4"/>
  <c r="R2721" i="4"/>
  <c r="T2721" i="4"/>
  <c r="F2722" i="4"/>
  <c r="I2722" i="4"/>
  <c r="J2722" i="4" s="1"/>
  <c r="M2722" i="4" s="1"/>
  <c r="A2722" i="4" s="1"/>
  <c r="K2722" i="4"/>
  <c r="N2722" i="4"/>
  <c r="O2722" i="4"/>
  <c r="R2722" i="4"/>
  <c r="T2722" i="4"/>
  <c r="F2723" i="4"/>
  <c r="I2723" i="4"/>
  <c r="J2723" i="4"/>
  <c r="M2723" i="4" s="1"/>
  <c r="A2723" i="4" s="1"/>
  <c r="K2723" i="4"/>
  <c r="N2723" i="4"/>
  <c r="O2723" i="4"/>
  <c r="R2723" i="4"/>
  <c r="T2723" i="4"/>
  <c r="F2724" i="4"/>
  <c r="I2724" i="4"/>
  <c r="J2724" i="4"/>
  <c r="M2724" i="4" s="1"/>
  <c r="A2724" i="4" s="1"/>
  <c r="K2724" i="4"/>
  <c r="N2724" i="4"/>
  <c r="O2724" i="4"/>
  <c r="R2724" i="4"/>
  <c r="T2724" i="4"/>
  <c r="F2725" i="4"/>
  <c r="I2725" i="4"/>
  <c r="J2725" i="4" s="1"/>
  <c r="M2725" i="4" s="1"/>
  <c r="A2725" i="4" s="1"/>
  <c r="K2725" i="4"/>
  <c r="N2725" i="4"/>
  <c r="O2725" i="4"/>
  <c r="R2725" i="4"/>
  <c r="T2725" i="4"/>
  <c r="F2726" i="4"/>
  <c r="I2726" i="4"/>
  <c r="J2726" i="4"/>
  <c r="M2726" i="4" s="1"/>
  <c r="A2726" i="4" s="1"/>
  <c r="K2726" i="4"/>
  <c r="N2726" i="4"/>
  <c r="O2726" i="4"/>
  <c r="R2726" i="4"/>
  <c r="T2726" i="4"/>
  <c r="F2727" i="4"/>
  <c r="I2727" i="4"/>
  <c r="J2727" i="4" s="1"/>
  <c r="M2727" i="4" s="1"/>
  <c r="A2727" i="4" s="1"/>
  <c r="K2727" i="4"/>
  <c r="N2727" i="4"/>
  <c r="O2727" i="4"/>
  <c r="R2727" i="4"/>
  <c r="T2727" i="4"/>
  <c r="F2728" i="4"/>
  <c r="I2728" i="4"/>
  <c r="J2728" i="4" s="1"/>
  <c r="M2728" i="4" s="1"/>
  <c r="A2728" i="4" s="1"/>
  <c r="K2728" i="4"/>
  <c r="N2728" i="4"/>
  <c r="O2728" i="4"/>
  <c r="R2728" i="4"/>
  <c r="T2728" i="4"/>
  <c r="F2729" i="4"/>
  <c r="I2729" i="4"/>
  <c r="J2729" i="4"/>
  <c r="M2729" i="4" s="1"/>
  <c r="A2729" i="4" s="1"/>
  <c r="K2729" i="4"/>
  <c r="N2729" i="4"/>
  <c r="O2729" i="4"/>
  <c r="R2729" i="4"/>
  <c r="T2729" i="4"/>
  <c r="F2730" i="4"/>
  <c r="I2730" i="4"/>
  <c r="J2730" i="4" s="1"/>
  <c r="M2730" i="4" s="1"/>
  <c r="A2730" i="4" s="1"/>
  <c r="K2730" i="4"/>
  <c r="N2730" i="4"/>
  <c r="O2730" i="4"/>
  <c r="R2730" i="4"/>
  <c r="T2730" i="4"/>
  <c r="F2731" i="4"/>
  <c r="I2731" i="4"/>
  <c r="J2731" i="4" s="1"/>
  <c r="M2731" i="4" s="1"/>
  <c r="A2731" i="4" s="1"/>
  <c r="K2731" i="4"/>
  <c r="N2731" i="4"/>
  <c r="O2731" i="4"/>
  <c r="R2731" i="4"/>
  <c r="T2731" i="4"/>
  <c r="F2732" i="4"/>
  <c r="I2732" i="4"/>
  <c r="J2732" i="4"/>
  <c r="M2732" i="4" s="1"/>
  <c r="A2732" i="4" s="1"/>
  <c r="K2732" i="4"/>
  <c r="N2732" i="4"/>
  <c r="O2732" i="4"/>
  <c r="R2732" i="4"/>
  <c r="T2732" i="4"/>
  <c r="F2733" i="4"/>
  <c r="I2733" i="4"/>
  <c r="J2733" i="4" s="1"/>
  <c r="M2733" i="4" s="1"/>
  <c r="A2733" i="4" s="1"/>
  <c r="K2733" i="4"/>
  <c r="N2733" i="4"/>
  <c r="O2733" i="4"/>
  <c r="R2733" i="4"/>
  <c r="T2733" i="4"/>
  <c r="F2734" i="4"/>
  <c r="I2734" i="4"/>
  <c r="J2734" i="4" s="1"/>
  <c r="M2734" i="4" s="1"/>
  <c r="A2734" i="4" s="1"/>
  <c r="K2734" i="4"/>
  <c r="N2734" i="4"/>
  <c r="O2734" i="4"/>
  <c r="R2734" i="4"/>
  <c r="T2734" i="4"/>
  <c r="F2735" i="4"/>
  <c r="I2735" i="4"/>
  <c r="J2735" i="4"/>
  <c r="M2735" i="4" s="1"/>
  <c r="A2735" i="4" s="1"/>
  <c r="K2735" i="4"/>
  <c r="N2735" i="4"/>
  <c r="O2735" i="4"/>
  <c r="R2735" i="4"/>
  <c r="T2735" i="4"/>
  <c r="F2736" i="4"/>
  <c r="I2736" i="4"/>
  <c r="J2736" i="4" s="1"/>
  <c r="M2736" i="4" s="1"/>
  <c r="A2736" i="4" s="1"/>
  <c r="K2736" i="4"/>
  <c r="N2736" i="4"/>
  <c r="O2736" i="4"/>
  <c r="R2736" i="4"/>
  <c r="T2736" i="4"/>
  <c r="F2737" i="4"/>
  <c r="I2737" i="4"/>
  <c r="J2737" i="4" s="1"/>
  <c r="M2737" i="4" s="1"/>
  <c r="A2737" i="4" s="1"/>
  <c r="K2737" i="4"/>
  <c r="N2737" i="4"/>
  <c r="O2737" i="4"/>
  <c r="R2737" i="4"/>
  <c r="T2737" i="4"/>
  <c r="F2738" i="4"/>
  <c r="I2738" i="4"/>
  <c r="J2738" i="4"/>
  <c r="M2738" i="4" s="1"/>
  <c r="A2738" i="4" s="1"/>
  <c r="K2738" i="4"/>
  <c r="N2738" i="4"/>
  <c r="O2738" i="4"/>
  <c r="R2738" i="4"/>
  <c r="T2738" i="4"/>
  <c r="F2739" i="4"/>
  <c r="I2739" i="4"/>
  <c r="J2739" i="4" s="1"/>
  <c r="M2739" i="4" s="1"/>
  <c r="A2739" i="4" s="1"/>
  <c r="K2739" i="4"/>
  <c r="N2739" i="4"/>
  <c r="O2739" i="4"/>
  <c r="R2739" i="4"/>
  <c r="T2739" i="4"/>
  <c r="F2740" i="4"/>
  <c r="I2740" i="4"/>
  <c r="J2740" i="4" s="1"/>
  <c r="M2740" i="4" s="1"/>
  <c r="A2740" i="4" s="1"/>
  <c r="K2740" i="4"/>
  <c r="N2740" i="4"/>
  <c r="O2740" i="4"/>
  <c r="R2740" i="4"/>
  <c r="T2740" i="4"/>
  <c r="F2741" i="4"/>
  <c r="I2741" i="4"/>
  <c r="J2741" i="4"/>
  <c r="M2741" i="4" s="1"/>
  <c r="A2741" i="4" s="1"/>
  <c r="K2741" i="4"/>
  <c r="N2741" i="4"/>
  <c r="O2741" i="4"/>
  <c r="R2741" i="4"/>
  <c r="T2741" i="4"/>
  <c r="F2742" i="4"/>
  <c r="I2742" i="4"/>
  <c r="J2742" i="4"/>
  <c r="M2742" i="4" s="1"/>
  <c r="A2742" i="4" s="1"/>
  <c r="K2742" i="4"/>
  <c r="N2742" i="4"/>
  <c r="O2742" i="4"/>
  <c r="R2742" i="4"/>
  <c r="T2742" i="4"/>
  <c r="F2743" i="4"/>
  <c r="I2743" i="4"/>
  <c r="J2743" i="4" s="1"/>
  <c r="M2743" i="4" s="1"/>
  <c r="A2743" i="4" s="1"/>
  <c r="K2743" i="4"/>
  <c r="N2743" i="4"/>
  <c r="O2743" i="4"/>
  <c r="R2743" i="4"/>
  <c r="T2743" i="4"/>
  <c r="F2744" i="4"/>
  <c r="I2744" i="4"/>
  <c r="J2744" i="4" s="1"/>
  <c r="M2744" i="4" s="1"/>
  <c r="A2744" i="4" s="1"/>
  <c r="K2744" i="4"/>
  <c r="N2744" i="4"/>
  <c r="O2744" i="4"/>
  <c r="R2744" i="4"/>
  <c r="T2744" i="4"/>
  <c r="F2745" i="4"/>
  <c r="I2745" i="4"/>
  <c r="J2745" i="4"/>
  <c r="M2745" i="4" s="1"/>
  <c r="A2745" i="4" s="1"/>
  <c r="K2745" i="4"/>
  <c r="N2745" i="4"/>
  <c r="O2745" i="4"/>
  <c r="R2745" i="4"/>
  <c r="T2745" i="4"/>
  <c r="F2746" i="4"/>
  <c r="I2746" i="4"/>
  <c r="J2746" i="4"/>
  <c r="M2746" i="4" s="1"/>
  <c r="A2746" i="4" s="1"/>
  <c r="K2746" i="4"/>
  <c r="N2746" i="4"/>
  <c r="O2746" i="4"/>
  <c r="R2746" i="4"/>
  <c r="T2746" i="4"/>
  <c r="F2747" i="4"/>
  <c r="I2747" i="4"/>
  <c r="J2747" i="4"/>
  <c r="M2747" i="4" s="1"/>
  <c r="A2747" i="4" s="1"/>
  <c r="K2747" i="4"/>
  <c r="N2747" i="4"/>
  <c r="O2747" i="4"/>
  <c r="R2747" i="4"/>
  <c r="T2747" i="4"/>
  <c r="F2748" i="4"/>
  <c r="I2748" i="4"/>
  <c r="J2748" i="4" s="1"/>
  <c r="M2748" i="4" s="1"/>
  <c r="A2748" i="4" s="1"/>
  <c r="K2748" i="4"/>
  <c r="N2748" i="4"/>
  <c r="O2748" i="4"/>
  <c r="R2748" i="4"/>
  <c r="T2748" i="4"/>
  <c r="F2749" i="4"/>
  <c r="I2749" i="4"/>
  <c r="J2749" i="4" s="1"/>
  <c r="M2749" i="4" s="1"/>
  <c r="A2749" i="4" s="1"/>
  <c r="K2749" i="4"/>
  <c r="N2749" i="4"/>
  <c r="O2749" i="4"/>
  <c r="R2749" i="4"/>
  <c r="T2749" i="4"/>
  <c r="F2750" i="4"/>
  <c r="I2750" i="4"/>
  <c r="J2750" i="4" s="1"/>
  <c r="M2750" i="4" s="1"/>
  <c r="A2750" i="4" s="1"/>
  <c r="K2750" i="4"/>
  <c r="N2750" i="4"/>
  <c r="O2750" i="4"/>
  <c r="R2750" i="4"/>
  <c r="T2750" i="4"/>
  <c r="F2751" i="4"/>
  <c r="I2751" i="4"/>
  <c r="J2751" i="4" s="1"/>
  <c r="M2751" i="4" s="1"/>
  <c r="A2751" i="4" s="1"/>
  <c r="K2751" i="4"/>
  <c r="N2751" i="4"/>
  <c r="O2751" i="4"/>
  <c r="R2751" i="4"/>
  <c r="T2751" i="4"/>
  <c r="F2752" i="4"/>
  <c r="I2752" i="4"/>
  <c r="J2752" i="4" s="1"/>
  <c r="M2752" i="4" s="1"/>
  <c r="A2752" i="4" s="1"/>
  <c r="K2752" i="4"/>
  <c r="N2752" i="4"/>
  <c r="O2752" i="4"/>
  <c r="R2752" i="4"/>
  <c r="T2752" i="4"/>
  <c r="F2753" i="4"/>
  <c r="I2753" i="4"/>
  <c r="J2753" i="4" s="1"/>
  <c r="M2753" i="4" s="1"/>
  <c r="A2753" i="4" s="1"/>
  <c r="K2753" i="4"/>
  <c r="N2753" i="4"/>
  <c r="O2753" i="4"/>
  <c r="R2753" i="4"/>
  <c r="T2753" i="4"/>
  <c r="F2754" i="4"/>
  <c r="I2754" i="4"/>
  <c r="J2754" i="4" s="1"/>
  <c r="M2754" i="4" s="1"/>
  <c r="A2754" i="4" s="1"/>
  <c r="K2754" i="4"/>
  <c r="N2754" i="4"/>
  <c r="O2754" i="4"/>
  <c r="R2754" i="4"/>
  <c r="T2754" i="4"/>
  <c r="F2755" i="4"/>
  <c r="I2755" i="4"/>
  <c r="J2755" i="4" s="1"/>
  <c r="M2755" i="4" s="1"/>
  <c r="A2755" i="4" s="1"/>
  <c r="K2755" i="4"/>
  <c r="N2755" i="4"/>
  <c r="O2755" i="4"/>
  <c r="R2755" i="4"/>
  <c r="T2755" i="4"/>
  <c r="F2756" i="4"/>
  <c r="I2756" i="4"/>
  <c r="J2756" i="4" s="1"/>
  <c r="M2756" i="4" s="1"/>
  <c r="A2756" i="4" s="1"/>
  <c r="K2756" i="4"/>
  <c r="N2756" i="4"/>
  <c r="O2756" i="4"/>
  <c r="R2756" i="4"/>
  <c r="T2756" i="4"/>
  <c r="F2757" i="4"/>
  <c r="I2757" i="4"/>
  <c r="J2757" i="4" s="1"/>
  <c r="M2757" i="4" s="1"/>
  <c r="A2757" i="4" s="1"/>
  <c r="K2757" i="4"/>
  <c r="N2757" i="4"/>
  <c r="O2757" i="4"/>
  <c r="R2757" i="4"/>
  <c r="T2757" i="4"/>
  <c r="F2758" i="4"/>
  <c r="I2758" i="4"/>
  <c r="J2758" i="4" s="1"/>
  <c r="M2758" i="4" s="1"/>
  <c r="A2758" i="4" s="1"/>
  <c r="K2758" i="4"/>
  <c r="N2758" i="4"/>
  <c r="O2758" i="4"/>
  <c r="R2758" i="4"/>
  <c r="T2758" i="4"/>
  <c r="F2759" i="4"/>
  <c r="I2759" i="4"/>
  <c r="J2759" i="4" s="1"/>
  <c r="M2759" i="4" s="1"/>
  <c r="A2759" i="4" s="1"/>
  <c r="K2759" i="4"/>
  <c r="N2759" i="4"/>
  <c r="O2759" i="4"/>
  <c r="R2759" i="4"/>
  <c r="T2759" i="4"/>
  <c r="F2760" i="4"/>
  <c r="I2760" i="4"/>
  <c r="J2760" i="4" s="1"/>
  <c r="M2760" i="4" s="1"/>
  <c r="A2760" i="4" s="1"/>
  <c r="K2760" i="4"/>
  <c r="N2760" i="4"/>
  <c r="O2760" i="4"/>
  <c r="R2760" i="4"/>
  <c r="T2760" i="4"/>
  <c r="F2761" i="4"/>
  <c r="I2761" i="4"/>
  <c r="J2761" i="4"/>
  <c r="M2761" i="4" s="1"/>
  <c r="A2761" i="4" s="1"/>
  <c r="K2761" i="4"/>
  <c r="N2761" i="4"/>
  <c r="O2761" i="4"/>
  <c r="R2761" i="4"/>
  <c r="T2761" i="4"/>
  <c r="F2762" i="4"/>
  <c r="I2762" i="4"/>
  <c r="J2762" i="4"/>
  <c r="M2762" i="4" s="1"/>
  <c r="A2762" i="4" s="1"/>
  <c r="K2762" i="4"/>
  <c r="N2762" i="4"/>
  <c r="O2762" i="4"/>
  <c r="R2762" i="4"/>
  <c r="T2762" i="4"/>
  <c r="F2763" i="4"/>
  <c r="I2763" i="4"/>
  <c r="J2763" i="4" s="1"/>
  <c r="M2763" i="4" s="1"/>
  <c r="A2763" i="4" s="1"/>
  <c r="K2763" i="4"/>
  <c r="N2763" i="4"/>
  <c r="O2763" i="4"/>
  <c r="R2763" i="4"/>
  <c r="T2763" i="4"/>
  <c r="F2764" i="4"/>
  <c r="I2764" i="4"/>
  <c r="J2764" i="4"/>
  <c r="M2764" i="4" s="1"/>
  <c r="A2764" i="4" s="1"/>
  <c r="K2764" i="4"/>
  <c r="N2764" i="4"/>
  <c r="O2764" i="4"/>
  <c r="R2764" i="4"/>
  <c r="T2764" i="4"/>
  <c r="F2765" i="4"/>
  <c r="I2765" i="4"/>
  <c r="J2765" i="4" s="1"/>
  <c r="M2765" i="4" s="1"/>
  <c r="A2765" i="4" s="1"/>
  <c r="K2765" i="4"/>
  <c r="N2765" i="4"/>
  <c r="O2765" i="4"/>
  <c r="R2765" i="4"/>
  <c r="T2765" i="4"/>
  <c r="F2766" i="4"/>
  <c r="I2766" i="4"/>
  <c r="J2766" i="4"/>
  <c r="M2766" i="4" s="1"/>
  <c r="A2766" i="4" s="1"/>
  <c r="K2766" i="4"/>
  <c r="N2766" i="4"/>
  <c r="O2766" i="4"/>
  <c r="R2766" i="4"/>
  <c r="T2766" i="4"/>
  <c r="F2767" i="4"/>
  <c r="I2767" i="4"/>
  <c r="J2767" i="4"/>
  <c r="M2767" i="4" s="1"/>
  <c r="A2767" i="4" s="1"/>
  <c r="K2767" i="4"/>
  <c r="N2767" i="4"/>
  <c r="O2767" i="4"/>
  <c r="R2767" i="4"/>
  <c r="T2767" i="4"/>
  <c r="F2768" i="4"/>
  <c r="I2768" i="4"/>
  <c r="J2768" i="4" s="1"/>
  <c r="M2768" i="4" s="1"/>
  <c r="A2768" i="4" s="1"/>
  <c r="K2768" i="4"/>
  <c r="N2768" i="4"/>
  <c r="O2768" i="4"/>
  <c r="R2768" i="4"/>
  <c r="T2768" i="4"/>
  <c r="F2769" i="4"/>
  <c r="I2769" i="4"/>
  <c r="J2769" i="4"/>
  <c r="M2769" i="4" s="1"/>
  <c r="A2769" i="4" s="1"/>
  <c r="K2769" i="4"/>
  <c r="N2769" i="4"/>
  <c r="O2769" i="4"/>
  <c r="R2769" i="4"/>
  <c r="T2769" i="4"/>
  <c r="F2770" i="4"/>
  <c r="I2770" i="4"/>
  <c r="J2770" i="4"/>
  <c r="M2770" i="4" s="1"/>
  <c r="A2770" i="4" s="1"/>
  <c r="K2770" i="4"/>
  <c r="N2770" i="4"/>
  <c r="O2770" i="4"/>
  <c r="R2770" i="4"/>
  <c r="T2770" i="4"/>
  <c r="F2771" i="4"/>
  <c r="I2771" i="4"/>
  <c r="J2771" i="4"/>
  <c r="M2771" i="4" s="1"/>
  <c r="A2771" i="4" s="1"/>
  <c r="K2771" i="4"/>
  <c r="N2771" i="4"/>
  <c r="O2771" i="4"/>
  <c r="R2771" i="4"/>
  <c r="T2771" i="4"/>
  <c r="F2772" i="4"/>
  <c r="I2772" i="4"/>
  <c r="J2772" i="4"/>
  <c r="M2772" i="4" s="1"/>
  <c r="A2772" i="4" s="1"/>
  <c r="K2772" i="4"/>
  <c r="N2772" i="4"/>
  <c r="O2772" i="4"/>
  <c r="R2772" i="4"/>
  <c r="T2772" i="4"/>
  <c r="F2773" i="4"/>
  <c r="I2773" i="4"/>
  <c r="J2773" i="4"/>
  <c r="M2773" i="4" s="1"/>
  <c r="A2773" i="4" s="1"/>
  <c r="K2773" i="4"/>
  <c r="N2773" i="4"/>
  <c r="O2773" i="4"/>
  <c r="R2773" i="4"/>
  <c r="T2773" i="4"/>
  <c r="F2774" i="4"/>
  <c r="I2774" i="4"/>
  <c r="J2774" i="4"/>
  <c r="M2774" i="4" s="1"/>
  <c r="A2774" i="4" s="1"/>
  <c r="K2774" i="4"/>
  <c r="N2774" i="4"/>
  <c r="O2774" i="4"/>
  <c r="R2774" i="4"/>
  <c r="T2774" i="4"/>
  <c r="F2775" i="4"/>
  <c r="I2775" i="4"/>
  <c r="J2775" i="4"/>
  <c r="M2775" i="4" s="1"/>
  <c r="A2775" i="4" s="1"/>
  <c r="K2775" i="4"/>
  <c r="N2775" i="4"/>
  <c r="O2775" i="4"/>
  <c r="R2775" i="4"/>
  <c r="T2775" i="4"/>
  <c r="F2776" i="4"/>
  <c r="I2776" i="4"/>
  <c r="J2776" i="4" s="1"/>
  <c r="M2776" i="4" s="1"/>
  <c r="A2776" i="4" s="1"/>
  <c r="K2776" i="4"/>
  <c r="N2776" i="4"/>
  <c r="O2776" i="4"/>
  <c r="R2776" i="4"/>
  <c r="T2776" i="4"/>
  <c r="F2777" i="4"/>
  <c r="I2777" i="4"/>
  <c r="J2777" i="4" s="1"/>
  <c r="M2777" i="4" s="1"/>
  <c r="A2777" i="4" s="1"/>
  <c r="K2777" i="4"/>
  <c r="N2777" i="4"/>
  <c r="O2777" i="4"/>
  <c r="R2777" i="4"/>
  <c r="T2777" i="4"/>
  <c r="F2778" i="4"/>
  <c r="I2778" i="4"/>
  <c r="J2778" i="4"/>
  <c r="M2778" i="4" s="1"/>
  <c r="A2778" i="4" s="1"/>
  <c r="K2778" i="4"/>
  <c r="N2778" i="4"/>
  <c r="O2778" i="4"/>
  <c r="R2778" i="4"/>
  <c r="T2778" i="4"/>
  <c r="F2779" i="4"/>
  <c r="I2779" i="4"/>
  <c r="J2779" i="4"/>
  <c r="M2779" i="4" s="1"/>
  <c r="A2779" i="4" s="1"/>
  <c r="K2779" i="4"/>
  <c r="N2779" i="4"/>
  <c r="O2779" i="4"/>
  <c r="R2779" i="4"/>
  <c r="T2779" i="4"/>
  <c r="F2780" i="4"/>
  <c r="I2780" i="4"/>
  <c r="J2780" i="4" s="1"/>
  <c r="M2780" i="4" s="1"/>
  <c r="A2780" i="4" s="1"/>
  <c r="K2780" i="4"/>
  <c r="N2780" i="4"/>
  <c r="O2780" i="4"/>
  <c r="R2780" i="4"/>
  <c r="T2780" i="4"/>
  <c r="F2781" i="4"/>
  <c r="I2781" i="4"/>
  <c r="J2781" i="4" s="1"/>
  <c r="M2781" i="4" s="1"/>
  <c r="A2781" i="4" s="1"/>
  <c r="K2781" i="4"/>
  <c r="N2781" i="4"/>
  <c r="O2781" i="4"/>
  <c r="R2781" i="4"/>
  <c r="T2781" i="4"/>
  <c r="F2782" i="4"/>
  <c r="I2782" i="4"/>
  <c r="K2782" i="4"/>
  <c r="O2782" i="4"/>
  <c r="R2782" i="4"/>
  <c r="T2782" i="4"/>
  <c r="F2783" i="4"/>
  <c r="I2783" i="4"/>
  <c r="J2783" i="4"/>
  <c r="M2783" i="4" s="1"/>
  <c r="A2783" i="4" s="1"/>
  <c r="K2783" i="4"/>
  <c r="N2783" i="4"/>
  <c r="O2783" i="4"/>
  <c r="R2783" i="4"/>
  <c r="T2783" i="4"/>
  <c r="F2784" i="4"/>
  <c r="I2784" i="4"/>
  <c r="K2784" i="4"/>
  <c r="O2784" i="4"/>
  <c r="R2784" i="4"/>
  <c r="T2784" i="4"/>
  <c r="F2785" i="4"/>
  <c r="I2785" i="4"/>
  <c r="J2785" i="4"/>
  <c r="M2785" i="4" s="1"/>
  <c r="A2785" i="4" s="1"/>
  <c r="K2785" i="4"/>
  <c r="N2785" i="4"/>
  <c r="O2785" i="4"/>
  <c r="R2785" i="4"/>
  <c r="T2785" i="4"/>
  <c r="F2786" i="4"/>
  <c r="I2786" i="4"/>
  <c r="J2786" i="4" s="1"/>
  <c r="M2786" i="4" s="1"/>
  <c r="A2786" i="4" s="1"/>
  <c r="K2786" i="4"/>
  <c r="N2786" i="4"/>
  <c r="O2786" i="4"/>
  <c r="R2786" i="4"/>
  <c r="T2786" i="4"/>
  <c r="F2787" i="4"/>
  <c r="I2787" i="4"/>
  <c r="J2787" i="4" s="1"/>
  <c r="M2787" i="4" s="1"/>
  <c r="A2787" i="4" s="1"/>
  <c r="K2787" i="4"/>
  <c r="N2787" i="4"/>
  <c r="O2787" i="4"/>
  <c r="R2787" i="4"/>
  <c r="T2787" i="4"/>
  <c r="F2788" i="4"/>
  <c r="I2788" i="4"/>
  <c r="J2788" i="4"/>
  <c r="M2788" i="4" s="1"/>
  <c r="A2788" i="4" s="1"/>
  <c r="K2788" i="4"/>
  <c r="N2788" i="4"/>
  <c r="O2788" i="4"/>
  <c r="R2788" i="4"/>
  <c r="T2788" i="4"/>
  <c r="F2789" i="4"/>
  <c r="I2789" i="4"/>
  <c r="J2789" i="4"/>
  <c r="M2789" i="4" s="1"/>
  <c r="A2789" i="4" s="1"/>
  <c r="K2789" i="4"/>
  <c r="N2789" i="4"/>
  <c r="O2789" i="4"/>
  <c r="R2789" i="4"/>
  <c r="T2789" i="4"/>
  <c r="F2790" i="4"/>
  <c r="I2790" i="4"/>
  <c r="J2790" i="4" s="1"/>
  <c r="M2790" i="4" s="1"/>
  <c r="A2790" i="4" s="1"/>
  <c r="K2790" i="4"/>
  <c r="N2790" i="4"/>
  <c r="O2790" i="4"/>
  <c r="R2790" i="4"/>
  <c r="T2790" i="4"/>
  <c r="F2791" i="4"/>
  <c r="I2791" i="4"/>
  <c r="J2791" i="4" s="1"/>
  <c r="M2791" i="4" s="1"/>
  <c r="A2791" i="4" s="1"/>
  <c r="K2791" i="4"/>
  <c r="N2791" i="4"/>
  <c r="O2791" i="4"/>
  <c r="R2791" i="4"/>
  <c r="T2791" i="4"/>
  <c r="F2792" i="4"/>
  <c r="I2792" i="4"/>
  <c r="J2792" i="4"/>
  <c r="M2792" i="4" s="1"/>
  <c r="A2792" i="4" s="1"/>
  <c r="K2792" i="4"/>
  <c r="N2792" i="4"/>
  <c r="O2792" i="4"/>
  <c r="R2792" i="4"/>
  <c r="T2792" i="4"/>
  <c r="F2793" i="4"/>
  <c r="I2793" i="4"/>
  <c r="J2793" i="4"/>
  <c r="M2793" i="4" s="1"/>
  <c r="A2793" i="4" s="1"/>
  <c r="K2793" i="4"/>
  <c r="N2793" i="4"/>
  <c r="O2793" i="4"/>
  <c r="R2793" i="4"/>
  <c r="T2793" i="4"/>
  <c r="F2794" i="4"/>
  <c r="I2794" i="4"/>
  <c r="J2794" i="4"/>
  <c r="M2794" i="4" s="1"/>
  <c r="A2794" i="4" s="1"/>
  <c r="K2794" i="4"/>
  <c r="N2794" i="4"/>
  <c r="O2794" i="4"/>
  <c r="R2794" i="4"/>
  <c r="T2794" i="4"/>
  <c r="F2795" i="4"/>
  <c r="I2795" i="4"/>
  <c r="J2795" i="4" s="1"/>
  <c r="M2795" i="4" s="1"/>
  <c r="A2795" i="4" s="1"/>
  <c r="K2795" i="4"/>
  <c r="N2795" i="4"/>
  <c r="O2795" i="4"/>
  <c r="R2795" i="4"/>
  <c r="T2795" i="4"/>
  <c r="F2796" i="4"/>
  <c r="I2796" i="4"/>
  <c r="J2796" i="4" s="1"/>
  <c r="M2796" i="4" s="1"/>
  <c r="A2796" i="4" s="1"/>
  <c r="K2796" i="4"/>
  <c r="N2796" i="4"/>
  <c r="O2796" i="4"/>
  <c r="R2796" i="4"/>
  <c r="T2796" i="4"/>
  <c r="F2797" i="4"/>
  <c r="I2797" i="4"/>
  <c r="J2797" i="4"/>
  <c r="M2797" i="4" s="1"/>
  <c r="A2797" i="4" s="1"/>
  <c r="K2797" i="4"/>
  <c r="N2797" i="4"/>
  <c r="O2797" i="4"/>
  <c r="R2797" i="4"/>
  <c r="T2797" i="4"/>
  <c r="F2798" i="4"/>
  <c r="I2798" i="4"/>
  <c r="J2798" i="4" s="1"/>
  <c r="M2798" i="4" s="1"/>
  <c r="A2798" i="4" s="1"/>
  <c r="K2798" i="4"/>
  <c r="N2798" i="4"/>
  <c r="O2798" i="4"/>
  <c r="R2798" i="4"/>
  <c r="T2798" i="4"/>
  <c r="F2799" i="4"/>
  <c r="I2799" i="4"/>
  <c r="J2799" i="4"/>
  <c r="M2799" i="4" s="1"/>
  <c r="A2799" i="4" s="1"/>
  <c r="K2799" i="4"/>
  <c r="N2799" i="4"/>
  <c r="O2799" i="4"/>
  <c r="R2799" i="4"/>
  <c r="T2799" i="4"/>
  <c r="F2800" i="4"/>
  <c r="I2800" i="4"/>
  <c r="J2800" i="4" s="1"/>
  <c r="M2800" i="4" s="1"/>
  <c r="A2800" i="4" s="1"/>
  <c r="K2800" i="4"/>
  <c r="N2800" i="4"/>
  <c r="O2800" i="4"/>
  <c r="R2800" i="4"/>
  <c r="T2800" i="4"/>
  <c r="F2801" i="4"/>
  <c r="I2801" i="4"/>
  <c r="J2801" i="4"/>
  <c r="M2801" i="4" s="1"/>
  <c r="A2801" i="4" s="1"/>
  <c r="K2801" i="4"/>
  <c r="N2801" i="4"/>
  <c r="O2801" i="4"/>
  <c r="R2801" i="4"/>
  <c r="T2801" i="4"/>
  <c r="F2802" i="4"/>
  <c r="I2802" i="4"/>
  <c r="J2802" i="4" s="1"/>
  <c r="M2802" i="4" s="1"/>
  <c r="A2802" i="4" s="1"/>
  <c r="K2802" i="4"/>
  <c r="N2802" i="4"/>
  <c r="O2802" i="4"/>
  <c r="R2802" i="4"/>
  <c r="T2802" i="4"/>
  <c r="F2803" i="4"/>
  <c r="I2803" i="4"/>
  <c r="J2803" i="4" s="1"/>
  <c r="M2803" i="4" s="1"/>
  <c r="A2803" i="4" s="1"/>
  <c r="K2803" i="4"/>
  <c r="N2803" i="4"/>
  <c r="O2803" i="4"/>
  <c r="R2803" i="4"/>
  <c r="T2803" i="4"/>
  <c r="F2804" i="4"/>
  <c r="I2804" i="4"/>
  <c r="J2804" i="4" s="1"/>
  <c r="M2804" i="4" s="1"/>
  <c r="A2804" i="4" s="1"/>
  <c r="K2804" i="4"/>
  <c r="N2804" i="4"/>
  <c r="O2804" i="4"/>
  <c r="R2804" i="4"/>
  <c r="T2804" i="4"/>
  <c r="F2805" i="4"/>
  <c r="I2805" i="4"/>
  <c r="J2805" i="4"/>
  <c r="M2805" i="4" s="1"/>
  <c r="A2805" i="4" s="1"/>
  <c r="K2805" i="4"/>
  <c r="N2805" i="4"/>
  <c r="O2805" i="4"/>
  <c r="R2805" i="4"/>
  <c r="T2805" i="4"/>
  <c r="F2806" i="4"/>
  <c r="I2806" i="4"/>
  <c r="J2806" i="4" s="1"/>
  <c r="M2806" i="4" s="1"/>
  <c r="A2806" i="4" s="1"/>
  <c r="K2806" i="4"/>
  <c r="N2806" i="4"/>
  <c r="O2806" i="4"/>
  <c r="R2806" i="4"/>
  <c r="T2806" i="4"/>
  <c r="F2807" i="4"/>
  <c r="I2807" i="4"/>
  <c r="J2807" i="4" s="1"/>
  <c r="M2807" i="4" s="1"/>
  <c r="A2807" i="4" s="1"/>
  <c r="K2807" i="4"/>
  <c r="N2807" i="4"/>
  <c r="O2807" i="4"/>
  <c r="R2807" i="4"/>
  <c r="T2807" i="4"/>
  <c r="F2808" i="4"/>
  <c r="I2808" i="4"/>
  <c r="J2808" i="4" s="1"/>
  <c r="M2808" i="4" s="1"/>
  <c r="A2808" i="4" s="1"/>
  <c r="K2808" i="4"/>
  <c r="N2808" i="4"/>
  <c r="O2808" i="4"/>
  <c r="R2808" i="4"/>
  <c r="T2808" i="4"/>
  <c r="F2809" i="4"/>
  <c r="I2809" i="4"/>
  <c r="J2809" i="4" s="1"/>
  <c r="M2809" i="4" s="1"/>
  <c r="A2809" i="4" s="1"/>
  <c r="K2809" i="4"/>
  <c r="N2809" i="4"/>
  <c r="O2809" i="4"/>
  <c r="R2809" i="4"/>
  <c r="T2809" i="4"/>
  <c r="F2810" i="4"/>
  <c r="I2810" i="4"/>
  <c r="J2810" i="4" s="1"/>
  <c r="M2810" i="4" s="1"/>
  <c r="A2810" i="4" s="1"/>
  <c r="K2810" i="4"/>
  <c r="N2810" i="4"/>
  <c r="O2810" i="4"/>
  <c r="R2810" i="4"/>
  <c r="T2810" i="4"/>
  <c r="F2811" i="4"/>
  <c r="I2811" i="4"/>
  <c r="J2811" i="4" s="1"/>
  <c r="M2811" i="4" s="1"/>
  <c r="A2811" i="4" s="1"/>
  <c r="K2811" i="4"/>
  <c r="N2811" i="4"/>
  <c r="O2811" i="4"/>
  <c r="R2811" i="4"/>
  <c r="T2811" i="4"/>
  <c r="F2812" i="4"/>
  <c r="I2812" i="4"/>
  <c r="J2812" i="4"/>
  <c r="M2812" i="4" s="1"/>
  <c r="A2812" i="4" s="1"/>
  <c r="K2812" i="4"/>
  <c r="N2812" i="4"/>
  <c r="O2812" i="4"/>
  <c r="R2812" i="4"/>
  <c r="T2812" i="4"/>
  <c r="F2813" i="4"/>
  <c r="I2813" i="4"/>
  <c r="J2813" i="4" s="1"/>
  <c r="M2813" i="4" s="1"/>
  <c r="A2813" i="4" s="1"/>
  <c r="K2813" i="4"/>
  <c r="N2813" i="4"/>
  <c r="O2813" i="4"/>
  <c r="R2813" i="4"/>
  <c r="T2813" i="4"/>
  <c r="F2814" i="4"/>
  <c r="I2814" i="4"/>
  <c r="J2814" i="4" s="1"/>
  <c r="M2814" i="4" s="1"/>
  <c r="A2814" i="4" s="1"/>
  <c r="K2814" i="4"/>
  <c r="N2814" i="4"/>
  <c r="O2814" i="4"/>
  <c r="R2814" i="4"/>
  <c r="T2814" i="4"/>
  <c r="F2815" i="4"/>
  <c r="I2815" i="4"/>
  <c r="J2815" i="4" s="1"/>
  <c r="M2815" i="4" s="1"/>
  <c r="A2815" i="4" s="1"/>
  <c r="K2815" i="4"/>
  <c r="N2815" i="4"/>
  <c r="O2815" i="4"/>
  <c r="R2815" i="4"/>
  <c r="T2815" i="4"/>
  <c r="F2816" i="4"/>
  <c r="I2816" i="4"/>
  <c r="J2816" i="4" s="1"/>
  <c r="M2816" i="4" s="1"/>
  <c r="A2816" i="4" s="1"/>
  <c r="K2816" i="4"/>
  <c r="N2816" i="4"/>
  <c r="O2816" i="4"/>
  <c r="R2816" i="4"/>
  <c r="T2816" i="4"/>
  <c r="F2817" i="4"/>
  <c r="I2817" i="4"/>
  <c r="J2817" i="4"/>
  <c r="M2817" i="4" s="1"/>
  <c r="A2817" i="4" s="1"/>
  <c r="K2817" i="4"/>
  <c r="N2817" i="4"/>
  <c r="O2817" i="4"/>
  <c r="R2817" i="4"/>
  <c r="T2817" i="4"/>
  <c r="F2818" i="4"/>
  <c r="I2818" i="4"/>
  <c r="J2818" i="4"/>
  <c r="M2818" i="4" s="1"/>
  <c r="A2818" i="4" s="1"/>
  <c r="K2818" i="4"/>
  <c r="N2818" i="4"/>
  <c r="O2818" i="4"/>
  <c r="R2818" i="4"/>
  <c r="T2818" i="4"/>
  <c r="F2819" i="4"/>
  <c r="K2819" i="4" s="1"/>
  <c r="I2819" i="4"/>
  <c r="J2819" i="4" s="1"/>
  <c r="M2819" i="4" s="1"/>
  <c r="A2819" i="4" s="1"/>
  <c r="N2819" i="4"/>
  <c r="O2819" i="4"/>
  <c r="R2819" i="4"/>
  <c r="T2819" i="4"/>
  <c r="F2820" i="4"/>
  <c r="I2820" i="4"/>
  <c r="J2820" i="4" s="1"/>
  <c r="M2820" i="4" s="1"/>
  <c r="A2820" i="4" s="1"/>
  <c r="K2820" i="4"/>
  <c r="N2820" i="4"/>
  <c r="O2820" i="4"/>
  <c r="R2820" i="4"/>
  <c r="T2820" i="4"/>
  <c r="F2821" i="4"/>
  <c r="I2821" i="4"/>
  <c r="J2821" i="4" s="1"/>
  <c r="M2821" i="4" s="1"/>
  <c r="A2821" i="4" s="1"/>
  <c r="K2821" i="4"/>
  <c r="N2821" i="4"/>
  <c r="O2821" i="4"/>
  <c r="R2821" i="4"/>
  <c r="T2821" i="4"/>
  <c r="F2822" i="4"/>
  <c r="I2822" i="4"/>
  <c r="J2822" i="4"/>
  <c r="M2822" i="4" s="1"/>
  <c r="A2822" i="4" s="1"/>
  <c r="K2822" i="4"/>
  <c r="N2822" i="4"/>
  <c r="O2822" i="4"/>
  <c r="R2822" i="4"/>
  <c r="T2822" i="4"/>
  <c r="F2823" i="4"/>
  <c r="I2823" i="4"/>
  <c r="J2823" i="4" s="1"/>
  <c r="M2823" i="4" s="1"/>
  <c r="A2823" i="4" s="1"/>
  <c r="K2823" i="4"/>
  <c r="N2823" i="4"/>
  <c r="O2823" i="4"/>
  <c r="R2823" i="4"/>
  <c r="T2823" i="4"/>
  <c r="F2824" i="4"/>
  <c r="I2824" i="4"/>
  <c r="J2824" i="4"/>
  <c r="M2824" i="4" s="1"/>
  <c r="A2824" i="4" s="1"/>
  <c r="K2824" i="4"/>
  <c r="N2824" i="4"/>
  <c r="O2824" i="4"/>
  <c r="R2824" i="4"/>
  <c r="T2824" i="4"/>
  <c r="F2825" i="4"/>
  <c r="I2825" i="4"/>
  <c r="J2825" i="4"/>
  <c r="M2825" i="4" s="1"/>
  <c r="A2825" i="4" s="1"/>
  <c r="K2825" i="4"/>
  <c r="N2825" i="4"/>
  <c r="O2825" i="4"/>
  <c r="R2825" i="4"/>
  <c r="T2825" i="4"/>
  <c r="F2826" i="4"/>
  <c r="I2826" i="4"/>
  <c r="J2826" i="4" s="1"/>
  <c r="M2826" i="4" s="1"/>
  <c r="A2826" i="4" s="1"/>
  <c r="K2826" i="4"/>
  <c r="N2826" i="4"/>
  <c r="O2826" i="4"/>
  <c r="R2826" i="4"/>
  <c r="T2826" i="4"/>
  <c r="F2827" i="4"/>
  <c r="I2827" i="4"/>
  <c r="J2827" i="4"/>
  <c r="M2827" i="4" s="1"/>
  <c r="A2827" i="4" s="1"/>
  <c r="K2827" i="4"/>
  <c r="N2827" i="4"/>
  <c r="O2827" i="4"/>
  <c r="R2827" i="4"/>
  <c r="T2827" i="4"/>
  <c r="F2828" i="4"/>
  <c r="I2828" i="4"/>
  <c r="J2828" i="4" s="1"/>
  <c r="M2828" i="4" s="1"/>
  <c r="A2828" i="4" s="1"/>
  <c r="K2828" i="4"/>
  <c r="N2828" i="4"/>
  <c r="O2828" i="4"/>
  <c r="R2828" i="4"/>
  <c r="T2828" i="4"/>
  <c r="F2829" i="4"/>
  <c r="I2829" i="4"/>
  <c r="J2829" i="4"/>
  <c r="M2829" i="4" s="1"/>
  <c r="A2829" i="4" s="1"/>
  <c r="K2829" i="4"/>
  <c r="N2829" i="4"/>
  <c r="O2829" i="4"/>
  <c r="R2829" i="4"/>
  <c r="T2829" i="4"/>
  <c r="F2830" i="4"/>
  <c r="I2830" i="4"/>
  <c r="J2830" i="4"/>
  <c r="M2830" i="4" s="1"/>
  <c r="A2830" i="4" s="1"/>
  <c r="K2830" i="4"/>
  <c r="N2830" i="4"/>
  <c r="O2830" i="4"/>
  <c r="R2830" i="4"/>
  <c r="T2830" i="4"/>
  <c r="F2831" i="4"/>
  <c r="I2831" i="4"/>
  <c r="J2831" i="4" s="1"/>
  <c r="M2831" i="4" s="1"/>
  <c r="A2831" i="4" s="1"/>
  <c r="K2831" i="4"/>
  <c r="N2831" i="4"/>
  <c r="O2831" i="4"/>
  <c r="R2831" i="4"/>
  <c r="T2831" i="4"/>
  <c r="F2832" i="4"/>
  <c r="I2832" i="4"/>
  <c r="J2832" i="4" s="1"/>
  <c r="M2832" i="4" s="1"/>
  <c r="A2832" i="4" s="1"/>
  <c r="K2832" i="4"/>
  <c r="N2832" i="4"/>
  <c r="O2832" i="4"/>
  <c r="R2832" i="4"/>
  <c r="T2832" i="4"/>
  <c r="F2833" i="4"/>
  <c r="I2833" i="4"/>
  <c r="J2833" i="4" s="1"/>
  <c r="M2833" i="4" s="1"/>
  <c r="A2833" i="4" s="1"/>
  <c r="K2833" i="4"/>
  <c r="N2833" i="4"/>
  <c r="O2833" i="4"/>
  <c r="R2833" i="4"/>
  <c r="T2833" i="4"/>
  <c r="F2834" i="4"/>
  <c r="I2834" i="4"/>
  <c r="J2834" i="4" s="1"/>
  <c r="M2834" i="4" s="1"/>
  <c r="A2834" i="4" s="1"/>
  <c r="K2834" i="4"/>
  <c r="N2834" i="4"/>
  <c r="O2834" i="4"/>
  <c r="R2834" i="4"/>
  <c r="T2834" i="4"/>
  <c r="F2835" i="4"/>
  <c r="I2835" i="4"/>
  <c r="J2835" i="4"/>
  <c r="M2835" i="4" s="1"/>
  <c r="A2835" i="4" s="1"/>
  <c r="K2835" i="4"/>
  <c r="N2835" i="4"/>
  <c r="O2835" i="4"/>
  <c r="R2835" i="4"/>
  <c r="T2835" i="4"/>
  <c r="F2836" i="4"/>
  <c r="I2836" i="4"/>
  <c r="J2836" i="4" s="1"/>
  <c r="M2836" i="4" s="1"/>
  <c r="A2836" i="4" s="1"/>
  <c r="K2836" i="4"/>
  <c r="N2836" i="4"/>
  <c r="O2836" i="4"/>
  <c r="R2836" i="4"/>
  <c r="T2836" i="4"/>
  <c r="F2837" i="4"/>
  <c r="I2837" i="4"/>
  <c r="J2837" i="4" s="1"/>
  <c r="M2837" i="4" s="1"/>
  <c r="A2837" i="4" s="1"/>
  <c r="K2837" i="4"/>
  <c r="N2837" i="4"/>
  <c r="O2837" i="4"/>
  <c r="R2837" i="4"/>
  <c r="T2837" i="4"/>
  <c r="F2838" i="4"/>
  <c r="I2838" i="4"/>
  <c r="J2838" i="4"/>
  <c r="M2838" i="4" s="1"/>
  <c r="A2838" i="4" s="1"/>
  <c r="K2838" i="4"/>
  <c r="N2838" i="4"/>
  <c r="O2838" i="4"/>
  <c r="R2838" i="4"/>
  <c r="T2838" i="4"/>
  <c r="F2839" i="4"/>
  <c r="I2839" i="4"/>
  <c r="J2839" i="4" s="1"/>
  <c r="M2839" i="4" s="1"/>
  <c r="A2839" i="4" s="1"/>
  <c r="K2839" i="4"/>
  <c r="N2839" i="4"/>
  <c r="O2839" i="4"/>
  <c r="R2839" i="4"/>
  <c r="T2839" i="4"/>
  <c r="F2840" i="4"/>
  <c r="I2840" i="4"/>
  <c r="J2840" i="4"/>
  <c r="M2840" i="4" s="1"/>
  <c r="A2840" i="4" s="1"/>
  <c r="K2840" i="4"/>
  <c r="N2840" i="4"/>
  <c r="O2840" i="4"/>
  <c r="R2840" i="4"/>
  <c r="T2840" i="4"/>
  <c r="F2841" i="4"/>
  <c r="I2841" i="4"/>
  <c r="J2841" i="4"/>
  <c r="M2841" i="4" s="1"/>
  <c r="A2841" i="4" s="1"/>
  <c r="K2841" i="4"/>
  <c r="N2841" i="4"/>
  <c r="O2841" i="4"/>
  <c r="R2841" i="4"/>
  <c r="T2841" i="4"/>
  <c r="F2842" i="4"/>
  <c r="I2842" i="4"/>
  <c r="J2842" i="4"/>
  <c r="M2842" i="4" s="1"/>
  <c r="A2842" i="4" s="1"/>
  <c r="K2842" i="4"/>
  <c r="N2842" i="4"/>
  <c r="O2842" i="4"/>
  <c r="R2842" i="4"/>
  <c r="T2842" i="4"/>
  <c r="F2843" i="4"/>
  <c r="I2843" i="4"/>
  <c r="J2843" i="4"/>
  <c r="M2843" i="4" s="1"/>
  <c r="A2843" i="4" s="1"/>
  <c r="K2843" i="4"/>
  <c r="N2843" i="4"/>
  <c r="O2843" i="4"/>
  <c r="R2843" i="4"/>
  <c r="T2843" i="4"/>
  <c r="F2844" i="4"/>
  <c r="I2844" i="4"/>
  <c r="J2844" i="4" s="1"/>
  <c r="M2844" i="4" s="1"/>
  <c r="A2844" i="4" s="1"/>
  <c r="K2844" i="4"/>
  <c r="N2844" i="4"/>
  <c r="O2844" i="4"/>
  <c r="R2844" i="4"/>
  <c r="T2844" i="4"/>
  <c r="F2845" i="4"/>
  <c r="I2845" i="4"/>
  <c r="J2845" i="4" s="1"/>
  <c r="M2845" i="4" s="1"/>
  <c r="A2845" i="4" s="1"/>
  <c r="K2845" i="4"/>
  <c r="N2845" i="4"/>
  <c r="O2845" i="4"/>
  <c r="R2845" i="4"/>
  <c r="T2845" i="4"/>
  <c r="F2846" i="4"/>
  <c r="I2846" i="4"/>
  <c r="J2846" i="4" s="1"/>
  <c r="M2846" i="4" s="1"/>
  <c r="A2846" i="4" s="1"/>
  <c r="K2846" i="4"/>
  <c r="N2846" i="4"/>
  <c r="O2846" i="4"/>
  <c r="R2846" i="4"/>
  <c r="T2846" i="4"/>
  <c r="F2847" i="4"/>
  <c r="I2847" i="4"/>
  <c r="J2847" i="4" s="1"/>
  <c r="M2847" i="4" s="1"/>
  <c r="A2847" i="4" s="1"/>
  <c r="K2847" i="4"/>
  <c r="N2847" i="4"/>
  <c r="O2847" i="4"/>
  <c r="R2847" i="4"/>
  <c r="T2847" i="4"/>
  <c r="F2848" i="4"/>
  <c r="I2848" i="4"/>
  <c r="J2848" i="4" s="1"/>
  <c r="M2848" i="4" s="1"/>
  <c r="A2848" i="4" s="1"/>
  <c r="K2848" i="4"/>
  <c r="N2848" i="4"/>
  <c r="O2848" i="4"/>
  <c r="R2848" i="4"/>
  <c r="T2848" i="4"/>
  <c r="F2849" i="4"/>
  <c r="I2849" i="4"/>
  <c r="J2849" i="4"/>
  <c r="M2849" i="4" s="1"/>
  <c r="A2849" i="4" s="1"/>
  <c r="K2849" i="4"/>
  <c r="N2849" i="4"/>
  <c r="O2849" i="4"/>
  <c r="R2849" i="4"/>
  <c r="T2849" i="4"/>
  <c r="F2850" i="4"/>
  <c r="I2850" i="4"/>
  <c r="J2850" i="4"/>
  <c r="M2850" i="4" s="1"/>
  <c r="A2850" i="4" s="1"/>
  <c r="K2850" i="4"/>
  <c r="N2850" i="4"/>
  <c r="O2850" i="4"/>
  <c r="R2850" i="4"/>
  <c r="T2850" i="4"/>
  <c r="F2851" i="4"/>
  <c r="I2851" i="4"/>
  <c r="J2851" i="4"/>
  <c r="M2851" i="4" s="1"/>
  <c r="A2851" i="4" s="1"/>
  <c r="K2851" i="4"/>
  <c r="N2851" i="4"/>
  <c r="O2851" i="4"/>
  <c r="R2851" i="4"/>
  <c r="T2851" i="4"/>
  <c r="F2852" i="4"/>
  <c r="I2852" i="4"/>
  <c r="J2852" i="4" s="1"/>
  <c r="M2852" i="4" s="1"/>
  <c r="A2852" i="4" s="1"/>
  <c r="K2852" i="4"/>
  <c r="N2852" i="4"/>
  <c r="O2852" i="4"/>
  <c r="R2852" i="4"/>
  <c r="T2852" i="4"/>
  <c r="F2853" i="4"/>
  <c r="I2853" i="4"/>
  <c r="J2853" i="4"/>
  <c r="M2853" i="4" s="1"/>
  <c r="A2853" i="4" s="1"/>
  <c r="K2853" i="4"/>
  <c r="N2853" i="4"/>
  <c r="O2853" i="4"/>
  <c r="R2853" i="4"/>
  <c r="T2853" i="4"/>
  <c r="F2854" i="4"/>
  <c r="I2854" i="4"/>
  <c r="J2854" i="4"/>
  <c r="M2854" i="4" s="1"/>
  <c r="A2854" i="4" s="1"/>
  <c r="K2854" i="4"/>
  <c r="N2854" i="4"/>
  <c r="O2854" i="4"/>
  <c r="R2854" i="4"/>
  <c r="T2854" i="4"/>
  <c r="F2855" i="4"/>
  <c r="I2855" i="4"/>
  <c r="J2855" i="4"/>
  <c r="M2855" i="4" s="1"/>
  <c r="A2855" i="4" s="1"/>
  <c r="K2855" i="4"/>
  <c r="N2855" i="4"/>
  <c r="O2855" i="4"/>
  <c r="R2855" i="4"/>
  <c r="T2855" i="4"/>
  <c r="F2856" i="4"/>
  <c r="I2856" i="4"/>
  <c r="J2856" i="4"/>
  <c r="M2856" i="4" s="1"/>
  <c r="A2856" i="4" s="1"/>
  <c r="K2856" i="4"/>
  <c r="N2856" i="4"/>
  <c r="O2856" i="4"/>
  <c r="R2856" i="4"/>
  <c r="T2856" i="4"/>
  <c r="F2857" i="4"/>
  <c r="I2857" i="4"/>
  <c r="J2857" i="4"/>
  <c r="M2857" i="4" s="1"/>
  <c r="A2857" i="4" s="1"/>
  <c r="K2857" i="4"/>
  <c r="N2857" i="4"/>
  <c r="O2857" i="4"/>
  <c r="R2857" i="4"/>
  <c r="T2857" i="4"/>
  <c r="F2858" i="4"/>
  <c r="I2858" i="4"/>
  <c r="J2858" i="4" s="1"/>
  <c r="M2858" i="4" s="1"/>
  <c r="A2858" i="4" s="1"/>
  <c r="K2858" i="4"/>
  <c r="N2858" i="4"/>
  <c r="O2858" i="4"/>
  <c r="R2858" i="4"/>
  <c r="T2858" i="4"/>
  <c r="F2859" i="4"/>
  <c r="I2859" i="4"/>
  <c r="J2859" i="4"/>
  <c r="M2859" i="4" s="1"/>
  <c r="A2859" i="4" s="1"/>
  <c r="K2859" i="4"/>
  <c r="N2859" i="4"/>
  <c r="O2859" i="4"/>
  <c r="R2859" i="4"/>
  <c r="T2859" i="4"/>
  <c r="F2860" i="4"/>
  <c r="I2860" i="4"/>
  <c r="J2860" i="4" s="1"/>
  <c r="M2860" i="4" s="1"/>
  <c r="A2860" i="4" s="1"/>
  <c r="K2860" i="4"/>
  <c r="N2860" i="4"/>
  <c r="O2860" i="4"/>
  <c r="R2860" i="4"/>
  <c r="T2860" i="4"/>
  <c r="F2861" i="4"/>
  <c r="I2861" i="4"/>
  <c r="J2861" i="4" s="1"/>
  <c r="M2861" i="4" s="1"/>
  <c r="A2861" i="4" s="1"/>
  <c r="K2861" i="4"/>
  <c r="N2861" i="4"/>
  <c r="O2861" i="4"/>
  <c r="R2861" i="4"/>
  <c r="T2861" i="4"/>
  <c r="F2862" i="4"/>
  <c r="I2862" i="4"/>
  <c r="J2862" i="4" s="1"/>
  <c r="M2862" i="4" s="1"/>
  <c r="A2862" i="4" s="1"/>
  <c r="K2862" i="4"/>
  <c r="N2862" i="4"/>
  <c r="O2862" i="4"/>
  <c r="R2862" i="4"/>
  <c r="T2862" i="4"/>
  <c r="F2863" i="4"/>
  <c r="I2863" i="4"/>
  <c r="J2863" i="4" s="1"/>
  <c r="M2863" i="4" s="1"/>
  <c r="A2863" i="4" s="1"/>
  <c r="K2863" i="4"/>
  <c r="N2863" i="4"/>
  <c r="O2863" i="4"/>
  <c r="R2863" i="4"/>
  <c r="T2863" i="4"/>
  <c r="F2864" i="4"/>
  <c r="I2864" i="4"/>
  <c r="J2864" i="4" s="1"/>
  <c r="M2864" i="4" s="1"/>
  <c r="A2864" i="4" s="1"/>
  <c r="K2864" i="4"/>
  <c r="N2864" i="4"/>
  <c r="O2864" i="4"/>
  <c r="R2864" i="4"/>
  <c r="T2864" i="4"/>
  <c r="F2865" i="4"/>
  <c r="I2865" i="4"/>
  <c r="J2865" i="4"/>
  <c r="M2865" i="4" s="1"/>
  <c r="A2865" i="4" s="1"/>
  <c r="K2865" i="4"/>
  <c r="N2865" i="4"/>
  <c r="O2865" i="4"/>
  <c r="R2865" i="4"/>
  <c r="T2865" i="4"/>
  <c r="F2866" i="4"/>
  <c r="I2866" i="4"/>
  <c r="J2866" i="4" s="1"/>
  <c r="M2866" i="4" s="1"/>
  <c r="A2866" i="4" s="1"/>
  <c r="K2866" i="4"/>
  <c r="N2866" i="4"/>
  <c r="O2866" i="4"/>
  <c r="R2866" i="4"/>
  <c r="T2866" i="4"/>
  <c r="F2867" i="4"/>
  <c r="I2867" i="4"/>
  <c r="J2867" i="4" s="1"/>
  <c r="M2867" i="4" s="1"/>
  <c r="A2867" i="4" s="1"/>
  <c r="K2867" i="4"/>
  <c r="N2867" i="4"/>
  <c r="O2867" i="4"/>
  <c r="R2867" i="4"/>
  <c r="T2867" i="4"/>
  <c r="F2868" i="4"/>
  <c r="I2868" i="4"/>
  <c r="J2868" i="4"/>
  <c r="M2868" i="4" s="1"/>
  <c r="A2868" i="4" s="1"/>
  <c r="K2868" i="4"/>
  <c r="N2868" i="4"/>
  <c r="O2868" i="4"/>
  <c r="R2868" i="4"/>
  <c r="T2868" i="4"/>
  <c r="F2869" i="4"/>
  <c r="I2869" i="4"/>
  <c r="J2869" i="4" s="1"/>
  <c r="M2869" i="4" s="1"/>
  <c r="A2869" i="4" s="1"/>
  <c r="K2869" i="4"/>
  <c r="N2869" i="4"/>
  <c r="O2869" i="4"/>
  <c r="R2869" i="4"/>
  <c r="T2869" i="4"/>
  <c r="F2870" i="4"/>
  <c r="I2870" i="4"/>
  <c r="J2870" i="4" s="1"/>
  <c r="M2870" i="4" s="1"/>
  <c r="A2870" i="4" s="1"/>
  <c r="K2870" i="4"/>
  <c r="N2870" i="4"/>
  <c r="O2870" i="4"/>
  <c r="R2870" i="4"/>
  <c r="T2870" i="4"/>
  <c r="F2871" i="4"/>
  <c r="I2871" i="4"/>
  <c r="K2871" i="4"/>
  <c r="O2871" i="4"/>
  <c r="R2871" i="4"/>
  <c r="T2871" i="4"/>
  <c r="F2872" i="4"/>
  <c r="I2872" i="4"/>
  <c r="J2872" i="4"/>
  <c r="M2872" i="4" s="1"/>
  <c r="A2872" i="4" s="1"/>
  <c r="K2872" i="4"/>
  <c r="N2872" i="4"/>
  <c r="O2872" i="4"/>
  <c r="R2872" i="4"/>
  <c r="T2872" i="4"/>
  <c r="F2873" i="4"/>
  <c r="I2873" i="4"/>
  <c r="J2873" i="4"/>
  <c r="M2873" i="4" s="1"/>
  <c r="A2873" i="4" s="1"/>
  <c r="K2873" i="4"/>
  <c r="N2873" i="4"/>
  <c r="O2873" i="4"/>
  <c r="R2873" i="4"/>
  <c r="T2873" i="4"/>
  <c r="F2874" i="4"/>
  <c r="I2874" i="4"/>
  <c r="J2874" i="4" s="1"/>
  <c r="M2874" i="4" s="1"/>
  <c r="A2874" i="4" s="1"/>
  <c r="K2874" i="4"/>
  <c r="N2874" i="4"/>
  <c r="O2874" i="4"/>
  <c r="R2874" i="4"/>
  <c r="T2874" i="4"/>
  <c r="F2875" i="4"/>
  <c r="I2875" i="4"/>
  <c r="J2875" i="4" s="1"/>
  <c r="M2875" i="4" s="1"/>
  <c r="A2875" i="4" s="1"/>
  <c r="K2875" i="4"/>
  <c r="N2875" i="4"/>
  <c r="O2875" i="4"/>
  <c r="R2875" i="4"/>
  <c r="T2875" i="4"/>
  <c r="F2876" i="4"/>
  <c r="I2876" i="4"/>
  <c r="J2876" i="4"/>
  <c r="M2876" i="4" s="1"/>
  <c r="A2876" i="4" s="1"/>
  <c r="K2876" i="4"/>
  <c r="N2876" i="4"/>
  <c r="O2876" i="4"/>
  <c r="R2876" i="4"/>
  <c r="T2876" i="4"/>
  <c r="F2877" i="4"/>
  <c r="I2877" i="4"/>
  <c r="J2877" i="4" s="1"/>
  <c r="M2877" i="4" s="1"/>
  <c r="A2877" i="4" s="1"/>
  <c r="K2877" i="4"/>
  <c r="N2877" i="4"/>
  <c r="O2877" i="4"/>
  <c r="R2877" i="4"/>
  <c r="T2877" i="4"/>
  <c r="F2878" i="4"/>
  <c r="I2878" i="4"/>
  <c r="J2878" i="4"/>
  <c r="M2878" i="4" s="1"/>
  <c r="A2878" i="4" s="1"/>
  <c r="K2878" i="4"/>
  <c r="N2878" i="4"/>
  <c r="O2878" i="4"/>
  <c r="R2878" i="4"/>
  <c r="T2878" i="4"/>
  <c r="F2879" i="4"/>
  <c r="I2879" i="4"/>
  <c r="J2879" i="4" s="1"/>
  <c r="M2879" i="4" s="1"/>
  <c r="A2879" i="4" s="1"/>
  <c r="K2879" i="4"/>
  <c r="N2879" i="4"/>
  <c r="O2879" i="4"/>
  <c r="R2879" i="4"/>
  <c r="T2879" i="4"/>
  <c r="F2880" i="4"/>
  <c r="I2880" i="4"/>
  <c r="J2880" i="4"/>
  <c r="M2880" i="4" s="1"/>
  <c r="A2880" i="4" s="1"/>
  <c r="K2880" i="4"/>
  <c r="N2880" i="4"/>
  <c r="O2880" i="4"/>
  <c r="R2880" i="4"/>
  <c r="T2880" i="4"/>
  <c r="F2881" i="4"/>
  <c r="I2881" i="4"/>
  <c r="J2881" i="4"/>
  <c r="M2881" i="4" s="1"/>
  <c r="A2881" i="4" s="1"/>
  <c r="K2881" i="4"/>
  <c r="N2881" i="4"/>
  <c r="O2881" i="4"/>
  <c r="R2881" i="4"/>
  <c r="T2881" i="4"/>
  <c r="F2882" i="4"/>
  <c r="I2882" i="4"/>
  <c r="K2882" i="4"/>
  <c r="O2882" i="4"/>
  <c r="R2882" i="4"/>
  <c r="T2882" i="4"/>
  <c r="F2883" i="4"/>
  <c r="I2883" i="4"/>
  <c r="J2883" i="4"/>
  <c r="M2883" i="4" s="1"/>
  <c r="A2883" i="4" s="1"/>
  <c r="K2883" i="4"/>
  <c r="N2883" i="4"/>
  <c r="O2883" i="4"/>
  <c r="R2883" i="4"/>
  <c r="T2883" i="4"/>
  <c r="F2884" i="4"/>
  <c r="I2884" i="4"/>
  <c r="J2884" i="4"/>
  <c r="M2884" i="4" s="1"/>
  <c r="A2884" i="4" s="1"/>
  <c r="K2884" i="4"/>
  <c r="N2884" i="4"/>
  <c r="O2884" i="4"/>
  <c r="R2884" i="4"/>
  <c r="T2884" i="4"/>
  <c r="F2885" i="4"/>
  <c r="I2885" i="4"/>
  <c r="J2885" i="4"/>
  <c r="M2885" i="4" s="1"/>
  <c r="A2885" i="4" s="1"/>
  <c r="K2885" i="4"/>
  <c r="N2885" i="4"/>
  <c r="O2885" i="4"/>
  <c r="R2885" i="4"/>
  <c r="T2885" i="4"/>
  <c r="F2886" i="4"/>
  <c r="I2886" i="4"/>
  <c r="J2886" i="4"/>
  <c r="M2886" i="4" s="1"/>
  <c r="A2886" i="4" s="1"/>
  <c r="K2886" i="4"/>
  <c r="N2886" i="4"/>
  <c r="O2886" i="4"/>
  <c r="R2886" i="4"/>
  <c r="T2886" i="4"/>
  <c r="F2887" i="4"/>
  <c r="I2887" i="4"/>
  <c r="J2887" i="4" s="1"/>
  <c r="M2887" i="4" s="1"/>
  <c r="A2887" i="4" s="1"/>
  <c r="K2887" i="4"/>
  <c r="N2887" i="4"/>
  <c r="O2887" i="4"/>
  <c r="R2887" i="4"/>
  <c r="T2887" i="4"/>
  <c r="F2888" i="4"/>
  <c r="I2888" i="4"/>
  <c r="J2888" i="4"/>
  <c r="M2888" i="4" s="1"/>
  <c r="A2888" i="4" s="1"/>
  <c r="K2888" i="4"/>
  <c r="N2888" i="4"/>
  <c r="O2888" i="4"/>
  <c r="R2888" i="4"/>
  <c r="T2888" i="4"/>
  <c r="F2889" i="4"/>
  <c r="I2889" i="4"/>
  <c r="J2889" i="4"/>
  <c r="M2889" i="4" s="1"/>
  <c r="A2889" i="4" s="1"/>
  <c r="K2889" i="4"/>
  <c r="N2889" i="4"/>
  <c r="O2889" i="4"/>
  <c r="R2889" i="4"/>
  <c r="T2889" i="4"/>
  <c r="F2890" i="4"/>
  <c r="I2890" i="4"/>
  <c r="J2890" i="4"/>
  <c r="M2890" i="4" s="1"/>
  <c r="A2890" i="4" s="1"/>
  <c r="K2890" i="4"/>
  <c r="N2890" i="4"/>
  <c r="O2890" i="4"/>
  <c r="R2890" i="4"/>
  <c r="T2890" i="4"/>
  <c r="F2891" i="4"/>
  <c r="I2891" i="4"/>
  <c r="J2891" i="4"/>
  <c r="M2891" i="4" s="1"/>
  <c r="A2891" i="4" s="1"/>
  <c r="K2891" i="4"/>
  <c r="N2891" i="4"/>
  <c r="O2891" i="4"/>
  <c r="R2891" i="4"/>
  <c r="T2891" i="4"/>
  <c r="F4" i="4"/>
  <c r="I4" i="4"/>
  <c r="J4" i="4" s="1"/>
  <c r="M4" i="4" s="1"/>
  <c r="A4" i="4" s="1"/>
  <c r="K4" i="4"/>
  <c r="N4" i="4"/>
  <c r="O4" i="4"/>
  <c r="R4" i="4"/>
  <c r="T4" i="4"/>
  <c r="F5" i="4"/>
  <c r="I5" i="4"/>
  <c r="K5" i="4"/>
  <c r="O5" i="4"/>
  <c r="R5" i="4"/>
  <c r="T5" i="4"/>
  <c r="F6" i="4"/>
  <c r="I6" i="4"/>
  <c r="J6" i="4"/>
  <c r="M6" i="4" s="1"/>
  <c r="A6" i="4" s="1"/>
  <c r="K6" i="4"/>
  <c r="N6" i="4"/>
  <c r="O6" i="4"/>
  <c r="R6" i="4"/>
  <c r="T6" i="4"/>
  <c r="F7" i="4"/>
  <c r="I7" i="4"/>
  <c r="J7" i="4"/>
  <c r="M7" i="4" s="1"/>
  <c r="A7" i="4" s="1"/>
  <c r="K7" i="4"/>
  <c r="N7" i="4"/>
  <c r="O7" i="4"/>
  <c r="R7" i="4"/>
  <c r="T7" i="4"/>
  <c r="F8" i="4"/>
  <c r="I8" i="4"/>
  <c r="K8" i="4"/>
  <c r="O8" i="4"/>
  <c r="R8" i="4"/>
  <c r="T8" i="4"/>
  <c r="F9" i="4"/>
  <c r="I9" i="4"/>
  <c r="J9" i="4"/>
  <c r="K9" i="4"/>
  <c r="N9" i="4"/>
  <c r="O9" i="4"/>
  <c r="R9" i="4"/>
  <c r="T9" i="4"/>
  <c r="F10" i="4"/>
  <c r="I10" i="4"/>
  <c r="J10" i="4"/>
  <c r="M10" i="4" s="1"/>
  <c r="A10" i="4" s="1"/>
  <c r="K10" i="4"/>
  <c r="N10" i="4"/>
  <c r="O10" i="4"/>
  <c r="R10" i="4"/>
  <c r="T10" i="4"/>
  <c r="F11" i="4"/>
  <c r="I11" i="4"/>
  <c r="K11" i="4"/>
  <c r="O11" i="4"/>
  <c r="R11" i="4"/>
  <c r="T11" i="4"/>
  <c r="F12" i="4"/>
  <c r="I12" i="4"/>
  <c r="J12" i="4"/>
  <c r="M12" i="4" s="1"/>
  <c r="A12" i="4" s="1"/>
  <c r="K12" i="4"/>
  <c r="N12" i="4"/>
  <c r="O12" i="4"/>
  <c r="R12" i="4"/>
  <c r="T12" i="4"/>
  <c r="F13" i="4"/>
  <c r="I13" i="4"/>
  <c r="J13" i="4" s="1"/>
  <c r="K13" i="4"/>
  <c r="N13" i="4"/>
  <c r="O13" i="4"/>
  <c r="R13" i="4"/>
  <c r="T13" i="4"/>
  <c r="F14" i="4"/>
  <c r="I14" i="4"/>
  <c r="J14" i="4"/>
  <c r="K14" i="4"/>
  <c r="N14" i="4"/>
  <c r="O14" i="4"/>
  <c r="R14" i="4"/>
  <c r="T14" i="4"/>
  <c r="F15" i="4"/>
  <c r="I15" i="4"/>
  <c r="K15" i="4"/>
  <c r="O15" i="4"/>
  <c r="R15" i="4"/>
  <c r="T15" i="4"/>
  <c r="F16" i="4"/>
  <c r="I16" i="4"/>
  <c r="J16" i="4" s="1"/>
  <c r="M16" i="4" s="1"/>
  <c r="A16" i="4" s="1"/>
  <c r="K16" i="4"/>
  <c r="N16" i="4"/>
  <c r="O16" i="4"/>
  <c r="R16" i="4"/>
  <c r="T16" i="4"/>
  <c r="F17" i="4"/>
  <c r="I17" i="4"/>
  <c r="J17" i="4"/>
  <c r="M17" i="4" s="1"/>
  <c r="A17" i="4" s="1"/>
  <c r="K17" i="4"/>
  <c r="N17" i="4"/>
  <c r="O17" i="4"/>
  <c r="R17" i="4"/>
  <c r="T17" i="4"/>
  <c r="F18" i="4"/>
  <c r="I18" i="4"/>
  <c r="J18" i="4"/>
  <c r="K18" i="4"/>
  <c r="N18" i="4"/>
  <c r="O18" i="4"/>
  <c r="R18" i="4"/>
  <c r="T18" i="4"/>
  <c r="F19" i="4"/>
  <c r="I19" i="4"/>
  <c r="J19" i="4"/>
  <c r="M19" i="4" s="1"/>
  <c r="A19" i="4" s="1"/>
  <c r="K19" i="4"/>
  <c r="N19" i="4"/>
  <c r="O19" i="4"/>
  <c r="R19" i="4"/>
  <c r="T19" i="4"/>
  <c r="F20" i="4"/>
  <c r="I20" i="4"/>
  <c r="J20" i="4" s="1"/>
  <c r="M20" i="4" s="1"/>
  <c r="A20" i="4" s="1"/>
  <c r="K20" i="4"/>
  <c r="N20" i="4"/>
  <c r="O20" i="4"/>
  <c r="R20" i="4"/>
  <c r="T20" i="4"/>
  <c r="F21" i="4"/>
  <c r="I21" i="4"/>
  <c r="J21" i="4"/>
  <c r="M21" i="4" s="1"/>
  <c r="A21" i="4" s="1"/>
  <c r="K21" i="4"/>
  <c r="N21" i="4"/>
  <c r="O21" i="4"/>
  <c r="R21" i="4"/>
  <c r="T21" i="4"/>
  <c r="F22" i="4"/>
  <c r="I22" i="4"/>
  <c r="J22" i="4" s="1"/>
  <c r="K22" i="4"/>
  <c r="N22" i="4"/>
  <c r="O22" i="4"/>
  <c r="R22" i="4"/>
  <c r="T22" i="4"/>
  <c r="F23" i="4"/>
  <c r="I23" i="4"/>
  <c r="J23" i="4"/>
  <c r="M23" i="4" s="1"/>
  <c r="A23" i="4" s="1"/>
  <c r="K23" i="4"/>
  <c r="N23" i="4"/>
  <c r="O23" i="4"/>
  <c r="R23" i="4"/>
  <c r="T23" i="4"/>
  <c r="F24" i="4"/>
  <c r="I24" i="4"/>
  <c r="J24" i="4"/>
  <c r="M24" i="4" s="1"/>
  <c r="A24" i="4" s="1"/>
  <c r="K24" i="4"/>
  <c r="N24" i="4"/>
  <c r="O24" i="4"/>
  <c r="R24" i="4"/>
  <c r="T24" i="4"/>
  <c r="F25" i="4"/>
  <c r="I25" i="4"/>
  <c r="J25" i="4" s="1"/>
  <c r="M25" i="4" s="1"/>
  <c r="A25" i="4" s="1"/>
  <c r="K25" i="4"/>
  <c r="N25" i="4"/>
  <c r="O25" i="4"/>
  <c r="R25" i="4"/>
  <c r="T25" i="4"/>
  <c r="F26" i="4"/>
  <c r="I26" i="4"/>
  <c r="J26" i="4"/>
  <c r="M26" i="4" s="1"/>
  <c r="A26" i="4" s="1"/>
  <c r="K26" i="4"/>
  <c r="N26" i="4"/>
  <c r="O26" i="4"/>
  <c r="R26" i="4"/>
  <c r="T26" i="4"/>
  <c r="F27" i="4"/>
  <c r="I27" i="4"/>
  <c r="J27" i="4"/>
  <c r="M27" i="4" s="1"/>
  <c r="A27" i="4" s="1"/>
  <c r="K27" i="4"/>
  <c r="N27" i="4"/>
  <c r="O27" i="4"/>
  <c r="R27" i="4"/>
  <c r="T27" i="4"/>
  <c r="F28" i="4"/>
  <c r="I28" i="4"/>
  <c r="J28" i="4"/>
  <c r="M28" i="4" s="1"/>
  <c r="A28" i="4" s="1"/>
  <c r="K28" i="4"/>
  <c r="N28" i="4"/>
  <c r="O28" i="4"/>
  <c r="R28" i="4"/>
  <c r="T28" i="4"/>
  <c r="F29" i="4"/>
  <c r="I29" i="4"/>
  <c r="J29" i="4"/>
  <c r="M29" i="4" s="1"/>
  <c r="A29" i="4" s="1"/>
  <c r="K29" i="4"/>
  <c r="N29" i="4"/>
  <c r="O29" i="4"/>
  <c r="R29" i="4"/>
  <c r="T29" i="4"/>
  <c r="F30" i="4"/>
  <c r="I30" i="4"/>
  <c r="J30" i="4"/>
  <c r="M30" i="4" s="1"/>
  <c r="A30" i="4" s="1"/>
  <c r="K30" i="4"/>
  <c r="N30" i="4"/>
  <c r="O30" i="4"/>
  <c r="R30" i="4"/>
  <c r="T30" i="4"/>
  <c r="F31" i="4"/>
  <c r="I31" i="4"/>
  <c r="J31" i="4"/>
  <c r="M31" i="4" s="1"/>
  <c r="A31" i="4" s="1"/>
  <c r="K31" i="4"/>
  <c r="N31" i="4"/>
  <c r="O31" i="4"/>
  <c r="R31" i="4"/>
  <c r="T31" i="4"/>
  <c r="F32" i="4"/>
  <c r="I32" i="4"/>
  <c r="K32" i="4"/>
  <c r="O32" i="4"/>
  <c r="R32" i="4"/>
  <c r="T32" i="4"/>
  <c r="F33" i="4"/>
  <c r="I33" i="4"/>
  <c r="J33" i="4"/>
  <c r="M33" i="4" s="1"/>
  <c r="A33" i="4" s="1"/>
  <c r="K33" i="4"/>
  <c r="N33" i="4"/>
  <c r="O33" i="4"/>
  <c r="R33" i="4"/>
  <c r="T33" i="4"/>
  <c r="F34" i="4"/>
  <c r="I34" i="4"/>
  <c r="J34" i="4" s="1"/>
  <c r="M34" i="4" s="1"/>
  <c r="A34" i="4" s="1"/>
  <c r="K34" i="4"/>
  <c r="N34" i="4"/>
  <c r="O34" i="4"/>
  <c r="R34" i="4"/>
  <c r="T34" i="4"/>
  <c r="F35" i="4"/>
  <c r="I35" i="4"/>
  <c r="J35" i="4"/>
  <c r="M35" i="4" s="1"/>
  <c r="A35" i="4" s="1"/>
  <c r="K35" i="4"/>
  <c r="N35" i="4"/>
  <c r="O35" i="4"/>
  <c r="R35" i="4"/>
  <c r="T35" i="4"/>
  <c r="F36" i="4"/>
  <c r="I36" i="4"/>
  <c r="J36" i="4"/>
  <c r="M36" i="4" s="1"/>
  <c r="A36" i="4" s="1"/>
  <c r="K36" i="4"/>
  <c r="N36" i="4"/>
  <c r="O36" i="4"/>
  <c r="R36" i="4"/>
  <c r="T36" i="4"/>
  <c r="F37" i="4"/>
  <c r="I37" i="4"/>
  <c r="J37" i="4"/>
  <c r="M37" i="4" s="1"/>
  <c r="A37" i="4" s="1"/>
  <c r="K37" i="4"/>
  <c r="N37" i="4"/>
  <c r="O37" i="4"/>
  <c r="R37" i="4"/>
  <c r="T37" i="4"/>
  <c r="F38" i="4"/>
  <c r="I38" i="4"/>
  <c r="J38" i="4"/>
  <c r="M38" i="4" s="1"/>
  <c r="A38" i="4" s="1"/>
  <c r="K38" i="4"/>
  <c r="N38" i="4"/>
  <c r="O38" i="4"/>
  <c r="R38" i="4"/>
  <c r="T38" i="4"/>
  <c r="F39" i="4"/>
  <c r="I39" i="4"/>
  <c r="J39" i="4"/>
  <c r="M39" i="4" s="1"/>
  <c r="A39" i="4" s="1"/>
  <c r="K39" i="4"/>
  <c r="N39" i="4"/>
  <c r="O39" i="4"/>
  <c r="R39" i="4"/>
  <c r="T39" i="4"/>
  <c r="F40" i="4"/>
  <c r="I40" i="4"/>
  <c r="J40" i="4"/>
  <c r="M40" i="4" s="1"/>
  <c r="A40" i="4" s="1"/>
  <c r="K40" i="4"/>
  <c r="N40" i="4"/>
  <c r="O40" i="4"/>
  <c r="R40" i="4"/>
  <c r="T40" i="4"/>
  <c r="F41" i="4"/>
  <c r="I41" i="4"/>
  <c r="J41" i="4"/>
  <c r="M41" i="4" s="1"/>
  <c r="A41" i="4" s="1"/>
  <c r="K41" i="4"/>
  <c r="N41" i="4"/>
  <c r="O41" i="4"/>
  <c r="R41" i="4"/>
  <c r="T41" i="4"/>
  <c r="F42" i="4"/>
  <c r="I42" i="4"/>
  <c r="J42" i="4" s="1"/>
  <c r="M42" i="4" s="1"/>
  <c r="A42" i="4" s="1"/>
  <c r="K42" i="4"/>
  <c r="N42" i="4"/>
  <c r="O42" i="4"/>
  <c r="R42" i="4"/>
  <c r="T42" i="4"/>
  <c r="F43" i="4"/>
  <c r="I43" i="4"/>
  <c r="J43" i="4" s="1"/>
  <c r="M43" i="4" s="1"/>
  <c r="A43" i="4" s="1"/>
  <c r="K43" i="4"/>
  <c r="N43" i="4"/>
  <c r="O43" i="4"/>
  <c r="R43" i="4"/>
  <c r="T43" i="4"/>
  <c r="F44" i="4"/>
  <c r="I44" i="4"/>
  <c r="J44" i="4" s="1"/>
  <c r="M44" i="4" s="1"/>
  <c r="A44" i="4" s="1"/>
  <c r="K44" i="4"/>
  <c r="N44" i="4"/>
  <c r="O44" i="4"/>
  <c r="R44" i="4"/>
  <c r="T44" i="4"/>
  <c r="F45" i="4"/>
  <c r="I45" i="4"/>
  <c r="K45" i="4"/>
  <c r="O45" i="4"/>
  <c r="R45" i="4"/>
  <c r="T45" i="4"/>
  <c r="F46" i="4"/>
  <c r="I46" i="4"/>
  <c r="K46" i="4"/>
  <c r="O46" i="4"/>
  <c r="R46" i="4"/>
  <c r="T46" i="4"/>
  <c r="F47" i="4"/>
  <c r="I47" i="4"/>
  <c r="J47" i="4"/>
  <c r="M47" i="4" s="1"/>
  <c r="A47" i="4" s="1"/>
  <c r="K47" i="4"/>
  <c r="N47" i="4"/>
  <c r="O47" i="4"/>
  <c r="R47" i="4"/>
  <c r="T47" i="4"/>
  <c r="F48" i="4"/>
  <c r="I48" i="4"/>
  <c r="J48" i="4"/>
  <c r="M48" i="4" s="1"/>
  <c r="A48" i="4" s="1"/>
  <c r="K48" i="4"/>
  <c r="N48" i="4"/>
  <c r="O48" i="4"/>
  <c r="R48" i="4"/>
  <c r="T48" i="4"/>
  <c r="F49" i="4"/>
  <c r="I49" i="4"/>
  <c r="J49" i="4"/>
  <c r="M49" i="4" s="1"/>
  <c r="A49" i="4" s="1"/>
  <c r="K49" i="4"/>
  <c r="N49" i="4"/>
  <c r="O49" i="4"/>
  <c r="R49" i="4"/>
  <c r="T49" i="4"/>
  <c r="F50" i="4"/>
  <c r="I50" i="4"/>
  <c r="J50" i="4"/>
  <c r="M50" i="4" s="1"/>
  <c r="A50" i="4" s="1"/>
  <c r="K50" i="4"/>
  <c r="N50" i="4"/>
  <c r="O50" i="4"/>
  <c r="R50" i="4"/>
  <c r="T50" i="4"/>
  <c r="F51" i="4"/>
  <c r="I51" i="4"/>
  <c r="J51" i="4"/>
  <c r="M51" i="4" s="1"/>
  <c r="A51" i="4" s="1"/>
  <c r="K51" i="4"/>
  <c r="N51" i="4"/>
  <c r="O51" i="4"/>
  <c r="R51" i="4"/>
  <c r="T51" i="4"/>
  <c r="F52" i="4"/>
  <c r="I52" i="4"/>
  <c r="J52" i="4"/>
  <c r="M52" i="4" s="1"/>
  <c r="A52" i="4" s="1"/>
  <c r="K52" i="4"/>
  <c r="N52" i="4"/>
  <c r="O52" i="4"/>
  <c r="R52" i="4"/>
  <c r="T52" i="4"/>
  <c r="F53" i="4"/>
  <c r="I53" i="4"/>
  <c r="J53" i="4" s="1"/>
  <c r="M53" i="4" s="1"/>
  <c r="A53" i="4" s="1"/>
  <c r="K53" i="4"/>
  <c r="N53" i="4"/>
  <c r="O53" i="4"/>
  <c r="R53" i="4"/>
  <c r="T53" i="4"/>
  <c r="F54" i="4"/>
  <c r="I54" i="4"/>
  <c r="K54" i="4"/>
  <c r="O54" i="4"/>
  <c r="R54" i="4"/>
  <c r="T54" i="4"/>
  <c r="F55" i="4"/>
  <c r="I55" i="4"/>
  <c r="J55" i="4"/>
  <c r="M55" i="4" s="1"/>
  <c r="A55" i="4" s="1"/>
  <c r="K55" i="4"/>
  <c r="N55" i="4"/>
  <c r="O55" i="4"/>
  <c r="R55" i="4"/>
  <c r="T55" i="4"/>
  <c r="F56" i="4"/>
  <c r="I56" i="4"/>
  <c r="J56" i="4"/>
  <c r="M56" i="4" s="1"/>
  <c r="A56" i="4" s="1"/>
  <c r="K56" i="4"/>
  <c r="N56" i="4"/>
  <c r="O56" i="4"/>
  <c r="R56" i="4"/>
  <c r="T56" i="4"/>
  <c r="F57" i="4"/>
  <c r="I57" i="4"/>
  <c r="J57" i="4" s="1"/>
  <c r="M57" i="4" s="1"/>
  <c r="A57" i="4" s="1"/>
  <c r="K57" i="4"/>
  <c r="N57" i="4"/>
  <c r="O57" i="4"/>
  <c r="R57" i="4"/>
  <c r="T57" i="4"/>
  <c r="F58" i="4"/>
  <c r="I58" i="4"/>
  <c r="J58" i="4"/>
  <c r="M58" i="4" s="1"/>
  <c r="A58" i="4" s="1"/>
  <c r="K58" i="4"/>
  <c r="N58" i="4"/>
  <c r="O58" i="4"/>
  <c r="R58" i="4"/>
  <c r="T58" i="4"/>
  <c r="F59" i="4"/>
  <c r="I59" i="4"/>
  <c r="K59" i="4"/>
  <c r="O59" i="4"/>
  <c r="R59" i="4"/>
  <c r="T59" i="4"/>
  <c r="F60" i="4"/>
  <c r="I60" i="4"/>
  <c r="J60" i="4" s="1"/>
  <c r="M60" i="4" s="1"/>
  <c r="A60" i="4" s="1"/>
  <c r="K60" i="4"/>
  <c r="N60" i="4"/>
  <c r="O60" i="4"/>
  <c r="R60" i="4"/>
  <c r="T60" i="4"/>
  <c r="F61" i="4"/>
  <c r="I61" i="4"/>
  <c r="J61" i="4"/>
  <c r="M61" i="4" s="1"/>
  <c r="A61" i="4" s="1"/>
  <c r="K61" i="4"/>
  <c r="N61" i="4"/>
  <c r="O61" i="4"/>
  <c r="R61" i="4"/>
  <c r="T61" i="4"/>
  <c r="F62" i="4"/>
  <c r="I62" i="4"/>
  <c r="J62" i="4"/>
  <c r="M62" i="4" s="1"/>
  <c r="A62" i="4" s="1"/>
  <c r="K62" i="4"/>
  <c r="N62" i="4"/>
  <c r="O62" i="4"/>
  <c r="R62" i="4"/>
  <c r="T62" i="4"/>
  <c r="F63" i="4"/>
  <c r="I63" i="4"/>
  <c r="J63" i="4"/>
  <c r="M63" i="4" s="1"/>
  <c r="A63" i="4" s="1"/>
  <c r="K63" i="4"/>
  <c r="N63" i="4"/>
  <c r="O63" i="4"/>
  <c r="R63" i="4"/>
  <c r="T63" i="4"/>
  <c r="F64" i="4"/>
  <c r="I64" i="4"/>
  <c r="J64" i="4"/>
  <c r="M64" i="4" s="1"/>
  <c r="A64" i="4" s="1"/>
  <c r="K64" i="4"/>
  <c r="N64" i="4"/>
  <c r="O64" i="4"/>
  <c r="R64" i="4"/>
  <c r="T64" i="4"/>
  <c r="F65" i="4"/>
  <c r="I65" i="4"/>
  <c r="J65" i="4"/>
  <c r="M65" i="4" s="1"/>
  <c r="A65" i="4" s="1"/>
  <c r="K65" i="4"/>
  <c r="N65" i="4"/>
  <c r="O65" i="4"/>
  <c r="R65" i="4"/>
  <c r="T65" i="4"/>
  <c r="F66" i="4"/>
  <c r="I66" i="4"/>
  <c r="J66" i="4" s="1"/>
  <c r="M66" i="4" s="1"/>
  <c r="A66" i="4" s="1"/>
  <c r="K66" i="4"/>
  <c r="N66" i="4"/>
  <c r="O66" i="4"/>
  <c r="R66" i="4"/>
  <c r="T66" i="4"/>
  <c r="F67" i="4"/>
  <c r="I67" i="4"/>
  <c r="J67" i="4"/>
  <c r="M67" i="4" s="1"/>
  <c r="A67" i="4" s="1"/>
  <c r="K67" i="4"/>
  <c r="N67" i="4"/>
  <c r="O67" i="4"/>
  <c r="R67" i="4"/>
  <c r="T67" i="4"/>
  <c r="F68" i="4"/>
  <c r="I68" i="4"/>
  <c r="J68" i="4"/>
  <c r="M68" i="4" s="1"/>
  <c r="A68" i="4" s="1"/>
  <c r="K68" i="4"/>
  <c r="N68" i="4"/>
  <c r="O68" i="4"/>
  <c r="R68" i="4"/>
  <c r="T68" i="4"/>
  <c r="F69" i="4"/>
  <c r="I69" i="4"/>
  <c r="J69" i="4"/>
  <c r="M69" i="4" s="1"/>
  <c r="A69" i="4" s="1"/>
  <c r="K69" i="4"/>
  <c r="N69" i="4"/>
  <c r="O69" i="4"/>
  <c r="R69" i="4"/>
  <c r="T69" i="4"/>
  <c r="F70" i="4"/>
  <c r="I70" i="4"/>
  <c r="J70" i="4"/>
  <c r="M70" i="4" s="1"/>
  <c r="A70" i="4" s="1"/>
  <c r="K70" i="4"/>
  <c r="N70" i="4"/>
  <c r="O70" i="4"/>
  <c r="R70" i="4"/>
  <c r="T70" i="4"/>
  <c r="F71" i="4"/>
  <c r="I71" i="4"/>
  <c r="J71" i="4"/>
  <c r="M71" i="4" s="1"/>
  <c r="A71" i="4" s="1"/>
  <c r="K71" i="4"/>
  <c r="N71" i="4"/>
  <c r="O71" i="4"/>
  <c r="R71" i="4"/>
  <c r="T71" i="4"/>
  <c r="F72" i="4"/>
  <c r="I72" i="4"/>
  <c r="J72" i="4" s="1"/>
  <c r="M72" i="4" s="1"/>
  <c r="A72" i="4" s="1"/>
  <c r="K72" i="4"/>
  <c r="N72" i="4"/>
  <c r="O72" i="4"/>
  <c r="R72" i="4"/>
  <c r="T72" i="4"/>
  <c r="F73" i="4"/>
  <c r="I73" i="4"/>
  <c r="K73" i="4"/>
  <c r="O73" i="4"/>
  <c r="R73" i="4"/>
  <c r="T73" i="4"/>
  <c r="F74" i="4"/>
  <c r="I74" i="4"/>
  <c r="J74" i="4" s="1"/>
  <c r="M74" i="4" s="1"/>
  <c r="A74" i="4" s="1"/>
  <c r="K74" i="4"/>
  <c r="N74" i="4"/>
  <c r="O74" i="4"/>
  <c r="R74" i="4"/>
  <c r="T74" i="4"/>
  <c r="F75" i="4"/>
  <c r="I75" i="4"/>
  <c r="J75" i="4"/>
  <c r="M75" i="4" s="1"/>
  <c r="A75" i="4" s="1"/>
  <c r="K75" i="4"/>
  <c r="N75" i="4"/>
  <c r="O75" i="4"/>
  <c r="R75" i="4"/>
  <c r="T75" i="4"/>
  <c r="F76" i="4"/>
  <c r="I76" i="4"/>
  <c r="J76" i="4"/>
  <c r="M76" i="4" s="1"/>
  <c r="A76" i="4" s="1"/>
  <c r="K76" i="4"/>
  <c r="N76" i="4"/>
  <c r="O76" i="4"/>
  <c r="R76" i="4"/>
  <c r="T76" i="4"/>
  <c r="F77" i="4"/>
  <c r="I77" i="4"/>
  <c r="J77" i="4"/>
  <c r="M77" i="4" s="1"/>
  <c r="A77" i="4" s="1"/>
  <c r="K77" i="4"/>
  <c r="N77" i="4"/>
  <c r="O77" i="4"/>
  <c r="R77" i="4"/>
  <c r="T77" i="4"/>
  <c r="F78" i="4"/>
  <c r="I78" i="4"/>
  <c r="J78" i="4" s="1"/>
  <c r="M78" i="4" s="1"/>
  <c r="A78" i="4" s="1"/>
  <c r="K78" i="4"/>
  <c r="N78" i="4"/>
  <c r="O78" i="4"/>
  <c r="R78" i="4"/>
  <c r="T78" i="4"/>
  <c r="F79" i="4"/>
  <c r="I79" i="4"/>
  <c r="J79" i="4"/>
  <c r="M79" i="4" s="1"/>
  <c r="A79" i="4" s="1"/>
  <c r="K79" i="4"/>
  <c r="N79" i="4"/>
  <c r="O79" i="4"/>
  <c r="R79" i="4"/>
  <c r="T79" i="4"/>
  <c r="F80" i="4"/>
  <c r="I80" i="4"/>
  <c r="J80" i="4"/>
  <c r="M80" i="4" s="1"/>
  <c r="A80" i="4" s="1"/>
  <c r="K80" i="4"/>
  <c r="N80" i="4"/>
  <c r="O80" i="4"/>
  <c r="R80" i="4"/>
  <c r="T80" i="4"/>
  <c r="F81" i="4"/>
  <c r="I81" i="4"/>
  <c r="J81" i="4" s="1"/>
  <c r="M81" i="4" s="1"/>
  <c r="A81" i="4" s="1"/>
  <c r="K81" i="4"/>
  <c r="N81" i="4"/>
  <c r="O81" i="4"/>
  <c r="R81" i="4"/>
  <c r="T81" i="4"/>
  <c r="F82" i="4"/>
  <c r="I82" i="4"/>
  <c r="J82" i="4"/>
  <c r="M82" i="4" s="1"/>
  <c r="A82" i="4" s="1"/>
  <c r="K82" i="4"/>
  <c r="N82" i="4"/>
  <c r="O82" i="4"/>
  <c r="R82" i="4"/>
  <c r="T82" i="4"/>
  <c r="F83" i="4"/>
  <c r="I83" i="4"/>
  <c r="J83" i="4"/>
  <c r="M83" i="4" s="1"/>
  <c r="A83" i="4" s="1"/>
  <c r="K83" i="4"/>
  <c r="N83" i="4"/>
  <c r="O83" i="4"/>
  <c r="R83" i="4"/>
  <c r="T83" i="4"/>
  <c r="F84" i="4"/>
  <c r="I84" i="4"/>
  <c r="J84" i="4"/>
  <c r="M84" i="4" s="1"/>
  <c r="A84" i="4" s="1"/>
  <c r="K84" i="4"/>
  <c r="N84" i="4"/>
  <c r="O84" i="4"/>
  <c r="R84" i="4"/>
  <c r="T84" i="4"/>
  <c r="F85" i="4"/>
  <c r="I85" i="4"/>
  <c r="J85" i="4" s="1"/>
  <c r="M85" i="4" s="1"/>
  <c r="A85" i="4" s="1"/>
  <c r="K85" i="4"/>
  <c r="N85" i="4"/>
  <c r="O85" i="4"/>
  <c r="R85" i="4"/>
  <c r="T85" i="4"/>
  <c r="F86" i="4"/>
  <c r="I86" i="4"/>
  <c r="J86" i="4"/>
  <c r="M86" i="4" s="1"/>
  <c r="A86" i="4" s="1"/>
  <c r="K86" i="4"/>
  <c r="N86" i="4"/>
  <c r="O86" i="4"/>
  <c r="R86" i="4"/>
  <c r="T86" i="4"/>
  <c r="F87" i="4"/>
  <c r="I87" i="4"/>
  <c r="J87" i="4" s="1"/>
  <c r="M87" i="4" s="1"/>
  <c r="A87" i="4" s="1"/>
  <c r="K87" i="4"/>
  <c r="N87" i="4"/>
  <c r="O87" i="4"/>
  <c r="R87" i="4"/>
  <c r="T87" i="4"/>
  <c r="F88" i="4"/>
  <c r="I88" i="4"/>
  <c r="J88" i="4"/>
  <c r="M88" i="4" s="1"/>
  <c r="A88" i="4" s="1"/>
  <c r="K88" i="4"/>
  <c r="N88" i="4"/>
  <c r="O88" i="4"/>
  <c r="R88" i="4"/>
  <c r="T88" i="4"/>
  <c r="F89" i="4"/>
  <c r="I89" i="4"/>
  <c r="J89" i="4"/>
  <c r="M89" i="4" s="1"/>
  <c r="A89" i="4" s="1"/>
  <c r="K89" i="4"/>
  <c r="N89" i="4"/>
  <c r="O89" i="4"/>
  <c r="R89" i="4"/>
  <c r="T89" i="4"/>
  <c r="F90" i="4"/>
  <c r="I90" i="4"/>
  <c r="J90" i="4"/>
  <c r="M90" i="4" s="1"/>
  <c r="A90" i="4" s="1"/>
  <c r="K90" i="4"/>
  <c r="N90" i="4"/>
  <c r="O90" i="4"/>
  <c r="R90" i="4"/>
  <c r="T90" i="4"/>
  <c r="F91" i="4"/>
  <c r="I91" i="4"/>
  <c r="J91" i="4"/>
  <c r="M91" i="4" s="1"/>
  <c r="A91" i="4" s="1"/>
  <c r="K91" i="4"/>
  <c r="N91" i="4"/>
  <c r="O91" i="4"/>
  <c r="R91" i="4"/>
  <c r="T91" i="4"/>
  <c r="F92" i="4"/>
  <c r="I92" i="4"/>
  <c r="J92" i="4"/>
  <c r="M92" i="4" s="1"/>
  <c r="A92" i="4" s="1"/>
  <c r="K92" i="4"/>
  <c r="N92" i="4"/>
  <c r="O92" i="4"/>
  <c r="R92" i="4"/>
  <c r="T92" i="4"/>
  <c r="F93" i="4"/>
  <c r="I93" i="4"/>
  <c r="J93" i="4" s="1"/>
  <c r="M93" i="4" s="1"/>
  <c r="A93" i="4" s="1"/>
  <c r="K93" i="4"/>
  <c r="N93" i="4"/>
  <c r="O93" i="4"/>
  <c r="R93" i="4"/>
  <c r="T93" i="4"/>
  <c r="F94" i="4"/>
  <c r="I94" i="4"/>
  <c r="J94" i="4" s="1"/>
  <c r="M94" i="4" s="1"/>
  <c r="A94" i="4" s="1"/>
  <c r="K94" i="4"/>
  <c r="N94" i="4"/>
  <c r="O94" i="4"/>
  <c r="R94" i="4"/>
  <c r="T94" i="4"/>
  <c r="F95" i="4"/>
  <c r="I95" i="4"/>
  <c r="J95" i="4"/>
  <c r="M95" i="4" s="1"/>
  <c r="A95" i="4" s="1"/>
  <c r="K95" i="4"/>
  <c r="N95" i="4"/>
  <c r="O95" i="4"/>
  <c r="R95" i="4"/>
  <c r="T95" i="4"/>
  <c r="F96" i="4"/>
  <c r="I96" i="4"/>
  <c r="J96" i="4" s="1"/>
  <c r="M96" i="4" s="1"/>
  <c r="A96" i="4" s="1"/>
  <c r="K96" i="4"/>
  <c r="N96" i="4"/>
  <c r="O96" i="4"/>
  <c r="R96" i="4"/>
  <c r="T96" i="4"/>
  <c r="F97" i="4"/>
  <c r="I97" i="4"/>
  <c r="J97" i="4"/>
  <c r="M97" i="4" s="1"/>
  <c r="A97" i="4" s="1"/>
  <c r="K97" i="4"/>
  <c r="N97" i="4"/>
  <c r="O97" i="4"/>
  <c r="R97" i="4"/>
  <c r="T97" i="4"/>
  <c r="F98" i="4"/>
  <c r="I98" i="4"/>
  <c r="J98" i="4"/>
  <c r="M98" i="4" s="1"/>
  <c r="A98" i="4" s="1"/>
  <c r="K98" i="4"/>
  <c r="N98" i="4"/>
  <c r="O98" i="4"/>
  <c r="R98" i="4"/>
  <c r="T98" i="4"/>
  <c r="F99" i="4"/>
  <c r="I99" i="4"/>
  <c r="J99" i="4"/>
  <c r="M99" i="4" s="1"/>
  <c r="A99" i="4" s="1"/>
  <c r="K99" i="4"/>
  <c r="N99" i="4"/>
  <c r="O99" i="4"/>
  <c r="R99" i="4"/>
  <c r="T99" i="4"/>
  <c r="F100" i="4"/>
  <c r="I100" i="4"/>
  <c r="J100" i="4"/>
  <c r="M100" i="4" s="1"/>
  <c r="A100" i="4" s="1"/>
  <c r="K100" i="4"/>
  <c r="N100" i="4"/>
  <c r="O100" i="4"/>
  <c r="R100" i="4"/>
  <c r="T100" i="4"/>
  <c r="F101" i="4"/>
  <c r="I101" i="4"/>
  <c r="J101" i="4"/>
  <c r="M101" i="4" s="1"/>
  <c r="A101" i="4" s="1"/>
  <c r="K101" i="4"/>
  <c r="N101" i="4"/>
  <c r="O101" i="4"/>
  <c r="R101" i="4"/>
  <c r="T101" i="4"/>
  <c r="F102" i="4"/>
  <c r="I102" i="4"/>
  <c r="J102" i="4"/>
  <c r="M102" i="4" s="1"/>
  <c r="A102" i="4" s="1"/>
  <c r="K102" i="4"/>
  <c r="N102" i="4"/>
  <c r="O102" i="4"/>
  <c r="R102" i="4"/>
  <c r="T102" i="4"/>
  <c r="F103" i="4"/>
  <c r="I103" i="4"/>
  <c r="J103" i="4"/>
  <c r="M103" i="4" s="1"/>
  <c r="A103" i="4" s="1"/>
  <c r="K103" i="4"/>
  <c r="N103" i="4"/>
  <c r="O103" i="4"/>
  <c r="R103" i="4"/>
  <c r="T103" i="4"/>
  <c r="F104" i="4"/>
  <c r="I104" i="4"/>
  <c r="N104" i="4" s="1"/>
  <c r="J104" i="4"/>
  <c r="M104" i="4" s="1"/>
  <c r="A104" i="4" s="1"/>
  <c r="K104" i="4"/>
  <c r="O104" i="4"/>
  <c r="R104" i="4"/>
  <c r="T104" i="4"/>
  <c r="F105" i="4"/>
  <c r="I105" i="4"/>
  <c r="K105" i="4"/>
  <c r="O105" i="4"/>
  <c r="R105" i="4"/>
  <c r="T105" i="4"/>
  <c r="F106" i="4"/>
  <c r="I106" i="4"/>
  <c r="J106" i="4" s="1"/>
  <c r="M106" i="4" s="1"/>
  <c r="A106" i="4" s="1"/>
  <c r="K106" i="4"/>
  <c r="N106" i="4"/>
  <c r="O106" i="4"/>
  <c r="R106" i="4"/>
  <c r="T106" i="4"/>
  <c r="F107" i="4"/>
  <c r="I107" i="4"/>
  <c r="J107" i="4"/>
  <c r="M107" i="4" s="1"/>
  <c r="A107" i="4" s="1"/>
  <c r="K107" i="4"/>
  <c r="N107" i="4"/>
  <c r="O107" i="4"/>
  <c r="R107" i="4"/>
  <c r="T107" i="4"/>
  <c r="F108" i="4"/>
  <c r="I108" i="4"/>
  <c r="K108" i="4"/>
  <c r="O108" i="4"/>
  <c r="R108" i="4"/>
  <c r="T108" i="4"/>
  <c r="F109" i="4"/>
  <c r="I109" i="4"/>
  <c r="J109" i="4" s="1"/>
  <c r="M109" i="4" s="1"/>
  <c r="A109" i="4" s="1"/>
  <c r="K109" i="4"/>
  <c r="N109" i="4"/>
  <c r="O109" i="4"/>
  <c r="R109" i="4"/>
  <c r="T109" i="4"/>
  <c r="F110" i="4"/>
  <c r="I110" i="4"/>
  <c r="J110" i="4" s="1"/>
  <c r="M110" i="4" s="1"/>
  <c r="A110" i="4" s="1"/>
  <c r="K110" i="4"/>
  <c r="N110" i="4"/>
  <c r="O110" i="4"/>
  <c r="R110" i="4"/>
  <c r="T110" i="4"/>
  <c r="F111" i="4"/>
  <c r="I111" i="4"/>
  <c r="J111" i="4"/>
  <c r="M111" i="4" s="1"/>
  <c r="A111" i="4" s="1"/>
  <c r="K111" i="4"/>
  <c r="N111" i="4"/>
  <c r="O111" i="4"/>
  <c r="R111" i="4"/>
  <c r="T111" i="4"/>
  <c r="F112" i="4"/>
  <c r="I112" i="4"/>
  <c r="J112" i="4"/>
  <c r="M112" i="4" s="1"/>
  <c r="A112" i="4" s="1"/>
  <c r="K112" i="4"/>
  <c r="N112" i="4"/>
  <c r="O112" i="4"/>
  <c r="R112" i="4"/>
  <c r="T112" i="4"/>
  <c r="F113" i="4"/>
  <c r="I113" i="4"/>
  <c r="J113" i="4"/>
  <c r="M113" i="4" s="1"/>
  <c r="A113" i="4" s="1"/>
  <c r="K113" i="4"/>
  <c r="N113" i="4"/>
  <c r="O113" i="4"/>
  <c r="R113" i="4"/>
  <c r="T113" i="4"/>
  <c r="F114" i="4"/>
  <c r="I114" i="4"/>
  <c r="J114" i="4"/>
  <c r="M114" i="4" s="1"/>
  <c r="A114" i="4" s="1"/>
  <c r="K114" i="4"/>
  <c r="N114" i="4"/>
  <c r="O114" i="4"/>
  <c r="R114" i="4"/>
  <c r="T114" i="4"/>
  <c r="F115" i="4"/>
  <c r="I115" i="4"/>
  <c r="J115" i="4" s="1"/>
  <c r="M115" i="4" s="1"/>
  <c r="A115" i="4" s="1"/>
  <c r="K115" i="4"/>
  <c r="N115" i="4"/>
  <c r="O115" i="4"/>
  <c r="R115" i="4"/>
  <c r="T115" i="4"/>
  <c r="F116" i="4"/>
  <c r="I116" i="4"/>
  <c r="J116" i="4"/>
  <c r="M116" i="4" s="1"/>
  <c r="A116" i="4" s="1"/>
  <c r="K116" i="4"/>
  <c r="N116" i="4"/>
  <c r="O116" i="4"/>
  <c r="R116" i="4"/>
  <c r="T116" i="4"/>
  <c r="F117" i="4"/>
  <c r="I117" i="4"/>
  <c r="J117" i="4" s="1"/>
  <c r="M117" i="4" s="1"/>
  <c r="A117" i="4" s="1"/>
  <c r="K117" i="4"/>
  <c r="N117" i="4"/>
  <c r="O117" i="4"/>
  <c r="R117" i="4"/>
  <c r="T117" i="4"/>
  <c r="F118" i="4"/>
  <c r="I118" i="4"/>
  <c r="J118" i="4"/>
  <c r="M118" i="4" s="1"/>
  <c r="A118" i="4" s="1"/>
  <c r="K118" i="4"/>
  <c r="N118" i="4"/>
  <c r="O118" i="4"/>
  <c r="R118" i="4"/>
  <c r="T118" i="4"/>
  <c r="F119" i="4"/>
  <c r="I119" i="4"/>
  <c r="J119" i="4" s="1"/>
  <c r="M119" i="4" s="1"/>
  <c r="A119" i="4" s="1"/>
  <c r="K119" i="4"/>
  <c r="N119" i="4"/>
  <c r="O119" i="4"/>
  <c r="R119" i="4"/>
  <c r="T119" i="4"/>
  <c r="F120" i="4"/>
  <c r="I120" i="4"/>
  <c r="J120" i="4"/>
  <c r="M120" i="4" s="1"/>
  <c r="A120" i="4" s="1"/>
  <c r="K120" i="4"/>
  <c r="N120" i="4"/>
  <c r="O120" i="4"/>
  <c r="R120" i="4"/>
  <c r="T120" i="4"/>
  <c r="F121" i="4"/>
  <c r="I121" i="4"/>
  <c r="K121" i="4"/>
  <c r="O121" i="4"/>
  <c r="R121" i="4"/>
  <c r="T121" i="4"/>
  <c r="F122" i="4"/>
  <c r="I122" i="4"/>
  <c r="J122" i="4"/>
  <c r="M122" i="4" s="1"/>
  <c r="A122" i="4" s="1"/>
  <c r="K122" i="4"/>
  <c r="N122" i="4"/>
  <c r="O122" i="4"/>
  <c r="R122" i="4"/>
  <c r="T122" i="4"/>
  <c r="F123" i="4"/>
  <c r="I123" i="4"/>
  <c r="J123" i="4"/>
  <c r="M123" i="4" s="1"/>
  <c r="A123" i="4" s="1"/>
  <c r="K123" i="4"/>
  <c r="N123" i="4"/>
  <c r="O123" i="4"/>
  <c r="R123" i="4"/>
  <c r="T123" i="4"/>
  <c r="F124" i="4"/>
  <c r="I124" i="4"/>
  <c r="J124" i="4"/>
  <c r="M124" i="4" s="1"/>
  <c r="A124" i="4" s="1"/>
  <c r="K124" i="4"/>
  <c r="N124" i="4"/>
  <c r="O124" i="4"/>
  <c r="R124" i="4"/>
  <c r="T124" i="4"/>
  <c r="F125" i="4"/>
  <c r="K125" i="4" s="1"/>
  <c r="I125" i="4"/>
  <c r="O125" i="4"/>
  <c r="R125" i="4"/>
  <c r="T125" i="4"/>
  <c r="F126" i="4"/>
  <c r="I126" i="4"/>
  <c r="K126" i="4"/>
  <c r="O126" i="4"/>
  <c r="R126" i="4"/>
  <c r="T126" i="4"/>
  <c r="F127" i="4"/>
  <c r="K127" i="4" s="1"/>
  <c r="I127" i="4"/>
  <c r="J127" i="4"/>
  <c r="M127" i="4" s="1"/>
  <c r="A127" i="4" s="1"/>
  <c r="N127" i="4"/>
  <c r="O127" i="4"/>
  <c r="R127" i="4"/>
  <c r="T127" i="4"/>
  <c r="F128" i="4"/>
  <c r="I128" i="4"/>
  <c r="K128" i="4"/>
  <c r="O128" i="4"/>
  <c r="R128" i="4"/>
  <c r="T128" i="4"/>
  <c r="F129" i="4"/>
  <c r="I129" i="4"/>
  <c r="J129" i="4"/>
  <c r="M129" i="4" s="1"/>
  <c r="A129" i="4" s="1"/>
  <c r="K129" i="4"/>
  <c r="N129" i="4"/>
  <c r="O129" i="4"/>
  <c r="R129" i="4"/>
  <c r="T129" i="4"/>
  <c r="F130" i="4"/>
  <c r="I130" i="4"/>
  <c r="J130" i="4"/>
  <c r="M130" i="4" s="1"/>
  <c r="A130" i="4" s="1"/>
  <c r="K130" i="4"/>
  <c r="N130" i="4"/>
  <c r="O130" i="4"/>
  <c r="R130" i="4"/>
  <c r="T130" i="4"/>
  <c r="F131" i="4"/>
  <c r="I131" i="4"/>
  <c r="J131" i="4" s="1"/>
  <c r="M131" i="4" s="1"/>
  <c r="A131" i="4" s="1"/>
  <c r="K131" i="4"/>
  <c r="N131" i="4"/>
  <c r="O131" i="4"/>
  <c r="R131" i="4"/>
  <c r="T131" i="4"/>
  <c r="F132" i="4"/>
  <c r="I132" i="4"/>
  <c r="J132" i="4"/>
  <c r="M132" i="4" s="1"/>
  <c r="A132" i="4" s="1"/>
  <c r="K132" i="4"/>
  <c r="N132" i="4"/>
  <c r="O132" i="4"/>
  <c r="R132" i="4"/>
  <c r="T132" i="4"/>
  <c r="F133" i="4"/>
  <c r="I133" i="4"/>
  <c r="J133" i="4"/>
  <c r="M133" i="4" s="1"/>
  <c r="A133" i="4" s="1"/>
  <c r="K133" i="4"/>
  <c r="N133" i="4"/>
  <c r="O133" i="4"/>
  <c r="R133" i="4"/>
  <c r="T133" i="4"/>
  <c r="F134" i="4"/>
  <c r="I134" i="4"/>
  <c r="J134" i="4"/>
  <c r="M134" i="4" s="1"/>
  <c r="A134" i="4" s="1"/>
  <c r="K134" i="4"/>
  <c r="N134" i="4"/>
  <c r="O134" i="4"/>
  <c r="R134" i="4"/>
  <c r="T134" i="4"/>
  <c r="F135" i="4"/>
  <c r="K135" i="4" s="1"/>
  <c r="I135" i="4"/>
  <c r="J135" i="4"/>
  <c r="M135" i="4" s="1"/>
  <c r="A135" i="4" s="1"/>
  <c r="N135" i="4"/>
  <c r="O135" i="4"/>
  <c r="R135" i="4"/>
  <c r="T135" i="4"/>
  <c r="F136" i="4"/>
  <c r="I136" i="4"/>
  <c r="J136" i="4"/>
  <c r="M136" i="4" s="1"/>
  <c r="A136" i="4" s="1"/>
  <c r="K136" i="4"/>
  <c r="N136" i="4"/>
  <c r="O136" i="4"/>
  <c r="R136" i="4"/>
  <c r="T136" i="4"/>
  <c r="F137" i="4"/>
  <c r="I137" i="4"/>
  <c r="K137" i="4"/>
  <c r="O137" i="4"/>
  <c r="R137" i="4"/>
  <c r="T137" i="4"/>
  <c r="F138" i="4"/>
  <c r="I138" i="4"/>
  <c r="J138" i="4"/>
  <c r="M138" i="4" s="1"/>
  <c r="A138" i="4" s="1"/>
  <c r="K138" i="4"/>
  <c r="N138" i="4"/>
  <c r="O138" i="4"/>
  <c r="R138" i="4"/>
  <c r="T138" i="4"/>
  <c r="F139" i="4"/>
  <c r="I139" i="4"/>
  <c r="J139" i="4"/>
  <c r="M139" i="4" s="1"/>
  <c r="A139" i="4" s="1"/>
  <c r="K139" i="4"/>
  <c r="N139" i="4"/>
  <c r="O139" i="4"/>
  <c r="R139" i="4"/>
  <c r="T139" i="4"/>
  <c r="F140" i="4"/>
  <c r="I140" i="4"/>
  <c r="J140" i="4"/>
  <c r="M140" i="4" s="1"/>
  <c r="A140" i="4" s="1"/>
  <c r="K140" i="4"/>
  <c r="N140" i="4"/>
  <c r="O140" i="4"/>
  <c r="R140" i="4"/>
  <c r="T140" i="4"/>
  <c r="F141" i="4"/>
  <c r="I141" i="4"/>
  <c r="J141" i="4"/>
  <c r="M141" i="4" s="1"/>
  <c r="A141" i="4" s="1"/>
  <c r="K141" i="4"/>
  <c r="N141" i="4"/>
  <c r="O141" i="4"/>
  <c r="R141" i="4"/>
  <c r="T141" i="4"/>
  <c r="F142" i="4"/>
  <c r="I142" i="4"/>
  <c r="J142" i="4" s="1"/>
  <c r="M142" i="4" s="1"/>
  <c r="A142" i="4" s="1"/>
  <c r="K142" i="4"/>
  <c r="N142" i="4"/>
  <c r="O142" i="4"/>
  <c r="R142" i="4"/>
  <c r="T142" i="4"/>
  <c r="F143" i="4"/>
  <c r="I143" i="4"/>
  <c r="J143" i="4"/>
  <c r="M143" i="4" s="1"/>
  <c r="A143" i="4" s="1"/>
  <c r="K143" i="4"/>
  <c r="N143" i="4"/>
  <c r="O143" i="4"/>
  <c r="R143" i="4"/>
  <c r="T143" i="4"/>
  <c r="F144" i="4"/>
  <c r="I144" i="4"/>
  <c r="J144" i="4"/>
  <c r="M144" i="4" s="1"/>
  <c r="A144" i="4" s="1"/>
  <c r="K144" i="4"/>
  <c r="N144" i="4"/>
  <c r="O144" i="4"/>
  <c r="R144" i="4"/>
  <c r="T144" i="4"/>
  <c r="F145" i="4"/>
  <c r="I145" i="4"/>
  <c r="J145" i="4" s="1"/>
  <c r="M145" i="4" s="1"/>
  <c r="A145" i="4" s="1"/>
  <c r="K145" i="4"/>
  <c r="N145" i="4"/>
  <c r="O145" i="4"/>
  <c r="R145" i="4"/>
  <c r="T145" i="4"/>
  <c r="F146" i="4"/>
  <c r="I146" i="4"/>
  <c r="J146" i="4" s="1"/>
  <c r="M146" i="4" s="1"/>
  <c r="A146" i="4" s="1"/>
  <c r="K146" i="4"/>
  <c r="N146" i="4"/>
  <c r="O146" i="4"/>
  <c r="R146" i="4"/>
  <c r="T146" i="4"/>
  <c r="F147" i="4"/>
  <c r="I147" i="4"/>
  <c r="J147" i="4"/>
  <c r="M147" i="4" s="1"/>
  <c r="A147" i="4" s="1"/>
  <c r="K147" i="4"/>
  <c r="N147" i="4"/>
  <c r="O147" i="4"/>
  <c r="R147" i="4"/>
  <c r="T147" i="4"/>
  <c r="F148" i="4"/>
  <c r="I148" i="4"/>
  <c r="J148" i="4"/>
  <c r="M148" i="4" s="1"/>
  <c r="A148" i="4" s="1"/>
  <c r="K148" i="4"/>
  <c r="N148" i="4"/>
  <c r="O148" i="4"/>
  <c r="R148" i="4"/>
  <c r="T148" i="4"/>
  <c r="F149" i="4"/>
  <c r="I149" i="4"/>
  <c r="J149" i="4"/>
  <c r="M149" i="4" s="1"/>
  <c r="A149" i="4" s="1"/>
  <c r="K149" i="4"/>
  <c r="N149" i="4"/>
  <c r="O149" i="4"/>
  <c r="R149" i="4"/>
  <c r="T149" i="4"/>
  <c r="F150" i="4"/>
  <c r="I150" i="4"/>
  <c r="J150" i="4"/>
  <c r="M150" i="4" s="1"/>
  <c r="A150" i="4" s="1"/>
  <c r="K150" i="4"/>
  <c r="N150" i="4"/>
  <c r="O150" i="4"/>
  <c r="R150" i="4"/>
  <c r="T150" i="4"/>
  <c r="F151" i="4"/>
  <c r="I151" i="4"/>
  <c r="J151" i="4" s="1"/>
  <c r="M151" i="4" s="1"/>
  <c r="A151" i="4" s="1"/>
  <c r="K151" i="4"/>
  <c r="N151" i="4"/>
  <c r="O151" i="4"/>
  <c r="R151" i="4"/>
  <c r="T151" i="4"/>
  <c r="F152" i="4"/>
  <c r="I152" i="4"/>
  <c r="J152" i="4" s="1"/>
  <c r="M152" i="4" s="1"/>
  <c r="A152" i="4" s="1"/>
  <c r="K152" i="4"/>
  <c r="N152" i="4"/>
  <c r="O152" i="4"/>
  <c r="R152" i="4"/>
  <c r="T152" i="4"/>
  <c r="F153" i="4"/>
  <c r="I153" i="4"/>
  <c r="J153" i="4"/>
  <c r="M153" i="4" s="1"/>
  <c r="A153" i="4" s="1"/>
  <c r="K153" i="4"/>
  <c r="N153" i="4"/>
  <c r="O153" i="4"/>
  <c r="R153" i="4"/>
  <c r="T153" i="4"/>
  <c r="F154" i="4"/>
  <c r="I154" i="4"/>
  <c r="J154" i="4"/>
  <c r="M154" i="4" s="1"/>
  <c r="A154" i="4" s="1"/>
  <c r="K154" i="4"/>
  <c r="N154" i="4"/>
  <c r="O154" i="4"/>
  <c r="R154" i="4"/>
  <c r="T154" i="4"/>
  <c r="F155" i="4"/>
  <c r="I155" i="4"/>
  <c r="J155" i="4"/>
  <c r="M155" i="4" s="1"/>
  <c r="A155" i="4" s="1"/>
  <c r="K155" i="4"/>
  <c r="N155" i="4"/>
  <c r="O155" i="4"/>
  <c r="R155" i="4"/>
  <c r="T155" i="4"/>
  <c r="F156" i="4"/>
  <c r="I156" i="4"/>
  <c r="J156" i="4"/>
  <c r="M156" i="4" s="1"/>
  <c r="A156" i="4" s="1"/>
  <c r="K156" i="4"/>
  <c r="N156" i="4"/>
  <c r="O156" i="4"/>
  <c r="R156" i="4"/>
  <c r="T156" i="4"/>
  <c r="F157" i="4"/>
  <c r="I157" i="4"/>
  <c r="J157" i="4"/>
  <c r="M157" i="4" s="1"/>
  <c r="A157" i="4" s="1"/>
  <c r="K157" i="4"/>
  <c r="N157" i="4"/>
  <c r="O157" i="4"/>
  <c r="R157" i="4"/>
  <c r="T157" i="4"/>
  <c r="F158" i="4"/>
  <c r="I158" i="4"/>
  <c r="J158" i="4"/>
  <c r="M158" i="4" s="1"/>
  <c r="A158" i="4" s="1"/>
  <c r="K158" i="4"/>
  <c r="N158" i="4"/>
  <c r="O158" i="4"/>
  <c r="R158" i="4"/>
  <c r="T158" i="4"/>
  <c r="F159" i="4"/>
  <c r="I159" i="4"/>
  <c r="K159" i="4"/>
  <c r="O159" i="4"/>
  <c r="R159" i="4"/>
  <c r="T159" i="4"/>
  <c r="F160" i="4"/>
  <c r="I160" i="4"/>
  <c r="J160" i="4"/>
  <c r="M160" i="4" s="1"/>
  <c r="A160" i="4" s="1"/>
  <c r="K160" i="4"/>
  <c r="N160" i="4"/>
  <c r="O160" i="4"/>
  <c r="R160" i="4"/>
  <c r="T160" i="4"/>
  <c r="F161" i="4"/>
  <c r="I161" i="4"/>
  <c r="J161" i="4" s="1"/>
  <c r="M161" i="4" s="1"/>
  <c r="A161" i="4" s="1"/>
  <c r="K161" i="4"/>
  <c r="N161" i="4"/>
  <c r="O161" i="4"/>
  <c r="R161" i="4"/>
  <c r="T161" i="4"/>
  <c r="F162" i="4"/>
  <c r="I162" i="4"/>
  <c r="J162" i="4"/>
  <c r="M162" i="4" s="1"/>
  <c r="A162" i="4" s="1"/>
  <c r="K162" i="4"/>
  <c r="N162" i="4"/>
  <c r="O162" i="4"/>
  <c r="R162" i="4"/>
  <c r="T162" i="4"/>
  <c r="F163" i="4"/>
  <c r="I163" i="4"/>
  <c r="J163" i="4" s="1"/>
  <c r="M163" i="4" s="1"/>
  <c r="A163" i="4" s="1"/>
  <c r="K163" i="4"/>
  <c r="N163" i="4"/>
  <c r="O163" i="4"/>
  <c r="R163" i="4"/>
  <c r="T163" i="4"/>
  <c r="F164" i="4"/>
  <c r="I164" i="4"/>
  <c r="J164" i="4" s="1"/>
  <c r="M164" i="4" s="1"/>
  <c r="A164" i="4" s="1"/>
  <c r="K164" i="4"/>
  <c r="N164" i="4"/>
  <c r="O164" i="4"/>
  <c r="R164" i="4"/>
  <c r="T164" i="4"/>
  <c r="F165" i="4"/>
  <c r="I165" i="4"/>
  <c r="J165" i="4" s="1"/>
  <c r="M165" i="4" s="1"/>
  <c r="A165" i="4" s="1"/>
  <c r="K165" i="4"/>
  <c r="N165" i="4"/>
  <c r="O165" i="4"/>
  <c r="R165" i="4"/>
  <c r="T165" i="4"/>
  <c r="F166" i="4"/>
  <c r="I166" i="4"/>
  <c r="J166" i="4"/>
  <c r="M166" i="4" s="1"/>
  <c r="A166" i="4" s="1"/>
  <c r="K166" i="4"/>
  <c r="N166" i="4"/>
  <c r="O166" i="4"/>
  <c r="R166" i="4"/>
  <c r="T166" i="4"/>
  <c r="F167" i="4"/>
  <c r="I167" i="4"/>
  <c r="J167" i="4"/>
  <c r="M167" i="4" s="1"/>
  <c r="A167" i="4" s="1"/>
  <c r="N167" i="4"/>
  <c r="R167" i="4"/>
  <c r="T167" i="4"/>
  <c r="F168" i="4"/>
  <c r="I168" i="4"/>
  <c r="J168" i="4" s="1"/>
  <c r="M168" i="4" s="1"/>
  <c r="A168" i="4" s="1"/>
  <c r="K168" i="4"/>
  <c r="N168" i="4"/>
  <c r="O168" i="4"/>
  <c r="R168" i="4"/>
  <c r="T168" i="4"/>
  <c r="F169" i="4"/>
  <c r="I169" i="4"/>
  <c r="J169" i="4"/>
  <c r="M169" i="4" s="1"/>
  <c r="A169" i="4" s="1"/>
  <c r="K169" i="4"/>
  <c r="N169" i="4"/>
  <c r="O169" i="4"/>
  <c r="R169" i="4"/>
  <c r="T169" i="4"/>
  <c r="F170" i="4"/>
  <c r="I170" i="4"/>
  <c r="J170" i="4" s="1"/>
  <c r="M170" i="4" s="1"/>
  <c r="A170" i="4" s="1"/>
  <c r="K170" i="4"/>
  <c r="N170" i="4"/>
  <c r="O170" i="4"/>
  <c r="R170" i="4"/>
  <c r="T170" i="4"/>
  <c r="F171" i="4"/>
  <c r="I171" i="4"/>
  <c r="J171" i="4" s="1"/>
  <c r="M171" i="4" s="1"/>
  <c r="A171" i="4" s="1"/>
  <c r="K171" i="4"/>
  <c r="N171" i="4"/>
  <c r="O171" i="4"/>
  <c r="R171" i="4"/>
  <c r="T171" i="4"/>
  <c r="F172" i="4"/>
  <c r="I172" i="4"/>
  <c r="J172" i="4" s="1"/>
  <c r="M172" i="4" s="1"/>
  <c r="A172" i="4" s="1"/>
  <c r="K172" i="4"/>
  <c r="N172" i="4"/>
  <c r="O172" i="4"/>
  <c r="R172" i="4"/>
  <c r="T172" i="4"/>
  <c r="F173" i="4"/>
  <c r="I173" i="4"/>
  <c r="J173" i="4"/>
  <c r="M173" i="4" s="1"/>
  <c r="A173" i="4" s="1"/>
  <c r="K173" i="4"/>
  <c r="N173" i="4"/>
  <c r="O173" i="4"/>
  <c r="R173" i="4"/>
  <c r="T173" i="4"/>
  <c r="F174" i="4"/>
  <c r="I174" i="4"/>
  <c r="J174" i="4"/>
  <c r="M174" i="4" s="1"/>
  <c r="A174" i="4" s="1"/>
  <c r="K174" i="4"/>
  <c r="N174" i="4"/>
  <c r="O174" i="4"/>
  <c r="R174" i="4"/>
  <c r="T174" i="4"/>
  <c r="F175" i="4"/>
  <c r="I175" i="4"/>
  <c r="J175" i="4"/>
  <c r="M175" i="4" s="1"/>
  <c r="A175" i="4" s="1"/>
  <c r="K175" i="4"/>
  <c r="N175" i="4"/>
  <c r="O175" i="4"/>
  <c r="R175" i="4"/>
  <c r="T175" i="4"/>
  <c r="F176" i="4"/>
  <c r="I176" i="4"/>
  <c r="J176" i="4"/>
  <c r="M176" i="4" s="1"/>
  <c r="A176" i="4" s="1"/>
  <c r="K176" i="4"/>
  <c r="N176" i="4"/>
  <c r="O176" i="4"/>
  <c r="R176" i="4"/>
  <c r="T176" i="4"/>
  <c r="F177" i="4"/>
  <c r="I177" i="4"/>
  <c r="J177" i="4" s="1"/>
  <c r="M177" i="4" s="1"/>
  <c r="A177" i="4" s="1"/>
  <c r="K177" i="4"/>
  <c r="N177" i="4"/>
  <c r="O177" i="4"/>
  <c r="R177" i="4"/>
  <c r="T177" i="4"/>
  <c r="F178" i="4"/>
  <c r="I178" i="4"/>
  <c r="J178" i="4" s="1"/>
  <c r="M178" i="4" s="1"/>
  <c r="A178" i="4" s="1"/>
  <c r="K178" i="4"/>
  <c r="N178" i="4"/>
  <c r="O178" i="4"/>
  <c r="R178" i="4"/>
  <c r="T178" i="4"/>
  <c r="F179" i="4"/>
  <c r="I179" i="4"/>
  <c r="J179" i="4" s="1"/>
  <c r="M179" i="4" s="1"/>
  <c r="A179" i="4" s="1"/>
  <c r="K179" i="4"/>
  <c r="N179" i="4"/>
  <c r="O179" i="4"/>
  <c r="R179" i="4"/>
  <c r="T179" i="4"/>
  <c r="F180" i="4"/>
  <c r="I180" i="4"/>
  <c r="K180" i="4"/>
  <c r="O180" i="4"/>
  <c r="R180" i="4"/>
  <c r="T180" i="4"/>
  <c r="F181" i="4"/>
  <c r="I181" i="4"/>
  <c r="J181" i="4"/>
  <c r="M181" i="4" s="1"/>
  <c r="A181" i="4" s="1"/>
  <c r="K181" i="4"/>
  <c r="N181" i="4"/>
  <c r="O181" i="4"/>
  <c r="R181" i="4"/>
  <c r="T181" i="4"/>
  <c r="F182" i="4"/>
  <c r="I182" i="4"/>
  <c r="J182" i="4"/>
  <c r="M182" i="4" s="1"/>
  <c r="A182" i="4" s="1"/>
  <c r="K182" i="4"/>
  <c r="N182" i="4"/>
  <c r="O182" i="4"/>
  <c r="R182" i="4"/>
  <c r="T182" i="4"/>
  <c r="F183" i="4"/>
  <c r="I183" i="4"/>
  <c r="J183" i="4"/>
  <c r="M183" i="4" s="1"/>
  <c r="A183" i="4" s="1"/>
  <c r="K183" i="4"/>
  <c r="N183" i="4"/>
  <c r="O183" i="4"/>
  <c r="R183" i="4"/>
  <c r="T183" i="4"/>
  <c r="F184" i="4"/>
  <c r="I184" i="4"/>
  <c r="J184" i="4" s="1"/>
  <c r="M184" i="4" s="1"/>
  <c r="A184" i="4" s="1"/>
  <c r="K184" i="4"/>
  <c r="N184" i="4"/>
  <c r="O184" i="4"/>
  <c r="R184" i="4"/>
  <c r="T184" i="4"/>
  <c r="F185" i="4"/>
  <c r="I185" i="4"/>
  <c r="J185" i="4"/>
  <c r="M185" i="4" s="1"/>
  <c r="A185" i="4" s="1"/>
  <c r="K185" i="4"/>
  <c r="N185" i="4"/>
  <c r="O185" i="4"/>
  <c r="R185" i="4"/>
  <c r="T185" i="4"/>
  <c r="F186" i="4"/>
  <c r="I186" i="4"/>
  <c r="J186" i="4"/>
  <c r="M186" i="4" s="1"/>
  <c r="A186" i="4" s="1"/>
  <c r="K186" i="4"/>
  <c r="N186" i="4"/>
  <c r="O186" i="4"/>
  <c r="R186" i="4"/>
  <c r="T186" i="4"/>
  <c r="F187" i="4"/>
  <c r="I187" i="4"/>
  <c r="J187" i="4"/>
  <c r="M187" i="4" s="1"/>
  <c r="A187" i="4" s="1"/>
  <c r="K187" i="4"/>
  <c r="N187" i="4"/>
  <c r="O187" i="4"/>
  <c r="R187" i="4"/>
  <c r="T187" i="4"/>
  <c r="F188" i="4"/>
  <c r="I188" i="4"/>
  <c r="J188" i="4"/>
  <c r="M188" i="4" s="1"/>
  <c r="A188" i="4" s="1"/>
  <c r="K188" i="4"/>
  <c r="N188" i="4"/>
  <c r="O188" i="4"/>
  <c r="R188" i="4"/>
  <c r="T188" i="4"/>
  <c r="F189" i="4"/>
  <c r="I189" i="4"/>
  <c r="J189" i="4"/>
  <c r="M189" i="4" s="1"/>
  <c r="A189" i="4" s="1"/>
  <c r="K189" i="4"/>
  <c r="N189" i="4"/>
  <c r="O189" i="4"/>
  <c r="R189" i="4"/>
  <c r="T189" i="4"/>
  <c r="F190" i="4"/>
  <c r="I190" i="4"/>
  <c r="J190" i="4"/>
  <c r="M190" i="4" s="1"/>
  <c r="A190" i="4" s="1"/>
  <c r="K190" i="4"/>
  <c r="N190" i="4"/>
  <c r="O190" i="4"/>
  <c r="R190" i="4"/>
  <c r="T190" i="4"/>
  <c r="F191" i="4"/>
  <c r="I191" i="4"/>
  <c r="J191" i="4" s="1"/>
  <c r="M191" i="4" s="1"/>
  <c r="A191" i="4" s="1"/>
  <c r="K191" i="4"/>
  <c r="N191" i="4"/>
  <c r="O191" i="4"/>
  <c r="R191" i="4"/>
  <c r="T191" i="4"/>
  <c r="F192" i="4"/>
  <c r="I192" i="4"/>
  <c r="J192" i="4"/>
  <c r="M192" i="4" s="1"/>
  <c r="A192" i="4" s="1"/>
  <c r="K192" i="4"/>
  <c r="N192" i="4"/>
  <c r="O192" i="4"/>
  <c r="R192" i="4"/>
  <c r="T192" i="4"/>
  <c r="F193" i="4"/>
  <c r="I193" i="4"/>
  <c r="J193" i="4"/>
  <c r="M193" i="4" s="1"/>
  <c r="A193" i="4" s="1"/>
  <c r="K193" i="4"/>
  <c r="N193" i="4"/>
  <c r="O193" i="4"/>
  <c r="R193" i="4"/>
  <c r="T193" i="4"/>
  <c r="F194" i="4"/>
  <c r="I194" i="4"/>
  <c r="J194" i="4"/>
  <c r="M194" i="4" s="1"/>
  <c r="A194" i="4" s="1"/>
  <c r="K194" i="4"/>
  <c r="N194" i="4"/>
  <c r="O194" i="4"/>
  <c r="R194" i="4"/>
  <c r="T194" i="4"/>
  <c r="F195" i="4"/>
  <c r="I195" i="4"/>
  <c r="J195" i="4"/>
  <c r="M195" i="4" s="1"/>
  <c r="A195" i="4" s="1"/>
  <c r="K195" i="4"/>
  <c r="N195" i="4"/>
  <c r="O195" i="4"/>
  <c r="R195" i="4"/>
  <c r="T195" i="4"/>
  <c r="F196" i="4"/>
  <c r="I196" i="4"/>
  <c r="J196" i="4"/>
  <c r="M196" i="4" s="1"/>
  <c r="A196" i="4" s="1"/>
  <c r="K196" i="4"/>
  <c r="N196" i="4"/>
  <c r="O196" i="4"/>
  <c r="R196" i="4"/>
  <c r="T196" i="4"/>
  <c r="F197" i="4"/>
  <c r="I197" i="4"/>
  <c r="J197" i="4"/>
  <c r="M197" i="4" s="1"/>
  <c r="A197" i="4" s="1"/>
  <c r="K197" i="4"/>
  <c r="N197" i="4"/>
  <c r="O197" i="4"/>
  <c r="R197" i="4"/>
  <c r="T197" i="4"/>
  <c r="F198" i="4"/>
  <c r="I198" i="4"/>
  <c r="J198" i="4" s="1"/>
  <c r="M198" i="4" s="1"/>
  <c r="A198" i="4" s="1"/>
  <c r="K198" i="4"/>
  <c r="N198" i="4"/>
  <c r="O198" i="4"/>
  <c r="R198" i="4"/>
  <c r="T198" i="4"/>
  <c r="F199" i="4"/>
  <c r="I199" i="4"/>
  <c r="J199" i="4"/>
  <c r="M199" i="4" s="1"/>
  <c r="A199" i="4" s="1"/>
  <c r="K199" i="4"/>
  <c r="N199" i="4"/>
  <c r="O199" i="4"/>
  <c r="R199" i="4"/>
  <c r="T199" i="4"/>
  <c r="F200" i="4"/>
  <c r="I200" i="4"/>
  <c r="J200" i="4"/>
  <c r="M200" i="4" s="1"/>
  <c r="A200" i="4" s="1"/>
  <c r="K200" i="4"/>
  <c r="N200" i="4"/>
  <c r="O200" i="4"/>
  <c r="R200" i="4"/>
  <c r="T200" i="4"/>
  <c r="F201" i="4"/>
  <c r="I201" i="4"/>
  <c r="J201" i="4" s="1"/>
  <c r="M201" i="4" s="1"/>
  <c r="A201" i="4" s="1"/>
  <c r="K201" i="4"/>
  <c r="N201" i="4"/>
  <c r="O201" i="4"/>
  <c r="R201" i="4"/>
  <c r="T201" i="4"/>
  <c r="F202" i="4"/>
  <c r="I202" i="4"/>
  <c r="J202" i="4" s="1"/>
  <c r="M202" i="4" s="1"/>
  <c r="A202" i="4" s="1"/>
  <c r="K202" i="4"/>
  <c r="N202" i="4"/>
  <c r="O202" i="4"/>
  <c r="R202" i="4"/>
  <c r="T202" i="4"/>
  <c r="F203" i="4"/>
  <c r="I203" i="4"/>
  <c r="J203" i="4"/>
  <c r="M203" i="4" s="1"/>
  <c r="A203" i="4" s="1"/>
  <c r="K203" i="4"/>
  <c r="N203" i="4"/>
  <c r="O203" i="4"/>
  <c r="R203" i="4"/>
  <c r="T203" i="4"/>
  <c r="F204" i="4"/>
  <c r="I204" i="4"/>
  <c r="K204" i="4"/>
  <c r="O204" i="4"/>
  <c r="R204" i="4"/>
  <c r="T204" i="4"/>
  <c r="F205" i="4"/>
  <c r="I205" i="4"/>
  <c r="J205" i="4"/>
  <c r="M205" i="4" s="1"/>
  <c r="A205" i="4" s="1"/>
  <c r="K205" i="4"/>
  <c r="N205" i="4"/>
  <c r="O205" i="4"/>
  <c r="R205" i="4"/>
  <c r="T205" i="4"/>
  <c r="F206" i="4"/>
  <c r="I206" i="4"/>
  <c r="J206" i="4"/>
  <c r="M206" i="4" s="1"/>
  <c r="A206" i="4" s="1"/>
  <c r="K206" i="4"/>
  <c r="N206" i="4"/>
  <c r="O206" i="4"/>
  <c r="R206" i="4"/>
  <c r="T206" i="4"/>
  <c r="F207" i="4"/>
  <c r="I207" i="4"/>
  <c r="J207" i="4" s="1"/>
  <c r="M207" i="4" s="1"/>
  <c r="A207" i="4" s="1"/>
  <c r="K207" i="4"/>
  <c r="N207" i="4"/>
  <c r="O207" i="4"/>
  <c r="R207" i="4"/>
  <c r="T207" i="4"/>
  <c r="F208" i="4"/>
  <c r="I208" i="4"/>
  <c r="J208" i="4" s="1"/>
  <c r="M208" i="4" s="1"/>
  <c r="A208" i="4" s="1"/>
  <c r="K208" i="4"/>
  <c r="N208" i="4"/>
  <c r="O208" i="4"/>
  <c r="R208" i="4"/>
  <c r="T208" i="4"/>
  <c r="F209" i="4"/>
  <c r="I209" i="4"/>
  <c r="J209" i="4"/>
  <c r="M209" i="4" s="1"/>
  <c r="A209" i="4" s="1"/>
  <c r="K209" i="4"/>
  <c r="N209" i="4"/>
  <c r="O209" i="4"/>
  <c r="R209" i="4"/>
  <c r="T209" i="4"/>
  <c r="F210" i="4"/>
  <c r="I210" i="4"/>
  <c r="J210" i="4"/>
  <c r="M210" i="4" s="1"/>
  <c r="A210" i="4" s="1"/>
  <c r="K210" i="4"/>
  <c r="N210" i="4"/>
  <c r="O210" i="4"/>
  <c r="R210" i="4"/>
  <c r="T210" i="4"/>
  <c r="F211" i="4"/>
  <c r="I211" i="4"/>
  <c r="J211" i="4"/>
  <c r="M211" i="4" s="1"/>
  <c r="A211" i="4" s="1"/>
  <c r="K211" i="4"/>
  <c r="N211" i="4"/>
  <c r="O211" i="4"/>
  <c r="R211" i="4"/>
  <c r="T211" i="4"/>
  <c r="F212" i="4"/>
  <c r="I212" i="4"/>
  <c r="J212" i="4" s="1"/>
  <c r="M212" i="4" s="1"/>
  <c r="A212" i="4" s="1"/>
  <c r="K212" i="4"/>
  <c r="N212" i="4"/>
  <c r="O212" i="4"/>
  <c r="R212" i="4"/>
  <c r="T212" i="4"/>
  <c r="F213" i="4"/>
  <c r="I213" i="4"/>
  <c r="J213" i="4"/>
  <c r="M213" i="4" s="1"/>
  <c r="A213" i="4" s="1"/>
  <c r="K213" i="4"/>
  <c r="N213" i="4"/>
  <c r="O213" i="4"/>
  <c r="R213" i="4"/>
  <c r="T213" i="4"/>
  <c r="F214" i="4"/>
  <c r="I214" i="4"/>
  <c r="J214" i="4"/>
  <c r="M214" i="4" s="1"/>
  <c r="A214" i="4" s="1"/>
  <c r="K214" i="4"/>
  <c r="N214" i="4"/>
  <c r="O214" i="4"/>
  <c r="R214" i="4"/>
  <c r="T214" i="4"/>
  <c r="F215" i="4"/>
  <c r="I215" i="4"/>
  <c r="J215" i="4"/>
  <c r="M215" i="4" s="1"/>
  <c r="A215" i="4" s="1"/>
  <c r="K215" i="4"/>
  <c r="N215" i="4"/>
  <c r="O215" i="4"/>
  <c r="R215" i="4"/>
  <c r="T215" i="4"/>
  <c r="F216" i="4"/>
  <c r="I216" i="4"/>
  <c r="J216" i="4"/>
  <c r="M216" i="4" s="1"/>
  <c r="A216" i="4" s="1"/>
  <c r="K216" i="4"/>
  <c r="N216" i="4"/>
  <c r="O216" i="4"/>
  <c r="R216" i="4"/>
  <c r="T216" i="4"/>
  <c r="F217" i="4"/>
  <c r="I217" i="4"/>
  <c r="J217" i="4"/>
  <c r="M217" i="4" s="1"/>
  <c r="A217" i="4" s="1"/>
  <c r="K217" i="4"/>
  <c r="N217" i="4"/>
  <c r="O217" i="4"/>
  <c r="R217" i="4"/>
  <c r="T217" i="4"/>
  <c r="F218" i="4"/>
  <c r="I218" i="4"/>
  <c r="J218" i="4"/>
  <c r="M218" i="4" s="1"/>
  <c r="A218" i="4" s="1"/>
  <c r="K218" i="4"/>
  <c r="N218" i="4"/>
  <c r="O218" i="4"/>
  <c r="R218" i="4"/>
  <c r="T218" i="4"/>
  <c r="F219" i="4"/>
  <c r="I219" i="4"/>
  <c r="J219" i="4"/>
  <c r="M219" i="4" s="1"/>
  <c r="A219" i="4" s="1"/>
  <c r="K219" i="4"/>
  <c r="N219" i="4"/>
  <c r="O219" i="4"/>
  <c r="R219" i="4"/>
  <c r="T219" i="4"/>
  <c r="F220" i="4"/>
  <c r="I220" i="4"/>
  <c r="J220" i="4"/>
  <c r="M220" i="4" s="1"/>
  <c r="A220" i="4" s="1"/>
  <c r="K220" i="4"/>
  <c r="N220" i="4"/>
  <c r="O220" i="4"/>
  <c r="R220" i="4"/>
  <c r="T220" i="4"/>
  <c r="F221" i="4"/>
  <c r="I221" i="4"/>
  <c r="J221" i="4" s="1"/>
  <c r="M221" i="4" s="1"/>
  <c r="A221" i="4" s="1"/>
  <c r="K221" i="4"/>
  <c r="N221" i="4"/>
  <c r="O221" i="4"/>
  <c r="R221" i="4"/>
  <c r="T221" i="4"/>
  <c r="F222" i="4"/>
  <c r="I222" i="4"/>
  <c r="J222" i="4"/>
  <c r="M222" i="4" s="1"/>
  <c r="A222" i="4" s="1"/>
  <c r="K222" i="4"/>
  <c r="N222" i="4"/>
  <c r="O222" i="4"/>
  <c r="R222" i="4"/>
  <c r="T222" i="4"/>
  <c r="F223" i="4"/>
  <c r="I223" i="4"/>
  <c r="J223" i="4"/>
  <c r="M223" i="4" s="1"/>
  <c r="A223" i="4" s="1"/>
  <c r="K223" i="4"/>
  <c r="N223" i="4"/>
  <c r="O223" i="4"/>
  <c r="R223" i="4"/>
  <c r="T223" i="4"/>
  <c r="F224" i="4"/>
  <c r="I224" i="4"/>
  <c r="K224" i="4"/>
  <c r="O224" i="4"/>
  <c r="R224" i="4"/>
  <c r="T224" i="4"/>
  <c r="F225" i="4"/>
  <c r="I225" i="4"/>
  <c r="J225" i="4" s="1"/>
  <c r="M225" i="4" s="1"/>
  <c r="A225" i="4" s="1"/>
  <c r="K225" i="4"/>
  <c r="N225" i="4"/>
  <c r="O225" i="4"/>
  <c r="R225" i="4"/>
  <c r="T225" i="4"/>
  <c r="F226" i="4"/>
  <c r="I226" i="4"/>
  <c r="J226" i="4" s="1"/>
  <c r="M226" i="4" s="1"/>
  <c r="A226" i="4" s="1"/>
  <c r="K226" i="4"/>
  <c r="N226" i="4"/>
  <c r="O226" i="4"/>
  <c r="R226" i="4"/>
  <c r="T226" i="4"/>
  <c r="F227" i="4"/>
  <c r="I227" i="4"/>
  <c r="J227" i="4" s="1"/>
  <c r="M227" i="4" s="1"/>
  <c r="A227" i="4" s="1"/>
  <c r="K227" i="4"/>
  <c r="N227" i="4"/>
  <c r="O227" i="4"/>
  <c r="R227" i="4"/>
  <c r="T227" i="4"/>
  <c r="F228" i="4"/>
  <c r="I228" i="4"/>
  <c r="J228" i="4" s="1"/>
  <c r="M228" i="4" s="1"/>
  <c r="A228" i="4" s="1"/>
  <c r="K228" i="4"/>
  <c r="N228" i="4"/>
  <c r="O228" i="4"/>
  <c r="R228" i="4"/>
  <c r="T228" i="4"/>
  <c r="F229" i="4"/>
  <c r="I229" i="4"/>
  <c r="J229" i="4"/>
  <c r="M229" i="4" s="1"/>
  <c r="A229" i="4" s="1"/>
  <c r="K229" i="4"/>
  <c r="N229" i="4"/>
  <c r="O229" i="4"/>
  <c r="R229" i="4"/>
  <c r="T229" i="4"/>
  <c r="F230" i="4"/>
  <c r="I230" i="4"/>
  <c r="J230" i="4"/>
  <c r="M230" i="4" s="1"/>
  <c r="A230" i="4" s="1"/>
  <c r="K230" i="4"/>
  <c r="N230" i="4"/>
  <c r="O230" i="4"/>
  <c r="R230" i="4"/>
  <c r="T230" i="4"/>
  <c r="F231" i="4"/>
  <c r="I231" i="4"/>
  <c r="J231" i="4"/>
  <c r="M231" i="4" s="1"/>
  <c r="A231" i="4" s="1"/>
  <c r="K231" i="4"/>
  <c r="N231" i="4"/>
  <c r="O231" i="4"/>
  <c r="R231" i="4"/>
  <c r="T231" i="4"/>
  <c r="F232" i="4"/>
  <c r="I232" i="4"/>
  <c r="J232" i="4" s="1"/>
  <c r="M232" i="4" s="1"/>
  <c r="A232" i="4" s="1"/>
  <c r="K232" i="4"/>
  <c r="N232" i="4"/>
  <c r="O232" i="4"/>
  <c r="R232" i="4"/>
  <c r="T232" i="4"/>
  <c r="F233" i="4"/>
  <c r="I233" i="4"/>
  <c r="J233" i="4" s="1"/>
  <c r="M233" i="4" s="1"/>
  <c r="A233" i="4" s="1"/>
  <c r="K233" i="4"/>
  <c r="N233" i="4"/>
  <c r="O233" i="4"/>
  <c r="R233" i="4"/>
  <c r="T233" i="4"/>
  <c r="F234" i="4"/>
  <c r="I234" i="4"/>
  <c r="J234" i="4" s="1"/>
  <c r="M234" i="4" s="1"/>
  <c r="A234" i="4" s="1"/>
  <c r="K234" i="4"/>
  <c r="N234" i="4"/>
  <c r="O234" i="4"/>
  <c r="R234" i="4"/>
  <c r="T234" i="4"/>
  <c r="F235" i="4"/>
  <c r="I235" i="4"/>
  <c r="J235" i="4"/>
  <c r="M235" i="4" s="1"/>
  <c r="A235" i="4" s="1"/>
  <c r="K235" i="4"/>
  <c r="N235" i="4"/>
  <c r="O235" i="4"/>
  <c r="R235" i="4"/>
  <c r="T235" i="4"/>
  <c r="F236" i="4"/>
  <c r="I236" i="4"/>
  <c r="J236" i="4" s="1"/>
  <c r="M236" i="4" s="1"/>
  <c r="A236" i="4" s="1"/>
  <c r="K236" i="4"/>
  <c r="N236" i="4"/>
  <c r="O236" i="4"/>
  <c r="R236" i="4"/>
  <c r="T236" i="4"/>
  <c r="F237" i="4"/>
  <c r="I237" i="4"/>
  <c r="J237" i="4"/>
  <c r="M237" i="4" s="1"/>
  <c r="A237" i="4" s="1"/>
  <c r="K237" i="4"/>
  <c r="N237" i="4"/>
  <c r="O237" i="4"/>
  <c r="R237" i="4"/>
  <c r="T237" i="4"/>
  <c r="F238" i="4"/>
  <c r="I238" i="4"/>
  <c r="J238" i="4" s="1"/>
  <c r="M238" i="4" s="1"/>
  <c r="A238" i="4" s="1"/>
  <c r="K238" i="4"/>
  <c r="N238" i="4"/>
  <c r="O238" i="4"/>
  <c r="R238" i="4"/>
  <c r="T238" i="4"/>
  <c r="F239" i="4"/>
  <c r="I239" i="4"/>
  <c r="J239" i="4"/>
  <c r="M239" i="4" s="1"/>
  <c r="A239" i="4" s="1"/>
  <c r="K239" i="4"/>
  <c r="N239" i="4"/>
  <c r="O239" i="4"/>
  <c r="R239" i="4"/>
  <c r="T239" i="4"/>
  <c r="F240" i="4"/>
  <c r="I240" i="4"/>
  <c r="K240" i="4"/>
  <c r="O240" i="4"/>
  <c r="R240" i="4"/>
  <c r="T240" i="4"/>
  <c r="F241" i="4"/>
  <c r="I241" i="4"/>
  <c r="J241" i="4"/>
  <c r="M241" i="4" s="1"/>
  <c r="A241" i="4" s="1"/>
  <c r="K241" i="4"/>
  <c r="N241" i="4"/>
  <c r="O241" i="4"/>
  <c r="R241" i="4"/>
  <c r="T241" i="4"/>
  <c r="F242" i="4"/>
  <c r="I242" i="4"/>
  <c r="J242" i="4" s="1"/>
  <c r="M242" i="4" s="1"/>
  <c r="A242" i="4" s="1"/>
  <c r="K242" i="4"/>
  <c r="N242" i="4"/>
  <c r="O242" i="4"/>
  <c r="R242" i="4"/>
  <c r="T242" i="4"/>
  <c r="F243" i="4"/>
  <c r="I243" i="4"/>
  <c r="J243" i="4"/>
  <c r="M243" i="4" s="1"/>
  <c r="A243" i="4" s="1"/>
  <c r="K243" i="4"/>
  <c r="N243" i="4"/>
  <c r="O243" i="4"/>
  <c r="R243" i="4"/>
  <c r="T243" i="4"/>
  <c r="F244" i="4"/>
  <c r="I244" i="4"/>
  <c r="K244" i="4"/>
  <c r="O244" i="4"/>
  <c r="R244" i="4"/>
  <c r="T244" i="4"/>
  <c r="F245" i="4"/>
  <c r="I245" i="4"/>
  <c r="J245" i="4"/>
  <c r="M245" i="4" s="1"/>
  <c r="A245" i="4" s="1"/>
  <c r="K245" i="4"/>
  <c r="N245" i="4"/>
  <c r="O245" i="4"/>
  <c r="R245" i="4"/>
  <c r="T245" i="4"/>
  <c r="F246" i="4"/>
  <c r="I246" i="4"/>
  <c r="J246" i="4"/>
  <c r="M246" i="4" s="1"/>
  <c r="A246" i="4" s="1"/>
  <c r="K246" i="4"/>
  <c r="N246" i="4"/>
  <c r="O246" i="4"/>
  <c r="R246" i="4"/>
  <c r="T246" i="4"/>
  <c r="F247" i="4"/>
  <c r="I247" i="4"/>
  <c r="J247" i="4"/>
  <c r="M247" i="4" s="1"/>
  <c r="A247" i="4" s="1"/>
  <c r="K247" i="4"/>
  <c r="N247" i="4"/>
  <c r="O247" i="4"/>
  <c r="R247" i="4"/>
  <c r="T247" i="4"/>
  <c r="F248" i="4"/>
  <c r="I248" i="4"/>
  <c r="J248" i="4"/>
  <c r="M248" i="4" s="1"/>
  <c r="A248" i="4" s="1"/>
  <c r="K248" i="4"/>
  <c r="N248" i="4"/>
  <c r="O248" i="4"/>
  <c r="R248" i="4"/>
  <c r="T248" i="4"/>
  <c r="F249" i="4"/>
  <c r="I249" i="4"/>
  <c r="J249" i="4" s="1"/>
  <c r="M249" i="4" s="1"/>
  <c r="A249" i="4" s="1"/>
  <c r="K249" i="4"/>
  <c r="N249" i="4"/>
  <c r="O249" i="4"/>
  <c r="R249" i="4"/>
  <c r="T249" i="4"/>
  <c r="F250" i="4"/>
  <c r="I250" i="4"/>
  <c r="J250" i="4" s="1"/>
  <c r="M250" i="4" s="1"/>
  <c r="A250" i="4" s="1"/>
  <c r="K250" i="4"/>
  <c r="N250" i="4"/>
  <c r="O250" i="4"/>
  <c r="R250" i="4"/>
  <c r="T250" i="4"/>
  <c r="F251" i="4"/>
  <c r="I251" i="4"/>
  <c r="J251" i="4" s="1"/>
  <c r="M251" i="4" s="1"/>
  <c r="A251" i="4" s="1"/>
  <c r="K251" i="4"/>
  <c r="N251" i="4"/>
  <c r="O251" i="4"/>
  <c r="R251" i="4"/>
  <c r="T251" i="4"/>
  <c r="F252" i="4"/>
  <c r="I252" i="4"/>
  <c r="K252" i="4"/>
  <c r="O252" i="4"/>
  <c r="R252" i="4"/>
  <c r="T252" i="4"/>
  <c r="F253" i="4"/>
  <c r="I253" i="4"/>
  <c r="J253" i="4" s="1"/>
  <c r="M253" i="4" s="1"/>
  <c r="A253" i="4" s="1"/>
  <c r="K253" i="4"/>
  <c r="N253" i="4"/>
  <c r="O253" i="4"/>
  <c r="R253" i="4"/>
  <c r="T253" i="4"/>
  <c r="F254" i="4"/>
  <c r="I254" i="4"/>
  <c r="J254" i="4" s="1"/>
  <c r="M254" i="4" s="1"/>
  <c r="A254" i="4" s="1"/>
  <c r="K254" i="4"/>
  <c r="N254" i="4"/>
  <c r="O254" i="4"/>
  <c r="R254" i="4"/>
  <c r="T254" i="4"/>
  <c r="F255" i="4"/>
  <c r="I255" i="4"/>
  <c r="J255" i="4"/>
  <c r="M255" i="4" s="1"/>
  <c r="A255" i="4" s="1"/>
  <c r="K255" i="4"/>
  <c r="N255" i="4"/>
  <c r="O255" i="4"/>
  <c r="R255" i="4"/>
  <c r="T255" i="4"/>
  <c r="F256" i="4"/>
  <c r="I256" i="4"/>
  <c r="J256" i="4"/>
  <c r="M256" i="4" s="1"/>
  <c r="A256" i="4" s="1"/>
  <c r="K256" i="4"/>
  <c r="N256" i="4"/>
  <c r="O256" i="4"/>
  <c r="R256" i="4"/>
  <c r="T256" i="4"/>
  <c r="F257" i="4"/>
  <c r="I257" i="4"/>
  <c r="J257" i="4"/>
  <c r="M257" i="4" s="1"/>
  <c r="A257" i="4" s="1"/>
  <c r="K257" i="4"/>
  <c r="N257" i="4"/>
  <c r="O257" i="4"/>
  <c r="R257" i="4"/>
  <c r="T257" i="4"/>
  <c r="F258" i="4"/>
  <c r="I258" i="4"/>
  <c r="J258" i="4"/>
  <c r="M258" i="4" s="1"/>
  <c r="A258" i="4" s="1"/>
  <c r="K258" i="4"/>
  <c r="N258" i="4"/>
  <c r="O258" i="4"/>
  <c r="R258" i="4"/>
  <c r="T258" i="4"/>
  <c r="F259" i="4"/>
  <c r="I259" i="4"/>
  <c r="J259" i="4"/>
  <c r="M259" i="4" s="1"/>
  <c r="A259" i="4" s="1"/>
  <c r="K259" i="4"/>
  <c r="N259" i="4"/>
  <c r="O259" i="4"/>
  <c r="R259" i="4"/>
  <c r="T259" i="4"/>
  <c r="F260" i="4"/>
  <c r="I260" i="4"/>
  <c r="J260" i="4"/>
  <c r="M260" i="4" s="1"/>
  <c r="A260" i="4" s="1"/>
  <c r="K260" i="4"/>
  <c r="N260" i="4"/>
  <c r="O260" i="4"/>
  <c r="R260" i="4"/>
  <c r="T260" i="4"/>
  <c r="F261" i="4"/>
  <c r="I261" i="4"/>
  <c r="J261" i="4"/>
  <c r="M261" i="4" s="1"/>
  <c r="A261" i="4" s="1"/>
  <c r="K261" i="4"/>
  <c r="N261" i="4"/>
  <c r="O261" i="4"/>
  <c r="R261" i="4"/>
  <c r="T261" i="4"/>
  <c r="F262" i="4"/>
  <c r="I262" i="4"/>
  <c r="J262" i="4"/>
  <c r="M262" i="4" s="1"/>
  <c r="A262" i="4" s="1"/>
  <c r="K262" i="4"/>
  <c r="N262" i="4"/>
  <c r="O262" i="4"/>
  <c r="R262" i="4"/>
  <c r="T262" i="4"/>
  <c r="F263" i="4"/>
  <c r="I263" i="4"/>
  <c r="J263" i="4"/>
  <c r="M263" i="4" s="1"/>
  <c r="A263" i="4" s="1"/>
  <c r="K263" i="4"/>
  <c r="N263" i="4"/>
  <c r="O263" i="4"/>
  <c r="R263" i="4"/>
  <c r="T263" i="4"/>
  <c r="F264" i="4"/>
  <c r="I264" i="4"/>
  <c r="J264" i="4" s="1"/>
  <c r="M264" i="4" s="1"/>
  <c r="A264" i="4" s="1"/>
  <c r="K264" i="4"/>
  <c r="N264" i="4"/>
  <c r="O264" i="4"/>
  <c r="R264" i="4"/>
  <c r="T264" i="4"/>
  <c r="F265" i="4"/>
  <c r="I265" i="4"/>
  <c r="J265" i="4"/>
  <c r="M265" i="4" s="1"/>
  <c r="A265" i="4" s="1"/>
  <c r="K265" i="4"/>
  <c r="N265" i="4"/>
  <c r="O265" i="4"/>
  <c r="R265" i="4"/>
  <c r="T265" i="4"/>
  <c r="F266" i="4"/>
  <c r="I266" i="4"/>
  <c r="J266" i="4" s="1"/>
  <c r="M266" i="4" s="1"/>
  <c r="A266" i="4" s="1"/>
  <c r="N266" i="4"/>
  <c r="T266" i="4"/>
  <c r="F267" i="4"/>
  <c r="I267" i="4"/>
  <c r="J267" i="4" s="1"/>
  <c r="M267" i="4" s="1"/>
  <c r="A267" i="4" s="1"/>
  <c r="K267" i="4"/>
  <c r="N267" i="4"/>
  <c r="O267" i="4"/>
  <c r="R267" i="4"/>
  <c r="T267" i="4"/>
  <c r="F268" i="4"/>
  <c r="I268" i="4"/>
  <c r="J268" i="4"/>
  <c r="M268" i="4" s="1"/>
  <c r="A268" i="4" s="1"/>
  <c r="K268" i="4"/>
  <c r="N268" i="4"/>
  <c r="O268" i="4"/>
  <c r="R268" i="4"/>
  <c r="T268" i="4"/>
  <c r="F269" i="4"/>
  <c r="I269" i="4"/>
  <c r="J269" i="4"/>
  <c r="M269" i="4" s="1"/>
  <c r="A269" i="4" s="1"/>
  <c r="K269" i="4"/>
  <c r="N269" i="4"/>
  <c r="O269" i="4"/>
  <c r="R269" i="4"/>
  <c r="T269" i="4"/>
  <c r="F270" i="4"/>
  <c r="I270" i="4"/>
  <c r="J270" i="4" s="1"/>
  <c r="M270" i="4" s="1"/>
  <c r="A270" i="4" s="1"/>
  <c r="K270" i="4"/>
  <c r="N270" i="4"/>
  <c r="O270" i="4"/>
  <c r="R270" i="4"/>
  <c r="T270" i="4"/>
  <c r="F271" i="4"/>
  <c r="I271" i="4"/>
  <c r="J271" i="4" s="1"/>
  <c r="M271" i="4" s="1"/>
  <c r="A271" i="4" s="1"/>
  <c r="K271" i="4"/>
  <c r="N271" i="4"/>
  <c r="O271" i="4"/>
  <c r="R271" i="4"/>
  <c r="T271" i="4"/>
  <c r="F272" i="4"/>
  <c r="I272" i="4"/>
  <c r="J272" i="4" s="1"/>
  <c r="M272" i="4" s="1"/>
  <c r="A272" i="4" s="1"/>
  <c r="K272" i="4"/>
  <c r="N272" i="4"/>
  <c r="O272" i="4"/>
  <c r="R272" i="4"/>
  <c r="T272" i="4"/>
  <c r="F273" i="4"/>
  <c r="I273" i="4"/>
  <c r="J273" i="4"/>
  <c r="M273" i="4" s="1"/>
  <c r="A273" i="4" s="1"/>
  <c r="K273" i="4"/>
  <c r="N273" i="4"/>
  <c r="O273" i="4"/>
  <c r="R273" i="4"/>
  <c r="T273" i="4"/>
  <c r="F274" i="4"/>
  <c r="I274" i="4"/>
  <c r="J274" i="4"/>
  <c r="M274" i="4" s="1"/>
  <c r="A274" i="4" s="1"/>
  <c r="K274" i="4"/>
  <c r="N274" i="4"/>
  <c r="O274" i="4"/>
  <c r="R274" i="4"/>
  <c r="T274" i="4"/>
  <c r="F275" i="4"/>
  <c r="I275" i="4"/>
  <c r="J275" i="4" s="1"/>
  <c r="M275" i="4" s="1"/>
  <c r="A275" i="4" s="1"/>
  <c r="K275" i="4"/>
  <c r="N275" i="4"/>
  <c r="O275" i="4"/>
  <c r="R275" i="4"/>
  <c r="T275" i="4"/>
  <c r="F276" i="4"/>
  <c r="I276" i="4"/>
  <c r="J276" i="4" s="1"/>
  <c r="M276" i="4" s="1"/>
  <c r="A276" i="4" s="1"/>
  <c r="K276" i="4"/>
  <c r="N276" i="4"/>
  <c r="O276" i="4"/>
  <c r="R276" i="4"/>
  <c r="T276" i="4"/>
  <c r="F277" i="4"/>
  <c r="I277" i="4"/>
  <c r="K277" i="4"/>
  <c r="O277" i="4"/>
  <c r="R277" i="4"/>
  <c r="T277" i="4"/>
  <c r="F278" i="4"/>
  <c r="I278" i="4"/>
  <c r="J278" i="4"/>
  <c r="M278" i="4" s="1"/>
  <c r="A278" i="4" s="1"/>
  <c r="K278" i="4"/>
  <c r="N278" i="4"/>
  <c r="O278" i="4"/>
  <c r="R278" i="4"/>
  <c r="T278" i="4"/>
  <c r="F279" i="4"/>
  <c r="I279" i="4"/>
  <c r="K279" i="4"/>
  <c r="O279" i="4"/>
  <c r="R279" i="4"/>
  <c r="T279" i="4"/>
  <c r="F280" i="4"/>
  <c r="I280" i="4"/>
  <c r="J280" i="4" s="1"/>
  <c r="M280" i="4" s="1"/>
  <c r="A280" i="4" s="1"/>
  <c r="K280" i="4"/>
  <c r="N280" i="4"/>
  <c r="O280" i="4"/>
  <c r="R280" i="4"/>
  <c r="T280" i="4"/>
  <c r="F281" i="4"/>
  <c r="I281" i="4"/>
  <c r="J281" i="4"/>
  <c r="M281" i="4" s="1"/>
  <c r="A281" i="4" s="1"/>
  <c r="K281" i="4"/>
  <c r="N281" i="4"/>
  <c r="O281" i="4"/>
  <c r="R281" i="4"/>
  <c r="T281" i="4"/>
  <c r="F282" i="4"/>
  <c r="I282" i="4"/>
  <c r="K282" i="4"/>
  <c r="O282" i="4"/>
  <c r="R282" i="4"/>
  <c r="T282" i="4"/>
  <c r="F283" i="4"/>
  <c r="I283" i="4"/>
  <c r="J283" i="4"/>
  <c r="M283" i="4" s="1"/>
  <c r="A283" i="4" s="1"/>
  <c r="K283" i="4"/>
  <c r="N283" i="4"/>
  <c r="O283" i="4"/>
  <c r="R283" i="4"/>
  <c r="T283" i="4"/>
  <c r="F284" i="4"/>
  <c r="I284" i="4"/>
  <c r="J284" i="4" s="1"/>
  <c r="M284" i="4" s="1"/>
  <c r="A284" i="4" s="1"/>
  <c r="K284" i="4"/>
  <c r="N284" i="4"/>
  <c r="O284" i="4"/>
  <c r="R284" i="4"/>
  <c r="T284" i="4"/>
  <c r="F285" i="4"/>
  <c r="I285" i="4"/>
  <c r="J285" i="4" s="1"/>
  <c r="M285" i="4" s="1"/>
  <c r="A285" i="4" s="1"/>
  <c r="K285" i="4"/>
  <c r="N285" i="4"/>
  <c r="O285" i="4"/>
  <c r="R285" i="4"/>
  <c r="T285" i="4"/>
  <c r="F286" i="4"/>
  <c r="I286" i="4"/>
  <c r="J286" i="4"/>
  <c r="M286" i="4" s="1"/>
  <c r="A286" i="4" s="1"/>
  <c r="K286" i="4"/>
  <c r="N286" i="4"/>
  <c r="O286" i="4"/>
  <c r="R286" i="4"/>
  <c r="T286" i="4"/>
  <c r="F287" i="4"/>
  <c r="I287" i="4"/>
  <c r="J287" i="4"/>
  <c r="M287" i="4" s="1"/>
  <c r="A287" i="4" s="1"/>
  <c r="K287" i="4"/>
  <c r="N287" i="4"/>
  <c r="O287" i="4"/>
  <c r="R287" i="4"/>
  <c r="T287" i="4"/>
  <c r="F288" i="4"/>
  <c r="I288" i="4"/>
  <c r="J288" i="4" s="1"/>
  <c r="M288" i="4" s="1"/>
  <c r="A288" i="4" s="1"/>
  <c r="K288" i="4"/>
  <c r="N288" i="4"/>
  <c r="O288" i="4"/>
  <c r="R288" i="4"/>
  <c r="T288" i="4"/>
  <c r="F289" i="4"/>
  <c r="I289" i="4"/>
  <c r="J289" i="4"/>
  <c r="M289" i="4" s="1"/>
  <c r="A289" i="4" s="1"/>
  <c r="K289" i="4"/>
  <c r="N289" i="4"/>
  <c r="O289" i="4"/>
  <c r="R289" i="4"/>
  <c r="T289" i="4"/>
  <c r="F290" i="4"/>
  <c r="I290" i="4"/>
  <c r="J290" i="4" s="1"/>
  <c r="M290" i="4" s="1"/>
  <c r="A290" i="4" s="1"/>
  <c r="K290" i="4"/>
  <c r="N290" i="4"/>
  <c r="O290" i="4"/>
  <c r="R290" i="4"/>
  <c r="T290" i="4"/>
  <c r="F291" i="4"/>
  <c r="I291" i="4"/>
  <c r="J291" i="4"/>
  <c r="M291" i="4" s="1"/>
  <c r="A291" i="4" s="1"/>
  <c r="K291" i="4"/>
  <c r="N291" i="4"/>
  <c r="O291" i="4"/>
  <c r="R291" i="4"/>
  <c r="T291" i="4"/>
  <c r="F292" i="4"/>
  <c r="I292" i="4"/>
  <c r="J292" i="4"/>
  <c r="M292" i="4" s="1"/>
  <c r="A292" i="4" s="1"/>
  <c r="K292" i="4"/>
  <c r="N292" i="4"/>
  <c r="O292" i="4"/>
  <c r="R292" i="4"/>
  <c r="T292" i="4"/>
  <c r="F293" i="4"/>
  <c r="I293" i="4"/>
  <c r="J293" i="4"/>
  <c r="M293" i="4" s="1"/>
  <c r="A293" i="4" s="1"/>
  <c r="K293" i="4"/>
  <c r="N293" i="4"/>
  <c r="O293" i="4"/>
  <c r="R293" i="4"/>
  <c r="T293" i="4"/>
  <c r="F294" i="4"/>
  <c r="I294" i="4"/>
  <c r="J294" i="4"/>
  <c r="M294" i="4" s="1"/>
  <c r="A294" i="4" s="1"/>
  <c r="K294" i="4"/>
  <c r="N294" i="4"/>
  <c r="O294" i="4"/>
  <c r="R294" i="4"/>
  <c r="T294" i="4"/>
  <c r="F295" i="4"/>
  <c r="I295" i="4"/>
  <c r="J295" i="4"/>
  <c r="M295" i="4" s="1"/>
  <c r="A295" i="4" s="1"/>
  <c r="K295" i="4"/>
  <c r="N295" i="4"/>
  <c r="O295" i="4"/>
  <c r="R295" i="4"/>
  <c r="T295" i="4"/>
  <c r="F296" i="4"/>
  <c r="I296" i="4"/>
  <c r="J296" i="4"/>
  <c r="M296" i="4" s="1"/>
  <c r="A296" i="4" s="1"/>
  <c r="K296" i="4"/>
  <c r="N296" i="4"/>
  <c r="O296" i="4"/>
  <c r="R296" i="4"/>
  <c r="T296" i="4"/>
  <c r="F297" i="4"/>
  <c r="I297" i="4"/>
  <c r="J297" i="4" s="1"/>
  <c r="M297" i="4" s="1"/>
  <c r="A297" i="4" s="1"/>
  <c r="K297" i="4"/>
  <c r="N297" i="4"/>
  <c r="O297" i="4"/>
  <c r="R297" i="4"/>
  <c r="T297" i="4"/>
  <c r="F298" i="4"/>
  <c r="I298" i="4"/>
  <c r="J298" i="4" s="1"/>
  <c r="M298" i="4" s="1"/>
  <c r="A298" i="4" s="1"/>
  <c r="K298" i="4"/>
  <c r="N298" i="4"/>
  <c r="O298" i="4"/>
  <c r="R298" i="4"/>
  <c r="T298" i="4"/>
  <c r="F299" i="4"/>
  <c r="I299" i="4"/>
  <c r="J299" i="4" s="1"/>
  <c r="M299" i="4" s="1"/>
  <c r="A299" i="4" s="1"/>
  <c r="K299" i="4"/>
  <c r="N299" i="4"/>
  <c r="O299" i="4"/>
  <c r="R299" i="4"/>
  <c r="T299" i="4"/>
  <c r="F300" i="4"/>
  <c r="I300" i="4"/>
  <c r="K300" i="4"/>
  <c r="O300" i="4"/>
  <c r="R300" i="4"/>
  <c r="T300" i="4"/>
  <c r="F301" i="4"/>
  <c r="I301" i="4"/>
  <c r="J301" i="4" s="1"/>
  <c r="M301" i="4" s="1"/>
  <c r="A301" i="4" s="1"/>
  <c r="K301" i="4"/>
  <c r="N301" i="4"/>
  <c r="O301" i="4"/>
  <c r="R301" i="4"/>
  <c r="T301" i="4"/>
  <c r="F302" i="4"/>
  <c r="I302" i="4"/>
  <c r="J302" i="4" s="1"/>
  <c r="M302" i="4" s="1"/>
  <c r="A302" i="4" s="1"/>
  <c r="K302" i="4"/>
  <c r="N302" i="4"/>
  <c r="O302" i="4"/>
  <c r="R302" i="4"/>
  <c r="T302" i="4"/>
  <c r="F303" i="4"/>
  <c r="I303" i="4"/>
  <c r="J303" i="4" s="1"/>
  <c r="M303" i="4" s="1"/>
  <c r="A303" i="4" s="1"/>
  <c r="K303" i="4"/>
  <c r="N303" i="4"/>
  <c r="O303" i="4"/>
  <c r="R303" i="4"/>
  <c r="T303" i="4"/>
  <c r="F304" i="4"/>
  <c r="I304" i="4"/>
  <c r="K304" i="4"/>
  <c r="O304" i="4"/>
  <c r="R304" i="4"/>
  <c r="T304" i="4"/>
  <c r="F305" i="4"/>
  <c r="I305" i="4"/>
  <c r="J305" i="4" s="1"/>
  <c r="M305" i="4" s="1"/>
  <c r="A305" i="4" s="1"/>
  <c r="K305" i="4"/>
  <c r="N305" i="4"/>
  <c r="O305" i="4"/>
  <c r="R305" i="4"/>
  <c r="T305" i="4"/>
  <c r="F306" i="4"/>
  <c r="I306" i="4"/>
  <c r="K306" i="4"/>
  <c r="O306" i="4"/>
  <c r="R306" i="4"/>
  <c r="T306" i="4"/>
  <c r="F307" i="4"/>
  <c r="I307" i="4"/>
  <c r="J307" i="4"/>
  <c r="M307" i="4" s="1"/>
  <c r="A307" i="4" s="1"/>
  <c r="K307" i="4"/>
  <c r="N307" i="4"/>
  <c r="O307" i="4"/>
  <c r="R307" i="4"/>
  <c r="T307" i="4"/>
  <c r="F308" i="4"/>
  <c r="I308" i="4"/>
  <c r="J308" i="4" s="1"/>
  <c r="M308" i="4" s="1"/>
  <c r="A308" i="4" s="1"/>
  <c r="K308" i="4"/>
  <c r="N308" i="4"/>
  <c r="O308" i="4"/>
  <c r="R308" i="4"/>
  <c r="T308" i="4"/>
  <c r="F309" i="4"/>
  <c r="I309" i="4"/>
  <c r="J309" i="4" s="1"/>
  <c r="M309" i="4" s="1"/>
  <c r="A309" i="4" s="1"/>
  <c r="K309" i="4"/>
  <c r="N309" i="4"/>
  <c r="O309" i="4"/>
  <c r="R309" i="4"/>
  <c r="T309" i="4"/>
  <c r="F310" i="4"/>
  <c r="I310" i="4"/>
  <c r="J310" i="4"/>
  <c r="M310" i="4" s="1"/>
  <c r="A310" i="4" s="1"/>
  <c r="K310" i="4"/>
  <c r="N310" i="4"/>
  <c r="O310" i="4"/>
  <c r="R310" i="4"/>
  <c r="T310" i="4"/>
  <c r="F311" i="4"/>
  <c r="I311" i="4"/>
  <c r="J311" i="4" s="1"/>
  <c r="M311" i="4" s="1"/>
  <c r="A311" i="4" s="1"/>
  <c r="K311" i="4"/>
  <c r="N311" i="4"/>
  <c r="O311" i="4"/>
  <c r="R311" i="4"/>
  <c r="T311" i="4"/>
  <c r="F312" i="4"/>
  <c r="I312" i="4"/>
  <c r="J312" i="4" s="1"/>
  <c r="M312" i="4" s="1"/>
  <c r="A312" i="4" s="1"/>
  <c r="K312" i="4"/>
  <c r="N312" i="4"/>
  <c r="O312" i="4"/>
  <c r="R312" i="4"/>
  <c r="T312" i="4"/>
  <c r="F313" i="4"/>
  <c r="I313" i="4"/>
  <c r="J313" i="4"/>
  <c r="M313" i="4" s="1"/>
  <c r="A313" i="4" s="1"/>
  <c r="K313" i="4"/>
  <c r="N313" i="4"/>
  <c r="O313" i="4"/>
  <c r="R313" i="4"/>
  <c r="T313" i="4"/>
  <c r="F314" i="4"/>
  <c r="I314" i="4"/>
  <c r="J314" i="4"/>
  <c r="M314" i="4" s="1"/>
  <c r="A314" i="4" s="1"/>
  <c r="K314" i="4"/>
  <c r="N314" i="4"/>
  <c r="O314" i="4"/>
  <c r="R314" i="4"/>
  <c r="T314" i="4"/>
  <c r="F315" i="4"/>
  <c r="I315" i="4"/>
  <c r="J315" i="4"/>
  <c r="M315" i="4" s="1"/>
  <c r="A315" i="4" s="1"/>
  <c r="K315" i="4"/>
  <c r="N315" i="4"/>
  <c r="O315" i="4"/>
  <c r="R315" i="4"/>
  <c r="T315" i="4"/>
  <c r="F316" i="4"/>
  <c r="I316" i="4"/>
  <c r="K316" i="4"/>
  <c r="O316" i="4"/>
  <c r="R316" i="4"/>
  <c r="T316" i="4"/>
  <c r="F317" i="4"/>
  <c r="I317" i="4"/>
  <c r="J317" i="4" s="1"/>
  <c r="M317" i="4" s="1"/>
  <c r="A317" i="4" s="1"/>
  <c r="K317" i="4"/>
  <c r="N317" i="4"/>
  <c r="O317" i="4"/>
  <c r="R317" i="4"/>
  <c r="T317" i="4"/>
  <c r="F318" i="4"/>
  <c r="I318" i="4"/>
  <c r="J318" i="4" s="1"/>
  <c r="M318" i="4" s="1"/>
  <c r="A318" i="4" s="1"/>
  <c r="K318" i="4"/>
  <c r="N318" i="4"/>
  <c r="O318" i="4"/>
  <c r="R318" i="4"/>
  <c r="T318" i="4"/>
  <c r="F319" i="4"/>
  <c r="I319" i="4"/>
  <c r="J319" i="4"/>
  <c r="M319" i="4" s="1"/>
  <c r="A319" i="4" s="1"/>
  <c r="K319" i="4"/>
  <c r="N319" i="4"/>
  <c r="O319" i="4"/>
  <c r="R319" i="4"/>
  <c r="T319" i="4"/>
  <c r="F320" i="4"/>
  <c r="I320" i="4"/>
  <c r="K320" i="4"/>
  <c r="O320" i="4"/>
  <c r="R320" i="4"/>
  <c r="T320" i="4"/>
  <c r="F321" i="4"/>
  <c r="I321" i="4"/>
  <c r="J321" i="4"/>
  <c r="M321" i="4" s="1"/>
  <c r="A321" i="4" s="1"/>
  <c r="K321" i="4"/>
  <c r="N321" i="4"/>
  <c r="O321" i="4"/>
  <c r="R321" i="4"/>
  <c r="T321" i="4"/>
  <c r="F322" i="4"/>
  <c r="I322" i="4"/>
  <c r="J322" i="4"/>
  <c r="M322" i="4" s="1"/>
  <c r="A322" i="4" s="1"/>
  <c r="K322" i="4"/>
  <c r="N322" i="4"/>
  <c r="O322" i="4"/>
  <c r="R322" i="4"/>
  <c r="T322" i="4"/>
  <c r="F323" i="4"/>
  <c r="I323" i="4"/>
  <c r="J323" i="4"/>
  <c r="M323" i="4" s="1"/>
  <c r="A323" i="4" s="1"/>
  <c r="K323" i="4"/>
  <c r="N323" i="4"/>
  <c r="O323" i="4"/>
  <c r="R323" i="4"/>
  <c r="T323" i="4"/>
  <c r="F324" i="4"/>
  <c r="I324" i="4"/>
  <c r="J324" i="4"/>
  <c r="M324" i="4" s="1"/>
  <c r="A324" i="4" s="1"/>
  <c r="K324" i="4"/>
  <c r="N324" i="4"/>
  <c r="O324" i="4"/>
  <c r="R324" i="4"/>
  <c r="T324" i="4"/>
  <c r="F325" i="4"/>
  <c r="I325" i="4"/>
  <c r="J325" i="4" s="1"/>
  <c r="M325" i="4" s="1"/>
  <c r="A325" i="4" s="1"/>
  <c r="K325" i="4"/>
  <c r="N325" i="4"/>
  <c r="O325" i="4"/>
  <c r="R325" i="4"/>
  <c r="T325" i="4"/>
  <c r="F326" i="4"/>
  <c r="I326" i="4"/>
  <c r="J326" i="4"/>
  <c r="M326" i="4" s="1"/>
  <c r="A326" i="4" s="1"/>
  <c r="K326" i="4"/>
  <c r="N326" i="4"/>
  <c r="O326" i="4"/>
  <c r="R326" i="4"/>
  <c r="T326" i="4"/>
  <c r="F327" i="4"/>
  <c r="I327" i="4"/>
  <c r="K327" i="4"/>
  <c r="O327" i="4"/>
  <c r="R327" i="4"/>
  <c r="T327" i="4"/>
  <c r="F328" i="4"/>
  <c r="I328" i="4"/>
  <c r="J328" i="4" s="1"/>
  <c r="M328" i="4" s="1"/>
  <c r="A328" i="4" s="1"/>
  <c r="K328" i="4"/>
  <c r="N328" i="4"/>
  <c r="O328" i="4"/>
  <c r="R328" i="4"/>
  <c r="T328" i="4"/>
  <c r="F329" i="4"/>
  <c r="I329" i="4"/>
  <c r="J329" i="4" s="1"/>
  <c r="M329" i="4" s="1"/>
  <c r="A329" i="4" s="1"/>
  <c r="K329" i="4"/>
  <c r="N329" i="4"/>
  <c r="O329" i="4"/>
  <c r="R329" i="4"/>
  <c r="T329" i="4"/>
  <c r="F330" i="4"/>
  <c r="I330" i="4"/>
  <c r="J330" i="4" s="1"/>
  <c r="M330" i="4" s="1"/>
  <c r="A330" i="4" s="1"/>
  <c r="K330" i="4"/>
  <c r="N330" i="4"/>
  <c r="O330" i="4"/>
  <c r="R330" i="4"/>
  <c r="T330" i="4"/>
  <c r="F331" i="4"/>
  <c r="I331" i="4"/>
  <c r="J331" i="4" s="1"/>
  <c r="M331" i="4" s="1"/>
  <c r="A331" i="4" s="1"/>
  <c r="K331" i="4"/>
  <c r="N331" i="4"/>
  <c r="O331" i="4"/>
  <c r="R331" i="4"/>
  <c r="T331" i="4"/>
  <c r="F332" i="4"/>
  <c r="I332" i="4"/>
  <c r="K332" i="4"/>
  <c r="O332" i="4"/>
  <c r="R332" i="4"/>
  <c r="T332" i="4"/>
  <c r="F333" i="4"/>
  <c r="I333" i="4"/>
  <c r="J333" i="4" s="1"/>
  <c r="M333" i="4" s="1"/>
  <c r="A333" i="4" s="1"/>
  <c r="K333" i="4"/>
  <c r="N333" i="4"/>
  <c r="O333" i="4"/>
  <c r="R333" i="4"/>
  <c r="T333" i="4"/>
  <c r="F334" i="4"/>
  <c r="I334" i="4"/>
  <c r="J334" i="4" s="1"/>
  <c r="M334" i="4" s="1"/>
  <c r="A334" i="4" s="1"/>
  <c r="K334" i="4"/>
  <c r="N334" i="4"/>
  <c r="O334" i="4"/>
  <c r="R334" i="4"/>
  <c r="T334" i="4"/>
  <c r="F335" i="4"/>
  <c r="I335" i="4"/>
  <c r="J335" i="4" s="1"/>
  <c r="M335" i="4" s="1"/>
  <c r="A335" i="4" s="1"/>
  <c r="K335" i="4"/>
  <c r="N335" i="4"/>
  <c r="O335" i="4"/>
  <c r="R335" i="4"/>
  <c r="T335" i="4"/>
  <c r="F336" i="4"/>
  <c r="I336" i="4"/>
  <c r="J336" i="4"/>
  <c r="M336" i="4" s="1"/>
  <c r="A336" i="4" s="1"/>
  <c r="K336" i="4"/>
  <c r="N336" i="4"/>
  <c r="O336" i="4"/>
  <c r="R336" i="4"/>
  <c r="T336" i="4"/>
  <c r="F337" i="4"/>
  <c r="I337" i="4"/>
  <c r="K337" i="4"/>
  <c r="O337" i="4"/>
  <c r="R337" i="4"/>
  <c r="T337" i="4"/>
  <c r="F338" i="4"/>
  <c r="I338" i="4"/>
  <c r="J338" i="4" s="1"/>
  <c r="M338" i="4" s="1"/>
  <c r="A338" i="4" s="1"/>
  <c r="K338" i="4"/>
  <c r="N338" i="4"/>
  <c r="O338" i="4"/>
  <c r="R338" i="4"/>
  <c r="T338" i="4"/>
  <c r="F339" i="4"/>
  <c r="I339" i="4"/>
  <c r="J339" i="4" s="1"/>
  <c r="M339" i="4" s="1"/>
  <c r="A339" i="4" s="1"/>
  <c r="K339" i="4"/>
  <c r="N339" i="4"/>
  <c r="O339" i="4"/>
  <c r="R339" i="4"/>
  <c r="T339" i="4"/>
  <c r="F340" i="4"/>
  <c r="I340" i="4"/>
  <c r="J340" i="4" s="1"/>
  <c r="M340" i="4" s="1"/>
  <c r="A340" i="4" s="1"/>
  <c r="K340" i="4"/>
  <c r="N340" i="4"/>
  <c r="O340" i="4"/>
  <c r="R340" i="4"/>
  <c r="T340" i="4"/>
  <c r="F341" i="4"/>
  <c r="I341" i="4"/>
  <c r="J341" i="4" s="1"/>
  <c r="M341" i="4" s="1"/>
  <c r="A341" i="4" s="1"/>
  <c r="K341" i="4"/>
  <c r="N341" i="4"/>
  <c r="O341" i="4"/>
  <c r="R341" i="4"/>
  <c r="T341" i="4"/>
  <c r="F342" i="4"/>
  <c r="I342" i="4"/>
  <c r="J342" i="4"/>
  <c r="M342" i="4" s="1"/>
  <c r="A342" i="4" s="1"/>
  <c r="K342" i="4"/>
  <c r="N342" i="4"/>
  <c r="O342" i="4"/>
  <c r="R342" i="4"/>
  <c r="T342" i="4"/>
  <c r="F343" i="4"/>
  <c r="I343" i="4"/>
  <c r="J343" i="4" s="1"/>
  <c r="M343" i="4" s="1"/>
  <c r="A343" i="4" s="1"/>
  <c r="K343" i="4"/>
  <c r="N343" i="4"/>
  <c r="O343" i="4"/>
  <c r="R343" i="4"/>
  <c r="T343" i="4"/>
  <c r="F344" i="4"/>
  <c r="I344" i="4"/>
  <c r="J344" i="4" s="1"/>
  <c r="M344" i="4" s="1"/>
  <c r="A344" i="4" s="1"/>
  <c r="K344" i="4"/>
  <c r="N344" i="4"/>
  <c r="O344" i="4"/>
  <c r="R344" i="4"/>
  <c r="T344" i="4"/>
  <c r="F345" i="4"/>
  <c r="I345" i="4"/>
  <c r="J345" i="4" s="1"/>
  <c r="M345" i="4" s="1"/>
  <c r="A345" i="4" s="1"/>
  <c r="K345" i="4"/>
  <c r="N345" i="4"/>
  <c r="O345" i="4"/>
  <c r="R345" i="4"/>
  <c r="T345" i="4"/>
  <c r="F346" i="4"/>
  <c r="I346" i="4"/>
  <c r="J346" i="4" s="1"/>
  <c r="M346" i="4" s="1"/>
  <c r="A346" i="4" s="1"/>
  <c r="K346" i="4"/>
  <c r="N346" i="4"/>
  <c r="O346" i="4"/>
  <c r="R346" i="4"/>
  <c r="T346" i="4"/>
  <c r="F347" i="4"/>
  <c r="I347" i="4"/>
  <c r="J347" i="4"/>
  <c r="M347" i="4" s="1"/>
  <c r="A347" i="4" s="1"/>
  <c r="K347" i="4"/>
  <c r="N347" i="4"/>
  <c r="O347" i="4"/>
  <c r="R347" i="4"/>
  <c r="T347" i="4"/>
  <c r="F348" i="4"/>
  <c r="I348" i="4"/>
  <c r="K348" i="4"/>
  <c r="O348" i="4"/>
  <c r="R348" i="4"/>
  <c r="T348" i="4"/>
  <c r="F349" i="4"/>
  <c r="I349" i="4"/>
  <c r="J349" i="4"/>
  <c r="M349" i="4" s="1"/>
  <c r="A349" i="4" s="1"/>
  <c r="K349" i="4"/>
  <c r="N349" i="4"/>
  <c r="O349" i="4"/>
  <c r="R349" i="4"/>
  <c r="T349" i="4"/>
  <c r="F350" i="4"/>
  <c r="I350" i="4"/>
  <c r="J350" i="4"/>
  <c r="M350" i="4" s="1"/>
  <c r="A350" i="4" s="1"/>
  <c r="K350" i="4"/>
  <c r="N350" i="4"/>
  <c r="O350" i="4"/>
  <c r="R350" i="4"/>
  <c r="T350" i="4"/>
  <c r="F351" i="4"/>
  <c r="I351" i="4"/>
  <c r="J351" i="4"/>
  <c r="M351" i="4" s="1"/>
  <c r="A351" i="4" s="1"/>
  <c r="K351" i="4"/>
  <c r="N351" i="4"/>
  <c r="O351" i="4"/>
  <c r="R351" i="4"/>
  <c r="T351" i="4"/>
  <c r="F352" i="4"/>
  <c r="I352" i="4"/>
  <c r="J352" i="4" s="1"/>
  <c r="M352" i="4" s="1"/>
  <c r="A352" i="4" s="1"/>
  <c r="K352" i="4"/>
  <c r="N352" i="4"/>
  <c r="O352" i="4"/>
  <c r="R352" i="4"/>
  <c r="T352" i="4"/>
  <c r="F353" i="4"/>
  <c r="I353" i="4"/>
  <c r="J353" i="4"/>
  <c r="M353" i="4" s="1"/>
  <c r="A353" i="4" s="1"/>
  <c r="K353" i="4"/>
  <c r="N353" i="4"/>
  <c r="O353" i="4"/>
  <c r="R353" i="4"/>
  <c r="T353" i="4"/>
  <c r="F354" i="4"/>
  <c r="I354" i="4"/>
  <c r="J354" i="4"/>
  <c r="M354" i="4" s="1"/>
  <c r="A354" i="4" s="1"/>
  <c r="K354" i="4"/>
  <c r="N354" i="4"/>
  <c r="O354" i="4"/>
  <c r="R354" i="4"/>
  <c r="T354" i="4"/>
  <c r="F355" i="4"/>
  <c r="I355" i="4"/>
  <c r="J355" i="4" s="1"/>
  <c r="M355" i="4" s="1"/>
  <c r="A355" i="4" s="1"/>
  <c r="K355" i="4"/>
  <c r="N355" i="4"/>
  <c r="O355" i="4"/>
  <c r="R355" i="4"/>
  <c r="T355" i="4"/>
  <c r="F356" i="4"/>
  <c r="I356" i="4"/>
  <c r="J356" i="4"/>
  <c r="M356" i="4" s="1"/>
  <c r="A356" i="4" s="1"/>
  <c r="K356" i="4"/>
  <c r="N356" i="4"/>
  <c r="O356" i="4"/>
  <c r="R356" i="4"/>
  <c r="T356" i="4"/>
  <c r="F357" i="4"/>
  <c r="I357" i="4"/>
  <c r="J357" i="4" s="1"/>
  <c r="M357" i="4" s="1"/>
  <c r="A357" i="4" s="1"/>
  <c r="K357" i="4"/>
  <c r="N357" i="4"/>
  <c r="O357" i="4"/>
  <c r="R357" i="4"/>
  <c r="T357" i="4"/>
  <c r="F358" i="4"/>
  <c r="I358" i="4"/>
  <c r="J358" i="4" s="1"/>
  <c r="M358" i="4" s="1"/>
  <c r="A358" i="4" s="1"/>
  <c r="K358" i="4"/>
  <c r="N358" i="4"/>
  <c r="O358" i="4"/>
  <c r="R358" i="4"/>
  <c r="T358" i="4"/>
  <c r="F359" i="4"/>
  <c r="I359" i="4"/>
  <c r="J359" i="4" s="1"/>
  <c r="M359" i="4" s="1"/>
  <c r="A359" i="4" s="1"/>
  <c r="K359" i="4"/>
  <c r="N359" i="4"/>
  <c r="O359" i="4"/>
  <c r="R359" i="4"/>
  <c r="T359" i="4"/>
  <c r="F360" i="4"/>
  <c r="I360" i="4"/>
  <c r="J360" i="4" s="1"/>
  <c r="M360" i="4" s="1"/>
  <c r="A360" i="4" s="1"/>
  <c r="K360" i="4"/>
  <c r="N360" i="4"/>
  <c r="O360" i="4"/>
  <c r="R360" i="4"/>
  <c r="T360" i="4"/>
  <c r="F361" i="4"/>
  <c r="I361" i="4"/>
  <c r="J361" i="4"/>
  <c r="M361" i="4" s="1"/>
  <c r="A361" i="4" s="1"/>
  <c r="K361" i="4"/>
  <c r="N361" i="4"/>
  <c r="O361" i="4"/>
  <c r="R361" i="4"/>
  <c r="T361" i="4"/>
  <c r="F362" i="4"/>
  <c r="I362" i="4"/>
  <c r="J362" i="4" s="1"/>
  <c r="M362" i="4" s="1"/>
  <c r="A362" i="4" s="1"/>
  <c r="K362" i="4"/>
  <c r="N362" i="4"/>
  <c r="O362" i="4"/>
  <c r="R362" i="4"/>
  <c r="T362" i="4"/>
  <c r="F363" i="4"/>
  <c r="I363" i="4"/>
  <c r="J363" i="4"/>
  <c r="M363" i="4" s="1"/>
  <c r="A363" i="4" s="1"/>
  <c r="K363" i="4"/>
  <c r="N363" i="4"/>
  <c r="O363" i="4"/>
  <c r="R363" i="4"/>
  <c r="T363" i="4"/>
  <c r="F364" i="4"/>
  <c r="I364" i="4"/>
  <c r="J364" i="4"/>
  <c r="M364" i="4" s="1"/>
  <c r="A364" i="4" s="1"/>
  <c r="K364" i="4"/>
  <c r="N364" i="4"/>
  <c r="O364" i="4"/>
  <c r="R364" i="4"/>
  <c r="T364" i="4"/>
  <c r="F365" i="4"/>
  <c r="I365" i="4"/>
  <c r="J365" i="4" s="1"/>
  <c r="M365" i="4" s="1"/>
  <c r="A365" i="4" s="1"/>
  <c r="K365" i="4"/>
  <c r="N365" i="4"/>
  <c r="O365" i="4"/>
  <c r="R365" i="4"/>
  <c r="T365" i="4"/>
  <c r="F366" i="4"/>
  <c r="I366" i="4"/>
  <c r="J366" i="4" s="1"/>
  <c r="M366" i="4" s="1"/>
  <c r="A366" i="4" s="1"/>
  <c r="K366" i="4"/>
  <c r="N366" i="4"/>
  <c r="O366" i="4"/>
  <c r="R366" i="4"/>
  <c r="T366" i="4"/>
  <c r="F367" i="4"/>
  <c r="I367" i="4"/>
  <c r="K367" i="4"/>
  <c r="O367" i="4"/>
  <c r="R367" i="4"/>
  <c r="T367" i="4"/>
  <c r="F368" i="4"/>
  <c r="I368" i="4"/>
  <c r="J368" i="4" s="1"/>
  <c r="M368" i="4" s="1"/>
  <c r="A368" i="4" s="1"/>
  <c r="K368" i="4"/>
  <c r="N368" i="4"/>
  <c r="O368" i="4"/>
  <c r="R368" i="4"/>
  <c r="T368" i="4"/>
  <c r="F369" i="4"/>
  <c r="I369" i="4"/>
  <c r="J369" i="4"/>
  <c r="M369" i="4" s="1"/>
  <c r="A369" i="4" s="1"/>
  <c r="K369" i="4"/>
  <c r="N369" i="4"/>
  <c r="O369" i="4"/>
  <c r="R369" i="4"/>
  <c r="T369" i="4"/>
  <c r="F370" i="4"/>
  <c r="I370" i="4"/>
  <c r="J370" i="4" s="1"/>
  <c r="M370" i="4" s="1"/>
  <c r="A370" i="4" s="1"/>
  <c r="K370" i="4"/>
  <c r="N370" i="4"/>
  <c r="O370" i="4"/>
  <c r="R370" i="4"/>
  <c r="T370" i="4"/>
  <c r="F371" i="4"/>
  <c r="I371" i="4"/>
  <c r="J371" i="4"/>
  <c r="M371" i="4" s="1"/>
  <c r="A371" i="4" s="1"/>
  <c r="K371" i="4"/>
  <c r="N371" i="4"/>
  <c r="O371" i="4"/>
  <c r="R371" i="4"/>
  <c r="T371" i="4"/>
  <c r="F372" i="4"/>
  <c r="I372" i="4"/>
  <c r="J372" i="4" s="1"/>
  <c r="M372" i="4" s="1"/>
  <c r="A372" i="4" s="1"/>
  <c r="K372" i="4"/>
  <c r="N372" i="4"/>
  <c r="O372" i="4"/>
  <c r="R372" i="4"/>
  <c r="T372" i="4"/>
  <c r="F373" i="4"/>
  <c r="I373" i="4"/>
  <c r="J373" i="4"/>
  <c r="M373" i="4" s="1"/>
  <c r="A373" i="4" s="1"/>
  <c r="K373" i="4"/>
  <c r="N373" i="4"/>
  <c r="O373" i="4"/>
  <c r="R373" i="4"/>
  <c r="T373" i="4"/>
  <c r="F374" i="4"/>
  <c r="I374" i="4"/>
  <c r="J374" i="4"/>
  <c r="M374" i="4" s="1"/>
  <c r="A374" i="4" s="1"/>
  <c r="K374" i="4"/>
  <c r="N374" i="4"/>
  <c r="O374" i="4"/>
  <c r="R374" i="4"/>
  <c r="T374" i="4"/>
  <c r="F375" i="4"/>
  <c r="I375" i="4"/>
  <c r="J375" i="4"/>
  <c r="M375" i="4" s="1"/>
  <c r="A375" i="4" s="1"/>
  <c r="K375" i="4"/>
  <c r="N375" i="4"/>
  <c r="O375" i="4"/>
  <c r="R375" i="4"/>
  <c r="T375" i="4"/>
  <c r="F376" i="4"/>
  <c r="I376" i="4"/>
  <c r="J376" i="4" s="1"/>
  <c r="M376" i="4" s="1"/>
  <c r="A376" i="4" s="1"/>
  <c r="K376" i="4"/>
  <c r="N376" i="4"/>
  <c r="O376" i="4"/>
  <c r="R376" i="4"/>
  <c r="T376" i="4"/>
  <c r="F377" i="4"/>
  <c r="I377" i="4"/>
  <c r="J377" i="4"/>
  <c r="M377" i="4" s="1"/>
  <c r="A377" i="4" s="1"/>
  <c r="K377" i="4"/>
  <c r="N377" i="4"/>
  <c r="O377" i="4"/>
  <c r="R377" i="4"/>
  <c r="T377" i="4"/>
  <c r="F378" i="4"/>
  <c r="I378" i="4"/>
  <c r="K378" i="4"/>
  <c r="O378" i="4"/>
  <c r="R378" i="4"/>
  <c r="T378" i="4"/>
  <c r="F379" i="4"/>
  <c r="I379" i="4"/>
  <c r="J379" i="4"/>
  <c r="M379" i="4" s="1"/>
  <c r="A379" i="4" s="1"/>
  <c r="K379" i="4"/>
  <c r="N379" i="4"/>
  <c r="O379" i="4"/>
  <c r="R379" i="4"/>
  <c r="T379" i="4"/>
  <c r="F380" i="4"/>
  <c r="I380" i="4"/>
  <c r="J380" i="4"/>
  <c r="M380" i="4" s="1"/>
  <c r="A380" i="4" s="1"/>
  <c r="K380" i="4"/>
  <c r="N380" i="4"/>
  <c r="O380" i="4"/>
  <c r="R380" i="4"/>
  <c r="T380" i="4"/>
  <c r="F381" i="4"/>
  <c r="I381" i="4"/>
  <c r="J381" i="4" s="1"/>
  <c r="M381" i="4" s="1"/>
  <c r="A381" i="4" s="1"/>
  <c r="K381" i="4"/>
  <c r="N381" i="4"/>
  <c r="O381" i="4"/>
  <c r="R381" i="4"/>
  <c r="T381" i="4"/>
  <c r="F382" i="4"/>
  <c r="I382" i="4"/>
  <c r="J382" i="4" s="1"/>
  <c r="M382" i="4" s="1"/>
  <c r="A382" i="4" s="1"/>
  <c r="K382" i="4"/>
  <c r="N382" i="4"/>
  <c r="O382" i="4"/>
  <c r="R382" i="4"/>
  <c r="T382" i="4"/>
  <c r="F383" i="4"/>
  <c r="I383" i="4"/>
  <c r="J383" i="4" s="1"/>
  <c r="M383" i="4" s="1"/>
  <c r="A383" i="4" s="1"/>
  <c r="K383" i="4"/>
  <c r="N383" i="4"/>
  <c r="O383" i="4"/>
  <c r="R383" i="4"/>
  <c r="T383" i="4"/>
  <c r="F384" i="4"/>
  <c r="I384" i="4"/>
  <c r="K384" i="4"/>
  <c r="O384" i="4"/>
  <c r="R384" i="4"/>
  <c r="T384" i="4"/>
  <c r="F385" i="4"/>
  <c r="I385" i="4"/>
  <c r="J385" i="4"/>
  <c r="M385" i="4" s="1"/>
  <c r="A385" i="4" s="1"/>
  <c r="K385" i="4"/>
  <c r="N385" i="4"/>
  <c r="O385" i="4"/>
  <c r="R385" i="4"/>
  <c r="T385" i="4"/>
  <c r="F386" i="4"/>
  <c r="I386" i="4"/>
  <c r="J386" i="4" s="1"/>
  <c r="M386" i="4" s="1"/>
  <c r="A386" i="4" s="1"/>
  <c r="K386" i="4"/>
  <c r="N386" i="4"/>
  <c r="O386" i="4"/>
  <c r="R386" i="4"/>
  <c r="T386" i="4"/>
  <c r="F387" i="4"/>
  <c r="I387" i="4"/>
  <c r="J387" i="4" s="1"/>
  <c r="M387" i="4" s="1"/>
  <c r="A387" i="4" s="1"/>
  <c r="K387" i="4"/>
  <c r="N387" i="4"/>
  <c r="O387" i="4"/>
  <c r="R387" i="4"/>
  <c r="T387" i="4"/>
  <c r="F388" i="4"/>
  <c r="I388" i="4"/>
  <c r="J388" i="4"/>
  <c r="M388" i="4" s="1"/>
  <c r="A388" i="4" s="1"/>
  <c r="K388" i="4"/>
  <c r="N388" i="4"/>
  <c r="O388" i="4"/>
  <c r="R388" i="4"/>
  <c r="T388" i="4"/>
  <c r="F389" i="4"/>
  <c r="I389" i="4"/>
  <c r="J389" i="4" s="1"/>
  <c r="M389" i="4" s="1"/>
  <c r="A389" i="4" s="1"/>
  <c r="K389" i="4"/>
  <c r="N389" i="4"/>
  <c r="O389" i="4"/>
  <c r="R389" i="4"/>
  <c r="T389" i="4"/>
  <c r="F390" i="4"/>
  <c r="I390" i="4"/>
  <c r="K390" i="4"/>
  <c r="O390" i="4"/>
  <c r="R390" i="4"/>
  <c r="T390" i="4"/>
  <c r="F391" i="4"/>
  <c r="I391" i="4"/>
  <c r="J391" i="4" s="1"/>
  <c r="M391" i="4" s="1"/>
  <c r="A391" i="4" s="1"/>
  <c r="K391" i="4"/>
  <c r="N391" i="4"/>
  <c r="O391" i="4"/>
  <c r="R391" i="4"/>
  <c r="T391" i="4"/>
  <c r="F392" i="4"/>
  <c r="I392" i="4"/>
  <c r="J392" i="4" s="1"/>
  <c r="M392" i="4" s="1"/>
  <c r="A392" i="4" s="1"/>
  <c r="K392" i="4"/>
  <c r="N392" i="4"/>
  <c r="O392" i="4"/>
  <c r="R392" i="4"/>
  <c r="T392" i="4"/>
  <c r="F393" i="4"/>
  <c r="I393" i="4"/>
  <c r="J393" i="4" s="1"/>
  <c r="M393" i="4" s="1"/>
  <c r="A393" i="4" s="1"/>
  <c r="K393" i="4"/>
  <c r="N393" i="4"/>
  <c r="O393" i="4"/>
  <c r="R393" i="4"/>
  <c r="T393" i="4"/>
  <c r="F394" i="4"/>
  <c r="I394" i="4"/>
  <c r="J394" i="4"/>
  <c r="M394" i="4" s="1"/>
  <c r="A394" i="4" s="1"/>
  <c r="K394" i="4"/>
  <c r="N394" i="4"/>
  <c r="O394" i="4"/>
  <c r="R394" i="4"/>
  <c r="T394" i="4"/>
  <c r="F395" i="4"/>
  <c r="I395" i="4"/>
  <c r="J395" i="4" s="1"/>
  <c r="M395" i="4" s="1"/>
  <c r="A395" i="4" s="1"/>
  <c r="K395" i="4"/>
  <c r="N395" i="4"/>
  <c r="O395" i="4"/>
  <c r="R395" i="4"/>
  <c r="T395" i="4"/>
  <c r="F396" i="4"/>
  <c r="K396" i="4" s="1"/>
  <c r="I396" i="4"/>
  <c r="O396" i="4"/>
  <c r="R396" i="4"/>
  <c r="T396" i="4"/>
  <c r="F397" i="4"/>
  <c r="I397" i="4"/>
  <c r="J397" i="4" s="1"/>
  <c r="M397" i="4" s="1"/>
  <c r="A397" i="4" s="1"/>
  <c r="K397" i="4"/>
  <c r="N397" i="4"/>
  <c r="O397" i="4"/>
  <c r="R397" i="4"/>
  <c r="T397" i="4"/>
  <c r="F398" i="4"/>
  <c r="I398" i="4"/>
  <c r="J398" i="4" s="1"/>
  <c r="M398" i="4" s="1"/>
  <c r="A398" i="4" s="1"/>
  <c r="K398" i="4"/>
  <c r="N398" i="4"/>
  <c r="O398" i="4"/>
  <c r="R398" i="4"/>
  <c r="T398" i="4"/>
  <c r="F399" i="4"/>
  <c r="I399" i="4"/>
  <c r="J399" i="4"/>
  <c r="M399" i="4" s="1"/>
  <c r="A399" i="4" s="1"/>
  <c r="K399" i="4"/>
  <c r="N399" i="4"/>
  <c r="O399" i="4"/>
  <c r="R399" i="4"/>
  <c r="T399" i="4"/>
  <c r="F400" i="4"/>
  <c r="I400" i="4"/>
  <c r="J400" i="4" s="1"/>
  <c r="M400" i="4" s="1"/>
  <c r="A400" i="4" s="1"/>
  <c r="K400" i="4"/>
  <c r="N400" i="4"/>
  <c r="O400" i="4"/>
  <c r="R400" i="4"/>
  <c r="T400" i="4"/>
  <c r="F401" i="4"/>
  <c r="I401" i="4"/>
  <c r="J401" i="4"/>
  <c r="M401" i="4" s="1"/>
  <c r="A401" i="4" s="1"/>
  <c r="K401" i="4"/>
  <c r="N401" i="4"/>
  <c r="O401" i="4"/>
  <c r="R401" i="4"/>
  <c r="T401" i="4"/>
  <c r="F402" i="4"/>
  <c r="I402" i="4"/>
  <c r="J402" i="4"/>
  <c r="M402" i="4" s="1"/>
  <c r="A402" i="4" s="1"/>
  <c r="K402" i="4"/>
  <c r="N402" i="4"/>
  <c r="O402" i="4"/>
  <c r="R402" i="4"/>
  <c r="T402" i="4"/>
  <c r="F403" i="4"/>
  <c r="I403" i="4"/>
  <c r="J403" i="4"/>
  <c r="M403" i="4" s="1"/>
  <c r="A403" i="4" s="1"/>
  <c r="K403" i="4"/>
  <c r="N403" i="4"/>
  <c r="O403" i="4"/>
  <c r="R403" i="4"/>
  <c r="T403" i="4"/>
  <c r="F404" i="4"/>
  <c r="K404" i="4" s="1"/>
  <c r="I404" i="4"/>
  <c r="J404" i="4"/>
  <c r="M404" i="4" s="1"/>
  <c r="A404" i="4" s="1"/>
  <c r="N404" i="4"/>
  <c r="O404" i="4"/>
  <c r="R404" i="4"/>
  <c r="T404" i="4"/>
  <c r="F405" i="4"/>
  <c r="I405" i="4"/>
  <c r="J405" i="4"/>
  <c r="M405" i="4" s="1"/>
  <c r="A405" i="4" s="1"/>
  <c r="K405" i="4"/>
  <c r="N405" i="4"/>
  <c r="O405" i="4"/>
  <c r="R405" i="4"/>
  <c r="T405" i="4"/>
  <c r="F406" i="4"/>
  <c r="I406" i="4"/>
  <c r="J406" i="4" s="1"/>
  <c r="M406" i="4" s="1"/>
  <c r="A406" i="4" s="1"/>
  <c r="K406" i="4"/>
  <c r="N406" i="4"/>
  <c r="O406" i="4"/>
  <c r="R406" i="4"/>
  <c r="T406" i="4"/>
  <c r="F407" i="4"/>
  <c r="I407" i="4"/>
  <c r="J407" i="4" s="1"/>
  <c r="M407" i="4" s="1"/>
  <c r="A407" i="4" s="1"/>
  <c r="K407" i="4"/>
  <c r="N407" i="4"/>
  <c r="O407" i="4"/>
  <c r="R407" i="4"/>
  <c r="T407" i="4"/>
  <c r="F408" i="4"/>
  <c r="I408" i="4"/>
  <c r="J408" i="4"/>
  <c r="M408" i="4" s="1"/>
  <c r="A408" i="4" s="1"/>
  <c r="K408" i="4"/>
  <c r="N408" i="4"/>
  <c r="O408" i="4"/>
  <c r="R408" i="4"/>
  <c r="T408" i="4"/>
  <c r="F409" i="4"/>
  <c r="I409" i="4"/>
  <c r="J409" i="4" s="1"/>
  <c r="M409" i="4" s="1"/>
  <c r="A409" i="4" s="1"/>
  <c r="K409" i="4"/>
  <c r="N409" i="4"/>
  <c r="O409" i="4"/>
  <c r="R409" i="4"/>
  <c r="T409" i="4"/>
  <c r="F410" i="4"/>
  <c r="I410" i="4"/>
  <c r="K410" i="4"/>
  <c r="O410" i="4"/>
  <c r="R410" i="4"/>
  <c r="T410" i="4"/>
  <c r="F411" i="4"/>
  <c r="I411" i="4"/>
  <c r="J411" i="4"/>
  <c r="M411" i="4" s="1"/>
  <c r="A411" i="4" s="1"/>
  <c r="K411" i="4"/>
  <c r="N411" i="4"/>
  <c r="O411" i="4"/>
  <c r="R411" i="4"/>
  <c r="T411" i="4"/>
  <c r="F412" i="4"/>
  <c r="I412" i="4"/>
  <c r="J412" i="4" s="1"/>
  <c r="M412" i="4" s="1"/>
  <c r="A412" i="4" s="1"/>
  <c r="K412" i="4"/>
  <c r="N412" i="4"/>
  <c r="O412" i="4"/>
  <c r="R412" i="4"/>
  <c r="T412" i="4"/>
  <c r="F413" i="4"/>
  <c r="I413" i="4"/>
  <c r="J413" i="4"/>
  <c r="M413" i="4" s="1"/>
  <c r="A413" i="4" s="1"/>
  <c r="K413" i="4"/>
  <c r="N413" i="4"/>
  <c r="O413" i="4"/>
  <c r="R413" i="4"/>
  <c r="T413" i="4"/>
  <c r="F414" i="4"/>
  <c r="I414" i="4"/>
  <c r="J414" i="4"/>
  <c r="M414" i="4" s="1"/>
  <c r="A414" i="4" s="1"/>
  <c r="K414" i="4"/>
  <c r="N414" i="4"/>
  <c r="O414" i="4"/>
  <c r="R414" i="4"/>
  <c r="T414" i="4"/>
  <c r="F415" i="4"/>
  <c r="I415" i="4"/>
  <c r="J415" i="4" s="1"/>
  <c r="M415" i="4" s="1"/>
  <c r="A415" i="4" s="1"/>
  <c r="K415" i="4"/>
  <c r="N415" i="4"/>
  <c r="O415" i="4"/>
  <c r="R415" i="4"/>
  <c r="T415" i="4"/>
  <c r="F416" i="4"/>
  <c r="I416" i="4"/>
  <c r="J416" i="4"/>
  <c r="M416" i="4" s="1"/>
  <c r="A416" i="4" s="1"/>
  <c r="K416" i="4"/>
  <c r="N416" i="4"/>
  <c r="O416" i="4"/>
  <c r="R416" i="4"/>
  <c r="T416" i="4"/>
  <c r="F417" i="4"/>
  <c r="I417" i="4"/>
  <c r="J417" i="4"/>
  <c r="M417" i="4" s="1"/>
  <c r="A417" i="4" s="1"/>
  <c r="K417" i="4"/>
  <c r="N417" i="4"/>
  <c r="O417" i="4"/>
  <c r="R417" i="4"/>
  <c r="T417" i="4"/>
  <c r="F418" i="4"/>
  <c r="I418" i="4"/>
  <c r="J418" i="4"/>
  <c r="M418" i="4" s="1"/>
  <c r="A418" i="4" s="1"/>
  <c r="K418" i="4"/>
  <c r="N418" i="4"/>
  <c r="O418" i="4"/>
  <c r="R418" i="4"/>
  <c r="T418" i="4"/>
  <c r="F419" i="4"/>
  <c r="I419" i="4"/>
  <c r="J419" i="4"/>
  <c r="M419" i="4" s="1"/>
  <c r="A419" i="4" s="1"/>
  <c r="K419" i="4"/>
  <c r="N419" i="4"/>
  <c r="O419" i="4"/>
  <c r="R419" i="4"/>
  <c r="T419" i="4"/>
  <c r="F420" i="4"/>
  <c r="I420" i="4"/>
  <c r="J420" i="4"/>
  <c r="M420" i="4" s="1"/>
  <c r="A420" i="4" s="1"/>
  <c r="K420" i="4"/>
  <c r="N420" i="4"/>
  <c r="O420" i="4"/>
  <c r="R420" i="4"/>
  <c r="T420" i="4"/>
  <c r="F421" i="4"/>
  <c r="I421" i="4"/>
  <c r="J421" i="4"/>
  <c r="M421" i="4" s="1"/>
  <c r="A421" i="4" s="1"/>
  <c r="K421" i="4"/>
  <c r="N421" i="4"/>
  <c r="O421" i="4"/>
  <c r="R421" i="4"/>
  <c r="T421" i="4"/>
  <c r="F422" i="4"/>
  <c r="I422" i="4"/>
  <c r="J422" i="4"/>
  <c r="M422" i="4" s="1"/>
  <c r="A422" i="4" s="1"/>
  <c r="K422" i="4"/>
  <c r="N422" i="4"/>
  <c r="O422" i="4"/>
  <c r="R422" i="4"/>
  <c r="T422" i="4"/>
  <c r="F423" i="4"/>
  <c r="I423" i="4"/>
  <c r="J423" i="4"/>
  <c r="M423" i="4" s="1"/>
  <c r="A423" i="4" s="1"/>
  <c r="K423" i="4"/>
  <c r="N423" i="4"/>
  <c r="O423" i="4"/>
  <c r="R423" i="4"/>
  <c r="T423" i="4"/>
  <c r="F424" i="4"/>
  <c r="I424" i="4"/>
  <c r="J424" i="4"/>
  <c r="M424" i="4" s="1"/>
  <c r="A424" i="4" s="1"/>
  <c r="K424" i="4"/>
  <c r="N424" i="4"/>
  <c r="O424" i="4"/>
  <c r="R424" i="4"/>
  <c r="T424" i="4"/>
  <c r="F425" i="4"/>
  <c r="I425" i="4"/>
  <c r="J425" i="4"/>
  <c r="M425" i="4" s="1"/>
  <c r="A425" i="4" s="1"/>
  <c r="K425" i="4"/>
  <c r="N425" i="4"/>
  <c r="O425" i="4"/>
  <c r="R425" i="4"/>
  <c r="T425" i="4"/>
  <c r="F426" i="4"/>
  <c r="I426" i="4"/>
  <c r="J426" i="4"/>
  <c r="M426" i="4" s="1"/>
  <c r="A426" i="4" s="1"/>
  <c r="K426" i="4"/>
  <c r="N426" i="4"/>
  <c r="O426" i="4"/>
  <c r="R426" i="4"/>
  <c r="T426" i="4"/>
  <c r="F427" i="4"/>
  <c r="I427" i="4"/>
  <c r="J427" i="4"/>
  <c r="M427" i="4" s="1"/>
  <c r="A427" i="4" s="1"/>
  <c r="K427" i="4"/>
  <c r="N427" i="4"/>
  <c r="O427" i="4"/>
  <c r="R427" i="4"/>
  <c r="T427" i="4"/>
  <c r="F428" i="4"/>
  <c r="I428" i="4"/>
  <c r="J428" i="4" s="1"/>
  <c r="M428" i="4" s="1"/>
  <c r="A428" i="4" s="1"/>
  <c r="K428" i="4"/>
  <c r="N428" i="4"/>
  <c r="O428" i="4"/>
  <c r="R428" i="4"/>
  <c r="T428" i="4"/>
  <c r="F429" i="4"/>
  <c r="I429" i="4"/>
  <c r="J429" i="4"/>
  <c r="M429" i="4" s="1"/>
  <c r="A429" i="4" s="1"/>
  <c r="K429" i="4"/>
  <c r="N429" i="4"/>
  <c r="O429" i="4"/>
  <c r="R429" i="4"/>
  <c r="T429" i="4"/>
  <c r="F430" i="4"/>
  <c r="I430" i="4"/>
  <c r="J430" i="4" s="1"/>
  <c r="M430" i="4" s="1"/>
  <c r="A430" i="4" s="1"/>
  <c r="K430" i="4"/>
  <c r="N430" i="4"/>
  <c r="O430" i="4"/>
  <c r="R430" i="4"/>
  <c r="T430" i="4"/>
  <c r="F431" i="4"/>
  <c r="I431" i="4"/>
  <c r="J431" i="4"/>
  <c r="M431" i="4" s="1"/>
  <c r="A431" i="4" s="1"/>
  <c r="K431" i="4"/>
  <c r="N431" i="4"/>
  <c r="O431" i="4"/>
  <c r="R431" i="4"/>
  <c r="T431" i="4"/>
  <c r="F432" i="4"/>
  <c r="I432" i="4"/>
  <c r="J432" i="4"/>
  <c r="M432" i="4" s="1"/>
  <c r="A432" i="4" s="1"/>
  <c r="K432" i="4"/>
  <c r="N432" i="4"/>
  <c r="O432" i="4"/>
  <c r="R432" i="4"/>
  <c r="T432" i="4"/>
  <c r="F433" i="4"/>
  <c r="I433" i="4"/>
  <c r="J433" i="4"/>
  <c r="M433" i="4" s="1"/>
  <c r="A433" i="4" s="1"/>
  <c r="K433" i="4"/>
  <c r="N433" i="4"/>
  <c r="O433" i="4"/>
  <c r="R433" i="4"/>
  <c r="T433" i="4"/>
  <c r="F434" i="4"/>
  <c r="I434" i="4"/>
  <c r="J434" i="4"/>
  <c r="M434" i="4" s="1"/>
  <c r="A434" i="4" s="1"/>
  <c r="K434" i="4"/>
  <c r="N434" i="4"/>
  <c r="O434" i="4"/>
  <c r="R434" i="4"/>
  <c r="T434" i="4"/>
  <c r="F435" i="4"/>
  <c r="I435" i="4"/>
  <c r="J435" i="4" s="1"/>
  <c r="M435" i="4" s="1"/>
  <c r="A435" i="4" s="1"/>
  <c r="K435" i="4"/>
  <c r="N435" i="4"/>
  <c r="O435" i="4"/>
  <c r="R435" i="4"/>
  <c r="T435" i="4"/>
  <c r="F436" i="4"/>
  <c r="I436" i="4"/>
  <c r="J436" i="4"/>
  <c r="M436" i="4" s="1"/>
  <c r="A436" i="4" s="1"/>
  <c r="K436" i="4"/>
  <c r="N436" i="4"/>
  <c r="O436" i="4"/>
  <c r="R436" i="4"/>
  <c r="T436" i="4"/>
  <c r="F437" i="4"/>
  <c r="I437" i="4"/>
  <c r="K437" i="4"/>
  <c r="O437" i="4"/>
  <c r="R437" i="4"/>
  <c r="T437" i="4"/>
  <c r="F438" i="4"/>
  <c r="I438" i="4"/>
  <c r="J438" i="4"/>
  <c r="M438" i="4" s="1"/>
  <c r="A438" i="4" s="1"/>
  <c r="K438" i="4"/>
  <c r="N438" i="4"/>
  <c r="O438" i="4"/>
  <c r="R438" i="4"/>
  <c r="T438" i="4"/>
  <c r="F439" i="4"/>
  <c r="I439" i="4"/>
  <c r="J439" i="4" s="1"/>
  <c r="M439" i="4" s="1"/>
  <c r="A439" i="4" s="1"/>
  <c r="K439" i="4"/>
  <c r="N439" i="4"/>
  <c r="O439" i="4"/>
  <c r="R439" i="4"/>
  <c r="T439" i="4"/>
  <c r="F440" i="4"/>
  <c r="I440" i="4"/>
  <c r="J440" i="4"/>
  <c r="M440" i="4" s="1"/>
  <c r="A440" i="4" s="1"/>
  <c r="K440" i="4"/>
  <c r="N440" i="4"/>
  <c r="O440" i="4"/>
  <c r="R440" i="4"/>
  <c r="T440" i="4"/>
  <c r="F441" i="4"/>
  <c r="I441" i="4"/>
  <c r="J441" i="4"/>
  <c r="M441" i="4" s="1"/>
  <c r="A441" i="4" s="1"/>
  <c r="K441" i="4"/>
  <c r="N441" i="4"/>
  <c r="O441" i="4"/>
  <c r="R441" i="4"/>
  <c r="T441" i="4"/>
  <c r="F442" i="4"/>
  <c r="I442" i="4"/>
  <c r="J442" i="4"/>
  <c r="M442" i="4" s="1"/>
  <c r="A442" i="4" s="1"/>
  <c r="K442" i="4"/>
  <c r="N442" i="4"/>
  <c r="O442" i="4"/>
  <c r="R442" i="4"/>
  <c r="T442" i="4"/>
  <c r="F443" i="4"/>
  <c r="I443" i="4"/>
  <c r="J443" i="4"/>
  <c r="M443" i="4" s="1"/>
  <c r="A443" i="4" s="1"/>
  <c r="K443" i="4"/>
  <c r="N443" i="4"/>
  <c r="O443" i="4"/>
  <c r="R443" i="4"/>
  <c r="T443" i="4"/>
  <c r="F444" i="4"/>
  <c r="I444" i="4"/>
  <c r="J444" i="4"/>
  <c r="M444" i="4" s="1"/>
  <c r="A444" i="4" s="1"/>
  <c r="K444" i="4"/>
  <c r="N444" i="4"/>
  <c r="O444" i="4"/>
  <c r="R444" i="4"/>
  <c r="T444" i="4"/>
  <c r="F445" i="4"/>
  <c r="I445" i="4"/>
  <c r="J445" i="4" s="1"/>
  <c r="M445" i="4" s="1"/>
  <c r="A445" i="4" s="1"/>
  <c r="K445" i="4"/>
  <c r="N445" i="4"/>
  <c r="O445" i="4"/>
  <c r="R445" i="4"/>
  <c r="T445" i="4"/>
  <c r="F446" i="4"/>
  <c r="I446" i="4"/>
  <c r="J446" i="4" s="1"/>
  <c r="M446" i="4" s="1"/>
  <c r="A446" i="4" s="1"/>
  <c r="K446" i="4"/>
  <c r="N446" i="4"/>
  <c r="O446" i="4"/>
  <c r="R446" i="4"/>
  <c r="T446" i="4"/>
  <c r="F447" i="4"/>
  <c r="I447" i="4"/>
  <c r="K447" i="4"/>
  <c r="O447" i="4"/>
  <c r="R447" i="4"/>
  <c r="T447" i="4"/>
  <c r="F448" i="4"/>
  <c r="I448" i="4"/>
  <c r="J448" i="4"/>
  <c r="M448" i="4" s="1"/>
  <c r="A448" i="4" s="1"/>
  <c r="K448" i="4"/>
  <c r="N448" i="4"/>
  <c r="O448" i="4"/>
  <c r="R448" i="4"/>
  <c r="T448" i="4"/>
  <c r="F449" i="4"/>
  <c r="I449" i="4"/>
  <c r="J449" i="4"/>
  <c r="M449" i="4" s="1"/>
  <c r="A449" i="4" s="1"/>
  <c r="K449" i="4"/>
  <c r="N449" i="4"/>
  <c r="O449" i="4"/>
  <c r="R449" i="4"/>
  <c r="T449" i="4"/>
  <c r="F450" i="4"/>
  <c r="I450" i="4"/>
  <c r="J450" i="4" s="1"/>
  <c r="M450" i="4" s="1"/>
  <c r="A450" i="4" s="1"/>
  <c r="K450" i="4"/>
  <c r="N450" i="4"/>
  <c r="O450" i="4"/>
  <c r="R450" i="4"/>
  <c r="T450" i="4"/>
  <c r="F451" i="4"/>
  <c r="I451" i="4"/>
  <c r="K451" i="4"/>
  <c r="O451" i="4"/>
  <c r="R451" i="4"/>
  <c r="T451" i="4"/>
  <c r="F452" i="4"/>
  <c r="I452" i="4"/>
  <c r="J452" i="4" s="1"/>
  <c r="M452" i="4" s="1"/>
  <c r="A452" i="4" s="1"/>
  <c r="K452" i="4"/>
  <c r="N452" i="4"/>
  <c r="O452" i="4"/>
  <c r="R452" i="4"/>
  <c r="T452" i="4"/>
  <c r="F453" i="4"/>
  <c r="I453" i="4"/>
  <c r="J453" i="4"/>
  <c r="M453" i="4" s="1"/>
  <c r="A453" i="4" s="1"/>
  <c r="K453" i="4"/>
  <c r="N453" i="4"/>
  <c r="O453" i="4"/>
  <c r="R453" i="4"/>
  <c r="T453" i="4"/>
  <c r="F454" i="4"/>
  <c r="I454" i="4"/>
  <c r="J454" i="4" s="1"/>
  <c r="M454" i="4" s="1"/>
  <c r="A454" i="4" s="1"/>
  <c r="K454" i="4"/>
  <c r="N454" i="4"/>
  <c r="O454" i="4"/>
  <c r="R454" i="4"/>
  <c r="T454" i="4"/>
  <c r="F455" i="4"/>
  <c r="I455" i="4"/>
  <c r="J455" i="4"/>
  <c r="M455" i="4" s="1"/>
  <c r="A455" i="4" s="1"/>
  <c r="K455" i="4"/>
  <c r="N455" i="4"/>
  <c r="O455" i="4"/>
  <c r="R455" i="4"/>
  <c r="T455" i="4"/>
  <c r="F456" i="4"/>
  <c r="I456" i="4"/>
  <c r="J456" i="4" s="1"/>
  <c r="M456" i="4" s="1"/>
  <c r="A456" i="4" s="1"/>
  <c r="K456" i="4"/>
  <c r="N456" i="4"/>
  <c r="O456" i="4"/>
  <c r="R456" i="4"/>
  <c r="T456" i="4"/>
  <c r="F457" i="4"/>
  <c r="I457" i="4"/>
  <c r="J457" i="4"/>
  <c r="M457" i="4" s="1"/>
  <c r="A457" i="4" s="1"/>
  <c r="K457" i="4"/>
  <c r="N457" i="4"/>
  <c r="O457" i="4"/>
  <c r="R457" i="4"/>
  <c r="T457" i="4"/>
  <c r="F458" i="4"/>
  <c r="I458" i="4"/>
  <c r="J458" i="4" s="1"/>
  <c r="M458" i="4" s="1"/>
  <c r="A458" i="4" s="1"/>
  <c r="K458" i="4"/>
  <c r="N458" i="4"/>
  <c r="O458" i="4"/>
  <c r="R458" i="4"/>
  <c r="T458" i="4"/>
  <c r="F459" i="4"/>
  <c r="I459" i="4"/>
  <c r="J459" i="4"/>
  <c r="M459" i="4" s="1"/>
  <c r="A459" i="4" s="1"/>
  <c r="K459" i="4"/>
  <c r="N459" i="4"/>
  <c r="O459" i="4"/>
  <c r="R459" i="4"/>
  <c r="T459" i="4"/>
  <c r="F460" i="4"/>
  <c r="I460" i="4"/>
  <c r="J460" i="4"/>
  <c r="M460" i="4" s="1"/>
  <c r="A460" i="4" s="1"/>
  <c r="K460" i="4"/>
  <c r="N460" i="4"/>
  <c r="O460" i="4"/>
  <c r="R460" i="4"/>
  <c r="T460" i="4"/>
  <c r="F461" i="4"/>
  <c r="I461" i="4"/>
  <c r="J461" i="4" s="1"/>
  <c r="M461" i="4" s="1"/>
  <c r="A461" i="4" s="1"/>
  <c r="K461" i="4"/>
  <c r="N461" i="4"/>
  <c r="O461" i="4"/>
  <c r="R461" i="4"/>
  <c r="T461" i="4"/>
  <c r="F462" i="4"/>
  <c r="I462" i="4"/>
  <c r="J462" i="4" s="1"/>
  <c r="M462" i="4" s="1"/>
  <c r="A462" i="4" s="1"/>
  <c r="K462" i="4"/>
  <c r="N462" i="4"/>
  <c r="O462" i="4"/>
  <c r="R462" i="4"/>
  <c r="T462" i="4"/>
  <c r="F463" i="4"/>
  <c r="I463" i="4"/>
  <c r="J463" i="4" s="1"/>
  <c r="M463" i="4" s="1"/>
  <c r="A463" i="4" s="1"/>
  <c r="K463" i="4"/>
  <c r="N463" i="4"/>
  <c r="O463" i="4"/>
  <c r="R463" i="4"/>
  <c r="T463" i="4"/>
  <c r="F464" i="4"/>
  <c r="I464" i="4"/>
  <c r="J464" i="4" s="1"/>
  <c r="M464" i="4" s="1"/>
  <c r="A464" i="4" s="1"/>
  <c r="K464" i="4"/>
  <c r="N464" i="4"/>
  <c r="O464" i="4"/>
  <c r="R464" i="4"/>
  <c r="T464" i="4"/>
  <c r="F465" i="4"/>
  <c r="I465" i="4"/>
  <c r="J465" i="4"/>
  <c r="M465" i="4" s="1"/>
  <c r="A465" i="4" s="1"/>
  <c r="K465" i="4"/>
  <c r="N465" i="4"/>
  <c r="O465" i="4"/>
  <c r="R465" i="4"/>
  <c r="T465" i="4"/>
  <c r="F466" i="4"/>
  <c r="I466" i="4"/>
  <c r="J466" i="4"/>
  <c r="M466" i="4" s="1"/>
  <c r="A466" i="4" s="1"/>
  <c r="K466" i="4"/>
  <c r="N466" i="4"/>
  <c r="O466" i="4"/>
  <c r="R466" i="4"/>
  <c r="T466" i="4"/>
  <c r="F467" i="4"/>
  <c r="I467" i="4"/>
  <c r="J467" i="4"/>
  <c r="M467" i="4" s="1"/>
  <c r="A467" i="4" s="1"/>
  <c r="K467" i="4"/>
  <c r="N467" i="4"/>
  <c r="O467" i="4"/>
  <c r="R467" i="4"/>
  <c r="T467" i="4"/>
  <c r="F468" i="4"/>
  <c r="I468" i="4"/>
  <c r="J468" i="4"/>
  <c r="M468" i="4" s="1"/>
  <c r="A468" i="4" s="1"/>
  <c r="K468" i="4"/>
  <c r="N468" i="4"/>
  <c r="O468" i="4"/>
  <c r="R468" i="4"/>
  <c r="T468" i="4"/>
  <c r="F469" i="4"/>
  <c r="I469" i="4"/>
  <c r="J469" i="4"/>
  <c r="M469" i="4" s="1"/>
  <c r="A469" i="4" s="1"/>
  <c r="K469" i="4"/>
  <c r="N469" i="4"/>
  <c r="O469" i="4"/>
  <c r="R469" i="4"/>
  <c r="T469" i="4"/>
  <c r="F470" i="4"/>
  <c r="I470" i="4"/>
  <c r="J470" i="4"/>
  <c r="M470" i="4" s="1"/>
  <c r="A470" i="4" s="1"/>
  <c r="K470" i="4"/>
  <c r="N470" i="4"/>
  <c r="O470" i="4"/>
  <c r="R470" i="4"/>
  <c r="T470" i="4"/>
  <c r="F471" i="4"/>
  <c r="I471" i="4"/>
  <c r="J471" i="4"/>
  <c r="M471" i="4" s="1"/>
  <c r="A471" i="4" s="1"/>
  <c r="K471" i="4"/>
  <c r="N471" i="4"/>
  <c r="O471" i="4"/>
  <c r="R471" i="4"/>
  <c r="T471" i="4"/>
  <c r="F472" i="4"/>
  <c r="I472" i="4"/>
  <c r="J472" i="4"/>
  <c r="M472" i="4" s="1"/>
  <c r="A472" i="4" s="1"/>
  <c r="K472" i="4"/>
  <c r="N472" i="4"/>
  <c r="O472" i="4"/>
  <c r="R472" i="4"/>
  <c r="T472" i="4"/>
  <c r="F473" i="4"/>
  <c r="I473" i="4"/>
  <c r="J473" i="4" s="1"/>
  <c r="M473" i="4" s="1"/>
  <c r="A473" i="4" s="1"/>
  <c r="K473" i="4"/>
  <c r="N473" i="4"/>
  <c r="O473" i="4"/>
  <c r="R473" i="4"/>
  <c r="T473" i="4"/>
  <c r="F474" i="4"/>
  <c r="I474" i="4"/>
  <c r="J474" i="4"/>
  <c r="M474" i="4" s="1"/>
  <c r="A474" i="4" s="1"/>
  <c r="K474" i="4"/>
  <c r="N474" i="4"/>
  <c r="O474" i="4"/>
  <c r="R474" i="4"/>
  <c r="T474" i="4"/>
  <c r="F475" i="4"/>
  <c r="I475" i="4"/>
  <c r="J475" i="4" s="1"/>
  <c r="M475" i="4" s="1"/>
  <c r="A475" i="4" s="1"/>
  <c r="K475" i="4"/>
  <c r="N475" i="4"/>
  <c r="O475" i="4"/>
  <c r="R475" i="4"/>
  <c r="T475" i="4"/>
  <c r="F476" i="4"/>
  <c r="I476" i="4"/>
  <c r="J476" i="4" s="1"/>
  <c r="M476" i="4" s="1"/>
  <c r="A476" i="4" s="1"/>
  <c r="K476" i="4"/>
  <c r="N476" i="4"/>
  <c r="O476" i="4"/>
  <c r="R476" i="4"/>
  <c r="T476" i="4"/>
  <c r="F477" i="4"/>
  <c r="I477" i="4"/>
  <c r="K477" i="4"/>
  <c r="O477" i="4"/>
  <c r="R477" i="4"/>
  <c r="T477" i="4"/>
  <c r="F478" i="4"/>
  <c r="I478" i="4"/>
  <c r="J478" i="4" s="1"/>
  <c r="M478" i="4" s="1"/>
  <c r="A478" i="4" s="1"/>
  <c r="K478" i="4"/>
  <c r="N478" i="4"/>
  <c r="O478" i="4"/>
  <c r="R478" i="4"/>
  <c r="T478" i="4"/>
  <c r="F479" i="4"/>
  <c r="I479" i="4"/>
  <c r="J479" i="4"/>
  <c r="M479" i="4" s="1"/>
  <c r="A479" i="4" s="1"/>
  <c r="K479" i="4"/>
  <c r="N479" i="4"/>
  <c r="O479" i="4"/>
  <c r="R479" i="4"/>
  <c r="T479" i="4"/>
  <c r="F480" i="4"/>
  <c r="I480" i="4"/>
  <c r="J480" i="4" s="1"/>
  <c r="M480" i="4" s="1"/>
  <c r="A480" i="4" s="1"/>
  <c r="K480" i="4"/>
  <c r="N480" i="4"/>
  <c r="O480" i="4"/>
  <c r="R480" i="4"/>
  <c r="T480" i="4"/>
  <c r="F481" i="4"/>
  <c r="I481" i="4"/>
  <c r="J481" i="4" s="1"/>
  <c r="M481" i="4" s="1"/>
  <c r="A481" i="4" s="1"/>
  <c r="K481" i="4"/>
  <c r="N481" i="4"/>
  <c r="O481" i="4"/>
  <c r="R481" i="4"/>
  <c r="T481" i="4"/>
  <c r="F482" i="4"/>
  <c r="I482" i="4"/>
  <c r="J482" i="4"/>
  <c r="M482" i="4" s="1"/>
  <c r="A482" i="4" s="1"/>
  <c r="K482" i="4"/>
  <c r="N482" i="4"/>
  <c r="O482" i="4"/>
  <c r="R482" i="4"/>
  <c r="T482" i="4"/>
  <c r="F483" i="4"/>
  <c r="I483" i="4"/>
  <c r="J483" i="4"/>
  <c r="M483" i="4" s="1"/>
  <c r="A483" i="4" s="1"/>
  <c r="K483" i="4"/>
  <c r="N483" i="4"/>
  <c r="O483" i="4"/>
  <c r="R483" i="4"/>
  <c r="T483" i="4"/>
  <c r="F484" i="4"/>
  <c r="I484" i="4"/>
  <c r="J484" i="4"/>
  <c r="M484" i="4" s="1"/>
  <c r="A484" i="4" s="1"/>
  <c r="K484" i="4"/>
  <c r="N484" i="4"/>
  <c r="O484" i="4"/>
  <c r="R484" i="4"/>
  <c r="T484" i="4"/>
  <c r="F485" i="4"/>
  <c r="I485" i="4"/>
  <c r="J485" i="4"/>
  <c r="M485" i="4" s="1"/>
  <c r="A485" i="4" s="1"/>
  <c r="K485" i="4"/>
  <c r="N485" i="4"/>
  <c r="O485" i="4"/>
  <c r="R485" i="4"/>
  <c r="T485" i="4"/>
  <c r="F486" i="4"/>
  <c r="I486" i="4"/>
  <c r="J486" i="4"/>
  <c r="M486" i="4" s="1"/>
  <c r="A486" i="4" s="1"/>
  <c r="K486" i="4"/>
  <c r="N486" i="4"/>
  <c r="O486" i="4"/>
  <c r="R486" i="4"/>
  <c r="T486" i="4"/>
  <c r="F487" i="4"/>
  <c r="I487" i="4"/>
  <c r="J487" i="4" s="1"/>
  <c r="M487" i="4" s="1"/>
  <c r="A487" i="4" s="1"/>
  <c r="K487" i="4"/>
  <c r="N487" i="4"/>
  <c r="O487" i="4"/>
  <c r="R487" i="4"/>
  <c r="T487" i="4"/>
  <c r="F488" i="4"/>
  <c r="I488" i="4"/>
  <c r="J488" i="4" s="1"/>
  <c r="M488" i="4" s="1"/>
  <c r="A488" i="4" s="1"/>
  <c r="K488" i="4"/>
  <c r="N488" i="4"/>
  <c r="O488" i="4"/>
  <c r="R488" i="4"/>
  <c r="T488" i="4"/>
  <c r="F489" i="4"/>
  <c r="I489" i="4"/>
  <c r="K489" i="4"/>
  <c r="O489" i="4"/>
  <c r="R489" i="4"/>
  <c r="T489" i="4"/>
  <c r="F490" i="4"/>
  <c r="I490" i="4"/>
  <c r="J490" i="4"/>
  <c r="M490" i="4" s="1"/>
  <c r="A490" i="4" s="1"/>
  <c r="K490" i="4"/>
  <c r="N490" i="4"/>
  <c r="O490" i="4"/>
  <c r="R490" i="4"/>
  <c r="T490" i="4"/>
  <c r="F491" i="4"/>
  <c r="I491" i="4"/>
  <c r="J491" i="4" s="1"/>
  <c r="M491" i="4" s="1"/>
  <c r="A491" i="4" s="1"/>
  <c r="K491" i="4"/>
  <c r="N491" i="4"/>
  <c r="O491" i="4"/>
  <c r="R491" i="4"/>
  <c r="T491" i="4"/>
  <c r="F492" i="4"/>
  <c r="I492" i="4"/>
  <c r="J492" i="4" s="1"/>
  <c r="M492" i="4" s="1"/>
  <c r="A492" i="4" s="1"/>
  <c r="K492" i="4"/>
  <c r="N492" i="4"/>
  <c r="O492" i="4"/>
  <c r="R492" i="4"/>
  <c r="T492" i="4"/>
  <c r="F493" i="4"/>
  <c r="I493" i="4"/>
  <c r="T493" i="4"/>
  <c r="F494" i="4"/>
  <c r="I494" i="4"/>
  <c r="J494" i="4"/>
  <c r="M494" i="4" s="1"/>
  <c r="A494" i="4" s="1"/>
  <c r="K494" i="4"/>
  <c r="N494" i="4"/>
  <c r="O494" i="4"/>
  <c r="R494" i="4"/>
  <c r="T494" i="4"/>
  <c r="F495" i="4"/>
  <c r="I495" i="4"/>
  <c r="J495" i="4" s="1"/>
  <c r="M495" i="4" s="1"/>
  <c r="A495" i="4" s="1"/>
  <c r="K495" i="4"/>
  <c r="N495" i="4"/>
  <c r="O495" i="4"/>
  <c r="R495" i="4"/>
  <c r="T495" i="4"/>
  <c r="F496" i="4"/>
  <c r="I496" i="4"/>
  <c r="J496" i="4"/>
  <c r="M496" i="4" s="1"/>
  <c r="A496" i="4" s="1"/>
  <c r="K496" i="4"/>
  <c r="N496" i="4"/>
  <c r="O496" i="4"/>
  <c r="R496" i="4"/>
  <c r="T496" i="4"/>
  <c r="F497" i="4"/>
  <c r="I497" i="4"/>
  <c r="J497" i="4"/>
  <c r="M497" i="4" s="1"/>
  <c r="A497" i="4" s="1"/>
  <c r="K497" i="4"/>
  <c r="N497" i="4"/>
  <c r="O497" i="4"/>
  <c r="R497" i="4"/>
  <c r="T497" i="4"/>
  <c r="F498" i="4"/>
  <c r="I498" i="4"/>
  <c r="J498" i="4" s="1"/>
  <c r="M498" i="4" s="1"/>
  <c r="A498" i="4" s="1"/>
  <c r="K498" i="4"/>
  <c r="N498" i="4"/>
  <c r="O498" i="4"/>
  <c r="R498" i="4"/>
  <c r="T498" i="4"/>
  <c r="F499" i="4"/>
  <c r="I499" i="4"/>
  <c r="J499" i="4"/>
  <c r="M499" i="4" s="1"/>
  <c r="A499" i="4" s="1"/>
  <c r="K499" i="4"/>
  <c r="N499" i="4"/>
  <c r="O499" i="4"/>
  <c r="R499" i="4"/>
  <c r="T499" i="4"/>
  <c r="F500" i="4"/>
  <c r="I500" i="4"/>
  <c r="J500" i="4" s="1"/>
  <c r="M500" i="4" s="1"/>
  <c r="A500" i="4" s="1"/>
  <c r="K500" i="4"/>
  <c r="N500" i="4"/>
  <c r="O500" i="4"/>
  <c r="R500" i="4"/>
  <c r="T500" i="4"/>
  <c r="F501" i="4"/>
  <c r="I501" i="4"/>
  <c r="J501" i="4"/>
  <c r="M501" i="4" s="1"/>
  <c r="A501" i="4" s="1"/>
  <c r="K501" i="4"/>
  <c r="N501" i="4"/>
  <c r="O501" i="4"/>
  <c r="R501" i="4"/>
  <c r="T501" i="4"/>
  <c r="F502" i="4"/>
  <c r="I502" i="4"/>
  <c r="J502" i="4" s="1"/>
  <c r="M502" i="4" s="1"/>
  <c r="A502" i="4" s="1"/>
  <c r="K502" i="4"/>
  <c r="N502" i="4"/>
  <c r="O502" i="4"/>
  <c r="R502" i="4"/>
  <c r="T502" i="4"/>
  <c r="F503" i="4"/>
  <c r="I503" i="4"/>
  <c r="J503" i="4" s="1"/>
  <c r="M503" i="4" s="1"/>
  <c r="A503" i="4" s="1"/>
  <c r="K503" i="4"/>
  <c r="N503" i="4"/>
  <c r="O503" i="4"/>
  <c r="R503" i="4"/>
  <c r="T503" i="4"/>
  <c r="F504" i="4"/>
  <c r="I504" i="4"/>
  <c r="J504" i="4"/>
  <c r="M504" i="4" s="1"/>
  <c r="A504" i="4" s="1"/>
  <c r="K504" i="4"/>
  <c r="N504" i="4"/>
  <c r="O504" i="4"/>
  <c r="R504" i="4"/>
  <c r="T504" i="4"/>
  <c r="F505" i="4"/>
  <c r="I505" i="4"/>
  <c r="J505" i="4"/>
  <c r="M505" i="4" s="1"/>
  <c r="A505" i="4" s="1"/>
  <c r="K505" i="4"/>
  <c r="N505" i="4"/>
  <c r="O505" i="4"/>
  <c r="R505" i="4"/>
  <c r="T505" i="4"/>
  <c r="F506" i="4"/>
  <c r="I506" i="4"/>
  <c r="J506" i="4"/>
  <c r="M506" i="4" s="1"/>
  <c r="A506" i="4" s="1"/>
  <c r="K506" i="4"/>
  <c r="N506" i="4"/>
  <c r="O506" i="4"/>
  <c r="R506" i="4"/>
  <c r="T506" i="4"/>
  <c r="F507" i="4"/>
  <c r="I507" i="4"/>
  <c r="J507" i="4"/>
  <c r="M507" i="4" s="1"/>
  <c r="A507" i="4" s="1"/>
  <c r="K507" i="4"/>
  <c r="N507" i="4"/>
  <c r="O507" i="4"/>
  <c r="R507" i="4"/>
  <c r="T507" i="4"/>
  <c r="F508" i="4"/>
  <c r="I508" i="4"/>
  <c r="J508" i="4" s="1"/>
  <c r="M508" i="4" s="1"/>
  <c r="A508" i="4" s="1"/>
  <c r="K508" i="4"/>
  <c r="N508" i="4"/>
  <c r="O508" i="4"/>
  <c r="R508" i="4"/>
  <c r="T508" i="4"/>
  <c r="F509" i="4"/>
  <c r="I509" i="4"/>
  <c r="K509" i="4"/>
  <c r="O509" i="4"/>
  <c r="R509" i="4"/>
  <c r="T509" i="4"/>
  <c r="F510" i="4"/>
  <c r="I510" i="4"/>
  <c r="K510" i="4"/>
  <c r="O510" i="4"/>
  <c r="R510" i="4"/>
  <c r="T510" i="4"/>
  <c r="F511" i="4"/>
  <c r="I511" i="4"/>
  <c r="J511" i="4"/>
  <c r="M511" i="4" s="1"/>
  <c r="A511" i="4" s="1"/>
  <c r="K511" i="4"/>
  <c r="N511" i="4"/>
  <c r="O511" i="4"/>
  <c r="R511" i="4"/>
  <c r="T511" i="4"/>
  <c r="F512" i="4"/>
  <c r="I512" i="4"/>
  <c r="J512" i="4" s="1"/>
  <c r="M512" i="4" s="1"/>
  <c r="A512" i="4" s="1"/>
  <c r="K512" i="4"/>
  <c r="N512" i="4"/>
  <c r="O512" i="4"/>
  <c r="R512" i="4"/>
  <c r="T512" i="4"/>
  <c r="F513" i="4"/>
  <c r="I513" i="4"/>
  <c r="J513" i="4" s="1"/>
  <c r="M513" i="4" s="1"/>
  <c r="A513" i="4" s="1"/>
  <c r="K513" i="4"/>
  <c r="N513" i="4"/>
  <c r="O513" i="4"/>
  <c r="R513" i="4"/>
  <c r="T513" i="4"/>
  <c r="F514" i="4"/>
  <c r="I514" i="4"/>
  <c r="J514" i="4" s="1"/>
  <c r="M514" i="4" s="1"/>
  <c r="A514" i="4" s="1"/>
  <c r="K514" i="4"/>
  <c r="N514" i="4"/>
  <c r="O514" i="4"/>
  <c r="R514" i="4"/>
  <c r="T514" i="4"/>
  <c r="F515" i="4"/>
  <c r="I515" i="4"/>
  <c r="J515" i="4" s="1"/>
  <c r="M515" i="4" s="1"/>
  <c r="A515" i="4" s="1"/>
  <c r="K515" i="4"/>
  <c r="N515" i="4"/>
  <c r="O515" i="4"/>
  <c r="R515" i="4"/>
  <c r="T515" i="4"/>
  <c r="F516" i="4"/>
  <c r="I516" i="4"/>
  <c r="J516" i="4"/>
  <c r="M516" i="4" s="1"/>
  <c r="A516" i="4" s="1"/>
  <c r="K516" i="4"/>
  <c r="N516" i="4"/>
  <c r="O516" i="4"/>
  <c r="R516" i="4"/>
  <c r="T516" i="4"/>
  <c r="F517" i="4"/>
  <c r="I517" i="4"/>
  <c r="J517" i="4"/>
  <c r="M517" i="4" s="1"/>
  <c r="A517" i="4" s="1"/>
  <c r="K517" i="4"/>
  <c r="N517" i="4"/>
  <c r="O517" i="4"/>
  <c r="R517" i="4"/>
  <c r="T517" i="4"/>
  <c r="F518" i="4"/>
  <c r="I518" i="4"/>
  <c r="J518" i="4"/>
  <c r="M518" i="4" s="1"/>
  <c r="A518" i="4" s="1"/>
  <c r="K518" i="4"/>
  <c r="N518" i="4"/>
  <c r="O518" i="4"/>
  <c r="R518" i="4"/>
  <c r="T518" i="4"/>
  <c r="F519" i="4"/>
  <c r="I519" i="4"/>
  <c r="J519" i="4"/>
  <c r="M519" i="4" s="1"/>
  <c r="A519" i="4" s="1"/>
  <c r="K519" i="4"/>
  <c r="N519" i="4"/>
  <c r="O519" i="4"/>
  <c r="R519" i="4"/>
  <c r="T519" i="4"/>
  <c r="F520" i="4"/>
  <c r="I520" i="4"/>
  <c r="J520" i="4" s="1"/>
  <c r="M520" i="4" s="1"/>
  <c r="A520" i="4" s="1"/>
  <c r="K520" i="4"/>
  <c r="N520" i="4"/>
  <c r="O520" i="4"/>
  <c r="R520" i="4"/>
  <c r="T520" i="4"/>
  <c r="F521" i="4"/>
  <c r="I521" i="4"/>
  <c r="J521" i="4"/>
  <c r="M521" i="4" s="1"/>
  <c r="A521" i="4" s="1"/>
  <c r="K521" i="4"/>
  <c r="N521" i="4"/>
  <c r="O521" i="4"/>
  <c r="R521" i="4"/>
  <c r="T521" i="4"/>
  <c r="F522" i="4"/>
  <c r="I522" i="4"/>
  <c r="J522" i="4" s="1"/>
  <c r="M522" i="4" s="1"/>
  <c r="A522" i="4" s="1"/>
  <c r="K522" i="4"/>
  <c r="N522" i="4"/>
  <c r="O522" i="4"/>
  <c r="R522" i="4"/>
  <c r="T522" i="4"/>
  <c r="F523" i="4"/>
  <c r="I523" i="4"/>
  <c r="J523" i="4" s="1"/>
  <c r="M523" i="4" s="1"/>
  <c r="A523" i="4" s="1"/>
  <c r="K523" i="4"/>
  <c r="N523" i="4"/>
  <c r="O523" i="4"/>
  <c r="R523" i="4"/>
  <c r="T523" i="4"/>
  <c r="F524" i="4"/>
  <c r="I524" i="4"/>
  <c r="J524" i="4" s="1"/>
  <c r="M524" i="4" s="1"/>
  <c r="A524" i="4" s="1"/>
  <c r="K524" i="4"/>
  <c r="N524" i="4"/>
  <c r="O524" i="4"/>
  <c r="R524" i="4"/>
  <c r="T524" i="4"/>
  <c r="F525" i="4"/>
  <c r="I525" i="4"/>
  <c r="J525" i="4" s="1"/>
  <c r="M525" i="4" s="1"/>
  <c r="A525" i="4" s="1"/>
  <c r="K525" i="4"/>
  <c r="N525" i="4"/>
  <c r="O525" i="4"/>
  <c r="R525" i="4"/>
  <c r="T525" i="4"/>
  <c r="F526" i="4"/>
  <c r="I526" i="4"/>
  <c r="J526" i="4"/>
  <c r="M526" i="4" s="1"/>
  <c r="A526" i="4" s="1"/>
  <c r="K526" i="4"/>
  <c r="N526" i="4"/>
  <c r="O526" i="4"/>
  <c r="R526" i="4"/>
  <c r="T526" i="4"/>
  <c r="F527" i="4"/>
  <c r="I527" i="4"/>
  <c r="J527" i="4" s="1"/>
  <c r="M527" i="4" s="1"/>
  <c r="A527" i="4" s="1"/>
  <c r="K527" i="4"/>
  <c r="N527" i="4"/>
  <c r="O527" i="4"/>
  <c r="R527" i="4"/>
  <c r="T527" i="4"/>
  <c r="F528" i="4"/>
  <c r="I528" i="4"/>
  <c r="J528" i="4"/>
  <c r="M528" i="4" s="1"/>
  <c r="A528" i="4" s="1"/>
  <c r="K528" i="4"/>
  <c r="N528" i="4"/>
  <c r="O528" i="4"/>
  <c r="R528" i="4"/>
  <c r="T528" i="4"/>
  <c r="F529" i="4"/>
  <c r="I529" i="4"/>
  <c r="J529" i="4"/>
  <c r="M529" i="4" s="1"/>
  <c r="A529" i="4" s="1"/>
  <c r="K529" i="4"/>
  <c r="N529" i="4"/>
  <c r="O529" i="4"/>
  <c r="R529" i="4"/>
  <c r="T529" i="4"/>
  <c r="F530" i="4"/>
  <c r="I530" i="4"/>
  <c r="J530" i="4"/>
  <c r="M530" i="4" s="1"/>
  <c r="A530" i="4" s="1"/>
  <c r="K530" i="4"/>
  <c r="N530" i="4"/>
  <c r="O530" i="4"/>
  <c r="R530" i="4"/>
  <c r="T530" i="4"/>
  <c r="F531" i="4"/>
  <c r="I531" i="4"/>
  <c r="J531" i="4"/>
  <c r="M531" i="4" s="1"/>
  <c r="A531" i="4" s="1"/>
  <c r="K531" i="4"/>
  <c r="N531" i="4"/>
  <c r="O531" i="4"/>
  <c r="R531" i="4"/>
  <c r="T531" i="4"/>
  <c r="F532" i="4"/>
  <c r="I532" i="4"/>
  <c r="J532" i="4"/>
  <c r="M532" i="4" s="1"/>
  <c r="A532" i="4" s="1"/>
  <c r="K532" i="4"/>
  <c r="N532" i="4"/>
  <c r="O532" i="4"/>
  <c r="R532" i="4"/>
  <c r="T532" i="4"/>
  <c r="F533" i="4"/>
  <c r="I533" i="4"/>
  <c r="J533" i="4"/>
  <c r="M533" i="4" s="1"/>
  <c r="A533" i="4" s="1"/>
  <c r="K533" i="4"/>
  <c r="N533" i="4"/>
  <c r="O533" i="4"/>
  <c r="R533" i="4"/>
  <c r="T533" i="4"/>
  <c r="F534" i="4"/>
  <c r="I534" i="4"/>
  <c r="J534" i="4"/>
  <c r="M534" i="4" s="1"/>
  <c r="A534" i="4" s="1"/>
  <c r="K534" i="4"/>
  <c r="N534" i="4"/>
  <c r="O534" i="4"/>
  <c r="R534" i="4"/>
  <c r="T534" i="4"/>
  <c r="F535" i="4"/>
  <c r="I535" i="4"/>
  <c r="J535" i="4"/>
  <c r="M535" i="4" s="1"/>
  <c r="A535" i="4" s="1"/>
  <c r="K535" i="4"/>
  <c r="N535" i="4"/>
  <c r="O535" i="4"/>
  <c r="R535" i="4"/>
  <c r="T535" i="4"/>
  <c r="F536" i="4"/>
  <c r="I536" i="4"/>
  <c r="J536" i="4"/>
  <c r="M536" i="4" s="1"/>
  <c r="A536" i="4" s="1"/>
  <c r="K536" i="4"/>
  <c r="N536" i="4"/>
  <c r="O536" i="4"/>
  <c r="R536" i="4"/>
  <c r="T536" i="4"/>
  <c r="F537" i="4"/>
  <c r="I537" i="4"/>
  <c r="J537" i="4"/>
  <c r="M537" i="4" s="1"/>
  <c r="A537" i="4" s="1"/>
  <c r="K537" i="4"/>
  <c r="N537" i="4"/>
  <c r="O537" i="4"/>
  <c r="R537" i="4"/>
  <c r="T537" i="4"/>
  <c r="F538" i="4"/>
  <c r="I538" i="4"/>
  <c r="J538" i="4"/>
  <c r="M538" i="4" s="1"/>
  <c r="A538" i="4" s="1"/>
  <c r="K538" i="4"/>
  <c r="N538" i="4"/>
  <c r="O538" i="4"/>
  <c r="R538" i="4"/>
  <c r="T538" i="4"/>
  <c r="F539" i="4"/>
  <c r="I539" i="4"/>
  <c r="J539" i="4"/>
  <c r="M539" i="4" s="1"/>
  <c r="A539" i="4" s="1"/>
  <c r="K539" i="4"/>
  <c r="N539" i="4"/>
  <c r="O539" i="4"/>
  <c r="R539" i="4"/>
  <c r="T539" i="4"/>
  <c r="F540" i="4"/>
  <c r="I540" i="4"/>
  <c r="J540" i="4"/>
  <c r="M540" i="4" s="1"/>
  <c r="A540" i="4" s="1"/>
  <c r="K540" i="4"/>
  <c r="N540" i="4"/>
  <c r="O540" i="4"/>
  <c r="R540" i="4"/>
  <c r="T540" i="4"/>
  <c r="F541" i="4"/>
  <c r="I541" i="4"/>
  <c r="J541" i="4"/>
  <c r="M541" i="4" s="1"/>
  <c r="A541" i="4" s="1"/>
  <c r="K541" i="4"/>
  <c r="N541" i="4"/>
  <c r="O541" i="4"/>
  <c r="R541" i="4"/>
  <c r="T541" i="4"/>
  <c r="F542" i="4"/>
  <c r="I542" i="4"/>
  <c r="J542" i="4" s="1"/>
  <c r="M542" i="4" s="1"/>
  <c r="A542" i="4" s="1"/>
  <c r="K542" i="4"/>
  <c r="N542" i="4"/>
  <c r="O542" i="4"/>
  <c r="R542" i="4"/>
  <c r="T542" i="4"/>
  <c r="F543" i="4"/>
  <c r="I543" i="4"/>
  <c r="J543" i="4" s="1"/>
  <c r="M543" i="4" s="1"/>
  <c r="A543" i="4" s="1"/>
  <c r="K543" i="4"/>
  <c r="N543" i="4"/>
  <c r="O543" i="4"/>
  <c r="R543" i="4"/>
  <c r="T543" i="4"/>
  <c r="F544" i="4"/>
  <c r="I544" i="4"/>
  <c r="J544" i="4"/>
  <c r="M544" i="4" s="1"/>
  <c r="A544" i="4" s="1"/>
  <c r="K544" i="4"/>
  <c r="N544" i="4"/>
  <c r="O544" i="4"/>
  <c r="R544" i="4"/>
  <c r="T544" i="4"/>
  <c r="F545" i="4"/>
  <c r="I545" i="4"/>
  <c r="J545" i="4"/>
  <c r="M545" i="4" s="1"/>
  <c r="A545" i="4" s="1"/>
  <c r="K545" i="4"/>
  <c r="N545" i="4"/>
  <c r="O545" i="4"/>
  <c r="R545" i="4"/>
  <c r="T545" i="4"/>
  <c r="F546" i="4"/>
  <c r="I546" i="4"/>
  <c r="J546" i="4"/>
  <c r="M546" i="4" s="1"/>
  <c r="A546" i="4" s="1"/>
  <c r="K546" i="4"/>
  <c r="N546" i="4"/>
  <c r="O546" i="4"/>
  <c r="R546" i="4"/>
  <c r="T546" i="4"/>
  <c r="F547" i="4"/>
  <c r="I547" i="4"/>
  <c r="J547" i="4" s="1"/>
  <c r="M547" i="4" s="1"/>
  <c r="A547" i="4" s="1"/>
  <c r="K547" i="4"/>
  <c r="N547" i="4"/>
  <c r="O547" i="4"/>
  <c r="R547" i="4"/>
  <c r="T547" i="4"/>
  <c r="F548" i="4"/>
  <c r="I548" i="4"/>
  <c r="J548" i="4" s="1"/>
  <c r="M548" i="4" s="1"/>
  <c r="A548" i="4" s="1"/>
  <c r="K548" i="4"/>
  <c r="N548" i="4"/>
  <c r="O548" i="4"/>
  <c r="R548" i="4"/>
  <c r="T548" i="4"/>
  <c r="F549" i="4"/>
  <c r="I549" i="4"/>
  <c r="J549" i="4"/>
  <c r="M549" i="4" s="1"/>
  <c r="A549" i="4" s="1"/>
  <c r="K549" i="4"/>
  <c r="N549" i="4"/>
  <c r="O549" i="4"/>
  <c r="R549" i="4"/>
  <c r="T549" i="4"/>
  <c r="F550" i="4"/>
  <c r="I550" i="4"/>
  <c r="J550" i="4"/>
  <c r="M550" i="4" s="1"/>
  <c r="A550" i="4" s="1"/>
  <c r="K550" i="4"/>
  <c r="N550" i="4"/>
  <c r="O550" i="4"/>
  <c r="R550" i="4"/>
  <c r="T550" i="4"/>
  <c r="F551" i="4"/>
  <c r="I551" i="4"/>
  <c r="J551" i="4" s="1"/>
  <c r="M551" i="4" s="1"/>
  <c r="A551" i="4" s="1"/>
  <c r="K551" i="4"/>
  <c r="N551" i="4"/>
  <c r="O551" i="4"/>
  <c r="R551" i="4"/>
  <c r="T551" i="4"/>
  <c r="F552" i="4"/>
  <c r="I552" i="4"/>
  <c r="J552" i="4" s="1"/>
  <c r="M552" i="4" s="1"/>
  <c r="A552" i="4" s="1"/>
  <c r="K552" i="4"/>
  <c r="N552" i="4"/>
  <c r="O552" i="4"/>
  <c r="R552" i="4"/>
  <c r="T552" i="4"/>
  <c r="F553" i="4"/>
  <c r="I553" i="4"/>
  <c r="J553" i="4" s="1"/>
  <c r="M553" i="4" s="1"/>
  <c r="A553" i="4" s="1"/>
  <c r="K553" i="4"/>
  <c r="N553" i="4"/>
  <c r="O553" i="4"/>
  <c r="R553" i="4"/>
  <c r="T553" i="4"/>
  <c r="F554" i="4"/>
  <c r="I554" i="4"/>
  <c r="J554" i="4" s="1"/>
  <c r="M554" i="4" s="1"/>
  <c r="A554" i="4" s="1"/>
  <c r="K554" i="4"/>
  <c r="N554" i="4"/>
  <c r="O554" i="4"/>
  <c r="R554" i="4"/>
  <c r="T554" i="4"/>
  <c r="F555" i="4"/>
  <c r="I555" i="4"/>
  <c r="J555" i="4"/>
  <c r="M555" i="4" s="1"/>
  <c r="A555" i="4" s="1"/>
  <c r="K555" i="4"/>
  <c r="N555" i="4"/>
  <c r="O555" i="4"/>
  <c r="R555" i="4"/>
  <c r="T555" i="4"/>
  <c r="F556" i="4"/>
  <c r="I556" i="4"/>
  <c r="J556" i="4"/>
  <c r="M556" i="4" s="1"/>
  <c r="A556" i="4" s="1"/>
  <c r="K556" i="4"/>
  <c r="N556" i="4"/>
  <c r="O556" i="4"/>
  <c r="R556" i="4"/>
  <c r="T556" i="4"/>
  <c r="F557" i="4"/>
  <c r="I557" i="4"/>
  <c r="J557" i="4"/>
  <c r="M557" i="4" s="1"/>
  <c r="A557" i="4" s="1"/>
  <c r="K557" i="4"/>
  <c r="N557" i="4"/>
  <c r="O557" i="4"/>
  <c r="R557" i="4"/>
  <c r="T557" i="4"/>
  <c r="F558" i="4"/>
  <c r="I558" i="4"/>
  <c r="J558" i="4" s="1"/>
  <c r="M558" i="4" s="1"/>
  <c r="A558" i="4" s="1"/>
  <c r="K558" i="4"/>
  <c r="N558" i="4"/>
  <c r="O558" i="4"/>
  <c r="R558" i="4"/>
  <c r="T558" i="4"/>
  <c r="F559" i="4"/>
  <c r="I559" i="4"/>
  <c r="K559" i="4"/>
  <c r="O559" i="4"/>
  <c r="R559" i="4"/>
  <c r="T559" i="4"/>
  <c r="F560" i="4"/>
  <c r="I560" i="4"/>
  <c r="J560" i="4"/>
  <c r="M560" i="4" s="1"/>
  <c r="A560" i="4" s="1"/>
  <c r="K560" i="4"/>
  <c r="N560" i="4"/>
  <c r="O560" i="4"/>
  <c r="R560" i="4"/>
  <c r="T560" i="4"/>
  <c r="F561" i="4"/>
  <c r="I561" i="4"/>
  <c r="J561" i="4" s="1"/>
  <c r="M561" i="4" s="1"/>
  <c r="A561" i="4" s="1"/>
  <c r="K561" i="4"/>
  <c r="N561" i="4"/>
  <c r="O561" i="4"/>
  <c r="R561" i="4"/>
  <c r="T561" i="4"/>
  <c r="F562" i="4"/>
  <c r="I562" i="4"/>
  <c r="J562" i="4"/>
  <c r="M562" i="4" s="1"/>
  <c r="A562" i="4" s="1"/>
  <c r="K562" i="4"/>
  <c r="N562" i="4"/>
  <c r="O562" i="4"/>
  <c r="R562" i="4"/>
  <c r="T562" i="4"/>
  <c r="F563" i="4"/>
  <c r="I563" i="4"/>
  <c r="K563" i="4"/>
  <c r="O563" i="4"/>
  <c r="R563" i="4"/>
  <c r="T563" i="4"/>
  <c r="F564" i="4"/>
  <c r="I564" i="4"/>
  <c r="J564" i="4" s="1"/>
  <c r="M564" i="4" s="1"/>
  <c r="A564" i="4" s="1"/>
  <c r="K564" i="4"/>
  <c r="N564" i="4"/>
  <c r="O564" i="4"/>
  <c r="R564" i="4"/>
  <c r="T564" i="4"/>
  <c r="F565" i="4"/>
  <c r="I565" i="4"/>
  <c r="J565" i="4"/>
  <c r="M565" i="4" s="1"/>
  <c r="A565" i="4" s="1"/>
  <c r="K565" i="4"/>
  <c r="N565" i="4"/>
  <c r="O565" i="4"/>
  <c r="R565" i="4"/>
  <c r="T565" i="4"/>
  <c r="F566" i="4"/>
  <c r="I566" i="4"/>
  <c r="J566" i="4" s="1"/>
  <c r="M566" i="4" s="1"/>
  <c r="A566" i="4" s="1"/>
  <c r="K566" i="4"/>
  <c r="N566" i="4"/>
  <c r="O566" i="4"/>
  <c r="R566" i="4"/>
  <c r="T566" i="4"/>
  <c r="F567" i="4"/>
  <c r="I567" i="4"/>
  <c r="J567" i="4" s="1"/>
  <c r="M567" i="4" s="1"/>
  <c r="A567" i="4" s="1"/>
  <c r="K567" i="4"/>
  <c r="N567" i="4"/>
  <c r="O567" i="4"/>
  <c r="R567" i="4"/>
  <c r="T567" i="4"/>
  <c r="F568" i="4"/>
  <c r="I568" i="4"/>
  <c r="J568" i="4"/>
  <c r="M568" i="4" s="1"/>
  <c r="A568" i="4" s="1"/>
  <c r="K568" i="4"/>
  <c r="N568" i="4"/>
  <c r="O568" i="4"/>
  <c r="R568" i="4"/>
  <c r="T568" i="4"/>
  <c r="F569" i="4"/>
  <c r="I569" i="4"/>
  <c r="J569" i="4"/>
  <c r="M569" i="4" s="1"/>
  <c r="A569" i="4" s="1"/>
  <c r="K569" i="4"/>
  <c r="N569" i="4"/>
  <c r="O569" i="4"/>
  <c r="R569" i="4"/>
  <c r="T569" i="4"/>
  <c r="F570" i="4"/>
  <c r="I570" i="4"/>
  <c r="J570" i="4"/>
  <c r="M570" i="4" s="1"/>
  <c r="A570" i="4" s="1"/>
  <c r="K570" i="4"/>
  <c r="N570" i="4"/>
  <c r="O570" i="4"/>
  <c r="R570" i="4"/>
  <c r="T570" i="4"/>
  <c r="F571" i="4"/>
  <c r="I571" i="4"/>
  <c r="J571" i="4" s="1"/>
  <c r="M571" i="4" s="1"/>
  <c r="A571" i="4" s="1"/>
  <c r="K571" i="4"/>
  <c r="N571" i="4"/>
  <c r="O571" i="4"/>
  <c r="R571" i="4"/>
  <c r="T571" i="4"/>
  <c r="F572" i="4"/>
  <c r="I572" i="4"/>
  <c r="J572" i="4"/>
  <c r="M572" i="4" s="1"/>
  <c r="A572" i="4" s="1"/>
  <c r="K572" i="4"/>
  <c r="N572" i="4"/>
  <c r="O572" i="4"/>
  <c r="R572" i="4"/>
  <c r="T572" i="4"/>
  <c r="F573" i="4"/>
  <c r="I573" i="4"/>
  <c r="J573" i="4" s="1"/>
  <c r="M573" i="4" s="1"/>
  <c r="A573" i="4" s="1"/>
  <c r="K573" i="4"/>
  <c r="N573" i="4"/>
  <c r="O573" i="4"/>
  <c r="R573" i="4"/>
  <c r="T573" i="4"/>
  <c r="F574" i="4"/>
  <c r="I574" i="4"/>
  <c r="J574" i="4"/>
  <c r="M574" i="4" s="1"/>
  <c r="A574" i="4" s="1"/>
  <c r="K574" i="4"/>
  <c r="N574" i="4"/>
  <c r="O574" i="4"/>
  <c r="R574" i="4"/>
  <c r="T574" i="4"/>
  <c r="F575" i="4"/>
  <c r="I575" i="4"/>
  <c r="J575" i="4" s="1"/>
  <c r="M575" i="4" s="1"/>
  <c r="A575" i="4" s="1"/>
  <c r="K575" i="4"/>
  <c r="N575" i="4"/>
  <c r="O575" i="4"/>
  <c r="R575" i="4"/>
  <c r="T575" i="4"/>
  <c r="F576" i="4"/>
  <c r="I576" i="4"/>
  <c r="J576" i="4"/>
  <c r="M576" i="4" s="1"/>
  <c r="A576" i="4" s="1"/>
  <c r="K576" i="4"/>
  <c r="N576" i="4"/>
  <c r="O576" i="4"/>
  <c r="R576" i="4"/>
  <c r="T576" i="4"/>
  <c r="F577" i="4"/>
  <c r="I577" i="4"/>
  <c r="J577" i="4"/>
  <c r="M577" i="4" s="1"/>
  <c r="A577" i="4" s="1"/>
  <c r="K577" i="4"/>
  <c r="N577" i="4"/>
  <c r="O577" i="4"/>
  <c r="R577" i="4"/>
  <c r="T577" i="4"/>
  <c r="F578" i="4"/>
  <c r="I578" i="4"/>
  <c r="J578" i="4" s="1"/>
  <c r="M578" i="4" s="1"/>
  <c r="A578" i="4" s="1"/>
  <c r="K578" i="4"/>
  <c r="N578" i="4"/>
  <c r="O578" i="4"/>
  <c r="R578" i="4"/>
  <c r="T578" i="4"/>
  <c r="F579" i="4"/>
  <c r="I579" i="4"/>
  <c r="J579" i="4"/>
  <c r="M579" i="4" s="1"/>
  <c r="A579" i="4" s="1"/>
  <c r="K579" i="4"/>
  <c r="N579" i="4"/>
  <c r="O579" i="4"/>
  <c r="R579" i="4"/>
  <c r="T579" i="4"/>
  <c r="F580" i="4"/>
  <c r="I580" i="4"/>
  <c r="J580" i="4"/>
  <c r="M580" i="4" s="1"/>
  <c r="A580" i="4" s="1"/>
  <c r="K580" i="4"/>
  <c r="N580" i="4"/>
  <c r="O580" i="4"/>
  <c r="R580" i="4"/>
  <c r="T580" i="4"/>
  <c r="F581" i="4"/>
  <c r="I581" i="4"/>
  <c r="J581" i="4"/>
  <c r="M581" i="4" s="1"/>
  <c r="A581" i="4" s="1"/>
  <c r="K581" i="4"/>
  <c r="N581" i="4"/>
  <c r="O581" i="4"/>
  <c r="R581" i="4"/>
  <c r="T581" i="4"/>
  <c r="F582" i="4"/>
  <c r="I582" i="4"/>
  <c r="J582" i="4"/>
  <c r="M582" i="4" s="1"/>
  <c r="A582" i="4" s="1"/>
  <c r="K582" i="4"/>
  <c r="N582" i="4"/>
  <c r="O582" i="4"/>
  <c r="R582" i="4"/>
  <c r="T582" i="4"/>
  <c r="F583" i="4"/>
  <c r="I583" i="4"/>
  <c r="J583" i="4" s="1"/>
  <c r="M583" i="4" s="1"/>
  <c r="A583" i="4" s="1"/>
  <c r="K583" i="4"/>
  <c r="N583" i="4"/>
  <c r="O583" i="4"/>
  <c r="R583" i="4"/>
  <c r="T583" i="4"/>
  <c r="F584" i="4"/>
  <c r="I584" i="4"/>
  <c r="J584" i="4" s="1"/>
  <c r="M584" i="4" s="1"/>
  <c r="A584" i="4" s="1"/>
  <c r="K584" i="4"/>
  <c r="N584" i="4"/>
  <c r="O584" i="4"/>
  <c r="R584" i="4"/>
  <c r="T584" i="4"/>
  <c r="F585" i="4"/>
  <c r="I585" i="4"/>
  <c r="J585" i="4"/>
  <c r="M585" i="4" s="1"/>
  <c r="A585" i="4" s="1"/>
  <c r="K585" i="4"/>
  <c r="N585" i="4"/>
  <c r="O585" i="4"/>
  <c r="R585" i="4"/>
  <c r="T585" i="4"/>
  <c r="F586" i="4"/>
  <c r="I586" i="4"/>
  <c r="J586" i="4"/>
  <c r="M586" i="4" s="1"/>
  <c r="A586" i="4" s="1"/>
  <c r="K586" i="4"/>
  <c r="N586" i="4"/>
  <c r="O586" i="4"/>
  <c r="R586" i="4"/>
  <c r="T586" i="4"/>
  <c r="F587" i="4"/>
  <c r="I587" i="4"/>
  <c r="J587" i="4"/>
  <c r="M587" i="4" s="1"/>
  <c r="A587" i="4" s="1"/>
  <c r="K587" i="4"/>
  <c r="N587" i="4"/>
  <c r="O587" i="4"/>
  <c r="R587" i="4"/>
  <c r="T587" i="4"/>
  <c r="F588" i="4"/>
  <c r="I588" i="4"/>
  <c r="J588" i="4"/>
  <c r="M588" i="4" s="1"/>
  <c r="A588" i="4" s="1"/>
  <c r="K588" i="4"/>
  <c r="N588" i="4"/>
  <c r="O588" i="4"/>
  <c r="R588" i="4"/>
  <c r="T588" i="4"/>
  <c r="F589" i="4"/>
  <c r="I589" i="4"/>
  <c r="J589" i="4" s="1"/>
  <c r="M589" i="4" s="1"/>
  <c r="A589" i="4" s="1"/>
  <c r="K589" i="4"/>
  <c r="N589" i="4"/>
  <c r="O589" i="4"/>
  <c r="R589" i="4"/>
  <c r="T589" i="4"/>
  <c r="F590" i="4"/>
  <c r="I590" i="4"/>
  <c r="J590" i="4"/>
  <c r="M590" i="4" s="1"/>
  <c r="A590" i="4" s="1"/>
  <c r="K590" i="4"/>
  <c r="N590" i="4"/>
  <c r="O590" i="4"/>
  <c r="R590" i="4"/>
  <c r="T590" i="4"/>
  <c r="F591" i="4"/>
  <c r="I591" i="4"/>
  <c r="J591" i="4" s="1"/>
  <c r="M591" i="4" s="1"/>
  <c r="A591" i="4" s="1"/>
  <c r="K591" i="4"/>
  <c r="N591" i="4"/>
  <c r="O591" i="4"/>
  <c r="R591" i="4"/>
  <c r="T591" i="4"/>
  <c r="F592" i="4"/>
  <c r="I592" i="4"/>
  <c r="J592" i="4"/>
  <c r="M592" i="4" s="1"/>
  <c r="A592" i="4" s="1"/>
  <c r="K592" i="4"/>
  <c r="N592" i="4"/>
  <c r="O592" i="4"/>
  <c r="R592" i="4"/>
  <c r="T592" i="4"/>
  <c r="F593" i="4"/>
  <c r="I593" i="4"/>
  <c r="J593" i="4" s="1"/>
  <c r="M593" i="4" s="1"/>
  <c r="A593" i="4" s="1"/>
  <c r="K593" i="4"/>
  <c r="N593" i="4"/>
  <c r="O593" i="4"/>
  <c r="R593" i="4"/>
  <c r="T593" i="4"/>
  <c r="F594" i="4"/>
  <c r="I594" i="4"/>
  <c r="J594" i="4"/>
  <c r="M594" i="4" s="1"/>
  <c r="A594" i="4" s="1"/>
  <c r="K594" i="4"/>
  <c r="N594" i="4"/>
  <c r="O594" i="4"/>
  <c r="R594" i="4"/>
  <c r="T594" i="4"/>
  <c r="F595" i="4"/>
  <c r="I595" i="4"/>
  <c r="J595" i="4"/>
  <c r="M595" i="4" s="1"/>
  <c r="A595" i="4" s="1"/>
  <c r="K595" i="4"/>
  <c r="N595" i="4"/>
  <c r="O595" i="4"/>
  <c r="R595" i="4"/>
  <c r="T595" i="4"/>
  <c r="F596" i="4"/>
  <c r="I596" i="4"/>
  <c r="J596" i="4"/>
  <c r="M596" i="4" s="1"/>
  <c r="A596" i="4" s="1"/>
  <c r="K596" i="4"/>
  <c r="N596" i="4"/>
  <c r="O596" i="4"/>
  <c r="R596" i="4"/>
  <c r="T596" i="4"/>
  <c r="F597" i="4"/>
  <c r="I597" i="4"/>
  <c r="T597" i="4"/>
  <c r="F598" i="4"/>
  <c r="I598" i="4"/>
  <c r="J598" i="4"/>
  <c r="M598" i="4" s="1"/>
  <c r="A598" i="4" s="1"/>
  <c r="K598" i="4"/>
  <c r="N598" i="4"/>
  <c r="O598" i="4"/>
  <c r="R598" i="4"/>
  <c r="T598" i="4"/>
  <c r="F599" i="4"/>
  <c r="I599" i="4"/>
  <c r="J599" i="4"/>
  <c r="M599" i="4" s="1"/>
  <c r="A599" i="4" s="1"/>
  <c r="K599" i="4"/>
  <c r="N599" i="4"/>
  <c r="O599" i="4"/>
  <c r="R599" i="4"/>
  <c r="T599" i="4"/>
  <c r="F600" i="4"/>
  <c r="I600" i="4"/>
  <c r="J600" i="4"/>
  <c r="M600" i="4" s="1"/>
  <c r="A600" i="4" s="1"/>
  <c r="K600" i="4"/>
  <c r="N600" i="4"/>
  <c r="O600" i="4"/>
  <c r="R600" i="4"/>
  <c r="T600" i="4"/>
  <c r="F601" i="4"/>
  <c r="I601" i="4"/>
  <c r="J601" i="4" s="1"/>
  <c r="M601" i="4" s="1"/>
  <c r="A601" i="4" s="1"/>
  <c r="K601" i="4"/>
  <c r="N601" i="4"/>
  <c r="O601" i="4"/>
  <c r="R601" i="4"/>
  <c r="T601" i="4"/>
  <c r="F602" i="4"/>
  <c r="I602" i="4"/>
  <c r="J602" i="4"/>
  <c r="M602" i="4" s="1"/>
  <c r="A602" i="4" s="1"/>
  <c r="K602" i="4"/>
  <c r="N602" i="4"/>
  <c r="O602" i="4"/>
  <c r="R602" i="4"/>
  <c r="T602" i="4"/>
  <c r="F603" i="4"/>
  <c r="I603" i="4"/>
  <c r="J603" i="4"/>
  <c r="M603" i="4" s="1"/>
  <c r="A603" i="4" s="1"/>
  <c r="K603" i="4"/>
  <c r="N603" i="4"/>
  <c r="O603" i="4"/>
  <c r="R603" i="4"/>
  <c r="T603" i="4"/>
  <c r="F604" i="4"/>
  <c r="I604" i="4"/>
  <c r="J604" i="4"/>
  <c r="M604" i="4" s="1"/>
  <c r="A604" i="4" s="1"/>
  <c r="K604" i="4"/>
  <c r="N604" i="4"/>
  <c r="O604" i="4"/>
  <c r="R604" i="4"/>
  <c r="T604" i="4"/>
  <c r="F605" i="4"/>
  <c r="I605" i="4"/>
  <c r="J605" i="4"/>
  <c r="M605" i="4" s="1"/>
  <c r="A605" i="4" s="1"/>
  <c r="K605" i="4"/>
  <c r="N605" i="4"/>
  <c r="O605" i="4"/>
  <c r="R605" i="4"/>
  <c r="T605" i="4"/>
  <c r="F606" i="4"/>
  <c r="I606" i="4"/>
  <c r="J606" i="4"/>
  <c r="M606" i="4" s="1"/>
  <c r="A606" i="4" s="1"/>
  <c r="K606" i="4"/>
  <c r="N606" i="4"/>
  <c r="O606" i="4"/>
  <c r="R606" i="4"/>
  <c r="T606" i="4"/>
  <c r="F607" i="4"/>
  <c r="I607" i="4"/>
  <c r="J607" i="4" s="1"/>
  <c r="M607" i="4" s="1"/>
  <c r="A607" i="4" s="1"/>
  <c r="K607" i="4"/>
  <c r="N607" i="4"/>
  <c r="O607" i="4"/>
  <c r="R607" i="4"/>
  <c r="T607" i="4"/>
  <c r="F608" i="4"/>
  <c r="I608" i="4"/>
  <c r="J608" i="4"/>
  <c r="M608" i="4" s="1"/>
  <c r="A608" i="4" s="1"/>
  <c r="K608" i="4"/>
  <c r="N608" i="4"/>
  <c r="O608" i="4"/>
  <c r="R608" i="4"/>
  <c r="T608" i="4"/>
  <c r="F609" i="4"/>
  <c r="I609" i="4"/>
  <c r="J609" i="4"/>
  <c r="M609" i="4" s="1"/>
  <c r="A609" i="4" s="1"/>
  <c r="K609" i="4"/>
  <c r="N609" i="4"/>
  <c r="O609" i="4"/>
  <c r="R609" i="4"/>
  <c r="T609" i="4"/>
  <c r="F610" i="4"/>
  <c r="I610" i="4"/>
  <c r="J610" i="4"/>
  <c r="M610" i="4" s="1"/>
  <c r="A610" i="4" s="1"/>
  <c r="K610" i="4"/>
  <c r="N610" i="4"/>
  <c r="O610" i="4"/>
  <c r="R610" i="4"/>
  <c r="T610" i="4"/>
  <c r="F611" i="4"/>
  <c r="I611" i="4"/>
  <c r="J611" i="4"/>
  <c r="M611" i="4" s="1"/>
  <c r="A611" i="4" s="1"/>
  <c r="N611" i="4"/>
  <c r="T611" i="4"/>
  <c r="F612" i="4"/>
  <c r="I612" i="4"/>
  <c r="J612" i="4"/>
  <c r="M612" i="4" s="1"/>
  <c r="A612" i="4" s="1"/>
  <c r="K612" i="4"/>
  <c r="N612" i="4"/>
  <c r="O612" i="4"/>
  <c r="R612" i="4"/>
  <c r="T612" i="4"/>
  <c r="F613" i="4"/>
  <c r="I613" i="4"/>
  <c r="J613" i="4"/>
  <c r="M613" i="4" s="1"/>
  <c r="A613" i="4" s="1"/>
  <c r="K613" i="4"/>
  <c r="N613" i="4"/>
  <c r="O613" i="4"/>
  <c r="R613" i="4"/>
  <c r="T613" i="4"/>
  <c r="F614" i="4"/>
  <c r="I614" i="4"/>
  <c r="J614" i="4"/>
  <c r="M614" i="4" s="1"/>
  <c r="A614" i="4" s="1"/>
  <c r="K614" i="4"/>
  <c r="N614" i="4"/>
  <c r="O614" i="4"/>
  <c r="R614" i="4"/>
  <c r="T614" i="4"/>
  <c r="F615" i="4"/>
  <c r="I615" i="4"/>
  <c r="J615" i="4"/>
  <c r="M615" i="4" s="1"/>
  <c r="A615" i="4" s="1"/>
  <c r="K615" i="4"/>
  <c r="N615" i="4"/>
  <c r="O615" i="4"/>
  <c r="R615" i="4"/>
  <c r="T615" i="4"/>
  <c r="F616" i="4"/>
  <c r="I616" i="4"/>
  <c r="J616" i="4"/>
  <c r="M616" i="4" s="1"/>
  <c r="A616" i="4" s="1"/>
  <c r="K616" i="4"/>
  <c r="N616" i="4"/>
  <c r="O616" i="4"/>
  <c r="R616" i="4"/>
  <c r="T616" i="4"/>
  <c r="F617" i="4"/>
  <c r="I617" i="4"/>
  <c r="J617" i="4"/>
  <c r="M617" i="4" s="1"/>
  <c r="A617" i="4" s="1"/>
  <c r="K617" i="4"/>
  <c r="N617" i="4"/>
  <c r="O617" i="4"/>
  <c r="R617" i="4"/>
  <c r="T617" i="4"/>
  <c r="F618" i="4"/>
  <c r="I618" i="4"/>
  <c r="J618" i="4"/>
  <c r="M618" i="4" s="1"/>
  <c r="A618" i="4" s="1"/>
  <c r="K618" i="4"/>
  <c r="N618" i="4"/>
  <c r="O618" i="4"/>
  <c r="R618" i="4"/>
  <c r="T618" i="4"/>
  <c r="F619" i="4"/>
  <c r="I619" i="4"/>
  <c r="J619" i="4" s="1"/>
  <c r="M619" i="4" s="1"/>
  <c r="A619" i="4" s="1"/>
  <c r="K619" i="4"/>
  <c r="N619" i="4"/>
  <c r="O619" i="4"/>
  <c r="R619" i="4"/>
  <c r="T619" i="4"/>
  <c r="F620" i="4"/>
  <c r="I620" i="4"/>
  <c r="J620" i="4" s="1"/>
  <c r="M620" i="4" s="1"/>
  <c r="A620" i="4" s="1"/>
  <c r="K620" i="4"/>
  <c r="N620" i="4"/>
  <c r="O620" i="4"/>
  <c r="R620" i="4"/>
  <c r="T620" i="4"/>
  <c r="F621" i="4"/>
  <c r="I621" i="4"/>
  <c r="J621" i="4"/>
  <c r="M621" i="4" s="1"/>
  <c r="A621" i="4" s="1"/>
  <c r="K621" i="4"/>
  <c r="N621" i="4"/>
  <c r="O621" i="4"/>
  <c r="R621" i="4"/>
  <c r="T621" i="4"/>
  <c r="F622" i="4"/>
  <c r="I622" i="4"/>
  <c r="J622" i="4" s="1"/>
  <c r="M622" i="4" s="1"/>
  <c r="A622" i="4" s="1"/>
  <c r="K622" i="4"/>
  <c r="N622" i="4"/>
  <c r="O622" i="4"/>
  <c r="R622" i="4"/>
  <c r="T622" i="4"/>
  <c r="F623" i="4"/>
  <c r="I623" i="4"/>
  <c r="J623" i="4"/>
  <c r="M623" i="4" s="1"/>
  <c r="A623" i="4" s="1"/>
  <c r="K623" i="4"/>
  <c r="N623" i="4"/>
  <c r="O623" i="4"/>
  <c r="R623" i="4"/>
  <c r="T623" i="4"/>
  <c r="F624" i="4"/>
  <c r="I624" i="4"/>
  <c r="J624" i="4"/>
  <c r="M624" i="4" s="1"/>
  <c r="A624" i="4" s="1"/>
  <c r="K624" i="4"/>
  <c r="N624" i="4"/>
  <c r="O624" i="4"/>
  <c r="R624" i="4"/>
  <c r="T624" i="4"/>
  <c r="F625" i="4"/>
  <c r="I625" i="4"/>
  <c r="J625" i="4"/>
  <c r="M625" i="4" s="1"/>
  <c r="A625" i="4" s="1"/>
  <c r="K625" i="4"/>
  <c r="N625" i="4"/>
  <c r="O625" i="4"/>
  <c r="R625" i="4"/>
  <c r="T625" i="4"/>
  <c r="F626" i="4"/>
  <c r="I626" i="4"/>
  <c r="J626" i="4"/>
  <c r="M626" i="4" s="1"/>
  <c r="A626" i="4" s="1"/>
  <c r="K626" i="4"/>
  <c r="N626" i="4"/>
  <c r="O626" i="4"/>
  <c r="R626" i="4"/>
  <c r="T626" i="4"/>
  <c r="F627" i="4"/>
  <c r="I627" i="4"/>
  <c r="J627" i="4"/>
  <c r="M627" i="4" s="1"/>
  <c r="A627" i="4" s="1"/>
  <c r="K627" i="4"/>
  <c r="N627" i="4"/>
  <c r="O627" i="4"/>
  <c r="R627" i="4"/>
  <c r="T627" i="4"/>
  <c r="F628" i="4"/>
  <c r="I628" i="4"/>
  <c r="J628" i="4"/>
  <c r="M628" i="4" s="1"/>
  <c r="A628" i="4" s="1"/>
  <c r="K628" i="4"/>
  <c r="N628" i="4"/>
  <c r="O628" i="4"/>
  <c r="R628" i="4"/>
  <c r="T628" i="4"/>
  <c r="F629" i="4"/>
  <c r="I629" i="4"/>
  <c r="J629" i="4"/>
  <c r="M629" i="4" s="1"/>
  <c r="A629" i="4" s="1"/>
  <c r="K629" i="4"/>
  <c r="N629" i="4"/>
  <c r="O629" i="4"/>
  <c r="R629" i="4"/>
  <c r="T629" i="4"/>
  <c r="F630" i="4"/>
  <c r="I630" i="4"/>
  <c r="J630" i="4"/>
  <c r="M630" i="4" s="1"/>
  <c r="A630" i="4" s="1"/>
  <c r="K630" i="4"/>
  <c r="N630" i="4"/>
  <c r="O630" i="4"/>
  <c r="R630" i="4"/>
  <c r="T630" i="4"/>
  <c r="F631" i="4"/>
  <c r="I631" i="4"/>
  <c r="J631" i="4"/>
  <c r="M631" i="4" s="1"/>
  <c r="A631" i="4" s="1"/>
  <c r="K631" i="4"/>
  <c r="N631" i="4"/>
  <c r="O631" i="4"/>
  <c r="R631" i="4"/>
  <c r="T631" i="4"/>
  <c r="F632" i="4"/>
  <c r="I632" i="4"/>
  <c r="J632" i="4" s="1"/>
  <c r="M632" i="4" s="1"/>
  <c r="A632" i="4" s="1"/>
  <c r="K632" i="4"/>
  <c r="N632" i="4"/>
  <c r="O632" i="4"/>
  <c r="R632" i="4"/>
  <c r="T632" i="4"/>
  <c r="F633" i="4"/>
  <c r="I633" i="4"/>
  <c r="J633" i="4"/>
  <c r="M633" i="4" s="1"/>
  <c r="A633" i="4" s="1"/>
  <c r="K633" i="4"/>
  <c r="N633" i="4"/>
  <c r="O633" i="4"/>
  <c r="R633" i="4"/>
  <c r="T633" i="4"/>
  <c r="F634" i="4"/>
  <c r="I634" i="4"/>
  <c r="J634" i="4" s="1"/>
  <c r="M634" i="4" s="1"/>
  <c r="A634" i="4" s="1"/>
  <c r="K634" i="4"/>
  <c r="N634" i="4"/>
  <c r="O634" i="4"/>
  <c r="R634" i="4"/>
  <c r="T634" i="4"/>
  <c r="F635" i="4"/>
  <c r="K635" i="4" s="1"/>
  <c r="I635" i="4"/>
  <c r="J635" i="4" s="1"/>
  <c r="M635" i="4" s="1"/>
  <c r="A635" i="4" s="1"/>
  <c r="N635" i="4"/>
  <c r="O635" i="4"/>
  <c r="R635" i="4"/>
  <c r="T635" i="4"/>
  <c r="F636" i="4"/>
  <c r="I636" i="4"/>
  <c r="J636" i="4" s="1"/>
  <c r="M636" i="4" s="1"/>
  <c r="A636" i="4" s="1"/>
  <c r="K636" i="4"/>
  <c r="N636" i="4"/>
  <c r="O636" i="4"/>
  <c r="R636" i="4"/>
  <c r="T636" i="4"/>
  <c r="F637" i="4"/>
  <c r="I637" i="4"/>
  <c r="J637" i="4"/>
  <c r="M637" i="4" s="1"/>
  <c r="A637" i="4" s="1"/>
  <c r="K637" i="4"/>
  <c r="N637" i="4"/>
  <c r="O637" i="4"/>
  <c r="R637" i="4"/>
  <c r="T637" i="4"/>
  <c r="F638" i="4"/>
  <c r="I638" i="4"/>
  <c r="J638" i="4" s="1"/>
  <c r="M638" i="4" s="1"/>
  <c r="A638" i="4" s="1"/>
  <c r="K638" i="4"/>
  <c r="N638" i="4"/>
  <c r="O638" i="4"/>
  <c r="R638" i="4"/>
  <c r="T638" i="4"/>
  <c r="F639" i="4"/>
  <c r="I639" i="4"/>
  <c r="J639" i="4"/>
  <c r="M639" i="4" s="1"/>
  <c r="A639" i="4" s="1"/>
  <c r="K639" i="4"/>
  <c r="N639" i="4"/>
  <c r="O639" i="4"/>
  <c r="R639" i="4"/>
  <c r="T639" i="4"/>
  <c r="F640" i="4"/>
  <c r="I640" i="4"/>
  <c r="J640" i="4"/>
  <c r="M640" i="4" s="1"/>
  <c r="A640" i="4" s="1"/>
  <c r="K640" i="4"/>
  <c r="N640" i="4"/>
  <c r="O640" i="4"/>
  <c r="R640" i="4"/>
  <c r="T640" i="4"/>
  <c r="F641" i="4"/>
  <c r="I641" i="4"/>
  <c r="J641" i="4" s="1"/>
  <c r="M641" i="4" s="1"/>
  <c r="A641" i="4" s="1"/>
  <c r="N641" i="4"/>
  <c r="T641" i="4"/>
  <c r="F642" i="4"/>
  <c r="I642" i="4"/>
  <c r="J642" i="4"/>
  <c r="M642" i="4" s="1"/>
  <c r="A642" i="4" s="1"/>
  <c r="K642" i="4"/>
  <c r="N642" i="4"/>
  <c r="O642" i="4"/>
  <c r="R642" i="4"/>
  <c r="T642" i="4"/>
  <c r="F643" i="4"/>
  <c r="I643" i="4"/>
  <c r="J643" i="4"/>
  <c r="M643" i="4" s="1"/>
  <c r="A643" i="4" s="1"/>
  <c r="K643" i="4"/>
  <c r="N643" i="4"/>
  <c r="O643" i="4"/>
  <c r="R643" i="4"/>
  <c r="T643" i="4"/>
  <c r="F644" i="4"/>
  <c r="I644" i="4"/>
  <c r="J644" i="4" s="1"/>
  <c r="M644" i="4" s="1"/>
  <c r="A644" i="4" s="1"/>
  <c r="K644" i="4"/>
  <c r="N644" i="4"/>
  <c r="O644" i="4"/>
  <c r="R644" i="4"/>
  <c r="T644" i="4"/>
  <c r="F645" i="4"/>
  <c r="I645" i="4"/>
  <c r="J645" i="4" s="1"/>
  <c r="M645" i="4" s="1"/>
  <c r="A645" i="4" s="1"/>
  <c r="K645" i="4"/>
  <c r="N645" i="4"/>
  <c r="O645" i="4"/>
  <c r="R645" i="4"/>
  <c r="T645" i="4"/>
  <c r="F646" i="4"/>
  <c r="I646" i="4"/>
  <c r="K646" i="4"/>
  <c r="O646" i="4"/>
  <c r="R646" i="4"/>
  <c r="T646" i="4"/>
  <c r="F647" i="4"/>
  <c r="I647" i="4"/>
  <c r="J647" i="4"/>
  <c r="M647" i="4" s="1"/>
  <c r="A647" i="4" s="1"/>
  <c r="K647" i="4"/>
  <c r="N647" i="4"/>
  <c r="O647" i="4"/>
  <c r="R647" i="4"/>
  <c r="T647" i="4"/>
  <c r="F648" i="4"/>
  <c r="I648" i="4"/>
  <c r="J648" i="4"/>
  <c r="M648" i="4" s="1"/>
  <c r="A648" i="4" s="1"/>
  <c r="K648" i="4"/>
  <c r="N648" i="4"/>
  <c r="O648" i="4"/>
  <c r="R648" i="4"/>
  <c r="T648" i="4"/>
  <c r="F649" i="4"/>
  <c r="I649" i="4"/>
  <c r="J649" i="4"/>
  <c r="M649" i="4" s="1"/>
  <c r="A649" i="4" s="1"/>
  <c r="N649" i="4"/>
  <c r="T649" i="4"/>
  <c r="F650" i="4"/>
  <c r="I650" i="4"/>
  <c r="J650" i="4"/>
  <c r="M650" i="4" s="1"/>
  <c r="A650" i="4" s="1"/>
  <c r="K650" i="4"/>
  <c r="N650" i="4"/>
  <c r="O650" i="4"/>
  <c r="R650" i="4"/>
  <c r="T650" i="4"/>
  <c r="F651" i="4"/>
  <c r="I651" i="4"/>
  <c r="J651" i="4"/>
  <c r="M651" i="4" s="1"/>
  <c r="A651" i="4" s="1"/>
  <c r="K651" i="4"/>
  <c r="N651" i="4"/>
  <c r="O651" i="4"/>
  <c r="R651" i="4"/>
  <c r="T651" i="4"/>
  <c r="F652" i="4"/>
  <c r="I652" i="4"/>
  <c r="J652" i="4"/>
  <c r="M652" i="4" s="1"/>
  <c r="A652" i="4" s="1"/>
  <c r="K652" i="4"/>
  <c r="N652" i="4"/>
  <c r="O652" i="4"/>
  <c r="R652" i="4"/>
  <c r="T652" i="4"/>
  <c r="F653" i="4"/>
  <c r="I653" i="4"/>
  <c r="J653" i="4"/>
  <c r="M653" i="4" s="1"/>
  <c r="A653" i="4" s="1"/>
  <c r="K653" i="4"/>
  <c r="N653" i="4"/>
  <c r="O653" i="4"/>
  <c r="R653" i="4"/>
  <c r="T653" i="4"/>
  <c r="F654" i="4"/>
  <c r="I654" i="4"/>
  <c r="J654" i="4"/>
  <c r="M654" i="4" s="1"/>
  <c r="A654" i="4" s="1"/>
  <c r="K654" i="4"/>
  <c r="N654" i="4"/>
  <c r="O654" i="4"/>
  <c r="R654" i="4"/>
  <c r="T654" i="4"/>
  <c r="F655" i="4"/>
  <c r="I655" i="4"/>
  <c r="J655" i="4"/>
  <c r="M655" i="4" s="1"/>
  <c r="A655" i="4" s="1"/>
  <c r="K655" i="4"/>
  <c r="N655" i="4"/>
  <c r="O655" i="4"/>
  <c r="R655" i="4"/>
  <c r="T655" i="4"/>
  <c r="F656" i="4"/>
  <c r="I656" i="4"/>
  <c r="J656" i="4" s="1"/>
  <c r="M656" i="4" s="1"/>
  <c r="A656" i="4" s="1"/>
  <c r="K656" i="4"/>
  <c r="N656" i="4"/>
  <c r="O656" i="4"/>
  <c r="R656" i="4"/>
  <c r="T656" i="4"/>
  <c r="F657" i="4"/>
  <c r="I657" i="4"/>
  <c r="J657" i="4" s="1"/>
  <c r="M657" i="4" s="1"/>
  <c r="A657" i="4" s="1"/>
  <c r="K657" i="4"/>
  <c r="N657" i="4"/>
  <c r="O657" i="4"/>
  <c r="R657" i="4"/>
  <c r="T657" i="4"/>
  <c r="F658" i="4"/>
  <c r="I658" i="4"/>
  <c r="J658" i="4"/>
  <c r="M658" i="4" s="1"/>
  <c r="A658" i="4" s="1"/>
  <c r="K658" i="4"/>
  <c r="N658" i="4"/>
  <c r="O658" i="4"/>
  <c r="R658" i="4"/>
  <c r="T658" i="4"/>
  <c r="F659" i="4"/>
  <c r="I659" i="4"/>
  <c r="J659" i="4"/>
  <c r="M659" i="4" s="1"/>
  <c r="A659" i="4" s="1"/>
  <c r="K659" i="4"/>
  <c r="N659" i="4"/>
  <c r="O659" i="4"/>
  <c r="R659" i="4"/>
  <c r="T659" i="4"/>
  <c r="F660" i="4"/>
  <c r="I660" i="4"/>
  <c r="J660" i="4"/>
  <c r="M660" i="4" s="1"/>
  <c r="A660" i="4" s="1"/>
  <c r="K660" i="4"/>
  <c r="N660" i="4"/>
  <c r="O660" i="4"/>
  <c r="R660" i="4"/>
  <c r="T660" i="4"/>
  <c r="F661" i="4"/>
  <c r="I661" i="4"/>
  <c r="J661" i="4"/>
  <c r="M661" i="4" s="1"/>
  <c r="A661" i="4" s="1"/>
  <c r="K661" i="4"/>
  <c r="N661" i="4"/>
  <c r="O661" i="4"/>
  <c r="R661" i="4"/>
  <c r="T661" i="4"/>
  <c r="F662" i="4"/>
  <c r="I662" i="4"/>
  <c r="K662" i="4"/>
  <c r="O662" i="4"/>
  <c r="R662" i="4"/>
  <c r="T662" i="4"/>
  <c r="F663" i="4"/>
  <c r="I663" i="4"/>
  <c r="J663" i="4"/>
  <c r="M663" i="4" s="1"/>
  <c r="A663" i="4" s="1"/>
  <c r="K663" i="4"/>
  <c r="N663" i="4"/>
  <c r="O663" i="4"/>
  <c r="R663" i="4"/>
  <c r="T663" i="4"/>
  <c r="F664" i="4"/>
  <c r="I664" i="4"/>
  <c r="J664" i="4"/>
  <c r="M664" i="4" s="1"/>
  <c r="A664" i="4" s="1"/>
  <c r="K664" i="4"/>
  <c r="N664" i="4"/>
  <c r="O664" i="4"/>
  <c r="R664" i="4"/>
  <c r="T664" i="4"/>
  <c r="F665" i="4"/>
  <c r="I665" i="4"/>
  <c r="K665" i="4"/>
  <c r="O665" i="4"/>
  <c r="R665" i="4"/>
  <c r="T665" i="4"/>
  <c r="F666" i="4"/>
  <c r="I666" i="4"/>
  <c r="K666" i="4"/>
  <c r="O666" i="4"/>
  <c r="R666" i="4"/>
  <c r="T666" i="4"/>
  <c r="F667" i="4"/>
  <c r="I667" i="4"/>
  <c r="J667" i="4" s="1"/>
  <c r="M667" i="4" s="1"/>
  <c r="A667" i="4" s="1"/>
  <c r="K667" i="4"/>
  <c r="N667" i="4"/>
  <c r="O667" i="4"/>
  <c r="R667" i="4"/>
  <c r="T667" i="4"/>
  <c r="F668" i="4"/>
  <c r="I668" i="4"/>
  <c r="J668" i="4"/>
  <c r="M668" i="4" s="1"/>
  <c r="A668" i="4" s="1"/>
  <c r="N668" i="4"/>
  <c r="T668" i="4"/>
  <c r="F669" i="4"/>
  <c r="I669" i="4"/>
  <c r="J669" i="4"/>
  <c r="M669" i="4" s="1"/>
  <c r="A669" i="4" s="1"/>
  <c r="K669" i="4"/>
  <c r="N669" i="4"/>
  <c r="O669" i="4"/>
  <c r="R669" i="4"/>
  <c r="T669" i="4"/>
  <c r="F670" i="4"/>
  <c r="I670" i="4"/>
  <c r="J670" i="4"/>
  <c r="M670" i="4" s="1"/>
  <c r="A670" i="4" s="1"/>
  <c r="K670" i="4"/>
  <c r="N670" i="4"/>
  <c r="O670" i="4"/>
  <c r="R670" i="4"/>
  <c r="T670" i="4"/>
  <c r="F671" i="4"/>
  <c r="I671" i="4"/>
  <c r="K671" i="4"/>
  <c r="O671" i="4"/>
  <c r="R671" i="4"/>
  <c r="T671" i="4"/>
  <c r="F672" i="4"/>
  <c r="I672" i="4"/>
  <c r="J672" i="4"/>
  <c r="M672" i="4" s="1"/>
  <c r="A672" i="4" s="1"/>
  <c r="K672" i="4"/>
  <c r="N672" i="4"/>
  <c r="O672" i="4"/>
  <c r="R672" i="4"/>
  <c r="T672" i="4"/>
  <c r="F673" i="4"/>
  <c r="I673" i="4"/>
  <c r="J673" i="4"/>
  <c r="M673" i="4" s="1"/>
  <c r="A673" i="4" s="1"/>
  <c r="K673" i="4"/>
  <c r="N673" i="4"/>
  <c r="O673" i="4"/>
  <c r="R673" i="4"/>
  <c r="T673" i="4"/>
  <c r="F674" i="4"/>
  <c r="I674" i="4"/>
  <c r="J674" i="4"/>
  <c r="M674" i="4" s="1"/>
  <c r="A674" i="4" s="1"/>
  <c r="K674" i="4"/>
  <c r="N674" i="4"/>
  <c r="O674" i="4"/>
  <c r="R674" i="4"/>
  <c r="T674" i="4"/>
  <c r="F675" i="4"/>
  <c r="I675" i="4"/>
  <c r="J675" i="4"/>
  <c r="M675" i="4" s="1"/>
  <c r="A675" i="4" s="1"/>
  <c r="K675" i="4"/>
  <c r="N675" i="4"/>
  <c r="O675" i="4"/>
  <c r="R675" i="4"/>
  <c r="T675" i="4"/>
  <c r="F676" i="4"/>
  <c r="I676" i="4"/>
  <c r="J676" i="4" s="1"/>
  <c r="M676" i="4" s="1"/>
  <c r="A676" i="4" s="1"/>
  <c r="K676" i="4"/>
  <c r="N676" i="4"/>
  <c r="O676" i="4"/>
  <c r="R676" i="4"/>
  <c r="T676" i="4"/>
  <c r="F677" i="4"/>
  <c r="I677" i="4"/>
  <c r="K677" i="4"/>
  <c r="O677" i="4"/>
  <c r="R677" i="4"/>
  <c r="T677" i="4"/>
  <c r="F678" i="4"/>
  <c r="I678" i="4"/>
  <c r="J678" i="4" s="1"/>
  <c r="M678" i="4" s="1"/>
  <c r="A678" i="4" s="1"/>
  <c r="K678" i="4"/>
  <c r="N678" i="4"/>
  <c r="O678" i="4"/>
  <c r="R678" i="4"/>
  <c r="T678" i="4"/>
  <c r="F679" i="4"/>
  <c r="I679" i="4"/>
  <c r="J679" i="4"/>
  <c r="M679" i="4" s="1"/>
  <c r="A679" i="4" s="1"/>
  <c r="K679" i="4"/>
  <c r="N679" i="4"/>
  <c r="O679" i="4"/>
  <c r="R679" i="4"/>
  <c r="T679" i="4"/>
  <c r="F680" i="4"/>
  <c r="I680" i="4"/>
  <c r="J680" i="4"/>
  <c r="M680" i="4" s="1"/>
  <c r="A680" i="4" s="1"/>
  <c r="K680" i="4"/>
  <c r="N680" i="4"/>
  <c r="O680" i="4"/>
  <c r="R680" i="4"/>
  <c r="T680" i="4"/>
  <c r="F681" i="4"/>
  <c r="I681" i="4"/>
  <c r="J681" i="4"/>
  <c r="M681" i="4" s="1"/>
  <c r="A681" i="4" s="1"/>
  <c r="K681" i="4"/>
  <c r="N681" i="4"/>
  <c r="O681" i="4"/>
  <c r="R681" i="4"/>
  <c r="T681" i="4"/>
  <c r="F682" i="4"/>
  <c r="I682" i="4"/>
  <c r="J682" i="4"/>
  <c r="M682" i="4" s="1"/>
  <c r="A682" i="4" s="1"/>
  <c r="K682" i="4"/>
  <c r="N682" i="4"/>
  <c r="O682" i="4"/>
  <c r="R682" i="4"/>
  <c r="T682" i="4"/>
  <c r="F683" i="4"/>
  <c r="I683" i="4"/>
  <c r="J683" i="4"/>
  <c r="M683" i="4" s="1"/>
  <c r="A683" i="4" s="1"/>
  <c r="K683" i="4"/>
  <c r="N683" i="4"/>
  <c r="O683" i="4"/>
  <c r="R683" i="4"/>
  <c r="T683" i="4"/>
  <c r="F684" i="4"/>
  <c r="I684" i="4"/>
  <c r="J684" i="4"/>
  <c r="M684" i="4" s="1"/>
  <c r="A684" i="4" s="1"/>
  <c r="K684" i="4"/>
  <c r="N684" i="4"/>
  <c r="O684" i="4"/>
  <c r="R684" i="4"/>
  <c r="T684" i="4"/>
  <c r="F685" i="4"/>
  <c r="I685" i="4"/>
  <c r="J685" i="4"/>
  <c r="M685" i="4" s="1"/>
  <c r="A685" i="4" s="1"/>
  <c r="K685" i="4"/>
  <c r="N685" i="4"/>
  <c r="O685" i="4"/>
  <c r="R685" i="4"/>
  <c r="T685" i="4"/>
  <c r="F686" i="4"/>
  <c r="I686" i="4"/>
  <c r="J686" i="4" s="1"/>
  <c r="M686" i="4" s="1"/>
  <c r="A686" i="4" s="1"/>
  <c r="N686" i="4"/>
  <c r="T686" i="4"/>
  <c r="F687" i="4"/>
  <c r="I687" i="4"/>
  <c r="J687" i="4" s="1"/>
  <c r="M687" i="4" s="1"/>
  <c r="A687" i="4" s="1"/>
  <c r="K687" i="4"/>
  <c r="N687" i="4"/>
  <c r="O687" i="4"/>
  <c r="R687" i="4"/>
  <c r="T687" i="4"/>
  <c r="F688" i="4"/>
  <c r="I688" i="4"/>
  <c r="J688" i="4" s="1"/>
  <c r="M688" i="4" s="1"/>
  <c r="A688" i="4" s="1"/>
  <c r="K688" i="4"/>
  <c r="N688" i="4"/>
  <c r="O688" i="4"/>
  <c r="R688" i="4"/>
  <c r="T688" i="4"/>
  <c r="F689" i="4"/>
  <c r="I689" i="4"/>
  <c r="J689" i="4" s="1"/>
  <c r="M689" i="4" s="1"/>
  <c r="A689" i="4" s="1"/>
  <c r="K689" i="4"/>
  <c r="N689" i="4"/>
  <c r="O689" i="4"/>
  <c r="R689" i="4"/>
  <c r="T689" i="4"/>
  <c r="F690" i="4"/>
  <c r="I690" i="4"/>
  <c r="J690" i="4"/>
  <c r="M690" i="4" s="1"/>
  <c r="A690" i="4" s="1"/>
  <c r="K690" i="4"/>
  <c r="N690" i="4"/>
  <c r="O690" i="4"/>
  <c r="R690" i="4"/>
  <c r="T690" i="4"/>
  <c r="F691" i="4"/>
  <c r="I691" i="4"/>
  <c r="J691" i="4" s="1"/>
  <c r="M691" i="4" s="1"/>
  <c r="A691" i="4" s="1"/>
  <c r="K691" i="4"/>
  <c r="N691" i="4"/>
  <c r="O691" i="4"/>
  <c r="R691" i="4"/>
  <c r="T691" i="4"/>
  <c r="F692" i="4"/>
  <c r="I692" i="4"/>
  <c r="J692" i="4"/>
  <c r="M692" i="4" s="1"/>
  <c r="A692" i="4" s="1"/>
  <c r="K692" i="4"/>
  <c r="N692" i="4"/>
  <c r="O692" i="4"/>
  <c r="R692" i="4"/>
  <c r="T692" i="4"/>
  <c r="F693" i="4"/>
  <c r="I693" i="4"/>
  <c r="J693" i="4"/>
  <c r="M693" i="4" s="1"/>
  <c r="A693" i="4" s="1"/>
  <c r="K693" i="4"/>
  <c r="N693" i="4"/>
  <c r="O693" i="4"/>
  <c r="R693" i="4"/>
  <c r="T693" i="4"/>
  <c r="F694" i="4"/>
  <c r="I694" i="4"/>
  <c r="J694" i="4"/>
  <c r="M694" i="4" s="1"/>
  <c r="A694" i="4" s="1"/>
  <c r="K694" i="4"/>
  <c r="N694" i="4"/>
  <c r="O694" i="4"/>
  <c r="R694" i="4"/>
  <c r="T694" i="4"/>
  <c r="F695" i="4"/>
  <c r="I695" i="4"/>
  <c r="J695" i="4"/>
  <c r="M695" i="4" s="1"/>
  <c r="A695" i="4" s="1"/>
  <c r="K695" i="4"/>
  <c r="N695" i="4"/>
  <c r="O695" i="4"/>
  <c r="R695" i="4"/>
  <c r="T695" i="4"/>
  <c r="F696" i="4"/>
  <c r="I696" i="4"/>
  <c r="J696" i="4"/>
  <c r="M696" i="4" s="1"/>
  <c r="A696" i="4" s="1"/>
  <c r="K696" i="4"/>
  <c r="N696" i="4"/>
  <c r="O696" i="4"/>
  <c r="R696" i="4"/>
  <c r="T696" i="4"/>
  <c r="F697" i="4"/>
  <c r="I697" i="4"/>
  <c r="J697" i="4"/>
  <c r="M697" i="4" s="1"/>
  <c r="A697" i="4" s="1"/>
  <c r="K697" i="4"/>
  <c r="N697" i="4"/>
  <c r="O697" i="4"/>
  <c r="R697" i="4"/>
  <c r="T697" i="4"/>
  <c r="F698" i="4"/>
  <c r="I698" i="4"/>
  <c r="J698" i="4" s="1"/>
  <c r="M698" i="4" s="1"/>
  <c r="A698" i="4" s="1"/>
  <c r="K698" i="4"/>
  <c r="N698" i="4"/>
  <c r="O698" i="4"/>
  <c r="R698" i="4"/>
  <c r="T698" i="4"/>
  <c r="F699" i="4"/>
  <c r="I699" i="4"/>
  <c r="J699" i="4"/>
  <c r="M699" i="4" s="1"/>
  <c r="A699" i="4" s="1"/>
  <c r="K699" i="4"/>
  <c r="N699" i="4"/>
  <c r="O699" i="4"/>
  <c r="R699" i="4"/>
  <c r="T699" i="4"/>
  <c r="F700" i="4"/>
  <c r="I700" i="4"/>
  <c r="J700" i="4" s="1"/>
  <c r="M700" i="4" s="1"/>
  <c r="A700" i="4" s="1"/>
  <c r="K700" i="4"/>
  <c r="N700" i="4"/>
  <c r="O700" i="4"/>
  <c r="R700" i="4"/>
  <c r="T700" i="4"/>
  <c r="F701" i="4"/>
  <c r="I701" i="4"/>
  <c r="J701" i="4" s="1"/>
  <c r="M701" i="4" s="1"/>
  <c r="A701" i="4" s="1"/>
  <c r="K701" i="4"/>
  <c r="N701" i="4"/>
  <c r="O701" i="4"/>
  <c r="R701" i="4"/>
  <c r="T701" i="4"/>
  <c r="F702" i="4"/>
  <c r="I702" i="4"/>
  <c r="J702" i="4"/>
  <c r="M702" i="4" s="1"/>
  <c r="A702" i="4" s="1"/>
  <c r="K702" i="4"/>
  <c r="N702" i="4"/>
  <c r="O702" i="4"/>
  <c r="R702" i="4"/>
  <c r="T702" i="4"/>
  <c r="F703" i="4"/>
  <c r="I703" i="4"/>
  <c r="J703" i="4" s="1"/>
  <c r="M703" i="4" s="1"/>
  <c r="A703" i="4" s="1"/>
  <c r="K703" i="4"/>
  <c r="N703" i="4"/>
  <c r="O703" i="4"/>
  <c r="R703" i="4"/>
  <c r="T703" i="4"/>
  <c r="F704" i="4"/>
  <c r="I704" i="4"/>
  <c r="J704" i="4"/>
  <c r="M704" i="4" s="1"/>
  <c r="A704" i="4" s="1"/>
  <c r="K704" i="4"/>
  <c r="N704" i="4"/>
  <c r="O704" i="4"/>
  <c r="R704" i="4"/>
  <c r="T704" i="4"/>
  <c r="F705" i="4"/>
  <c r="I705" i="4"/>
  <c r="J705" i="4" s="1"/>
  <c r="M705" i="4" s="1"/>
  <c r="A705" i="4" s="1"/>
  <c r="K705" i="4"/>
  <c r="N705" i="4"/>
  <c r="O705" i="4"/>
  <c r="R705" i="4"/>
  <c r="T705" i="4"/>
  <c r="F706" i="4"/>
  <c r="I706" i="4"/>
  <c r="J706" i="4"/>
  <c r="M706" i="4" s="1"/>
  <c r="A706" i="4" s="1"/>
  <c r="K706" i="4"/>
  <c r="N706" i="4"/>
  <c r="O706" i="4"/>
  <c r="R706" i="4"/>
  <c r="T706" i="4"/>
  <c r="F707" i="4"/>
  <c r="I707" i="4"/>
  <c r="J707" i="4" s="1"/>
  <c r="M707" i="4" s="1"/>
  <c r="A707" i="4" s="1"/>
  <c r="K707" i="4"/>
  <c r="N707" i="4"/>
  <c r="O707" i="4"/>
  <c r="R707" i="4"/>
  <c r="T707" i="4"/>
  <c r="F708" i="4"/>
  <c r="I708" i="4"/>
  <c r="J708" i="4"/>
  <c r="M708" i="4" s="1"/>
  <c r="A708" i="4" s="1"/>
  <c r="K708" i="4"/>
  <c r="N708" i="4"/>
  <c r="O708" i="4"/>
  <c r="R708" i="4"/>
  <c r="T708" i="4"/>
  <c r="F709" i="4"/>
  <c r="I709" i="4"/>
  <c r="J709" i="4"/>
  <c r="M709" i="4" s="1"/>
  <c r="A709" i="4" s="1"/>
  <c r="K709" i="4"/>
  <c r="N709" i="4"/>
  <c r="O709" i="4"/>
  <c r="R709" i="4"/>
  <c r="T709" i="4"/>
  <c r="F710" i="4"/>
  <c r="I710" i="4"/>
  <c r="J710" i="4" s="1"/>
  <c r="M710" i="4" s="1"/>
  <c r="A710" i="4" s="1"/>
  <c r="K710" i="4"/>
  <c r="N710" i="4"/>
  <c r="O710" i="4"/>
  <c r="R710" i="4"/>
  <c r="T710" i="4"/>
  <c r="F711" i="4"/>
  <c r="I711" i="4"/>
  <c r="J711" i="4"/>
  <c r="M711" i="4" s="1"/>
  <c r="A711" i="4" s="1"/>
  <c r="K711" i="4"/>
  <c r="N711" i="4"/>
  <c r="O711" i="4"/>
  <c r="R711" i="4"/>
  <c r="T711" i="4"/>
  <c r="F712" i="4"/>
  <c r="I712" i="4"/>
  <c r="J712" i="4"/>
  <c r="M712" i="4" s="1"/>
  <c r="A712" i="4" s="1"/>
  <c r="K712" i="4"/>
  <c r="N712" i="4"/>
  <c r="O712" i="4"/>
  <c r="R712" i="4"/>
  <c r="T712" i="4"/>
  <c r="F713" i="4"/>
  <c r="I713" i="4"/>
  <c r="J713" i="4" s="1"/>
  <c r="M713" i="4" s="1"/>
  <c r="A713" i="4" s="1"/>
  <c r="K713" i="4"/>
  <c r="N713" i="4"/>
  <c r="O713" i="4"/>
  <c r="R713" i="4"/>
  <c r="T713" i="4"/>
  <c r="F714" i="4"/>
  <c r="I714" i="4"/>
  <c r="J714" i="4"/>
  <c r="M714" i="4" s="1"/>
  <c r="A714" i="4" s="1"/>
  <c r="K714" i="4"/>
  <c r="N714" i="4"/>
  <c r="O714" i="4"/>
  <c r="R714" i="4"/>
  <c r="T714" i="4"/>
  <c r="F715" i="4"/>
  <c r="I715" i="4"/>
  <c r="J715" i="4" s="1"/>
  <c r="M715" i="4" s="1"/>
  <c r="A715" i="4" s="1"/>
  <c r="K715" i="4"/>
  <c r="N715" i="4"/>
  <c r="O715" i="4"/>
  <c r="R715" i="4"/>
  <c r="T715" i="4"/>
  <c r="F716" i="4"/>
  <c r="I716" i="4"/>
  <c r="J716" i="4"/>
  <c r="M716" i="4" s="1"/>
  <c r="A716" i="4" s="1"/>
  <c r="K716" i="4"/>
  <c r="N716" i="4"/>
  <c r="O716" i="4"/>
  <c r="R716" i="4"/>
  <c r="T716" i="4"/>
  <c r="F717" i="4"/>
  <c r="I717" i="4"/>
  <c r="J717" i="4" s="1"/>
  <c r="M717" i="4" s="1"/>
  <c r="A717" i="4" s="1"/>
  <c r="K717" i="4"/>
  <c r="N717" i="4"/>
  <c r="O717" i="4"/>
  <c r="R717" i="4"/>
  <c r="T717" i="4"/>
  <c r="F718" i="4"/>
  <c r="I718" i="4"/>
  <c r="J718" i="4"/>
  <c r="M718" i="4" s="1"/>
  <c r="A718" i="4" s="1"/>
  <c r="K718" i="4"/>
  <c r="N718" i="4"/>
  <c r="O718" i="4"/>
  <c r="R718" i="4"/>
  <c r="T718" i="4"/>
  <c r="F719" i="4"/>
  <c r="I719" i="4"/>
  <c r="J719" i="4" s="1"/>
  <c r="M719" i="4" s="1"/>
  <c r="A719" i="4" s="1"/>
  <c r="K719" i="4"/>
  <c r="N719" i="4"/>
  <c r="O719" i="4"/>
  <c r="R719" i="4"/>
  <c r="T719" i="4"/>
  <c r="F720" i="4"/>
  <c r="I720" i="4"/>
  <c r="J720" i="4" s="1"/>
  <c r="M720" i="4" s="1"/>
  <c r="A720" i="4" s="1"/>
  <c r="K720" i="4"/>
  <c r="N720" i="4"/>
  <c r="O720" i="4"/>
  <c r="R720" i="4"/>
  <c r="T720" i="4"/>
  <c r="F721" i="4"/>
  <c r="I721" i="4"/>
  <c r="J721" i="4"/>
  <c r="M721" i="4" s="1"/>
  <c r="A721" i="4" s="1"/>
  <c r="K721" i="4"/>
  <c r="N721" i="4"/>
  <c r="O721" i="4"/>
  <c r="R721" i="4"/>
  <c r="T721" i="4"/>
  <c r="F722" i="4"/>
  <c r="I722" i="4"/>
  <c r="J722" i="4"/>
  <c r="M722" i="4" s="1"/>
  <c r="A722" i="4" s="1"/>
  <c r="K722" i="4"/>
  <c r="N722" i="4"/>
  <c r="O722" i="4"/>
  <c r="R722" i="4"/>
  <c r="T722" i="4"/>
  <c r="F723" i="4"/>
  <c r="I723" i="4"/>
  <c r="J723" i="4"/>
  <c r="M723" i="4" s="1"/>
  <c r="A723" i="4" s="1"/>
  <c r="K723" i="4"/>
  <c r="N723" i="4"/>
  <c r="O723" i="4"/>
  <c r="R723" i="4"/>
  <c r="T723" i="4"/>
  <c r="F724" i="4"/>
  <c r="I724" i="4"/>
  <c r="J724" i="4"/>
  <c r="M724" i="4" s="1"/>
  <c r="A724" i="4" s="1"/>
  <c r="K724" i="4"/>
  <c r="N724" i="4"/>
  <c r="O724" i="4"/>
  <c r="R724" i="4"/>
  <c r="T724" i="4"/>
  <c r="F725" i="4"/>
  <c r="I725" i="4"/>
  <c r="J725" i="4"/>
  <c r="M725" i="4" s="1"/>
  <c r="A725" i="4" s="1"/>
  <c r="K725" i="4"/>
  <c r="N725" i="4"/>
  <c r="O725" i="4"/>
  <c r="R725" i="4"/>
  <c r="T725" i="4"/>
  <c r="F726" i="4"/>
  <c r="I726" i="4"/>
  <c r="J726" i="4" s="1"/>
  <c r="M726" i="4" s="1"/>
  <c r="A726" i="4" s="1"/>
  <c r="K726" i="4"/>
  <c r="N726" i="4"/>
  <c r="O726" i="4"/>
  <c r="R726" i="4"/>
  <c r="T726" i="4"/>
  <c r="F727" i="4"/>
  <c r="I727" i="4"/>
  <c r="J727" i="4"/>
  <c r="M727" i="4" s="1"/>
  <c r="A727" i="4" s="1"/>
  <c r="K727" i="4"/>
  <c r="N727" i="4"/>
  <c r="O727" i="4"/>
  <c r="R727" i="4"/>
  <c r="T727" i="4"/>
  <c r="F728" i="4"/>
  <c r="I728" i="4"/>
  <c r="J728" i="4" s="1"/>
  <c r="M728" i="4" s="1"/>
  <c r="A728" i="4" s="1"/>
  <c r="K728" i="4"/>
  <c r="N728" i="4"/>
  <c r="O728" i="4"/>
  <c r="R728" i="4"/>
  <c r="T728" i="4"/>
  <c r="F729" i="4"/>
  <c r="I729" i="4"/>
  <c r="J729" i="4" s="1"/>
  <c r="M729" i="4" s="1"/>
  <c r="A729" i="4" s="1"/>
  <c r="K729" i="4"/>
  <c r="N729" i="4"/>
  <c r="O729" i="4"/>
  <c r="R729" i="4"/>
  <c r="T729" i="4"/>
  <c r="F730" i="4"/>
  <c r="I730" i="4"/>
  <c r="J730" i="4"/>
  <c r="M730" i="4" s="1"/>
  <c r="A730" i="4" s="1"/>
  <c r="K730" i="4"/>
  <c r="N730" i="4"/>
  <c r="O730" i="4"/>
  <c r="R730" i="4"/>
  <c r="T730" i="4"/>
  <c r="F731" i="4"/>
  <c r="I731" i="4"/>
  <c r="J731" i="4"/>
  <c r="M731" i="4" s="1"/>
  <c r="A731" i="4" s="1"/>
  <c r="K731" i="4"/>
  <c r="N731" i="4"/>
  <c r="O731" i="4"/>
  <c r="R731" i="4"/>
  <c r="T731" i="4"/>
  <c r="F732" i="4"/>
  <c r="I732" i="4"/>
  <c r="J732" i="4"/>
  <c r="M732" i="4" s="1"/>
  <c r="A732" i="4" s="1"/>
  <c r="K732" i="4"/>
  <c r="N732" i="4"/>
  <c r="O732" i="4"/>
  <c r="R732" i="4"/>
  <c r="T732" i="4"/>
  <c r="F733" i="4"/>
  <c r="I733" i="4"/>
  <c r="J733" i="4"/>
  <c r="M733" i="4" s="1"/>
  <c r="A733" i="4" s="1"/>
  <c r="K733" i="4"/>
  <c r="N733" i="4"/>
  <c r="O733" i="4"/>
  <c r="R733" i="4"/>
  <c r="T733" i="4"/>
  <c r="F734" i="4"/>
  <c r="I734" i="4"/>
  <c r="J734" i="4"/>
  <c r="M734" i="4" s="1"/>
  <c r="A734" i="4" s="1"/>
  <c r="K734" i="4"/>
  <c r="N734" i="4"/>
  <c r="O734" i="4"/>
  <c r="R734" i="4"/>
  <c r="T734" i="4"/>
  <c r="F735" i="4"/>
  <c r="I735" i="4"/>
  <c r="J735" i="4"/>
  <c r="M735" i="4" s="1"/>
  <c r="A735" i="4" s="1"/>
  <c r="K735" i="4"/>
  <c r="N735" i="4"/>
  <c r="O735" i="4"/>
  <c r="R735" i="4"/>
  <c r="T735" i="4"/>
  <c r="F736" i="4"/>
  <c r="I736" i="4"/>
  <c r="J736" i="4" s="1"/>
  <c r="M736" i="4" s="1"/>
  <c r="A736" i="4" s="1"/>
  <c r="K736" i="4"/>
  <c r="N736" i="4"/>
  <c r="O736" i="4"/>
  <c r="R736" i="4"/>
  <c r="T736" i="4"/>
  <c r="F737" i="4"/>
  <c r="I737" i="4"/>
  <c r="J737" i="4" s="1"/>
  <c r="M737" i="4" s="1"/>
  <c r="A737" i="4" s="1"/>
  <c r="K737" i="4"/>
  <c r="N737" i="4"/>
  <c r="O737" i="4"/>
  <c r="R737" i="4"/>
  <c r="T737" i="4"/>
  <c r="F738" i="4"/>
  <c r="I738" i="4"/>
  <c r="J738" i="4"/>
  <c r="M738" i="4" s="1"/>
  <c r="A738" i="4" s="1"/>
  <c r="K738" i="4"/>
  <c r="N738" i="4"/>
  <c r="O738" i="4"/>
  <c r="R738" i="4"/>
  <c r="T738" i="4"/>
  <c r="F739" i="4"/>
  <c r="I739" i="4"/>
  <c r="K739" i="4"/>
  <c r="O739" i="4"/>
  <c r="R739" i="4"/>
  <c r="T739" i="4"/>
  <c r="F740" i="4"/>
  <c r="I740" i="4"/>
  <c r="J740" i="4"/>
  <c r="M740" i="4" s="1"/>
  <c r="A740" i="4" s="1"/>
  <c r="K740" i="4"/>
  <c r="N740" i="4"/>
  <c r="O740" i="4"/>
  <c r="R740" i="4"/>
  <c r="T740" i="4"/>
  <c r="F741" i="4"/>
  <c r="I741" i="4"/>
  <c r="J741" i="4"/>
  <c r="M741" i="4" s="1"/>
  <c r="A741" i="4" s="1"/>
  <c r="K741" i="4"/>
  <c r="N741" i="4"/>
  <c r="O741" i="4"/>
  <c r="R741" i="4"/>
  <c r="T741" i="4"/>
  <c r="F742" i="4"/>
  <c r="I742" i="4"/>
  <c r="J742" i="4"/>
  <c r="M742" i="4" s="1"/>
  <c r="A742" i="4" s="1"/>
  <c r="K742" i="4"/>
  <c r="N742" i="4"/>
  <c r="O742" i="4"/>
  <c r="R742" i="4"/>
  <c r="T742" i="4"/>
  <c r="F743" i="4"/>
  <c r="I743" i="4"/>
  <c r="J743" i="4"/>
  <c r="M743" i="4" s="1"/>
  <c r="A743" i="4" s="1"/>
  <c r="K743" i="4"/>
  <c r="N743" i="4"/>
  <c r="O743" i="4"/>
  <c r="R743" i="4"/>
  <c r="T743" i="4"/>
  <c r="F744" i="4"/>
  <c r="I744" i="4"/>
  <c r="J744" i="4"/>
  <c r="M744" i="4" s="1"/>
  <c r="A744" i="4" s="1"/>
  <c r="K744" i="4"/>
  <c r="N744" i="4"/>
  <c r="O744" i="4"/>
  <c r="R744" i="4"/>
  <c r="T744" i="4"/>
  <c r="F745" i="4"/>
  <c r="I745" i="4"/>
  <c r="J745" i="4"/>
  <c r="M745" i="4" s="1"/>
  <c r="A745" i="4" s="1"/>
  <c r="K745" i="4"/>
  <c r="N745" i="4"/>
  <c r="O745" i="4"/>
  <c r="R745" i="4"/>
  <c r="T745" i="4"/>
  <c r="F746" i="4"/>
  <c r="I746" i="4"/>
  <c r="J746" i="4" s="1"/>
  <c r="M746" i="4" s="1"/>
  <c r="A746" i="4" s="1"/>
  <c r="N746" i="4"/>
  <c r="T746" i="4"/>
  <c r="F747" i="4"/>
  <c r="I747" i="4"/>
  <c r="J747" i="4"/>
  <c r="M747" i="4" s="1"/>
  <c r="A747" i="4" s="1"/>
  <c r="K747" i="4"/>
  <c r="N747" i="4"/>
  <c r="O747" i="4"/>
  <c r="R747" i="4"/>
  <c r="T747" i="4"/>
  <c r="F748" i="4"/>
  <c r="I748" i="4"/>
  <c r="J748" i="4" s="1"/>
  <c r="M748" i="4" s="1"/>
  <c r="A748" i="4" s="1"/>
  <c r="K748" i="4"/>
  <c r="N748" i="4"/>
  <c r="O748" i="4"/>
  <c r="R748" i="4"/>
  <c r="T748" i="4"/>
  <c r="F749" i="4"/>
  <c r="I749" i="4"/>
  <c r="J749" i="4"/>
  <c r="M749" i="4" s="1"/>
  <c r="A749" i="4" s="1"/>
  <c r="K749" i="4"/>
  <c r="N749" i="4"/>
  <c r="O749" i="4"/>
  <c r="R749" i="4"/>
  <c r="T749" i="4"/>
  <c r="F750" i="4"/>
  <c r="I750" i="4"/>
  <c r="J750" i="4"/>
  <c r="M750" i="4" s="1"/>
  <c r="A750" i="4" s="1"/>
  <c r="K750" i="4"/>
  <c r="N750" i="4"/>
  <c r="O750" i="4"/>
  <c r="R750" i="4"/>
  <c r="T750" i="4"/>
  <c r="F751" i="4"/>
  <c r="I751" i="4"/>
  <c r="J751" i="4" s="1"/>
  <c r="M751" i="4" s="1"/>
  <c r="A751" i="4" s="1"/>
  <c r="K751" i="4"/>
  <c r="N751" i="4"/>
  <c r="O751" i="4"/>
  <c r="R751" i="4"/>
  <c r="T751" i="4"/>
  <c r="F752" i="4"/>
  <c r="I752" i="4"/>
  <c r="J752" i="4" s="1"/>
  <c r="M752" i="4" s="1"/>
  <c r="A752" i="4" s="1"/>
  <c r="K752" i="4"/>
  <c r="N752" i="4"/>
  <c r="O752" i="4"/>
  <c r="R752" i="4"/>
  <c r="T752" i="4"/>
  <c r="F753" i="4"/>
  <c r="I753" i="4"/>
  <c r="J753" i="4"/>
  <c r="M753" i="4" s="1"/>
  <c r="A753" i="4" s="1"/>
  <c r="K753" i="4"/>
  <c r="N753" i="4"/>
  <c r="O753" i="4"/>
  <c r="R753" i="4"/>
  <c r="T753" i="4"/>
  <c r="F754" i="4"/>
  <c r="I754" i="4"/>
  <c r="J754" i="4"/>
  <c r="M754" i="4" s="1"/>
  <c r="A754" i="4" s="1"/>
  <c r="K754" i="4"/>
  <c r="N754" i="4"/>
  <c r="O754" i="4"/>
  <c r="R754" i="4"/>
  <c r="T754" i="4"/>
  <c r="F755" i="4"/>
  <c r="I755" i="4"/>
  <c r="J755" i="4"/>
  <c r="M755" i="4" s="1"/>
  <c r="A755" i="4" s="1"/>
  <c r="K755" i="4"/>
  <c r="N755" i="4"/>
  <c r="O755" i="4"/>
  <c r="R755" i="4"/>
  <c r="T755" i="4"/>
  <c r="F756" i="4"/>
  <c r="I756" i="4"/>
  <c r="J756" i="4"/>
  <c r="M756" i="4" s="1"/>
  <c r="A756" i="4" s="1"/>
  <c r="K756" i="4"/>
  <c r="N756" i="4"/>
  <c r="O756" i="4"/>
  <c r="R756" i="4"/>
  <c r="T756" i="4"/>
  <c r="F757" i="4"/>
  <c r="I757" i="4"/>
  <c r="J757" i="4"/>
  <c r="M757" i="4" s="1"/>
  <c r="A757" i="4" s="1"/>
  <c r="K757" i="4"/>
  <c r="N757" i="4"/>
  <c r="O757" i="4"/>
  <c r="R757" i="4"/>
  <c r="T757" i="4"/>
  <c r="F758" i="4"/>
  <c r="I758" i="4"/>
  <c r="J758" i="4"/>
  <c r="M758" i="4" s="1"/>
  <c r="A758" i="4" s="1"/>
  <c r="K758" i="4"/>
  <c r="N758" i="4"/>
  <c r="O758" i="4"/>
  <c r="R758" i="4"/>
  <c r="T758" i="4"/>
  <c r="F759" i="4"/>
  <c r="I759" i="4"/>
  <c r="J759" i="4"/>
  <c r="M759" i="4" s="1"/>
  <c r="A759" i="4" s="1"/>
  <c r="K759" i="4"/>
  <c r="N759" i="4"/>
  <c r="O759" i="4"/>
  <c r="R759" i="4"/>
  <c r="T759" i="4"/>
  <c r="F760" i="4"/>
  <c r="I760" i="4"/>
  <c r="J760" i="4" s="1"/>
  <c r="M760" i="4" s="1"/>
  <c r="A760" i="4" s="1"/>
  <c r="K760" i="4"/>
  <c r="N760" i="4"/>
  <c r="O760" i="4"/>
  <c r="R760" i="4"/>
  <c r="T760" i="4"/>
  <c r="F761" i="4"/>
  <c r="I761" i="4"/>
  <c r="J761" i="4" s="1"/>
  <c r="M761" i="4" s="1"/>
  <c r="A761" i="4" s="1"/>
  <c r="K761" i="4"/>
  <c r="N761" i="4"/>
  <c r="O761" i="4"/>
  <c r="R761" i="4"/>
  <c r="T761" i="4"/>
  <c r="F762" i="4"/>
  <c r="I762" i="4"/>
  <c r="K762" i="4"/>
  <c r="O762" i="4"/>
  <c r="R762" i="4"/>
  <c r="T762" i="4"/>
  <c r="F763" i="4"/>
  <c r="I763" i="4"/>
  <c r="J763" i="4" s="1"/>
  <c r="M763" i="4" s="1"/>
  <c r="A763" i="4" s="1"/>
  <c r="K763" i="4"/>
  <c r="N763" i="4"/>
  <c r="O763" i="4"/>
  <c r="R763" i="4"/>
  <c r="T763" i="4"/>
  <c r="F764" i="4"/>
  <c r="K764" i="4" s="1"/>
  <c r="I764" i="4"/>
  <c r="J764" i="4" s="1"/>
  <c r="M764" i="4" s="1"/>
  <c r="A764" i="4" s="1"/>
  <c r="N764" i="4"/>
  <c r="O764" i="4"/>
  <c r="R764" i="4"/>
  <c r="T764" i="4"/>
  <c r="F765" i="4"/>
  <c r="I765" i="4"/>
  <c r="J765" i="4" s="1"/>
  <c r="M765" i="4" s="1"/>
  <c r="A765" i="4" s="1"/>
  <c r="K765" i="4"/>
  <c r="N765" i="4"/>
  <c r="O765" i="4"/>
  <c r="R765" i="4"/>
  <c r="T765" i="4"/>
  <c r="F766" i="4"/>
  <c r="I766" i="4"/>
  <c r="J766" i="4"/>
  <c r="M766" i="4" s="1"/>
  <c r="A766" i="4" s="1"/>
  <c r="K766" i="4"/>
  <c r="N766" i="4"/>
  <c r="O766" i="4"/>
  <c r="R766" i="4"/>
  <c r="T766" i="4"/>
  <c r="F767" i="4"/>
  <c r="I767" i="4"/>
  <c r="J767" i="4"/>
  <c r="M767" i="4" s="1"/>
  <c r="A767" i="4" s="1"/>
  <c r="K767" i="4"/>
  <c r="N767" i="4"/>
  <c r="O767" i="4"/>
  <c r="R767" i="4"/>
  <c r="T767" i="4"/>
  <c r="F768" i="4"/>
  <c r="I768" i="4"/>
  <c r="J768" i="4"/>
  <c r="M768" i="4" s="1"/>
  <c r="A768" i="4" s="1"/>
  <c r="K768" i="4"/>
  <c r="N768" i="4"/>
  <c r="O768" i="4"/>
  <c r="R768" i="4"/>
  <c r="T768" i="4"/>
  <c r="F769" i="4"/>
  <c r="I769" i="4"/>
  <c r="J769" i="4"/>
  <c r="M769" i="4" s="1"/>
  <c r="A769" i="4" s="1"/>
  <c r="K769" i="4"/>
  <c r="N769" i="4"/>
  <c r="O769" i="4"/>
  <c r="R769" i="4"/>
  <c r="T769" i="4"/>
  <c r="F770" i="4"/>
  <c r="I770" i="4"/>
  <c r="J770" i="4"/>
  <c r="M770" i="4" s="1"/>
  <c r="A770" i="4" s="1"/>
  <c r="K770" i="4"/>
  <c r="N770" i="4"/>
  <c r="O770" i="4"/>
  <c r="R770" i="4"/>
  <c r="T770" i="4"/>
  <c r="F771" i="4"/>
  <c r="I771" i="4"/>
  <c r="J771" i="4"/>
  <c r="M771" i="4" s="1"/>
  <c r="A771" i="4" s="1"/>
  <c r="K771" i="4"/>
  <c r="N771" i="4"/>
  <c r="O771" i="4"/>
  <c r="R771" i="4"/>
  <c r="T771" i="4"/>
  <c r="F772" i="4"/>
  <c r="I772" i="4"/>
  <c r="J772" i="4"/>
  <c r="M772" i="4" s="1"/>
  <c r="A772" i="4" s="1"/>
  <c r="K772" i="4"/>
  <c r="N772" i="4"/>
  <c r="O772" i="4"/>
  <c r="R772" i="4"/>
  <c r="T772" i="4"/>
  <c r="F773" i="4"/>
  <c r="I773" i="4"/>
  <c r="J773" i="4" s="1"/>
  <c r="M773" i="4" s="1"/>
  <c r="A773" i="4" s="1"/>
  <c r="K773" i="4"/>
  <c r="N773" i="4"/>
  <c r="O773" i="4"/>
  <c r="R773" i="4"/>
  <c r="T773" i="4"/>
  <c r="F774" i="4"/>
  <c r="I774" i="4"/>
  <c r="J774" i="4" s="1"/>
  <c r="M774" i="4" s="1"/>
  <c r="A774" i="4" s="1"/>
  <c r="K774" i="4"/>
  <c r="N774" i="4"/>
  <c r="O774" i="4"/>
  <c r="R774" i="4"/>
  <c r="T774" i="4"/>
  <c r="F775" i="4"/>
  <c r="I775" i="4"/>
  <c r="J775" i="4"/>
  <c r="M775" i="4" s="1"/>
  <c r="A775" i="4" s="1"/>
  <c r="K775" i="4"/>
  <c r="N775" i="4"/>
  <c r="O775" i="4"/>
  <c r="R775" i="4"/>
  <c r="T775" i="4"/>
  <c r="F776" i="4"/>
  <c r="I776" i="4"/>
  <c r="K776" i="4"/>
  <c r="O776" i="4"/>
  <c r="R776" i="4"/>
  <c r="T776" i="4"/>
  <c r="F777" i="4"/>
  <c r="I777" i="4"/>
  <c r="K777" i="4"/>
  <c r="O777" i="4"/>
  <c r="R777" i="4"/>
  <c r="T777" i="4"/>
  <c r="F778" i="4"/>
  <c r="I778" i="4"/>
  <c r="K778" i="4"/>
  <c r="O778" i="4"/>
  <c r="R778" i="4"/>
  <c r="T778" i="4"/>
  <c r="F779" i="4"/>
  <c r="I779" i="4"/>
  <c r="J779" i="4" s="1"/>
  <c r="M779" i="4" s="1"/>
  <c r="A779" i="4" s="1"/>
  <c r="K779" i="4"/>
  <c r="N779" i="4"/>
  <c r="O779" i="4"/>
  <c r="R779" i="4"/>
  <c r="T779" i="4"/>
  <c r="F780" i="4"/>
  <c r="I780" i="4"/>
  <c r="J780" i="4" s="1"/>
  <c r="M780" i="4" s="1"/>
  <c r="A780" i="4" s="1"/>
  <c r="K780" i="4"/>
  <c r="N780" i="4"/>
  <c r="O780" i="4"/>
  <c r="R780" i="4"/>
  <c r="T780" i="4"/>
  <c r="F781" i="4"/>
  <c r="I781" i="4"/>
  <c r="T781" i="4"/>
  <c r="F782" i="4"/>
  <c r="I782" i="4"/>
  <c r="J782" i="4"/>
  <c r="M782" i="4" s="1"/>
  <c r="A782" i="4" s="1"/>
  <c r="K782" i="4"/>
  <c r="N782" i="4"/>
  <c r="O782" i="4"/>
  <c r="R782" i="4"/>
  <c r="T782" i="4"/>
  <c r="F783" i="4"/>
  <c r="I783" i="4"/>
  <c r="J783" i="4"/>
  <c r="M783" i="4" s="1"/>
  <c r="A783" i="4" s="1"/>
  <c r="K783" i="4"/>
  <c r="N783" i="4"/>
  <c r="O783" i="4"/>
  <c r="R783" i="4"/>
  <c r="T783" i="4"/>
  <c r="F784" i="4"/>
  <c r="I784" i="4"/>
  <c r="J784" i="4" s="1"/>
  <c r="M784" i="4" s="1"/>
  <c r="A784" i="4" s="1"/>
  <c r="K784" i="4"/>
  <c r="N784" i="4"/>
  <c r="O784" i="4"/>
  <c r="R784" i="4"/>
  <c r="T784" i="4"/>
  <c r="F785" i="4"/>
  <c r="I785" i="4"/>
  <c r="J785" i="4"/>
  <c r="M785" i="4" s="1"/>
  <c r="A785" i="4" s="1"/>
  <c r="K785" i="4"/>
  <c r="N785" i="4"/>
  <c r="O785" i="4"/>
  <c r="R785" i="4"/>
  <c r="T785" i="4"/>
  <c r="F786" i="4"/>
  <c r="I786" i="4"/>
  <c r="J786" i="4"/>
  <c r="M786" i="4" s="1"/>
  <c r="A786" i="4" s="1"/>
  <c r="K786" i="4"/>
  <c r="N786" i="4"/>
  <c r="O786" i="4"/>
  <c r="R786" i="4"/>
  <c r="T786" i="4"/>
  <c r="F787" i="4"/>
  <c r="I787" i="4"/>
  <c r="J787" i="4"/>
  <c r="M787" i="4" s="1"/>
  <c r="A787" i="4" s="1"/>
  <c r="K787" i="4"/>
  <c r="N787" i="4"/>
  <c r="O787" i="4"/>
  <c r="R787" i="4"/>
  <c r="T787" i="4"/>
  <c r="F788" i="4"/>
  <c r="I788" i="4"/>
  <c r="J788" i="4"/>
  <c r="M788" i="4" s="1"/>
  <c r="A788" i="4" s="1"/>
  <c r="K788" i="4"/>
  <c r="N788" i="4"/>
  <c r="O788" i="4"/>
  <c r="R788" i="4"/>
  <c r="T788" i="4"/>
  <c r="F789" i="4"/>
  <c r="I789" i="4"/>
  <c r="K789" i="4"/>
  <c r="O789" i="4"/>
  <c r="R789" i="4"/>
  <c r="T789" i="4"/>
  <c r="F790" i="4"/>
  <c r="I790" i="4"/>
  <c r="J790" i="4" s="1"/>
  <c r="M790" i="4" s="1"/>
  <c r="A790" i="4" s="1"/>
  <c r="K790" i="4"/>
  <c r="N790" i="4"/>
  <c r="O790" i="4"/>
  <c r="R790" i="4"/>
  <c r="T790" i="4"/>
  <c r="F791" i="4"/>
  <c r="I791" i="4"/>
  <c r="J791" i="4" s="1"/>
  <c r="M791" i="4" s="1"/>
  <c r="A791" i="4" s="1"/>
  <c r="K791" i="4"/>
  <c r="N791" i="4"/>
  <c r="O791" i="4"/>
  <c r="R791" i="4"/>
  <c r="T791" i="4"/>
  <c r="F792" i="4"/>
  <c r="I792" i="4"/>
  <c r="J792" i="4" s="1"/>
  <c r="M792" i="4" s="1"/>
  <c r="A792" i="4" s="1"/>
  <c r="K792" i="4"/>
  <c r="N792" i="4"/>
  <c r="O792" i="4"/>
  <c r="R792" i="4"/>
  <c r="T792" i="4"/>
  <c r="F793" i="4"/>
  <c r="I793" i="4"/>
  <c r="J793" i="4" s="1"/>
  <c r="M793" i="4" s="1"/>
  <c r="A793" i="4" s="1"/>
  <c r="K793" i="4"/>
  <c r="N793" i="4"/>
  <c r="O793" i="4"/>
  <c r="R793" i="4"/>
  <c r="T793" i="4"/>
  <c r="F794" i="4"/>
  <c r="I794" i="4"/>
  <c r="J794" i="4" s="1"/>
  <c r="M794" i="4" s="1"/>
  <c r="A794" i="4" s="1"/>
  <c r="K794" i="4"/>
  <c r="N794" i="4"/>
  <c r="O794" i="4"/>
  <c r="R794" i="4"/>
  <c r="T794" i="4"/>
  <c r="F795" i="4"/>
  <c r="I795" i="4"/>
  <c r="J795" i="4" s="1"/>
  <c r="M795" i="4" s="1"/>
  <c r="A795" i="4" s="1"/>
  <c r="K795" i="4"/>
  <c r="N795" i="4"/>
  <c r="O795" i="4"/>
  <c r="R795" i="4"/>
  <c r="T795" i="4"/>
  <c r="F796" i="4"/>
  <c r="I796" i="4"/>
  <c r="K796" i="4"/>
  <c r="O796" i="4"/>
  <c r="R796" i="4"/>
  <c r="T796" i="4"/>
  <c r="F797" i="4"/>
  <c r="I797" i="4"/>
  <c r="J797" i="4" s="1"/>
  <c r="M797" i="4" s="1"/>
  <c r="A797" i="4" s="1"/>
  <c r="K797" i="4"/>
  <c r="N797" i="4"/>
  <c r="O797" i="4"/>
  <c r="R797" i="4"/>
  <c r="T797" i="4"/>
  <c r="F798" i="4"/>
  <c r="I798" i="4"/>
  <c r="J798" i="4"/>
  <c r="M798" i="4" s="1"/>
  <c r="A798" i="4" s="1"/>
  <c r="K798" i="4"/>
  <c r="N798" i="4"/>
  <c r="O798" i="4"/>
  <c r="R798" i="4"/>
  <c r="T798" i="4"/>
  <c r="F799" i="4"/>
  <c r="I799" i="4"/>
  <c r="J799" i="4"/>
  <c r="M799" i="4" s="1"/>
  <c r="A799" i="4" s="1"/>
  <c r="K799" i="4"/>
  <c r="N799" i="4"/>
  <c r="O799" i="4"/>
  <c r="R799" i="4"/>
  <c r="T799" i="4"/>
  <c r="F800" i="4"/>
  <c r="I800" i="4"/>
  <c r="J800" i="4" s="1"/>
  <c r="M800" i="4" s="1"/>
  <c r="A800" i="4" s="1"/>
  <c r="K800" i="4"/>
  <c r="N800" i="4"/>
  <c r="O800" i="4"/>
  <c r="R800" i="4"/>
  <c r="T800" i="4"/>
  <c r="F801" i="4"/>
  <c r="I801" i="4"/>
  <c r="J801" i="4"/>
  <c r="M801" i="4" s="1"/>
  <c r="A801" i="4" s="1"/>
  <c r="K801" i="4"/>
  <c r="N801" i="4"/>
  <c r="O801" i="4"/>
  <c r="R801" i="4"/>
  <c r="T801" i="4"/>
  <c r="F802" i="4"/>
  <c r="I802" i="4"/>
  <c r="J802" i="4" s="1"/>
  <c r="M802" i="4" s="1"/>
  <c r="A802" i="4" s="1"/>
  <c r="K802" i="4"/>
  <c r="N802" i="4"/>
  <c r="O802" i="4"/>
  <c r="R802" i="4"/>
  <c r="T802" i="4"/>
  <c r="F803" i="4"/>
  <c r="I803" i="4"/>
  <c r="J803" i="4" s="1"/>
  <c r="M803" i="4" s="1"/>
  <c r="A803" i="4" s="1"/>
  <c r="K803" i="4"/>
  <c r="N803" i="4"/>
  <c r="O803" i="4"/>
  <c r="R803" i="4"/>
  <c r="T803" i="4"/>
  <c r="F804" i="4"/>
  <c r="I804" i="4"/>
  <c r="J804" i="4"/>
  <c r="M804" i="4" s="1"/>
  <c r="A804" i="4" s="1"/>
  <c r="K804" i="4"/>
  <c r="N804" i="4"/>
  <c r="O804" i="4"/>
  <c r="R804" i="4"/>
  <c r="T804" i="4"/>
  <c r="F805" i="4"/>
  <c r="I805" i="4"/>
  <c r="J805" i="4" s="1"/>
  <c r="M805" i="4" s="1"/>
  <c r="A805" i="4" s="1"/>
  <c r="K805" i="4"/>
  <c r="N805" i="4"/>
  <c r="O805" i="4"/>
  <c r="R805" i="4"/>
  <c r="T805" i="4"/>
  <c r="F806" i="4"/>
  <c r="I806" i="4"/>
  <c r="J806" i="4"/>
  <c r="M806" i="4" s="1"/>
  <c r="A806" i="4" s="1"/>
  <c r="K806" i="4"/>
  <c r="N806" i="4"/>
  <c r="O806" i="4"/>
  <c r="R806" i="4"/>
  <c r="T806" i="4"/>
  <c r="F807" i="4"/>
  <c r="I807" i="4"/>
  <c r="J807" i="4"/>
  <c r="M807" i="4" s="1"/>
  <c r="A807" i="4" s="1"/>
  <c r="K807" i="4"/>
  <c r="N807" i="4"/>
  <c r="O807" i="4"/>
  <c r="R807" i="4"/>
  <c r="T807" i="4"/>
  <c r="F808" i="4"/>
  <c r="K808" i="4" s="1"/>
  <c r="I808" i="4"/>
  <c r="O808" i="4"/>
  <c r="R808" i="4"/>
  <c r="T808" i="4"/>
  <c r="F809" i="4"/>
  <c r="I809" i="4"/>
  <c r="J809" i="4"/>
  <c r="M809" i="4" s="1"/>
  <c r="A809" i="4" s="1"/>
  <c r="K809" i="4"/>
  <c r="N809" i="4"/>
  <c r="O809" i="4"/>
  <c r="R809" i="4"/>
  <c r="T809" i="4"/>
  <c r="F810" i="4"/>
  <c r="I810" i="4"/>
  <c r="J810" i="4"/>
  <c r="M810" i="4" s="1"/>
  <c r="A810" i="4" s="1"/>
  <c r="K810" i="4"/>
  <c r="N810" i="4"/>
  <c r="O810" i="4"/>
  <c r="R810" i="4"/>
  <c r="T810" i="4"/>
  <c r="F811" i="4"/>
  <c r="I811" i="4"/>
  <c r="J811" i="4" s="1"/>
  <c r="M811" i="4" s="1"/>
  <c r="A811" i="4" s="1"/>
  <c r="K811" i="4"/>
  <c r="N811" i="4"/>
  <c r="O811" i="4"/>
  <c r="R811" i="4"/>
  <c r="T811" i="4"/>
  <c r="F812" i="4"/>
  <c r="I812" i="4"/>
  <c r="J812" i="4"/>
  <c r="M812" i="4" s="1"/>
  <c r="A812" i="4" s="1"/>
  <c r="K812" i="4"/>
  <c r="N812" i="4"/>
  <c r="O812" i="4"/>
  <c r="R812" i="4"/>
  <c r="T812" i="4"/>
  <c r="F813" i="4"/>
  <c r="I813" i="4"/>
  <c r="J813" i="4" s="1"/>
  <c r="M813" i="4" s="1"/>
  <c r="A813" i="4" s="1"/>
  <c r="K813" i="4"/>
  <c r="N813" i="4"/>
  <c r="O813" i="4"/>
  <c r="R813" i="4"/>
  <c r="T813" i="4"/>
  <c r="F814" i="4"/>
  <c r="I814" i="4"/>
  <c r="J814" i="4" s="1"/>
  <c r="M814" i="4" s="1"/>
  <c r="A814" i="4" s="1"/>
  <c r="K814" i="4"/>
  <c r="N814" i="4"/>
  <c r="O814" i="4"/>
  <c r="R814" i="4"/>
  <c r="T814" i="4"/>
  <c r="F815" i="4"/>
  <c r="I815" i="4"/>
  <c r="J815" i="4" s="1"/>
  <c r="M815" i="4" s="1"/>
  <c r="A815" i="4" s="1"/>
  <c r="K815" i="4"/>
  <c r="N815" i="4"/>
  <c r="O815" i="4"/>
  <c r="R815" i="4"/>
  <c r="T815" i="4"/>
  <c r="F816" i="4"/>
  <c r="I816" i="4"/>
  <c r="J816" i="4" s="1"/>
  <c r="M816" i="4" s="1"/>
  <c r="A816" i="4" s="1"/>
  <c r="K816" i="4"/>
  <c r="N816" i="4"/>
  <c r="O816" i="4"/>
  <c r="R816" i="4"/>
  <c r="T816" i="4"/>
  <c r="F817" i="4"/>
  <c r="I817" i="4"/>
  <c r="J817" i="4"/>
  <c r="M817" i="4" s="1"/>
  <c r="A817" i="4" s="1"/>
  <c r="K817" i="4"/>
  <c r="N817" i="4"/>
  <c r="O817" i="4"/>
  <c r="R817" i="4"/>
  <c r="T817" i="4"/>
  <c r="F818" i="4"/>
  <c r="I818" i="4"/>
  <c r="J818" i="4" s="1"/>
  <c r="M818" i="4" s="1"/>
  <c r="A818" i="4" s="1"/>
  <c r="K818" i="4"/>
  <c r="N818" i="4"/>
  <c r="O818" i="4"/>
  <c r="R818" i="4"/>
  <c r="T818" i="4"/>
  <c r="F819" i="4"/>
  <c r="I819" i="4"/>
  <c r="J819" i="4" s="1"/>
  <c r="M819" i="4" s="1"/>
  <c r="A819" i="4" s="1"/>
  <c r="K819" i="4"/>
  <c r="N819" i="4"/>
  <c r="O819" i="4"/>
  <c r="R819" i="4"/>
  <c r="T819" i="4"/>
  <c r="F820" i="4"/>
  <c r="I820" i="4"/>
  <c r="J820" i="4" s="1"/>
  <c r="M820" i="4" s="1"/>
  <c r="A820" i="4" s="1"/>
  <c r="K820" i="4"/>
  <c r="N820" i="4"/>
  <c r="O820" i="4"/>
  <c r="R820" i="4"/>
  <c r="T820" i="4"/>
  <c r="F821" i="4"/>
  <c r="I821" i="4"/>
  <c r="K821" i="4"/>
  <c r="O821" i="4"/>
  <c r="R821" i="4"/>
  <c r="T821" i="4"/>
  <c r="F822" i="4"/>
  <c r="I822" i="4"/>
  <c r="K822" i="4"/>
  <c r="O822" i="4"/>
  <c r="R822" i="4"/>
  <c r="T822" i="4"/>
  <c r="F823" i="4"/>
  <c r="I823" i="4"/>
  <c r="J823" i="4"/>
  <c r="M823" i="4" s="1"/>
  <c r="A823" i="4" s="1"/>
  <c r="K823" i="4"/>
  <c r="N823" i="4"/>
  <c r="O823" i="4"/>
  <c r="R823" i="4"/>
  <c r="T823" i="4"/>
  <c r="F824" i="4"/>
  <c r="I824" i="4"/>
  <c r="J824" i="4"/>
  <c r="M824" i="4" s="1"/>
  <c r="A824" i="4" s="1"/>
  <c r="K824" i="4"/>
  <c r="N824" i="4"/>
  <c r="O824" i="4"/>
  <c r="R824" i="4"/>
  <c r="T824" i="4"/>
  <c r="F825" i="4"/>
  <c r="I825" i="4"/>
  <c r="K825" i="4"/>
  <c r="O825" i="4"/>
  <c r="R825" i="4"/>
  <c r="T825" i="4"/>
  <c r="F826" i="4"/>
  <c r="I826" i="4"/>
  <c r="J826" i="4" s="1"/>
  <c r="M826" i="4" s="1"/>
  <c r="A826" i="4" s="1"/>
  <c r="K826" i="4"/>
  <c r="N826" i="4"/>
  <c r="O826" i="4"/>
  <c r="R826" i="4"/>
  <c r="T826" i="4"/>
  <c r="F827" i="4"/>
  <c r="I827" i="4"/>
  <c r="J827" i="4"/>
  <c r="M827" i="4" s="1"/>
  <c r="A827" i="4" s="1"/>
  <c r="K827" i="4"/>
  <c r="N827" i="4"/>
  <c r="O827" i="4"/>
  <c r="R827" i="4"/>
  <c r="T827" i="4"/>
  <c r="F828" i="4"/>
  <c r="I828" i="4"/>
  <c r="J828" i="4"/>
  <c r="M828" i="4" s="1"/>
  <c r="A828" i="4" s="1"/>
  <c r="K828" i="4"/>
  <c r="N828" i="4"/>
  <c r="O828" i="4"/>
  <c r="R828" i="4"/>
  <c r="T828" i="4"/>
  <c r="F829" i="4"/>
  <c r="I829" i="4"/>
  <c r="J829" i="4" s="1"/>
  <c r="M829" i="4" s="1"/>
  <c r="A829" i="4" s="1"/>
  <c r="K829" i="4"/>
  <c r="N829" i="4"/>
  <c r="O829" i="4"/>
  <c r="R829" i="4"/>
  <c r="T829" i="4"/>
  <c r="F830" i="4"/>
  <c r="I830" i="4"/>
  <c r="J830" i="4"/>
  <c r="M830" i="4" s="1"/>
  <c r="A830" i="4" s="1"/>
  <c r="K830" i="4"/>
  <c r="N830" i="4"/>
  <c r="O830" i="4"/>
  <c r="R830" i="4"/>
  <c r="T830" i="4"/>
  <c r="F831" i="4"/>
  <c r="I831" i="4"/>
  <c r="J831" i="4" s="1"/>
  <c r="M831" i="4" s="1"/>
  <c r="A831" i="4" s="1"/>
  <c r="K831" i="4"/>
  <c r="N831" i="4"/>
  <c r="O831" i="4"/>
  <c r="R831" i="4"/>
  <c r="T831" i="4"/>
  <c r="F832" i="4"/>
  <c r="I832" i="4"/>
  <c r="J832" i="4"/>
  <c r="M832" i="4" s="1"/>
  <c r="A832" i="4" s="1"/>
  <c r="K832" i="4"/>
  <c r="N832" i="4"/>
  <c r="O832" i="4"/>
  <c r="R832" i="4"/>
  <c r="T832" i="4"/>
  <c r="F833" i="4"/>
  <c r="I833" i="4"/>
  <c r="J833" i="4"/>
  <c r="M833" i="4" s="1"/>
  <c r="A833" i="4" s="1"/>
  <c r="K833" i="4"/>
  <c r="N833" i="4"/>
  <c r="O833" i="4"/>
  <c r="R833" i="4"/>
  <c r="T833" i="4"/>
  <c r="F834" i="4"/>
  <c r="I834" i="4"/>
  <c r="J834" i="4"/>
  <c r="M834" i="4" s="1"/>
  <c r="A834" i="4" s="1"/>
  <c r="K834" i="4"/>
  <c r="N834" i="4"/>
  <c r="O834" i="4"/>
  <c r="R834" i="4"/>
  <c r="T834" i="4"/>
  <c r="F835" i="4"/>
  <c r="I835" i="4"/>
  <c r="J835" i="4" s="1"/>
  <c r="M835" i="4" s="1"/>
  <c r="A835" i="4" s="1"/>
  <c r="K835" i="4"/>
  <c r="N835" i="4"/>
  <c r="O835" i="4"/>
  <c r="R835" i="4"/>
  <c r="T835" i="4"/>
  <c r="F836" i="4"/>
  <c r="I836" i="4"/>
  <c r="J836" i="4" s="1"/>
  <c r="M836" i="4" s="1"/>
  <c r="A836" i="4" s="1"/>
  <c r="K836" i="4"/>
  <c r="N836" i="4"/>
  <c r="O836" i="4"/>
  <c r="R836" i="4"/>
  <c r="T836" i="4"/>
  <c r="F837" i="4"/>
  <c r="I837" i="4"/>
  <c r="J837" i="4"/>
  <c r="M837" i="4" s="1"/>
  <c r="A837" i="4" s="1"/>
  <c r="K837" i="4"/>
  <c r="N837" i="4"/>
  <c r="O837" i="4"/>
  <c r="R837" i="4"/>
  <c r="T837" i="4"/>
  <c r="F838" i="4"/>
  <c r="I838" i="4"/>
  <c r="K838" i="4"/>
  <c r="O838" i="4"/>
  <c r="R838" i="4"/>
  <c r="T838" i="4"/>
  <c r="F839" i="4"/>
  <c r="I839" i="4"/>
  <c r="J839" i="4" s="1"/>
  <c r="M839" i="4" s="1"/>
  <c r="A839" i="4" s="1"/>
  <c r="K839" i="4"/>
  <c r="N839" i="4"/>
  <c r="O839" i="4"/>
  <c r="R839" i="4"/>
  <c r="T839" i="4"/>
  <c r="F840" i="4"/>
  <c r="I840" i="4"/>
  <c r="J840" i="4"/>
  <c r="K840" i="4"/>
  <c r="N840" i="4"/>
  <c r="O840" i="4"/>
  <c r="R840" i="4"/>
  <c r="T840" i="4"/>
  <c r="F841" i="4"/>
  <c r="I841" i="4"/>
  <c r="J841" i="4"/>
  <c r="M841" i="4" s="1"/>
  <c r="A841" i="4" s="1"/>
  <c r="K841" i="4"/>
  <c r="N841" i="4"/>
  <c r="O841" i="4"/>
  <c r="R841" i="4"/>
  <c r="T841" i="4"/>
  <c r="F842" i="4"/>
  <c r="I842" i="4"/>
  <c r="K842" i="4"/>
  <c r="O842" i="4"/>
  <c r="R842" i="4"/>
  <c r="T842" i="4"/>
  <c r="F843" i="4"/>
  <c r="I843" i="4"/>
  <c r="J843" i="4"/>
  <c r="M843" i="4" s="1"/>
  <c r="A843" i="4" s="1"/>
  <c r="K843" i="4"/>
  <c r="N843" i="4"/>
  <c r="O843" i="4"/>
  <c r="R843" i="4"/>
  <c r="T843" i="4"/>
  <c r="F844" i="4"/>
  <c r="I844" i="4"/>
  <c r="K844" i="4"/>
  <c r="O844" i="4"/>
  <c r="R844" i="4"/>
  <c r="T844" i="4"/>
  <c r="F845" i="4"/>
  <c r="I845" i="4"/>
  <c r="K845" i="4"/>
  <c r="O845" i="4"/>
  <c r="R845" i="4"/>
  <c r="T845" i="4"/>
  <c r="F846" i="4"/>
  <c r="I846" i="4"/>
  <c r="J846" i="4" s="1"/>
  <c r="M846" i="4" s="1"/>
  <c r="A846" i="4" s="1"/>
  <c r="K846" i="4"/>
  <c r="N846" i="4"/>
  <c r="O846" i="4"/>
  <c r="R846" i="4"/>
  <c r="T846" i="4"/>
  <c r="F847" i="4"/>
  <c r="I847" i="4"/>
  <c r="J847" i="4" s="1"/>
  <c r="M847" i="4" s="1"/>
  <c r="A847" i="4" s="1"/>
  <c r="K847" i="4"/>
  <c r="N847" i="4"/>
  <c r="O847" i="4"/>
  <c r="R847" i="4"/>
  <c r="T847" i="4"/>
  <c r="F848" i="4"/>
  <c r="I848" i="4"/>
  <c r="K848" i="4"/>
  <c r="O848" i="4"/>
  <c r="R848" i="4"/>
  <c r="T848" i="4"/>
  <c r="F849" i="4"/>
  <c r="I849" i="4"/>
  <c r="K849" i="4"/>
  <c r="O849" i="4"/>
  <c r="R849" i="4"/>
  <c r="T849" i="4"/>
  <c r="F850" i="4"/>
  <c r="I850" i="4"/>
  <c r="K850" i="4"/>
  <c r="O850" i="4"/>
  <c r="R850" i="4"/>
  <c r="T850" i="4"/>
  <c r="F851" i="4"/>
  <c r="I851" i="4"/>
  <c r="J851" i="4"/>
  <c r="M851" i="4" s="1"/>
  <c r="A851" i="4" s="1"/>
  <c r="K851" i="4"/>
  <c r="N851" i="4"/>
  <c r="O851" i="4"/>
  <c r="R851" i="4"/>
  <c r="T851" i="4"/>
  <c r="F852" i="4"/>
  <c r="I852" i="4"/>
  <c r="J852" i="4" s="1"/>
  <c r="M852" i="4" s="1"/>
  <c r="A852" i="4" s="1"/>
  <c r="K852" i="4"/>
  <c r="N852" i="4"/>
  <c r="O852" i="4"/>
  <c r="R852" i="4"/>
  <c r="T852" i="4"/>
  <c r="F853" i="4"/>
  <c r="I853" i="4"/>
  <c r="J853" i="4"/>
  <c r="M853" i="4" s="1"/>
  <c r="A853" i="4" s="1"/>
  <c r="K853" i="4"/>
  <c r="N853" i="4"/>
  <c r="O853" i="4"/>
  <c r="R853" i="4"/>
  <c r="T853" i="4"/>
  <c r="F854" i="4"/>
  <c r="I854" i="4"/>
  <c r="J854" i="4"/>
  <c r="M854" i="4" s="1"/>
  <c r="A854" i="4" s="1"/>
  <c r="K854" i="4"/>
  <c r="N854" i="4"/>
  <c r="O854" i="4"/>
  <c r="R854" i="4"/>
  <c r="T854" i="4"/>
  <c r="F855" i="4"/>
  <c r="I855" i="4"/>
  <c r="J855" i="4" s="1"/>
  <c r="M855" i="4" s="1"/>
  <c r="A855" i="4" s="1"/>
  <c r="K855" i="4"/>
  <c r="N855" i="4"/>
  <c r="O855" i="4"/>
  <c r="R855" i="4"/>
  <c r="T855" i="4"/>
  <c r="F856" i="4"/>
  <c r="I856" i="4"/>
  <c r="J856" i="4"/>
  <c r="M856" i="4" s="1"/>
  <c r="A856" i="4" s="1"/>
  <c r="K856" i="4"/>
  <c r="N856" i="4"/>
  <c r="O856" i="4"/>
  <c r="R856" i="4"/>
  <c r="T856" i="4"/>
  <c r="F857" i="4"/>
  <c r="I857" i="4"/>
  <c r="J857" i="4"/>
  <c r="M857" i="4" s="1"/>
  <c r="A857" i="4" s="1"/>
  <c r="K857" i="4"/>
  <c r="N857" i="4"/>
  <c r="O857" i="4"/>
  <c r="R857" i="4"/>
  <c r="T857" i="4"/>
  <c r="F858" i="4"/>
  <c r="I858" i="4"/>
  <c r="J858" i="4" s="1"/>
  <c r="M858" i="4" s="1"/>
  <c r="A858" i="4" s="1"/>
  <c r="K858" i="4"/>
  <c r="N858" i="4"/>
  <c r="O858" i="4"/>
  <c r="R858" i="4"/>
  <c r="T858" i="4"/>
  <c r="F859" i="4"/>
  <c r="I859" i="4"/>
  <c r="J859" i="4" s="1"/>
  <c r="M859" i="4" s="1"/>
  <c r="A859" i="4" s="1"/>
  <c r="K859" i="4"/>
  <c r="N859" i="4"/>
  <c r="O859" i="4"/>
  <c r="R859" i="4"/>
  <c r="T859" i="4"/>
  <c r="F860" i="4"/>
  <c r="I860" i="4"/>
  <c r="J860" i="4" s="1"/>
  <c r="M860" i="4" s="1"/>
  <c r="A860" i="4" s="1"/>
  <c r="K860" i="4"/>
  <c r="N860" i="4"/>
  <c r="O860" i="4"/>
  <c r="R860" i="4"/>
  <c r="T860" i="4"/>
  <c r="F861" i="4"/>
  <c r="I861" i="4"/>
  <c r="K861" i="4"/>
  <c r="O861" i="4"/>
  <c r="R861" i="4"/>
  <c r="T861" i="4"/>
  <c r="F862" i="4"/>
  <c r="I862" i="4"/>
  <c r="J862" i="4" s="1"/>
  <c r="M862" i="4" s="1"/>
  <c r="A862" i="4" s="1"/>
  <c r="K862" i="4"/>
  <c r="N862" i="4"/>
  <c r="O862" i="4"/>
  <c r="R862" i="4"/>
  <c r="T862" i="4"/>
  <c r="F863" i="4"/>
  <c r="I863" i="4"/>
  <c r="J863" i="4"/>
  <c r="M863" i="4" s="1"/>
  <c r="A863" i="4" s="1"/>
  <c r="K863" i="4"/>
  <c r="N863" i="4"/>
  <c r="O863" i="4"/>
  <c r="R863" i="4"/>
  <c r="T863" i="4"/>
  <c r="F864" i="4"/>
  <c r="I864" i="4"/>
  <c r="J864" i="4"/>
  <c r="M864" i="4" s="1"/>
  <c r="A864" i="4" s="1"/>
  <c r="K864" i="4"/>
  <c r="N864" i="4"/>
  <c r="O864" i="4"/>
  <c r="R864" i="4"/>
  <c r="T864" i="4"/>
  <c r="F865" i="4"/>
  <c r="I865" i="4"/>
  <c r="J865" i="4"/>
  <c r="M865" i="4" s="1"/>
  <c r="A865" i="4" s="1"/>
  <c r="K865" i="4"/>
  <c r="N865" i="4"/>
  <c r="O865" i="4"/>
  <c r="R865" i="4"/>
  <c r="T865" i="4"/>
  <c r="F866" i="4"/>
  <c r="I866" i="4"/>
  <c r="K866" i="4"/>
  <c r="O866" i="4"/>
  <c r="R866" i="4"/>
  <c r="T866" i="4"/>
  <c r="F867" i="4"/>
  <c r="I867" i="4"/>
  <c r="K867" i="4"/>
  <c r="O867" i="4"/>
  <c r="R867" i="4"/>
  <c r="T867" i="4"/>
  <c r="F868" i="4"/>
  <c r="I868" i="4"/>
  <c r="J868" i="4"/>
  <c r="M868" i="4" s="1"/>
  <c r="A868" i="4" s="1"/>
  <c r="K868" i="4"/>
  <c r="N868" i="4"/>
  <c r="O868" i="4"/>
  <c r="R868" i="4"/>
  <c r="T868" i="4"/>
  <c r="F869" i="4"/>
  <c r="I869" i="4"/>
  <c r="J869" i="4" s="1"/>
  <c r="M869" i="4" s="1"/>
  <c r="A869" i="4" s="1"/>
  <c r="K869" i="4"/>
  <c r="N869" i="4"/>
  <c r="O869" i="4"/>
  <c r="R869" i="4"/>
  <c r="T869" i="4"/>
  <c r="F870" i="4"/>
  <c r="I870" i="4"/>
  <c r="J870" i="4"/>
  <c r="M870" i="4" s="1"/>
  <c r="A870" i="4" s="1"/>
  <c r="K870" i="4"/>
  <c r="N870" i="4"/>
  <c r="O870" i="4"/>
  <c r="R870" i="4"/>
  <c r="T870" i="4"/>
  <c r="F871" i="4"/>
  <c r="I871" i="4"/>
  <c r="J871" i="4" s="1"/>
  <c r="M871" i="4" s="1"/>
  <c r="A871" i="4" s="1"/>
  <c r="K871" i="4"/>
  <c r="N871" i="4"/>
  <c r="O871" i="4"/>
  <c r="R871" i="4"/>
  <c r="T871" i="4"/>
  <c r="F872" i="4"/>
  <c r="I872" i="4"/>
  <c r="J872" i="4"/>
  <c r="M872" i="4" s="1"/>
  <c r="A872" i="4" s="1"/>
  <c r="K872" i="4"/>
  <c r="N872" i="4"/>
  <c r="O872" i="4"/>
  <c r="R872" i="4"/>
  <c r="T872" i="4"/>
  <c r="F873" i="4"/>
  <c r="I873" i="4"/>
  <c r="J873" i="4"/>
  <c r="M873" i="4" s="1"/>
  <c r="A873" i="4" s="1"/>
  <c r="K873" i="4"/>
  <c r="N873" i="4"/>
  <c r="O873" i="4"/>
  <c r="R873" i="4"/>
  <c r="T873" i="4"/>
  <c r="F874" i="4"/>
  <c r="I874" i="4"/>
  <c r="J874" i="4" s="1"/>
  <c r="M874" i="4" s="1"/>
  <c r="A874" i="4" s="1"/>
  <c r="K874" i="4"/>
  <c r="N874" i="4"/>
  <c r="O874" i="4"/>
  <c r="R874" i="4"/>
  <c r="T874" i="4"/>
  <c r="F875" i="4"/>
  <c r="I875" i="4"/>
  <c r="J875" i="4"/>
  <c r="M875" i="4" s="1"/>
  <c r="A875" i="4" s="1"/>
  <c r="K875" i="4"/>
  <c r="N875" i="4"/>
  <c r="O875" i="4"/>
  <c r="R875" i="4"/>
  <c r="T875" i="4"/>
  <c r="F876" i="4"/>
  <c r="I876" i="4"/>
  <c r="J876" i="4"/>
  <c r="M876" i="4" s="1"/>
  <c r="A876" i="4" s="1"/>
  <c r="K876" i="4"/>
  <c r="N876" i="4"/>
  <c r="O876" i="4"/>
  <c r="R876" i="4"/>
  <c r="T876" i="4"/>
  <c r="F877" i="4"/>
  <c r="I877" i="4"/>
  <c r="J877" i="4" s="1"/>
  <c r="M877" i="4" s="1"/>
  <c r="A877" i="4" s="1"/>
  <c r="K877" i="4"/>
  <c r="N877" i="4"/>
  <c r="O877" i="4"/>
  <c r="R877" i="4"/>
  <c r="T877" i="4"/>
  <c r="F878" i="4"/>
  <c r="I878" i="4"/>
  <c r="J878" i="4"/>
  <c r="M878" i="4" s="1"/>
  <c r="A878" i="4" s="1"/>
  <c r="K878" i="4"/>
  <c r="N878" i="4"/>
  <c r="O878" i="4"/>
  <c r="R878" i="4"/>
  <c r="T878" i="4"/>
  <c r="F879" i="4"/>
  <c r="I879" i="4"/>
  <c r="J879" i="4" s="1"/>
  <c r="M879" i="4" s="1"/>
  <c r="A879" i="4" s="1"/>
  <c r="K879" i="4"/>
  <c r="N879" i="4"/>
  <c r="O879" i="4"/>
  <c r="R879" i="4"/>
  <c r="T879" i="4"/>
  <c r="F880" i="4"/>
  <c r="I880" i="4"/>
  <c r="J880" i="4"/>
  <c r="M880" i="4" s="1"/>
  <c r="A880" i="4" s="1"/>
  <c r="K880" i="4"/>
  <c r="N880" i="4"/>
  <c r="O880" i="4"/>
  <c r="R880" i="4"/>
  <c r="T880" i="4"/>
  <c r="F881" i="4"/>
  <c r="I881" i="4"/>
  <c r="J881" i="4"/>
  <c r="M881" i="4" s="1"/>
  <c r="A881" i="4" s="1"/>
  <c r="K881" i="4"/>
  <c r="N881" i="4"/>
  <c r="O881" i="4"/>
  <c r="R881" i="4"/>
  <c r="T881" i="4"/>
  <c r="F882" i="4"/>
  <c r="I882" i="4"/>
  <c r="N882" i="4" s="1"/>
  <c r="J882" i="4"/>
  <c r="M882" i="4" s="1"/>
  <c r="A882" i="4" s="1"/>
  <c r="K882" i="4"/>
  <c r="O882" i="4"/>
  <c r="R882" i="4"/>
  <c r="T882" i="4"/>
  <c r="F883" i="4"/>
  <c r="I883" i="4"/>
  <c r="J883" i="4"/>
  <c r="M883" i="4" s="1"/>
  <c r="A883" i="4" s="1"/>
  <c r="K883" i="4"/>
  <c r="N883" i="4"/>
  <c r="O883" i="4"/>
  <c r="R883" i="4"/>
  <c r="T883" i="4"/>
  <c r="F884" i="4"/>
  <c r="I884" i="4"/>
  <c r="J884" i="4" s="1"/>
  <c r="M884" i="4" s="1"/>
  <c r="A884" i="4" s="1"/>
  <c r="K884" i="4"/>
  <c r="N884" i="4"/>
  <c r="O884" i="4"/>
  <c r="R884" i="4"/>
  <c r="T884" i="4"/>
  <c r="F885" i="4"/>
  <c r="I885" i="4"/>
  <c r="J885" i="4"/>
  <c r="M885" i="4" s="1"/>
  <c r="A885" i="4" s="1"/>
  <c r="K885" i="4"/>
  <c r="N885" i="4"/>
  <c r="O885" i="4"/>
  <c r="R885" i="4"/>
  <c r="T885" i="4"/>
  <c r="F886" i="4"/>
  <c r="I886" i="4"/>
  <c r="J886" i="4"/>
  <c r="M886" i="4" s="1"/>
  <c r="A886" i="4" s="1"/>
  <c r="K886" i="4"/>
  <c r="N886" i="4"/>
  <c r="O886" i="4"/>
  <c r="R886" i="4"/>
  <c r="T886" i="4"/>
  <c r="F887" i="4"/>
  <c r="I887" i="4"/>
  <c r="K887" i="4"/>
  <c r="O887" i="4"/>
  <c r="R887" i="4"/>
  <c r="T887" i="4"/>
  <c r="F888" i="4"/>
  <c r="I888" i="4"/>
  <c r="J888" i="4" s="1"/>
  <c r="M888" i="4" s="1"/>
  <c r="A888" i="4" s="1"/>
  <c r="K888" i="4"/>
  <c r="N888" i="4"/>
  <c r="O888" i="4"/>
  <c r="R888" i="4"/>
  <c r="T888" i="4"/>
  <c r="F889" i="4"/>
  <c r="I889" i="4"/>
  <c r="J889" i="4" s="1"/>
  <c r="M889" i="4" s="1"/>
  <c r="A889" i="4" s="1"/>
  <c r="K889" i="4"/>
  <c r="N889" i="4"/>
  <c r="O889" i="4"/>
  <c r="R889" i="4"/>
  <c r="T889" i="4"/>
  <c r="F890" i="4"/>
  <c r="I890" i="4"/>
  <c r="J890" i="4"/>
  <c r="M890" i="4" s="1"/>
  <c r="A890" i="4" s="1"/>
  <c r="K890" i="4"/>
  <c r="N890" i="4"/>
  <c r="O890" i="4"/>
  <c r="R890" i="4"/>
  <c r="T890" i="4"/>
  <c r="F891" i="4"/>
  <c r="I891" i="4"/>
  <c r="J891" i="4" s="1"/>
  <c r="M891" i="4" s="1"/>
  <c r="A891" i="4" s="1"/>
  <c r="K891" i="4"/>
  <c r="N891" i="4"/>
  <c r="O891" i="4"/>
  <c r="R891" i="4"/>
  <c r="T891" i="4"/>
  <c r="F892" i="4"/>
  <c r="I892" i="4"/>
  <c r="J892" i="4"/>
  <c r="M892" i="4" s="1"/>
  <c r="A892" i="4" s="1"/>
  <c r="K892" i="4"/>
  <c r="N892" i="4"/>
  <c r="O892" i="4"/>
  <c r="R892" i="4"/>
  <c r="T892" i="4"/>
  <c r="F893" i="4"/>
  <c r="I893" i="4"/>
  <c r="J893" i="4" s="1"/>
  <c r="M893" i="4" s="1"/>
  <c r="A893" i="4" s="1"/>
  <c r="K893" i="4"/>
  <c r="N893" i="4"/>
  <c r="O893" i="4"/>
  <c r="R893" i="4"/>
  <c r="T893" i="4"/>
  <c r="F894" i="4"/>
  <c r="I894" i="4"/>
  <c r="J894" i="4" s="1"/>
  <c r="M894" i="4" s="1"/>
  <c r="A894" i="4" s="1"/>
  <c r="K894" i="4"/>
  <c r="N894" i="4"/>
  <c r="O894" i="4"/>
  <c r="R894" i="4"/>
  <c r="T894" i="4"/>
  <c r="F895" i="4"/>
  <c r="I895" i="4"/>
  <c r="J895" i="4"/>
  <c r="M895" i="4" s="1"/>
  <c r="A895" i="4" s="1"/>
  <c r="K895" i="4"/>
  <c r="N895" i="4"/>
  <c r="O895" i="4"/>
  <c r="R895" i="4"/>
  <c r="T895" i="4"/>
  <c r="F896" i="4"/>
  <c r="I896" i="4"/>
  <c r="J896" i="4"/>
  <c r="M896" i="4" s="1"/>
  <c r="A896" i="4" s="1"/>
  <c r="K896" i="4"/>
  <c r="N896" i="4"/>
  <c r="O896" i="4"/>
  <c r="R896" i="4"/>
  <c r="T896" i="4"/>
  <c r="F897" i="4"/>
  <c r="I897" i="4"/>
  <c r="J897" i="4"/>
  <c r="M897" i="4" s="1"/>
  <c r="A897" i="4" s="1"/>
  <c r="K897" i="4"/>
  <c r="N897" i="4"/>
  <c r="O897" i="4"/>
  <c r="R897" i="4"/>
  <c r="T897" i="4"/>
  <c r="F898" i="4"/>
  <c r="I898" i="4"/>
  <c r="J898" i="4"/>
  <c r="M898" i="4" s="1"/>
  <c r="A898" i="4" s="1"/>
  <c r="K898" i="4"/>
  <c r="N898" i="4"/>
  <c r="O898" i="4"/>
  <c r="R898" i="4"/>
  <c r="T898" i="4"/>
  <c r="F899" i="4"/>
  <c r="I899" i="4"/>
  <c r="J899" i="4"/>
  <c r="M899" i="4" s="1"/>
  <c r="A899" i="4" s="1"/>
  <c r="K899" i="4"/>
  <c r="N899" i="4"/>
  <c r="O899" i="4"/>
  <c r="R899" i="4"/>
  <c r="T899" i="4"/>
  <c r="F900" i="4"/>
  <c r="I900" i="4"/>
  <c r="J900" i="4"/>
  <c r="M900" i="4" s="1"/>
  <c r="A900" i="4" s="1"/>
  <c r="K900" i="4"/>
  <c r="N900" i="4"/>
  <c r="O900" i="4"/>
  <c r="R900" i="4"/>
  <c r="T900" i="4"/>
  <c r="F901" i="4"/>
  <c r="I901" i="4"/>
  <c r="J901" i="4"/>
  <c r="M901" i="4" s="1"/>
  <c r="A901" i="4" s="1"/>
  <c r="K901" i="4"/>
  <c r="N901" i="4"/>
  <c r="O901" i="4"/>
  <c r="R901" i="4"/>
  <c r="T901" i="4"/>
  <c r="F902" i="4"/>
  <c r="I902" i="4"/>
  <c r="J902" i="4" s="1"/>
  <c r="M902" i="4" s="1"/>
  <c r="A902" i="4" s="1"/>
  <c r="K902" i="4"/>
  <c r="N902" i="4"/>
  <c r="O902" i="4"/>
  <c r="R902" i="4"/>
  <c r="T902" i="4"/>
  <c r="F903" i="4"/>
  <c r="I903" i="4"/>
  <c r="J903" i="4" s="1"/>
  <c r="M903" i="4" s="1"/>
  <c r="A903" i="4" s="1"/>
  <c r="K903" i="4"/>
  <c r="N903" i="4"/>
  <c r="O903" i="4"/>
  <c r="R903" i="4"/>
  <c r="T903" i="4"/>
  <c r="F904" i="4"/>
  <c r="I904" i="4"/>
  <c r="J904" i="4" s="1"/>
  <c r="M904" i="4" s="1"/>
  <c r="A904" i="4" s="1"/>
  <c r="K904" i="4"/>
  <c r="N904" i="4"/>
  <c r="O904" i="4"/>
  <c r="R904" i="4"/>
  <c r="T904" i="4"/>
  <c r="F905" i="4"/>
  <c r="I905" i="4"/>
  <c r="J905" i="4" s="1"/>
  <c r="M905" i="4" s="1"/>
  <c r="A905" i="4" s="1"/>
  <c r="K905" i="4"/>
  <c r="N905" i="4"/>
  <c r="O905" i="4"/>
  <c r="R905" i="4"/>
  <c r="T905" i="4"/>
  <c r="F906" i="4"/>
  <c r="I906" i="4"/>
  <c r="J906" i="4"/>
  <c r="M906" i="4" s="1"/>
  <c r="A906" i="4" s="1"/>
  <c r="K906" i="4"/>
  <c r="N906" i="4"/>
  <c r="O906" i="4"/>
  <c r="R906" i="4"/>
  <c r="T906" i="4"/>
  <c r="F907" i="4"/>
  <c r="I907" i="4"/>
  <c r="J907" i="4"/>
  <c r="M907" i="4" s="1"/>
  <c r="A907" i="4" s="1"/>
  <c r="K907" i="4"/>
  <c r="N907" i="4"/>
  <c r="O907" i="4"/>
  <c r="R907" i="4"/>
  <c r="T907" i="4"/>
  <c r="F908" i="4"/>
  <c r="K908" i="4" s="1"/>
  <c r="I908" i="4"/>
  <c r="J908" i="4"/>
  <c r="M908" i="4" s="1"/>
  <c r="A908" i="4" s="1"/>
  <c r="N908" i="4"/>
  <c r="O908" i="4"/>
  <c r="R908" i="4"/>
  <c r="T908" i="4"/>
  <c r="F909" i="4"/>
  <c r="I909" i="4"/>
  <c r="J909" i="4" s="1"/>
  <c r="M909" i="4" s="1"/>
  <c r="A909" i="4" s="1"/>
  <c r="K909" i="4"/>
  <c r="N909" i="4"/>
  <c r="O909" i="4"/>
  <c r="R909" i="4"/>
  <c r="T909" i="4"/>
  <c r="F910" i="4"/>
  <c r="I910" i="4"/>
  <c r="J910" i="4"/>
  <c r="M910" i="4" s="1"/>
  <c r="A910" i="4" s="1"/>
  <c r="K910" i="4"/>
  <c r="N910" i="4"/>
  <c r="O910" i="4"/>
  <c r="R910" i="4"/>
  <c r="T910" i="4"/>
  <c r="F911" i="4"/>
  <c r="I911" i="4"/>
  <c r="K911" i="4"/>
  <c r="O911" i="4"/>
  <c r="R911" i="4"/>
  <c r="T911" i="4"/>
  <c r="F912" i="4"/>
  <c r="I912" i="4"/>
  <c r="J912" i="4"/>
  <c r="M912" i="4" s="1"/>
  <c r="A912" i="4" s="1"/>
  <c r="K912" i="4"/>
  <c r="N912" i="4"/>
  <c r="O912" i="4"/>
  <c r="R912" i="4"/>
  <c r="T912" i="4"/>
  <c r="F913" i="4"/>
  <c r="I913" i="4"/>
  <c r="J913" i="4" s="1"/>
  <c r="M913" i="4" s="1"/>
  <c r="A913" i="4" s="1"/>
  <c r="K913" i="4"/>
  <c r="N913" i="4"/>
  <c r="O913" i="4"/>
  <c r="R913" i="4"/>
  <c r="T913" i="4"/>
  <c r="F914" i="4"/>
  <c r="I914" i="4"/>
  <c r="J914" i="4"/>
  <c r="M914" i="4" s="1"/>
  <c r="A914" i="4" s="1"/>
  <c r="K914" i="4"/>
  <c r="N914" i="4"/>
  <c r="O914" i="4"/>
  <c r="R914" i="4"/>
  <c r="T914" i="4"/>
  <c r="F915" i="4"/>
  <c r="I915" i="4"/>
  <c r="K915" i="4"/>
  <c r="O915" i="4"/>
  <c r="R915" i="4"/>
  <c r="T915" i="4"/>
  <c r="F916" i="4"/>
  <c r="I916" i="4"/>
  <c r="J916" i="4"/>
  <c r="M916" i="4" s="1"/>
  <c r="A916" i="4" s="1"/>
  <c r="K916" i="4"/>
  <c r="N916" i="4"/>
  <c r="O916" i="4"/>
  <c r="R916" i="4"/>
  <c r="T916" i="4"/>
  <c r="F917" i="4"/>
  <c r="I917" i="4"/>
  <c r="J917" i="4"/>
  <c r="M917" i="4" s="1"/>
  <c r="A917" i="4" s="1"/>
  <c r="K917" i="4"/>
  <c r="N917" i="4"/>
  <c r="O917" i="4"/>
  <c r="R917" i="4"/>
  <c r="T917" i="4"/>
  <c r="F918" i="4"/>
  <c r="I918" i="4"/>
  <c r="J918" i="4"/>
  <c r="M918" i="4" s="1"/>
  <c r="A918" i="4" s="1"/>
  <c r="K918" i="4"/>
  <c r="N918" i="4"/>
  <c r="O918" i="4"/>
  <c r="R918" i="4"/>
  <c r="T918" i="4"/>
  <c r="F919" i="4"/>
  <c r="I919" i="4"/>
  <c r="J919" i="4" s="1"/>
  <c r="M919" i="4" s="1"/>
  <c r="A919" i="4" s="1"/>
  <c r="K919" i="4"/>
  <c r="N919" i="4"/>
  <c r="O919" i="4"/>
  <c r="R919" i="4"/>
  <c r="T919" i="4"/>
  <c r="F920" i="4"/>
  <c r="I920" i="4"/>
  <c r="J920" i="4"/>
  <c r="M920" i="4" s="1"/>
  <c r="A920" i="4" s="1"/>
  <c r="K920" i="4"/>
  <c r="N920" i="4"/>
  <c r="O920" i="4"/>
  <c r="R920" i="4"/>
  <c r="T920" i="4"/>
  <c r="F921" i="4"/>
  <c r="I921" i="4"/>
  <c r="J921" i="4" s="1"/>
  <c r="M921" i="4" s="1"/>
  <c r="A921" i="4" s="1"/>
  <c r="K921" i="4"/>
  <c r="N921" i="4"/>
  <c r="O921" i="4"/>
  <c r="R921" i="4"/>
  <c r="T921" i="4"/>
  <c r="F922" i="4"/>
  <c r="I922" i="4"/>
  <c r="J922" i="4"/>
  <c r="M922" i="4" s="1"/>
  <c r="A922" i="4" s="1"/>
  <c r="K922" i="4"/>
  <c r="N922" i="4"/>
  <c r="O922" i="4"/>
  <c r="R922" i="4"/>
  <c r="T922" i="4"/>
  <c r="F923" i="4"/>
  <c r="I923" i="4"/>
  <c r="J923" i="4" s="1"/>
  <c r="M923" i="4" s="1"/>
  <c r="A923" i="4" s="1"/>
  <c r="K923" i="4"/>
  <c r="N923" i="4"/>
  <c r="O923" i="4"/>
  <c r="R923" i="4"/>
  <c r="T923" i="4"/>
  <c r="F924" i="4"/>
  <c r="I924" i="4"/>
  <c r="J924" i="4"/>
  <c r="M924" i="4" s="1"/>
  <c r="A924" i="4" s="1"/>
  <c r="K924" i="4"/>
  <c r="N924" i="4"/>
  <c r="O924" i="4"/>
  <c r="R924" i="4"/>
  <c r="T924" i="4"/>
  <c r="F925" i="4"/>
  <c r="I925" i="4"/>
  <c r="J925" i="4" s="1"/>
  <c r="M925" i="4" s="1"/>
  <c r="A925" i="4" s="1"/>
  <c r="K925" i="4"/>
  <c r="N925" i="4"/>
  <c r="O925" i="4"/>
  <c r="R925" i="4"/>
  <c r="T925" i="4"/>
  <c r="F926" i="4"/>
  <c r="I926" i="4"/>
  <c r="J926" i="4"/>
  <c r="M926" i="4" s="1"/>
  <c r="A926" i="4" s="1"/>
  <c r="K926" i="4"/>
  <c r="N926" i="4"/>
  <c r="O926" i="4"/>
  <c r="R926" i="4"/>
  <c r="T926" i="4"/>
  <c r="F927" i="4"/>
  <c r="I927" i="4"/>
  <c r="J927" i="4"/>
  <c r="M927" i="4" s="1"/>
  <c r="A927" i="4" s="1"/>
  <c r="K927" i="4"/>
  <c r="N927" i="4"/>
  <c r="O927" i="4"/>
  <c r="R927" i="4"/>
  <c r="T927" i="4"/>
  <c r="F928" i="4"/>
  <c r="I928" i="4"/>
  <c r="J928" i="4"/>
  <c r="M928" i="4" s="1"/>
  <c r="A928" i="4" s="1"/>
  <c r="K928" i="4"/>
  <c r="N928" i="4"/>
  <c r="O928" i="4"/>
  <c r="R928" i="4"/>
  <c r="T928" i="4"/>
  <c r="F929" i="4"/>
  <c r="I929" i="4"/>
  <c r="J929" i="4"/>
  <c r="M929" i="4" s="1"/>
  <c r="A929" i="4" s="1"/>
  <c r="K929" i="4"/>
  <c r="N929" i="4"/>
  <c r="O929" i="4"/>
  <c r="R929" i="4"/>
  <c r="T929" i="4"/>
  <c r="F930" i="4"/>
  <c r="I930" i="4"/>
  <c r="J930" i="4"/>
  <c r="M930" i="4" s="1"/>
  <c r="A930" i="4" s="1"/>
  <c r="K930" i="4"/>
  <c r="N930" i="4"/>
  <c r="O930" i="4"/>
  <c r="R930" i="4"/>
  <c r="T930" i="4"/>
  <c r="F931" i="4"/>
  <c r="I931" i="4"/>
  <c r="J931" i="4"/>
  <c r="M931" i="4" s="1"/>
  <c r="A931" i="4" s="1"/>
  <c r="K931" i="4"/>
  <c r="N931" i="4"/>
  <c r="O931" i="4"/>
  <c r="R931" i="4"/>
  <c r="T931" i="4"/>
  <c r="F932" i="4"/>
  <c r="I932" i="4"/>
  <c r="J932" i="4"/>
  <c r="M932" i="4" s="1"/>
  <c r="A932" i="4" s="1"/>
  <c r="K932" i="4"/>
  <c r="N932" i="4"/>
  <c r="O932" i="4"/>
  <c r="R932" i="4"/>
  <c r="T932" i="4"/>
  <c r="F933" i="4"/>
  <c r="I933" i="4"/>
  <c r="K933" i="4"/>
  <c r="O933" i="4"/>
  <c r="R933" i="4"/>
  <c r="T933" i="4"/>
  <c r="F934" i="4"/>
  <c r="I934" i="4"/>
  <c r="J934" i="4" s="1"/>
  <c r="M934" i="4" s="1"/>
  <c r="A934" i="4" s="1"/>
  <c r="K934" i="4"/>
  <c r="N934" i="4"/>
  <c r="O934" i="4"/>
  <c r="R934" i="4"/>
  <c r="T934" i="4"/>
  <c r="F935" i="4"/>
  <c r="I935" i="4"/>
  <c r="J935" i="4" s="1"/>
  <c r="M935" i="4" s="1"/>
  <c r="A935" i="4" s="1"/>
  <c r="K935" i="4"/>
  <c r="N935" i="4"/>
  <c r="O935" i="4"/>
  <c r="R935" i="4"/>
  <c r="T935" i="4"/>
  <c r="F936" i="4"/>
  <c r="I936" i="4"/>
  <c r="J936" i="4"/>
  <c r="M936" i="4" s="1"/>
  <c r="A936" i="4" s="1"/>
  <c r="K936" i="4"/>
  <c r="N936" i="4"/>
  <c r="O936" i="4"/>
  <c r="R936" i="4"/>
  <c r="T936" i="4"/>
  <c r="F937" i="4"/>
  <c r="I937" i="4"/>
  <c r="K937" i="4"/>
  <c r="O937" i="4"/>
  <c r="R937" i="4"/>
  <c r="T937" i="4"/>
  <c r="F938" i="4"/>
  <c r="I938" i="4"/>
  <c r="J938" i="4"/>
  <c r="M938" i="4" s="1"/>
  <c r="A938" i="4" s="1"/>
  <c r="K938" i="4"/>
  <c r="N938" i="4"/>
  <c r="O938" i="4"/>
  <c r="R938" i="4"/>
  <c r="T938" i="4"/>
  <c r="F939" i="4"/>
  <c r="I939" i="4"/>
  <c r="J939" i="4"/>
  <c r="M939" i="4" s="1"/>
  <c r="A939" i="4" s="1"/>
  <c r="K939" i="4"/>
  <c r="N939" i="4"/>
  <c r="O939" i="4"/>
  <c r="R939" i="4"/>
  <c r="T939" i="4"/>
  <c r="F940" i="4"/>
  <c r="I940" i="4"/>
  <c r="J940" i="4"/>
  <c r="M940" i="4" s="1"/>
  <c r="A940" i="4" s="1"/>
  <c r="K940" i="4"/>
  <c r="N940" i="4"/>
  <c r="O940" i="4"/>
  <c r="R940" i="4"/>
  <c r="T940" i="4"/>
  <c r="F941" i="4"/>
  <c r="I941" i="4"/>
  <c r="J941" i="4" s="1"/>
  <c r="M941" i="4" s="1"/>
  <c r="A941" i="4" s="1"/>
  <c r="K941" i="4"/>
  <c r="N941" i="4"/>
  <c r="O941" i="4"/>
  <c r="R941" i="4"/>
  <c r="T941" i="4"/>
  <c r="F942" i="4"/>
  <c r="I942" i="4"/>
  <c r="J942" i="4" s="1"/>
  <c r="M942" i="4" s="1"/>
  <c r="A942" i="4" s="1"/>
  <c r="K942" i="4"/>
  <c r="N942" i="4"/>
  <c r="O942" i="4"/>
  <c r="R942" i="4"/>
  <c r="T942" i="4"/>
  <c r="F943" i="4"/>
  <c r="I943" i="4"/>
  <c r="K943" i="4"/>
  <c r="O943" i="4"/>
  <c r="R943" i="4"/>
  <c r="T943" i="4"/>
  <c r="F944" i="4"/>
  <c r="I944" i="4"/>
  <c r="J944" i="4"/>
  <c r="M944" i="4" s="1"/>
  <c r="A944" i="4" s="1"/>
  <c r="K944" i="4"/>
  <c r="N944" i="4"/>
  <c r="O944" i="4"/>
  <c r="R944" i="4"/>
  <c r="T944" i="4"/>
  <c r="F945" i="4"/>
  <c r="I945" i="4"/>
  <c r="J945" i="4"/>
  <c r="M945" i="4" s="1"/>
  <c r="A945" i="4" s="1"/>
  <c r="K945" i="4"/>
  <c r="N945" i="4"/>
  <c r="O945" i="4"/>
  <c r="R945" i="4"/>
  <c r="T945" i="4"/>
  <c r="F946" i="4"/>
  <c r="I946" i="4"/>
  <c r="J946" i="4"/>
  <c r="M946" i="4" s="1"/>
  <c r="A946" i="4" s="1"/>
  <c r="K946" i="4"/>
  <c r="N946" i="4"/>
  <c r="O946" i="4"/>
  <c r="R946" i="4"/>
  <c r="T946" i="4"/>
  <c r="F947" i="4"/>
  <c r="I947" i="4"/>
  <c r="J947" i="4"/>
  <c r="M947" i="4" s="1"/>
  <c r="A947" i="4" s="1"/>
  <c r="K947" i="4"/>
  <c r="N947" i="4"/>
  <c r="O947" i="4"/>
  <c r="R947" i="4"/>
  <c r="T947" i="4"/>
  <c r="F948" i="4"/>
  <c r="I948" i="4"/>
  <c r="J948" i="4"/>
  <c r="M948" i="4" s="1"/>
  <c r="A948" i="4" s="1"/>
  <c r="K948" i="4"/>
  <c r="N948" i="4"/>
  <c r="O948" i="4"/>
  <c r="R948" i="4"/>
  <c r="T948" i="4"/>
  <c r="F949" i="4"/>
  <c r="I949" i="4"/>
  <c r="J949" i="4" s="1"/>
  <c r="M949" i="4" s="1"/>
  <c r="A949" i="4" s="1"/>
  <c r="K949" i="4"/>
  <c r="N949" i="4"/>
  <c r="O949" i="4"/>
  <c r="R949" i="4"/>
  <c r="T949" i="4"/>
  <c r="F950" i="4"/>
  <c r="I950" i="4"/>
  <c r="J950" i="4"/>
  <c r="M950" i="4" s="1"/>
  <c r="A950" i="4" s="1"/>
  <c r="K950" i="4"/>
  <c r="N950" i="4"/>
  <c r="O950" i="4"/>
  <c r="R950" i="4"/>
  <c r="T950" i="4"/>
  <c r="F951" i="4"/>
  <c r="I951" i="4"/>
  <c r="J951" i="4"/>
  <c r="M951" i="4" s="1"/>
  <c r="A951" i="4" s="1"/>
  <c r="K951" i="4"/>
  <c r="N951" i="4"/>
  <c r="O951" i="4"/>
  <c r="R951" i="4"/>
  <c r="T951" i="4"/>
  <c r="F952" i="4"/>
  <c r="I952" i="4"/>
  <c r="J952" i="4" s="1"/>
  <c r="M952" i="4" s="1"/>
  <c r="A952" i="4" s="1"/>
  <c r="K952" i="4"/>
  <c r="N952" i="4"/>
  <c r="O952" i="4"/>
  <c r="R952" i="4"/>
  <c r="T952" i="4"/>
  <c r="F953" i="4"/>
  <c r="I953" i="4"/>
  <c r="J953" i="4"/>
  <c r="M953" i="4" s="1"/>
  <c r="A953" i="4" s="1"/>
  <c r="K953" i="4"/>
  <c r="N953" i="4"/>
  <c r="O953" i="4"/>
  <c r="R953" i="4"/>
  <c r="T953" i="4"/>
  <c r="F954" i="4"/>
  <c r="I954" i="4"/>
  <c r="J954" i="4" s="1"/>
  <c r="M954" i="4" s="1"/>
  <c r="A954" i="4" s="1"/>
  <c r="K954" i="4"/>
  <c r="N954" i="4"/>
  <c r="O954" i="4"/>
  <c r="R954" i="4"/>
  <c r="T954" i="4"/>
  <c r="F955" i="4"/>
  <c r="I955" i="4"/>
  <c r="J955" i="4"/>
  <c r="M955" i="4" s="1"/>
  <c r="A955" i="4" s="1"/>
  <c r="K955" i="4"/>
  <c r="N955" i="4"/>
  <c r="O955" i="4"/>
  <c r="R955" i="4"/>
  <c r="T955" i="4"/>
  <c r="F956" i="4"/>
  <c r="I956" i="4"/>
  <c r="J956" i="4"/>
  <c r="M956" i="4" s="1"/>
  <c r="A956" i="4" s="1"/>
  <c r="K956" i="4"/>
  <c r="N956" i="4"/>
  <c r="O956" i="4"/>
  <c r="R956" i="4"/>
  <c r="T956" i="4"/>
  <c r="F957" i="4"/>
  <c r="I957" i="4"/>
  <c r="K957" i="4"/>
  <c r="O957" i="4"/>
  <c r="R957" i="4"/>
  <c r="T957" i="4"/>
  <c r="F958" i="4"/>
  <c r="I958" i="4"/>
  <c r="J958" i="4" s="1"/>
  <c r="M958" i="4" s="1"/>
  <c r="A958" i="4" s="1"/>
  <c r="K958" i="4"/>
  <c r="N958" i="4"/>
  <c r="O958" i="4"/>
  <c r="R958" i="4"/>
  <c r="T958" i="4"/>
  <c r="F959" i="4"/>
  <c r="I959" i="4"/>
  <c r="J959" i="4"/>
  <c r="M959" i="4" s="1"/>
  <c r="A959" i="4" s="1"/>
  <c r="K959" i="4"/>
  <c r="N959" i="4"/>
  <c r="O959" i="4"/>
  <c r="R959" i="4"/>
  <c r="T959" i="4"/>
  <c r="F960" i="4"/>
  <c r="I960" i="4"/>
  <c r="J960" i="4" s="1"/>
  <c r="M960" i="4" s="1"/>
  <c r="A960" i="4" s="1"/>
  <c r="K960" i="4"/>
  <c r="N960" i="4"/>
  <c r="O960" i="4"/>
  <c r="R960" i="4"/>
  <c r="T960" i="4"/>
  <c r="F961" i="4"/>
  <c r="I961" i="4"/>
  <c r="J961" i="4"/>
  <c r="M961" i="4" s="1"/>
  <c r="A961" i="4" s="1"/>
  <c r="K961" i="4"/>
  <c r="N961" i="4"/>
  <c r="O961" i="4"/>
  <c r="R961" i="4"/>
  <c r="T961" i="4"/>
  <c r="F962" i="4"/>
  <c r="I962" i="4"/>
  <c r="J962" i="4"/>
  <c r="M962" i="4" s="1"/>
  <c r="A962" i="4" s="1"/>
  <c r="K962" i="4"/>
  <c r="N962" i="4"/>
  <c r="O962" i="4"/>
  <c r="R962" i="4"/>
  <c r="T962" i="4"/>
  <c r="F963" i="4"/>
  <c r="I963" i="4"/>
  <c r="J963" i="4"/>
  <c r="M963" i="4" s="1"/>
  <c r="A963" i="4" s="1"/>
  <c r="K963" i="4"/>
  <c r="N963" i="4"/>
  <c r="O963" i="4"/>
  <c r="R963" i="4"/>
  <c r="T963" i="4"/>
  <c r="F964" i="4"/>
  <c r="I964" i="4"/>
  <c r="J964" i="4"/>
  <c r="M964" i="4" s="1"/>
  <c r="A964" i="4" s="1"/>
  <c r="K964" i="4"/>
  <c r="N964" i="4"/>
  <c r="O964" i="4"/>
  <c r="R964" i="4"/>
  <c r="T964" i="4"/>
  <c r="F965" i="4"/>
  <c r="I965" i="4"/>
  <c r="J965" i="4"/>
  <c r="M965" i="4" s="1"/>
  <c r="A965" i="4" s="1"/>
  <c r="K965" i="4"/>
  <c r="N965" i="4"/>
  <c r="O965" i="4"/>
  <c r="R965" i="4"/>
  <c r="T965" i="4"/>
  <c r="F966" i="4"/>
  <c r="I966" i="4"/>
  <c r="J966" i="4"/>
  <c r="M966" i="4" s="1"/>
  <c r="A966" i="4" s="1"/>
  <c r="K966" i="4"/>
  <c r="N966" i="4"/>
  <c r="O966" i="4"/>
  <c r="R966" i="4"/>
  <c r="T966" i="4"/>
  <c r="F967" i="4"/>
  <c r="I967" i="4"/>
  <c r="J967" i="4" s="1"/>
  <c r="M967" i="4" s="1"/>
  <c r="A967" i="4" s="1"/>
  <c r="K967" i="4"/>
  <c r="N967" i="4"/>
  <c r="O967" i="4"/>
  <c r="R967" i="4"/>
  <c r="T967" i="4"/>
  <c r="F968" i="4"/>
  <c r="I968" i="4"/>
  <c r="J968" i="4"/>
  <c r="M968" i="4" s="1"/>
  <c r="A968" i="4" s="1"/>
  <c r="K968" i="4"/>
  <c r="N968" i="4"/>
  <c r="O968" i="4"/>
  <c r="R968" i="4"/>
  <c r="T968" i="4"/>
  <c r="F969" i="4"/>
  <c r="I969" i="4"/>
  <c r="J969" i="4"/>
  <c r="M969" i="4" s="1"/>
  <c r="A969" i="4" s="1"/>
  <c r="K969" i="4"/>
  <c r="N969" i="4"/>
  <c r="O969" i="4"/>
  <c r="R969" i="4"/>
  <c r="T969" i="4"/>
  <c r="F970" i="4"/>
  <c r="I970" i="4"/>
  <c r="K970" i="4"/>
  <c r="O970" i="4"/>
  <c r="R970" i="4"/>
  <c r="T970" i="4"/>
  <c r="F971" i="4"/>
  <c r="I971" i="4"/>
  <c r="J971" i="4"/>
  <c r="M971" i="4" s="1"/>
  <c r="A971" i="4" s="1"/>
  <c r="K971" i="4"/>
  <c r="N971" i="4"/>
  <c r="O971" i="4"/>
  <c r="R971" i="4"/>
  <c r="T971" i="4"/>
  <c r="F972" i="4"/>
  <c r="I972" i="4"/>
  <c r="J972" i="4"/>
  <c r="M972" i="4" s="1"/>
  <c r="A972" i="4" s="1"/>
  <c r="K972" i="4"/>
  <c r="N972" i="4"/>
  <c r="O972" i="4"/>
  <c r="R972" i="4"/>
  <c r="T972" i="4"/>
  <c r="F973" i="4"/>
  <c r="I973" i="4"/>
  <c r="J973" i="4" s="1"/>
  <c r="M973" i="4" s="1"/>
  <c r="A973" i="4" s="1"/>
  <c r="K973" i="4"/>
  <c r="N973" i="4"/>
  <c r="O973" i="4"/>
  <c r="R973" i="4"/>
  <c r="T973" i="4"/>
  <c r="F974" i="4"/>
  <c r="I974" i="4"/>
  <c r="K974" i="4"/>
  <c r="O974" i="4"/>
  <c r="R974" i="4"/>
  <c r="T974" i="4"/>
  <c r="F975" i="4"/>
  <c r="I975" i="4"/>
  <c r="J975" i="4" s="1"/>
  <c r="M975" i="4" s="1"/>
  <c r="A975" i="4" s="1"/>
  <c r="K975" i="4"/>
  <c r="N975" i="4"/>
  <c r="O975" i="4"/>
  <c r="R975" i="4"/>
  <c r="T975" i="4"/>
  <c r="F976" i="4"/>
  <c r="I976" i="4"/>
  <c r="J976" i="4" s="1"/>
  <c r="M976" i="4" s="1"/>
  <c r="A976" i="4" s="1"/>
  <c r="K976" i="4"/>
  <c r="N976" i="4"/>
  <c r="O976" i="4"/>
  <c r="R976" i="4"/>
  <c r="T976" i="4"/>
  <c r="F977" i="4"/>
  <c r="I977" i="4"/>
  <c r="J977" i="4"/>
  <c r="M977" i="4" s="1"/>
  <c r="A977" i="4" s="1"/>
  <c r="K977" i="4"/>
  <c r="N977" i="4"/>
  <c r="O977" i="4"/>
  <c r="R977" i="4"/>
  <c r="T977" i="4"/>
  <c r="F978" i="4"/>
  <c r="I978" i="4"/>
  <c r="J978" i="4" s="1"/>
  <c r="M978" i="4" s="1"/>
  <c r="A978" i="4" s="1"/>
  <c r="K978" i="4"/>
  <c r="N978" i="4"/>
  <c r="O978" i="4"/>
  <c r="R978" i="4"/>
  <c r="T978" i="4"/>
  <c r="F979" i="4"/>
  <c r="I979" i="4"/>
  <c r="J979" i="4"/>
  <c r="M979" i="4" s="1"/>
  <c r="A979" i="4" s="1"/>
  <c r="K979" i="4"/>
  <c r="N979" i="4"/>
  <c r="O979" i="4"/>
  <c r="R979" i="4"/>
  <c r="T979" i="4"/>
  <c r="F980" i="4"/>
  <c r="I980" i="4"/>
  <c r="K980" i="4"/>
  <c r="O980" i="4"/>
  <c r="R980" i="4"/>
  <c r="T980" i="4"/>
  <c r="F981" i="4"/>
  <c r="I981" i="4"/>
  <c r="J981" i="4"/>
  <c r="M981" i="4" s="1"/>
  <c r="A981" i="4" s="1"/>
  <c r="K981" i="4"/>
  <c r="N981" i="4"/>
  <c r="O981" i="4"/>
  <c r="R981" i="4"/>
  <c r="T981" i="4"/>
  <c r="F982" i="4"/>
  <c r="I982" i="4"/>
  <c r="J982" i="4"/>
  <c r="M982" i="4" s="1"/>
  <c r="A982" i="4" s="1"/>
  <c r="K982" i="4"/>
  <c r="N982" i="4"/>
  <c r="O982" i="4"/>
  <c r="R982" i="4"/>
  <c r="T982" i="4"/>
  <c r="F983" i="4"/>
  <c r="I983" i="4"/>
  <c r="J983" i="4"/>
  <c r="M983" i="4" s="1"/>
  <c r="A983" i="4" s="1"/>
  <c r="K983" i="4"/>
  <c r="N983" i="4"/>
  <c r="O983" i="4"/>
  <c r="R983" i="4"/>
  <c r="T983" i="4"/>
  <c r="F984" i="4"/>
  <c r="I984" i="4"/>
  <c r="J984" i="4" s="1"/>
  <c r="M984" i="4" s="1"/>
  <c r="A984" i="4" s="1"/>
  <c r="K984" i="4"/>
  <c r="N984" i="4"/>
  <c r="O984" i="4"/>
  <c r="R984" i="4"/>
  <c r="T984" i="4"/>
  <c r="F985" i="4"/>
  <c r="I985" i="4"/>
  <c r="J985" i="4"/>
  <c r="M985" i="4" s="1"/>
  <c r="A985" i="4" s="1"/>
  <c r="K985" i="4"/>
  <c r="N985" i="4"/>
  <c r="O985" i="4"/>
  <c r="R985" i="4"/>
  <c r="T985" i="4"/>
  <c r="F986" i="4"/>
  <c r="I986" i="4"/>
  <c r="J986" i="4" s="1"/>
  <c r="M986" i="4" s="1"/>
  <c r="A986" i="4" s="1"/>
  <c r="K986" i="4"/>
  <c r="N986" i="4"/>
  <c r="O986" i="4"/>
  <c r="R986" i="4"/>
  <c r="T986" i="4"/>
  <c r="F987" i="4"/>
  <c r="I987" i="4"/>
  <c r="J987" i="4"/>
  <c r="M987" i="4" s="1"/>
  <c r="A987" i="4" s="1"/>
  <c r="K987" i="4"/>
  <c r="N987" i="4"/>
  <c r="O987" i="4"/>
  <c r="R987" i="4"/>
  <c r="T987" i="4"/>
  <c r="F988" i="4"/>
  <c r="I988" i="4"/>
  <c r="J988" i="4" s="1"/>
  <c r="M988" i="4" s="1"/>
  <c r="A988" i="4" s="1"/>
  <c r="K988" i="4"/>
  <c r="N988" i="4"/>
  <c r="O988" i="4"/>
  <c r="R988" i="4"/>
  <c r="T988" i="4"/>
  <c r="F989" i="4"/>
  <c r="I989" i="4"/>
  <c r="J989" i="4" s="1"/>
  <c r="M989" i="4" s="1"/>
  <c r="A989" i="4" s="1"/>
  <c r="K989" i="4"/>
  <c r="N989" i="4"/>
  <c r="O989" i="4"/>
  <c r="R989" i="4"/>
  <c r="T989" i="4"/>
  <c r="F990" i="4"/>
  <c r="I990" i="4"/>
  <c r="J990" i="4"/>
  <c r="M990" i="4" s="1"/>
  <c r="A990" i="4" s="1"/>
  <c r="K990" i="4"/>
  <c r="N990" i="4"/>
  <c r="O990" i="4"/>
  <c r="R990" i="4"/>
  <c r="T990" i="4"/>
  <c r="F991" i="4"/>
  <c r="I991" i="4"/>
  <c r="J991" i="4" s="1"/>
  <c r="M991" i="4" s="1"/>
  <c r="A991" i="4" s="1"/>
  <c r="K991" i="4"/>
  <c r="N991" i="4"/>
  <c r="O991" i="4"/>
  <c r="R991" i="4"/>
  <c r="T991" i="4"/>
  <c r="F992" i="4"/>
  <c r="I992" i="4"/>
  <c r="J992" i="4"/>
  <c r="M992" i="4" s="1"/>
  <c r="A992" i="4" s="1"/>
  <c r="K992" i="4"/>
  <c r="N992" i="4"/>
  <c r="O992" i="4"/>
  <c r="R992" i="4"/>
  <c r="T992" i="4"/>
  <c r="F993" i="4"/>
  <c r="I993" i="4"/>
  <c r="J993" i="4" s="1"/>
  <c r="M993" i="4" s="1"/>
  <c r="A993" i="4" s="1"/>
  <c r="K993" i="4"/>
  <c r="N993" i="4"/>
  <c r="O993" i="4"/>
  <c r="R993" i="4"/>
  <c r="T993" i="4"/>
  <c r="F994" i="4"/>
  <c r="I994" i="4"/>
  <c r="J994" i="4"/>
  <c r="M994" i="4" s="1"/>
  <c r="A994" i="4" s="1"/>
  <c r="K994" i="4"/>
  <c r="N994" i="4"/>
  <c r="O994" i="4"/>
  <c r="R994" i="4"/>
  <c r="T994" i="4"/>
  <c r="F995" i="4"/>
  <c r="I995" i="4"/>
  <c r="J995" i="4"/>
  <c r="M995" i="4" s="1"/>
  <c r="A995" i="4" s="1"/>
  <c r="K995" i="4"/>
  <c r="N995" i="4"/>
  <c r="O995" i="4"/>
  <c r="R995" i="4"/>
  <c r="T995" i="4"/>
  <c r="F996" i="4"/>
  <c r="I996" i="4"/>
  <c r="J996" i="4"/>
  <c r="M996" i="4" s="1"/>
  <c r="A996" i="4" s="1"/>
  <c r="K996" i="4"/>
  <c r="N996" i="4"/>
  <c r="O996" i="4"/>
  <c r="R996" i="4"/>
  <c r="T996" i="4"/>
  <c r="F997" i="4"/>
  <c r="K997" i="4" s="1"/>
  <c r="I997" i="4"/>
  <c r="J997" i="4" s="1"/>
  <c r="M997" i="4" s="1"/>
  <c r="A997" i="4" s="1"/>
  <c r="N997" i="4"/>
  <c r="O997" i="4"/>
  <c r="R997" i="4"/>
  <c r="T997" i="4"/>
  <c r="F998" i="4"/>
  <c r="I998" i="4"/>
  <c r="J998" i="4"/>
  <c r="M998" i="4" s="1"/>
  <c r="A998" i="4" s="1"/>
  <c r="K998" i="4"/>
  <c r="N998" i="4"/>
  <c r="O998" i="4"/>
  <c r="R998" i="4"/>
  <c r="T998" i="4"/>
  <c r="F999" i="4"/>
  <c r="I999" i="4"/>
  <c r="K999" i="4"/>
  <c r="O999" i="4"/>
  <c r="R999" i="4"/>
  <c r="T999" i="4"/>
  <c r="F1000" i="4"/>
  <c r="I1000" i="4"/>
  <c r="J1000" i="4"/>
  <c r="M1000" i="4" s="1"/>
  <c r="A1000" i="4" s="1"/>
  <c r="K1000" i="4"/>
  <c r="N1000" i="4"/>
  <c r="O1000" i="4"/>
  <c r="R1000" i="4"/>
  <c r="T1000" i="4"/>
  <c r="F1001" i="4"/>
  <c r="I1001" i="4"/>
  <c r="J1001" i="4"/>
  <c r="M1001" i="4" s="1"/>
  <c r="A1001" i="4" s="1"/>
  <c r="K1001" i="4"/>
  <c r="N1001" i="4"/>
  <c r="O1001" i="4"/>
  <c r="R1001" i="4"/>
  <c r="T1001" i="4"/>
  <c r="F1002" i="4"/>
  <c r="I1002" i="4"/>
  <c r="J1002" i="4"/>
  <c r="M1002" i="4" s="1"/>
  <c r="A1002" i="4" s="1"/>
  <c r="K1002" i="4"/>
  <c r="N1002" i="4"/>
  <c r="O1002" i="4"/>
  <c r="R1002" i="4"/>
  <c r="T1002" i="4"/>
  <c r="F1003" i="4"/>
  <c r="I1003" i="4"/>
  <c r="J1003" i="4"/>
  <c r="M1003" i="4" s="1"/>
  <c r="A1003" i="4" s="1"/>
  <c r="K1003" i="4"/>
  <c r="N1003" i="4"/>
  <c r="O1003" i="4"/>
  <c r="R1003" i="4"/>
  <c r="T1003" i="4"/>
  <c r="F1004" i="4"/>
  <c r="I1004" i="4"/>
  <c r="J1004" i="4" s="1"/>
  <c r="M1004" i="4" s="1"/>
  <c r="A1004" i="4" s="1"/>
  <c r="K1004" i="4"/>
  <c r="N1004" i="4"/>
  <c r="O1004" i="4"/>
  <c r="R1004" i="4"/>
  <c r="T1004" i="4"/>
  <c r="F1005" i="4"/>
  <c r="I1005" i="4"/>
  <c r="J1005" i="4" s="1"/>
  <c r="M1005" i="4" s="1"/>
  <c r="A1005" i="4" s="1"/>
  <c r="K1005" i="4"/>
  <c r="N1005" i="4"/>
  <c r="O1005" i="4"/>
  <c r="R1005" i="4"/>
  <c r="T1005" i="4"/>
  <c r="F1006" i="4"/>
  <c r="I1006" i="4"/>
  <c r="J1006" i="4"/>
  <c r="M1006" i="4" s="1"/>
  <c r="A1006" i="4" s="1"/>
  <c r="K1006" i="4"/>
  <c r="N1006" i="4"/>
  <c r="O1006" i="4"/>
  <c r="R1006" i="4"/>
  <c r="T1006" i="4"/>
  <c r="F1007" i="4"/>
  <c r="I1007" i="4"/>
  <c r="J1007" i="4"/>
  <c r="M1007" i="4" s="1"/>
  <c r="A1007" i="4" s="1"/>
  <c r="K1007" i="4"/>
  <c r="N1007" i="4"/>
  <c r="O1007" i="4"/>
  <c r="R1007" i="4"/>
  <c r="T1007" i="4"/>
  <c r="F1008" i="4"/>
  <c r="I1008" i="4"/>
  <c r="J1008" i="4"/>
  <c r="M1008" i="4" s="1"/>
  <c r="A1008" i="4" s="1"/>
  <c r="K1008" i="4"/>
  <c r="N1008" i="4"/>
  <c r="O1008" i="4"/>
  <c r="R1008" i="4"/>
  <c r="T1008" i="4"/>
  <c r="F1009" i="4"/>
  <c r="I1009" i="4"/>
  <c r="J1009" i="4"/>
  <c r="M1009" i="4" s="1"/>
  <c r="A1009" i="4" s="1"/>
  <c r="K1009" i="4"/>
  <c r="N1009" i="4"/>
  <c r="O1009" i="4"/>
  <c r="R1009" i="4"/>
  <c r="T1009" i="4"/>
  <c r="F1010" i="4"/>
  <c r="I1010" i="4"/>
  <c r="J1010" i="4" s="1"/>
  <c r="M1010" i="4" s="1"/>
  <c r="A1010" i="4" s="1"/>
  <c r="K1010" i="4"/>
  <c r="N1010" i="4"/>
  <c r="O1010" i="4"/>
  <c r="R1010" i="4"/>
  <c r="T1010" i="4"/>
  <c r="F1011" i="4"/>
  <c r="I1011" i="4"/>
  <c r="J1011" i="4"/>
  <c r="M1011" i="4" s="1"/>
  <c r="A1011" i="4" s="1"/>
  <c r="K1011" i="4"/>
  <c r="N1011" i="4"/>
  <c r="O1011" i="4"/>
  <c r="R1011" i="4"/>
  <c r="T1011" i="4"/>
  <c r="F1012" i="4"/>
  <c r="I1012" i="4"/>
  <c r="J1012" i="4"/>
  <c r="M1012" i="4" s="1"/>
  <c r="A1012" i="4" s="1"/>
  <c r="K1012" i="4"/>
  <c r="N1012" i="4"/>
  <c r="O1012" i="4"/>
  <c r="R1012" i="4"/>
  <c r="T1012" i="4"/>
  <c r="F1013" i="4"/>
  <c r="I1013" i="4"/>
  <c r="J1013" i="4"/>
  <c r="M1013" i="4" s="1"/>
  <c r="A1013" i="4" s="1"/>
  <c r="K1013" i="4"/>
  <c r="N1013" i="4"/>
  <c r="O1013" i="4"/>
  <c r="R1013" i="4"/>
  <c r="T1013" i="4"/>
  <c r="F1014" i="4"/>
  <c r="I1014" i="4"/>
  <c r="J1014" i="4"/>
  <c r="M1014" i="4" s="1"/>
  <c r="A1014" i="4" s="1"/>
  <c r="K1014" i="4"/>
  <c r="N1014" i="4"/>
  <c r="O1014" i="4"/>
  <c r="R1014" i="4"/>
  <c r="T1014" i="4"/>
  <c r="F1015" i="4"/>
  <c r="I1015" i="4"/>
  <c r="J1015" i="4"/>
  <c r="M1015" i="4" s="1"/>
  <c r="A1015" i="4" s="1"/>
  <c r="K1015" i="4"/>
  <c r="N1015" i="4"/>
  <c r="O1015" i="4"/>
  <c r="R1015" i="4"/>
  <c r="T1015" i="4"/>
  <c r="F1016" i="4"/>
  <c r="I1016" i="4"/>
  <c r="K1016" i="4"/>
  <c r="O1016" i="4"/>
  <c r="R1016" i="4"/>
  <c r="T1016" i="4"/>
  <c r="F1017" i="4"/>
  <c r="I1017" i="4"/>
  <c r="T1017" i="4"/>
  <c r="F1018" i="4"/>
  <c r="I1018" i="4"/>
  <c r="K1018" i="4"/>
  <c r="O1018" i="4"/>
  <c r="R1018" i="4"/>
  <c r="T1018" i="4"/>
  <c r="F1019" i="4"/>
  <c r="I1019" i="4"/>
  <c r="J1019" i="4"/>
  <c r="M1019" i="4" s="1"/>
  <c r="A1019" i="4" s="1"/>
  <c r="K1019" i="4"/>
  <c r="N1019" i="4"/>
  <c r="O1019" i="4"/>
  <c r="R1019" i="4"/>
  <c r="T1019" i="4"/>
  <c r="F1020" i="4"/>
  <c r="I1020" i="4"/>
  <c r="J1020" i="4"/>
  <c r="M1020" i="4" s="1"/>
  <c r="A1020" i="4" s="1"/>
  <c r="K1020" i="4"/>
  <c r="N1020" i="4"/>
  <c r="O1020" i="4"/>
  <c r="R1020" i="4"/>
  <c r="T1020" i="4"/>
  <c r="F1021" i="4"/>
  <c r="I1021" i="4"/>
  <c r="J1021" i="4"/>
  <c r="M1021" i="4" s="1"/>
  <c r="A1021" i="4" s="1"/>
  <c r="K1021" i="4"/>
  <c r="N1021" i="4"/>
  <c r="O1021" i="4"/>
  <c r="R1021" i="4"/>
  <c r="T1021" i="4"/>
  <c r="F1022" i="4"/>
  <c r="I1022" i="4"/>
  <c r="J1022" i="4"/>
  <c r="M1022" i="4" s="1"/>
  <c r="A1022" i="4" s="1"/>
  <c r="K1022" i="4"/>
  <c r="N1022" i="4"/>
  <c r="O1022" i="4"/>
  <c r="R1022" i="4"/>
  <c r="T1022" i="4"/>
  <c r="F1023" i="4"/>
  <c r="I1023" i="4"/>
  <c r="J1023" i="4"/>
  <c r="M1023" i="4" s="1"/>
  <c r="A1023" i="4" s="1"/>
  <c r="K1023" i="4"/>
  <c r="N1023" i="4"/>
  <c r="O1023" i="4"/>
  <c r="R1023" i="4"/>
  <c r="T1023" i="4"/>
  <c r="F1024" i="4"/>
  <c r="I1024" i="4"/>
  <c r="J1024" i="4"/>
  <c r="M1024" i="4" s="1"/>
  <c r="A1024" i="4" s="1"/>
  <c r="K1024" i="4"/>
  <c r="N1024" i="4"/>
  <c r="O1024" i="4"/>
  <c r="R1024" i="4"/>
  <c r="T1024" i="4"/>
  <c r="F1025" i="4"/>
  <c r="I1025" i="4"/>
  <c r="J1025" i="4"/>
  <c r="M1025" i="4" s="1"/>
  <c r="A1025" i="4" s="1"/>
  <c r="K1025" i="4"/>
  <c r="N1025" i="4"/>
  <c r="O1025" i="4"/>
  <c r="R1025" i="4"/>
  <c r="T1025" i="4"/>
  <c r="F1026" i="4"/>
  <c r="I1026" i="4"/>
  <c r="J1026" i="4"/>
  <c r="M1026" i="4" s="1"/>
  <c r="A1026" i="4" s="1"/>
  <c r="K1026" i="4"/>
  <c r="N1026" i="4"/>
  <c r="O1026" i="4"/>
  <c r="R1026" i="4"/>
  <c r="T1026" i="4"/>
  <c r="F1027" i="4"/>
  <c r="I1027" i="4"/>
  <c r="J1027" i="4"/>
  <c r="M1027" i="4" s="1"/>
  <c r="A1027" i="4" s="1"/>
  <c r="K1027" i="4"/>
  <c r="N1027" i="4"/>
  <c r="O1027" i="4"/>
  <c r="R1027" i="4"/>
  <c r="T1027" i="4"/>
  <c r="F1028" i="4"/>
  <c r="I1028" i="4"/>
  <c r="J1028" i="4" s="1"/>
  <c r="M1028" i="4" s="1"/>
  <c r="A1028" i="4" s="1"/>
  <c r="K1028" i="4"/>
  <c r="N1028" i="4"/>
  <c r="O1028" i="4"/>
  <c r="R1028" i="4"/>
  <c r="T1028" i="4"/>
  <c r="F1029" i="4"/>
  <c r="I1029" i="4"/>
  <c r="J1029" i="4"/>
  <c r="M1029" i="4" s="1"/>
  <c r="A1029" i="4" s="1"/>
  <c r="K1029" i="4"/>
  <c r="N1029" i="4"/>
  <c r="O1029" i="4"/>
  <c r="R1029" i="4"/>
  <c r="T1029" i="4"/>
  <c r="F1030" i="4"/>
  <c r="I1030" i="4"/>
  <c r="J1030" i="4"/>
  <c r="M1030" i="4" s="1"/>
  <c r="A1030" i="4" s="1"/>
  <c r="K1030" i="4"/>
  <c r="N1030" i="4"/>
  <c r="O1030" i="4"/>
  <c r="R1030" i="4"/>
  <c r="T1030" i="4"/>
  <c r="F1031" i="4"/>
  <c r="I1031" i="4"/>
  <c r="J1031" i="4"/>
  <c r="M1031" i="4" s="1"/>
  <c r="A1031" i="4" s="1"/>
  <c r="K1031" i="4"/>
  <c r="N1031" i="4"/>
  <c r="O1031" i="4"/>
  <c r="R1031" i="4"/>
  <c r="T1031" i="4"/>
  <c r="F1032" i="4"/>
  <c r="I1032" i="4"/>
  <c r="J1032" i="4"/>
  <c r="M1032" i="4" s="1"/>
  <c r="A1032" i="4" s="1"/>
  <c r="K1032" i="4"/>
  <c r="N1032" i="4"/>
  <c r="O1032" i="4"/>
  <c r="R1032" i="4"/>
  <c r="T1032" i="4"/>
  <c r="F1033" i="4"/>
  <c r="I1033" i="4"/>
  <c r="J1033" i="4" s="1"/>
  <c r="M1033" i="4" s="1"/>
  <c r="A1033" i="4" s="1"/>
  <c r="K1033" i="4"/>
  <c r="N1033" i="4"/>
  <c r="O1033" i="4"/>
  <c r="R1033" i="4"/>
  <c r="T1033" i="4"/>
  <c r="F1034" i="4"/>
  <c r="I1034" i="4"/>
  <c r="J1034" i="4" s="1"/>
  <c r="M1034" i="4" s="1"/>
  <c r="A1034" i="4" s="1"/>
  <c r="K1034" i="4"/>
  <c r="N1034" i="4"/>
  <c r="O1034" i="4"/>
  <c r="R1034" i="4"/>
  <c r="T1034" i="4"/>
  <c r="F1035" i="4"/>
  <c r="I1035" i="4"/>
  <c r="J1035" i="4"/>
  <c r="M1035" i="4" s="1"/>
  <c r="A1035" i="4" s="1"/>
  <c r="K1035" i="4"/>
  <c r="N1035" i="4"/>
  <c r="O1035" i="4"/>
  <c r="R1035" i="4"/>
  <c r="T1035" i="4"/>
  <c r="F1036" i="4"/>
  <c r="I1036" i="4"/>
  <c r="K1036" i="4"/>
  <c r="O1036" i="4"/>
  <c r="R1036" i="4"/>
  <c r="T1036" i="4"/>
  <c r="F1037" i="4"/>
  <c r="I1037" i="4"/>
  <c r="J1037" i="4"/>
  <c r="M1037" i="4" s="1"/>
  <c r="A1037" i="4" s="1"/>
  <c r="K1037" i="4"/>
  <c r="N1037" i="4"/>
  <c r="O1037" i="4"/>
  <c r="R1037" i="4"/>
  <c r="T1037" i="4"/>
  <c r="F1038" i="4"/>
  <c r="I1038" i="4"/>
  <c r="J1038" i="4"/>
  <c r="M1038" i="4" s="1"/>
  <c r="A1038" i="4" s="1"/>
  <c r="K1038" i="4"/>
  <c r="N1038" i="4"/>
  <c r="O1038" i="4"/>
  <c r="R1038" i="4"/>
  <c r="T1038" i="4"/>
  <c r="F1039" i="4"/>
  <c r="I1039" i="4"/>
  <c r="J1039" i="4" s="1"/>
  <c r="M1039" i="4" s="1"/>
  <c r="A1039" i="4" s="1"/>
  <c r="K1039" i="4"/>
  <c r="N1039" i="4"/>
  <c r="O1039" i="4"/>
  <c r="R1039" i="4"/>
  <c r="T1039" i="4"/>
  <c r="F1040" i="4"/>
  <c r="I1040" i="4"/>
  <c r="J1040" i="4"/>
  <c r="M1040" i="4" s="1"/>
  <c r="A1040" i="4" s="1"/>
  <c r="K1040" i="4"/>
  <c r="N1040" i="4"/>
  <c r="O1040" i="4"/>
  <c r="R1040" i="4"/>
  <c r="T1040" i="4"/>
  <c r="F1041" i="4"/>
  <c r="I1041" i="4"/>
  <c r="J1041" i="4"/>
  <c r="M1041" i="4" s="1"/>
  <c r="A1041" i="4" s="1"/>
  <c r="K1041" i="4"/>
  <c r="N1041" i="4"/>
  <c r="O1041" i="4"/>
  <c r="R1041" i="4"/>
  <c r="T1041" i="4"/>
  <c r="F1042" i="4"/>
  <c r="I1042" i="4"/>
  <c r="J1042" i="4" s="1"/>
  <c r="M1042" i="4" s="1"/>
  <c r="A1042" i="4" s="1"/>
  <c r="K1042" i="4"/>
  <c r="N1042" i="4"/>
  <c r="O1042" i="4"/>
  <c r="R1042" i="4"/>
  <c r="T1042" i="4"/>
  <c r="F1043" i="4"/>
  <c r="I1043" i="4"/>
  <c r="J1043" i="4"/>
  <c r="M1043" i="4" s="1"/>
  <c r="A1043" i="4" s="1"/>
  <c r="K1043" i="4"/>
  <c r="N1043" i="4"/>
  <c r="O1043" i="4"/>
  <c r="R1043" i="4"/>
  <c r="T1043" i="4"/>
  <c r="F1044" i="4"/>
  <c r="I1044" i="4"/>
  <c r="J1044" i="4" s="1"/>
  <c r="M1044" i="4" s="1"/>
  <c r="A1044" i="4" s="1"/>
  <c r="K1044" i="4"/>
  <c r="N1044" i="4"/>
  <c r="O1044" i="4"/>
  <c r="R1044" i="4"/>
  <c r="T1044" i="4"/>
  <c r="F1045" i="4"/>
  <c r="I1045" i="4"/>
  <c r="J1045" i="4" s="1"/>
  <c r="M1045" i="4" s="1"/>
  <c r="A1045" i="4" s="1"/>
  <c r="K1045" i="4"/>
  <c r="N1045" i="4"/>
  <c r="O1045" i="4"/>
  <c r="R1045" i="4"/>
  <c r="T1045" i="4"/>
  <c r="F1046" i="4"/>
  <c r="I1046" i="4"/>
  <c r="J1046" i="4" s="1"/>
  <c r="M1046" i="4" s="1"/>
  <c r="A1046" i="4" s="1"/>
  <c r="K1046" i="4"/>
  <c r="N1046" i="4"/>
  <c r="O1046" i="4"/>
  <c r="R1046" i="4"/>
  <c r="T1046" i="4"/>
  <c r="F1047" i="4"/>
  <c r="I1047" i="4"/>
  <c r="J1047" i="4" s="1"/>
  <c r="M1047" i="4" s="1"/>
  <c r="A1047" i="4" s="1"/>
  <c r="K1047" i="4"/>
  <c r="N1047" i="4"/>
  <c r="O1047" i="4"/>
  <c r="R1047" i="4"/>
  <c r="T1047" i="4"/>
  <c r="F1048" i="4"/>
  <c r="I1048" i="4"/>
  <c r="J1048" i="4"/>
  <c r="M1048" i="4" s="1"/>
  <c r="A1048" i="4" s="1"/>
  <c r="K1048" i="4"/>
  <c r="N1048" i="4"/>
  <c r="O1048" i="4"/>
  <c r="R1048" i="4"/>
  <c r="T1048" i="4"/>
  <c r="F1049" i="4"/>
  <c r="I1049" i="4"/>
  <c r="J1049" i="4"/>
  <c r="M1049" i="4" s="1"/>
  <c r="A1049" i="4" s="1"/>
  <c r="K1049" i="4"/>
  <c r="N1049" i="4"/>
  <c r="O1049" i="4"/>
  <c r="R1049" i="4"/>
  <c r="T1049" i="4"/>
  <c r="F1050" i="4"/>
  <c r="I1050" i="4"/>
  <c r="J1050" i="4" s="1"/>
  <c r="M1050" i="4" s="1"/>
  <c r="A1050" i="4" s="1"/>
  <c r="K1050" i="4"/>
  <c r="N1050" i="4"/>
  <c r="O1050" i="4"/>
  <c r="R1050" i="4"/>
  <c r="T1050" i="4"/>
  <c r="F1051" i="4"/>
  <c r="I1051" i="4"/>
  <c r="J1051" i="4"/>
  <c r="M1051" i="4" s="1"/>
  <c r="A1051" i="4" s="1"/>
  <c r="K1051" i="4"/>
  <c r="N1051" i="4"/>
  <c r="O1051" i="4"/>
  <c r="R1051" i="4"/>
  <c r="T1051" i="4"/>
  <c r="F1052" i="4"/>
  <c r="I1052" i="4"/>
  <c r="J1052" i="4"/>
  <c r="M1052" i="4" s="1"/>
  <c r="A1052" i="4" s="1"/>
  <c r="K1052" i="4"/>
  <c r="N1052" i="4"/>
  <c r="O1052" i="4"/>
  <c r="R1052" i="4"/>
  <c r="T1052" i="4"/>
  <c r="F1053" i="4"/>
  <c r="I1053" i="4"/>
  <c r="J1053" i="4"/>
  <c r="M1053" i="4" s="1"/>
  <c r="A1053" i="4" s="1"/>
  <c r="K1053" i="4"/>
  <c r="N1053" i="4"/>
  <c r="O1053" i="4"/>
  <c r="R1053" i="4"/>
  <c r="T1053" i="4"/>
  <c r="F1054" i="4"/>
  <c r="I1054" i="4"/>
  <c r="J1054" i="4"/>
  <c r="M1054" i="4" s="1"/>
  <c r="A1054" i="4" s="1"/>
  <c r="K1054" i="4"/>
  <c r="N1054" i="4"/>
  <c r="O1054" i="4"/>
  <c r="R1054" i="4"/>
  <c r="T1054" i="4"/>
  <c r="F1055" i="4"/>
  <c r="I1055" i="4"/>
  <c r="J1055" i="4"/>
  <c r="M1055" i="4" s="1"/>
  <c r="A1055" i="4" s="1"/>
  <c r="K1055" i="4"/>
  <c r="N1055" i="4"/>
  <c r="O1055" i="4"/>
  <c r="R1055" i="4"/>
  <c r="T1055" i="4"/>
  <c r="F1056" i="4"/>
  <c r="I1056" i="4"/>
  <c r="J1056" i="4"/>
  <c r="M1056" i="4" s="1"/>
  <c r="A1056" i="4" s="1"/>
  <c r="K1056" i="4"/>
  <c r="N1056" i="4"/>
  <c r="O1056" i="4"/>
  <c r="R1056" i="4"/>
  <c r="T1056" i="4"/>
  <c r="F1057" i="4"/>
  <c r="I1057" i="4"/>
  <c r="K1057" i="4"/>
  <c r="O1057" i="4"/>
  <c r="R1057" i="4"/>
  <c r="T1057" i="4"/>
  <c r="F1058" i="4"/>
  <c r="I1058" i="4"/>
  <c r="K1058" i="4"/>
  <c r="O1058" i="4"/>
  <c r="R1058" i="4"/>
  <c r="T1058" i="4"/>
  <c r="F1059" i="4"/>
  <c r="I1059" i="4"/>
  <c r="J1059" i="4"/>
  <c r="M1059" i="4" s="1"/>
  <c r="A1059" i="4" s="1"/>
  <c r="K1059" i="4"/>
  <c r="N1059" i="4"/>
  <c r="O1059" i="4"/>
  <c r="R1059" i="4"/>
  <c r="T1059" i="4"/>
  <c r="F1060" i="4"/>
  <c r="I1060" i="4"/>
  <c r="J1060" i="4" s="1"/>
  <c r="M1060" i="4" s="1"/>
  <c r="A1060" i="4" s="1"/>
  <c r="K1060" i="4"/>
  <c r="N1060" i="4"/>
  <c r="O1060" i="4"/>
  <c r="R1060" i="4"/>
  <c r="T1060" i="4"/>
  <c r="F1061" i="4"/>
  <c r="I1061" i="4"/>
  <c r="J1061" i="4"/>
  <c r="M1061" i="4" s="1"/>
  <c r="A1061" i="4" s="1"/>
  <c r="K1061" i="4"/>
  <c r="N1061" i="4"/>
  <c r="O1061" i="4"/>
  <c r="R1061" i="4"/>
  <c r="T1061" i="4"/>
  <c r="F1062" i="4"/>
  <c r="I1062" i="4"/>
  <c r="J1062" i="4" s="1"/>
  <c r="M1062" i="4" s="1"/>
  <c r="A1062" i="4" s="1"/>
  <c r="K1062" i="4"/>
  <c r="N1062" i="4"/>
  <c r="O1062" i="4"/>
  <c r="R1062" i="4"/>
  <c r="T1062" i="4"/>
  <c r="F1063" i="4"/>
  <c r="I1063" i="4"/>
  <c r="J1063" i="4"/>
  <c r="M1063" i="4" s="1"/>
  <c r="A1063" i="4" s="1"/>
  <c r="K1063" i="4"/>
  <c r="N1063" i="4"/>
  <c r="O1063" i="4"/>
  <c r="R1063" i="4"/>
  <c r="T1063" i="4"/>
  <c r="F1064" i="4"/>
  <c r="I1064" i="4"/>
  <c r="J1064" i="4"/>
  <c r="M1064" i="4" s="1"/>
  <c r="A1064" i="4" s="1"/>
  <c r="K1064" i="4"/>
  <c r="N1064" i="4"/>
  <c r="O1064" i="4"/>
  <c r="R1064" i="4"/>
  <c r="T1064" i="4"/>
  <c r="F1065" i="4"/>
  <c r="I1065" i="4"/>
  <c r="J1065" i="4"/>
  <c r="M1065" i="4" s="1"/>
  <c r="A1065" i="4" s="1"/>
  <c r="K1065" i="4"/>
  <c r="N1065" i="4"/>
  <c r="O1065" i="4"/>
  <c r="R1065" i="4"/>
  <c r="T1065" i="4"/>
  <c r="F1066" i="4"/>
  <c r="I1066" i="4"/>
  <c r="J1066" i="4"/>
  <c r="M1066" i="4" s="1"/>
  <c r="A1066" i="4" s="1"/>
  <c r="K1066" i="4"/>
  <c r="N1066" i="4"/>
  <c r="O1066" i="4"/>
  <c r="R1066" i="4"/>
  <c r="T1066" i="4"/>
  <c r="F1067" i="4"/>
  <c r="I1067" i="4"/>
  <c r="J1067" i="4"/>
  <c r="M1067" i="4" s="1"/>
  <c r="A1067" i="4" s="1"/>
  <c r="K1067" i="4"/>
  <c r="N1067" i="4"/>
  <c r="O1067" i="4"/>
  <c r="R1067" i="4"/>
  <c r="T1067" i="4"/>
  <c r="F1068" i="4"/>
  <c r="I1068" i="4"/>
  <c r="J1068" i="4" s="1"/>
  <c r="M1068" i="4" s="1"/>
  <c r="A1068" i="4" s="1"/>
  <c r="K1068" i="4"/>
  <c r="N1068" i="4"/>
  <c r="O1068" i="4"/>
  <c r="R1068" i="4"/>
  <c r="T1068" i="4"/>
  <c r="F1069" i="4"/>
  <c r="I1069" i="4"/>
  <c r="J1069" i="4"/>
  <c r="M1069" i="4" s="1"/>
  <c r="A1069" i="4" s="1"/>
  <c r="K1069" i="4"/>
  <c r="N1069" i="4"/>
  <c r="O1069" i="4"/>
  <c r="R1069" i="4"/>
  <c r="T1069" i="4"/>
  <c r="F1070" i="4"/>
  <c r="I1070" i="4"/>
  <c r="T1070" i="4"/>
  <c r="F1071" i="4"/>
  <c r="I1071" i="4"/>
  <c r="J1071" i="4"/>
  <c r="M1071" i="4" s="1"/>
  <c r="A1071" i="4" s="1"/>
  <c r="K1071" i="4"/>
  <c r="N1071" i="4"/>
  <c r="O1071" i="4"/>
  <c r="R1071" i="4"/>
  <c r="T1071" i="4"/>
  <c r="F1072" i="4"/>
  <c r="I1072" i="4"/>
  <c r="J1072" i="4" s="1"/>
  <c r="M1072" i="4" s="1"/>
  <c r="A1072" i="4" s="1"/>
  <c r="K1072" i="4"/>
  <c r="N1072" i="4"/>
  <c r="O1072" i="4"/>
  <c r="R1072" i="4"/>
  <c r="T1072" i="4"/>
  <c r="F1073" i="4"/>
  <c r="I1073" i="4"/>
  <c r="J1073" i="4"/>
  <c r="M1073" i="4" s="1"/>
  <c r="A1073" i="4" s="1"/>
  <c r="K1073" i="4"/>
  <c r="N1073" i="4"/>
  <c r="O1073" i="4"/>
  <c r="R1073" i="4"/>
  <c r="T1073" i="4"/>
  <c r="F1074" i="4"/>
  <c r="I1074" i="4"/>
  <c r="J1074" i="4"/>
  <c r="M1074" i="4" s="1"/>
  <c r="A1074" i="4" s="1"/>
  <c r="K1074" i="4"/>
  <c r="N1074" i="4"/>
  <c r="O1074" i="4"/>
  <c r="R1074" i="4"/>
  <c r="T1074" i="4"/>
  <c r="F1075" i="4"/>
  <c r="I1075" i="4"/>
  <c r="J1075" i="4"/>
  <c r="M1075" i="4" s="1"/>
  <c r="A1075" i="4" s="1"/>
  <c r="K1075" i="4"/>
  <c r="N1075" i="4"/>
  <c r="O1075" i="4"/>
  <c r="R1075" i="4"/>
  <c r="T1075" i="4"/>
  <c r="F1076" i="4"/>
  <c r="I1076" i="4"/>
  <c r="K1076" i="4"/>
  <c r="O1076" i="4"/>
  <c r="R1076" i="4"/>
  <c r="T1076" i="4"/>
  <c r="F1077" i="4"/>
  <c r="I1077" i="4"/>
  <c r="J1077" i="4"/>
  <c r="M1077" i="4" s="1"/>
  <c r="A1077" i="4" s="1"/>
  <c r="K1077" i="4"/>
  <c r="N1077" i="4"/>
  <c r="O1077" i="4"/>
  <c r="R1077" i="4"/>
  <c r="T1077" i="4"/>
  <c r="F1078" i="4"/>
  <c r="I1078" i="4"/>
  <c r="J1078" i="4"/>
  <c r="M1078" i="4" s="1"/>
  <c r="A1078" i="4" s="1"/>
  <c r="K1078" i="4"/>
  <c r="N1078" i="4"/>
  <c r="O1078" i="4"/>
  <c r="R1078" i="4"/>
  <c r="T1078" i="4"/>
  <c r="F1079" i="4"/>
  <c r="I1079" i="4"/>
  <c r="J1079" i="4"/>
  <c r="M1079" i="4" s="1"/>
  <c r="A1079" i="4" s="1"/>
  <c r="K1079" i="4"/>
  <c r="N1079" i="4"/>
  <c r="O1079" i="4"/>
  <c r="R1079" i="4"/>
  <c r="T1079" i="4"/>
  <c r="F1080" i="4"/>
  <c r="I1080" i="4"/>
  <c r="J1080" i="4" s="1"/>
  <c r="M1080" i="4" s="1"/>
  <c r="A1080" i="4" s="1"/>
  <c r="K1080" i="4"/>
  <c r="N1080" i="4"/>
  <c r="O1080" i="4"/>
  <c r="R1080" i="4"/>
  <c r="T1080" i="4"/>
  <c r="F1081" i="4"/>
  <c r="I1081" i="4"/>
  <c r="J1081" i="4" s="1"/>
  <c r="M1081" i="4" s="1"/>
  <c r="A1081" i="4" s="1"/>
  <c r="K1081" i="4"/>
  <c r="N1081" i="4"/>
  <c r="O1081" i="4"/>
  <c r="R1081" i="4"/>
  <c r="T1081" i="4"/>
  <c r="F1082" i="4"/>
  <c r="I1082" i="4"/>
  <c r="J1082" i="4"/>
  <c r="M1082" i="4" s="1"/>
  <c r="A1082" i="4" s="1"/>
  <c r="K1082" i="4"/>
  <c r="N1082" i="4"/>
  <c r="O1082" i="4"/>
  <c r="R1082" i="4"/>
  <c r="T1082" i="4"/>
  <c r="F1083" i="4"/>
  <c r="I1083" i="4"/>
  <c r="J1083" i="4"/>
  <c r="M1083" i="4" s="1"/>
  <c r="A1083" i="4" s="1"/>
  <c r="K1083" i="4"/>
  <c r="N1083" i="4"/>
  <c r="O1083" i="4"/>
  <c r="R1083" i="4"/>
  <c r="T1083" i="4"/>
  <c r="F1084" i="4"/>
  <c r="I1084" i="4"/>
  <c r="J1084" i="4" s="1"/>
  <c r="M1084" i="4" s="1"/>
  <c r="A1084" i="4" s="1"/>
  <c r="K1084" i="4"/>
  <c r="N1084" i="4"/>
  <c r="O1084" i="4"/>
  <c r="R1084" i="4"/>
  <c r="T1084" i="4"/>
  <c r="F1085" i="4"/>
  <c r="I1085" i="4"/>
  <c r="K1085" i="4"/>
  <c r="O1085" i="4"/>
  <c r="R1085" i="4"/>
  <c r="T1085" i="4"/>
  <c r="F1086" i="4"/>
  <c r="I1086" i="4"/>
  <c r="J1086" i="4"/>
  <c r="M1086" i="4" s="1"/>
  <c r="A1086" i="4" s="1"/>
  <c r="N1086" i="4"/>
  <c r="T1086" i="4"/>
  <c r="F1087" i="4"/>
  <c r="I1087" i="4"/>
  <c r="J1087" i="4"/>
  <c r="M1087" i="4" s="1"/>
  <c r="A1087" i="4" s="1"/>
  <c r="K1087" i="4"/>
  <c r="N1087" i="4"/>
  <c r="O1087" i="4"/>
  <c r="R1087" i="4"/>
  <c r="T1087" i="4"/>
  <c r="F1088" i="4"/>
  <c r="I1088" i="4"/>
  <c r="J1088" i="4" s="1"/>
  <c r="M1088" i="4" s="1"/>
  <c r="A1088" i="4" s="1"/>
  <c r="K1088" i="4"/>
  <c r="N1088" i="4"/>
  <c r="O1088" i="4"/>
  <c r="R1088" i="4"/>
  <c r="T1088" i="4"/>
  <c r="F1089" i="4"/>
  <c r="I1089" i="4"/>
  <c r="J1089" i="4"/>
  <c r="M1089" i="4" s="1"/>
  <c r="A1089" i="4" s="1"/>
  <c r="K1089" i="4"/>
  <c r="N1089" i="4"/>
  <c r="O1089" i="4"/>
  <c r="R1089" i="4"/>
  <c r="T1089" i="4"/>
  <c r="F1090" i="4"/>
  <c r="I1090" i="4"/>
  <c r="J1090" i="4"/>
  <c r="M1090" i="4" s="1"/>
  <c r="A1090" i="4" s="1"/>
  <c r="K1090" i="4"/>
  <c r="N1090" i="4"/>
  <c r="O1090" i="4"/>
  <c r="R1090" i="4"/>
  <c r="T1090" i="4"/>
  <c r="F1091" i="4"/>
  <c r="I1091" i="4"/>
  <c r="J1091" i="4"/>
  <c r="M1091" i="4" s="1"/>
  <c r="A1091" i="4" s="1"/>
  <c r="K1091" i="4"/>
  <c r="N1091" i="4"/>
  <c r="O1091" i="4"/>
  <c r="R1091" i="4"/>
  <c r="T1091" i="4"/>
  <c r="F1092" i="4"/>
  <c r="I1092" i="4"/>
  <c r="J1092" i="4"/>
  <c r="M1092" i="4" s="1"/>
  <c r="A1092" i="4" s="1"/>
  <c r="K1092" i="4"/>
  <c r="N1092" i="4"/>
  <c r="O1092" i="4"/>
  <c r="R1092" i="4"/>
  <c r="T1092" i="4"/>
  <c r="F1093" i="4"/>
  <c r="I1093" i="4"/>
  <c r="J1093" i="4"/>
  <c r="M1093" i="4" s="1"/>
  <c r="A1093" i="4" s="1"/>
  <c r="K1093" i="4"/>
  <c r="N1093" i="4"/>
  <c r="O1093" i="4"/>
  <c r="R1093" i="4"/>
  <c r="T1093" i="4"/>
  <c r="F1094" i="4"/>
  <c r="I1094" i="4"/>
  <c r="K1094" i="4"/>
  <c r="O1094" i="4"/>
  <c r="R1094" i="4"/>
  <c r="T1094" i="4"/>
  <c r="F1095" i="4"/>
  <c r="I1095" i="4"/>
  <c r="J1095" i="4"/>
  <c r="M1095" i="4" s="1"/>
  <c r="A1095" i="4" s="1"/>
  <c r="K1095" i="4"/>
  <c r="N1095" i="4"/>
  <c r="O1095" i="4"/>
  <c r="R1095" i="4"/>
  <c r="T1095" i="4"/>
  <c r="F1096" i="4"/>
  <c r="I1096" i="4"/>
  <c r="J1096" i="4"/>
  <c r="M1096" i="4" s="1"/>
  <c r="A1096" i="4" s="1"/>
  <c r="K1096" i="4"/>
  <c r="N1096" i="4"/>
  <c r="O1096" i="4"/>
  <c r="R1096" i="4"/>
  <c r="T1096" i="4"/>
  <c r="F1097" i="4"/>
  <c r="I1097" i="4"/>
  <c r="J1097" i="4"/>
  <c r="M1097" i="4" s="1"/>
  <c r="A1097" i="4" s="1"/>
  <c r="K1097" i="4"/>
  <c r="N1097" i="4"/>
  <c r="O1097" i="4"/>
  <c r="R1097" i="4"/>
  <c r="T1097" i="4"/>
  <c r="F1098" i="4"/>
  <c r="I1098" i="4"/>
  <c r="J1098" i="4"/>
  <c r="M1098" i="4" s="1"/>
  <c r="A1098" i="4" s="1"/>
  <c r="K1098" i="4"/>
  <c r="N1098" i="4"/>
  <c r="O1098" i="4"/>
  <c r="R1098" i="4"/>
  <c r="T1098" i="4"/>
  <c r="F1099" i="4"/>
  <c r="I1099" i="4"/>
  <c r="J1099" i="4" s="1"/>
  <c r="M1099" i="4" s="1"/>
  <c r="A1099" i="4" s="1"/>
  <c r="K1099" i="4"/>
  <c r="N1099" i="4"/>
  <c r="O1099" i="4"/>
  <c r="R1099" i="4"/>
  <c r="T1099" i="4"/>
  <c r="F1100" i="4"/>
  <c r="I1100" i="4"/>
  <c r="J1100" i="4"/>
  <c r="M1100" i="4" s="1"/>
  <c r="A1100" i="4" s="1"/>
  <c r="K1100" i="4"/>
  <c r="N1100" i="4"/>
  <c r="O1100" i="4"/>
  <c r="R1100" i="4"/>
  <c r="T1100" i="4"/>
  <c r="F1101" i="4"/>
  <c r="I1101" i="4"/>
  <c r="J1101" i="4"/>
  <c r="M1101" i="4" s="1"/>
  <c r="A1101" i="4" s="1"/>
  <c r="K1101" i="4"/>
  <c r="N1101" i="4"/>
  <c r="O1101" i="4"/>
  <c r="R1101" i="4"/>
  <c r="T1101" i="4"/>
  <c r="F1102" i="4"/>
  <c r="I1102" i="4"/>
  <c r="K1102" i="4"/>
  <c r="O1102" i="4"/>
  <c r="R1102" i="4"/>
  <c r="T1102" i="4"/>
  <c r="F1103" i="4"/>
  <c r="I1103" i="4"/>
  <c r="J1103" i="4" s="1"/>
  <c r="M1103" i="4" s="1"/>
  <c r="A1103" i="4" s="1"/>
  <c r="K1103" i="4"/>
  <c r="N1103" i="4"/>
  <c r="O1103" i="4"/>
  <c r="R1103" i="4"/>
  <c r="T1103" i="4"/>
  <c r="F1104" i="4"/>
  <c r="I1104" i="4"/>
  <c r="J1104" i="4" s="1"/>
  <c r="M1104" i="4" s="1"/>
  <c r="A1104" i="4" s="1"/>
  <c r="K1104" i="4"/>
  <c r="N1104" i="4"/>
  <c r="O1104" i="4"/>
  <c r="R1104" i="4"/>
  <c r="T1104" i="4"/>
  <c r="F1105" i="4"/>
  <c r="I1105" i="4"/>
  <c r="J1105" i="4" s="1"/>
  <c r="M1105" i="4" s="1"/>
  <c r="A1105" i="4" s="1"/>
  <c r="K1105" i="4"/>
  <c r="N1105" i="4"/>
  <c r="O1105" i="4"/>
  <c r="R1105" i="4"/>
  <c r="T1105" i="4"/>
  <c r="F1106" i="4"/>
  <c r="I1106" i="4"/>
  <c r="J1106" i="4"/>
  <c r="M1106" i="4" s="1"/>
  <c r="A1106" i="4" s="1"/>
  <c r="K1106" i="4"/>
  <c r="N1106" i="4"/>
  <c r="O1106" i="4"/>
  <c r="R1106" i="4"/>
  <c r="T1106" i="4"/>
  <c r="F1107" i="4"/>
  <c r="I1107" i="4"/>
  <c r="J1107" i="4"/>
  <c r="M1107" i="4" s="1"/>
  <c r="A1107" i="4" s="1"/>
  <c r="K1107" i="4"/>
  <c r="N1107" i="4"/>
  <c r="O1107" i="4"/>
  <c r="R1107" i="4"/>
  <c r="T1107" i="4"/>
  <c r="F1108" i="4"/>
  <c r="I1108" i="4"/>
  <c r="J1108" i="4"/>
  <c r="M1108" i="4" s="1"/>
  <c r="A1108" i="4" s="1"/>
  <c r="K1108" i="4"/>
  <c r="N1108" i="4"/>
  <c r="O1108" i="4"/>
  <c r="R1108" i="4"/>
  <c r="T1108" i="4"/>
  <c r="F1109" i="4"/>
  <c r="I1109" i="4"/>
  <c r="J1109" i="4"/>
  <c r="M1109" i="4" s="1"/>
  <c r="A1109" i="4" s="1"/>
  <c r="K1109" i="4"/>
  <c r="N1109" i="4"/>
  <c r="O1109" i="4"/>
  <c r="R1109" i="4"/>
  <c r="T1109" i="4"/>
  <c r="F1110" i="4"/>
  <c r="I1110" i="4"/>
  <c r="J1110" i="4"/>
  <c r="M1110" i="4" s="1"/>
  <c r="A1110" i="4" s="1"/>
  <c r="K1110" i="4"/>
  <c r="N1110" i="4"/>
  <c r="O1110" i="4"/>
  <c r="R1110" i="4"/>
  <c r="T1110" i="4"/>
  <c r="F1111" i="4"/>
  <c r="I1111" i="4"/>
  <c r="J1111" i="4"/>
  <c r="M1111" i="4" s="1"/>
  <c r="A1111" i="4" s="1"/>
  <c r="K1111" i="4"/>
  <c r="N1111" i="4"/>
  <c r="O1111" i="4"/>
  <c r="R1111" i="4"/>
  <c r="T1111" i="4"/>
  <c r="F1112" i="4"/>
  <c r="I1112" i="4"/>
  <c r="J1112" i="4"/>
  <c r="M1112" i="4" s="1"/>
  <c r="A1112" i="4" s="1"/>
  <c r="K1112" i="4"/>
  <c r="N1112" i="4"/>
  <c r="O1112" i="4"/>
  <c r="R1112" i="4"/>
  <c r="T1112" i="4"/>
  <c r="F1113" i="4"/>
  <c r="I1113" i="4"/>
  <c r="J1113" i="4"/>
  <c r="M1113" i="4" s="1"/>
  <c r="A1113" i="4" s="1"/>
  <c r="K1113" i="4"/>
  <c r="N1113" i="4"/>
  <c r="O1113" i="4"/>
  <c r="R1113" i="4"/>
  <c r="T1113" i="4"/>
  <c r="F1114" i="4"/>
  <c r="I1114" i="4"/>
  <c r="J1114" i="4"/>
  <c r="M1114" i="4" s="1"/>
  <c r="A1114" i="4" s="1"/>
  <c r="K1114" i="4"/>
  <c r="N1114" i="4"/>
  <c r="O1114" i="4"/>
  <c r="R1114" i="4"/>
  <c r="T1114" i="4"/>
  <c r="F1115" i="4"/>
  <c r="I1115" i="4"/>
  <c r="J1115" i="4"/>
  <c r="M1115" i="4" s="1"/>
  <c r="A1115" i="4" s="1"/>
  <c r="K1115" i="4"/>
  <c r="N1115" i="4"/>
  <c r="O1115" i="4"/>
  <c r="R1115" i="4"/>
  <c r="T1115" i="4"/>
  <c r="F1116" i="4"/>
  <c r="I1116" i="4"/>
  <c r="J1116" i="4"/>
  <c r="M1116" i="4" s="1"/>
  <c r="A1116" i="4" s="1"/>
  <c r="K1116" i="4"/>
  <c r="N1116" i="4"/>
  <c r="O1116" i="4"/>
  <c r="R1116" i="4"/>
  <c r="T1116" i="4"/>
  <c r="F1117" i="4"/>
  <c r="I1117" i="4"/>
  <c r="J1117" i="4" s="1"/>
  <c r="M1117" i="4" s="1"/>
  <c r="A1117" i="4" s="1"/>
  <c r="K1117" i="4"/>
  <c r="N1117" i="4"/>
  <c r="O1117" i="4"/>
  <c r="R1117" i="4"/>
  <c r="T1117" i="4"/>
  <c r="F1118" i="4"/>
  <c r="I1118" i="4"/>
  <c r="J1118" i="4"/>
  <c r="M1118" i="4" s="1"/>
  <c r="A1118" i="4" s="1"/>
  <c r="K1118" i="4"/>
  <c r="N1118" i="4"/>
  <c r="O1118" i="4"/>
  <c r="R1118" i="4"/>
  <c r="T1118" i="4"/>
  <c r="F1119" i="4"/>
  <c r="I1119" i="4"/>
  <c r="J1119" i="4"/>
  <c r="M1119" i="4" s="1"/>
  <c r="A1119" i="4" s="1"/>
  <c r="K1119" i="4"/>
  <c r="N1119" i="4"/>
  <c r="O1119" i="4"/>
  <c r="R1119" i="4"/>
  <c r="T1119" i="4"/>
  <c r="F1120" i="4"/>
  <c r="I1120" i="4"/>
  <c r="J1120" i="4"/>
  <c r="M1120" i="4" s="1"/>
  <c r="A1120" i="4" s="1"/>
  <c r="K1120" i="4"/>
  <c r="N1120" i="4"/>
  <c r="O1120" i="4"/>
  <c r="R1120" i="4"/>
  <c r="T1120" i="4"/>
  <c r="F1121" i="4"/>
  <c r="I1121" i="4"/>
  <c r="J1121" i="4"/>
  <c r="M1121" i="4" s="1"/>
  <c r="A1121" i="4" s="1"/>
  <c r="K1121" i="4"/>
  <c r="N1121" i="4"/>
  <c r="O1121" i="4"/>
  <c r="R1121" i="4"/>
  <c r="T1121" i="4"/>
  <c r="F1122" i="4"/>
  <c r="I1122" i="4"/>
  <c r="J1122" i="4"/>
  <c r="M1122" i="4" s="1"/>
  <c r="A1122" i="4" s="1"/>
  <c r="K1122" i="4"/>
  <c r="N1122" i="4"/>
  <c r="O1122" i="4"/>
  <c r="R1122" i="4"/>
  <c r="T1122" i="4"/>
  <c r="F1123" i="4"/>
  <c r="I1123" i="4"/>
  <c r="J1123" i="4"/>
  <c r="M1123" i="4" s="1"/>
  <c r="A1123" i="4" s="1"/>
  <c r="K1123" i="4"/>
  <c r="N1123" i="4"/>
  <c r="O1123" i="4"/>
  <c r="R1123" i="4"/>
  <c r="T1123" i="4"/>
  <c r="F1124" i="4"/>
  <c r="I1124" i="4"/>
  <c r="J1124" i="4" s="1"/>
  <c r="M1124" i="4" s="1"/>
  <c r="A1124" i="4" s="1"/>
  <c r="K1124" i="4"/>
  <c r="N1124" i="4"/>
  <c r="O1124" i="4"/>
  <c r="R1124" i="4"/>
  <c r="T1124" i="4"/>
  <c r="F1125" i="4"/>
  <c r="I1125" i="4"/>
  <c r="J1125" i="4"/>
  <c r="M1125" i="4" s="1"/>
  <c r="A1125" i="4" s="1"/>
  <c r="K1125" i="4"/>
  <c r="N1125" i="4"/>
  <c r="O1125" i="4"/>
  <c r="R1125" i="4"/>
  <c r="T1125" i="4"/>
  <c r="F1126" i="4"/>
  <c r="I1126" i="4"/>
  <c r="J1126" i="4"/>
  <c r="M1126" i="4" s="1"/>
  <c r="A1126" i="4" s="1"/>
  <c r="K1126" i="4"/>
  <c r="N1126" i="4"/>
  <c r="O1126" i="4"/>
  <c r="R1126" i="4"/>
  <c r="T1126" i="4"/>
  <c r="F1127" i="4"/>
  <c r="I1127" i="4"/>
  <c r="J1127" i="4"/>
  <c r="M1127" i="4" s="1"/>
  <c r="A1127" i="4" s="1"/>
  <c r="K1127" i="4"/>
  <c r="N1127" i="4"/>
  <c r="O1127" i="4"/>
  <c r="R1127" i="4"/>
  <c r="T1127" i="4"/>
  <c r="F1128" i="4"/>
  <c r="I1128" i="4"/>
  <c r="J1128" i="4"/>
  <c r="M1128" i="4" s="1"/>
  <c r="A1128" i="4" s="1"/>
  <c r="K1128" i="4"/>
  <c r="N1128" i="4"/>
  <c r="O1128" i="4"/>
  <c r="R1128" i="4"/>
  <c r="T1128" i="4"/>
  <c r="F1129" i="4"/>
  <c r="I1129" i="4"/>
  <c r="J1129" i="4"/>
  <c r="M1129" i="4" s="1"/>
  <c r="A1129" i="4" s="1"/>
  <c r="K1129" i="4"/>
  <c r="N1129" i="4"/>
  <c r="O1129" i="4"/>
  <c r="R1129" i="4"/>
  <c r="T1129" i="4"/>
  <c r="F1130" i="4"/>
  <c r="I1130" i="4"/>
  <c r="J1130" i="4"/>
  <c r="M1130" i="4" s="1"/>
  <c r="A1130" i="4" s="1"/>
  <c r="K1130" i="4"/>
  <c r="N1130" i="4"/>
  <c r="O1130" i="4"/>
  <c r="R1130" i="4"/>
  <c r="T1130" i="4"/>
  <c r="F1131" i="4"/>
  <c r="I1131" i="4"/>
  <c r="J1131" i="4"/>
  <c r="M1131" i="4" s="1"/>
  <c r="A1131" i="4" s="1"/>
  <c r="K1131" i="4"/>
  <c r="N1131" i="4"/>
  <c r="O1131" i="4"/>
  <c r="R1131" i="4"/>
  <c r="T1131" i="4"/>
  <c r="F1132" i="4"/>
  <c r="I1132" i="4"/>
  <c r="J1132" i="4"/>
  <c r="M1132" i="4" s="1"/>
  <c r="A1132" i="4" s="1"/>
  <c r="K1132" i="4"/>
  <c r="N1132" i="4"/>
  <c r="O1132" i="4"/>
  <c r="R1132" i="4"/>
  <c r="T1132" i="4"/>
  <c r="F1133" i="4"/>
  <c r="I1133" i="4"/>
  <c r="J1133" i="4" s="1"/>
  <c r="M1133" i="4" s="1"/>
  <c r="A1133" i="4" s="1"/>
  <c r="K1133" i="4"/>
  <c r="N1133" i="4"/>
  <c r="O1133" i="4"/>
  <c r="R1133" i="4"/>
  <c r="T1133" i="4"/>
  <c r="F1134" i="4"/>
  <c r="I1134" i="4"/>
  <c r="J1134" i="4"/>
  <c r="M1134" i="4" s="1"/>
  <c r="A1134" i="4" s="1"/>
  <c r="K1134" i="4"/>
  <c r="N1134" i="4"/>
  <c r="O1134" i="4"/>
  <c r="R1134" i="4"/>
  <c r="T1134" i="4"/>
  <c r="F1135" i="4"/>
  <c r="I1135" i="4"/>
  <c r="J1135" i="4" s="1"/>
  <c r="M1135" i="4" s="1"/>
  <c r="A1135" i="4" s="1"/>
  <c r="K1135" i="4"/>
  <c r="N1135" i="4"/>
  <c r="O1135" i="4"/>
  <c r="R1135" i="4"/>
  <c r="T1135" i="4"/>
  <c r="F1136" i="4"/>
  <c r="I1136" i="4"/>
  <c r="J1136" i="4" s="1"/>
  <c r="M1136" i="4" s="1"/>
  <c r="A1136" i="4" s="1"/>
  <c r="K1136" i="4"/>
  <c r="N1136" i="4"/>
  <c r="O1136" i="4"/>
  <c r="R1136" i="4"/>
  <c r="T1136" i="4"/>
  <c r="F1137" i="4"/>
  <c r="I1137" i="4"/>
  <c r="J1137" i="4"/>
  <c r="M1137" i="4" s="1"/>
  <c r="A1137" i="4" s="1"/>
  <c r="K1137" i="4"/>
  <c r="N1137" i="4"/>
  <c r="O1137" i="4"/>
  <c r="R1137" i="4"/>
  <c r="T1137" i="4"/>
  <c r="F1138" i="4"/>
  <c r="I1138" i="4"/>
  <c r="J1138" i="4"/>
  <c r="M1138" i="4" s="1"/>
  <c r="A1138" i="4" s="1"/>
  <c r="K1138" i="4"/>
  <c r="N1138" i="4"/>
  <c r="O1138" i="4"/>
  <c r="R1138" i="4"/>
  <c r="T1138" i="4"/>
  <c r="F1139" i="4"/>
  <c r="I1139" i="4"/>
  <c r="J1139" i="4" s="1"/>
  <c r="M1139" i="4" s="1"/>
  <c r="A1139" i="4" s="1"/>
  <c r="K1139" i="4"/>
  <c r="N1139" i="4"/>
  <c r="O1139" i="4"/>
  <c r="R1139" i="4"/>
  <c r="T1139" i="4"/>
  <c r="F1140" i="4"/>
  <c r="I1140" i="4"/>
  <c r="J1140" i="4" s="1"/>
  <c r="M1140" i="4" s="1"/>
  <c r="A1140" i="4" s="1"/>
  <c r="K1140" i="4"/>
  <c r="N1140" i="4"/>
  <c r="O1140" i="4"/>
  <c r="R1140" i="4"/>
  <c r="T1140" i="4"/>
  <c r="F1141" i="4"/>
  <c r="I1141" i="4"/>
  <c r="J1141" i="4"/>
  <c r="M1141" i="4" s="1"/>
  <c r="A1141" i="4" s="1"/>
  <c r="K1141" i="4"/>
  <c r="N1141" i="4"/>
  <c r="O1141" i="4"/>
  <c r="R1141" i="4"/>
  <c r="T1141" i="4"/>
  <c r="F1142" i="4"/>
  <c r="I1142" i="4"/>
  <c r="J1142" i="4"/>
  <c r="M1142" i="4" s="1"/>
  <c r="A1142" i="4" s="1"/>
  <c r="K1142" i="4"/>
  <c r="N1142" i="4"/>
  <c r="O1142" i="4"/>
  <c r="R1142" i="4"/>
  <c r="T1142" i="4"/>
  <c r="F1143" i="4"/>
  <c r="I1143" i="4"/>
  <c r="J1143" i="4"/>
  <c r="M1143" i="4" s="1"/>
  <c r="A1143" i="4" s="1"/>
  <c r="K1143" i="4"/>
  <c r="N1143" i="4"/>
  <c r="O1143" i="4"/>
  <c r="R1143" i="4"/>
  <c r="T1143" i="4"/>
  <c r="F1144" i="4"/>
  <c r="I1144" i="4"/>
  <c r="J1144" i="4" s="1"/>
  <c r="M1144" i="4" s="1"/>
  <c r="A1144" i="4" s="1"/>
  <c r="K1144" i="4"/>
  <c r="N1144" i="4"/>
  <c r="O1144" i="4"/>
  <c r="R1144" i="4"/>
  <c r="T1144" i="4"/>
  <c r="F1145" i="4"/>
  <c r="I1145" i="4"/>
  <c r="J1145" i="4"/>
  <c r="M1145" i="4" s="1"/>
  <c r="A1145" i="4" s="1"/>
  <c r="K1145" i="4"/>
  <c r="N1145" i="4"/>
  <c r="O1145" i="4"/>
  <c r="R1145" i="4"/>
  <c r="T1145" i="4"/>
  <c r="F1146" i="4"/>
  <c r="I1146" i="4"/>
  <c r="J1146" i="4"/>
  <c r="M1146" i="4" s="1"/>
  <c r="A1146" i="4" s="1"/>
  <c r="K1146" i="4"/>
  <c r="N1146" i="4"/>
  <c r="O1146" i="4"/>
  <c r="R1146" i="4"/>
  <c r="T1146" i="4"/>
  <c r="F1147" i="4"/>
  <c r="I1147" i="4"/>
  <c r="J1147" i="4" s="1"/>
  <c r="M1147" i="4" s="1"/>
  <c r="A1147" i="4" s="1"/>
  <c r="K1147" i="4"/>
  <c r="N1147" i="4"/>
  <c r="O1147" i="4"/>
  <c r="R1147" i="4"/>
  <c r="T1147" i="4"/>
  <c r="F1148" i="4"/>
  <c r="I1148" i="4"/>
  <c r="J1148" i="4" s="1"/>
  <c r="M1148" i="4" s="1"/>
  <c r="A1148" i="4" s="1"/>
  <c r="K1148" i="4"/>
  <c r="N1148" i="4"/>
  <c r="O1148" i="4"/>
  <c r="R1148" i="4"/>
  <c r="T1148" i="4"/>
  <c r="F1149" i="4"/>
  <c r="I1149" i="4"/>
  <c r="J1149" i="4" s="1"/>
  <c r="M1149" i="4" s="1"/>
  <c r="A1149" i="4" s="1"/>
  <c r="K1149" i="4"/>
  <c r="N1149" i="4"/>
  <c r="O1149" i="4"/>
  <c r="R1149" i="4"/>
  <c r="T1149" i="4"/>
  <c r="F1150" i="4"/>
  <c r="I1150" i="4"/>
  <c r="J1150" i="4"/>
  <c r="M1150" i="4" s="1"/>
  <c r="A1150" i="4" s="1"/>
  <c r="K1150" i="4"/>
  <c r="N1150" i="4"/>
  <c r="O1150" i="4"/>
  <c r="R1150" i="4"/>
  <c r="T1150" i="4"/>
  <c r="F1151" i="4"/>
  <c r="I1151" i="4"/>
  <c r="J1151" i="4"/>
  <c r="M1151" i="4" s="1"/>
  <c r="A1151" i="4" s="1"/>
  <c r="K1151" i="4"/>
  <c r="N1151" i="4"/>
  <c r="O1151" i="4"/>
  <c r="R1151" i="4"/>
  <c r="T1151" i="4"/>
  <c r="F1152" i="4"/>
  <c r="I1152" i="4"/>
  <c r="J1152" i="4" s="1"/>
  <c r="M1152" i="4" s="1"/>
  <c r="A1152" i="4" s="1"/>
  <c r="K1152" i="4"/>
  <c r="N1152" i="4"/>
  <c r="O1152" i="4"/>
  <c r="R1152" i="4"/>
  <c r="T1152" i="4"/>
  <c r="F1153" i="4"/>
  <c r="I1153" i="4"/>
  <c r="J1153" i="4" s="1"/>
  <c r="M1153" i="4" s="1"/>
  <c r="A1153" i="4" s="1"/>
  <c r="K1153" i="4"/>
  <c r="N1153" i="4"/>
  <c r="O1153" i="4"/>
  <c r="R1153" i="4"/>
  <c r="T1153" i="4"/>
  <c r="F1154" i="4"/>
  <c r="I1154" i="4"/>
  <c r="J1154" i="4"/>
  <c r="M1154" i="4" s="1"/>
  <c r="A1154" i="4" s="1"/>
  <c r="K1154" i="4"/>
  <c r="N1154" i="4"/>
  <c r="O1154" i="4"/>
  <c r="R1154" i="4"/>
  <c r="T1154" i="4"/>
  <c r="F1155" i="4"/>
  <c r="I1155" i="4"/>
  <c r="J1155" i="4"/>
  <c r="M1155" i="4" s="1"/>
  <c r="A1155" i="4" s="1"/>
  <c r="K1155" i="4"/>
  <c r="N1155" i="4"/>
  <c r="O1155" i="4"/>
  <c r="R1155" i="4"/>
  <c r="T1155" i="4"/>
  <c r="F1156" i="4"/>
  <c r="I1156" i="4"/>
  <c r="J1156" i="4" s="1"/>
  <c r="M1156" i="4" s="1"/>
  <c r="A1156" i="4" s="1"/>
  <c r="K1156" i="4"/>
  <c r="N1156" i="4"/>
  <c r="O1156" i="4"/>
  <c r="R1156" i="4"/>
  <c r="T1156" i="4"/>
  <c r="F1157" i="4"/>
  <c r="I1157" i="4"/>
  <c r="J1157" i="4"/>
  <c r="M1157" i="4" s="1"/>
  <c r="A1157" i="4" s="1"/>
  <c r="K1157" i="4"/>
  <c r="N1157" i="4"/>
  <c r="O1157" i="4"/>
  <c r="R1157" i="4"/>
  <c r="T1157" i="4"/>
  <c r="F1158" i="4"/>
  <c r="I1158" i="4"/>
  <c r="J1158" i="4" s="1"/>
  <c r="M1158" i="4" s="1"/>
  <c r="A1158" i="4" s="1"/>
  <c r="K1158" i="4"/>
  <c r="N1158" i="4"/>
  <c r="O1158" i="4"/>
  <c r="R1158" i="4"/>
  <c r="T1158" i="4"/>
  <c r="F1159" i="4"/>
  <c r="I1159" i="4"/>
  <c r="J1159" i="4"/>
  <c r="M1159" i="4" s="1"/>
  <c r="A1159" i="4" s="1"/>
  <c r="K1159" i="4"/>
  <c r="N1159" i="4"/>
  <c r="O1159" i="4"/>
  <c r="R1159" i="4"/>
  <c r="T1159" i="4"/>
  <c r="F1160" i="4"/>
  <c r="I1160" i="4"/>
  <c r="J1160" i="4"/>
  <c r="M1160" i="4" s="1"/>
  <c r="A1160" i="4" s="1"/>
  <c r="K1160" i="4"/>
  <c r="N1160" i="4"/>
  <c r="O1160" i="4"/>
  <c r="R1160" i="4"/>
  <c r="T1160" i="4"/>
  <c r="F1161" i="4"/>
  <c r="I1161" i="4"/>
  <c r="J1161" i="4"/>
  <c r="M1161" i="4" s="1"/>
  <c r="A1161" i="4" s="1"/>
  <c r="K1161" i="4"/>
  <c r="N1161" i="4"/>
  <c r="O1161" i="4"/>
  <c r="R1161" i="4"/>
  <c r="T1161" i="4"/>
  <c r="F1162" i="4"/>
  <c r="I1162" i="4"/>
  <c r="J1162" i="4"/>
  <c r="M1162" i="4" s="1"/>
  <c r="A1162" i="4" s="1"/>
  <c r="K1162" i="4"/>
  <c r="N1162" i="4"/>
  <c r="O1162" i="4"/>
  <c r="R1162" i="4"/>
  <c r="T1162" i="4"/>
  <c r="F1163" i="4"/>
  <c r="I1163" i="4"/>
  <c r="J1163" i="4" s="1"/>
  <c r="M1163" i="4" s="1"/>
  <c r="A1163" i="4" s="1"/>
  <c r="K1163" i="4"/>
  <c r="N1163" i="4"/>
  <c r="O1163" i="4"/>
  <c r="R1163" i="4"/>
  <c r="T1163" i="4"/>
  <c r="F1164" i="4"/>
  <c r="I1164" i="4"/>
  <c r="J1164" i="4"/>
  <c r="M1164" i="4" s="1"/>
  <c r="A1164" i="4" s="1"/>
  <c r="K1164" i="4"/>
  <c r="N1164" i="4"/>
  <c r="O1164" i="4"/>
  <c r="R1164" i="4"/>
  <c r="T1164" i="4"/>
  <c r="F1165" i="4"/>
  <c r="I1165" i="4"/>
  <c r="J1165" i="4"/>
  <c r="M1165" i="4" s="1"/>
  <c r="A1165" i="4" s="1"/>
  <c r="K1165" i="4"/>
  <c r="N1165" i="4"/>
  <c r="O1165" i="4"/>
  <c r="R1165" i="4"/>
  <c r="T1165" i="4"/>
  <c r="F1166" i="4"/>
  <c r="I1166" i="4"/>
  <c r="J1166" i="4"/>
  <c r="M1166" i="4" s="1"/>
  <c r="A1166" i="4" s="1"/>
  <c r="K1166" i="4"/>
  <c r="N1166" i="4"/>
  <c r="O1166" i="4"/>
  <c r="R1166" i="4"/>
  <c r="T1166" i="4"/>
  <c r="F1167" i="4"/>
  <c r="I1167" i="4"/>
  <c r="J1167" i="4" s="1"/>
  <c r="M1167" i="4" s="1"/>
  <c r="A1167" i="4" s="1"/>
  <c r="K1167" i="4"/>
  <c r="N1167" i="4"/>
  <c r="O1167" i="4"/>
  <c r="R1167" i="4"/>
  <c r="T1167" i="4"/>
  <c r="F1168" i="4"/>
  <c r="I1168" i="4"/>
  <c r="J1168" i="4"/>
  <c r="M1168" i="4" s="1"/>
  <c r="A1168" i="4" s="1"/>
  <c r="K1168" i="4"/>
  <c r="N1168" i="4"/>
  <c r="O1168" i="4"/>
  <c r="R1168" i="4"/>
  <c r="T1168" i="4"/>
  <c r="F1169" i="4"/>
  <c r="I1169" i="4"/>
  <c r="J1169" i="4"/>
  <c r="M1169" i="4" s="1"/>
  <c r="A1169" i="4" s="1"/>
  <c r="K1169" i="4"/>
  <c r="N1169" i="4"/>
  <c r="O1169" i="4"/>
  <c r="R1169" i="4"/>
  <c r="T1169" i="4"/>
  <c r="F1170" i="4"/>
  <c r="I1170" i="4"/>
  <c r="J1170" i="4"/>
  <c r="M1170" i="4" s="1"/>
  <c r="A1170" i="4" s="1"/>
  <c r="K1170" i="4"/>
  <c r="N1170" i="4"/>
  <c r="O1170" i="4"/>
  <c r="R1170" i="4"/>
  <c r="T1170" i="4"/>
  <c r="F1171" i="4"/>
  <c r="I1171" i="4"/>
  <c r="J1171" i="4" s="1"/>
  <c r="M1171" i="4" s="1"/>
  <c r="A1171" i="4" s="1"/>
  <c r="K1171" i="4"/>
  <c r="N1171" i="4"/>
  <c r="O1171" i="4"/>
  <c r="R1171" i="4"/>
  <c r="T1171" i="4"/>
  <c r="F1172" i="4"/>
  <c r="I1172" i="4"/>
  <c r="J1172" i="4" s="1"/>
  <c r="M1172" i="4" s="1"/>
  <c r="A1172" i="4" s="1"/>
  <c r="K1172" i="4"/>
  <c r="N1172" i="4"/>
  <c r="O1172" i="4"/>
  <c r="R1172" i="4"/>
  <c r="T1172" i="4"/>
  <c r="F1173" i="4"/>
  <c r="I1173" i="4"/>
  <c r="J1173" i="4"/>
  <c r="M1173" i="4" s="1"/>
  <c r="A1173" i="4" s="1"/>
  <c r="K1173" i="4"/>
  <c r="N1173" i="4"/>
  <c r="O1173" i="4"/>
  <c r="R1173" i="4"/>
  <c r="T1173" i="4"/>
  <c r="F1174" i="4"/>
  <c r="I1174" i="4"/>
  <c r="J1174" i="4"/>
  <c r="M1174" i="4" s="1"/>
  <c r="A1174" i="4" s="1"/>
  <c r="K1174" i="4"/>
  <c r="N1174" i="4"/>
  <c r="O1174" i="4"/>
  <c r="R1174" i="4"/>
  <c r="T1174" i="4"/>
  <c r="F1175" i="4"/>
  <c r="I1175" i="4"/>
  <c r="J1175" i="4"/>
  <c r="M1175" i="4" s="1"/>
  <c r="A1175" i="4" s="1"/>
  <c r="K1175" i="4"/>
  <c r="N1175" i="4"/>
  <c r="O1175" i="4"/>
  <c r="R1175" i="4"/>
  <c r="T1175" i="4"/>
  <c r="F1176" i="4"/>
  <c r="I1176" i="4"/>
  <c r="J1176" i="4"/>
  <c r="M1176" i="4" s="1"/>
  <c r="A1176" i="4" s="1"/>
  <c r="K1176" i="4"/>
  <c r="N1176" i="4"/>
  <c r="O1176" i="4"/>
  <c r="R1176" i="4"/>
  <c r="T1176" i="4"/>
  <c r="F1177" i="4"/>
  <c r="I1177" i="4"/>
  <c r="J1177" i="4"/>
  <c r="M1177" i="4" s="1"/>
  <c r="A1177" i="4" s="1"/>
  <c r="K1177" i="4"/>
  <c r="N1177" i="4"/>
  <c r="O1177" i="4"/>
  <c r="R1177" i="4"/>
  <c r="T1177" i="4"/>
  <c r="F1178" i="4"/>
  <c r="I1178" i="4"/>
  <c r="K1178" i="4"/>
  <c r="O1178" i="4"/>
  <c r="R1178" i="4"/>
  <c r="T1178" i="4"/>
  <c r="F1179" i="4"/>
  <c r="I1179" i="4"/>
  <c r="J1179" i="4"/>
  <c r="M1179" i="4" s="1"/>
  <c r="A1179" i="4" s="1"/>
  <c r="K1179" i="4"/>
  <c r="N1179" i="4"/>
  <c r="O1179" i="4"/>
  <c r="R1179" i="4"/>
  <c r="T1179" i="4"/>
  <c r="F1180" i="4"/>
  <c r="I1180" i="4"/>
  <c r="J1180" i="4"/>
  <c r="M1180" i="4" s="1"/>
  <c r="A1180" i="4" s="1"/>
  <c r="K1180" i="4"/>
  <c r="N1180" i="4"/>
  <c r="O1180" i="4"/>
  <c r="R1180" i="4"/>
  <c r="T1180" i="4"/>
  <c r="F1181" i="4"/>
  <c r="I1181" i="4"/>
  <c r="J1181" i="4"/>
  <c r="M1181" i="4" s="1"/>
  <c r="A1181" i="4" s="1"/>
  <c r="K1181" i="4"/>
  <c r="N1181" i="4"/>
  <c r="O1181" i="4"/>
  <c r="R1181" i="4"/>
  <c r="T1181" i="4"/>
  <c r="F1182" i="4"/>
  <c r="I1182" i="4"/>
  <c r="J1182" i="4"/>
  <c r="M1182" i="4" s="1"/>
  <c r="A1182" i="4" s="1"/>
  <c r="K1182" i="4"/>
  <c r="N1182" i="4"/>
  <c r="O1182" i="4"/>
  <c r="R1182" i="4"/>
  <c r="T1182" i="4"/>
  <c r="F1183" i="4"/>
  <c r="I1183" i="4"/>
  <c r="J1183" i="4"/>
  <c r="M1183" i="4" s="1"/>
  <c r="A1183" i="4" s="1"/>
  <c r="K1183" i="4"/>
  <c r="N1183" i="4"/>
  <c r="O1183" i="4"/>
  <c r="R1183" i="4"/>
  <c r="T1183" i="4"/>
  <c r="F1184" i="4"/>
  <c r="I1184" i="4"/>
  <c r="J1184" i="4"/>
  <c r="M1184" i="4" s="1"/>
  <c r="A1184" i="4" s="1"/>
  <c r="K1184" i="4"/>
  <c r="N1184" i="4"/>
  <c r="O1184" i="4"/>
  <c r="R1184" i="4"/>
  <c r="T1184" i="4"/>
  <c r="F1185" i="4"/>
  <c r="I1185" i="4"/>
  <c r="J1185" i="4" s="1"/>
  <c r="M1185" i="4" s="1"/>
  <c r="A1185" i="4" s="1"/>
  <c r="K1185" i="4"/>
  <c r="N1185" i="4"/>
  <c r="O1185" i="4"/>
  <c r="R1185" i="4"/>
  <c r="T1185" i="4"/>
  <c r="F1186" i="4"/>
  <c r="I1186" i="4"/>
  <c r="J1186" i="4" s="1"/>
  <c r="M1186" i="4" s="1"/>
  <c r="A1186" i="4" s="1"/>
  <c r="K1186" i="4"/>
  <c r="N1186" i="4"/>
  <c r="O1186" i="4"/>
  <c r="R1186" i="4"/>
  <c r="T1186" i="4"/>
  <c r="F1187" i="4"/>
  <c r="I1187" i="4"/>
  <c r="K1187" i="4"/>
  <c r="O1187" i="4"/>
  <c r="R1187" i="4"/>
  <c r="T1187" i="4"/>
  <c r="F1188" i="4"/>
  <c r="I1188" i="4"/>
  <c r="J1188" i="4"/>
  <c r="M1188" i="4" s="1"/>
  <c r="A1188" i="4" s="1"/>
  <c r="K1188" i="4"/>
  <c r="N1188" i="4"/>
  <c r="O1188" i="4"/>
  <c r="R1188" i="4"/>
  <c r="T1188" i="4"/>
  <c r="F1189" i="4"/>
  <c r="I1189" i="4"/>
  <c r="J1189" i="4"/>
  <c r="M1189" i="4" s="1"/>
  <c r="A1189" i="4" s="1"/>
  <c r="K1189" i="4"/>
  <c r="N1189" i="4"/>
  <c r="O1189" i="4"/>
  <c r="R1189" i="4"/>
  <c r="T1189" i="4"/>
  <c r="F1190" i="4"/>
  <c r="I1190" i="4"/>
  <c r="J1190" i="4"/>
  <c r="M1190" i="4" s="1"/>
  <c r="A1190" i="4" s="1"/>
  <c r="K1190" i="4"/>
  <c r="N1190" i="4"/>
  <c r="O1190" i="4"/>
  <c r="R1190" i="4"/>
  <c r="T1190" i="4"/>
  <c r="F1191" i="4"/>
  <c r="I1191" i="4"/>
  <c r="J1191" i="4"/>
  <c r="M1191" i="4" s="1"/>
  <c r="A1191" i="4" s="1"/>
  <c r="K1191" i="4"/>
  <c r="N1191" i="4"/>
  <c r="O1191" i="4"/>
  <c r="R1191" i="4"/>
  <c r="T1191" i="4"/>
  <c r="F1192" i="4"/>
  <c r="I1192" i="4"/>
  <c r="J1192" i="4"/>
  <c r="M1192" i="4" s="1"/>
  <c r="A1192" i="4" s="1"/>
  <c r="K1192" i="4"/>
  <c r="N1192" i="4"/>
  <c r="O1192" i="4"/>
  <c r="R1192" i="4"/>
  <c r="T1192" i="4"/>
  <c r="F1193" i="4"/>
  <c r="I1193" i="4"/>
  <c r="J1193" i="4"/>
  <c r="M1193" i="4" s="1"/>
  <c r="A1193" i="4" s="1"/>
  <c r="K1193" i="4"/>
  <c r="N1193" i="4"/>
  <c r="O1193" i="4"/>
  <c r="R1193" i="4"/>
  <c r="T1193" i="4"/>
  <c r="F1194" i="4"/>
  <c r="I1194" i="4"/>
  <c r="J1194" i="4"/>
  <c r="M1194" i="4" s="1"/>
  <c r="A1194" i="4" s="1"/>
  <c r="K1194" i="4"/>
  <c r="N1194" i="4"/>
  <c r="O1194" i="4"/>
  <c r="R1194" i="4"/>
  <c r="T1194" i="4"/>
  <c r="F1195" i="4"/>
  <c r="I1195" i="4"/>
  <c r="J1195" i="4"/>
  <c r="M1195" i="4" s="1"/>
  <c r="A1195" i="4" s="1"/>
  <c r="K1195" i="4"/>
  <c r="N1195" i="4"/>
  <c r="O1195" i="4"/>
  <c r="R1195" i="4"/>
  <c r="T1195" i="4"/>
  <c r="F1196" i="4"/>
  <c r="I1196" i="4"/>
  <c r="J1196" i="4" s="1"/>
  <c r="M1196" i="4" s="1"/>
  <c r="A1196" i="4" s="1"/>
  <c r="K1196" i="4"/>
  <c r="N1196" i="4"/>
  <c r="O1196" i="4"/>
  <c r="R1196" i="4"/>
  <c r="T1196" i="4"/>
  <c r="F1197" i="4"/>
  <c r="I1197" i="4"/>
  <c r="J1197" i="4"/>
  <c r="M1197" i="4" s="1"/>
  <c r="A1197" i="4" s="1"/>
  <c r="K1197" i="4"/>
  <c r="N1197" i="4"/>
  <c r="O1197" i="4"/>
  <c r="R1197" i="4"/>
  <c r="T1197" i="4"/>
  <c r="F1198" i="4"/>
  <c r="I1198" i="4"/>
  <c r="J1198" i="4" s="1"/>
  <c r="M1198" i="4" s="1"/>
  <c r="A1198" i="4" s="1"/>
  <c r="K1198" i="4"/>
  <c r="N1198" i="4"/>
  <c r="O1198" i="4"/>
  <c r="R1198" i="4"/>
  <c r="T1198" i="4"/>
  <c r="F1199" i="4"/>
  <c r="I1199" i="4"/>
  <c r="K1199" i="4"/>
  <c r="O1199" i="4"/>
  <c r="R1199" i="4"/>
  <c r="T1199" i="4"/>
  <c r="F1200" i="4"/>
  <c r="I1200" i="4"/>
  <c r="K1200" i="4"/>
  <c r="O1200" i="4"/>
  <c r="R1200" i="4"/>
  <c r="T1200" i="4"/>
  <c r="F1201" i="4"/>
  <c r="I1201" i="4"/>
  <c r="J1201" i="4"/>
  <c r="M1201" i="4" s="1"/>
  <c r="A1201" i="4" s="1"/>
  <c r="K1201" i="4"/>
  <c r="N1201" i="4"/>
  <c r="O1201" i="4"/>
  <c r="R1201" i="4"/>
  <c r="T1201" i="4"/>
  <c r="F1202" i="4"/>
  <c r="I1202" i="4"/>
  <c r="J1202" i="4"/>
  <c r="M1202" i="4" s="1"/>
  <c r="A1202" i="4" s="1"/>
  <c r="K1202" i="4"/>
  <c r="N1202" i="4"/>
  <c r="O1202" i="4"/>
  <c r="R1202" i="4"/>
  <c r="T1202" i="4"/>
  <c r="F1203" i="4"/>
  <c r="I1203" i="4"/>
  <c r="J1203" i="4"/>
  <c r="M1203" i="4" s="1"/>
  <c r="A1203" i="4" s="1"/>
  <c r="K1203" i="4"/>
  <c r="N1203" i="4"/>
  <c r="O1203" i="4"/>
  <c r="R1203" i="4"/>
  <c r="T1203" i="4"/>
  <c r="F1204" i="4"/>
  <c r="I1204" i="4"/>
  <c r="J1204" i="4"/>
  <c r="M1204" i="4" s="1"/>
  <c r="A1204" i="4" s="1"/>
  <c r="K1204" i="4"/>
  <c r="N1204" i="4"/>
  <c r="O1204" i="4"/>
  <c r="R1204" i="4"/>
  <c r="T1204" i="4"/>
  <c r="F1205" i="4"/>
  <c r="I1205" i="4"/>
  <c r="J1205" i="4"/>
  <c r="M1205" i="4" s="1"/>
  <c r="A1205" i="4" s="1"/>
  <c r="K1205" i="4"/>
  <c r="N1205" i="4"/>
  <c r="O1205" i="4"/>
  <c r="R1205" i="4"/>
  <c r="T1205" i="4"/>
  <c r="F1206" i="4"/>
  <c r="I1206" i="4"/>
  <c r="J1206" i="4" s="1"/>
  <c r="M1206" i="4" s="1"/>
  <c r="A1206" i="4" s="1"/>
  <c r="K1206" i="4"/>
  <c r="N1206" i="4"/>
  <c r="O1206" i="4"/>
  <c r="R1206" i="4"/>
  <c r="T1206" i="4"/>
  <c r="F1207" i="4"/>
  <c r="I1207" i="4"/>
  <c r="K1207" i="4"/>
  <c r="O1207" i="4"/>
  <c r="R1207" i="4"/>
  <c r="T1207" i="4"/>
  <c r="F1208" i="4"/>
  <c r="I1208" i="4"/>
  <c r="J1208" i="4" s="1"/>
  <c r="M1208" i="4" s="1"/>
  <c r="A1208" i="4" s="1"/>
  <c r="K1208" i="4"/>
  <c r="N1208" i="4"/>
  <c r="O1208" i="4"/>
  <c r="R1208" i="4"/>
  <c r="T1208" i="4"/>
  <c r="F1209" i="4"/>
  <c r="I1209" i="4"/>
  <c r="J1209" i="4"/>
  <c r="M1209" i="4" s="1"/>
  <c r="A1209" i="4" s="1"/>
  <c r="K1209" i="4"/>
  <c r="N1209" i="4"/>
  <c r="O1209" i="4"/>
  <c r="R1209" i="4"/>
  <c r="T1209" i="4"/>
  <c r="F1210" i="4"/>
  <c r="I1210" i="4"/>
  <c r="J1210" i="4"/>
  <c r="M1210" i="4" s="1"/>
  <c r="A1210" i="4" s="1"/>
  <c r="K1210" i="4"/>
  <c r="N1210" i="4"/>
  <c r="O1210" i="4"/>
  <c r="R1210" i="4"/>
  <c r="T1210" i="4"/>
  <c r="F1211" i="4"/>
  <c r="I1211" i="4"/>
  <c r="J1211" i="4"/>
  <c r="M1211" i="4" s="1"/>
  <c r="A1211" i="4" s="1"/>
  <c r="K1211" i="4"/>
  <c r="N1211" i="4"/>
  <c r="O1211" i="4"/>
  <c r="R1211" i="4"/>
  <c r="T1211" i="4"/>
  <c r="F1212" i="4"/>
  <c r="I1212" i="4"/>
  <c r="J1212" i="4"/>
  <c r="M1212" i="4" s="1"/>
  <c r="A1212" i="4" s="1"/>
  <c r="K1212" i="4"/>
  <c r="N1212" i="4"/>
  <c r="O1212" i="4"/>
  <c r="R1212" i="4"/>
  <c r="T1212" i="4"/>
  <c r="F1213" i="4"/>
  <c r="I1213" i="4"/>
  <c r="K1213" i="4"/>
  <c r="O1213" i="4"/>
  <c r="R1213" i="4"/>
  <c r="T1213" i="4"/>
  <c r="F1214" i="4"/>
  <c r="I1214" i="4"/>
  <c r="J1214" i="4" s="1"/>
  <c r="M1214" i="4" s="1"/>
  <c r="A1214" i="4" s="1"/>
  <c r="K1214" i="4"/>
  <c r="N1214" i="4"/>
  <c r="O1214" i="4"/>
  <c r="R1214" i="4"/>
  <c r="T1214" i="4"/>
  <c r="F1215" i="4"/>
  <c r="I1215" i="4"/>
  <c r="J1215" i="4" s="1"/>
  <c r="M1215" i="4" s="1"/>
  <c r="A1215" i="4" s="1"/>
  <c r="K1215" i="4"/>
  <c r="N1215" i="4"/>
  <c r="O1215" i="4"/>
  <c r="R1215" i="4"/>
  <c r="T1215" i="4"/>
  <c r="F1216" i="4"/>
  <c r="I1216" i="4"/>
  <c r="J1216" i="4"/>
  <c r="M1216" i="4" s="1"/>
  <c r="A1216" i="4" s="1"/>
  <c r="K1216" i="4"/>
  <c r="N1216" i="4"/>
  <c r="O1216" i="4"/>
  <c r="R1216" i="4"/>
  <c r="T1216" i="4"/>
  <c r="F1217" i="4"/>
  <c r="I1217" i="4"/>
  <c r="J1217" i="4" s="1"/>
  <c r="M1217" i="4" s="1"/>
  <c r="A1217" i="4" s="1"/>
  <c r="K1217" i="4"/>
  <c r="N1217" i="4"/>
  <c r="O1217" i="4"/>
  <c r="R1217" i="4"/>
  <c r="T1217" i="4"/>
  <c r="F1218" i="4"/>
  <c r="I1218" i="4"/>
  <c r="K1218" i="4"/>
  <c r="O1218" i="4"/>
  <c r="R1218" i="4"/>
  <c r="T1218" i="4"/>
  <c r="F1219" i="4"/>
  <c r="K1219" i="4" s="1"/>
  <c r="I1219" i="4"/>
  <c r="J1219" i="4" s="1"/>
  <c r="M1219" i="4" s="1"/>
  <c r="A1219" i="4" s="1"/>
  <c r="N1219" i="4"/>
  <c r="O1219" i="4"/>
  <c r="R1219" i="4"/>
  <c r="T1219" i="4"/>
  <c r="F1220" i="4"/>
  <c r="I1220" i="4"/>
  <c r="J1220" i="4"/>
  <c r="M1220" i="4" s="1"/>
  <c r="A1220" i="4" s="1"/>
  <c r="K1220" i="4"/>
  <c r="N1220" i="4"/>
  <c r="O1220" i="4"/>
  <c r="R1220" i="4"/>
  <c r="T1220" i="4"/>
  <c r="F1221" i="4"/>
  <c r="I1221" i="4"/>
  <c r="J1221" i="4"/>
  <c r="M1221" i="4" s="1"/>
  <c r="A1221" i="4" s="1"/>
  <c r="K1221" i="4"/>
  <c r="N1221" i="4"/>
  <c r="O1221" i="4"/>
  <c r="R1221" i="4"/>
  <c r="T1221" i="4"/>
  <c r="F1222" i="4"/>
  <c r="I1222" i="4"/>
  <c r="K1222" i="4"/>
  <c r="O1222" i="4"/>
  <c r="R1222" i="4"/>
  <c r="T1222" i="4"/>
  <c r="F1223" i="4"/>
  <c r="I1223" i="4"/>
  <c r="J1223" i="4" s="1"/>
  <c r="M1223" i="4" s="1"/>
  <c r="A1223" i="4" s="1"/>
  <c r="K1223" i="4"/>
  <c r="N1223" i="4"/>
  <c r="O1223" i="4"/>
  <c r="R1223" i="4"/>
  <c r="T1223" i="4"/>
  <c r="F1224" i="4"/>
  <c r="I1224" i="4"/>
  <c r="J1224" i="4" s="1"/>
  <c r="M1224" i="4" s="1"/>
  <c r="A1224" i="4" s="1"/>
  <c r="K1224" i="4"/>
  <c r="N1224" i="4"/>
  <c r="O1224" i="4"/>
  <c r="R1224" i="4"/>
  <c r="T1224" i="4"/>
  <c r="F1225" i="4"/>
  <c r="I1225" i="4"/>
  <c r="J1225" i="4" s="1"/>
  <c r="M1225" i="4" s="1"/>
  <c r="A1225" i="4" s="1"/>
  <c r="K1225" i="4"/>
  <c r="N1225" i="4"/>
  <c r="O1225" i="4"/>
  <c r="R1225" i="4"/>
  <c r="T1225" i="4"/>
  <c r="F1226" i="4"/>
  <c r="I1226" i="4"/>
  <c r="J1226" i="4"/>
  <c r="M1226" i="4" s="1"/>
  <c r="A1226" i="4" s="1"/>
  <c r="K1226" i="4"/>
  <c r="N1226" i="4"/>
  <c r="O1226" i="4"/>
  <c r="R1226" i="4"/>
  <c r="T1226" i="4"/>
  <c r="F1227" i="4"/>
  <c r="I1227" i="4"/>
  <c r="J1227" i="4" s="1"/>
  <c r="M1227" i="4" s="1"/>
  <c r="A1227" i="4" s="1"/>
  <c r="K1227" i="4"/>
  <c r="N1227" i="4"/>
  <c r="O1227" i="4"/>
  <c r="R1227" i="4"/>
  <c r="T1227" i="4"/>
  <c r="F1228" i="4"/>
  <c r="I1228" i="4"/>
  <c r="J1228" i="4" s="1"/>
  <c r="M1228" i="4" s="1"/>
  <c r="A1228" i="4" s="1"/>
  <c r="K1228" i="4"/>
  <c r="N1228" i="4"/>
  <c r="O1228" i="4"/>
  <c r="R1228" i="4"/>
  <c r="T1228" i="4"/>
  <c r="F1229" i="4"/>
  <c r="I1229" i="4"/>
  <c r="J1229" i="4" s="1"/>
  <c r="M1229" i="4" s="1"/>
  <c r="A1229" i="4" s="1"/>
  <c r="K1229" i="4"/>
  <c r="N1229" i="4"/>
  <c r="O1229" i="4"/>
  <c r="R1229" i="4"/>
  <c r="T1229" i="4"/>
  <c r="F1230" i="4"/>
  <c r="I1230" i="4"/>
  <c r="J1230" i="4" s="1"/>
  <c r="M1230" i="4" s="1"/>
  <c r="A1230" i="4" s="1"/>
  <c r="K1230" i="4"/>
  <c r="N1230" i="4"/>
  <c r="O1230" i="4"/>
  <c r="R1230" i="4"/>
  <c r="T1230" i="4"/>
  <c r="F1231" i="4"/>
  <c r="I1231" i="4"/>
  <c r="J1231" i="4"/>
  <c r="M1231" i="4" s="1"/>
  <c r="A1231" i="4" s="1"/>
  <c r="K1231" i="4"/>
  <c r="N1231" i="4"/>
  <c r="O1231" i="4"/>
  <c r="R1231" i="4"/>
  <c r="T1231" i="4"/>
  <c r="F1232" i="4"/>
  <c r="I1232" i="4"/>
  <c r="J1232" i="4"/>
  <c r="M1232" i="4" s="1"/>
  <c r="A1232" i="4" s="1"/>
  <c r="K1232" i="4"/>
  <c r="N1232" i="4"/>
  <c r="O1232" i="4"/>
  <c r="R1232" i="4"/>
  <c r="T1232" i="4"/>
  <c r="F1233" i="4"/>
  <c r="I1233" i="4"/>
  <c r="J1233" i="4" s="1"/>
  <c r="M1233" i="4" s="1"/>
  <c r="A1233" i="4" s="1"/>
  <c r="K1233" i="4"/>
  <c r="N1233" i="4"/>
  <c r="O1233" i="4"/>
  <c r="R1233" i="4"/>
  <c r="T1233" i="4"/>
  <c r="F1234" i="4"/>
  <c r="I1234" i="4"/>
  <c r="J1234" i="4" s="1"/>
  <c r="M1234" i="4" s="1"/>
  <c r="A1234" i="4" s="1"/>
  <c r="K1234" i="4"/>
  <c r="N1234" i="4"/>
  <c r="O1234" i="4"/>
  <c r="R1234" i="4"/>
  <c r="T1234" i="4"/>
  <c r="F1235" i="4"/>
  <c r="I1235" i="4"/>
  <c r="J1235" i="4"/>
  <c r="M1235" i="4" s="1"/>
  <c r="A1235" i="4" s="1"/>
  <c r="K1235" i="4"/>
  <c r="N1235" i="4"/>
  <c r="O1235" i="4"/>
  <c r="R1235" i="4"/>
  <c r="T1235" i="4"/>
  <c r="F1236" i="4"/>
  <c r="I1236" i="4"/>
  <c r="J1236" i="4" s="1"/>
  <c r="M1236" i="4" s="1"/>
  <c r="A1236" i="4" s="1"/>
  <c r="K1236" i="4"/>
  <c r="N1236" i="4"/>
  <c r="O1236" i="4"/>
  <c r="R1236" i="4"/>
  <c r="T1236" i="4"/>
  <c r="F1237" i="4"/>
  <c r="I1237" i="4"/>
  <c r="J1237" i="4"/>
  <c r="M1237" i="4" s="1"/>
  <c r="A1237" i="4" s="1"/>
  <c r="K1237" i="4"/>
  <c r="N1237" i="4"/>
  <c r="O1237" i="4"/>
  <c r="R1237" i="4"/>
  <c r="T1237" i="4"/>
  <c r="F1238" i="4"/>
  <c r="I1238" i="4"/>
  <c r="K1238" i="4"/>
  <c r="O1238" i="4"/>
  <c r="R1238" i="4"/>
  <c r="T1238" i="4"/>
  <c r="F1239" i="4"/>
  <c r="I1239" i="4"/>
  <c r="J1239" i="4"/>
  <c r="M1239" i="4" s="1"/>
  <c r="A1239" i="4" s="1"/>
  <c r="K1239" i="4"/>
  <c r="N1239" i="4"/>
  <c r="O1239" i="4"/>
  <c r="R1239" i="4"/>
  <c r="T1239" i="4"/>
  <c r="F1240" i="4"/>
  <c r="I1240" i="4"/>
  <c r="J1240" i="4"/>
  <c r="M1240" i="4" s="1"/>
  <c r="A1240" i="4" s="1"/>
  <c r="K1240" i="4"/>
  <c r="N1240" i="4"/>
  <c r="O1240" i="4"/>
  <c r="R1240" i="4"/>
  <c r="T1240" i="4"/>
  <c r="F1241" i="4"/>
  <c r="I1241" i="4"/>
  <c r="J1241" i="4" s="1"/>
  <c r="M1241" i="4" s="1"/>
  <c r="A1241" i="4" s="1"/>
  <c r="K1241" i="4"/>
  <c r="N1241" i="4"/>
  <c r="O1241" i="4"/>
  <c r="R1241" i="4"/>
  <c r="T1241" i="4"/>
  <c r="F1242" i="4"/>
  <c r="I1242" i="4"/>
  <c r="J1242" i="4"/>
  <c r="M1242" i="4" s="1"/>
  <c r="A1242" i="4" s="1"/>
  <c r="K1242" i="4"/>
  <c r="N1242" i="4"/>
  <c r="O1242" i="4"/>
  <c r="R1242" i="4"/>
  <c r="T1242" i="4"/>
  <c r="F1243" i="4"/>
  <c r="I1243" i="4"/>
  <c r="J1243" i="4"/>
  <c r="M1243" i="4" s="1"/>
  <c r="A1243" i="4" s="1"/>
  <c r="K1243" i="4"/>
  <c r="N1243" i="4"/>
  <c r="O1243" i="4"/>
  <c r="R1243" i="4"/>
  <c r="T1243" i="4"/>
  <c r="F1244" i="4"/>
  <c r="I1244" i="4"/>
  <c r="J1244" i="4"/>
  <c r="M1244" i="4" s="1"/>
  <c r="A1244" i="4" s="1"/>
  <c r="K1244" i="4"/>
  <c r="N1244" i="4"/>
  <c r="O1244" i="4"/>
  <c r="R1244" i="4"/>
  <c r="T1244" i="4"/>
  <c r="F1245" i="4"/>
  <c r="I1245" i="4"/>
  <c r="J1245" i="4"/>
  <c r="M1245" i="4" s="1"/>
  <c r="A1245" i="4" s="1"/>
  <c r="K1245" i="4"/>
  <c r="N1245" i="4"/>
  <c r="O1245" i="4"/>
  <c r="R1245" i="4"/>
  <c r="T1245" i="4"/>
  <c r="F1246" i="4"/>
  <c r="I1246" i="4"/>
  <c r="J1246" i="4"/>
  <c r="M1246" i="4" s="1"/>
  <c r="A1246" i="4" s="1"/>
  <c r="K1246" i="4"/>
  <c r="N1246" i="4"/>
  <c r="O1246" i="4"/>
  <c r="R1246" i="4"/>
  <c r="T1246" i="4"/>
  <c r="F1247" i="4"/>
  <c r="I1247" i="4"/>
  <c r="J1247" i="4" s="1"/>
  <c r="M1247" i="4" s="1"/>
  <c r="A1247" i="4" s="1"/>
  <c r="K1247" i="4"/>
  <c r="N1247" i="4"/>
  <c r="O1247" i="4"/>
  <c r="R1247" i="4"/>
  <c r="T1247" i="4"/>
  <c r="F1248" i="4"/>
  <c r="I1248" i="4"/>
  <c r="J1248" i="4" s="1"/>
  <c r="M1248" i="4" s="1"/>
  <c r="A1248" i="4" s="1"/>
  <c r="K1248" i="4"/>
  <c r="N1248" i="4"/>
  <c r="O1248" i="4"/>
  <c r="R1248" i="4"/>
  <c r="T1248" i="4"/>
  <c r="F1249" i="4"/>
  <c r="I1249" i="4"/>
  <c r="J1249" i="4"/>
  <c r="M1249" i="4" s="1"/>
  <c r="A1249" i="4" s="1"/>
  <c r="K1249" i="4"/>
  <c r="N1249" i="4"/>
  <c r="O1249" i="4"/>
  <c r="R1249" i="4"/>
  <c r="T1249" i="4"/>
  <c r="F1250" i="4"/>
  <c r="I1250" i="4"/>
  <c r="J1250" i="4"/>
  <c r="M1250" i="4" s="1"/>
  <c r="A1250" i="4" s="1"/>
  <c r="K1250" i="4"/>
  <c r="N1250" i="4"/>
  <c r="O1250" i="4"/>
  <c r="R1250" i="4"/>
  <c r="T1250" i="4"/>
  <c r="F1251" i="4"/>
  <c r="I1251" i="4"/>
  <c r="J1251" i="4"/>
  <c r="M1251" i="4" s="1"/>
  <c r="A1251" i="4" s="1"/>
  <c r="K1251" i="4"/>
  <c r="N1251" i="4"/>
  <c r="O1251" i="4"/>
  <c r="R1251" i="4"/>
  <c r="T1251" i="4"/>
  <c r="F1252" i="4"/>
  <c r="I1252" i="4"/>
  <c r="J1252" i="4"/>
  <c r="M1252" i="4" s="1"/>
  <c r="A1252" i="4" s="1"/>
  <c r="K1252" i="4"/>
  <c r="N1252" i="4"/>
  <c r="O1252" i="4"/>
  <c r="R1252" i="4"/>
  <c r="T1252" i="4"/>
  <c r="F1253" i="4"/>
  <c r="I1253" i="4"/>
  <c r="J1253" i="4" s="1"/>
  <c r="M1253" i="4" s="1"/>
  <c r="A1253" i="4" s="1"/>
  <c r="K1253" i="4"/>
  <c r="N1253" i="4"/>
  <c r="O1253" i="4"/>
  <c r="R1253" i="4"/>
  <c r="T1253" i="4"/>
  <c r="F1254" i="4"/>
  <c r="I1254" i="4"/>
  <c r="J1254" i="4" s="1"/>
  <c r="M1254" i="4" s="1"/>
  <c r="A1254" i="4" s="1"/>
  <c r="K1254" i="4"/>
  <c r="N1254" i="4"/>
  <c r="O1254" i="4"/>
  <c r="R1254" i="4"/>
  <c r="T1254" i="4"/>
  <c r="F1255" i="4"/>
  <c r="I1255" i="4"/>
  <c r="J1255" i="4"/>
  <c r="M1255" i="4" s="1"/>
  <c r="A1255" i="4" s="1"/>
  <c r="K1255" i="4"/>
  <c r="N1255" i="4"/>
  <c r="O1255" i="4"/>
  <c r="R1255" i="4"/>
  <c r="T1255" i="4"/>
  <c r="F1256" i="4"/>
  <c r="I1256" i="4"/>
  <c r="J1256" i="4"/>
  <c r="M1256" i="4" s="1"/>
  <c r="A1256" i="4" s="1"/>
  <c r="K1256" i="4"/>
  <c r="N1256" i="4"/>
  <c r="O1256" i="4"/>
  <c r="R1256" i="4"/>
  <c r="T1256" i="4"/>
  <c r="F1257" i="4"/>
  <c r="I1257" i="4"/>
  <c r="K1257" i="4"/>
  <c r="O1257" i="4"/>
  <c r="R1257" i="4"/>
  <c r="T1257" i="4"/>
  <c r="F1258" i="4"/>
  <c r="I1258" i="4"/>
  <c r="J1258" i="4"/>
  <c r="M1258" i="4" s="1"/>
  <c r="A1258" i="4" s="1"/>
  <c r="K1258" i="4"/>
  <c r="N1258" i="4"/>
  <c r="O1258" i="4"/>
  <c r="R1258" i="4"/>
  <c r="T1258" i="4"/>
  <c r="F1259" i="4"/>
  <c r="I1259" i="4"/>
  <c r="J1259" i="4"/>
  <c r="M1259" i="4" s="1"/>
  <c r="A1259" i="4" s="1"/>
  <c r="K1259" i="4"/>
  <c r="N1259" i="4"/>
  <c r="O1259" i="4"/>
  <c r="R1259" i="4"/>
  <c r="T1259" i="4"/>
  <c r="F1260" i="4"/>
  <c r="I1260" i="4"/>
  <c r="J1260" i="4"/>
  <c r="M1260" i="4" s="1"/>
  <c r="A1260" i="4" s="1"/>
  <c r="K1260" i="4"/>
  <c r="N1260" i="4"/>
  <c r="O1260" i="4"/>
  <c r="R1260" i="4"/>
  <c r="T1260" i="4"/>
  <c r="F1261" i="4"/>
  <c r="I1261" i="4"/>
  <c r="J1261" i="4"/>
  <c r="M1261" i="4" s="1"/>
  <c r="A1261" i="4" s="1"/>
  <c r="K1261" i="4"/>
  <c r="N1261" i="4"/>
  <c r="O1261" i="4"/>
  <c r="R1261" i="4"/>
  <c r="T1261" i="4"/>
  <c r="F1262" i="4"/>
  <c r="I1262" i="4"/>
  <c r="J1262" i="4"/>
  <c r="M1262" i="4" s="1"/>
  <c r="A1262" i="4" s="1"/>
  <c r="K1262" i="4"/>
  <c r="N1262" i="4"/>
  <c r="O1262" i="4"/>
  <c r="R1262" i="4"/>
  <c r="T1262" i="4"/>
  <c r="F1263" i="4"/>
  <c r="I1263" i="4"/>
  <c r="K1263" i="4"/>
  <c r="O1263" i="4"/>
  <c r="R1263" i="4"/>
  <c r="T1263" i="4"/>
  <c r="F1264" i="4"/>
  <c r="I1264" i="4"/>
  <c r="J1264" i="4" s="1"/>
  <c r="M1264" i="4" s="1"/>
  <c r="A1264" i="4" s="1"/>
  <c r="K1264" i="4"/>
  <c r="N1264" i="4"/>
  <c r="O1264" i="4"/>
  <c r="R1264" i="4"/>
  <c r="T1264" i="4"/>
  <c r="F1265" i="4"/>
  <c r="I1265" i="4"/>
  <c r="J1265" i="4"/>
  <c r="M1265" i="4" s="1"/>
  <c r="A1265" i="4" s="1"/>
  <c r="K1265" i="4"/>
  <c r="N1265" i="4"/>
  <c r="O1265" i="4"/>
  <c r="R1265" i="4"/>
  <c r="T1265" i="4"/>
  <c r="F1266" i="4"/>
  <c r="I1266" i="4"/>
  <c r="J1266" i="4"/>
  <c r="M1266" i="4" s="1"/>
  <c r="A1266" i="4" s="1"/>
  <c r="K1266" i="4"/>
  <c r="N1266" i="4"/>
  <c r="O1266" i="4"/>
  <c r="R1266" i="4"/>
  <c r="T1266" i="4"/>
  <c r="F1267" i="4"/>
  <c r="I1267" i="4"/>
  <c r="J1267" i="4"/>
  <c r="M1267" i="4" s="1"/>
  <c r="A1267" i="4" s="1"/>
  <c r="K1267" i="4"/>
  <c r="N1267" i="4"/>
  <c r="O1267" i="4"/>
  <c r="R1267" i="4"/>
  <c r="T1267" i="4"/>
  <c r="F1268" i="4"/>
  <c r="I1268" i="4"/>
  <c r="J1268" i="4" s="1"/>
  <c r="M1268" i="4" s="1"/>
  <c r="A1268" i="4" s="1"/>
  <c r="K1268" i="4"/>
  <c r="N1268" i="4"/>
  <c r="O1268" i="4"/>
  <c r="R1268" i="4"/>
  <c r="T1268" i="4"/>
  <c r="F1269" i="4"/>
  <c r="I1269" i="4"/>
  <c r="J1269" i="4" s="1"/>
  <c r="M1269" i="4" s="1"/>
  <c r="A1269" i="4" s="1"/>
  <c r="K1269" i="4"/>
  <c r="N1269" i="4"/>
  <c r="O1269" i="4"/>
  <c r="R1269" i="4"/>
  <c r="T1269" i="4"/>
  <c r="F1270" i="4"/>
  <c r="I1270" i="4"/>
  <c r="J1270" i="4"/>
  <c r="M1270" i="4" s="1"/>
  <c r="A1270" i="4" s="1"/>
  <c r="K1270" i="4"/>
  <c r="N1270" i="4"/>
  <c r="O1270" i="4"/>
  <c r="R1270" i="4"/>
  <c r="T1270" i="4"/>
  <c r="F1271" i="4"/>
  <c r="I1271" i="4"/>
  <c r="J1271" i="4"/>
  <c r="M1271" i="4" s="1"/>
  <c r="A1271" i="4" s="1"/>
  <c r="K1271" i="4"/>
  <c r="N1271" i="4"/>
  <c r="O1271" i="4"/>
  <c r="R1271" i="4"/>
  <c r="T1271" i="4"/>
  <c r="F1272" i="4"/>
  <c r="I1272" i="4"/>
  <c r="J1272" i="4"/>
  <c r="M1272" i="4" s="1"/>
  <c r="A1272" i="4" s="1"/>
  <c r="K1272" i="4"/>
  <c r="N1272" i="4"/>
  <c r="O1272" i="4"/>
  <c r="R1272" i="4"/>
  <c r="T1272" i="4"/>
  <c r="F1273" i="4"/>
  <c r="I1273" i="4"/>
  <c r="J1273" i="4"/>
  <c r="M1273" i="4" s="1"/>
  <c r="A1273" i="4" s="1"/>
  <c r="K1273" i="4"/>
  <c r="N1273" i="4"/>
  <c r="O1273" i="4"/>
  <c r="R1273" i="4"/>
  <c r="T1273" i="4"/>
  <c r="F1274" i="4"/>
  <c r="I1274" i="4"/>
  <c r="J1274" i="4" s="1"/>
  <c r="M1274" i="4" s="1"/>
  <c r="A1274" i="4" s="1"/>
  <c r="K1274" i="4"/>
  <c r="N1274" i="4"/>
  <c r="O1274" i="4"/>
  <c r="R1274" i="4"/>
  <c r="T1274" i="4"/>
  <c r="F1275" i="4"/>
  <c r="I1275" i="4"/>
  <c r="J1275" i="4"/>
  <c r="M1275" i="4" s="1"/>
  <c r="A1275" i="4" s="1"/>
  <c r="K1275" i="4"/>
  <c r="N1275" i="4"/>
  <c r="O1275" i="4"/>
  <c r="R1275" i="4"/>
  <c r="T1275" i="4"/>
  <c r="F1276" i="4"/>
  <c r="I1276" i="4"/>
  <c r="J1276" i="4" s="1"/>
  <c r="M1276" i="4" s="1"/>
  <c r="A1276" i="4" s="1"/>
  <c r="K1276" i="4"/>
  <c r="N1276" i="4"/>
  <c r="O1276" i="4"/>
  <c r="R1276" i="4"/>
  <c r="T1276" i="4"/>
  <c r="F1277" i="4"/>
  <c r="I1277" i="4"/>
  <c r="J1277" i="4" s="1"/>
  <c r="M1277" i="4" s="1"/>
  <c r="A1277" i="4" s="1"/>
  <c r="K1277" i="4"/>
  <c r="N1277" i="4"/>
  <c r="O1277" i="4"/>
  <c r="R1277" i="4"/>
  <c r="T1277" i="4"/>
  <c r="F1278" i="4"/>
  <c r="I1278" i="4"/>
  <c r="J1278" i="4"/>
  <c r="M1278" i="4" s="1"/>
  <c r="A1278" i="4" s="1"/>
  <c r="N1278" i="4"/>
  <c r="T1278" i="4"/>
  <c r="F1279" i="4"/>
  <c r="I1279" i="4"/>
  <c r="K1279" i="4"/>
  <c r="O1279" i="4"/>
  <c r="R1279" i="4"/>
  <c r="T1279" i="4"/>
  <c r="F1280" i="4"/>
  <c r="I1280" i="4"/>
  <c r="J1280" i="4"/>
  <c r="M1280" i="4" s="1"/>
  <c r="A1280" i="4" s="1"/>
  <c r="K1280" i="4"/>
  <c r="N1280" i="4"/>
  <c r="O1280" i="4"/>
  <c r="R1280" i="4"/>
  <c r="T1280" i="4"/>
  <c r="F1281" i="4"/>
  <c r="I1281" i="4"/>
  <c r="J1281" i="4"/>
  <c r="M1281" i="4" s="1"/>
  <c r="A1281" i="4" s="1"/>
  <c r="K1281" i="4"/>
  <c r="N1281" i="4"/>
  <c r="O1281" i="4"/>
  <c r="R1281" i="4"/>
  <c r="T1281" i="4"/>
  <c r="F1282" i="4"/>
  <c r="I1282" i="4"/>
  <c r="J1282" i="4"/>
  <c r="M1282" i="4" s="1"/>
  <c r="A1282" i="4" s="1"/>
  <c r="K1282" i="4"/>
  <c r="N1282" i="4"/>
  <c r="O1282" i="4"/>
  <c r="R1282" i="4"/>
  <c r="T1282" i="4"/>
  <c r="F1283" i="4"/>
  <c r="I1283" i="4"/>
  <c r="J1283" i="4" s="1"/>
  <c r="M1283" i="4" s="1"/>
  <c r="A1283" i="4" s="1"/>
  <c r="K1283" i="4"/>
  <c r="N1283" i="4"/>
  <c r="O1283" i="4"/>
  <c r="R1283" i="4"/>
  <c r="T1283" i="4"/>
  <c r="F1284" i="4"/>
  <c r="I1284" i="4"/>
  <c r="J1284" i="4"/>
  <c r="M1284" i="4" s="1"/>
  <c r="A1284" i="4" s="1"/>
  <c r="K1284" i="4"/>
  <c r="N1284" i="4"/>
  <c r="O1284" i="4"/>
  <c r="R1284" i="4"/>
  <c r="T1284" i="4"/>
  <c r="F1285" i="4"/>
  <c r="I1285" i="4"/>
  <c r="J1285" i="4" s="1"/>
  <c r="M1285" i="4" s="1"/>
  <c r="A1285" i="4" s="1"/>
  <c r="K1285" i="4"/>
  <c r="N1285" i="4"/>
  <c r="O1285" i="4"/>
  <c r="R1285" i="4"/>
  <c r="T1285" i="4"/>
  <c r="F1286" i="4"/>
  <c r="I1286" i="4"/>
  <c r="J1286" i="4"/>
  <c r="M1286" i="4" s="1"/>
  <c r="A1286" i="4" s="1"/>
  <c r="K1286" i="4"/>
  <c r="N1286" i="4"/>
  <c r="O1286" i="4"/>
  <c r="R1286" i="4"/>
  <c r="T1286" i="4"/>
  <c r="F1287" i="4"/>
  <c r="I1287" i="4"/>
  <c r="J1287" i="4" s="1"/>
  <c r="M1287" i="4" s="1"/>
  <c r="A1287" i="4" s="1"/>
  <c r="K1287" i="4"/>
  <c r="N1287" i="4"/>
  <c r="O1287" i="4"/>
  <c r="R1287" i="4"/>
  <c r="T1287" i="4"/>
  <c r="F1288" i="4"/>
  <c r="I1288" i="4"/>
  <c r="J1288" i="4"/>
  <c r="M1288" i="4" s="1"/>
  <c r="A1288" i="4" s="1"/>
  <c r="K1288" i="4"/>
  <c r="N1288" i="4"/>
  <c r="O1288" i="4"/>
  <c r="R1288" i="4"/>
  <c r="T1288" i="4"/>
  <c r="F1289" i="4"/>
  <c r="I1289" i="4"/>
  <c r="J1289" i="4" s="1"/>
  <c r="M1289" i="4" s="1"/>
  <c r="A1289" i="4" s="1"/>
  <c r="K1289" i="4"/>
  <c r="N1289" i="4"/>
  <c r="O1289" i="4"/>
  <c r="R1289" i="4"/>
  <c r="T1289" i="4"/>
  <c r="F1290" i="4"/>
  <c r="I1290" i="4"/>
  <c r="J1290" i="4"/>
  <c r="M1290" i="4" s="1"/>
  <c r="A1290" i="4" s="1"/>
  <c r="K1290" i="4"/>
  <c r="N1290" i="4"/>
  <c r="O1290" i="4"/>
  <c r="R1290" i="4"/>
  <c r="T1290" i="4"/>
  <c r="F1291" i="4"/>
  <c r="I1291" i="4"/>
  <c r="J1291" i="4"/>
  <c r="M1291" i="4" s="1"/>
  <c r="A1291" i="4" s="1"/>
  <c r="K1291" i="4"/>
  <c r="N1291" i="4"/>
  <c r="O1291" i="4"/>
  <c r="R1291" i="4"/>
  <c r="T1291" i="4"/>
  <c r="F1292" i="4"/>
  <c r="I1292" i="4"/>
  <c r="K1292" i="4"/>
  <c r="O1292" i="4"/>
  <c r="R1292" i="4"/>
  <c r="T1292" i="4"/>
  <c r="F1293" i="4"/>
  <c r="I1293" i="4"/>
  <c r="K1293" i="4"/>
  <c r="O1293" i="4"/>
  <c r="R1293" i="4"/>
  <c r="T1293" i="4"/>
  <c r="F1294" i="4"/>
  <c r="I1294" i="4"/>
  <c r="J1294" i="4"/>
  <c r="M1294" i="4" s="1"/>
  <c r="A1294" i="4" s="1"/>
  <c r="K1294" i="4"/>
  <c r="N1294" i="4"/>
  <c r="O1294" i="4"/>
  <c r="R1294" i="4"/>
  <c r="T1294" i="4"/>
  <c r="F1295" i="4"/>
  <c r="I1295" i="4"/>
  <c r="J1295" i="4"/>
  <c r="M1295" i="4" s="1"/>
  <c r="A1295" i="4" s="1"/>
  <c r="K1295" i="4"/>
  <c r="N1295" i="4"/>
  <c r="O1295" i="4"/>
  <c r="R1295" i="4"/>
  <c r="T1295" i="4"/>
  <c r="F1296" i="4"/>
  <c r="I1296" i="4"/>
  <c r="J1296" i="4" s="1"/>
  <c r="M1296" i="4" s="1"/>
  <c r="A1296" i="4" s="1"/>
  <c r="K1296" i="4"/>
  <c r="N1296" i="4"/>
  <c r="O1296" i="4"/>
  <c r="R1296" i="4"/>
  <c r="T1296" i="4"/>
  <c r="F1297" i="4"/>
  <c r="I1297" i="4"/>
  <c r="J1297" i="4"/>
  <c r="M1297" i="4" s="1"/>
  <c r="A1297" i="4" s="1"/>
  <c r="K1297" i="4"/>
  <c r="N1297" i="4"/>
  <c r="O1297" i="4"/>
  <c r="R1297" i="4"/>
  <c r="T1297" i="4"/>
  <c r="F1298" i="4"/>
  <c r="I1298" i="4"/>
  <c r="J1298" i="4"/>
  <c r="M1298" i="4" s="1"/>
  <c r="A1298" i="4" s="1"/>
  <c r="K1298" i="4"/>
  <c r="N1298" i="4"/>
  <c r="O1298" i="4"/>
  <c r="R1298" i="4"/>
  <c r="T1298" i="4"/>
  <c r="F1299" i="4"/>
  <c r="I1299" i="4"/>
  <c r="J1299" i="4" s="1"/>
  <c r="M1299" i="4" s="1"/>
  <c r="A1299" i="4" s="1"/>
  <c r="K1299" i="4"/>
  <c r="N1299" i="4"/>
  <c r="O1299" i="4"/>
  <c r="R1299" i="4"/>
  <c r="T1299" i="4"/>
  <c r="F1300" i="4"/>
  <c r="I1300" i="4"/>
  <c r="J1300" i="4" s="1"/>
  <c r="M1300" i="4" s="1"/>
  <c r="A1300" i="4" s="1"/>
  <c r="K1300" i="4"/>
  <c r="N1300" i="4"/>
  <c r="O1300" i="4"/>
  <c r="R1300" i="4"/>
  <c r="T1300" i="4"/>
  <c r="F1301" i="4"/>
  <c r="I1301" i="4"/>
  <c r="J1301" i="4"/>
  <c r="M1301" i="4" s="1"/>
  <c r="A1301" i="4" s="1"/>
  <c r="K1301" i="4"/>
  <c r="N1301" i="4"/>
  <c r="O1301" i="4"/>
  <c r="R1301" i="4"/>
  <c r="T1301" i="4"/>
  <c r="F1302" i="4"/>
  <c r="I1302" i="4"/>
  <c r="J1302" i="4" s="1"/>
  <c r="M1302" i="4" s="1"/>
  <c r="A1302" i="4" s="1"/>
  <c r="K1302" i="4"/>
  <c r="N1302" i="4"/>
  <c r="O1302" i="4"/>
  <c r="R1302" i="4"/>
  <c r="T1302" i="4"/>
  <c r="F1303" i="4"/>
  <c r="I1303" i="4"/>
  <c r="J1303" i="4"/>
  <c r="K1303" i="4"/>
  <c r="N1303" i="4"/>
  <c r="O1303" i="4"/>
  <c r="R1303" i="4"/>
  <c r="T1303" i="4"/>
  <c r="F1304" i="4"/>
  <c r="I1304" i="4"/>
  <c r="J1304" i="4"/>
  <c r="M1304" i="4" s="1"/>
  <c r="A1304" i="4" s="1"/>
  <c r="K1304" i="4"/>
  <c r="N1304" i="4"/>
  <c r="O1304" i="4"/>
  <c r="R1304" i="4"/>
  <c r="T1304" i="4"/>
  <c r="F1305" i="4"/>
  <c r="I1305" i="4"/>
  <c r="J1305" i="4" s="1"/>
  <c r="M1305" i="4" s="1"/>
  <c r="A1305" i="4" s="1"/>
  <c r="K1305" i="4"/>
  <c r="N1305" i="4"/>
  <c r="O1305" i="4"/>
  <c r="R1305" i="4"/>
  <c r="T1305" i="4"/>
  <c r="F1306" i="4"/>
  <c r="I1306" i="4"/>
  <c r="J1306" i="4"/>
  <c r="M1306" i="4" s="1"/>
  <c r="A1306" i="4" s="1"/>
  <c r="K1306" i="4"/>
  <c r="N1306" i="4"/>
  <c r="O1306" i="4"/>
  <c r="R1306" i="4"/>
  <c r="T1306" i="4"/>
  <c r="F1307" i="4"/>
  <c r="I1307" i="4"/>
  <c r="J1307" i="4"/>
  <c r="M1307" i="4" s="1"/>
  <c r="A1307" i="4" s="1"/>
  <c r="K1307" i="4"/>
  <c r="N1307" i="4"/>
  <c r="O1307" i="4"/>
  <c r="R1307" i="4"/>
  <c r="T1307" i="4"/>
  <c r="F1308" i="4"/>
  <c r="I1308" i="4"/>
  <c r="J1308" i="4"/>
  <c r="M1308" i="4" s="1"/>
  <c r="A1308" i="4" s="1"/>
  <c r="K1308" i="4"/>
  <c r="N1308" i="4"/>
  <c r="O1308" i="4"/>
  <c r="R1308" i="4"/>
  <c r="T1308" i="4"/>
  <c r="F1309" i="4"/>
  <c r="I1309" i="4"/>
  <c r="J1309" i="4"/>
  <c r="M1309" i="4" s="1"/>
  <c r="A1309" i="4" s="1"/>
  <c r="K1309" i="4"/>
  <c r="N1309" i="4"/>
  <c r="O1309" i="4"/>
  <c r="R1309" i="4"/>
  <c r="T1309" i="4"/>
  <c r="F1310" i="4"/>
  <c r="I1310" i="4"/>
  <c r="J1310" i="4"/>
  <c r="M1310" i="4" s="1"/>
  <c r="A1310" i="4" s="1"/>
  <c r="K1310" i="4"/>
  <c r="N1310" i="4"/>
  <c r="O1310" i="4"/>
  <c r="R1310" i="4"/>
  <c r="T1310" i="4"/>
  <c r="F1311" i="4"/>
  <c r="I1311" i="4"/>
  <c r="J1311" i="4" s="1"/>
  <c r="M1311" i="4" s="1"/>
  <c r="A1311" i="4" s="1"/>
  <c r="K1311" i="4"/>
  <c r="N1311" i="4"/>
  <c r="O1311" i="4"/>
  <c r="R1311" i="4"/>
  <c r="T1311" i="4"/>
  <c r="F1312" i="4"/>
  <c r="I1312" i="4"/>
  <c r="K1312" i="4"/>
  <c r="O1312" i="4"/>
  <c r="R1312" i="4"/>
  <c r="T1312" i="4"/>
  <c r="F1313" i="4"/>
  <c r="I1313" i="4"/>
  <c r="J1313" i="4"/>
  <c r="M1313" i="4" s="1"/>
  <c r="A1313" i="4" s="1"/>
  <c r="K1313" i="4"/>
  <c r="N1313" i="4"/>
  <c r="O1313" i="4"/>
  <c r="R1313" i="4"/>
  <c r="T1313" i="4"/>
  <c r="F1314" i="4"/>
  <c r="I1314" i="4"/>
  <c r="J1314" i="4" s="1"/>
  <c r="M1314" i="4" s="1"/>
  <c r="A1314" i="4" s="1"/>
  <c r="K1314" i="4"/>
  <c r="N1314" i="4"/>
  <c r="O1314" i="4"/>
  <c r="R1314" i="4"/>
  <c r="T1314" i="4"/>
  <c r="F1315" i="4"/>
  <c r="I1315" i="4"/>
  <c r="J1315" i="4"/>
  <c r="M1315" i="4" s="1"/>
  <c r="A1315" i="4" s="1"/>
  <c r="K1315" i="4"/>
  <c r="N1315" i="4"/>
  <c r="O1315" i="4"/>
  <c r="R1315" i="4"/>
  <c r="T1315" i="4"/>
  <c r="F1316" i="4"/>
  <c r="I1316" i="4"/>
  <c r="J1316" i="4"/>
  <c r="M1316" i="4" s="1"/>
  <c r="A1316" i="4" s="1"/>
  <c r="K1316" i="4"/>
  <c r="N1316" i="4"/>
  <c r="O1316" i="4"/>
  <c r="R1316" i="4"/>
  <c r="T1316" i="4"/>
  <c r="F1317" i="4"/>
  <c r="I1317" i="4"/>
  <c r="J1317" i="4" s="1"/>
  <c r="M1317" i="4" s="1"/>
  <c r="A1317" i="4" s="1"/>
  <c r="K1317" i="4"/>
  <c r="N1317" i="4"/>
  <c r="O1317" i="4"/>
  <c r="R1317" i="4"/>
  <c r="T1317" i="4"/>
  <c r="F1318" i="4"/>
  <c r="K1318" i="4" s="1"/>
  <c r="I1318" i="4"/>
  <c r="J1318" i="4"/>
  <c r="M1318" i="4" s="1"/>
  <c r="A1318" i="4" s="1"/>
  <c r="N1318" i="4"/>
  <c r="O1318" i="4"/>
  <c r="R1318" i="4"/>
  <c r="T1318" i="4"/>
  <c r="F1319" i="4"/>
  <c r="I1319" i="4"/>
  <c r="J1319" i="4"/>
  <c r="M1319" i="4" s="1"/>
  <c r="A1319" i="4" s="1"/>
  <c r="K1319" i="4"/>
  <c r="N1319" i="4"/>
  <c r="O1319" i="4"/>
  <c r="R1319" i="4"/>
  <c r="T1319" i="4"/>
  <c r="F1320" i="4"/>
  <c r="I1320" i="4"/>
  <c r="J1320" i="4"/>
  <c r="M1320" i="4" s="1"/>
  <c r="A1320" i="4" s="1"/>
  <c r="K1320" i="4"/>
  <c r="N1320" i="4"/>
  <c r="O1320" i="4"/>
  <c r="R1320" i="4"/>
  <c r="T1320" i="4"/>
  <c r="F1321" i="4"/>
  <c r="I1321" i="4"/>
  <c r="J1321" i="4"/>
  <c r="M1321" i="4" s="1"/>
  <c r="A1321" i="4" s="1"/>
  <c r="K1321" i="4"/>
  <c r="N1321" i="4"/>
  <c r="O1321" i="4"/>
  <c r="R1321" i="4"/>
  <c r="T1321" i="4"/>
  <c r="F1322" i="4"/>
  <c r="I1322" i="4"/>
  <c r="J1322" i="4" s="1"/>
  <c r="M1322" i="4" s="1"/>
  <c r="A1322" i="4" s="1"/>
  <c r="K1322" i="4"/>
  <c r="N1322" i="4"/>
  <c r="O1322" i="4"/>
  <c r="R1322" i="4"/>
  <c r="T1322" i="4"/>
  <c r="F1323" i="4"/>
  <c r="I1323" i="4"/>
  <c r="J1323" i="4" s="1"/>
  <c r="M1323" i="4" s="1"/>
  <c r="A1323" i="4" s="1"/>
  <c r="K1323" i="4"/>
  <c r="N1323" i="4"/>
  <c r="O1323" i="4"/>
  <c r="R1323" i="4"/>
  <c r="T1323" i="4"/>
  <c r="F1324" i="4"/>
  <c r="I1324" i="4"/>
  <c r="J1324" i="4"/>
  <c r="M1324" i="4" s="1"/>
  <c r="A1324" i="4" s="1"/>
  <c r="K1324" i="4"/>
  <c r="N1324" i="4"/>
  <c r="O1324" i="4"/>
  <c r="R1324" i="4"/>
  <c r="T1324" i="4"/>
  <c r="F1325" i="4"/>
  <c r="I1325" i="4"/>
  <c r="J1325" i="4"/>
  <c r="M1325" i="4" s="1"/>
  <c r="A1325" i="4" s="1"/>
  <c r="K1325" i="4"/>
  <c r="N1325" i="4"/>
  <c r="O1325" i="4"/>
  <c r="R1325" i="4"/>
  <c r="T1325" i="4"/>
  <c r="F1326" i="4"/>
  <c r="I1326" i="4"/>
  <c r="J1326" i="4"/>
  <c r="M1326" i="4" s="1"/>
  <c r="A1326" i="4" s="1"/>
  <c r="K1326" i="4"/>
  <c r="N1326" i="4"/>
  <c r="O1326" i="4"/>
  <c r="R1326" i="4"/>
  <c r="T1326" i="4"/>
  <c r="F1327" i="4"/>
  <c r="I1327" i="4"/>
  <c r="J1327" i="4"/>
  <c r="M1327" i="4" s="1"/>
  <c r="A1327" i="4" s="1"/>
  <c r="K1327" i="4"/>
  <c r="N1327" i="4"/>
  <c r="O1327" i="4"/>
  <c r="R1327" i="4"/>
  <c r="T1327" i="4"/>
  <c r="F1328" i="4"/>
  <c r="I1328" i="4"/>
  <c r="J1328" i="4" s="1"/>
  <c r="M1328" i="4" s="1"/>
  <c r="A1328" i="4" s="1"/>
  <c r="K1328" i="4"/>
  <c r="N1328" i="4"/>
  <c r="O1328" i="4"/>
  <c r="R1328" i="4"/>
  <c r="T1328" i="4"/>
  <c r="F1329" i="4"/>
  <c r="I1329" i="4"/>
  <c r="J1329" i="4"/>
  <c r="M1329" i="4" s="1"/>
  <c r="A1329" i="4" s="1"/>
  <c r="K1329" i="4"/>
  <c r="N1329" i="4"/>
  <c r="O1329" i="4"/>
  <c r="R1329" i="4"/>
  <c r="T1329" i="4"/>
  <c r="F1330" i="4"/>
  <c r="I1330" i="4"/>
  <c r="K1330" i="4"/>
  <c r="O1330" i="4"/>
  <c r="R1330" i="4"/>
  <c r="T1330" i="4"/>
  <c r="F1331" i="4"/>
  <c r="I1331" i="4"/>
  <c r="J1331" i="4"/>
  <c r="M1331" i="4" s="1"/>
  <c r="A1331" i="4" s="1"/>
  <c r="K1331" i="4"/>
  <c r="N1331" i="4"/>
  <c r="O1331" i="4"/>
  <c r="R1331" i="4"/>
  <c r="T1331" i="4"/>
  <c r="F1332" i="4"/>
  <c r="I1332" i="4"/>
  <c r="J1332" i="4"/>
  <c r="M1332" i="4" s="1"/>
  <c r="A1332" i="4" s="1"/>
  <c r="K1332" i="4"/>
  <c r="N1332" i="4"/>
  <c r="O1332" i="4"/>
  <c r="R1332" i="4"/>
  <c r="T1332" i="4"/>
  <c r="F1333" i="4"/>
  <c r="I1333" i="4"/>
  <c r="J1333" i="4" s="1"/>
  <c r="M1333" i="4" s="1"/>
  <c r="A1333" i="4" s="1"/>
  <c r="K1333" i="4"/>
  <c r="N1333" i="4"/>
  <c r="O1333" i="4"/>
  <c r="R1333" i="4"/>
  <c r="T1333" i="4"/>
  <c r="F1334" i="4"/>
  <c r="I1334" i="4"/>
  <c r="J1334" i="4"/>
  <c r="M1334" i="4" s="1"/>
  <c r="A1334" i="4" s="1"/>
  <c r="K1334" i="4"/>
  <c r="N1334" i="4"/>
  <c r="O1334" i="4"/>
  <c r="R1334" i="4"/>
  <c r="T1334" i="4"/>
  <c r="F1335" i="4"/>
  <c r="I1335" i="4"/>
  <c r="K1335" i="4"/>
  <c r="T1335" i="4"/>
  <c r="F1336" i="4"/>
  <c r="I1336" i="4"/>
  <c r="J1336" i="4" s="1"/>
  <c r="M1336" i="4" s="1"/>
  <c r="A1336" i="4" s="1"/>
  <c r="K1336" i="4"/>
  <c r="N1336" i="4"/>
  <c r="O1336" i="4"/>
  <c r="R1336" i="4"/>
  <c r="T1336" i="4"/>
  <c r="F1337" i="4"/>
  <c r="I1337" i="4"/>
  <c r="J1337" i="4"/>
  <c r="M1337" i="4" s="1"/>
  <c r="A1337" i="4" s="1"/>
  <c r="K1337" i="4"/>
  <c r="N1337" i="4"/>
  <c r="O1337" i="4"/>
  <c r="R1337" i="4"/>
  <c r="T1337" i="4"/>
  <c r="F1338" i="4"/>
  <c r="I1338" i="4"/>
  <c r="J1338" i="4"/>
  <c r="M1338" i="4" s="1"/>
  <c r="A1338" i="4" s="1"/>
  <c r="K1338" i="4"/>
  <c r="N1338" i="4"/>
  <c r="O1338" i="4"/>
  <c r="R1338" i="4"/>
  <c r="T1338" i="4"/>
  <c r="F1339" i="4"/>
  <c r="I1339" i="4"/>
  <c r="J1339" i="4" s="1"/>
  <c r="M1339" i="4" s="1"/>
  <c r="A1339" i="4" s="1"/>
  <c r="K1339" i="4"/>
  <c r="N1339" i="4"/>
  <c r="O1339" i="4"/>
  <c r="R1339" i="4"/>
  <c r="T1339" i="4"/>
  <c r="F1340" i="4"/>
  <c r="I1340" i="4"/>
  <c r="J1340" i="4" s="1"/>
  <c r="M1340" i="4" s="1"/>
  <c r="A1340" i="4" s="1"/>
  <c r="K1340" i="4"/>
  <c r="N1340" i="4"/>
  <c r="O1340" i="4"/>
  <c r="R1340" i="4"/>
  <c r="T1340" i="4"/>
  <c r="F1341" i="4"/>
  <c r="I1341" i="4"/>
  <c r="J1341" i="4" s="1"/>
  <c r="M1341" i="4" s="1"/>
  <c r="A1341" i="4" s="1"/>
  <c r="K1341" i="4"/>
  <c r="N1341" i="4"/>
  <c r="O1341" i="4"/>
  <c r="R1341" i="4"/>
  <c r="T1341" i="4"/>
  <c r="F1342" i="4"/>
  <c r="I1342" i="4"/>
  <c r="J1342" i="4"/>
  <c r="M1342" i="4" s="1"/>
  <c r="A1342" i="4" s="1"/>
  <c r="K1342" i="4"/>
  <c r="N1342" i="4"/>
  <c r="O1342" i="4"/>
  <c r="R1342" i="4"/>
  <c r="T1342" i="4"/>
  <c r="F1343" i="4"/>
  <c r="I1343" i="4"/>
  <c r="J1343" i="4" s="1"/>
  <c r="M1343" i="4" s="1"/>
  <c r="A1343" i="4" s="1"/>
  <c r="K1343" i="4"/>
  <c r="N1343" i="4"/>
  <c r="O1343" i="4"/>
  <c r="R1343" i="4"/>
  <c r="T1343" i="4"/>
  <c r="F1344" i="4"/>
  <c r="I1344" i="4"/>
  <c r="J1344" i="4"/>
  <c r="M1344" i="4" s="1"/>
  <c r="A1344" i="4" s="1"/>
  <c r="K1344" i="4"/>
  <c r="N1344" i="4"/>
  <c r="O1344" i="4"/>
  <c r="R1344" i="4"/>
  <c r="T1344" i="4"/>
  <c r="F1345" i="4"/>
  <c r="I1345" i="4"/>
  <c r="J1345" i="4"/>
  <c r="M1345" i="4" s="1"/>
  <c r="A1345" i="4" s="1"/>
  <c r="K1345" i="4"/>
  <c r="N1345" i="4"/>
  <c r="O1345" i="4"/>
  <c r="R1345" i="4"/>
  <c r="T1345" i="4"/>
  <c r="F1346" i="4"/>
  <c r="I1346" i="4"/>
  <c r="J1346" i="4"/>
  <c r="M1346" i="4" s="1"/>
  <c r="A1346" i="4" s="1"/>
  <c r="K1346" i="4"/>
  <c r="N1346" i="4"/>
  <c r="O1346" i="4"/>
  <c r="R1346" i="4"/>
  <c r="T1346" i="4"/>
  <c r="F1347" i="4"/>
  <c r="I1347" i="4"/>
  <c r="J1347" i="4" s="1"/>
  <c r="M1347" i="4" s="1"/>
  <c r="A1347" i="4" s="1"/>
  <c r="K1347" i="4"/>
  <c r="N1347" i="4"/>
  <c r="O1347" i="4"/>
  <c r="R1347" i="4"/>
  <c r="T1347" i="4"/>
  <c r="F1348" i="4"/>
  <c r="I1348" i="4"/>
  <c r="J1348" i="4"/>
  <c r="M1348" i="4" s="1"/>
  <c r="A1348" i="4" s="1"/>
  <c r="K1348" i="4"/>
  <c r="N1348" i="4"/>
  <c r="O1348" i="4"/>
  <c r="R1348" i="4"/>
  <c r="T1348" i="4"/>
  <c r="F1349" i="4"/>
  <c r="I1349" i="4"/>
  <c r="J1349" i="4" s="1"/>
  <c r="M1349" i="4" s="1"/>
  <c r="A1349" i="4" s="1"/>
  <c r="K1349" i="4"/>
  <c r="N1349" i="4"/>
  <c r="O1349" i="4"/>
  <c r="R1349" i="4"/>
  <c r="T1349" i="4"/>
  <c r="F1350" i="4"/>
  <c r="I1350" i="4"/>
  <c r="J1350" i="4" s="1"/>
  <c r="M1350" i="4" s="1"/>
  <c r="A1350" i="4" s="1"/>
  <c r="K1350" i="4"/>
  <c r="N1350" i="4"/>
  <c r="O1350" i="4"/>
  <c r="R1350" i="4"/>
  <c r="T1350" i="4"/>
  <c r="F1351" i="4"/>
  <c r="I1351" i="4"/>
  <c r="J1351" i="4"/>
  <c r="M1351" i="4" s="1"/>
  <c r="A1351" i="4" s="1"/>
  <c r="K1351" i="4"/>
  <c r="N1351" i="4"/>
  <c r="O1351" i="4"/>
  <c r="R1351" i="4"/>
  <c r="T1351" i="4"/>
  <c r="F1352" i="4"/>
  <c r="I1352" i="4"/>
  <c r="J1352" i="4"/>
  <c r="M1352" i="4" s="1"/>
  <c r="A1352" i="4" s="1"/>
  <c r="K1352" i="4"/>
  <c r="N1352" i="4"/>
  <c r="O1352" i="4"/>
  <c r="R1352" i="4"/>
  <c r="T1352" i="4"/>
  <c r="F1353" i="4"/>
  <c r="I1353" i="4"/>
  <c r="J1353" i="4"/>
  <c r="M1353" i="4" s="1"/>
  <c r="A1353" i="4" s="1"/>
  <c r="K1353" i="4"/>
  <c r="N1353" i="4"/>
  <c r="O1353" i="4"/>
  <c r="R1353" i="4"/>
  <c r="T1353" i="4"/>
  <c r="F1354" i="4"/>
  <c r="I1354" i="4"/>
  <c r="J1354" i="4" s="1"/>
  <c r="M1354" i="4" s="1"/>
  <c r="A1354" i="4" s="1"/>
  <c r="K1354" i="4"/>
  <c r="N1354" i="4"/>
  <c r="O1354" i="4"/>
  <c r="R1354" i="4"/>
  <c r="T1354" i="4"/>
  <c r="F1355" i="4"/>
  <c r="I1355" i="4"/>
  <c r="J1355" i="4"/>
  <c r="M1355" i="4" s="1"/>
  <c r="A1355" i="4" s="1"/>
  <c r="K1355" i="4"/>
  <c r="N1355" i="4"/>
  <c r="O1355" i="4"/>
  <c r="R1355" i="4"/>
  <c r="T1355" i="4"/>
  <c r="F1356" i="4"/>
  <c r="I1356" i="4"/>
  <c r="J1356" i="4"/>
  <c r="M1356" i="4" s="1"/>
  <c r="A1356" i="4" s="1"/>
  <c r="K1356" i="4"/>
  <c r="N1356" i="4"/>
  <c r="O1356" i="4"/>
  <c r="R1356" i="4"/>
  <c r="T1356" i="4"/>
  <c r="F1357" i="4"/>
  <c r="I1357" i="4"/>
  <c r="J1357" i="4"/>
  <c r="M1357" i="4" s="1"/>
  <c r="A1357" i="4" s="1"/>
  <c r="K1357" i="4"/>
  <c r="N1357" i="4"/>
  <c r="O1357" i="4"/>
  <c r="R1357" i="4"/>
  <c r="T1357" i="4"/>
  <c r="F1358" i="4"/>
  <c r="I1358" i="4"/>
  <c r="J1358" i="4"/>
  <c r="M1358" i="4" s="1"/>
  <c r="A1358" i="4" s="1"/>
  <c r="K1358" i="4"/>
  <c r="N1358" i="4"/>
  <c r="O1358" i="4"/>
  <c r="R1358" i="4"/>
  <c r="T1358" i="4"/>
  <c r="F1359" i="4"/>
  <c r="I1359" i="4"/>
  <c r="J1359" i="4"/>
  <c r="M1359" i="4" s="1"/>
  <c r="A1359" i="4" s="1"/>
  <c r="K1359" i="4"/>
  <c r="N1359" i="4"/>
  <c r="O1359" i="4"/>
  <c r="R1359" i="4"/>
  <c r="T1359" i="4"/>
  <c r="F1360" i="4"/>
  <c r="I1360" i="4"/>
  <c r="J1360" i="4"/>
  <c r="M1360" i="4" s="1"/>
  <c r="A1360" i="4" s="1"/>
  <c r="K1360" i="4"/>
  <c r="N1360" i="4"/>
  <c r="O1360" i="4"/>
  <c r="R1360" i="4"/>
  <c r="T1360" i="4"/>
  <c r="F1361" i="4"/>
  <c r="I1361" i="4"/>
  <c r="J1361" i="4"/>
  <c r="M1361" i="4" s="1"/>
  <c r="A1361" i="4" s="1"/>
  <c r="K1361" i="4"/>
  <c r="N1361" i="4"/>
  <c r="O1361" i="4"/>
  <c r="R1361" i="4"/>
  <c r="T1361" i="4"/>
  <c r="F1362" i="4"/>
  <c r="I1362" i="4"/>
  <c r="J1362" i="4"/>
  <c r="M1362" i="4" s="1"/>
  <c r="A1362" i="4" s="1"/>
  <c r="K1362" i="4"/>
  <c r="N1362" i="4"/>
  <c r="O1362" i="4"/>
  <c r="R1362" i="4"/>
  <c r="T1362" i="4"/>
  <c r="F1363" i="4"/>
  <c r="I1363" i="4"/>
  <c r="J1363" i="4" s="1"/>
  <c r="M1363" i="4" s="1"/>
  <c r="A1363" i="4" s="1"/>
  <c r="K1363" i="4"/>
  <c r="N1363" i="4"/>
  <c r="O1363" i="4"/>
  <c r="R1363" i="4"/>
  <c r="T1363" i="4"/>
  <c r="F1364" i="4"/>
  <c r="I1364" i="4"/>
  <c r="J1364" i="4"/>
  <c r="M1364" i="4" s="1"/>
  <c r="A1364" i="4" s="1"/>
  <c r="K1364" i="4"/>
  <c r="N1364" i="4"/>
  <c r="O1364" i="4"/>
  <c r="R1364" i="4"/>
  <c r="T1364" i="4"/>
  <c r="F1365" i="4"/>
  <c r="I1365" i="4"/>
  <c r="J1365" i="4" s="1"/>
  <c r="M1365" i="4" s="1"/>
  <c r="A1365" i="4" s="1"/>
  <c r="K1365" i="4"/>
  <c r="N1365" i="4"/>
  <c r="O1365" i="4"/>
  <c r="R1365" i="4"/>
  <c r="T1365" i="4"/>
  <c r="F1366" i="4"/>
  <c r="I1366" i="4"/>
  <c r="J1366" i="4" s="1"/>
  <c r="M1366" i="4" s="1"/>
  <c r="A1366" i="4" s="1"/>
  <c r="K1366" i="4"/>
  <c r="N1366" i="4"/>
  <c r="O1366" i="4"/>
  <c r="R1366" i="4"/>
  <c r="T1366" i="4"/>
  <c r="F1367" i="4"/>
  <c r="I1367" i="4"/>
  <c r="J1367" i="4"/>
  <c r="M1367" i="4" s="1"/>
  <c r="A1367" i="4" s="1"/>
  <c r="K1367" i="4"/>
  <c r="N1367" i="4"/>
  <c r="O1367" i="4"/>
  <c r="R1367" i="4"/>
  <c r="T1367" i="4"/>
  <c r="F1368" i="4"/>
  <c r="I1368" i="4"/>
  <c r="J1368" i="4"/>
  <c r="M1368" i="4" s="1"/>
  <c r="A1368" i="4" s="1"/>
  <c r="K1368" i="4"/>
  <c r="N1368" i="4"/>
  <c r="O1368" i="4"/>
  <c r="R1368" i="4"/>
  <c r="T1368" i="4"/>
  <c r="F1369" i="4"/>
  <c r="I1369" i="4"/>
  <c r="J1369" i="4" s="1"/>
  <c r="M1369" i="4" s="1"/>
  <c r="A1369" i="4" s="1"/>
  <c r="K1369" i="4"/>
  <c r="N1369" i="4"/>
  <c r="O1369" i="4"/>
  <c r="R1369" i="4"/>
  <c r="T1369" i="4"/>
  <c r="F1370" i="4"/>
  <c r="I1370" i="4"/>
  <c r="J1370" i="4"/>
  <c r="M1370" i="4" s="1"/>
  <c r="A1370" i="4" s="1"/>
  <c r="K1370" i="4"/>
  <c r="N1370" i="4"/>
  <c r="O1370" i="4"/>
  <c r="R1370" i="4"/>
  <c r="T1370" i="4"/>
  <c r="F1371" i="4"/>
  <c r="I1371" i="4"/>
  <c r="J1371" i="4" s="1"/>
  <c r="M1371" i="4" s="1"/>
  <c r="A1371" i="4" s="1"/>
  <c r="K1371" i="4"/>
  <c r="N1371" i="4"/>
  <c r="O1371" i="4"/>
  <c r="R1371" i="4"/>
  <c r="T1371" i="4"/>
  <c r="F1372" i="4"/>
  <c r="I1372" i="4"/>
  <c r="J1372" i="4" s="1"/>
  <c r="M1372" i="4" s="1"/>
  <c r="A1372" i="4" s="1"/>
  <c r="K1372" i="4"/>
  <c r="N1372" i="4"/>
  <c r="O1372" i="4"/>
  <c r="R1372" i="4"/>
  <c r="T1372" i="4"/>
  <c r="F1373" i="4"/>
  <c r="I1373" i="4"/>
  <c r="J1373" i="4"/>
  <c r="M1373" i="4" s="1"/>
  <c r="A1373" i="4" s="1"/>
  <c r="K1373" i="4"/>
  <c r="N1373" i="4"/>
  <c r="O1373" i="4"/>
  <c r="R1373" i="4"/>
  <c r="T1373" i="4"/>
  <c r="F1374" i="4"/>
  <c r="I1374" i="4"/>
  <c r="J1374" i="4"/>
  <c r="M1374" i="4" s="1"/>
  <c r="A1374" i="4" s="1"/>
  <c r="K1374" i="4"/>
  <c r="N1374" i="4"/>
  <c r="O1374" i="4"/>
  <c r="R1374" i="4"/>
  <c r="T1374" i="4"/>
  <c r="F1375" i="4"/>
  <c r="I1375" i="4"/>
  <c r="J1375" i="4"/>
  <c r="M1375" i="4" s="1"/>
  <c r="A1375" i="4" s="1"/>
  <c r="K1375" i="4"/>
  <c r="N1375" i="4"/>
  <c r="O1375" i="4"/>
  <c r="R1375" i="4"/>
  <c r="T1375" i="4"/>
  <c r="F1376" i="4"/>
  <c r="I1376" i="4"/>
  <c r="J1376" i="4"/>
  <c r="M1376" i="4" s="1"/>
  <c r="A1376" i="4" s="1"/>
  <c r="K1376" i="4"/>
  <c r="N1376" i="4"/>
  <c r="O1376" i="4"/>
  <c r="R1376" i="4"/>
  <c r="T1376" i="4"/>
  <c r="F1377" i="4"/>
  <c r="I1377" i="4"/>
  <c r="J1377" i="4" s="1"/>
  <c r="M1377" i="4" s="1"/>
  <c r="A1377" i="4" s="1"/>
  <c r="K1377" i="4"/>
  <c r="N1377" i="4"/>
  <c r="O1377" i="4"/>
  <c r="R1377" i="4"/>
  <c r="T1377" i="4"/>
  <c r="F1378" i="4"/>
  <c r="I1378" i="4"/>
  <c r="J1378" i="4" s="1"/>
  <c r="M1378" i="4" s="1"/>
  <c r="A1378" i="4" s="1"/>
  <c r="K1378" i="4"/>
  <c r="N1378" i="4"/>
  <c r="O1378" i="4"/>
  <c r="R1378" i="4"/>
  <c r="T1378" i="4"/>
  <c r="F1379" i="4"/>
  <c r="I1379" i="4"/>
  <c r="J1379" i="4"/>
  <c r="M1379" i="4" s="1"/>
  <c r="A1379" i="4" s="1"/>
  <c r="K1379" i="4"/>
  <c r="N1379" i="4"/>
  <c r="O1379" i="4"/>
  <c r="R1379" i="4"/>
  <c r="T1379" i="4"/>
  <c r="F1380" i="4"/>
  <c r="I1380" i="4"/>
  <c r="J1380" i="4" s="1"/>
  <c r="M1380" i="4" s="1"/>
  <c r="A1380" i="4" s="1"/>
  <c r="K1380" i="4"/>
  <c r="N1380" i="4"/>
  <c r="O1380" i="4"/>
  <c r="R1380" i="4"/>
  <c r="T1380" i="4"/>
  <c r="F1381" i="4"/>
  <c r="I1381" i="4"/>
  <c r="J1381" i="4"/>
  <c r="M1381" i="4" s="1"/>
  <c r="A1381" i="4" s="1"/>
  <c r="K1381" i="4"/>
  <c r="N1381" i="4"/>
  <c r="O1381" i="4"/>
  <c r="R1381" i="4"/>
  <c r="T1381" i="4"/>
  <c r="F1382" i="4"/>
  <c r="I1382" i="4"/>
  <c r="J1382" i="4"/>
  <c r="M1382" i="4" s="1"/>
  <c r="A1382" i="4" s="1"/>
  <c r="K1382" i="4"/>
  <c r="N1382" i="4"/>
  <c r="O1382" i="4"/>
  <c r="R1382" i="4"/>
  <c r="T1382" i="4"/>
  <c r="F1383" i="4"/>
  <c r="I1383" i="4"/>
  <c r="J1383" i="4"/>
  <c r="M1383" i="4" s="1"/>
  <c r="A1383" i="4" s="1"/>
  <c r="K1383" i="4"/>
  <c r="N1383" i="4"/>
  <c r="O1383" i="4"/>
  <c r="R1383" i="4"/>
  <c r="T1383" i="4"/>
  <c r="F1384" i="4"/>
  <c r="I1384" i="4"/>
  <c r="J1384" i="4" s="1"/>
  <c r="M1384" i="4" s="1"/>
  <c r="A1384" i="4" s="1"/>
  <c r="K1384" i="4"/>
  <c r="N1384" i="4"/>
  <c r="O1384" i="4"/>
  <c r="R1384" i="4"/>
  <c r="T1384" i="4"/>
  <c r="F1385" i="4"/>
  <c r="I1385" i="4"/>
  <c r="J1385" i="4"/>
  <c r="M1385" i="4" s="1"/>
  <c r="A1385" i="4" s="1"/>
  <c r="K1385" i="4"/>
  <c r="N1385" i="4"/>
  <c r="O1385" i="4"/>
  <c r="R1385" i="4"/>
  <c r="T1385" i="4"/>
  <c r="F1386" i="4"/>
  <c r="I1386" i="4"/>
  <c r="J1386" i="4"/>
  <c r="M1386" i="4" s="1"/>
  <c r="A1386" i="4" s="1"/>
  <c r="K1386" i="4"/>
  <c r="N1386" i="4"/>
  <c r="O1386" i="4"/>
  <c r="R1386" i="4"/>
  <c r="T1386" i="4"/>
  <c r="F1387" i="4"/>
  <c r="I1387" i="4"/>
  <c r="J1387" i="4"/>
  <c r="M1387" i="4" s="1"/>
  <c r="A1387" i="4" s="1"/>
  <c r="K1387" i="4"/>
  <c r="N1387" i="4"/>
  <c r="O1387" i="4"/>
  <c r="R1387" i="4"/>
  <c r="T1387" i="4"/>
  <c r="F1388" i="4"/>
  <c r="I1388" i="4"/>
  <c r="J1388" i="4"/>
  <c r="M1388" i="4" s="1"/>
  <c r="A1388" i="4" s="1"/>
  <c r="K1388" i="4"/>
  <c r="N1388" i="4"/>
  <c r="O1388" i="4"/>
  <c r="R1388" i="4"/>
  <c r="T1388" i="4"/>
  <c r="F1389" i="4"/>
  <c r="I1389" i="4"/>
  <c r="J1389" i="4"/>
  <c r="M1389" i="4" s="1"/>
  <c r="A1389" i="4" s="1"/>
  <c r="K1389" i="4"/>
  <c r="N1389" i="4"/>
  <c r="O1389" i="4"/>
  <c r="R1389" i="4"/>
  <c r="T1389" i="4"/>
  <c r="F1390" i="4"/>
  <c r="I1390" i="4"/>
  <c r="J1390" i="4"/>
  <c r="M1390" i="4" s="1"/>
  <c r="A1390" i="4" s="1"/>
  <c r="K1390" i="4"/>
  <c r="N1390" i="4"/>
  <c r="O1390" i="4"/>
  <c r="R1390" i="4"/>
  <c r="T1390" i="4"/>
  <c r="F1391" i="4"/>
  <c r="I1391" i="4"/>
  <c r="J1391" i="4"/>
  <c r="M1391" i="4" s="1"/>
  <c r="A1391" i="4" s="1"/>
  <c r="K1391" i="4"/>
  <c r="N1391" i="4"/>
  <c r="O1391" i="4"/>
  <c r="R1391" i="4"/>
  <c r="T1391" i="4"/>
  <c r="F1392" i="4"/>
  <c r="I1392" i="4"/>
  <c r="J1392" i="4" s="1"/>
  <c r="M1392" i="4" s="1"/>
  <c r="A1392" i="4" s="1"/>
  <c r="K1392" i="4"/>
  <c r="N1392" i="4"/>
  <c r="O1392" i="4"/>
  <c r="R1392" i="4"/>
  <c r="T1392" i="4"/>
  <c r="F1393" i="4"/>
  <c r="I1393" i="4"/>
  <c r="J1393" i="4" s="1"/>
  <c r="M1393" i="4" s="1"/>
  <c r="A1393" i="4" s="1"/>
  <c r="K1393" i="4"/>
  <c r="N1393" i="4"/>
  <c r="O1393" i="4"/>
  <c r="R1393" i="4"/>
  <c r="T1393" i="4"/>
  <c r="F1394" i="4"/>
  <c r="I1394" i="4"/>
  <c r="J1394" i="4"/>
  <c r="M1394" i="4" s="1"/>
  <c r="A1394" i="4" s="1"/>
  <c r="K1394" i="4"/>
  <c r="N1394" i="4"/>
  <c r="O1394" i="4"/>
  <c r="R1394" i="4"/>
  <c r="T1394" i="4"/>
  <c r="F1395" i="4"/>
  <c r="I1395" i="4"/>
  <c r="J1395" i="4"/>
  <c r="M1395" i="4" s="1"/>
  <c r="A1395" i="4" s="1"/>
  <c r="K1395" i="4"/>
  <c r="N1395" i="4"/>
  <c r="O1395" i="4"/>
  <c r="R1395" i="4"/>
  <c r="T1395" i="4"/>
  <c r="F1396" i="4"/>
  <c r="I1396" i="4"/>
  <c r="J1396" i="4"/>
  <c r="M1396" i="4" s="1"/>
  <c r="A1396" i="4" s="1"/>
  <c r="K1396" i="4"/>
  <c r="N1396" i="4"/>
  <c r="O1396" i="4"/>
  <c r="R1396" i="4"/>
  <c r="T1396" i="4"/>
  <c r="F1397" i="4"/>
  <c r="I1397" i="4"/>
  <c r="J1397" i="4"/>
  <c r="M1397" i="4" s="1"/>
  <c r="A1397" i="4" s="1"/>
  <c r="K1397" i="4"/>
  <c r="N1397" i="4"/>
  <c r="O1397" i="4"/>
  <c r="R1397" i="4"/>
  <c r="T1397" i="4"/>
  <c r="F1398" i="4"/>
  <c r="I1398" i="4"/>
  <c r="J1398" i="4"/>
  <c r="M1398" i="4" s="1"/>
  <c r="A1398" i="4" s="1"/>
  <c r="K1398" i="4"/>
  <c r="N1398" i="4"/>
  <c r="O1398" i="4"/>
  <c r="R1398" i="4"/>
  <c r="T1398" i="4"/>
  <c r="F1399" i="4"/>
  <c r="I1399" i="4"/>
  <c r="J1399" i="4"/>
  <c r="M1399" i="4" s="1"/>
  <c r="A1399" i="4" s="1"/>
  <c r="K1399" i="4"/>
  <c r="N1399" i="4"/>
  <c r="O1399" i="4"/>
  <c r="R1399" i="4"/>
  <c r="T1399" i="4"/>
  <c r="F1400" i="4"/>
  <c r="I1400" i="4"/>
  <c r="J1400" i="4"/>
  <c r="M1400" i="4" s="1"/>
  <c r="A1400" i="4" s="1"/>
  <c r="K1400" i="4"/>
  <c r="N1400" i="4"/>
  <c r="O1400" i="4"/>
  <c r="R1400" i="4"/>
  <c r="T1400" i="4"/>
  <c r="F1401" i="4"/>
  <c r="I1401" i="4"/>
  <c r="J1401" i="4"/>
  <c r="M1401" i="4" s="1"/>
  <c r="A1401" i="4" s="1"/>
  <c r="K1401" i="4"/>
  <c r="N1401" i="4"/>
  <c r="O1401" i="4"/>
  <c r="R1401" i="4"/>
  <c r="T1401" i="4"/>
  <c r="F1402" i="4"/>
  <c r="I1402" i="4"/>
  <c r="J1402" i="4" s="1"/>
  <c r="M1402" i="4" s="1"/>
  <c r="A1402" i="4" s="1"/>
  <c r="K1402" i="4"/>
  <c r="N1402" i="4"/>
  <c r="O1402" i="4"/>
  <c r="R1402" i="4"/>
  <c r="T1402" i="4"/>
  <c r="F1403" i="4"/>
  <c r="I1403" i="4"/>
  <c r="J1403" i="4"/>
  <c r="M1403" i="4" s="1"/>
  <c r="A1403" i="4" s="1"/>
  <c r="K1403" i="4"/>
  <c r="N1403" i="4"/>
  <c r="O1403" i="4"/>
  <c r="R1403" i="4"/>
  <c r="T1403" i="4"/>
  <c r="F1404" i="4"/>
  <c r="I1404" i="4"/>
  <c r="J1404" i="4" s="1"/>
  <c r="M1404" i="4" s="1"/>
  <c r="A1404" i="4" s="1"/>
  <c r="K1404" i="4"/>
  <c r="N1404" i="4"/>
  <c r="O1404" i="4"/>
  <c r="R1404" i="4"/>
  <c r="T1404" i="4"/>
  <c r="F1405" i="4"/>
  <c r="I1405" i="4"/>
  <c r="J1405" i="4"/>
  <c r="M1405" i="4" s="1"/>
  <c r="A1405" i="4" s="1"/>
  <c r="K1405" i="4"/>
  <c r="N1405" i="4"/>
  <c r="O1405" i="4"/>
  <c r="R1405" i="4"/>
  <c r="T1405" i="4"/>
  <c r="F1406" i="4"/>
  <c r="I1406" i="4"/>
  <c r="J1406" i="4"/>
  <c r="M1406" i="4" s="1"/>
  <c r="A1406" i="4" s="1"/>
  <c r="K1406" i="4"/>
  <c r="N1406" i="4"/>
  <c r="O1406" i="4"/>
  <c r="R1406" i="4"/>
  <c r="T1406" i="4"/>
  <c r="F1407" i="4"/>
  <c r="I1407" i="4"/>
  <c r="J1407" i="4"/>
  <c r="M1407" i="4" s="1"/>
  <c r="A1407" i="4" s="1"/>
  <c r="K1407" i="4"/>
  <c r="N1407" i="4"/>
  <c r="O1407" i="4"/>
  <c r="R1407" i="4"/>
  <c r="T1407" i="4"/>
  <c r="F1408" i="4"/>
  <c r="I1408" i="4"/>
  <c r="J1408" i="4"/>
  <c r="M1408" i="4" s="1"/>
  <c r="A1408" i="4" s="1"/>
  <c r="K1408" i="4"/>
  <c r="N1408" i="4"/>
  <c r="O1408" i="4"/>
  <c r="R1408" i="4"/>
  <c r="T1408" i="4"/>
  <c r="F1409" i="4"/>
  <c r="I1409" i="4"/>
  <c r="J1409" i="4"/>
  <c r="M1409" i="4" s="1"/>
  <c r="A1409" i="4" s="1"/>
  <c r="K1409" i="4"/>
  <c r="N1409" i="4"/>
  <c r="O1409" i="4"/>
  <c r="R1409" i="4"/>
  <c r="T1409" i="4"/>
  <c r="F1410" i="4"/>
  <c r="I1410" i="4"/>
  <c r="J1410" i="4" s="1"/>
  <c r="M1410" i="4" s="1"/>
  <c r="A1410" i="4" s="1"/>
  <c r="K1410" i="4"/>
  <c r="N1410" i="4"/>
  <c r="O1410" i="4"/>
  <c r="R1410" i="4"/>
  <c r="T1410" i="4"/>
  <c r="F1411" i="4"/>
  <c r="I1411" i="4"/>
  <c r="J1411" i="4" s="1"/>
  <c r="M1411" i="4" s="1"/>
  <c r="A1411" i="4" s="1"/>
  <c r="K1411" i="4"/>
  <c r="N1411" i="4"/>
  <c r="O1411" i="4"/>
  <c r="R1411" i="4"/>
  <c r="T1411" i="4"/>
  <c r="F1412" i="4"/>
  <c r="I1412" i="4"/>
  <c r="K1412" i="4"/>
  <c r="O1412" i="4"/>
  <c r="R1412" i="4"/>
  <c r="T1412" i="4"/>
  <c r="F1413" i="4"/>
  <c r="I1413" i="4"/>
  <c r="J1413" i="4"/>
  <c r="M1413" i="4" s="1"/>
  <c r="A1413" i="4" s="1"/>
  <c r="K1413" i="4"/>
  <c r="N1413" i="4"/>
  <c r="O1413" i="4"/>
  <c r="R1413" i="4"/>
  <c r="T1413" i="4"/>
  <c r="F1414" i="4"/>
  <c r="I1414" i="4"/>
  <c r="J1414" i="4"/>
  <c r="M1414" i="4" s="1"/>
  <c r="A1414" i="4" s="1"/>
  <c r="K1414" i="4"/>
  <c r="N1414" i="4"/>
  <c r="O1414" i="4"/>
  <c r="R1414" i="4"/>
  <c r="T1414" i="4"/>
  <c r="F1415" i="4"/>
  <c r="I1415" i="4"/>
  <c r="K1415" i="4"/>
  <c r="O1415" i="4"/>
  <c r="R1415" i="4"/>
  <c r="T1415" i="4"/>
  <c r="F1416" i="4"/>
  <c r="I1416" i="4"/>
  <c r="J1416" i="4"/>
  <c r="M1416" i="4" s="1"/>
  <c r="A1416" i="4" s="1"/>
  <c r="K1416" i="4"/>
  <c r="N1416" i="4"/>
  <c r="O1416" i="4"/>
  <c r="R1416" i="4"/>
  <c r="T1416" i="4"/>
  <c r="F1417" i="4"/>
  <c r="I1417" i="4"/>
  <c r="J1417" i="4" s="1"/>
  <c r="M1417" i="4" s="1"/>
  <c r="A1417" i="4" s="1"/>
  <c r="K1417" i="4"/>
  <c r="N1417" i="4"/>
  <c r="O1417" i="4"/>
  <c r="R1417" i="4"/>
  <c r="T1417" i="4"/>
  <c r="F1418" i="4"/>
  <c r="I1418" i="4"/>
  <c r="J1418" i="4" s="1"/>
  <c r="M1418" i="4" s="1"/>
  <c r="A1418" i="4" s="1"/>
  <c r="K1418" i="4"/>
  <c r="N1418" i="4"/>
  <c r="O1418" i="4"/>
  <c r="R1418" i="4"/>
  <c r="T1418" i="4"/>
  <c r="F1419" i="4"/>
  <c r="I1419" i="4"/>
  <c r="J1419" i="4"/>
  <c r="M1419" i="4" s="1"/>
  <c r="A1419" i="4" s="1"/>
  <c r="K1419" i="4"/>
  <c r="N1419" i="4"/>
  <c r="O1419" i="4"/>
  <c r="R1419" i="4"/>
  <c r="T1419" i="4"/>
  <c r="F1420" i="4"/>
  <c r="I1420" i="4"/>
  <c r="J1420" i="4"/>
  <c r="M1420" i="4" s="1"/>
  <c r="A1420" i="4" s="1"/>
  <c r="K1420" i="4"/>
  <c r="N1420" i="4"/>
  <c r="O1420" i="4"/>
  <c r="R1420" i="4"/>
  <c r="T1420" i="4"/>
  <c r="F1421" i="4"/>
  <c r="I1421" i="4"/>
  <c r="J1421" i="4"/>
  <c r="M1421" i="4" s="1"/>
  <c r="A1421" i="4" s="1"/>
  <c r="K1421" i="4"/>
  <c r="N1421" i="4"/>
  <c r="O1421" i="4"/>
  <c r="R1421" i="4"/>
  <c r="T1421" i="4"/>
  <c r="F1422" i="4"/>
  <c r="I1422" i="4"/>
  <c r="J1422" i="4" s="1"/>
  <c r="M1422" i="4" s="1"/>
  <c r="A1422" i="4" s="1"/>
  <c r="K1422" i="4"/>
  <c r="N1422" i="4"/>
  <c r="O1422" i="4"/>
  <c r="R1422" i="4"/>
  <c r="T1422" i="4"/>
  <c r="F1423" i="4"/>
  <c r="I1423" i="4"/>
  <c r="J1423" i="4"/>
  <c r="M1423" i="4" s="1"/>
  <c r="A1423" i="4" s="1"/>
  <c r="K1423" i="4"/>
  <c r="N1423" i="4"/>
  <c r="O1423" i="4"/>
  <c r="R1423" i="4"/>
  <c r="T1423" i="4"/>
  <c r="F1424" i="4"/>
  <c r="I1424" i="4"/>
  <c r="J1424" i="4" s="1"/>
  <c r="M1424" i="4" s="1"/>
  <c r="A1424" i="4" s="1"/>
  <c r="K1424" i="4"/>
  <c r="N1424" i="4"/>
  <c r="O1424" i="4"/>
  <c r="R1424" i="4"/>
  <c r="T1424" i="4"/>
  <c r="F1425" i="4"/>
  <c r="I1425" i="4"/>
  <c r="J1425" i="4" s="1"/>
  <c r="M1425" i="4" s="1"/>
  <c r="A1425" i="4" s="1"/>
  <c r="K1425" i="4"/>
  <c r="N1425" i="4"/>
  <c r="O1425" i="4"/>
  <c r="R1425" i="4"/>
  <c r="T1425" i="4"/>
  <c r="F1426" i="4"/>
  <c r="I1426" i="4"/>
  <c r="J1426" i="4"/>
  <c r="M1426" i="4" s="1"/>
  <c r="A1426" i="4" s="1"/>
  <c r="K1426" i="4"/>
  <c r="N1426" i="4"/>
  <c r="O1426" i="4"/>
  <c r="R1426" i="4"/>
  <c r="T1426" i="4"/>
  <c r="F1427" i="4"/>
  <c r="I1427" i="4"/>
  <c r="J1427" i="4"/>
  <c r="M1427" i="4" s="1"/>
  <c r="A1427" i="4" s="1"/>
  <c r="K1427" i="4"/>
  <c r="N1427" i="4"/>
  <c r="O1427" i="4"/>
  <c r="R1427" i="4"/>
  <c r="T1427" i="4"/>
  <c r="F1428" i="4"/>
  <c r="I1428" i="4"/>
  <c r="J1428" i="4" s="1"/>
  <c r="M1428" i="4" s="1"/>
  <c r="A1428" i="4" s="1"/>
  <c r="K1428" i="4"/>
  <c r="N1428" i="4"/>
  <c r="O1428" i="4"/>
  <c r="R1428" i="4"/>
  <c r="T1428" i="4"/>
  <c r="F1429" i="4"/>
  <c r="I1429" i="4"/>
  <c r="J1429" i="4" s="1"/>
  <c r="M1429" i="4" s="1"/>
  <c r="A1429" i="4" s="1"/>
  <c r="K1429" i="4"/>
  <c r="N1429" i="4"/>
  <c r="O1429" i="4"/>
  <c r="R1429" i="4"/>
  <c r="T1429" i="4"/>
  <c r="F1430" i="4"/>
  <c r="I1430" i="4"/>
  <c r="J1430" i="4" s="1"/>
  <c r="M1430" i="4" s="1"/>
  <c r="A1430" i="4" s="1"/>
  <c r="K1430" i="4"/>
  <c r="N1430" i="4"/>
  <c r="O1430" i="4"/>
  <c r="R1430" i="4"/>
  <c r="T1430" i="4"/>
  <c r="F1431" i="4"/>
  <c r="I1431" i="4"/>
  <c r="J1431" i="4"/>
  <c r="M1431" i="4" s="1"/>
  <c r="A1431" i="4" s="1"/>
  <c r="K1431" i="4"/>
  <c r="N1431" i="4"/>
  <c r="O1431" i="4"/>
  <c r="R1431" i="4"/>
  <c r="T1431" i="4"/>
  <c r="F1432" i="4"/>
  <c r="I1432" i="4"/>
  <c r="J1432" i="4"/>
  <c r="M1432" i="4" s="1"/>
  <c r="A1432" i="4" s="1"/>
  <c r="K1432" i="4"/>
  <c r="N1432" i="4"/>
  <c r="O1432" i="4"/>
  <c r="R1432" i="4"/>
  <c r="T1432" i="4"/>
  <c r="F1433" i="4"/>
  <c r="I1433" i="4"/>
  <c r="K1433" i="4"/>
  <c r="O1433" i="4"/>
  <c r="R1433" i="4"/>
  <c r="T1433" i="4"/>
  <c r="F1434" i="4"/>
  <c r="I1434" i="4"/>
  <c r="J1434" i="4"/>
  <c r="M1434" i="4" s="1"/>
  <c r="A1434" i="4" s="1"/>
  <c r="K1434" i="4"/>
  <c r="N1434" i="4"/>
  <c r="O1434" i="4"/>
  <c r="R1434" i="4"/>
  <c r="T1434" i="4"/>
  <c r="F1435" i="4"/>
  <c r="I1435" i="4"/>
  <c r="J1435" i="4"/>
  <c r="M1435" i="4" s="1"/>
  <c r="A1435" i="4" s="1"/>
  <c r="K1435" i="4"/>
  <c r="N1435" i="4"/>
  <c r="O1435" i="4"/>
  <c r="R1435" i="4"/>
  <c r="T1435" i="4"/>
  <c r="F1436" i="4"/>
  <c r="I1436" i="4"/>
  <c r="J1436" i="4"/>
  <c r="M1436" i="4" s="1"/>
  <c r="A1436" i="4" s="1"/>
  <c r="K1436" i="4"/>
  <c r="N1436" i="4"/>
  <c r="O1436" i="4"/>
  <c r="R1436" i="4"/>
  <c r="T1436" i="4"/>
  <c r="F1437" i="4"/>
  <c r="I1437" i="4"/>
  <c r="J1437" i="4"/>
  <c r="M1437" i="4" s="1"/>
  <c r="A1437" i="4" s="1"/>
  <c r="K1437" i="4"/>
  <c r="N1437" i="4"/>
  <c r="O1437" i="4"/>
  <c r="R1437" i="4"/>
  <c r="T1437" i="4"/>
  <c r="F1438" i="4"/>
  <c r="I1438" i="4"/>
  <c r="J1438" i="4"/>
  <c r="M1438" i="4" s="1"/>
  <c r="A1438" i="4" s="1"/>
  <c r="K1438" i="4"/>
  <c r="N1438" i="4"/>
  <c r="O1438" i="4"/>
  <c r="R1438" i="4"/>
  <c r="T1438" i="4"/>
  <c r="F1439" i="4"/>
  <c r="I1439" i="4"/>
  <c r="J1439" i="4"/>
  <c r="M1439" i="4" s="1"/>
  <c r="A1439" i="4" s="1"/>
  <c r="K1439" i="4"/>
  <c r="N1439" i="4"/>
  <c r="O1439" i="4"/>
  <c r="R1439" i="4"/>
  <c r="T1439" i="4"/>
  <c r="F1440" i="4"/>
  <c r="K1440" i="4" s="1"/>
  <c r="I1440" i="4"/>
  <c r="O1440" i="4"/>
  <c r="R1440" i="4"/>
  <c r="T1440" i="4"/>
  <c r="F1441" i="4"/>
  <c r="I1441" i="4"/>
  <c r="J1441" i="4"/>
  <c r="M1441" i="4" s="1"/>
  <c r="A1441" i="4" s="1"/>
  <c r="K1441" i="4"/>
  <c r="N1441" i="4"/>
  <c r="O1441" i="4"/>
  <c r="R1441" i="4"/>
  <c r="T1441" i="4"/>
  <c r="F1442" i="4"/>
  <c r="I1442" i="4"/>
  <c r="J1442" i="4" s="1"/>
  <c r="M1442" i="4" s="1"/>
  <c r="A1442" i="4" s="1"/>
  <c r="K1442" i="4"/>
  <c r="N1442" i="4"/>
  <c r="O1442" i="4"/>
  <c r="R1442" i="4"/>
  <c r="T1442" i="4"/>
  <c r="F1443" i="4"/>
  <c r="I1443" i="4"/>
  <c r="J1443" i="4"/>
  <c r="M1443" i="4" s="1"/>
  <c r="A1443" i="4" s="1"/>
  <c r="K1443" i="4"/>
  <c r="N1443" i="4"/>
  <c r="O1443" i="4"/>
  <c r="R1443" i="4"/>
  <c r="T1443" i="4"/>
  <c r="F1444" i="4"/>
  <c r="I1444" i="4"/>
  <c r="J1444" i="4" s="1"/>
  <c r="M1444" i="4" s="1"/>
  <c r="A1444" i="4" s="1"/>
  <c r="K1444" i="4"/>
  <c r="N1444" i="4"/>
  <c r="O1444" i="4"/>
  <c r="R1444" i="4"/>
  <c r="T1444" i="4"/>
  <c r="F1445" i="4"/>
  <c r="I1445" i="4"/>
  <c r="J1445" i="4"/>
  <c r="M1445" i="4" s="1"/>
  <c r="A1445" i="4" s="1"/>
  <c r="K1445" i="4"/>
  <c r="N1445" i="4"/>
  <c r="O1445" i="4"/>
  <c r="R1445" i="4"/>
  <c r="T1445" i="4"/>
  <c r="F1446" i="4"/>
  <c r="I1446" i="4"/>
  <c r="J1446" i="4"/>
  <c r="M1446" i="4" s="1"/>
  <c r="A1446" i="4" s="1"/>
  <c r="K1446" i="4"/>
  <c r="N1446" i="4"/>
  <c r="O1446" i="4"/>
  <c r="R1446" i="4"/>
  <c r="T1446" i="4"/>
  <c r="F1447" i="4"/>
  <c r="I1447" i="4"/>
  <c r="K1447" i="4"/>
  <c r="O1447" i="4"/>
  <c r="R1447" i="4"/>
  <c r="T1447" i="4"/>
  <c r="F1448" i="4"/>
  <c r="I1448" i="4"/>
  <c r="J1448" i="4"/>
  <c r="M1448" i="4" s="1"/>
  <c r="A1448" i="4" s="1"/>
  <c r="K1448" i="4"/>
  <c r="N1448" i="4"/>
  <c r="O1448" i="4"/>
  <c r="R1448" i="4"/>
  <c r="T1448" i="4"/>
  <c r="F1449" i="4"/>
  <c r="I1449" i="4"/>
  <c r="J1449" i="4"/>
  <c r="M1449" i="4" s="1"/>
  <c r="A1449" i="4" s="1"/>
  <c r="K1449" i="4"/>
  <c r="N1449" i="4"/>
  <c r="O1449" i="4"/>
  <c r="R1449" i="4"/>
  <c r="T1449" i="4"/>
  <c r="F1450" i="4"/>
  <c r="I1450" i="4"/>
  <c r="J1450" i="4"/>
  <c r="M1450" i="4" s="1"/>
  <c r="A1450" i="4" s="1"/>
  <c r="K1450" i="4"/>
  <c r="N1450" i="4"/>
  <c r="O1450" i="4"/>
  <c r="R1450" i="4"/>
  <c r="T1450" i="4"/>
  <c r="F1451" i="4"/>
  <c r="I1451" i="4"/>
  <c r="J1451" i="4"/>
  <c r="M1451" i="4" s="1"/>
  <c r="A1451" i="4" s="1"/>
  <c r="K1451" i="4"/>
  <c r="N1451" i="4"/>
  <c r="O1451" i="4"/>
  <c r="R1451" i="4"/>
  <c r="T1451" i="4"/>
  <c r="F1452" i="4"/>
  <c r="I1452" i="4"/>
  <c r="J1452" i="4" s="1"/>
  <c r="M1452" i="4" s="1"/>
  <c r="A1452" i="4" s="1"/>
  <c r="K1452" i="4"/>
  <c r="N1452" i="4"/>
  <c r="O1452" i="4"/>
  <c r="R1452" i="4"/>
  <c r="T1452" i="4"/>
  <c r="F1453" i="4"/>
  <c r="I1453" i="4"/>
  <c r="J1453" i="4"/>
  <c r="M1453" i="4" s="1"/>
  <c r="A1453" i="4" s="1"/>
  <c r="K1453" i="4"/>
  <c r="N1453" i="4"/>
  <c r="O1453" i="4"/>
  <c r="R1453" i="4"/>
  <c r="T1453" i="4"/>
  <c r="F1454" i="4"/>
  <c r="I1454" i="4"/>
  <c r="J1454" i="4"/>
  <c r="M1454" i="4" s="1"/>
  <c r="A1454" i="4" s="1"/>
  <c r="K1454" i="4"/>
  <c r="N1454" i="4"/>
  <c r="O1454" i="4"/>
  <c r="R1454" i="4"/>
  <c r="T1454" i="4"/>
  <c r="F1455" i="4"/>
  <c r="I1455" i="4"/>
  <c r="J1455" i="4"/>
  <c r="M1455" i="4" s="1"/>
  <c r="A1455" i="4" s="1"/>
  <c r="K1455" i="4"/>
  <c r="N1455" i="4"/>
  <c r="O1455" i="4"/>
  <c r="R1455" i="4"/>
  <c r="T1455" i="4"/>
  <c r="F1456" i="4"/>
  <c r="I1456" i="4"/>
  <c r="J1456" i="4"/>
  <c r="M1456" i="4" s="1"/>
  <c r="A1456" i="4" s="1"/>
  <c r="K1456" i="4"/>
  <c r="N1456" i="4"/>
  <c r="O1456" i="4"/>
  <c r="R1456" i="4"/>
  <c r="T1456" i="4"/>
  <c r="F1457" i="4"/>
  <c r="I1457" i="4"/>
  <c r="J1457" i="4"/>
  <c r="M1457" i="4" s="1"/>
  <c r="A1457" i="4" s="1"/>
  <c r="K1457" i="4"/>
  <c r="N1457" i="4"/>
  <c r="O1457" i="4"/>
  <c r="R1457" i="4"/>
  <c r="T1457" i="4"/>
  <c r="F1458" i="4"/>
  <c r="I1458" i="4"/>
  <c r="J1458" i="4" s="1"/>
  <c r="M1458" i="4" s="1"/>
  <c r="A1458" i="4" s="1"/>
  <c r="K1458" i="4"/>
  <c r="N1458" i="4"/>
  <c r="O1458" i="4"/>
  <c r="R1458" i="4"/>
  <c r="T1458" i="4"/>
  <c r="F1459" i="4"/>
  <c r="I1459" i="4"/>
  <c r="J1459" i="4"/>
  <c r="M1459" i="4" s="1"/>
  <c r="A1459" i="4" s="1"/>
  <c r="K1459" i="4"/>
  <c r="N1459" i="4"/>
  <c r="O1459" i="4"/>
  <c r="R1459" i="4"/>
  <c r="T1459" i="4"/>
  <c r="F1460" i="4"/>
  <c r="I1460" i="4"/>
  <c r="J1460" i="4"/>
  <c r="M1460" i="4" s="1"/>
  <c r="A1460" i="4" s="1"/>
  <c r="K1460" i="4"/>
  <c r="N1460" i="4"/>
  <c r="O1460" i="4"/>
  <c r="R1460" i="4"/>
  <c r="T1460" i="4"/>
  <c r="F1461" i="4"/>
  <c r="I1461" i="4"/>
  <c r="J1461" i="4"/>
  <c r="M1461" i="4" s="1"/>
  <c r="A1461" i="4" s="1"/>
  <c r="K1461" i="4"/>
  <c r="N1461" i="4"/>
  <c r="O1461" i="4"/>
  <c r="R1461" i="4"/>
  <c r="T1461" i="4"/>
  <c r="F1462" i="4"/>
  <c r="I1462" i="4"/>
  <c r="J1462" i="4" s="1"/>
  <c r="M1462" i="4" s="1"/>
  <c r="A1462" i="4" s="1"/>
  <c r="K1462" i="4"/>
  <c r="N1462" i="4"/>
  <c r="O1462" i="4"/>
  <c r="R1462" i="4"/>
  <c r="T1462" i="4"/>
  <c r="F1463" i="4"/>
  <c r="I1463" i="4"/>
  <c r="J1463" i="4"/>
  <c r="M1463" i="4" s="1"/>
  <c r="A1463" i="4" s="1"/>
  <c r="K1463" i="4"/>
  <c r="N1463" i="4"/>
  <c r="O1463" i="4"/>
  <c r="R1463" i="4"/>
  <c r="T1463" i="4"/>
  <c r="F1464" i="4"/>
  <c r="I1464" i="4"/>
  <c r="J1464" i="4"/>
  <c r="M1464" i="4" s="1"/>
  <c r="A1464" i="4" s="1"/>
  <c r="K1464" i="4"/>
  <c r="N1464" i="4"/>
  <c r="O1464" i="4"/>
  <c r="R1464" i="4"/>
  <c r="T1464" i="4"/>
  <c r="F1465" i="4"/>
  <c r="I1465" i="4"/>
  <c r="J1465" i="4" s="1"/>
  <c r="M1465" i="4" s="1"/>
  <c r="A1465" i="4" s="1"/>
  <c r="K1465" i="4"/>
  <c r="N1465" i="4"/>
  <c r="O1465" i="4"/>
  <c r="R1465" i="4"/>
  <c r="T1465" i="4"/>
  <c r="F1466" i="4"/>
  <c r="I1466" i="4"/>
  <c r="J1466" i="4" s="1"/>
  <c r="M1466" i="4" s="1"/>
  <c r="A1466" i="4" s="1"/>
  <c r="K1466" i="4"/>
  <c r="N1466" i="4"/>
  <c r="O1466" i="4"/>
  <c r="R1466" i="4"/>
  <c r="T1466" i="4"/>
  <c r="F1467" i="4"/>
  <c r="I1467" i="4"/>
  <c r="J1467" i="4"/>
  <c r="M1467" i="4" s="1"/>
  <c r="A1467" i="4" s="1"/>
  <c r="K1467" i="4"/>
  <c r="N1467" i="4"/>
  <c r="O1467" i="4"/>
  <c r="R1467" i="4"/>
  <c r="T1467" i="4"/>
  <c r="F1468" i="4"/>
  <c r="I1468" i="4"/>
  <c r="J1468" i="4"/>
  <c r="M1468" i="4" s="1"/>
  <c r="A1468" i="4" s="1"/>
  <c r="K1468" i="4"/>
  <c r="N1468" i="4"/>
  <c r="O1468" i="4"/>
  <c r="R1468" i="4"/>
  <c r="T1468" i="4"/>
  <c r="F1469" i="4"/>
  <c r="I1469" i="4"/>
  <c r="J1469" i="4"/>
  <c r="M1469" i="4" s="1"/>
  <c r="A1469" i="4" s="1"/>
  <c r="K1469" i="4"/>
  <c r="N1469" i="4"/>
  <c r="O1469" i="4"/>
  <c r="R1469" i="4"/>
  <c r="T1469" i="4"/>
  <c r="F1470" i="4"/>
  <c r="I1470" i="4"/>
  <c r="J1470" i="4"/>
  <c r="M1470" i="4" s="1"/>
  <c r="A1470" i="4" s="1"/>
  <c r="K1470" i="4"/>
  <c r="N1470" i="4"/>
  <c r="O1470" i="4"/>
  <c r="R1470" i="4"/>
  <c r="T1470" i="4"/>
  <c r="F1471" i="4"/>
  <c r="I1471" i="4"/>
  <c r="J1471" i="4" s="1"/>
  <c r="M1471" i="4" s="1"/>
  <c r="A1471" i="4" s="1"/>
  <c r="K1471" i="4"/>
  <c r="N1471" i="4"/>
  <c r="O1471" i="4"/>
  <c r="R1471" i="4"/>
  <c r="T1471" i="4"/>
  <c r="F1472" i="4"/>
  <c r="I1472" i="4"/>
  <c r="J1472" i="4" s="1"/>
  <c r="M1472" i="4" s="1"/>
  <c r="A1472" i="4" s="1"/>
  <c r="K1472" i="4"/>
  <c r="N1472" i="4"/>
  <c r="O1472" i="4"/>
  <c r="R1472" i="4"/>
  <c r="T1472" i="4"/>
  <c r="F1473" i="4"/>
  <c r="I1473" i="4"/>
  <c r="J1473" i="4"/>
  <c r="M1473" i="4" s="1"/>
  <c r="A1473" i="4" s="1"/>
  <c r="K1473" i="4"/>
  <c r="N1473" i="4"/>
  <c r="O1473" i="4"/>
  <c r="R1473" i="4"/>
  <c r="T1473" i="4"/>
  <c r="F1474" i="4"/>
  <c r="I1474" i="4"/>
  <c r="J1474" i="4"/>
  <c r="M1474" i="4" s="1"/>
  <c r="A1474" i="4" s="1"/>
  <c r="K1474" i="4"/>
  <c r="N1474" i="4"/>
  <c r="O1474" i="4"/>
  <c r="R1474" i="4"/>
  <c r="T1474" i="4"/>
  <c r="F1475" i="4"/>
  <c r="I1475" i="4"/>
  <c r="J1475" i="4"/>
  <c r="M1475" i="4" s="1"/>
  <c r="A1475" i="4" s="1"/>
  <c r="K1475" i="4"/>
  <c r="N1475" i="4"/>
  <c r="O1475" i="4"/>
  <c r="R1475" i="4"/>
  <c r="T1475" i="4"/>
  <c r="F1476" i="4"/>
  <c r="I1476" i="4"/>
  <c r="J1476" i="4"/>
  <c r="M1476" i="4" s="1"/>
  <c r="A1476" i="4" s="1"/>
  <c r="K1476" i="4"/>
  <c r="N1476" i="4"/>
  <c r="O1476" i="4"/>
  <c r="R1476" i="4"/>
  <c r="T1476" i="4"/>
  <c r="F1477" i="4"/>
  <c r="I1477" i="4"/>
  <c r="J1477" i="4"/>
  <c r="M1477" i="4" s="1"/>
  <c r="A1477" i="4" s="1"/>
  <c r="K1477" i="4"/>
  <c r="N1477" i="4"/>
  <c r="O1477" i="4"/>
  <c r="R1477" i="4"/>
  <c r="T1477" i="4"/>
  <c r="F1478" i="4"/>
  <c r="I1478" i="4"/>
  <c r="J1478" i="4"/>
  <c r="M1478" i="4" s="1"/>
  <c r="A1478" i="4" s="1"/>
  <c r="K1478" i="4"/>
  <c r="N1478" i="4"/>
  <c r="O1478" i="4"/>
  <c r="R1478" i="4"/>
  <c r="T1478" i="4"/>
  <c r="F1479" i="4"/>
  <c r="I1479" i="4"/>
  <c r="J1479" i="4"/>
  <c r="M1479" i="4" s="1"/>
  <c r="A1479" i="4" s="1"/>
  <c r="K1479" i="4"/>
  <c r="N1479" i="4"/>
  <c r="O1479" i="4"/>
  <c r="R1479" i="4"/>
  <c r="T1479" i="4"/>
  <c r="F1480" i="4"/>
  <c r="I1480" i="4"/>
  <c r="J1480" i="4"/>
  <c r="M1480" i="4" s="1"/>
  <c r="A1480" i="4" s="1"/>
  <c r="K1480" i="4"/>
  <c r="N1480" i="4"/>
  <c r="O1480" i="4"/>
  <c r="R1480" i="4"/>
  <c r="T1480" i="4"/>
  <c r="F1481" i="4"/>
  <c r="I1481" i="4"/>
  <c r="J1481" i="4"/>
  <c r="M1481" i="4" s="1"/>
  <c r="A1481" i="4" s="1"/>
  <c r="K1481" i="4"/>
  <c r="N1481" i="4"/>
  <c r="O1481" i="4"/>
  <c r="R1481" i="4"/>
  <c r="T1481" i="4"/>
  <c r="F1482" i="4"/>
  <c r="I1482" i="4"/>
  <c r="J1482" i="4"/>
  <c r="M1482" i="4" s="1"/>
  <c r="A1482" i="4" s="1"/>
  <c r="K1482" i="4"/>
  <c r="N1482" i="4"/>
  <c r="O1482" i="4"/>
  <c r="R1482" i="4"/>
  <c r="T1482" i="4"/>
  <c r="F1483" i="4"/>
  <c r="I1483" i="4"/>
  <c r="J1483" i="4"/>
  <c r="M1483" i="4" s="1"/>
  <c r="A1483" i="4" s="1"/>
  <c r="K1483" i="4"/>
  <c r="N1483" i="4"/>
  <c r="O1483" i="4"/>
  <c r="R1483" i="4"/>
  <c r="T1483" i="4"/>
  <c r="F1484" i="4"/>
  <c r="I1484" i="4"/>
  <c r="J1484" i="4"/>
  <c r="M1484" i="4" s="1"/>
  <c r="A1484" i="4" s="1"/>
  <c r="K1484" i="4"/>
  <c r="N1484" i="4"/>
  <c r="O1484" i="4"/>
  <c r="R1484" i="4"/>
  <c r="T1484" i="4"/>
  <c r="F1485" i="4"/>
  <c r="I1485" i="4"/>
  <c r="J1485" i="4"/>
  <c r="M1485" i="4" s="1"/>
  <c r="A1485" i="4" s="1"/>
  <c r="K1485" i="4"/>
  <c r="N1485" i="4"/>
  <c r="O1485" i="4"/>
  <c r="R1485" i="4"/>
  <c r="T1485" i="4"/>
  <c r="F1486" i="4"/>
  <c r="I1486" i="4"/>
  <c r="J1486" i="4"/>
  <c r="M1486" i="4" s="1"/>
  <c r="A1486" i="4" s="1"/>
  <c r="K1486" i="4"/>
  <c r="N1486" i="4"/>
  <c r="O1486" i="4"/>
  <c r="R1486" i="4"/>
  <c r="T1486" i="4"/>
  <c r="F1487" i="4"/>
  <c r="I1487" i="4"/>
  <c r="J1487" i="4" s="1"/>
  <c r="M1487" i="4" s="1"/>
  <c r="A1487" i="4" s="1"/>
  <c r="K1487" i="4"/>
  <c r="N1487" i="4"/>
  <c r="O1487" i="4"/>
  <c r="R1487" i="4"/>
  <c r="T1487" i="4"/>
  <c r="F1488" i="4"/>
  <c r="I1488" i="4"/>
  <c r="K1488" i="4"/>
  <c r="O1488" i="4"/>
  <c r="R1488" i="4"/>
  <c r="T1488" i="4"/>
  <c r="F1489" i="4"/>
  <c r="I1489" i="4"/>
  <c r="J1489" i="4"/>
  <c r="M1489" i="4" s="1"/>
  <c r="A1489" i="4" s="1"/>
  <c r="K1489" i="4"/>
  <c r="N1489" i="4"/>
  <c r="O1489" i="4"/>
  <c r="R1489" i="4"/>
  <c r="T1489" i="4"/>
  <c r="F1490" i="4"/>
  <c r="I1490" i="4"/>
  <c r="J1490" i="4"/>
  <c r="M1490" i="4" s="1"/>
  <c r="A1490" i="4" s="1"/>
  <c r="K1490" i="4"/>
  <c r="N1490" i="4"/>
  <c r="O1490" i="4"/>
  <c r="R1490" i="4"/>
  <c r="T1490" i="4"/>
  <c r="F1491" i="4"/>
  <c r="I1491" i="4"/>
  <c r="J1491" i="4"/>
  <c r="M1491" i="4" s="1"/>
  <c r="A1491" i="4" s="1"/>
  <c r="K1491" i="4"/>
  <c r="N1491" i="4"/>
  <c r="O1491" i="4"/>
  <c r="R1491" i="4"/>
  <c r="T1491" i="4"/>
  <c r="F1492" i="4"/>
  <c r="I1492" i="4"/>
  <c r="J1492" i="4" s="1"/>
  <c r="M1492" i="4" s="1"/>
  <c r="A1492" i="4" s="1"/>
  <c r="K1492" i="4"/>
  <c r="N1492" i="4"/>
  <c r="O1492" i="4"/>
  <c r="R1492" i="4"/>
  <c r="T1492" i="4"/>
  <c r="F1493" i="4"/>
  <c r="I1493" i="4"/>
  <c r="J1493" i="4"/>
  <c r="M1493" i="4" s="1"/>
  <c r="A1493" i="4" s="1"/>
  <c r="K1493" i="4"/>
  <c r="N1493" i="4"/>
  <c r="O1493" i="4"/>
  <c r="R1493" i="4"/>
  <c r="T1493" i="4"/>
  <c r="F1494" i="4"/>
  <c r="I1494" i="4"/>
  <c r="J1494" i="4"/>
  <c r="M1494" i="4" s="1"/>
  <c r="A1494" i="4" s="1"/>
  <c r="K1494" i="4"/>
  <c r="N1494" i="4"/>
  <c r="O1494" i="4"/>
  <c r="R1494" i="4"/>
  <c r="T1494" i="4"/>
  <c r="F1495" i="4"/>
  <c r="I1495" i="4"/>
  <c r="J1495" i="4"/>
  <c r="M1495" i="4" s="1"/>
  <c r="A1495" i="4" s="1"/>
  <c r="K1495" i="4"/>
  <c r="N1495" i="4"/>
  <c r="O1495" i="4"/>
  <c r="R1495" i="4"/>
  <c r="T1495" i="4"/>
  <c r="F1496" i="4"/>
  <c r="I1496" i="4"/>
  <c r="J1496" i="4"/>
  <c r="M1496" i="4" s="1"/>
  <c r="A1496" i="4" s="1"/>
  <c r="K1496" i="4"/>
  <c r="N1496" i="4"/>
  <c r="O1496" i="4"/>
  <c r="R1496" i="4"/>
  <c r="T1496" i="4"/>
  <c r="F1497" i="4"/>
  <c r="I1497" i="4"/>
  <c r="J1497" i="4"/>
  <c r="M1497" i="4" s="1"/>
  <c r="A1497" i="4" s="1"/>
  <c r="K1497" i="4"/>
  <c r="N1497" i="4"/>
  <c r="O1497" i="4"/>
  <c r="R1497" i="4"/>
  <c r="T1497" i="4"/>
  <c r="F1498" i="4"/>
  <c r="I1498" i="4"/>
  <c r="J1498" i="4"/>
  <c r="M1498" i="4" s="1"/>
  <c r="A1498" i="4" s="1"/>
  <c r="K1498" i="4"/>
  <c r="N1498" i="4"/>
  <c r="O1498" i="4"/>
  <c r="R1498" i="4"/>
  <c r="T1498" i="4"/>
  <c r="F1499" i="4"/>
  <c r="I1499" i="4"/>
  <c r="J1499" i="4"/>
  <c r="M1499" i="4" s="1"/>
  <c r="A1499" i="4" s="1"/>
  <c r="K1499" i="4"/>
  <c r="N1499" i="4"/>
  <c r="O1499" i="4"/>
  <c r="R1499" i="4"/>
  <c r="T1499" i="4"/>
  <c r="F1500" i="4"/>
  <c r="I1500" i="4"/>
  <c r="J1500" i="4"/>
  <c r="M1500" i="4" s="1"/>
  <c r="A1500" i="4" s="1"/>
  <c r="K1500" i="4"/>
  <c r="N1500" i="4"/>
  <c r="O1500" i="4"/>
  <c r="R1500" i="4"/>
  <c r="T1500" i="4"/>
  <c r="F1501" i="4"/>
  <c r="I1501" i="4"/>
  <c r="J1501" i="4"/>
  <c r="M1501" i="4" s="1"/>
  <c r="A1501" i="4" s="1"/>
  <c r="K1501" i="4"/>
  <c r="N1501" i="4"/>
  <c r="O1501" i="4"/>
  <c r="R1501" i="4"/>
  <c r="T1501" i="4"/>
  <c r="F1502" i="4"/>
  <c r="I1502" i="4"/>
  <c r="J1502" i="4"/>
  <c r="M1502" i="4" s="1"/>
  <c r="A1502" i="4" s="1"/>
  <c r="K1502" i="4"/>
  <c r="N1502" i="4"/>
  <c r="O1502" i="4"/>
  <c r="R1502" i="4"/>
  <c r="T1502" i="4"/>
  <c r="F1503" i="4"/>
  <c r="I1503" i="4"/>
  <c r="J1503" i="4"/>
  <c r="M1503" i="4" s="1"/>
  <c r="A1503" i="4" s="1"/>
  <c r="K1503" i="4"/>
  <c r="N1503" i="4"/>
  <c r="O1503" i="4"/>
  <c r="R1503" i="4"/>
  <c r="T1503" i="4"/>
  <c r="F1504" i="4"/>
  <c r="I1504" i="4"/>
  <c r="J1504" i="4"/>
  <c r="M1504" i="4" s="1"/>
  <c r="A1504" i="4" s="1"/>
  <c r="K1504" i="4"/>
  <c r="N1504" i="4"/>
  <c r="O1504" i="4"/>
  <c r="R1504" i="4"/>
  <c r="T1504" i="4"/>
  <c r="F1505" i="4"/>
  <c r="I1505" i="4"/>
  <c r="J1505" i="4"/>
  <c r="M1505" i="4" s="1"/>
  <c r="A1505" i="4" s="1"/>
  <c r="K1505" i="4"/>
  <c r="N1505" i="4"/>
  <c r="O1505" i="4"/>
  <c r="R1505" i="4"/>
  <c r="T1505" i="4"/>
  <c r="F1506" i="4"/>
  <c r="I1506" i="4"/>
  <c r="J1506" i="4"/>
  <c r="M1506" i="4" s="1"/>
  <c r="A1506" i="4" s="1"/>
  <c r="K1506" i="4"/>
  <c r="N1506" i="4"/>
  <c r="O1506" i="4"/>
  <c r="R1506" i="4"/>
  <c r="T1506" i="4"/>
  <c r="F1507" i="4"/>
  <c r="I1507" i="4"/>
  <c r="J1507" i="4"/>
  <c r="M1507" i="4" s="1"/>
  <c r="A1507" i="4" s="1"/>
  <c r="K1507" i="4"/>
  <c r="N1507" i="4"/>
  <c r="O1507" i="4"/>
  <c r="R1507" i="4"/>
  <c r="T1507" i="4"/>
  <c r="F1508" i="4"/>
  <c r="I1508" i="4"/>
  <c r="J1508" i="4"/>
  <c r="M1508" i="4" s="1"/>
  <c r="A1508" i="4" s="1"/>
  <c r="K1508" i="4"/>
  <c r="N1508" i="4"/>
  <c r="O1508" i="4"/>
  <c r="R1508" i="4"/>
  <c r="T1508" i="4"/>
  <c r="F1509" i="4"/>
  <c r="I1509" i="4"/>
  <c r="J1509" i="4"/>
  <c r="M1509" i="4" s="1"/>
  <c r="A1509" i="4" s="1"/>
  <c r="K1509" i="4"/>
  <c r="N1509" i="4"/>
  <c r="O1509" i="4"/>
  <c r="R1509" i="4"/>
  <c r="T1509" i="4"/>
  <c r="F1510" i="4"/>
  <c r="I1510" i="4"/>
  <c r="J1510" i="4"/>
  <c r="M1510" i="4" s="1"/>
  <c r="A1510" i="4" s="1"/>
  <c r="K1510" i="4"/>
  <c r="N1510" i="4"/>
  <c r="O1510" i="4"/>
  <c r="R1510" i="4"/>
  <c r="T1510" i="4"/>
  <c r="F1511" i="4"/>
  <c r="I1511" i="4"/>
  <c r="J1511" i="4"/>
  <c r="M1511" i="4" s="1"/>
  <c r="A1511" i="4" s="1"/>
  <c r="K1511" i="4"/>
  <c r="N1511" i="4"/>
  <c r="O1511" i="4"/>
  <c r="R1511" i="4"/>
  <c r="T1511" i="4"/>
  <c r="F1512" i="4"/>
  <c r="I1512" i="4"/>
  <c r="J1512" i="4"/>
  <c r="M1512" i="4" s="1"/>
  <c r="A1512" i="4" s="1"/>
  <c r="K1512" i="4"/>
  <c r="N1512" i="4"/>
  <c r="O1512" i="4"/>
  <c r="R1512" i="4"/>
  <c r="T1512" i="4"/>
  <c r="F1513" i="4"/>
  <c r="I1513" i="4"/>
  <c r="J1513" i="4"/>
  <c r="M1513" i="4" s="1"/>
  <c r="A1513" i="4" s="1"/>
  <c r="K1513" i="4"/>
  <c r="N1513" i="4"/>
  <c r="O1513" i="4"/>
  <c r="R1513" i="4"/>
  <c r="T1513" i="4"/>
  <c r="F1514" i="4"/>
  <c r="I1514" i="4"/>
  <c r="J1514" i="4"/>
  <c r="M1514" i="4" s="1"/>
  <c r="A1514" i="4" s="1"/>
  <c r="K1514" i="4"/>
  <c r="N1514" i="4"/>
  <c r="O1514" i="4"/>
  <c r="R1514" i="4"/>
  <c r="T1514" i="4"/>
  <c r="F1515" i="4"/>
  <c r="I1515" i="4"/>
  <c r="J1515" i="4"/>
  <c r="M1515" i="4" s="1"/>
  <c r="A1515" i="4" s="1"/>
  <c r="K1515" i="4"/>
  <c r="N1515" i="4"/>
  <c r="O1515" i="4"/>
  <c r="R1515" i="4"/>
  <c r="T1515" i="4"/>
  <c r="F1516" i="4"/>
  <c r="I1516" i="4"/>
  <c r="J1516" i="4"/>
  <c r="M1516" i="4" s="1"/>
  <c r="A1516" i="4" s="1"/>
  <c r="K1516" i="4"/>
  <c r="N1516" i="4"/>
  <c r="O1516" i="4"/>
  <c r="R1516" i="4"/>
  <c r="T1516" i="4"/>
  <c r="F1517" i="4"/>
  <c r="I1517" i="4"/>
  <c r="J1517" i="4"/>
  <c r="M1517" i="4" s="1"/>
  <c r="A1517" i="4" s="1"/>
  <c r="K1517" i="4"/>
  <c r="N1517" i="4"/>
  <c r="O1517" i="4"/>
  <c r="R1517" i="4"/>
  <c r="T1517" i="4"/>
  <c r="F1518" i="4"/>
  <c r="I1518" i="4"/>
  <c r="J1518" i="4"/>
  <c r="M1518" i="4" s="1"/>
  <c r="A1518" i="4" s="1"/>
  <c r="K1518" i="4"/>
  <c r="N1518" i="4"/>
  <c r="O1518" i="4"/>
  <c r="R1518" i="4"/>
  <c r="T1518" i="4"/>
  <c r="F1519" i="4"/>
  <c r="I1519" i="4"/>
  <c r="J1519" i="4"/>
  <c r="M1519" i="4" s="1"/>
  <c r="A1519" i="4" s="1"/>
  <c r="K1519" i="4"/>
  <c r="N1519" i="4"/>
  <c r="O1519" i="4"/>
  <c r="R1519" i="4"/>
  <c r="T1519" i="4"/>
  <c r="F1520" i="4"/>
  <c r="I1520" i="4"/>
  <c r="J1520" i="4"/>
  <c r="M1520" i="4" s="1"/>
  <c r="A1520" i="4" s="1"/>
  <c r="K1520" i="4"/>
  <c r="N1520" i="4"/>
  <c r="O1520" i="4"/>
  <c r="R1520" i="4"/>
  <c r="T1520" i="4"/>
  <c r="F1521" i="4"/>
  <c r="I1521" i="4"/>
  <c r="J1521" i="4"/>
  <c r="M1521" i="4" s="1"/>
  <c r="A1521" i="4" s="1"/>
  <c r="K1521" i="4"/>
  <c r="N1521" i="4"/>
  <c r="O1521" i="4"/>
  <c r="R1521" i="4"/>
  <c r="T1521" i="4"/>
  <c r="F1522" i="4"/>
  <c r="I1522" i="4"/>
  <c r="J1522" i="4"/>
  <c r="M1522" i="4" s="1"/>
  <c r="A1522" i="4" s="1"/>
  <c r="K1522" i="4"/>
  <c r="N1522" i="4"/>
  <c r="O1522" i="4"/>
  <c r="R1522" i="4"/>
  <c r="T1522" i="4"/>
  <c r="F1523" i="4"/>
  <c r="I1523" i="4"/>
  <c r="J1523" i="4"/>
  <c r="M1523" i="4" s="1"/>
  <c r="A1523" i="4" s="1"/>
  <c r="K1523" i="4"/>
  <c r="N1523" i="4"/>
  <c r="O1523" i="4"/>
  <c r="R1523" i="4"/>
  <c r="T1523" i="4"/>
  <c r="F1524" i="4"/>
  <c r="I1524" i="4"/>
  <c r="J1524" i="4"/>
  <c r="M1524" i="4" s="1"/>
  <c r="A1524" i="4" s="1"/>
  <c r="K1524" i="4"/>
  <c r="N1524" i="4"/>
  <c r="O1524" i="4"/>
  <c r="R1524" i="4"/>
  <c r="T1524" i="4"/>
  <c r="F1525" i="4"/>
  <c r="I1525" i="4"/>
  <c r="J1525" i="4"/>
  <c r="M1525" i="4" s="1"/>
  <c r="A1525" i="4" s="1"/>
  <c r="K1525" i="4"/>
  <c r="N1525" i="4"/>
  <c r="O1525" i="4"/>
  <c r="R1525" i="4"/>
  <c r="T1525" i="4"/>
  <c r="F1526" i="4"/>
  <c r="I1526" i="4"/>
  <c r="J1526" i="4" s="1"/>
  <c r="M1526" i="4" s="1"/>
  <c r="A1526" i="4" s="1"/>
  <c r="K1526" i="4"/>
  <c r="N1526" i="4"/>
  <c r="O1526" i="4"/>
  <c r="R1526" i="4"/>
  <c r="T1526" i="4"/>
  <c r="F1527" i="4"/>
  <c r="I1527" i="4"/>
  <c r="J1527" i="4"/>
  <c r="M1527" i="4" s="1"/>
  <c r="A1527" i="4" s="1"/>
  <c r="K1527" i="4"/>
  <c r="N1527" i="4"/>
  <c r="O1527" i="4"/>
  <c r="R1527" i="4"/>
  <c r="T1527" i="4"/>
  <c r="F1528" i="4"/>
  <c r="I1528" i="4"/>
  <c r="J1528" i="4"/>
  <c r="M1528" i="4" s="1"/>
  <c r="A1528" i="4" s="1"/>
  <c r="K1528" i="4"/>
  <c r="N1528" i="4"/>
  <c r="O1528" i="4"/>
  <c r="R1528" i="4"/>
  <c r="T1528" i="4"/>
  <c r="F1529" i="4"/>
  <c r="I1529" i="4"/>
  <c r="J1529" i="4"/>
  <c r="M1529" i="4" s="1"/>
  <c r="A1529" i="4" s="1"/>
  <c r="K1529" i="4"/>
  <c r="N1529" i="4"/>
  <c r="O1529" i="4"/>
  <c r="R1529" i="4"/>
  <c r="T1529" i="4"/>
  <c r="F1530" i="4"/>
  <c r="I1530" i="4"/>
  <c r="J1530" i="4"/>
  <c r="M1530" i="4" s="1"/>
  <c r="A1530" i="4" s="1"/>
  <c r="K1530" i="4"/>
  <c r="N1530" i="4"/>
  <c r="O1530" i="4"/>
  <c r="R1530" i="4"/>
  <c r="T1530" i="4"/>
  <c r="F1531" i="4"/>
  <c r="I1531" i="4"/>
  <c r="J1531" i="4"/>
  <c r="M1531" i="4" s="1"/>
  <c r="A1531" i="4" s="1"/>
  <c r="K1531" i="4"/>
  <c r="N1531" i="4"/>
  <c r="O1531" i="4"/>
  <c r="R1531" i="4"/>
  <c r="T1531" i="4"/>
  <c r="F1532" i="4"/>
  <c r="I1532" i="4"/>
  <c r="J1532" i="4" s="1"/>
  <c r="M1532" i="4" s="1"/>
  <c r="A1532" i="4" s="1"/>
  <c r="K1532" i="4"/>
  <c r="N1532" i="4"/>
  <c r="O1532" i="4"/>
  <c r="R1532" i="4"/>
  <c r="T1532" i="4"/>
  <c r="F1533" i="4"/>
  <c r="I1533" i="4"/>
  <c r="J1533" i="4"/>
  <c r="M1533" i="4" s="1"/>
  <c r="A1533" i="4" s="1"/>
  <c r="K1533" i="4"/>
  <c r="N1533" i="4"/>
  <c r="O1533" i="4"/>
  <c r="R1533" i="4"/>
  <c r="T1533" i="4"/>
  <c r="F1534" i="4"/>
  <c r="I1534" i="4"/>
  <c r="J1534" i="4"/>
  <c r="M1534" i="4" s="1"/>
  <c r="A1534" i="4" s="1"/>
  <c r="K1534" i="4"/>
  <c r="N1534" i="4"/>
  <c r="O1534" i="4"/>
  <c r="R1534" i="4"/>
  <c r="T1534" i="4"/>
  <c r="F1535" i="4"/>
  <c r="I1535" i="4"/>
  <c r="J1535" i="4"/>
  <c r="M1535" i="4" s="1"/>
  <c r="A1535" i="4" s="1"/>
  <c r="K1535" i="4"/>
  <c r="N1535" i="4"/>
  <c r="O1535" i="4"/>
  <c r="R1535" i="4"/>
  <c r="T1535" i="4"/>
  <c r="F1536" i="4"/>
  <c r="I1536" i="4"/>
  <c r="J1536" i="4"/>
  <c r="M1536" i="4" s="1"/>
  <c r="A1536" i="4" s="1"/>
  <c r="K1536" i="4"/>
  <c r="N1536" i="4"/>
  <c r="O1536" i="4"/>
  <c r="R1536" i="4"/>
  <c r="T1536" i="4"/>
  <c r="F1537" i="4"/>
  <c r="I1537" i="4"/>
  <c r="J1537" i="4"/>
  <c r="M1537" i="4" s="1"/>
  <c r="A1537" i="4" s="1"/>
  <c r="K1537" i="4"/>
  <c r="N1537" i="4"/>
  <c r="O1537" i="4"/>
  <c r="R1537" i="4"/>
  <c r="T1537" i="4"/>
  <c r="F1538" i="4"/>
  <c r="I1538" i="4"/>
  <c r="J1538" i="4"/>
  <c r="M1538" i="4" s="1"/>
  <c r="A1538" i="4" s="1"/>
  <c r="K1538" i="4"/>
  <c r="N1538" i="4"/>
  <c r="O1538" i="4"/>
  <c r="R1538" i="4"/>
  <c r="T1538" i="4"/>
  <c r="F1539" i="4"/>
  <c r="I1539" i="4"/>
  <c r="J1539" i="4"/>
  <c r="M1539" i="4" s="1"/>
  <c r="A1539" i="4" s="1"/>
  <c r="K1539" i="4"/>
  <c r="N1539" i="4"/>
  <c r="O1539" i="4"/>
  <c r="R1539" i="4"/>
  <c r="T1539" i="4"/>
  <c r="F1540" i="4"/>
  <c r="I1540" i="4"/>
  <c r="J1540" i="4" s="1"/>
  <c r="M1540" i="4" s="1"/>
  <c r="A1540" i="4" s="1"/>
  <c r="K1540" i="4"/>
  <c r="N1540" i="4"/>
  <c r="O1540" i="4"/>
  <c r="R1540" i="4"/>
  <c r="T1540" i="4"/>
  <c r="F1541" i="4"/>
  <c r="I1541" i="4"/>
  <c r="J1541" i="4"/>
  <c r="M1541" i="4" s="1"/>
  <c r="A1541" i="4" s="1"/>
  <c r="K1541" i="4"/>
  <c r="N1541" i="4"/>
  <c r="O1541" i="4"/>
  <c r="R1541" i="4"/>
  <c r="T1541" i="4"/>
  <c r="F1542" i="4"/>
  <c r="I1542" i="4"/>
  <c r="J1542" i="4"/>
  <c r="M1542" i="4" s="1"/>
  <c r="A1542" i="4" s="1"/>
  <c r="K1542" i="4"/>
  <c r="N1542" i="4"/>
  <c r="O1542" i="4"/>
  <c r="R1542" i="4"/>
  <c r="T1542" i="4"/>
  <c r="F1543" i="4"/>
  <c r="I1543" i="4"/>
  <c r="J1543" i="4"/>
  <c r="M1543" i="4" s="1"/>
  <c r="A1543" i="4" s="1"/>
  <c r="K1543" i="4"/>
  <c r="N1543" i="4"/>
  <c r="O1543" i="4"/>
  <c r="R1543" i="4"/>
  <c r="T1543" i="4"/>
  <c r="F1544" i="4"/>
  <c r="I1544" i="4"/>
  <c r="J1544" i="4"/>
  <c r="M1544" i="4" s="1"/>
  <c r="A1544" i="4" s="1"/>
  <c r="K1544" i="4"/>
  <c r="N1544" i="4"/>
  <c r="O1544" i="4"/>
  <c r="R1544" i="4"/>
  <c r="T1544" i="4"/>
  <c r="F1545" i="4"/>
  <c r="I1545" i="4"/>
  <c r="J1545" i="4"/>
  <c r="M1545" i="4" s="1"/>
  <c r="A1545" i="4" s="1"/>
  <c r="K1545" i="4"/>
  <c r="N1545" i="4"/>
  <c r="O1545" i="4"/>
  <c r="R1545" i="4"/>
  <c r="T1545" i="4"/>
  <c r="F1546" i="4"/>
  <c r="I1546" i="4"/>
  <c r="J1546" i="4"/>
  <c r="M1546" i="4" s="1"/>
  <c r="A1546" i="4" s="1"/>
  <c r="K1546" i="4"/>
  <c r="N1546" i="4"/>
  <c r="O1546" i="4"/>
  <c r="R1546" i="4"/>
  <c r="T1546" i="4"/>
  <c r="F1547" i="4"/>
  <c r="I1547" i="4"/>
  <c r="J1547" i="4"/>
  <c r="M1547" i="4" s="1"/>
  <c r="A1547" i="4" s="1"/>
  <c r="K1547" i="4"/>
  <c r="N1547" i="4"/>
  <c r="O1547" i="4"/>
  <c r="R1547" i="4"/>
  <c r="T1547" i="4"/>
  <c r="F1548" i="4"/>
  <c r="I1548" i="4"/>
  <c r="J1548" i="4" s="1"/>
  <c r="M1548" i="4" s="1"/>
  <c r="A1548" i="4" s="1"/>
  <c r="K1548" i="4"/>
  <c r="N1548" i="4"/>
  <c r="O1548" i="4"/>
  <c r="R1548" i="4"/>
  <c r="T1548" i="4"/>
  <c r="F1549" i="4"/>
  <c r="I1549" i="4"/>
  <c r="J1549" i="4" s="1"/>
  <c r="M1549" i="4" s="1"/>
  <c r="A1549" i="4" s="1"/>
  <c r="K1549" i="4"/>
  <c r="N1549" i="4"/>
  <c r="O1549" i="4"/>
  <c r="R1549" i="4"/>
  <c r="T1549" i="4"/>
  <c r="F1550" i="4"/>
  <c r="I1550" i="4"/>
  <c r="J1550" i="4"/>
  <c r="M1550" i="4" s="1"/>
  <c r="A1550" i="4" s="1"/>
  <c r="K1550" i="4"/>
  <c r="N1550" i="4"/>
  <c r="O1550" i="4"/>
  <c r="R1550" i="4"/>
  <c r="T1550" i="4"/>
  <c r="F1551" i="4"/>
  <c r="I1551" i="4"/>
  <c r="J1551" i="4"/>
  <c r="M1551" i="4" s="1"/>
  <c r="A1551" i="4" s="1"/>
  <c r="K1551" i="4"/>
  <c r="N1551" i="4"/>
  <c r="O1551" i="4"/>
  <c r="R1551" i="4"/>
  <c r="T1551" i="4"/>
  <c r="F1552" i="4"/>
  <c r="I1552" i="4"/>
  <c r="J1552" i="4"/>
  <c r="M1552" i="4" s="1"/>
  <c r="A1552" i="4" s="1"/>
  <c r="K1552" i="4"/>
  <c r="N1552" i="4"/>
  <c r="O1552" i="4"/>
  <c r="R1552" i="4"/>
  <c r="T1552" i="4"/>
  <c r="F1553" i="4"/>
  <c r="I1553" i="4"/>
  <c r="J1553" i="4"/>
  <c r="M1553" i="4" s="1"/>
  <c r="A1553" i="4" s="1"/>
  <c r="K1553" i="4"/>
  <c r="N1553" i="4"/>
  <c r="O1553" i="4"/>
  <c r="R1553" i="4"/>
  <c r="T1553" i="4"/>
  <c r="F1554" i="4"/>
  <c r="I1554" i="4"/>
  <c r="J1554" i="4" s="1"/>
  <c r="M1554" i="4" s="1"/>
  <c r="A1554" i="4" s="1"/>
  <c r="K1554" i="4"/>
  <c r="N1554" i="4"/>
  <c r="O1554" i="4"/>
  <c r="R1554" i="4"/>
  <c r="T1554" i="4"/>
  <c r="F1555" i="4"/>
  <c r="I1555" i="4"/>
  <c r="J1555" i="4"/>
  <c r="M1555" i="4" s="1"/>
  <c r="A1555" i="4" s="1"/>
  <c r="K1555" i="4"/>
  <c r="N1555" i="4"/>
  <c r="O1555" i="4"/>
  <c r="R1555" i="4"/>
  <c r="T1555" i="4"/>
  <c r="F1556" i="4"/>
  <c r="I1556" i="4"/>
  <c r="J1556" i="4" s="1"/>
  <c r="M1556" i="4" s="1"/>
  <c r="A1556" i="4" s="1"/>
  <c r="K1556" i="4"/>
  <c r="N1556" i="4"/>
  <c r="O1556" i="4"/>
  <c r="R1556" i="4"/>
  <c r="T1556" i="4"/>
  <c r="F1557" i="4"/>
  <c r="I1557" i="4"/>
  <c r="J1557" i="4"/>
  <c r="M1557" i="4" s="1"/>
  <c r="A1557" i="4" s="1"/>
  <c r="K1557" i="4"/>
  <c r="N1557" i="4"/>
  <c r="O1557" i="4"/>
  <c r="R1557" i="4"/>
  <c r="T1557" i="4"/>
  <c r="F1558" i="4"/>
  <c r="I1558" i="4"/>
  <c r="J1558" i="4"/>
  <c r="M1558" i="4" s="1"/>
  <c r="A1558" i="4" s="1"/>
  <c r="K1558" i="4"/>
  <c r="N1558" i="4"/>
  <c r="O1558" i="4"/>
  <c r="R1558" i="4"/>
  <c r="T1558" i="4"/>
  <c r="F1559" i="4"/>
  <c r="K1559" i="4" s="1"/>
  <c r="I1559" i="4"/>
  <c r="J1559" i="4"/>
  <c r="M1559" i="4" s="1"/>
  <c r="A1559" i="4" s="1"/>
  <c r="N1559" i="4"/>
  <c r="O1559" i="4"/>
  <c r="R1559" i="4"/>
  <c r="T1559" i="4"/>
  <c r="F1560" i="4"/>
  <c r="I1560" i="4"/>
  <c r="J1560" i="4" s="1"/>
  <c r="M1560" i="4" s="1"/>
  <c r="A1560" i="4" s="1"/>
  <c r="K1560" i="4"/>
  <c r="N1560" i="4"/>
  <c r="O1560" i="4"/>
  <c r="R1560" i="4"/>
  <c r="T1560" i="4"/>
  <c r="F1561" i="4"/>
  <c r="I1561" i="4"/>
  <c r="J1561" i="4"/>
  <c r="M1561" i="4" s="1"/>
  <c r="A1561" i="4" s="1"/>
  <c r="K1561" i="4"/>
  <c r="N1561" i="4"/>
  <c r="O1561" i="4"/>
  <c r="R1561" i="4"/>
  <c r="T1561" i="4"/>
  <c r="F1562" i="4"/>
  <c r="I1562" i="4"/>
  <c r="J1562" i="4"/>
  <c r="M1562" i="4" s="1"/>
  <c r="A1562" i="4" s="1"/>
  <c r="K1562" i="4"/>
  <c r="N1562" i="4"/>
  <c r="O1562" i="4"/>
  <c r="R1562" i="4"/>
  <c r="T1562" i="4"/>
  <c r="F1563" i="4"/>
  <c r="I1563" i="4"/>
  <c r="J1563" i="4"/>
  <c r="M1563" i="4" s="1"/>
  <c r="A1563" i="4" s="1"/>
  <c r="K1563" i="4"/>
  <c r="N1563" i="4"/>
  <c r="O1563" i="4"/>
  <c r="R1563" i="4"/>
  <c r="T1563" i="4"/>
  <c r="F1564" i="4"/>
  <c r="I1564" i="4"/>
  <c r="J1564" i="4"/>
  <c r="M1564" i="4" s="1"/>
  <c r="A1564" i="4" s="1"/>
  <c r="K1564" i="4"/>
  <c r="N1564" i="4"/>
  <c r="O1564" i="4"/>
  <c r="R1564" i="4"/>
  <c r="T1564" i="4"/>
  <c r="F1565" i="4"/>
  <c r="I1565" i="4"/>
  <c r="J1565" i="4"/>
  <c r="M1565" i="4" s="1"/>
  <c r="A1565" i="4" s="1"/>
  <c r="K1565" i="4"/>
  <c r="N1565" i="4"/>
  <c r="O1565" i="4"/>
  <c r="R1565" i="4"/>
  <c r="T1565" i="4"/>
  <c r="F1566" i="4"/>
  <c r="I1566" i="4"/>
  <c r="J1566" i="4"/>
  <c r="M1566" i="4" s="1"/>
  <c r="A1566" i="4" s="1"/>
  <c r="K1566" i="4"/>
  <c r="N1566" i="4"/>
  <c r="O1566" i="4"/>
  <c r="R1566" i="4"/>
  <c r="T1566" i="4"/>
  <c r="F1567" i="4"/>
  <c r="I1567" i="4"/>
  <c r="J1567" i="4"/>
  <c r="M1567" i="4" s="1"/>
  <c r="A1567" i="4" s="1"/>
  <c r="K1567" i="4"/>
  <c r="N1567" i="4"/>
  <c r="O1567" i="4"/>
  <c r="R1567" i="4"/>
  <c r="T1567" i="4"/>
  <c r="F1568" i="4"/>
  <c r="I1568" i="4"/>
  <c r="J1568" i="4"/>
  <c r="M1568" i="4" s="1"/>
  <c r="A1568" i="4" s="1"/>
  <c r="K1568" i="4"/>
  <c r="N1568" i="4"/>
  <c r="O1568" i="4"/>
  <c r="R1568" i="4"/>
  <c r="T1568" i="4"/>
  <c r="F1569" i="4"/>
  <c r="I1569" i="4"/>
  <c r="J1569" i="4"/>
  <c r="M1569" i="4" s="1"/>
  <c r="A1569" i="4" s="1"/>
  <c r="K1569" i="4"/>
  <c r="N1569" i="4"/>
  <c r="O1569" i="4"/>
  <c r="R1569" i="4"/>
  <c r="T1569" i="4"/>
  <c r="F1570" i="4"/>
  <c r="I1570" i="4"/>
  <c r="J1570" i="4"/>
  <c r="M1570" i="4" s="1"/>
  <c r="A1570" i="4" s="1"/>
  <c r="K1570" i="4"/>
  <c r="N1570" i="4"/>
  <c r="O1570" i="4"/>
  <c r="R1570" i="4"/>
  <c r="T1570" i="4"/>
  <c r="F1571" i="4"/>
  <c r="I1571" i="4"/>
  <c r="J1571" i="4"/>
  <c r="M1571" i="4" s="1"/>
  <c r="A1571" i="4" s="1"/>
  <c r="K1571" i="4"/>
  <c r="N1571" i="4"/>
  <c r="O1571" i="4"/>
  <c r="R1571" i="4"/>
  <c r="T1571" i="4"/>
  <c r="F1572" i="4"/>
  <c r="I1572" i="4"/>
  <c r="J1572" i="4"/>
  <c r="M1572" i="4" s="1"/>
  <c r="A1572" i="4" s="1"/>
  <c r="K1572" i="4"/>
  <c r="N1572" i="4"/>
  <c r="O1572" i="4"/>
  <c r="R1572" i="4"/>
  <c r="T1572" i="4"/>
  <c r="F1573" i="4"/>
  <c r="I1573" i="4"/>
  <c r="J1573" i="4" s="1"/>
  <c r="M1573" i="4" s="1"/>
  <c r="A1573" i="4" s="1"/>
  <c r="K1573" i="4"/>
  <c r="N1573" i="4"/>
  <c r="O1573" i="4"/>
  <c r="R1573" i="4"/>
  <c r="T1573" i="4"/>
  <c r="F1574" i="4"/>
  <c r="I1574" i="4"/>
  <c r="J1574" i="4" s="1"/>
  <c r="M1574" i="4" s="1"/>
  <c r="A1574" i="4" s="1"/>
  <c r="K1574" i="4"/>
  <c r="N1574" i="4"/>
  <c r="O1574" i="4"/>
  <c r="R1574" i="4"/>
  <c r="T1574" i="4"/>
  <c r="F1575" i="4"/>
  <c r="I1575" i="4"/>
  <c r="J1575" i="4"/>
  <c r="M1575" i="4" s="1"/>
  <c r="A1575" i="4" s="1"/>
  <c r="K1575" i="4"/>
  <c r="N1575" i="4"/>
  <c r="O1575" i="4"/>
  <c r="R1575" i="4"/>
  <c r="T1575" i="4"/>
  <c r="F1576" i="4"/>
  <c r="I1576" i="4"/>
  <c r="J1576" i="4"/>
  <c r="M1576" i="4" s="1"/>
  <c r="A1576" i="4" s="1"/>
  <c r="K1576" i="4"/>
  <c r="N1576" i="4"/>
  <c r="O1576" i="4"/>
  <c r="R1576" i="4"/>
  <c r="T1576" i="4"/>
  <c r="F1577" i="4"/>
  <c r="I1577" i="4"/>
  <c r="J1577" i="4" s="1"/>
  <c r="M1577" i="4" s="1"/>
  <c r="A1577" i="4" s="1"/>
  <c r="K1577" i="4"/>
  <c r="N1577" i="4"/>
  <c r="O1577" i="4"/>
  <c r="R1577" i="4"/>
  <c r="T1577" i="4"/>
  <c r="F1578" i="4"/>
  <c r="I1578" i="4"/>
  <c r="J1578" i="4"/>
  <c r="M1578" i="4" s="1"/>
  <c r="A1578" i="4" s="1"/>
  <c r="K1578" i="4"/>
  <c r="N1578" i="4"/>
  <c r="O1578" i="4"/>
  <c r="R1578" i="4"/>
  <c r="T1578" i="4"/>
  <c r="F1579" i="4"/>
  <c r="I1579" i="4"/>
  <c r="J1579" i="4"/>
  <c r="M1579" i="4" s="1"/>
  <c r="A1579" i="4" s="1"/>
  <c r="K1579" i="4"/>
  <c r="N1579" i="4"/>
  <c r="O1579" i="4"/>
  <c r="R1579" i="4"/>
  <c r="T1579" i="4"/>
  <c r="F1580" i="4"/>
  <c r="I1580" i="4"/>
  <c r="J1580" i="4" s="1"/>
  <c r="M1580" i="4" s="1"/>
  <c r="A1580" i="4" s="1"/>
  <c r="K1580" i="4"/>
  <c r="N1580" i="4"/>
  <c r="O1580" i="4"/>
  <c r="R1580" i="4"/>
  <c r="T1580" i="4"/>
  <c r="F1581" i="4"/>
  <c r="I1581" i="4"/>
  <c r="J1581" i="4" s="1"/>
  <c r="M1581" i="4" s="1"/>
  <c r="A1581" i="4" s="1"/>
  <c r="K1581" i="4"/>
  <c r="N1581" i="4"/>
  <c r="O1581" i="4"/>
  <c r="R1581" i="4"/>
  <c r="T1581" i="4"/>
  <c r="F1582" i="4"/>
  <c r="I1582" i="4"/>
  <c r="J1582" i="4"/>
  <c r="M1582" i="4" s="1"/>
  <c r="A1582" i="4" s="1"/>
  <c r="K1582" i="4"/>
  <c r="N1582" i="4"/>
  <c r="O1582" i="4"/>
  <c r="R1582" i="4"/>
  <c r="T1582" i="4"/>
  <c r="F1583" i="4"/>
  <c r="I1583" i="4"/>
  <c r="K1583" i="4"/>
  <c r="O1583" i="4"/>
  <c r="R1583" i="4"/>
  <c r="T1583" i="4"/>
  <c r="F1584" i="4"/>
  <c r="I1584" i="4"/>
  <c r="J1584" i="4"/>
  <c r="M1584" i="4" s="1"/>
  <c r="A1584" i="4" s="1"/>
  <c r="K1584" i="4"/>
  <c r="N1584" i="4"/>
  <c r="O1584" i="4"/>
  <c r="R1584" i="4"/>
  <c r="T1584" i="4"/>
  <c r="F1585" i="4"/>
  <c r="I1585" i="4"/>
  <c r="J1585" i="4"/>
  <c r="M1585" i="4" s="1"/>
  <c r="A1585" i="4" s="1"/>
  <c r="K1585" i="4"/>
  <c r="N1585" i="4"/>
  <c r="O1585" i="4"/>
  <c r="R1585" i="4"/>
  <c r="T1585" i="4"/>
  <c r="F1586" i="4"/>
  <c r="I1586" i="4"/>
  <c r="K1586" i="4"/>
  <c r="O1586" i="4"/>
  <c r="R1586" i="4"/>
  <c r="T1586" i="4"/>
  <c r="F1587" i="4"/>
  <c r="I1587" i="4"/>
  <c r="J1587" i="4"/>
  <c r="M1587" i="4" s="1"/>
  <c r="A1587" i="4" s="1"/>
  <c r="K1587" i="4"/>
  <c r="N1587" i="4"/>
  <c r="O1587" i="4"/>
  <c r="R1587" i="4"/>
  <c r="T1587" i="4"/>
  <c r="F1588" i="4"/>
  <c r="I1588" i="4"/>
  <c r="J1588" i="4"/>
  <c r="M1588" i="4" s="1"/>
  <c r="A1588" i="4" s="1"/>
  <c r="K1588" i="4"/>
  <c r="N1588" i="4"/>
  <c r="O1588" i="4"/>
  <c r="R1588" i="4"/>
  <c r="T1588" i="4"/>
  <c r="F1589" i="4"/>
  <c r="I1589" i="4"/>
  <c r="J1589" i="4"/>
  <c r="M1589" i="4" s="1"/>
  <c r="A1589" i="4" s="1"/>
  <c r="K1589" i="4"/>
  <c r="N1589" i="4"/>
  <c r="O1589" i="4"/>
  <c r="R1589" i="4"/>
  <c r="T1589" i="4"/>
  <c r="F1590" i="4"/>
  <c r="I1590" i="4"/>
  <c r="J1590" i="4" s="1"/>
  <c r="M1590" i="4" s="1"/>
  <c r="A1590" i="4" s="1"/>
  <c r="K1590" i="4"/>
  <c r="N1590" i="4"/>
  <c r="O1590" i="4"/>
  <c r="R1590" i="4"/>
  <c r="T1590" i="4"/>
  <c r="F1591" i="4"/>
  <c r="I1591" i="4"/>
  <c r="J1591" i="4"/>
  <c r="M1591" i="4" s="1"/>
  <c r="A1591" i="4" s="1"/>
  <c r="K1591" i="4"/>
  <c r="N1591" i="4"/>
  <c r="O1591" i="4"/>
  <c r="R1591" i="4"/>
  <c r="T1591" i="4"/>
  <c r="F1592" i="4"/>
  <c r="I1592" i="4"/>
  <c r="J1592" i="4" s="1"/>
  <c r="M1592" i="4" s="1"/>
  <c r="A1592" i="4" s="1"/>
  <c r="K1592" i="4"/>
  <c r="N1592" i="4"/>
  <c r="O1592" i="4"/>
  <c r="R1592" i="4"/>
  <c r="T1592" i="4"/>
  <c r="F1593" i="4"/>
  <c r="I1593" i="4"/>
  <c r="J1593" i="4"/>
  <c r="M1593" i="4" s="1"/>
  <c r="A1593" i="4" s="1"/>
  <c r="K1593" i="4"/>
  <c r="N1593" i="4"/>
  <c r="O1593" i="4"/>
  <c r="R1593" i="4"/>
  <c r="T1593" i="4"/>
  <c r="F1594" i="4"/>
  <c r="I1594" i="4"/>
  <c r="J1594" i="4"/>
  <c r="M1594" i="4" s="1"/>
  <c r="A1594" i="4" s="1"/>
  <c r="K1594" i="4"/>
  <c r="N1594" i="4"/>
  <c r="O1594" i="4"/>
  <c r="R1594" i="4"/>
  <c r="T1594" i="4"/>
  <c r="F1595" i="4"/>
  <c r="I1595" i="4"/>
  <c r="J1595" i="4"/>
  <c r="M1595" i="4" s="1"/>
  <c r="A1595" i="4" s="1"/>
  <c r="K1595" i="4"/>
  <c r="N1595" i="4"/>
  <c r="O1595" i="4"/>
  <c r="R1595" i="4"/>
  <c r="T1595" i="4"/>
  <c r="F1596" i="4"/>
  <c r="I1596" i="4"/>
  <c r="K1596" i="4"/>
  <c r="O1596" i="4"/>
  <c r="R1596" i="4"/>
  <c r="T1596" i="4"/>
  <c r="F1597" i="4"/>
  <c r="I1597" i="4"/>
  <c r="J1597" i="4" s="1"/>
  <c r="M1597" i="4" s="1"/>
  <c r="A1597" i="4" s="1"/>
  <c r="K1597" i="4"/>
  <c r="N1597" i="4"/>
  <c r="O1597" i="4"/>
  <c r="R1597" i="4"/>
  <c r="T1597" i="4"/>
  <c r="F1598" i="4"/>
  <c r="I1598" i="4"/>
  <c r="J1598" i="4"/>
  <c r="M1598" i="4" s="1"/>
  <c r="A1598" i="4" s="1"/>
  <c r="K1598" i="4"/>
  <c r="N1598" i="4"/>
  <c r="O1598" i="4"/>
  <c r="R1598" i="4"/>
  <c r="T1598" i="4"/>
  <c r="F1599" i="4"/>
  <c r="I1599" i="4"/>
  <c r="J1599" i="4"/>
  <c r="M1599" i="4" s="1"/>
  <c r="A1599" i="4" s="1"/>
  <c r="K1599" i="4"/>
  <c r="N1599" i="4"/>
  <c r="O1599" i="4"/>
  <c r="R1599" i="4"/>
  <c r="T1599" i="4"/>
  <c r="F1600" i="4"/>
  <c r="I1600" i="4"/>
  <c r="J1600" i="4" s="1"/>
  <c r="M1600" i="4" s="1"/>
  <c r="A1600" i="4" s="1"/>
  <c r="K1600" i="4"/>
  <c r="N1600" i="4"/>
  <c r="O1600" i="4"/>
  <c r="R1600" i="4"/>
  <c r="T1600" i="4"/>
  <c r="F1601" i="4"/>
  <c r="I1601" i="4"/>
  <c r="K1601" i="4"/>
  <c r="O1601" i="4"/>
  <c r="R1601" i="4"/>
  <c r="T1601" i="4"/>
  <c r="F1602" i="4"/>
  <c r="I1602" i="4"/>
  <c r="J1602" i="4"/>
  <c r="M1602" i="4" s="1"/>
  <c r="A1602" i="4" s="1"/>
  <c r="K1602" i="4"/>
  <c r="N1602" i="4"/>
  <c r="O1602" i="4"/>
  <c r="R1602" i="4"/>
  <c r="T1602" i="4"/>
  <c r="F1603" i="4"/>
  <c r="I1603" i="4"/>
  <c r="J1603" i="4"/>
  <c r="M1603" i="4" s="1"/>
  <c r="A1603" i="4" s="1"/>
  <c r="K1603" i="4"/>
  <c r="N1603" i="4"/>
  <c r="O1603" i="4"/>
  <c r="R1603" i="4"/>
  <c r="T1603" i="4"/>
  <c r="F1604" i="4"/>
  <c r="I1604" i="4"/>
  <c r="J1604" i="4" s="1"/>
  <c r="M1604" i="4" s="1"/>
  <c r="A1604" i="4" s="1"/>
  <c r="K1604" i="4"/>
  <c r="N1604" i="4"/>
  <c r="O1604" i="4"/>
  <c r="R1604" i="4"/>
  <c r="T1604" i="4"/>
  <c r="F1605" i="4"/>
  <c r="I1605" i="4"/>
  <c r="J1605" i="4"/>
  <c r="M1605" i="4" s="1"/>
  <c r="A1605" i="4" s="1"/>
  <c r="K1605" i="4"/>
  <c r="N1605" i="4"/>
  <c r="O1605" i="4"/>
  <c r="R1605" i="4"/>
  <c r="T1605" i="4"/>
  <c r="F1606" i="4"/>
  <c r="I1606" i="4"/>
  <c r="J1606" i="4"/>
  <c r="M1606" i="4" s="1"/>
  <c r="A1606" i="4" s="1"/>
  <c r="K1606" i="4"/>
  <c r="N1606" i="4"/>
  <c r="O1606" i="4"/>
  <c r="R1606" i="4"/>
  <c r="T1606" i="4"/>
  <c r="F1607" i="4"/>
  <c r="I1607" i="4"/>
  <c r="J1607" i="4"/>
  <c r="M1607" i="4" s="1"/>
  <c r="A1607" i="4" s="1"/>
  <c r="K1607" i="4"/>
  <c r="N1607" i="4"/>
  <c r="O1607" i="4"/>
  <c r="R1607" i="4"/>
  <c r="T1607" i="4"/>
  <c r="F1608" i="4"/>
  <c r="I1608" i="4"/>
  <c r="J1608" i="4"/>
  <c r="M1608" i="4" s="1"/>
  <c r="A1608" i="4" s="1"/>
  <c r="K1608" i="4"/>
  <c r="N1608" i="4"/>
  <c r="O1608" i="4"/>
  <c r="R1608" i="4"/>
  <c r="T1608" i="4"/>
  <c r="F1609" i="4"/>
  <c r="I1609" i="4"/>
  <c r="J1609" i="4" s="1"/>
  <c r="M1609" i="4" s="1"/>
  <c r="A1609" i="4" s="1"/>
  <c r="K1609" i="4"/>
  <c r="N1609" i="4"/>
  <c r="O1609" i="4"/>
  <c r="R1609" i="4"/>
  <c r="T1609" i="4"/>
  <c r="F1610" i="4"/>
  <c r="I1610" i="4"/>
  <c r="J1610" i="4"/>
  <c r="M1610" i="4" s="1"/>
  <c r="A1610" i="4" s="1"/>
  <c r="K1610" i="4"/>
  <c r="N1610" i="4"/>
  <c r="O1610" i="4"/>
  <c r="R1610" i="4"/>
  <c r="T1610" i="4"/>
  <c r="F1611" i="4"/>
  <c r="I1611" i="4"/>
  <c r="J1611" i="4"/>
  <c r="M1611" i="4" s="1"/>
  <c r="A1611" i="4" s="1"/>
  <c r="K1611" i="4"/>
  <c r="N1611" i="4"/>
  <c r="O1611" i="4"/>
  <c r="R1611" i="4"/>
  <c r="T1611" i="4"/>
  <c r="F1612" i="4"/>
  <c r="I1612" i="4"/>
  <c r="J1612" i="4" s="1"/>
  <c r="M1612" i="4" s="1"/>
  <c r="A1612" i="4" s="1"/>
  <c r="K1612" i="4"/>
  <c r="N1612" i="4"/>
  <c r="O1612" i="4"/>
  <c r="R1612" i="4"/>
  <c r="T1612" i="4"/>
  <c r="F1613" i="4"/>
  <c r="I1613" i="4"/>
  <c r="J1613" i="4"/>
  <c r="M1613" i="4" s="1"/>
  <c r="A1613" i="4" s="1"/>
  <c r="K1613" i="4"/>
  <c r="N1613" i="4"/>
  <c r="O1613" i="4"/>
  <c r="R1613" i="4"/>
  <c r="T1613" i="4"/>
  <c r="F1614" i="4"/>
  <c r="I1614" i="4"/>
  <c r="K1614" i="4"/>
  <c r="O1614" i="4"/>
  <c r="R1614" i="4"/>
  <c r="T1614" i="4"/>
  <c r="F1615" i="4"/>
  <c r="I1615" i="4"/>
  <c r="J1615" i="4"/>
  <c r="M1615" i="4" s="1"/>
  <c r="A1615" i="4" s="1"/>
  <c r="K1615" i="4"/>
  <c r="N1615" i="4"/>
  <c r="O1615" i="4"/>
  <c r="R1615" i="4"/>
  <c r="T1615" i="4"/>
  <c r="F1616" i="4"/>
  <c r="I1616" i="4"/>
  <c r="J1616" i="4"/>
  <c r="M1616" i="4" s="1"/>
  <c r="A1616" i="4" s="1"/>
  <c r="K1616" i="4"/>
  <c r="N1616" i="4"/>
  <c r="O1616" i="4"/>
  <c r="R1616" i="4"/>
  <c r="T1616" i="4"/>
  <c r="F1617" i="4"/>
  <c r="I1617" i="4"/>
  <c r="J1617" i="4"/>
  <c r="M1617" i="4" s="1"/>
  <c r="A1617" i="4" s="1"/>
  <c r="N1617" i="4"/>
  <c r="T1617" i="4"/>
  <c r="F1618" i="4"/>
  <c r="I1618" i="4"/>
  <c r="J1618" i="4"/>
  <c r="M1618" i="4" s="1"/>
  <c r="A1618" i="4" s="1"/>
  <c r="K1618" i="4"/>
  <c r="N1618" i="4"/>
  <c r="O1618" i="4"/>
  <c r="R1618" i="4"/>
  <c r="T1618" i="4"/>
  <c r="F1619" i="4"/>
  <c r="I1619" i="4"/>
  <c r="K1619" i="4"/>
  <c r="O1619" i="4"/>
  <c r="R1619" i="4"/>
  <c r="T1619" i="4"/>
  <c r="F1620" i="4"/>
  <c r="I1620" i="4"/>
  <c r="K1620" i="4"/>
  <c r="O1620" i="4"/>
  <c r="R1620" i="4"/>
  <c r="T1620" i="4"/>
  <c r="F1621" i="4"/>
  <c r="I1621" i="4"/>
  <c r="J1621" i="4" s="1"/>
  <c r="M1621" i="4" s="1"/>
  <c r="A1621" i="4" s="1"/>
  <c r="K1621" i="4"/>
  <c r="N1621" i="4"/>
  <c r="O1621" i="4"/>
  <c r="R1621" i="4"/>
  <c r="T1621" i="4"/>
  <c r="F1622" i="4"/>
  <c r="I1622" i="4"/>
  <c r="J1622" i="4" s="1"/>
  <c r="M1622" i="4" s="1"/>
  <c r="A1622" i="4" s="1"/>
  <c r="K1622" i="4"/>
  <c r="N1622" i="4"/>
  <c r="O1622" i="4"/>
  <c r="R1622" i="4"/>
  <c r="T1622" i="4"/>
  <c r="F1623" i="4"/>
  <c r="I1623" i="4"/>
  <c r="J1623" i="4"/>
  <c r="M1623" i="4" s="1"/>
  <c r="A1623" i="4" s="1"/>
  <c r="N1623" i="4"/>
  <c r="T1623" i="4"/>
  <c r="F1624" i="4"/>
  <c r="I1624" i="4"/>
  <c r="J1624" i="4"/>
  <c r="M1624" i="4" s="1"/>
  <c r="A1624" i="4" s="1"/>
  <c r="K1624" i="4"/>
  <c r="N1624" i="4"/>
  <c r="O1624" i="4"/>
  <c r="R1624" i="4"/>
  <c r="T1624" i="4"/>
  <c r="F1625" i="4"/>
  <c r="I1625" i="4"/>
  <c r="J1625" i="4"/>
  <c r="M1625" i="4" s="1"/>
  <c r="A1625" i="4" s="1"/>
  <c r="K1625" i="4"/>
  <c r="N1625" i="4"/>
  <c r="O1625" i="4"/>
  <c r="R1625" i="4"/>
  <c r="T1625" i="4"/>
  <c r="F1626" i="4"/>
  <c r="I1626" i="4"/>
  <c r="J1626" i="4"/>
  <c r="M1626" i="4" s="1"/>
  <c r="A1626" i="4" s="1"/>
  <c r="K1626" i="4"/>
  <c r="N1626" i="4"/>
  <c r="O1626" i="4"/>
  <c r="R1626" i="4"/>
  <c r="T1626" i="4"/>
  <c r="F1627" i="4"/>
  <c r="I1627" i="4"/>
  <c r="J1627" i="4"/>
  <c r="M1627" i="4" s="1"/>
  <c r="A1627" i="4" s="1"/>
  <c r="K1627" i="4"/>
  <c r="N1627" i="4"/>
  <c r="O1627" i="4"/>
  <c r="R1627" i="4"/>
  <c r="T1627" i="4"/>
  <c r="F1628" i="4"/>
  <c r="I1628" i="4"/>
  <c r="J1628" i="4" s="1"/>
  <c r="M1628" i="4" s="1"/>
  <c r="A1628" i="4" s="1"/>
  <c r="K1628" i="4"/>
  <c r="N1628" i="4"/>
  <c r="O1628" i="4"/>
  <c r="R1628" i="4"/>
  <c r="T1628" i="4"/>
  <c r="F1629" i="4"/>
  <c r="I1629" i="4"/>
  <c r="J1629" i="4"/>
  <c r="M1629" i="4" s="1"/>
  <c r="A1629" i="4" s="1"/>
  <c r="K1629" i="4"/>
  <c r="N1629" i="4"/>
  <c r="O1629" i="4"/>
  <c r="R1629" i="4"/>
  <c r="T1629" i="4"/>
  <c r="F1630" i="4"/>
  <c r="I1630" i="4"/>
  <c r="J1630" i="4" s="1"/>
  <c r="M1630" i="4" s="1"/>
  <c r="A1630" i="4" s="1"/>
  <c r="K1630" i="4"/>
  <c r="N1630" i="4"/>
  <c r="O1630" i="4"/>
  <c r="R1630" i="4"/>
  <c r="T1630" i="4"/>
  <c r="F1631" i="4"/>
  <c r="I1631" i="4"/>
  <c r="J1631" i="4"/>
  <c r="M1631" i="4" s="1"/>
  <c r="A1631" i="4" s="1"/>
  <c r="K1631" i="4"/>
  <c r="N1631" i="4"/>
  <c r="O1631" i="4"/>
  <c r="R1631" i="4"/>
  <c r="T1631" i="4"/>
  <c r="F1632" i="4"/>
  <c r="I1632" i="4"/>
  <c r="J1632" i="4"/>
  <c r="M1632" i="4" s="1"/>
  <c r="A1632" i="4" s="1"/>
  <c r="K1632" i="4"/>
  <c r="N1632" i="4"/>
  <c r="O1632" i="4"/>
  <c r="R1632" i="4"/>
  <c r="T1632" i="4"/>
  <c r="F1633" i="4"/>
  <c r="I1633" i="4"/>
  <c r="J1633" i="4"/>
  <c r="M1633" i="4" s="1"/>
  <c r="A1633" i="4" s="1"/>
  <c r="K1633" i="4"/>
  <c r="N1633" i="4"/>
  <c r="O1633" i="4"/>
  <c r="R1633" i="4"/>
  <c r="T1633" i="4"/>
  <c r="F1634" i="4"/>
  <c r="I1634" i="4"/>
  <c r="J1634" i="4"/>
  <c r="M1634" i="4" s="1"/>
  <c r="A1634" i="4" s="1"/>
  <c r="K1634" i="4"/>
  <c r="N1634" i="4"/>
  <c r="O1634" i="4"/>
  <c r="R1634" i="4"/>
  <c r="T1634" i="4"/>
  <c r="F1635" i="4"/>
  <c r="I1635" i="4"/>
  <c r="J1635" i="4"/>
  <c r="M1635" i="4" s="1"/>
  <c r="A1635" i="4" s="1"/>
  <c r="K1635" i="4"/>
  <c r="N1635" i="4"/>
  <c r="O1635" i="4"/>
  <c r="R1635" i="4"/>
  <c r="T1635" i="4"/>
  <c r="F1636" i="4"/>
  <c r="I1636" i="4"/>
  <c r="K1636" i="4"/>
  <c r="O1636" i="4"/>
  <c r="R1636" i="4"/>
  <c r="T1636" i="4"/>
  <c r="F1637" i="4"/>
  <c r="I1637" i="4"/>
  <c r="J1637" i="4"/>
  <c r="M1637" i="4" s="1"/>
  <c r="A1637" i="4" s="1"/>
  <c r="K1637" i="4"/>
  <c r="N1637" i="4"/>
  <c r="O1637" i="4"/>
  <c r="R1637" i="4"/>
  <c r="T1637" i="4"/>
  <c r="F1638" i="4"/>
  <c r="I1638" i="4"/>
  <c r="J1638" i="4"/>
  <c r="M1638" i="4" s="1"/>
  <c r="A1638" i="4" s="1"/>
  <c r="K1638" i="4"/>
  <c r="N1638" i="4"/>
  <c r="O1638" i="4"/>
  <c r="R1638" i="4"/>
  <c r="T1638" i="4"/>
  <c r="F1639" i="4"/>
  <c r="I1639" i="4"/>
  <c r="J1639" i="4" s="1"/>
  <c r="M1639" i="4" s="1"/>
  <c r="A1639" i="4" s="1"/>
  <c r="K1639" i="4"/>
  <c r="N1639" i="4"/>
  <c r="O1639" i="4"/>
  <c r="R1639" i="4"/>
  <c r="T1639" i="4"/>
  <c r="F1640" i="4"/>
  <c r="I1640" i="4"/>
  <c r="J1640" i="4"/>
  <c r="M1640" i="4" s="1"/>
  <c r="A1640" i="4" s="1"/>
  <c r="K1640" i="4"/>
  <c r="N1640" i="4"/>
  <c r="O1640" i="4"/>
  <c r="R1640" i="4"/>
  <c r="T1640" i="4"/>
  <c r="F1641" i="4"/>
  <c r="I1641" i="4"/>
  <c r="K1641" i="4"/>
  <c r="O1641" i="4"/>
  <c r="R1641" i="4"/>
  <c r="T1641" i="4"/>
  <c r="F1642" i="4"/>
  <c r="I1642" i="4"/>
  <c r="J1642" i="4" s="1"/>
  <c r="M1642" i="4" s="1"/>
  <c r="A1642" i="4" s="1"/>
  <c r="K1642" i="4"/>
  <c r="N1642" i="4"/>
  <c r="O1642" i="4"/>
  <c r="R1642" i="4"/>
  <c r="T1642" i="4"/>
  <c r="F1643" i="4"/>
  <c r="I1643" i="4"/>
  <c r="J1643" i="4" s="1"/>
  <c r="M1643" i="4" s="1"/>
  <c r="A1643" i="4" s="1"/>
  <c r="K1643" i="4"/>
  <c r="N1643" i="4"/>
  <c r="O1643" i="4"/>
  <c r="R1643" i="4"/>
  <c r="T1643" i="4"/>
  <c r="F1644" i="4"/>
  <c r="I1644" i="4"/>
  <c r="J1644" i="4"/>
  <c r="M1644" i="4" s="1"/>
  <c r="A1644" i="4" s="1"/>
  <c r="K1644" i="4"/>
  <c r="N1644" i="4"/>
  <c r="O1644" i="4"/>
  <c r="R1644" i="4"/>
  <c r="T1644" i="4"/>
  <c r="F1645" i="4"/>
  <c r="R1645" i="4" s="1"/>
  <c r="I1645" i="4"/>
  <c r="J1645" i="4"/>
  <c r="M1645" i="4" s="1"/>
  <c r="A1645" i="4" s="1"/>
  <c r="K1645" i="4"/>
  <c r="N1645" i="4"/>
  <c r="O1645" i="4"/>
  <c r="T1645" i="4"/>
  <c r="F1646" i="4"/>
  <c r="I1646" i="4"/>
  <c r="J1646" i="4" s="1"/>
  <c r="M1646" i="4" s="1"/>
  <c r="A1646" i="4" s="1"/>
  <c r="K1646" i="4"/>
  <c r="N1646" i="4"/>
  <c r="O1646" i="4"/>
  <c r="R1646" i="4"/>
  <c r="T1646" i="4"/>
  <c r="F1647" i="4"/>
  <c r="I1647" i="4"/>
  <c r="J1647" i="4" s="1"/>
  <c r="M1647" i="4" s="1"/>
  <c r="A1647" i="4" s="1"/>
  <c r="K1647" i="4"/>
  <c r="N1647" i="4"/>
  <c r="O1647" i="4"/>
  <c r="R1647" i="4"/>
  <c r="T1647" i="4"/>
  <c r="F1648" i="4"/>
  <c r="I1648" i="4"/>
  <c r="J1648" i="4"/>
  <c r="M1648" i="4" s="1"/>
  <c r="A1648" i="4" s="1"/>
  <c r="K1648" i="4"/>
  <c r="N1648" i="4"/>
  <c r="O1648" i="4"/>
  <c r="R1648" i="4"/>
  <c r="T1648" i="4"/>
  <c r="F1649" i="4"/>
  <c r="I1649" i="4"/>
  <c r="J1649" i="4"/>
  <c r="M1649" i="4" s="1"/>
  <c r="A1649" i="4" s="1"/>
  <c r="K1649" i="4"/>
  <c r="N1649" i="4"/>
  <c r="O1649" i="4"/>
  <c r="R1649" i="4"/>
  <c r="T1649" i="4"/>
  <c r="F1650" i="4"/>
  <c r="I1650" i="4"/>
  <c r="J1650" i="4" s="1"/>
  <c r="M1650" i="4" s="1"/>
  <c r="A1650" i="4" s="1"/>
  <c r="K1650" i="4"/>
  <c r="N1650" i="4"/>
  <c r="O1650" i="4"/>
  <c r="R1650" i="4"/>
  <c r="T1650" i="4"/>
  <c r="F1651" i="4"/>
  <c r="I1651" i="4"/>
  <c r="J1651" i="4" s="1"/>
  <c r="M1651" i="4" s="1"/>
  <c r="A1651" i="4" s="1"/>
  <c r="K1651" i="4"/>
  <c r="N1651" i="4"/>
  <c r="O1651" i="4"/>
  <c r="R1651" i="4"/>
  <c r="T1651" i="4"/>
  <c r="F1652" i="4"/>
  <c r="I1652" i="4"/>
  <c r="J1652" i="4"/>
  <c r="M1652" i="4" s="1"/>
  <c r="A1652" i="4" s="1"/>
  <c r="K1652" i="4"/>
  <c r="N1652" i="4"/>
  <c r="O1652" i="4"/>
  <c r="R1652" i="4"/>
  <c r="T1652" i="4"/>
  <c r="F1653" i="4"/>
  <c r="I1653" i="4"/>
  <c r="J1653" i="4" s="1"/>
  <c r="M1653" i="4" s="1"/>
  <c r="A1653" i="4" s="1"/>
  <c r="K1653" i="4"/>
  <c r="N1653" i="4"/>
  <c r="O1653" i="4"/>
  <c r="R1653" i="4"/>
  <c r="T1653" i="4"/>
  <c r="F1654" i="4"/>
  <c r="I1654" i="4"/>
  <c r="J1654" i="4" s="1"/>
  <c r="M1654" i="4" s="1"/>
  <c r="A1654" i="4" s="1"/>
  <c r="K1654" i="4"/>
  <c r="N1654" i="4"/>
  <c r="O1654" i="4"/>
  <c r="R1654" i="4"/>
  <c r="T1654" i="4"/>
  <c r="F1655" i="4"/>
  <c r="I1655" i="4"/>
  <c r="J1655" i="4"/>
  <c r="M1655" i="4" s="1"/>
  <c r="A1655" i="4" s="1"/>
  <c r="K1655" i="4"/>
  <c r="N1655" i="4"/>
  <c r="O1655" i="4"/>
  <c r="R1655" i="4"/>
  <c r="T1655" i="4"/>
  <c r="F1656" i="4"/>
  <c r="I1656" i="4"/>
  <c r="J1656" i="4"/>
  <c r="M1656" i="4" s="1"/>
  <c r="A1656" i="4" s="1"/>
  <c r="K1656" i="4"/>
  <c r="N1656" i="4"/>
  <c r="O1656" i="4"/>
  <c r="R1656" i="4"/>
  <c r="T1656" i="4"/>
  <c r="F1657" i="4"/>
  <c r="K1657" i="4" s="1"/>
  <c r="I1657" i="4"/>
  <c r="J1657" i="4"/>
  <c r="M1657" i="4" s="1"/>
  <c r="A1657" i="4" s="1"/>
  <c r="N1657" i="4"/>
  <c r="O1657" i="4"/>
  <c r="R1657" i="4"/>
  <c r="T1657" i="4"/>
  <c r="F1658" i="4"/>
  <c r="I1658" i="4"/>
  <c r="J1658" i="4" s="1"/>
  <c r="M1658" i="4" s="1"/>
  <c r="A1658" i="4" s="1"/>
  <c r="K1658" i="4"/>
  <c r="N1658" i="4"/>
  <c r="O1658" i="4"/>
  <c r="R1658" i="4"/>
  <c r="T1658" i="4"/>
  <c r="F1659" i="4"/>
  <c r="I1659" i="4"/>
  <c r="J1659" i="4"/>
  <c r="M1659" i="4" s="1"/>
  <c r="A1659" i="4" s="1"/>
  <c r="K1659" i="4"/>
  <c r="N1659" i="4"/>
  <c r="O1659" i="4"/>
  <c r="R1659" i="4"/>
  <c r="T1659" i="4"/>
  <c r="F1660" i="4"/>
  <c r="I1660" i="4"/>
  <c r="J1660" i="4"/>
  <c r="M1660" i="4" s="1"/>
  <c r="A1660" i="4" s="1"/>
  <c r="K1660" i="4"/>
  <c r="N1660" i="4"/>
  <c r="O1660" i="4"/>
  <c r="R1660" i="4"/>
  <c r="T1660" i="4"/>
  <c r="F1661" i="4"/>
  <c r="I1661" i="4"/>
  <c r="J1661" i="4"/>
  <c r="M1661" i="4" s="1"/>
  <c r="A1661" i="4" s="1"/>
  <c r="K1661" i="4"/>
  <c r="N1661" i="4"/>
  <c r="O1661" i="4"/>
  <c r="R1661" i="4"/>
  <c r="T1661" i="4"/>
  <c r="F1662" i="4"/>
  <c r="I1662" i="4"/>
  <c r="J1662" i="4"/>
  <c r="M1662" i="4" s="1"/>
  <c r="A1662" i="4" s="1"/>
  <c r="K1662" i="4"/>
  <c r="N1662" i="4"/>
  <c r="O1662" i="4"/>
  <c r="R1662" i="4"/>
  <c r="T1662" i="4"/>
  <c r="F1663" i="4"/>
  <c r="I1663" i="4"/>
  <c r="J1663" i="4"/>
  <c r="M1663" i="4" s="1"/>
  <c r="A1663" i="4" s="1"/>
  <c r="K1663" i="4"/>
  <c r="N1663" i="4"/>
  <c r="O1663" i="4"/>
  <c r="R1663" i="4"/>
  <c r="T1663" i="4"/>
  <c r="F1664" i="4"/>
  <c r="I1664" i="4"/>
  <c r="J1664" i="4"/>
  <c r="M1664" i="4" s="1"/>
  <c r="A1664" i="4" s="1"/>
  <c r="K1664" i="4"/>
  <c r="N1664" i="4"/>
  <c r="O1664" i="4"/>
  <c r="R1664" i="4"/>
  <c r="T1664" i="4"/>
  <c r="F1665" i="4"/>
  <c r="I1665" i="4"/>
  <c r="J1665" i="4"/>
  <c r="M1665" i="4" s="1"/>
  <c r="A1665" i="4" s="1"/>
  <c r="K1665" i="4"/>
  <c r="N1665" i="4"/>
  <c r="O1665" i="4"/>
  <c r="R1665" i="4"/>
  <c r="T1665" i="4"/>
  <c r="F1666" i="4"/>
  <c r="I1666" i="4"/>
  <c r="J1666" i="4" s="1"/>
  <c r="M1666" i="4" s="1"/>
  <c r="A1666" i="4" s="1"/>
  <c r="K1666" i="4"/>
  <c r="N1666" i="4"/>
  <c r="O1666" i="4"/>
  <c r="R1666" i="4"/>
  <c r="T1666" i="4"/>
  <c r="F1667" i="4"/>
  <c r="I1667" i="4"/>
  <c r="J1667" i="4"/>
  <c r="M1667" i="4" s="1"/>
  <c r="A1667" i="4" s="1"/>
  <c r="K1667" i="4"/>
  <c r="N1667" i="4"/>
  <c r="O1667" i="4"/>
  <c r="R1667" i="4"/>
  <c r="T1667" i="4"/>
  <c r="F1668" i="4"/>
  <c r="I1668" i="4"/>
  <c r="J1668" i="4" s="1"/>
  <c r="M1668" i="4" s="1"/>
  <c r="A1668" i="4" s="1"/>
  <c r="K1668" i="4"/>
  <c r="N1668" i="4"/>
  <c r="O1668" i="4"/>
  <c r="R1668" i="4"/>
  <c r="T1668" i="4"/>
  <c r="F1669" i="4"/>
  <c r="I1669" i="4"/>
  <c r="J1669" i="4" s="1"/>
  <c r="M1669" i="4" s="1"/>
  <c r="A1669" i="4" s="1"/>
  <c r="K1669" i="4"/>
  <c r="N1669" i="4"/>
  <c r="O1669" i="4"/>
  <c r="R1669" i="4"/>
  <c r="T1669" i="4"/>
  <c r="F1670" i="4"/>
  <c r="I1670" i="4"/>
  <c r="J1670" i="4"/>
  <c r="M1670" i="4" s="1"/>
  <c r="A1670" i="4" s="1"/>
  <c r="K1670" i="4"/>
  <c r="N1670" i="4"/>
  <c r="O1670" i="4"/>
  <c r="R1670" i="4"/>
  <c r="T1670" i="4"/>
  <c r="F1671" i="4"/>
  <c r="I1671" i="4"/>
  <c r="J1671" i="4"/>
  <c r="M1671" i="4" s="1"/>
  <c r="A1671" i="4" s="1"/>
  <c r="K1671" i="4"/>
  <c r="N1671" i="4"/>
  <c r="O1671" i="4"/>
  <c r="R1671" i="4"/>
  <c r="T1671" i="4"/>
  <c r="F1672" i="4"/>
  <c r="I1672" i="4"/>
  <c r="K1672" i="4"/>
  <c r="O1672" i="4"/>
  <c r="R1672" i="4"/>
  <c r="T1672" i="4"/>
  <c r="F1673" i="4"/>
  <c r="I1673" i="4"/>
  <c r="J1673" i="4"/>
  <c r="M1673" i="4" s="1"/>
  <c r="A1673" i="4" s="1"/>
  <c r="K1673" i="4"/>
  <c r="N1673" i="4"/>
  <c r="O1673" i="4"/>
  <c r="R1673" i="4"/>
  <c r="T1673" i="4"/>
  <c r="F1674" i="4"/>
  <c r="I1674" i="4"/>
  <c r="J1674" i="4"/>
  <c r="M1674" i="4" s="1"/>
  <c r="A1674" i="4" s="1"/>
  <c r="K1674" i="4"/>
  <c r="N1674" i="4"/>
  <c r="O1674" i="4"/>
  <c r="R1674" i="4"/>
  <c r="T1674" i="4"/>
  <c r="F1675" i="4"/>
  <c r="I1675" i="4"/>
  <c r="J1675" i="4"/>
  <c r="M1675" i="4" s="1"/>
  <c r="A1675" i="4" s="1"/>
  <c r="K1675" i="4"/>
  <c r="N1675" i="4"/>
  <c r="O1675" i="4"/>
  <c r="R1675" i="4"/>
  <c r="T1675" i="4"/>
  <c r="F1676" i="4"/>
  <c r="I1676" i="4"/>
  <c r="J1676" i="4" s="1"/>
  <c r="M1676" i="4" s="1"/>
  <c r="A1676" i="4" s="1"/>
  <c r="K1676" i="4"/>
  <c r="N1676" i="4"/>
  <c r="O1676" i="4"/>
  <c r="R1676" i="4"/>
  <c r="T1676" i="4"/>
  <c r="F1677" i="4"/>
  <c r="I1677" i="4"/>
  <c r="J1677" i="4" s="1"/>
  <c r="M1677" i="4" s="1"/>
  <c r="A1677" i="4" s="1"/>
  <c r="K1677" i="4"/>
  <c r="N1677" i="4"/>
  <c r="O1677" i="4"/>
  <c r="R1677" i="4"/>
  <c r="T1677" i="4"/>
  <c r="F1678" i="4"/>
  <c r="I1678" i="4"/>
  <c r="K1678" i="4"/>
  <c r="O1678" i="4"/>
  <c r="R1678" i="4"/>
  <c r="T1678" i="4"/>
  <c r="F1679" i="4"/>
  <c r="I1679" i="4"/>
  <c r="J1679" i="4"/>
  <c r="M1679" i="4" s="1"/>
  <c r="A1679" i="4" s="1"/>
  <c r="K1679" i="4"/>
  <c r="N1679" i="4"/>
  <c r="O1679" i="4"/>
  <c r="R1679" i="4"/>
  <c r="T1679" i="4"/>
  <c r="F1680" i="4"/>
  <c r="I1680" i="4"/>
  <c r="J1680" i="4"/>
  <c r="M1680" i="4" s="1"/>
  <c r="A1680" i="4" s="1"/>
  <c r="K1680" i="4"/>
  <c r="N1680" i="4"/>
  <c r="O1680" i="4"/>
  <c r="R1680" i="4"/>
  <c r="T1680" i="4"/>
  <c r="F1681" i="4"/>
  <c r="I1681" i="4"/>
  <c r="J1681" i="4"/>
  <c r="M1681" i="4" s="1"/>
  <c r="A1681" i="4" s="1"/>
  <c r="K1681" i="4"/>
  <c r="N1681" i="4"/>
  <c r="O1681" i="4"/>
  <c r="R1681" i="4"/>
  <c r="T1681" i="4"/>
  <c r="F1682" i="4"/>
  <c r="I1682" i="4"/>
  <c r="J1682" i="4" s="1"/>
  <c r="M1682" i="4" s="1"/>
  <c r="A1682" i="4" s="1"/>
  <c r="K1682" i="4"/>
  <c r="N1682" i="4"/>
  <c r="O1682" i="4"/>
  <c r="R1682" i="4"/>
  <c r="T1682" i="4"/>
  <c r="F1683" i="4"/>
  <c r="I1683" i="4"/>
  <c r="J1683" i="4" s="1"/>
  <c r="M1683" i="4" s="1"/>
  <c r="A1683" i="4" s="1"/>
  <c r="K1683" i="4"/>
  <c r="N1683" i="4"/>
  <c r="O1683" i="4"/>
  <c r="R1683" i="4"/>
  <c r="T1683" i="4"/>
  <c r="F1684" i="4"/>
  <c r="I1684" i="4"/>
  <c r="J1684" i="4" s="1"/>
  <c r="M1684" i="4" s="1"/>
  <c r="A1684" i="4" s="1"/>
  <c r="K1684" i="4"/>
  <c r="N1684" i="4"/>
  <c r="O1684" i="4"/>
  <c r="R1684" i="4"/>
  <c r="T1684" i="4"/>
  <c r="F1685" i="4"/>
  <c r="I1685" i="4"/>
  <c r="J1685" i="4"/>
  <c r="M1685" i="4" s="1"/>
  <c r="A1685" i="4" s="1"/>
  <c r="K1685" i="4"/>
  <c r="N1685" i="4"/>
  <c r="O1685" i="4"/>
  <c r="R1685" i="4"/>
  <c r="T1685" i="4"/>
  <c r="F1686" i="4"/>
  <c r="K1686" i="4" s="1"/>
  <c r="I1686" i="4"/>
  <c r="J1686" i="4"/>
  <c r="M1686" i="4" s="1"/>
  <c r="A1686" i="4" s="1"/>
  <c r="N1686" i="4"/>
  <c r="O1686" i="4"/>
  <c r="R1686" i="4"/>
  <c r="T1686" i="4"/>
  <c r="F1687" i="4"/>
  <c r="I1687" i="4"/>
  <c r="J1687" i="4"/>
  <c r="M1687" i="4" s="1"/>
  <c r="A1687" i="4" s="1"/>
  <c r="K1687" i="4"/>
  <c r="N1687" i="4"/>
  <c r="O1687" i="4"/>
  <c r="R1687" i="4"/>
  <c r="T1687" i="4"/>
  <c r="F1688" i="4"/>
  <c r="I1688" i="4"/>
  <c r="J1688" i="4"/>
  <c r="M1688" i="4" s="1"/>
  <c r="A1688" i="4" s="1"/>
  <c r="K1688" i="4"/>
  <c r="N1688" i="4"/>
  <c r="O1688" i="4"/>
  <c r="R1688" i="4"/>
  <c r="T1688" i="4"/>
  <c r="F1689" i="4"/>
  <c r="I1689" i="4"/>
  <c r="J1689" i="4" s="1"/>
  <c r="M1689" i="4" s="1"/>
  <c r="A1689" i="4" s="1"/>
  <c r="K1689" i="4"/>
  <c r="N1689" i="4"/>
  <c r="O1689" i="4"/>
  <c r="R1689" i="4"/>
  <c r="T1689" i="4"/>
  <c r="F1690" i="4"/>
  <c r="I1690" i="4"/>
  <c r="K1690" i="4"/>
  <c r="O1690" i="4"/>
  <c r="R1690" i="4"/>
  <c r="T1690" i="4"/>
  <c r="F1691" i="4"/>
  <c r="I1691" i="4"/>
  <c r="J1691" i="4" s="1"/>
  <c r="M1691" i="4" s="1"/>
  <c r="A1691" i="4" s="1"/>
  <c r="K1691" i="4"/>
  <c r="N1691" i="4"/>
  <c r="O1691" i="4"/>
  <c r="R1691" i="4"/>
  <c r="T1691" i="4"/>
  <c r="F1692" i="4"/>
  <c r="I1692" i="4"/>
  <c r="J1692" i="4"/>
  <c r="M1692" i="4" s="1"/>
  <c r="A1692" i="4" s="1"/>
  <c r="K1692" i="4"/>
  <c r="N1692" i="4"/>
  <c r="O1692" i="4"/>
  <c r="R1692" i="4"/>
  <c r="T1692" i="4"/>
  <c r="F1693" i="4"/>
  <c r="I1693" i="4"/>
  <c r="J1693" i="4"/>
  <c r="M1693" i="4" s="1"/>
  <c r="A1693" i="4" s="1"/>
  <c r="K1693" i="4"/>
  <c r="N1693" i="4"/>
  <c r="O1693" i="4"/>
  <c r="R1693" i="4"/>
  <c r="T1693" i="4"/>
  <c r="F1694" i="4"/>
  <c r="I1694" i="4"/>
  <c r="J1694" i="4"/>
  <c r="M1694" i="4" s="1"/>
  <c r="A1694" i="4" s="1"/>
  <c r="K1694" i="4"/>
  <c r="N1694" i="4"/>
  <c r="O1694" i="4"/>
  <c r="R1694" i="4"/>
  <c r="T1694" i="4"/>
  <c r="F1695" i="4"/>
  <c r="I1695" i="4"/>
  <c r="J1695" i="4"/>
  <c r="M1695" i="4" s="1"/>
  <c r="A1695" i="4" s="1"/>
  <c r="K1695" i="4"/>
  <c r="N1695" i="4"/>
  <c r="O1695" i="4"/>
  <c r="R1695" i="4"/>
  <c r="T1695" i="4"/>
  <c r="F1696" i="4"/>
  <c r="I1696" i="4"/>
  <c r="J1696" i="4" s="1"/>
  <c r="M1696" i="4" s="1"/>
  <c r="A1696" i="4" s="1"/>
  <c r="K1696" i="4"/>
  <c r="N1696" i="4"/>
  <c r="O1696" i="4"/>
  <c r="R1696" i="4"/>
  <c r="T1696" i="4"/>
  <c r="F1697" i="4"/>
  <c r="I1697" i="4"/>
  <c r="J1697" i="4"/>
  <c r="M1697" i="4" s="1"/>
  <c r="A1697" i="4" s="1"/>
  <c r="K1697" i="4"/>
  <c r="N1697" i="4"/>
  <c r="O1697" i="4"/>
  <c r="R1697" i="4"/>
  <c r="T1697" i="4"/>
  <c r="F1698" i="4"/>
  <c r="I1698" i="4"/>
  <c r="J1698" i="4"/>
  <c r="M1698" i="4" s="1"/>
  <c r="A1698" i="4" s="1"/>
  <c r="K1698" i="4"/>
  <c r="N1698" i="4"/>
  <c r="O1698" i="4"/>
  <c r="R1698" i="4"/>
  <c r="T1698" i="4"/>
  <c r="F1699" i="4"/>
  <c r="I1699" i="4"/>
  <c r="J1699" i="4" s="1"/>
  <c r="M1699" i="4" s="1"/>
  <c r="A1699" i="4" s="1"/>
  <c r="K1699" i="4"/>
  <c r="N1699" i="4"/>
  <c r="O1699" i="4"/>
  <c r="R1699" i="4"/>
  <c r="T1699" i="4"/>
  <c r="F1700" i="4"/>
  <c r="I1700" i="4"/>
  <c r="J1700" i="4"/>
  <c r="M1700" i="4" s="1"/>
  <c r="A1700" i="4" s="1"/>
  <c r="K1700" i="4"/>
  <c r="N1700" i="4"/>
  <c r="O1700" i="4"/>
  <c r="R1700" i="4"/>
  <c r="T1700" i="4"/>
  <c r="F1701" i="4"/>
  <c r="I1701" i="4"/>
  <c r="J1701" i="4"/>
  <c r="M1701" i="4" s="1"/>
  <c r="A1701" i="4" s="1"/>
  <c r="K1701" i="4"/>
  <c r="N1701" i="4"/>
  <c r="O1701" i="4"/>
  <c r="R1701" i="4"/>
  <c r="T1701" i="4"/>
  <c r="F1702" i="4"/>
  <c r="I1702" i="4"/>
  <c r="J1702" i="4" s="1"/>
  <c r="M1702" i="4" s="1"/>
  <c r="A1702" i="4" s="1"/>
  <c r="K1702" i="4"/>
  <c r="N1702" i="4"/>
  <c r="O1702" i="4"/>
  <c r="R1702" i="4"/>
  <c r="T1702" i="4"/>
  <c r="F1703" i="4"/>
  <c r="I1703" i="4"/>
  <c r="J1703" i="4"/>
  <c r="M1703" i="4" s="1"/>
  <c r="A1703" i="4" s="1"/>
  <c r="K1703" i="4"/>
  <c r="N1703" i="4"/>
  <c r="O1703" i="4"/>
  <c r="R1703" i="4"/>
  <c r="T1703" i="4"/>
  <c r="F1704" i="4"/>
  <c r="I1704" i="4"/>
  <c r="J1704" i="4"/>
  <c r="M1704" i="4" s="1"/>
  <c r="A1704" i="4" s="1"/>
  <c r="K1704" i="4"/>
  <c r="N1704" i="4"/>
  <c r="O1704" i="4"/>
  <c r="R1704" i="4"/>
  <c r="T1704" i="4"/>
  <c r="F1705" i="4"/>
  <c r="I1705" i="4"/>
  <c r="J1705" i="4"/>
  <c r="M1705" i="4" s="1"/>
  <c r="A1705" i="4" s="1"/>
  <c r="K1705" i="4"/>
  <c r="N1705" i="4"/>
  <c r="O1705" i="4"/>
  <c r="R1705" i="4"/>
  <c r="T1705" i="4"/>
  <c r="F1706" i="4"/>
  <c r="I1706" i="4"/>
  <c r="J1706" i="4"/>
  <c r="M1706" i="4" s="1"/>
  <c r="A1706" i="4" s="1"/>
  <c r="K1706" i="4"/>
  <c r="N1706" i="4"/>
  <c r="O1706" i="4"/>
  <c r="R1706" i="4"/>
  <c r="T1706" i="4"/>
  <c r="F1707" i="4"/>
  <c r="I1707" i="4"/>
  <c r="J1707" i="4"/>
  <c r="M1707" i="4" s="1"/>
  <c r="A1707" i="4" s="1"/>
  <c r="K1707" i="4"/>
  <c r="N1707" i="4"/>
  <c r="O1707" i="4"/>
  <c r="R1707" i="4"/>
  <c r="T1707" i="4"/>
  <c r="F1708" i="4"/>
  <c r="I1708" i="4"/>
  <c r="J1708" i="4"/>
  <c r="M1708" i="4" s="1"/>
  <c r="A1708" i="4" s="1"/>
  <c r="K1708" i="4"/>
  <c r="N1708" i="4"/>
  <c r="O1708" i="4"/>
  <c r="R1708" i="4"/>
  <c r="T1708" i="4"/>
  <c r="F1709" i="4"/>
  <c r="I1709" i="4"/>
  <c r="J1709" i="4"/>
  <c r="M1709" i="4" s="1"/>
  <c r="A1709" i="4" s="1"/>
  <c r="N1709" i="4"/>
  <c r="T1709" i="4"/>
  <c r="F1710" i="4"/>
  <c r="I1710" i="4"/>
  <c r="J1710" i="4"/>
  <c r="M1710" i="4" s="1"/>
  <c r="A1710" i="4" s="1"/>
  <c r="K1710" i="4"/>
  <c r="N1710" i="4"/>
  <c r="O1710" i="4"/>
  <c r="R1710" i="4"/>
  <c r="T1710" i="4"/>
  <c r="F1711" i="4"/>
  <c r="I1711" i="4"/>
  <c r="J1711" i="4" s="1"/>
  <c r="M1711" i="4" s="1"/>
  <c r="A1711" i="4" s="1"/>
  <c r="K1711" i="4"/>
  <c r="N1711" i="4"/>
  <c r="O1711" i="4"/>
  <c r="R1711" i="4"/>
  <c r="T1711" i="4"/>
  <c r="F1712" i="4"/>
  <c r="I1712" i="4"/>
  <c r="J1712" i="4"/>
  <c r="M1712" i="4" s="1"/>
  <c r="A1712" i="4" s="1"/>
  <c r="K1712" i="4"/>
  <c r="N1712" i="4"/>
  <c r="O1712" i="4"/>
  <c r="R1712" i="4"/>
  <c r="T1712" i="4"/>
  <c r="F1713" i="4"/>
  <c r="I1713" i="4"/>
  <c r="J1713" i="4" s="1"/>
  <c r="M1713" i="4" s="1"/>
  <c r="A1713" i="4" s="1"/>
  <c r="K1713" i="4"/>
  <c r="N1713" i="4"/>
  <c r="O1713" i="4"/>
  <c r="R1713" i="4"/>
  <c r="T1713" i="4"/>
  <c r="F1714" i="4"/>
  <c r="I1714" i="4"/>
  <c r="J1714" i="4"/>
  <c r="M1714" i="4" s="1"/>
  <c r="A1714" i="4" s="1"/>
  <c r="K1714" i="4"/>
  <c r="N1714" i="4"/>
  <c r="O1714" i="4"/>
  <c r="R1714" i="4"/>
  <c r="T1714" i="4"/>
  <c r="F1715" i="4"/>
  <c r="I1715" i="4"/>
  <c r="J1715" i="4"/>
  <c r="M1715" i="4" s="1"/>
  <c r="A1715" i="4" s="1"/>
  <c r="K1715" i="4"/>
  <c r="N1715" i="4"/>
  <c r="O1715" i="4"/>
  <c r="R1715" i="4"/>
  <c r="T1715" i="4"/>
  <c r="F1716" i="4"/>
  <c r="I1716" i="4"/>
  <c r="K1716" i="4"/>
  <c r="O1716" i="4"/>
  <c r="R1716" i="4"/>
  <c r="T1716" i="4"/>
  <c r="F1717" i="4"/>
  <c r="I1717" i="4"/>
  <c r="J1717" i="4" s="1"/>
  <c r="M1717" i="4" s="1"/>
  <c r="A1717" i="4" s="1"/>
  <c r="K1717" i="4"/>
  <c r="N1717" i="4"/>
  <c r="O1717" i="4"/>
  <c r="R1717" i="4"/>
  <c r="T1717" i="4"/>
  <c r="F1718" i="4"/>
  <c r="I1718" i="4"/>
  <c r="J1718" i="4" s="1"/>
  <c r="M1718" i="4" s="1"/>
  <c r="A1718" i="4" s="1"/>
  <c r="K1718" i="4"/>
  <c r="N1718" i="4"/>
  <c r="O1718" i="4"/>
  <c r="R1718" i="4"/>
  <c r="T1718" i="4"/>
  <c r="F1719" i="4"/>
  <c r="I1719" i="4"/>
  <c r="J1719" i="4"/>
  <c r="M1719" i="4" s="1"/>
  <c r="A1719" i="4" s="1"/>
  <c r="K1719" i="4"/>
  <c r="N1719" i="4"/>
  <c r="O1719" i="4"/>
  <c r="R1719" i="4"/>
  <c r="T1719" i="4"/>
  <c r="F1720" i="4"/>
  <c r="I1720" i="4"/>
  <c r="J1720" i="4" s="1"/>
  <c r="M1720" i="4" s="1"/>
  <c r="A1720" i="4" s="1"/>
  <c r="K1720" i="4"/>
  <c r="N1720" i="4"/>
  <c r="O1720" i="4"/>
  <c r="R1720" i="4"/>
  <c r="T1720" i="4"/>
  <c r="F1721" i="4"/>
  <c r="I1721" i="4"/>
  <c r="J1721" i="4" s="1"/>
  <c r="M1721" i="4" s="1"/>
  <c r="A1721" i="4" s="1"/>
  <c r="K1721" i="4"/>
  <c r="N1721" i="4"/>
  <c r="O1721" i="4"/>
  <c r="R1721" i="4"/>
  <c r="T1721" i="4"/>
  <c r="F1722" i="4"/>
  <c r="I1722" i="4"/>
  <c r="J1722" i="4" s="1"/>
  <c r="M1722" i="4" s="1"/>
  <c r="A1722" i="4" s="1"/>
  <c r="K1722" i="4"/>
  <c r="N1722" i="4"/>
  <c r="O1722" i="4"/>
  <c r="R1722" i="4"/>
  <c r="T1722" i="4"/>
  <c r="F1723" i="4"/>
  <c r="I1723" i="4"/>
  <c r="J1723" i="4" s="1"/>
  <c r="M1723" i="4" s="1"/>
  <c r="A1723" i="4" s="1"/>
  <c r="K1723" i="4"/>
  <c r="N1723" i="4"/>
  <c r="O1723" i="4"/>
  <c r="R1723" i="4"/>
  <c r="T1723" i="4"/>
  <c r="F1724" i="4"/>
  <c r="I1724" i="4"/>
  <c r="J1724" i="4" s="1"/>
  <c r="M1724" i="4" s="1"/>
  <c r="A1724" i="4" s="1"/>
  <c r="K1724" i="4"/>
  <c r="N1724" i="4"/>
  <c r="O1724" i="4"/>
  <c r="R1724" i="4"/>
  <c r="T1724" i="4"/>
  <c r="F1725" i="4"/>
  <c r="I1725" i="4"/>
  <c r="J1725" i="4" s="1"/>
  <c r="M1725" i="4" s="1"/>
  <c r="A1725" i="4" s="1"/>
  <c r="K1725" i="4"/>
  <c r="N1725" i="4"/>
  <c r="O1725" i="4"/>
  <c r="R1725" i="4"/>
  <c r="T1725" i="4"/>
  <c r="F1726" i="4"/>
  <c r="I1726" i="4"/>
  <c r="J1726" i="4"/>
  <c r="M1726" i="4" s="1"/>
  <c r="A1726" i="4" s="1"/>
  <c r="K1726" i="4"/>
  <c r="N1726" i="4"/>
  <c r="O1726" i="4"/>
  <c r="R1726" i="4"/>
  <c r="T1726" i="4"/>
  <c r="F1727" i="4"/>
  <c r="I1727" i="4"/>
  <c r="J1727" i="4"/>
  <c r="M1727" i="4" s="1"/>
  <c r="A1727" i="4" s="1"/>
  <c r="K1727" i="4"/>
  <c r="N1727" i="4"/>
  <c r="O1727" i="4"/>
  <c r="R1727" i="4"/>
  <c r="T1727" i="4"/>
  <c r="F1728" i="4"/>
  <c r="I1728" i="4"/>
  <c r="J1728" i="4"/>
  <c r="M1728" i="4" s="1"/>
  <c r="A1728" i="4" s="1"/>
  <c r="K1728" i="4"/>
  <c r="N1728" i="4"/>
  <c r="O1728" i="4"/>
  <c r="R1728" i="4"/>
  <c r="T1728" i="4"/>
  <c r="F1729" i="4"/>
  <c r="I1729" i="4"/>
  <c r="J1729" i="4"/>
  <c r="M1729" i="4" s="1"/>
  <c r="A1729" i="4" s="1"/>
  <c r="N1729" i="4"/>
  <c r="R1729" i="4"/>
  <c r="T1729" i="4"/>
  <c r="F1730" i="4"/>
  <c r="I1730" i="4"/>
  <c r="J1730" i="4"/>
  <c r="M1730" i="4" s="1"/>
  <c r="A1730" i="4" s="1"/>
  <c r="K1730" i="4"/>
  <c r="N1730" i="4"/>
  <c r="O1730" i="4"/>
  <c r="R1730" i="4"/>
  <c r="T1730" i="4"/>
  <c r="F1731" i="4"/>
  <c r="I1731" i="4"/>
  <c r="J1731" i="4"/>
  <c r="M1731" i="4" s="1"/>
  <c r="A1731" i="4" s="1"/>
  <c r="K1731" i="4"/>
  <c r="N1731" i="4"/>
  <c r="O1731" i="4"/>
  <c r="R1731" i="4"/>
  <c r="T1731" i="4"/>
  <c r="F1732" i="4"/>
  <c r="I1732" i="4"/>
  <c r="J1732" i="4"/>
  <c r="M1732" i="4" s="1"/>
  <c r="A1732" i="4" s="1"/>
  <c r="K1732" i="4"/>
  <c r="N1732" i="4"/>
  <c r="O1732" i="4"/>
  <c r="R1732" i="4"/>
  <c r="T1732" i="4"/>
  <c r="F1733" i="4"/>
  <c r="I1733" i="4"/>
  <c r="J1733" i="4"/>
  <c r="M1733" i="4" s="1"/>
  <c r="A1733" i="4" s="1"/>
  <c r="K1733" i="4"/>
  <c r="N1733" i="4"/>
  <c r="O1733" i="4"/>
  <c r="R1733" i="4"/>
  <c r="T1733" i="4"/>
  <c r="F1734" i="4"/>
  <c r="I1734" i="4"/>
  <c r="J1734" i="4" s="1"/>
  <c r="M1734" i="4" s="1"/>
  <c r="A1734" i="4" s="1"/>
  <c r="K1734" i="4"/>
  <c r="N1734" i="4"/>
  <c r="O1734" i="4"/>
  <c r="R1734" i="4"/>
  <c r="T1734" i="4"/>
  <c r="F1735" i="4"/>
  <c r="I1735" i="4"/>
  <c r="J1735" i="4"/>
  <c r="M1735" i="4" s="1"/>
  <c r="A1735" i="4" s="1"/>
  <c r="K1735" i="4"/>
  <c r="N1735" i="4"/>
  <c r="O1735" i="4"/>
  <c r="R1735" i="4"/>
  <c r="T1735" i="4"/>
  <c r="F1736" i="4"/>
  <c r="I1736" i="4"/>
  <c r="J1736" i="4"/>
  <c r="M1736" i="4" s="1"/>
  <c r="A1736" i="4" s="1"/>
  <c r="K1736" i="4"/>
  <c r="N1736" i="4"/>
  <c r="O1736" i="4"/>
  <c r="R1736" i="4"/>
  <c r="T1736" i="4"/>
  <c r="F1737" i="4"/>
  <c r="I1737" i="4"/>
  <c r="J1737" i="4"/>
  <c r="M1737" i="4" s="1"/>
  <c r="A1737" i="4" s="1"/>
  <c r="K1737" i="4"/>
  <c r="N1737" i="4"/>
  <c r="O1737" i="4"/>
  <c r="R1737" i="4"/>
  <c r="T1737" i="4"/>
  <c r="F1738" i="4"/>
  <c r="I1738" i="4"/>
  <c r="J1738" i="4" s="1"/>
  <c r="M1738" i="4" s="1"/>
  <c r="A1738" i="4" s="1"/>
  <c r="K1738" i="4"/>
  <c r="N1738" i="4"/>
  <c r="O1738" i="4"/>
  <c r="R1738" i="4"/>
  <c r="T1738" i="4"/>
  <c r="F1739" i="4"/>
  <c r="I1739" i="4"/>
  <c r="J1739" i="4" s="1"/>
  <c r="M1739" i="4" s="1"/>
  <c r="A1739" i="4" s="1"/>
  <c r="K1739" i="4"/>
  <c r="N1739" i="4"/>
  <c r="O1739" i="4"/>
  <c r="R1739" i="4"/>
  <c r="T1739" i="4"/>
  <c r="F1740" i="4"/>
  <c r="I1740" i="4"/>
  <c r="J1740" i="4" s="1"/>
  <c r="M1740" i="4" s="1"/>
  <c r="A1740" i="4" s="1"/>
  <c r="K1740" i="4"/>
  <c r="N1740" i="4"/>
  <c r="O1740" i="4"/>
  <c r="R1740" i="4"/>
  <c r="T1740" i="4"/>
  <c r="F1741" i="4"/>
  <c r="I1741" i="4"/>
  <c r="J1741" i="4" s="1"/>
  <c r="M1741" i="4" s="1"/>
  <c r="A1741" i="4" s="1"/>
  <c r="K1741" i="4"/>
  <c r="N1741" i="4"/>
  <c r="O1741" i="4"/>
  <c r="R1741" i="4"/>
  <c r="T1741" i="4"/>
  <c r="F1742" i="4"/>
  <c r="I1742" i="4"/>
  <c r="J1742" i="4" s="1"/>
  <c r="M1742" i="4" s="1"/>
  <c r="A1742" i="4" s="1"/>
  <c r="K1742" i="4"/>
  <c r="N1742" i="4"/>
  <c r="O1742" i="4"/>
  <c r="R1742" i="4"/>
  <c r="T1742" i="4"/>
  <c r="F1743" i="4"/>
  <c r="I1743" i="4"/>
  <c r="J1743" i="4" s="1"/>
  <c r="M1743" i="4" s="1"/>
  <c r="A1743" i="4" s="1"/>
  <c r="K1743" i="4"/>
  <c r="N1743" i="4"/>
  <c r="O1743" i="4"/>
  <c r="R1743" i="4"/>
  <c r="T1743" i="4"/>
  <c r="F1744" i="4"/>
  <c r="I1744" i="4"/>
  <c r="J1744" i="4" s="1"/>
  <c r="M1744" i="4" s="1"/>
  <c r="A1744" i="4" s="1"/>
  <c r="K1744" i="4"/>
  <c r="N1744" i="4"/>
  <c r="O1744" i="4"/>
  <c r="R1744" i="4"/>
  <c r="T1744" i="4"/>
  <c r="F1745" i="4"/>
  <c r="I1745" i="4"/>
  <c r="J1745" i="4"/>
  <c r="M1745" i="4" s="1"/>
  <c r="A1745" i="4" s="1"/>
  <c r="K1745" i="4"/>
  <c r="N1745" i="4"/>
  <c r="O1745" i="4"/>
  <c r="R1745" i="4"/>
  <c r="T1745" i="4"/>
  <c r="F1746" i="4"/>
  <c r="I1746" i="4"/>
  <c r="J1746" i="4"/>
  <c r="M1746" i="4" s="1"/>
  <c r="A1746" i="4" s="1"/>
  <c r="K1746" i="4"/>
  <c r="N1746" i="4"/>
  <c r="O1746" i="4"/>
  <c r="R1746" i="4"/>
  <c r="T1746" i="4"/>
  <c r="F1747" i="4"/>
  <c r="I1747" i="4"/>
  <c r="J1747" i="4"/>
  <c r="M1747" i="4" s="1"/>
  <c r="A1747" i="4" s="1"/>
  <c r="K1747" i="4"/>
  <c r="N1747" i="4"/>
  <c r="O1747" i="4"/>
  <c r="R1747" i="4"/>
  <c r="T1747" i="4"/>
  <c r="F1748" i="4"/>
  <c r="I1748" i="4"/>
  <c r="J1748" i="4"/>
  <c r="M1748" i="4" s="1"/>
  <c r="A1748" i="4" s="1"/>
  <c r="K1748" i="4"/>
  <c r="N1748" i="4"/>
  <c r="O1748" i="4"/>
  <c r="R1748" i="4"/>
  <c r="T1748" i="4"/>
  <c r="F1749" i="4"/>
  <c r="I1749" i="4"/>
  <c r="J1749" i="4" s="1"/>
  <c r="M1749" i="4" s="1"/>
  <c r="A1749" i="4" s="1"/>
  <c r="K1749" i="4"/>
  <c r="N1749" i="4"/>
  <c r="O1749" i="4"/>
  <c r="R1749" i="4"/>
  <c r="T1749" i="4"/>
  <c r="F1750" i="4"/>
  <c r="I1750" i="4"/>
  <c r="J1750" i="4" s="1"/>
  <c r="M1750" i="4" s="1"/>
  <c r="A1750" i="4" s="1"/>
  <c r="K1750" i="4"/>
  <c r="N1750" i="4"/>
  <c r="O1750" i="4"/>
  <c r="R1750" i="4"/>
  <c r="T1750" i="4"/>
  <c r="F1751" i="4"/>
  <c r="I1751" i="4"/>
  <c r="J1751" i="4"/>
  <c r="M1751" i="4" s="1"/>
  <c r="A1751" i="4" s="1"/>
  <c r="K1751" i="4"/>
  <c r="N1751" i="4"/>
  <c r="O1751" i="4"/>
  <c r="R1751" i="4"/>
  <c r="T1751" i="4"/>
  <c r="F1752" i="4"/>
  <c r="I1752" i="4"/>
  <c r="J1752" i="4"/>
  <c r="M1752" i="4" s="1"/>
  <c r="A1752" i="4" s="1"/>
  <c r="K1752" i="4"/>
  <c r="N1752" i="4"/>
  <c r="O1752" i="4"/>
  <c r="R1752" i="4"/>
  <c r="T1752" i="4"/>
  <c r="F1753" i="4"/>
  <c r="I1753" i="4"/>
  <c r="J1753" i="4"/>
  <c r="M1753" i="4" s="1"/>
  <c r="A1753" i="4" s="1"/>
  <c r="K1753" i="4"/>
  <c r="N1753" i="4"/>
  <c r="O1753" i="4"/>
  <c r="R1753" i="4"/>
  <c r="T1753" i="4"/>
  <c r="F1754" i="4"/>
  <c r="I1754" i="4"/>
  <c r="J1754" i="4"/>
  <c r="M1754" i="4" s="1"/>
  <c r="A1754" i="4" s="1"/>
  <c r="K1754" i="4"/>
  <c r="N1754" i="4"/>
  <c r="O1754" i="4"/>
  <c r="R1754" i="4"/>
  <c r="T1754" i="4"/>
  <c r="F1755" i="4"/>
  <c r="I1755" i="4"/>
  <c r="K1755" i="4"/>
  <c r="O1755" i="4"/>
  <c r="R1755" i="4"/>
  <c r="T1755" i="4"/>
  <c r="F1756" i="4"/>
  <c r="I1756" i="4"/>
  <c r="J1756" i="4"/>
  <c r="M1756" i="4" s="1"/>
  <c r="A1756" i="4" s="1"/>
  <c r="K1756" i="4"/>
  <c r="N1756" i="4"/>
  <c r="O1756" i="4"/>
  <c r="R1756" i="4"/>
  <c r="T1756" i="4"/>
  <c r="F1757" i="4"/>
  <c r="I1757" i="4"/>
  <c r="J1757" i="4"/>
  <c r="M1757" i="4" s="1"/>
  <c r="A1757" i="4" s="1"/>
  <c r="K1757" i="4"/>
  <c r="N1757" i="4"/>
  <c r="O1757" i="4"/>
  <c r="R1757" i="4"/>
  <c r="T1757" i="4"/>
  <c r="F1758" i="4"/>
  <c r="I1758" i="4"/>
  <c r="K1758" i="4"/>
  <c r="O1758" i="4"/>
  <c r="R1758" i="4"/>
  <c r="T1758" i="4"/>
  <c r="F1759" i="4"/>
  <c r="I1759" i="4"/>
  <c r="J1759" i="4" s="1"/>
  <c r="M1759" i="4" s="1"/>
  <c r="A1759" i="4" s="1"/>
  <c r="K1759" i="4"/>
  <c r="N1759" i="4"/>
  <c r="O1759" i="4"/>
  <c r="R1759" i="4"/>
  <c r="T1759" i="4"/>
  <c r="F1760" i="4"/>
  <c r="I1760" i="4"/>
  <c r="J1760" i="4"/>
  <c r="M1760" i="4" s="1"/>
  <c r="A1760" i="4" s="1"/>
  <c r="K1760" i="4"/>
  <c r="N1760" i="4"/>
  <c r="O1760" i="4"/>
  <c r="R1760" i="4"/>
  <c r="T1760" i="4"/>
  <c r="F1761" i="4"/>
  <c r="I1761" i="4"/>
  <c r="J1761" i="4"/>
  <c r="M1761" i="4" s="1"/>
  <c r="A1761" i="4" s="1"/>
  <c r="K1761" i="4"/>
  <c r="N1761" i="4"/>
  <c r="O1761" i="4"/>
  <c r="R1761" i="4"/>
  <c r="T1761" i="4"/>
  <c r="F1762" i="4"/>
  <c r="I1762" i="4"/>
  <c r="J1762" i="4"/>
  <c r="M1762" i="4" s="1"/>
  <c r="A1762" i="4" s="1"/>
  <c r="K1762" i="4"/>
  <c r="N1762" i="4"/>
  <c r="O1762" i="4"/>
  <c r="R1762" i="4"/>
  <c r="T1762" i="4"/>
  <c r="F1763" i="4"/>
  <c r="I1763" i="4"/>
  <c r="J1763" i="4"/>
  <c r="M1763" i="4" s="1"/>
  <c r="A1763" i="4" s="1"/>
  <c r="K1763" i="4"/>
  <c r="N1763" i="4"/>
  <c r="O1763" i="4"/>
  <c r="R1763" i="4"/>
  <c r="T1763" i="4"/>
  <c r="F1764" i="4"/>
  <c r="I1764" i="4"/>
  <c r="J1764" i="4"/>
  <c r="M1764" i="4" s="1"/>
  <c r="A1764" i="4" s="1"/>
  <c r="K1764" i="4"/>
  <c r="N1764" i="4"/>
  <c r="O1764" i="4"/>
  <c r="R1764" i="4"/>
  <c r="T1764" i="4"/>
  <c r="F1765" i="4"/>
  <c r="I1765" i="4"/>
  <c r="J1765" i="4" s="1"/>
  <c r="M1765" i="4" s="1"/>
  <c r="A1765" i="4" s="1"/>
  <c r="K1765" i="4"/>
  <c r="N1765" i="4"/>
  <c r="O1765" i="4"/>
  <c r="R1765" i="4"/>
  <c r="T1765" i="4"/>
  <c r="F1766" i="4"/>
  <c r="I1766" i="4"/>
  <c r="J1766" i="4"/>
  <c r="M1766" i="4" s="1"/>
  <c r="A1766" i="4" s="1"/>
  <c r="K1766" i="4"/>
  <c r="N1766" i="4"/>
  <c r="O1766" i="4"/>
  <c r="R1766" i="4"/>
  <c r="T1766" i="4"/>
  <c r="F1767" i="4"/>
  <c r="I1767" i="4"/>
  <c r="J1767" i="4"/>
  <c r="M1767" i="4" s="1"/>
  <c r="A1767" i="4" s="1"/>
  <c r="K1767" i="4"/>
  <c r="N1767" i="4"/>
  <c r="O1767" i="4"/>
  <c r="R1767" i="4"/>
  <c r="T1767" i="4"/>
  <c r="F1768" i="4"/>
  <c r="I1768" i="4"/>
  <c r="J1768" i="4" s="1"/>
  <c r="M1768" i="4" s="1"/>
  <c r="A1768" i="4" s="1"/>
  <c r="K1768" i="4"/>
  <c r="N1768" i="4"/>
  <c r="O1768" i="4"/>
  <c r="R1768" i="4"/>
  <c r="T1768" i="4"/>
  <c r="F1769" i="4"/>
  <c r="I1769" i="4"/>
  <c r="J1769" i="4"/>
  <c r="M1769" i="4" s="1"/>
  <c r="A1769" i="4" s="1"/>
  <c r="K1769" i="4"/>
  <c r="N1769" i="4"/>
  <c r="O1769" i="4"/>
  <c r="R1769" i="4"/>
  <c r="T1769" i="4"/>
  <c r="F1770" i="4"/>
  <c r="I1770" i="4"/>
  <c r="J1770" i="4" s="1"/>
  <c r="M1770" i="4" s="1"/>
  <c r="A1770" i="4" s="1"/>
  <c r="K1770" i="4"/>
  <c r="N1770" i="4"/>
  <c r="O1770" i="4"/>
  <c r="R1770" i="4"/>
  <c r="T1770" i="4"/>
  <c r="F1771" i="4"/>
  <c r="I1771" i="4"/>
  <c r="K1771" i="4"/>
  <c r="O1771" i="4"/>
  <c r="R1771" i="4"/>
  <c r="T1771" i="4"/>
  <c r="F1772" i="4"/>
  <c r="I1772" i="4"/>
  <c r="J1772" i="4" s="1"/>
  <c r="M1772" i="4" s="1"/>
  <c r="A1772" i="4" s="1"/>
  <c r="K1772" i="4"/>
  <c r="N1772" i="4"/>
  <c r="O1772" i="4"/>
  <c r="R1772" i="4"/>
  <c r="T1772" i="4"/>
  <c r="F1773" i="4"/>
  <c r="I1773" i="4"/>
  <c r="J1773" i="4"/>
  <c r="M1773" i="4" s="1"/>
  <c r="A1773" i="4" s="1"/>
  <c r="K1773" i="4"/>
  <c r="N1773" i="4"/>
  <c r="O1773" i="4"/>
  <c r="R1773" i="4"/>
  <c r="T1773" i="4"/>
  <c r="F1774" i="4"/>
  <c r="I1774" i="4"/>
  <c r="J1774" i="4" s="1"/>
  <c r="M1774" i="4" s="1"/>
  <c r="A1774" i="4" s="1"/>
  <c r="K1774" i="4"/>
  <c r="N1774" i="4"/>
  <c r="O1774" i="4"/>
  <c r="R1774" i="4"/>
  <c r="T1774" i="4"/>
  <c r="F1775" i="4"/>
  <c r="I1775" i="4"/>
  <c r="J1775" i="4" s="1"/>
  <c r="M1775" i="4" s="1"/>
  <c r="A1775" i="4" s="1"/>
  <c r="K1775" i="4"/>
  <c r="N1775" i="4"/>
  <c r="O1775" i="4"/>
  <c r="R1775" i="4"/>
  <c r="T1775" i="4"/>
  <c r="F1776" i="4"/>
  <c r="I1776" i="4"/>
  <c r="K1776" i="4"/>
  <c r="O1776" i="4"/>
  <c r="R1776" i="4"/>
  <c r="T1776" i="4"/>
  <c r="F1777" i="4"/>
  <c r="I1777" i="4"/>
  <c r="J1777" i="4"/>
  <c r="M1777" i="4" s="1"/>
  <c r="A1777" i="4" s="1"/>
  <c r="K1777" i="4"/>
  <c r="N1777" i="4"/>
  <c r="O1777" i="4"/>
  <c r="R1777" i="4"/>
  <c r="T1777" i="4"/>
  <c r="F1778" i="4"/>
  <c r="I1778" i="4"/>
  <c r="J1778" i="4" s="1"/>
  <c r="M1778" i="4" s="1"/>
  <c r="A1778" i="4" s="1"/>
  <c r="K1778" i="4"/>
  <c r="N1778" i="4"/>
  <c r="O1778" i="4"/>
  <c r="R1778" i="4"/>
  <c r="T1778" i="4"/>
  <c r="F1779" i="4"/>
  <c r="I1779" i="4"/>
  <c r="J1779" i="4" s="1"/>
  <c r="M1779" i="4" s="1"/>
  <c r="A1779" i="4" s="1"/>
  <c r="K1779" i="4"/>
  <c r="N1779" i="4"/>
  <c r="O1779" i="4"/>
  <c r="R1779" i="4"/>
  <c r="T1779" i="4"/>
  <c r="F1780" i="4"/>
  <c r="I1780" i="4"/>
  <c r="J1780" i="4"/>
  <c r="M1780" i="4" s="1"/>
  <c r="A1780" i="4" s="1"/>
  <c r="K1780" i="4"/>
  <c r="N1780" i="4"/>
  <c r="O1780" i="4"/>
  <c r="R1780" i="4"/>
  <c r="T1780" i="4"/>
  <c r="F1781" i="4"/>
  <c r="I1781" i="4"/>
  <c r="K1781" i="4"/>
  <c r="O1781" i="4"/>
  <c r="R1781" i="4"/>
  <c r="T1781" i="4"/>
  <c r="F1782" i="4"/>
  <c r="I1782" i="4"/>
  <c r="J1782" i="4" s="1"/>
  <c r="M1782" i="4" s="1"/>
  <c r="A1782" i="4" s="1"/>
  <c r="K1782" i="4"/>
  <c r="N1782" i="4"/>
  <c r="O1782" i="4"/>
  <c r="R1782" i="4"/>
  <c r="T1782" i="4"/>
  <c r="F1783" i="4"/>
  <c r="I1783" i="4"/>
  <c r="J1783" i="4"/>
  <c r="M1783" i="4" s="1"/>
  <c r="A1783" i="4" s="1"/>
  <c r="K1783" i="4"/>
  <c r="N1783" i="4"/>
  <c r="O1783" i="4"/>
  <c r="R1783" i="4"/>
  <c r="T1783" i="4"/>
  <c r="F1784" i="4"/>
  <c r="I1784" i="4"/>
  <c r="J1784" i="4"/>
  <c r="M1784" i="4" s="1"/>
  <c r="A1784" i="4" s="1"/>
  <c r="K1784" i="4"/>
  <c r="N1784" i="4"/>
  <c r="O1784" i="4"/>
  <c r="R1784" i="4"/>
  <c r="T1784" i="4"/>
  <c r="F1785" i="4"/>
  <c r="I1785" i="4"/>
  <c r="J1785" i="4"/>
  <c r="M1785" i="4" s="1"/>
  <c r="A1785" i="4" s="1"/>
  <c r="K1785" i="4"/>
  <c r="N1785" i="4"/>
  <c r="O1785" i="4"/>
  <c r="R1785" i="4"/>
  <c r="T1785" i="4"/>
  <c r="F1786" i="4"/>
  <c r="I1786" i="4"/>
  <c r="J1786" i="4" s="1"/>
  <c r="M1786" i="4" s="1"/>
  <c r="A1786" i="4" s="1"/>
  <c r="K1786" i="4"/>
  <c r="N1786" i="4"/>
  <c r="O1786" i="4"/>
  <c r="R1786" i="4"/>
  <c r="T1786" i="4"/>
  <c r="F1787" i="4"/>
  <c r="I1787" i="4"/>
  <c r="J1787" i="4" s="1"/>
  <c r="M1787" i="4" s="1"/>
  <c r="A1787" i="4" s="1"/>
  <c r="K1787" i="4"/>
  <c r="N1787" i="4"/>
  <c r="O1787" i="4"/>
  <c r="R1787" i="4"/>
  <c r="T1787" i="4"/>
  <c r="F1788" i="4"/>
  <c r="I1788" i="4"/>
  <c r="J1788" i="4"/>
  <c r="M1788" i="4" s="1"/>
  <c r="A1788" i="4" s="1"/>
  <c r="K1788" i="4"/>
  <c r="N1788" i="4"/>
  <c r="O1788" i="4"/>
  <c r="R1788" i="4"/>
  <c r="T1788" i="4"/>
  <c r="F1789" i="4"/>
  <c r="I1789" i="4"/>
  <c r="J1789" i="4" s="1"/>
  <c r="M1789" i="4" s="1"/>
  <c r="A1789" i="4" s="1"/>
  <c r="K1789" i="4"/>
  <c r="N1789" i="4"/>
  <c r="O1789" i="4"/>
  <c r="R1789" i="4"/>
  <c r="T1789" i="4"/>
  <c r="F1790" i="4"/>
  <c r="I1790" i="4"/>
  <c r="J1790" i="4"/>
  <c r="M1790" i="4" s="1"/>
  <c r="A1790" i="4" s="1"/>
  <c r="K1790" i="4"/>
  <c r="N1790" i="4"/>
  <c r="O1790" i="4"/>
  <c r="R1790" i="4"/>
  <c r="T1790" i="4"/>
  <c r="F1791" i="4"/>
  <c r="I1791" i="4"/>
  <c r="J1791" i="4" s="1"/>
  <c r="M1791" i="4" s="1"/>
  <c r="A1791" i="4" s="1"/>
  <c r="K1791" i="4"/>
  <c r="N1791" i="4"/>
  <c r="O1791" i="4"/>
  <c r="R1791" i="4"/>
  <c r="T1791" i="4"/>
  <c r="F1792" i="4"/>
  <c r="I1792" i="4"/>
  <c r="J1792" i="4" s="1"/>
  <c r="M1792" i="4" s="1"/>
  <c r="A1792" i="4" s="1"/>
  <c r="K1792" i="4"/>
  <c r="N1792" i="4"/>
  <c r="O1792" i="4"/>
  <c r="R1792" i="4"/>
  <c r="T1792" i="4"/>
  <c r="F1793" i="4"/>
  <c r="I1793" i="4"/>
  <c r="J1793" i="4"/>
  <c r="M1793" i="4" s="1"/>
  <c r="A1793" i="4" s="1"/>
  <c r="K1793" i="4"/>
  <c r="N1793" i="4"/>
  <c r="O1793" i="4"/>
  <c r="R1793" i="4"/>
  <c r="T1793" i="4"/>
  <c r="F1794" i="4"/>
  <c r="I1794" i="4"/>
  <c r="J1794" i="4"/>
  <c r="M1794" i="4" s="1"/>
  <c r="A1794" i="4" s="1"/>
  <c r="K1794" i="4"/>
  <c r="N1794" i="4"/>
  <c r="O1794" i="4"/>
  <c r="R1794" i="4"/>
  <c r="T1794" i="4"/>
  <c r="F1795" i="4"/>
  <c r="I1795" i="4"/>
  <c r="J1795" i="4" s="1"/>
  <c r="M1795" i="4" s="1"/>
  <c r="A1795" i="4" s="1"/>
  <c r="K1795" i="4"/>
  <c r="N1795" i="4"/>
  <c r="O1795" i="4"/>
  <c r="R1795" i="4"/>
  <c r="T1795" i="4"/>
  <c r="F1796" i="4"/>
  <c r="I1796" i="4"/>
  <c r="K1796" i="4"/>
  <c r="O1796" i="4"/>
  <c r="R1796" i="4"/>
  <c r="T1796" i="4"/>
  <c r="F1797" i="4"/>
  <c r="I1797" i="4"/>
  <c r="J1797" i="4" s="1"/>
  <c r="M1797" i="4" s="1"/>
  <c r="A1797" i="4" s="1"/>
  <c r="K1797" i="4"/>
  <c r="N1797" i="4"/>
  <c r="O1797" i="4"/>
  <c r="R1797" i="4"/>
  <c r="T1797" i="4"/>
  <c r="F1798" i="4"/>
  <c r="I1798" i="4"/>
  <c r="J1798" i="4"/>
  <c r="M1798" i="4" s="1"/>
  <c r="A1798" i="4" s="1"/>
  <c r="K1798" i="4"/>
  <c r="N1798" i="4"/>
  <c r="O1798" i="4"/>
  <c r="R1798" i="4"/>
  <c r="T1798" i="4"/>
  <c r="F1799" i="4"/>
  <c r="I1799" i="4"/>
  <c r="J1799" i="4" s="1"/>
  <c r="M1799" i="4" s="1"/>
  <c r="A1799" i="4" s="1"/>
  <c r="K1799" i="4"/>
  <c r="N1799" i="4"/>
  <c r="O1799" i="4"/>
  <c r="R1799" i="4"/>
  <c r="T1799" i="4"/>
  <c r="F1800" i="4"/>
  <c r="I1800" i="4"/>
  <c r="J1800" i="4"/>
  <c r="M1800" i="4" s="1"/>
  <c r="A1800" i="4" s="1"/>
  <c r="K1800" i="4"/>
  <c r="N1800" i="4"/>
  <c r="O1800" i="4"/>
  <c r="R1800" i="4"/>
  <c r="T1800" i="4"/>
  <c r="F1801" i="4"/>
  <c r="I1801" i="4"/>
  <c r="J1801" i="4"/>
  <c r="M1801" i="4" s="1"/>
  <c r="A1801" i="4" s="1"/>
  <c r="K1801" i="4"/>
  <c r="N1801" i="4"/>
  <c r="O1801" i="4"/>
  <c r="R1801" i="4"/>
  <c r="T1801" i="4"/>
  <c r="F1802" i="4"/>
  <c r="I1802" i="4"/>
  <c r="J1802" i="4"/>
  <c r="M1802" i="4" s="1"/>
  <c r="A1802" i="4" s="1"/>
  <c r="K1802" i="4"/>
  <c r="N1802" i="4"/>
  <c r="O1802" i="4"/>
  <c r="R1802" i="4"/>
  <c r="T1802" i="4"/>
  <c r="F1803" i="4"/>
  <c r="I1803" i="4"/>
  <c r="J1803" i="4" s="1"/>
  <c r="M1803" i="4" s="1"/>
  <c r="A1803" i="4" s="1"/>
  <c r="K1803" i="4"/>
  <c r="N1803" i="4"/>
  <c r="O1803" i="4"/>
  <c r="R1803" i="4"/>
  <c r="T1803" i="4"/>
  <c r="F1804" i="4"/>
  <c r="I1804" i="4"/>
  <c r="J1804" i="4" s="1"/>
  <c r="M1804" i="4" s="1"/>
  <c r="A1804" i="4" s="1"/>
  <c r="K1804" i="4"/>
  <c r="N1804" i="4"/>
  <c r="O1804" i="4"/>
  <c r="R1804" i="4"/>
  <c r="T1804" i="4"/>
  <c r="F1805" i="4"/>
  <c r="I1805" i="4"/>
  <c r="J1805" i="4" s="1"/>
  <c r="M1805" i="4" s="1"/>
  <c r="A1805" i="4" s="1"/>
  <c r="K1805" i="4"/>
  <c r="N1805" i="4"/>
  <c r="O1805" i="4"/>
  <c r="R1805" i="4"/>
  <c r="T1805" i="4"/>
  <c r="F1806" i="4"/>
  <c r="I1806" i="4"/>
  <c r="K1806" i="4"/>
  <c r="O1806" i="4"/>
  <c r="R1806" i="4"/>
  <c r="T1806" i="4"/>
  <c r="F1807" i="4"/>
  <c r="I1807" i="4"/>
  <c r="J1807" i="4"/>
  <c r="M1807" i="4" s="1"/>
  <c r="A1807" i="4" s="1"/>
  <c r="K1807" i="4"/>
  <c r="N1807" i="4"/>
  <c r="O1807" i="4"/>
  <c r="R1807" i="4"/>
  <c r="T1807" i="4"/>
  <c r="F1808" i="4"/>
  <c r="I1808" i="4"/>
  <c r="K1808" i="4"/>
  <c r="O1808" i="4"/>
  <c r="R1808" i="4"/>
  <c r="T1808" i="4"/>
  <c r="F1809" i="4"/>
  <c r="K1809" i="4" s="1"/>
  <c r="I1809" i="4"/>
  <c r="O1809" i="4"/>
  <c r="R1809" i="4"/>
  <c r="T1809" i="4"/>
  <c r="F1810" i="4"/>
  <c r="I1810" i="4"/>
  <c r="J1810" i="4" s="1"/>
  <c r="M1810" i="4" s="1"/>
  <c r="A1810" i="4" s="1"/>
  <c r="K1810" i="4"/>
  <c r="N1810" i="4"/>
  <c r="O1810" i="4"/>
  <c r="R1810" i="4"/>
  <c r="T1810" i="4"/>
  <c r="F1811" i="4"/>
  <c r="I1811" i="4"/>
  <c r="K1811" i="4"/>
  <c r="O1811" i="4"/>
  <c r="R1811" i="4"/>
  <c r="T1811" i="4"/>
  <c r="F1812" i="4"/>
  <c r="I1812" i="4"/>
  <c r="K1812" i="4"/>
  <c r="O1812" i="4"/>
  <c r="R1812" i="4"/>
  <c r="T1812" i="4"/>
  <c r="F1813" i="4"/>
  <c r="I1813" i="4"/>
  <c r="J1813" i="4" s="1"/>
  <c r="M1813" i="4" s="1"/>
  <c r="A1813" i="4" s="1"/>
  <c r="K1813" i="4"/>
  <c r="N1813" i="4"/>
  <c r="O1813" i="4"/>
  <c r="R1813" i="4"/>
  <c r="T1813" i="4"/>
  <c r="F1814" i="4"/>
  <c r="I1814" i="4"/>
  <c r="J1814" i="4"/>
  <c r="M1814" i="4" s="1"/>
  <c r="A1814" i="4" s="1"/>
  <c r="K1814" i="4"/>
  <c r="N1814" i="4"/>
  <c r="O1814" i="4"/>
  <c r="R1814" i="4"/>
  <c r="T1814" i="4"/>
  <c r="F1815" i="4"/>
  <c r="I1815" i="4"/>
  <c r="J1815" i="4" s="1"/>
  <c r="M1815" i="4" s="1"/>
  <c r="A1815" i="4" s="1"/>
  <c r="K1815" i="4"/>
  <c r="N1815" i="4"/>
  <c r="O1815" i="4"/>
  <c r="R1815" i="4"/>
  <c r="T1815" i="4"/>
  <c r="F1816" i="4"/>
  <c r="I1816" i="4"/>
  <c r="J1816" i="4"/>
  <c r="M1816" i="4" s="1"/>
  <c r="A1816" i="4" s="1"/>
  <c r="K1816" i="4"/>
  <c r="N1816" i="4"/>
  <c r="O1816" i="4"/>
  <c r="R1816" i="4"/>
  <c r="T1816" i="4"/>
  <c r="F1817" i="4"/>
  <c r="I1817" i="4"/>
  <c r="J1817" i="4" s="1"/>
  <c r="M1817" i="4" s="1"/>
  <c r="A1817" i="4" s="1"/>
  <c r="K1817" i="4"/>
  <c r="N1817" i="4"/>
  <c r="O1817" i="4"/>
  <c r="R1817" i="4"/>
  <c r="T1817" i="4"/>
  <c r="F1818" i="4"/>
  <c r="I1818" i="4"/>
  <c r="J1818" i="4" s="1"/>
  <c r="M1818" i="4" s="1"/>
  <c r="A1818" i="4" s="1"/>
  <c r="K1818" i="4"/>
  <c r="N1818" i="4"/>
  <c r="O1818" i="4"/>
  <c r="R1818" i="4"/>
  <c r="T1818" i="4"/>
  <c r="F1819" i="4"/>
  <c r="I1819" i="4"/>
  <c r="J1819" i="4" s="1"/>
  <c r="M1819" i="4" s="1"/>
  <c r="A1819" i="4" s="1"/>
  <c r="K1819" i="4"/>
  <c r="N1819" i="4"/>
  <c r="O1819" i="4"/>
  <c r="R1819" i="4"/>
  <c r="T1819" i="4"/>
  <c r="F1820" i="4"/>
  <c r="I1820" i="4"/>
  <c r="J1820" i="4" s="1"/>
  <c r="M1820" i="4" s="1"/>
  <c r="A1820" i="4" s="1"/>
  <c r="K1820" i="4"/>
  <c r="N1820" i="4"/>
  <c r="O1820" i="4"/>
  <c r="R1820" i="4"/>
  <c r="T1820" i="4"/>
  <c r="F1821" i="4"/>
  <c r="I1821" i="4"/>
  <c r="J1821" i="4" s="1"/>
  <c r="M1821" i="4" s="1"/>
  <c r="A1821" i="4" s="1"/>
  <c r="K1821" i="4"/>
  <c r="N1821" i="4"/>
  <c r="O1821" i="4"/>
  <c r="R1821" i="4"/>
  <c r="T1821" i="4"/>
  <c r="F1822" i="4"/>
  <c r="I1822" i="4"/>
  <c r="J1822" i="4" s="1"/>
  <c r="M1822" i="4" s="1"/>
  <c r="A1822" i="4" s="1"/>
  <c r="K1822" i="4"/>
  <c r="N1822" i="4"/>
  <c r="O1822" i="4"/>
  <c r="R1822" i="4"/>
  <c r="T1822" i="4"/>
  <c r="F1823" i="4"/>
  <c r="I1823" i="4"/>
  <c r="J1823" i="4"/>
  <c r="M1823" i="4" s="1"/>
  <c r="A1823" i="4" s="1"/>
  <c r="K1823" i="4"/>
  <c r="N1823" i="4"/>
  <c r="O1823" i="4"/>
  <c r="R1823" i="4"/>
  <c r="T1823" i="4"/>
  <c r="F1824" i="4"/>
  <c r="I1824" i="4"/>
  <c r="J1824" i="4" s="1"/>
  <c r="M1824" i="4" s="1"/>
  <c r="A1824" i="4" s="1"/>
  <c r="K1824" i="4"/>
  <c r="N1824" i="4"/>
  <c r="O1824" i="4"/>
  <c r="R1824" i="4"/>
  <c r="T1824" i="4"/>
  <c r="F1825" i="4"/>
  <c r="I1825" i="4"/>
  <c r="J1825" i="4" s="1"/>
  <c r="M1825" i="4" s="1"/>
  <c r="A1825" i="4" s="1"/>
  <c r="K1825" i="4"/>
  <c r="N1825" i="4"/>
  <c r="O1825" i="4"/>
  <c r="R1825" i="4"/>
  <c r="T1825" i="4"/>
  <c r="F1826" i="4"/>
  <c r="I1826" i="4"/>
  <c r="J1826" i="4" s="1"/>
  <c r="M1826" i="4" s="1"/>
  <c r="A1826" i="4" s="1"/>
  <c r="K1826" i="4"/>
  <c r="N1826" i="4"/>
  <c r="O1826" i="4"/>
  <c r="R1826" i="4"/>
  <c r="T1826" i="4"/>
  <c r="F1827" i="4"/>
  <c r="I1827" i="4"/>
  <c r="J1827" i="4"/>
  <c r="M1827" i="4" s="1"/>
  <c r="A1827" i="4" s="1"/>
  <c r="K1827" i="4"/>
  <c r="N1827" i="4"/>
  <c r="O1827" i="4"/>
  <c r="R1827" i="4"/>
  <c r="T1827" i="4"/>
  <c r="F1828" i="4"/>
  <c r="I1828" i="4"/>
  <c r="J1828" i="4"/>
  <c r="M1828" i="4" s="1"/>
  <c r="A1828" i="4" s="1"/>
  <c r="K1828" i="4"/>
  <c r="N1828" i="4"/>
  <c r="O1828" i="4"/>
  <c r="R1828" i="4"/>
  <c r="T1828" i="4"/>
  <c r="F1829" i="4"/>
  <c r="I1829" i="4"/>
  <c r="J1829" i="4"/>
  <c r="M1829" i="4" s="1"/>
  <c r="A1829" i="4" s="1"/>
  <c r="K1829" i="4"/>
  <c r="N1829" i="4"/>
  <c r="O1829" i="4"/>
  <c r="R1829" i="4"/>
  <c r="T1829" i="4"/>
  <c r="F1830" i="4"/>
  <c r="I1830" i="4"/>
  <c r="J1830" i="4"/>
  <c r="M1830" i="4" s="1"/>
  <c r="A1830" i="4" s="1"/>
  <c r="K1830" i="4"/>
  <c r="N1830" i="4"/>
  <c r="O1830" i="4"/>
  <c r="R1830" i="4"/>
  <c r="T1830" i="4"/>
  <c r="F1831" i="4"/>
  <c r="I1831" i="4"/>
  <c r="J1831" i="4" s="1"/>
  <c r="M1831" i="4" s="1"/>
  <c r="A1831" i="4" s="1"/>
  <c r="K1831" i="4"/>
  <c r="N1831" i="4"/>
  <c r="O1831" i="4"/>
  <c r="R1831" i="4"/>
  <c r="T1831" i="4"/>
  <c r="F1832" i="4"/>
  <c r="I1832" i="4"/>
  <c r="J1832" i="4"/>
  <c r="M1832" i="4" s="1"/>
  <c r="A1832" i="4" s="1"/>
  <c r="K1832" i="4"/>
  <c r="N1832" i="4"/>
  <c r="O1832" i="4"/>
  <c r="R1832" i="4"/>
  <c r="T1832" i="4"/>
  <c r="F1833" i="4"/>
  <c r="I1833" i="4"/>
  <c r="J1833" i="4"/>
  <c r="M1833" i="4" s="1"/>
  <c r="A1833" i="4" s="1"/>
  <c r="K1833" i="4"/>
  <c r="N1833" i="4"/>
  <c r="O1833" i="4"/>
  <c r="R1833" i="4"/>
  <c r="T1833" i="4"/>
  <c r="F1834" i="4"/>
  <c r="I1834" i="4"/>
  <c r="J1834" i="4" s="1"/>
  <c r="M1834" i="4" s="1"/>
  <c r="A1834" i="4" s="1"/>
  <c r="K1834" i="4"/>
  <c r="N1834" i="4"/>
  <c r="O1834" i="4"/>
  <c r="R1834" i="4"/>
  <c r="T1834" i="4"/>
  <c r="F1835" i="4"/>
  <c r="I1835" i="4"/>
  <c r="J1835" i="4" s="1"/>
  <c r="M1835" i="4" s="1"/>
  <c r="A1835" i="4" s="1"/>
  <c r="K1835" i="4"/>
  <c r="N1835" i="4"/>
  <c r="O1835" i="4"/>
  <c r="R1835" i="4"/>
  <c r="T1835" i="4"/>
  <c r="F1836" i="4"/>
  <c r="I1836" i="4"/>
  <c r="K1836" i="4"/>
  <c r="O1836" i="4"/>
  <c r="R1836" i="4"/>
  <c r="T1836" i="4"/>
  <c r="F1837" i="4"/>
  <c r="I1837" i="4"/>
  <c r="J1837" i="4" s="1"/>
  <c r="M1837" i="4" s="1"/>
  <c r="A1837" i="4" s="1"/>
  <c r="K1837" i="4"/>
  <c r="N1837" i="4"/>
  <c r="O1837" i="4"/>
  <c r="R1837" i="4"/>
  <c r="T1837" i="4"/>
  <c r="F1838" i="4"/>
  <c r="I1838" i="4"/>
  <c r="J1838" i="4"/>
  <c r="M1838" i="4" s="1"/>
  <c r="A1838" i="4" s="1"/>
  <c r="K1838" i="4"/>
  <c r="N1838" i="4"/>
  <c r="O1838" i="4"/>
  <c r="R1838" i="4"/>
  <c r="T1838" i="4"/>
  <c r="F1839" i="4"/>
  <c r="I1839" i="4"/>
  <c r="J1839" i="4"/>
  <c r="M1839" i="4" s="1"/>
  <c r="A1839" i="4" s="1"/>
  <c r="K1839" i="4"/>
  <c r="N1839" i="4"/>
  <c r="O1839" i="4"/>
  <c r="R1839" i="4"/>
  <c r="T1839" i="4"/>
  <c r="F1840" i="4"/>
  <c r="I1840" i="4"/>
  <c r="J1840" i="4"/>
  <c r="M1840" i="4" s="1"/>
  <c r="A1840" i="4" s="1"/>
  <c r="K1840" i="4"/>
  <c r="N1840" i="4"/>
  <c r="O1840" i="4"/>
  <c r="R1840" i="4"/>
  <c r="T1840" i="4"/>
  <c r="F1841" i="4"/>
  <c r="I1841" i="4"/>
  <c r="J1841" i="4"/>
  <c r="M1841" i="4" s="1"/>
  <c r="A1841" i="4" s="1"/>
  <c r="K1841" i="4"/>
  <c r="N1841" i="4"/>
  <c r="O1841" i="4"/>
  <c r="R1841" i="4"/>
  <c r="T1841" i="4"/>
  <c r="F1842" i="4"/>
  <c r="I1842" i="4"/>
  <c r="J1842" i="4" s="1"/>
  <c r="M1842" i="4" s="1"/>
  <c r="A1842" i="4" s="1"/>
  <c r="K1842" i="4"/>
  <c r="N1842" i="4"/>
  <c r="O1842" i="4"/>
  <c r="R1842" i="4"/>
  <c r="T1842" i="4"/>
  <c r="F1843" i="4"/>
  <c r="I1843" i="4"/>
  <c r="J1843" i="4"/>
  <c r="M1843" i="4" s="1"/>
  <c r="A1843" i="4" s="1"/>
  <c r="K1843" i="4"/>
  <c r="N1843" i="4"/>
  <c r="O1843" i="4"/>
  <c r="R1843" i="4"/>
  <c r="T1843" i="4"/>
  <c r="F1844" i="4"/>
  <c r="I1844" i="4"/>
  <c r="J1844" i="4" s="1"/>
  <c r="M1844" i="4" s="1"/>
  <c r="A1844" i="4" s="1"/>
  <c r="K1844" i="4"/>
  <c r="N1844" i="4"/>
  <c r="O1844" i="4"/>
  <c r="R1844" i="4"/>
  <c r="T1844" i="4"/>
  <c r="F1845" i="4"/>
  <c r="I1845" i="4"/>
  <c r="J1845" i="4"/>
  <c r="M1845" i="4" s="1"/>
  <c r="A1845" i="4" s="1"/>
  <c r="K1845" i="4"/>
  <c r="N1845" i="4"/>
  <c r="O1845" i="4"/>
  <c r="R1845" i="4"/>
  <c r="T1845" i="4"/>
  <c r="F1846" i="4"/>
  <c r="I1846" i="4"/>
  <c r="J1846" i="4"/>
  <c r="M1846" i="4" s="1"/>
  <c r="A1846" i="4" s="1"/>
  <c r="K1846" i="4"/>
  <c r="N1846" i="4"/>
  <c r="O1846" i="4"/>
  <c r="R1846" i="4"/>
  <c r="T1846" i="4"/>
  <c r="F1847" i="4"/>
  <c r="I1847" i="4"/>
  <c r="J1847" i="4"/>
  <c r="M1847" i="4" s="1"/>
  <c r="A1847" i="4" s="1"/>
  <c r="K1847" i="4"/>
  <c r="N1847" i="4"/>
  <c r="O1847" i="4"/>
  <c r="R1847" i="4"/>
  <c r="T1847" i="4"/>
  <c r="F1848" i="4"/>
  <c r="I1848" i="4"/>
  <c r="J1848" i="4" s="1"/>
  <c r="M1848" i="4" s="1"/>
  <c r="A1848" i="4" s="1"/>
  <c r="K1848" i="4"/>
  <c r="N1848" i="4"/>
  <c r="O1848" i="4"/>
  <c r="R1848" i="4"/>
  <c r="T1848" i="4"/>
  <c r="F1849" i="4"/>
  <c r="I1849" i="4"/>
  <c r="J1849" i="4" s="1"/>
  <c r="M1849" i="4" s="1"/>
  <c r="A1849" i="4" s="1"/>
  <c r="K1849" i="4"/>
  <c r="N1849" i="4"/>
  <c r="O1849" i="4"/>
  <c r="R1849" i="4"/>
  <c r="T1849" i="4"/>
  <c r="F1850" i="4"/>
  <c r="I1850" i="4"/>
  <c r="J1850" i="4"/>
  <c r="M1850" i="4" s="1"/>
  <c r="A1850" i="4" s="1"/>
  <c r="K1850" i="4"/>
  <c r="N1850" i="4"/>
  <c r="O1850" i="4"/>
  <c r="R1850" i="4"/>
  <c r="T1850" i="4"/>
  <c r="F1851" i="4"/>
  <c r="I1851" i="4"/>
  <c r="J1851" i="4"/>
  <c r="M1851" i="4" s="1"/>
  <c r="A1851" i="4" s="1"/>
  <c r="K1851" i="4"/>
  <c r="N1851" i="4"/>
  <c r="O1851" i="4"/>
  <c r="R1851" i="4"/>
  <c r="T1851" i="4"/>
  <c r="F1852" i="4"/>
  <c r="I1852" i="4"/>
  <c r="J1852" i="4"/>
  <c r="M1852" i="4" s="1"/>
  <c r="A1852" i="4" s="1"/>
  <c r="K1852" i="4"/>
  <c r="N1852" i="4"/>
  <c r="O1852" i="4"/>
  <c r="R1852" i="4"/>
  <c r="T1852" i="4"/>
  <c r="F1853" i="4"/>
  <c r="I1853" i="4"/>
  <c r="J1853" i="4"/>
  <c r="M1853" i="4" s="1"/>
  <c r="A1853" i="4" s="1"/>
  <c r="K1853" i="4"/>
  <c r="N1853" i="4"/>
  <c r="O1853" i="4"/>
  <c r="R1853" i="4"/>
  <c r="T1853" i="4"/>
  <c r="F1854" i="4"/>
  <c r="I1854" i="4"/>
  <c r="J1854" i="4"/>
  <c r="M1854" i="4" s="1"/>
  <c r="A1854" i="4" s="1"/>
  <c r="K1854" i="4"/>
  <c r="N1854" i="4"/>
  <c r="O1854" i="4"/>
  <c r="R1854" i="4"/>
  <c r="T1854" i="4"/>
  <c r="F1855" i="4"/>
  <c r="I1855" i="4"/>
  <c r="J1855" i="4" s="1"/>
  <c r="M1855" i="4" s="1"/>
  <c r="A1855" i="4" s="1"/>
  <c r="K1855" i="4"/>
  <c r="N1855" i="4"/>
  <c r="O1855" i="4"/>
  <c r="R1855" i="4"/>
  <c r="T1855" i="4"/>
  <c r="F1856" i="4"/>
  <c r="I1856" i="4"/>
  <c r="J1856" i="4"/>
  <c r="M1856" i="4" s="1"/>
  <c r="A1856" i="4" s="1"/>
  <c r="K1856" i="4"/>
  <c r="N1856" i="4"/>
  <c r="O1856" i="4"/>
  <c r="R1856" i="4"/>
  <c r="T1856" i="4"/>
  <c r="F1857" i="4"/>
  <c r="I1857" i="4"/>
  <c r="J1857" i="4"/>
  <c r="M1857" i="4" s="1"/>
  <c r="A1857" i="4" s="1"/>
  <c r="K1857" i="4"/>
  <c r="N1857" i="4"/>
  <c r="O1857" i="4"/>
  <c r="R1857" i="4"/>
  <c r="T1857" i="4"/>
  <c r="F1858" i="4"/>
  <c r="I1858" i="4"/>
  <c r="J1858" i="4"/>
  <c r="M1858" i="4" s="1"/>
  <c r="A1858" i="4" s="1"/>
  <c r="K1858" i="4"/>
  <c r="N1858" i="4"/>
  <c r="O1858" i="4"/>
  <c r="R1858" i="4"/>
  <c r="T1858" i="4"/>
  <c r="F1859" i="4"/>
  <c r="I1859" i="4"/>
  <c r="J1859" i="4"/>
  <c r="M1859" i="4" s="1"/>
  <c r="A1859" i="4" s="1"/>
  <c r="K1859" i="4"/>
  <c r="N1859" i="4"/>
  <c r="O1859" i="4"/>
  <c r="R1859" i="4"/>
  <c r="T1859" i="4"/>
  <c r="F1860" i="4"/>
  <c r="I1860" i="4"/>
  <c r="J1860" i="4"/>
  <c r="M1860" i="4" s="1"/>
  <c r="A1860" i="4" s="1"/>
  <c r="K1860" i="4"/>
  <c r="N1860" i="4"/>
  <c r="O1860" i="4"/>
  <c r="R1860" i="4"/>
  <c r="T1860" i="4"/>
  <c r="F1861" i="4"/>
  <c r="I1861" i="4"/>
  <c r="J1861" i="4" s="1"/>
  <c r="M1861" i="4" s="1"/>
  <c r="A1861" i="4" s="1"/>
  <c r="K1861" i="4"/>
  <c r="N1861" i="4"/>
  <c r="O1861" i="4"/>
  <c r="R1861" i="4"/>
  <c r="T1861" i="4"/>
  <c r="F1862" i="4"/>
  <c r="K1862" i="4" s="1"/>
  <c r="I1862" i="4"/>
  <c r="O1862" i="4"/>
  <c r="R1862" i="4"/>
  <c r="T1862" i="4"/>
  <c r="F1863" i="4"/>
  <c r="I1863" i="4"/>
  <c r="J1863" i="4"/>
  <c r="M1863" i="4" s="1"/>
  <c r="A1863" i="4" s="1"/>
  <c r="K1863" i="4"/>
  <c r="N1863" i="4"/>
  <c r="O1863" i="4"/>
  <c r="R1863" i="4"/>
  <c r="T1863" i="4"/>
  <c r="F1864" i="4"/>
  <c r="I1864" i="4"/>
  <c r="J1864" i="4"/>
  <c r="M1864" i="4" s="1"/>
  <c r="A1864" i="4" s="1"/>
  <c r="K1864" i="4"/>
  <c r="N1864" i="4"/>
  <c r="O1864" i="4"/>
  <c r="R1864" i="4"/>
  <c r="T1864" i="4"/>
  <c r="F1865" i="4"/>
  <c r="I1865" i="4"/>
  <c r="J1865" i="4"/>
  <c r="M1865" i="4" s="1"/>
  <c r="A1865" i="4" s="1"/>
  <c r="K1865" i="4"/>
  <c r="N1865" i="4"/>
  <c r="O1865" i="4"/>
  <c r="R1865" i="4"/>
  <c r="T1865" i="4"/>
  <c r="F1866" i="4"/>
  <c r="I1866" i="4"/>
  <c r="J1866" i="4"/>
  <c r="M1866" i="4" s="1"/>
  <c r="A1866" i="4" s="1"/>
  <c r="K1866" i="4"/>
  <c r="N1866" i="4"/>
  <c r="O1866" i="4"/>
  <c r="R1866" i="4"/>
  <c r="T1866" i="4"/>
  <c r="F1867" i="4"/>
  <c r="I1867" i="4"/>
  <c r="J1867" i="4"/>
  <c r="M1867" i="4" s="1"/>
  <c r="A1867" i="4" s="1"/>
  <c r="K1867" i="4"/>
  <c r="N1867" i="4"/>
  <c r="O1867" i="4"/>
  <c r="R1867" i="4"/>
  <c r="T1867" i="4"/>
  <c r="F1868" i="4"/>
  <c r="I1868" i="4"/>
  <c r="J1868" i="4"/>
  <c r="M1868" i="4" s="1"/>
  <c r="A1868" i="4" s="1"/>
  <c r="K1868" i="4"/>
  <c r="N1868" i="4"/>
  <c r="O1868" i="4"/>
  <c r="R1868" i="4"/>
  <c r="T1868" i="4"/>
  <c r="F1869" i="4"/>
  <c r="I1869" i="4"/>
  <c r="J1869" i="4"/>
  <c r="M1869" i="4" s="1"/>
  <c r="A1869" i="4" s="1"/>
  <c r="K1869" i="4"/>
  <c r="N1869" i="4"/>
  <c r="O1869" i="4"/>
  <c r="R1869" i="4"/>
  <c r="T1869" i="4"/>
  <c r="F1870" i="4"/>
  <c r="I1870" i="4"/>
  <c r="J1870" i="4"/>
  <c r="M1870" i="4" s="1"/>
  <c r="A1870" i="4" s="1"/>
  <c r="K1870" i="4"/>
  <c r="N1870" i="4"/>
  <c r="O1870" i="4"/>
  <c r="R1870" i="4"/>
  <c r="T1870" i="4"/>
  <c r="F1871" i="4"/>
  <c r="I1871" i="4"/>
  <c r="J1871" i="4" s="1"/>
  <c r="M1871" i="4" s="1"/>
  <c r="A1871" i="4" s="1"/>
  <c r="K1871" i="4"/>
  <c r="N1871" i="4"/>
  <c r="O1871" i="4"/>
  <c r="R1871" i="4"/>
  <c r="T1871" i="4"/>
  <c r="F1872" i="4"/>
  <c r="I1872" i="4"/>
  <c r="J1872" i="4"/>
  <c r="M1872" i="4" s="1"/>
  <c r="A1872" i="4" s="1"/>
  <c r="K1872" i="4"/>
  <c r="N1872" i="4"/>
  <c r="O1872" i="4"/>
  <c r="R1872" i="4"/>
  <c r="T1872" i="4"/>
  <c r="F1873" i="4"/>
  <c r="I1873" i="4"/>
  <c r="J1873" i="4"/>
  <c r="M1873" i="4" s="1"/>
  <c r="A1873" i="4" s="1"/>
  <c r="K1873" i="4"/>
  <c r="N1873" i="4"/>
  <c r="O1873" i="4"/>
  <c r="R1873" i="4"/>
  <c r="T1873" i="4"/>
  <c r="F1874" i="4"/>
  <c r="I1874" i="4"/>
  <c r="J1874" i="4"/>
  <c r="M1874" i="4" s="1"/>
  <c r="A1874" i="4" s="1"/>
  <c r="K1874" i="4"/>
  <c r="N1874" i="4"/>
  <c r="O1874" i="4"/>
  <c r="R1874" i="4"/>
  <c r="T1874" i="4"/>
  <c r="F1875" i="4"/>
  <c r="I1875" i="4"/>
  <c r="J1875" i="4"/>
  <c r="M1875" i="4" s="1"/>
  <c r="A1875" i="4" s="1"/>
  <c r="K1875" i="4"/>
  <c r="N1875" i="4"/>
  <c r="O1875" i="4"/>
  <c r="R1875" i="4"/>
  <c r="T1875" i="4"/>
  <c r="F1876" i="4"/>
  <c r="I1876" i="4"/>
  <c r="J1876" i="4"/>
  <c r="M1876" i="4" s="1"/>
  <c r="A1876" i="4" s="1"/>
  <c r="K1876" i="4"/>
  <c r="N1876" i="4"/>
  <c r="O1876" i="4"/>
  <c r="R1876" i="4"/>
  <c r="T1876" i="4"/>
  <c r="F1877" i="4"/>
  <c r="I1877" i="4"/>
  <c r="J1877" i="4"/>
  <c r="M1877" i="4" s="1"/>
  <c r="A1877" i="4" s="1"/>
  <c r="K1877" i="4"/>
  <c r="N1877" i="4"/>
  <c r="O1877" i="4"/>
  <c r="R1877" i="4"/>
  <c r="T1877" i="4"/>
  <c r="F1878" i="4"/>
  <c r="I1878" i="4"/>
  <c r="J1878" i="4" s="1"/>
  <c r="M1878" i="4" s="1"/>
  <c r="A1878" i="4" s="1"/>
  <c r="K1878" i="4"/>
  <c r="N1878" i="4"/>
  <c r="O1878" i="4"/>
  <c r="R1878" i="4"/>
  <c r="T1878" i="4"/>
  <c r="F1879" i="4"/>
  <c r="I1879" i="4"/>
  <c r="J1879" i="4"/>
  <c r="M1879" i="4" s="1"/>
  <c r="A1879" i="4" s="1"/>
  <c r="K1879" i="4"/>
  <c r="N1879" i="4"/>
  <c r="O1879" i="4"/>
  <c r="R1879" i="4"/>
  <c r="T1879" i="4"/>
  <c r="F1880" i="4"/>
  <c r="I1880" i="4"/>
  <c r="J1880" i="4"/>
  <c r="M1880" i="4" s="1"/>
  <c r="A1880" i="4" s="1"/>
  <c r="K1880" i="4"/>
  <c r="N1880" i="4"/>
  <c r="O1880" i="4"/>
  <c r="R1880" i="4"/>
  <c r="T1880" i="4"/>
  <c r="F1881" i="4"/>
  <c r="I1881" i="4"/>
  <c r="J1881" i="4"/>
  <c r="M1881" i="4" s="1"/>
  <c r="A1881" i="4" s="1"/>
  <c r="K1881" i="4"/>
  <c r="N1881" i="4"/>
  <c r="O1881" i="4"/>
  <c r="R1881" i="4"/>
  <c r="T1881" i="4"/>
  <c r="F1882" i="4"/>
  <c r="I1882" i="4"/>
  <c r="J1882" i="4"/>
  <c r="M1882" i="4" s="1"/>
  <c r="A1882" i="4" s="1"/>
  <c r="K1882" i="4"/>
  <c r="N1882" i="4"/>
  <c r="O1882" i="4"/>
  <c r="R1882" i="4"/>
  <c r="T1882" i="4"/>
  <c r="F1883" i="4"/>
  <c r="I1883" i="4"/>
  <c r="J1883" i="4"/>
  <c r="M1883" i="4" s="1"/>
  <c r="A1883" i="4" s="1"/>
  <c r="K1883" i="4"/>
  <c r="N1883" i="4"/>
  <c r="O1883" i="4"/>
  <c r="R1883" i="4"/>
  <c r="T1883" i="4"/>
  <c r="F1884" i="4"/>
  <c r="I1884" i="4"/>
  <c r="J1884" i="4" s="1"/>
  <c r="M1884" i="4" s="1"/>
  <c r="A1884" i="4" s="1"/>
  <c r="K1884" i="4"/>
  <c r="N1884" i="4"/>
  <c r="O1884" i="4"/>
  <c r="R1884" i="4"/>
  <c r="T1884" i="4"/>
  <c r="F1885" i="4"/>
  <c r="I1885" i="4"/>
  <c r="J1885" i="4" s="1"/>
  <c r="M1885" i="4" s="1"/>
  <c r="A1885" i="4" s="1"/>
  <c r="K1885" i="4"/>
  <c r="N1885" i="4"/>
  <c r="O1885" i="4"/>
  <c r="R1885" i="4"/>
  <c r="T1885" i="4"/>
  <c r="F1886" i="4"/>
  <c r="I1886" i="4"/>
  <c r="J1886" i="4" s="1"/>
  <c r="M1886" i="4" s="1"/>
  <c r="A1886" i="4" s="1"/>
  <c r="K1886" i="4"/>
  <c r="N1886" i="4"/>
  <c r="O1886" i="4"/>
  <c r="R1886" i="4"/>
  <c r="T1886" i="4"/>
  <c r="F1887" i="4"/>
  <c r="I1887" i="4"/>
  <c r="J1887" i="4"/>
  <c r="M1887" i="4" s="1"/>
  <c r="A1887" i="4" s="1"/>
  <c r="K1887" i="4"/>
  <c r="N1887" i="4"/>
  <c r="O1887" i="4"/>
  <c r="R1887" i="4"/>
  <c r="T1887" i="4"/>
  <c r="F1888" i="4"/>
  <c r="I1888" i="4"/>
  <c r="J1888" i="4"/>
  <c r="M1888" i="4" s="1"/>
  <c r="A1888" i="4" s="1"/>
  <c r="K1888" i="4"/>
  <c r="N1888" i="4"/>
  <c r="O1888" i="4"/>
  <c r="R1888" i="4"/>
  <c r="T1888" i="4"/>
  <c r="F1889" i="4"/>
  <c r="I1889" i="4"/>
  <c r="J1889" i="4"/>
  <c r="M1889" i="4" s="1"/>
  <c r="A1889" i="4" s="1"/>
  <c r="K1889" i="4"/>
  <c r="N1889" i="4"/>
  <c r="O1889" i="4"/>
  <c r="R1889" i="4"/>
  <c r="T1889" i="4"/>
  <c r="F1890" i="4"/>
  <c r="I1890" i="4"/>
  <c r="J1890" i="4" s="1"/>
  <c r="M1890" i="4" s="1"/>
  <c r="A1890" i="4" s="1"/>
  <c r="K1890" i="4"/>
  <c r="N1890" i="4"/>
  <c r="O1890" i="4"/>
  <c r="R1890" i="4"/>
  <c r="T1890" i="4"/>
  <c r="F1891" i="4"/>
  <c r="I1891" i="4"/>
  <c r="J1891" i="4" s="1"/>
  <c r="M1891" i="4" s="1"/>
  <c r="A1891" i="4" s="1"/>
  <c r="K1891" i="4"/>
  <c r="N1891" i="4"/>
  <c r="O1891" i="4"/>
  <c r="R1891" i="4"/>
  <c r="T1891" i="4"/>
  <c r="F1892" i="4"/>
  <c r="I1892" i="4"/>
  <c r="J1892" i="4"/>
  <c r="M1892" i="4" s="1"/>
  <c r="A1892" i="4" s="1"/>
  <c r="K1892" i="4"/>
  <c r="N1892" i="4"/>
  <c r="O1892" i="4"/>
  <c r="R1892" i="4"/>
  <c r="T1892" i="4"/>
  <c r="F1893" i="4"/>
  <c r="I1893" i="4"/>
  <c r="K1893" i="4"/>
  <c r="O1893" i="4"/>
  <c r="R1893" i="4"/>
  <c r="T1893" i="4"/>
  <c r="F1894" i="4"/>
  <c r="I1894" i="4"/>
  <c r="J1894" i="4"/>
  <c r="M1894" i="4" s="1"/>
  <c r="A1894" i="4" s="1"/>
  <c r="K1894" i="4"/>
  <c r="N1894" i="4"/>
  <c r="O1894" i="4"/>
  <c r="R1894" i="4"/>
  <c r="T1894" i="4"/>
  <c r="F1895" i="4"/>
  <c r="I1895" i="4"/>
  <c r="J1895" i="4" s="1"/>
  <c r="M1895" i="4" s="1"/>
  <c r="A1895" i="4" s="1"/>
  <c r="K1895" i="4"/>
  <c r="N1895" i="4"/>
  <c r="O1895" i="4"/>
  <c r="R1895" i="4"/>
  <c r="T1895" i="4"/>
  <c r="F1896" i="4"/>
  <c r="I1896" i="4"/>
  <c r="J1896" i="4" s="1"/>
  <c r="M1896" i="4" s="1"/>
  <c r="A1896" i="4" s="1"/>
  <c r="K1896" i="4"/>
  <c r="N1896" i="4"/>
  <c r="O1896" i="4"/>
  <c r="R1896" i="4"/>
  <c r="T1896" i="4"/>
  <c r="F1897" i="4"/>
  <c r="I1897" i="4"/>
  <c r="J1897" i="4" s="1"/>
  <c r="M1897" i="4" s="1"/>
  <c r="A1897" i="4" s="1"/>
  <c r="K1897" i="4"/>
  <c r="N1897" i="4"/>
  <c r="O1897" i="4"/>
  <c r="R1897" i="4"/>
  <c r="T1897" i="4"/>
  <c r="F1898" i="4"/>
  <c r="I1898" i="4"/>
  <c r="J1898" i="4"/>
  <c r="M1898" i="4" s="1"/>
  <c r="A1898" i="4" s="1"/>
  <c r="K1898" i="4"/>
  <c r="N1898" i="4"/>
  <c r="O1898" i="4"/>
  <c r="R1898" i="4"/>
  <c r="T1898" i="4"/>
  <c r="F1899" i="4"/>
  <c r="I1899" i="4"/>
  <c r="J1899" i="4"/>
  <c r="M1899" i="4" s="1"/>
  <c r="A1899" i="4" s="1"/>
  <c r="K1899" i="4"/>
  <c r="N1899" i="4"/>
  <c r="O1899" i="4"/>
  <c r="R1899" i="4"/>
  <c r="T1899" i="4"/>
  <c r="F1900" i="4"/>
  <c r="I1900" i="4"/>
  <c r="J1900" i="4" s="1"/>
  <c r="M1900" i="4" s="1"/>
  <c r="A1900" i="4" s="1"/>
  <c r="K1900" i="4"/>
  <c r="N1900" i="4"/>
  <c r="O1900" i="4"/>
  <c r="R1900" i="4"/>
  <c r="T1900" i="4"/>
  <c r="F1901" i="4"/>
  <c r="I1901" i="4"/>
  <c r="J1901" i="4"/>
  <c r="M1901" i="4" s="1"/>
  <c r="A1901" i="4" s="1"/>
  <c r="K1901" i="4"/>
  <c r="N1901" i="4"/>
  <c r="O1901" i="4"/>
  <c r="R1901" i="4"/>
  <c r="T1901" i="4"/>
  <c r="F1902" i="4"/>
  <c r="I1902" i="4"/>
  <c r="J1902" i="4" s="1"/>
  <c r="M1902" i="4" s="1"/>
  <c r="A1902" i="4" s="1"/>
  <c r="K1902" i="4"/>
  <c r="N1902" i="4"/>
  <c r="O1902" i="4"/>
  <c r="R1902" i="4"/>
  <c r="T1902" i="4"/>
  <c r="F1903" i="4"/>
  <c r="I1903" i="4"/>
  <c r="J1903" i="4" s="1"/>
  <c r="M1903" i="4" s="1"/>
  <c r="A1903" i="4" s="1"/>
  <c r="K1903" i="4"/>
  <c r="N1903" i="4"/>
  <c r="O1903" i="4"/>
  <c r="R1903" i="4"/>
  <c r="T1903" i="4"/>
  <c r="F1904" i="4"/>
  <c r="I1904" i="4"/>
  <c r="J1904" i="4"/>
  <c r="M1904" i="4" s="1"/>
  <c r="A1904" i="4" s="1"/>
  <c r="K1904" i="4"/>
  <c r="N1904" i="4"/>
  <c r="O1904" i="4"/>
  <c r="R1904" i="4"/>
  <c r="T1904" i="4"/>
  <c r="F1905" i="4"/>
  <c r="I1905" i="4"/>
  <c r="J1905" i="4"/>
  <c r="M1905" i="4" s="1"/>
  <c r="A1905" i="4" s="1"/>
  <c r="K1905" i="4"/>
  <c r="N1905" i="4"/>
  <c r="O1905" i="4"/>
  <c r="R1905" i="4"/>
  <c r="T1905" i="4"/>
  <c r="F1906" i="4"/>
  <c r="I1906" i="4"/>
  <c r="J1906" i="4"/>
  <c r="M1906" i="4" s="1"/>
  <c r="A1906" i="4" s="1"/>
  <c r="K1906" i="4"/>
  <c r="N1906" i="4"/>
  <c r="O1906" i="4"/>
  <c r="R1906" i="4"/>
  <c r="T1906" i="4"/>
  <c r="F1907" i="4"/>
  <c r="I1907" i="4"/>
  <c r="J1907" i="4"/>
  <c r="M1907" i="4" s="1"/>
  <c r="A1907" i="4" s="1"/>
  <c r="K1907" i="4"/>
  <c r="N1907" i="4"/>
  <c r="O1907" i="4"/>
  <c r="R1907" i="4"/>
  <c r="T1907" i="4"/>
  <c r="F1908" i="4"/>
  <c r="I1908" i="4"/>
  <c r="J1908" i="4" s="1"/>
  <c r="M1908" i="4" s="1"/>
  <c r="A1908" i="4" s="1"/>
  <c r="K1908" i="4"/>
  <c r="N1908" i="4"/>
  <c r="O1908" i="4"/>
  <c r="R1908" i="4"/>
  <c r="T1908" i="4"/>
  <c r="F1909" i="4"/>
  <c r="I1909" i="4"/>
  <c r="J1909" i="4"/>
  <c r="M1909" i="4" s="1"/>
  <c r="A1909" i="4" s="1"/>
  <c r="K1909" i="4"/>
  <c r="N1909" i="4"/>
  <c r="O1909" i="4"/>
  <c r="R1909" i="4"/>
  <c r="T1909" i="4"/>
  <c r="F1910" i="4"/>
  <c r="I1910" i="4"/>
  <c r="J1910" i="4"/>
  <c r="M1910" i="4" s="1"/>
  <c r="A1910" i="4" s="1"/>
  <c r="K1910" i="4"/>
  <c r="N1910" i="4"/>
  <c r="O1910" i="4"/>
  <c r="R1910" i="4"/>
  <c r="T1910" i="4"/>
  <c r="F1911" i="4"/>
  <c r="I1911" i="4"/>
  <c r="J1911" i="4"/>
  <c r="M1911" i="4" s="1"/>
  <c r="A1911" i="4" s="1"/>
  <c r="K1911" i="4"/>
  <c r="N1911" i="4"/>
  <c r="O1911" i="4"/>
  <c r="R1911" i="4"/>
  <c r="T1911" i="4"/>
  <c r="F1912" i="4"/>
  <c r="I1912" i="4"/>
  <c r="J1912" i="4"/>
  <c r="M1912" i="4" s="1"/>
  <c r="A1912" i="4" s="1"/>
  <c r="K1912" i="4"/>
  <c r="N1912" i="4"/>
  <c r="O1912" i="4"/>
  <c r="R1912" i="4"/>
  <c r="T1912" i="4"/>
  <c r="F1913" i="4"/>
  <c r="I1913" i="4"/>
  <c r="J1913" i="4"/>
  <c r="M1913" i="4" s="1"/>
  <c r="A1913" i="4" s="1"/>
  <c r="K1913" i="4"/>
  <c r="N1913" i="4"/>
  <c r="O1913" i="4"/>
  <c r="R1913" i="4"/>
  <c r="T1913" i="4"/>
  <c r="F1914" i="4"/>
  <c r="I1914" i="4"/>
  <c r="J1914" i="4"/>
  <c r="M1914" i="4" s="1"/>
  <c r="A1914" i="4" s="1"/>
  <c r="K1914" i="4"/>
  <c r="N1914" i="4"/>
  <c r="O1914" i="4"/>
  <c r="R1914" i="4"/>
  <c r="T1914" i="4"/>
  <c r="F1915" i="4"/>
  <c r="I1915" i="4"/>
  <c r="J1915" i="4" s="1"/>
  <c r="M1915" i="4" s="1"/>
  <c r="A1915" i="4" s="1"/>
  <c r="K1915" i="4"/>
  <c r="N1915" i="4"/>
  <c r="O1915" i="4"/>
  <c r="R1915" i="4"/>
  <c r="T1915" i="4"/>
  <c r="F1916" i="4"/>
  <c r="I1916" i="4"/>
  <c r="J1916" i="4"/>
  <c r="M1916" i="4" s="1"/>
  <c r="A1916" i="4" s="1"/>
  <c r="K1916" i="4"/>
  <c r="N1916" i="4"/>
  <c r="O1916" i="4"/>
  <c r="R1916" i="4"/>
  <c r="T1916" i="4"/>
  <c r="F1917" i="4"/>
  <c r="I1917" i="4"/>
  <c r="K1917" i="4"/>
  <c r="O1917" i="4"/>
  <c r="R1917" i="4"/>
  <c r="T1917" i="4"/>
  <c r="F1918" i="4"/>
  <c r="I1918" i="4"/>
  <c r="J1918" i="4"/>
  <c r="M1918" i="4" s="1"/>
  <c r="A1918" i="4" s="1"/>
  <c r="K1918" i="4"/>
  <c r="N1918" i="4"/>
  <c r="O1918" i="4"/>
  <c r="R1918" i="4"/>
  <c r="T1918" i="4"/>
  <c r="F1919" i="4"/>
  <c r="I1919" i="4"/>
  <c r="J1919" i="4"/>
  <c r="M1919" i="4" s="1"/>
  <c r="A1919" i="4" s="1"/>
  <c r="K1919" i="4"/>
  <c r="N1919" i="4"/>
  <c r="O1919" i="4"/>
  <c r="R1919" i="4"/>
  <c r="T1919" i="4"/>
  <c r="F1920" i="4"/>
  <c r="I1920" i="4"/>
  <c r="J1920" i="4" s="1"/>
  <c r="M1920" i="4" s="1"/>
  <c r="A1920" i="4" s="1"/>
  <c r="K1920" i="4"/>
  <c r="N1920" i="4"/>
  <c r="O1920" i="4"/>
  <c r="R1920" i="4"/>
  <c r="T1920" i="4"/>
  <c r="F1921" i="4"/>
  <c r="I1921" i="4"/>
  <c r="J1921" i="4"/>
  <c r="M1921" i="4" s="1"/>
  <c r="A1921" i="4" s="1"/>
  <c r="K1921" i="4"/>
  <c r="N1921" i="4"/>
  <c r="O1921" i="4"/>
  <c r="R1921" i="4"/>
  <c r="T1921" i="4"/>
  <c r="F1922" i="4"/>
  <c r="I1922" i="4"/>
  <c r="J1922" i="4" s="1"/>
  <c r="M1922" i="4" s="1"/>
  <c r="A1922" i="4" s="1"/>
  <c r="K1922" i="4"/>
  <c r="N1922" i="4"/>
  <c r="O1922" i="4"/>
  <c r="R1922" i="4"/>
  <c r="T1922" i="4"/>
  <c r="F1923" i="4"/>
  <c r="I1923" i="4"/>
  <c r="J1923" i="4"/>
  <c r="M1923" i="4" s="1"/>
  <c r="A1923" i="4" s="1"/>
  <c r="K1923" i="4"/>
  <c r="N1923" i="4"/>
  <c r="O1923" i="4"/>
  <c r="R1923" i="4"/>
  <c r="T1923" i="4"/>
  <c r="F1924" i="4"/>
  <c r="I1924" i="4"/>
  <c r="J1924" i="4" s="1"/>
  <c r="M1924" i="4" s="1"/>
  <c r="A1924" i="4" s="1"/>
  <c r="K1924" i="4"/>
  <c r="N1924" i="4"/>
  <c r="O1924" i="4"/>
  <c r="R1924" i="4"/>
  <c r="T1924" i="4"/>
  <c r="F1925" i="4"/>
  <c r="I1925" i="4"/>
  <c r="J1925" i="4"/>
  <c r="M1925" i="4" s="1"/>
  <c r="A1925" i="4" s="1"/>
  <c r="K1925" i="4"/>
  <c r="N1925" i="4"/>
  <c r="O1925" i="4"/>
  <c r="R1925" i="4"/>
  <c r="T1925" i="4"/>
  <c r="F1926" i="4"/>
  <c r="I1926" i="4"/>
  <c r="J1926" i="4"/>
  <c r="M1926" i="4" s="1"/>
  <c r="A1926" i="4" s="1"/>
  <c r="K1926" i="4"/>
  <c r="N1926" i="4"/>
  <c r="O1926" i="4"/>
  <c r="R1926" i="4"/>
  <c r="T1926" i="4"/>
  <c r="F1927" i="4"/>
  <c r="I1927" i="4"/>
  <c r="J1927" i="4"/>
  <c r="M1927" i="4" s="1"/>
  <c r="A1927" i="4" s="1"/>
  <c r="K1927" i="4"/>
  <c r="N1927" i="4"/>
  <c r="O1927" i="4"/>
  <c r="R1927" i="4"/>
  <c r="T1927" i="4"/>
  <c r="F1928" i="4"/>
  <c r="I1928" i="4"/>
  <c r="J1928" i="4"/>
  <c r="M1928" i="4" s="1"/>
  <c r="A1928" i="4" s="1"/>
  <c r="K1928" i="4"/>
  <c r="N1928" i="4"/>
  <c r="O1928" i="4"/>
  <c r="R1928" i="4"/>
  <c r="T1928" i="4"/>
  <c r="F1929" i="4"/>
  <c r="I1929" i="4"/>
  <c r="J1929" i="4"/>
  <c r="M1929" i="4" s="1"/>
  <c r="A1929" i="4" s="1"/>
  <c r="K1929" i="4"/>
  <c r="N1929" i="4"/>
  <c r="O1929" i="4"/>
  <c r="R1929" i="4"/>
  <c r="T1929" i="4"/>
  <c r="F1930" i="4"/>
  <c r="I1930" i="4"/>
  <c r="J1930" i="4"/>
  <c r="M1930" i="4" s="1"/>
  <c r="A1930" i="4" s="1"/>
  <c r="K1930" i="4"/>
  <c r="N1930" i="4"/>
  <c r="O1930" i="4"/>
  <c r="R1930" i="4"/>
  <c r="T1930" i="4"/>
  <c r="F1931" i="4"/>
  <c r="I1931" i="4"/>
  <c r="J1931" i="4"/>
  <c r="M1931" i="4" s="1"/>
  <c r="A1931" i="4" s="1"/>
  <c r="K1931" i="4"/>
  <c r="N1931" i="4"/>
  <c r="O1931" i="4"/>
  <c r="R1931" i="4"/>
  <c r="T1931" i="4"/>
  <c r="F1932" i="4"/>
  <c r="I1932" i="4"/>
  <c r="J1932" i="4"/>
  <c r="M1932" i="4" s="1"/>
  <c r="A1932" i="4" s="1"/>
  <c r="K1932" i="4"/>
  <c r="N1932" i="4"/>
  <c r="O1932" i="4"/>
  <c r="R1932" i="4"/>
  <c r="T1932" i="4"/>
  <c r="F1933" i="4"/>
  <c r="I1933" i="4"/>
  <c r="J1933" i="4"/>
  <c r="M1933" i="4" s="1"/>
  <c r="A1933" i="4" s="1"/>
  <c r="K1933" i="4"/>
  <c r="N1933" i="4"/>
  <c r="O1933" i="4"/>
  <c r="R1933" i="4"/>
  <c r="T1933" i="4"/>
  <c r="F1934" i="4"/>
  <c r="I1934" i="4"/>
  <c r="J1934" i="4"/>
  <c r="M1934" i="4" s="1"/>
  <c r="A1934" i="4" s="1"/>
  <c r="K1934" i="4"/>
  <c r="N1934" i="4"/>
  <c r="O1934" i="4"/>
  <c r="R1934" i="4"/>
  <c r="T1934" i="4"/>
  <c r="F1935" i="4"/>
  <c r="I1935" i="4"/>
  <c r="J1935" i="4" s="1"/>
  <c r="M1935" i="4" s="1"/>
  <c r="A1935" i="4" s="1"/>
  <c r="K1935" i="4"/>
  <c r="N1935" i="4"/>
  <c r="O1935" i="4"/>
  <c r="R1935" i="4"/>
  <c r="T1935" i="4"/>
  <c r="F1936" i="4"/>
  <c r="I1936" i="4"/>
  <c r="J1936" i="4" s="1"/>
  <c r="M1936" i="4" s="1"/>
  <c r="A1936" i="4" s="1"/>
  <c r="K1936" i="4"/>
  <c r="N1936" i="4"/>
  <c r="O1936" i="4"/>
  <c r="R1936" i="4"/>
  <c r="T1936" i="4"/>
  <c r="F1937" i="4"/>
  <c r="I1937" i="4"/>
  <c r="J1937" i="4"/>
  <c r="M1937" i="4" s="1"/>
  <c r="A1937" i="4" s="1"/>
  <c r="K1937" i="4"/>
  <c r="N1937" i="4"/>
  <c r="O1937" i="4"/>
  <c r="R1937" i="4"/>
  <c r="T1937" i="4"/>
  <c r="F1938" i="4"/>
  <c r="I1938" i="4"/>
  <c r="J1938" i="4"/>
  <c r="M1938" i="4" s="1"/>
  <c r="A1938" i="4" s="1"/>
  <c r="K1938" i="4"/>
  <c r="N1938" i="4"/>
  <c r="O1938" i="4"/>
  <c r="R1938" i="4"/>
  <c r="T1938" i="4"/>
  <c r="F1939" i="4"/>
  <c r="I1939" i="4"/>
  <c r="J1939" i="4"/>
  <c r="M1939" i="4" s="1"/>
  <c r="A1939" i="4" s="1"/>
  <c r="K1939" i="4"/>
  <c r="N1939" i="4"/>
  <c r="O1939" i="4"/>
  <c r="R1939" i="4"/>
  <c r="T1939" i="4"/>
  <c r="F1940" i="4"/>
  <c r="I1940" i="4"/>
  <c r="J1940" i="4"/>
  <c r="M1940" i="4" s="1"/>
  <c r="A1940" i="4" s="1"/>
  <c r="K1940" i="4"/>
  <c r="N1940" i="4"/>
  <c r="O1940" i="4"/>
  <c r="R1940" i="4"/>
  <c r="T1940" i="4"/>
  <c r="F1941" i="4"/>
  <c r="I1941" i="4"/>
  <c r="J1941" i="4" s="1"/>
  <c r="M1941" i="4" s="1"/>
  <c r="A1941" i="4" s="1"/>
  <c r="K1941" i="4"/>
  <c r="N1941" i="4"/>
  <c r="O1941" i="4"/>
  <c r="R1941" i="4"/>
  <c r="T1941" i="4"/>
  <c r="F1942" i="4"/>
  <c r="I1942" i="4"/>
  <c r="J1942" i="4" s="1"/>
  <c r="M1942" i="4" s="1"/>
  <c r="A1942" i="4" s="1"/>
  <c r="K1942" i="4"/>
  <c r="N1942" i="4"/>
  <c r="O1942" i="4"/>
  <c r="R1942" i="4"/>
  <c r="T1942" i="4"/>
  <c r="F1943" i="4"/>
  <c r="I1943" i="4"/>
  <c r="K1943" i="4"/>
  <c r="O1943" i="4"/>
  <c r="R1943" i="4"/>
  <c r="T1943" i="4"/>
  <c r="F1944" i="4"/>
  <c r="I1944" i="4"/>
  <c r="J1944" i="4"/>
  <c r="M1944" i="4" s="1"/>
  <c r="A1944" i="4" s="1"/>
  <c r="K1944" i="4"/>
  <c r="N1944" i="4"/>
  <c r="O1944" i="4"/>
  <c r="R1944" i="4"/>
  <c r="T1944" i="4"/>
  <c r="F1945" i="4"/>
  <c r="I1945" i="4"/>
  <c r="J1945" i="4" s="1"/>
  <c r="M1945" i="4" s="1"/>
  <c r="A1945" i="4" s="1"/>
  <c r="K1945" i="4"/>
  <c r="N1945" i="4"/>
  <c r="O1945" i="4"/>
  <c r="R1945" i="4"/>
  <c r="T1945" i="4"/>
  <c r="F1946" i="4"/>
  <c r="I1946" i="4"/>
  <c r="J1946" i="4"/>
  <c r="M1946" i="4" s="1"/>
  <c r="A1946" i="4" s="1"/>
  <c r="K1946" i="4"/>
  <c r="N1946" i="4"/>
  <c r="O1946" i="4"/>
  <c r="R1946" i="4"/>
  <c r="T1946" i="4"/>
  <c r="F1947" i="4"/>
  <c r="I1947" i="4"/>
  <c r="J1947" i="4"/>
  <c r="M1947" i="4" s="1"/>
  <c r="A1947" i="4" s="1"/>
  <c r="K1947" i="4"/>
  <c r="N1947" i="4"/>
  <c r="O1947" i="4"/>
  <c r="R1947" i="4"/>
  <c r="T1947" i="4"/>
  <c r="F1948" i="4"/>
  <c r="I1948" i="4"/>
  <c r="J1948" i="4" s="1"/>
  <c r="M1948" i="4" s="1"/>
  <c r="A1948" i="4" s="1"/>
  <c r="K1948" i="4"/>
  <c r="N1948" i="4"/>
  <c r="O1948" i="4"/>
  <c r="R1948" i="4"/>
  <c r="T1948" i="4"/>
  <c r="F1949" i="4"/>
  <c r="I1949" i="4"/>
  <c r="J1949" i="4"/>
  <c r="M1949" i="4" s="1"/>
  <c r="A1949" i="4" s="1"/>
  <c r="K1949" i="4"/>
  <c r="N1949" i="4"/>
  <c r="O1949" i="4"/>
  <c r="R1949" i="4"/>
  <c r="T1949" i="4"/>
  <c r="F1950" i="4"/>
  <c r="I1950" i="4"/>
  <c r="K1950" i="4"/>
  <c r="O1950" i="4"/>
  <c r="R1950" i="4"/>
  <c r="T1950" i="4"/>
  <c r="F1951" i="4"/>
  <c r="I1951" i="4"/>
  <c r="J1951" i="4" s="1"/>
  <c r="M1951" i="4" s="1"/>
  <c r="A1951" i="4" s="1"/>
  <c r="K1951" i="4"/>
  <c r="N1951" i="4"/>
  <c r="O1951" i="4"/>
  <c r="R1951" i="4"/>
  <c r="T1951" i="4"/>
  <c r="F1952" i="4"/>
  <c r="I1952" i="4"/>
  <c r="J1952" i="4" s="1"/>
  <c r="M1952" i="4" s="1"/>
  <c r="A1952" i="4" s="1"/>
  <c r="K1952" i="4"/>
  <c r="N1952" i="4"/>
  <c r="O1952" i="4"/>
  <c r="R1952" i="4"/>
  <c r="T1952" i="4"/>
  <c r="F1953" i="4"/>
  <c r="I1953" i="4"/>
  <c r="J1953" i="4"/>
  <c r="M1953" i="4" s="1"/>
  <c r="A1953" i="4" s="1"/>
  <c r="K1953" i="4"/>
  <c r="N1953" i="4"/>
  <c r="O1953" i="4"/>
  <c r="R1953" i="4"/>
  <c r="T1953" i="4"/>
  <c r="F1954" i="4"/>
  <c r="I1954" i="4"/>
  <c r="J1954" i="4" s="1"/>
  <c r="M1954" i="4" s="1"/>
  <c r="A1954" i="4" s="1"/>
  <c r="K1954" i="4"/>
  <c r="N1954" i="4"/>
  <c r="O1954" i="4"/>
  <c r="R1954" i="4"/>
  <c r="T1954" i="4"/>
  <c r="F1955" i="4"/>
  <c r="I1955" i="4"/>
  <c r="J1955" i="4"/>
  <c r="M1955" i="4" s="1"/>
  <c r="A1955" i="4" s="1"/>
  <c r="K1955" i="4"/>
  <c r="N1955" i="4"/>
  <c r="O1955" i="4"/>
  <c r="R1955" i="4"/>
  <c r="T1955" i="4"/>
  <c r="F1956" i="4"/>
  <c r="I1956" i="4"/>
  <c r="J1956" i="4"/>
  <c r="M1956" i="4" s="1"/>
  <c r="A1956" i="4" s="1"/>
  <c r="K1956" i="4"/>
  <c r="N1956" i="4"/>
  <c r="O1956" i="4"/>
  <c r="R1956" i="4"/>
  <c r="T1956" i="4"/>
  <c r="F1957" i="4"/>
  <c r="I1957" i="4"/>
  <c r="J1957" i="4" s="1"/>
  <c r="M1957" i="4" s="1"/>
  <c r="A1957" i="4" s="1"/>
  <c r="K1957" i="4"/>
  <c r="N1957" i="4"/>
  <c r="O1957" i="4"/>
  <c r="R1957" i="4"/>
  <c r="T1957" i="4"/>
  <c r="F1958" i="4"/>
  <c r="I1958" i="4"/>
  <c r="K1958" i="4"/>
  <c r="O1958" i="4"/>
  <c r="R1958" i="4"/>
  <c r="T1958" i="4"/>
  <c r="F1959" i="4"/>
  <c r="I1959" i="4"/>
  <c r="J1959" i="4" s="1"/>
  <c r="M1959" i="4" s="1"/>
  <c r="A1959" i="4" s="1"/>
  <c r="K1959" i="4"/>
  <c r="N1959" i="4"/>
  <c r="O1959" i="4"/>
  <c r="R1959" i="4"/>
  <c r="T1959" i="4"/>
  <c r="F1960" i="4"/>
  <c r="I1960" i="4"/>
  <c r="J1960" i="4"/>
  <c r="M1960" i="4" s="1"/>
  <c r="A1960" i="4" s="1"/>
  <c r="K1960" i="4"/>
  <c r="N1960" i="4"/>
  <c r="O1960" i="4"/>
  <c r="R1960" i="4"/>
  <c r="T1960" i="4"/>
  <c r="F1961" i="4"/>
  <c r="I1961" i="4"/>
  <c r="J1961" i="4"/>
  <c r="M1961" i="4" s="1"/>
  <c r="A1961" i="4" s="1"/>
  <c r="K1961" i="4"/>
  <c r="N1961" i="4"/>
  <c r="O1961" i="4"/>
  <c r="R1961" i="4"/>
  <c r="T1961" i="4"/>
  <c r="F1962" i="4"/>
  <c r="I1962" i="4"/>
  <c r="J1962" i="4"/>
  <c r="M1962" i="4" s="1"/>
  <c r="A1962" i="4" s="1"/>
  <c r="K1962" i="4"/>
  <c r="N1962" i="4"/>
  <c r="O1962" i="4"/>
  <c r="R1962" i="4"/>
  <c r="T1962" i="4"/>
  <c r="F1963" i="4"/>
  <c r="I1963" i="4"/>
  <c r="J1963" i="4"/>
  <c r="M1963" i="4" s="1"/>
  <c r="A1963" i="4" s="1"/>
  <c r="K1963" i="4"/>
  <c r="N1963" i="4"/>
  <c r="O1963" i="4"/>
  <c r="R1963" i="4"/>
  <c r="T1963" i="4"/>
  <c r="F1964" i="4"/>
  <c r="I1964" i="4"/>
  <c r="J1964" i="4"/>
  <c r="M1964" i="4" s="1"/>
  <c r="A1964" i="4" s="1"/>
  <c r="K1964" i="4"/>
  <c r="N1964" i="4"/>
  <c r="O1964" i="4"/>
  <c r="R1964" i="4"/>
  <c r="T1964" i="4"/>
  <c r="F1965" i="4"/>
  <c r="I1965" i="4"/>
  <c r="J1965" i="4"/>
  <c r="M1965" i="4" s="1"/>
  <c r="A1965" i="4" s="1"/>
  <c r="K1965" i="4"/>
  <c r="N1965" i="4"/>
  <c r="O1965" i="4"/>
  <c r="R1965" i="4"/>
  <c r="T1965" i="4"/>
  <c r="F1966" i="4"/>
  <c r="I1966" i="4"/>
  <c r="J1966" i="4"/>
  <c r="M1966" i="4" s="1"/>
  <c r="A1966" i="4" s="1"/>
  <c r="K1966" i="4"/>
  <c r="N1966" i="4"/>
  <c r="O1966" i="4"/>
  <c r="R1966" i="4"/>
  <c r="T1966" i="4"/>
  <c r="F1967" i="4"/>
  <c r="I1967" i="4"/>
  <c r="J1967" i="4"/>
  <c r="M1967" i="4" s="1"/>
  <c r="A1967" i="4" s="1"/>
  <c r="K1967" i="4"/>
  <c r="N1967" i="4"/>
  <c r="O1967" i="4"/>
  <c r="R1967" i="4"/>
  <c r="T1967" i="4"/>
  <c r="F1968" i="4"/>
  <c r="I1968" i="4"/>
  <c r="J1968" i="4" s="1"/>
  <c r="M1968" i="4" s="1"/>
  <c r="A1968" i="4" s="1"/>
  <c r="K1968" i="4"/>
  <c r="N1968" i="4"/>
  <c r="O1968" i="4"/>
  <c r="R1968" i="4"/>
  <c r="T1968" i="4"/>
  <c r="F1969" i="4"/>
  <c r="I1969" i="4"/>
  <c r="J1969" i="4" s="1"/>
  <c r="M1969" i="4" s="1"/>
  <c r="A1969" i="4" s="1"/>
  <c r="K1969" i="4"/>
  <c r="N1969" i="4"/>
  <c r="O1969" i="4"/>
  <c r="R1969" i="4"/>
  <c r="T1969" i="4"/>
  <c r="F1970" i="4"/>
  <c r="I1970" i="4"/>
  <c r="J1970" i="4"/>
  <c r="M1970" i="4" s="1"/>
  <c r="A1970" i="4" s="1"/>
  <c r="K1970" i="4"/>
  <c r="N1970" i="4"/>
  <c r="O1970" i="4"/>
  <c r="R1970" i="4"/>
  <c r="T1970" i="4"/>
  <c r="F1971" i="4"/>
  <c r="I1971" i="4"/>
  <c r="K1971" i="4"/>
  <c r="O1971" i="4"/>
  <c r="R1971" i="4"/>
  <c r="T1971" i="4"/>
  <c r="F1972" i="4"/>
  <c r="I1972" i="4"/>
  <c r="J1972" i="4" s="1"/>
  <c r="M1972" i="4" s="1"/>
  <c r="A1972" i="4" s="1"/>
  <c r="K1972" i="4"/>
  <c r="N1972" i="4"/>
  <c r="O1972" i="4"/>
  <c r="R1972" i="4"/>
  <c r="T1972" i="4"/>
  <c r="F1973" i="4"/>
  <c r="I1973" i="4"/>
  <c r="J1973" i="4"/>
  <c r="M1973" i="4" s="1"/>
  <c r="A1973" i="4" s="1"/>
  <c r="K1973" i="4"/>
  <c r="N1973" i="4"/>
  <c r="O1973" i="4"/>
  <c r="R1973" i="4"/>
  <c r="T1973" i="4"/>
  <c r="F1974" i="4"/>
  <c r="I1974" i="4"/>
  <c r="J1974" i="4" s="1"/>
  <c r="M1974" i="4" s="1"/>
  <c r="A1974" i="4" s="1"/>
  <c r="K1974" i="4"/>
  <c r="N1974" i="4"/>
  <c r="O1974" i="4"/>
  <c r="R1974" i="4"/>
  <c r="T1974" i="4"/>
  <c r="F1975" i="4"/>
  <c r="I1975" i="4"/>
  <c r="J1975" i="4" s="1"/>
  <c r="M1975" i="4" s="1"/>
  <c r="A1975" i="4" s="1"/>
  <c r="K1975" i="4"/>
  <c r="N1975" i="4"/>
  <c r="O1975" i="4"/>
  <c r="R1975" i="4"/>
  <c r="T1975" i="4"/>
  <c r="F1976" i="4"/>
  <c r="I1976" i="4"/>
  <c r="J1976" i="4"/>
  <c r="M1976" i="4" s="1"/>
  <c r="A1976" i="4" s="1"/>
  <c r="K1976" i="4"/>
  <c r="N1976" i="4"/>
  <c r="O1976" i="4"/>
  <c r="R1976" i="4"/>
  <c r="T1976" i="4"/>
  <c r="F1977" i="4"/>
  <c r="I1977" i="4"/>
  <c r="J1977" i="4"/>
  <c r="M1977" i="4" s="1"/>
  <c r="A1977" i="4" s="1"/>
  <c r="K1977" i="4"/>
  <c r="N1977" i="4"/>
  <c r="O1977" i="4"/>
  <c r="R1977" i="4"/>
  <c r="T1977" i="4"/>
  <c r="F1978" i="4"/>
  <c r="I1978" i="4"/>
  <c r="J1978" i="4"/>
  <c r="M1978" i="4" s="1"/>
  <c r="A1978" i="4" s="1"/>
  <c r="K1978" i="4"/>
  <c r="N1978" i="4"/>
  <c r="O1978" i="4"/>
  <c r="R1978" i="4"/>
  <c r="T1978" i="4"/>
  <c r="F1979" i="4"/>
  <c r="I1979" i="4"/>
  <c r="J1979" i="4"/>
  <c r="M1979" i="4" s="1"/>
  <c r="A1979" i="4" s="1"/>
  <c r="K1979" i="4"/>
  <c r="N1979" i="4"/>
  <c r="O1979" i="4"/>
  <c r="R1979" i="4"/>
  <c r="T1979" i="4"/>
  <c r="F1980" i="4"/>
  <c r="I1980" i="4"/>
  <c r="J1980" i="4" s="1"/>
  <c r="M1980" i="4" s="1"/>
  <c r="A1980" i="4" s="1"/>
  <c r="K1980" i="4"/>
  <c r="N1980" i="4"/>
  <c r="O1980" i="4"/>
  <c r="R1980" i="4"/>
  <c r="T1980" i="4"/>
  <c r="F1981" i="4"/>
  <c r="I1981" i="4"/>
  <c r="J1981" i="4" s="1"/>
  <c r="M1981" i="4" s="1"/>
  <c r="A1981" i="4" s="1"/>
  <c r="K1981" i="4"/>
  <c r="N1981" i="4"/>
  <c r="O1981" i="4"/>
  <c r="R1981" i="4"/>
  <c r="T1981" i="4"/>
  <c r="F1982" i="4"/>
  <c r="I1982" i="4"/>
  <c r="J1982" i="4" s="1"/>
  <c r="M1982" i="4" s="1"/>
  <c r="A1982" i="4" s="1"/>
  <c r="K1982" i="4"/>
  <c r="N1982" i="4"/>
  <c r="O1982" i="4"/>
  <c r="R1982" i="4"/>
  <c r="T1982" i="4"/>
  <c r="F1983" i="4"/>
  <c r="I1983" i="4"/>
  <c r="J1983" i="4" s="1"/>
  <c r="M1983" i="4" s="1"/>
  <c r="A1983" i="4" s="1"/>
  <c r="K1983" i="4"/>
  <c r="N1983" i="4"/>
  <c r="O1983" i="4"/>
  <c r="R1983" i="4"/>
  <c r="T1983" i="4"/>
  <c r="F1984" i="4"/>
  <c r="I1984" i="4"/>
  <c r="J1984" i="4" s="1"/>
  <c r="M1984" i="4" s="1"/>
  <c r="A1984" i="4" s="1"/>
  <c r="K1984" i="4"/>
  <c r="N1984" i="4"/>
  <c r="O1984" i="4"/>
  <c r="R1984" i="4"/>
  <c r="T1984" i="4"/>
  <c r="F1985" i="4"/>
  <c r="I1985" i="4"/>
  <c r="J1985" i="4"/>
  <c r="M1985" i="4" s="1"/>
  <c r="A1985" i="4" s="1"/>
  <c r="K1985" i="4"/>
  <c r="N1985" i="4"/>
  <c r="O1985" i="4"/>
  <c r="R1985" i="4"/>
  <c r="T1985" i="4"/>
  <c r="F1986" i="4"/>
  <c r="I1986" i="4"/>
  <c r="J1986" i="4" s="1"/>
  <c r="M1986" i="4" s="1"/>
  <c r="A1986" i="4" s="1"/>
  <c r="K1986" i="4"/>
  <c r="N1986" i="4"/>
  <c r="O1986" i="4"/>
  <c r="R1986" i="4"/>
  <c r="T1986" i="4"/>
  <c r="F1987" i="4"/>
  <c r="I1987" i="4"/>
  <c r="J1987" i="4"/>
  <c r="M1987" i="4" s="1"/>
  <c r="A1987" i="4" s="1"/>
  <c r="K1987" i="4"/>
  <c r="N1987" i="4"/>
  <c r="O1987" i="4"/>
  <c r="R1987" i="4"/>
  <c r="T1987" i="4"/>
  <c r="F1988" i="4"/>
  <c r="I1988" i="4"/>
  <c r="J1988" i="4"/>
  <c r="M1988" i="4" s="1"/>
  <c r="A1988" i="4" s="1"/>
  <c r="N1988" i="4"/>
  <c r="R1988" i="4"/>
  <c r="T1988" i="4"/>
  <c r="F1989" i="4"/>
  <c r="I1989" i="4"/>
  <c r="J1989" i="4" s="1"/>
  <c r="M1989" i="4" s="1"/>
  <c r="A1989" i="4" s="1"/>
  <c r="K1989" i="4"/>
  <c r="N1989" i="4"/>
  <c r="O1989" i="4"/>
  <c r="R1989" i="4"/>
  <c r="T1989" i="4"/>
  <c r="F1990" i="4"/>
  <c r="I1990" i="4"/>
  <c r="J1990" i="4"/>
  <c r="M1990" i="4" s="1"/>
  <c r="A1990" i="4" s="1"/>
  <c r="K1990" i="4"/>
  <c r="N1990" i="4"/>
  <c r="O1990" i="4"/>
  <c r="R1990" i="4"/>
  <c r="T1990" i="4"/>
  <c r="F1991" i="4"/>
  <c r="I1991" i="4"/>
  <c r="J1991" i="4" s="1"/>
  <c r="M1991" i="4" s="1"/>
  <c r="A1991" i="4" s="1"/>
  <c r="K1991" i="4"/>
  <c r="N1991" i="4"/>
  <c r="O1991" i="4"/>
  <c r="R1991" i="4"/>
  <c r="T1991" i="4"/>
  <c r="F1992" i="4"/>
  <c r="K1992" i="4" s="1"/>
  <c r="I1992" i="4"/>
  <c r="J1992" i="4"/>
  <c r="M1992" i="4" s="1"/>
  <c r="A1992" i="4" s="1"/>
  <c r="N1992" i="4"/>
  <c r="O1992" i="4"/>
  <c r="R1992" i="4"/>
  <c r="T1992" i="4"/>
  <c r="F1993" i="4"/>
  <c r="I1993" i="4"/>
  <c r="J1993" i="4"/>
  <c r="M1993" i="4" s="1"/>
  <c r="A1993" i="4" s="1"/>
  <c r="K1993" i="4"/>
  <c r="N1993" i="4"/>
  <c r="O1993" i="4"/>
  <c r="R1993" i="4"/>
  <c r="T1993" i="4"/>
  <c r="F1994" i="4"/>
  <c r="I1994" i="4"/>
  <c r="J1994" i="4"/>
  <c r="M1994" i="4" s="1"/>
  <c r="A1994" i="4" s="1"/>
  <c r="K1994" i="4"/>
  <c r="N1994" i="4"/>
  <c r="O1994" i="4"/>
  <c r="R1994" i="4"/>
  <c r="T1994" i="4"/>
  <c r="F1995" i="4"/>
  <c r="I1995" i="4"/>
  <c r="J1995" i="4"/>
  <c r="M1995" i="4" s="1"/>
  <c r="A1995" i="4" s="1"/>
  <c r="K1995" i="4"/>
  <c r="N1995" i="4"/>
  <c r="O1995" i="4"/>
  <c r="R1995" i="4"/>
  <c r="T1995" i="4"/>
  <c r="F1996" i="4"/>
  <c r="I1996" i="4"/>
  <c r="J1996" i="4"/>
  <c r="M1996" i="4" s="1"/>
  <c r="A1996" i="4" s="1"/>
  <c r="K1996" i="4"/>
  <c r="N1996" i="4"/>
  <c r="O1996" i="4"/>
  <c r="R1996" i="4"/>
  <c r="T1996" i="4"/>
  <c r="F1997" i="4"/>
  <c r="I1997" i="4"/>
  <c r="J1997" i="4"/>
  <c r="M1997" i="4" s="1"/>
  <c r="A1997" i="4" s="1"/>
  <c r="K1997" i="4"/>
  <c r="N1997" i="4"/>
  <c r="O1997" i="4"/>
  <c r="R1997" i="4"/>
  <c r="T1997" i="4"/>
  <c r="F1998" i="4"/>
  <c r="I1998" i="4"/>
  <c r="J1998" i="4"/>
  <c r="M1998" i="4" s="1"/>
  <c r="A1998" i="4" s="1"/>
  <c r="K1998" i="4"/>
  <c r="N1998" i="4"/>
  <c r="O1998" i="4"/>
  <c r="R1998" i="4"/>
  <c r="T1998" i="4"/>
  <c r="F1999" i="4"/>
  <c r="I1999" i="4"/>
  <c r="J1999" i="4" s="1"/>
  <c r="M1999" i="4" s="1"/>
  <c r="A1999" i="4" s="1"/>
  <c r="K1999" i="4"/>
  <c r="N1999" i="4"/>
  <c r="O1999" i="4"/>
  <c r="R1999" i="4"/>
  <c r="T1999" i="4"/>
  <c r="F2000" i="4"/>
  <c r="I2000" i="4"/>
  <c r="J2000" i="4" s="1"/>
  <c r="M2000" i="4" s="1"/>
  <c r="A2000" i="4" s="1"/>
  <c r="K2000" i="4"/>
  <c r="N2000" i="4"/>
  <c r="O2000" i="4"/>
  <c r="R2000" i="4"/>
  <c r="T2000" i="4"/>
  <c r="F2001" i="4"/>
  <c r="I2001" i="4"/>
  <c r="J2001" i="4" s="1"/>
  <c r="M2001" i="4" s="1"/>
  <c r="A2001" i="4" s="1"/>
  <c r="K2001" i="4"/>
  <c r="N2001" i="4"/>
  <c r="O2001" i="4"/>
  <c r="R2001" i="4"/>
  <c r="T2001" i="4"/>
  <c r="F2002" i="4"/>
  <c r="I2002" i="4"/>
  <c r="J2002" i="4"/>
  <c r="M2002" i="4" s="1"/>
  <c r="A2002" i="4" s="1"/>
  <c r="K2002" i="4"/>
  <c r="N2002" i="4"/>
  <c r="O2002" i="4"/>
  <c r="R2002" i="4"/>
  <c r="T2002" i="4"/>
  <c r="F2003" i="4"/>
  <c r="I2003" i="4"/>
  <c r="J2003" i="4" s="1"/>
  <c r="M2003" i="4" s="1"/>
  <c r="A2003" i="4" s="1"/>
  <c r="K2003" i="4"/>
  <c r="N2003" i="4"/>
  <c r="O2003" i="4"/>
  <c r="R2003" i="4"/>
  <c r="T2003" i="4"/>
  <c r="F2004" i="4"/>
  <c r="I2004" i="4"/>
  <c r="J2004" i="4"/>
  <c r="M2004" i="4" s="1"/>
  <c r="A2004" i="4" s="1"/>
  <c r="K2004" i="4"/>
  <c r="N2004" i="4"/>
  <c r="O2004" i="4"/>
  <c r="R2004" i="4"/>
  <c r="T2004" i="4"/>
  <c r="F2005" i="4"/>
  <c r="I2005" i="4"/>
  <c r="J2005" i="4"/>
  <c r="M2005" i="4" s="1"/>
  <c r="A2005" i="4" s="1"/>
  <c r="K2005" i="4"/>
  <c r="N2005" i="4"/>
  <c r="O2005" i="4"/>
  <c r="R2005" i="4"/>
  <c r="T2005" i="4"/>
  <c r="F2006" i="4"/>
  <c r="I2006" i="4"/>
  <c r="J2006" i="4"/>
  <c r="M2006" i="4" s="1"/>
  <c r="A2006" i="4" s="1"/>
  <c r="K2006" i="4"/>
  <c r="N2006" i="4"/>
  <c r="O2006" i="4"/>
  <c r="R2006" i="4"/>
  <c r="T2006" i="4"/>
  <c r="F2007" i="4"/>
  <c r="I2007" i="4"/>
  <c r="J2007" i="4"/>
  <c r="M2007" i="4" s="1"/>
  <c r="A2007" i="4" s="1"/>
  <c r="K2007" i="4"/>
  <c r="N2007" i="4"/>
  <c r="O2007" i="4"/>
  <c r="R2007" i="4"/>
  <c r="T2007" i="4"/>
  <c r="F2008" i="4"/>
  <c r="I2008" i="4"/>
  <c r="J2008" i="4"/>
  <c r="M2008" i="4" s="1"/>
  <c r="A2008" i="4" s="1"/>
  <c r="K2008" i="4"/>
  <c r="N2008" i="4"/>
  <c r="O2008" i="4"/>
  <c r="R2008" i="4"/>
  <c r="T2008" i="4"/>
  <c r="F2009" i="4"/>
  <c r="I2009" i="4"/>
  <c r="J2009" i="4"/>
  <c r="M2009" i="4" s="1"/>
  <c r="A2009" i="4" s="1"/>
  <c r="K2009" i="4"/>
  <c r="N2009" i="4"/>
  <c r="O2009" i="4"/>
  <c r="R2009" i="4"/>
  <c r="T2009" i="4"/>
  <c r="F2010" i="4"/>
  <c r="I2010" i="4"/>
  <c r="J2010" i="4"/>
  <c r="M2010" i="4" s="1"/>
  <c r="A2010" i="4" s="1"/>
  <c r="K2010" i="4"/>
  <c r="N2010" i="4"/>
  <c r="O2010" i="4"/>
  <c r="R2010" i="4"/>
  <c r="T2010" i="4"/>
  <c r="F2011" i="4"/>
  <c r="I2011" i="4"/>
  <c r="J2011" i="4"/>
  <c r="M2011" i="4" s="1"/>
  <c r="A2011" i="4" s="1"/>
  <c r="K2011" i="4"/>
  <c r="N2011" i="4"/>
  <c r="O2011" i="4"/>
  <c r="R2011" i="4"/>
  <c r="T2011" i="4"/>
  <c r="F2012" i="4"/>
  <c r="I2012" i="4"/>
  <c r="J2012" i="4"/>
  <c r="M2012" i="4" s="1"/>
  <c r="A2012" i="4" s="1"/>
  <c r="K2012" i="4"/>
  <c r="N2012" i="4"/>
  <c r="O2012" i="4"/>
  <c r="R2012" i="4"/>
  <c r="T2012" i="4"/>
  <c r="F2013" i="4"/>
  <c r="I2013" i="4"/>
  <c r="J2013" i="4" s="1"/>
  <c r="M2013" i="4" s="1"/>
  <c r="A2013" i="4" s="1"/>
  <c r="K2013" i="4"/>
  <c r="N2013" i="4"/>
  <c r="O2013" i="4"/>
  <c r="R2013" i="4"/>
  <c r="T2013" i="4"/>
  <c r="F2014" i="4"/>
  <c r="I2014" i="4"/>
  <c r="J2014" i="4" s="1"/>
  <c r="M2014" i="4" s="1"/>
  <c r="A2014" i="4" s="1"/>
  <c r="K2014" i="4"/>
  <c r="N2014" i="4"/>
  <c r="O2014" i="4"/>
  <c r="R2014" i="4"/>
  <c r="T2014" i="4"/>
  <c r="F2015" i="4"/>
  <c r="I2015" i="4"/>
  <c r="J2015" i="4" s="1"/>
  <c r="M2015" i="4" s="1"/>
  <c r="A2015" i="4" s="1"/>
  <c r="K2015" i="4"/>
  <c r="N2015" i="4"/>
  <c r="O2015" i="4"/>
  <c r="R2015" i="4"/>
  <c r="T2015" i="4"/>
  <c r="F2016" i="4"/>
  <c r="I2016" i="4"/>
  <c r="J2016" i="4"/>
  <c r="M2016" i="4" s="1"/>
  <c r="A2016" i="4" s="1"/>
  <c r="K2016" i="4"/>
  <c r="N2016" i="4"/>
  <c r="O2016" i="4"/>
  <c r="R2016" i="4"/>
  <c r="T2016" i="4"/>
  <c r="F2017" i="4"/>
  <c r="I2017" i="4"/>
  <c r="J2017" i="4"/>
  <c r="M2017" i="4" s="1"/>
  <c r="A2017" i="4" s="1"/>
  <c r="K2017" i="4"/>
  <c r="N2017" i="4"/>
  <c r="O2017" i="4"/>
  <c r="R2017" i="4"/>
  <c r="T2017" i="4"/>
  <c r="F2018" i="4"/>
  <c r="I2018" i="4"/>
  <c r="K2018" i="4"/>
  <c r="O2018" i="4"/>
  <c r="R2018" i="4"/>
  <c r="T2018" i="4"/>
  <c r="F2019" i="4"/>
  <c r="I2019" i="4"/>
  <c r="J2019" i="4" s="1"/>
  <c r="M2019" i="4" s="1"/>
  <c r="A2019" i="4" s="1"/>
  <c r="K2019" i="4"/>
  <c r="N2019" i="4"/>
  <c r="O2019" i="4"/>
  <c r="R2019" i="4"/>
  <c r="T2019" i="4"/>
  <c r="F2020" i="4"/>
  <c r="I2020" i="4"/>
  <c r="J2020" i="4"/>
  <c r="M2020" i="4" s="1"/>
  <c r="A2020" i="4" s="1"/>
  <c r="K2020" i="4"/>
  <c r="N2020" i="4"/>
  <c r="O2020" i="4"/>
  <c r="R2020" i="4"/>
  <c r="T2020" i="4"/>
  <c r="F2021" i="4"/>
  <c r="I2021" i="4"/>
  <c r="J2021" i="4"/>
  <c r="M2021" i="4" s="1"/>
  <c r="A2021" i="4" s="1"/>
  <c r="K2021" i="4"/>
  <c r="N2021" i="4"/>
  <c r="O2021" i="4"/>
  <c r="R2021" i="4"/>
  <c r="T2021" i="4"/>
  <c r="F2022" i="4"/>
  <c r="I2022" i="4"/>
  <c r="J2022" i="4"/>
  <c r="M2022" i="4" s="1"/>
  <c r="A2022" i="4" s="1"/>
  <c r="K2022" i="4"/>
  <c r="N2022" i="4"/>
  <c r="O2022" i="4"/>
  <c r="R2022" i="4"/>
  <c r="T2022" i="4"/>
  <c r="F2023" i="4"/>
  <c r="I2023" i="4"/>
  <c r="K2023" i="4"/>
  <c r="O2023" i="4"/>
  <c r="R2023" i="4"/>
  <c r="T2023" i="4"/>
  <c r="F2024" i="4"/>
  <c r="I2024" i="4"/>
  <c r="J2024" i="4"/>
  <c r="M2024" i="4" s="1"/>
  <c r="A2024" i="4" s="1"/>
  <c r="K2024" i="4"/>
  <c r="N2024" i="4"/>
  <c r="O2024" i="4"/>
  <c r="R2024" i="4"/>
  <c r="T2024" i="4"/>
  <c r="F2025" i="4"/>
  <c r="I2025" i="4"/>
  <c r="J2025" i="4"/>
  <c r="M2025" i="4" s="1"/>
  <c r="A2025" i="4" s="1"/>
  <c r="K2025" i="4"/>
  <c r="N2025" i="4"/>
  <c r="O2025" i="4"/>
  <c r="R2025" i="4"/>
  <c r="T2025" i="4"/>
  <c r="F2026" i="4"/>
  <c r="I2026" i="4"/>
  <c r="J2026" i="4"/>
  <c r="M2026" i="4" s="1"/>
  <c r="A2026" i="4" s="1"/>
  <c r="K2026" i="4"/>
  <c r="N2026" i="4"/>
  <c r="O2026" i="4"/>
  <c r="R2026" i="4"/>
  <c r="T2026" i="4"/>
  <c r="F2027" i="4"/>
  <c r="I2027" i="4"/>
  <c r="J2027" i="4"/>
  <c r="M2027" i="4" s="1"/>
  <c r="A2027" i="4" s="1"/>
  <c r="K2027" i="4"/>
  <c r="N2027" i="4"/>
  <c r="O2027" i="4"/>
  <c r="R2027" i="4"/>
  <c r="T2027" i="4"/>
  <c r="F2028" i="4"/>
  <c r="I2028" i="4"/>
  <c r="J2028" i="4" s="1"/>
  <c r="M2028" i="4" s="1"/>
  <c r="A2028" i="4" s="1"/>
  <c r="K2028" i="4"/>
  <c r="N2028" i="4"/>
  <c r="O2028" i="4"/>
  <c r="R2028" i="4"/>
  <c r="T2028" i="4"/>
  <c r="F2029" i="4"/>
  <c r="I2029" i="4"/>
  <c r="J2029" i="4" s="1"/>
  <c r="M2029" i="4" s="1"/>
  <c r="A2029" i="4" s="1"/>
  <c r="K2029" i="4"/>
  <c r="N2029" i="4"/>
  <c r="O2029" i="4"/>
  <c r="R2029" i="4"/>
  <c r="T2029" i="4"/>
  <c r="F2030" i="4"/>
  <c r="I2030" i="4"/>
  <c r="J2030" i="4"/>
  <c r="M2030" i="4" s="1"/>
  <c r="A2030" i="4" s="1"/>
  <c r="K2030" i="4"/>
  <c r="N2030" i="4"/>
  <c r="O2030" i="4"/>
  <c r="R2030" i="4"/>
  <c r="T2030" i="4"/>
  <c r="F2031" i="4"/>
  <c r="I2031" i="4"/>
  <c r="J2031" i="4"/>
  <c r="M2031" i="4" s="1"/>
  <c r="A2031" i="4" s="1"/>
  <c r="K2031" i="4"/>
  <c r="N2031" i="4"/>
  <c r="O2031" i="4"/>
  <c r="R2031" i="4"/>
  <c r="T2031" i="4"/>
  <c r="F2032" i="4"/>
  <c r="I2032" i="4"/>
  <c r="J2032" i="4" s="1"/>
  <c r="M2032" i="4" s="1"/>
  <c r="A2032" i="4" s="1"/>
  <c r="K2032" i="4"/>
  <c r="N2032" i="4"/>
  <c r="O2032" i="4"/>
  <c r="R2032" i="4"/>
  <c r="T2032" i="4"/>
  <c r="F2033" i="4"/>
  <c r="I2033" i="4"/>
  <c r="J2033" i="4"/>
  <c r="M2033" i="4" s="1"/>
  <c r="A2033" i="4" s="1"/>
  <c r="K2033" i="4"/>
  <c r="N2033" i="4"/>
  <c r="O2033" i="4"/>
  <c r="R2033" i="4"/>
  <c r="T2033" i="4"/>
  <c r="F2034" i="4"/>
  <c r="I2034" i="4"/>
  <c r="J2034" i="4"/>
  <c r="M2034" i="4" s="1"/>
  <c r="A2034" i="4" s="1"/>
  <c r="K2034" i="4"/>
  <c r="N2034" i="4"/>
  <c r="O2034" i="4"/>
  <c r="R2034" i="4"/>
  <c r="T2034" i="4"/>
  <c r="F2035" i="4"/>
  <c r="I2035" i="4"/>
  <c r="J2035" i="4"/>
  <c r="M2035" i="4" s="1"/>
  <c r="A2035" i="4" s="1"/>
  <c r="K2035" i="4"/>
  <c r="N2035" i="4"/>
  <c r="O2035" i="4"/>
  <c r="R2035" i="4"/>
  <c r="T2035" i="4"/>
  <c r="F2036" i="4"/>
  <c r="I2036" i="4"/>
  <c r="J2036" i="4"/>
  <c r="M2036" i="4" s="1"/>
  <c r="A2036" i="4" s="1"/>
  <c r="K2036" i="4"/>
  <c r="N2036" i="4"/>
  <c r="O2036" i="4"/>
  <c r="R2036" i="4"/>
  <c r="T2036" i="4"/>
  <c r="F2037" i="4"/>
  <c r="I2037" i="4"/>
  <c r="J2037" i="4"/>
  <c r="M2037" i="4" s="1"/>
  <c r="A2037" i="4" s="1"/>
  <c r="K2037" i="4"/>
  <c r="N2037" i="4"/>
  <c r="O2037" i="4"/>
  <c r="R2037" i="4"/>
  <c r="T2037" i="4"/>
  <c r="F2038" i="4"/>
  <c r="I2038" i="4"/>
  <c r="K2038" i="4"/>
  <c r="O2038" i="4"/>
  <c r="R2038" i="4"/>
  <c r="T2038" i="4"/>
  <c r="F2039" i="4"/>
  <c r="I2039" i="4"/>
  <c r="J2039" i="4"/>
  <c r="M2039" i="4" s="1"/>
  <c r="A2039" i="4" s="1"/>
  <c r="K2039" i="4"/>
  <c r="N2039" i="4"/>
  <c r="O2039" i="4"/>
  <c r="R2039" i="4"/>
  <c r="T2039" i="4"/>
  <c r="F2040" i="4"/>
  <c r="I2040" i="4"/>
  <c r="J2040" i="4"/>
  <c r="M2040" i="4" s="1"/>
  <c r="A2040" i="4" s="1"/>
  <c r="K2040" i="4"/>
  <c r="N2040" i="4"/>
  <c r="O2040" i="4"/>
  <c r="R2040" i="4"/>
  <c r="T2040" i="4"/>
  <c r="F2041" i="4"/>
  <c r="I2041" i="4"/>
  <c r="J2041" i="4" s="1"/>
  <c r="M2041" i="4" s="1"/>
  <c r="A2041" i="4" s="1"/>
  <c r="K2041" i="4"/>
  <c r="N2041" i="4"/>
  <c r="O2041" i="4"/>
  <c r="R2041" i="4"/>
  <c r="T2041" i="4"/>
  <c r="F2042" i="4"/>
  <c r="I2042" i="4"/>
  <c r="K2042" i="4"/>
  <c r="O2042" i="4"/>
  <c r="R2042" i="4"/>
  <c r="T2042" i="4"/>
  <c r="F2043" i="4"/>
  <c r="I2043" i="4"/>
  <c r="J2043" i="4" s="1"/>
  <c r="M2043" i="4" s="1"/>
  <c r="A2043" i="4" s="1"/>
  <c r="K2043" i="4"/>
  <c r="N2043" i="4"/>
  <c r="O2043" i="4"/>
  <c r="R2043" i="4"/>
  <c r="T2043" i="4"/>
  <c r="F2044" i="4"/>
  <c r="I2044" i="4"/>
  <c r="J2044" i="4" s="1"/>
  <c r="M2044" i="4" s="1"/>
  <c r="A2044" i="4" s="1"/>
  <c r="K2044" i="4"/>
  <c r="N2044" i="4"/>
  <c r="O2044" i="4"/>
  <c r="R2044" i="4"/>
  <c r="T2044" i="4"/>
  <c r="F2045" i="4"/>
  <c r="I2045" i="4"/>
  <c r="J2045" i="4"/>
  <c r="M2045" i="4" s="1"/>
  <c r="A2045" i="4" s="1"/>
  <c r="K2045" i="4"/>
  <c r="N2045" i="4"/>
  <c r="O2045" i="4"/>
  <c r="R2045" i="4"/>
  <c r="T2045" i="4"/>
  <c r="F2046" i="4"/>
  <c r="I2046" i="4"/>
  <c r="J2046" i="4"/>
  <c r="M2046" i="4" s="1"/>
  <c r="A2046" i="4" s="1"/>
  <c r="K2046" i="4"/>
  <c r="N2046" i="4"/>
  <c r="O2046" i="4"/>
  <c r="R2046" i="4"/>
  <c r="T2046" i="4"/>
  <c r="F2047" i="4"/>
  <c r="I2047" i="4"/>
  <c r="J2047" i="4" s="1"/>
  <c r="M2047" i="4" s="1"/>
  <c r="A2047" i="4" s="1"/>
  <c r="K2047" i="4"/>
  <c r="N2047" i="4"/>
  <c r="O2047" i="4"/>
  <c r="R2047" i="4"/>
  <c r="T2047" i="4"/>
  <c r="F2048" i="4"/>
  <c r="I2048" i="4"/>
  <c r="J2048" i="4" s="1"/>
  <c r="M2048" i="4" s="1"/>
  <c r="A2048" i="4" s="1"/>
  <c r="K2048" i="4"/>
  <c r="N2048" i="4"/>
  <c r="O2048" i="4"/>
  <c r="R2048" i="4"/>
  <c r="T2048" i="4"/>
  <c r="F2049" i="4"/>
  <c r="I2049" i="4"/>
  <c r="J2049" i="4"/>
  <c r="M2049" i="4" s="1"/>
  <c r="A2049" i="4" s="1"/>
  <c r="K2049" i="4"/>
  <c r="N2049" i="4"/>
  <c r="O2049" i="4"/>
  <c r="R2049" i="4"/>
  <c r="T2049" i="4"/>
  <c r="F2050" i="4"/>
  <c r="I2050" i="4"/>
  <c r="J2050" i="4" s="1"/>
  <c r="M2050" i="4" s="1"/>
  <c r="A2050" i="4" s="1"/>
  <c r="K2050" i="4"/>
  <c r="N2050" i="4"/>
  <c r="O2050" i="4"/>
  <c r="R2050" i="4"/>
  <c r="T2050" i="4"/>
  <c r="F2051" i="4"/>
  <c r="I2051" i="4"/>
  <c r="J2051" i="4"/>
  <c r="M2051" i="4" s="1"/>
  <c r="A2051" i="4" s="1"/>
  <c r="K2051" i="4"/>
  <c r="N2051" i="4"/>
  <c r="O2051" i="4"/>
  <c r="R2051" i="4"/>
  <c r="T2051" i="4"/>
  <c r="F2052" i="4"/>
  <c r="I2052" i="4"/>
  <c r="J2052" i="4" s="1"/>
  <c r="M2052" i="4" s="1"/>
  <c r="A2052" i="4" s="1"/>
  <c r="K2052" i="4"/>
  <c r="N2052" i="4"/>
  <c r="O2052" i="4"/>
  <c r="R2052" i="4"/>
  <c r="T2052" i="4"/>
  <c r="F2053" i="4"/>
  <c r="I2053" i="4"/>
  <c r="J2053" i="4"/>
  <c r="M2053" i="4" s="1"/>
  <c r="A2053" i="4" s="1"/>
  <c r="K2053" i="4"/>
  <c r="N2053" i="4"/>
  <c r="O2053" i="4"/>
  <c r="R2053" i="4"/>
  <c r="T2053" i="4"/>
  <c r="F2054" i="4"/>
  <c r="I2054" i="4"/>
  <c r="J2054" i="4"/>
  <c r="M2054" i="4" s="1"/>
  <c r="A2054" i="4" s="1"/>
  <c r="K2054" i="4"/>
  <c r="N2054" i="4"/>
  <c r="O2054" i="4"/>
  <c r="R2054" i="4"/>
  <c r="T2054" i="4"/>
  <c r="F2055" i="4"/>
  <c r="I2055" i="4"/>
  <c r="J2055" i="4"/>
  <c r="M2055" i="4" s="1"/>
  <c r="A2055" i="4" s="1"/>
  <c r="K2055" i="4"/>
  <c r="N2055" i="4"/>
  <c r="O2055" i="4"/>
  <c r="R2055" i="4"/>
  <c r="T2055" i="4"/>
  <c r="F2056" i="4"/>
  <c r="I2056" i="4"/>
  <c r="K2056" i="4"/>
  <c r="O2056" i="4"/>
  <c r="R2056" i="4"/>
  <c r="T2056" i="4"/>
  <c r="F2057" i="4"/>
  <c r="I2057" i="4"/>
  <c r="J2057" i="4" s="1"/>
  <c r="M2057" i="4" s="1"/>
  <c r="A2057" i="4" s="1"/>
  <c r="K2057" i="4"/>
  <c r="N2057" i="4"/>
  <c r="O2057" i="4"/>
  <c r="R2057" i="4"/>
  <c r="T2057" i="4"/>
  <c r="F2058" i="4"/>
  <c r="I2058" i="4"/>
  <c r="K2058" i="4"/>
  <c r="O2058" i="4"/>
  <c r="R2058" i="4"/>
  <c r="T2058" i="4"/>
  <c r="F2059" i="4"/>
  <c r="I2059" i="4"/>
  <c r="J2059" i="4"/>
  <c r="M2059" i="4" s="1"/>
  <c r="A2059" i="4" s="1"/>
  <c r="K2059" i="4"/>
  <c r="N2059" i="4"/>
  <c r="O2059" i="4"/>
  <c r="R2059" i="4"/>
  <c r="T2059" i="4"/>
  <c r="F2060" i="4"/>
  <c r="I2060" i="4"/>
  <c r="K2060" i="4"/>
  <c r="O2060" i="4"/>
  <c r="R2060" i="4"/>
  <c r="T2060" i="4"/>
  <c r="F2061" i="4"/>
  <c r="I2061" i="4"/>
  <c r="K2061" i="4"/>
  <c r="O2061" i="4"/>
  <c r="R2061" i="4"/>
  <c r="T2061" i="4"/>
  <c r="F2062" i="4"/>
  <c r="I2062" i="4"/>
  <c r="J2062" i="4"/>
  <c r="M2062" i="4" s="1"/>
  <c r="A2062" i="4" s="1"/>
  <c r="K2062" i="4"/>
  <c r="N2062" i="4"/>
  <c r="O2062" i="4"/>
  <c r="R2062" i="4"/>
  <c r="T2062" i="4"/>
  <c r="F2063" i="4"/>
  <c r="I2063" i="4"/>
  <c r="J2063" i="4" s="1"/>
  <c r="M2063" i="4" s="1"/>
  <c r="A2063" i="4" s="1"/>
  <c r="K2063" i="4"/>
  <c r="N2063" i="4"/>
  <c r="O2063" i="4"/>
  <c r="R2063" i="4"/>
  <c r="T2063" i="4"/>
  <c r="F2064" i="4"/>
  <c r="I2064" i="4"/>
  <c r="K2064" i="4"/>
  <c r="O2064" i="4"/>
  <c r="R2064" i="4"/>
  <c r="T2064" i="4"/>
  <c r="F2065" i="4"/>
  <c r="K2065" i="4" s="1"/>
  <c r="I2065" i="4"/>
  <c r="O2065" i="4"/>
  <c r="R2065" i="4"/>
  <c r="T2065" i="4"/>
  <c r="F2066" i="4"/>
  <c r="I2066" i="4"/>
  <c r="J2066" i="4"/>
  <c r="M2066" i="4" s="1"/>
  <c r="A2066" i="4" s="1"/>
  <c r="K2066" i="4"/>
  <c r="N2066" i="4"/>
  <c r="O2066" i="4"/>
  <c r="R2066" i="4"/>
  <c r="T2066" i="4"/>
  <c r="F2067" i="4"/>
  <c r="I2067" i="4"/>
  <c r="J2067" i="4"/>
  <c r="M2067" i="4" s="1"/>
  <c r="A2067" i="4" s="1"/>
  <c r="K2067" i="4"/>
  <c r="N2067" i="4"/>
  <c r="O2067" i="4"/>
  <c r="R2067" i="4"/>
  <c r="T2067" i="4"/>
  <c r="F2068" i="4"/>
  <c r="I2068" i="4"/>
  <c r="J2068" i="4"/>
  <c r="M2068" i="4" s="1"/>
  <c r="A2068" i="4" s="1"/>
  <c r="K2068" i="4"/>
  <c r="N2068" i="4"/>
  <c r="O2068" i="4"/>
  <c r="R2068" i="4"/>
  <c r="T2068" i="4"/>
  <c r="F2069" i="4"/>
  <c r="I2069" i="4"/>
  <c r="J2069" i="4"/>
  <c r="M2069" i="4" s="1"/>
  <c r="A2069" i="4" s="1"/>
  <c r="K2069" i="4"/>
  <c r="N2069" i="4"/>
  <c r="O2069" i="4"/>
  <c r="R2069" i="4"/>
  <c r="T2069" i="4"/>
  <c r="F2070" i="4"/>
  <c r="I2070" i="4"/>
  <c r="J2070" i="4" s="1"/>
  <c r="M2070" i="4" s="1"/>
  <c r="A2070" i="4" s="1"/>
  <c r="K2070" i="4"/>
  <c r="N2070" i="4"/>
  <c r="O2070" i="4"/>
  <c r="R2070" i="4"/>
  <c r="T2070" i="4"/>
  <c r="F2071" i="4"/>
  <c r="I2071" i="4"/>
  <c r="K2071" i="4"/>
  <c r="O2071" i="4"/>
  <c r="R2071" i="4"/>
  <c r="T2071" i="4"/>
  <c r="F2072" i="4"/>
  <c r="I2072" i="4"/>
  <c r="J2072" i="4" s="1"/>
  <c r="M2072" i="4" s="1"/>
  <c r="A2072" i="4" s="1"/>
  <c r="K2072" i="4"/>
  <c r="N2072" i="4"/>
  <c r="O2072" i="4"/>
  <c r="R2072" i="4"/>
  <c r="T2072" i="4"/>
  <c r="F2073" i="4"/>
  <c r="I2073" i="4"/>
  <c r="J2073" i="4"/>
  <c r="M2073" i="4" s="1"/>
  <c r="A2073" i="4" s="1"/>
  <c r="K2073" i="4"/>
  <c r="N2073" i="4"/>
  <c r="O2073" i="4"/>
  <c r="R2073" i="4"/>
  <c r="T2073" i="4"/>
  <c r="F2074" i="4"/>
  <c r="I2074" i="4"/>
  <c r="J2074" i="4" s="1"/>
  <c r="M2074" i="4" s="1"/>
  <c r="A2074" i="4" s="1"/>
  <c r="K2074" i="4"/>
  <c r="N2074" i="4"/>
  <c r="O2074" i="4"/>
  <c r="R2074" i="4"/>
  <c r="T2074" i="4"/>
  <c r="F2075" i="4"/>
  <c r="I2075" i="4"/>
  <c r="J2075" i="4"/>
  <c r="M2075" i="4" s="1"/>
  <c r="A2075" i="4" s="1"/>
  <c r="K2075" i="4"/>
  <c r="N2075" i="4"/>
  <c r="O2075" i="4"/>
  <c r="R2075" i="4"/>
  <c r="T2075" i="4"/>
  <c r="F2076" i="4"/>
  <c r="I2076" i="4"/>
  <c r="J2076" i="4" s="1"/>
  <c r="M2076" i="4" s="1"/>
  <c r="A2076" i="4" s="1"/>
  <c r="K2076" i="4"/>
  <c r="N2076" i="4"/>
  <c r="O2076" i="4"/>
  <c r="R2076" i="4"/>
  <c r="T2076" i="4"/>
  <c r="F2077" i="4"/>
  <c r="I2077" i="4"/>
  <c r="J2077" i="4"/>
  <c r="M2077" i="4" s="1"/>
  <c r="A2077" i="4" s="1"/>
  <c r="K2077" i="4"/>
  <c r="N2077" i="4"/>
  <c r="O2077" i="4"/>
  <c r="R2077" i="4"/>
  <c r="T2077" i="4"/>
  <c r="F2078" i="4"/>
  <c r="I2078" i="4"/>
  <c r="J2078" i="4" s="1"/>
  <c r="M2078" i="4" s="1"/>
  <c r="A2078" i="4" s="1"/>
  <c r="K2078" i="4"/>
  <c r="N2078" i="4"/>
  <c r="O2078" i="4"/>
  <c r="R2078" i="4"/>
  <c r="T2078" i="4"/>
  <c r="F2079" i="4"/>
  <c r="I2079" i="4"/>
  <c r="J2079" i="4"/>
  <c r="M2079" i="4" s="1"/>
  <c r="A2079" i="4" s="1"/>
  <c r="K2079" i="4"/>
  <c r="N2079" i="4"/>
  <c r="O2079" i="4"/>
  <c r="R2079" i="4"/>
  <c r="T2079" i="4"/>
  <c r="F2080" i="4"/>
  <c r="I2080" i="4"/>
  <c r="J2080" i="4" s="1"/>
  <c r="M2080" i="4" s="1"/>
  <c r="A2080" i="4" s="1"/>
  <c r="K2080" i="4"/>
  <c r="N2080" i="4"/>
  <c r="O2080" i="4"/>
  <c r="R2080" i="4"/>
  <c r="T2080" i="4"/>
  <c r="F2081" i="4"/>
  <c r="I2081" i="4"/>
  <c r="J2081" i="4"/>
  <c r="M2081" i="4" s="1"/>
  <c r="A2081" i="4" s="1"/>
  <c r="K2081" i="4"/>
  <c r="N2081" i="4"/>
  <c r="O2081" i="4"/>
  <c r="R2081" i="4"/>
  <c r="T2081" i="4"/>
  <c r="F2082" i="4"/>
  <c r="K2082" i="4" s="1"/>
  <c r="I2082" i="4"/>
  <c r="J2082" i="4" s="1"/>
  <c r="M2082" i="4" s="1"/>
  <c r="A2082" i="4" s="1"/>
  <c r="N2082" i="4"/>
  <c r="O2082" i="4"/>
  <c r="R2082" i="4"/>
  <c r="T2082" i="4"/>
  <c r="F2083" i="4"/>
  <c r="I2083" i="4"/>
  <c r="J2083" i="4"/>
  <c r="M2083" i="4" s="1"/>
  <c r="A2083" i="4" s="1"/>
  <c r="K2083" i="4"/>
  <c r="N2083" i="4"/>
  <c r="O2083" i="4"/>
  <c r="R2083" i="4"/>
  <c r="T2083" i="4"/>
  <c r="F2084" i="4"/>
  <c r="I2084" i="4"/>
  <c r="J2084" i="4" s="1"/>
  <c r="M2084" i="4" s="1"/>
  <c r="A2084" i="4" s="1"/>
  <c r="K2084" i="4"/>
  <c r="N2084" i="4"/>
  <c r="O2084" i="4"/>
  <c r="R2084" i="4"/>
  <c r="T2084" i="4"/>
  <c r="F2085" i="4"/>
  <c r="I2085" i="4"/>
  <c r="J2085" i="4" s="1"/>
  <c r="M2085" i="4" s="1"/>
  <c r="A2085" i="4" s="1"/>
  <c r="K2085" i="4"/>
  <c r="N2085" i="4"/>
  <c r="O2085" i="4"/>
  <c r="R2085" i="4"/>
  <c r="T2085" i="4"/>
  <c r="F2086" i="4"/>
  <c r="I2086" i="4"/>
  <c r="J2086" i="4"/>
  <c r="M2086" i="4" s="1"/>
  <c r="A2086" i="4" s="1"/>
  <c r="K2086" i="4"/>
  <c r="N2086" i="4"/>
  <c r="T2086" i="4"/>
  <c r="F2087" i="4"/>
  <c r="I2087" i="4"/>
  <c r="J2087" i="4"/>
  <c r="M2087" i="4" s="1"/>
  <c r="A2087" i="4" s="1"/>
  <c r="K2087" i="4"/>
  <c r="N2087" i="4"/>
  <c r="O2087" i="4"/>
  <c r="R2087" i="4"/>
  <c r="T2087" i="4"/>
  <c r="F2088" i="4"/>
  <c r="I2088" i="4"/>
  <c r="J2088" i="4"/>
  <c r="M2088" i="4" s="1"/>
  <c r="A2088" i="4" s="1"/>
  <c r="K2088" i="4"/>
  <c r="N2088" i="4"/>
  <c r="O2088" i="4"/>
  <c r="R2088" i="4"/>
  <c r="T2088" i="4"/>
  <c r="F2089" i="4"/>
  <c r="I2089" i="4"/>
  <c r="J2089" i="4" s="1"/>
  <c r="M2089" i="4" s="1"/>
  <c r="A2089" i="4" s="1"/>
  <c r="K2089" i="4"/>
  <c r="N2089" i="4"/>
  <c r="O2089" i="4"/>
  <c r="R2089" i="4"/>
  <c r="T2089" i="4"/>
  <c r="F2090" i="4"/>
  <c r="I2090" i="4"/>
  <c r="J2090" i="4"/>
  <c r="M2090" i="4" s="1"/>
  <c r="A2090" i="4" s="1"/>
  <c r="K2090" i="4"/>
  <c r="N2090" i="4"/>
  <c r="O2090" i="4"/>
  <c r="R2090" i="4"/>
  <c r="T2090" i="4"/>
  <c r="F2091" i="4"/>
  <c r="I2091" i="4"/>
  <c r="J2091" i="4"/>
  <c r="M2091" i="4" s="1"/>
  <c r="A2091" i="4" s="1"/>
  <c r="K2091" i="4"/>
  <c r="N2091" i="4"/>
  <c r="O2091" i="4"/>
  <c r="R2091" i="4"/>
  <c r="T2091" i="4"/>
  <c r="F2092" i="4"/>
  <c r="I2092" i="4"/>
  <c r="J2092" i="4" s="1"/>
  <c r="M2092" i="4" s="1"/>
  <c r="A2092" i="4" s="1"/>
  <c r="K2092" i="4"/>
  <c r="N2092" i="4"/>
  <c r="O2092" i="4"/>
  <c r="R2092" i="4"/>
  <c r="T2092" i="4"/>
  <c r="F2093" i="4"/>
  <c r="I2093" i="4"/>
  <c r="J2093" i="4"/>
  <c r="M2093" i="4" s="1"/>
  <c r="A2093" i="4" s="1"/>
  <c r="K2093" i="4"/>
  <c r="N2093" i="4"/>
  <c r="O2093" i="4"/>
  <c r="R2093" i="4"/>
  <c r="T2093" i="4"/>
  <c r="F2094" i="4"/>
  <c r="I2094" i="4"/>
  <c r="J2094" i="4" s="1"/>
  <c r="M2094" i="4" s="1"/>
  <c r="A2094" i="4" s="1"/>
  <c r="K2094" i="4"/>
  <c r="N2094" i="4"/>
  <c r="O2094" i="4"/>
  <c r="R2094" i="4"/>
  <c r="T2094" i="4"/>
  <c r="F2095" i="4"/>
  <c r="I2095" i="4"/>
  <c r="J2095" i="4"/>
  <c r="M2095" i="4" s="1"/>
  <c r="A2095" i="4" s="1"/>
  <c r="N2095" i="4"/>
  <c r="T2095" i="4"/>
  <c r="F2096" i="4"/>
  <c r="I2096" i="4"/>
  <c r="J2096" i="4"/>
  <c r="M2096" i="4" s="1"/>
  <c r="A2096" i="4" s="1"/>
  <c r="K2096" i="4"/>
  <c r="N2096" i="4"/>
  <c r="O2096" i="4"/>
  <c r="R2096" i="4"/>
  <c r="T2096" i="4"/>
  <c r="F2097" i="4"/>
  <c r="I2097" i="4"/>
  <c r="J2097" i="4" s="1"/>
  <c r="M2097" i="4" s="1"/>
  <c r="A2097" i="4" s="1"/>
  <c r="K2097" i="4"/>
  <c r="N2097" i="4"/>
  <c r="O2097" i="4"/>
  <c r="R2097" i="4"/>
  <c r="T2097" i="4"/>
  <c r="F2098" i="4"/>
  <c r="I2098" i="4"/>
  <c r="J2098" i="4" s="1"/>
  <c r="M2098" i="4" s="1"/>
  <c r="A2098" i="4" s="1"/>
  <c r="N2098" i="4"/>
  <c r="R2098" i="4"/>
  <c r="T2098" i="4"/>
  <c r="F2099" i="4"/>
  <c r="I2099" i="4"/>
  <c r="J2099" i="4"/>
  <c r="M2099" i="4" s="1"/>
  <c r="A2099" i="4" s="1"/>
  <c r="K2099" i="4"/>
  <c r="N2099" i="4"/>
  <c r="O2099" i="4"/>
  <c r="R2099" i="4"/>
  <c r="T2099" i="4"/>
  <c r="F2100" i="4"/>
  <c r="I2100" i="4"/>
  <c r="J2100" i="4"/>
  <c r="M2100" i="4" s="1"/>
  <c r="A2100" i="4" s="1"/>
  <c r="K2100" i="4"/>
  <c r="N2100" i="4"/>
  <c r="O2100" i="4"/>
  <c r="R2100" i="4"/>
  <c r="T2100" i="4"/>
  <c r="F2101" i="4"/>
  <c r="I2101" i="4"/>
  <c r="J2101" i="4" s="1"/>
  <c r="M2101" i="4" s="1"/>
  <c r="A2101" i="4" s="1"/>
  <c r="K2101" i="4"/>
  <c r="N2101" i="4"/>
  <c r="O2101" i="4"/>
  <c r="R2101" i="4"/>
  <c r="T2101" i="4"/>
  <c r="F2102" i="4"/>
  <c r="I2102" i="4"/>
  <c r="J2102" i="4" s="1"/>
  <c r="M2102" i="4" s="1"/>
  <c r="A2102" i="4" s="1"/>
  <c r="K2102" i="4"/>
  <c r="N2102" i="4"/>
  <c r="O2102" i="4"/>
  <c r="R2102" i="4"/>
  <c r="T2102" i="4"/>
  <c r="F2103" i="4"/>
  <c r="I2103" i="4"/>
  <c r="J2103" i="4" s="1"/>
  <c r="M2103" i="4" s="1"/>
  <c r="A2103" i="4" s="1"/>
  <c r="K2103" i="4"/>
  <c r="N2103" i="4"/>
  <c r="O2103" i="4"/>
  <c r="R2103" i="4"/>
  <c r="T2103" i="4"/>
  <c r="F2104" i="4"/>
  <c r="I2104" i="4"/>
  <c r="J2104" i="4"/>
  <c r="M2104" i="4" s="1"/>
  <c r="A2104" i="4" s="1"/>
  <c r="K2104" i="4"/>
  <c r="N2104" i="4"/>
  <c r="O2104" i="4"/>
  <c r="R2104" i="4"/>
  <c r="T2104" i="4"/>
  <c r="F2105" i="4"/>
  <c r="I2105" i="4"/>
  <c r="J2105" i="4"/>
  <c r="M2105" i="4" s="1"/>
  <c r="A2105" i="4" s="1"/>
  <c r="K2105" i="4"/>
  <c r="N2105" i="4"/>
  <c r="O2105" i="4"/>
  <c r="R2105" i="4"/>
  <c r="T2105" i="4"/>
  <c r="F2106" i="4"/>
  <c r="I2106" i="4"/>
  <c r="J2106" i="4"/>
  <c r="M2106" i="4" s="1"/>
  <c r="A2106" i="4" s="1"/>
  <c r="K2106" i="4"/>
  <c r="N2106" i="4"/>
  <c r="O2106" i="4"/>
  <c r="R2106" i="4"/>
  <c r="T2106" i="4"/>
  <c r="F2107" i="4"/>
  <c r="I2107" i="4"/>
  <c r="J2107" i="4"/>
  <c r="M2107" i="4" s="1"/>
  <c r="A2107" i="4" s="1"/>
  <c r="K2107" i="4"/>
  <c r="N2107" i="4"/>
  <c r="O2107" i="4"/>
  <c r="R2107" i="4"/>
  <c r="T2107" i="4"/>
  <c r="F2108" i="4"/>
  <c r="I2108" i="4"/>
  <c r="J2108" i="4"/>
  <c r="M2108" i="4" s="1"/>
  <c r="A2108" i="4" s="1"/>
  <c r="K2108" i="4"/>
  <c r="N2108" i="4"/>
  <c r="O2108" i="4"/>
  <c r="R2108" i="4"/>
  <c r="T2108" i="4"/>
  <c r="F2109" i="4"/>
  <c r="I2109" i="4"/>
  <c r="J2109" i="4"/>
  <c r="M2109" i="4" s="1"/>
  <c r="A2109" i="4" s="1"/>
  <c r="K2109" i="4"/>
  <c r="N2109" i="4"/>
  <c r="O2109" i="4"/>
  <c r="R2109" i="4"/>
  <c r="T2109" i="4"/>
  <c r="F2110" i="4"/>
  <c r="K2110" i="4" s="1"/>
  <c r="I2110" i="4"/>
  <c r="J2110" i="4"/>
  <c r="M2110" i="4" s="1"/>
  <c r="A2110" i="4" s="1"/>
  <c r="N2110" i="4"/>
  <c r="O2110" i="4"/>
  <c r="R2110" i="4"/>
  <c r="T2110" i="4"/>
  <c r="F2111" i="4"/>
  <c r="I2111" i="4"/>
  <c r="J2111" i="4"/>
  <c r="M2111" i="4" s="1"/>
  <c r="A2111" i="4" s="1"/>
  <c r="K2111" i="4"/>
  <c r="N2111" i="4"/>
  <c r="O2111" i="4"/>
  <c r="R2111" i="4"/>
  <c r="T2111" i="4"/>
  <c r="F2112" i="4"/>
  <c r="I2112" i="4"/>
  <c r="J2112" i="4" s="1"/>
  <c r="M2112" i="4" s="1"/>
  <c r="A2112" i="4" s="1"/>
  <c r="K2112" i="4"/>
  <c r="N2112" i="4"/>
  <c r="O2112" i="4"/>
  <c r="R2112" i="4"/>
  <c r="T2112" i="4"/>
  <c r="F2113" i="4"/>
  <c r="I2113" i="4"/>
  <c r="J2113" i="4"/>
  <c r="M2113" i="4" s="1"/>
  <c r="A2113" i="4" s="1"/>
  <c r="N2113" i="4"/>
  <c r="R2113" i="4"/>
  <c r="T2113" i="4"/>
  <c r="F2114" i="4"/>
  <c r="I2114" i="4"/>
  <c r="J2114" i="4"/>
  <c r="M2114" i="4" s="1"/>
  <c r="A2114" i="4" s="1"/>
  <c r="K2114" i="4"/>
  <c r="N2114" i="4"/>
  <c r="O2114" i="4"/>
  <c r="R2114" i="4"/>
  <c r="T2114" i="4"/>
  <c r="F2115" i="4"/>
  <c r="I2115" i="4"/>
  <c r="N2115" i="4" s="1"/>
  <c r="J2115" i="4"/>
  <c r="M2115" i="4" s="1"/>
  <c r="A2115" i="4" s="1"/>
  <c r="K2115" i="4"/>
  <c r="O2115" i="4"/>
  <c r="R2115" i="4"/>
  <c r="T2115" i="4"/>
  <c r="F2116" i="4"/>
  <c r="I2116" i="4"/>
  <c r="J2116" i="4"/>
  <c r="M2116" i="4" s="1"/>
  <c r="A2116" i="4" s="1"/>
  <c r="K2116" i="4"/>
  <c r="N2116" i="4"/>
  <c r="O2116" i="4"/>
  <c r="R2116" i="4"/>
  <c r="T2116" i="4"/>
  <c r="F2117" i="4"/>
  <c r="I2117" i="4"/>
  <c r="J2117" i="4" s="1"/>
  <c r="M2117" i="4" s="1"/>
  <c r="A2117" i="4" s="1"/>
  <c r="K2117" i="4"/>
  <c r="N2117" i="4"/>
  <c r="O2117" i="4"/>
  <c r="R2117" i="4"/>
  <c r="T2117" i="4"/>
  <c r="F2118" i="4"/>
  <c r="I2118" i="4"/>
  <c r="J2118" i="4" s="1"/>
  <c r="M2118" i="4" s="1"/>
  <c r="A2118" i="4" s="1"/>
  <c r="K2118" i="4"/>
  <c r="N2118" i="4"/>
  <c r="O2118" i="4"/>
  <c r="R2118" i="4"/>
  <c r="T2118" i="4"/>
  <c r="F2119" i="4"/>
  <c r="I2119" i="4"/>
  <c r="J2119" i="4"/>
  <c r="M2119" i="4" s="1"/>
  <c r="A2119" i="4" s="1"/>
  <c r="K2119" i="4"/>
  <c r="N2119" i="4"/>
  <c r="O2119" i="4"/>
  <c r="R2119" i="4"/>
  <c r="T2119" i="4"/>
  <c r="F2120" i="4"/>
  <c r="I2120" i="4"/>
  <c r="J2120" i="4"/>
  <c r="M2120" i="4" s="1"/>
  <c r="A2120" i="4" s="1"/>
  <c r="K2120" i="4"/>
  <c r="N2120" i="4"/>
  <c r="O2120" i="4"/>
  <c r="R2120" i="4"/>
  <c r="T2120" i="4"/>
  <c r="F2121" i="4"/>
  <c r="I2121" i="4"/>
  <c r="J2121" i="4" s="1"/>
  <c r="M2121" i="4" s="1"/>
  <c r="A2121" i="4" s="1"/>
  <c r="K2121" i="4"/>
  <c r="N2121" i="4"/>
  <c r="O2121" i="4"/>
  <c r="R2121" i="4"/>
  <c r="T2121" i="4"/>
  <c r="F2122" i="4"/>
  <c r="I2122" i="4"/>
  <c r="J2122" i="4"/>
  <c r="M2122" i="4" s="1"/>
  <c r="A2122" i="4" s="1"/>
  <c r="K2122" i="4"/>
  <c r="N2122" i="4"/>
  <c r="O2122" i="4"/>
  <c r="R2122" i="4"/>
  <c r="T2122" i="4"/>
  <c r="F2123" i="4"/>
  <c r="I2123" i="4"/>
  <c r="J2123" i="4" s="1"/>
  <c r="M2123" i="4" s="1"/>
  <c r="A2123" i="4" s="1"/>
  <c r="K2123" i="4"/>
  <c r="N2123" i="4"/>
  <c r="O2123" i="4"/>
  <c r="R2123" i="4"/>
  <c r="T2123" i="4"/>
  <c r="F2124" i="4"/>
  <c r="I2124" i="4"/>
  <c r="J2124" i="4"/>
  <c r="M2124" i="4" s="1"/>
  <c r="A2124" i="4" s="1"/>
  <c r="K2124" i="4"/>
  <c r="N2124" i="4"/>
  <c r="O2124" i="4"/>
  <c r="R2124" i="4"/>
  <c r="T2124" i="4"/>
  <c r="F2125" i="4"/>
  <c r="I2125" i="4"/>
  <c r="J2125" i="4"/>
  <c r="M2125" i="4" s="1"/>
  <c r="A2125" i="4" s="1"/>
  <c r="K2125" i="4"/>
  <c r="N2125" i="4"/>
  <c r="O2125" i="4"/>
  <c r="R2125" i="4"/>
  <c r="T2125" i="4"/>
  <c r="F2126" i="4"/>
  <c r="I2126" i="4"/>
  <c r="J2126" i="4"/>
  <c r="M2126" i="4" s="1"/>
  <c r="A2126" i="4" s="1"/>
  <c r="K2126" i="4"/>
  <c r="N2126" i="4"/>
  <c r="O2126" i="4"/>
  <c r="R2126" i="4"/>
  <c r="T2126" i="4"/>
  <c r="F2127" i="4"/>
  <c r="I2127" i="4"/>
  <c r="J2127" i="4"/>
  <c r="M2127" i="4" s="1"/>
  <c r="A2127" i="4" s="1"/>
  <c r="K2127" i="4"/>
  <c r="N2127" i="4"/>
  <c r="O2127" i="4"/>
  <c r="R2127" i="4"/>
  <c r="T2127" i="4"/>
  <c r="F2128" i="4"/>
  <c r="I2128" i="4"/>
  <c r="J2128" i="4"/>
  <c r="M2128" i="4" s="1"/>
  <c r="A2128" i="4" s="1"/>
  <c r="K2128" i="4"/>
  <c r="N2128" i="4"/>
  <c r="O2128" i="4"/>
  <c r="R2128" i="4"/>
  <c r="T2128" i="4"/>
  <c r="F2129" i="4"/>
  <c r="I2129" i="4"/>
  <c r="J2129" i="4"/>
  <c r="M2129" i="4" s="1"/>
  <c r="A2129" i="4" s="1"/>
  <c r="K2129" i="4"/>
  <c r="N2129" i="4"/>
  <c r="O2129" i="4"/>
  <c r="R2129" i="4"/>
  <c r="T2129" i="4"/>
  <c r="F2130" i="4"/>
  <c r="I2130" i="4"/>
  <c r="J2130" i="4"/>
  <c r="M2130" i="4" s="1"/>
  <c r="A2130" i="4" s="1"/>
  <c r="K2130" i="4"/>
  <c r="N2130" i="4"/>
  <c r="O2130" i="4"/>
  <c r="R2130" i="4"/>
  <c r="T2130" i="4"/>
  <c r="F2131" i="4"/>
  <c r="I2131" i="4"/>
  <c r="J2131" i="4"/>
  <c r="M2131" i="4" s="1"/>
  <c r="A2131" i="4" s="1"/>
  <c r="K2131" i="4"/>
  <c r="N2131" i="4"/>
  <c r="O2131" i="4"/>
  <c r="R2131" i="4"/>
  <c r="T2131" i="4"/>
  <c r="F2132" i="4"/>
  <c r="I2132" i="4"/>
  <c r="J2132" i="4"/>
  <c r="M2132" i="4" s="1"/>
  <c r="A2132" i="4" s="1"/>
  <c r="K2132" i="4"/>
  <c r="N2132" i="4"/>
  <c r="O2132" i="4"/>
  <c r="R2132" i="4"/>
  <c r="T2132" i="4"/>
  <c r="F2133" i="4"/>
  <c r="I2133" i="4"/>
  <c r="J2133" i="4"/>
  <c r="M2133" i="4" s="1"/>
  <c r="A2133" i="4" s="1"/>
  <c r="K2133" i="4"/>
  <c r="N2133" i="4"/>
  <c r="O2133" i="4"/>
  <c r="R2133" i="4"/>
  <c r="T2133" i="4"/>
  <c r="F2134" i="4"/>
  <c r="I2134" i="4"/>
  <c r="J2134" i="4"/>
  <c r="M2134" i="4" s="1"/>
  <c r="A2134" i="4" s="1"/>
  <c r="K2134" i="4"/>
  <c r="N2134" i="4"/>
  <c r="O2134" i="4"/>
  <c r="R2134" i="4"/>
  <c r="T2134" i="4"/>
  <c r="F2135" i="4"/>
  <c r="I2135" i="4"/>
  <c r="J2135" i="4"/>
  <c r="M2135" i="4" s="1"/>
  <c r="A2135" i="4" s="1"/>
  <c r="K2135" i="4"/>
  <c r="N2135" i="4"/>
  <c r="O2135" i="4"/>
  <c r="R2135" i="4"/>
  <c r="T2135" i="4"/>
  <c r="F2136" i="4"/>
  <c r="I2136" i="4"/>
  <c r="J2136" i="4"/>
  <c r="M2136" i="4" s="1"/>
  <c r="A2136" i="4" s="1"/>
  <c r="K2136" i="4"/>
  <c r="N2136" i="4"/>
  <c r="O2136" i="4"/>
  <c r="R2136" i="4"/>
  <c r="T2136" i="4"/>
  <c r="F2137" i="4"/>
  <c r="I2137" i="4"/>
  <c r="J2137" i="4"/>
  <c r="M2137" i="4" s="1"/>
  <c r="A2137" i="4" s="1"/>
  <c r="K2137" i="4"/>
  <c r="N2137" i="4"/>
  <c r="O2137" i="4"/>
  <c r="R2137" i="4"/>
  <c r="T2137" i="4"/>
  <c r="F2138" i="4"/>
  <c r="I2138" i="4"/>
  <c r="J2138" i="4"/>
  <c r="M2138" i="4" s="1"/>
  <c r="A2138" i="4" s="1"/>
  <c r="K2138" i="4"/>
  <c r="N2138" i="4"/>
  <c r="O2138" i="4"/>
  <c r="R2138" i="4"/>
  <c r="T2138" i="4"/>
  <c r="F2139" i="4"/>
  <c r="I2139" i="4"/>
  <c r="J2139" i="4"/>
  <c r="M2139" i="4" s="1"/>
  <c r="A2139" i="4" s="1"/>
  <c r="K2139" i="4"/>
  <c r="N2139" i="4"/>
  <c r="O2139" i="4"/>
  <c r="R2139" i="4"/>
  <c r="T2139" i="4"/>
  <c r="F2140" i="4"/>
  <c r="I2140" i="4"/>
  <c r="J2140" i="4" s="1"/>
  <c r="M2140" i="4" s="1"/>
  <c r="A2140" i="4" s="1"/>
  <c r="K2140" i="4"/>
  <c r="N2140" i="4"/>
  <c r="O2140" i="4"/>
  <c r="R2140" i="4"/>
  <c r="T2140" i="4"/>
  <c r="F2141" i="4"/>
  <c r="I2141" i="4"/>
  <c r="J2141" i="4"/>
  <c r="M2141" i="4" s="1"/>
  <c r="A2141" i="4" s="1"/>
  <c r="K2141" i="4"/>
  <c r="N2141" i="4"/>
  <c r="O2141" i="4"/>
  <c r="R2141" i="4"/>
  <c r="T2141" i="4"/>
  <c r="F2142" i="4"/>
  <c r="I2142" i="4"/>
  <c r="J2142" i="4"/>
  <c r="M2142" i="4" s="1"/>
  <c r="A2142" i="4" s="1"/>
  <c r="K2142" i="4"/>
  <c r="N2142" i="4"/>
  <c r="O2142" i="4"/>
  <c r="R2142" i="4"/>
  <c r="T2142" i="4"/>
  <c r="F2143" i="4"/>
  <c r="I2143" i="4"/>
  <c r="J2143" i="4"/>
  <c r="M2143" i="4" s="1"/>
  <c r="A2143" i="4" s="1"/>
  <c r="K2143" i="4"/>
  <c r="N2143" i="4"/>
  <c r="O2143" i="4"/>
  <c r="R2143" i="4"/>
  <c r="T2143" i="4"/>
  <c r="F2144" i="4"/>
  <c r="I2144" i="4"/>
  <c r="J2144" i="4"/>
  <c r="M2144" i="4" s="1"/>
  <c r="A2144" i="4" s="1"/>
  <c r="K2144" i="4"/>
  <c r="N2144" i="4"/>
  <c r="O2144" i="4"/>
  <c r="R2144" i="4"/>
  <c r="T2144" i="4"/>
  <c r="F2145" i="4"/>
  <c r="I2145" i="4"/>
  <c r="J2145" i="4"/>
  <c r="M2145" i="4" s="1"/>
  <c r="A2145" i="4" s="1"/>
  <c r="K2145" i="4"/>
  <c r="N2145" i="4"/>
  <c r="O2145" i="4"/>
  <c r="R2145" i="4"/>
  <c r="T2145" i="4"/>
  <c r="F2146" i="4"/>
  <c r="I2146" i="4"/>
  <c r="J2146" i="4" s="1"/>
  <c r="M2146" i="4" s="1"/>
  <c r="A2146" i="4" s="1"/>
  <c r="K2146" i="4"/>
  <c r="N2146" i="4"/>
  <c r="O2146" i="4"/>
  <c r="R2146" i="4"/>
  <c r="T2146" i="4"/>
  <c r="F2147" i="4"/>
  <c r="I2147" i="4"/>
  <c r="J2147" i="4"/>
  <c r="M2147" i="4" s="1"/>
  <c r="A2147" i="4" s="1"/>
  <c r="K2147" i="4"/>
  <c r="N2147" i="4"/>
  <c r="O2147" i="4"/>
  <c r="R2147" i="4"/>
  <c r="T2147" i="4"/>
  <c r="F2148" i="4"/>
  <c r="I2148" i="4"/>
  <c r="J2148" i="4" s="1"/>
  <c r="M2148" i="4" s="1"/>
  <c r="A2148" i="4" s="1"/>
  <c r="K2148" i="4"/>
  <c r="N2148" i="4"/>
  <c r="O2148" i="4"/>
  <c r="R2148" i="4"/>
  <c r="T2148" i="4"/>
  <c r="F2149" i="4"/>
  <c r="I2149" i="4"/>
  <c r="J2149" i="4"/>
  <c r="M2149" i="4" s="1"/>
  <c r="A2149" i="4" s="1"/>
  <c r="K2149" i="4"/>
  <c r="N2149" i="4"/>
  <c r="O2149" i="4"/>
  <c r="R2149" i="4"/>
  <c r="T2149" i="4"/>
  <c r="F2150" i="4"/>
  <c r="I2150" i="4"/>
  <c r="J2150" i="4" s="1"/>
  <c r="M2150" i="4" s="1"/>
  <c r="A2150" i="4" s="1"/>
  <c r="K2150" i="4"/>
  <c r="N2150" i="4"/>
  <c r="O2150" i="4"/>
  <c r="R2150" i="4"/>
  <c r="T2150" i="4"/>
  <c r="F2151" i="4"/>
  <c r="I2151" i="4"/>
  <c r="K2151" i="4"/>
  <c r="O2151" i="4"/>
  <c r="R2151" i="4"/>
  <c r="T2151" i="4"/>
  <c r="F2152" i="4"/>
  <c r="I2152" i="4"/>
  <c r="J2152" i="4" s="1"/>
  <c r="M2152" i="4" s="1"/>
  <c r="A2152" i="4" s="1"/>
  <c r="K2152" i="4"/>
  <c r="N2152" i="4"/>
  <c r="O2152" i="4"/>
  <c r="R2152" i="4"/>
  <c r="T2152" i="4"/>
  <c r="F2153" i="4"/>
  <c r="I2153" i="4"/>
  <c r="J2153" i="4" s="1"/>
  <c r="M2153" i="4" s="1"/>
  <c r="A2153" i="4" s="1"/>
  <c r="K2153" i="4"/>
  <c r="N2153" i="4"/>
  <c r="O2153" i="4"/>
  <c r="R2153" i="4"/>
  <c r="T2153" i="4"/>
  <c r="F2154" i="4"/>
  <c r="I2154" i="4"/>
  <c r="J2154" i="4"/>
  <c r="M2154" i="4" s="1"/>
  <c r="A2154" i="4" s="1"/>
  <c r="K2154" i="4"/>
  <c r="N2154" i="4"/>
  <c r="O2154" i="4"/>
  <c r="R2154" i="4"/>
  <c r="T2154" i="4"/>
  <c r="F2155" i="4"/>
  <c r="I2155" i="4"/>
  <c r="J2155" i="4"/>
  <c r="M2155" i="4" s="1"/>
  <c r="A2155" i="4" s="1"/>
  <c r="K2155" i="4"/>
  <c r="N2155" i="4"/>
  <c r="O2155" i="4"/>
  <c r="R2155" i="4"/>
  <c r="T2155" i="4"/>
  <c r="F2156" i="4"/>
  <c r="I2156" i="4"/>
  <c r="J2156" i="4" s="1"/>
  <c r="M2156" i="4" s="1"/>
  <c r="A2156" i="4" s="1"/>
  <c r="K2156" i="4"/>
  <c r="N2156" i="4"/>
  <c r="O2156" i="4"/>
  <c r="R2156" i="4"/>
  <c r="T2156" i="4"/>
  <c r="F2157" i="4"/>
  <c r="I2157" i="4"/>
  <c r="J2157" i="4"/>
  <c r="M2157" i="4" s="1"/>
  <c r="A2157" i="4" s="1"/>
  <c r="K2157" i="4"/>
  <c r="N2157" i="4"/>
  <c r="O2157" i="4"/>
  <c r="R2157" i="4"/>
  <c r="T2157" i="4"/>
  <c r="F2158" i="4"/>
  <c r="I2158" i="4"/>
  <c r="J2158" i="4"/>
  <c r="M2158" i="4" s="1"/>
  <c r="A2158" i="4" s="1"/>
  <c r="K2158" i="4"/>
  <c r="N2158" i="4"/>
  <c r="O2158" i="4"/>
  <c r="R2158" i="4"/>
  <c r="T2158" i="4"/>
  <c r="F2159" i="4"/>
  <c r="I2159" i="4"/>
  <c r="J2159" i="4"/>
  <c r="M2159" i="4" s="1"/>
  <c r="A2159" i="4" s="1"/>
  <c r="K2159" i="4"/>
  <c r="N2159" i="4"/>
  <c r="O2159" i="4"/>
  <c r="R2159" i="4"/>
  <c r="T2159" i="4"/>
  <c r="F2160" i="4"/>
  <c r="I2160" i="4"/>
  <c r="J2160" i="4" s="1"/>
  <c r="M2160" i="4" s="1"/>
  <c r="A2160" i="4" s="1"/>
  <c r="K2160" i="4"/>
  <c r="N2160" i="4"/>
  <c r="O2160" i="4"/>
  <c r="R2160" i="4"/>
  <c r="T2160" i="4"/>
  <c r="F2161" i="4"/>
  <c r="I2161" i="4"/>
  <c r="J2161" i="4"/>
  <c r="M2161" i="4" s="1"/>
  <c r="A2161" i="4" s="1"/>
  <c r="K2161" i="4"/>
  <c r="N2161" i="4"/>
  <c r="O2161" i="4"/>
  <c r="R2161" i="4"/>
  <c r="T2161" i="4"/>
  <c r="F2162" i="4"/>
  <c r="I2162" i="4"/>
  <c r="J2162" i="4"/>
  <c r="M2162" i="4" s="1"/>
  <c r="A2162" i="4" s="1"/>
  <c r="K2162" i="4"/>
  <c r="N2162" i="4"/>
  <c r="O2162" i="4"/>
  <c r="R2162" i="4"/>
  <c r="T2162" i="4"/>
  <c r="F2163" i="4"/>
  <c r="I2163" i="4"/>
  <c r="J2163" i="4"/>
  <c r="M2163" i="4" s="1"/>
  <c r="A2163" i="4" s="1"/>
  <c r="K2163" i="4"/>
  <c r="N2163" i="4"/>
  <c r="O2163" i="4"/>
  <c r="R2163" i="4"/>
  <c r="T2163" i="4"/>
  <c r="F2164" i="4"/>
  <c r="I2164" i="4"/>
  <c r="J2164" i="4"/>
  <c r="M2164" i="4" s="1"/>
  <c r="A2164" i="4" s="1"/>
  <c r="K2164" i="4"/>
  <c r="N2164" i="4"/>
  <c r="O2164" i="4"/>
  <c r="R2164" i="4"/>
  <c r="T2164" i="4"/>
  <c r="F2165" i="4"/>
  <c r="I2165" i="4"/>
  <c r="J2165" i="4" s="1"/>
  <c r="M2165" i="4" s="1"/>
  <c r="A2165" i="4" s="1"/>
  <c r="K2165" i="4"/>
  <c r="N2165" i="4"/>
  <c r="O2165" i="4"/>
  <c r="R2165" i="4"/>
  <c r="T2165" i="4"/>
  <c r="F2166" i="4"/>
  <c r="I2166" i="4"/>
  <c r="J2166" i="4"/>
  <c r="M2166" i="4" s="1"/>
  <c r="A2166" i="4" s="1"/>
  <c r="K2166" i="4"/>
  <c r="N2166" i="4"/>
  <c r="O2166" i="4"/>
  <c r="R2166" i="4"/>
  <c r="T2166" i="4"/>
  <c r="F2167" i="4"/>
  <c r="I2167" i="4"/>
  <c r="J2167" i="4"/>
  <c r="M2167" i="4" s="1"/>
  <c r="A2167" i="4" s="1"/>
  <c r="K2167" i="4"/>
  <c r="N2167" i="4"/>
  <c r="O2167" i="4"/>
  <c r="R2167" i="4"/>
  <c r="T2167" i="4"/>
  <c r="F2168" i="4"/>
  <c r="I2168" i="4"/>
  <c r="K2168" i="4"/>
  <c r="T2168" i="4"/>
  <c r="F2169" i="4"/>
  <c r="I2169" i="4"/>
  <c r="J2169" i="4"/>
  <c r="M2169" i="4" s="1"/>
  <c r="A2169" i="4" s="1"/>
  <c r="K2169" i="4"/>
  <c r="N2169" i="4"/>
  <c r="O2169" i="4"/>
  <c r="R2169" i="4"/>
  <c r="T2169" i="4"/>
  <c r="F2170" i="4"/>
  <c r="I2170" i="4"/>
  <c r="J2170" i="4"/>
  <c r="M2170" i="4" s="1"/>
  <c r="A2170" i="4" s="1"/>
  <c r="K2170" i="4"/>
  <c r="N2170" i="4"/>
  <c r="O2170" i="4"/>
  <c r="R2170" i="4"/>
  <c r="T2170" i="4"/>
  <c r="F2171" i="4"/>
  <c r="I2171" i="4"/>
  <c r="J2171" i="4"/>
  <c r="M2171" i="4" s="1"/>
  <c r="A2171" i="4" s="1"/>
  <c r="K2171" i="4"/>
  <c r="N2171" i="4"/>
  <c r="O2171" i="4"/>
  <c r="R2171" i="4"/>
  <c r="T2171" i="4"/>
  <c r="F2172" i="4"/>
  <c r="I2172" i="4"/>
  <c r="J2172" i="4"/>
  <c r="M2172" i="4" s="1"/>
  <c r="A2172" i="4" s="1"/>
  <c r="K2172" i="4"/>
  <c r="N2172" i="4"/>
  <c r="O2172" i="4"/>
  <c r="R2172" i="4"/>
  <c r="T2172" i="4"/>
  <c r="F2173" i="4"/>
  <c r="I2173" i="4"/>
  <c r="J2173" i="4" s="1"/>
  <c r="M2173" i="4" s="1"/>
  <c r="A2173" i="4" s="1"/>
  <c r="K2173" i="4"/>
  <c r="N2173" i="4"/>
  <c r="O2173" i="4"/>
  <c r="R2173" i="4"/>
  <c r="T2173" i="4"/>
  <c r="F2174" i="4"/>
  <c r="I2174" i="4"/>
  <c r="J2174" i="4"/>
  <c r="M2174" i="4" s="1"/>
  <c r="A2174" i="4" s="1"/>
  <c r="K2174" i="4"/>
  <c r="N2174" i="4"/>
  <c r="O2174" i="4"/>
  <c r="R2174" i="4"/>
  <c r="T2174" i="4"/>
  <c r="F2175" i="4"/>
  <c r="I2175" i="4"/>
  <c r="J2175" i="4"/>
  <c r="M2175" i="4" s="1"/>
  <c r="A2175" i="4" s="1"/>
  <c r="K2175" i="4"/>
  <c r="N2175" i="4"/>
  <c r="O2175" i="4"/>
  <c r="R2175" i="4"/>
  <c r="T2175" i="4"/>
  <c r="F2176" i="4"/>
  <c r="I2176" i="4"/>
  <c r="J2176" i="4"/>
  <c r="M2176" i="4" s="1"/>
  <c r="A2176" i="4" s="1"/>
  <c r="K2176" i="4"/>
  <c r="N2176" i="4"/>
  <c r="O2176" i="4"/>
  <c r="R2176" i="4"/>
  <c r="T2176" i="4"/>
  <c r="F2177" i="4"/>
  <c r="I2177" i="4"/>
  <c r="J2177" i="4"/>
  <c r="M2177" i="4" s="1"/>
  <c r="A2177" i="4" s="1"/>
  <c r="K2177" i="4"/>
  <c r="N2177" i="4"/>
  <c r="O2177" i="4"/>
  <c r="R2177" i="4"/>
  <c r="T2177" i="4"/>
  <c r="F2178" i="4"/>
  <c r="I2178" i="4"/>
  <c r="J2178" i="4"/>
  <c r="M2178" i="4" s="1"/>
  <c r="A2178" i="4" s="1"/>
  <c r="K2178" i="4"/>
  <c r="N2178" i="4"/>
  <c r="O2178" i="4"/>
  <c r="R2178" i="4"/>
  <c r="T2178" i="4"/>
  <c r="F2179" i="4"/>
  <c r="I2179" i="4"/>
  <c r="J2179" i="4" s="1"/>
  <c r="M2179" i="4" s="1"/>
  <c r="A2179" i="4" s="1"/>
  <c r="K2179" i="4"/>
  <c r="N2179" i="4"/>
  <c r="O2179" i="4"/>
  <c r="R2179" i="4"/>
  <c r="T2179" i="4"/>
  <c r="F2180" i="4"/>
  <c r="I2180" i="4"/>
  <c r="J2180" i="4"/>
  <c r="M2180" i="4" s="1"/>
  <c r="A2180" i="4" s="1"/>
  <c r="K2180" i="4"/>
  <c r="N2180" i="4"/>
  <c r="O2180" i="4"/>
  <c r="R2180" i="4"/>
  <c r="T2180" i="4"/>
  <c r="F2181" i="4"/>
  <c r="I2181" i="4"/>
  <c r="J2181" i="4"/>
  <c r="M2181" i="4" s="1"/>
  <c r="A2181" i="4" s="1"/>
  <c r="K2181" i="4"/>
  <c r="N2181" i="4"/>
  <c r="O2181" i="4"/>
  <c r="R2181" i="4"/>
  <c r="T2181" i="4"/>
  <c r="F2182" i="4"/>
  <c r="I2182" i="4"/>
  <c r="J2182" i="4" s="1"/>
  <c r="M2182" i="4" s="1"/>
  <c r="A2182" i="4" s="1"/>
  <c r="K2182" i="4"/>
  <c r="N2182" i="4"/>
  <c r="O2182" i="4"/>
  <c r="R2182" i="4"/>
  <c r="T2182" i="4"/>
  <c r="F2183" i="4"/>
  <c r="I2183" i="4"/>
  <c r="J2183" i="4"/>
  <c r="M2183" i="4" s="1"/>
  <c r="A2183" i="4" s="1"/>
  <c r="K2183" i="4"/>
  <c r="N2183" i="4"/>
  <c r="O2183" i="4"/>
  <c r="R2183" i="4"/>
  <c r="T2183" i="4"/>
  <c r="F2184" i="4"/>
  <c r="I2184" i="4"/>
  <c r="J2184" i="4"/>
  <c r="M2184" i="4" s="1"/>
  <c r="A2184" i="4" s="1"/>
  <c r="K2184" i="4"/>
  <c r="N2184" i="4"/>
  <c r="O2184" i="4"/>
  <c r="R2184" i="4"/>
  <c r="T2184" i="4"/>
  <c r="F2185" i="4"/>
  <c r="I2185" i="4"/>
  <c r="J2185" i="4"/>
  <c r="M2185" i="4" s="1"/>
  <c r="A2185" i="4" s="1"/>
  <c r="K2185" i="4"/>
  <c r="N2185" i="4"/>
  <c r="O2185" i="4"/>
  <c r="R2185" i="4"/>
  <c r="T2185" i="4"/>
  <c r="F2186" i="4"/>
  <c r="I2186" i="4"/>
  <c r="J2186" i="4"/>
  <c r="M2186" i="4" s="1"/>
  <c r="A2186" i="4" s="1"/>
  <c r="K2186" i="4"/>
  <c r="N2186" i="4"/>
  <c r="O2186" i="4"/>
  <c r="R2186" i="4"/>
  <c r="T2186" i="4"/>
  <c r="F2187" i="4"/>
  <c r="I2187" i="4"/>
  <c r="J2187" i="4"/>
  <c r="M2187" i="4" s="1"/>
  <c r="A2187" i="4" s="1"/>
  <c r="K2187" i="4"/>
  <c r="N2187" i="4"/>
  <c r="O2187" i="4"/>
  <c r="R2187" i="4"/>
  <c r="T2187" i="4"/>
  <c r="F2188" i="4"/>
  <c r="I2188" i="4"/>
  <c r="J2188" i="4"/>
  <c r="M2188" i="4" s="1"/>
  <c r="A2188" i="4" s="1"/>
  <c r="K2188" i="4"/>
  <c r="N2188" i="4"/>
  <c r="O2188" i="4"/>
  <c r="R2188" i="4"/>
  <c r="T2188" i="4"/>
  <c r="F2189" i="4"/>
  <c r="I2189" i="4"/>
  <c r="J2189" i="4"/>
  <c r="M2189" i="4" s="1"/>
  <c r="A2189" i="4" s="1"/>
  <c r="K2189" i="4"/>
  <c r="N2189" i="4"/>
  <c r="O2189" i="4"/>
  <c r="R2189" i="4"/>
  <c r="T2189" i="4"/>
  <c r="F2190" i="4"/>
  <c r="I2190" i="4"/>
  <c r="J2190" i="4"/>
  <c r="M2190" i="4" s="1"/>
  <c r="A2190" i="4" s="1"/>
  <c r="K2190" i="4"/>
  <c r="N2190" i="4"/>
  <c r="O2190" i="4"/>
  <c r="R2190" i="4"/>
  <c r="T2190" i="4"/>
  <c r="F2191" i="4"/>
  <c r="I2191" i="4"/>
  <c r="J2191" i="4"/>
  <c r="M2191" i="4" s="1"/>
  <c r="A2191" i="4" s="1"/>
  <c r="K2191" i="4"/>
  <c r="N2191" i="4"/>
  <c r="O2191" i="4"/>
  <c r="R2191" i="4"/>
  <c r="T2191" i="4"/>
  <c r="F2192" i="4"/>
  <c r="I2192" i="4"/>
  <c r="J2192" i="4"/>
  <c r="M2192" i="4" s="1"/>
  <c r="A2192" i="4" s="1"/>
  <c r="K2192" i="4"/>
  <c r="N2192" i="4"/>
  <c r="O2192" i="4"/>
  <c r="R2192" i="4"/>
  <c r="T2192" i="4"/>
  <c r="F2193" i="4"/>
  <c r="I2193" i="4"/>
  <c r="J2193" i="4"/>
  <c r="M2193" i="4" s="1"/>
  <c r="A2193" i="4" s="1"/>
  <c r="K2193" i="4"/>
  <c r="N2193" i="4"/>
  <c r="O2193" i="4"/>
  <c r="R2193" i="4"/>
  <c r="T2193" i="4"/>
  <c r="F2194" i="4"/>
  <c r="I2194" i="4"/>
  <c r="J2194" i="4"/>
  <c r="M2194" i="4" s="1"/>
  <c r="A2194" i="4" s="1"/>
  <c r="K2194" i="4"/>
  <c r="N2194" i="4"/>
  <c r="O2194" i="4"/>
  <c r="R2194" i="4"/>
  <c r="T2194" i="4"/>
  <c r="F2195" i="4"/>
  <c r="I2195" i="4"/>
  <c r="J2195" i="4"/>
  <c r="M2195" i="4" s="1"/>
  <c r="A2195" i="4" s="1"/>
  <c r="K2195" i="4"/>
  <c r="N2195" i="4"/>
  <c r="O2195" i="4"/>
  <c r="R2195" i="4"/>
  <c r="T2195" i="4"/>
  <c r="F2196" i="4"/>
  <c r="I2196" i="4"/>
  <c r="J2196" i="4"/>
  <c r="M2196" i="4" s="1"/>
  <c r="A2196" i="4" s="1"/>
  <c r="K2196" i="4"/>
  <c r="N2196" i="4"/>
  <c r="O2196" i="4"/>
  <c r="R2196" i="4"/>
  <c r="T2196" i="4"/>
  <c r="F2197" i="4"/>
  <c r="I2197" i="4"/>
  <c r="J2197" i="4" s="1"/>
  <c r="M2197" i="4" s="1"/>
  <c r="A2197" i="4" s="1"/>
  <c r="K2197" i="4"/>
  <c r="N2197" i="4"/>
  <c r="O2197" i="4"/>
  <c r="R2197" i="4"/>
  <c r="T2197" i="4"/>
  <c r="F2198" i="4"/>
  <c r="I2198" i="4"/>
  <c r="J2198" i="4"/>
  <c r="M2198" i="4" s="1"/>
  <c r="A2198" i="4" s="1"/>
  <c r="K2198" i="4"/>
  <c r="N2198" i="4"/>
  <c r="O2198" i="4"/>
  <c r="R2198" i="4"/>
  <c r="T2198" i="4"/>
  <c r="F2199" i="4"/>
  <c r="I2199" i="4"/>
  <c r="J2199" i="4"/>
  <c r="M2199" i="4" s="1"/>
  <c r="A2199" i="4" s="1"/>
  <c r="K2199" i="4"/>
  <c r="N2199" i="4"/>
  <c r="O2199" i="4"/>
  <c r="R2199" i="4"/>
  <c r="T2199" i="4"/>
  <c r="F2200" i="4"/>
  <c r="I2200" i="4"/>
  <c r="K2200" i="4"/>
  <c r="O2200" i="4"/>
  <c r="R2200" i="4"/>
  <c r="T2200" i="4"/>
  <c r="F2201" i="4"/>
  <c r="I2201" i="4"/>
  <c r="J2201" i="4"/>
  <c r="M2201" i="4" s="1"/>
  <c r="A2201" i="4" s="1"/>
  <c r="K2201" i="4"/>
  <c r="N2201" i="4"/>
  <c r="O2201" i="4"/>
  <c r="R2201" i="4"/>
  <c r="T2201" i="4"/>
  <c r="F2202" i="4"/>
  <c r="I2202" i="4"/>
  <c r="J2202" i="4"/>
  <c r="M2202" i="4" s="1"/>
  <c r="A2202" i="4" s="1"/>
  <c r="K2202" i="4"/>
  <c r="N2202" i="4"/>
  <c r="O2202" i="4"/>
  <c r="R2202" i="4"/>
  <c r="T2202" i="4"/>
  <c r="F2203" i="4"/>
  <c r="I2203" i="4"/>
  <c r="J2203" i="4"/>
  <c r="M2203" i="4" s="1"/>
  <c r="A2203" i="4" s="1"/>
  <c r="K2203" i="4"/>
  <c r="N2203" i="4"/>
  <c r="O2203" i="4"/>
  <c r="R2203" i="4"/>
  <c r="T2203" i="4"/>
  <c r="F2204" i="4"/>
  <c r="I2204" i="4"/>
  <c r="J2204" i="4"/>
  <c r="M2204" i="4" s="1"/>
  <c r="A2204" i="4" s="1"/>
  <c r="K2204" i="4"/>
  <c r="N2204" i="4"/>
  <c r="O2204" i="4"/>
  <c r="R2204" i="4"/>
  <c r="T2204" i="4"/>
  <c r="F2205" i="4"/>
  <c r="I2205" i="4"/>
  <c r="J2205" i="4"/>
  <c r="M2205" i="4" s="1"/>
  <c r="A2205" i="4" s="1"/>
  <c r="K2205" i="4"/>
  <c r="N2205" i="4"/>
  <c r="O2205" i="4"/>
  <c r="R2205" i="4"/>
  <c r="T2205" i="4"/>
  <c r="F2206" i="4"/>
  <c r="I2206" i="4"/>
  <c r="J2206" i="4"/>
  <c r="M2206" i="4" s="1"/>
  <c r="A2206" i="4" s="1"/>
  <c r="K2206" i="4"/>
  <c r="N2206" i="4"/>
  <c r="O2206" i="4"/>
  <c r="R2206" i="4"/>
  <c r="T2206" i="4"/>
  <c r="F2207" i="4"/>
  <c r="I2207" i="4"/>
  <c r="K2207" i="4"/>
  <c r="O2207" i="4"/>
  <c r="R2207" i="4"/>
  <c r="T2207" i="4"/>
  <c r="F2208" i="4"/>
  <c r="I2208" i="4"/>
  <c r="J2208" i="4"/>
  <c r="M2208" i="4" s="1"/>
  <c r="A2208" i="4" s="1"/>
  <c r="K2208" i="4"/>
  <c r="N2208" i="4"/>
  <c r="O2208" i="4"/>
  <c r="R2208" i="4"/>
  <c r="T2208" i="4"/>
  <c r="F2209" i="4"/>
  <c r="I2209" i="4"/>
  <c r="J2209" i="4"/>
  <c r="M2209" i="4" s="1"/>
  <c r="A2209" i="4" s="1"/>
  <c r="K2209" i="4"/>
  <c r="N2209" i="4"/>
  <c r="O2209" i="4"/>
  <c r="R2209" i="4"/>
  <c r="T2209" i="4"/>
  <c r="F2210" i="4"/>
  <c r="I2210" i="4"/>
  <c r="J2210" i="4"/>
  <c r="M2210" i="4" s="1"/>
  <c r="A2210" i="4" s="1"/>
  <c r="K2210" i="4"/>
  <c r="N2210" i="4"/>
  <c r="O2210" i="4"/>
  <c r="R2210" i="4"/>
  <c r="T2210" i="4"/>
  <c r="F2211" i="4"/>
  <c r="I2211" i="4"/>
  <c r="K2211" i="4"/>
  <c r="O2211" i="4"/>
  <c r="R2211" i="4"/>
  <c r="T2211" i="4"/>
  <c r="F2212" i="4"/>
  <c r="I2212" i="4"/>
  <c r="J2212" i="4"/>
  <c r="M2212" i="4" s="1"/>
  <c r="A2212" i="4" s="1"/>
  <c r="K2212" i="4"/>
  <c r="N2212" i="4"/>
  <c r="O2212" i="4"/>
  <c r="R2212" i="4"/>
  <c r="T2212" i="4"/>
  <c r="F2213" i="4"/>
  <c r="I2213" i="4"/>
  <c r="J2213" i="4"/>
  <c r="M2213" i="4" s="1"/>
  <c r="A2213" i="4" s="1"/>
  <c r="K2213" i="4"/>
  <c r="N2213" i="4"/>
  <c r="O2213" i="4"/>
  <c r="R2213" i="4"/>
  <c r="T2213" i="4"/>
  <c r="F2214" i="4"/>
  <c r="I2214" i="4"/>
  <c r="J2214" i="4" s="1"/>
  <c r="M2214" i="4" s="1"/>
  <c r="A2214" i="4" s="1"/>
  <c r="K2214" i="4"/>
  <c r="N2214" i="4"/>
  <c r="O2214" i="4"/>
  <c r="R2214" i="4"/>
  <c r="T2214" i="4"/>
  <c r="F2215" i="4"/>
  <c r="I2215" i="4"/>
  <c r="J2215" i="4" s="1"/>
  <c r="M2215" i="4" s="1"/>
  <c r="A2215" i="4" s="1"/>
  <c r="K2215" i="4"/>
  <c r="N2215" i="4"/>
  <c r="O2215" i="4"/>
  <c r="R2215" i="4"/>
  <c r="T2215" i="4"/>
  <c r="F2216" i="4"/>
  <c r="I2216" i="4"/>
  <c r="J2216" i="4"/>
  <c r="M2216" i="4" s="1"/>
  <c r="A2216" i="4" s="1"/>
  <c r="K2216" i="4"/>
  <c r="N2216" i="4"/>
  <c r="O2216" i="4"/>
  <c r="R2216" i="4"/>
  <c r="T2216" i="4"/>
  <c r="F2217" i="4"/>
  <c r="I2217" i="4"/>
  <c r="J2217" i="4"/>
  <c r="M2217" i="4" s="1"/>
  <c r="A2217" i="4" s="1"/>
  <c r="K2217" i="4"/>
  <c r="N2217" i="4"/>
  <c r="O2217" i="4"/>
  <c r="R2217" i="4"/>
  <c r="T2217" i="4"/>
  <c r="F2218" i="4"/>
  <c r="I2218" i="4"/>
  <c r="J2218" i="4"/>
  <c r="M2218" i="4" s="1"/>
  <c r="A2218" i="4" s="1"/>
  <c r="K2218" i="4"/>
  <c r="N2218" i="4"/>
  <c r="O2218" i="4"/>
  <c r="R2218" i="4"/>
  <c r="T2218" i="4"/>
  <c r="F2219" i="4"/>
  <c r="I2219" i="4"/>
  <c r="J2219" i="4" s="1"/>
  <c r="M2219" i="4" s="1"/>
  <c r="A2219" i="4" s="1"/>
  <c r="K2219" i="4"/>
  <c r="N2219" i="4"/>
  <c r="O2219" i="4"/>
  <c r="R2219" i="4"/>
  <c r="T2219" i="4"/>
  <c r="F2220" i="4"/>
  <c r="I2220" i="4"/>
  <c r="J2220" i="4"/>
  <c r="M2220" i="4" s="1"/>
  <c r="A2220" i="4" s="1"/>
  <c r="K2220" i="4"/>
  <c r="N2220" i="4"/>
  <c r="O2220" i="4"/>
  <c r="R2220" i="4"/>
  <c r="T2220" i="4"/>
  <c r="F2221" i="4"/>
  <c r="I2221" i="4"/>
  <c r="J2221" i="4" s="1"/>
  <c r="M2221" i="4" s="1"/>
  <c r="A2221" i="4" s="1"/>
  <c r="K2221" i="4"/>
  <c r="N2221" i="4"/>
  <c r="O2221" i="4"/>
  <c r="R2221" i="4"/>
  <c r="T2221" i="4"/>
  <c r="F2222" i="4"/>
  <c r="I2222" i="4"/>
  <c r="J2222" i="4"/>
  <c r="M2222" i="4" s="1"/>
  <c r="A2222" i="4" s="1"/>
  <c r="K2222" i="4"/>
  <c r="N2222" i="4"/>
  <c r="O2222" i="4"/>
  <c r="R2222" i="4"/>
  <c r="T2222" i="4"/>
  <c r="F2223" i="4"/>
  <c r="I2223" i="4"/>
  <c r="J2223" i="4" s="1"/>
  <c r="M2223" i="4" s="1"/>
  <c r="A2223" i="4" s="1"/>
  <c r="K2223" i="4"/>
  <c r="N2223" i="4"/>
  <c r="O2223" i="4"/>
  <c r="R2223" i="4"/>
  <c r="T2223" i="4"/>
  <c r="F2224" i="4"/>
  <c r="I2224" i="4"/>
  <c r="J2224" i="4"/>
  <c r="M2224" i="4" s="1"/>
  <c r="A2224" i="4" s="1"/>
  <c r="K2224" i="4"/>
  <c r="N2224" i="4"/>
  <c r="O2224" i="4"/>
  <c r="R2224" i="4"/>
  <c r="T2224" i="4"/>
  <c r="F2225" i="4"/>
  <c r="I2225" i="4"/>
  <c r="J2225" i="4"/>
  <c r="M2225" i="4" s="1"/>
  <c r="A2225" i="4" s="1"/>
  <c r="K2225" i="4"/>
  <c r="N2225" i="4"/>
  <c r="O2225" i="4"/>
  <c r="R2225" i="4"/>
  <c r="T2225" i="4"/>
  <c r="F2226" i="4"/>
  <c r="I2226" i="4"/>
  <c r="J2226" i="4"/>
  <c r="M2226" i="4" s="1"/>
  <c r="A2226" i="4" s="1"/>
  <c r="K2226" i="4"/>
  <c r="N2226" i="4"/>
  <c r="O2226" i="4"/>
  <c r="R2226" i="4"/>
  <c r="T2226" i="4"/>
  <c r="F2227" i="4"/>
  <c r="I2227" i="4"/>
  <c r="J2227" i="4"/>
  <c r="M2227" i="4" s="1"/>
  <c r="A2227" i="4" s="1"/>
  <c r="K2227" i="4"/>
  <c r="N2227" i="4"/>
  <c r="O2227" i="4"/>
  <c r="R2227" i="4"/>
  <c r="T2227" i="4"/>
  <c r="F2228" i="4"/>
  <c r="I2228" i="4"/>
  <c r="J2228" i="4"/>
  <c r="M2228" i="4" s="1"/>
  <c r="A2228" i="4" s="1"/>
  <c r="K2228" i="4"/>
  <c r="N2228" i="4"/>
  <c r="O2228" i="4"/>
  <c r="R2228" i="4"/>
  <c r="T2228" i="4"/>
  <c r="F2229" i="4"/>
  <c r="I2229" i="4"/>
  <c r="J2229" i="4"/>
  <c r="M2229" i="4" s="1"/>
  <c r="A2229" i="4" s="1"/>
  <c r="K2229" i="4"/>
  <c r="N2229" i="4"/>
  <c r="O2229" i="4"/>
  <c r="R2229" i="4"/>
  <c r="T2229" i="4"/>
  <c r="F2230" i="4"/>
  <c r="I2230" i="4"/>
  <c r="J2230" i="4"/>
  <c r="M2230" i="4" s="1"/>
  <c r="A2230" i="4" s="1"/>
  <c r="K2230" i="4"/>
  <c r="N2230" i="4"/>
  <c r="O2230" i="4"/>
  <c r="R2230" i="4"/>
  <c r="T2230" i="4"/>
  <c r="F2231" i="4"/>
  <c r="I2231" i="4"/>
  <c r="J2231" i="4"/>
  <c r="M2231" i="4" s="1"/>
  <c r="A2231" i="4" s="1"/>
  <c r="K2231" i="4"/>
  <c r="N2231" i="4"/>
  <c r="O2231" i="4"/>
  <c r="R2231" i="4"/>
  <c r="T2231" i="4"/>
  <c r="F2232" i="4"/>
  <c r="I2232" i="4"/>
  <c r="J2232" i="4"/>
  <c r="M2232" i="4" s="1"/>
  <c r="A2232" i="4" s="1"/>
  <c r="K2232" i="4"/>
  <c r="N2232" i="4"/>
  <c r="O2232" i="4"/>
  <c r="R2232" i="4"/>
  <c r="T2232" i="4"/>
  <c r="F2233" i="4"/>
  <c r="I2233" i="4"/>
  <c r="J2233" i="4"/>
  <c r="M2233" i="4" s="1"/>
  <c r="A2233" i="4" s="1"/>
  <c r="K2233" i="4"/>
  <c r="N2233" i="4"/>
  <c r="O2233" i="4"/>
  <c r="R2233" i="4"/>
  <c r="T2233" i="4"/>
  <c r="F2234" i="4"/>
  <c r="I2234" i="4"/>
  <c r="J2234" i="4"/>
  <c r="M2234" i="4" s="1"/>
  <c r="A2234" i="4" s="1"/>
  <c r="K2234" i="4"/>
  <c r="N2234" i="4"/>
  <c r="O2234" i="4"/>
  <c r="R2234" i="4"/>
  <c r="T2234" i="4"/>
  <c r="F2235" i="4"/>
  <c r="I2235" i="4"/>
  <c r="J2235" i="4" s="1"/>
  <c r="M2235" i="4" s="1"/>
  <c r="A2235" i="4" s="1"/>
  <c r="K2235" i="4"/>
  <c r="N2235" i="4"/>
  <c r="O2235" i="4"/>
  <c r="R2235" i="4"/>
  <c r="T2235" i="4"/>
  <c r="F2236" i="4"/>
  <c r="I2236" i="4"/>
  <c r="J2236" i="4"/>
  <c r="M2236" i="4" s="1"/>
  <c r="A2236" i="4" s="1"/>
  <c r="K2236" i="4"/>
  <c r="N2236" i="4"/>
  <c r="O2236" i="4"/>
  <c r="R2236" i="4"/>
  <c r="T2236" i="4"/>
  <c r="F2237" i="4"/>
  <c r="I2237" i="4"/>
  <c r="J2237" i="4"/>
  <c r="M2237" i="4" s="1"/>
  <c r="A2237" i="4" s="1"/>
  <c r="K2237" i="4"/>
  <c r="N2237" i="4"/>
  <c r="O2237" i="4"/>
  <c r="R2237" i="4"/>
  <c r="T2237" i="4"/>
  <c r="F2238" i="4"/>
  <c r="I2238" i="4"/>
  <c r="J2238" i="4"/>
  <c r="M2238" i="4" s="1"/>
  <c r="A2238" i="4" s="1"/>
  <c r="K2238" i="4"/>
  <c r="N2238" i="4"/>
  <c r="O2238" i="4"/>
  <c r="R2238" i="4"/>
  <c r="T2238" i="4"/>
  <c r="F2239" i="4"/>
  <c r="I2239" i="4"/>
  <c r="J2239" i="4"/>
  <c r="M2239" i="4" s="1"/>
  <c r="A2239" i="4" s="1"/>
  <c r="K2239" i="4"/>
  <c r="N2239" i="4"/>
  <c r="O2239" i="4"/>
  <c r="R2239" i="4"/>
  <c r="T2239" i="4"/>
  <c r="F2240" i="4"/>
  <c r="I2240" i="4"/>
  <c r="J2240" i="4"/>
  <c r="M2240" i="4" s="1"/>
  <c r="A2240" i="4" s="1"/>
  <c r="K2240" i="4"/>
  <c r="N2240" i="4"/>
  <c r="O2240" i="4"/>
  <c r="R2240" i="4"/>
  <c r="T2240" i="4"/>
  <c r="F2241" i="4"/>
  <c r="I2241" i="4"/>
  <c r="J2241" i="4"/>
  <c r="M2241" i="4" s="1"/>
  <c r="A2241" i="4" s="1"/>
  <c r="K2241" i="4"/>
  <c r="N2241" i="4"/>
  <c r="O2241" i="4"/>
  <c r="R2241" i="4"/>
  <c r="T2241" i="4"/>
  <c r="F2242" i="4"/>
  <c r="I2242" i="4"/>
  <c r="J2242" i="4"/>
  <c r="M2242" i="4" s="1"/>
  <c r="A2242" i="4" s="1"/>
  <c r="K2242" i="4"/>
  <c r="N2242" i="4"/>
  <c r="O2242" i="4"/>
  <c r="R2242" i="4"/>
  <c r="T2242" i="4"/>
  <c r="F2243" i="4"/>
  <c r="I2243" i="4"/>
  <c r="J2243" i="4"/>
  <c r="M2243" i="4" s="1"/>
  <c r="A2243" i="4" s="1"/>
  <c r="K2243" i="4"/>
  <c r="N2243" i="4"/>
  <c r="O2243" i="4"/>
  <c r="R2243" i="4"/>
  <c r="T2243" i="4"/>
  <c r="F2244" i="4"/>
  <c r="I2244" i="4"/>
  <c r="J2244" i="4"/>
  <c r="M2244" i="4" s="1"/>
  <c r="A2244" i="4" s="1"/>
  <c r="K2244" i="4"/>
  <c r="N2244" i="4"/>
  <c r="O2244" i="4"/>
  <c r="R2244" i="4"/>
  <c r="T2244" i="4"/>
  <c r="F2245" i="4"/>
  <c r="I2245" i="4"/>
  <c r="J2245" i="4"/>
  <c r="M2245" i="4" s="1"/>
  <c r="A2245" i="4" s="1"/>
  <c r="K2245" i="4"/>
  <c r="N2245" i="4"/>
  <c r="O2245" i="4"/>
  <c r="R2245" i="4"/>
  <c r="T2245" i="4"/>
  <c r="F2246" i="4"/>
  <c r="I2246" i="4"/>
  <c r="J2246" i="4"/>
  <c r="M2246" i="4" s="1"/>
  <c r="A2246" i="4" s="1"/>
  <c r="K2246" i="4"/>
  <c r="N2246" i="4"/>
  <c r="O2246" i="4"/>
  <c r="R2246" i="4"/>
  <c r="T2246" i="4"/>
  <c r="F2247" i="4"/>
  <c r="I2247" i="4"/>
  <c r="J2247" i="4"/>
  <c r="M2247" i="4" s="1"/>
  <c r="A2247" i="4" s="1"/>
  <c r="K2247" i="4"/>
  <c r="N2247" i="4"/>
  <c r="O2247" i="4"/>
  <c r="R2247" i="4"/>
  <c r="T2247" i="4"/>
  <c r="F2248" i="4"/>
  <c r="I2248" i="4"/>
  <c r="J2248" i="4" s="1"/>
  <c r="M2248" i="4" s="1"/>
  <c r="A2248" i="4" s="1"/>
  <c r="K2248" i="4"/>
  <c r="N2248" i="4"/>
  <c r="O2248" i="4"/>
  <c r="R2248" i="4"/>
  <c r="T2248" i="4"/>
  <c r="F2249" i="4"/>
  <c r="I2249" i="4"/>
  <c r="J2249" i="4"/>
  <c r="M2249" i="4" s="1"/>
  <c r="A2249" i="4" s="1"/>
  <c r="K2249" i="4"/>
  <c r="N2249" i="4"/>
  <c r="O2249" i="4"/>
  <c r="R2249" i="4"/>
  <c r="T2249" i="4"/>
  <c r="F2250" i="4"/>
  <c r="I2250" i="4"/>
  <c r="J2250" i="4" s="1"/>
  <c r="M2250" i="4" s="1"/>
  <c r="A2250" i="4" s="1"/>
  <c r="K2250" i="4"/>
  <c r="N2250" i="4"/>
  <c r="O2250" i="4"/>
  <c r="R2250" i="4"/>
  <c r="T2250" i="4"/>
  <c r="F2251" i="4"/>
  <c r="I2251" i="4"/>
  <c r="J2251" i="4"/>
  <c r="M2251" i="4" s="1"/>
  <c r="A2251" i="4" s="1"/>
  <c r="K2251" i="4"/>
  <c r="N2251" i="4"/>
  <c r="O2251" i="4"/>
  <c r="R2251" i="4"/>
  <c r="T2251" i="4"/>
  <c r="F2252" i="4"/>
  <c r="I2252" i="4"/>
  <c r="K2252" i="4"/>
  <c r="O2252" i="4"/>
  <c r="R2252" i="4"/>
  <c r="T2252" i="4"/>
  <c r="F2253" i="4"/>
  <c r="I2253" i="4"/>
  <c r="J2253" i="4"/>
  <c r="M2253" i="4" s="1"/>
  <c r="A2253" i="4" s="1"/>
  <c r="K2253" i="4"/>
  <c r="N2253" i="4"/>
  <c r="O2253" i="4"/>
  <c r="R2253" i="4"/>
  <c r="T2253" i="4"/>
  <c r="F2254" i="4"/>
  <c r="I2254" i="4"/>
  <c r="J2254" i="4"/>
  <c r="M2254" i="4" s="1"/>
  <c r="A2254" i="4" s="1"/>
  <c r="K2254" i="4"/>
  <c r="N2254" i="4"/>
  <c r="O2254" i="4"/>
  <c r="R2254" i="4"/>
  <c r="T2254" i="4"/>
  <c r="F2255" i="4"/>
  <c r="I2255" i="4"/>
  <c r="J2255" i="4" s="1"/>
  <c r="M2255" i="4" s="1"/>
  <c r="A2255" i="4" s="1"/>
  <c r="K2255" i="4"/>
  <c r="N2255" i="4"/>
  <c r="O2255" i="4"/>
  <c r="R2255" i="4"/>
  <c r="T2255" i="4"/>
  <c r="F2256" i="4"/>
  <c r="I2256" i="4"/>
  <c r="J2256" i="4" s="1"/>
  <c r="M2256" i="4" s="1"/>
  <c r="A2256" i="4" s="1"/>
  <c r="K2256" i="4"/>
  <c r="N2256" i="4"/>
  <c r="O2256" i="4"/>
  <c r="R2256" i="4"/>
  <c r="T2256" i="4"/>
  <c r="F2257" i="4"/>
  <c r="I2257" i="4"/>
  <c r="J2257" i="4"/>
  <c r="M2257" i="4" s="1"/>
  <c r="A2257" i="4" s="1"/>
  <c r="K2257" i="4"/>
  <c r="N2257" i="4"/>
  <c r="O2257" i="4"/>
  <c r="R2257" i="4"/>
  <c r="T2257" i="4"/>
  <c r="F2258" i="4"/>
  <c r="I2258" i="4"/>
  <c r="J2258" i="4"/>
  <c r="M2258" i="4" s="1"/>
  <c r="A2258" i="4" s="1"/>
  <c r="K2258" i="4"/>
  <c r="N2258" i="4"/>
  <c r="O2258" i="4"/>
  <c r="R2258" i="4"/>
  <c r="T2258" i="4"/>
  <c r="F2259" i="4"/>
  <c r="I2259" i="4"/>
  <c r="J2259" i="4"/>
  <c r="M2259" i="4" s="1"/>
  <c r="A2259" i="4" s="1"/>
  <c r="K2259" i="4"/>
  <c r="N2259" i="4"/>
  <c r="O2259" i="4"/>
  <c r="R2259" i="4"/>
  <c r="T2259" i="4"/>
  <c r="F2260" i="4"/>
  <c r="I2260" i="4"/>
  <c r="J2260" i="4" s="1"/>
  <c r="M2260" i="4" s="1"/>
  <c r="A2260" i="4" s="1"/>
  <c r="K2260" i="4"/>
  <c r="N2260" i="4"/>
  <c r="O2260" i="4"/>
  <c r="R2260" i="4"/>
  <c r="T2260" i="4"/>
  <c r="F2261" i="4"/>
  <c r="I2261" i="4"/>
  <c r="J2261" i="4" s="1"/>
  <c r="M2261" i="4" s="1"/>
  <c r="A2261" i="4" s="1"/>
  <c r="K2261" i="4"/>
  <c r="N2261" i="4"/>
  <c r="O2261" i="4"/>
  <c r="R2261" i="4"/>
  <c r="T2261" i="4"/>
  <c r="F2262" i="4"/>
  <c r="I2262" i="4"/>
  <c r="J2262" i="4"/>
  <c r="M2262" i="4" s="1"/>
  <c r="A2262" i="4" s="1"/>
  <c r="K2262" i="4"/>
  <c r="N2262" i="4"/>
  <c r="O2262" i="4"/>
  <c r="R2262" i="4"/>
  <c r="T2262" i="4"/>
  <c r="F2263" i="4"/>
  <c r="I2263" i="4"/>
  <c r="J2263" i="4" s="1"/>
  <c r="M2263" i="4" s="1"/>
  <c r="A2263" i="4" s="1"/>
  <c r="K2263" i="4"/>
  <c r="N2263" i="4"/>
  <c r="O2263" i="4"/>
  <c r="R2263" i="4"/>
  <c r="T2263" i="4"/>
  <c r="F2264" i="4"/>
  <c r="I2264" i="4"/>
  <c r="J2264" i="4"/>
  <c r="M2264" i="4" s="1"/>
  <c r="A2264" i="4" s="1"/>
  <c r="K2264" i="4"/>
  <c r="N2264" i="4"/>
  <c r="O2264" i="4"/>
  <c r="R2264" i="4"/>
  <c r="T2264" i="4"/>
  <c r="F2265" i="4"/>
  <c r="I2265" i="4"/>
  <c r="J2265" i="4"/>
  <c r="M2265" i="4" s="1"/>
  <c r="A2265" i="4" s="1"/>
  <c r="K2265" i="4"/>
  <c r="N2265" i="4"/>
  <c r="O2265" i="4"/>
  <c r="R2265" i="4"/>
  <c r="T2265" i="4"/>
  <c r="F2266" i="4"/>
  <c r="I2266" i="4"/>
  <c r="J2266" i="4"/>
  <c r="M2266" i="4" s="1"/>
  <c r="A2266" i="4" s="1"/>
  <c r="K2266" i="4"/>
  <c r="N2266" i="4"/>
  <c r="O2266" i="4"/>
  <c r="R2266" i="4"/>
  <c r="T2266" i="4"/>
  <c r="F2267" i="4"/>
  <c r="I2267" i="4"/>
  <c r="J2267" i="4"/>
  <c r="M2267" i="4" s="1"/>
  <c r="A2267" i="4" s="1"/>
  <c r="K2267" i="4"/>
  <c r="N2267" i="4"/>
  <c r="O2267" i="4"/>
  <c r="R2267" i="4"/>
  <c r="T2267" i="4"/>
  <c r="F2268" i="4"/>
  <c r="I2268" i="4"/>
  <c r="J2268" i="4"/>
  <c r="M2268" i="4" s="1"/>
  <c r="A2268" i="4" s="1"/>
  <c r="K2268" i="4"/>
  <c r="N2268" i="4"/>
  <c r="O2268" i="4"/>
  <c r="R2268" i="4"/>
  <c r="T2268" i="4"/>
  <c r="F2269" i="4"/>
  <c r="I2269" i="4"/>
  <c r="J2269" i="4"/>
  <c r="M2269" i="4" s="1"/>
  <c r="A2269" i="4" s="1"/>
  <c r="K2269" i="4"/>
  <c r="N2269" i="4"/>
  <c r="O2269" i="4"/>
  <c r="R2269" i="4"/>
  <c r="T2269" i="4"/>
  <c r="F2270" i="4"/>
  <c r="I2270" i="4"/>
  <c r="J2270" i="4"/>
  <c r="M2270" i="4" s="1"/>
  <c r="A2270" i="4" s="1"/>
  <c r="K2270" i="4"/>
  <c r="N2270" i="4"/>
  <c r="O2270" i="4"/>
  <c r="R2270" i="4"/>
  <c r="T2270" i="4"/>
  <c r="F2271" i="4"/>
  <c r="I2271" i="4"/>
  <c r="J2271" i="4"/>
  <c r="M2271" i="4" s="1"/>
  <c r="A2271" i="4" s="1"/>
  <c r="K2271" i="4"/>
  <c r="N2271" i="4"/>
  <c r="O2271" i="4"/>
  <c r="R2271" i="4"/>
  <c r="T2271" i="4"/>
  <c r="F2272" i="4"/>
  <c r="I2272" i="4"/>
  <c r="J2272" i="4" s="1"/>
  <c r="M2272" i="4" s="1"/>
  <c r="A2272" i="4" s="1"/>
  <c r="K2272" i="4"/>
  <c r="N2272" i="4"/>
  <c r="O2272" i="4"/>
  <c r="R2272" i="4"/>
  <c r="T2272" i="4"/>
  <c r="F2273" i="4"/>
  <c r="I2273" i="4"/>
  <c r="J2273" i="4"/>
  <c r="M2273" i="4" s="1"/>
  <c r="A2273" i="4" s="1"/>
  <c r="K2273" i="4"/>
  <c r="N2273" i="4"/>
  <c r="O2273" i="4"/>
  <c r="R2273" i="4"/>
  <c r="T2273" i="4"/>
  <c r="F2274" i="4"/>
  <c r="I2274" i="4"/>
  <c r="J2274" i="4"/>
  <c r="M2274" i="4" s="1"/>
  <c r="A2274" i="4" s="1"/>
  <c r="K2274" i="4"/>
  <c r="N2274" i="4"/>
  <c r="O2274" i="4"/>
  <c r="R2274" i="4"/>
  <c r="T2274" i="4"/>
  <c r="F2275" i="4"/>
  <c r="I2275" i="4"/>
  <c r="J2275" i="4" s="1"/>
  <c r="M2275" i="4" s="1"/>
  <c r="A2275" i="4" s="1"/>
  <c r="K2275" i="4"/>
  <c r="N2275" i="4"/>
  <c r="O2275" i="4"/>
  <c r="R2275" i="4"/>
  <c r="T2275" i="4"/>
  <c r="F2276" i="4"/>
  <c r="I2276" i="4"/>
  <c r="J2276" i="4"/>
  <c r="M2276" i="4" s="1"/>
  <c r="A2276" i="4" s="1"/>
  <c r="K2276" i="4"/>
  <c r="N2276" i="4"/>
  <c r="O2276" i="4"/>
  <c r="R2276" i="4"/>
  <c r="T2276" i="4"/>
  <c r="F2277" i="4"/>
  <c r="I2277" i="4"/>
  <c r="J2277" i="4"/>
  <c r="M2277" i="4" s="1"/>
  <c r="A2277" i="4" s="1"/>
  <c r="K2277" i="4"/>
  <c r="N2277" i="4"/>
  <c r="O2277" i="4"/>
  <c r="R2277" i="4"/>
  <c r="T2277" i="4"/>
  <c r="F2278" i="4"/>
  <c r="I2278" i="4"/>
  <c r="J2278" i="4" s="1"/>
  <c r="M2278" i="4" s="1"/>
  <c r="A2278" i="4" s="1"/>
  <c r="K2278" i="4"/>
  <c r="N2278" i="4"/>
  <c r="O2278" i="4"/>
  <c r="R2278" i="4"/>
  <c r="T2278" i="4"/>
  <c r="F2279" i="4"/>
  <c r="I2279" i="4"/>
  <c r="J2279" i="4"/>
  <c r="M2279" i="4" s="1"/>
  <c r="A2279" i="4" s="1"/>
  <c r="K2279" i="4"/>
  <c r="N2279" i="4"/>
  <c r="O2279" i="4"/>
  <c r="R2279" i="4"/>
  <c r="T2279" i="4"/>
  <c r="F2280" i="4"/>
  <c r="I2280" i="4"/>
  <c r="J2280" i="4"/>
  <c r="M2280" i="4" s="1"/>
  <c r="A2280" i="4" s="1"/>
  <c r="K2280" i="4"/>
  <c r="N2280" i="4"/>
  <c r="O2280" i="4"/>
  <c r="R2280" i="4"/>
  <c r="T2280" i="4"/>
  <c r="F2281" i="4"/>
  <c r="I2281" i="4"/>
  <c r="J2281" i="4"/>
  <c r="M2281" i="4" s="1"/>
  <c r="A2281" i="4" s="1"/>
  <c r="K2281" i="4"/>
  <c r="N2281" i="4"/>
  <c r="O2281" i="4"/>
  <c r="R2281" i="4"/>
  <c r="T2281" i="4"/>
  <c r="F2282" i="4"/>
  <c r="I2282" i="4"/>
  <c r="J2282" i="4"/>
  <c r="M2282" i="4" s="1"/>
  <c r="A2282" i="4" s="1"/>
  <c r="K2282" i="4"/>
  <c r="N2282" i="4"/>
  <c r="O2282" i="4"/>
  <c r="R2282" i="4"/>
  <c r="T2282" i="4"/>
  <c r="F2283" i="4"/>
  <c r="I2283" i="4"/>
  <c r="J2283" i="4"/>
  <c r="M2283" i="4" s="1"/>
  <c r="A2283" i="4" s="1"/>
  <c r="K2283" i="4"/>
  <c r="N2283" i="4"/>
  <c r="O2283" i="4"/>
  <c r="R2283" i="4"/>
  <c r="T2283" i="4"/>
  <c r="F2284" i="4"/>
  <c r="I2284" i="4"/>
  <c r="J2284" i="4"/>
  <c r="M2284" i="4" s="1"/>
  <c r="A2284" i="4" s="1"/>
  <c r="K2284" i="4"/>
  <c r="N2284" i="4"/>
  <c r="O2284" i="4"/>
  <c r="R2284" i="4"/>
  <c r="T2284" i="4"/>
  <c r="F2285" i="4"/>
  <c r="I2285" i="4"/>
  <c r="J2285" i="4"/>
  <c r="M2285" i="4" s="1"/>
  <c r="A2285" i="4" s="1"/>
  <c r="K2285" i="4"/>
  <c r="N2285" i="4"/>
  <c r="O2285" i="4"/>
  <c r="R2285" i="4"/>
  <c r="T2285" i="4"/>
  <c r="F2286" i="4"/>
  <c r="I2286" i="4"/>
  <c r="J2286" i="4"/>
  <c r="M2286" i="4" s="1"/>
  <c r="A2286" i="4" s="1"/>
  <c r="K2286" i="4"/>
  <c r="N2286" i="4"/>
  <c r="O2286" i="4"/>
  <c r="R2286" i="4"/>
  <c r="T2286" i="4"/>
  <c r="F2287" i="4"/>
  <c r="I2287" i="4"/>
  <c r="J2287" i="4"/>
  <c r="M2287" i="4" s="1"/>
  <c r="A2287" i="4" s="1"/>
  <c r="K2287" i="4"/>
  <c r="N2287" i="4"/>
  <c r="O2287" i="4"/>
  <c r="R2287" i="4"/>
  <c r="T2287" i="4"/>
  <c r="F2288" i="4"/>
  <c r="I2288" i="4"/>
  <c r="J2288" i="4"/>
  <c r="M2288" i="4" s="1"/>
  <c r="A2288" i="4" s="1"/>
  <c r="K2288" i="4"/>
  <c r="N2288" i="4"/>
  <c r="O2288" i="4"/>
  <c r="R2288" i="4"/>
  <c r="T2288" i="4"/>
  <c r="F2289" i="4"/>
  <c r="I2289" i="4"/>
  <c r="J2289" i="4"/>
  <c r="M2289" i="4" s="1"/>
  <c r="A2289" i="4" s="1"/>
  <c r="K2289" i="4"/>
  <c r="N2289" i="4"/>
  <c r="O2289" i="4"/>
  <c r="R2289" i="4"/>
  <c r="T2289" i="4"/>
  <c r="F2290" i="4"/>
  <c r="I2290" i="4"/>
  <c r="J2290" i="4"/>
  <c r="M2290" i="4" s="1"/>
  <c r="A2290" i="4" s="1"/>
  <c r="K2290" i="4"/>
  <c r="N2290" i="4"/>
  <c r="O2290" i="4"/>
  <c r="R2290" i="4"/>
  <c r="T2290" i="4"/>
  <c r="F2291" i="4"/>
  <c r="I2291" i="4"/>
  <c r="J2291" i="4"/>
  <c r="M2291" i="4" s="1"/>
  <c r="A2291" i="4" s="1"/>
  <c r="K2291" i="4"/>
  <c r="N2291" i="4"/>
  <c r="O2291" i="4"/>
  <c r="R2291" i="4"/>
  <c r="T2291" i="4"/>
  <c r="F2292" i="4"/>
  <c r="I2292" i="4"/>
  <c r="J2292" i="4"/>
  <c r="M2292" i="4" s="1"/>
  <c r="A2292" i="4" s="1"/>
  <c r="K2292" i="4"/>
  <c r="N2292" i="4"/>
  <c r="O2292" i="4"/>
  <c r="R2292" i="4"/>
  <c r="T2292" i="4"/>
  <c r="F2293" i="4"/>
  <c r="I2293" i="4"/>
  <c r="J2293" i="4" s="1"/>
  <c r="M2293" i="4" s="1"/>
  <c r="A2293" i="4" s="1"/>
  <c r="K2293" i="4"/>
  <c r="N2293" i="4"/>
  <c r="O2293" i="4"/>
  <c r="R2293" i="4"/>
  <c r="T2293" i="4"/>
  <c r="F2294" i="4"/>
  <c r="I2294" i="4"/>
  <c r="J2294" i="4" s="1"/>
  <c r="M2294" i="4" s="1"/>
  <c r="A2294" i="4" s="1"/>
  <c r="K2294" i="4"/>
  <c r="N2294" i="4"/>
  <c r="O2294" i="4"/>
  <c r="R2294" i="4"/>
  <c r="T2294" i="4"/>
  <c r="F2295" i="4"/>
  <c r="I2295" i="4"/>
  <c r="J2295" i="4" s="1"/>
  <c r="M2295" i="4" s="1"/>
  <c r="A2295" i="4" s="1"/>
  <c r="K2295" i="4"/>
  <c r="N2295" i="4"/>
  <c r="O2295" i="4"/>
  <c r="R2295" i="4"/>
  <c r="T2295" i="4"/>
  <c r="F2296" i="4"/>
  <c r="I2296" i="4"/>
  <c r="J2296" i="4" s="1"/>
  <c r="M2296" i="4" s="1"/>
  <c r="A2296" i="4" s="1"/>
  <c r="K2296" i="4"/>
  <c r="N2296" i="4"/>
  <c r="O2296" i="4"/>
  <c r="R2296" i="4"/>
  <c r="T2296" i="4"/>
  <c r="F2297" i="4"/>
  <c r="I2297" i="4"/>
  <c r="J2297" i="4"/>
  <c r="M2297" i="4" s="1"/>
  <c r="A2297" i="4" s="1"/>
  <c r="K2297" i="4"/>
  <c r="N2297" i="4"/>
  <c r="O2297" i="4"/>
  <c r="R2297" i="4"/>
  <c r="T2297" i="4"/>
  <c r="F2298" i="4"/>
  <c r="I2298" i="4"/>
  <c r="J2298" i="4"/>
  <c r="M2298" i="4" s="1"/>
  <c r="A2298" i="4" s="1"/>
  <c r="K2298" i="4"/>
  <c r="N2298" i="4"/>
  <c r="O2298" i="4"/>
  <c r="R2298" i="4"/>
  <c r="T2298" i="4"/>
  <c r="F2299" i="4"/>
  <c r="I2299" i="4"/>
  <c r="J2299" i="4"/>
  <c r="M2299" i="4" s="1"/>
  <c r="A2299" i="4" s="1"/>
  <c r="K2299" i="4"/>
  <c r="N2299" i="4"/>
  <c r="O2299" i="4"/>
  <c r="R2299" i="4"/>
  <c r="T2299" i="4"/>
  <c r="F2300" i="4"/>
  <c r="I2300" i="4"/>
  <c r="J2300" i="4" s="1"/>
  <c r="M2300" i="4" s="1"/>
  <c r="A2300" i="4" s="1"/>
  <c r="K2300" i="4"/>
  <c r="N2300" i="4"/>
  <c r="O2300" i="4"/>
  <c r="R2300" i="4"/>
  <c r="T2300" i="4"/>
  <c r="F2301" i="4"/>
  <c r="I2301" i="4"/>
  <c r="J2301" i="4"/>
  <c r="M2301" i="4" s="1"/>
  <c r="A2301" i="4" s="1"/>
  <c r="K2301" i="4"/>
  <c r="N2301" i="4"/>
  <c r="O2301" i="4"/>
  <c r="R2301" i="4"/>
  <c r="T2301" i="4"/>
  <c r="F2302" i="4"/>
  <c r="I2302" i="4"/>
  <c r="J2302" i="4"/>
  <c r="M2302" i="4" s="1"/>
  <c r="A2302" i="4" s="1"/>
  <c r="K2302" i="4"/>
  <c r="N2302" i="4"/>
  <c r="O2302" i="4"/>
  <c r="R2302" i="4"/>
  <c r="T2302" i="4"/>
  <c r="F2303" i="4"/>
  <c r="I2303" i="4"/>
  <c r="J2303" i="4" s="1"/>
  <c r="M2303" i="4" s="1"/>
  <c r="A2303" i="4" s="1"/>
  <c r="K2303" i="4"/>
  <c r="N2303" i="4"/>
  <c r="O2303" i="4"/>
  <c r="R2303" i="4"/>
  <c r="T2303" i="4"/>
  <c r="F2304" i="4"/>
  <c r="I2304" i="4"/>
  <c r="J2304" i="4"/>
  <c r="M2304" i="4" s="1"/>
  <c r="A2304" i="4" s="1"/>
  <c r="K2304" i="4"/>
  <c r="N2304" i="4"/>
  <c r="O2304" i="4"/>
  <c r="R2304" i="4"/>
  <c r="T2304" i="4"/>
  <c r="F2305" i="4"/>
  <c r="I2305" i="4"/>
  <c r="J2305" i="4"/>
  <c r="M2305" i="4" s="1"/>
  <c r="A2305" i="4" s="1"/>
  <c r="K2305" i="4"/>
  <c r="N2305" i="4"/>
  <c r="O2305" i="4"/>
  <c r="R2305" i="4"/>
  <c r="T2305" i="4"/>
  <c r="F2306" i="4"/>
  <c r="I2306" i="4"/>
  <c r="J2306" i="4"/>
  <c r="M2306" i="4" s="1"/>
  <c r="A2306" i="4" s="1"/>
  <c r="K2306" i="4"/>
  <c r="N2306" i="4"/>
  <c r="O2306" i="4"/>
  <c r="R2306" i="4"/>
  <c r="T2306" i="4"/>
  <c r="F2307" i="4"/>
  <c r="I2307" i="4"/>
  <c r="J2307" i="4"/>
  <c r="M2307" i="4" s="1"/>
  <c r="A2307" i="4" s="1"/>
  <c r="K2307" i="4"/>
  <c r="N2307" i="4"/>
  <c r="O2307" i="4"/>
  <c r="R2307" i="4"/>
  <c r="T2307" i="4"/>
  <c r="F2308" i="4"/>
  <c r="I2308" i="4"/>
  <c r="J2308" i="4" s="1"/>
  <c r="M2308" i="4" s="1"/>
  <c r="A2308" i="4" s="1"/>
  <c r="K2308" i="4"/>
  <c r="N2308" i="4"/>
  <c r="O2308" i="4"/>
  <c r="R2308" i="4"/>
  <c r="T2308" i="4"/>
  <c r="F2309" i="4"/>
  <c r="I2309" i="4"/>
  <c r="J2309" i="4"/>
  <c r="M2309" i="4" s="1"/>
  <c r="A2309" i="4" s="1"/>
  <c r="K2309" i="4"/>
  <c r="N2309" i="4"/>
  <c r="O2309" i="4"/>
  <c r="R2309" i="4"/>
  <c r="T2309" i="4"/>
  <c r="F2310" i="4"/>
  <c r="I2310" i="4"/>
  <c r="J2310" i="4"/>
  <c r="M2310" i="4" s="1"/>
  <c r="A2310" i="4" s="1"/>
  <c r="K2310" i="4"/>
  <c r="N2310" i="4"/>
  <c r="O2310" i="4"/>
  <c r="R2310" i="4"/>
  <c r="T2310" i="4"/>
  <c r="F2311" i="4"/>
  <c r="I2311" i="4"/>
  <c r="J2311" i="4"/>
  <c r="M2311" i="4" s="1"/>
  <c r="A2311" i="4" s="1"/>
  <c r="K2311" i="4"/>
  <c r="N2311" i="4"/>
  <c r="O2311" i="4"/>
  <c r="R2311" i="4"/>
  <c r="T2311" i="4"/>
  <c r="F2312" i="4"/>
  <c r="I2312" i="4"/>
  <c r="J2312" i="4"/>
  <c r="M2312" i="4" s="1"/>
  <c r="A2312" i="4" s="1"/>
  <c r="K2312" i="4"/>
  <c r="N2312" i="4"/>
  <c r="O2312" i="4"/>
  <c r="R2312" i="4"/>
  <c r="T2312" i="4"/>
  <c r="F2313" i="4"/>
  <c r="I2313" i="4"/>
  <c r="J2313" i="4"/>
  <c r="M2313" i="4" s="1"/>
  <c r="A2313" i="4" s="1"/>
  <c r="K2313" i="4"/>
  <c r="N2313" i="4"/>
  <c r="O2313" i="4"/>
  <c r="R2313" i="4"/>
  <c r="T2313" i="4"/>
  <c r="F2314" i="4"/>
  <c r="I2314" i="4"/>
  <c r="J2314" i="4"/>
  <c r="M2314" i="4" s="1"/>
  <c r="A2314" i="4" s="1"/>
  <c r="K2314" i="4"/>
  <c r="N2314" i="4"/>
  <c r="O2314" i="4"/>
  <c r="R2314" i="4"/>
  <c r="T2314" i="4"/>
  <c r="F2315" i="4"/>
  <c r="I2315" i="4"/>
  <c r="J2315" i="4"/>
  <c r="M2315" i="4" s="1"/>
  <c r="A2315" i="4" s="1"/>
  <c r="K2315" i="4"/>
  <c r="N2315" i="4"/>
  <c r="O2315" i="4"/>
  <c r="R2315" i="4"/>
  <c r="T2315" i="4"/>
  <c r="F2316" i="4"/>
  <c r="I2316" i="4"/>
  <c r="J2316" i="4"/>
  <c r="M2316" i="4" s="1"/>
  <c r="A2316" i="4" s="1"/>
  <c r="K2316" i="4"/>
  <c r="N2316" i="4"/>
  <c r="O2316" i="4"/>
  <c r="R2316" i="4"/>
  <c r="T2316" i="4"/>
  <c r="F2317" i="4"/>
  <c r="I2317" i="4"/>
  <c r="J2317" i="4"/>
  <c r="M2317" i="4" s="1"/>
  <c r="A2317" i="4" s="1"/>
  <c r="K2317" i="4"/>
  <c r="N2317" i="4"/>
  <c r="O2317" i="4"/>
  <c r="R2317" i="4"/>
  <c r="T2317" i="4"/>
  <c r="F2318" i="4"/>
  <c r="I2318" i="4"/>
  <c r="J2318" i="4"/>
  <c r="M2318" i="4" s="1"/>
  <c r="A2318" i="4" s="1"/>
  <c r="K2318" i="4"/>
  <c r="N2318" i="4"/>
  <c r="O2318" i="4"/>
  <c r="R2318" i="4"/>
  <c r="T2318" i="4"/>
  <c r="F2319" i="4"/>
  <c r="I2319" i="4"/>
  <c r="J2319" i="4" s="1"/>
  <c r="M2319" i="4" s="1"/>
  <c r="A2319" i="4" s="1"/>
  <c r="K2319" i="4"/>
  <c r="N2319" i="4"/>
  <c r="O2319" i="4"/>
  <c r="R2319" i="4"/>
  <c r="T2319" i="4"/>
  <c r="E3" i="3"/>
  <c r="F3" i="3"/>
  <c r="E4" i="3"/>
  <c r="L4" i="4" s="1"/>
  <c r="E5" i="3"/>
  <c r="L5" i="4" s="1"/>
  <c r="F5" i="3"/>
  <c r="H5" i="4" s="1"/>
  <c r="E6" i="3"/>
  <c r="L6" i="4" s="1"/>
  <c r="E7" i="3"/>
  <c r="L7" i="4" s="1"/>
  <c r="E8" i="3"/>
  <c r="L8" i="4" s="1"/>
  <c r="E9" i="3"/>
  <c r="L9" i="4" s="1"/>
  <c r="F9" i="3"/>
  <c r="H9" i="4" s="1"/>
  <c r="E10" i="3"/>
  <c r="L10" i="4" s="1"/>
  <c r="E11" i="3"/>
  <c r="L11" i="4" s="1"/>
  <c r="E12" i="3"/>
  <c r="L12" i="4" s="1"/>
  <c r="F12" i="3"/>
  <c r="H12" i="4" s="1"/>
  <c r="E13" i="3"/>
  <c r="L13" i="4" s="1"/>
  <c r="F13" i="3"/>
  <c r="H13" i="4" s="1"/>
  <c r="E14" i="3"/>
  <c r="L14" i="4" s="1"/>
  <c r="E15" i="3"/>
  <c r="L15" i="4" s="1"/>
  <c r="E16" i="3"/>
  <c r="L16" i="4" s="1"/>
  <c r="E17" i="3"/>
  <c r="L17" i="4" s="1"/>
  <c r="F17" i="3"/>
  <c r="H17" i="4" s="1"/>
  <c r="E18" i="3"/>
  <c r="L18" i="4" s="1"/>
  <c r="F18" i="3"/>
  <c r="H18" i="4" s="1"/>
  <c r="E19" i="3"/>
  <c r="L19" i="4" s="1"/>
  <c r="E20" i="3"/>
  <c r="L20" i="4" s="1"/>
  <c r="E21" i="3"/>
  <c r="L21" i="4" s="1"/>
  <c r="F21" i="3"/>
  <c r="H21" i="4" s="1"/>
  <c r="E22" i="3"/>
  <c r="L22" i="4" s="1"/>
  <c r="E23" i="3"/>
  <c r="L23" i="4" s="1"/>
  <c r="E24" i="3"/>
  <c r="L24" i="4" s="1"/>
  <c r="E25" i="3"/>
  <c r="L25" i="4" s="1"/>
  <c r="F25" i="3"/>
  <c r="H25" i="4" s="1"/>
  <c r="E26" i="3"/>
  <c r="L26" i="4" s="1"/>
  <c r="F26" i="3"/>
  <c r="H26" i="4" s="1"/>
  <c r="E27" i="3"/>
  <c r="L27" i="4" s="1"/>
  <c r="F27" i="3"/>
  <c r="H27" i="4" s="1"/>
  <c r="E28" i="3"/>
  <c r="L28" i="4" s="1"/>
  <c r="F28" i="3"/>
  <c r="H28" i="4" s="1"/>
  <c r="E29" i="3"/>
  <c r="L29" i="4" s="1"/>
  <c r="F29" i="3"/>
  <c r="H29" i="4" s="1"/>
  <c r="E30" i="3"/>
  <c r="L30" i="4" s="1"/>
  <c r="F30" i="3"/>
  <c r="H30" i="4" s="1"/>
  <c r="E31" i="3"/>
  <c r="L31" i="4" s="1"/>
  <c r="F31" i="3"/>
  <c r="H31" i="4" s="1"/>
  <c r="E32" i="3"/>
  <c r="L32" i="4" s="1"/>
  <c r="F32" i="3"/>
  <c r="H32" i="4" s="1"/>
  <c r="E33" i="3"/>
  <c r="L33" i="4" s="1"/>
  <c r="F33" i="3"/>
  <c r="H33" i="4" s="1"/>
  <c r="E34" i="3"/>
  <c r="L34" i="4" s="1"/>
  <c r="F34" i="3"/>
  <c r="H34" i="4" s="1"/>
  <c r="E35" i="3"/>
  <c r="L35" i="4" s="1"/>
  <c r="F35" i="3"/>
  <c r="H35" i="4" s="1"/>
  <c r="E36" i="3"/>
  <c r="L36" i="4" s="1"/>
  <c r="F36" i="3"/>
  <c r="H36" i="4" s="1"/>
  <c r="E37" i="3"/>
  <c r="L37" i="4" s="1"/>
  <c r="F37" i="3"/>
  <c r="H37" i="4" s="1"/>
  <c r="E38" i="3"/>
  <c r="L38" i="4" s="1"/>
  <c r="F38" i="3"/>
  <c r="H38" i="4" s="1"/>
  <c r="E39" i="3"/>
  <c r="L39" i="4" s="1"/>
  <c r="F39" i="3"/>
  <c r="H39" i="4" s="1"/>
  <c r="E40" i="3"/>
  <c r="L40" i="4" s="1"/>
  <c r="F40" i="3"/>
  <c r="H40" i="4" s="1"/>
  <c r="E41" i="3"/>
  <c r="L41" i="4" s="1"/>
  <c r="F41" i="3"/>
  <c r="H41" i="4" s="1"/>
  <c r="E42" i="3"/>
  <c r="L42" i="4" s="1"/>
  <c r="F42" i="3"/>
  <c r="H42" i="4" s="1"/>
  <c r="E43" i="3"/>
  <c r="L43" i="4" s="1"/>
  <c r="F43" i="3"/>
  <c r="H43" i="4" s="1"/>
  <c r="E44" i="3"/>
  <c r="L44" i="4" s="1"/>
  <c r="F44" i="3"/>
  <c r="H44" i="4" s="1"/>
  <c r="E45" i="3"/>
  <c r="L45" i="4" s="1"/>
  <c r="F45" i="3"/>
  <c r="H45" i="4" s="1"/>
  <c r="E46" i="3"/>
  <c r="L46" i="4" s="1"/>
  <c r="F46" i="3"/>
  <c r="H46" i="4" s="1"/>
  <c r="E47" i="3"/>
  <c r="L47" i="4" s="1"/>
  <c r="F47" i="3"/>
  <c r="H47" i="4" s="1"/>
  <c r="E48" i="3"/>
  <c r="L48" i="4" s="1"/>
  <c r="F48" i="3"/>
  <c r="H48" i="4" s="1"/>
  <c r="E49" i="3"/>
  <c r="L49" i="4" s="1"/>
  <c r="F49" i="3"/>
  <c r="H49" i="4" s="1"/>
  <c r="E50" i="3"/>
  <c r="L50" i="4" s="1"/>
  <c r="F50" i="3"/>
  <c r="H50" i="4" s="1"/>
  <c r="E51" i="3"/>
  <c r="L51" i="4" s="1"/>
  <c r="F51" i="3"/>
  <c r="H51" i="4" s="1"/>
  <c r="E52" i="3"/>
  <c r="L52" i="4" s="1"/>
  <c r="F52" i="3"/>
  <c r="H52" i="4" s="1"/>
  <c r="E53" i="3"/>
  <c r="L53" i="4" s="1"/>
  <c r="F53" i="3"/>
  <c r="H53" i="4" s="1"/>
  <c r="E54" i="3"/>
  <c r="L54" i="4" s="1"/>
  <c r="F54" i="3"/>
  <c r="H54" i="4" s="1"/>
  <c r="E55" i="3"/>
  <c r="L55" i="4" s="1"/>
  <c r="F55" i="3"/>
  <c r="H55" i="4" s="1"/>
  <c r="E56" i="3"/>
  <c r="L56" i="4" s="1"/>
  <c r="F56" i="3"/>
  <c r="H56" i="4" s="1"/>
  <c r="E57" i="3"/>
  <c r="L57" i="4" s="1"/>
  <c r="F57" i="3"/>
  <c r="H57" i="4" s="1"/>
  <c r="E58" i="3"/>
  <c r="L58" i="4" s="1"/>
  <c r="F58" i="3"/>
  <c r="H58" i="4" s="1"/>
  <c r="E59" i="3"/>
  <c r="L59" i="4" s="1"/>
  <c r="F59" i="3"/>
  <c r="H59" i="4" s="1"/>
  <c r="E60" i="3"/>
  <c r="L60" i="4" s="1"/>
  <c r="F60" i="3"/>
  <c r="H60" i="4" s="1"/>
  <c r="E61" i="3"/>
  <c r="L61" i="4" s="1"/>
  <c r="F61" i="3"/>
  <c r="H61" i="4" s="1"/>
  <c r="E62" i="3"/>
  <c r="L62" i="4" s="1"/>
  <c r="F62" i="3"/>
  <c r="H62" i="4" s="1"/>
  <c r="E63" i="3"/>
  <c r="L63" i="4" s="1"/>
  <c r="F63" i="3"/>
  <c r="H63" i="4" s="1"/>
  <c r="E64" i="3"/>
  <c r="L64" i="4" s="1"/>
  <c r="E65" i="3"/>
  <c r="L65" i="4" s="1"/>
  <c r="F65" i="3"/>
  <c r="H65" i="4" s="1"/>
  <c r="E66" i="3"/>
  <c r="L66" i="4" s="1"/>
  <c r="F66" i="3"/>
  <c r="H66" i="4" s="1"/>
  <c r="E67" i="3"/>
  <c r="L67" i="4" s="1"/>
  <c r="F67" i="3"/>
  <c r="H67" i="4" s="1"/>
  <c r="E68" i="3"/>
  <c r="L68" i="4" s="1"/>
  <c r="F68" i="3"/>
  <c r="H68" i="4" s="1"/>
  <c r="E69" i="3"/>
  <c r="L69" i="4" s="1"/>
  <c r="F69" i="3"/>
  <c r="H69" i="4" s="1"/>
  <c r="E70" i="3"/>
  <c r="L70" i="4" s="1"/>
  <c r="F70" i="3"/>
  <c r="H70" i="4" s="1"/>
  <c r="E71" i="3"/>
  <c r="L71" i="4" s="1"/>
  <c r="F71" i="3"/>
  <c r="H71" i="4" s="1"/>
  <c r="E72" i="3"/>
  <c r="L72" i="4" s="1"/>
  <c r="F72" i="3"/>
  <c r="H72" i="4" s="1"/>
  <c r="E73" i="3"/>
  <c r="L73" i="4" s="1"/>
  <c r="F73" i="3"/>
  <c r="H73" i="4" s="1"/>
  <c r="E74" i="3"/>
  <c r="L74" i="4" s="1"/>
  <c r="F74" i="3"/>
  <c r="H74" i="4" s="1"/>
  <c r="E75" i="3"/>
  <c r="L75" i="4" s="1"/>
  <c r="F75" i="3"/>
  <c r="H75" i="4" s="1"/>
  <c r="E76" i="3"/>
  <c r="L76" i="4" s="1"/>
  <c r="F76" i="3"/>
  <c r="H76" i="4" s="1"/>
  <c r="E77" i="3"/>
  <c r="L77" i="4" s="1"/>
  <c r="F77" i="3"/>
  <c r="H77" i="4" s="1"/>
  <c r="E78" i="3"/>
  <c r="L78" i="4" s="1"/>
  <c r="F78" i="3"/>
  <c r="H78" i="4" s="1"/>
  <c r="E79" i="3"/>
  <c r="L79" i="4" s="1"/>
  <c r="F79" i="3"/>
  <c r="H79" i="4" s="1"/>
  <c r="E80" i="3"/>
  <c r="L80" i="4" s="1"/>
  <c r="F80" i="3"/>
  <c r="H80" i="4" s="1"/>
  <c r="E81" i="3"/>
  <c r="L81" i="4" s="1"/>
  <c r="F81" i="3"/>
  <c r="H81" i="4" s="1"/>
  <c r="E82" i="3"/>
  <c r="L82" i="4" s="1"/>
  <c r="F82" i="3"/>
  <c r="H82" i="4" s="1"/>
  <c r="E83" i="3"/>
  <c r="L83" i="4" s="1"/>
  <c r="F83" i="3"/>
  <c r="H83" i="4" s="1"/>
  <c r="E84" i="3"/>
  <c r="L84" i="4" s="1"/>
  <c r="F84" i="3"/>
  <c r="H84" i="4" s="1"/>
  <c r="E85" i="3"/>
  <c r="L85" i="4" s="1"/>
  <c r="F85" i="3"/>
  <c r="H85" i="4" s="1"/>
  <c r="E86" i="3"/>
  <c r="L86" i="4" s="1"/>
  <c r="F86" i="3"/>
  <c r="H86" i="4" s="1"/>
  <c r="E87" i="3"/>
  <c r="L87" i="4" s="1"/>
  <c r="F87" i="3"/>
  <c r="H87" i="4" s="1"/>
  <c r="E88" i="3"/>
  <c r="L88" i="4" s="1"/>
  <c r="F88" i="3"/>
  <c r="H88" i="4" s="1"/>
  <c r="E89" i="3"/>
  <c r="L89" i="4" s="1"/>
  <c r="F89" i="3"/>
  <c r="H89" i="4" s="1"/>
  <c r="E90" i="3"/>
  <c r="L90" i="4" s="1"/>
  <c r="F90" i="3"/>
  <c r="H90" i="4" s="1"/>
  <c r="E91" i="3"/>
  <c r="L91" i="4" s="1"/>
  <c r="F91" i="3"/>
  <c r="H91" i="4" s="1"/>
  <c r="E92" i="3"/>
  <c r="L92" i="4" s="1"/>
  <c r="F92" i="3"/>
  <c r="H92" i="4" s="1"/>
  <c r="E93" i="3"/>
  <c r="L93" i="4" s="1"/>
  <c r="E94" i="3"/>
  <c r="L94" i="4" s="1"/>
  <c r="F94" i="3"/>
  <c r="H94" i="4" s="1"/>
  <c r="E95" i="3"/>
  <c r="L95" i="4" s="1"/>
  <c r="F95" i="3"/>
  <c r="H95" i="4" s="1"/>
  <c r="E96" i="3"/>
  <c r="L96" i="4" s="1"/>
  <c r="F96" i="3"/>
  <c r="H96" i="4" s="1"/>
  <c r="E97" i="3"/>
  <c r="L97" i="4" s="1"/>
  <c r="F97" i="3"/>
  <c r="H97" i="4" s="1"/>
  <c r="E98" i="3"/>
  <c r="L98" i="4" s="1"/>
  <c r="F98" i="3"/>
  <c r="H98" i="4" s="1"/>
  <c r="E99" i="3"/>
  <c r="L99" i="4" s="1"/>
  <c r="F99" i="3"/>
  <c r="H99" i="4" s="1"/>
  <c r="E100" i="3"/>
  <c r="L100" i="4" s="1"/>
  <c r="F100" i="3"/>
  <c r="H100" i="4" s="1"/>
  <c r="E101" i="3"/>
  <c r="L101" i="4" s="1"/>
  <c r="F101" i="3"/>
  <c r="H101" i="4" s="1"/>
  <c r="E102" i="3"/>
  <c r="L102" i="4" s="1"/>
  <c r="F102" i="3"/>
  <c r="H102" i="4" s="1"/>
  <c r="E103" i="3"/>
  <c r="L103" i="4" s="1"/>
  <c r="F103" i="3"/>
  <c r="H103" i="4" s="1"/>
  <c r="E104" i="3"/>
  <c r="L104" i="4" s="1"/>
  <c r="F104" i="3"/>
  <c r="H104" i="4" s="1"/>
  <c r="E105" i="3"/>
  <c r="L105" i="4" s="1"/>
  <c r="F105" i="3"/>
  <c r="H105" i="4" s="1"/>
  <c r="E106" i="3"/>
  <c r="L106" i="4" s="1"/>
  <c r="F106" i="3"/>
  <c r="H106" i="4" s="1"/>
  <c r="E107" i="3"/>
  <c r="L107" i="4" s="1"/>
  <c r="F107" i="3"/>
  <c r="H107" i="4" s="1"/>
  <c r="E108" i="3"/>
  <c r="L108" i="4" s="1"/>
  <c r="F108" i="3"/>
  <c r="H108" i="4" s="1"/>
  <c r="E109" i="3"/>
  <c r="L109" i="4" s="1"/>
  <c r="F109" i="3"/>
  <c r="H109" i="4" s="1"/>
  <c r="E110" i="3"/>
  <c r="L110" i="4" s="1"/>
  <c r="F110" i="3"/>
  <c r="H110" i="4" s="1"/>
  <c r="E111" i="3"/>
  <c r="L111" i="4" s="1"/>
  <c r="F111" i="3"/>
  <c r="H111" i="4" s="1"/>
  <c r="E112" i="3"/>
  <c r="L112" i="4" s="1"/>
  <c r="F112" i="3"/>
  <c r="H112" i="4" s="1"/>
  <c r="E113" i="3"/>
  <c r="L113" i="4" s="1"/>
  <c r="F113" i="3"/>
  <c r="H113" i="4" s="1"/>
  <c r="E114" i="3"/>
  <c r="L114" i="4" s="1"/>
  <c r="F114" i="3"/>
  <c r="H114" i="4" s="1"/>
  <c r="E115" i="3"/>
  <c r="L115" i="4" s="1"/>
  <c r="F115" i="3"/>
  <c r="H115" i="4" s="1"/>
  <c r="E116" i="3"/>
  <c r="L116" i="4" s="1"/>
  <c r="F116" i="3"/>
  <c r="H116" i="4" s="1"/>
  <c r="E117" i="3"/>
  <c r="L117" i="4" s="1"/>
  <c r="F117" i="3"/>
  <c r="H117" i="4" s="1"/>
  <c r="E118" i="3"/>
  <c r="L118" i="4" s="1"/>
  <c r="F118" i="3"/>
  <c r="H118" i="4" s="1"/>
  <c r="E119" i="3"/>
  <c r="L119" i="4" s="1"/>
  <c r="F119" i="3"/>
  <c r="H119" i="4" s="1"/>
  <c r="E120" i="3"/>
  <c r="L120" i="4" s="1"/>
  <c r="F120" i="3"/>
  <c r="H120" i="4" s="1"/>
  <c r="E121" i="3"/>
  <c r="L121" i="4" s="1"/>
  <c r="F121" i="3"/>
  <c r="H121" i="4" s="1"/>
  <c r="E122" i="3"/>
  <c r="L122" i="4" s="1"/>
  <c r="F122" i="3"/>
  <c r="H122" i="4" s="1"/>
  <c r="E123" i="3"/>
  <c r="L123" i="4" s="1"/>
  <c r="F123" i="3"/>
  <c r="H123" i="4" s="1"/>
  <c r="E124" i="3"/>
  <c r="L124" i="4" s="1"/>
  <c r="F124" i="3"/>
  <c r="H124" i="4" s="1"/>
  <c r="E125" i="3"/>
  <c r="L125" i="4" s="1"/>
  <c r="F125" i="3"/>
  <c r="H125" i="4" s="1"/>
  <c r="E126" i="3"/>
  <c r="L126" i="4" s="1"/>
  <c r="F126" i="3"/>
  <c r="H126" i="4" s="1"/>
  <c r="E127" i="3"/>
  <c r="L127" i="4" s="1"/>
  <c r="E128" i="3"/>
  <c r="L128" i="4" s="1"/>
  <c r="F128" i="3"/>
  <c r="H128" i="4" s="1"/>
  <c r="E129" i="3"/>
  <c r="L129" i="4" s="1"/>
  <c r="F129" i="3"/>
  <c r="H129" i="4" s="1"/>
  <c r="E130" i="3"/>
  <c r="L130" i="4" s="1"/>
  <c r="F130" i="3"/>
  <c r="H130" i="4" s="1"/>
  <c r="E131" i="3"/>
  <c r="L131" i="4" s="1"/>
  <c r="F131" i="3"/>
  <c r="H131" i="4" s="1"/>
  <c r="E132" i="3"/>
  <c r="L132" i="4" s="1"/>
  <c r="F132" i="3"/>
  <c r="H132" i="4" s="1"/>
  <c r="E133" i="3"/>
  <c r="L133" i="4" s="1"/>
  <c r="F133" i="3"/>
  <c r="H133" i="4" s="1"/>
  <c r="E134" i="3"/>
  <c r="L134" i="4" s="1"/>
  <c r="F134" i="3"/>
  <c r="H134" i="4" s="1"/>
  <c r="E135" i="3"/>
  <c r="L135" i="4" s="1"/>
  <c r="F135" i="3"/>
  <c r="H135" i="4" s="1"/>
  <c r="E136" i="3"/>
  <c r="L136" i="4" s="1"/>
  <c r="F136" i="3"/>
  <c r="H136" i="4" s="1"/>
  <c r="E137" i="3"/>
  <c r="L137" i="4" s="1"/>
  <c r="F137" i="3"/>
  <c r="H137" i="4" s="1"/>
  <c r="E138" i="3"/>
  <c r="L138" i="4" s="1"/>
  <c r="F138" i="3"/>
  <c r="H138" i="4" s="1"/>
  <c r="E139" i="3"/>
  <c r="L139" i="4" s="1"/>
  <c r="F139" i="3"/>
  <c r="H139" i="4" s="1"/>
  <c r="E140" i="3"/>
  <c r="L140" i="4" s="1"/>
  <c r="F140" i="3"/>
  <c r="H140" i="4" s="1"/>
  <c r="E141" i="3"/>
  <c r="L141" i="4" s="1"/>
  <c r="F141" i="3"/>
  <c r="H141" i="4" s="1"/>
  <c r="E142" i="3"/>
  <c r="L142" i="4" s="1"/>
  <c r="F142" i="3"/>
  <c r="H142" i="4" s="1"/>
  <c r="E143" i="3"/>
  <c r="L143" i="4" s="1"/>
  <c r="F143" i="3"/>
  <c r="H143" i="4" s="1"/>
  <c r="E144" i="3"/>
  <c r="L144" i="4" s="1"/>
  <c r="F144" i="3"/>
  <c r="H144" i="4" s="1"/>
  <c r="E145" i="3"/>
  <c r="L145" i="4" s="1"/>
  <c r="F145" i="3"/>
  <c r="H145" i="4" s="1"/>
  <c r="E146" i="3"/>
  <c r="L146" i="4" s="1"/>
  <c r="F146" i="3"/>
  <c r="H146" i="4" s="1"/>
  <c r="E147" i="3"/>
  <c r="L147" i="4" s="1"/>
  <c r="F147" i="3"/>
  <c r="H147" i="4" s="1"/>
  <c r="E148" i="3"/>
  <c r="L148" i="4" s="1"/>
  <c r="F148" i="3"/>
  <c r="H148" i="4" s="1"/>
  <c r="E149" i="3"/>
  <c r="L149" i="4" s="1"/>
  <c r="F149" i="3"/>
  <c r="H149" i="4" s="1"/>
  <c r="E150" i="3"/>
  <c r="L150" i="4" s="1"/>
  <c r="F150" i="3"/>
  <c r="H150" i="4" s="1"/>
  <c r="E151" i="3"/>
  <c r="L151" i="4" s="1"/>
  <c r="F151" i="3"/>
  <c r="H151" i="4" s="1"/>
  <c r="E152" i="3"/>
  <c r="L152" i="4" s="1"/>
  <c r="F152" i="3"/>
  <c r="H152" i="4" s="1"/>
  <c r="E153" i="3"/>
  <c r="L153" i="4" s="1"/>
  <c r="F153" i="3"/>
  <c r="H153" i="4" s="1"/>
  <c r="E154" i="3"/>
  <c r="L154" i="4" s="1"/>
  <c r="F154" i="3"/>
  <c r="H154" i="4" s="1"/>
  <c r="E155" i="3"/>
  <c r="L155" i="4" s="1"/>
  <c r="F155" i="3"/>
  <c r="H155" i="4" s="1"/>
  <c r="E156" i="3"/>
  <c r="L156" i="4" s="1"/>
  <c r="F156" i="3"/>
  <c r="H156" i="4" s="1"/>
  <c r="E157" i="3"/>
  <c r="L157" i="4" s="1"/>
  <c r="F157" i="3"/>
  <c r="H157" i="4" s="1"/>
  <c r="E158" i="3"/>
  <c r="L158" i="4" s="1"/>
  <c r="F158" i="3"/>
  <c r="H158" i="4" s="1"/>
  <c r="E159" i="3"/>
  <c r="L159" i="4" s="1"/>
  <c r="F159" i="3"/>
  <c r="H159" i="4" s="1"/>
  <c r="E160" i="3"/>
  <c r="L160" i="4" s="1"/>
  <c r="F160" i="3"/>
  <c r="H160" i="4" s="1"/>
  <c r="E161" i="3"/>
  <c r="L161" i="4" s="1"/>
  <c r="F161" i="3"/>
  <c r="H161" i="4" s="1"/>
  <c r="E162" i="3"/>
  <c r="L162" i="4" s="1"/>
  <c r="F162" i="3"/>
  <c r="H162" i="4" s="1"/>
  <c r="E163" i="3"/>
  <c r="L163" i="4" s="1"/>
  <c r="F163" i="3"/>
  <c r="H163" i="4" s="1"/>
  <c r="E164" i="3"/>
  <c r="L164" i="4" s="1"/>
  <c r="F164" i="3"/>
  <c r="H164" i="4" s="1"/>
  <c r="E165" i="3"/>
  <c r="L165" i="4" s="1"/>
  <c r="F165" i="3"/>
  <c r="H165" i="4" s="1"/>
  <c r="E166" i="3"/>
  <c r="L166" i="4" s="1"/>
  <c r="F166" i="3"/>
  <c r="H166" i="4" s="1"/>
  <c r="E167" i="3"/>
  <c r="L167" i="4" s="1"/>
  <c r="F167" i="3"/>
  <c r="H167" i="4" s="1"/>
  <c r="E168" i="3"/>
  <c r="L168" i="4" s="1"/>
  <c r="F168" i="3"/>
  <c r="H168" i="4" s="1"/>
  <c r="E169" i="3"/>
  <c r="L169" i="4" s="1"/>
  <c r="F169" i="3"/>
  <c r="H169" i="4" s="1"/>
  <c r="E170" i="3"/>
  <c r="L170" i="4" s="1"/>
  <c r="F170" i="3"/>
  <c r="H170" i="4" s="1"/>
  <c r="E171" i="3"/>
  <c r="L171" i="4" s="1"/>
  <c r="F171" i="3"/>
  <c r="H171" i="4" s="1"/>
  <c r="E172" i="3"/>
  <c r="L172" i="4" s="1"/>
  <c r="F172" i="3"/>
  <c r="H172" i="4" s="1"/>
  <c r="E173" i="3"/>
  <c r="L173" i="4" s="1"/>
  <c r="F173" i="3"/>
  <c r="H173" i="4" s="1"/>
  <c r="E174" i="3"/>
  <c r="L174" i="4" s="1"/>
  <c r="F174" i="3"/>
  <c r="H174" i="4" s="1"/>
  <c r="E175" i="3"/>
  <c r="L175" i="4" s="1"/>
  <c r="F175" i="3"/>
  <c r="H175" i="4" s="1"/>
  <c r="E176" i="3"/>
  <c r="L176" i="4" s="1"/>
  <c r="F176" i="3"/>
  <c r="H176" i="4" s="1"/>
  <c r="E177" i="3"/>
  <c r="L177" i="4" s="1"/>
  <c r="F177" i="3"/>
  <c r="H177" i="4" s="1"/>
  <c r="E178" i="3"/>
  <c r="L178" i="4" s="1"/>
  <c r="F178" i="3"/>
  <c r="H178" i="4" s="1"/>
  <c r="E179" i="3"/>
  <c r="L179" i="4" s="1"/>
  <c r="F179" i="3"/>
  <c r="H179" i="4" s="1"/>
  <c r="E180" i="3"/>
  <c r="L180" i="4" s="1"/>
  <c r="F180" i="3"/>
  <c r="H180" i="4" s="1"/>
  <c r="E181" i="3"/>
  <c r="L181" i="4" s="1"/>
  <c r="F181" i="3"/>
  <c r="H181" i="4" s="1"/>
  <c r="E182" i="3"/>
  <c r="L182" i="4" s="1"/>
  <c r="F182" i="3"/>
  <c r="H182" i="4" s="1"/>
  <c r="E183" i="3"/>
  <c r="L183" i="4" s="1"/>
  <c r="F183" i="3"/>
  <c r="H183" i="4" s="1"/>
  <c r="E184" i="3"/>
  <c r="L184" i="4" s="1"/>
  <c r="F184" i="3"/>
  <c r="H184" i="4" s="1"/>
  <c r="E185" i="3"/>
  <c r="L185" i="4" s="1"/>
  <c r="F185" i="3"/>
  <c r="H185" i="4" s="1"/>
  <c r="E186" i="3"/>
  <c r="L186" i="4" s="1"/>
  <c r="F186" i="3"/>
  <c r="H186" i="4" s="1"/>
  <c r="E187" i="3"/>
  <c r="L187" i="4" s="1"/>
  <c r="F187" i="3"/>
  <c r="H187" i="4" s="1"/>
  <c r="E188" i="3"/>
  <c r="L188" i="4" s="1"/>
  <c r="F188" i="3"/>
  <c r="H188" i="4" s="1"/>
  <c r="E189" i="3"/>
  <c r="L189" i="4" s="1"/>
  <c r="F189" i="3"/>
  <c r="H189" i="4" s="1"/>
  <c r="E190" i="3"/>
  <c r="L190" i="4" s="1"/>
  <c r="F190" i="3"/>
  <c r="H190" i="4" s="1"/>
  <c r="E191" i="3"/>
  <c r="L191" i="4" s="1"/>
  <c r="F191" i="3"/>
  <c r="H191" i="4" s="1"/>
  <c r="E192" i="3"/>
  <c r="L192" i="4" s="1"/>
  <c r="F192" i="3"/>
  <c r="H192" i="4" s="1"/>
  <c r="E193" i="3"/>
  <c r="L193" i="4" s="1"/>
  <c r="F193" i="3"/>
  <c r="H193" i="4" s="1"/>
  <c r="E194" i="3"/>
  <c r="L194" i="4" s="1"/>
  <c r="F194" i="3"/>
  <c r="H194" i="4" s="1"/>
  <c r="E195" i="3"/>
  <c r="L195" i="4" s="1"/>
  <c r="F195" i="3"/>
  <c r="H195" i="4" s="1"/>
  <c r="E196" i="3"/>
  <c r="L196" i="4" s="1"/>
  <c r="F196" i="3"/>
  <c r="H196" i="4" s="1"/>
  <c r="E197" i="3"/>
  <c r="L197" i="4" s="1"/>
  <c r="F197" i="3"/>
  <c r="H197" i="4" s="1"/>
  <c r="E198" i="3"/>
  <c r="L198" i="4" s="1"/>
  <c r="F198" i="3"/>
  <c r="H198" i="4" s="1"/>
  <c r="E199" i="3"/>
  <c r="L199" i="4" s="1"/>
  <c r="F199" i="3"/>
  <c r="H199" i="4" s="1"/>
  <c r="E200" i="3"/>
  <c r="L200" i="4" s="1"/>
  <c r="F200" i="3"/>
  <c r="H200" i="4" s="1"/>
  <c r="E201" i="3"/>
  <c r="L201" i="4" s="1"/>
  <c r="F201" i="3"/>
  <c r="H201" i="4" s="1"/>
  <c r="E202" i="3"/>
  <c r="L202" i="4" s="1"/>
  <c r="F202" i="3"/>
  <c r="H202" i="4" s="1"/>
  <c r="E203" i="3"/>
  <c r="L203" i="4" s="1"/>
  <c r="F203" i="3"/>
  <c r="H203" i="4" s="1"/>
  <c r="E204" i="3"/>
  <c r="L204" i="4" s="1"/>
  <c r="F204" i="3"/>
  <c r="H204" i="4" s="1"/>
  <c r="E205" i="3"/>
  <c r="L205" i="4" s="1"/>
  <c r="F205" i="3"/>
  <c r="H205" i="4" s="1"/>
  <c r="E206" i="3"/>
  <c r="L206" i="4" s="1"/>
  <c r="F206" i="3"/>
  <c r="H206" i="4" s="1"/>
  <c r="E207" i="3"/>
  <c r="L207" i="4" s="1"/>
  <c r="F207" i="3"/>
  <c r="H207" i="4" s="1"/>
  <c r="E208" i="3"/>
  <c r="L208" i="4" s="1"/>
  <c r="F208" i="3"/>
  <c r="H208" i="4" s="1"/>
  <c r="E209" i="3"/>
  <c r="L209" i="4" s="1"/>
  <c r="F209" i="3"/>
  <c r="H209" i="4" s="1"/>
  <c r="E210" i="3"/>
  <c r="L210" i="4" s="1"/>
  <c r="F210" i="3"/>
  <c r="H210" i="4" s="1"/>
  <c r="E211" i="3"/>
  <c r="L211" i="4" s="1"/>
  <c r="F211" i="3"/>
  <c r="H211" i="4" s="1"/>
  <c r="E212" i="3"/>
  <c r="L212" i="4" s="1"/>
  <c r="F212" i="3"/>
  <c r="H212" i="4" s="1"/>
  <c r="E213" i="3"/>
  <c r="L213" i="4" s="1"/>
  <c r="F213" i="3"/>
  <c r="H213" i="4" s="1"/>
  <c r="E214" i="3"/>
  <c r="L214" i="4" s="1"/>
  <c r="F214" i="3"/>
  <c r="H214" i="4" s="1"/>
  <c r="E215" i="3"/>
  <c r="L215" i="4" s="1"/>
  <c r="F215" i="3"/>
  <c r="H215" i="4" s="1"/>
  <c r="E216" i="3"/>
  <c r="L216" i="4" s="1"/>
  <c r="F216" i="3"/>
  <c r="H216" i="4" s="1"/>
  <c r="E217" i="3"/>
  <c r="L217" i="4" s="1"/>
  <c r="F217" i="3"/>
  <c r="H217" i="4" s="1"/>
  <c r="E218" i="3"/>
  <c r="L218" i="4" s="1"/>
  <c r="F218" i="3"/>
  <c r="H218" i="4" s="1"/>
  <c r="E219" i="3"/>
  <c r="L219" i="4" s="1"/>
  <c r="F219" i="3"/>
  <c r="H219" i="4" s="1"/>
  <c r="E220" i="3"/>
  <c r="L220" i="4" s="1"/>
  <c r="F220" i="3"/>
  <c r="H220" i="4" s="1"/>
  <c r="E221" i="3"/>
  <c r="L221" i="4" s="1"/>
  <c r="F221" i="3"/>
  <c r="H221" i="4" s="1"/>
  <c r="E222" i="3"/>
  <c r="L222" i="4" s="1"/>
  <c r="F222" i="3"/>
  <c r="H222" i="4" s="1"/>
  <c r="E223" i="3"/>
  <c r="L223" i="4" s="1"/>
  <c r="F223" i="3"/>
  <c r="H223" i="4" s="1"/>
  <c r="E224" i="3"/>
  <c r="L224" i="4" s="1"/>
  <c r="F224" i="3"/>
  <c r="H224" i="4" s="1"/>
  <c r="E225" i="3"/>
  <c r="L225" i="4" s="1"/>
  <c r="F225" i="3"/>
  <c r="H225" i="4" s="1"/>
  <c r="E226" i="3"/>
  <c r="L226" i="4" s="1"/>
  <c r="F226" i="3"/>
  <c r="H226" i="4" s="1"/>
  <c r="E227" i="3"/>
  <c r="L227" i="4" s="1"/>
  <c r="F227" i="3"/>
  <c r="H227" i="4" s="1"/>
  <c r="E228" i="3"/>
  <c r="L228" i="4" s="1"/>
  <c r="F228" i="3"/>
  <c r="H228" i="4" s="1"/>
  <c r="E229" i="3"/>
  <c r="L229" i="4" s="1"/>
  <c r="F229" i="3"/>
  <c r="H229" i="4" s="1"/>
  <c r="E230" i="3"/>
  <c r="L230" i="4" s="1"/>
  <c r="F230" i="3"/>
  <c r="H230" i="4" s="1"/>
  <c r="E231" i="3"/>
  <c r="L231" i="4" s="1"/>
  <c r="F231" i="3"/>
  <c r="H231" i="4" s="1"/>
  <c r="E232" i="3"/>
  <c r="L232" i="4" s="1"/>
  <c r="F232" i="3"/>
  <c r="H232" i="4" s="1"/>
  <c r="E233" i="3"/>
  <c r="L233" i="4" s="1"/>
  <c r="F233" i="3"/>
  <c r="H233" i="4" s="1"/>
  <c r="E234" i="3"/>
  <c r="L234" i="4" s="1"/>
  <c r="F234" i="3"/>
  <c r="H234" i="4" s="1"/>
  <c r="E235" i="3"/>
  <c r="L235" i="4" s="1"/>
  <c r="F235" i="3"/>
  <c r="H235" i="4" s="1"/>
  <c r="E236" i="3"/>
  <c r="L236" i="4" s="1"/>
  <c r="F236" i="3"/>
  <c r="H236" i="4" s="1"/>
  <c r="E237" i="3"/>
  <c r="L237" i="4" s="1"/>
  <c r="F237" i="3"/>
  <c r="H237" i="4" s="1"/>
  <c r="E238" i="3"/>
  <c r="L238" i="4" s="1"/>
  <c r="F238" i="3"/>
  <c r="H238" i="4" s="1"/>
  <c r="E239" i="3"/>
  <c r="L239" i="4" s="1"/>
  <c r="F239" i="3"/>
  <c r="H239" i="4" s="1"/>
  <c r="E240" i="3"/>
  <c r="L240" i="4" s="1"/>
  <c r="F240" i="3"/>
  <c r="H240" i="4" s="1"/>
  <c r="E241" i="3"/>
  <c r="L241" i="4" s="1"/>
  <c r="F241" i="3"/>
  <c r="H241" i="4" s="1"/>
  <c r="E242" i="3"/>
  <c r="L242" i="4" s="1"/>
  <c r="F242" i="3"/>
  <c r="H242" i="4" s="1"/>
  <c r="E243" i="3"/>
  <c r="L243" i="4" s="1"/>
  <c r="F243" i="3"/>
  <c r="H243" i="4" s="1"/>
  <c r="E244" i="3"/>
  <c r="L244" i="4" s="1"/>
  <c r="F244" i="3"/>
  <c r="H244" i="4" s="1"/>
  <c r="E245" i="3"/>
  <c r="L245" i="4" s="1"/>
  <c r="F245" i="3"/>
  <c r="H245" i="4" s="1"/>
  <c r="E246" i="3"/>
  <c r="L246" i="4" s="1"/>
  <c r="F246" i="3"/>
  <c r="H246" i="4" s="1"/>
  <c r="E247" i="3"/>
  <c r="L247" i="4" s="1"/>
  <c r="F247" i="3"/>
  <c r="H247" i="4" s="1"/>
  <c r="E248" i="3"/>
  <c r="L248" i="4" s="1"/>
  <c r="F248" i="3"/>
  <c r="H248" i="4" s="1"/>
  <c r="E249" i="3"/>
  <c r="L249" i="4" s="1"/>
  <c r="F249" i="3"/>
  <c r="H249" i="4" s="1"/>
  <c r="E250" i="3"/>
  <c r="L250" i="4" s="1"/>
  <c r="F250" i="3"/>
  <c r="H250" i="4" s="1"/>
  <c r="E251" i="3"/>
  <c r="L251" i="4" s="1"/>
  <c r="F251" i="3"/>
  <c r="H251" i="4" s="1"/>
  <c r="E252" i="3"/>
  <c r="L252" i="4" s="1"/>
  <c r="F252" i="3"/>
  <c r="H252" i="4" s="1"/>
  <c r="E253" i="3"/>
  <c r="L253" i="4" s="1"/>
  <c r="F253" i="3"/>
  <c r="H253" i="4" s="1"/>
  <c r="E254" i="3"/>
  <c r="L254" i="4" s="1"/>
  <c r="F254" i="3"/>
  <c r="H254" i="4" s="1"/>
  <c r="E255" i="3"/>
  <c r="L255" i="4" s="1"/>
  <c r="F255" i="3"/>
  <c r="H255" i="4" s="1"/>
  <c r="E256" i="3"/>
  <c r="L256" i="4" s="1"/>
  <c r="F256" i="3"/>
  <c r="H256" i="4" s="1"/>
  <c r="E257" i="3"/>
  <c r="L257" i="4" s="1"/>
  <c r="F257" i="3"/>
  <c r="H257" i="4" s="1"/>
  <c r="E258" i="3"/>
  <c r="L258" i="4" s="1"/>
  <c r="F258" i="3"/>
  <c r="H258" i="4" s="1"/>
  <c r="E259" i="3"/>
  <c r="L259" i="4" s="1"/>
  <c r="F259" i="3"/>
  <c r="H259" i="4" s="1"/>
  <c r="E260" i="3"/>
  <c r="L260" i="4" s="1"/>
  <c r="F260" i="3"/>
  <c r="H260" i="4" s="1"/>
  <c r="E261" i="3"/>
  <c r="L261" i="4" s="1"/>
  <c r="F261" i="3"/>
  <c r="H261" i="4" s="1"/>
  <c r="E262" i="3"/>
  <c r="L262" i="4" s="1"/>
  <c r="F262" i="3"/>
  <c r="H262" i="4" s="1"/>
  <c r="E263" i="3"/>
  <c r="L263" i="4" s="1"/>
  <c r="F263" i="3"/>
  <c r="H263" i="4" s="1"/>
  <c r="E264" i="3"/>
  <c r="L264" i="4" s="1"/>
  <c r="F264" i="3"/>
  <c r="H264" i="4" s="1"/>
  <c r="E265" i="3"/>
  <c r="L265" i="4" s="1"/>
  <c r="F265" i="3"/>
  <c r="H265" i="4" s="1"/>
  <c r="E266" i="3"/>
  <c r="L266" i="4" s="1"/>
  <c r="F266" i="3"/>
  <c r="H266" i="4" s="1"/>
  <c r="E267" i="3"/>
  <c r="L267" i="4" s="1"/>
  <c r="F267" i="3"/>
  <c r="H267" i="4" s="1"/>
  <c r="E268" i="3"/>
  <c r="L268" i="4" s="1"/>
  <c r="F268" i="3"/>
  <c r="H268" i="4" s="1"/>
  <c r="E269" i="3"/>
  <c r="L269" i="4" s="1"/>
  <c r="F269" i="3"/>
  <c r="H269" i="4" s="1"/>
  <c r="E270" i="3"/>
  <c r="L270" i="4" s="1"/>
  <c r="F270" i="3"/>
  <c r="H270" i="4" s="1"/>
  <c r="E271" i="3"/>
  <c r="L271" i="4" s="1"/>
  <c r="F271" i="3"/>
  <c r="H271" i="4" s="1"/>
  <c r="E272" i="3"/>
  <c r="L272" i="4" s="1"/>
  <c r="F272" i="3"/>
  <c r="H272" i="4" s="1"/>
  <c r="E273" i="3"/>
  <c r="L273" i="4" s="1"/>
  <c r="F273" i="3"/>
  <c r="H273" i="4" s="1"/>
  <c r="E274" i="3"/>
  <c r="L274" i="4" s="1"/>
  <c r="F274" i="3"/>
  <c r="H274" i="4" s="1"/>
  <c r="E275" i="3"/>
  <c r="L275" i="4" s="1"/>
  <c r="F275" i="3"/>
  <c r="H275" i="4" s="1"/>
  <c r="E276" i="3"/>
  <c r="L276" i="4" s="1"/>
  <c r="F276" i="3"/>
  <c r="H276" i="4" s="1"/>
  <c r="E277" i="3"/>
  <c r="L277" i="4" s="1"/>
  <c r="F277" i="3"/>
  <c r="H277" i="4" s="1"/>
  <c r="E278" i="3"/>
  <c r="L278" i="4" s="1"/>
  <c r="F278" i="3"/>
  <c r="H278" i="4" s="1"/>
  <c r="E279" i="3"/>
  <c r="L279" i="4" s="1"/>
  <c r="F279" i="3"/>
  <c r="H279" i="4" s="1"/>
  <c r="E280" i="3"/>
  <c r="L280" i="4" s="1"/>
  <c r="F280" i="3"/>
  <c r="H280" i="4" s="1"/>
  <c r="E281" i="3"/>
  <c r="L281" i="4" s="1"/>
  <c r="F281" i="3"/>
  <c r="H281" i="4" s="1"/>
  <c r="E282" i="3"/>
  <c r="L282" i="4" s="1"/>
  <c r="F282" i="3"/>
  <c r="H282" i="4" s="1"/>
  <c r="E283" i="3"/>
  <c r="L283" i="4" s="1"/>
  <c r="F283" i="3"/>
  <c r="H283" i="4" s="1"/>
  <c r="E284" i="3"/>
  <c r="L284" i="4" s="1"/>
  <c r="F284" i="3"/>
  <c r="H284" i="4" s="1"/>
  <c r="E285" i="3"/>
  <c r="L285" i="4" s="1"/>
  <c r="F285" i="3"/>
  <c r="H285" i="4" s="1"/>
  <c r="E286" i="3"/>
  <c r="L286" i="4" s="1"/>
  <c r="F286" i="3"/>
  <c r="H286" i="4" s="1"/>
  <c r="E287" i="3"/>
  <c r="L287" i="4" s="1"/>
  <c r="F287" i="3"/>
  <c r="H287" i="4" s="1"/>
  <c r="E288" i="3"/>
  <c r="L288" i="4" s="1"/>
  <c r="F288" i="3"/>
  <c r="H288" i="4" s="1"/>
  <c r="E289" i="3"/>
  <c r="L289" i="4" s="1"/>
  <c r="F289" i="3"/>
  <c r="H289" i="4" s="1"/>
  <c r="E290" i="3"/>
  <c r="L290" i="4" s="1"/>
  <c r="F290" i="3"/>
  <c r="H290" i="4" s="1"/>
  <c r="E291" i="3"/>
  <c r="L291" i="4" s="1"/>
  <c r="F291" i="3"/>
  <c r="H291" i="4" s="1"/>
  <c r="E292" i="3"/>
  <c r="L292" i="4" s="1"/>
  <c r="F292" i="3"/>
  <c r="H292" i="4" s="1"/>
  <c r="E293" i="3"/>
  <c r="L293" i="4" s="1"/>
  <c r="F293" i="3"/>
  <c r="H293" i="4" s="1"/>
  <c r="E294" i="3"/>
  <c r="L294" i="4" s="1"/>
  <c r="F294" i="3"/>
  <c r="H294" i="4" s="1"/>
  <c r="E295" i="3"/>
  <c r="L295" i="4" s="1"/>
  <c r="F295" i="3"/>
  <c r="H295" i="4" s="1"/>
  <c r="E296" i="3"/>
  <c r="L296" i="4" s="1"/>
  <c r="F296" i="3"/>
  <c r="H296" i="4" s="1"/>
  <c r="E297" i="3"/>
  <c r="L297" i="4" s="1"/>
  <c r="F297" i="3"/>
  <c r="H297" i="4" s="1"/>
  <c r="E298" i="3"/>
  <c r="L298" i="4" s="1"/>
  <c r="F298" i="3"/>
  <c r="H298" i="4" s="1"/>
  <c r="E299" i="3"/>
  <c r="L299" i="4" s="1"/>
  <c r="F299" i="3"/>
  <c r="H299" i="4" s="1"/>
  <c r="E300" i="3"/>
  <c r="L300" i="4" s="1"/>
  <c r="F300" i="3"/>
  <c r="H300" i="4" s="1"/>
  <c r="E301" i="3"/>
  <c r="L301" i="4" s="1"/>
  <c r="F301" i="3"/>
  <c r="H301" i="4" s="1"/>
  <c r="E302" i="3"/>
  <c r="L302" i="4" s="1"/>
  <c r="F302" i="3"/>
  <c r="H302" i="4" s="1"/>
  <c r="E303" i="3"/>
  <c r="L303" i="4" s="1"/>
  <c r="F303" i="3"/>
  <c r="H303" i="4" s="1"/>
  <c r="E304" i="3"/>
  <c r="L304" i="4" s="1"/>
  <c r="F304" i="3"/>
  <c r="H304" i="4" s="1"/>
  <c r="E305" i="3"/>
  <c r="L305" i="4" s="1"/>
  <c r="F305" i="3"/>
  <c r="H305" i="4" s="1"/>
  <c r="E306" i="3"/>
  <c r="L306" i="4" s="1"/>
  <c r="F306" i="3"/>
  <c r="H306" i="4" s="1"/>
  <c r="E307" i="3"/>
  <c r="L307" i="4" s="1"/>
  <c r="F307" i="3"/>
  <c r="H307" i="4" s="1"/>
  <c r="E308" i="3"/>
  <c r="L308" i="4" s="1"/>
  <c r="F308" i="3"/>
  <c r="H308" i="4" s="1"/>
  <c r="E309" i="3"/>
  <c r="L309" i="4" s="1"/>
  <c r="F309" i="3"/>
  <c r="H309" i="4" s="1"/>
  <c r="E310" i="3"/>
  <c r="L310" i="4" s="1"/>
  <c r="F310" i="3"/>
  <c r="H310" i="4" s="1"/>
  <c r="E311" i="3"/>
  <c r="L311" i="4" s="1"/>
  <c r="F311" i="3"/>
  <c r="H311" i="4" s="1"/>
  <c r="E312" i="3"/>
  <c r="L312" i="4" s="1"/>
  <c r="F312" i="3"/>
  <c r="H312" i="4" s="1"/>
  <c r="E313" i="3"/>
  <c r="L313" i="4" s="1"/>
  <c r="F313" i="3"/>
  <c r="H313" i="4" s="1"/>
  <c r="E314" i="3"/>
  <c r="L314" i="4" s="1"/>
  <c r="F314" i="3"/>
  <c r="H314" i="4" s="1"/>
  <c r="E315" i="3"/>
  <c r="L315" i="4" s="1"/>
  <c r="F315" i="3"/>
  <c r="H315" i="4" s="1"/>
  <c r="E316" i="3"/>
  <c r="L316" i="4" s="1"/>
  <c r="F316" i="3"/>
  <c r="H316" i="4" s="1"/>
  <c r="E317" i="3"/>
  <c r="L317" i="4" s="1"/>
  <c r="F317" i="3"/>
  <c r="H317" i="4" s="1"/>
  <c r="E318" i="3"/>
  <c r="L318" i="4" s="1"/>
  <c r="F318" i="3"/>
  <c r="H318" i="4" s="1"/>
  <c r="E319" i="3"/>
  <c r="L319" i="4" s="1"/>
  <c r="F319" i="3"/>
  <c r="H319" i="4" s="1"/>
  <c r="E320" i="3"/>
  <c r="L320" i="4" s="1"/>
  <c r="F320" i="3"/>
  <c r="H320" i="4" s="1"/>
  <c r="E321" i="3"/>
  <c r="L321" i="4" s="1"/>
  <c r="F321" i="3"/>
  <c r="H321" i="4" s="1"/>
  <c r="E322" i="3"/>
  <c r="L322" i="4" s="1"/>
  <c r="F322" i="3"/>
  <c r="H322" i="4" s="1"/>
  <c r="E323" i="3"/>
  <c r="L323" i="4" s="1"/>
  <c r="F323" i="3"/>
  <c r="H323" i="4" s="1"/>
  <c r="E324" i="3"/>
  <c r="L324" i="4" s="1"/>
  <c r="F324" i="3"/>
  <c r="H324" i="4" s="1"/>
  <c r="E325" i="3"/>
  <c r="L325" i="4" s="1"/>
  <c r="F325" i="3"/>
  <c r="H325" i="4" s="1"/>
  <c r="E326" i="3"/>
  <c r="L326" i="4" s="1"/>
  <c r="F326" i="3"/>
  <c r="H326" i="4" s="1"/>
  <c r="E327" i="3"/>
  <c r="L327" i="4" s="1"/>
  <c r="F327" i="3"/>
  <c r="H327" i="4" s="1"/>
  <c r="E328" i="3"/>
  <c r="L328" i="4" s="1"/>
  <c r="F328" i="3"/>
  <c r="H328" i="4" s="1"/>
  <c r="E329" i="3"/>
  <c r="L329" i="4" s="1"/>
  <c r="F329" i="3"/>
  <c r="H329" i="4" s="1"/>
  <c r="E330" i="3"/>
  <c r="L330" i="4" s="1"/>
  <c r="F330" i="3"/>
  <c r="H330" i="4" s="1"/>
  <c r="E331" i="3"/>
  <c r="L331" i="4" s="1"/>
  <c r="F331" i="3"/>
  <c r="H331" i="4" s="1"/>
  <c r="E332" i="3"/>
  <c r="L332" i="4" s="1"/>
  <c r="F332" i="3"/>
  <c r="H332" i="4" s="1"/>
  <c r="E333" i="3"/>
  <c r="L333" i="4" s="1"/>
  <c r="F333" i="3"/>
  <c r="H333" i="4" s="1"/>
  <c r="E334" i="3"/>
  <c r="L334" i="4" s="1"/>
  <c r="F334" i="3"/>
  <c r="H334" i="4" s="1"/>
  <c r="E335" i="3"/>
  <c r="L335" i="4" s="1"/>
  <c r="F335" i="3"/>
  <c r="H335" i="4" s="1"/>
  <c r="E336" i="3"/>
  <c r="L336" i="4" s="1"/>
  <c r="F336" i="3"/>
  <c r="H336" i="4" s="1"/>
  <c r="E337" i="3"/>
  <c r="L337" i="4" s="1"/>
  <c r="F337" i="3"/>
  <c r="H337" i="4" s="1"/>
  <c r="E338" i="3"/>
  <c r="L338" i="4" s="1"/>
  <c r="F338" i="3"/>
  <c r="H338" i="4" s="1"/>
  <c r="E339" i="3"/>
  <c r="L339" i="4" s="1"/>
  <c r="F339" i="3"/>
  <c r="H339" i="4" s="1"/>
  <c r="E340" i="3"/>
  <c r="L340" i="4" s="1"/>
  <c r="F340" i="3"/>
  <c r="H340" i="4" s="1"/>
  <c r="E341" i="3"/>
  <c r="L341" i="4" s="1"/>
  <c r="F341" i="3"/>
  <c r="H341" i="4" s="1"/>
  <c r="E342" i="3"/>
  <c r="L342" i="4" s="1"/>
  <c r="F342" i="3"/>
  <c r="H342" i="4" s="1"/>
  <c r="E343" i="3"/>
  <c r="L343" i="4" s="1"/>
  <c r="F343" i="3"/>
  <c r="H343" i="4" s="1"/>
  <c r="E344" i="3"/>
  <c r="L344" i="4" s="1"/>
  <c r="F344" i="3"/>
  <c r="H344" i="4" s="1"/>
  <c r="E345" i="3"/>
  <c r="L345" i="4" s="1"/>
  <c r="F345" i="3"/>
  <c r="H345" i="4" s="1"/>
  <c r="E346" i="3"/>
  <c r="L346" i="4" s="1"/>
  <c r="F346" i="3"/>
  <c r="H346" i="4" s="1"/>
  <c r="E347" i="3"/>
  <c r="L347" i="4" s="1"/>
  <c r="F347" i="3"/>
  <c r="H347" i="4" s="1"/>
  <c r="E348" i="3"/>
  <c r="L348" i="4" s="1"/>
  <c r="F348" i="3"/>
  <c r="H348" i="4" s="1"/>
  <c r="E349" i="3"/>
  <c r="L349" i="4" s="1"/>
  <c r="F349" i="3"/>
  <c r="H349" i="4" s="1"/>
  <c r="E350" i="3"/>
  <c r="L350" i="4" s="1"/>
  <c r="F350" i="3"/>
  <c r="H350" i="4" s="1"/>
  <c r="E351" i="3"/>
  <c r="L351" i="4" s="1"/>
  <c r="F351" i="3"/>
  <c r="H351" i="4" s="1"/>
  <c r="E352" i="3"/>
  <c r="L352" i="4" s="1"/>
  <c r="F352" i="3"/>
  <c r="H352" i="4" s="1"/>
  <c r="E353" i="3"/>
  <c r="L353" i="4" s="1"/>
  <c r="F353" i="3"/>
  <c r="H353" i="4" s="1"/>
  <c r="E354" i="3"/>
  <c r="L354" i="4" s="1"/>
  <c r="F354" i="3"/>
  <c r="H354" i="4" s="1"/>
  <c r="E355" i="3"/>
  <c r="L355" i="4" s="1"/>
  <c r="F355" i="3"/>
  <c r="H355" i="4" s="1"/>
  <c r="E356" i="3"/>
  <c r="L356" i="4" s="1"/>
  <c r="E357" i="3"/>
  <c r="L357" i="4" s="1"/>
  <c r="E358" i="3"/>
  <c r="L358" i="4" s="1"/>
  <c r="E359" i="3"/>
  <c r="L359" i="4" s="1"/>
  <c r="E360" i="3"/>
  <c r="L360" i="4" s="1"/>
  <c r="E361" i="3"/>
  <c r="L361" i="4" s="1"/>
  <c r="E362" i="3"/>
  <c r="L362" i="4" s="1"/>
  <c r="E363" i="3"/>
  <c r="L363" i="4" s="1"/>
  <c r="E364" i="3"/>
  <c r="L364" i="4" s="1"/>
  <c r="E365" i="3"/>
  <c r="L365" i="4" s="1"/>
  <c r="E366" i="3"/>
  <c r="L366" i="4" s="1"/>
  <c r="E367" i="3"/>
  <c r="L367" i="4" s="1"/>
  <c r="E368" i="3"/>
  <c r="L368" i="4" s="1"/>
  <c r="E369" i="3"/>
  <c r="L369" i="4" s="1"/>
  <c r="E370" i="3"/>
  <c r="L370" i="4" s="1"/>
  <c r="E371" i="3"/>
  <c r="L371" i="4" s="1"/>
  <c r="E372" i="3"/>
  <c r="L372" i="4" s="1"/>
  <c r="E373" i="3"/>
  <c r="L373" i="4" s="1"/>
  <c r="E374" i="3"/>
  <c r="L374" i="4" s="1"/>
  <c r="E375" i="3"/>
  <c r="L375" i="4" s="1"/>
  <c r="E376" i="3"/>
  <c r="L376" i="4" s="1"/>
  <c r="E377" i="3"/>
  <c r="L377" i="4" s="1"/>
  <c r="E378" i="3"/>
  <c r="L378" i="4" s="1"/>
  <c r="E379" i="3"/>
  <c r="L379" i="4" s="1"/>
  <c r="E380" i="3"/>
  <c r="L380" i="4" s="1"/>
  <c r="E381" i="3"/>
  <c r="L381" i="4" s="1"/>
  <c r="E382" i="3"/>
  <c r="L382" i="4" s="1"/>
  <c r="E383" i="3"/>
  <c r="L383" i="4" s="1"/>
  <c r="E384" i="3"/>
  <c r="L384" i="4" s="1"/>
  <c r="E385" i="3"/>
  <c r="L385" i="4" s="1"/>
  <c r="E386" i="3"/>
  <c r="L386" i="4" s="1"/>
  <c r="E387" i="3"/>
  <c r="L387" i="4" s="1"/>
  <c r="E388" i="3"/>
  <c r="L388" i="4" s="1"/>
  <c r="E389" i="3"/>
  <c r="L389" i="4" s="1"/>
  <c r="E390" i="3"/>
  <c r="L390" i="4" s="1"/>
  <c r="E391" i="3"/>
  <c r="L391" i="4" s="1"/>
  <c r="E392" i="3"/>
  <c r="L392" i="4" s="1"/>
  <c r="E393" i="3"/>
  <c r="L393" i="4" s="1"/>
  <c r="E394" i="3"/>
  <c r="L394" i="4" s="1"/>
  <c r="E395" i="3"/>
  <c r="L395" i="4" s="1"/>
  <c r="E396" i="3"/>
  <c r="L396" i="4" s="1"/>
  <c r="E397" i="3"/>
  <c r="L397" i="4" s="1"/>
  <c r="E398" i="3"/>
  <c r="L398" i="4" s="1"/>
  <c r="E399" i="3"/>
  <c r="L399" i="4" s="1"/>
  <c r="E400" i="3"/>
  <c r="L400" i="4" s="1"/>
  <c r="E401" i="3"/>
  <c r="L401" i="4" s="1"/>
  <c r="E402" i="3"/>
  <c r="L402" i="4" s="1"/>
  <c r="E403" i="3"/>
  <c r="L403" i="4" s="1"/>
  <c r="E404" i="3"/>
  <c r="L404" i="4" s="1"/>
  <c r="E405" i="3"/>
  <c r="L405" i="4" s="1"/>
  <c r="E406" i="3"/>
  <c r="L406" i="4" s="1"/>
  <c r="E407" i="3"/>
  <c r="L407" i="4" s="1"/>
  <c r="E408" i="3"/>
  <c r="L408" i="4" s="1"/>
  <c r="E409" i="3"/>
  <c r="L409" i="4" s="1"/>
  <c r="E410" i="3"/>
  <c r="L410" i="4" s="1"/>
  <c r="E411" i="3"/>
  <c r="L411" i="4" s="1"/>
  <c r="E412" i="3"/>
  <c r="L412" i="4" s="1"/>
  <c r="E413" i="3"/>
  <c r="L413" i="4" s="1"/>
  <c r="E414" i="3"/>
  <c r="L414" i="4" s="1"/>
  <c r="E415" i="3"/>
  <c r="L415" i="4" s="1"/>
  <c r="E416" i="3"/>
  <c r="L416" i="4" s="1"/>
  <c r="E417" i="3"/>
  <c r="L417" i="4" s="1"/>
  <c r="E418" i="3"/>
  <c r="L418" i="4" s="1"/>
  <c r="E419" i="3"/>
  <c r="L419" i="4" s="1"/>
  <c r="E420" i="3"/>
  <c r="L420" i="4" s="1"/>
  <c r="E421" i="3"/>
  <c r="L421" i="4" s="1"/>
  <c r="E422" i="3"/>
  <c r="L422" i="4" s="1"/>
  <c r="E423" i="3"/>
  <c r="L423" i="4" s="1"/>
  <c r="E424" i="3"/>
  <c r="L424" i="4" s="1"/>
  <c r="E425" i="3"/>
  <c r="L425" i="4" s="1"/>
  <c r="E426" i="3"/>
  <c r="L426" i="4" s="1"/>
  <c r="E427" i="3"/>
  <c r="L427" i="4" s="1"/>
  <c r="E428" i="3"/>
  <c r="L428" i="4" s="1"/>
  <c r="E429" i="3"/>
  <c r="L429" i="4" s="1"/>
  <c r="F429" i="3"/>
  <c r="H429" i="4" s="1"/>
  <c r="E430" i="3"/>
  <c r="L430" i="4" s="1"/>
  <c r="F430" i="3"/>
  <c r="H430" i="4" s="1"/>
  <c r="E431" i="3"/>
  <c r="L431" i="4" s="1"/>
  <c r="F431" i="3"/>
  <c r="H431" i="4" s="1"/>
  <c r="E432" i="3"/>
  <c r="L432" i="4" s="1"/>
  <c r="F432" i="3"/>
  <c r="H432" i="4" s="1"/>
  <c r="E433" i="3"/>
  <c r="L433" i="4" s="1"/>
  <c r="F433" i="3"/>
  <c r="H433" i="4" s="1"/>
  <c r="E434" i="3"/>
  <c r="L434" i="4" s="1"/>
  <c r="F434" i="3"/>
  <c r="H434" i="4" s="1"/>
  <c r="E435" i="3"/>
  <c r="L435" i="4" s="1"/>
  <c r="F435" i="3"/>
  <c r="H435" i="4" s="1"/>
  <c r="E436" i="3"/>
  <c r="L436" i="4" s="1"/>
  <c r="F436" i="3"/>
  <c r="H436" i="4" s="1"/>
  <c r="E437" i="3"/>
  <c r="L437" i="4" s="1"/>
  <c r="F437" i="3"/>
  <c r="H437" i="4" s="1"/>
  <c r="E438" i="3"/>
  <c r="L438" i="4" s="1"/>
  <c r="F438" i="3"/>
  <c r="H438" i="4" s="1"/>
  <c r="E439" i="3"/>
  <c r="L439" i="4" s="1"/>
  <c r="F439" i="3"/>
  <c r="H439" i="4" s="1"/>
  <c r="E440" i="3"/>
  <c r="L440" i="4" s="1"/>
  <c r="F440" i="3"/>
  <c r="H440" i="4" s="1"/>
  <c r="E441" i="3"/>
  <c r="L441" i="4" s="1"/>
  <c r="E442" i="3"/>
  <c r="L442" i="4" s="1"/>
  <c r="E443" i="3"/>
  <c r="L443" i="4" s="1"/>
  <c r="F443" i="3"/>
  <c r="H443" i="4" s="1"/>
  <c r="E444" i="3"/>
  <c r="L444" i="4" s="1"/>
  <c r="F444" i="3"/>
  <c r="H444" i="4" s="1"/>
  <c r="E445" i="3"/>
  <c r="L445" i="4" s="1"/>
  <c r="F445" i="3"/>
  <c r="H445" i="4" s="1"/>
  <c r="E446" i="3"/>
  <c r="L446" i="4" s="1"/>
  <c r="F446" i="3"/>
  <c r="H446" i="4" s="1"/>
  <c r="E447" i="3"/>
  <c r="L447" i="4" s="1"/>
  <c r="F447" i="3"/>
  <c r="H447" i="4" s="1"/>
  <c r="E448" i="3"/>
  <c r="L448" i="4" s="1"/>
  <c r="F448" i="3"/>
  <c r="H448" i="4" s="1"/>
  <c r="E449" i="3"/>
  <c r="L449" i="4" s="1"/>
  <c r="F449" i="3"/>
  <c r="H449" i="4" s="1"/>
  <c r="E450" i="3"/>
  <c r="L450" i="4" s="1"/>
  <c r="F450" i="3"/>
  <c r="H450" i="4" s="1"/>
  <c r="E451" i="3"/>
  <c r="L451" i="4" s="1"/>
  <c r="F451" i="3"/>
  <c r="H451" i="4" s="1"/>
  <c r="E452" i="3"/>
  <c r="L452" i="4" s="1"/>
  <c r="F452" i="3"/>
  <c r="H452" i="4" s="1"/>
  <c r="E453" i="3"/>
  <c r="L453" i="4" s="1"/>
  <c r="F453" i="3"/>
  <c r="H453" i="4" s="1"/>
  <c r="E454" i="3"/>
  <c r="L454" i="4" s="1"/>
  <c r="F454" i="3"/>
  <c r="H454" i="4" s="1"/>
  <c r="E455" i="3"/>
  <c r="L455" i="4" s="1"/>
  <c r="F455" i="3"/>
  <c r="H455" i="4" s="1"/>
  <c r="E456" i="3"/>
  <c r="L456" i="4" s="1"/>
  <c r="F456" i="3"/>
  <c r="H456" i="4" s="1"/>
  <c r="E457" i="3"/>
  <c r="L457" i="4" s="1"/>
  <c r="F457" i="3"/>
  <c r="H457" i="4" s="1"/>
  <c r="E458" i="3"/>
  <c r="L458" i="4" s="1"/>
  <c r="F458" i="3"/>
  <c r="H458" i="4" s="1"/>
  <c r="E459" i="3"/>
  <c r="L459" i="4" s="1"/>
  <c r="F459" i="3"/>
  <c r="H459" i="4" s="1"/>
  <c r="E460" i="3"/>
  <c r="L460" i="4" s="1"/>
  <c r="F460" i="3"/>
  <c r="H460" i="4" s="1"/>
  <c r="E461" i="3"/>
  <c r="L461" i="4" s="1"/>
  <c r="F461" i="3"/>
  <c r="H461" i="4" s="1"/>
  <c r="E462" i="3"/>
  <c r="L462" i="4" s="1"/>
  <c r="F462" i="3"/>
  <c r="H462" i="4" s="1"/>
  <c r="E463" i="3"/>
  <c r="L463" i="4" s="1"/>
  <c r="F463" i="3"/>
  <c r="H463" i="4" s="1"/>
  <c r="E464" i="3"/>
  <c r="L464" i="4" s="1"/>
  <c r="F464" i="3"/>
  <c r="H464" i="4" s="1"/>
  <c r="E465" i="3"/>
  <c r="L465" i="4" s="1"/>
  <c r="F465" i="3"/>
  <c r="H465" i="4" s="1"/>
  <c r="E466" i="3"/>
  <c r="L466" i="4" s="1"/>
  <c r="F466" i="3"/>
  <c r="H466" i="4" s="1"/>
  <c r="E467" i="3"/>
  <c r="L467" i="4" s="1"/>
  <c r="F467" i="3"/>
  <c r="H467" i="4" s="1"/>
  <c r="E468" i="3"/>
  <c r="L468" i="4" s="1"/>
  <c r="F468" i="3"/>
  <c r="H468" i="4" s="1"/>
  <c r="E469" i="3"/>
  <c r="L469" i="4" s="1"/>
  <c r="F469" i="3"/>
  <c r="H469" i="4" s="1"/>
  <c r="E470" i="3"/>
  <c r="L470" i="4" s="1"/>
  <c r="F470" i="3"/>
  <c r="H470" i="4" s="1"/>
  <c r="E471" i="3"/>
  <c r="L471" i="4" s="1"/>
  <c r="F471" i="3"/>
  <c r="H471" i="4" s="1"/>
  <c r="E472" i="3"/>
  <c r="L472" i="4" s="1"/>
  <c r="F472" i="3"/>
  <c r="H472" i="4" s="1"/>
  <c r="E473" i="3"/>
  <c r="L473" i="4" s="1"/>
  <c r="F473" i="3"/>
  <c r="H473" i="4" s="1"/>
  <c r="E474" i="3"/>
  <c r="L474" i="4" s="1"/>
  <c r="F474" i="3"/>
  <c r="H474" i="4" s="1"/>
  <c r="E475" i="3"/>
  <c r="L475" i="4" s="1"/>
  <c r="F475" i="3"/>
  <c r="H475" i="4" s="1"/>
  <c r="E476" i="3"/>
  <c r="L476" i="4" s="1"/>
  <c r="F476" i="3"/>
  <c r="H476" i="4" s="1"/>
  <c r="E477" i="3"/>
  <c r="L477" i="4" s="1"/>
  <c r="F477" i="3"/>
  <c r="H477" i="4" s="1"/>
  <c r="E478" i="3"/>
  <c r="L478" i="4" s="1"/>
  <c r="F478" i="3"/>
  <c r="H478" i="4" s="1"/>
  <c r="E479" i="3"/>
  <c r="L479" i="4" s="1"/>
  <c r="F479" i="3"/>
  <c r="H479" i="4" s="1"/>
  <c r="E480" i="3"/>
  <c r="L480" i="4" s="1"/>
  <c r="F480" i="3"/>
  <c r="H480" i="4" s="1"/>
  <c r="E481" i="3"/>
  <c r="L481" i="4" s="1"/>
  <c r="F481" i="3"/>
  <c r="H481" i="4" s="1"/>
  <c r="E482" i="3"/>
  <c r="L482" i="4" s="1"/>
  <c r="F482" i="3"/>
  <c r="H482" i="4" s="1"/>
  <c r="E483" i="3"/>
  <c r="L483" i="4" s="1"/>
  <c r="F483" i="3"/>
  <c r="H483" i="4" s="1"/>
  <c r="E484" i="3"/>
  <c r="L484" i="4" s="1"/>
  <c r="F484" i="3"/>
  <c r="H484" i="4" s="1"/>
  <c r="E485" i="3"/>
  <c r="L485" i="4" s="1"/>
  <c r="F485" i="3"/>
  <c r="H485" i="4" s="1"/>
  <c r="E486" i="3"/>
  <c r="L486" i="4" s="1"/>
  <c r="F486" i="3"/>
  <c r="H486" i="4" s="1"/>
  <c r="E487" i="3"/>
  <c r="L487" i="4" s="1"/>
  <c r="F487" i="3"/>
  <c r="H487" i="4" s="1"/>
  <c r="E488" i="3"/>
  <c r="L488" i="4" s="1"/>
  <c r="F488" i="3"/>
  <c r="H488" i="4" s="1"/>
  <c r="E489" i="3"/>
  <c r="L489" i="4" s="1"/>
  <c r="F489" i="3"/>
  <c r="H489" i="4" s="1"/>
  <c r="E490" i="3"/>
  <c r="L490" i="4" s="1"/>
  <c r="F490" i="3"/>
  <c r="H490" i="4" s="1"/>
  <c r="E491" i="3"/>
  <c r="L491" i="4" s="1"/>
  <c r="F491" i="3"/>
  <c r="H491" i="4" s="1"/>
  <c r="E492" i="3"/>
  <c r="L492" i="4" s="1"/>
  <c r="F492" i="3"/>
  <c r="H492" i="4" s="1"/>
  <c r="E493" i="3"/>
  <c r="L493" i="4" s="1"/>
  <c r="F493" i="3"/>
  <c r="H493" i="4" s="1"/>
  <c r="E494" i="3"/>
  <c r="L494" i="4" s="1"/>
  <c r="F494" i="3"/>
  <c r="H494" i="4" s="1"/>
  <c r="E495" i="3"/>
  <c r="L495" i="4" s="1"/>
  <c r="F495" i="3"/>
  <c r="H495" i="4" s="1"/>
  <c r="E496" i="3"/>
  <c r="L496" i="4" s="1"/>
  <c r="F496" i="3"/>
  <c r="H496" i="4" s="1"/>
  <c r="E497" i="3"/>
  <c r="L497" i="4" s="1"/>
  <c r="F497" i="3"/>
  <c r="H497" i="4" s="1"/>
  <c r="E498" i="3"/>
  <c r="L498" i="4" s="1"/>
  <c r="F498" i="3"/>
  <c r="H498" i="4" s="1"/>
  <c r="E499" i="3"/>
  <c r="L499" i="4" s="1"/>
  <c r="F499" i="3"/>
  <c r="H499" i="4" s="1"/>
  <c r="E500" i="3"/>
  <c r="L500" i="4" s="1"/>
  <c r="F500" i="3"/>
  <c r="H500" i="4" s="1"/>
  <c r="E501" i="3"/>
  <c r="L501" i="4" s="1"/>
  <c r="F501" i="3"/>
  <c r="H501" i="4" s="1"/>
  <c r="E502" i="3"/>
  <c r="L502" i="4" s="1"/>
  <c r="F502" i="3"/>
  <c r="H502" i="4" s="1"/>
  <c r="E503" i="3"/>
  <c r="L503" i="4" s="1"/>
  <c r="F503" i="3"/>
  <c r="H503" i="4" s="1"/>
  <c r="E504" i="3"/>
  <c r="L504" i="4" s="1"/>
  <c r="F504" i="3"/>
  <c r="H504" i="4" s="1"/>
  <c r="E505" i="3"/>
  <c r="L505" i="4" s="1"/>
  <c r="F505" i="3"/>
  <c r="H505" i="4" s="1"/>
  <c r="E506" i="3"/>
  <c r="L506" i="4" s="1"/>
  <c r="F506" i="3"/>
  <c r="H506" i="4" s="1"/>
  <c r="E507" i="3"/>
  <c r="L507" i="4" s="1"/>
  <c r="F507" i="3"/>
  <c r="H507" i="4" s="1"/>
  <c r="E508" i="3"/>
  <c r="L508" i="4" s="1"/>
  <c r="F508" i="3"/>
  <c r="H508" i="4" s="1"/>
  <c r="E509" i="3"/>
  <c r="L509" i="4" s="1"/>
  <c r="F509" i="3"/>
  <c r="H509" i="4" s="1"/>
  <c r="E510" i="3"/>
  <c r="L510" i="4" s="1"/>
  <c r="F510" i="3"/>
  <c r="H510" i="4" s="1"/>
  <c r="E511" i="3"/>
  <c r="L511" i="4" s="1"/>
  <c r="F511" i="3"/>
  <c r="H511" i="4" s="1"/>
  <c r="E512" i="3"/>
  <c r="L512" i="4" s="1"/>
  <c r="F512" i="3"/>
  <c r="H512" i="4" s="1"/>
  <c r="E513" i="3"/>
  <c r="L513" i="4" s="1"/>
  <c r="F513" i="3"/>
  <c r="H513" i="4" s="1"/>
  <c r="E514" i="3"/>
  <c r="L514" i="4" s="1"/>
  <c r="F514" i="3"/>
  <c r="H514" i="4" s="1"/>
  <c r="E515" i="3"/>
  <c r="L515" i="4" s="1"/>
  <c r="F515" i="3"/>
  <c r="H515" i="4" s="1"/>
  <c r="E516" i="3"/>
  <c r="L516" i="4" s="1"/>
  <c r="F516" i="3"/>
  <c r="H516" i="4" s="1"/>
  <c r="E517" i="3"/>
  <c r="L517" i="4" s="1"/>
  <c r="F517" i="3"/>
  <c r="H517" i="4" s="1"/>
  <c r="E518" i="3"/>
  <c r="L518" i="4" s="1"/>
  <c r="F518" i="3"/>
  <c r="H518" i="4" s="1"/>
  <c r="E519" i="3"/>
  <c r="L519" i="4" s="1"/>
  <c r="F519" i="3"/>
  <c r="H519" i="4" s="1"/>
  <c r="E520" i="3"/>
  <c r="L520" i="4" s="1"/>
  <c r="F520" i="3"/>
  <c r="H520" i="4" s="1"/>
  <c r="E521" i="3"/>
  <c r="L521" i="4" s="1"/>
  <c r="F521" i="3"/>
  <c r="H521" i="4" s="1"/>
  <c r="E522" i="3"/>
  <c r="L522" i="4" s="1"/>
  <c r="F522" i="3"/>
  <c r="H522" i="4" s="1"/>
  <c r="E523" i="3"/>
  <c r="L523" i="4" s="1"/>
  <c r="F523" i="3"/>
  <c r="H523" i="4" s="1"/>
  <c r="E524" i="3"/>
  <c r="L524" i="4" s="1"/>
  <c r="F524" i="3"/>
  <c r="H524" i="4" s="1"/>
  <c r="E525" i="3"/>
  <c r="L525" i="4" s="1"/>
  <c r="F525" i="3"/>
  <c r="H525" i="4" s="1"/>
  <c r="E526" i="3"/>
  <c r="L526" i="4" s="1"/>
  <c r="F526" i="3"/>
  <c r="H526" i="4" s="1"/>
  <c r="E527" i="3"/>
  <c r="L527" i="4" s="1"/>
  <c r="F527" i="3"/>
  <c r="H527" i="4" s="1"/>
  <c r="E528" i="3"/>
  <c r="L528" i="4" s="1"/>
  <c r="F528" i="3"/>
  <c r="H528" i="4" s="1"/>
  <c r="E529" i="3"/>
  <c r="L529" i="4" s="1"/>
  <c r="F529" i="3"/>
  <c r="H529" i="4" s="1"/>
  <c r="E530" i="3"/>
  <c r="L530" i="4" s="1"/>
  <c r="F530" i="3"/>
  <c r="H530" i="4" s="1"/>
  <c r="E531" i="3"/>
  <c r="L531" i="4" s="1"/>
  <c r="F531" i="3"/>
  <c r="H531" i="4" s="1"/>
  <c r="E532" i="3"/>
  <c r="L532" i="4" s="1"/>
  <c r="F532" i="3"/>
  <c r="H532" i="4" s="1"/>
  <c r="E533" i="3"/>
  <c r="L533" i="4" s="1"/>
  <c r="F533" i="3"/>
  <c r="H533" i="4" s="1"/>
  <c r="E534" i="3"/>
  <c r="L534" i="4" s="1"/>
  <c r="F534" i="3"/>
  <c r="H534" i="4" s="1"/>
  <c r="E535" i="3"/>
  <c r="L535" i="4" s="1"/>
  <c r="F535" i="3"/>
  <c r="H535" i="4" s="1"/>
  <c r="E536" i="3"/>
  <c r="L536" i="4" s="1"/>
  <c r="F536" i="3"/>
  <c r="H536" i="4" s="1"/>
  <c r="E537" i="3"/>
  <c r="L537" i="4" s="1"/>
  <c r="F537" i="3"/>
  <c r="H537" i="4" s="1"/>
  <c r="E538" i="3"/>
  <c r="L538" i="4" s="1"/>
  <c r="F538" i="3"/>
  <c r="H538" i="4" s="1"/>
  <c r="E539" i="3"/>
  <c r="L539" i="4" s="1"/>
  <c r="F539" i="3"/>
  <c r="H539" i="4" s="1"/>
  <c r="E540" i="3"/>
  <c r="L540" i="4" s="1"/>
  <c r="F540" i="3"/>
  <c r="H540" i="4" s="1"/>
  <c r="E541" i="3"/>
  <c r="L541" i="4" s="1"/>
  <c r="F541" i="3"/>
  <c r="H541" i="4" s="1"/>
  <c r="E542" i="3"/>
  <c r="L542" i="4" s="1"/>
  <c r="F542" i="3"/>
  <c r="H542" i="4" s="1"/>
  <c r="E543" i="3"/>
  <c r="L543" i="4" s="1"/>
  <c r="F543" i="3"/>
  <c r="H543" i="4" s="1"/>
  <c r="E544" i="3"/>
  <c r="L544" i="4" s="1"/>
  <c r="F544" i="3"/>
  <c r="H544" i="4" s="1"/>
  <c r="E545" i="3"/>
  <c r="L545" i="4" s="1"/>
  <c r="F545" i="3"/>
  <c r="H545" i="4" s="1"/>
  <c r="E546" i="3"/>
  <c r="L546" i="4" s="1"/>
  <c r="F546" i="3"/>
  <c r="H546" i="4" s="1"/>
  <c r="E547" i="3"/>
  <c r="L547" i="4" s="1"/>
  <c r="F547" i="3"/>
  <c r="H547" i="4" s="1"/>
  <c r="E548" i="3"/>
  <c r="L548" i="4" s="1"/>
  <c r="F548" i="3"/>
  <c r="H548" i="4" s="1"/>
  <c r="E549" i="3"/>
  <c r="L549" i="4" s="1"/>
  <c r="F549" i="3"/>
  <c r="H549" i="4" s="1"/>
  <c r="E550" i="3"/>
  <c r="L550" i="4" s="1"/>
  <c r="F550" i="3"/>
  <c r="H550" i="4" s="1"/>
  <c r="E551" i="3"/>
  <c r="L551" i="4" s="1"/>
  <c r="F551" i="3"/>
  <c r="H551" i="4" s="1"/>
  <c r="E552" i="3"/>
  <c r="L552" i="4" s="1"/>
  <c r="F552" i="3"/>
  <c r="H552" i="4" s="1"/>
  <c r="E553" i="3"/>
  <c r="L553" i="4" s="1"/>
  <c r="F553" i="3"/>
  <c r="H553" i="4" s="1"/>
  <c r="E554" i="3"/>
  <c r="L554" i="4" s="1"/>
  <c r="F554" i="3"/>
  <c r="H554" i="4" s="1"/>
  <c r="E555" i="3"/>
  <c r="L555" i="4" s="1"/>
  <c r="F555" i="3"/>
  <c r="H555" i="4" s="1"/>
  <c r="E556" i="3"/>
  <c r="L556" i="4" s="1"/>
  <c r="F556" i="3"/>
  <c r="H556" i="4" s="1"/>
  <c r="E557" i="3"/>
  <c r="L557" i="4" s="1"/>
  <c r="F557" i="3"/>
  <c r="H557" i="4" s="1"/>
  <c r="E558" i="3"/>
  <c r="L558" i="4" s="1"/>
  <c r="F558" i="3"/>
  <c r="H558" i="4" s="1"/>
  <c r="E559" i="3"/>
  <c r="L559" i="4" s="1"/>
  <c r="F559" i="3"/>
  <c r="H559" i="4" s="1"/>
  <c r="E560" i="3"/>
  <c r="L560" i="4" s="1"/>
  <c r="F560" i="3"/>
  <c r="H560" i="4" s="1"/>
  <c r="E561" i="3"/>
  <c r="L561" i="4" s="1"/>
  <c r="F561" i="3"/>
  <c r="H561" i="4" s="1"/>
  <c r="E562" i="3"/>
  <c r="L562" i="4" s="1"/>
  <c r="F562" i="3"/>
  <c r="H562" i="4" s="1"/>
  <c r="E563" i="3"/>
  <c r="L563" i="4" s="1"/>
  <c r="F563" i="3"/>
  <c r="H563" i="4" s="1"/>
  <c r="E564" i="3"/>
  <c r="L564" i="4" s="1"/>
  <c r="F564" i="3"/>
  <c r="H564" i="4" s="1"/>
  <c r="E565" i="3"/>
  <c r="L565" i="4" s="1"/>
  <c r="F565" i="3"/>
  <c r="H565" i="4" s="1"/>
  <c r="E566" i="3"/>
  <c r="L566" i="4" s="1"/>
  <c r="F566" i="3"/>
  <c r="H566" i="4" s="1"/>
  <c r="E567" i="3"/>
  <c r="L567" i="4" s="1"/>
  <c r="F567" i="3"/>
  <c r="H567" i="4" s="1"/>
  <c r="E568" i="3"/>
  <c r="L568" i="4" s="1"/>
  <c r="F568" i="3"/>
  <c r="H568" i="4" s="1"/>
  <c r="E569" i="3"/>
  <c r="L569" i="4" s="1"/>
  <c r="F569" i="3"/>
  <c r="H569" i="4" s="1"/>
  <c r="E570" i="3"/>
  <c r="L570" i="4" s="1"/>
  <c r="F570" i="3"/>
  <c r="H570" i="4" s="1"/>
  <c r="E571" i="3"/>
  <c r="L571" i="4" s="1"/>
  <c r="F571" i="3"/>
  <c r="H571" i="4" s="1"/>
  <c r="E572" i="3"/>
  <c r="L572" i="4" s="1"/>
  <c r="F572" i="3"/>
  <c r="H572" i="4" s="1"/>
  <c r="E573" i="3"/>
  <c r="L573" i="4" s="1"/>
  <c r="F573" i="3"/>
  <c r="H573" i="4" s="1"/>
  <c r="E574" i="3"/>
  <c r="L574" i="4" s="1"/>
  <c r="F574" i="3"/>
  <c r="H574" i="4" s="1"/>
  <c r="E575" i="3"/>
  <c r="L575" i="4" s="1"/>
  <c r="F575" i="3"/>
  <c r="H575" i="4" s="1"/>
  <c r="E576" i="3"/>
  <c r="L576" i="4" s="1"/>
  <c r="F576" i="3"/>
  <c r="H576" i="4" s="1"/>
  <c r="E577" i="3"/>
  <c r="L577" i="4" s="1"/>
  <c r="F577" i="3"/>
  <c r="H577" i="4" s="1"/>
  <c r="E578" i="3"/>
  <c r="L578" i="4" s="1"/>
  <c r="F578" i="3"/>
  <c r="H578" i="4" s="1"/>
  <c r="E579" i="3"/>
  <c r="L579" i="4" s="1"/>
  <c r="F579" i="3"/>
  <c r="H579" i="4" s="1"/>
  <c r="E580" i="3"/>
  <c r="L580" i="4" s="1"/>
  <c r="F580" i="3"/>
  <c r="H580" i="4" s="1"/>
  <c r="E581" i="3"/>
  <c r="L581" i="4" s="1"/>
  <c r="F581" i="3"/>
  <c r="H581" i="4" s="1"/>
  <c r="E582" i="3"/>
  <c r="L582" i="4" s="1"/>
  <c r="F582" i="3"/>
  <c r="H582" i="4" s="1"/>
  <c r="E583" i="3"/>
  <c r="L583" i="4" s="1"/>
  <c r="F583" i="3"/>
  <c r="H583" i="4" s="1"/>
  <c r="E584" i="3"/>
  <c r="L584" i="4" s="1"/>
  <c r="F584" i="3"/>
  <c r="H584" i="4" s="1"/>
  <c r="E585" i="3"/>
  <c r="L585" i="4" s="1"/>
  <c r="F585" i="3"/>
  <c r="H585" i="4" s="1"/>
  <c r="E586" i="3"/>
  <c r="L586" i="4" s="1"/>
  <c r="F586" i="3"/>
  <c r="H586" i="4" s="1"/>
  <c r="E587" i="3"/>
  <c r="L587" i="4" s="1"/>
  <c r="F587" i="3"/>
  <c r="H587" i="4" s="1"/>
  <c r="E588" i="3"/>
  <c r="L588" i="4" s="1"/>
  <c r="F588" i="3"/>
  <c r="H588" i="4" s="1"/>
  <c r="E589" i="3"/>
  <c r="L589" i="4" s="1"/>
  <c r="F589" i="3"/>
  <c r="H589" i="4" s="1"/>
  <c r="E590" i="3"/>
  <c r="L590" i="4" s="1"/>
  <c r="F590" i="3"/>
  <c r="H590" i="4" s="1"/>
  <c r="E591" i="3"/>
  <c r="L591" i="4" s="1"/>
  <c r="F591" i="3"/>
  <c r="H591" i="4" s="1"/>
  <c r="E592" i="3"/>
  <c r="L592" i="4" s="1"/>
  <c r="F592" i="3"/>
  <c r="H592" i="4" s="1"/>
  <c r="E593" i="3"/>
  <c r="L593" i="4" s="1"/>
  <c r="F593" i="3"/>
  <c r="H593" i="4" s="1"/>
  <c r="E594" i="3"/>
  <c r="L594" i="4" s="1"/>
  <c r="F594" i="3"/>
  <c r="H594" i="4" s="1"/>
  <c r="E595" i="3"/>
  <c r="L595" i="4" s="1"/>
  <c r="F595" i="3"/>
  <c r="H595" i="4" s="1"/>
  <c r="E596" i="3"/>
  <c r="L596" i="4" s="1"/>
  <c r="F596" i="3"/>
  <c r="H596" i="4" s="1"/>
  <c r="E597" i="3"/>
  <c r="L597" i="4" s="1"/>
  <c r="F597" i="3"/>
  <c r="H597" i="4" s="1"/>
  <c r="E598" i="3"/>
  <c r="L598" i="4" s="1"/>
  <c r="F598" i="3"/>
  <c r="H598" i="4" s="1"/>
  <c r="E599" i="3"/>
  <c r="L599" i="4" s="1"/>
  <c r="F599" i="3"/>
  <c r="H599" i="4" s="1"/>
  <c r="E600" i="3"/>
  <c r="L600" i="4" s="1"/>
  <c r="F600" i="3"/>
  <c r="H600" i="4" s="1"/>
  <c r="E601" i="3"/>
  <c r="L601" i="4" s="1"/>
  <c r="F601" i="3"/>
  <c r="H601" i="4" s="1"/>
  <c r="E602" i="3"/>
  <c r="L602" i="4" s="1"/>
  <c r="E603" i="3"/>
  <c r="L603" i="4" s="1"/>
  <c r="F603" i="3"/>
  <c r="H603" i="4" s="1"/>
  <c r="E604" i="3"/>
  <c r="L604" i="4" s="1"/>
  <c r="F604" i="3"/>
  <c r="H604" i="4" s="1"/>
  <c r="E605" i="3"/>
  <c r="L605" i="4" s="1"/>
  <c r="F605" i="3"/>
  <c r="H605" i="4" s="1"/>
  <c r="E606" i="3"/>
  <c r="L606" i="4" s="1"/>
  <c r="F606" i="3"/>
  <c r="H606" i="4" s="1"/>
  <c r="E607" i="3"/>
  <c r="L607" i="4" s="1"/>
  <c r="F607" i="3"/>
  <c r="H607" i="4" s="1"/>
  <c r="E608" i="3"/>
  <c r="L608" i="4" s="1"/>
  <c r="F608" i="3"/>
  <c r="H608" i="4" s="1"/>
  <c r="E609" i="3"/>
  <c r="L609" i="4" s="1"/>
  <c r="F609" i="3"/>
  <c r="H609" i="4" s="1"/>
  <c r="E610" i="3"/>
  <c r="L610" i="4" s="1"/>
  <c r="F610" i="3"/>
  <c r="H610" i="4" s="1"/>
  <c r="E611" i="3"/>
  <c r="L611" i="4" s="1"/>
  <c r="F611" i="3"/>
  <c r="H611" i="4" s="1"/>
  <c r="E612" i="3"/>
  <c r="L612" i="4" s="1"/>
  <c r="F612" i="3"/>
  <c r="H612" i="4" s="1"/>
  <c r="E613" i="3"/>
  <c r="L613" i="4" s="1"/>
  <c r="F613" i="3"/>
  <c r="H613" i="4" s="1"/>
  <c r="E614" i="3"/>
  <c r="L614" i="4" s="1"/>
  <c r="F614" i="3"/>
  <c r="H614" i="4" s="1"/>
  <c r="E615" i="3"/>
  <c r="L615" i="4" s="1"/>
  <c r="F615" i="3"/>
  <c r="H615" i="4" s="1"/>
  <c r="E616" i="3"/>
  <c r="L616" i="4" s="1"/>
  <c r="F616" i="3"/>
  <c r="H616" i="4" s="1"/>
  <c r="E617" i="3"/>
  <c r="L617" i="4" s="1"/>
  <c r="F617" i="3"/>
  <c r="H617" i="4" s="1"/>
  <c r="E618" i="3"/>
  <c r="L618" i="4" s="1"/>
  <c r="F618" i="3"/>
  <c r="H618" i="4" s="1"/>
  <c r="E619" i="3"/>
  <c r="L619" i="4" s="1"/>
  <c r="F619" i="3"/>
  <c r="H619" i="4" s="1"/>
  <c r="E620" i="3"/>
  <c r="L620" i="4" s="1"/>
  <c r="F620" i="3"/>
  <c r="H620" i="4" s="1"/>
  <c r="E621" i="3"/>
  <c r="L621" i="4" s="1"/>
  <c r="F621" i="3"/>
  <c r="H621" i="4" s="1"/>
  <c r="E622" i="3"/>
  <c r="L622" i="4" s="1"/>
  <c r="F622" i="3"/>
  <c r="H622" i="4" s="1"/>
  <c r="E623" i="3"/>
  <c r="L623" i="4" s="1"/>
  <c r="F623" i="3"/>
  <c r="H623" i="4" s="1"/>
  <c r="E624" i="3"/>
  <c r="L624" i="4" s="1"/>
  <c r="F624" i="3"/>
  <c r="H624" i="4" s="1"/>
  <c r="E625" i="3"/>
  <c r="L625" i="4" s="1"/>
  <c r="F625" i="3"/>
  <c r="H625" i="4" s="1"/>
  <c r="E626" i="3"/>
  <c r="L626" i="4" s="1"/>
  <c r="F626" i="3"/>
  <c r="H626" i="4" s="1"/>
  <c r="E627" i="3"/>
  <c r="L627" i="4" s="1"/>
  <c r="F627" i="3"/>
  <c r="H627" i="4" s="1"/>
  <c r="E628" i="3"/>
  <c r="L628" i="4" s="1"/>
  <c r="F628" i="3"/>
  <c r="H628" i="4" s="1"/>
  <c r="E629" i="3"/>
  <c r="L629" i="4" s="1"/>
  <c r="F629" i="3"/>
  <c r="H629" i="4" s="1"/>
  <c r="E630" i="3"/>
  <c r="L630" i="4" s="1"/>
  <c r="F630" i="3"/>
  <c r="H630" i="4" s="1"/>
  <c r="E631" i="3"/>
  <c r="L631" i="4" s="1"/>
  <c r="F631" i="3"/>
  <c r="H631" i="4" s="1"/>
  <c r="E632" i="3"/>
  <c r="L632" i="4" s="1"/>
  <c r="F632" i="3"/>
  <c r="H632" i="4" s="1"/>
  <c r="E633" i="3"/>
  <c r="L633" i="4" s="1"/>
  <c r="F633" i="3"/>
  <c r="H633" i="4" s="1"/>
  <c r="E634" i="3"/>
  <c r="L634" i="4" s="1"/>
  <c r="F634" i="3"/>
  <c r="H634" i="4" s="1"/>
  <c r="E635" i="3"/>
  <c r="L635" i="4" s="1"/>
  <c r="F635" i="3"/>
  <c r="H635" i="4" s="1"/>
  <c r="E636" i="3"/>
  <c r="L636" i="4" s="1"/>
  <c r="F636" i="3"/>
  <c r="H636" i="4" s="1"/>
  <c r="E637" i="3"/>
  <c r="L637" i="4" s="1"/>
  <c r="F637" i="3"/>
  <c r="H637" i="4" s="1"/>
  <c r="E638" i="3"/>
  <c r="L638" i="4" s="1"/>
  <c r="F638" i="3"/>
  <c r="H638" i="4" s="1"/>
  <c r="E639" i="3"/>
  <c r="L639" i="4" s="1"/>
  <c r="F639" i="3"/>
  <c r="H639" i="4" s="1"/>
  <c r="E640" i="3"/>
  <c r="L640" i="4" s="1"/>
  <c r="F640" i="3"/>
  <c r="H640" i="4" s="1"/>
  <c r="E641" i="3"/>
  <c r="L641" i="4" s="1"/>
  <c r="F641" i="3"/>
  <c r="H641" i="4" s="1"/>
  <c r="E642" i="3"/>
  <c r="L642" i="4" s="1"/>
  <c r="F642" i="3"/>
  <c r="H642" i="4" s="1"/>
  <c r="E643" i="3"/>
  <c r="L643" i="4" s="1"/>
  <c r="F643" i="3"/>
  <c r="H643" i="4" s="1"/>
  <c r="E644" i="3"/>
  <c r="L644" i="4" s="1"/>
  <c r="F644" i="3"/>
  <c r="H644" i="4" s="1"/>
  <c r="E645" i="3"/>
  <c r="L645" i="4" s="1"/>
  <c r="F645" i="3"/>
  <c r="H645" i="4" s="1"/>
  <c r="E646" i="3"/>
  <c r="L646" i="4" s="1"/>
  <c r="F646" i="3"/>
  <c r="H646" i="4" s="1"/>
  <c r="E647" i="3"/>
  <c r="L647" i="4" s="1"/>
  <c r="F647" i="3"/>
  <c r="H647" i="4" s="1"/>
  <c r="E648" i="3"/>
  <c r="L648" i="4" s="1"/>
  <c r="F648" i="3"/>
  <c r="H648" i="4" s="1"/>
  <c r="E649" i="3"/>
  <c r="L649" i="4" s="1"/>
  <c r="F649" i="3"/>
  <c r="H649" i="4" s="1"/>
  <c r="E650" i="3"/>
  <c r="L650" i="4" s="1"/>
  <c r="F650" i="3"/>
  <c r="H650" i="4" s="1"/>
  <c r="E651" i="3"/>
  <c r="L651" i="4" s="1"/>
  <c r="F651" i="3"/>
  <c r="H651" i="4" s="1"/>
  <c r="E652" i="3"/>
  <c r="L652" i="4" s="1"/>
  <c r="F652" i="3"/>
  <c r="H652" i="4" s="1"/>
  <c r="E653" i="3"/>
  <c r="L653" i="4" s="1"/>
  <c r="F653" i="3"/>
  <c r="H653" i="4" s="1"/>
  <c r="E654" i="3"/>
  <c r="L654" i="4" s="1"/>
  <c r="F654" i="3"/>
  <c r="H654" i="4" s="1"/>
  <c r="E655" i="3"/>
  <c r="L655" i="4" s="1"/>
  <c r="F655" i="3"/>
  <c r="H655" i="4" s="1"/>
  <c r="E656" i="3"/>
  <c r="L656" i="4" s="1"/>
  <c r="F656" i="3"/>
  <c r="H656" i="4" s="1"/>
  <c r="E657" i="3"/>
  <c r="L657" i="4" s="1"/>
  <c r="F657" i="3"/>
  <c r="H657" i="4" s="1"/>
  <c r="E658" i="3"/>
  <c r="L658" i="4" s="1"/>
  <c r="F658" i="3"/>
  <c r="H658" i="4" s="1"/>
  <c r="E659" i="3"/>
  <c r="L659" i="4" s="1"/>
  <c r="F659" i="3"/>
  <c r="H659" i="4" s="1"/>
  <c r="E660" i="3"/>
  <c r="L660" i="4" s="1"/>
  <c r="F660" i="3"/>
  <c r="H660" i="4" s="1"/>
  <c r="E661" i="3"/>
  <c r="L661" i="4" s="1"/>
  <c r="F661" i="3"/>
  <c r="H661" i="4" s="1"/>
  <c r="E662" i="3"/>
  <c r="L662" i="4" s="1"/>
  <c r="F662" i="3"/>
  <c r="H662" i="4" s="1"/>
  <c r="E663" i="3"/>
  <c r="L663" i="4" s="1"/>
  <c r="F663" i="3"/>
  <c r="H663" i="4" s="1"/>
  <c r="E664" i="3"/>
  <c r="L664" i="4" s="1"/>
  <c r="F664" i="3"/>
  <c r="H664" i="4" s="1"/>
  <c r="E665" i="3"/>
  <c r="L665" i="4" s="1"/>
  <c r="F665" i="3"/>
  <c r="H665" i="4" s="1"/>
  <c r="E666" i="3"/>
  <c r="L666" i="4" s="1"/>
  <c r="F666" i="3"/>
  <c r="H666" i="4" s="1"/>
  <c r="E667" i="3"/>
  <c r="L667" i="4" s="1"/>
  <c r="F667" i="3"/>
  <c r="H667" i="4" s="1"/>
  <c r="E668" i="3"/>
  <c r="L668" i="4" s="1"/>
  <c r="F668" i="3"/>
  <c r="H668" i="4" s="1"/>
  <c r="E669" i="3"/>
  <c r="L669" i="4" s="1"/>
  <c r="F669" i="3"/>
  <c r="H669" i="4" s="1"/>
  <c r="E670" i="3"/>
  <c r="L670" i="4" s="1"/>
  <c r="F670" i="3"/>
  <c r="H670" i="4" s="1"/>
  <c r="E671" i="3"/>
  <c r="L671" i="4" s="1"/>
  <c r="F671" i="3"/>
  <c r="H671" i="4" s="1"/>
  <c r="E672" i="3"/>
  <c r="L672" i="4" s="1"/>
  <c r="F672" i="3"/>
  <c r="H672" i="4" s="1"/>
  <c r="E673" i="3"/>
  <c r="L673" i="4" s="1"/>
  <c r="F673" i="3"/>
  <c r="H673" i="4" s="1"/>
  <c r="E674" i="3"/>
  <c r="L674" i="4" s="1"/>
  <c r="F674" i="3"/>
  <c r="H674" i="4" s="1"/>
  <c r="E675" i="3"/>
  <c r="L675" i="4" s="1"/>
  <c r="F675" i="3"/>
  <c r="H675" i="4" s="1"/>
  <c r="E676" i="3"/>
  <c r="L676" i="4" s="1"/>
  <c r="F676" i="3"/>
  <c r="H676" i="4" s="1"/>
  <c r="E677" i="3"/>
  <c r="L677" i="4" s="1"/>
  <c r="F677" i="3"/>
  <c r="H677" i="4" s="1"/>
  <c r="E678" i="3"/>
  <c r="L678" i="4" s="1"/>
  <c r="F678" i="3"/>
  <c r="H678" i="4" s="1"/>
  <c r="E679" i="3"/>
  <c r="L679" i="4" s="1"/>
  <c r="F679" i="3"/>
  <c r="H679" i="4" s="1"/>
  <c r="E680" i="3"/>
  <c r="L680" i="4" s="1"/>
  <c r="F680" i="3"/>
  <c r="H680" i="4" s="1"/>
  <c r="E681" i="3"/>
  <c r="L681" i="4" s="1"/>
  <c r="F681" i="3"/>
  <c r="H681" i="4" s="1"/>
  <c r="E682" i="3"/>
  <c r="L682" i="4" s="1"/>
  <c r="F682" i="3"/>
  <c r="H682" i="4" s="1"/>
  <c r="E683" i="3"/>
  <c r="L683" i="4" s="1"/>
  <c r="F683" i="3"/>
  <c r="H683" i="4" s="1"/>
  <c r="E684" i="3"/>
  <c r="L684" i="4" s="1"/>
  <c r="F684" i="3"/>
  <c r="H684" i="4" s="1"/>
  <c r="E685" i="3"/>
  <c r="L685" i="4" s="1"/>
  <c r="F685" i="3"/>
  <c r="H685" i="4" s="1"/>
  <c r="E686" i="3"/>
  <c r="L686" i="4" s="1"/>
  <c r="F686" i="3"/>
  <c r="H686" i="4" s="1"/>
  <c r="E687" i="3"/>
  <c r="L687" i="4" s="1"/>
  <c r="F687" i="3"/>
  <c r="H687" i="4" s="1"/>
  <c r="E688" i="3"/>
  <c r="L688" i="4" s="1"/>
  <c r="F688" i="3"/>
  <c r="H688" i="4" s="1"/>
  <c r="E689" i="3"/>
  <c r="L689" i="4" s="1"/>
  <c r="F689" i="3"/>
  <c r="H689" i="4" s="1"/>
  <c r="E690" i="3"/>
  <c r="L690" i="4" s="1"/>
  <c r="F690" i="3"/>
  <c r="H690" i="4" s="1"/>
  <c r="E691" i="3"/>
  <c r="L691" i="4" s="1"/>
  <c r="F691" i="3"/>
  <c r="H691" i="4" s="1"/>
  <c r="E692" i="3"/>
  <c r="L692" i="4" s="1"/>
  <c r="F692" i="3"/>
  <c r="H692" i="4" s="1"/>
  <c r="E693" i="3"/>
  <c r="L693" i="4" s="1"/>
  <c r="F693" i="3"/>
  <c r="H693" i="4" s="1"/>
  <c r="E694" i="3"/>
  <c r="L694" i="4" s="1"/>
  <c r="F694" i="3"/>
  <c r="H694" i="4" s="1"/>
  <c r="E695" i="3"/>
  <c r="L695" i="4" s="1"/>
  <c r="F695" i="3"/>
  <c r="H695" i="4" s="1"/>
  <c r="E696" i="3"/>
  <c r="L696" i="4" s="1"/>
  <c r="F696" i="3"/>
  <c r="H696" i="4" s="1"/>
  <c r="E697" i="3"/>
  <c r="L697" i="4" s="1"/>
  <c r="F697" i="3"/>
  <c r="H697" i="4" s="1"/>
  <c r="E698" i="3"/>
  <c r="L698" i="4" s="1"/>
  <c r="F698" i="3"/>
  <c r="H698" i="4" s="1"/>
  <c r="E699" i="3"/>
  <c r="L699" i="4" s="1"/>
  <c r="F699" i="3"/>
  <c r="H699" i="4" s="1"/>
  <c r="E700" i="3"/>
  <c r="L700" i="4" s="1"/>
  <c r="F700" i="3"/>
  <c r="H700" i="4" s="1"/>
  <c r="E701" i="3"/>
  <c r="L701" i="4" s="1"/>
  <c r="F701" i="3"/>
  <c r="H701" i="4" s="1"/>
  <c r="E702" i="3"/>
  <c r="L702" i="4" s="1"/>
  <c r="F702" i="3"/>
  <c r="H702" i="4" s="1"/>
  <c r="E703" i="3"/>
  <c r="L703" i="4" s="1"/>
  <c r="F703" i="3"/>
  <c r="H703" i="4" s="1"/>
  <c r="E704" i="3"/>
  <c r="L704" i="4" s="1"/>
  <c r="F704" i="3"/>
  <c r="H704" i="4" s="1"/>
  <c r="E705" i="3"/>
  <c r="L705" i="4" s="1"/>
  <c r="F705" i="3"/>
  <c r="H705" i="4" s="1"/>
  <c r="E706" i="3"/>
  <c r="L706" i="4" s="1"/>
  <c r="F706" i="3"/>
  <c r="H706" i="4" s="1"/>
  <c r="E707" i="3"/>
  <c r="L707" i="4" s="1"/>
  <c r="F707" i="3"/>
  <c r="H707" i="4" s="1"/>
  <c r="E708" i="3"/>
  <c r="L708" i="4" s="1"/>
  <c r="F708" i="3"/>
  <c r="H708" i="4" s="1"/>
  <c r="E709" i="3"/>
  <c r="L709" i="4" s="1"/>
  <c r="F709" i="3"/>
  <c r="H709" i="4" s="1"/>
  <c r="E710" i="3"/>
  <c r="L710" i="4" s="1"/>
  <c r="F710" i="3"/>
  <c r="H710" i="4" s="1"/>
  <c r="E711" i="3"/>
  <c r="L711" i="4" s="1"/>
  <c r="F711" i="3"/>
  <c r="H711" i="4" s="1"/>
  <c r="E712" i="3"/>
  <c r="L712" i="4" s="1"/>
  <c r="F712" i="3"/>
  <c r="H712" i="4" s="1"/>
  <c r="E713" i="3"/>
  <c r="L713" i="4" s="1"/>
  <c r="F713" i="3"/>
  <c r="H713" i="4" s="1"/>
  <c r="E714" i="3"/>
  <c r="L714" i="4" s="1"/>
  <c r="F714" i="3"/>
  <c r="H714" i="4" s="1"/>
  <c r="E715" i="3"/>
  <c r="L715" i="4" s="1"/>
  <c r="F715" i="3"/>
  <c r="H715" i="4" s="1"/>
  <c r="E716" i="3"/>
  <c r="L716" i="4" s="1"/>
  <c r="F716" i="3"/>
  <c r="H716" i="4" s="1"/>
  <c r="E717" i="3"/>
  <c r="L717" i="4" s="1"/>
  <c r="F717" i="3"/>
  <c r="H717" i="4" s="1"/>
  <c r="E718" i="3"/>
  <c r="L718" i="4" s="1"/>
  <c r="F718" i="3"/>
  <c r="H718" i="4" s="1"/>
  <c r="E719" i="3"/>
  <c r="L719" i="4" s="1"/>
  <c r="F719" i="3"/>
  <c r="H719" i="4" s="1"/>
  <c r="E720" i="3"/>
  <c r="L720" i="4" s="1"/>
  <c r="F720" i="3"/>
  <c r="H720" i="4" s="1"/>
  <c r="E721" i="3"/>
  <c r="L721" i="4" s="1"/>
  <c r="F721" i="3"/>
  <c r="H721" i="4" s="1"/>
  <c r="E722" i="3"/>
  <c r="L722" i="4" s="1"/>
  <c r="F722" i="3"/>
  <c r="H722" i="4" s="1"/>
  <c r="E723" i="3"/>
  <c r="L723" i="4" s="1"/>
  <c r="F723" i="3"/>
  <c r="H723" i="4" s="1"/>
  <c r="E724" i="3"/>
  <c r="L724" i="4" s="1"/>
  <c r="F724" i="3"/>
  <c r="H724" i="4" s="1"/>
  <c r="E725" i="3"/>
  <c r="L725" i="4" s="1"/>
  <c r="F725" i="3"/>
  <c r="H725" i="4" s="1"/>
  <c r="E726" i="3"/>
  <c r="L726" i="4" s="1"/>
  <c r="F726" i="3"/>
  <c r="H726" i="4" s="1"/>
  <c r="E727" i="3"/>
  <c r="L727" i="4" s="1"/>
  <c r="F727" i="3"/>
  <c r="H727" i="4" s="1"/>
  <c r="E728" i="3"/>
  <c r="L728" i="4" s="1"/>
  <c r="F728" i="3"/>
  <c r="H728" i="4" s="1"/>
  <c r="E729" i="3"/>
  <c r="L729" i="4" s="1"/>
  <c r="F729" i="3"/>
  <c r="H729" i="4" s="1"/>
  <c r="E730" i="3"/>
  <c r="L730" i="4" s="1"/>
  <c r="F730" i="3"/>
  <c r="H730" i="4" s="1"/>
  <c r="E731" i="3"/>
  <c r="L731" i="4" s="1"/>
  <c r="F731" i="3"/>
  <c r="H731" i="4" s="1"/>
  <c r="E732" i="3"/>
  <c r="L732" i="4" s="1"/>
  <c r="F732" i="3"/>
  <c r="H732" i="4" s="1"/>
  <c r="E733" i="3"/>
  <c r="L733" i="4" s="1"/>
  <c r="F733" i="3"/>
  <c r="H733" i="4" s="1"/>
  <c r="E734" i="3"/>
  <c r="L734" i="4" s="1"/>
  <c r="F734" i="3"/>
  <c r="H734" i="4" s="1"/>
  <c r="E735" i="3"/>
  <c r="L735" i="4" s="1"/>
  <c r="F735" i="3"/>
  <c r="H735" i="4" s="1"/>
  <c r="E736" i="3"/>
  <c r="L736" i="4" s="1"/>
  <c r="F736" i="3"/>
  <c r="H736" i="4" s="1"/>
  <c r="E737" i="3"/>
  <c r="L737" i="4" s="1"/>
  <c r="F737" i="3"/>
  <c r="H737" i="4" s="1"/>
  <c r="E738" i="3"/>
  <c r="L738" i="4" s="1"/>
  <c r="F738" i="3"/>
  <c r="H738" i="4" s="1"/>
  <c r="E739" i="3"/>
  <c r="L739" i="4" s="1"/>
  <c r="F739" i="3"/>
  <c r="H739" i="4" s="1"/>
  <c r="E740" i="3"/>
  <c r="L740" i="4" s="1"/>
  <c r="F740" i="3"/>
  <c r="H740" i="4" s="1"/>
  <c r="E741" i="3"/>
  <c r="L741" i="4" s="1"/>
  <c r="F741" i="3"/>
  <c r="H741" i="4" s="1"/>
  <c r="E742" i="3"/>
  <c r="L742" i="4" s="1"/>
  <c r="F742" i="3"/>
  <c r="H742" i="4" s="1"/>
  <c r="E743" i="3"/>
  <c r="L743" i="4" s="1"/>
  <c r="F743" i="3"/>
  <c r="H743" i="4" s="1"/>
  <c r="E744" i="3"/>
  <c r="L744" i="4" s="1"/>
  <c r="F744" i="3"/>
  <c r="H744" i="4" s="1"/>
  <c r="E745" i="3"/>
  <c r="L745" i="4" s="1"/>
  <c r="F745" i="3"/>
  <c r="H745" i="4" s="1"/>
  <c r="E746" i="3"/>
  <c r="L746" i="4" s="1"/>
  <c r="F746" i="3"/>
  <c r="H746" i="4" s="1"/>
  <c r="E747" i="3"/>
  <c r="L747" i="4" s="1"/>
  <c r="F747" i="3"/>
  <c r="H747" i="4" s="1"/>
  <c r="E748" i="3"/>
  <c r="L748" i="4" s="1"/>
  <c r="F748" i="3"/>
  <c r="H748" i="4" s="1"/>
  <c r="E749" i="3"/>
  <c r="L749" i="4" s="1"/>
  <c r="F749" i="3"/>
  <c r="H749" i="4" s="1"/>
  <c r="E750" i="3"/>
  <c r="L750" i="4" s="1"/>
  <c r="F750" i="3"/>
  <c r="H750" i="4" s="1"/>
  <c r="E751" i="3"/>
  <c r="L751" i="4" s="1"/>
  <c r="F751" i="3"/>
  <c r="H751" i="4" s="1"/>
  <c r="E752" i="3"/>
  <c r="L752" i="4" s="1"/>
  <c r="F752" i="3"/>
  <c r="H752" i="4" s="1"/>
  <c r="E753" i="3"/>
  <c r="L753" i="4" s="1"/>
  <c r="F753" i="3"/>
  <c r="H753" i="4" s="1"/>
  <c r="E754" i="3"/>
  <c r="L754" i="4" s="1"/>
  <c r="F754" i="3"/>
  <c r="H754" i="4" s="1"/>
  <c r="E755" i="3"/>
  <c r="L755" i="4" s="1"/>
  <c r="F755" i="3"/>
  <c r="H755" i="4" s="1"/>
  <c r="E756" i="3"/>
  <c r="L756" i="4" s="1"/>
  <c r="F756" i="3"/>
  <c r="H756" i="4" s="1"/>
  <c r="E757" i="3"/>
  <c r="L757" i="4" s="1"/>
  <c r="F757" i="3"/>
  <c r="H757" i="4" s="1"/>
  <c r="E758" i="3"/>
  <c r="L758" i="4" s="1"/>
  <c r="F758" i="3"/>
  <c r="H758" i="4" s="1"/>
  <c r="E759" i="3"/>
  <c r="L759" i="4" s="1"/>
  <c r="F759" i="3"/>
  <c r="H759" i="4" s="1"/>
  <c r="E760" i="3"/>
  <c r="L760" i="4" s="1"/>
  <c r="F760" i="3"/>
  <c r="H760" i="4" s="1"/>
  <c r="E761" i="3"/>
  <c r="L761" i="4" s="1"/>
  <c r="F761" i="3"/>
  <c r="H761" i="4" s="1"/>
  <c r="E762" i="3"/>
  <c r="L762" i="4" s="1"/>
  <c r="F762" i="3"/>
  <c r="H762" i="4" s="1"/>
  <c r="E763" i="3"/>
  <c r="L763" i="4" s="1"/>
  <c r="F763" i="3"/>
  <c r="H763" i="4" s="1"/>
  <c r="E764" i="3"/>
  <c r="L764" i="4" s="1"/>
  <c r="F764" i="3"/>
  <c r="H764" i="4" s="1"/>
  <c r="E765" i="3"/>
  <c r="L765" i="4" s="1"/>
  <c r="F765" i="3"/>
  <c r="H765" i="4" s="1"/>
  <c r="E766" i="3"/>
  <c r="L766" i="4" s="1"/>
  <c r="F766" i="3"/>
  <c r="H766" i="4" s="1"/>
  <c r="E767" i="3"/>
  <c r="L767" i="4" s="1"/>
  <c r="F767" i="3"/>
  <c r="H767" i="4" s="1"/>
  <c r="E768" i="3"/>
  <c r="L768" i="4" s="1"/>
  <c r="F768" i="3"/>
  <c r="H768" i="4" s="1"/>
  <c r="E769" i="3"/>
  <c r="L769" i="4" s="1"/>
  <c r="F769" i="3"/>
  <c r="H769" i="4" s="1"/>
  <c r="E770" i="3"/>
  <c r="L770" i="4" s="1"/>
  <c r="F770" i="3"/>
  <c r="H770" i="4" s="1"/>
  <c r="E771" i="3"/>
  <c r="L771" i="4" s="1"/>
  <c r="F771" i="3"/>
  <c r="H771" i="4" s="1"/>
  <c r="E772" i="3"/>
  <c r="L772" i="4" s="1"/>
  <c r="F772" i="3"/>
  <c r="H772" i="4" s="1"/>
  <c r="E773" i="3"/>
  <c r="L773" i="4" s="1"/>
  <c r="F773" i="3"/>
  <c r="H773" i="4" s="1"/>
  <c r="E774" i="3"/>
  <c r="L774" i="4" s="1"/>
  <c r="F774" i="3"/>
  <c r="H774" i="4" s="1"/>
  <c r="E775" i="3"/>
  <c r="L775" i="4" s="1"/>
  <c r="F775" i="3"/>
  <c r="H775" i="4" s="1"/>
  <c r="E776" i="3"/>
  <c r="L776" i="4" s="1"/>
  <c r="F776" i="3"/>
  <c r="H776" i="4" s="1"/>
  <c r="E777" i="3"/>
  <c r="L777" i="4" s="1"/>
  <c r="F777" i="3"/>
  <c r="H777" i="4" s="1"/>
  <c r="E778" i="3"/>
  <c r="L778" i="4" s="1"/>
  <c r="F778" i="3"/>
  <c r="H778" i="4" s="1"/>
  <c r="E779" i="3"/>
  <c r="L779" i="4" s="1"/>
  <c r="F779" i="3"/>
  <c r="H779" i="4" s="1"/>
  <c r="E780" i="3"/>
  <c r="L780" i="4" s="1"/>
  <c r="F780" i="3"/>
  <c r="H780" i="4" s="1"/>
  <c r="E781" i="3"/>
  <c r="L781" i="4" s="1"/>
  <c r="F781" i="3"/>
  <c r="H781" i="4" s="1"/>
  <c r="E782" i="3"/>
  <c r="L782" i="4" s="1"/>
  <c r="F782" i="3"/>
  <c r="H782" i="4" s="1"/>
  <c r="E783" i="3"/>
  <c r="L783" i="4" s="1"/>
  <c r="F783" i="3"/>
  <c r="H783" i="4" s="1"/>
  <c r="E784" i="3"/>
  <c r="L784" i="4" s="1"/>
  <c r="F784" i="3"/>
  <c r="H784" i="4" s="1"/>
  <c r="E785" i="3"/>
  <c r="L785" i="4" s="1"/>
  <c r="F785" i="3"/>
  <c r="H785" i="4" s="1"/>
  <c r="E786" i="3"/>
  <c r="L786" i="4" s="1"/>
  <c r="F786" i="3"/>
  <c r="H786" i="4" s="1"/>
  <c r="E787" i="3"/>
  <c r="L787" i="4" s="1"/>
  <c r="F787" i="3"/>
  <c r="H787" i="4" s="1"/>
  <c r="E788" i="3"/>
  <c r="L788" i="4" s="1"/>
  <c r="F788" i="3"/>
  <c r="H788" i="4" s="1"/>
  <c r="E789" i="3"/>
  <c r="L789" i="4" s="1"/>
  <c r="F789" i="3"/>
  <c r="H789" i="4" s="1"/>
  <c r="E790" i="3"/>
  <c r="L790" i="4" s="1"/>
  <c r="F790" i="3"/>
  <c r="H790" i="4" s="1"/>
  <c r="E791" i="3"/>
  <c r="L791" i="4" s="1"/>
  <c r="F791" i="3"/>
  <c r="H791" i="4" s="1"/>
  <c r="E792" i="3"/>
  <c r="L792" i="4" s="1"/>
  <c r="F792" i="3"/>
  <c r="H792" i="4" s="1"/>
  <c r="E793" i="3"/>
  <c r="L793" i="4" s="1"/>
  <c r="F793" i="3"/>
  <c r="H793" i="4" s="1"/>
  <c r="E794" i="3"/>
  <c r="L794" i="4" s="1"/>
  <c r="F794" i="3"/>
  <c r="H794" i="4" s="1"/>
  <c r="E795" i="3"/>
  <c r="L795" i="4" s="1"/>
  <c r="F795" i="3"/>
  <c r="H795" i="4" s="1"/>
  <c r="E796" i="3"/>
  <c r="L796" i="4" s="1"/>
  <c r="F796" i="3"/>
  <c r="H796" i="4" s="1"/>
  <c r="E797" i="3"/>
  <c r="L797" i="4" s="1"/>
  <c r="F797" i="3"/>
  <c r="H797" i="4" s="1"/>
  <c r="E798" i="3"/>
  <c r="L798" i="4" s="1"/>
  <c r="F798" i="3"/>
  <c r="H798" i="4" s="1"/>
  <c r="E799" i="3"/>
  <c r="L799" i="4" s="1"/>
  <c r="F799" i="3"/>
  <c r="H799" i="4" s="1"/>
  <c r="E800" i="3"/>
  <c r="L800" i="4" s="1"/>
  <c r="F800" i="3"/>
  <c r="H800" i="4" s="1"/>
  <c r="E801" i="3"/>
  <c r="L801" i="4" s="1"/>
  <c r="F801" i="3"/>
  <c r="H801" i="4" s="1"/>
  <c r="E802" i="3"/>
  <c r="L802" i="4" s="1"/>
  <c r="F802" i="3"/>
  <c r="H802" i="4" s="1"/>
  <c r="E803" i="3"/>
  <c r="L803" i="4" s="1"/>
  <c r="F803" i="3"/>
  <c r="H803" i="4" s="1"/>
  <c r="E804" i="3"/>
  <c r="L804" i="4" s="1"/>
  <c r="F804" i="3"/>
  <c r="H804" i="4" s="1"/>
  <c r="E805" i="3"/>
  <c r="L805" i="4" s="1"/>
  <c r="F805" i="3"/>
  <c r="H805" i="4" s="1"/>
  <c r="E806" i="3"/>
  <c r="L806" i="4" s="1"/>
  <c r="F806" i="3"/>
  <c r="H806" i="4" s="1"/>
  <c r="E807" i="3"/>
  <c r="L807" i="4" s="1"/>
  <c r="F807" i="3"/>
  <c r="H807" i="4" s="1"/>
  <c r="E808" i="3"/>
  <c r="L808" i="4" s="1"/>
  <c r="F808" i="3"/>
  <c r="H808" i="4" s="1"/>
  <c r="E809" i="3"/>
  <c r="L809" i="4" s="1"/>
  <c r="F809" i="3"/>
  <c r="H809" i="4" s="1"/>
  <c r="E810" i="3"/>
  <c r="L810" i="4" s="1"/>
  <c r="F810" i="3"/>
  <c r="H810" i="4" s="1"/>
  <c r="E811" i="3"/>
  <c r="L811" i="4" s="1"/>
  <c r="F811" i="3"/>
  <c r="H811" i="4" s="1"/>
  <c r="E812" i="3"/>
  <c r="L812" i="4" s="1"/>
  <c r="F812" i="3"/>
  <c r="H812" i="4" s="1"/>
  <c r="E813" i="3"/>
  <c r="L813" i="4" s="1"/>
  <c r="F813" i="3"/>
  <c r="H813" i="4" s="1"/>
  <c r="E814" i="3"/>
  <c r="L814" i="4" s="1"/>
  <c r="F814" i="3"/>
  <c r="H814" i="4" s="1"/>
  <c r="E815" i="3"/>
  <c r="L815" i="4" s="1"/>
  <c r="F815" i="3"/>
  <c r="H815" i="4" s="1"/>
  <c r="E816" i="3"/>
  <c r="L816" i="4" s="1"/>
  <c r="F816" i="3"/>
  <c r="H816" i="4" s="1"/>
  <c r="E817" i="3"/>
  <c r="L817" i="4" s="1"/>
  <c r="F817" i="3"/>
  <c r="H817" i="4" s="1"/>
  <c r="E818" i="3"/>
  <c r="L818" i="4" s="1"/>
  <c r="F818" i="3"/>
  <c r="H818" i="4" s="1"/>
  <c r="E819" i="3"/>
  <c r="L819" i="4" s="1"/>
  <c r="F819" i="3"/>
  <c r="H819" i="4" s="1"/>
  <c r="E820" i="3"/>
  <c r="L820" i="4" s="1"/>
  <c r="F820" i="3"/>
  <c r="H820" i="4" s="1"/>
  <c r="E821" i="3"/>
  <c r="L821" i="4" s="1"/>
  <c r="F821" i="3"/>
  <c r="H821" i="4" s="1"/>
  <c r="E822" i="3"/>
  <c r="L822" i="4" s="1"/>
  <c r="F822" i="3"/>
  <c r="H822" i="4" s="1"/>
  <c r="E823" i="3"/>
  <c r="L823" i="4" s="1"/>
  <c r="F823" i="3"/>
  <c r="H823" i="4" s="1"/>
  <c r="E824" i="3"/>
  <c r="L824" i="4" s="1"/>
  <c r="F824" i="3"/>
  <c r="H824" i="4" s="1"/>
  <c r="E825" i="3"/>
  <c r="L825" i="4" s="1"/>
  <c r="F825" i="3"/>
  <c r="H825" i="4" s="1"/>
  <c r="E826" i="3"/>
  <c r="L826" i="4" s="1"/>
  <c r="F826" i="3"/>
  <c r="H826" i="4" s="1"/>
  <c r="E827" i="3"/>
  <c r="L827" i="4" s="1"/>
  <c r="F827" i="3"/>
  <c r="H827" i="4" s="1"/>
  <c r="E828" i="3"/>
  <c r="L828" i="4" s="1"/>
  <c r="F828" i="3"/>
  <c r="H828" i="4" s="1"/>
  <c r="E829" i="3"/>
  <c r="L829" i="4" s="1"/>
  <c r="F829" i="3"/>
  <c r="H829" i="4" s="1"/>
  <c r="E830" i="3"/>
  <c r="L830" i="4" s="1"/>
  <c r="F830" i="3"/>
  <c r="H830" i="4" s="1"/>
  <c r="E831" i="3"/>
  <c r="L831" i="4" s="1"/>
  <c r="F831" i="3"/>
  <c r="H831" i="4" s="1"/>
  <c r="E832" i="3"/>
  <c r="L832" i="4" s="1"/>
  <c r="F832" i="3"/>
  <c r="H832" i="4" s="1"/>
  <c r="E833" i="3"/>
  <c r="L833" i="4" s="1"/>
  <c r="F833" i="3"/>
  <c r="H833" i="4" s="1"/>
  <c r="E834" i="3"/>
  <c r="L834" i="4" s="1"/>
  <c r="F834" i="3"/>
  <c r="H834" i="4" s="1"/>
  <c r="E835" i="3"/>
  <c r="L835" i="4" s="1"/>
  <c r="F835" i="3"/>
  <c r="H835" i="4" s="1"/>
  <c r="E836" i="3"/>
  <c r="L836" i="4" s="1"/>
  <c r="F836" i="3"/>
  <c r="H836" i="4" s="1"/>
  <c r="E837" i="3"/>
  <c r="L837" i="4" s="1"/>
  <c r="F837" i="3"/>
  <c r="H837" i="4" s="1"/>
  <c r="E838" i="3"/>
  <c r="L838" i="4" s="1"/>
  <c r="F838" i="3"/>
  <c r="H838" i="4" s="1"/>
  <c r="E839" i="3"/>
  <c r="L839" i="4" s="1"/>
  <c r="F839" i="3"/>
  <c r="H839" i="4" s="1"/>
  <c r="E840" i="3"/>
  <c r="L840" i="4" s="1"/>
  <c r="F840" i="3"/>
  <c r="H840" i="4" s="1"/>
  <c r="E841" i="3"/>
  <c r="L841" i="4" s="1"/>
  <c r="F841" i="3"/>
  <c r="H841" i="4" s="1"/>
  <c r="E842" i="3"/>
  <c r="L842" i="4" s="1"/>
  <c r="F842" i="3"/>
  <c r="H842" i="4" s="1"/>
  <c r="E843" i="3"/>
  <c r="L843" i="4" s="1"/>
  <c r="F843" i="3"/>
  <c r="H843" i="4" s="1"/>
  <c r="E844" i="3"/>
  <c r="L844" i="4" s="1"/>
  <c r="F844" i="3"/>
  <c r="H844" i="4" s="1"/>
  <c r="E845" i="3"/>
  <c r="L845" i="4" s="1"/>
  <c r="F845" i="3"/>
  <c r="H845" i="4" s="1"/>
  <c r="E846" i="3"/>
  <c r="L846" i="4" s="1"/>
  <c r="F846" i="3"/>
  <c r="H846" i="4" s="1"/>
  <c r="E847" i="3"/>
  <c r="L847" i="4" s="1"/>
  <c r="F847" i="3"/>
  <c r="H847" i="4" s="1"/>
  <c r="E848" i="3"/>
  <c r="L848" i="4" s="1"/>
  <c r="F848" i="3"/>
  <c r="H848" i="4" s="1"/>
  <c r="E849" i="3"/>
  <c r="L849" i="4" s="1"/>
  <c r="F849" i="3"/>
  <c r="H849" i="4" s="1"/>
  <c r="E850" i="3"/>
  <c r="L850" i="4" s="1"/>
  <c r="F850" i="3"/>
  <c r="H850" i="4" s="1"/>
  <c r="E851" i="3"/>
  <c r="L851" i="4" s="1"/>
  <c r="F851" i="3"/>
  <c r="H851" i="4" s="1"/>
  <c r="E852" i="3"/>
  <c r="L852" i="4" s="1"/>
  <c r="F852" i="3"/>
  <c r="H852" i="4" s="1"/>
  <c r="E853" i="3"/>
  <c r="L853" i="4" s="1"/>
  <c r="F853" i="3"/>
  <c r="H853" i="4" s="1"/>
  <c r="E854" i="3"/>
  <c r="L854" i="4" s="1"/>
  <c r="F854" i="3"/>
  <c r="H854" i="4" s="1"/>
  <c r="E855" i="3"/>
  <c r="L855" i="4" s="1"/>
  <c r="F855" i="3"/>
  <c r="H855" i="4" s="1"/>
  <c r="E856" i="3"/>
  <c r="L856" i="4" s="1"/>
  <c r="F856" i="3"/>
  <c r="H856" i="4" s="1"/>
  <c r="E857" i="3"/>
  <c r="L857" i="4" s="1"/>
  <c r="F857" i="3"/>
  <c r="H857" i="4" s="1"/>
  <c r="E858" i="3"/>
  <c r="L858" i="4" s="1"/>
  <c r="F858" i="3"/>
  <c r="H858" i="4" s="1"/>
  <c r="E859" i="3"/>
  <c r="L859" i="4" s="1"/>
  <c r="F859" i="3"/>
  <c r="H859" i="4" s="1"/>
  <c r="E860" i="3"/>
  <c r="L860" i="4" s="1"/>
  <c r="F860" i="3"/>
  <c r="H860" i="4" s="1"/>
  <c r="E861" i="3"/>
  <c r="L861" i="4" s="1"/>
  <c r="E862" i="3"/>
  <c r="L862" i="4" s="1"/>
  <c r="E863" i="3"/>
  <c r="L863" i="4" s="1"/>
  <c r="F863" i="3"/>
  <c r="H863" i="4" s="1"/>
  <c r="E864" i="3"/>
  <c r="L864" i="4" s="1"/>
  <c r="F864" i="3"/>
  <c r="H864" i="4" s="1"/>
  <c r="E865" i="3"/>
  <c r="L865" i="4" s="1"/>
  <c r="F865" i="3"/>
  <c r="H865" i="4" s="1"/>
  <c r="E866" i="3"/>
  <c r="L866" i="4" s="1"/>
  <c r="F866" i="3"/>
  <c r="H866" i="4" s="1"/>
  <c r="E867" i="3"/>
  <c r="L867" i="4" s="1"/>
  <c r="F867" i="3"/>
  <c r="H867" i="4" s="1"/>
  <c r="E868" i="3"/>
  <c r="L868" i="4" s="1"/>
  <c r="F868" i="3"/>
  <c r="H868" i="4" s="1"/>
  <c r="E869" i="3"/>
  <c r="L869" i="4" s="1"/>
  <c r="F869" i="3"/>
  <c r="H869" i="4" s="1"/>
  <c r="E870" i="3"/>
  <c r="L870" i="4" s="1"/>
  <c r="F870" i="3"/>
  <c r="H870" i="4" s="1"/>
  <c r="E871" i="3"/>
  <c r="L871" i="4" s="1"/>
  <c r="F871" i="3"/>
  <c r="H871" i="4" s="1"/>
  <c r="E872" i="3"/>
  <c r="L872" i="4" s="1"/>
  <c r="F872" i="3"/>
  <c r="H872" i="4" s="1"/>
  <c r="E873" i="3"/>
  <c r="L873" i="4" s="1"/>
  <c r="F873" i="3"/>
  <c r="H873" i="4" s="1"/>
  <c r="E874" i="3"/>
  <c r="L874" i="4" s="1"/>
  <c r="F874" i="3"/>
  <c r="H874" i="4" s="1"/>
  <c r="E875" i="3"/>
  <c r="L875" i="4" s="1"/>
  <c r="F875" i="3"/>
  <c r="H875" i="4" s="1"/>
  <c r="E876" i="3"/>
  <c r="L876" i="4" s="1"/>
  <c r="F876" i="3"/>
  <c r="H876" i="4" s="1"/>
  <c r="E877" i="3"/>
  <c r="L877" i="4" s="1"/>
  <c r="F877" i="3"/>
  <c r="H877" i="4" s="1"/>
  <c r="E878" i="3"/>
  <c r="L878" i="4" s="1"/>
  <c r="F878" i="3"/>
  <c r="H878" i="4" s="1"/>
  <c r="E879" i="3"/>
  <c r="L879" i="4" s="1"/>
  <c r="F879" i="3"/>
  <c r="H879" i="4" s="1"/>
  <c r="E880" i="3"/>
  <c r="L880" i="4" s="1"/>
  <c r="F880" i="3"/>
  <c r="H880" i="4" s="1"/>
  <c r="E881" i="3"/>
  <c r="L881" i="4" s="1"/>
  <c r="F881" i="3"/>
  <c r="H881" i="4" s="1"/>
  <c r="E882" i="3"/>
  <c r="L882" i="4" s="1"/>
  <c r="F882" i="3"/>
  <c r="H882" i="4" s="1"/>
  <c r="E883" i="3"/>
  <c r="L883" i="4" s="1"/>
  <c r="F883" i="3"/>
  <c r="H883" i="4" s="1"/>
  <c r="E884" i="3"/>
  <c r="L884" i="4" s="1"/>
  <c r="F884" i="3"/>
  <c r="H884" i="4" s="1"/>
  <c r="E885" i="3"/>
  <c r="L885" i="4" s="1"/>
  <c r="F885" i="3"/>
  <c r="H885" i="4" s="1"/>
  <c r="E886" i="3"/>
  <c r="L886" i="4" s="1"/>
  <c r="F886" i="3"/>
  <c r="H886" i="4" s="1"/>
  <c r="E887" i="3"/>
  <c r="L887" i="4" s="1"/>
  <c r="F887" i="3"/>
  <c r="H887" i="4" s="1"/>
  <c r="E888" i="3"/>
  <c r="L888" i="4" s="1"/>
  <c r="F888" i="3"/>
  <c r="H888" i="4" s="1"/>
  <c r="E889" i="3"/>
  <c r="L889" i="4" s="1"/>
  <c r="F889" i="3"/>
  <c r="H889" i="4" s="1"/>
  <c r="E890" i="3"/>
  <c r="L890" i="4" s="1"/>
  <c r="F890" i="3"/>
  <c r="H890" i="4" s="1"/>
  <c r="E891" i="3"/>
  <c r="L891" i="4" s="1"/>
  <c r="F891" i="3"/>
  <c r="H891" i="4" s="1"/>
  <c r="E892" i="3"/>
  <c r="L892" i="4" s="1"/>
  <c r="F892" i="3"/>
  <c r="H892" i="4" s="1"/>
  <c r="E893" i="3"/>
  <c r="L893" i="4" s="1"/>
  <c r="F893" i="3"/>
  <c r="H893" i="4" s="1"/>
  <c r="E894" i="3"/>
  <c r="L894" i="4" s="1"/>
  <c r="F894" i="3"/>
  <c r="H894" i="4" s="1"/>
  <c r="E895" i="3"/>
  <c r="L895" i="4" s="1"/>
  <c r="F895" i="3"/>
  <c r="H895" i="4" s="1"/>
  <c r="E896" i="3"/>
  <c r="L896" i="4" s="1"/>
  <c r="F896" i="3"/>
  <c r="H896" i="4" s="1"/>
  <c r="E897" i="3"/>
  <c r="L897" i="4" s="1"/>
  <c r="F897" i="3"/>
  <c r="H897" i="4" s="1"/>
  <c r="E898" i="3"/>
  <c r="L898" i="4" s="1"/>
  <c r="F898" i="3"/>
  <c r="H898" i="4" s="1"/>
  <c r="E899" i="3"/>
  <c r="L899" i="4" s="1"/>
  <c r="F899" i="3"/>
  <c r="H899" i="4" s="1"/>
  <c r="E900" i="3"/>
  <c r="L900" i="4" s="1"/>
  <c r="F900" i="3"/>
  <c r="H900" i="4" s="1"/>
  <c r="E901" i="3"/>
  <c r="L901" i="4" s="1"/>
  <c r="F901" i="3"/>
  <c r="H901" i="4" s="1"/>
  <c r="E902" i="3"/>
  <c r="L902" i="4" s="1"/>
  <c r="F902" i="3"/>
  <c r="H902" i="4" s="1"/>
  <c r="E903" i="3"/>
  <c r="L903" i="4" s="1"/>
  <c r="F903" i="3"/>
  <c r="H903" i="4" s="1"/>
  <c r="E904" i="3"/>
  <c r="L904" i="4" s="1"/>
  <c r="F904" i="3"/>
  <c r="H904" i="4" s="1"/>
  <c r="E905" i="3"/>
  <c r="L905" i="4" s="1"/>
  <c r="F905" i="3"/>
  <c r="H905" i="4" s="1"/>
  <c r="E906" i="3"/>
  <c r="L906" i="4" s="1"/>
  <c r="F906" i="3"/>
  <c r="H906" i="4" s="1"/>
  <c r="E907" i="3"/>
  <c r="L907" i="4" s="1"/>
  <c r="F907" i="3"/>
  <c r="H907" i="4" s="1"/>
  <c r="E908" i="3"/>
  <c r="L908" i="4" s="1"/>
  <c r="F908" i="3"/>
  <c r="H908" i="4" s="1"/>
  <c r="E909" i="3"/>
  <c r="L909" i="4" s="1"/>
  <c r="F909" i="3"/>
  <c r="H909" i="4" s="1"/>
  <c r="E910" i="3"/>
  <c r="L910" i="4" s="1"/>
  <c r="F910" i="3"/>
  <c r="H910" i="4" s="1"/>
  <c r="E911" i="3"/>
  <c r="L911" i="4" s="1"/>
  <c r="F911" i="3"/>
  <c r="H911" i="4" s="1"/>
  <c r="E912" i="3"/>
  <c r="L912" i="4" s="1"/>
  <c r="F912" i="3"/>
  <c r="H912" i="4" s="1"/>
  <c r="E913" i="3"/>
  <c r="L913" i="4" s="1"/>
  <c r="F913" i="3"/>
  <c r="H913" i="4" s="1"/>
  <c r="E914" i="3"/>
  <c r="L914" i="4" s="1"/>
  <c r="F914" i="3"/>
  <c r="H914" i="4" s="1"/>
  <c r="E915" i="3"/>
  <c r="L915" i="4" s="1"/>
  <c r="F915" i="3"/>
  <c r="H915" i="4" s="1"/>
  <c r="E916" i="3"/>
  <c r="L916" i="4" s="1"/>
  <c r="F916" i="3"/>
  <c r="H916" i="4" s="1"/>
  <c r="E917" i="3"/>
  <c r="L917" i="4" s="1"/>
  <c r="F917" i="3"/>
  <c r="H917" i="4" s="1"/>
  <c r="E918" i="3"/>
  <c r="L918" i="4" s="1"/>
  <c r="F918" i="3"/>
  <c r="H918" i="4" s="1"/>
  <c r="E919" i="3"/>
  <c r="L919" i="4" s="1"/>
  <c r="F919" i="3"/>
  <c r="H919" i="4" s="1"/>
  <c r="E920" i="3"/>
  <c r="L920" i="4" s="1"/>
  <c r="F920" i="3"/>
  <c r="H920" i="4" s="1"/>
  <c r="E921" i="3"/>
  <c r="L921" i="4" s="1"/>
  <c r="F921" i="3"/>
  <c r="H921" i="4" s="1"/>
  <c r="E922" i="3"/>
  <c r="L922" i="4" s="1"/>
  <c r="F922" i="3"/>
  <c r="H922" i="4" s="1"/>
  <c r="E923" i="3"/>
  <c r="L923" i="4" s="1"/>
  <c r="F923" i="3"/>
  <c r="H923" i="4" s="1"/>
  <c r="E924" i="3"/>
  <c r="L924" i="4" s="1"/>
  <c r="F924" i="3"/>
  <c r="H924" i="4" s="1"/>
  <c r="E925" i="3"/>
  <c r="L925" i="4" s="1"/>
  <c r="F925" i="3"/>
  <c r="H925" i="4" s="1"/>
  <c r="E926" i="3"/>
  <c r="L926" i="4" s="1"/>
  <c r="F926" i="3"/>
  <c r="H926" i="4" s="1"/>
  <c r="E927" i="3"/>
  <c r="L927" i="4" s="1"/>
  <c r="F927" i="3"/>
  <c r="H927" i="4" s="1"/>
  <c r="E928" i="3"/>
  <c r="L928" i="4" s="1"/>
  <c r="F928" i="3"/>
  <c r="H928" i="4" s="1"/>
  <c r="E929" i="3"/>
  <c r="L929" i="4" s="1"/>
  <c r="F929" i="3"/>
  <c r="H929" i="4" s="1"/>
  <c r="E930" i="3"/>
  <c r="L930" i="4" s="1"/>
  <c r="F930" i="3"/>
  <c r="H930" i="4" s="1"/>
  <c r="E931" i="3"/>
  <c r="L931" i="4" s="1"/>
  <c r="F931" i="3"/>
  <c r="H931" i="4" s="1"/>
  <c r="E932" i="3"/>
  <c r="L932" i="4" s="1"/>
  <c r="F932" i="3"/>
  <c r="H932" i="4" s="1"/>
  <c r="E933" i="3"/>
  <c r="L933" i="4" s="1"/>
  <c r="F933" i="3"/>
  <c r="H933" i="4" s="1"/>
  <c r="E934" i="3"/>
  <c r="L934" i="4" s="1"/>
  <c r="F934" i="3"/>
  <c r="H934" i="4" s="1"/>
  <c r="E935" i="3"/>
  <c r="L935" i="4" s="1"/>
  <c r="F935" i="3"/>
  <c r="H935" i="4" s="1"/>
  <c r="E936" i="3"/>
  <c r="L936" i="4" s="1"/>
  <c r="F936" i="3"/>
  <c r="H936" i="4" s="1"/>
  <c r="E937" i="3"/>
  <c r="L937" i="4" s="1"/>
  <c r="F937" i="3"/>
  <c r="H937" i="4" s="1"/>
  <c r="E938" i="3"/>
  <c r="L938" i="4" s="1"/>
  <c r="F938" i="3"/>
  <c r="H938" i="4" s="1"/>
  <c r="E939" i="3"/>
  <c r="L939" i="4" s="1"/>
  <c r="F939" i="3"/>
  <c r="H939" i="4" s="1"/>
  <c r="E940" i="3"/>
  <c r="L940" i="4" s="1"/>
  <c r="F940" i="3"/>
  <c r="H940" i="4" s="1"/>
  <c r="E941" i="3"/>
  <c r="L941" i="4" s="1"/>
  <c r="F941" i="3"/>
  <c r="H941" i="4" s="1"/>
  <c r="E942" i="3"/>
  <c r="L942" i="4" s="1"/>
  <c r="F942" i="3"/>
  <c r="H942" i="4" s="1"/>
  <c r="E943" i="3"/>
  <c r="L943" i="4" s="1"/>
  <c r="F943" i="3"/>
  <c r="H943" i="4" s="1"/>
  <c r="E944" i="3"/>
  <c r="L944" i="4" s="1"/>
  <c r="F944" i="3"/>
  <c r="H944" i="4" s="1"/>
  <c r="E945" i="3"/>
  <c r="L945" i="4" s="1"/>
  <c r="F945" i="3"/>
  <c r="H945" i="4" s="1"/>
  <c r="E946" i="3"/>
  <c r="L946" i="4" s="1"/>
  <c r="F946" i="3"/>
  <c r="H946" i="4" s="1"/>
  <c r="E947" i="3"/>
  <c r="L947" i="4" s="1"/>
  <c r="F947" i="3"/>
  <c r="H947" i="4" s="1"/>
  <c r="E948" i="3"/>
  <c r="L948" i="4" s="1"/>
  <c r="F948" i="3"/>
  <c r="H948" i="4" s="1"/>
  <c r="E949" i="3"/>
  <c r="L949" i="4" s="1"/>
  <c r="F949" i="3"/>
  <c r="H949" i="4" s="1"/>
  <c r="E950" i="3"/>
  <c r="L950" i="4" s="1"/>
  <c r="F950" i="3"/>
  <c r="H950" i="4" s="1"/>
  <c r="E951" i="3"/>
  <c r="L951" i="4" s="1"/>
  <c r="F951" i="3"/>
  <c r="H951" i="4" s="1"/>
  <c r="E952" i="3"/>
  <c r="L952" i="4" s="1"/>
  <c r="F952" i="3"/>
  <c r="H952" i="4" s="1"/>
  <c r="E953" i="3"/>
  <c r="L953" i="4" s="1"/>
  <c r="F953" i="3"/>
  <c r="H953" i="4" s="1"/>
  <c r="E954" i="3"/>
  <c r="L954" i="4" s="1"/>
  <c r="F954" i="3"/>
  <c r="H954" i="4" s="1"/>
  <c r="E955" i="3"/>
  <c r="L955" i="4" s="1"/>
  <c r="F955" i="3"/>
  <c r="H955" i="4" s="1"/>
  <c r="E956" i="3"/>
  <c r="L956" i="4" s="1"/>
  <c r="F956" i="3"/>
  <c r="H956" i="4" s="1"/>
  <c r="E957" i="3"/>
  <c r="L957" i="4" s="1"/>
  <c r="F957" i="3"/>
  <c r="H957" i="4" s="1"/>
  <c r="E958" i="3"/>
  <c r="L958" i="4" s="1"/>
  <c r="F958" i="3"/>
  <c r="H958" i="4" s="1"/>
  <c r="E959" i="3"/>
  <c r="L959" i="4" s="1"/>
  <c r="F959" i="3"/>
  <c r="H959" i="4" s="1"/>
  <c r="E960" i="3"/>
  <c r="L960" i="4" s="1"/>
  <c r="F960" i="3"/>
  <c r="H960" i="4" s="1"/>
  <c r="E961" i="3"/>
  <c r="L961" i="4" s="1"/>
  <c r="F961" i="3"/>
  <c r="H961" i="4" s="1"/>
  <c r="E962" i="3"/>
  <c r="L962" i="4" s="1"/>
  <c r="F962" i="3"/>
  <c r="H962" i="4" s="1"/>
  <c r="E963" i="3"/>
  <c r="L963" i="4" s="1"/>
  <c r="F963" i="3"/>
  <c r="H963" i="4" s="1"/>
  <c r="E964" i="3"/>
  <c r="L964" i="4" s="1"/>
  <c r="F964" i="3"/>
  <c r="H964" i="4" s="1"/>
  <c r="E965" i="3"/>
  <c r="L965" i="4" s="1"/>
  <c r="F965" i="3"/>
  <c r="H965" i="4" s="1"/>
  <c r="E966" i="3"/>
  <c r="L966" i="4" s="1"/>
  <c r="F966" i="3"/>
  <c r="H966" i="4" s="1"/>
  <c r="E967" i="3"/>
  <c r="L967" i="4" s="1"/>
  <c r="F967" i="3"/>
  <c r="H967" i="4" s="1"/>
  <c r="E968" i="3"/>
  <c r="L968" i="4" s="1"/>
  <c r="F968" i="3"/>
  <c r="H968" i="4" s="1"/>
  <c r="E969" i="3"/>
  <c r="L969" i="4" s="1"/>
  <c r="F969" i="3"/>
  <c r="H969" i="4" s="1"/>
  <c r="E970" i="3"/>
  <c r="L970" i="4" s="1"/>
  <c r="F970" i="3"/>
  <c r="H970" i="4" s="1"/>
  <c r="E971" i="3"/>
  <c r="L971" i="4" s="1"/>
  <c r="F971" i="3"/>
  <c r="H971" i="4" s="1"/>
  <c r="E972" i="3"/>
  <c r="L972" i="4" s="1"/>
  <c r="F972" i="3"/>
  <c r="H972" i="4" s="1"/>
  <c r="E973" i="3"/>
  <c r="L973" i="4" s="1"/>
  <c r="F973" i="3"/>
  <c r="H973" i="4" s="1"/>
  <c r="E974" i="3"/>
  <c r="L974" i="4" s="1"/>
  <c r="F974" i="3"/>
  <c r="H974" i="4" s="1"/>
  <c r="E975" i="3"/>
  <c r="L975" i="4" s="1"/>
  <c r="F975" i="3"/>
  <c r="H975" i="4" s="1"/>
  <c r="E976" i="3"/>
  <c r="L976" i="4" s="1"/>
  <c r="F976" i="3"/>
  <c r="H976" i="4" s="1"/>
  <c r="E977" i="3"/>
  <c r="L977" i="4" s="1"/>
  <c r="F977" i="3"/>
  <c r="H977" i="4" s="1"/>
  <c r="E978" i="3"/>
  <c r="L978" i="4" s="1"/>
  <c r="F978" i="3"/>
  <c r="H978" i="4" s="1"/>
  <c r="E979" i="3"/>
  <c r="L979" i="4" s="1"/>
  <c r="F979" i="3"/>
  <c r="H979" i="4" s="1"/>
  <c r="E980" i="3"/>
  <c r="L980" i="4" s="1"/>
  <c r="F980" i="3"/>
  <c r="H980" i="4" s="1"/>
  <c r="E981" i="3"/>
  <c r="L981" i="4" s="1"/>
  <c r="F981" i="3"/>
  <c r="H981" i="4" s="1"/>
  <c r="E982" i="3"/>
  <c r="L982" i="4" s="1"/>
  <c r="F982" i="3"/>
  <c r="H982" i="4" s="1"/>
  <c r="E983" i="3"/>
  <c r="L983" i="4" s="1"/>
  <c r="F983" i="3"/>
  <c r="H983" i="4" s="1"/>
  <c r="E984" i="3"/>
  <c r="L984" i="4" s="1"/>
  <c r="F984" i="3"/>
  <c r="H984" i="4" s="1"/>
  <c r="E985" i="3"/>
  <c r="L985" i="4" s="1"/>
  <c r="F985" i="3"/>
  <c r="H985" i="4" s="1"/>
  <c r="E986" i="3"/>
  <c r="L986" i="4" s="1"/>
  <c r="F986" i="3"/>
  <c r="H986" i="4" s="1"/>
  <c r="E987" i="3"/>
  <c r="L987" i="4" s="1"/>
  <c r="F987" i="3"/>
  <c r="H987" i="4" s="1"/>
  <c r="E988" i="3"/>
  <c r="L988" i="4" s="1"/>
  <c r="F988" i="3"/>
  <c r="H988" i="4" s="1"/>
  <c r="E989" i="3"/>
  <c r="L989" i="4" s="1"/>
  <c r="F989" i="3"/>
  <c r="H989" i="4" s="1"/>
  <c r="E990" i="3"/>
  <c r="L990" i="4" s="1"/>
  <c r="F990" i="3"/>
  <c r="H990" i="4" s="1"/>
  <c r="E991" i="3"/>
  <c r="L991" i="4" s="1"/>
  <c r="F991" i="3"/>
  <c r="H991" i="4" s="1"/>
  <c r="E992" i="3"/>
  <c r="L992" i="4" s="1"/>
  <c r="F992" i="3"/>
  <c r="H992" i="4" s="1"/>
  <c r="E993" i="3"/>
  <c r="L993" i="4" s="1"/>
  <c r="F993" i="3"/>
  <c r="H993" i="4" s="1"/>
  <c r="E994" i="3"/>
  <c r="L994" i="4" s="1"/>
  <c r="F994" i="3"/>
  <c r="H994" i="4" s="1"/>
  <c r="E995" i="3"/>
  <c r="L995" i="4" s="1"/>
  <c r="F995" i="3"/>
  <c r="H995" i="4" s="1"/>
  <c r="E996" i="3"/>
  <c r="L996" i="4" s="1"/>
  <c r="F996" i="3"/>
  <c r="H996" i="4" s="1"/>
  <c r="E997" i="3"/>
  <c r="L997" i="4" s="1"/>
  <c r="F997" i="3"/>
  <c r="H997" i="4" s="1"/>
  <c r="E998" i="3"/>
  <c r="L998" i="4" s="1"/>
  <c r="F998" i="3"/>
  <c r="H998" i="4" s="1"/>
  <c r="E999" i="3"/>
  <c r="L999" i="4" s="1"/>
  <c r="F999" i="3"/>
  <c r="H999" i="4" s="1"/>
  <c r="E1000" i="3"/>
  <c r="L1000" i="4" s="1"/>
  <c r="F1000" i="3"/>
  <c r="H1000" i="4" s="1"/>
  <c r="E1001" i="3"/>
  <c r="L1001" i="4" s="1"/>
  <c r="F1001" i="3"/>
  <c r="H1001" i="4" s="1"/>
  <c r="E1002" i="3"/>
  <c r="L1002" i="4" s="1"/>
  <c r="F1002" i="3"/>
  <c r="H1002" i="4" s="1"/>
  <c r="E1003" i="3"/>
  <c r="L1003" i="4" s="1"/>
  <c r="F1003" i="3"/>
  <c r="H1003" i="4" s="1"/>
  <c r="E1004" i="3"/>
  <c r="L1004" i="4" s="1"/>
  <c r="F1004" i="3"/>
  <c r="H1004" i="4" s="1"/>
  <c r="E1005" i="3"/>
  <c r="L1005" i="4" s="1"/>
  <c r="F1005" i="3"/>
  <c r="H1005" i="4" s="1"/>
  <c r="E1006" i="3"/>
  <c r="L1006" i="4" s="1"/>
  <c r="F1006" i="3"/>
  <c r="H1006" i="4" s="1"/>
  <c r="E1007" i="3"/>
  <c r="L1007" i="4" s="1"/>
  <c r="F1007" i="3"/>
  <c r="H1007" i="4" s="1"/>
  <c r="E1008" i="3"/>
  <c r="L1008" i="4" s="1"/>
  <c r="F1008" i="3"/>
  <c r="H1008" i="4" s="1"/>
  <c r="E1009" i="3"/>
  <c r="L1009" i="4" s="1"/>
  <c r="F1009" i="3"/>
  <c r="H1009" i="4" s="1"/>
  <c r="E1010" i="3"/>
  <c r="L1010" i="4" s="1"/>
  <c r="F1010" i="3"/>
  <c r="H1010" i="4" s="1"/>
  <c r="E1011" i="3"/>
  <c r="L1011" i="4" s="1"/>
  <c r="F1011" i="3"/>
  <c r="H1011" i="4" s="1"/>
  <c r="E1012" i="3"/>
  <c r="L1012" i="4" s="1"/>
  <c r="F1012" i="3"/>
  <c r="H1012" i="4" s="1"/>
  <c r="E1013" i="3"/>
  <c r="L1013" i="4" s="1"/>
  <c r="F1013" i="3"/>
  <c r="H1013" i="4" s="1"/>
  <c r="E1014" i="3"/>
  <c r="L1014" i="4" s="1"/>
  <c r="F1014" i="3"/>
  <c r="H1014" i="4" s="1"/>
  <c r="E1015" i="3"/>
  <c r="L1015" i="4" s="1"/>
  <c r="F1015" i="3"/>
  <c r="H1015" i="4" s="1"/>
  <c r="E1016" i="3"/>
  <c r="L1016" i="4" s="1"/>
  <c r="F1016" i="3"/>
  <c r="H1016" i="4" s="1"/>
  <c r="E1017" i="3"/>
  <c r="L1017" i="4" s="1"/>
  <c r="F1017" i="3"/>
  <c r="H1017" i="4" s="1"/>
  <c r="E1018" i="3"/>
  <c r="L1018" i="4" s="1"/>
  <c r="F1018" i="3"/>
  <c r="H1018" i="4" s="1"/>
  <c r="E1019" i="3"/>
  <c r="L1019" i="4" s="1"/>
  <c r="F1019" i="3"/>
  <c r="H1019" i="4" s="1"/>
  <c r="E1020" i="3"/>
  <c r="L1020" i="4" s="1"/>
  <c r="F1020" i="3"/>
  <c r="H1020" i="4" s="1"/>
  <c r="E1021" i="3"/>
  <c r="L1021" i="4" s="1"/>
  <c r="F1021" i="3"/>
  <c r="H1021" i="4" s="1"/>
  <c r="E1022" i="3"/>
  <c r="L1022" i="4" s="1"/>
  <c r="F1022" i="3"/>
  <c r="H1022" i="4" s="1"/>
  <c r="E1023" i="3"/>
  <c r="L1023" i="4" s="1"/>
  <c r="F1023" i="3"/>
  <c r="H1023" i="4" s="1"/>
  <c r="E1024" i="3"/>
  <c r="L1024" i="4" s="1"/>
  <c r="F1024" i="3"/>
  <c r="H1024" i="4" s="1"/>
  <c r="E1025" i="3"/>
  <c r="L1025" i="4" s="1"/>
  <c r="F1025" i="3"/>
  <c r="H1025" i="4" s="1"/>
  <c r="E1026" i="3"/>
  <c r="L1026" i="4" s="1"/>
  <c r="F1026" i="3"/>
  <c r="H1026" i="4" s="1"/>
  <c r="E1027" i="3"/>
  <c r="L1027" i="4" s="1"/>
  <c r="F1027" i="3"/>
  <c r="H1027" i="4" s="1"/>
  <c r="E1028" i="3"/>
  <c r="L1028" i="4" s="1"/>
  <c r="F1028" i="3"/>
  <c r="H1028" i="4" s="1"/>
  <c r="E1029" i="3"/>
  <c r="L1029" i="4" s="1"/>
  <c r="F1029" i="3"/>
  <c r="H1029" i="4" s="1"/>
  <c r="E1030" i="3"/>
  <c r="L1030" i="4" s="1"/>
  <c r="F1030" i="3"/>
  <c r="H1030" i="4" s="1"/>
  <c r="E1031" i="3"/>
  <c r="L1031" i="4" s="1"/>
  <c r="F1031" i="3"/>
  <c r="H1031" i="4" s="1"/>
  <c r="E1032" i="3"/>
  <c r="L1032" i="4" s="1"/>
  <c r="F1032" i="3"/>
  <c r="H1032" i="4" s="1"/>
  <c r="E1033" i="3"/>
  <c r="L1033" i="4" s="1"/>
  <c r="F1033" i="3"/>
  <c r="H1033" i="4" s="1"/>
  <c r="E1034" i="3"/>
  <c r="L1034" i="4" s="1"/>
  <c r="F1034" i="3"/>
  <c r="H1034" i="4" s="1"/>
  <c r="E1035" i="3"/>
  <c r="L1035" i="4" s="1"/>
  <c r="F1035" i="3"/>
  <c r="H1035" i="4" s="1"/>
  <c r="E1036" i="3"/>
  <c r="L1036" i="4" s="1"/>
  <c r="F1036" i="3"/>
  <c r="H1036" i="4" s="1"/>
  <c r="E1037" i="3"/>
  <c r="L1037" i="4" s="1"/>
  <c r="F1037" i="3"/>
  <c r="H1037" i="4" s="1"/>
  <c r="E1038" i="3"/>
  <c r="L1038" i="4" s="1"/>
  <c r="F1038" i="3"/>
  <c r="H1038" i="4" s="1"/>
  <c r="E1039" i="3"/>
  <c r="L1039" i="4" s="1"/>
  <c r="F1039" i="3"/>
  <c r="H1039" i="4" s="1"/>
  <c r="E1040" i="3"/>
  <c r="L1040" i="4" s="1"/>
  <c r="F1040" i="3"/>
  <c r="H1040" i="4" s="1"/>
  <c r="E1041" i="3"/>
  <c r="L1041" i="4" s="1"/>
  <c r="F1041" i="3"/>
  <c r="H1041" i="4" s="1"/>
  <c r="E1042" i="3"/>
  <c r="L1042" i="4" s="1"/>
  <c r="F1042" i="3"/>
  <c r="H1042" i="4" s="1"/>
  <c r="E1043" i="3"/>
  <c r="L1043" i="4" s="1"/>
  <c r="F1043" i="3"/>
  <c r="H1043" i="4" s="1"/>
  <c r="E1044" i="3"/>
  <c r="L1044" i="4" s="1"/>
  <c r="F1044" i="3"/>
  <c r="H1044" i="4" s="1"/>
  <c r="E1045" i="3"/>
  <c r="L1045" i="4" s="1"/>
  <c r="F1045" i="3"/>
  <c r="H1045" i="4" s="1"/>
  <c r="E1046" i="3"/>
  <c r="L1046" i="4" s="1"/>
  <c r="F1046" i="3"/>
  <c r="H1046" i="4" s="1"/>
  <c r="E1047" i="3"/>
  <c r="L1047" i="4" s="1"/>
  <c r="F1047" i="3"/>
  <c r="H1047" i="4" s="1"/>
  <c r="E1048" i="3"/>
  <c r="L1048" i="4" s="1"/>
  <c r="F1048" i="3"/>
  <c r="H1048" i="4" s="1"/>
  <c r="E1049" i="3"/>
  <c r="L1049" i="4" s="1"/>
  <c r="F1049" i="3"/>
  <c r="H1049" i="4" s="1"/>
  <c r="E1050" i="3"/>
  <c r="L1050" i="4" s="1"/>
  <c r="F1050" i="3"/>
  <c r="H1050" i="4" s="1"/>
  <c r="E1051" i="3"/>
  <c r="L1051" i="4" s="1"/>
  <c r="F1051" i="3"/>
  <c r="H1051" i="4" s="1"/>
  <c r="E1052" i="3"/>
  <c r="L1052" i="4" s="1"/>
  <c r="F1052" i="3"/>
  <c r="H1052" i="4" s="1"/>
  <c r="E1053" i="3"/>
  <c r="L1053" i="4" s="1"/>
  <c r="F1053" i="3"/>
  <c r="H1053" i="4" s="1"/>
  <c r="E1054" i="3"/>
  <c r="L1054" i="4" s="1"/>
  <c r="F1054" i="3"/>
  <c r="H1054" i="4" s="1"/>
  <c r="E1055" i="3"/>
  <c r="L1055" i="4" s="1"/>
  <c r="F1055" i="3"/>
  <c r="H1055" i="4" s="1"/>
  <c r="E1056" i="3"/>
  <c r="L1056" i="4" s="1"/>
  <c r="F1056" i="3"/>
  <c r="H1056" i="4" s="1"/>
  <c r="E1057" i="3"/>
  <c r="L1057" i="4" s="1"/>
  <c r="F1057" i="3"/>
  <c r="H1057" i="4" s="1"/>
  <c r="E1058" i="3"/>
  <c r="L1058" i="4" s="1"/>
  <c r="F1058" i="3"/>
  <c r="H1058" i="4" s="1"/>
  <c r="E1059" i="3"/>
  <c r="L1059" i="4" s="1"/>
  <c r="F1059" i="3"/>
  <c r="H1059" i="4" s="1"/>
  <c r="E1060" i="3"/>
  <c r="L1060" i="4" s="1"/>
  <c r="F1060" i="3"/>
  <c r="H1060" i="4" s="1"/>
  <c r="E1061" i="3"/>
  <c r="L1061" i="4" s="1"/>
  <c r="F1061" i="3"/>
  <c r="H1061" i="4" s="1"/>
  <c r="E1062" i="3"/>
  <c r="L1062" i="4" s="1"/>
  <c r="F1062" i="3"/>
  <c r="H1062" i="4" s="1"/>
  <c r="E1063" i="3"/>
  <c r="L1063" i="4" s="1"/>
  <c r="F1063" i="3"/>
  <c r="H1063" i="4" s="1"/>
  <c r="E1064" i="3"/>
  <c r="L1064" i="4" s="1"/>
  <c r="F1064" i="3"/>
  <c r="H1064" i="4" s="1"/>
  <c r="E1065" i="3"/>
  <c r="L1065" i="4" s="1"/>
  <c r="F1065" i="3"/>
  <c r="H1065" i="4" s="1"/>
  <c r="E1066" i="3"/>
  <c r="L1066" i="4" s="1"/>
  <c r="F1066" i="3"/>
  <c r="H1066" i="4" s="1"/>
  <c r="E1067" i="3"/>
  <c r="L1067" i="4" s="1"/>
  <c r="F1067" i="3"/>
  <c r="H1067" i="4" s="1"/>
  <c r="E1068" i="3"/>
  <c r="L1068" i="4" s="1"/>
  <c r="F1068" i="3"/>
  <c r="H1068" i="4" s="1"/>
  <c r="E1069" i="3"/>
  <c r="L1069" i="4" s="1"/>
  <c r="F1069" i="3"/>
  <c r="H1069" i="4" s="1"/>
  <c r="E1070" i="3"/>
  <c r="L1070" i="4" s="1"/>
  <c r="F1070" i="3"/>
  <c r="H1070" i="4" s="1"/>
  <c r="E1071" i="3"/>
  <c r="L1071" i="4" s="1"/>
  <c r="F1071" i="3"/>
  <c r="H1071" i="4" s="1"/>
  <c r="E1072" i="3"/>
  <c r="L1072" i="4" s="1"/>
  <c r="F1072" i="3"/>
  <c r="H1072" i="4" s="1"/>
  <c r="E1073" i="3"/>
  <c r="L1073" i="4" s="1"/>
  <c r="F1073" i="3"/>
  <c r="H1073" i="4" s="1"/>
  <c r="E1074" i="3"/>
  <c r="L1074" i="4" s="1"/>
  <c r="F1074" i="3"/>
  <c r="H1074" i="4" s="1"/>
  <c r="E1075" i="3"/>
  <c r="L1075" i="4" s="1"/>
  <c r="F1075" i="3"/>
  <c r="H1075" i="4" s="1"/>
  <c r="E1076" i="3"/>
  <c r="L1076" i="4" s="1"/>
  <c r="F1076" i="3"/>
  <c r="H1076" i="4" s="1"/>
  <c r="E1077" i="3"/>
  <c r="L1077" i="4" s="1"/>
  <c r="F1077" i="3"/>
  <c r="H1077" i="4" s="1"/>
  <c r="E1078" i="3"/>
  <c r="L1078" i="4" s="1"/>
  <c r="F1078" i="3"/>
  <c r="H1078" i="4" s="1"/>
  <c r="E1079" i="3"/>
  <c r="L1079" i="4" s="1"/>
  <c r="F1079" i="3"/>
  <c r="H1079" i="4" s="1"/>
  <c r="E1080" i="3"/>
  <c r="L1080" i="4" s="1"/>
  <c r="F1080" i="3"/>
  <c r="H1080" i="4" s="1"/>
  <c r="E1081" i="3"/>
  <c r="L1081" i="4" s="1"/>
  <c r="F1081" i="3"/>
  <c r="H1081" i="4" s="1"/>
  <c r="E1082" i="3"/>
  <c r="L1082" i="4" s="1"/>
  <c r="F1082" i="3"/>
  <c r="H1082" i="4" s="1"/>
  <c r="E1083" i="3"/>
  <c r="L1083" i="4" s="1"/>
  <c r="F1083" i="3"/>
  <c r="H1083" i="4" s="1"/>
  <c r="E1084" i="3"/>
  <c r="L1084" i="4" s="1"/>
  <c r="F1084" i="3"/>
  <c r="H1084" i="4" s="1"/>
  <c r="E1085" i="3"/>
  <c r="L1085" i="4" s="1"/>
  <c r="F1085" i="3"/>
  <c r="H1085" i="4" s="1"/>
  <c r="E1086" i="3"/>
  <c r="L1086" i="4" s="1"/>
  <c r="F1086" i="3"/>
  <c r="H1086" i="4" s="1"/>
  <c r="E1087" i="3"/>
  <c r="L1087" i="4" s="1"/>
  <c r="F1087" i="3"/>
  <c r="H1087" i="4" s="1"/>
  <c r="E1088" i="3"/>
  <c r="L1088" i="4" s="1"/>
  <c r="F1088" i="3"/>
  <c r="H1088" i="4" s="1"/>
  <c r="E1089" i="3"/>
  <c r="L1089" i="4" s="1"/>
  <c r="F1089" i="3"/>
  <c r="H1089" i="4" s="1"/>
  <c r="E1090" i="3"/>
  <c r="L1090" i="4" s="1"/>
  <c r="F1090" i="3"/>
  <c r="H1090" i="4" s="1"/>
  <c r="E1091" i="3"/>
  <c r="L1091" i="4" s="1"/>
  <c r="F1091" i="3"/>
  <c r="H1091" i="4" s="1"/>
  <c r="E1092" i="3"/>
  <c r="L1092" i="4" s="1"/>
  <c r="F1092" i="3"/>
  <c r="H1092" i="4" s="1"/>
  <c r="E1093" i="3"/>
  <c r="L1093" i="4" s="1"/>
  <c r="F1093" i="3"/>
  <c r="H1093" i="4" s="1"/>
  <c r="E1094" i="3"/>
  <c r="L1094" i="4" s="1"/>
  <c r="F1094" i="3"/>
  <c r="H1094" i="4" s="1"/>
  <c r="E1095" i="3"/>
  <c r="L1095" i="4" s="1"/>
  <c r="F1095" i="3"/>
  <c r="H1095" i="4" s="1"/>
  <c r="E1096" i="3"/>
  <c r="L1096" i="4" s="1"/>
  <c r="F1096" i="3"/>
  <c r="H1096" i="4" s="1"/>
  <c r="E1097" i="3"/>
  <c r="L1097" i="4" s="1"/>
  <c r="F1097" i="3"/>
  <c r="H1097" i="4" s="1"/>
  <c r="E1098" i="3"/>
  <c r="L1098" i="4" s="1"/>
  <c r="F1098" i="3"/>
  <c r="H1098" i="4" s="1"/>
  <c r="E1099" i="3"/>
  <c r="L1099" i="4" s="1"/>
  <c r="F1099" i="3"/>
  <c r="H1099" i="4" s="1"/>
  <c r="E1100" i="3"/>
  <c r="L1100" i="4" s="1"/>
  <c r="F1100" i="3"/>
  <c r="H1100" i="4" s="1"/>
  <c r="E1101" i="3"/>
  <c r="L1101" i="4" s="1"/>
  <c r="F1101" i="3"/>
  <c r="H1101" i="4" s="1"/>
  <c r="E1102" i="3"/>
  <c r="L1102" i="4" s="1"/>
  <c r="F1102" i="3"/>
  <c r="H1102" i="4" s="1"/>
  <c r="E1103" i="3"/>
  <c r="L1103" i="4" s="1"/>
  <c r="F1103" i="3"/>
  <c r="H1103" i="4" s="1"/>
  <c r="E1104" i="3"/>
  <c r="L1104" i="4" s="1"/>
  <c r="F1104" i="3"/>
  <c r="H1104" i="4" s="1"/>
  <c r="E1105" i="3"/>
  <c r="L1105" i="4" s="1"/>
  <c r="F1105" i="3"/>
  <c r="H1105" i="4" s="1"/>
  <c r="E1106" i="3"/>
  <c r="L1106" i="4" s="1"/>
  <c r="F1106" i="3"/>
  <c r="H1106" i="4" s="1"/>
  <c r="E1107" i="3"/>
  <c r="L1107" i="4" s="1"/>
  <c r="F1107" i="3"/>
  <c r="H1107" i="4" s="1"/>
  <c r="E1108" i="3"/>
  <c r="L1108" i="4" s="1"/>
  <c r="F1108" i="3"/>
  <c r="H1108" i="4" s="1"/>
  <c r="E1109" i="3"/>
  <c r="L1109" i="4" s="1"/>
  <c r="F1109" i="3"/>
  <c r="H1109" i="4" s="1"/>
  <c r="E1110" i="3"/>
  <c r="L1110" i="4" s="1"/>
  <c r="F1110" i="3"/>
  <c r="H1110" i="4" s="1"/>
  <c r="E1111" i="3"/>
  <c r="L1111" i="4" s="1"/>
  <c r="F1111" i="3"/>
  <c r="H1111" i="4" s="1"/>
  <c r="E1112" i="3"/>
  <c r="L1112" i="4" s="1"/>
  <c r="F1112" i="3"/>
  <c r="H1112" i="4" s="1"/>
  <c r="E1113" i="3"/>
  <c r="L1113" i="4" s="1"/>
  <c r="F1113" i="3"/>
  <c r="H1113" i="4" s="1"/>
  <c r="E1114" i="3"/>
  <c r="L1114" i="4" s="1"/>
  <c r="F1114" i="3"/>
  <c r="H1114" i="4" s="1"/>
  <c r="E1115" i="3"/>
  <c r="L1115" i="4" s="1"/>
  <c r="F1115" i="3"/>
  <c r="H1115" i="4" s="1"/>
  <c r="E1116" i="3"/>
  <c r="L1116" i="4" s="1"/>
  <c r="F1116" i="3"/>
  <c r="H1116" i="4" s="1"/>
  <c r="E1117" i="3"/>
  <c r="L1117" i="4" s="1"/>
  <c r="F1117" i="3"/>
  <c r="H1117" i="4" s="1"/>
  <c r="E1118" i="3"/>
  <c r="L1118" i="4" s="1"/>
  <c r="F1118" i="3"/>
  <c r="H1118" i="4" s="1"/>
  <c r="E1119" i="3"/>
  <c r="L1119" i="4" s="1"/>
  <c r="F1119" i="3"/>
  <c r="H1119" i="4" s="1"/>
  <c r="E1120" i="3"/>
  <c r="L1120" i="4" s="1"/>
  <c r="F1120" i="3"/>
  <c r="H1120" i="4" s="1"/>
  <c r="E1121" i="3"/>
  <c r="L1121" i="4" s="1"/>
  <c r="F1121" i="3"/>
  <c r="H1121" i="4" s="1"/>
  <c r="E1122" i="3"/>
  <c r="L1122" i="4" s="1"/>
  <c r="F1122" i="3"/>
  <c r="H1122" i="4" s="1"/>
  <c r="E1123" i="3"/>
  <c r="L1123" i="4" s="1"/>
  <c r="F1123" i="3"/>
  <c r="H1123" i="4" s="1"/>
  <c r="E1124" i="3"/>
  <c r="L1124" i="4" s="1"/>
  <c r="F1124" i="3"/>
  <c r="H1124" i="4" s="1"/>
  <c r="E1125" i="3"/>
  <c r="L1125" i="4" s="1"/>
  <c r="F1125" i="3"/>
  <c r="H1125" i="4" s="1"/>
  <c r="E1126" i="3"/>
  <c r="L1126" i="4" s="1"/>
  <c r="F1126" i="3"/>
  <c r="H1126" i="4" s="1"/>
  <c r="E1127" i="3"/>
  <c r="L1127" i="4" s="1"/>
  <c r="F1127" i="3"/>
  <c r="H1127" i="4" s="1"/>
  <c r="E1128" i="3"/>
  <c r="L1128" i="4" s="1"/>
  <c r="F1128" i="3"/>
  <c r="H1128" i="4" s="1"/>
  <c r="E1129" i="3"/>
  <c r="L1129" i="4" s="1"/>
  <c r="F1129" i="3"/>
  <c r="H1129" i="4" s="1"/>
  <c r="E1130" i="3"/>
  <c r="L1130" i="4" s="1"/>
  <c r="F1130" i="3"/>
  <c r="H1130" i="4" s="1"/>
  <c r="E1131" i="3"/>
  <c r="L1131" i="4" s="1"/>
  <c r="F1131" i="3"/>
  <c r="H1131" i="4" s="1"/>
  <c r="E1132" i="3"/>
  <c r="L1132" i="4" s="1"/>
  <c r="F1132" i="3"/>
  <c r="H1132" i="4" s="1"/>
  <c r="E1133" i="3"/>
  <c r="L1133" i="4" s="1"/>
  <c r="F1133" i="3"/>
  <c r="H1133" i="4" s="1"/>
  <c r="E1134" i="3"/>
  <c r="L1134" i="4" s="1"/>
  <c r="F1134" i="3"/>
  <c r="H1134" i="4" s="1"/>
  <c r="E1135" i="3"/>
  <c r="L1135" i="4" s="1"/>
  <c r="F1135" i="3"/>
  <c r="H1135" i="4" s="1"/>
  <c r="E1136" i="3"/>
  <c r="L1136" i="4" s="1"/>
  <c r="F1136" i="3"/>
  <c r="H1136" i="4" s="1"/>
  <c r="E1137" i="3"/>
  <c r="L1137" i="4" s="1"/>
  <c r="F1137" i="3"/>
  <c r="H1137" i="4" s="1"/>
  <c r="E1138" i="3"/>
  <c r="L1138" i="4" s="1"/>
  <c r="F1138" i="3"/>
  <c r="H1138" i="4" s="1"/>
  <c r="E1139" i="3"/>
  <c r="L1139" i="4" s="1"/>
  <c r="F1139" i="3"/>
  <c r="H1139" i="4" s="1"/>
  <c r="E1140" i="3"/>
  <c r="L1140" i="4" s="1"/>
  <c r="F1140" i="3"/>
  <c r="H1140" i="4" s="1"/>
  <c r="E1141" i="3"/>
  <c r="L1141" i="4" s="1"/>
  <c r="F1141" i="3"/>
  <c r="H1141" i="4" s="1"/>
  <c r="E1142" i="3"/>
  <c r="L1142" i="4" s="1"/>
  <c r="F1142" i="3"/>
  <c r="H1142" i="4" s="1"/>
  <c r="E1143" i="3"/>
  <c r="L1143" i="4" s="1"/>
  <c r="F1143" i="3"/>
  <c r="H1143" i="4" s="1"/>
  <c r="E1144" i="3"/>
  <c r="L1144" i="4" s="1"/>
  <c r="F1144" i="3"/>
  <c r="H1144" i="4" s="1"/>
  <c r="E1145" i="3"/>
  <c r="L1145" i="4" s="1"/>
  <c r="F1145" i="3"/>
  <c r="H1145" i="4" s="1"/>
  <c r="E1146" i="3"/>
  <c r="L1146" i="4" s="1"/>
  <c r="F1146" i="3"/>
  <c r="H1146" i="4" s="1"/>
  <c r="E1147" i="3"/>
  <c r="L1147" i="4" s="1"/>
  <c r="F1147" i="3"/>
  <c r="H1147" i="4" s="1"/>
  <c r="E1148" i="3"/>
  <c r="L1148" i="4" s="1"/>
  <c r="F1148" i="3"/>
  <c r="H1148" i="4" s="1"/>
  <c r="E1149" i="3"/>
  <c r="L1149" i="4" s="1"/>
  <c r="F1149" i="3"/>
  <c r="H1149" i="4" s="1"/>
  <c r="E1150" i="3"/>
  <c r="L1150" i="4" s="1"/>
  <c r="F1150" i="3"/>
  <c r="H1150" i="4" s="1"/>
  <c r="E1151" i="3"/>
  <c r="L1151" i="4" s="1"/>
  <c r="F1151" i="3"/>
  <c r="H1151" i="4" s="1"/>
  <c r="E1152" i="3"/>
  <c r="L1152" i="4" s="1"/>
  <c r="F1152" i="3"/>
  <c r="H1152" i="4" s="1"/>
  <c r="E1153" i="3"/>
  <c r="L1153" i="4" s="1"/>
  <c r="F1153" i="3"/>
  <c r="H1153" i="4" s="1"/>
  <c r="E1154" i="3"/>
  <c r="L1154" i="4" s="1"/>
  <c r="F1154" i="3"/>
  <c r="H1154" i="4" s="1"/>
  <c r="E1155" i="3"/>
  <c r="L1155" i="4" s="1"/>
  <c r="F1155" i="3"/>
  <c r="H1155" i="4" s="1"/>
  <c r="E1156" i="3"/>
  <c r="L1156" i="4" s="1"/>
  <c r="F1156" i="3"/>
  <c r="H1156" i="4" s="1"/>
  <c r="E1157" i="3"/>
  <c r="L1157" i="4" s="1"/>
  <c r="F1157" i="3"/>
  <c r="H1157" i="4" s="1"/>
  <c r="E1158" i="3"/>
  <c r="L1158" i="4" s="1"/>
  <c r="F1158" i="3"/>
  <c r="H1158" i="4" s="1"/>
  <c r="E1159" i="3"/>
  <c r="L1159" i="4" s="1"/>
  <c r="F1159" i="3"/>
  <c r="H1159" i="4" s="1"/>
  <c r="E1160" i="3"/>
  <c r="L1160" i="4" s="1"/>
  <c r="F1160" i="3"/>
  <c r="H1160" i="4" s="1"/>
  <c r="E1161" i="3"/>
  <c r="L1161" i="4" s="1"/>
  <c r="F1161" i="3"/>
  <c r="H1161" i="4" s="1"/>
  <c r="E1162" i="3"/>
  <c r="L1162" i="4" s="1"/>
  <c r="F1162" i="3"/>
  <c r="H1162" i="4" s="1"/>
  <c r="E1163" i="3"/>
  <c r="L1163" i="4" s="1"/>
  <c r="F1163" i="3"/>
  <c r="H1163" i="4" s="1"/>
  <c r="E1164" i="3"/>
  <c r="L1164" i="4" s="1"/>
  <c r="F1164" i="3"/>
  <c r="H1164" i="4" s="1"/>
  <c r="E1165" i="3"/>
  <c r="L1165" i="4" s="1"/>
  <c r="F1165" i="3"/>
  <c r="H1165" i="4" s="1"/>
  <c r="E1166" i="3"/>
  <c r="L1166" i="4" s="1"/>
  <c r="F1166" i="3"/>
  <c r="H1166" i="4" s="1"/>
  <c r="E1167" i="3"/>
  <c r="L1167" i="4" s="1"/>
  <c r="F1167" i="3"/>
  <c r="H1167" i="4" s="1"/>
  <c r="E1168" i="3"/>
  <c r="L1168" i="4" s="1"/>
  <c r="F1168" i="3"/>
  <c r="H1168" i="4" s="1"/>
  <c r="E1169" i="3"/>
  <c r="L1169" i="4" s="1"/>
  <c r="F1169" i="3"/>
  <c r="H1169" i="4" s="1"/>
  <c r="E1170" i="3"/>
  <c r="L1170" i="4" s="1"/>
  <c r="F1170" i="3"/>
  <c r="H1170" i="4" s="1"/>
  <c r="E1171" i="3"/>
  <c r="L1171" i="4" s="1"/>
  <c r="F1171" i="3"/>
  <c r="H1171" i="4" s="1"/>
  <c r="E1172" i="3"/>
  <c r="L1172" i="4" s="1"/>
  <c r="F1172" i="3"/>
  <c r="H1172" i="4" s="1"/>
  <c r="E1173" i="3"/>
  <c r="L1173" i="4" s="1"/>
  <c r="F1173" i="3"/>
  <c r="H1173" i="4" s="1"/>
  <c r="E1174" i="3"/>
  <c r="L1174" i="4" s="1"/>
  <c r="F1174" i="3"/>
  <c r="H1174" i="4" s="1"/>
  <c r="E1175" i="3"/>
  <c r="L1175" i="4" s="1"/>
  <c r="F1175" i="3"/>
  <c r="H1175" i="4" s="1"/>
  <c r="E1176" i="3"/>
  <c r="L1176" i="4" s="1"/>
  <c r="F1176" i="3"/>
  <c r="H1176" i="4" s="1"/>
  <c r="E1177" i="3"/>
  <c r="L1177" i="4" s="1"/>
  <c r="F1177" i="3"/>
  <c r="H1177" i="4" s="1"/>
  <c r="E1178" i="3"/>
  <c r="L1178" i="4" s="1"/>
  <c r="F1178" i="3"/>
  <c r="H1178" i="4" s="1"/>
  <c r="E1179" i="3"/>
  <c r="L1179" i="4" s="1"/>
  <c r="F1179" i="3"/>
  <c r="H1179" i="4" s="1"/>
  <c r="E1180" i="3"/>
  <c r="L1180" i="4" s="1"/>
  <c r="F1180" i="3"/>
  <c r="H1180" i="4" s="1"/>
  <c r="E1181" i="3"/>
  <c r="L1181" i="4" s="1"/>
  <c r="F1181" i="3"/>
  <c r="H1181" i="4" s="1"/>
  <c r="E1182" i="3"/>
  <c r="L1182" i="4" s="1"/>
  <c r="F1182" i="3"/>
  <c r="H1182" i="4" s="1"/>
  <c r="E1183" i="3"/>
  <c r="L1183" i="4" s="1"/>
  <c r="F1183" i="3"/>
  <c r="H1183" i="4" s="1"/>
  <c r="E1184" i="3"/>
  <c r="L1184" i="4" s="1"/>
  <c r="F1184" i="3"/>
  <c r="H1184" i="4" s="1"/>
  <c r="E1185" i="3"/>
  <c r="L1185" i="4" s="1"/>
  <c r="F1185" i="3"/>
  <c r="H1185" i="4" s="1"/>
  <c r="E1186" i="3"/>
  <c r="L1186" i="4" s="1"/>
  <c r="F1186" i="3"/>
  <c r="H1186" i="4" s="1"/>
  <c r="E1187" i="3"/>
  <c r="L1187" i="4" s="1"/>
  <c r="F1187" i="3"/>
  <c r="H1187" i="4" s="1"/>
  <c r="E1188" i="3"/>
  <c r="L1188" i="4" s="1"/>
  <c r="F1188" i="3"/>
  <c r="H1188" i="4" s="1"/>
  <c r="E1189" i="3"/>
  <c r="L1189" i="4" s="1"/>
  <c r="F1189" i="3"/>
  <c r="H1189" i="4" s="1"/>
  <c r="E1190" i="3"/>
  <c r="L1190" i="4" s="1"/>
  <c r="F1190" i="3"/>
  <c r="H1190" i="4" s="1"/>
  <c r="E1191" i="3"/>
  <c r="L1191" i="4" s="1"/>
  <c r="E1192" i="3"/>
  <c r="L1192" i="4" s="1"/>
  <c r="F1192" i="3"/>
  <c r="H1192" i="4" s="1"/>
  <c r="E1193" i="3"/>
  <c r="L1193" i="4" s="1"/>
  <c r="F1193" i="3"/>
  <c r="H1193" i="4" s="1"/>
  <c r="E1194" i="3"/>
  <c r="L1194" i="4" s="1"/>
  <c r="F1194" i="3"/>
  <c r="H1194" i="4" s="1"/>
  <c r="E1195" i="3"/>
  <c r="L1195" i="4" s="1"/>
  <c r="F1195" i="3"/>
  <c r="H1195" i="4" s="1"/>
  <c r="E1196" i="3"/>
  <c r="L1196" i="4" s="1"/>
  <c r="F1196" i="3"/>
  <c r="H1196" i="4" s="1"/>
  <c r="E1197" i="3"/>
  <c r="L1197" i="4" s="1"/>
  <c r="F1197" i="3"/>
  <c r="H1197" i="4" s="1"/>
  <c r="E1198" i="3"/>
  <c r="L1198" i="4" s="1"/>
  <c r="F1198" i="3"/>
  <c r="H1198" i="4" s="1"/>
  <c r="E1199" i="3"/>
  <c r="L1199" i="4" s="1"/>
  <c r="F1199" i="3"/>
  <c r="H1199" i="4" s="1"/>
  <c r="E1200" i="3"/>
  <c r="L1200" i="4" s="1"/>
  <c r="F1200" i="3"/>
  <c r="H1200" i="4" s="1"/>
  <c r="E1201" i="3"/>
  <c r="L1201" i="4" s="1"/>
  <c r="F1201" i="3"/>
  <c r="H1201" i="4" s="1"/>
  <c r="E1202" i="3"/>
  <c r="L1202" i="4" s="1"/>
  <c r="F1202" i="3"/>
  <c r="H1202" i="4" s="1"/>
  <c r="E1203" i="3"/>
  <c r="L1203" i="4" s="1"/>
  <c r="F1203" i="3"/>
  <c r="H1203" i="4" s="1"/>
  <c r="E1204" i="3"/>
  <c r="L1204" i="4" s="1"/>
  <c r="F1204" i="3"/>
  <c r="H1204" i="4" s="1"/>
  <c r="E1205" i="3"/>
  <c r="L1205" i="4" s="1"/>
  <c r="F1205" i="3"/>
  <c r="H1205" i="4" s="1"/>
  <c r="E1206" i="3"/>
  <c r="L1206" i="4" s="1"/>
  <c r="F1206" i="3"/>
  <c r="H1206" i="4" s="1"/>
  <c r="E1207" i="3"/>
  <c r="L1207" i="4" s="1"/>
  <c r="F1207" i="3"/>
  <c r="H1207" i="4" s="1"/>
  <c r="E1208" i="3"/>
  <c r="L1208" i="4" s="1"/>
  <c r="F1208" i="3"/>
  <c r="H1208" i="4" s="1"/>
  <c r="E1209" i="3"/>
  <c r="L1209" i="4" s="1"/>
  <c r="F1209" i="3"/>
  <c r="H1209" i="4" s="1"/>
  <c r="E1210" i="3"/>
  <c r="L1210" i="4" s="1"/>
  <c r="F1210" i="3"/>
  <c r="H1210" i="4" s="1"/>
  <c r="E1211" i="3"/>
  <c r="L1211" i="4" s="1"/>
  <c r="F1211" i="3"/>
  <c r="H1211" i="4" s="1"/>
  <c r="E1212" i="3"/>
  <c r="L1212" i="4" s="1"/>
  <c r="F1212" i="3"/>
  <c r="H1212" i="4" s="1"/>
  <c r="E1213" i="3"/>
  <c r="L1213" i="4" s="1"/>
  <c r="F1213" i="3"/>
  <c r="H1213" i="4" s="1"/>
  <c r="E1214" i="3"/>
  <c r="L1214" i="4" s="1"/>
  <c r="F1214" i="3"/>
  <c r="H1214" i="4" s="1"/>
  <c r="E1215" i="3"/>
  <c r="L1215" i="4" s="1"/>
  <c r="F1215" i="3"/>
  <c r="H1215" i="4" s="1"/>
  <c r="E1216" i="3"/>
  <c r="L1216" i="4" s="1"/>
  <c r="F1216" i="3"/>
  <c r="H1216" i="4" s="1"/>
  <c r="E1217" i="3"/>
  <c r="L1217" i="4" s="1"/>
  <c r="F1217" i="3"/>
  <c r="H1217" i="4" s="1"/>
  <c r="E1218" i="3"/>
  <c r="L1218" i="4" s="1"/>
  <c r="F1218" i="3"/>
  <c r="H1218" i="4" s="1"/>
  <c r="E1219" i="3"/>
  <c r="L1219" i="4" s="1"/>
  <c r="F1219" i="3"/>
  <c r="H1219" i="4" s="1"/>
  <c r="E1220" i="3"/>
  <c r="L1220" i="4" s="1"/>
  <c r="F1220" i="3"/>
  <c r="H1220" i="4" s="1"/>
  <c r="E1221" i="3"/>
  <c r="L1221" i="4" s="1"/>
  <c r="F1221" i="3"/>
  <c r="H1221" i="4" s="1"/>
  <c r="E1222" i="3"/>
  <c r="L1222" i="4" s="1"/>
  <c r="F1222" i="3"/>
  <c r="H1222" i="4" s="1"/>
  <c r="E1223" i="3"/>
  <c r="L1223" i="4" s="1"/>
  <c r="F1223" i="3"/>
  <c r="H1223" i="4" s="1"/>
  <c r="E1224" i="3"/>
  <c r="L1224" i="4" s="1"/>
  <c r="F1224" i="3"/>
  <c r="H1224" i="4" s="1"/>
  <c r="E1225" i="3"/>
  <c r="L1225" i="4" s="1"/>
  <c r="F1225" i="3"/>
  <c r="H1225" i="4" s="1"/>
  <c r="E1226" i="3"/>
  <c r="L1226" i="4" s="1"/>
  <c r="F1226" i="3"/>
  <c r="H1226" i="4" s="1"/>
  <c r="E1227" i="3"/>
  <c r="L1227" i="4" s="1"/>
  <c r="F1227" i="3"/>
  <c r="H1227" i="4" s="1"/>
  <c r="E1228" i="3"/>
  <c r="L1228" i="4" s="1"/>
  <c r="F1228" i="3"/>
  <c r="H1228" i="4" s="1"/>
  <c r="E1229" i="3"/>
  <c r="L1229" i="4" s="1"/>
  <c r="F1229" i="3"/>
  <c r="H1229" i="4" s="1"/>
  <c r="E1230" i="3"/>
  <c r="L1230" i="4" s="1"/>
  <c r="F1230" i="3"/>
  <c r="H1230" i="4" s="1"/>
  <c r="E1231" i="3"/>
  <c r="L1231" i="4" s="1"/>
  <c r="F1231" i="3"/>
  <c r="H1231" i="4" s="1"/>
  <c r="E1232" i="3"/>
  <c r="L1232" i="4" s="1"/>
  <c r="F1232" i="3"/>
  <c r="H1232" i="4" s="1"/>
  <c r="E1233" i="3"/>
  <c r="L1233" i="4" s="1"/>
  <c r="F1233" i="3"/>
  <c r="H1233" i="4" s="1"/>
  <c r="E1234" i="3"/>
  <c r="L1234" i="4" s="1"/>
  <c r="F1234" i="3"/>
  <c r="H1234" i="4" s="1"/>
  <c r="E1235" i="3"/>
  <c r="L1235" i="4" s="1"/>
  <c r="F1235" i="3"/>
  <c r="H1235" i="4" s="1"/>
  <c r="E1236" i="3"/>
  <c r="L1236" i="4" s="1"/>
  <c r="F1236" i="3"/>
  <c r="H1236" i="4" s="1"/>
  <c r="E1237" i="3"/>
  <c r="L1237" i="4" s="1"/>
  <c r="F1237" i="3"/>
  <c r="H1237" i="4" s="1"/>
  <c r="E1238" i="3"/>
  <c r="L1238" i="4" s="1"/>
  <c r="F1238" i="3"/>
  <c r="H1238" i="4" s="1"/>
  <c r="E1239" i="3"/>
  <c r="L1239" i="4" s="1"/>
  <c r="F1239" i="3"/>
  <c r="H1239" i="4" s="1"/>
  <c r="E1240" i="3"/>
  <c r="L1240" i="4" s="1"/>
  <c r="F1240" i="3"/>
  <c r="H1240" i="4" s="1"/>
  <c r="E1241" i="3"/>
  <c r="L1241" i="4" s="1"/>
  <c r="F1241" i="3"/>
  <c r="H1241" i="4" s="1"/>
  <c r="E1242" i="3"/>
  <c r="L1242" i="4" s="1"/>
  <c r="F1242" i="3"/>
  <c r="H1242" i="4" s="1"/>
  <c r="E1243" i="3"/>
  <c r="L1243" i="4" s="1"/>
  <c r="F1243" i="3"/>
  <c r="H1243" i="4" s="1"/>
  <c r="E1244" i="3"/>
  <c r="L1244" i="4" s="1"/>
  <c r="F1244" i="3"/>
  <c r="H1244" i="4" s="1"/>
  <c r="E1245" i="3"/>
  <c r="L1245" i="4" s="1"/>
  <c r="F1245" i="3"/>
  <c r="H1245" i="4" s="1"/>
  <c r="E1246" i="3"/>
  <c r="L1246" i="4" s="1"/>
  <c r="F1246" i="3"/>
  <c r="H1246" i="4" s="1"/>
  <c r="E1247" i="3"/>
  <c r="L1247" i="4" s="1"/>
  <c r="F1247" i="3"/>
  <c r="H1247" i="4" s="1"/>
  <c r="E1248" i="3"/>
  <c r="L1248" i="4" s="1"/>
  <c r="F1248" i="3"/>
  <c r="H1248" i="4" s="1"/>
  <c r="E1249" i="3"/>
  <c r="L1249" i="4" s="1"/>
  <c r="F1249" i="3"/>
  <c r="H1249" i="4" s="1"/>
  <c r="E1250" i="3"/>
  <c r="L1250" i="4" s="1"/>
  <c r="F1250" i="3"/>
  <c r="H1250" i="4" s="1"/>
  <c r="E1251" i="3"/>
  <c r="L1251" i="4" s="1"/>
  <c r="F1251" i="3"/>
  <c r="H1251" i="4" s="1"/>
  <c r="E1252" i="3"/>
  <c r="L1252" i="4" s="1"/>
  <c r="F1252" i="3"/>
  <c r="H1252" i="4" s="1"/>
  <c r="E1253" i="3"/>
  <c r="L1253" i="4" s="1"/>
  <c r="F1253" i="3"/>
  <c r="H1253" i="4" s="1"/>
  <c r="E1254" i="3"/>
  <c r="L1254" i="4" s="1"/>
  <c r="F1254" i="3"/>
  <c r="H1254" i="4" s="1"/>
  <c r="E1255" i="3"/>
  <c r="L1255" i="4" s="1"/>
  <c r="F1255" i="3"/>
  <c r="H1255" i="4" s="1"/>
  <c r="E1256" i="3"/>
  <c r="L1256" i="4" s="1"/>
  <c r="F1256" i="3"/>
  <c r="H1256" i="4" s="1"/>
  <c r="E1257" i="3"/>
  <c r="L1257" i="4" s="1"/>
  <c r="F1257" i="3"/>
  <c r="H1257" i="4" s="1"/>
  <c r="E1258" i="3"/>
  <c r="L1258" i="4" s="1"/>
  <c r="F1258" i="3"/>
  <c r="H1258" i="4" s="1"/>
  <c r="E1259" i="3"/>
  <c r="L1259" i="4" s="1"/>
  <c r="F1259" i="3"/>
  <c r="H1259" i="4" s="1"/>
  <c r="E1260" i="3"/>
  <c r="L1260" i="4" s="1"/>
  <c r="F1260" i="3"/>
  <c r="H1260" i="4" s="1"/>
  <c r="E1261" i="3"/>
  <c r="L1261" i="4" s="1"/>
  <c r="F1261" i="3"/>
  <c r="H1261" i="4" s="1"/>
  <c r="E1262" i="3"/>
  <c r="L1262" i="4" s="1"/>
  <c r="F1262" i="3"/>
  <c r="H1262" i="4" s="1"/>
  <c r="E1263" i="3"/>
  <c r="L1263" i="4" s="1"/>
  <c r="F1263" i="3"/>
  <c r="H1263" i="4" s="1"/>
  <c r="E1264" i="3"/>
  <c r="L1264" i="4" s="1"/>
  <c r="F1264" i="3"/>
  <c r="H1264" i="4" s="1"/>
  <c r="E1265" i="3"/>
  <c r="L1265" i="4" s="1"/>
  <c r="F1265" i="3"/>
  <c r="H1265" i="4" s="1"/>
  <c r="E1266" i="3"/>
  <c r="L1266" i="4" s="1"/>
  <c r="F1266" i="3"/>
  <c r="H1266" i="4" s="1"/>
  <c r="E1267" i="3"/>
  <c r="L1267" i="4" s="1"/>
  <c r="F1267" i="3"/>
  <c r="H1267" i="4" s="1"/>
  <c r="E1268" i="3"/>
  <c r="L1268" i="4" s="1"/>
  <c r="F1268" i="3"/>
  <c r="H1268" i="4" s="1"/>
  <c r="E1269" i="3"/>
  <c r="L1269" i="4" s="1"/>
  <c r="F1269" i="3"/>
  <c r="H1269" i="4" s="1"/>
  <c r="E1270" i="3"/>
  <c r="L1270" i="4" s="1"/>
  <c r="F1270" i="3"/>
  <c r="H1270" i="4" s="1"/>
  <c r="E1271" i="3"/>
  <c r="L1271" i="4" s="1"/>
  <c r="F1271" i="3"/>
  <c r="H1271" i="4" s="1"/>
  <c r="E1272" i="3"/>
  <c r="L1272" i="4" s="1"/>
  <c r="F1272" i="3"/>
  <c r="H1272" i="4" s="1"/>
  <c r="E1273" i="3"/>
  <c r="L1273" i="4" s="1"/>
  <c r="F1273" i="3"/>
  <c r="H1273" i="4" s="1"/>
  <c r="E1274" i="3"/>
  <c r="L1274" i="4" s="1"/>
  <c r="F1274" i="3"/>
  <c r="H1274" i="4" s="1"/>
  <c r="E1275" i="3"/>
  <c r="L1275" i="4" s="1"/>
  <c r="F1275" i="3"/>
  <c r="H1275" i="4" s="1"/>
  <c r="E1276" i="3"/>
  <c r="L1276" i="4" s="1"/>
  <c r="F1276" i="3"/>
  <c r="H1276" i="4" s="1"/>
  <c r="E1277" i="3"/>
  <c r="L1277" i="4" s="1"/>
  <c r="F1277" i="3"/>
  <c r="H1277" i="4" s="1"/>
  <c r="E1278" i="3"/>
  <c r="L1278" i="4" s="1"/>
  <c r="F1278" i="3"/>
  <c r="H1278" i="4" s="1"/>
  <c r="E1279" i="3"/>
  <c r="L1279" i="4" s="1"/>
  <c r="F1279" i="3"/>
  <c r="H1279" i="4" s="1"/>
  <c r="E1280" i="3"/>
  <c r="L1280" i="4" s="1"/>
  <c r="F1280" i="3"/>
  <c r="H1280" i="4" s="1"/>
  <c r="E1281" i="3"/>
  <c r="L1281" i="4" s="1"/>
  <c r="F1281" i="3"/>
  <c r="H1281" i="4" s="1"/>
  <c r="E1282" i="3"/>
  <c r="L1282" i="4" s="1"/>
  <c r="F1282" i="3"/>
  <c r="H1282" i="4" s="1"/>
  <c r="E1283" i="3"/>
  <c r="L1283" i="4" s="1"/>
  <c r="F1283" i="3"/>
  <c r="H1283" i="4" s="1"/>
  <c r="E1284" i="3"/>
  <c r="L1284" i="4" s="1"/>
  <c r="F1284" i="3"/>
  <c r="H1284" i="4" s="1"/>
  <c r="E1285" i="3"/>
  <c r="L1285" i="4" s="1"/>
  <c r="F1285" i="3"/>
  <c r="H1285" i="4" s="1"/>
  <c r="E1286" i="3"/>
  <c r="L1286" i="4" s="1"/>
  <c r="F1286" i="3"/>
  <c r="H1286" i="4" s="1"/>
  <c r="E1287" i="3"/>
  <c r="L1287" i="4" s="1"/>
  <c r="F1287" i="3"/>
  <c r="H1287" i="4" s="1"/>
  <c r="E1288" i="3"/>
  <c r="L1288" i="4" s="1"/>
  <c r="F1288" i="3"/>
  <c r="H1288" i="4" s="1"/>
  <c r="E1289" i="3"/>
  <c r="L1289" i="4" s="1"/>
  <c r="F1289" i="3"/>
  <c r="H1289" i="4" s="1"/>
  <c r="E1290" i="3"/>
  <c r="L1290" i="4" s="1"/>
  <c r="F1290" i="3"/>
  <c r="H1290" i="4" s="1"/>
  <c r="E1291" i="3"/>
  <c r="L1291" i="4" s="1"/>
  <c r="F1291" i="3"/>
  <c r="H1291" i="4" s="1"/>
  <c r="E1292" i="3"/>
  <c r="L1292" i="4" s="1"/>
  <c r="F1292" i="3"/>
  <c r="H1292" i="4" s="1"/>
  <c r="E1293" i="3"/>
  <c r="L1293" i="4" s="1"/>
  <c r="F1293" i="3"/>
  <c r="H1293" i="4" s="1"/>
  <c r="E1294" i="3"/>
  <c r="L1294" i="4" s="1"/>
  <c r="F1294" i="3"/>
  <c r="H1294" i="4" s="1"/>
  <c r="E1295" i="3"/>
  <c r="L1295" i="4" s="1"/>
  <c r="F1295" i="3"/>
  <c r="H1295" i="4" s="1"/>
  <c r="E1296" i="3"/>
  <c r="L1296" i="4" s="1"/>
  <c r="F1296" i="3"/>
  <c r="H1296" i="4" s="1"/>
  <c r="E1297" i="3"/>
  <c r="L1297" i="4" s="1"/>
  <c r="F1297" i="3"/>
  <c r="H1297" i="4" s="1"/>
  <c r="E1298" i="3"/>
  <c r="L1298" i="4" s="1"/>
  <c r="F1298" i="3"/>
  <c r="H1298" i="4" s="1"/>
  <c r="E1299" i="3"/>
  <c r="L1299" i="4" s="1"/>
  <c r="F1299" i="3"/>
  <c r="H1299" i="4" s="1"/>
  <c r="E1300" i="3"/>
  <c r="L1300" i="4" s="1"/>
  <c r="F1300" i="3"/>
  <c r="H1300" i="4" s="1"/>
  <c r="E1301" i="3"/>
  <c r="L1301" i="4" s="1"/>
  <c r="F1301" i="3"/>
  <c r="H1301" i="4" s="1"/>
  <c r="E1302" i="3"/>
  <c r="L1302" i="4" s="1"/>
  <c r="F1302" i="3"/>
  <c r="H1302" i="4" s="1"/>
  <c r="E1303" i="3"/>
  <c r="L1303" i="4" s="1"/>
  <c r="F1303" i="3"/>
  <c r="H1303" i="4" s="1"/>
  <c r="E1304" i="3"/>
  <c r="L1304" i="4" s="1"/>
  <c r="F1304" i="3"/>
  <c r="H1304" i="4" s="1"/>
  <c r="E1305" i="3"/>
  <c r="L1305" i="4" s="1"/>
  <c r="F1305" i="3"/>
  <c r="H1305" i="4" s="1"/>
  <c r="E1306" i="3"/>
  <c r="L1306" i="4" s="1"/>
  <c r="F1306" i="3"/>
  <c r="H1306" i="4" s="1"/>
  <c r="E1307" i="3"/>
  <c r="L1307" i="4" s="1"/>
  <c r="F1307" i="3"/>
  <c r="H1307" i="4" s="1"/>
  <c r="E1308" i="3"/>
  <c r="L1308" i="4" s="1"/>
  <c r="F1308" i="3"/>
  <c r="H1308" i="4" s="1"/>
  <c r="E1309" i="3"/>
  <c r="L1309" i="4" s="1"/>
  <c r="F1309" i="3"/>
  <c r="H1309" i="4" s="1"/>
  <c r="E1310" i="3"/>
  <c r="L1310" i="4" s="1"/>
  <c r="F1310" i="3"/>
  <c r="H1310" i="4" s="1"/>
  <c r="E1311" i="3"/>
  <c r="L1311" i="4" s="1"/>
  <c r="F1311" i="3"/>
  <c r="H1311" i="4" s="1"/>
  <c r="E1312" i="3"/>
  <c r="L1312" i="4" s="1"/>
  <c r="F1312" i="3"/>
  <c r="H1312" i="4" s="1"/>
  <c r="E1313" i="3"/>
  <c r="L1313" i="4" s="1"/>
  <c r="F1313" i="3"/>
  <c r="H1313" i="4" s="1"/>
  <c r="E1314" i="3"/>
  <c r="L1314" i="4" s="1"/>
  <c r="F1314" i="3"/>
  <c r="H1314" i="4" s="1"/>
  <c r="E1315" i="3"/>
  <c r="L1315" i="4" s="1"/>
  <c r="F1315" i="3"/>
  <c r="H1315" i="4" s="1"/>
  <c r="E1316" i="3"/>
  <c r="L1316" i="4" s="1"/>
  <c r="F1316" i="3"/>
  <c r="H1316" i="4" s="1"/>
  <c r="E1317" i="3"/>
  <c r="L1317" i="4" s="1"/>
  <c r="F1317" i="3"/>
  <c r="H1317" i="4" s="1"/>
  <c r="E1318" i="3"/>
  <c r="L1318" i="4" s="1"/>
  <c r="F1318" i="3"/>
  <c r="H1318" i="4" s="1"/>
  <c r="E1319" i="3"/>
  <c r="L1319" i="4" s="1"/>
  <c r="F1319" i="3"/>
  <c r="H1319" i="4" s="1"/>
  <c r="E1320" i="3"/>
  <c r="L1320" i="4" s="1"/>
  <c r="F1320" i="3"/>
  <c r="H1320" i="4" s="1"/>
  <c r="E1321" i="3"/>
  <c r="L1321" i="4" s="1"/>
  <c r="F1321" i="3"/>
  <c r="H1321" i="4" s="1"/>
  <c r="E1322" i="3"/>
  <c r="L1322" i="4" s="1"/>
  <c r="F1322" i="3"/>
  <c r="H1322" i="4" s="1"/>
  <c r="E1323" i="3"/>
  <c r="L1323" i="4" s="1"/>
  <c r="F1323" i="3"/>
  <c r="H1323" i="4" s="1"/>
  <c r="E1324" i="3"/>
  <c r="L1324" i="4" s="1"/>
  <c r="F1324" i="3"/>
  <c r="H1324" i="4" s="1"/>
  <c r="E1325" i="3"/>
  <c r="L1325" i="4" s="1"/>
  <c r="F1325" i="3"/>
  <c r="H1325" i="4" s="1"/>
  <c r="E1326" i="3"/>
  <c r="L1326" i="4" s="1"/>
  <c r="F1326" i="3"/>
  <c r="H1326" i="4" s="1"/>
  <c r="E1327" i="3"/>
  <c r="L1327" i="4" s="1"/>
  <c r="F1327" i="3"/>
  <c r="H1327" i="4" s="1"/>
  <c r="E1328" i="3"/>
  <c r="L1328" i="4" s="1"/>
  <c r="F1328" i="3"/>
  <c r="H1328" i="4" s="1"/>
  <c r="E1329" i="3"/>
  <c r="L1329" i="4" s="1"/>
  <c r="F1329" i="3"/>
  <c r="H1329" i="4" s="1"/>
  <c r="E1330" i="3"/>
  <c r="L1330" i="4" s="1"/>
  <c r="F1330" i="3"/>
  <c r="H1330" i="4" s="1"/>
  <c r="E1331" i="3"/>
  <c r="L1331" i="4" s="1"/>
  <c r="F1331" i="3"/>
  <c r="H1331" i="4" s="1"/>
  <c r="E1332" i="3"/>
  <c r="L1332" i="4" s="1"/>
  <c r="F1332" i="3"/>
  <c r="H1332" i="4" s="1"/>
  <c r="E1333" i="3"/>
  <c r="L1333" i="4" s="1"/>
  <c r="F1333" i="3"/>
  <c r="H1333" i="4" s="1"/>
  <c r="E1334" i="3"/>
  <c r="L1334" i="4" s="1"/>
  <c r="F1334" i="3"/>
  <c r="H1334" i="4" s="1"/>
  <c r="E1335" i="3"/>
  <c r="L1335" i="4" s="1"/>
  <c r="F1335" i="3"/>
  <c r="H1335" i="4" s="1"/>
  <c r="E1336" i="3"/>
  <c r="L1336" i="4" s="1"/>
  <c r="F1336" i="3"/>
  <c r="H1336" i="4" s="1"/>
  <c r="E1337" i="3"/>
  <c r="L1337" i="4" s="1"/>
  <c r="F1337" i="3"/>
  <c r="H1337" i="4" s="1"/>
  <c r="E1338" i="3"/>
  <c r="L1338" i="4" s="1"/>
  <c r="F1338" i="3"/>
  <c r="H1338" i="4" s="1"/>
  <c r="E1339" i="3"/>
  <c r="L1339" i="4" s="1"/>
  <c r="F1339" i="3"/>
  <c r="H1339" i="4" s="1"/>
  <c r="E1340" i="3"/>
  <c r="L1340" i="4" s="1"/>
  <c r="F1340" i="3"/>
  <c r="H1340" i="4" s="1"/>
  <c r="E1341" i="3"/>
  <c r="L1341" i="4" s="1"/>
  <c r="F1341" i="3"/>
  <c r="H1341" i="4" s="1"/>
  <c r="E1342" i="3"/>
  <c r="L1342" i="4" s="1"/>
  <c r="F1342" i="3"/>
  <c r="H1342" i="4" s="1"/>
  <c r="E1343" i="3"/>
  <c r="L1343" i="4" s="1"/>
  <c r="F1343" i="3"/>
  <c r="H1343" i="4" s="1"/>
  <c r="E1344" i="3"/>
  <c r="L1344" i="4" s="1"/>
  <c r="F1344" i="3"/>
  <c r="H1344" i="4" s="1"/>
  <c r="E1345" i="3"/>
  <c r="L1345" i="4" s="1"/>
  <c r="F1345" i="3"/>
  <c r="H1345" i="4" s="1"/>
  <c r="E1346" i="3"/>
  <c r="L1346" i="4" s="1"/>
  <c r="F1346" i="3"/>
  <c r="H1346" i="4" s="1"/>
  <c r="E1347" i="3"/>
  <c r="L1347" i="4" s="1"/>
  <c r="F1347" i="3"/>
  <c r="H1347" i="4" s="1"/>
  <c r="E1348" i="3"/>
  <c r="L1348" i="4" s="1"/>
  <c r="F1348" i="3"/>
  <c r="H1348" i="4" s="1"/>
  <c r="E1349" i="3"/>
  <c r="L1349" i="4" s="1"/>
  <c r="F1349" i="3"/>
  <c r="H1349" i="4" s="1"/>
  <c r="E1350" i="3"/>
  <c r="L1350" i="4" s="1"/>
  <c r="F1350" i="3"/>
  <c r="H1350" i="4" s="1"/>
  <c r="E1351" i="3"/>
  <c r="L1351" i="4" s="1"/>
  <c r="F1351" i="3"/>
  <c r="H1351" i="4" s="1"/>
  <c r="E1352" i="3"/>
  <c r="L1352" i="4" s="1"/>
  <c r="F1352" i="3"/>
  <c r="H1352" i="4" s="1"/>
  <c r="E1353" i="3"/>
  <c r="L1353" i="4" s="1"/>
  <c r="F1353" i="3"/>
  <c r="H1353" i="4" s="1"/>
  <c r="E1354" i="3"/>
  <c r="L1354" i="4" s="1"/>
  <c r="F1354" i="3"/>
  <c r="H1354" i="4" s="1"/>
  <c r="E1355" i="3"/>
  <c r="L1355" i="4" s="1"/>
  <c r="F1355" i="3"/>
  <c r="H1355" i="4" s="1"/>
  <c r="E1356" i="3"/>
  <c r="L1356" i="4" s="1"/>
  <c r="F1356" i="3"/>
  <c r="H1356" i="4" s="1"/>
  <c r="E1357" i="3"/>
  <c r="L1357" i="4" s="1"/>
  <c r="F1357" i="3"/>
  <c r="H1357" i="4" s="1"/>
  <c r="E1358" i="3"/>
  <c r="L1358" i="4" s="1"/>
  <c r="F1358" i="3"/>
  <c r="H1358" i="4" s="1"/>
  <c r="E1359" i="3"/>
  <c r="L1359" i="4" s="1"/>
  <c r="F1359" i="3"/>
  <c r="H1359" i="4" s="1"/>
  <c r="E1360" i="3"/>
  <c r="L1360" i="4" s="1"/>
  <c r="F1360" i="3"/>
  <c r="H1360" i="4" s="1"/>
  <c r="E1361" i="3"/>
  <c r="L1361" i="4" s="1"/>
  <c r="F1361" i="3"/>
  <c r="H1361" i="4" s="1"/>
  <c r="E1362" i="3"/>
  <c r="L1362" i="4" s="1"/>
  <c r="F1362" i="3"/>
  <c r="H1362" i="4" s="1"/>
  <c r="E1363" i="3"/>
  <c r="L1363" i="4" s="1"/>
  <c r="F1363" i="3"/>
  <c r="H1363" i="4" s="1"/>
  <c r="E1364" i="3"/>
  <c r="L1364" i="4" s="1"/>
  <c r="F1364" i="3"/>
  <c r="H1364" i="4" s="1"/>
  <c r="E1365" i="3"/>
  <c r="L1365" i="4" s="1"/>
  <c r="F1365" i="3"/>
  <c r="H1365" i="4" s="1"/>
  <c r="E1366" i="3"/>
  <c r="L1366" i="4" s="1"/>
  <c r="F1366" i="3"/>
  <c r="H1366" i="4" s="1"/>
  <c r="E1367" i="3"/>
  <c r="L1367" i="4" s="1"/>
  <c r="F1367" i="3"/>
  <c r="H1367" i="4" s="1"/>
  <c r="E1368" i="3"/>
  <c r="L1368" i="4" s="1"/>
  <c r="F1368" i="3"/>
  <c r="H1368" i="4" s="1"/>
  <c r="E1369" i="3"/>
  <c r="L1369" i="4" s="1"/>
  <c r="F1369" i="3"/>
  <c r="H1369" i="4" s="1"/>
  <c r="E1370" i="3"/>
  <c r="L1370" i="4" s="1"/>
  <c r="F1370" i="3"/>
  <c r="H1370" i="4" s="1"/>
  <c r="E1371" i="3"/>
  <c r="L1371" i="4" s="1"/>
  <c r="F1371" i="3"/>
  <c r="H1371" i="4" s="1"/>
  <c r="E1372" i="3"/>
  <c r="L1372" i="4" s="1"/>
  <c r="F1372" i="3"/>
  <c r="H1372" i="4" s="1"/>
  <c r="E1373" i="3"/>
  <c r="L1373" i="4" s="1"/>
  <c r="F1373" i="3"/>
  <c r="H1373" i="4" s="1"/>
  <c r="E1374" i="3"/>
  <c r="L1374" i="4" s="1"/>
  <c r="F1374" i="3"/>
  <c r="H1374" i="4" s="1"/>
  <c r="E1375" i="3"/>
  <c r="L1375" i="4" s="1"/>
  <c r="F1375" i="3"/>
  <c r="H1375" i="4" s="1"/>
  <c r="E1376" i="3"/>
  <c r="L1376" i="4" s="1"/>
  <c r="F1376" i="3"/>
  <c r="H1376" i="4" s="1"/>
  <c r="E1377" i="3"/>
  <c r="L1377" i="4" s="1"/>
  <c r="F1377" i="3"/>
  <c r="H1377" i="4" s="1"/>
  <c r="E1378" i="3"/>
  <c r="L1378" i="4" s="1"/>
  <c r="F1378" i="3"/>
  <c r="H1378" i="4" s="1"/>
  <c r="E1379" i="3"/>
  <c r="L1379" i="4" s="1"/>
  <c r="F1379" i="3"/>
  <c r="H1379" i="4" s="1"/>
  <c r="E1380" i="3"/>
  <c r="L1380" i="4" s="1"/>
  <c r="F1380" i="3"/>
  <c r="H1380" i="4" s="1"/>
  <c r="E1381" i="3"/>
  <c r="L1381" i="4" s="1"/>
  <c r="F1381" i="3"/>
  <c r="H1381" i="4" s="1"/>
  <c r="E1382" i="3"/>
  <c r="L1382" i="4" s="1"/>
  <c r="F1382" i="3"/>
  <c r="H1382" i="4" s="1"/>
  <c r="E1383" i="3"/>
  <c r="L1383" i="4" s="1"/>
  <c r="F1383" i="3"/>
  <c r="H1383" i="4" s="1"/>
  <c r="E1384" i="3"/>
  <c r="L1384" i="4" s="1"/>
  <c r="F1384" i="3"/>
  <c r="H1384" i="4" s="1"/>
  <c r="E1385" i="3"/>
  <c r="L1385" i="4" s="1"/>
  <c r="F1385" i="3"/>
  <c r="H1385" i="4" s="1"/>
  <c r="E1386" i="3"/>
  <c r="L1386" i="4" s="1"/>
  <c r="F1386" i="3"/>
  <c r="H1386" i="4" s="1"/>
  <c r="E1387" i="3"/>
  <c r="L1387" i="4" s="1"/>
  <c r="F1387" i="3"/>
  <c r="H1387" i="4" s="1"/>
  <c r="E1388" i="3"/>
  <c r="L1388" i="4" s="1"/>
  <c r="F1388" i="3"/>
  <c r="H1388" i="4" s="1"/>
  <c r="E1389" i="3"/>
  <c r="L1389" i="4" s="1"/>
  <c r="F1389" i="3"/>
  <c r="H1389" i="4" s="1"/>
  <c r="E1390" i="3"/>
  <c r="L1390" i="4" s="1"/>
  <c r="F1390" i="3"/>
  <c r="H1390" i="4" s="1"/>
  <c r="E1391" i="3"/>
  <c r="L1391" i="4" s="1"/>
  <c r="F1391" i="3"/>
  <c r="H1391" i="4" s="1"/>
  <c r="E1392" i="3"/>
  <c r="L1392" i="4" s="1"/>
  <c r="F1392" i="3"/>
  <c r="H1392" i="4" s="1"/>
  <c r="E1393" i="3"/>
  <c r="L1393" i="4" s="1"/>
  <c r="F1393" i="3"/>
  <c r="H1393" i="4" s="1"/>
  <c r="E1394" i="3"/>
  <c r="L1394" i="4" s="1"/>
  <c r="F1394" i="3"/>
  <c r="H1394" i="4" s="1"/>
  <c r="E1395" i="3"/>
  <c r="L1395" i="4" s="1"/>
  <c r="F1395" i="3"/>
  <c r="H1395" i="4" s="1"/>
  <c r="E1396" i="3"/>
  <c r="L1396" i="4" s="1"/>
  <c r="F1396" i="3"/>
  <c r="H1396" i="4" s="1"/>
  <c r="E1397" i="3"/>
  <c r="L1397" i="4" s="1"/>
  <c r="F1397" i="3"/>
  <c r="H1397" i="4" s="1"/>
  <c r="E1398" i="3"/>
  <c r="L1398" i="4" s="1"/>
  <c r="F1398" i="3"/>
  <c r="H1398" i="4" s="1"/>
  <c r="E1399" i="3"/>
  <c r="L1399" i="4" s="1"/>
  <c r="F1399" i="3"/>
  <c r="H1399" i="4" s="1"/>
  <c r="E1400" i="3"/>
  <c r="L1400" i="4" s="1"/>
  <c r="F1400" i="3"/>
  <c r="H1400" i="4" s="1"/>
  <c r="E1401" i="3"/>
  <c r="L1401" i="4" s="1"/>
  <c r="F1401" i="3"/>
  <c r="H1401" i="4" s="1"/>
  <c r="E1402" i="3"/>
  <c r="L1402" i="4" s="1"/>
  <c r="F1402" i="3"/>
  <c r="H1402" i="4" s="1"/>
  <c r="E1403" i="3"/>
  <c r="L1403" i="4" s="1"/>
  <c r="F1403" i="3"/>
  <c r="H1403" i="4" s="1"/>
  <c r="E1404" i="3"/>
  <c r="L1404" i="4" s="1"/>
  <c r="F1404" i="3"/>
  <c r="H1404" i="4" s="1"/>
  <c r="E1405" i="3"/>
  <c r="L1405" i="4" s="1"/>
  <c r="F1405" i="3"/>
  <c r="H1405" i="4" s="1"/>
  <c r="E1406" i="3"/>
  <c r="L1406" i="4" s="1"/>
  <c r="F1406" i="3"/>
  <c r="H1406" i="4" s="1"/>
  <c r="E1407" i="3"/>
  <c r="L1407" i="4" s="1"/>
  <c r="F1407" i="3"/>
  <c r="H1407" i="4" s="1"/>
  <c r="E1408" i="3"/>
  <c r="L1408" i="4" s="1"/>
  <c r="F1408" i="3"/>
  <c r="H1408" i="4" s="1"/>
  <c r="E1409" i="3"/>
  <c r="L1409" i="4" s="1"/>
  <c r="F1409" i="3"/>
  <c r="H1409" i="4" s="1"/>
  <c r="E1410" i="3"/>
  <c r="L1410" i="4" s="1"/>
  <c r="F1410" i="3"/>
  <c r="H1410" i="4" s="1"/>
  <c r="E1411" i="3"/>
  <c r="L1411" i="4" s="1"/>
  <c r="F1411" i="3"/>
  <c r="H1411" i="4" s="1"/>
  <c r="E1412" i="3"/>
  <c r="L1412" i="4" s="1"/>
  <c r="F1412" i="3"/>
  <c r="H1412" i="4" s="1"/>
  <c r="E1413" i="3"/>
  <c r="L1413" i="4" s="1"/>
  <c r="F1413" i="3"/>
  <c r="H1413" i="4" s="1"/>
  <c r="E1414" i="3"/>
  <c r="L1414" i="4" s="1"/>
  <c r="F1414" i="3"/>
  <c r="H1414" i="4" s="1"/>
  <c r="E1415" i="3"/>
  <c r="L1415" i="4" s="1"/>
  <c r="F1415" i="3"/>
  <c r="H1415" i="4" s="1"/>
  <c r="E1416" i="3"/>
  <c r="L1416" i="4" s="1"/>
  <c r="F1416" i="3"/>
  <c r="H1416" i="4" s="1"/>
  <c r="E1417" i="3"/>
  <c r="L1417" i="4" s="1"/>
  <c r="F1417" i="3"/>
  <c r="H1417" i="4" s="1"/>
  <c r="E1418" i="3"/>
  <c r="L1418" i="4" s="1"/>
  <c r="F1418" i="3"/>
  <c r="H1418" i="4" s="1"/>
  <c r="E1419" i="3"/>
  <c r="L1419" i="4" s="1"/>
  <c r="F1419" i="3"/>
  <c r="H1419" i="4" s="1"/>
  <c r="E1420" i="3"/>
  <c r="L1420" i="4" s="1"/>
  <c r="F1420" i="3"/>
  <c r="H1420" i="4" s="1"/>
  <c r="E1421" i="3"/>
  <c r="L1421" i="4" s="1"/>
  <c r="F1421" i="3"/>
  <c r="H1421" i="4" s="1"/>
  <c r="E1422" i="3"/>
  <c r="L1422" i="4" s="1"/>
  <c r="F1422" i="3"/>
  <c r="H1422" i="4" s="1"/>
  <c r="E1423" i="3"/>
  <c r="L1423" i="4" s="1"/>
  <c r="F1423" i="3"/>
  <c r="H1423" i="4" s="1"/>
  <c r="E1424" i="3"/>
  <c r="L1424" i="4" s="1"/>
  <c r="F1424" i="3"/>
  <c r="H1424" i="4" s="1"/>
  <c r="E1425" i="3"/>
  <c r="L1425" i="4" s="1"/>
  <c r="F1425" i="3"/>
  <c r="H1425" i="4" s="1"/>
  <c r="E1426" i="3"/>
  <c r="L1426" i="4" s="1"/>
  <c r="F1426" i="3"/>
  <c r="H1426" i="4" s="1"/>
  <c r="E1427" i="3"/>
  <c r="L1427" i="4" s="1"/>
  <c r="F1427" i="3"/>
  <c r="H1427" i="4" s="1"/>
  <c r="E1428" i="3"/>
  <c r="L1428" i="4" s="1"/>
  <c r="F1428" i="3"/>
  <c r="H1428" i="4" s="1"/>
  <c r="E1429" i="3"/>
  <c r="L1429" i="4" s="1"/>
  <c r="F1429" i="3"/>
  <c r="H1429" i="4" s="1"/>
  <c r="E1430" i="3"/>
  <c r="L1430" i="4" s="1"/>
  <c r="F1430" i="3"/>
  <c r="H1430" i="4" s="1"/>
  <c r="E1431" i="3"/>
  <c r="L1431" i="4" s="1"/>
  <c r="F1431" i="3"/>
  <c r="H1431" i="4" s="1"/>
  <c r="E1432" i="3"/>
  <c r="L1432" i="4" s="1"/>
  <c r="F1432" i="3"/>
  <c r="H1432" i="4" s="1"/>
  <c r="E1433" i="3"/>
  <c r="L1433" i="4" s="1"/>
  <c r="F1433" i="3"/>
  <c r="H1433" i="4" s="1"/>
  <c r="E1434" i="3"/>
  <c r="L1434" i="4" s="1"/>
  <c r="F1434" i="3"/>
  <c r="H1434" i="4" s="1"/>
  <c r="E1435" i="3"/>
  <c r="L1435" i="4" s="1"/>
  <c r="F1435" i="3"/>
  <c r="H1435" i="4" s="1"/>
  <c r="E1436" i="3"/>
  <c r="L1436" i="4" s="1"/>
  <c r="F1436" i="3"/>
  <c r="H1436" i="4" s="1"/>
  <c r="E1437" i="3"/>
  <c r="L1437" i="4" s="1"/>
  <c r="F1437" i="3"/>
  <c r="H1437" i="4" s="1"/>
  <c r="E1438" i="3"/>
  <c r="L1438" i="4" s="1"/>
  <c r="F1438" i="3"/>
  <c r="H1438" i="4" s="1"/>
  <c r="E1439" i="3"/>
  <c r="L1439" i="4" s="1"/>
  <c r="F1439" i="3"/>
  <c r="H1439" i="4" s="1"/>
  <c r="E1440" i="3"/>
  <c r="L1440" i="4" s="1"/>
  <c r="F1440" i="3"/>
  <c r="H1440" i="4" s="1"/>
  <c r="E1441" i="3"/>
  <c r="L1441" i="4" s="1"/>
  <c r="F1441" i="3"/>
  <c r="H1441" i="4" s="1"/>
  <c r="E1442" i="3"/>
  <c r="L1442" i="4" s="1"/>
  <c r="F1442" i="3"/>
  <c r="H1442" i="4" s="1"/>
  <c r="E1443" i="3"/>
  <c r="L1443" i="4" s="1"/>
  <c r="F1443" i="3"/>
  <c r="H1443" i="4" s="1"/>
  <c r="E1444" i="3"/>
  <c r="L1444" i="4" s="1"/>
  <c r="F1444" i="3"/>
  <c r="H1444" i="4" s="1"/>
  <c r="E1445" i="3"/>
  <c r="L1445" i="4" s="1"/>
  <c r="F1445" i="3"/>
  <c r="H1445" i="4" s="1"/>
  <c r="E1446" i="3"/>
  <c r="L1446" i="4" s="1"/>
  <c r="F1446" i="3"/>
  <c r="H1446" i="4" s="1"/>
  <c r="E1447" i="3"/>
  <c r="L1447" i="4" s="1"/>
  <c r="F1447" i="3"/>
  <c r="H1447" i="4" s="1"/>
  <c r="E1448" i="3"/>
  <c r="L1448" i="4" s="1"/>
  <c r="F1448" i="3"/>
  <c r="H1448" i="4" s="1"/>
  <c r="E1449" i="3"/>
  <c r="L1449" i="4" s="1"/>
  <c r="F1449" i="3"/>
  <c r="H1449" i="4" s="1"/>
  <c r="E1450" i="3"/>
  <c r="L1450" i="4" s="1"/>
  <c r="F1450" i="3"/>
  <c r="H1450" i="4" s="1"/>
  <c r="E1451" i="3"/>
  <c r="L1451" i="4" s="1"/>
  <c r="F1451" i="3"/>
  <c r="H1451" i="4" s="1"/>
  <c r="E1452" i="3"/>
  <c r="L1452" i="4" s="1"/>
  <c r="F1452" i="3"/>
  <c r="H1452" i="4" s="1"/>
  <c r="E1453" i="3"/>
  <c r="L1453" i="4" s="1"/>
  <c r="F1453" i="3"/>
  <c r="H1453" i="4" s="1"/>
  <c r="E1454" i="3"/>
  <c r="L1454" i="4" s="1"/>
  <c r="F1454" i="3"/>
  <c r="H1454" i="4" s="1"/>
  <c r="E1455" i="3"/>
  <c r="L1455" i="4" s="1"/>
  <c r="F1455" i="3"/>
  <c r="H1455" i="4" s="1"/>
  <c r="E1456" i="3"/>
  <c r="L1456" i="4" s="1"/>
  <c r="F1456" i="3"/>
  <c r="H1456" i="4" s="1"/>
  <c r="E1457" i="3"/>
  <c r="L1457" i="4" s="1"/>
  <c r="F1457" i="3"/>
  <c r="H1457" i="4" s="1"/>
  <c r="E1458" i="3"/>
  <c r="L1458" i="4" s="1"/>
  <c r="F1458" i="3"/>
  <c r="H1458" i="4" s="1"/>
  <c r="E1459" i="3"/>
  <c r="L1459" i="4" s="1"/>
  <c r="F1459" i="3"/>
  <c r="H1459" i="4" s="1"/>
  <c r="E1460" i="3"/>
  <c r="L1460" i="4" s="1"/>
  <c r="F1460" i="3"/>
  <c r="H1460" i="4" s="1"/>
  <c r="E1461" i="3"/>
  <c r="L1461" i="4" s="1"/>
  <c r="F1461" i="3"/>
  <c r="H1461" i="4" s="1"/>
  <c r="E1462" i="3"/>
  <c r="L1462" i="4" s="1"/>
  <c r="F1462" i="3"/>
  <c r="H1462" i="4" s="1"/>
  <c r="E1463" i="3"/>
  <c r="L1463" i="4" s="1"/>
  <c r="F1463" i="3"/>
  <c r="H1463" i="4" s="1"/>
  <c r="E1464" i="3"/>
  <c r="L1464" i="4" s="1"/>
  <c r="F1464" i="3"/>
  <c r="H1464" i="4" s="1"/>
  <c r="E1465" i="3"/>
  <c r="L1465" i="4" s="1"/>
  <c r="F1465" i="3"/>
  <c r="H1465" i="4" s="1"/>
  <c r="E1466" i="3"/>
  <c r="L1466" i="4" s="1"/>
  <c r="F1466" i="3"/>
  <c r="H1466" i="4" s="1"/>
  <c r="E1467" i="3"/>
  <c r="L1467" i="4" s="1"/>
  <c r="F1467" i="3"/>
  <c r="H1467" i="4" s="1"/>
  <c r="E1468" i="3"/>
  <c r="L1468" i="4" s="1"/>
  <c r="F1468" i="3"/>
  <c r="H1468" i="4" s="1"/>
  <c r="E1469" i="3"/>
  <c r="L1469" i="4" s="1"/>
  <c r="F1469" i="3"/>
  <c r="H1469" i="4" s="1"/>
  <c r="E1470" i="3"/>
  <c r="L1470" i="4" s="1"/>
  <c r="F1470" i="3"/>
  <c r="H1470" i="4" s="1"/>
  <c r="E1471" i="3"/>
  <c r="L1471" i="4" s="1"/>
  <c r="F1471" i="3"/>
  <c r="H1471" i="4" s="1"/>
  <c r="E1472" i="3"/>
  <c r="L1472" i="4" s="1"/>
  <c r="F1472" i="3"/>
  <c r="H1472" i="4" s="1"/>
  <c r="E1473" i="3"/>
  <c r="L1473" i="4" s="1"/>
  <c r="F1473" i="3"/>
  <c r="H1473" i="4" s="1"/>
  <c r="E1474" i="3"/>
  <c r="L1474" i="4" s="1"/>
  <c r="F1474" i="3"/>
  <c r="H1474" i="4" s="1"/>
  <c r="E1475" i="3"/>
  <c r="L1475" i="4" s="1"/>
  <c r="F1475" i="3"/>
  <c r="H1475" i="4" s="1"/>
  <c r="E1476" i="3"/>
  <c r="L1476" i="4" s="1"/>
  <c r="F1476" i="3"/>
  <c r="H1476" i="4" s="1"/>
  <c r="E1477" i="3"/>
  <c r="L1477" i="4" s="1"/>
  <c r="F1477" i="3"/>
  <c r="H1477" i="4" s="1"/>
  <c r="E1478" i="3"/>
  <c r="L1478" i="4" s="1"/>
  <c r="F1478" i="3"/>
  <c r="H1478" i="4" s="1"/>
  <c r="E1479" i="3"/>
  <c r="L1479" i="4" s="1"/>
  <c r="F1479" i="3"/>
  <c r="H1479" i="4" s="1"/>
  <c r="E1480" i="3"/>
  <c r="L1480" i="4" s="1"/>
  <c r="F1480" i="3"/>
  <c r="H1480" i="4" s="1"/>
  <c r="E1481" i="3"/>
  <c r="L1481" i="4" s="1"/>
  <c r="F1481" i="3"/>
  <c r="H1481" i="4" s="1"/>
  <c r="E1482" i="3"/>
  <c r="L1482" i="4" s="1"/>
  <c r="F1482" i="3"/>
  <c r="H1482" i="4" s="1"/>
  <c r="E1483" i="3"/>
  <c r="L1483" i="4" s="1"/>
  <c r="F1483" i="3"/>
  <c r="H1483" i="4" s="1"/>
  <c r="E1484" i="3"/>
  <c r="L1484" i="4" s="1"/>
  <c r="F1484" i="3"/>
  <c r="H1484" i="4" s="1"/>
  <c r="E1485" i="3"/>
  <c r="L1485" i="4" s="1"/>
  <c r="F1485" i="3"/>
  <c r="H1485" i="4" s="1"/>
  <c r="E1486" i="3"/>
  <c r="L1486" i="4" s="1"/>
  <c r="F1486" i="3"/>
  <c r="H1486" i="4" s="1"/>
  <c r="E1487" i="3"/>
  <c r="L1487" i="4" s="1"/>
  <c r="F1487" i="3"/>
  <c r="H1487" i="4" s="1"/>
  <c r="E1488" i="3"/>
  <c r="L1488" i="4" s="1"/>
  <c r="F1488" i="3"/>
  <c r="H1488" i="4" s="1"/>
  <c r="E1489" i="3"/>
  <c r="L1489" i="4" s="1"/>
  <c r="F1489" i="3"/>
  <c r="H1489" i="4" s="1"/>
  <c r="E1490" i="3"/>
  <c r="L1490" i="4" s="1"/>
  <c r="F1490" i="3"/>
  <c r="H1490" i="4" s="1"/>
  <c r="E1491" i="3"/>
  <c r="L1491" i="4" s="1"/>
  <c r="F1491" i="3"/>
  <c r="H1491" i="4" s="1"/>
  <c r="E1492" i="3"/>
  <c r="L1492" i="4" s="1"/>
  <c r="F1492" i="3"/>
  <c r="H1492" i="4" s="1"/>
  <c r="E1493" i="3"/>
  <c r="L1493" i="4" s="1"/>
  <c r="F1493" i="3"/>
  <c r="H1493" i="4" s="1"/>
  <c r="E1494" i="3"/>
  <c r="L1494" i="4" s="1"/>
  <c r="F1494" i="3"/>
  <c r="H1494" i="4" s="1"/>
  <c r="E1495" i="3"/>
  <c r="L1495" i="4" s="1"/>
  <c r="F1495" i="3"/>
  <c r="H1495" i="4" s="1"/>
  <c r="E1496" i="3"/>
  <c r="L1496" i="4" s="1"/>
  <c r="F1496" i="3"/>
  <c r="H1496" i="4" s="1"/>
  <c r="E1497" i="3"/>
  <c r="L1497" i="4" s="1"/>
  <c r="F1497" i="3"/>
  <c r="H1497" i="4" s="1"/>
  <c r="E1498" i="3"/>
  <c r="L1498" i="4" s="1"/>
  <c r="F1498" i="3"/>
  <c r="H1498" i="4" s="1"/>
  <c r="E1499" i="3"/>
  <c r="L1499" i="4" s="1"/>
  <c r="F1499" i="3"/>
  <c r="H1499" i="4" s="1"/>
  <c r="E1500" i="3"/>
  <c r="L1500" i="4" s="1"/>
  <c r="F1500" i="3"/>
  <c r="H1500" i="4" s="1"/>
  <c r="E1501" i="3"/>
  <c r="L1501" i="4" s="1"/>
  <c r="F1501" i="3"/>
  <c r="H1501" i="4" s="1"/>
  <c r="E1502" i="3"/>
  <c r="L1502" i="4" s="1"/>
  <c r="F1502" i="3"/>
  <c r="H1502" i="4" s="1"/>
  <c r="E1503" i="3"/>
  <c r="L1503" i="4" s="1"/>
  <c r="F1503" i="3"/>
  <c r="H1503" i="4" s="1"/>
  <c r="E1504" i="3"/>
  <c r="L1504" i="4" s="1"/>
  <c r="F1504" i="3"/>
  <c r="H1504" i="4" s="1"/>
  <c r="E1505" i="3"/>
  <c r="L1505" i="4" s="1"/>
  <c r="F1505" i="3"/>
  <c r="H1505" i="4" s="1"/>
  <c r="E1506" i="3"/>
  <c r="L1506" i="4" s="1"/>
  <c r="F1506" i="3"/>
  <c r="H1506" i="4" s="1"/>
  <c r="E1507" i="3"/>
  <c r="L1507" i="4" s="1"/>
  <c r="F1507" i="3"/>
  <c r="H1507" i="4" s="1"/>
  <c r="E1508" i="3"/>
  <c r="L1508" i="4" s="1"/>
  <c r="F1508" i="3"/>
  <c r="H1508" i="4" s="1"/>
  <c r="E1509" i="3"/>
  <c r="L1509" i="4" s="1"/>
  <c r="F1509" i="3"/>
  <c r="H1509" i="4" s="1"/>
  <c r="E1510" i="3"/>
  <c r="L1510" i="4" s="1"/>
  <c r="F1510" i="3"/>
  <c r="H1510" i="4" s="1"/>
  <c r="E1511" i="3"/>
  <c r="L1511" i="4" s="1"/>
  <c r="F1511" i="3"/>
  <c r="H1511" i="4" s="1"/>
  <c r="E1512" i="3"/>
  <c r="L1512" i="4" s="1"/>
  <c r="F1512" i="3"/>
  <c r="H1512" i="4" s="1"/>
  <c r="E1513" i="3"/>
  <c r="L1513" i="4" s="1"/>
  <c r="F1513" i="3"/>
  <c r="H1513" i="4" s="1"/>
  <c r="E1514" i="3"/>
  <c r="L1514" i="4" s="1"/>
  <c r="F1514" i="3"/>
  <c r="H1514" i="4" s="1"/>
  <c r="E1515" i="3"/>
  <c r="L1515" i="4" s="1"/>
  <c r="F1515" i="3"/>
  <c r="H1515" i="4" s="1"/>
  <c r="E1516" i="3"/>
  <c r="L1516" i="4" s="1"/>
  <c r="F1516" i="3"/>
  <c r="H1516" i="4" s="1"/>
  <c r="E1517" i="3"/>
  <c r="L1517" i="4" s="1"/>
  <c r="F1517" i="3"/>
  <c r="H1517" i="4" s="1"/>
  <c r="E1518" i="3"/>
  <c r="L1518" i="4" s="1"/>
  <c r="F1518" i="3"/>
  <c r="H1518" i="4" s="1"/>
  <c r="E1519" i="3"/>
  <c r="L1519" i="4" s="1"/>
  <c r="F1519" i="3"/>
  <c r="H1519" i="4" s="1"/>
  <c r="E1520" i="3"/>
  <c r="L1520" i="4" s="1"/>
  <c r="F1520" i="3"/>
  <c r="H1520" i="4" s="1"/>
  <c r="E1521" i="3"/>
  <c r="L1521" i="4" s="1"/>
  <c r="F1521" i="3"/>
  <c r="H1521" i="4" s="1"/>
  <c r="E1522" i="3"/>
  <c r="L1522" i="4" s="1"/>
  <c r="F1522" i="3"/>
  <c r="H1522" i="4" s="1"/>
  <c r="E1523" i="3"/>
  <c r="L1523" i="4" s="1"/>
  <c r="F1523" i="3"/>
  <c r="H1523" i="4" s="1"/>
  <c r="E1524" i="3"/>
  <c r="L1524" i="4" s="1"/>
  <c r="F1524" i="3"/>
  <c r="H1524" i="4" s="1"/>
  <c r="E1525" i="3"/>
  <c r="L1525" i="4" s="1"/>
  <c r="F1525" i="3"/>
  <c r="H1525" i="4" s="1"/>
  <c r="E1526" i="3"/>
  <c r="L1526" i="4" s="1"/>
  <c r="F1526" i="3"/>
  <c r="H1526" i="4" s="1"/>
  <c r="E1527" i="3"/>
  <c r="L1527" i="4" s="1"/>
  <c r="F1527" i="3"/>
  <c r="H1527" i="4" s="1"/>
  <c r="E1528" i="3"/>
  <c r="L1528" i="4" s="1"/>
  <c r="F1528" i="3"/>
  <c r="H1528" i="4" s="1"/>
  <c r="E1529" i="3"/>
  <c r="L1529" i="4" s="1"/>
  <c r="F1529" i="3"/>
  <c r="H1529" i="4" s="1"/>
  <c r="E1530" i="3"/>
  <c r="L1530" i="4" s="1"/>
  <c r="F1530" i="3"/>
  <c r="H1530" i="4" s="1"/>
  <c r="E1531" i="3"/>
  <c r="L1531" i="4" s="1"/>
  <c r="F1531" i="3"/>
  <c r="H1531" i="4" s="1"/>
  <c r="E1532" i="3"/>
  <c r="L1532" i="4" s="1"/>
  <c r="F1532" i="3"/>
  <c r="H1532" i="4" s="1"/>
  <c r="E1533" i="3"/>
  <c r="L1533" i="4" s="1"/>
  <c r="F1533" i="3"/>
  <c r="H1533" i="4" s="1"/>
  <c r="E1534" i="3"/>
  <c r="L1534" i="4" s="1"/>
  <c r="F1534" i="3"/>
  <c r="H1534" i="4" s="1"/>
  <c r="E1535" i="3"/>
  <c r="L1535" i="4" s="1"/>
  <c r="F1535" i="3"/>
  <c r="H1535" i="4" s="1"/>
  <c r="E1536" i="3"/>
  <c r="L1536" i="4" s="1"/>
  <c r="F1536" i="3"/>
  <c r="H1536" i="4" s="1"/>
  <c r="E1537" i="3"/>
  <c r="L1537" i="4" s="1"/>
  <c r="F1537" i="3"/>
  <c r="H1537" i="4" s="1"/>
  <c r="E1538" i="3"/>
  <c r="L1538" i="4" s="1"/>
  <c r="F1538" i="3"/>
  <c r="H1538" i="4" s="1"/>
  <c r="E1539" i="3"/>
  <c r="L1539" i="4" s="1"/>
  <c r="F1539" i="3"/>
  <c r="H1539" i="4" s="1"/>
  <c r="E1540" i="3"/>
  <c r="L1540" i="4" s="1"/>
  <c r="F1540" i="3"/>
  <c r="H1540" i="4" s="1"/>
  <c r="E1541" i="3"/>
  <c r="L1541" i="4" s="1"/>
  <c r="F1541" i="3"/>
  <c r="H1541" i="4" s="1"/>
  <c r="E1542" i="3"/>
  <c r="L1542" i="4" s="1"/>
  <c r="F1542" i="3"/>
  <c r="H1542" i="4" s="1"/>
  <c r="E1543" i="3"/>
  <c r="L1543" i="4" s="1"/>
  <c r="F1543" i="3"/>
  <c r="H1543" i="4" s="1"/>
  <c r="E1544" i="3"/>
  <c r="L1544" i="4" s="1"/>
  <c r="F1544" i="3"/>
  <c r="H1544" i="4" s="1"/>
  <c r="E1545" i="3"/>
  <c r="L1545" i="4" s="1"/>
  <c r="F1545" i="3"/>
  <c r="H1545" i="4" s="1"/>
  <c r="E1546" i="3"/>
  <c r="L1546" i="4" s="1"/>
  <c r="F1546" i="3"/>
  <c r="H1546" i="4" s="1"/>
  <c r="E1547" i="3"/>
  <c r="L1547" i="4" s="1"/>
  <c r="F1547" i="3"/>
  <c r="H1547" i="4" s="1"/>
  <c r="E1548" i="3"/>
  <c r="L1548" i="4" s="1"/>
  <c r="F1548" i="3"/>
  <c r="H1548" i="4" s="1"/>
  <c r="E1549" i="3"/>
  <c r="L1549" i="4" s="1"/>
  <c r="F1549" i="3"/>
  <c r="H1549" i="4" s="1"/>
  <c r="E1550" i="3"/>
  <c r="L1550" i="4" s="1"/>
  <c r="F1550" i="3"/>
  <c r="H1550" i="4" s="1"/>
  <c r="E1551" i="3"/>
  <c r="L1551" i="4" s="1"/>
  <c r="F1551" i="3"/>
  <c r="H1551" i="4" s="1"/>
  <c r="E1552" i="3"/>
  <c r="L1552" i="4" s="1"/>
  <c r="F1552" i="3"/>
  <c r="H1552" i="4" s="1"/>
  <c r="E1553" i="3"/>
  <c r="L1553" i="4" s="1"/>
  <c r="F1553" i="3"/>
  <c r="H1553" i="4" s="1"/>
  <c r="E1554" i="3"/>
  <c r="L1554" i="4" s="1"/>
  <c r="F1554" i="3"/>
  <c r="H1554" i="4" s="1"/>
  <c r="E1555" i="3"/>
  <c r="L1555" i="4" s="1"/>
  <c r="F1555" i="3"/>
  <c r="H1555" i="4" s="1"/>
  <c r="E1556" i="3"/>
  <c r="L1556" i="4" s="1"/>
  <c r="F1556" i="3"/>
  <c r="H1556" i="4" s="1"/>
  <c r="E1557" i="3"/>
  <c r="L1557" i="4" s="1"/>
  <c r="F1557" i="3"/>
  <c r="H1557" i="4" s="1"/>
  <c r="E1558" i="3"/>
  <c r="L1558" i="4" s="1"/>
  <c r="F1558" i="3"/>
  <c r="H1558" i="4" s="1"/>
  <c r="E1559" i="3"/>
  <c r="L1559" i="4" s="1"/>
  <c r="F1559" i="3"/>
  <c r="H1559" i="4" s="1"/>
  <c r="E1560" i="3"/>
  <c r="L1560" i="4" s="1"/>
  <c r="F1560" i="3"/>
  <c r="H1560" i="4" s="1"/>
  <c r="E1561" i="3"/>
  <c r="L1561" i="4" s="1"/>
  <c r="F1561" i="3"/>
  <c r="H1561" i="4" s="1"/>
  <c r="E1562" i="3"/>
  <c r="L1562" i="4" s="1"/>
  <c r="F1562" i="3"/>
  <c r="H1562" i="4" s="1"/>
  <c r="E1563" i="3"/>
  <c r="L1563" i="4" s="1"/>
  <c r="F1563" i="3"/>
  <c r="H1563" i="4" s="1"/>
  <c r="E1564" i="3"/>
  <c r="L1564" i="4" s="1"/>
  <c r="F1564" i="3"/>
  <c r="H1564" i="4" s="1"/>
  <c r="E1565" i="3"/>
  <c r="L1565" i="4" s="1"/>
  <c r="F1565" i="3"/>
  <c r="H1565" i="4" s="1"/>
  <c r="E1566" i="3"/>
  <c r="L1566" i="4" s="1"/>
  <c r="F1566" i="3"/>
  <c r="H1566" i="4" s="1"/>
  <c r="E1567" i="3"/>
  <c r="L1567" i="4" s="1"/>
  <c r="F1567" i="3"/>
  <c r="H1567" i="4" s="1"/>
  <c r="E1568" i="3"/>
  <c r="L1568" i="4" s="1"/>
  <c r="F1568" i="3"/>
  <c r="H1568" i="4" s="1"/>
  <c r="E1569" i="3"/>
  <c r="L1569" i="4" s="1"/>
  <c r="F1569" i="3"/>
  <c r="H1569" i="4" s="1"/>
  <c r="E1570" i="3"/>
  <c r="L1570" i="4" s="1"/>
  <c r="F1570" i="3"/>
  <c r="H1570" i="4" s="1"/>
  <c r="E1571" i="3"/>
  <c r="L1571" i="4" s="1"/>
  <c r="F1571" i="3"/>
  <c r="H1571" i="4" s="1"/>
  <c r="E1572" i="3"/>
  <c r="L1572" i="4" s="1"/>
  <c r="F1572" i="3"/>
  <c r="H1572" i="4" s="1"/>
  <c r="E1573" i="3"/>
  <c r="L1573" i="4" s="1"/>
  <c r="F1573" i="3"/>
  <c r="H1573" i="4" s="1"/>
  <c r="E1574" i="3"/>
  <c r="L1574" i="4" s="1"/>
  <c r="F1574" i="3"/>
  <c r="H1574" i="4" s="1"/>
  <c r="E1575" i="3"/>
  <c r="L1575" i="4" s="1"/>
  <c r="F1575" i="3"/>
  <c r="H1575" i="4" s="1"/>
  <c r="E1576" i="3"/>
  <c r="L1576" i="4" s="1"/>
  <c r="F1576" i="3"/>
  <c r="H1576" i="4" s="1"/>
  <c r="E1577" i="3"/>
  <c r="L1577" i="4" s="1"/>
  <c r="F1577" i="3"/>
  <c r="H1577" i="4" s="1"/>
  <c r="E1578" i="3"/>
  <c r="L1578" i="4" s="1"/>
  <c r="F1578" i="3"/>
  <c r="H1578" i="4" s="1"/>
  <c r="E1579" i="3"/>
  <c r="L1579" i="4" s="1"/>
  <c r="F1579" i="3"/>
  <c r="H1579" i="4" s="1"/>
  <c r="E1580" i="3"/>
  <c r="L1580" i="4" s="1"/>
  <c r="F1580" i="3"/>
  <c r="H1580" i="4" s="1"/>
  <c r="E1581" i="3"/>
  <c r="L1581" i="4" s="1"/>
  <c r="F1581" i="3"/>
  <c r="H1581" i="4" s="1"/>
  <c r="E1582" i="3"/>
  <c r="L1582" i="4" s="1"/>
  <c r="F1582" i="3"/>
  <c r="H1582" i="4" s="1"/>
  <c r="E1583" i="3"/>
  <c r="L1583" i="4" s="1"/>
  <c r="F1583" i="3"/>
  <c r="H1583" i="4" s="1"/>
  <c r="E1584" i="3"/>
  <c r="L1584" i="4" s="1"/>
  <c r="F1584" i="3"/>
  <c r="H1584" i="4" s="1"/>
  <c r="E1585" i="3"/>
  <c r="L1585" i="4" s="1"/>
  <c r="F1585" i="3"/>
  <c r="H1585" i="4" s="1"/>
  <c r="E1586" i="3"/>
  <c r="L1586" i="4" s="1"/>
  <c r="F1586" i="3"/>
  <c r="H1586" i="4" s="1"/>
  <c r="E1587" i="3"/>
  <c r="L1587" i="4" s="1"/>
  <c r="F1587" i="3"/>
  <c r="H1587" i="4" s="1"/>
  <c r="E1588" i="3"/>
  <c r="L1588" i="4" s="1"/>
  <c r="F1588" i="3"/>
  <c r="H1588" i="4" s="1"/>
  <c r="E1589" i="3"/>
  <c r="L1589" i="4" s="1"/>
  <c r="F1589" i="3"/>
  <c r="H1589" i="4" s="1"/>
  <c r="E1590" i="3"/>
  <c r="L1590" i="4" s="1"/>
  <c r="F1590" i="3"/>
  <c r="H1590" i="4" s="1"/>
  <c r="E1591" i="3"/>
  <c r="L1591" i="4" s="1"/>
  <c r="F1591" i="3"/>
  <c r="H1591" i="4" s="1"/>
  <c r="E1592" i="3"/>
  <c r="L1592" i="4" s="1"/>
  <c r="F1592" i="3"/>
  <c r="H1592" i="4" s="1"/>
  <c r="E1593" i="3"/>
  <c r="L1593" i="4" s="1"/>
  <c r="F1593" i="3"/>
  <c r="H1593" i="4" s="1"/>
  <c r="E1594" i="3"/>
  <c r="L1594" i="4" s="1"/>
  <c r="F1594" i="3"/>
  <c r="H1594" i="4" s="1"/>
  <c r="E1595" i="3"/>
  <c r="L1595" i="4" s="1"/>
  <c r="F1595" i="3"/>
  <c r="H1595" i="4" s="1"/>
  <c r="E1596" i="3"/>
  <c r="L1596" i="4" s="1"/>
  <c r="F1596" i="3"/>
  <c r="H1596" i="4" s="1"/>
  <c r="E1597" i="3"/>
  <c r="L1597" i="4" s="1"/>
  <c r="F1597" i="3"/>
  <c r="H1597" i="4" s="1"/>
  <c r="E1598" i="3"/>
  <c r="L1598" i="4" s="1"/>
  <c r="F1598" i="3"/>
  <c r="H1598" i="4" s="1"/>
  <c r="E1599" i="3"/>
  <c r="L1599" i="4" s="1"/>
  <c r="F1599" i="3"/>
  <c r="H1599" i="4" s="1"/>
  <c r="E1600" i="3"/>
  <c r="L1600" i="4" s="1"/>
  <c r="F1600" i="3"/>
  <c r="H1600" i="4" s="1"/>
  <c r="E1601" i="3"/>
  <c r="L1601" i="4" s="1"/>
  <c r="F1601" i="3"/>
  <c r="H1601" i="4" s="1"/>
  <c r="E1602" i="3"/>
  <c r="L1602" i="4" s="1"/>
  <c r="F1602" i="3"/>
  <c r="H1602" i="4" s="1"/>
  <c r="E1603" i="3"/>
  <c r="L1603" i="4" s="1"/>
  <c r="F1603" i="3"/>
  <c r="H1603" i="4" s="1"/>
  <c r="E1604" i="3"/>
  <c r="L1604" i="4" s="1"/>
  <c r="F1604" i="3"/>
  <c r="H1604" i="4" s="1"/>
  <c r="E1605" i="3"/>
  <c r="L1605" i="4" s="1"/>
  <c r="F1605" i="3"/>
  <c r="H1605" i="4" s="1"/>
  <c r="E1606" i="3"/>
  <c r="L1606" i="4" s="1"/>
  <c r="F1606" i="3"/>
  <c r="H1606" i="4" s="1"/>
  <c r="E1607" i="3"/>
  <c r="L1607" i="4" s="1"/>
  <c r="F1607" i="3"/>
  <c r="H1607" i="4" s="1"/>
  <c r="E1608" i="3"/>
  <c r="L1608" i="4" s="1"/>
  <c r="F1608" i="3"/>
  <c r="H1608" i="4" s="1"/>
  <c r="E1609" i="3"/>
  <c r="L1609" i="4" s="1"/>
  <c r="F1609" i="3"/>
  <c r="H1609" i="4" s="1"/>
  <c r="E1610" i="3"/>
  <c r="L1610" i="4" s="1"/>
  <c r="F1610" i="3"/>
  <c r="H1610" i="4" s="1"/>
  <c r="E1611" i="3"/>
  <c r="L1611" i="4" s="1"/>
  <c r="F1611" i="3"/>
  <c r="H1611" i="4" s="1"/>
  <c r="E1612" i="3"/>
  <c r="L1612" i="4" s="1"/>
  <c r="F1612" i="3"/>
  <c r="H1612" i="4" s="1"/>
  <c r="E1613" i="3"/>
  <c r="L1613" i="4" s="1"/>
  <c r="F1613" i="3"/>
  <c r="H1613" i="4" s="1"/>
  <c r="E1614" i="3"/>
  <c r="L1614" i="4" s="1"/>
  <c r="F1614" i="3"/>
  <c r="H1614" i="4" s="1"/>
  <c r="E1615" i="3"/>
  <c r="L1615" i="4" s="1"/>
  <c r="F1615" i="3"/>
  <c r="H1615" i="4" s="1"/>
  <c r="E1616" i="3"/>
  <c r="L1616" i="4" s="1"/>
  <c r="F1616" i="3"/>
  <c r="H1616" i="4" s="1"/>
  <c r="E1617" i="3"/>
  <c r="L1617" i="4" s="1"/>
  <c r="F1617" i="3"/>
  <c r="H1617" i="4" s="1"/>
  <c r="E1618" i="3"/>
  <c r="L1618" i="4" s="1"/>
  <c r="F1618" i="3"/>
  <c r="H1618" i="4" s="1"/>
  <c r="E1619" i="3"/>
  <c r="L1619" i="4" s="1"/>
  <c r="F1619" i="3"/>
  <c r="H1619" i="4" s="1"/>
  <c r="E1620" i="3"/>
  <c r="L1620" i="4" s="1"/>
  <c r="F1620" i="3"/>
  <c r="H1620" i="4" s="1"/>
  <c r="E1621" i="3"/>
  <c r="L1621" i="4" s="1"/>
  <c r="F1621" i="3"/>
  <c r="H1621" i="4" s="1"/>
  <c r="E1622" i="3"/>
  <c r="L1622" i="4" s="1"/>
  <c r="F1622" i="3"/>
  <c r="H1622" i="4" s="1"/>
  <c r="E1623" i="3"/>
  <c r="L1623" i="4" s="1"/>
  <c r="F1623" i="3"/>
  <c r="H1623" i="4" s="1"/>
  <c r="E1624" i="3"/>
  <c r="L1624" i="4" s="1"/>
  <c r="F1624" i="3"/>
  <c r="H1624" i="4" s="1"/>
  <c r="E1625" i="3"/>
  <c r="L1625" i="4" s="1"/>
  <c r="F1625" i="3"/>
  <c r="H1625" i="4" s="1"/>
  <c r="E1626" i="3"/>
  <c r="L1626" i="4" s="1"/>
  <c r="F1626" i="3"/>
  <c r="H1626" i="4" s="1"/>
  <c r="E1627" i="3"/>
  <c r="L1627" i="4" s="1"/>
  <c r="F1627" i="3"/>
  <c r="H1627" i="4" s="1"/>
  <c r="E1628" i="3"/>
  <c r="L1628" i="4" s="1"/>
  <c r="F1628" i="3"/>
  <c r="H1628" i="4" s="1"/>
  <c r="E1629" i="3"/>
  <c r="L1629" i="4" s="1"/>
  <c r="F1629" i="3"/>
  <c r="H1629" i="4" s="1"/>
  <c r="E1630" i="3"/>
  <c r="L1630" i="4" s="1"/>
  <c r="F1630" i="3"/>
  <c r="H1630" i="4" s="1"/>
  <c r="E1631" i="3"/>
  <c r="L1631" i="4" s="1"/>
  <c r="F1631" i="3"/>
  <c r="H1631" i="4" s="1"/>
  <c r="E1632" i="3"/>
  <c r="L1632" i="4" s="1"/>
  <c r="F1632" i="3"/>
  <c r="H1632" i="4" s="1"/>
  <c r="E1633" i="3"/>
  <c r="L1633" i="4" s="1"/>
  <c r="F1633" i="3"/>
  <c r="H1633" i="4" s="1"/>
  <c r="E1634" i="3"/>
  <c r="L1634" i="4" s="1"/>
  <c r="F1634" i="3"/>
  <c r="H1634" i="4" s="1"/>
  <c r="E1635" i="3"/>
  <c r="L1635" i="4" s="1"/>
  <c r="F1635" i="3"/>
  <c r="H1635" i="4" s="1"/>
  <c r="E1636" i="3"/>
  <c r="L1636" i="4" s="1"/>
  <c r="F1636" i="3"/>
  <c r="H1636" i="4" s="1"/>
  <c r="E1637" i="3"/>
  <c r="L1637" i="4" s="1"/>
  <c r="F1637" i="3"/>
  <c r="H1637" i="4" s="1"/>
  <c r="E1638" i="3"/>
  <c r="L1638" i="4" s="1"/>
  <c r="F1638" i="3"/>
  <c r="H1638" i="4" s="1"/>
  <c r="E1639" i="3"/>
  <c r="L1639" i="4" s="1"/>
  <c r="F1639" i="3"/>
  <c r="H1639" i="4" s="1"/>
  <c r="E1640" i="3"/>
  <c r="L1640" i="4" s="1"/>
  <c r="F1640" i="3"/>
  <c r="H1640" i="4" s="1"/>
  <c r="E1641" i="3"/>
  <c r="L1641" i="4" s="1"/>
  <c r="F1641" i="3"/>
  <c r="H1641" i="4" s="1"/>
  <c r="E1642" i="3"/>
  <c r="L1642" i="4" s="1"/>
  <c r="F1642" i="3"/>
  <c r="H1642" i="4" s="1"/>
  <c r="E1643" i="3"/>
  <c r="L1643" i="4" s="1"/>
  <c r="F1643" i="3"/>
  <c r="H1643" i="4" s="1"/>
  <c r="E1644" i="3"/>
  <c r="L1644" i="4" s="1"/>
  <c r="F1644" i="3"/>
  <c r="H1644" i="4" s="1"/>
  <c r="E1645" i="3"/>
  <c r="L1645" i="4" s="1"/>
  <c r="F1645" i="3"/>
  <c r="H1645" i="4" s="1"/>
  <c r="E1646" i="3"/>
  <c r="L1646" i="4" s="1"/>
  <c r="F1646" i="3"/>
  <c r="H1646" i="4" s="1"/>
  <c r="E1647" i="3"/>
  <c r="L1647" i="4" s="1"/>
  <c r="F1647" i="3"/>
  <c r="H1647" i="4" s="1"/>
  <c r="E1648" i="3"/>
  <c r="L1648" i="4" s="1"/>
  <c r="F1648" i="3"/>
  <c r="H1648" i="4" s="1"/>
  <c r="E1649" i="3"/>
  <c r="L1649" i="4" s="1"/>
  <c r="F1649" i="3"/>
  <c r="H1649" i="4" s="1"/>
  <c r="E1650" i="3"/>
  <c r="L1650" i="4" s="1"/>
  <c r="F1650" i="3"/>
  <c r="H1650" i="4" s="1"/>
  <c r="E1651" i="3"/>
  <c r="L1651" i="4" s="1"/>
  <c r="F1651" i="3"/>
  <c r="H1651" i="4" s="1"/>
  <c r="E1652" i="3"/>
  <c r="L1652" i="4" s="1"/>
  <c r="F1652" i="3"/>
  <c r="H1652" i="4" s="1"/>
  <c r="E1653" i="3"/>
  <c r="L1653" i="4" s="1"/>
  <c r="F1653" i="3"/>
  <c r="H1653" i="4" s="1"/>
  <c r="E1654" i="3"/>
  <c r="L1654" i="4" s="1"/>
  <c r="F1654" i="3"/>
  <c r="H1654" i="4" s="1"/>
  <c r="E1655" i="3"/>
  <c r="L1655" i="4" s="1"/>
  <c r="F1655" i="3"/>
  <c r="H1655" i="4" s="1"/>
  <c r="E1656" i="3"/>
  <c r="L1656" i="4" s="1"/>
  <c r="F1656" i="3"/>
  <c r="H1656" i="4" s="1"/>
  <c r="E1657" i="3"/>
  <c r="L1657" i="4" s="1"/>
  <c r="F1657" i="3"/>
  <c r="H1657" i="4" s="1"/>
  <c r="E1658" i="3"/>
  <c r="L1658" i="4" s="1"/>
  <c r="F1658" i="3"/>
  <c r="H1658" i="4" s="1"/>
  <c r="E1659" i="3"/>
  <c r="L1659" i="4" s="1"/>
  <c r="F1659" i="3"/>
  <c r="H1659" i="4" s="1"/>
  <c r="E1660" i="3"/>
  <c r="L1660" i="4" s="1"/>
  <c r="F1660" i="3"/>
  <c r="H1660" i="4" s="1"/>
  <c r="E1661" i="3"/>
  <c r="L1661" i="4" s="1"/>
  <c r="F1661" i="3"/>
  <c r="H1661" i="4" s="1"/>
  <c r="E1662" i="3"/>
  <c r="L1662" i="4" s="1"/>
  <c r="F1662" i="3"/>
  <c r="H1662" i="4" s="1"/>
  <c r="E1663" i="3"/>
  <c r="L1663" i="4" s="1"/>
  <c r="F1663" i="3"/>
  <c r="H1663" i="4" s="1"/>
  <c r="E1664" i="3"/>
  <c r="L1664" i="4" s="1"/>
  <c r="F1664" i="3"/>
  <c r="H1664" i="4" s="1"/>
  <c r="E1665" i="3"/>
  <c r="L1665" i="4" s="1"/>
  <c r="F1665" i="3"/>
  <c r="H1665" i="4" s="1"/>
  <c r="E1666" i="3"/>
  <c r="L1666" i="4" s="1"/>
  <c r="F1666" i="3"/>
  <c r="H1666" i="4" s="1"/>
  <c r="E1667" i="3"/>
  <c r="L1667" i="4" s="1"/>
  <c r="F1667" i="3"/>
  <c r="H1667" i="4" s="1"/>
  <c r="E1668" i="3"/>
  <c r="L1668" i="4" s="1"/>
  <c r="F1668" i="3"/>
  <c r="H1668" i="4" s="1"/>
  <c r="E1669" i="3"/>
  <c r="L1669" i="4" s="1"/>
  <c r="F1669" i="3"/>
  <c r="H1669" i="4" s="1"/>
  <c r="E1670" i="3"/>
  <c r="L1670" i="4" s="1"/>
  <c r="F1670" i="3"/>
  <c r="H1670" i="4" s="1"/>
  <c r="E1671" i="3"/>
  <c r="L1671" i="4" s="1"/>
  <c r="F1671" i="3"/>
  <c r="H1671" i="4" s="1"/>
  <c r="E1672" i="3"/>
  <c r="L1672" i="4" s="1"/>
  <c r="F1672" i="3"/>
  <c r="H1672" i="4" s="1"/>
  <c r="E1673" i="3"/>
  <c r="L1673" i="4" s="1"/>
  <c r="F1673" i="3"/>
  <c r="H1673" i="4" s="1"/>
  <c r="E1674" i="3"/>
  <c r="L1674" i="4" s="1"/>
  <c r="F1674" i="3"/>
  <c r="H1674" i="4" s="1"/>
  <c r="E1675" i="3"/>
  <c r="L1675" i="4" s="1"/>
  <c r="F1675" i="3"/>
  <c r="H1675" i="4" s="1"/>
  <c r="E1676" i="3"/>
  <c r="L1676" i="4" s="1"/>
  <c r="F1676" i="3"/>
  <c r="H1676" i="4" s="1"/>
  <c r="E1677" i="3"/>
  <c r="L1677" i="4" s="1"/>
  <c r="F1677" i="3"/>
  <c r="H1677" i="4" s="1"/>
  <c r="E1678" i="3"/>
  <c r="L1678" i="4" s="1"/>
  <c r="F1678" i="3"/>
  <c r="H1678" i="4" s="1"/>
  <c r="E1679" i="3"/>
  <c r="L1679" i="4" s="1"/>
  <c r="F1679" i="3"/>
  <c r="H1679" i="4" s="1"/>
  <c r="E1680" i="3"/>
  <c r="L1680" i="4" s="1"/>
  <c r="F1680" i="3"/>
  <c r="H1680" i="4" s="1"/>
  <c r="E1681" i="3"/>
  <c r="L1681" i="4" s="1"/>
  <c r="F1681" i="3"/>
  <c r="H1681" i="4" s="1"/>
  <c r="E1682" i="3"/>
  <c r="L1682" i="4" s="1"/>
  <c r="F1682" i="3"/>
  <c r="H1682" i="4" s="1"/>
  <c r="E1683" i="3"/>
  <c r="L1683" i="4" s="1"/>
  <c r="F1683" i="3"/>
  <c r="H1683" i="4" s="1"/>
  <c r="E1684" i="3"/>
  <c r="L1684" i="4" s="1"/>
  <c r="F1684" i="3"/>
  <c r="H1684" i="4" s="1"/>
  <c r="E1685" i="3"/>
  <c r="L1685" i="4" s="1"/>
  <c r="F1685" i="3"/>
  <c r="H1685" i="4" s="1"/>
  <c r="E1686" i="3"/>
  <c r="L1686" i="4" s="1"/>
  <c r="F1686" i="3"/>
  <c r="H1686" i="4" s="1"/>
  <c r="E1687" i="3"/>
  <c r="L1687" i="4" s="1"/>
  <c r="F1687" i="3"/>
  <c r="H1687" i="4" s="1"/>
  <c r="E1688" i="3"/>
  <c r="L1688" i="4" s="1"/>
  <c r="F1688" i="3"/>
  <c r="H1688" i="4" s="1"/>
  <c r="E1689" i="3"/>
  <c r="L1689" i="4" s="1"/>
  <c r="F1689" i="3"/>
  <c r="H1689" i="4" s="1"/>
  <c r="E1690" i="3"/>
  <c r="L1690" i="4" s="1"/>
  <c r="F1690" i="3"/>
  <c r="H1690" i="4" s="1"/>
  <c r="E1691" i="3"/>
  <c r="L1691" i="4" s="1"/>
  <c r="F1691" i="3"/>
  <c r="H1691" i="4" s="1"/>
  <c r="E1692" i="3"/>
  <c r="L1692" i="4" s="1"/>
  <c r="F1692" i="3"/>
  <c r="H1692" i="4" s="1"/>
  <c r="E1693" i="3"/>
  <c r="L1693" i="4" s="1"/>
  <c r="F1693" i="3"/>
  <c r="H1693" i="4" s="1"/>
  <c r="E1694" i="3"/>
  <c r="L1694" i="4" s="1"/>
  <c r="F1694" i="3"/>
  <c r="H1694" i="4" s="1"/>
  <c r="E1695" i="3"/>
  <c r="L1695" i="4" s="1"/>
  <c r="F1695" i="3"/>
  <c r="H1695" i="4" s="1"/>
  <c r="E1696" i="3"/>
  <c r="L1696" i="4" s="1"/>
  <c r="F1696" i="3"/>
  <c r="H1696" i="4" s="1"/>
  <c r="E1697" i="3"/>
  <c r="L1697" i="4" s="1"/>
  <c r="F1697" i="3"/>
  <c r="H1697" i="4" s="1"/>
  <c r="E1698" i="3"/>
  <c r="L1698" i="4" s="1"/>
  <c r="F1698" i="3"/>
  <c r="H1698" i="4" s="1"/>
  <c r="E1699" i="3"/>
  <c r="L1699" i="4" s="1"/>
  <c r="F1699" i="3"/>
  <c r="H1699" i="4" s="1"/>
  <c r="E1700" i="3"/>
  <c r="L1700" i="4" s="1"/>
  <c r="F1700" i="3"/>
  <c r="H1700" i="4" s="1"/>
  <c r="E1701" i="3"/>
  <c r="L1701" i="4" s="1"/>
  <c r="F1701" i="3"/>
  <c r="H1701" i="4" s="1"/>
  <c r="E1702" i="3"/>
  <c r="L1702" i="4" s="1"/>
  <c r="F1702" i="3"/>
  <c r="H1702" i="4" s="1"/>
  <c r="E1703" i="3"/>
  <c r="L1703" i="4" s="1"/>
  <c r="F1703" i="3"/>
  <c r="H1703" i="4" s="1"/>
  <c r="E1704" i="3"/>
  <c r="L1704" i="4" s="1"/>
  <c r="F1704" i="3"/>
  <c r="H1704" i="4" s="1"/>
  <c r="E1705" i="3"/>
  <c r="L1705" i="4" s="1"/>
  <c r="F1705" i="3"/>
  <c r="H1705" i="4" s="1"/>
  <c r="E1706" i="3"/>
  <c r="L1706" i="4" s="1"/>
  <c r="F1706" i="3"/>
  <c r="H1706" i="4" s="1"/>
  <c r="E1707" i="3"/>
  <c r="L1707" i="4" s="1"/>
  <c r="F1707" i="3"/>
  <c r="H1707" i="4" s="1"/>
  <c r="E1708" i="3"/>
  <c r="L1708" i="4" s="1"/>
  <c r="F1708" i="3"/>
  <c r="H1708" i="4" s="1"/>
  <c r="E1709" i="3"/>
  <c r="L1709" i="4" s="1"/>
  <c r="F1709" i="3"/>
  <c r="H1709" i="4" s="1"/>
  <c r="E1710" i="3"/>
  <c r="L1710" i="4" s="1"/>
  <c r="F1710" i="3"/>
  <c r="H1710" i="4" s="1"/>
  <c r="E1711" i="3"/>
  <c r="L1711" i="4" s="1"/>
  <c r="F1711" i="3"/>
  <c r="H1711" i="4" s="1"/>
  <c r="E1712" i="3"/>
  <c r="L1712" i="4" s="1"/>
  <c r="F1712" i="3"/>
  <c r="H1712" i="4" s="1"/>
  <c r="E1713" i="3"/>
  <c r="L1713" i="4" s="1"/>
  <c r="F1713" i="3"/>
  <c r="H1713" i="4" s="1"/>
  <c r="E1714" i="3"/>
  <c r="L1714" i="4" s="1"/>
  <c r="F1714" i="3"/>
  <c r="H1714" i="4" s="1"/>
  <c r="E1715" i="3"/>
  <c r="L1715" i="4" s="1"/>
  <c r="F1715" i="3"/>
  <c r="H1715" i="4" s="1"/>
  <c r="E1716" i="3"/>
  <c r="L1716" i="4" s="1"/>
  <c r="F1716" i="3"/>
  <c r="H1716" i="4" s="1"/>
  <c r="E1717" i="3"/>
  <c r="L1717" i="4" s="1"/>
  <c r="F1717" i="3"/>
  <c r="H1717" i="4" s="1"/>
  <c r="E1718" i="3"/>
  <c r="L1718" i="4" s="1"/>
  <c r="F1718" i="3"/>
  <c r="H1718" i="4" s="1"/>
  <c r="E1719" i="3"/>
  <c r="L1719" i="4" s="1"/>
  <c r="F1719" i="3"/>
  <c r="H1719" i="4" s="1"/>
  <c r="E1720" i="3"/>
  <c r="L1720" i="4" s="1"/>
  <c r="F1720" i="3"/>
  <c r="H1720" i="4" s="1"/>
  <c r="E1721" i="3"/>
  <c r="L1721" i="4" s="1"/>
  <c r="F1721" i="3"/>
  <c r="H1721" i="4" s="1"/>
  <c r="E1722" i="3"/>
  <c r="L1722" i="4" s="1"/>
  <c r="F1722" i="3"/>
  <c r="H1722" i="4" s="1"/>
  <c r="E1723" i="3"/>
  <c r="L1723" i="4" s="1"/>
  <c r="F1723" i="3"/>
  <c r="H1723" i="4" s="1"/>
  <c r="E1724" i="3"/>
  <c r="L1724" i="4" s="1"/>
  <c r="F1724" i="3"/>
  <c r="H1724" i="4" s="1"/>
  <c r="E1725" i="3"/>
  <c r="L1725" i="4" s="1"/>
  <c r="F1725" i="3"/>
  <c r="H1725" i="4" s="1"/>
  <c r="E1726" i="3"/>
  <c r="L1726" i="4" s="1"/>
  <c r="F1726" i="3"/>
  <c r="H1726" i="4" s="1"/>
  <c r="E1727" i="3"/>
  <c r="L1727" i="4" s="1"/>
  <c r="F1727" i="3"/>
  <c r="H1727" i="4" s="1"/>
  <c r="E1728" i="3"/>
  <c r="L1728" i="4" s="1"/>
  <c r="F1728" i="3"/>
  <c r="H1728" i="4" s="1"/>
  <c r="E1729" i="3"/>
  <c r="L1729" i="4" s="1"/>
  <c r="F1729" i="3"/>
  <c r="H1729" i="4" s="1"/>
  <c r="E1730" i="3"/>
  <c r="L1730" i="4" s="1"/>
  <c r="F1730" i="3"/>
  <c r="H1730" i="4" s="1"/>
  <c r="E1731" i="3"/>
  <c r="L1731" i="4" s="1"/>
  <c r="E1732" i="3"/>
  <c r="L1732" i="4" s="1"/>
  <c r="F1732" i="3"/>
  <c r="H1732" i="4" s="1"/>
  <c r="E1733" i="3"/>
  <c r="L1733" i="4" s="1"/>
  <c r="F1733" i="3"/>
  <c r="H1733" i="4" s="1"/>
  <c r="E1734" i="3"/>
  <c r="L1734" i="4" s="1"/>
  <c r="F1734" i="3"/>
  <c r="H1734" i="4" s="1"/>
  <c r="E1735" i="3"/>
  <c r="L1735" i="4" s="1"/>
  <c r="F1735" i="3"/>
  <c r="H1735" i="4" s="1"/>
  <c r="E1736" i="3"/>
  <c r="L1736" i="4" s="1"/>
  <c r="F1736" i="3"/>
  <c r="H1736" i="4" s="1"/>
  <c r="E1737" i="3"/>
  <c r="L1737" i="4" s="1"/>
  <c r="F1737" i="3"/>
  <c r="H1737" i="4" s="1"/>
  <c r="E1738" i="3"/>
  <c r="L1738" i="4" s="1"/>
  <c r="F1738" i="3"/>
  <c r="H1738" i="4" s="1"/>
  <c r="E1739" i="3"/>
  <c r="L1739" i="4" s="1"/>
  <c r="F1739" i="3"/>
  <c r="H1739" i="4" s="1"/>
  <c r="E1740" i="3"/>
  <c r="L1740" i="4" s="1"/>
  <c r="F1740" i="3"/>
  <c r="H1740" i="4" s="1"/>
  <c r="E1741" i="3"/>
  <c r="L1741" i="4" s="1"/>
  <c r="F1741" i="3"/>
  <c r="H1741" i="4" s="1"/>
  <c r="E1742" i="3"/>
  <c r="L1742" i="4" s="1"/>
  <c r="F1742" i="3"/>
  <c r="H1742" i="4" s="1"/>
  <c r="E1743" i="3"/>
  <c r="L1743" i="4" s="1"/>
  <c r="F1743" i="3"/>
  <c r="H1743" i="4" s="1"/>
  <c r="E1744" i="3"/>
  <c r="L1744" i="4" s="1"/>
  <c r="F1744" i="3"/>
  <c r="H1744" i="4" s="1"/>
  <c r="E1745" i="3"/>
  <c r="L1745" i="4" s="1"/>
  <c r="F1745" i="3"/>
  <c r="H1745" i="4" s="1"/>
  <c r="E1746" i="3"/>
  <c r="L1746" i="4" s="1"/>
  <c r="F1746" i="3"/>
  <c r="H1746" i="4" s="1"/>
  <c r="E1747" i="3"/>
  <c r="L1747" i="4" s="1"/>
  <c r="F1747" i="3"/>
  <c r="H1747" i="4" s="1"/>
  <c r="E1748" i="3"/>
  <c r="L1748" i="4" s="1"/>
  <c r="F1748" i="3"/>
  <c r="H1748" i="4" s="1"/>
  <c r="E1749" i="3"/>
  <c r="L1749" i="4" s="1"/>
  <c r="F1749" i="3"/>
  <c r="H1749" i="4" s="1"/>
  <c r="E1750" i="3"/>
  <c r="L1750" i="4" s="1"/>
  <c r="F1750" i="3"/>
  <c r="H1750" i="4" s="1"/>
  <c r="E1751" i="3"/>
  <c r="L1751" i="4" s="1"/>
  <c r="F1751" i="3"/>
  <c r="H1751" i="4" s="1"/>
  <c r="E1752" i="3"/>
  <c r="L1752" i="4" s="1"/>
  <c r="F1752" i="3"/>
  <c r="H1752" i="4" s="1"/>
  <c r="E1753" i="3"/>
  <c r="L1753" i="4" s="1"/>
  <c r="F1753" i="3"/>
  <c r="H1753" i="4" s="1"/>
  <c r="E1754" i="3"/>
  <c r="L1754" i="4" s="1"/>
  <c r="F1754" i="3"/>
  <c r="H1754" i="4" s="1"/>
  <c r="E1755" i="3"/>
  <c r="L1755" i="4" s="1"/>
  <c r="F1755" i="3"/>
  <c r="H1755" i="4" s="1"/>
  <c r="E1756" i="3"/>
  <c r="L1756" i="4" s="1"/>
  <c r="F1756" i="3"/>
  <c r="H1756" i="4" s="1"/>
  <c r="E1757" i="3"/>
  <c r="L1757" i="4" s="1"/>
  <c r="F1757" i="3"/>
  <c r="H1757" i="4" s="1"/>
  <c r="E1758" i="3"/>
  <c r="L1758" i="4" s="1"/>
  <c r="F1758" i="3"/>
  <c r="H1758" i="4" s="1"/>
  <c r="E1759" i="3"/>
  <c r="L1759" i="4" s="1"/>
  <c r="F1759" i="3"/>
  <c r="H1759" i="4" s="1"/>
  <c r="E1760" i="3"/>
  <c r="L1760" i="4" s="1"/>
  <c r="F1760" i="3"/>
  <c r="H1760" i="4" s="1"/>
  <c r="E1761" i="3"/>
  <c r="L1761" i="4" s="1"/>
  <c r="F1761" i="3"/>
  <c r="H1761" i="4" s="1"/>
  <c r="E1762" i="3"/>
  <c r="L1762" i="4" s="1"/>
  <c r="F1762" i="3"/>
  <c r="H1762" i="4" s="1"/>
  <c r="E1763" i="3"/>
  <c r="L1763" i="4" s="1"/>
  <c r="F1763" i="3"/>
  <c r="H1763" i="4" s="1"/>
  <c r="E1764" i="3"/>
  <c r="L1764" i="4" s="1"/>
  <c r="F1764" i="3"/>
  <c r="H1764" i="4" s="1"/>
  <c r="E1765" i="3"/>
  <c r="L1765" i="4" s="1"/>
  <c r="F1765" i="3"/>
  <c r="H1765" i="4" s="1"/>
  <c r="E1766" i="3"/>
  <c r="L1766" i="4" s="1"/>
  <c r="F1766" i="3"/>
  <c r="H1766" i="4" s="1"/>
  <c r="E1767" i="3"/>
  <c r="L1767" i="4" s="1"/>
  <c r="F1767" i="3"/>
  <c r="H1767" i="4" s="1"/>
  <c r="E1768" i="3"/>
  <c r="L1768" i="4" s="1"/>
  <c r="F1768" i="3"/>
  <c r="H1768" i="4" s="1"/>
  <c r="E1769" i="3"/>
  <c r="L1769" i="4" s="1"/>
  <c r="F1769" i="3"/>
  <c r="H1769" i="4" s="1"/>
  <c r="E1770" i="3"/>
  <c r="L1770" i="4" s="1"/>
  <c r="F1770" i="3"/>
  <c r="H1770" i="4" s="1"/>
  <c r="E1771" i="3"/>
  <c r="L1771" i="4" s="1"/>
  <c r="F1771" i="3"/>
  <c r="H1771" i="4" s="1"/>
  <c r="E1772" i="3"/>
  <c r="L1772" i="4" s="1"/>
  <c r="F1772" i="3"/>
  <c r="H1772" i="4" s="1"/>
  <c r="E1773" i="3"/>
  <c r="L1773" i="4" s="1"/>
  <c r="F1773" i="3"/>
  <c r="H1773" i="4" s="1"/>
  <c r="E1774" i="3"/>
  <c r="L1774" i="4" s="1"/>
  <c r="F1774" i="3"/>
  <c r="H1774" i="4" s="1"/>
  <c r="E1775" i="3"/>
  <c r="L1775" i="4" s="1"/>
  <c r="F1775" i="3"/>
  <c r="H1775" i="4" s="1"/>
  <c r="E1776" i="3"/>
  <c r="L1776" i="4" s="1"/>
  <c r="F1776" i="3"/>
  <c r="H1776" i="4" s="1"/>
  <c r="E1777" i="3"/>
  <c r="L1777" i="4" s="1"/>
  <c r="F1777" i="3"/>
  <c r="H1777" i="4" s="1"/>
  <c r="E1778" i="3"/>
  <c r="L1778" i="4" s="1"/>
  <c r="F1778" i="3"/>
  <c r="H1778" i="4" s="1"/>
  <c r="E1779" i="3"/>
  <c r="L1779" i="4" s="1"/>
  <c r="F1779" i="3"/>
  <c r="H1779" i="4" s="1"/>
  <c r="E1780" i="3"/>
  <c r="L1780" i="4" s="1"/>
  <c r="F1780" i="3"/>
  <c r="H1780" i="4" s="1"/>
  <c r="E1781" i="3"/>
  <c r="L1781" i="4" s="1"/>
  <c r="F1781" i="3"/>
  <c r="H1781" i="4" s="1"/>
  <c r="E1782" i="3"/>
  <c r="L1782" i="4" s="1"/>
  <c r="F1782" i="3"/>
  <c r="H1782" i="4" s="1"/>
  <c r="E1783" i="3"/>
  <c r="L1783" i="4" s="1"/>
  <c r="F1783" i="3"/>
  <c r="H1783" i="4" s="1"/>
  <c r="E1784" i="3"/>
  <c r="L1784" i="4" s="1"/>
  <c r="F1784" i="3"/>
  <c r="H1784" i="4" s="1"/>
  <c r="E1785" i="3"/>
  <c r="L1785" i="4" s="1"/>
  <c r="F1785" i="3"/>
  <c r="H1785" i="4" s="1"/>
  <c r="E1786" i="3"/>
  <c r="L1786" i="4" s="1"/>
  <c r="F1786" i="3"/>
  <c r="H1786" i="4" s="1"/>
  <c r="E1787" i="3"/>
  <c r="L1787" i="4" s="1"/>
  <c r="F1787" i="3"/>
  <c r="H1787" i="4" s="1"/>
  <c r="E1788" i="3"/>
  <c r="L1788" i="4" s="1"/>
  <c r="F1788" i="3"/>
  <c r="H1788" i="4" s="1"/>
  <c r="E1789" i="3"/>
  <c r="L1789" i="4" s="1"/>
  <c r="F1789" i="3"/>
  <c r="H1789" i="4" s="1"/>
  <c r="E1790" i="3"/>
  <c r="L1790" i="4" s="1"/>
  <c r="F1790" i="3"/>
  <c r="H1790" i="4" s="1"/>
  <c r="E1791" i="3"/>
  <c r="L1791" i="4" s="1"/>
  <c r="F1791" i="3"/>
  <c r="H1791" i="4" s="1"/>
  <c r="E1792" i="3"/>
  <c r="L1792" i="4" s="1"/>
  <c r="F1792" i="3"/>
  <c r="H1792" i="4" s="1"/>
  <c r="E1793" i="3"/>
  <c r="L1793" i="4" s="1"/>
  <c r="F1793" i="3"/>
  <c r="H1793" i="4" s="1"/>
  <c r="E1794" i="3"/>
  <c r="L1794" i="4" s="1"/>
  <c r="F1794" i="3"/>
  <c r="H1794" i="4" s="1"/>
  <c r="E1795" i="3"/>
  <c r="L1795" i="4" s="1"/>
  <c r="F1795" i="3"/>
  <c r="H1795" i="4" s="1"/>
  <c r="E1796" i="3"/>
  <c r="L1796" i="4" s="1"/>
  <c r="F1796" i="3"/>
  <c r="H1796" i="4" s="1"/>
  <c r="E1797" i="3"/>
  <c r="L1797" i="4" s="1"/>
  <c r="F1797" i="3"/>
  <c r="H1797" i="4" s="1"/>
  <c r="E1798" i="3"/>
  <c r="L1798" i="4" s="1"/>
  <c r="F1798" i="3"/>
  <c r="H1798" i="4" s="1"/>
  <c r="E1799" i="3"/>
  <c r="L1799" i="4" s="1"/>
  <c r="F1799" i="3"/>
  <c r="H1799" i="4" s="1"/>
  <c r="E1800" i="3"/>
  <c r="L1800" i="4" s="1"/>
  <c r="F1800" i="3"/>
  <c r="H1800" i="4" s="1"/>
  <c r="E1801" i="3"/>
  <c r="L1801" i="4" s="1"/>
  <c r="F1801" i="3"/>
  <c r="H1801" i="4" s="1"/>
  <c r="E1802" i="3"/>
  <c r="L1802" i="4" s="1"/>
  <c r="F1802" i="3"/>
  <c r="H1802" i="4" s="1"/>
  <c r="E1803" i="3"/>
  <c r="L1803" i="4" s="1"/>
  <c r="F1803" i="3"/>
  <c r="H1803" i="4" s="1"/>
  <c r="E1804" i="3"/>
  <c r="L1804" i="4" s="1"/>
  <c r="F1804" i="3"/>
  <c r="H1804" i="4" s="1"/>
  <c r="E1805" i="3"/>
  <c r="L1805" i="4" s="1"/>
  <c r="F1805" i="3"/>
  <c r="H1805" i="4" s="1"/>
  <c r="E1806" i="3"/>
  <c r="L1806" i="4" s="1"/>
  <c r="F1806" i="3"/>
  <c r="H1806" i="4" s="1"/>
  <c r="E1807" i="3"/>
  <c r="L1807" i="4" s="1"/>
  <c r="F1807" i="3"/>
  <c r="H1807" i="4" s="1"/>
  <c r="E1808" i="3"/>
  <c r="L1808" i="4" s="1"/>
  <c r="F1808" i="3"/>
  <c r="H1808" i="4" s="1"/>
  <c r="E1809" i="3"/>
  <c r="L1809" i="4" s="1"/>
  <c r="F1809" i="3"/>
  <c r="H1809" i="4" s="1"/>
  <c r="E1810" i="3"/>
  <c r="L1810" i="4" s="1"/>
  <c r="F1810" i="3"/>
  <c r="H1810" i="4" s="1"/>
  <c r="E1811" i="3"/>
  <c r="L1811" i="4" s="1"/>
  <c r="F1811" i="3"/>
  <c r="H1811" i="4" s="1"/>
  <c r="E1812" i="3"/>
  <c r="L1812" i="4" s="1"/>
  <c r="F1812" i="3"/>
  <c r="H1812" i="4" s="1"/>
  <c r="E1813" i="3"/>
  <c r="L1813" i="4" s="1"/>
  <c r="F1813" i="3"/>
  <c r="H1813" i="4" s="1"/>
  <c r="E1814" i="3"/>
  <c r="L1814" i="4" s="1"/>
  <c r="F1814" i="3"/>
  <c r="H1814" i="4" s="1"/>
  <c r="E1815" i="3"/>
  <c r="L1815" i="4" s="1"/>
  <c r="F1815" i="3"/>
  <c r="H1815" i="4" s="1"/>
  <c r="E1816" i="3"/>
  <c r="L1816" i="4" s="1"/>
  <c r="F1816" i="3"/>
  <c r="H1816" i="4" s="1"/>
  <c r="E1817" i="3"/>
  <c r="L1817" i="4" s="1"/>
  <c r="F1817" i="3"/>
  <c r="H1817" i="4" s="1"/>
  <c r="E1818" i="3"/>
  <c r="L1818" i="4" s="1"/>
  <c r="F1818" i="3"/>
  <c r="H1818" i="4" s="1"/>
  <c r="E1819" i="3"/>
  <c r="L1819" i="4" s="1"/>
  <c r="F1819" i="3"/>
  <c r="H1819" i="4" s="1"/>
  <c r="E1820" i="3"/>
  <c r="L1820" i="4" s="1"/>
  <c r="F1820" i="3"/>
  <c r="H1820" i="4" s="1"/>
  <c r="E1821" i="3"/>
  <c r="L1821" i="4" s="1"/>
  <c r="F1821" i="3"/>
  <c r="H1821" i="4" s="1"/>
  <c r="E1822" i="3"/>
  <c r="L1822" i="4" s="1"/>
  <c r="F1822" i="3"/>
  <c r="H1822" i="4" s="1"/>
  <c r="E1823" i="3"/>
  <c r="L1823" i="4" s="1"/>
  <c r="F1823" i="3"/>
  <c r="H1823" i="4" s="1"/>
  <c r="E1824" i="3"/>
  <c r="L1824" i="4" s="1"/>
  <c r="F1824" i="3"/>
  <c r="H1824" i="4" s="1"/>
  <c r="E1825" i="3"/>
  <c r="L1825" i="4" s="1"/>
  <c r="F1825" i="3"/>
  <c r="H1825" i="4" s="1"/>
  <c r="E1826" i="3"/>
  <c r="L1826" i="4" s="1"/>
  <c r="F1826" i="3"/>
  <c r="H1826" i="4" s="1"/>
  <c r="E1827" i="3"/>
  <c r="L1827" i="4" s="1"/>
  <c r="F1827" i="3"/>
  <c r="H1827" i="4" s="1"/>
  <c r="E1828" i="3"/>
  <c r="L1828" i="4" s="1"/>
  <c r="F1828" i="3"/>
  <c r="H1828" i="4" s="1"/>
  <c r="E1829" i="3"/>
  <c r="L1829" i="4" s="1"/>
  <c r="F1829" i="3"/>
  <c r="H1829" i="4" s="1"/>
  <c r="E1830" i="3"/>
  <c r="L1830" i="4" s="1"/>
  <c r="F1830" i="3"/>
  <c r="H1830" i="4" s="1"/>
  <c r="E1831" i="3"/>
  <c r="L1831" i="4" s="1"/>
  <c r="F1831" i="3"/>
  <c r="H1831" i="4" s="1"/>
  <c r="E1832" i="3"/>
  <c r="L1832" i="4" s="1"/>
  <c r="F1832" i="3"/>
  <c r="H1832" i="4" s="1"/>
  <c r="E1833" i="3"/>
  <c r="L1833" i="4" s="1"/>
  <c r="F1833" i="3"/>
  <c r="H1833" i="4" s="1"/>
  <c r="E1834" i="3"/>
  <c r="L1834" i="4" s="1"/>
  <c r="F1834" i="3"/>
  <c r="H1834" i="4" s="1"/>
  <c r="E1835" i="3"/>
  <c r="L1835" i="4" s="1"/>
  <c r="F1835" i="3"/>
  <c r="H1835" i="4" s="1"/>
  <c r="E1836" i="3"/>
  <c r="L1836" i="4" s="1"/>
  <c r="F1836" i="3"/>
  <c r="H1836" i="4" s="1"/>
  <c r="E1837" i="3"/>
  <c r="L1837" i="4" s="1"/>
  <c r="F1837" i="3"/>
  <c r="H1837" i="4" s="1"/>
  <c r="E1838" i="3"/>
  <c r="L1838" i="4" s="1"/>
  <c r="F1838" i="3"/>
  <c r="H1838" i="4" s="1"/>
  <c r="E1839" i="3"/>
  <c r="L1839" i="4" s="1"/>
  <c r="F1839" i="3"/>
  <c r="H1839" i="4" s="1"/>
  <c r="E1840" i="3"/>
  <c r="L1840" i="4" s="1"/>
  <c r="F1840" i="3"/>
  <c r="H1840" i="4" s="1"/>
  <c r="E1841" i="3"/>
  <c r="L1841" i="4" s="1"/>
  <c r="F1841" i="3"/>
  <c r="H1841" i="4" s="1"/>
  <c r="E1842" i="3"/>
  <c r="L1842" i="4" s="1"/>
  <c r="F1842" i="3"/>
  <c r="H1842" i="4" s="1"/>
  <c r="E1843" i="3"/>
  <c r="L1843" i="4" s="1"/>
  <c r="F1843" i="3"/>
  <c r="H1843" i="4" s="1"/>
  <c r="E1844" i="3"/>
  <c r="L1844" i="4" s="1"/>
  <c r="F1844" i="3"/>
  <c r="H1844" i="4" s="1"/>
  <c r="E1845" i="3"/>
  <c r="L1845" i="4" s="1"/>
  <c r="F1845" i="3"/>
  <c r="H1845" i="4" s="1"/>
  <c r="E1846" i="3"/>
  <c r="L1846" i="4" s="1"/>
  <c r="F1846" i="3"/>
  <c r="H1846" i="4" s="1"/>
  <c r="E1847" i="3"/>
  <c r="L1847" i="4" s="1"/>
  <c r="F1847" i="3"/>
  <c r="H1847" i="4" s="1"/>
  <c r="E1848" i="3"/>
  <c r="L1848" i="4" s="1"/>
  <c r="F1848" i="3"/>
  <c r="H1848" i="4" s="1"/>
  <c r="E1849" i="3"/>
  <c r="L1849" i="4" s="1"/>
  <c r="F1849" i="3"/>
  <c r="H1849" i="4" s="1"/>
  <c r="E1850" i="3"/>
  <c r="L1850" i="4" s="1"/>
  <c r="F1850" i="3"/>
  <c r="H1850" i="4" s="1"/>
  <c r="E1851" i="3"/>
  <c r="L1851" i="4" s="1"/>
  <c r="F1851" i="3"/>
  <c r="H1851" i="4" s="1"/>
  <c r="E1852" i="3"/>
  <c r="L1852" i="4" s="1"/>
  <c r="F1852" i="3"/>
  <c r="H1852" i="4" s="1"/>
  <c r="E1853" i="3"/>
  <c r="L1853" i="4" s="1"/>
  <c r="F1853" i="3"/>
  <c r="H1853" i="4" s="1"/>
  <c r="E1854" i="3"/>
  <c r="L1854" i="4" s="1"/>
  <c r="F1854" i="3"/>
  <c r="H1854" i="4" s="1"/>
  <c r="E1855" i="3"/>
  <c r="L1855" i="4" s="1"/>
  <c r="F1855" i="3"/>
  <c r="H1855" i="4" s="1"/>
  <c r="E1856" i="3"/>
  <c r="L1856" i="4" s="1"/>
  <c r="F1856" i="3"/>
  <c r="H1856" i="4" s="1"/>
  <c r="E1857" i="3"/>
  <c r="L1857" i="4" s="1"/>
  <c r="F1857" i="3"/>
  <c r="H1857" i="4" s="1"/>
  <c r="E1858" i="3"/>
  <c r="L1858" i="4" s="1"/>
  <c r="F1858" i="3"/>
  <c r="H1858" i="4" s="1"/>
  <c r="E1859" i="3"/>
  <c r="L1859" i="4" s="1"/>
  <c r="F1859" i="3"/>
  <c r="H1859" i="4" s="1"/>
  <c r="E1860" i="3"/>
  <c r="L1860" i="4" s="1"/>
  <c r="F1860" i="3"/>
  <c r="H1860" i="4" s="1"/>
  <c r="E1861" i="3"/>
  <c r="L1861" i="4" s="1"/>
  <c r="F1861" i="3"/>
  <c r="H1861" i="4" s="1"/>
  <c r="E1862" i="3"/>
  <c r="L1862" i="4" s="1"/>
  <c r="F1862" i="3"/>
  <c r="H1862" i="4" s="1"/>
  <c r="E1863" i="3"/>
  <c r="L1863" i="4" s="1"/>
  <c r="F1863" i="3"/>
  <c r="H1863" i="4" s="1"/>
  <c r="E1864" i="3"/>
  <c r="L1864" i="4" s="1"/>
  <c r="F1864" i="3"/>
  <c r="H1864" i="4" s="1"/>
  <c r="E1865" i="3"/>
  <c r="L1865" i="4" s="1"/>
  <c r="F1865" i="3"/>
  <c r="H1865" i="4" s="1"/>
  <c r="E1866" i="3"/>
  <c r="L1866" i="4" s="1"/>
  <c r="F1866" i="3"/>
  <c r="H1866" i="4" s="1"/>
  <c r="E1867" i="3"/>
  <c r="L1867" i="4" s="1"/>
  <c r="F1867" i="3"/>
  <c r="H1867" i="4" s="1"/>
  <c r="E1868" i="3"/>
  <c r="L1868" i="4" s="1"/>
  <c r="F1868" i="3"/>
  <c r="H1868" i="4" s="1"/>
  <c r="E1869" i="3"/>
  <c r="L1869" i="4" s="1"/>
  <c r="F1869" i="3"/>
  <c r="H1869" i="4" s="1"/>
  <c r="E1870" i="3"/>
  <c r="L1870" i="4" s="1"/>
  <c r="F1870" i="3"/>
  <c r="H1870" i="4" s="1"/>
  <c r="E1871" i="3"/>
  <c r="L1871" i="4" s="1"/>
  <c r="F1871" i="3"/>
  <c r="H1871" i="4" s="1"/>
  <c r="E1872" i="3"/>
  <c r="L1872" i="4" s="1"/>
  <c r="F1872" i="3"/>
  <c r="H1872" i="4" s="1"/>
  <c r="E1873" i="3"/>
  <c r="L1873" i="4" s="1"/>
  <c r="F1873" i="3"/>
  <c r="H1873" i="4" s="1"/>
  <c r="E1874" i="3"/>
  <c r="L1874" i="4" s="1"/>
  <c r="F1874" i="3"/>
  <c r="H1874" i="4" s="1"/>
  <c r="E1875" i="3"/>
  <c r="L1875" i="4" s="1"/>
  <c r="F1875" i="3"/>
  <c r="H1875" i="4" s="1"/>
  <c r="E1876" i="3"/>
  <c r="L1876" i="4" s="1"/>
  <c r="F1876" i="3"/>
  <c r="H1876" i="4" s="1"/>
  <c r="E1877" i="3"/>
  <c r="L1877" i="4" s="1"/>
  <c r="F1877" i="3"/>
  <c r="H1877" i="4" s="1"/>
  <c r="E1878" i="3"/>
  <c r="L1878" i="4" s="1"/>
  <c r="F1878" i="3"/>
  <c r="H1878" i="4" s="1"/>
  <c r="E1879" i="3"/>
  <c r="L1879" i="4" s="1"/>
  <c r="F1879" i="3"/>
  <c r="H1879" i="4" s="1"/>
  <c r="E1880" i="3"/>
  <c r="L1880" i="4" s="1"/>
  <c r="F1880" i="3"/>
  <c r="H1880" i="4" s="1"/>
  <c r="E1881" i="3"/>
  <c r="L1881" i="4" s="1"/>
  <c r="F1881" i="3"/>
  <c r="H1881" i="4" s="1"/>
  <c r="E1882" i="3"/>
  <c r="L1882" i="4" s="1"/>
  <c r="F1882" i="3"/>
  <c r="H1882" i="4" s="1"/>
  <c r="E1883" i="3"/>
  <c r="L1883" i="4" s="1"/>
  <c r="F1883" i="3"/>
  <c r="H1883" i="4" s="1"/>
  <c r="E1884" i="3"/>
  <c r="L1884" i="4" s="1"/>
  <c r="F1884" i="3"/>
  <c r="H1884" i="4" s="1"/>
  <c r="E1885" i="3"/>
  <c r="L1885" i="4" s="1"/>
  <c r="F1885" i="3"/>
  <c r="H1885" i="4" s="1"/>
  <c r="E1886" i="3"/>
  <c r="L1886" i="4" s="1"/>
  <c r="F1886" i="3"/>
  <c r="H1886" i="4" s="1"/>
  <c r="E1887" i="3"/>
  <c r="L1887" i="4" s="1"/>
  <c r="F1887" i="3"/>
  <c r="H1887" i="4" s="1"/>
  <c r="E1888" i="3"/>
  <c r="L1888" i="4" s="1"/>
  <c r="F1888" i="3"/>
  <c r="H1888" i="4" s="1"/>
  <c r="E1889" i="3"/>
  <c r="L1889" i="4" s="1"/>
  <c r="F1889" i="3"/>
  <c r="H1889" i="4" s="1"/>
  <c r="E1890" i="3"/>
  <c r="L1890" i="4" s="1"/>
  <c r="F1890" i="3"/>
  <c r="H1890" i="4" s="1"/>
  <c r="E1891" i="3"/>
  <c r="L1891" i="4" s="1"/>
  <c r="F1891" i="3"/>
  <c r="H1891" i="4" s="1"/>
  <c r="E1892" i="3"/>
  <c r="L1892" i="4" s="1"/>
  <c r="F1892" i="3"/>
  <c r="H1892" i="4" s="1"/>
  <c r="E1893" i="3"/>
  <c r="L1893" i="4" s="1"/>
  <c r="F1893" i="3"/>
  <c r="H1893" i="4" s="1"/>
  <c r="E1894" i="3"/>
  <c r="L1894" i="4" s="1"/>
  <c r="F1894" i="3"/>
  <c r="H1894" i="4" s="1"/>
  <c r="E1895" i="3"/>
  <c r="L1895" i="4" s="1"/>
  <c r="F1895" i="3"/>
  <c r="H1895" i="4" s="1"/>
  <c r="E1896" i="3"/>
  <c r="L1896" i="4" s="1"/>
  <c r="F1896" i="3"/>
  <c r="H1896" i="4" s="1"/>
  <c r="E1897" i="3"/>
  <c r="L1897" i="4" s="1"/>
  <c r="F1897" i="3"/>
  <c r="H1897" i="4" s="1"/>
  <c r="E1898" i="3"/>
  <c r="L1898" i="4" s="1"/>
  <c r="F1898" i="3"/>
  <c r="H1898" i="4" s="1"/>
  <c r="E1899" i="3"/>
  <c r="L1899" i="4" s="1"/>
  <c r="F1899" i="3"/>
  <c r="H1899" i="4" s="1"/>
  <c r="E1900" i="3"/>
  <c r="L1900" i="4" s="1"/>
  <c r="F1900" i="3"/>
  <c r="H1900" i="4" s="1"/>
  <c r="E1901" i="3"/>
  <c r="L1901" i="4" s="1"/>
  <c r="F1901" i="3"/>
  <c r="H1901" i="4" s="1"/>
  <c r="E1902" i="3"/>
  <c r="L1902" i="4" s="1"/>
  <c r="F1902" i="3"/>
  <c r="H1902" i="4" s="1"/>
  <c r="E1903" i="3"/>
  <c r="L1903" i="4" s="1"/>
  <c r="F1903" i="3"/>
  <c r="H1903" i="4" s="1"/>
  <c r="E1904" i="3"/>
  <c r="L1904" i="4" s="1"/>
  <c r="F1904" i="3"/>
  <c r="H1904" i="4" s="1"/>
  <c r="E1905" i="3"/>
  <c r="L1905" i="4" s="1"/>
  <c r="F1905" i="3"/>
  <c r="H1905" i="4" s="1"/>
  <c r="E1906" i="3"/>
  <c r="L1906" i="4" s="1"/>
  <c r="F1906" i="3"/>
  <c r="H1906" i="4" s="1"/>
  <c r="E1907" i="3"/>
  <c r="L1907" i="4" s="1"/>
  <c r="F1907" i="3"/>
  <c r="H1907" i="4" s="1"/>
  <c r="E1908" i="3"/>
  <c r="L1908" i="4" s="1"/>
  <c r="F1908" i="3"/>
  <c r="H1908" i="4" s="1"/>
  <c r="E1909" i="3"/>
  <c r="L1909" i="4" s="1"/>
  <c r="F1909" i="3"/>
  <c r="H1909" i="4" s="1"/>
  <c r="E1910" i="3"/>
  <c r="L1910" i="4" s="1"/>
  <c r="F1910" i="3"/>
  <c r="H1910" i="4" s="1"/>
  <c r="E1911" i="3"/>
  <c r="L1911" i="4" s="1"/>
  <c r="F1911" i="3"/>
  <c r="H1911" i="4" s="1"/>
  <c r="E1912" i="3"/>
  <c r="L1912" i="4" s="1"/>
  <c r="F1912" i="3"/>
  <c r="H1912" i="4" s="1"/>
  <c r="E1913" i="3"/>
  <c r="L1913" i="4" s="1"/>
  <c r="F1913" i="3"/>
  <c r="H1913" i="4" s="1"/>
  <c r="E1914" i="3"/>
  <c r="L1914" i="4" s="1"/>
  <c r="F1914" i="3"/>
  <c r="H1914" i="4" s="1"/>
  <c r="E1915" i="3"/>
  <c r="L1915" i="4" s="1"/>
  <c r="F1915" i="3"/>
  <c r="H1915" i="4" s="1"/>
  <c r="E1916" i="3"/>
  <c r="L1916" i="4" s="1"/>
  <c r="F1916" i="3"/>
  <c r="H1916" i="4" s="1"/>
  <c r="E1917" i="3"/>
  <c r="L1917" i="4" s="1"/>
  <c r="F1917" i="3"/>
  <c r="H1917" i="4" s="1"/>
  <c r="E1918" i="3"/>
  <c r="L1918" i="4" s="1"/>
  <c r="F1918" i="3"/>
  <c r="H1918" i="4" s="1"/>
  <c r="E1919" i="3"/>
  <c r="L1919" i="4" s="1"/>
  <c r="F1919" i="3"/>
  <c r="H1919" i="4" s="1"/>
  <c r="E1920" i="3"/>
  <c r="L1920" i="4" s="1"/>
  <c r="F1920" i="3"/>
  <c r="H1920" i="4" s="1"/>
  <c r="E1921" i="3"/>
  <c r="L1921" i="4" s="1"/>
  <c r="F1921" i="3"/>
  <c r="H1921" i="4" s="1"/>
  <c r="E1922" i="3"/>
  <c r="L1922" i="4" s="1"/>
  <c r="F1922" i="3"/>
  <c r="H1922" i="4" s="1"/>
  <c r="E1923" i="3"/>
  <c r="L1923" i="4" s="1"/>
  <c r="F1923" i="3"/>
  <c r="H1923" i="4" s="1"/>
  <c r="E1924" i="3"/>
  <c r="L1924" i="4" s="1"/>
  <c r="F1924" i="3"/>
  <c r="H1924" i="4" s="1"/>
  <c r="E1925" i="3"/>
  <c r="L1925" i="4" s="1"/>
  <c r="F1925" i="3"/>
  <c r="H1925" i="4" s="1"/>
  <c r="E1926" i="3"/>
  <c r="L1926" i="4" s="1"/>
  <c r="F1926" i="3"/>
  <c r="H1926" i="4" s="1"/>
  <c r="E1927" i="3"/>
  <c r="L1927" i="4" s="1"/>
  <c r="F1927" i="3"/>
  <c r="H1927" i="4" s="1"/>
  <c r="E1928" i="3"/>
  <c r="L1928" i="4" s="1"/>
  <c r="F1928" i="3"/>
  <c r="H1928" i="4" s="1"/>
  <c r="E1929" i="3"/>
  <c r="L1929" i="4" s="1"/>
  <c r="F1929" i="3"/>
  <c r="H1929" i="4" s="1"/>
  <c r="E1930" i="3"/>
  <c r="L1930" i="4" s="1"/>
  <c r="F1930" i="3"/>
  <c r="H1930" i="4" s="1"/>
  <c r="E1931" i="3"/>
  <c r="L1931" i="4" s="1"/>
  <c r="F1931" i="3"/>
  <c r="H1931" i="4" s="1"/>
  <c r="E1932" i="3"/>
  <c r="L1932" i="4" s="1"/>
  <c r="F1932" i="3"/>
  <c r="H1932" i="4" s="1"/>
  <c r="E1933" i="3"/>
  <c r="L1933" i="4" s="1"/>
  <c r="F1933" i="3"/>
  <c r="H1933" i="4" s="1"/>
  <c r="E1934" i="3"/>
  <c r="L1934" i="4" s="1"/>
  <c r="F1934" i="3"/>
  <c r="H1934" i="4" s="1"/>
  <c r="E1935" i="3"/>
  <c r="L1935" i="4" s="1"/>
  <c r="F1935" i="3"/>
  <c r="H1935" i="4" s="1"/>
  <c r="E1936" i="3"/>
  <c r="L1936" i="4" s="1"/>
  <c r="F1936" i="3"/>
  <c r="H1936" i="4" s="1"/>
  <c r="E1937" i="3"/>
  <c r="L1937" i="4" s="1"/>
  <c r="F1937" i="3"/>
  <c r="H1937" i="4" s="1"/>
  <c r="E1938" i="3"/>
  <c r="L1938" i="4" s="1"/>
  <c r="F1938" i="3"/>
  <c r="H1938" i="4" s="1"/>
  <c r="E1939" i="3"/>
  <c r="L1939" i="4" s="1"/>
  <c r="F1939" i="3"/>
  <c r="H1939" i="4" s="1"/>
  <c r="E1940" i="3"/>
  <c r="L1940" i="4" s="1"/>
  <c r="F1940" i="3"/>
  <c r="H1940" i="4" s="1"/>
  <c r="E1941" i="3"/>
  <c r="L1941" i="4" s="1"/>
  <c r="F1941" i="3"/>
  <c r="H1941" i="4" s="1"/>
  <c r="E1942" i="3"/>
  <c r="L1942" i="4" s="1"/>
  <c r="F1942" i="3"/>
  <c r="H1942" i="4" s="1"/>
  <c r="E1943" i="3"/>
  <c r="L1943" i="4" s="1"/>
  <c r="F1943" i="3"/>
  <c r="H1943" i="4" s="1"/>
  <c r="E1944" i="3"/>
  <c r="L1944" i="4" s="1"/>
  <c r="F1944" i="3"/>
  <c r="H1944" i="4" s="1"/>
  <c r="E1945" i="3"/>
  <c r="L1945" i="4" s="1"/>
  <c r="F1945" i="3"/>
  <c r="H1945" i="4" s="1"/>
  <c r="E1946" i="3"/>
  <c r="L1946" i="4" s="1"/>
  <c r="F1946" i="3"/>
  <c r="H1946" i="4" s="1"/>
  <c r="E1947" i="3"/>
  <c r="L1947" i="4" s="1"/>
  <c r="F1947" i="3"/>
  <c r="H1947" i="4" s="1"/>
  <c r="E1948" i="3"/>
  <c r="L1948" i="4" s="1"/>
  <c r="F1948" i="3"/>
  <c r="H1948" i="4" s="1"/>
  <c r="E1949" i="3"/>
  <c r="L1949" i="4" s="1"/>
  <c r="F1949" i="3"/>
  <c r="H1949" i="4" s="1"/>
  <c r="E1950" i="3"/>
  <c r="L1950" i="4" s="1"/>
  <c r="F1950" i="3"/>
  <c r="H1950" i="4" s="1"/>
  <c r="E1951" i="3"/>
  <c r="L1951" i="4" s="1"/>
  <c r="F1951" i="3"/>
  <c r="H1951" i="4" s="1"/>
  <c r="E1952" i="3"/>
  <c r="L1952" i="4" s="1"/>
  <c r="F1952" i="3"/>
  <c r="H1952" i="4" s="1"/>
  <c r="E1953" i="3"/>
  <c r="L1953" i="4" s="1"/>
  <c r="F1953" i="3"/>
  <c r="H1953" i="4" s="1"/>
  <c r="E1954" i="3"/>
  <c r="L1954" i="4" s="1"/>
  <c r="F1954" i="3"/>
  <c r="H1954" i="4" s="1"/>
  <c r="E1955" i="3"/>
  <c r="L1955" i="4" s="1"/>
  <c r="F1955" i="3"/>
  <c r="H1955" i="4" s="1"/>
  <c r="E1956" i="3"/>
  <c r="L1956" i="4" s="1"/>
  <c r="F1956" i="3"/>
  <c r="H1956" i="4" s="1"/>
  <c r="E1957" i="3"/>
  <c r="L1957" i="4" s="1"/>
  <c r="F1957" i="3"/>
  <c r="H1957" i="4" s="1"/>
  <c r="E1958" i="3"/>
  <c r="L1958" i="4" s="1"/>
  <c r="F1958" i="3"/>
  <c r="H1958" i="4" s="1"/>
  <c r="E1959" i="3"/>
  <c r="L1959" i="4" s="1"/>
  <c r="E1960" i="3"/>
  <c r="L1960" i="4" s="1"/>
  <c r="E1961" i="3"/>
  <c r="L1961" i="4" s="1"/>
  <c r="F1961" i="3"/>
  <c r="H1961" i="4" s="1"/>
  <c r="E1962" i="3"/>
  <c r="L1962" i="4" s="1"/>
  <c r="F1962" i="3"/>
  <c r="H1962" i="4" s="1"/>
  <c r="E1963" i="3"/>
  <c r="L1963" i="4" s="1"/>
  <c r="F1963" i="3"/>
  <c r="H1963" i="4" s="1"/>
  <c r="E1964" i="3"/>
  <c r="L1964" i="4" s="1"/>
  <c r="F1964" i="3"/>
  <c r="H1964" i="4" s="1"/>
  <c r="E1965" i="3"/>
  <c r="L1965" i="4" s="1"/>
  <c r="F1965" i="3"/>
  <c r="H1965" i="4" s="1"/>
  <c r="E1966" i="3"/>
  <c r="L1966" i="4" s="1"/>
  <c r="F1966" i="3"/>
  <c r="H1966" i="4" s="1"/>
  <c r="E1967" i="3"/>
  <c r="L1967" i="4" s="1"/>
  <c r="F1967" i="3"/>
  <c r="H1967" i="4" s="1"/>
  <c r="E1968" i="3"/>
  <c r="L1968" i="4" s="1"/>
  <c r="F1968" i="3"/>
  <c r="H1968" i="4" s="1"/>
  <c r="E1969" i="3"/>
  <c r="L1969" i="4" s="1"/>
  <c r="F1969" i="3"/>
  <c r="H1969" i="4" s="1"/>
  <c r="E1970" i="3"/>
  <c r="L1970" i="4" s="1"/>
  <c r="F1970" i="3"/>
  <c r="H1970" i="4" s="1"/>
  <c r="E1971" i="3"/>
  <c r="L1971" i="4" s="1"/>
  <c r="F1971" i="3"/>
  <c r="H1971" i="4" s="1"/>
  <c r="E1972" i="3"/>
  <c r="L1972" i="4" s="1"/>
  <c r="F1972" i="3"/>
  <c r="H1972" i="4" s="1"/>
  <c r="E1973" i="3"/>
  <c r="L1973" i="4" s="1"/>
  <c r="F1973" i="3"/>
  <c r="H1973" i="4" s="1"/>
  <c r="E1974" i="3"/>
  <c r="L1974" i="4" s="1"/>
  <c r="F1974" i="3"/>
  <c r="H1974" i="4" s="1"/>
  <c r="E1975" i="3"/>
  <c r="L1975" i="4" s="1"/>
  <c r="F1975" i="3"/>
  <c r="H1975" i="4" s="1"/>
  <c r="E1976" i="3"/>
  <c r="L1976" i="4" s="1"/>
  <c r="F1976" i="3"/>
  <c r="H1976" i="4" s="1"/>
  <c r="E1977" i="3"/>
  <c r="L1977" i="4" s="1"/>
  <c r="F1977" i="3"/>
  <c r="H1977" i="4" s="1"/>
  <c r="E1978" i="3"/>
  <c r="L1978" i="4" s="1"/>
  <c r="F1978" i="3"/>
  <c r="H1978" i="4" s="1"/>
  <c r="E1979" i="3"/>
  <c r="L1979" i="4" s="1"/>
  <c r="F1979" i="3"/>
  <c r="H1979" i="4" s="1"/>
  <c r="E1980" i="3"/>
  <c r="L1980" i="4" s="1"/>
  <c r="F1980" i="3"/>
  <c r="H1980" i="4" s="1"/>
  <c r="E1981" i="3"/>
  <c r="L1981" i="4" s="1"/>
  <c r="F1981" i="3"/>
  <c r="H1981" i="4" s="1"/>
  <c r="E1982" i="3"/>
  <c r="L1982" i="4" s="1"/>
  <c r="F1982" i="3"/>
  <c r="H1982" i="4" s="1"/>
  <c r="E1983" i="3"/>
  <c r="L1983" i="4" s="1"/>
  <c r="F1983" i="3"/>
  <c r="H1983" i="4" s="1"/>
  <c r="E1984" i="3"/>
  <c r="L1984" i="4" s="1"/>
  <c r="F1984" i="3"/>
  <c r="H1984" i="4" s="1"/>
  <c r="E1985" i="3"/>
  <c r="L1985" i="4" s="1"/>
  <c r="F1985" i="3"/>
  <c r="H1985" i="4" s="1"/>
  <c r="E1986" i="3"/>
  <c r="L1986" i="4" s="1"/>
  <c r="F1986" i="3"/>
  <c r="H1986" i="4" s="1"/>
  <c r="E1987" i="3"/>
  <c r="L1987" i="4" s="1"/>
  <c r="F1987" i="3"/>
  <c r="H1987" i="4" s="1"/>
  <c r="E1988" i="3"/>
  <c r="L1988" i="4" s="1"/>
  <c r="F1988" i="3"/>
  <c r="H1988" i="4" s="1"/>
  <c r="E1989" i="3"/>
  <c r="L1989" i="4" s="1"/>
  <c r="F1989" i="3"/>
  <c r="H1989" i="4" s="1"/>
  <c r="E1990" i="3"/>
  <c r="L1990" i="4" s="1"/>
  <c r="F1990" i="3"/>
  <c r="H1990" i="4" s="1"/>
  <c r="E1991" i="3"/>
  <c r="L1991" i="4" s="1"/>
  <c r="F1991" i="3"/>
  <c r="H1991" i="4" s="1"/>
  <c r="E1992" i="3"/>
  <c r="L1992" i="4" s="1"/>
  <c r="F1992" i="3"/>
  <c r="H1992" i="4" s="1"/>
  <c r="E1993" i="3"/>
  <c r="L1993" i="4" s="1"/>
  <c r="F1993" i="3"/>
  <c r="H1993" i="4" s="1"/>
  <c r="E1994" i="3"/>
  <c r="L1994" i="4" s="1"/>
  <c r="F1994" i="3"/>
  <c r="H1994" i="4" s="1"/>
  <c r="E1995" i="3"/>
  <c r="L1995" i="4" s="1"/>
  <c r="F1995" i="3"/>
  <c r="H1995" i="4" s="1"/>
  <c r="E1996" i="3"/>
  <c r="L1996" i="4" s="1"/>
  <c r="F1996" i="3"/>
  <c r="H1996" i="4" s="1"/>
  <c r="E1997" i="3"/>
  <c r="L1997" i="4" s="1"/>
  <c r="F1997" i="3"/>
  <c r="H1997" i="4" s="1"/>
  <c r="E1998" i="3"/>
  <c r="L1998" i="4" s="1"/>
  <c r="F1998" i="3"/>
  <c r="H1998" i="4" s="1"/>
  <c r="E1999" i="3"/>
  <c r="L1999" i="4" s="1"/>
  <c r="F1999" i="3"/>
  <c r="H1999" i="4" s="1"/>
  <c r="E2000" i="3"/>
  <c r="L2000" i="4" s="1"/>
  <c r="F2000" i="3"/>
  <c r="H2000" i="4" s="1"/>
  <c r="E2001" i="3"/>
  <c r="L2001" i="4" s="1"/>
  <c r="F2001" i="3"/>
  <c r="H2001" i="4" s="1"/>
  <c r="E2002" i="3"/>
  <c r="L2002" i="4" s="1"/>
  <c r="F2002" i="3"/>
  <c r="H2002" i="4" s="1"/>
  <c r="E2003" i="3"/>
  <c r="L2003" i="4" s="1"/>
  <c r="F2003" i="3"/>
  <c r="H2003" i="4" s="1"/>
  <c r="E2004" i="3"/>
  <c r="L2004" i="4" s="1"/>
  <c r="F2004" i="3"/>
  <c r="H2004" i="4" s="1"/>
  <c r="E2005" i="3"/>
  <c r="L2005" i="4" s="1"/>
  <c r="F2005" i="3"/>
  <c r="H2005" i="4" s="1"/>
  <c r="E2006" i="3"/>
  <c r="L2006" i="4" s="1"/>
  <c r="F2006" i="3"/>
  <c r="H2006" i="4" s="1"/>
  <c r="E2007" i="3"/>
  <c r="L2007" i="4" s="1"/>
  <c r="F2007" i="3"/>
  <c r="H2007" i="4" s="1"/>
  <c r="E2008" i="3"/>
  <c r="L2008" i="4" s="1"/>
  <c r="F2008" i="3"/>
  <c r="H2008" i="4" s="1"/>
  <c r="E2009" i="3"/>
  <c r="L2009" i="4" s="1"/>
  <c r="F2009" i="3"/>
  <c r="H2009" i="4" s="1"/>
  <c r="E2010" i="3"/>
  <c r="L2010" i="4" s="1"/>
  <c r="F2010" i="3"/>
  <c r="H2010" i="4" s="1"/>
  <c r="E2011" i="3"/>
  <c r="L2011" i="4" s="1"/>
  <c r="F2011" i="3"/>
  <c r="H2011" i="4" s="1"/>
  <c r="E2012" i="3"/>
  <c r="L2012" i="4" s="1"/>
  <c r="F2012" i="3"/>
  <c r="H2012" i="4" s="1"/>
  <c r="E2013" i="3"/>
  <c r="L2013" i="4" s="1"/>
  <c r="F2013" i="3"/>
  <c r="H2013" i="4" s="1"/>
  <c r="E2014" i="3"/>
  <c r="L2014" i="4" s="1"/>
  <c r="F2014" i="3"/>
  <c r="H2014" i="4" s="1"/>
  <c r="E2015" i="3"/>
  <c r="L2015" i="4" s="1"/>
  <c r="F2015" i="3"/>
  <c r="H2015" i="4" s="1"/>
  <c r="E2016" i="3"/>
  <c r="L2016" i="4" s="1"/>
  <c r="F2016" i="3"/>
  <c r="H2016" i="4" s="1"/>
  <c r="E2017" i="3"/>
  <c r="L2017" i="4" s="1"/>
  <c r="F2017" i="3"/>
  <c r="H2017" i="4" s="1"/>
  <c r="E2018" i="3"/>
  <c r="L2018" i="4" s="1"/>
  <c r="F2018" i="3"/>
  <c r="H2018" i="4" s="1"/>
  <c r="E2019" i="3"/>
  <c r="L2019" i="4" s="1"/>
  <c r="F2019" i="3"/>
  <c r="H2019" i="4" s="1"/>
  <c r="E2020" i="3"/>
  <c r="L2020" i="4" s="1"/>
  <c r="F2020" i="3"/>
  <c r="H2020" i="4" s="1"/>
  <c r="E2021" i="3"/>
  <c r="L2021" i="4" s="1"/>
  <c r="F2021" i="3"/>
  <c r="H2021" i="4" s="1"/>
  <c r="E2022" i="3"/>
  <c r="L2022" i="4" s="1"/>
  <c r="F2022" i="3"/>
  <c r="H2022" i="4" s="1"/>
  <c r="E2023" i="3"/>
  <c r="L2023" i="4" s="1"/>
  <c r="F2023" i="3"/>
  <c r="H2023" i="4" s="1"/>
  <c r="E2024" i="3"/>
  <c r="L2024" i="4" s="1"/>
  <c r="F2024" i="3"/>
  <c r="H2024" i="4" s="1"/>
  <c r="E2025" i="3"/>
  <c r="L2025" i="4" s="1"/>
  <c r="F2025" i="3"/>
  <c r="H2025" i="4" s="1"/>
  <c r="E2026" i="3"/>
  <c r="L2026" i="4" s="1"/>
  <c r="F2026" i="3"/>
  <c r="H2026" i="4" s="1"/>
  <c r="E2027" i="3"/>
  <c r="L2027" i="4" s="1"/>
  <c r="F2027" i="3"/>
  <c r="H2027" i="4" s="1"/>
  <c r="E2028" i="3"/>
  <c r="L2028" i="4" s="1"/>
  <c r="F2028" i="3"/>
  <c r="H2028" i="4" s="1"/>
  <c r="E2029" i="3"/>
  <c r="L2029" i="4" s="1"/>
  <c r="F2029" i="3"/>
  <c r="H2029" i="4" s="1"/>
  <c r="E2030" i="3"/>
  <c r="L2030" i="4" s="1"/>
  <c r="F2030" i="3"/>
  <c r="H2030" i="4" s="1"/>
  <c r="E2031" i="3"/>
  <c r="L2031" i="4" s="1"/>
  <c r="F2031" i="3"/>
  <c r="H2031" i="4" s="1"/>
  <c r="E2032" i="3"/>
  <c r="L2032" i="4" s="1"/>
  <c r="F2032" i="3"/>
  <c r="H2032" i="4" s="1"/>
  <c r="E2033" i="3"/>
  <c r="L2033" i="4" s="1"/>
  <c r="F2033" i="3"/>
  <c r="H2033" i="4" s="1"/>
  <c r="E2034" i="3"/>
  <c r="L2034" i="4" s="1"/>
  <c r="F2034" i="3"/>
  <c r="H2034" i="4" s="1"/>
  <c r="E2035" i="3"/>
  <c r="L2035" i="4" s="1"/>
  <c r="F2035" i="3"/>
  <c r="H2035" i="4" s="1"/>
  <c r="E2036" i="3"/>
  <c r="L2036" i="4" s="1"/>
  <c r="F2036" i="3"/>
  <c r="H2036" i="4" s="1"/>
  <c r="E2037" i="3"/>
  <c r="L2037" i="4" s="1"/>
  <c r="F2037" i="3"/>
  <c r="H2037" i="4" s="1"/>
  <c r="E2038" i="3"/>
  <c r="L2038" i="4" s="1"/>
  <c r="F2038" i="3"/>
  <c r="H2038" i="4" s="1"/>
  <c r="E2039" i="3"/>
  <c r="L2039" i="4" s="1"/>
  <c r="F2039" i="3"/>
  <c r="H2039" i="4" s="1"/>
  <c r="E2040" i="3"/>
  <c r="L2040" i="4" s="1"/>
  <c r="F2040" i="3"/>
  <c r="H2040" i="4" s="1"/>
  <c r="E2041" i="3"/>
  <c r="L2041" i="4" s="1"/>
  <c r="F2041" i="3"/>
  <c r="H2041" i="4" s="1"/>
  <c r="E2042" i="3"/>
  <c r="L2042" i="4" s="1"/>
  <c r="F2042" i="3"/>
  <c r="H2042" i="4" s="1"/>
  <c r="E2043" i="3"/>
  <c r="L2043" i="4" s="1"/>
  <c r="F2043" i="3"/>
  <c r="H2043" i="4" s="1"/>
  <c r="E2044" i="3"/>
  <c r="L2044" i="4" s="1"/>
  <c r="F2044" i="3"/>
  <c r="H2044" i="4" s="1"/>
  <c r="E2045" i="3"/>
  <c r="L2045" i="4" s="1"/>
  <c r="F2045" i="3"/>
  <c r="H2045" i="4" s="1"/>
  <c r="E2046" i="3"/>
  <c r="L2046" i="4" s="1"/>
  <c r="F2046" i="3"/>
  <c r="H2046" i="4" s="1"/>
  <c r="E2047" i="3"/>
  <c r="L2047" i="4" s="1"/>
  <c r="F2047" i="3"/>
  <c r="H2047" i="4" s="1"/>
  <c r="E2048" i="3"/>
  <c r="L2048" i="4" s="1"/>
  <c r="F2048" i="3"/>
  <c r="H2048" i="4" s="1"/>
  <c r="E2049" i="3"/>
  <c r="L2049" i="4" s="1"/>
  <c r="F2049" i="3"/>
  <c r="H2049" i="4" s="1"/>
  <c r="E2050" i="3"/>
  <c r="L2050" i="4" s="1"/>
  <c r="F2050" i="3"/>
  <c r="H2050" i="4" s="1"/>
  <c r="E2051" i="3"/>
  <c r="L2051" i="4" s="1"/>
  <c r="F2051" i="3"/>
  <c r="H2051" i="4" s="1"/>
  <c r="E2052" i="3"/>
  <c r="L2052" i="4" s="1"/>
  <c r="F2052" i="3"/>
  <c r="H2052" i="4" s="1"/>
  <c r="E2053" i="3"/>
  <c r="L2053" i="4" s="1"/>
  <c r="F2053" i="3"/>
  <c r="H2053" i="4" s="1"/>
  <c r="E2054" i="3"/>
  <c r="L2054" i="4" s="1"/>
  <c r="F2054" i="3"/>
  <c r="H2054" i="4" s="1"/>
  <c r="E2055" i="3"/>
  <c r="L2055" i="4" s="1"/>
  <c r="F2055" i="3"/>
  <c r="H2055" i="4" s="1"/>
  <c r="E2056" i="3"/>
  <c r="L2056" i="4" s="1"/>
  <c r="F2056" i="3"/>
  <c r="H2056" i="4" s="1"/>
  <c r="E2057" i="3"/>
  <c r="L2057" i="4" s="1"/>
  <c r="F2057" i="3"/>
  <c r="H2057" i="4" s="1"/>
  <c r="E2058" i="3"/>
  <c r="L2058" i="4" s="1"/>
  <c r="F2058" i="3"/>
  <c r="H2058" i="4" s="1"/>
  <c r="E2059" i="3"/>
  <c r="L2059" i="4" s="1"/>
  <c r="F2059" i="3"/>
  <c r="H2059" i="4" s="1"/>
  <c r="E2060" i="3"/>
  <c r="L2060" i="4" s="1"/>
  <c r="F2060" i="3"/>
  <c r="H2060" i="4" s="1"/>
  <c r="E2061" i="3"/>
  <c r="L2061" i="4" s="1"/>
  <c r="F2061" i="3"/>
  <c r="H2061" i="4" s="1"/>
  <c r="E2062" i="3"/>
  <c r="L2062" i="4" s="1"/>
  <c r="F2062" i="3"/>
  <c r="H2062" i="4" s="1"/>
  <c r="E2063" i="3"/>
  <c r="L2063" i="4" s="1"/>
  <c r="F2063" i="3"/>
  <c r="H2063" i="4" s="1"/>
  <c r="E2064" i="3"/>
  <c r="L2064" i="4" s="1"/>
  <c r="F2064" i="3"/>
  <c r="H2064" i="4" s="1"/>
  <c r="E2065" i="3"/>
  <c r="L2065" i="4" s="1"/>
  <c r="F2065" i="3"/>
  <c r="H2065" i="4" s="1"/>
  <c r="E2066" i="3"/>
  <c r="L2066" i="4" s="1"/>
  <c r="F2066" i="3"/>
  <c r="H2066" i="4" s="1"/>
  <c r="E2067" i="3"/>
  <c r="L2067" i="4" s="1"/>
  <c r="F2067" i="3"/>
  <c r="H2067" i="4" s="1"/>
  <c r="E2068" i="3"/>
  <c r="L2068" i="4" s="1"/>
  <c r="F2068" i="3"/>
  <c r="H2068" i="4" s="1"/>
  <c r="E2069" i="3"/>
  <c r="L2069" i="4" s="1"/>
  <c r="F2069" i="3"/>
  <c r="H2069" i="4" s="1"/>
  <c r="E2070" i="3"/>
  <c r="L2070" i="4" s="1"/>
  <c r="F2070" i="3"/>
  <c r="H2070" i="4" s="1"/>
  <c r="E2071" i="3"/>
  <c r="L2071" i="4" s="1"/>
  <c r="F2071" i="3"/>
  <c r="H2071" i="4" s="1"/>
  <c r="E2072" i="3"/>
  <c r="L2072" i="4" s="1"/>
  <c r="F2072" i="3"/>
  <c r="H2072" i="4" s="1"/>
  <c r="E2073" i="3"/>
  <c r="L2073" i="4" s="1"/>
  <c r="F2073" i="3"/>
  <c r="H2073" i="4" s="1"/>
  <c r="E2074" i="3"/>
  <c r="L2074" i="4" s="1"/>
  <c r="F2074" i="3"/>
  <c r="H2074" i="4" s="1"/>
  <c r="E2075" i="3"/>
  <c r="L2075" i="4" s="1"/>
  <c r="F2075" i="3"/>
  <c r="H2075" i="4" s="1"/>
  <c r="E2076" i="3"/>
  <c r="L2076" i="4" s="1"/>
  <c r="F2076" i="3"/>
  <c r="H2076" i="4" s="1"/>
  <c r="E2077" i="3"/>
  <c r="L2077" i="4" s="1"/>
  <c r="F2077" i="3"/>
  <c r="H2077" i="4" s="1"/>
  <c r="E2078" i="3"/>
  <c r="L2078" i="4" s="1"/>
  <c r="F2078" i="3"/>
  <c r="H2078" i="4" s="1"/>
  <c r="E2079" i="3"/>
  <c r="L2079" i="4" s="1"/>
  <c r="F2079" i="3"/>
  <c r="H2079" i="4" s="1"/>
  <c r="E2080" i="3"/>
  <c r="L2080" i="4" s="1"/>
  <c r="F2080" i="3"/>
  <c r="H2080" i="4" s="1"/>
  <c r="E2081" i="3"/>
  <c r="L2081" i="4" s="1"/>
  <c r="F2081" i="3"/>
  <c r="H2081" i="4" s="1"/>
  <c r="E2082" i="3"/>
  <c r="L2082" i="4" s="1"/>
  <c r="F2082" i="3"/>
  <c r="H2082" i="4" s="1"/>
  <c r="E2083" i="3"/>
  <c r="L2083" i="4" s="1"/>
  <c r="F2083" i="3"/>
  <c r="H2083" i="4" s="1"/>
  <c r="E2084" i="3"/>
  <c r="L2084" i="4" s="1"/>
  <c r="F2084" i="3"/>
  <c r="H2084" i="4" s="1"/>
  <c r="E2085" i="3"/>
  <c r="L2085" i="4" s="1"/>
  <c r="F2085" i="3"/>
  <c r="H2085" i="4" s="1"/>
  <c r="E2086" i="3"/>
  <c r="L2086" i="4" s="1"/>
  <c r="F2086" i="3"/>
  <c r="H2086" i="4" s="1"/>
  <c r="E2087" i="3"/>
  <c r="L2087" i="4" s="1"/>
  <c r="F2087" i="3"/>
  <c r="H2087" i="4" s="1"/>
  <c r="E2088" i="3"/>
  <c r="L2088" i="4" s="1"/>
  <c r="F2088" i="3"/>
  <c r="H2088" i="4" s="1"/>
  <c r="E2089" i="3"/>
  <c r="L2089" i="4" s="1"/>
  <c r="F2089" i="3"/>
  <c r="H2089" i="4" s="1"/>
  <c r="E2090" i="3"/>
  <c r="L2090" i="4" s="1"/>
  <c r="F2090" i="3"/>
  <c r="H2090" i="4" s="1"/>
  <c r="E2091" i="3"/>
  <c r="L2091" i="4" s="1"/>
  <c r="F2091" i="3"/>
  <c r="H2091" i="4" s="1"/>
  <c r="E2092" i="3"/>
  <c r="L2092" i="4" s="1"/>
  <c r="F2092" i="3"/>
  <c r="H2092" i="4" s="1"/>
  <c r="E2093" i="3"/>
  <c r="L2093" i="4" s="1"/>
  <c r="F2093" i="3"/>
  <c r="H2093" i="4" s="1"/>
  <c r="E2094" i="3"/>
  <c r="L2094" i="4" s="1"/>
  <c r="F2094" i="3"/>
  <c r="H2094" i="4" s="1"/>
  <c r="E2095" i="3"/>
  <c r="L2095" i="4" s="1"/>
  <c r="F2095" i="3"/>
  <c r="H2095" i="4" s="1"/>
  <c r="E2096" i="3"/>
  <c r="L2096" i="4" s="1"/>
  <c r="F2096" i="3"/>
  <c r="H2096" i="4" s="1"/>
  <c r="E2097" i="3"/>
  <c r="L2097" i="4" s="1"/>
  <c r="F2097" i="3"/>
  <c r="H2097" i="4" s="1"/>
  <c r="E2098" i="3"/>
  <c r="L2098" i="4" s="1"/>
  <c r="F2098" i="3"/>
  <c r="H2098" i="4" s="1"/>
  <c r="E2099" i="3"/>
  <c r="L2099" i="4" s="1"/>
  <c r="F2099" i="3"/>
  <c r="H2099" i="4" s="1"/>
  <c r="E2100" i="3"/>
  <c r="L2100" i="4" s="1"/>
  <c r="F2100" i="3"/>
  <c r="H2100" i="4" s="1"/>
  <c r="E2101" i="3"/>
  <c r="L2101" i="4" s="1"/>
  <c r="F2101" i="3"/>
  <c r="H2101" i="4" s="1"/>
  <c r="E2102" i="3"/>
  <c r="L2102" i="4" s="1"/>
  <c r="F2102" i="3"/>
  <c r="H2102" i="4" s="1"/>
  <c r="E2103" i="3"/>
  <c r="L2103" i="4" s="1"/>
  <c r="F2103" i="3"/>
  <c r="H2103" i="4" s="1"/>
  <c r="E2104" i="3"/>
  <c r="L2104" i="4" s="1"/>
  <c r="F2104" i="3"/>
  <c r="H2104" i="4" s="1"/>
  <c r="E2105" i="3"/>
  <c r="L2105" i="4" s="1"/>
  <c r="F2105" i="3"/>
  <c r="H2105" i="4" s="1"/>
  <c r="E2106" i="3"/>
  <c r="L2106" i="4" s="1"/>
  <c r="F2106" i="3"/>
  <c r="H2106" i="4" s="1"/>
  <c r="E2107" i="3"/>
  <c r="L2107" i="4" s="1"/>
  <c r="F2107" i="3"/>
  <c r="H2107" i="4" s="1"/>
  <c r="E2108" i="3"/>
  <c r="L2108" i="4" s="1"/>
  <c r="F2108" i="3"/>
  <c r="H2108" i="4" s="1"/>
  <c r="E2109" i="3"/>
  <c r="L2109" i="4" s="1"/>
  <c r="F2109" i="3"/>
  <c r="H2109" i="4" s="1"/>
  <c r="E2110" i="3"/>
  <c r="L2110" i="4" s="1"/>
  <c r="F2110" i="3"/>
  <c r="H2110" i="4" s="1"/>
  <c r="E2111" i="3"/>
  <c r="L2111" i="4" s="1"/>
  <c r="F2111" i="3"/>
  <c r="H2111" i="4" s="1"/>
  <c r="E2112" i="3"/>
  <c r="L2112" i="4" s="1"/>
  <c r="F2112" i="3"/>
  <c r="H2112" i="4" s="1"/>
  <c r="E2113" i="3"/>
  <c r="L2113" i="4" s="1"/>
  <c r="F2113" i="3"/>
  <c r="H2113" i="4" s="1"/>
  <c r="E2114" i="3"/>
  <c r="L2114" i="4" s="1"/>
  <c r="F2114" i="3"/>
  <c r="H2114" i="4" s="1"/>
  <c r="E2115" i="3"/>
  <c r="L2115" i="4" s="1"/>
  <c r="F2115" i="3"/>
  <c r="H2115" i="4" s="1"/>
  <c r="E2116" i="3"/>
  <c r="L2116" i="4" s="1"/>
  <c r="F2116" i="3"/>
  <c r="H2116" i="4" s="1"/>
  <c r="E2117" i="3"/>
  <c r="L2117" i="4" s="1"/>
  <c r="F2117" i="3"/>
  <c r="H2117" i="4" s="1"/>
  <c r="E2118" i="3"/>
  <c r="L2118" i="4" s="1"/>
  <c r="F2118" i="3"/>
  <c r="H2118" i="4" s="1"/>
  <c r="E2119" i="3"/>
  <c r="L2119" i="4" s="1"/>
  <c r="F2119" i="3"/>
  <c r="H2119" i="4" s="1"/>
  <c r="E2120" i="3"/>
  <c r="L2120" i="4" s="1"/>
  <c r="F2120" i="3"/>
  <c r="H2120" i="4" s="1"/>
  <c r="E2121" i="3"/>
  <c r="L2121" i="4" s="1"/>
  <c r="F2121" i="3"/>
  <c r="H2121" i="4" s="1"/>
  <c r="E2122" i="3"/>
  <c r="L2122" i="4" s="1"/>
  <c r="F2122" i="3"/>
  <c r="H2122" i="4" s="1"/>
  <c r="E2123" i="3"/>
  <c r="L2123" i="4" s="1"/>
  <c r="F2123" i="3"/>
  <c r="H2123" i="4" s="1"/>
  <c r="E2124" i="3"/>
  <c r="L2124" i="4" s="1"/>
  <c r="F2124" i="3"/>
  <c r="H2124" i="4" s="1"/>
  <c r="E2125" i="3"/>
  <c r="L2125" i="4" s="1"/>
  <c r="F2125" i="3"/>
  <c r="H2125" i="4" s="1"/>
  <c r="E2126" i="3"/>
  <c r="L2126" i="4" s="1"/>
  <c r="F2126" i="3"/>
  <c r="H2126" i="4" s="1"/>
  <c r="E2127" i="3"/>
  <c r="L2127" i="4" s="1"/>
  <c r="F2127" i="3"/>
  <c r="H2127" i="4" s="1"/>
  <c r="E2128" i="3"/>
  <c r="L2128" i="4" s="1"/>
  <c r="F2128" i="3"/>
  <c r="H2128" i="4" s="1"/>
  <c r="E2129" i="3"/>
  <c r="L2129" i="4" s="1"/>
  <c r="F2129" i="3"/>
  <c r="H2129" i="4" s="1"/>
  <c r="E2130" i="3"/>
  <c r="L2130" i="4" s="1"/>
  <c r="F2130" i="3"/>
  <c r="H2130" i="4" s="1"/>
  <c r="E2131" i="3"/>
  <c r="L2131" i="4" s="1"/>
  <c r="F2131" i="3"/>
  <c r="H2131" i="4" s="1"/>
  <c r="E2132" i="3"/>
  <c r="L2132" i="4" s="1"/>
  <c r="F2132" i="3"/>
  <c r="H2132" i="4" s="1"/>
  <c r="E2133" i="3"/>
  <c r="L2133" i="4" s="1"/>
  <c r="F2133" i="3"/>
  <c r="H2133" i="4" s="1"/>
  <c r="E2134" i="3"/>
  <c r="L2134" i="4" s="1"/>
  <c r="F2134" i="3"/>
  <c r="H2134" i="4" s="1"/>
  <c r="E2135" i="3"/>
  <c r="L2135" i="4" s="1"/>
  <c r="F2135" i="3"/>
  <c r="H2135" i="4" s="1"/>
  <c r="E2136" i="3"/>
  <c r="L2136" i="4" s="1"/>
  <c r="F2136" i="3"/>
  <c r="H2136" i="4" s="1"/>
  <c r="E2137" i="3"/>
  <c r="L2137" i="4" s="1"/>
  <c r="F2137" i="3"/>
  <c r="H2137" i="4" s="1"/>
  <c r="E2138" i="3"/>
  <c r="L2138" i="4" s="1"/>
  <c r="F2138" i="3"/>
  <c r="H2138" i="4" s="1"/>
  <c r="E2139" i="3"/>
  <c r="L2139" i="4" s="1"/>
  <c r="F2139" i="3"/>
  <c r="H2139" i="4" s="1"/>
  <c r="E2140" i="3"/>
  <c r="L2140" i="4" s="1"/>
  <c r="F2140" i="3"/>
  <c r="H2140" i="4" s="1"/>
  <c r="E2141" i="3"/>
  <c r="L2141" i="4" s="1"/>
  <c r="F2141" i="3"/>
  <c r="H2141" i="4" s="1"/>
  <c r="E2142" i="3"/>
  <c r="L2142" i="4" s="1"/>
  <c r="F2142" i="3"/>
  <c r="H2142" i="4" s="1"/>
  <c r="E2143" i="3"/>
  <c r="L2143" i="4" s="1"/>
  <c r="F2143" i="3"/>
  <c r="H2143" i="4" s="1"/>
  <c r="E2144" i="3"/>
  <c r="L2144" i="4" s="1"/>
  <c r="F2144" i="3"/>
  <c r="H2144" i="4" s="1"/>
  <c r="E2145" i="3"/>
  <c r="L2145" i="4" s="1"/>
  <c r="F2145" i="3"/>
  <c r="H2145" i="4" s="1"/>
  <c r="E2146" i="3"/>
  <c r="L2146" i="4" s="1"/>
  <c r="F2146" i="3"/>
  <c r="H2146" i="4" s="1"/>
  <c r="E2147" i="3"/>
  <c r="L2147" i="4" s="1"/>
  <c r="F2147" i="3"/>
  <c r="H2147" i="4" s="1"/>
  <c r="E2148" i="3"/>
  <c r="L2148" i="4" s="1"/>
  <c r="F2148" i="3"/>
  <c r="H2148" i="4" s="1"/>
  <c r="E2149" i="3"/>
  <c r="L2149" i="4" s="1"/>
  <c r="F2149" i="3"/>
  <c r="H2149" i="4" s="1"/>
  <c r="E2150" i="3"/>
  <c r="L2150" i="4" s="1"/>
  <c r="F2150" i="3"/>
  <c r="H2150" i="4" s="1"/>
  <c r="E2151" i="3"/>
  <c r="L2151" i="4" s="1"/>
  <c r="F2151" i="3"/>
  <c r="H2151" i="4" s="1"/>
  <c r="E2152" i="3"/>
  <c r="L2152" i="4" s="1"/>
  <c r="F2152" i="3"/>
  <c r="H2152" i="4" s="1"/>
  <c r="E2153" i="3"/>
  <c r="L2153" i="4" s="1"/>
  <c r="F2153" i="3"/>
  <c r="H2153" i="4" s="1"/>
  <c r="E2154" i="3"/>
  <c r="L2154" i="4" s="1"/>
  <c r="F2154" i="3"/>
  <c r="H2154" i="4" s="1"/>
  <c r="E2155" i="3"/>
  <c r="L2155" i="4" s="1"/>
  <c r="F2155" i="3"/>
  <c r="H2155" i="4" s="1"/>
  <c r="E2156" i="3"/>
  <c r="L2156" i="4" s="1"/>
  <c r="F2156" i="3"/>
  <c r="H2156" i="4" s="1"/>
  <c r="E2157" i="3"/>
  <c r="L2157" i="4" s="1"/>
  <c r="F2157" i="3"/>
  <c r="H2157" i="4" s="1"/>
  <c r="E2158" i="3"/>
  <c r="L2158" i="4" s="1"/>
  <c r="F2158" i="3"/>
  <c r="H2158" i="4" s="1"/>
  <c r="E2159" i="3"/>
  <c r="L2159" i="4" s="1"/>
  <c r="F2159" i="3"/>
  <c r="H2159" i="4" s="1"/>
  <c r="E2160" i="3"/>
  <c r="L2160" i="4" s="1"/>
  <c r="F2160" i="3"/>
  <c r="H2160" i="4" s="1"/>
  <c r="E2161" i="3"/>
  <c r="L2161" i="4" s="1"/>
  <c r="F2161" i="3"/>
  <c r="H2161" i="4" s="1"/>
  <c r="E2162" i="3"/>
  <c r="L2162" i="4" s="1"/>
  <c r="F2162" i="3"/>
  <c r="H2162" i="4" s="1"/>
  <c r="E2163" i="3"/>
  <c r="L2163" i="4" s="1"/>
  <c r="F2163" i="3"/>
  <c r="H2163" i="4" s="1"/>
  <c r="E2164" i="3"/>
  <c r="L2164" i="4" s="1"/>
  <c r="F2164" i="3"/>
  <c r="H2164" i="4" s="1"/>
  <c r="E2165" i="3"/>
  <c r="L2165" i="4" s="1"/>
  <c r="F2165" i="3"/>
  <c r="H2165" i="4" s="1"/>
  <c r="E2166" i="3"/>
  <c r="L2166" i="4" s="1"/>
  <c r="F2166" i="3"/>
  <c r="H2166" i="4" s="1"/>
  <c r="E2167" i="3"/>
  <c r="L2167" i="4" s="1"/>
  <c r="F2167" i="3"/>
  <c r="H2167" i="4" s="1"/>
  <c r="E2168" i="3"/>
  <c r="L2168" i="4" s="1"/>
  <c r="F2168" i="3"/>
  <c r="H2168" i="4" s="1"/>
  <c r="E2169" i="3"/>
  <c r="L2169" i="4" s="1"/>
  <c r="F2169" i="3"/>
  <c r="H2169" i="4" s="1"/>
  <c r="E2170" i="3"/>
  <c r="L2170" i="4" s="1"/>
  <c r="F2170" i="3"/>
  <c r="H2170" i="4" s="1"/>
  <c r="E2171" i="3"/>
  <c r="L2171" i="4" s="1"/>
  <c r="F2171" i="3"/>
  <c r="H2171" i="4" s="1"/>
  <c r="E2172" i="3"/>
  <c r="L2172" i="4" s="1"/>
  <c r="F2172" i="3"/>
  <c r="H2172" i="4" s="1"/>
  <c r="E2173" i="3"/>
  <c r="L2173" i="4" s="1"/>
  <c r="F2173" i="3"/>
  <c r="H2173" i="4" s="1"/>
  <c r="E2174" i="3"/>
  <c r="L2174" i="4" s="1"/>
  <c r="F2174" i="3"/>
  <c r="H2174" i="4" s="1"/>
  <c r="E2175" i="3"/>
  <c r="L2175" i="4" s="1"/>
  <c r="F2175" i="3"/>
  <c r="H2175" i="4" s="1"/>
  <c r="E2176" i="3"/>
  <c r="L2176" i="4" s="1"/>
  <c r="F2176" i="3"/>
  <c r="H2176" i="4" s="1"/>
  <c r="E2177" i="3"/>
  <c r="L2177" i="4" s="1"/>
  <c r="F2177" i="3"/>
  <c r="H2177" i="4" s="1"/>
  <c r="E2178" i="3"/>
  <c r="L2178" i="4" s="1"/>
  <c r="F2178" i="3"/>
  <c r="H2178" i="4" s="1"/>
  <c r="E2179" i="3"/>
  <c r="L2179" i="4" s="1"/>
  <c r="F2179" i="3"/>
  <c r="H2179" i="4" s="1"/>
  <c r="E2180" i="3"/>
  <c r="L2180" i="4" s="1"/>
  <c r="F2180" i="3"/>
  <c r="H2180" i="4" s="1"/>
  <c r="E2181" i="3"/>
  <c r="L2181" i="4" s="1"/>
  <c r="F2181" i="3"/>
  <c r="H2181" i="4" s="1"/>
  <c r="E2182" i="3"/>
  <c r="L2182" i="4" s="1"/>
  <c r="F2182" i="3"/>
  <c r="H2182" i="4" s="1"/>
  <c r="E2183" i="3"/>
  <c r="L2183" i="4" s="1"/>
  <c r="F2183" i="3"/>
  <c r="H2183" i="4" s="1"/>
  <c r="E2184" i="3"/>
  <c r="L2184" i="4" s="1"/>
  <c r="F2184" i="3"/>
  <c r="H2184" i="4" s="1"/>
  <c r="E2185" i="3"/>
  <c r="L2185" i="4" s="1"/>
  <c r="F2185" i="3"/>
  <c r="H2185" i="4" s="1"/>
  <c r="E2186" i="3"/>
  <c r="L2186" i="4" s="1"/>
  <c r="F2186" i="3"/>
  <c r="H2186" i="4" s="1"/>
  <c r="E2187" i="3"/>
  <c r="L2187" i="4" s="1"/>
  <c r="F2187" i="3"/>
  <c r="H2187" i="4" s="1"/>
  <c r="E2188" i="3"/>
  <c r="L2188" i="4" s="1"/>
  <c r="F2188" i="3"/>
  <c r="H2188" i="4" s="1"/>
  <c r="E2189" i="3"/>
  <c r="L2189" i="4" s="1"/>
  <c r="F2189" i="3"/>
  <c r="H2189" i="4" s="1"/>
  <c r="E2190" i="3"/>
  <c r="L2190" i="4" s="1"/>
  <c r="F2190" i="3"/>
  <c r="H2190" i="4" s="1"/>
  <c r="E2191" i="3"/>
  <c r="L2191" i="4" s="1"/>
  <c r="E2192" i="3"/>
  <c r="L2192" i="4" s="1"/>
  <c r="F2192" i="3"/>
  <c r="H2192" i="4" s="1"/>
  <c r="E2193" i="3"/>
  <c r="L2193" i="4" s="1"/>
  <c r="F2193" i="3"/>
  <c r="H2193" i="4" s="1"/>
  <c r="E2194" i="3"/>
  <c r="L2194" i="4" s="1"/>
  <c r="F2194" i="3"/>
  <c r="H2194" i="4" s="1"/>
  <c r="E2195" i="3"/>
  <c r="L2195" i="4" s="1"/>
  <c r="F2195" i="3"/>
  <c r="H2195" i="4" s="1"/>
  <c r="E2196" i="3"/>
  <c r="L2196" i="4" s="1"/>
  <c r="F2196" i="3"/>
  <c r="H2196" i="4" s="1"/>
  <c r="E2197" i="3"/>
  <c r="L2197" i="4" s="1"/>
  <c r="F2197" i="3"/>
  <c r="H2197" i="4" s="1"/>
  <c r="E2198" i="3"/>
  <c r="L2198" i="4" s="1"/>
  <c r="F2198" i="3"/>
  <c r="H2198" i="4" s="1"/>
  <c r="E2199" i="3"/>
  <c r="L2199" i="4" s="1"/>
  <c r="F2199" i="3"/>
  <c r="H2199" i="4" s="1"/>
  <c r="E2200" i="3"/>
  <c r="L2200" i="4" s="1"/>
  <c r="F2200" i="3"/>
  <c r="H2200" i="4" s="1"/>
  <c r="E2201" i="3"/>
  <c r="L2201" i="4" s="1"/>
  <c r="F2201" i="3"/>
  <c r="H2201" i="4" s="1"/>
  <c r="E2202" i="3"/>
  <c r="L2202" i="4" s="1"/>
  <c r="F2202" i="3"/>
  <c r="H2202" i="4" s="1"/>
  <c r="E2203" i="3"/>
  <c r="L2203" i="4" s="1"/>
  <c r="F2203" i="3"/>
  <c r="H2203" i="4" s="1"/>
  <c r="E2204" i="3"/>
  <c r="L2204" i="4" s="1"/>
  <c r="F2204" i="3"/>
  <c r="H2204" i="4" s="1"/>
  <c r="E2205" i="3"/>
  <c r="L2205" i="4" s="1"/>
  <c r="F2205" i="3"/>
  <c r="H2205" i="4" s="1"/>
  <c r="E2206" i="3"/>
  <c r="L2206" i="4" s="1"/>
  <c r="F2206" i="3"/>
  <c r="H2206" i="4" s="1"/>
  <c r="E2207" i="3"/>
  <c r="L2207" i="4" s="1"/>
  <c r="F2207" i="3"/>
  <c r="H2207" i="4" s="1"/>
  <c r="E2208" i="3"/>
  <c r="L2208" i="4" s="1"/>
  <c r="F2208" i="3"/>
  <c r="H2208" i="4" s="1"/>
  <c r="E2209" i="3"/>
  <c r="L2209" i="4" s="1"/>
  <c r="F2209" i="3"/>
  <c r="H2209" i="4" s="1"/>
  <c r="E2210" i="3"/>
  <c r="L2210" i="4" s="1"/>
  <c r="F2210" i="3"/>
  <c r="H2210" i="4" s="1"/>
  <c r="E2211" i="3"/>
  <c r="L2211" i="4" s="1"/>
  <c r="F2211" i="3"/>
  <c r="H2211" i="4" s="1"/>
  <c r="E2212" i="3"/>
  <c r="L2212" i="4" s="1"/>
  <c r="F2212" i="3"/>
  <c r="H2212" i="4" s="1"/>
  <c r="E2213" i="3"/>
  <c r="L2213" i="4" s="1"/>
  <c r="F2213" i="3"/>
  <c r="H2213" i="4" s="1"/>
  <c r="E2214" i="3"/>
  <c r="L2214" i="4" s="1"/>
  <c r="F2214" i="3"/>
  <c r="H2214" i="4" s="1"/>
  <c r="E2215" i="3"/>
  <c r="L2215" i="4" s="1"/>
  <c r="F2215" i="3"/>
  <c r="H2215" i="4" s="1"/>
  <c r="E2216" i="3"/>
  <c r="L2216" i="4" s="1"/>
  <c r="F2216" i="3"/>
  <c r="H2216" i="4" s="1"/>
  <c r="E2217" i="3"/>
  <c r="L2217" i="4" s="1"/>
  <c r="F2217" i="3"/>
  <c r="H2217" i="4" s="1"/>
  <c r="E2218" i="3"/>
  <c r="L2218" i="4" s="1"/>
  <c r="F2218" i="3"/>
  <c r="H2218" i="4" s="1"/>
  <c r="E2219" i="3"/>
  <c r="L2219" i="4" s="1"/>
  <c r="F2219" i="3"/>
  <c r="H2219" i="4" s="1"/>
  <c r="E2220" i="3"/>
  <c r="L2220" i="4" s="1"/>
  <c r="F2220" i="3"/>
  <c r="H2220" i="4" s="1"/>
  <c r="E2221" i="3"/>
  <c r="L2221" i="4" s="1"/>
  <c r="F2221" i="3"/>
  <c r="H2221" i="4" s="1"/>
  <c r="E2222" i="3"/>
  <c r="L2222" i="4" s="1"/>
  <c r="F2222" i="3"/>
  <c r="H2222" i="4" s="1"/>
  <c r="E2223" i="3"/>
  <c r="L2223" i="4" s="1"/>
  <c r="F2223" i="3"/>
  <c r="H2223" i="4" s="1"/>
  <c r="E2224" i="3"/>
  <c r="L2224" i="4" s="1"/>
  <c r="F2224" i="3"/>
  <c r="H2224" i="4" s="1"/>
  <c r="E2225" i="3"/>
  <c r="L2225" i="4" s="1"/>
  <c r="F2225" i="3"/>
  <c r="H2225" i="4" s="1"/>
  <c r="E2226" i="3"/>
  <c r="L2226" i="4" s="1"/>
  <c r="F2226" i="3"/>
  <c r="H2226" i="4" s="1"/>
  <c r="E2227" i="3"/>
  <c r="L2227" i="4" s="1"/>
  <c r="F2227" i="3"/>
  <c r="H2227" i="4" s="1"/>
  <c r="E2228" i="3"/>
  <c r="L2228" i="4" s="1"/>
  <c r="F2228" i="3"/>
  <c r="H2228" i="4" s="1"/>
  <c r="E2229" i="3"/>
  <c r="L2229" i="4" s="1"/>
  <c r="F2229" i="3"/>
  <c r="H2229" i="4" s="1"/>
  <c r="E2230" i="3"/>
  <c r="L2230" i="4" s="1"/>
  <c r="F2230" i="3"/>
  <c r="H2230" i="4" s="1"/>
  <c r="E2231" i="3"/>
  <c r="L2231" i="4" s="1"/>
  <c r="F2231" i="3"/>
  <c r="H2231" i="4" s="1"/>
  <c r="E2232" i="3"/>
  <c r="L2232" i="4" s="1"/>
  <c r="F2232" i="3"/>
  <c r="H2232" i="4" s="1"/>
  <c r="E2233" i="3"/>
  <c r="L2233" i="4" s="1"/>
  <c r="F2233" i="3"/>
  <c r="H2233" i="4" s="1"/>
  <c r="E2234" i="3"/>
  <c r="L2234" i="4" s="1"/>
  <c r="F2234" i="3"/>
  <c r="H2234" i="4" s="1"/>
  <c r="E2235" i="3"/>
  <c r="L2235" i="4" s="1"/>
  <c r="F2235" i="3"/>
  <c r="H2235" i="4" s="1"/>
  <c r="E2236" i="3"/>
  <c r="L2236" i="4" s="1"/>
  <c r="F2236" i="3"/>
  <c r="H2236" i="4" s="1"/>
  <c r="E2237" i="3"/>
  <c r="L2237" i="4" s="1"/>
  <c r="F2237" i="3"/>
  <c r="H2237" i="4" s="1"/>
  <c r="E2238" i="3"/>
  <c r="L2238" i="4" s="1"/>
  <c r="F2238" i="3"/>
  <c r="H2238" i="4" s="1"/>
  <c r="E2239" i="3"/>
  <c r="L2239" i="4" s="1"/>
  <c r="F2239" i="3"/>
  <c r="H2239" i="4" s="1"/>
  <c r="E2240" i="3"/>
  <c r="L2240" i="4" s="1"/>
  <c r="F2240" i="3"/>
  <c r="H2240" i="4" s="1"/>
  <c r="E2241" i="3"/>
  <c r="L2241" i="4" s="1"/>
  <c r="F2241" i="3"/>
  <c r="H2241" i="4" s="1"/>
  <c r="E2242" i="3"/>
  <c r="L2242" i="4" s="1"/>
  <c r="F2242" i="3"/>
  <c r="H2242" i="4" s="1"/>
  <c r="E2243" i="3"/>
  <c r="L2243" i="4" s="1"/>
  <c r="F2243" i="3"/>
  <c r="H2243" i="4" s="1"/>
  <c r="E2244" i="3"/>
  <c r="L2244" i="4" s="1"/>
  <c r="F2244" i="3"/>
  <c r="H2244" i="4" s="1"/>
  <c r="E2245" i="3"/>
  <c r="L2245" i="4" s="1"/>
  <c r="F2245" i="3"/>
  <c r="H2245" i="4" s="1"/>
  <c r="E2246" i="3"/>
  <c r="L2246" i="4" s="1"/>
  <c r="F2246" i="3"/>
  <c r="H2246" i="4" s="1"/>
  <c r="E2247" i="3"/>
  <c r="L2247" i="4" s="1"/>
  <c r="F2247" i="3"/>
  <c r="H2247" i="4" s="1"/>
  <c r="E2248" i="3"/>
  <c r="L2248" i="4" s="1"/>
  <c r="F2248" i="3"/>
  <c r="H2248" i="4" s="1"/>
  <c r="E2249" i="3"/>
  <c r="L2249" i="4" s="1"/>
  <c r="F2249" i="3"/>
  <c r="H2249" i="4" s="1"/>
  <c r="E2250" i="3"/>
  <c r="L2250" i="4" s="1"/>
  <c r="F2250" i="3"/>
  <c r="H2250" i="4" s="1"/>
  <c r="E2251" i="3"/>
  <c r="L2251" i="4" s="1"/>
  <c r="F2251" i="3"/>
  <c r="H2251" i="4" s="1"/>
  <c r="E2252" i="3"/>
  <c r="L2252" i="4" s="1"/>
  <c r="F2252" i="3"/>
  <c r="H2252" i="4" s="1"/>
  <c r="E2253" i="3"/>
  <c r="L2253" i="4" s="1"/>
  <c r="F2253" i="3"/>
  <c r="H2253" i="4" s="1"/>
  <c r="E2254" i="3"/>
  <c r="L2254" i="4" s="1"/>
  <c r="F2254" i="3"/>
  <c r="H2254" i="4" s="1"/>
  <c r="E2255" i="3"/>
  <c r="L2255" i="4" s="1"/>
  <c r="F2255" i="3"/>
  <c r="H2255" i="4" s="1"/>
  <c r="E2256" i="3"/>
  <c r="L2256" i="4" s="1"/>
  <c r="F2256" i="3"/>
  <c r="H2256" i="4" s="1"/>
  <c r="E2257" i="3"/>
  <c r="L2257" i="4" s="1"/>
  <c r="F2257" i="3"/>
  <c r="H2257" i="4" s="1"/>
  <c r="E2258" i="3"/>
  <c r="L2258" i="4" s="1"/>
  <c r="F2258" i="3"/>
  <c r="H2258" i="4" s="1"/>
  <c r="E2259" i="3"/>
  <c r="L2259" i="4" s="1"/>
  <c r="F2259" i="3"/>
  <c r="H2259" i="4" s="1"/>
  <c r="E2260" i="3"/>
  <c r="L2260" i="4" s="1"/>
  <c r="F2260" i="3"/>
  <c r="H2260" i="4" s="1"/>
  <c r="E2261" i="3"/>
  <c r="L2261" i="4" s="1"/>
  <c r="F2261" i="3"/>
  <c r="H2261" i="4" s="1"/>
  <c r="E2262" i="3"/>
  <c r="L2262" i="4" s="1"/>
  <c r="F2262" i="3"/>
  <c r="H2262" i="4" s="1"/>
  <c r="E2263" i="3"/>
  <c r="L2263" i="4" s="1"/>
  <c r="F2263" i="3"/>
  <c r="H2263" i="4" s="1"/>
  <c r="E2264" i="3"/>
  <c r="L2264" i="4" s="1"/>
  <c r="E2265" i="3"/>
  <c r="L2265" i="4" s="1"/>
  <c r="F2265" i="3"/>
  <c r="H2265" i="4" s="1"/>
  <c r="E2266" i="3"/>
  <c r="L2266" i="4" s="1"/>
  <c r="F2266" i="3"/>
  <c r="H2266" i="4" s="1"/>
  <c r="E2267" i="3"/>
  <c r="L2267" i="4" s="1"/>
  <c r="F2267" i="3"/>
  <c r="H2267" i="4" s="1"/>
  <c r="E2268" i="3"/>
  <c r="L2268" i="4" s="1"/>
  <c r="F2268" i="3"/>
  <c r="H2268" i="4" s="1"/>
  <c r="E2269" i="3"/>
  <c r="L2269" i="4" s="1"/>
  <c r="F2269" i="3"/>
  <c r="H2269" i="4" s="1"/>
  <c r="E2270" i="3"/>
  <c r="L2270" i="4" s="1"/>
  <c r="F2270" i="3"/>
  <c r="H2270" i="4" s="1"/>
  <c r="E2271" i="3"/>
  <c r="L2271" i="4" s="1"/>
  <c r="F2271" i="3"/>
  <c r="H2271" i="4" s="1"/>
  <c r="E2272" i="3"/>
  <c r="L2272" i="4" s="1"/>
  <c r="F2272" i="3"/>
  <c r="H2272" i="4" s="1"/>
  <c r="E2273" i="3"/>
  <c r="L2273" i="4" s="1"/>
  <c r="F2273" i="3"/>
  <c r="H2273" i="4" s="1"/>
  <c r="E2274" i="3"/>
  <c r="L2274" i="4" s="1"/>
  <c r="F2274" i="3"/>
  <c r="H2274" i="4" s="1"/>
  <c r="E2275" i="3"/>
  <c r="L2275" i="4" s="1"/>
  <c r="F2275" i="3"/>
  <c r="H2275" i="4" s="1"/>
  <c r="E2276" i="3"/>
  <c r="L2276" i="4" s="1"/>
  <c r="F2276" i="3"/>
  <c r="H2276" i="4" s="1"/>
  <c r="E2277" i="3"/>
  <c r="L2277" i="4" s="1"/>
  <c r="F2277" i="3"/>
  <c r="H2277" i="4" s="1"/>
  <c r="E2278" i="3"/>
  <c r="L2278" i="4" s="1"/>
  <c r="F2278" i="3"/>
  <c r="H2278" i="4" s="1"/>
  <c r="E2279" i="3"/>
  <c r="L2279" i="4" s="1"/>
  <c r="F2279" i="3"/>
  <c r="H2279" i="4" s="1"/>
  <c r="E2280" i="3"/>
  <c r="L2280" i="4" s="1"/>
  <c r="F2280" i="3"/>
  <c r="H2280" i="4" s="1"/>
  <c r="E2281" i="3"/>
  <c r="L2281" i="4" s="1"/>
  <c r="F2281" i="3"/>
  <c r="H2281" i="4" s="1"/>
  <c r="E2282" i="3"/>
  <c r="L2282" i="4" s="1"/>
  <c r="F2282" i="3"/>
  <c r="H2282" i="4" s="1"/>
  <c r="E2283" i="3"/>
  <c r="L2283" i="4" s="1"/>
  <c r="F2283" i="3"/>
  <c r="H2283" i="4" s="1"/>
  <c r="E2284" i="3"/>
  <c r="L2284" i="4" s="1"/>
  <c r="F2284" i="3"/>
  <c r="H2284" i="4" s="1"/>
  <c r="E2285" i="3"/>
  <c r="L2285" i="4" s="1"/>
  <c r="F2285" i="3"/>
  <c r="H2285" i="4" s="1"/>
  <c r="E2286" i="3"/>
  <c r="L2286" i="4" s="1"/>
  <c r="F2286" i="3"/>
  <c r="H2286" i="4" s="1"/>
  <c r="E2287" i="3"/>
  <c r="L2287" i="4" s="1"/>
  <c r="F2287" i="3"/>
  <c r="H2287" i="4" s="1"/>
  <c r="E2288" i="3"/>
  <c r="L2288" i="4" s="1"/>
  <c r="F2288" i="3"/>
  <c r="H2288" i="4" s="1"/>
  <c r="E2289" i="3"/>
  <c r="L2289" i="4" s="1"/>
  <c r="F2289" i="3"/>
  <c r="H2289" i="4" s="1"/>
  <c r="E2290" i="3"/>
  <c r="L2290" i="4" s="1"/>
  <c r="F2290" i="3"/>
  <c r="H2290" i="4" s="1"/>
  <c r="E2291" i="3"/>
  <c r="L2291" i="4" s="1"/>
  <c r="F2291" i="3"/>
  <c r="H2291" i="4" s="1"/>
  <c r="E2292" i="3"/>
  <c r="L2292" i="4" s="1"/>
  <c r="F2292" i="3"/>
  <c r="H2292" i="4" s="1"/>
  <c r="E2293" i="3"/>
  <c r="L2293" i="4" s="1"/>
  <c r="F2293" i="3"/>
  <c r="H2293" i="4" s="1"/>
  <c r="E2294" i="3"/>
  <c r="L2294" i="4" s="1"/>
  <c r="F2294" i="3"/>
  <c r="H2294" i="4" s="1"/>
  <c r="E2295" i="3"/>
  <c r="L2295" i="4" s="1"/>
  <c r="F2295" i="3"/>
  <c r="H2295" i="4" s="1"/>
  <c r="E2296" i="3"/>
  <c r="L2296" i="4" s="1"/>
  <c r="F2296" i="3"/>
  <c r="H2296" i="4" s="1"/>
  <c r="E2297" i="3"/>
  <c r="L2297" i="4" s="1"/>
  <c r="F2297" i="3"/>
  <c r="H2297" i="4" s="1"/>
  <c r="E2298" i="3"/>
  <c r="L2298" i="4" s="1"/>
  <c r="F2298" i="3"/>
  <c r="H2298" i="4" s="1"/>
  <c r="E2299" i="3"/>
  <c r="L2299" i="4" s="1"/>
  <c r="F2299" i="3"/>
  <c r="H2299" i="4" s="1"/>
  <c r="E2300" i="3"/>
  <c r="L2300" i="4" s="1"/>
  <c r="F2300" i="3"/>
  <c r="H2300" i="4" s="1"/>
  <c r="E2301" i="3"/>
  <c r="L2301" i="4" s="1"/>
  <c r="F2301" i="3"/>
  <c r="H2301" i="4" s="1"/>
  <c r="E2302" i="3"/>
  <c r="L2302" i="4" s="1"/>
  <c r="F2302" i="3"/>
  <c r="H2302" i="4" s="1"/>
  <c r="E2303" i="3"/>
  <c r="L2303" i="4" s="1"/>
  <c r="F2303" i="3"/>
  <c r="H2303" i="4" s="1"/>
  <c r="E2304" i="3"/>
  <c r="L2304" i="4" s="1"/>
  <c r="F2304" i="3"/>
  <c r="H2304" i="4" s="1"/>
  <c r="E2305" i="3"/>
  <c r="L2305" i="4" s="1"/>
  <c r="F2305" i="3"/>
  <c r="H2305" i="4" s="1"/>
  <c r="E2306" i="3"/>
  <c r="L2306" i="4" s="1"/>
  <c r="F2306" i="3"/>
  <c r="H2306" i="4" s="1"/>
  <c r="E2307" i="3"/>
  <c r="L2307" i="4" s="1"/>
  <c r="F2307" i="3"/>
  <c r="H2307" i="4" s="1"/>
  <c r="E2308" i="3"/>
  <c r="L2308" i="4" s="1"/>
  <c r="F2308" i="3"/>
  <c r="H2308" i="4" s="1"/>
  <c r="E2309" i="3"/>
  <c r="L2309" i="4" s="1"/>
  <c r="F2309" i="3"/>
  <c r="H2309" i="4" s="1"/>
  <c r="E2310" i="3"/>
  <c r="L2310" i="4" s="1"/>
  <c r="F2310" i="3"/>
  <c r="H2310" i="4" s="1"/>
  <c r="E2311" i="3"/>
  <c r="L2311" i="4" s="1"/>
  <c r="F2311" i="3"/>
  <c r="H2311" i="4" s="1"/>
  <c r="E2312" i="3"/>
  <c r="L2312" i="4" s="1"/>
  <c r="F2312" i="3"/>
  <c r="H2312" i="4" s="1"/>
  <c r="E2313" i="3"/>
  <c r="L2313" i="4" s="1"/>
  <c r="F2313" i="3"/>
  <c r="H2313" i="4" s="1"/>
  <c r="E2314" i="3"/>
  <c r="L2314" i="4" s="1"/>
  <c r="F2314" i="3"/>
  <c r="H2314" i="4" s="1"/>
  <c r="E2315" i="3"/>
  <c r="L2315" i="4" s="1"/>
  <c r="F2315" i="3"/>
  <c r="H2315" i="4" s="1"/>
  <c r="E2316" i="3"/>
  <c r="L2316" i="4" s="1"/>
  <c r="F2316" i="3"/>
  <c r="H2316" i="4" s="1"/>
  <c r="E2317" i="3"/>
  <c r="L2317" i="4" s="1"/>
  <c r="F2317" i="3"/>
  <c r="H2317" i="4" s="1"/>
  <c r="E2318" i="3"/>
  <c r="L2318" i="4" s="1"/>
  <c r="F2318" i="3"/>
  <c r="H2318" i="4" s="1"/>
  <c r="E2319" i="3"/>
  <c r="L2319" i="4" s="1"/>
  <c r="F2319" i="3"/>
  <c r="H2319" i="4" s="1"/>
  <c r="E2320" i="3"/>
  <c r="L2320" i="4" s="1"/>
  <c r="F2320" i="3"/>
  <c r="H2320" i="4" s="1"/>
  <c r="E2321" i="3"/>
  <c r="L2321" i="4" s="1"/>
  <c r="F2321" i="3"/>
  <c r="H2321" i="4" s="1"/>
  <c r="E2322" i="3"/>
  <c r="L2322" i="4" s="1"/>
  <c r="F2322" i="3"/>
  <c r="H2322" i="4" s="1"/>
  <c r="E2323" i="3"/>
  <c r="L2323" i="4" s="1"/>
  <c r="F2323" i="3"/>
  <c r="H2323" i="4" s="1"/>
  <c r="E2324" i="3"/>
  <c r="L2324" i="4" s="1"/>
  <c r="F2324" i="3"/>
  <c r="H2324" i="4" s="1"/>
  <c r="E2325" i="3"/>
  <c r="L2325" i="4" s="1"/>
  <c r="F2325" i="3"/>
  <c r="H2325" i="4" s="1"/>
  <c r="E2326" i="3"/>
  <c r="L2326" i="4" s="1"/>
  <c r="F2326" i="3"/>
  <c r="H2326" i="4" s="1"/>
  <c r="E2327" i="3"/>
  <c r="L2327" i="4" s="1"/>
  <c r="F2327" i="3"/>
  <c r="H2327" i="4" s="1"/>
  <c r="E2328" i="3"/>
  <c r="L2328" i="4" s="1"/>
  <c r="F2328" i="3"/>
  <c r="H2328" i="4" s="1"/>
  <c r="E2329" i="3"/>
  <c r="L2329" i="4" s="1"/>
  <c r="F2329" i="3"/>
  <c r="H2329" i="4" s="1"/>
  <c r="E2330" i="3"/>
  <c r="L2330" i="4" s="1"/>
  <c r="F2330" i="3"/>
  <c r="H2330" i="4" s="1"/>
  <c r="E2331" i="3"/>
  <c r="L2331" i="4" s="1"/>
  <c r="F2331" i="3"/>
  <c r="H2331" i="4" s="1"/>
  <c r="E2332" i="3"/>
  <c r="L2332" i="4" s="1"/>
  <c r="F2332" i="3"/>
  <c r="H2332" i="4" s="1"/>
  <c r="E2333" i="3"/>
  <c r="L2333" i="4" s="1"/>
  <c r="F2333" i="3"/>
  <c r="H2333" i="4" s="1"/>
  <c r="E2334" i="3"/>
  <c r="L2334" i="4" s="1"/>
  <c r="F2334" i="3"/>
  <c r="H2334" i="4" s="1"/>
  <c r="E2335" i="3"/>
  <c r="L2335" i="4" s="1"/>
  <c r="F2335" i="3"/>
  <c r="H2335" i="4" s="1"/>
  <c r="E2336" i="3"/>
  <c r="L2336" i="4" s="1"/>
  <c r="F2336" i="3"/>
  <c r="H2336" i="4" s="1"/>
  <c r="E2337" i="3"/>
  <c r="L2337" i="4" s="1"/>
  <c r="F2337" i="3"/>
  <c r="H2337" i="4" s="1"/>
  <c r="E2338" i="3"/>
  <c r="L2338" i="4" s="1"/>
  <c r="F2338" i="3"/>
  <c r="H2338" i="4" s="1"/>
  <c r="E2339" i="3"/>
  <c r="L2339" i="4" s="1"/>
  <c r="F2339" i="3"/>
  <c r="H2339" i="4" s="1"/>
  <c r="E2340" i="3"/>
  <c r="L2340" i="4" s="1"/>
  <c r="F2340" i="3"/>
  <c r="H2340" i="4" s="1"/>
  <c r="E2341" i="3"/>
  <c r="L2341" i="4" s="1"/>
  <c r="F2341" i="3"/>
  <c r="H2341" i="4" s="1"/>
  <c r="E2342" i="3"/>
  <c r="L2342" i="4" s="1"/>
  <c r="F2342" i="3"/>
  <c r="H2342" i="4" s="1"/>
  <c r="E2343" i="3"/>
  <c r="L2343" i="4" s="1"/>
  <c r="F2343" i="3"/>
  <c r="H2343" i="4" s="1"/>
  <c r="E2344" i="3"/>
  <c r="L2344" i="4" s="1"/>
  <c r="F2344" i="3"/>
  <c r="H2344" i="4" s="1"/>
  <c r="E2345" i="3"/>
  <c r="L2345" i="4" s="1"/>
  <c r="F2345" i="3"/>
  <c r="H2345" i="4" s="1"/>
  <c r="E2346" i="3"/>
  <c r="L2346" i="4" s="1"/>
  <c r="F2346" i="3"/>
  <c r="H2346" i="4" s="1"/>
  <c r="E2347" i="3"/>
  <c r="L2347" i="4" s="1"/>
  <c r="F2347" i="3"/>
  <c r="H2347" i="4" s="1"/>
  <c r="E2348" i="3"/>
  <c r="L2348" i="4" s="1"/>
  <c r="F2348" i="3"/>
  <c r="H2348" i="4" s="1"/>
  <c r="E2349" i="3"/>
  <c r="L2349" i="4" s="1"/>
  <c r="F2349" i="3"/>
  <c r="H2349" i="4" s="1"/>
  <c r="E2350" i="3"/>
  <c r="L2350" i="4" s="1"/>
  <c r="F2350" i="3"/>
  <c r="H2350" i="4" s="1"/>
  <c r="E2351" i="3"/>
  <c r="L2351" i="4" s="1"/>
  <c r="F2351" i="3"/>
  <c r="H2351" i="4" s="1"/>
  <c r="E2352" i="3"/>
  <c r="L2352" i="4" s="1"/>
  <c r="F2352" i="3"/>
  <c r="H2352" i="4" s="1"/>
  <c r="E2353" i="3"/>
  <c r="L2353" i="4" s="1"/>
  <c r="F2353" i="3"/>
  <c r="H2353" i="4" s="1"/>
  <c r="E2354" i="3"/>
  <c r="L2354" i="4" s="1"/>
  <c r="F2354" i="3"/>
  <c r="H2354" i="4" s="1"/>
  <c r="E2355" i="3"/>
  <c r="L2355" i="4" s="1"/>
  <c r="F2355" i="3"/>
  <c r="H2355" i="4" s="1"/>
  <c r="E2356" i="3"/>
  <c r="L2356" i="4" s="1"/>
  <c r="F2356" i="3"/>
  <c r="H2356" i="4" s="1"/>
  <c r="E2357" i="3"/>
  <c r="L2357" i="4" s="1"/>
  <c r="F2357" i="3"/>
  <c r="H2357" i="4" s="1"/>
  <c r="E2358" i="3"/>
  <c r="L2358" i="4" s="1"/>
  <c r="F2358" i="3"/>
  <c r="H2358" i="4" s="1"/>
  <c r="E2359" i="3"/>
  <c r="L2359" i="4" s="1"/>
  <c r="F2359" i="3"/>
  <c r="H2359" i="4" s="1"/>
  <c r="E2360" i="3"/>
  <c r="L2360" i="4" s="1"/>
  <c r="F2360" i="3"/>
  <c r="H2360" i="4" s="1"/>
  <c r="E2361" i="3"/>
  <c r="L2361" i="4" s="1"/>
  <c r="F2361" i="3"/>
  <c r="H2361" i="4" s="1"/>
  <c r="E2362" i="3"/>
  <c r="L2362" i="4" s="1"/>
  <c r="F2362" i="3"/>
  <c r="H2362" i="4" s="1"/>
  <c r="E2363" i="3"/>
  <c r="L2363" i="4" s="1"/>
  <c r="F2363" i="3"/>
  <c r="H2363" i="4" s="1"/>
  <c r="E2364" i="3"/>
  <c r="L2364" i="4" s="1"/>
  <c r="F2364" i="3"/>
  <c r="H2364" i="4" s="1"/>
  <c r="E2365" i="3"/>
  <c r="L2365" i="4" s="1"/>
  <c r="F2365" i="3"/>
  <c r="H2365" i="4" s="1"/>
  <c r="E2366" i="3"/>
  <c r="L2366" i="4" s="1"/>
  <c r="F2366" i="3"/>
  <c r="H2366" i="4" s="1"/>
  <c r="E2367" i="3"/>
  <c r="L2367" i="4" s="1"/>
  <c r="F2367" i="3"/>
  <c r="H2367" i="4" s="1"/>
  <c r="E2368" i="3"/>
  <c r="L2368" i="4" s="1"/>
  <c r="F2368" i="3"/>
  <c r="H2368" i="4" s="1"/>
  <c r="E2369" i="3"/>
  <c r="L2369" i="4" s="1"/>
  <c r="F2369" i="3"/>
  <c r="H2369" i="4" s="1"/>
  <c r="E2370" i="3"/>
  <c r="L2370" i="4" s="1"/>
  <c r="F2370" i="3"/>
  <c r="H2370" i="4" s="1"/>
  <c r="E2371" i="3"/>
  <c r="L2371" i="4" s="1"/>
  <c r="F2371" i="3"/>
  <c r="H2371" i="4" s="1"/>
  <c r="E2372" i="3"/>
  <c r="L2372" i="4" s="1"/>
  <c r="F2372" i="3"/>
  <c r="H2372" i="4" s="1"/>
  <c r="E2373" i="3"/>
  <c r="L2373" i="4" s="1"/>
  <c r="F2373" i="3"/>
  <c r="H2373" i="4" s="1"/>
  <c r="E2374" i="3"/>
  <c r="L2374" i="4" s="1"/>
  <c r="F2374" i="3"/>
  <c r="H2374" i="4" s="1"/>
  <c r="E2375" i="3"/>
  <c r="L2375" i="4" s="1"/>
  <c r="F2375" i="3"/>
  <c r="H2375" i="4" s="1"/>
  <c r="E2376" i="3"/>
  <c r="L2376" i="4" s="1"/>
  <c r="F2376" i="3"/>
  <c r="H2376" i="4" s="1"/>
  <c r="E2377" i="3"/>
  <c r="L2377" i="4" s="1"/>
  <c r="F2377" i="3"/>
  <c r="H2377" i="4" s="1"/>
  <c r="E2378" i="3"/>
  <c r="L2378" i="4" s="1"/>
  <c r="F2378" i="3"/>
  <c r="H2378" i="4" s="1"/>
  <c r="E2379" i="3"/>
  <c r="L2379" i="4" s="1"/>
  <c r="F2379" i="3"/>
  <c r="H2379" i="4" s="1"/>
  <c r="E2380" i="3"/>
  <c r="L2380" i="4" s="1"/>
  <c r="F2380" i="3"/>
  <c r="H2380" i="4" s="1"/>
  <c r="E2381" i="3"/>
  <c r="L2381" i="4" s="1"/>
  <c r="F2381" i="3"/>
  <c r="H2381" i="4" s="1"/>
  <c r="E2382" i="3"/>
  <c r="L2382" i="4" s="1"/>
  <c r="F2382" i="3"/>
  <c r="H2382" i="4" s="1"/>
  <c r="E2383" i="3"/>
  <c r="L2383" i="4" s="1"/>
  <c r="F2383" i="3"/>
  <c r="H2383" i="4" s="1"/>
  <c r="E2384" i="3"/>
  <c r="L2384" i="4" s="1"/>
  <c r="F2384" i="3"/>
  <c r="H2384" i="4" s="1"/>
  <c r="E2385" i="3"/>
  <c r="L2385" i="4" s="1"/>
  <c r="F2385" i="3"/>
  <c r="H2385" i="4" s="1"/>
  <c r="E2386" i="3"/>
  <c r="L2386" i="4" s="1"/>
  <c r="F2386" i="3"/>
  <c r="H2386" i="4" s="1"/>
  <c r="E2387" i="3"/>
  <c r="L2387" i="4" s="1"/>
  <c r="F2387" i="3"/>
  <c r="H2387" i="4" s="1"/>
  <c r="E2388" i="3"/>
  <c r="L2388" i="4" s="1"/>
  <c r="F2388" i="3"/>
  <c r="H2388" i="4" s="1"/>
  <c r="E2389" i="3"/>
  <c r="L2389" i="4" s="1"/>
  <c r="F2389" i="3"/>
  <c r="H2389" i="4" s="1"/>
  <c r="E2390" i="3"/>
  <c r="L2390" i="4" s="1"/>
  <c r="F2390" i="3"/>
  <c r="H2390" i="4" s="1"/>
  <c r="E2391" i="3"/>
  <c r="L2391" i="4" s="1"/>
  <c r="F2391" i="3"/>
  <c r="H2391" i="4" s="1"/>
  <c r="E2392" i="3"/>
  <c r="L2392" i="4" s="1"/>
  <c r="F2392" i="3"/>
  <c r="H2392" i="4" s="1"/>
  <c r="E2393" i="3"/>
  <c r="L2393" i="4" s="1"/>
  <c r="F2393" i="3"/>
  <c r="H2393" i="4" s="1"/>
  <c r="E2394" i="3"/>
  <c r="L2394" i="4" s="1"/>
  <c r="F2394" i="3"/>
  <c r="H2394" i="4" s="1"/>
  <c r="E2395" i="3"/>
  <c r="L2395" i="4" s="1"/>
  <c r="F2395" i="3"/>
  <c r="H2395" i="4" s="1"/>
  <c r="E2396" i="3"/>
  <c r="L2396" i="4" s="1"/>
  <c r="F2396" i="3"/>
  <c r="H2396" i="4" s="1"/>
  <c r="E2397" i="3"/>
  <c r="L2397" i="4" s="1"/>
  <c r="F2397" i="3"/>
  <c r="H2397" i="4" s="1"/>
  <c r="E2398" i="3"/>
  <c r="L2398" i="4" s="1"/>
  <c r="F2398" i="3"/>
  <c r="H2398" i="4" s="1"/>
  <c r="E2399" i="3"/>
  <c r="L2399" i="4" s="1"/>
  <c r="F2399" i="3"/>
  <c r="H2399" i="4" s="1"/>
  <c r="E2400" i="3"/>
  <c r="L2400" i="4" s="1"/>
  <c r="F2400" i="3"/>
  <c r="H2400" i="4" s="1"/>
  <c r="E2401" i="3"/>
  <c r="L2401" i="4" s="1"/>
  <c r="F2401" i="3"/>
  <c r="H2401" i="4" s="1"/>
  <c r="E2402" i="3"/>
  <c r="L2402" i="4" s="1"/>
  <c r="F2402" i="3"/>
  <c r="H2402" i="4" s="1"/>
  <c r="E2403" i="3"/>
  <c r="L2403" i="4" s="1"/>
  <c r="F2403" i="3"/>
  <c r="H2403" i="4" s="1"/>
  <c r="E2404" i="3"/>
  <c r="L2404" i="4" s="1"/>
  <c r="F2404" i="3"/>
  <c r="H2404" i="4" s="1"/>
  <c r="E2405" i="3"/>
  <c r="L2405" i="4" s="1"/>
  <c r="F2405" i="3"/>
  <c r="H2405" i="4" s="1"/>
  <c r="E2406" i="3"/>
  <c r="L2406" i="4" s="1"/>
  <c r="F2406" i="3"/>
  <c r="H2406" i="4" s="1"/>
  <c r="E2407" i="3"/>
  <c r="L2407" i="4" s="1"/>
  <c r="F2407" i="3"/>
  <c r="H2407" i="4" s="1"/>
  <c r="E2408" i="3"/>
  <c r="L2408" i="4" s="1"/>
  <c r="F2408" i="3"/>
  <c r="H2408" i="4" s="1"/>
  <c r="E2409" i="3"/>
  <c r="L2409" i="4" s="1"/>
  <c r="F2409" i="3"/>
  <c r="H2409" i="4" s="1"/>
  <c r="E2410" i="3"/>
  <c r="L2410" i="4" s="1"/>
  <c r="F2410" i="3"/>
  <c r="H2410" i="4" s="1"/>
  <c r="E2411" i="3"/>
  <c r="L2411" i="4" s="1"/>
  <c r="F2411" i="3"/>
  <c r="H2411" i="4" s="1"/>
  <c r="E2412" i="3"/>
  <c r="L2412" i="4" s="1"/>
  <c r="F2412" i="3"/>
  <c r="H2412" i="4" s="1"/>
  <c r="E2413" i="3"/>
  <c r="L2413" i="4" s="1"/>
  <c r="F2413" i="3"/>
  <c r="H2413" i="4" s="1"/>
  <c r="E2414" i="3"/>
  <c r="L2414" i="4" s="1"/>
  <c r="F2414" i="3"/>
  <c r="H2414" i="4" s="1"/>
  <c r="E2415" i="3"/>
  <c r="L2415" i="4" s="1"/>
  <c r="F2415" i="3"/>
  <c r="H2415" i="4" s="1"/>
  <c r="E2416" i="3"/>
  <c r="L2416" i="4" s="1"/>
  <c r="F2416" i="3"/>
  <c r="H2416" i="4" s="1"/>
  <c r="E2417" i="3"/>
  <c r="L2417" i="4" s="1"/>
  <c r="F2417" i="3"/>
  <c r="H2417" i="4" s="1"/>
  <c r="E2418" i="3"/>
  <c r="L2418" i="4" s="1"/>
  <c r="F2418" i="3"/>
  <c r="H2418" i="4" s="1"/>
  <c r="E2419" i="3"/>
  <c r="L2419" i="4" s="1"/>
  <c r="F2419" i="3"/>
  <c r="H2419" i="4" s="1"/>
  <c r="E2420" i="3"/>
  <c r="L2420" i="4" s="1"/>
  <c r="F2420" i="3"/>
  <c r="H2420" i="4" s="1"/>
  <c r="E2421" i="3"/>
  <c r="L2421" i="4" s="1"/>
  <c r="F2421" i="3"/>
  <c r="H2421" i="4" s="1"/>
  <c r="E2422" i="3"/>
  <c r="L2422" i="4" s="1"/>
  <c r="F2422" i="3"/>
  <c r="H2422" i="4" s="1"/>
  <c r="E2423" i="3"/>
  <c r="L2423" i="4" s="1"/>
  <c r="F2423" i="3"/>
  <c r="H2423" i="4" s="1"/>
  <c r="E2424" i="3"/>
  <c r="L2424" i="4" s="1"/>
  <c r="F2424" i="3"/>
  <c r="H2424" i="4" s="1"/>
  <c r="E2425" i="3"/>
  <c r="L2425" i="4" s="1"/>
  <c r="F2425" i="3"/>
  <c r="H2425" i="4" s="1"/>
  <c r="E2426" i="3"/>
  <c r="L2426" i="4" s="1"/>
  <c r="F2426" i="3"/>
  <c r="H2426" i="4" s="1"/>
  <c r="E2427" i="3"/>
  <c r="L2427" i="4" s="1"/>
  <c r="F2427" i="3"/>
  <c r="H2427" i="4" s="1"/>
  <c r="E2428" i="3"/>
  <c r="L2428" i="4" s="1"/>
  <c r="F2428" i="3"/>
  <c r="H2428" i="4" s="1"/>
  <c r="E2429" i="3"/>
  <c r="L2429" i="4" s="1"/>
  <c r="F2429" i="3"/>
  <c r="H2429" i="4" s="1"/>
  <c r="E2430" i="3"/>
  <c r="L2430" i="4" s="1"/>
  <c r="F2430" i="3"/>
  <c r="H2430" i="4" s="1"/>
  <c r="E2431" i="3"/>
  <c r="L2431" i="4" s="1"/>
  <c r="F2431" i="3"/>
  <c r="H2431" i="4" s="1"/>
  <c r="E2432" i="3"/>
  <c r="L2432" i="4" s="1"/>
  <c r="F2432" i="3"/>
  <c r="H2432" i="4" s="1"/>
  <c r="E2433" i="3"/>
  <c r="L2433" i="4" s="1"/>
  <c r="F2433" i="3"/>
  <c r="H2433" i="4" s="1"/>
  <c r="E2434" i="3"/>
  <c r="L2434" i="4" s="1"/>
  <c r="F2434" i="3"/>
  <c r="H2434" i="4" s="1"/>
  <c r="E2435" i="3"/>
  <c r="L2435" i="4" s="1"/>
  <c r="F2435" i="3"/>
  <c r="H2435" i="4" s="1"/>
  <c r="E2436" i="3"/>
  <c r="L2436" i="4" s="1"/>
  <c r="F2436" i="3"/>
  <c r="H2436" i="4" s="1"/>
  <c r="E2437" i="3"/>
  <c r="L2437" i="4" s="1"/>
  <c r="F2437" i="3"/>
  <c r="H2437" i="4" s="1"/>
  <c r="E2438" i="3"/>
  <c r="L2438" i="4" s="1"/>
  <c r="F2438" i="3"/>
  <c r="H2438" i="4" s="1"/>
  <c r="E2439" i="3"/>
  <c r="L2439" i="4" s="1"/>
  <c r="F2439" i="3"/>
  <c r="H2439" i="4" s="1"/>
  <c r="E2440" i="3"/>
  <c r="L2440" i="4" s="1"/>
  <c r="F2440" i="3"/>
  <c r="H2440" i="4" s="1"/>
  <c r="E2441" i="3"/>
  <c r="L2441" i="4" s="1"/>
  <c r="F2441" i="3"/>
  <c r="H2441" i="4" s="1"/>
  <c r="E2442" i="3"/>
  <c r="L2442" i="4" s="1"/>
  <c r="F2442" i="3"/>
  <c r="H2442" i="4" s="1"/>
  <c r="E2443" i="3"/>
  <c r="L2443" i="4" s="1"/>
  <c r="F2443" i="3"/>
  <c r="H2443" i="4" s="1"/>
  <c r="E2444" i="3"/>
  <c r="L2444" i="4" s="1"/>
  <c r="F2444" i="3"/>
  <c r="H2444" i="4" s="1"/>
  <c r="E2445" i="3"/>
  <c r="L2445" i="4" s="1"/>
  <c r="F2445" i="3"/>
  <c r="H2445" i="4" s="1"/>
  <c r="E2446" i="3"/>
  <c r="L2446" i="4" s="1"/>
  <c r="F2446" i="3"/>
  <c r="H2446" i="4" s="1"/>
  <c r="E2447" i="3"/>
  <c r="L2447" i="4" s="1"/>
  <c r="F2447" i="3"/>
  <c r="H2447" i="4" s="1"/>
  <c r="E2448" i="3"/>
  <c r="L2448" i="4" s="1"/>
  <c r="F2448" i="3"/>
  <c r="H2448" i="4" s="1"/>
  <c r="E2449" i="3"/>
  <c r="L2449" i="4" s="1"/>
  <c r="F2449" i="3"/>
  <c r="H2449" i="4" s="1"/>
  <c r="E2450" i="3"/>
  <c r="L2450" i="4" s="1"/>
  <c r="F2450" i="3"/>
  <c r="H2450" i="4" s="1"/>
  <c r="E2451" i="3"/>
  <c r="L2451" i="4" s="1"/>
  <c r="F2451" i="3"/>
  <c r="H2451" i="4" s="1"/>
  <c r="E2452" i="3"/>
  <c r="L2452" i="4" s="1"/>
  <c r="F2452" i="3"/>
  <c r="H2452" i="4" s="1"/>
  <c r="E2453" i="3"/>
  <c r="L2453" i="4" s="1"/>
  <c r="F2453" i="3"/>
  <c r="H2453" i="4" s="1"/>
  <c r="E2454" i="3"/>
  <c r="L2454" i="4" s="1"/>
  <c r="F2454" i="3"/>
  <c r="H2454" i="4" s="1"/>
  <c r="E2455" i="3"/>
  <c r="L2455" i="4" s="1"/>
  <c r="F2455" i="3"/>
  <c r="H2455" i="4" s="1"/>
  <c r="E2456" i="3"/>
  <c r="L2456" i="4" s="1"/>
  <c r="F2456" i="3"/>
  <c r="H2456" i="4" s="1"/>
  <c r="E2457" i="3"/>
  <c r="L2457" i="4" s="1"/>
  <c r="F2457" i="3"/>
  <c r="H2457" i="4" s="1"/>
  <c r="E2458" i="3"/>
  <c r="L2458" i="4" s="1"/>
  <c r="F2458" i="3"/>
  <c r="H2458" i="4" s="1"/>
  <c r="E2459" i="3"/>
  <c r="L2459" i="4" s="1"/>
  <c r="F2459" i="3"/>
  <c r="H2459" i="4" s="1"/>
  <c r="E2460" i="3"/>
  <c r="L2460" i="4" s="1"/>
  <c r="F2460" i="3"/>
  <c r="H2460" i="4" s="1"/>
  <c r="E2461" i="3"/>
  <c r="L2461" i="4" s="1"/>
  <c r="F2461" i="3"/>
  <c r="H2461" i="4" s="1"/>
  <c r="E2462" i="3"/>
  <c r="L2462" i="4" s="1"/>
  <c r="F2462" i="3"/>
  <c r="H2462" i="4" s="1"/>
  <c r="E2463" i="3"/>
  <c r="L2463" i="4" s="1"/>
  <c r="F2463" i="3"/>
  <c r="H2463" i="4" s="1"/>
  <c r="E2464" i="3"/>
  <c r="L2464" i="4" s="1"/>
  <c r="F2464" i="3"/>
  <c r="H2464" i="4" s="1"/>
  <c r="E2465" i="3"/>
  <c r="L2465" i="4" s="1"/>
  <c r="F2465" i="3"/>
  <c r="H2465" i="4" s="1"/>
  <c r="E2466" i="3"/>
  <c r="L2466" i="4" s="1"/>
  <c r="F2466" i="3"/>
  <c r="H2466" i="4" s="1"/>
  <c r="E2467" i="3"/>
  <c r="L2467" i="4" s="1"/>
  <c r="F2467" i="3"/>
  <c r="H2467" i="4" s="1"/>
  <c r="E2468" i="3"/>
  <c r="L2468" i="4" s="1"/>
  <c r="F2468" i="3"/>
  <c r="H2468" i="4" s="1"/>
  <c r="E2469" i="3"/>
  <c r="L2469" i="4" s="1"/>
  <c r="F2469" i="3"/>
  <c r="H2469" i="4" s="1"/>
  <c r="E2470" i="3"/>
  <c r="L2470" i="4" s="1"/>
  <c r="F2470" i="3"/>
  <c r="H2470" i="4" s="1"/>
  <c r="E2471" i="3"/>
  <c r="L2471" i="4" s="1"/>
  <c r="F2471" i="3"/>
  <c r="H2471" i="4" s="1"/>
  <c r="E2472" i="3"/>
  <c r="L2472" i="4" s="1"/>
  <c r="F2472" i="3"/>
  <c r="H2472" i="4" s="1"/>
  <c r="E2473" i="3"/>
  <c r="L2473" i="4" s="1"/>
  <c r="F2473" i="3"/>
  <c r="H2473" i="4" s="1"/>
  <c r="E2474" i="3"/>
  <c r="L2474" i="4" s="1"/>
  <c r="F2474" i="3"/>
  <c r="H2474" i="4" s="1"/>
  <c r="E2475" i="3"/>
  <c r="L2475" i="4" s="1"/>
  <c r="F2475" i="3"/>
  <c r="H2475" i="4" s="1"/>
  <c r="E2476" i="3"/>
  <c r="L2476" i="4" s="1"/>
  <c r="F2476" i="3"/>
  <c r="H2476" i="4" s="1"/>
  <c r="E2477" i="3"/>
  <c r="L2477" i="4" s="1"/>
  <c r="F2477" i="3"/>
  <c r="H2477" i="4" s="1"/>
  <c r="E2478" i="3"/>
  <c r="L2478" i="4" s="1"/>
  <c r="F2478" i="3"/>
  <c r="H2478" i="4" s="1"/>
  <c r="E2479" i="3"/>
  <c r="L2479" i="4" s="1"/>
  <c r="F2479" i="3"/>
  <c r="H2479" i="4" s="1"/>
  <c r="E2480" i="3"/>
  <c r="L2480" i="4" s="1"/>
  <c r="F2480" i="3"/>
  <c r="H2480" i="4" s="1"/>
  <c r="E2481" i="3"/>
  <c r="L2481" i="4" s="1"/>
  <c r="F2481" i="3"/>
  <c r="H2481" i="4" s="1"/>
  <c r="E2482" i="3"/>
  <c r="L2482" i="4" s="1"/>
  <c r="F2482" i="3"/>
  <c r="H2482" i="4" s="1"/>
  <c r="E2483" i="3"/>
  <c r="L2483" i="4" s="1"/>
  <c r="F2483" i="3"/>
  <c r="H2483" i="4" s="1"/>
  <c r="E2484" i="3"/>
  <c r="L2484" i="4" s="1"/>
  <c r="F2484" i="3"/>
  <c r="H2484" i="4" s="1"/>
  <c r="E2485" i="3"/>
  <c r="L2485" i="4" s="1"/>
  <c r="F2485" i="3"/>
  <c r="H2485" i="4" s="1"/>
  <c r="E2486" i="3"/>
  <c r="L2486" i="4" s="1"/>
  <c r="F2486" i="3"/>
  <c r="H2486" i="4" s="1"/>
  <c r="E2487" i="3"/>
  <c r="L2487" i="4" s="1"/>
  <c r="F2487" i="3"/>
  <c r="H2487" i="4" s="1"/>
  <c r="E2488" i="3"/>
  <c r="L2488" i="4" s="1"/>
  <c r="F2488" i="3"/>
  <c r="H2488" i="4" s="1"/>
  <c r="E2489" i="3"/>
  <c r="L2489" i="4" s="1"/>
  <c r="F2489" i="3"/>
  <c r="H2489" i="4" s="1"/>
  <c r="E2490" i="3"/>
  <c r="L2490" i="4" s="1"/>
  <c r="F2490" i="3"/>
  <c r="H2490" i="4" s="1"/>
  <c r="E2491" i="3"/>
  <c r="L2491" i="4" s="1"/>
  <c r="F2491" i="3"/>
  <c r="H2491" i="4" s="1"/>
  <c r="E2492" i="3"/>
  <c r="L2492" i="4" s="1"/>
  <c r="F2492" i="3"/>
  <c r="H2492" i="4" s="1"/>
  <c r="E2493" i="3"/>
  <c r="L2493" i="4" s="1"/>
  <c r="F2493" i="3"/>
  <c r="H2493" i="4" s="1"/>
  <c r="E2494" i="3"/>
  <c r="L2494" i="4" s="1"/>
  <c r="F2494" i="3"/>
  <c r="H2494" i="4" s="1"/>
  <c r="E2495" i="3"/>
  <c r="L2495" i="4" s="1"/>
  <c r="F2495" i="3"/>
  <c r="H2495" i="4" s="1"/>
  <c r="E2496" i="3"/>
  <c r="L2496" i="4" s="1"/>
  <c r="F2496" i="3"/>
  <c r="H2496" i="4" s="1"/>
  <c r="E2497" i="3"/>
  <c r="L2497" i="4" s="1"/>
  <c r="F2497" i="3"/>
  <c r="H2497" i="4" s="1"/>
  <c r="E2498" i="3"/>
  <c r="L2498" i="4" s="1"/>
  <c r="F2498" i="3"/>
  <c r="H2498" i="4" s="1"/>
  <c r="E2499" i="3"/>
  <c r="L2499" i="4" s="1"/>
  <c r="F2499" i="3"/>
  <c r="H2499" i="4" s="1"/>
  <c r="E2500" i="3"/>
  <c r="L2500" i="4" s="1"/>
  <c r="F2500" i="3"/>
  <c r="H2500" i="4" s="1"/>
  <c r="E2501" i="3"/>
  <c r="L2501" i="4" s="1"/>
  <c r="F2501" i="3"/>
  <c r="H2501" i="4" s="1"/>
  <c r="E2502" i="3"/>
  <c r="L2502" i="4" s="1"/>
  <c r="F2502" i="3"/>
  <c r="H2502" i="4" s="1"/>
  <c r="E2503" i="3"/>
  <c r="L2503" i="4" s="1"/>
  <c r="F2503" i="3"/>
  <c r="H2503" i="4" s="1"/>
  <c r="E2504" i="3"/>
  <c r="L2504" i="4" s="1"/>
  <c r="F2504" i="3"/>
  <c r="H2504" i="4" s="1"/>
  <c r="E2505" i="3"/>
  <c r="L2505" i="4" s="1"/>
  <c r="F2505" i="3"/>
  <c r="H2505" i="4" s="1"/>
  <c r="E2506" i="3"/>
  <c r="L2506" i="4" s="1"/>
  <c r="F2506" i="3"/>
  <c r="H2506" i="4" s="1"/>
  <c r="E2507" i="3"/>
  <c r="L2507" i="4" s="1"/>
  <c r="F2507" i="3"/>
  <c r="H2507" i="4" s="1"/>
  <c r="E2508" i="3"/>
  <c r="L2508" i="4" s="1"/>
  <c r="F2508" i="3"/>
  <c r="H2508" i="4" s="1"/>
  <c r="E2509" i="3"/>
  <c r="L2509" i="4" s="1"/>
  <c r="F2509" i="3"/>
  <c r="H2509" i="4" s="1"/>
  <c r="E2510" i="3"/>
  <c r="L2510" i="4" s="1"/>
  <c r="F2510" i="3"/>
  <c r="H2510" i="4" s="1"/>
  <c r="E2511" i="3"/>
  <c r="L2511" i="4" s="1"/>
  <c r="F2511" i="3"/>
  <c r="H2511" i="4" s="1"/>
  <c r="E2512" i="3"/>
  <c r="L2512" i="4" s="1"/>
  <c r="F2512" i="3"/>
  <c r="H2512" i="4" s="1"/>
  <c r="E2513" i="3"/>
  <c r="L2513" i="4" s="1"/>
  <c r="F2513" i="3"/>
  <c r="H2513" i="4" s="1"/>
  <c r="E2514" i="3"/>
  <c r="L2514" i="4" s="1"/>
  <c r="F2514" i="3"/>
  <c r="H2514" i="4" s="1"/>
  <c r="E2515" i="3"/>
  <c r="L2515" i="4" s="1"/>
  <c r="F2515" i="3"/>
  <c r="H2515" i="4" s="1"/>
  <c r="E2516" i="3"/>
  <c r="L2516" i="4" s="1"/>
  <c r="F2516" i="3"/>
  <c r="H2516" i="4" s="1"/>
  <c r="E2517" i="3"/>
  <c r="L2517" i="4" s="1"/>
  <c r="F2517" i="3"/>
  <c r="H2517" i="4" s="1"/>
  <c r="E2518" i="3"/>
  <c r="L2518" i="4" s="1"/>
  <c r="F2518" i="3"/>
  <c r="H2518" i="4" s="1"/>
  <c r="E2519" i="3"/>
  <c r="L2519" i="4" s="1"/>
  <c r="F2519" i="3"/>
  <c r="H2519" i="4" s="1"/>
  <c r="E2520" i="3"/>
  <c r="L2520" i="4" s="1"/>
  <c r="F2520" i="3"/>
  <c r="H2520" i="4" s="1"/>
  <c r="E2521" i="3"/>
  <c r="L2521" i="4" s="1"/>
  <c r="F2521" i="3"/>
  <c r="H2521" i="4" s="1"/>
  <c r="E2522" i="3"/>
  <c r="L2522" i="4" s="1"/>
  <c r="F2522" i="3"/>
  <c r="H2522" i="4" s="1"/>
  <c r="E2523" i="3"/>
  <c r="L2523" i="4" s="1"/>
  <c r="F2523" i="3"/>
  <c r="H2523" i="4" s="1"/>
  <c r="E2524" i="3"/>
  <c r="L2524" i="4" s="1"/>
  <c r="F2524" i="3"/>
  <c r="H2524" i="4" s="1"/>
  <c r="E2525" i="3"/>
  <c r="L2525" i="4" s="1"/>
  <c r="F2525" i="3"/>
  <c r="H2525" i="4" s="1"/>
  <c r="E2526" i="3"/>
  <c r="L2526" i="4" s="1"/>
  <c r="F2526" i="3"/>
  <c r="H2526" i="4" s="1"/>
  <c r="E2527" i="3"/>
  <c r="L2527" i="4" s="1"/>
  <c r="F2527" i="3"/>
  <c r="H2527" i="4" s="1"/>
  <c r="E2528" i="3"/>
  <c r="L2528" i="4" s="1"/>
  <c r="F2528" i="3"/>
  <c r="H2528" i="4" s="1"/>
  <c r="E2529" i="3"/>
  <c r="L2529" i="4" s="1"/>
  <c r="F2529" i="3"/>
  <c r="H2529" i="4" s="1"/>
  <c r="E2530" i="3"/>
  <c r="L2530" i="4" s="1"/>
  <c r="E2531" i="3"/>
  <c r="L2531" i="4" s="1"/>
  <c r="F2531" i="3"/>
  <c r="H2531" i="4" s="1"/>
  <c r="E2532" i="3"/>
  <c r="L2532" i="4" s="1"/>
  <c r="F2532" i="3"/>
  <c r="H2532" i="4" s="1"/>
  <c r="E2533" i="3"/>
  <c r="L2533" i="4" s="1"/>
  <c r="F2533" i="3"/>
  <c r="H2533" i="4" s="1"/>
  <c r="E2534" i="3"/>
  <c r="L2534" i="4" s="1"/>
  <c r="F2534" i="3"/>
  <c r="H2534" i="4" s="1"/>
  <c r="E2535" i="3"/>
  <c r="L2535" i="4" s="1"/>
  <c r="F2535" i="3"/>
  <c r="H2535" i="4" s="1"/>
  <c r="E2536" i="3"/>
  <c r="L2536" i="4" s="1"/>
  <c r="F2536" i="3"/>
  <c r="H2536" i="4" s="1"/>
  <c r="E2537" i="3"/>
  <c r="L2537" i="4" s="1"/>
  <c r="F2537" i="3"/>
  <c r="H2537" i="4" s="1"/>
  <c r="E2538" i="3"/>
  <c r="L2538" i="4" s="1"/>
  <c r="F2538" i="3"/>
  <c r="H2538" i="4" s="1"/>
  <c r="E2539" i="3"/>
  <c r="L2539" i="4" s="1"/>
  <c r="F2539" i="3"/>
  <c r="H2539" i="4" s="1"/>
  <c r="E2540" i="3"/>
  <c r="L2540" i="4" s="1"/>
  <c r="F2540" i="3"/>
  <c r="H2540" i="4" s="1"/>
  <c r="E2541" i="3"/>
  <c r="L2541" i="4" s="1"/>
  <c r="F2541" i="3"/>
  <c r="H2541" i="4" s="1"/>
  <c r="E2542" i="3"/>
  <c r="L2542" i="4" s="1"/>
  <c r="F2542" i="3"/>
  <c r="H2542" i="4" s="1"/>
  <c r="E2543" i="3"/>
  <c r="L2543" i="4" s="1"/>
  <c r="F2543" i="3"/>
  <c r="H2543" i="4" s="1"/>
  <c r="E2544" i="3"/>
  <c r="L2544" i="4" s="1"/>
  <c r="F2544" i="3"/>
  <c r="H2544" i="4" s="1"/>
  <c r="E2545" i="3"/>
  <c r="L2545" i="4" s="1"/>
  <c r="F2545" i="3"/>
  <c r="H2545" i="4" s="1"/>
  <c r="E2546" i="3"/>
  <c r="L2546" i="4" s="1"/>
  <c r="F2546" i="3"/>
  <c r="H2546" i="4" s="1"/>
  <c r="E2547" i="3"/>
  <c r="L2547" i="4" s="1"/>
  <c r="F2547" i="3"/>
  <c r="H2547" i="4" s="1"/>
  <c r="E2548" i="3"/>
  <c r="L2548" i="4" s="1"/>
  <c r="F2548" i="3"/>
  <c r="H2548" i="4" s="1"/>
  <c r="E2549" i="3"/>
  <c r="L2549" i="4" s="1"/>
  <c r="F2549" i="3"/>
  <c r="H2549" i="4" s="1"/>
  <c r="E2550" i="3"/>
  <c r="L2550" i="4" s="1"/>
  <c r="F2550" i="3"/>
  <c r="H2550" i="4" s="1"/>
  <c r="E2551" i="3"/>
  <c r="L2551" i="4" s="1"/>
  <c r="F2551" i="3"/>
  <c r="H2551" i="4" s="1"/>
  <c r="E2552" i="3"/>
  <c r="L2552" i="4" s="1"/>
  <c r="F2552" i="3"/>
  <c r="H2552" i="4" s="1"/>
  <c r="E2553" i="3"/>
  <c r="L2553" i="4" s="1"/>
  <c r="F2553" i="3"/>
  <c r="H2553" i="4" s="1"/>
  <c r="E2554" i="3"/>
  <c r="L2554" i="4" s="1"/>
  <c r="F2554" i="3"/>
  <c r="H2554" i="4" s="1"/>
  <c r="E2555" i="3"/>
  <c r="L2555" i="4" s="1"/>
  <c r="F2555" i="3"/>
  <c r="H2555" i="4" s="1"/>
  <c r="E2556" i="3"/>
  <c r="L2556" i="4" s="1"/>
  <c r="F2556" i="3"/>
  <c r="H2556" i="4" s="1"/>
  <c r="E2557" i="3"/>
  <c r="L2557" i="4" s="1"/>
  <c r="F2557" i="3"/>
  <c r="H2557" i="4" s="1"/>
  <c r="E2558" i="3"/>
  <c r="L2558" i="4" s="1"/>
  <c r="F2558" i="3"/>
  <c r="H2558" i="4" s="1"/>
  <c r="E2559" i="3"/>
  <c r="L2559" i="4" s="1"/>
  <c r="F2559" i="3"/>
  <c r="H2559" i="4" s="1"/>
  <c r="E2560" i="3"/>
  <c r="L2560" i="4" s="1"/>
  <c r="F2560" i="3"/>
  <c r="H2560" i="4" s="1"/>
  <c r="E2561" i="3"/>
  <c r="L2561" i="4" s="1"/>
  <c r="F2561" i="3"/>
  <c r="H2561" i="4" s="1"/>
  <c r="E2562" i="3"/>
  <c r="L2562" i="4" s="1"/>
  <c r="F2562" i="3"/>
  <c r="H2562" i="4" s="1"/>
  <c r="E2563" i="3"/>
  <c r="L2563" i="4" s="1"/>
  <c r="F2563" i="3"/>
  <c r="H2563" i="4" s="1"/>
  <c r="E2564" i="3"/>
  <c r="L2564" i="4" s="1"/>
  <c r="F2564" i="3"/>
  <c r="H2564" i="4" s="1"/>
  <c r="E2565" i="3"/>
  <c r="L2565" i="4" s="1"/>
  <c r="F2565" i="3"/>
  <c r="H2565" i="4" s="1"/>
  <c r="E2566" i="3"/>
  <c r="L2566" i="4" s="1"/>
  <c r="F2566" i="3"/>
  <c r="H2566" i="4" s="1"/>
  <c r="E2567" i="3"/>
  <c r="L2567" i="4" s="1"/>
  <c r="F2567" i="3"/>
  <c r="H2567" i="4" s="1"/>
  <c r="E2568" i="3"/>
  <c r="L2568" i="4" s="1"/>
  <c r="F2568" i="3"/>
  <c r="H2568" i="4" s="1"/>
  <c r="E2569" i="3"/>
  <c r="L2569" i="4" s="1"/>
  <c r="F2569" i="3"/>
  <c r="H2569" i="4" s="1"/>
  <c r="E2570" i="3"/>
  <c r="L2570" i="4" s="1"/>
  <c r="F2570" i="3"/>
  <c r="H2570" i="4" s="1"/>
  <c r="E2571" i="3"/>
  <c r="L2571" i="4" s="1"/>
  <c r="F2571" i="3"/>
  <c r="H2571" i="4" s="1"/>
  <c r="E2572" i="3"/>
  <c r="L2572" i="4" s="1"/>
  <c r="F2572" i="3"/>
  <c r="H2572" i="4" s="1"/>
  <c r="E2573" i="3"/>
  <c r="L2573" i="4" s="1"/>
  <c r="F2573" i="3"/>
  <c r="H2573" i="4" s="1"/>
  <c r="E2574" i="3"/>
  <c r="L2574" i="4" s="1"/>
  <c r="F2574" i="3"/>
  <c r="H2574" i="4" s="1"/>
  <c r="E2575" i="3"/>
  <c r="L2575" i="4" s="1"/>
  <c r="F2575" i="3"/>
  <c r="H2575" i="4" s="1"/>
  <c r="E2576" i="3"/>
  <c r="L2576" i="4" s="1"/>
  <c r="F2576" i="3"/>
  <c r="H2576" i="4" s="1"/>
  <c r="E2577" i="3"/>
  <c r="L2577" i="4" s="1"/>
  <c r="F2577" i="3"/>
  <c r="H2577" i="4" s="1"/>
  <c r="E2578" i="3"/>
  <c r="L2578" i="4" s="1"/>
  <c r="F2578" i="3"/>
  <c r="H2578" i="4" s="1"/>
  <c r="E2579" i="3"/>
  <c r="L2579" i="4" s="1"/>
  <c r="F2579" i="3"/>
  <c r="H2579" i="4" s="1"/>
  <c r="E2580" i="3"/>
  <c r="L2580" i="4" s="1"/>
  <c r="F2580" i="3"/>
  <c r="H2580" i="4" s="1"/>
  <c r="E2581" i="3"/>
  <c r="L2581" i="4" s="1"/>
  <c r="F2581" i="3"/>
  <c r="H2581" i="4" s="1"/>
  <c r="E2582" i="3"/>
  <c r="L2582" i="4" s="1"/>
  <c r="F2582" i="3"/>
  <c r="H2582" i="4" s="1"/>
  <c r="E2583" i="3"/>
  <c r="L2583" i="4" s="1"/>
  <c r="F2583" i="3"/>
  <c r="H2583" i="4" s="1"/>
  <c r="E2584" i="3"/>
  <c r="L2584" i="4" s="1"/>
  <c r="F2584" i="3"/>
  <c r="H2584" i="4" s="1"/>
  <c r="E2585" i="3"/>
  <c r="L2585" i="4" s="1"/>
  <c r="F2585" i="3"/>
  <c r="H2585" i="4" s="1"/>
  <c r="E2586" i="3"/>
  <c r="L2586" i="4" s="1"/>
  <c r="F2586" i="3"/>
  <c r="H2586" i="4" s="1"/>
  <c r="E2587" i="3"/>
  <c r="L2587" i="4" s="1"/>
  <c r="F2587" i="3"/>
  <c r="H2587" i="4" s="1"/>
  <c r="E2588" i="3"/>
  <c r="L2588" i="4" s="1"/>
  <c r="F2588" i="3"/>
  <c r="H2588" i="4" s="1"/>
  <c r="E2589" i="3"/>
  <c r="L2589" i="4" s="1"/>
  <c r="F2589" i="3"/>
  <c r="H2589" i="4" s="1"/>
  <c r="E2590" i="3"/>
  <c r="L2590" i="4" s="1"/>
  <c r="F2590" i="3"/>
  <c r="H2590" i="4" s="1"/>
  <c r="E2591" i="3"/>
  <c r="L2591" i="4" s="1"/>
  <c r="F2591" i="3"/>
  <c r="H2591" i="4" s="1"/>
  <c r="E2592" i="3"/>
  <c r="L2592" i="4" s="1"/>
  <c r="F2592" i="3"/>
  <c r="H2592" i="4" s="1"/>
  <c r="E2593" i="3"/>
  <c r="L2593" i="4" s="1"/>
  <c r="F2593" i="3"/>
  <c r="H2593" i="4" s="1"/>
  <c r="E2594" i="3"/>
  <c r="L2594" i="4" s="1"/>
  <c r="F2594" i="3"/>
  <c r="H2594" i="4" s="1"/>
  <c r="E2595" i="3"/>
  <c r="L2595" i="4" s="1"/>
  <c r="F2595" i="3"/>
  <c r="H2595" i="4" s="1"/>
  <c r="E2596" i="3"/>
  <c r="L2596" i="4" s="1"/>
  <c r="F2596" i="3"/>
  <c r="H2596" i="4" s="1"/>
  <c r="E2597" i="3"/>
  <c r="L2597" i="4" s="1"/>
  <c r="F2597" i="3"/>
  <c r="H2597" i="4" s="1"/>
  <c r="E2598" i="3"/>
  <c r="L2598" i="4" s="1"/>
  <c r="F2598" i="3"/>
  <c r="H2598" i="4" s="1"/>
  <c r="E2599" i="3"/>
  <c r="L2599" i="4" s="1"/>
  <c r="F2599" i="3"/>
  <c r="H2599" i="4" s="1"/>
  <c r="E2600" i="3"/>
  <c r="L2600" i="4" s="1"/>
  <c r="F2600" i="3"/>
  <c r="H2600" i="4" s="1"/>
  <c r="E2601" i="3"/>
  <c r="L2601" i="4" s="1"/>
  <c r="F2601" i="3"/>
  <c r="H2601" i="4" s="1"/>
  <c r="E2602" i="3"/>
  <c r="L2602" i="4" s="1"/>
  <c r="F2602" i="3"/>
  <c r="H2602" i="4" s="1"/>
  <c r="E2603" i="3"/>
  <c r="L2603" i="4" s="1"/>
  <c r="F2603" i="3"/>
  <c r="H2603" i="4" s="1"/>
  <c r="E2604" i="3"/>
  <c r="L2604" i="4" s="1"/>
  <c r="F2604" i="3"/>
  <c r="H2604" i="4" s="1"/>
  <c r="E2605" i="3"/>
  <c r="L2605" i="4" s="1"/>
  <c r="F2605" i="3"/>
  <c r="H2605" i="4" s="1"/>
  <c r="E2606" i="3"/>
  <c r="L2606" i="4" s="1"/>
  <c r="F2606" i="3"/>
  <c r="H2606" i="4" s="1"/>
  <c r="E2607" i="3"/>
  <c r="L2607" i="4" s="1"/>
  <c r="F2607" i="3"/>
  <c r="H2607" i="4" s="1"/>
  <c r="E2608" i="3"/>
  <c r="L2608" i="4" s="1"/>
  <c r="F2608" i="3"/>
  <c r="H2608" i="4" s="1"/>
  <c r="E2609" i="3"/>
  <c r="L2609" i="4" s="1"/>
  <c r="F2609" i="3"/>
  <c r="H2609" i="4" s="1"/>
  <c r="E2610" i="3"/>
  <c r="L2610" i="4" s="1"/>
  <c r="F2610" i="3"/>
  <c r="H2610" i="4" s="1"/>
  <c r="E2611" i="3"/>
  <c r="L2611" i="4" s="1"/>
  <c r="F2611" i="3"/>
  <c r="H2611" i="4" s="1"/>
  <c r="E2612" i="3"/>
  <c r="L2612" i="4" s="1"/>
  <c r="F2612" i="3"/>
  <c r="H2612" i="4" s="1"/>
  <c r="E2613" i="3"/>
  <c r="L2613" i="4" s="1"/>
  <c r="F2613" i="3"/>
  <c r="H2613" i="4" s="1"/>
  <c r="E2614" i="3"/>
  <c r="L2614" i="4" s="1"/>
  <c r="F2614" i="3"/>
  <c r="H2614" i="4" s="1"/>
  <c r="E2615" i="3"/>
  <c r="L2615" i="4" s="1"/>
  <c r="F2615" i="3"/>
  <c r="H2615" i="4" s="1"/>
  <c r="E2616" i="3"/>
  <c r="L2616" i="4" s="1"/>
  <c r="F2616" i="3"/>
  <c r="H2616" i="4" s="1"/>
  <c r="E2617" i="3"/>
  <c r="L2617" i="4" s="1"/>
  <c r="F2617" i="3"/>
  <c r="H2617" i="4" s="1"/>
  <c r="E2618" i="3"/>
  <c r="L2618" i="4" s="1"/>
  <c r="F2618" i="3"/>
  <c r="H2618" i="4" s="1"/>
  <c r="E2619" i="3"/>
  <c r="L2619" i="4" s="1"/>
  <c r="F2619" i="3"/>
  <c r="H2619" i="4" s="1"/>
  <c r="E2620" i="3"/>
  <c r="L2620" i="4" s="1"/>
  <c r="F2620" i="3"/>
  <c r="H2620" i="4" s="1"/>
  <c r="E2621" i="3"/>
  <c r="L2621" i="4" s="1"/>
  <c r="F2621" i="3"/>
  <c r="H2621" i="4" s="1"/>
  <c r="E2622" i="3"/>
  <c r="L2622" i="4" s="1"/>
  <c r="F2622" i="3"/>
  <c r="H2622" i="4" s="1"/>
  <c r="E2623" i="3"/>
  <c r="L2623" i="4" s="1"/>
  <c r="F2623" i="3"/>
  <c r="H2623" i="4" s="1"/>
  <c r="E2624" i="3"/>
  <c r="L2624" i="4" s="1"/>
  <c r="F2624" i="3"/>
  <c r="H2624" i="4" s="1"/>
  <c r="E2625" i="3"/>
  <c r="L2625" i="4" s="1"/>
  <c r="F2625" i="3"/>
  <c r="H2625" i="4" s="1"/>
  <c r="E2626" i="3"/>
  <c r="L2626" i="4" s="1"/>
  <c r="F2626" i="3"/>
  <c r="H2626" i="4" s="1"/>
  <c r="E2627" i="3"/>
  <c r="L2627" i="4" s="1"/>
  <c r="F2627" i="3"/>
  <c r="H2627" i="4" s="1"/>
  <c r="E2628" i="3"/>
  <c r="L2628" i="4" s="1"/>
  <c r="F2628" i="3"/>
  <c r="H2628" i="4" s="1"/>
  <c r="E2629" i="3"/>
  <c r="L2629" i="4" s="1"/>
  <c r="F2629" i="3"/>
  <c r="H2629" i="4" s="1"/>
  <c r="E2630" i="3"/>
  <c r="L2630" i="4" s="1"/>
  <c r="F2630" i="3"/>
  <c r="H2630" i="4" s="1"/>
  <c r="E2631" i="3"/>
  <c r="L2631" i="4" s="1"/>
  <c r="F2631" i="3"/>
  <c r="H2631" i="4" s="1"/>
  <c r="E2632" i="3"/>
  <c r="L2632" i="4" s="1"/>
  <c r="F2632" i="3"/>
  <c r="H2632" i="4" s="1"/>
  <c r="E2633" i="3"/>
  <c r="L2633" i="4" s="1"/>
  <c r="F2633" i="3"/>
  <c r="H2633" i="4" s="1"/>
  <c r="E2634" i="3"/>
  <c r="L2634" i="4" s="1"/>
  <c r="F2634" i="3"/>
  <c r="H2634" i="4" s="1"/>
  <c r="E2635" i="3"/>
  <c r="L2635" i="4" s="1"/>
  <c r="F2635" i="3"/>
  <c r="H2635" i="4" s="1"/>
  <c r="E2636" i="3"/>
  <c r="L2636" i="4" s="1"/>
  <c r="F2636" i="3"/>
  <c r="H2636" i="4" s="1"/>
  <c r="E2637" i="3"/>
  <c r="L2637" i="4" s="1"/>
  <c r="F2637" i="3"/>
  <c r="H2637" i="4" s="1"/>
  <c r="E2638" i="3"/>
  <c r="L2638" i="4" s="1"/>
  <c r="F2638" i="3"/>
  <c r="H2638" i="4" s="1"/>
  <c r="E2639" i="3"/>
  <c r="L2639" i="4" s="1"/>
  <c r="F2639" i="3"/>
  <c r="H2639" i="4" s="1"/>
  <c r="E2640" i="3"/>
  <c r="L2640" i="4" s="1"/>
  <c r="F2640" i="3"/>
  <c r="H2640" i="4" s="1"/>
  <c r="E2641" i="3"/>
  <c r="L2641" i="4" s="1"/>
  <c r="F2641" i="3"/>
  <c r="H2641" i="4" s="1"/>
  <c r="E2642" i="3"/>
  <c r="L2642" i="4" s="1"/>
  <c r="F2642" i="3"/>
  <c r="H2642" i="4" s="1"/>
  <c r="E2643" i="3"/>
  <c r="L2643" i="4" s="1"/>
  <c r="F2643" i="3"/>
  <c r="H2643" i="4" s="1"/>
  <c r="E2644" i="3"/>
  <c r="L2644" i="4" s="1"/>
  <c r="F2644" i="3"/>
  <c r="H2644" i="4" s="1"/>
  <c r="E2645" i="3"/>
  <c r="L2645" i="4" s="1"/>
  <c r="F2645" i="3"/>
  <c r="H2645" i="4" s="1"/>
  <c r="E2646" i="3"/>
  <c r="L2646" i="4" s="1"/>
  <c r="F2646" i="3"/>
  <c r="H2646" i="4" s="1"/>
  <c r="E2647" i="3"/>
  <c r="L2647" i="4" s="1"/>
  <c r="F2647" i="3"/>
  <c r="H2647" i="4" s="1"/>
  <c r="E2648" i="3"/>
  <c r="L2648" i="4" s="1"/>
  <c r="F2648" i="3"/>
  <c r="H2648" i="4" s="1"/>
  <c r="E2649" i="3"/>
  <c r="L2649" i="4" s="1"/>
  <c r="F2649" i="3"/>
  <c r="H2649" i="4" s="1"/>
  <c r="E2650" i="3"/>
  <c r="L2650" i="4" s="1"/>
  <c r="F2650" i="3"/>
  <c r="H2650" i="4" s="1"/>
  <c r="E2651" i="3"/>
  <c r="L2651" i="4" s="1"/>
  <c r="F2651" i="3"/>
  <c r="H2651" i="4" s="1"/>
  <c r="E2652" i="3"/>
  <c r="L2652" i="4" s="1"/>
  <c r="F2652" i="3"/>
  <c r="H2652" i="4" s="1"/>
  <c r="E2653" i="3"/>
  <c r="L2653" i="4" s="1"/>
  <c r="F2653" i="3"/>
  <c r="H2653" i="4" s="1"/>
  <c r="E2654" i="3"/>
  <c r="L2654" i="4" s="1"/>
  <c r="F2654" i="3"/>
  <c r="H2654" i="4" s="1"/>
  <c r="E2655" i="3"/>
  <c r="L2655" i="4" s="1"/>
  <c r="F2655" i="3"/>
  <c r="H2655" i="4" s="1"/>
  <c r="E2656" i="3"/>
  <c r="L2656" i="4" s="1"/>
  <c r="F2656" i="3"/>
  <c r="H2656" i="4" s="1"/>
  <c r="E2657" i="3"/>
  <c r="L2657" i="4" s="1"/>
  <c r="F2657" i="3"/>
  <c r="H2657" i="4" s="1"/>
  <c r="E2658" i="3"/>
  <c r="L2658" i="4" s="1"/>
  <c r="F2658" i="3"/>
  <c r="H2658" i="4" s="1"/>
  <c r="E2659" i="3"/>
  <c r="L2659" i="4" s="1"/>
  <c r="F2659" i="3"/>
  <c r="H2659" i="4" s="1"/>
  <c r="E2660" i="3"/>
  <c r="L2660" i="4" s="1"/>
  <c r="F2660" i="3"/>
  <c r="H2660" i="4" s="1"/>
  <c r="E2661" i="3"/>
  <c r="L2661" i="4" s="1"/>
  <c r="F2661" i="3"/>
  <c r="H2661" i="4" s="1"/>
  <c r="E2662" i="3"/>
  <c r="L2662" i="4" s="1"/>
  <c r="F2662" i="3"/>
  <c r="H2662" i="4" s="1"/>
  <c r="E2663" i="3"/>
  <c r="L2663" i="4" s="1"/>
  <c r="F2663" i="3"/>
  <c r="H2663" i="4" s="1"/>
  <c r="E2664" i="3"/>
  <c r="L2664" i="4" s="1"/>
  <c r="F2664" i="3"/>
  <c r="H2664" i="4" s="1"/>
  <c r="E2665" i="3"/>
  <c r="L2665" i="4" s="1"/>
  <c r="F2665" i="3"/>
  <c r="H2665" i="4" s="1"/>
  <c r="E2666" i="3"/>
  <c r="L2666" i="4" s="1"/>
  <c r="F2666" i="3"/>
  <c r="H2666" i="4" s="1"/>
  <c r="E2667" i="3"/>
  <c r="L2667" i="4" s="1"/>
  <c r="F2667" i="3"/>
  <c r="H2667" i="4" s="1"/>
  <c r="E2668" i="3"/>
  <c r="L2668" i="4" s="1"/>
  <c r="F2668" i="3"/>
  <c r="H2668" i="4" s="1"/>
  <c r="E2669" i="3"/>
  <c r="L2669" i="4" s="1"/>
  <c r="F2669" i="3"/>
  <c r="H2669" i="4" s="1"/>
  <c r="E2670" i="3"/>
  <c r="L2670" i="4" s="1"/>
  <c r="F2670" i="3"/>
  <c r="H2670" i="4" s="1"/>
  <c r="E2671" i="3"/>
  <c r="L2671" i="4" s="1"/>
  <c r="F2671" i="3"/>
  <c r="H2671" i="4" s="1"/>
  <c r="E2672" i="3"/>
  <c r="L2672" i="4" s="1"/>
  <c r="F2672" i="3"/>
  <c r="H2672" i="4" s="1"/>
  <c r="E2673" i="3"/>
  <c r="L2673" i="4" s="1"/>
  <c r="F2673" i="3"/>
  <c r="H2673" i="4" s="1"/>
  <c r="E2674" i="3"/>
  <c r="L2674" i="4" s="1"/>
  <c r="F2674" i="3"/>
  <c r="H2674" i="4" s="1"/>
  <c r="E2675" i="3"/>
  <c r="L2675" i="4" s="1"/>
  <c r="F2675" i="3"/>
  <c r="H2675" i="4" s="1"/>
  <c r="E2676" i="3"/>
  <c r="L2676" i="4" s="1"/>
  <c r="F2676" i="3"/>
  <c r="H2676" i="4" s="1"/>
  <c r="E2677" i="3"/>
  <c r="L2677" i="4" s="1"/>
  <c r="F2677" i="3"/>
  <c r="H2677" i="4" s="1"/>
  <c r="E2678" i="3"/>
  <c r="L2678" i="4" s="1"/>
  <c r="F2678" i="3"/>
  <c r="H2678" i="4" s="1"/>
  <c r="E2679" i="3"/>
  <c r="L2679" i="4" s="1"/>
  <c r="F2679" i="3"/>
  <c r="H2679" i="4" s="1"/>
  <c r="E2680" i="3"/>
  <c r="L2680" i="4" s="1"/>
  <c r="F2680" i="3"/>
  <c r="H2680" i="4" s="1"/>
  <c r="E2681" i="3"/>
  <c r="L2681" i="4" s="1"/>
  <c r="F2681" i="3"/>
  <c r="H2681" i="4" s="1"/>
  <c r="E2682" i="3"/>
  <c r="L2682" i="4" s="1"/>
  <c r="F2682" i="3"/>
  <c r="H2682" i="4" s="1"/>
  <c r="E2683" i="3"/>
  <c r="L2683" i="4" s="1"/>
  <c r="F2683" i="3"/>
  <c r="H2683" i="4" s="1"/>
  <c r="E2684" i="3"/>
  <c r="L2684" i="4" s="1"/>
  <c r="F2684" i="3"/>
  <c r="H2684" i="4" s="1"/>
  <c r="E2685" i="3"/>
  <c r="L2685" i="4" s="1"/>
  <c r="F2685" i="3"/>
  <c r="H2685" i="4" s="1"/>
  <c r="E2686" i="3"/>
  <c r="L2686" i="4" s="1"/>
  <c r="F2686" i="3"/>
  <c r="H2686" i="4" s="1"/>
  <c r="E2687" i="3"/>
  <c r="L2687" i="4" s="1"/>
  <c r="F2687" i="3"/>
  <c r="H2687" i="4" s="1"/>
  <c r="E2688" i="3"/>
  <c r="L2688" i="4" s="1"/>
  <c r="F2688" i="3"/>
  <c r="H2688" i="4" s="1"/>
  <c r="E2689" i="3"/>
  <c r="L2689" i="4" s="1"/>
  <c r="F2689" i="3"/>
  <c r="H2689" i="4" s="1"/>
  <c r="E2690" i="3"/>
  <c r="L2690" i="4" s="1"/>
  <c r="F2690" i="3"/>
  <c r="H2690" i="4" s="1"/>
  <c r="E2691" i="3"/>
  <c r="L2691" i="4" s="1"/>
  <c r="F2691" i="3"/>
  <c r="H2691" i="4" s="1"/>
  <c r="E2692" i="3"/>
  <c r="L2692" i="4" s="1"/>
  <c r="F2692" i="3"/>
  <c r="H2692" i="4" s="1"/>
  <c r="E2693" i="3"/>
  <c r="L2693" i="4" s="1"/>
  <c r="F2693" i="3"/>
  <c r="H2693" i="4" s="1"/>
  <c r="E2694" i="3"/>
  <c r="L2694" i="4" s="1"/>
  <c r="F2694" i="3"/>
  <c r="H2694" i="4" s="1"/>
  <c r="E2695" i="3"/>
  <c r="L2695" i="4" s="1"/>
  <c r="F2695" i="3"/>
  <c r="H2695" i="4" s="1"/>
  <c r="E2696" i="3"/>
  <c r="L2696" i="4" s="1"/>
  <c r="F2696" i="3"/>
  <c r="H2696" i="4" s="1"/>
  <c r="E2697" i="3"/>
  <c r="L2697" i="4" s="1"/>
  <c r="F2697" i="3"/>
  <c r="H2697" i="4" s="1"/>
  <c r="E2698" i="3"/>
  <c r="L2698" i="4" s="1"/>
  <c r="F2698" i="3"/>
  <c r="H2698" i="4" s="1"/>
  <c r="E2699" i="3"/>
  <c r="L2699" i="4" s="1"/>
  <c r="F2699" i="3"/>
  <c r="H2699" i="4" s="1"/>
  <c r="E2700" i="3"/>
  <c r="L2700" i="4" s="1"/>
  <c r="F2700" i="3"/>
  <c r="H2700" i="4" s="1"/>
  <c r="E2701" i="3"/>
  <c r="L2701" i="4" s="1"/>
  <c r="F2701" i="3"/>
  <c r="H2701" i="4" s="1"/>
  <c r="E2702" i="3"/>
  <c r="L2702" i="4" s="1"/>
  <c r="F2702" i="3"/>
  <c r="H2702" i="4" s="1"/>
  <c r="E2703" i="3"/>
  <c r="L2703" i="4" s="1"/>
  <c r="F2703" i="3"/>
  <c r="H2703" i="4" s="1"/>
  <c r="E2704" i="3"/>
  <c r="L2704" i="4" s="1"/>
  <c r="F2704" i="3"/>
  <c r="H2704" i="4" s="1"/>
  <c r="E2705" i="3"/>
  <c r="L2705" i="4" s="1"/>
  <c r="F2705" i="3"/>
  <c r="H2705" i="4" s="1"/>
  <c r="E2706" i="3"/>
  <c r="L2706" i="4" s="1"/>
  <c r="F2706" i="3"/>
  <c r="H2706" i="4" s="1"/>
  <c r="E2707" i="3"/>
  <c r="L2707" i="4" s="1"/>
  <c r="F2707" i="3"/>
  <c r="H2707" i="4" s="1"/>
  <c r="E2708" i="3"/>
  <c r="L2708" i="4" s="1"/>
  <c r="F2708" i="3"/>
  <c r="H2708" i="4" s="1"/>
  <c r="E2709" i="3"/>
  <c r="L2709" i="4" s="1"/>
  <c r="F2709" i="3"/>
  <c r="H2709" i="4" s="1"/>
  <c r="E2710" i="3"/>
  <c r="L2710" i="4" s="1"/>
  <c r="F2710" i="3"/>
  <c r="H2710" i="4" s="1"/>
  <c r="E2711" i="3"/>
  <c r="L2711" i="4" s="1"/>
  <c r="F2711" i="3"/>
  <c r="H2711" i="4" s="1"/>
  <c r="E2712" i="3"/>
  <c r="L2712" i="4" s="1"/>
  <c r="F2712" i="3"/>
  <c r="H2712" i="4" s="1"/>
  <c r="E2713" i="3"/>
  <c r="L2713" i="4" s="1"/>
  <c r="F2713" i="3"/>
  <c r="H2713" i="4" s="1"/>
  <c r="E2714" i="3"/>
  <c r="L2714" i="4" s="1"/>
  <c r="F2714" i="3"/>
  <c r="H2714" i="4" s="1"/>
  <c r="E2715" i="3"/>
  <c r="L2715" i="4" s="1"/>
  <c r="F2715" i="3"/>
  <c r="H2715" i="4" s="1"/>
  <c r="E2716" i="3"/>
  <c r="L2716" i="4" s="1"/>
  <c r="F2716" i="3"/>
  <c r="H2716" i="4" s="1"/>
  <c r="E2717" i="3"/>
  <c r="L2717" i="4" s="1"/>
  <c r="F2717" i="3"/>
  <c r="H2717" i="4" s="1"/>
  <c r="E2718" i="3"/>
  <c r="L2718" i="4" s="1"/>
  <c r="F2718" i="3"/>
  <c r="H2718" i="4" s="1"/>
  <c r="E2719" i="3"/>
  <c r="L2719" i="4" s="1"/>
  <c r="F2719" i="3"/>
  <c r="H2719" i="4" s="1"/>
  <c r="E2720" i="3"/>
  <c r="L2720" i="4" s="1"/>
  <c r="F2720" i="3"/>
  <c r="H2720" i="4" s="1"/>
  <c r="E2721" i="3"/>
  <c r="L2721" i="4" s="1"/>
  <c r="F2721" i="3"/>
  <c r="H2721" i="4" s="1"/>
  <c r="E2722" i="3"/>
  <c r="L2722" i="4" s="1"/>
  <c r="F2722" i="3"/>
  <c r="H2722" i="4" s="1"/>
  <c r="E2723" i="3"/>
  <c r="L2723" i="4" s="1"/>
  <c r="F2723" i="3"/>
  <c r="H2723" i="4" s="1"/>
  <c r="E2724" i="3"/>
  <c r="L2724" i="4" s="1"/>
  <c r="F2724" i="3"/>
  <c r="H2724" i="4" s="1"/>
  <c r="E2725" i="3"/>
  <c r="L2725" i="4" s="1"/>
  <c r="F2725" i="3"/>
  <c r="H2725" i="4" s="1"/>
  <c r="E2726" i="3"/>
  <c r="L2726" i="4" s="1"/>
  <c r="F2726" i="3"/>
  <c r="H2726" i="4" s="1"/>
  <c r="E2727" i="3"/>
  <c r="L2727" i="4" s="1"/>
  <c r="F2727" i="3"/>
  <c r="H2727" i="4" s="1"/>
  <c r="E2728" i="3"/>
  <c r="L2728" i="4" s="1"/>
  <c r="F2728" i="3"/>
  <c r="H2728" i="4" s="1"/>
  <c r="E2729" i="3"/>
  <c r="L2729" i="4" s="1"/>
  <c r="F2729" i="3"/>
  <c r="H2729" i="4" s="1"/>
  <c r="E2730" i="3"/>
  <c r="L2730" i="4" s="1"/>
  <c r="F2730" i="3"/>
  <c r="H2730" i="4" s="1"/>
  <c r="E2731" i="3"/>
  <c r="L2731" i="4" s="1"/>
  <c r="F2731" i="3"/>
  <c r="H2731" i="4" s="1"/>
  <c r="E2732" i="3"/>
  <c r="L2732" i="4" s="1"/>
  <c r="F2732" i="3"/>
  <c r="H2732" i="4" s="1"/>
  <c r="E2733" i="3"/>
  <c r="L2733" i="4" s="1"/>
  <c r="F2733" i="3"/>
  <c r="H2733" i="4" s="1"/>
  <c r="E2734" i="3"/>
  <c r="L2734" i="4" s="1"/>
  <c r="F2734" i="3"/>
  <c r="H2734" i="4" s="1"/>
  <c r="E2735" i="3"/>
  <c r="L2735" i="4" s="1"/>
  <c r="F2735" i="3"/>
  <c r="H2735" i="4" s="1"/>
  <c r="E2736" i="3"/>
  <c r="L2736" i="4" s="1"/>
  <c r="F2736" i="3"/>
  <c r="H2736" i="4" s="1"/>
  <c r="E2737" i="3"/>
  <c r="L2737" i="4" s="1"/>
  <c r="F2737" i="3"/>
  <c r="H2737" i="4" s="1"/>
  <c r="E2738" i="3"/>
  <c r="L2738" i="4" s="1"/>
  <c r="F2738" i="3"/>
  <c r="H2738" i="4" s="1"/>
  <c r="E2739" i="3"/>
  <c r="L2739" i="4" s="1"/>
  <c r="F2739" i="3"/>
  <c r="H2739" i="4" s="1"/>
  <c r="E2740" i="3"/>
  <c r="L2740" i="4" s="1"/>
  <c r="F2740" i="3"/>
  <c r="H2740" i="4" s="1"/>
  <c r="E2741" i="3"/>
  <c r="L2741" i="4" s="1"/>
  <c r="F2741" i="3"/>
  <c r="H2741" i="4" s="1"/>
  <c r="E2742" i="3"/>
  <c r="L2742" i="4" s="1"/>
  <c r="F2742" i="3"/>
  <c r="H2742" i="4" s="1"/>
  <c r="E2743" i="3"/>
  <c r="L2743" i="4" s="1"/>
  <c r="F2743" i="3"/>
  <c r="H2743" i="4" s="1"/>
  <c r="E2744" i="3"/>
  <c r="L2744" i="4" s="1"/>
  <c r="F2744" i="3"/>
  <c r="H2744" i="4" s="1"/>
  <c r="E2745" i="3"/>
  <c r="L2745" i="4" s="1"/>
  <c r="F2745" i="3"/>
  <c r="H2745" i="4" s="1"/>
  <c r="E2746" i="3"/>
  <c r="L2746" i="4" s="1"/>
  <c r="F2746" i="3"/>
  <c r="H2746" i="4" s="1"/>
  <c r="E2747" i="3"/>
  <c r="L2747" i="4" s="1"/>
  <c r="F2747" i="3"/>
  <c r="H2747" i="4" s="1"/>
  <c r="E2748" i="3"/>
  <c r="L2748" i="4" s="1"/>
  <c r="F2748" i="3"/>
  <c r="H2748" i="4" s="1"/>
  <c r="E2749" i="3"/>
  <c r="L2749" i="4" s="1"/>
  <c r="F2749" i="3"/>
  <c r="H2749" i="4" s="1"/>
  <c r="E2750" i="3"/>
  <c r="L2750" i="4" s="1"/>
  <c r="F2750" i="3"/>
  <c r="H2750" i="4" s="1"/>
  <c r="E2751" i="3"/>
  <c r="L2751" i="4" s="1"/>
  <c r="F2751" i="3"/>
  <c r="H2751" i="4" s="1"/>
  <c r="E2752" i="3"/>
  <c r="L2752" i="4" s="1"/>
  <c r="F2752" i="3"/>
  <c r="H2752" i="4" s="1"/>
  <c r="E2753" i="3"/>
  <c r="L2753" i="4" s="1"/>
  <c r="F2753" i="3"/>
  <c r="H2753" i="4" s="1"/>
  <c r="E2754" i="3"/>
  <c r="L2754" i="4" s="1"/>
  <c r="F2754" i="3"/>
  <c r="H2754" i="4" s="1"/>
  <c r="E2755" i="3"/>
  <c r="L2755" i="4" s="1"/>
  <c r="F2755" i="3"/>
  <c r="H2755" i="4" s="1"/>
  <c r="E2756" i="3"/>
  <c r="L2756" i="4" s="1"/>
  <c r="F2756" i="3"/>
  <c r="H2756" i="4" s="1"/>
  <c r="E2757" i="3"/>
  <c r="L2757" i="4" s="1"/>
  <c r="F2757" i="3"/>
  <c r="H2757" i="4" s="1"/>
  <c r="E2758" i="3"/>
  <c r="L2758" i="4" s="1"/>
  <c r="F2758" i="3"/>
  <c r="H2758" i="4" s="1"/>
  <c r="E2759" i="3"/>
  <c r="L2759" i="4" s="1"/>
  <c r="F2759" i="3"/>
  <c r="H2759" i="4" s="1"/>
  <c r="E2760" i="3"/>
  <c r="L2760" i="4" s="1"/>
  <c r="F2760" i="3"/>
  <c r="H2760" i="4" s="1"/>
  <c r="E2761" i="3"/>
  <c r="L2761" i="4" s="1"/>
  <c r="F2761" i="3"/>
  <c r="H2761" i="4" s="1"/>
  <c r="E2762" i="3"/>
  <c r="L2762" i="4" s="1"/>
  <c r="F2762" i="3"/>
  <c r="H2762" i="4" s="1"/>
  <c r="E2763" i="3"/>
  <c r="L2763" i="4" s="1"/>
  <c r="F2763" i="3"/>
  <c r="H2763" i="4" s="1"/>
  <c r="E2764" i="3"/>
  <c r="L2764" i="4" s="1"/>
  <c r="F2764" i="3"/>
  <c r="H2764" i="4" s="1"/>
  <c r="E2765" i="3"/>
  <c r="L2765" i="4" s="1"/>
  <c r="F2765" i="3"/>
  <c r="H2765" i="4" s="1"/>
  <c r="E2766" i="3"/>
  <c r="L2766" i="4" s="1"/>
  <c r="F2766" i="3"/>
  <c r="H2766" i="4" s="1"/>
  <c r="E2767" i="3"/>
  <c r="L2767" i="4" s="1"/>
  <c r="F2767" i="3"/>
  <c r="H2767" i="4" s="1"/>
  <c r="E2768" i="3"/>
  <c r="L2768" i="4" s="1"/>
  <c r="F2768" i="3"/>
  <c r="H2768" i="4" s="1"/>
  <c r="E2769" i="3"/>
  <c r="L2769" i="4" s="1"/>
  <c r="F2769" i="3"/>
  <c r="H2769" i="4" s="1"/>
  <c r="E2770" i="3"/>
  <c r="L2770" i="4" s="1"/>
  <c r="F2770" i="3"/>
  <c r="H2770" i="4" s="1"/>
  <c r="E2771" i="3"/>
  <c r="L2771" i="4" s="1"/>
  <c r="F2771" i="3"/>
  <c r="H2771" i="4" s="1"/>
  <c r="E2772" i="3"/>
  <c r="L2772" i="4" s="1"/>
  <c r="F2772" i="3"/>
  <c r="H2772" i="4" s="1"/>
  <c r="E2773" i="3"/>
  <c r="L2773" i="4" s="1"/>
  <c r="F2773" i="3"/>
  <c r="H2773" i="4" s="1"/>
  <c r="E2774" i="3"/>
  <c r="L2774" i="4" s="1"/>
  <c r="F2774" i="3"/>
  <c r="H2774" i="4" s="1"/>
  <c r="E2775" i="3"/>
  <c r="L2775" i="4" s="1"/>
  <c r="F2775" i="3"/>
  <c r="H2775" i="4" s="1"/>
  <c r="E2776" i="3"/>
  <c r="L2776" i="4" s="1"/>
  <c r="F2776" i="3"/>
  <c r="H2776" i="4" s="1"/>
  <c r="E2777" i="3"/>
  <c r="L2777" i="4" s="1"/>
  <c r="F2777" i="3"/>
  <c r="H2777" i="4" s="1"/>
  <c r="E2778" i="3"/>
  <c r="L2778" i="4" s="1"/>
  <c r="F2778" i="3"/>
  <c r="H2778" i="4" s="1"/>
  <c r="E2779" i="3"/>
  <c r="L2779" i="4" s="1"/>
  <c r="F2779" i="3"/>
  <c r="H2779" i="4" s="1"/>
  <c r="E2780" i="3"/>
  <c r="L2780" i="4" s="1"/>
  <c r="F2780" i="3"/>
  <c r="H2780" i="4" s="1"/>
  <c r="E2781" i="3"/>
  <c r="L2781" i="4" s="1"/>
  <c r="F2781" i="3"/>
  <c r="H2781" i="4" s="1"/>
  <c r="E2782" i="3"/>
  <c r="L2782" i="4" s="1"/>
  <c r="F2782" i="3"/>
  <c r="H2782" i="4" s="1"/>
  <c r="E2783" i="3"/>
  <c r="L2783" i="4" s="1"/>
  <c r="F2783" i="3"/>
  <c r="H2783" i="4" s="1"/>
  <c r="E2784" i="3"/>
  <c r="L2784" i="4" s="1"/>
  <c r="F2784" i="3"/>
  <c r="H2784" i="4" s="1"/>
  <c r="E2785" i="3"/>
  <c r="L2785" i="4" s="1"/>
  <c r="F2785" i="3"/>
  <c r="H2785" i="4" s="1"/>
  <c r="E2786" i="3"/>
  <c r="L2786" i="4" s="1"/>
  <c r="F2786" i="3"/>
  <c r="H2786" i="4" s="1"/>
  <c r="E2787" i="3"/>
  <c r="L2787" i="4" s="1"/>
  <c r="F2787" i="3"/>
  <c r="H2787" i="4" s="1"/>
  <c r="E2788" i="3"/>
  <c r="L2788" i="4" s="1"/>
  <c r="F2788" i="3"/>
  <c r="H2788" i="4" s="1"/>
  <c r="E2789" i="3"/>
  <c r="L2789" i="4" s="1"/>
  <c r="F2789" i="3"/>
  <c r="H2789" i="4" s="1"/>
  <c r="E2790" i="3"/>
  <c r="L2790" i="4" s="1"/>
  <c r="F2790" i="3"/>
  <c r="H2790" i="4" s="1"/>
  <c r="E2791" i="3"/>
  <c r="L2791" i="4" s="1"/>
  <c r="F2791" i="3"/>
  <c r="H2791" i="4" s="1"/>
  <c r="E2792" i="3"/>
  <c r="L2792" i="4" s="1"/>
  <c r="F2792" i="3"/>
  <c r="H2792" i="4" s="1"/>
  <c r="E2793" i="3"/>
  <c r="L2793" i="4" s="1"/>
  <c r="F2793" i="3"/>
  <c r="H2793" i="4" s="1"/>
  <c r="E2794" i="3"/>
  <c r="L2794" i="4" s="1"/>
  <c r="F2794" i="3"/>
  <c r="H2794" i="4" s="1"/>
  <c r="E2795" i="3"/>
  <c r="L2795" i="4" s="1"/>
  <c r="F2795" i="3"/>
  <c r="H2795" i="4" s="1"/>
  <c r="E2796" i="3"/>
  <c r="L2796" i="4" s="1"/>
  <c r="F2796" i="3"/>
  <c r="H2796" i="4" s="1"/>
  <c r="E2797" i="3"/>
  <c r="L2797" i="4" s="1"/>
  <c r="F2797" i="3"/>
  <c r="H2797" i="4" s="1"/>
  <c r="E2798" i="3"/>
  <c r="L2798" i="4" s="1"/>
  <c r="F2798" i="3"/>
  <c r="H2798" i="4" s="1"/>
  <c r="E2799" i="3"/>
  <c r="L2799" i="4" s="1"/>
  <c r="F2799" i="3"/>
  <c r="H2799" i="4" s="1"/>
  <c r="E2800" i="3"/>
  <c r="L2800" i="4" s="1"/>
  <c r="F2800" i="3"/>
  <c r="H2800" i="4" s="1"/>
  <c r="E2801" i="3"/>
  <c r="L2801" i="4" s="1"/>
  <c r="F2801" i="3"/>
  <c r="H2801" i="4" s="1"/>
  <c r="E2802" i="3"/>
  <c r="L2802" i="4" s="1"/>
  <c r="F2802" i="3"/>
  <c r="H2802" i="4" s="1"/>
  <c r="E2803" i="3"/>
  <c r="L2803" i="4" s="1"/>
  <c r="F2803" i="3"/>
  <c r="H2803" i="4" s="1"/>
  <c r="E2804" i="3"/>
  <c r="L2804" i="4" s="1"/>
  <c r="F2804" i="3"/>
  <c r="H2804" i="4" s="1"/>
  <c r="E2805" i="3"/>
  <c r="L2805" i="4" s="1"/>
  <c r="F2805" i="3"/>
  <c r="H2805" i="4" s="1"/>
  <c r="E2806" i="3"/>
  <c r="L2806" i="4" s="1"/>
  <c r="F2806" i="3"/>
  <c r="H2806" i="4" s="1"/>
  <c r="E2807" i="3"/>
  <c r="L2807" i="4" s="1"/>
  <c r="F2807" i="3"/>
  <c r="H2807" i="4" s="1"/>
  <c r="E2808" i="3"/>
  <c r="L2808" i="4" s="1"/>
  <c r="F2808" i="3"/>
  <c r="H2808" i="4" s="1"/>
  <c r="E2809" i="3"/>
  <c r="L2809" i="4" s="1"/>
  <c r="F2809" i="3"/>
  <c r="H2809" i="4" s="1"/>
  <c r="E2810" i="3"/>
  <c r="L2810" i="4" s="1"/>
  <c r="F2810" i="3"/>
  <c r="H2810" i="4" s="1"/>
  <c r="E2811" i="3"/>
  <c r="L2811" i="4" s="1"/>
  <c r="F2811" i="3"/>
  <c r="H2811" i="4" s="1"/>
  <c r="E2812" i="3"/>
  <c r="L2812" i="4" s="1"/>
  <c r="F2812" i="3"/>
  <c r="H2812" i="4" s="1"/>
  <c r="E2813" i="3"/>
  <c r="L2813" i="4" s="1"/>
  <c r="F2813" i="3"/>
  <c r="H2813" i="4" s="1"/>
  <c r="E2814" i="3"/>
  <c r="L2814" i="4" s="1"/>
  <c r="F2814" i="3"/>
  <c r="H2814" i="4" s="1"/>
  <c r="E2815" i="3"/>
  <c r="L2815" i="4" s="1"/>
  <c r="F2815" i="3"/>
  <c r="H2815" i="4" s="1"/>
  <c r="E2816" i="3"/>
  <c r="L2816" i="4" s="1"/>
  <c r="F2816" i="3"/>
  <c r="H2816" i="4" s="1"/>
  <c r="E2817" i="3"/>
  <c r="L2817" i="4" s="1"/>
  <c r="F2817" i="3"/>
  <c r="H2817" i="4" s="1"/>
  <c r="E2818" i="3"/>
  <c r="L2818" i="4" s="1"/>
  <c r="F2818" i="3"/>
  <c r="H2818" i="4" s="1"/>
  <c r="E2819" i="3"/>
  <c r="L2819" i="4" s="1"/>
  <c r="F2819" i="3"/>
  <c r="H2819" i="4" s="1"/>
  <c r="E2820" i="3"/>
  <c r="L2820" i="4" s="1"/>
  <c r="F2820" i="3"/>
  <c r="H2820" i="4" s="1"/>
  <c r="E2821" i="3"/>
  <c r="L2821" i="4" s="1"/>
  <c r="F2821" i="3"/>
  <c r="H2821" i="4" s="1"/>
  <c r="E2822" i="3"/>
  <c r="L2822" i="4" s="1"/>
  <c r="F2822" i="3"/>
  <c r="H2822" i="4" s="1"/>
  <c r="E2823" i="3"/>
  <c r="L2823" i="4" s="1"/>
  <c r="F2823" i="3"/>
  <c r="H2823" i="4" s="1"/>
  <c r="E2824" i="3"/>
  <c r="L2824" i="4" s="1"/>
  <c r="F2824" i="3"/>
  <c r="H2824" i="4" s="1"/>
  <c r="E2825" i="3"/>
  <c r="L2825" i="4" s="1"/>
  <c r="F2825" i="3"/>
  <c r="H2825" i="4" s="1"/>
  <c r="E2826" i="3"/>
  <c r="L2826" i="4" s="1"/>
  <c r="F2826" i="3"/>
  <c r="H2826" i="4" s="1"/>
  <c r="E2827" i="3"/>
  <c r="L2827" i="4" s="1"/>
  <c r="F2827" i="3"/>
  <c r="H2827" i="4" s="1"/>
  <c r="E2828" i="3"/>
  <c r="L2828" i="4" s="1"/>
  <c r="F2828" i="3"/>
  <c r="H2828" i="4" s="1"/>
  <c r="E2829" i="3"/>
  <c r="L2829" i="4" s="1"/>
  <c r="F2829" i="3"/>
  <c r="H2829" i="4" s="1"/>
  <c r="E2830" i="3"/>
  <c r="L2830" i="4" s="1"/>
  <c r="F2830" i="3"/>
  <c r="H2830" i="4" s="1"/>
  <c r="E2831" i="3"/>
  <c r="L2831" i="4" s="1"/>
  <c r="F2831" i="3"/>
  <c r="H2831" i="4" s="1"/>
  <c r="E2832" i="3"/>
  <c r="L2832" i="4" s="1"/>
  <c r="F2832" i="3"/>
  <c r="H2832" i="4" s="1"/>
  <c r="E2833" i="3"/>
  <c r="L2833" i="4" s="1"/>
  <c r="F2833" i="3"/>
  <c r="H2833" i="4" s="1"/>
  <c r="E2834" i="3"/>
  <c r="L2834" i="4" s="1"/>
  <c r="F2834" i="3"/>
  <c r="H2834" i="4" s="1"/>
  <c r="E2835" i="3"/>
  <c r="L2835" i="4" s="1"/>
  <c r="F2835" i="3"/>
  <c r="H2835" i="4" s="1"/>
  <c r="E2836" i="3"/>
  <c r="L2836" i="4" s="1"/>
  <c r="F2836" i="3"/>
  <c r="H2836" i="4" s="1"/>
  <c r="E2837" i="3"/>
  <c r="L2837" i="4" s="1"/>
  <c r="F2837" i="3"/>
  <c r="H2837" i="4" s="1"/>
  <c r="E2838" i="3"/>
  <c r="L2838" i="4" s="1"/>
  <c r="F2838" i="3"/>
  <c r="H2838" i="4" s="1"/>
  <c r="E2839" i="3"/>
  <c r="L2839" i="4" s="1"/>
  <c r="F2839" i="3"/>
  <c r="H2839" i="4" s="1"/>
  <c r="E2840" i="3"/>
  <c r="L2840" i="4" s="1"/>
  <c r="F2840" i="3"/>
  <c r="H2840" i="4" s="1"/>
  <c r="E2841" i="3"/>
  <c r="L2841" i="4" s="1"/>
  <c r="F2841" i="3"/>
  <c r="H2841" i="4" s="1"/>
  <c r="E2842" i="3"/>
  <c r="L2842" i="4" s="1"/>
  <c r="F2842" i="3"/>
  <c r="H2842" i="4" s="1"/>
  <c r="E2843" i="3"/>
  <c r="L2843" i="4" s="1"/>
  <c r="F2843" i="3"/>
  <c r="H2843" i="4" s="1"/>
  <c r="E2844" i="3"/>
  <c r="L2844" i="4" s="1"/>
  <c r="F2844" i="3"/>
  <c r="H2844" i="4" s="1"/>
  <c r="E2845" i="3"/>
  <c r="L2845" i="4" s="1"/>
  <c r="F2845" i="3"/>
  <c r="H2845" i="4" s="1"/>
  <c r="E2846" i="3"/>
  <c r="L2846" i="4" s="1"/>
  <c r="F2846" i="3"/>
  <c r="H2846" i="4" s="1"/>
  <c r="E2847" i="3"/>
  <c r="L2847" i="4" s="1"/>
  <c r="F2847" i="3"/>
  <c r="H2847" i="4" s="1"/>
  <c r="E2848" i="3"/>
  <c r="L2848" i="4" s="1"/>
  <c r="F2848" i="3"/>
  <c r="H2848" i="4" s="1"/>
  <c r="E2849" i="3"/>
  <c r="L2849" i="4" s="1"/>
  <c r="F2849" i="3"/>
  <c r="H2849" i="4" s="1"/>
  <c r="E2850" i="3"/>
  <c r="L2850" i="4" s="1"/>
  <c r="F2850" i="3"/>
  <c r="H2850" i="4" s="1"/>
  <c r="E2851" i="3"/>
  <c r="L2851" i="4" s="1"/>
  <c r="F2851" i="3"/>
  <c r="H2851" i="4" s="1"/>
  <c r="E2852" i="3"/>
  <c r="L2852" i="4" s="1"/>
  <c r="F2852" i="3"/>
  <c r="H2852" i="4" s="1"/>
  <c r="E2853" i="3"/>
  <c r="L2853" i="4" s="1"/>
  <c r="F2853" i="3"/>
  <c r="H2853" i="4" s="1"/>
  <c r="E2854" i="3"/>
  <c r="L2854" i="4" s="1"/>
  <c r="F2854" i="3"/>
  <c r="H2854" i="4" s="1"/>
  <c r="E2855" i="3"/>
  <c r="L2855" i="4" s="1"/>
  <c r="F2855" i="3"/>
  <c r="H2855" i="4" s="1"/>
  <c r="E2856" i="3"/>
  <c r="L2856" i="4" s="1"/>
  <c r="F2856" i="3"/>
  <c r="H2856" i="4" s="1"/>
  <c r="E2857" i="3"/>
  <c r="L2857" i="4" s="1"/>
  <c r="F2857" i="3"/>
  <c r="H2857" i="4" s="1"/>
  <c r="E2858" i="3"/>
  <c r="L2858" i="4" s="1"/>
  <c r="F2858" i="3"/>
  <c r="H2858" i="4" s="1"/>
  <c r="E2859" i="3"/>
  <c r="L2859" i="4" s="1"/>
  <c r="F2859" i="3"/>
  <c r="H2859" i="4" s="1"/>
  <c r="E2860" i="3"/>
  <c r="L2860" i="4" s="1"/>
  <c r="F2860" i="3"/>
  <c r="H2860" i="4" s="1"/>
  <c r="E2861" i="3"/>
  <c r="L2861" i="4" s="1"/>
  <c r="F2861" i="3"/>
  <c r="H2861" i="4" s="1"/>
  <c r="E2862" i="3"/>
  <c r="L2862" i="4" s="1"/>
  <c r="F2862" i="3"/>
  <c r="H2862" i="4" s="1"/>
  <c r="E2863" i="3"/>
  <c r="L2863" i="4" s="1"/>
  <c r="F2863" i="3"/>
  <c r="H2863" i="4" s="1"/>
  <c r="E2864" i="3"/>
  <c r="L2864" i="4" s="1"/>
  <c r="F2864" i="3"/>
  <c r="H2864" i="4" s="1"/>
  <c r="E2865" i="3"/>
  <c r="L2865" i="4" s="1"/>
  <c r="F2865" i="3"/>
  <c r="H2865" i="4" s="1"/>
  <c r="E2866" i="3"/>
  <c r="L2866" i="4" s="1"/>
  <c r="F2866" i="3"/>
  <c r="H2866" i="4" s="1"/>
  <c r="E2867" i="3"/>
  <c r="L2867" i="4" s="1"/>
  <c r="F2867" i="3"/>
  <c r="H2867" i="4" s="1"/>
  <c r="E2868" i="3"/>
  <c r="L2868" i="4" s="1"/>
  <c r="F2868" i="3"/>
  <c r="H2868" i="4" s="1"/>
  <c r="E2869" i="3"/>
  <c r="L2869" i="4" s="1"/>
  <c r="F2869" i="3"/>
  <c r="H2869" i="4" s="1"/>
  <c r="E2870" i="3"/>
  <c r="L2870" i="4" s="1"/>
  <c r="F2870" i="3"/>
  <c r="H2870" i="4" s="1"/>
  <c r="E2871" i="3"/>
  <c r="L2871" i="4" s="1"/>
  <c r="F2871" i="3"/>
  <c r="H2871" i="4" s="1"/>
  <c r="E2872" i="3"/>
  <c r="L2872" i="4" s="1"/>
  <c r="F2872" i="3"/>
  <c r="H2872" i="4" s="1"/>
  <c r="E2873" i="3"/>
  <c r="L2873" i="4" s="1"/>
  <c r="F2873" i="3"/>
  <c r="H2873" i="4" s="1"/>
  <c r="E2874" i="3"/>
  <c r="L2874" i="4" s="1"/>
  <c r="F2874" i="3"/>
  <c r="H2874" i="4" s="1"/>
  <c r="E2875" i="3"/>
  <c r="L2875" i="4" s="1"/>
  <c r="F2875" i="3"/>
  <c r="H2875" i="4" s="1"/>
  <c r="E2876" i="3"/>
  <c r="L2876" i="4" s="1"/>
  <c r="F2876" i="3"/>
  <c r="H2876" i="4" s="1"/>
  <c r="E2877" i="3"/>
  <c r="L2877" i="4" s="1"/>
  <c r="F2877" i="3"/>
  <c r="H2877" i="4" s="1"/>
  <c r="E2878" i="3"/>
  <c r="L2878" i="4" s="1"/>
  <c r="F2878" i="3"/>
  <c r="H2878" i="4" s="1"/>
  <c r="E2879" i="3"/>
  <c r="L2879" i="4" s="1"/>
  <c r="F2879" i="3"/>
  <c r="H2879" i="4" s="1"/>
  <c r="E2880" i="3"/>
  <c r="L2880" i="4" s="1"/>
  <c r="F2880" i="3"/>
  <c r="H2880" i="4" s="1"/>
  <c r="E2881" i="3"/>
  <c r="L2881" i="4" s="1"/>
  <c r="F2881" i="3"/>
  <c r="H2881" i="4" s="1"/>
  <c r="E2882" i="3"/>
  <c r="L2882" i="4" s="1"/>
  <c r="F2882" i="3"/>
  <c r="H2882" i="4" s="1"/>
  <c r="E2883" i="3"/>
  <c r="L2883" i="4" s="1"/>
  <c r="F2883" i="3"/>
  <c r="H2883" i="4" s="1"/>
  <c r="E2884" i="3"/>
  <c r="L2884" i="4" s="1"/>
  <c r="F2884" i="3"/>
  <c r="H2884" i="4" s="1"/>
  <c r="E2885" i="3"/>
  <c r="L2885" i="4" s="1"/>
  <c r="F2885" i="3"/>
  <c r="H2885" i="4" s="1"/>
  <c r="E2886" i="3"/>
  <c r="L2886" i="4" s="1"/>
  <c r="F2886" i="3"/>
  <c r="H2886" i="4" s="1"/>
  <c r="E2887" i="3"/>
  <c r="L2887" i="4" s="1"/>
  <c r="F2887" i="3"/>
  <c r="H2887" i="4" s="1"/>
  <c r="E2888" i="3"/>
  <c r="L2888" i="4" s="1"/>
  <c r="F2888" i="3"/>
  <c r="H2888" i="4" s="1"/>
  <c r="E2889" i="3"/>
  <c r="L2889" i="4" s="1"/>
  <c r="F2889" i="3"/>
  <c r="H2889" i="4" s="1"/>
  <c r="E2890" i="3"/>
  <c r="L2890" i="4" s="1"/>
  <c r="F2890" i="3"/>
  <c r="H2890" i="4" s="1"/>
  <c r="E2891" i="3"/>
  <c r="L2891" i="4" s="1"/>
  <c r="F2891" i="3"/>
  <c r="H2891" i="4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E12" i="2"/>
  <c r="E13" i="2"/>
  <c r="M9" i="4" l="1"/>
  <c r="A9" i="4" s="1"/>
  <c r="M13" i="4"/>
  <c r="A13" i="4" s="1"/>
  <c r="M14" i="4"/>
  <c r="A14" i="4" s="1"/>
  <c r="M18" i="4"/>
  <c r="A18" i="4" s="1"/>
  <c r="M22" i="4"/>
  <c r="A22" i="4" s="1"/>
  <c r="M840" i="4"/>
  <c r="A840" i="4" s="1"/>
  <c r="M1303" i="4"/>
  <c r="A1303" i="4" s="1"/>
  <c r="N3520" i="4"/>
  <c r="J3520" i="4"/>
  <c r="M3520" i="4" s="1"/>
  <c r="A3520" i="4" s="1"/>
  <c r="J3037" i="4"/>
  <c r="M3037" i="4" s="1"/>
  <c r="A3037" i="4" s="1"/>
  <c r="N3037" i="4"/>
  <c r="O3164" i="4"/>
  <c r="R3164" i="4"/>
  <c r="K3164" i="4"/>
  <c r="O3168" i="4"/>
  <c r="R3168" i="4"/>
  <c r="K3168" i="4"/>
  <c r="J2355" i="4"/>
  <c r="M2355" i="4" s="1"/>
  <c r="A2355" i="4" s="1"/>
  <c r="N2355" i="4"/>
  <c r="J2421" i="4"/>
  <c r="M2421" i="4" s="1"/>
  <c r="A2421" i="4" s="1"/>
  <c r="N2421" i="4"/>
  <c r="J2448" i="4"/>
  <c r="M2448" i="4" s="1"/>
  <c r="A2448" i="4" s="1"/>
  <c r="N2448" i="4"/>
  <c r="J2519" i="4"/>
  <c r="M2519" i="4" s="1"/>
  <c r="A2519" i="4" s="1"/>
  <c r="N2519" i="4"/>
  <c r="J2528" i="4"/>
  <c r="M2528" i="4" s="1"/>
  <c r="A2528" i="4" s="1"/>
  <c r="N2528" i="4"/>
  <c r="J2544" i="4"/>
  <c r="M2544" i="4" s="1"/>
  <c r="A2544" i="4" s="1"/>
  <c r="N2544" i="4"/>
  <c r="J2630" i="4"/>
  <c r="M2630" i="4" s="1"/>
  <c r="A2630" i="4" s="1"/>
  <c r="N2630" i="4"/>
  <c r="O2641" i="4"/>
  <c r="R2641" i="4"/>
  <c r="K2641" i="4"/>
  <c r="N15" i="4"/>
  <c r="J15" i="4"/>
  <c r="M15" i="4" s="1"/>
  <c r="A15" i="4" s="1"/>
  <c r="J125" i="4"/>
  <c r="M125" i="4" s="1"/>
  <c r="A125" i="4" s="1"/>
  <c r="N125" i="4"/>
  <c r="J327" i="4"/>
  <c r="M327" i="4" s="1"/>
  <c r="A327" i="4" s="1"/>
  <c r="N327" i="4"/>
  <c r="J390" i="4"/>
  <c r="M390" i="4" s="1"/>
  <c r="A390" i="4" s="1"/>
  <c r="N390" i="4"/>
  <c r="J447" i="4"/>
  <c r="M447" i="4" s="1"/>
  <c r="A447" i="4" s="1"/>
  <c r="N447" i="4"/>
  <c r="R493" i="4"/>
  <c r="K493" i="4"/>
  <c r="O493" i="4"/>
  <c r="J646" i="4"/>
  <c r="M646" i="4" s="1"/>
  <c r="A646" i="4" s="1"/>
  <c r="N646" i="4"/>
  <c r="J662" i="4"/>
  <c r="M662" i="4" s="1"/>
  <c r="A662" i="4" s="1"/>
  <c r="N662" i="4"/>
  <c r="N666" i="4"/>
  <c r="J666" i="4"/>
  <c r="M666" i="4" s="1"/>
  <c r="A666" i="4" s="1"/>
  <c r="N677" i="4"/>
  <c r="J677" i="4"/>
  <c r="M677" i="4" s="1"/>
  <c r="A677" i="4" s="1"/>
  <c r="J739" i="4"/>
  <c r="M739" i="4" s="1"/>
  <c r="A739" i="4" s="1"/>
  <c r="N739" i="4"/>
  <c r="K746" i="4"/>
  <c r="R746" i="4"/>
  <c r="O746" i="4"/>
  <c r="J777" i="4"/>
  <c r="M777" i="4" s="1"/>
  <c r="A777" i="4" s="1"/>
  <c r="N777" i="4"/>
  <c r="J778" i="4"/>
  <c r="M778" i="4" s="1"/>
  <c r="A778" i="4" s="1"/>
  <c r="N778" i="4"/>
  <c r="J781" i="4"/>
  <c r="M781" i="4" s="1"/>
  <c r="A781" i="4" s="1"/>
  <c r="N781" i="4"/>
  <c r="N808" i="4"/>
  <c r="J808" i="4"/>
  <c r="M808" i="4" s="1"/>
  <c r="A808" i="4" s="1"/>
  <c r="J848" i="4"/>
  <c r="M848" i="4" s="1"/>
  <c r="A848" i="4" s="1"/>
  <c r="N848" i="4"/>
  <c r="J849" i="4"/>
  <c r="M849" i="4" s="1"/>
  <c r="A849" i="4" s="1"/>
  <c r="N849" i="4"/>
  <c r="J943" i="4"/>
  <c r="M943" i="4" s="1"/>
  <c r="A943" i="4" s="1"/>
  <c r="N943" i="4"/>
  <c r="J999" i="4"/>
  <c r="M999" i="4" s="1"/>
  <c r="A999" i="4" s="1"/>
  <c r="N999" i="4"/>
  <c r="R1017" i="4"/>
  <c r="O1017" i="4"/>
  <c r="K1017" i="4"/>
  <c r="N1057" i="4"/>
  <c r="J1057" i="4"/>
  <c r="M1057" i="4" s="1"/>
  <c r="A1057" i="4" s="1"/>
  <c r="J1070" i="4"/>
  <c r="M1070" i="4" s="1"/>
  <c r="A1070" i="4" s="1"/>
  <c r="N1070" i="4"/>
  <c r="J1085" i="4"/>
  <c r="M1085" i="4" s="1"/>
  <c r="A1085" i="4" s="1"/>
  <c r="N1085" i="4"/>
  <c r="J1094" i="4"/>
  <c r="M1094" i="4" s="1"/>
  <c r="A1094" i="4" s="1"/>
  <c r="N1094" i="4"/>
  <c r="N1187" i="4"/>
  <c r="J1187" i="4"/>
  <c r="M1187" i="4" s="1"/>
  <c r="A1187" i="4" s="1"/>
  <c r="J1200" i="4"/>
  <c r="M1200" i="4" s="1"/>
  <c r="A1200" i="4" s="1"/>
  <c r="N1200" i="4"/>
  <c r="J1213" i="4"/>
  <c r="M1213" i="4" s="1"/>
  <c r="A1213" i="4" s="1"/>
  <c r="N1213" i="4"/>
  <c r="N1279" i="4"/>
  <c r="J1279" i="4"/>
  <c r="M1279" i="4" s="1"/>
  <c r="A1279" i="4" s="1"/>
  <c r="N1292" i="4"/>
  <c r="J1292" i="4"/>
  <c r="M1292" i="4" s="1"/>
  <c r="A1292" i="4" s="1"/>
  <c r="J1312" i="4"/>
  <c r="M1312" i="4" s="1"/>
  <c r="A1312" i="4" s="1"/>
  <c r="N1312" i="4"/>
  <c r="O1335" i="4"/>
  <c r="R1335" i="4"/>
  <c r="J1335" i="4"/>
  <c r="M1335" i="4" s="1"/>
  <c r="A1335" i="4" s="1"/>
  <c r="N1335" i="4"/>
  <c r="J1636" i="4"/>
  <c r="M1636" i="4" s="1"/>
  <c r="A1636" i="4" s="1"/>
  <c r="N1636" i="4"/>
  <c r="J1690" i="4"/>
  <c r="M1690" i="4" s="1"/>
  <c r="A1690" i="4" s="1"/>
  <c r="N1690" i="4"/>
  <c r="O1729" i="4"/>
  <c r="K1729" i="4"/>
  <c r="J1758" i="4"/>
  <c r="M1758" i="4" s="1"/>
  <c r="A1758" i="4" s="1"/>
  <c r="N1758" i="4"/>
  <c r="J1771" i="4"/>
  <c r="M1771" i="4" s="1"/>
  <c r="A1771" i="4" s="1"/>
  <c r="N1771" i="4"/>
  <c r="J1806" i="4"/>
  <c r="M1806" i="4" s="1"/>
  <c r="A1806" i="4" s="1"/>
  <c r="N1806" i="4"/>
  <c r="J1808" i="4"/>
  <c r="M1808" i="4" s="1"/>
  <c r="A1808" i="4" s="1"/>
  <c r="N1808" i="4"/>
  <c r="J1809" i="4"/>
  <c r="M1809" i="4" s="1"/>
  <c r="A1809" i="4" s="1"/>
  <c r="N1809" i="4"/>
  <c r="J1893" i="4"/>
  <c r="M1893" i="4" s="1"/>
  <c r="A1893" i="4" s="1"/>
  <c r="N1893" i="4"/>
  <c r="J1917" i="4"/>
  <c r="M1917" i="4" s="1"/>
  <c r="A1917" i="4" s="1"/>
  <c r="N1917" i="4"/>
  <c r="J1943" i="4"/>
  <c r="M1943" i="4" s="1"/>
  <c r="A1943" i="4" s="1"/>
  <c r="N1943" i="4"/>
  <c r="N1958" i="4"/>
  <c r="J1958" i="4"/>
  <c r="M1958" i="4" s="1"/>
  <c r="A1958" i="4" s="1"/>
  <c r="K1988" i="4"/>
  <c r="O1988" i="4"/>
  <c r="J2018" i="4"/>
  <c r="M2018" i="4" s="1"/>
  <c r="A2018" i="4" s="1"/>
  <c r="N2018" i="4"/>
  <c r="J2023" i="4"/>
  <c r="M2023" i="4" s="1"/>
  <c r="A2023" i="4" s="1"/>
  <c r="N2023" i="4"/>
  <c r="J2056" i="4"/>
  <c r="M2056" i="4" s="1"/>
  <c r="A2056" i="4" s="1"/>
  <c r="N2056" i="4"/>
  <c r="J2058" i="4"/>
  <c r="M2058" i="4" s="1"/>
  <c r="A2058" i="4" s="1"/>
  <c r="N2058" i="4"/>
  <c r="J2060" i="4"/>
  <c r="M2060" i="4" s="1"/>
  <c r="A2060" i="4" s="1"/>
  <c r="N2060" i="4"/>
  <c r="J2071" i="4"/>
  <c r="M2071" i="4" s="1"/>
  <c r="A2071" i="4" s="1"/>
  <c r="N2071" i="4"/>
  <c r="K2095" i="4"/>
  <c r="O2095" i="4"/>
  <c r="R2095" i="4"/>
  <c r="K2098" i="4"/>
  <c r="O2098" i="4"/>
  <c r="J2151" i="4"/>
  <c r="M2151" i="4" s="1"/>
  <c r="A2151" i="4" s="1"/>
  <c r="N2151" i="4"/>
  <c r="J2200" i="4"/>
  <c r="M2200" i="4" s="1"/>
  <c r="A2200" i="4" s="1"/>
  <c r="N2200" i="4"/>
  <c r="J2207" i="4"/>
  <c r="M2207" i="4" s="1"/>
  <c r="A2207" i="4" s="1"/>
  <c r="N2207" i="4"/>
  <c r="N2211" i="4"/>
  <c r="J2211" i="4"/>
  <c r="M2211" i="4" s="1"/>
  <c r="A2211" i="4" s="1"/>
  <c r="J2252" i="4"/>
  <c r="M2252" i="4" s="1"/>
  <c r="A2252" i="4" s="1"/>
  <c r="N2252" i="4"/>
  <c r="J3052" i="4"/>
  <c r="M3052" i="4" s="1"/>
  <c r="A3052" i="4" s="1"/>
  <c r="N3052" i="4"/>
  <c r="O2320" i="4"/>
  <c r="K2320" i="4"/>
  <c r="N2320" i="4"/>
  <c r="J2320" i="4"/>
  <c r="M2320" i="4" s="1"/>
  <c r="A2320" i="4" s="1"/>
  <c r="N2329" i="4"/>
  <c r="J2329" i="4"/>
  <c r="M2329" i="4" s="1"/>
  <c r="A2329" i="4" s="1"/>
  <c r="J2349" i="4"/>
  <c r="M2349" i="4" s="1"/>
  <c r="A2349" i="4" s="1"/>
  <c r="N2349" i="4"/>
  <c r="J2351" i="4"/>
  <c r="M2351" i="4" s="1"/>
  <c r="A2351" i="4" s="1"/>
  <c r="N2351" i="4"/>
  <c r="J2356" i="4"/>
  <c r="M2356" i="4" s="1"/>
  <c r="A2356" i="4" s="1"/>
  <c r="N2356" i="4"/>
  <c r="J2358" i="4"/>
  <c r="M2358" i="4" s="1"/>
  <c r="A2358" i="4" s="1"/>
  <c r="N2358" i="4"/>
  <c r="N2382" i="4"/>
  <c r="J2382" i="4"/>
  <c r="M2382" i="4" s="1"/>
  <c r="A2382" i="4" s="1"/>
  <c r="N2392" i="4"/>
  <c r="J2392" i="4"/>
  <c r="M2392" i="4" s="1"/>
  <c r="A2392" i="4" s="1"/>
  <c r="J2394" i="4"/>
  <c r="M2394" i="4" s="1"/>
  <c r="A2394" i="4" s="1"/>
  <c r="N2394" i="4"/>
  <c r="J2395" i="4"/>
  <c r="M2395" i="4" s="1"/>
  <c r="A2395" i="4" s="1"/>
  <c r="N2395" i="4"/>
  <c r="J2397" i="4"/>
  <c r="M2397" i="4" s="1"/>
  <c r="A2397" i="4" s="1"/>
  <c r="N2397" i="4"/>
  <c r="J2398" i="4"/>
  <c r="M2398" i="4" s="1"/>
  <c r="A2398" i="4" s="1"/>
  <c r="N2398" i="4"/>
  <c r="J2400" i="4"/>
  <c r="M2400" i="4" s="1"/>
  <c r="A2400" i="4" s="1"/>
  <c r="N2400" i="4"/>
  <c r="N2402" i="4"/>
  <c r="J2402" i="4"/>
  <c r="M2402" i="4" s="1"/>
  <c r="A2402" i="4" s="1"/>
  <c r="J2409" i="4"/>
  <c r="M2409" i="4" s="1"/>
  <c r="A2409" i="4" s="1"/>
  <c r="N2409" i="4"/>
  <c r="N2413" i="4"/>
  <c r="J2413" i="4"/>
  <c r="M2413" i="4" s="1"/>
  <c r="A2413" i="4" s="1"/>
  <c r="J2415" i="4"/>
  <c r="M2415" i="4" s="1"/>
  <c r="A2415" i="4" s="1"/>
  <c r="N2415" i="4"/>
  <c r="J2425" i="4"/>
  <c r="M2425" i="4" s="1"/>
  <c r="A2425" i="4" s="1"/>
  <c r="N2425" i="4"/>
  <c r="J2429" i="4"/>
  <c r="M2429" i="4" s="1"/>
  <c r="A2429" i="4" s="1"/>
  <c r="N2429" i="4"/>
  <c r="J2431" i="4"/>
  <c r="M2431" i="4" s="1"/>
  <c r="A2431" i="4" s="1"/>
  <c r="N2431" i="4"/>
  <c r="J2432" i="4"/>
  <c r="M2432" i="4" s="1"/>
  <c r="A2432" i="4" s="1"/>
  <c r="N2432" i="4"/>
  <c r="J2433" i="4"/>
  <c r="M2433" i="4" s="1"/>
  <c r="A2433" i="4" s="1"/>
  <c r="N2433" i="4"/>
  <c r="N2441" i="4"/>
  <c r="J2441" i="4"/>
  <c r="M2441" i="4" s="1"/>
  <c r="A2441" i="4" s="1"/>
  <c r="J2442" i="4"/>
  <c r="M2442" i="4" s="1"/>
  <c r="A2442" i="4" s="1"/>
  <c r="N2442" i="4"/>
  <c r="J2444" i="4"/>
  <c r="M2444" i="4" s="1"/>
  <c r="A2444" i="4" s="1"/>
  <c r="N2444" i="4"/>
  <c r="J2445" i="4"/>
  <c r="M2445" i="4" s="1"/>
  <c r="A2445" i="4" s="1"/>
  <c r="N2445" i="4"/>
  <c r="J2447" i="4"/>
  <c r="M2447" i="4" s="1"/>
  <c r="A2447" i="4" s="1"/>
  <c r="N2447" i="4"/>
  <c r="J2450" i="4"/>
  <c r="M2450" i="4" s="1"/>
  <c r="A2450" i="4" s="1"/>
  <c r="N2450" i="4"/>
  <c r="J2454" i="4"/>
  <c r="M2454" i="4" s="1"/>
  <c r="A2454" i="4" s="1"/>
  <c r="N2454" i="4"/>
  <c r="J2460" i="4"/>
  <c r="M2460" i="4" s="1"/>
  <c r="A2460" i="4" s="1"/>
  <c r="N2460" i="4"/>
  <c r="N2461" i="4"/>
  <c r="J2461" i="4"/>
  <c r="M2461" i="4" s="1"/>
  <c r="A2461" i="4" s="1"/>
  <c r="J2489" i="4"/>
  <c r="M2489" i="4" s="1"/>
  <c r="A2489" i="4" s="1"/>
  <c r="N2489" i="4"/>
  <c r="J2508" i="4"/>
  <c r="M2508" i="4" s="1"/>
  <c r="A2508" i="4" s="1"/>
  <c r="N2508" i="4"/>
  <c r="J2512" i="4"/>
  <c r="M2512" i="4" s="1"/>
  <c r="A2512" i="4" s="1"/>
  <c r="N2512" i="4"/>
  <c r="J2520" i="4"/>
  <c r="M2520" i="4" s="1"/>
  <c r="A2520" i="4" s="1"/>
  <c r="N2520" i="4"/>
  <c r="J2521" i="4"/>
  <c r="M2521" i="4" s="1"/>
  <c r="A2521" i="4" s="1"/>
  <c r="N2521" i="4"/>
  <c r="J2527" i="4"/>
  <c r="M2527" i="4" s="1"/>
  <c r="A2527" i="4" s="1"/>
  <c r="N2527" i="4"/>
  <c r="J2550" i="4"/>
  <c r="M2550" i="4" s="1"/>
  <c r="A2550" i="4" s="1"/>
  <c r="N2550" i="4"/>
  <c r="J2557" i="4"/>
  <c r="M2557" i="4" s="1"/>
  <c r="A2557" i="4" s="1"/>
  <c r="N2557" i="4"/>
  <c r="J2569" i="4"/>
  <c r="M2569" i="4" s="1"/>
  <c r="A2569" i="4" s="1"/>
  <c r="N2569" i="4"/>
  <c r="J2574" i="4"/>
  <c r="M2574" i="4" s="1"/>
  <c r="A2574" i="4" s="1"/>
  <c r="N2574" i="4"/>
  <c r="J2576" i="4"/>
  <c r="M2576" i="4" s="1"/>
  <c r="A2576" i="4" s="1"/>
  <c r="N2576" i="4"/>
  <c r="J2583" i="4"/>
  <c r="M2583" i="4" s="1"/>
  <c r="A2583" i="4" s="1"/>
  <c r="N2583" i="4"/>
  <c r="J2586" i="4"/>
  <c r="M2586" i="4" s="1"/>
  <c r="A2586" i="4" s="1"/>
  <c r="N2586" i="4"/>
  <c r="J2587" i="4"/>
  <c r="M2587" i="4" s="1"/>
  <c r="A2587" i="4" s="1"/>
  <c r="N2587" i="4"/>
  <c r="J2590" i="4"/>
  <c r="M2590" i="4" s="1"/>
  <c r="A2590" i="4" s="1"/>
  <c r="N2590" i="4"/>
  <c r="J2620" i="4"/>
  <c r="M2620" i="4" s="1"/>
  <c r="A2620" i="4" s="1"/>
  <c r="N2620" i="4"/>
  <c r="J2646" i="4"/>
  <c r="M2646" i="4" s="1"/>
  <c r="A2646" i="4" s="1"/>
  <c r="N2646" i="4"/>
  <c r="J2782" i="4"/>
  <c r="M2782" i="4" s="1"/>
  <c r="A2782" i="4" s="1"/>
  <c r="N2782" i="4"/>
  <c r="J2784" i="4"/>
  <c r="M2784" i="4" s="1"/>
  <c r="A2784" i="4" s="1"/>
  <c r="N2784" i="4"/>
  <c r="J2882" i="4"/>
  <c r="M2882" i="4" s="1"/>
  <c r="A2882" i="4" s="1"/>
  <c r="N2882" i="4"/>
  <c r="N8" i="4"/>
  <c r="J8" i="4"/>
  <c r="M8" i="4" s="1"/>
  <c r="A8" i="4" s="1"/>
  <c r="J11" i="4"/>
  <c r="M11" i="4" s="1"/>
  <c r="A11" i="4" s="1"/>
  <c r="N11" i="4"/>
  <c r="J32" i="4"/>
  <c r="M32" i="4" s="1"/>
  <c r="A32" i="4" s="1"/>
  <c r="N32" i="4"/>
  <c r="J45" i="4"/>
  <c r="M45" i="4" s="1"/>
  <c r="A45" i="4" s="1"/>
  <c r="N45" i="4"/>
  <c r="J54" i="4"/>
  <c r="M54" i="4" s="1"/>
  <c r="A54" i="4" s="1"/>
  <c r="N54" i="4"/>
  <c r="J59" i="4"/>
  <c r="M59" i="4" s="1"/>
  <c r="A59" i="4" s="1"/>
  <c r="N59" i="4"/>
  <c r="J73" i="4"/>
  <c r="M73" i="4" s="1"/>
  <c r="A73" i="4" s="1"/>
  <c r="N73" i="4"/>
  <c r="N105" i="4"/>
  <c r="J105" i="4"/>
  <c r="M105" i="4" s="1"/>
  <c r="A105" i="4" s="1"/>
  <c r="J121" i="4"/>
  <c r="M121" i="4" s="1"/>
  <c r="A121" i="4" s="1"/>
  <c r="N121" i="4"/>
  <c r="N126" i="4"/>
  <c r="J126" i="4"/>
  <c r="M126" i="4" s="1"/>
  <c r="A126" i="4" s="1"/>
  <c r="J128" i="4"/>
  <c r="M128" i="4" s="1"/>
  <c r="A128" i="4" s="1"/>
  <c r="N128" i="4"/>
  <c r="J180" i="4"/>
  <c r="M180" i="4" s="1"/>
  <c r="A180" i="4" s="1"/>
  <c r="N180" i="4"/>
  <c r="J204" i="4"/>
  <c r="M204" i="4" s="1"/>
  <c r="A204" i="4" s="1"/>
  <c r="N204" i="4"/>
  <c r="J224" i="4"/>
  <c r="M224" i="4" s="1"/>
  <c r="A224" i="4" s="1"/>
  <c r="N224" i="4"/>
  <c r="J240" i="4"/>
  <c r="M240" i="4" s="1"/>
  <c r="A240" i="4" s="1"/>
  <c r="N240" i="4"/>
  <c r="J244" i="4"/>
  <c r="M244" i="4" s="1"/>
  <c r="A244" i="4" s="1"/>
  <c r="N244" i="4"/>
  <c r="J252" i="4"/>
  <c r="M252" i="4" s="1"/>
  <c r="A252" i="4" s="1"/>
  <c r="N252" i="4"/>
  <c r="J279" i="4"/>
  <c r="M279" i="4" s="1"/>
  <c r="A279" i="4" s="1"/>
  <c r="N279" i="4"/>
  <c r="J282" i="4"/>
  <c r="M282" i="4" s="1"/>
  <c r="A282" i="4" s="1"/>
  <c r="N282" i="4"/>
  <c r="J300" i="4"/>
  <c r="M300" i="4" s="1"/>
  <c r="A300" i="4" s="1"/>
  <c r="N300" i="4"/>
  <c r="N304" i="4"/>
  <c r="J304" i="4"/>
  <c r="M304" i="4" s="1"/>
  <c r="A304" i="4" s="1"/>
  <c r="J306" i="4"/>
  <c r="M306" i="4" s="1"/>
  <c r="A306" i="4" s="1"/>
  <c r="N306" i="4"/>
  <c r="N316" i="4"/>
  <c r="J316" i="4"/>
  <c r="M316" i="4" s="1"/>
  <c r="A316" i="4" s="1"/>
  <c r="J320" i="4"/>
  <c r="M320" i="4" s="1"/>
  <c r="A320" i="4" s="1"/>
  <c r="N320" i="4"/>
  <c r="J348" i="4"/>
  <c r="M348" i="4" s="1"/>
  <c r="A348" i="4" s="1"/>
  <c r="N348" i="4"/>
  <c r="J367" i="4"/>
  <c r="M367" i="4" s="1"/>
  <c r="A367" i="4" s="1"/>
  <c r="N367" i="4"/>
  <c r="J378" i="4"/>
  <c r="M378" i="4" s="1"/>
  <c r="A378" i="4" s="1"/>
  <c r="N378" i="4"/>
  <c r="J384" i="4"/>
  <c r="M384" i="4" s="1"/>
  <c r="A384" i="4" s="1"/>
  <c r="N384" i="4"/>
  <c r="J396" i="4"/>
  <c r="M396" i="4" s="1"/>
  <c r="A396" i="4" s="1"/>
  <c r="N396" i="4"/>
  <c r="J410" i="4"/>
  <c r="M410" i="4" s="1"/>
  <c r="A410" i="4" s="1"/>
  <c r="N410" i="4"/>
  <c r="J437" i="4"/>
  <c r="M437" i="4" s="1"/>
  <c r="A437" i="4" s="1"/>
  <c r="N437" i="4"/>
  <c r="J451" i="4"/>
  <c r="M451" i="4" s="1"/>
  <c r="A451" i="4" s="1"/>
  <c r="N451" i="4"/>
  <c r="J477" i="4"/>
  <c r="M477" i="4" s="1"/>
  <c r="A477" i="4" s="1"/>
  <c r="N477" i="4"/>
  <c r="J489" i="4"/>
  <c r="M489" i="4" s="1"/>
  <c r="A489" i="4" s="1"/>
  <c r="N489" i="4"/>
  <c r="J493" i="4"/>
  <c r="M493" i="4" s="1"/>
  <c r="A493" i="4" s="1"/>
  <c r="N493" i="4"/>
  <c r="J510" i="4"/>
  <c r="M510" i="4" s="1"/>
  <c r="A510" i="4" s="1"/>
  <c r="N510" i="4"/>
  <c r="J559" i="4"/>
  <c r="M559" i="4" s="1"/>
  <c r="A559" i="4" s="1"/>
  <c r="N559" i="4"/>
  <c r="J563" i="4"/>
  <c r="M563" i="4" s="1"/>
  <c r="A563" i="4" s="1"/>
  <c r="N563" i="4"/>
  <c r="R597" i="4"/>
  <c r="O597" i="4"/>
  <c r="K597" i="4"/>
  <c r="J597" i="4"/>
  <c r="M597" i="4" s="1"/>
  <c r="A597" i="4" s="1"/>
  <c r="N597" i="4"/>
  <c r="J789" i="4"/>
  <c r="M789" i="4" s="1"/>
  <c r="A789" i="4" s="1"/>
  <c r="N789" i="4"/>
  <c r="J838" i="4"/>
  <c r="M838" i="4" s="1"/>
  <c r="A838" i="4" s="1"/>
  <c r="N838" i="4"/>
  <c r="N842" i="4"/>
  <c r="J842" i="4"/>
  <c r="M842" i="4" s="1"/>
  <c r="A842" i="4" s="1"/>
  <c r="J845" i="4"/>
  <c r="M845" i="4" s="1"/>
  <c r="A845" i="4" s="1"/>
  <c r="N845" i="4"/>
  <c r="N1018" i="4"/>
  <c r="J1018" i="4"/>
  <c r="M1018" i="4" s="1"/>
  <c r="A1018" i="4" s="1"/>
  <c r="J1076" i="4"/>
  <c r="M1076" i="4" s="1"/>
  <c r="A1076" i="4" s="1"/>
  <c r="N1076" i="4"/>
  <c r="J1178" i="4"/>
  <c r="M1178" i="4" s="1"/>
  <c r="A1178" i="4" s="1"/>
  <c r="N1178" i="4"/>
  <c r="J1207" i="4"/>
  <c r="M1207" i="4" s="1"/>
  <c r="A1207" i="4" s="1"/>
  <c r="N1207" i="4"/>
  <c r="J1222" i="4"/>
  <c r="M1222" i="4" s="1"/>
  <c r="A1222" i="4" s="1"/>
  <c r="N1222" i="4"/>
  <c r="J1238" i="4"/>
  <c r="M1238" i="4" s="1"/>
  <c r="A1238" i="4" s="1"/>
  <c r="N1238" i="4"/>
  <c r="J1293" i="4"/>
  <c r="M1293" i="4" s="1"/>
  <c r="A1293" i="4" s="1"/>
  <c r="N1293" i="4"/>
  <c r="J1433" i="4"/>
  <c r="M1433" i="4" s="1"/>
  <c r="A1433" i="4" s="1"/>
  <c r="N1433" i="4"/>
  <c r="J1440" i="4"/>
  <c r="M1440" i="4" s="1"/>
  <c r="A1440" i="4" s="1"/>
  <c r="N1440" i="4"/>
  <c r="J1447" i="4"/>
  <c r="M1447" i="4" s="1"/>
  <c r="A1447" i="4" s="1"/>
  <c r="N1447" i="4"/>
  <c r="J1583" i="4"/>
  <c r="M1583" i="4" s="1"/>
  <c r="A1583" i="4" s="1"/>
  <c r="N1583" i="4"/>
  <c r="J1596" i="4"/>
  <c r="M1596" i="4" s="1"/>
  <c r="A1596" i="4" s="1"/>
  <c r="N1596" i="4"/>
  <c r="J1601" i="4"/>
  <c r="M1601" i="4" s="1"/>
  <c r="A1601" i="4" s="1"/>
  <c r="N1601" i="4"/>
  <c r="J1716" i="4"/>
  <c r="M1716" i="4" s="1"/>
  <c r="A1716" i="4" s="1"/>
  <c r="N1716" i="4"/>
  <c r="J1776" i="4"/>
  <c r="M1776" i="4" s="1"/>
  <c r="A1776" i="4" s="1"/>
  <c r="N1776" i="4"/>
  <c r="J1781" i="4"/>
  <c r="M1781" i="4" s="1"/>
  <c r="A1781" i="4" s="1"/>
  <c r="N1781" i="4"/>
  <c r="J1796" i="4"/>
  <c r="M1796" i="4" s="1"/>
  <c r="A1796" i="4" s="1"/>
  <c r="N1796" i="4"/>
  <c r="J1836" i="4"/>
  <c r="M1836" i="4" s="1"/>
  <c r="A1836" i="4" s="1"/>
  <c r="N1836" i="4"/>
  <c r="J1862" i="4"/>
  <c r="M1862" i="4" s="1"/>
  <c r="A1862" i="4" s="1"/>
  <c r="N1862" i="4"/>
  <c r="N1971" i="4"/>
  <c r="J1971" i="4"/>
  <c r="M1971" i="4" s="1"/>
  <c r="A1971" i="4" s="1"/>
  <c r="N2061" i="4"/>
  <c r="J2061" i="4"/>
  <c r="M2061" i="4" s="1"/>
  <c r="A2061" i="4" s="1"/>
  <c r="J2065" i="4"/>
  <c r="M2065" i="4" s="1"/>
  <c r="A2065" i="4" s="1"/>
  <c r="N2065" i="4"/>
  <c r="R2086" i="4"/>
  <c r="O2086" i="4"/>
  <c r="N108" i="4"/>
  <c r="J108" i="4"/>
  <c r="M108" i="4" s="1"/>
  <c r="A108" i="4" s="1"/>
  <c r="J332" i="4"/>
  <c r="M332" i="4" s="1"/>
  <c r="A332" i="4" s="1"/>
  <c r="N332" i="4"/>
  <c r="K611" i="4"/>
  <c r="O611" i="4"/>
  <c r="R611" i="4"/>
  <c r="N776" i="4"/>
  <c r="J776" i="4"/>
  <c r="M776" i="4" s="1"/>
  <c r="A776" i="4" s="1"/>
  <c r="J825" i="4"/>
  <c r="M825" i="4" s="1"/>
  <c r="A825" i="4" s="1"/>
  <c r="N825" i="4"/>
  <c r="J850" i="4"/>
  <c r="M850" i="4" s="1"/>
  <c r="A850" i="4" s="1"/>
  <c r="N850" i="4"/>
  <c r="J861" i="4"/>
  <c r="M861" i="4" s="1"/>
  <c r="A861" i="4" s="1"/>
  <c r="N861" i="4"/>
  <c r="J866" i="4"/>
  <c r="M866" i="4" s="1"/>
  <c r="A866" i="4" s="1"/>
  <c r="N866" i="4"/>
  <c r="J867" i="4"/>
  <c r="M867" i="4" s="1"/>
  <c r="A867" i="4" s="1"/>
  <c r="N867" i="4"/>
  <c r="N887" i="4"/>
  <c r="J887" i="4"/>
  <c r="M887" i="4" s="1"/>
  <c r="A887" i="4" s="1"/>
  <c r="J911" i="4"/>
  <c r="M911" i="4" s="1"/>
  <c r="A911" i="4" s="1"/>
  <c r="N911" i="4"/>
  <c r="N915" i="4"/>
  <c r="J915" i="4"/>
  <c r="M915" i="4" s="1"/>
  <c r="A915" i="4" s="1"/>
  <c r="N933" i="4"/>
  <c r="J933" i="4"/>
  <c r="M933" i="4" s="1"/>
  <c r="A933" i="4" s="1"/>
  <c r="N937" i="4"/>
  <c r="J937" i="4"/>
  <c r="M937" i="4" s="1"/>
  <c r="A937" i="4" s="1"/>
  <c r="N957" i="4"/>
  <c r="J957" i="4"/>
  <c r="M957" i="4" s="1"/>
  <c r="A957" i="4" s="1"/>
  <c r="J970" i="4"/>
  <c r="M970" i="4" s="1"/>
  <c r="A970" i="4" s="1"/>
  <c r="N970" i="4"/>
  <c r="J974" i="4"/>
  <c r="M974" i="4" s="1"/>
  <c r="A974" i="4" s="1"/>
  <c r="N974" i="4"/>
  <c r="J980" i="4"/>
  <c r="M980" i="4" s="1"/>
  <c r="A980" i="4" s="1"/>
  <c r="N980" i="4"/>
  <c r="J1016" i="4"/>
  <c r="M1016" i="4" s="1"/>
  <c r="A1016" i="4" s="1"/>
  <c r="N1016" i="4"/>
  <c r="J1036" i="4"/>
  <c r="M1036" i="4" s="1"/>
  <c r="A1036" i="4" s="1"/>
  <c r="N1036" i="4"/>
  <c r="J1058" i="4"/>
  <c r="M1058" i="4" s="1"/>
  <c r="A1058" i="4" s="1"/>
  <c r="N1058" i="4"/>
  <c r="O1070" i="4"/>
  <c r="K1070" i="4"/>
  <c r="R1070" i="4"/>
  <c r="J1102" i="4"/>
  <c r="M1102" i="4" s="1"/>
  <c r="A1102" i="4" s="1"/>
  <c r="N1102" i="4"/>
  <c r="N1199" i="4"/>
  <c r="J1199" i="4"/>
  <c r="M1199" i="4" s="1"/>
  <c r="A1199" i="4" s="1"/>
  <c r="J1218" i="4"/>
  <c r="M1218" i="4" s="1"/>
  <c r="A1218" i="4" s="1"/>
  <c r="N1218" i="4"/>
  <c r="N1257" i="4"/>
  <c r="J1257" i="4"/>
  <c r="M1257" i="4" s="1"/>
  <c r="A1257" i="4" s="1"/>
  <c r="J1330" i="4"/>
  <c r="M1330" i="4" s="1"/>
  <c r="A1330" i="4" s="1"/>
  <c r="N1330" i="4"/>
  <c r="N1488" i="4"/>
  <c r="J1488" i="4"/>
  <c r="M1488" i="4" s="1"/>
  <c r="A1488" i="4" s="1"/>
  <c r="N1812" i="4"/>
  <c r="J1812" i="4"/>
  <c r="M1812" i="4" s="1"/>
  <c r="A1812" i="4" s="1"/>
  <c r="N46" i="4"/>
  <c r="J46" i="4"/>
  <c r="M46" i="4" s="1"/>
  <c r="A46" i="4" s="1"/>
  <c r="N137" i="4"/>
  <c r="J137" i="4"/>
  <c r="M137" i="4" s="1"/>
  <c r="A137" i="4" s="1"/>
  <c r="K167" i="4"/>
  <c r="O167" i="4"/>
  <c r="R266" i="4"/>
  <c r="K266" i="4"/>
  <c r="O266" i="4"/>
  <c r="N277" i="4"/>
  <c r="J277" i="4"/>
  <c r="M277" i="4" s="1"/>
  <c r="A277" i="4" s="1"/>
  <c r="N762" i="4"/>
  <c r="J762" i="4"/>
  <c r="M762" i="4" s="1"/>
  <c r="A762" i="4" s="1"/>
  <c r="J821" i="4"/>
  <c r="M821" i="4" s="1"/>
  <c r="A821" i="4" s="1"/>
  <c r="N821" i="4"/>
  <c r="J1017" i="4"/>
  <c r="M1017" i="4" s="1"/>
  <c r="A1017" i="4" s="1"/>
  <c r="N1017" i="4"/>
  <c r="N1412" i="4"/>
  <c r="J1412" i="4"/>
  <c r="M1412" i="4" s="1"/>
  <c r="A1412" i="4" s="1"/>
  <c r="J1614" i="4"/>
  <c r="M1614" i="4" s="1"/>
  <c r="A1614" i="4" s="1"/>
  <c r="N1614" i="4"/>
  <c r="N1619" i="4"/>
  <c r="J1619" i="4"/>
  <c r="M1619" i="4" s="1"/>
  <c r="A1619" i="4" s="1"/>
  <c r="N1620" i="4"/>
  <c r="J1620" i="4"/>
  <c r="M1620" i="4" s="1"/>
  <c r="A1620" i="4" s="1"/>
  <c r="N1641" i="4"/>
  <c r="J1641" i="4"/>
  <c r="M1641" i="4" s="1"/>
  <c r="A1641" i="4" s="1"/>
  <c r="J2042" i="4"/>
  <c r="M2042" i="4" s="1"/>
  <c r="A2042" i="4" s="1"/>
  <c r="N2042" i="4"/>
  <c r="J2321" i="4"/>
  <c r="M2321" i="4" s="1"/>
  <c r="A2321" i="4" s="1"/>
  <c r="N2321" i="4"/>
  <c r="J2322" i="4"/>
  <c r="M2322" i="4" s="1"/>
  <c r="A2322" i="4" s="1"/>
  <c r="N2322" i="4"/>
  <c r="J2435" i="4"/>
  <c r="M2435" i="4" s="1"/>
  <c r="A2435" i="4" s="1"/>
  <c r="N2435" i="4"/>
  <c r="J2472" i="4"/>
  <c r="M2472" i="4" s="1"/>
  <c r="A2472" i="4" s="1"/>
  <c r="N2472" i="4"/>
  <c r="K2659" i="4"/>
  <c r="O2659" i="4"/>
  <c r="R2659" i="4"/>
  <c r="N2871" i="4"/>
  <c r="J2871" i="4"/>
  <c r="M2871" i="4" s="1"/>
  <c r="A2871" i="4" s="1"/>
  <c r="J5" i="4"/>
  <c r="M5" i="4" s="1"/>
  <c r="A5" i="4" s="1"/>
  <c r="N5" i="4"/>
  <c r="N159" i="4"/>
  <c r="J159" i="4"/>
  <c r="M159" i="4" s="1"/>
  <c r="A159" i="4" s="1"/>
  <c r="J337" i="4"/>
  <c r="M337" i="4" s="1"/>
  <c r="A337" i="4" s="1"/>
  <c r="N337" i="4"/>
  <c r="J509" i="4"/>
  <c r="M509" i="4" s="1"/>
  <c r="A509" i="4" s="1"/>
  <c r="N509" i="4"/>
  <c r="O641" i="4"/>
  <c r="R641" i="4"/>
  <c r="K641" i="4"/>
  <c r="K649" i="4"/>
  <c r="O649" i="4"/>
  <c r="R649" i="4"/>
  <c r="N665" i="4"/>
  <c r="J665" i="4"/>
  <c r="M665" i="4" s="1"/>
  <c r="A665" i="4" s="1"/>
  <c r="O668" i="4"/>
  <c r="R668" i="4"/>
  <c r="K668" i="4"/>
  <c r="N671" i="4"/>
  <c r="J671" i="4"/>
  <c r="M671" i="4" s="1"/>
  <c r="A671" i="4" s="1"/>
  <c r="K686" i="4"/>
  <c r="O686" i="4"/>
  <c r="R686" i="4"/>
  <c r="O781" i="4"/>
  <c r="K781" i="4"/>
  <c r="R781" i="4"/>
  <c r="N796" i="4"/>
  <c r="J796" i="4"/>
  <c r="M796" i="4" s="1"/>
  <c r="A796" i="4" s="1"/>
  <c r="N822" i="4"/>
  <c r="J822" i="4"/>
  <c r="M822" i="4" s="1"/>
  <c r="A822" i="4" s="1"/>
  <c r="N844" i="4"/>
  <c r="J844" i="4"/>
  <c r="M844" i="4" s="1"/>
  <c r="A844" i="4" s="1"/>
  <c r="K1086" i="4"/>
  <c r="R1086" i="4"/>
  <c r="O1086" i="4"/>
  <c r="N1263" i="4"/>
  <c r="J1263" i="4"/>
  <c r="M1263" i="4" s="1"/>
  <c r="A1263" i="4" s="1"/>
  <c r="K1278" i="4"/>
  <c r="R1278" i="4"/>
  <c r="O1278" i="4"/>
  <c r="N1415" i="4"/>
  <c r="J1415" i="4"/>
  <c r="M1415" i="4" s="1"/>
  <c r="A1415" i="4" s="1"/>
  <c r="J1586" i="4"/>
  <c r="M1586" i="4" s="1"/>
  <c r="A1586" i="4" s="1"/>
  <c r="N1586" i="4"/>
  <c r="K1617" i="4"/>
  <c r="O1617" i="4"/>
  <c r="R1617" i="4"/>
  <c r="R1623" i="4"/>
  <c r="O1623" i="4"/>
  <c r="K1623" i="4"/>
  <c r="J1672" i="4"/>
  <c r="M1672" i="4" s="1"/>
  <c r="A1672" i="4" s="1"/>
  <c r="N1672" i="4"/>
  <c r="N1678" i="4"/>
  <c r="J1678" i="4"/>
  <c r="M1678" i="4" s="1"/>
  <c r="A1678" i="4" s="1"/>
  <c r="K1709" i="4"/>
  <c r="R1709" i="4"/>
  <c r="O1709" i="4"/>
  <c r="J1755" i="4"/>
  <c r="M1755" i="4" s="1"/>
  <c r="A1755" i="4" s="1"/>
  <c r="N1755" i="4"/>
  <c r="J1811" i="4"/>
  <c r="M1811" i="4" s="1"/>
  <c r="A1811" i="4" s="1"/>
  <c r="N1811" i="4"/>
  <c r="J1950" i="4"/>
  <c r="M1950" i="4" s="1"/>
  <c r="A1950" i="4" s="1"/>
  <c r="N1950" i="4"/>
  <c r="J2038" i="4"/>
  <c r="M2038" i="4" s="1"/>
  <c r="A2038" i="4" s="1"/>
  <c r="N2038" i="4"/>
  <c r="J2064" i="4"/>
  <c r="M2064" i="4" s="1"/>
  <c r="A2064" i="4" s="1"/>
  <c r="N2064" i="4"/>
  <c r="K2113" i="4"/>
  <c r="O2113" i="4"/>
  <c r="R2168" i="4"/>
  <c r="O2168" i="4"/>
  <c r="J2168" i="4"/>
  <c r="M2168" i="4" s="1"/>
  <c r="A2168" i="4" s="1"/>
  <c r="N2168" i="4"/>
  <c r="F2" i="3"/>
  <c r="H2" i="4" s="1"/>
  <c r="H3" i="4"/>
  <c r="E5" i="2"/>
  <c r="E6" i="2"/>
  <c r="E7" i="2"/>
  <c r="E8" i="2"/>
  <c r="E9" i="2"/>
  <c r="E10" i="2"/>
  <c r="E11" i="2"/>
  <c r="E4" i="2"/>
  <c r="T3" i="4"/>
  <c r="L3" i="4" l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B1603" i="4" s="1"/>
  <c r="B1604" i="4" s="1"/>
  <c r="B1605" i="4" s="1"/>
  <c r="B1606" i="4" s="1"/>
  <c r="B1607" i="4" s="1"/>
  <c r="B1608" i="4" s="1"/>
  <c r="B1609" i="4" s="1"/>
  <c r="B1610" i="4" s="1"/>
  <c r="B1611" i="4" s="1"/>
  <c r="B1612" i="4" s="1"/>
  <c r="B1613" i="4" s="1"/>
  <c r="B1614" i="4" s="1"/>
  <c r="B1615" i="4" s="1"/>
  <c r="B1616" i="4" s="1"/>
  <c r="B1617" i="4" s="1"/>
  <c r="B1618" i="4" s="1"/>
  <c r="B1619" i="4" s="1"/>
  <c r="B1620" i="4" s="1"/>
  <c r="B1621" i="4" s="1"/>
  <c r="B1622" i="4" s="1"/>
  <c r="B1623" i="4" s="1"/>
  <c r="B1624" i="4" s="1"/>
  <c r="B1625" i="4" s="1"/>
  <c r="B1626" i="4" s="1"/>
  <c r="B1627" i="4" s="1"/>
  <c r="B1628" i="4" s="1"/>
  <c r="B1629" i="4" s="1"/>
  <c r="B1630" i="4" s="1"/>
  <c r="B1631" i="4" s="1"/>
  <c r="B1632" i="4" s="1"/>
  <c r="B1633" i="4" s="1"/>
  <c r="B1634" i="4" s="1"/>
  <c r="B1635" i="4" s="1"/>
  <c r="B1636" i="4" s="1"/>
  <c r="B1637" i="4" s="1"/>
  <c r="B1638" i="4" s="1"/>
  <c r="B1639" i="4" s="1"/>
  <c r="B1640" i="4" s="1"/>
  <c r="B1641" i="4" s="1"/>
  <c r="B1642" i="4" s="1"/>
  <c r="B1643" i="4" s="1"/>
  <c r="B1644" i="4" s="1"/>
  <c r="B1645" i="4" s="1"/>
  <c r="B1646" i="4" s="1"/>
  <c r="B1647" i="4" s="1"/>
  <c r="B1648" i="4" s="1"/>
  <c r="B1649" i="4" s="1"/>
  <c r="B1650" i="4" s="1"/>
  <c r="B1651" i="4" s="1"/>
  <c r="B1652" i="4" s="1"/>
  <c r="B1653" i="4" s="1"/>
  <c r="B1654" i="4" s="1"/>
  <c r="B1655" i="4" s="1"/>
  <c r="B1656" i="4" s="1"/>
  <c r="B1657" i="4" s="1"/>
  <c r="B1658" i="4" s="1"/>
  <c r="B1659" i="4" s="1"/>
  <c r="B1660" i="4" s="1"/>
  <c r="B1661" i="4" s="1"/>
  <c r="B1662" i="4" s="1"/>
  <c r="B1663" i="4" s="1"/>
  <c r="B1664" i="4" s="1"/>
  <c r="B1665" i="4" s="1"/>
  <c r="B1666" i="4" s="1"/>
  <c r="B1667" i="4" s="1"/>
  <c r="B1668" i="4" s="1"/>
  <c r="B1669" i="4" s="1"/>
  <c r="B1670" i="4" s="1"/>
  <c r="B1671" i="4" s="1"/>
  <c r="B1672" i="4" s="1"/>
  <c r="B1673" i="4" s="1"/>
  <c r="B1674" i="4" s="1"/>
  <c r="B1675" i="4" s="1"/>
  <c r="B1676" i="4" s="1"/>
  <c r="B1677" i="4" s="1"/>
  <c r="B1678" i="4" s="1"/>
  <c r="B1679" i="4" s="1"/>
  <c r="B1680" i="4" s="1"/>
  <c r="B1681" i="4" s="1"/>
  <c r="B1682" i="4" s="1"/>
  <c r="B1683" i="4" s="1"/>
  <c r="B1684" i="4" s="1"/>
  <c r="B1685" i="4" s="1"/>
  <c r="B1686" i="4" s="1"/>
  <c r="B1687" i="4" s="1"/>
  <c r="B1688" i="4" s="1"/>
  <c r="B1689" i="4" s="1"/>
  <c r="B1690" i="4" s="1"/>
  <c r="B1691" i="4" s="1"/>
  <c r="B1692" i="4" s="1"/>
  <c r="B1693" i="4" s="1"/>
  <c r="B1694" i="4" s="1"/>
  <c r="B1695" i="4" s="1"/>
  <c r="B1696" i="4" s="1"/>
  <c r="B1697" i="4" s="1"/>
  <c r="B1698" i="4" s="1"/>
  <c r="B1699" i="4" s="1"/>
  <c r="B1700" i="4" s="1"/>
  <c r="B1701" i="4" s="1"/>
  <c r="B1702" i="4" s="1"/>
  <c r="B1703" i="4" s="1"/>
  <c r="B1704" i="4" s="1"/>
  <c r="B1705" i="4" s="1"/>
  <c r="B1706" i="4" s="1"/>
  <c r="B1707" i="4" s="1"/>
  <c r="B1708" i="4" s="1"/>
  <c r="B1709" i="4" s="1"/>
  <c r="B1710" i="4" s="1"/>
  <c r="B1711" i="4" s="1"/>
  <c r="B1712" i="4" s="1"/>
  <c r="B1713" i="4" s="1"/>
  <c r="B1714" i="4" s="1"/>
  <c r="B1715" i="4" s="1"/>
  <c r="B1716" i="4" s="1"/>
  <c r="B1717" i="4" s="1"/>
  <c r="B1718" i="4" s="1"/>
  <c r="B1719" i="4" s="1"/>
  <c r="B1720" i="4" s="1"/>
  <c r="B1721" i="4" s="1"/>
  <c r="B1722" i="4" s="1"/>
  <c r="B1723" i="4" s="1"/>
  <c r="B1724" i="4" s="1"/>
  <c r="B1725" i="4" s="1"/>
  <c r="B1726" i="4" s="1"/>
  <c r="B1727" i="4" s="1"/>
  <c r="B1728" i="4" s="1"/>
  <c r="B1729" i="4" s="1"/>
  <c r="B1730" i="4" s="1"/>
  <c r="B1731" i="4" s="1"/>
  <c r="B1732" i="4" s="1"/>
  <c r="B1733" i="4" s="1"/>
  <c r="B1734" i="4" s="1"/>
  <c r="B1735" i="4" s="1"/>
  <c r="B1736" i="4" s="1"/>
  <c r="B1737" i="4" s="1"/>
  <c r="B1738" i="4" s="1"/>
  <c r="B1739" i="4" s="1"/>
  <c r="B1740" i="4" s="1"/>
  <c r="B1741" i="4" s="1"/>
  <c r="B1742" i="4" s="1"/>
  <c r="B1743" i="4" s="1"/>
  <c r="B1744" i="4" s="1"/>
  <c r="B1745" i="4" s="1"/>
  <c r="B1746" i="4" s="1"/>
  <c r="B1747" i="4" s="1"/>
  <c r="B1748" i="4" s="1"/>
  <c r="B1749" i="4" s="1"/>
  <c r="B1750" i="4" s="1"/>
  <c r="B1751" i="4" s="1"/>
  <c r="B1752" i="4" s="1"/>
  <c r="B1753" i="4" s="1"/>
  <c r="B1754" i="4" s="1"/>
  <c r="B1755" i="4" s="1"/>
  <c r="B1756" i="4" s="1"/>
  <c r="B1757" i="4" s="1"/>
  <c r="B1758" i="4" s="1"/>
  <c r="B1759" i="4" s="1"/>
  <c r="B1760" i="4" s="1"/>
  <c r="B1761" i="4" s="1"/>
  <c r="B1762" i="4" s="1"/>
  <c r="B1763" i="4" s="1"/>
  <c r="B1764" i="4" s="1"/>
  <c r="B1765" i="4" s="1"/>
  <c r="B1766" i="4" s="1"/>
  <c r="B1767" i="4" s="1"/>
  <c r="B1768" i="4" s="1"/>
  <c r="B1769" i="4" s="1"/>
  <c r="B1770" i="4" s="1"/>
  <c r="B1771" i="4" s="1"/>
  <c r="B1772" i="4" s="1"/>
  <c r="B1773" i="4" s="1"/>
  <c r="B1774" i="4" s="1"/>
  <c r="B1775" i="4" s="1"/>
  <c r="B1776" i="4" s="1"/>
  <c r="B1777" i="4" s="1"/>
  <c r="B1778" i="4" s="1"/>
  <c r="B1779" i="4" s="1"/>
  <c r="B1780" i="4" s="1"/>
  <c r="B1781" i="4" s="1"/>
  <c r="B1782" i="4" s="1"/>
  <c r="B1783" i="4" s="1"/>
  <c r="B1784" i="4" s="1"/>
  <c r="B1785" i="4" s="1"/>
  <c r="B1786" i="4" s="1"/>
  <c r="B1787" i="4" s="1"/>
  <c r="B1788" i="4" s="1"/>
  <c r="B1789" i="4" s="1"/>
  <c r="B1790" i="4" s="1"/>
  <c r="B1791" i="4" s="1"/>
  <c r="B1792" i="4" s="1"/>
  <c r="B1793" i="4" s="1"/>
  <c r="B1794" i="4" s="1"/>
  <c r="B1795" i="4" s="1"/>
  <c r="B1796" i="4" s="1"/>
  <c r="B1797" i="4" s="1"/>
  <c r="B1798" i="4" s="1"/>
  <c r="B1799" i="4" s="1"/>
  <c r="B1800" i="4" s="1"/>
  <c r="B1801" i="4" s="1"/>
  <c r="B1802" i="4" s="1"/>
  <c r="B1803" i="4" s="1"/>
  <c r="B1804" i="4" s="1"/>
  <c r="B1805" i="4" s="1"/>
  <c r="B1806" i="4" s="1"/>
  <c r="B1807" i="4" s="1"/>
  <c r="B1808" i="4" s="1"/>
  <c r="B1809" i="4" s="1"/>
  <c r="B1810" i="4" s="1"/>
  <c r="B1811" i="4" s="1"/>
  <c r="B1812" i="4" s="1"/>
  <c r="B1813" i="4" s="1"/>
  <c r="B1814" i="4" s="1"/>
  <c r="B1815" i="4" s="1"/>
  <c r="B1816" i="4" s="1"/>
  <c r="B1817" i="4" s="1"/>
  <c r="B1818" i="4" s="1"/>
  <c r="B1819" i="4" s="1"/>
  <c r="B1820" i="4" s="1"/>
  <c r="B1821" i="4" s="1"/>
  <c r="B1822" i="4" s="1"/>
  <c r="B1823" i="4" s="1"/>
  <c r="B1824" i="4" s="1"/>
  <c r="B1825" i="4" s="1"/>
  <c r="B1826" i="4" s="1"/>
  <c r="B1827" i="4" s="1"/>
  <c r="B1828" i="4" s="1"/>
  <c r="B1829" i="4" s="1"/>
  <c r="B1830" i="4" s="1"/>
  <c r="B1831" i="4" s="1"/>
  <c r="B1832" i="4" s="1"/>
  <c r="B1833" i="4" s="1"/>
  <c r="B1834" i="4" s="1"/>
  <c r="B1835" i="4" s="1"/>
  <c r="B1836" i="4" s="1"/>
  <c r="B1837" i="4" s="1"/>
  <c r="B1838" i="4" s="1"/>
  <c r="B1839" i="4" s="1"/>
  <c r="B1840" i="4" s="1"/>
  <c r="B1841" i="4" s="1"/>
  <c r="B1842" i="4" s="1"/>
  <c r="B1843" i="4" s="1"/>
  <c r="B1844" i="4" s="1"/>
  <c r="B1845" i="4" s="1"/>
  <c r="B1846" i="4" s="1"/>
  <c r="B1847" i="4" s="1"/>
  <c r="B1848" i="4" s="1"/>
  <c r="B1849" i="4" s="1"/>
  <c r="B1850" i="4" s="1"/>
  <c r="B1851" i="4" s="1"/>
  <c r="B1852" i="4" s="1"/>
  <c r="B1853" i="4" s="1"/>
  <c r="B1854" i="4" s="1"/>
  <c r="B1855" i="4" s="1"/>
  <c r="B1856" i="4" s="1"/>
  <c r="B1857" i="4" s="1"/>
  <c r="B1858" i="4" s="1"/>
  <c r="B1859" i="4" s="1"/>
  <c r="B1860" i="4" s="1"/>
  <c r="B1861" i="4" s="1"/>
  <c r="B1862" i="4" s="1"/>
  <c r="B1863" i="4" s="1"/>
  <c r="B1864" i="4" s="1"/>
  <c r="B1865" i="4" s="1"/>
  <c r="B1866" i="4" s="1"/>
  <c r="B1867" i="4" s="1"/>
  <c r="B1868" i="4" s="1"/>
  <c r="B1869" i="4" s="1"/>
  <c r="B1870" i="4" s="1"/>
  <c r="B1871" i="4" s="1"/>
  <c r="B1872" i="4" s="1"/>
  <c r="B1873" i="4" s="1"/>
  <c r="B1874" i="4" s="1"/>
  <c r="B1875" i="4" s="1"/>
  <c r="B1876" i="4" s="1"/>
  <c r="B1877" i="4" s="1"/>
  <c r="B1878" i="4" s="1"/>
  <c r="B1879" i="4" s="1"/>
  <c r="B1880" i="4" s="1"/>
  <c r="B1881" i="4" s="1"/>
  <c r="B1882" i="4" s="1"/>
  <c r="B1883" i="4" s="1"/>
  <c r="B1884" i="4" s="1"/>
  <c r="B1885" i="4" s="1"/>
  <c r="B1886" i="4" s="1"/>
  <c r="B1887" i="4" s="1"/>
  <c r="B1888" i="4" s="1"/>
  <c r="B1889" i="4" s="1"/>
  <c r="B1890" i="4" s="1"/>
  <c r="B1891" i="4" s="1"/>
  <c r="B1892" i="4" s="1"/>
  <c r="B1893" i="4" s="1"/>
  <c r="B1894" i="4" s="1"/>
  <c r="B1895" i="4" s="1"/>
  <c r="B1896" i="4" s="1"/>
  <c r="B1897" i="4" s="1"/>
  <c r="B1898" i="4" s="1"/>
  <c r="B1899" i="4" s="1"/>
  <c r="B1900" i="4" s="1"/>
  <c r="B1901" i="4" s="1"/>
  <c r="B1902" i="4" s="1"/>
  <c r="B1903" i="4" s="1"/>
  <c r="B1904" i="4" s="1"/>
  <c r="B1905" i="4" s="1"/>
  <c r="B1906" i="4" s="1"/>
  <c r="B1907" i="4" s="1"/>
  <c r="B1908" i="4" s="1"/>
  <c r="B1909" i="4" s="1"/>
  <c r="B1910" i="4" s="1"/>
  <c r="B1911" i="4" s="1"/>
  <c r="B1912" i="4" s="1"/>
  <c r="B1913" i="4" s="1"/>
  <c r="B1914" i="4" s="1"/>
  <c r="B1915" i="4" s="1"/>
  <c r="B1916" i="4" s="1"/>
  <c r="B1917" i="4" s="1"/>
  <c r="B1918" i="4" s="1"/>
  <c r="B1919" i="4" s="1"/>
  <c r="B1920" i="4" s="1"/>
  <c r="B1921" i="4" s="1"/>
  <c r="B1922" i="4" s="1"/>
  <c r="B1923" i="4" s="1"/>
  <c r="B1924" i="4" s="1"/>
  <c r="B1925" i="4" s="1"/>
  <c r="B1926" i="4" s="1"/>
  <c r="B1927" i="4" s="1"/>
  <c r="B1928" i="4" s="1"/>
  <c r="B1929" i="4" s="1"/>
  <c r="B1930" i="4" s="1"/>
  <c r="B1931" i="4" s="1"/>
  <c r="B1932" i="4" s="1"/>
  <c r="B1933" i="4" s="1"/>
  <c r="B1934" i="4" s="1"/>
  <c r="B1935" i="4" s="1"/>
  <c r="B1936" i="4" s="1"/>
  <c r="B1937" i="4" s="1"/>
  <c r="B1938" i="4" s="1"/>
  <c r="B1939" i="4" s="1"/>
  <c r="B1940" i="4" s="1"/>
  <c r="B1941" i="4" s="1"/>
  <c r="B1942" i="4" s="1"/>
  <c r="B1943" i="4" s="1"/>
  <c r="B1944" i="4" s="1"/>
  <c r="B1945" i="4" s="1"/>
  <c r="B1946" i="4" s="1"/>
  <c r="B1947" i="4" s="1"/>
  <c r="B1948" i="4" s="1"/>
  <c r="B1949" i="4" s="1"/>
  <c r="B1950" i="4" s="1"/>
  <c r="B1951" i="4" s="1"/>
  <c r="B1952" i="4" s="1"/>
  <c r="B1953" i="4" s="1"/>
  <c r="B1954" i="4" s="1"/>
  <c r="B1955" i="4" s="1"/>
  <c r="B1956" i="4" s="1"/>
  <c r="B1957" i="4" s="1"/>
  <c r="B1958" i="4" s="1"/>
  <c r="B1959" i="4" s="1"/>
  <c r="B1960" i="4" s="1"/>
  <c r="B1961" i="4" s="1"/>
  <c r="B1962" i="4" s="1"/>
  <c r="B1963" i="4" s="1"/>
  <c r="B1964" i="4" s="1"/>
  <c r="B1965" i="4" s="1"/>
  <c r="B1966" i="4" s="1"/>
  <c r="B1967" i="4" s="1"/>
  <c r="B1968" i="4" s="1"/>
  <c r="B1969" i="4" s="1"/>
  <c r="B1970" i="4" s="1"/>
  <c r="B1971" i="4" s="1"/>
  <c r="B1972" i="4" s="1"/>
  <c r="B1973" i="4" s="1"/>
  <c r="B1974" i="4" s="1"/>
  <c r="B1975" i="4" s="1"/>
  <c r="B1976" i="4" s="1"/>
  <c r="B1977" i="4" s="1"/>
  <c r="B1978" i="4" s="1"/>
  <c r="B1979" i="4" s="1"/>
  <c r="B1980" i="4" s="1"/>
  <c r="B1981" i="4" s="1"/>
  <c r="B1982" i="4" s="1"/>
  <c r="B1983" i="4" s="1"/>
  <c r="B1984" i="4" s="1"/>
  <c r="B1985" i="4" s="1"/>
  <c r="B1986" i="4" s="1"/>
  <c r="B1987" i="4" s="1"/>
  <c r="B1988" i="4" s="1"/>
  <c r="B1989" i="4" s="1"/>
  <c r="B1990" i="4" s="1"/>
  <c r="B1991" i="4" s="1"/>
  <c r="B1992" i="4" s="1"/>
  <c r="B1993" i="4" s="1"/>
  <c r="B1994" i="4" s="1"/>
  <c r="B1995" i="4" s="1"/>
  <c r="B1996" i="4" s="1"/>
  <c r="B1997" i="4" s="1"/>
  <c r="B1998" i="4" s="1"/>
  <c r="B1999" i="4" s="1"/>
  <c r="B2000" i="4" s="1"/>
  <c r="B2001" i="4" s="1"/>
  <c r="B2002" i="4" s="1"/>
  <c r="B2003" i="4" s="1"/>
  <c r="B2004" i="4" s="1"/>
  <c r="B2005" i="4" s="1"/>
  <c r="B2006" i="4" s="1"/>
  <c r="B2007" i="4" s="1"/>
  <c r="B2008" i="4" s="1"/>
  <c r="B2009" i="4" s="1"/>
  <c r="B2010" i="4" s="1"/>
  <c r="B2011" i="4" s="1"/>
  <c r="B2012" i="4" s="1"/>
  <c r="B2013" i="4" s="1"/>
  <c r="B2014" i="4" s="1"/>
  <c r="B2015" i="4" s="1"/>
  <c r="B2016" i="4" s="1"/>
  <c r="B2017" i="4" s="1"/>
  <c r="B2018" i="4" s="1"/>
  <c r="B2019" i="4" s="1"/>
  <c r="B2020" i="4" s="1"/>
  <c r="B2021" i="4" s="1"/>
  <c r="B2022" i="4" s="1"/>
  <c r="B2023" i="4" s="1"/>
  <c r="B2024" i="4" s="1"/>
  <c r="B2025" i="4" s="1"/>
  <c r="B2026" i="4" s="1"/>
  <c r="B2027" i="4" s="1"/>
  <c r="B2028" i="4" s="1"/>
  <c r="B2029" i="4" s="1"/>
  <c r="B2030" i="4" s="1"/>
  <c r="B2031" i="4" s="1"/>
  <c r="B2032" i="4" s="1"/>
  <c r="B2033" i="4" s="1"/>
  <c r="B2034" i="4" s="1"/>
  <c r="B2035" i="4" s="1"/>
  <c r="B2036" i="4" s="1"/>
  <c r="B2037" i="4" s="1"/>
  <c r="B2038" i="4" s="1"/>
  <c r="B2039" i="4" s="1"/>
  <c r="B2040" i="4" s="1"/>
  <c r="B2041" i="4" s="1"/>
  <c r="B2042" i="4" s="1"/>
  <c r="B2043" i="4" s="1"/>
  <c r="B2044" i="4" s="1"/>
  <c r="B2045" i="4" s="1"/>
  <c r="B2046" i="4" s="1"/>
  <c r="B2047" i="4" s="1"/>
  <c r="B2048" i="4" s="1"/>
  <c r="B2049" i="4" s="1"/>
  <c r="B2050" i="4" s="1"/>
  <c r="B2051" i="4" s="1"/>
  <c r="B2052" i="4" s="1"/>
  <c r="B2053" i="4" s="1"/>
  <c r="B2054" i="4" s="1"/>
  <c r="B2055" i="4" s="1"/>
  <c r="B2056" i="4" s="1"/>
  <c r="B2057" i="4" s="1"/>
  <c r="B2058" i="4" s="1"/>
  <c r="B2059" i="4" s="1"/>
  <c r="B2060" i="4" s="1"/>
  <c r="B2061" i="4" s="1"/>
  <c r="B2062" i="4" s="1"/>
  <c r="B2063" i="4" s="1"/>
  <c r="B2064" i="4" s="1"/>
  <c r="B2065" i="4" s="1"/>
  <c r="B2066" i="4" s="1"/>
  <c r="B2067" i="4" s="1"/>
  <c r="B2068" i="4" s="1"/>
  <c r="B2069" i="4" s="1"/>
  <c r="B2070" i="4" s="1"/>
  <c r="B2071" i="4" s="1"/>
  <c r="B2072" i="4" s="1"/>
  <c r="B2073" i="4" s="1"/>
  <c r="B2074" i="4" s="1"/>
  <c r="B2075" i="4" s="1"/>
  <c r="B2076" i="4" s="1"/>
  <c r="B2077" i="4" s="1"/>
  <c r="B2078" i="4" s="1"/>
  <c r="B2079" i="4" s="1"/>
  <c r="B2080" i="4" s="1"/>
  <c r="B2081" i="4" s="1"/>
  <c r="B2082" i="4" s="1"/>
  <c r="B2083" i="4" s="1"/>
  <c r="B2084" i="4" s="1"/>
  <c r="B2085" i="4" s="1"/>
  <c r="B2086" i="4" s="1"/>
  <c r="B2087" i="4" s="1"/>
  <c r="B2088" i="4" s="1"/>
  <c r="B2089" i="4" s="1"/>
  <c r="B2090" i="4" s="1"/>
  <c r="B2091" i="4" s="1"/>
  <c r="B2092" i="4" s="1"/>
  <c r="B2093" i="4" s="1"/>
  <c r="B2094" i="4" s="1"/>
  <c r="B2095" i="4" s="1"/>
  <c r="B2096" i="4" s="1"/>
  <c r="B2097" i="4" s="1"/>
  <c r="B2098" i="4" s="1"/>
  <c r="B2099" i="4" s="1"/>
  <c r="B2100" i="4" s="1"/>
  <c r="B2101" i="4" s="1"/>
  <c r="B2102" i="4" s="1"/>
  <c r="B2103" i="4" s="1"/>
  <c r="B2104" i="4" s="1"/>
  <c r="B2105" i="4" s="1"/>
  <c r="B2106" i="4" s="1"/>
  <c r="B2107" i="4" s="1"/>
  <c r="B2108" i="4" s="1"/>
  <c r="B2109" i="4" s="1"/>
  <c r="B2110" i="4" s="1"/>
  <c r="B2111" i="4" s="1"/>
  <c r="B2112" i="4" s="1"/>
  <c r="B2113" i="4" s="1"/>
  <c r="B2114" i="4" s="1"/>
  <c r="B2115" i="4" s="1"/>
  <c r="B2116" i="4" s="1"/>
  <c r="B2117" i="4" s="1"/>
  <c r="B2118" i="4" s="1"/>
  <c r="B2119" i="4" s="1"/>
  <c r="B2120" i="4" s="1"/>
  <c r="B2121" i="4" s="1"/>
  <c r="B2122" i="4" s="1"/>
  <c r="B2123" i="4" s="1"/>
  <c r="B2124" i="4" s="1"/>
  <c r="B2125" i="4" s="1"/>
  <c r="B2126" i="4" s="1"/>
  <c r="B2127" i="4" s="1"/>
  <c r="B2128" i="4" s="1"/>
  <c r="B2129" i="4" s="1"/>
  <c r="B2130" i="4" s="1"/>
  <c r="B2131" i="4" s="1"/>
  <c r="B2132" i="4" s="1"/>
  <c r="B2133" i="4" s="1"/>
  <c r="B2134" i="4" s="1"/>
  <c r="B2135" i="4" s="1"/>
  <c r="B2136" i="4" s="1"/>
  <c r="B2137" i="4" s="1"/>
  <c r="B2138" i="4" s="1"/>
  <c r="B2139" i="4" s="1"/>
  <c r="B2140" i="4" s="1"/>
  <c r="B2141" i="4" s="1"/>
  <c r="B2142" i="4" s="1"/>
  <c r="B2143" i="4" s="1"/>
  <c r="B2144" i="4" s="1"/>
  <c r="B2145" i="4" s="1"/>
  <c r="B2146" i="4" s="1"/>
  <c r="B2147" i="4" s="1"/>
  <c r="B2148" i="4" s="1"/>
  <c r="B2149" i="4" s="1"/>
  <c r="B2150" i="4" s="1"/>
  <c r="B2151" i="4" s="1"/>
  <c r="B2152" i="4" s="1"/>
  <c r="B2153" i="4" s="1"/>
  <c r="B2154" i="4" s="1"/>
  <c r="B2155" i="4" s="1"/>
  <c r="B2156" i="4" s="1"/>
  <c r="B2157" i="4" s="1"/>
  <c r="B2158" i="4" s="1"/>
  <c r="B2159" i="4" s="1"/>
  <c r="B2160" i="4" s="1"/>
  <c r="B2161" i="4" s="1"/>
  <c r="B2162" i="4" s="1"/>
  <c r="B2163" i="4" s="1"/>
  <c r="B2164" i="4" s="1"/>
  <c r="B2165" i="4" s="1"/>
  <c r="B2166" i="4" s="1"/>
  <c r="B2167" i="4" s="1"/>
  <c r="B2168" i="4" s="1"/>
  <c r="B2169" i="4" s="1"/>
  <c r="B2170" i="4" s="1"/>
  <c r="B2171" i="4" s="1"/>
  <c r="B2172" i="4" s="1"/>
  <c r="B2173" i="4" s="1"/>
  <c r="B2174" i="4" s="1"/>
  <c r="B2175" i="4" s="1"/>
  <c r="B2176" i="4" s="1"/>
  <c r="B2177" i="4" s="1"/>
  <c r="B2178" i="4" s="1"/>
  <c r="B2179" i="4" s="1"/>
  <c r="B2180" i="4" s="1"/>
  <c r="B2181" i="4" s="1"/>
  <c r="B2182" i="4" s="1"/>
  <c r="B2183" i="4" s="1"/>
  <c r="B2184" i="4" s="1"/>
  <c r="B2185" i="4" s="1"/>
  <c r="B2186" i="4" s="1"/>
  <c r="B2187" i="4" s="1"/>
  <c r="B2188" i="4" s="1"/>
  <c r="B2189" i="4" s="1"/>
  <c r="B2190" i="4" s="1"/>
  <c r="B2191" i="4" s="1"/>
  <c r="B2192" i="4" s="1"/>
  <c r="B2193" i="4" s="1"/>
  <c r="B2194" i="4" s="1"/>
  <c r="B2195" i="4" s="1"/>
  <c r="B2196" i="4" s="1"/>
  <c r="B2197" i="4" s="1"/>
  <c r="B2198" i="4" s="1"/>
  <c r="B2199" i="4" s="1"/>
  <c r="B2200" i="4" s="1"/>
  <c r="B2201" i="4" s="1"/>
  <c r="B2202" i="4" s="1"/>
  <c r="B2203" i="4" s="1"/>
  <c r="B2204" i="4" s="1"/>
  <c r="B2205" i="4" s="1"/>
  <c r="B2206" i="4" s="1"/>
  <c r="B2207" i="4" s="1"/>
  <c r="B2208" i="4" s="1"/>
  <c r="B2209" i="4" s="1"/>
  <c r="B2210" i="4" s="1"/>
  <c r="B2211" i="4" s="1"/>
  <c r="B2212" i="4" s="1"/>
  <c r="B2213" i="4" s="1"/>
  <c r="B2214" i="4" s="1"/>
  <c r="B2215" i="4" s="1"/>
  <c r="B2216" i="4" s="1"/>
  <c r="B2217" i="4" s="1"/>
  <c r="B2218" i="4" s="1"/>
  <c r="B2219" i="4" s="1"/>
  <c r="B2220" i="4" s="1"/>
  <c r="B2221" i="4" s="1"/>
  <c r="B2222" i="4" s="1"/>
  <c r="B2223" i="4" s="1"/>
  <c r="B2224" i="4" s="1"/>
  <c r="B2225" i="4" s="1"/>
  <c r="B2226" i="4" s="1"/>
  <c r="B2227" i="4" s="1"/>
  <c r="B2228" i="4" s="1"/>
  <c r="B2229" i="4" s="1"/>
  <c r="B2230" i="4" s="1"/>
  <c r="B2231" i="4" s="1"/>
  <c r="B2232" i="4" s="1"/>
  <c r="B2233" i="4" s="1"/>
  <c r="B2234" i="4" s="1"/>
  <c r="B2235" i="4" s="1"/>
  <c r="B2236" i="4" s="1"/>
  <c r="B2237" i="4" s="1"/>
  <c r="B2238" i="4" s="1"/>
  <c r="B2239" i="4" s="1"/>
  <c r="B2240" i="4" s="1"/>
  <c r="B2241" i="4" s="1"/>
  <c r="B2242" i="4" s="1"/>
  <c r="B2243" i="4" s="1"/>
  <c r="B2244" i="4" s="1"/>
  <c r="B2245" i="4" s="1"/>
  <c r="B2246" i="4" s="1"/>
  <c r="B2247" i="4" s="1"/>
  <c r="B2248" i="4" s="1"/>
  <c r="B2249" i="4" s="1"/>
  <c r="B2250" i="4" s="1"/>
  <c r="B2251" i="4" s="1"/>
  <c r="B2252" i="4" s="1"/>
  <c r="B2253" i="4" s="1"/>
  <c r="B2254" i="4" s="1"/>
  <c r="B2255" i="4" s="1"/>
  <c r="B2256" i="4" s="1"/>
  <c r="B2257" i="4" s="1"/>
  <c r="B2258" i="4" s="1"/>
  <c r="B2259" i="4" s="1"/>
  <c r="B2260" i="4" s="1"/>
  <c r="B2261" i="4" s="1"/>
  <c r="B2262" i="4" s="1"/>
  <c r="B2263" i="4" s="1"/>
  <c r="B2264" i="4" s="1"/>
  <c r="B2265" i="4" s="1"/>
  <c r="B2266" i="4" s="1"/>
  <c r="B2267" i="4" s="1"/>
  <c r="B2268" i="4" s="1"/>
  <c r="B2269" i="4" s="1"/>
  <c r="B2270" i="4" s="1"/>
  <c r="B2271" i="4" s="1"/>
  <c r="B2272" i="4" s="1"/>
  <c r="B2273" i="4" s="1"/>
  <c r="B2274" i="4" s="1"/>
  <c r="B2275" i="4" s="1"/>
  <c r="B2276" i="4" s="1"/>
  <c r="B2277" i="4" s="1"/>
  <c r="B2278" i="4" s="1"/>
  <c r="B2279" i="4" s="1"/>
  <c r="B2280" i="4" s="1"/>
  <c r="B2281" i="4" s="1"/>
  <c r="B2282" i="4" s="1"/>
  <c r="B2283" i="4" s="1"/>
  <c r="B2284" i="4" s="1"/>
  <c r="B2285" i="4" s="1"/>
  <c r="B2286" i="4" s="1"/>
  <c r="B2287" i="4" s="1"/>
  <c r="B2288" i="4" s="1"/>
  <c r="B2289" i="4" s="1"/>
  <c r="B2290" i="4" s="1"/>
  <c r="B2291" i="4" s="1"/>
  <c r="B2292" i="4" s="1"/>
  <c r="B2293" i="4" s="1"/>
  <c r="B2294" i="4" s="1"/>
  <c r="B2295" i="4" s="1"/>
  <c r="B2296" i="4" s="1"/>
  <c r="B2297" i="4" s="1"/>
  <c r="B2298" i="4" s="1"/>
  <c r="B2299" i="4" s="1"/>
  <c r="B2300" i="4" s="1"/>
  <c r="B2301" i="4" s="1"/>
  <c r="B2302" i="4" s="1"/>
  <c r="B2303" i="4" s="1"/>
  <c r="B2304" i="4" s="1"/>
  <c r="B2305" i="4" s="1"/>
  <c r="B2306" i="4" s="1"/>
  <c r="B2307" i="4" s="1"/>
  <c r="B2308" i="4" s="1"/>
  <c r="B2309" i="4" s="1"/>
  <c r="B2310" i="4" s="1"/>
  <c r="B2311" i="4" s="1"/>
  <c r="B2312" i="4" s="1"/>
  <c r="B2313" i="4" s="1"/>
  <c r="B2314" i="4" s="1"/>
  <c r="B2315" i="4" s="1"/>
  <c r="B2316" i="4" s="1"/>
  <c r="B2317" i="4" s="1"/>
  <c r="B2318" i="4" s="1"/>
  <c r="B2319" i="4" s="1"/>
  <c r="B2320" i="4" s="1"/>
  <c r="B2321" i="4" s="1"/>
  <c r="B2322" i="4" s="1"/>
  <c r="B2323" i="4" s="1"/>
  <c r="B2324" i="4" s="1"/>
  <c r="B2325" i="4" s="1"/>
  <c r="B2326" i="4" s="1"/>
  <c r="B2327" i="4" s="1"/>
  <c r="B2328" i="4" s="1"/>
  <c r="B2329" i="4" s="1"/>
  <c r="B2330" i="4" s="1"/>
  <c r="B2331" i="4" s="1"/>
  <c r="B2332" i="4" s="1"/>
  <c r="B2333" i="4" s="1"/>
  <c r="B2334" i="4" s="1"/>
  <c r="B2335" i="4" s="1"/>
  <c r="B2336" i="4" s="1"/>
  <c r="B2337" i="4" s="1"/>
  <c r="B2338" i="4" s="1"/>
  <c r="B2339" i="4" s="1"/>
  <c r="B2340" i="4" s="1"/>
  <c r="B2341" i="4" s="1"/>
  <c r="B2342" i="4" s="1"/>
  <c r="B2343" i="4" s="1"/>
  <c r="B2344" i="4" s="1"/>
  <c r="B2345" i="4" s="1"/>
  <c r="B2346" i="4" s="1"/>
  <c r="B2347" i="4" s="1"/>
  <c r="B2348" i="4" s="1"/>
  <c r="B2349" i="4" s="1"/>
  <c r="B2350" i="4" s="1"/>
  <c r="B2351" i="4" s="1"/>
  <c r="B2352" i="4" s="1"/>
  <c r="B2353" i="4" s="1"/>
  <c r="B2354" i="4" s="1"/>
  <c r="B2355" i="4" s="1"/>
  <c r="B2356" i="4" s="1"/>
  <c r="B2357" i="4" s="1"/>
  <c r="B2358" i="4" s="1"/>
  <c r="B2359" i="4" s="1"/>
  <c r="B2360" i="4" s="1"/>
  <c r="B2361" i="4" s="1"/>
  <c r="B2362" i="4" s="1"/>
  <c r="B2363" i="4" s="1"/>
  <c r="B2364" i="4" s="1"/>
  <c r="B2365" i="4" s="1"/>
  <c r="B2366" i="4" s="1"/>
  <c r="B2367" i="4" s="1"/>
  <c r="B2368" i="4" s="1"/>
  <c r="B2369" i="4" s="1"/>
  <c r="B2370" i="4" s="1"/>
  <c r="B2371" i="4" s="1"/>
  <c r="B2372" i="4" s="1"/>
  <c r="B2373" i="4" s="1"/>
  <c r="B2374" i="4" s="1"/>
  <c r="B2375" i="4" s="1"/>
  <c r="B2376" i="4" s="1"/>
  <c r="B2377" i="4" s="1"/>
  <c r="B2378" i="4" s="1"/>
  <c r="B2379" i="4" s="1"/>
  <c r="B2380" i="4" s="1"/>
  <c r="B2381" i="4" s="1"/>
  <c r="B2382" i="4" s="1"/>
  <c r="B2383" i="4" s="1"/>
  <c r="B2384" i="4" s="1"/>
  <c r="B2385" i="4" s="1"/>
  <c r="B2386" i="4" s="1"/>
  <c r="B2387" i="4" s="1"/>
  <c r="B2388" i="4" s="1"/>
  <c r="B2389" i="4" s="1"/>
  <c r="B2390" i="4" s="1"/>
  <c r="B2391" i="4" s="1"/>
  <c r="B2392" i="4" s="1"/>
  <c r="B2393" i="4" s="1"/>
  <c r="B2394" i="4" s="1"/>
  <c r="B2395" i="4" s="1"/>
  <c r="B2396" i="4" s="1"/>
  <c r="B2397" i="4" s="1"/>
  <c r="B2398" i="4" s="1"/>
  <c r="B2399" i="4" s="1"/>
  <c r="B2400" i="4" s="1"/>
  <c r="B2401" i="4" s="1"/>
  <c r="B2402" i="4" s="1"/>
  <c r="B2403" i="4" s="1"/>
  <c r="B2404" i="4" s="1"/>
  <c r="B2405" i="4" s="1"/>
  <c r="B2406" i="4" s="1"/>
  <c r="B2407" i="4" s="1"/>
  <c r="B2408" i="4" s="1"/>
  <c r="B2409" i="4" s="1"/>
  <c r="B2410" i="4" s="1"/>
  <c r="B2411" i="4" s="1"/>
  <c r="B2412" i="4" s="1"/>
  <c r="B2413" i="4" s="1"/>
  <c r="B2414" i="4" s="1"/>
  <c r="B2415" i="4" s="1"/>
  <c r="B2416" i="4" s="1"/>
  <c r="B2417" i="4" s="1"/>
  <c r="B2418" i="4" s="1"/>
  <c r="B2419" i="4" s="1"/>
  <c r="B2420" i="4" s="1"/>
  <c r="B2421" i="4" s="1"/>
  <c r="B2422" i="4" s="1"/>
  <c r="B2423" i="4" s="1"/>
  <c r="B2424" i="4" s="1"/>
  <c r="B2425" i="4" s="1"/>
  <c r="B2426" i="4" s="1"/>
  <c r="B2427" i="4" s="1"/>
  <c r="B2428" i="4" s="1"/>
  <c r="B2429" i="4" s="1"/>
  <c r="B2430" i="4" s="1"/>
  <c r="B2431" i="4" s="1"/>
  <c r="B2432" i="4" s="1"/>
  <c r="B2433" i="4" s="1"/>
  <c r="B2434" i="4" s="1"/>
  <c r="B2435" i="4" s="1"/>
  <c r="B2436" i="4" s="1"/>
  <c r="B2437" i="4" s="1"/>
  <c r="B2438" i="4" s="1"/>
  <c r="B2439" i="4" s="1"/>
  <c r="B2440" i="4" s="1"/>
  <c r="B2441" i="4" s="1"/>
  <c r="B2442" i="4" s="1"/>
  <c r="B2443" i="4" s="1"/>
  <c r="B2444" i="4" s="1"/>
  <c r="B2445" i="4" s="1"/>
  <c r="B2446" i="4" s="1"/>
  <c r="B2447" i="4" s="1"/>
  <c r="B2448" i="4" s="1"/>
  <c r="B2449" i="4" s="1"/>
  <c r="B2450" i="4" s="1"/>
  <c r="B2451" i="4" s="1"/>
  <c r="B2452" i="4" s="1"/>
  <c r="B2453" i="4" s="1"/>
  <c r="B2454" i="4" s="1"/>
  <c r="B2455" i="4" s="1"/>
  <c r="B2456" i="4" s="1"/>
  <c r="B2457" i="4" s="1"/>
  <c r="B2458" i="4" s="1"/>
  <c r="B2459" i="4" s="1"/>
  <c r="B2460" i="4" s="1"/>
  <c r="B2461" i="4" s="1"/>
  <c r="B2462" i="4" s="1"/>
  <c r="B2463" i="4" s="1"/>
  <c r="B2464" i="4" s="1"/>
  <c r="B2465" i="4" s="1"/>
  <c r="B2466" i="4" s="1"/>
  <c r="B2467" i="4" s="1"/>
  <c r="B2468" i="4" s="1"/>
  <c r="B2469" i="4" s="1"/>
  <c r="B2470" i="4" s="1"/>
  <c r="B2471" i="4" s="1"/>
  <c r="B2472" i="4" s="1"/>
  <c r="B2473" i="4" s="1"/>
  <c r="B2474" i="4" s="1"/>
  <c r="B2475" i="4" s="1"/>
  <c r="B2476" i="4" s="1"/>
  <c r="B2477" i="4" s="1"/>
  <c r="B2478" i="4" s="1"/>
  <c r="B2479" i="4" s="1"/>
  <c r="B2480" i="4" s="1"/>
  <c r="B2481" i="4" s="1"/>
  <c r="B2482" i="4" s="1"/>
  <c r="B2483" i="4" s="1"/>
  <c r="B2484" i="4" s="1"/>
  <c r="B2485" i="4" s="1"/>
  <c r="B2486" i="4" s="1"/>
  <c r="B2487" i="4" s="1"/>
  <c r="B2488" i="4" s="1"/>
  <c r="B2489" i="4" s="1"/>
  <c r="B2490" i="4" s="1"/>
  <c r="B2491" i="4" s="1"/>
  <c r="B2492" i="4" s="1"/>
  <c r="B2493" i="4" s="1"/>
  <c r="B2494" i="4" s="1"/>
  <c r="B2495" i="4" s="1"/>
  <c r="B2496" i="4" s="1"/>
  <c r="B2497" i="4" s="1"/>
  <c r="B2498" i="4" s="1"/>
  <c r="B2499" i="4" s="1"/>
  <c r="B2500" i="4" s="1"/>
  <c r="B2501" i="4" s="1"/>
  <c r="B2502" i="4" s="1"/>
  <c r="B2503" i="4" s="1"/>
  <c r="B2504" i="4" s="1"/>
  <c r="B2505" i="4" s="1"/>
  <c r="B2506" i="4" s="1"/>
  <c r="B2507" i="4" s="1"/>
  <c r="B2508" i="4" s="1"/>
  <c r="B2509" i="4" s="1"/>
  <c r="B2510" i="4" s="1"/>
  <c r="B2511" i="4" s="1"/>
  <c r="B2512" i="4" s="1"/>
  <c r="B2513" i="4" s="1"/>
  <c r="B2514" i="4" s="1"/>
  <c r="B2515" i="4" s="1"/>
  <c r="B2516" i="4" s="1"/>
  <c r="B2517" i="4" s="1"/>
  <c r="B2518" i="4" s="1"/>
  <c r="B2519" i="4" s="1"/>
  <c r="B2520" i="4" s="1"/>
  <c r="B2521" i="4" s="1"/>
  <c r="B2522" i="4" s="1"/>
  <c r="B2523" i="4" s="1"/>
  <c r="B2524" i="4" s="1"/>
  <c r="B2525" i="4" s="1"/>
  <c r="B2526" i="4" s="1"/>
  <c r="B2527" i="4" s="1"/>
  <c r="B2528" i="4" s="1"/>
  <c r="B2529" i="4" s="1"/>
  <c r="B2530" i="4" s="1"/>
  <c r="B2531" i="4" s="1"/>
  <c r="B2532" i="4" s="1"/>
  <c r="B2533" i="4" s="1"/>
  <c r="B2534" i="4" s="1"/>
  <c r="B2535" i="4" s="1"/>
  <c r="B2536" i="4" s="1"/>
  <c r="B2537" i="4" s="1"/>
  <c r="B2538" i="4" s="1"/>
  <c r="B2539" i="4" s="1"/>
  <c r="B2540" i="4" s="1"/>
  <c r="B2541" i="4" s="1"/>
  <c r="B2542" i="4" s="1"/>
  <c r="B2543" i="4" s="1"/>
  <c r="B2544" i="4" s="1"/>
  <c r="B2545" i="4" s="1"/>
  <c r="B2546" i="4" s="1"/>
  <c r="B2547" i="4" s="1"/>
  <c r="B2548" i="4" s="1"/>
  <c r="B2549" i="4" s="1"/>
  <c r="B2550" i="4" s="1"/>
  <c r="B2551" i="4" s="1"/>
  <c r="B2552" i="4" s="1"/>
  <c r="B2553" i="4" s="1"/>
  <c r="B2554" i="4" s="1"/>
  <c r="B2555" i="4" s="1"/>
  <c r="B2556" i="4" s="1"/>
  <c r="B2557" i="4" s="1"/>
  <c r="B2558" i="4" s="1"/>
  <c r="B2559" i="4" s="1"/>
  <c r="B2560" i="4" s="1"/>
  <c r="B2561" i="4" s="1"/>
  <c r="B2562" i="4" s="1"/>
  <c r="B2563" i="4" s="1"/>
  <c r="B2564" i="4" s="1"/>
  <c r="B2565" i="4" s="1"/>
  <c r="B2566" i="4" s="1"/>
  <c r="B2567" i="4" s="1"/>
  <c r="B2568" i="4" s="1"/>
  <c r="B2569" i="4" s="1"/>
  <c r="B2570" i="4" s="1"/>
  <c r="B2571" i="4" s="1"/>
  <c r="B2572" i="4" s="1"/>
  <c r="B2573" i="4" s="1"/>
  <c r="B2574" i="4" s="1"/>
  <c r="B2575" i="4" s="1"/>
  <c r="B2576" i="4" s="1"/>
  <c r="B2577" i="4" s="1"/>
  <c r="B2578" i="4" s="1"/>
  <c r="B2579" i="4" s="1"/>
  <c r="B2580" i="4" s="1"/>
  <c r="B2581" i="4" s="1"/>
  <c r="B2582" i="4" s="1"/>
  <c r="B2583" i="4" s="1"/>
  <c r="B2584" i="4" s="1"/>
  <c r="B2585" i="4" s="1"/>
  <c r="B2586" i="4" s="1"/>
  <c r="B2587" i="4" s="1"/>
  <c r="B2588" i="4" s="1"/>
  <c r="B2589" i="4" s="1"/>
  <c r="B2590" i="4" s="1"/>
  <c r="B2591" i="4" s="1"/>
  <c r="B2592" i="4" s="1"/>
  <c r="B2593" i="4" s="1"/>
  <c r="B2594" i="4" s="1"/>
  <c r="B2595" i="4" s="1"/>
  <c r="B2596" i="4" s="1"/>
  <c r="B2597" i="4" s="1"/>
  <c r="B2598" i="4" s="1"/>
  <c r="B2599" i="4" s="1"/>
  <c r="B2600" i="4" s="1"/>
  <c r="B2601" i="4" s="1"/>
  <c r="B2602" i="4" s="1"/>
  <c r="B2603" i="4" s="1"/>
  <c r="B2604" i="4" s="1"/>
  <c r="B2605" i="4" s="1"/>
  <c r="B2606" i="4" s="1"/>
  <c r="B2607" i="4" s="1"/>
  <c r="B2608" i="4" s="1"/>
  <c r="B2609" i="4" s="1"/>
  <c r="B2610" i="4" s="1"/>
  <c r="B2611" i="4" s="1"/>
  <c r="B2612" i="4" s="1"/>
  <c r="B2613" i="4" s="1"/>
  <c r="B2614" i="4" s="1"/>
  <c r="B2615" i="4" s="1"/>
  <c r="B2616" i="4" s="1"/>
  <c r="B2617" i="4" s="1"/>
  <c r="B2618" i="4" s="1"/>
  <c r="B2619" i="4" s="1"/>
  <c r="B2620" i="4" s="1"/>
  <c r="B2621" i="4" s="1"/>
  <c r="B2622" i="4" s="1"/>
  <c r="B2623" i="4" s="1"/>
  <c r="B2624" i="4" s="1"/>
  <c r="B2625" i="4" s="1"/>
  <c r="B2626" i="4" s="1"/>
  <c r="B2627" i="4" s="1"/>
  <c r="B2628" i="4" s="1"/>
  <c r="B2629" i="4" s="1"/>
  <c r="B2630" i="4" s="1"/>
  <c r="B2631" i="4" s="1"/>
  <c r="B2632" i="4" s="1"/>
  <c r="B2633" i="4" s="1"/>
  <c r="B2634" i="4" s="1"/>
  <c r="B2635" i="4" s="1"/>
  <c r="B2636" i="4" s="1"/>
  <c r="B2637" i="4" s="1"/>
  <c r="B2638" i="4" s="1"/>
  <c r="B2639" i="4" s="1"/>
  <c r="B2640" i="4" s="1"/>
  <c r="B2641" i="4" s="1"/>
  <c r="B2642" i="4" s="1"/>
  <c r="B2643" i="4" s="1"/>
  <c r="B2644" i="4" s="1"/>
  <c r="B2645" i="4" s="1"/>
  <c r="B2646" i="4" s="1"/>
  <c r="B2647" i="4" s="1"/>
  <c r="B2648" i="4" s="1"/>
  <c r="B2649" i="4" s="1"/>
  <c r="B2650" i="4" s="1"/>
  <c r="B2651" i="4" s="1"/>
  <c r="B2652" i="4" s="1"/>
  <c r="B2653" i="4" s="1"/>
  <c r="B2654" i="4" s="1"/>
  <c r="B2655" i="4" s="1"/>
  <c r="B2656" i="4" s="1"/>
  <c r="B2657" i="4" s="1"/>
  <c r="B2658" i="4" s="1"/>
  <c r="B2659" i="4" s="1"/>
  <c r="B2660" i="4" s="1"/>
  <c r="B2661" i="4" s="1"/>
  <c r="B2662" i="4" s="1"/>
  <c r="B2663" i="4" s="1"/>
  <c r="B2664" i="4" s="1"/>
  <c r="B2665" i="4" s="1"/>
  <c r="B2666" i="4" s="1"/>
  <c r="B2667" i="4" s="1"/>
  <c r="B2668" i="4" s="1"/>
  <c r="B2669" i="4" s="1"/>
  <c r="B2670" i="4" s="1"/>
  <c r="B2671" i="4" s="1"/>
  <c r="B2672" i="4" s="1"/>
  <c r="B2673" i="4" s="1"/>
  <c r="B2674" i="4" s="1"/>
  <c r="B2675" i="4" s="1"/>
  <c r="B2676" i="4" s="1"/>
  <c r="B2677" i="4" s="1"/>
  <c r="B2678" i="4" s="1"/>
  <c r="B2679" i="4" s="1"/>
  <c r="B2680" i="4" s="1"/>
  <c r="B2681" i="4" s="1"/>
  <c r="B2682" i="4" s="1"/>
  <c r="B2683" i="4" s="1"/>
  <c r="B2684" i="4" s="1"/>
  <c r="B2685" i="4" s="1"/>
  <c r="B2686" i="4" s="1"/>
  <c r="B2687" i="4" s="1"/>
  <c r="B2688" i="4" s="1"/>
  <c r="B2689" i="4" s="1"/>
  <c r="B2690" i="4" s="1"/>
  <c r="B2691" i="4" s="1"/>
  <c r="B2692" i="4" s="1"/>
  <c r="B2693" i="4" s="1"/>
  <c r="B2694" i="4" s="1"/>
  <c r="B2695" i="4" s="1"/>
  <c r="B2696" i="4" s="1"/>
  <c r="B2697" i="4" s="1"/>
  <c r="B2698" i="4" s="1"/>
  <c r="B2699" i="4" s="1"/>
  <c r="B2700" i="4" s="1"/>
  <c r="B2701" i="4" s="1"/>
  <c r="B2702" i="4" s="1"/>
  <c r="B2703" i="4" s="1"/>
  <c r="B2704" i="4" s="1"/>
  <c r="B2705" i="4" s="1"/>
  <c r="B2706" i="4" s="1"/>
  <c r="B2707" i="4" s="1"/>
  <c r="B2708" i="4" s="1"/>
  <c r="B2709" i="4" s="1"/>
  <c r="B2710" i="4" s="1"/>
  <c r="B2711" i="4" s="1"/>
  <c r="B2712" i="4" s="1"/>
  <c r="B2713" i="4" s="1"/>
  <c r="B2714" i="4" s="1"/>
  <c r="B2715" i="4" s="1"/>
  <c r="B2716" i="4" s="1"/>
  <c r="B2717" i="4" s="1"/>
  <c r="B2718" i="4" s="1"/>
  <c r="B2719" i="4" s="1"/>
  <c r="B2720" i="4" s="1"/>
  <c r="B2721" i="4" s="1"/>
  <c r="B2722" i="4" s="1"/>
  <c r="B2723" i="4" s="1"/>
  <c r="B2724" i="4" s="1"/>
  <c r="B2725" i="4" s="1"/>
  <c r="B2726" i="4" s="1"/>
  <c r="B2727" i="4" s="1"/>
  <c r="B2728" i="4" s="1"/>
  <c r="B2729" i="4" s="1"/>
  <c r="B2730" i="4" s="1"/>
  <c r="B2731" i="4" s="1"/>
  <c r="B2732" i="4" s="1"/>
  <c r="B2733" i="4" s="1"/>
  <c r="B2734" i="4" s="1"/>
  <c r="B2735" i="4" s="1"/>
  <c r="B2736" i="4" s="1"/>
  <c r="B2737" i="4" s="1"/>
  <c r="B2738" i="4" s="1"/>
  <c r="B2739" i="4" s="1"/>
  <c r="B2740" i="4" s="1"/>
  <c r="B2741" i="4" s="1"/>
  <c r="B2742" i="4" s="1"/>
  <c r="B2743" i="4" s="1"/>
  <c r="B2744" i="4" s="1"/>
  <c r="B2745" i="4" s="1"/>
  <c r="B2746" i="4" s="1"/>
  <c r="B2747" i="4" s="1"/>
  <c r="B2748" i="4" s="1"/>
  <c r="B2749" i="4" s="1"/>
  <c r="B2750" i="4" s="1"/>
  <c r="B2751" i="4" s="1"/>
  <c r="B2752" i="4" s="1"/>
  <c r="B2753" i="4" s="1"/>
  <c r="B2754" i="4" s="1"/>
  <c r="B2755" i="4" s="1"/>
  <c r="B2756" i="4" s="1"/>
  <c r="B2757" i="4" s="1"/>
  <c r="B2758" i="4" s="1"/>
  <c r="B2759" i="4" s="1"/>
  <c r="B2760" i="4" s="1"/>
  <c r="B2761" i="4" s="1"/>
  <c r="B2762" i="4" s="1"/>
  <c r="B2763" i="4" s="1"/>
  <c r="B2764" i="4" s="1"/>
  <c r="B2765" i="4" s="1"/>
  <c r="B2766" i="4" s="1"/>
  <c r="B2767" i="4" s="1"/>
  <c r="B2768" i="4" s="1"/>
  <c r="B2769" i="4" s="1"/>
  <c r="B2770" i="4" s="1"/>
  <c r="B2771" i="4" s="1"/>
  <c r="B2772" i="4" s="1"/>
  <c r="B2773" i="4" s="1"/>
  <c r="B2774" i="4" s="1"/>
  <c r="B2775" i="4" s="1"/>
  <c r="B2776" i="4" s="1"/>
  <c r="B2777" i="4" s="1"/>
  <c r="B2778" i="4" s="1"/>
  <c r="B2779" i="4" s="1"/>
  <c r="B2780" i="4" s="1"/>
  <c r="B2781" i="4" s="1"/>
  <c r="B2782" i="4" s="1"/>
  <c r="B2783" i="4" s="1"/>
  <c r="B2784" i="4" s="1"/>
  <c r="B2785" i="4" s="1"/>
  <c r="B2786" i="4" s="1"/>
  <c r="B2787" i="4" s="1"/>
  <c r="B2788" i="4" s="1"/>
  <c r="B2789" i="4" s="1"/>
  <c r="B2790" i="4" s="1"/>
  <c r="B2791" i="4" s="1"/>
  <c r="B2792" i="4" s="1"/>
  <c r="B2793" i="4" s="1"/>
  <c r="B2794" i="4" s="1"/>
  <c r="B2795" i="4" s="1"/>
  <c r="B2796" i="4" s="1"/>
  <c r="B2797" i="4" s="1"/>
  <c r="B2798" i="4" s="1"/>
  <c r="B2799" i="4" s="1"/>
  <c r="B2800" i="4" s="1"/>
  <c r="B2801" i="4" s="1"/>
  <c r="B2802" i="4" s="1"/>
  <c r="B2803" i="4" s="1"/>
  <c r="B2804" i="4" s="1"/>
  <c r="B2805" i="4" s="1"/>
  <c r="B2806" i="4" s="1"/>
  <c r="B2807" i="4" s="1"/>
  <c r="B2808" i="4" s="1"/>
  <c r="B2809" i="4" s="1"/>
  <c r="B2810" i="4" s="1"/>
  <c r="B2811" i="4" s="1"/>
  <c r="B2812" i="4" s="1"/>
  <c r="B2813" i="4" s="1"/>
  <c r="B2814" i="4" s="1"/>
  <c r="B2815" i="4" s="1"/>
  <c r="B2816" i="4" s="1"/>
  <c r="B2817" i="4" s="1"/>
  <c r="B2818" i="4" s="1"/>
  <c r="B2819" i="4" s="1"/>
  <c r="B2820" i="4" s="1"/>
  <c r="B2821" i="4" s="1"/>
  <c r="B2822" i="4" s="1"/>
  <c r="B2823" i="4" s="1"/>
  <c r="B2824" i="4" s="1"/>
  <c r="B2825" i="4" s="1"/>
  <c r="B2826" i="4" s="1"/>
  <c r="B2827" i="4" s="1"/>
  <c r="B2828" i="4" s="1"/>
  <c r="B2829" i="4" s="1"/>
  <c r="B2830" i="4" s="1"/>
  <c r="B2831" i="4" s="1"/>
  <c r="B2832" i="4" s="1"/>
  <c r="B2833" i="4" s="1"/>
  <c r="B2834" i="4" s="1"/>
  <c r="B2835" i="4" s="1"/>
  <c r="B2836" i="4" s="1"/>
  <c r="B2837" i="4" s="1"/>
  <c r="B2838" i="4" s="1"/>
  <c r="B2839" i="4" s="1"/>
  <c r="B2840" i="4" s="1"/>
  <c r="B2841" i="4" s="1"/>
  <c r="B2842" i="4" s="1"/>
  <c r="B2843" i="4" s="1"/>
  <c r="B2844" i="4" s="1"/>
  <c r="B2845" i="4" s="1"/>
  <c r="B2846" i="4" s="1"/>
  <c r="B2847" i="4" s="1"/>
  <c r="B2848" i="4" s="1"/>
  <c r="B2849" i="4" s="1"/>
  <c r="B2850" i="4" s="1"/>
  <c r="B2851" i="4" s="1"/>
  <c r="B2852" i="4" s="1"/>
  <c r="B2853" i="4" s="1"/>
  <c r="B2854" i="4" s="1"/>
  <c r="B2855" i="4" s="1"/>
  <c r="B2856" i="4" s="1"/>
  <c r="B2857" i="4" s="1"/>
  <c r="B2858" i="4" s="1"/>
  <c r="B2859" i="4" s="1"/>
  <c r="B2860" i="4" s="1"/>
  <c r="B2861" i="4" s="1"/>
  <c r="B2862" i="4" s="1"/>
  <c r="B2863" i="4" s="1"/>
  <c r="B2864" i="4" s="1"/>
  <c r="B2865" i="4" s="1"/>
  <c r="B2866" i="4" s="1"/>
  <c r="B2867" i="4" s="1"/>
  <c r="B2868" i="4" s="1"/>
  <c r="B2869" i="4" s="1"/>
  <c r="B2870" i="4" s="1"/>
  <c r="B2871" i="4" s="1"/>
  <c r="B2872" i="4" s="1"/>
  <c r="B2873" i="4" s="1"/>
  <c r="B2874" i="4" s="1"/>
  <c r="B2875" i="4" s="1"/>
  <c r="B2876" i="4" s="1"/>
  <c r="B2877" i="4" s="1"/>
  <c r="B2878" i="4" s="1"/>
  <c r="B2879" i="4" s="1"/>
  <c r="B2880" i="4" s="1"/>
  <c r="B2881" i="4" s="1"/>
  <c r="B2882" i="4" s="1"/>
  <c r="B2883" i="4" s="1"/>
  <c r="B2884" i="4" s="1"/>
  <c r="B2885" i="4" s="1"/>
  <c r="B2886" i="4" s="1"/>
  <c r="B2887" i="4" s="1"/>
  <c r="B2888" i="4" s="1"/>
  <c r="B2889" i="4" s="1"/>
  <c r="B2890" i="4" s="1"/>
  <c r="B2891" i="4" s="1"/>
  <c r="B2892" i="4" s="1"/>
  <c r="B2893" i="4" s="1"/>
  <c r="B2894" i="4" s="1"/>
  <c r="B2895" i="4" s="1"/>
  <c r="B2896" i="4" s="1"/>
  <c r="B2897" i="4" s="1"/>
  <c r="B2898" i="4" s="1"/>
  <c r="B2899" i="4" s="1"/>
  <c r="B2900" i="4" s="1"/>
  <c r="B2901" i="4" s="1"/>
  <c r="B2902" i="4" s="1"/>
  <c r="B2903" i="4" s="1"/>
  <c r="B2904" i="4" s="1"/>
  <c r="B2905" i="4" s="1"/>
  <c r="B2906" i="4" s="1"/>
  <c r="B2907" i="4" s="1"/>
  <c r="B2908" i="4" s="1"/>
  <c r="B2909" i="4" s="1"/>
  <c r="B2910" i="4" s="1"/>
  <c r="B2911" i="4" s="1"/>
  <c r="B2912" i="4" s="1"/>
  <c r="B2913" i="4" s="1"/>
  <c r="B2914" i="4" s="1"/>
  <c r="B2915" i="4" s="1"/>
  <c r="B2916" i="4" s="1"/>
  <c r="B2917" i="4" s="1"/>
  <c r="B2918" i="4" s="1"/>
  <c r="B2919" i="4" s="1"/>
  <c r="B2920" i="4" s="1"/>
  <c r="B2921" i="4" s="1"/>
  <c r="B2922" i="4" s="1"/>
  <c r="B2923" i="4" s="1"/>
  <c r="B2924" i="4" s="1"/>
  <c r="B2925" i="4" s="1"/>
  <c r="B2926" i="4" s="1"/>
  <c r="B2927" i="4" s="1"/>
  <c r="B2928" i="4" s="1"/>
  <c r="B2929" i="4" s="1"/>
  <c r="B2930" i="4" s="1"/>
  <c r="B2931" i="4" s="1"/>
  <c r="B2932" i="4" s="1"/>
  <c r="B2933" i="4" s="1"/>
  <c r="B2934" i="4" s="1"/>
  <c r="B2935" i="4" s="1"/>
  <c r="B2936" i="4" s="1"/>
  <c r="B2937" i="4" s="1"/>
  <c r="B2938" i="4" s="1"/>
  <c r="B2939" i="4" s="1"/>
  <c r="B2940" i="4" s="1"/>
  <c r="B2941" i="4" s="1"/>
  <c r="B2942" i="4" s="1"/>
  <c r="B2943" i="4" s="1"/>
  <c r="B2944" i="4" s="1"/>
  <c r="B2945" i="4" s="1"/>
  <c r="B2946" i="4" s="1"/>
  <c r="B2947" i="4" s="1"/>
  <c r="B2948" i="4" s="1"/>
  <c r="B2949" i="4" s="1"/>
  <c r="B2950" i="4" s="1"/>
  <c r="B2951" i="4" s="1"/>
  <c r="B2952" i="4" s="1"/>
  <c r="B2953" i="4" s="1"/>
  <c r="B2954" i="4" s="1"/>
  <c r="B2955" i="4" s="1"/>
  <c r="B2956" i="4" s="1"/>
  <c r="B2957" i="4" s="1"/>
  <c r="B2958" i="4" s="1"/>
  <c r="B2959" i="4" s="1"/>
  <c r="B2960" i="4" s="1"/>
  <c r="B2961" i="4" s="1"/>
  <c r="B2962" i="4" s="1"/>
  <c r="B2963" i="4" s="1"/>
  <c r="B2964" i="4" s="1"/>
  <c r="B2965" i="4" s="1"/>
  <c r="B2966" i="4" s="1"/>
  <c r="B2967" i="4" s="1"/>
  <c r="B2968" i="4" s="1"/>
  <c r="B2969" i="4" s="1"/>
  <c r="B2970" i="4" s="1"/>
  <c r="B2971" i="4" s="1"/>
  <c r="B2972" i="4" s="1"/>
  <c r="B2973" i="4" s="1"/>
  <c r="B2974" i="4" s="1"/>
  <c r="B2975" i="4" s="1"/>
  <c r="B2976" i="4" s="1"/>
  <c r="B2977" i="4" s="1"/>
  <c r="B2978" i="4" s="1"/>
  <c r="B2979" i="4" s="1"/>
  <c r="B2980" i="4" s="1"/>
  <c r="B2981" i="4" s="1"/>
  <c r="B2982" i="4" s="1"/>
  <c r="B2983" i="4" s="1"/>
  <c r="B2984" i="4" s="1"/>
  <c r="B2985" i="4" s="1"/>
  <c r="B2986" i="4" s="1"/>
  <c r="B2987" i="4" s="1"/>
  <c r="B2988" i="4" s="1"/>
  <c r="B2989" i="4" s="1"/>
  <c r="B2990" i="4" s="1"/>
  <c r="B2991" i="4" s="1"/>
  <c r="B2992" i="4" s="1"/>
  <c r="B2993" i="4" s="1"/>
  <c r="B2994" i="4" s="1"/>
  <c r="B2995" i="4" s="1"/>
  <c r="B2996" i="4" s="1"/>
  <c r="B2997" i="4" s="1"/>
  <c r="B2998" i="4" s="1"/>
  <c r="B2999" i="4" s="1"/>
  <c r="B3000" i="4" s="1"/>
  <c r="B3001" i="4" s="1"/>
  <c r="B3002" i="4" s="1"/>
  <c r="B3003" i="4" s="1"/>
  <c r="B3004" i="4" s="1"/>
  <c r="B3005" i="4" s="1"/>
  <c r="B3006" i="4" s="1"/>
  <c r="B3007" i="4" s="1"/>
  <c r="B3008" i="4" s="1"/>
  <c r="B3009" i="4" s="1"/>
  <c r="B3010" i="4" s="1"/>
  <c r="B3011" i="4" s="1"/>
  <c r="B3012" i="4" s="1"/>
  <c r="B3013" i="4" s="1"/>
  <c r="B3014" i="4" s="1"/>
  <c r="B3015" i="4" s="1"/>
  <c r="B3016" i="4" s="1"/>
  <c r="B3017" i="4" s="1"/>
  <c r="B3018" i="4" s="1"/>
  <c r="B3019" i="4" s="1"/>
  <c r="B3020" i="4" s="1"/>
  <c r="B3021" i="4" s="1"/>
  <c r="B3022" i="4" s="1"/>
  <c r="B3023" i="4" s="1"/>
  <c r="B3024" i="4" s="1"/>
  <c r="B3025" i="4" s="1"/>
  <c r="B3026" i="4" s="1"/>
  <c r="B3027" i="4" s="1"/>
  <c r="B3028" i="4" s="1"/>
  <c r="B3029" i="4" s="1"/>
  <c r="B3030" i="4" s="1"/>
  <c r="B3031" i="4" s="1"/>
  <c r="B3032" i="4" s="1"/>
  <c r="B3033" i="4" s="1"/>
  <c r="B3034" i="4" s="1"/>
  <c r="B3035" i="4" s="1"/>
  <c r="B3036" i="4" s="1"/>
  <c r="B3037" i="4" s="1"/>
  <c r="B3038" i="4" s="1"/>
  <c r="B3039" i="4" s="1"/>
  <c r="B3040" i="4" s="1"/>
  <c r="B3041" i="4" s="1"/>
  <c r="B3042" i="4" s="1"/>
  <c r="B3043" i="4" s="1"/>
  <c r="B3044" i="4" s="1"/>
  <c r="B3045" i="4" s="1"/>
  <c r="B3046" i="4" s="1"/>
  <c r="B3047" i="4" s="1"/>
  <c r="B3048" i="4" s="1"/>
  <c r="B3049" i="4" s="1"/>
  <c r="B3050" i="4" s="1"/>
  <c r="B3051" i="4" s="1"/>
  <c r="B3052" i="4" s="1"/>
  <c r="B3053" i="4" s="1"/>
  <c r="B3054" i="4" s="1"/>
  <c r="B3055" i="4" s="1"/>
  <c r="B3056" i="4" s="1"/>
  <c r="B3057" i="4" s="1"/>
  <c r="B3058" i="4" s="1"/>
  <c r="B3059" i="4" s="1"/>
  <c r="B3060" i="4" s="1"/>
  <c r="B3061" i="4" s="1"/>
  <c r="B3062" i="4" s="1"/>
  <c r="B3063" i="4" s="1"/>
  <c r="B3064" i="4" s="1"/>
  <c r="B3065" i="4" s="1"/>
  <c r="B3066" i="4" s="1"/>
  <c r="B3067" i="4" s="1"/>
  <c r="B3068" i="4" s="1"/>
  <c r="B3069" i="4" s="1"/>
  <c r="B3070" i="4" s="1"/>
  <c r="B3071" i="4" s="1"/>
  <c r="B3072" i="4" s="1"/>
  <c r="B3073" i="4" s="1"/>
  <c r="B3074" i="4" s="1"/>
  <c r="B3075" i="4" s="1"/>
  <c r="B3076" i="4" s="1"/>
  <c r="B3077" i="4" s="1"/>
  <c r="B3078" i="4" s="1"/>
  <c r="B3079" i="4" s="1"/>
  <c r="B3080" i="4" s="1"/>
  <c r="B3081" i="4" s="1"/>
  <c r="B3082" i="4" s="1"/>
  <c r="B3083" i="4" s="1"/>
  <c r="B3084" i="4" s="1"/>
  <c r="B3085" i="4" s="1"/>
  <c r="B3086" i="4" s="1"/>
  <c r="B3087" i="4" s="1"/>
  <c r="B3088" i="4" s="1"/>
  <c r="B3089" i="4" s="1"/>
  <c r="B3090" i="4" s="1"/>
  <c r="B3091" i="4" s="1"/>
  <c r="B3092" i="4" s="1"/>
  <c r="B3093" i="4" s="1"/>
  <c r="B3094" i="4" s="1"/>
  <c r="B3095" i="4" s="1"/>
  <c r="B3096" i="4" s="1"/>
  <c r="B3097" i="4" s="1"/>
  <c r="B3098" i="4" s="1"/>
  <c r="B3099" i="4" s="1"/>
  <c r="B3100" i="4" s="1"/>
  <c r="B3101" i="4" s="1"/>
  <c r="B3102" i="4" s="1"/>
  <c r="B3103" i="4" s="1"/>
  <c r="B3104" i="4" s="1"/>
  <c r="B3105" i="4" s="1"/>
  <c r="B3106" i="4" s="1"/>
  <c r="B3107" i="4" s="1"/>
  <c r="B3108" i="4" s="1"/>
  <c r="B3109" i="4" s="1"/>
  <c r="B3110" i="4" s="1"/>
  <c r="B3111" i="4" s="1"/>
  <c r="B3112" i="4" s="1"/>
  <c r="B3113" i="4" s="1"/>
  <c r="B3114" i="4" s="1"/>
  <c r="B3115" i="4" s="1"/>
  <c r="B3116" i="4" s="1"/>
  <c r="B3117" i="4" s="1"/>
  <c r="B3118" i="4" s="1"/>
  <c r="B3119" i="4" s="1"/>
  <c r="B3120" i="4" s="1"/>
  <c r="B3121" i="4" s="1"/>
  <c r="B3122" i="4" s="1"/>
  <c r="B3123" i="4" s="1"/>
  <c r="B3124" i="4" s="1"/>
  <c r="B3125" i="4" s="1"/>
  <c r="B3126" i="4" s="1"/>
  <c r="B3127" i="4" s="1"/>
  <c r="B3128" i="4" s="1"/>
  <c r="B3129" i="4" s="1"/>
  <c r="B3130" i="4" s="1"/>
  <c r="B3131" i="4" s="1"/>
  <c r="B3132" i="4" s="1"/>
  <c r="B3133" i="4" s="1"/>
  <c r="B3134" i="4" s="1"/>
  <c r="B3135" i="4" s="1"/>
  <c r="B3136" i="4" s="1"/>
  <c r="B3137" i="4" s="1"/>
  <c r="B3138" i="4" s="1"/>
  <c r="B3139" i="4" s="1"/>
  <c r="B3140" i="4" s="1"/>
  <c r="B3141" i="4" s="1"/>
  <c r="B3142" i="4" s="1"/>
  <c r="B3143" i="4" s="1"/>
  <c r="B3144" i="4" s="1"/>
  <c r="B3145" i="4" s="1"/>
  <c r="B3146" i="4" s="1"/>
  <c r="B3147" i="4" s="1"/>
  <c r="B3148" i="4" s="1"/>
  <c r="B3149" i="4" s="1"/>
  <c r="B3150" i="4" s="1"/>
  <c r="B3151" i="4" s="1"/>
  <c r="B3152" i="4" s="1"/>
  <c r="B3153" i="4" s="1"/>
  <c r="B3154" i="4" s="1"/>
  <c r="B3155" i="4" s="1"/>
  <c r="B3156" i="4" s="1"/>
  <c r="B3157" i="4" s="1"/>
  <c r="B3158" i="4" s="1"/>
  <c r="B3159" i="4" s="1"/>
  <c r="B3160" i="4" s="1"/>
  <c r="B3161" i="4" s="1"/>
  <c r="B3162" i="4" s="1"/>
  <c r="B3163" i="4" s="1"/>
  <c r="B3164" i="4" s="1"/>
  <c r="B3165" i="4" s="1"/>
  <c r="B3166" i="4" s="1"/>
  <c r="B3167" i="4" s="1"/>
  <c r="B3168" i="4" s="1"/>
  <c r="B3169" i="4" s="1"/>
  <c r="B3170" i="4" s="1"/>
  <c r="B3171" i="4" s="1"/>
  <c r="B3172" i="4" s="1"/>
  <c r="B3173" i="4" s="1"/>
  <c r="B3174" i="4" s="1"/>
  <c r="B3175" i="4" s="1"/>
  <c r="B3176" i="4" s="1"/>
  <c r="B3177" i="4" s="1"/>
  <c r="B3178" i="4" s="1"/>
  <c r="B3179" i="4" s="1"/>
  <c r="B3180" i="4" s="1"/>
  <c r="B3181" i="4" s="1"/>
  <c r="B3182" i="4" s="1"/>
  <c r="B3183" i="4" s="1"/>
  <c r="B3184" i="4" s="1"/>
  <c r="B3185" i="4" s="1"/>
  <c r="B3186" i="4" s="1"/>
  <c r="B3187" i="4" s="1"/>
  <c r="B3188" i="4" s="1"/>
  <c r="B3189" i="4" s="1"/>
  <c r="B3190" i="4" s="1"/>
  <c r="B3191" i="4" s="1"/>
  <c r="B3192" i="4" s="1"/>
  <c r="B3193" i="4" s="1"/>
  <c r="B3194" i="4" s="1"/>
  <c r="B3195" i="4" s="1"/>
  <c r="B3196" i="4" s="1"/>
  <c r="B3197" i="4" s="1"/>
  <c r="B3198" i="4" s="1"/>
  <c r="B3199" i="4" s="1"/>
  <c r="B3200" i="4" s="1"/>
  <c r="B3201" i="4" s="1"/>
  <c r="B3202" i="4" s="1"/>
  <c r="B3203" i="4" s="1"/>
  <c r="B3204" i="4" s="1"/>
  <c r="B3205" i="4" s="1"/>
  <c r="B3206" i="4" s="1"/>
  <c r="B3207" i="4" s="1"/>
  <c r="B3208" i="4" s="1"/>
  <c r="B3209" i="4" s="1"/>
  <c r="B3210" i="4" s="1"/>
  <c r="B3211" i="4" s="1"/>
  <c r="B3212" i="4" s="1"/>
  <c r="B3213" i="4" s="1"/>
  <c r="B3214" i="4" s="1"/>
  <c r="B3215" i="4" s="1"/>
  <c r="B3216" i="4" s="1"/>
  <c r="B3217" i="4" s="1"/>
  <c r="B3218" i="4" s="1"/>
  <c r="B3219" i="4" s="1"/>
  <c r="B3220" i="4" s="1"/>
  <c r="B3221" i="4" s="1"/>
  <c r="B3222" i="4" s="1"/>
  <c r="B3223" i="4" s="1"/>
  <c r="B3224" i="4" s="1"/>
  <c r="B3225" i="4" s="1"/>
  <c r="B3226" i="4" s="1"/>
  <c r="B3227" i="4" s="1"/>
  <c r="B3228" i="4" s="1"/>
  <c r="B3229" i="4" s="1"/>
  <c r="B3230" i="4" s="1"/>
  <c r="B3231" i="4" s="1"/>
  <c r="B3232" i="4" s="1"/>
  <c r="B3233" i="4" s="1"/>
  <c r="B3234" i="4" s="1"/>
  <c r="B3235" i="4" s="1"/>
  <c r="B3236" i="4" s="1"/>
  <c r="B3237" i="4" s="1"/>
  <c r="B3238" i="4" s="1"/>
  <c r="B3239" i="4" s="1"/>
  <c r="B3240" i="4" s="1"/>
  <c r="B3241" i="4" s="1"/>
  <c r="B3242" i="4" s="1"/>
  <c r="B3243" i="4" s="1"/>
  <c r="B3244" i="4" s="1"/>
  <c r="B3245" i="4" s="1"/>
  <c r="B3246" i="4" s="1"/>
  <c r="B3247" i="4" s="1"/>
  <c r="B3248" i="4" s="1"/>
  <c r="B3249" i="4" s="1"/>
  <c r="B3250" i="4" s="1"/>
  <c r="B3251" i="4" s="1"/>
  <c r="B3252" i="4" s="1"/>
  <c r="B3253" i="4" s="1"/>
  <c r="B3254" i="4" s="1"/>
  <c r="B3255" i="4" s="1"/>
  <c r="B3256" i="4" s="1"/>
  <c r="B3257" i="4" s="1"/>
  <c r="B3258" i="4" s="1"/>
  <c r="B3259" i="4" s="1"/>
  <c r="B3260" i="4" s="1"/>
  <c r="B3261" i="4" s="1"/>
  <c r="B3262" i="4" s="1"/>
  <c r="B3263" i="4" s="1"/>
  <c r="B3264" i="4" s="1"/>
  <c r="B3265" i="4" s="1"/>
  <c r="B3266" i="4" s="1"/>
  <c r="B3267" i="4" s="1"/>
  <c r="B3268" i="4" s="1"/>
  <c r="B3269" i="4" s="1"/>
  <c r="B3270" i="4" s="1"/>
  <c r="B3271" i="4" s="1"/>
  <c r="B3272" i="4" s="1"/>
  <c r="B3273" i="4" s="1"/>
  <c r="B3274" i="4" s="1"/>
  <c r="B3275" i="4" s="1"/>
  <c r="B3276" i="4" s="1"/>
  <c r="B3277" i="4" s="1"/>
  <c r="B3278" i="4" s="1"/>
  <c r="B3279" i="4" s="1"/>
  <c r="B3280" i="4" s="1"/>
  <c r="B3281" i="4" s="1"/>
  <c r="B3282" i="4" s="1"/>
  <c r="B3283" i="4" s="1"/>
  <c r="B3284" i="4" s="1"/>
  <c r="B3285" i="4" s="1"/>
  <c r="B3286" i="4" s="1"/>
  <c r="B3287" i="4" s="1"/>
  <c r="B3288" i="4" s="1"/>
  <c r="B3289" i="4" s="1"/>
  <c r="B3290" i="4" s="1"/>
  <c r="B3291" i="4" s="1"/>
  <c r="B3292" i="4" s="1"/>
  <c r="B3293" i="4" s="1"/>
  <c r="B3294" i="4" s="1"/>
  <c r="B3295" i="4" s="1"/>
  <c r="B3296" i="4" s="1"/>
  <c r="B3297" i="4" s="1"/>
  <c r="B3298" i="4" s="1"/>
  <c r="B3299" i="4" s="1"/>
  <c r="B3300" i="4" s="1"/>
  <c r="B3301" i="4" s="1"/>
  <c r="B3302" i="4" s="1"/>
  <c r="B3303" i="4" s="1"/>
  <c r="B3304" i="4" s="1"/>
  <c r="B3305" i="4" s="1"/>
  <c r="B3306" i="4" s="1"/>
  <c r="B3307" i="4" s="1"/>
  <c r="B3308" i="4" s="1"/>
  <c r="B3309" i="4" s="1"/>
  <c r="B3310" i="4" s="1"/>
  <c r="B3311" i="4" s="1"/>
  <c r="B3312" i="4" s="1"/>
  <c r="B3313" i="4" s="1"/>
  <c r="B3314" i="4" s="1"/>
  <c r="B3315" i="4" s="1"/>
  <c r="B3316" i="4" s="1"/>
  <c r="B3317" i="4" s="1"/>
  <c r="B3318" i="4" s="1"/>
  <c r="B3319" i="4" s="1"/>
  <c r="B3320" i="4" s="1"/>
  <c r="B3321" i="4" s="1"/>
  <c r="B3322" i="4" s="1"/>
  <c r="B3323" i="4" s="1"/>
  <c r="B3324" i="4" s="1"/>
  <c r="B3325" i="4" s="1"/>
  <c r="B3326" i="4" s="1"/>
  <c r="B3327" i="4" s="1"/>
  <c r="B3328" i="4" s="1"/>
  <c r="B3329" i="4" s="1"/>
  <c r="B3330" i="4" s="1"/>
  <c r="B3331" i="4" s="1"/>
  <c r="B3332" i="4" s="1"/>
  <c r="B3333" i="4" s="1"/>
  <c r="B3334" i="4" s="1"/>
  <c r="B3335" i="4" s="1"/>
  <c r="B3336" i="4" s="1"/>
  <c r="B3337" i="4" s="1"/>
  <c r="B3338" i="4" s="1"/>
  <c r="B3339" i="4" s="1"/>
  <c r="B3340" i="4" s="1"/>
  <c r="B3341" i="4" s="1"/>
  <c r="B3342" i="4" s="1"/>
  <c r="B3343" i="4" s="1"/>
  <c r="B3344" i="4" s="1"/>
  <c r="B3345" i="4" s="1"/>
  <c r="B3346" i="4" s="1"/>
  <c r="B3347" i="4" s="1"/>
  <c r="B3348" i="4" s="1"/>
  <c r="B3349" i="4" s="1"/>
  <c r="B3350" i="4" s="1"/>
  <c r="B3351" i="4" s="1"/>
  <c r="B3352" i="4" s="1"/>
  <c r="B3353" i="4" s="1"/>
  <c r="B3354" i="4" s="1"/>
  <c r="B3355" i="4" s="1"/>
  <c r="B3356" i="4" s="1"/>
  <c r="B3357" i="4" s="1"/>
  <c r="B3358" i="4" s="1"/>
  <c r="B3359" i="4" s="1"/>
  <c r="B3360" i="4" s="1"/>
  <c r="B3361" i="4" s="1"/>
  <c r="B3362" i="4" s="1"/>
  <c r="B3363" i="4" s="1"/>
  <c r="B3364" i="4" s="1"/>
  <c r="B3365" i="4" s="1"/>
  <c r="B3366" i="4" s="1"/>
  <c r="B3367" i="4" s="1"/>
  <c r="B3368" i="4" s="1"/>
  <c r="B3369" i="4" s="1"/>
  <c r="B3370" i="4" s="1"/>
  <c r="B3371" i="4" s="1"/>
  <c r="B3372" i="4" s="1"/>
  <c r="B3373" i="4" s="1"/>
  <c r="B3374" i="4" s="1"/>
  <c r="B3375" i="4" s="1"/>
  <c r="B3376" i="4" s="1"/>
  <c r="B3377" i="4" s="1"/>
  <c r="B3378" i="4" s="1"/>
  <c r="B3379" i="4" s="1"/>
  <c r="B3380" i="4" s="1"/>
  <c r="B3381" i="4" s="1"/>
  <c r="B3382" i="4" s="1"/>
  <c r="B3383" i="4" s="1"/>
  <c r="B3384" i="4" s="1"/>
  <c r="B3385" i="4" s="1"/>
  <c r="B3386" i="4" s="1"/>
  <c r="B3387" i="4" s="1"/>
  <c r="B3388" i="4" s="1"/>
  <c r="B3389" i="4" s="1"/>
  <c r="B3390" i="4" s="1"/>
  <c r="B3391" i="4" s="1"/>
  <c r="B3392" i="4" s="1"/>
  <c r="B3393" i="4" s="1"/>
  <c r="B3394" i="4" s="1"/>
  <c r="B3395" i="4" s="1"/>
  <c r="B3396" i="4" s="1"/>
  <c r="B3397" i="4" s="1"/>
  <c r="B3398" i="4" s="1"/>
  <c r="B3399" i="4" s="1"/>
  <c r="B3400" i="4" s="1"/>
  <c r="B3401" i="4" s="1"/>
  <c r="B3402" i="4" s="1"/>
  <c r="B3403" i="4" s="1"/>
  <c r="B3404" i="4" s="1"/>
  <c r="B3405" i="4" s="1"/>
  <c r="B3406" i="4" s="1"/>
  <c r="B3407" i="4" s="1"/>
  <c r="B3408" i="4" s="1"/>
  <c r="B3409" i="4" s="1"/>
  <c r="B3410" i="4" s="1"/>
  <c r="B3411" i="4" s="1"/>
  <c r="B3412" i="4" s="1"/>
  <c r="B3413" i="4" s="1"/>
  <c r="B3414" i="4" s="1"/>
  <c r="B3415" i="4" s="1"/>
  <c r="B3416" i="4" s="1"/>
  <c r="B3417" i="4" s="1"/>
  <c r="B3418" i="4" s="1"/>
  <c r="B3419" i="4" s="1"/>
  <c r="B3420" i="4" s="1"/>
  <c r="B3421" i="4" s="1"/>
  <c r="B3422" i="4" s="1"/>
  <c r="B3423" i="4" s="1"/>
  <c r="B3424" i="4" s="1"/>
  <c r="B3425" i="4" s="1"/>
  <c r="B3426" i="4" s="1"/>
  <c r="B3427" i="4" s="1"/>
  <c r="B3428" i="4" s="1"/>
  <c r="B3429" i="4" s="1"/>
  <c r="B3430" i="4" s="1"/>
  <c r="B3431" i="4" s="1"/>
  <c r="B3432" i="4" s="1"/>
  <c r="B3433" i="4" s="1"/>
  <c r="B3434" i="4" s="1"/>
  <c r="B3435" i="4" s="1"/>
  <c r="B3436" i="4" s="1"/>
  <c r="B3437" i="4" s="1"/>
  <c r="B3438" i="4" s="1"/>
  <c r="B3439" i="4" s="1"/>
  <c r="B3440" i="4" s="1"/>
  <c r="B3441" i="4" s="1"/>
  <c r="B3442" i="4" s="1"/>
  <c r="B3443" i="4" s="1"/>
  <c r="B3444" i="4" s="1"/>
  <c r="B3445" i="4" s="1"/>
  <c r="B3446" i="4" s="1"/>
  <c r="B3447" i="4" s="1"/>
  <c r="B3448" i="4" s="1"/>
  <c r="B3449" i="4" s="1"/>
  <c r="B3450" i="4" s="1"/>
  <c r="B3451" i="4" s="1"/>
  <c r="B3452" i="4" s="1"/>
  <c r="B3453" i="4" s="1"/>
  <c r="B3454" i="4" s="1"/>
  <c r="B3455" i="4" s="1"/>
  <c r="B3456" i="4" s="1"/>
  <c r="B3457" i="4" s="1"/>
  <c r="B3458" i="4" s="1"/>
  <c r="B3459" i="4" s="1"/>
  <c r="B3460" i="4" s="1"/>
  <c r="B3461" i="4" s="1"/>
  <c r="B3462" i="4" s="1"/>
  <c r="B3463" i="4" s="1"/>
  <c r="B3464" i="4" s="1"/>
  <c r="B3465" i="4" s="1"/>
  <c r="B3466" i="4" s="1"/>
  <c r="B3467" i="4" s="1"/>
  <c r="B3468" i="4" s="1"/>
  <c r="B3469" i="4" s="1"/>
  <c r="B3470" i="4" s="1"/>
  <c r="B3471" i="4" s="1"/>
  <c r="B3472" i="4" s="1"/>
  <c r="B3473" i="4" s="1"/>
  <c r="B3474" i="4" s="1"/>
  <c r="B3475" i="4" s="1"/>
  <c r="B3476" i="4" s="1"/>
  <c r="B3477" i="4" s="1"/>
  <c r="B3478" i="4" s="1"/>
  <c r="B3479" i="4" s="1"/>
  <c r="B3480" i="4" s="1"/>
  <c r="B3481" i="4" s="1"/>
  <c r="B3482" i="4" s="1"/>
  <c r="B3483" i="4" s="1"/>
  <c r="B3484" i="4" s="1"/>
  <c r="B3485" i="4" s="1"/>
  <c r="B3486" i="4" s="1"/>
  <c r="B3487" i="4" s="1"/>
  <c r="B3488" i="4" s="1"/>
  <c r="B3489" i="4" s="1"/>
  <c r="B3490" i="4" s="1"/>
  <c r="B3491" i="4" s="1"/>
  <c r="B3492" i="4" s="1"/>
  <c r="B3493" i="4" s="1"/>
  <c r="B3494" i="4" s="1"/>
  <c r="B3495" i="4" s="1"/>
  <c r="B3496" i="4" s="1"/>
  <c r="B3497" i="4" s="1"/>
  <c r="B3498" i="4" s="1"/>
  <c r="B3499" i="4" s="1"/>
  <c r="B3500" i="4" s="1"/>
  <c r="B3501" i="4" s="1"/>
  <c r="B3502" i="4" s="1"/>
  <c r="B3503" i="4" s="1"/>
  <c r="B3504" i="4" s="1"/>
  <c r="B3505" i="4" s="1"/>
  <c r="B3506" i="4" s="1"/>
  <c r="B3507" i="4" s="1"/>
  <c r="B3508" i="4" s="1"/>
  <c r="B3509" i="4" s="1"/>
  <c r="B3510" i="4" s="1"/>
  <c r="B3511" i="4" s="1"/>
  <c r="B3512" i="4" s="1"/>
  <c r="B3513" i="4" s="1"/>
  <c r="B3514" i="4" s="1"/>
  <c r="B3515" i="4" s="1"/>
  <c r="B3516" i="4" s="1"/>
  <c r="B3517" i="4" s="1"/>
  <c r="B3518" i="4" s="1"/>
  <c r="B3519" i="4" s="1"/>
  <c r="B3520" i="4" s="1"/>
  <c r="B3521" i="4" s="1"/>
  <c r="B3522" i="4" s="1"/>
  <c r="B3523" i="4" s="1"/>
  <c r="B3524" i="4" s="1"/>
  <c r="B3525" i="4" s="1"/>
  <c r="B3526" i="4" s="1"/>
  <c r="B3527" i="4" s="1"/>
  <c r="B3528" i="4" s="1"/>
  <c r="B3529" i="4" s="1"/>
  <c r="B3530" i="4" s="1"/>
  <c r="B3531" i="4" s="1"/>
  <c r="B3532" i="4" s="1"/>
  <c r="B3533" i="4" s="1"/>
  <c r="B3534" i="4" s="1"/>
  <c r="B3535" i="4" s="1"/>
  <c r="B3536" i="4" s="1"/>
  <c r="B3537" i="4" s="1"/>
  <c r="B3538" i="4" s="1"/>
  <c r="B3539" i="4" s="1"/>
  <c r="B3540" i="4" s="1"/>
  <c r="B3541" i="4" s="1"/>
  <c r="B3542" i="4" s="1"/>
  <c r="B3543" i="4" s="1"/>
  <c r="B3544" i="4" s="1"/>
  <c r="B3545" i="4" s="1"/>
  <c r="B3546" i="4" s="1"/>
  <c r="B3547" i="4" s="1"/>
  <c r="B3548" i="4" s="1"/>
  <c r="B3549" i="4" s="1"/>
  <c r="B3550" i="4" s="1"/>
  <c r="B3551" i="4" s="1"/>
  <c r="B3552" i="4" s="1"/>
  <c r="B3553" i="4" s="1"/>
  <c r="B3554" i="4" s="1"/>
  <c r="B3555" i="4" s="1"/>
  <c r="B3556" i="4" s="1"/>
  <c r="B3557" i="4" s="1"/>
  <c r="B3558" i="4" s="1"/>
  <c r="B3559" i="4" s="1"/>
  <c r="B3560" i="4" s="1"/>
  <c r="B3561" i="4" s="1"/>
  <c r="B3562" i="4" s="1"/>
  <c r="B3563" i="4" s="1"/>
  <c r="B3564" i="4" s="1"/>
  <c r="B3565" i="4" s="1"/>
  <c r="B3566" i="4" s="1"/>
  <c r="B3567" i="4" s="1"/>
  <c r="B3568" i="4" s="1"/>
  <c r="B3569" i="4" s="1"/>
  <c r="B3570" i="4" s="1"/>
  <c r="B3571" i="4" s="1"/>
  <c r="B3572" i="4" s="1"/>
  <c r="B3573" i="4" s="1"/>
  <c r="B3574" i="4" s="1"/>
  <c r="B3575" i="4" s="1"/>
  <c r="B3576" i="4" s="1"/>
  <c r="B3577" i="4" s="1"/>
  <c r="B3578" i="4" s="1"/>
  <c r="B3579" i="4" s="1"/>
  <c r="B3580" i="4" s="1"/>
  <c r="B3581" i="4" s="1"/>
  <c r="B3582" i="4" s="1"/>
  <c r="B3583" i="4" s="1"/>
  <c r="B3584" i="4" s="1"/>
  <c r="B3585" i="4" s="1"/>
  <c r="B3586" i="4" s="1"/>
  <c r="B3587" i="4" s="1"/>
  <c r="B3588" i="4" s="1"/>
  <c r="B3589" i="4" s="1"/>
  <c r="B3590" i="4" s="1"/>
  <c r="B3591" i="4" s="1"/>
  <c r="B3592" i="4" s="1"/>
  <c r="B3593" i="4" s="1"/>
  <c r="B3594" i="4" s="1"/>
  <c r="B3595" i="4" s="1"/>
  <c r="B3596" i="4" s="1"/>
  <c r="B3597" i="4" s="1"/>
  <c r="B3598" i="4" s="1"/>
  <c r="B3599" i="4" s="1"/>
  <c r="B3600" i="4" s="1"/>
  <c r="B3601" i="4" s="1"/>
  <c r="B3602" i="4" s="1"/>
  <c r="B3603" i="4" s="1"/>
  <c r="B3604" i="4" s="1"/>
  <c r="B3605" i="4" s="1"/>
  <c r="B3606" i="4" s="1"/>
  <c r="B3607" i="4" s="1"/>
  <c r="B3608" i="4" s="1"/>
  <c r="F3" i="4"/>
  <c r="O3" i="4" s="1"/>
  <c r="I3" i="4"/>
  <c r="J3" i="4" l="1"/>
  <c r="M3" i="4" s="1"/>
  <c r="A3" i="4" s="1"/>
  <c r="N3" i="4"/>
  <c r="K3" i="4"/>
  <c r="R3" i="4"/>
  <c r="E2" i="3" l="1"/>
  <c r="L2" i="4" s="1"/>
  <c r="T2" i="4" l="1"/>
  <c r="I2" i="4" l="1"/>
  <c r="N2" i="4" s="1"/>
  <c r="F2" i="4"/>
  <c r="R2" i="4" l="1"/>
  <c r="K2" i="4"/>
  <c r="J2" i="4"/>
  <c r="M2" i="4" s="1"/>
  <c r="A2" i="4" s="1"/>
  <c r="O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A1" authorId="0" shapeId="0" xr:uid="{8D5EC691-3B09-4D4A-9EFD-8E4B6DBFB289}">
      <text>
        <r>
          <rPr>
            <b/>
            <sz val="9"/>
            <color indexed="81"/>
            <rFont val="Tahoma"/>
            <family val="2"/>
          </rPr>
          <t>Thomas:</t>
        </r>
        <r>
          <rPr>
            <sz val="9"/>
            <color indexed="81"/>
            <rFont val="Tahoma"/>
            <family val="2"/>
          </rPr>
          <t xml:space="preserve">
Autres charges ôtées du calcul total</t>
        </r>
      </text>
    </comment>
  </commentList>
</comments>
</file>

<file path=xl/sharedStrings.xml><?xml version="1.0" encoding="utf-8"?>
<sst xmlns="http://schemas.openxmlformats.org/spreadsheetml/2006/main" count="100764" uniqueCount="12001">
  <si>
    <t>Payer Account</t>
  </si>
  <si>
    <t>Invoice Month (yyyymm)</t>
  </si>
  <si>
    <t>OPCO</t>
  </si>
  <si>
    <t>Service Type</t>
  </si>
  <si>
    <t>Service Description</t>
  </si>
  <si>
    <t>Pay Type</t>
  </si>
  <si>
    <t>Shipment Tracking Number</t>
  </si>
  <si>
    <t>Shipper Name</t>
  </si>
  <si>
    <t>Shipper Company Name</t>
  </si>
  <si>
    <t>Shipper Address</t>
  </si>
  <si>
    <t>Shipper City</t>
  </si>
  <si>
    <t>Shipper State/Province</t>
  </si>
  <si>
    <t>Shipper Country/Territory</t>
  </si>
  <si>
    <t>Shipper Postal Code</t>
  </si>
  <si>
    <t>Shipment Freight Charge Amount USD</t>
  </si>
  <si>
    <t>Shipment Miscellaneous Charge USD</t>
  </si>
  <si>
    <t>Shipment Duty and Tax Charge USD</t>
  </si>
  <si>
    <t>Shipment Discount Amount USD</t>
  </si>
  <si>
    <t>Net Charge Amount USD</t>
  </si>
  <si>
    <t>Recipient Name</t>
  </si>
  <si>
    <t>Recipient Company Name</t>
  </si>
  <si>
    <t>Recipient Address</t>
  </si>
  <si>
    <t>Recipient City</t>
  </si>
  <si>
    <t>Recipient State/Province</t>
  </si>
  <si>
    <t>Recipient Country/Territory</t>
  </si>
  <si>
    <t>Recipient Postal Code</t>
  </si>
  <si>
    <t>Reference Notes Line 1</t>
  </si>
  <si>
    <t>Reference Notes Line 2</t>
  </si>
  <si>
    <t>Reference Notes Line 3</t>
  </si>
  <si>
    <t>Department Number</t>
  </si>
  <si>
    <t>PO Number</t>
  </si>
  <si>
    <t>Pricing Zone</t>
  </si>
  <si>
    <t>Shipment DIM Flag (Y or N)</t>
  </si>
  <si>
    <t>Recipient Original Address</t>
  </si>
  <si>
    <t>Recipient Original City</t>
  </si>
  <si>
    <t>Recipient Original State/Province</t>
  </si>
  <si>
    <t>Recipient Original Postal Code</t>
  </si>
  <si>
    <t>Recipient Original Country/Territory</t>
  </si>
  <si>
    <t>Shipment Declared Value Amount</t>
  </si>
  <si>
    <t>Customs Value</t>
  </si>
  <si>
    <t>Invoice Number</t>
  </si>
  <si>
    <t>Master Tracking Number</t>
  </si>
  <si>
    <t>Domestic/Intl</t>
  </si>
  <si>
    <t>Package Type</t>
  </si>
  <si>
    <t>Shipment Freight Charge Billed Currency</t>
  </si>
  <si>
    <t>Shipment Miscellaneous Charge Billed Currency</t>
  </si>
  <si>
    <t>Shipment Discount Billed Currency</t>
  </si>
  <si>
    <t>Net Charge Billed Currency</t>
  </si>
  <si>
    <t>Billed Currency Code</t>
  </si>
  <si>
    <t>Exchange Rate to USD</t>
  </si>
  <si>
    <t>Weight Type Code</t>
  </si>
  <si>
    <t>Customer Order Number</t>
  </si>
  <si>
    <t>Express</t>
  </si>
  <si>
    <t>MN</t>
  </si>
  <si>
    <t>Bill_Sender_Prepaid</t>
  </si>
  <si>
    <t xml:space="preserve"> </t>
  </si>
  <si>
    <t>VOIE COMMUNALE 4</t>
  </si>
  <si>
    <t>FR</t>
  </si>
  <si>
    <t>PT</t>
  </si>
  <si>
    <t>International</t>
  </si>
  <si>
    <t>EUR</t>
  </si>
  <si>
    <t>kg</t>
  </si>
  <si>
    <t>SE</t>
  </si>
  <si>
    <t>BR</t>
  </si>
  <si>
    <t>AZ</t>
  </si>
  <si>
    <t>US</t>
  </si>
  <si>
    <t>CA</t>
  </si>
  <si>
    <t>PL</t>
  </si>
  <si>
    <t>CH</t>
  </si>
  <si>
    <t>BE</t>
  </si>
  <si>
    <t>IE</t>
  </si>
  <si>
    <t>IT</t>
  </si>
  <si>
    <t>RO</t>
  </si>
  <si>
    <t>GE</t>
  </si>
  <si>
    <t>PA</t>
  </si>
  <si>
    <t>GR</t>
  </si>
  <si>
    <t>ES</t>
  </si>
  <si>
    <t>NO</t>
  </si>
  <si>
    <t>Étiquettes de lignes</t>
  </si>
  <si>
    <t>(vide)</t>
  </si>
  <si>
    <t>Total général</t>
  </si>
  <si>
    <t>Catégorie</t>
  </si>
  <si>
    <t>Montant</t>
  </si>
  <si>
    <t>Somme de Montant</t>
  </si>
  <si>
    <t xml:space="preserve"> Transporteur </t>
  </si>
  <si>
    <t>Date validité tarif</t>
  </si>
  <si>
    <t>Réf.1</t>
  </si>
  <si>
    <t>Réf. 2</t>
  </si>
  <si>
    <t>Id client</t>
  </si>
  <si>
    <t>N° Tracking</t>
  </si>
  <si>
    <t>Nom</t>
  </si>
  <si>
    <t>E / P</t>
  </si>
  <si>
    <t>Pays</t>
  </si>
  <si>
    <t xml:space="preserve"> Zone </t>
  </si>
  <si>
    <t xml:space="preserve"> Nbr Colis </t>
  </si>
  <si>
    <t xml:space="preserve"> Poids </t>
  </si>
  <si>
    <t>mode envoi</t>
  </si>
  <si>
    <t xml:space="preserve"> TVA </t>
  </si>
  <si>
    <t xml:space="preserve"> Droits et taxes </t>
  </si>
  <si>
    <t xml:space="preserve"> Assurance </t>
  </si>
  <si>
    <t xml:space="preserve"> Zones éloignées </t>
  </si>
  <si>
    <t xml:space="preserve"> Colis volumineux </t>
  </si>
  <si>
    <t xml:space="preserve"> Adresses </t>
  </si>
  <si>
    <t xml:space="preserve"> Frêt </t>
  </si>
  <si>
    <t xml:space="preserve"> plus-value BtoC </t>
  </si>
  <si>
    <t>Gazole</t>
  </si>
  <si>
    <t>Nb colis</t>
  </si>
  <si>
    <t>S</t>
  </si>
  <si>
    <t>Europe</t>
  </si>
  <si>
    <t>AD</t>
  </si>
  <si>
    <t>AE</t>
  </si>
  <si>
    <t>AF</t>
  </si>
  <si>
    <t>AG</t>
  </si>
  <si>
    <t>AI</t>
  </si>
  <si>
    <t>AL</t>
  </si>
  <si>
    <t>AM</t>
  </si>
  <si>
    <t>AO</t>
  </si>
  <si>
    <t>AR</t>
  </si>
  <si>
    <t>AS</t>
  </si>
  <si>
    <t>AT</t>
  </si>
  <si>
    <t>AU</t>
  </si>
  <si>
    <t>AW</t>
  </si>
  <si>
    <t>BA</t>
  </si>
  <si>
    <t>BB</t>
  </si>
  <si>
    <t>BD</t>
  </si>
  <si>
    <t>BF</t>
  </si>
  <si>
    <t>BG</t>
  </si>
  <si>
    <t>BH</t>
  </si>
  <si>
    <t>BI</t>
  </si>
  <si>
    <t>BJ</t>
  </si>
  <si>
    <t>BL</t>
  </si>
  <si>
    <t>BM</t>
  </si>
  <si>
    <t>BN</t>
  </si>
  <si>
    <t>BO</t>
  </si>
  <si>
    <t>BS</t>
  </si>
  <si>
    <t>BT</t>
  </si>
  <si>
    <t>BW</t>
  </si>
  <si>
    <t>BZ</t>
  </si>
  <si>
    <t>CD</t>
  </si>
  <si>
    <t>CF</t>
  </si>
  <si>
    <t>CG</t>
  </si>
  <si>
    <t>CI</t>
  </si>
  <si>
    <t>CK</t>
  </si>
  <si>
    <t>CL</t>
  </si>
  <si>
    <t>CM</t>
  </si>
  <si>
    <t>CN</t>
  </si>
  <si>
    <t>CO</t>
  </si>
  <si>
    <t>CR</t>
  </si>
  <si>
    <t>CV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</si>
  <si>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</si>
  <si>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</si>
  <si>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</si>
  <si>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</si>
  <si>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</si>
  <si>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</si>
  <si>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</si>
  <si>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</si>
  <si>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</si>
  <si>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</si>
  <si>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</si>
  <si>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ER</t>
  </si>
  <si>
    <t>ET</t>
  </si>
  <si>
    <t>FI</t>
  </si>
  <si>
    <t>FJ</t>
  </si>
  <si>
    <t>FM</t>
  </si>
  <si>
    <t>FO</t>
  </si>
  <si>
    <t>GA</t>
  </si>
  <si>
    <t>GB</t>
  </si>
  <si>
    <t>GD</t>
  </si>
  <si>
    <t>GH</t>
  </si>
  <si>
    <t>GI</t>
  </si>
  <si>
    <t>GL</t>
  </si>
  <si>
    <t>GM</t>
  </si>
  <si>
    <t>GN</t>
  </si>
  <si>
    <t>GP</t>
  </si>
  <si>
    <t>GQ</t>
  </si>
  <si>
    <t>GT</t>
  </si>
  <si>
    <t>GU</t>
  </si>
  <si>
    <t>GW</t>
  </si>
  <si>
    <t>GY</t>
  </si>
  <si>
    <t>HK</t>
  </si>
  <si>
    <t>HN</t>
  </si>
  <si>
    <t>HR</t>
  </si>
  <si>
    <t>HT</t>
  </si>
  <si>
    <t>HU</t>
  </si>
  <si>
    <t>ID</t>
  </si>
  <si>
    <t>IL</t>
  </si>
  <si>
    <t>IN</t>
  </si>
  <si>
    <t>IQ</t>
  </si>
  <si>
    <t>IR</t>
  </si>
  <si>
    <t>IS</t>
  </si>
  <si>
    <t>JM</t>
  </si>
  <si>
    <t>JO</t>
  </si>
  <si>
    <t>JP</t>
  </si>
  <si>
    <t>KE</t>
  </si>
  <si>
    <t>KH</t>
  </si>
  <si>
    <t>KI</t>
  </si>
  <si>
    <t>KM</t>
  </si>
  <si>
    <t>KN</t>
  </si>
  <si>
    <t>KR</t>
  </si>
  <si>
    <t>KW</t>
  </si>
  <si>
    <t>KY</t>
  </si>
  <si>
    <t>KZ</t>
  </si>
  <si>
    <t>LA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</si>
  <si>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</si>
  <si>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</si>
  <si>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</si>
  <si>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</si>
  <si>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</si>
  <si>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</si>
  <si>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</si>
  <si>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</si>
  <si>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</si>
  <si>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</si>
  <si>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MA</t>
  </si>
  <si>
    <t>MD</t>
  </si>
  <si>
    <t>MG</t>
  </si>
  <si>
    <t>MH</t>
  </si>
  <si>
    <t>MK</t>
  </si>
  <si>
    <t>ML</t>
  </si>
  <si>
    <t>MM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</si>
  <si>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</si>
  <si>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</si>
  <si>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</si>
  <si>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</si>
  <si>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</si>
  <si>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</si>
  <si>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</si>
  <si>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</si>
  <si>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</si>
  <si>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</si>
  <si>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</si>
  <si>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</si>
  <si>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</si>
  <si>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NC</t>
  </si>
  <si>
    <t>NE</t>
  </si>
  <si>
    <t>NG</t>
  </si>
  <si>
    <t>NI</t>
  </si>
  <si>
    <t>NL</t>
  </si>
  <si>
    <t>NP</t>
  </si>
  <si>
    <t>NR</t>
  </si>
  <si>
    <t>NU</t>
  </si>
  <si>
    <t>NZ</t>
  </si>
  <si>
    <t>OM</t>
  </si>
  <si>
    <t>PE</t>
  </si>
  <si>
    <t>PF</t>
  </si>
  <si>
    <t>PG</t>
  </si>
  <si>
    <t>PH</t>
  </si>
  <si>
    <t>PK</t>
  </si>
  <si>
    <t>PR</t>
  </si>
  <si>
    <t>PW</t>
  </si>
  <si>
    <t>PY</t>
  </si>
  <si>
    <t>QA</t>
  </si>
  <si>
    <t>RE</t>
  </si>
  <si>
    <t>RU</t>
  </si>
  <si>
    <t>RW</t>
  </si>
  <si>
    <t>SA</t>
  </si>
  <si>
    <t>SB</t>
  </si>
  <si>
    <t>SC</t>
  </si>
  <si>
    <t>SD</t>
  </si>
  <si>
    <t>SG</t>
  </si>
  <si>
    <t>SI</t>
  </si>
  <si>
    <t>SK</t>
  </si>
  <si>
    <t>SL</t>
  </si>
  <si>
    <t>SM</t>
  </si>
  <si>
    <t>SN</t>
  </si>
  <si>
    <t>SO</t>
  </si>
  <si>
    <t>SR</t>
  </si>
  <si>
    <t>SV</t>
  </si>
  <si>
    <t>SX</t>
  </si>
  <si>
    <t>SZ</t>
  </si>
  <si>
    <t>TC</t>
  </si>
  <si>
    <t>TH</t>
  </si>
  <si>
    <t>TM</t>
  </si>
  <si>
    <t>TN</t>
  </si>
  <si>
    <t>TO</t>
  </si>
  <si>
    <t>TR</t>
  </si>
  <si>
    <t>TT</t>
  </si>
  <si>
    <t>TV</t>
  </si>
  <si>
    <t>TW</t>
  </si>
  <si>
    <t>TZ</t>
  </si>
  <si>
    <t>UA</t>
  </si>
  <si>
    <t>UG</t>
  </si>
  <si>
    <t>UY</t>
  </si>
  <si>
    <t>VA</t>
  </si>
  <si>
    <t>VC</t>
  </si>
  <si>
    <t>VE</t>
  </si>
  <si>
    <t>VG</t>
  </si>
  <si>
    <t>VI</t>
  </si>
  <si>
    <t>VN</t>
  </si>
  <si>
    <t>VU</t>
  </si>
  <si>
    <t>WF</t>
  </si>
  <si>
    <t>WS</t>
  </si>
  <si>
    <t>YE</t>
  </si>
  <si>
    <t>ZA</t>
  </si>
  <si>
    <t>ZM</t>
  </si>
  <si>
    <t>ZW</t>
  </si>
  <si>
    <t>C</t>
  </si>
  <si>
    <t>E</t>
  </si>
  <si>
    <t>D</t>
  </si>
  <si>
    <t>W</t>
  </si>
  <si>
    <t>T</t>
  </si>
  <si>
    <t>G</t>
  </si>
  <si>
    <t>R</t>
  </si>
  <si>
    <t>U</t>
  </si>
  <si>
    <t>A</t>
  </si>
  <si>
    <t>F</t>
  </si>
  <si>
    <t>B</t>
  </si>
  <si>
    <t>I</t>
  </si>
  <si>
    <t>V</t>
  </si>
  <si>
    <t>Clients</t>
  </si>
  <si>
    <t>Shipment Date (mm/dd/yyyy)</t>
  </si>
  <si>
    <t>Shipment Delivery Date (mm/dd/yyyy)</t>
  </si>
  <si>
    <t>Postal Identification Number</t>
  </si>
  <si>
    <t>Pieces In Shipment</t>
  </si>
  <si>
    <t>Proof Of Delivery Recipient</t>
  </si>
  <si>
    <t>Customs Value Currency  Code</t>
  </si>
  <si>
    <t>Invoice Date (mm/dd/yyyy)</t>
  </si>
  <si>
    <t>Shipment Delivery Time (12 Hours)</t>
  </si>
  <si>
    <t>Shipment Duty And Tax Charge Billed Currency</t>
  </si>
  <si>
    <t>Your Packaging</t>
  </si>
  <si>
    <t>UO</t>
  </si>
  <si>
    <t>FedEx Priority</t>
  </si>
  <si>
    <t>Domestic</t>
  </si>
  <si>
    <t>France</t>
  </si>
  <si>
    <t>ST</t>
  </si>
  <si>
    <t>HYDRATIS B2B</t>
  </si>
  <si>
    <t>CR?ANCEY</t>
  </si>
  <si>
    <t>BIARRITZ</t>
  </si>
  <si>
    <t>Shipment Rated Weight (Pounds)</t>
  </si>
  <si>
    <t>Original Weight (Pounds)</t>
  </si>
  <si>
    <t>Dimmed Height (cm)</t>
  </si>
  <si>
    <t>Dimmed Width (cm)</t>
  </si>
  <si>
    <t>Dimmed Length (cm)</t>
  </si>
  <si>
    <t>Somme de Shipment Rated Weight (Pounds)</t>
  </si>
  <si>
    <t>Total TTC</t>
  </si>
  <si>
    <t>Frêt HT</t>
  </si>
  <si>
    <t>ANGERS</t>
  </si>
  <si>
    <t>RENNES</t>
  </si>
  <si>
    <t>SAINTES</t>
  </si>
  <si>
    <t>PDF</t>
  </si>
  <si>
    <t>Ecart</t>
  </si>
  <si>
    <t>Y</t>
  </si>
  <si>
    <t>N</t>
  </si>
  <si>
    <t>Poids arrondis sup (kg)</t>
  </si>
  <si>
    <t>BY</t>
  </si>
  <si>
    <t/>
  </si>
  <si>
    <t>BQ</t>
  </si>
  <si>
    <t>TD</t>
  </si>
  <si>
    <t>CW</t>
  </si>
  <si>
    <t>GF</t>
  </si>
  <si>
    <t>KG</t>
  </si>
  <si>
    <t>ME</t>
  </si>
  <si>
    <t>SY</t>
  </si>
  <si>
    <t>RS</t>
  </si>
  <si>
    <t>PS</t>
  </si>
  <si>
    <t>TL</t>
  </si>
  <si>
    <t>UZ</t>
  </si>
  <si>
    <t>Bill_Recipient</t>
  </si>
  <si>
    <t>FEDEX</t>
  </si>
  <si>
    <t>CASTRES</t>
  </si>
  <si>
    <t>CCIAL INTERMARCHE</t>
  </si>
  <si>
    <t>SAINT-MARCEL</t>
  </si>
  <si>
    <t>BASTIA</t>
  </si>
  <si>
    <t>ANNECY</t>
  </si>
  <si>
    <t>LIMOGES</t>
  </si>
  <si>
    <t>PHARMACIE DE L'EUROPE</t>
  </si>
  <si>
    <t>CC AUCHAN</t>
  </si>
  <si>
    <t>BORDEAUX</t>
  </si>
  <si>
    <t>MARSEILLE</t>
  </si>
  <si>
    <t>PUTEAUX</t>
  </si>
  <si>
    <t>VOIRON</t>
  </si>
  <si>
    <t>NANCY</t>
  </si>
  <si>
    <t>AVENUE GEORGES POMPIDOU</t>
  </si>
  <si>
    <t>SALLANCHES</t>
  </si>
  <si>
    <t>11 AVENUE JEAN JAURES</t>
  </si>
  <si>
    <t>LYON</t>
  </si>
  <si>
    <t>TOURS</t>
  </si>
  <si>
    <t>PARIS 09</t>
  </si>
  <si>
    <t>PHARMACIE DE LA VIEILLE CHAPELLE</t>
  </si>
  <si>
    <t>PHARMACIE DE LA VIEILLE CHAPEL</t>
  </si>
  <si>
    <t>159 AVENUE JOSEPH VIDAL</t>
  </si>
  <si>
    <t>MARSEILLE 08</t>
  </si>
  <si>
    <t>AIX-EN-PROVENCE</t>
  </si>
  <si>
    <t>ANGOUL?ME</t>
  </si>
  <si>
    <t>LE MANS</t>
  </si>
  <si>
    <t>PARIS 10</t>
  </si>
  <si>
    <t>MONACO</t>
  </si>
  <si>
    <t>MC</t>
  </si>
  <si>
    <t>PHARMACIE DES ARENES</t>
  </si>
  <si>
    <t>PARIS 08</t>
  </si>
  <si>
    <t>NEUILLY-SUR-SEINE</t>
  </si>
  <si>
    <t>CREANCEY</t>
  </si>
  <si>
    <t>PHARMACIE DES VIGNES</t>
  </si>
  <si>
    <t>LA VALETTE-DU-VAR</t>
  </si>
  <si>
    <t>PHARMACIE DU CHATEAU</t>
  </si>
  <si>
    <t>RUEIL-MALMAISON</t>
  </si>
  <si>
    <t>PARIS 11</t>
  </si>
  <si>
    <t>PHARMACIE DU CENTRE</t>
  </si>
  <si>
    <t>FONTENAY-LE-COMTE</t>
  </si>
  <si>
    <t>LILLE</t>
  </si>
  <si>
    <t>PARIS 03</t>
  </si>
  <si>
    <t>DOUAI</t>
  </si>
  <si>
    <t>PHARMACIE DE LA MAIRIE</t>
  </si>
  <si>
    <t>PARIS</t>
  </si>
  <si>
    <t>SPORT 2000 ANDREZIEUX BOUTHEON</t>
  </si>
  <si>
    <t>ZI NORD CENTRE DE VIE</t>
  </si>
  <si>
    <t>ANDR?ZIEUX-BOUTH?ON</t>
  </si>
  <si>
    <t>GIE C2M - PHARMACIE LAFAYETTE PEYRE</t>
  </si>
  <si>
    <t>GIE C2M - PHARMACIE LAFAYETTE</t>
  </si>
  <si>
    <t>GIE C2M</t>
  </si>
  <si>
    <t>MONTAUBAN</t>
  </si>
  <si>
    <t>PARIS 16</t>
  </si>
  <si>
    <t>GRANDE PHARMACIE LYONNAISE</t>
  </si>
  <si>
    <t>TALENCE</t>
  </si>
  <si>
    <t>PARIS 2</t>
  </si>
  <si>
    <t>PERPIGNAN</t>
  </si>
  <si>
    <t>PHARMACIE DE L'EGLISE</t>
  </si>
  <si>
    <t>PARIS 15</t>
  </si>
  <si>
    <t>BLOIS</t>
  </si>
  <si>
    <t>AMIENS</t>
  </si>
  <si>
    <t>VERSAILLES</t>
  </si>
  <si>
    <t>PHARMACIE DE BEZANNES</t>
  </si>
  <si>
    <t>180 RUE RAYMOND MATHIEU</t>
  </si>
  <si>
    <t>BEZANNES</t>
  </si>
  <si>
    <t>PHARMACIE DE LA POSTE</t>
  </si>
  <si>
    <t>PHARMACIE DE LA PLACE</t>
  </si>
  <si>
    <t>SAINT-MEDARD-EN-JALLES</t>
  </si>
  <si>
    <t>SAINT-JEAN-DE-LUZ</t>
  </si>
  <si>
    <t>PHARMACIE DU SOLEIL</t>
  </si>
  <si>
    <t>VILLENAVE-D'ORNON</t>
  </si>
  <si>
    <t>NICE</t>
  </si>
  <si>
    <t>PHARMACIE DES ARCADES</t>
  </si>
  <si>
    <t>PHARMACIE GAMBETTA</t>
  </si>
  <si>
    <t>PHARMACIE DE LA MADELEINE</t>
  </si>
  <si>
    <t>STRASBOURG</t>
  </si>
  <si>
    <t>TOULOUSE</t>
  </si>
  <si>
    <t>RBP PHARMA CAP</t>
  </si>
  <si>
    <t>PHARMACIE DE LA GARE</t>
  </si>
  <si>
    <t>LANDERNEAU</t>
  </si>
  <si>
    <t>PHARMACIE DES ALLEES</t>
  </si>
  <si>
    <t>ALBI</t>
  </si>
  <si>
    <t>PHARMACIE DU ROND POINT</t>
  </si>
  <si>
    <t>MONTROUGE</t>
  </si>
  <si>
    <t>PHARMACIE DES ALPES</t>
  </si>
  <si>
    <t>53 RUE DU DOCTEUR PACCARD</t>
  </si>
  <si>
    <t>CHAMONIX MONT BLANC</t>
  </si>
  <si>
    <t>MONTESSON</t>
  </si>
  <si>
    <t>PARAPHARMACIE LECLERC</t>
  </si>
  <si>
    <t>GAP</t>
  </si>
  <si>
    <t>CAP SYNERGIPHAR</t>
  </si>
  <si>
    <t>PHARMACIE DU THEATRE</t>
  </si>
  <si>
    <t>PARIS 13</t>
  </si>
  <si>
    <t>CCIAL CARREFOUR</t>
  </si>
  <si>
    <t>MONT-SAINT-AIGNAN</t>
  </si>
  <si>
    <t>PARIS 12</t>
  </si>
  <si>
    <t>CLICHY</t>
  </si>
  <si>
    <t>ESSEY-L?S-NANCY</t>
  </si>
  <si>
    <t>14 IMPASSE RENE COUZINET</t>
  </si>
  <si>
    <t>PARIS 04</t>
  </si>
  <si>
    <t>PESSAC</t>
  </si>
  <si>
    <t>PHARMACIE G5 LANGUEDOC</t>
  </si>
  <si>
    <t>556 CHEMIN DE CHEYLON</t>
  </si>
  <si>
    <t>N?MES</t>
  </si>
  <si>
    <t>COLMAR</t>
  </si>
  <si>
    <t>CELINE LA RUCHE LOGISTIQUE</t>
  </si>
  <si>
    <t>LA RUCHE LOGISTIQUE</t>
  </si>
  <si>
    <t>CARCASSONNE</t>
  </si>
  <si>
    <t>PHARMACIE DU LAC</t>
  </si>
  <si>
    <t>PARIS 17</t>
  </si>
  <si>
    <t>THIONVILLE</t>
  </si>
  <si>
    <t>GROUPEMENT DE LA ROCADE</t>
  </si>
  <si>
    <t>3 RUE DU CRISTAL</t>
  </si>
  <si>
    <t>MARCHEPRIME</t>
  </si>
  <si>
    <t>PARIS 18</t>
  </si>
  <si>
    <t>CLERMONT-FERRAND</t>
  </si>
  <si>
    <t>PHARMACIE VICTOR HUGO</t>
  </si>
  <si>
    <t>PHARMACIE DES HALLES</t>
  </si>
  <si>
    <t>BOULOGNE BILLANCOURT</t>
  </si>
  <si>
    <t>LES SABLES D'OLONNE</t>
  </si>
  <si>
    <t>ROYAN</t>
  </si>
  <si>
    <t>PARIS 4</t>
  </si>
  <si>
    <t>LANESTER</t>
  </si>
  <si>
    <t>ANTIBES</t>
  </si>
  <si>
    <t>BASSENS</t>
  </si>
  <si>
    <t>MOULINS</t>
  </si>
  <si>
    <t>PHARMACIE DE LA DEMI LUNE</t>
  </si>
  <si>
    <t>8 RUE DE LA DEMI LUNE</t>
  </si>
  <si>
    <t>POITIERS</t>
  </si>
  <si>
    <t>PHARMACIE DU MARCHE NOTRE DAME</t>
  </si>
  <si>
    <t>2 RUE DU MARCHE NOTRE DAME</t>
  </si>
  <si>
    <t>GEISPOLSHEIM</t>
  </si>
  <si>
    <t>AURILLAC</t>
  </si>
  <si>
    <t>PARAPHARMACIE CARREFOUR</t>
  </si>
  <si>
    <t>REIMS</t>
  </si>
  <si>
    <t>CCIAL LECLERC</t>
  </si>
  <si>
    <t>LA ROCHELLE</t>
  </si>
  <si>
    <t>NIORT</t>
  </si>
  <si>
    <t>LEVALLOIS-PERRET</t>
  </si>
  <si>
    <t>3 RUE GEORGES MELIES</t>
  </si>
  <si>
    <t>BOIS D'ARCY</t>
  </si>
  <si>
    <t>PHARMACIE DES PYRENEES</t>
  </si>
  <si>
    <t>PARIS 07</t>
  </si>
  <si>
    <t>PHARMACIE DE LA GRACE DE DIEU</t>
  </si>
  <si>
    <t>314 AVENUE DES DIGUES</t>
  </si>
  <si>
    <t>FLEURY SUR ORNE</t>
  </si>
  <si>
    <t>PHARMACIE DU PROGRES</t>
  </si>
  <si>
    <t>BEZIERS</t>
  </si>
  <si>
    <t>HYERES</t>
  </si>
  <si>
    <t>PHARMACIE CENTRALE</t>
  </si>
  <si>
    <t>PHARMACIE BECKER-B3</t>
  </si>
  <si>
    <t>32 BIS AVENUE RENE CASSIN</t>
  </si>
  <si>
    <t>MONTEUX</t>
  </si>
  <si>
    <t>PHARMACIE DE LA FONTAINE</t>
  </si>
  <si>
    <t>PHARMACIE DU PARC</t>
  </si>
  <si>
    <t>PARAPHARMACIE LECLERC CONCARNEAU</t>
  </si>
  <si>
    <t>PARAPHARMACIE LECLERC CONCARNE</t>
  </si>
  <si>
    <t>MAISON BLANCHE</t>
  </si>
  <si>
    <t>CONCARNEAU</t>
  </si>
  <si>
    <t>MONT-DE-MARSAN</t>
  </si>
  <si>
    <t>LE HAVRE</t>
  </si>
  <si>
    <t>ANGLET</t>
  </si>
  <si>
    <t>PHARMACIE DU METRO</t>
  </si>
  <si>
    <t>GERARDMER</t>
  </si>
  <si>
    <t>PARAPHARMACIE AUCHAN DARDILLY</t>
  </si>
  <si>
    <t>DARDILLY</t>
  </si>
  <si>
    <t>CHAMBOURCY</t>
  </si>
  <si>
    <t>BREST</t>
  </si>
  <si>
    <t>AVENUE CHARLES DE GAULLE</t>
  </si>
  <si>
    <t>QUETIGNY</t>
  </si>
  <si>
    <t>CHAMBERY</t>
  </si>
  <si>
    <t>OCP STC BAULE</t>
  </si>
  <si>
    <t>600 RUE 1ERE AVENUE</t>
  </si>
  <si>
    <t>BAULE</t>
  </si>
  <si>
    <t>PARAPHARMACIE CARREFOUR VILLIERS</t>
  </si>
  <si>
    <t>PARAPHARMACIE CARREFOUR VILLIE</t>
  </si>
  <si>
    <t>ROUTE NATIONALE 7</t>
  </si>
  <si>
    <t>VILLIERS-EN-BI?RE</t>
  </si>
  <si>
    <t>PHARMACIE SAINT NICOLAS</t>
  </si>
  <si>
    <t>CALAIS</t>
  </si>
  <si>
    <t>PHARMACIE DE L HORLOGE</t>
  </si>
  <si>
    <t>BLANQUEFORT</t>
  </si>
  <si>
    <t>PHARMACIE DES GRANDS HOMMES</t>
  </si>
  <si>
    <t>BAYONNE</t>
  </si>
  <si>
    <t>BOULOGNE-BILLANCOURT</t>
  </si>
  <si>
    <t>LAVAL</t>
  </si>
  <si>
    <t>VALENCE</t>
  </si>
  <si>
    <t>PHARMACIE DU BOURG</t>
  </si>
  <si>
    <t>BEAUVAIS</t>
  </si>
  <si>
    <t>LORIENT</t>
  </si>
  <si>
    <t>MARIGNANE</t>
  </si>
  <si>
    <t>SAINT-NAZAIRE</t>
  </si>
  <si>
    <t>PHARMACIE DE LA PAIX</t>
  </si>
  <si>
    <t>CANNES</t>
  </si>
  <si>
    <t>MONDEVILLE</t>
  </si>
  <si>
    <t>PHARMACIE DES ECOLES</t>
  </si>
  <si>
    <t>GRANDE PHARMACIE DE FRANCE</t>
  </si>
  <si>
    <t>12 RUE FAIDHERBE</t>
  </si>
  <si>
    <t>PARIS 14</t>
  </si>
  <si>
    <t>SAINT-MARTIN-BOULOGNE</t>
  </si>
  <si>
    <t>AUCH</t>
  </si>
  <si>
    <t>ANNONAY</t>
  </si>
  <si>
    <t>CROZON</t>
  </si>
  <si>
    <t>PHARMACIE DU MARCHE</t>
  </si>
  <si>
    <t>CHALONS-EN-CHAMPAGNE</t>
  </si>
  <si>
    <t>PARIS 3</t>
  </si>
  <si>
    <t>PHARMACIE SAINT JEAN</t>
  </si>
  <si>
    <t>PARIS 8</t>
  </si>
  <si>
    <t>PHARMACIE DES CARMES</t>
  </si>
  <si>
    <t>CENTRE COMMERCIAL LECLERC</t>
  </si>
  <si>
    <t>TULLE</t>
  </si>
  <si>
    <t>BOURGES</t>
  </si>
  <si>
    <t>ENTREPOT SA3M</t>
  </si>
  <si>
    <t>SA3M</t>
  </si>
  <si>
    <t>RUMILLY</t>
  </si>
  <si>
    <t>PHARMACIE PRINCIPALE</t>
  </si>
  <si>
    <t>GRANDE PHARMACIE GERBAUD</t>
  </si>
  <si>
    <t>41 AVENUE JEAN JAURES</t>
  </si>
  <si>
    <t>HAGUENAU</t>
  </si>
  <si>
    <t>DIJON</t>
  </si>
  <si>
    <t>PHARMACIE DE FONTVIEILLE</t>
  </si>
  <si>
    <t>HYDRATIS</t>
  </si>
  <si>
    <t>PHARMACIE DES PLANTES</t>
  </si>
  <si>
    <t>ZAC D'AULNOY</t>
  </si>
  <si>
    <t>AULNOY-LEZ-VALENCIENNES</t>
  </si>
  <si>
    <t>PHARMACIE DE PARIS</t>
  </si>
  <si>
    <t>SAINT-PIERRE-DU-MONT</t>
  </si>
  <si>
    <t>ROUEN</t>
  </si>
  <si>
    <t>GRANDE PHARMACIE DE LA PART DIEU</t>
  </si>
  <si>
    <t>GRANDE PHARMACIE DE LA PART DI</t>
  </si>
  <si>
    <t>PARC DE LA CHAMBETIERE</t>
  </si>
  <si>
    <t>CORBAS</t>
  </si>
  <si>
    <t>GRANDE PHARMACIE DU CENTRE</t>
  </si>
  <si>
    <t>PARAPHARMACIE LECLERC ELLEDIS</t>
  </si>
  <si>
    <t>201 RUE DE PONT AVEN</t>
  </si>
  <si>
    <t>QUIMPERLE</t>
  </si>
  <si>
    <t>NARBONNE</t>
  </si>
  <si>
    <t>PHARMACIE DE LA PLAGE</t>
  </si>
  <si>
    <t>MONTPELLIER</t>
  </si>
  <si>
    <t>LE CANNET</t>
  </si>
  <si>
    <t>VINCENNES</t>
  </si>
  <si>
    <t>HENNEBONT</t>
  </si>
  <si>
    <t>PARIS 7</t>
  </si>
  <si>
    <t>OUTREAU</t>
  </si>
  <si>
    <t>NANTES</t>
  </si>
  <si>
    <t>PHARMACIE DE LA VARENNE</t>
  </si>
  <si>
    <t>SAINT-BENOIT</t>
  </si>
  <si>
    <t>LANGUEUX</t>
  </si>
  <si>
    <t>SAINT-MAXIMIN</t>
  </si>
  <si>
    <t>QUIMPER</t>
  </si>
  <si>
    <t>FAMECK</t>
  </si>
  <si>
    <t>MUNDOLSHEIM</t>
  </si>
  <si>
    <t>197 BOULEVARD JEAN JAURES</t>
  </si>
  <si>
    <t>CH?TELLERAULT</t>
  </si>
  <si>
    <t>PHARMACIE SAINT JACQUES</t>
  </si>
  <si>
    <t>PHARMACIE DU CARROUSEL</t>
  </si>
  <si>
    <t>PARAPHARMACIE LECLERC SAINT MALO</t>
  </si>
  <si>
    <t>PARAPHARMACIE LECLERC SAINT MA</t>
  </si>
  <si>
    <t>55 BLD DES DEPORTES</t>
  </si>
  <si>
    <t>SAINT MALO</t>
  </si>
  <si>
    <t>SAINT-MALO</t>
  </si>
  <si>
    <t>P</t>
  </si>
  <si>
    <t>AJACCIO</t>
  </si>
  <si>
    <t>GONFREVILLE-L'ORCHER</t>
  </si>
  <si>
    <t>GRIMAUD</t>
  </si>
  <si>
    <t>PHARMACIE JEAN JAURES</t>
  </si>
  <si>
    <t>CASTELNAU-LE-LEZ</t>
  </si>
  <si>
    <t>PHARMACIE DU CENTRE COMMERCIAL</t>
  </si>
  <si>
    <t>GUICHAINVILLE</t>
  </si>
  <si>
    <t>OA</t>
  </si>
  <si>
    <t>FedEx International Priority</t>
  </si>
  <si>
    <t>LARUCHE</t>
  </si>
  <si>
    <t>LE FOLGOET</t>
  </si>
  <si>
    <t>AGEN</t>
  </si>
  <si>
    <t>OBERNAI</t>
  </si>
  <si>
    <t>PHARMACIE DU PORT</t>
  </si>
  <si>
    <t>V?NISSIEUX</t>
  </si>
  <si>
    <t>PARAPHARMACIE VITAL</t>
  </si>
  <si>
    <t>132 ROUTE DU CENTRE</t>
  </si>
  <si>
    <t>EPAGNY METZ-TESSY</t>
  </si>
  <si>
    <t>PARAPHARMACIE LECLERC ST DENIS</t>
  </si>
  <si>
    <t>LE PRE AUBERT</t>
  </si>
  <si>
    <t>ST DENIS</t>
  </si>
  <si>
    <t>DUNKERQUE</t>
  </si>
  <si>
    <t>NOYON</t>
  </si>
  <si>
    <t>RONCQ</t>
  </si>
  <si>
    <t>PHARMACIE DE LA TOUR</t>
  </si>
  <si>
    <t>PHARMACIE DU CHENE</t>
  </si>
  <si>
    <t>L' AUTRE PHARMACIE</t>
  </si>
  <si>
    <t>LIEU DIT A LARROUDE</t>
  </si>
  <si>
    <t>LIAS</t>
  </si>
  <si>
    <t>PHARMACIE PHARMA 10</t>
  </si>
  <si>
    <t>241 RUE GORNET BOIVIN</t>
  </si>
  <si>
    <t>ROMILLY-SUR-SEINE</t>
  </si>
  <si>
    <t>TOULON</t>
  </si>
  <si>
    <t>LIMEIL-BR?VANNES</t>
  </si>
  <si>
    <t>DRUMETTAZ-CLARAFOND</t>
  </si>
  <si>
    <t>PHARMACIE DE LA REPUBLIQUE</t>
  </si>
  <si>
    <t>VERDUN</t>
  </si>
  <si>
    <t>11 RUE BRANLY</t>
  </si>
  <si>
    <t>ROUTE DU LECK</t>
  </si>
  <si>
    <t>GRANDE-SYNTHE</t>
  </si>
  <si>
    <t>LA SOUTERRAINE</t>
  </si>
  <si>
    <t>PHARMACIE PASTEUR</t>
  </si>
  <si>
    <t>MONTELIMAR</t>
  </si>
  <si>
    <t>PONT-L'ABB?</t>
  </si>
  <si>
    <t>PARAPHARMACIE LECLERC JOUE</t>
  </si>
  <si>
    <t>55 ROUTE DE MONTS</t>
  </si>
  <si>
    <t>JOU?-L?S-TOURS</t>
  </si>
  <si>
    <t>AVIGNON</t>
  </si>
  <si>
    <t>SAINTE-EULALIE</t>
  </si>
  <si>
    <t>PHARMACIE ANGLO FRANCAISE</t>
  </si>
  <si>
    <t>ENTREPOT PH ANGLO FRANCAISE</t>
  </si>
  <si>
    <t>VITR?</t>
  </si>
  <si>
    <t>PARIS 20</t>
  </si>
  <si>
    <t>PHARMACIE THOMAS</t>
  </si>
  <si>
    <t>MARTIGUES</t>
  </si>
  <si>
    <t>PHARMACIE DUPRAT</t>
  </si>
  <si>
    <t>FRONTIGNAN</t>
  </si>
  <si>
    <t>PHARMACIE DE LA ROSE DES VENTS</t>
  </si>
  <si>
    <t>457 ROUTE DE CHABEUIL</t>
  </si>
  <si>
    <t>ANCENIS-SAINT-GEREON</t>
  </si>
  <si>
    <t>PHARMACIE DE LA ROCADE</t>
  </si>
  <si>
    <t>PARAPHARMACIE LECLERC ARIEDIS</t>
  </si>
  <si>
    <t>20 AVENUE DES PYRENEES</t>
  </si>
  <si>
    <t>SAINT-JEAN-DU-FALGA</t>
  </si>
  <si>
    <t>BLAGNAC</t>
  </si>
  <si>
    <t>CHANTEPIE</t>
  </si>
  <si>
    <t>PHARMACIE LIBERTE</t>
  </si>
  <si>
    <t>10 RUE ROGER PLANCHON</t>
  </si>
  <si>
    <t>LONGEVILLE-L?S-SAINT-AVOLD</t>
  </si>
  <si>
    <t>SAINT-PAUL-LES-DAX</t>
  </si>
  <si>
    <t>11 BLD S?BASTOPOL</t>
  </si>
  <si>
    <t>PARIS 1ER ARRONDISSEMENT</t>
  </si>
  <si>
    <t>H</t>
  </si>
  <si>
    <t>1 AVENUE JEAN ALFONSEA</t>
  </si>
  <si>
    <t>FLOIRAC</t>
  </si>
  <si>
    <t>PARAPHARMACIE CREME GIVREE</t>
  </si>
  <si>
    <t>CCIAL VITAM</t>
  </si>
  <si>
    <t>NEYDENS</t>
  </si>
  <si>
    <t>PHARMACIE KENNEDY</t>
  </si>
  <si>
    <t>PHARMACIE DES TROIS PROVINCES</t>
  </si>
  <si>
    <t>BRIVE-LA-GAILLARDE</t>
  </si>
  <si>
    <t>USSEL</t>
  </si>
  <si>
    <t>PARAPHARMACIE AUCHAN CHAMPNIERS</t>
  </si>
  <si>
    <t>PARAPHARMACIE AUCHAN CHAMPNIER</t>
  </si>
  <si>
    <t>CC LES GRANDES CHAUMES</t>
  </si>
  <si>
    <t>CHAMPNIERS</t>
  </si>
  <si>
    <t>PARAPHARMACIE CARREFOUR CHATEAUROUX</t>
  </si>
  <si>
    <t>PARAPHARMACIE CARREFOUR CHATEA</t>
  </si>
  <si>
    <t>47 RUE PIERRE GAULTIER</t>
  </si>
  <si>
    <t>CHATEAUROUX</t>
  </si>
  <si>
    <t>PHARMACIE DES LYS</t>
  </si>
  <si>
    <t>RUE DU MEE</t>
  </si>
  <si>
    <t>BEGLES</t>
  </si>
  <si>
    <t>15 RUE ELIE BARREAU</t>
  </si>
  <si>
    <t>PARAPHARMACIE LECLERC LAVIDA</t>
  </si>
  <si>
    <t>LANNION</t>
  </si>
  <si>
    <t>LES HERBIERS</t>
  </si>
  <si>
    <t>BRIGNOLES</t>
  </si>
  <si>
    <t>LIEUSAINT</t>
  </si>
  <si>
    <t>CENTRE COMMERCIAL GEANT</t>
  </si>
  <si>
    <t>SPORT 2000 ANTHY S/ LEMAN</t>
  </si>
  <si>
    <t>17 BOULEVARD DU PRE BIOLLAT</t>
  </si>
  <si>
    <t>ANTHY-SUR-LEMAN</t>
  </si>
  <si>
    <t>MASSY</t>
  </si>
  <si>
    <t>CHAUMONT</t>
  </si>
  <si>
    <t>MANDELIEU-LA-NAPOULE</t>
  </si>
  <si>
    <t>QUERQUEVILLE</t>
  </si>
  <si>
    <t>SEYSSINS</t>
  </si>
  <si>
    <t>PAC?</t>
  </si>
  <si>
    <t>CAEN</t>
  </si>
  <si>
    <t>COURBEVOIE</t>
  </si>
  <si>
    <t>VILLEBON-SUR-YVETTE</t>
  </si>
  <si>
    <t>PHARMACIE SAINT MICHEL</t>
  </si>
  <si>
    <t>PHARMACIE GRAND EVREUX</t>
  </si>
  <si>
    <t>CENTRE COMMERCIAL GRAND EVREUX</t>
  </si>
  <si>
    <t>GUERET</t>
  </si>
  <si>
    <t>PHARMACIE LAFAYETTE DE L'EUROPE</t>
  </si>
  <si>
    <t>PHARMACIE LAFAYETTE DE L'EUROP</t>
  </si>
  <si>
    <t>19/21 AVENUE EDOUARD HERRIOT</t>
  </si>
  <si>
    <t>PARAPHARMACIE LECLERC SARLAT</t>
  </si>
  <si>
    <t>AVENUE SIMONE VEIL</t>
  </si>
  <si>
    <t>SARLAT LA CANEDA</t>
  </si>
  <si>
    <t>PHARMACIE EQUATOP</t>
  </si>
  <si>
    <t>247 BOULEVARD CHARLES DE GAULLE</t>
  </si>
  <si>
    <t>SAINT-CYR-SUR-LOIRE</t>
  </si>
  <si>
    <t>GRANDE RUE</t>
  </si>
  <si>
    <t>PHARMACIE DE L ESPACE COTY</t>
  </si>
  <si>
    <t>22 RUE CASIMIR PERIER</t>
  </si>
  <si>
    <t>LA GRANDE PARAPHARMACIE DE QUISSAC</t>
  </si>
  <si>
    <t>LA GRANDE PARAPHARMACIE DE QUI</t>
  </si>
  <si>
    <t>34 TER RUE DU DOCTEUR ROCHEBLAVE</t>
  </si>
  <si>
    <t>QUISSAC</t>
  </si>
  <si>
    <t>LA BAULE-ESCOUBLAC</t>
  </si>
  <si>
    <t>GRANDE PHARMACIE DE PARIS</t>
  </si>
  <si>
    <t>TROYES</t>
  </si>
  <si>
    <t>PHARMACIE DU POLE SANTE</t>
  </si>
  <si>
    <t>RN 43</t>
  </si>
  <si>
    <t>PHARMACIE DU K2</t>
  </si>
  <si>
    <t>RUE COL JEAN MULLER</t>
  </si>
  <si>
    <t>PLAN-DE-CUQUES</t>
  </si>
  <si>
    <t>PHARMACIE LEONARD DE VINCI</t>
  </si>
  <si>
    <t>INTERSPORT GONFREVILLE L'ORCHER</t>
  </si>
  <si>
    <t>INTERSPORT GONFREVILLE L'ORCHE</t>
  </si>
  <si>
    <t>BONNEUIL SUR MARNE</t>
  </si>
  <si>
    <t>1 RUE ORDRONNEAU</t>
  </si>
  <si>
    <t>MAUGUIO</t>
  </si>
  <si>
    <t>PARAPHARMACIE AUCHAN MERIADECK</t>
  </si>
  <si>
    <t>RESERVE DEPORTEE AUCHAN MERIADECK</t>
  </si>
  <si>
    <t>PHARMACIE DE SAINTE MARIE</t>
  </si>
  <si>
    <t>118 RUE DU 14 JUILLET</t>
  </si>
  <si>
    <t>SAINTE-MARIE-DE-R?</t>
  </si>
  <si>
    <t>PHARMACIE DE LA VALLEE</t>
  </si>
  <si>
    <t>4 PLACE GAMBETTA</t>
  </si>
  <si>
    <t>PHARMACIE PORTE SUD</t>
  </si>
  <si>
    <t>PARAPHARMACIE CARREFOUR ANTIBES</t>
  </si>
  <si>
    <t>PARAPHARMACIE CARREFOUR ANTIBE</t>
  </si>
  <si>
    <t>CHEMIN DE ST CLAUDE</t>
  </si>
  <si>
    <t>MONTMOROT</t>
  </si>
  <si>
    <t>9 RUE DE LA GARE</t>
  </si>
  <si>
    <t>ARCACHON</t>
  </si>
  <si>
    <t>PARAPHARMACIE LECLERC GAP</t>
  </si>
  <si>
    <t>ROUTE DES FAUVINS</t>
  </si>
  <si>
    <t>PHARMACIE DE GUEUX</t>
  </si>
  <si>
    <t>GUEUX</t>
  </si>
  <si>
    <t>MIOS</t>
  </si>
  <si>
    <t>PARAPHARMACIE CARREFOUR THIONVILLE</t>
  </si>
  <si>
    <t>PARAPHARMACIE CARREFOUR THIONV</t>
  </si>
  <si>
    <t>RUE DU MAILLET</t>
  </si>
  <si>
    <t>PARAPHARMACIE LECLERC VERDUN</t>
  </si>
  <si>
    <t>FEYTIAT</t>
  </si>
  <si>
    <t>ILLKIRCH-GRAFFENSTADEN</t>
  </si>
  <si>
    <t>LISIEUX</t>
  </si>
  <si>
    <t>ROUTE DE PENMA</t>
  </si>
  <si>
    <t>CHALON-SUR-SAONE</t>
  </si>
  <si>
    <t>PARAPHARMACIE LECLERC CHAMPFLEURY</t>
  </si>
  <si>
    <t>PARAPHARMACIE LECLERC CHAMPFLE</t>
  </si>
  <si>
    <t>ROUTE NATIONALE 51</t>
  </si>
  <si>
    <t>CHAMPFLEURY</t>
  </si>
  <si>
    <t>CHASSENEUIL-DU-POITOU</t>
  </si>
  <si>
    <t>RUOMS</t>
  </si>
  <si>
    <t>25 PLACE DE LA REPUBLIQUE</t>
  </si>
  <si>
    <t>PHARMACIE DE FREMUR</t>
  </si>
  <si>
    <t>ZAC DE L AEROPORT</t>
  </si>
  <si>
    <t>PLEURTUIT</t>
  </si>
  <si>
    <t>SAINT-BRIEUC</t>
  </si>
  <si>
    <t>PARAPHARMACIE LECLERC GRAND MOUN</t>
  </si>
  <si>
    <t>PARAPHARMACIE LECLERC GRAND MO</t>
  </si>
  <si>
    <t>200 BDV OSCAR NIEMEYER</t>
  </si>
  <si>
    <t>SETE</t>
  </si>
  <si>
    <t>AGDE</t>
  </si>
  <si>
    <t>SURESNES</t>
  </si>
  <si>
    <t>COLOMBES</t>
  </si>
  <si>
    <t>MORZINE</t>
  </si>
  <si>
    <t>GRASSE</t>
  </si>
  <si>
    <t>PHARMACIE DU MAIL</t>
  </si>
  <si>
    <t>ROUTE DE TOULOUSE</t>
  </si>
  <si>
    <t>YVETOT</t>
  </si>
  <si>
    <t>CALUIRE-ET-CUIRE</t>
  </si>
  <si>
    <t>PHARMACIE DE L EUROPE</t>
  </si>
  <si>
    <t>PHARMACIE NERI</t>
  </si>
  <si>
    <t>RESIDENCE LES MARINES II</t>
  </si>
  <si>
    <t>PORTICCIO</t>
  </si>
  <si>
    <t>LAGORD</t>
  </si>
  <si>
    <t>VANNES</t>
  </si>
  <si>
    <t>ISSOIRE</t>
  </si>
  <si>
    <t>BIDART</t>
  </si>
  <si>
    <t>PHARMACIE CAP 3000</t>
  </si>
  <si>
    <t>SAINTE-MAXIME</t>
  </si>
  <si>
    <t>PHARMACIE LOIZEAU XICLUNA</t>
  </si>
  <si>
    <t>2 RUE D ANGOULEME</t>
  </si>
  <si>
    <t>MATHA</t>
  </si>
  <si>
    <t>PONTIVY</t>
  </si>
  <si>
    <t>BAYEUX</t>
  </si>
  <si>
    <t>PHARMACIE DES OLIVETTES</t>
  </si>
  <si>
    <t>15 AVENUE DE PEZENAS</t>
  </si>
  <si>
    <t>ROUJAN</t>
  </si>
  <si>
    <t>PHARMACIE DES QUATRES ANES</t>
  </si>
  <si>
    <t>97 AVENUE D AUNIS</t>
  </si>
  <si>
    <t>ROCHEFORT</t>
  </si>
  <si>
    <t>MAZAMET</t>
  </si>
  <si>
    <t>SAINT-VINCENT-DE-TYROSSE</t>
  </si>
  <si>
    <t>PHARMACIE DU GRAND MASSIF</t>
  </si>
  <si>
    <t>400 AVENUE DE CHATILLON</t>
  </si>
  <si>
    <t>CLUSES</t>
  </si>
  <si>
    <t>CESSON-S?VIGN?</t>
  </si>
  <si>
    <t>INTERSPORT TOURVILLE LA RIVIERE</t>
  </si>
  <si>
    <t>TOURVILLE-LA-RIVI?RE</t>
  </si>
  <si>
    <t>DINAN</t>
  </si>
  <si>
    <t>PHARMACIE DU CC BAB2 ANGLET</t>
  </si>
  <si>
    <t>2 AVENUE JEAN LEON LAPORTE</t>
  </si>
  <si>
    <t>PARAPHARMACIE LECLERC ARCYCOM</t>
  </si>
  <si>
    <t>LYON 7EME</t>
  </si>
  <si>
    <t>PARAPHARMACIE CARREFOUR LATTES</t>
  </si>
  <si>
    <t>AVENUE GEORGE FRECHE</t>
  </si>
  <si>
    <t>LATTES</t>
  </si>
  <si>
    <t>PHARMACIE BESSON</t>
  </si>
  <si>
    <t>83 AVENUE DE CLERMONT</t>
  </si>
  <si>
    <t>MENETROL</t>
  </si>
  <si>
    <t>SAINT-ETIENNE-DE-SAINT-GEOIRS</t>
  </si>
  <si>
    <t>GRENOBLE</t>
  </si>
  <si>
    <t>MERIGNAC</t>
  </si>
  <si>
    <t>PARAPHARMACIE LECLERC TULLE</t>
  </si>
  <si>
    <t>PLACE DU FOIRAIL</t>
  </si>
  <si>
    <t>SAS MF DIFFUSION</t>
  </si>
  <si>
    <t>B?ZIERS</t>
  </si>
  <si>
    <t>ASNI?RES-SUR-SEINE</t>
  </si>
  <si>
    <t>PARAPHARMACIE CARREFOUR ST QUENTIN</t>
  </si>
  <si>
    <t>PARAPHARMACIE CARREFOUR ST QUE</t>
  </si>
  <si>
    <t>LE LUC</t>
  </si>
  <si>
    <t>PARAPHARMACIE AUCHAN BIGANOS</t>
  </si>
  <si>
    <t>71 RUE DES FONDERIES</t>
  </si>
  <si>
    <t>BIGANOS</t>
  </si>
  <si>
    <t>PHARMACIE DE L'IMMACULEE</t>
  </si>
  <si>
    <t>CCIAL LELCLERC</t>
  </si>
  <si>
    <t>PHARMACIE ROCADE LA TESTE</t>
  </si>
  <si>
    <t>78 AV CHARLES DE GAULLE</t>
  </si>
  <si>
    <t>LA TESTE-DE-BUCH</t>
  </si>
  <si>
    <t>BEE DISTRIBUTION</t>
  </si>
  <si>
    <t>VEMARS</t>
  </si>
  <si>
    <t>CLAMART</t>
  </si>
  <si>
    <t>PHARMACIE DU FOURCHENE</t>
  </si>
  <si>
    <t>AVENUE DE LA MARNE</t>
  </si>
  <si>
    <t>PHARMACIE PARC LANN</t>
  </si>
  <si>
    <t>RUE ARISTIDE BOUCICAUT</t>
  </si>
  <si>
    <t>PARAPHARMACIE CARREFOUR ST CLEMENT</t>
  </si>
  <si>
    <t>PARAPHARMACIE CARREFOUR ST CLE</t>
  </si>
  <si>
    <t>RTE DE GANGES</t>
  </si>
  <si>
    <t>SAINT CLEMENT DE RIVIER</t>
  </si>
  <si>
    <t>GRANDE PHARMACIE CLERMONTOISE</t>
  </si>
  <si>
    <t>CENTRE COMMERCIAL GEANT LE BREZET</t>
  </si>
  <si>
    <t>PARAPHARMACIE LECLERC ST DOULCHARD</t>
  </si>
  <si>
    <t>RD 2076</t>
  </si>
  <si>
    <t>SAINT-DOULCHARD</t>
  </si>
  <si>
    <t>B?GLES</t>
  </si>
  <si>
    <t>PHARMACIE DE PROVENCE</t>
  </si>
  <si>
    <t>PARAPHARMACIE CARREFOUR LES MILLES</t>
  </si>
  <si>
    <t>PARAPHARMACIE CARREFOUR LES MI</t>
  </si>
  <si>
    <t>ROUTE DEPARTEMENTALE 9</t>
  </si>
  <si>
    <t>LANGON</t>
  </si>
  <si>
    <t>10 RUE SAINTE CATHERINE</t>
  </si>
  <si>
    <t>ILLZACH</t>
  </si>
  <si>
    <t>UNIPHARM LOIRE-OCEAN</t>
  </si>
  <si>
    <t>CERP LES SORINIERES 7H30 - 11H</t>
  </si>
  <si>
    <t>LES SORINI?RES</t>
  </si>
  <si>
    <t>PHARMACIE DE LIEGE</t>
  </si>
  <si>
    <t>21 RUE DE LIEGE</t>
  </si>
  <si>
    <t>SOMMIERES</t>
  </si>
  <si>
    <t>PARAPHARMAIE AUCHAN PERIGUEUX</t>
  </si>
  <si>
    <t>MARSAC S/ L'ISLE</t>
  </si>
  <si>
    <t>MIRAMAS</t>
  </si>
  <si>
    <t>VILLEURBANNE</t>
  </si>
  <si>
    <t>GRANDE PHARMACIE DE LA VALENTI</t>
  </si>
  <si>
    <t>PHARMACIE SAINT LOUP</t>
  </si>
  <si>
    <t>BOULEVARD MAURICE PACULL</t>
  </si>
  <si>
    <t>BOURG-SAINT-MAURICE</t>
  </si>
  <si>
    <t>10 RUE LEONARD DE VINCI</t>
  </si>
  <si>
    <t>VAULX-EN-VELIN</t>
  </si>
  <si>
    <t>DOUARNENEZ</t>
  </si>
  <si>
    <t>PHARMACIE DU BASSIGNY</t>
  </si>
  <si>
    <t>PLACE DE VERDUN</t>
  </si>
  <si>
    <t>MONTIGNY LE ROI</t>
  </si>
  <si>
    <t>33 PROMENADE DE LA MER</t>
  </si>
  <si>
    <t>CAVALAIRE-SUR-MER</t>
  </si>
  <si>
    <t>SAINT-TROPEZ</t>
  </si>
  <si>
    <t>PARAPHARMACIE LECLERC SODIRETZ</t>
  </si>
  <si>
    <t>REZE ATOUT SUD</t>
  </si>
  <si>
    <t>INTERSPORT AMIENS NORD 00055/000</t>
  </si>
  <si>
    <t>INTERSPORT AMIENS NORD 00055/0</t>
  </si>
  <si>
    <t>SAS PROSPORT XXIII</t>
  </si>
  <si>
    <t>PARAPHARMACIE LECLERC GEDIS</t>
  </si>
  <si>
    <t>FREJUS</t>
  </si>
  <si>
    <t>PARAPHARMACIE LECLERC MARLY</t>
  </si>
  <si>
    <t>1 RUE DE LA BELLE FONTAINE</t>
  </si>
  <si>
    <t>MARLY</t>
  </si>
  <si>
    <t>1 RUE DES FOURNEAUX</t>
  </si>
  <si>
    <t>AUXERRE</t>
  </si>
  <si>
    <t>AGON-COUTAINVILLE</t>
  </si>
  <si>
    <t>PHARMACIE DES FLAMBOYANTS</t>
  </si>
  <si>
    <t>CC AUCHAN II</t>
  </si>
  <si>
    <t>CHAMBRAY-L?S-TOURS</t>
  </si>
  <si>
    <t>PHARMACIE DU CEDRE</t>
  </si>
  <si>
    <t>RUE DE LA REPUBLIQUE</t>
  </si>
  <si>
    <t>PARAPHARMACIE DES FLANERIES</t>
  </si>
  <si>
    <t>RUE PILIPPE LEBON</t>
  </si>
  <si>
    <t>LA ROCHE SUR YON</t>
  </si>
  <si>
    <t>PHARMACIE CENTRALE 91</t>
  </si>
  <si>
    <t>SAUMUR</t>
  </si>
  <si>
    <t>MONTLU?ON</t>
  </si>
  <si>
    <t>PHARMACIE FERRY</t>
  </si>
  <si>
    <t>1 RUE GRIMALDI</t>
  </si>
  <si>
    <t>PARAPHARMACIE AUCHAN SEYNOD</t>
  </si>
  <si>
    <t>AVENUE D'AIX LES BAINS</t>
  </si>
  <si>
    <t>SAS LISIEUX DISTRIBUTION</t>
  </si>
  <si>
    <t>LAON</t>
  </si>
  <si>
    <t>GRANDE PHARMACIE MOUYSSET</t>
  </si>
  <si>
    <t>LA GARDE</t>
  </si>
  <si>
    <t>MIMIZAN</t>
  </si>
  <si>
    <t>PARAPHARMACIE LECLERC NOBLADIS</t>
  </si>
  <si>
    <t>PHARMACIE SAINT GILLES</t>
  </si>
  <si>
    <t>50 RUE DE TURENNE</t>
  </si>
  <si>
    <t>NIMES</t>
  </si>
  <si>
    <t>ROMILLY SUR SEINE</t>
  </si>
  <si>
    <t>PHARMACIE SAINT BLAISE</t>
  </si>
  <si>
    <t>1 RUE STENDHAL</t>
  </si>
  <si>
    <t>PHARMACIE GINEYS SG II</t>
  </si>
  <si>
    <t>SAINT-GENIS-LAVAL</t>
  </si>
  <si>
    <t>SAS PASSION SPORT 44</t>
  </si>
  <si>
    <t>FOUG?RES</t>
  </si>
  <si>
    <t>CC AUCHAN - ROUTE NATIONALE 32</t>
  </si>
  <si>
    <t>PHARMACIE DE LA ROTONDE</t>
  </si>
  <si>
    <t>CORMONTREUIL</t>
  </si>
  <si>
    <t>CHERBOURG-OCTEVILLE</t>
  </si>
  <si>
    <t>GRANDE PHARMACIE BAILLY</t>
  </si>
  <si>
    <t>108-110 RUE SAINT LAZARE</t>
  </si>
  <si>
    <t>PARAPHARMACIE LECLERC L'OLIVERAI</t>
  </si>
  <si>
    <t>PARAPHARMACIE LECLERC L'OLIVER</t>
  </si>
  <si>
    <t>CLISSON DISTRIBUTION</t>
  </si>
  <si>
    <t>CLISSON</t>
  </si>
  <si>
    <t>MARSEILLE 4</t>
  </si>
  <si>
    <t>29 AVENUE FREDERIC CHEVILLON</t>
  </si>
  <si>
    <t>IMPORT</t>
  </si>
  <si>
    <t>2 RUE MARYSE BASTIE</t>
  </si>
  <si>
    <t>LESQUIN</t>
  </si>
  <si>
    <t>PHARMACIE DES ALIZES</t>
  </si>
  <si>
    <t>BOULEVARD LOUIS CAMPI</t>
  </si>
  <si>
    <t>EYSINES</t>
  </si>
  <si>
    <t>CC GRAND ANGLE</t>
  </si>
  <si>
    <t>LES ANGLES</t>
  </si>
  <si>
    <t>LA GRANDE PHARMACIE DES MINIMES</t>
  </si>
  <si>
    <t>LA GRANDE PHARMACIE DES MINIME</t>
  </si>
  <si>
    <t>13 RUE DES MINIMES</t>
  </si>
  <si>
    <t>PARIS 01</t>
  </si>
  <si>
    <t>PHARMACIE CONFORTI_OHANS</t>
  </si>
  <si>
    <t>POLE MEDICAL</t>
  </si>
  <si>
    <t>SAINT-CANNAT</t>
  </si>
  <si>
    <t>PHARMACIE DE LA GARDELOUPE</t>
  </si>
  <si>
    <t>CCIAL GARDELOUPE</t>
  </si>
  <si>
    <t>PARAPHARMACIE LECLERC AZEDIS</t>
  </si>
  <si>
    <t>CHATEAU-GONTIER-SUR-MAYENNE</t>
  </si>
  <si>
    <t>MAISONS-LAFFITTE</t>
  </si>
  <si>
    <t>ROMORANTIN-LANTHENAY</t>
  </si>
  <si>
    <t>PHARMACIE DES LIONS</t>
  </si>
  <si>
    <t>260 PLACE CHARLES ALBERT</t>
  </si>
  <si>
    <t>PHARMACIE LE CENTRE ST GREGOIRE</t>
  </si>
  <si>
    <t>PHARMACIE LE CENTRE ST GREGOIR</t>
  </si>
  <si>
    <t>ZI NORD DE L'ETANG</t>
  </si>
  <si>
    <t>SAINT-GR?GOIRE</t>
  </si>
  <si>
    <t>CHAURAY</t>
  </si>
  <si>
    <t>9 QUAI DU BAILLI</t>
  </si>
  <si>
    <t>PHARMACIE BOUCICAUT</t>
  </si>
  <si>
    <t>3 COURS MIRABEAU</t>
  </si>
  <si>
    <t>PHARMACIE DES PORTES DU FUTUR</t>
  </si>
  <si>
    <t>ROUTE NATIONALE 10</t>
  </si>
  <si>
    <t>PHARMACIE DES 1000 HECTARES</t>
  </si>
  <si>
    <t>CCIAL INTERMARCHE RN 10</t>
  </si>
  <si>
    <t>LABENNE</t>
  </si>
  <si>
    <t>LA CHAPELLE-SAINT-AUBIN</t>
  </si>
  <si>
    <t>PHARMACIE DE LA PETITE ARCHE</t>
  </si>
  <si>
    <t>21 RUE RENE CASSIN</t>
  </si>
  <si>
    <t>NOTRE DAME D OE</t>
  </si>
  <si>
    <t>PARAPHARMACIE LECLERC FOCH</t>
  </si>
  <si>
    <t>144 AVENUE FOCH</t>
  </si>
  <si>
    <t>51 RUE MATHIEU DE DOMBAS</t>
  </si>
  <si>
    <t>PHARMACIE DES DOCKS</t>
  </si>
  <si>
    <t>SAINT-OUEN</t>
  </si>
  <si>
    <t>PHARMACIE MARTINY</t>
  </si>
  <si>
    <t>8 RUE DE TOURS</t>
  </si>
  <si>
    <t>ESVRES</t>
  </si>
  <si>
    <t>AVRANCHES</t>
  </si>
  <si>
    <t>CHERBOURG-EN-COTENTIN</t>
  </si>
  <si>
    <t>PHARMACIE DE LA RIVIERE DE CORPS</t>
  </si>
  <si>
    <t>PHARMACIE DE LA RIVIERE DE COR</t>
  </si>
  <si>
    <t>37B RUE JEAN JAURES</t>
  </si>
  <si>
    <t>LA RIVI?RE-DE-CORPS</t>
  </si>
  <si>
    <t>SAINT ETIENNE</t>
  </si>
  <si>
    <t>PHARMACIE D'AZE</t>
  </si>
  <si>
    <t>7 BIS RUE SAINT AVENTIN</t>
  </si>
  <si>
    <t>AZE</t>
  </si>
  <si>
    <t>SAS INTER 78</t>
  </si>
  <si>
    <t>GAZERAN</t>
  </si>
  <si>
    <t>SAINT PIERRE D'OLERON</t>
  </si>
  <si>
    <t>THILLOIS</t>
  </si>
  <si>
    <t>OCP CLERMONT FERRAND</t>
  </si>
  <si>
    <t>PHARMACIE DE BEAULIEU</t>
  </si>
  <si>
    <t>PARAPHARMACIE CARREFOUR CHALON</t>
  </si>
  <si>
    <t>CAPBRETON</t>
  </si>
  <si>
    <t>LYON 3EME</t>
  </si>
  <si>
    <t>PHARMACIE DE LA PLAINE</t>
  </si>
  <si>
    <t>TARBES</t>
  </si>
  <si>
    <t>PARAPHARMACIE LECLERC VITRE DISTRI</t>
  </si>
  <si>
    <t>PARAPHARMACIE LECLERC VITRE DI</t>
  </si>
  <si>
    <t>100 COURS GAMBETTA</t>
  </si>
  <si>
    <t>SELESTAT</t>
  </si>
  <si>
    <t>4 AVENUE DU MARECHAL JOFFRE</t>
  </si>
  <si>
    <t>48 GRANDE RUE</t>
  </si>
  <si>
    <t>ALES</t>
  </si>
  <si>
    <t>VENETTE</t>
  </si>
  <si>
    <t>PHARMACIE CANTONALE</t>
  </si>
  <si>
    <t>LYON 6EME</t>
  </si>
  <si>
    <t>PHARMACIE DE LA HALLE</t>
  </si>
  <si>
    <t>1 RUE DU GENERAL DE GAULLE</t>
  </si>
  <si>
    <t>PHARMACIE DU LITTORAL</t>
  </si>
  <si>
    <t>PARIS 6</t>
  </si>
  <si>
    <t>PARAPHARMACIE AUCHAN  CALUIRE</t>
  </si>
  <si>
    <t>VALLAURIS</t>
  </si>
  <si>
    <t>AVENUE DU PRESIDENT ROOSEVELT</t>
  </si>
  <si>
    <t>VALENCIENNES</t>
  </si>
  <si>
    <t>PHARMACIE HOCHFELDEN</t>
  </si>
  <si>
    <t>33B ROUTE DE STRASBOURG</t>
  </si>
  <si>
    <t>HOCHFELDEN</t>
  </si>
  <si>
    <t>LE RELEC KERHUON</t>
  </si>
  <si>
    <t>CHAMBRAY-LES-TOURS</t>
  </si>
  <si>
    <t>PHARMACIE DU 14 JUILLET</t>
  </si>
  <si>
    <t>PHARMACIE DU ROCHER</t>
  </si>
  <si>
    <t>SPORT 2000 VOIRON</t>
  </si>
  <si>
    <t>AVENUE DE LA BRUNERIE</t>
  </si>
  <si>
    <t>PARAPHARMACIE LECLERC BISCAROSSE</t>
  </si>
  <si>
    <t>PARAPHARMACIE LECLERC BISCAROS</t>
  </si>
  <si>
    <t>ROUTE DE LA PLAGE</t>
  </si>
  <si>
    <t>BISCARROSSE</t>
  </si>
  <si>
    <t>LEERS</t>
  </si>
  <si>
    <t>2 RUE DU CHATEAU</t>
  </si>
  <si>
    <t>PARAPHARMACIE CARREFOUR TOUL</t>
  </si>
  <si>
    <t>TOUL</t>
  </si>
  <si>
    <t>PHARMACIE TREGOROISE</t>
  </si>
  <si>
    <t>4 BOULEVARD JEAN GUEHENNO</t>
  </si>
  <si>
    <t>TREGUIER</t>
  </si>
  <si>
    <t>BOURGOIN-JALLIEU</t>
  </si>
  <si>
    <t>PARAPHARMACIE AUCHAN CHAMBRAY</t>
  </si>
  <si>
    <t>INTERSPORT GLISY 00047/000</t>
  </si>
  <si>
    <t>PROSPORT V SAS</t>
  </si>
  <si>
    <t>GLISY</t>
  </si>
  <si>
    <t>PARAPHARMACIE LECLERC (SUMATYR)</t>
  </si>
  <si>
    <t>PARAPHARMACIE LECLERC (SUMATYR</t>
  </si>
  <si>
    <t>DEAUVILLE</t>
  </si>
  <si>
    <t>PHARMACIE CHEMIN LONG</t>
  </si>
  <si>
    <t>110 AVENUE DE LA SOMME</t>
  </si>
  <si>
    <t>M?RIGNAC</t>
  </si>
  <si>
    <t>PARAPHARMACIE AUCHAN ANNECY</t>
  </si>
  <si>
    <t>CC AUCHAN 2 RTE DE BELLEGARDE</t>
  </si>
  <si>
    <t>EPAGNY</t>
  </si>
  <si>
    <t>ORLEANS</t>
  </si>
  <si>
    <t>COULAINES</t>
  </si>
  <si>
    <t>CHANTILLY</t>
  </si>
  <si>
    <t>PHARMACIE DES CASTORS</t>
  </si>
  <si>
    <t>32 AV FRANKLIN ROOSEVELT</t>
  </si>
  <si>
    <t>PARAPHARMACIE CARREFOUR CHATEAUNEUF</t>
  </si>
  <si>
    <t>ROUTE NATIONALE 568</t>
  </si>
  <si>
    <t>CHATEAUNEUF LES MARTIGUES</t>
  </si>
  <si>
    <t>CARROS</t>
  </si>
  <si>
    <t>PHARMACIE DES HAUTS DE BAYONNE</t>
  </si>
  <si>
    <t>90 AVENUE HENRI DE NAVARRE</t>
  </si>
  <si>
    <t>CC AUCHAN - 1, AVENUE DESCARTES</t>
  </si>
  <si>
    <t>INTERSPORT AVRANCHES 00750/000</t>
  </si>
  <si>
    <t>AVRANCHES LOISIRS DIFFUSION SAS</t>
  </si>
  <si>
    <t>PHARMACIE CLEMENCEAU</t>
  </si>
  <si>
    <t>PLOUAY</t>
  </si>
  <si>
    <t>FedEx Intl Connect Plus</t>
  </si>
  <si>
    <t>72 RUE ANATOLE FRANCE</t>
  </si>
  <si>
    <t>PHARMACIE CENTRALE 67</t>
  </si>
  <si>
    <t>80 RUE DU GENERAL GOURAUD</t>
  </si>
  <si>
    <t>PARAPHARMACIE CARREFOUR VANNES</t>
  </si>
  <si>
    <t>101 AVENUE DE LA MARNE</t>
  </si>
  <si>
    <t>PARAPHARMACIE AUCHAN ST CYR</t>
  </si>
  <si>
    <t>PARAPHARMACIE AUCHAN BRETIGNY</t>
  </si>
  <si>
    <t>CC AUCHAN MAISON NEUVE</t>
  </si>
  <si>
    <t>BR?TIGNY-SUR-ORGE</t>
  </si>
  <si>
    <t>INTERSPORT VELIZY 04936/000</t>
  </si>
  <si>
    <t>GO IV SAS</t>
  </si>
  <si>
    <t>VELIZY-VILLACOUBLAY</t>
  </si>
  <si>
    <t>PHARMACIE INTERNATIONALE PL PIGALLE</t>
  </si>
  <si>
    <t>PHARMACIE INTERNATIONALE PLACE</t>
  </si>
  <si>
    <t>5 PLACE PIGALLE</t>
  </si>
  <si>
    <t>CHARTRES</t>
  </si>
  <si>
    <t>INTERSPORT FACHES 00344/000</t>
  </si>
  <si>
    <t>PROSPORT XVIII SAS</t>
  </si>
  <si>
    <t>FACHES-THUMESNIL</t>
  </si>
  <si>
    <t>PEROLS</t>
  </si>
  <si>
    <t>AVENUE DE LA GARE</t>
  </si>
  <si>
    <t>INTERSPORT AULNOY 00105/000</t>
  </si>
  <si>
    <t>SAS PROSPORT XXVI</t>
  </si>
  <si>
    <t>VENDOME</t>
  </si>
  <si>
    <t>VIDAUBAN</t>
  </si>
  <si>
    <t>PHARMACIE MONCONSEIL</t>
  </si>
  <si>
    <t>2 ALLEE PIERRE GANDET</t>
  </si>
  <si>
    <t>SAS LEGRAND</t>
  </si>
  <si>
    <t>GRANDE PHARMACIE DE LA GARE</t>
  </si>
  <si>
    <t>JEUXEY</t>
  </si>
  <si>
    <t>AVENUE DE L'UNIVERSITE</t>
  </si>
  <si>
    <t>LA VALETTE DU VAR</t>
  </si>
  <si>
    <t>PITHIVIERS</t>
  </si>
  <si>
    <t>4 BOULEVARD DE LA REPUBLIQUE</t>
  </si>
  <si>
    <t>PARAPHARMA LECLERC LANDERNEAU</t>
  </si>
  <si>
    <t>PERSAN</t>
  </si>
  <si>
    <t>PHARMACIE DE L'ORMEAU</t>
  </si>
  <si>
    <t>Code ISO</t>
  </si>
  <si>
    <t>Afrique du Sud</t>
  </si>
  <si>
    <t>Algérie</t>
  </si>
  <si>
    <t>Angola</t>
  </si>
  <si>
    <t>Anguilla</t>
  </si>
  <si>
    <t>Argentine</t>
  </si>
  <si>
    <t>Arménie</t>
  </si>
  <si>
    <t>Aruba</t>
  </si>
  <si>
    <t>Australie</t>
  </si>
  <si>
    <t>Azerbaïdjan</t>
  </si>
  <si>
    <t>Bahamas</t>
  </si>
  <si>
    <t>Bahreïn</t>
  </si>
  <si>
    <t>Bangladesh</t>
  </si>
  <si>
    <t>Barbade</t>
  </si>
  <si>
    <t>Belize</t>
  </si>
  <si>
    <t>Bénin</t>
  </si>
  <si>
    <t>Bermudes</t>
  </si>
  <si>
    <t>Bhoutan</t>
  </si>
  <si>
    <t>Bolivie</t>
  </si>
  <si>
    <t>Botswana</t>
  </si>
  <si>
    <t>Brésil</t>
  </si>
  <si>
    <t>Burkina Faso</t>
  </si>
  <si>
    <t>Cambodge</t>
  </si>
  <si>
    <t>Cameroun</t>
  </si>
  <si>
    <t>Canada</t>
  </si>
  <si>
    <t>Chili</t>
  </si>
  <si>
    <t>Chine</t>
  </si>
  <si>
    <t>Colombie</t>
  </si>
  <si>
    <t>Congo</t>
  </si>
  <si>
    <t>Corée du Sud</t>
  </si>
  <si>
    <t>Costa Rica</t>
  </si>
  <si>
    <t>Curaçao</t>
  </si>
  <si>
    <t>Djibouti</t>
  </si>
  <si>
    <t>Dominique</t>
  </si>
  <si>
    <t>Égypte</t>
  </si>
  <si>
    <t>Équateur</t>
  </si>
  <si>
    <t>Érythrée</t>
  </si>
  <si>
    <t>Éthiopie</t>
  </si>
  <si>
    <t>Gabon</t>
  </si>
  <si>
    <t>Gambie</t>
  </si>
  <si>
    <t>Géorgie</t>
  </si>
  <si>
    <t>Ghana</t>
  </si>
  <si>
    <t>Grenade</t>
  </si>
  <si>
    <t>Guadeloupe</t>
  </si>
  <si>
    <t>Guam</t>
  </si>
  <si>
    <t>Guatemala</t>
  </si>
  <si>
    <t>Guinée</t>
  </si>
  <si>
    <t>Guyana</t>
  </si>
  <si>
    <t>Haïti</t>
  </si>
  <si>
    <t>Honduras</t>
  </si>
  <si>
    <t>Inde</t>
  </si>
  <si>
    <t>Indonésie</t>
  </si>
  <si>
    <t>Irak</t>
  </si>
  <si>
    <t>Israël</t>
  </si>
  <si>
    <t>Jamaïque</t>
  </si>
  <si>
    <t>Japon</t>
  </si>
  <si>
    <t>Jordanie</t>
  </si>
  <si>
    <t>Kazakhstan</t>
  </si>
  <si>
    <t>Kenya</t>
  </si>
  <si>
    <t>Koweït</t>
  </si>
  <si>
    <t>Laos</t>
  </si>
  <si>
    <t>Lesotho</t>
  </si>
  <si>
    <t>Liban</t>
  </si>
  <si>
    <t>Libéria</t>
  </si>
  <si>
    <t>Libye</t>
  </si>
  <si>
    <t>Madagascar</t>
  </si>
  <si>
    <t>Malaisie</t>
  </si>
  <si>
    <t>Malawi</t>
  </si>
  <si>
    <t>Maldives</t>
  </si>
  <si>
    <t>Mali</t>
  </si>
  <si>
    <t>Maroc</t>
  </si>
  <si>
    <t>Martinique</t>
  </si>
  <si>
    <t>Mauritanie</t>
  </si>
  <si>
    <t>Mexique</t>
  </si>
  <si>
    <t>Micronésie</t>
  </si>
  <si>
    <t>Montserrat</t>
  </si>
  <si>
    <t>Mozambique</t>
  </si>
  <si>
    <t>Namibie</t>
  </si>
  <si>
    <t>Népal</t>
  </si>
  <si>
    <t>Nicaragua</t>
  </si>
  <si>
    <t>Niger</t>
  </si>
  <si>
    <t>Nigeria</t>
  </si>
  <si>
    <t>Oman</t>
  </si>
  <si>
    <t>Ouganda</t>
  </si>
  <si>
    <t>Ouzbékistan</t>
  </si>
  <si>
    <t>Pakistan</t>
  </si>
  <si>
    <t>Panama</t>
  </si>
  <si>
    <t>Paraguay</t>
  </si>
  <si>
    <t>Pérou</t>
  </si>
  <si>
    <t>Philippines</t>
  </si>
  <si>
    <t>Porto Rico</t>
  </si>
  <si>
    <t>Qatar</t>
  </si>
  <si>
    <t>Rwanda</t>
  </si>
  <si>
    <t>Salvador</t>
  </si>
  <si>
    <t>Samoa</t>
  </si>
  <si>
    <t>Sénégal</t>
  </si>
  <si>
    <t>Seychelles</t>
  </si>
  <si>
    <t>Singapour</t>
  </si>
  <si>
    <t>Sri Lanka</t>
  </si>
  <si>
    <t>Tanzanie</t>
  </si>
  <si>
    <t>Tchad</t>
  </si>
  <si>
    <t>Thaïlande</t>
  </si>
  <si>
    <t>Timor oriental</t>
  </si>
  <si>
    <t>Tonga</t>
  </si>
  <si>
    <t>Tunisie</t>
  </si>
  <si>
    <t>Uruguay</t>
  </si>
  <si>
    <t>Vanuatu</t>
  </si>
  <si>
    <t>Vietnam</t>
  </si>
  <si>
    <t>Zambie</t>
  </si>
  <si>
    <t>Zimbabwe</t>
  </si>
  <si>
    <t>Albanie</t>
  </si>
  <si>
    <t>Andorre</t>
  </si>
  <si>
    <t>Bosnie-Herzégovine</t>
  </si>
  <si>
    <t>Gibraltar</t>
  </si>
  <si>
    <t>Islande</t>
  </si>
  <si>
    <t>Liechtenstein</t>
  </si>
  <si>
    <t>Macédoine du Nord</t>
  </si>
  <si>
    <t>Moldavie</t>
  </si>
  <si>
    <t>Monténégro</t>
  </si>
  <si>
    <t>Norvège</t>
  </si>
  <si>
    <t>Royaume-Uni</t>
  </si>
  <si>
    <t>X</t>
  </si>
  <si>
    <t>Saint-Marin</t>
  </si>
  <si>
    <t>Serbie</t>
  </si>
  <si>
    <t>Suisse</t>
  </si>
  <si>
    <t>Turquie</t>
  </si>
  <si>
    <t>Ukraine</t>
  </si>
  <si>
    <t>Émirats arabes unis</t>
  </si>
  <si>
    <t>Afghanistan</t>
  </si>
  <si>
    <t>Antigua-et-Barbuda</t>
  </si>
  <si>
    <t>Samoa américaines</t>
  </si>
  <si>
    <t>Autriche</t>
  </si>
  <si>
    <t>Belgique</t>
  </si>
  <si>
    <t>Bulgarie</t>
  </si>
  <si>
    <t xml:space="preserve">Burundi </t>
  </si>
  <si>
    <t>Saint-Barthélemy</t>
  </si>
  <si>
    <t>Brunei</t>
  </si>
  <si>
    <t>Pays-Bas caribéens</t>
  </si>
  <si>
    <t>Biélorussie</t>
  </si>
  <si>
    <t>République démocratique du Congo</t>
  </si>
  <si>
    <t>République centrafricaine</t>
  </si>
  <si>
    <t>Côte d’Ivoire</t>
  </si>
  <si>
    <t>Îles Cook</t>
  </si>
  <si>
    <t>Cap-Vert</t>
  </si>
  <si>
    <t>Chypre</t>
  </si>
  <si>
    <t>Tchéquie</t>
  </si>
  <si>
    <t>Allemagne</t>
  </si>
  <si>
    <t>Danemark</t>
  </si>
  <si>
    <t>République dominicaine</t>
  </si>
  <si>
    <t>Estonie</t>
  </si>
  <si>
    <t>Espagne</t>
  </si>
  <si>
    <t>Finlande</t>
  </si>
  <si>
    <t>Fidji</t>
  </si>
  <si>
    <t>Îles Féroé</t>
  </si>
  <si>
    <t>Guyane française</t>
  </si>
  <si>
    <t>Groenland</t>
  </si>
  <si>
    <t>Guinée équatoriale</t>
  </si>
  <si>
    <t>Grèce</t>
  </si>
  <si>
    <t>Guinée-Bissau</t>
  </si>
  <si>
    <t>Hong Kong</t>
  </si>
  <si>
    <t>Croatie</t>
  </si>
  <si>
    <t>Hongrie</t>
  </si>
  <si>
    <t>Irlande</t>
  </si>
  <si>
    <t>Iran</t>
  </si>
  <si>
    <t>Italie</t>
  </si>
  <si>
    <t>Kirghizistan</t>
  </si>
  <si>
    <t>Kiribati</t>
  </si>
  <si>
    <t>Comores</t>
  </si>
  <si>
    <t>Saint-Christophe-et-Niévès</t>
  </si>
  <si>
    <t>Îles Caïmans</t>
  </si>
  <si>
    <t>Sainte-Lucie</t>
  </si>
  <si>
    <t>Lituanie</t>
  </si>
  <si>
    <t>Luxembourg</t>
  </si>
  <si>
    <t>Lettonie</t>
  </si>
  <si>
    <t>Îles Marshall</t>
  </si>
  <si>
    <t>Myanmar</t>
  </si>
  <si>
    <t>Mongolie</t>
  </si>
  <si>
    <t>Macao</t>
  </si>
  <si>
    <t>Îles Mariannes du Nord</t>
  </si>
  <si>
    <t>Malte</t>
  </si>
  <si>
    <t>Maurice</t>
  </si>
  <si>
    <t>Nouvelle-Calédonie</t>
  </si>
  <si>
    <t>Pays-Bas</t>
  </si>
  <si>
    <t>Nauru</t>
  </si>
  <si>
    <t>Niue</t>
  </si>
  <si>
    <t>Nouvelle-Zélande</t>
  </si>
  <si>
    <t>Polynésie française</t>
  </si>
  <si>
    <t>Papouasie-Nouvelle-Guinée</t>
  </si>
  <si>
    <t>Pologne</t>
  </si>
  <si>
    <t>Palestine</t>
  </si>
  <si>
    <t>Portugal</t>
  </si>
  <si>
    <t>Palaos</t>
  </si>
  <si>
    <t>La Réunion</t>
  </si>
  <si>
    <t>Roumanie</t>
  </si>
  <si>
    <t>Russie</t>
  </si>
  <si>
    <t>Arabie saoudite</t>
  </si>
  <si>
    <t>Îles Salomon</t>
  </si>
  <si>
    <t>Soudan</t>
  </si>
  <si>
    <t>Suède</t>
  </si>
  <si>
    <t>Slovénie</t>
  </si>
  <si>
    <t>Slovaquie</t>
  </si>
  <si>
    <t>Sierra Leone</t>
  </si>
  <si>
    <t>Somalie</t>
  </si>
  <si>
    <t>Suriname</t>
  </si>
  <si>
    <t>Saint-Martin (partie néerlandaise)</t>
  </si>
  <si>
    <t>Syrie</t>
  </si>
  <si>
    <t>Eswatini</t>
  </si>
  <si>
    <t>Îles Turques-et-Caïques</t>
  </si>
  <si>
    <t>Turkménistan</t>
  </si>
  <si>
    <t>Trinité-et-Tobago</t>
  </si>
  <si>
    <t>Tuvalu</t>
  </si>
  <si>
    <t>Taïwan</t>
  </si>
  <si>
    <t>États-Unis</t>
  </si>
  <si>
    <t>Vatican</t>
  </si>
  <si>
    <t>Saint-Vincent-et-les-Grenadines</t>
  </si>
  <si>
    <t>Venezuela</t>
  </si>
  <si>
    <t>Îles Vierges britanniques</t>
  </si>
  <si>
    <t>Îles Vierges des États-Unis</t>
  </si>
  <si>
    <t>Wallis-et-Futuna</t>
  </si>
  <si>
    <t>Yémen</t>
  </si>
  <si>
    <t>FICP</t>
  </si>
  <si>
    <t>Zone</t>
  </si>
  <si>
    <t>Mode d'envoi</t>
  </si>
  <si>
    <t>E/P</t>
  </si>
  <si>
    <t>entreprise</t>
  </si>
  <si>
    <t>particulier</t>
  </si>
  <si>
    <t>WITTENHEIM</t>
  </si>
  <si>
    <t>PHARMACIE DES 4 TEMPS</t>
  </si>
  <si>
    <t>2 PARVIS LA DEFENSE</t>
  </si>
  <si>
    <t>AMBOISE</t>
  </si>
  <si>
    <t>PHARMACIE DU FAUBOURG</t>
  </si>
  <si>
    <t>SAINT-?TIENNE</t>
  </si>
  <si>
    <t>1 RUE GAMBETTA</t>
  </si>
  <si>
    <t>RUE JEAN DE LA FONTAINE</t>
  </si>
  <si>
    <t>MABLY</t>
  </si>
  <si>
    <t>DORLISHEIM</t>
  </si>
  <si>
    <t>CHAMBLY</t>
  </si>
  <si>
    <t>3-7 RUE DES FRERES THONET</t>
  </si>
  <si>
    <t>LE TOUQUET-PARIS-PLAGE</t>
  </si>
  <si>
    <t>4 PLACE DU GENERAL DE GAULLE</t>
  </si>
  <si>
    <t>BAILLEUL</t>
  </si>
  <si>
    <t>MACON</t>
  </si>
  <si>
    <t>FOUGERES</t>
  </si>
  <si>
    <t>10 PLACE DU SQUARE</t>
  </si>
  <si>
    <t>IBOS</t>
  </si>
  <si>
    <t>PHARMACIE DU GEANT</t>
  </si>
  <si>
    <t>FONDETTES</t>
  </si>
  <si>
    <t>PANTIN</t>
  </si>
  <si>
    <t>CCIAL SUPER U</t>
  </si>
  <si>
    <t>EPERNAY</t>
  </si>
  <si>
    <t>PHARMACIE DES BAINS</t>
  </si>
  <si>
    <t>PHARMACIE DE LA LIBERTE</t>
  </si>
  <si>
    <t>HAZEBROUCK</t>
  </si>
  <si>
    <t>133 AVENUE DE GENEVE</t>
  </si>
  <si>
    <t>ANNECY-LE-VIEUX</t>
  </si>
  <si>
    <t>MARSEILLE 8</t>
  </si>
  <si>
    <t>PHARMACIE PORTE OCEANE</t>
  </si>
  <si>
    <t>36 AVENUE DE L OCEAN</t>
  </si>
  <si>
    <t>AURAY</t>
  </si>
  <si>
    <t>MARSEILLE 07</t>
  </si>
  <si>
    <t>PHARMACIE DE L'ABBAYE</t>
  </si>
  <si>
    <t>NANTERRE</t>
  </si>
  <si>
    <t>PHARMACIE DE KERPONT</t>
  </si>
  <si>
    <t>OLIVET</t>
  </si>
  <si>
    <t>25 RUE PASTEUR</t>
  </si>
  <si>
    <t>BRIE-COMTE-ROBERT</t>
  </si>
  <si>
    <t>CENTRALACTIV</t>
  </si>
  <si>
    <t>AVENUE DE NEW YORK ZA DE BEL AIR</t>
  </si>
  <si>
    <t>SAINT-ETIENNE-DE-FOUGERES</t>
  </si>
  <si>
    <t>PHARMACIE DE LA VICTOIRE</t>
  </si>
  <si>
    <t>THONON-LES-BAINS</t>
  </si>
  <si>
    <t>MONTIVILLIERS</t>
  </si>
  <si>
    <t>PHARMACIE DES MILLESIMES</t>
  </si>
  <si>
    <t>16 AVENUE DE CHABLIS</t>
  </si>
  <si>
    <t>LIGNY LE CHATEL</t>
  </si>
  <si>
    <t>LOCHES</t>
  </si>
  <si>
    <t>MARMANDE</t>
  </si>
  <si>
    <t>PAMIERS</t>
  </si>
  <si>
    <t>LANS-EN-VERCORS</t>
  </si>
  <si>
    <t>PARAPHARMACIE ANGLET BUSQUET</t>
  </si>
  <si>
    <t>77 AVENUE DE BAYONNE</t>
  </si>
  <si>
    <t>PHARMACIE DE L'OCEAN</t>
  </si>
  <si>
    <t>GUIDEL</t>
  </si>
  <si>
    <t>TRIGNAC</t>
  </si>
  <si>
    <t>PHARMACIE BERTEAUXPILLEUX</t>
  </si>
  <si>
    <t>10 BD DE L'EUROPE</t>
  </si>
  <si>
    <t>VERNOUILLET</t>
  </si>
  <si>
    <t>PARAPHARMACIE DES DRAKKARS</t>
  </si>
  <si>
    <t>3 RUE DE NAVARRE</t>
  </si>
  <si>
    <t>CORMELLES LE ROYAL</t>
  </si>
  <si>
    <t>PARAPHARMACIE LAFAYETTE</t>
  </si>
  <si>
    <t>SANTE BEAUTE</t>
  </si>
  <si>
    <t>SAINT-RAPHA?L</t>
  </si>
  <si>
    <t>URRUGNE</t>
  </si>
  <si>
    <t>PARAPHARMACIE LECLERC VAREDIS</t>
  </si>
  <si>
    <t>ESPACE COMMERCIAL DU BREAU</t>
  </si>
  <si>
    <t>VARENNES SUR SEINE</t>
  </si>
  <si>
    <t>H,ERVE</t>
  </si>
  <si>
    <t>T,HIERRY</t>
  </si>
  <si>
    <t>D,AVID</t>
  </si>
  <si>
    <t>M,ARIE</t>
  </si>
  <si>
    <t>G,PL</t>
  </si>
  <si>
    <t>P,HIE</t>
  </si>
  <si>
    <t>N,ICOLAS</t>
  </si>
  <si>
    <t>B,OYER</t>
  </si>
  <si>
    <t>L,EA</t>
  </si>
  <si>
    <t>P,HARMA</t>
  </si>
  <si>
    <t>S,ANDRA</t>
  </si>
  <si>
    <t>G,IRARD</t>
  </si>
  <si>
    <t>P,AULINE</t>
  </si>
  <si>
    <t>M,ARINE</t>
  </si>
  <si>
    <t>P,IERRE</t>
  </si>
  <si>
    <t>P,HARMACIE</t>
  </si>
  <si>
    <t>M,ANON</t>
  </si>
  <si>
    <t>O,CEANE</t>
  </si>
  <si>
    <t>M,ARC</t>
  </si>
  <si>
    <t>L,AURENT</t>
  </si>
  <si>
    <t>F,ABIENNE</t>
  </si>
  <si>
    <t>S,OPHIE</t>
  </si>
  <si>
    <t>C,2M</t>
  </si>
  <si>
    <t>A,MANDINE</t>
  </si>
  <si>
    <t>J,ULIE</t>
  </si>
  <si>
    <t>F,AB</t>
  </si>
  <si>
    <t>L,ECLER</t>
  </si>
  <si>
    <t>V,INCENT</t>
  </si>
  <si>
    <t>P,H</t>
  </si>
  <si>
    <t>A,UCHAN</t>
  </si>
  <si>
    <t>A,LEXANDRE</t>
  </si>
  <si>
    <t>C,ERP</t>
  </si>
  <si>
    <t>R,OMAIN</t>
  </si>
  <si>
    <t>D,UPRAT</t>
  </si>
  <si>
    <t>N,ATHALIE</t>
  </si>
  <si>
    <t>L,AURA</t>
  </si>
  <si>
    <t>P,HA</t>
  </si>
  <si>
    <t>O,CP</t>
  </si>
  <si>
    <t>B,ERTRAND</t>
  </si>
  <si>
    <t>C,ORA</t>
  </si>
  <si>
    <t>A,CC</t>
  </si>
  <si>
    <t>S,ARAH</t>
  </si>
  <si>
    <t>J,EAN</t>
  </si>
  <si>
    <t>I,NTERSPORT</t>
  </si>
  <si>
    <t>P,AILLET</t>
  </si>
  <si>
    <t>R,OY</t>
  </si>
  <si>
    <t>V,ERONIQUE</t>
  </si>
  <si>
    <t>P,AUL</t>
  </si>
  <si>
    <t>C,AMIER</t>
  </si>
  <si>
    <t>G,REVIN</t>
  </si>
  <si>
    <t>C,AMILLE</t>
  </si>
  <si>
    <t>N,ADIA</t>
  </si>
  <si>
    <t>P,HAR</t>
  </si>
  <si>
    <t>L,EROUX</t>
  </si>
  <si>
    <t>M,IKE</t>
  </si>
  <si>
    <t>M,ATHIEU</t>
  </si>
  <si>
    <t>E,LODIE</t>
  </si>
  <si>
    <t>A,NNE</t>
  </si>
  <si>
    <t>M,ARION</t>
  </si>
  <si>
    <t>1290 AV, DRAGUIGNAN</t>
  </si>
  <si>
    <t>L,ECLERC</t>
  </si>
  <si>
    <t>F,RANCK</t>
  </si>
  <si>
    <t>L,AMBERT</t>
  </si>
  <si>
    <t>L,AURE</t>
  </si>
  <si>
    <t>G,HVB</t>
  </si>
  <si>
    <t>G,UILLAUME</t>
  </si>
  <si>
    <t>J,ULIEN</t>
  </si>
  <si>
    <t>M,ARTIN</t>
  </si>
  <si>
    <t>C,YRIL</t>
  </si>
  <si>
    <t>A,UBERT</t>
  </si>
  <si>
    <t>A,URELIE</t>
  </si>
  <si>
    <t>J,EROME</t>
  </si>
  <si>
    <t>R,EMI</t>
  </si>
  <si>
    <t>L,EGES</t>
  </si>
  <si>
    <t>C,HRISTOPHE</t>
  </si>
  <si>
    <t>C,Celine</t>
  </si>
  <si>
    <t>A,DRIEN</t>
  </si>
  <si>
    <t>P,HARMACI</t>
  </si>
  <si>
    <t>R,AMOS</t>
  </si>
  <si>
    <t>P,ARA</t>
  </si>
  <si>
    <t>P,ARA LECLERC</t>
  </si>
  <si>
    <t>C,ELINE</t>
  </si>
  <si>
    <t>P,H GAMBETTA</t>
  </si>
  <si>
    <t>M,ANU</t>
  </si>
  <si>
    <t>P,ARAPHARM</t>
  </si>
  <si>
    <t>R,ENSON</t>
  </si>
  <si>
    <t>C,ARREFOUR</t>
  </si>
  <si>
    <t>N,OEL</t>
  </si>
  <si>
    <t>A,NAIS</t>
  </si>
  <si>
    <t>D,ENIS</t>
  </si>
  <si>
    <t>A,UDREY</t>
  </si>
  <si>
    <t>P,HARM</t>
  </si>
  <si>
    <t>A,URORE</t>
  </si>
  <si>
    <t>N,ICO</t>
  </si>
  <si>
    <t>L,AFAYETTE</t>
  </si>
  <si>
    <t>T,OM</t>
  </si>
  <si>
    <t>A,XEL</t>
  </si>
  <si>
    <t>F,LO</t>
  </si>
  <si>
    <t>D,AMIEN</t>
  </si>
  <si>
    <t>P,HI</t>
  </si>
  <si>
    <t>I,NGRID</t>
  </si>
  <si>
    <t>R,ECEPTION</t>
  </si>
  <si>
    <t>F,LORIAN</t>
  </si>
  <si>
    <t>M,ELANIE</t>
  </si>
  <si>
    <t>C,HLOE</t>
  </si>
  <si>
    <t>C,LAIRE</t>
  </si>
  <si>
    <t>P,Ph</t>
  </si>
  <si>
    <t>A,LINE</t>
  </si>
  <si>
    <t>L,EFEVRE</t>
  </si>
  <si>
    <t>F,RANCOIS</t>
  </si>
  <si>
    <t>M,ARTINE</t>
  </si>
  <si>
    <t>I,NTER</t>
  </si>
  <si>
    <t>S,PORT</t>
  </si>
  <si>
    <t>A,RNAUD</t>
  </si>
  <si>
    <t>P,ARAPHARMACIE C</t>
  </si>
  <si>
    <t>N,ORA</t>
  </si>
  <si>
    <t>F,RED</t>
  </si>
  <si>
    <t>P,HARMACIE DE LA</t>
  </si>
  <si>
    <t>M,ORGANE</t>
  </si>
  <si>
    <t>O,LIVIER</t>
  </si>
  <si>
    <t>T,AMPON</t>
  </si>
  <si>
    <t>C,HRISTINE</t>
  </si>
  <si>
    <t>L,ARUCHE</t>
  </si>
  <si>
    <t>R,ECEP</t>
  </si>
  <si>
    <t>R,OSSI</t>
  </si>
  <si>
    <t>E,MMA</t>
  </si>
  <si>
    <t>C,AROLINE</t>
  </si>
  <si>
    <t>P,OIRIER</t>
  </si>
  <si>
    <t>D,ELPHINE</t>
  </si>
  <si>
    <t>P,HARMACIE DU CE</t>
  </si>
  <si>
    <t>M,IKA</t>
  </si>
  <si>
    <t>P,HIEGERBAUD</t>
  </si>
  <si>
    <t>M,ELISSA</t>
  </si>
  <si>
    <t>L,ACAZE</t>
  </si>
  <si>
    <t>K,EVIN</t>
  </si>
  <si>
    <t>C,ORALIE</t>
  </si>
  <si>
    <t>E,RIC</t>
  </si>
  <si>
    <t>P,ARAPHARMACIE</t>
  </si>
  <si>
    <t>L,AURENCE</t>
  </si>
  <si>
    <t>L,ENFANT</t>
  </si>
  <si>
    <t>A,Adil</t>
  </si>
  <si>
    <t>C,IE</t>
  </si>
  <si>
    <t>S,ABRINA</t>
  </si>
  <si>
    <t>P,HARMACIE DE L</t>
  </si>
  <si>
    <t>F,LORENCE</t>
  </si>
  <si>
    <t>L,OPEZ</t>
  </si>
  <si>
    <t>678 AV, DU GENERAL BIGEARD</t>
  </si>
  <si>
    <t>P,Pharmacie</t>
  </si>
  <si>
    <t>I,SABELLE</t>
  </si>
  <si>
    <t>A,LEX</t>
  </si>
  <si>
    <t>A,NGELIQUE</t>
  </si>
  <si>
    <t>E,LSA</t>
  </si>
  <si>
    <t>B,ENOIT</t>
  </si>
  <si>
    <t>S,Seb</t>
  </si>
  <si>
    <t>L,EPAGE</t>
  </si>
  <si>
    <t>P,Harma</t>
  </si>
  <si>
    <t>P,HCIE</t>
  </si>
  <si>
    <t>S,TEPHANE</t>
  </si>
  <si>
    <t>M,Marion</t>
  </si>
  <si>
    <t>I,Intersport</t>
  </si>
  <si>
    <t>G,RANDE PHARMACI</t>
  </si>
  <si>
    <t>L,EROY</t>
  </si>
  <si>
    <t>S,ONIA</t>
  </si>
  <si>
    <t>V,Vincent</t>
  </si>
  <si>
    <t>V,AREDIS</t>
  </si>
  <si>
    <t>PHARMACIE DE BRETAGNE</t>
  </si>
  <si>
    <t>RAO RHONE ALPES OUTILLAGE</t>
  </si>
  <si>
    <t>3 RUE JEAN MOULIN</t>
  </si>
  <si>
    <t>PHARMACIE PERRAZI</t>
  </si>
  <si>
    <t>2 AVENUE CHARLES MASSOT</t>
  </si>
  <si>
    <t>VALS-PRES-LE-PUY</t>
  </si>
  <si>
    <t>50 PLACE D ARMES</t>
  </si>
  <si>
    <t>LA PHARMACIE DES CIMES</t>
  </si>
  <si>
    <t>181 AV DE DE MARLIOZ</t>
  </si>
  <si>
    <t>PASSY</t>
  </si>
  <si>
    <t>GRANDE PHARMACIE DE MABLY</t>
  </si>
  <si>
    <t>PARAPHARMACIE PARA ONE</t>
  </si>
  <si>
    <t>LES CLAYES-SOUS-BOIS</t>
  </si>
  <si>
    <t>PHARMACIE BELVEDERE</t>
  </si>
  <si>
    <t>77 RUE DE BEZONS</t>
  </si>
  <si>
    <t>ROUTE DE CORNEILHAN</t>
  </si>
  <si>
    <t>INTERSPORT GUICHAINVILLE 00337</t>
  </si>
  <si>
    <t>PHARMACIE SAINT VINCENT</t>
  </si>
  <si>
    <t>DIEPPE SPORT</t>
  </si>
  <si>
    <t>DIEPPE</t>
  </si>
  <si>
    <t>PHARMACIE DU PORT DE BANDOL</t>
  </si>
  <si>
    <t>3 ALLEE JEAN MOULIN</t>
  </si>
  <si>
    <t>BANDOL</t>
  </si>
  <si>
    <t>PHARMACIE DE THEIX</t>
  </si>
  <si>
    <t>3 REJALET</t>
  </si>
  <si>
    <t>SAINT-GEN?S-CHAMPANELLE</t>
  </si>
  <si>
    <t>PHARMACIE DE LA LOUBIERE</t>
  </si>
  <si>
    <t>299 BOULEVARD DE LA DEMOCRATIE</t>
  </si>
  <si>
    <t>GARE SNCF</t>
  </si>
  <si>
    <t>HY?RES</t>
  </si>
  <si>
    <t>DAINVILLE</t>
  </si>
  <si>
    <t>PHARMACIE DE LA FOURCHE</t>
  </si>
  <si>
    <t>10 BIS AVENUE DE SAINT OUEN</t>
  </si>
  <si>
    <t>SEDAN</t>
  </si>
  <si>
    <t>PHARMACIE SAINT CHRISTOPHE</t>
  </si>
  <si>
    <t>14 AVENUE DE BLOIS</t>
  </si>
  <si>
    <t>PARAPHARMACIE LECLERC SOMARDIS</t>
  </si>
  <si>
    <t>4 ROUTE DE SAVERNE</t>
  </si>
  <si>
    <t>MARMOUTIER</t>
  </si>
  <si>
    <t>PHARMACIE DE L HOMME DE FER</t>
  </si>
  <si>
    <t>2 PLACE DE L'HOMME DE FER</t>
  </si>
  <si>
    <t>PHARMACIE DU VILLAGE BATIGNOLLES</t>
  </si>
  <si>
    <t>PHARMACIE DU VILLAGE BATIGNOLL</t>
  </si>
  <si>
    <t>40 RUE DES BATIGNOLLES</t>
  </si>
  <si>
    <t>PHARMACIE BARRET</t>
  </si>
  <si>
    <t>39 RUE RENE GOUBIN</t>
  </si>
  <si>
    <t>LOPERHET</t>
  </si>
  <si>
    <t>PHARMACIE PORTE DE LYON</t>
  </si>
  <si>
    <t>LIEU DIT LA GARDE</t>
  </si>
  <si>
    <t>PHARMACIE DU CENTRE GUIDEL</t>
  </si>
  <si>
    <t>6 PLACE JAFFRE</t>
  </si>
  <si>
    <t>05/13/2026</t>
  </si>
  <si>
    <t>PHARMACIE LES PENSEES</t>
  </si>
  <si>
    <t>33 / 35 / 37 RUE DU CALVAIRE</t>
  </si>
  <si>
    <t>SAINT-LAURENT-SUR-S?VRE</t>
  </si>
  <si>
    <t>CORTE</t>
  </si>
  <si>
    <t>PHARMACIE DE LA COLLEGIALE</t>
  </si>
  <si>
    <t>VERNOUX-EN-VIVARAIS</t>
  </si>
  <si>
    <t>PHARMACIE DE LA CROIX VERTE</t>
  </si>
  <si>
    <t>LAVAUR</t>
  </si>
  <si>
    <t>VILLERS-BRETONNEUX</t>
  </si>
  <si>
    <t>LUISANT</t>
  </si>
  <si>
    <t>5 RUE DU MARCHE</t>
  </si>
  <si>
    <t>FEURS</t>
  </si>
  <si>
    <t>L'HORME</t>
  </si>
  <si>
    <t>PHARMACIE DE ROYALLIEU</t>
  </si>
  <si>
    <t>19 RUE MARGUERITE PEREY</t>
  </si>
  <si>
    <t>COMPIEGNE</t>
  </si>
  <si>
    <t>PORT-DE-BOUC</t>
  </si>
  <si>
    <t>INTERSPORT CHERBOURG 04951 /000</t>
  </si>
  <si>
    <t>INTERSPORT CHERBOURG 04951 /00</t>
  </si>
  <si>
    <t>CHERBOURG CENTRE LOISIRS DIFFUSION</t>
  </si>
  <si>
    <t>INTERSPORT YVETOT 00885</t>
  </si>
  <si>
    <t>SARL YVETOT SPORT</t>
  </si>
  <si>
    <t>GRANDE PHARMACIE D'AMIENS</t>
  </si>
  <si>
    <t>11 RUE JEAN CATELAS</t>
  </si>
  <si>
    <t>ALBERTVILLE</t>
  </si>
  <si>
    <t>SAINTE-ADRESSE</t>
  </si>
  <si>
    <t>INTERSPORT MONT ST AIGNAN 04966/000</t>
  </si>
  <si>
    <t>INTERSPORT MONT ST AIGNAN 0496</t>
  </si>
  <si>
    <t>MSA SPORT</t>
  </si>
  <si>
    <t>05/20/2026</t>
  </si>
  <si>
    <t>05/21/2026</t>
  </si>
  <si>
    <t>PHARMACIE CONDOM PYRENEES</t>
  </si>
  <si>
    <t>31 BIS AVENUE DES PYRENEES</t>
  </si>
  <si>
    <t>CONDOM</t>
  </si>
  <si>
    <t>SAS MAXIPHARMA</t>
  </si>
  <si>
    <t>PHARMACIE D'AGUILERA</t>
  </si>
  <si>
    <t>97 AVENUE DE BIARRITZ</t>
  </si>
  <si>
    <t>PHARMACIE DES PLATANES</t>
  </si>
  <si>
    <t>PARAPHARMACIE LECLERC CDASO</t>
  </si>
  <si>
    <t>ROUTE DE PAU</t>
  </si>
  <si>
    <t>38 RUE NATIONALE</t>
  </si>
  <si>
    <t>9 BOULEVARD OMER SARRAUT</t>
  </si>
  <si>
    <t>METZ</t>
  </si>
  <si>
    <t>PARAPHARMACIE LECLERC TRELISSAC</t>
  </si>
  <si>
    <t>PARAPHARMACIE LECLERC TRELISSA</t>
  </si>
  <si>
    <t>CENTRE COMMERCIAL LA FEUILLERAIE</t>
  </si>
  <si>
    <t>TRELISSAC</t>
  </si>
  <si>
    <t>PHARMACIE DBS</t>
  </si>
  <si>
    <t>CC CORA</t>
  </si>
  <si>
    <t>PHARMACIE DEFRANCE</t>
  </si>
  <si>
    <t>1 RUE DEFRANCE</t>
  </si>
  <si>
    <t>05/19/2026</t>
  </si>
  <si>
    <t>PHARMACIE DU MARESQUEL</t>
  </si>
  <si>
    <t>11 RUE DE MARESQUEL</t>
  </si>
  <si>
    <t>TEMPLEUVE</t>
  </si>
  <si>
    <t>PHARMACIE DU CENTRE LA FOUX</t>
  </si>
  <si>
    <t>555 AV DU PEYRAT</t>
  </si>
  <si>
    <t>PONT-AUDEMER</t>
  </si>
  <si>
    <t>CAVAILLON</t>
  </si>
  <si>
    <t>PARAPHARMACIE LECLERC BAILLEUL</t>
  </si>
  <si>
    <t>535 AVENUE DES NATIONS UNIES</t>
  </si>
  <si>
    <t>GRANDE PHARMACIE DU COMMERCE</t>
  </si>
  <si>
    <t>89 RUE DU COMMERCE</t>
  </si>
  <si>
    <t>BORMES-LES-MIMOSAS</t>
  </si>
  <si>
    <t>PHARMACIE DES QUATRES NATIONS</t>
  </si>
  <si>
    <t>1 PLACE DES 4 NATIONS</t>
  </si>
  <si>
    <t>EPINAL</t>
  </si>
  <si>
    <t>L'ISLE-SUR-LA-SORGUE</t>
  </si>
  <si>
    <t>145 ROUTE D AIFFRES</t>
  </si>
  <si>
    <t>PHARMACIE VIA DOMITIA</t>
  </si>
  <si>
    <t>30 ROUTE DE MARCORIGNAN</t>
  </si>
  <si>
    <t>05/15/2026</t>
  </si>
  <si>
    <t>PLACE PASCAL PAOLI</t>
  </si>
  <si>
    <t>L'?LE-ROUSSE</t>
  </si>
  <si>
    <t>PHARMACIE DE L'ORCHIDEE</t>
  </si>
  <si>
    <t>LANCEY</t>
  </si>
  <si>
    <t>70 RUE DE CASSEPOT</t>
  </si>
  <si>
    <t>QU?VERT</t>
  </si>
  <si>
    <t>PHARMACIE DES GRANDES COLLINES</t>
  </si>
  <si>
    <t>CENTRE COMMERCIAL HYPER U</t>
  </si>
  <si>
    <t>PHARMACIE PHARMAMMOUTH</t>
  </si>
  <si>
    <t>101 AVENUE JEAN MOULIN</t>
  </si>
  <si>
    <t>AUBI?RE</t>
  </si>
  <si>
    <t>PHARMACIE DOMINIQUE</t>
  </si>
  <si>
    <t>47 RUE EUGENE GOUIN</t>
  </si>
  <si>
    <t>GRANDE PHARMACIE DES SPORTS</t>
  </si>
  <si>
    <t>2 PLACE DU GENERAL KOENIG</t>
  </si>
  <si>
    <t>193 AVENUEDE LA PLAGE</t>
  </si>
  <si>
    <t>BISCAROSSE PLAGE</t>
  </si>
  <si>
    <t>SPORT 2000 AMANCY</t>
  </si>
  <si>
    <t>15 IMPASSE DES CHAMPS</t>
  </si>
  <si>
    <t>AMANCY</t>
  </si>
  <si>
    <t>PHARMACIE DES VOILES</t>
  </si>
  <si>
    <t>35 RUE JEAN MARIE LE BRIS</t>
  </si>
  <si>
    <t>67 RUE DE PARIS</t>
  </si>
  <si>
    <t>CHARENTON-LE-PONT</t>
  </si>
  <si>
    <t>BAUD</t>
  </si>
  <si>
    <t>COGNAC</t>
  </si>
  <si>
    <t>PHARMACIE DE GRACES</t>
  </si>
  <si>
    <t>CCAIL ROND POINT K</t>
  </si>
  <si>
    <t>GR?CES</t>
  </si>
  <si>
    <t>PHARMACIE PAYS DE MONTAIGU</t>
  </si>
  <si>
    <t>CENTRE COMMERCIAL SUPER U</t>
  </si>
  <si>
    <t>BOUFFERE</t>
  </si>
  <si>
    <t>PHARMACIE GRAND QUETIGNY</t>
  </si>
  <si>
    <t>AV DE BOURGOGNE</t>
  </si>
  <si>
    <t>13 RUE DE LA REPUBLIQUE</t>
  </si>
  <si>
    <t>FRONTON</t>
  </si>
  <si>
    <t>1 RUE THIERS</t>
  </si>
  <si>
    <t>PHARMACIE ONGI IZAN</t>
  </si>
  <si>
    <t>ROUTE DE SOUHARA</t>
  </si>
  <si>
    <t>CAUDEBEC-LES-ELBEUF</t>
  </si>
  <si>
    <t>21 RUE DU DOCTEUR ABEL</t>
  </si>
  <si>
    <t>PHARMACIE DU COTENTIN</t>
  </si>
  <si>
    <t>55 CCIAL COTENTIN</t>
  </si>
  <si>
    <t>PHARMACIE POPINCOURT</t>
  </si>
  <si>
    <t>41 RUE POPINCOURT</t>
  </si>
  <si>
    <t>PHARMACIE DU QUARTIER NEUF</t>
  </si>
  <si>
    <t>2075 AV DU QUARTIER NEUF</t>
  </si>
  <si>
    <t>SAINT-MARTIN-DE-SEIGNANX</t>
  </si>
  <si>
    <t>1 RUE DU COMMERCE</t>
  </si>
  <si>
    <t>OBERHOFFEN-SUR-MODER</t>
  </si>
  <si>
    <t>2 RUE DU ROULE</t>
  </si>
  <si>
    <t>51 RUE DE LA CHAUME</t>
  </si>
  <si>
    <t>1351 AVENUE CHARLES DE GAULLE</t>
  </si>
  <si>
    <t>PACE LOISIRS DIFFUSION</t>
  </si>
  <si>
    <t>9 RUE JEAN JAURES</t>
  </si>
  <si>
    <t>PHARMACIE DE CHANTERANNE</t>
  </si>
  <si>
    <t>LYON 2EME</t>
  </si>
  <si>
    <t>GRANDE PHARMACIE DE CHARONNE</t>
  </si>
  <si>
    <t>127 RUE DE CHARONNE</t>
  </si>
  <si>
    <t>PARAPHARMACIE LECLERC HYPERCOSMOS</t>
  </si>
  <si>
    <t>PARAPHARMACIE LECLERC HYPERCOS</t>
  </si>
  <si>
    <t>34 AVENUE DESCARTES</t>
  </si>
  <si>
    <t>SAINT MEDARD EN JALLES</t>
  </si>
  <si>
    <t>PHARMACIE MAMANE</t>
  </si>
  <si>
    <t>51 RUE DES ROSIERS</t>
  </si>
  <si>
    <t>SAINT-OUEN-SUR-SEINE</t>
  </si>
  <si>
    <t>PHARMACIE SAINT LAZARE</t>
  </si>
  <si>
    <t>875 RUE LEON AMIC</t>
  </si>
  <si>
    <t>CUERS</t>
  </si>
  <si>
    <t>CARNIN</t>
  </si>
  <si>
    <t>PHARMACIE LA PHARMILLE</t>
  </si>
  <si>
    <t>11 RUE JOLIOT CURIE</t>
  </si>
  <si>
    <t>05/22/2026</t>
  </si>
  <si>
    <t>05/27/2026</t>
  </si>
  <si>
    <t>05/28/2026</t>
  </si>
  <si>
    <t>SARAN</t>
  </si>
  <si>
    <t>PHARMACIE DE LA CORNICHE</t>
  </si>
  <si>
    <t>132 CORNICHE KENNEDY</t>
  </si>
  <si>
    <t>PHARMACIE DE LA PIOLINE</t>
  </si>
  <si>
    <t>PHARMACIE DES 4 SAISONS</t>
  </si>
  <si>
    <t>25 RUE MASSENET</t>
  </si>
  <si>
    <t>COURRIERES</t>
  </si>
  <si>
    <t>PHARMACIE DE LA PLACE RONDE</t>
  </si>
  <si>
    <t>DISTRISPORT</t>
  </si>
  <si>
    <t>DREUX</t>
  </si>
  <si>
    <t>BEAUMONT</t>
  </si>
  <si>
    <t>70 COURS DU MARECHAL LECLERC</t>
  </si>
  <si>
    <t>PHARMACIE DE SAINT PANTALEON</t>
  </si>
  <si>
    <t>15 AVENUE DES ESCURES</t>
  </si>
  <si>
    <t>SAINT-PANTALEON-DE-LARCHE</t>
  </si>
  <si>
    <t>GRANDE PHARMACIE FALGUIERE</t>
  </si>
  <si>
    <t>6 PLACE FALGUIERE</t>
  </si>
  <si>
    <t>PHARMACIE ROUAULT</t>
  </si>
  <si>
    <t>BOIS DES ALLIES</t>
  </si>
  <si>
    <t>DOUVRES-LA-DELIVRANDE</t>
  </si>
  <si>
    <t>CC GEANT CASINO - LA GALERIE</t>
  </si>
  <si>
    <t>FURIANI</t>
  </si>
  <si>
    <t>PARAPHARMACIE LECLERC AURILLAC</t>
  </si>
  <si>
    <t>SAS AURILLAC DISTRIBUTION</t>
  </si>
  <si>
    <t>PHARMACIE DU DAUPHINE</t>
  </si>
  <si>
    <t>6 AVENUE HENRI BARBUSSE</t>
  </si>
  <si>
    <t>PHARMACIE MIRABEAU</t>
  </si>
  <si>
    <t>2 AVENUE MIRABEAU</t>
  </si>
  <si>
    <t>TRETS</t>
  </si>
  <si>
    <t>PHARMACIE DU LIVRADOIS</t>
  </si>
  <si>
    <t>28 RUE DE L'INDUSTRIE</t>
  </si>
  <si>
    <t>AMBERT</t>
  </si>
  <si>
    <t>PHARMACIE DE L'IC</t>
  </si>
  <si>
    <t>PORDIC</t>
  </si>
  <si>
    <t>GRANDE PHARMACIE DU BAC</t>
  </si>
  <si>
    <t>70 RUE DU BAC</t>
  </si>
  <si>
    <t>05/26/2026</t>
  </si>
  <si>
    <t>PHARMACIE POIRIER</t>
  </si>
  <si>
    <t>8 B RUE DE BREST</t>
  </si>
  <si>
    <t>INTERSPORT AZAY LE BRULE 00263/001</t>
  </si>
  <si>
    <t>INTERSPORT AZAY LE BRULE 00263</t>
  </si>
  <si>
    <t>SARL JUSI</t>
  </si>
  <si>
    <t>AZAY-LE-BRUL?</t>
  </si>
  <si>
    <t>PHARMACIE DU SALEVE</t>
  </si>
  <si>
    <t>495 ROUTE D'ANNECY</t>
  </si>
  <si>
    <t>CRUSEILLES</t>
  </si>
  <si>
    <t>PARAPHARMACIE LECLERC DIJON</t>
  </si>
  <si>
    <t>7 RUE DE CRACOVIE</t>
  </si>
  <si>
    <t>SAINT-RAPHAEL</t>
  </si>
  <si>
    <t>PARAPHARMACIE LECLERC BOURG</t>
  </si>
  <si>
    <t>RN 7</t>
  </si>
  <si>
    <t>BOURG LES VALENCE</t>
  </si>
  <si>
    <t>PAULINE ALBENTOSA</t>
  </si>
  <si>
    <t>PHARMACIE DU FORUM</t>
  </si>
  <si>
    <t>PHARMACIE DE BOURNEZEAU</t>
  </si>
  <si>
    <t>5B AVENUE DU MOULIN</t>
  </si>
  <si>
    <t>BOURNEZEAU</t>
  </si>
  <si>
    <t>COSNE-COURS-SUR-LOIRE</t>
  </si>
  <si>
    <t>1 BOULEVARD VICTOR HUGO</t>
  </si>
  <si>
    <t>1 PLACE DE LA GARE - LILLE</t>
  </si>
  <si>
    <t>LENS</t>
  </si>
  <si>
    <t>PHARMACIE PORTES DU SOLEIL</t>
  </si>
  <si>
    <t>91 AVENUE DU GENERAL LECLERC</t>
  </si>
  <si>
    <t>PHARMACIE DU GRAND CHENE</t>
  </si>
  <si>
    <t>LA PIECE DU CHENE</t>
  </si>
  <si>
    <t>AZAY-LE-BRULE</t>
  </si>
  <si>
    <t>2 ALLEE DES TILLEULS</t>
  </si>
  <si>
    <t>SAINT-GERMAIN-EN-LAYE</t>
  </si>
  <si>
    <t>SPORT 2000 SELESTAT</t>
  </si>
  <si>
    <t>12 RUE DE L'INDUSTRIE</t>
  </si>
  <si>
    <t>S?LESTAT</t>
  </si>
  <si>
    <t>PHARMACIE FLANDRES LITTORALE</t>
  </si>
  <si>
    <t>CCAL AUCHAN</t>
  </si>
  <si>
    <t>22 RUE CHARLES DE GAULLE</t>
  </si>
  <si>
    <t>ROUTE DE PONTY</t>
  </si>
  <si>
    <t>PHARMACIE DE L'ODON</t>
  </si>
  <si>
    <t>62 ROUTE DE BRETAGNE</t>
  </si>
  <si>
    <t>BRETTEVILLE-SUR-ODON</t>
  </si>
  <si>
    <t>MONEIN</t>
  </si>
  <si>
    <t>PHARMACIE DU CHENE JOLI</t>
  </si>
  <si>
    <t>NOYAL-SUR-VILAINE</t>
  </si>
  <si>
    <t>PARAPHARMACIE INTERMARCHE BAZEILLES</t>
  </si>
  <si>
    <t>PARAPHARMACIE INTERMARCHE BAZE</t>
  </si>
  <si>
    <t>BAZEILLES</t>
  </si>
  <si>
    <t>12 GRANDE RUE</t>
  </si>
  <si>
    <t>PHARMACIE MEAL</t>
  </si>
  <si>
    <t>181 AVENUE DU 4 AOUT 1944</t>
  </si>
  <si>
    <t>19 RUE NOTRE DAME</t>
  </si>
  <si>
    <t>CREIL</t>
  </si>
  <si>
    <t>PHARMACIE D'EGLETONS</t>
  </si>
  <si>
    <t>84 AVENUE CHARLES DE GAULLE</t>
  </si>
  <si>
    <t>?GLETONS</t>
  </si>
  <si>
    <t>184 AVENUE DE LA LIBERATION</t>
  </si>
  <si>
    <t>PHARMACIE MATHIEU</t>
  </si>
  <si>
    <t>PHARMACIE DES ARTS ET METIERS</t>
  </si>
  <si>
    <t>98 RUE BEAUBOURG</t>
  </si>
  <si>
    <t>PHARMACIE DE L'OPERA</t>
  </si>
  <si>
    <t>OCP PARIS SAINT-OUEN</t>
  </si>
  <si>
    <t>37 RUE DE CLICHY</t>
  </si>
  <si>
    <t>PARAPHARMACIE AUCHAN AUBIERE</t>
  </si>
  <si>
    <t>ROTS LOISIRS DIFFUSION</t>
  </si>
  <si>
    <t>ROTS</t>
  </si>
  <si>
    <t>PHARMACIE DES COTEAUX</t>
  </si>
  <si>
    <t>PHARMACIE DE FONTFROIDE</t>
  </si>
  <si>
    <t>3 B GRAND RUE</t>
  </si>
  <si>
    <t>LUC SUR ORBIEU</t>
  </si>
  <si>
    <t>QUARTIER DE LA DIGNE</t>
  </si>
  <si>
    <t>SAINT-MARTIN-DU-VAR</t>
  </si>
  <si>
    <t>PHARMACIE VAL D'EUROPE</t>
  </si>
  <si>
    <t>CENTRE COMMERCIAL VAL D'EUROPE</t>
  </si>
  <si>
    <t>SERRIS</t>
  </si>
  <si>
    <t>PHARMACIE DES MOUETTES BCM</t>
  </si>
  <si>
    <t>AVENUE DES ELYSEES</t>
  </si>
  <si>
    <t>VALRAS-PLAGE</t>
  </si>
  <si>
    <t>SAS AJV</t>
  </si>
  <si>
    <t>PHARMACIE DES LACS</t>
  </si>
  <si>
    <t>PARAPHARMACE AUCHAN OLIVET</t>
  </si>
  <si>
    <t>600 AVENUE DE VERDUN</t>
  </si>
  <si>
    <t>PHARMACIE DE SAMADET</t>
  </si>
  <si>
    <t>76 RUE DES PYRENEES</t>
  </si>
  <si>
    <t>SAMADET</t>
  </si>
  <si>
    <t>PHARMACIE DE LA PREE</t>
  </si>
  <si>
    <t>52 AVENUE DU GEN DE GAULLE</t>
  </si>
  <si>
    <t>LA CHATAIGNERAIE</t>
  </si>
  <si>
    <t>16 PLACE DE LA REPUBLIQUE</t>
  </si>
  <si>
    <t>865 AV HENRI RODARI</t>
  </si>
  <si>
    <t>LUYNES</t>
  </si>
  <si>
    <t>BOURG-LA-REINE</t>
  </si>
  <si>
    <t>PHARMACIE DE LA GARE MONTPARNASSE</t>
  </si>
  <si>
    <t>PHARMACIE DE LA GARE MONTPARNA</t>
  </si>
  <si>
    <t>ABC TRANSPORT  ,  6 AV DES BLEUETS</t>
  </si>
  <si>
    <t>PHARMACIE DU SALAMANDRIER</t>
  </si>
  <si>
    <t>CENTRE COMMERCIAL LE SALAMANDRIER</t>
  </si>
  <si>
    <t>DRAGUIGNAN</t>
  </si>
  <si>
    <t>PHARMACIE SAINT LEGER</t>
  </si>
  <si>
    <t>11 PLACE JEAN JAURES</t>
  </si>
  <si>
    <t>COLOMIERS</t>
  </si>
  <si>
    <t>PHARMACIE DU GEANT (THERIAQUE)</t>
  </si>
  <si>
    <t>100 RUE DES PUITS DE LA VILLE</t>
  </si>
  <si>
    <t>BAZAS</t>
  </si>
  <si>
    <t>PHARMACIE DE LA COTE D OPALE</t>
  </si>
  <si>
    <t>45 RUE SAINT JEAN</t>
  </si>
  <si>
    <t>SASU JRA</t>
  </si>
  <si>
    <t>GRANDE PHARMACIE DU SAUT LE CERF</t>
  </si>
  <si>
    <t>GRANDE PHARMACIE DU SAUT LE CE</t>
  </si>
  <si>
    <t>7 ROUTE DE JEUXEY</t>
  </si>
  <si>
    <t>GRANDE PHARMACIE DU PONT</t>
  </si>
  <si>
    <t>LE PONT-DE-BEAUVOISIN</t>
  </si>
  <si>
    <t>PHARMACIE DU RECEBEDOU</t>
  </si>
  <si>
    <t>110 BOULEVARD DE L EUROPE</t>
  </si>
  <si>
    <t>PORTET-SUR-GARONNE</t>
  </si>
  <si>
    <t>PLACE DE BEAUBREUIL</t>
  </si>
  <si>
    <t>SOISSONS</t>
  </si>
  <si>
    <t>PHARMACIE VALENCE 2</t>
  </si>
  <si>
    <t>ROUTE DE ROMANS, LIVRAISON AU DEPOT</t>
  </si>
  <si>
    <t>PHARMACIE DU LYCEE</t>
  </si>
  <si>
    <t>44 BOULEVARD CAMILLE FLAMMARION</t>
  </si>
  <si>
    <t>PHARMACIE DE LA COMMANDERIE</t>
  </si>
  <si>
    <t>PHARMACIE CENTRALE TURBIGO</t>
  </si>
  <si>
    <t>29 RUE DE TURBIGO</t>
  </si>
  <si>
    <t>CERP ST EGREVE</t>
  </si>
  <si>
    <t>12 RUE DES GLAIRAUX</t>
  </si>
  <si>
    <t>SAINT-?GR?VE</t>
  </si>
  <si>
    <t>PARAPHARMACIE AUCHAN VILLEBON</t>
  </si>
  <si>
    <t>CHEMIN DE BRIIS</t>
  </si>
  <si>
    <t>126 RUE GRANDE</t>
  </si>
  <si>
    <t>FONTAINEBLEAU</t>
  </si>
  <si>
    <t>GRANDE PHARMACIE MARCADET</t>
  </si>
  <si>
    <t>141 RUE MARCADET</t>
  </si>
  <si>
    <t>PHARMACIE ALFONSI BIGUGLIA</t>
  </si>
  <si>
    <t>BIGUGLIA</t>
  </si>
  <si>
    <t>2 RUE DE PARIS</t>
  </si>
  <si>
    <t>PHARMACIE DE RIVOLI</t>
  </si>
  <si>
    <t>PHARMACIE DES ORMEAUX</t>
  </si>
  <si>
    <t>PHARMACIE MALARY</t>
  </si>
  <si>
    <t>32 BIS AVENUE DU MARECHAL LECLERC</t>
  </si>
  <si>
    <t>MORDELLES</t>
  </si>
  <si>
    <t>PHARMACIE DE LA BRUCHE</t>
  </si>
  <si>
    <t>76 RUE DE GENERAL DE GAULLE</t>
  </si>
  <si>
    <t>DUTTLENHEIM</t>
  </si>
  <si>
    <t>PHARMACIE LETORT</t>
  </si>
  <si>
    <t>23 RUE LETORT</t>
  </si>
  <si>
    <t>1 RUE DES VIGNES</t>
  </si>
  <si>
    <t>PONT-SAINT-MARTIN</t>
  </si>
  <si>
    <t>JRP SAS</t>
  </si>
  <si>
    <t>PIERRELATTE</t>
  </si>
  <si>
    <t>PLOEMEUR</t>
  </si>
  <si>
    <t>GRANDE PHARMACIE DES HALLES</t>
  </si>
  <si>
    <t>2 AVENUE BORRIGLIONE</t>
  </si>
  <si>
    <t>PHARMACIE DE LA SALIS</t>
  </si>
  <si>
    <t>26 BOULEVARD MARECHAL LECLERC</t>
  </si>
  <si>
    <t>PARAPHARMACIE AUCHAN DUNKERQUE</t>
  </si>
  <si>
    <t>CC AUCHAN - RN 40</t>
  </si>
  <si>
    <t>4 PLACE DES CARMES</t>
  </si>
  <si>
    <t>BOURG EN BRESSE</t>
  </si>
  <si>
    <t>PHARMACIE DE L' EUROPE</t>
  </si>
  <si>
    <t>CC NOUVELLES GALERIES</t>
  </si>
  <si>
    <t>PHARMACIE DE TAHITI</t>
  </si>
  <si>
    <t>VILLEFRANCH-SUR-MER</t>
  </si>
  <si>
    <t>CLERMONT FERRAND</t>
  </si>
  <si>
    <t>PHARMACIE DE ROHAN</t>
  </si>
  <si>
    <t>5 RUE DES GLENANS</t>
  </si>
  <si>
    <t>PLOEREN</t>
  </si>
  <si>
    <t>INTERSPORT GRUCHET LE VALASSE 00362</t>
  </si>
  <si>
    <t>INTERSPORT GRUCHET LE VALASSE</t>
  </si>
  <si>
    <t>GRUCHET SPORT</t>
  </si>
  <si>
    <t>GRUCHET-LE-VALASSE</t>
  </si>
  <si>
    <t>10 RUE GAMBETTA</t>
  </si>
  <si>
    <t>PHARMACIE DES ORGERES</t>
  </si>
  <si>
    <t>6 RUE DES ROISES</t>
  </si>
  <si>
    <t>BETTANCOURT-LA-FERREE</t>
  </si>
  <si>
    <t>CHATEAU-THIERRY</t>
  </si>
  <si>
    <t>4 RUE MYRIAM LEPERT - GIRAUD</t>
  </si>
  <si>
    <t>PHARMACIE LAFAYETTE TOULOUSE</t>
  </si>
  <si>
    <t>36 RUE ALSACE LORRAINE</t>
  </si>
  <si>
    <t>PHARMACIE DE LA PEPINIERE</t>
  </si>
  <si>
    <t>TINT?NIAC</t>
  </si>
  <si>
    <t>PHARMACIE LAFAYETTE MONTELIENNE</t>
  </si>
  <si>
    <t>PHARMACIE LAFAYETTE MONTELIENN</t>
  </si>
  <si>
    <t>1 CH DES FOURGES, RTE DE MARSEILLE</t>
  </si>
  <si>
    <t>PHARMACIE DE PIETRALBA</t>
  </si>
  <si>
    <t>05/29/2026</t>
  </si>
  <si>
    <t>CCIAL GEANT CASINO</t>
  </si>
  <si>
    <t>4 PLACE DE LA REPUBLIQUE</t>
  </si>
  <si>
    <t>PLERIN</t>
  </si>
  <si>
    <t>2601 ROUTE NATIONALE 20</t>
  </si>
  <si>
    <t>PHARMACIE PAILLHOU</t>
  </si>
  <si>
    <t>28 PLACE GASTON PAILLHOU</t>
  </si>
  <si>
    <t>VALBONNE</t>
  </si>
  <si>
    <t>PHARMACIE JEANNE D'ARC</t>
  </si>
  <si>
    <t>SAINT-BONNET-EN-CHAMPSAUR</t>
  </si>
  <si>
    <t>AUTUN</t>
  </si>
  <si>
    <t>SAINT-PAUL-TROIS-CHATEAUX</t>
  </si>
  <si>
    <t>PHARMACIE CANCLAUX</t>
  </si>
  <si>
    <t>2 PLACE CANCLAUX</t>
  </si>
  <si>
    <t>AURIOL</t>
  </si>
  <si>
    <t>SPORT 2000 SAINT ALBAN LEYSSE</t>
  </si>
  <si>
    <t>450 AVENUE DE CHAMBERY</t>
  </si>
  <si>
    <t>SAINT-ALBAN-LEYSSE</t>
  </si>
  <si>
    <t>7 RUE DE TALANT</t>
  </si>
  <si>
    <t>PHARMACIE DU PRADIAN</t>
  </si>
  <si>
    <t>20 RUE CENTRALE</t>
  </si>
  <si>
    <t>9 AV BENOIT FRACHON</t>
  </si>
  <si>
    <t>SAINT-MARTIN-D'H?RES</t>
  </si>
  <si>
    <t>2 RUE ESTIENNE D ORVES</t>
  </si>
  <si>
    <t>BOIS-COLOMBES</t>
  </si>
  <si>
    <t>PARAPHARMACIE LECLERC ST MAIXENT</t>
  </si>
  <si>
    <t>PARAPHARMACIE LECLERC ST MAIXE</t>
  </si>
  <si>
    <t>PLAINE D'AZIA</t>
  </si>
  <si>
    <t>AZAY-LE-BR?L?</t>
  </si>
  <si>
    <t>INTERSPORT LE GRAND QUEVILLY</t>
  </si>
  <si>
    <t>7 RUE PAUL VAILLANT COUTURIER</t>
  </si>
  <si>
    <t>3 RUE DU MARECHAL JOFFRE</t>
  </si>
  <si>
    <t>CALVI</t>
  </si>
  <si>
    <t>PHARMACIE SAINT MARC</t>
  </si>
  <si>
    <t>CENTRE CCIAL SAINT MARC</t>
  </si>
  <si>
    <t>PHARMACIE CEVENOLE</t>
  </si>
  <si>
    <t>3 ROUTE DE SAINT AGREVE</t>
  </si>
  <si>
    <t>LE CHAMBON-SUR-LIGNON</t>
  </si>
  <si>
    <t>CENTRE COMMERCIAL VALLEEDU LOIRE</t>
  </si>
  <si>
    <t>14 PLACE DE L'EGLISE</t>
  </si>
  <si>
    <t>PHARMACIE LILLENIUM</t>
  </si>
  <si>
    <t>PHOENIX OCP CRETEIL</t>
  </si>
  <si>
    <t>1 RUE DES BOUVETS</t>
  </si>
  <si>
    <t>CRETEIL CEDEX</t>
  </si>
  <si>
    <t>INTERSPORT REIMS THILLOIS 0712</t>
  </si>
  <si>
    <t>EURL SPORTHIL</t>
  </si>
  <si>
    <t>MARSEILLE 13</t>
  </si>
  <si>
    <t>PHARMACIE DE LANTA</t>
  </si>
  <si>
    <t>20 ROUTE DE CARAMAN</t>
  </si>
  <si>
    <t>LANTA</t>
  </si>
  <si>
    <t>PHARMACIENS DU SUD</t>
  </si>
  <si>
    <t>2 RUE DES GRILLONS</t>
  </si>
  <si>
    <t>SAINT-EST?VE</t>
  </si>
  <si>
    <t>PHARMACIE PLACE D'ARMES</t>
  </si>
  <si>
    <t>PHARMACIE DE VALBONNE</t>
  </si>
  <si>
    <t>2 PLACE DE LA VIGNASSE</t>
  </si>
  <si>
    <t>11 BOULEVARD DU MARECHAL JUIN</t>
  </si>
  <si>
    <t>LE GRAU-DU-ROI</t>
  </si>
  <si>
    <t>MENDE</t>
  </si>
  <si>
    <t>LYON 9EME</t>
  </si>
  <si>
    <t>PHARMACIE DE LA SEMEUSE</t>
  </si>
  <si>
    <t>137 RUE DU FAUBOURG SAINT ANTOINE</t>
  </si>
  <si>
    <t>PHARMACIE DES DAUPHINS</t>
  </si>
  <si>
    <t>RUE DES ARDENNES</t>
  </si>
  <si>
    <t>TIGNIEU-JAMEYZIEU</t>
  </si>
  <si>
    <t>HUEZ</t>
  </si>
  <si>
    <t>PARAPHARMACIE LECLERC CHECY</t>
  </si>
  <si>
    <t>RUE ALFRED KASTLER</t>
  </si>
  <si>
    <t>CHECY</t>
  </si>
  <si>
    <t>PARAPHARMACIE LECLERC SAS SODISRO</t>
  </si>
  <si>
    <t>PARAPHARMACIE LECLERC SAS SODI</t>
  </si>
  <si>
    <t>ZAC MADRILLE</t>
  </si>
  <si>
    <t>SAINT-?TIENNE-DU-ROUVRAY</t>
  </si>
  <si>
    <t>16 AVENUE JEANNE D'ARC</t>
  </si>
  <si>
    <t>VALS-PR?S-LE-PUY</t>
  </si>
  <si>
    <t>PHARMACIE LAFAYETTE DU CENTRE</t>
  </si>
  <si>
    <t>CHELLES</t>
  </si>
  <si>
    <t>PHARMACIE VERECHERE</t>
  </si>
  <si>
    <t>300 ALLEE D OUILLY</t>
  </si>
  <si>
    <t>GLEIZE</t>
  </si>
  <si>
    <t>VAISON-LA-ROMAINE</t>
  </si>
  <si>
    <t>1 QUAI DU GENERAL DE GAULLE</t>
  </si>
  <si>
    <t>CADAUJAC</t>
  </si>
  <si>
    <t>PHARMACIE NODITZA</t>
  </si>
  <si>
    <t>2 GRANDE RUE NOTRE DAME</t>
  </si>
  <si>
    <t>NEUFCHATEL-EN-BRAY</t>
  </si>
  <si>
    <t>PHARMACIE CRAON SANTE SERVICE</t>
  </si>
  <si>
    <t>10 RUE NEUVE</t>
  </si>
  <si>
    <t>CRAON</t>
  </si>
  <si>
    <t>PHARMACIE DE VERNEUIL</t>
  </si>
  <si>
    <t>1 ALLEE DES TROUBADOURS</t>
  </si>
  <si>
    <t>VERNEUIL-SUR-VIENNE</t>
  </si>
  <si>
    <t>ALLAUCH</t>
  </si>
  <si>
    <t>BOUC BEL AIR</t>
  </si>
  <si>
    <t>FOIX</t>
  </si>
  <si>
    <t>PHARMACIE DES PREMIERES COTES</t>
  </si>
  <si>
    <t>1 RUE DES CITES</t>
  </si>
  <si>
    <t>CAMBLANES-ET-MEYNAC</t>
  </si>
  <si>
    <t>PARAPHARMACIE LECLERC USSEL</t>
  </si>
  <si>
    <t>CHAUFFAILLES</t>
  </si>
  <si>
    <t>PHARMACIE DE L'AVENUE KLEBER</t>
  </si>
  <si>
    <t>91 AVENUE KLEBER</t>
  </si>
  <si>
    <t>PHARMACIE NOBLOT</t>
  </si>
  <si>
    <t>44 ROUTE D'HERICY</t>
  </si>
  <si>
    <t>VULAINES-SUR-SEINE</t>
  </si>
  <si>
    <t>PHARMACIE DE LA GALERIE</t>
  </si>
  <si>
    <t>INTERSPORT BEZIERS 00135/000</t>
  </si>
  <si>
    <t>PHARMACIE DU POLYGONE</t>
  </si>
  <si>
    <t>POLYSTOCK 3</t>
  </si>
  <si>
    <t>PHARMACIE DU PLATEAU PICARD</t>
  </si>
  <si>
    <t>SAINT-JUST-EN-CHAUSS?E</t>
  </si>
  <si>
    <t>PHARMACIE CCIAL CHAMBOURCY</t>
  </si>
  <si>
    <t>ROUTE DE MANTES</t>
  </si>
  <si>
    <t>PHARMACIE LES PINS</t>
  </si>
  <si>
    <t>18 AVENUE DU PRESIDENT KENNEDY</t>
  </si>
  <si>
    <t>MENUCOURT</t>
  </si>
  <si>
    <t>AIX EN PROVENCE</t>
  </si>
  <si>
    <t>PHARMACIE SMITHERS LANNES</t>
  </si>
  <si>
    <t>CASTELNAU-DE-M?DOC</t>
  </si>
  <si>
    <t>LA MADELEINE</t>
  </si>
  <si>
    <t>TOURLAVILLE</t>
  </si>
  <si>
    <t>PHARMACIE DU SUD</t>
  </si>
  <si>
    <t>60 RUE DE PARIS</t>
  </si>
  <si>
    <t>PHARMACIE DES CERISIERS</t>
  </si>
  <si>
    <t>97 ROUTE DE COULONGES</t>
  </si>
  <si>
    <t>PHARMACIE DES LUMIERES</t>
  </si>
  <si>
    <t>69 AV DES FRERES LUMIERES</t>
  </si>
  <si>
    <t>GRANDE PHARMACIE DE LA VALENTINE</t>
  </si>
  <si>
    <t>PHARMACIE CC GEANT LA VALENTINE</t>
  </si>
  <si>
    <t>26 RUE D'ALLONVILLE</t>
  </si>
  <si>
    <t>PHARMACIE GARE DE BOISSY</t>
  </si>
  <si>
    <t>3 BOULEVARD DE LA GARE</t>
  </si>
  <si>
    <t>BOISSY ST LEGER</t>
  </si>
  <si>
    <t>26 RUE NATIONALE</t>
  </si>
  <si>
    <t>PHARMACIE SAINT LAURENT</t>
  </si>
  <si>
    <t>PHARMACIE DE LA TALAUDIERE</t>
  </si>
  <si>
    <t>20 RUE VICTOR HUGO</t>
  </si>
  <si>
    <t>LA TALAUDIERE</t>
  </si>
  <si>
    <t>PHARMACIE DE MONTALIEU</t>
  </si>
  <si>
    <t>94/96 GRANDE RUE</t>
  </si>
  <si>
    <t>MONTALIEU-VERCIEU</t>
  </si>
  <si>
    <t>PHARMACIE DU CENTRE CLAMART</t>
  </si>
  <si>
    <t>25 RUE PAUL VAILLANT COUTURIER</t>
  </si>
  <si>
    <t>PHARMACIE DES COMMEES</t>
  </si>
  <si>
    <t>BLD MICHEL PHELIPPON</t>
  </si>
  <si>
    <t>LU?ON</t>
  </si>
  <si>
    <t>PHARMACIE DU CYPRESSAT</t>
  </si>
  <si>
    <t>366 AVENUE THIERS</t>
  </si>
  <si>
    <t>OCP MARSEILLE</t>
  </si>
  <si>
    <t>75 CHEMIN DE SAINTE-MARTHE</t>
  </si>
  <si>
    <t>MARSEILLE 14</t>
  </si>
  <si>
    <t>PHARMACIE DU COEUR DE VILLE</t>
  </si>
  <si>
    <t>SAINT BARTHELEMY D'ANJOU</t>
  </si>
  <si>
    <t>PHARMACIE DONIBANE</t>
  </si>
  <si>
    <t>125 AVENUE ANDRE ITHURRALDE</t>
  </si>
  <si>
    <t>PHARMACIE AJOT-ELDUAYEN</t>
  </si>
  <si>
    <t>11 RUE DES NAVARRIES</t>
  </si>
  <si>
    <t>GRANDE PHARMACIE DE WAZEMMES</t>
  </si>
  <si>
    <t>344 RUE LEON GAMBETTA</t>
  </si>
  <si>
    <t>GRANDE PHARMACIE DU 8 MAI</t>
  </si>
  <si>
    <t>AVENUE DU 8 MAI</t>
  </si>
  <si>
    <t>PHARMACIE NATURE</t>
  </si>
  <si>
    <t>RDPT DU BAGNAS</t>
  </si>
  <si>
    <t>PHARMACIE D AMSTERDAM</t>
  </si>
  <si>
    <t>21 RUE D'AMSTERDAM</t>
  </si>
  <si>
    <t>PAIMPOL</t>
  </si>
  <si>
    <t>PARAPHARMACIE AUCHAN LE LAC</t>
  </si>
  <si>
    <t>PHARMACIE DE BONNE</t>
  </si>
  <si>
    <t>PARC D'ACTIVITE DE LA MENOGE</t>
  </si>
  <si>
    <t>BONNE</t>
  </si>
  <si>
    <t>PHARMACIE DE BOURG BLANC</t>
  </si>
  <si>
    <t>8 PLACE SAINTE-BARBE</t>
  </si>
  <si>
    <t>BOURG-BLANC</t>
  </si>
  <si>
    <t>PHARMACIE YAICHE</t>
  </si>
  <si>
    <t>PHARMACIE FOURNET WAGRAM</t>
  </si>
  <si>
    <t>89 AVENUE DE WAGRAM</t>
  </si>
  <si>
    <t>PHARMACIE COURDENT-PENAUD</t>
  </si>
  <si>
    <t>8 BIS AVENUE DE VERDUN</t>
  </si>
  <si>
    <t>BRETIGNOLLES-SUR-MER</t>
  </si>
  <si>
    <t>GRANDE PHARMACIE DU LAC</t>
  </si>
  <si>
    <t>SECLIN</t>
  </si>
  <si>
    <t>PARAPHARMACIE CROZONDIS</t>
  </si>
  <si>
    <t>PENANDREFF</t>
  </si>
  <si>
    <t>PHARMACIE DE SOCOA</t>
  </si>
  <si>
    <t>39 BOULEVARD PIERRE BENOIT</t>
  </si>
  <si>
    <t>CIBOURE</t>
  </si>
  <si>
    <t>PHARMACIE PRADO MERMOZ</t>
  </si>
  <si>
    <t>PARC MARSEILLE SUD</t>
  </si>
  <si>
    <t>VILLEPREUX</t>
  </si>
  <si>
    <t>LA PHARMACIE DU PALAIS</t>
  </si>
  <si>
    <t>5 PLACE DU PALAIS DE JUSTICE</t>
  </si>
  <si>
    <t>PIBRAC</t>
  </si>
  <si>
    <t>RN 63</t>
  </si>
  <si>
    <t>PHARMACIE ATOUT SUD</t>
  </si>
  <si>
    <t>REZE</t>
  </si>
  <si>
    <t>INTERSPORT BEAUCOUZE 00040/000</t>
  </si>
  <si>
    <t>STADIUM SAS</t>
  </si>
  <si>
    <t>BEAUCOUZE</t>
  </si>
  <si>
    <t>PHARMACIE AMETZONDO</t>
  </si>
  <si>
    <t>2-4 AVENUE DU PORTOU</t>
  </si>
  <si>
    <t>SAINT-PIERRE-D'IRUBE</t>
  </si>
  <si>
    <t>19 RUE DE LA REPUBLIQUE</t>
  </si>
  <si>
    <t>PHARMACIE CANNES RIVIERA</t>
  </si>
  <si>
    <t>36 RUE D'ANTIBES</t>
  </si>
  <si>
    <t>COULOMMIERS</t>
  </si>
  <si>
    <t>LA PHARMACIE DU LAC</t>
  </si>
  <si>
    <t>2014 AVENUE DE LA RESISTANCE</t>
  </si>
  <si>
    <t>POLE SANTE</t>
  </si>
  <si>
    <t>RIVE-DE-GIER</t>
  </si>
  <si>
    <t>CAHORS</t>
  </si>
  <si>
    <t>INTERSPORT LES HERBIERS 00432/000</t>
  </si>
  <si>
    <t>INTERSPORT LES HERBIERS 00432/</t>
  </si>
  <si>
    <t>SAS MODERN SPORT</t>
  </si>
  <si>
    <t>AVALLON</t>
  </si>
  <si>
    <t>PHARMACIE DU PYANET</t>
  </si>
  <si>
    <t>INTERSPORT STE EULALIE 00770/000</t>
  </si>
  <si>
    <t>INTERSPORT STE EULALIE 00770/0</t>
  </si>
  <si>
    <t>SABA SPORT SARL</t>
  </si>
  <si>
    <t>PHARMACIE DE LA COMETE</t>
  </si>
  <si>
    <t>CC AUCHAN - 10, CHEMIN JEAN PETIT</t>
  </si>
  <si>
    <t>PHARMACIE LAFAYETTE DU PALAIS</t>
  </si>
  <si>
    <t>3 BOULEVARD JEAN JAURES</t>
  </si>
  <si>
    <t>INTERSPORT EPINAL JEUXEY 00332/000</t>
  </si>
  <si>
    <t>INTERSPORT EPINAL JEUXEY 00332</t>
  </si>
  <si>
    <t>SAS OMNISPORT</t>
  </si>
  <si>
    <t>PHARMACIE CONSEIL PASSY</t>
  </si>
  <si>
    <t>7 RUE MARIETTA ALBONI</t>
  </si>
  <si>
    <t>VERRIERES-EN-ANJOU</t>
  </si>
  <si>
    <t>PHARMACIE DE GEX</t>
  </si>
  <si>
    <t>75 RUE DES VERTES CAMPAGNES</t>
  </si>
  <si>
    <t>GEX</t>
  </si>
  <si>
    <t>ROUTE DU MANS</t>
  </si>
  <si>
    <t>PHARMACIE MUTUALISTE</t>
  </si>
  <si>
    <t>PHARMACIE DU TEMPLE</t>
  </si>
  <si>
    <t>43 RUE DU TEMPLE</t>
  </si>
  <si>
    <t>RAUZAN</t>
  </si>
  <si>
    <t>PARAPHARMACIE LECLERC FLOURDIS</t>
  </si>
  <si>
    <t>ZAC DU CROZATIER LIEU-DIT?RD 909</t>
  </si>
  <si>
    <t>SAINT GEORGES</t>
  </si>
  <si>
    <t>PHARMACIE DE LA MURETTE</t>
  </si>
  <si>
    <t>125 RUE DU BOUCHAT</t>
  </si>
  <si>
    <t>LA MURETTE</t>
  </si>
  <si>
    <t>TOUQUES</t>
  </si>
  <si>
    <t>PHARMACIE DU VAL DE SARTHE</t>
  </si>
  <si>
    <t>ZA LES TRUNETIERES</t>
  </si>
  <si>
    <t>LA SUZE-SUR-SARTHE</t>
  </si>
  <si>
    <t>INTERSPORT PUILBOREAU 00453/000</t>
  </si>
  <si>
    <t>INTERSPORT PUILBOREAU 00453/00</t>
  </si>
  <si>
    <t>SARL TOB</t>
  </si>
  <si>
    <t>PUILBOREAU</t>
  </si>
  <si>
    <t>PHARMACIE BELLEVUE</t>
  </si>
  <si>
    <t>MEUDON</t>
  </si>
  <si>
    <t>11 RUE DE LA REPUBLIQUE</t>
  </si>
  <si>
    <t>BEAUNE</t>
  </si>
  <si>
    <t>PHARMACIE DE QUERQUEVILLE</t>
  </si>
  <si>
    <t>118 RUE ROGER GLINEL</t>
  </si>
  <si>
    <t>53 ALLEE DE LA ROBERTSAU</t>
  </si>
  <si>
    <t>FedEx International Economy</t>
  </si>
  <si>
    <t>DUBAI</t>
  </si>
  <si>
    <t>PHARMACIE MAULINI</t>
  </si>
  <si>
    <t>76 RUE DU GENERAL LECLERC</t>
  </si>
  <si>
    <t>GOLBEY</t>
  </si>
  <si>
    <t>PHARMACIE DES CALQUIERES</t>
  </si>
  <si>
    <t>AVENUE DU MONT AIGOUAL</t>
  </si>
  <si>
    <t>GANGES</t>
  </si>
  <si>
    <t>PHARMACIE BROSSOLETTE</t>
  </si>
  <si>
    <t>26 RUE PIERRE BROSSOLETTE</t>
  </si>
  <si>
    <t>SABL?-SUR-SARTHE</t>
  </si>
  <si>
    <t>PHARMACIE DE LA CROIX BLEUE</t>
  </si>
  <si>
    <t>88 AVENUE VICTOR HUGO</t>
  </si>
  <si>
    <t>MAULE</t>
  </si>
  <si>
    <t>OCP LYON</t>
  </si>
  <si>
    <t>PHARMACIE DEISS NOWAK</t>
  </si>
  <si>
    <t>ROUTE DE HATTEN</t>
  </si>
  <si>
    <t>SELTZ</t>
  </si>
  <si>
    <t>PHARMACIE DU CENTRE MONTESSON</t>
  </si>
  <si>
    <t>8 PLACE PAUL DEMANGE</t>
  </si>
  <si>
    <t>MAZOYER GERALDINE</t>
  </si>
  <si>
    <t>OLIPIA</t>
  </si>
  <si>
    <t>397 CHEMIN DE PAILLON</t>
  </si>
  <si>
    <t>SAINT-MARTORY</t>
  </si>
  <si>
    <t>KERONEN INKA</t>
  </si>
  <si>
    <t>1 KOSKIKATU</t>
  </si>
  <si>
    <t>JOENSUU</t>
  </si>
  <si>
    <t>C,URTO</t>
  </si>
  <si>
    <t>D,Debit</t>
  </si>
  <si>
    <t>V,ALERIE</t>
  </si>
  <si>
    <t>M,Omar</t>
  </si>
  <si>
    <t>1 AVENUE DU PRESIDENT J,F KENNEDY</t>
  </si>
  <si>
    <t>L,OUIS</t>
  </si>
  <si>
    <t>G,Guillaume</t>
  </si>
  <si>
    <t>C,Cyrile</t>
  </si>
  <si>
    <t>P,AMELA</t>
  </si>
  <si>
    <t>A,LICE</t>
  </si>
  <si>
    <t>R,EYNAUD</t>
  </si>
  <si>
    <t>AV, LEONARD DE VINCI</t>
  </si>
  <si>
    <t>E,LISE</t>
  </si>
  <si>
    <t>P,Pharma</t>
  </si>
  <si>
    <t>L,EBRETON</t>
  </si>
  <si>
    <t>L,EGRAND</t>
  </si>
  <si>
    <t>F,Fred</t>
  </si>
  <si>
    <t>M,Morgane</t>
  </si>
  <si>
    <t>A,NTOINE</t>
  </si>
  <si>
    <t>D,ELAUNAY</t>
  </si>
  <si>
    <t>N,ADEGE</t>
  </si>
  <si>
    <t>A,Audrey</t>
  </si>
  <si>
    <t>P,HARMACIE DU MA</t>
  </si>
  <si>
    <t>M,ARGAUX</t>
  </si>
  <si>
    <t>G,Sauzede</t>
  </si>
  <si>
    <t>D,ANIEL</t>
  </si>
  <si>
    <t>L,AHMI</t>
  </si>
  <si>
    <t>P,OINCELET</t>
  </si>
  <si>
    <t>A,Alex</t>
  </si>
  <si>
    <t>G,UILLOU</t>
  </si>
  <si>
    <t>S,Berranger</t>
  </si>
  <si>
    <t>C,HANTAL</t>
  </si>
  <si>
    <t>P,HARMA GARE</t>
  </si>
  <si>
    <t>S,ATAD</t>
  </si>
  <si>
    <t>L,ETOURNEUR</t>
  </si>
  <si>
    <t>P,ETIT</t>
  </si>
  <si>
    <t>P,HARMACIE DU PO</t>
  </si>
  <si>
    <t>R,OTHWELL</t>
  </si>
  <si>
    <t>E,MELINE</t>
  </si>
  <si>
    <t>E,Eric</t>
  </si>
  <si>
    <t>N,Mosnier</t>
  </si>
  <si>
    <t>L,ECA</t>
  </si>
  <si>
    <t>G,G</t>
  </si>
  <si>
    <t>S,AMSON</t>
  </si>
  <si>
    <t>T,ANYA</t>
  </si>
  <si>
    <t>J,OELLE</t>
  </si>
  <si>
    <t>F,ARID</t>
  </si>
  <si>
    <t>P,HARMA ARENES</t>
  </si>
  <si>
    <t>G,REG</t>
  </si>
  <si>
    <t>R,IVIERE</t>
  </si>
  <si>
    <t>P,HARCIE</t>
  </si>
  <si>
    <t>B,ASTILLE</t>
  </si>
  <si>
    <t>D,Luc</t>
  </si>
  <si>
    <t>P,H LITT</t>
  </si>
  <si>
    <t>H,HHH</t>
  </si>
  <si>
    <t>B,Benjamin</t>
  </si>
  <si>
    <t>S,Serge</t>
  </si>
  <si>
    <t>P,HARMACIE SAINT</t>
  </si>
  <si>
    <t>A,KAR</t>
  </si>
  <si>
    <t>M,Nathalie</t>
  </si>
  <si>
    <t>C,ORENTIN</t>
  </si>
  <si>
    <t>A,Amelie</t>
  </si>
  <si>
    <t>Z,AK</t>
  </si>
  <si>
    <t>R,AFFENEAU</t>
  </si>
  <si>
    <t>P,HARMACIE CENTR</t>
  </si>
  <si>
    <t>P,H COTE</t>
  </si>
  <si>
    <t>C,LEMENT</t>
  </si>
  <si>
    <t>L,ORIDON</t>
  </si>
  <si>
    <t>B,ASSET</t>
  </si>
  <si>
    <t>H,Loic</t>
  </si>
  <si>
    <t>A,UCHEN</t>
  </si>
  <si>
    <t>A,LI</t>
  </si>
  <si>
    <t>M,Appro</t>
  </si>
  <si>
    <t>P,ARAPHARMACIE A</t>
  </si>
  <si>
    <t>P,O</t>
  </si>
  <si>
    <t>P,HARMACIE DU SE</t>
  </si>
  <si>
    <t>A,Corbineau</t>
  </si>
  <si>
    <t>S,YLVIE</t>
  </si>
  <si>
    <t>B,ERTRON</t>
  </si>
  <si>
    <t>P,OLI</t>
  </si>
  <si>
    <t>10 AV, DU MONT THABOR</t>
  </si>
  <si>
    <t>M,ARIGNY</t>
  </si>
  <si>
    <t>M,OMO</t>
  </si>
  <si>
    <t>T,ANGUY</t>
  </si>
  <si>
    <t>M,R LEO</t>
  </si>
  <si>
    <t>S,YLVAIN</t>
  </si>
  <si>
    <t>L,Lea</t>
  </si>
  <si>
    <t>R,IFFARD</t>
  </si>
  <si>
    <t>B,ERNARD</t>
  </si>
  <si>
    <t>S,MITH</t>
  </si>
  <si>
    <t>R,OCH</t>
  </si>
  <si>
    <t>N,IKA</t>
  </si>
  <si>
    <t>L,ILI</t>
  </si>
  <si>
    <t>J,ADE</t>
  </si>
  <si>
    <t>H,ERVER</t>
  </si>
  <si>
    <t>Y,VAN</t>
  </si>
  <si>
    <t>M,Max</t>
  </si>
  <si>
    <t>B,OURG</t>
  </si>
  <si>
    <t>A,NGE</t>
  </si>
  <si>
    <t>S,Sarah</t>
  </si>
  <si>
    <t>R,OBERT</t>
  </si>
  <si>
    <t>O,RMEAU</t>
  </si>
  <si>
    <t>E,VA</t>
  </si>
  <si>
    <t>S,Stephanie</t>
  </si>
  <si>
    <t>L,EVEQUE</t>
  </si>
  <si>
    <t>D,UZAN</t>
  </si>
  <si>
    <t>P,ARALEC</t>
  </si>
  <si>
    <t>P,HIE DE GARE</t>
  </si>
  <si>
    <t>C,OMMEE</t>
  </si>
  <si>
    <t>P,HARMACIE VAL D</t>
  </si>
  <si>
    <t>C,ATHERINE</t>
  </si>
  <si>
    <t>C,ENTRALE</t>
  </si>
  <si>
    <t>E,Estelle</t>
  </si>
  <si>
    <t>D,UVAL</t>
  </si>
  <si>
    <t>Y,AICHE</t>
  </si>
  <si>
    <t>C,OURDENT</t>
  </si>
  <si>
    <t>R,ONCIER</t>
  </si>
  <si>
    <t>A,MELIE</t>
  </si>
  <si>
    <t>M,ICHEL</t>
  </si>
  <si>
    <t>K,ELLY</t>
  </si>
  <si>
    <t>22 AV, MARECHAL DE TASSIGNY</t>
  </si>
  <si>
    <t>C,OCO</t>
  </si>
  <si>
    <t>P,HIE GEX</t>
  </si>
  <si>
    <t>P,HIE MAIRIE</t>
  </si>
  <si>
    <t>C,OLLET</t>
  </si>
  <si>
    <t>P,HARMACIE DES T</t>
  </si>
  <si>
    <t>L,EVOS</t>
  </si>
  <si>
    <t>M,ALLET</t>
  </si>
  <si>
    <t>M,Place</t>
  </si>
  <si>
    <t>A,CCEUIL</t>
  </si>
  <si>
    <t>C,G</t>
  </si>
  <si>
    <t>D,Novak</t>
  </si>
  <si>
    <t>M,E PERPETUA</t>
  </si>
  <si>
    <t>I,NKA KERONEN</t>
  </si>
  <si>
    <t>PHARMACIE AUBIJOUX</t>
  </si>
  <si>
    <t>160 AVENUE D'ITALIE</t>
  </si>
  <si>
    <t>PHARMACIE MC PHARMA</t>
  </si>
  <si>
    <t>CCIAL LA GRANDE ROCADE</t>
  </si>
  <si>
    <t>PRADES</t>
  </si>
  <si>
    <t>148 AVENUE SAINT ALBERT</t>
  </si>
  <si>
    <t>PUGET SUR ARGENS</t>
  </si>
  <si>
    <t>05/30/2026</t>
  </si>
  <si>
    <t>PHARMACIE SAINTPOL</t>
  </si>
  <si>
    <t>12 PLACE DU GENERAL DE SAINT POL</t>
  </si>
  <si>
    <t>NOGENT-LE-ROTROU</t>
  </si>
  <si>
    <t>1 D RUE D'ALMAS PELLOUAILLES</t>
  </si>
  <si>
    <t>PHARMACIE DU POT D'ETAIN</t>
  </si>
  <si>
    <t>11 BIS PLACE DU POT D'ETAIN</t>
  </si>
  <si>
    <t>PHARMACIE DES PAGES</t>
  </si>
  <si>
    <t>16/18 ROUTE DE MONTESSON</t>
  </si>
  <si>
    <t>LE V?SINET</t>
  </si>
  <si>
    <t>INTERSPORT DENAIN 04967/000</t>
  </si>
  <si>
    <t>SAS AFC SPORTS ST GEOIRS</t>
  </si>
  <si>
    <t>SOLIDRO PARAPHARMACIE LECLERC</t>
  </si>
  <si>
    <t>BP9 ROUTE DE PERIGUEUX</t>
  </si>
  <si>
    <t>RIBERAC</t>
  </si>
  <si>
    <t>PHARMACIE DES GRANDS JARDINS</t>
  </si>
  <si>
    <t>6 PLACE DU MARCHE</t>
  </si>
  <si>
    <t>MESLAY-DU-MAINE</t>
  </si>
  <si>
    <t>PHARMACIE DE LARCAY</t>
  </si>
  <si>
    <t>1 ALLEE DE LA BERGERIE</t>
  </si>
  <si>
    <t>LARCAY</t>
  </si>
  <si>
    <t>PARAPHARMACIE LECLERC LANDI DIS</t>
  </si>
  <si>
    <t>PARAPHARMACIE LECLERC LANDI DI</t>
  </si>
  <si>
    <t>LANDIVISIAU</t>
  </si>
  <si>
    <t>PHARMACIE PEIGNIER</t>
  </si>
  <si>
    <t>99 GRANDE RUE</t>
  </si>
  <si>
    <t>LE VAL D'AJOL</t>
  </si>
  <si>
    <t>GRANDE PHARMACIE DE CAVIGNAC</t>
  </si>
  <si>
    <t>CC SUPER U</t>
  </si>
  <si>
    <t>CAVIGNAC</t>
  </si>
  <si>
    <t>PHARMACIE GAERTNER</t>
  </si>
  <si>
    <t>41 ROUTE DE RHINAU</t>
  </si>
  <si>
    <t>BOOFZHEIM</t>
  </si>
  <si>
    <t>06/15/2026</t>
  </si>
  <si>
    <t>INTERSPORT PONTAULT 00670/000</t>
  </si>
  <si>
    <t>PROSPORT XIX SAS</t>
  </si>
  <si>
    <t>PONTAULT-COMBAULT</t>
  </si>
  <si>
    <t>PHARMACIE DES BANCHAIS</t>
  </si>
  <si>
    <t>360 RUE HAUTE DES BANCHAIS</t>
  </si>
  <si>
    <t>PHARMACIE DU KERVENT</t>
  </si>
  <si>
    <t>CCIAL LECLERC / ZAC KERVENT</t>
  </si>
  <si>
    <t>SAINT-POL-DE-L?ON</t>
  </si>
  <si>
    <t>PHARMACIE DE RICHTER</t>
  </si>
  <si>
    <t>181 PLACE ERNEST GRANIER</t>
  </si>
  <si>
    <t>PHARMACIE D ANDARD</t>
  </si>
  <si>
    <t>55 B GRANDE RUE</t>
  </si>
  <si>
    <t>LOIRE-AUTHION</t>
  </si>
  <si>
    <t>PHARMACIE SAINT EPAIN</t>
  </si>
  <si>
    <t>6 PLACE DE LA MAIRIE</t>
  </si>
  <si>
    <t>SAINT-?PAIN</t>
  </si>
  <si>
    <t>PHARMACIE CAP VALESCURE</t>
  </si>
  <si>
    <t>37 ALLEE DU PARC ARUNDO</t>
  </si>
  <si>
    <t>1 PLACE DE LA BEURRERIE</t>
  </si>
  <si>
    <t>NOZAY</t>
  </si>
  <si>
    <t>DELMONICO DOREL</t>
  </si>
  <si>
    <t>RIVE DE GIER</t>
  </si>
  <si>
    <t>GRANDE PHARMACIE JOUBERT</t>
  </si>
  <si>
    <t>9 RUE RENE GOSCINNY</t>
  </si>
  <si>
    <t>PHARMACIE D'ARITXAGUE</t>
  </si>
  <si>
    <t>51 RUE DE PARIS</t>
  </si>
  <si>
    <t>TORCY</t>
  </si>
  <si>
    <t>PHARMACIE DU TERRE FORT</t>
  </si>
  <si>
    <t>29 AVENUE DU TERRE FORT</t>
  </si>
  <si>
    <t>SAINT-HILAIRE-DE-RIEZ</t>
  </si>
  <si>
    <t>3 PLACE CARNOT</t>
  </si>
  <si>
    <t>LILLEBONNE</t>
  </si>
  <si>
    <t>PHARMACIE DU MINAGE</t>
  </si>
  <si>
    <t>1 RUE DU CORDOUAN</t>
  </si>
  <si>
    <t>PHARMACIE DE LA CROIX VALMER</t>
  </si>
  <si>
    <t>RUE LOUIS MARTIN</t>
  </si>
  <si>
    <t>LA CROIX-VALMER</t>
  </si>
  <si>
    <t>100 RUE DU 23 AOUT 1944</t>
  </si>
  <si>
    <t>MIONS</t>
  </si>
  <si>
    <t>PHARMACIE DU PANORAMA</t>
  </si>
  <si>
    <t>16 PLACE DU PANORAMA</t>
  </si>
  <si>
    <t>RUN ADDICT CUCQ</t>
  </si>
  <si>
    <t>E-BIKE SARL</t>
  </si>
  <si>
    <t>CUCQ</t>
  </si>
  <si>
    <t>PHARMACIE DU VAL DE LYS</t>
  </si>
  <si>
    <t>85 RUE DU BOIS</t>
  </si>
  <si>
    <t>AIRE SUR LA LYS</t>
  </si>
  <si>
    <t>34 BIS BOULEVARD DE LA PAIX</t>
  </si>
  <si>
    <t>PHARMACIE MOLINIER</t>
  </si>
  <si>
    <t>47 RUE GEORGES CLEMENCEAU</t>
  </si>
  <si>
    <t>LANNEMEZAN</t>
  </si>
  <si>
    <t>SPORT 2000 AGDE</t>
  </si>
  <si>
    <t>PHARMACIE DUPUIS</t>
  </si>
  <si>
    <t>5 RUE DE LA CHAMPIGNONNIERE</t>
  </si>
  <si>
    <t>SENLIS</t>
  </si>
  <si>
    <t>JOZAN MADAME</t>
  </si>
  <si>
    <t>PHARMACIE DE LA SORNE</t>
  </si>
  <si>
    <t>239 RUE DU JURA</t>
  </si>
  <si>
    <t>MACORNAY</t>
  </si>
  <si>
    <t>PHARMACIE SAINT GEORGES</t>
  </si>
  <si>
    <t>15 RUE HENRI MESSAGER</t>
  </si>
  <si>
    <t>NOTRE-DAME-DE-GRAVENCHON</t>
  </si>
  <si>
    <t>PARAPHARMACIE LECLERC CHANTONNAY</t>
  </si>
  <si>
    <t>PARAPHARMACIE LECLERC CHANTONN</t>
  </si>
  <si>
    <t>ZONE POLARIS NORD</t>
  </si>
  <si>
    <t>CHANTONNAY</t>
  </si>
  <si>
    <t>PHARMACIE D'IFS / ROCADE SUD</t>
  </si>
  <si>
    <t>190 RUE DE ROCQUANCOURT</t>
  </si>
  <si>
    <t>IFS</t>
  </si>
  <si>
    <t>PHARMACIE PERARD TROISGROS</t>
  </si>
  <si>
    <t>1 PLACE DE LA LIBERTE</t>
  </si>
  <si>
    <t>CAP D AIL</t>
  </si>
  <si>
    <t>PHARMACIE DU MONT BLANC</t>
  </si>
  <si>
    <t>15 RUE JOSEPH VALLOT</t>
  </si>
  <si>
    <t>CHAMONIX-MONT-BLANC</t>
  </si>
  <si>
    <t>PHARMACIE GRAVOULET</t>
  </si>
  <si>
    <t>5 RUE DU HAUT CHATEAU</t>
  </si>
  <si>
    <t>LEYR</t>
  </si>
  <si>
    <t>15 PLACE GAMBETTA</t>
  </si>
  <si>
    <t>INTERSPORT CERNAY  00329/000</t>
  </si>
  <si>
    <t>SAS ISDIS</t>
  </si>
  <si>
    <t>CERNAY</t>
  </si>
  <si>
    <t>PHARMACIE DE LA VOUTE</t>
  </si>
  <si>
    <t>28 PLACE JEAN BART</t>
  </si>
  <si>
    <t>PHARMACIE PILAR</t>
  </si>
  <si>
    <t>119 AVENUE JEAN MERMOZ</t>
  </si>
  <si>
    <t>BILLERE</t>
  </si>
  <si>
    <t>PHARMACIE DE LA MUETTE</t>
  </si>
  <si>
    <t>2 AVENUE MOZART</t>
  </si>
  <si>
    <t>11 PLACE DU BOURG</t>
  </si>
  <si>
    <t>RODEZ</t>
  </si>
  <si>
    <t>PHARMACIE MARCEAU</t>
  </si>
  <si>
    <t>13 RUE MARCEAU</t>
  </si>
  <si>
    <t>PHARMACIE HENRI IV</t>
  </si>
  <si>
    <t>27 BOULEVARD HENRI IV</t>
  </si>
  <si>
    <t>PARAPHARMACIE CARREFOUR BEGLES</t>
  </si>
  <si>
    <t>CHEMIN DE TARTIFUME</t>
  </si>
  <si>
    <t>PHARMACIE DAMOUR DE CLOCK</t>
  </si>
  <si>
    <t>MAUREILHAN</t>
  </si>
  <si>
    <t>PARAPHARMACIE LECLERC VALENCE</t>
  </si>
  <si>
    <t>404 AVENUE VICTOR HUGO</t>
  </si>
  <si>
    <t>INTERSPORT CALVI 00214/000</t>
  </si>
  <si>
    <t>SAS INTERSPORT GAMMVERT</t>
  </si>
  <si>
    <t>INTERSPORT DORLISHEIM 00319/000</t>
  </si>
  <si>
    <t>INTERSPORT DORLISHEIM 00319/00</t>
  </si>
  <si>
    <t>DORLISHEIM SPORT</t>
  </si>
  <si>
    <t>PHARMACIE BLOCH</t>
  </si>
  <si>
    <t>117 GRANDE RUE</t>
  </si>
  <si>
    <t>PHARMACIE PLERIN CENTRE</t>
  </si>
  <si>
    <t>23 RUE DU COMMERCE</t>
  </si>
  <si>
    <t>PHARMACIE DE L'HOTEL DE VILLE</t>
  </si>
  <si>
    <t>18 RUE DU PORT VILLIERS</t>
  </si>
  <si>
    <t>PHARMACIE LAHET</t>
  </si>
  <si>
    <t>188 AVENUE GEORGES CLEMENCEAU</t>
  </si>
  <si>
    <t>DAX</t>
  </si>
  <si>
    <t>PHARMACIE DE CESTAS</t>
  </si>
  <si>
    <t>CESTAS</t>
  </si>
  <si>
    <t>INTERSPORT BIDART 04153/000</t>
  </si>
  <si>
    <t>CANAL BIDART SAS</t>
  </si>
  <si>
    <t>PHARMACIE D'O</t>
  </si>
  <si>
    <t>3BIS RUE BEAUPUY</t>
  </si>
  <si>
    <t>MUSSIDAN</t>
  </si>
  <si>
    <t>LA PHARMACIE DES ALLEES</t>
  </si>
  <si>
    <t>59 ALLEE D ALBRET</t>
  </si>
  <si>
    <t>NERAC</t>
  </si>
  <si>
    <t>10 RUE GEORGES CLEMENCEAU</t>
  </si>
  <si>
    <t>LIMAY</t>
  </si>
  <si>
    <t>PHARMACIE THIEBAULTHARDY</t>
  </si>
  <si>
    <t>46 RUE GEORGES CLEMENCEAU</t>
  </si>
  <si>
    <t>ETREPAGNY</t>
  </si>
  <si>
    <t>PARAPHARMACIE CARREFOUR BREST</t>
  </si>
  <si>
    <t>126 BOULEVARD DE PLYMOUTH</t>
  </si>
  <si>
    <t>PHARMACIE KEROUEDAN</t>
  </si>
  <si>
    <t>7 RUE DU GENERAL LAMBERT</t>
  </si>
  <si>
    <t>CARHAIX-PLOUGUER</t>
  </si>
  <si>
    <t>PHARMACIE DE L ANGE</t>
  </si>
  <si>
    <t>1 RUE GRIESMATT</t>
  </si>
  <si>
    <t>MARLENHEIM</t>
  </si>
  <si>
    <t>PHARMACIE HAUSSMANN LABORDE</t>
  </si>
  <si>
    <t>130 BOULEVARD HAUSSMANN</t>
  </si>
  <si>
    <t>PARAPHARMACIE LECLERC SOUTERRAINE</t>
  </si>
  <si>
    <t>PARAPHARMACIE LECLERC SOUTERRA</t>
  </si>
  <si>
    <t>AVENUE JEAN JAURES</t>
  </si>
  <si>
    <t>PARAPHARMACIE AUCHAN MANDELIEU</t>
  </si>
  <si>
    <t>791 AVENUE DE FREJUS</t>
  </si>
  <si>
    <t>PHARMACIE DES CANADIENS</t>
  </si>
  <si>
    <t>4 RUE DES RESERVOIRS</t>
  </si>
  <si>
    <t>ST MAURICE</t>
  </si>
  <si>
    <t>GRANDE PHARMACIE DE LA VALLEE</t>
  </si>
  <si>
    <t>CCIAL 125 RN 7</t>
  </si>
  <si>
    <t>SALAISE SUR SANNE</t>
  </si>
  <si>
    <t>PHARMACIE BANDEL</t>
  </si>
  <si>
    <t>37 BOULEVARD JOSEPH ROSSELLI</t>
  </si>
  <si>
    <t>BELLEVILLE-EN-BEAUJOLAIS</t>
  </si>
  <si>
    <t>COSMOPHARMA</t>
  </si>
  <si>
    <t>42 RUE DU MOULIN A HUILE</t>
  </si>
  <si>
    <t>SAINT-ANDR?-DE-SANGONIS</t>
  </si>
  <si>
    <t>PHARMACIE FRANCESCHINI</t>
  </si>
  <si>
    <t>IMMEUBLE LES ARCADES</t>
  </si>
  <si>
    <t>SAINT-FLORENT</t>
  </si>
  <si>
    <t>PHARMACIE MAILLIART</t>
  </si>
  <si>
    <t>8 RUE DE LA REPUBLIQUE</t>
  </si>
  <si>
    <t>MAMERS</t>
  </si>
  <si>
    <t>PARAPHARMACIE LECLERC LEGENDRE</t>
  </si>
  <si>
    <t>LEGENDRE MAILODIS</t>
  </si>
  <si>
    <t>GELLAINVILLE</t>
  </si>
  <si>
    <t>GRANDE PHARMACIE BEAUNOISE</t>
  </si>
  <si>
    <t>125 ROUTE DE DIJON</t>
  </si>
  <si>
    <t>PHARMACIE DES JARDINS DE BONNEVILLE</t>
  </si>
  <si>
    <t>PHARMACIE DES JARDINS DE BONNE</t>
  </si>
  <si>
    <t>ROUTE DE PONTOISE</t>
  </si>
  <si>
    <t>MERY-SUR-OISE</t>
  </si>
  <si>
    <t>PHARMACIE DU CONTOY</t>
  </si>
  <si>
    <t>RUE DU MILLENAIRE</t>
  </si>
  <si>
    <t>HARLY</t>
  </si>
  <si>
    <t>PHARMACIE DE NAVENNE</t>
  </si>
  <si>
    <t>25 TER RUE PIERRE CURIE</t>
  </si>
  <si>
    <t>NAVENNE</t>
  </si>
  <si>
    <t>ROUTE DE PONTIVY</t>
  </si>
  <si>
    <t>97 RUE MASSENA</t>
  </si>
  <si>
    <t>INTERSPORT SARREGUEMINES</t>
  </si>
  <si>
    <t>SGM SPORT SAS</t>
  </si>
  <si>
    <t>SARREGUEMINES</t>
  </si>
  <si>
    <t>INTERSPORT URRUGNE 00771/000</t>
  </si>
  <si>
    <t>DONIBANE SPORT SAS</t>
  </si>
  <si>
    <t>PHARMACIE CHEBLI</t>
  </si>
  <si>
    <t>1 RUE DU COUSTEL</t>
  </si>
  <si>
    <t>VABRES-L'ABBAYE</t>
  </si>
  <si>
    <t>PHARMACIE REVEILLON</t>
  </si>
  <si>
    <t>48 AVENUE GENERAL DE GAULLE</t>
  </si>
  <si>
    <t>PARAPHARMACIE AUCHAN POITIERS SUD</t>
  </si>
  <si>
    <t>PARAPHARMACIE AUCHAN POITIERS</t>
  </si>
  <si>
    <t>PHARMACIE BRAHIC</t>
  </si>
  <si>
    <t>29 AVENUE DES POILUS</t>
  </si>
  <si>
    <t>MARAUSSAN</t>
  </si>
  <si>
    <t>SPORT 2000 LESPARRE MEDOC</t>
  </si>
  <si>
    <t>3 RUE DES REMOULEURS</t>
  </si>
  <si>
    <t>LESPARRE-M?DOC</t>
  </si>
  <si>
    <t>INTERSPORT BRIGNOLES 00194/000</t>
  </si>
  <si>
    <t>SAS JPV SPORT</t>
  </si>
  <si>
    <t>61 BOULEVARD FELIX GRAT</t>
  </si>
  <si>
    <t>PHARMACIE DU CADRAN</t>
  </si>
  <si>
    <t>CCIAL CARREFOUR (CORA)</t>
  </si>
  <si>
    <t>?VREUX</t>
  </si>
  <si>
    <t>GDE PHIE DE L OUEST LYONNAIS</t>
  </si>
  <si>
    <t>62 AVENUE DU POINT DU JOUR</t>
  </si>
  <si>
    <t>LYON 5EME</t>
  </si>
  <si>
    <t>PPDE</t>
  </si>
  <si>
    <t>PHARMACIE PLACE DE L'EGLISE</t>
  </si>
  <si>
    <t>56 RUE EDMOND FAULAT</t>
  </si>
  <si>
    <t>AMBARES-ET-LAGRAVE</t>
  </si>
  <si>
    <t>PHARMACIE DU POLE MEDICAL</t>
  </si>
  <si>
    <t>4 RUE DU DR RENE MARQUES</t>
  </si>
  <si>
    <t>SAINT-LAURENT-DE-LA-SALANQUE</t>
  </si>
  <si>
    <t>PHARMACIE LACOUR</t>
  </si>
  <si>
    <t>120 ZURAIDEKO ERREBIDEA</t>
  </si>
  <si>
    <t>ESPELETTE</t>
  </si>
  <si>
    <t>PHARMACIE SAINT JEROME</t>
  </si>
  <si>
    <t>AVENUE DES INFIRMERIES</t>
  </si>
  <si>
    <t>PHARMACIE DES ECOLES (LE LUC)</t>
  </si>
  <si>
    <t>RN7 LIEU DIT LES CYPRES</t>
  </si>
  <si>
    <t>PARAPHARMACIE CARREFOUR MEYLAN</t>
  </si>
  <si>
    <t>1 BOULEVARD DES ALPES</t>
  </si>
  <si>
    <t>MEYLAN</t>
  </si>
  <si>
    <t>PHARMACIE 130/ORDENER</t>
  </si>
  <si>
    <t>130 RUE ORDENER</t>
  </si>
  <si>
    <t>PARAPHARMACIE SAS BALGENDIS</t>
  </si>
  <si>
    <t>RN152, ROUTE NATIONALE 152</t>
  </si>
  <si>
    <t>TAVERS</t>
  </si>
  <si>
    <t>PHARMACIE DE LA TOUR MARINE</t>
  </si>
  <si>
    <t>2 AVENUE MAL GALLIENI</t>
  </si>
  <si>
    <t>SANARY-SUR-MER</t>
  </si>
  <si>
    <t>AGENT OPS</t>
  </si>
  <si>
    <t>11 RUE JACQUELINE AURIOL</t>
  </si>
  <si>
    <t>ST JACQUES DE LA LANDE</t>
  </si>
  <si>
    <t>Return of AWB# 872121005357</t>
  </si>
  <si>
    <t>21 AVENUE DU PDT J F KENNEDY</t>
  </si>
  <si>
    <t>PHARMACIE GALIN</t>
  </si>
  <si>
    <t>1 RUE DE LA GRANDE LANDE</t>
  </si>
  <si>
    <t>ROQUEFORT</t>
  </si>
  <si>
    <t>PARAPHARMACIE CARREFOUR REIMS</t>
  </si>
  <si>
    <t>RTE DE LOUVOIS</t>
  </si>
  <si>
    <t>PHARMACIE JULIEN</t>
  </si>
  <si>
    <t>119 ROUTE DE BOULBON</t>
  </si>
  <si>
    <t>BARBENTANE</t>
  </si>
  <si>
    <t>PHARMACIE CORBEIL</t>
  </si>
  <si>
    <t>24 BOULEVARD GEORGES MICHEL</t>
  </si>
  <si>
    <t>CORBEIL ESSONNES</t>
  </si>
  <si>
    <t>PHARMACIE DE BELLEVIGNE EN LAYON</t>
  </si>
  <si>
    <t>PHARMACIE DE BELLEVIGNE EN LAY</t>
  </si>
  <si>
    <t>2 RUE VICTOR HUGO THOUARCE</t>
  </si>
  <si>
    <t>BELLEVIGNE-EN-LAYON</t>
  </si>
  <si>
    <t>ALLIANCE HEALTHCARE REPARTITION</t>
  </si>
  <si>
    <t>ALLIANCE HEALTHCARE</t>
  </si>
  <si>
    <t>CHIMIQUE DE MALAKOFF</t>
  </si>
  <si>
    <t>PASSAGE</t>
  </si>
  <si>
    <t>PHARMACIE DES ILES D'OR</t>
  </si>
  <si>
    <t>2388 ROUTE DES LAVANDIERES</t>
  </si>
  <si>
    <t>PHARMACIE DES MARTYRS</t>
  </si>
  <si>
    <t>4 RUE DES MARTYRS</t>
  </si>
  <si>
    <t>PHARMACIE DE LAGARRIGUE</t>
  </si>
  <si>
    <t>7 AVENUE DE CASTRES</t>
  </si>
  <si>
    <t>LAGARRIGUE</t>
  </si>
  <si>
    <t>122 RUE BOUCICAUT</t>
  </si>
  <si>
    <t>FONTENAY-AUX-ROSES</t>
  </si>
  <si>
    <t>33 RUE ALPHONSE KARR</t>
  </si>
  <si>
    <t>PHARMACIE LEFRANC LEVEQUE</t>
  </si>
  <si>
    <t>178 ROUTE DE COUTANCES</t>
  </si>
  <si>
    <t>DONVILLE-LES-BAINS</t>
  </si>
  <si>
    <t>PARAPHARMACIE MY PARA</t>
  </si>
  <si>
    <t>7 AVENUE SAINT CHARLES</t>
  </si>
  <si>
    <t>PHARMACIE SAINT JOSEPH</t>
  </si>
  <si>
    <t>2 AVENUE D'HAOUZA</t>
  </si>
  <si>
    <t>PHARMACIE SAINT ELOI</t>
  </si>
  <si>
    <t>58 RUE GIRAUDEAU</t>
  </si>
  <si>
    <t>PHARMACIE DU ROND POINT DE RENNES</t>
  </si>
  <si>
    <t>PHARMACIE DU ROND POINT DE REN</t>
  </si>
  <si>
    <t>2 BLD ROBERT SCHUMANN</t>
  </si>
  <si>
    <t>PHARMACIE LACROIX</t>
  </si>
  <si>
    <t>2 IMPASSE ARMAND DE CRUX</t>
  </si>
  <si>
    <t>CRESPI?RES</t>
  </si>
  <si>
    <t>PHARMACIE DES M</t>
  </si>
  <si>
    <t>11 BOULEVARD DU LUXEMBOURG</t>
  </si>
  <si>
    <t>SAINT MARTIN DES CHAMPS</t>
  </si>
  <si>
    <t>PHARMACIE DU BALLON</t>
  </si>
  <si>
    <t>2 RUE ANDRE MAGINOT</t>
  </si>
  <si>
    <t>GIROMAGNY</t>
  </si>
  <si>
    <t>PHARMACIE GOCHOA</t>
  </si>
  <si>
    <t>6 ALLEE DE BORDENAVE</t>
  </si>
  <si>
    <t>SAINT PIERRE D IRUBE</t>
  </si>
  <si>
    <t>PHARMACIE DE LA POSTE DE GRADIGNAN</t>
  </si>
  <si>
    <t>PHARMACIE DE LA POSTE DE GRADI</t>
  </si>
  <si>
    <t>136 COURS DU GENERAL DE GAULLE</t>
  </si>
  <si>
    <t>GRADIGNAN</t>
  </si>
  <si>
    <t>SPORT 2000 SCIONZIER</t>
  </si>
  <si>
    <t>8 RUE DES CHASSEURS</t>
  </si>
  <si>
    <t>SCIONZIER</t>
  </si>
  <si>
    <t>PHARMACIE HUNAULT</t>
  </si>
  <si>
    <t>6 ROUTE D'HARCOURT</t>
  </si>
  <si>
    <t>SAINT-MARTIN-DE-FONTENAY</t>
  </si>
  <si>
    <t>PHARMACIE DES SIMPLES</t>
  </si>
  <si>
    <t>24 RUE DE LA FOLIE MERICOURT</t>
  </si>
  <si>
    <t>PHARMACIE TALLEYRAND</t>
  </si>
  <si>
    <t>13 RUE DE TALLEYRAND</t>
  </si>
  <si>
    <t>PHARMACIE VINCENT</t>
  </si>
  <si>
    <t>44 RUE GAMBETTA</t>
  </si>
  <si>
    <t>LA GRANDE PHARMACIE D'ENVAL</t>
  </si>
  <si>
    <t>ROUTE DE VOLVIC</t>
  </si>
  <si>
    <t>ENVAL</t>
  </si>
  <si>
    <t>PHARMACIE V2</t>
  </si>
  <si>
    <t>VILLENEUVE D'ASCQ</t>
  </si>
  <si>
    <t>PHARMACIE OMNES PHARMA</t>
  </si>
  <si>
    <t>20 BOULEVARD NATIONAL</t>
  </si>
  <si>
    <t>PHARMACIE ROZE</t>
  </si>
  <si>
    <t>543 AVENUE DE LA RESISTANCE</t>
  </si>
  <si>
    <t>PHARMACIE DES TERREAUX</t>
  </si>
  <si>
    <t>9 PLACE DES TERREAUX</t>
  </si>
  <si>
    <t>LYON 1ER</t>
  </si>
  <si>
    <t>PHARMACIE DU VERDANSON</t>
  </si>
  <si>
    <t>5 PLACE ALBERT 1ER</t>
  </si>
  <si>
    <t>23 RUE DE MONTREUIL</t>
  </si>
  <si>
    <t>PHARMACIE DES 3 ROIS</t>
  </si>
  <si>
    <t>SAINT-AVE</t>
  </si>
  <si>
    <t>INTERSPORT NANCY HOUDEMEONT</t>
  </si>
  <si>
    <t>8 RUE DES COTEAUX 3W SPORTS</t>
  </si>
  <si>
    <t>HEILLECOURT</t>
  </si>
  <si>
    <t>PHARMACIE DE CREANCES</t>
  </si>
  <si>
    <t>132 RUE HAUT CHEMIN</t>
  </si>
  <si>
    <t>CREANCES FRANCE</t>
  </si>
  <si>
    <t>SERDIS PARAPHARMACIE LECLERC</t>
  </si>
  <si>
    <t>BP 80071</t>
  </si>
  <si>
    <t>LA CHAPELLE-EN-SERVAL</t>
  </si>
  <si>
    <t>PHARMACIE DU GOLFE A LUMIOA</t>
  </si>
  <si>
    <t>RN 197</t>
  </si>
  <si>
    <t>LUMIO</t>
  </si>
  <si>
    <t>GRANDE PHARMACIE SAINT-CHARLES</t>
  </si>
  <si>
    <t>51 RUE DE REUILLY</t>
  </si>
  <si>
    <t>SPORT 2000 GAP</t>
  </si>
  <si>
    <t>24 ROUTE DES FAUVINS</t>
  </si>
  <si>
    <t>PHARMACIE SAINT ISIDORE</t>
  </si>
  <si>
    <t>LOUSTALET</t>
  </si>
  <si>
    <t>PHARMACIE DU QUARTIER LATIN</t>
  </si>
  <si>
    <t>33 RUE SAINT JACQUES</t>
  </si>
  <si>
    <t>PARIS 5</t>
  </si>
  <si>
    <t>PARAPHARMACIE CARREFOUR OLLIOULES</t>
  </si>
  <si>
    <t>PARAPHARMACIE CARREFOUR OLLIOU</t>
  </si>
  <si>
    <t>55 CHEMIN DE LA BOUYERE</t>
  </si>
  <si>
    <t>OLLIOULES</t>
  </si>
  <si>
    <t>17 AV CHARLES DE GAULLE</t>
  </si>
  <si>
    <t>ROQUEBRUNE-SUR-ARGENS</t>
  </si>
  <si>
    <t>PHARMACIE DU DRUGSTORE</t>
  </si>
  <si>
    <t>133 AVENUE DES CHAMPS ELYSEES</t>
  </si>
  <si>
    <t>PHARMACIE DE MONTAYRAL</t>
  </si>
  <si>
    <t>22 AVENUE DE FUMEL</t>
  </si>
  <si>
    <t>MONTAYRAL</t>
  </si>
  <si>
    <t>PARAPHARMACIE AUCHAN FONTENAY</t>
  </si>
  <si>
    <t>CC AUCHAN - AV DU MARECHAL JOFFRE</t>
  </si>
  <si>
    <t>FONTENAY-SOUS-BOIS</t>
  </si>
  <si>
    <t>PHARMACIE DE METZ-TESSY</t>
  </si>
  <si>
    <t>40 RUE DE LA GRENETTE</t>
  </si>
  <si>
    <t>METZ TESSY</t>
  </si>
  <si>
    <t>M CHRISTOPHE BRZOZKA</t>
  </si>
  <si>
    <t>9 ALLEE DES POMMIERS</t>
  </si>
  <si>
    <t>MONTLH?RY</t>
  </si>
  <si>
    <t>PHARMACIE FILIPPI GAZIELLO</t>
  </si>
  <si>
    <t>ESPACE CASINCA</t>
  </si>
  <si>
    <t>PENTA-DI-CASINCA</t>
  </si>
  <si>
    <t>PHARMACIE DES BAUSSES</t>
  </si>
  <si>
    <t>7 AVENUE MARECHAL FOCH</t>
  </si>
  <si>
    <t>PARAPHARMACIE LECLERC YVETODIS</t>
  </si>
  <si>
    <t>10 RUE JEAN MOULIN</t>
  </si>
  <si>
    <t>CLARA LALOY</t>
  </si>
  <si>
    <t>PHARMACIE DES PRES CALANS</t>
  </si>
  <si>
    <t>RUE DU PRESIDENT CALAN</t>
  </si>
  <si>
    <t>BINIC</t>
  </si>
  <si>
    <t>LA GRANDE PHARMACIE FLECHOISE</t>
  </si>
  <si>
    <t>7 RUE HENRI DUNANT</t>
  </si>
  <si>
    <t>LA FL?CHE</t>
  </si>
  <si>
    <t>PHARMACIE DES ARAVIS</t>
  </si>
  <si>
    <t>52 PLACE MADELEINE LAFRANCE</t>
  </si>
  <si>
    <t>SAINT-JEAN-DE-SIXT</t>
  </si>
  <si>
    <t>SPORT 2000 SAINT-BERTHEVIN</t>
  </si>
  <si>
    <t>62 BOULEVARD LOUIS ARMAND</t>
  </si>
  <si>
    <t>SAINT-BERTHEVIN</t>
  </si>
  <si>
    <t>PHARMACIE DU PLATEAU</t>
  </si>
  <si>
    <t>5 PLACE DU DOCT BERTHET</t>
  </si>
  <si>
    <t>LA CELLE-SAINT-CLOUD</t>
  </si>
  <si>
    <t>PARAPHARMACIE CARREFOUR LISLE ADAM</t>
  </si>
  <si>
    <t>PARAPHARMACIE CARREFOUR LISLE</t>
  </si>
  <si>
    <t>ZAC DU PONT DES RAYONS</t>
  </si>
  <si>
    <t>LISLE ADAM</t>
  </si>
  <si>
    <t>1 RUE GASTON COUSSEAU</t>
  </si>
  <si>
    <t>SAINT CYR SUR LOIRE</t>
  </si>
  <si>
    <t>PHARMACIE DE LA TRINITE</t>
  </si>
  <si>
    <t>29 RUE DES MYOSOTIS</t>
  </si>
  <si>
    <t>PLOUZANE</t>
  </si>
  <si>
    <t>PHARMACIE SAINT-CHRISTOPHE</t>
  </si>
  <si>
    <t>26 RUE SAINT CHRISTOPHE</t>
  </si>
  <si>
    <t>PHARMACIE DES MOULIERES</t>
  </si>
  <si>
    <t>ROUTE DE PUITS GERARD</t>
  </si>
  <si>
    <t>MIMET</t>
  </si>
  <si>
    <t>PHARMACIE LAFAYETTE</t>
  </si>
  <si>
    <t>GALERIES MARCHANDES HYPER GEANT</t>
  </si>
  <si>
    <t>PHARMACIE GEANT BEAULIEU</t>
  </si>
  <si>
    <t>2 AVENUE DE LAFAYETTE</t>
  </si>
  <si>
    <t>49 AVENUE FRANKLIN D ROOSEVELT</t>
  </si>
  <si>
    <t>PHARMACIE BIOT 3000</t>
  </si>
  <si>
    <t>495 CHEMIN DE LA MER</t>
  </si>
  <si>
    <t>BIOT</t>
  </si>
  <si>
    <t>4 AVENUE PASTEUR</t>
  </si>
  <si>
    <t>BOLLENE</t>
  </si>
  <si>
    <t>PHARMACIE DE L HOTEL DE VILLE</t>
  </si>
  <si>
    <t>60 AVENUE DE L HOTEL DE VILLE</t>
  </si>
  <si>
    <t>LAMOTTE-BEUVRON</t>
  </si>
  <si>
    <t>PHARMACIE GEREZIAK</t>
  </si>
  <si>
    <t>ZA ORDOKIA</t>
  </si>
  <si>
    <t>ITXASSOU</t>
  </si>
  <si>
    <t>PHARMACIE MAXIPHARMA ROULLAND</t>
  </si>
  <si>
    <t>17 RUE DE L'ANISSERIE</t>
  </si>
  <si>
    <t>CHATEAUBERNARD</t>
  </si>
  <si>
    <t>PHARMACIE DU CENTRE BONNEVEINE</t>
  </si>
  <si>
    <t>112 AVENUE DE HAMBOURG</t>
  </si>
  <si>
    <t>PHARMACIE DES CONTAMINES MONTJOIE</t>
  </si>
  <si>
    <t>PHARMACIE DES CONTAMINES MONTJ</t>
  </si>
  <si>
    <t>241 ROUTE DE NOTRE DAME DE LA GORGE</t>
  </si>
  <si>
    <t>LES CONTAMINES-MONTJOIE</t>
  </si>
  <si>
    <t>PHARMACIE BAILLE 181</t>
  </si>
  <si>
    <t>181 BOULEVARD BAILLE</t>
  </si>
  <si>
    <t>MARSEILLE 5</t>
  </si>
  <si>
    <t>115 BOULEVARD CAMILLE BLANC</t>
  </si>
  <si>
    <t>PHARMACIEDES PLATANES</t>
  </si>
  <si>
    <t>AVENUE DES PLATANES</t>
  </si>
  <si>
    <t>13 RUE DE HOUDAN</t>
  </si>
  <si>
    <t>SAINT-BRICE-COURCELLES</t>
  </si>
  <si>
    <t>LA PHARMACIE PORTE D'AZUR</t>
  </si>
  <si>
    <t>ROUTE DE MARSEILLE</t>
  </si>
  <si>
    <t>CCIAL CORA</t>
  </si>
  <si>
    <t>VILLENEUVE-D'ASCQ</t>
  </si>
  <si>
    <t>33 RUE DAMREMONT</t>
  </si>
  <si>
    <t>PHARMACIE NOUVELLE CARNOT</t>
  </si>
  <si>
    <t>103 BIS AV CARNOT</t>
  </si>
  <si>
    <t>CONFLANS SAINTE HONORINE</t>
  </si>
  <si>
    <t>SPORT 2000 VAL CENIS VALSPORTS</t>
  </si>
  <si>
    <t>110 RUE DU MONT-CENIS</t>
  </si>
  <si>
    <t>LANSLEBOURG-MONT-CENIS</t>
  </si>
  <si>
    <t>INTERSPORT 00576/000</t>
  </si>
  <si>
    <t>INTERSPORT ST CLEMENT DE RIVIE</t>
  </si>
  <si>
    <t>CAHUHA SAS</t>
  </si>
  <si>
    <t>SAINT-CLEMENT-DE-RIVIERE</t>
  </si>
  <si>
    <t>PHARMACIE HERVAS</t>
  </si>
  <si>
    <t>7 ROUTE DE MALAUZAT</t>
  </si>
  <si>
    <t>CHATEAUGAY</t>
  </si>
  <si>
    <t>PHARMACIE DE LA SOULE</t>
  </si>
  <si>
    <t>35 BLD DES PYRENEES</t>
  </si>
  <si>
    <t>MAULEON-LICHARRE</t>
  </si>
  <si>
    <t>PHARMACIE NOTRE DAME</t>
  </si>
  <si>
    <t>35 PLACE NOTRE DAME</t>
  </si>
  <si>
    <t>PONTOISE</t>
  </si>
  <si>
    <t>GROUPEMENT CAP UNIPHARM</t>
  </si>
  <si>
    <t>7 RUE PIERRE ET MARIE CURIE</t>
  </si>
  <si>
    <t>PHARMACIE COAT</t>
  </si>
  <si>
    <t>13 RUE DE LA MALADIERE</t>
  </si>
  <si>
    <t>MESSIGNY-ET-VANTOUX</t>
  </si>
  <si>
    <t>SPORT 2000 CLERMONT FERRAND</t>
  </si>
  <si>
    <t>9008  RUE DE L'HERMITAGE</t>
  </si>
  <si>
    <t>PHARMACIE SOURIRE</t>
  </si>
  <si>
    <t>MIROMESNIL</t>
  </si>
  <si>
    <t>PHARMACIE DES JARDINS</t>
  </si>
  <si>
    <t>2 RUE DES JARDINS</t>
  </si>
  <si>
    <t>PHARMACIE DE L'ESCALE</t>
  </si>
  <si>
    <t>CCIAL 1 RUE JULES VERNE</t>
  </si>
  <si>
    <t>69 RUE DE PARIS</t>
  </si>
  <si>
    <t>PHARMACIE BASTILLE</t>
  </si>
  <si>
    <t>6 BOULEVARD RICHARD LENOIR</t>
  </si>
  <si>
    <t>27 ALLEE D ETIGNY</t>
  </si>
  <si>
    <t>BAGNERES-DE-LUCHON</t>
  </si>
  <si>
    <t>PHARMACIE ETAPOISE</t>
  </si>
  <si>
    <t>34 PLACE DU GENERAL DE GAULLE</t>
  </si>
  <si>
    <t>?TAPLES</t>
  </si>
  <si>
    <t>PHARMACIE DE LA GARE 95</t>
  </si>
  <si>
    <t>4 BOULEVARD OSCAR THEVENIN</t>
  </si>
  <si>
    <t>HERBLAY SUR SEINE</t>
  </si>
  <si>
    <t>INTERSPORT MONTIVILLIERS 04545/000</t>
  </si>
  <si>
    <t>INTERSPORT MONTIVILLIERS 04545</t>
  </si>
  <si>
    <t>SAS MONTIVILLIERS LOISIRS DIFFUSION</t>
  </si>
  <si>
    <t>PHARMACIE LAENNEC</t>
  </si>
  <si>
    <t>20 BOULEVARD LAENNEC</t>
  </si>
  <si>
    <t>PLOERMEL</t>
  </si>
  <si>
    <t>PLACE DE LA GARE</t>
  </si>
  <si>
    <t>JUAN-LES-PINS</t>
  </si>
  <si>
    <t>PHARMACIE BRAULT</t>
  </si>
  <si>
    <t>13-15 RUE NATIONALE</t>
  </si>
  <si>
    <t>LA CELLE-SAINT-AVANT</t>
  </si>
  <si>
    <t>PHARMACIE VASLIN</t>
  </si>
  <si>
    <t>15 BOULEVARD VICTOR HUGO</t>
  </si>
  <si>
    <t>PHARMACIE DU MUSEE</t>
  </si>
  <si>
    <t>8 PLACE ERNEST THOREL</t>
  </si>
  <si>
    <t>LOUVIERS</t>
  </si>
  <si>
    <t>PHARMACIE VALIBHAY</t>
  </si>
  <si>
    <t>25 AVENUE JEAN JAURES</t>
  </si>
  <si>
    <t>NEUILLY SUR MARNE</t>
  </si>
  <si>
    <t>PHARMACIE KETELS</t>
  </si>
  <si>
    <t>9 AVENUE DE L EUROPE</t>
  </si>
  <si>
    <t>PERONNE</t>
  </si>
  <si>
    <t>43 AVENUE MAURICE MARTIN</t>
  </si>
  <si>
    <t>PHARMACIE DES OLIVIERS</t>
  </si>
  <si>
    <t>AV FREDERIC MISTRAL</t>
  </si>
  <si>
    <t>PIERREFEU-DU-VAR</t>
  </si>
  <si>
    <t>INTERSPORT BAYEUX 00115/000</t>
  </si>
  <si>
    <t>SAS BAYEUX SPORTS</t>
  </si>
  <si>
    <t>PHARMACIE DE BEAUJARDIN</t>
  </si>
  <si>
    <t>18 RUE DU DOCTEUR BERGONIE</t>
  </si>
  <si>
    <t>PHARMACIE DE LA VERNIAZ</t>
  </si>
  <si>
    <t>2 AVENUE DE VERNIAZ,</t>
  </si>
  <si>
    <t>ANTHY-SUR-L?MAN</t>
  </si>
  <si>
    <t>PHARMACIE LES PINCHINADES</t>
  </si>
  <si>
    <t>PLACE DE L'AMITIE</t>
  </si>
  <si>
    <t>VITROLLES</t>
  </si>
  <si>
    <t>PARAPHARMACIE LECLERC POLYGONE</t>
  </si>
  <si>
    <t>2130 AVENUE DU?LANGUEDOC</t>
  </si>
  <si>
    <t>PERPIGNAN VERNET</t>
  </si>
  <si>
    <t>PHARMACIE DU MARCHE D'AMANCY</t>
  </si>
  <si>
    <t>65 IMPASSE DES CHAMPS</t>
  </si>
  <si>
    <t>PHARMACIE NOUVELLE</t>
  </si>
  <si>
    <t>1 AVENUE THEODORE MONOD</t>
  </si>
  <si>
    <t>TAVERNY</t>
  </si>
  <si>
    <t>27 RUE DE LA LIBERATION</t>
  </si>
  <si>
    <t>SPECK SPORT WITTENHEIM</t>
  </si>
  <si>
    <t>RUE DES MINES</t>
  </si>
  <si>
    <t>PARAPHARMACIE LECLERC CHAMDIS</t>
  </si>
  <si>
    <t>LA CROIX MAURENCIENNE</t>
  </si>
  <si>
    <t>20 AVENUE DE SAINTES</t>
  </si>
  <si>
    <t>PHARMACIE CAMUS-CORNILLEAU</t>
  </si>
  <si>
    <t>12 RUE SAINT ANDRE</t>
  </si>
  <si>
    <t>PHARMACIE DE LA PLACE DU MARCHE</t>
  </si>
  <si>
    <t>PHARMACIE DE LA PLACE DU MARCH</t>
  </si>
  <si>
    <t>85 RUE DU PDT GEORGES POMPIDOU</t>
  </si>
  <si>
    <t>PHARMACIE SEL APOTEKI</t>
  </si>
  <si>
    <t>17 PLACE DE LA LIBERTE</t>
  </si>
  <si>
    <t>EAUZE</t>
  </si>
  <si>
    <t>PHARMACIE DE LA GARE TGV PARIS-LYON</t>
  </si>
  <si>
    <t>PHARMACIE DE LA GARE TGV PARIS</t>
  </si>
  <si>
    <t>PLACE LOUIS ARMAND</t>
  </si>
  <si>
    <t>PHARMACIE BLEUE</t>
  </si>
  <si>
    <t>RUE BERTHELOT</t>
  </si>
  <si>
    <t>MAUREPAS</t>
  </si>
  <si>
    <t>PHARMACIE FRAYSSE</t>
  </si>
  <si>
    <t>52 RUE DU CDT JEAN DUHAIL</t>
  </si>
  <si>
    <t>PHARMACIE HY-BENETEAU</t>
  </si>
  <si>
    <t>1 RUE LOUIS BRAILLE</t>
  </si>
  <si>
    <t>SEVREMOINE</t>
  </si>
  <si>
    <t>INTERSPORT LONGEVILLE LES ST AVOLD</t>
  </si>
  <si>
    <t>INTERSPORT LONGEVILLE LES ST A</t>
  </si>
  <si>
    <t>STA SPORT SAS</t>
  </si>
  <si>
    <t>PHARMACIE DE LA MARCHE</t>
  </si>
  <si>
    <t>34 AVENUE D AUVERGNE</t>
  </si>
  <si>
    <t>PHARMACIE DE SEGNY</t>
  </si>
  <si>
    <t>9 BIS ROUTE NATIONALE 5</t>
  </si>
  <si>
    <t>S?GNY</t>
  </si>
  <si>
    <t>GRANDE PHARMACIE DE ROSNY II</t>
  </si>
  <si>
    <t>PARC DES CARROUGES</t>
  </si>
  <si>
    <t>BONDY</t>
  </si>
  <si>
    <t>PHARMACIE ODDON-ANDREAWSKI</t>
  </si>
  <si>
    <t>CENTRE COMMERCIAL CORA</t>
  </si>
  <si>
    <t>PUBLIER</t>
  </si>
  <si>
    <t>180 AVENUE FRANCOIS MITTERRAND</t>
  </si>
  <si>
    <t>ATHIS-MONS</t>
  </si>
  <si>
    <t>INTERSPORT FLERS 00345/000</t>
  </si>
  <si>
    <t>FLERS LOISIRS DIFFUSION SAS</t>
  </si>
  <si>
    <t>FLERS</t>
  </si>
  <si>
    <t>PHARMACIE DU PERREY</t>
  </si>
  <si>
    <t>65 RUE AUGUSTIN NORMAND</t>
  </si>
  <si>
    <t>13 RUE DU LAC</t>
  </si>
  <si>
    <t>PHARMACIE DE SANDILLON</t>
  </si>
  <si>
    <t>2 MAIL DE LOIRE</t>
  </si>
  <si>
    <t>SANDILLON</t>
  </si>
  <si>
    <t>6 RUE DE VIENNE</t>
  </si>
  <si>
    <t>GISORS</t>
  </si>
  <si>
    <t>PHARMACIE DU FAOU</t>
  </si>
  <si>
    <t>PLACE AUX FOIRES</t>
  </si>
  <si>
    <t>LE FAOU</t>
  </si>
  <si>
    <t>PHARMACIE DU CECIRE</t>
  </si>
  <si>
    <t>18 RUE CLEMENT ADER</t>
  </si>
  <si>
    <t>75 PLACE DU 8 MAI</t>
  </si>
  <si>
    <t>UGINE</t>
  </si>
  <si>
    <t>PHARMACIE DE LA DEESSE</t>
  </si>
  <si>
    <t>51 RUE TREMIERES</t>
  </si>
  <si>
    <t>GRANDE PHARMACIE DAGUERRE</t>
  </si>
  <si>
    <t>33 RUE DAGUERRE</t>
  </si>
  <si>
    <t>GRANDE PHARMACIE DE SAINT CHAMOND</t>
  </si>
  <si>
    <t>GRANDE PHARMACIE DE SAINT CHAM</t>
  </si>
  <si>
    <t>8 PLACE DORIAN</t>
  </si>
  <si>
    <t>SAINT-CHAMOND</t>
  </si>
  <si>
    <t>PHARMACIE KER'YS</t>
  </si>
  <si>
    <t>ZA TOUBALAN RUE EDOUARD BRANLY</t>
  </si>
  <si>
    <t>PARAPHARMACIE SODIRENNES</t>
  </si>
  <si>
    <t>ZI L'ETANG DU DIABLE</t>
  </si>
  <si>
    <t>PHARMACIE LA CROIX DE BERNIERES</t>
  </si>
  <si>
    <t>PHARMACIE LA CROIX DE BERNIERE</t>
  </si>
  <si>
    <t>265 VOIE DEBARQUEMENT</t>
  </si>
  <si>
    <t>BERNI?RES-SUR-MER</t>
  </si>
  <si>
    <t>PHARMACIE HAUTEMANIERE</t>
  </si>
  <si>
    <t>19 RUE EGLISE</t>
  </si>
  <si>
    <t>VALOGNES</t>
  </si>
  <si>
    <t>PARAPHARMACIE CARREFOUR  SALLANCHES</t>
  </si>
  <si>
    <t>PARAPHARMACIE CARREFOUR  SALLA</t>
  </si>
  <si>
    <t>1751 AV DE GENEVE BP 75</t>
  </si>
  <si>
    <t>SALLANCHES CEDEX</t>
  </si>
  <si>
    <t>PHARMACIE DE L ARCHANGE</t>
  </si>
  <si>
    <t>90 RUE DU MAL DE LATTRE DE TASSIGNY</t>
  </si>
  <si>
    <t>GRANDE PHARMACIE DE LA STATION</t>
  </si>
  <si>
    <t>10 RUE DE LA STATION</t>
  </si>
  <si>
    <t>ASNIERES-SUR-SEINE</t>
  </si>
  <si>
    <t>PHARMACIE SAINT GENIS</t>
  </si>
  <si>
    <t>17 AVENUE DE BORDEAUX</t>
  </si>
  <si>
    <t>SAINT-GENIS-DE-SAINTONGE</t>
  </si>
  <si>
    <t>PHARMACIE DE ST GENIES DE MALGOIRES</t>
  </si>
  <si>
    <t>PHARMACIE DE SAINT GENIES DE M</t>
  </si>
  <si>
    <t>2 RUE ALEXANDRE FLEMING</t>
  </si>
  <si>
    <t>SAINT-GENIES-DE-MALGOIRES</t>
  </si>
  <si>
    <t>PARAPHARMACIE LECLERC SOUSTONS</t>
  </si>
  <si>
    <t>LES PORTES DU MARENSIN</t>
  </si>
  <si>
    <t>SOUSTONS</t>
  </si>
  <si>
    <t>PHARMACIE DE L'AIGUILLE DU MIDI</t>
  </si>
  <si>
    <t>PHARMACIE DE L'AIGUILLE DU MID</t>
  </si>
  <si>
    <t>262 AVENUE DE L AIGUILLE DU MIDI</t>
  </si>
  <si>
    <t>7 PLACE DE LA FONTAINE</t>
  </si>
  <si>
    <t>LAGNY SUR MARNE</t>
  </si>
  <si>
    <t>PHARMACIE LA ROSE DES VENTS</t>
  </si>
  <si>
    <t>13 RUE DU 8 MAI 1945</t>
  </si>
  <si>
    <t>SEGRE</t>
  </si>
  <si>
    <t>PHARMACIE DE LA ROSE</t>
  </si>
  <si>
    <t>78 RUE DU GENERAL DE GAULLE</t>
  </si>
  <si>
    <t>ROSHEIM</t>
  </si>
  <si>
    <t>PARAPHARMACIE LECLERC ST HERBLAIN</t>
  </si>
  <si>
    <t>PARAPHARMACIE LECLERC ST HERBL</t>
  </si>
  <si>
    <t>CCIAL LECLERC ATLANTIS</t>
  </si>
  <si>
    <t>ST HERBELAIN</t>
  </si>
  <si>
    <t>PARAPHARMACIE AUCHAN BOULIAC</t>
  </si>
  <si>
    <t>CD 113</t>
  </si>
  <si>
    <t>BOULIAC</t>
  </si>
  <si>
    <t>PHARMACIE  LA DOMITIENNE</t>
  </si>
  <si>
    <t>14 AVENUE DE BEZIERS</t>
  </si>
  <si>
    <t>COLOMBIERS</t>
  </si>
  <si>
    <t>PHARMACIE CARTON</t>
  </si>
  <si>
    <t>987 AVENUE RAYMOND POINCARE</t>
  </si>
  <si>
    <t>MARGNY-LES-COMPIEGNE</t>
  </si>
  <si>
    <t>PHARMACIE MARGUERIE</t>
  </si>
  <si>
    <t>AVENUE DE VALENTON</t>
  </si>
  <si>
    <t>LIMEIL-BREVANNES</t>
  </si>
  <si>
    <t>PARAPHARMACIE LECLERC LE FOLGOET</t>
  </si>
  <si>
    <t>PARAPHARMACIE LECLERC LE FOLGO</t>
  </si>
  <si>
    <t>SAS COTE DE LEGENDES</t>
  </si>
  <si>
    <t>PHARMACIE SAINT GERMAIN</t>
  </si>
  <si>
    <t>10 AVENUE DE SAINT GERMAIN</t>
  </si>
  <si>
    <t>MARLY-LE-ROI</t>
  </si>
  <si>
    <t>PHARMACIE DES SABLAS</t>
  </si>
  <si>
    <t>ROUTE D'ALES</t>
  </si>
  <si>
    <t>MONTAREN-ET-SAINT-M?DIERS</t>
  </si>
  <si>
    <t>PHARMACIE  DES MOULINS</t>
  </si>
  <si>
    <t>9 PLACE DU GENERAL DE GAULLE</t>
  </si>
  <si>
    <t>EVRECY</t>
  </si>
  <si>
    <t>INTERSPORT PARAY LE MONIAL</t>
  </si>
  <si>
    <t>SAS HEXA 'SPORT</t>
  </si>
  <si>
    <t>PARAY-LE-MONIAL</t>
  </si>
  <si>
    <t>GRANDE PHARMACIE DE LA PLAINE</t>
  </si>
  <si>
    <t>48 PLACE JEAN JAURES</t>
  </si>
  <si>
    <t>MARSEILLE 6</t>
  </si>
  <si>
    <t>55 AVENUE GIUSEPPE VERDI</t>
  </si>
  <si>
    <t>1 BD DU GENERAL DE GAULLE</t>
  </si>
  <si>
    <t>ROUBAIX</t>
  </si>
  <si>
    <t>PHARMACIE PAU ZENITH</t>
  </si>
  <si>
    <t>333 BOULEVARD DE LA PAIX</t>
  </si>
  <si>
    <t>PAU</t>
  </si>
  <si>
    <t>PHARMACIE LES ORMEAUX</t>
  </si>
  <si>
    <t>58 AVENUE DE LA LIBERATION</t>
  </si>
  <si>
    <t>9 BIS RUE JULES LABAT</t>
  </si>
  <si>
    <t>PHARMACIE DU MISTRAL</t>
  </si>
  <si>
    <t>270 AV MAL DE LATTRE DE TASSIGNY</t>
  </si>
  <si>
    <t>LUNEL</t>
  </si>
  <si>
    <t>PHARMACIE PALAIS DES PYRENEES</t>
  </si>
  <si>
    <t>6 RUE GACHET</t>
  </si>
  <si>
    <t>PVO PHARMACIE DU VAL D'ORSON</t>
  </si>
  <si>
    <t>3 RUE DE L'ORSON</t>
  </si>
  <si>
    <t>VERN-SUR-SEICHE</t>
  </si>
  <si>
    <t>PHARMACIE DES FILATURES</t>
  </si>
  <si>
    <t>CENTRE COMMERCIAL</t>
  </si>
  <si>
    <t>PHARMACIE CAP 2000</t>
  </si>
  <si>
    <t>1 BOULEVARD JEAN GAY</t>
  </si>
  <si>
    <t>TOURNEFEUILLE</t>
  </si>
  <si>
    <t>PHARMACIE CAZALA</t>
  </si>
  <si>
    <t>33 RUE ROGER CAZALA</t>
  </si>
  <si>
    <t>PHARMACIE CENTRALE BASTILLE</t>
  </si>
  <si>
    <t>26 BOULEVARD RICHARD LENOIR</t>
  </si>
  <si>
    <t>INTERSPORT LE PIAN MEDOC 00019/000</t>
  </si>
  <si>
    <t>INTERSPORT LE PIAN MEDOC 00019</t>
  </si>
  <si>
    <t>SAPIAN SPORT SAS</t>
  </si>
  <si>
    <t>LE PIAN-M?DOC</t>
  </si>
  <si>
    <t>PHARMACIE HUCHET</t>
  </si>
  <si>
    <t>13 AVENUE DE SOULAC</t>
  </si>
  <si>
    <t>LISTRAC MEDOC</t>
  </si>
  <si>
    <t>28 RUE DU DOCTEUR ROUX</t>
  </si>
  <si>
    <t>JANZ?</t>
  </si>
  <si>
    <t>PHARMACIE DE PRISSE</t>
  </si>
  <si>
    <t>ZA AU PRE DE LIT</t>
  </si>
  <si>
    <t>PRISS?</t>
  </si>
  <si>
    <t>6 AVENUE CAMILLE PAGE</t>
  </si>
  <si>
    <t>PHARMACIE ALIX GRILLEAU</t>
  </si>
  <si>
    <t>PORTE DU LITTORAL</t>
  </si>
  <si>
    <t>AIZENAY</t>
  </si>
  <si>
    <t>SPORT 2000 LATTES</t>
  </si>
  <si>
    <t>362 RUE DU MAS DE LA FIOLE</t>
  </si>
  <si>
    <t>PHARMACIE DE L'ORNE</t>
  </si>
  <si>
    <t>48 RUE CLEMENCEAU</t>
  </si>
  <si>
    <t>CLOUANGE</t>
  </si>
  <si>
    <t>PHARMACIE CHAMBLY CENTRE</t>
  </si>
  <si>
    <t>79 PLACE DE L HOTEL DE VILLE</t>
  </si>
  <si>
    <t>DE SCIEZ PHARMACIE</t>
  </si>
  <si>
    <t>PHARMACIE DE SCIEZ</t>
  </si>
  <si>
    <t>60 ROUTE D'EXCENEVEX</t>
  </si>
  <si>
    <t>SCIEZ</t>
  </si>
  <si>
    <t>247BIS BOULEVARD JEAN JAURES</t>
  </si>
  <si>
    <t>PARAPHARMACIE LECLERC SOBLEDIS</t>
  </si>
  <si>
    <t>CENTRE COMMERCIAL LA SALAMANDRE</t>
  </si>
  <si>
    <t>CERP RHIN RHONE MED</t>
  </si>
  <si>
    <t>4-6 RUE DE L'YSER</t>
  </si>
  <si>
    <t>SAINT APOLLINAIRE</t>
  </si>
  <si>
    <t>PHARMACIE DES TOURS</t>
  </si>
  <si>
    <t>45 AVENUE DE LATTRE DE TASSIGNY</t>
  </si>
  <si>
    <t>CHATEAURENARD</t>
  </si>
  <si>
    <t>PHARMACIE DE VILLAROY</t>
  </si>
  <si>
    <t>40 RUE GEORGES HAUSSMANN</t>
  </si>
  <si>
    <t>GUYANCOURT</t>
  </si>
  <si>
    <t>PHARMACIE DE PORT CAMARGUE</t>
  </si>
  <si>
    <t>3 IMPASSE DE LA CURIEUSE</t>
  </si>
  <si>
    <t>INTERSPORT 00808/000</t>
  </si>
  <si>
    <t>INTERSPORT DOMMARTIN LES TOUL</t>
  </si>
  <si>
    <t>TOUL SPORTS SAS</t>
  </si>
  <si>
    <t>DOMMARTIN-L?S-TOUL</t>
  </si>
  <si>
    <t>PHARMACIE HIBERT</t>
  </si>
  <si>
    <t>3 R DES ANCIENS COMBATTANTS AFN</t>
  </si>
  <si>
    <t>MONTOLIEU</t>
  </si>
  <si>
    <t>GRANDE PHARMACIE SAINT MAUR</t>
  </si>
  <si>
    <t>65 RUE SAINT-MAUR</t>
  </si>
  <si>
    <t>PHARMACIE DIONYSIENNE</t>
  </si>
  <si>
    <t>1 PLACE DE LA BROCHE A ROTIR</t>
  </si>
  <si>
    <t>PARAPHARMACIE CARREFOUR VENETTE</t>
  </si>
  <si>
    <t>PARAPHARMACIE CARREFOUR VENETT</t>
  </si>
  <si>
    <t>6 AVENUE DE L EUROPE</t>
  </si>
  <si>
    <t>PHARMACIE DU LEMAN</t>
  </si>
  <si>
    <t>RUE DES VIGNES DE BACHELARD</t>
  </si>
  <si>
    <t>DOUVAINE</t>
  </si>
  <si>
    <t>15 AVENUE DE LA LIBERTE</t>
  </si>
  <si>
    <t>AIGUES-MORTES</t>
  </si>
  <si>
    <t>PHARMACIE VERLAINE</t>
  </si>
  <si>
    <t>27 AVENUE GAMBETTA</t>
  </si>
  <si>
    <t>RETHEL</t>
  </si>
  <si>
    <t>Return of AWB# 872019264370</t>
  </si>
  <si>
    <t>PHARMACIE PRINCIPALE 32</t>
  </si>
  <si>
    <t>12 PLACE DE LA LIBERATION</t>
  </si>
  <si>
    <t>MAUVEZIN</t>
  </si>
  <si>
    <t>PHARMACIE ABBEVILLE FOCH</t>
  </si>
  <si>
    <t>24 RUE DU MARECHAL FOCH</t>
  </si>
  <si>
    <t>ABBEVILLE</t>
  </si>
  <si>
    <t>8 PLACE DUCLOS</t>
  </si>
  <si>
    <t>4 PLACE OMER VALLON</t>
  </si>
  <si>
    <t>PHARMACIE SAINTE CLAIRE</t>
  </si>
  <si>
    <t>235 ALLEE DU ROMARIN</t>
  </si>
  <si>
    <t>PHARMACIE DE COUDOUX</t>
  </si>
  <si>
    <t>1 PLACE PLASTIER</t>
  </si>
  <si>
    <t>COUDOUX</t>
  </si>
  <si>
    <t>M JEAN BAPTISTE MASSIANI</t>
  </si>
  <si>
    <t>PHARMACIE DE L AEROPORT</t>
  </si>
  <si>
    <t>TERMINAL 1</t>
  </si>
  <si>
    <t>PHARMACIE CASTANO</t>
  </si>
  <si>
    <t>36 ROUTE DE TOULOUSE</t>
  </si>
  <si>
    <t>PHARMACIE SAINTE BARBE</t>
  </si>
  <si>
    <t>3 PLACE DE LA CATHEDRALE</t>
  </si>
  <si>
    <t>OLORON-SAINTE-MARIE</t>
  </si>
  <si>
    <t>PHARMACIE RAVOIRE</t>
  </si>
  <si>
    <t>33 RUE DU FG SAINT JAUMES</t>
  </si>
  <si>
    <t>PARAPHARMACIE AUCHAN MONTPELLIER</t>
  </si>
  <si>
    <t>PARAPHARMACIE AUCHAN MONTPELLI</t>
  </si>
  <si>
    <t>ROUTE DE CARNON</t>
  </si>
  <si>
    <t>P?ROLS</t>
  </si>
  <si>
    <t>PHARMACIE DE LA VERBOISE</t>
  </si>
  <si>
    <t>63 RUE DE SURESNES</t>
  </si>
  <si>
    <t>GARCHES</t>
  </si>
  <si>
    <t>GRANDE PHARMACIE DES SALINES</t>
  </si>
  <si>
    <t>PARKING FNAC, COUR PRINCE IMPERIAL</t>
  </si>
  <si>
    <t>PARAPHARMACIE LECLERC DRUMEDIS</t>
  </si>
  <si>
    <t>214 CHEMIN DE LA BOISIERE</t>
  </si>
  <si>
    <t>ZONE DE RECEPTION</t>
  </si>
  <si>
    <t>PHARMACIE DE CAIS</t>
  </si>
  <si>
    <t>2040 RUE COMBATTANTS D AFRIQUE DU N</t>
  </si>
  <si>
    <t>INTERSPORT ST AUNES 00761/000</t>
  </si>
  <si>
    <t>SAINT AUNES SPORT DIFFUSION SAS</t>
  </si>
  <si>
    <t>SAINT-AUNES</t>
  </si>
  <si>
    <t>7 RUE SAINT EUPHEMIE</t>
  </si>
  <si>
    <t>CREST</t>
  </si>
  <si>
    <t>PARAPHARMACIE CARREFOUR WASQUEHAL</t>
  </si>
  <si>
    <t>PARAPHARMACIE CARREFOUR WASQUE</t>
  </si>
  <si>
    <t>AVENUE DU GRAND COTTIGNIES</t>
  </si>
  <si>
    <t>WASQUEHAL</t>
  </si>
  <si>
    <t>INTERSPORT ROTS 0202/000</t>
  </si>
  <si>
    <t>PHARMACIE DU TRIEUX</t>
  </si>
  <si>
    <t>15 RUE DU PRIOLY</t>
  </si>
  <si>
    <t>LEZARDRIEUX</t>
  </si>
  <si>
    <t>PARAPHARMACIE CARREFOUR LABEGE</t>
  </si>
  <si>
    <t>ZAC LA GRANDE BORDE</t>
  </si>
  <si>
    <t>LAB?GE</t>
  </si>
  <si>
    <t>PARAPHARMACIE LECLERC ST DOULC</t>
  </si>
  <si>
    <t>PATELA VIRGINIE</t>
  </si>
  <si>
    <t>28 RUE DU VAL CLAIR</t>
  </si>
  <si>
    <t>Return of AWB# 872027639357</t>
  </si>
  <si>
    <t>PHARMACIE D'HILARD</t>
  </si>
  <si>
    <t>34 RUE D'HILARD</t>
  </si>
  <si>
    <t>PARAPHARMACIE SUPER U BERNOLSHEIM</t>
  </si>
  <si>
    <t>PARAPHARMACIE SUPER U BERNOLSH</t>
  </si>
  <si>
    <t>ROUTE DE BRUMATH BP 20</t>
  </si>
  <si>
    <t>BERNOLSHEIM</t>
  </si>
  <si>
    <t>49 AVENUE GENERAL CHARLES DE GAULLE</t>
  </si>
  <si>
    <t>INTERSPORT BAYONNE 00098/000</t>
  </si>
  <si>
    <t>CANAL BAB</t>
  </si>
  <si>
    <t>GRANDE PHARMACIE DE L ESPLANADE</t>
  </si>
  <si>
    <t>GRANDE PHARMACIE DE L ESPLANAD</t>
  </si>
  <si>
    <t>9 BOULEVARD DE PRAGUE</t>
  </si>
  <si>
    <t>13 PLACE DE LA REPUBLIQUE</t>
  </si>
  <si>
    <t>PHARMACIE DE NEUVILLE</t>
  </si>
  <si>
    <t>41 RUE ALPHONSE PLAULT</t>
  </si>
  <si>
    <t>NEUVILLE-DE-POITOU</t>
  </si>
  <si>
    <t>PHARMACIE DES GABARRES</t>
  </si>
  <si>
    <t>15 PLACE JEAN BUREAU</t>
  </si>
  <si>
    <t>PONT L EVEQUE</t>
  </si>
  <si>
    <t>INTERSPORT PESSAC 00168/000</t>
  </si>
  <si>
    <t>PESSAC SPORT SAS</t>
  </si>
  <si>
    <t>82 RUE FONTAINE BLANCHE</t>
  </si>
  <si>
    <t>PHARMACIE MOLIERE</t>
  </si>
  <si>
    <t>20 RUE MOLIERE</t>
  </si>
  <si>
    <t>12 RUE GAMBETTA</t>
  </si>
  <si>
    <t>PARAPHARMACIE CARREFOUR BEAULIEU</t>
  </si>
  <si>
    <t>PARAPHARMACIE CARREFOUR BEAULI</t>
  </si>
  <si>
    <t>HYPERMARCHE CARREFOUR</t>
  </si>
  <si>
    <t>PHARMACIE DE LA LARGUE</t>
  </si>
  <si>
    <t>6 RUE DU GMA</t>
  </si>
  <si>
    <t>SEPPOIS-LE-BAS</t>
  </si>
  <si>
    <t>PHARMACIE BENNANI</t>
  </si>
  <si>
    <t>50 BOULEVARD SAINT GERMAIN</t>
  </si>
  <si>
    <t>PHARMACIE OBERKAMPF MERICOURT</t>
  </si>
  <si>
    <t>39 RUE OBERKAMPF</t>
  </si>
  <si>
    <t>111 AVENUE GENERAL DE GAULLE</t>
  </si>
  <si>
    <t>PHARMACIE DAMERY</t>
  </si>
  <si>
    <t>IMMEUBLE LA GRANDE CHAUME</t>
  </si>
  <si>
    <t>ENCHASTRAYES</t>
  </si>
  <si>
    <t>PHARMACIE DE LOLYA</t>
  </si>
  <si>
    <t>5 AV DES MARTYRS DE LA RESISTANCE</t>
  </si>
  <si>
    <t>PHARMACIE DE PLOMELIN</t>
  </si>
  <si>
    <t>1 PLASSENN CRYMYCH</t>
  </si>
  <si>
    <t>PLOMELIN</t>
  </si>
  <si>
    <t>PHARMACIE MILHAMONT</t>
  </si>
  <si>
    <t>29 GRANDE RUE</t>
  </si>
  <si>
    <t>THEROUANNE</t>
  </si>
  <si>
    <t>PHARMACIE DU BOURNET</t>
  </si>
  <si>
    <t>3 RUE HENRI DUNANT</t>
  </si>
  <si>
    <t>PHARMACIE DE LA GARE 06</t>
  </si>
  <si>
    <t>251 AVENUE DU GAL DE GAULLE</t>
  </si>
  <si>
    <t>SAINT-LAURENT-DU-VAR</t>
  </si>
  <si>
    <t>PHARMACIE DES PORTIQUES</t>
  </si>
  <si>
    <t>43 AVENUE THEODORE REINACH</t>
  </si>
  <si>
    <t>LA MOTTE-SERVOLEX</t>
  </si>
  <si>
    <t>PARAPHARMACIE LECLERC MONTELIMAR</t>
  </si>
  <si>
    <t>PARAPHARMACIE LECLERC MONTELIM</t>
  </si>
  <si>
    <t>AVENUE DES CATALINS</t>
  </si>
  <si>
    <t>PHARMACIE DU LAGUE</t>
  </si>
  <si>
    <t>13 RUE DE L ABREUVOIR</t>
  </si>
  <si>
    <t>RUNGIS</t>
  </si>
  <si>
    <t>PHARMACIE  DE BECHAMP</t>
  </si>
  <si>
    <t>30 FAUBOURG D EPINAL</t>
  </si>
  <si>
    <t>REMIREMONT</t>
  </si>
  <si>
    <t>PHARMACIE DE MUDAISON</t>
  </si>
  <si>
    <t>RUE DES CARRIERETTES</t>
  </si>
  <si>
    <t>MUDAISON</t>
  </si>
  <si>
    <t>PHARMACIE DES ILES</t>
  </si>
  <si>
    <t>AV G ST HILAIRE</t>
  </si>
  <si>
    <t>PHARMACIE BORNAND - ROCHET - RER</t>
  </si>
  <si>
    <t>PHARMACIE BORNAND - ROCHET - R</t>
  </si>
  <si>
    <t>PHARMACIE DU RER</t>
  </si>
  <si>
    <t>PHARMACIE CHAUMONTEL / MAGNIER</t>
  </si>
  <si>
    <t>21 RUE DE LA REPUBLIQUE</t>
  </si>
  <si>
    <t>CHAUMONTEL</t>
  </si>
  <si>
    <t>PHARMACIE REGIONALE DU VAL DE LOIRE</t>
  </si>
  <si>
    <t>PHARMACIE REGIONALE DU VAL DE</t>
  </si>
  <si>
    <t>23 RUE SAINT JACQUES</t>
  </si>
  <si>
    <t>50 AVENUE VICTOR HUGO</t>
  </si>
  <si>
    <t>PHARMACIE GUILMENT</t>
  </si>
  <si>
    <t>15 ROUTE DE NIORT</t>
  </si>
  <si>
    <t>ST SYMPHORIEN</t>
  </si>
  <si>
    <t>PHARMACIE DE BASSILLAC</t>
  </si>
  <si>
    <t>AV JEAN FRANCOIS MITTERAND</t>
  </si>
  <si>
    <t>BASSILLAC</t>
  </si>
  <si>
    <t>PHARMACIE  DE CHAURAY</t>
  </si>
  <si>
    <t>195 BOULEVARD DES ARANDELLES</t>
  </si>
  <si>
    <t>1 RUE LOUIS PASTEUR</t>
  </si>
  <si>
    <t>TONNAY-CHARENTE</t>
  </si>
  <si>
    <t>PHARMACIE DE L'ENTRE-DEUX-MERS</t>
  </si>
  <si>
    <t>9 AVENUE DE L ENTRE DEUX MERS</t>
  </si>
  <si>
    <t>CR?ON</t>
  </si>
  <si>
    <t>AUCHAN HYPERMARCHE SAS</t>
  </si>
  <si>
    <t>PHARMACIE DE LA BRIZOTTE</t>
  </si>
  <si>
    <t>11 RUE COLONEL REDOUTEY</t>
  </si>
  <si>
    <t>AUXONNE</t>
  </si>
  <si>
    <t>PHARMACIE DU VILLAGE</t>
  </si>
  <si>
    <t>145 RUE DE BELLEVILLE</t>
  </si>
  <si>
    <t>PARIS 19</t>
  </si>
  <si>
    <t>PHARMACIE DE L'AMICALE BOTICINAL</t>
  </si>
  <si>
    <t>PHARMACIE DE L'AMICALE</t>
  </si>
  <si>
    <t>38, RUE AMPERE</t>
  </si>
  <si>
    <t>VELIZY</t>
  </si>
  <si>
    <t>PHARMAVANCE ESCUDIER</t>
  </si>
  <si>
    <t>24 BOULEVARD JEAN JAURES</t>
  </si>
  <si>
    <t>PARAPHARMACIE CARREFOUR BRIVE</t>
  </si>
  <si>
    <t>ZI DU TEINCHURIER</t>
  </si>
  <si>
    <t>BRIVE LA GAILLARDE</t>
  </si>
  <si>
    <t>PHARMACIE DES DANJONS</t>
  </si>
  <si>
    <t>4 RUE HECTOR BERLIOZ</t>
  </si>
  <si>
    <t>GRANDE PHARMACIE DES BROTTEAUX</t>
  </si>
  <si>
    <t>78 COURS VITTON</t>
  </si>
  <si>
    <t>LYON 06</t>
  </si>
  <si>
    <t>PHARMACIE DELECOURT</t>
  </si>
  <si>
    <t>546 AVENUE VICTOR HUGO</t>
  </si>
  <si>
    <t>ENTRAIGUES-SUR-LA-SORGUE</t>
  </si>
  <si>
    <t>PHARMACIE DU ROULE</t>
  </si>
  <si>
    <t>71 AVENUE FRANKLIN</t>
  </si>
  <si>
    <t>PHARMACIE NECKER-PASTEUR</t>
  </si>
  <si>
    <t>47 BOULEVARD PASTEUR</t>
  </si>
  <si>
    <t>PHARMACIE PHARMALYVE</t>
  </si>
  <si>
    <t>43 RUE DES CANUS</t>
  </si>
  <si>
    <t>PHARMACIE QUARRE MULLET</t>
  </si>
  <si>
    <t>16 T AV JOHN FITZGERALD KENNEDY</t>
  </si>
  <si>
    <t>ARRAS</t>
  </si>
  <si>
    <t>PHARMACIE DES BLANCS MONTS</t>
  </si>
  <si>
    <t>1 PLACE MARC LANVIN</t>
  </si>
  <si>
    <t>PHARMACIE BRAISE</t>
  </si>
  <si>
    <t>129 AVENUE DE LA GARE</t>
  </si>
  <si>
    <t>TANINGES</t>
  </si>
  <si>
    <t>PARAPHARMACIE AUCHAN BLOIS</t>
  </si>
  <si>
    <t>99 RUE PIERRE GILLES DE GENNES</t>
  </si>
  <si>
    <t>VINEUIL</t>
  </si>
  <si>
    <t>PHARMACIE DU MOULIN</t>
  </si>
  <si>
    <t>SALERNES</t>
  </si>
  <si>
    <t>PHARMACIE DU GARET</t>
  </si>
  <si>
    <t>1050 BOULEVARD BURDEAU</t>
  </si>
  <si>
    <t>VILLEFRANCHE-SUR-SAONE</t>
  </si>
  <si>
    <t>PHARMACIE LES ROUTES</t>
  </si>
  <si>
    <t>21 BD LOUIS C DELESCLUZE</t>
  </si>
  <si>
    <t>PHARMA D'ALBIGNY ET DE L'IMPERIAL</t>
  </si>
  <si>
    <t>PHARMACIE D'ALBIGNY</t>
  </si>
  <si>
    <t>20 AVENUE DE LA MAVERIA</t>
  </si>
  <si>
    <t>CRACH</t>
  </si>
  <si>
    <t>PHARMACIE DE L 'EUROPE</t>
  </si>
  <si>
    <t>3 BOULEVARD DE CASCAIS</t>
  </si>
  <si>
    <t>GRANDE PHARMACIE DU POUZIN</t>
  </si>
  <si>
    <t>51 AVENUE JEAN CLAUDE DUPAU</t>
  </si>
  <si>
    <t>LE POUZIN</t>
  </si>
  <si>
    <t>DOMAINE DE LA GARE</t>
  </si>
  <si>
    <t>PHARMACIE DES TERRILS</t>
  </si>
  <si>
    <t>135 RUE JULES GUESDE</t>
  </si>
  <si>
    <t>LIEVIN</t>
  </si>
  <si>
    <t>PHARMACIE DE BARFLEUR</t>
  </si>
  <si>
    <t>49 RUE SAINT THOMAS BECKET</t>
  </si>
  <si>
    <t>BARFLEUR</t>
  </si>
  <si>
    <t>PHARMACIE LORENZO</t>
  </si>
  <si>
    <t>83 BVD AUGUSTE BLANQUI</t>
  </si>
  <si>
    <t>PHARMACIE DES CENTURIONS</t>
  </si>
  <si>
    <t>57 AVENUE DES CENTURIONS</t>
  </si>
  <si>
    <t>PHARMACIE DU CAP FERRET</t>
  </si>
  <si>
    <t>5 BOULEVARD DE LA PLAGE</t>
  </si>
  <si>
    <t>L?GE-CAP-FERRET</t>
  </si>
  <si>
    <t>CASTELNAUDARY</t>
  </si>
  <si>
    <t>PHARMACIE ROMANECHE THORINS</t>
  </si>
  <si>
    <t>600 ROUTE NATIONALE 6</t>
  </si>
  <si>
    <t>ROMANECHE-THORINS</t>
  </si>
  <si>
    <t>PHARMACIE COEUR DE PARIS</t>
  </si>
  <si>
    <t>19 RUE AUBER</t>
  </si>
  <si>
    <t>PARIS 9</t>
  </si>
  <si>
    <t>24 BIS RUE DE LA CHARMEUSE</t>
  </si>
  <si>
    <t>BAVILLIERS</t>
  </si>
  <si>
    <t>PHARMACIE ICART</t>
  </si>
  <si>
    <t>34 RUE DU VIEL HOPITAL</t>
  </si>
  <si>
    <t>POLIGNY</t>
  </si>
  <si>
    <t>PHARMACIE FLOTTE-COUILLEAUX</t>
  </si>
  <si>
    <t>CCIAL LES ROCHERES</t>
  </si>
  <si>
    <t>MULSANNE</t>
  </si>
  <si>
    <t>PHARMACIE DE BERNIN</t>
  </si>
  <si>
    <t>143 RD 1090</t>
  </si>
  <si>
    <t>BERNIN</t>
  </si>
  <si>
    <t>PHARMACIE SAINT SAUVEURAISE</t>
  </si>
  <si>
    <t>1 RUE DU GENERAL BRADLEY</t>
  </si>
  <si>
    <t>SAINT-SAUVEUR-VILLAGES</t>
  </si>
  <si>
    <t>PHARMACIE SAINT GERVASY</t>
  </si>
  <si>
    <t>1 PLACE DU MARCHE</t>
  </si>
  <si>
    <t>SAINT-GERVASY</t>
  </si>
  <si>
    <t>PHARMACIE BEAUREGARD</t>
  </si>
  <si>
    <t>7 RUE PIERRE MENDES FRANCE</t>
  </si>
  <si>
    <t>COULANGES-LES-NEVERS</t>
  </si>
  <si>
    <t>INTERSPORT FORBACH</t>
  </si>
  <si>
    <t>EHL SPORT SAS</t>
  </si>
  <si>
    <t>FORBACH</t>
  </si>
  <si>
    <t>PHARMACIE FAIDHERBE - LOUGUET</t>
  </si>
  <si>
    <t>43 RUE FAIDHERBE</t>
  </si>
  <si>
    <t>PHARMACIE ABTAN HAGEGE</t>
  </si>
  <si>
    <t>58 AVENUE DE LA GRANDE ILE</t>
  </si>
  <si>
    <t>VOISINS LE BRETONNEUX</t>
  </si>
  <si>
    <t>PHARMACIE DE LA VALLEE VIOLETTE</t>
  </si>
  <si>
    <t>PHARMACIE DE LA VALLEE VIOLETT</t>
  </si>
  <si>
    <t>ALLEE DE CHENONCEAUX</t>
  </si>
  <si>
    <t>PHARMACIE DE MARTIGNE</t>
  </si>
  <si>
    <t>3 PLACE DE L'EGLISE</t>
  </si>
  <si>
    <t>MARTIGNE-SUR-MAYENNE</t>
  </si>
  <si>
    <t>SPORT 2000 NIMES</t>
  </si>
  <si>
    <t>105 RUE DU PERE BROTTIER</t>
  </si>
  <si>
    <t>PARAPHARMACIE AUCHAN LYON ST PRIEST</t>
  </si>
  <si>
    <t>PARAPHARMACIE AUCHAN LYON ST P</t>
  </si>
  <si>
    <t>CC AUCHAN - ZAC DU CHAMP DU PONT</t>
  </si>
  <si>
    <t>SAINT-PRIEST</t>
  </si>
  <si>
    <t>145 AVENUE MARECHAL FOCH</t>
  </si>
  <si>
    <t>CHATILLON-SUR-CHALARONNE</t>
  </si>
  <si>
    <t>PHARMACIE DE LA POMPE</t>
  </si>
  <si>
    <t>66 RUE DE LA POMPE</t>
  </si>
  <si>
    <t>PHARMACIE MINSTER</t>
  </si>
  <si>
    <t>116 RUE DU GENERAL DE GAULLE</t>
  </si>
  <si>
    <t>LIGNY-EN-BARROIS</t>
  </si>
  <si>
    <t>PHARMACIE CENTRALE SERVANNAISE</t>
  </si>
  <si>
    <t>31 RUE VILLE PEPIN</t>
  </si>
  <si>
    <t>PHARMACIE DE LA JUSTICE</t>
  </si>
  <si>
    <t>161 RUE JULES GUESDE</t>
  </si>
  <si>
    <t>LYS-LEZ-LANNOY</t>
  </si>
  <si>
    <t>INTERSPORT NANCY 00602</t>
  </si>
  <si>
    <t>SAS NANCY SPORT</t>
  </si>
  <si>
    <t>INTERSPORT ST DIZIER  00755/000</t>
  </si>
  <si>
    <t>INTERSPORT ST DIZIER  00755/00</t>
  </si>
  <si>
    <t>SAINT DIZIER SPORT</t>
  </si>
  <si>
    <t>SAINT-DIZIER</t>
  </si>
  <si>
    <t>GARCIA CHRISTOPHE</t>
  </si>
  <si>
    <t>14 PLACE DU VILLAGE</t>
  </si>
  <si>
    <t>FRONTONAS</t>
  </si>
  <si>
    <t>PHARMACIE DE CEYRESTE</t>
  </si>
  <si>
    <t>CHEMIN DES PEUPLIERS</t>
  </si>
  <si>
    <t>CEYRESTE</t>
  </si>
  <si>
    <t>PHARMACIE DE FEILLENS</t>
  </si>
  <si>
    <t>210 GRANDE RUE</t>
  </si>
  <si>
    <t>FEILLENS</t>
  </si>
  <si>
    <t>PARAPHARMACIE LECLERC PLOUGADIS</t>
  </si>
  <si>
    <t>PARAPHARMACIE LECLERC PLOUGADI</t>
  </si>
  <si>
    <t>TY AR MENEZ</t>
  </si>
  <si>
    <t>PLOUGASTEL-DAOULAS</t>
  </si>
  <si>
    <t>INTERSPORT GAZERAN 00708/000</t>
  </si>
  <si>
    <t>PHARMA DU VAL DE VIRE PHARMACENTER</t>
  </si>
  <si>
    <t>PHARMACIE DU VAL DE VIRE</t>
  </si>
  <si>
    <t>20 PASSAGE GUSTAVE LAIR</t>
  </si>
  <si>
    <t>VIRE NORMANDIE</t>
  </si>
  <si>
    <t>PHARMACIE DE LA BUTTE MONTMARTRE</t>
  </si>
  <si>
    <t>PHARMACIE DE LA BUTTE MONTMART</t>
  </si>
  <si>
    <t>30 RUE LEPIC</t>
  </si>
  <si>
    <t>PHARMACIE DE LA FORET</t>
  </si>
  <si>
    <t>70 AVENUE DE LYON</t>
  </si>
  <si>
    <t>PARAPHARMACIE AUCHAN VILLARS</t>
  </si>
  <si>
    <t>CCIAL AUCHAN CHEMIN DE MONTRAVEL</t>
  </si>
  <si>
    <t>VILLARS</t>
  </si>
  <si>
    <t>PHARMACIE CHABRIER</t>
  </si>
  <si>
    <t>44 RUE ABEL FERRY</t>
  </si>
  <si>
    <t>BRUYERES</t>
  </si>
  <si>
    <t>PARAPHARMACIE AUCHAN VALEUROP</t>
  </si>
  <si>
    <t>PHARMACIE DU PALAIS</t>
  </si>
  <si>
    <t>249 BOULEVARD DU GENERAL LECLERC</t>
  </si>
  <si>
    <t>LA PHARMACIE DU THEATRE</t>
  </si>
  <si>
    <t>466 RUE JEAN JAURES</t>
  </si>
  <si>
    <t>1 RUE HENRI THIBAUT</t>
  </si>
  <si>
    <t>VIRE-NORMANDIE</t>
  </si>
  <si>
    <t>PHARMACIE DU COURS</t>
  </si>
  <si>
    <t>19 BIS COURS SAINT ETIENNE</t>
  </si>
  <si>
    <t>ROGNES</t>
  </si>
  <si>
    <t>PHARMACIE DE L'AEROPORT</t>
  </si>
  <si>
    <t>13 AVENUE DU MARECHAL JUIN</t>
  </si>
  <si>
    <t>PHARMACIE ACTI SUD</t>
  </si>
  <si>
    <t>RUE DUCHESNE DE DENANT</t>
  </si>
  <si>
    <t>LA ROCHE-SUR-YON</t>
  </si>
  <si>
    <t>PARAPHARMACIE LECLERC BLAYE</t>
  </si>
  <si>
    <t>31, LA GRUPPE</t>
  </si>
  <si>
    <t>BLAYE</t>
  </si>
  <si>
    <t>PHARMACIE FRAXINOISE</t>
  </si>
  <si>
    <t>21 RUE FRANCOIS PELLETIER</t>
  </si>
  <si>
    <t>LA GARDE-FREINET</t>
  </si>
  <si>
    <t>PHARMACIE CATHARE</t>
  </si>
  <si>
    <t>1 PLACE DE LA REPUBLIQUE</t>
  </si>
  <si>
    <t>LAVELANET</t>
  </si>
  <si>
    <t>PHARMACIE DE LA MER</t>
  </si>
  <si>
    <t>IMMEUBLE LE SOLEIL</t>
  </si>
  <si>
    <t>SIX FOURS LES PLAGES</t>
  </si>
  <si>
    <t>PHARMACIE DE LA LECHERE</t>
  </si>
  <si>
    <t>VILLAGE 92</t>
  </si>
  <si>
    <t>LA L?CH?RE</t>
  </si>
  <si>
    <t>INTERSPORT ARQUES 00780/000</t>
  </si>
  <si>
    <t>SAS PROSPORT XI</t>
  </si>
  <si>
    <t>ARQUES</t>
  </si>
  <si>
    <t>1 PLACE DE LA REVOLUTION</t>
  </si>
  <si>
    <t>VILLENEUVE-SUR-LOT</t>
  </si>
  <si>
    <t>PHARMACIE DU FORT DE BICETRE</t>
  </si>
  <si>
    <t>25 AVENUE CHARLES GIDE</t>
  </si>
  <si>
    <t>LE KREMLIN-BICETRE</t>
  </si>
  <si>
    <t>PHARMACIE DE LA CIGOGNE</t>
  </si>
  <si>
    <t>8 RUE DE MULHOUSE</t>
  </si>
  <si>
    <t>WITTELSHEIM</t>
  </si>
  <si>
    <t>PHARMACIE AN EOR</t>
  </si>
  <si>
    <t>4 RUE MONSEIGNEUR RAOUL</t>
  </si>
  <si>
    <t>PLOUDALMEZEAU</t>
  </si>
  <si>
    <t>PHARMACIE DE LA GALERIE MARCHANDE</t>
  </si>
  <si>
    <t>PHARMACIE DE LA GALERIE MARCHA</t>
  </si>
  <si>
    <t>ALLE DE NOYALO</t>
  </si>
  <si>
    <t>THEIX</t>
  </si>
  <si>
    <t>PHARMACIE DU VAUPREUX</t>
  </si>
  <si>
    <t>1 PLACE GEORGES CLEMENCEAU</t>
  </si>
  <si>
    <t>QUETTEHOU</t>
  </si>
  <si>
    <t>PHARMACIE DE GERSTHEIM</t>
  </si>
  <si>
    <t>15A RUE DU GENERAL DE GAULLE</t>
  </si>
  <si>
    <t>GERSTHEIM</t>
  </si>
  <si>
    <t>PHARMACIE D'ESSERT ELS</t>
  </si>
  <si>
    <t>4 RUE DES ECOLES</t>
  </si>
  <si>
    <t>ESSERT</t>
  </si>
  <si>
    <t>GRANDE PHARMACIE DE CHARENTON</t>
  </si>
  <si>
    <t>3 PLACE DES MARSEILLAIS</t>
  </si>
  <si>
    <t>PHARMACIE DE PEURON</t>
  </si>
  <si>
    <t>45 BIS ROUTE DE POITIERS</t>
  </si>
  <si>
    <t>CHAUVIGNY</t>
  </si>
  <si>
    <t>105 COURS FAURIEL</t>
  </si>
  <si>
    <t>SAINT-ETIENNE</t>
  </si>
  <si>
    <t>PHARMACIE KOH PHARMA</t>
  </si>
  <si>
    <t>20 AVENUE DE L?OPERA</t>
  </si>
  <si>
    <t>PHARMACIE CENTRALE CALVI</t>
  </si>
  <si>
    <t>1 ROUTE DE PIETRA MAGGIORE</t>
  </si>
  <si>
    <t>PHARMACIE DE MONTGISCARD</t>
  </si>
  <si>
    <t>6 ROUTE DEPARTEMENTALE 813</t>
  </si>
  <si>
    <t>MONTGISCARD</t>
  </si>
  <si>
    <t>PHARMACIE RONDELET</t>
  </si>
  <si>
    <t>18 PLACE SAINT DENIS</t>
  </si>
  <si>
    <t>PHARMACIE ANGLO AMERICAINE</t>
  </si>
  <si>
    <t>37 AVENUE MARCEAU</t>
  </si>
  <si>
    <t>PHARMACIE SAINT CLAIR DU RHONE</t>
  </si>
  <si>
    <t>232 ROUTE DE CONDRIEU</t>
  </si>
  <si>
    <t>SAINT-CLAIR-DU-RH?NE</t>
  </si>
  <si>
    <t>PHARMACIE DES PORTES DU SOLEIL</t>
  </si>
  <si>
    <t>410 ALLEE DE LA SERPENTINE</t>
  </si>
  <si>
    <t>LORIOL-SUR-DROME</t>
  </si>
  <si>
    <t>PHARMACIE CORMONTAIGNE</t>
  </si>
  <si>
    <t>15 RUE D ISLY</t>
  </si>
  <si>
    <t>PHARMACIE DU FOREZ ARCAS</t>
  </si>
  <si>
    <t>1 BOULEVARD DE L EUROPE</t>
  </si>
  <si>
    <t>PHARMACIE DES LILAS</t>
  </si>
  <si>
    <t>66 ROUTE DE LAVERUNE</t>
  </si>
  <si>
    <t>PHARMACIE DE LA FOLIE</t>
  </si>
  <si>
    <t>52 RUE DE LA FOLIE REGNAULT</t>
  </si>
  <si>
    <t>PHARMACIE MEIGNIE</t>
  </si>
  <si>
    <t>3 ROUTE DE BORDEAUX</t>
  </si>
  <si>
    <t>PHARMACIE DES SAPINS</t>
  </si>
  <si>
    <t>30 RUE THIMONIER</t>
  </si>
  <si>
    <t>AMPLEPUIS</t>
  </si>
  <si>
    <t>LE GRAND QUEVILLY</t>
  </si>
  <si>
    <t>PHARMACIE BALAN</t>
  </si>
  <si>
    <t>4 PLACE DE L EGLISE</t>
  </si>
  <si>
    <t>PLENEUF-VAL-ANDRE</t>
  </si>
  <si>
    <t>PHARMACIE DU POINT MEDICAL</t>
  </si>
  <si>
    <t>ROND POINT DE LA NATION</t>
  </si>
  <si>
    <t>PHARMACIE GALLI CASTILLON</t>
  </si>
  <si>
    <t>67 AVENUE CAMILLE MAUMEY</t>
  </si>
  <si>
    <t>CASTILLON-LA-BATAILLE</t>
  </si>
  <si>
    <t>PHARMACIE DE SCHERWILLER</t>
  </si>
  <si>
    <t>21 RUE DE L ORTENBOURG</t>
  </si>
  <si>
    <t>SCHERWILLER</t>
  </si>
  <si>
    <t>PARAPHARMACIE CARREFOUR AULNOY</t>
  </si>
  <si>
    <t>PHARMACIE DES CHAMPS ELYSEES</t>
  </si>
  <si>
    <t>84 AVENUE DES CHAMPS ELYSEES</t>
  </si>
  <si>
    <t>PHARMACIE BLANCHARD BELLEVUE</t>
  </si>
  <si>
    <t>PLACE NAPOLEON III</t>
  </si>
  <si>
    <t>PHARMACIE DE SEMAPHORE</t>
  </si>
  <si>
    <t>20 RUE DE CHATEAUGAY</t>
  </si>
  <si>
    <t>CEBAZAT</t>
  </si>
  <si>
    <t>94 RUE CARNOT</t>
  </si>
  <si>
    <t>HAGETMAU</t>
  </si>
  <si>
    <t>PHARMACIE DES PINS</t>
  </si>
  <si>
    <t>10 ALLEE DES PINS</t>
  </si>
  <si>
    <t>BEAUMONT-LES-VALENCE</t>
  </si>
  <si>
    <t>PHARMACIE D'ANVERS</t>
  </si>
  <si>
    <t>2 AVENUE TRUDAINE</t>
  </si>
  <si>
    <t>INTERSPORT RENNES 04965/000</t>
  </si>
  <si>
    <t>RENNES LOISIRS DIFFUSION SAS</t>
  </si>
  <si>
    <t>INTERSPORT CHOLET 00283/000</t>
  </si>
  <si>
    <t>SAS J B SPORTS</t>
  </si>
  <si>
    <t>CHOLET</t>
  </si>
  <si>
    <t>PHARMACIE BAC GRENELLE</t>
  </si>
  <si>
    <t>67 RUE DE GRENELLE</t>
  </si>
  <si>
    <t>PHARMACIE PHARMAVENIR</t>
  </si>
  <si>
    <t>21-23 RUE PIERRE BEREGOVOY</t>
  </si>
  <si>
    <t>ARGENTAN</t>
  </si>
  <si>
    <t>PHARMACIE ROBBE</t>
  </si>
  <si>
    <t>10 RUE AMIRAL TOURVILLE</t>
  </si>
  <si>
    <t>PHARMACIE DE L'ENCLOS</t>
  </si>
  <si>
    <t>1074 ROUTE DU GENERAL DE GAULLE</t>
  </si>
  <si>
    <t>JARRIE</t>
  </si>
  <si>
    <t>31 RUE DES BAINS</t>
  </si>
  <si>
    <t>DIVONNE LES BAINS</t>
  </si>
  <si>
    <t>7 PLACE DES RESISTANTS</t>
  </si>
  <si>
    <t>SAINT-MANDRIER-SUR-MER</t>
  </si>
  <si>
    <t>PHARMACIE MONT LOUIS</t>
  </si>
  <si>
    <t>14 RUE DE MONT LOUIS</t>
  </si>
  <si>
    <t>PHARMACIE G-M   (GUY MARTINEAU)</t>
  </si>
  <si>
    <t>PHARMACIE G-M   (GUY MARTINEAU</t>
  </si>
  <si>
    <t>9A ROUTE DU BLANC</t>
  </si>
  <si>
    <t>ST AIGNAN</t>
  </si>
  <si>
    <t>PHARMACIE BERA</t>
  </si>
  <si>
    <t>650 ROUTE DE SAVOIE</t>
  </si>
  <si>
    <t>ALLEMOND</t>
  </si>
  <si>
    <t>PHARMACIE SAINT- GEORGES</t>
  </si>
  <si>
    <t>4 ROND POINT DE L'EUROPE</t>
  </si>
  <si>
    <t>SAINT GEORGES LES BAILLARGEAUX</t>
  </si>
  <si>
    <t>58 COURS RICHARD VITTON</t>
  </si>
  <si>
    <t>SPORT 2000 MONTAUBAN</t>
  </si>
  <si>
    <t>745 AVENUE DE PARIS</t>
  </si>
  <si>
    <t>PHARMACIE DARMON</t>
  </si>
  <si>
    <t>134 AVENUE EMILE ZOLA</t>
  </si>
  <si>
    <t>PHARMACIE DELALANDE - LE DANTEC</t>
  </si>
  <si>
    <t>PHARMACIE DELALANDE - LE DANTE</t>
  </si>
  <si>
    <t>130 AVENUE PARMENTIER</t>
  </si>
  <si>
    <t>PARAPHARMACIE LECLERC BONNEUIL</t>
  </si>
  <si>
    <t>CENTRE COMMERCIAL ACHALAND</t>
  </si>
  <si>
    <t>PHARMACIE DE LAFOND</t>
  </si>
  <si>
    <t>94 RUE MARIUS LACROIX</t>
  </si>
  <si>
    <t>PHARMACIE DU TRIANGLE</t>
  </si>
  <si>
    <t>2 AVENUE DE FRIEDLAND</t>
  </si>
  <si>
    <t>INTERSPORT DAVEZIEUX 00046/000</t>
  </si>
  <si>
    <t>SAS GUIGAL SPORT</t>
  </si>
  <si>
    <t>DAVEZIEUX</t>
  </si>
  <si>
    <t>PHARMACIE DU GROS CAILLOU</t>
  </si>
  <si>
    <t>163 165 BD DE LA CROIX ROUSSE</t>
  </si>
  <si>
    <t>INTERSPORT CHANTEPIE 00773/000</t>
  </si>
  <si>
    <t>PHARMACIE DEBAS</t>
  </si>
  <si>
    <t>10 RUE ANTOINE WATTEAU</t>
  </si>
  <si>
    <t>20 RUE ROYALE</t>
  </si>
  <si>
    <t>GRANDE PHARMACIE DE BONNEVILLE</t>
  </si>
  <si>
    <t>140 AVENUE DES GLIERES</t>
  </si>
  <si>
    <t>BONNEVILLE</t>
  </si>
  <si>
    <t>6 AVENUE DES ECOLES</t>
  </si>
  <si>
    <t>SAVIGNY-SUR-ORGE</t>
  </si>
  <si>
    <t>PHARMACIE BAUDIN</t>
  </si>
  <si>
    <t>82 RUE BAUDIN</t>
  </si>
  <si>
    <t>LEVALLOIS PERRET</t>
  </si>
  <si>
    <t>INTERSPORT SARREBOURG 00751/00</t>
  </si>
  <si>
    <t>SARREBOURG SPORT</t>
  </si>
  <si>
    <t>SARREBOURG</t>
  </si>
  <si>
    <t>PHARMACIE DE VAUDRY</t>
  </si>
  <si>
    <t>24 ROUTE DE CONDE</t>
  </si>
  <si>
    <t>PARAPHARMACIE LECLERC LUX</t>
  </si>
  <si>
    <t>LIEU DIT LA PERROUZE</t>
  </si>
  <si>
    <t>LUX</t>
  </si>
  <si>
    <t>21 RUE DE POMMARD</t>
  </si>
  <si>
    <t>PHARMACIE DURAND</t>
  </si>
  <si>
    <t>33 AV DU MARECHAL DE TASSIGNY</t>
  </si>
  <si>
    <t>CEZAC</t>
  </si>
  <si>
    <t>PHARMACIE COEUR DE VILLE</t>
  </si>
  <si>
    <t>6 PLACE CENTRALE ROGER REMOND</t>
  </si>
  <si>
    <t>PHARMACIE DU MIDI</t>
  </si>
  <si>
    <t>ROUTE DE NICE</t>
  </si>
  <si>
    <t>SOLLI?S-PONT</t>
  </si>
  <si>
    <t>PHARMACIE ROYAU</t>
  </si>
  <si>
    <t>2 IMPASSE GABRIEL FAURE</t>
  </si>
  <si>
    <t>FUSSY</t>
  </si>
  <si>
    <t>PHARMACIE DES ORMEAUX - DEMANGE</t>
  </si>
  <si>
    <t>PHARMACIE DES ORMEAUX - DEMANG</t>
  </si>
  <si>
    <t>14 PLACE DES ORMEAUX</t>
  </si>
  <si>
    <t>CHALLANS</t>
  </si>
  <si>
    <t>PHARMACIE TAN - PHARMACIE DU 102</t>
  </si>
  <si>
    <t>PHARMACIE TAN - PHARMACIE DU 1</t>
  </si>
  <si>
    <t>243 RUE CHAMPIONNET</t>
  </si>
  <si>
    <t>CHEMIN DU BON CURE</t>
  </si>
  <si>
    <t>LUDRES</t>
  </si>
  <si>
    <t>PHARMACIE DU DELTA</t>
  </si>
  <si>
    <t>64 RUE DE BOULANGE</t>
  </si>
  <si>
    <t>LE TEICH</t>
  </si>
  <si>
    <t>PHARMACIE DU TEINCHURIER</t>
  </si>
  <si>
    <t>14 RUE LOUIS TAURISSON</t>
  </si>
  <si>
    <t>PARAPHARMACIE LECLERC SAS AGNEAUX</t>
  </si>
  <si>
    <t>PARAPHARMACIE LECLERC SAS AGNE</t>
  </si>
  <si>
    <t>CCIAL ODYSEE</t>
  </si>
  <si>
    <t>SAINT LO CEDEX</t>
  </si>
  <si>
    <t>INTERSPORT TERVILLE</t>
  </si>
  <si>
    <t>TERVILLE SPORT SAS</t>
  </si>
  <si>
    <t>TERVILLE</t>
  </si>
  <si>
    <t>PHARMACIE DU DRUGEON</t>
  </si>
  <si>
    <t>17 GRANDE RUE</t>
  </si>
  <si>
    <t>HOUTAUD</t>
  </si>
  <si>
    <t>PHARMACIE DE LA PRAIRIE</t>
  </si>
  <si>
    <t>16 AVENUE DE LA REPUBLIQUE</t>
  </si>
  <si>
    <t>LE MESNIL-LE-ROI</t>
  </si>
  <si>
    <t>PHARMACIE PAILLER</t>
  </si>
  <si>
    <t>8 PLACE DU PALAIS</t>
  </si>
  <si>
    <t>BELLAC</t>
  </si>
  <si>
    <t>PHARMACIE GAUTHIER</t>
  </si>
  <si>
    <t>CORBIE</t>
  </si>
  <si>
    <t>PHARMACIE DE GENEVE</t>
  </si>
  <si>
    <t>1 AVENUE DE GENEVE</t>
  </si>
  <si>
    <t>PHARMACIE MOLA</t>
  </si>
  <si>
    <t>338 CORNICHE DES ISSAMBRES</t>
  </si>
  <si>
    <t>LES ISSAMBRES</t>
  </si>
  <si>
    <t>PHARMACIE GUY MOQUET</t>
  </si>
  <si>
    <t>73 RUE GUY MOQUET</t>
  </si>
  <si>
    <t>INTERSPORT LE CREUSOT</t>
  </si>
  <si>
    <t>LE CREUSOT SPORT</t>
  </si>
  <si>
    <t>LE CREUSOT</t>
  </si>
  <si>
    <t>PHARMACIE ESPACE 23</t>
  </si>
  <si>
    <t>BOULEVARD DE LA PRAIRIE</t>
  </si>
  <si>
    <t>SAINT-G?R?ON</t>
  </si>
  <si>
    <t>PARAPHARMACIE CARREFOUR LIEUSAINT</t>
  </si>
  <si>
    <t>PARAPHARMACIE CARREFOUR LIEUSA</t>
  </si>
  <si>
    <t>CC CARRE SENART</t>
  </si>
  <si>
    <t>PHARMACIE SAINT-NIEL</t>
  </si>
  <si>
    <t>85 AVENUE DE LA LIBERATION</t>
  </si>
  <si>
    <t>PARAPHARMA CARREFOUR</t>
  </si>
  <si>
    <t>PARAPHARMACIE CARREFOUR LA VAL</t>
  </si>
  <si>
    <t>06/17/2026</t>
  </si>
  <si>
    <t>06/18/2026</t>
  </si>
  <si>
    <t>PARAPHARMACIE LECLERC BARBEZIEUX</t>
  </si>
  <si>
    <t>PARAPHARMACIE LECLERC BARBEZIE</t>
  </si>
  <si>
    <t>9 BIS RUE DU COMMANDANT FOUCAUD</t>
  </si>
  <si>
    <t>BARBEZIEUX-SAINT-HILAIRE</t>
  </si>
  <si>
    <t>06/22/2026</t>
  </si>
  <si>
    <t>PHARMACIE MONTFORT</t>
  </si>
  <si>
    <t>32 PLACE MONTFORT</t>
  </si>
  <si>
    <t>PHARMACIE JACOBIN-CASSE</t>
  </si>
  <si>
    <t>BD DE LA REPUBLIQUE</t>
  </si>
  <si>
    <t>PHARMACIE DE KERFONTAINE</t>
  </si>
  <si>
    <t>22 RUE GEORGES CADOUDAL</t>
  </si>
  <si>
    <t>PLUNERET</t>
  </si>
  <si>
    <t>INTERSPORT PACE 00715/000</t>
  </si>
  <si>
    <t>PHARMACIE CHARLES MICHELS</t>
  </si>
  <si>
    <t>9 PLACE CHARLES MICHELS</t>
  </si>
  <si>
    <t>PHARMACIE BOIS BELIN</t>
  </si>
  <si>
    <t>CENTRE URBEGI</t>
  </si>
  <si>
    <t>68 BOULEVARD LEONCE GRANIE</t>
  </si>
  <si>
    <t>CAUSSADE</t>
  </si>
  <si>
    <t>PHARMACIE SAINT PIERRE</t>
  </si>
  <si>
    <t>31 PLACE SAINT PIERRE</t>
  </si>
  <si>
    <t>STEENVOORDE</t>
  </si>
  <si>
    <t>PHARMACIE MAS</t>
  </si>
  <si>
    <t>30 GRAND RUE D'ARDUS</t>
  </si>
  <si>
    <t>LAMOTHE-CAPDEVILLE</t>
  </si>
  <si>
    <t>PHARMACIE DE SAINTE HONORINE</t>
  </si>
  <si>
    <t>39 RUE DU GAL REVEL DE BRETTEVILLE</t>
  </si>
  <si>
    <t>SAINTE-HONORINE-DU-FAY</t>
  </si>
  <si>
    <t>PHARMACIE DE FEREL</t>
  </si>
  <si>
    <t>17 RUE FONTAINE</t>
  </si>
  <si>
    <t>F?REL</t>
  </si>
  <si>
    <t>PARAPHARMACIE CARREFOUR BRUAY</t>
  </si>
  <si>
    <t>1115 RUE DE LA LIBERATION</t>
  </si>
  <si>
    <t>BRUAY LA BUISSIERE</t>
  </si>
  <si>
    <t>PHARMACIE DES BORDS DE SEINE</t>
  </si>
  <si>
    <t>10 COURS DE L ANCIENNE BOULANGERIE</t>
  </si>
  <si>
    <t>ISSY-LES-MOULINEAUX</t>
  </si>
  <si>
    <t>PHARMACIE PHARMAVANCE  ST-CHARLES</t>
  </si>
  <si>
    <t>PHARMACIE PHARMAVANCE  ST-CHAR</t>
  </si>
  <si>
    <t>55 BIS RUE DE LA CONVENTION</t>
  </si>
  <si>
    <t>INTERSPORT BARENTIN 00093/000</t>
  </si>
  <si>
    <t>SAS BARENTIN SPORT</t>
  </si>
  <si>
    <t>BARENTIN</t>
  </si>
  <si>
    <t>PHARMACIE POLE SANTE</t>
  </si>
  <si>
    <t>45 AVENUE CHARLES DUPUY</t>
  </si>
  <si>
    <t>LE PUY-EN-VELAY</t>
  </si>
  <si>
    <t>PHARMACIE MARTIANO</t>
  </si>
  <si>
    <t>38 RUE GODEFROY</t>
  </si>
  <si>
    <t>PHARMACIE DES REMPARTS</t>
  </si>
  <si>
    <t>22 RUE LALOUETTE</t>
  </si>
  <si>
    <t>MARLE</t>
  </si>
  <si>
    <t>LE HAVRE LOISIRS DIFFUSION SAS</t>
  </si>
  <si>
    <t>PHARMACIE 5</t>
  </si>
  <si>
    <t>20 RUE DES ECOLES</t>
  </si>
  <si>
    <t>PHARMACIE SAMAILLE</t>
  </si>
  <si>
    <t>29 RUE DE L EGLISE</t>
  </si>
  <si>
    <t>PHARMACIE BOUHNIK</t>
  </si>
  <si>
    <t>120 RUE DE TOCQUEVILLE</t>
  </si>
  <si>
    <t>PHARMACIE DES BATELIERS</t>
  </si>
  <si>
    <t>1 AVENUE DE L'ETANG</t>
  </si>
  <si>
    <t>INGRANDES</t>
  </si>
  <si>
    <t>PHARMACIE LAVAUX</t>
  </si>
  <si>
    <t>30 RUE BOBILLOT</t>
  </si>
  <si>
    <t>PHARMACIE DU GRAND JARDIN</t>
  </si>
  <si>
    <t>30 PLACE DU GRAND JARDIN</t>
  </si>
  <si>
    <t>VENCE</t>
  </si>
  <si>
    <t>INTERSPORT BERNAY  00131/000</t>
  </si>
  <si>
    <t>SAS CSL</t>
  </si>
  <si>
    <t>BERNAY</t>
  </si>
  <si>
    <t>PHARMACIE DU METRO MARAICHERS</t>
  </si>
  <si>
    <t>66 RUE DES PYRENEES</t>
  </si>
  <si>
    <t>PHARMACIE DES EAUX CLAIRES</t>
  </si>
  <si>
    <t>22 BOULEVARD JOSEPH VALLIER</t>
  </si>
  <si>
    <t>9 RUE PAUL MACHY</t>
  </si>
  <si>
    <t>PHARMACIE DU LAURAGAIS</t>
  </si>
  <si>
    <t>GALERIE DU COUCHANT</t>
  </si>
  <si>
    <t>REVEL</t>
  </si>
  <si>
    <t>PHARMACIE DU TRIANON</t>
  </si>
  <si>
    <t>OFFIPRO</t>
  </si>
  <si>
    <t>BOIS-D'ARCY</t>
  </si>
  <si>
    <t>PHARMACIE GUILLON DAUMAS</t>
  </si>
  <si>
    <t>12 RUE DE LA POULAILLERE</t>
  </si>
  <si>
    <t>LE CRES</t>
  </si>
  <si>
    <t>PHARMACIE DE LA MEDITERRANNEE</t>
  </si>
  <si>
    <t>ZAC DE BELLEGARDE</t>
  </si>
  <si>
    <t>S?RIGNAN</t>
  </si>
  <si>
    <t>PHARMACIE 54 BEAUBOURG</t>
  </si>
  <si>
    <t>54 RUE BEAUBOURG</t>
  </si>
  <si>
    <t>INTERSPORT FOUGERES 00343/000</t>
  </si>
  <si>
    <t>INTERSPORT PITHIVIERS 00678/000</t>
  </si>
  <si>
    <t>INTERSPORT PITHIVIERS 00678/00</t>
  </si>
  <si>
    <t>SPORTERS SAS</t>
  </si>
  <si>
    <t>CERP MONTELIMAR</t>
  </si>
  <si>
    <t>CERP RHIN-RHONE-MED</t>
  </si>
  <si>
    <t>MONT?LIMAR</t>
  </si>
  <si>
    <t>PHARMACIE DE LA PROUE</t>
  </si>
  <si>
    <t>115 RUE SAINT SPIRE</t>
  </si>
  <si>
    <t>PHARMACIE LES HERBES DE ST JEAN</t>
  </si>
  <si>
    <t>PHARMACIE LES HERBES DE ST JEA</t>
  </si>
  <si>
    <t>164 ESPLANADE DE L'ORTET</t>
  </si>
  <si>
    <t>SAINT-JEAN-DE-V?DAS</t>
  </si>
  <si>
    <t>PHARMACIE DE LA SAUVE MAJEURE</t>
  </si>
  <si>
    <t>1 RUE DE LAURIERE</t>
  </si>
  <si>
    <t>LA SAUVE MAJEURE</t>
  </si>
  <si>
    <t>PHARMACIE DARONDEAU</t>
  </si>
  <si>
    <t>5 AVENUE GEORGE SAND</t>
  </si>
  <si>
    <t>SAINT-DENIS</t>
  </si>
  <si>
    <t>PHARMACIE SAINTE MARGUERITE</t>
  </si>
  <si>
    <t>2 AVENUE THEODORE AUBANEL</t>
  </si>
  <si>
    <t>LA CIOTAT</t>
  </si>
  <si>
    <t>11 RUE DANTON</t>
  </si>
  <si>
    <t>LE RELECQ-KERHUON</t>
  </si>
  <si>
    <t>INTERSPORT SCHWEIGHOUSE 00386/000</t>
  </si>
  <si>
    <t>INTERSPORT SCHWEIGHOUSE 00386/</t>
  </si>
  <si>
    <t>SCHWEIGHOUSE SPORT</t>
  </si>
  <si>
    <t>SCHWEIGHOUSE-SUR-MODER</t>
  </si>
  <si>
    <t>PHARMACIE GRIMALDI</t>
  </si>
  <si>
    <t>2 PLACE GRIMALDI</t>
  </si>
  <si>
    <t>PHARMACIE DU GRAND CAP</t>
  </si>
  <si>
    <t>CCIAL LE GRAND CAP</t>
  </si>
  <si>
    <t>5 CHEMIN DE PIERRES</t>
  </si>
  <si>
    <t>MORTEAU</t>
  </si>
  <si>
    <t>PHARMACIE DES CARABINS</t>
  </si>
  <si>
    <t>FOS-SUR-MER</t>
  </si>
  <si>
    <t>PHARMACIE DES PRECHEURS</t>
  </si>
  <si>
    <t>2 RUE PEYRESC</t>
  </si>
  <si>
    <t>13 PLACE DU 23 AOUT 1944</t>
  </si>
  <si>
    <t>PHARMACIE SEIGNOSSE OCEAN</t>
  </si>
  <si>
    <t>7 PLACE DE CASTILLE</t>
  </si>
  <si>
    <t>SEIGNOSSE</t>
  </si>
  <si>
    <t>PHARMACIE CENTRALE 50</t>
  </si>
  <si>
    <t>18 RUE TANCREDE</t>
  </si>
  <si>
    <t>COUTANCES</t>
  </si>
  <si>
    <t>PHARMACIE DE LA SEVRE</t>
  </si>
  <si>
    <t>2 RUE DU SOLEIL LEVANT</t>
  </si>
  <si>
    <t>MORTAGNE-SUR-S?VRE</t>
  </si>
  <si>
    <t>PHARMACIE GRAND VITROLLES</t>
  </si>
  <si>
    <t>CCIAL  CARREFOUR GRAND VITROLLES</t>
  </si>
  <si>
    <t>PHARMACIE DES TROIS MAS</t>
  </si>
  <si>
    <t>4 RUE DE L ABRIVADO</t>
  </si>
  <si>
    <t>PARAPHARMACIE CARREFOUR CLAYE</t>
  </si>
  <si>
    <t>RN3</t>
  </si>
  <si>
    <t>CLAYE SOUILLY</t>
  </si>
  <si>
    <t>PARAPHARMACIE LECLERC CHAUMONDIS</t>
  </si>
  <si>
    <t>PARAPHARMACIE LECLERC CHAUMOND</t>
  </si>
  <si>
    <t>FAUBOURG DU MOULIN NEUF</t>
  </si>
  <si>
    <t>PHARMACIE SAMMUT JEAN LOUIS</t>
  </si>
  <si>
    <t>1 SQUARE DE LA BOUQUERIE</t>
  </si>
  <si>
    <t>5 RUE PAS DU MINAGE</t>
  </si>
  <si>
    <t>PHARMACIE CLOS DU CHENE</t>
  </si>
  <si>
    <t>RUE DU CLOS ROSE</t>
  </si>
  <si>
    <t>MONTEVRAIN</t>
  </si>
  <si>
    <t>PHARMACIE DU LOUVRE</t>
  </si>
  <si>
    <t>38 RUE DU LOUVRE</t>
  </si>
  <si>
    <t>INTERSPORT GOURDON 00377/000</t>
  </si>
  <si>
    <t>BOURIANE SPORT  SAS</t>
  </si>
  <si>
    <t>GOURDON</t>
  </si>
  <si>
    <t>PHARMACIE DE LA PALUD</t>
  </si>
  <si>
    <t>20 PLACE DE L EGLISE</t>
  </si>
  <si>
    <t>ST HILAIRE LA PALUD</t>
  </si>
  <si>
    <t>PHARMACIE DE LA CROIX-BONNEAU</t>
  </si>
  <si>
    <t>117 RUE DE LA CONVENTION</t>
  </si>
  <si>
    <t>PHARMACIE NICE AVENIR</t>
  </si>
  <si>
    <t>44 BOULEVARD SAINT ROCH</t>
  </si>
  <si>
    <t>PHARMACIE SAINT ETIENNE</t>
  </si>
  <si>
    <t>2 RUE SAINT ETIENNE</t>
  </si>
  <si>
    <t>FECAMP</t>
  </si>
  <si>
    <t>PHARMACIE DES 2 TERRES</t>
  </si>
  <si>
    <t>5 ROUTE DES ANDELYS</t>
  </si>
  <si>
    <t>COURCELLES-SUR-SEINE</t>
  </si>
  <si>
    <t>PHARMACIE DE MOUGINS</t>
  </si>
  <si>
    <t>71 AVENUE DE TOURNAMY</t>
  </si>
  <si>
    <t>MOUGINS</t>
  </si>
  <si>
    <t>PHARMACIE MONTAGNE PLUS</t>
  </si>
  <si>
    <t>8 AVENUE DE LA LIBERATION</t>
  </si>
  <si>
    <t>LA MONTAGNE</t>
  </si>
  <si>
    <t>340 ROUTE D AIX EN PROVENCE</t>
  </si>
  <si>
    <t>PERTUIS</t>
  </si>
  <si>
    <t>PHARMACIE PLEYEL</t>
  </si>
  <si>
    <t>PLACE DES PIANOS</t>
  </si>
  <si>
    <t>PHARMACIE VERON</t>
  </si>
  <si>
    <t>RUE MARIE LIETARD</t>
  </si>
  <si>
    <t>PHARMACIE DES HAUTS DE ST AUBIN</t>
  </si>
  <si>
    <t>PHARMACIE DES HAUTS DE ST AUBI</t>
  </si>
  <si>
    <t>16 PLACE DE LA FRATERNITE</t>
  </si>
  <si>
    <t>PHARMACIE DE LA RENAISSANCE</t>
  </si>
  <si>
    <t>25 AVENUE DES CHAMPS-ELYSEES</t>
  </si>
  <si>
    <t>CHADRAC</t>
  </si>
  <si>
    <t>PHARMACIE DE LA FAIENCERIE</t>
  </si>
  <si>
    <t>15 AVENUE DU GENERAL LECLERC</t>
  </si>
  <si>
    <t>BOURG LA REINE</t>
  </si>
  <si>
    <t>PHARMACIE DE BARADEL</t>
  </si>
  <si>
    <t>64 RUE DE MARMIESSE</t>
  </si>
  <si>
    <t>PHARMACIE BERTHO</t>
  </si>
  <si>
    <t>CTRE CIAL RIVE DROITE</t>
  </si>
  <si>
    <t>THOUARE-SUR-LOIRE</t>
  </si>
  <si>
    <t>PHARMACIE DE SAINT PAIR SUR MER</t>
  </si>
  <si>
    <t>PHARMACIE DE SAINT PAIR SUR ME</t>
  </si>
  <si>
    <t>70 AVENUE JOZEAU MARIGNE</t>
  </si>
  <si>
    <t>SAINT-PAIR-SUR-MER</t>
  </si>
  <si>
    <t>PHARMACIE FRANCOIS</t>
  </si>
  <si>
    <t>70 COURS D ALSACE ET LORRAINE</t>
  </si>
  <si>
    <t>PHARMACIE DES TILLEULS</t>
  </si>
  <si>
    <t>9 PLACE MARECHAL JOFFRE</t>
  </si>
  <si>
    <t>ST GENIS LAVAL</t>
  </si>
  <si>
    <t>PHARMACIE CHECY BELLES RIVES</t>
  </si>
  <si>
    <t>PHARMACIE DE LA GESPE</t>
  </si>
  <si>
    <t>54 AVENUE ARISTIDE BRIAND</t>
  </si>
  <si>
    <t>PHARMACIE EMONET BROCHARD</t>
  </si>
  <si>
    <t>15 RUE NATIONALE</t>
  </si>
  <si>
    <t>MUIDES-SUR-LOIRE</t>
  </si>
  <si>
    <t>PHARMACIE DES CEDRES</t>
  </si>
  <si>
    <t>324 AVENUE DE CANNES</t>
  </si>
  <si>
    <t>MOUANS-SARTOUX</t>
  </si>
  <si>
    <t>PHARMACIE XAVIER UNIA</t>
  </si>
  <si>
    <t>29 AV DU 11 NOVEMBRE</t>
  </si>
  <si>
    <t>JONQUIERES</t>
  </si>
  <si>
    <t>PADEL HORIZON</t>
  </si>
  <si>
    <t>3 BIS RUE DE PARIS</t>
  </si>
  <si>
    <t>SUCY-EN-BRIE</t>
  </si>
  <si>
    <t>5 RUE DE PARIS</t>
  </si>
  <si>
    <t>PHARMACIE DE L'EMBOUCHURE</t>
  </si>
  <si>
    <t>95 BOULEVARD DE L EMBOUCHURE</t>
  </si>
  <si>
    <t>117 AVENUE GASTON DOUMERGUE</t>
  </si>
  <si>
    <t>PONT-SAINT-ESPRIT</t>
  </si>
  <si>
    <t>57 AVENUE DE LA REPUBLIQUE</t>
  </si>
  <si>
    <t>SAINT-DIDIER-AU-MONT-D'OR</t>
  </si>
  <si>
    <t>PHARMACIE HERMEL</t>
  </si>
  <si>
    <t>63 RUE RAMEY</t>
  </si>
  <si>
    <t>PHARMACIE MANIN</t>
  </si>
  <si>
    <t>150 RUE MANIN</t>
  </si>
  <si>
    <t>PHARMACIE DE CHATEL</t>
  </si>
  <si>
    <t>84 RTE VONNES</t>
  </si>
  <si>
    <t>CH?TEL</t>
  </si>
  <si>
    <t>PHARMACIE DE VERNOUX</t>
  </si>
  <si>
    <t>37 RUE SIMON VIALET</t>
  </si>
  <si>
    <t>PHARMACIE LAFAYETTE SAINT LOUIS</t>
  </si>
  <si>
    <t>PHARMACIE LAFAYETTE SAINT LOUI</t>
  </si>
  <si>
    <t>8 RUE GENERAL DE GAULLE</t>
  </si>
  <si>
    <t>PARAPHARMACIE LECLERC CHRISLIS</t>
  </si>
  <si>
    <t>RN 151 LA CARTE</t>
  </si>
  <si>
    <t>JARDRES</t>
  </si>
  <si>
    <t>PHARMACIE DE LA CROISEE</t>
  </si>
  <si>
    <t>16 AVENUE CHARLES COUYBA</t>
  </si>
  <si>
    <t>ARC-LES-GRAY</t>
  </si>
  <si>
    <t>PHARMACIE DU JARDIN ZEN</t>
  </si>
  <si>
    <t>493 RUE JEAN JAURES</t>
  </si>
  <si>
    <t>CUINCY</t>
  </si>
  <si>
    <t>23 RUE JEAN JAURES</t>
  </si>
  <si>
    <t>VERMELLES</t>
  </si>
  <si>
    <t>INTERSPORT FAMECK</t>
  </si>
  <si>
    <t>FM SPORT SAS</t>
  </si>
  <si>
    <t>GRANDE PHARMACIE VIGNY MUSSET</t>
  </si>
  <si>
    <t>9 RUE ALFRED DE MUSSET</t>
  </si>
  <si>
    <t>INTERSPORT MONTCEAU MINES 00078/000</t>
  </si>
  <si>
    <t>INTERSPORT MONTCEAU LES MINES</t>
  </si>
  <si>
    <t>HEXA 'SPORT</t>
  </si>
  <si>
    <t>MONTCEAU-LES-MINES</t>
  </si>
  <si>
    <t>PARAPHARMACIE CARREFOUR ANNECY</t>
  </si>
  <si>
    <t>HYPERMARCHE RECEPTION</t>
  </si>
  <si>
    <t>06/16/2026</t>
  </si>
  <si>
    <t>PHARMACIE DE THAON</t>
  </si>
  <si>
    <t>4 RUE DE BARBIERES</t>
  </si>
  <si>
    <t>THAON</t>
  </si>
  <si>
    <t>PHARMACIE DES LOGES DE PARTHENAY</t>
  </si>
  <si>
    <t>PHARMACIE DES LOGES DE PARTHEN</t>
  </si>
  <si>
    <t>RUE LEONARD DE VINCI</t>
  </si>
  <si>
    <t>PARTHENAY</t>
  </si>
  <si>
    <t>PHARMACIE TERME-RIOU - ROUIL</t>
  </si>
  <si>
    <t>14 ROUTE DE LA CAVE</t>
  </si>
  <si>
    <t>CALVISSON</t>
  </si>
  <si>
    <t>PHARMACIE MONTEUX</t>
  </si>
  <si>
    <t>40 RUE DE BELLECHASSE</t>
  </si>
  <si>
    <t>PHARMACIE DE L'ORATOIRE</t>
  </si>
  <si>
    <t>14 RUE HENRI MILLET</t>
  </si>
  <si>
    <t>OUZOUER-SUR-LOIRE</t>
  </si>
  <si>
    <t>6 PLACE EDOUARD SOLDANI</t>
  </si>
  <si>
    <t>LES ARCS</t>
  </si>
  <si>
    <t>INTERSPORT NIMES 00627/000</t>
  </si>
  <si>
    <t>CL SPORTS SAS</t>
  </si>
  <si>
    <t>138 BOULEVARD FERNAND MOUREAUX</t>
  </si>
  <si>
    <t>TROUVILLE-SUR-MER</t>
  </si>
  <si>
    <t>INTERSPORT GRANVILLE 00365/000</t>
  </si>
  <si>
    <t>GRANVILLE LOISIRS DIFFUSION</t>
  </si>
  <si>
    <t>YQUELON</t>
  </si>
  <si>
    <t>4 RUE DU QUATRIEME ZOUAVE</t>
  </si>
  <si>
    <t>SPORT 2000 L'ISLE JOURDAIN</t>
  </si>
  <si>
    <t>8 RUE COLETTE BESSON</t>
  </si>
  <si>
    <t>L'ISLE-JOURDAIN</t>
  </si>
  <si>
    <t>PHARMACIE DE LA CITE</t>
  </si>
  <si>
    <t>93 AV PIERRE MENDES</t>
  </si>
  <si>
    <t>PHARMACIE DE LA MOTTE</t>
  </si>
  <si>
    <t>550 BD JEAN MONNET</t>
  </si>
  <si>
    <t>MAYENNE</t>
  </si>
  <si>
    <t>PHARMACIE DE LA VERDIERE</t>
  </si>
  <si>
    <t>40 AVENUE DE LA ROSE</t>
  </si>
  <si>
    <t>GRANDE PHARMACIE SAINT-ETIENNE</t>
  </si>
  <si>
    <t>12 PLACE DU CHAMP DE MARS</t>
  </si>
  <si>
    <t>SAINT-VALLIER</t>
  </si>
  <si>
    <t>PHARMACIE DU PORTEAU</t>
  </si>
  <si>
    <t>87 RUE TIRAQUEAU</t>
  </si>
  <si>
    <t>NOUVELLE PHARMACIE DES ARENES</t>
  </si>
  <si>
    <t>20 AVENUE DE LA HOUNTETE</t>
  </si>
  <si>
    <t>VIC-FEZENSAC</t>
  </si>
  <si>
    <t>INTERSPORT ALES 05017/000</t>
  </si>
  <si>
    <t>CEVENNES SPORTS SAS</t>
  </si>
  <si>
    <t>PHARMACIE BERTHON CORTIJO</t>
  </si>
  <si>
    <t>15 ROUTE DE GERMIGNAN LD CHAGNEAU</t>
  </si>
  <si>
    <t>SAINT-AUBIN-DE-MEDOC</t>
  </si>
  <si>
    <t>INTERSPORT MOULINS 00593/000</t>
  </si>
  <si>
    <t>SAS MOULINS SPORT</t>
  </si>
  <si>
    <t>PHARMACIE DU CLEUNAY</t>
  </si>
  <si>
    <t>CENTRE COMMERCIAL CLEUNAY</t>
  </si>
  <si>
    <t>PHARMACIE MERLE-TADIC</t>
  </si>
  <si>
    <t>CCIAL LECLERC KEREBARS</t>
  </si>
  <si>
    <t>GUILERS</t>
  </si>
  <si>
    <t>23 RUE DU DOCTEUR DEUTSCH</t>
  </si>
  <si>
    <t>SOULTZ SOUS FORETS</t>
  </si>
  <si>
    <t>PHARMACIE RUMMENS</t>
  </si>
  <si>
    <t>4 RUE RICHEMONT</t>
  </si>
  <si>
    <t>MUZILLAC</t>
  </si>
  <si>
    <t>181 COURS DE LA MARNE</t>
  </si>
  <si>
    <t>PARAPHARMACIE LECLERC ST LEONARD</t>
  </si>
  <si>
    <t>PARAPHARMACIE LECLERC ST LEONA</t>
  </si>
  <si>
    <t>2010 ROUTE DU HAVRE</t>
  </si>
  <si>
    <t>SAINT-LEONARD</t>
  </si>
  <si>
    <t>SYLVAIN HENRY</t>
  </si>
  <si>
    <t>RUE ARIANE II</t>
  </si>
  <si>
    <t>MISEREY SALINES</t>
  </si>
  <si>
    <t>Return of AWB# 871965116307</t>
  </si>
  <si>
    <t>PHARMACIE FAUBOURG MONTMARTRE</t>
  </si>
  <si>
    <t>32 RUE DU FAUBOURG MONTMARTRE</t>
  </si>
  <si>
    <t>PHARMACIE DUCOUT LARTIGUE</t>
  </si>
  <si>
    <t>2 AVENUE DU GRAOUX</t>
  </si>
  <si>
    <t>BELIN-BELIET</t>
  </si>
  <si>
    <t>PHARMACIE JASSANAISE</t>
  </si>
  <si>
    <t>AVENUE JEAN MONNET</t>
  </si>
  <si>
    <t>JASSANS-RIOTTIER</t>
  </si>
  <si>
    <t>PHARMACIE DES DAMIERS</t>
  </si>
  <si>
    <t>30 GALERIES DES DAMIERS</t>
  </si>
  <si>
    <t>PHARMACIE FAVREAU LACHETEAU</t>
  </si>
  <si>
    <t>3 RUE DES CHAMPS GODIN</t>
  </si>
  <si>
    <t>SAINT-LAURENT-NOUAN</t>
  </si>
  <si>
    <t>PHARMACIE HAMEAU</t>
  </si>
  <si>
    <t>4 RUE JEAN MACE</t>
  </si>
  <si>
    <t>SAINT CYR L'ECOLE</t>
  </si>
  <si>
    <t>PHARMACIE AUGUSTE</t>
  </si>
  <si>
    <t>18 RUE D'AMBONNAY</t>
  </si>
  <si>
    <t>BOUZY</t>
  </si>
  <si>
    <t>INTERSPORT ST MARCEL 00881/000</t>
  </si>
  <si>
    <t>M'SPORTS</t>
  </si>
  <si>
    <t>PHARMACIE DE PEN AR RU</t>
  </si>
  <si>
    <t>1 RUE DES FRERES LAGADEC</t>
  </si>
  <si>
    <t>GRANDE PHARMACIE DE L'HORLOGE</t>
  </si>
  <si>
    <t>98 BLD DE CESSOLE</t>
  </si>
  <si>
    <t>PHARMACIE DE LA JALOUSTRE</t>
  </si>
  <si>
    <t>31 BOULEVARD DE RUERE</t>
  </si>
  <si>
    <t>PHARMACIE DES POMMARIES</t>
  </si>
  <si>
    <t>1 RUE DES ECOLES</t>
  </si>
  <si>
    <t>PHARMACIE BENABID</t>
  </si>
  <si>
    <t>1 PLACE LAENNEC</t>
  </si>
  <si>
    <t>LES EPESSES</t>
  </si>
  <si>
    <t>LA PHARMACIE DU GEANT</t>
  </si>
  <si>
    <t>ROUTE DE DORTAN</t>
  </si>
  <si>
    <t>ARBENT</t>
  </si>
  <si>
    <t>GRANDE PHARMACIE DE TOULENNE</t>
  </si>
  <si>
    <t>60 AVENUE DU 8 MAI 1945</t>
  </si>
  <si>
    <t>TOULENNE</t>
  </si>
  <si>
    <t>PHARMACIE DU VAL D'ARLY</t>
  </si>
  <si>
    <t>81 RTE DE MEGEVE</t>
  </si>
  <si>
    <t>PRAZ SUR ARLY</t>
  </si>
  <si>
    <t>PHARMACIE DE MAGONTY</t>
  </si>
  <si>
    <t>1 RUE DU ROYAUME-UNI</t>
  </si>
  <si>
    <t>PHARMACIE DES DEUX BAIES</t>
  </si>
  <si>
    <t>16 RUE ALBERT LOUPPE</t>
  </si>
  <si>
    <t>CARANTEC</t>
  </si>
  <si>
    <t>PHARMACIE MARTIN-CAILLE</t>
  </si>
  <si>
    <t>ZONE COMMERCIALE DE FOURCHON</t>
  </si>
  <si>
    <t>ARLES</t>
  </si>
  <si>
    <t>PHARMACIE DE L'HUISSERIE</t>
  </si>
  <si>
    <t>3 RUE DU BOIS</t>
  </si>
  <si>
    <t>L'HUISSERIE</t>
  </si>
  <si>
    <t>PHARMACIE DE L'IROISE</t>
  </si>
  <si>
    <t>CCIAL IROISE</t>
  </si>
  <si>
    <t>HAPPY PHARMACIE CANNET DES MAURES</t>
  </si>
  <si>
    <t>HAPPY PHARMACIE CANNET DES MAU</t>
  </si>
  <si>
    <t>1078 QUARTIER TAURELLE</t>
  </si>
  <si>
    <t>LE CANNET-DES-MAURES</t>
  </si>
  <si>
    <t>PHARMACIE SAINT MAUR</t>
  </si>
  <si>
    <t>59 AVENUE SAINT MAUR</t>
  </si>
  <si>
    <t>PHARMACIE MUTUALISTE SITE PHA04</t>
  </si>
  <si>
    <t>PHARMACIE MUTUALISTE SITE PHA0</t>
  </si>
  <si>
    <t>1 BOULEVARD JACQUARD</t>
  </si>
  <si>
    <t>CHARLIEU</t>
  </si>
  <si>
    <t>PARAPHARMACIE CARREFOUR NANCY</t>
  </si>
  <si>
    <t>CARREFOUR NANCY HOUDEMONT</t>
  </si>
  <si>
    <t>PHARMACIE DES CHAMPS</t>
  </si>
  <si>
    <t>2 IMPASSE DU PUIT MOREAU</t>
  </si>
  <si>
    <t>BECON-LES-GRANITS</t>
  </si>
  <si>
    <t>PHARMACIE POMMARET</t>
  </si>
  <si>
    <t>21 RUE DE COQUI</t>
  </si>
  <si>
    <t>AMBAZAC</t>
  </si>
  <si>
    <t>16 BOULEVARD AUGUSTE PAGEOT</t>
  </si>
  <si>
    <t>PHARMACIE LEMARQUIS</t>
  </si>
  <si>
    <t>17 RUE CARNOT</t>
  </si>
  <si>
    <t>AIRE-SUR-L'ADOUR</t>
  </si>
  <si>
    <t>PHARMACIE BAILE "MA PHARMACIE"</t>
  </si>
  <si>
    <t>ZAC DES GARILLANS</t>
  </si>
  <si>
    <t>PHARMACIE BOURRET MESSANA</t>
  </si>
  <si>
    <t>280 AVENUE JEAN MOULIN</t>
  </si>
  <si>
    <t>DONZERE</t>
  </si>
  <si>
    <t>96 RUE DE PARIS</t>
  </si>
  <si>
    <t>PALAISEAU</t>
  </si>
  <si>
    <t>PHARMACIE DE QUINGEY</t>
  </si>
  <si>
    <t>11B ROUTE DE LYON</t>
  </si>
  <si>
    <t>QUINGEY</t>
  </si>
  <si>
    <t>PHARMACIE DES ARVES</t>
  </si>
  <si>
    <t>IMMEUBLE OUILLON B</t>
  </si>
  <si>
    <t>SAINT-SORLIN-D'ARVES</t>
  </si>
  <si>
    <t>172 AVENUE ARISTIDE BRIAND</t>
  </si>
  <si>
    <t>SARLAT-LA-CANEDA</t>
  </si>
  <si>
    <t>185 RUE CORINDON</t>
  </si>
  <si>
    <t>?GUILLES</t>
  </si>
  <si>
    <t>PHARMACIE DE LA GRATIANNE</t>
  </si>
  <si>
    <t>CHEMIN DEPARTEMENTAL 59</t>
  </si>
  <si>
    <t>PHARMACIE DE LA CAPTE</t>
  </si>
  <si>
    <t>1999 ROUTE DE GIENS</t>
  </si>
  <si>
    <t>DAOU CAROLINE</t>
  </si>
  <si>
    <t>PHARMACIE DE GENISSIEUX</t>
  </si>
  <si>
    <t>RUE FREDERIC PENELON</t>
  </si>
  <si>
    <t>GENISSIEUX</t>
  </si>
  <si>
    <t>PHARMACIE DOP</t>
  </si>
  <si>
    <t>1 A CHEMIN DE BRONDEAU</t>
  </si>
  <si>
    <t>POMPIGNAC</t>
  </si>
  <si>
    <t>82 RUE MAURICE THOREZ</t>
  </si>
  <si>
    <t>PHARMACIE TERRE ET MER</t>
  </si>
  <si>
    <t>2 BOULEVARD LEGRIS</t>
  </si>
  <si>
    <t>BINIC-ETABLES-SUR-MER</t>
  </si>
  <si>
    <t>PHARMACIE DE BESSINES</t>
  </si>
  <si>
    <t>12 PLACE DE LA LIBERTE</t>
  </si>
  <si>
    <t>BESSINES-SUR-GARTEMPE</t>
  </si>
  <si>
    <t>LA PHARMACIE DE L'ESCAUT</t>
  </si>
  <si>
    <t>2 RUE JEAN JAURES</t>
  </si>
  <si>
    <t>ESCAUDOEUVRES</t>
  </si>
  <si>
    <t>PHARMACIE DE CHATILLON</t>
  </si>
  <si>
    <t>RUE DU RECLUS</t>
  </si>
  <si>
    <t>CHATILLON-EN-DIOIS</t>
  </si>
  <si>
    <t>PHARMACIE CENTRALE FRANCAISE ANGL</t>
  </si>
  <si>
    <t>PHARMACIE CENTRALE FRANCAISE A</t>
  </si>
  <si>
    <t>15 BOULEVARD FEART</t>
  </si>
  <si>
    <t>DINARD</t>
  </si>
  <si>
    <t>7 PLACE CHARLES DE GAULLE</t>
  </si>
  <si>
    <t>LA GRAND-CROIX</t>
  </si>
  <si>
    <t>PHARMACIE DU VAL D'EGRAY</t>
  </si>
  <si>
    <t>52 RUE DE LA GRANGE</t>
  </si>
  <si>
    <t>CHAMPDENIERS</t>
  </si>
  <si>
    <t>PARAPHARMACIE LECLERC LESCURE</t>
  </si>
  <si>
    <t>ROUTE DE CARMAUX</t>
  </si>
  <si>
    <t>LESCURE-D'ALBIGEOIS</t>
  </si>
  <si>
    <t>PHARMACIE DE VIGNOUX SUR BARANGEON</t>
  </si>
  <si>
    <t>PHARMACIE DE VIGNOUX SUR BARAN</t>
  </si>
  <si>
    <t>VIGNOUX-SUR-BARANGEON</t>
  </si>
  <si>
    <t>PHARMACIE DES VOSGES</t>
  </si>
  <si>
    <t>2 RUE DU GENERAL RAPP</t>
  </si>
  <si>
    <t>PHARMACIE VAL DE SCARPE</t>
  </si>
  <si>
    <t>31 RUE DE VERSAILLES</t>
  </si>
  <si>
    <t>SAINT-LAURENT-BLANGY</t>
  </si>
  <si>
    <t>PHARMACIE DE LA CHAUSSEE</t>
  </si>
  <si>
    <t>CCIAL DE LA CHAUSSEE</t>
  </si>
  <si>
    <t>MONTARGIS</t>
  </si>
  <si>
    <t>PHARMACIE DE SAINT JEAN</t>
  </si>
  <si>
    <t>10 AVENUE ROBERT DAUGEY</t>
  </si>
  <si>
    <t>PHARMACIE CENTRALE D'AUTEUIL</t>
  </si>
  <si>
    <t>122 RUE JEAN DE LA FONTAINE</t>
  </si>
  <si>
    <t>PHARMACIE DE LA FOUGERE</t>
  </si>
  <si>
    <t>530 ROUTE DE BORDEAUX</t>
  </si>
  <si>
    <t>PHARMACIE DU MARRONNIER</t>
  </si>
  <si>
    <t>30 RUE DE LA GARE</t>
  </si>
  <si>
    <t>MAMIROLLE</t>
  </si>
  <si>
    <t>PHARMACIE MAGNIER VILLANUEVA</t>
  </si>
  <si>
    <t>32 RUE JACQUES HUET</t>
  </si>
  <si>
    <t>F?CAMP</t>
  </si>
  <si>
    <t>PHARMACIE PRINCIPALE 84</t>
  </si>
  <si>
    <t>169 AVENUE DE L'EUROPE</t>
  </si>
  <si>
    <t>ORANGE</t>
  </si>
  <si>
    <t>INTERSPORT JACOU 00389/000</t>
  </si>
  <si>
    <t>SPORT PUISSANCE 3 JACOU SAS</t>
  </si>
  <si>
    <t>JACOU</t>
  </si>
  <si>
    <t>PHARMACIE DU BREDA</t>
  </si>
  <si>
    <t>5 RUE CHARAMIL</t>
  </si>
  <si>
    <t>ALLEVARD</t>
  </si>
  <si>
    <t>PHARMACIE DU VIADUC</t>
  </si>
  <si>
    <t>164 RUE DE CHARENTON</t>
  </si>
  <si>
    <t>PHARMACIE DU MARCHE CACHAN</t>
  </si>
  <si>
    <t>30 AVENUE CARNOT</t>
  </si>
  <si>
    <t>CACHAN</t>
  </si>
  <si>
    <t>PHARMACIE MALAKOFF</t>
  </si>
  <si>
    <t>138 AVENUE DE MALAKOFF</t>
  </si>
  <si>
    <t>PHARMACIE DU DOME</t>
  </si>
  <si>
    <t>4 AVENUE SAINT JUST</t>
  </si>
  <si>
    <t>GRANDE PHARMACIE LA VARENNE</t>
  </si>
  <si>
    <t>CCIAL LA VARENNE</t>
  </si>
  <si>
    <t>THIERS</t>
  </si>
  <si>
    <t>PHARMACIE DE L'OURCQ</t>
  </si>
  <si>
    <t>81 BIS RUE DE L'OURCQ</t>
  </si>
  <si>
    <t>PHARMACIE SAINT COLOMBAN</t>
  </si>
  <si>
    <t>17 RUE CHARLES LE GOFFIC</t>
  </si>
  <si>
    <t>LOCMIN?</t>
  </si>
  <si>
    <t>PHARMACIE MAGENTA</t>
  </si>
  <si>
    <t>2 PLACE BONSERGENT</t>
  </si>
  <si>
    <t>PHARMACIE RANDOUX</t>
  </si>
  <si>
    <t>74 RUE DU GENERAL LECLERC</t>
  </si>
  <si>
    <t>6 RUE DES ORFEVRES</t>
  </si>
  <si>
    <t>PHARMACIE DES MOULINS</t>
  </si>
  <si>
    <t>894 AVENUE DES MOULINS</t>
  </si>
  <si>
    <t>PHARMACIE DES BRUYERES</t>
  </si>
  <si>
    <t>85 RUE GENERAL LECLERC</t>
  </si>
  <si>
    <t>LA FERTE-SAINT-AUBIN</t>
  </si>
  <si>
    <t>23 ALLEE PAUL RIQUET</t>
  </si>
  <si>
    <t>PHARMACIE SIMONNET</t>
  </si>
  <si>
    <t>51 ROUTE DE LATRESNE</t>
  </si>
  <si>
    <t>CARIGNAN-DE-BORDEAUX</t>
  </si>
  <si>
    <t>PHARMACIE DU DAMIER</t>
  </si>
  <si>
    <t>49 BIS AVENUE SAINT LAZARE</t>
  </si>
  <si>
    <t>PHARMACIE DU CHAMPS DE MARS</t>
  </si>
  <si>
    <t>15 CHAMPS DE MARS</t>
  </si>
  <si>
    <t>BRIAN?ON</t>
  </si>
  <si>
    <t>PHARMA SALICORNES D'AIMARGUES</t>
  </si>
  <si>
    <t>PHARMACIE DES SALICORNES D'AIM</t>
  </si>
  <si>
    <t>4 RUE DES COURLIS</t>
  </si>
  <si>
    <t>AIMARGUES</t>
  </si>
  <si>
    <t>PHARMACIE DE LA MEDITERRANEE</t>
  </si>
  <si>
    <t>26 RUE DE LA MEDITERRANEE</t>
  </si>
  <si>
    <t>PHARMACIE DE LA PROVIDENCE</t>
  </si>
  <si>
    <t>90 RUE DES MARTYRS</t>
  </si>
  <si>
    <t>PHARMACIE CHARRE</t>
  </si>
  <si>
    <t>3 RUE DE VENETIE</t>
  </si>
  <si>
    <t>PHARMACIE DU COURS MIRABEAU</t>
  </si>
  <si>
    <t>16 COURS MIRABEAU</t>
  </si>
  <si>
    <t>PHARMACIE DE LA CITADELLE</t>
  </si>
  <si>
    <t>3 PLACE DU GENERAL BIGARRE</t>
  </si>
  <si>
    <t>LE PALAIS</t>
  </si>
  <si>
    <t>PHARMACIE  82 -PHARMAVANCE</t>
  </si>
  <si>
    <t>82 RUE DE BELLEVILLE</t>
  </si>
  <si>
    <t>25 AVENUE PIERRE SEMARD</t>
  </si>
  <si>
    <t>PHARMACIE DES FORGES</t>
  </si>
  <si>
    <t>6 QUAI JULIEN LE GRAND</t>
  </si>
  <si>
    <t>INZINZAC-LOCHRIST</t>
  </si>
  <si>
    <t>PARAPHARMACIE AUCHAN FREJUS</t>
  </si>
  <si>
    <t>RN 98 AVENUE EUGENE JOLY</t>
  </si>
  <si>
    <t>INTERSPORT CAPDENAC 00208/000</t>
  </si>
  <si>
    <t>CAP SPORT SAS</t>
  </si>
  <si>
    <t>CAPDENAC</t>
  </si>
  <si>
    <t>PHARMACIE DE VERDUN</t>
  </si>
  <si>
    <t>25 AVENUE DE VERDUN</t>
  </si>
  <si>
    <t>PHARMACIE CENTRALE ALFORTVILLE</t>
  </si>
  <si>
    <t>4 PLACE JEAN JAURES</t>
  </si>
  <si>
    <t>ALFORTVILLE</t>
  </si>
  <si>
    <t>PHARMACIE FRISCH</t>
  </si>
  <si>
    <t>HUNINGUE</t>
  </si>
  <si>
    <t>SPORT 2000 LA CIOTAT</t>
  </si>
  <si>
    <t>CHEMIN DU PUITS DU BRUNET</t>
  </si>
  <si>
    <t>PHARMACIE DE CLEGUER</t>
  </si>
  <si>
    <t>21 RUE FELIX LE GLEUT</t>
  </si>
  <si>
    <t>CLEGUER</t>
  </si>
  <si>
    <t>PHARMACIE DE LA GARE DES GRESILLONS</t>
  </si>
  <si>
    <t>PHARMACIE DE LA GARE DES GRESI</t>
  </si>
  <si>
    <t>276 AV DES GRESILLONS</t>
  </si>
  <si>
    <t>83 BOULEVARD DE LA VILLETTE</t>
  </si>
  <si>
    <t>PARAPHARMACIE AUCHAN ANGOULEME</t>
  </si>
  <si>
    <t>LA COURONNE</t>
  </si>
  <si>
    <t>PHARMACIE PYRENE</t>
  </si>
  <si>
    <t>2 RUE DU VIGNOBLE</t>
  </si>
  <si>
    <t>MONTGAILLARD</t>
  </si>
  <si>
    <t>PHARMACIE DE LA BARRIERE</t>
  </si>
  <si>
    <t>10 AVENUE DES ETATS UNIS</t>
  </si>
  <si>
    <t>PHARMACIE LA MOTTE VAUVERT</t>
  </si>
  <si>
    <t>AVENUE ERIC TABARLY</t>
  </si>
  <si>
    <t>PHARMACIE DES TROIS CHATEAUX</t>
  </si>
  <si>
    <t>8 PLACE DE LA LIBERATION</t>
  </si>
  <si>
    <t>PHARMACIE LES SABLES D'ANGLET</t>
  </si>
  <si>
    <t>23 AVENUE DU RAYON VERT</t>
  </si>
  <si>
    <t>PHARMACIE DE PARIGNE</t>
  </si>
  <si>
    <t>ZA DU RUISSEAU</t>
  </si>
  <si>
    <t>PARIGNE L'EVEQUE</t>
  </si>
  <si>
    <t>PHARMACIE DE TOULOUSE</t>
  </si>
  <si>
    <t>58 AVENUE DE TOULOUSE</t>
  </si>
  <si>
    <t>PARAPHARMACIE LECLERC RODEZ</t>
  </si>
  <si>
    <t>POLE COMMERCIALE COMTAL</t>
  </si>
  <si>
    <t>ONET-LE-CH?TEAU</t>
  </si>
  <si>
    <t>PHARMACIE L'ETOILE D'ALBION</t>
  </si>
  <si>
    <t>1 ALLEE DES PRUNIERS</t>
  </si>
  <si>
    <t>SAINT-CHRISTOL</t>
  </si>
  <si>
    <t>32BIS RUE CHARLES DE GAULLE</t>
  </si>
  <si>
    <t>PHARMACIE DE SAINT PIERRE</t>
  </si>
  <si>
    <t>33 RUE DE LA REPUBLIQUE</t>
  </si>
  <si>
    <t>PHARMACIE DU BOULEVARD</t>
  </si>
  <si>
    <t>18 BIS BD DE LATTRE DE TASSIGNY</t>
  </si>
  <si>
    <t>PHARMACIE DE RINXENT</t>
  </si>
  <si>
    <t>22 RUE ROGER SALENGRO</t>
  </si>
  <si>
    <t>RINXENT</t>
  </si>
  <si>
    <t>PHARMACIE DE LA BOUTONNE</t>
  </si>
  <si>
    <t>1 RUE DES PECHEURS</t>
  </si>
  <si>
    <t>TONNAY-BOUTONNE</t>
  </si>
  <si>
    <t>PHARMACIE DE L'HERBASSE</t>
  </si>
  <si>
    <t>37 AVENUE COMMANDANT CORLU</t>
  </si>
  <si>
    <t>SAINT-DONAT-SUR-L'HERBASSE</t>
  </si>
  <si>
    <t>PHARMACIE BAUSSAND</t>
  </si>
  <si>
    <t>913 AVENUE GEORGES CLEMENCEAU</t>
  </si>
  <si>
    <t>STEIGER ALBAN</t>
  </si>
  <si>
    <t>06/13/2026</t>
  </si>
  <si>
    <t>PHARMACIE DE BAGATELLE</t>
  </si>
  <si>
    <t>645 ROUTE DE BERRE</t>
  </si>
  <si>
    <t>PHARMACIE COIFFE</t>
  </si>
  <si>
    <t>56 BOULEVARD GAMBETTA</t>
  </si>
  <si>
    <t>PHARMACIE DU GRANIER</t>
  </si>
  <si>
    <t>54 RUE DES TENETTES</t>
  </si>
  <si>
    <t>SAINT-BALDOPH</t>
  </si>
  <si>
    <t>PHARMACIE PORTE DE LOIRE</t>
  </si>
  <si>
    <t>100 RUE JACQUES PREVERT</t>
  </si>
  <si>
    <t>COSSE-LE-VIVIEN</t>
  </si>
  <si>
    <t>PHARMACIE DES WEPPES</t>
  </si>
  <si>
    <t>352 ROUTE NATIONALE</t>
  </si>
  <si>
    <t>ENNETI?RES-EN-WEPPES</t>
  </si>
  <si>
    <t>PHARMACIE DOMINICI</t>
  </si>
  <si>
    <t>CC LECLERC, T11</t>
  </si>
  <si>
    <t>PHARMACIE CIRQUE ROMAIN</t>
  </si>
  <si>
    <t>15 17 RUE DE LA CASERNETTE</t>
  </si>
  <si>
    <t>PHARMACIE LIZARDIA</t>
  </si>
  <si>
    <t>4 ZA LIZARDIA</t>
  </si>
  <si>
    <t>SAINT-PEE-SUR-NIVELLE</t>
  </si>
  <si>
    <t>PHARMACIE PERETTI</t>
  </si>
  <si>
    <t>110 AVENUE ACHILLE PERETTI</t>
  </si>
  <si>
    <t>PHARMACIE IENA</t>
  </si>
  <si>
    <t>31 RUE DE LUBECK</t>
  </si>
  <si>
    <t>PARAPHARMACIE LECLERC SEYDIS</t>
  </si>
  <si>
    <t>AVENUE LAMARQUE -?QUARTIER LERY</t>
  </si>
  <si>
    <t>LA SEYNE SUR MER</t>
  </si>
  <si>
    <t>PARAPHARMACIE LECLERC OUTREAU</t>
  </si>
  <si>
    <t>BOULEVARD INDUSTRIEL</t>
  </si>
  <si>
    <t>PHARMACIE DE SALIGNAC</t>
  </si>
  <si>
    <t>65 AV DE LA REPUBLIQUE</t>
  </si>
  <si>
    <t>VAL DE VIRVEE</t>
  </si>
  <si>
    <t>PHARMACIE DE GACE</t>
  </si>
  <si>
    <t>GACE</t>
  </si>
  <si>
    <t>PHARMACIE DE L ECOQUARTIER</t>
  </si>
  <si>
    <t>12 14 PLACE SIMONE VEIL</t>
  </si>
  <si>
    <t>MEUDON LA FORET</t>
  </si>
  <si>
    <t>82 AV DE LA REPUBLIQUE</t>
  </si>
  <si>
    <t>SAINT-QUENTIN</t>
  </si>
  <si>
    <t>PHARMACIE CENTRALE DU NORD</t>
  </si>
  <si>
    <t>132 RUE LAFAYETTE</t>
  </si>
  <si>
    <t>PHARMACIE DE FRONTENAY</t>
  </si>
  <si>
    <t>1 RUE DU DOCTEUR JEAN DEBEGUE</t>
  </si>
  <si>
    <t>FRONTENAY-ROHAN-ROHAN</t>
  </si>
  <si>
    <t>PHARMACIE DU PORT GRANDE MOTTE</t>
  </si>
  <si>
    <t>78 QUAI GEORGES POMPIDOU</t>
  </si>
  <si>
    <t>LA GRANDE-MOTTE</t>
  </si>
  <si>
    <t>PHARMACIE DE L'EMBLAVEZ</t>
  </si>
  <si>
    <t>PLACE HENRI CHAMPAGNAC</t>
  </si>
  <si>
    <t>VOREY</t>
  </si>
  <si>
    <t>PHARMACIE DES MONTS</t>
  </si>
  <si>
    <t>51 CHEMIN DES LOUPS</t>
  </si>
  <si>
    <t>BOESCHEPE</t>
  </si>
  <si>
    <t>PHARMACIE DE SAINTGEORGESSUREURE</t>
  </si>
  <si>
    <t>PHARMACIE DE SAINTGEORGESSUREU</t>
  </si>
  <si>
    <t>2 A RUE DE LA PLAINE</t>
  </si>
  <si>
    <t>SAINT-GEORGES-SUR-EURE</t>
  </si>
  <si>
    <t>5 RUE CHARLES NEDELEC</t>
  </si>
  <si>
    <t>PHARMACIE DU MIGNON</t>
  </si>
  <si>
    <t>8 RUE DE LA CORNE</t>
  </si>
  <si>
    <t>MAUZE-SUR-LE-MIGNON</t>
  </si>
  <si>
    <t>PHARMACIE DE LA COTINIERE</t>
  </si>
  <si>
    <t>37 RUE DU PORT</t>
  </si>
  <si>
    <t>PHARMACIE RICHELIEU</t>
  </si>
  <si>
    <t>2 ROUTE DE FONTENAY</t>
  </si>
  <si>
    <t>LUCON</t>
  </si>
  <si>
    <t>33 RUE DE BORDEAUX</t>
  </si>
  <si>
    <t>PHARMACIE ANGE</t>
  </si>
  <si>
    <t>14 ROUTE DE PARIS</t>
  </si>
  <si>
    <t>LA BALME-DE-SILLINGY</t>
  </si>
  <si>
    <t>6 PLACE DU CHATEAU</t>
  </si>
  <si>
    <t>COULONGES-SUR-L'AUTIZE</t>
  </si>
  <si>
    <t>PHARMACIE REGNAULT</t>
  </si>
  <si>
    <t>1 PLACE DU LION D'OR</t>
  </si>
  <si>
    <t>94 AVENUE DE LA REPUBLIQUE</t>
  </si>
  <si>
    <t>AUBAGNE</t>
  </si>
  <si>
    <t>PARAPHARMACIE INTERMARCHE</t>
  </si>
  <si>
    <t>ZI DU CHIRIAC, CHEMIN DE LA CASSINE</t>
  </si>
  <si>
    <t>PHARMACIE HEMERY</t>
  </si>
  <si>
    <t>1 ESPACE KERNEVELECK</t>
  </si>
  <si>
    <t>FOUESNANT</t>
  </si>
  <si>
    <t>PHARMACIE LOUIN</t>
  </si>
  <si>
    <t>68 RUE LAZARE CARNOT</t>
  </si>
  <si>
    <t>SAINT-ETIENNE-DU-ROUVRAY</t>
  </si>
  <si>
    <t>PHARMACIE F</t>
  </si>
  <si>
    <t>141 AVENUE DE FRANCE</t>
  </si>
  <si>
    <t>NAY</t>
  </si>
  <si>
    <t>RUE DU CAPITAINE THEN</t>
  </si>
  <si>
    <t>1 PLACE D'ARMES</t>
  </si>
  <si>
    <t>PHARMACIE DU JAYON</t>
  </si>
  <si>
    <t>CCIAL DE JAYON</t>
  </si>
  <si>
    <t>GRIGNY</t>
  </si>
  <si>
    <t>PHARMACIE DU CENTRE LEOGNAN</t>
  </si>
  <si>
    <t>7 CRS DU MARECHAL DE LATTRE DE T</t>
  </si>
  <si>
    <t>LEOGNAN</t>
  </si>
  <si>
    <t>CHAMPION</t>
  </si>
  <si>
    <t>LEBERT ANCENIS</t>
  </si>
  <si>
    <t>ANCENIS</t>
  </si>
  <si>
    <t>PHARMACIE DAMASSE</t>
  </si>
  <si>
    <t>96 AVENUE DU GENERAL LECLERC</t>
  </si>
  <si>
    <t>PARAPHARMACIE LAONDIS</t>
  </si>
  <si>
    <t>LIEU DIT LE PRE ROBERT</t>
  </si>
  <si>
    <t>M ROMAIN BROCHE</t>
  </si>
  <si>
    <t>PHARMACIE PHARMAVANCE VAUGIRAR</t>
  </si>
  <si>
    <t>315 RUE DE VAUGIRARD</t>
  </si>
  <si>
    <t>PHARMACIE LES OCEANES</t>
  </si>
  <si>
    <t>RUE DU GAL MONTCALM</t>
  </si>
  <si>
    <t>CH?TEAU-D'OLONNE</t>
  </si>
  <si>
    <t>122 AVENUE DE LA CALIFORNIE</t>
  </si>
  <si>
    <t>38 ROUTE DE SARTENE</t>
  </si>
  <si>
    <t>PHARMACIE VIROISE</t>
  </si>
  <si>
    <t>19 PLACE DU SIX JUIN 1944</t>
  </si>
  <si>
    <t>60 RUE BAYARD</t>
  </si>
  <si>
    <t>147 ROUTE DE L'EMPEREUR</t>
  </si>
  <si>
    <t>MA PHARMACIE CAUDERAN</t>
  </si>
  <si>
    <t>79 AVENUE DE MERIGNAC</t>
  </si>
  <si>
    <t>INTERSPORT 00604/000</t>
  </si>
  <si>
    <t>INTERSPORT ESSEY LES NANCY 006</t>
  </si>
  <si>
    <t>SAS ESSEY SPORT</t>
  </si>
  <si>
    <t>PARAPHARMACIE LECLERC ROUEN</t>
  </si>
  <si>
    <t>RUE HENRI GADEAU DE?KERVILLE</t>
  </si>
  <si>
    <t>PHARMACIE CHAMPVOISIN</t>
  </si>
  <si>
    <t>4 RUE CHAMPVOISIN</t>
  </si>
  <si>
    <t>AUBIERE</t>
  </si>
  <si>
    <t>PHARMACIE DE VIRY</t>
  </si>
  <si>
    <t>22 PLACE DES AVIATEURS</t>
  </si>
  <si>
    <t>VIRY</t>
  </si>
  <si>
    <t>5 PLACE SAINT GEORGES</t>
  </si>
  <si>
    <t>PHARMACIE DU SQUARE CLIGNANCOURT</t>
  </si>
  <si>
    <t>PHARMACIE DU SQUARE CLIGNANCOU</t>
  </si>
  <si>
    <t>43 RUE SIMART</t>
  </si>
  <si>
    <t>PHARMACIE DE CANOT</t>
  </si>
  <si>
    <t>2 QUAI HENRI BUGNET</t>
  </si>
  <si>
    <t>BESANCON</t>
  </si>
  <si>
    <t>PHARMACIE DU COURS DU NORD</t>
  </si>
  <si>
    <t>108 C AV DU GENERAL DE GAULLE</t>
  </si>
  <si>
    <t>CAMARET SUR AIGUES</t>
  </si>
  <si>
    <t>PHARMACIE SAINTE ANNE</t>
  </si>
  <si>
    <t>19 PLACE SAINTE ANNE</t>
  </si>
  <si>
    <t>LA RICHE</t>
  </si>
  <si>
    <t>PHARMACIE BIRAULT</t>
  </si>
  <si>
    <t>PLACE MAUCAILLOU</t>
  </si>
  <si>
    <t>SAINT-SULPICE-ET-CAMEYRAC</t>
  </si>
  <si>
    <t>PHARMACIE DU PARC DE ROMAGNAT</t>
  </si>
  <si>
    <t>PLACE DU 8 MAI 1945</t>
  </si>
  <si>
    <t>ROMAGNAT</t>
  </si>
  <si>
    <t>PHARMACIE KER AHES</t>
  </si>
  <si>
    <t>5 RUE SALVADOR ALLENDE</t>
  </si>
  <si>
    <t>11 AVENUE DU GENERAL SARRAIL</t>
  </si>
  <si>
    <t>SERMAIZE-LES-BAINS</t>
  </si>
  <si>
    <t>PHARMACIE RETAILLEAU DAVID</t>
  </si>
  <si>
    <t>6 RUE DE PLAISANCE</t>
  </si>
  <si>
    <t>ST PHILBERT DE GRAND LIEU</t>
  </si>
  <si>
    <t>PHARMACIE GROTTE ROLLAND</t>
  </si>
  <si>
    <t>82 AV DE LA MADRAGUE DE MONTREDON</t>
  </si>
  <si>
    <t>PHARMACIE DES OUDAIRIES</t>
  </si>
  <si>
    <t>ROUTE DE CHOLET</t>
  </si>
  <si>
    <t>PHARMACIE DU VAL DE GORRE</t>
  </si>
  <si>
    <t>26 RUE JEAN JAURES</t>
  </si>
  <si>
    <t>SAINT-LAURENT-SUR-GORRE</t>
  </si>
  <si>
    <t>PHARMACIE RENAISSANCE</t>
  </si>
  <si>
    <t>17 AVENUE DE LA LIBERATION</t>
  </si>
  <si>
    <t>PHARMACIE VERGUET</t>
  </si>
  <si>
    <t>5 ROUTE DE LA MARCHE</t>
  </si>
  <si>
    <t>ST SULPICE LE GUERETOIS</t>
  </si>
  <si>
    <t>PHARMACIE LAFAYETTE SARLAT</t>
  </si>
  <si>
    <t>1078 AVENUE SIMONE VEIL</t>
  </si>
  <si>
    <t>SARLAT-LA-CAN?DA</t>
  </si>
  <si>
    <t>PHARMACIE BILLANCOURT</t>
  </si>
  <si>
    <t>60 64 AVENUE DU GENERAL LECLERC</t>
  </si>
  <si>
    <t>PHARMACIE AUTREMENT</t>
  </si>
  <si>
    <t>78 RUE NATIONALE</t>
  </si>
  <si>
    <t>CERANS FOULLETOURTE</t>
  </si>
  <si>
    <t>PHARMACIE DES MAISONS BLANCHES</t>
  </si>
  <si>
    <t>12 PLACE DES MAISONS BLANCHES</t>
  </si>
  <si>
    <t>ST CYR SUR LOIRE</t>
  </si>
  <si>
    <t>25 RUE DALBERT MATHIEU</t>
  </si>
  <si>
    <t>CHERBOURG</t>
  </si>
  <si>
    <t>PHARMACIE DE DAGNEUX</t>
  </si>
  <si>
    <t>1147 RUE DE GENEVE</t>
  </si>
  <si>
    <t>DAGNEUX</t>
  </si>
  <si>
    <t>PHARMACIE PRADO DAVID PLAGE</t>
  </si>
  <si>
    <t>614 AVENUE DU PRADO</t>
  </si>
  <si>
    <t>PHARMACIE DU MEDOC</t>
  </si>
  <si>
    <t>1 AVENUE MENDES FRANCE</t>
  </si>
  <si>
    <t>LESPARRE-MEDOC</t>
  </si>
  <si>
    <t>INTERSPORT DIEPPE  00228/000</t>
  </si>
  <si>
    <t>PHARMACIE DE VEYRIER DU LAC</t>
  </si>
  <si>
    <t>40 RUE DE LA VOUTE</t>
  </si>
  <si>
    <t>VEYRIER-DU-LAC</t>
  </si>
  <si>
    <t>PHARMACIE PHOCEA BRETEUIL</t>
  </si>
  <si>
    <t>10 RUE DE BRETEUIL</t>
  </si>
  <si>
    <t>MARSEILLE 01</t>
  </si>
  <si>
    <t>PHARMACIE ANTIBOISE</t>
  </si>
  <si>
    <t>2 AVENUE ARISTIDE BRIAND</t>
  </si>
  <si>
    <t>PHARMACIE ENTRE DEUX GUIERS</t>
  </si>
  <si>
    <t>ZA CHAMP PERROUD</t>
  </si>
  <si>
    <t>ENTRE-DEUX-GUIERS</t>
  </si>
  <si>
    <t>PHARMACIE DU PONT MARAIS</t>
  </si>
  <si>
    <t>6 RUE DE LA FONDERIE</t>
  </si>
  <si>
    <t>PHARMACIE FLOTTE</t>
  </si>
  <si>
    <t>35 RUE PASTEUR</t>
  </si>
  <si>
    <t>NOYEN-SUR-SARTHE</t>
  </si>
  <si>
    <t>PHARMACIE VOLTAIRE OBERKAMPF</t>
  </si>
  <si>
    <t>29 BOULEVARD VOLTAIRE</t>
  </si>
  <si>
    <t>PARAPHARMACIE AUCHAN ENGLOS</t>
  </si>
  <si>
    <t>RN 352</t>
  </si>
  <si>
    <t>ENGLOS</t>
  </si>
  <si>
    <t>PHARMACIE DE LA BAULCHE</t>
  </si>
  <si>
    <t>17 AVENUE DU CHATEAU</t>
  </si>
  <si>
    <t>SAINT-GEORGES-SUR-BAULCHE</t>
  </si>
  <si>
    <t>PHARMACIE MARES CENON</t>
  </si>
  <si>
    <t>36 AVENUE HUBERT DUBEDOUT</t>
  </si>
  <si>
    <t>CENON</t>
  </si>
  <si>
    <t>PHARMACIE CENTRALE DE LANVAUX</t>
  </si>
  <si>
    <t>4 PLACE ADRIEN LE FRANC</t>
  </si>
  <si>
    <t>ELVEN</t>
  </si>
  <si>
    <t>PHARMACIE SAINT LIPHARD</t>
  </si>
  <si>
    <t>52 RUE DU GEN DE GAULLE</t>
  </si>
  <si>
    <t>MEUNG SUR LOIRE</t>
  </si>
  <si>
    <t>PHARMACIE DU GUERET</t>
  </si>
  <si>
    <t>58 ROUTE DE BONSON</t>
  </si>
  <si>
    <t>ST JUST ST RAMBERT</t>
  </si>
  <si>
    <t>48 RUE CHAPRON</t>
  </si>
  <si>
    <t>PHARMACIE DES PIERRES BLANCHES</t>
  </si>
  <si>
    <t>1 PLACE DES ANCIENS COMBATTANTS</t>
  </si>
  <si>
    <t>GREZIEU-LA-VARENNE</t>
  </si>
  <si>
    <t>PHARMACIE DES TOURNESOLS</t>
  </si>
  <si>
    <t>16 AV DE VERDUN</t>
  </si>
  <si>
    <t>ARDENTES</t>
  </si>
  <si>
    <t>SPORT 2000 FERRIERES</t>
  </si>
  <si>
    <t>8 RUE DU MEMORIAL</t>
  </si>
  <si>
    <t>SAINT-SAUVEUR-D'AUNIS</t>
  </si>
  <si>
    <t>PHARMACIE DE MOUILLERON</t>
  </si>
  <si>
    <t>12 RUE BEAUSEJOUR</t>
  </si>
  <si>
    <t>MOUILLERON-LE-CAPTIF</t>
  </si>
  <si>
    <t>PHARMACIE DU LAC D'ALLOS</t>
  </si>
  <si>
    <t>LIEU DIT PRE DE FOIRE</t>
  </si>
  <si>
    <t>ALLOS</t>
  </si>
  <si>
    <t>12 RUE MISS CAWELL</t>
  </si>
  <si>
    <t>1 PLACE DE L EGLISE</t>
  </si>
  <si>
    <t>PERROS-GUIREC</t>
  </si>
  <si>
    <t>540 LA VENUE DE CARPENTAS</t>
  </si>
  <si>
    <t>MAZAN</t>
  </si>
  <si>
    <t>PHARMACIE PLACE DE ROME</t>
  </si>
  <si>
    <t>8 PLACE DE ROME</t>
  </si>
  <si>
    <t>PHARMACIE CENDRES</t>
  </si>
  <si>
    <t>14 BOULEVARD VICTOR HUGO</t>
  </si>
  <si>
    <t>SAINT-R?MY-DE-PROVENCE</t>
  </si>
  <si>
    <t>PHARMACIE DE THOIRY</t>
  </si>
  <si>
    <t>10 RUE DE LA MARE AGRAD</t>
  </si>
  <si>
    <t>THOIRY</t>
  </si>
  <si>
    <t>INTERSPORT ECOLE VALENTIN</t>
  </si>
  <si>
    <t>4 RUE DE L'ETANG</t>
  </si>
  <si>
    <t>?COLE-VALENTIN</t>
  </si>
  <si>
    <t>1 RUE DU 3 DECEMBRE</t>
  </si>
  <si>
    <t>RIBEAUVILLE</t>
  </si>
  <si>
    <t>40 RUE DU GENERAL DE GAULLE</t>
  </si>
  <si>
    <t>9 RUE DU 8 MAI 1945</t>
  </si>
  <si>
    <t>LA TOUR-DU-CRIEU</t>
  </si>
  <si>
    <t>PHARMACIE DERUAZ</t>
  </si>
  <si>
    <t>1 PLACE NEUVE</t>
  </si>
  <si>
    <t>SAINT-MARTIN-EN-HAUT</t>
  </si>
  <si>
    <t>PHARMACIE DU LANGUEDOC</t>
  </si>
  <si>
    <t>23 BOULEVARD DU LANGUEDOC</t>
  </si>
  <si>
    <t>PHARMACIE MILHET</t>
  </si>
  <si>
    <t>4 RUE JEAN JAURES</t>
  </si>
  <si>
    <t>PHARMACIE CAP OCEAN</t>
  </si>
  <si>
    <t>72 RUE DES SABLES</t>
  </si>
  <si>
    <t>PHARMACIE DE DIDONNE</t>
  </si>
  <si>
    <t>6 RUE JEAN MONNET</t>
  </si>
  <si>
    <t>SAINT-GEORGES-DE-DIDONNE</t>
  </si>
  <si>
    <t>PHARMACIE DE L'ENSOLEILLEE</t>
  </si>
  <si>
    <t>724 AVENUE DU CLUB HIPPIQUE</t>
  </si>
  <si>
    <t>PHARMACIE CENTRALE MARCEAU</t>
  </si>
  <si>
    <t>55 AVENUE MARCEAU</t>
  </si>
  <si>
    <t>INTERSPORT 00844/000</t>
  </si>
  <si>
    <t>INTERSPORT SARLAT LA CANEDA 00</t>
  </si>
  <si>
    <t>EMPREINTE SARL</t>
  </si>
  <si>
    <t>PHARMACIE SATGER-APACK</t>
  </si>
  <si>
    <t>150 AVENUE DE LA RAMADONE</t>
  </si>
  <si>
    <t>LORIOL-DU-COMTAT</t>
  </si>
  <si>
    <t>PHARMACIE DU CCIAL VILLABE</t>
  </si>
  <si>
    <t>CCIAL VILLABE</t>
  </si>
  <si>
    <t>VILLABE</t>
  </si>
  <si>
    <t>PHARMACIE MANDIN</t>
  </si>
  <si>
    <t>21 GRANDE RUE</t>
  </si>
  <si>
    <t>NOIRMOUTIER EN L'ILE</t>
  </si>
  <si>
    <t>PHARMACIE POISSONNIER</t>
  </si>
  <si>
    <t>90 ROUTE D'AVIGNON</t>
  </si>
  <si>
    <t>CABRI?RES-D'AVIGNON</t>
  </si>
  <si>
    <t>PHARMACIE SAINT HONORE  HNATIUK</t>
  </si>
  <si>
    <t>PHARMACIE SAINT HONORE  HNATIU</t>
  </si>
  <si>
    <t>7 RUE SAINT HONORE</t>
  </si>
  <si>
    <t>LE BLANC</t>
  </si>
  <si>
    <t>PHARMACIE DES PROMENIERS</t>
  </si>
  <si>
    <t>2 AVENUE DES PROMENIERS</t>
  </si>
  <si>
    <t>BEAUCOUZ?</t>
  </si>
  <si>
    <t>PHARMACIE DE MONTBAZENS</t>
  </si>
  <si>
    <t>34 RUE DU SEGALA</t>
  </si>
  <si>
    <t>MONTBAZENS</t>
  </si>
  <si>
    <t>GRANDE PHARMACIE PASTEUR</t>
  </si>
  <si>
    <t>5 AVENUE PASTEUR</t>
  </si>
  <si>
    <t>TREMBLAY-EN-FRANCE</t>
  </si>
  <si>
    <t>PHARMACIE DES CIMES</t>
  </si>
  <si>
    <t>485 AVENUE DU STADE</t>
  </si>
  <si>
    <t>PARAPHARMACIE CAP EMERAUDE</t>
  </si>
  <si>
    <t>ZONE TERTRE ESNAUT</t>
  </si>
  <si>
    <t>PHARMACIE DEMAREST</t>
  </si>
  <si>
    <t>20 RUE PIERRE CURIE</t>
  </si>
  <si>
    <t>DON</t>
  </si>
  <si>
    <t>PHARMACIE DES SAISIES</t>
  </si>
  <si>
    <t>187 AVENUE DES JEUX OLYMPIQUES</t>
  </si>
  <si>
    <t>HAUTELUCE</t>
  </si>
  <si>
    <t>PHARMACIE CHAMINANT</t>
  </si>
  <si>
    <t>4 BIS RUE JEAN JAURES</t>
  </si>
  <si>
    <t>COUERON</t>
  </si>
  <si>
    <t>PHARMACIE DU VOUVRILLON</t>
  </si>
  <si>
    <t>8 AV LEON BRULE</t>
  </si>
  <si>
    <t>VOUVRAY</t>
  </si>
  <si>
    <t>PHARMACIE DE CAPDENAC</t>
  </si>
  <si>
    <t>14 RUE DE LA REPUBLIQUE</t>
  </si>
  <si>
    <t>CAPDENAC-GARE</t>
  </si>
  <si>
    <t>PHARMACIE DU CHENE SAINT-AMAND</t>
  </si>
  <si>
    <t>ZAC DU CHENE SAINT AMAND</t>
  </si>
  <si>
    <t>PHARMACIE DU CENTRE VILLE</t>
  </si>
  <si>
    <t>2 PLACE DE LA LIBERTE</t>
  </si>
  <si>
    <t>BALLANCOURT-SUR-ESSONNE</t>
  </si>
  <si>
    <t>PHARMACIE DE GRIGNOLS</t>
  </si>
  <si>
    <t>3 PLACE DU MARCHE</t>
  </si>
  <si>
    <t>GRIGNOLS</t>
  </si>
  <si>
    <t>PHARMACIE GUERARD LEFRANCOIS</t>
  </si>
  <si>
    <t>LE BOURG</t>
  </si>
  <si>
    <t>BRIX</t>
  </si>
  <si>
    <t>PHARMACIE CARREFOUR  BEAUJOIRE</t>
  </si>
  <si>
    <t>CCIAL BOULEVARD BEAUJOIRE</t>
  </si>
  <si>
    <t>PHARMACIE OBERKAMPF</t>
  </si>
  <si>
    <t>4 RUE PASTEUR</t>
  </si>
  <si>
    <t>JOUY EN JOSAS</t>
  </si>
  <si>
    <t>PHARMACIE DU MARTINET</t>
  </si>
  <si>
    <t>1 AVENUE GEORGES POMPIDOU</t>
  </si>
  <si>
    <t>PHARMACIE DE LA HAYE</t>
  </si>
  <si>
    <t>55 PLACE GENERAL DE GAULLE</t>
  </si>
  <si>
    <t>LA HAYE</t>
  </si>
  <si>
    <t>PHARMACIE D AUSSONNE</t>
  </si>
  <si>
    <t>5 AVENUE DE LA REPUBLIQUE</t>
  </si>
  <si>
    <t>AUSSONNE</t>
  </si>
  <si>
    <t>20 BOULEVARD DE LA REPUBLIQUE</t>
  </si>
  <si>
    <t>PORNICHET</t>
  </si>
  <si>
    <t>PHARMACIE DE BEAUVALLON</t>
  </si>
  <si>
    <t>2 RUE DE LA VEORE</t>
  </si>
  <si>
    <t>BEAUVALLON</t>
  </si>
  <si>
    <t>PHARMACIE CLARON</t>
  </si>
  <si>
    <t>1 BIS AV ALBERT CAMUS</t>
  </si>
  <si>
    <t>BOUJAN-SUR-LIBRON</t>
  </si>
  <si>
    <t>PHARMACIE DE LA BRIDOIRE</t>
  </si>
  <si>
    <t>124 ROUTE DE PONT DE BEAUVOISIN</t>
  </si>
  <si>
    <t>LA BRIDOIRE</t>
  </si>
  <si>
    <t>13 PLACE LEON CHEMINANT</t>
  </si>
  <si>
    <t>SAINT-RENAN</t>
  </si>
  <si>
    <t>PARAPHARMACIE LECLERC HOLDIS</t>
  </si>
  <si>
    <t>ZAC DES BATERSES</t>
  </si>
  <si>
    <t>BEYNOST</t>
  </si>
  <si>
    <t>511 AV CHARLES DE GAULLES</t>
  </si>
  <si>
    <t>BELLEY</t>
  </si>
  <si>
    <t>PHARMACIE CAULAINCOURT</t>
  </si>
  <si>
    <t>106 RUE CAULAINCOURT</t>
  </si>
  <si>
    <t>GRANDE PHARMACIE RIVE SUD</t>
  </si>
  <si>
    <t>26 RUE VALENTIN DES ORMEAUX</t>
  </si>
  <si>
    <t>M?RS-ERIGN?</t>
  </si>
  <si>
    <t>PHARMACIE DU MONTET</t>
  </si>
  <si>
    <t>22 ROUTE DEPARTEMENTALE 945</t>
  </si>
  <si>
    <t>LE MONTET</t>
  </si>
  <si>
    <t>PHARMACIE DES COURTILS</t>
  </si>
  <si>
    <t>2 B AVENUE DES COURTILS</t>
  </si>
  <si>
    <t>GOUVIEUX</t>
  </si>
  <si>
    <t>GRANDE PHARMACIE DU 5</t>
  </si>
  <si>
    <t>2 RUE CLAUDE BERNARD</t>
  </si>
  <si>
    <t>PARIS 05</t>
  </si>
  <si>
    <t>PHARMACIE DE LA LIMAGNE</t>
  </si>
  <si>
    <t>3 ROUTE DE MARINGUES</t>
  </si>
  <si>
    <t>ENNEZAT</t>
  </si>
  <si>
    <t>PHARMACIE DE LA CRAFFE</t>
  </si>
  <si>
    <t>1 RUE DE MALZEVILLE</t>
  </si>
  <si>
    <t>PHARMACIE POISY CENTRE</t>
  </si>
  <si>
    <t>47 ROUTE DE LOVAGNY</t>
  </si>
  <si>
    <t>POISY</t>
  </si>
  <si>
    <t>PHARMACIE DE LA CALIFORNIE</t>
  </si>
  <si>
    <t>137 RUE D'ANTIBES</t>
  </si>
  <si>
    <t>TOP PADEL SAS</t>
  </si>
  <si>
    <t>1 RUE ISSAC NEWTON</t>
  </si>
  <si>
    <t>PLAISANCE-DU-TOUCH</t>
  </si>
  <si>
    <t>PARAPHARMACIE CARREFOUR LIBOURNE</t>
  </si>
  <si>
    <t>PARAPHARMACIE CARREFOUR LIBOUR</t>
  </si>
  <si>
    <t>ROUTE DE CASTILLON</t>
  </si>
  <si>
    <t>LIBOURNE</t>
  </si>
  <si>
    <t>PHARMACIE GERBAULT</t>
  </si>
  <si>
    <t>33 RUE DE SATORY</t>
  </si>
  <si>
    <t>PHARMACIE VINCENNES ST MANDE</t>
  </si>
  <si>
    <t>168 BIS AVENUE DE PARIS</t>
  </si>
  <si>
    <t>PHARMACIE DE PUISIGNAN</t>
  </si>
  <si>
    <t>15 ROUTE DE JONS</t>
  </si>
  <si>
    <t>PUSIGNAN</t>
  </si>
  <si>
    <t>PHARMACIE DESNEUF</t>
  </si>
  <si>
    <t>7 RUE PORTAIL MATHERON</t>
  </si>
  <si>
    <t>PHARMACIE AGDE SOLEIL</t>
  </si>
  <si>
    <t>13 BOULEVARD DU SOLEIL</t>
  </si>
  <si>
    <t>PHARMACIE DE L'ARPENAZ</t>
  </si>
  <si>
    <t>1751 AVENUE DE GENEVE</t>
  </si>
  <si>
    <t>PARAPHARMACIE CARREFOUR PARIS</t>
  </si>
  <si>
    <t>1 AVENUE DU GENERAL SARRAIL</t>
  </si>
  <si>
    <t>PHARMACIE DES FLEURS</t>
  </si>
  <si>
    <t>58 RUE DE LA JONQUIERE</t>
  </si>
  <si>
    <t>PHARMACIE ROSSI</t>
  </si>
  <si>
    <t>245 AV ST ALEXANDRE SAULI</t>
  </si>
  <si>
    <t>AL?RIA</t>
  </si>
  <si>
    <t>49 BIS BD DE LA MEDITERRANNEE</t>
  </si>
  <si>
    <t>FROUZINS</t>
  </si>
  <si>
    <t>LA PHARMACIE DU TRAIN BLEU</t>
  </si>
  <si>
    <t>21 T BOULEVARD DIDEROT</t>
  </si>
  <si>
    <t>PARAPHARMACIE CARREFOUR SOISSONS</t>
  </si>
  <si>
    <t>PARAPHARMACIE CARREFOUR SOISSO</t>
  </si>
  <si>
    <t>PHARMACIE 217</t>
  </si>
  <si>
    <t>217 RUE LA FAYETTE</t>
  </si>
  <si>
    <t>PHARMACIE PYRENEES JOURDAIN</t>
  </si>
  <si>
    <t>336 RUE DES PYRENEES</t>
  </si>
  <si>
    <t>PHARMACIE DE SENTHEIM</t>
  </si>
  <si>
    <t>22 GRANDE RUE</t>
  </si>
  <si>
    <t>SENTHEIM</t>
  </si>
  <si>
    <t>74 GRANDE RUE</t>
  </si>
  <si>
    <t>FRANCHEVILLE</t>
  </si>
  <si>
    <t>PHARMACIE DE PONTLEVOY</t>
  </si>
  <si>
    <t>2 RUE DE LA PLAINE</t>
  </si>
  <si>
    <t>PONTLEVOY</t>
  </si>
  <si>
    <t>PHARMACIE SANGAN</t>
  </si>
  <si>
    <t>17 PLACE DU GUESCLIN</t>
  </si>
  <si>
    <t>BROONS</t>
  </si>
  <si>
    <t>PHARMACIE DES HALLES PHARMA 37</t>
  </si>
  <si>
    <t>99 RUE DU DOCTEUR PATRY</t>
  </si>
  <si>
    <t>SAINTE-MAURE-DE-TOURAINE</t>
  </si>
  <si>
    <t>PHARMACIE DU CASTELLA</t>
  </si>
  <si>
    <t>14 AVENUE DE LA REPUBLIQUE</t>
  </si>
  <si>
    <t>TARASCON SUR ARIEGE FRANCE</t>
  </si>
  <si>
    <t>PHARMACIE LES MARMOTTES</t>
  </si>
  <si>
    <t>98 QUAI DE L'HOTEL DE VILLE</t>
  </si>
  <si>
    <t>PHARMACIE DES ROCHETTES</t>
  </si>
  <si>
    <t>53 RUE BRILLAT SAVARIN</t>
  </si>
  <si>
    <t>OYONNAX</t>
  </si>
  <si>
    <t>PHARMACIE DU VAL D'AUTHRE</t>
  </si>
  <si>
    <t>3 AVENUE DE LA PRADE</t>
  </si>
  <si>
    <t>JUSSAC</t>
  </si>
  <si>
    <t>PHARMACIE ANNE PANIJEL</t>
  </si>
  <si>
    <t>72 AVENUE DE PARIS</t>
  </si>
  <si>
    <t>PHARMACIE SARAH BERNHARDT</t>
  </si>
  <si>
    <t>8 RUE DU CHASSEUR 8</t>
  </si>
  <si>
    <t>PHARMACIE DU PRIEURE</t>
  </si>
  <si>
    <t>249 COURS DU GENERAL DE GAULLE</t>
  </si>
  <si>
    <t>PHARMACIE OCEANIS</t>
  </si>
  <si>
    <t>43 RUE AMBROISE PARE</t>
  </si>
  <si>
    <t>ST GILLES CROIX DE VIE</t>
  </si>
  <si>
    <t>PHARMACIE DE L AUPIHO</t>
  </si>
  <si>
    <t>48 AVENUE DE LA VALLEE DES BAUX</t>
  </si>
  <si>
    <t>MAUSSANE LES ALPILLES</t>
  </si>
  <si>
    <t>PHARMACIE BERNAMONT</t>
  </si>
  <si>
    <t>87 RUE FRANCOIS MITTERRAND</t>
  </si>
  <si>
    <t>NEVERS</t>
  </si>
  <si>
    <t>PHARMACIE DE LA MAIRIE 42</t>
  </si>
  <si>
    <t>LE LION D ANGERS</t>
  </si>
  <si>
    <t>PHARMACIE MENDELSOHN</t>
  </si>
  <si>
    <t>ZAC  DE LA CAPELETTE</t>
  </si>
  <si>
    <t>SENAS</t>
  </si>
  <si>
    <t>154 AVENUE DU 15E CORPS</t>
  </si>
  <si>
    <t>PHARMACIE DE GROISY</t>
  </si>
  <si>
    <t>9 ALLEE DU LACHAT</t>
  </si>
  <si>
    <t>GROISY</t>
  </si>
  <si>
    <t>LA GRANDE PHARMACIE DU 20EME</t>
  </si>
  <si>
    <t>38 BOULEVARD DE CHARONNE</t>
  </si>
  <si>
    <t>PHARMACIE L'HORMOISE</t>
  </si>
  <si>
    <t>4 COURS MARIN</t>
  </si>
  <si>
    <t>PHARMACIE DES ARENES WELLETWELL</t>
  </si>
  <si>
    <t>PHARMACIE DES ARENES WELLETWEL</t>
  </si>
  <si>
    <t>30 RUE MONGE</t>
  </si>
  <si>
    <t>PHARMACIE DU KIOSQUE</t>
  </si>
  <si>
    <t>68 ROUTE DE BLAN</t>
  </si>
  <si>
    <t>PUYLAURENS</t>
  </si>
  <si>
    <t>PHARMACIE DU CLOS ST MARC</t>
  </si>
  <si>
    <t>38 RUE ARMAND CARREL</t>
  </si>
  <si>
    <t>SELAS PHARMACIE DE LA MAIRIE</t>
  </si>
  <si>
    <t>103 COURS BOURNISSAC</t>
  </si>
  <si>
    <t>PHARMACIE DE LA CROISIERE</t>
  </si>
  <si>
    <t>1 ROUTE DE MORIERES</t>
  </si>
  <si>
    <t>PHARMACIE DE LA CHEVALERIE</t>
  </si>
  <si>
    <t>7 AVENUE LUCIEN FEBVRE</t>
  </si>
  <si>
    <t>SAINT-AMOUR</t>
  </si>
  <si>
    <t>PHARMACIE PARADIS</t>
  </si>
  <si>
    <t>388 RUE PARADIS</t>
  </si>
  <si>
    <t>BOULEVARD JEAN REY</t>
  </si>
  <si>
    <t>PHARMACIE CAILLAC BEVILACQUA</t>
  </si>
  <si>
    <t>5 AVENUE DE LA LIBERATION</t>
  </si>
  <si>
    <t>LA BOUILLADISSE</t>
  </si>
  <si>
    <t>72 COURS CARNOT</t>
  </si>
  <si>
    <t>SALON DE PROVENCE</t>
  </si>
  <si>
    <t>12 AVENUE DE VERDUN</t>
  </si>
  <si>
    <t>MONTAGNAC</t>
  </si>
  <si>
    <t>132 AVENUE JEAN LOLIVE</t>
  </si>
  <si>
    <t>PHARMACIE DELAIRE</t>
  </si>
  <si>
    <t>24 RUE GEORGES CLEMENCEAU</t>
  </si>
  <si>
    <t>LES SORINIERES</t>
  </si>
  <si>
    <t>PHARMACIE DES CEVENNES</t>
  </si>
  <si>
    <t>9 PLACE BOCHIROL</t>
  </si>
  <si>
    <t>SARRAS</t>
  </si>
  <si>
    <t>RUNNING CONSEIL ERMONT</t>
  </si>
  <si>
    <t>4 RUE DE LA REPUBLIQUE</t>
  </si>
  <si>
    <t>ERMONT</t>
  </si>
  <si>
    <t>PHARMACIE DE LA METEORITE</t>
  </si>
  <si>
    <t>7 RUE VICTOR HUGO</t>
  </si>
  <si>
    <t>ROCHECHOUART</t>
  </si>
  <si>
    <t>PHARMACIE GEORGES</t>
  </si>
  <si>
    <t>178 BOULEVARD VOLTAIRE</t>
  </si>
  <si>
    <t>ASNIERES SUR SEINE</t>
  </si>
  <si>
    <t>GRANDE PHARMACIE DE VALENCIENNE</t>
  </si>
  <si>
    <t>GRANDE PHARMACIE DE VALENCIENN</t>
  </si>
  <si>
    <t>6 PLACE DU MARCHE AUX HERBES</t>
  </si>
  <si>
    <t>PHARMACIE DES ROHAN</t>
  </si>
  <si>
    <t>2 RUE DU MATTFELD</t>
  </si>
  <si>
    <t>MUTZIG</t>
  </si>
  <si>
    <t>PHARMACIE MONTALEMBERT</t>
  </si>
  <si>
    <t>2 RUE FLAMENG</t>
  </si>
  <si>
    <t>PHARMACIE DU MAS CERISE</t>
  </si>
  <si>
    <t>RUE FREDERIC LEGRAND</t>
  </si>
  <si>
    <t>INTERSPORT HAGUENAU 00006/000</t>
  </si>
  <si>
    <t>HAGUENAU SPORT</t>
  </si>
  <si>
    <t>PHARMACIE CHEREAU</t>
  </si>
  <si>
    <t>8 PLACE DU 11 NOVEMBRE 1918</t>
  </si>
  <si>
    <t>COMPREIGNAC</t>
  </si>
  <si>
    <t>PHARMACIE DE LA PYRAMIDE</t>
  </si>
  <si>
    <t>1 RUE DES JAVELLES</t>
  </si>
  <si>
    <t>PHARMACIE DU CENTRE - CARRY</t>
  </si>
  <si>
    <t>22 AVENUE ARISTIDE BRIAND</t>
  </si>
  <si>
    <t>CARRY-LE-ROUET</t>
  </si>
  <si>
    <t>PHARMACIE CENTRALE CASTELNAU LE LEZ</t>
  </si>
  <si>
    <t>PHARMACIE CENTRALE CASTELNAU L</t>
  </si>
  <si>
    <t>1 RUE DE LA CROUZETTE</t>
  </si>
  <si>
    <t>CASTELNAU LE LEZ</t>
  </si>
  <si>
    <t>PHARMACIE DES ERABLES</t>
  </si>
  <si>
    <t>7 AV DES ERABLES</t>
  </si>
  <si>
    <t>COMBOURG</t>
  </si>
  <si>
    <t>PHARMACIE DU MERIDIEN</t>
  </si>
  <si>
    <t>48 AVENUE DU PDT FRANKLIN ROOSEVELT</t>
  </si>
  <si>
    <t>GRANDE PHARMACIE D'AMBERIEU CENTRE</t>
  </si>
  <si>
    <t>GRANDE PHARMACIE D'AMBERIEU CE</t>
  </si>
  <si>
    <t>39 RUE ALEXANDRE BERARD</t>
  </si>
  <si>
    <t>AMB?RIEU-EN-BUGEY</t>
  </si>
  <si>
    <t>PHARMACIE DES TROIS VALLEES</t>
  </si>
  <si>
    <t>21 RUE NIVOY</t>
  </si>
  <si>
    <t>PAGNY SUR MOSELLE</t>
  </si>
  <si>
    <t>PHARMACIE FONTAINE DU BIEN-ETRE</t>
  </si>
  <si>
    <t>PHARMACIE FONTAINE DU BIEN-ETR</t>
  </si>
  <si>
    <t>1 RUE JEAN MOULIN</t>
  </si>
  <si>
    <t>PHARMACIE DES PORTES DU MA?DOC</t>
  </si>
  <si>
    <t>PHARMACIE DES PORTES DU MA?DO</t>
  </si>
  <si>
    <t>284 ROUTE DE PAUILLAC</t>
  </si>
  <si>
    <t>LE PIAN-MEDOC</t>
  </si>
  <si>
    <t>PHARMACIE LAFAYETTE PRINCIPALE</t>
  </si>
  <si>
    <t>PHARMACIE DUBOIS</t>
  </si>
  <si>
    <t>2 RUE GRATIEN BOYER</t>
  </si>
  <si>
    <t>ST JEAN DE VEDAS</t>
  </si>
  <si>
    <t>MOHAMED LAKSIR</t>
  </si>
  <si>
    <t>PHARMACIE DU COTEAU</t>
  </si>
  <si>
    <t>9 RUE RUE DES ARPEGES</t>
  </si>
  <si>
    <t>LATRESNE</t>
  </si>
  <si>
    <t>INTERSPORT TOURVILLE</t>
  </si>
  <si>
    <t>SAS TOURVILLE SPORT</t>
  </si>
  <si>
    <t>16 RUE DE LA FONTAINE MORIN</t>
  </si>
  <si>
    <t>PLOUFRAGAN</t>
  </si>
  <si>
    <t>PHARMACIE DU MARAIS</t>
  </si>
  <si>
    <t>13 A RUE DE LA GUIGUETTE</t>
  </si>
  <si>
    <t>CARENTAN</t>
  </si>
  <si>
    <t>PHARMACIE PILLON</t>
  </si>
  <si>
    <t>61 RUE DE L'EUROPE</t>
  </si>
  <si>
    <t>ESTRABLIN</t>
  </si>
  <si>
    <t>57 RUE JEAN JAURES</t>
  </si>
  <si>
    <t>LONS-LE-SAUNIER</t>
  </si>
  <si>
    <t>INTERSPORT SUPERDEVOLUY 00796/000</t>
  </si>
  <si>
    <t>INTERSPORT SUPERDEVOLUY 00796/</t>
  </si>
  <si>
    <t>SUPERDEVOLUY SPORTS SAS</t>
  </si>
  <si>
    <t>DEVOLUY</t>
  </si>
  <si>
    <t>PHARMACIE PARIS RIVE GAUCHE</t>
  </si>
  <si>
    <t>12 BOULEVARD SAINT MICHEL</t>
  </si>
  <si>
    <t>PHARMACIE CHOUQUET</t>
  </si>
  <si>
    <t>69 ROUTE DE PARIS</t>
  </si>
  <si>
    <t>BONSECOURS</t>
  </si>
  <si>
    <t>PARAPHARMACIE LECLERC CHALONDIS</t>
  </si>
  <si>
    <t>PARAPHARMACIE LECLERC CHALONDI</t>
  </si>
  <si>
    <t>CENTRE LECLERC</t>
  </si>
  <si>
    <t>CHALON SUR SAONE</t>
  </si>
  <si>
    <t>PHARMACIE PLACE DENFERT-ROCHEREAU</t>
  </si>
  <si>
    <t>PHARMACIE PLACE DENFERT-ROCHER</t>
  </si>
  <si>
    <t>97 AVENUE DENFERT ROCHEREAU</t>
  </si>
  <si>
    <t>1 RUE DU DOCTEUR JEAN CHICK</t>
  </si>
  <si>
    <t>SELLES SUR CHER</t>
  </si>
  <si>
    <t>GRANDE PHARMACIE DES FACULTES</t>
  </si>
  <si>
    <t>60 AV DE LA JUSTICE DE CASTELNAU</t>
  </si>
  <si>
    <t>BOURG-EN-BRESSE</t>
  </si>
  <si>
    <t>PHARMACIE MERY</t>
  </si>
  <si>
    <t>74 AVENUE DU GENERAL LECLERC</t>
  </si>
  <si>
    <t>PARAPHARMACIE AUCHAN ARRAS</t>
  </si>
  <si>
    <t>CC AUCHAN - 225</t>
  </si>
  <si>
    <t>PHARMACIE RIVOALEN</t>
  </si>
  <si>
    <t>10 RUE SAINT YVES</t>
  </si>
  <si>
    <t>PLOUGONVELIN</t>
  </si>
  <si>
    <t>PHARMACIE DU JARDIN</t>
  </si>
  <si>
    <t>2 RUE DE LA RESISTANCE</t>
  </si>
  <si>
    <t>PHARMACIE LES GRANDS MOULINS</t>
  </si>
  <si>
    <t>1 RUE DES GRANDS CHAMPS</t>
  </si>
  <si>
    <t>VALGELON-LA ROCHETTE</t>
  </si>
  <si>
    <t>PHARMACIE DU CENTRE CHOLLET</t>
  </si>
  <si>
    <t>18 RUE PAUL VAILLANT COUTURIER</t>
  </si>
  <si>
    <t>PHARMACIE SAINT LAMBERT</t>
  </si>
  <si>
    <t>188 RUE LECOURBE</t>
  </si>
  <si>
    <t>PARAPHARMACIE CARREFOUR NEVERS</t>
  </si>
  <si>
    <t>RTE DE FOURCHAMBAULT</t>
  </si>
  <si>
    <t>MARZY (NEVERS)</t>
  </si>
  <si>
    <t>PHARMACIE CAP HORN SANTE</t>
  </si>
  <si>
    <t>55 RUE GASTON LAURIAU</t>
  </si>
  <si>
    <t>MONTREUIL</t>
  </si>
  <si>
    <t>PHARMACIE PYRENEES MENILMONTANT</t>
  </si>
  <si>
    <t>PHARMACIE PYRENEES MENILMONTAN</t>
  </si>
  <si>
    <t>266 RUE DES PYRENEES</t>
  </si>
  <si>
    <t>PHARMACIE DE LA PIERRE PLANTEE</t>
  </si>
  <si>
    <t>173 ROUTE DE NIMES</t>
  </si>
  <si>
    <t>PHARMACIE DE RICHWILLER</t>
  </si>
  <si>
    <t>144 RUE PRINCIPALE</t>
  </si>
  <si>
    <t>RICHWILLER</t>
  </si>
  <si>
    <t>PHARMACIE GENDRIN</t>
  </si>
  <si>
    <t>CENTRE COMMERCIAL SAINT MICHEL</t>
  </si>
  <si>
    <t>IFFENDIC</t>
  </si>
  <si>
    <t>AUCHAN MELUN</t>
  </si>
  <si>
    <t>CC AUCHAN - RN 6</t>
  </si>
  <si>
    <t>CESSON</t>
  </si>
  <si>
    <t>PHARMACIE DE LA TREMOILLE</t>
  </si>
  <si>
    <t>4 PLACE DE LA TREMOILLE</t>
  </si>
  <si>
    <t>PHARMACIE CATTEAU</t>
  </si>
  <si>
    <t>13 AV DU MARECHAL JOFFRE</t>
  </si>
  <si>
    <t>SAINT MARTIN LEZ TATINGHEM</t>
  </si>
  <si>
    <t>PHARMACIE DU CHAMP DE VILLE</t>
  </si>
  <si>
    <t>49 RUE DU GENERAL DE GAULLE</t>
  </si>
  <si>
    <t>GRANDE PHARMACIE JOUVENET</t>
  </si>
  <si>
    <t>49 RUE CHARDON LAGACHE</t>
  </si>
  <si>
    <t>PHARMACIE ATLANTIQUE</t>
  </si>
  <si>
    <t>32 RUE DE PIERRE</t>
  </si>
  <si>
    <t>NIORT CEDEX</t>
  </si>
  <si>
    <t>PHARMACIE DE BAZAS</t>
  </si>
  <si>
    <t>18 AVENUE DU GENERAL LECLERC</t>
  </si>
  <si>
    <t>PHARMACIE DES PENTES</t>
  </si>
  <si>
    <t>9 PLACE LIEUTENANT MOREL</t>
  </si>
  <si>
    <t>PARAPHARMA CARREFOUR SARTROUVILLE</t>
  </si>
  <si>
    <t>AVENUE ROBERT SCHUMAN</t>
  </si>
  <si>
    <t>SARTROUVILLE</t>
  </si>
  <si>
    <t>NOUVELLE PHARMACIE DU MILLENAIRE</t>
  </si>
  <si>
    <t>NOUVELLE PHARMACIE DU MILLENAI</t>
  </si>
  <si>
    <t>868 RUE DE LA VIEILLE POSTE</t>
  </si>
  <si>
    <t>PARAPHARMACIE AUCHAN MARTIGUES</t>
  </si>
  <si>
    <t>PHARMACIE DENSY MARISA</t>
  </si>
  <si>
    <t>16 RUE DU FAUBOURG MADELEINE</t>
  </si>
  <si>
    <t>PHARMACIE DU STADE</t>
  </si>
  <si>
    <t>108 AVENUE JEAN JAURES</t>
  </si>
  <si>
    <t>MILLAU</t>
  </si>
  <si>
    <t>14 PLACE PIERRE VAUBOIN</t>
  </si>
  <si>
    <t>TASSIN-LA-DEMI-LUNE</t>
  </si>
  <si>
    <t>PHARMACIE RADJA</t>
  </si>
  <si>
    <t>63 RUE DAMREMONT</t>
  </si>
  <si>
    <t>GRANDE PHARMACIE DE LIVRON</t>
  </si>
  <si>
    <t>AVENUE DE PROVENCE</t>
  </si>
  <si>
    <t>LIVRON-SUR-DR?ME</t>
  </si>
  <si>
    <t>PHARMACIE PEDRON</t>
  </si>
  <si>
    <t>70 RUE LEON FROT</t>
  </si>
  <si>
    <t>PHARMACIE DU PRAT</t>
  </si>
  <si>
    <t>124 RUE DU PRAT</t>
  </si>
  <si>
    <t>PHARMACIE DE LA GUERINIERE</t>
  </si>
  <si>
    <t>28 PLACE DE LA LIBERTE</t>
  </si>
  <si>
    <t>PARAPHARMACIE LECLERC CHAPONNAY</t>
  </si>
  <si>
    <t>PARAPHARMACIE LECLERC CHAPONNA</t>
  </si>
  <si>
    <t>85 AVENUE DE CHAPONNAY</t>
  </si>
  <si>
    <t>CHAPONNAY</t>
  </si>
  <si>
    <t>PHARMACIE CENTRALE SELARL</t>
  </si>
  <si>
    <t>74 RUE JULES MICHELET</t>
  </si>
  <si>
    <t>26 RUE DE MUTTERSHOLTZ</t>
  </si>
  <si>
    <t>HILSENHEIM</t>
  </si>
  <si>
    <t>PHARMACIE RIVIERE</t>
  </si>
  <si>
    <t>1,  ZA LA RIVIERE</t>
  </si>
  <si>
    <t>PARIGNY</t>
  </si>
  <si>
    <t>PHARMACIE DE MAISSE</t>
  </si>
  <si>
    <t>49 GRANDE RUE</t>
  </si>
  <si>
    <t>MAISSE</t>
  </si>
  <si>
    <t>PHARMACIE DU LION</t>
  </si>
  <si>
    <t>85 GRAND RUE</t>
  </si>
  <si>
    <t>SAVERNE</t>
  </si>
  <si>
    <t>PARAPHARMACIE LECLERC SOVENDEX</t>
  </si>
  <si>
    <t>ROUTE D'AUCH</t>
  </si>
  <si>
    <t>ORLEIX</t>
  </si>
  <si>
    <t>PHARMACIE DE BELLAING</t>
  </si>
  <si>
    <t>CCAIL LECLERC</t>
  </si>
  <si>
    <t>BELLAING</t>
  </si>
  <si>
    <t>PHARMACIE DE CAVILLARGUES</t>
  </si>
  <si>
    <t>9 PLACE DE LA POSTE</t>
  </si>
  <si>
    <t>CAVILLARGUES</t>
  </si>
  <si>
    <t>PHARMACIE ROBERT</t>
  </si>
  <si>
    <t>24 RUE GENERAL DE GAULLE</t>
  </si>
  <si>
    <t>SAINT-NABORD</t>
  </si>
  <si>
    <t>PHARMACIE MEDICIS - GASTALDI</t>
  </si>
  <si>
    <t>25 AVENUE GAMBETTA</t>
  </si>
  <si>
    <t>PHARMACIE DE GERMIGNAN</t>
  </si>
  <si>
    <t>13 AVENUE BOSSUET</t>
  </si>
  <si>
    <t>LE TAILLAN-M?DOC</t>
  </si>
  <si>
    <t>AVENUE DE L'EUROPE</t>
  </si>
  <si>
    <t>LEMPDES</t>
  </si>
  <si>
    <t>PHARMACIE GONTAUD</t>
  </si>
  <si>
    <t>9 RUE DE BANTZENHEIM</t>
  </si>
  <si>
    <t>GONTAUD-DE-NOGARET</t>
  </si>
  <si>
    <t>PHARMACIE DU FORT D'AUBERVILLIERS</t>
  </si>
  <si>
    <t>PHARMACIE DU FORT D'AUBERVILLI</t>
  </si>
  <si>
    <t>193 AVENUE JEAN JAURES</t>
  </si>
  <si>
    <t>AUBERVILLIERS</t>
  </si>
  <si>
    <t>PHARMACIE BRUNIAS</t>
  </si>
  <si>
    <t>AVENUE AUGUSTIN JURAMY</t>
  </si>
  <si>
    <t>SAINT-ZACHARIE</t>
  </si>
  <si>
    <t>PHARMA GARE BECON LES BRUYERES</t>
  </si>
  <si>
    <t>PHARMACIE DE LA GARE DE BECON</t>
  </si>
  <si>
    <t>1 RUE DE STRASBOURG</t>
  </si>
  <si>
    <t>PHARMACIE DES COMTES DU FOREZ</t>
  </si>
  <si>
    <t>23 BOULEVARD LACHEZE</t>
  </si>
  <si>
    <t>MONTBRISON</t>
  </si>
  <si>
    <t>PHARMACIE LARCHE NOEL</t>
  </si>
  <si>
    <t>7 RUE PRINCIPALE</t>
  </si>
  <si>
    <t>SAVONNIERES</t>
  </si>
  <si>
    <t>PHARMACIE HENGUELLE</t>
  </si>
  <si>
    <t>62 RUE DES ALLEES</t>
  </si>
  <si>
    <t>NEUFCHATEL-HARDELOT</t>
  </si>
  <si>
    <t>PHARMACIE DE DAVEZIEUX</t>
  </si>
  <si>
    <t>82 PLACE DES PEUPLIERS</t>
  </si>
  <si>
    <t>29 RUE DU ROCHER</t>
  </si>
  <si>
    <t>PHARMACIE DE LABEGUDE</t>
  </si>
  <si>
    <t>4 BIS RUE DU 11 NOVEMBRE 1918</t>
  </si>
  <si>
    <t>LAB?GUDE</t>
  </si>
  <si>
    <t>822 AV THEODORE AUBANEL</t>
  </si>
  <si>
    <t>PHARMACIE BUREAU</t>
  </si>
  <si>
    <t>46 RUE MANUEL</t>
  </si>
  <si>
    <t>BARCELONNETTE</t>
  </si>
  <si>
    <t>PHARMACIE MANOUVRIER</t>
  </si>
  <si>
    <t>2 AVENUE DOCTEUR MANOUVRIER</t>
  </si>
  <si>
    <t>8 RUE DE LA FONTAINE</t>
  </si>
  <si>
    <t>EVRON</t>
  </si>
  <si>
    <t>PHARMACIE DES ARTS ELYSEES</t>
  </si>
  <si>
    <t>27 RUE DE MIROMESNIL</t>
  </si>
  <si>
    <t>22 BIS RUE DE L'OCEAN</t>
  </si>
  <si>
    <t>PHARMACIE DUSSOUBS</t>
  </si>
  <si>
    <t>30 RUE ADRIEN DUBOUCHE</t>
  </si>
  <si>
    <t>PHARMACIE DES ROSIERS</t>
  </si>
  <si>
    <t>13 BOULEVARD MIRABEAU</t>
  </si>
  <si>
    <t>PHARMACIE SAINTE BLANDINE</t>
  </si>
  <si>
    <t>60 COURS CHARLEMAGNE</t>
  </si>
  <si>
    <t>4006 RN7</t>
  </si>
  <si>
    <t>PHARMACIE DU CHATEAU VILLIERS</t>
  </si>
  <si>
    <t>9 RUE GREFFULHE</t>
  </si>
  <si>
    <t>PHARMACIE DES MARAIS</t>
  </si>
  <si>
    <t>2 RUE DES MARAIS</t>
  </si>
  <si>
    <t>MARMAGNE</t>
  </si>
  <si>
    <t>PHARMACIE DU VAL DE LANS</t>
  </si>
  <si>
    <t>49 ROUTE DE GRENOBLE</t>
  </si>
  <si>
    <t>PHARMACIE CALADOISE</t>
  </si>
  <si>
    <t>986 RUE NATIONALE</t>
  </si>
  <si>
    <t>PHARMACIE AIDA</t>
  </si>
  <si>
    <t>83 RUE DE LA REPUBLIQUE</t>
  </si>
  <si>
    <t>GRANDE PHARMACIE DE CESSOLE</t>
  </si>
  <si>
    <t>140 BOULEVARD DE CESSOLE</t>
  </si>
  <si>
    <t>PHARMACIE KERELIE</t>
  </si>
  <si>
    <t>10 RUE DE CORNOUAILLE</t>
  </si>
  <si>
    <t>GOURIN</t>
  </si>
  <si>
    <t>PHARMACIE MARES</t>
  </si>
  <si>
    <t>31 RUE FERDINAND BUISSON</t>
  </si>
  <si>
    <t>PHARMACIE LA CROIX BLANCHE</t>
  </si>
  <si>
    <t>106 RUE DE LA REPUBLIQUE</t>
  </si>
  <si>
    <t>MARSEILLE 2</t>
  </si>
  <si>
    <t>06/19/2026</t>
  </si>
  <si>
    <t>PHARMACIE RASPAIL</t>
  </si>
  <si>
    <t>39 RUE EMILE RASPAIL</t>
  </si>
  <si>
    <t>ARCUEIL</t>
  </si>
  <si>
    <t>06/29/2026</t>
  </si>
  <si>
    <t>PHARMACIE DU LIERRE</t>
  </si>
  <si>
    <t>2 RUE PARIS</t>
  </si>
  <si>
    <t>VITRE</t>
  </si>
  <si>
    <t>PHARMACIE RICHARD</t>
  </si>
  <si>
    <t>PLACE DE L'EGLISE</t>
  </si>
  <si>
    <t>LES TROIS-MOUTIERS</t>
  </si>
  <si>
    <t>PARAPHARMACIE LECLERC ROUFFIAC</t>
  </si>
  <si>
    <t>RD 888 ROUTE D'ALBI</t>
  </si>
  <si>
    <t>ROUFFIAC-TOLOSAN</t>
  </si>
  <si>
    <t>155 BOULEVARD DE LA PAIX</t>
  </si>
  <si>
    <t>PHARMACIE VAL DE MOINE</t>
  </si>
  <si>
    <t>1 AVENUE DU MARECHAL KOENIG</t>
  </si>
  <si>
    <t>PHARMACIE DES ONDES</t>
  </si>
  <si>
    <t>3 RUE DE LA BAIE</t>
  </si>
  <si>
    <t>SAINT-MELOIR-DES-ONDES</t>
  </si>
  <si>
    <t>PARAPHARMACIE LECLERC SAINT AUNES</t>
  </si>
  <si>
    <t>PARAPHARMACIE LECLERC SAINT AU</t>
  </si>
  <si>
    <t>RN 113</t>
  </si>
  <si>
    <t>SAINT-AUN?S</t>
  </si>
  <si>
    <t>PHARMACIE DE SAINT ANDRE</t>
  </si>
  <si>
    <t>IMPASSE DES MILLIERES</t>
  </si>
  <si>
    <t>SAINT-ANDRE-DE-CORCY</t>
  </si>
  <si>
    <t>PARAPHARMACIE COSMALLINA</t>
  </si>
  <si>
    <t>35 ALLEE LUCIE AUBRAC</t>
  </si>
  <si>
    <t>PHARMACIE DES ETOILES</t>
  </si>
  <si>
    <t>1 PLACE DE LA HALLE</t>
  </si>
  <si>
    <t>PHARMACIE MOUCHET</t>
  </si>
  <si>
    <t>48 AVENUE D ARGENTON</t>
  </si>
  <si>
    <t>PHARMACIE GALTOISE</t>
  </si>
  <si>
    <t>55 RUE DES REMPARTS</t>
  </si>
  <si>
    <t>ST GAULTIER</t>
  </si>
  <si>
    <t>PHARMACIE ROGE CAVAILLES</t>
  </si>
  <si>
    <t>116 BOULEVARD HAUSSMANN</t>
  </si>
  <si>
    <t>PHARMACIE HILY</t>
  </si>
  <si>
    <t>1 RUE BEAUSOLEIL</t>
  </si>
  <si>
    <t>SAINT-MARS-DU-DESERT</t>
  </si>
  <si>
    <t>48 RUE DE LA PAIX - EQUEURDREVILLE</t>
  </si>
  <si>
    <t>80 BOULEVARD DE BLICHE</t>
  </si>
  <si>
    <t>LECOUSSE</t>
  </si>
  <si>
    <t>3 RUE DE CHAMPAGNE</t>
  </si>
  <si>
    <t>2 RUE FIRMINY</t>
  </si>
  <si>
    <t>SAINT-JUST-MALMONT</t>
  </si>
  <si>
    <t>AUCHAN ISSY LES MOULINEAUX</t>
  </si>
  <si>
    <t>CC AUCHAN - 3, ALLEE SAINTE-LUCIE</t>
  </si>
  <si>
    <t>PHARMACIE PROVENCALE ET DU CASINO</t>
  </si>
  <si>
    <t>PHARMACIE PROVENCALE ET DU CAS</t>
  </si>
  <si>
    <t>144 BD DU PRESIDENT WILSON</t>
  </si>
  <si>
    <t>136 RUE SAINT JEAN</t>
  </si>
  <si>
    <t>INTERSPORT DREUX 00325/000</t>
  </si>
  <si>
    <t>PHARMACIE DE PREMESQUES</t>
  </si>
  <si>
    <t>680 RUE CHARLES DE GAULLE</t>
  </si>
  <si>
    <t>PREMESQUES</t>
  </si>
  <si>
    <t>INTERSPORT CAUDEBEC  04203/000</t>
  </si>
  <si>
    <t>SAS CAUDEBEC SPORT</t>
  </si>
  <si>
    <t>CAUDEBEC-L?S-ELBEUF</t>
  </si>
  <si>
    <t>PHARMACIE D'ORLEIX</t>
  </si>
  <si>
    <t>4 ROUTE DE RABASTENS</t>
  </si>
  <si>
    <t>20 RUE DE LA GARE</t>
  </si>
  <si>
    <t>TRUCHTERSHEIM</t>
  </si>
  <si>
    <t>PHARMACIE DEBAISSE ATLANTIS</t>
  </si>
  <si>
    <t>99 AVENUE DE PARIS</t>
  </si>
  <si>
    <t>PHARMACIE DU MOULIN A VENT</t>
  </si>
  <si>
    <t>MONDONVILLE</t>
  </si>
  <si>
    <t>GRANDE PHARMACIE DE LIBOURNE</t>
  </si>
  <si>
    <t>102 AVENUE DU GENERAL DE GAULLE</t>
  </si>
  <si>
    <t>PHARMACIE BOTANIQUE</t>
  </si>
  <si>
    <t>82 RUE DOCTEUR LEGAY</t>
  </si>
  <si>
    <t>PHARMACIE MONGES</t>
  </si>
  <si>
    <t>115 BOULEVARD MARECHAL JOFFRE</t>
  </si>
  <si>
    <t>PHARMACIE DU METRO SABLONS</t>
  </si>
  <si>
    <t>82 AV CHARLES DE GAULLE</t>
  </si>
  <si>
    <t>PHARMACIE DELEMAR</t>
  </si>
  <si>
    <t>26 PLACE DE LA REPUBLIQUE</t>
  </si>
  <si>
    <t>VATAN</t>
  </si>
  <si>
    <t>PHARMACIE DE BERGUETTE</t>
  </si>
  <si>
    <t>92 RUE DE GUARBECQUES</t>
  </si>
  <si>
    <t>BERGUETTE</t>
  </si>
  <si>
    <t>PHARMACIE DE LA BRECHE</t>
  </si>
  <si>
    <t>34 RUE RICARD</t>
  </si>
  <si>
    <t>PHARMACIE DE BERRI</t>
  </si>
  <si>
    <t>48 RUE DE BERRI</t>
  </si>
  <si>
    <t>PHARMACIE LAGERGE</t>
  </si>
  <si>
    <t>2 RUE ALPHONSE DAUDET</t>
  </si>
  <si>
    <t>PHARMACIE DE LA SEINE</t>
  </si>
  <si>
    <t>41 BIS RUE DES MARTYRS</t>
  </si>
  <si>
    <t>SAMOIS SUR SEINE</t>
  </si>
  <si>
    <t>PHARMACIE AUBRON</t>
  </si>
  <si>
    <t>LA HAIE-FOUASSIERE</t>
  </si>
  <si>
    <t>28 RUE ST FRANCOIS</t>
  </si>
  <si>
    <t>STIRING-WENDEL</t>
  </si>
  <si>
    <t>GRANDE PHARMACIE ESPACE ANJOU</t>
  </si>
  <si>
    <t>75 AVENUE MONTAIGNE</t>
  </si>
  <si>
    <t>PHARMACIE DE LA CONDAMINE</t>
  </si>
  <si>
    <t>18 BOULEVARD GAMBETTA</t>
  </si>
  <si>
    <t>TARASCON</t>
  </si>
  <si>
    <t>PHARMACIE DES 2 RIVIERES</t>
  </si>
  <si>
    <t>3 AVENUE SIMONE VEIL</t>
  </si>
  <si>
    <t>CAUDAN</t>
  </si>
  <si>
    <t>PHARMACIE GRISOLLET</t>
  </si>
  <si>
    <t>21 AVENUE DE LA PLAINE FLEURIE</t>
  </si>
  <si>
    <t>PHARMACIE DU CINEMA REX</t>
  </si>
  <si>
    <t>358 AV DE LA DIVISION LECLERC</t>
  </si>
  <si>
    <t>CHATENAY MALABRY</t>
  </si>
  <si>
    <t>PHARMACIE DU MANEGE</t>
  </si>
  <si>
    <t>2 RUE DU MONT VALERIEN</t>
  </si>
  <si>
    <t>PHARMACIE DU BOCAGE</t>
  </si>
  <si>
    <t>26 AVENUE DES COTEAUX</t>
  </si>
  <si>
    <t>PHARMACIE DES TEPPES</t>
  </si>
  <si>
    <t>3 PLACE DES RHODODENDRONS</t>
  </si>
  <si>
    <t>PHARMACIE DES FALUNS</t>
  </si>
  <si>
    <t>944 BOULEVARD DU DOCTEUR LIONET</t>
  </si>
  <si>
    <t>DOUE LA FONTAINE</t>
  </si>
  <si>
    <t>PHARMACIE DE CORENC</t>
  </si>
  <si>
    <t>50 AVENUE DU GRESIVAUDAN</t>
  </si>
  <si>
    <t>CORENC</t>
  </si>
  <si>
    <t>GRANDE PHARMACIE PONT EUROPE</t>
  </si>
  <si>
    <t>9 RUE ABBE FRANCOIS</t>
  </si>
  <si>
    <t>PHARMACIE DE BALTARD</t>
  </si>
  <si>
    <t>2 AVENUE DE JOINVILLE</t>
  </si>
  <si>
    <t>NOGENT-SUR-MARNE</t>
  </si>
  <si>
    <t>PHARMACIE DU BIEN-ETRE</t>
  </si>
  <si>
    <t>ROUTE DE BREST</t>
  </si>
  <si>
    <t>PLABENNEC</t>
  </si>
  <si>
    <t>PHARMACIE DU TERNIN</t>
  </si>
  <si>
    <t>28 ROUTE DU SAULIEU</t>
  </si>
  <si>
    <t>LUCENAY-L'?V?QUE</t>
  </si>
  <si>
    <t>PHARMACIE DES ACACIAS</t>
  </si>
  <si>
    <t>9 AVENUE LOUIS DENIS</t>
  </si>
  <si>
    <t>BROU</t>
  </si>
  <si>
    <t>PHARMACIE PHARMABELLE</t>
  </si>
  <si>
    <t>652 RTE DU COL DU PETIT ST BERNARD</t>
  </si>
  <si>
    <t>MONTVALEZAN</t>
  </si>
  <si>
    <t>285 BOULEVARD GAMBETTA</t>
  </si>
  <si>
    <t>TOURCOING</t>
  </si>
  <si>
    <t>2 RUE PIERRE MICHAUX</t>
  </si>
  <si>
    <t>PHARMACIE CROIX DAMPIERRE</t>
  </si>
  <si>
    <t>PHARMACIE DES GAUCHETIERES</t>
  </si>
  <si>
    <t>29 RUE MAISON MARAINE</t>
  </si>
  <si>
    <t>ADONTA</t>
  </si>
  <si>
    <t>QUAI SAINT PIERRE</t>
  </si>
  <si>
    <t>11 PLACE GAMBETTA</t>
  </si>
  <si>
    <t>PHARMACIE BLOCH NAHMIACHE</t>
  </si>
  <si>
    <t>41 RUE DAUTANCOURT</t>
  </si>
  <si>
    <t>PHARMACIE DU GRAND FAUBOURG</t>
  </si>
  <si>
    <t>51 AVENUE GRAND FAUBOURG</t>
  </si>
  <si>
    <t>VERFEIL</t>
  </si>
  <si>
    <t>PHARMACIE PONCET</t>
  </si>
  <si>
    <t>285 AV  REPUBLIQUE DE MONTFERRAND</t>
  </si>
  <si>
    <t>SAINT-MATHIEU-DE-TREVIERS</t>
  </si>
  <si>
    <t>PHARMACIE TREBOIS</t>
  </si>
  <si>
    <t>35 RUE TREBOIS</t>
  </si>
  <si>
    <t>PHARMACIE CAUSSE</t>
  </si>
  <si>
    <t>25 CHEMIN DE LA PRAIRIE</t>
  </si>
  <si>
    <t>ST MARTIN DE LONDRES</t>
  </si>
  <si>
    <t>PHARMACIE DE PESSAC FRANCE</t>
  </si>
  <si>
    <t>48 AVENUE DU GENERAL LECLERC</t>
  </si>
  <si>
    <t>PARAPHARMACIE AUCHAN CAMBRAI</t>
  </si>
  <si>
    <t>PHARMACIE JOULIE</t>
  </si>
  <si>
    <t>135 AVENUE SAINTE MARGUERITE</t>
  </si>
  <si>
    <t>PHARMACIE CENTRALE ORLEANS</t>
  </si>
  <si>
    <t>PHARMACIE LOUVEGNIES</t>
  </si>
  <si>
    <t>1 RUE BRIET</t>
  </si>
  <si>
    <t>HEM</t>
  </si>
  <si>
    <t>PHARMACIE GARNIER</t>
  </si>
  <si>
    <t>38 RUE DE LA REPUBLIQUE</t>
  </si>
  <si>
    <t>SAINT-CYR-SUR-MER</t>
  </si>
  <si>
    <t>8 ALLEE VICTOR HUGO</t>
  </si>
  <si>
    <t>SAINT-JEAN</t>
  </si>
  <si>
    <t>INTERSPORT REDON</t>
  </si>
  <si>
    <t>SAS JR SPORT</t>
  </si>
  <si>
    <t>REDON</t>
  </si>
  <si>
    <t>215 BD DE L'EUROPE</t>
  </si>
  <si>
    <t>PHARMACIE BOIS DURAND</t>
  </si>
  <si>
    <t>16 PLACE DE LA NATION</t>
  </si>
  <si>
    <t>SAINT-YRIEIX-LA-PERCHE</t>
  </si>
  <si>
    <t>SPORT 2000 LA PLAGNE</t>
  </si>
  <si>
    <t>20 IMPASSE DU COL DE FORCLE</t>
  </si>
  <si>
    <t>LA PLAGNE-TARENTAISE</t>
  </si>
  <si>
    <t>LA PHARMACIE VICOMTAISE</t>
  </si>
  <si>
    <t>34 RUE DES FRERES PAYRAUDEAU</t>
  </si>
  <si>
    <t>LA CHAIZE LE VICOMTE</t>
  </si>
  <si>
    <t>MME CHARLOTTE CHAPPET</t>
  </si>
  <si>
    <t>PHARMACIE DU CHEF LIEU</t>
  </si>
  <si>
    <t>22 PLACE DE L'HOTEL DE VILLE</t>
  </si>
  <si>
    <t>PHARMACIE HERBORISTERIE REYBAUD</t>
  </si>
  <si>
    <t>PHARMACIE HERBORISTERIE REYBAU</t>
  </si>
  <si>
    <t>3 RUE PIERRE CLEMENT</t>
  </si>
  <si>
    <t>INTERSPORT FOUESNANT</t>
  </si>
  <si>
    <t>SAS OLIVER SPORT</t>
  </si>
  <si>
    <t>PHARMACIE GODDARD</t>
  </si>
  <si>
    <t>31 RUE GEORGES CLEMENCEAU</t>
  </si>
  <si>
    <t>COURS LA VILLE</t>
  </si>
  <si>
    <t>SPORT 2000 MORILLON</t>
  </si>
  <si>
    <t>75 ROUTE DE CLUSES</t>
  </si>
  <si>
    <t>MORILLON</t>
  </si>
  <si>
    <t>PHARMACIE DE LA VALLOUISE</t>
  </si>
  <si>
    <t>LA CASSE</t>
  </si>
  <si>
    <t>VALLOUISE-PELVOUX</t>
  </si>
  <si>
    <t>PHARMACIE DU MOUTIER</t>
  </si>
  <si>
    <t>17 RUE DU MOUTIER</t>
  </si>
  <si>
    <t>SUCY EN BRIE</t>
  </si>
  <si>
    <t>PHARMACIE ORADOU-PAUL BERT SNC</t>
  </si>
  <si>
    <t>12 RUE DE L ORADOU</t>
  </si>
  <si>
    <t>PHARMACIE DU GRAND BORNAND</t>
  </si>
  <si>
    <t>67 ROUTE DE VILLAVIT</t>
  </si>
  <si>
    <t>LE GRAND-BORNAND</t>
  </si>
  <si>
    <t>2 RUE VILLE PEPIN</t>
  </si>
  <si>
    <t>52 RUE DE LA REPUBLIQUE</t>
  </si>
  <si>
    <t>100 AVENUE BERNARD CHOCHOY</t>
  </si>
  <si>
    <t>PHARMACIE D ANCELY</t>
  </si>
  <si>
    <t>260 AVENUE DE CASSELARDIT</t>
  </si>
  <si>
    <t>PHARMACIE MOREAU - PREVOTEAU</t>
  </si>
  <si>
    <t>92 ROUTE DE LA CHAPELLE SUR ERDRE</t>
  </si>
  <si>
    <t>74 AVENUE JEAN JAURES</t>
  </si>
  <si>
    <t>PHARMACIE DU BERTEUIL</t>
  </si>
  <si>
    <t>78 COURS DU BERTEUIL</t>
  </si>
  <si>
    <t>VALREAS</t>
  </si>
  <si>
    <t>PARAPHARMACIE-STEPHIE  LECLERC</t>
  </si>
  <si>
    <t>AVENUE DU ROCHER</t>
  </si>
  <si>
    <t>PHARMACIE DE CHATEAUNEUF DU RHONE</t>
  </si>
  <si>
    <t>PHARMACIE DE CHATEAUNEUF DU RH</t>
  </si>
  <si>
    <t>30 RUE DE LA SOURCE</t>
  </si>
  <si>
    <t>CHATEAUNEUF-DU-RHONE</t>
  </si>
  <si>
    <t>PHARMACIE DU VAL D'OR (PICARDARDAT)</t>
  </si>
  <si>
    <t>PHARMACIE DU VAL D'OR (PICARDA</t>
  </si>
  <si>
    <t>89 AVENUE VICTOR HUGO</t>
  </si>
  <si>
    <t>PHARMACIE THERMALE DE CAUTERETS</t>
  </si>
  <si>
    <t>PHARMACIE THERMALE DE CAUTERET</t>
  </si>
  <si>
    <t>2 AVENUE DU MAMELON VERT</t>
  </si>
  <si>
    <t>CAUTERETS</t>
  </si>
  <si>
    <t>PHARMACIE DES PORTES</t>
  </si>
  <si>
    <t>39 RUE DES PORTES</t>
  </si>
  <si>
    <t>22 PLACE DE LA REPUBLIQUE</t>
  </si>
  <si>
    <t>CCIAL DES ARCADES</t>
  </si>
  <si>
    <t>NOISY-LE-GRAND</t>
  </si>
  <si>
    <t>PHARMACIE DE PAREMPUYRE</t>
  </si>
  <si>
    <t>8 RUE DURAND DASSIER</t>
  </si>
  <si>
    <t>PAREMPUYRE</t>
  </si>
  <si>
    <t>8 RUE DU LABADOU</t>
  </si>
  <si>
    <t>CAISSARGUES</t>
  </si>
  <si>
    <t>PHARMACIE LOTHAIRE</t>
  </si>
  <si>
    <t>36 RUE LOTHAIRE</t>
  </si>
  <si>
    <t>6 PLACE GOMBAUD</t>
  </si>
  <si>
    <t>QUESTEMBERT</t>
  </si>
  <si>
    <t>PHARMACIE BRUNEL RAMILLON</t>
  </si>
  <si>
    <t>66 AVENUE DE LA REPUBLIQUE</t>
  </si>
  <si>
    <t>SAINT-MARTIN-DE-CRAU</t>
  </si>
  <si>
    <t>MA PHARMACIE DE LA GARE</t>
  </si>
  <si>
    <t>32 RUE CHARLES DOMERCQ</t>
  </si>
  <si>
    <t>PHARMACIE LEFOULON</t>
  </si>
  <si>
    <t>51 BIS ROUTE DE CAUMONT</t>
  </si>
  <si>
    <t>CARPIQUET</t>
  </si>
  <si>
    <t>PHARMACIE SAINT PAUL</t>
  </si>
  <si>
    <t>71 RUE SAINT ANTOINE</t>
  </si>
  <si>
    <t>MLHA</t>
  </si>
  <si>
    <t>2 RUE D ESPAGNE</t>
  </si>
  <si>
    <t>Return of AWB# 872332230264</t>
  </si>
  <si>
    <t>PHARMACIE PEREZ ROLDAN</t>
  </si>
  <si>
    <t>10 AVENUE GAMBETTA</t>
  </si>
  <si>
    <t>PHARMACIE SQUARE DES BATIGNOLLES</t>
  </si>
  <si>
    <t>PHARMACIE SQUARE DES BATIGNOLL</t>
  </si>
  <si>
    <t>70 RUE LEGENDRE</t>
  </si>
  <si>
    <t>PARAPHARMACIE LECLERC SOFIPAR</t>
  </si>
  <si>
    <t>PARC D'ACTIVITES DU CHAMPBOSSU</t>
  </si>
  <si>
    <t>PARAY LE MONIAL</t>
  </si>
  <si>
    <t>PHARMACIE MANZI</t>
  </si>
  <si>
    <t>12 COURS PAOLI</t>
  </si>
  <si>
    <t>LECLERC SPORT SAINT BREVIN LES PINS</t>
  </si>
  <si>
    <t>LECLERC SPORT SAINT BREVIN LES</t>
  </si>
  <si>
    <t>PARC D'ACTIVITE DE LA GUERCHE</t>
  </si>
  <si>
    <t>SAINT-BREVIN-LES-PINS</t>
  </si>
  <si>
    <t>GRANDE PHARMACIE DE MORZINE</t>
  </si>
  <si>
    <t>64 ROUTE DE LA PLAGNE</t>
  </si>
  <si>
    <t>BOURG-SAINT-AND?OL</t>
  </si>
  <si>
    <t>PHARMACIE DE SOYONS</t>
  </si>
  <si>
    <t>110 RUE VINCENT D'INDY</t>
  </si>
  <si>
    <t>SOYONS</t>
  </si>
  <si>
    <t>PHARMACIE CHARPENTIER</t>
  </si>
  <si>
    <t>161 AVENUE EMILE ZOLA</t>
  </si>
  <si>
    <t>SAINTE-VERGE</t>
  </si>
  <si>
    <t>SPORT 2000 LES TOUCHES</t>
  </si>
  <si>
    <t>2 ZAC DE LA PANCARTE</t>
  </si>
  <si>
    <t>LES TOUCHES</t>
  </si>
  <si>
    <t>PHARMACIE DU MARMONT</t>
  </si>
  <si>
    <t>RUE DU MARMONT</t>
  </si>
  <si>
    <t>PHARMACIE MALET</t>
  </si>
  <si>
    <t>5 PLACE LEON HIARD</t>
  </si>
  <si>
    <t>MUGRON</t>
  </si>
  <si>
    <t>PHARMACIE D'ALBIGNY ET DE L'IM</t>
  </si>
  <si>
    <t>PHARMACIE ALPHONSE KARR</t>
  </si>
  <si>
    <t>13  BIS RUE ALPHONSE KARR</t>
  </si>
  <si>
    <t>PHARMACIE CAPEVAND</t>
  </si>
  <si>
    <t>14 PLACE DU 8 MAI 1945</t>
  </si>
  <si>
    <t>SAINT RAMBERT D'ALBON</t>
  </si>
  <si>
    <t>PHARMACIE DE SAILLAGOUSE KERVEVAN</t>
  </si>
  <si>
    <t>PHARMACIE DE SAILLAGOUSE KERVE</t>
  </si>
  <si>
    <t>19 AVENUE DES COMTES DE CERDAGNE</t>
  </si>
  <si>
    <t>SAILLAGOUSE</t>
  </si>
  <si>
    <t>PHARMACIE DE LA TOISON D'OR</t>
  </si>
  <si>
    <t>16 RUE RENE CHAR</t>
  </si>
  <si>
    <t>PHARMACIE L'EAU VIVE</t>
  </si>
  <si>
    <t>4 AVENUE DE LA GARE</t>
  </si>
  <si>
    <t>NIEDERBRONN-LES-BAINS</t>
  </si>
  <si>
    <t>PHARMACIE ARISTIDE BRIAND</t>
  </si>
  <si>
    <t>141 RUE ARISTIDE BRIAND</t>
  </si>
  <si>
    <t>PHARMACIE BETHOUART</t>
  </si>
  <si>
    <t>RUE DE FREVENT</t>
  </si>
  <si>
    <t>SAINT-POL-SUR-TERNOISE</t>
  </si>
  <si>
    <t>ST PIERRE ELBEUF</t>
  </si>
  <si>
    <t>RTE DE PONT DE L ARCHE</t>
  </si>
  <si>
    <t>SAINT-PIERRE-LES-ELBEUF</t>
  </si>
  <si>
    <t>PHARMACIE DE L'ESPACE ARVOR</t>
  </si>
  <si>
    <t>52 RUE DU SAINT ESPRIT</t>
  </si>
  <si>
    <t>LESNEVEN</t>
  </si>
  <si>
    <t>PHARMACIE BANVOIE</t>
  </si>
  <si>
    <t>849 RUE EDMOND PINTIER</t>
  </si>
  <si>
    <t>CHALIGNY</t>
  </si>
  <si>
    <t>INTERSPORT AGEN 04944/000</t>
  </si>
  <si>
    <t>HERLAC SAS</t>
  </si>
  <si>
    <t>5 RUE DU GENERAL DE GAULLE</t>
  </si>
  <si>
    <t>PHARMACIE RENARD</t>
  </si>
  <si>
    <t>ST ROMAIN DE COLBOSC</t>
  </si>
  <si>
    <t>6 BOULEVARD SAINT NICOLAS</t>
  </si>
  <si>
    <t>PHARMACIE DE MAULE</t>
  </si>
  <si>
    <t>31 PLACE DU GENERAL DE GAULLE</t>
  </si>
  <si>
    <t>PHARMACIE DE L'ESTEREL</t>
  </si>
  <si>
    <t>118 AVENUE FRANCIS TONNER</t>
  </si>
  <si>
    <t>CANNES LA BOCCA</t>
  </si>
  <si>
    <t>PHARMACIE ANGLO FRANCAISE S</t>
  </si>
  <si>
    <t>94 RUE D'ANTIBES</t>
  </si>
  <si>
    <t>CANNET</t>
  </si>
  <si>
    <t>GRANDE PHARMACIE DES VOUTES</t>
  </si>
  <si>
    <t>5 COURS CHARLEMAGNE</t>
  </si>
  <si>
    <t>LYON 02</t>
  </si>
  <si>
    <t>20 RUE LAFAYETTE</t>
  </si>
  <si>
    <t>PHARMACIE BRAINOISE</t>
  </si>
  <si>
    <t>49 PLACE CHARLES DE GAULLE</t>
  </si>
  <si>
    <t>BRAINE</t>
  </si>
  <si>
    <t>CERP BRETAGNE ATLANTIQUE</t>
  </si>
  <si>
    <t>22 RUE CHAPTAL</t>
  </si>
  <si>
    <t>ST BRIEUC</t>
  </si>
  <si>
    <t>PHARMACIE DE LA PLACE DES ARCADES</t>
  </si>
  <si>
    <t>PHARMACIE DE LA PLACE DES ARCA</t>
  </si>
  <si>
    <t>18/ 20  PLACE DES ARCADES</t>
  </si>
  <si>
    <t>GRANDE PHARMACIE GARNIER</t>
  </si>
  <si>
    <t>20 BOULEVARD JOSEPH GARNIER</t>
  </si>
  <si>
    <t>5 RUE D ANTRAIN</t>
  </si>
  <si>
    <t>PHARMACIE BOUC CAYOL</t>
  </si>
  <si>
    <t>12 BOULEVARD MONTFLEURY</t>
  </si>
  <si>
    <t>PHARMACIE VASRAM</t>
  </si>
  <si>
    <t>12 RUE LOUISE MICHEL</t>
  </si>
  <si>
    <t>PHARMACIE LA FONT VIVE</t>
  </si>
  <si>
    <t>8 AVENUE PAUL VIDAL</t>
  </si>
  <si>
    <t>SAUVIAN</t>
  </si>
  <si>
    <t>PHARMACIE DU CENTRE BOURG</t>
  </si>
  <si>
    <t>1 PLACE JEAN RAMEAU</t>
  </si>
  <si>
    <t>PHARMACIE DE LA GARE ST GERMAIN</t>
  </si>
  <si>
    <t>PHARMACIE DE LA GARE ST GERMAI</t>
  </si>
  <si>
    <t>64 RUE AU PAIN</t>
  </si>
  <si>
    <t>ST GERMAIN EN LAYE</t>
  </si>
  <si>
    <t>PHARMACIE COUSANDIER</t>
  </si>
  <si>
    <t>19 RUE DU GENERAL DE GAULLE</t>
  </si>
  <si>
    <t>DRUSENHEIM</t>
  </si>
  <si>
    <t>PHARMACIE DES LOGISSONS</t>
  </si>
  <si>
    <t>100 AVENUE DES LOGISSONS</t>
  </si>
  <si>
    <t>VENELLES</t>
  </si>
  <si>
    <t>PHARMACIE DE LA VIEILLE TOUR</t>
  </si>
  <si>
    <t>11 PLACE DE VERDUN</t>
  </si>
  <si>
    <t>GRANDE PHARMACIE DE LA LOGE</t>
  </si>
  <si>
    <t>7 RUE LAZARE ESCARGUEL</t>
  </si>
  <si>
    <t>PHARMACIE D AUVILLAR</t>
  </si>
  <si>
    <t>11 ROUTE DE VALENCE</t>
  </si>
  <si>
    <t>AUVILLAR</t>
  </si>
  <si>
    <t>PHARMACIE VIUDES</t>
  </si>
  <si>
    <t>18 PLACE JEAN MERMOZ</t>
  </si>
  <si>
    <t>INTERSPORT 00562/000</t>
  </si>
  <si>
    <t>INTERSPORT ST PIERRE DU MONT 0</t>
  </si>
  <si>
    <t>PHARMACIE DU CASINO</t>
  </si>
  <si>
    <t>439 AVENUE DU GENERAL DE GAULLE</t>
  </si>
  <si>
    <t>PHARMACIE DU FOIRAIL</t>
  </si>
  <si>
    <t>PHARMACIE  DU FOIRAIL</t>
  </si>
  <si>
    <t>2 AVENUE JULIEN BAILLY</t>
  </si>
  <si>
    <t>FIGEAC</t>
  </si>
  <si>
    <t>PARAPHARMACIE LECLERC SOJUDIS</t>
  </si>
  <si>
    <t>AV D'ORADOUR SUR GLANE</t>
  </si>
  <si>
    <t>SAINT-JUNIEN</t>
  </si>
  <si>
    <t>PHARMACIE VEYSSIERE</t>
  </si>
  <si>
    <t>8 RUE DESCARTES</t>
  </si>
  <si>
    <t>PHARMACIE LAUNAT MOUICHE</t>
  </si>
  <si>
    <t>21 PLACE DE L'EGLISE</t>
  </si>
  <si>
    <t>SAINT-ERBLON</t>
  </si>
  <si>
    <t>21 AVENUE DES ECOLES MILITAIRES</t>
  </si>
  <si>
    <t>PHARMACIE LE BIGOT</t>
  </si>
  <si>
    <t>CASA DI TERAPIA</t>
  </si>
  <si>
    <t>BORGO</t>
  </si>
  <si>
    <t>PHARMACIE DU CHAMP DE FOIRE</t>
  </si>
  <si>
    <t>5 AVENUE HENRI BARBUSSE</t>
  </si>
  <si>
    <t>PHARMACIE DU PONT DU BRUSC</t>
  </si>
  <si>
    <t>1 CHEMIN GRAND CHRESTIAN</t>
  </si>
  <si>
    <t>SIX-FOURS-LES-PLAGES</t>
  </si>
  <si>
    <t>49 BOULEVARD DU GENERAL MONSABERT</t>
  </si>
  <si>
    <t>SRA CARRE OPERA</t>
  </si>
  <si>
    <t>PHARMACIE MORIN</t>
  </si>
  <si>
    <t>1 CARREFOUR VIENNE ET BRIANCE</t>
  </si>
  <si>
    <t>BOSMIE L AIGUILLE</t>
  </si>
  <si>
    <t>PHARMACIE CENTRE DEUX</t>
  </si>
  <si>
    <t>CENTRE CCIAL CENTRE DEUX</t>
  </si>
  <si>
    <t>PHARMACIE LEQUERTIER BONNAL</t>
  </si>
  <si>
    <t>ST PIERRE EGLISE</t>
  </si>
  <si>
    <t>PHARMACIE SECRETAN</t>
  </si>
  <si>
    <t>19 AVENUE SECRETAN</t>
  </si>
  <si>
    <t>PHARMACIE DE MARCIGNY</t>
  </si>
  <si>
    <t>3 PLACE DES HALLES</t>
  </si>
  <si>
    <t>MARCIGNY</t>
  </si>
  <si>
    <t>RTE DE BOHAIN</t>
  </si>
  <si>
    <t>PHARMACIE DES HUILIERS</t>
  </si>
  <si>
    <t>35 A GRANDE RUE</t>
  </si>
  <si>
    <t>GERGY</t>
  </si>
  <si>
    <t>GRANDE PHARMACIE DE DIEULEFIT</t>
  </si>
  <si>
    <t>ROUTE DE MONTELIMAR</t>
  </si>
  <si>
    <t>DIEULEFIT</t>
  </si>
  <si>
    <t>PHARMACIE DE LEGLISE</t>
  </si>
  <si>
    <t>134 PLACE DU GENERAL LECLERC</t>
  </si>
  <si>
    <t>BEUZEVILLE</t>
  </si>
  <si>
    <t>PHARMACIE DE L'ARGENTIERE LA BESSEE</t>
  </si>
  <si>
    <t>PHARMACIE DE L'ARGENTIERE LA B</t>
  </si>
  <si>
    <t>2 RUE PLAN D ERGUES</t>
  </si>
  <si>
    <t>L'ARGENTIERE-LA-BESSEE</t>
  </si>
  <si>
    <t>PHARMACIE BARRERE</t>
  </si>
  <si>
    <t>61 AVENUE JEAN JAURES</t>
  </si>
  <si>
    <t>AUREILHAN</t>
  </si>
  <si>
    <t>PHARMACIE CHAMBAT</t>
  </si>
  <si>
    <t>2 RUE DE PIGNOL</t>
  </si>
  <si>
    <t>ORCINES</t>
  </si>
  <si>
    <t>INTERSPORT CLISSON</t>
  </si>
  <si>
    <t>D V A S SAS</t>
  </si>
  <si>
    <t>PHARMACIE GUILHEM DUQUESNE</t>
  </si>
  <si>
    <t>21 PLACE JEAN JAURES</t>
  </si>
  <si>
    <t>CARVIN</t>
  </si>
  <si>
    <t>GRANDE PHARMACIE NIMES SOLEIL</t>
  </si>
  <si>
    <t>100 RUE DES MOUSQUETAIRES</t>
  </si>
  <si>
    <t>SPORT 2000 FRONTON</t>
  </si>
  <si>
    <t>550 ROUTE DE TOULOUSE</t>
  </si>
  <si>
    <t>PHARMACIE DU PARC DES PRINCES</t>
  </si>
  <si>
    <t>92 BOULEVARD MURAT</t>
  </si>
  <si>
    <t>CCIAL AUCHAN</t>
  </si>
  <si>
    <t>SENS</t>
  </si>
  <si>
    <t>PHARMACIE DAHERON</t>
  </si>
  <si>
    <t>5 PLACE JEAN YOLE</t>
  </si>
  <si>
    <t>SOULLANS</t>
  </si>
  <si>
    <t>PHARMACIE BONNEFOY</t>
  </si>
  <si>
    <t>17 RUE DU FAUBOURG BONNEFOY</t>
  </si>
  <si>
    <t>PHARMACIE DU MELEZIN</t>
  </si>
  <si>
    <t>47 AVENUE DU GENERAL DE GAULLE</t>
  </si>
  <si>
    <t>06/24/2026</t>
  </si>
  <si>
    <t>06/25/2026</t>
  </si>
  <si>
    <t>INTERSPORT RUFFEC</t>
  </si>
  <si>
    <t>STYL-RUFFEC</t>
  </si>
  <si>
    <t>RUFFEC</t>
  </si>
  <si>
    <t>PHARMACIE SAINT-LAURENT</t>
  </si>
  <si>
    <t>2 RUE DE LA REPUBLIQUE</t>
  </si>
  <si>
    <t>PHARMACIE LEFEBVRE-BAUDOUIN</t>
  </si>
  <si>
    <t>RUE ELISA BARE</t>
  </si>
  <si>
    <t>ESTR?ES-SAINT-DENIS</t>
  </si>
  <si>
    <t>PHARMACIE LA PIERRE AUX FEES</t>
  </si>
  <si>
    <t>40 RUE DU MOLE</t>
  </si>
  <si>
    <t>REIGNIER-ESERY</t>
  </si>
  <si>
    <t>PHARMACIE DE LA BASILIQUE</t>
  </si>
  <si>
    <t>78 RUE GENERAL DE GAULLE</t>
  </si>
  <si>
    <t>DOUVRES-LA-D?LIVRANDE</t>
  </si>
  <si>
    <t>06/23/2026</t>
  </si>
  <si>
    <t>PHARMACIE DU CENTRE CCIAL DE LIMAY</t>
  </si>
  <si>
    <t>PHARMACIE DU CENTRE CCIAL DE L</t>
  </si>
  <si>
    <t>ROUTE NATIONALE 190</t>
  </si>
  <si>
    <t>PHARMACIE D'AGOSTA PLAGE</t>
  </si>
  <si>
    <t>RESIDENCE HARMONIE</t>
  </si>
  <si>
    <t>ALBITRECCIA</t>
  </si>
  <si>
    <t>78 RUE MARECHAL FERDINAND FOCH</t>
  </si>
  <si>
    <t>PHARMACIE SAINT YVES</t>
  </si>
  <si>
    <t>9 RUE SAINT GOUENO</t>
  </si>
  <si>
    <t>PHARMACIE AGORA</t>
  </si>
  <si>
    <t>2 RUE DE SOCI</t>
  </si>
  <si>
    <t>BOULAZAC ISLE MANOIRE</t>
  </si>
  <si>
    <t>PHARMACIE DE TINCHEBRAY</t>
  </si>
  <si>
    <t>89 GRANDE RUE</t>
  </si>
  <si>
    <t>TINCHEBRAY</t>
  </si>
  <si>
    <t>PHARMACIE DU KIRCHBERG</t>
  </si>
  <si>
    <t>2 GRAND RUE</t>
  </si>
  <si>
    <t>BARR</t>
  </si>
  <si>
    <t>PHARMACIE ARVICE</t>
  </si>
  <si>
    <t>11 AVENUE GASTON DE FONTMICHEL</t>
  </si>
  <si>
    <t>ST VALLIER DE THIEY</t>
  </si>
  <si>
    <t>PHARMACIE NEUFBOURG</t>
  </si>
  <si>
    <t>96 RUE NEUFBOURG</t>
  </si>
  <si>
    <t>ST LO</t>
  </si>
  <si>
    <t>PARAPHARMACIE LECLERC LANDERNE</t>
  </si>
  <si>
    <t>PHARMACIE DES TOURETTES</t>
  </si>
  <si>
    <t>AVENUE THYDE MONNIER</t>
  </si>
  <si>
    <t>SOLLIES TOUCAS</t>
  </si>
  <si>
    <t>PHARMACIE DU PORTALET</t>
  </si>
  <si>
    <t>2 AVENUE GENERAL DE GAULLE</t>
  </si>
  <si>
    <t>PHARMACIE DU PONT VIEUX</t>
  </si>
  <si>
    <t>2 RUE VINCENT COMITI</t>
  </si>
  <si>
    <t>SOSPEL</t>
  </si>
  <si>
    <t>CH?TEAUNEUF-SUR-LOIRE</t>
  </si>
  <si>
    <t>PHARMACIE MARCHAND</t>
  </si>
  <si>
    <t>16 CHEMIN DU MOULIN PARADOU</t>
  </si>
  <si>
    <t>LACAUNE</t>
  </si>
  <si>
    <t>PHARMACIE DES 4 CANTONS</t>
  </si>
  <si>
    <t>30 RUE LEON GAMBETTA</t>
  </si>
  <si>
    <t>GRANDE PHARMACIE PLACE BLANCHE</t>
  </si>
  <si>
    <t>5 PLACE BLANCHE</t>
  </si>
  <si>
    <t>279 AVENUE DE VERDUN</t>
  </si>
  <si>
    <t>PHARMACIE DE LA PANCARTE</t>
  </si>
  <si>
    <t>SOCIETE NORTAISE DE PHARMACIE</t>
  </si>
  <si>
    <t>NORT-SUR-ERDRE</t>
  </si>
  <si>
    <t>PHARMACIE DU GRENAT</t>
  </si>
  <si>
    <t>18 RUE DU PALAIS DE JUSTICE</t>
  </si>
  <si>
    <t>PHARMACIE HOTEL DE VILLE</t>
  </si>
  <si>
    <t>PLACE HOTEL DE VILLE</t>
  </si>
  <si>
    <t>PHARMACIE PRINCIPALE LAUTIER</t>
  </si>
  <si>
    <t>VILLENEUVE-LES-AVIGNON</t>
  </si>
  <si>
    <t>PHARMACIE BLOHORN</t>
  </si>
  <si>
    <t>CCIAL</t>
  </si>
  <si>
    <t>POUZAUGES</t>
  </si>
  <si>
    <t>PHARMACIE DE L EGLISE</t>
  </si>
  <si>
    <t>SAINT-MAURICE-DE-GOURDANS</t>
  </si>
  <si>
    <t>1 RUE FELIX FAURE</t>
  </si>
  <si>
    <t>17 RUE CASSINI</t>
  </si>
  <si>
    <t>PHARMACIE DE LA GAZELLE</t>
  </si>
  <si>
    <t>114 ROUTE D'UZES</t>
  </si>
  <si>
    <t>PARAPHARMACIE LECLERC SA BRIODIS</t>
  </si>
  <si>
    <t>PARAPHARMACIE LECLERC SA BRIOD</t>
  </si>
  <si>
    <t>CCIAL DU CARPONT</t>
  </si>
  <si>
    <t>PHARMACIE SAINT JULIEN</t>
  </si>
  <si>
    <t>RUE PIERRE ET MARIE CURIE</t>
  </si>
  <si>
    <t>CAZOULS-LES-BEZIERS</t>
  </si>
  <si>
    <t>PHARMACIE PORT ET PLAGE</t>
  </si>
  <si>
    <t>QUAI AUGUSTE MEYNIER</t>
  </si>
  <si>
    <t>PHARMACIE JOHAN</t>
  </si>
  <si>
    <t>36 RUE DU HAUT BEAUVAIS</t>
  </si>
  <si>
    <t>LE BOURGNEUF-LA-FORET</t>
  </si>
  <si>
    <t>PHARMACIE MURACCIOLE BRIZI</t>
  </si>
  <si>
    <t>4 PLACE SAINT FRANCOIS 1</t>
  </si>
  <si>
    <t>PHARMACIE FOCH</t>
  </si>
  <si>
    <t>3 AVENUE MAL FOCH</t>
  </si>
  <si>
    <t>120 AVENUE GEORGES CLEMENCEAU</t>
  </si>
  <si>
    <t>CCIAL LES PORTES D'ALBI</t>
  </si>
  <si>
    <t>PHARMACIE LAGRAVE</t>
  </si>
  <si>
    <t>2 TER RUE DE LA GARE</t>
  </si>
  <si>
    <t>HOURTIN</t>
  </si>
  <si>
    <t>1025 AV DU 7EME REGIMENT</t>
  </si>
  <si>
    <t>PHARMACIE DE LANN GAZEC</t>
  </si>
  <si>
    <t>5 AVENUE FRANCOIS MITTERRAND</t>
  </si>
  <si>
    <t>10 RUE HENRI MARECHAL</t>
  </si>
  <si>
    <t>ST PRIEST</t>
  </si>
  <si>
    <t>PHARMACIE NOUVELLE DES PLANTEES</t>
  </si>
  <si>
    <t>PHARMACIE NOUVELLE DES PLANTEE</t>
  </si>
  <si>
    <t>100 RUE DE LA REPUBLIQUE</t>
  </si>
  <si>
    <t>MEYZIEU</t>
  </si>
  <si>
    <t>PHARMACIE JEANNE D ARC</t>
  </si>
  <si>
    <t>1 PLACE LITTRE</t>
  </si>
  <si>
    <t>PHARMACIE ROUTE D'AIGRE</t>
  </si>
  <si>
    <t>51 ROUTE D'AIGRE</t>
  </si>
  <si>
    <t>36 AVENUE DE LA GARE</t>
  </si>
  <si>
    <t>PHARMACIE DE VANTEAUX</t>
  </si>
  <si>
    <t>45 RUE DE LA CONQUE</t>
  </si>
  <si>
    <t>PHARMACIE SAINT MARTIN</t>
  </si>
  <si>
    <t>7 PLACE DE LA BASCULE</t>
  </si>
  <si>
    <t>SAINT-MARTIN-LA-PLAINE</t>
  </si>
  <si>
    <t>PARAPHARMACIE CARREFOUR VESOUL</t>
  </si>
  <si>
    <t>BD PRESIDENT KENNEDY</t>
  </si>
  <si>
    <t>VESOUL</t>
  </si>
  <si>
    <t>PARAPHARMACIE LECLERC 85</t>
  </si>
  <si>
    <t>ROND POINT DE L'EUROPE</t>
  </si>
  <si>
    <t>SAINT-GILLES-CROIX-DE-VIE</t>
  </si>
  <si>
    <t>4 RUE DE LA HOLLAU</t>
  </si>
  <si>
    <t>OSTWALD</t>
  </si>
  <si>
    <t>425 RUE SAINT NICOLAS</t>
  </si>
  <si>
    <t>GRANVILLE</t>
  </si>
  <si>
    <t>SPORT 2000 SAINT JEAN DE MAURIENNE</t>
  </si>
  <si>
    <t>SPORT 2000 SAINT JEAN DE MAURI</t>
  </si>
  <si>
    <t>RUE DU 8 MAI 1945</t>
  </si>
  <si>
    <t>SAINT JEAN DE MAURIENNE</t>
  </si>
  <si>
    <t>PHARMACIE BLANCHARD</t>
  </si>
  <si>
    <t>29 RUE DU DOCTEUR RAME</t>
  </si>
  <si>
    <t>LOIRON-RUILLE</t>
  </si>
  <si>
    <t>PHARMACIE NICE EUROPE</t>
  </si>
  <si>
    <t>43 RUE HOTEL DES POSTES</t>
  </si>
  <si>
    <t>PHARMA SCEY-SUR-SAONE-ET-ST-ALBIN</t>
  </si>
  <si>
    <t>PHARMACIE DE SCEY-SUR-SAONE</t>
  </si>
  <si>
    <t>21 RUE ARMAND PAULMARD</t>
  </si>
  <si>
    <t>SCEY-SUR-SA?NE-ET-ST-ALBIN</t>
  </si>
  <si>
    <t>6 RUE DU DEPART</t>
  </si>
  <si>
    <t>ENGHIEN-LES-BAINS</t>
  </si>
  <si>
    <t>PHARMACIE DU BALLIUS</t>
  </si>
  <si>
    <t>380 RUE DES ECOLES</t>
  </si>
  <si>
    <t>BAILLARGUES</t>
  </si>
  <si>
    <t>31 RUE D ANINI</t>
  </si>
  <si>
    <t>PARAPHARMACIE HYPER U CHAMPAGNOLE</t>
  </si>
  <si>
    <t>PARAPHARMACIE HYPER U CHAMPAGN</t>
  </si>
  <si>
    <t>204 RUE DU VILLAGE</t>
  </si>
  <si>
    <t>CHAMPAGNOLE</t>
  </si>
  <si>
    <t>PHARMACIE DES DEUX RIVES</t>
  </si>
  <si>
    <t>3 RUE FREDERIC CHAPLET</t>
  </si>
  <si>
    <t>ANDOUILLE</t>
  </si>
  <si>
    <t>PHARMACIE DEBOEUF</t>
  </si>
  <si>
    <t>9 ROUTE DE SAINT-OUEN-LES-VIGNES</t>
  </si>
  <si>
    <t>POC?-SUR-CISSE</t>
  </si>
  <si>
    <t>PHARMACIE DES BERGERS</t>
  </si>
  <si>
    <t>CENTRE COMMERCIAL DES BERGERS</t>
  </si>
  <si>
    <t>18 QUAI DE L HUVEAUNE</t>
  </si>
  <si>
    <t>PHARMACIE LAFAYETTE AMIENS</t>
  </si>
  <si>
    <t>PHARMACIE DE LA CROIX DE FER</t>
  </si>
  <si>
    <t>153 AVENUE MARYSE BASTIE</t>
  </si>
  <si>
    <t>PHARMACIE DE L'OMOIS</t>
  </si>
  <si>
    <t>62 RUE CARNOT</t>
  </si>
  <si>
    <t>PHARMACIE EUROPEENNE</t>
  </si>
  <si>
    <t>46 RUE D'ANTIBES</t>
  </si>
  <si>
    <t>PHARMACIE DE GIBERVILLE</t>
  </si>
  <si>
    <t>34 RUE DE LA LIBERTE</t>
  </si>
  <si>
    <t>GIBERVILLE</t>
  </si>
  <si>
    <t>PHARMACIE D'AUBORD</t>
  </si>
  <si>
    <t>4 RUE JOEL DE ROSNAY</t>
  </si>
  <si>
    <t>AUBORD</t>
  </si>
  <si>
    <t>PHARMACIE DE VILVENT</t>
  </si>
  <si>
    <t>6 AVENUE DU CENTRE</t>
  </si>
  <si>
    <t>NAZELLES NEGRON</t>
  </si>
  <si>
    <t>PARAPHARMACIE CARREFOUR BALARUC</t>
  </si>
  <si>
    <t>PARAPHARMACIE CARREFOUR BALARU</t>
  </si>
  <si>
    <t>ROUTE DE SETE</t>
  </si>
  <si>
    <t>BALARUC-LE-VIEUX</t>
  </si>
  <si>
    <t>PHARMACIE DE LA MARNE</t>
  </si>
  <si>
    <t>115 RUE DE LA MARNE</t>
  </si>
  <si>
    <t>PHARMACIE FIANDINO AEROPORT</t>
  </si>
  <si>
    <t>AEROPORT NICE</t>
  </si>
  <si>
    <t>PHARMACIE LAFAYETTE SAINT CAPRAIS</t>
  </si>
  <si>
    <t>PHARMACIE LAFAYETTE SAINT CAPR</t>
  </si>
  <si>
    <t>CCIAL SAINT CAPRAIS</t>
  </si>
  <si>
    <t>L'UNION</t>
  </si>
  <si>
    <t>PHARMACIE DU COUDRAT</t>
  </si>
  <si>
    <t>9 ESPLANADE DU COUDRAT</t>
  </si>
  <si>
    <t>PISANY</t>
  </si>
  <si>
    <t>PARAPHARMACIE LECLERC POFODIS</t>
  </si>
  <si>
    <t>80 AVENUE DE LA RESISATNCE</t>
  </si>
  <si>
    <t>PINEUILH</t>
  </si>
  <si>
    <t>PHARMACIE DE CAPESTANG</t>
  </si>
  <si>
    <t>1 RUE DE LA CAVE COOPERATIVE</t>
  </si>
  <si>
    <t>CAPESTANG</t>
  </si>
  <si>
    <t>PHARMACIE GRANDE BOUCLE BORNAND</t>
  </si>
  <si>
    <t>PHARMACIE GRANDE BOUCLE BORNAN</t>
  </si>
  <si>
    <t>1 CHEMIN FANTON</t>
  </si>
  <si>
    <t>INTERSPORT LEHON</t>
  </si>
  <si>
    <t>ACTISPORT</t>
  </si>
  <si>
    <t>L?HON</t>
  </si>
  <si>
    <t>PHARMACIE MARTY</t>
  </si>
  <si>
    <t>ESPLANADE ALEXANDRE BESSIERE</t>
  </si>
  <si>
    <t>ESPALION</t>
  </si>
  <si>
    <t>87 AVENUE SAINT-JAMES</t>
  </si>
  <si>
    <t>GANNAT</t>
  </si>
  <si>
    <t>PARAPHARMACIE LECLERC ITONDIS</t>
  </si>
  <si>
    <t>ROUTE DE PARIS</t>
  </si>
  <si>
    <t>L'AIGLE</t>
  </si>
  <si>
    <t>PHARMACIE ROCADE BASTIDE</t>
  </si>
  <si>
    <t>21 ALLEE SERR</t>
  </si>
  <si>
    <t>PHARMACIE CENTRALE (FLERS)</t>
  </si>
  <si>
    <t>9 PLACE CHARLES DE GAULLE</t>
  </si>
  <si>
    <t>PHARMACIE DE LA COUTURE</t>
  </si>
  <si>
    <t>AVENUE DU HUIT MAI 1945</t>
  </si>
  <si>
    <t>6 PLACE CHARLES DE GAULLE</t>
  </si>
  <si>
    <t>?CULLY</t>
  </si>
  <si>
    <t>21 RUE PASTEUR</t>
  </si>
  <si>
    <t>HERBIGNAC</t>
  </si>
  <si>
    <t>PHARMACIE DE L'ALLAGNON</t>
  </si>
  <si>
    <t>1 RUE DE LA PRADE</t>
  </si>
  <si>
    <t>LEMPDES-SUR-ALLAGNON</t>
  </si>
  <si>
    <t>PHARMACIE DES DIABLOTS</t>
  </si>
  <si>
    <t>CCIAL LES DIABLOTS</t>
  </si>
  <si>
    <t>SAINT-LEU-LA-FOR?T</t>
  </si>
  <si>
    <t>STREETZ XAVIER</t>
  </si>
  <si>
    <t>RUE DU LONG BOEL</t>
  </si>
  <si>
    <t>ST ETIENNE DU ROUVRAY</t>
  </si>
  <si>
    <t>Return of AWB# 872937221544</t>
  </si>
  <si>
    <t>PARAPHARMACIE AUCHAN ST JEAN</t>
  </si>
  <si>
    <t>CC AUCHAN - AV PIERRE MENDES-FRANCE</t>
  </si>
  <si>
    <t>SAINT-JEAN-DE-LA-RUELLE</t>
  </si>
  <si>
    <t>PHARMACIE DE BRISSAC</t>
  </si>
  <si>
    <t>1 PLACE DU GL DE GAULLE</t>
  </si>
  <si>
    <t>BRISSAC LOIRE AUBANCE</t>
  </si>
  <si>
    <t>170 ROUTE DE LYON</t>
  </si>
  <si>
    <t>PHARMACIE ROTA PIROT</t>
  </si>
  <si>
    <t>45 AVENUE DU GENERAL DE GAULLE</t>
  </si>
  <si>
    <t>ORNIKAR</t>
  </si>
  <si>
    <t>172 BVD DE LA VILLETTE</t>
  </si>
  <si>
    <t>PHARMACIE DU MONT DORE</t>
  </si>
  <si>
    <t>1 PLACE CHARLES DE GAULLE</t>
  </si>
  <si>
    <t>MONT-DORE</t>
  </si>
  <si>
    <t>PHARMACIE DE MONTBONNOT</t>
  </si>
  <si>
    <t>951 RUE GENERAL DE GAULLE</t>
  </si>
  <si>
    <t>MONTBONNOT SAINT MARTIN</t>
  </si>
  <si>
    <t>PHARMACIE ROUSTAING</t>
  </si>
  <si>
    <t>1 RUE RENE BALLOUX</t>
  </si>
  <si>
    <t>4 PLACE DE JAUDE</t>
  </si>
  <si>
    <t>PHARMACIE DU COMTE</t>
  </si>
  <si>
    <t>2 BOULEVARD JEAN JAURES</t>
  </si>
  <si>
    <t>5 AVENUE ARTHUR AUDIBERT</t>
  </si>
  <si>
    <t>LARAGNE MONTEGLIN</t>
  </si>
  <si>
    <t>PHARMACIE GLORIA</t>
  </si>
  <si>
    <t>31 RUE JEAN GABIN</t>
  </si>
  <si>
    <t>MOULINS LA MARCHE</t>
  </si>
  <si>
    <t>PARAPHARMACIE AUCHAN BETHUNE</t>
  </si>
  <si>
    <t>CC AUCHAN LA ROTONDE</t>
  </si>
  <si>
    <t>B?THUNE</t>
  </si>
  <si>
    <t>PHARMACIE SAINT ANGE</t>
  </si>
  <si>
    <t>66 BOULEVARD DU GRAU ST ANGE</t>
  </si>
  <si>
    <t>LE BARCARES</t>
  </si>
  <si>
    <t>PARAPHARMACIE LECLERC 40</t>
  </si>
  <si>
    <t>1668 CHEMIN DE PERROT</t>
  </si>
  <si>
    <t>AIRE SUR L'ADOUR</t>
  </si>
  <si>
    <t>PHARMACIE GUJAN DATTEE</t>
  </si>
  <si>
    <t>49 COURS DE VERDUN</t>
  </si>
  <si>
    <t>GUJAN-MESTRAS</t>
  </si>
  <si>
    <t>PHARMACIE THERMALE</t>
  </si>
  <si>
    <t>PLACE DE LA CATHEDRALE</t>
  </si>
  <si>
    <t>PHARMACIE SIBOURG</t>
  </si>
  <si>
    <t>20 RUE MONTGRAND</t>
  </si>
  <si>
    <t>PHARMACIE ST NICOLAS</t>
  </si>
  <si>
    <t>PARAPHARMACIE LECLERC SODIALPES</t>
  </si>
  <si>
    <t>PARAPHARMACIE LECLERC SODIALPE</t>
  </si>
  <si>
    <t>ROUTE DE VOLX</t>
  </si>
  <si>
    <t>MANOSQUE</t>
  </si>
  <si>
    <t>1 BOULEVARD VICTOR PLANSON</t>
  </si>
  <si>
    <t>DOL-DE-BRETAGNE</t>
  </si>
  <si>
    <t>GRANDE PHARMACIE DES COURS</t>
  </si>
  <si>
    <t>31 AV CHARLES DE GAULLE</t>
  </si>
  <si>
    <t>PHARMACIE DE L'ESTUAIRE</t>
  </si>
  <si>
    <t>10 AVENUE DE LA REPUBLIQUE</t>
  </si>
  <si>
    <t>BRAUD-ET-SAINT-LOUIS</t>
  </si>
  <si>
    <t>PHARMACIE NICE TNL</t>
  </si>
  <si>
    <t>15 BLVD GENERAL DELFINO</t>
  </si>
  <si>
    <t>PHARMACIE DE LA RODE</t>
  </si>
  <si>
    <t>ROUTE DE CARPENTRAS</t>
  </si>
  <si>
    <t>18 RUE DU FAUBOURG</t>
  </si>
  <si>
    <t>LA FERTE-SOUS-JOUARRE</t>
  </si>
  <si>
    <t>PHARMACIE TRESSENS</t>
  </si>
  <si>
    <t>15 AVENUE COLONEL TEYSSIER</t>
  </si>
  <si>
    <t>EKOSPORT ST ALBAN LEYSSE</t>
  </si>
  <si>
    <t>173 RUE DES EGLANTIERS</t>
  </si>
  <si>
    <t>25 RUE DE L'OCEAN</t>
  </si>
  <si>
    <t>BREM-SUR-MER</t>
  </si>
  <si>
    <t>PHARMACIE D EGUZON</t>
  </si>
  <si>
    <t>EGUZON-CHANTOME</t>
  </si>
  <si>
    <t>6 ROUTE DES CIMES</t>
  </si>
  <si>
    <t>SAINT PIERRE D'IRUBE</t>
  </si>
  <si>
    <t>PHARMACIE DU SEQUESTRE</t>
  </si>
  <si>
    <t>ZONE INDUSTRIELLE LA BAUTE</t>
  </si>
  <si>
    <t>LE SEQUESTRE</t>
  </si>
  <si>
    <t>PHARMACIE DU BECQUET</t>
  </si>
  <si>
    <t>11 ROUTE DE DENNEVILLE</t>
  </si>
  <si>
    <t>DIGOSVILLE</t>
  </si>
  <si>
    <t>18 RUE JEAN CHARLES CAZIN</t>
  </si>
  <si>
    <t>LE LAVANDOU</t>
  </si>
  <si>
    <t>PHARMACIE DE LA CYBELLE</t>
  </si>
  <si>
    <t>84 AVENUE MONSEIGNEUR DE LANGLE</t>
  </si>
  <si>
    <t>PHARMACIE ROME VILLAGE</t>
  </si>
  <si>
    <t>183 RUE DE ROME</t>
  </si>
  <si>
    <t>10 AVENUE DU GENERAL DE GAULLE</t>
  </si>
  <si>
    <t>ST GERMAIN DU PUY</t>
  </si>
  <si>
    <t>PHARMACIE PLACE DE LA REPUBLIQUE</t>
  </si>
  <si>
    <t>PHARMACIE PLACE DE LA REPUBLIQ</t>
  </si>
  <si>
    <t>5 PLACE DE LA REPUBLIQUE</t>
  </si>
  <si>
    <t>PHARMACIE DUCATEL - HERLAKIAN</t>
  </si>
  <si>
    <t>8 PLACE THEODULE BENOIST</t>
  </si>
  <si>
    <t>SAINT-ROMAIN-DE-COLBOSC</t>
  </si>
  <si>
    <t>PHARMACIE DE COLLOBRIERES</t>
  </si>
  <si>
    <t>13 BLD LAZARE CARNOT</t>
  </si>
  <si>
    <t>COLLOBRIERES</t>
  </si>
  <si>
    <t>26 RUE SAINT DENIS</t>
  </si>
  <si>
    <t>PHARMACIE LAFAYETTE DU GRAND MARCHE</t>
  </si>
  <si>
    <t>PHARMACIE LAFAYETTE DU GRAND M</t>
  </si>
  <si>
    <t>37-39 PLACE DU GRAND MARCHE</t>
  </si>
  <si>
    <t>PHARMACIE DE LA VITARELLE</t>
  </si>
  <si>
    <t>3 PLACE GEORGES ABRAHAM</t>
  </si>
  <si>
    <t>DECAZEVILLE</t>
  </si>
  <si>
    <t>PHARMACIE DE LA BASSE VILLE</t>
  </si>
  <si>
    <t>15 RUE DU BOURGNEUF</t>
  </si>
  <si>
    <t>7 AVENUE LE MAIL / LE BRUSC</t>
  </si>
  <si>
    <t>PHARMACIE DE SAINT FOLQUIN</t>
  </si>
  <si>
    <t>40 RUE DE CALAIS</t>
  </si>
  <si>
    <t>ST FOLQUIN</t>
  </si>
  <si>
    <t>PHARMACIE JEUMONTOISE HECQUET</t>
  </si>
  <si>
    <t>548 RUE HECTOR DESPRET</t>
  </si>
  <si>
    <t>JEUMONT</t>
  </si>
  <si>
    <t>PHARMACIE FOLLAIN</t>
  </si>
  <si>
    <t>8 PLACE CELESTIN BELLET</t>
  </si>
  <si>
    <t>GODERVILLE</t>
  </si>
  <si>
    <t>PHARMACIE CROIX D'OR</t>
  </si>
  <si>
    <t>ALLEE AUGUSTE RODIN</t>
  </si>
  <si>
    <t>PHARMACIE CENTRALE PL JULES JOFFRIN</t>
  </si>
  <si>
    <t>PHARMACIE CENTRALE PLACE JULES</t>
  </si>
  <si>
    <t>30 RUE HERMEL</t>
  </si>
  <si>
    <t>PHARMACIE DE L'OURS</t>
  </si>
  <si>
    <t>16 PLACE D AUSTERLITZ</t>
  </si>
  <si>
    <t>PHARMACIE DE PAULX</t>
  </si>
  <si>
    <t>17 RUE DE L'HEBERGEMENT</t>
  </si>
  <si>
    <t>PAULX</t>
  </si>
  <si>
    <t>PHARMACIE DU CARREFOUR</t>
  </si>
  <si>
    <t>PHARMACIE DU VALOIS</t>
  </si>
  <si>
    <t>56 AVENUE DU PDT KENNEDY</t>
  </si>
  <si>
    <t>CREPY-EN-VALOIS</t>
  </si>
  <si>
    <t>25 GRANDE RUE PLACE LOUIS LE SENECH</t>
  </si>
  <si>
    <t>MARQUISE</t>
  </si>
  <si>
    <t>PHARMACIE DES HARAS</t>
  </si>
  <si>
    <t>16 AVENUE JACQUES BORDENEUVE</t>
  </si>
  <si>
    <t>PHARMACIE THEOPHILE GAUTIER</t>
  </si>
  <si>
    <t>2 AVENUE THEOPHILE GAUTIER</t>
  </si>
  <si>
    <t>PHARMACIE LEON</t>
  </si>
  <si>
    <t>39 BOULEVARD DE GRENELLE</t>
  </si>
  <si>
    <t>23 RUE PARIS</t>
  </si>
  <si>
    <t>CHATEAUBOURG</t>
  </si>
  <si>
    <t>PHARMACIE LE VAILLANT</t>
  </si>
  <si>
    <t>RUE DE LEUSIERE</t>
  </si>
  <si>
    <t>PHARMACIE COTE DE NACRE</t>
  </si>
  <si>
    <t>15 BOULEVARD MARECHAL JUIN</t>
  </si>
  <si>
    <t>PHARMACIE FEUTRIE</t>
  </si>
  <si>
    <t>LA GORGUE</t>
  </si>
  <si>
    <t>PHARMACIE DES BOULEVARDS</t>
  </si>
  <si>
    <t>12 PLACE BUGEAUD</t>
  </si>
  <si>
    <t>PERIGUEUX</t>
  </si>
  <si>
    <t>INTERSPORT PERPIGNAN</t>
  </si>
  <si>
    <t>960 AVENUE D'ESPAGNE</t>
  </si>
  <si>
    <t>PHARMACIE LOUCHIE</t>
  </si>
  <si>
    <t>72 RUE DES ANCIENS COMBATTANTS</t>
  </si>
  <si>
    <t>LEFFRINCKOUCKE</t>
  </si>
  <si>
    <t>66 AVENUE ROBERT SCHUMANN</t>
  </si>
  <si>
    <t>PHARMACIE DELAUNAY</t>
  </si>
  <si>
    <t>36 RUE DE PARIS</t>
  </si>
  <si>
    <t>SAINT-CLEMENT</t>
  </si>
  <si>
    <t>31 DRUE DES PLAGES</t>
  </si>
  <si>
    <t>TR?BEURDEN</t>
  </si>
  <si>
    <t>PHARMACIE CROM</t>
  </si>
  <si>
    <t>PLACE DE LA DEVISE</t>
  </si>
  <si>
    <t>SAINT GALMIER</t>
  </si>
  <si>
    <t>PHARMACIE DE WISCHES</t>
  </si>
  <si>
    <t>92 GRAND RUE</t>
  </si>
  <si>
    <t>WISCHES</t>
  </si>
  <si>
    <t>PHARMACIE HAIE BERGERIE</t>
  </si>
  <si>
    <t>12 AVENUE DE TOURAINE</t>
  </si>
  <si>
    <t>42 RUE DE LA MARNE</t>
  </si>
  <si>
    <t>SOULTZ-HAUT-RHIN</t>
  </si>
  <si>
    <t>GRANDE PHARMACIE DU VAL DE SAONE</t>
  </si>
  <si>
    <t>GRANDE PHARMACIE DU VAL DE SAO</t>
  </si>
  <si>
    <t>10 AV VICTOR HUGO</t>
  </si>
  <si>
    <t>NEUVILLE-SUR-SA?NE</t>
  </si>
  <si>
    <t>29 QUAI DU HAVRE</t>
  </si>
  <si>
    <t>SAINT-VALERY-EN-CAUX</t>
  </si>
  <si>
    <t>PHARMACIE AEROGARE 2 D</t>
  </si>
  <si>
    <t>CHARLES DE GAULLE</t>
  </si>
  <si>
    <t>PHARMACIE TAILLANDIER PONS</t>
  </si>
  <si>
    <t>ROUTE NATIONALE</t>
  </si>
  <si>
    <t>THIEZAC</t>
  </si>
  <si>
    <t>PARAPHARMACIE AUCHAN VILLENEUVE 2</t>
  </si>
  <si>
    <t>PARAPHARMACIE AUCHAN VILLENEUV</t>
  </si>
  <si>
    <t>QUARTIER HOTEL DE VILLE</t>
  </si>
  <si>
    <t>06/20/2026</t>
  </si>
  <si>
    <t>1 TER RUE DE CINTRE</t>
  </si>
  <si>
    <t>LE RHEU</t>
  </si>
  <si>
    <t>PHARMACIE DE LA ROQUETTE</t>
  </si>
  <si>
    <t>81 RUE DE LA ROQUETTE</t>
  </si>
  <si>
    <t>PHARMACIE 112</t>
  </si>
  <si>
    <t>112 AVENUE JEAN JAURES</t>
  </si>
  <si>
    <t>PHARMACIE DES ARCADES FLEURIES</t>
  </si>
  <si>
    <t>CARQUEIRANNE</t>
  </si>
  <si>
    <t>PHARMACIE RIVE DROITE</t>
  </si>
  <si>
    <t>11 RUE DE LAMOTHE</t>
  </si>
  <si>
    <t>3 RUE SIMIOT</t>
  </si>
  <si>
    <t>SAINT-MITRE-LES-REMPARTS</t>
  </si>
  <si>
    <t>PARAPHARMACIE LECLERC PONTCHATEAU</t>
  </si>
  <si>
    <t>PARAPHARMACIE LECLERC PONTCHAT</t>
  </si>
  <si>
    <t>1 RUE DE LA CADIVAIS, RTE?DE NANTES</t>
  </si>
  <si>
    <t>PONTCHATEAU</t>
  </si>
  <si>
    <t>PHARMACIE LAURENT MARTINE</t>
  </si>
  <si>
    <t>25 RUE PROSPER SALAUN</t>
  </si>
  <si>
    <t>BOHARS</t>
  </si>
  <si>
    <t>PHARMACIE DU 26</t>
  </si>
  <si>
    <t>26 RUE DE MEAUX</t>
  </si>
  <si>
    <t>PHARMACIE DU SQUARE VIOLET</t>
  </si>
  <si>
    <t>76 RUE DES ENTREPRENEURS</t>
  </si>
  <si>
    <t>PHARMACIE ROUSSELIN</t>
  </si>
  <si>
    <t>90 ROUTE DE MONTESSON</t>
  </si>
  <si>
    <t>LE VESINET</t>
  </si>
  <si>
    <t>PHARMACIE KARINTHI</t>
  </si>
  <si>
    <t>7 AVENUE JEAN JAURES</t>
  </si>
  <si>
    <t>COUDES</t>
  </si>
  <si>
    <t>PHARMACIE ANTEUR</t>
  </si>
  <si>
    <t>LOULAY</t>
  </si>
  <si>
    <t>PHARMACIE GALGON</t>
  </si>
  <si>
    <t>1 AVENUE FERNAND PILLOT</t>
  </si>
  <si>
    <t>GALGON</t>
  </si>
  <si>
    <t>PHARMACIE HUGUES SAURY</t>
  </si>
  <si>
    <t>677 RUE DU GENERAL DE GAULLE</t>
  </si>
  <si>
    <t>1 RUE PARADIS</t>
  </si>
  <si>
    <t>PHARMACIE GRAND PARIS</t>
  </si>
  <si>
    <t>PHARMACIE DU GRAND PARIS</t>
  </si>
  <si>
    <t>122 AV GENERAL LECLERC</t>
  </si>
  <si>
    <t>10 ROND POINT CLAUDIE DARCY</t>
  </si>
  <si>
    <t>PHARMACIE DE VERRIERES</t>
  </si>
  <si>
    <t>11 RUE DE PROVENCE</t>
  </si>
  <si>
    <t>VERRIERES</t>
  </si>
  <si>
    <t>PARAPHARMACIE LECLERC SAMORLAIX</t>
  </si>
  <si>
    <t>PARAPHARMACIE LECLERC SAMORLAI</t>
  </si>
  <si>
    <t>ZAC DE LA BOISSIERE</t>
  </si>
  <si>
    <t>MORLAIX</t>
  </si>
  <si>
    <t>PHARMACIE LA COTE D'ARGENT</t>
  </si>
  <si>
    <t>8 RUE JEAN SACCHETTI</t>
  </si>
  <si>
    <t>ANDERNOS-LES-BAINS</t>
  </si>
  <si>
    <t>PHARMACIE DE LA MAIRIE 34</t>
  </si>
  <si>
    <t>50 RUE RAY CHARLES</t>
  </si>
  <si>
    <t>PHARMACIE DUPERIER PRUJA TOUYA</t>
  </si>
  <si>
    <t>6 RUE EMILE NOUGARO</t>
  </si>
  <si>
    <t>PHARMACIE DE L'ARC-EN-CIEL</t>
  </si>
  <si>
    <t>19 RUE ALPHONSE DAUDET</t>
  </si>
  <si>
    <t>57 RUE DE CHATEAUDUN</t>
  </si>
  <si>
    <t>PHARMACIE LES FLANADES</t>
  </si>
  <si>
    <t>4 PLACE SAINT DAVID'S</t>
  </si>
  <si>
    <t>ORLEAT</t>
  </si>
  <si>
    <t>PHARMACIE COUSSEMACQ</t>
  </si>
  <si>
    <t>225 AVENUE WINSTON CHURCHILL</t>
  </si>
  <si>
    <t>G PADEL STRASBOURG</t>
  </si>
  <si>
    <t>4 RUE DE L'INDUSTRIE</t>
  </si>
  <si>
    <t>PARAPHARMACIE LECLERC CHAMBEDIS</t>
  </si>
  <si>
    <t>32 RUE CHARLESMONTREUIL</t>
  </si>
  <si>
    <t>TENNIS ET PADEL</t>
  </si>
  <si>
    <t>CHRISTELLE VOM HOEVEL</t>
  </si>
  <si>
    <t>BOURG-L?S-VALENCE</t>
  </si>
  <si>
    <t>PHARMACIE MONCADE</t>
  </si>
  <si>
    <t>34 AVENUE DU 8 MAI 1945</t>
  </si>
  <si>
    <t>ORTHEZ</t>
  </si>
  <si>
    <t>PHARMACIE NOTRE DAME DU MONT</t>
  </si>
  <si>
    <t>27 PLACE NOTRE DAME DU MONT</t>
  </si>
  <si>
    <t>PHARMACIE GUYOT SELARL</t>
  </si>
  <si>
    <t>MEURSAULT</t>
  </si>
  <si>
    <t>PHARMACIE CHOR</t>
  </si>
  <si>
    <t>7 RUE LA GRANGE AUX BELLES</t>
  </si>
  <si>
    <t>PHARMACIE DU CHEVAL BLANC</t>
  </si>
  <si>
    <t>6 RUE JEAN JAURES</t>
  </si>
  <si>
    <t>HOUPLIN-ANCOISNE</t>
  </si>
  <si>
    <t>PHARMACIE DE ST GERVAIS</t>
  </si>
  <si>
    <t>265 RUE DES CLOUSEAUX</t>
  </si>
  <si>
    <t>ST GERVAIS LA FORET</t>
  </si>
  <si>
    <t>PHARMACIE DE RIVIERES</t>
  </si>
  <si>
    <t>218 LA FOSSE PACAUD</t>
  </si>
  <si>
    <t>RIVI?RES</t>
  </si>
  <si>
    <t>PHARMACIE DE L'OCTROI</t>
  </si>
  <si>
    <t>2 AVENUE DU MARECHAL FOCH</t>
  </si>
  <si>
    <t>VILLEFRANCHE-SUR-MER</t>
  </si>
  <si>
    <t>PHARMACIE DU PRE BOCAGE</t>
  </si>
  <si>
    <t>24 RUE SAINT MARTIN</t>
  </si>
  <si>
    <t>CAUMONT-L'?VENT?</t>
  </si>
  <si>
    <t>113 RUE DE LA REPUBLIQUE</t>
  </si>
  <si>
    <t>CH?TEAU-RENAULT</t>
  </si>
  <si>
    <t>PHARMACIE CAYEUX</t>
  </si>
  <si>
    <t>2629 ROUTE DE BERCK</t>
  </si>
  <si>
    <t>RANG-DU-FLIERS</t>
  </si>
  <si>
    <t>PHARMACIE DES VIEUX REMPARTS</t>
  </si>
  <si>
    <t>281 ROUTE DE CAMARET</t>
  </si>
  <si>
    <t>PARAPHARMACIE SUPER U AGDE</t>
  </si>
  <si>
    <t>BD MAURICE PACULL RN112</t>
  </si>
  <si>
    <t>PHARMACIE MOUTON</t>
  </si>
  <si>
    <t>15 RUE ALLARD</t>
  </si>
  <si>
    <t>INTERSPORT GERARDMER 00378/000</t>
  </si>
  <si>
    <t>CROUVEZIER SPORT</t>
  </si>
  <si>
    <t>PHARMACIE DE PERIGNY</t>
  </si>
  <si>
    <t>PLACE DE LA POMMERAIE</t>
  </si>
  <si>
    <t>PERIGNY</t>
  </si>
  <si>
    <t>AUCHAN LAXOU</t>
  </si>
  <si>
    <t>CC AUCHAN - RUE DE LA SAPINIERE</t>
  </si>
  <si>
    <t>LAXOU</t>
  </si>
  <si>
    <t>PHARMACIE PRINCIPALE AJACCIO</t>
  </si>
  <si>
    <t>65 COURS NAPOLEON</t>
  </si>
  <si>
    <t>PHARMACIE FONTAINE ST MARTIN</t>
  </si>
  <si>
    <t>15 PLACE DU 8 MAI 1945</t>
  </si>
  <si>
    <t>FONTAINES-SAINT-MARTIN</t>
  </si>
  <si>
    <t>PHARMACIE BRANGER</t>
  </si>
  <si>
    <t>8 RUE MARCEL SEMBAT</t>
  </si>
  <si>
    <t>VERNEUIL L ETANG</t>
  </si>
  <si>
    <t>MA PHARMACIE BERGONIE</t>
  </si>
  <si>
    <t>174 COURS DE L ARGONNE</t>
  </si>
  <si>
    <t>PARAPHARMACIE AUCHAN LA VALENTINE</t>
  </si>
  <si>
    <t>PARAPHARMACIE AUCHAN LA VALENT</t>
  </si>
  <si>
    <t>A L'ATTENTION DE LA PARAPHARMACIE</t>
  </si>
  <si>
    <t>11 PLACE VICTOR HUGO</t>
  </si>
  <si>
    <t>TARARE</t>
  </si>
  <si>
    <t>PHARMACIE DE LA PORTE DU PIN</t>
  </si>
  <si>
    <t>1 PLACE DU 14 JUILLET</t>
  </si>
  <si>
    <t>PHARMACIE DES PORTES OCEANES</t>
  </si>
  <si>
    <t>8 AVENUE COL PIERRE BOURGOIN</t>
  </si>
  <si>
    <t>MARTIGNAS-SUR-JALLE</t>
  </si>
  <si>
    <t>SPORT 2000 MALEMORT</t>
  </si>
  <si>
    <t>ZAC DU MOULIN</t>
  </si>
  <si>
    <t>MALEMORT</t>
  </si>
  <si>
    <t>PHARMACIE LAGRANGE</t>
  </si>
  <si>
    <t>9 AVENUE JEAN JAURES</t>
  </si>
  <si>
    <t>PHARMACIE DU PAYS DE RETZ</t>
  </si>
  <si>
    <t>4 CHEMIN DE LA CULEE</t>
  </si>
  <si>
    <t>VILLENEUVE-EN-RETZ</t>
  </si>
  <si>
    <t>2159 AVENUE DU GENERAL DE GAULLE</t>
  </si>
  <si>
    <t>OISSEL</t>
  </si>
  <si>
    <t>PHARMACIE LE BOURG</t>
  </si>
  <si>
    <t>12 RUE PIERRE DE RONSARD</t>
  </si>
  <si>
    <t>LANGEAIS</t>
  </si>
  <si>
    <t>PHARMACIE KERBORIOU</t>
  </si>
  <si>
    <t>CC INTERMARCHE</t>
  </si>
  <si>
    <t>PLOURIN-L?S-MORLAIX</t>
  </si>
  <si>
    <t>PHARMACIE SAINT-ROCH</t>
  </si>
  <si>
    <t>150 BIS AVDE LA PLAGE</t>
  </si>
  <si>
    <t>SERIGNAN</t>
  </si>
  <si>
    <t>PHARMACIE DES CAPUCINES</t>
  </si>
  <si>
    <t>72 AVENUE DU GENERAL DE GAULLE</t>
  </si>
  <si>
    <t>ECKBOLSHEIM</t>
  </si>
  <si>
    <t>PLACE DU 11 NOVEMBRE 1918</t>
  </si>
  <si>
    <t>BALLAN-MIR?</t>
  </si>
  <si>
    <t>PHARMACIE DAILLY</t>
  </si>
  <si>
    <t>78 BOULEVARD DE LA PRAIRIE AU DUC</t>
  </si>
  <si>
    <t>PHARMACIE DES ORIERES</t>
  </si>
  <si>
    <t>1 RUE DES FRANCAIS LIBRES</t>
  </si>
  <si>
    <t>PHARMACIE PORTE DE SCHIRMECK</t>
  </si>
  <si>
    <t>28 RUE DE MOLSHEIM</t>
  </si>
  <si>
    <t>PHARMACIE  DE LA REINE</t>
  </si>
  <si>
    <t>126 ROUTE DE LA REINE</t>
  </si>
  <si>
    <t>PHARMACIE DU SAISON</t>
  </si>
  <si>
    <t>PLACE CENTRALE</t>
  </si>
  <si>
    <t>TARDETS SORHOLUS</t>
  </si>
  <si>
    <t>27 BOULEVARD DE L EUROPE</t>
  </si>
  <si>
    <t>BRESSUIRE</t>
  </si>
  <si>
    <t>19 AVENUE LITTORAL</t>
  </si>
  <si>
    <t>PHARMACIE DE LA SOURCE</t>
  </si>
  <si>
    <t>44 RUE SAINT SAUVANT</t>
  </si>
  <si>
    <t>VALMONT</t>
  </si>
  <si>
    <t>PHARMACIE LAGREU</t>
  </si>
  <si>
    <t>9 RUE VICTOR HUGO</t>
  </si>
  <si>
    <t>PHARMACIE LYON PRESQU ILE</t>
  </si>
  <si>
    <t>7 RUE DES ARCHERS</t>
  </si>
  <si>
    <t>PARAPHARMACIE CARREFOUR CAEN ROTS</t>
  </si>
  <si>
    <t>PARAPHARMACIE CARREFOUR CAEN R</t>
  </si>
  <si>
    <t>1 BD DU MARECHAL JUIN</t>
  </si>
  <si>
    <t>PARAPHARMACIE LECLERC LA ROCHE SUD</t>
  </si>
  <si>
    <t>PARAPHARMACIE LECLERC LA ROCHE</t>
  </si>
  <si>
    <t>ROUTE DE LA TRANCHE SUR MER</t>
  </si>
  <si>
    <t>PHARMACIE LAUNAY-MOREAU</t>
  </si>
  <si>
    <t>14 ROUTE DE JOIGNY</t>
  </si>
  <si>
    <t>APPOIGNY</t>
  </si>
  <si>
    <t>PHARMACIE LANSARD</t>
  </si>
  <si>
    <t>10 PLACE DE L'HOTEL DE VILLE</t>
  </si>
  <si>
    <t>LA ROCHE-SUR-FORON</t>
  </si>
  <si>
    <t>PHARMACIE ROBESPIERRE</t>
  </si>
  <si>
    <t>17 RUE ROBESPIERRE</t>
  </si>
  <si>
    <t>ST ETIENNE</t>
  </si>
  <si>
    <t>PHARMACIE DU VAL D ANCRE</t>
  </si>
  <si>
    <t>6 RUE DE LA GARE</t>
  </si>
  <si>
    <t>RIBEMONT SUR ANCRE</t>
  </si>
  <si>
    <t>46 COURS GAMBETTA</t>
  </si>
  <si>
    <t>PHARMACIE D AGNEAUX</t>
  </si>
  <si>
    <t>2 PLACE DE GOUVILLE</t>
  </si>
  <si>
    <t>AGNEAUX</t>
  </si>
  <si>
    <t>31 RUE GAMBETTA</t>
  </si>
  <si>
    <t>PHARMACIE DE LA GARE DE RIQUIER</t>
  </si>
  <si>
    <t>PHARMACIE DE LA GARE DE RIQUIE</t>
  </si>
  <si>
    <t>14 PLACE AUGUSTE BLANQUI</t>
  </si>
  <si>
    <t>PHARMACIE ST PIERRE</t>
  </si>
  <si>
    <t>18 PLACE SAINT PIERRE</t>
  </si>
  <si>
    <t>PHARMACIE DU GRANDVAUX</t>
  </si>
  <si>
    <t>9 RUE DE GENEVE</t>
  </si>
  <si>
    <t>ST LAURENT EN GRANDVAUX</t>
  </si>
  <si>
    <t>14 AVENUE DES SERGENTS</t>
  </si>
  <si>
    <t>PARAPHARMACIE LECLERC ETALONDES</t>
  </si>
  <si>
    <t>PARAPHARMACIE LECLERC ETALONDE</t>
  </si>
  <si>
    <t>RD 925</t>
  </si>
  <si>
    <t>ETALONDES</t>
  </si>
  <si>
    <t>PHARMACIE ROTA</t>
  </si>
  <si>
    <t>21 PLACE ANNAPURNA</t>
  </si>
  <si>
    <t>PHARMACIE SAINT FLORENT</t>
  </si>
  <si>
    <t>138 AVENUE SAINT JEAN D ANGELY</t>
  </si>
  <si>
    <t>PHARMACIE RICHAUD</t>
  </si>
  <si>
    <t>224 RUE BRETEUIL</t>
  </si>
  <si>
    <t>PHARMACIE PORTE DES BAUGES</t>
  </si>
  <si>
    <t>45 PLACE DE LA PALLUD</t>
  </si>
  <si>
    <t>CUSY</t>
  </si>
  <si>
    <t>PHARMACIE DES DOMES</t>
  </si>
  <si>
    <t>PLACE DE LA REPUBLIQUE</t>
  </si>
  <si>
    <t>PONTGIBAUD</t>
  </si>
  <si>
    <t>PHARMACIE COZES BONNES NOUVELLES</t>
  </si>
  <si>
    <t>PHARMACIE COZES BONNES NOUVELL</t>
  </si>
  <si>
    <t>28 BOULEVARD DE BONNE NOUVELLES</t>
  </si>
  <si>
    <t>COZES</t>
  </si>
  <si>
    <t>PHARMACIE OPERA GARNIER</t>
  </si>
  <si>
    <t>23 RUE DE CHOISEUL</t>
  </si>
  <si>
    <t>PARAPHARMACIE LECLERC ANGLET</t>
  </si>
  <si>
    <t>43 RUE DU BOIS BELIN</t>
  </si>
  <si>
    <t>PHARMACIE CHAUSSENDE</t>
  </si>
  <si>
    <t>4 BIS ALLEE DES ECOLES</t>
  </si>
  <si>
    <t>LAMANON</t>
  </si>
  <si>
    <t>PARAPHARMACIE CARREFOUR CHARLEVILLE</t>
  </si>
  <si>
    <t>PARAPHARMACIE CARREFOUR CHARLE</t>
  </si>
  <si>
    <t>CARREFOUR CHARLEVILLE MEZIERES</t>
  </si>
  <si>
    <t>CHARLEVILLE-M?ZI?RES</t>
  </si>
  <si>
    <t>LOCMINE</t>
  </si>
  <si>
    <t>PHARMACIE BERLIOZ</t>
  </si>
  <si>
    <t>34 RUE BERLIOZ</t>
  </si>
  <si>
    <t>ST MICHEL SUR ORGE</t>
  </si>
  <si>
    <t>PHARMACIE SEL LIMOGES/ EUROPE</t>
  </si>
  <si>
    <t>2 BOULEVARD BEL AIR</t>
  </si>
  <si>
    <t>517 AV DE L'EUROPE</t>
  </si>
  <si>
    <t>7 RUE AMADEE VIII SAVOIE</t>
  </si>
  <si>
    <t>SAINT-JULIEN-EN-GENEVOIS</t>
  </si>
  <si>
    <t>INTERSPORT MONTMOROT   00470/000</t>
  </si>
  <si>
    <t>INTERSPORT MONTMOROT   00470/0</t>
  </si>
  <si>
    <t>LEDOSPORT SAS</t>
  </si>
  <si>
    <t>PHARMACIE DU SUNDGAU</t>
  </si>
  <si>
    <t>10 RUE DE L'ILL</t>
  </si>
  <si>
    <t>ALTKIRCH</t>
  </si>
  <si>
    <t>PHARMACIE ORLY SUD</t>
  </si>
  <si>
    <t>TERMINAL 4</t>
  </si>
  <si>
    <t>PARAY-VIEILLE-POSTE</t>
  </si>
  <si>
    <t>PHARMACIE LAO</t>
  </si>
  <si>
    <t>ROUTE DE MONTFERMEIL</t>
  </si>
  <si>
    <t>PHARMACIE DE MERVILLE</t>
  </si>
  <si>
    <t>15 RUE DU 8 MAI 1945</t>
  </si>
  <si>
    <t>MERVILLE</t>
  </si>
  <si>
    <t>PHARMACIE EUROVINEUIL</t>
  </si>
  <si>
    <t>103 RUE PIERRE GILLES DE GENNES</t>
  </si>
  <si>
    <t>PARAPHARMACIE CARREFOUR MASSY</t>
  </si>
  <si>
    <t>PHARMACIE CENTRALE D'ARCACHON</t>
  </si>
  <si>
    <t>1 AVENUE GAMBETTA</t>
  </si>
  <si>
    <t>PHARMACIE DE L ESTUAIRE</t>
  </si>
  <si>
    <t>1 RUE BRINDEJONC DES MOULINAIS</t>
  </si>
  <si>
    <t>PHARMACIE HARDEL</t>
  </si>
  <si>
    <t>4 RUE GAMBETTA</t>
  </si>
  <si>
    <t>VILLEDIEU LES POELES</t>
  </si>
  <si>
    <t>PHARMACIE PORTE D'ESPAGNE</t>
  </si>
  <si>
    <t>SODIROM PARAPHARMACIE LECLERC</t>
  </si>
  <si>
    <t>RN 19</t>
  </si>
  <si>
    <t>PHARMACIE LEDOYER</t>
  </si>
  <si>
    <t>17 RUE GEORGES CLEMENCEAU</t>
  </si>
  <si>
    <t>ERQUY</t>
  </si>
  <si>
    <t>PHARMACIE DU LYS</t>
  </si>
  <si>
    <t>13 AVENUE DE LA VALLEE DU LYS</t>
  </si>
  <si>
    <t>ARTANNES SUR INDRE</t>
  </si>
  <si>
    <t>PHARMACIE DE LA MAUVENDIERE</t>
  </si>
  <si>
    <t>19 RUE DE LA MAUVENDIERE</t>
  </si>
  <si>
    <t>PHARMACIE D'EMELINE</t>
  </si>
  <si>
    <t>20 RUE DE LA VIDERIE</t>
  </si>
  <si>
    <t>PHARMACIE POTOT</t>
  </si>
  <si>
    <t>LES PORTES DE TAVERNY</t>
  </si>
  <si>
    <t>PHARMACIE BOUJENAH</t>
  </si>
  <si>
    <t>63 AVENUE DE LA GRANDE ARMEE</t>
  </si>
  <si>
    <t>PHARMACIE DES 3 VALLEES</t>
  </si>
  <si>
    <t>154 AVENUE DE LA ROQUE</t>
  </si>
  <si>
    <t>CREYSSE</t>
  </si>
  <si>
    <t>5 AVENUE DU CHENE</t>
  </si>
  <si>
    <t>PHARMACIE BELLE EPINE</t>
  </si>
  <si>
    <t>CENTRE COMMERCIAL BELLE EPINE</t>
  </si>
  <si>
    <t>THIAIS CEDEX</t>
  </si>
  <si>
    <t>PARAPHARMACIE LECLERC LOURDES</t>
  </si>
  <si>
    <t>CENTRE DISTRIBUTEUR LOURDES</t>
  </si>
  <si>
    <t>LOURDES</t>
  </si>
  <si>
    <t>PHARMACIE AIFFRES</t>
  </si>
  <si>
    <t>1839 ROUTE DE NIORT</t>
  </si>
  <si>
    <t>AIFFRES</t>
  </si>
  <si>
    <t>GRANDE PHARMACIE WAGRAM</t>
  </si>
  <si>
    <t>239 RUE DU FAUBOURG SAINT HONORE</t>
  </si>
  <si>
    <t>GRANDE PHARMACIE DE L AUNAIE</t>
  </si>
  <si>
    <t>1 RUE DES BERNACHES</t>
  </si>
  <si>
    <t>PHARMACIE D'ISIGNY-SUR-MER</t>
  </si>
  <si>
    <t>2 AVENUE DE VERSAILLE</t>
  </si>
  <si>
    <t>ISIGNY SUR MER</t>
  </si>
  <si>
    <t>PHARMACIE CENTRALE VEYNES</t>
  </si>
  <si>
    <t>612 AVENUE COMMANDANT DUMONT</t>
  </si>
  <si>
    <t>VEYNES</t>
  </si>
  <si>
    <t>REPARTITION AGEN</t>
  </si>
  <si>
    <t>291 CHEMIN DE MALAKOFF</t>
  </si>
  <si>
    <t>LE PASSAGE</t>
  </si>
  <si>
    <t>PHARMACIE DU BEAL</t>
  </si>
  <si>
    <t>13 AVENUE CYRILLE BESSET</t>
  </si>
  <si>
    <t>CAGNES SUR MER</t>
  </si>
  <si>
    <t>PARAPHARMACIE LECLERC MONTAUROUX</t>
  </si>
  <si>
    <t>PARAPHARMACIE LECLERC MONTAURO</t>
  </si>
  <si>
    <t>2100 AVENUE DE LA PLAINE</t>
  </si>
  <si>
    <t>MONTAUROUX</t>
  </si>
  <si>
    <t>PHARMACIE DU BEC D'ALLIER</t>
  </si>
  <si>
    <t>2 BIS RUE DES CHARRONS</t>
  </si>
  <si>
    <t>MARZY</t>
  </si>
  <si>
    <t>PHARMACIE DE MALBOSC</t>
  </si>
  <si>
    <t>RUE FRANCOIS HENRY D HARCOURT</t>
  </si>
  <si>
    <t>PHARMACIE DU MARCHE HAFI</t>
  </si>
  <si>
    <t>144 RUE MAURICE BERTEAUX</t>
  </si>
  <si>
    <t>BEZONS</t>
  </si>
  <si>
    <t>PARAPHARMACIE CARREFOUR MONDEVILLE</t>
  </si>
  <si>
    <t>PARAPHARMACIE CARREFOUR MONDEV</t>
  </si>
  <si>
    <t>CC MONDEVILLE 2</t>
  </si>
  <si>
    <t>PHARMACIE DU HARAS</t>
  </si>
  <si>
    <t>18 AVENUE JOURDAN</t>
  </si>
  <si>
    <t>PHARMACIE DU CENTRE - LAVAL</t>
  </si>
  <si>
    <t>35 RUE DU GENERAL DE GAULLE</t>
  </si>
  <si>
    <t>PHARMACIE PLANCHE</t>
  </si>
  <si>
    <t>1 BOULEVARD DE LA LIBERATION</t>
  </si>
  <si>
    <t>ARGENTON-SUR-CREUSE</t>
  </si>
  <si>
    <t>PHARMACIE DE BERNAIN</t>
  </si>
  <si>
    <t>29 AVENUE DE BAYONNE</t>
  </si>
  <si>
    <t>1 AVENUE DE BORDEAUX</t>
  </si>
  <si>
    <t>PHARMACIE JOUVE</t>
  </si>
  <si>
    <t>16 RUE DES POILUS</t>
  </si>
  <si>
    <t>PHARMACIE SAVOYE</t>
  </si>
  <si>
    <t>1 RUE DU DOCTEUR CHARCOT</t>
  </si>
  <si>
    <t>SAINT-DENIS-EN-BUGEY</t>
  </si>
  <si>
    <t>PHARMACIE LAFAYETTE LA COURONNE</t>
  </si>
  <si>
    <t>PHARMACIE LAFAYETTE LA COURONN</t>
  </si>
  <si>
    <t>4 ROUTE DE BORDEAUX</t>
  </si>
  <si>
    <t>52 RUE FRANKLIN ROOSEVELT</t>
  </si>
  <si>
    <t>MOUVAUX</t>
  </si>
  <si>
    <t>PHARMACIE DES LICES</t>
  </si>
  <si>
    <t>22 BOULEVARD DES LICES</t>
  </si>
  <si>
    <t>PHARMACIE DU PAYS DE BIDACHE</t>
  </si>
  <si>
    <t>125 ROUTE DE BARDOS</t>
  </si>
  <si>
    <t>BIDACHE</t>
  </si>
  <si>
    <t>PHARMACIE ST JACQUES</t>
  </si>
  <si>
    <t>PHARMACIE SAINT HONORE</t>
  </si>
  <si>
    <t>115 RUE SAINT HONORE</t>
  </si>
  <si>
    <t>PHARMACIE DE LOMENER</t>
  </si>
  <si>
    <t>11 PLACE GUSTAVE LE FLOCH</t>
  </si>
  <si>
    <t>PHARMACIE LAFAYETTE DES HALLES</t>
  </si>
  <si>
    <t>10 BOULEVARD DE SEBASTOPOL</t>
  </si>
  <si>
    <t>PHARMACIE CARON</t>
  </si>
  <si>
    <t>40 AVENUE DU 8 MAI 1945</t>
  </si>
  <si>
    <t>PHARMACIE DU SQUARE VERDREL</t>
  </si>
  <si>
    <t>63 RUE JEANNE D ARC</t>
  </si>
  <si>
    <t>PHARMACIE DOYEN GOSSE</t>
  </si>
  <si>
    <t>6 RUE DE LA FONTAINE</t>
  </si>
  <si>
    <t>LA TRONCHE</t>
  </si>
  <si>
    <t>149 RUE DU GAL DE GAULLE</t>
  </si>
  <si>
    <t>BILLY-BERCLAU</t>
  </si>
  <si>
    <t>PHARMACIE MULLER</t>
  </si>
  <si>
    <t>190 ROUTE DE SAINT-OMER</t>
  </si>
  <si>
    <t>PHARMACIE DES CASCADES</t>
  </si>
  <si>
    <t>39 GRANDE RUE</t>
  </si>
  <si>
    <t>MORTAIN</t>
  </si>
  <si>
    <t>PHARMACIE DU QUAI</t>
  </si>
  <si>
    <t>40 QUAI FARCONNET</t>
  </si>
  <si>
    <t>TOURNON-SUR-RH?NE</t>
  </si>
  <si>
    <t>PHARMACIE D'ARCANGUES</t>
  </si>
  <si>
    <t>4 RTE DE LARREPUNTE</t>
  </si>
  <si>
    <t>ARCANGUES</t>
  </si>
  <si>
    <t>38 RUE SIDOINE APOLLINAIRE</t>
  </si>
  <si>
    <t>AYDAT</t>
  </si>
  <si>
    <t>PHARMACIE DU TRANSVAAL</t>
  </si>
  <si>
    <t>84 RUE ACHILLE BODELOT</t>
  </si>
  <si>
    <t>DIVION</t>
  </si>
  <si>
    <t>PHARMACIE ROPERT</t>
  </si>
  <si>
    <t>8 BIS RUE DES BEGONIAS</t>
  </si>
  <si>
    <t>MONTREUIL-LE-GAST</t>
  </si>
  <si>
    <t>HYDRATIS B2B 2</t>
  </si>
  <si>
    <t>CRAMPE CELINE CRAMPE</t>
  </si>
  <si>
    <t>LES PRES PIERRE</t>
  </si>
  <si>
    <t>SAINTE CROIX AUX MINES</t>
  </si>
  <si>
    <t>SAINT-PHILBERT-DE-GRAND-LIEU</t>
  </si>
  <si>
    <t>PHARMACIE LARBODIE CARLES</t>
  </si>
  <si>
    <t>PHARMACIE DE CHAMPAGNE</t>
  </si>
  <si>
    <t>130 RUE DU GENERAL DE GAULLE</t>
  </si>
  <si>
    <t>CHAMPAGNE-SUR-SEINE</t>
  </si>
  <si>
    <t>PHARMACIE DE LA GARE DU MIDI</t>
  </si>
  <si>
    <t>20 AVENUE FOCH</t>
  </si>
  <si>
    <t>PHARMACIE DES GALERIES DUFAYEL</t>
  </si>
  <si>
    <t>29 RUE DE CLIGNANCOURT</t>
  </si>
  <si>
    <t>10 RUE DE LA 1ERE ARMEE</t>
  </si>
  <si>
    <t>FERRETTE</t>
  </si>
  <si>
    <t>2 AVENUE DE MONT LOUIS</t>
  </si>
  <si>
    <t>PHARMACIE FLAMANDE</t>
  </si>
  <si>
    <t>2 PLACE VANHOENACKER</t>
  </si>
  <si>
    <t>PHARMACIE BORELY</t>
  </si>
  <si>
    <t>5 AVENUE DE HAMBOURG</t>
  </si>
  <si>
    <t>PHARMACIE ERMANN ET DESMARIS SELARL</t>
  </si>
  <si>
    <t>PHARMACIE ERMANN ET DESMARIS S</t>
  </si>
  <si>
    <t>48 PLACE FERDINAND DE BEOST</t>
  </si>
  <si>
    <t>VONNAS</t>
  </si>
  <si>
    <t>250 AVENUE DU 8 MAI 1945</t>
  </si>
  <si>
    <t>PARAPHARMACIE LECLERC COULOMMIERS</t>
  </si>
  <si>
    <t>PARAPHARMACIE LECLERC COULOMMI</t>
  </si>
  <si>
    <t>BLD DE LA MARNE</t>
  </si>
  <si>
    <t>PHARMACIE OURSEL</t>
  </si>
  <si>
    <t>34 RUE PONT MORTAIN</t>
  </si>
  <si>
    <t>PHARMACIE LAFAYETTE AMIENS SUD</t>
  </si>
  <si>
    <t>CENTRE CCIAL AUCHAN AMIENS SUD</t>
  </si>
  <si>
    <t>DURY</t>
  </si>
  <si>
    <t>PARAPHARMACIE AUCHAN NICE</t>
  </si>
  <si>
    <t>ROUTE DE LAGHET</t>
  </si>
  <si>
    <t>LA TRINIT?</t>
  </si>
  <si>
    <t>PHARMACIE SAINT GUENOLE</t>
  </si>
  <si>
    <t>2 PLACE DU GARNAL</t>
  </si>
  <si>
    <t>BATZ-SUR-MER</t>
  </si>
  <si>
    <t>LA GRANDE PHARMACIE</t>
  </si>
  <si>
    <t>119BIS RUE NATIONALE</t>
  </si>
  <si>
    <t>PARAPHARMA LECLERC LA VILLE AUX DAM</t>
  </si>
  <si>
    <t>AV MARIE DE LORRAINE</t>
  </si>
  <si>
    <t>LA VILLE-AUX-DAMES</t>
  </si>
  <si>
    <t>PHARMACIE LES 4 CHEMINS</t>
  </si>
  <si>
    <t>ROUTE NATIONALE 96</t>
  </si>
  <si>
    <t>VOLX</t>
  </si>
  <si>
    <t>PHARMACIE DE PORTSALL</t>
  </si>
  <si>
    <t>3 RUE DE KERSAINT</t>
  </si>
  <si>
    <t>INTERSPORT BOE 0009/000</t>
  </si>
  <si>
    <t>SAS LMH SPORTS</t>
  </si>
  <si>
    <t>BOE</t>
  </si>
  <si>
    <t>PHARMACIE DE L'AIGUELONGUE</t>
  </si>
  <si>
    <t>675 RUE DE MONTASINOS</t>
  </si>
  <si>
    <t>PHARMACIE DES THERMES</t>
  </si>
  <si>
    <t>2 AVENUE DE CEINTURE</t>
  </si>
  <si>
    <t>ENGHIEN LES BAINS</t>
  </si>
  <si>
    <t>ANDRY MR</t>
  </si>
  <si>
    <t>PHARMACIE HERISSON</t>
  </si>
  <si>
    <t>CENTRE COMMERCIAL INTERMARCHE</t>
  </si>
  <si>
    <t>PHARMACIE DES TROIS POTIONS</t>
  </si>
  <si>
    <t>28 BOULEVARD JEAN ROYER</t>
  </si>
  <si>
    <t>PHARMACIE SAINT-ELOI</t>
  </si>
  <si>
    <t>1 RUE NELSON MANDELA</t>
  </si>
  <si>
    <t>PHARMACIE ESPACE ST QUENTIN</t>
  </si>
  <si>
    <t>1, AVENUE IVAN PETROVICH PAVLOV</t>
  </si>
  <si>
    <t>TRAPPES</t>
  </si>
  <si>
    <t>PHARMACIE LAFAYETTE RUEIL</t>
  </si>
  <si>
    <t>28 AVENUE PAUL DOUMER</t>
  </si>
  <si>
    <t>PHARMACIE CENTRALE (GUIHOT)</t>
  </si>
  <si>
    <t>MAURON</t>
  </si>
  <si>
    <t>PHARMACIE DES RIAS</t>
  </si>
  <si>
    <t>MOELAN SUR MER</t>
  </si>
  <si>
    <t>PHARMACIE DU GRAND PAVOIS</t>
  </si>
  <si>
    <t>360 RUE LECOURBE</t>
  </si>
  <si>
    <t>PHARMACIE DES DIONYSIENS</t>
  </si>
  <si>
    <t>35 AVENUE FRANCOIS MITTERRAND</t>
  </si>
  <si>
    <t>SAINT-DENIS-DE-PILE</t>
  </si>
  <si>
    <t>PHARMACIE JACQUES PREVERT</t>
  </si>
  <si>
    <t>CENTRE COMMERCIAL CASINO,</t>
  </si>
  <si>
    <t>SAINT-VICTORET</t>
  </si>
  <si>
    <t>PHARMACIE DE REICHSHOFFEN</t>
  </si>
  <si>
    <t>10 B ROUTE DE HAGUENAU</t>
  </si>
  <si>
    <t>REICHSHOFFEN</t>
  </si>
  <si>
    <t>60 AVENUE DE L' HOTEL DE VILLE</t>
  </si>
  <si>
    <t>PHARAMACIE DES MERCIERS</t>
  </si>
  <si>
    <t>48 RUE DES MERCIERS</t>
  </si>
  <si>
    <t>PHARMACIE DE ROYE PHARMAGORA</t>
  </si>
  <si>
    <t>5B RUE DE LA VERRERIE</t>
  </si>
  <si>
    <t>ROYE</t>
  </si>
  <si>
    <t>11 AVENUE DU GENERAL DE GAULLE</t>
  </si>
  <si>
    <t>SAINT-MANDE</t>
  </si>
  <si>
    <t>PHARMACIE DE VIEUX BERQUIN</t>
  </si>
  <si>
    <t>67 RUE D ESTAIRES</t>
  </si>
  <si>
    <t>VIEUX BERQUIN</t>
  </si>
  <si>
    <t>GATPHARM - PHARMACIE SILVESTRE</t>
  </si>
  <si>
    <t>8 RUE DES ILES</t>
  </si>
  <si>
    <t>DOM?NE</t>
  </si>
  <si>
    <t>PHARMACIE KERGROIX</t>
  </si>
  <si>
    <t>11 AVENUE DU PRESIDENT F MITTERRAND</t>
  </si>
  <si>
    <t>69 AVENUE DE LA LIBERATION</t>
  </si>
  <si>
    <t>PHARMACIE LA SALZ</t>
  </si>
  <si>
    <t>34 ROUTE DES PYRENEES</t>
  </si>
  <si>
    <t>COUIZA</t>
  </si>
  <si>
    <t>PARAPHARMACIE CARREFOUR CLAIRA</t>
  </si>
  <si>
    <t>ROUTE DE BARCARES</t>
  </si>
  <si>
    <t>CLAIRA</t>
  </si>
  <si>
    <t>PHARMACIE DE LA BERGUE</t>
  </si>
  <si>
    <t>130 ROUTE DE LA BERGUE</t>
  </si>
  <si>
    <t>CRANVES-SALES</t>
  </si>
  <si>
    <t>LA PHARMACIE DU BOURG</t>
  </si>
  <si>
    <t>6 RUE VICTOR VIGNERON</t>
  </si>
  <si>
    <t>LA CHAPELLE D'ARMENTIERES</t>
  </si>
  <si>
    <t>90 RUE FAUBOURG SAINT MARTIN</t>
  </si>
  <si>
    <t>PHARMACIE DES CAPS</t>
  </si>
  <si>
    <t>5 RUE DES BOUVREUILS</t>
  </si>
  <si>
    <t>LES PIEUX</t>
  </si>
  <si>
    <t>PHARMACIE PORTE SAINT DENIS</t>
  </si>
  <si>
    <t>2 RUE DU FAUBOURG SAINT DENIS</t>
  </si>
  <si>
    <t>PHARMACIE TRAVAILLOT</t>
  </si>
  <si>
    <t>1210 RUE NATIONALE</t>
  </si>
  <si>
    <t>MAGLAND</t>
  </si>
  <si>
    <t>PHARMACIE CALYPSO</t>
  </si>
  <si>
    <t>14 AVENUE LEO LAGRANGE</t>
  </si>
  <si>
    <t>LAMBESC</t>
  </si>
  <si>
    <t>PHARMACIE RUINET</t>
  </si>
  <si>
    <t>1160 COURS DE GRAY</t>
  </si>
  <si>
    <t>SAINT-APOLLINAIRE</t>
  </si>
  <si>
    <t>PHARMACIE DU ROUET BORDE</t>
  </si>
  <si>
    <t>145 RUE DU ROUET</t>
  </si>
  <si>
    <t>PHARMACIE DES 2 AVENUES</t>
  </si>
  <si>
    <t>1 AVENUE DU 11 NOVEMBRE 1918</t>
  </si>
  <si>
    <t>SORIGNY</t>
  </si>
  <si>
    <t>PHARMACIE DES ORCHIDEES</t>
  </si>
  <si>
    <t>49 RUE DE PARIS</t>
  </si>
  <si>
    <t>PHARMACIE MORET ES JEAN</t>
  </si>
  <si>
    <t>82 RUE DES GUINCHES</t>
  </si>
  <si>
    <t>BOIS D AMONT</t>
  </si>
  <si>
    <t>PHARMACIE DE BONABRY</t>
  </si>
  <si>
    <t>46 RUE DES FEUTERIES</t>
  </si>
  <si>
    <t>PHARMACIE PLACE GUICHARD</t>
  </si>
  <si>
    <t>61 RUE DE LA PART-DIEU</t>
  </si>
  <si>
    <t>PHARMACIE DES ORANGERS</t>
  </si>
  <si>
    <t>3 BV DU 4 SEPTEMBRE</t>
  </si>
  <si>
    <t>LA GRANDE PHARMACIE DU  CARRE D AS</t>
  </si>
  <si>
    <t>LA GRANDE PHARMACIE DU  CARRE</t>
  </si>
  <si>
    <t>CENTRE COMMERCIAL CARRE D'AS</t>
  </si>
  <si>
    <t>BELLERIVE-SUR-ALLIER</t>
  </si>
  <si>
    <t>PHARMACIE GAMMA</t>
  </si>
  <si>
    <t>193 RUE DE BERCY</t>
  </si>
  <si>
    <t>1 BIS RUE ALEXANDRE L HERMITTE</t>
  </si>
  <si>
    <t>LA TESTE DE BUCH</t>
  </si>
  <si>
    <t>PHARMACIE ZAMBUJO</t>
  </si>
  <si>
    <t>15 AVENUE DE BRESSE</t>
  </si>
  <si>
    <t>MONTREAL LA CLUSE</t>
  </si>
  <si>
    <t>GRANDE PHARMACIE D'ANTIBES</t>
  </si>
  <si>
    <t>2 PLACE GUYNEMER</t>
  </si>
  <si>
    <t>PARAPHARMACIE CARREFOUR LA CIOTAT</t>
  </si>
  <si>
    <t>PARAPHARMACIE CARREFOUR LA CIO</t>
  </si>
  <si>
    <t>26 CHEMIN DU PUITS DE BRUNET</t>
  </si>
  <si>
    <t>SARL PHARMACIE DE LA POSTE</t>
  </si>
  <si>
    <t>9 RUE DE SEIGNELAY</t>
  </si>
  <si>
    <t>MONETEAU</t>
  </si>
  <si>
    <t>PARAPHARMACIE LECLERC BORDEAUX</t>
  </si>
  <si>
    <t>155 COURS SAINT LOUIS</t>
  </si>
  <si>
    <t>REPARTITION ANGERS</t>
  </si>
  <si>
    <t>2 RUE CLEMENT ADER</t>
  </si>
  <si>
    <t>SAINTE-GEMMES-SUR-LOIRE</t>
  </si>
  <si>
    <t>PHARMACIE DE LA TERRASSE</t>
  </si>
  <si>
    <t>35 RUE DE LEVIS</t>
  </si>
  <si>
    <t>119 RUE SAINT ANTOINE</t>
  </si>
  <si>
    <t>PARAPHARMACIE LECLERC CHATEAUGAY</t>
  </si>
  <si>
    <t>PARAPHARMACIE LECLERC CHATEAUG</t>
  </si>
  <si>
    <t>DOMERAT-MONTLUCON</t>
  </si>
  <si>
    <t>PHARMACIE BELLE ERDRE</t>
  </si>
  <si>
    <t>14 AVENUE DE L EUROPE</t>
  </si>
  <si>
    <t>SUCE SUR ERDRE</t>
  </si>
  <si>
    <t>PHARMACIE MEXICO</t>
  </si>
  <si>
    <t>9 PLACE DE MEXICO</t>
  </si>
  <si>
    <t>PHARMACIE DES GRANDES TERRES</t>
  </si>
  <si>
    <t>5 AVENUE DE L'AMIRAL</t>
  </si>
  <si>
    <t>110 AV OCTAVE BUTIN</t>
  </si>
  <si>
    <t>MARGNY-L?S-COMPI?GNE</t>
  </si>
  <si>
    <t>1 AVENUE FOCH</t>
  </si>
  <si>
    <t>PHARMACIE DE TOURVILLE</t>
  </si>
  <si>
    <t>3 PARC EN SEINE</t>
  </si>
  <si>
    <t>TOURVILLE-LA-RIVIERE</t>
  </si>
  <si>
    <t>PHARMACIE ZELMATI</t>
  </si>
  <si>
    <t>72 RUE BERTHIE ALBRECHT</t>
  </si>
  <si>
    <t>ST GRATIEN</t>
  </si>
  <si>
    <t>PHARMACIE SOIN DE TOI</t>
  </si>
  <si>
    <t>20 RUE DU FAUBOURG POISSONNIERE</t>
  </si>
  <si>
    <t>72 RUE DE LA TOUR</t>
  </si>
  <si>
    <t>PHARMACIE MONTMAJOUR</t>
  </si>
  <si>
    <t>143 AVENUE DE STALINGRAD</t>
  </si>
  <si>
    <t>PHARMACIE CUSIN</t>
  </si>
  <si>
    <t>LA BOURG</t>
  </si>
  <si>
    <t>FLEURVILLE</t>
  </si>
  <si>
    <t>7 RUE DU COQ HERON</t>
  </si>
  <si>
    <t>PHARMACIE REMUSAT</t>
  </si>
  <si>
    <t>14 RUE DE REMUSAT</t>
  </si>
  <si>
    <t>AUCHAN MANTES</t>
  </si>
  <si>
    <t>CC AUCHAN - RTE DEPARTEMENTALE 110</t>
  </si>
  <si>
    <t>BUCHELAY</t>
  </si>
  <si>
    <t>PHARMACIE DE LA TRECEY</t>
  </si>
  <si>
    <t>4 ALLEE GERARD MAGNE</t>
  </si>
  <si>
    <t>SAINT-FLORENTIN</t>
  </si>
  <si>
    <t>PHARMACIE DE LA PALLICE</t>
  </si>
  <si>
    <t>21 RUE EUGENE DOR</t>
  </si>
  <si>
    <t>PARAPHARMACIE LECLERC SADIS</t>
  </si>
  <si>
    <t>15 RUE CHAMPAGNE SAINT GEORGES</t>
  </si>
  <si>
    <t>PHARMACIE ROME DES BATIGNOLLES</t>
  </si>
  <si>
    <t>34 BOULEVARD DES BATIGNOLLES</t>
  </si>
  <si>
    <t>PHARMACIE DE L ECOLE DE GUERRE</t>
  </si>
  <si>
    <t>57 AVENUE DE LA MOTTE PICQUET</t>
  </si>
  <si>
    <t>PHARMACIE DES VOLCANS</t>
  </si>
  <si>
    <t>12 PLACE DU DOCTEUR DARTEYRE</t>
  </si>
  <si>
    <t>SAINT-AMANT-TALLENDE</t>
  </si>
  <si>
    <t>PHARMACIE CHARLEMAGNE</t>
  </si>
  <si>
    <t>11 COURS CHARLEMAGNE</t>
  </si>
  <si>
    <t>PHARMACIE DES AMERIQUES</t>
  </si>
  <si>
    <t>49 AVENUE DES AMERIQUES</t>
  </si>
  <si>
    <t>PHARMACIE DE LA PORTE DOREE</t>
  </si>
  <si>
    <t>2 PLACE EDOUARD RENARD</t>
  </si>
  <si>
    <t>PHARMACIE CENTRALE LA CHAPELLE</t>
  </si>
  <si>
    <t>5 RUE DE LA CHAPELLE</t>
  </si>
  <si>
    <t>53 COURS NAPOLEON</t>
  </si>
  <si>
    <t>800 ROUTE DES BAUGES</t>
  </si>
  <si>
    <t>GRESY-SUR-AIX</t>
  </si>
  <si>
    <t>GRANDE PHARMACIE DAUMESNIL</t>
  </si>
  <si>
    <t>6 PLACE FELIX EBOUE</t>
  </si>
  <si>
    <t>PHARMACIE CARNUS</t>
  </si>
  <si>
    <t>13 RUE MARCELLIN FABRE</t>
  </si>
  <si>
    <t>VILLEFRANCHE DE ROUERGUE</t>
  </si>
  <si>
    <t>PHARMACIE DES HOUCHES</t>
  </si>
  <si>
    <t>17 PLACE DE LA MAIRIE</t>
  </si>
  <si>
    <t>LES HOUCHES</t>
  </si>
  <si>
    <t>26 RUE DE PARIS</t>
  </si>
  <si>
    <t>NEMOURS</t>
  </si>
  <si>
    <t>INTERSPORT BASSE GOULAINE</t>
  </si>
  <si>
    <t>SAMA DISTRIBUTION</t>
  </si>
  <si>
    <t>BASSE-GOULAINE</t>
  </si>
  <si>
    <t>PHARMACIE DE BU</t>
  </si>
  <si>
    <t>11 RUE DES FRANCS BOURGEOIS</t>
  </si>
  <si>
    <t>BU-</t>
  </si>
  <si>
    <t>PHARMACIE DU VALGAUDEMAR</t>
  </si>
  <si>
    <t>PONT DES RICHARDS</t>
  </si>
  <si>
    <t>ST FIRMIN EN VALGODEMARD</t>
  </si>
  <si>
    <t>INTERSPORT TOURLAVILLE 00268</t>
  </si>
  <si>
    <t>PHARMACIE BERNUSSET</t>
  </si>
  <si>
    <t>432 COURS FRIZET</t>
  </si>
  <si>
    <t>PERNES-LES-FONTAINES</t>
  </si>
  <si>
    <t>PHARMACIE CAUCHOISE</t>
  </si>
  <si>
    <t>7 PLACE CAUCHOISE</t>
  </si>
  <si>
    <t>PHARMACIE MERMOZ</t>
  </si>
  <si>
    <t>8 PLACE JEAN MERMOZ</t>
  </si>
  <si>
    <t>BOIS COLOMBES</t>
  </si>
  <si>
    <t>PHARMACIE DE LA HALLE AUX GRAINS</t>
  </si>
  <si>
    <t>PHARMACIE DE LA HALLE AUX GRAI</t>
  </si>
  <si>
    <t>11 PLACE DUPUY</t>
  </si>
  <si>
    <t>PHARMACIE DE L'OVALIE</t>
  </si>
  <si>
    <t>2750 BOULEVARD PAUL VALERY</t>
  </si>
  <si>
    <t>PHARMACIE DU FAUBOURG SAINT HONORE</t>
  </si>
  <si>
    <t>PHARMACIE DU FAUBOURG SAINT HO</t>
  </si>
  <si>
    <t>122 RUE DU FAUBOURG SAINT-HONORE</t>
  </si>
  <si>
    <t>PHARMACIE ESPACE BOCAUD</t>
  </si>
  <si>
    <t>DEPOT PH ESPACE BOCAUD</t>
  </si>
  <si>
    <t>PHARMACIE CENTRALE DU XIEME</t>
  </si>
  <si>
    <t>1 PLACE LEON BLUM</t>
  </si>
  <si>
    <t>PARAPHARMACIE CARREFOUR CRECHE</t>
  </si>
  <si>
    <t>RN 6</t>
  </si>
  <si>
    <t>CRECHES S/SAONE</t>
  </si>
  <si>
    <t>PARAPHARMACIE CARREFOUR QUETIGNY</t>
  </si>
  <si>
    <t>PARAPHARMACIE CARREFOUR QUETIG</t>
  </si>
  <si>
    <t>CARREFOUR QUETIGNY</t>
  </si>
  <si>
    <t>10 RUE OMER CHARLET</t>
  </si>
  <si>
    <t>LE CHATEAU D'OLERON</t>
  </si>
  <si>
    <t>56 RUE CARNOT</t>
  </si>
  <si>
    <t>PELISSANNE</t>
  </si>
  <si>
    <t>PHARMACIE DE LA PLACE / CUGIER</t>
  </si>
  <si>
    <t>29 PLACE DE LA LIBERTE</t>
  </si>
  <si>
    <t>HERSIN-COUPIGNY</t>
  </si>
  <si>
    <t>PHARMACIE CHAMBLAS</t>
  </si>
  <si>
    <t>27 AVENUE DE MONPAZIER</t>
  </si>
  <si>
    <t>BEAUMONT DU PERIGORD</t>
  </si>
  <si>
    <t>20 RUE LOUIS TALAMONI</t>
  </si>
  <si>
    <t>CHAMPIGNY-SUR-MARNE</t>
  </si>
  <si>
    <t>MONTOPOLI</t>
  </si>
  <si>
    <t>MOMTOPOLI MARIA</t>
  </si>
  <si>
    <t>VIA MARIO MANTINI 6</t>
  </si>
  <si>
    <t>PESCARA</t>
  </si>
  <si>
    <t>06/26/2026</t>
  </si>
  <si>
    <t>PHARMACIE ALEXANDRE III</t>
  </si>
  <si>
    <t>44 BOULEVARD ALEXANDRE 3</t>
  </si>
  <si>
    <t>PHARMACIE DU DONJON</t>
  </si>
  <si>
    <t>12 PLACE DES HALLES</t>
  </si>
  <si>
    <t>INTERSPORT CONCARNEAU</t>
  </si>
  <si>
    <t>SAS KERA SPORT</t>
  </si>
  <si>
    <t>32 RUE DE LA REPUBLIQUE</t>
  </si>
  <si>
    <t>PHARMACIE DES GOBELINS</t>
  </si>
  <si>
    <t>57 AVENUE DES GOBELINS</t>
  </si>
  <si>
    <t>PHARMACIE SABAA</t>
  </si>
  <si>
    <t>24 RUE OBERKAMPF</t>
  </si>
  <si>
    <t>SODIA AQUITAINE</t>
  </si>
  <si>
    <t>PHARMACIE MEDECIN</t>
  </si>
  <si>
    <t>19 BOULEVARD ALBERT 1ER</t>
  </si>
  <si>
    <t>PARAPHARMACIE LECLERC SODIROY</t>
  </si>
  <si>
    <t>2 RUE ANTOINE DE LAVOISIER</t>
  </si>
  <si>
    <t>PHARMACIE BESNARD</t>
  </si>
  <si>
    <t>22 RUE PAULINE KERGOMARD</t>
  </si>
  <si>
    <t>SAINT-JOACHIM</t>
  </si>
  <si>
    <t>CARREFOUR MUNDOLSHEIM</t>
  </si>
  <si>
    <t>PHARMACIE CENTRE CIAL BOIS D'ARCY</t>
  </si>
  <si>
    <t>PHARMACIE CENTRE CIAL BOIS D'A</t>
  </si>
  <si>
    <t>PARAPHARMA CARREFOUR ST PIERRE</t>
  </si>
  <si>
    <t>CC ATLANTES AV J DUCLOS</t>
  </si>
  <si>
    <t>ST PIERRE DES CORPS</t>
  </si>
  <si>
    <t>PHARMACIE MALLEBAY</t>
  </si>
  <si>
    <t>95 RUE DIDOT</t>
  </si>
  <si>
    <t>LOUDEAC</t>
  </si>
  <si>
    <t>PHARMACIE DU TEMPS</t>
  </si>
  <si>
    <t>13 AVENUE DE LA REPUBLIQUE</t>
  </si>
  <si>
    <t>LA MACHINE</t>
  </si>
  <si>
    <t>PHARMACIE LA NOUE DU MOULIN</t>
  </si>
  <si>
    <t>ROUTE D'EPERNAY</t>
  </si>
  <si>
    <t>FAGNIERES</t>
  </si>
  <si>
    <t>PHARMACIE DU DOLMEN</t>
  </si>
  <si>
    <t>59 RUE PASTEUR</t>
  </si>
  <si>
    <t>YZEURES-SUR-CREUSE</t>
  </si>
  <si>
    <t>PHARMACIE DU PARLEMENT</t>
  </si>
  <si>
    <t>1 PLACE DU PARLEMENT</t>
  </si>
  <si>
    <t>PHARMACIE QUATRE CHEMINS</t>
  </si>
  <si>
    <t>828 CHEMIN DES 4 CHEMINS</t>
  </si>
  <si>
    <t>PHARMACIE DE LA PLACE NATIONALE</t>
  </si>
  <si>
    <t>PHARMACIE DE LA PLACE NATIONAL</t>
  </si>
  <si>
    <t>63 RUE DE LA REPUBLIQUE</t>
  </si>
  <si>
    <t>PHARMACIE BOURDOIS</t>
  </si>
  <si>
    <t>ROUTE DE POITIERS</t>
  </si>
  <si>
    <t>AIRVAULT</t>
  </si>
  <si>
    <t>5 PLACE DE LA HALLE</t>
  </si>
  <si>
    <t>PHARMACIE SAINT SIMEON</t>
  </si>
  <si>
    <t>111 BOULEVARD DE METZINGEN</t>
  </si>
  <si>
    <t>PHARMACIE BEAUDET</t>
  </si>
  <si>
    <t>18 QUART RUE DE L HOMMEAU</t>
  </si>
  <si>
    <t>ST MARTIN DU BOIS</t>
  </si>
  <si>
    <t>PHARMACIE VERMANDE</t>
  </si>
  <si>
    <t>2 RUE CHANTE-ALOUETTE</t>
  </si>
  <si>
    <t>SAINT-PIERRE-LA-NOUE</t>
  </si>
  <si>
    <t>PARAPHARMACIE CARREFOUR CHALON SUD</t>
  </si>
  <si>
    <t>RUE THOMAS DUMOREY</t>
  </si>
  <si>
    <t>CHALON S/SAONE</t>
  </si>
  <si>
    <t>2 PLACE GAMBETTA</t>
  </si>
  <si>
    <t>WITRY-LES-REIMS</t>
  </si>
  <si>
    <t>PHARMACIE HALWANI</t>
  </si>
  <si>
    <t>19 RUE DE LOURMEL</t>
  </si>
  <si>
    <t>PHARMACIE D'ARTOIS</t>
  </si>
  <si>
    <t>181 RUE D ARTOIS</t>
  </si>
  <si>
    <t>PHARMACIE DU ROYANS</t>
  </si>
  <si>
    <t>20 RUE JEAN JAURES</t>
  </si>
  <si>
    <t>SAINT-JEAN-EN-ROYANS</t>
  </si>
  <si>
    <t>43 RUE D'AUTEUIL</t>
  </si>
  <si>
    <t>PHARMACIE CHOPINEAU</t>
  </si>
  <si>
    <t>27 GRANDE RUE</t>
  </si>
  <si>
    <t>VAILLY-SUR-SAULDRE</t>
  </si>
  <si>
    <t>19 21 RUE NATIONALE</t>
  </si>
  <si>
    <t>MONTRICHARD</t>
  </si>
  <si>
    <t>PHARMACIE GUILLAUD</t>
  </si>
  <si>
    <t>110 ROUTE DE GRENOBLE</t>
  </si>
  <si>
    <t>CH?BONS</t>
  </si>
  <si>
    <t>INTERSPORT ST PAUL 0313/000</t>
  </si>
  <si>
    <t>SAS DROP 40</t>
  </si>
  <si>
    <t>PHARMACIE VALETTE</t>
  </si>
  <si>
    <t>FONTVIEILLE</t>
  </si>
  <si>
    <t>2 RUE DE LA PAROISSE</t>
  </si>
  <si>
    <t>CHATOU</t>
  </si>
  <si>
    <t>PHARMACIE LENNE</t>
  </si>
  <si>
    <t>18 RUE BASSE BOULOGNE</t>
  </si>
  <si>
    <t>PAS EN ARTOIS</t>
  </si>
  <si>
    <t>PHARMACIE DU SQUARE</t>
  </si>
  <si>
    <t>2 RUE DE LA MARE HUGUET</t>
  </si>
  <si>
    <t>ROSNY-SOUS-BOIS</t>
  </si>
  <si>
    <t>21 RUE FELIX FAURE</t>
  </si>
  <si>
    <t>PHARMACIE DU SOLEIL 05</t>
  </si>
  <si>
    <t>9 PLACE BARTHELON</t>
  </si>
  <si>
    <t>EMBRUN</t>
  </si>
  <si>
    <t>PHARMACIE ODEON</t>
  </si>
  <si>
    <t>97 BOULEVARD SAINT-GERMAIN</t>
  </si>
  <si>
    <t>PHARMACIE PERNETY</t>
  </si>
  <si>
    <t>89 RUE RAYMOND LOSSERAND</t>
  </si>
  <si>
    <t>PARAPHARMACIE CARREFOUR TNL</t>
  </si>
  <si>
    <t>15 BOULEVARD GENERAL LOUIS DELFINO</t>
  </si>
  <si>
    <t>PARAPHARMACIE LECLERC HENDIS</t>
  </si>
  <si>
    <t>AVENUE DES FRERES LUMIERE</t>
  </si>
  <si>
    <t>CHEMIN DE MONTRAVEL</t>
  </si>
  <si>
    <t>PHARMACIE VOLTAIRE</t>
  </si>
  <si>
    <t>2 PLACE DES ARTS</t>
  </si>
  <si>
    <t>PHARMACIE DU 58</t>
  </si>
  <si>
    <t>58 RUE OBERKAMPF</t>
  </si>
  <si>
    <t>PHARMACIE MORENO LEGENDRE</t>
  </si>
  <si>
    <t>79 RUE LEGENDRE</t>
  </si>
  <si>
    <t>57 BOULEVARD DU 14 JUILLET</t>
  </si>
  <si>
    <t>PHARMACIE DE LA CREULE</t>
  </si>
  <si>
    <t>ZONE DE LA CREULE</t>
  </si>
  <si>
    <t>PHARMACIE MARIN DECOBERT</t>
  </si>
  <si>
    <t>5 RUE JEAN JAURES</t>
  </si>
  <si>
    <t>ANNOEULLIN</t>
  </si>
  <si>
    <t>CC CAP 3000 1ERE AVENUE 11EMRUE</t>
  </si>
  <si>
    <t>PHARMACIE DU BALAT</t>
  </si>
  <si>
    <t>14 AVENUE HECTOR PESCHAUD</t>
  </si>
  <si>
    <t>MURAT</t>
  </si>
  <si>
    <t>MR JAMOIS</t>
  </si>
  <si>
    <t>ST-MICHEL-SUR-ORGE</t>
  </si>
  <si>
    <t>PHARMACIE DU FRONT DE SEINE</t>
  </si>
  <si>
    <t>MAGNETIC QUAI 1</t>
  </si>
  <si>
    <t>PHARMACIE 58</t>
  </si>
  <si>
    <t>58 AVENUE DU GENERAL MICHEL BIZOT</t>
  </si>
  <si>
    <t>PHARMACIE DU LEON</t>
  </si>
  <si>
    <t>PLACE DE L EVECHE</t>
  </si>
  <si>
    <t>SAINT-POL-DE-LEON</t>
  </si>
  <si>
    <t>PHARMACIE KARCHER</t>
  </si>
  <si>
    <t>39 RUE DU GENERAL DE GAULLE</t>
  </si>
  <si>
    <t>SCHWEIGHOUSE SUR MODER</t>
  </si>
  <si>
    <t>MME AUDREY ORTOLA</t>
  </si>
  <si>
    <t>ORTOLA</t>
  </si>
  <si>
    <t>7 RUE DE LA PETITE VITESSE</t>
  </si>
  <si>
    <t>AVON</t>
  </si>
  <si>
    <t>11 PLACE DE LA REPUBLIQUE</t>
  </si>
  <si>
    <t>SAUVETERRE-DE-GUYENNE</t>
  </si>
  <si>
    <t>MYPARA MONTE-CARLO</t>
  </si>
  <si>
    <t>PHARMACIE ACTION PHARMA</t>
  </si>
  <si>
    <t>46 RUE RAYMOND LAUBIER</t>
  </si>
  <si>
    <t>DOURDAN</t>
  </si>
  <si>
    <t>PHARMACIE DE L'AIGLE</t>
  </si>
  <si>
    <t>PLACE DE LA COLETTE</t>
  </si>
  <si>
    <t>EZE</t>
  </si>
  <si>
    <t>AUCHAN OSNY</t>
  </si>
  <si>
    <t>CC AUCHAN - CHEMIN DU</t>
  </si>
  <si>
    <t>OSNY</t>
  </si>
  <si>
    <t>42 AVENUE DES CANADIENS</t>
  </si>
  <si>
    <t>LE PETIT-QUEVILLY</t>
  </si>
  <si>
    <t>PHARMACIE KERSANTE</t>
  </si>
  <si>
    <t>22 RUE MONCONTOUR</t>
  </si>
  <si>
    <t>TR?GUEUX</t>
  </si>
  <si>
    <t>PHARMACIE DU GRAND LARGE</t>
  </si>
  <si>
    <t>AVENUE DE CESAREE</t>
  </si>
  <si>
    <t>PHARMACIE FOURNY</t>
  </si>
  <si>
    <t>36 GRANDE R FRANCOIS MITTERRAND</t>
  </si>
  <si>
    <t>36 GRANDE RUE</t>
  </si>
  <si>
    <t>GRAND BOURGTHEROULDE</t>
  </si>
  <si>
    <t>PHARMACIE DE LA RADE</t>
  </si>
  <si>
    <t>21 RUE DE CARNEL</t>
  </si>
  <si>
    <t>MONORPIX VERSAILLES</t>
  </si>
  <si>
    <t>5 RUE GEORGES CLEMENCEAU</t>
  </si>
  <si>
    <t>PHARMACIE DU CENTRE BRIGITTE</t>
  </si>
  <si>
    <t>CCIAL BRIGITTE</t>
  </si>
  <si>
    <t>PLAISIR</t>
  </si>
  <si>
    <t>CENTRE CCIAL</t>
  </si>
  <si>
    <t>PHARMACIE DE LA BRASSERIE</t>
  </si>
  <si>
    <t>19 RUE GAMBETTA</t>
  </si>
  <si>
    <t>FOURCHAMBAULT</t>
  </si>
  <si>
    <t>PHARMACIE GRAND PAVOIS</t>
  </si>
  <si>
    <t>324 AVENUE DU PRADO</t>
  </si>
  <si>
    <t>PHARMACIE PHARMAKAIROS</t>
  </si>
  <si>
    <t>49-53 RUE SAINT PIERRE</t>
  </si>
  <si>
    <t>PHARMACIE DU GRAND AVIGNON</t>
  </si>
  <si>
    <t>AVENUE LOUIS BRAILLE</t>
  </si>
  <si>
    <t>LE PONTET</t>
  </si>
  <si>
    <t>PHARMACIE DU SERPENT</t>
  </si>
  <si>
    <t>39 RUE LOUIS PASTEUR</t>
  </si>
  <si>
    <t>87 A RUE VERTE</t>
  </si>
  <si>
    <t>NORDHOUSE</t>
  </si>
  <si>
    <t>PHARMACIE DES MINOTIERS</t>
  </si>
  <si>
    <t>20 COURS BELLEVUE</t>
  </si>
  <si>
    <t>MORTAGNE SUR GIRONDE</t>
  </si>
  <si>
    <t>PARAPHARMACIE LECLERC MAZAMET</t>
  </si>
  <si>
    <t>CD 54 RN 112</t>
  </si>
  <si>
    <t>BOUT DU PONT DE L'ARN?/ MAZAMET</t>
  </si>
  <si>
    <t>PHARMACIE LAFAYETTE DU MIDI</t>
  </si>
  <si>
    <t>11 AVENUE DU MIDI</t>
  </si>
  <si>
    <t>COURNON-D'AUVERGNE</t>
  </si>
  <si>
    <t>PHARMACIE LANDRE</t>
  </si>
  <si>
    <t>5 AVENUE LATTRE TASSIGNY</t>
  </si>
  <si>
    <t>MONCOUTANT-SUR-SEVRE</t>
  </si>
  <si>
    <t>PHARMACIE DE LA RENARDIERE</t>
  </si>
  <si>
    <t>4 CHEMIN DE LA POURRANQUE</t>
  </si>
  <si>
    <t>LES PENNES-MIRABEAU</t>
  </si>
  <si>
    <t>PHARMACIE DE LA GRANDE CASSE</t>
  </si>
  <si>
    <t>197 AVENUE DE CHASSEFORET</t>
  </si>
  <si>
    <t>PRALOGNAN LA VANOISE</t>
  </si>
  <si>
    <t>PHARMACIE LOPEZ</t>
  </si>
  <si>
    <t>34 RUE DE L'EVECHE</t>
  </si>
  <si>
    <t>PHARMACIE ULIS 2</t>
  </si>
  <si>
    <t>4C AVENUE DES ANDES</t>
  </si>
  <si>
    <t>LES ULIS</t>
  </si>
  <si>
    <t>PHARMACIE DE LEVES</t>
  </si>
  <si>
    <t>2 RUE DE JOSAPHAT</t>
  </si>
  <si>
    <t>LEVES</t>
  </si>
  <si>
    <t>PHARMACIE DE PORT GRIMAUD</t>
  </si>
  <si>
    <t>14 PLACE DU MARCHE</t>
  </si>
  <si>
    <t>PHARMACIE DE BOURGOGNE</t>
  </si>
  <si>
    <t>4 RUE DE BOURGOGNE</t>
  </si>
  <si>
    <t>1 PLACE DU COLONEL RAYNAL</t>
  </si>
  <si>
    <t>47 PLACE MARMONTEL</t>
  </si>
  <si>
    <t>BORT LES ORGUES</t>
  </si>
  <si>
    <t>MME ELODIE GIRARDEAU</t>
  </si>
  <si>
    <t>60 RUE MIRABEAU</t>
  </si>
  <si>
    <t>1 QUAI DE LA CHAPELLE</t>
  </si>
  <si>
    <t>L'ILE-D'YEU</t>
  </si>
  <si>
    <t>1 RUE CRISTINO GARCIA</t>
  </si>
  <si>
    <t>EAUBONNE</t>
  </si>
  <si>
    <t>PHARMACIE FIEUX</t>
  </si>
  <si>
    <t>2 AVENUE D' ALSACE</t>
  </si>
  <si>
    <t>PHARMACIE DU PONT D'ESQUERCHIN</t>
  </si>
  <si>
    <t>180 RUE DE BETHUNE</t>
  </si>
  <si>
    <t>PHARMACIE DE L ATLANTIQUE</t>
  </si>
  <si>
    <t>BOULEVARD D EDISON</t>
  </si>
  <si>
    <t>PHARMACIE DU PONT DE FILLINGES</t>
  </si>
  <si>
    <t>109 ROUTE DE LA VALLEE VERTE</t>
  </si>
  <si>
    <t>FILLINGES</t>
  </si>
  <si>
    <t>PHARMACIE LABUSSIERE</t>
  </si>
  <si>
    <t>1 RUE JEAN BAPTISTE CHASTAING</t>
  </si>
  <si>
    <t>PHARMACIE DES PEUPLIERS</t>
  </si>
  <si>
    <t>CC CARREFOUR</t>
  </si>
  <si>
    <t>CUSSET</t>
  </si>
  <si>
    <t>PHARMACIE WILSON</t>
  </si>
  <si>
    <t>2 PLACE MOZART</t>
  </si>
  <si>
    <t>PHARMACIE PAUL RIQUET</t>
  </si>
  <si>
    <t>1104 RUE ANTONIO MACHADO</t>
  </si>
  <si>
    <t>PHARMACIE 55</t>
  </si>
  <si>
    <t>55 RUE JEAN LE GALLEU</t>
  </si>
  <si>
    <t>IVRY-SUR-SEINE</t>
  </si>
  <si>
    <t>PHARMACIE VERNOUILLET SUD</t>
  </si>
  <si>
    <t>ROUTE DE CHARTRES</t>
  </si>
  <si>
    <t>PHARMACIE DU MARQUISAT</t>
  </si>
  <si>
    <t>ROUTE DE TARBES</t>
  </si>
  <si>
    <t>LOUEY</t>
  </si>
  <si>
    <t>PHARMACIE DE YAINVILLE</t>
  </si>
  <si>
    <t>1 RUE DE LA REPUBLIQUE</t>
  </si>
  <si>
    <t>YAINVILLE</t>
  </si>
  <si>
    <t>PHARMACIE ESPACE SANTE</t>
  </si>
  <si>
    <t>8 ROUTE DE CHALLANS</t>
  </si>
  <si>
    <t>PHARMACIE DU SAINT-BERNARD</t>
  </si>
  <si>
    <t>12 RUE DE LA LIBERATION</t>
  </si>
  <si>
    <t>S?EZ</t>
  </si>
  <si>
    <t>PHARMACIE SAINT CYBARD</t>
  </si>
  <si>
    <t>83 RUE DE SAINTES</t>
  </si>
  <si>
    <t>ANGOULEME</t>
  </si>
  <si>
    <t>PHARMACIE QUARTIER DE L HOPITAL</t>
  </si>
  <si>
    <t>PHARMACIE QUARTIER DE L HOPITA</t>
  </si>
  <si>
    <t>6 AV MONSEIGNEUR COSTE</t>
  </si>
  <si>
    <t>PARAPHARMACIE LECLERC BELLEVUE</t>
  </si>
  <si>
    <t>208 ROUTE DE TOURS</t>
  </si>
  <si>
    <t>SAINT MAUR SUR INDRE</t>
  </si>
  <si>
    <t>ECOMMOY</t>
  </si>
  <si>
    <t>PHARMACIE DELAHAYE ET SERVAIS</t>
  </si>
  <si>
    <t>16 RUE DE LA LIBERATION</t>
  </si>
  <si>
    <t>BETZ</t>
  </si>
  <si>
    <t>PHARMACIE DES 7 CANTONS</t>
  </si>
  <si>
    <t>GIE LOGISTIQUE 7 CANTONS</t>
  </si>
  <si>
    <t>LONS</t>
  </si>
  <si>
    <t>PHARMACIE SAINT HILAIRE</t>
  </si>
  <si>
    <t>2 RUE DES ENTREPENEURS</t>
  </si>
  <si>
    <t>VOUILLE</t>
  </si>
  <si>
    <t>PHARMACIE DE RATARIEUX</t>
  </si>
  <si>
    <t>128 AVENUE ALBERT RAIMOND</t>
  </si>
  <si>
    <t>SAINT-PRIEST-EN-JAREZ</t>
  </si>
  <si>
    <t>PARAPHARMACIE LECLERC GRAND MAIL</t>
  </si>
  <si>
    <t>PARAPHARMACIE LECLERC GRAND MA</t>
  </si>
  <si>
    <t>234 RUE MAURICE MENTON</t>
  </si>
  <si>
    <t>SAINT-PAUL-L?S-DAX</t>
  </si>
  <si>
    <t>PHARMACIE DE LURI</t>
  </si>
  <si>
    <t>PIAZZA</t>
  </si>
  <si>
    <t>LURI</t>
  </si>
  <si>
    <t>PHARMACIE VALMANTE</t>
  </si>
  <si>
    <t>151 TRAVERSE DE LA GOUFFONNE</t>
  </si>
  <si>
    <t>MARSEILLE 9</t>
  </si>
  <si>
    <t>10 CHEMIN DU BORD DE CRAU</t>
  </si>
  <si>
    <t>ISTRES</t>
  </si>
  <si>
    <t>PHARMACIE MATEOS</t>
  </si>
  <si>
    <t>31 PLACE ALBERT PELERIN</t>
  </si>
  <si>
    <t>MONTEBOURG</t>
  </si>
  <si>
    <t>PARAPHARMACIE CARREFOUR PERPIGNAN</t>
  </si>
  <si>
    <t>PARAPHARMACIE CARREFOUR PERPIG</t>
  </si>
  <si>
    <t>CC CHATEAU ROUSSILLON</t>
  </si>
  <si>
    <t>PHARMACIE DU PARC / SIMON</t>
  </si>
  <si>
    <t>177 QUAI PAUL BERT</t>
  </si>
  <si>
    <t>PHARMACIE BEAUVALLON</t>
  </si>
  <si>
    <t>46 B GRANDE RUE</t>
  </si>
  <si>
    <t>PHARMACIE DU SOLEIL MIRAMAS</t>
  </si>
  <si>
    <t>71 AVENUE CHARLES DE GAULLE</t>
  </si>
  <si>
    <t>PARAPHARMACIE LECLERC SOTUNDIS</t>
  </si>
  <si>
    <t>36 RUE DE LA CROIX BLANCHE BP232</t>
  </si>
  <si>
    <t>AUTUN CEDEX</t>
  </si>
  <si>
    <t>PHARMACIE DU PAYS D EXCIDEUIL</t>
  </si>
  <si>
    <t>1 PLACE BUGEAUD</t>
  </si>
  <si>
    <t>EXCIDEUIL</t>
  </si>
  <si>
    <t>PHARMACIE DE LA BAIE DE SOMME</t>
  </si>
  <si>
    <t>1 BIS RUE DE LA REUNION</t>
  </si>
  <si>
    <t>LE CROTOY</t>
  </si>
  <si>
    <t>PHARMACIE DE SAIX</t>
  </si>
  <si>
    <t>299 ALLEE DE BOUSSAC</t>
  </si>
  <si>
    <t>SAIX</t>
  </si>
  <si>
    <t>P- PHARMACIE SAINTE VICTOIRE</t>
  </si>
  <si>
    <t>26 AVENUE CELESTIN BARTHELEMY</t>
  </si>
  <si>
    <t>FUVEAU</t>
  </si>
  <si>
    <t>PHARMACIE FOURES SESE</t>
  </si>
  <si>
    <t>18 PLACE DE LA BASCULE</t>
  </si>
  <si>
    <t>JEGUN</t>
  </si>
  <si>
    <t>PHARMACIE VILLAIN WARSMANN</t>
  </si>
  <si>
    <t>24 PLACE LUCIEN BAUCHART</t>
  </si>
  <si>
    <t>CHARLEVILLE-MEZIERES</t>
  </si>
  <si>
    <t>PHARMACIE DE MERCUROL</t>
  </si>
  <si>
    <t>890 A RTE DES ALPES</t>
  </si>
  <si>
    <t>MERCUROL</t>
  </si>
  <si>
    <t>PHARMACIE DES 2 LIONS</t>
  </si>
  <si>
    <t>41 ALLEE FERDINAND DE LESSEPS</t>
  </si>
  <si>
    <t>PHARMACIE GUILLERAULT</t>
  </si>
  <si>
    <t>66 PLACE YVES DERET</t>
  </si>
  <si>
    <t>DOMPIERRE SUR BESBRE</t>
  </si>
  <si>
    <t>5 QUAI RIVIERE</t>
  </si>
  <si>
    <t>MUCHA ALEXANDRA</t>
  </si>
  <si>
    <t>PHARMACIE DES GATINES</t>
  </si>
  <si>
    <t>CENTRE COMMERCIAL DES GATINES</t>
  </si>
  <si>
    <t>38 A RUE DU MARECHAL FOCH</t>
  </si>
  <si>
    <t>INGWILLER</t>
  </si>
  <si>
    <t>PHARMACIE LINGREVILLE</t>
  </si>
  <si>
    <t>16 RUE DES ECOLES</t>
  </si>
  <si>
    <t>LINGREVILLE</t>
  </si>
  <si>
    <t>PARAPHARMACIE AUCHAN ST SEBASTIEN</t>
  </si>
  <si>
    <t>PARAPHARMACIE AUCHAN SAINT SEB</t>
  </si>
  <si>
    <t>SAINT-S?BASTIEN-SUR-LOIRE</t>
  </si>
  <si>
    <t>INTERSPORT REZE</t>
  </si>
  <si>
    <t>SPORT OCEANE</t>
  </si>
  <si>
    <t>REZ?</t>
  </si>
  <si>
    <t>10 AVENUE DE LA MAIRIE</t>
  </si>
  <si>
    <t>RUE DU PONT DE BOIS</t>
  </si>
  <si>
    <t>12 AVENUE PASTEUR</t>
  </si>
  <si>
    <t>INTERSPORT THOUARS</t>
  </si>
  <si>
    <t>2 BD DE DIEPHOLZ</t>
  </si>
  <si>
    <t>THOUARS</t>
  </si>
  <si>
    <t>PHARMACIE DES GRANDES AVENUES</t>
  </si>
  <si>
    <t>64 COURS GAMBETTA</t>
  </si>
  <si>
    <t>BLISSIM</t>
  </si>
  <si>
    <t>MAZET (SHOP) MESSAGERIE</t>
  </si>
  <si>
    <t>RIVESALTES</t>
  </si>
  <si>
    <t>BDC2026061680919</t>
  </si>
  <si>
    <t>AVANUE DE LA FLAUDRAIS</t>
  </si>
  <si>
    <t>1 A CHEMIN D'ACQUALONGA</t>
  </si>
  <si>
    <t>GRANDE PHARMACIE DES PLANTES</t>
  </si>
  <si>
    <t>24, RUE DES PLANTES</t>
  </si>
  <si>
    <t>PHARMACIE CHAPAREILLAN</t>
  </si>
  <si>
    <t>345 RUE DE L'EPINETTE</t>
  </si>
  <si>
    <t>CHAPAREILLAN</t>
  </si>
  <si>
    <t>PHARMACIE DE L AVENT</t>
  </si>
  <si>
    <t>37 GRANDE RUE</t>
  </si>
  <si>
    <t>SERRIERES DE BRIOD</t>
  </si>
  <si>
    <t>2 AVENUE D ALSACE</t>
  </si>
  <si>
    <t>PHARMACIE DE RECOUVRANCE</t>
  </si>
  <si>
    <t>33 RUE ARMORIQUE</t>
  </si>
  <si>
    <t>PHARMACIE DU POULFANC</t>
  </si>
  <si>
    <t>AVENUE GEISPOLSHEIM</t>
  </si>
  <si>
    <t>S?N?</t>
  </si>
  <si>
    <t>PHARMACIE LELIEVRE</t>
  </si>
  <si>
    <t>14 ROUTE DE FLASSAN</t>
  </si>
  <si>
    <t>BEDOIN</t>
  </si>
  <si>
    <t>PHARMACIE TADDEIMEDORI</t>
  </si>
  <si>
    <t>RN 198</t>
  </si>
  <si>
    <t>MIGLIACCIARO PRUNELLI DI FIUMORBO</t>
  </si>
  <si>
    <t>PHARMACIE LAFAYETTE BRIDE CHARLIER</t>
  </si>
  <si>
    <t>PHARMACIE LAFAYETTE BRIDE CHAR</t>
  </si>
  <si>
    <t>36 PLACE DROUET D'ERLON</t>
  </si>
  <si>
    <t>PHARMACIE SZTARK</t>
  </si>
  <si>
    <t>5 AVENUE DU MARECHAL JUIN</t>
  </si>
  <si>
    <t>PARAPHARMACIE LECLERC CONFDIST</t>
  </si>
  <si>
    <t>ZAC DU VAL DE L'ORNE</t>
  </si>
  <si>
    <t>CONFLANS EN JARNISY</t>
  </si>
  <si>
    <t>PHARMACIE VALENTIN</t>
  </si>
  <si>
    <t>6 RUE DE FRANCHE COMTE</t>
  </si>
  <si>
    <t>ECOLE-VALENTIN</t>
  </si>
  <si>
    <t>5, RUE SAINT AUBERT</t>
  </si>
  <si>
    <t>PHARMACIE DES ORGUES</t>
  </si>
  <si>
    <t>ILLE-SUR-TET</t>
  </si>
  <si>
    <t>PHARMACIE DE ST PIERRE DE VAISE</t>
  </si>
  <si>
    <t>PHARMACIE DE ST PIERRE DE VAIS</t>
  </si>
  <si>
    <t>3 RUE SAINT PIERRE DE VAISE</t>
  </si>
  <si>
    <t>PHARMACIE DU HAUT VAL D'ARLY</t>
  </si>
  <si>
    <t>81 ROUTE DE MEGEVE</t>
  </si>
  <si>
    <t>PARAPHARMACIE YY</t>
  </si>
  <si>
    <t>1 RUE DU GRENIER SAINT LAZAR</t>
  </si>
  <si>
    <t>PHARMACIE DE LA CROIX DE MALTE</t>
  </si>
  <si>
    <t>53 BOULEVARD SAINT MARTIN</t>
  </si>
  <si>
    <t>PHARMACIE DU FLEURON</t>
  </si>
  <si>
    <t>2 RUE JACQUES DUCLOS</t>
  </si>
  <si>
    <t>VARENNES-VAUZELLES</t>
  </si>
  <si>
    <t>INTERSPORT 00305/000</t>
  </si>
  <si>
    <t>INTERSPORT DIGNE LES BAINS  00</t>
  </si>
  <si>
    <t>ALL SPORTS  SARL</t>
  </si>
  <si>
    <t>DIGNE-LES-BAINS</t>
  </si>
  <si>
    <t>PHARMACIE MONTE GOZZI</t>
  </si>
  <si>
    <t>RESIDENCE LES BAS DALATA</t>
  </si>
  <si>
    <t>ALATA</t>
  </si>
  <si>
    <t>PHARMACIE HAPPY</t>
  </si>
  <si>
    <t>100 AVENUE DE PROVENCE</t>
  </si>
  <si>
    <t>PHARMACIE DE MONTFERRAT</t>
  </si>
  <si>
    <t>280 RUE DU BOURG</t>
  </si>
  <si>
    <t>MONTFERRAT</t>
  </si>
  <si>
    <t>26 RUE JEAN BAPTISTE LEBAS</t>
  </si>
  <si>
    <t>WILLEMS</t>
  </si>
  <si>
    <t>PHARMACIE CROIX DE MONJOUS</t>
  </si>
  <si>
    <t>67 RUE DE LA CROIX DE MONJOUS</t>
  </si>
  <si>
    <t>PHARMACIE LA CHAPELLE LOUIS BLANC</t>
  </si>
  <si>
    <t>PHARMACIE LA CHAPELLE LOUIS BL</t>
  </si>
  <si>
    <t>65 RUE LOUIS BLANC</t>
  </si>
  <si>
    <t>PAMIES PRO</t>
  </si>
  <si>
    <t>SAS HC DISTRIBUTION</t>
  </si>
  <si>
    <t>PHARMAVANCE MAIRIE DU 18EME</t>
  </si>
  <si>
    <t>3 PLACE CHARLES BERNARD</t>
  </si>
  <si>
    <t>22 RUE GUTENBERG</t>
  </si>
  <si>
    <t>SAINT-MAXIMIN-LA-SAINTE-BAUME</t>
  </si>
  <si>
    <t>PHARMACIE CENTRALE 2</t>
  </si>
  <si>
    <t>14 PLACE SAINT MARTIN</t>
  </si>
  <si>
    <t>PHARMACIE DE TREMUSON</t>
  </si>
  <si>
    <t>RUE DE BREST</t>
  </si>
  <si>
    <t>TREMUSON</t>
  </si>
  <si>
    <t>PHARMACIE ANGLAISE</t>
  </si>
  <si>
    <t>130 RUE LA BOETIE</t>
  </si>
  <si>
    <t>PHARMACIE DU PALAIS DES SPORTS</t>
  </si>
  <si>
    <t>31 BOULEVARD D'ARCOLE</t>
  </si>
  <si>
    <t>PHARMACIE DE JACQUEMART</t>
  </si>
  <si>
    <t>13 PLACE CHARLES DE GAULLE</t>
  </si>
  <si>
    <t>ROMANS-SUR-IS?RE</t>
  </si>
  <si>
    <t>1 COURS JEAN JAURES</t>
  </si>
  <si>
    <t>P?ZENAS</t>
  </si>
  <si>
    <t>MONPRIX CNIT DE LA DEFENSE</t>
  </si>
  <si>
    <t>AV DE DIVISON LECLERC</t>
  </si>
  <si>
    <t>PHARMACIE BEAUMONT</t>
  </si>
  <si>
    <t>33 RUE ARSON</t>
  </si>
  <si>
    <t>PHARMACIE BETSCHDORF</t>
  </si>
  <si>
    <t>6 RUE DE L'AVENIR</t>
  </si>
  <si>
    <t>BETSCHDORF</t>
  </si>
  <si>
    <t>PHARMACIE ALAIN MOSSE</t>
  </si>
  <si>
    <t>3 RUE EMILIEN DUMAS</t>
  </si>
  <si>
    <t>PHARMACIE DU 1ER MAI</t>
  </si>
  <si>
    <t>36 AVENUE DU PREMIER MAI</t>
  </si>
  <si>
    <t>PHARMACIE JOUVENET</t>
  </si>
  <si>
    <t>26 RUE DE BIHOREL</t>
  </si>
  <si>
    <t>INTERSPORT VANNES</t>
  </si>
  <si>
    <t>SAS SPORT LANN</t>
  </si>
  <si>
    <t>PARAPHARMACIE LECLERC ROCADIS</t>
  </si>
  <si>
    <t>93 ROUTE DE GENCAY</t>
  </si>
  <si>
    <t>PHARMACIE DES TERRASSES</t>
  </si>
  <si>
    <t>72-74 CHEMIN DE REDONDON</t>
  </si>
  <si>
    <t>PHARMACIE FRANKLIN</t>
  </si>
  <si>
    <t>60 AVENUE FRANKLIN ROOSEVELT</t>
  </si>
  <si>
    <t>PHARMACIE DE LA CERE</t>
  </si>
  <si>
    <t>103 AVENUE DE LA REPUBLIQUE</t>
  </si>
  <si>
    <t>BIARS-SUR-CERE</t>
  </si>
  <si>
    <t>PHARMACIE DES 3 QUARTIERS</t>
  </si>
  <si>
    <t>18 AVENUE DE CLICHY</t>
  </si>
  <si>
    <t>PHARMACIE D ARMORIQUE</t>
  </si>
  <si>
    <t>AVENUE DE LA RESISTANCE</t>
  </si>
  <si>
    <t>PHARMACIE DE SOCHAUX</t>
  </si>
  <si>
    <t>14 RUE D'EPINAL</t>
  </si>
  <si>
    <t>SOCHAUX</t>
  </si>
  <si>
    <t>PHARMACIE SERAFIM</t>
  </si>
  <si>
    <t>37 BOULEVARD ARAGO</t>
  </si>
  <si>
    <t>ONE BIRD - AIR FRANCE LA BOUTIQUE</t>
  </si>
  <si>
    <t>ONE BIRD - AIR FRANCE LA BOUTI</t>
  </si>
  <si>
    <t>BOUTIQUE CDG</t>
  </si>
  <si>
    <t>AURELIA ANIMATRICE</t>
  </si>
  <si>
    <t>HANGAR ALFONSI LIEU DI CAMPO VALL</t>
  </si>
  <si>
    <t>CCAL DE CESSON LA FORET</t>
  </si>
  <si>
    <t>PHARMACIE DE CONDE SUR SARTHE</t>
  </si>
  <si>
    <t>50 RUE ALENCON</t>
  </si>
  <si>
    <t>CONDE SUR SARTHE</t>
  </si>
  <si>
    <t>PHARMACIE WATELET</t>
  </si>
  <si>
    <t>27 RUE DE LA MAIRIE</t>
  </si>
  <si>
    <t>AUZANCES</t>
  </si>
  <si>
    <t>PHARMACIE LIEVENS</t>
  </si>
  <si>
    <t>PHARMACIE DE LA COUBRE</t>
  </si>
  <si>
    <t>31 BLD DES TREMIERES</t>
  </si>
  <si>
    <t>LES MATHES</t>
  </si>
  <si>
    <t>PHARMACIE DU MORTARD</t>
  </si>
  <si>
    <t>1 BOULEVARD DU GENERAL BROSSET</t>
  </si>
  <si>
    <t>LURE</t>
  </si>
  <si>
    <t>PHARMACIE DES PASSAGES</t>
  </si>
  <si>
    <t>80 RUE DU FAUBOURG SAINT DENIS</t>
  </si>
  <si>
    <t>PHARMACIE TABARY</t>
  </si>
  <si>
    <t>10 BOULEVARD DE L ABBE LEMIRE</t>
  </si>
  <si>
    <t>PHARMACIE TOURS AMBARROISES</t>
  </si>
  <si>
    <t>25 RUE DE LA MAIRIE</t>
  </si>
  <si>
    <t>AMBERIEUX-EN-DOMBES</t>
  </si>
  <si>
    <t>PHARMACIE DU CENTRE ILLZACH</t>
  </si>
  <si>
    <t>12 PLACE DE LA REPUBLIQUE</t>
  </si>
  <si>
    <t>PHARMACIE PHARMSUID</t>
  </si>
  <si>
    <t>1 RUE DE PHALSBOURG</t>
  </si>
  <si>
    <t>PHARMACIE DE LA  LIBERTE</t>
  </si>
  <si>
    <t>OY / PIA METSAVAINIO PARATIISIPAJA</t>
  </si>
  <si>
    <t>MYLLYNKATU 1, LIIKETILA 1066</t>
  </si>
  <si>
    <t>RAISIO</t>
  </si>
  <si>
    <t>7CEA9XDDZ7</t>
  </si>
  <si>
    <t>MONORPIX ROUEN</t>
  </si>
  <si>
    <t>73 RU DU GROS HORLOGE</t>
  </si>
  <si>
    <t>PHARMACIE HOULMANN</t>
  </si>
  <si>
    <t>MERCUREY</t>
  </si>
  <si>
    <t>PHARMACIE ROYALE</t>
  </si>
  <si>
    <t>29 RUE ROYALE</t>
  </si>
  <si>
    <t>PHARMACIE DES AQUEDUCS</t>
  </si>
  <si>
    <t>43 RUE DES AQUEDUCS</t>
  </si>
  <si>
    <t>PHARMACIE LAURES</t>
  </si>
  <si>
    <t>LE SAUT DU LOUP</t>
  </si>
  <si>
    <t>ROUSSON</t>
  </si>
  <si>
    <t>21 RUE DU PUY GRIOU</t>
  </si>
  <si>
    <t>VIC SUR CERE</t>
  </si>
  <si>
    <t>PHARMACIE DE LA DORE</t>
  </si>
  <si>
    <t>15 RUE MAL DE LATTRE DE TASSIGNY</t>
  </si>
  <si>
    <t>OLLIERGUES</t>
  </si>
  <si>
    <t>2 2 B AVENUE VICTOR LECLERC</t>
  </si>
  <si>
    <t>PHARMACIE BONAPARTE</t>
  </si>
  <si>
    <t>258 262 AV NAPOLEON BONAPARTE</t>
  </si>
  <si>
    <t>RUEIL MALMAISON</t>
  </si>
  <si>
    <t>INTERSPORT MOZAC 00393/001</t>
  </si>
  <si>
    <t>SPORT VOLCAN</t>
  </si>
  <si>
    <t>MOZAC</t>
  </si>
  <si>
    <t>PHARMACIE PASDELOUP</t>
  </si>
  <si>
    <t>6 AVENUE GABRIEL DORDAIN</t>
  </si>
  <si>
    <t>ST FLORENT SUR CHER</t>
  </si>
  <si>
    <t>PHARMACIE DE RAMATUELLE</t>
  </si>
  <si>
    <t>70 BOULEVARD DU HUIT MAI 1945</t>
  </si>
  <si>
    <t>RAMATUELLE</t>
  </si>
  <si>
    <t>PHARMACIE DES FOUGERES</t>
  </si>
  <si>
    <t>17 LIEU DIT LE CROEZIOU</t>
  </si>
  <si>
    <t>REDENE</t>
  </si>
  <si>
    <t>PARAPHARMACIE LECLERC AUCH</t>
  </si>
  <si>
    <t>ZONE DE CLARAC</t>
  </si>
  <si>
    <t>PHARMACIE DE LA PICARDIE VERTE</t>
  </si>
  <si>
    <t>1 ROUTE DE CREVECOEUR</t>
  </si>
  <si>
    <t>GRANDVILLIERS</t>
  </si>
  <si>
    <t>PHARMACIE LAZARE CARNOT DU DOME</t>
  </si>
  <si>
    <t>PHARMACIE LAZARE CARNOT DU DOM</t>
  </si>
  <si>
    <t>117 AVENUE LAZARE CARNOT</t>
  </si>
  <si>
    <t>PARAPHARMACIE LECLERC AMILLY ADIS</t>
  </si>
  <si>
    <t>PARAPHARMACIE LECLERC AMILLY A</t>
  </si>
  <si>
    <t>1094 AVENUE D ANTIBES</t>
  </si>
  <si>
    <t>33 ROUTE DE THIONVILLE</t>
  </si>
  <si>
    <t>KOENIGSMACKER</t>
  </si>
  <si>
    <t>6 AV MARECHAL JOFFRE</t>
  </si>
  <si>
    <t>BAGNERES DE LUCHON</t>
  </si>
  <si>
    <t>PHARMACIE DE BESSON</t>
  </si>
  <si>
    <t>3 RUE DES BOITINS</t>
  </si>
  <si>
    <t>BESSON</t>
  </si>
  <si>
    <t>PHARMACIE DU VERNET</t>
  </si>
  <si>
    <t>SAINT-AMAND-MONTROND</t>
  </si>
  <si>
    <t>SARL FGI</t>
  </si>
  <si>
    <t>103 ROUTE DE CHATEAU THIERRY</t>
  </si>
  <si>
    <t>BELLEU</t>
  </si>
  <si>
    <t>PARAPHARMACIE LECLERC ANGLEDIS</t>
  </si>
  <si>
    <t>PHARMACIE BARROUILHET</t>
  </si>
  <si>
    <t>77 RUE DE LA PATTE D'OIE</t>
  </si>
  <si>
    <t>ARTIX</t>
  </si>
  <si>
    <t>PHARMACIE GRAND BRESSUIRE</t>
  </si>
  <si>
    <t>13 RUE DES JONCS</t>
  </si>
  <si>
    <t>PHARMACIE DU MURIER</t>
  </si>
  <si>
    <t>24 RUE DU COMMERCE</t>
  </si>
  <si>
    <t>SAINT-JUST-LA-PENDUE</t>
  </si>
  <si>
    <t>PHARMACIE 10 RAMBUTEAU</t>
  </si>
  <si>
    <t>10-14 RUE RAMBUTEAU</t>
  </si>
  <si>
    <t>PHARMACIE BOILLOT</t>
  </si>
  <si>
    <t>2 GRANDE RUE</t>
  </si>
  <si>
    <t>SAULNOT</t>
  </si>
  <si>
    <t>PHARMACIE D EPLUCHES</t>
  </si>
  <si>
    <t>SAINT-OUEN-L'AUM?NE</t>
  </si>
  <si>
    <t>PARAPHARMA CARREFOUR  SARREGUEMINES</t>
  </si>
  <si>
    <t>PARAPHARMACIE CARREFOUR  SARRE</t>
  </si>
  <si>
    <t>CARREFOUR SARREGUEMINES</t>
  </si>
  <si>
    <t>PARAPHARMACIE AUCHAN PLAISIR</t>
  </si>
  <si>
    <t>PHARMACIE JEUNET BLOSSER</t>
  </si>
  <si>
    <t>149 RUE DE LA REPUBLIQUE</t>
  </si>
  <si>
    <t>MOREZ</t>
  </si>
  <si>
    <t>GRANDE PHARMACIE DU PORT</t>
  </si>
  <si>
    <t>9 PLACE DE LA REPUBLIQUE</t>
  </si>
  <si>
    <t>SANARY SUR MER</t>
  </si>
  <si>
    <t>PHARMACIE DE LA POINTE ROUGE</t>
  </si>
  <si>
    <t>55 AVENUE DE MONTREDON</t>
  </si>
  <si>
    <t>PARAPHARMACIE LECLERC LOUVIERS</t>
  </si>
  <si>
    <t>ZI DES PRES</t>
  </si>
  <si>
    <t>INCARVILLE</t>
  </si>
  <si>
    <t>PHARMACIE DE LA VATINE</t>
  </si>
  <si>
    <t>PHARMACIE DE PLOGONNEC</t>
  </si>
  <si>
    <t>RUE PRESQU'ILE</t>
  </si>
  <si>
    <t>PLOGONNEC</t>
  </si>
  <si>
    <t>PHARMACIE DE PENTHIEVRE</t>
  </si>
  <si>
    <t>37 RUE DE PENTHIEVRE</t>
  </si>
  <si>
    <t>YFFINIAC</t>
  </si>
  <si>
    <t>PHARMACIE LENEUTRE-REUILLE</t>
  </si>
  <si>
    <t>7 LE BEUGNON</t>
  </si>
  <si>
    <t>GRAND'COMBE CHATELEU</t>
  </si>
  <si>
    <t>PHARMACIE DU VERDON</t>
  </si>
  <si>
    <t>AVENUE DE LERINS</t>
  </si>
  <si>
    <t>MOUSTIERS-SAINTE-MARIE</t>
  </si>
  <si>
    <t>PHARMACIE CASEJUANE VITTE</t>
  </si>
  <si>
    <t>256 RUE DE VAUGIRARD</t>
  </si>
  <si>
    <t>GRANDE PHARMACIE D ODYSSEUM</t>
  </si>
  <si>
    <t>2 PLACE DE LISBONNE</t>
  </si>
  <si>
    <t>PHARMACIE CENTRALE LOUPEENNE</t>
  </si>
  <si>
    <t>64 RUE DE L'EGLISE</t>
  </si>
  <si>
    <t>LA LOUPE</t>
  </si>
  <si>
    <t>PHARMACIE MICHEL</t>
  </si>
  <si>
    <t>18 RUE THIERS</t>
  </si>
  <si>
    <t>SAINT-DIE-DES-VOSGES</t>
  </si>
  <si>
    <t>PHARMACIE GRAND QUARTIER</t>
  </si>
  <si>
    <t>CCIAL GRAND QUARTIER-RTE SAINT</t>
  </si>
  <si>
    <t>ST GREGOIRE</t>
  </si>
  <si>
    <t>2 RUE ROGER MARTIN DU GARD</t>
  </si>
  <si>
    <t>34 RUE DU MARECHAL FOCH</t>
  </si>
  <si>
    <t>PHARMACIE DES ECUS</t>
  </si>
  <si>
    <t>323 AVENUE DE LA LIBERATION</t>
  </si>
  <si>
    <t>LE BOUSCAT</t>
  </si>
  <si>
    <t>SPORT  LOISIRS LARMOR PLAGE</t>
  </si>
  <si>
    <t>LARDIS SAS</t>
  </si>
  <si>
    <t>LARMOR-PLAGE</t>
  </si>
  <si>
    <t>PARAPHARMACIE LECLERC VILLELADIS</t>
  </si>
  <si>
    <t>PARAPHARMACIE LECLERC VILLELAD</t>
  </si>
  <si>
    <t>3 RUE ALBERT HENON</t>
  </si>
  <si>
    <t>VILLE-LA-GRAND</t>
  </si>
  <si>
    <t>120 RUE DU LAVOIR</t>
  </si>
  <si>
    <t>TERCIS-LES-BAINS</t>
  </si>
  <si>
    <t>PHARMACIE DES BORDES</t>
  </si>
  <si>
    <t>93 AVENUE DE FONTAINEBLEAU</t>
  </si>
  <si>
    <t>SAINT-FARGEAU-PONTHIERRY</t>
  </si>
  <si>
    <t>PHARMACIE DU MARCHE AU BLE</t>
  </si>
  <si>
    <t>9 PLACE DU MARCHE AU BLE</t>
  </si>
  <si>
    <t>MANTES-LA-JOLIE</t>
  </si>
  <si>
    <t>4 GRANDE RUE</t>
  </si>
  <si>
    <t>NEUILLY LE REAL</t>
  </si>
  <si>
    <t>PHARMACIE BIHL</t>
  </si>
  <si>
    <t>16 RUE DE KINGERSHEIM</t>
  </si>
  <si>
    <t>PHARMACIE GROSICKI</t>
  </si>
  <si>
    <t>25 RUE FREDERICK LEMAITRE</t>
  </si>
  <si>
    <t>PHARMACIE GUEZIEC</t>
  </si>
  <si>
    <t>11BIS AVENUE DES FEUX DU LRAGE</t>
  </si>
  <si>
    <t>LOUANNEC</t>
  </si>
  <si>
    <t>INTERSPORT ISSOIRE 00393/000</t>
  </si>
  <si>
    <t>SAS SPORT VOLCAN</t>
  </si>
  <si>
    <t>PHARMACIE DE LA CROIX DES GARDES</t>
  </si>
  <si>
    <t>PHARMACIE DE LA CROIX DES GARD</t>
  </si>
  <si>
    <t>26 AVENUE DU DR RAYMOND PICAUD</t>
  </si>
  <si>
    <t>PHARMACIE DES LIONDARDS</t>
  </si>
  <si>
    <t>30 RUE DES LIONDARDS</t>
  </si>
  <si>
    <t>PHARMACIE DE L'HERMITAGE</t>
  </si>
  <si>
    <t>19 ROUTE NATIONALE</t>
  </si>
  <si>
    <t>LA CHAUSS?E SAINT VICTOR</t>
  </si>
  <si>
    <t>PHARMACIE DE L'HORLOGE</t>
  </si>
  <si>
    <t>83 PLACE SAINT LEGER</t>
  </si>
  <si>
    <t>SPORT 2000 DIVES SUR MER</t>
  </si>
  <si>
    <t>SPORT GUILLAUME</t>
  </si>
  <si>
    <t>DIVES-SUR-MER</t>
  </si>
  <si>
    <t>MELISSA OVADIA</t>
  </si>
  <si>
    <t>CHEMIN ST ISIDORE</t>
  </si>
  <si>
    <t>Return of AWB# 872987918004</t>
  </si>
  <si>
    <t>25 BOULEVARD DE LA REPUBLIQUE</t>
  </si>
  <si>
    <t>NOVES</t>
  </si>
  <si>
    <t>PHARMACIE CHENS</t>
  </si>
  <si>
    <t>1285 RUE DU LEMAN</t>
  </si>
  <si>
    <t>CHENS SUR LEMAN</t>
  </si>
  <si>
    <t>930 AVENUE D'ARMENIE</t>
  </si>
  <si>
    <t>GARDANNE</t>
  </si>
  <si>
    <t>3 RUE DE L'ABREUVOIR</t>
  </si>
  <si>
    <t>CAILLY</t>
  </si>
  <si>
    <t>PARAPHARMACIE CARREFOUR NARBONNE</t>
  </si>
  <si>
    <t>PARAPHARMACIE CARREFOUR NARBON</t>
  </si>
  <si>
    <t>AVENUE HUBERT MOULY</t>
  </si>
  <si>
    <t>INTERSPORT VERDUN  00099/000</t>
  </si>
  <si>
    <t>VERDUN SPORT</t>
  </si>
  <si>
    <t>PARAPHARMACIE AUCHAN FENOUILLET</t>
  </si>
  <si>
    <t>PARAPHARMACIE AUCHAN FENOUILLE</t>
  </si>
  <si>
    <t>RUE DES USINES</t>
  </si>
  <si>
    <t>FENOUILLET</t>
  </si>
  <si>
    <t>8 PLACE ALBERT 1ER</t>
  </si>
  <si>
    <t>UZES</t>
  </si>
  <si>
    <t>118 AVENUE JEAN BAPTISTE LEBAS</t>
  </si>
  <si>
    <t>PHARMACIE CANTINOLLE</t>
  </si>
  <si>
    <t>3 ALLEE DE L EUROPE</t>
  </si>
  <si>
    <t>PHARMACIE 2M</t>
  </si>
  <si>
    <t>4 RUE HENRI POURRAT</t>
  </si>
  <si>
    <t>MAURIAC</t>
  </si>
  <si>
    <t>PARAPHARMACIE LECLERC GUERANDE</t>
  </si>
  <si>
    <t>ZAC DE VILLEJAMES</t>
  </si>
  <si>
    <t>GU?RANDE</t>
  </si>
  <si>
    <t>PHARMACIE AMAR MAURIERES</t>
  </si>
  <si>
    <t>38 RUE DIDEROT</t>
  </si>
  <si>
    <t>PORTO-VECCHIO</t>
  </si>
  <si>
    <t>PHARMACIE DE L'IZOARD</t>
  </si>
  <si>
    <t>30 RUE CENTRALE</t>
  </si>
  <si>
    <t>7 PLACE DE LA REPUBLIQUE</t>
  </si>
  <si>
    <t>2 RUE DU PARC</t>
  </si>
  <si>
    <t>MONTCOURT-FROMONVILLE</t>
  </si>
  <si>
    <t>PHARMACIE CCIAL LEERS</t>
  </si>
  <si>
    <t>1 AVENUE DE L EUROPE</t>
  </si>
  <si>
    <t>PHARMACIE CENTRALE DE PLEUVEN</t>
  </si>
  <si>
    <t>2 BOURG ROUTE DE QUIMPER</t>
  </si>
  <si>
    <t>PLEUVEN</t>
  </si>
  <si>
    <t>PHARMACIE DE LA FORGE</t>
  </si>
  <si>
    <t>CCIAL FORGE</t>
  </si>
  <si>
    <t>SAINT-GREGOIRE</t>
  </si>
  <si>
    <t>PARAPHARMACIE LECLERC SODIBRAG</t>
  </si>
  <si>
    <t>RUE DES LOYES</t>
  </si>
  <si>
    <t>PHARMACIE CENTRALE DE COMMERCY</t>
  </si>
  <si>
    <t>COMMERCY</t>
  </si>
  <si>
    <t>PHARMACIE GICQUEL</t>
  </si>
  <si>
    <t>11 PLACE DE LA MAIRIE</t>
  </si>
  <si>
    <t>VIEILLEVIGNE</t>
  </si>
  <si>
    <t>PHARMACIE DE LANDUDEC</t>
  </si>
  <si>
    <t>RUE DES ECOLES</t>
  </si>
  <si>
    <t>LANDUDEC</t>
  </si>
  <si>
    <t>PHARMACIE PIERRE KERBOETHAU</t>
  </si>
  <si>
    <t>8 PLACE DU BOURG</t>
  </si>
  <si>
    <t>PLOUEZEC</t>
  </si>
  <si>
    <t>25 AVENUE DE BAYONNE</t>
  </si>
  <si>
    <t>70 RUE LOUVEL ET BRIERE</t>
  </si>
  <si>
    <t>PHARMACIE DU MARENSIN</t>
  </si>
  <si>
    <t>43 RUE SAINTE HELENE</t>
  </si>
  <si>
    <t>CASTETS</t>
  </si>
  <si>
    <t>PHARMACIE 37 BOURGOGNE SELARL</t>
  </si>
  <si>
    <t>37 RUE DE BOURGOGNE</t>
  </si>
  <si>
    <t>382 AVENUE DU ROSSIGNOL</t>
  </si>
  <si>
    <t>ARDRES</t>
  </si>
  <si>
    <t>LEGRAND CUB</t>
  </si>
  <si>
    <t>25 RUE CONDORCET</t>
  </si>
  <si>
    <t>FLEURY-MEROGIS</t>
  </si>
  <si>
    <t>2 RUE CORNEILLE</t>
  </si>
  <si>
    <t>TOUR</t>
  </si>
  <si>
    <t>PHARMACIE CHEVALIER-EMAURE</t>
  </si>
  <si>
    <t>MIREBEAU</t>
  </si>
  <si>
    <t>PHARMACIE DES 4 CHENES</t>
  </si>
  <si>
    <t>150 AVENUE DU GENERAL FOY</t>
  </si>
  <si>
    <t>PHARMACIE DU GOLFE</t>
  </si>
  <si>
    <t>87 CHEMIN DE LA PEPINIERE</t>
  </si>
  <si>
    <t>GRANDE PHARMACIE DE TURENNE</t>
  </si>
  <si>
    <t>95 RUE DE TURENNE</t>
  </si>
  <si>
    <t>PHARMACIE DEUX MILLE</t>
  </si>
  <si>
    <t>RESIDENCE TAVEL</t>
  </si>
  <si>
    <t>ISOLA</t>
  </si>
  <si>
    <t>Return of AWB# 872935009876</t>
  </si>
  <si>
    <t>PHARMACIE DE CAVAN</t>
  </si>
  <si>
    <t>3 RUE GAL DE GAULLE</t>
  </si>
  <si>
    <t>CAVAN</t>
  </si>
  <si>
    <t>PARAPHARMACIE LECLERC HONFLEUR</t>
  </si>
  <si>
    <t>HONFLEUR DISTRIBUTION</t>
  </si>
  <si>
    <t>HONFLEUR</t>
  </si>
  <si>
    <t>PHARMACIE DES CHARMILLES</t>
  </si>
  <si>
    <t>92 COURS DU DOCTEUR LONG</t>
  </si>
  <si>
    <t>PHARMACIE HUMEAU - DES FOUGERES</t>
  </si>
  <si>
    <t>PHARMACIE HUMEAU - DES FOUGERE</t>
  </si>
  <si>
    <t>ZAC DES FOUGERES</t>
  </si>
  <si>
    <t>SAINT-GEORGES-SUR-LOIRE</t>
  </si>
  <si>
    <t>PHARMACIE MODERNE VAUGIRARD</t>
  </si>
  <si>
    <t>373 BIS RUE DE VAUGIRARD</t>
  </si>
  <si>
    <t>PARAPHARMACIE LECLERC CAUDRY</t>
  </si>
  <si>
    <t>BLD DU 8 MAI</t>
  </si>
  <si>
    <t>CAUDRY</t>
  </si>
  <si>
    <t>25 AV PRINCE HEREDITAIRE ALBERT</t>
  </si>
  <si>
    <t>PHARMACIE DE BALIZY</t>
  </si>
  <si>
    <t>5 PLACE DES CHARMILLES</t>
  </si>
  <si>
    <t>LONGJUMEAU</t>
  </si>
  <si>
    <t>INTERSPORT ST MALO</t>
  </si>
  <si>
    <t>EMERAUDE SPORT</t>
  </si>
  <si>
    <t>PHARMACIE DU GRAND CHAMP</t>
  </si>
  <si>
    <t>20 RUE DU GRAND CHAMP</t>
  </si>
  <si>
    <t>18 AVENUE JEAN JAURES</t>
  </si>
  <si>
    <t>CCL OCEANE</t>
  </si>
  <si>
    <t>PHARMACIE ROFFE</t>
  </si>
  <si>
    <t>CENTRE COMMERCIALE INTERMARCHE</t>
  </si>
  <si>
    <t>SAINT PIERRE DU PERRAY</t>
  </si>
  <si>
    <t>PHARMACIE DES BONS ENFANTS</t>
  </si>
  <si>
    <t>34 AVENUE DE L'ENTRE DEUX MERS</t>
  </si>
  <si>
    <t>FARGUES-SAINT-HILAIRE</t>
  </si>
  <si>
    <t>AVENUE GEORGES DUHAMEL</t>
  </si>
  <si>
    <t>PHARMACIE DE BELLEVIGNY</t>
  </si>
  <si>
    <t>BOULEVARD DE LA VIE</t>
  </si>
  <si>
    <t>BELLEVIGNY</t>
  </si>
  <si>
    <t>PHARMACIE SERSIRON</t>
  </si>
  <si>
    <t>4 PLACE DU 11 NOVEMBRE 1918</t>
  </si>
  <si>
    <t>PESCHADOIRES</t>
  </si>
  <si>
    <t>PHARMACIE MORVAN</t>
  </si>
  <si>
    <t>86 AVENUE DU GAL DE GAULLE</t>
  </si>
  <si>
    <t>1 AVENUE DE L URSS</t>
  </si>
  <si>
    <t>PHARMACIE LAFAYETTE DES ALLEES</t>
  </si>
  <si>
    <t>90 AVENUE CARNOT</t>
  </si>
  <si>
    <t>SAINT-MAX</t>
  </si>
  <si>
    <t>PHARMACIE PAQUE</t>
  </si>
  <si>
    <t>481 RUE DE CAGNY</t>
  </si>
  <si>
    <t>PHARMACIE DU PHARE</t>
  </si>
  <si>
    <t>LES TERRASSES DALISTRO,</t>
  </si>
  <si>
    <t>SAN-GIULIANO</t>
  </si>
  <si>
    <t>PHARMACIE CHEVILLON</t>
  </si>
  <si>
    <t>3 RUE CARNOT</t>
  </si>
  <si>
    <t>PHARMACIE DE REYRIEUX</t>
  </si>
  <si>
    <t>220 GRANDE RUE</t>
  </si>
  <si>
    <t>REYRIEUX</t>
  </si>
  <si>
    <t>11 COUR NAPOLEON</t>
  </si>
  <si>
    <t>24 RUE GASTON DARLEY</t>
  </si>
  <si>
    <t>PHARMACIE KM 400</t>
  </si>
  <si>
    <t>224 AVENUE CHARLES DE GAULLE</t>
  </si>
  <si>
    <t>M?CON</t>
  </si>
  <si>
    <t>PHARMACIE CARETTI</t>
  </si>
  <si>
    <t>8 RUE PHILIPPE GOUDEY</t>
  </si>
  <si>
    <t>EXINCOURT</t>
  </si>
  <si>
    <t>4 AVENUE DE LA CORSE</t>
  </si>
  <si>
    <t>MARSEILLE 7</t>
  </si>
  <si>
    <t>PHARMACIE AMAR</t>
  </si>
  <si>
    <t>CC JOLI MAI</t>
  </si>
  <si>
    <t>MEUDON LA F?RET</t>
  </si>
  <si>
    <t>PHARMACIE KROENER</t>
  </si>
  <si>
    <t>16 RUE DE LA BARRE</t>
  </si>
  <si>
    <t>4 PLACE DU GEN DE GAULLE</t>
  </si>
  <si>
    <t>ALLIANCE HEALTHCARE REPARTITION PAM</t>
  </si>
  <si>
    <t>ALLIANCE HEALTHCARE REPARTITIO</t>
  </si>
  <si>
    <t>223 AVENUE EDMOND MICHELET</t>
  </si>
  <si>
    <t>PONT-?-MOUSSON</t>
  </si>
  <si>
    <t>14 Q RUE DE LA PAIX</t>
  </si>
  <si>
    <t>CHAMPAGNE LES MARAIS</t>
  </si>
  <si>
    <t>PARAPHARMACIE CARREFOUR FLORANGE</t>
  </si>
  <si>
    <t>PARAPHARMACIE CARREFOUR FLORAN</t>
  </si>
  <si>
    <t>HYPER FLORANGE</t>
  </si>
  <si>
    <t>TARKETT FRANCE</t>
  </si>
  <si>
    <t>C433</t>
  </si>
  <si>
    <t>PHARMACIE PASQUALINI</t>
  </si>
  <si>
    <t>RUE SAINT-ANDRE</t>
  </si>
  <si>
    <t>PHARMACIE CHAUVET</t>
  </si>
  <si>
    <t>15 COURS GAMBETTA</t>
  </si>
  <si>
    <t>PHARMACIE AUX ENFANTS</t>
  </si>
  <si>
    <t>44 RUE DE CHAMP CHARDON</t>
  </si>
  <si>
    <t>ACTIV RUN</t>
  </si>
  <si>
    <t>LISSON HUGO</t>
  </si>
  <si>
    <t>NEUFCH?TEL-EN-BRAY</t>
  </si>
  <si>
    <t>88 RUE DE PARIS</t>
  </si>
  <si>
    <t>LOUVRES</t>
  </si>
  <si>
    <t>PHARMACIE LATAPPY-BRUGERON</t>
  </si>
  <si>
    <t>90 LA GRAND RUE</t>
  </si>
  <si>
    <t>MONTFORT-EN-CHALOSSE</t>
  </si>
  <si>
    <t>PHARMACIE TERRE D ARGENCE</t>
  </si>
  <si>
    <t>13 AVENUE DE NIMES</t>
  </si>
  <si>
    <t>FOURQUES</t>
  </si>
  <si>
    <t>PHARMACIE DE ST BRES</t>
  </si>
  <si>
    <t>1 RUE DU VERSANT</t>
  </si>
  <si>
    <t>SAINT-BRES</t>
  </si>
  <si>
    <t>GRANDE PHARMACIE REGIONALE</t>
  </si>
  <si>
    <t>14 RUE DU CADRAN ST PIERRE</t>
  </si>
  <si>
    <t>PHARMACIE DES RIVES DU CHER</t>
  </si>
  <si>
    <t>20 RUE NICOLAS POUSSIN</t>
  </si>
  <si>
    <t>PHARMACIE DU GRAND STAOBIN</t>
  </si>
  <si>
    <t>28 RUE DE RENNES</t>
  </si>
  <si>
    <t>SAINT-AUBIN-DU-CORMIER</t>
  </si>
  <si>
    <t>INTERSPORT CLERMONT FERRAND</t>
  </si>
  <si>
    <t>INTERSPORT CLERMONT FERRAND 04</t>
  </si>
  <si>
    <t>SAS CLERCSPORT</t>
  </si>
  <si>
    <t>PHARMACIE CARME</t>
  </si>
  <si>
    <t>355 ROUTE DE LYON</t>
  </si>
  <si>
    <t>MESSIA SUR SORNE</t>
  </si>
  <si>
    <t>PARAPHARMACIE CARREFOUR QUIMPER</t>
  </si>
  <si>
    <t>PARAPHARMACIE CARREFOUR QUIMPE</t>
  </si>
  <si>
    <t>POULGUINAN KERDREZEC</t>
  </si>
  <si>
    <t>PHARMACIE DE LA REINE JEANNE</t>
  </si>
  <si>
    <t>BOULEVARD DE LA REINE JEANNE</t>
  </si>
  <si>
    <t>SALON-DE-PROVENCE</t>
  </si>
  <si>
    <t>5 AVENUE VICTOR HUGO</t>
  </si>
  <si>
    <t>192RUE GENEVIEV ANTHONIOZ DE GAULLE</t>
  </si>
  <si>
    <t>PHARMACIE BROTELANDE</t>
  </si>
  <si>
    <t>2 PLACE AU FIL</t>
  </si>
  <si>
    <t>PHARMACIE DU DOCTEUR NICOLAS</t>
  </si>
  <si>
    <t>17 RUE LEPANTE</t>
  </si>
  <si>
    <t>5 BD DES FRERES JAUMARY</t>
  </si>
  <si>
    <t>ORAISON</t>
  </si>
  <si>
    <t>PHARMACIE COURTIAL-TRONCHE</t>
  </si>
  <si>
    <t>38 RUE DU GENERAL DE GAULLE</t>
  </si>
  <si>
    <t>BEAULIEU-SUR-DORDOGNE</t>
  </si>
  <si>
    <t>PHARMACIE AGROPARC GUILLOT</t>
  </si>
  <si>
    <t>5 RUE MARCEL DEMONQUE</t>
  </si>
  <si>
    <t>PHARMACIE GARONNE</t>
  </si>
  <si>
    <t>256 AVENUE DE MURET</t>
  </si>
  <si>
    <t>PHARMACIE DES AIGLES</t>
  </si>
  <si>
    <t>28 LA GRANDE SERPENTINE</t>
  </si>
  <si>
    <t>PHARMACIE SEEBACH</t>
  </si>
  <si>
    <t>3 RUE DE LA HAUTE VIENNE</t>
  </si>
  <si>
    <t>SEEBACH</t>
  </si>
  <si>
    <t>PHARMACIE BRUNEL</t>
  </si>
  <si>
    <t>CENTRE OCEANIS, 15 BD DU BAB BAT A</t>
  </si>
  <si>
    <t>PHARMACIE SAINTE CATHERINE</t>
  </si>
  <si>
    <t>155 RUE STE CATHERINE</t>
  </si>
  <si>
    <t>PHARMACIE DE HAGENTHAL SELARL</t>
  </si>
  <si>
    <t>21 AVENUE DE SOUPROSSE</t>
  </si>
  <si>
    <t>HAGENTHAL-LE-BAS</t>
  </si>
  <si>
    <t>PHARMACIE DES ARCEAUX</t>
  </si>
  <si>
    <t>101 BIS AVENUE DE LA REPUBLIQUE</t>
  </si>
  <si>
    <t>SAINT-LOUBES</t>
  </si>
  <si>
    <t>PHARMACIE LYAUTEY</t>
  </si>
  <si>
    <t>2 PLACE DU MARECHAL LYAUTEY</t>
  </si>
  <si>
    <t>PHARMACIE COUTURIER</t>
  </si>
  <si>
    <t>13 AVENUE PASTEUR</t>
  </si>
  <si>
    <t>AIXE-SUR-VIENNE</t>
  </si>
  <si>
    <t>PHARMACIE DE LA MIRANDE</t>
  </si>
  <si>
    <t>4 BIS AV DE L AERODROME</t>
  </si>
  <si>
    <t>ST ESTEVE</t>
  </si>
  <si>
    <t>PHARMACIE VACARIE</t>
  </si>
  <si>
    <t>20 RUE DE LA LIBERTE</t>
  </si>
  <si>
    <t>SAINT-LEONARD-DE-NOBLAT</t>
  </si>
  <si>
    <t>PHARMACIE DE LA GARE DU NORD</t>
  </si>
  <si>
    <t>SEGOLENE GIRAUD</t>
  </si>
  <si>
    <t>PHARMACIE ST HUBERT</t>
  </si>
  <si>
    <t>73 RUE DE MONTREUIL</t>
  </si>
  <si>
    <t>NEUVILLE SOUS MONTREUIL</t>
  </si>
  <si>
    <t>PHARMACIE DE BURNHAUPT</t>
  </si>
  <si>
    <t>ROND POINT D'ASPACH</t>
  </si>
  <si>
    <t>BURNHAUPT-LE-HAUT</t>
  </si>
  <si>
    <t>PHARMACIE DES TREFLES D'OR</t>
  </si>
  <si>
    <t>24 RUE DE SAINT-LOUIS</t>
  </si>
  <si>
    <t>HESINGUE</t>
  </si>
  <si>
    <t>PHARMACIE MPHARMA MAGNIN</t>
  </si>
  <si>
    <t>59 CHEMIN DE LA PLAINE</t>
  </si>
  <si>
    <t>LA BUISSE</t>
  </si>
  <si>
    <t>GRANDE PHARMACIE BASTILLE FAUBOURG</t>
  </si>
  <si>
    <t>GRANDE PHARMACIE BASTILLE FAUB</t>
  </si>
  <si>
    <t>84 RUE DU FAUBOURG SAINT-ANTOINE</t>
  </si>
  <si>
    <t>GRANDE PHARMA BERGERES REPUBLIQUE</t>
  </si>
  <si>
    <t>GRANDE PHARMACIE BERGERES</t>
  </si>
  <si>
    <t>180 RUE DE LA REPUBLIQUE</t>
  </si>
  <si>
    <t>PHARMACIE LUU DUC</t>
  </si>
  <si>
    <t>2 RUE DU 11 NOVEMBRE 1918</t>
  </si>
  <si>
    <t>CROLLES</t>
  </si>
  <si>
    <t>PHARMACIE BOISSIERE SELURL</t>
  </si>
  <si>
    <t>43-45 AVENUE KLEBER</t>
  </si>
  <si>
    <t>PHARMACIE DE LA CALYPSO</t>
  </si>
  <si>
    <t>153 AV DE LA LIBERATION C DE GAU</t>
  </si>
  <si>
    <t>J</t>
  </si>
  <si>
    <t>PHARMACIE DE LA CROIX</t>
  </si>
  <si>
    <t>54 RUE DU FBG DES 3 MAISONS</t>
  </si>
  <si>
    <t>PHARMACIE DE MAROILLES</t>
  </si>
  <si>
    <t>93 GRANDE RUE</t>
  </si>
  <si>
    <t>MAROILLES</t>
  </si>
  <si>
    <t>PHARMACIE ARAGO</t>
  </si>
  <si>
    <t>CENTRE COMMERCIAL ARAGO</t>
  </si>
  <si>
    <t>PHARMACIE VANNETAISE</t>
  </si>
  <si>
    <t>18 RUE HENRI DUNANT</t>
  </si>
  <si>
    <t>PHARMACIE ROISSY 1</t>
  </si>
  <si>
    <t>NIVEAU 3</t>
  </si>
  <si>
    <t>ROISSY CDG CEDEX</t>
  </si>
  <si>
    <t>PHARMACIE DES ACHARDS</t>
  </si>
  <si>
    <t>4 RUE DE LATTRE DE TASSIGNY</t>
  </si>
  <si>
    <t>LA MOTHE ACHARD</t>
  </si>
  <si>
    <t>PHARMACIE REGIONALE</t>
  </si>
  <si>
    <t>4 GRANDE RUE DE VAUX</t>
  </si>
  <si>
    <t>VITRY-LE-FRANCOIS</t>
  </si>
  <si>
    <t>PHARMACIE DES PORTES D'UZES</t>
  </si>
  <si>
    <t>1013 ROUTE DE NIMES</t>
  </si>
  <si>
    <t>PHARMACIE STERLING</t>
  </si>
  <si>
    <t>27 RUE DASTE</t>
  </si>
  <si>
    <t>GILLES DALESSIO</t>
  </si>
  <si>
    <t>RUE BARON DOMINIQUE LARREY</t>
  </si>
  <si>
    <t>LA FARLEDE</t>
  </si>
  <si>
    <t>Return of AWB# 872530012240</t>
  </si>
  <si>
    <t>PHARMACIE SOUART LANNOY</t>
  </si>
  <si>
    <t>2 RUE LEON TERNISIEN</t>
  </si>
  <si>
    <t>VRON</t>
  </si>
  <si>
    <t>PHARMACIE DU FORUM MEDICA</t>
  </si>
  <si>
    <t>PHARMACIE DE L'ESTACADE</t>
  </si>
  <si>
    <t>2 BLD FRANCOIS MITTERRAND</t>
  </si>
  <si>
    <t>ALEXANDRE PONCHON</t>
  </si>
  <si>
    <t>PHARMACIE GARE ST PAUL</t>
  </si>
  <si>
    <t>2 RUE OCTOVIO MEY</t>
  </si>
  <si>
    <t>LYON 05</t>
  </si>
  <si>
    <t>20 PLACE DE L EUROPE</t>
  </si>
  <si>
    <t>SURGERES</t>
  </si>
  <si>
    <t>PHARMACIE BOBILLOT MONTSOURIS</t>
  </si>
  <si>
    <t>96 RUE BOBILLOT</t>
  </si>
  <si>
    <t>PHARMACIE PERCHAIS CHEVALLIER</t>
  </si>
  <si>
    <t>5A RUE DE LA VALLEE DU CAST</t>
  </si>
  <si>
    <t>PLELAN LE GRAND</t>
  </si>
  <si>
    <t>PARAPHARMACIE LECLERC SORADIS</t>
  </si>
  <si>
    <t>50 RUE GEORGES GUYNEMER</t>
  </si>
  <si>
    <t>CHINON</t>
  </si>
  <si>
    <t>PHARMACIE 171</t>
  </si>
  <si>
    <t>171 BOULEVARD CHAVE</t>
  </si>
  <si>
    <t>PHARMACIE DU PETIT PARC</t>
  </si>
  <si>
    <t>90 AVENUE DE PARIS</t>
  </si>
  <si>
    <t>PHARMACIE DU LYCEE WELPHARMA</t>
  </si>
  <si>
    <t>18 ESPLANADE FRANCOIS MITTERRAND</t>
  </si>
  <si>
    <t>LIMOUX</t>
  </si>
  <si>
    <t>PHARMACIE DES VOCONCES</t>
  </si>
  <si>
    <t>AVENUE MARCEL PAGNOL</t>
  </si>
  <si>
    <t>PARAPHARMACIE LECLERC AUSSONNE</t>
  </si>
  <si>
    <t>PARA AUDIS</t>
  </si>
  <si>
    <t>PHARMACIE DU CARRE SENART</t>
  </si>
  <si>
    <t>CCIAL CARRE SENART</t>
  </si>
  <si>
    <t>PHARMACIE D'HARFLEUR</t>
  </si>
  <si>
    <t>79 RUE DE CHANZY</t>
  </si>
  <si>
    <t>PARAPHARMACIE AUCHAN ST NAZAIRE</t>
  </si>
  <si>
    <t>PARAPHARMACIE AUCHAN ST NAZAIR</t>
  </si>
  <si>
    <t>PHARMACIE DE VENDOEUVRES</t>
  </si>
  <si>
    <t>6 PLACE SAINT LOUIS</t>
  </si>
  <si>
    <t>VEND?UVRES</t>
  </si>
  <si>
    <t>PARAPHARMACIE AUCHAN LE MANS</t>
  </si>
  <si>
    <t>AVENUE DU MANS</t>
  </si>
  <si>
    <t>PHARMACIE DE CORNOUAILLE</t>
  </si>
  <si>
    <t>20 AVENUE YVES THEPOT</t>
  </si>
  <si>
    <t>PHARMACIE VOILQUIN</t>
  </si>
  <si>
    <t>44 RUE DE ROCHECHOUART</t>
  </si>
  <si>
    <t>PHARMACIE  MECHIN</t>
  </si>
  <si>
    <t>MILLY-LA-FORET</t>
  </si>
  <si>
    <t>PARAPHARMACIE CARREFOUR COLLEGIEN</t>
  </si>
  <si>
    <t>PARAPHARMACIE CARREFOUR COLLEG</t>
  </si>
  <si>
    <t>AV GAL DE GAULLE CC</t>
  </si>
  <si>
    <t>COLLEGIEN</t>
  </si>
  <si>
    <t>PHARMACIE ROZAIRE</t>
  </si>
  <si>
    <t>2 PLACE DU GRAND FAUBOURG</t>
  </si>
  <si>
    <t>SAINT-BONNET-LE-CHATEAU</t>
  </si>
  <si>
    <t>PARAPHARMACIE LECLERC PAU</t>
  </si>
  <si>
    <t>AVENUE LOUIS SALLENAVE</t>
  </si>
  <si>
    <t>PHARMACIE DES STADES</t>
  </si>
  <si>
    <t>57 CHEMIN LANNEDARRE</t>
  </si>
  <si>
    <t>PHARMACIE D HERICY</t>
  </si>
  <si>
    <t>11 RUE ETIENNE DINET</t>
  </si>
  <si>
    <t>H?RICY</t>
  </si>
  <si>
    <t>PHARMACIE DES RIVES DE L ORNE</t>
  </si>
  <si>
    <t>40 QUAI AMIRAL HAMELIN</t>
  </si>
  <si>
    <t>CC GEANT DE LA VALENTINE</t>
  </si>
  <si>
    <t>PHARMACIE SEMEILHON</t>
  </si>
  <si>
    <t>24 ROUTE DEL FAOURE</t>
  </si>
  <si>
    <t>MARCILLAC LA CROISILLE</t>
  </si>
  <si>
    <t>PHARMACIE DU GRAND CERF</t>
  </si>
  <si>
    <t>32 RUE DU GRAND CERF</t>
  </si>
  <si>
    <t>MEAUX</t>
  </si>
  <si>
    <t>86 RUE JEAN JAURES</t>
  </si>
  <si>
    <t>1 PASSAGE DE L'EUROPE</t>
  </si>
  <si>
    <t>PHARMACIE COMPANS CAFFARELLI</t>
  </si>
  <si>
    <t>40 BLD MARECHAL LECLERC</t>
  </si>
  <si>
    <t>PHARMACIE DES MONTAGNES NOIRES</t>
  </si>
  <si>
    <t>17 RUE JACQUES RODALLEC</t>
  </si>
  <si>
    <t>PHARMACIE KIEHL MEYER</t>
  </si>
  <si>
    <t>25 RUE DE SAVERNE</t>
  </si>
  <si>
    <t>PFAFFENHOFFEN</t>
  </si>
  <si>
    <t>PHARMACIE BAL LUISANT</t>
  </si>
  <si>
    <t>8 AVENUE DE LA REPUBLIQUE</t>
  </si>
  <si>
    <t>PHARMACIE GIRAUD</t>
  </si>
  <si>
    <t>388 RUE DE VERDUN</t>
  </si>
  <si>
    <t>L'ETRAT</t>
  </si>
  <si>
    <t>GEDIMAT CHARBONNIER</t>
  </si>
  <si>
    <t>1 ROUTE DE CHARLIEU</t>
  </si>
  <si>
    <t>PHARMACIE BELBEOC H</t>
  </si>
  <si>
    <t>ROUTES DES SABLES D'OLONNE</t>
  </si>
  <si>
    <t>NIEUL LE DOLENT</t>
  </si>
  <si>
    <t>PHARMACIE LE ROUGE</t>
  </si>
  <si>
    <t>1 RUE DE L'EGLISE</t>
  </si>
  <si>
    <t>ANNEQUIN</t>
  </si>
  <si>
    <t>PHARMACIE DE LA RIA</t>
  </si>
  <si>
    <t>2 RUE KROEZ ER BLEU</t>
  </si>
  <si>
    <t>LOCOAL-MENDON</t>
  </si>
  <si>
    <t>PHARMACIE DU CHATE</t>
  </si>
  <si>
    <t>32 PLACE REPUBLIQUE</t>
  </si>
  <si>
    <t>CH?TELAUDREN</t>
  </si>
  <si>
    <t>PHARMACIE DE LARUNS</t>
  </si>
  <si>
    <t>12 RUE DU PORT</t>
  </si>
  <si>
    <t>LARUNS</t>
  </si>
  <si>
    <t>BOULEVARD DU 8 MAI 1945</t>
  </si>
  <si>
    <t>PARAPHARMACIE CARREFOUR ST MALO</t>
  </si>
  <si>
    <t>PARAPHARMACIE CARREFOUR ST MAL</t>
  </si>
  <si>
    <t>AVENUE DE LA FLAUDAIE</t>
  </si>
  <si>
    <t>PHARMACIE DES PRES</t>
  </si>
  <si>
    <t>9 AVENUE JEAN MERMOZ</t>
  </si>
  <si>
    <t>BALLAN-MIRE</t>
  </si>
  <si>
    <t>SPORT 2000 MORESTEL</t>
  </si>
  <si>
    <t>LIEU DIT LANTHEY</t>
  </si>
  <si>
    <t>ARANDON-PASSINS</t>
  </si>
  <si>
    <t>AUCHAN LE PONTET</t>
  </si>
  <si>
    <t>CC AUCHAN - ROUTE NATIONALE 542</t>
  </si>
  <si>
    <t>PHARMACIE DES OLIVIERS LA FARE</t>
  </si>
  <si>
    <t>626 ROUTE DES OLIVIERS</t>
  </si>
  <si>
    <t>LA FARE-LES-OLIVIERS</t>
  </si>
  <si>
    <t>PHARMACIE MOUGIN</t>
  </si>
  <si>
    <t>790 ROUTE DE LA FORET</t>
  </si>
  <si>
    <t>MERCURY</t>
  </si>
  <si>
    <t>PHARMACIE DES QUAIS</t>
  </si>
  <si>
    <t>6 PLACE DU GENERAL DE GAULLE</t>
  </si>
  <si>
    <t>MME GONNET ELODIE</t>
  </si>
  <si>
    <t>PARAPHARMACIE LECLERC ST AMAND</t>
  </si>
  <si>
    <t>ROUTE DE CHARENTON</t>
  </si>
  <si>
    <t>SAINT-AMAND?MONTROND</t>
  </si>
  <si>
    <t>PHARMACIE BOULEVARD DE L'EST</t>
  </si>
  <si>
    <t>CHERBOURG EN COTENTIN</t>
  </si>
  <si>
    <t>JULIEN PUNG</t>
  </si>
  <si>
    <t>PHARMACIE PLACE DES DARIOLLES</t>
  </si>
  <si>
    <t>8 PLACE DES DARIOLLES</t>
  </si>
  <si>
    <t>CHESSY</t>
  </si>
  <si>
    <t>PHARMACIE MEUNIER</t>
  </si>
  <si>
    <t>7 RUE DE GIVET</t>
  </si>
  <si>
    <t>PARAPHARMACIE ELECLERC LISIEUX</t>
  </si>
  <si>
    <t>30 RUE DE BOLTON</t>
  </si>
  <si>
    <t>PHARMACIE DU VINCI</t>
  </si>
  <si>
    <t>2 PLACE DU GENERAL LECLERC</t>
  </si>
  <si>
    <t>FORGEZ MARTIN</t>
  </si>
  <si>
    <t>45 RUE DU MARAIS</t>
  </si>
  <si>
    <t>PHARMACIE DE LA MARINE</t>
  </si>
  <si>
    <t>174 RUE DE TREGUNC</t>
  </si>
  <si>
    <t>3 RUE DU BOURG</t>
  </si>
  <si>
    <t>MESSERY</t>
  </si>
  <si>
    <t>PHARMACIE DE MENTHON</t>
  </si>
  <si>
    <t>2 ROUTE DE RAMPONNET</t>
  </si>
  <si>
    <t>MENTHON-SAINT-BERNARD</t>
  </si>
  <si>
    <t>PHARMACIE DE L'ARMOR</t>
  </si>
  <si>
    <t>16 RUE DE L'ARMOR</t>
  </si>
  <si>
    <t>PABU</t>
  </si>
  <si>
    <t>PHARMACIE CLOT MONINO</t>
  </si>
  <si>
    <t>5 BOULEVARD CARNOT</t>
  </si>
  <si>
    <t>PHARMACIE D ENDOUME</t>
  </si>
  <si>
    <t>2 BOULEVARD BOMPARD</t>
  </si>
  <si>
    <t>PHARMACIE DE QUINCY VOISINS</t>
  </si>
  <si>
    <t>22 RUE DE MEAUX</t>
  </si>
  <si>
    <t>QUINCY-VOISINS</t>
  </si>
  <si>
    <t>8 PLACE DE L EGLISE</t>
  </si>
  <si>
    <t>PRECY-SUR-OISE</t>
  </si>
  <si>
    <t>CYRIL HERMOUET</t>
  </si>
  <si>
    <t>19 ROUTE PRINCIPALE DU PORT</t>
  </si>
  <si>
    <t>GENNEVILLIERS</t>
  </si>
  <si>
    <t>Return of AWB# 872942221083</t>
  </si>
  <si>
    <t>PHARMACIE MARTIN</t>
  </si>
  <si>
    <t>86 AV ETIENNE CLEMENTEL</t>
  </si>
  <si>
    <t>COMBRONDE</t>
  </si>
  <si>
    <t>820 BOULEVARD ERNEST GENEVET</t>
  </si>
  <si>
    <t>18 PLACE JEANNE D'ARC</t>
  </si>
  <si>
    <t>PHARMACIE LAFAYETTE MORLAAS</t>
  </si>
  <si>
    <t>9 PLACE SAINTE FOY</t>
  </si>
  <si>
    <t>MORLAAS</t>
  </si>
  <si>
    <t>PHARMACIE LALOY</t>
  </si>
  <si>
    <t>REPARTITION LYON</t>
  </si>
  <si>
    <t>283 ALLEE DES PLATANES</t>
  </si>
  <si>
    <t>MONTAGNY</t>
  </si>
  <si>
    <t>PHARMACIE FAUBOURG BOUTONNET</t>
  </si>
  <si>
    <t>74 RUE DU FAUBOURG BOUTONNET</t>
  </si>
  <si>
    <t>PHARMACIE D ALLERAY</t>
  </si>
  <si>
    <t>48 RUE PAUL BARRUEL</t>
  </si>
  <si>
    <t>REMI POUCHARD</t>
  </si>
  <si>
    <t>1 AVENUE DU VALQUIOU</t>
  </si>
  <si>
    <t>TREMBLAY EN FRANCE</t>
  </si>
  <si>
    <t>Return of AWB# 872028829049</t>
  </si>
  <si>
    <t>LUCA MULDER</t>
  </si>
  <si>
    <t>SGI GROUP IKE - CASA BLOO HOTEL</t>
  </si>
  <si>
    <t>AKTI ELIAS</t>
  </si>
  <si>
    <t>SITHONIA</t>
  </si>
  <si>
    <t>EXP20260421-2712401</t>
  </si>
  <si>
    <t>AUDREY MARCHAL</t>
  </si>
  <si>
    <t>70 ROUTE DE GAP</t>
  </si>
  <si>
    <t>SISTERON</t>
  </si>
  <si>
    <t>Return of AWB# 872831792930</t>
  </si>
  <si>
    <t>PHARMACIE DE L'ARC EN CIEL</t>
  </si>
  <si>
    <t>VOIE ROMAINE</t>
  </si>
  <si>
    <t>SEMECOURT</t>
  </si>
  <si>
    <t>PHARMACIE NIMES ETOILE</t>
  </si>
  <si>
    <t>116 RUE ANDRE DUPONT</t>
  </si>
  <si>
    <t>PHARMACIE DU CCIAL DU MESNIL ROUX</t>
  </si>
  <si>
    <t>PHARMACIE DU CCIAL DU MESNIL R</t>
  </si>
  <si>
    <t>CENTRE COMMERCIAL DU MESNIL ROUX</t>
  </si>
  <si>
    <t>PHARMACIE SAINT AUBIN</t>
  </si>
  <si>
    <t>52 RUE DE LA COLOMBETTE</t>
  </si>
  <si>
    <t>480 AVENUE EUGENE JOLY</t>
  </si>
  <si>
    <t>FR?JUS</t>
  </si>
  <si>
    <t>PHARMACIE COTTALORDA</t>
  </si>
  <si>
    <t>1 AVENUE CELESTIN ARNAUD</t>
  </si>
  <si>
    <t>LA PEYRADE</t>
  </si>
  <si>
    <t>PHARMACIE DUBLY</t>
  </si>
  <si>
    <t>72 AVENUE KLEBER</t>
  </si>
  <si>
    <t>24 BIS AVENUE EDMOND GRASSET</t>
  </si>
  <si>
    <t>AYTRE</t>
  </si>
  <si>
    <t>PHARMACIE ESSENTIELLE</t>
  </si>
  <si>
    <t>40 ROUTE D'ALBI</t>
  </si>
  <si>
    <t>1 DOMAINE DES COTEAUX</t>
  </si>
  <si>
    <t>PUJAUDRAN</t>
  </si>
  <si>
    <t>3 PLACE DES VICTOIRES</t>
  </si>
  <si>
    <t>PHARMACIE LES 2 RIVIERES</t>
  </si>
  <si>
    <t>4 AVENUE DES PLATANES</t>
  </si>
  <si>
    <t>LAURENS</t>
  </si>
  <si>
    <t>PHARMACIE NIEL</t>
  </si>
  <si>
    <t>16 AVENUE NIEL</t>
  </si>
  <si>
    <t>PHARMACIE DE BRICHEBAY</t>
  </si>
  <si>
    <t>34 RUE DE BRICHEBAY</t>
  </si>
  <si>
    <t>ZMBKGUFHXQ</t>
  </si>
  <si>
    <t>RAMS MONIKA</t>
  </si>
  <si>
    <t>GOLF VEDUTA A BUILDING</t>
  </si>
  <si>
    <t>PHARMACIE DE BERSEE</t>
  </si>
  <si>
    <t>180 RUE DU PAVE</t>
  </si>
  <si>
    <t>BERSEE</t>
  </si>
  <si>
    <t>PHARMACIE D'ARTIGUELOUVE</t>
  </si>
  <si>
    <t>3 IMPASSE PEYREBLANQUE</t>
  </si>
  <si>
    <t>ARTIGUELOUVE</t>
  </si>
  <si>
    <t>944 AVENUE DE CALAIS</t>
  </si>
  <si>
    <t>MARCK</t>
  </si>
  <si>
    <t>58 RUE DES CHEZEAUX CC</t>
  </si>
  <si>
    <t>ARC-SUR-TILLE</t>
  </si>
  <si>
    <t>PHARMACIE DE REALMONT</t>
  </si>
  <si>
    <t>1 RUE VICTOR HUGO</t>
  </si>
  <si>
    <t>REALMONT</t>
  </si>
  <si>
    <t>GRANDE PHARMACIE DE L'EUROPE</t>
  </si>
  <si>
    <t>PHARMACIE OLIVIER</t>
  </si>
  <si>
    <t>7 PLACE EDGARD GODARD</t>
  </si>
  <si>
    <t>WARLOY BAILLON</t>
  </si>
  <si>
    <t>PHARMACIE DU VAL CLARET</t>
  </si>
  <si>
    <t>CHEMIN DES PLATIERES</t>
  </si>
  <si>
    <t>TIGNES</t>
  </si>
  <si>
    <t>REPARTITION AVIGNON</t>
  </si>
  <si>
    <t>290 RUE BENJAMIN FRANKLIN</t>
  </si>
  <si>
    <t>GEDIMAT FAURE</t>
  </si>
  <si>
    <t>205 AVENUE ROGER SALENGRO</t>
  </si>
  <si>
    <t>INTERSPORT CHAMBRAY LES TOURS</t>
  </si>
  <si>
    <t>213 AV DU GRAND SUD</t>
  </si>
  <si>
    <t>6 BOULEVARD ARAGO</t>
  </si>
  <si>
    <t>GRANDE PHARMACIE DE TASSIGNY</t>
  </si>
  <si>
    <t>1598 AV MARECHAL DE TASSIGNY</t>
  </si>
  <si>
    <t>PHARMACIE DU PONT DE SURESNES</t>
  </si>
  <si>
    <t>30 BOULEVARD HENRI SELLIER</t>
  </si>
  <si>
    <t>PHARMACIE DE LA HAIE VIGNE</t>
  </si>
  <si>
    <t>145 RUE DE BAYEUX</t>
  </si>
  <si>
    <t>PHARMACIE GENILLON</t>
  </si>
  <si>
    <t>2 RUE DU PONT DE LA GRAVIERE</t>
  </si>
  <si>
    <t>CHAMALI?RES</t>
  </si>
  <si>
    <t>SELARL PHIE GAMBETTA</t>
  </si>
  <si>
    <t>26 AVENUE GAMBETTA</t>
  </si>
  <si>
    <t>SAINTE-MARIE-AUX-CHENES</t>
  </si>
  <si>
    <t>PHARMACIE DES SABLES</t>
  </si>
  <si>
    <t>10 AVENUE BLAISE PASCAL</t>
  </si>
  <si>
    <t>MORANGIS</t>
  </si>
  <si>
    <t>PHARMACIE DES MIQUELOTS</t>
  </si>
  <si>
    <t>CENTRE COMMERCIAL LES MIQUELOTS</t>
  </si>
  <si>
    <t>PHARMACIE FERRAND-CHEYSSIAL</t>
  </si>
  <si>
    <t>86 RUE DU PUITS VIEUX</t>
  </si>
  <si>
    <t>POULX</t>
  </si>
  <si>
    <t>PHARMACIE DE NICE ICONIC</t>
  </si>
  <si>
    <t>10 AVENUE THIERS</t>
  </si>
  <si>
    <t>PARAPHARMACIE AUCHAN DURY</t>
  </si>
  <si>
    <t>PHARMACIE DES PLAINES BRASSEUR</t>
  </si>
  <si>
    <t>168 BD CHRISTIAN LAFON</t>
  </si>
  <si>
    <t>PHARMACIE DE ST MARCEL LES VALENCE</t>
  </si>
  <si>
    <t>PHARMACIE DE ST MARCEL LES VAL</t>
  </si>
  <si>
    <t>95 AVENUE DE PROVENCE</t>
  </si>
  <si>
    <t>SAINT-MARCEL-LES-VALENCE</t>
  </si>
  <si>
    <t>CANCEDDA MARIO</t>
  </si>
  <si>
    <t>PUNAVAI</t>
  </si>
  <si>
    <t>PUNAAUIA</t>
  </si>
  <si>
    <t>PHARMACIE DE COMBRAY</t>
  </si>
  <si>
    <t>48 BIS AVENUE MARCEL PROUST</t>
  </si>
  <si>
    <t>ILLIERS-COMBRAY</t>
  </si>
  <si>
    <t>PHARMACIE DE LA BAIE D'AUDIERNE</t>
  </si>
  <si>
    <t>PHARMACIE DE LA BAIE D'AUDIERN</t>
  </si>
  <si>
    <t>1 IMPASSE SIMONE VEIL</t>
  </si>
  <si>
    <t>AUDIERNE</t>
  </si>
  <si>
    <t>PHARMACIE DES GENETS</t>
  </si>
  <si>
    <t>606 AVENUE DU GENERAL DE GAULLE</t>
  </si>
  <si>
    <t>SIMIANE COLLONGUE</t>
  </si>
  <si>
    <t>PHARMACIE DU TERRAIL</t>
  </si>
  <si>
    <t>233 CHEMIN DU ROUCAS BLANC</t>
  </si>
  <si>
    <t>PONKA HENNA</t>
  </si>
  <si>
    <t>1 MANNERHEIMINKATU</t>
  </si>
  <si>
    <t>PORVOO</t>
  </si>
  <si>
    <t>5JE57S8MDX</t>
  </si>
  <si>
    <t>PHARMACIE TABET</t>
  </si>
  <si>
    <t>23 RUE DANJOU</t>
  </si>
  <si>
    <t>PHARMACIE CAMINERO</t>
  </si>
  <si>
    <t>32 AVENUE DE NARBONNE</t>
  </si>
  <si>
    <t>VINASSAN</t>
  </si>
  <si>
    <t>PHARMACIE FABRE</t>
  </si>
  <si>
    <t>21 AVENUE JEAN JAURES</t>
  </si>
  <si>
    <t>IMPHY</t>
  </si>
  <si>
    <t>PHARMACIE D'ANTIOCHE</t>
  </si>
  <si>
    <t>1 AVENUE D'ANTIOCHE</t>
  </si>
  <si>
    <t>LA COUARDE-SUR-MER</t>
  </si>
  <si>
    <t>PHARMACIE BONNEMAISON</t>
  </si>
  <si>
    <t>2 RUE DU GENERAL FOY</t>
  </si>
  <si>
    <t>HAM</t>
  </si>
  <si>
    <t>PHARMACIE RUBIO</t>
  </si>
  <si>
    <t>7 AVENUE DU ROUSSILLON</t>
  </si>
  <si>
    <t>INTERSPORT AUTUN</t>
  </si>
  <si>
    <t>ZAC BELLEVUE</t>
  </si>
  <si>
    <t>PHARMACIE DES MASSELETTES</t>
  </si>
  <si>
    <t>ZAE LES MASSELETTES N 119</t>
  </si>
  <si>
    <t>THEZAN-LES-BEZIERS</t>
  </si>
  <si>
    <t>PHARMACIE LAFAYETTE DES CLAIRIONS</t>
  </si>
  <si>
    <t>PHARMACIE LAFAYETTE DES CLAIRI</t>
  </si>
  <si>
    <t>PHARMACIE FOUCHER</t>
  </si>
  <si>
    <t>18 AVENUE VICTOR HUGO</t>
  </si>
  <si>
    <t>PHARMACIE DE LA SERRA</t>
  </si>
  <si>
    <t>1 AVENUE DE LA REPUBLIQUE</t>
  </si>
  <si>
    <t>11 PLACE MONPROFIT</t>
  </si>
  <si>
    <t>INTERSPORT PONT L'ABBE</t>
  </si>
  <si>
    <t>SAS PERRANGE</t>
  </si>
  <si>
    <t>PHARMACIE DU CENTRE CCIAL DANET</t>
  </si>
  <si>
    <t>PHARMACIE DU CENTRE CCIAL DANE</t>
  </si>
  <si>
    <t>ANET</t>
  </si>
  <si>
    <t>PHARMACIE SAINT LEU NOTRE DAME</t>
  </si>
  <si>
    <t>16 RUE SAINT LEU</t>
  </si>
  <si>
    <t>PHARMACIE DU BOIS DU ROY</t>
  </si>
  <si>
    <t>20 PLACE DU BOIS DU ROY</t>
  </si>
  <si>
    <t>AVRILL?</t>
  </si>
  <si>
    <t>SPORT 2000 AUSSOIS</t>
  </si>
  <si>
    <t>20 B RUE D'EN HAUT</t>
  </si>
  <si>
    <t>AUSSOIS</t>
  </si>
  <si>
    <t>PHARMACIE PECQUEUR</t>
  </si>
  <si>
    <t>2 RUE EMILE DELSOL</t>
  </si>
  <si>
    <t>LA GARENNE-COLOMBES</t>
  </si>
  <si>
    <t>PHARMACIE BON</t>
  </si>
  <si>
    <t>25 BOULEVARD DE JEU DE PAUME</t>
  </si>
  <si>
    <t>VIC-LE-COMTE</t>
  </si>
  <si>
    <t>PHARMACIE DE L ABBAYE</t>
  </si>
  <si>
    <t>12 RUE DU MARCHE</t>
  </si>
  <si>
    <t>BENEVENT L'ABBAYE</t>
  </si>
  <si>
    <t>PHARMACIE DES CHENES</t>
  </si>
  <si>
    <t>45 RUE DE LA VIEILLE COUR</t>
  </si>
  <si>
    <t>MESANGER</t>
  </si>
  <si>
    <t>PHARMACIE SILVESTRE</t>
  </si>
  <si>
    <t>PHARMACIE BELIN</t>
  </si>
  <si>
    <t>24 PL FREZEAU DE LA FREZELLIERE</t>
  </si>
  <si>
    <t>MONTS SUR GUESNES</t>
  </si>
  <si>
    <t>PHARMACIE ROUSSEAU</t>
  </si>
  <si>
    <t>24 PL NAPOLEON ET PL ST NICOLAS</t>
  </si>
  <si>
    <t>PARAPHARMACIE AUCHAN STRASBOURG</t>
  </si>
  <si>
    <t>PARAPHARMACIE AUCHAN STRASBOUR</t>
  </si>
  <si>
    <t>CC HAUTEPIERRE</t>
  </si>
  <si>
    <t>PHARMACIE LE BRUN</t>
  </si>
  <si>
    <t>49 A RUE DE RENNES</t>
  </si>
  <si>
    <t>PHARMACIE DE LA MAISON CARREE</t>
  </si>
  <si>
    <t>2 BD ALPHONSE DAUDET</t>
  </si>
  <si>
    <t>27 RUE DES BATIGNOLLES</t>
  </si>
  <si>
    <t>PHARMACIE LAFAYETTE CHAMP DE MARS</t>
  </si>
  <si>
    <t>PHARMACIE LAFAYETTE DU CHAMP D</t>
  </si>
  <si>
    <t>55 AVENUE JEAN MOULIN</t>
  </si>
  <si>
    <t>CCIAL DE L EUROPE</t>
  </si>
  <si>
    <t>KASSE VALENTINE</t>
  </si>
  <si>
    <t>PHARMACIE DU BEAUFORTAIN</t>
  </si>
  <si>
    <t>31PLACE CHATEAU DE RANDENS</t>
  </si>
  <si>
    <t>BEAUFORT</t>
  </si>
  <si>
    <t>PHARMACIE DU JEU DE BALLON</t>
  </si>
  <si>
    <t>15 BOULEVARD DU JEU DE BALLON</t>
  </si>
  <si>
    <t>PHARMACIE D ARTHEZ</t>
  </si>
  <si>
    <t>22 RUE LA CARRERE</t>
  </si>
  <si>
    <t>ARTHEZ-DE-B?ARN</t>
  </si>
  <si>
    <t>GRANDE PHARMACIE DE MARSEILLE</t>
  </si>
  <si>
    <t>ENTREPOT BOTICINAL</t>
  </si>
  <si>
    <t>GEMENOS</t>
  </si>
  <si>
    <t>CHEMIN DES VIGNES</t>
  </si>
  <si>
    <t>LES CLAYES SOUS BOIS</t>
  </si>
  <si>
    <t>PHARMACIE GOSSET</t>
  </si>
  <si>
    <t>30 RUE DR LEMOINE</t>
  </si>
  <si>
    <t>2 RUE LOUIS ROCHET</t>
  </si>
  <si>
    <t>FALAISE</t>
  </si>
  <si>
    <t>5 COURS DES LAVANDIERE</t>
  </si>
  <si>
    <t>PHARMACIE MOUSSABAY</t>
  </si>
  <si>
    <t>6 PLACE VERCINGETORIX</t>
  </si>
  <si>
    <t>CHAMPIGNY SUR MARNE</t>
  </si>
  <si>
    <t>44 RUE DE L HOPITAL</t>
  </si>
  <si>
    <t>PHARMACIE DU MONT DE FACHES</t>
  </si>
  <si>
    <t>7 RUE EDOUARD VAILLANT</t>
  </si>
  <si>
    <t>FACHES THUMESNIL</t>
  </si>
  <si>
    <t>PHARMACIE DU CHATEAU D EAU</t>
  </si>
  <si>
    <t>6 AVENUE DU CHATEAU D EAU</t>
  </si>
  <si>
    <t>FONSORBES</t>
  </si>
  <si>
    <t>PHARMACIE DE CAEN</t>
  </si>
  <si>
    <t>4 RUE CARNOT</t>
  </si>
  <si>
    <t>MONTBARD</t>
  </si>
  <si>
    <t>LEGER PHARMACIE</t>
  </si>
  <si>
    <t>PHARMACIE LEGER</t>
  </si>
  <si>
    <t>YERRES</t>
  </si>
  <si>
    <t>INTERSPORT ST MAUR CHATEAUROUX</t>
  </si>
  <si>
    <t>SARL HOTSPRINGS</t>
  </si>
  <si>
    <t>SAINT-MAUR</t>
  </si>
  <si>
    <t>PHARMACIE FLORI MESTER</t>
  </si>
  <si>
    <t>52 AVENUE DE CLERMONT</t>
  </si>
  <si>
    <t>PONT-DU-CHATEAU</t>
  </si>
  <si>
    <t>PHARMACIE DU BORN</t>
  </si>
  <si>
    <t>88 AVENUE PASTEUR</t>
  </si>
  <si>
    <t>PARENTIS EN BORN</t>
  </si>
  <si>
    <t>PHARMACIE DU PLATEAU DE CHADRAC</t>
  </si>
  <si>
    <t>PHARMACIE DU PLATEAU DE CHADRA</t>
  </si>
  <si>
    <t>PHARMACIE DES GALETS</t>
  </si>
  <si>
    <t>193 RUE DU MARECHAL FOCH</t>
  </si>
  <si>
    <t>CAYEUX SUR MER</t>
  </si>
  <si>
    <t>MONTENEGRO ANNY</t>
  </si>
  <si>
    <t>24 WINSLOW CIR</t>
  </si>
  <si>
    <t>SAVANNAH</t>
  </si>
  <si>
    <t>VONLANTHEN LENA</t>
  </si>
  <si>
    <t>OBERTSWILSTRASSE 63</t>
  </si>
  <si>
    <t>GIFFERS</t>
  </si>
  <si>
    <t>125 RUE FAIDHERBE</t>
  </si>
  <si>
    <t>PHARMACIE AZOULAY CHADOUTAUD</t>
  </si>
  <si>
    <t>26 RUE DES PETITS CHAMPS</t>
  </si>
  <si>
    <t>PARIS 02</t>
  </si>
  <si>
    <t>5 RUE D' ANTRAIN</t>
  </si>
  <si>
    <t>LIEU DI CAMPO VALLONE</t>
  </si>
  <si>
    <t>AUCHAN NOYON</t>
  </si>
  <si>
    <t>613 AVENUE DE LA LIBERATION</t>
  </si>
  <si>
    <t>PHARMACIE CENTRALE DE LA DEMI LUNE</t>
  </si>
  <si>
    <t>PHARMACIE CENTRALE DE LA DEMI</t>
  </si>
  <si>
    <t>49 AVENUE DE LA REPUBLIQUE</t>
  </si>
  <si>
    <t>PHARMACIE DELOUTE</t>
  </si>
  <si>
    <t>85 RUE GODARD DUBUC</t>
  </si>
  <si>
    <t>VIGNACOURT</t>
  </si>
  <si>
    <t>PHARMACIE DE SAVERDUN</t>
  </si>
  <si>
    <t>2 RUE LOUIS PASTEUR</t>
  </si>
  <si>
    <t>SAVERDUN</t>
  </si>
  <si>
    <t>ANDRE FERREIRA</t>
  </si>
  <si>
    <t>RUE DU DANUBE</t>
  </si>
  <si>
    <t>THOUARE SUR LOIRE</t>
  </si>
  <si>
    <t>Return of AWB# 872531559400</t>
  </si>
  <si>
    <t>PHARMACIE SANTONI</t>
  </si>
  <si>
    <t>597 AVENUE DU 9 SEPTEMBRE</t>
  </si>
  <si>
    <t>GHISONACCIA</t>
  </si>
  <si>
    <t>PHARMACIE DU RIED</t>
  </si>
  <si>
    <t>22 RUE DU MARECHAL FOCH</t>
  </si>
  <si>
    <t>MARCKOLSHEIM</t>
  </si>
  <si>
    <t>PHARMACIE DE LA LOGNE</t>
  </si>
  <si>
    <t>RUE LEJEUNE</t>
  </si>
  <si>
    <t>CORCOU?-SUR-LOGNE</t>
  </si>
  <si>
    <t>13 RUE DE BUDAPEST</t>
  </si>
  <si>
    <t>252 AVENUE DAUMESNIL</t>
  </si>
  <si>
    <t>PHARMACIE BERNARD - PILARD</t>
  </si>
  <si>
    <t>4 RUE DE L'ANJOU</t>
  </si>
  <si>
    <t>PHARMACIE LECERF</t>
  </si>
  <si>
    <t>RUE JEAN MERMOZ</t>
  </si>
  <si>
    <t>PHARMACIE FAVREAU</t>
  </si>
  <si>
    <t>372 AVENUE DE GENEVE</t>
  </si>
  <si>
    <t>PARAPHARMACIE LECLERC SAPIAC</t>
  </si>
  <si>
    <t>SAS SODIBAG</t>
  </si>
  <si>
    <t>PHARMACIE 2000</t>
  </si>
  <si>
    <t>PHARMACIE SARMIENTO</t>
  </si>
  <si>
    <t>212 RUE HERMINIE</t>
  </si>
  <si>
    <t>BURY</t>
  </si>
  <si>
    <t>PHARMACIE DE LA VERZEE</t>
  </si>
  <si>
    <t>POUANCE</t>
  </si>
  <si>
    <t>PHARMACIE DUPONT-KERMEL</t>
  </si>
  <si>
    <t>2 RUE LIEUTENANT LOUESSARD</t>
  </si>
  <si>
    <t>B?D?E</t>
  </si>
  <si>
    <t>PHARMACIE DE SEMUSSAC</t>
  </si>
  <si>
    <t>1 ZAC DU PRE CHARDON</t>
  </si>
  <si>
    <t>SEMUSSAC</t>
  </si>
  <si>
    <t>PHARMACIE SAVELLI</t>
  </si>
  <si>
    <t>1 AVENUE PICCIONI</t>
  </si>
  <si>
    <t>PHARMACIE DE PONTAILLAC</t>
  </si>
  <si>
    <t>197 AVENUE DE PONTAILLAC</t>
  </si>
  <si>
    <t>PHARMACIE DU METRO WAGRAM</t>
  </si>
  <si>
    <t>71 AVENUE DE VILLIERS</t>
  </si>
  <si>
    <t>29 RUE EUGENE JUMIN</t>
  </si>
  <si>
    <t>PHARMACIE LAVILLE</t>
  </si>
  <si>
    <t>21 23 PLACE GUSTAVE DELECROIX</t>
  </si>
  <si>
    <t>TEMPLEMARS</t>
  </si>
  <si>
    <t>PHARMACIE DU GRAND PRE</t>
  </si>
  <si>
    <t>2 RUE EMMANUEL GRAND</t>
  </si>
  <si>
    <t>JACOB BELLECOMBETTE</t>
  </si>
  <si>
    <t>PHARMACIE TURMEAU</t>
  </si>
  <si>
    <t>4 ROUTE DE LOUDUN</t>
  </si>
  <si>
    <t>LA ROCHE-CLERMAULT</t>
  </si>
  <si>
    <t>GRANDE PHARMA DU FORUM DES HALLE</t>
  </si>
  <si>
    <t>GRANDE PHARMACIE DU FORUM</t>
  </si>
  <si>
    <t>PHARMACIE DU VAL DE LOIR</t>
  </si>
  <si>
    <t>RUE DE LA GARENNE</t>
  </si>
  <si>
    <t>LE LUDE</t>
  </si>
  <si>
    <t>LA GRANDE PHARMACIE DES PLAGES</t>
  </si>
  <si>
    <t>1 BOULEVARD NICOLAS CANAL</t>
  </si>
  <si>
    <t>ST LAURENT DE LA SALANQUE</t>
  </si>
  <si>
    <t>15 RUE PABLO PICASSO</t>
  </si>
  <si>
    <t>PHARMACIE LA CROIX DU PERCHE</t>
  </si>
  <si>
    <t>3 RUE GENERAL LELCERC</t>
  </si>
  <si>
    <t>MORTAGNE AU PERCHE</t>
  </si>
  <si>
    <t>PHARMACIE JEAN MEDECIN</t>
  </si>
  <si>
    <t>28 BOULEVARD DUBOUCHAGE</t>
  </si>
  <si>
    <t>407 AVENUE DU GENERAL DE GAULLE</t>
  </si>
  <si>
    <t>PHARMACIE DU MORAMBEAU</t>
  </si>
  <si>
    <t>2 ROUTE DE COUCHES</t>
  </si>
  <si>
    <t>LE BREUIL</t>
  </si>
  <si>
    <t>73 RUE ADOLPHE THIERS</t>
  </si>
  <si>
    <t>BOULOGNE-SUR-MER</t>
  </si>
  <si>
    <t>PHARMACIE DE SAINT ERME</t>
  </si>
  <si>
    <t>2 PLACE DE LA GARE</t>
  </si>
  <si>
    <t>SAINT-ERME-OUTRE-ET-RAMECOURT</t>
  </si>
  <si>
    <t>PHARMACIE DE GASTINES</t>
  </si>
  <si>
    <t>ROUTE DE LAVAL</t>
  </si>
  <si>
    <t>PHARMACIE JOSSE</t>
  </si>
  <si>
    <t>32 RUE PAUL MASSY</t>
  </si>
  <si>
    <t>MESCHERS-SUR-GIRONDE</t>
  </si>
  <si>
    <t>PARAPHARM CARREFOUR JEUXEY (EPINAL)</t>
  </si>
  <si>
    <t>PARAPHARMACIE CARREFOUR JEUXEY</t>
  </si>
  <si>
    <t>33 RUE DU SAUT DU CERF</t>
  </si>
  <si>
    <t>JEUXEY (EPINAL)</t>
  </si>
  <si>
    <t>2 RUE DE MULHOUSE</t>
  </si>
  <si>
    <t>PHARMACIE PRINCIPALE AVIGNON</t>
  </si>
  <si>
    <t>4 RUE PREVOT</t>
  </si>
  <si>
    <t>PHARMACIE BARON</t>
  </si>
  <si>
    <t>13 PLACE GENERAL DE GAULLE</t>
  </si>
  <si>
    <t>PHARMACIE ALESIENNE</t>
  </si>
  <si>
    <t>18 AVENUE DE STALINGRAD</t>
  </si>
  <si>
    <t>PHARMACIE VOUILLE</t>
  </si>
  <si>
    <t>3 RUE DE VOUILLE</t>
  </si>
  <si>
    <t>PHARMACIE MOZART</t>
  </si>
  <si>
    <t>14 AV MOZART</t>
  </si>
  <si>
    <t>1 RUE PIERRE DUCLOT</t>
  </si>
  <si>
    <t>PARAPHARMA LECLERC FOUGERES DISTRI</t>
  </si>
  <si>
    <t>PARAPHARMACIE LECLERC FOUGERES</t>
  </si>
  <si>
    <t>ROUTE DE RENNES</t>
  </si>
  <si>
    <t>L?COUSSE</t>
  </si>
  <si>
    <t>INTERSPORT 00043/000</t>
  </si>
  <si>
    <t>INTERSPORT ANCENIS ST GEREON 0</t>
  </si>
  <si>
    <t>PHARMACIE D'APPRIEU</t>
  </si>
  <si>
    <t>110 ROUTE DE RIVES</t>
  </si>
  <si>
    <t>APPRIEU</t>
  </si>
  <si>
    <t>37 RUE CARNOT</t>
  </si>
  <si>
    <t>BERCK</t>
  </si>
  <si>
    <t>PHARMACIE ROUBALLAY</t>
  </si>
  <si>
    <t>12 RUE NATIONALE</t>
  </si>
  <si>
    <t>CELLETTES</t>
  </si>
  <si>
    <t>PHARMACIE JADEAU</t>
  </si>
  <si>
    <t>15 RUE LOUIS CAPELLE</t>
  </si>
  <si>
    <t>79 COURS PIERRE PUGET</t>
  </si>
  <si>
    <t>PHARMACIE DU PLAN</t>
  </si>
  <si>
    <t>QUARTIER DU PLAN</t>
  </si>
  <si>
    <t>ROQUEFORT LES PINS</t>
  </si>
  <si>
    <t>PHARMACIE DUNOIS</t>
  </si>
  <si>
    <t>1 PLACE DUNOIS</t>
  </si>
  <si>
    <t>ALVES ALEXANDRE</t>
  </si>
  <si>
    <t>RUE CHATEAU VIEUX 12</t>
  </si>
  <si>
    <t>MONTHEY</t>
  </si>
  <si>
    <t>VS</t>
  </si>
  <si>
    <t>LILJEKVIST MARIA</t>
  </si>
  <si>
    <t>KORNETTVAGEN 1</t>
  </si>
  <si>
    <t>BJARRED</t>
  </si>
  <si>
    <t>B2B11196</t>
  </si>
  <si>
    <t>3 AVENUE SEVERINE</t>
  </si>
  <si>
    <t>12 T RUE D INKERMANN</t>
  </si>
  <si>
    <t>PHARMACIE DE MESTRAS</t>
  </si>
  <si>
    <t>29 COURS DE LA REPUBLIQUE</t>
  </si>
  <si>
    <t>GUJAN MESTRAS</t>
  </si>
  <si>
    <t>PHARMACIE D'ERGERSHEIM</t>
  </si>
  <si>
    <t>29 RUE DE WOLXHEIM</t>
  </si>
  <si>
    <t>ERGERSHEIM</t>
  </si>
  <si>
    <t>PHARMACIE ISRAEL / METRO STALINGRAD</t>
  </si>
  <si>
    <t>PHARMACIE ISRAEL / METRO STALI</t>
  </si>
  <si>
    <t>4 BOULEVARD DE LA CHAPELLE</t>
  </si>
  <si>
    <t>PHARMACIE DE LA BASCULE</t>
  </si>
  <si>
    <t>10 PLACE DE LA BASCULE</t>
  </si>
  <si>
    <t>RRUNNING BORGO</t>
  </si>
  <si>
    <t>RESEDENCE CARRE SAINT ANDRE, BAT 5</t>
  </si>
  <si>
    <t>DUPANLOUP SARAH</t>
  </si>
  <si>
    <t>LA VOIE DU COIN 25</t>
  </si>
  <si>
    <t>LE GRAND-SACONNEX</t>
  </si>
  <si>
    <t>PHARMACIE  DEMAILLY</t>
  </si>
  <si>
    <t>7 RUE MICHEL MORIAMEZ</t>
  </si>
  <si>
    <t>31 AV ECOLE AGRICULTURE G BUCHET</t>
  </si>
  <si>
    <t>REPARTITION DEOLS</t>
  </si>
  <si>
    <t>AVENUE GEORGES HENNEQUIN</t>
  </si>
  <si>
    <t>DEOLS</t>
  </si>
  <si>
    <t>PHARMACIE CC BLOIS II</t>
  </si>
  <si>
    <t>PHARMACIE CENTRE COMMERCIAL BL</t>
  </si>
  <si>
    <t>ROUTE DE VENDOME</t>
  </si>
  <si>
    <t>VILLEBAROU</t>
  </si>
  <si>
    <t>PHARMACIE GOUDOUNECHE</t>
  </si>
  <si>
    <t>254 RUE FREDERIC SEVENE</t>
  </si>
  <si>
    <t>GRANDE PHARMACIE DES ARCADES</t>
  </si>
  <si>
    <t>100 AVENUE JACQUES VOGT</t>
  </si>
  <si>
    <t>PARAPHARMACIE CARREFOUR LINGOSTIERE</t>
  </si>
  <si>
    <t>PARAPHARMACIE CARREFOUR LINGOS</t>
  </si>
  <si>
    <t>RN 202 ROUTE DE DIGNE</t>
  </si>
  <si>
    <t>PHARMACIE DE ST LAURENT</t>
  </si>
  <si>
    <t>41  PLACE DU PLATRE</t>
  </si>
  <si>
    <t>SAINT-LAURENT-DE-CHAMOUSSET</t>
  </si>
  <si>
    <t>PHARMACIE NOSTRADAMUS</t>
  </si>
  <si>
    <t>261 AVENUE DU 22 AOUT 1944</t>
  </si>
  <si>
    <t>20 ROUTE DE LUCEY</t>
  </si>
  <si>
    <t>YENNE</t>
  </si>
  <si>
    <t>PHARMACIE LAFAYETTE DE ROUBAIX</t>
  </si>
  <si>
    <t>127 RUE DE L ALMA</t>
  </si>
  <si>
    <t>PHARMA FAOUET - MESLAN - BERNE</t>
  </si>
  <si>
    <t>PHARMACIE LE FAOUET - MESLAN -</t>
  </si>
  <si>
    <t>140 RUE DE ST FIACRE</t>
  </si>
  <si>
    <t>LE FAOUET</t>
  </si>
  <si>
    <t>OUSMANE SOHNA</t>
  </si>
  <si>
    <t>NOUR EL ESLAM18</t>
  </si>
  <si>
    <t>NASR CITY</t>
  </si>
  <si>
    <t>PARAPHARMACIE LECLERC LE BREUIL</t>
  </si>
  <si>
    <t>PARAPHARMACIE LECLERC LE BREUI</t>
  </si>
  <si>
    <t>AVENUE DE CHAMBREUIL</t>
  </si>
  <si>
    <t>PHARMACIE LAFAYETTE METRO ST AGNE</t>
  </si>
  <si>
    <t>PHARMACIE LAFAYETTE METRO ST A</t>
  </si>
  <si>
    <t>61 AVENUE DE L URSS</t>
  </si>
  <si>
    <t>PHARMACIE ROOST PHARMA</t>
  </si>
  <si>
    <t>421 RUE PIERRE BROSSOLETTE</t>
  </si>
  <si>
    <t>ROOST-WARENDIN</t>
  </si>
  <si>
    <t>29 RUE DE LYON</t>
  </si>
  <si>
    <t>PHARMACIE GRESSE</t>
  </si>
  <si>
    <t>52 BOULEVARD DE STRASBOURG</t>
  </si>
  <si>
    <t>PHARMACIE DE BETHONCOURT</t>
  </si>
  <si>
    <t>1 RUE DU CHAMP DU MOULIN</t>
  </si>
  <si>
    <t>BETHONCOURT</t>
  </si>
  <si>
    <t>PHARMACIE DE TROSLY BREUIL</t>
  </si>
  <si>
    <t>7 RUE PIERRE THIANT</t>
  </si>
  <si>
    <t>TROSLY-BREUIL</t>
  </si>
  <si>
    <t>PHARMACIE HABAULT</t>
  </si>
  <si>
    <t>18 RUE GABRIEL DIDIER</t>
  </si>
  <si>
    <t>?CHIROLLES</t>
  </si>
  <si>
    <t>EXP20260605-2782529</t>
  </si>
  <si>
    <t>M,AISON BLANCHE</t>
  </si>
  <si>
    <t>B,AZINET</t>
  </si>
  <si>
    <t>P, CENTRE</t>
  </si>
  <si>
    <t>P,ARIS</t>
  </si>
  <si>
    <t>A,Behue</t>
  </si>
  <si>
    <t>P,HI ETAIN</t>
  </si>
  <si>
    <t>M,Marina</t>
  </si>
  <si>
    <t>Q,UERE</t>
  </si>
  <si>
    <t>L,Delaneau</t>
  </si>
  <si>
    <t>P,EIGNER</t>
  </si>
  <si>
    <t>M,Melani</t>
  </si>
  <si>
    <t>L,E DUFF</t>
  </si>
  <si>
    <t>M,Anne</t>
  </si>
  <si>
    <t>B,ODIN</t>
  </si>
  <si>
    <t>J,Jeudy</t>
  </si>
  <si>
    <t>K,IM</t>
  </si>
  <si>
    <t>P,HIE ZARROUCK</t>
  </si>
  <si>
    <t>A,Arcade</t>
  </si>
  <si>
    <t>V,Viressel</t>
  </si>
  <si>
    <t>J,OUBERT</t>
  </si>
  <si>
    <t>M,AUDE</t>
  </si>
  <si>
    <t>C,C, D'ARITXAGUE</t>
  </si>
  <si>
    <t>P,HIE DU PARCS</t>
  </si>
  <si>
    <t>M,OMCELLIER</t>
  </si>
  <si>
    <t>P,HE</t>
  </si>
  <si>
    <t>C,OURALET</t>
  </si>
  <si>
    <t>P,HARMA PANO</t>
  </si>
  <si>
    <t>C,YCL</t>
  </si>
  <si>
    <t>M,OLINIETR</t>
  </si>
  <si>
    <t>F,Florian</t>
  </si>
  <si>
    <t>I,Dupuis</t>
  </si>
  <si>
    <t>P,HIE SORNE</t>
  </si>
  <si>
    <t>P,HIE SAINT GEORG</t>
  </si>
  <si>
    <t>B,OURASSEAU</t>
  </si>
  <si>
    <t>C,Connan</t>
  </si>
  <si>
    <t>R,Reception</t>
  </si>
  <si>
    <t>P,HIE GRAVOULET</t>
  </si>
  <si>
    <t>D,ECANTEH</t>
  </si>
  <si>
    <t>I,Isdis</t>
  </si>
  <si>
    <t>C,HARLETTE</t>
  </si>
  <si>
    <t>P,Safarti</t>
  </si>
  <si>
    <t>B,ORDES</t>
  </si>
  <si>
    <t>G,ASSOT</t>
  </si>
  <si>
    <t>S,UTRA</t>
  </si>
  <si>
    <t>P,HMI</t>
  </si>
  <si>
    <t>D,David</t>
  </si>
  <si>
    <t>P,HAR VIELLE VILL</t>
  </si>
  <si>
    <t>L,E COROE</t>
  </si>
  <si>
    <t>P,Pharmahotel</t>
  </si>
  <si>
    <t>F,REDE</t>
  </si>
  <si>
    <t>L,UDO</t>
  </si>
  <si>
    <t>5 CHEM, DES BOUTIQUES</t>
  </si>
  <si>
    <t>B,ONNEAU</t>
  </si>
  <si>
    <t>L,Lah</t>
  </si>
  <si>
    <t>T,HBAULT</t>
  </si>
  <si>
    <t>G,UILLAUMM</t>
  </si>
  <si>
    <t>K,EROUEDAN</t>
  </si>
  <si>
    <t>M,Marie</t>
  </si>
  <si>
    <t>L,Lamero</t>
  </si>
  <si>
    <t>H,H</t>
  </si>
  <si>
    <t>P,HARM VALLEE</t>
  </si>
  <si>
    <t>B,ANDED</t>
  </si>
  <si>
    <t>M,Ma</t>
  </si>
  <si>
    <t>M,Sarah</t>
  </si>
  <si>
    <t>P,HARMACIE FRANC</t>
  </si>
  <si>
    <t>M,AILLIART</t>
  </si>
  <si>
    <t>M,ATHIAS</t>
  </si>
  <si>
    <t>B,Pharmacie</t>
  </si>
  <si>
    <t>P,HARMACIA</t>
  </si>
  <si>
    <t>P,Phcontoy</t>
  </si>
  <si>
    <t>D,Valentini</t>
  </si>
  <si>
    <t>M,Marine</t>
  </si>
  <si>
    <t>H,ALLES</t>
  </si>
  <si>
    <t>A,Lambert</t>
  </si>
  <si>
    <t>S,OLANGE</t>
  </si>
  <si>
    <t>C,JEBLI</t>
  </si>
  <si>
    <t>C,OLS</t>
  </si>
  <si>
    <t>M,ESSEGUER</t>
  </si>
  <si>
    <t>C,APUCINE</t>
  </si>
  <si>
    <t>L,ANGE</t>
  </si>
  <si>
    <t>I,NTERSPORT BRIG</t>
  </si>
  <si>
    <t>D,ELDALLE</t>
  </si>
  <si>
    <t>C,HIEZE</t>
  </si>
  <si>
    <t>L,ACOURT</t>
  </si>
  <si>
    <t>B,UISSON</t>
  </si>
  <si>
    <t>P,HIE GRAN CHAMP</t>
  </si>
  <si>
    <t>J,UJU</t>
  </si>
  <si>
    <t>L,A RUCHE</t>
  </si>
  <si>
    <t>G,ALIN</t>
  </si>
  <si>
    <t>R,Robichon</t>
  </si>
  <si>
    <t>N,AVARRO</t>
  </si>
  <si>
    <t>P,H ILE DOR</t>
  </si>
  <si>
    <t>P,HARMACIE DES M</t>
  </si>
  <si>
    <t>D,ECHOUX</t>
  </si>
  <si>
    <t>P,HBIOU</t>
  </si>
  <si>
    <t>M,Pablo</t>
  </si>
  <si>
    <t>M,OREIRA</t>
  </si>
  <si>
    <t>C,Ruiz</t>
  </si>
  <si>
    <t>C,Camille</t>
  </si>
  <si>
    <t>P,Pharm</t>
  </si>
  <si>
    <t>I,Phie</t>
  </si>
  <si>
    <t>G,OCHOA</t>
  </si>
  <si>
    <t>K,EEPER</t>
  </si>
  <si>
    <t>),-!*-'+0NN</t>
  </si>
  <si>
    <t>P,HIE DES SIMPLES</t>
  </si>
  <si>
    <t>K,Kevin</t>
  </si>
  <si>
    <t>R,AJA</t>
  </si>
  <si>
    <t>D,Dumas</t>
  </si>
  <si>
    <t>P,HARMACIE V2</t>
  </si>
  <si>
    <t>O,MNES</t>
  </si>
  <si>
    <t>R,OZE</t>
  </si>
  <si>
    <t>H,Hugo</t>
  </si>
  <si>
    <t>M,Melanie</t>
  </si>
  <si>
    <t>I,TS</t>
  </si>
  <si>
    <t>B,EUVE</t>
  </si>
  <si>
    <t>H,Haya</t>
  </si>
  <si>
    <t>B,RITT</t>
  </si>
  <si>
    <t>C,HARLE</t>
  </si>
  <si>
    <t>T,Taty</t>
  </si>
  <si>
    <t>P,HARMACIE ROCHER</t>
  </si>
  <si>
    <t>V,ERNET</t>
  </si>
  <si>
    <t>C,OURRIE</t>
  </si>
  <si>
    <t>M, CHRISTOPHE BR</t>
  </si>
  <si>
    <t>E,NZO</t>
  </si>
  <si>
    <t>L,OISON</t>
  </si>
  <si>
    <t>/,OUANY</t>
  </si>
  <si>
    <t>N,ICOLLIER</t>
  </si>
  <si>
    <t>G,ENDROT</t>
  </si>
  <si>
    <t>C,Claude</t>
  </si>
  <si>
    <t>P,Plateau</t>
  </si>
  <si>
    <t>A,Arrault</t>
  </si>
  <si>
    <t>H,ARRICH</t>
  </si>
  <si>
    <t>P,HII</t>
  </si>
  <si>
    <t>B,LANC</t>
  </si>
  <si>
    <t>A,Nna</t>
  </si>
  <si>
    <t>M,ARTY</t>
  </si>
  <si>
    <t>H,UYOT</t>
  </si>
  <si>
    <t>Z,ABOU</t>
  </si>
  <si>
    <t>R,OULLAND</t>
  </si>
  <si>
    <t>D,EPOT SAS</t>
  </si>
  <si>
    <t>P,HARMACIE BAILL</t>
  </si>
  <si>
    <t>M,AFRA</t>
  </si>
  <si>
    <t>G,ILAR</t>
  </si>
  <si>
    <t>L,A PHARMAC</t>
  </si>
  <si>
    <t>L,Relin</t>
  </si>
  <si>
    <t>F,Guillon</t>
  </si>
  <si>
    <t>F,INAZ</t>
  </si>
  <si>
    <t>G,Grec</t>
  </si>
  <si>
    <t>A,RCICAUD</t>
  </si>
  <si>
    <t>S,Serre</t>
  </si>
  <si>
    <t>A,NITA</t>
  </si>
  <si>
    <t>M,Belier</t>
  </si>
  <si>
    <t>B,Baranes</t>
  </si>
  <si>
    <t>P,Jardin</t>
  </si>
  <si>
    <t>K,ARIN</t>
  </si>
  <si>
    <t>O,PERA</t>
  </si>
  <si>
    <t>P,H ETAPLOISE</t>
  </si>
  <si>
    <t>P,Hiegare</t>
  </si>
  <si>
    <t>T,Tessier</t>
  </si>
  <si>
    <t>B,Brault</t>
  </si>
  <si>
    <t>J,EREMI</t>
  </si>
  <si>
    <t>G,ALLO</t>
  </si>
  <si>
    <t>P,HIE VALIBHAY</t>
  </si>
  <si>
    <t>I,NES</t>
  </si>
  <si>
    <t>K,ETELS</t>
  </si>
  <si>
    <t>O,LIVIERS</t>
  </si>
  <si>
    <t>S,PO</t>
  </si>
  <si>
    <t>T,Burdin</t>
  </si>
  <si>
    <t>P,H VERNIAZ</t>
  </si>
  <si>
    <t>M,ARTINEZ</t>
  </si>
  <si>
    <t>C,HAMP</t>
  </si>
  <si>
    <t>P,HIE DE LIMAC</t>
  </si>
  <si>
    <t>L,EBLANC</t>
  </si>
  <si>
    <t>T,Christmann</t>
  </si>
  <si>
    <t>M,OREAU</t>
  </si>
  <si>
    <t>P,HIE CAMUS</t>
  </si>
  <si>
    <t>P,PI</t>
  </si>
  <si>
    <t>G,ABAS</t>
  </si>
  <si>
    <t>P,HA GARE TGV,</t>
  </si>
  <si>
    <t>M,Pybleu</t>
  </si>
  <si>
    <t>H,B</t>
  </si>
  <si>
    <t>B,Beneteau</t>
  </si>
  <si>
    <t>C,Clair</t>
  </si>
  <si>
    <t>G,AUDRIOT</t>
  </si>
  <si>
    <t>P,HIE SEGNY</t>
  </si>
  <si>
    <t>H,INGAND</t>
  </si>
  <si>
    <t>J,EREMY</t>
  </si>
  <si>
    <t>K,LEIN</t>
  </si>
  <si>
    <t>D,UFAY</t>
  </si>
  <si>
    <t>L,Erhel</t>
  </si>
  <si>
    <t>L,EMAUIFF</t>
  </si>
  <si>
    <t>L,UCIOE</t>
  </si>
  <si>
    <t>A,UZANNAU</t>
  </si>
  <si>
    <t>F,ARENG</t>
  </si>
  <si>
    <t>G,UYON</t>
  </si>
  <si>
    <t>J,ORDAN</t>
  </si>
  <si>
    <t>T,ABACCO</t>
  </si>
  <si>
    <t>G,RAND DAGUERRE</t>
  </si>
  <si>
    <t>S,Pascal</t>
  </si>
  <si>
    <t>R,OGER</t>
  </si>
  <si>
    <t>C,OULON</t>
  </si>
  <si>
    <t>V,ARIN</t>
  </si>
  <si>
    <t>L,Lila</t>
  </si>
  <si>
    <t>S,ELARD</t>
  </si>
  <si>
    <t>S,TEKELORUM</t>
  </si>
  <si>
    <t>Y,OANN</t>
  </si>
  <si>
    <t>A,RIEL</t>
  </si>
  <si>
    <t>P,HIE ROUX</t>
  </si>
  <si>
    <t>T,OPAL</t>
  </si>
  <si>
    <t>P,Pariante</t>
  </si>
  <si>
    <t>L,UCIE</t>
  </si>
  <si>
    <t>C,Carton</t>
  </si>
  <si>
    <t>O,RCHIDES</t>
  </si>
  <si>
    <t>P,HIOIO</t>
  </si>
  <si>
    <t>P,ORCHER</t>
  </si>
  <si>
    <t>P,Phie</t>
  </si>
  <si>
    <t>P,HA SABLAD</t>
  </si>
  <si>
    <t>P,Pascal</t>
  </si>
  <si>
    <t>P,HARRMACIE</t>
  </si>
  <si>
    <t>H,OUERT</t>
  </si>
  <si>
    <t>C,Christophe</t>
  </si>
  <si>
    <t>R,ICHARTE</t>
  </si>
  <si>
    <t>K,Lola</t>
  </si>
  <si>
    <t>L,EGALL</t>
  </si>
  <si>
    <t>P,Pharmacienelson</t>
  </si>
  <si>
    <t>F,Miatto</t>
  </si>
  <si>
    <t>D,ANNY</t>
  </si>
  <si>
    <t>H,URIOT</t>
  </si>
  <si>
    <t>H,UCHET</t>
  </si>
  <si>
    <t>N,OEZA</t>
  </si>
  <si>
    <t>A,Anais</t>
  </si>
  <si>
    <t>F,LEURIAN</t>
  </si>
  <si>
    <t>G,RILLEAU</t>
  </si>
  <si>
    <t>L,Laura</t>
  </si>
  <si>
    <t>P,HARMACIE JEAN</t>
  </si>
  <si>
    <t>C,HARMETTE</t>
  </si>
  <si>
    <t>B,ULIDON</t>
  </si>
  <si>
    <t>F,ABIO</t>
  </si>
  <si>
    <t>P,Pharmacje</t>
  </si>
  <si>
    <t>E,Eva</t>
  </si>
  <si>
    <t>R,EY</t>
  </si>
  <si>
    <t>P,HIE GDE</t>
  </si>
  <si>
    <t>F,EAT</t>
  </si>
  <si>
    <t>C,Arfeu</t>
  </si>
  <si>
    <t>R,ICHADRD</t>
  </si>
  <si>
    <t>H,Rhhh</t>
  </si>
  <si>
    <t>V,ERLAINE</t>
  </si>
  <si>
    <t>P,IOT</t>
  </si>
  <si>
    <t>P,Fourchene</t>
  </si>
  <si>
    <t>P,HIE FOCH</t>
  </si>
  <si>
    <t>K,Gjrf</t>
  </si>
  <si>
    <t>S,AINTE</t>
  </si>
  <si>
    <t>P,H COUDOUX</t>
  </si>
  <si>
    <t>C,ASTANO</t>
  </si>
  <si>
    <t>S,Lecourt</t>
  </si>
  <si>
    <t>B,ARBES</t>
  </si>
  <si>
    <t>C,Ravoire</t>
  </si>
  <si>
    <t>A,Ya</t>
  </si>
  <si>
    <t>J,O</t>
  </si>
  <si>
    <t>P,HARMA CAIS</t>
  </si>
  <si>
    <t>M,Romai</t>
  </si>
  <si>
    <t>F,Freed</t>
  </si>
  <si>
    <t>S,TEPHAAANE</t>
  </si>
  <si>
    <t>A,NNIE</t>
  </si>
  <si>
    <t>L,E CALVEZ</t>
  </si>
  <si>
    <t>F, FABIEN</t>
  </si>
  <si>
    <t>L,ARUCH</t>
  </si>
  <si>
    <t>J,UDAIS</t>
  </si>
  <si>
    <t>R,Para</t>
  </si>
  <si>
    <t>J,OUANNEAU</t>
  </si>
  <si>
    <t>J,EAN MICHEL</t>
  </si>
  <si>
    <t>E,SPLA</t>
  </si>
  <si>
    <t>S,ANDRINE</t>
  </si>
  <si>
    <t>D,OYEN</t>
  </si>
  <si>
    <t>P,EROCHON</t>
  </si>
  <si>
    <t>R,APHAEL</t>
  </si>
  <si>
    <t>C,OPURROT</t>
  </si>
  <si>
    <t>P,HARMACIE MOLIE</t>
  </si>
  <si>
    <t>K,Elena</t>
  </si>
  <si>
    <t>C,OFFEES</t>
  </si>
  <si>
    <t>P,HIE PARIS</t>
  </si>
  <si>
    <t>D,AMERY</t>
  </si>
  <si>
    <t>C,HARLOTTE</t>
  </si>
  <si>
    <t>A,LIZEE</t>
  </si>
  <si>
    <t>A,DAMS</t>
  </si>
  <si>
    <t>F,Garoscio</t>
  </si>
  <si>
    <t>D,IJAN</t>
  </si>
  <si>
    <t>D,Daniel</t>
  </si>
  <si>
    <t>M,Moreau</t>
  </si>
  <si>
    <t>P,HIE LAGUE</t>
  </si>
  <si>
    <t>M,Loriane</t>
  </si>
  <si>
    <t>P,HARMACIE DES I</t>
  </si>
  <si>
    <t>M,AGNIER</t>
  </si>
  <si>
    <t>E,LLIE</t>
  </si>
  <si>
    <t>L,EMARCHAND</t>
  </si>
  <si>
    <t>G,UILMENT</t>
  </si>
  <si>
    <t>N,ATHALIZ</t>
  </si>
  <si>
    <t>B,ON</t>
  </si>
  <si>
    <t>M, ROSE</t>
  </si>
  <si>
    <t>C,RISTELLE</t>
  </si>
  <si>
    <t>I,SSA</t>
  </si>
  <si>
    <t>G,VXDGVW</t>
  </si>
  <si>
    <t>C,IRYL</t>
  </si>
  <si>
    <t>P,INAULT</t>
  </si>
  <si>
    <t>H,ELLO</t>
  </si>
  <si>
    <t>O,Olg</t>
  </si>
  <si>
    <t>P,HARMACIE NECKER</t>
  </si>
  <si>
    <t>V,AUABAN</t>
  </si>
  <si>
    <t>S,TEPHANIE</t>
  </si>
  <si>
    <t>A,CUUEIL</t>
  </si>
  <si>
    <t>S,AS</t>
  </si>
  <si>
    <t>P,HARMACIE DU MO</t>
  </si>
  <si>
    <t>),*3M*</t>
  </si>
  <si>
    <t>B,EN</t>
  </si>
  <si>
    <t>F,Fourel</t>
  </si>
  <si>
    <t>P,Php</t>
  </si>
  <si>
    <t>F,Picard</t>
  </si>
  <si>
    <t>T,RRILSE</t>
  </si>
  <si>
    <t>H,Robert</t>
  </si>
  <si>
    <t>P,HARMA LORENZO</t>
  </si>
  <si>
    <t>S,Severine</t>
  </si>
  <si>
    <t>L,ILBOUAZIZ</t>
  </si>
  <si>
    <t>M,Maryse</t>
  </si>
  <si>
    <t>C,Clemence</t>
  </si>
  <si>
    <t>C,OEUR</t>
  </si>
  <si>
    <t>A,Aurelien</t>
  </si>
  <si>
    <t>V,Venturra</t>
  </si>
  <si>
    <t>V,AVASSEUR</t>
  </si>
  <si>
    <t>J,EAN MARC</t>
  </si>
  <si>
    <t>L,EPARQUIER</t>
  </si>
  <si>
    <t>P,HARMA ST GER</t>
  </si>
  <si>
    <t>G,AULIARD</t>
  </si>
  <si>
    <t>J,Jung</t>
  </si>
  <si>
    <t>F,AIDHERBEPHI</t>
  </si>
  <si>
    <t>N,Nathaliie</t>
  </si>
  <si>
    <t>S,Couche</t>
  </si>
  <si>
    <t>M,EZANGE</t>
  </si>
  <si>
    <t>C,OUTURIER</t>
  </si>
  <si>
    <t>Y,ANG</t>
  </si>
  <si>
    <t>M,AZARE</t>
  </si>
  <si>
    <t>L,EURIDAN</t>
  </si>
  <si>
    <t>C,EDRIC</t>
  </si>
  <si>
    <t>C,EYRESTRE</t>
  </si>
  <si>
    <t>K,ERVEVEN</t>
  </si>
  <si>
    <t>P,HARMACENTER</t>
  </si>
  <si>
    <t>M,ASSONNET</t>
  </si>
  <si>
    <t>P,HIE BLANCHE</t>
  </si>
  <si>
    <t>F,RANCHOT</t>
  </si>
  <si>
    <t>S,TEPHZANIE</t>
  </si>
  <si>
    <t>P,Phe</t>
  </si>
  <si>
    <t>C,HABRIER</t>
  </si>
  <si>
    <t>A,CHAN</t>
  </si>
  <si>
    <t>P,HIE PQLQIS</t>
  </si>
  <si>
    <t>P,HIE THEATRE</t>
  </si>
  <si>
    <t>P,HARMA CENTER</t>
  </si>
  <si>
    <t>P,HARMACIE DU CO</t>
  </si>
  <si>
    <t>R,ONAN</t>
  </si>
  <si>
    <t>P,HILIPPE</t>
  </si>
  <si>
    <t>R,OUX</t>
  </si>
  <si>
    <t>P,HAA MER</t>
  </si>
  <si>
    <t>G,5</t>
  </si>
  <si>
    <t>V,ALLIER</t>
  </si>
  <si>
    <t>A,LEXADRZA</t>
  </si>
  <si>
    <t>P,HRMA</t>
  </si>
  <si>
    <t>N,Esm</t>
  </si>
  <si>
    <t>A,NEO</t>
  </si>
  <si>
    <t>A,Fanny</t>
  </si>
  <si>
    <t>R,AB AID</t>
  </si>
  <si>
    <t>R,Ohmer</t>
  </si>
  <si>
    <t>C,Carrey</t>
  </si>
  <si>
    <t>B,UKUDJIAN</t>
  </si>
  <si>
    <t>P,EURON</t>
  </si>
  <si>
    <t>M,Monier</t>
  </si>
  <si>
    <t>P,HIE AV OPERA</t>
  </si>
  <si>
    <t>C,ATHY</t>
  </si>
  <si>
    <t>M,Phie</t>
  </si>
  <si>
    <t>B,ENOOIT</t>
  </si>
  <si>
    <t>F,Fraise</t>
  </si>
  <si>
    <t>P,H ANGLO AMERICA</t>
  </si>
  <si>
    <t>A,COMAT</t>
  </si>
  <si>
    <t>E,Elsa</t>
  </si>
  <si>
    <t>A,Arcas</t>
  </si>
  <si>
    <t>J,Myriam</t>
  </si>
  <si>
    <t>P,HIE DELA FOLIE</t>
  </si>
  <si>
    <t>C,AMY</t>
  </si>
  <si>
    <t>S,APIN</t>
  </si>
  <si>
    <t>B,ALAN</t>
  </si>
  <si>
    <t>L,ILOU</t>
  </si>
  <si>
    <t>L,ECOQ</t>
  </si>
  <si>
    <t>A,Elsy</t>
  </si>
  <si>
    <t>H,Helene</t>
  </si>
  <si>
    <t>L,UPIN</t>
  </si>
  <si>
    <t>E,Chevanche</t>
  </si>
  <si>
    <t>S,Ofy</t>
  </si>
  <si>
    <t>V,ERO</t>
  </si>
  <si>
    <t>L,INE</t>
  </si>
  <si>
    <t>G,Guillame</t>
  </si>
  <si>
    <t>L,UCQ</t>
  </si>
  <si>
    <t>D,ELVARD</t>
  </si>
  <si>
    <t>C,HEVALIER</t>
  </si>
  <si>
    <t>P,Y</t>
  </si>
  <si>
    <t>L,Line</t>
  </si>
  <si>
    <t>P, M L</t>
  </si>
  <si>
    <t>M,AEL</t>
  </si>
  <si>
    <t>B,ERRA</t>
  </si>
  <si>
    <t>B,ARRIERE</t>
  </si>
  <si>
    <t>Y,Y</t>
  </si>
  <si>
    <t>B,UREAU VALLE</t>
  </si>
  <si>
    <t>P,HARMACIE DARMO</t>
  </si>
  <si>
    <t>P,HARMACIE DELAL</t>
  </si>
  <si>
    <t>R,ODOLPHE</t>
  </si>
  <si>
    <t>P,HAN</t>
  </si>
  <si>
    <t>L,Laetitia</t>
  </si>
  <si>
    <t>N,OVOITOU</t>
  </si>
  <si>
    <t>J,NEAN</t>
  </si>
  <si>
    <t>D,EBAS</t>
  </si>
  <si>
    <t>P,ASCAL</t>
  </si>
  <si>
    <t>P,HARMACIE DES E</t>
  </si>
  <si>
    <t>M,Mohamed</t>
  </si>
  <si>
    <t>G,Gateau</t>
  </si>
  <si>
    <t>B,AY</t>
  </si>
  <si>
    <t>L,Ludic</t>
  </si>
  <si>
    <t>P,HA PARC</t>
  </si>
  <si>
    <t>S,OUPE</t>
  </si>
  <si>
    <t>M,AGALI</t>
  </si>
  <si>
    <t>R,OYAU</t>
  </si>
  <si>
    <t>D,EMANGE</t>
  </si>
  <si>
    <t>T,AN</t>
  </si>
  <si>
    <t>P,T</t>
  </si>
  <si>
    <t>P,ARARP</t>
  </si>
  <si>
    <t>D,IVERRES</t>
  </si>
  <si>
    <t>M,YLENE</t>
  </si>
  <si>
    <t>A,NTHONY</t>
  </si>
  <si>
    <t>S,Sult</t>
  </si>
  <si>
    <t>P,Drugeon</t>
  </si>
  <si>
    <t>P,AILER</t>
  </si>
  <si>
    <t>G,AUTHIER</t>
  </si>
  <si>
    <t>M,ON</t>
  </si>
  <si>
    <t>P,HARMACIE MOLA</t>
  </si>
  <si>
    <t>M,Hruhoryk</t>
  </si>
  <si>
    <t>I,Ntersport</t>
  </si>
  <si>
    <t>M,Brancherau</t>
  </si>
  <si>
    <t>C,ARREF</t>
  </si>
  <si>
    <t>T,Trossail</t>
  </si>
  <si>
    <t>A,LEXIS</t>
  </si>
  <si>
    <t>M,Valerie</t>
  </si>
  <si>
    <t>D,Neau</t>
  </si>
  <si>
    <t>B,IRON</t>
  </si>
  <si>
    <t>G,OFFIN</t>
  </si>
  <si>
    <t>P,HARMACIE DU VA</t>
  </si>
  <si>
    <t>S,T</t>
  </si>
  <si>
    <t>B,Phie</t>
  </si>
  <si>
    <t>M,AS</t>
  </si>
  <si>
    <t>D,ELOYSNE</t>
  </si>
  <si>
    <t>M,Elona</t>
  </si>
  <si>
    <t>A,QS</t>
  </si>
  <si>
    <t>P,Gaby</t>
  </si>
  <si>
    <t>P,HARMACIE PHARM</t>
  </si>
  <si>
    <t>L,AGUERRE</t>
  </si>
  <si>
    <t>C,HAIMA</t>
  </si>
  <si>
    <t>A,Martiano</t>
  </si>
  <si>
    <t>R,EPARES</t>
  </si>
  <si>
    <t>P,HIE DES ECOLES</t>
  </si>
  <si>
    <t>F,ABRICE</t>
  </si>
  <si>
    <t>P,Peveha</t>
  </si>
  <si>
    <t>S,AMAILLE</t>
  </si>
  <si>
    <t>P,HARMACIE BOUHN</t>
  </si>
  <si>
    <t>W,ILLIAME</t>
  </si>
  <si>
    <t>G,ERU</t>
  </si>
  <si>
    <t>P,HARMACIE LAVAU</t>
  </si>
  <si>
    <t>A,Guillaume</t>
  </si>
  <si>
    <t>P,H MAIRIE</t>
  </si>
  <si>
    <t>B,Blanc</t>
  </si>
  <si>
    <t>N,Nathalie</t>
  </si>
  <si>
    <t>M,Mariam</t>
  </si>
  <si>
    <t>S,TELA</t>
  </si>
  <si>
    <t>L,AURYNE</t>
  </si>
  <si>
    <t>M,ARLENE</t>
  </si>
  <si>
    <t>J,Jeremy</t>
  </si>
  <si>
    <t>A,Syondie</t>
  </si>
  <si>
    <t>C,AMILLA</t>
  </si>
  <si>
    <t>P,HAQ</t>
  </si>
  <si>
    <t>P,HARMACIE SAIN</t>
  </si>
  <si>
    <t>M,Maurette</t>
  </si>
  <si>
    <t>J,Meyer</t>
  </si>
  <si>
    <t>J,Jp</t>
  </si>
  <si>
    <t>M,AX</t>
  </si>
  <si>
    <t>B,Blaise</t>
  </si>
  <si>
    <t>P,HARMACIE DES C</t>
  </si>
  <si>
    <t>A,Quai</t>
  </si>
  <si>
    <t>P,HARMACIE DES P</t>
  </si>
  <si>
    <t>P,HIW</t>
  </si>
  <si>
    <t>F,ONTQINE</t>
  </si>
  <si>
    <t>L,OUBET</t>
  </si>
  <si>
    <t>H,INARD</t>
  </si>
  <si>
    <t>B,ILLAUD</t>
  </si>
  <si>
    <t>D,AL</t>
  </si>
  <si>
    <t>3, MAS</t>
  </si>
  <si>
    <t>G,ILBERT</t>
  </si>
  <si>
    <t>S,AMMUT</t>
  </si>
  <si>
    <t>P,HARMACR</t>
  </si>
  <si>
    <t>5,UBREUIL</t>
  </si>
  <si>
    <t>P, PHARMACIECROIB</t>
  </si>
  <si>
    <t>H,Damri</t>
  </si>
  <si>
    <t>B,EUZELIN</t>
  </si>
  <si>
    <t>F,INCQATI</t>
  </si>
  <si>
    <t>C,Caroline</t>
  </si>
  <si>
    <t>P,Gelot</t>
  </si>
  <si>
    <t>H,HHGHHGHHBHBHBGH</t>
  </si>
  <si>
    <t>I,SABELL</t>
  </si>
  <si>
    <t>V,ERON</t>
  </si>
  <si>
    <t>M,ASSON</t>
  </si>
  <si>
    <t>E,SPINASSE</t>
  </si>
  <si>
    <t>L,EMAUFF</t>
  </si>
  <si>
    <t>C,Couroussais</t>
  </si>
  <si>
    <t>P,F</t>
  </si>
  <si>
    <t>M,ERVIEL</t>
  </si>
  <si>
    <t>M,AT</t>
  </si>
  <si>
    <t>E,Elise</t>
  </si>
  <si>
    <t>M,UID</t>
  </si>
  <si>
    <t>T,Pharma</t>
  </si>
  <si>
    <t>P,ADEL</t>
  </si>
  <si>
    <t>D,Phie</t>
  </si>
  <si>
    <t>C,LEMENCE</t>
  </si>
  <si>
    <t>G,Galard</t>
  </si>
  <si>
    <t>H,ECK</t>
  </si>
  <si>
    <t>P,HIE RAMEY</t>
  </si>
  <si>
    <t>K,QRQ</t>
  </si>
  <si>
    <t>F,Amato</t>
  </si>
  <si>
    <t>D,Alexandra</t>
  </si>
  <si>
    <t>R,EYBEROLLES</t>
  </si>
  <si>
    <t>P,OISON</t>
  </si>
  <si>
    <t>A,Lle</t>
  </si>
  <si>
    <t>S,Durque</t>
  </si>
  <si>
    <t>B,ICHON</t>
  </si>
  <si>
    <t>R,IOULPHQR</t>
  </si>
  <si>
    <t>P,HARMACIE MONTE</t>
  </si>
  <si>
    <t>M,ARIA</t>
  </si>
  <si>
    <t>P,HC</t>
  </si>
  <si>
    <t>C,L</t>
  </si>
  <si>
    <t>H,AMON</t>
  </si>
  <si>
    <t>J,Ndo</t>
  </si>
  <si>
    <t>P,HARMA CITE</t>
  </si>
  <si>
    <t>D,UTE</t>
  </si>
  <si>
    <t>P,HI VERDIERE</t>
  </si>
  <si>
    <t>P,Piquet</t>
  </si>
  <si>
    <t>V,IGNALS</t>
  </si>
  <si>
    <t>V,ALTER</t>
  </si>
  <si>
    <t>A,GNES</t>
  </si>
  <si>
    <t>T,ADIC</t>
  </si>
  <si>
    <t>S,Rummens</t>
  </si>
  <si>
    <t>P,ETROUCKA</t>
  </si>
  <si>
    <t>A,DAM</t>
  </si>
  <si>
    <t>P,HARMACIE FAUBO</t>
  </si>
  <si>
    <t>D,UCOUT</t>
  </si>
  <si>
    <t>O,&gt;G PH JASS</t>
  </si>
  <si>
    <t>P,Phare</t>
  </si>
  <si>
    <t>F,AVREAU</t>
  </si>
  <si>
    <t>H,Benedict</t>
  </si>
  <si>
    <t>A,UGUSYE</t>
  </si>
  <si>
    <t>A,XELLE</t>
  </si>
  <si>
    <t>M,URY</t>
  </si>
  <si>
    <t>Q,Accueil</t>
  </si>
  <si>
    <t>J,ALOUSTRE</t>
  </si>
  <si>
    <t>S,IA</t>
  </si>
  <si>
    <t>B,ENABID</t>
  </si>
  <si>
    <t>A,DELINE</t>
  </si>
  <si>
    <t>J,ESSICA</t>
  </si>
  <si>
    <t>C,HRETIEN</t>
  </si>
  <si>
    <t>P,ENNEC</t>
  </si>
  <si>
    <t>P,HIE M,C</t>
  </si>
  <si>
    <t>F,REULON</t>
  </si>
  <si>
    <t>H,AMEURY</t>
  </si>
  <si>
    <t>S,Solene</t>
  </si>
  <si>
    <t>C,AREFOUR</t>
  </si>
  <si>
    <t>G,ERVOT</t>
  </si>
  <si>
    <t>P,OMMMRET</t>
  </si>
  <si>
    <t>P,Pbie</t>
  </si>
  <si>
    <t>B,AILE</t>
  </si>
  <si>
    <t>Z,OE</t>
  </si>
  <si>
    <t>T,TYX</t>
  </si>
  <si>
    <t>R,Roussel</t>
  </si>
  <si>
    <t>P,H CAPTE</t>
  </si>
  <si>
    <t>S,AMUEL</t>
  </si>
  <si>
    <t>T,Tcbatyrian</t>
  </si>
  <si>
    <t>D,OP</t>
  </si>
  <si>
    <t>G,Vbbbb</t>
  </si>
  <si>
    <t>P,HARM BONNE</t>
  </si>
  <si>
    <t>V,EUGEOIS</t>
  </si>
  <si>
    <t>M,Marianne</t>
  </si>
  <si>
    <t>P,ROTAIS</t>
  </si>
  <si>
    <t>A,Attallah</t>
  </si>
  <si>
    <t>L,Lolo</t>
  </si>
  <si>
    <t>T,HONON</t>
  </si>
  <si>
    <t>A,LRAN</t>
  </si>
  <si>
    <t>M,OUREY</t>
  </si>
  <si>
    <t>L,Levy</t>
  </si>
  <si>
    <t>V,AL</t>
  </si>
  <si>
    <t>A,UBIN</t>
  </si>
  <si>
    <t>G,Dei</t>
  </si>
  <si>
    <t>T,YFEN</t>
  </si>
  <si>
    <t>M,Bordy</t>
  </si>
  <si>
    <t>P,RISCILLA</t>
  </si>
  <si>
    <t>P,RINVIPAL</t>
  </si>
  <si>
    <t>I,Sp</t>
  </si>
  <si>
    <t>B,OUSICO</t>
  </si>
  <si>
    <t>M,INIER</t>
  </si>
  <si>
    <t>S,UC</t>
  </si>
  <si>
    <t>P,HIE DOME</t>
  </si>
  <si>
    <t>C,Ollin</t>
  </si>
  <si>
    <t>R,OLI</t>
  </si>
  <si>
    <t>S,Samson</t>
  </si>
  <si>
    <t>T,TTT</t>
  </si>
  <si>
    <t>A,Rose</t>
  </si>
  <si>
    <t>J,ULE</t>
  </si>
  <si>
    <t>J,EFF</t>
  </si>
  <si>
    <t>S,IMONNET</t>
  </si>
  <si>
    <t>L,Carrivain</t>
  </si>
  <si>
    <t>W,ILLE</t>
  </si>
  <si>
    <t>A,Anne</t>
  </si>
  <si>
    <t>O,Rey</t>
  </si>
  <si>
    <t>D,Arrault</t>
  </si>
  <si>
    <t>A,Agnes</t>
  </si>
  <si>
    <t>H,IE PROVIDENCE</t>
  </si>
  <si>
    <t>C,HARKLE</t>
  </si>
  <si>
    <t>P,HIE DU COURS</t>
  </si>
  <si>
    <t>B,Breizhile</t>
  </si>
  <si>
    <t>P,HARMACIE  82 -</t>
  </si>
  <si>
    <t>M,Nour</t>
  </si>
  <si>
    <t>A,UCH</t>
  </si>
  <si>
    <t>J,OY</t>
  </si>
  <si>
    <t>G,T</t>
  </si>
  <si>
    <t>L,Cheng</t>
  </si>
  <si>
    <t>M,Roger</t>
  </si>
  <si>
    <t>P,Hgare</t>
  </si>
  <si>
    <t>P,HIE 83</t>
  </si>
  <si>
    <t>B,Bbariere</t>
  </si>
  <si>
    <t>B,ERNIER</t>
  </si>
  <si>
    <t>F,Francika</t>
  </si>
  <si>
    <t>P,ERRINE</t>
  </si>
  <si>
    <t>S,ABINE</t>
  </si>
  <si>
    <t>L,ELERC</t>
  </si>
  <si>
    <t>J,Sana</t>
  </si>
  <si>
    <t>T,RS</t>
  </si>
  <si>
    <t>L,E MADEC</t>
  </si>
  <si>
    <t>H,ENON</t>
  </si>
  <si>
    <t>B,RETON</t>
  </si>
  <si>
    <t>E,Esson</t>
  </si>
  <si>
    <t>A,MEL</t>
  </si>
  <si>
    <t>H,YDATRIS</t>
  </si>
  <si>
    <t>C,OIFFE</t>
  </si>
  <si>
    <t>P, COUDOUX</t>
  </si>
  <si>
    <t>P,HIE GRANIER</t>
  </si>
  <si>
    <t>T,Gfdddf</t>
  </si>
  <si>
    <t>B,AYSSE</t>
  </si>
  <si>
    <t>D,ELPHIN</t>
  </si>
  <si>
    <t>D,OMI</t>
  </si>
  <si>
    <t>P,HARMA CIRQ ROMA</t>
  </si>
  <si>
    <t>P,Victoria</t>
  </si>
  <si>
    <t>P,HAEMA</t>
  </si>
  <si>
    <t>P,Binat</t>
  </si>
  <si>
    <t>A,RA</t>
  </si>
  <si>
    <t>P,ARAPHARMACIE L</t>
  </si>
  <si>
    <t>L,YLI</t>
  </si>
  <si>
    <t>B,ERTIN</t>
  </si>
  <si>
    <t>P,Simo</t>
  </si>
  <si>
    <t>P,Phrep</t>
  </si>
  <si>
    <t>D,EBEGUE</t>
  </si>
  <si>
    <t>L,Luz</t>
  </si>
  <si>
    <t>M,ALOSSE</t>
  </si>
  <si>
    <t>M,ONTS</t>
  </si>
  <si>
    <t>P,RINCIPAL</t>
  </si>
  <si>
    <t>C,ORNE</t>
  </si>
  <si>
    <t>F,AURE</t>
  </si>
  <si>
    <t>B,RETAGNE</t>
  </si>
  <si>
    <t>S,Mulard</t>
  </si>
  <si>
    <t>V,ANESSA</t>
  </si>
  <si>
    <t>G,AY</t>
  </si>
  <si>
    <t>L,ION DOR</t>
  </si>
  <si>
    <t>P,ETOT</t>
  </si>
  <si>
    <t>P,HARZAM</t>
  </si>
  <si>
    <t>P,HARMACIE F</t>
  </si>
  <si>
    <t>M,AZET</t>
  </si>
  <si>
    <t>C,HIARELLI</t>
  </si>
  <si>
    <t>A,Ambre</t>
  </si>
  <si>
    <t>J,AYIN</t>
  </si>
  <si>
    <t>M,Brangeon</t>
  </si>
  <si>
    <t>D,AMASE</t>
  </si>
  <si>
    <t>L,Ludo</t>
  </si>
  <si>
    <t>H,ALPERT</t>
  </si>
  <si>
    <t>H,Umeau</t>
  </si>
  <si>
    <t>R,ENUCCI</t>
  </si>
  <si>
    <t>L,AIR</t>
  </si>
  <si>
    <t>P,Gare</t>
  </si>
  <si>
    <t>P,Phcieiena</t>
  </si>
  <si>
    <t>S,OFIA</t>
  </si>
  <si>
    <t>J,ULIAN</t>
  </si>
  <si>
    <t>C,Champvoisin</t>
  </si>
  <si>
    <t>P,Phar</t>
  </si>
  <si>
    <t>P,HIE RAMOS</t>
  </si>
  <si>
    <t>M,Imbach</t>
  </si>
  <si>
    <t>L,UCILE</t>
  </si>
  <si>
    <t>J,Jeny</t>
  </si>
  <si>
    <t>B,IRAULT</t>
  </si>
  <si>
    <t>V,Chamhonet</t>
  </si>
  <si>
    <t>R,ETAILLEAU</t>
  </si>
  <si>
    <t>K,LIN</t>
  </si>
  <si>
    <t>V,AL GORRE</t>
  </si>
  <si>
    <t>G,DD</t>
  </si>
  <si>
    <t>G,OUMY</t>
  </si>
  <si>
    <t>V,ERGUET</t>
  </si>
  <si>
    <t>A,NTONIAKOS</t>
  </si>
  <si>
    <t>P,HARMACIE BILLA</t>
  </si>
  <si>
    <t>K,Pinon</t>
  </si>
  <si>
    <t>L,AMARRE</t>
  </si>
  <si>
    <t>I,TIER PHIE</t>
  </si>
  <si>
    <t>P,HIE DAVID</t>
  </si>
  <si>
    <t>S,AMI</t>
  </si>
  <si>
    <t>R,AMON</t>
  </si>
  <si>
    <t>N,Nadege</t>
  </si>
  <si>
    <t>B,ERRUX</t>
  </si>
  <si>
    <t>F,OTTE</t>
  </si>
  <si>
    <t>T,AIEB</t>
  </si>
  <si>
    <t>A,LANA</t>
  </si>
  <si>
    <t>D,Dameron</t>
  </si>
  <si>
    <t>L,OISEAU LECOQ</t>
  </si>
  <si>
    <t>J,Thomas</t>
  </si>
  <si>
    <t>F,Cedric</t>
  </si>
  <si>
    <t>P,IERRY</t>
  </si>
  <si>
    <t>C,AWELLE</t>
  </si>
  <si>
    <t>P,HUIII</t>
  </si>
  <si>
    <t>S,AVERIA</t>
  </si>
  <si>
    <t>C,ENDRE</t>
  </si>
  <si>
    <t>C,Foolim</t>
  </si>
  <si>
    <t>F,REDERIC</t>
  </si>
  <si>
    <t>G,AYLET</t>
  </si>
  <si>
    <t>L,ORINNA</t>
  </si>
  <si>
    <t>P,HIE WAZ</t>
  </si>
  <si>
    <t>M,ILHET</t>
  </si>
  <si>
    <t>H,AURY</t>
  </si>
  <si>
    <t>D,UROUSSEAU</t>
  </si>
  <si>
    <t>P,HARMACI LORE</t>
  </si>
  <si>
    <t>L,Laurene</t>
  </si>
  <si>
    <t>L,Benoist</t>
  </si>
  <si>
    <t>L,IONEL</t>
  </si>
  <si>
    <t>P,HIE SAYA</t>
  </si>
  <si>
    <t>L,AHURY</t>
  </si>
  <si>
    <t>P,OISSONIER</t>
  </si>
  <si>
    <t>P,HIE ST HONORE</t>
  </si>
  <si>
    <t>S,IMON</t>
  </si>
  <si>
    <t>G,UILLAINE</t>
  </si>
  <si>
    <t>C,OUDURUER</t>
  </si>
  <si>
    <t>L,AUNEY</t>
  </si>
  <si>
    <t>C,OMBAZ</t>
  </si>
  <si>
    <t>C,Chaminant</t>
  </si>
  <si>
    <t>V,Vouvrilllions</t>
  </si>
  <si>
    <t>S,ALLE</t>
  </si>
  <si>
    <t>L,IBERTE</t>
  </si>
  <si>
    <t>A,UDE</t>
  </si>
  <si>
    <t>G,UERARD</t>
  </si>
  <si>
    <t>S,Lucie</t>
  </si>
  <si>
    <t>M,Mahe</t>
  </si>
  <si>
    <t>P,OISSON</t>
  </si>
  <si>
    <t>M,Matis</t>
  </si>
  <si>
    <t>V,UILLEFROY</t>
  </si>
  <si>
    <t>E,Emilie</t>
  </si>
  <si>
    <t>C,LERON</t>
  </si>
  <si>
    <t>D,ELABIE</t>
  </si>
  <si>
    <t>M,ARGOT</t>
  </si>
  <si>
    <t>P,ARAPHARMACIE FR</t>
  </si>
  <si>
    <t>P,HE TERREAUX</t>
  </si>
  <si>
    <t>P,HIE MANSOURATY</t>
  </si>
  <si>
    <t>P,Prouteau</t>
  </si>
  <si>
    <t>F,LINE</t>
  </si>
  <si>
    <t>P,Phciecourtils</t>
  </si>
  <si>
    <t>G,AND</t>
  </si>
  <si>
    <t>V,Olin</t>
  </si>
  <si>
    <t>M,Magalie</t>
  </si>
  <si>
    <t>V,Valentj</t>
  </si>
  <si>
    <t>A,Acceuil</t>
  </si>
  <si>
    <t>P,HRASTE</t>
  </si>
  <si>
    <t>P,HIE D9</t>
  </si>
  <si>
    <t>S,Desousa</t>
  </si>
  <si>
    <t>G,IMENEZ</t>
  </si>
  <si>
    <t>S,Ara</t>
  </si>
  <si>
    <t>M,Seles</t>
  </si>
  <si>
    <t>R,SSI</t>
  </si>
  <si>
    <t>X,Laudebat</t>
  </si>
  <si>
    <t>P,ROS</t>
  </si>
  <si>
    <t>3 AV, RAYMONDE FIOLET</t>
  </si>
  <si>
    <t>J,FJF</t>
  </si>
  <si>
    <t>P,HARMACIE PYRE</t>
  </si>
  <si>
    <t>P,Bpie</t>
  </si>
  <si>
    <t>B,ENEDICTE</t>
  </si>
  <si>
    <t>N,ICAULT</t>
  </si>
  <si>
    <t>S,ANGAN</t>
  </si>
  <si>
    <t>H,Halles</t>
  </si>
  <si>
    <t>D,INE</t>
  </si>
  <si>
    <t>P,HU</t>
  </si>
  <si>
    <t>D,Ominique</t>
  </si>
  <si>
    <t>B,OUSQUET</t>
  </si>
  <si>
    <t>P,ANIJEL</t>
  </si>
  <si>
    <t>P,AILHERET</t>
  </si>
  <si>
    <t>J,AILLET</t>
  </si>
  <si>
    <t>T,AFZA</t>
  </si>
  <si>
    <t>Y,ANNIEL</t>
  </si>
  <si>
    <t>P,HIE AUPHIO</t>
  </si>
  <si>
    <t>M,ICHELINI</t>
  </si>
  <si>
    <t>L,OIN</t>
  </si>
  <si>
    <t>M,ME AURELIE</t>
  </si>
  <si>
    <t>B,LACHE</t>
  </si>
  <si>
    <t>G,HXW</t>
  </si>
  <si>
    <t>M,Mathilde</t>
  </si>
  <si>
    <t>P,HARMACIE DES A</t>
  </si>
  <si>
    <t>V,AURS</t>
  </si>
  <si>
    <t>P,Hie</t>
  </si>
  <si>
    <t>M,ENALE</t>
  </si>
  <si>
    <t>S,Yilmaz</t>
  </si>
  <si>
    <t>D,UBOURE</t>
  </si>
  <si>
    <t>V,BVB</t>
  </si>
  <si>
    <t>F,RANCOISE</t>
  </si>
  <si>
    <t>U,UJ</t>
  </si>
  <si>
    <t>S,Sylvain</t>
  </si>
  <si>
    <t>S,ARA</t>
  </si>
  <si>
    <t>M,Mathildd</t>
  </si>
  <si>
    <t>V,Hsak</t>
  </si>
  <si>
    <t>B,ETTY</t>
  </si>
  <si>
    <t>P,Volter</t>
  </si>
  <si>
    <t>V,ASSE</t>
  </si>
  <si>
    <t>O,Malonne</t>
  </si>
  <si>
    <t>S,OULARD</t>
  </si>
  <si>
    <t>N,Nicolas</t>
  </si>
  <si>
    <t>C,HEREAU</t>
  </si>
  <si>
    <t>J,ULIA</t>
  </si>
  <si>
    <t>B,Baptiste</t>
  </si>
  <si>
    <t>S,T GILLLE</t>
  </si>
  <si>
    <t>G,RD PHARMA</t>
  </si>
  <si>
    <t>V,ALLEES</t>
  </si>
  <si>
    <t>R,OUELLE</t>
  </si>
  <si>
    <t>P,Pjie</t>
  </si>
  <si>
    <t>F,ONAINE</t>
  </si>
  <si>
    <t>C,ORINE</t>
  </si>
  <si>
    <t>P,ILLON</t>
  </si>
  <si>
    <t>F,Debauche</t>
  </si>
  <si>
    <t>I,Bonithon</t>
  </si>
  <si>
    <t>K,ILYAN</t>
  </si>
  <si>
    <t>M,Marley</t>
  </si>
  <si>
    <t>P,HIE DENFERT</t>
  </si>
  <si>
    <t>K,Fred</t>
  </si>
  <si>
    <t>D,AME N</t>
  </si>
  <si>
    <t>M,ERY</t>
  </si>
  <si>
    <t>R,IVOALEN</t>
  </si>
  <si>
    <t>F,ONDERE</t>
  </si>
  <si>
    <t>T,HOMAS</t>
  </si>
  <si>
    <t>M,Chollet</t>
  </si>
  <si>
    <t>D,R MASHLIAH</t>
  </si>
  <si>
    <t>P,LANTEE</t>
  </si>
  <si>
    <t>B,Bury</t>
  </si>
  <si>
    <t>P,HARMA GENDRIN</t>
  </si>
  <si>
    <t>A,UCHAN MELUN</t>
  </si>
  <si>
    <t>L,OLA</t>
  </si>
  <si>
    <t>R,IMBEAUT</t>
  </si>
  <si>
    <t>L,Leticia</t>
  </si>
  <si>
    <t>L,Ionel</t>
  </si>
  <si>
    <t>E,SCOBAR</t>
  </si>
  <si>
    <t>P,HA DES PENTES</t>
  </si>
  <si>
    <t>M,OLA</t>
  </si>
  <si>
    <t>E,Elizabeth</t>
  </si>
  <si>
    <t>*,-</t>
  </si>
  <si>
    <t>L,UDOVIC</t>
  </si>
  <si>
    <t>P,Nuzillat</t>
  </si>
  <si>
    <t>S,TADE</t>
  </si>
  <si>
    <t>P,HIE HHROLGE</t>
  </si>
  <si>
    <t>P,HIE MACADE</t>
  </si>
  <si>
    <t>F,Fiona</t>
  </si>
  <si>
    <t>P, PEDRON</t>
  </si>
  <si>
    <t>O,Rriols</t>
  </si>
  <si>
    <t>H,AYS</t>
  </si>
  <si>
    <t>B,Arth</t>
  </si>
  <si>
    <t>P,HARMA MAISSE</t>
  </si>
  <si>
    <t>L,Louann</t>
  </si>
  <si>
    <t>S,OVENDEX</t>
  </si>
  <si>
    <t>V,Bry</t>
  </si>
  <si>
    <t>F,LORIANE</t>
  </si>
  <si>
    <t>P,HIE DU FORT</t>
  </si>
  <si>
    <t>B,RUNIAS</t>
  </si>
  <si>
    <t>P,Strsbourg</t>
  </si>
  <si>
    <t>R,Roiyon</t>
  </si>
  <si>
    <t>S,Noel</t>
  </si>
  <si>
    <t>H,ENGUELHENGUELLE</t>
  </si>
  <si>
    <t>H,J</t>
  </si>
  <si>
    <t>E,Emelyne</t>
  </si>
  <si>
    <t>J,Ffdbh</t>
  </si>
  <si>
    <t>A,QRIBI</t>
  </si>
  <si>
    <t>H,JKSD</t>
  </si>
  <si>
    <t>B,UREAU</t>
  </si>
  <si>
    <t>C,HARBONNIER</t>
  </si>
  <si>
    <t>R,ANDRIA</t>
  </si>
  <si>
    <t>P,Pharmaciearts</t>
  </si>
  <si>
    <t>S,Olenn</t>
  </si>
  <si>
    <t>V,ALLADE</t>
  </si>
  <si>
    <t>B,LERIOT</t>
  </si>
  <si>
    <t>,,!+_+"(?:</t>
  </si>
  <si>
    <t>F,ARMA</t>
  </si>
  <si>
    <t>P,Fellous</t>
  </si>
  <si>
    <t>D,UJARDIN</t>
  </si>
  <si>
    <t>O,CP MARSEILLE</t>
  </si>
  <si>
    <t>D,UPUY</t>
  </si>
  <si>
    <t>A,Amber</t>
  </si>
  <si>
    <t>O,FFREDO</t>
  </si>
  <si>
    <t>L,AFORTUNE</t>
  </si>
  <si>
    <t>T,RFED</t>
  </si>
  <si>
    <t>L,IERRE</t>
  </si>
  <si>
    <t>E,Frozen</t>
  </si>
  <si>
    <t>D,UNANT</t>
  </si>
  <si>
    <t>J, GUILLEUX</t>
  </si>
  <si>
    <t>H,EMRY</t>
  </si>
  <si>
    <t>A,Karim</t>
  </si>
  <si>
    <t>C,OSMALLINA</t>
  </si>
  <si>
    <t>M,OUCHET</t>
  </si>
  <si>
    <t>B,OUCHET</t>
  </si>
  <si>
    <t>T,Cassiet</t>
  </si>
  <si>
    <t>D,Ruer</t>
  </si>
  <si>
    <t>G,ODEL</t>
  </si>
  <si>
    <t>V,Burgaud</t>
  </si>
  <si>
    <t>D,AGHER</t>
  </si>
  <si>
    <t>B,EDSNARD</t>
  </si>
  <si>
    <t>G,VDF</t>
  </si>
  <si>
    <t>M,Palot</t>
  </si>
  <si>
    <t>H,ELLOUIN</t>
  </si>
  <si>
    <t>S,T JACQUES</t>
  </si>
  <si>
    <t>P,HARMACIE DE BE</t>
  </si>
  <si>
    <t>R,Phttuch</t>
  </si>
  <si>
    <t>V,Leroy</t>
  </si>
  <si>
    <t>P,HIE ATLANTIS</t>
  </si>
  <si>
    <t>R,Flottes</t>
  </si>
  <si>
    <t>B,OTA</t>
  </si>
  <si>
    <t>M,ONGE</t>
  </si>
  <si>
    <t>A,Jayakumar</t>
  </si>
  <si>
    <t>D,ELEMAR</t>
  </si>
  <si>
    <t>B,ERGUETTE</t>
  </si>
  <si>
    <t>S,OUCHE</t>
  </si>
  <si>
    <t>P,Pcieberri</t>
  </si>
  <si>
    <t>M,ONTEIL</t>
  </si>
  <si>
    <t>S,EINE</t>
  </si>
  <si>
    <t>P,HIE PLSGE</t>
  </si>
  <si>
    <t>P,Aubron</t>
  </si>
  <si>
    <t>H,Hayee</t>
  </si>
  <si>
    <t>F,RMCI CONDAMINE</t>
  </si>
  <si>
    <t>R,Robino</t>
  </si>
  <si>
    <t>B,ERARD</t>
  </si>
  <si>
    <t>G,RISOLLET</t>
  </si>
  <si>
    <t>D,EPOT BALDY</t>
  </si>
  <si>
    <t>L,IN</t>
  </si>
  <si>
    <t>R,Pubellier</t>
  </si>
  <si>
    <t>J,Eudy</t>
  </si>
  <si>
    <t>,,LLIOUPA</t>
  </si>
  <si>
    <t>M,Michaud</t>
  </si>
  <si>
    <t>S,OLENE</t>
  </si>
  <si>
    <t>M,Bqob</t>
  </si>
  <si>
    <t>B,ALTARD</t>
  </si>
  <si>
    <t>P,HAR BIEN ETR</t>
  </si>
  <si>
    <t>L, RAMA</t>
  </si>
  <si>
    <t>%,"?("-+</t>
  </si>
  <si>
    <t>P,HHRA</t>
  </si>
  <si>
    <t>B,ILIOPT</t>
  </si>
  <si>
    <t>P,H ADO</t>
  </si>
  <si>
    <t>B,ELIER</t>
  </si>
  <si>
    <t>J,Bloch</t>
  </si>
  <si>
    <t>F,Trebois</t>
  </si>
  <si>
    <t>C,Causse</t>
  </si>
  <si>
    <t>D,IMITRI</t>
  </si>
  <si>
    <t>M,AYE</t>
  </si>
  <si>
    <t>A,Anna</t>
  </si>
  <si>
    <t>P,HARM REP</t>
  </si>
  <si>
    <t>L,ULU</t>
  </si>
  <si>
    <t>P,Herver</t>
  </si>
  <si>
    <t>J,Rym</t>
  </si>
  <si>
    <t>P,HARMACIE DU ME</t>
  </si>
  <si>
    <t>B,ONAFY</t>
  </si>
  <si>
    <t>L,Lugrin</t>
  </si>
  <si>
    <t>B,LANDINE</t>
  </si>
  <si>
    <t>G,ENUER</t>
  </si>
  <si>
    <t>P,H REY</t>
  </si>
  <si>
    <t>L,ELCERF</t>
  </si>
  <si>
    <t>4,(</t>
  </si>
  <si>
    <t>H,GVB</t>
  </si>
  <si>
    <t>L,INO</t>
  </si>
  <si>
    <t>P,Oradou</t>
  </si>
  <si>
    <t>I,LIE</t>
  </si>
  <si>
    <t>E,Elodie</t>
  </si>
  <si>
    <t>M,Mehdi</t>
  </si>
  <si>
    <t>P,ARA PHIE</t>
  </si>
  <si>
    <t>M,ONTANER</t>
  </si>
  <si>
    <t>G,AIN</t>
  </si>
  <si>
    <t>P,HARMACIE REP</t>
  </si>
  <si>
    <t>I,LL</t>
  </si>
  <si>
    <t>P,HIE ARCAD</t>
  </si>
  <si>
    <t>G,AYS</t>
  </si>
  <si>
    <t>P,HARM DE LTOUR</t>
  </si>
  <si>
    <t>P,Lothaire</t>
  </si>
  <si>
    <t>F,Rolland</t>
  </si>
  <si>
    <t>P,HIE RAMILLON</t>
  </si>
  <si>
    <t>L,OUISA</t>
  </si>
  <si>
    <t>P,HARMAC</t>
  </si>
  <si>
    <t>P,EREZ</t>
  </si>
  <si>
    <t>M,Car</t>
  </si>
  <si>
    <t>T,HEVENET</t>
  </si>
  <si>
    <t>R,Rifet</t>
  </si>
  <si>
    <t>S,EVERINE</t>
  </si>
  <si>
    <t>N,Ninq</t>
  </si>
  <si>
    <t>T,RAMAS</t>
  </si>
  <si>
    <t>L,Anglais</t>
  </si>
  <si>
    <t>P,H MAR</t>
  </si>
  <si>
    <t>A,Sibelle</t>
  </si>
  <si>
    <t>G,Ghamen</t>
  </si>
  <si>
    <t>M,Monia</t>
  </si>
  <si>
    <t>T,UBAU</t>
  </si>
  <si>
    <t>S,EBASTIEN</t>
  </si>
  <si>
    <t>C,OURTOUX</t>
  </si>
  <si>
    <t>A,UBREE</t>
  </si>
  <si>
    <t>),*3M*9=2</t>
  </si>
  <si>
    <t>M,Lilou</t>
  </si>
  <si>
    <t>R,ENARD</t>
  </si>
  <si>
    <t>47 AV, MAL DE LATTRE DE TASSIGNY</t>
  </si>
  <si>
    <t>L,AUNAY</t>
  </si>
  <si>
    <t>L,Laure</t>
  </si>
  <si>
    <t>G,Matteo</t>
  </si>
  <si>
    <t>H,Hh</t>
  </si>
  <si>
    <t>D,ULANGET</t>
  </si>
  <si>
    <t>S,TEEVE</t>
  </si>
  <si>
    <t>C,HAMALLARD</t>
  </si>
  <si>
    <t>J,NCFIK</t>
  </si>
  <si>
    <t>S,AUT</t>
  </si>
  <si>
    <t>R,IVIER</t>
  </si>
  <si>
    <t>M,ME HERVE</t>
  </si>
  <si>
    <t>E,STEVEZ</t>
  </si>
  <si>
    <t>E,Milie</t>
  </si>
  <si>
    <t>P,Vasram</t>
  </si>
  <si>
    <t>C,HARET</t>
  </si>
  <si>
    <t>P,HARMA GRIMAUD</t>
  </si>
  <si>
    <t>I,Isabelle</t>
  </si>
  <si>
    <t>S,CHELLENBERGER</t>
  </si>
  <si>
    <t>C,Tronel</t>
  </si>
  <si>
    <t>P,HARMACIE BRUNE</t>
  </si>
  <si>
    <t>D,ESCHAMPS</t>
  </si>
  <si>
    <t>P,HARMACIE VIUDE</t>
  </si>
  <si>
    <t>CANAL P,M,I, SAS</t>
  </si>
  <si>
    <t>J,AMIL</t>
  </si>
  <si>
    <t>F,EL</t>
  </si>
  <si>
    <t>F,Larose</t>
  </si>
  <si>
    <t>P,HIE ST</t>
  </si>
  <si>
    <t>B,IGO</t>
  </si>
  <si>
    <t>P,HAA V</t>
  </si>
  <si>
    <t>L,Lemanchec</t>
  </si>
  <si>
    <t>G,SW</t>
  </si>
  <si>
    <t>M,ORIN</t>
  </si>
  <si>
    <t>M,Mze</t>
  </si>
  <si>
    <t>L,EQUERTIER</t>
  </si>
  <si>
    <t>K,AILO</t>
  </si>
  <si>
    <t>L,Pharmacie</t>
  </si>
  <si>
    <t>C,Cora</t>
  </si>
  <si>
    <t>J,Gandrey</t>
  </si>
  <si>
    <t>E,Piallat</t>
  </si>
  <si>
    <t>L,UDIVINE</t>
  </si>
  <si>
    <t>B,ARRERE</t>
  </si>
  <si>
    <t>A,Faivre</t>
  </si>
  <si>
    <t>M,Martin</t>
  </si>
  <si>
    <t>G,UILHEM</t>
  </si>
  <si>
    <t>S,OLEIL</t>
  </si>
  <si>
    <t>J,Julie</t>
  </si>
  <si>
    <t>A,Delporte</t>
  </si>
  <si>
    <t>S,Sylgi</t>
  </si>
  <si>
    <t>B,ONNAFFOUS</t>
  </si>
  <si>
    <t>D,EMELLIER</t>
  </si>
  <si>
    <t>L,AFON</t>
  </si>
  <si>
    <t>M,ILESIME</t>
  </si>
  <si>
    <t>C,ECILE</t>
  </si>
  <si>
    <t>P,Lefebvre</t>
  </si>
  <si>
    <t>T,HAS</t>
  </si>
  <si>
    <t>H,ERICA</t>
  </si>
  <si>
    <t>N,OTIDZA</t>
  </si>
  <si>
    <t>E,Elio</t>
  </si>
  <si>
    <t>P,HARAMCIE AGOSTA</t>
  </si>
  <si>
    <t>L,Lequellec</t>
  </si>
  <si>
    <t>S,TAN</t>
  </si>
  <si>
    <t>C,ASADO</t>
  </si>
  <si>
    <t>H,ANITE</t>
  </si>
  <si>
    <t>C,AUJOLLE</t>
  </si>
  <si>
    <t>F,LEUR</t>
  </si>
  <si>
    <t>B,Tessim</t>
  </si>
  <si>
    <t>M,ARCHAND</t>
  </si>
  <si>
    <t>C,AEAAIC</t>
  </si>
  <si>
    <t>G,GG</t>
  </si>
  <si>
    <t>B,Ouinot</t>
  </si>
  <si>
    <t>C,ASELLAS</t>
  </si>
  <si>
    <t>B,LOHORN</t>
  </si>
  <si>
    <t>R,EYMONDON</t>
  </si>
  <si>
    <t>C,Cathy</t>
  </si>
  <si>
    <t>B,Blandine</t>
  </si>
  <si>
    <t>P,HRMA GAZELLE</t>
  </si>
  <si>
    <t>R,EMY</t>
  </si>
  <si>
    <t>M,Meynier</t>
  </si>
  <si>
    <t>H,JKL</t>
  </si>
  <si>
    <t>B,OCAGE</t>
  </si>
  <si>
    <t>C,Carpentier</t>
  </si>
  <si>
    <t>P,HARMA NERI</t>
  </si>
  <si>
    <t>A,Pinel</t>
  </si>
  <si>
    <t>H,Hkio</t>
  </si>
  <si>
    <t>M,Margaut</t>
  </si>
  <si>
    <t>S,Ophie</t>
  </si>
  <si>
    <t>T,HORE</t>
  </si>
  <si>
    <t>N,Nqvarro</t>
  </si>
  <si>
    <t>A,Damen</t>
  </si>
  <si>
    <t>M,ICKAEL</t>
  </si>
  <si>
    <t>S,Andra</t>
  </si>
  <si>
    <t>G,UTREU</t>
  </si>
  <si>
    <t>I,NGRIDE</t>
  </si>
  <si>
    <t>B,LANCHARD</t>
  </si>
  <si>
    <t>O,Odile</t>
  </si>
  <si>
    <t>T,Thomas</t>
  </si>
  <si>
    <t>P,HIE DU DEPART</t>
  </si>
  <si>
    <t>B,Oucgro</t>
  </si>
  <si>
    <t>L,ANTERNIER</t>
  </si>
  <si>
    <t>L,Lena</t>
  </si>
  <si>
    <t>G,ORE</t>
  </si>
  <si>
    <t>R,Rideau</t>
  </si>
  <si>
    <t>L,ISA</t>
  </si>
  <si>
    <t>N,GUYEN</t>
  </si>
  <si>
    <t>S,ANDTRA</t>
  </si>
  <si>
    <t>B,Bertrand</t>
  </si>
  <si>
    <t>F,ANGUIN</t>
  </si>
  <si>
    <t>B,Bisson</t>
  </si>
  <si>
    <t>U,Sigard</t>
  </si>
  <si>
    <t>A,Amin</t>
  </si>
  <si>
    <t>C,OUDRAT</t>
  </si>
  <si>
    <t>Y,ANIS</t>
  </si>
  <si>
    <t>P,ACE</t>
  </si>
  <si>
    <t>B,UISINE</t>
  </si>
  <si>
    <t>L, ENFANT</t>
  </si>
  <si>
    <t>M,Marche</t>
  </si>
  <si>
    <t>R,Rachiz</t>
  </si>
  <si>
    <t>M,ARY</t>
  </si>
  <si>
    <t>L,ELARGE</t>
  </si>
  <si>
    <t>A,PRIUM</t>
  </si>
  <si>
    <t>P,HIE VILLAGE</t>
  </si>
  <si>
    <t>P,H PASTEUR</t>
  </si>
  <si>
    <t>V,Orilhon</t>
  </si>
  <si>
    <t>P,Pp</t>
  </si>
  <si>
    <t>A,BIME   EMILIE</t>
  </si>
  <si>
    <t>D,Sorro</t>
  </si>
  <si>
    <t>M,Ehdi</t>
  </si>
  <si>
    <t>P,IRO</t>
  </si>
  <si>
    <t>A,GHATE</t>
  </si>
  <si>
    <t>O,RINKAR</t>
  </si>
  <si>
    <t>A,Vergnol</t>
  </si>
  <si>
    <t>J,EANNIN</t>
  </si>
  <si>
    <t>A,Ali</t>
  </si>
  <si>
    <t>M,Mymy</t>
  </si>
  <si>
    <t>G,LORIA</t>
  </si>
  <si>
    <t>L,EFEVTRE</t>
  </si>
  <si>
    <t>A,NGIE</t>
  </si>
  <si>
    <t>D,ATTEE</t>
  </si>
  <si>
    <t>L,E FLEM</t>
  </si>
  <si>
    <t>V,V</t>
  </si>
  <si>
    <t>P,ARALECLERC</t>
  </si>
  <si>
    <t>C,OUASNON</t>
  </si>
  <si>
    <t>R,ANVIN</t>
  </si>
  <si>
    <t>M,AURISASCO</t>
  </si>
  <si>
    <t>M,IC</t>
  </si>
  <si>
    <t>P,Resci</t>
  </si>
  <si>
    <t>P,HIE RODE</t>
  </si>
  <si>
    <t>M,AAX</t>
  </si>
  <si>
    <t>C,GVH</t>
  </si>
  <si>
    <t>M,ILCENT</t>
  </si>
  <si>
    <t>P,ICAUD</t>
  </si>
  <si>
    <t>A,RRIERE PHARMA</t>
  </si>
  <si>
    <t>B,OUGNCOURT</t>
  </si>
  <si>
    <t>N,ICERON</t>
  </si>
  <si>
    <t>P,HIE JOUVE</t>
  </si>
  <si>
    <t>H,Hhff</t>
  </si>
  <si>
    <t>B,OISSEL</t>
  </si>
  <si>
    <t>O,CP PARIS SAINT</t>
  </si>
  <si>
    <t>D,UCATEL</t>
  </si>
  <si>
    <t>T,OUITOU</t>
  </si>
  <si>
    <t>A,Mai</t>
  </si>
  <si>
    <t>F,Kk</t>
  </si>
  <si>
    <t>P,ALIS</t>
  </si>
  <si>
    <t>B,ASSEVILLE</t>
  </si>
  <si>
    <t>P,HAMAIL</t>
  </si>
  <si>
    <t>U,LIVI</t>
  </si>
  <si>
    <t>P,HIE LA FOURCHE</t>
  </si>
  <si>
    <t>P,HARMA FOLLAIN</t>
  </si>
  <si>
    <t>C,ROIX</t>
  </si>
  <si>
    <t>P,HIE HERME</t>
  </si>
  <si>
    <t>F,Fed</t>
  </si>
  <si>
    <t>A,Adnan</t>
  </si>
  <si>
    <t>M,Lepigeon</t>
  </si>
  <si>
    <t>P,HIE CARFOUR</t>
  </si>
  <si>
    <t>J,OHN</t>
  </si>
  <si>
    <t>C,Cynthia</t>
  </si>
  <si>
    <t>C,HARTIER</t>
  </si>
  <si>
    <t>F,Fg</t>
  </si>
  <si>
    <t>P,HIE LEON</t>
  </si>
  <si>
    <t>P,HIE CENTRE</t>
  </si>
  <si>
    <t>A,LEMANY</t>
  </si>
  <si>
    <t>L,EGROS</t>
  </si>
  <si>
    <t>F,EUTRE</t>
  </si>
  <si>
    <t>T,ABIB</t>
  </si>
  <si>
    <t>L,OUCHIE</t>
  </si>
  <si>
    <t>Z,Zup</t>
  </si>
  <si>
    <t>C,Crom</t>
  </si>
  <si>
    <t>M,Pharm</t>
  </si>
  <si>
    <t>E,Lpharme</t>
  </si>
  <si>
    <t>P,HI VAL</t>
  </si>
  <si>
    <t>P,HIE PORT</t>
  </si>
  <si>
    <t>P,HAD</t>
  </si>
  <si>
    <t>P,ONS</t>
  </si>
  <si>
    <t>P,Polinee</t>
  </si>
  <si>
    <t>P,HARMA CENTRE</t>
  </si>
  <si>
    <t>P,HCIE ISRAEL</t>
  </si>
  <si>
    <t>A,VENARD</t>
  </si>
  <si>
    <t>2 AVENUE DU  GEN, DE GAULLE</t>
  </si>
  <si>
    <t>P,HARMACIE 112</t>
  </si>
  <si>
    <t>A,LLAIN</t>
  </si>
  <si>
    <t>D,AMOTA</t>
  </si>
  <si>
    <t>P,HARMACIE DURAN</t>
  </si>
  <si>
    <t>A,Anquetil</t>
  </si>
  <si>
    <t>G,AELE</t>
  </si>
  <si>
    <t>M,ARSALEIX</t>
  </si>
  <si>
    <t>P,HIE SQUARE</t>
  </si>
  <si>
    <t>R,Rouselin</t>
  </si>
  <si>
    <t>K,Ari</t>
  </si>
  <si>
    <t>A,NTEUR</t>
  </si>
  <si>
    <t>P, PHIEVALLON</t>
  </si>
  <si>
    <t>M,AELIS</t>
  </si>
  <si>
    <t>M,ATHILDE</t>
  </si>
  <si>
    <t>P,HIE DU GRAND</t>
  </si>
  <si>
    <t>P,HIE BEAU</t>
  </si>
  <si>
    <t>B,ARET</t>
  </si>
  <si>
    <t>L,IENARD</t>
  </si>
  <si>
    <t>P,HI LAC</t>
  </si>
  <si>
    <t>M,Nicolas</t>
  </si>
  <si>
    <t>C,Necdelec</t>
  </si>
  <si>
    <t>G,Perrier</t>
  </si>
  <si>
    <t>Z,Zinezer</t>
  </si>
  <si>
    <t>C,Martiny</t>
  </si>
  <si>
    <t>C,OLLETAZ</t>
  </si>
  <si>
    <t>D, DENIS</t>
  </si>
  <si>
    <t>P,HIE MONCADE</t>
  </si>
  <si>
    <t>P,HARMACIE NOTRE</t>
  </si>
  <si>
    <t>F,Guyot</t>
  </si>
  <si>
    <t>C,HEVAL BLAB</t>
  </si>
  <si>
    <t>C,OYRAULT</t>
  </si>
  <si>
    <t>N,Nathali</t>
  </si>
  <si>
    <t>P,REBOCAGE</t>
  </si>
  <si>
    <t>T,Tranchant</t>
  </si>
  <si>
    <t>C,AYEUX</t>
  </si>
  <si>
    <t>R,EMPQRT</t>
  </si>
  <si>
    <t>S,Sylvie</t>
  </si>
  <si>
    <t>P,HARMACIE MOUTO</t>
  </si>
  <si>
    <t>P,OMIER</t>
  </si>
  <si>
    <t>S,Bourset</t>
  </si>
  <si>
    <t>N,ORBERT</t>
  </si>
  <si>
    <t>V,ICTOR</t>
  </si>
  <si>
    <t>M,AGNAC</t>
  </si>
  <si>
    <t>L,Lagrange</t>
  </si>
  <si>
    <t>L,Aure</t>
  </si>
  <si>
    <t>L,AMOUREUX</t>
  </si>
  <si>
    <t>J,Lebourg</t>
  </si>
  <si>
    <t>K,ERBORIOU</t>
  </si>
  <si>
    <t>C,Clara</t>
  </si>
  <si>
    <t>V,Pothier</t>
  </si>
  <si>
    <t>X,ICLUNA</t>
  </si>
  <si>
    <t>V,ERGNES</t>
  </si>
  <si>
    <t>M, DAILLLY</t>
  </si>
  <si>
    <t>O,Ry</t>
  </si>
  <si>
    <t>R,ENE</t>
  </si>
  <si>
    <t>P,ROUST</t>
  </si>
  <si>
    <t>D,ARKAR</t>
  </si>
  <si>
    <t>V,Lmintt</t>
  </si>
  <si>
    <t>L,AGREU</t>
  </si>
  <si>
    <t>M,ERLIN</t>
  </si>
  <si>
    <t>J,AMIN</t>
  </si>
  <si>
    <t>G,Lacote</t>
  </si>
  <si>
    <t>Y,Ykussef</t>
  </si>
  <si>
    <t>V,ALLETTE</t>
  </si>
  <si>
    <t>T,Homas</t>
  </si>
  <si>
    <t>E,Breuillard</t>
  </si>
  <si>
    <t>P,Phiestlaurent</t>
  </si>
  <si>
    <t>S,Cuvelier</t>
  </si>
  <si>
    <t>L,EBLON</t>
  </si>
  <si>
    <t>G,FVGV</t>
  </si>
  <si>
    <t>B,REVILLE</t>
  </si>
  <si>
    <t>C,Merle</t>
  </si>
  <si>
    <t>M,URIEL</t>
  </si>
  <si>
    <t>D,XFDX</t>
  </si>
  <si>
    <t>A,LVARO</t>
  </si>
  <si>
    <t>C,HAUSSE</t>
  </si>
  <si>
    <t>M,Bonnaire</t>
  </si>
  <si>
    <t>L,EONORA</t>
  </si>
  <si>
    <t>L,ARAPIDIE</t>
  </si>
  <si>
    <t>J,Bideau</t>
  </si>
  <si>
    <t>F,Ertle</t>
  </si>
  <si>
    <t>S,UD</t>
  </si>
  <si>
    <t>L,AO</t>
  </si>
  <si>
    <t>M,Maelle</t>
  </si>
  <si>
    <t>J,ODIE</t>
  </si>
  <si>
    <t>H,ARDEL</t>
  </si>
  <si>
    <t>B,ROCCATO</t>
  </si>
  <si>
    <t>A,LIX</t>
  </si>
  <si>
    <t>L,EDOYER</t>
  </si>
  <si>
    <t>M,Lavau</t>
  </si>
  <si>
    <t>L,EMAIRE</t>
  </si>
  <si>
    <t>I,Igra</t>
  </si>
  <si>
    <t>U,YHG</t>
  </si>
  <si>
    <t>B,ROYILKLET</t>
  </si>
  <si>
    <t>C,HENE JOLIE</t>
  </si>
  <si>
    <t>P,H BELLE</t>
  </si>
  <si>
    <t>T,YU</t>
  </si>
  <si>
    <t>B,Brahm</t>
  </si>
  <si>
    <t>B,ERNANCHE</t>
  </si>
  <si>
    <t>A, ARCADE</t>
  </si>
  <si>
    <t>T,ABOURET</t>
  </si>
  <si>
    <t>J,Ulis</t>
  </si>
  <si>
    <t>C,HENU</t>
  </si>
  <si>
    <t>J,Manon</t>
  </si>
  <si>
    <t>N,Natal</t>
  </si>
  <si>
    <t>P,ETER</t>
  </si>
  <si>
    <t>S,Robert</t>
  </si>
  <si>
    <t>B,ETZ</t>
  </si>
  <si>
    <t>D,ORIANE</t>
  </si>
  <si>
    <t>L,AFLAUIERE</t>
  </si>
  <si>
    <t>B,EA</t>
  </si>
  <si>
    <t>P,HARMA SOVAY</t>
  </si>
  <si>
    <t>R,ICHEZ</t>
  </si>
  <si>
    <t>B,Bruno</t>
  </si>
  <si>
    <t>P,HC LICES</t>
  </si>
  <si>
    <t>M,AYLIS</t>
  </si>
  <si>
    <t>P,Deleuze</t>
  </si>
  <si>
    <t>G,Fougeray</t>
  </si>
  <si>
    <t>P,H HALL</t>
  </si>
  <si>
    <t>C,Aron</t>
  </si>
  <si>
    <t>S,ZD</t>
  </si>
  <si>
    <t>V,ANDROMME</t>
  </si>
  <si>
    <t>L,EFEUVRE</t>
  </si>
  <si>
    <t>D,Decoussy</t>
  </si>
  <si>
    <t>A,Thomas</t>
  </si>
  <si>
    <t>R,OPERT</t>
  </si>
  <si>
    <t>C,Eline</t>
  </si>
  <si>
    <t>C,LAIR</t>
  </si>
  <si>
    <t>P,HCIE CHMP</t>
  </si>
  <si>
    <t>C,ELIA</t>
  </si>
  <si>
    <t>P,HARMACIE DES G</t>
  </si>
  <si>
    <t>M,Koch</t>
  </si>
  <si>
    <t>P,HI FLAMANDE</t>
  </si>
  <si>
    <t>C,OLLOMB</t>
  </si>
  <si>
    <t>L,ESPAGOLE</t>
  </si>
  <si>
    <t>B,OUCHED</t>
  </si>
  <si>
    <t>O,URSEL</t>
  </si>
  <si>
    <t>A,Jebali</t>
  </si>
  <si>
    <t>J,Bretaudeau</t>
  </si>
  <si>
    <t>L,Bruno</t>
  </si>
  <si>
    <t>C,HAINE</t>
  </si>
  <si>
    <t>L,E GLAL</t>
  </si>
  <si>
    <t>J,Ines</t>
  </si>
  <si>
    <t>B,Blanchard</t>
  </si>
  <si>
    <t>C,HAPRON</t>
  </si>
  <si>
    <t>L,Besnard</t>
  </si>
  <si>
    <t>S,ENE</t>
  </si>
  <si>
    <t>M,Aziz</t>
  </si>
  <si>
    <t>S,OUPRE</t>
  </si>
  <si>
    <t>L,Lafayett</t>
  </si>
  <si>
    <t>F,YHYU</t>
  </si>
  <si>
    <t>D,URET</t>
  </si>
  <si>
    <t>P,HIE PAVOIS</t>
  </si>
  <si>
    <t>D,EBORAH</t>
  </si>
  <si>
    <t>P,HARMACIE JACQU</t>
  </si>
  <si>
    <t>L,ABATUY</t>
  </si>
  <si>
    <t>E,Kern</t>
  </si>
  <si>
    <t>G,UYOT</t>
  </si>
  <si>
    <t>B,ECKER</t>
  </si>
  <si>
    <t>H,Gaspard</t>
  </si>
  <si>
    <t>S,CHIP</t>
  </si>
  <si>
    <t>D,Vilora</t>
  </si>
  <si>
    <t>T,TGGHHHJ</t>
  </si>
  <si>
    <t>E,LIANE</t>
  </si>
  <si>
    <t>1,*:</t>
  </si>
  <si>
    <t>P,PPPPP</t>
  </si>
  <si>
    <t>T,ESSON</t>
  </si>
  <si>
    <t>H,BB</t>
  </si>
  <si>
    <t>C,ORINNE</t>
  </si>
  <si>
    <t>P,HIE VICTIOR</t>
  </si>
  <si>
    <t>P,H CALYSPO</t>
  </si>
  <si>
    <t>R,UINET</t>
  </si>
  <si>
    <t>M,Mouly</t>
  </si>
  <si>
    <t>M,Moretetjean</t>
  </si>
  <si>
    <t>B,ELIN</t>
  </si>
  <si>
    <t>P,HIE ROUSSEL</t>
  </si>
  <si>
    <t>V,Alerie</t>
  </si>
  <si>
    <t>N,AZURE</t>
  </si>
  <si>
    <t>P,HA GAMA</t>
  </si>
  <si>
    <t>H,GGH</t>
  </si>
  <si>
    <t>D,Debora</t>
  </si>
  <si>
    <t>M,ARIN</t>
  </si>
  <si>
    <t>M,Lev</t>
  </si>
  <si>
    <t>P,HIE MARAIS</t>
  </si>
  <si>
    <t>H,OAREAU</t>
  </si>
  <si>
    <t>Z,A,C DE CHATEAUGAY</t>
  </si>
  <si>
    <t>G,Onder</t>
  </si>
  <si>
    <t>L,ECLEIR</t>
  </si>
  <si>
    <t>P,HAR ST JEAN</t>
  </si>
  <si>
    <t>R,OMU</t>
  </si>
  <si>
    <t>L,ISE</t>
  </si>
  <si>
    <t>K,AMILO</t>
  </si>
  <si>
    <t>A,Natalie</t>
  </si>
  <si>
    <t>G,V</t>
  </si>
  <si>
    <t>P,Pierre</t>
  </si>
  <si>
    <t>P,HI MONTMAJOUR</t>
  </si>
  <si>
    <t>C,Cusin</t>
  </si>
  <si>
    <t>B,Remond</t>
  </si>
  <si>
    <t>D,ELAGNEZAU</t>
  </si>
  <si>
    <t>B,RET</t>
  </si>
  <si>
    <t>B,EC</t>
  </si>
  <si>
    <t>G,USTAVE</t>
  </si>
  <si>
    <t>M,Phamarcie</t>
  </si>
  <si>
    <t>F,REVA</t>
  </si>
  <si>
    <t>M,Fenandes</t>
  </si>
  <si>
    <t>P,ERON</t>
  </si>
  <si>
    <t>P,H DORET</t>
  </si>
  <si>
    <t>P,HIE CENTRALE</t>
  </si>
  <si>
    <t>P,H 4</t>
  </si>
  <si>
    <t>H,AJAR</t>
  </si>
  <si>
    <t>L,AROCHE</t>
  </si>
  <si>
    <t>P,H FLEX</t>
  </si>
  <si>
    <t>C,ARNUS</t>
  </si>
  <si>
    <t>L,Lucas</t>
  </si>
  <si>
    <t>P,HARM ARV</t>
  </si>
  <si>
    <t>H,JGHJG</t>
  </si>
  <si>
    <t>D,Durand</t>
  </si>
  <si>
    <t>B,UPHARM</t>
  </si>
  <si>
    <t>F,AUCHER</t>
  </si>
  <si>
    <t>L,EDUC</t>
  </si>
  <si>
    <t>B,ERNUSSET</t>
  </si>
  <si>
    <t>C,Selebi</t>
  </si>
  <si>
    <t>P,Pharmadup</t>
  </si>
  <si>
    <t>K,Janot</t>
  </si>
  <si>
    <t>P,Pharmaciefaubourg</t>
  </si>
  <si>
    <t>F,Maurin</t>
  </si>
  <si>
    <t>E,RGE</t>
  </si>
  <si>
    <t>P,HIE MOUTON</t>
  </si>
  <si>
    <t>C,ORNEE</t>
  </si>
  <si>
    <t>N,EYLIE</t>
  </si>
  <si>
    <t>P,HIE CENTRAL</t>
  </si>
  <si>
    <t>J,Immy</t>
  </si>
  <si>
    <t>L,ETER</t>
  </si>
  <si>
    <t>E,Yapi</t>
  </si>
  <si>
    <t>P,HIE GOB</t>
  </si>
  <si>
    <t>C,OLLIN</t>
  </si>
  <si>
    <t>P,HARMACIE SABAA</t>
  </si>
  <si>
    <t>M,Momo</t>
  </si>
  <si>
    <t>A,PVEL</t>
  </si>
  <si>
    <t>B,ESNARD</t>
  </si>
  <si>
    <t>J,Jdjd</t>
  </si>
  <si>
    <t>H,Cibell</t>
  </si>
  <si>
    <t>E,Eddy</t>
  </si>
  <si>
    <t>P,HARMACIE MALLE</t>
  </si>
  <si>
    <t>B,ELLON</t>
  </si>
  <si>
    <t>P,HARMACIE LA N</t>
  </si>
  <si>
    <t>R,Stephanie</t>
  </si>
  <si>
    <t>H,Lemmonie</t>
  </si>
  <si>
    <t>P,Pharmaparl</t>
  </si>
  <si>
    <t>J,Eremy</t>
  </si>
  <si>
    <t>R,OBERTS</t>
  </si>
  <si>
    <t>V,Valerie</t>
  </si>
  <si>
    <t>B,AUDEZT</t>
  </si>
  <si>
    <t>F,RADET</t>
  </si>
  <si>
    <t>M,Dupuis</t>
  </si>
  <si>
    <t>H,ALWANI</t>
  </si>
  <si>
    <t>T,RAN</t>
  </si>
  <si>
    <t>E,Ma</t>
  </si>
  <si>
    <t>T,HUILLIER</t>
  </si>
  <si>
    <t>C,HOPINEAUU</t>
  </si>
  <si>
    <t>P,HIE ARCADES</t>
  </si>
  <si>
    <t>P,HI ARENES</t>
  </si>
  <si>
    <t>D,Dubosc</t>
  </si>
  <si>
    <t>L,ENNE</t>
  </si>
  <si>
    <t>D,Dalila</t>
  </si>
  <si>
    <t>C,OLOMB</t>
  </si>
  <si>
    <t>P,HARMACIE PERNE</t>
  </si>
  <si>
    <t>D,Elphine</t>
  </si>
  <si>
    <t>D,Dmien</t>
  </si>
  <si>
    <t>L,EANA</t>
  </si>
  <si>
    <t>P,HIE DU 58</t>
  </si>
  <si>
    <t>P,HARMACIE MOREN</t>
  </si>
  <si>
    <t>G,ODIN</t>
  </si>
  <si>
    <t>P,HARMACIE DES L</t>
  </si>
  <si>
    <t>S,ELIER</t>
  </si>
  <si>
    <t>P,H CREULE</t>
  </si>
  <si>
    <t>P,H DECOBERT</t>
  </si>
  <si>
    <t>S,Sam</t>
  </si>
  <si>
    <t>V,ERDOT</t>
  </si>
  <si>
    <t>P,H BIZO</t>
  </si>
  <si>
    <t>M,ARXAL</t>
  </si>
  <si>
    <t>F,Jade</t>
  </si>
  <si>
    <t>S,AUPHIE</t>
  </si>
  <si>
    <t>M,Damian</t>
  </si>
  <si>
    <t>A,CTION</t>
  </si>
  <si>
    <t>C,Brezzo</t>
  </si>
  <si>
    <t>A,Auchan</t>
  </si>
  <si>
    <t>F,OURCINE</t>
  </si>
  <si>
    <t>G,RESS</t>
  </si>
  <si>
    <t>I,Beff</t>
  </si>
  <si>
    <t>D,EMARAIS</t>
  </si>
  <si>
    <t>S,Bodeau</t>
  </si>
  <si>
    <t>F,Pharmarecep</t>
  </si>
  <si>
    <t>M,OREL</t>
  </si>
  <si>
    <t>D,G</t>
  </si>
  <si>
    <t>T,HUILLARD</t>
  </si>
  <si>
    <t>B,ARATON</t>
  </si>
  <si>
    <t>F,LORE</t>
  </si>
  <si>
    <t>M,IRALLIE</t>
  </si>
  <si>
    <t>R,EGGIO</t>
  </si>
  <si>
    <t>A,Melie</t>
  </si>
  <si>
    <t>S,ORLUT</t>
  </si>
  <si>
    <t>M,ICHELLE</t>
  </si>
  <si>
    <t>J,Jallet</t>
  </si>
  <si>
    <t>L,ANDRE</t>
  </si>
  <si>
    <t>P,H ADAMI</t>
  </si>
  <si>
    <t>J,USTINE</t>
  </si>
  <si>
    <t>T,GRFED</t>
  </si>
  <si>
    <t>C,HEVETMENARD</t>
  </si>
  <si>
    <t>Y,YYYYYYYYY</t>
  </si>
  <si>
    <t>A,USTRUY</t>
  </si>
  <si>
    <t>J,UILLARD</t>
  </si>
  <si>
    <t>H,Hfdd</t>
  </si>
  <si>
    <t>Y,EU</t>
  </si>
  <si>
    <t>T,F</t>
  </si>
  <si>
    <t>D,UBREUL</t>
  </si>
  <si>
    <t>B,RU</t>
  </si>
  <si>
    <t>W,ILLIAM</t>
  </si>
  <si>
    <t>G,UETTAT</t>
  </si>
  <si>
    <t>L,AETITIA</t>
  </si>
  <si>
    <t>S,Sandrine</t>
  </si>
  <si>
    <t>L,ONCOTE</t>
  </si>
  <si>
    <t>P,HARMACIE 55</t>
  </si>
  <si>
    <t>P,HARM M</t>
  </si>
  <si>
    <t>I,C</t>
  </si>
  <si>
    <t>H,JBN</t>
  </si>
  <si>
    <t>J,JAFREZIC</t>
  </si>
  <si>
    <t>H,OUILLE</t>
  </si>
  <si>
    <t>D,AISY</t>
  </si>
  <si>
    <t>T,ROESCH</t>
  </si>
  <si>
    <t>C,HRIST</t>
  </si>
  <si>
    <t>L,ECRECL</t>
  </si>
  <si>
    <t>P,ERODDIN</t>
  </si>
  <si>
    <t>C,Clotilde</t>
  </si>
  <si>
    <t>G,IE LOGISTIQUE</t>
  </si>
  <si>
    <t>J,UU</t>
  </si>
  <si>
    <t>S,Fayolle</t>
  </si>
  <si>
    <t>J,B</t>
  </si>
  <si>
    <t>C,ANARELLI</t>
  </si>
  <si>
    <t>E,E</t>
  </si>
  <si>
    <t>G,HGHGH</t>
  </si>
  <si>
    <t>M,Rafit</t>
  </si>
  <si>
    <t>P,HARMACIE BEAUV</t>
  </si>
  <si>
    <t>P,HARMACIE DU SO</t>
  </si>
  <si>
    <t>A,Audras</t>
  </si>
  <si>
    <t>D,UFRAISSE</t>
  </si>
  <si>
    <t>P,ALAI</t>
  </si>
  <si>
    <t>P,HIE PASTEUR</t>
  </si>
  <si>
    <t>V,ILLAIN</t>
  </si>
  <si>
    <t>S,Sophie</t>
  </si>
  <si>
    <t>W,Sorin</t>
  </si>
  <si>
    <t>G,UILLERAULT</t>
  </si>
  <si>
    <t>H,ERBERT</t>
  </si>
  <si>
    <t>M,ANUE</t>
  </si>
  <si>
    <t>F,Alexandre</t>
  </si>
  <si>
    <t>S,Goetz</t>
  </si>
  <si>
    <t>S,AVARUY</t>
  </si>
  <si>
    <t>G,Gregory</t>
  </si>
  <si>
    <t>B,Brochard</t>
  </si>
  <si>
    <t>R,IOUAL</t>
  </si>
  <si>
    <t>P,HARMACIE PASTEU</t>
  </si>
  <si>
    <t>C,OUTANT</t>
  </si>
  <si>
    <t>H,HHHH</t>
  </si>
  <si>
    <t>G,FRDE</t>
  </si>
  <si>
    <t>S,OIZIC</t>
  </si>
  <si>
    <t>S,TADZ</t>
  </si>
  <si>
    <t>P,HAMACIE</t>
  </si>
  <si>
    <t>A,Ahmed</t>
  </si>
  <si>
    <t>L,UIS</t>
  </si>
  <si>
    <t>L,ANDRAN</t>
  </si>
  <si>
    <t>M,Mellinet</t>
  </si>
  <si>
    <t>L,ELIEVRE</t>
  </si>
  <si>
    <t>T,ADDEI</t>
  </si>
  <si>
    <t>C,ELESTIN</t>
  </si>
  <si>
    <t>J,Ji</t>
  </si>
  <si>
    <t>P,HIR AV OPERA</t>
  </si>
  <si>
    <t>O,Osther</t>
  </si>
  <si>
    <t>D,ELAPORTE</t>
  </si>
  <si>
    <t>Y,ANN</t>
  </si>
  <si>
    <t>H,HHHHHH</t>
  </si>
  <si>
    <t>P,ARAPHIE</t>
  </si>
  <si>
    <t>M,ORICI</t>
  </si>
  <si>
    <t>A,HIER</t>
  </si>
  <si>
    <t>D,ANY</t>
  </si>
  <si>
    <t>C,ATEAU</t>
  </si>
  <si>
    <t>E,CLERF</t>
  </si>
  <si>
    <t>M,OULIE</t>
  </si>
  <si>
    <t>H,FHFH</t>
  </si>
  <si>
    <t>K,Pamies</t>
  </si>
  <si>
    <t>G,GGGG</t>
  </si>
  <si>
    <t>P,HIE TREM</t>
  </si>
  <si>
    <t>H,RHE</t>
  </si>
  <si>
    <t>A,Angel</t>
  </si>
  <si>
    <t>N,Clamin</t>
  </si>
  <si>
    <t>J,Juvenon</t>
  </si>
  <si>
    <t>G,Asa</t>
  </si>
  <si>
    <t>D,Dhsh</t>
  </si>
  <si>
    <t>H,Yy</t>
  </si>
  <si>
    <t>P,H DIUMAD</t>
  </si>
  <si>
    <t>Z,HOU</t>
  </si>
  <si>
    <t>G,REFO</t>
  </si>
  <si>
    <t>P,AULA</t>
  </si>
  <si>
    <t>S,IRIEYS</t>
  </si>
  <si>
    <t>P,HIE 3QUARTIERS</t>
  </si>
  <si>
    <t>P,HCIE ARMORI</t>
  </si>
  <si>
    <t>P,HIE SERAPHIM</t>
  </si>
  <si>
    <t>I,UJY</t>
  </si>
  <si>
    <t>U,BU</t>
  </si>
  <si>
    <t>C,OUPPEY</t>
  </si>
  <si>
    <t>P,OTDEVIN</t>
  </si>
  <si>
    <t>D,IONNET</t>
  </si>
  <si>
    <t>M,Chaillou</t>
  </si>
  <si>
    <t>G,IOVANNI</t>
  </si>
  <si>
    <t>M,Gueniot</t>
  </si>
  <si>
    <t>T,ABARY</t>
  </si>
  <si>
    <t>P,H AED</t>
  </si>
  <si>
    <t>S,Kuentz</t>
  </si>
  <si>
    <t>P,Hotesse</t>
  </si>
  <si>
    <t>P,PARATIISIPAJA</t>
  </si>
  <si>
    <t>M,NP</t>
  </si>
  <si>
    <t>K,Kk</t>
  </si>
  <si>
    <t>B,OMY</t>
  </si>
  <si>
    <t>A,LBRESPY</t>
  </si>
  <si>
    <t>P,Pineau</t>
  </si>
  <si>
    <t>D,A CUNHA</t>
  </si>
  <si>
    <t>P,Phcienapoleon</t>
  </si>
  <si>
    <t>P,Pialat</t>
  </si>
  <si>
    <t>P,ASDELOUP</t>
  </si>
  <si>
    <t>P,HARMACIE DE RA</t>
  </si>
  <si>
    <t>S,PEICHER</t>
  </si>
  <si>
    <t>C,Ecile</t>
  </si>
  <si>
    <t>C,HRISTIAN</t>
  </si>
  <si>
    <t>P,ICARDIE VERTE</t>
  </si>
  <si>
    <t>S,AMIA</t>
  </si>
  <si>
    <t>P,ENON</t>
  </si>
  <si>
    <t>T,Hj</t>
  </si>
  <si>
    <t>M,ARAN</t>
  </si>
  <si>
    <t>F,AGE</t>
  </si>
  <si>
    <t>E,Erhel</t>
  </si>
  <si>
    <t>M,OUTAUD</t>
  </si>
  <si>
    <t>F,GI</t>
  </si>
  <si>
    <t>P,HARM ST PAN</t>
  </si>
  <si>
    <t>G,OUIN</t>
  </si>
  <si>
    <t>S,Stejean</t>
  </si>
  <si>
    <t>A,Ansemant</t>
  </si>
  <si>
    <t>B,Boillot</t>
  </si>
  <si>
    <t>V,Vero</t>
  </si>
  <si>
    <t>M,Michel</t>
  </si>
  <si>
    <t>X,Erpo</t>
  </si>
  <si>
    <t>P,Phiejeunet</t>
  </si>
  <si>
    <t>H,IS</t>
  </si>
  <si>
    <t>R,OUVIER</t>
  </si>
  <si>
    <t>J,Jerem</t>
  </si>
  <si>
    <t>E,Sabrina</t>
  </si>
  <si>
    <t>P,HIE LEON BLUM</t>
  </si>
  <si>
    <t>F,Franck</t>
  </si>
  <si>
    <t>T,OMAS</t>
  </si>
  <si>
    <t>T,IPHAINE</t>
  </si>
  <si>
    <t>M,R AURELIEN</t>
  </si>
  <si>
    <t>B,LANQUET</t>
  </si>
  <si>
    <t>M,Magasin</t>
  </si>
  <si>
    <t>J,Wascheul</t>
  </si>
  <si>
    <t>P,HARMACIE POPIN</t>
  </si>
  <si>
    <t>B,ASTIEN</t>
  </si>
  <si>
    <t>P,HARM DES BORDES</t>
  </si>
  <si>
    <t>P,Mimoune</t>
  </si>
  <si>
    <t>B,AUDIN</t>
  </si>
  <si>
    <t>S,Ritzmann</t>
  </si>
  <si>
    <t>G,ROSL</t>
  </si>
  <si>
    <t>V,Chican</t>
  </si>
  <si>
    <t>P,Pinto</t>
  </si>
  <si>
    <t>D,Donia</t>
  </si>
  <si>
    <t>P,Liondards</t>
  </si>
  <si>
    <t>H,ERMITAGE</t>
  </si>
  <si>
    <t>L,ESLIE</t>
  </si>
  <si>
    <t>C,ROUZET</t>
  </si>
  <si>
    <t>P,H PLAINE</t>
  </si>
  <si>
    <t>R,MS</t>
  </si>
  <si>
    <t>V,IBS</t>
  </si>
  <si>
    <t>J,Louie</t>
  </si>
  <si>
    <t>P,HA MAIRI</t>
  </si>
  <si>
    <t>M,ALBECS</t>
  </si>
  <si>
    <t>G,UERANDIS</t>
  </si>
  <si>
    <t>P,HIE AMAR</t>
  </si>
  <si>
    <t>A,SMAE</t>
  </si>
  <si>
    <t>P,HARMACIE CCIAL</t>
  </si>
  <si>
    <t>R,IOY</t>
  </si>
  <si>
    <t>R,OBER</t>
  </si>
  <si>
    <t>S,ODIBRAG</t>
  </si>
  <si>
    <t>C,ENTRAL</t>
  </si>
  <si>
    <t>G,ICQUEL</t>
  </si>
  <si>
    <t>K,ERLOCH</t>
  </si>
  <si>
    <t>P,INS</t>
  </si>
  <si>
    <t>P,ROVOST</t>
  </si>
  <si>
    <t>P,H CASTETS</t>
  </si>
  <si>
    <t>H,BHBCFCF</t>
  </si>
  <si>
    <t>P,HARMACIE 37 BO</t>
  </si>
  <si>
    <t>P,CIE</t>
  </si>
  <si>
    <t>Y,OUSEF</t>
  </si>
  <si>
    <t>A,Jusseaume</t>
  </si>
  <si>
    <t>H,ARMACIE</t>
  </si>
  <si>
    <t>G,OLFE</t>
  </si>
  <si>
    <t>R,EJANNE</t>
  </si>
  <si>
    <t>D,ELORT</t>
  </si>
  <si>
    <t>B,QRBER</t>
  </si>
  <si>
    <t>P,ATRACIA</t>
  </si>
  <si>
    <t>U,U</t>
  </si>
  <si>
    <t>P,HARMACIE MODER</t>
  </si>
  <si>
    <t>K,Kamel</t>
  </si>
  <si>
    <t>P,HIE BALIZY</t>
  </si>
  <si>
    <t>E,CHARD</t>
  </si>
  <si>
    <t>M,Morin</t>
  </si>
  <si>
    <t>P,H MER</t>
  </si>
  <si>
    <t>P,HIEFONTAINE</t>
  </si>
  <si>
    <t>P,HIE CORNCHIE</t>
  </si>
  <si>
    <t>E,STUAIRE</t>
  </si>
  <si>
    <t>P,HIE ROFFE</t>
  </si>
  <si>
    <t>T,HIEBEAULT</t>
  </si>
  <si>
    <t>S,EVAUX</t>
  </si>
  <si>
    <t>P,ERRAZI</t>
  </si>
  <si>
    <t>M,Lamarque</t>
  </si>
  <si>
    <t>P,Burdain</t>
  </si>
  <si>
    <t>A,Samira</t>
  </si>
  <si>
    <t>F,ERRY</t>
  </si>
  <si>
    <t>P,AQUE</t>
  </si>
  <si>
    <t>B,AGGIONI</t>
  </si>
  <si>
    <t>G,IRAUDET</t>
  </si>
  <si>
    <t>S,Morel</t>
  </si>
  <si>
    <t>A,Caretti</t>
  </si>
  <si>
    <t>P,HEIE ABB AYE</t>
  </si>
  <si>
    <t>P,Ama</t>
  </si>
  <si>
    <t>P,HARMACIE KROEN</t>
  </si>
  <si>
    <t>L,AURINE</t>
  </si>
  <si>
    <t>C,OTTET</t>
  </si>
  <si>
    <t>A,LLIANCE</t>
  </si>
  <si>
    <t>A,Eestelle</t>
  </si>
  <si>
    <t>T,AKETT</t>
  </si>
  <si>
    <t>A,C, ,SWPFM</t>
  </si>
  <si>
    <t>L,ESPAGNOL</t>
  </si>
  <si>
    <t>A,CTIV RUN</t>
  </si>
  <si>
    <t>P,HC FOUR</t>
  </si>
  <si>
    <t>F,REMOND</t>
  </si>
  <si>
    <t>A,Vassas</t>
  </si>
  <si>
    <t>M,AXIME</t>
  </si>
  <si>
    <t>B,OUVIER</t>
  </si>
  <si>
    <t>P,HARMACIEEE</t>
  </si>
  <si>
    <t>P,Carme</t>
  </si>
  <si>
    <t>P,HARMA A6</t>
  </si>
  <si>
    <t>D,OIDIDER</t>
  </si>
  <si>
    <t>G,H</t>
  </si>
  <si>
    <t>C,REPELIERE</t>
  </si>
  <si>
    <t>B,OTLAND</t>
  </si>
  <si>
    <t>H,Teboul</t>
  </si>
  <si>
    <t>C,OURTIAL</t>
  </si>
  <si>
    <t>M,URIELL</t>
  </si>
  <si>
    <t>M,Bonnet</t>
  </si>
  <si>
    <t>P,Phcieaigle</t>
  </si>
  <si>
    <t>A,FONSO</t>
  </si>
  <si>
    <t>C,Hristophe</t>
  </si>
  <si>
    <t>L,AGUIERCE</t>
  </si>
  <si>
    <t>A,Lyo</t>
  </si>
  <si>
    <t>A,RNAUD CHLOE</t>
  </si>
  <si>
    <t>S,ENTHY</t>
  </si>
  <si>
    <t>V,ACARIE</t>
  </si>
  <si>
    <t>Y,FYF</t>
  </si>
  <si>
    <t>H,UB</t>
  </si>
  <si>
    <t>S,Muller</t>
  </si>
  <si>
    <t>M,AGNIN</t>
  </si>
  <si>
    <t>C,Chqulet</t>
  </si>
  <si>
    <t>L,UC</t>
  </si>
  <si>
    <t>P,Florence</t>
  </si>
  <si>
    <t>D,ANET</t>
  </si>
  <si>
    <t>P,H MAROILLES</t>
  </si>
  <si>
    <t>C,HICA</t>
  </si>
  <si>
    <t>P,Vann</t>
  </si>
  <si>
    <t>K,LOOP</t>
  </si>
  <si>
    <t>P,HA UZES</t>
  </si>
  <si>
    <t>E,TCHEVERRIA</t>
  </si>
  <si>
    <t>L,ELEU</t>
  </si>
  <si>
    <t>L,ANNOY</t>
  </si>
  <si>
    <t>L,Lauraine</t>
  </si>
  <si>
    <t>V,IRGINIE</t>
  </si>
  <si>
    <t>B,OBILLOT</t>
  </si>
  <si>
    <t>P,ERCHAIS PHARMA</t>
  </si>
  <si>
    <t>L,Adamski</t>
  </si>
  <si>
    <t>P,T PC</t>
  </si>
  <si>
    <t>A,MBREE</t>
  </si>
  <si>
    <t>L,ECLEZRC</t>
  </si>
  <si>
    <t>H,Arfleur</t>
  </si>
  <si>
    <t>B,ARBAZ</t>
  </si>
  <si>
    <t>S,EVRINE</t>
  </si>
  <si>
    <t>P,H VOILQUIN</t>
  </si>
  <si>
    <t>B,ROYUULLET</t>
  </si>
  <si>
    <t>M,ECHIN</t>
  </si>
  <si>
    <t>P,Pra</t>
  </si>
  <si>
    <t>G,OUDAL</t>
  </si>
  <si>
    <t>H,ERICY</t>
  </si>
  <si>
    <t>H,ELUGEIRA</t>
  </si>
  <si>
    <t>T,YPHANIE</t>
  </si>
  <si>
    <t>S,EPMEILHON</t>
  </si>
  <si>
    <t>P,Prouts</t>
  </si>
  <si>
    <t>B,UTREAU</t>
  </si>
  <si>
    <t>J,Delrio</t>
  </si>
  <si>
    <t>L,E COZ</t>
  </si>
  <si>
    <t>G,Gast</t>
  </si>
  <si>
    <t>M,ELDA</t>
  </si>
  <si>
    <t>S,Cizeron</t>
  </si>
  <si>
    <t>D,Laewnwka</t>
  </si>
  <si>
    <t>G,Gedimad</t>
  </si>
  <si>
    <t>B,ILLET</t>
  </si>
  <si>
    <t>L,EROUGE</t>
  </si>
  <si>
    <t>L,Laurent</t>
  </si>
  <si>
    <t>C,HATE</t>
  </si>
  <si>
    <t>B,ASCOU</t>
  </si>
  <si>
    <t>P,ETIPAS</t>
  </si>
  <si>
    <t>Z,Campagne</t>
  </si>
  <si>
    <t>S,PORT 2000</t>
  </si>
  <si>
    <t>Y,HFHFHFHFH</t>
  </si>
  <si>
    <t>M,OUGIN</t>
  </si>
  <si>
    <t>G,UERET</t>
  </si>
  <si>
    <t>P,HQRMQCIE</t>
  </si>
  <si>
    <t>F,EUILLET</t>
  </si>
  <si>
    <t>R,OUSSEL</t>
  </si>
  <si>
    <t>P,Yves</t>
  </si>
  <si>
    <t>D,UBOIS</t>
  </si>
  <si>
    <t>L,OMBARD</t>
  </si>
  <si>
    <t>C,ONTE</t>
  </si>
  <si>
    <t>H,OMMEAU</t>
  </si>
  <si>
    <t>S,ANA</t>
  </si>
  <si>
    <t>L,E BARS</t>
  </si>
  <si>
    <t>P,HEI BOOPPARD</t>
  </si>
  <si>
    <t>P,Phcieprecy</t>
  </si>
  <si>
    <t>P,Peyrot</t>
  </si>
  <si>
    <t>P,Bois</t>
  </si>
  <si>
    <t>P,AHAMA</t>
  </si>
  <si>
    <t>L,Lyse</t>
  </si>
  <si>
    <t>R,Roca</t>
  </si>
  <si>
    <t>Z,DANIILAKI</t>
  </si>
  <si>
    <t>T,ARAHU</t>
  </si>
  <si>
    <t>Y,HYHYH</t>
  </si>
  <si>
    <t>C,Pharma</t>
  </si>
  <si>
    <t>J,ESICA</t>
  </si>
  <si>
    <t>E,TOILE</t>
  </si>
  <si>
    <t>F,ENESTRE</t>
  </si>
  <si>
    <t>K,Derie</t>
  </si>
  <si>
    <t>C,Morer</t>
  </si>
  <si>
    <t>P,K</t>
  </si>
  <si>
    <t>P,Nadia</t>
  </si>
  <si>
    <t>C,HABEAU</t>
  </si>
  <si>
    <t>E,Arnaud</t>
  </si>
  <si>
    <t>R,ESERVE</t>
  </si>
  <si>
    <t>M,ATAS</t>
  </si>
  <si>
    <t>C,AMILL</t>
  </si>
  <si>
    <t>P,Eric</t>
  </si>
  <si>
    <t>K,Iu</t>
  </si>
  <si>
    <t>P,IRES</t>
  </si>
  <si>
    <t>G,Pharmacie</t>
  </si>
  <si>
    <t>L,Dubedat</t>
  </si>
  <si>
    <t>P,HARM ARTIGELOV</t>
  </si>
  <si>
    <t>D,U MOULIN</t>
  </si>
  <si>
    <t>L,AMY</t>
  </si>
  <si>
    <t>B,OULADE</t>
  </si>
  <si>
    <t>P,HARMACIE DU VI</t>
  </si>
  <si>
    <t>M,Sennou</t>
  </si>
  <si>
    <t>J,Jose</t>
  </si>
  <si>
    <t>J,ORIOZ</t>
  </si>
  <si>
    <t>D,Inter</t>
  </si>
  <si>
    <t>E,MILY BACOUP</t>
  </si>
  <si>
    <t>A,Pha</t>
  </si>
  <si>
    <t>B,ELLANGER</t>
  </si>
  <si>
    <t>F,Genillon</t>
  </si>
  <si>
    <t>S,Phi</t>
  </si>
  <si>
    <t>P,HARAMACIE</t>
  </si>
  <si>
    <t>M,Marwan</t>
  </si>
  <si>
    <t>G,ONET</t>
  </si>
  <si>
    <t>L,Lola</t>
  </si>
  <si>
    <t>C,MARIO</t>
  </si>
  <si>
    <t>S,COARNEC</t>
  </si>
  <si>
    <t>T,ABET</t>
  </si>
  <si>
    <t>N,ICODEME</t>
  </si>
  <si>
    <t>P,H CAMI</t>
  </si>
  <si>
    <t>P,H FZBRE</t>
  </si>
  <si>
    <t>D,A SILVA</t>
  </si>
  <si>
    <t>B,ONNE</t>
  </si>
  <si>
    <t>P,HIE DOURNES</t>
  </si>
  <si>
    <t>R,UBIO</t>
  </si>
  <si>
    <t>C,Owelle</t>
  </si>
  <si>
    <t>P,ASACL</t>
  </si>
  <si>
    <t>R,ICO</t>
  </si>
  <si>
    <t>A,Jedidi</t>
  </si>
  <si>
    <t>P,EGUY</t>
  </si>
  <si>
    <t>T,OURE</t>
  </si>
  <si>
    <t>CCIAL E, LECLERC</t>
  </si>
  <si>
    <t>M,ERCIER</t>
  </si>
  <si>
    <t>P,HARMASTLEU</t>
  </si>
  <si>
    <t>H,ARDOUIN</t>
  </si>
  <si>
    <t>N,Giroguy</t>
  </si>
  <si>
    <t>J,Bon</t>
  </si>
  <si>
    <t>D,Duroch</t>
  </si>
  <si>
    <t>F,LORIN</t>
  </si>
  <si>
    <t>B,ALIN</t>
  </si>
  <si>
    <t>P,HARMACIE ROUSS</t>
  </si>
  <si>
    <t>S,Corine</t>
  </si>
  <si>
    <t>C,OIGNARD</t>
  </si>
  <si>
    <t>B,RAMONT</t>
  </si>
  <si>
    <t>M,Cla</t>
  </si>
  <si>
    <t>K,ASS</t>
  </si>
  <si>
    <t>C,AEALD</t>
  </si>
  <si>
    <t>L,OGAN</t>
  </si>
  <si>
    <t>M,Mpharm</t>
  </si>
  <si>
    <t>V,ANIER</t>
  </si>
  <si>
    <t>P,HIE MOUSSABAY</t>
  </si>
  <si>
    <t>P,H DRG</t>
  </si>
  <si>
    <t>V,AILLANT</t>
  </si>
  <si>
    <t>V,Sabathier</t>
  </si>
  <si>
    <t>C,AEN</t>
  </si>
  <si>
    <t>M,ANAO</t>
  </si>
  <si>
    <t>M,Mester</t>
  </si>
  <si>
    <t>B,ORN</t>
  </si>
  <si>
    <t>G,ARNIER</t>
  </si>
  <si>
    <t>G,ALETS</t>
  </si>
  <si>
    <t>L,LENA</t>
  </si>
  <si>
    <t>K,Ivin</t>
  </si>
  <si>
    <t>Y,TGF</t>
  </si>
  <si>
    <t>F, FRAIDE</t>
  </si>
  <si>
    <t>L,AGREAU</t>
  </si>
  <si>
    <t>Y,Yasmine</t>
  </si>
  <si>
    <t>P,HIE DMEI</t>
  </si>
  <si>
    <t>D,ELOUTE</t>
  </si>
  <si>
    <t>P,HARMACIE SANTO</t>
  </si>
  <si>
    <t>H,Art</t>
  </si>
  <si>
    <t>M,ORINEAU</t>
  </si>
  <si>
    <t>B,Bernard</t>
  </si>
  <si>
    <t>L,ECERF</t>
  </si>
  <si>
    <t>M,ARJORIE</t>
  </si>
  <si>
    <t>R,INGUODE</t>
  </si>
  <si>
    <t>S,Sarmiento</t>
  </si>
  <si>
    <t>C,ORMIER</t>
  </si>
  <si>
    <t>P,HARMA BEDEE</t>
  </si>
  <si>
    <t>H,ERVET</t>
  </si>
  <si>
    <t>S,AVELLI</t>
  </si>
  <si>
    <t>A,BALLE</t>
  </si>
  <si>
    <t>P,Mathie</t>
  </si>
  <si>
    <t>P,HARMACIE DE PA</t>
  </si>
  <si>
    <t>L,AVILLE</t>
  </si>
  <si>
    <t>C,AROLE</t>
  </si>
  <si>
    <t>P,Marot</t>
  </si>
  <si>
    <t>P,HARMACIE DUVAL</t>
  </si>
  <si>
    <t>F,ATYHIER</t>
  </si>
  <si>
    <t>L,AROUSSE</t>
  </si>
  <si>
    <t>G,Gabriel</t>
  </si>
  <si>
    <t>L,ELANDAIS</t>
  </si>
  <si>
    <t>Y,Yuuhu</t>
  </si>
  <si>
    <t>X,Lagoutte</t>
  </si>
  <si>
    <t>C,ASTRONOVO</t>
  </si>
  <si>
    <t>P,ENEL</t>
  </si>
  <si>
    <t>S,Sebastien</t>
  </si>
  <si>
    <t>J,OSSE</t>
  </si>
  <si>
    <t>C,Cuvvreaux</t>
  </si>
  <si>
    <t>D,Vosges</t>
  </si>
  <si>
    <t>B,AEON</t>
  </si>
  <si>
    <t>S,TALINGRAD</t>
  </si>
  <si>
    <t>P,HARMACIE VOUIL</t>
  </si>
  <si>
    <t>S,Phie</t>
  </si>
  <si>
    <t>D,UCET</t>
  </si>
  <si>
    <t>M,AMADOU</t>
  </si>
  <si>
    <t>M,Bricard</t>
  </si>
  <si>
    <t>P,H CENTTE</t>
  </si>
  <si>
    <t>G,OBERT</t>
  </si>
  <si>
    <t>R,OUBALLAY</t>
  </si>
  <si>
    <t>L,ORQAQ</t>
  </si>
  <si>
    <t>P,HARM DUNOIS</t>
  </si>
  <si>
    <t>L,EONIE</t>
  </si>
  <si>
    <t>M,LILJEQVIS</t>
  </si>
  <si>
    <t>J,Loui</t>
  </si>
  <si>
    <t>S,Asenci</t>
  </si>
  <si>
    <t>C,AMPANN</t>
  </si>
  <si>
    <t>P,OUCHOT</t>
  </si>
  <si>
    <t>P,HIE ISRAEL</t>
  </si>
  <si>
    <t>N,Negrier</t>
  </si>
  <si>
    <t>L,OIC</t>
  </si>
  <si>
    <t>S,SARAH</t>
  </si>
  <si>
    <t>G,RAND P C V</t>
  </si>
  <si>
    <t>C,Christelle</t>
  </si>
  <si>
    <t>C,HAUMETTE</t>
  </si>
  <si>
    <t>M,ARIE PH CORA</t>
  </si>
  <si>
    <t>T,YGHGVUJHBGV</t>
  </si>
  <si>
    <t>D,ELQGNEQU</t>
  </si>
  <si>
    <t>P,HARMACIE DE ST</t>
  </si>
  <si>
    <t>D,Deborah</t>
  </si>
  <si>
    <t>M,Anneso</t>
  </si>
  <si>
    <t>P,HOENIX</t>
  </si>
  <si>
    <t>A,Gayet</t>
  </si>
  <si>
    <t>M,ATIAS</t>
  </si>
  <si>
    <t>Q,UERCY</t>
  </si>
  <si>
    <t>O,OSMANE</t>
  </si>
  <si>
    <t>X,Fabrice</t>
  </si>
  <si>
    <t>M,Mathieu</t>
  </si>
  <si>
    <t>P,HIEGAMBETA</t>
  </si>
  <si>
    <t>R,OWASABTE</t>
  </si>
  <si>
    <t>R,IVOILON</t>
  </si>
  <si>
    <t>G,RESSE</t>
  </si>
  <si>
    <t>P,Phiebetho</t>
  </si>
  <si>
    <t>D,Desromeaux</t>
  </si>
  <si>
    <t>H,ABAULT</t>
  </si>
  <si>
    <t>R,RAMS</t>
  </si>
  <si>
    <t>06/30/2026</t>
  </si>
  <si>
    <t>PHARMACIE TOUBOUL</t>
  </si>
  <si>
    <t>128 AVENUE DAUMESNIL</t>
  </si>
  <si>
    <t>06/27/2026</t>
  </si>
  <si>
    <t>PHARMACIE GRANDE PH HOUDAN SCEAU</t>
  </si>
  <si>
    <t>PHARMACIE GRANDE PH HOUDAN SCE</t>
  </si>
  <si>
    <t>45 RUE HOUDAN</t>
  </si>
  <si>
    <t>SCEAUX</t>
  </si>
  <si>
    <t>CADEVILLE ROMAIN</t>
  </si>
  <si>
    <t>ROCA PHARM</t>
  </si>
  <si>
    <t>14 RUE DES CONCISES</t>
  </si>
  <si>
    <t>VILLEFARGEAU</t>
  </si>
  <si>
    <t>LA GRANDE PHARMACIE ALESIA</t>
  </si>
  <si>
    <t>79 AVENUE DU GENERAL LECLERC</t>
  </si>
  <si>
    <t>PHARMACIE DES JARDINS DU PALAIS</t>
  </si>
  <si>
    <t>PHARMACIE DES JARDINS DU PALAI</t>
  </si>
  <si>
    <t>5 RUE GILBERT CESBRON</t>
  </si>
  <si>
    <t>PHARMACIE DES POMMIERS</t>
  </si>
  <si>
    <t>34 RUE DES POMMIERS</t>
  </si>
  <si>
    <t>PHARMACIE DE LAMBE</t>
  </si>
  <si>
    <t>4 RUE CLAUDE FARRERE</t>
  </si>
  <si>
    <t>2 ROND POINT DU SOUVENIR FRANCAIS</t>
  </si>
  <si>
    <t>PHARMACIE DE LA PLANQUETTE</t>
  </si>
  <si>
    <t>100 MAIL DE LA PLANQUETTE</t>
  </si>
  <si>
    <t>43 B QUAI DES BATELIERS</t>
  </si>
  <si>
    <t>PHARMACIE DU BEAUJOLAIS VERT</t>
  </si>
  <si>
    <t>90 ROUTE DE ROANNE</t>
  </si>
  <si>
    <t>THIZY-LES-BOURGS</t>
  </si>
  <si>
    <t>PHARMACIE DU VAL DE DROME</t>
  </si>
  <si>
    <t>PLACE CHRISTIAN MOURGUE</t>
  </si>
  <si>
    <t>AOUSTE-SUR-SYE</t>
  </si>
  <si>
    <t>GRANDE PHARMACIE MASSE</t>
  </si>
  <si>
    <t>1 RUE VICTOR MASSE</t>
  </si>
  <si>
    <t>GRANDE PHARMACIE DE DOMERAT</t>
  </si>
  <si>
    <t>65 AVENUE DES MARTYRS</t>
  </si>
  <si>
    <t>DOM?RAT</t>
  </si>
  <si>
    <t>PHARMACIE DU CHAPEAU ROUGE</t>
  </si>
  <si>
    <t>51 ROUTE DE FURNES</t>
  </si>
  <si>
    <t>TETEGHEM-COUDEKERQUE-VILLAGE</t>
  </si>
  <si>
    <t>PHARMACIE DE LA MAYENNE</t>
  </si>
  <si>
    <t>AVENUE DE LATTRE DE TASSIGNY</t>
  </si>
  <si>
    <t>PARAPHARMACIE LECLERC VAL D'HUISNE</t>
  </si>
  <si>
    <t>PARAPHARMACIE LECLERC VAL D'HU</t>
  </si>
  <si>
    <t>49 ROUTE DE SAINT CALAIS</t>
  </si>
  <si>
    <t>CHERRE</t>
  </si>
  <si>
    <t>INTERSPORT PLESSIS 04642/000</t>
  </si>
  <si>
    <t>PROSPORT XXXIII SAS</t>
  </si>
  <si>
    <t>LE PLESSIS-P?T?</t>
  </si>
  <si>
    <t>PHARMACIE DE GAZONFIER</t>
  </si>
  <si>
    <t>256 AVENUE BOLLEE</t>
  </si>
  <si>
    <t>INTERSPORT CALAIS 00205/000</t>
  </si>
  <si>
    <t>SAS REDUCTIONS</t>
  </si>
  <si>
    <t>PHARMACIE CENTRALE D AMPLEPUIS</t>
  </si>
  <si>
    <t>RUE FRANCOIS MITTERRAND</t>
  </si>
  <si>
    <t>INTERSPORT COLOMBIERS</t>
  </si>
  <si>
    <t>SAS VF COLOMBIERS</t>
  </si>
  <si>
    <t>PHARMACIE D'ESCHAU</t>
  </si>
  <si>
    <t>ESCHAU</t>
  </si>
  <si>
    <t>9 PLACE DU GENERAL BEURET</t>
  </si>
  <si>
    <t>PHARMACIE DU TILLEUL</t>
  </si>
  <si>
    <t>3 RUE DE BOUXWILLER</t>
  </si>
  <si>
    <t>PHARMACIE DU CARRE DOR</t>
  </si>
  <si>
    <t>2 AVENUE CORIOLAN</t>
  </si>
  <si>
    <t>LUCE</t>
  </si>
  <si>
    <t>PHARMACIE RANDANNE</t>
  </si>
  <si>
    <t>658 RUE DE ROUEN</t>
  </si>
  <si>
    <t>PHARMACIE SAINTE BENIGNE</t>
  </si>
  <si>
    <t>23 RUE DE LA REPUBLIQUE</t>
  </si>
  <si>
    <t>PONTARLIER</t>
  </si>
  <si>
    <t>85 BOULEVARD DE LA PLAGE</t>
  </si>
  <si>
    <t>AGAY</t>
  </si>
  <si>
    <t>PHARMACIE SERRE CHEVALIER 1500</t>
  </si>
  <si>
    <t>RUE BENOITE</t>
  </si>
  <si>
    <t>LE MONETIER LES BAINS</t>
  </si>
  <si>
    <t>7 RUE ANDRE JACQUEMIN</t>
  </si>
  <si>
    <t>PHARMACIE DE BROCELIANDE</t>
  </si>
  <si>
    <t>52 RUE RENNES</t>
  </si>
  <si>
    <t>MONTAUBAN-DE-BRETAGNE</t>
  </si>
  <si>
    <t>PHARMACIE LELLOUCHE</t>
  </si>
  <si>
    <t>65 RUE DES CEVENNES</t>
  </si>
  <si>
    <t>PHARMACIE EPIONE</t>
  </si>
  <si>
    <t>RUE DE LA LIBERATION</t>
  </si>
  <si>
    <t>TOURNAN-EN-BRIE</t>
  </si>
  <si>
    <t>PHARMACIE BLONDET- HIRA</t>
  </si>
  <si>
    <t>ROUTE DE SAINT MARIN</t>
  </si>
  <si>
    <t>PHARMACIE HAMON</t>
  </si>
  <si>
    <t>PHARMACIE DES ETANGS</t>
  </si>
  <si>
    <t>AVENUE ALDERIC CHAVE</t>
  </si>
  <si>
    <t>163 RUE SOLFERINO</t>
  </si>
  <si>
    <t>PHARMACIE PORTE MARINE</t>
  </si>
  <si>
    <t>325 COURS TOUSSAINT MERLE</t>
  </si>
  <si>
    <t>PHARMACIE DE PETIT CAUX</t>
  </si>
  <si>
    <t>28 RUE CAMILLE PISSARO</t>
  </si>
  <si>
    <t>BERNEVAL LE GRAND</t>
  </si>
  <si>
    <t>PHARMACIE ROUSTAN</t>
  </si>
  <si>
    <t>190 RUE DES CHARNELLES</t>
  </si>
  <si>
    <t>BOUAFLE</t>
  </si>
  <si>
    <t>PHARMACIE LES PORTES DE LA MER</t>
  </si>
  <si>
    <t>CC LES PORTES DE LA MER</t>
  </si>
  <si>
    <t>KOENIG FREDERIC</t>
  </si>
  <si>
    <t>TECHNI-K</t>
  </si>
  <si>
    <t>8 ALLEE DU PATURAGE</t>
  </si>
  <si>
    <t>GUESSLING-H?MERING</t>
  </si>
  <si>
    <t>PHARMACIE LACASSAGNE</t>
  </si>
  <si>
    <t>44 AVENUE LACASSAGNE</t>
  </si>
  <si>
    <t>PHARMACIE HAJ BELGACEM</t>
  </si>
  <si>
    <t>32 RUE AUGUSTE COMTE</t>
  </si>
  <si>
    <t>VANVES</t>
  </si>
  <si>
    <t>LA PHARMACIE PARISIENNE</t>
  </si>
  <si>
    <t>104 RUE SAINT DOMINIQUE</t>
  </si>
  <si>
    <t>PHARMACIE DU VIEIL ANNECY</t>
  </si>
  <si>
    <t>1 RUE JEAN-JACQUES ROUSSEAU</t>
  </si>
  <si>
    <t>PHARMACIE MALEK</t>
  </si>
  <si>
    <t>5 AVENUE FRANCOIS ABADIE</t>
  </si>
  <si>
    <t>INTERSPORT VILEBON 00882/000</t>
  </si>
  <si>
    <t>PROSPORT XIV SAS</t>
  </si>
  <si>
    <t>PHARMACIE MUTUALISTE DES 2 VALLEES</t>
  </si>
  <si>
    <t>PHARMACIE MUTUALISTE DES 2 VAL</t>
  </si>
  <si>
    <t>1 RUE DE VOGUE</t>
  </si>
  <si>
    <t>THOUROTTE</t>
  </si>
  <si>
    <t>PHARMACIE DE STELLA</t>
  </si>
  <si>
    <t>1013 BOULEVARD EDMOND LABRASSE</t>
  </si>
  <si>
    <t>PHARMACIE DE L'OLIVIER - MEZJAN</t>
  </si>
  <si>
    <t>PHARMACIE DE L'OLIVIER - MEZJA</t>
  </si>
  <si>
    <t>6 RUE D ITALIE</t>
  </si>
  <si>
    <t>VANDOEUVRE LES NANCY</t>
  </si>
  <si>
    <t>PHARMACIE DES BUTTES CHAUMONT</t>
  </si>
  <si>
    <t>94 AVENUE JEAN JAURES</t>
  </si>
  <si>
    <t>16 RUE FERDINAND JAUFFRINNEAU</t>
  </si>
  <si>
    <t>TREIZE-SEPTIERS</t>
  </si>
  <si>
    <t>PHARMACIE DE LA GROTTE</t>
  </si>
  <si>
    <t>2 PLACE JEANNE D ARC</t>
  </si>
  <si>
    <t>PHARMACIE DU RAYOL</t>
  </si>
  <si>
    <t>52 AVENUE ETIENNE GOLA</t>
  </si>
  <si>
    <t>RAYOL CANADEL SUR MER</t>
  </si>
  <si>
    <t>HYPER U COEUR LOZERE</t>
  </si>
  <si>
    <t>CC COEUR LOZERE ZAC DE RAMILLES</t>
  </si>
  <si>
    <t>4 RUE DE LA GARE</t>
  </si>
  <si>
    <t>SEVERAC LE CHATEAU</t>
  </si>
  <si>
    <t>INTERSPORT BEAUVAIS 00114/000</t>
  </si>
  <si>
    <t>SA PROSPORT IV</t>
  </si>
  <si>
    <t>PHARMACIE DULIEU</t>
  </si>
  <si>
    <t>3 ALLEE DU CHAMP DE FOIRE</t>
  </si>
  <si>
    <t>NIEUIL L'ESPOIR</t>
  </si>
  <si>
    <t>PHARMACIE DU PONT - SALVI</t>
  </si>
  <si>
    <t>174 AVENUE CHARLES DE GAULLE</t>
  </si>
  <si>
    <t>PARAPHARMACIE CARREFOUR TOULON</t>
  </si>
  <si>
    <t>RUE DU MURIER</t>
  </si>
  <si>
    <t>PHARMACIE SAINT-FERDINAND</t>
  </si>
  <si>
    <t>9 RUE SAINT FERDINAND</t>
  </si>
  <si>
    <t>7 RUE DE LA CARREYRE</t>
  </si>
  <si>
    <t>LE BARP</t>
  </si>
  <si>
    <t>PHARMACIE DU MORTIER D'OR</t>
  </si>
  <si>
    <t>146 RUE DE LA REPUBLIQUE</t>
  </si>
  <si>
    <t>26 RUE GAMBETTA</t>
  </si>
  <si>
    <t>PONT AUDEMER</t>
  </si>
  <si>
    <t>PHARMACIE SUFFREN</t>
  </si>
  <si>
    <t>82 AVENUE DE SUFFREN</t>
  </si>
  <si>
    <t>CERP PARIS SUD</t>
  </si>
  <si>
    <t>PARIS SUD</t>
  </si>
  <si>
    <t>LE PLESSIS-ROBINSON</t>
  </si>
  <si>
    <t>21 RUE CENTRALE</t>
  </si>
  <si>
    <t>SPORT 2000 BELLEY</t>
  </si>
  <si>
    <t>ZA DE L'OUSSON</t>
  </si>
  <si>
    <t>PHARMACIE 4 YOU</t>
  </si>
  <si>
    <t>CCIAL LA ROTONDE</t>
  </si>
  <si>
    <t>BETHUNE</t>
  </si>
  <si>
    <t>PHARMACIE DU GUIL</t>
  </si>
  <si>
    <t>ROUTE DU QUEYRAS</t>
  </si>
  <si>
    <t>GUILLESTRE</t>
  </si>
  <si>
    <t>ESPRIT PADEL SHOP</t>
  </si>
  <si>
    <t>165 AVENUE HENRI SCHNEIDER</t>
  </si>
  <si>
    <t>40 AVENUE IRENEE LAURENT</t>
  </si>
  <si>
    <t>VEAUCHE</t>
  </si>
  <si>
    <t>PHARMACIE DU CENTRE PEROLS</t>
  </si>
  <si>
    <t>85 ALLEE JACQUES BREL</t>
  </si>
  <si>
    <t>PHARMACIE DE MONTREUIL-BELLAY</t>
  </si>
  <si>
    <t>354 AVENUE DURET</t>
  </si>
  <si>
    <t>MONTREUIL BELLAY</t>
  </si>
  <si>
    <t>9 PROMENADE DE L HOTEL DE VILLE</t>
  </si>
  <si>
    <t>PHARMACIE DU PANTHEON</t>
  </si>
  <si>
    <t>169 RUE SAINT JACQUES</t>
  </si>
  <si>
    <t>PHARMACIE DU CENTRE CORA</t>
  </si>
  <si>
    <t>AVENUE DE L EUROPE</t>
  </si>
  <si>
    <t>14 RUE PAUL CHENAVARD</t>
  </si>
  <si>
    <t>LYON 01</t>
  </si>
  <si>
    <t>PHARMACIE BEAUREPAIRE SELARL BATIKA</t>
  </si>
  <si>
    <t>PHARMACIE BEAUREPAIRE / SELARL</t>
  </si>
  <si>
    <t>4 RUE BEAUREPAIRE</t>
  </si>
  <si>
    <t>PHARMACIE MARIE-DENOYELLE</t>
  </si>
  <si>
    <t>1 PLACE MONTSIFROT</t>
  </si>
  <si>
    <t>LA MEZIERE</t>
  </si>
  <si>
    <t>2 RUE DE MOUTIER</t>
  </si>
  <si>
    <t>PARAPHARMACIE LECLERC SODILONNE</t>
  </si>
  <si>
    <t>PARAPHARMACIE LECLERC SODILONN</t>
  </si>
  <si>
    <t>87 AVENUE FRANCOIS MITTERRAND</t>
  </si>
  <si>
    <t>101 RUE PAUL VAILLANT COUTURIER</t>
  </si>
  <si>
    <t>PHARMACIE DES ARESQUIERS</t>
  </si>
  <si>
    <t>6 BOULEVARD DES ARESQUIERS</t>
  </si>
  <si>
    <t>VIC LA GARDIOLE</t>
  </si>
  <si>
    <t>10 RUE CARNOT</t>
  </si>
  <si>
    <t>BILLOM</t>
  </si>
  <si>
    <t>31 RUE LE CORBUSIER</t>
  </si>
  <si>
    <t>PHARMACIE DU VAL DE L'INDRE</t>
  </si>
  <si>
    <t>MONTS</t>
  </si>
  <si>
    <t>PARAPHARMA LECLERC</t>
  </si>
  <si>
    <t>PARAPHARMACIE LECLERC ST PIERR</t>
  </si>
  <si>
    <t>PHARMACIE DU PAYS GRENADOIS</t>
  </si>
  <si>
    <t>32 PLACE DES TILLEUL</t>
  </si>
  <si>
    <t>GRENADE SUR L'ADOUR</t>
  </si>
  <si>
    <t>PHARMACIE DOUMERC</t>
  </si>
  <si>
    <t>222 RUE DU FAUBOURG SAINT MARTIN</t>
  </si>
  <si>
    <t>PHARMACIE BOTTE FERNOUX</t>
  </si>
  <si>
    <t>401 RUE DES VARCHERES</t>
  </si>
  <si>
    <t>PERRIGNIER</t>
  </si>
  <si>
    <t>2 AVENUE DE PROVENCE</t>
  </si>
  <si>
    <t>MONTMORILLON</t>
  </si>
  <si>
    <t>2 PLACE DE LA MAIRIE</t>
  </si>
  <si>
    <t>MOUGON</t>
  </si>
  <si>
    <t>PHARMACIE PYRAMIDE</t>
  </si>
  <si>
    <t>CENTRE COMMERCIAL CHELLES 2</t>
  </si>
  <si>
    <t>PARAPHARMACIE LECLERC BELLERIVE</t>
  </si>
  <si>
    <t>PARAPHARMACIE LECLERC BELLERIV</t>
  </si>
  <si>
    <t>6 RUE RHIN ET DANUBE</t>
  </si>
  <si>
    <t>13 RUE DE VERDUN</t>
  </si>
  <si>
    <t>PHARMACIE GUENIN</t>
  </si>
  <si>
    <t>21 COURS DES QUAIS</t>
  </si>
  <si>
    <t>LA TRINITE-SUR-MER</t>
  </si>
  <si>
    <t>GRANDE PHARMACIE  MACONNAISE</t>
  </si>
  <si>
    <t>PHARMACIE DES PANORAMAS</t>
  </si>
  <si>
    <t>151 RUE MONTMARTRE</t>
  </si>
  <si>
    <t>P- PHARMACIE DE FONTSAINTE</t>
  </si>
  <si>
    <t>39 AVENUE FONTSAINTE</t>
  </si>
  <si>
    <t>PHARMACIE VARLOT</t>
  </si>
  <si>
    <t>19 GRANDE RUE</t>
  </si>
  <si>
    <t>LOUHANS</t>
  </si>
  <si>
    <t>2 RUE CHARLES DE GAULLE</t>
  </si>
  <si>
    <t>LE PLESSIS-BOUCHARD</t>
  </si>
  <si>
    <t>PHARMACIE GRENELLE TOUR EIFFEL</t>
  </si>
  <si>
    <t>63 BOULEVARD DE GRENELLE</t>
  </si>
  <si>
    <t>PHARMACIE CENTRALE RUMILLY</t>
  </si>
  <si>
    <t>14 RUE CHARLES DE GAULLE</t>
  </si>
  <si>
    <t>MA PHARMACIE</t>
  </si>
  <si>
    <t>52 AVENUE DE LA MAIRIE</t>
  </si>
  <si>
    <t>ESCALQUENS</t>
  </si>
  <si>
    <t>718 AVENUE DE LA REPUBLIQUE</t>
  </si>
  <si>
    <t>LUNEL VIEL</t>
  </si>
  <si>
    <t>PHARMACIE FOURNIER-GENTIEN</t>
  </si>
  <si>
    <t>49 RUE DE LA CONVENTION</t>
  </si>
  <si>
    <t>GUEUGNON</t>
  </si>
  <si>
    <t>PHARMACIE HENN HENRY</t>
  </si>
  <si>
    <t>6 RUE DE LORRAINE</t>
  </si>
  <si>
    <t>DAMELEVIERES</t>
  </si>
  <si>
    <t>PHARMACIE LAFAYETTE DE LA VACHE</t>
  </si>
  <si>
    <t>PHARMACIE LAFAYETTE DE LA VACH</t>
  </si>
  <si>
    <t>138 AVENUE DE FRONTON</t>
  </si>
  <si>
    <t>PHARMACIE DES ARBOUSIERS</t>
  </si>
  <si>
    <t>185 AVENUE DES TREILLES</t>
  </si>
  <si>
    <t>ANIANE</t>
  </si>
  <si>
    <t>AVENUE DU 11 NOVEMBRE</t>
  </si>
  <si>
    <t>ST JEAN DE BOISEAU</t>
  </si>
  <si>
    <t>PHARMACIE DU CONSERVATOIRE</t>
  </si>
  <si>
    <t>8 RUE RICHER</t>
  </si>
  <si>
    <t>PHARMACIE  DE BELLE CROIX</t>
  </si>
  <si>
    <t>9 CHEMIN DES ORNIERES</t>
  </si>
  <si>
    <t>CHAGNY</t>
  </si>
  <si>
    <t>LA GRANDE PHARMACIE - BRIGNOLES</t>
  </si>
  <si>
    <t>LA GRANDE PHARMACIE - BRIGNOLE</t>
  </si>
  <si>
    <t>32 CHEMIN DES ESQUIRAOUX</t>
  </si>
  <si>
    <t>GRANDE PHARMACIE ANATOLE FRANCE</t>
  </si>
  <si>
    <t>GRANDE PHARMACIE ANATOLE FRANC</t>
  </si>
  <si>
    <t>PHARMACIE MAISON BLANCHE</t>
  </si>
  <si>
    <t>6 AVENUE SAINT EXUPERY</t>
  </si>
  <si>
    <t>CHATILLON</t>
  </si>
  <si>
    <t>PHARMACIE DU VERT PRE</t>
  </si>
  <si>
    <t>223 RUE DE LA POIRIE</t>
  </si>
  <si>
    <t>DOMMARTIN LES REMIREMONT</t>
  </si>
  <si>
    <t>190 AVENUE REPUBLIQUE</t>
  </si>
  <si>
    <t>PHARMACIE CENTRALE MIRIBEL</t>
  </si>
  <si>
    <t>1051 GRANDE RUE</t>
  </si>
  <si>
    <t>MIRABEL</t>
  </si>
  <si>
    <t>PHARMACIE DE LA FEDARIE</t>
  </si>
  <si>
    <t>447 AVENUE DE LA FEDARIE</t>
  </si>
  <si>
    <t>BRENS</t>
  </si>
  <si>
    <t>PHARMACIE DU DROPT</t>
  </si>
  <si>
    <t>105 BIS AV GAL DE GAULLE</t>
  </si>
  <si>
    <t>GIRONDE-SUR-DROPT</t>
  </si>
  <si>
    <t>PHARMACIE DE VILLENNES</t>
  </si>
  <si>
    <t>75 RUE DU PRE AUX MOUTONS</t>
  </si>
  <si>
    <t>VILLENNES-SUR-SEINE</t>
  </si>
  <si>
    <t>REPARTITION DRANCY</t>
  </si>
  <si>
    <t>PARIS-DRANCY</t>
  </si>
  <si>
    <t>DRANCY</t>
  </si>
  <si>
    <t>PHARMACIE DE LA VALLEE (EVOLUPHARM)</t>
  </si>
  <si>
    <t>PHARMACIE DE LA VALLEE (EVOLUP</t>
  </si>
  <si>
    <t>1 RUE DU LAVOIR</t>
  </si>
  <si>
    <t>MOLINGES</t>
  </si>
  <si>
    <t>PHARMACIE CENTRALE BEGUINOT</t>
  </si>
  <si>
    <t>17 PLACE VAUBAN</t>
  </si>
  <si>
    <t>LA CROIX VAUTIER</t>
  </si>
  <si>
    <t>PHARMACIE DU THEATRE FRANCAIS</t>
  </si>
  <si>
    <t>2 PLACE ANDRE MALRAUX</t>
  </si>
  <si>
    <t>PHARMACIE CACHAT</t>
  </si>
  <si>
    <t>34 RUE NATIONALE</t>
  </si>
  <si>
    <t>EVIAN-LES-BAINS</t>
  </si>
  <si>
    <t>PHARMACIE LABBE</t>
  </si>
  <si>
    <t>7 9 AVENUE DE LA RESISTANCE</t>
  </si>
  <si>
    <t>82 ROUTE DE POITIERS</t>
  </si>
  <si>
    <t>FONTAINE-LE-COMTE</t>
  </si>
  <si>
    <t>31 RUE MARGAUX</t>
  </si>
  <si>
    <t>PHARMACIE DE PYRENEES</t>
  </si>
  <si>
    <t>1 IMPASSE DU STADE</t>
  </si>
  <si>
    <t>ODOS</t>
  </si>
  <si>
    <t>GRANDE PHARMACIE DE MIMIZAN</t>
  </si>
  <si>
    <t>8 RUE DE L'ABBAYE</t>
  </si>
  <si>
    <t>79 AV DE LA FORET</t>
  </si>
  <si>
    <t>LE POIN?ONNET</t>
  </si>
  <si>
    <t>PHARMACIE DE LA BRESLE</t>
  </si>
  <si>
    <t>34 GRANDE R FRANCOIS MITTERRAND</t>
  </si>
  <si>
    <t>BLANGY SUR BRESLE</t>
  </si>
  <si>
    <t>FRANCK EROUART</t>
  </si>
  <si>
    <t>ROUTE NATIONALE CINQUANTE</t>
  </si>
  <si>
    <t>FRESNES LES MONTAUBAN</t>
  </si>
  <si>
    <t>Return of AWB# 872641102481</t>
  </si>
  <si>
    <t>PHARMACIE CRONENBOURG</t>
  </si>
  <si>
    <t>17 ROUTE D OBERHAUSBERGEN</t>
  </si>
  <si>
    <t>PHARMACIE DE JOZE SANTE</t>
  </si>
  <si>
    <t>2 IMPASSE DES BATIGNOLLES</t>
  </si>
  <si>
    <t>JOZE</t>
  </si>
  <si>
    <t>MONICA KHAUV</t>
  </si>
  <si>
    <t>LA GRANDE PHARMACIE DU PRE ST</t>
  </si>
  <si>
    <t>52-54 RUE ANDRE JOINEAU</t>
  </si>
  <si>
    <t>LE PR?-SAINT-GERVAIS</t>
  </si>
  <si>
    <t>PHARMACIE DU CASINO DE PARIS</t>
  </si>
  <si>
    <t>39 RUE DE CLICHY</t>
  </si>
  <si>
    <t>PHARMACIE DU SENAT</t>
  </si>
  <si>
    <t>42 RUE MR LE PRINCE</t>
  </si>
  <si>
    <t>PHARMACIE DU MONT D'ARENE</t>
  </si>
  <si>
    <t>96 / 98 RUE DU MONT D'ARENE</t>
  </si>
  <si>
    <t>PHARMACIE BETTAN</t>
  </si>
  <si>
    <t>57 RUE DE L OUEST</t>
  </si>
  <si>
    <t>PHARMACIE DU CHAMPSAUR</t>
  </si>
  <si>
    <t>5 AVENUE DU 11 NOVEMBRE</t>
  </si>
  <si>
    <t>PHARMACIE FABRE SELARL</t>
  </si>
  <si>
    <t>22 AVENUE JEAN JAURES</t>
  </si>
  <si>
    <t>PHARMACIE BURESI</t>
  </si>
  <si>
    <t>126 RUE D'ENDOUME</t>
  </si>
  <si>
    <t>PHARMACIE GRACE DE DIEU</t>
  </si>
  <si>
    <t>PHARMACIE FLEURY D'AUDE</t>
  </si>
  <si>
    <t>16 BIS AVENUE DE BEZIERS</t>
  </si>
  <si>
    <t>FLEURY</t>
  </si>
  <si>
    <t>PHARMACIE DU THYMERAIS</t>
  </si>
  <si>
    <t>5 RUE MAURICE VIOLLETTE</t>
  </si>
  <si>
    <t>CHATEAUNEUF-EN-THYMERAIS</t>
  </si>
  <si>
    <t>LA GRANDE PHARMACIE DE POITIERS</t>
  </si>
  <si>
    <t>LA GRANDE PHARMACIE DE POITIER</t>
  </si>
  <si>
    <t>RDT POINT DE LATTRE DE TASSIGNY</t>
  </si>
  <si>
    <t>LE BEAUSSET</t>
  </si>
  <si>
    <t>PARAPHARMACIE LAFAYETTE TOULOUSE</t>
  </si>
  <si>
    <t>PARAPHARMACIE LAFAYETTE TOULOU</t>
  </si>
  <si>
    <t>PHARMACIE DES MARECHAUX</t>
  </si>
  <si>
    <t>12 RUE D AMERVAL</t>
  </si>
  <si>
    <t>PARAPHARMACIE LECLERC MARIDIS</t>
  </si>
  <si>
    <t>AVENUE DU 8 MAI 1945</t>
  </si>
  <si>
    <t>PHARMACIE SALGUES LEVY</t>
  </si>
  <si>
    <t>1 RTE DU CAP</t>
  </si>
  <si>
    <t>VILLE-DI-PIETRABUGNO</t>
  </si>
  <si>
    <t>PIGNOLET MATERIEL</t>
  </si>
  <si>
    <t>215 RUE PASCAL</t>
  </si>
  <si>
    <t>PHARMACIE DES FOURCHES</t>
  </si>
  <si>
    <t>ROUTE FOURCHES</t>
  </si>
  <si>
    <t>56 PLACE DE LA REPUBLIQUE</t>
  </si>
  <si>
    <t>CAUX</t>
  </si>
  <si>
    <t>PHARMACIE DE L'AQUEDUC</t>
  </si>
  <si>
    <t>75 ROUTE DE REMOULINS</t>
  </si>
  <si>
    <t>VERS-PONT-DU-GARD</t>
  </si>
  <si>
    <t>PHARMACIE DES PLEIADES</t>
  </si>
  <si>
    <t>84 PLACE DES PLEIADES</t>
  </si>
  <si>
    <t>SAINT-PIERRE-EN-FAUCIGNY</t>
  </si>
  <si>
    <t>PHARMACIE DU BOIS PLAGE</t>
  </si>
  <si>
    <t>2 IMPASSE DES TOURETTES</t>
  </si>
  <si>
    <t>LE BOIS-PLAGE-EN-RE</t>
  </si>
  <si>
    <t>88 RUE D'ERMONT</t>
  </si>
  <si>
    <t>SAINT-PRIX</t>
  </si>
  <si>
    <t>PHARMACIE DE SAVIGNE</t>
  </si>
  <si>
    <t>ROUTE DE LIMOGES</t>
  </si>
  <si>
    <t>SAVIGNE</t>
  </si>
  <si>
    <t>THE BRADERY</t>
  </si>
  <si>
    <t>SERVICE FACTURATTION</t>
  </si>
  <si>
    <t>PHARMACIE DE CIMIEZ</t>
  </si>
  <si>
    <t>20 AVENUE DE FLIREY</t>
  </si>
  <si>
    <t>CCIAL LE BOCAGE</t>
  </si>
  <si>
    <t>THORIGNE-FOUILLARD</t>
  </si>
  <si>
    <t>GRANDE PHARMACIE DE FACHES</t>
  </si>
  <si>
    <t>158 RUE CARNOT</t>
  </si>
  <si>
    <t>2 RUE CHAMBRELANT</t>
  </si>
  <si>
    <t>PHARMACIE CONSEIL LEVIS</t>
  </si>
  <si>
    <t>5 PLACE DE LEVIS</t>
  </si>
  <si>
    <t>1 ALLEE DES JARDINS</t>
  </si>
  <si>
    <t>AUGNY</t>
  </si>
  <si>
    <t>PHARMACIE DE LA NATIONALE</t>
  </si>
  <si>
    <t>25 D820</t>
  </si>
  <si>
    <t>SAINT-JORY</t>
  </si>
  <si>
    <t>PHARMACIE GEANT LUCE</t>
  </si>
  <si>
    <t>LA GALERIE DE LUCE</t>
  </si>
  <si>
    <t>LUC?</t>
  </si>
  <si>
    <t>PHARMACIE SIGNORET</t>
  </si>
  <si>
    <t>LA MARTELLE BAT 20</t>
  </si>
  <si>
    <t>PHARMACIE DES VISITANDINES</t>
  </si>
  <si>
    <t>CCIAL L'ENCLOS DES VISITANDINES</t>
  </si>
  <si>
    <t>LEGE</t>
  </si>
  <si>
    <t>INTERSPORT 04933/000</t>
  </si>
  <si>
    <t>INTERSPORT THIAIS BELLE EPINE</t>
  </si>
  <si>
    <t>GO I SAS</t>
  </si>
  <si>
    <t>THIAIS</t>
  </si>
  <si>
    <t>PHARMACIE LAFAYETTE RIVE GAUCHE</t>
  </si>
  <si>
    <t>PHARMACIE LAFAYETTE RIVE GAUCH</t>
  </si>
  <si>
    <t>RUE DU GENERAL BETHOUART</t>
  </si>
  <si>
    <t>DOLE</t>
  </si>
  <si>
    <t>PHARMACIE LAFAYETTE GAMBETTA</t>
  </si>
  <si>
    <t>5 QUAI VICTOR HUGO</t>
  </si>
  <si>
    <t>2 RUE DES APOTHICAIRES</t>
  </si>
  <si>
    <t>CORME-ROYAL</t>
  </si>
  <si>
    <t>PHARMACIE MARIE EVERARTS</t>
  </si>
  <si>
    <t>1 AVENUE LAVOISIER</t>
  </si>
  <si>
    <t>PHARMACIE GRANDE PHIE MARITIME</t>
  </si>
  <si>
    <t>31 BOULEVARD DUNKERQUE</t>
  </si>
  <si>
    <t>TOUSCH JONATHAN</t>
  </si>
  <si>
    <t>SELARL DR JONATHAN TOUSCH</t>
  </si>
  <si>
    <t>13 RUE RAYMOND POINCARE</t>
  </si>
  <si>
    <t>INTERSPORT CHARLEVILLE 00260/000</t>
  </si>
  <si>
    <t>INTERSPORT CHARLEVILLE 00260/0</t>
  </si>
  <si>
    <t>PROSPORT X SAS</t>
  </si>
  <si>
    <t>VILLERS-SEMEUSE</t>
  </si>
  <si>
    <t>PHARMACIE SAINT-SERNIN</t>
  </si>
  <si>
    <t>77 BOULEVARD DE STRASBOURG</t>
  </si>
  <si>
    <t>PARAPHARMACIE LECLERC OCEANE</t>
  </si>
  <si>
    <t>CENTRE REGIONAL OCEANE</t>
  </si>
  <si>
    <t>PHARMACIE DE CHEZY</t>
  </si>
  <si>
    <t>22 RUE CHAUVEAU</t>
  </si>
  <si>
    <t>NEUILLY SUR SEINE</t>
  </si>
  <si>
    <t>ROUTE DE BORDEAUX</t>
  </si>
  <si>
    <t>SERRES-CASTET</t>
  </si>
  <si>
    <t>GRANDE PHARMACIE DE BELLEVILLE</t>
  </si>
  <si>
    <t>86 BOULEVARD DE BELLEVILLE</t>
  </si>
  <si>
    <t>3 AVENUE PAUL VAILLANT COUTURIER</t>
  </si>
  <si>
    <t>SAINTE-GENEVI?VE-DES-BOIS</t>
  </si>
  <si>
    <t>PHARMACIE JOUFFROY - RONCIN</t>
  </si>
  <si>
    <t>25 , 27 RUE JOUFFROY D'ABBANS</t>
  </si>
  <si>
    <t>PHARMACIE DU FOURCAT</t>
  </si>
  <si>
    <t>4 RUE DU CARRAILLE</t>
  </si>
  <si>
    <t>SAINT-PAUL-DE-JARRAT</t>
  </si>
  <si>
    <t>PHARMACIE DU BARGY</t>
  </si>
  <si>
    <t>300 AVNUE DU MONT BLANC</t>
  </si>
  <si>
    <t>MARNAZ</t>
  </si>
  <si>
    <t>31 RUE DU MARCHE</t>
  </si>
  <si>
    <t>MONTR?SOR</t>
  </si>
  <si>
    <t>PHARMACIE DU PAYS D'ANS</t>
  </si>
  <si>
    <t>CUBJAC-AUVEZERE-VAL D'ANS</t>
  </si>
  <si>
    <t>INTERSPORT GRANDE SYNTHE 00328/000</t>
  </si>
  <si>
    <t>INTERSPORT GRANDE SYNTHE 00328</t>
  </si>
  <si>
    <t>SPORTS ET LOISIRS</t>
  </si>
  <si>
    <t>PHARMACIE DES SOURCES</t>
  </si>
  <si>
    <t>15 COURS PASTEUR</t>
  </si>
  <si>
    <t>LA ROCHE-POSAY</t>
  </si>
  <si>
    <t>ZA DU MONT DES BRUYERES?ROCADE NORD</t>
  </si>
  <si>
    <t>SAINT AMAND LES EAUX</t>
  </si>
  <si>
    <t>14 AVENUE GENERAL DE GAULLE</t>
  </si>
  <si>
    <t>PARAPHARM LECLERC DIJON</t>
  </si>
  <si>
    <t>INTERSPORT ROSNY 04926/000</t>
  </si>
  <si>
    <t>GO VII SAS</t>
  </si>
  <si>
    <t>PHARMACIE DE L'AVENUE</t>
  </si>
  <si>
    <t>26 AVENUE DE NARBONNE</t>
  </si>
  <si>
    <t>SIGEAN</t>
  </si>
  <si>
    <t>PHARMACIE BOURGEOIS</t>
  </si>
  <si>
    <t>3 AVENUE JEAN JAURES</t>
  </si>
  <si>
    <t>PHARMACIE D'AUSSONNE</t>
  </si>
  <si>
    <t>34 MAIL FRANCOIS MITTERRAND</t>
  </si>
  <si>
    <t>PHARMACIE DU VIDOURLE</t>
  </si>
  <si>
    <t>391 BOULEVARD DE SAINTE CLAIRE</t>
  </si>
  <si>
    <t>1 AVENUE ALBERT 1ER</t>
  </si>
  <si>
    <t>PHARMACIE DE MORANCE</t>
  </si>
  <si>
    <t>80 CHEMIN DE LA POYAT</t>
  </si>
  <si>
    <t>MORANCE</t>
  </si>
  <si>
    <t>PHARMACIE DES PARFUMS</t>
  </si>
  <si>
    <t>29 CHEMIN DU SANTON</t>
  </si>
  <si>
    <t>PHARMACIE DE L'ARBRE VERT</t>
  </si>
  <si>
    <t>2 RUE DE L'ECOLE</t>
  </si>
  <si>
    <t>BISCHHEIM</t>
  </si>
  <si>
    <t>ROUTE DE LA CORNICHE</t>
  </si>
  <si>
    <t>SAINT-JEAN-DU-GARD</t>
  </si>
  <si>
    <t>PHARMACIE DE LA COMTE</t>
  </si>
  <si>
    <t>BOULEVARD  COMTE LONGUES</t>
  </si>
  <si>
    <t>PARAPHARMACIE LECLERC SAINT DE</t>
  </si>
  <si>
    <t>ST DENIS LES PONTS /CHATEAUDUN</t>
  </si>
  <si>
    <t>PHARMACIE DE L'ERMITAGE</t>
  </si>
  <si>
    <t>32 RUE DE L ERMITAGE</t>
  </si>
  <si>
    <t>PHARMACIE D'IDRON</t>
  </si>
  <si>
    <t>30 ROUTE DE TARBES</t>
  </si>
  <si>
    <t>IDRON</t>
  </si>
  <si>
    <t>PHARMACIE DE FREVENT</t>
  </si>
  <si>
    <t>2 BIS RUE CHARLES DUQUESNOY</t>
  </si>
  <si>
    <t>FR?VENT</t>
  </si>
  <si>
    <t>PHARMACIE DU CASTELLAS</t>
  </si>
  <si>
    <t>ROND POINT DES TUILERIES</t>
  </si>
  <si>
    <t>FORCALQUEIRET</t>
  </si>
  <si>
    <t>PHARMACIE DU CENTRE 17</t>
  </si>
  <si>
    <t>5 RUE DE LA REPUBLIQUE</t>
  </si>
  <si>
    <t>SAINT-XANDRE</t>
  </si>
  <si>
    <t>ZAC DE FRAY REDON</t>
  </si>
  <si>
    <t>ROCBARON</t>
  </si>
  <si>
    <t>PARAPHARMACIE LECLERC  TOURS NORD</t>
  </si>
  <si>
    <t>PARAPHARMACIE LECLERC  TOURS N</t>
  </si>
  <si>
    <t>RUE DE LA PINAUDERIE</t>
  </si>
  <si>
    <t>PHARMACIE SAINTE MARIE</t>
  </si>
  <si>
    <t>9 RUE SAINTE MARIE</t>
  </si>
  <si>
    <t>PHARMACIE KAYSERSBERG</t>
  </si>
  <si>
    <t>5 RUE DU 18 DECEMBRE</t>
  </si>
  <si>
    <t>KAYSERSBERG</t>
  </si>
  <si>
    <t>PHARMACIE OCCITANE</t>
  </si>
  <si>
    <t>2 RUE VICTOR HUGO</t>
  </si>
  <si>
    <t>PHARMACIE LEDRU ROLLIN</t>
  </si>
  <si>
    <t>116 AVENUE LEDRU ROLLIN</t>
  </si>
  <si>
    <t>PHARMACIE VITRE</t>
  </si>
  <si>
    <t>35 BIS RUE JEAN MARIE BIRRIEN</t>
  </si>
  <si>
    <t>CHATEAUNEUF DU FAOU</t>
  </si>
  <si>
    <t>9 PLACE DE LA MAIRIE</t>
  </si>
  <si>
    <t>BRUNOY</t>
  </si>
  <si>
    <t>PHARMACIE LASFARGEAS</t>
  </si>
  <si>
    <t>8 PLACE DE LA POSTE</t>
  </si>
  <si>
    <t>DUN-LE-PALESTEL</t>
  </si>
  <si>
    <t>PHARMACIE DE BUISSON ROND</t>
  </si>
  <si>
    <t>694 FAUBOURG MONTMELIAN</t>
  </si>
  <si>
    <t>47 RUE BALARD</t>
  </si>
  <si>
    <t>PHARMACIE DES ARCHIVES</t>
  </si>
  <si>
    <t>2 RUE DES ARCHIVES</t>
  </si>
  <si>
    <t>PHARMACIE DE SANTES</t>
  </si>
  <si>
    <t>60 RUE DU MARECHAL FOCH</t>
  </si>
  <si>
    <t>SANTES</t>
  </si>
  <si>
    <t>17 GRANDE PLACE DU GAL DE GAULLE</t>
  </si>
  <si>
    <t>CASTELGINEST</t>
  </si>
  <si>
    <t>PHARMACIE DE ROQUEFORT</t>
  </si>
  <si>
    <t>3 ROUTE D'AGEN</t>
  </si>
  <si>
    <t>PHIE DE L HOTEL DE VILLE</t>
  </si>
  <si>
    <t>39 BOULEVARD GAMBETTA</t>
  </si>
  <si>
    <t>PHARMACIE DE L'ETOILE</t>
  </si>
  <si>
    <t>5 PLACE DE L ETOILE</t>
  </si>
  <si>
    <t>PHARMACIE CHAMPDIEU</t>
  </si>
  <si>
    <t>32 RUE DE LA SCIERIE</t>
  </si>
  <si>
    <t>CHAMPDIEU</t>
  </si>
  <si>
    <t>PHARMACIE BOULDOIRES</t>
  </si>
  <si>
    <t>25 ALLEE DE L AMICALE</t>
  </si>
  <si>
    <t>LAGUIOLE</t>
  </si>
  <si>
    <t>60 RUE DE LA BATTERE</t>
  </si>
  <si>
    <t>SAUBUSSE</t>
  </si>
  <si>
    <t>PHARMACIE BEVILLON</t>
  </si>
  <si>
    <t>CCIAL  LLES CHARMETTES</t>
  </si>
  <si>
    <t>LES ESSARTS</t>
  </si>
  <si>
    <t>PHARMACIE DU METRO LOUISE MICHEL</t>
  </si>
  <si>
    <t>PHARMACIE DU METRO LOUISE MICH</t>
  </si>
  <si>
    <t>33 RUE LOUISE MICHEL</t>
  </si>
  <si>
    <t>PHARMACIE TRAN TO TAM</t>
  </si>
  <si>
    <t>65 RUE MARX DORMOY</t>
  </si>
  <si>
    <t>PHARMACIE DE MONSEJOUR LEMIRE</t>
  </si>
  <si>
    <t>93 RUE STEHELIN</t>
  </si>
  <si>
    <t>PHARMACIE MUTUALISTE SITE PHA01</t>
  </si>
  <si>
    <t>3 RUE DU PRESIDENT WILSON</t>
  </si>
  <si>
    <t>PHARMACIE CHALOPIN-MOREAU</t>
  </si>
  <si>
    <t>CH?LUS</t>
  </si>
  <si>
    <t>PHARMACIE DES ECRINS</t>
  </si>
  <si>
    <t>1 ROUTE DE PRE-LONG</t>
  </si>
  <si>
    <t>LA SALLE LES ALPES</t>
  </si>
  <si>
    <t>1 RUE GERARD DE NERVAL</t>
  </si>
  <si>
    <t>CLERMONT</t>
  </si>
  <si>
    <t>PHARMACIE DE LA FOLIE COUVRECHEF</t>
  </si>
  <si>
    <t>PHARMACIE DE LA FOLIE COUVRECH</t>
  </si>
  <si>
    <t>2 PLACE DE WURZBURG</t>
  </si>
  <si>
    <t>PHARMACIE D ARGONAY</t>
  </si>
  <si>
    <t>439 RTE DE CONTAMINES</t>
  </si>
  <si>
    <t>ARGONAY</t>
  </si>
  <si>
    <t>PHARMACIE DU MARCHE D  ALIGRE</t>
  </si>
  <si>
    <t>18 RUE D ALIGRE</t>
  </si>
  <si>
    <t>PHARMACIE DE JALDAY</t>
  </si>
  <si>
    <t>18 AVENUE DE JALDAY</t>
  </si>
  <si>
    <t>PHARMACIE DU CYGNE</t>
  </si>
  <si>
    <t>155 RUE DE LATTRE DE TASSIGNY</t>
  </si>
  <si>
    <t>STE MARIE AUX MINES</t>
  </si>
  <si>
    <t>PHARMACIE DE CAUFFRY</t>
  </si>
  <si>
    <t>1 RUE TRACCINE</t>
  </si>
  <si>
    <t>CAUFFRY</t>
  </si>
  <si>
    <t>227 AVENUE GABRIEL PERI</t>
  </si>
  <si>
    <t>PHARMACIE BONASSOLI</t>
  </si>
  <si>
    <t>25 RUE HOUDART</t>
  </si>
  <si>
    <t>ROISSY EN FRANCE</t>
  </si>
  <si>
    <t>PHARMACIE GRAND PLAISIR</t>
  </si>
  <si>
    <t>AVENUE DE SAINT GERMAIN</t>
  </si>
  <si>
    <t>CC CARREFOUR LES MILLES</t>
  </si>
  <si>
    <t>PHARMACIE ESCULAPE</t>
  </si>
  <si>
    <t>CENTRE COMMERCIAL LES SABLONS</t>
  </si>
  <si>
    <t>CHANG?</t>
  </si>
  <si>
    <t>ROUTE DE ST JEAN</t>
  </si>
  <si>
    <t>PONT L'ABBE</t>
  </si>
  <si>
    <t>PHARMACIE SIVRIERE</t>
  </si>
  <si>
    <t>PLACE DE L'HOTEL DE VILLE</t>
  </si>
  <si>
    <t>TH?NES</t>
  </si>
  <si>
    <t>PARAPHARMACIE LECLERC MARANDIS</t>
  </si>
  <si>
    <t>ZAC DE MONTIMARAN</t>
  </si>
  <si>
    <t>PHARMACIE LA CIGOGNE</t>
  </si>
  <si>
    <t>1 GRAND RUE</t>
  </si>
  <si>
    <t>PHARMACIE BENDAVID</t>
  </si>
  <si>
    <t>73 RUE DU COMMERCE - SAINT MACAIRE</t>
  </si>
  <si>
    <t>ROUTE DES LACS</t>
  </si>
  <si>
    <t>VIELLE-SAINT-GIRONS</t>
  </si>
  <si>
    <t>AUCHAN BEAUVAIS</t>
  </si>
  <si>
    <t>PHARMACIE DE BALDERSHEIM</t>
  </si>
  <si>
    <t>BALDERSHEIM</t>
  </si>
  <si>
    <t>PHARMACIE METRO TEMPLE</t>
  </si>
  <si>
    <t>172 RUE DU TEMPLE</t>
  </si>
  <si>
    <t>PHARMACIE DAUDE-PALMIE</t>
  </si>
  <si>
    <t>PHARMACIE JARDIN FONTAINE</t>
  </si>
  <si>
    <t>13 AVENUE GOUBET ET VAN HEEGHE</t>
  </si>
  <si>
    <t>THIERVILLE-SUR-MEUSE</t>
  </si>
  <si>
    <t>2 BIS AVENUE DOCTEUR MANOUVRIER</t>
  </si>
  <si>
    <t>PHARMACIE DU PARC BELFONTAINE</t>
  </si>
  <si>
    <t>19 BOULEVARD DU REDON</t>
  </si>
  <si>
    <t>PHARMACIE LA ROSE DES SABLES</t>
  </si>
  <si>
    <t>200, RUE DE L'ARGENTIERE</t>
  </si>
  <si>
    <t>PHARMACIE BREBIERES</t>
  </si>
  <si>
    <t>1294 RN</t>
  </si>
  <si>
    <t>BREBI?RES</t>
  </si>
  <si>
    <t>PHARMACIE DES ARCHERS</t>
  </si>
  <si>
    <t>47 RUE SAINT THIBAULT</t>
  </si>
  <si>
    <t>CC AUCHAN CHEMIN DP 161</t>
  </si>
  <si>
    <t>BARISEAU BAPTISTE</t>
  </si>
  <si>
    <t>BAPTISTE BARISEAU</t>
  </si>
  <si>
    <t>RESIDENCE E RUNDINELLE</t>
  </si>
  <si>
    <t>PHARMACIE DE LA COTONNADE</t>
  </si>
  <si>
    <t>25 RUE DE DORNACH</t>
  </si>
  <si>
    <t>PFASTATT</t>
  </si>
  <si>
    <t>PHARMACIE BRAITMAN</t>
  </si>
  <si>
    <t>1 PLACE VICTOR HUGO</t>
  </si>
  <si>
    <t>1099 RUE DE LILLE</t>
  </si>
  <si>
    <t>SAINGHIN-EN-MELANTOIS</t>
  </si>
  <si>
    <t>PHARMACIE DU SEGALA</t>
  </si>
  <si>
    <t>378 AVENUE DU CENTRE</t>
  </si>
  <si>
    <t>BARAQUEVILLE</t>
  </si>
  <si>
    <t>PHARMACIE LA PIERRE DU ROY</t>
  </si>
  <si>
    <t>70 CHEMIN DE LA PIERRE DU ROY</t>
  </si>
  <si>
    <t>PHARMACIE DUQUESNE</t>
  </si>
  <si>
    <t>36 RUE DUQUESNE</t>
  </si>
  <si>
    <t>PHARMACIE DE LA PLACE METIVIER</t>
  </si>
  <si>
    <t>11 PLACE AUGUSTE METIVIER</t>
  </si>
  <si>
    <t>17 RUE DE LA BOULE</t>
  </si>
  <si>
    <t>PARAPHARMACIE AUCHAN TOURS</t>
  </si>
  <si>
    <t>CC AUCHAN - RN 10</t>
  </si>
  <si>
    <t>PHARMACIE DE LA PLACE HOCHE</t>
  </si>
  <si>
    <t>6 PLACE HOCHE</t>
  </si>
  <si>
    <t>30 RUE DE RIBEAUVILLE</t>
  </si>
  <si>
    <t>PHARMACIE DE LA HUME</t>
  </si>
  <si>
    <t>24 AVENUE MAL DE LATTRE DE TASSIGNY</t>
  </si>
  <si>
    <t>PHARMACIE DEVEZ VIDAL</t>
  </si>
  <si>
    <t>PLACE JEAN JAURES</t>
  </si>
  <si>
    <t>AULNAT</t>
  </si>
  <si>
    <t>PHARMACIE DE SAINT MAUR</t>
  </si>
  <si>
    <t>2 RUE DE LA MARTINIQUE</t>
  </si>
  <si>
    <t>PHARMACIE ST EUSEBE</t>
  </si>
  <si>
    <t>7 LOTISSEMENT DES 4 CHEMINS</t>
  </si>
  <si>
    <t>MOURS-SAINT-EUS?BE</t>
  </si>
  <si>
    <t>PHARMACIE DES FAMILLES</t>
  </si>
  <si>
    <t>2 RUE EMILE ZOLA</t>
  </si>
  <si>
    <t>PHARMACIE DE KERVEN</t>
  </si>
  <si>
    <t>47 AVENUE VICTOR HUGO</t>
  </si>
  <si>
    <t>PHARMACIE DES BUTTES</t>
  </si>
  <si>
    <t>RUE DE BINGEN</t>
  </si>
  <si>
    <t>NUITS-SAINT-GEORGES</t>
  </si>
  <si>
    <t>PHARMACIE DES DEUX LACS</t>
  </si>
  <si>
    <t>12 BIS AVENUE DE LA GARE</t>
  </si>
  <si>
    <t>LABERGEMENT-SAINTE-MARIE</t>
  </si>
  <si>
    <t>PHARMACIE PARIS</t>
  </si>
  <si>
    <t>52 GRANDE RUE</t>
  </si>
  <si>
    <t>PHARMACIE DU TRAPEZE</t>
  </si>
  <si>
    <t>34 AVENUE EMILE ZOLA</t>
  </si>
  <si>
    <t>PHARMACIE DE VARENNE</t>
  </si>
  <si>
    <t>87 RUE DU BAC</t>
  </si>
  <si>
    <t>RESIDENCE PLEIN SOLEIL</t>
  </si>
  <si>
    <t>PHARMACIE DELOISON</t>
  </si>
  <si>
    <t>9 BIS RUE DELOISON</t>
  </si>
  <si>
    <t>PHARMACIE DES AROMES</t>
  </si>
  <si>
    <t>ROUTE DE SAINTE-EULALIE</t>
  </si>
  <si>
    <t>SAINT-LAURENT-EN-ROYANS</t>
  </si>
  <si>
    <t>PHARMACIE D'ISSY</t>
  </si>
  <si>
    <t>44 RUE ERNEST RENAN</t>
  </si>
  <si>
    <t>ISSY LES MOULINEAUX</t>
  </si>
  <si>
    <t>PHARMACIE BREVIERE</t>
  </si>
  <si>
    <t>56 AVENUE DE LA REPUBLIQUE</t>
  </si>
  <si>
    <t>CHASSENEUIL-SUR-BONNIEURE</t>
  </si>
  <si>
    <t>PHARMACIE DU CCIAL JAS DE BOUFFAN</t>
  </si>
  <si>
    <t>PHARMACIE DU CCIAL JAS DE BOUF</t>
  </si>
  <si>
    <t>210 AV DE BREDASQUE</t>
  </si>
  <si>
    <t>PHARMACIE HEITZ</t>
  </si>
  <si>
    <t>FERE-EN-TARDENOIS</t>
  </si>
  <si>
    <t>PHARMACIE HALKIN</t>
  </si>
  <si>
    <t>20 PLACE DE LA HALLE</t>
  </si>
  <si>
    <t>MAGNY-EN-VEXIN</t>
  </si>
  <si>
    <t>PHARMACIE DU VAL DE SEINE</t>
  </si>
  <si>
    <t>21 RUE ROUGET DE LISLE</t>
  </si>
  <si>
    <t>PHARMACIE MERIDIENNE</t>
  </si>
  <si>
    <t>72 RUE D ELBEUF</t>
  </si>
  <si>
    <t>PARAPHARMA CARREFOUR MONT ST AIGNAN</t>
  </si>
  <si>
    <t>PARAPHARMACIE CARREFOUR MONT S</t>
  </si>
  <si>
    <t>ZAC DE LA VATINE</t>
  </si>
  <si>
    <t>PHARMACIE DES OISEAUX</t>
  </si>
  <si>
    <t>PHARMACIE DE VILLIERS</t>
  </si>
  <si>
    <t>8 AVENUE DE VILLIERS</t>
  </si>
  <si>
    <t>PHARMACIE DE PUYMARET</t>
  </si>
  <si>
    <t>509 AV CAP FERNAND TAURISSON</t>
  </si>
  <si>
    <t>23/27 AVENUE LEONARD DE VINCI</t>
  </si>
  <si>
    <t>PHARMACIE TITIER</t>
  </si>
  <si>
    <t>ZI LE CHAPELET</t>
  </si>
  <si>
    <t>PHARMACIE DE LA MAZELLE</t>
  </si>
  <si>
    <t>8 AVENUE DU 14 JUILLET</t>
  </si>
  <si>
    <t>RILHAC-RANCON</t>
  </si>
  <si>
    <t>PHARMACIE DE SAINT GERMAIN LAVAL</t>
  </si>
  <si>
    <t>PHARMACIE DE SAINT GERMAIN LAV</t>
  </si>
  <si>
    <t>160 ROUTE DE ROANNE</t>
  </si>
  <si>
    <t>SAINT-GERMAIN-LAVAL</t>
  </si>
  <si>
    <t>PHARMACIE CHANUT- BOUSCATIER SNC</t>
  </si>
  <si>
    <t>PHARMACIE CHANUT- BOUSCATIER S</t>
  </si>
  <si>
    <t>LAROQUEBROU</t>
  </si>
  <si>
    <t>PHARMACIE DU CORBIER</t>
  </si>
  <si>
    <t>IMMEUBLE ANTARES</t>
  </si>
  <si>
    <t>VILLAREMBERT</t>
  </si>
  <si>
    <t>96 RUE DU GENERAL DE GAULLE</t>
  </si>
  <si>
    <t>CANY-BARVILLE</t>
  </si>
  <si>
    <t>PHARMACIE DES MARTEGAUX</t>
  </si>
  <si>
    <t>148 AVENUE DES OLIVES</t>
  </si>
  <si>
    <t>PHARMACIE DU TELHUET</t>
  </si>
  <si>
    <t>PHARMACIE DES MONTS D ERAINE</t>
  </si>
  <si>
    <t>RUE MAIRIE</t>
  </si>
  <si>
    <t>MORTEAUX COULIBOEUF</t>
  </si>
  <si>
    <t>PHARMACIE LAFAYETTE DE L'ETAPE</t>
  </si>
  <si>
    <t>PHARMACIE LE VILLAGE</t>
  </si>
  <si>
    <t>124 RUE LEON BLUM</t>
  </si>
  <si>
    <t>LOISON SOUS LENS</t>
  </si>
  <si>
    <t>PHARMACIE DE L'AVENUE NATIONALE</t>
  </si>
  <si>
    <t>PHARMACIE DE L'AVENUE NATIONAL</t>
  </si>
  <si>
    <t>136 AVENUE NATIONALE</t>
  </si>
  <si>
    <t>ARNAGE</t>
  </si>
  <si>
    <t>PHARMACIE DE SAINT MAMERT</t>
  </si>
  <si>
    <t>346 RUE DE LA GARE</t>
  </si>
  <si>
    <t>SAINT-MAMERT-DU-GARD</t>
  </si>
  <si>
    <t>PHARMACIE BRIEL</t>
  </si>
  <si>
    <t>CHEMIN DES HAYETTES</t>
  </si>
  <si>
    <t>PHARMACIE DES HELIOTROPES</t>
  </si>
  <si>
    <t>25 RUE DE SLOVENIE</t>
  </si>
  <si>
    <t>PHARMACIE DE FROTEY LES VESOUL</t>
  </si>
  <si>
    <t>18 AVENUE DE L ANCIENNE MAIRIE</t>
  </si>
  <si>
    <t>FROTEY LES VESOUL</t>
  </si>
  <si>
    <t>PHARMACIE MARTINE</t>
  </si>
  <si>
    <t>19 PLACE DU 14 JUILLET</t>
  </si>
  <si>
    <t>COMMENTRY</t>
  </si>
  <si>
    <t>29 ROUTE DE PAU</t>
  </si>
  <si>
    <t>PHARMACIE DE FLANDRE</t>
  </si>
  <si>
    <t>167 AVENUE DE FLANDRE</t>
  </si>
  <si>
    <t>PHARMACIE BOUDET CHOLET</t>
  </si>
  <si>
    <t>206 RUE JEAN JAURES</t>
  </si>
  <si>
    <t>SAINT-ELOY-LES-MINES</t>
  </si>
  <si>
    <t>PHARMACIE FOURNIOLS</t>
  </si>
  <si>
    <t>34 RUE CLEMENCEAU</t>
  </si>
  <si>
    <t>CASTELNAU-MONTRATIER</t>
  </si>
  <si>
    <t>PHARMACIE DU BEFFROI</t>
  </si>
  <si>
    <t>10 RUE DU MUSEE</t>
  </si>
  <si>
    <t>SELARL PHARMACIE DU 17 EME</t>
  </si>
  <si>
    <t>80 RUE DE PRONY</t>
  </si>
  <si>
    <t>PHARMACIE DE LA CAVEE</t>
  </si>
  <si>
    <t>47 AVENUE D HARCOURT</t>
  </si>
  <si>
    <t>PHARMACIE DE LA VANOISE</t>
  </si>
  <si>
    <t>15 RUE JEAN JAURES</t>
  </si>
  <si>
    <t>BOZEL</t>
  </si>
  <si>
    <t>PHARMACIE PETIT COZETTE</t>
  </si>
  <si>
    <t>5 BIS RUE D HERVILLE</t>
  </si>
  <si>
    <t>PHARMACIE PRINCIPALE 37</t>
  </si>
  <si>
    <t>53 RUE NATIONALE</t>
  </si>
  <si>
    <t>LA PHARMACIE VERTE</t>
  </si>
  <si>
    <t>CC AUCHAN 30 AVENUE DE PARIS</t>
  </si>
  <si>
    <t>SOISY-SOUS-MONTMORENCY</t>
  </si>
  <si>
    <t>PHARMACIE MILLOT</t>
  </si>
  <si>
    <t>55 BOULEVARD JACQUES MILLOT</t>
  </si>
  <si>
    <t>PHARMACIE D'ALENYA</t>
  </si>
  <si>
    <t>2 RUE CLAUDE DEBUSSY</t>
  </si>
  <si>
    <t>ALENYA</t>
  </si>
  <si>
    <t>PHARMACIE DES CAMOINS</t>
  </si>
  <si>
    <t>1 MONTEE DES CAMOINS</t>
  </si>
  <si>
    <t>MARSEILLE 11</t>
  </si>
  <si>
    <t>PHARMACIE DE L'AIRE DES DAMES</t>
  </si>
  <si>
    <t>32 BOULEVARD LOUIS BREMOND</t>
  </si>
  <si>
    <t>GAREOULT</t>
  </si>
  <si>
    <t>PHARMACIE DE BEAUBREUIL</t>
  </si>
  <si>
    <t>PHARMACIE DE TREVOUX</t>
  </si>
  <si>
    <t>2 BOULEVARD DES COMBATTANTS</t>
  </si>
  <si>
    <t>TR?VOUX</t>
  </si>
  <si>
    <t>ROUTE DE CHALLANS</t>
  </si>
  <si>
    <t>ST JEAN DE MONTS</t>
  </si>
  <si>
    <t>PHARMACIE D'ASCAIN</t>
  </si>
  <si>
    <t>227 RUE ERNEST FOURNEAU</t>
  </si>
  <si>
    <t>ASCAIN</t>
  </si>
  <si>
    <t>PHARMACIE DODANE</t>
  </si>
  <si>
    <t>21 AVENUE MAILLOT</t>
  </si>
  <si>
    <t>PHARMACIE BELHOMME</t>
  </si>
  <si>
    <t>62 AVENUE MONTESQUIEU</t>
  </si>
  <si>
    <t>PHARMACIE TEYNIE BOURGEADE</t>
  </si>
  <si>
    <t>2 RUE PIERRE FARCIS</t>
  </si>
  <si>
    <t>PHARMACIE CLOUERE</t>
  </si>
  <si>
    <t>5 BIS ROUTE DE CIVRAY</t>
  </si>
  <si>
    <t>USSON-DU-POITOU</t>
  </si>
  <si>
    <t>PHARMACIE DE TIGNY</t>
  </si>
  <si>
    <t>PONT DE TIGNY</t>
  </si>
  <si>
    <t>SAINT-NIZIER-SOUS-CHARLIEU</t>
  </si>
  <si>
    <t>PHARMACIE HUSSON</t>
  </si>
  <si>
    <t>2 RUE GENERAL LECLERC</t>
  </si>
  <si>
    <t>DRULINGEN</t>
  </si>
  <si>
    <t>PHARMACIE D'ASTARAC</t>
  </si>
  <si>
    <t>1 PLACE D'ASTARAC</t>
  </si>
  <si>
    <t>MIRANDE</t>
  </si>
  <si>
    <t>1 RUE DE LA MARTINIERE</t>
  </si>
  <si>
    <t>PARAPHARMACIE CARREFOUR TOULOU</t>
  </si>
  <si>
    <t>36 RTE DE BAYONNE</t>
  </si>
  <si>
    <t>PHARMACIE SUISSA FAIDHERBE</t>
  </si>
  <si>
    <t>2 RUE DU 14 JUILLET</t>
  </si>
  <si>
    <t>17 RUE DE LA HALLE</t>
  </si>
  <si>
    <t>ANSAUVILLERS</t>
  </si>
  <si>
    <t>PHARMACIE CAP GOELAND</t>
  </si>
  <si>
    <t>2 ALLEE DES GOELANDS</t>
  </si>
  <si>
    <t>Return of AWB# 872531121244</t>
  </si>
  <si>
    <t>PHARMACIE DU SEMNOZ</t>
  </si>
  <si>
    <t>2 CHEMIN DE LA CROIX ROUGE</t>
  </si>
  <si>
    <t>PHARMACIE DU PIED DES GOUTTES</t>
  </si>
  <si>
    <t>RUE JACQUES FOILLET</t>
  </si>
  <si>
    <t>MONTB?LIARD</t>
  </si>
  <si>
    <t>PHARMACIE DES BOIS ROCHEFORT</t>
  </si>
  <si>
    <t>12 AVENUE DES FRERES LUMIERE</t>
  </si>
  <si>
    <t>CORMEILLES-EN-PARISIS</t>
  </si>
  <si>
    <t>PHARMACIE DU PERCHE</t>
  </si>
  <si>
    <t>8 PLACE DE L HOTEL DE VILLE</t>
  </si>
  <si>
    <t>LONGNY LES VILLAGES</t>
  </si>
  <si>
    <t>PHARMACIE CHAMPERRET</t>
  </si>
  <si>
    <t>12 AV STEPHANE MALLARME</t>
  </si>
  <si>
    <t>PHARMACIE DES MEUNIERS</t>
  </si>
  <si>
    <t>36 B RUE DES MEUNIERS</t>
  </si>
  <si>
    <t>LE PLESSIS-GRAMMOIRE</t>
  </si>
  <si>
    <t>92 RUE JEAN JAURES</t>
  </si>
  <si>
    <t>PHARMACIE DU BOIS DU VERNE</t>
  </si>
  <si>
    <t>3 RUE DE CHATILLON</t>
  </si>
  <si>
    <t>PHARMACIE DES PEINTRES ROUX</t>
  </si>
  <si>
    <t>144 AVENUE DES PEINTRES ROUX</t>
  </si>
  <si>
    <t>MARSEILLE 12</t>
  </si>
  <si>
    <t>28 RUE DES HALLES</t>
  </si>
  <si>
    <t>PHARMACIE MAC MAHON</t>
  </si>
  <si>
    <t>14 AVENUE MAC-MAHON</t>
  </si>
  <si>
    <t>6 AVENUE DE LORRAINE</t>
  </si>
  <si>
    <t>JOINVILLE</t>
  </si>
  <si>
    <t>PHARMACIE BOURDAIS ROCHARD</t>
  </si>
  <si>
    <t>PHARMACIE BERGOUGNAN</t>
  </si>
  <si>
    <t>CARREFOUR GALAXIE</t>
  </si>
  <si>
    <t>PHARMACIE CALUIRE 2</t>
  </si>
  <si>
    <t>10 CHEMIN JEAN PETIT</t>
  </si>
  <si>
    <t>PHARMACIE DE RENAISON</t>
  </si>
  <si>
    <t>554 RUE DU COLLEGE</t>
  </si>
  <si>
    <t>RENAISON</t>
  </si>
  <si>
    <t>PHARMACIE CADUCEE</t>
  </si>
  <si>
    <t>46 RUE DU GENERAL DE GAULLE</t>
  </si>
  <si>
    <t>SAINT-JEAN-DE-MONTS</t>
  </si>
  <si>
    <t>PHARMACIE PLAN DU BOIS</t>
  </si>
  <si>
    <t>856 RTE DE SAINT LAURENT DU VAR</t>
  </si>
  <si>
    <t>LA GAUDE</t>
  </si>
  <si>
    <t>PHARMACIE DUTEIL</t>
  </si>
  <si>
    <t>15 ROUTE DE VERGETOT</t>
  </si>
  <si>
    <t>CRIQUETOT L'ESNEVAL</t>
  </si>
  <si>
    <t>85 RUE CARNOT</t>
  </si>
  <si>
    <t>SAUJON</t>
  </si>
  <si>
    <t>5 RUE CHAUVEAU LAGARDE</t>
  </si>
  <si>
    <t>PHARMACIE SAVEL</t>
  </si>
  <si>
    <t>26 RUE DES FOSSES</t>
  </si>
  <si>
    <t>YSSINGEAUX</t>
  </si>
  <si>
    <t>PHARMACIE PUYJALON</t>
  </si>
  <si>
    <t>1 AV DE L'AUVITRIE</t>
  </si>
  <si>
    <t>MEYSSAC</t>
  </si>
  <si>
    <t>PHARMACIE DAVERAN GAGLIANO</t>
  </si>
  <si>
    <t>VIC-EN-BIGORRE</t>
  </si>
  <si>
    <t>PHARMACIE DE JALLAIS</t>
  </si>
  <si>
    <t>PLACE ANDRE BROSSIER</t>
  </si>
  <si>
    <t>JALLAIS</t>
  </si>
  <si>
    <t>PHARMACIE DESSAILLIEZ</t>
  </si>
  <si>
    <t>78 RUE DE LAMBERSART</t>
  </si>
  <si>
    <t>SAINT-ANDRE-LEZ-LILLE</t>
  </si>
  <si>
    <t>PHARMACIE DU GLOBE</t>
  </si>
  <si>
    <t>19 BOULEVARD DE BONNE NOUVELLE</t>
  </si>
  <si>
    <t>GRANDE PHARMACIE IVRY CONFLUENCE</t>
  </si>
  <si>
    <t>GRANDE PHARMACIE IVRY CONFLUEN</t>
  </si>
  <si>
    <t>31 AVENUE DE L'INDUSTRIE</t>
  </si>
  <si>
    <t>PARAPHARMACIE CARREFOUR MONTAUBAN</t>
  </si>
  <si>
    <t>PARAPHARMACIE CARREFOUR MONTAU</t>
  </si>
  <si>
    <t>SAS ALBADI</t>
  </si>
  <si>
    <t>PHARMACIE SAINT VIGOR</t>
  </si>
  <si>
    <t>27 ROUTE ROUTE DE CAEN</t>
  </si>
  <si>
    <t>SAINT-VIGOR-LE-GRAND</t>
  </si>
  <si>
    <t>PHARMACIE DU WARNDT</t>
  </si>
  <si>
    <t>CREUTZWALD</t>
  </si>
  <si>
    <t>PHARMACIE DE HAUSBERGEN</t>
  </si>
  <si>
    <t>8 A RUE DU GENERAL DE GAULLE</t>
  </si>
  <si>
    <t>OBERHAUSBERGEN</t>
  </si>
  <si>
    <t>SAS LANGON DISTRIBUTION</t>
  </si>
  <si>
    <t>CCIAL MOLEON</t>
  </si>
  <si>
    <t>PHARMACIE DE MONTBRUN</t>
  </si>
  <si>
    <t>40 AVENUE DE MONTBRUN</t>
  </si>
  <si>
    <t>GEDIMAT MONTAGNAT</t>
  </si>
  <si>
    <t>ROUTE DE VIENNE</t>
  </si>
  <si>
    <t>SAINT-JEAN-DE-BOURNAY</t>
  </si>
  <si>
    <t>PHARMACIE SAINT BENOIT</t>
  </si>
  <si>
    <t>CHEMIN LARRIBAU</t>
  </si>
  <si>
    <t>BIZANOS</t>
  </si>
  <si>
    <t>PARAPHARMACIE CARREFOUR HAGUENAU</t>
  </si>
  <si>
    <t>PARAPHARMACIE CARREFOUR HAGUEN</t>
  </si>
  <si>
    <t>ROUTE DU RHIN</t>
  </si>
  <si>
    <t>PHARMACIE DE LA CROIX DE SEILH</t>
  </si>
  <si>
    <t>2 CHEMIN ROYE</t>
  </si>
  <si>
    <t>SEILH</t>
  </si>
  <si>
    <t>PHARMACIE DE L'ASSEMBLEE</t>
  </si>
  <si>
    <t>7 RUE DE BOURGOGNE</t>
  </si>
  <si>
    <t>PHARMACIE JACQUEMET</t>
  </si>
  <si>
    <t>RUE DES GRANDS BOIS</t>
  </si>
  <si>
    <t>COUCHES</t>
  </si>
  <si>
    <t>PHARMACIE DU LUBERON</t>
  </si>
  <si>
    <t>145 AVENUE DES TILLEULS</t>
  </si>
  <si>
    <t>BONNIEUX</t>
  </si>
  <si>
    <t>PHARMACIE PAOLINI</t>
  </si>
  <si>
    <t>ROND POINT DARCA</t>
  </si>
  <si>
    <t>21 BOULEVARD GEORGES CLEMENCEAU</t>
  </si>
  <si>
    <t>LA BOURBOULE</t>
  </si>
  <si>
    <t>PARAPHARMACIE BREST DISTRIBUTION</t>
  </si>
  <si>
    <t>PARAPHARMACIE BREST DISTRIBUTI</t>
  </si>
  <si>
    <t>16 RUE DE LA 2EME D B</t>
  </si>
  <si>
    <t>PHARMACIE DE COURTIRAS</t>
  </si>
  <si>
    <t>101 RUE DE COURTIRAS</t>
  </si>
  <si>
    <t>PHARMACIE DE LA NOUVELLE CITE</t>
  </si>
  <si>
    <t>2 SQUARE DE COUBERTIN</t>
  </si>
  <si>
    <t>LINGOLSHEIM</t>
  </si>
  <si>
    <t>PHARMACIE DU HAUT MEDOC</t>
  </si>
  <si>
    <t>3 CHEMIN DU CARTILLON</t>
  </si>
  <si>
    <t>LAMARQUE</t>
  </si>
  <si>
    <t>PHARMACIE DE LA NEUVE</t>
  </si>
  <si>
    <t>45 RUE DU PLATEAU</t>
  </si>
  <si>
    <t>VIRIAT</t>
  </si>
  <si>
    <t>2 RUE DU GENERAL DE GAULLE</t>
  </si>
  <si>
    <t>BARTENHEIM</t>
  </si>
  <si>
    <t>PHARMACIE HSU</t>
  </si>
  <si>
    <t>23 AVENUE DE LA MOTTE PICQUET</t>
  </si>
  <si>
    <t>SARL PHARMACIE DU DRAPEAU</t>
  </si>
  <si>
    <t>17 AVENUE DU DRAPEAU</t>
  </si>
  <si>
    <t>116 BD DU MAL DE LATTRE DE TASSI</t>
  </si>
  <si>
    <t>PHARMACIE COTTIER</t>
  </si>
  <si>
    <t>2 RUE DU 11 NOVEMBRE</t>
  </si>
  <si>
    <t>BAS-EN-BASSET</t>
  </si>
  <si>
    <t>PHARMACIE THIBAUT</t>
  </si>
  <si>
    <t>23 RUE SADI CARNOT</t>
  </si>
  <si>
    <t>HAUBOURDIN</t>
  </si>
  <si>
    <t>PARAPHARMACIE INTERMARCHE DISALP</t>
  </si>
  <si>
    <t>PARAPHARMACIE INTERMARCHE DISA</t>
  </si>
  <si>
    <t>179 AVENUE DES MARMOTTES</t>
  </si>
  <si>
    <t>PHARMACIE PLOY</t>
  </si>
  <si>
    <t>48 RUE PAUL  CHARTON</t>
  </si>
  <si>
    <t>CHENOVE</t>
  </si>
  <si>
    <t>PHARMACIE HOLLARD</t>
  </si>
  <si>
    <t>104 B AVENUE DU GENERAL LECLERC</t>
  </si>
  <si>
    <t>DOMBASLE SUR MEURTHE</t>
  </si>
  <si>
    <t>7 COURS D'AGUESSEAU</t>
  </si>
  <si>
    <t>CHALABRE</t>
  </si>
  <si>
    <t>25 RUE DE L'ETANG</t>
  </si>
  <si>
    <t>RIXHEIM</t>
  </si>
  <si>
    <t>PARAPHARMACIE LECLERC ALLONNES</t>
  </si>
  <si>
    <t>LA RATERIE</t>
  </si>
  <si>
    <t>ALLONNES</t>
  </si>
  <si>
    <t>PHARMACIE DE SAINTE TERRE</t>
  </si>
  <si>
    <t>20 RUE CHARLES DE GAULLE</t>
  </si>
  <si>
    <t>STE TERRE</t>
  </si>
  <si>
    <t>PHARMACIE FLEUREY SUR OUCHE</t>
  </si>
  <si>
    <t>RUE DE LA VELLE</t>
  </si>
  <si>
    <t>FLEUREY-SUR-OUCHE</t>
  </si>
  <si>
    <t>PHARMACIE DE TESSON</t>
  </si>
  <si>
    <t>46 AVENUE DE SAINTONGE</t>
  </si>
  <si>
    <t>TESSON</t>
  </si>
  <si>
    <t>20 AVENUE DU REGIMENT DE BIGORRE</t>
  </si>
  <si>
    <t>PHARMACIE DE LA GARE 92</t>
  </si>
  <si>
    <t>2 RUE DENIS PAPIN</t>
  </si>
  <si>
    <t>CHATEAU-RENAULT</t>
  </si>
  <si>
    <t>PHARMACIE MACRIYA</t>
  </si>
  <si>
    <t>16 PLACE DUROC</t>
  </si>
  <si>
    <t>PONT A MOUSSON</t>
  </si>
  <si>
    <t>129 CHEMIN DES MITROCHES</t>
  </si>
  <si>
    <t>GIRANCOURT</t>
  </si>
  <si>
    <t>1 PLACE D'ORNEX</t>
  </si>
  <si>
    <t>ORNEX</t>
  </si>
  <si>
    <t>GRANDE PHARMACIE DE LA POSTE</t>
  </si>
  <si>
    <t>11 AVENUE DE PARIS</t>
  </si>
  <si>
    <t>PHARMACIE DE FRAISANS</t>
  </si>
  <si>
    <t>2 RUE DE LA GARE</t>
  </si>
  <si>
    <t>FRAISANS</t>
  </si>
  <si>
    <t>PARAPHARMACIE CARREFOUR CHALEZEULE</t>
  </si>
  <si>
    <t>PARAPHARMACIE CARREFOUR CHALEZ</t>
  </si>
  <si>
    <t>RUE DES AGASSES</t>
  </si>
  <si>
    <t>CHALEZEULE</t>
  </si>
  <si>
    <t>PHARMACIE PEZAC</t>
  </si>
  <si>
    <t>LARUSCADE</t>
  </si>
  <si>
    <t>14 RUE DES CLIMENES</t>
  </si>
  <si>
    <t>LORGUES</t>
  </si>
  <si>
    <t>PHARMACIE DE MOCRAT</t>
  </si>
  <si>
    <t>AVENUE DE MOCRAT</t>
  </si>
  <si>
    <t>INTERSPORT 00631/000</t>
  </si>
  <si>
    <t>INTERSPORT PONT ST MAXENCE 006</t>
  </si>
  <si>
    <t>SET SPORT SAS</t>
  </si>
  <si>
    <t>PONT-SAINTE-MAXENCE</t>
  </si>
  <si>
    <t>PHARMACIE DU MORTIER</t>
  </si>
  <si>
    <t>1 RUE D OTTMARSHEIM</t>
  </si>
  <si>
    <t>27 RUE DU PARADIS</t>
  </si>
  <si>
    <t>SRS 21</t>
  </si>
  <si>
    <t>MURS ERIGNE</t>
  </si>
  <si>
    <t>SPORT 2000 LANDERNEAU</t>
  </si>
  <si>
    <t>9-11 RUE BERTHE BOUGUEN</t>
  </si>
  <si>
    <t>PHARMACIE DU COUVENT</t>
  </si>
  <si>
    <t>5 RUE DE MULHOUSE</t>
  </si>
  <si>
    <t>RIEDISHEIM</t>
  </si>
  <si>
    <t>44 AVENUE PASTEUR</t>
  </si>
  <si>
    <t>11 RUE DE LA SAUER</t>
  </si>
  <si>
    <t>W?RTH</t>
  </si>
  <si>
    <t>INTERSPORT LEERS 00149/000</t>
  </si>
  <si>
    <t>HALL SAS</t>
  </si>
  <si>
    <t>16 AVENUE MARCEL DASSAULT</t>
  </si>
  <si>
    <t>PHARMACIE EVRARD</t>
  </si>
  <si>
    <t>AV MARGUERITE PUHL DEMANGE</t>
  </si>
  <si>
    <t>VAL DE BRIEY</t>
  </si>
  <si>
    <t>JEAN-MARC ARRIGHI</t>
  </si>
  <si>
    <t>LIEU DIT ZACARACCIA</t>
  </si>
  <si>
    <t>Return of AWB# 873291872190</t>
  </si>
  <si>
    <t>1 RUE DES LUCIOLES</t>
  </si>
  <si>
    <t>68 RUE NOTRE DAME DE BON SECOURS</t>
  </si>
  <si>
    <t>COMPI?GNE</t>
  </si>
  <si>
    <t>PARAPHARMACIE CARREFOUR TINQUEUX</t>
  </si>
  <si>
    <t>PARAPHARMACIE CARREFOUR TINQUE</t>
  </si>
  <si>
    <t>RN 31</t>
  </si>
  <si>
    <t>TINQUEUX</t>
  </si>
  <si>
    <t>PHARMACIE DE L'ECLUSE</t>
  </si>
  <si>
    <t>15 BIS RUE MACQUERON</t>
  </si>
  <si>
    <t>49 AVENUE ARISTIDE BERGES</t>
  </si>
  <si>
    <t>PHARMACIE DE  TOSSE</t>
  </si>
  <si>
    <t>40 AVENUE DU GENERAL DE GAULLE</t>
  </si>
  <si>
    <t>TOSSE</t>
  </si>
  <si>
    <t>GRANDE PHARMACIE D ORCHIES</t>
  </si>
  <si>
    <t>59 RUE LEON RUDENT</t>
  </si>
  <si>
    <t>ORCHIES</t>
  </si>
  <si>
    <t>88 AVENUE DES TAILLADES</t>
  </si>
  <si>
    <t>PHARMACIE DELPECH</t>
  </si>
  <si>
    <t>5 RUE DANTON</t>
  </si>
  <si>
    <t>PHARMACIE DE LA VILLE 67</t>
  </si>
  <si>
    <t>2 RUE DE SAVERNE</t>
  </si>
  <si>
    <t>MOLSHEIM</t>
  </si>
  <si>
    <t>PHARMACIE  DE LA POSTE</t>
  </si>
  <si>
    <t>60 RUE DE LA CROIX NIVERT</t>
  </si>
  <si>
    <t>PHARMACIE DES GARENNES</t>
  </si>
  <si>
    <t>RTE DE GAGNEBERT</t>
  </si>
  <si>
    <t>LES GARENNES SUR LOIRE</t>
  </si>
  <si>
    <t>PHARMACIE ARDENNAISE</t>
  </si>
  <si>
    <t>134 AVENUE JEAN JAURES</t>
  </si>
  <si>
    <t>PHARMACIE BEAULIEU</t>
  </si>
  <si>
    <t>12 BOULEVARD GEORGES POMPIDOU</t>
  </si>
  <si>
    <t>PARAPHARMACIE CARREFOUR ANGOULINS</t>
  </si>
  <si>
    <t>PARAPHARMACIE CARREFOUR ANGOUL</t>
  </si>
  <si>
    <t>ROUTE NATIONALE 137</t>
  </si>
  <si>
    <t>ANGOULINS</t>
  </si>
  <si>
    <t>7 RUE ST FRANCOIS DE PAULE</t>
  </si>
  <si>
    <t>PHARMACIE DE L OSERAIE</t>
  </si>
  <si>
    <t>CHEMIN DU POIRIER CHARLES GUERIN</t>
  </si>
  <si>
    <t>PHARMACIE KUOCH</t>
  </si>
  <si>
    <t>47 RUE CARNOT</t>
  </si>
  <si>
    <t>PHARMACIE DES BOURROCHES</t>
  </si>
  <si>
    <t>100 AVENUE JEAN JAURES</t>
  </si>
  <si>
    <t>MME FLORENCE DU BOULET</t>
  </si>
  <si>
    <t>PHARMACIE DU BOULET</t>
  </si>
  <si>
    <t>27 AVENUE FELIX MIOCHE</t>
  </si>
  <si>
    <t>VILLEFRANCHE-D'ALLIER</t>
  </si>
  <si>
    <t>PHARMACIE COLLOT</t>
  </si>
  <si>
    <t>32 RUE JEANNE D'ARCOURT</t>
  </si>
  <si>
    <t>ALBERT</t>
  </si>
  <si>
    <t>PHARMACIE DU MANIVAL</t>
  </si>
  <si>
    <t>400 CHEMIN DES PRELES</t>
  </si>
  <si>
    <t>SAINT-ISMIER</t>
  </si>
  <si>
    <t>PHARMACIE 64</t>
  </si>
  <si>
    <t>64 BLD MALESHERBES</t>
  </si>
  <si>
    <t>PHARMACIE ROUMAGOUA</t>
  </si>
  <si>
    <t>1 CHEMIN DE ROUMAGOUA</t>
  </si>
  <si>
    <t>PHARMACIE DORIER</t>
  </si>
  <si>
    <t>9 PLACE D'ARMES</t>
  </si>
  <si>
    <t>GIVRY</t>
  </si>
  <si>
    <t>18 RUE GEOFFROY ST HILAIRE</t>
  </si>
  <si>
    <t>PARAPHARMACIE LECLERC HYERDIS</t>
  </si>
  <si>
    <t>ZAE DU ROUBAUD</t>
  </si>
  <si>
    <t>PHARMACIE 322</t>
  </si>
  <si>
    <t>322 BOULEVARD ROMAIN ROLLAND</t>
  </si>
  <si>
    <t>132 GRANDE RUE</t>
  </si>
  <si>
    <t>PHARMACIE TETU</t>
  </si>
  <si>
    <t>ALLEE 19 MARS 1962</t>
  </si>
  <si>
    <t>ST MARTIN BELLE ROCHE</t>
  </si>
  <si>
    <t>PHARMACIE DE LA SEE</t>
  </si>
  <si>
    <t>10 RUE DES PELERINS</t>
  </si>
  <si>
    <t>BR?CEY</t>
  </si>
  <si>
    <t>PHARMACIE PIOT</t>
  </si>
  <si>
    <t>113 BOULEVARD VOLTAIRE</t>
  </si>
  <si>
    <t>P,Fournt</t>
  </si>
  <si>
    <t>P,HARMACIE TOUBO</t>
  </si>
  <si>
    <t>P,HCLAEY</t>
  </si>
  <si>
    <t>S,E</t>
  </si>
  <si>
    <t>R,OCA</t>
  </si>
  <si>
    <t>P,HIE DALESIA</t>
  </si>
  <si>
    <t>C,Phie</t>
  </si>
  <si>
    <t>P,Fp</t>
  </si>
  <si>
    <t>D,EFRA</t>
  </si>
  <si>
    <t>A,MIS</t>
  </si>
  <si>
    <t>R,Onpo</t>
  </si>
  <si>
    <t>P,Sorne</t>
  </si>
  <si>
    <t>R,Reich</t>
  </si>
  <si>
    <t>G,ABY</t>
  </si>
  <si>
    <t>E,RI</t>
  </si>
  <si>
    <t>C,Cholvy</t>
  </si>
  <si>
    <t>M,ASSE</t>
  </si>
  <si>
    <t>C,HARVY</t>
  </si>
  <si>
    <t>A,Ssourder</t>
  </si>
  <si>
    <t>M,ORGANNE</t>
  </si>
  <si>
    <t>M,AERTEN</t>
  </si>
  <si>
    <t>O,NTER</t>
  </si>
  <si>
    <t>M,ALIN</t>
  </si>
  <si>
    <t>L,ECL</t>
  </si>
  <si>
    <t>P,HARMACIE DU LA</t>
  </si>
  <si>
    <t>H,ELLEM</t>
  </si>
  <si>
    <t>R,ANNALI</t>
  </si>
  <si>
    <t>D,Quai</t>
  </si>
  <si>
    <t>M,IANNAY</t>
  </si>
  <si>
    <t>A,DALID</t>
  </si>
  <si>
    <t>A,RGENTIN</t>
  </si>
  <si>
    <t>D,Duclois</t>
  </si>
  <si>
    <t>I,Ssa</t>
  </si>
  <si>
    <t>P,Phiebox</t>
  </si>
  <si>
    <t>M,AUREEN</t>
  </si>
  <si>
    <t>D,Remi</t>
  </si>
  <si>
    <t>D,ONQAIN</t>
  </si>
  <si>
    <t>B,ANDEL</t>
  </si>
  <si>
    <t>P,Phi</t>
  </si>
  <si>
    <t>P,Pha</t>
  </si>
  <si>
    <t>Y,AN</t>
  </si>
  <si>
    <t>C,ASTRE</t>
  </si>
  <si>
    <t>D,IANA</t>
  </si>
  <si>
    <t>B,RO</t>
  </si>
  <si>
    <t>L,ELLOUCHE</t>
  </si>
  <si>
    <t>B,LONDET</t>
  </si>
  <si>
    <t>Y,YGHVB</t>
  </si>
  <si>
    <t>_,)_))</t>
  </si>
  <si>
    <t>D,Denise</t>
  </si>
  <si>
    <t>D,Ccdk</t>
  </si>
  <si>
    <t>K,OENIG</t>
  </si>
  <si>
    <t>A,RMAND</t>
  </si>
  <si>
    <t>P,ALIX</t>
  </si>
  <si>
    <t>A,LISON</t>
  </si>
  <si>
    <t>I,NTRESPOR</t>
  </si>
  <si>
    <t>Y,Hjl</t>
  </si>
  <si>
    <t>P,HARMEAC</t>
  </si>
  <si>
    <t>R,Robbe</t>
  </si>
  <si>
    <t>F,IEVRE</t>
  </si>
  <si>
    <t>D,EGARD</t>
  </si>
  <si>
    <t>P,H RAYOL</t>
  </si>
  <si>
    <t>M,AXANCE</t>
  </si>
  <si>
    <t>D,ULIEU</t>
  </si>
  <si>
    <t>S,EMEUSE</t>
  </si>
  <si>
    <t>E,Oumou</t>
  </si>
  <si>
    <t>C,ARREFOUIR</t>
  </si>
  <si>
    <t>L,Laurence</t>
  </si>
  <si>
    <t>F,RANCE</t>
  </si>
  <si>
    <t>M,ICHON</t>
  </si>
  <si>
    <t>L,SE</t>
  </si>
  <si>
    <t>A,CCUEL</t>
  </si>
  <si>
    <t>R,Roland</t>
  </si>
  <si>
    <t>I,REM</t>
  </si>
  <si>
    <t>C,ARREFOUR E</t>
  </si>
  <si>
    <t>G,AELL</t>
  </si>
  <si>
    <t>P,H YOU</t>
  </si>
  <si>
    <t>M,ESROBIAN</t>
  </si>
  <si>
    <t>E,SPRIT PADEL SH</t>
  </si>
  <si>
    <t>C,Chapuis</t>
  </si>
  <si>
    <t>C,Corentin</t>
  </si>
  <si>
    <t>L,Lambert</t>
  </si>
  <si>
    <t>P,HIE VINEUIL</t>
  </si>
  <si>
    <t>P,HMACIEA</t>
  </si>
  <si>
    <t>M,NI</t>
  </si>
  <si>
    <t>H,EMERY</t>
  </si>
  <si>
    <t>H,ELENNE</t>
  </si>
  <si>
    <t>P,Karima</t>
  </si>
  <si>
    <t>A,DAMENTEM</t>
  </si>
  <si>
    <t>P,HIE GARE</t>
  </si>
  <si>
    <t>T,Bodot</t>
  </si>
  <si>
    <t>P,HARMACIE DU PY</t>
  </si>
  <si>
    <t>T,RSAF</t>
  </si>
  <si>
    <t>O,Olivier</t>
  </si>
  <si>
    <t>O,ZZIEL</t>
  </si>
  <si>
    <t>H,Youost</t>
  </si>
  <si>
    <t>S,IMPLES</t>
  </si>
  <si>
    <t>J,FDJS</t>
  </si>
  <si>
    <t>M,ARINA</t>
  </si>
  <si>
    <t>D,EPOSE</t>
  </si>
  <si>
    <t>P,HIE PYRAMIDE</t>
  </si>
  <si>
    <t>O,REL</t>
  </si>
  <si>
    <t>B,Breton</t>
  </si>
  <si>
    <t>G,Guenin</t>
  </si>
  <si>
    <t>A,Aalic</t>
  </si>
  <si>
    <t>M,ARIANNE</t>
  </si>
  <si>
    <t>V,Arlot</t>
  </si>
  <si>
    <t>P,Benjamin</t>
  </si>
  <si>
    <t>P,HIE TOUR EIFFEL</t>
  </si>
  <si>
    <t>P,ASCALE</t>
  </si>
  <si>
    <t>R,AFFIN</t>
  </si>
  <si>
    <t>J,Joelle</t>
  </si>
  <si>
    <t>S,Helejd</t>
  </si>
  <si>
    <t>A,Verchere</t>
  </si>
  <si>
    <t>V,Virginie</t>
  </si>
  <si>
    <t>G,FDCF</t>
  </si>
  <si>
    <t>A,Amani</t>
  </si>
  <si>
    <t>L,Lucie</t>
  </si>
  <si>
    <t>P,Hall</t>
  </si>
  <si>
    <t>P,H NACCACHE</t>
  </si>
  <si>
    <t>F,OCH</t>
  </si>
  <si>
    <t>A,HMED</t>
  </si>
  <si>
    <t>P,H DU VERT</t>
  </si>
  <si>
    <t>G,ROULT</t>
  </si>
  <si>
    <t>G,ELIQUE</t>
  </si>
  <si>
    <t>S,TILHART</t>
  </si>
  <si>
    <t>B,Boris</t>
  </si>
  <si>
    <t>P, PRE</t>
  </si>
  <si>
    <t>F, CHAPPEZ</t>
  </si>
  <si>
    <t>P,ICOT</t>
  </si>
  <si>
    <t>W,AZ</t>
  </si>
  <si>
    <t>E,Ekk</t>
  </si>
  <si>
    <t>C,HARPENTIER</t>
  </si>
  <si>
    <t>P,HARMB ARTIGELOU</t>
  </si>
  <si>
    <t>P,HARMACIE DES S</t>
  </si>
  <si>
    <t>H,Hugues</t>
  </si>
  <si>
    <t>C,LERC</t>
  </si>
  <si>
    <t>G,Karim</t>
  </si>
  <si>
    <t>H,AUTEFEUILLE</t>
  </si>
  <si>
    <t>P,HQLOTA</t>
  </si>
  <si>
    <t>Q,UATRESOUS</t>
  </si>
  <si>
    <t>B,RESLE</t>
  </si>
  <si>
    <t>P,Pharmafcie</t>
  </si>
  <si>
    <t>F,ERATH</t>
  </si>
  <si>
    <t>P,Grqcia</t>
  </si>
  <si>
    <t>T,Tindille</t>
  </si>
  <si>
    <t>P,RO V</t>
  </si>
  <si>
    <t>P,HARMACIE PRADO</t>
  </si>
  <si>
    <t>L,A GDE PHIE DU</t>
  </si>
  <si>
    <t>C,LICHY</t>
  </si>
  <si>
    <t>A,LEXIA</t>
  </si>
  <si>
    <t>B,ETTAN</t>
  </si>
  <si>
    <t>B,ERVAL</t>
  </si>
  <si>
    <t>P,H FBRE</t>
  </si>
  <si>
    <t>P,Harmaci</t>
  </si>
  <si>
    <t>P,HARMACIE BURES</t>
  </si>
  <si>
    <t>P,H FLEURY</t>
  </si>
  <si>
    <t>9,2'=!2</t>
  </si>
  <si>
    <t>B,OURREAU</t>
  </si>
  <si>
    <t>9,#9</t>
  </si>
  <si>
    <t>4, SAISSONS</t>
  </si>
  <si>
    <t>A,Kevin</t>
  </si>
  <si>
    <t>P,HAR DES MARICHA</t>
  </si>
  <si>
    <t>R,ECEEOQP</t>
  </si>
  <si>
    <t>S,ALGUES</t>
  </si>
  <si>
    <t>P,I</t>
  </si>
  <si>
    <t>P,ESTRE</t>
  </si>
  <si>
    <t>C,Arrier</t>
  </si>
  <si>
    <t>A,YOUIBE</t>
  </si>
  <si>
    <t>L,ESAGE</t>
  </si>
  <si>
    <t>P,LEIA</t>
  </si>
  <si>
    <t>P,Phieducentre</t>
  </si>
  <si>
    <t>S,Sane</t>
  </si>
  <si>
    <t>F,RDE</t>
  </si>
  <si>
    <t>B,ROCHARD</t>
  </si>
  <si>
    <t>S,ALIOU</t>
  </si>
  <si>
    <t>F,Francois</t>
  </si>
  <si>
    <t>G,RANDE PHIE</t>
  </si>
  <si>
    <t>Y,Youssef</t>
  </si>
  <si>
    <t>S,IKOU</t>
  </si>
  <si>
    <t>A,Ammann</t>
  </si>
  <si>
    <t>D,Dbs</t>
  </si>
  <si>
    <t>S,EBASTOEN</t>
  </si>
  <si>
    <t>T,GFTYGH</t>
  </si>
  <si>
    <t>G,ALLOT</t>
  </si>
  <si>
    <t>E,Jrjjr</t>
  </si>
  <si>
    <t>M,ALARY</t>
  </si>
  <si>
    <t>B,AJOT</t>
  </si>
  <si>
    <t>E,STELLE</t>
  </si>
  <si>
    <t>P,HARMACIE GRAND</t>
  </si>
  <si>
    <t>P,HIE MACADET</t>
  </si>
  <si>
    <t>J,Tousch</t>
  </si>
  <si>
    <t>N,Nono</t>
  </si>
  <si>
    <t>P,ARAPHARAMACIE</t>
  </si>
  <si>
    <t>A,Cceuil</t>
  </si>
  <si>
    <t>\,OK"</t>
  </si>
  <si>
    <t>M,ANUELLE</t>
  </si>
  <si>
    <t>P,Roncin</t>
  </si>
  <si>
    <t>L,IMOUZIN</t>
  </si>
  <si>
    <t>I,Favreau</t>
  </si>
  <si>
    <t>S,Sara</t>
  </si>
  <si>
    <t>L,ASTERNAS</t>
  </si>
  <si>
    <t>M,ONNERIE</t>
  </si>
  <si>
    <t>A,NTO</t>
  </si>
  <si>
    <t>E,THAM</t>
  </si>
  <si>
    <t>P,OCH</t>
  </si>
  <si>
    <t>B,OURG RI</t>
  </si>
  <si>
    <t>D,Rouche</t>
  </si>
  <si>
    <t>M,Melissa</t>
  </si>
  <si>
    <t>P,HILIPPINES</t>
  </si>
  <si>
    <t>F,Ffabie</t>
  </si>
  <si>
    <t>A,Phie</t>
  </si>
  <si>
    <t>R,EDWANE</t>
  </si>
  <si>
    <t>P,Codegnat</t>
  </si>
  <si>
    <t>G,ONSO</t>
  </si>
  <si>
    <t>C,RODSS</t>
  </si>
  <si>
    <t>P,ERREIRA</t>
  </si>
  <si>
    <t>C,ASTELLAS</t>
  </si>
  <si>
    <t>C,ADRAN</t>
  </si>
  <si>
    <t>C,ARRE</t>
  </si>
  <si>
    <t>E,Lecler</t>
  </si>
  <si>
    <t>H,Ghjjii</t>
  </si>
  <si>
    <t>S,Sigard</t>
  </si>
  <si>
    <t>Y,Sten</t>
  </si>
  <si>
    <t>K,ELYA</t>
  </si>
  <si>
    <t>P,HCI E DES BQTS</t>
  </si>
  <si>
    <t>M,AIRI</t>
  </si>
  <si>
    <t>B,ONESME</t>
  </si>
  <si>
    <t>B,ROVILLE</t>
  </si>
  <si>
    <t>P,H ARCHIV</t>
  </si>
  <si>
    <t>M,ORISSET</t>
  </si>
  <si>
    <t>P,H DEC</t>
  </si>
  <si>
    <t>J,Noe</t>
  </si>
  <si>
    <t>O,Phcie</t>
  </si>
  <si>
    <t>C,ARR</t>
  </si>
  <si>
    <t>V,Stella</t>
  </si>
  <si>
    <t>B,ARBBRY</t>
  </si>
  <si>
    <t>U,Nico</t>
  </si>
  <si>
    <t>E,TOILR</t>
  </si>
  <si>
    <t>V,Vequchez</t>
  </si>
  <si>
    <t>R,OUAGEL</t>
  </si>
  <si>
    <t>D,RAPEAU</t>
  </si>
  <si>
    <t>P,Mine</t>
  </si>
  <si>
    <t>P,HIE MME TRAN TO</t>
  </si>
  <si>
    <t>D,Ifranco</t>
  </si>
  <si>
    <t>C,HALOPIN</t>
  </si>
  <si>
    <t>G,ARRIGOU</t>
  </si>
  <si>
    <t>P,Stleger</t>
  </si>
  <si>
    <t>P,HI KETEL</t>
  </si>
  <si>
    <t>A,NNA</t>
  </si>
  <si>
    <t>D,Uponchel</t>
  </si>
  <si>
    <t>T,Ttracine</t>
  </si>
  <si>
    <t>S,A</t>
  </si>
  <si>
    <t>P,Heie</t>
  </si>
  <si>
    <t>G,DEPHARMA</t>
  </si>
  <si>
    <t>T,HIBAUD</t>
  </si>
  <si>
    <t>E,GEA</t>
  </si>
  <si>
    <t>E,J</t>
  </si>
  <si>
    <t>N,Gr</t>
  </si>
  <si>
    <t>B,Bendqvud</t>
  </si>
  <si>
    <t>P,H VIELLE</t>
  </si>
  <si>
    <t>D,OUTHE</t>
  </si>
  <si>
    <t>A,Nais</t>
  </si>
  <si>
    <t>P,HIE JARDIN</t>
  </si>
  <si>
    <t>P,Pharmaciv</t>
  </si>
  <si>
    <t>W,EYER</t>
  </si>
  <si>
    <t>S,UZANA</t>
  </si>
  <si>
    <t>R,ISPAL</t>
  </si>
  <si>
    <t>B,ELLOIR</t>
  </si>
  <si>
    <t>O,Omar</t>
  </si>
  <si>
    <t>J,Jaqson</t>
  </si>
  <si>
    <t>F,OUCAULT</t>
  </si>
  <si>
    <t>C,ARINE</t>
  </si>
  <si>
    <t>J,ULIE AUTIER</t>
  </si>
  <si>
    <t>R,ENAULT</t>
  </si>
  <si>
    <t>M,Artfine</t>
  </si>
  <si>
    <t>T,Tuvolue</t>
  </si>
  <si>
    <t>J,Juliette</t>
  </si>
  <si>
    <t>A,NGEKIAUE</t>
  </si>
  <si>
    <t>D,UVIEUBOURG</t>
  </si>
  <si>
    <t>F,Devez</t>
  </si>
  <si>
    <t>M,Colokbier</t>
  </si>
  <si>
    <t>B,RIANT</t>
  </si>
  <si>
    <t>H,UHUI</t>
  </si>
  <si>
    <t>L,Ll</t>
  </si>
  <si>
    <t>P,HACIE TRAPEZE</t>
  </si>
  <si>
    <t>R,OYAU PHIE</t>
  </si>
  <si>
    <t>C,ORRINE</t>
  </si>
  <si>
    <t>E,Gilbe</t>
  </si>
  <si>
    <t>S,Martinez</t>
  </si>
  <si>
    <t>M,ME COHEN</t>
  </si>
  <si>
    <t>D,ROUET</t>
  </si>
  <si>
    <t>M,AUREL</t>
  </si>
  <si>
    <t>P,HARMACIE DU CC</t>
  </si>
  <si>
    <t>H,EITZ</t>
  </si>
  <si>
    <t>S,Serine</t>
  </si>
  <si>
    <t>P,HIE VAL DU S</t>
  </si>
  <si>
    <t>L,EFRANC</t>
  </si>
  <si>
    <t>B,ERTAND</t>
  </si>
  <si>
    <t>M,Soissons</t>
  </si>
  <si>
    <t>D,Ayoun</t>
  </si>
  <si>
    <t>C,ONQUET</t>
  </si>
  <si>
    <t>S,Hamed</t>
  </si>
  <si>
    <t>T,Itier</t>
  </si>
  <si>
    <t>F,UMER</t>
  </si>
  <si>
    <t>V,Veillese</t>
  </si>
  <si>
    <t>C,HANUT</t>
  </si>
  <si>
    <t>M,ARIET</t>
  </si>
  <si>
    <t>V,ADEBOUT</t>
  </si>
  <si>
    <t>G,P</t>
  </si>
  <si>
    <t>T,ELHUET</t>
  </si>
  <si>
    <t>P,H TEMPL</t>
  </si>
  <si>
    <t>P,HARMACIE LE VI</t>
  </si>
  <si>
    <t>C,OLIN</t>
  </si>
  <si>
    <t>M,Av</t>
  </si>
  <si>
    <t>M,AILLET</t>
  </si>
  <si>
    <t>M,Renaud</t>
  </si>
  <si>
    <t>P,OE</t>
  </si>
  <si>
    <t>B,OUDET</t>
  </si>
  <si>
    <t>F,OURNIOLS</t>
  </si>
  <si>
    <t>P,Sadrine</t>
  </si>
  <si>
    <t>C,OZETTE</t>
  </si>
  <si>
    <t>R,Vardin</t>
  </si>
  <si>
    <t>V,ERTE</t>
  </si>
  <si>
    <t>K,Kuhn</t>
  </si>
  <si>
    <t>F,RICONNET</t>
  </si>
  <si>
    <t>P,IEDADE</t>
  </si>
  <si>
    <t>V,ISSET</t>
  </si>
  <si>
    <t>L,UCCC</t>
  </si>
  <si>
    <t>S,Martin</t>
  </si>
  <si>
    <t>H,Ily</t>
  </si>
  <si>
    <t>B,ELHOMME</t>
  </si>
  <si>
    <t>P,HIE LEE</t>
  </si>
  <si>
    <t>L,Loze</t>
  </si>
  <si>
    <t>T,EYNIE</t>
  </si>
  <si>
    <t>G,UILLEMIN</t>
  </si>
  <si>
    <t>C,Canon</t>
  </si>
  <si>
    <t>P,Lespins</t>
  </si>
  <si>
    <t>S,MARELLI</t>
  </si>
  <si>
    <t>P,HA FRSQUE</t>
  </si>
  <si>
    <t>S,Sav</t>
  </si>
  <si>
    <t>PARAPHARMA, CARREFOUR TOULOUSE</t>
  </si>
  <si>
    <t>S,UISSA</t>
  </si>
  <si>
    <t>C,Cornette</t>
  </si>
  <si>
    <t>P,H ST CLAIRE</t>
  </si>
  <si>
    <t>C,Vacelet</t>
  </si>
  <si>
    <t>P,Hierochefort</t>
  </si>
  <si>
    <t>T,OURNE</t>
  </si>
  <si>
    <t>O,Stephane</t>
  </si>
  <si>
    <t>N,OBLOT</t>
  </si>
  <si>
    <t>L,Roche</t>
  </si>
  <si>
    <t>N,Kebdani</t>
  </si>
  <si>
    <t>C,Crouin</t>
  </si>
  <si>
    <t>C,Cedric</t>
  </si>
  <si>
    <t>M,Marciano</t>
  </si>
  <si>
    <t>P,EGGY</t>
  </si>
  <si>
    <t>R,OCHARD</t>
  </si>
  <si>
    <t>S,T CHRIPOHE</t>
  </si>
  <si>
    <t>X,Douillard</t>
  </si>
  <si>
    <t>G,ROS</t>
  </si>
  <si>
    <t>R,OUAULT</t>
  </si>
  <si>
    <t>C,Cardy</t>
  </si>
  <si>
    <t>F,Boutin</t>
  </si>
  <si>
    <t>C,ADUCEE</t>
  </si>
  <si>
    <t>S,In</t>
  </si>
  <si>
    <t>D,UTDUTEIK</t>
  </si>
  <si>
    <t>B,ARBE</t>
  </si>
  <si>
    <t>S,AVEL</t>
  </si>
  <si>
    <t>S,IRIEIX</t>
  </si>
  <si>
    <t>D,UPUIS</t>
  </si>
  <si>
    <t>C,REME G</t>
  </si>
  <si>
    <t>D,AVERAN</t>
  </si>
  <si>
    <t>C,Chenay</t>
  </si>
  <si>
    <t>D,ESSAILLEZ</t>
  </si>
  <si>
    <t>C,ONF</t>
  </si>
  <si>
    <t>P,AYUET</t>
  </si>
  <si>
    <t>M,Margo</t>
  </si>
  <si>
    <t>L,Leila</t>
  </si>
  <si>
    <t>M,ONTAGNAT</t>
  </si>
  <si>
    <t>P,HIE ST BENOIT</t>
  </si>
  <si>
    <t>J,Ose</t>
  </si>
  <si>
    <t>D,Damasio</t>
  </si>
  <si>
    <t>M,AEVA</t>
  </si>
  <si>
    <t>T,Jacquemet</t>
  </si>
  <si>
    <t>P,HIE DU LUBERON</t>
  </si>
  <si>
    <t>P,AOLINI</t>
  </si>
  <si>
    <t>C,Spinouze</t>
  </si>
  <si>
    <t>J,AMET</t>
  </si>
  <si>
    <t>K,RAUS</t>
  </si>
  <si>
    <t>H,Yhhh</t>
  </si>
  <si>
    <t>D,ESBIEYS</t>
  </si>
  <si>
    <t>P,HIE NEUVE</t>
  </si>
  <si>
    <t>P,Heve</t>
  </si>
  <si>
    <t>P,HARMAVIADOMITIA</t>
  </si>
  <si>
    <t>S,Hell</t>
  </si>
  <si>
    <t>P,HIE HSU</t>
  </si>
  <si>
    <t>L,AMARQUE</t>
  </si>
  <si>
    <t>M,Massard</t>
  </si>
  <si>
    <t>T,IBO</t>
  </si>
  <si>
    <t>S,OULAGE</t>
  </si>
  <si>
    <t>P,LOY</t>
  </si>
  <si>
    <t>H,OLLARD</t>
  </si>
  <si>
    <t>W,EPPES</t>
  </si>
  <si>
    <t>F,Penigault</t>
  </si>
  <si>
    <t>L,ISQ</t>
  </si>
  <si>
    <t>F,OURNOL</t>
  </si>
  <si>
    <t>V,ELLE PHARMA</t>
  </si>
  <si>
    <t>H,ERNANDEZ</t>
  </si>
  <si>
    <t>S,T GILLES</t>
  </si>
  <si>
    <t>O,LIVI</t>
  </si>
  <si>
    <t>M,ESANGE</t>
  </si>
  <si>
    <t>R,Rettr</t>
  </si>
  <si>
    <t>G,Gutting</t>
  </si>
  <si>
    <t>P,HMRC</t>
  </si>
  <si>
    <t>M,ULL</t>
  </si>
  <si>
    <t>G,Gwen</t>
  </si>
  <si>
    <t>S,Gharbaoui</t>
  </si>
  <si>
    <t>T,Theo</t>
  </si>
  <si>
    <t>P,EZAC</t>
  </si>
  <si>
    <t>P,HIE COLLEGIALE</t>
  </si>
  <si>
    <t>A,NNE MARIE</t>
  </si>
  <si>
    <t>A,Abgrall</t>
  </si>
  <si>
    <t>F,Dedg</t>
  </si>
  <si>
    <t>G,Ortier</t>
  </si>
  <si>
    <t>E,Biba</t>
  </si>
  <si>
    <t>M,ADEC</t>
  </si>
  <si>
    <t>Y,HV</t>
  </si>
  <si>
    <t>M,Couvent</t>
  </si>
  <si>
    <t>S,Ylvie</t>
  </si>
  <si>
    <t>L,Lang</t>
  </si>
  <si>
    <t>E,Evrard</t>
  </si>
  <si>
    <t>#,992-=</t>
  </si>
  <si>
    <t>S,Schmit</t>
  </si>
  <si>
    <t>R,Julie</t>
  </si>
  <si>
    <t>N,Nilero</t>
  </si>
  <si>
    <t>C,ARROUF</t>
  </si>
  <si>
    <t>CENTRE E,LECLERC</t>
  </si>
  <si>
    <t>T,AMPON PHARMA</t>
  </si>
  <si>
    <t>M,Emmanuelle</t>
  </si>
  <si>
    <t>V,Vanessa</t>
  </si>
  <si>
    <t>P,AULIENE</t>
  </si>
  <si>
    <t>P,HARMA AUCH</t>
  </si>
  <si>
    <t>P,HAR DANTON</t>
  </si>
  <si>
    <t>G,HB</t>
  </si>
  <si>
    <t>L,Menard</t>
  </si>
  <si>
    <t>F,Mael</t>
  </si>
  <si>
    <t>M,AYO</t>
  </si>
  <si>
    <t>M,ESLIN</t>
  </si>
  <si>
    <t>L,EPARC</t>
  </si>
  <si>
    <t>P,QUL</t>
  </si>
  <si>
    <t>G,AETAN</t>
  </si>
  <si>
    <t>K,Kuoh</t>
  </si>
  <si>
    <t>R,ACLOT</t>
  </si>
  <si>
    <t>P,HARMACIE VEREC</t>
  </si>
  <si>
    <t>D,UBOULET</t>
  </si>
  <si>
    <t>N,Eric</t>
  </si>
  <si>
    <t>C,OLOT PHE</t>
  </si>
  <si>
    <t>P,Pomme</t>
  </si>
  <si>
    <t>E,Emi</t>
  </si>
  <si>
    <t>P,Pharmaciemalesherbes</t>
  </si>
  <si>
    <t>P,HARMAVIE</t>
  </si>
  <si>
    <t>S,Samuel</t>
  </si>
  <si>
    <t>P,HARMACIE AVN FR</t>
  </si>
  <si>
    <t>R,ED</t>
  </si>
  <si>
    <t>T,Tetu</t>
  </si>
  <si>
    <t>B,OULOT</t>
  </si>
  <si>
    <t>C,HELL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</si>
</sst>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pivotButton="1"/>
    <xf numFmtId="0" fontId="0" fillId="2" borderId="0" xfId="0" applyFill="1"/>
    <xf numFmtId="44" fontId="0" fillId="0" borderId="0" xfId="0" applyNumberFormat="1"/>
    <xf numFmtId="0" fontId="2" fillId="0" borderId="0" xfId="0" applyFont="1"/>
    <xf numFmtId="14" fontId="0" fillId="0" borderId="0" xfId="0" applyNumberFormat="1"/>
    <xf numFmtId="1" fontId="0" fillId="0" borderId="0" xfId="0" applyNumberFormat="1"/>
    <xf numFmtId="0" fontId="0" fillId="3" borderId="0" xfId="0" applyFill="1"/>
    <xf numFmtId="14" fontId="0" fillId="4" borderId="0" xfId="0" applyNumberFormat="1" applyFill="1"/>
    <xf numFmtId="1" fontId="0" fillId="0" borderId="0" xfId="0" pivotButton="1" applyNumberFormat="1"/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3" borderId="0" xfId="0" applyFont="1" applyFill="1"/>
    <xf numFmtId="0" fontId="1" fillId="0" borderId="0" xfId="0" applyFont="1"/>
    <xf numFmtId="44" fontId="3" fillId="5" borderId="0" xfId="1" applyFont="1" applyFill="1"/>
    <xf numFmtId="0" fontId="0" fillId="2" borderId="0" xfId="1" applyNumberFormat="1" applyFont="1" applyFill="1"/>
    <xf numFmtId="1" fontId="0" fillId="6" borderId="0" xfId="0" applyNumberFormat="1" applyFill="1"/>
    <xf numFmtId="0" fontId="1" fillId="2" borderId="0" xfId="0" applyFont="1" applyFill="1"/>
    <xf numFmtId="20" fontId="0" fillId="0" borderId="0" xfId="0" applyNumberFormat="1"/>
    <xf numFmtId="0" fontId="0" fillId="0" borderId="0" xfId="0" applyNumberFormat="1"/>
  </cellXfs>
  <cellStyles count="2">
    <cellStyle name="Monétaire" xfId="1" builtinId="4"/>
    <cellStyle name="Normal" xfId="0" builtinId="0"/>
  </cellStyles>
  <dxfs count="9">
    <dxf>
      <fill>
        <patternFill>
          <bgColor theme="9" tint="0.59996337778862885"/>
        </patternFill>
      </fill>
    </dxf>
    <dxf>
      <numFmt numFmtId="1" formatCode="0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SCHMITT" refreshedDate="46213.652941435183" createdVersion="8" refreshedVersion="8" minRefreshableVersion="3" recordCount="3608" xr:uid="{8DCD208A-0879-436C-AA35-ED86BEBC0044}">
  <cacheSource type="worksheet">
    <worksheetSource ref="A1:BR1048576" sheet="Shipment Detail"/>
  </cacheSource>
  <cacheFields count="70">
    <cacheField name="Montant" numFmtId="44">
      <sharedItems containsString="0" containsBlank="1" containsNumber="1" minValue="4.6100000000000012" maxValue="136.11000000000001"/>
    </cacheField>
    <cacheField name="Clients" numFmtId="0">
      <sharedItems containsNonDate="0" containsString="0" containsBlank="1"/>
    </cacheField>
    <cacheField name="Catégorie" numFmtId="0">
      <sharedItems containsNonDate="0" containsString="0" containsBlank="1"/>
    </cacheField>
    <cacheField name="E/P" numFmtId="0">
      <sharedItems containsBlank="1"/>
    </cacheField>
    <cacheField name="Mode d'envoi" numFmtId="0">
      <sharedItems containsBlank="1"/>
    </cacheField>
    <cacheField name="Payer Account" numFmtId="0">
      <sharedItems containsString="0" containsBlank="1" containsNumber="1" containsInteger="1" minValue="200720433" maxValue="781542172"/>
    </cacheField>
    <cacheField name="Invoice Month (yyyymm)" numFmtId="0">
      <sharedItems containsString="0" containsBlank="1" containsNumber="1" containsInteger="1" minValue="202606" maxValue="202607"/>
    </cacheField>
    <cacheField name="OPCO" numFmtId="0">
      <sharedItems containsBlank="1"/>
    </cacheField>
    <cacheField name="Service Type" numFmtId="0">
      <sharedItems containsBlank="1"/>
    </cacheField>
    <cacheField name="Service Description" numFmtId="0">
      <sharedItems containsBlank="1"/>
    </cacheField>
    <cacheField name="Pay Type" numFmtId="0">
      <sharedItems containsBlank="1"/>
    </cacheField>
    <cacheField name="Shipment Date (mm/dd/yyyy)" numFmtId="0">
      <sharedItems containsDate="1" containsBlank="1" containsMixedTypes="1" minDate="1900-01-05T04:51:04" maxDate="2026-12-07T00:00:00"/>
    </cacheField>
    <cacheField name="Shipment Delivery Date (mm/dd/yyyy)" numFmtId="0">
      <sharedItems containsDate="1" containsBlank="1" containsMixedTypes="1" minDate="1899-12-31T00:00:00" maxDate="2026-12-07T00:00:00"/>
    </cacheField>
    <cacheField name="Shipment Tracking Number" numFmtId="1">
      <sharedItems containsString="0" containsBlank="1" containsNumber="1" containsInteger="1" minValue="380050840782" maxValue="889970702981" count="8000">
        <n v="872386856889"/>
        <n v="872328943547"/>
        <n v="872391359368"/>
        <n v="872337970166"/>
        <n v="872384769195"/>
        <n v="872384622893"/>
        <n v="872285404035"/>
        <n v="872385135922"/>
        <n v="872285149227"/>
        <n v="872389888666"/>
        <n v="872328680201"/>
        <n v="872385768346"/>
        <n v="872278253231"/>
        <n v="872530870896"/>
        <n v="872382473532"/>
        <n v="872882388981"/>
        <n v="871971966607"/>
        <n v="872336662060"/>
        <n v="872334971921"/>
        <n v="872382386231"/>
        <n v="872531222769"/>
        <n v="872332173220"/>
        <n v="872385254070"/>
        <n v="872331112770"/>
        <n v="872338229810"/>
        <n v="872386996430"/>
        <n v="872327509740"/>
        <n v="872124873682"/>
        <n v="872389481693"/>
        <n v="872385056711"/>
        <n v="872333265107"/>
        <n v="872284412449"/>
        <n v="872331093657"/>
        <n v="872329618198"/>
        <n v="872285381670"/>
        <n v="872884057299"/>
        <n v="872531520801"/>
        <n v="872382459480"/>
        <n v="872285433650"/>
        <n v="872384849440"/>
        <n v="872381645380"/>
        <n v="872691013860"/>
        <n v="872328123110"/>
        <n v="872331831558"/>
        <n v="872279550660"/>
        <n v="872336463750"/>
        <n v="872384950240"/>
        <n v="872335926178"/>
        <n v="872390485979"/>
        <n v="872385719430"/>
        <n v="872534651802"/>
        <n v="872387195530"/>
        <n v="872533330020"/>
        <n v="872285074832"/>
        <n v="872328013160"/>
        <n v="872384934038"/>
        <n v="872387772926"/>
        <n v="872384791109"/>
        <n v="872284781860"/>
        <n v="872332664333"/>
        <n v="872886306760"/>
        <n v="872284001234"/>
        <n v="872381788526"/>
        <n v="872384708984"/>
        <n v="872120923869"/>
        <n v="872833362880"/>
        <n v="872282891437"/>
        <n v="872334680917"/>
        <n v="872330626189"/>
        <n v="872832353835"/>
        <n v="872886845705"/>
        <n v="872119615527"/>
        <n v="872382180617"/>
        <n v="872384256456"/>
        <n v="872387546886"/>
        <n v="872285468507"/>
        <n v="872279736607"/>
        <n v="872273644453"/>
        <n v="872331560270"/>
        <n v="872332010646"/>
        <n v="872690522195"/>
        <n v="872686627278"/>
        <n v="872385657232"/>
        <n v="872531656194"/>
        <n v="872387755853"/>
        <n v="872526339301"/>
        <n v="872338961444"/>
        <n v="872381766050"/>
        <n v="872533619479"/>
        <n v="872386967797"/>
        <n v="872389249412"/>
        <n v="872331863829"/>
        <n v="872389303917"/>
        <n v="872528858943"/>
        <n v="872284582610"/>
        <n v="872387242974"/>
        <n v="872391594696"/>
        <n v="872120235830"/>
        <n v="872882983184"/>
        <n v="872329148429"/>
        <n v="872277797970"/>
        <n v="872838112264"/>
        <n v="872328229474"/>
        <n v="872387139368"/>
        <n v="872829546887"/>
        <n v="872285035938"/>
        <n v="872329128070"/>
        <n v="872333287693"/>
        <n v="872329366630"/>
        <n v="872835295632"/>
        <n v="872890594649"/>
        <n v="872334955134"/>
        <n v="872120104070"/>
        <n v="872329090007"/>
        <n v="872385563007"/>
        <n v="872280497902"/>
        <n v="381708365556"/>
        <n v="872020368843"/>
        <n v="872384679723"/>
        <n v="872027639357"/>
        <n v="872836599492"/>
        <n v="872635302161"/>
        <n v="872764311978"/>
        <n v="872391178368"/>
        <n v="872285256552"/>
        <n v="872332955245"/>
        <n v="872382599226"/>
        <n v="872387457685"/>
        <n v="872390256819"/>
        <n v="872382222709"/>
        <n v="872389365179"/>
        <n v="872386436614"/>
        <n v="872533483633"/>
        <n v="872768067040"/>
        <n v="872328911004"/>
        <n v="872333994661"/>
        <n v="872332230264"/>
        <n v="872536869710"/>
        <n v="872385991795"/>
        <n v="872328995912"/>
        <n v="872644953704"/>
        <n v="872272982401"/>
        <n v="872330565893"/>
        <n v="872536024367"/>
        <n v="872331181417"/>
        <n v="871963850386"/>
        <n v="872696314307"/>
        <n v="872124117352"/>
        <n v="872385283206"/>
        <n v="872384692054"/>
        <n v="872382106824"/>
        <n v="872387332027"/>
        <n v="872889769157"/>
        <n v="872334187220"/>
        <n v="872639196280"/>
        <n v="872335686782"/>
        <n v="872283794554"/>
        <n v="872388737162"/>
        <n v="872332290925"/>
        <n v="872333157779"/>
        <n v="872331995150"/>
        <n v="872386921800"/>
        <n v="872277714551"/>
        <n v="872274407151"/>
        <n v="872386808773"/>
        <n v="872766399980"/>
        <n v="872646327806"/>
        <n v="872535252333"/>
        <n v="872390536116"/>
        <n v="872123883941"/>
        <n v="872332205815"/>
        <n v="872279479152"/>
        <n v="872337392738"/>
        <n v="872332144213"/>
        <n v="872382326626"/>
        <n v="871972480110"/>
        <n v="872330381254"/>
        <n v="872385195891"/>
        <n v="872028829049"/>
        <n v="872533420981"/>
        <n v="872685921812"/>
        <n v="872333898105"/>
        <n v="872525620956"/>
        <n v="872384589294"/>
        <n v="872697867458"/>
        <n v="872338400200"/>
        <n v="872381751140"/>
        <n v="872828767130"/>
        <n v="872338723600"/>
        <n v="871973277858"/>
        <n v="872696256220"/>
        <n v="872384392207"/>
        <n v="872528411186"/>
        <n v="872389417272"/>
        <n v="872889236060"/>
        <n v="872382509721"/>
        <n v="872331755162"/>
        <n v="872388694166"/>
        <n v="871633021321"/>
        <n v="872339197921"/>
        <n v="872336932044"/>
        <n v="872646231405"/>
        <n v="872329024705"/>
        <n v="872690619320"/>
        <n v="872827521674"/>
        <n v="872386831933"/>
        <n v="872330541315"/>
        <n v="872385925842"/>
        <n v="872385861756"/>
        <n v="872336968089"/>
        <n v="872328152263"/>
        <n v="872333052270"/>
        <n v="872386788322"/>
        <n v="872769692880"/>
        <n v="872334588477"/>
        <n v="872641970421"/>
        <n v="872284980983"/>
        <n v="872385067991"/>
        <n v="872887174536"/>
        <n v="872829852608"/>
        <n v="872391457287"/>
        <n v="872390458655"/>
        <n v="872332099607"/>
        <n v="872385311585"/>
        <n v="872330250528"/>
        <n v="872388715352"/>
        <n v="872339161666"/>
        <n v="872528524546"/>
        <n v="872387209714"/>
        <n v="872636310085"/>
        <n v="872526320200"/>
        <n v="872387034801"/>
        <n v="872332983109"/>
        <n v="872224614360"/>
        <n v="872777141688"/>
        <n v="872335899090"/>
        <n v="872829766884"/>
        <n v="872382406513"/>
        <n v="872829482334"/>
        <n v="872339046137"/>
        <n v="872694274720"/>
        <n v="872645245302"/>
        <n v="872332596781"/>
        <n v="872331169416"/>
        <n v="872382165000"/>
        <n v="872390408786"/>
        <n v="872695087180"/>
        <n v="872328666631"/>
        <n v="872840479961"/>
        <n v="872530668640"/>
        <n v="872641955329"/>
        <n v="872528072420"/>
        <n v="872391127069"/>
        <n v="872328835189"/>
        <n v="872221813030"/>
        <n v="872889422356"/>
        <n v="872335767621"/>
        <n v="872530723957"/>
        <n v="872690789606"/>
        <n v="872331775587"/>
        <n v="872637169515"/>
        <n v="872833562198"/>
        <n v="872273557586"/>
        <n v="872382312457"/>
        <n v="872391397244"/>
        <n v="872331205381"/>
        <n v="872384448681"/>
        <n v="872329141505"/>
        <n v="872328928179"/>
        <n v="872329068130"/>
        <n v="872883794734"/>
        <n v="872533756958"/>
        <n v="872880699940"/>
        <n v="872334869528"/>
        <n v="872391546043"/>
        <n v="872382202773"/>
        <n v="872831679951"/>
        <n v="872641436341"/>
        <n v="872529586183"/>
        <n v="872328715758"/>
        <n v="872769627278"/>
        <n v="872385231209"/>
        <n v="872384219462"/>
        <n v="872529946787"/>
        <n v="872328280601"/>
        <n v="872530818402"/>
        <n v="872765543368"/>
        <n v="872531432228"/>
        <n v="872525758529"/>
        <n v="872829186640"/>
        <n v="872327273967"/>
        <n v="872535326670"/>
        <n v="872333430461"/>
        <n v="872686752878"/>
        <n v="872530629941"/>
        <n v="872840646050"/>
        <n v="872332084534"/>
        <n v="872687143314"/>
        <n v="872763685239"/>
        <n v="872881719850"/>
        <n v="872221768397"/>
        <n v="872768103833"/>
        <n v="872386049830"/>
        <n v="872636283880"/>
        <n v="872387355381"/>
        <n v="871838419617"/>
        <n v="872334796415"/>
        <n v="872880189556"/>
        <n v="872329682196"/>
        <n v="872646191463"/>
        <n v="872329185607"/>
        <n v="872126225231"/>
        <n v="872284522497"/>
        <n v="872389625574"/>
        <n v="872832306748"/>
        <n v="872329099633"/>
        <n v="872385178307"/>
        <n v="872881837212"/>
        <n v="872328192223"/>
        <n v="872698078427"/>
        <n v="872884197777"/>
        <n v="872385590412"/>
        <n v="872382255847"/>
        <n v="872389539578"/>
        <n v="872330450968"/>
        <n v="872390974200"/>
        <n v="872697266293"/>
        <n v="872829989906"/>
        <n v="872339430507"/>
        <n v="872832939908"/>
        <n v="872334161377"/>
        <n v="872777635973"/>
        <n v="872530180843"/>
        <n v="872384293082"/>
        <n v="872381933260"/>
        <n v="872882714009"/>
        <n v="872646773747"/>
        <n v="872384540536"/>
        <n v="381663677033"/>
        <n v="872832582561"/>
        <n v="872391257903"/>
        <n v="872329057096"/>
        <n v="872384039150"/>
        <n v="872382301092"/>
        <n v="872382932227"/>
        <n v="872891833159"/>
        <n v="872697180905"/>
        <n v="872887810501"/>
        <n v="872687911229"/>
        <n v="872328533567"/>
        <n v="872335862298"/>
        <n v="872382839722"/>
        <n v="872643358298"/>
        <n v="872124279798"/>
        <n v="872833500307"/>
        <n v="872384807650"/>
        <n v="872775448541"/>
        <n v="872692854971"/>
        <n v="872690381155"/>
        <n v="872834383153"/>
        <n v="872635283405"/>
        <n v="872331420170"/>
        <n v="872686784439"/>
        <n v="872332459074"/>
        <n v="872691541679"/>
        <n v="872280127426"/>
        <n v="872690312317"/>
        <n v="381770737060"/>
        <n v="872832616600"/>
        <n v="872336220100"/>
        <n v="872531246950"/>
        <n v="872119492530"/>
        <n v="872830194653"/>
        <n v="872888512259"/>
        <n v="872763474464"/>
        <n v="872531313090"/>
        <n v="872188169166"/>
        <n v="872690814596"/>
        <n v="872536258886"/>
        <n v="872882286622"/>
        <n v="872531559400"/>
        <n v="872529480447"/>
        <n v="872339358389"/>
        <n v="872221946104"/>
        <n v="872339010787"/>
        <n v="872385740137"/>
        <n v="872645785788"/>
        <n v="872769712429"/>
        <n v="872336576260"/>
        <n v="872888587040"/>
        <n v="872329483896"/>
        <n v="872645534998"/>
        <n v="872336915832"/>
        <n v="872528569622"/>
        <n v="872331594576"/>
        <n v="872840376308"/>
        <n v="872838936344"/>
        <n v="872333303189"/>
        <n v="872382049401"/>
        <n v="872694521460"/>
        <n v="872328471392"/>
        <n v="872384276837"/>
        <n v="872884147670"/>
        <n v="872687022324"/>
        <n v="872382270733"/>
        <n v="872698365860"/>
        <n v="872696197525"/>
        <n v="872840233118"/>
        <n v="872694419011"/>
        <n v="872387882849"/>
        <n v="872385901812"/>
        <n v="872389149854"/>
        <n v="872775161530"/>
        <n v="872283907150"/>
        <n v="872640163638"/>
        <n v="872328294240"/>
        <n v="872641582685"/>
        <n v="872826843660"/>
        <n v="872880748747"/>
        <n v="872696814149"/>
        <n v="872531723791"/>
        <n v="872527686161"/>
        <n v="872884504440"/>
        <n v="872339129115"/>
        <n v="872696868642"/>
        <n v="872381980200"/>
        <n v="872525867044"/>
        <n v="872284697189"/>
        <n v="872880646329"/>
        <n v="872333239062"/>
        <n v="872534381336"/>
        <n v="872384073946"/>
        <n v="872767695599"/>
        <n v="872634740443"/>
        <n v="872889503309"/>
        <n v="872328695189"/>
        <n v="872386899322"/>
        <n v="872832407770"/>
        <n v="872390634447"/>
        <n v="872636562103"/>
        <n v="872827252697"/>
        <n v="872640421386"/>
        <n v="872830354405"/>
        <n v="872329175499"/>
        <n v="872640748174"/>
        <n v="872382589821"/>
        <n v="872639233623"/>
        <n v="872763272959"/>
        <n v="871636214346"/>
        <n v="872780932475"/>
        <n v="872840885410"/>
        <n v="872636679925"/>
        <n v="872390929332"/>
        <n v="872338376256"/>
        <n v="872336412027"/>
        <n v="872777186960"/>
        <n v="872768506579"/>
        <n v="872328957679"/>
        <n v="872123529236"/>
        <n v="872694503931"/>
        <n v="872531859214"/>
        <n v="872883731545"/>
        <n v="872765192343"/>
        <n v="872695216642"/>
        <n v="872638468101"/>
        <n v="872641353102"/>
        <n v="872692946597"/>
        <n v="872880385729"/>
        <n v="872880432474"/>
        <n v="872333016846"/>
        <n v="872382373849"/>
        <n v="872697070496"/>
        <n v="872688413393"/>
        <n v="872278534624"/>
        <n v="872635227828"/>
        <n v="872121057376"/>
        <n v="872639852728"/>
        <n v="872641266691"/>
        <n v="872779868734"/>
        <n v="872688427036"/>
        <n v="872639476654"/>
        <n v="872382913173"/>
        <n v="872328430473"/>
        <n v="872330521380"/>
        <n v="872640903439"/>
        <n v="872773110216"/>
        <n v="872827624952"/>
        <n v="872125854282"/>
        <n v="872839379185"/>
        <n v="872382945960"/>
        <n v="872530128389"/>
        <n v="872331444259"/>
        <n v="872831634978"/>
        <n v="872686973345"/>
        <n v="872769564729"/>
        <n v="871970634170"/>
        <n v="872384349067"/>
        <n v="872635989365"/>
        <n v="872382924251"/>
        <n v="872827729166"/>
        <n v="872832284408"/>
        <n v="872888097953"/>
        <n v="872882143568"/>
        <n v="872882414880"/>
        <n v="872645030680"/>
        <n v="872385044280"/>
        <n v="872771914850"/>
        <n v="872640876269"/>
        <n v="872388877331"/>
        <n v="872530012240"/>
        <n v="872882435866"/>
        <n v="872688743784"/>
        <n v="872382079610"/>
        <n v="872332634764"/>
        <n v="872636637458"/>
        <n v="872887642795"/>
        <n v="872640456770"/>
        <n v="872639924514"/>
        <n v="872693841485"/>
        <n v="872889977334"/>
        <n v="872832171221"/>
        <n v="872698299523"/>
        <n v="872636769684"/>
        <n v="872768258291"/>
        <n v="872692144240"/>
        <n v="872775964265"/>
        <n v="872891577263"/>
        <n v="872686710210"/>
        <n v="872889793416"/>
        <n v="872694214985"/>
        <n v="872688299290"/>
        <n v="872883893682"/>
        <n v="872886685747"/>
        <n v="872338285979"/>
        <n v="872690265226"/>
        <n v="871751547202"/>
        <n v="872525714861"/>
        <n v="872640817123"/>
        <n v="872691944819"/>
        <n v="872641896083"/>
        <n v="872888558261"/>
        <n v="872328174772"/>
        <n v="872690733810"/>
        <n v="872329287999"/>
        <n v="872769765878"/>
        <n v="872686599127"/>
        <n v="872696954866"/>
        <n v="872840190339"/>
        <n v="872645604314"/>
        <n v="872639906055"/>
        <n v="872534261630"/>
        <n v="872382582595"/>
        <n v="872831922940"/>
        <n v="872694333137"/>
        <n v="872641156209"/>
        <n v="872686902272"/>
        <n v="872697150968"/>
        <n v="872635126016"/>
        <n v="872387818049"/>
        <n v="872695432850"/>
        <n v="872689000550"/>
        <n v="872687225568"/>
        <n v="872885355176"/>
        <n v="872530569655"/>
        <n v="872827756104"/>
        <n v="872528018466"/>
        <n v="872689036665"/>
        <n v="872536155277"/>
        <n v="872880458636"/>
        <n v="872645962863"/>
        <n v="872690898522"/>
        <n v="872833088036"/>
        <n v="872635936957"/>
        <n v="872385243794"/>
        <n v="872692050805"/>
        <n v="872771488528"/>
        <n v="872765439958"/>
        <n v="872636116467"/>
        <n v="872690051040"/>
        <n v="872763148230"/>
        <n v="872642419643"/>
        <n v="872889651255"/>
        <n v="872695895054"/>
        <n v="872635330621"/>
        <n v="872641749523"/>
        <n v="872391653861"/>
        <n v="872640214220"/>
        <n v="872636467650"/>
        <n v="872778847795"/>
        <n v="872835634804"/>
        <n v="872696746760"/>
        <n v="872888621955"/>
        <n v="872686147611"/>
        <n v="872687040231"/>
        <n v="872830468974"/>
        <n v="872338514334"/>
        <n v="872690581150"/>
        <n v="872881871663"/>
        <n v="872690164753"/>
        <n v="873140768591"/>
        <n v="872698584140"/>
        <n v="872382030837"/>
        <n v="872765599680"/>
        <n v="872690234250"/>
        <n v="872640780692"/>
        <n v="872881984151"/>
        <n v="872834658540"/>
        <n v="872636402631"/>
        <n v="872882052283"/>
        <n v="872884164157"/>
        <n v="872019264370"/>
        <n v="872536284931"/>
        <n v="872834256959"/>
        <n v="872694901090"/>
        <n v="872686511200"/>
        <n v="872779159991"/>
        <n v="872641102481"/>
        <n v="872634785081"/>
        <n v="872336621998"/>
        <n v="872835698790"/>
        <n v="872535759695"/>
        <n v="872775200026"/>
        <n v="872687258125"/>
        <n v="872645703906"/>
        <n v="872390994153"/>
        <n v="872332276071"/>
        <n v="872535653742"/>
        <n v="872884558211"/>
        <n v="872769537747"/>
        <n v="872694851780"/>
        <n v="872645477965"/>
        <n v="872692535658"/>
        <n v="872886674338"/>
        <n v="872331900448"/>
        <n v="872634921903"/>
        <n v="872773575133"/>
        <n v="872535911619"/>
        <n v="872888805678"/>
        <n v="872636384617"/>
        <n v="872638619988"/>
        <n v="872837766117"/>
        <n v="872643406190"/>
        <n v="872688060870"/>
        <n v="872686800027"/>
        <n v="872688008202"/>
        <n v="872688401768"/>
        <n v="872880115040"/>
        <n v="872764854150"/>
        <n v="872688675916"/>
        <n v="872643736125"/>
        <n v="872693529512"/>
        <n v="872765516217"/>
        <n v="872880231152"/>
        <n v="872880487426"/>
        <n v="872829034581"/>
        <n v="872530467693"/>
        <n v="872645921381"/>
        <n v="872836691071"/>
        <n v="872830482978"/>
        <n v="872944042961"/>
        <n v="872890490423"/>
        <n v="872335962371"/>
        <n v="872881731472"/>
        <n v="872773207690"/>
        <n v="872882188379"/>
        <n v="872691781483"/>
        <n v="872643771160"/>
        <n v="872536667610"/>
        <n v="872641685893"/>
        <n v="872889131076"/>
        <n v="872886957447"/>
        <n v="872328807903"/>
        <n v="872687211506"/>
        <n v="872765083872"/>
        <n v="872689098983"/>
        <n v="872829313916"/>
        <n v="872690858297"/>
        <n v="872697536288"/>
        <n v="872830255876"/>
        <n v="872892141132"/>
        <n v="872697567942"/>
        <n v="872831553043"/>
        <n v="872835785841"/>
        <n v="872778231881"/>
        <n v="872831714957"/>
        <n v="872889459879"/>
        <n v="872769171980"/>
        <n v="872695377176"/>
        <n v="872769309958"/>
        <n v="872887453694"/>
        <n v="872883985687"/>
        <n v="872772227273"/>
        <n v="872778780806"/>
        <n v="872780832303"/>
        <n v="872698119199"/>
        <n v="872830367541"/>
        <n v="873140433533"/>
        <n v="872691718481"/>
        <n v="872697497335"/>
        <n v="872883675390"/>
        <n v="872639561702"/>
        <n v="872696700893"/>
        <n v="872020416768"/>
        <n v="872694236475"/>
        <n v="872841011397"/>
        <n v="872884010658"/>
        <n v="872881686580"/>
        <n v="872686161876"/>
        <n v="872768464097"/>
        <n v="872836133395"/>
        <n v="872882924417"/>
        <n v="872641862497"/>
        <n v="872941571377"/>
        <n v="872827828953"/>
        <n v="872889080689"/>
        <n v="872388665229"/>
        <n v="872694485950"/>
        <n v="872687105780"/>
        <n v="872686533616"/>
        <n v="873074874139"/>
        <n v="872827550545"/>
        <n v="872339462649"/>
        <n v="872884226641"/>
        <n v="872692102130"/>
        <n v="872694621922"/>
        <n v="872690196174"/>
        <n v="872696914369"/>
        <n v="872332397911"/>
        <n v="872644705773"/>
        <n v="872831869382"/>
        <n v="872835259851"/>
        <n v="872692770493"/>
        <n v="872775237207"/>
        <n v="872887884960"/>
        <n v="872639886233"/>
        <n v="872638938580"/>
        <n v="872688903775"/>
        <n v="872645138249"/>
        <n v="872687118276"/>
        <n v="872883953637"/>
        <n v="872639084250"/>
        <n v="872888303925"/>
        <n v="872781174340"/>
        <n v="872882623905"/>
        <n v="872886429042"/>
        <n v="381863886430"/>
        <n v="872646129300"/>
        <n v="872892243572"/>
        <n v="872888446060"/>
        <n v="872827951726"/>
        <n v="872690743431"/>
        <n v="872643717807"/>
        <n v="872829167439"/>
        <n v="872764440885"/>
        <n v="872639434257"/>
        <n v="872883827361"/>
        <n v="872932653181"/>
        <n v="872698009162"/>
        <n v="872686737904"/>
        <n v="872828829198"/>
        <n v="872698179150"/>
        <n v="872766151718"/>
        <n v="872889739912"/>
        <n v="872637036911"/>
        <n v="872886547456"/>
        <n v="872698243564"/>
        <n v="872688314798"/>
        <n v="872825950267"/>
        <n v="872831814673"/>
        <n v="872832247664"/>
        <n v="872832319726"/>
        <n v="872768278640"/>
        <n v="872993088137"/>
        <n v="872883766274"/>
        <n v="872694462754"/>
        <n v="872277950989"/>
        <n v="872639103385"/>
        <n v="872836985821"/>
        <n v="872770932555"/>
        <n v="872989674590"/>
        <n v="872774112796"/>
        <n v="872532078133"/>
        <n v="872780469160"/>
        <n v="872690560873"/>
        <n v="872697043757"/>
        <n v="872829751767"/>
        <n v="872636874322"/>
        <n v="872881696617"/>
        <n v="872886702240"/>
        <n v="872833325820"/>
        <n v="872642349871"/>
        <n v="872829426242"/>
        <n v="872641068060"/>
        <n v="872884918790"/>
        <n v="872887315885"/>
        <n v="872885249502"/>
        <n v="872391079800"/>
        <n v="872771887316"/>
        <n v="872881785244"/>
        <n v="872881198498"/>
        <n v="872765834214"/>
        <n v="872690330923"/>
        <n v="872833307590"/>
        <n v="872888878240"/>
        <n v="872888266857"/>
        <n v="872888332093"/>
        <n v="872829731445"/>
        <n v="873192410058"/>
        <n v="872885322358"/>
        <n v="872764659639"/>
        <n v="872833266265"/>
        <n v="872779914976"/>
        <n v="872886342140"/>
        <n v="872686321146"/>
        <n v="872690123904"/>
        <n v="872765356914"/>
        <n v="873079464481"/>
        <n v="872883704530"/>
        <n v="872887126648"/>
        <n v="872697783749"/>
        <n v="872645076188"/>
        <n v="872780808434"/>
        <n v="872686234213"/>
        <n v="872645405370"/>
        <n v="872689126222"/>
        <n v="872767907525"/>
        <n v="872832218017"/>
        <n v="872775076551"/>
        <n v="872779678394"/>
        <n v="872882776084"/>
        <n v="872765741740"/>
        <n v="872886720271"/>
        <n v="873073523122"/>
        <n v="872886818995"/>
        <n v="872886769960"/>
        <n v="872339532524"/>
        <n v="872768203218"/>
        <n v="872840820607"/>
        <n v="872773603847"/>
        <n v="872937763522"/>
        <n v="872826735670"/>
        <n v="872335831369"/>
        <n v="872887525035"/>
        <n v="872689064735"/>
        <n v="872780296694"/>
        <n v="872829598623"/>
        <n v="872988801506"/>
        <n v="872688949104"/>
        <n v="872635360337"/>
        <n v="872686946374"/>
        <n v="872890572633"/>
        <n v="872688120228"/>
        <n v="872884429749"/>
        <n v="872533216799"/>
        <n v="872645739984"/>
        <n v="872525662974"/>
        <n v="872686337178"/>
        <n v="872986800183"/>
        <n v="872833411507"/>
        <n v="872939640635"/>
        <n v="872838550656"/>
        <n v="872884623850"/>
        <n v="872696657385"/>
        <n v="873077696505"/>
        <n v="872837068989"/>
        <n v="872690421060"/>
        <n v="872883658034"/>
        <n v="872941889149"/>
        <n v="872691408129"/>
        <n v="872887078116"/>
        <n v="872884116589"/>
        <n v="873194481720"/>
        <n v="872886985322"/>
        <n v="872884667458"/>
        <n v="872643634049"/>
        <n v="872690956437"/>
        <n v="872944121988"/>
        <n v="872693713666"/>
        <n v="872691817890"/>
        <n v="872833476905"/>
        <n v="872639255731"/>
        <n v="872686962451"/>
        <n v="872639639872"/>
        <n v="872524939213"/>
        <n v="872829401054"/>
        <n v="872775122072"/>
        <n v="872690990833"/>
        <n v="872769739995"/>
        <n v="872698421988"/>
        <n v="872526036749"/>
        <n v="872883617641"/>
        <n v="872776031232"/>
        <n v="873142573175"/>
        <n v="872635845569"/>
        <n v="872887061500"/>
        <n v="872686415555"/>
        <n v="872887927212"/>
        <n v="872698216365"/>
        <n v="872882901405"/>
        <n v="872994006913"/>
        <n v="872879960419"/>
        <n v="872891934651"/>
        <n v="872888485012"/>
        <n v="872839296369"/>
        <n v="872694374479"/>
        <n v="872839197101"/>
        <n v="873138584927"/>
        <n v="872696350706"/>
        <n v="872829714074"/>
        <n v="872833858745"/>
        <n v="872691987877"/>
        <n v="872882678474"/>
        <n v="872827792503"/>
        <n v="872832334440"/>
        <n v="872779803369"/>
        <n v="872698391694"/>
        <n v="872771043267"/>
        <n v="872986759572"/>
        <n v="872697814535"/>
        <n v="872936923701"/>
        <n v="872688640234"/>
        <n v="872687980803"/>
        <n v="872642366278"/>
        <n v="872990292732"/>
        <n v="872525956690"/>
        <n v="872694955355"/>
        <n v="872765667037"/>
        <n v="872775716875"/>
        <n v="872688583451"/>
        <n v="872772425162"/>
        <n v="872780418294"/>
        <n v="872936451281"/>
        <n v="872695036330"/>
        <n v="872833459453"/>
        <n v="872641480418"/>
        <n v="872769421035"/>
        <n v="873187008530"/>
        <n v="872696637063"/>
        <n v="872884101347"/>
        <n v="872531957832"/>
        <n v="872768671289"/>
        <n v="872686284332"/>
        <n v="872766360578"/>
        <n v="872645861393"/>
        <n v="872639155280"/>
        <n v="872690914198"/>
        <n v="872691141071"/>
        <n v="872769057723"/>
        <n v="872828886584"/>
        <n v="872838788508"/>
        <n v="872693460560"/>
        <n v="872772155557"/>
        <n v="872940120482"/>
        <n v="872765130518"/>
        <n v="872636444259"/>
        <n v="872641024152"/>
        <n v="872698475197"/>
        <n v="872635867714"/>
        <n v="872639273204"/>
        <n v="873078920869"/>
        <n v="872696111081"/>
        <n v="872633066790"/>
        <n v="872994910976"/>
        <n v="872635082756"/>
        <n v="872695533334"/>
        <n v="872833810810"/>
        <n v="872881214330"/>
        <n v="872640049105"/>
        <n v="872832390244"/>
        <n v="872698034689"/>
        <n v="872640962129"/>
        <n v="872641795452"/>
        <n v="872695609230"/>
        <n v="872773285423"/>
        <n v="872835416589"/>
        <n v="872829253207"/>
        <n v="872887333921"/>
        <n v="872945986803"/>
        <n v="872772596146"/>
        <n v="872987021186"/>
        <n v="872772676938"/>
        <n v="872646644266"/>
        <n v="872884242887"/>
        <n v="873138226786"/>
        <n v="872839651581"/>
        <n v="872697391518"/>
        <n v="872881413660"/>
        <n v="872935922330"/>
        <n v="872528659201"/>
        <n v="872693348394"/>
        <n v="872686820853"/>
        <n v="872988878882"/>
        <n v="872695870153"/>
        <n v="872635195597"/>
        <n v="872688604865"/>
        <n v="872690827129"/>
        <n v="873080257536"/>
        <n v="872833126247"/>
        <n v="872838177607"/>
        <n v="872525402918"/>
        <n v="872889874089"/>
        <n v="872882257199"/>
        <n v="872695473210"/>
        <n v="872885010908"/>
        <n v="872884954364"/>
        <n v="872830150139"/>
        <n v="872641389099"/>
        <n v="872693084350"/>
        <n v="872688350741"/>
        <n v="872830281965"/>
        <n v="872696843682"/>
        <n v="872692464504"/>
        <n v="872939736006"/>
        <n v="872828655693"/>
        <n v="872646262275"/>
        <n v="872890288910"/>
        <n v="872536446970"/>
        <n v="872697598323"/>
        <n v="872687932216"/>
        <n v="873136716293"/>
        <n v="872779096982"/>
        <n v="872834730676"/>
        <n v="872890100184"/>
        <n v="872691741939"/>
        <n v="872694170662"/>
        <n v="872830239527"/>
        <n v="872944170048"/>
        <n v="872697216266"/>
        <n v="872771643024"/>
        <n v="872831774507"/>
        <n v="872690758835"/>
        <n v="872641843388"/>
        <n v="872645195359"/>
        <n v="872888111799"/>
        <n v="872696421805"/>
        <n v="872644992068"/>
        <n v="872884650143"/>
        <n v="872941551890"/>
        <n v="872639989420"/>
        <n v="872895286081"/>
        <n v="872690445860"/>
        <n v="872688548059"/>
        <n v="872688334193"/>
        <n v="872939667837"/>
        <n v="872688699383"/>
        <n v="872639541928"/>
        <n v="872831733665"/>
        <n v="872987255834"/>
        <n v="872688279120"/>
        <n v="872769671252"/>
        <n v="872781258690"/>
        <n v="872939176036"/>
        <n v="872832160110"/>
        <n v="872525587346"/>
        <n v="872827572540"/>
        <n v="872636023216"/>
        <n v="873142735353"/>
        <n v="872835548933"/>
        <n v="872879996832"/>
        <n v="872830384945"/>
        <n v="872881497607"/>
        <n v="872687075063"/>
        <n v="872642059278"/>
        <n v="872634837440"/>
        <n v="872768007321"/>
        <n v="872644931835"/>
        <n v="872336867815"/>
        <n v="872688189264"/>
        <n v="872685983063"/>
        <n v="872692421431"/>
        <n v="872890623432"/>
        <n v="872882566787"/>
        <n v="872941189849"/>
        <n v="872778145370"/>
        <n v="872830082680"/>
        <n v="872834774804"/>
        <n v="872827870821"/>
        <n v="872772972698"/>
        <n v="872773903000"/>
        <n v="872987293813"/>
        <n v="872884766866"/>
        <n v="872771938608"/>
        <n v="872937114962"/>
        <n v="872833737170"/>
        <n v="872884410512"/>
        <n v="872534111621"/>
        <n v="872886918862"/>
        <n v="872528290001"/>
        <n v="872690970511"/>
        <n v="872692499932"/>
        <n v="872829786717"/>
        <n v="872827647791"/>
        <n v="872827672222"/>
        <n v="872690091732"/>
        <n v="872689025451"/>
        <n v="872529988886"/>
        <n v="872768483839"/>
        <n v="872986528100"/>
        <n v="872892244009"/>
        <n v="872935187910"/>
        <n v="872830451486"/>
        <n v="872764394047"/>
        <n v="872891448367"/>
        <n v="872934861041"/>
        <n v="872686358544"/>
        <n v="872773379486"/>
        <n v="872887661562"/>
        <n v="872990213260"/>
        <n v="872884464615"/>
        <n v="872887980956"/>
        <n v="872692234333"/>
        <n v="873137678571"/>
        <n v="872636101648"/>
        <n v="872881652456"/>
        <n v="872119992019"/>
        <n v="872886872639"/>
        <n v="873193819578"/>
        <n v="872882303272"/>
        <n v="872880348356"/>
        <n v="872645295112"/>
        <n v="872835196511"/>
        <n v="872881126216"/>
        <n v="872837675174"/>
        <n v="872534983140"/>
        <n v="872768145108"/>
        <n v="872637092705"/>
        <n v="873145750558"/>
        <n v="872989865282"/>
        <n v="873080670810"/>
        <n v="872888421710"/>
        <n v="872880034487"/>
        <n v="872637116739"/>
        <n v="872893975871"/>
        <n v="872764955388"/>
        <n v="872884821808"/>
        <n v="872639511260"/>
        <n v="872695570707"/>
        <n v="872780356178"/>
        <n v="872768874191"/>
        <n v="872943624790"/>
        <n v="873135967959"/>
        <n v="872687082205"/>
        <n v="873141756734"/>
        <n v="872832877148"/>
        <n v="872833149167"/>
        <n v="872640927013"/>
        <n v="873139121343"/>
        <n v="872838030168"/>
        <n v="872830325681"/>
        <n v="872698548895"/>
        <n v="872688803279"/>
        <n v="872771452550"/>
        <n v="872766339506"/>
        <n v="872638415689"/>
        <n v="872642214771"/>
        <n v="872763793089"/>
        <n v="872690288915"/>
        <n v="872940000238"/>
        <n v="872686867233"/>
        <n v="872942041540"/>
        <n v="872880133678"/>
        <n v="872535083933"/>
        <n v="872935551829"/>
        <n v="873079847240"/>
        <n v="872697237194"/>
        <n v="872639629930"/>
        <n v="872834591385"/>
        <n v="872946405088"/>
        <n v="872535929540"/>
        <n v="872693800420"/>
        <n v="872771670587"/>
        <n v="873187346723"/>
        <n v="872880321408"/>
        <n v="872778179060"/>
        <n v="872639310187"/>
        <n v="872692916366"/>
        <n v="872884791179"/>
        <n v="872695694762"/>
        <n v="872695248486"/>
        <n v="872882967475"/>
        <n v="872692195972"/>
        <n v="872781008998"/>
        <n v="872885429631"/>
        <n v="872885121058"/>
        <n v="872891652115"/>
        <n v="872885061379"/>
        <n v="872992865072"/>
        <n v="872945281342"/>
        <n v="872989050050"/>
        <n v="872890234038"/>
        <n v="872888538708"/>
        <n v="872639762612"/>
        <n v="873129809866"/>
        <n v="872830411530"/>
        <n v="872937705508"/>
        <n v="872536789293"/>
        <n v="872882804170"/>
        <n v="872685930129"/>
        <n v="872769513599"/>
        <n v="873075643726"/>
        <n v="872935172219"/>
        <n v="872775624664"/>
        <n v="872991717358"/>
        <n v="872828624889"/>
        <n v="872772945179"/>
        <n v="872687244449"/>
        <n v="873139352484"/>
        <n v="872881348433"/>
        <n v="872531121244"/>
        <n v="872640377960"/>
        <n v="872887906865"/>
        <n v="872536556517"/>
        <n v="872685870830"/>
        <n v="872697347717"/>
        <n v="872525987932"/>
        <n v="872775755221"/>
        <n v="872692818425"/>
        <n v="872893344615"/>
        <n v="872765266371"/>
        <n v="873078276910"/>
        <n v="872767675196"/>
        <n v="872687306668"/>
        <n v="872935228318"/>
        <n v="872948168282"/>
        <n v="872829149646"/>
        <n v="872881316688"/>
        <n v="873129941953"/>
        <n v="872992523262"/>
        <n v="872835013589"/>
        <n v="872772649360"/>
        <n v="872767648803"/>
        <n v="872943759180"/>
        <n v="872690883254"/>
        <n v="872887355043"/>
        <n v="872775523930"/>
        <n v="872836384678"/>
        <n v="873247239350"/>
        <n v="872883844088"/>
        <n v="872688487855"/>
        <n v="873193120285"/>
        <n v="872884933263"/>
        <n v="872768844681"/>
        <n v="873134123929"/>
        <n v="872686385629"/>
        <n v="872771015679"/>
        <n v="872892378146"/>
        <n v="872936866540"/>
        <n v="873129731270"/>
        <n v="873129580423"/>
        <n v="872887616283"/>
        <n v="872694655611"/>
        <n v="872832436478"/>
        <n v="873129620122"/>
        <n v="872694018492"/>
        <n v="872992886920"/>
        <n v="872535172376"/>
        <n v="872838357081"/>
        <n v="872687958812"/>
        <n v="872991019535"/>
        <n v="872992052872"/>
        <n v="872934440373"/>
        <n v="872635162996"/>
        <n v="872939030774"/>
        <n v="872694989559"/>
        <n v="872635062375"/>
        <n v="872885263561"/>
        <n v="873194407981"/>
        <n v="872891754680"/>
        <n v="872697429846"/>
        <n v="872882948540"/>
        <n v="872890511930"/>
        <n v="872688362940"/>
        <n v="872688217739"/>
        <n v="872696141680"/>
        <n v="872829282339"/>
        <n v="872886169703"/>
        <n v="872831753428"/>
        <n v="873129055500"/>
        <n v="872698606608"/>
        <n v="872987086286"/>
        <n v="872639961839"/>
        <n v="872636622444"/>
        <n v="872937016907"/>
        <n v="872934658484"/>
        <n v="872391231524"/>
        <n v="872768532896"/>
        <n v="872986503232"/>
        <n v="872887785850"/>
        <n v="872881248040"/>
        <n v="872830218275"/>
        <n v="872883119445"/>
        <n v="872936423260"/>
        <n v="872829122330"/>
        <n v="872697410870"/>
        <n v="872646014289"/>
        <n v="873075490266"/>
        <n v="873243514657"/>
        <n v="872886640970"/>
        <n v="872764704131"/>
        <n v="872936530481"/>
        <n v="872780869594"/>
        <n v="872838447966"/>
        <n v="873073724786"/>
        <n v="872834446130"/>
        <n v="872525901890"/>
        <n v="872936171470"/>
        <n v="873130686347"/>
        <n v="873132089515"/>
        <n v="872892543868"/>
        <n v="872635311361"/>
        <n v="872697835062"/>
        <n v="872882826439"/>
        <n v="872988827826"/>
        <n v="872837181360"/>
        <n v="872935541931"/>
        <n v="872688856592"/>
        <n v="872767929563"/>
        <n v="872990048502"/>
        <n v="872943711597"/>
        <n v="872942894328"/>
        <n v="873138352087"/>
        <n v="872696726070"/>
        <n v="873132792911"/>
        <n v="872778281338"/>
        <n v="873131386091"/>
        <n v="872687014874"/>
        <n v="872947869318"/>
        <n v="872639068828"/>
        <n v="872697366881"/>
        <n v="872688163600"/>
        <n v="872765861402"/>
        <n v="872832496186"/>
        <n v="872686974477"/>
        <n v="872990255874"/>
        <n v="873082137258"/>
        <n v="872643695990"/>
        <n v="872688235896"/>
        <n v="873080507437"/>
        <n v="872829511746"/>
        <n v="872937549350"/>
        <n v="872697017602"/>
        <n v="872881926354"/>
        <n v="872986620352"/>
        <n v="872996029560"/>
        <n v="872693974457"/>
        <n v="872635952747"/>
        <n v="872948211275"/>
        <n v="872936847110"/>
        <n v="872641143952"/>
        <n v="872685881252"/>
        <n v="872835365183"/>
        <n v="873192564326"/>
        <n v="872835906548"/>
        <n v="872764616669"/>
        <n v="872883069355"/>
        <n v="872939155483"/>
        <n v="873247203348"/>
        <n v="872687092353"/>
        <n v="872833946159"/>
        <n v="873140151420"/>
        <n v="872990102146"/>
        <n v="872888387402"/>
        <n v="872987383815"/>
        <n v="873184979538"/>
        <n v="872635256077"/>
        <n v="873137490110"/>
        <n v="872992009059"/>
        <n v="872893377709"/>
        <n v="872888671916"/>
        <n v="381798154893"/>
        <n v="872884304330"/>
        <n v="872827236290"/>
        <n v="872996440371"/>
        <n v="872882455158"/>
        <n v="872942574659"/>
        <n v="872688039223"/>
        <n v="872762942547"/>
        <n v="872892998291"/>
        <n v="872989655275"/>
        <n v="872839484740"/>
        <n v="872940925133"/>
        <n v="872887476581"/>
        <n v="872935523840"/>
        <n v="873137704208"/>
        <n v="872936509567"/>
        <n v="872884339883"/>
        <n v="873141216921"/>
        <n v="872636505118"/>
        <n v="872644788699"/>
        <n v="872894758696"/>
        <n v="872832179954"/>
        <n v="872940398566"/>
        <n v="872273488034"/>
        <n v="872887381143"/>
        <n v="872991047329"/>
        <n v="872887496697"/>
        <n v="872886908770"/>
        <n v="872890133749"/>
        <n v="872694809490"/>
        <n v="872948272818"/>
        <n v="873191941341"/>
        <n v="872636203562"/>
        <n v="872885479132"/>
        <n v="872943955271"/>
        <n v="872772921399"/>
        <n v="872829059633"/>
        <n v="873132914989"/>
        <n v="872991361662"/>
        <n v="872688764500"/>
        <n v="872888366460"/>
        <n v="872768226388"/>
        <n v="872894621365"/>
        <n v="872028318324"/>
        <n v="872887947957"/>
        <n v="872880627275"/>
        <n v="872990281415"/>
        <n v="873248243289"/>
        <n v="873080859097"/>
        <n v="872639702293"/>
        <n v="872946610965"/>
        <n v="872944260966"/>
        <n v="872696795209"/>
        <n v="872948341936"/>
        <n v="873133968356"/>
        <n v="872880561852"/>
        <n v="872894461076"/>
        <n v="872937346518"/>
        <n v="872988921761"/>
        <n v="872995258257"/>
        <n v="872939382541"/>
        <n v="872947370605"/>
        <n v="872777525097"/>
        <n v="873198064088"/>
        <n v="872697457560"/>
        <n v="873075776981"/>
        <n v="872690495912"/>
        <n v="872691680911"/>
        <n v="872940463987"/>
        <n v="872986685084"/>
        <n v="872891874480"/>
        <n v="872639803395"/>
        <n v="872691914297"/>
        <n v="872935841517"/>
        <n v="873140240941"/>
        <n v="873078241088"/>
        <n v="873192613990"/>
        <n v="872993603535"/>
        <n v="872884267950"/>
        <n v="873192642195"/>
        <n v="873184907745"/>
        <n v="872766312635"/>
        <n v="872939364244"/>
        <n v="873135406644"/>
        <n v="872942611679"/>
        <n v="872935423230"/>
        <n v="872646164460"/>
        <n v="872935151130"/>
        <n v="873081896021"/>
        <n v="872888841746"/>
        <n v="872882751025"/>
        <n v="872992342766"/>
        <n v="872830536240"/>
        <n v="872941599211"/>
        <n v="873133588986"/>
        <n v="872764592808"/>
        <n v="872645900659"/>
        <n v="872940153109"/>
        <n v="873486937164"/>
        <n v="872986397712"/>
        <n v="872942505486"/>
        <n v="872642027993"/>
        <n v="872894910388"/>
        <n v="872763355525"/>
        <n v="872530515931"/>
        <n v="873074908358"/>
        <n v="872993574568"/>
        <n v="873421710728"/>
        <n v="872839863640"/>
        <n v="872831608488"/>
        <n v="872987452657"/>
        <n v="872934676060"/>
        <n v="872766438568"/>
        <n v="872936733637"/>
        <n v="872942677146"/>
        <n v="873191962166"/>
        <n v="872934694520"/>
        <n v="872934901027"/>
        <n v="872936703428"/>
        <n v="872994275460"/>
        <n v="873128759276"/>
        <n v="872993363999"/>
        <n v="872767977430"/>
        <n v="873490339781"/>
        <n v="872636220830"/>
        <n v="872989195780"/>
        <n v="872686932790"/>
        <n v="872778727242"/>
        <n v="873142988180"/>
        <n v="872997097652"/>
        <n v="872994618361"/>
        <n v="872993184888"/>
        <n v="872885378740"/>
        <n v="872829373039"/>
        <n v="872947222770"/>
        <n v="873133843420"/>
        <n v="872885504663"/>
        <n v="872837346592"/>
        <n v="872939614373"/>
        <n v="872994639863"/>
        <n v="872990155091"/>
        <n v="872889188557"/>
        <n v="872639772153"/>
        <n v="872840006369"/>
        <n v="872934719402"/>
        <n v="873079800996"/>
        <n v="872690350719"/>
        <n v="872994832588"/>
        <n v="872947908731"/>
        <n v="872987495178"/>
        <n v="873130498584"/>
        <n v="872989070912"/>
        <n v="872888775605"/>
        <n v="872986644599"/>
        <n v="872946029279"/>
        <n v="872688563931"/>
        <n v="872884717700"/>
        <n v="872989762096"/>
        <n v="873290962530"/>
        <n v="873192583538"/>
        <n v="872990308702"/>
        <n v="872947525994"/>
        <n v="872935635354"/>
        <n v="872772395800"/>
        <n v="872831985808"/>
        <n v="873194348474"/>
        <n v="872991927917"/>
        <n v="873426007014"/>
        <n v="872939510044"/>
        <n v="872889328053"/>
        <n v="872933332950"/>
        <n v="872935239495"/>
        <n v="872839105280"/>
        <n v="873137910231"/>
        <n v="872994975127"/>
        <n v="872942160982"/>
        <n v="872944203683"/>
        <n v="872934487073"/>
        <n v="872935734935"/>
        <n v="873077547537"/>
        <n v="872886103489"/>
        <n v="872988632955"/>
        <n v="872840741543"/>
        <n v="873242474366"/>
        <n v="872685897560"/>
        <n v="872948111489"/>
        <n v="872884382840"/>
        <n v="873133945594"/>
        <n v="873132680617"/>
        <n v="872882343450"/>
        <n v="873136654762"/>
        <n v="873079995440"/>
        <n v="872641916300"/>
        <n v="872991869050"/>
        <n v="873082222041"/>
        <n v="872946569714"/>
        <n v="873130186825"/>
        <n v="872987772716"/>
        <n v="872946306221"/>
        <n v="872993897692"/>
        <n v="873130364080"/>
        <n v="872888007657"/>
        <n v="872987011380"/>
        <n v="873130678213"/>
        <n v="873080938106"/>
        <n v="873082422139"/>
        <n v="872635900408"/>
        <n v="872995435630"/>
        <n v="382050877083"/>
        <n v="872942010415"/>
        <n v="873130319812"/>
        <n v="872935576720"/>
        <n v="872768723810"/>
        <n v="872947766761"/>
        <n v="872941271195"/>
        <n v="872686305860"/>
        <n v="872881439188"/>
        <n v="872994170914"/>
        <n v="873485155978"/>
        <n v="872986580013"/>
        <n v="872988691299"/>
        <n v="872942524735"/>
        <n v="873137120285"/>
        <n v="872639604032"/>
        <n v="872882592990"/>
        <n v="872939339438"/>
        <n v="873079925536"/>
        <n v="873426667483"/>
        <n v="872945857105"/>
        <n v="872880159553"/>
        <n v="872937421470"/>
        <n v="872895491178"/>
        <n v="872686890025"/>
        <n v="872935254896"/>
        <n v="873079526483"/>
        <n v="872986903531"/>
        <n v="872945377272"/>
        <n v="872992294289"/>
        <n v="872837427660"/>
        <n v="872986345038"/>
        <n v="872942296780"/>
        <n v="873079342315"/>
        <n v="872688381545"/>
        <n v="873197941659"/>
        <n v="872934057838"/>
        <n v="873075914500"/>
        <n v="872832372680"/>
        <n v="872995460860"/>
        <n v="872992127381"/>
        <n v="872937460400"/>
        <n v="873425080422"/>
        <n v="872995358113"/>
        <n v="872885445465"/>
        <n v="872892945092"/>
        <n v="872940075453"/>
        <n v="872939959219"/>
        <n v="872939785265"/>
        <n v="872986409606"/>
        <n v="872945827179"/>
        <n v="873081832796"/>
        <n v="872834841080"/>
        <n v="872536345499"/>
        <n v="872935752084"/>
        <n v="872991510759"/>
        <n v="872934464680"/>
        <n v="873129104155"/>
        <n v="872936221206"/>
        <n v="873192158499"/>
        <n v="873424045803"/>
        <n v="873135467278"/>
        <n v="872995300769"/>
        <n v="872946082020"/>
        <n v="872827593099"/>
        <n v="872989108298"/>
        <n v="872988554729"/>
        <n v="872694731867"/>
        <n v="872881378583"/>
        <n v="872889833940"/>
        <n v="873143248091"/>
        <n v="872987221571"/>
        <n v="872986541255"/>
        <n v="872987481149"/>
        <n v="872988584055"/>
        <n v="872987045356"/>
        <n v="872827703659"/>
        <n v="872892345063"/>
        <n v="872939565533"/>
        <n v="873197398022"/>
        <n v="872934331825"/>
        <n v="872685969151"/>
        <n v="872937137117"/>
        <n v="872935968310"/>
        <n v="872839931599"/>
        <n v="872932588805"/>
        <n v="873138553814"/>
        <n v="872992204339"/>
        <n v="872936982365"/>
        <n v="872932359480"/>
        <n v="872937221544"/>
        <n v="872937049806"/>
        <n v="872935134262"/>
        <n v="872994253649"/>
        <n v="872688828434"/>
        <n v="873198414165"/>
        <n v="872995200571"/>
        <n v="873142011817"/>
        <n v="872641200724"/>
        <n v="872933471387"/>
        <n v="872838608688"/>
        <n v="872934551682"/>
        <n v="873252100540"/>
        <n v="873424750179"/>
        <n v="872635108896"/>
        <n v="872992495968"/>
        <n v="872937242406"/>
        <n v="873137054692"/>
        <n v="872992578821"/>
        <n v="872935315538"/>
        <n v="873187146360"/>
        <n v="873147114328"/>
        <n v="872992270281"/>
        <n v="872534351826"/>
        <n v="872991187759"/>
        <n v="872988859019"/>
        <n v="873129137455"/>
        <n v="872948002481"/>
        <n v="872893514434"/>
        <n v="872996896765"/>
        <n v="873196905952"/>
        <n v="873130460488"/>
        <n v="872987415115"/>
        <n v="872940655220"/>
        <n v="872696981150"/>
        <n v="872940676169"/>
        <n v="873246397820"/>
        <n v="872886625638"/>
        <n v="872882084841"/>
        <n v="873192208133"/>
        <n v="873243649470"/>
        <n v="873191659816"/>
        <n v="873081670449"/>
        <n v="873138516647"/>
        <n v="872885287065"/>
        <n v="872991583467"/>
        <n v="872636666866"/>
        <n v="872885392001"/>
        <n v="872989094092"/>
        <n v="873425114479"/>
        <n v="873140328222"/>
        <n v="872769142790"/>
        <n v="873139183477"/>
        <n v="873187204610"/>
        <n v="872884580235"/>
        <n v="872942243857"/>
        <n v="872941467040"/>
        <n v="872934173892"/>
        <n v="872892443718"/>
        <n v="873143147368"/>
        <n v="872989522204"/>
        <n v="872890381150"/>
        <n v="872836526340"/>
        <n v="873129225947"/>
        <n v="873141378727"/>
        <n v="873290403207"/>
        <n v="872932401362"/>
        <n v="872942547254"/>
        <n v="872775491380"/>
        <n v="873082597140"/>
        <n v="872944653222"/>
        <n v="873131860820"/>
        <n v="873432435054"/>
        <n v="873251814193"/>
        <n v="872832987152"/>
        <n v="872992177890"/>
        <n v="872937156330"/>
        <n v="873243573380"/>
        <n v="872987352941"/>
        <n v="872935481987"/>
        <n v="872935608372"/>
        <n v="872939857728"/>
        <n v="872994578835"/>
        <n v="872884442687"/>
        <n v="872940063302"/>
        <n v="873144663982"/>
        <n v="872894277713"/>
        <n v="872937091876"/>
        <n v="872942338596"/>
        <n v="872888928580"/>
        <n v="873424008408"/>
        <n v="872942845856"/>
        <n v="872935407110"/>
        <n v="872987321276"/>
        <n v="872829219451"/>
        <n v="872890535801"/>
        <n v="873245632206"/>
        <n v="872697899854"/>
        <n v="872688719871"/>
        <n v="873139842811"/>
        <n v="873249219317"/>
        <n v="872935855660"/>
        <n v="872940480902"/>
        <n v="872947436040"/>
        <n v="872939303161"/>
        <n v="872993246559"/>
        <n v="872932824684"/>
        <n v="873075532531"/>
        <n v="872991648321"/>
        <n v="873426266052"/>
        <n v="872886469090"/>
        <n v="872691371746"/>
        <n v="872933586886"/>
        <n v="872934536010"/>
        <n v="872986377662"/>
        <n v="872935106630"/>
        <n v="872939396022"/>
        <n v="872885036140"/>
        <n v="872987151078"/>
        <n v="873244534200"/>
        <n v="872940739958"/>
        <n v="872889912911"/>
        <n v="872941237362"/>
        <n v="872886597211"/>
        <n v="873078371381"/>
        <n v="873239689975"/>
        <n v="873186986315"/>
        <n v="873082308246"/>
        <n v="872767727212"/>
        <n v="872940521880"/>
        <n v="872941797339"/>
        <n v="872937368590"/>
        <n v="873423825130"/>
        <n v="873429992025"/>
        <n v="872637321906"/>
        <n v="873198362613"/>
        <n v="872934810257"/>
        <n v="873243135460"/>
        <n v="873145574696"/>
        <n v="872937235297"/>
        <n v="873131265918"/>
        <n v="872940028388"/>
        <n v="872932937356"/>
        <n v="873078959310"/>
        <n v="872933451168"/>
        <n v="872993531782"/>
        <n v="872893672370"/>
        <n v="872995136710"/>
        <n v="873081180376"/>
        <n v="872940103446"/>
        <n v="873200358901"/>
        <n v="873139980528"/>
        <n v="873080423831"/>
        <n v="872940228730"/>
        <n v="872766022903"/>
        <n v="873246064495"/>
        <n v="873252988286"/>
        <n v="872688878553"/>
        <n v="872686454633"/>
        <n v="873075836763"/>
        <n v="873486066122"/>
        <n v="872935998129"/>
        <n v="872942187680"/>
        <n v="873132840078"/>
        <n v="872989925605"/>
        <n v="872987203149"/>
        <n v="872935299527"/>
        <n v="872989456118"/>
        <n v="872934974537"/>
        <n v="873425446932"/>
        <n v="872884996820"/>
        <n v="872884068149"/>
        <n v="872944466250"/>
        <n v="872989365418"/>
        <n v="872888166420"/>
        <n v="873132764201"/>
        <n v="872940844835"/>
        <n v="872934577031"/>
        <n v="872986563135"/>
        <n v="873291925680"/>
        <n v="872996738623"/>
        <n v="873130995990"/>
        <n v="873138807239"/>
        <n v="872937323241"/>
        <n v="872934736997"/>
        <n v="873198165937"/>
        <n v="872943335115"/>
        <n v="873490546860"/>
        <n v="872883027543"/>
        <n v="872935286332"/>
        <n v="872937492965"/>
        <n v="872934289184"/>
        <n v="873247390946"/>
        <n v="873195755808"/>
        <n v="872692881081"/>
        <n v="873426907590"/>
        <n v="872933425951"/>
        <n v="873433028632"/>
        <n v="872992764886"/>
        <n v="873074337645"/>
        <n v="872934949889"/>
        <n v="872993347570"/>
        <n v="872781405327"/>
        <n v="873130435741"/>
        <n v="873135880817"/>
        <n v="872935034064"/>
        <n v="873131752771"/>
        <n v="872943611241"/>
        <n v="872995408810"/>
        <n v="873191920505"/>
        <n v="873197150916"/>
        <n v="872997054616"/>
        <n v="873147984944"/>
        <n v="872941377174"/>
        <n v="872772115830"/>
        <n v="872881597654"/>
        <n v="873291592767"/>
        <n v="872646393900"/>
        <n v="872884404686"/>
        <n v="872941017230"/>
        <n v="873423461789"/>
        <n v="873138306993"/>
        <n v="872987937363"/>
        <n v="872992660237"/>
        <n v="872890204116"/>
        <n v="873194289920"/>
        <n v="872939527977"/>
        <n v="872831792930"/>
        <n v="872895347488"/>
        <n v="873484590860"/>
        <n v="873129791047"/>
        <n v="872940325295"/>
        <n v="873192712004"/>
        <n v="872935768896"/>
        <n v="872936066456"/>
        <n v="872993027981"/>
        <n v="872935334809"/>
        <n v="872988729550"/>
        <n v="873128945323"/>
        <n v="873251141739"/>
        <n v="872888031261"/>
        <n v="873487393510"/>
        <n v="873134161345"/>
        <n v="872991690163"/>
        <n v="873129860691"/>
        <n v="873425041377"/>
        <n v="873073606800"/>
        <n v="873428530512"/>
        <n v="872640086614"/>
        <n v="872987521374"/>
        <n v="872933528004"/>
        <n v="873129689386"/>
        <n v="872993448811"/>
        <n v="873492885261"/>
        <n v="872645272957"/>
        <n v="872992543140"/>
        <n v="872940589317"/>
        <n v="873421849742"/>
        <n v="873191731297"/>
        <n v="873246631515"/>
        <n v="872940086461"/>
        <n v="872995032994"/>
        <n v="872934775067"/>
        <n v="872935721052"/>
        <n v="872937201049"/>
        <n v="872840157557"/>
        <n v="873291809030"/>
        <n v="873424416223"/>
        <n v="872938937104"/>
        <n v="872937518215"/>
        <n v="873488492811"/>
        <n v="872883055040"/>
        <n v="872887751667"/>
        <n v="872936468368"/>
        <n v="872690472500"/>
        <n v="873484999137"/>
        <n v="873424124315"/>
        <n v="872937180492"/>
        <n v="872939460127"/>
        <n v="872932287178"/>
        <n v="873142532510"/>
        <n v="872993380340"/>
        <n v="873131778304"/>
        <n v="873138386615"/>
        <n v="873486489580"/>
        <n v="873193098279"/>
        <n v="872894542280"/>
        <n v="872935786380"/>
        <n v="873133964410"/>
        <n v="873250480028"/>
        <n v="872895401228"/>
        <n v="873079269845"/>
        <n v="873184952965"/>
        <n v="873128909244"/>
        <n v="872895080960"/>
        <n v="872936567938"/>
        <n v="872882658976"/>
        <n v="872935351639"/>
        <n v="873135850560"/>
        <n v="873421824289"/>
        <n v="872939539878"/>
        <n v="873431953771"/>
        <n v="872893442111"/>
        <n v="872997019658"/>
        <n v="872935382190"/>
        <n v="873485139331"/>
        <n v="872940379148"/>
        <n v="872936079776"/>
        <n v="872835464250"/>
        <n v="872893129403"/>
        <n v="873131612249"/>
        <n v="872884966552"/>
        <n v="872881278113"/>
        <n v="873247472126"/>
        <n v="872993923476"/>
        <n v="873254779820"/>
        <n v="872936909693"/>
        <n v="873254993943"/>
        <n v="872994469698"/>
        <n v="873491083591"/>
        <n v="872934217998"/>
        <n v="872936051784"/>
        <n v="872946138004"/>
        <n v="872986867172"/>
        <n v="872947305243"/>
        <n v="872994111812"/>
        <n v="873243260772"/>
        <n v="873489814674"/>
        <n v="873142207213"/>
        <n v="873078657721"/>
        <n v="873251015500"/>
        <n v="873141983869"/>
        <n v="873137157076"/>
        <n v="873292275453"/>
        <n v="872992419315"/>
        <n v="873491370188"/>
        <n v="873423965870"/>
        <n v="872935271432"/>
        <n v="873141552880"/>
        <n v="872989977212"/>
        <n v="873244491133"/>
        <n v="873423696241"/>
        <n v="873194562061"/>
        <n v="872387662977"/>
        <n v="873255178661"/>
        <n v="872937441585"/>
        <n v="872828801232"/>
        <n v="872943470760"/>
        <n v="873424340328"/>
        <n v="382162227089"/>
        <n v="872836919327"/>
        <n v="872933548532"/>
        <n v="873081974340"/>
        <n v="873143473021"/>
        <n v="872932135190"/>
        <n v="872940884828"/>
        <n v="873132242876"/>
        <n v="872832532486"/>
        <n v="872836821508"/>
        <n v="873484446276"/>
        <n v="873252778496"/>
        <n v="873425559280"/>
        <n v="872990998074"/>
        <n v="872989784951"/>
        <n v="872994368313"/>
        <n v="873082462360"/>
        <n v="873246664826"/>
        <n v="872933394146"/>
        <n v="872943292597"/>
        <n v="873079039538"/>
        <n v="873128830924"/>
        <n v="873239661777"/>
        <n v="873200131222"/>
        <n v="872884535909"/>
        <n v="873291784124"/>
        <n v="872947174395"/>
        <n v="873291096541"/>
        <n v="872894828527"/>
        <n v="873147791859"/>
        <n v="872893317107"/>
        <n v="872889370962"/>
        <n v="872938997338"/>
        <n v="872939910880"/>
        <n v="872986362821"/>
        <n v="873192369583"/>
        <n v="873247611818"/>
        <n v="873424030432"/>
        <n v="873132212976"/>
        <n v="872937041091"/>
        <n v="873485810294"/>
        <n v="873074605177"/>
        <n v="872890460523"/>
        <n v="873426815220"/>
        <n v="873079222917"/>
        <n v="873253606479"/>
        <n v="873290513417"/>
        <n v="872939271769"/>
        <n v="873075419998"/>
        <n v="873424563633"/>
        <n v="873429135336"/>
        <n v="873247763818"/>
        <n v="873429636965"/>
        <n v="872888225088"/>
        <n v="873247652391"/>
        <n v="872989410296"/>
        <n v="872939892627"/>
        <n v="872933360332"/>
        <n v="873485831123"/>
        <n v="873139941851"/>
        <n v="872947033999"/>
        <n v="872934349264"/>
        <n v="873244460281"/>
        <n v="872942734135"/>
        <n v="873133641145"/>
        <n v="872935214220"/>
        <n v="873081367558"/>
        <n v="873138071533"/>
        <n v="873428589010"/>
        <n v="873422774611"/>
        <n v="873291766905"/>
        <n v="872936960566"/>
        <n v="872937275430"/>
        <n v="872937573491"/>
        <n v="873192018595"/>
        <n v="873239181330"/>
        <n v="872932560310"/>
        <n v="872989231494"/>
        <n v="872884611709"/>
        <n v="872942221083"/>
        <n v="873194102488"/>
        <n v="873290600188"/>
        <n v="873136510624"/>
        <n v="873425142608"/>
        <n v="873485522885"/>
        <n v="873488089480"/>
        <n v="872895109025"/>
        <n v="873424446627"/>
        <n v="872991959419"/>
        <n v="872646093007"/>
        <n v="872947967318"/>
        <n v="872948298829"/>
        <n v="872935653570"/>
        <n v="872939088997"/>
        <n v="873432199469"/>
        <n v="873424999819"/>
        <n v="873131219996"/>
        <n v="873423659979"/>
        <n v="873422814490"/>
        <n v="872891977974"/>
        <n v="872947256193"/>
        <n v="873250448780"/>
        <n v="873078168791"/>
        <n v="873423556598"/>
        <n v="873196471673"/>
        <n v="872996959811"/>
        <n v="872989164313"/>
        <n v="873423089298"/>
        <n v="873247500553"/>
        <n v="873492407520"/>
        <n v="873426382007"/>
        <n v="872892189273"/>
        <n v="873239145814"/>
        <n v="872934832148"/>
        <n v="872943659154"/>
        <n v="873140962588"/>
        <n v="873423886290"/>
        <n v="873432548219"/>
        <n v="873129207661"/>
        <n v="873423165363"/>
        <n v="873198524011"/>
        <n v="872887833204"/>
        <n v="872833609465"/>
        <n v="872993322039"/>
        <n v="872936354542"/>
        <n v="872986283345"/>
        <n v="873243694381"/>
        <n v="873246104573"/>
        <n v="873426480603"/>
        <n v="873080301385"/>
        <n v="873244235182"/>
        <n v="872934305611"/>
        <n v="873421366487"/>
        <n v="873243949538"/>
        <n v="872946719818"/>
        <n v="873141944004"/>
        <n v="872941755181"/>
        <n v="873423902371"/>
        <n v="873243022445"/>
        <n v="873426575401"/>
        <n v="873136874564"/>
        <n v="873421548277"/>
        <n v="873290215157"/>
        <n v="873291047646"/>
        <n v="873077664370"/>
        <n v="873239224602"/>
        <n v="873135417700"/>
        <n v="872946452808"/>
        <n v="872838682231"/>
        <n v="872944830076"/>
        <n v="872887863928"/>
        <n v="872892025100"/>
        <n v="873426878843"/>
        <n v="873487618443"/>
        <n v="872888073132"/>
        <n v="873194142850"/>
        <n v="873253295767"/>
        <n v="872895217015"/>
        <n v="873248645547"/>
        <n v="873139307231"/>
        <n v="873081103297"/>
        <n v="873249083158"/>
        <n v="872932217002"/>
        <n v="873138904210"/>
        <n v="873421774887"/>
        <n v="873191475232"/>
        <n v="873242347841"/>
        <n v="873485606388"/>
        <n v="873252312815"/>
        <n v="873246495944"/>
        <n v="872994680415"/>
        <n v="872986662613"/>
        <n v="872993293874"/>
        <n v="873187317500"/>
        <n v="873144852785"/>
        <n v="872935683253"/>
        <n v="873424804253"/>
        <n v="873493005497"/>
        <n v="873147066377"/>
        <n v="873131971923"/>
        <n v="872936157086"/>
        <n v="872994783406"/>
        <n v="872940042407"/>
        <n v="873487645414"/>
        <n v="873429765221"/>
        <n v="873139442350"/>
        <n v="873251955119"/>
        <n v="873243944710"/>
        <n v="872939485050"/>
        <n v="873145149433"/>
        <n v="873431440470"/>
        <n v="872940364682"/>
        <n v="872939069650"/>
        <n v="873128879421"/>
        <n v="873078769740"/>
        <n v="872691873021"/>
        <n v="873243882854"/>
        <n v="873080773146"/>
        <n v="873429614982"/>
        <n v="873254040349"/>
        <n v="873243796181"/>
        <n v="873430457148"/>
        <n v="873425356390"/>
        <n v="873131720240"/>
        <n v="872837939141"/>
        <n v="873129346385"/>
        <n v="873486454450"/>
        <n v="872943418880"/>
        <n v="872935081611"/>
        <n v="873426964563"/>
        <n v="873429549653"/>
        <n v="873144779425"/>
        <n v="873429503846"/>
        <n v="873188400488"/>
        <n v="872994879200"/>
        <n v="872529701834"/>
        <n v="873251656963"/>
        <n v="873081590595"/>
        <n v="873432610457"/>
        <n v="872894686189"/>
        <n v="872894205520"/>
        <n v="873492067753"/>
        <n v="873197291437"/>
        <n v="873243694473"/>
        <n v="873290375740"/>
        <n v="873428546522"/>
        <n v="873491293510"/>
        <n v="873423033700"/>
        <n v="873129128656"/>
        <n v="872936277286"/>
        <n v="873484654085"/>
        <n v="873431469733"/>
        <n v="872986918258"/>
        <n v="873490786056"/>
        <n v="873292001022"/>
        <n v="873291222409"/>
        <n v="872934609935"/>
        <n v="873137982193"/>
        <n v="873425616670"/>
        <n v="873492934491"/>
        <n v="873487096680"/>
        <n v="873247678152"/>
        <n v="873198930420"/>
        <n v="873431641677"/>
        <n v="873424426018"/>
        <n v="873133619154"/>
        <n v="873492814280"/>
        <n v="873255265506"/>
        <n v="872996660162"/>
        <n v="872937070032"/>
        <n v="873137216962"/>
        <n v="873244723068"/>
        <n v="873252347327"/>
        <n v="872932444527"/>
        <n v="873247443818"/>
        <n v="873247287075"/>
        <n v="873200188508"/>
        <n v="873487410539"/>
        <n v="873198210999"/>
        <n v="872990057345"/>
        <n v="872884735639"/>
        <n v="872989634759"/>
        <n v="873491813921"/>
        <n v="872892903670"/>
        <n v="873187274238"/>
        <n v="873253979690"/>
        <n v="873484772753"/>
        <n v="872940427290"/>
        <n v="873421650258"/>
        <n v="872995326644"/>
        <n v="873490889194"/>
        <n v="873197112374"/>
        <n v="872936491701"/>
        <n v="873244856566"/>
        <n v="873138269436"/>
        <n v="872939940541"/>
        <n v="873291406073"/>
        <n v="381981990415"/>
        <n v="873424571024"/>
        <n v="873140895359"/>
        <n v="873242879450"/>
        <n v="873490029131"/>
        <n v="873426122690"/>
        <n v="872993954306"/>
        <n v="872941429680"/>
        <n v="873426431465"/>
        <n v="873425186434"/>
        <n v="873141428703"/>
        <n v="873431817369"/>
        <n v="873291238750"/>
        <n v="873492257129"/>
        <n v="872934637729"/>
        <n v="872941666473"/>
        <n v="873291074775"/>
        <n v="873141130186"/>
        <n v="873425153330"/>
        <n v="873429934824"/>
        <n v="873426927363"/>
        <n v="873421172774"/>
        <n v="873250017816"/>
        <n v="873191838412"/>
        <n v="873290869370"/>
        <n v="873488163725"/>
        <n v="873132933528"/>
        <n v="872942367169"/>
        <n v="872990332589"/>
        <n v="873247135476"/>
        <n v="873242713156"/>
        <n v="872940261820"/>
        <n v="873290494966"/>
        <n v="873244093477"/>
        <n v="873490629024"/>
        <n v="873244519195"/>
        <n v="872530038870"/>
        <n v="872940131744"/>
        <n v="873146180790"/>
        <n v="873253034358"/>
        <n v="873492337450"/>
        <n v="872995374473"/>
        <n v="873239715862"/>
        <n v="873425500359"/>
        <n v="872986888641"/>
        <n v="873198440725"/>
        <n v="873131362576"/>
        <n v="873250835416"/>
        <n v="873198794403"/>
        <n v="872995110992"/>
        <n v="872535520141"/>
        <n v="872989806630"/>
        <n v="873079722277"/>
        <n v="873246261686"/>
        <n v="873432320520"/>
        <n v="873249392492"/>
        <n v="873250555410"/>
        <n v="873246341058"/>
        <n v="873493209248"/>
        <n v="872883864918"/>
        <n v="872832192068"/>
        <n v="873484569512"/>
        <n v="873243155082"/>
        <n v="873132471683"/>
        <n v="873423938843"/>
        <n v="873291530493"/>
        <n v="873141318353"/>
        <n v="873491178849"/>
        <n v="873246547978"/>
        <n v="873196673075"/>
        <n v="873250575731"/>
        <n v="873248157282"/>
        <n v="873147156677"/>
        <n v="873290284503"/>
        <n v="873492105026"/>
        <n v="873424491641"/>
        <n v="872935940318"/>
        <n v="873490531065"/>
        <n v="873142848827"/>
        <n v="872881163232"/>
        <n v="873485035995"/>
        <n v="872991313682"/>
        <n v="873242683631"/>
        <n v="873251707751"/>
        <n v="872935507638"/>
        <n v="382220371603"/>
        <n v="873491481865"/>
        <n v="873246126567"/>
        <n v="872937627153"/>
        <n v="873243847212"/>
        <n v="872993404683"/>
        <n v="873146216522"/>
        <n v="872880600500"/>
        <n v="872994047155"/>
        <n v="873247796165"/>
        <n v="873484971502"/>
        <n v="872937737558"/>
        <n v="873244069277"/>
        <n v="872892596883"/>
        <n v="873243000841"/>
        <n v="873198652345"/>
        <n v="873137943770"/>
        <n v="873424626182"/>
        <n v="872986433221"/>
        <n v="872946844590"/>
        <n v="873422623559"/>
        <n v="873200312071"/>
        <n v="873432144381"/>
        <n v="873244315025"/>
        <n v="873423268137"/>
        <n v="873250375151"/>
        <n v="872992704722"/>
        <n v="873242367166"/>
        <n v="873247523359"/>
        <n v="873423987267"/>
        <n v="872940457319"/>
        <n v="873246438710"/>
        <n v="873249478296"/>
        <n v="873490106339"/>
        <n v="873432642235"/>
        <n v="873244785342"/>
        <n v="873248761796"/>
        <n v="873195093681"/>
        <n v="873243600631"/>
        <n v="873421452152"/>
        <n v="873192981558"/>
        <n v="382223024881"/>
        <n v="873142083849"/>
        <n v="872940610441"/>
        <n v="873198127605"/>
        <n v="873242618361"/>
        <n v="873131551600"/>
        <n v="873492145144"/>
        <n v="873075706893"/>
        <n v="873291953900"/>
        <n v="872939589346"/>
        <n v="873243633725"/>
        <n v="873291329244"/>
        <n v="873428788064"/>
        <n v="873191885830"/>
        <n v="873134048242"/>
        <n v="873489898861"/>
        <n v="873433216233"/>
        <n v="873432375077"/>
        <n v="873429527980"/>
        <n v="873195414111"/>
        <n v="872992470828"/>
        <n v="873242322057"/>
        <n v="873135909029"/>
        <n v="873485742573"/>
        <n v="873244741365"/>
        <n v="872986943579"/>
        <n v="872994220110"/>
        <n v="872992970236"/>
        <n v="873251609394"/>
        <n v="873424664780"/>
        <n v="873421597654"/>
        <n v="873488247960"/>
        <n v="873242442864"/>
        <n v="873487856050"/>
        <n v="872834621668"/>
        <n v="873426587460"/>
        <n v="873423620898"/>
        <n v="873244767619"/>
        <n v="873198181532"/>
        <n v="873290351467"/>
        <n v="873141831630"/>
        <n v="873246363810"/>
        <n v="873426409268"/>
        <n v="873421156403"/>
        <n v="873484720664"/>
        <n v="873491117891"/>
        <n v="873487532466"/>
        <n v="873421478830"/>
        <n v="873485972115"/>
        <n v="873430275921"/>
        <n v="873192660323"/>
        <n v="873254319547"/>
        <n v="873247812990"/>
        <n v="872840059980"/>
        <n v="873291519260"/>
        <n v="872887552955"/>
        <n v="873247953845"/>
        <n v="872940574358"/>
        <n v="873187453268"/>
        <n v="873247342749"/>
        <n v="873253556323"/>
        <n v="873487502430"/>
        <n v="873429677851"/>
        <n v="873290241143"/>
        <n v="873246462552"/>
        <n v="873432481638"/>
        <n v="873492222992"/>
        <n v="873431563955"/>
        <n v="873143050773"/>
        <n v="873423227722"/>
        <n v="872942794818"/>
        <n v="873145705213"/>
        <n v="873490463756"/>
        <n v="873140849452"/>
        <n v="873129033240"/>
        <n v="872894167098"/>
        <n v="873425409206"/>
        <n v="873426827625"/>
        <n v="873426511856"/>
        <n v="873254642863"/>
        <n v="873197243376"/>
        <n v="873198993505"/>
        <n v="872886936048"/>
        <n v="873253764783"/>
        <n v="873489650920"/>
        <n v="873424510880"/>
        <n v="873484931141"/>
        <n v="873423210749"/>
        <n v="873426365622"/>
        <n v="873421466192"/>
        <n v="873424925265"/>
        <n v="873291754007"/>
        <n v="873488446400"/>
        <n v="873485375346"/>
        <n v="873426891093"/>
        <n v="873197471625"/>
        <n v="873290969708"/>
        <n v="873132619673"/>
        <n v="872830019118"/>
        <n v="872937384302"/>
        <n v="873292294952"/>
        <n v="873140403184"/>
        <n v="872940545627"/>
        <n v="873490800204"/>
        <n v="873291712272"/>
        <n v="873426948924"/>
        <n v="873490824657"/>
        <n v="873489483478"/>
        <n v="873487959739"/>
        <n v="873424091445"/>
        <n v="873247319063"/>
        <n v="873424550254"/>
        <n v="873424104449"/>
        <n v="872942104445"/>
        <n v="873487742988"/>
        <n v="873142914063"/>
        <n v="873245607742"/>
        <n v="873253449693"/>
        <n v="872995082587"/>
        <n v="872935667084"/>
        <n v="872944419541"/>
        <n v="873426071994"/>
        <n v="873248293537"/>
        <n v="873428417545"/>
        <n v="381954329162"/>
        <n v="873250955903"/>
        <n v="873245952721"/>
        <n v="873431886531"/>
        <n v="873290856267"/>
        <n v="873255061137"/>
        <n v="873489785869"/>
        <n v="873427003450"/>
        <n v="873426761915"/>
        <n v="873195242263"/>
        <n v="873491669859"/>
        <n v="873242062556"/>
        <n v="873424839199"/>
        <n v="873251537645"/>
        <n v="873195574679"/>
        <n v="873193996086"/>
        <n v="873247845969"/>
        <n v="873144807451"/>
        <n v="873430206818"/>
        <n v="873196871940"/>
        <n v="873143970254"/>
        <n v="873291423812"/>
        <n v="873421800112"/>
        <n v="873252423322"/>
        <n v="873421628944"/>
        <n v="873426327301"/>
        <n v="873423318087"/>
        <n v="873129982449"/>
        <n v="872937656403"/>
        <n v="873426627516"/>
        <n v="873253265856"/>
        <n v="873138885770"/>
        <n v="873424586689"/>
        <n v="873490668135"/>
        <n v="873426794181"/>
        <n v="873426310604"/>
        <n v="872992878245"/>
        <n v="872994536725"/>
        <n v="873484792192"/>
        <n v="872939430098"/>
        <n v="873242652529"/>
        <n v="873491207389"/>
        <n v="873246315223"/>
        <n v="873291888041"/>
        <n v="873248000567"/>
        <n v="873490061579"/>
        <n v="873244832065"/>
        <n v="873248916310"/>
        <n v="873488115296"/>
        <n v="873422883825"/>
        <n v="872935009876"/>
        <n v="873252713580"/>
        <n v="873247371583"/>
        <n v="873130637886"/>
        <n v="873291399240"/>
        <n v="872941716770"/>
        <n v="873488184620"/>
        <n v="873195703281"/>
        <n v="873246180347"/>
        <n v="873244872264"/>
        <n v="873249568622"/>
        <n v="873424180988"/>
        <n v="872534440567"/>
        <n v="873247044651"/>
        <n v="873425930102"/>
        <n v="873428677796"/>
        <n v="873492850440"/>
        <n v="873432307062"/>
        <n v="873251775387"/>
        <n v="873246741644"/>
        <n v="873425303021"/>
        <n v="873487694125"/>
        <n v="873246234936"/>
        <n v="873186811667"/>
        <n v="873134277601"/>
        <n v="873492909365"/>
        <n v="873490576380"/>
        <n v="873145197170"/>
        <n v="873430181052"/>
        <n v="873242805390"/>
        <n v="873246523293"/>
        <n v="382172273413"/>
        <n v="873244213111"/>
        <n v="873430634495"/>
        <n v="873426724667"/>
        <n v="873487161299"/>
        <n v="873490176677"/>
        <n v="873485892000"/>
        <n v="873425059357"/>
        <n v="873490327961"/>
        <n v="382162703821"/>
        <n v="872275591389"/>
        <n v="382077987094"/>
        <n v="873429586603"/>
        <n v="873487595379"/>
        <n v="873488547421"/>
        <n v="873492035986"/>
        <n v="873143800336"/>
        <n v="873245816661"/>
        <n v="873426354176"/>
        <n v="873426985528"/>
        <n v="873432342086"/>
        <n v="873244346561"/>
        <n v="873244390053"/>
        <n v="873426025572"/>
        <n v="873250540818"/>
        <n v="873255117085"/>
        <n v="873485069743"/>
        <n v="873490444007"/>
        <n v="872940631807"/>
        <n v="872945595943"/>
        <n v="873484549977"/>
        <n v="873430041538"/>
        <n v="873426642354"/>
        <n v="873426194370"/>
        <n v="873244672486"/>
        <n v="873428625181"/>
        <n v="381571985035"/>
        <n v="873186933539"/>
        <n v="873246972811"/>
        <n v="873250413281"/>
        <n v="873138754264"/>
        <n v="873249721457"/>
        <n v="873490354380"/>
        <n v="873198634861"/>
        <n v="873249039390"/>
        <n v="873292242153"/>
        <n v="873484621050"/>
        <n v="873246145058"/>
        <n v="873486529897"/>
        <n v="873423437317"/>
        <n v="873485572055"/>
        <n v="873193055850"/>
        <n v="873291965797"/>
        <n v="873485803627"/>
        <n v="873252273230"/>
        <n v="873246890759"/>
        <n v="873243972823"/>
        <n v="873197007810"/>
        <n v="873426681498"/>
        <n v="873243907690"/>
        <n v="872990239856"/>
        <n v="872884487969"/>
        <n v="873254863319"/>
        <n v="873246940367"/>
        <n v="873429819317"/>
        <n v="873429951518"/>
        <n v="872124240695"/>
        <n v="873425581477"/>
        <n v="873253206386"/>
        <n v="872826803081"/>
        <n v="873290335769"/>
        <n v="381547998902"/>
        <n v="873485249806"/>
        <n v="873248040240"/>
        <n v="873423715869"/>
        <n v="873247408518"/>
        <n v="873492086597"/>
        <n v="873489558344"/>
        <n v="873425513738"/>
        <n v="873424145791"/>
        <n v="873140057530"/>
        <n v="873426453610"/>
        <n v="873421340671"/>
        <n v="872686476991"/>
        <n v="873423585929"/>
        <n v="873147580812"/>
        <n v="873251874876"/>
        <n v="873130172690"/>
        <n v="873249687013"/>
        <n v="873131295244"/>
        <n v="872932765924"/>
        <n v="873425528215"/>
        <n v="873243428710"/>
        <n v="873248875111"/>
        <n v="873423791790"/>
        <n v="873138102617"/>
        <n v="873430375144"/>
        <n v="873244131243"/>
        <n v="873428512546"/>
        <n v="873424964744"/>
        <n v="873253882580"/>
        <n v="873243549880"/>
        <n v="873249830190"/>
        <n v="872687050563"/>
        <n v="873250101496"/>
        <n v="873200264499"/>
        <n v="873244626833"/>
        <n v="873252640353"/>
        <n v="873245657129"/>
        <n v="873423529837"/>
        <n v="873425310457"/>
        <n v="873242846551"/>
        <n v="873430254820"/>
        <n v="873246795883"/>
        <n v="873487429695"/>
        <n v="872935708206"/>
        <n v="872986983734"/>
        <n v="873487001496"/>
        <n v="873426653020"/>
        <n v="873252048520"/>
        <n v="873247084530"/>
        <n v="873484952816"/>
        <n v="873423243924"/>
        <n v="873192326801"/>
        <n v="873490198395"/>
        <n v="873246081605"/>
        <n v="873197982280"/>
        <n v="873491417363"/>
        <n v="873291824658"/>
        <n v="872769341240"/>
        <n v="873249112456"/>
        <n v="381824285874"/>
        <n v="382191905870"/>
        <n v="873249297046"/>
        <n v="873290882470"/>
        <n v="873200500420"/>
        <n v="873423804680"/>
        <n v="873490250154"/>
        <n v="873485187778"/>
        <n v="873432439921"/>
        <n v="872888697857"/>
        <n v="873249756977"/>
        <n v="873194217851"/>
        <n v="873243438710"/>
        <n v="873253153665"/>
        <n v="873249266209"/>
        <n v="873248321563"/>
        <n v="382113695420"/>
        <n v="873199278568"/>
        <n v="873130035980"/>
        <n v="873291981381"/>
        <n v="873198249234"/>
        <n v="873249864956"/>
        <n v="873491022800"/>
        <n v="873252465465"/>
        <n v="873424070274"/>
        <n v="873252936624"/>
        <n v="873424824130"/>
        <n v="873488459650"/>
        <n v="873249628551"/>
        <n v="872690648393"/>
        <n v="873292145024"/>
        <n v="873247098754"/>
        <n v="873425250296"/>
        <n v="873425396176"/>
        <n v="873073958632"/>
        <n v="873196792853"/>
        <n v="873130111210"/>
        <n v="873198564622"/>
        <n v="873248110300"/>
        <n v="873421876253"/>
        <n v="873244440393"/>
        <n v="873425341721"/>
        <n v="873426696939"/>
        <n v="873252200304"/>
        <n v="873074009350"/>
        <n v="873250994017"/>
        <n v="873421239837"/>
        <n v="873197522104"/>
        <n v="873290313102"/>
        <n v="873429912462"/>
        <n v="873430113611"/>
        <n v="873243289966"/>
        <n v="873432230220"/>
        <n v="873242818860"/>
        <n v="873245876196"/>
        <n v="873430072169"/>
        <n v="873291843470"/>
        <n v="873485408190"/>
        <n v="873424606916"/>
        <n v="873429738191"/>
        <n v="873250322239"/>
        <n v="873185038297"/>
        <n v="873194374611"/>
        <n v="873200599929"/>
        <n v="873197901449"/>
        <n v="873247692605"/>
        <n v="873140727694"/>
        <n v="873491790103"/>
        <n v="873244574980"/>
        <n v="873253804390"/>
        <n v="873244411835"/>
        <n v="873253416740"/>
        <n v="873252597555"/>
        <n v="873247172334"/>
        <n v="873290990390"/>
        <n v="873428494977"/>
        <n v="873200390915"/>
        <n v="873247567244"/>
        <n v="873421524946"/>
        <n v="873430149200"/>
        <n v="873249176550"/>
        <n v="873137855326"/>
        <n v="873426549367"/>
        <n v="873243734952"/>
        <n v="873483519647"/>
        <n v="873491723963"/>
        <n v="873187426390"/>
        <n v="873427034312"/>
        <n v="873425428462"/>
        <n v="381707060387"/>
        <n v="382050598017"/>
        <n v="873423303187"/>
        <n v="873431734440"/>
        <n v="873490598710"/>
        <n v="873423484827"/>
        <n v="873489982236"/>
        <n v="873422663633"/>
        <n v="872641323338"/>
        <n v="873426597509"/>
        <n v="873252077137"/>
        <n v="382161131060"/>
        <n v="873432992547"/>
        <n v="873424529123"/>
        <n v="873426227824"/>
        <n v="873486012074"/>
        <n v="873426846285"/>
        <n v="873424708841"/>
        <n v="873425896478"/>
        <n v="873253101863"/>
        <n v="873195161483"/>
        <n v="873432866591"/>
        <n v="873426526929"/>
        <n v="872987918004"/>
        <n v="873488474065"/>
        <n v="873138943001"/>
        <n v="873483659985"/>
        <n v="873291071309"/>
        <n v="873430295577"/>
        <n v="873423062340"/>
        <n v="873423447991"/>
        <n v="873425469716"/>
        <n v="873423427327"/>
        <n v="873249339778"/>
        <n v="873254209874"/>
        <n v="872884494993"/>
        <n v="873433316019"/>
        <n v="873197817490"/>
        <n v="873251192394"/>
        <n v="873432927336"/>
        <n v="873425484510"/>
        <n v="873423360632"/>
        <n v="873425279891"/>
        <n v="873244699460"/>
        <n v="873243476192"/>
        <n v="872697491750"/>
        <n v="873764398050"/>
        <n v="873605127461"/>
        <n v="873548489090"/>
        <n v="873765600489"/>
        <n v="873596081870"/>
        <n v="873596161675"/>
        <n v="873814286923"/>
        <n v="873600651755"/>
        <n v="873598048027"/>
        <n v="873544362706"/>
        <n v="873607426536"/>
        <n v="873491888264"/>
        <n v="873809628072"/>
        <n v="873602573624"/>
        <n v="873544756013"/>
        <n v="873811470677"/>
        <n v="873595653516"/>
        <n v="873492743516"/>
        <n v="873432106748"/>
        <n v="873599598054"/>
        <n v="873697612577"/>
        <n v="873605622875"/>
        <n v="873751724894"/>
        <n v="873599576461"/>
        <n v="873816480761"/>
        <n v="873600454851"/>
        <n v="873754681143"/>
        <n v="873541322118"/>
        <n v="872986307232"/>
        <n v="873600549318"/>
        <n v="873487559050"/>
        <n v="873599780275"/>
        <n v="873601621380"/>
        <n v="873600413601"/>
        <n v="873603272648"/>
        <n v="873603081522"/>
        <n v="873696441435"/>
        <n v="873545891036"/>
        <n v="873811598694"/>
        <n v="873599944320"/>
        <n v="873596100386"/>
        <n v="873814467360"/>
        <n v="873696838565"/>
        <n v="873596728683"/>
        <n v="873603167429"/>
        <n v="873597612791"/>
        <n v="873595688289"/>
        <n v="873492171634"/>
        <n v="873817237730"/>
        <n v="873597350280"/>
        <n v="873543326756"/>
        <n v="873546054264"/>
        <n v="873602518642"/>
        <n v="873548098667"/>
        <n v="873807629065"/>
        <n v="873755128958"/>
        <n v="873601532628"/>
        <n v="873493057862"/>
        <n v="873814639815"/>
        <n v="873548695790"/>
        <n v="873548415856"/>
        <n v="873760875079"/>
        <n v="873601274865"/>
        <n v="873595841036"/>
        <n v="873546302379"/>
        <n v="873491044734"/>
        <n v="873604534505"/>
        <n v="873140468310"/>
        <n v="873543190510"/>
        <n v="873599438652"/>
        <n v="873596743157"/>
        <n v="873596006407"/>
        <n v="873750985792"/>
        <n v="873812800347"/>
        <n v="873814515892"/>
        <n v="873596209982"/>
        <n v="873598765121"/>
        <n v="873604868258"/>
        <n v="873597928104"/>
        <n v="873601076586"/>
        <n v="873596232741"/>
        <n v="873751335445"/>
        <n v="873424384132"/>
        <n v="873811646120"/>
        <n v="873600745590"/>
        <n v="873755561693"/>
        <n v="873598603094"/>
        <n v="873810054000"/>
        <n v="873809800330"/>
        <n v="873602769903"/>
        <n v="873544446698"/>
        <n v="873603146317"/>
        <n v="873603059634"/>
        <n v="873810236420"/>
        <n v="873601517889"/>
        <n v="873600392036"/>
        <n v="873602220883"/>
        <n v="873697129708"/>
        <n v="873819631210"/>
        <n v="873597985280"/>
        <n v="873548181068"/>
        <n v="873602493325"/>
        <n v="873485172742"/>
        <n v="873760509908"/>
        <n v="873753387950"/>
        <n v="873598665118"/>
        <n v="873597672250"/>
        <n v="873761166050"/>
        <n v="873815014590"/>
        <n v="873599929743"/>
        <n v="873694716896"/>
        <n v="873597537428"/>
        <n v="873544810194"/>
        <n v="873544637287"/>
        <n v="873597518250"/>
        <n v="873599512081"/>
        <n v="873760791576"/>
        <n v="873490694647"/>
        <n v="873698797439"/>
        <n v="873763216028"/>
        <n v="873597682765"/>
        <n v="873759737369"/>
        <n v="873546544598"/>
        <n v="873605581551"/>
        <n v="873754718968"/>
        <n v="873602727860"/>
        <n v="873600726389"/>
        <n v="873489731869"/>
        <n v="873605796652"/>
        <n v="873697771112"/>
        <n v="873596475511"/>
        <n v="873597165666"/>
        <n v="873694281978"/>
        <n v="873758268910"/>
        <n v="873607232867"/>
        <n v="873605158699"/>
        <n v="873694982116"/>
        <n v="873543273954"/>
        <n v="873753803262"/>
        <n v="873596048804"/>
        <n v="873485326874"/>
        <n v="873751430218"/>
        <n v="873809288294"/>
        <n v="873595879007"/>
        <n v="873601582195"/>
        <n v="873814010831"/>
        <n v="873598615992"/>
        <n v="873601151920"/>
        <n v="873600028290"/>
        <n v="873542776192"/>
        <n v="873814415981"/>
        <n v="873602996350"/>
        <n v="873546618711"/>
        <n v="873143389028"/>
        <n v="873495095156"/>
        <n v="873816528759"/>
        <n v="873606204058"/>
        <n v="873602619067"/>
        <n v="873696488720"/>
        <n v="873600714010"/>
        <n v="873492977895"/>
        <n v="873424081536"/>
        <n v="873816710730"/>
        <n v="873595950560"/>
        <n v="873605100671"/>
        <n v="873762945690"/>
        <n v="873694212360"/>
        <n v="873606363748"/>
        <n v="873546447550"/>
        <n v="873548730865"/>
        <n v="873599409531"/>
        <n v="873595925606"/>
        <n v="873753672977"/>
        <n v="873595738552"/>
        <n v="873606784210"/>
        <n v="873543007443"/>
        <n v="873548128630"/>
        <n v="873694322993"/>
        <n v="873601361353"/>
        <n v="873596628040"/>
        <n v="873605220378"/>
        <n v="873601056437"/>
        <n v="873601115500"/>
        <n v="873815444068"/>
        <n v="873605457153"/>
        <n v="873544528030"/>
        <n v="873754566221"/>
        <n v="873751592377"/>
        <n v="873595912661"/>
        <n v="873695291482"/>
        <n v="873549013090"/>
        <n v="873815897923"/>
        <n v="873600431770"/>
        <n v="873541510771"/>
        <n v="873753751673"/>
        <n v="873595754386"/>
        <n v="873544263916"/>
        <n v="873543088013"/>
        <n v="873759336729"/>
        <n v="873486432125"/>
        <n v="873493251300"/>
        <n v="873605334079"/>
        <n v="873762368628"/>
        <n v="873601289375"/>
        <n v="873600381131"/>
        <n v="873596321184"/>
        <n v="873603347536"/>
        <n v="873815191970"/>
        <n v="873488193794"/>
        <n v="873697826833"/>
        <n v="873546130362"/>
        <n v="873546753370"/>
        <n v="873595669581"/>
        <n v="873766601584"/>
        <n v="873604463509"/>
        <n v="873606929944"/>
        <n v="873759275116"/>
        <n v="873759081860"/>
        <n v="382364191715"/>
        <n v="873606451850"/>
        <n v="873544898696"/>
        <n v="873759146698"/>
        <n v="873752350956"/>
        <n v="873600473170"/>
        <n v="873490851385"/>
        <n v="873598253205"/>
        <n v="873605306789"/>
        <n v="873760348130"/>
        <n v="873698347753"/>
        <n v="873764592778"/>
        <n v="873695132425"/>
        <n v="873600695191"/>
        <n v="873755513110"/>
        <n v="873546093066"/>
        <n v="873812080490"/>
        <n v="873750996951"/>
        <n v="873601562160"/>
        <n v="873596668206"/>
        <n v="873596258524"/>
        <n v="873605188614"/>
        <n v="873599820548"/>
        <n v="873811553622"/>
        <n v="873603206670"/>
        <n v="873485215646"/>
        <n v="873605996371"/>
        <n v="873597469556"/>
        <n v="873544002850"/>
        <n v="873598942160"/>
        <n v="873752784820"/>
        <n v="873598477150"/>
        <n v="873073634751"/>
        <n v="873751057029"/>
        <n v="873545622306"/>
        <n v="873817543376"/>
        <n v="873606406939"/>
        <n v="873597110902"/>
        <n v="873761129754"/>
        <n v="873596892191"/>
        <n v="873762506327"/>
        <n v="873816070818"/>
        <n v="873604763404"/>
        <n v="873696593387"/>
        <n v="873548885030"/>
        <n v="873817195074"/>
        <n v="873751743499"/>
        <n v="873697303450"/>
        <n v="873758746849"/>
        <n v="873548831040"/>
        <n v="873548075324"/>
        <n v="873543258163"/>
        <n v="873605410155"/>
        <n v="873490481652"/>
        <n v="873546182911"/>
        <n v="873694499942"/>
        <n v="873606019490"/>
        <n v="873597380319"/>
        <n v="873599958485"/>
        <n v="873597580233"/>
        <n v="873815503520"/>
        <n v="873488143984"/>
        <n v="873751045264"/>
        <n v="873600627989"/>
        <n v="873597223158"/>
        <n v="873595797507"/>
        <n v="873542888383"/>
        <n v="873543109563"/>
        <n v="873488211433"/>
        <n v="873597425237"/>
        <n v="873752266014"/>
        <n v="873752798219"/>
        <n v="873766163041"/>
        <n v="873601130782"/>
        <n v="873811712098"/>
        <n v="873598636155"/>
        <n v="873752154978"/>
        <n v="873700808904"/>
        <n v="873762719756"/>
        <n v="873545519097"/>
        <n v="873544930214"/>
        <n v="873598278805"/>
        <n v="873605654870"/>
        <n v="873597029297"/>
        <n v="873602655146"/>
        <n v="873810291798"/>
        <n v="873598920636"/>
        <n v="873753766941"/>
        <n v="873548188408"/>
        <n v="873596193166"/>
        <n v="873601599477"/>
        <n v="873600532882"/>
        <n v="873602432404"/>
        <n v="873544055831"/>
        <n v="873603033690"/>
        <n v="873599682437"/>
        <n v="873606163293"/>
        <n v="873814201681"/>
        <n v="873600606020"/>
        <n v="873605473756"/>
        <n v="873607775094"/>
        <n v="873548861000"/>
        <n v="873605485554"/>
        <n v="873755529028"/>
        <n v="873761063919"/>
        <n v="873546259423"/>
        <n v="873817479742"/>
        <n v="873602349462"/>
        <n v="873596646315"/>
        <n v="873431498902"/>
        <n v="873543516500"/>
        <n v="873548675765"/>
        <n v="873547973672"/>
        <n v="873595534860"/>
        <n v="873762434883"/>
        <n v="873548037426"/>
        <n v="873601419352"/>
        <n v="873542721152"/>
        <n v="873485689800"/>
        <n v="381905290506"/>
        <n v="873818004062"/>
        <n v="873599863091"/>
        <n v="873600859800"/>
        <n v="873493293395"/>
        <n v="873598558558"/>
        <n v="873291441009"/>
        <n v="873601214377"/>
        <n v="873599647023"/>
        <n v="873598809216"/>
        <n v="873544643455"/>
        <n v="873598413387"/>
        <n v="873751300543"/>
        <n v="873495552455"/>
        <n v="873491698329"/>
        <n v="873604906080"/>
        <n v="873810777342"/>
        <n v="873544147696"/>
        <n v="873752285226"/>
        <n v="873429794629"/>
        <n v="873758029700"/>
        <n v="873762767357"/>
        <n v="873604781057"/>
        <n v="873604737289"/>
        <n v="873548167086"/>
        <n v="873597771440"/>
        <n v="873597947100"/>
        <n v="873757954456"/>
        <n v="873548797420"/>
        <n v="873595972759"/>
        <n v="873701035800"/>
        <n v="873817271687"/>
        <n v="873817666119"/>
        <n v="873597280794"/>
        <n v="873603222080"/>
        <n v="873484833255"/>
        <n v="873759437706"/>
        <n v="873818261410"/>
        <n v="873694554229"/>
        <n v="873595632643"/>
        <n v="873694873976"/>
        <n v="873606738900"/>
        <n v="873603024401"/>
        <n v="873491975083"/>
        <n v="873694094001"/>
        <n v="873545920437"/>
        <n v="873595990622"/>
        <n v="873598173752"/>
        <n v="873598094449"/>
        <n v="872893471909"/>
        <n v="873604481130"/>
        <n v="873597972556"/>
        <n v="873544403835"/>
        <n v="873605720452"/>
        <n v="873604962620"/>
        <n v="873760844448"/>
        <n v="873811738238"/>
        <n v="873815984124"/>
        <n v="873424266792"/>
        <n v="873596542052"/>
        <n v="873759193741"/>
        <n v="873606579124"/>
        <n v="873761003968"/>
        <n v="873599554489"/>
        <n v="873752205354"/>
        <n v="873601023310"/>
        <n v="873698917779"/>
        <n v="873696551406"/>
        <n v="873541424282"/>
        <n v="873247591786"/>
        <n v="873758792230"/>
        <n v="873599988672"/>
        <n v="873596019359"/>
        <n v="873819757072"/>
        <n v="873542840996"/>
        <n v="873819680343"/>
        <n v="873492955732"/>
        <n v="873544864908"/>
        <n v="873604499110"/>
        <n v="873605318819"/>
        <n v="873602962135"/>
        <n v="873607306038"/>
        <n v="873291872190"/>
        <n v="873600102238"/>
        <n v="873598357453"/>
        <n v="873760421240"/>
        <n v="873541409580"/>
        <n v="873546397861"/>
        <n v="873490965693"/>
        <n v="873605777109"/>
        <n v="873751702488"/>
        <n v="873607391435"/>
        <n v="873543340657"/>
        <n v="873541294353"/>
        <n v="873543029687"/>
        <n v="873751310073"/>
        <n v="873606650919"/>
        <n v="873606238836"/>
        <n v="873493225049"/>
        <n v="873541353448"/>
        <n v="873495419810"/>
        <n v="873694467936"/>
        <n v="873545786869"/>
        <n v="873487829696"/>
        <n v="873604367762"/>
        <n v="873815402212"/>
        <n v="873596517202"/>
        <n v="873752242977"/>
        <n v="873550784225"/>
        <n v="873603125157"/>
        <n v="873597555173"/>
        <n v="873814438868"/>
        <n v="873751465223"/>
        <n v="873693320994"/>
        <n v="873815567083"/>
        <n v="873601337820"/>
        <n v="873604433002"/>
        <n v="873598520050"/>
        <n v="873596245866"/>
        <n v="873751938510"/>
        <n v="873752179000"/>
        <n v="873196724389"/>
        <n v="873488280499"/>
        <n v="873599699877"/>
        <n v="873599974080"/>
        <n v="873491521564"/>
        <n v="873760244588"/>
        <n v="873543142974"/>
        <n v="873603235702"/>
        <n v="873605539065"/>
        <n v="873605144317"/>
        <n v="873546651960"/>
        <n v="873605610573"/>
        <n v="873601042121"/>
        <n v="873696229266"/>
        <n v="873546019284"/>
        <n v="873605973874"/>
        <n v="873758857150"/>
        <n v="873595893868"/>
        <n v="873595609564"/>
        <n v="873541270985"/>
        <n v="873598068268"/>
        <n v="873421496438"/>
        <n v="873601449414"/>
        <n v="873544681548"/>
        <n v="873599622935"/>
        <n v="873597126018"/>
        <n v="873759060861"/>
        <n v="873549030965"/>
        <n v="873809738834"/>
        <n v="873595448316"/>
        <n v="873132189838"/>
        <n v="873605597745"/>
        <n v="873752759965"/>
        <n v="873543825374"/>
        <n v="873762080701"/>
        <n v="873810179121"/>
        <n v="873597328071"/>
        <n v="873762648679"/>
        <n v="873817739747"/>
        <n v="873817899609"/>
        <n v="873602685274"/>
        <n v="873595864070"/>
        <n v="873492020906"/>
        <n v="873811726267"/>
        <n v="873540859010"/>
        <n v="873245588364"/>
        <n v="873596127772"/>
        <n v="873602977171"/>
        <n v="873603253311"/>
        <n v="873595591672"/>
        <n v="873815699324"/>
        <n v="873751344130"/>
        <n v="873815151223"/>
        <n v="873750969053"/>
        <n v="873603288290"/>
        <n v="873495607547"/>
        <n v="873485335607"/>
        <n v="873755285795"/>
        <n v="873693753585"/>
        <n v="873544031926"/>
        <n v="873492780348"/>
        <n v="873543602768"/>
        <n v="873601500736"/>
        <n v="873601668128"/>
        <n v="873762319593"/>
        <n v="873694622281"/>
        <n v="873816765071"/>
        <n v="873541469222"/>
        <n v="873490511225"/>
        <n v="873491267546"/>
        <n v="873764495340"/>
        <n v="873599495020"/>
        <n v="873767395082"/>
        <n v="873760903543"/>
        <n v="873492710694"/>
        <n v="873760938560"/>
        <n v="382220504748"/>
        <n v="873815179167"/>
        <n v="873544192004"/>
        <n v="873605021666"/>
        <n v="873605001929"/>
        <n v="873600011343"/>
        <n v="873766926071"/>
        <n v="873597501287"/>
        <n v="873818052204"/>
        <n v="873546577876"/>
        <n v="873605881950"/>
        <n v="873605434303"/>
        <n v="873495451960"/>
        <n v="873425319031"/>
        <n v="873757989277"/>
        <n v="873596918769"/>
        <n v="873751760881"/>
        <n v="873546344560"/>
        <n v="873429843528"/>
        <n v="873596288593"/>
        <n v="873543218230"/>
        <n v="873767427953"/>
        <n v="873752366635"/>
        <n v="873605813660"/>
        <n v="873757533711"/>
        <n v="873760283346"/>
        <n v="873599480645"/>
        <n v="873547772730"/>
        <n v="873544481678"/>
        <n v="873602382314"/>
        <n v="873599712889"/>
        <n v="873600795893"/>
        <n v="873810136770"/>
        <n v="873752735843"/>
        <n v="873597702061"/>
        <n v="873809306757"/>
        <n v="873815337501"/>
        <n v="873606297011"/>
        <n v="873814133011"/>
        <n v="873814388892"/>
        <n v="873598014750"/>
        <n v="873545840540"/>
        <n v="873425218499"/>
        <n v="873598225547"/>
        <n v="873597897914"/>
        <n v="873755548468"/>
        <n v="873752413417"/>
        <n v="873603184535"/>
        <n v="873598691240"/>
        <n v="873602277643"/>
        <n v="873809840149"/>
        <n v="873597259619"/>
        <n v="873490384567"/>
        <n v="873541571913"/>
        <n v="873695525170"/>
        <n v="873604386194"/>
        <n v="873596561301"/>
        <n v="873751031257"/>
        <n v="873548770777"/>
        <n v="873596843860"/>
        <n v="873543499570"/>
        <n v="873542861295"/>
        <n v="873597438822"/>
        <n v="873605277860"/>
        <n v="873814333705"/>
        <n v="873422963973"/>
        <n v="873601464425"/>
        <n v="873601642139"/>
        <n v="873753741385"/>
        <n v="873695612703"/>
        <n v="873602426821"/>
        <n v="873757315198"/>
        <n v="873605053812"/>
        <n v="873598709820"/>
        <n v="873819556298"/>
        <n v="873596975993"/>
        <n v="873761185170"/>
        <n v="873605667388"/>
        <n v="873596060871"/>
        <n v="873493181002"/>
        <n v="873423289411"/>
        <n v="873598135545"/>
        <n v="873810624563"/>
        <n v="873758896640"/>
        <n v="873606385731"/>
        <n v="873765562186"/>
        <n v="873543876412"/>
        <n v="873596946162"/>
        <n v="873606070888"/>
        <n v="873606114078"/>
        <n v="873601487460"/>
        <n v="873541381530"/>
        <n v="873816368713"/>
        <n v="873490289706"/>
        <n v="873766229623"/>
        <n v="873488341690"/>
        <n v="873697574790"/>
        <n v="873759174702"/>
        <n v="873815078102"/>
        <n v="873759817256"/>
        <n v="873809236665"/>
        <n v="873762109347"/>
        <n v="873606499487"/>
        <n v="873601547892"/>
        <n v="873605353020"/>
        <n v="873751276236"/>
        <n v="873605678102"/>
        <n v="873751577940"/>
        <n v="872834041376"/>
        <n v="873492440563"/>
        <n v="873423501640"/>
        <n v="873599355435"/>
        <n v="873600981436"/>
        <n v="873602477362"/>
        <n v="873600591469"/>
        <n v="873697399397"/>
        <n v="873602748982"/>
        <n v="873697244869"/>
        <n v="873546075906"/>
        <n v="873597144808"/>
        <n v="873601435922"/>
        <n v="873601394160"/>
        <n v="873812813612"/>
        <n v="873599840263"/>
        <n v="873698988109"/>
        <n v="873546155208"/>
        <n v="873756834238"/>
        <n v="873597003312"/>
        <n v="873600570232"/>
        <n v="873548909372"/>
        <n v="873758950424"/>
        <n v="873606687011"/>
        <n v="382338965480"/>
        <n v="873600680740"/>
        <n v="873487946235"/>
        <n v="873760452662"/>
        <n v="873605234330"/>
        <n v="873544119696"/>
        <n v="873548000061"/>
        <n v="873488044304"/>
        <n v="873544561061"/>
        <n v="873606037098"/>
        <n v="873809774442"/>
        <n v="873548958109"/>
        <n v="873545967056"/>
        <n v="873248963772"/>
        <n v="873819708990"/>
        <n v="873751289144"/>
        <n v="873697896542"/>
        <n v="873763729970"/>
        <n v="873814764245"/>
        <n v="873815599300"/>
        <n v="873604978880"/>
        <n v="873815462560"/>
        <n v="873544973618"/>
        <n v="873607820506"/>
        <n v="873600762983"/>
        <n v="873546485047"/>
        <n v="873693986230"/>
        <n v="873599865359"/>
        <n v="873597069625"/>
        <n v="873765966881"/>
        <n v="873605365170"/>
        <n v="873759786816"/>
        <n v="873811698263"/>
        <n v="873544696047"/>
        <n v="873493114050"/>
        <n v="873699124823"/>
        <n v="873607658191"/>
        <n v="873604796380"/>
        <n v="873601712882"/>
        <n v="873762696409"/>
        <n v="873604604300"/>
        <n v="873817316610"/>
        <n v="873548655178"/>
        <n v="873606758198"/>
        <n v="873597178699"/>
        <n v="873600827160"/>
        <n v="873815847399"/>
        <n v="873544095640"/>
        <n v="873605395276"/>
        <n v="873543437789"/>
        <n v="873488405591"/>
        <m/>
        <n v="872280012589" u="1"/>
        <n v="872028891147" u="1"/>
        <n v="872026564175" u="1"/>
        <n v="872073979531" u="1"/>
        <n v="872273118923" u="1"/>
        <n v="872022695425" u="1"/>
        <n v="872283169189" u="1"/>
        <n v="872119944760" u="1"/>
        <n v="872277868820" u="1"/>
        <n v="872125189520" u="1"/>
        <n v="871634462638" u="1"/>
        <n v="872124165869" u="1"/>
        <n v="872120020270" u="1"/>
        <n v="872119348336" u="1"/>
        <n v="872123591301" u="1"/>
        <n v="872221887042" u="1"/>
        <n v="872118203548" u="1"/>
        <n v="872279850360" u="1"/>
        <n v="872279626350" u="1"/>
        <n v="872073054967" u="1"/>
        <n v="872119408758" u="1"/>
        <n v="872120194220" u="1"/>
        <n v="871970051279" u="1"/>
        <n v="872275568943" u="1"/>
        <n v="872073593133" u="1"/>
        <n v="872272154443" u="1"/>
        <n v="872118396640" u="1"/>
        <n v="872018669984" u="1"/>
        <n v="872123761521" u="1"/>
        <n v="872277841065" u="1"/>
        <n v="872072956876" u="1"/>
        <n v="872273584476" u="1"/>
        <n v="872278565060" u="1"/>
        <n v="872123337011" u="1"/>
        <n v="872123208950" u="1"/>
        <n v="872122468966" u="1"/>
        <n v="872280192707" u="1"/>
        <n v="872273735006" u="1"/>
        <n v="872077987123" u="1"/>
        <n v="872019300464" u="1"/>
        <n v="872077914459" u="1"/>
        <n v="872221355352" u="1"/>
        <n v="872075021085" u="1"/>
        <n v="872124622208" u="1"/>
        <n v="872278007443" u="1"/>
        <n v="872072208588" u="1"/>
        <n v="872210391651" u="1"/>
        <n v="872119848546" u="1"/>
        <n v="872122392730" u="1"/>
        <n v="872072888570" u="1"/>
        <n v="872072185962" u="1"/>
        <n v="872017533219" u="1"/>
        <n v="872273010816" u="1"/>
        <n v="872074254638" u="1"/>
        <n v="872279239006" u="1"/>
        <n v="872125906320" u="1"/>
        <n v="872120361072" u="1"/>
        <n v="872123355731" u="1"/>
        <n v="872209949628" u="1"/>
        <n v="871964627070" u="1"/>
        <n v="872274997017" u="1"/>
        <n v="872124092973" u="1"/>
        <n v="872280781371" u="1"/>
        <n v="872121513966" u="1"/>
        <n v="872275031850" u="1"/>
        <n v="872018810430" u="1"/>
        <n v="872120458561" u="1"/>
        <n v="872279816870" u="1"/>
        <n v="872077571384" u="1"/>
        <n v="872078680080" u="1"/>
        <n v="872023209895" u="1"/>
        <n v="872123838320" u="1"/>
        <n v="872023867736" u="1"/>
        <n v="872120623426" u="1"/>
        <n v="872122109031" u="1"/>
        <n v="872076758364" u="1"/>
        <n v="872124590301" u="1"/>
        <n v="872211464587" u="1"/>
        <n v="872274864457" u="1"/>
        <n v="872018800174" u="1"/>
        <n v="872120438022" u="1"/>
        <n v="872280435308" u="1"/>
        <n v="872272282755" u="1"/>
        <n v="872273699839" u="1"/>
        <n v="872024617629" u="1"/>
        <n v="872119555528" u="1"/>
        <n v="872119713972" u="1"/>
        <n v="872073863470" u="1"/>
        <n v="872073800226" u="1"/>
        <n v="872119365111" u="1"/>
        <n v="872221120650" u="1"/>
        <n v="872073437174" u="1"/>
        <n v="872274683505" u="1"/>
        <n v="872121020482" u="1"/>
        <n v="872125944608" u="1"/>
        <n v="872072311933" u="1"/>
        <n v="872073270178" u="1"/>
        <n v="872121005357" u="1"/>
        <n v="872027941377" u="1"/>
        <n v="872279388772" u="1"/>
        <n v="872122140222" u="1"/>
        <n v="871690498293" u="1"/>
        <n v="871633741470" u="1"/>
        <n v="872272783928" u="1"/>
        <n v="872124670508" u="1"/>
        <n v="872274583730" u="1"/>
        <n v="872075942950" u="1"/>
        <n v="872272736750" u="1"/>
        <n v="872279215318" u="1"/>
        <n v="872120391730" u="1"/>
        <n v="872076464063" u="1"/>
        <n v="872118315305" u="1"/>
        <n v="872118430812" u="1"/>
        <n v="872274977677" u="1"/>
        <n v="872119679491" u="1"/>
        <n v="871967703730" u="1"/>
        <n v="872280054015" u="1"/>
        <n v="872072585746" u="1"/>
        <n v="872023236190" u="1"/>
        <n v="872121191308" u="1"/>
        <n v="872027452473" u="1"/>
        <n v="872017856505" u="1"/>
        <n v="872023048511" u="1"/>
        <n v="872073193566" u="1"/>
        <n v="872276928075" u="1"/>
        <n v="872124224482" u="1"/>
        <n v="872125827771" u="1"/>
        <n v="872118258522" u="1"/>
        <n v="872120339563" u="1"/>
        <n v="872221291965" u="1"/>
        <n v="872022246139" u="1"/>
        <n v="872074056690" u="1"/>
        <n v="872275323130" u="1"/>
        <n v="872072686712" u="1"/>
        <n v="872278831163" u="1"/>
        <n v="872273038418" u="1"/>
        <n v="872281165526" u="1"/>
        <n v="872028668750" u="1"/>
        <n v="872022627443" u="1"/>
        <n v="872072469265" u="1"/>
        <n v="872121291745" u="1"/>
        <n v="872074432764" u="1"/>
        <n v="872283645998" u="1"/>
        <n v="872282807378" u="1"/>
        <n v="872275508570" u="1"/>
        <n v="872272564044" u="1"/>
        <n v="872076646622" u="1"/>
        <n v="872280739426" u="1"/>
        <n v="872273516277" u="1"/>
        <n v="872221692470" u="1"/>
        <n v="872279607207" u="1"/>
        <n v="872119577658" u="1"/>
        <n v="872073911215" u="1"/>
        <n v="872022731405" u="1"/>
        <n v="872074123441" u="1"/>
        <n v="872125032780" u="1"/>
        <n v="872211446213" u="1"/>
        <n v="872028930869" u="1"/>
        <n v="872119653080" u="1"/>
        <n v="872020337259" u="1"/>
        <n v="872280848662" u="1"/>
        <n v="872278054552" u="1"/>
        <n v="871972101854" u="1"/>
        <n v="872028056235" u="1"/>
        <n v="872273626774" u="1"/>
        <n v="872120505516" u="1"/>
        <n v="872280708611" u="1"/>
        <n v="872120970051" u="1"/>
        <n v="872220984587" u="1"/>
        <n v="872126074028" u="1"/>
        <n v="872078362987" u="1"/>
        <n v="872072854860" u="1"/>
        <n v="872278173664" u="1"/>
        <n v="872027898579" u="1"/>
        <n v="872278297333" u="1"/>
        <n v="872022590096" u="1"/>
        <n v="871973172577" u="1"/>
        <n v="872073384019" u="1"/>
        <n v="872120603300" u="1"/>
        <n v="872121458487" u="1"/>
        <n v="872120127439" u="1"/>
        <n v="872072569691" u="1"/>
        <n v="872018022052" u="1"/>
        <n v="872274650010" u="1"/>
        <n v="872277831281" u="1"/>
        <n v="872125448460" u="1"/>
        <n v="872073824750" u="1"/>
        <n v="872277332479" u="1"/>
        <n v="872274963843" u="1"/>
        <n v="872074710779" u="1"/>
        <n v="872125565730" u="1"/>
        <n v="872073312009" u="1"/>
        <n v="872074630859" u="1"/>
        <n v="872074369986" u="1"/>
        <n v="872211510991" u="1"/>
        <n v="872072604300" u="1"/>
        <n v="872072642584" u="1"/>
        <n v="872022049967" u="1"/>
        <n v="872119897007" u="1"/>
        <n v="872073997508" u="1"/>
        <n v="872028552895" u="1"/>
        <n v="872072290817" u="1"/>
        <n v="872073232199" u="1"/>
        <n v="872124534871" u="1"/>
        <n v="872125717208" u="1"/>
        <n v="872125801635" u="1"/>
        <n v="872076413224" u="1"/>
        <n v="872274347483" u="1"/>
        <n v="872072418860" u="1"/>
        <n v="872211495760" u="1"/>
        <n v="872272941700" u="1"/>
        <n v="872279969659" u="1"/>
        <n v="872273442640" u="1"/>
        <n v="872275214279" u="1"/>
        <n v="872019643693" u="1"/>
        <n v="872024859105" u="1"/>
        <n v="872073624401" u="1"/>
        <n v="872275467370" u="1"/>
        <n v="872278208890" u="1"/>
        <n v="872018747180" u="1"/>
        <n v="872118375013" u="1"/>
        <n v="872120541249" u="1"/>
        <n v="872073093850" u="1"/>
        <n v="872017788129" u="1"/>
        <n v="872284635927" u="1"/>
        <n v="872078589452" u="1"/>
        <n v="872272333955" u="1"/>
        <n v="872028453476" u="1"/>
        <n v="872277026225" u="1"/>
        <n v="872125080509" u="1"/>
        <n v="872118466191" u="1"/>
        <n v="872282940266" u="1"/>
        <n v="872281020951" u="1"/>
        <n v="872120042296" u="1"/>
        <n v="872022949387" u="1"/>
        <n v="872072626393" u="1"/>
        <n v="872275293556" u="1"/>
        <n v="872272959403" u="1"/>
        <n v="872120665970" u="1"/>
        <n v="872276991548" u="1"/>
        <n v="872280098389" u="1"/>
        <n v="872077302069" u="1"/>
        <n v="872278894823" u="1"/>
        <n v="872277905265" u="1"/>
        <n v="872020313961" u="1"/>
        <n v="872278514530" u="1"/>
        <n v="872274564584" u="1"/>
        <n v="872077821171" u="1"/>
        <n v="872273602034" u="1"/>
        <n v="872275234627" u="1"/>
        <n v="872072743491" u="1"/>
        <n v="872283345084" u="1"/>
        <n v="872280221008" u="1"/>
        <n v="872126006311" u="1"/>
        <n v="872122064536" u="1"/>
        <n v="872078140509" u="1"/>
        <n v="872076908300" u="1"/>
        <n v="872278472666" u="1"/>
        <n v="872118550265" u="1"/>
        <n v="872123722752" u="1"/>
        <n v="872017558153" u="1"/>
        <n v="872118529811" u="1"/>
        <n v="872273750245" u="1"/>
        <n v="872119449953" u="1"/>
        <n v="872278709618" u="1"/>
        <n v="872073027014" u="1"/>
        <n v="872122173625" u="1"/>
        <n v="872211153570" u="1"/>
        <n v="872074851657" u="1"/>
        <n v="872221424470" u="1"/>
        <n v="872273654432" u="1"/>
        <n v="872072775019" u="1"/>
        <n v="872278315575" u="1"/>
        <n v="872077764675" u="1"/>
        <n v="872211483582" u="1"/>
        <n v="872274729831" u="1"/>
        <n v="872073255123" u="1"/>
        <n v="872028108409" u="1"/>
        <n v="872028007400" u="1"/>
        <n v="872221582248" u="1"/>
        <n v="872078512646" u="1"/>
        <n v="872077360315" u="1"/>
        <n v="872278028305" u="1"/>
        <n v="872277699753" u="1"/>
        <n v="872073940450" u="1"/>
        <n v="872078463699" u="1"/>
        <n v="872279073094" u="1"/>
        <n v="872125653453" u="1"/>
        <n v="872072258089" u="1"/>
        <n v="872072157870" u="1"/>
        <n v="872274706587" u="1"/>
        <n v="871975574390" u="1"/>
        <n v="872279933224" u="1"/>
        <n v="872073742697" u="1"/>
        <n v="872273229246" u="1"/>
        <n v="872017737210" u="1"/>
        <n v="871974801124" u="1"/>
        <n v="872072935282" u="1"/>
        <n v="872275269264" u="1"/>
        <n v="872280238036" u="1"/>
        <n v="872019227343" u="1"/>
        <n v="872121399988" u="1"/>
        <n v="872123992489" u="1"/>
        <n v="871974647738" u="1"/>
        <n v="872073353627" u="1"/>
        <n v="872274760584" u="1"/>
        <n v="872272834749" u="1"/>
        <n v="872077875609" u="1"/>
        <n v="872274801095" u="1"/>
        <n v="872019687442" u="1"/>
        <n v="872023030303" u="1"/>
        <n v="872120288065" u="1"/>
        <n v="872273459509" u="1"/>
        <n v="872126111644" u="1"/>
        <n v="872026321637" u="1"/>
        <n v="872073159652" u="1"/>
        <n v="872123420203" u="1"/>
        <n v="872278793077" u="1"/>
        <n v="872273471749" u="1"/>
        <n v="872125153357" u="1"/>
        <n v="872072300259" u="1"/>
        <n v="872074197903" u="1"/>
        <n v="872122253590" u="1"/>
        <n v="872072981351" u="1"/>
        <n v="872121130854" u="1"/>
        <n v="872275385230" u="1"/>
        <n v="872125111740" u="1"/>
        <n v="872027535646" u="1"/>
        <n v="872272724403" u="1"/>
        <n v="872274588570" u="1"/>
        <n v="872018181422" u="1"/>
        <n v="872078108506" u="1"/>
        <n v="872023691584" u="1"/>
        <n v="872209900395" u="1"/>
        <n v="872022431392" u="1"/>
        <n v="872027294658" u="1"/>
        <n v="872278747891" u="1"/>
        <n v="872124187750" u="1"/>
        <n v="872072331247" u="1"/>
        <n v="872120058917" u="1"/>
        <n v="871969728736" u="1"/>
        <n v="872283859555" u="1"/>
        <n v="872073541960" u="1"/>
        <n v="872118520160" u="1"/>
        <n v="872221477280" u="1"/>
        <n v="872279665622" u="1"/>
        <n v="872274772636" u="1"/>
        <n v="872074528102" u="1"/>
        <n v="872272850550" u="1"/>
        <n v="872076998238" u="1"/>
        <n v="872282134166" u="1"/>
        <n v="872280558437" u="1"/>
        <n v="872019341199" u="1"/>
        <n v="872278139511" u="1"/>
        <n v="872274789870" u="1"/>
        <n v="872077650698" u="1"/>
        <n v="872026077995" u="1"/>
        <n v="872074181672" u="1"/>
        <n v="872272628196" u="1"/>
        <n v="872275047264" u="1"/>
        <n v="872022629468" u="1"/>
        <n v="872118407001" u="1"/>
        <n v="872277666453" u="1"/>
        <n v="872028738658" u="1"/>
        <n v="872122440724" u="1"/>
        <n v="872023934347" u="1"/>
        <n v="872274432943" u="1"/>
        <n v="872072663711" u="1"/>
        <n v="872273613650" u="1"/>
        <n v="872275129555" u="1"/>
        <n v="872272363936" u="1"/>
        <n v="872019710293" u="1"/>
        <n v="872279431927" u="1"/>
        <n v="872274751498" u="1"/>
        <n v="872022763878" u="1"/>
        <n v="872277975560" u="1"/>
        <n v="872275015350" u="1"/>
        <n v="872018774162" u="1"/>
        <n v="872074029013" u="1"/>
        <n v="872077435270" u="1"/>
        <n v="872221167681" u="1"/>
        <n v="872020214781" u="1"/>
        <n v="872273678716" u="1"/>
        <n v="872123651013" u="1"/>
        <n v="872027708935" u="1"/>
        <n v="872072824823" u="1"/>
        <n v="872274840004" u="1"/>
        <n v="872027791387" u="1"/>
        <n v="872272209075" u="1"/>
        <n v="872273070362" u="1"/>
        <n v="872017607773" u="1"/>
        <n v="872276978600" u="1"/>
        <n v="871249314164" u="1"/>
        <n v="871256590564" u="1"/>
        <n v="871366747221" u="1"/>
        <n v="871251505669" u="1"/>
        <n v="871251351879" u="1"/>
        <n v="871411355008" u="1"/>
        <n v="871373822299" u="1"/>
        <n v="870735922218" u="1"/>
        <n v="871421727823" u="1"/>
        <n v="871250612921" u="1"/>
        <n v="871371638668" u="1"/>
        <n v="871423850654" u="1"/>
        <n v="871257087398" u="1"/>
        <n v="871468568653" u="1"/>
        <n v="871251953992" u="1"/>
        <n v="871254009100" u="1"/>
        <n v="871463513909" u="1"/>
        <n v="871257393840" u="1"/>
        <n v="871463118726" u="1"/>
        <n v="871365725882" u="1"/>
        <n v="871413831029" u="1"/>
        <n v="871252805696" u="1"/>
        <n v="871253991529" u="1"/>
        <n v="871465017682" u="1"/>
        <n v="871255946920" u="1"/>
        <n v="871470798927" u="1"/>
        <n v="871211327127" u="1"/>
        <n v="871413234180" u="1"/>
        <n v="871252730753" u="1"/>
        <n v="871468124160" u="1"/>
        <n v="871253029378" u="1"/>
        <n v="871373933781" u="1"/>
        <n v="871463730701" u="1"/>
        <n v="871211452223" u="1"/>
        <n v="870992667515" u="1"/>
        <n v="871465230078" u="1"/>
        <n v="870852892629" u="1"/>
        <n v="871466229460" u="1"/>
        <n v="871421431611" u="1"/>
        <n v="871363513652" u="1"/>
        <n v="871249416799" u="1"/>
        <n v="871465598040" u="1"/>
        <n v="871467694234" u="1"/>
        <n v="871250200607" u="1"/>
        <n v="871416639593" u="1"/>
        <n v="871211672996" u="1"/>
        <n v="871467353795" u="1"/>
        <n v="871250152016" u="1"/>
        <n v="871424874500" u="1"/>
        <n v="871412482798" u="1"/>
        <n v="871159689478" u="1"/>
        <n v="871256324903" u="1"/>
        <n v="871255897089" u="1"/>
        <n v="871418178898" u="1"/>
        <n v="871366924605" u="1"/>
        <n v="871256540537" u="1"/>
        <n v="871469865604" u="1"/>
        <n v="871211816307" u="1"/>
        <n v="871425402974" u="1"/>
        <n v="871160152827" u="1"/>
        <n v="871251868617" u="1"/>
        <n v="870782357634" u="1"/>
        <n v="871163825100" u="1"/>
        <n v="871465041448" u="1"/>
        <n v="871256999654" u="1"/>
        <n v="871212052104" u="1"/>
        <n v="871254106733" u="1"/>
        <n v="871520212124" u="1"/>
        <n v="871252496233" u="1"/>
        <n v="871252170121" u="1"/>
        <n v="871250685813" u="1"/>
        <n v="871422851106" u="1"/>
        <n v="871515641063" u="1"/>
        <n v="871463229597" u="1"/>
        <n v="871252390596" u="1"/>
        <n v="871252873200" u="1"/>
        <n v="871463411189" u="1"/>
        <n v="871470423482" u="1"/>
        <n v="871363332137" u="1"/>
        <n v="871254761972" u="1"/>
        <n v="871413324090" u="1"/>
        <n v="871254831181" u="1"/>
        <n v="871472792050" u="1"/>
        <n v="871251337360" u="1"/>
        <n v="871252346707" u="1"/>
        <n v="871637512120" u="1"/>
        <n v="871466004185" u="1"/>
        <n v="871414690371" u="1"/>
        <n v="871254720788" u="1"/>
        <n v="871249475401" u="1"/>
        <n v="871411658770" u="1"/>
        <n v="871413310932" u="1"/>
        <n v="871515093796" u="1"/>
        <n v="871415088235" u="1"/>
        <n v="871635479136" u="1"/>
        <n v="871255745961" u="1"/>
        <n v="871251843289" u="1"/>
        <n v="871251374505" u="1"/>
        <n v="871465835628" u="1"/>
        <n v="871639998108" u="1"/>
        <n v="871466078588" u="1"/>
        <n v="871366883862" u="1"/>
        <n v="871249608720" u="1"/>
        <n v="871412667430" u="1"/>
        <n v="871416872370" u="1"/>
        <n v="871255966120" u="1"/>
        <n v="871252993569" u="1"/>
        <n v="871211570188" u="1"/>
        <n v="871210272110" u="1"/>
        <n v="871646264238" u="1"/>
        <n v="871522246180" u="1"/>
        <n v="871419879499" u="1"/>
        <n v="871466480729" u="1"/>
        <n v="871254616565" u="1"/>
        <n v="871256164110" u="1"/>
        <n v="871414305767" u="1"/>
        <n v="871419647329" u="1"/>
        <n v="871514928285" u="1"/>
        <n v="871370136816" u="1"/>
        <n v="871412827008" u="1"/>
        <n v="871201387810" u="1"/>
        <n v="871253952750" u="1"/>
        <n v="871257423880" u="1"/>
        <n v="871256081739" u="1"/>
        <n v="871515283530" u="1"/>
        <n v="871522278863" u="1"/>
        <n v="871466395534" u="1"/>
        <n v="871211143025" u="1"/>
        <n v="871252771640" u="1"/>
        <n v="871468948571" u="1"/>
        <n v="871250418902" u="1"/>
        <n v="871252212761" u="1"/>
        <n v="871423325752" u="1"/>
        <n v="871465711981" u="1"/>
        <n v="871251760326" u="1"/>
        <n v="871210120267" u="1"/>
        <n v="871633109404" u="1"/>
        <n v="871971271283" u="1"/>
        <n v="871423608427" u="1"/>
        <n v="871255405775" u="1"/>
        <n v="871425113013" u="1"/>
        <n v="871466412460" u="1"/>
        <n v="871414406137" u="1"/>
        <n v="871464061178" u="1"/>
        <n v="871471219436" u="1"/>
        <n v="871211982870" u="1"/>
        <n v="871523398496" u="1"/>
        <n v="871365631234" u="1"/>
        <n v="871256434068" u="1"/>
        <n v="871467556220" u="1"/>
        <n v="871252087466" u="1"/>
        <n v="871252006738" u="1"/>
        <n v="871465242380" u="1"/>
        <n v="871642931950" u="1"/>
        <n v="871514569012" u="1"/>
        <n v="871255326575" u="1"/>
        <n v="871252910849" u="1"/>
        <n v="871251793497" u="1"/>
        <n v="871208691907" u="1"/>
        <n v="870774839939" u="1"/>
        <n v="871465888286" u="1"/>
        <n v="871209885101" u="1"/>
        <n v="871252468656" u="1"/>
        <n v="871252566303" u="1"/>
        <n v="871257283950" u="1"/>
        <n v="871689504830" u="1"/>
        <n v="871373658240" u="1"/>
        <n v="871254632583" u="1"/>
        <n v="871695521036" u="1"/>
        <n v="871972715754" u="1"/>
        <n v="871634678047" u="1"/>
        <n v="871423580865" u="1"/>
        <n v="380928020196" u="1"/>
        <n v="871253001011" u="1"/>
        <n v="871463501136" u="1"/>
        <n v="871418288192" u="1"/>
        <n v="871463285108" u="1"/>
        <n v="871414725597" u="1"/>
        <n v="871210143761" u="1"/>
        <n v="871471858966" u="1"/>
        <n v="871252056949" u="1"/>
        <n v="871412730479" u="1"/>
        <n v="871514164535" u="1"/>
        <n v="871252752791" u="1"/>
        <n v="871256776408" u="1"/>
        <n v="871254845718" u="1"/>
        <n v="871366973901" u="1"/>
        <n v="871518649707" u="1"/>
        <n v="871249873638" u="1"/>
        <n v="871255724665" u="1"/>
        <n v="871412963708" u="1"/>
        <n v="871249673070" u="1"/>
        <n v="871252886564" u="1"/>
        <n v="871254877194" u="1"/>
        <n v="871412286754" u="1"/>
        <n v="871469148440" u="1"/>
        <n v="871415018673" u="1"/>
        <n v="871249958148" u="1"/>
        <n v="871250552304" u="1"/>
        <n v="871155488301" u="1"/>
        <n v="871692842386" u="1"/>
        <n v="871254553795" u="1"/>
        <n v="871210294412" u="1"/>
        <n v="871473786495" u="1"/>
        <n v="871689599049" u="1"/>
        <n v="871518514581" u="1"/>
        <n v="871256107478" u="1"/>
        <n v="871423528816" u="1"/>
        <n v="871256259228" u="1"/>
        <n v="871411916901" u="1"/>
        <n v="871470736035" u="1"/>
        <n v="871249263230" u="1"/>
        <n v="871413851969" u="1"/>
        <n v="871835617426" u="1"/>
        <n v="871254497736" u="1"/>
        <n v="871411618630" u="1"/>
        <n v="871636927996" u="1"/>
        <n v="871474352356" u="1"/>
        <n v="871646562586" u="1"/>
        <n v="871418251298" u="1"/>
        <n v="871364305894" u="1"/>
        <n v="871412621324" u="1"/>
        <n v="871463695588" u="1"/>
        <n v="871835946291" u="1"/>
        <n v="871690387639" u="1"/>
        <n v="871212091741" u="1"/>
        <n v="871516801289" u="1"/>
        <n v="871254825750" u="1"/>
        <n v="871258408008" u="1"/>
        <n v="871468903690" u="1"/>
        <n v="871251626660" u="1"/>
        <n v="871468832374" u="1"/>
        <n v="871469330801" u="1"/>
        <n v="871462898494" u="1"/>
        <n v="871038539311" u="1"/>
        <n v="871249439252" u="1"/>
        <n v="871159164871" u="1"/>
        <n v="871468197464" u="1"/>
        <n v="871417423621" u="1"/>
        <n v="871471909445" u="1"/>
        <n v="871249970333" u="1"/>
        <n v="871834761500" u="1"/>
        <n v="871689289407" u="1"/>
        <n v="871522907116" u="1"/>
        <n v="871210523495" u="1"/>
        <n v="871468488126" u="1"/>
        <n v="871249550981" u="1"/>
        <n v="871642217178" u="1"/>
        <n v="871690038058" u="1"/>
        <n v="871252510355" u="1"/>
        <n v="871469001185" u="1"/>
        <n v="871963867153" u="1"/>
        <n v="871463198664" u="1"/>
        <n v="871462982719" u="1"/>
        <n v="871750931458" u="1"/>
        <n v="871514113681" u="1"/>
        <n v="871633338656" u="1"/>
        <n v="871373883864" u="1"/>
        <n v="871514467094" u="1"/>
        <n v="871254076612" u="1"/>
        <n v="871463687340" u="1"/>
        <n v="871254951006" u="1"/>
        <n v="871968095175" u="1"/>
        <n v="871965766617" u="1"/>
        <n v="871474425366" u="1"/>
        <n v="871634250341" u="1"/>
        <n v="871256139944" u="1"/>
        <n v="871251663610" u="1"/>
        <n v="871152991254" u="1"/>
        <n v="871465170860" u="1"/>
        <n v="871422169484" u="1"/>
        <n v="871514314179" u="1"/>
        <n v="871467765767" u="1"/>
        <n v="871364167316" u="1"/>
        <n v="871250399800" u="1"/>
        <n v="871256728288" u="1"/>
        <n v="871467938541" u="1"/>
        <n v="871422200120" u="1"/>
        <n v="871255786218" u="1"/>
        <n v="871256886320" u="1"/>
        <n v="871514861329" u="1"/>
        <n v="871639410460" u="1"/>
        <n v="871419173414" u="1"/>
        <n v="872019194212" u="1"/>
        <n v="871963678810" u="1"/>
        <n v="871518342347" u="1"/>
        <n v="871251586950" u="1"/>
        <n v="871252151571" u="1"/>
        <n v="871250663006" u="1"/>
        <n v="871517997711" u="1"/>
        <n v="871516780655" u="1"/>
        <n v="871466377855" u="1"/>
        <n v="871468086800" u="1"/>
        <n v="872020346573" u="1"/>
        <n v="871412253432" u="1"/>
        <n v="871414207859" u="1"/>
        <n v="871636166134" u="1"/>
        <n v="871752347486" u="1"/>
        <n v="871416761576" u="1"/>
        <n v="871517270602" u="1"/>
        <n v="871414278494" u="1"/>
        <n v="871969445167" u="1"/>
        <n v="871249725758" u="1"/>
        <n v="871254022932" u="1"/>
        <n v="871158934576" u="1"/>
        <n v="871836839591" u="1"/>
        <n v="871747597307" u="1"/>
        <n v="871470913290" u="1"/>
        <n v="871643608950" u="1"/>
        <n v="871250301937" u="1"/>
        <n v="871254684948" u="1"/>
        <n v="871467955419" u="1"/>
        <n v="871251447765" u="1"/>
        <n v="871255079320" u="1"/>
        <n v="871252198400" u="1"/>
        <n v="871418815815" u="1"/>
        <n v="871633473981" u="1"/>
        <n v="871038234789" u="1"/>
        <n v="871633131656" u="1"/>
        <n v="871419831830" u="1"/>
        <n v="871255815332" u="1"/>
        <n v="871255988477" u="1"/>
        <n v="871637101442" u="1"/>
        <n v="871201340086" u="1"/>
        <n v="871256301578" u="1"/>
        <n v="871639921791" u="1"/>
        <n v="871689724734" u="1"/>
        <n v="871633440361" u="1"/>
        <n v="871970929591" u="1"/>
        <n v="871834304454" u="1"/>
        <n v="871471947685" u="1"/>
        <n v="871252818972" u="1"/>
        <n v="871203579934" u="1"/>
        <n v="871254891268" u="1"/>
        <n v="871517717362" u="1"/>
        <n v="871475070467" u="1"/>
        <n v="871464029521" u="1"/>
        <n v="871206577117" u="1"/>
        <n v="871965225532" u="1"/>
        <n v="871463938318" u="1"/>
        <n v="871256823360" u="1"/>
        <n v="871422102212" u="1"/>
        <n v="871968326151" u="1"/>
        <n v="871689393148" u="1"/>
        <n v="871514623252" u="1"/>
        <n v="871469839618" u="1"/>
        <n v="871695877416" u="1"/>
        <n v="871366942729" u="1"/>
        <n v="871521071926" u="1"/>
        <n v="871689449340" u="1"/>
        <n v="871642502596" u="1"/>
        <n v="871633520833" u="1"/>
        <n v="871468274135" u="1"/>
        <n v="871463328126" u="1"/>
        <n v="871469303999" u="1"/>
        <n v="871363500457" u="1"/>
        <n v="871370502290" u="1"/>
        <n v="871211390460" u="1"/>
        <n v="871464164835" u="1"/>
        <n v="871689652845" u="1"/>
        <n v="871467526797" u="1"/>
        <n v="871522775537" u="1"/>
        <n v="871258454717" u="1"/>
        <n v="871468369676" u="1"/>
        <n v="871463160822" u="1"/>
        <n v="871250017570" u="1"/>
        <n v="870895384001" u="1"/>
        <n v="871418991842" u="1"/>
        <n v="871209850243" u="1"/>
        <n v="871255020844" u="1"/>
        <n v="871464998136" u="1"/>
        <n v="871471008455" u="1"/>
        <n v="871517057687" u="1"/>
        <n v="871976608722" u="1"/>
        <n v="871513402642" u="1"/>
        <n v="871250672364" u="1"/>
        <n v="871465053408" u="1"/>
        <n v="871252117370" u="1"/>
        <n v="871644834916" u="1"/>
        <n v="871474948853" u="1"/>
        <n v="871210435750" u="1"/>
        <n v="871517402887" u="1"/>
        <n v="871521264746" u="1"/>
        <n v="871695772878" u="1"/>
        <n v="871468415738" u="1"/>
        <n v="871365752350" u="1"/>
        <n v="871693244654" u="1"/>
        <n v="871971427271" u="1"/>
        <n v="871474387604" u="1"/>
        <n v="871522567566" u="1"/>
        <n v="871211086996" u="1"/>
        <n v="871842569992" u="1"/>
        <n v="871210619738" u="1"/>
        <n v="871515448820" u="1"/>
        <n v="871642240706" u="1"/>
        <n v="871692769070" u="1"/>
        <n v="871843852649" u="1"/>
        <n v="871249242036" u="1"/>
        <n v="871252673385" u="1"/>
        <n v="871417545581" u="1"/>
        <n v="871466259382" u="1"/>
        <n v="871256219912" u="1"/>
        <n v="871204016781" u="1"/>
        <n v="871255670102" u="1"/>
        <n v="871515036127" u="1"/>
        <n v="871837872531" u="1"/>
        <n v="871211898579" u="1"/>
        <n v="871417612001" u="1"/>
        <n v="871517522322" u="1"/>
        <n v="871413216765" u="1"/>
        <n v="871469103526" u="1"/>
        <n v="871252040056" u="1"/>
        <n v="871465209028" u="1"/>
        <n v="871366723810" u="1"/>
        <n v="871633670109" u="1"/>
        <n v="871425297740" u="1"/>
        <n v="871249834766" u="1"/>
        <n v="871834096950" u="1"/>
        <n v="871692396522" u="1"/>
        <n v="871690167150" u="1"/>
        <n v="871843340001" u="1"/>
        <n v="871470926923" u="1"/>
        <n v="871518448039" u="1"/>
        <n v="871252970947" u="1"/>
        <n v="871254585600" u="1"/>
        <n v="871514409621" u="1"/>
        <n v="871963802524" u="1"/>
        <n v="871422578067" u="1"/>
        <n v="871471924857" u="1"/>
        <n v="871464867557" u="1"/>
        <n v="871465759302" u="1"/>
        <n v="871257214078" u="1"/>
        <n v="871517086330" u="1"/>
        <n v="871688303566" u="1"/>
        <n v="871420168577" u="1"/>
        <n v="871633566489" u="1"/>
        <n v="871363233450" u="1"/>
        <n v="872022204235" u="1"/>
        <n v="871691573277" u="1"/>
        <n v="871518179100" u="1"/>
        <n v="871515249751" u="1"/>
        <n v="871963631363" u="1"/>
        <n v="871964597198" u="1"/>
        <n v="871250450099" u="1"/>
        <n v="871469359752" u="1"/>
        <n v="871252955627" u="1"/>
        <n v="871254142180" u="1"/>
        <n v="871210337452" u="1"/>
        <n v="871689424975" u="1"/>
        <n v="871419124195" u="1"/>
        <n v="871250076308" u="1"/>
        <n v="871835591960" u="1"/>
        <n v="871752045029" u="1"/>
        <n v="871364371601" u="1"/>
        <n v="871364290063" u="1"/>
        <n v="871211609593" u="1"/>
        <n v="871639901778" u="1"/>
        <n v="871465152930" u="1"/>
        <n v="871415382420" u="1"/>
        <n v="871249194821" u="1"/>
        <n v="871210049745" u="1"/>
        <n v="871413817562" u="1"/>
        <n v="871518034947" u="1"/>
        <n v="871252521709" u="1"/>
        <n v="871249774491" u="1"/>
        <n v="871965116307" u="1"/>
        <n v="871692804889" u="1"/>
        <n v="871641472034" u="1"/>
        <n v="871688365976" u="1"/>
        <n v="871638271334" u="1"/>
        <n v="871249861038" u="1"/>
        <n v="871252695070" u="1"/>
        <n v="871257355699" u="1"/>
        <n v="871750536584" u="1"/>
        <n v="871463534150" u="1"/>
        <n v="871465770752" u="1"/>
        <n v="871521492009" u="1"/>
        <n v="871255925830" u="1"/>
        <n v="871207684520" u="1"/>
        <n v="871838548568" u="1"/>
        <n v="871971405792" u="1"/>
        <n v="871413280020" u="1"/>
        <n v="871689560439" u="1"/>
        <n v="871365588686" u="1"/>
        <n v="871748051650" u="1"/>
        <n v="871412877995" u="1"/>
        <n v="871470894578" u="1"/>
        <n v="871521812252" u="1"/>
        <n v="872021204011" u="1"/>
        <n v="871964963308" u="1"/>
        <n v="871636965324" u="1"/>
        <n v="871688130314" u="1"/>
        <n v="871467712855" u="1"/>
        <n v="871466450152" u="1"/>
        <n v="871412948579" u="1"/>
        <n v="871518487481" u="1"/>
        <n v="871257035585" u="1"/>
        <n v="871255594770" u="1"/>
        <n v="871412027771" u="1"/>
        <n v="871972007595" u="1"/>
        <n v="871965200355" u="1"/>
        <n v="871465190791" u="1"/>
        <n v="871250647775" u="1"/>
        <n v="871467805260" u="1"/>
        <n v="871639752784" u="1"/>
        <n v="871363255867" u="1"/>
        <n v="871689528425" u="1"/>
        <n v="871417869245" u="1"/>
        <n v="871463062465" u="1"/>
        <n v="871210171029" u="1"/>
        <n v="871521424380" u="1"/>
        <n v="871253011630" u="1"/>
        <n v="871211947846" u="1"/>
        <n v="871835570836" u="1"/>
        <n v="871840434926" u="1"/>
        <n v="871515213202" u="1"/>
        <n v="871414884349" u="1"/>
        <n v="871641499340" u="1"/>
        <n v="871411975738" u="1"/>
        <n v="871252785234" u="1"/>
        <n v="871635131008" u="1"/>
        <n v="871748860521" u="1"/>
        <n v="871515709604" u="1"/>
        <n v="871695495013" u="1"/>
        <n v="871521862923" u="1"/>
        <n v="871254862000" u="1"/>
        <n v="871212167305" u="1"/>
        <n v="871840148681" u="1"/>
        <n v="871414918086" u="1"/>
        <n v="871969398320" u="1"/>
        <n v="871423483725" u="1"/>
        <n v="872021288210" u="1"/>
        <n v="871470226328" u="1"/>
        <n v="871516617558" u="1"/>
        <n v="871420570800" u="1"/>
        <n v="871838673241" u="1"/>
        <n v="871963879433" u="1"/>
        <n v="871523470990" u="1"/>
        <n v="871515183310" u="1"/>
        <n v="871423404540" u="1"/>
        <n v="871469069067" u="1"/>
        <n v="871250369212" u="1"/>
        <n v="871514894710" u="1"/>
        <n v="871249792468" u="1"/>
        <n v="871212452311" u="1"/>
        <n v="871412314714" u="1"/>
        <n v="871834804447" u="1"/>
        <n v="871970145346" u="1"/>
        <n v="871424509508" u="1"/>
        <n v="871254789747" u="1"/>
        <n v="871159779057" u="1"/>
        <n v="871689171516" u="1"/>
        <n v="871418646164" u="1"/>
        <n v="871473736571" u="1"/>
        <n v="871250574250" u="1"/>
        <n v="871417970860" u="1"/>
        <n v="871364328336" u="1"/>
        <n v="871516537362" u="1"/>
        <n v="871412334186" u="1"/>
        <n v="871463620720" u="1"/>
        <n v="871748544402" u="1"/>
        <n v="872019738804" u="1"/>
        <n v="871418429177" u="1"/>
        <n v="871636414054" u="1"/>
        <n v="871965016407" u="1"/>
        <n v="871468656788" u="1"/>
        <n v="871465097083" u="1"/>
        <n v="871471966728" u="1"/>
        <n v="871972849251" u="1"/>
        <n v="871746576151" u="1"/>
        <n v="871522292249" u="1"/>
        <n v="871633639032" u="1"/>
        <n v="871251688613" u="1"/>
        <n v="871038329392" u="1"/>
        <n v="871909428548" u="1"/>
        <n v="871973064083" u="1"/>
        <n v="871842854690" u="1"/>
        <n v="871688293609" u="1"/>
        <n v="871634436994" u="1"/>
        <n v="871420469148" u="1"/>
        <n v="871835489875" u="1"/>
        <n v="871690564839" u="1"/>
        <n v="872017650328" u="1"/>
        <n v="871474143816" u="1"/>
        <n v="871637587482" u="1"/>
        <n v="871471136594" u="1"/>
        <n v="871412588126" u="1"/>
        <n v="871416594517" u="1"/>
        <n v="871422458717" u="1"/>
        <n v="871838635803" u="1"/>
        <n v="871415460818" u="1"/>
        <n v="871149757831" u="1"/>
        <n v="871637335733" u="1"/>
        <n v="871752008984" u="1"/>
        <n v="871970241137" u="1"/>
        <n v="871249372318" u="1"/>
        <n v="871255344703" u="1"/>
        <n v="871464216733" u="1"/>
        <n v="871751487111" u="1"/>
        <n v="871641932321" u="1"/>
        <n v="871411079420" u="1"/>
        <n v="871417356366" u="1"/>
        <n v="871253978440" u="1"/>
        <n v="871514188083" u="1"/>
        <n v="871635561994" u="1"/>
        <n v="871469611263" u="1"/>
        <n v="871204033063" u="1"/>
        <n v="871965886736" u="1"/>
        <n v="871693024933" u="1"/>
        <n v="871468037709" u="1"/>
        <n v="871514553962" u="1"/>
        <n v="871838322140" u="1"/>
        <n v="871690530429" u="1"/>
        <n v="871203883372" u="1"/>
        <n v="871642722137" u="1"/>
        <n v="871976430589" u="1"/>
        <n v="872017674049" u="1"/>
        <n v="871838260045" u="1"/>
        <n v="871467863918" u="1"/>
        <n v="871255618840" u="1"/>
        <n v="871466297431" u="1"/>
        <n v="872021238947" u="1"/>
        <n v="872019989031" u="1"/>
        <n v="871835688223" u="1"/>
        <n v="871418130231" u="1"/>
        <n v="871970329128" u="1"/>
        <n v="871254394664" u="1"/>
        <n v="871971738553" u="1"/>
        <n v="871642302899" u="1"/>
        <n v="871632646417" u="1"/>
        <n v="871972933016" u="1"/>
        <n v="871965087042" u="1"/>
        <n v="871521693206" u="1"/>
        <n v="871639306523" u="1"/>
        <n v="871639559496" u="1"/>
        <n v="871463590230" u="1"/>
        <n v="871470336814" u="1"/>
        <n v="871972157916" u="1"/>
        <n v="871421981355" u="1"/>
        <n v="871422333033" u="1"/>
        <n v="871637825817" u="1"/>
        <n v="871746645615" u="1"/>
        <n v="871748133459" u="1"/>
        <n v="871257172012" u="1"/>
        <n v="871256030109" u="1"/>
        <n v="871517609902" u="1"/>
        <n v="871836748983" u="1"/>
        <n v="871636381140" u="1"/>
        <n v="871747620375" u="1"/>
        <n v="871415252056" u="1"/>
        <n v="871465071315" u="1"/>
        <n v="871468526922" u="1"/>
        <n v="871520991617" u="1"/>
        <n v="871836869929" u="1"/>
        <n v="871464136560" u="1"/>
        <n v="871412908954" u="1"/>
        <n v="871971237370" u="1"/>
        <n v="871694842378" u="1"/>
        <n v="871637449033" u="1"/>
        <n v="871370167712" u="1"/>
        <n v="871840845453" u="1"/>
        <n v="871965275982" u="1"/>
        <n v="871515598449" u="1"/>
        <n v="871462758502" u="1"/>
        <n v="871692347546" u="1"/>
        <n v="871695667660" u="1"/>
        <n v="871838503150" u="1"/>
        <n v="871833971808" u="1"/>
        <n v="871746915860" u="1"/>
        <n v="871463745965" u="1"/>
        <n v="871211859582" u="1"/>
        <n v="871746971025" u="1"/>
        <n v="871843489244" u="1"/>
        <n v="871975178041" u="1"/>
        <n v="871522325759" u="1"/>
        <n v="872019420344" u="1"/>
        <n v="871254990850" u="1"/>
        <n v="871646395490" u="1"/>
        <n v="871752077962" u="1"/>
        <n v="871691850149" u="1"/>
        <n v="871840491212" u="1"/>
        <n v="872019595378" u="1"/>
        <n v="871414787871" u="1"/>
        <n v="871516519260" u="1"/>
        <n v="871521609504" u="1"/>
        <n v="871636228044" u="1"/>
        <n v="871514180196" u="1"/>
        <n v="871965333496" u="1"/>
        <n v="871255468520" u="1"/>
        <n v="871251558537" u="1"/>
        <n v="871462814300" u="1"/>
        <n v="871970116236" u="1"/>
        <n v="871970449453" u="1"/>
        <n v="871363223081" u="1"/>
        <n v="871251703010" u="1"/>
        <n v="871514613104" u="1"/>
        <n v="871689269416" u="1"/>
        <n v="871642649737" u="1"/>
        <n v="871751805947" u="1"/>
        <n v="871365692729" u="1"/>
        <n v="871417057099" u="1"/>
        <n v="871692186721" u="1"/>
        <n v="871517428795" u="1"/>
        <n v="871751765115" u="1"/>
        <n v="871417486497" u="1"/>
        <n v="871417995808" u="1"/>
        <n v="871970862360" u="1"/>
        <n v="871969423450" u="1"/>
        <n v="871419281106" u="1"/>
        <n v="871750383827" u="1"/>
        <n v="871971931348" u="1"/>
        <n v="871522103185" u="1"/>
        <n v="871517959982" u="1"/>
        <n v="871841104910" u="1"/>
        <n v="871750911846" u="1"/>
        <n v="871643398972" u="1"/>
        <n v="871964640077" u="1"/>
        <n v="871967280594" u="1"/>
        <n v="871689304797" u="1"/>
        <n v="871204269200" u="1"/>
        <n v="871841132553" u="1"/>
        <n v="871963983038" u="1"/>
        <n v="871690684384" u="1"/>
        <n v="871466339898" u="1"/>
        <n v="871751898418" u="1"/>
        <n v="871467905642" u="1"/>
        <n v="872019240189" u="1"/>
        <n v="871842301670" u="1"/>
        <n v="871748464364" u="1"/>
        <n v="871843754513" u="1"/>
        <n v="871748278332" u="1"/>
        <n v="871514150907" u="1"/>
        <n v="871634733445" u="1"/>
        <n v="871637635098" u="1"/>
        <n v="871515495447" u="1"/>
        <n v="871634473690" u="1"/>
        <n v="871750442072" u="1"/>
        <n v="871419399328" u="1"/>
        <n v="871363541652" u="1"/>
        <n v="871249492963" u="1"/>
        <n v="871693083108" u="1"/>
        <n v="871835546349" u="1"/>
        <n v="871971160526" u="1"/>
        <n v="871251534460" u="1"/>
        <n v="871365646270" u="1"/>
        <n v="871464912656" u="1"/>
        <n v="872019912030" u="1"/>
        <n v="871747684457" u="1"/>
        <n v="871254157296" u="1"/>
        <n v="871843965825" u="1"/>
        <n v="871472964971" u="1"/>
        <n v="871250508672" u="1"/>
        <n v="871517383903" u="1"/>
        <n v="871514211155" u="1"/>
        <n v="871833956153" u="1"/>
        <n v="871516553141" u="1"/>
        <n v="871252837290" u="1"/>
        <n v="871975099518" u="1"/>
        <n v="872018843773" u="1"/>
        <n v="871419975496" u="1"/>
        <n v="871843571819" u="1"/>
        <n v="871641964740" u="1"/>
        <n v="871516663281" u="1"/>
        <n v="871964470545" u="1"/>
        <n v="871975474136" u="1"/>
        <n v="871971016023" u="1"/>
        <n v="871835902822" u="1"/>
        <n v="872017838171" u="1"/>
        <n v="871641424992" u="1"/>
        <n v="871419369417" u="1"/>
        <n v="871748606985" u="1"/>
        <n v="871965652353" u="1"/>
        <n v="871840924057" u="1"/>
        <n v="871690207867" u="1"/>
        <n v="871975691822" u="1"/>
        <n v="871252236184" u="1"/>
        <n v="871964130690" u="1"/>
        <n v="871964020561" u="1"/>
        <n v="871975512005" u="1"/>
        <n v="871908775729" u="1"/>
        <n v="872020391576" u="1"/>
        <n v="871967745210" u="1"/>
        <n v="871415279085" u="1"/>
        <n v="871521299410" u="1"/>
        <n v="871639639902" u="1"/>
        <n v="871643371174" u="1"/>
        <n v="871212124276" u="1"/>
        <n v="871212321206" u="1"/>
        <n v="871251910588" u="1"/>
        <n v="871470977740" u="1"/>
        <n v="871749901750" u="1"/>
        <n v="871466094687" u="1"/>
        <n v="871521151630" u="1"/>
        <n v="871515344741" u="1"/>
        <n v="871523557790" u="1"/>
        <n v="871838137250" u="1"/>
        <n v="871695018437" u="1"/>
        <n v="871251978746" u="1"/>
        <n v="871967388808" u="1"/>
        <n v="871835396290" u="1"/>
        <n v="871250631342" u="1"/>
        <n v="871415419166" u="1"/>
        <n v="871642468016" u="1"/>
        <n v="871967014657" u="1"/>
        <n v="871422727040" u="1"/>
        <n v="871634349400" u="1"/>
        <n v="871365760542" u="1"/>
        <n v="872217569627" u="1"/>
        <n v="871750827544" u="1"/>
        <n v="871465906602" u="1"/>
        <n v="871841082875" u="1"/>
        <n v="871515318733" u="1"/>
        <n v="871517441645" u="1"/>
        <n v="871974626361" u="1"/>
        <n v="871843905072" u="1"/>
        <n v="871971310230" u="1"/>
        <n v="872020066110" u="1"/>
        <n v="871836275343" u="1"/>
        <n v="871965910528" u="1"/>
        <n v="871514806472" u="1"/>
        <n v="872020252109" u="1"/>
        <n v="871747934689" u="1"/>
        <n v="871918062536" u="1"/>
        <n v="871470288072" u="1"/>
        <n v="871740176601" u="1"/>
        <n v="871418042736" u="1"/>
        <n v="871836435139" u="1"/>
        <n v="872018820198" u="1"/>
        <n v="871690413412" u="1"/>
        <n v="871835471082" u="1"/>
        <n v="871747767755" u="1"/>
        <n v="872021181495" u="1"/>
        <n v="871521542533" u="1"/>
        <n v="871513475913" u="1"/>
        <n v="871371697370" u="1"/>
        <n v="871963819828" u="1"/>
        <n v="871468760945" u="1"/>
        <n v="871414435523" u="1"/>
        <n v="871517859692" u="1"/>
        <n v="871976837827" u="1"/>
        <n v="871972668078" u="1"/>
        <n v="872022453125" u="1"/>
        <n v="871420298458" u="1"/>
        <n v="871419311797" u="1"/>
        <n v="871688234952" u="1"/>
        <n v="871838577370" u="1"/>
        <n v="871964660686" u="1"/>
        <n v="871252541160" u="1"/>
        <n v="871632939300" u="1"/>
        <n v="872022263017" u="1"/>
        <n v="871415701324" u="1"/>
        <n v="871971852939" u="1"/>
        <n v="871515688749" u="1"/>
        <n v="871208738379" u="1"/>
        <n v="871464819990" u="1"/>
        <n v="871842181124" u="1"/>
        <n v="871417911882" u="1"/>
        <n v="871747649845" u="1"/>
        <n v="871633270884" u="1"/>
        <n v="871637144386" u="1"/>
        <n v="871843794447" u="1"/>
        <n v="871423889481" u="1"/>
        <n v="872018061439" u="1"/>
        <n v="871975631654" u="1"/>
        <n v="871693267313" u="1"/>
        <n v="871751459800" u="1"/>
        <n v="871517475117" u="1"/>
        <n v="871749288432" u="1"/>
        <n v="871836096611" u="1"/>
        <n v="871747494989" u="1"/>
        <n v="871517813521" u="1"/>
        <n v="871251729867" u="1"/>
        <n v="871967409567" u="1"/>
        <n v="871975003750" u="1"/>
        <n v="871692980060" u="1"/>
        <n v="871752372785" u="1"/>
        <n v="871970378159" u="1"/>
        <n v="871371600848" u="1"/>
        <n v="871515589250" u="1"/>
        <n v="871415754350" u="1"/>
        <n v="871842921999" u="1"/>
        <n v="871250595752" u="1"/>
        <n v="871636296405" u="1"/>
        <n v="871252184161" u="1"/>
        <n v="871412192768" u="1"/>
        <n v="871966689060" u="1"/>
        <n v="871976319960" u="1"/>
        <n v="871971694804" u="1"/>
        <n v="871637874610" u="1"/>
        <n v="871515611196" u="1"/>
        <n v="871634809190" u="1"/>
        <n v="871966949259" u="1"/>
        <n v="871838765864" u="1"/>
        <n v="871208002060" u="1"/>
        <n v="871964442317" u="1"/>
        <n v="871969646710" u="1"/>
        <n v="871212426303" u="1"/>
        <n v="871692300684" u="1"/>
        <n v="872021267873" u="1"/>
        <n v="871965735537" u="1"/>
        <n v="871964992473" u="1"/>
        <n v="871964074355" u="1"/>
        <n v="871251484108" u="1"/>
        <n v="871965481891" u="1"/>
        <n v="871518068603" u="1"/>
        <n v="871975743570" u="1"/>
        <n v="871836769960" u="1"/>
        <n v="871746823708" u="1"/>
        <n v="871413354471" u="1"/>
        <n v="871964610177" u="1"/>
        <n v="872019872114" u="1"/>
        <n v="871473070946" u="1"/>
        <n v="871513433137" u="1"/>
        <n v="871976721891" u="1"/>
        <n v="871843419649" u="1"/>
        <n v="871976249651" u="1"/>
        <n v="871974865423" u="1"/>
        <n v="871413432870" u="1"/>
        <n v="871470957793" u="1"/>
        <n v="871412782720" u="1"/>
        <n v="871634308465" u="1"/>
        <n v="871415109248" u="1"/>
        <n v="871514635223" u="1"/>
        <n v="871971392218" u="1"/>
        <n v="871513527844" u="1"/>
        <n v="871522057469" u="1"/>
        <n v="871516676134" u="1"/>
        <n v="871749440113" u="1"/>
        <n v="871688588078" u="1"/>
        <n v="871966855939" u="1"/>
        <n v="871516652218" u="1"/>
        <n v="871834724126" u="1"/>
        <n v="871746382508" u="1"/>
        <n v="871201012754" u="1"/>
        <n v="871965790666" u="1"/>
        <n v="871972773985" u="1"/>
        <n v="872020695786" u="1"/>
        <n v="872019970673" u="1"/>
        <n v="871514686187" u="1"/>
        <n v="871967657336" u="1"/>
        <n v="871517978874" u="1"/>
        <n v="871971363987" u="1"/>
        <n v="871689331780" u="1"/>
        <n v="871963720770" u="1"/>
        <n v="871689481721" u="1"/>
        <n v="871841226208" u="1"/>
        <n v="871694916498" u="1"/>
        <n v="871747148948" u="1"/>
        <n v="871474675778" u="1"/>
        <n v="872019567529" u="1"/>
        <n v="871841468210" u="1"/>
        <n v="871747197615" u="1"/>
        <n v="871690766815" u="1"/>
        <n v="871694879099" u="1"/>
        <n v="871468140384" u="1"/>
        <n v="871474070081" u="1"/>
        <n v="871370085903" u="1"/>
        <n v="872020265245" u="1"/>
        <n v="871842064677" u="1"/>
        <n v="871516721380" u="1"/>
        <n v="871645224444" u="1"/>
        <n v="871973363317" u="1"/>
        <n v="871835640858" u="1"/>
        <n v="871517742786" u="1"/>
        <n v="871746451199" u="1"/>
        <n v="871838203531" u="1"/>
        <n v="871424956982" u="1"/>
        <n v="871748900297" u="1"/>
        <n v="871965609103" u="1"/>
        <n v="871841420293" u="1"/>
        <n v="871840818894" u="1"/>
        <n v="871520558650" u="1"/>
        <n v="871523607309" u="1"/>
        <n v="871844247628" u="1"/>
        <n v="871471080598" u="1"/>
        <n v="871967336671" u="1"/>
        <n v="871746595330" u="1"/>
        <n v="871693218841" u="1"/>
        <n v="871513571510" u="1"/>
        <n v="871693136790" u="1"/>
        <n v="871514449463" u="1"/>
        <n v="871834215507" u="1"/>
        <n v="871747089588" u="1"/>
        <n v="871976188417" u="1"/>
        <n v="871909290445" u="1"/>
        <n v="871515432340" u="1"/>
        <n v="871366833813" u="1"/>
        <n v="871639656879" u="1"/>
        <n v="380935538344" u="1"/>
        <n v="871751743566" u="1"/>
        <n v="871838476201" u="1"/>
        <n v="871517927277" u="1"/>
        <n v="871516469170" u="1"/>
        <n v="871690433701" u="1"/>
        <n v="871841247868" u="1"/>
        <n v="871634753610" u="1"/>
        <n v="871632863209" u="1"/>
        <n v="871257315294" u="1"/>
        <n v="871966869497" u="1"/>
        <n v="871688265778" u="1"/>
        <n v="872018717155" u="1"/>
        <n v="871835755235" u="1"/>
        <n v="871517571754" u="1"/>
        <n v="871834745812" u="1"/>
        <n v="871416914315" u="1"/>
        <n v="872019171494" u="1"/>
        <n v="871841627845" u="1"/>
        <n v="871424822227" u="1"/>
        <n v="871975379330" u="1"/>
        <n v="871965161402" u="1"/>
        <n v="871695393095" u="1"/>
        <n v="871251278758" u="1"/>
        <n v="871748369683" u="1"/>
        <n v="871964365966" u="1"/>
        <n v="871975141905" u="1"/>
        <n v="871632755918" u="1"/>
        <n v="871418873542" u="1"/>
        <n v="871465858813" u="1"/>
        <n v="871250062312" u="1"/>
        <n v="871746847543" u="1"/>
        <n v="871839026073" u="1"/>
        <n v="380706988017" u="1"/>
        <n v="871418356866" u="1"/>
        <n v="871834776259" u="1"/>
        <n v="871752148719" u="1"/>
        <n v="871415136881" u="1"/>
        <n v="871964185767" u="1"/>
        <n v="871642552156" u="1"/>
        <n v="871637665182" u="1"/>
        <n v="871748980802" u="1"/>
        <n v="871835928373" u="1"/>
        <n v="871634521479" u="1"/>
        <n v="871473338908" u="1"/>
        <n v="872022414378" u="1"/>
        <n v="872017756546" u="1"/>
        <n v="872074476557" u="1"/>
        <n v="871965000544" u="1"/>
        <n v="871690284692" u="1"/>
        <n v="872022568793" u="1"/>
        <n v="871695992772" u="1"/>
        <n v="871841180978" u="1"/>
        <n v="871414996334" u="1"/>
        <n v="871835736148" u="1"/>
        <n v="871834025844" u="1"/>
        <n v="871973321001" u="1"/>
        <n v="871258546505" u="1"/>
        <n v="871251731937" u="1"/>
        <n v="872019545178" u="1"/>
        <n v="871468319925" u="1"/>
        <n v="871747028406" u="1"/>
        <n v="871747994835" u="1"/>
        <n v="871836067096" u="1"/>
        <n v="871412116527" u="1"/>
        <n v="871970506590" u="1"/>
        <n v="871836491069" u="1"/>
        <n v="871635429782" u="1"/>
        <n v="871417757672" u="1"/>
        <n v="871964509950" u="1"/>
        <n v="871840718332" u="1"/>
        <n v="871836392511" u="1"/>
        <n v="871966560984" u="1"/>
        <n v="871518248310" u="1"/>
        <n v="872017661987" u="1"/>
        <n v="871963587319" u="1"/>
        <n v="871909300910" u="1"/>
        <n v="871965848963" u="1"/>
        <n v="871838379219" u="1"/>
        <n v="871843778521" u="1"/>
        <n v="871252848633" u="1"/>
        <n v="871836010395" u="1"/>
        <n v="871970186379" u="1"/>
        <n v="871464965042" u="1"/>
        <n v="871463571522" u="1"/>
        <n v="871836913572" u="1"/>
        <n v="871636185530" u="1"/>
        <n v="871641904273" u="1"/>
        <n v="871833934300" u="1"/>
        <n v="871692227791" u="1"/>
        <n v="871748581256" u="1"/>
        <n v="871972274028" u="1"/>
        <n v="870778130710" u="1"/>
        <n v="871474831785" u="1"/>
        <n v="871842022350" u="1"/>
        <n v="871690337895" u="1"/>
        <n v="871964342943" u="1"/>
        <n v="871965046627" u="1"/>
        <n v="871640972822" u="1"/>
        <n v="871750790532" u="1"/>
        <n v="871971523382" u="1"/>
        <n v="871749245392" u="1"/>
        <n v="871973252523" u="1"/>
        <n v="871842458960" u="1"/>
        <n v="871249575286" u="1"/>
        <n v="871692940754" u="1"/>
        <n v="872018216030" u="1"/>
        <n v="871844364266" u="1"/>
        <n v="871464601113" u="1"/>
        <n v="871972053723" u="1"/>
        <n v="871634611643" u="1"/>
        <n v="871965253738" u="1"/>
        <n v="871970261117" u="1"/>
        <n v="871968021585" u="1"/>
        <n v="871965822220" u="1"/>
        <n v="871642667276" u="1"/>
        <n v="871643566402" u="1"/>
        <n v="871693054395" u="1"/>
        <n v="871835985737" u="1"/>
        <n v="871963787715" u="1"/>
        <n v="871842001525" u="1"/>
        <n v="871964708732" u="1"/>
        <n v="871835421570" u="1"/>
        <n v="871689130869" u="1"/>
        <n v="871747353817" u="1"/>
        <n v="871840102484" u="1"/>
        <n v="871255701789" u="1"/>
        <n v="871963971207" u="1"/>
        <n v="872020285832" u="1"/>
        <n v="871039099993" u="1"/>
        <n v="871747821311" u="1"/>
        <n v="871515397778" u="1"/>
        <n v="871970825755" u="1"/>
        <n v="871908645171" u="1"/>
        <n v="871750241118" u="1"/>
        <n v="871646783785" u="1"/>
        <n v="871468808715" u="1"/>
        <n v="871842389613" u="1"/>
        <n v="871834414388" u="1"/>
        <n v="871835023561" u="1"/>
        <n v="871842356677" u="1"/>
        <n v="871642851927" u="1"/>
        <n v="871964107832" u="1"/>
        <n v="871834337206" u="1"/>
        <n v="871520381892" u="1"/>
        <n v="871471992644" u="1"/>
        <n v="871748228143" u="1"/>
        <n v="871695571590" u="1"/>
        <n v="871422783900" u="1"/>
        <n v="871971553960" u="1"/>
        <n v="871523348377" u="1"/>
        <n v="871749652226" u="1"/>
        <n v="872017694945" u="1"/>
        <n v="871747119735" u="1"/>
        <n v="871964879429" u="1"/>
        <n v="871840356137" u="1"/>
        <n v="871750954941" u="1"/>
        <n v="871692255655" u="1"/>
        <n v="871834693476" u="1"/>
        <n v="871838888673" u="1"/>
        <n v="871971080823" u="1"/>
        <n v="871838598551" u="1"/>
        <n v="871421338462" u="1"/>
        <n v="871965289257" u="1"/>
        <n v="871694864604" u="1"/>
        <n v="871739568964" u="1"/>
        <n v="871474499791" u="1"/>
        <n v="871740482936" u="1"/>
        <n v="871964050564" u="1"/>
        <n v="872018236981" u="1"/>
        <n v="872020204287" u="1"/>
        <n v="871646494361" u="1"/>
        <n v="871521373331" u="1"/>
        <n v="871746698630" u="1"/>
        <n v="871975329542" u="1"/>
        <n v="871751680248" u="1"/>
        <n v="871465949270" u="1"/>
        <n v="871843618980" u="1"/>
        <n v="871636261720" u="1"/>
        <n v="871963909370" u="1"/>
        <n v="872018077861" u="1"/>
        <n v="871751944796" u="1"/>
        <n v="871970540070" u="1"/>
        <n v="871748944241" u="1"/>
        <n v="871964680048" u="1"/>
        <n v="871751337813" u="1"/>
        <n v="871643470939" u="1"/>
        <n v="871746753811" u="1"/>
        <n v="871207782335" u="1"/>
        <n v="871642777615" u="1"/>
        <n v="871463476911" u="1"/>
        <n v="871514544177" u="1"/>
        <n v="871415326040" u="1"/>
        <n v="871843523780" u="1"/>
        <n v="871693295482" u="1"/>
        <n v="871739510660" u="1"/>
        <n v="871965262250" u="1"/>
        <n v="871842633480" u="1"/>
        <n v="871909451237" u="1"/>
        <n v="871967916920" u="1"/>
        <n v="871373556987" u="1"/>
        <n v="871690557220" u="1"/>
        <n v="871257524846" u="1"/>
        <n v="871909317629" u="1"/>
        <n v="871419780824" u="1"/>
        <n v="871834622094" u="1"/>
        <n v="871964288736" u="1"/>
        <n v="871836683310" u="1"/>
        <n v="871751094513" u="1"/>
        <n v="871840336157" u="1"/>
        <n v="870944560104" u="1"/>
        <n v="871970216640" u="1"/>
        <n v="871909463300" u="1"/>
        <n v="871841980340" u="1"/>
        <n v="871514337629" u="1"/>
        <n v="872018952759" u="1"/>
        <n v="871632801678" u="1"/>
        <n v="871838842064" u="1"/>
        <n v="871740456940" u="1"/>
        <n v="871971586067" u="1"/>
        <n v="871633191434" u="1"/>
        <n v="871519724530" u="1"/>
        <n v="871740410010" u="1"/>
        <n v="871643517919" u="1"/>
        <n v="871967373117" u="1"/>
        <n v="871833883912" u="1"/>
        <n v="871973232429" u="1"/>
        <n v="871522410005" u="1"/>
        <n v="871373430734" u="1"/>
        <n v="871468726505" u="1"/>
        <n v="871840210875" u="1"/>
        <n v="872022485290" u="1"/>
        <n v="871643295503" u="1"/>
        <n v="871690079780" u="1"/>
        <n v="871639964419" u="1"/>
        <n v="871750653307" u="1"/>
        <n v="871749014045" u="1"/>
        <n v="871514134094" u="1"/>
        <n v="871964766963" u="1"/>
        <n v="871633778834" u="1"/>
        <n v="871638308037" u="1"/>
        <n v="871520666673" u="1"/>
        <n v="871841904430" u="1"/>
        <n v="871690637941" u="1"/>
        <n v="871963548399" u="1"/>
        <n v="871512409732" u="1"/>
        <n v="872019464560" u="1"/>
        <n v="872018100602" u="1"/>
        <n v="871964528018" u="1"/>
        <n v="871844108948" u="1"/>
        <n v="871690482905" u="1"/>
        <n v="871908621781" u="1"/>
        <n v="871837944980" u="1"/>
        <n v="871645926056" u="1"/>
        <n v="871835656412" u="1"/>
        <n v="871692409651" u="1"/>
        <n v="871974757444" u="1"/>
        <n v="871836642570" u="1"/>
        <n v="871749142471" u="1"/>
        <n v="871751139020" u="1"/>
        <n v="872017987996" u="1"/>
        <n v="871752279813" u="1"/>
        <n v="871692904594" u="1"/>
        <n v="872074658200" u="1"/>
        <n v="871965699351" u="1"/>
        <n v="871834560596" u="1"/>
        <n v="380862001458" u="1"/>
        <n v="885188729846" u="1"/>
        <n v="870163763076" u="1"/>
        <n v="870169594788" u="1"/>
        <n v="870117601812" u="1"/>
        <n v="870052249013" u="1"/>
        <n v="889869315193" u="1"/>
        <n v="870164692878" u="1"/>
        <n v="870205275180" u="1"/>
        <n v="889726983566" u="1"/>
        <n v="870047749419" u="1"/>
        <n v="870163375068" u="1"/>
        <n v="870159438350" u="1"/>
        <n v="870044039501" u="1"/>
        <n v="870047981612" u="1"/>
        <n v="870203691894" u="1"/>
        <n v="889968727665" u="1"/>
        <n v="870162691846" u="1"/>
        <n v="870046108840" u="1"/>
        <n v="870203733666" u="1"/>
        <n v="870164230077" u="1"/>
        <n v="870206003940" u="1"/>
        <n v="870043992257" u="1"/>
        <n v="870042680682" u="1"/>
        <n v="870042713806" u="1"/>
        <n v="870045131337" u="1"/>
        <n v="870114938911" u="1"/>
        <n v="870114528200" u="1"/>
        <n v="870158473437" u="1"/>
        <n v="870205179540" u="1"/>
        <n v="870208891159" u="1"/>
        <n v="870045173881" u="1"/>
        <n v="870118441059" u="1"/>
        <n v="870162175158" u="1"/>
        <n v="889968156172" u="1"/>
        <n v="870044465072" u="1"/>
        <n v="889970164424" u="1"/>
        <n v="870165335321" u="1"/>
        <n v="870109362597" u="1"/>
        <n v="870052074111" u="1"/>
        <n v="889970364441" u="1"/>
        <n v="870163954651" u="1"/>
        <n v="870208366603" u="1"/>
        <n v="870043937540" u="1"/>
        <n v="870164424283" u="1"/>
        <n v="870164168505" u="1"/>
        <n v="870044253864" u="1"/>
        <n v="870117933698" u="1"/>
        <n v="870170931620" u="1"/>
        <n v="870049110600" u="1"/>
        <n v="870166243518" u="1"/>
        <n v="870114586739" u="1"/>
        <n v="870163674140" u="1"/>
        <n v="870043331190" u="1"/>
        <n v="870208830374" u="1"/>
        <n v="870114806957" u="1"/>
        <n v="870164296449" u="1"/>
        <n v="870167364228" u="1"/>
        <n v="870047504186" u="1"/>
        <n v="870161961856" u="1"/>
        <n v="870042342205" u="1"/>
        <n v="870159348430" u="1"/>
        <n v="870052561192" u="1"/>
        <n v="870115692696" u="1"/>
        <n v="870044159447" u="1"/>
        <n v="870116833703" u="1"/>
        <n v="870204264554" u="1"/>
        <n v="870044809614" u="1"/>
        <n v="870049299880" u="1"/>
        <n v="870042854934" u="1"/>
        <n v="870116770808" u="1"/>
        <n v="889918147791" u="1"/>
        <n v="870117862393" u="1"/>
        <n v="870047716520" u="1"/>
        <n v="870107306789" u="1"/>
        <n v="870114840481" u="1"/>
        <n v="870045009939" u="1"/>
        <n v="889969102385" u="1"/>
        <n v="870044224114" u="1"/>
        <n v="870118872861" u="1"/>
        <n v="870164370305" u="1"/>
        <n v="870167501479" u="1"/>
        <n v="870046943751" u="1"/>
        <n v="870206379611" u="1"/>
        <n v="870166117562" u="1"/>
        <n v="870207850851" u="1"/>
        <n v="870158497397" u="1"/>
        <n v="870114724840" u="1"/>
        <n v="870047133744" u="1"/>
        <n v="870157294904" u="1"/>
        <n v="870162618155" u="1"/>
        <n v="889968989029" u="1"/>
        <n v="870119726580" u="1"/>
        <n v="870043156235" u="1"/>
        <n v="870158522575" u="1"/>
        <n v="889804853889" u="1"/>
        <n v="870044266978" u="1"/>
        <n v="870049759787" u="1"/>
        <n v="870046929703" u="1"/>
        <n v="889925706767" u="1"/>
        <n v="870116010663" u="1"/>
        <n v="870042019264" u="1"/>
        <n v="889965501075" u="1"/>
        <n v="870207216860" u="1"/>
        <n v="870044351257" u="1"/>
        <n v="870051189084" u="1"/>
        <n v="870115189230" u="1"/>
        <n v="870206262738" u="1"/>
        <n v="870207539675" u="1"/>
        <n v="889970578888" u="1"/>
        <n v="870115157613" u="1"/>
        <n v="870114363125" u="1"/>
        <n v="870043927263" u="1"/>
        <n v="870160162659" u="1"/>
        <n v="889969283142" u="1"/>
        <n v="870115851669" u="1"/>
        <n v="870162846621" u="1"/>
        <n v="870114319335" u="1"/>
        <n v="889822113543" u="1"/>
        <n v="870159420977" u="1"/>
        <n v="889968079858" u="1"/>
        <n v="870158562671" u="1"/>
        <n v="870046761273" u="1"/>
        <n v="870204052213" u="1"/>
        <n v="870044371476" u="1"/>
        <n v="870119596385" u="1"/>
        <n v="889964722120" u="1"/>
        <n v="870107336108" u="1"/>
        <n v="870118149706" u="1"/>
        <n v="870044927546" u="1"/>
        <n v="870205354909" u="1"/>
        <n v="870162350182" u="1"/>
        <n v="870160624489" u="1"/>
        <n v="870051691618" u="1"/>
        <n v="870203824701" u="1"/>
        <n v="870044949610" u="1"/>
        <n v="870049811454" u="1"/>
        <n v="870044897506" u="1"/>
        <n v="870166149899" u="1"/>
        <n v="870114781629" u="1"/>
        <n v="870167243856" u="1"/>
        <n v="870118917621" u="1"/>
        <n v="870208866592" u="1"/>
        <n v="870042993794" u="1"/>
        <n v="870170597574" u="1"/>
        <n v="870119002790" u="1"/>
        <n v="870120280668" u="1"/>
        <n v="870117502080" u="1"/>
        <n v="870045926476" u="1"/>
        <n v="870043127088" u="1"/>
        <n v="870118671984" u="1"/>
        <n v="889964658037" u="1"/>
        <n v="870045989746" u="1"/>
        <n v="889969714320" u="1"/>
        <n v="870165447545" u="1"/>
        <n v="889964929863" u="1"/>
        <n v="870206549121" u="1"/>
        <n v="870051237388" u="1"/>
        <n v="870108310880" u="1"/>
        <n v="870162376068" u="1"/>
        <n v="870053727133" u="1"/>
        <n v="870047547855" u="1"/>
        <n v="870165876196" u="1"/>
        <n v="870116897277" u="1"/>
        <n v="889967601975" u="1"/>
        <n v="870170685551" u="1"/>
        <n v="870047264264" u="1"/>
        <n v="870157185080" u="1"/>
        <n v="870051535236" u="1"/>
        <n v="870053571031" u="1"/>
        <n v="870162196123" u="1"/>
        <n v="870207088740" u="1"/>
        <n v="870047792647" u="1"/>
        <n v="870044702341" u="1"/>
        <n v="870160650475" u="1"/>
        <n v="870042945770" u="1"/>
        <n v="870169491021" u="1"/>
        <n v="870045063535" u="1"/>
        <n v="870046273961" u="1"/>
        <n v="870157251408" u="1"/>
        <n v="870117379811" u="1"/>
        <n v="870043109284" u="1"/>
        <n v="870046823345" u="1"/>
        <n v="870046861368" u="1"/>
        <n v="870051351568" u="1"/>
        <n v="870204978582" u="1"/>
        <n v="889970402733" u="1"/>
        <n v="870206567576" u="1"/>
        <n v="870170895000" u="1"/>
        <n v="399998004665" u="1"/>
        <n v="870162597061" u="1"/>
        <n v="870115292526" u="1"/>
        <n v="870042804057" u="1"/>
        <n v="870043916623" u="1"/>
        <n v="870162422369" u="1"/>
        <n v="870115358567" u="1"/>
        <n v="889968407459" u="1"/>
        <n v="870162382214" u="1"/>
        <n v="870166090140" u="1"/>
        <n v="889966844771" u="1"/>
        <n v="870207889440" u="1"/>
        <n v="870165621665" u="1"/>
        <n v="870158379936" u="1"/>
        <n v="870164654330" u="1"/>
        <n v="870045899115" u="1"/>
        <n v="870050957073" u="1"/>
        <n v="870118362319" u="1"/>
        <n v="870047952991" u="1"/>
        <n v="870117649840" u="1"/>
        <n v="870115124839" u="1"/>
        <n v="870052212690" u="1"/>
        <n v="870052388930" u="1"/>
        <n v="870115874795" u="1"/>
        <n v="889970034690" u="1"/>
        <n v="870206197291" u="1"/>
        <n v="870208920766" u="1"/>
        <n v="870044564930" u="1"/>
        <n v="889701090011" u="1"/>
        <n v="870394136287" u="1"/>
        <n v="870115374162" u="1"/>
        <n v="889968312455" u="1"/>
        <n v="889967569784" u="1"/>
        <n v="870204699229" u="1"/>
        <n v="870119991075" u="1"/>
        <n v="870167391758" u="1"/>
        <n v="870042746911" u="1"/>
        <n v="870042902436" u="1"/>
        <n v="870108530605" u="1"/>
        <n v="870042637260" u="1"/>
        <n v="870170269440" u="1"/>
        <n v="870046686907" u="1"/>
        <n v="870108055650" u="1"/>
        <n v="870053023297" u="1"/>
        <n v="870042277251" u="1"/>
        <n v="870047530919" u="1"/>
        <n v="870292797393" u="1"/>
        <n v="889968951070" u="1"/>
        <n v="870115602996" u="1"/>
        <n v="870163406255" u="1"/>
        <n v="870042920365" u="1"/>
        <n v="870164456760" u="1"/>
        <n v="870105953300" u="1"/>
        <n v="870164043667" u="1"/>
        <n v="870050924120" u="1"/>
        <n v="889923999002" u="1"/>
        <n v="870168580362" u="1"/>
        <n v="870044603780" u="1"/>
        <n v="870170444410" u="1"/>
        <n v="870205569480" u="1"/>
        <n v="870205451203" u="1"/>
        <n v="870044190281" u="1"/>
        <n v="870206208292" u="1"/>
        <n v="870162480718" u="1"/>
        <n v="870051449940" u="1"/>
        <n v="870046033701" u="1"/>
        <n v="870160047233" u="1"/>
        <n v="870119635630" u="1"/>
        <n v="870118265072" u="1"/>
        <n v="870047448572" u="1"/>
        <n v="870046602890" u="1"/>
        <n v="870162560351" u="1"/>
        <n v="870169308643" u="1"/>
        <n v="870207166748" u="1"/>
        <n v="870046563097" u="1"/>
        <n v="870108255997" u="1"/>
        <n v="870044476551" u="1"/>
        <n v="870167177792" u="1"/>
        <n v="870042731540" u="1"/>
        <n v="870046349981" u="1"/>
        <n v="870042827654" u="1"/>
        <n v="889968341738" u="1"/>
        <n v="870043886053" u="1"/>
        <n v="889970657610" u="1"/>
        <n v="870168535256" u="1"/>
        <n v="870044079972" u="1"/>
        <n v="870165387053" u="1"/>
        <n v="870049724830" u="1"/>
        <n v="870159967980" u="1"/>
        <n v="870436210603" u="1"/>
        <n v="870115454760" u="1"/>
        <n v="889809707948" u="1"/>
        <n v="870046059285" u="1"/>
        <n v="870043170710" u="1"/>
        <n v="870046499382" u="1"/>
        <n v="870107371360" u="1"/>
        <n v="870044131043" u="1"/>
        <n v="870431444010" u="1"/>
        <n v="870044386089" u="1"/>
        <n v="870168097309" u="1"/>
        <n v="870044557147" u="1"/>
        <n v="870160668455" u="1"/>
        <n v="870118513989" u="1"/>
        <n v="870207682943" u="1"/>
        <n v="889822346106" u="1"/>
        <n v="870203811090" u="1"/>
        <n v="870252170526" u="1"/>
        <n v="870047421451" u="1"/>
        <n v="870166864236" u="1"/>
        <n v="889969950632" u="1"/>
        <n v="870162714830" u="1"/>
        <n v="870162344647" u="1"/>
        <n v="870395201421" u="1"/>
        <n v="870162433756" u="1"/>
        <n v="870394060245" u="1"/>
        <n v="870046224919" u="1"/>
        <n v="870042263932" u="1"/>
        <n v="870117756763" u="1"/>
        <n v="870168203789" u="1"/>
        <n v="870166310493" u="1"/>
        <n v="889969148218" u="1"/>
        <n v="870042697450" u="1"/>
        <n v="870043906460" u="1"/>
        <n v="889882454926" u="1"/>
        <n v="870161949638" u="1"/>
        <n v="870165718845" u="1"/>
        <n v="870046804589" u="1"/>
        <n v="870109315260" u="1"/>
        <n v="870207374811" u="1"/>
        <n v="870169397520" u="1"/>
        <n v="870160587002" u="1"/>
        <n v="870109159150" u="1"/>
        <n v="870116033583" u="1"/>
        <n v="870049336899" u="1"/>
        <n v="870043083773" u="1"/>
        <n v="870044641118" u="1"/>
        <n v="870042620676" u="1"/>
        <n v="870043238798" u="1"/>
        <n v="870107943231" u="1"/>
        <n v="870206032692" u="1"/>
        <n v="870167116036" u="1"/>
        <n v="870115956755" u="1"/>
        <n v="870042660485" u="1"/>
        <n v="870165781402" u="1"/>
        <n v="870052920860" u="1"/>
        <n v="870043185139" u="1"/>
        <n v="870052790768" u="1"/>
        <n v="870209666067" u="1"/>
        <n v="870053285706" u="1"/>
        <n v="870210534496" u="1"/>
        <n v="870162200818" u="1"/>
        <n v="870164138720" u="1"/>
        <n v="870204944849" u="1"/>
        <n v="870114867904" u="1"/>
        <n v="870117454361" u="1"/>
        <n v="889967322140" u="1"/>
        <n v="870052328691" u="1"/>
        <n v="870251309206" u="1"/>
        <n v="870044398830" u="1"/>
        <n v="870050890117" u="1"/>
        <n v="870049660516" u="1"/>
        <n v="870205323531" u="1"/>
        <n v="870114450070" u="1"/>
        <n v="870168377956" u="1"/>
        <n v="870107977825" u="1"/>
        <n v="870042425926" u="1"/>
        <n v="870389564360" u="1"/>
        <n v="870206230559" u="1"/>
        <n v="870050762971" u="1"/>
        <n v="870159955107" u="1"/>
        <n v="870393961526" u="1"/>
        <n v="870162551380" u="1"/>
        <n v="870388915561" u="1"/>
        <n v="870119696046" u="1"/>
        <n v="870392898502" u="1"/>
        <n v="870046193309" u="1"/>
        <n v="870203906348" u="1"/>
        <n v="870162056870" u="1"/>
        <n v="889968755908" u="1"/>
        <n v="870044590065" u="1"/>
        <n v="870043062385" u="1"/>
        <n v="870211990850" u="1"/>
        <n v="870043699286" u="1"/>
        <n v="870117227741" u="1"/>
        <n v="870047819809" u="1"/>
        <n v="870160121637" u="1"/>
        <n v="870046736170" u="1"/>
        <n v="870160537707" u="1"/>
        <n v="870052742733" u="1"/>
        <n v="870045868918" u="1"/>
        <n v="870169715613" u="1"/>
        <n v="870107400408" u="1"/>
        <n v="870118835113" u="1"/>
        <n v="870049633394" u="1"/>
        <n v="870208583152" u="1"/>
        <n v="870115072838" u="1"/>
        <n v="870042238107" u="1"/>
        <n v="870044444122" u="1"/>
        <n v="870388774212" u="1"/>
        <n v="870167213875" u="1"/>
        <n v="870161736676" u="1"/>
        <n v="870164588324" u="1"/>
        <n v="870044966153" u="1"/>
        <n v="870044019407" u="1"/>
        <n v="870109115909" u="1"/>
        <n v="870044236780" u="1"/>
        <n v="870117707629" u="1"/>
        <n v="380317687269" u="1"/>
        <n v="870162577644" u="1"/>
        <n v="870285015028" u="1"/>
        <n v="870115408565" u="1"/>
        <n v="870052298938" u="1"/>
        <n v="870163784420" u="1"/>
        <n v="870118009927" u="1"/>
        <n v="889967421798" u="1"/>
        <n v="870043743448" u="1"/>
        <n v="870051311483" u="1"/>
        <n v="870430673806" u="1"/>
        <n v="870044187609" u="1"/>
        <n v="870208121131" u="1"/>
        <n v="870206524242" u="1"/>
        <n v="870212712191" u="1"/>
        <n v="870431330179" u="1"/>
        <n v="870043969888" u="1"/>
        <n v="870205410030" u="1"/>
        <n v="870165520026" u="1"/>
        <n v="870290756450" u="1"/>
        <n v="870162569050" u="1"/>
        <n v="870205225509" u="1"/>
        <n v="870115523010" u="1"/>
        <n v="870434275207" u="1"/>
        <n v="870042765148" u="1"/>
        <n v="870212194920" u="1"/>
        <n v="870169654857" u="1"/>
        <n v="870433716113" u="1"/>
        <n v="870161764389" u="1"/>
        <n v="870253493771" u="1"/>
        <n v="889968192961" u="1"/>
        <n v="870051081600" u="1"/>
        <n v="870162461447" u="1"/>
        <n v="870160568073" u="1"/>
        <n v="870254342568" u="1"/>
        <n v="870292448169" u="1"/>
        <n v="870158459606" u="1"/>
        <n v="870162892804" u="1"/>
        <n v="889820350643" u="1"/>
        <n v="870115815042" u="1"/>
        <n v="870204896383" u="1"/>
        <n v="870044678674" u="1"/>
        <n v="870114897355" u="1"/>
        <n v="870208686717" u="1"/>
        <n v="870162246452" u="1"/>
        <n v="870284982711" u="1"/>
        <n v="870107417491" u="1"/>
        <n v="870044428387" u="1"/>
        <n v="870108509070" u="1"/>
        <n v="889969244969" u="1"/>
        <n v="870049993424" u="1"/>
        <n v="870293031386" u="1"/>
        <n v="870115785561" u="1"/>
        <n v="870157117605" u="1"/>
        <n v="870046998130" u="1"/>
        <n v="870166061187" u="1"/>
        <n v="889964342338" u="1"/>
        <n v="870043280449" u="1"/>
        <n v="870157357876" u="1"/>
        <n v="870042782644" u="1"/>
        <n v="870292347674" u="1"/>
        <n v="889967508738" u="1"/>
        <n v="870163505045" u="1"/>
        <n v="870158542095" u="1"/>
        <n v="870044408444" u="1"/>
        <n v="870043732999" u="1"/>
        <n v="870044790884" u="1"/>
        <n v="889804204163" u="1"/>
        <n v="870117414725" u="1"/>
        <n v="889968896072" u="1"/>
        <n v="870434219402" u="1"/>
        <n v="889915527574" u="1"/>
        <n v="870047630289" u="1"/>
        <n v="889970445379" u="1"/>
        <n v="870117016451" u="1"/>
        <n v="870389657761" u="1"/>
        <n v="870114559209" u="1"/>
        <n v="870293311978" u="1"/>
        <n v="870052634158" u="1"/>
        <n v="870430411401" u="1"/>
        <n v="870118800601" u="1"/>
        <n v="870291873429" u="1"/>
        <n v="870157578229" u="1"/>
        <n v="870293213382" u="1"/>
        <n v="870204197597" u="1"/>
        <n v="870388531155" u="1"/>
        <n v="870162489130" u="1"/>
        <n v="870209190962" u="1"/>
        <n v="870171732899" u="1"/>
        <n v="870637957028" u="1"/>
        <n v="870206394390" u="1"/>
        <n v="870053396198" u="1"/>
        <n v="870430622676" u="1"/>
        <n v="870051420241" u="1"/>
        <n v="870393553652" u="1"/>
        <n v="870254565233" u="1"/>
        <n v="870047100709" u="1"/>
        <n v="870043317005" u="1"/>
        <n v="870046430585" u="1"/>
        <n v="870119533071" u="1"/>
        <n v="870390344470" u="1"/>
        <n v="889965368780" u="1"/>
        <n v="870161804114" u="1"/>
        <n v="870047353899" u="1"/>
        <n v="870171867565" u="1"/>
        <n v="870293112328" u="1"/>
        <n v="870212352540" u="1"/>
        <n v="870207247940" u="1"/>
        <n v="870043895665" u="1"/>
        <n v="870047060436" u="1"/>
        <n v="870046790854" u="1"/>
        <n v="870208043394" u="1"/>
        <n v="870107517483" u="1"/>
        <n v="889967490835" u="1"/>
        <n v="870205076272" u="1"/>
        <n v="870393418040" u="1"/>
        <n v="870434094674" u="1"/>
        <n v="870159390812" u="1"/>
        <n v="870159405613" u="1"/>
        <n v="870118235448" u="1"/>
        <n v="870206618342" u="1"/>
        <n v="870205635235" u="1"/>
        <n v="870394179706" u="1"/>
        <n v="870433189167" u="1"/>
        <n v="870432462129" u="1"/>
        <n v="870043202157" u="1"/>
        <n v="870388618735" u="1"/>
        <n v="380167235432" u="1"/>
        <n v="870049592298" u="1"/>
        <n v="870435262795" u="1"/>
        <n v="870171690351" u="1"/>
        <n v="870291773507" u="1"/>
        <n v="870107251664" u="1"/>
        <n v="870160221331" u="1"/>
        <n v="870211081954" u="1"/>
        <n v="870432984539" u="1"/>
        <n v="870044141320" u="1"/>
        <n v="870211033492" u="1"/>
        <n v="870389907857" u="1"/>
        <n v="870435878070" u="1"/>
        <n v="870118485893" u="1"/>
        <n v="870433931071" u="1"/>
        <n v="870046405459" u="1"/>
        <n v="870253310235" u="1"/>
        <n v="870114974850" u="1"/>
        <n v="870389507650" u="1"/>
        <n v="870394206894" u="1"/>
        <n v="870393036564" u="1"/>
        <n v="870043302333" u="1"/>
        <n v="870636539113" u="1"/>
        <n v="870044393003" u="1"/>
        <n v="870115796867" u="1"/>
        <n v="870162922421" u="1"/>
        <n v="870168996020" u="1"/>
        <n v="870253833766" u="1"/>
        <n v="870169449820" u="1"/>
        <n v="870168706196" u="1"/>
        <n v="870209118197" u="1"/>
        <n v="870052832952" u="1"/>
        <n v="889966445674" u="1"/>
        <n v="380318368412" u="1"/>
        <n v="889970221620" u="1"/>
        <n v="870209147046" u="1"/>
        <n v="870042074912" u="1"/>
        <n v="870046903232" u="1"/>
        <n v="870207877799" u="1"/>
        <n v="870429260797" u="1"/>
        <n v="870208731529" u="1"/>
        <n v="870163554374" u="1"/>
        <n v="870042293236" u="1"/>
        <n v="870119064180" u="1"/>
        <n v="870210940264" u="1"/>
        <n v="870107482350" u="1"/>
        <n v="870207556461" u="1"/>
        <n v="870160134578" u="1"/>
        <n v="870209535319" u="1"/>
        <n v="870203653345" u="1"/>
        <n v="870043163226" u="1"/>
        <n v="870118313674" u="1"/>
        <n v="870169220560" u="1"/>
        <n v="870388212791" u="1"/>
        <n v="870210423419" u="1"/>
        <n v="870435296451" u="1"/>
        <n v="870254378205" u="1"/>
        <n v="870293148351" u="1"/>
        <n v="889969037983" u="1"/>
        <n v="870251483962" u="1"/>
        <n v="870429515678" u="1"/>
        <n v="870209231315" u="1"/>
        <n v="870044734303" u="1"/>
        <n v="870637214184" u="1"/>
        <n v="870255464057" u="1"/>
        <n v="870044543151" u="1"/>
        <n v="870207434795" u="1"/>
        <n v="870211444273" u="1"/>
        <n v="870253626107" u="1"/>
        <n v="870118612334" u="1"/>
        <n v="870388635451" u="1"/>
        <n v="870203862275" u="1"/>
        <n v="870522705946" u="1"/>
        <n v="870165829282" u="1"/>
        <n v="870389825350" u="1"/>
        <n v="870166716194" u="1"/>
        <n v="870284945511" u="1"/>
        <n v="870160035273" u="1"/>
        <n v="870255572595" u="1"/>
        <n v="870208949478" u="1"/>
        <n v="870388017489" u="1"/>
        <n v="889970702981" u="1"/>
        <n v="870471697001" u="1"/>
        <n v="870252200978" u="1"/>
        <n v="870390091341" u="1"/>
        <n v="870254832295" u="1"/>
        <n v="870389380783" u="1"/>
        <n v="870523057995" u="1"/>
        <n v="870207063702" u="1"/>
        <n v="889786190951" u="1"/>
        <n v="870049855751" u="1"/>
        <n v="870204650732" u="1"/>
        <n v="870290865961" u="1"/>
        <n v="870211842282" u="1"/>
        <n v="870046479954" u="1"/>
        <n v="870433478617" u="1"/>
        <n v="870046095570" u="1"/>
        <n v="870114746292" u="1"/>
        <n v="870212949562" u="1"/>
        <n v="870212014037" u="1"/>
        <n v="870045101242" u="1"/>
        <n v="870436469688" u="1"/>
        <n v="870043047400" u="1"/>
        <n v="870043739776" u="1"/>
        <n v="870203754881" u="1"/>
        <n v="870209743584" u="1"/>
        <n v="870205965751" u="1"/>
        <n v="870208759988" u="1"/>
        <n v="870254437930" u="1"/>
        <n v="870291967448" u="1"/>
        <n v="870042453948" u="1"/>
        <n v="870051281101" u="1"/>
        <n v="870292388160" u="1"/>
        <n v="870207925555" u="1"/>
        <n v="870211502052" u="1"/>
        <n v="870429095844" u="1"/>
        <n v="870163326714" u="1"/>
        <n v="870254608332" u="1"/>
        <n v="870042547897" u="1"/>
        <n v="870430884202" u="1"/>
        <n v="870165496565" u="1"/>
        <n v="870211198459" u="1"/>
        <n v="870210987207" u="1"/>
        <n v="870591452174" u="1"/>
        <n v="870434927660" u="1"/>
        <n v="870435055765" u="1"/>
        <n v="870211531026" u="1"/>
        <n v="870434069776" u="1"/>
        <n v="870588952907" u="1"/>
        <n v="870044392121" u="1"/>
        <n v="870213245152" u="1"/>
        <n v="870209422934" u="1"/>
        <n v="870473837405" u="1"/>
        <n v="870165314460" u="1"/>
        <n v="870253797157" u="1"/>
        <n v="889967558364" u="1"/>
        <n v="870166923169" u="1"/>
        <n v="870108485610" u="1"/>
        <n v="870167311485" u="1"/>
        <n v="870157139621" u="1"/>
        <n v="870255698955" u="1"/>
        <n v="870433774470" u="1"/>
        <n v="870521316990" u="1"/>
        <n v="870436149287" u="1"/>
        <n v="870517122656" u="1"/>
        <n v="870207652609" u="1"/>
        <n v="870213083950" u="1"/>
        <n v="870634635552" u="1"/>
        <n v="870044985446" u="1"/>
        <n v="870254807456" u="1"/>
        <n v="889959396821" u="1"/>
        <n v="870042358708" u="1"/>
        <n v="380320772736" u="1"/>
        <n v="870291506055" u="1"/>
        <n v="870117287129" u="1"/>
        <n v="870433395812" u="1"/>
        <n v="870116081736" u="1"/>
        <n v="870204829228" u="1"/>
        <n v="870253199771" u="1"/>
        <n v="870207312618" u="1"/>
        <n v="870117539537" u="1"/>
        <n v="870432869000" u="1"/>
        <n v="870393496663" u="1"/>
        <n v="870207954952" u="1"/>
        <n v="870393626630" u="1"/>
        <n v="870388405556" u="1"/>
        <n v="870292603000" u="1"/>
        <n v="870052170461" u="1"/>
        <n v="870163274460" u="1"/>
        <n v="870251804583" u="1"/>
        <n v="870042405578" u="1"/>
        <n v="870166183460" u="1"/>
        <n v="870389469542" u="1"/>
        <n v="380283487240" u="1"/>
        <n v="870292194218" u="1"/>
        <n v="870207483315" u="1"/>
        <n v="870166640818" u="1"/>
        <n v="870109339393" u="1"/>
        <n v="870429368415" u="1"/>
        <n v="870211011204" u="1"/>
        <n v="870430064389" u="1"/>
        <n v="870210778744" u="1"/>
        <n v="870210830455" u="1"/>
        <n v="870473645110" u="1"/>
        <n v="870394647781" u="1"/>
        <n v="870205657571" u="1"/>
        <n v="870252227460" u="1"/>
        <n v="870209328182" u="1"/>
        <n v="870292245679" u="1"/>
        <n v="870254516213" u="1"/>
        <n v="870204799265" u="1"/>
        <n v="870047894528" u="1"/>
        <n v="870388387358" u="1"/>
        <n v="870108016148" u="1"/>
        <n v="870727706663" u="1"/>
        <n v="870047282539" u="1"/>
        <n v="870118742086" u="1"/>
        <n v="870042881261" u="1"/>
        <n v="870292857392" u="1"/>
        <n v="870476963920" u="1"/>
        <n v="870635688611" u="1"/>
        <n v="870211357237" u="1"/>
        <n v="870438134585" u="1"/>
        <n v="870213272524" u="1"/>
        <n v="870734640900" u="1"/>
        <n v="870286091015" u="1"/>
        <n v="870431016155" u="1"/>
        <n v="870480650497" u="1"/>
        <n v="870291620280" u="1"/>
        <n v="870430928293" u="1"/>
        <n v="870051729144" u="1"/>
        <n v="870049550626" u="1"/>
        <n v="870293184132" u="1"/>
        <n v="870212555762" u="1"/>
        <n v="870049897130" u="1"/>
        <n v="870433211195" u="1"/>
        <n v="870045964422" u="1"/>
        <n v="870292768592" u="1"/>
        <n v="870596524709" u="1"/>
        <n v="870583341555" u="1"/>
        <n v="870162655881" u="1"/>
        <n v="870292318690" u="1"/>
        <n v="870162034225" u="1"/>
        <n v="870211882860" u="1"/>
        <n v="870212146469" u="1"/>
        <n v="870253662436" u="1"/>
        <n v="870206355360" u="1"/>
        <n v="870205884710" u="1"/>
        <n v="870212768665" u="1"/>
        <n v="870108366302" u="1"/>
        <n v="870290909585" u="1"/>
        <n v="870044613910" u="1"/>
        <n v="870429315146" u="1"/>
        <n v="870636388403" u="1"/>
        <n v="870389332093" u="1"/>
        <n v="870477535292" u="1"/>
        <n v="870429290664" u="1"/>
        <n v="870166537197" u="1"/>
        <n v="870162399069" u="1"/>
        <n v="870430482540" u="1"/>
        <n v="870291417873" u="1"/>
        <n v="870252597258" u="1"/>
        <n v="870394025677" u="1"/>
        <n v="870593687534" u="1"/>
        <n v="870254051987" u="1"/>
        <n v="870209572195" u="1"/>
        <n v="870285776934" u="1"/>
        <n v="870640220863" u="1"/>
        <n v="870634860798" u="1"/>
        <n v="870430341630" u="1"/>
        <n v="870252300683" u="1"/>
        <n v="870209457023" u="1"/>
        <n v="870591680310" u="1"/>
        <n v="870046127514" u="1"/>
        <n v="870472486450" u="1"/>
        <n v="870046134034" u="1"/>
        <n v="870165970786" u="1"/>
        <n v="870163017766" u="1"/>
        <n v="870435380797" u="1"/>
        <n v="870585442145" u="1"/>
        <n v="870476918684" u="1"/>
        <n v="870433540627" u="1"/>
        <n v="870635647324" u="1"/>
        <n v="870251612358" u="1"/>
        <n v="870521844295" u="1"/>
        <n v="870432950390" u="1"/>
        <n v="870517912039" u="1"/>
        <n v="870734994254" u="1"/>
        <n v="870394709121" u="1"/>
        <n v="870430855700" u="1"/>
        <n v="870166571273" u="1"/>
        <n v="870252568711" u="1"/>
        <n v="870517244425" u="1"/>
        <n v="870210387440" u="1"/>
        <n v="870208798389" u="1"/>
        <n v="870435128834" u="1"/>
        <n v="870252018963" u="1"/>
        <n v="870254111427" u="1"/>
        <n v="870522806794" u="1"/>
        <n v="870594807837" u="1"/>
        <n v="870043950607" u="1"/>
        <n v="870291454801" u="1"/>
        <n v="870210599004" u="1"/>
        <n v="870429464732" u="1"/>
        <n v="870291375520" u="1"/>
        <n v="870430079680" u="1"/>
        <n v="870165574200" u="1"/>
        <n v="870286459540" u="1"/>
        <n v="870291539918" u="1"/>
        <n v="870171796352" u="1"/>
        <n v="870431064238" u="1"/>
        <n v="870431412070" u="1"/>
        <n v="870640614994" u="1"/>
        <n v="870635746364" u="1"/>
        <n v="870284924693" u="1"/>
        <n v="870520703436" u="1"/>
        <n v="870049465464" u="1"/>
        <n v="870292745856" u="1"/>
        <n v="870213326675" u="1"/>
        <n v="870516601200" u="1"/>
        <n v="870639966297" u="1"/>
        <n v="870393305368" u="1"/>
        <n v="870472598160" u="1"/>
        <n v="870637469863" u="1"/>
        <n v="870472787753" u="1"/>
        <n v="870159915423" u="1"/>
        <n v="870252147230" u="1"/>
        <n v="870438012533" u="1"/>
        <n v="870433309750" u="1"/>
        <n v="870207399182" u="1"/>
        <n v="870635036721" u="1"/>
        <n v="870388034140" u="1"/>
        <n v="870475844925" u="1"/>
        <n v="870203710140" u="1"/>
        <n v="870594398757" u="1"/>
        <n v="870050721765" u="1"/>
        <n v="870731995435" u="1"/>
        <n v="870211954911" u="1"/>
        <n v="870253275825" u="1"/>
        <n v="870583562456" u="1"/>
        <n v="870635895023" u="1"/>
        <n v="870209646179" u="1"/>
        <n v="870637570182" u="1"/>
        <n v="870211679560" u="1"/>
        <n v="870477499901" u="1"/>
        <n v="870430723403" u="1"/>
        <n v="870517793118" u="1"/>
        <n v="870843800325" u="1"/>
        <n v="870211978850" u="1"/>
        <n v="870389898745" u="1"/>
        <n v="870053356908" u="1"/>
        <n v="870390425856" u="1"/>
        <n v="870585994764" u="1"/>
        <n v="870255208967" u="1"/>
        <n v="870251955289" u="1"/>
        <n v="870520483240" u="1"/>
        <n v="870252400929" u="1"/>
        <n v="870285988587" u="1"/>
        <n v="870471378660" u="1"/>
        <n v="870635502657" u="1"/>
        <n v="870157383564" u="1"/>
        <n v="870211127331" u="1"/>
        <n v="870253706586" u="1"/>
        <n v="870207452901" u="1"/>
        <n v="870252103860" u="1"/>
        <n v="870211811170" u="1"/>
        <n v="870472174297" u="1"/>
        <n v="870254703653" u="1"/>
        <n v="870253873601" u="1"/>
        <n v="380288705754" u="1"/>
        <n v="870213119119" u="1"/>
        <n v="870432928322" u="1"/>
        <n v="870471964096" u="1"/>
        <n v="870637808597" u="1"/>
        <n v="870388080388" u="1"/>
        <n v="870597687871" u="1"/>
        <n v="870291050460" u="1"/>
        <n v="870291076014" u="1"/>
        <n v="380320356750" u="1"/>
        <n v="870474623708" u="1"/>
        <n v="870637621577" u="1"/>
        <n v="870437871067" u="1"/>
        <n v="870591857578" u="1"/>
        <n v="870438702575" u="1"/>
        <n v="870730880710" u="1"/>
        <n v="870210460858" u="1"/>
        <n v="870207822325" u="1"/>
        <n v="870586749810" u="1"/>
        <n v="870593615627" u="1"/>
        <n v="870389074941" u="1"/>
        <n v="870432844852" u="1"/>
        <n v="870042388711" u="1"/>
        <n v="870634493652" u="1"/>
        <n v="889968363879" u="1"/>
        <n v="870636677231" u="1"/>
        <n v="870291659040" u="1"/>
        <n v="870635064478" u="1"/>
        <n v="870212594840" u="1"/>
        <n v="870161925240" u="1"/>
        <n v="870520424344" u="1"/>
        <n v="870472062614" u="1"/>
        <n v="870430030792" u="1"/>
        <n v="870582605526" u="1"/>
        <n v="870109296412" u="1"/>
        <n v="870589174560" u="1"/>
        <n v="870293280015" u="1"/>
        <n v="870522886688" u="1"/>
        <n v="870840747310" u="1"/>
        <n v="870254012291" u="1"/>
        <n v="870292153803" u="1"/>
        <n v="870205393505" u="1"/>
        <n v="870254653243" u="1"/>
        <n v="870637551670" u="1"/>
        <n v="870517481528" u="1"/>
        <n v="870207122304" u="1"/>
        <n v="870588291526" u="1"/>
        <n v="870212097066" u="1"/>
        <n v="870209494852" u="1"/>
        <n v="870515197478" u="1"/>
        <n v="870519484861" u="1"/>
        <n v="870292676750" u="1"/>
        <n v="870292570288" u="1"/>
        <n v="870586572982" u="1"/>
        <n v="870207864354" u="1"/>
        <n v="870388563231" u="1"/>
        <n v="870254791692" u="1"/>
        <n v="870517281095" u="1"/>
        <n v="870211925352" u="1"/>
        <n v="870477755290" u="1"/>
        <n v="870472921192" u="1"/>
        <n v="870252265118" u="1"/>
        <n v="870205433248" u="1"/>
        <n v="870597603434" u="1"/>
        <n v="870522973912" u="1"/>
        <n v="870286499315" u="1"/>
        <n v="870640675941" u="1"/>
        <n v="870161997890" u="1"/>
        <n v="870472258889" u="1"/>
        <n v="870394497769" u="1"/>
        <n v="870591541629" u="1"/>
        <n v="870519189258" u="1"/>
        <n v="870588891062" u="1"/>
        <n v="870521232089" u="1"/>
        <n v="870521297502" u="1"/>
        <n v="870904380184" u="1"/>
        <n v="870119790956" u="1"/>
        <n v="889650805090" u="1"/>
        <n v="870476135880" u="1"/>
        <n v="870438576023" u="1"/>
        <n v="870206290256" u="1"/>
        <n v="870519566913" u="1"/>
        <n v="870253577150" u="1"/>
        <n v="870730813837" u="1"/>
        <n v="870253075624" u="1"/>
        <n v="870478110798" u="1"/>
        <n v="870253457659" u="1"/>
        <n v="870589031473" u="1"/>
        <n v="870433506459" u="1"/>
        <n v="870431480680" u="1"/>
        <n v="870477634520" u="1"/>
        <n v="870519458224" u="1"/>
        <n v="870255524674" u="1"/>
        <n v="870439049342" u="1"/>
        <n v="870389815771" u="1"/>
        <n v="870597877898" u="1"/>
        <n v="870597820513" u="1"/>
        <n v="870431501590" u="1"/>
        <n v="870839829468" u="1"/>
        <n v="870585692112" u="1"/>
        <n v="870252347718" u="1"/>
        <n v="889967445074" u="1"/>
        <n v="870253375703" u="1"/>
        <n v="870593865340" u="1"/>
        <n v="870635092066" u="1"/>
        <n v="870163215806" u="1"/>
        <n v="870521821261" u="1"/>
        <n v="870390060630" u="1"/>
        <n v="870167440440" u="1"/>
        <n v="870478770517" u="1"/>
        <n v="870644668728" u="1"/>
        <n v="870213155183" u="1"/>
        <n v="870477435451" u="1"/>
        <n v="870593423939" u="1"/>
        <n v="870251726130" u="1"/>
        <n v="870204758324" u="1"/>
        <n v="870166031405" u="1"/>
        <n v="870477734214" u="1"/>
        <n v="870394603863" u="1"/>
        <n v="870524351605" u="1"/>
        <n v="870517713132" u="1"/>
        <n v="870168474879" u="1"/>
        <n v="870434898167" u="1"/>
        <n v="870519849952" u="1"/>
        <n v="870636618883" u="1"/>
        <n v="870429200520" u="1"/>
        <n v="870477189523" u="1"/>
        <n v="870476518341" u="1"/>
        <n v="870437287828" u="1"/>
        <n v="870211755198" u="1"/>
        <n v="870636575383" u="1"/>
        <n v="870472410103" u="1"/>
        <n v="870590952620" u="1"/>
        <n v="870522940049" u="1"/>
        <n v="870593556430" u="1"/>
        <n v="870734838608" u="1"/>
        <n v="870390256264" u="1"/>
        <n v="870291808126" u="1"/>
        <n v="870524640558" u="1"/>
        <n v="870524588582" u="1"/>
        <n v="870292832734" u="1"/>
        <n v="870438476031" u="1"/>
        <n v="870471673004" u="1"/>
        <n v="870733620236" u="1"/>
        <n v="870212852511" u="1"/>
        <n v="870431403020" u="1"/>
        <n v="870212981142" u="1"/>
        <n v="870732351756" u="1"/>
        <n v="870251918663" u="1"/>
        <n v="870285682904" u="1"/>
        <n v="870471863616" u="1"/>
        <n v="870640804370" u="1"/>
        <n v="870524692544" u="1"/>
        <n v="870477681434" u="1"/>
        <n v="870211391861" u="1"/>
        <n v="870477113194" u="1"/>
        <n v="889805495961" u="1"/>
        <n v="870473860274" u="1"/>
        <n v="870642104731" u="1"/>
        <n v="870635800870" u="1"/>
        <n v="870043013159" u="1"/>
        <n v="870255881028" u="1"/>
        <n v="870171643746" u="1"/>
        <n v="870635348208" u="1"/>
        <n v="870436788567" u="1"/>
        <n v="870437020101" u="1"/>
        <n v="870480365881" u="1"/>
        <n v="870207606356" u="1"/>
        <n v="870253517419" u="1"/>
        <n v="870514989800" u="1"/>
        <n v="870475943233" u="1"/>
        <n v="870388264262" u="1"/>
        <n v="870515550220" u="1"/>
        <n v="870291182620" u="1"/>
        <n v="870212308566" u="1"/>
        <n v="870168638306" u="1"/>
        <n v="870433657603" u="1"/>
        <n v="870585308868" u="1"/>
        <n v="870434965444" u="1"/>
        <n v="870516785992" u="1"/>
        <n v="870471550099" u="1"/>
        <n v="870211632481" u="1"/>
        <n v="870255171061" u="1"/>
        <n v="870472834535" u="1"/>
        <n v="870520557912" u="1"/>
        <n v="870209017095" u="1"/>
        <n v="870641007054" u="1"/>
        <n v="870634235242" u="1"/>
        <n v="870520257042" u="1"/>
        <n v="870585951820" u="1"/>
        <n v="870519350893" u="1"/>
        <n v="870519159943" u="1"/>
        <n v="870431000281" u="1"/>
        <n v="870520360291" u="1"/>
        <n v="870472879655" u="1"/>
        <n v="870681698688" u="1"/>
        <n v="870433438900" u="1"/>
        <n v="870474814205" u="1"/>
        <n v="870517179699" u="1"/>
        <n v="870476447220" u="1"/>
        <n v="870252489740" u="1"/>
        <n v="870585331800" u="1"/>
        <n v="870590447845" u="1"/>
        <n v="870902932613" u="1"/>
        <n v="870251671276" u="1"/>
        <n v="870476595957" u="1"/>
        <n v="870209685831" u="1"/>
        <n v="870897526794" u="1"/>
        <n v="870292050124" u="1"/>
        <n v="870585970620" u="1"/>
        <n v="870585647462" u="1"/>
        <n v="870895897005" u="1"/>
        <n v="870471655597" u="1"/>
        <n v="870473558416" u="1"/>
        <n v="889967141460" u="1"/>
        <n v="870585401650" u="1"/>
        <n v="870593520520" u="1"/>
        <n v="870476169227" u="1"/>
        <n v="870896355387" u="1"/>
        <n v="870687167856" u="1"/>
        <n v="870251556137" u="1"/>
        <n v="870393999840" u="1"/>
        <n v="889806540346" u="1"/>
        <n v="870638027807" u="1"/>
        <n v="870518937110" u="1"/>
        <n v="870636664194" u="1"/>
        <n v="870524809101" u="1"/>
        <n v="870212476838" u="1"/>
        <n v="870519021351" u="1"/>
        <n v="870687279760" u="1"/>
        <n v="870432377449" u="1"/>
        <n v="870389150064" u="1"/>
        <n v="870734238417" u="1"/>
        <n v="870591799663" u="1"/>
        <n v="870389283091" u="1"/>
        <n v="870163812836" u="1"/>
        <n v="870481477510" u="1"/>
        <n v="870476045043" u="1"/>
        <n v="870292813901" u="1"/>
        <n v="870517212452" u="1"/>
        <n v="870728412954" u="1"/>
        <n v="870119909126" u="1"/>
        <n v="870208328094" u="1"/>
        <n v="870634700767" u="1"/>
        <n v="870251712291" u="1"/>
        <n v="870396598793" u="1"/>
        <n v="870680363141" u="1"/>
        <n v="870430637944" u="1"/>
        <n v="870585242139" u="1"/>
        <n v="870516680483" u="1"/>
        <n v="870474893743" u="1"/>
        <n v="870583385771" u="1"/>
        <n v="870522654632" u="1"/>
        <n v="870516639843" u="1"/>
        <n v="870644539339" u="1"/>
        <n v="870898599524" u="1"/>
        <n v="870477245034" u="1"/>
        <n v="870517975684" u="1"/>
        <n v="870589494803" u="1"/>
        <n v="870731906845" u="1"/>
        <n v="870637107466" u="1"/>
        <n v="870899060674" u="1"/>
        <n v="870524749433" u="1"/>
        <n v="870895193261" u="1"/>
        <n v="870393219773" u="1"/>
        <n v="870431380633" u="1"/>
        <n v="870389929553" u="1"/>
        <n v="870774522762" u="1"/>
        <n v="870390121911" u="1"/>
        <n v="870635332286" u="1"/>
        <n v="870637940743" u="1"/>
        <n v="870255638180" u="1"/>
        <n v="870472343227" u="1"/>
        <n v="870517758080" u="1"/>
        <n v="889773733035" u="1"/>
        <n v="870590580560" u="1"/>
        <n v="870582968838" u="1"/>
        <n v="870586021473" u="1"/>
        <n v="870684068769" u="1"/>
        <n v="870585273193" u="1"/>
        <n v="870388369922" u="1"/>
        <n v="870213196069" u="1"/>
        <n v="870593796406" u="1"/>
        <n v="870635205100" u="1"/>
        <n v="870518885770" u="1"/>
        <n v="870430551680" u="1"/>
        <n v="889964456304" u="1"/>
        <n v="870255420481" u="1"/>
        <n v="870520385332" u="1"/>
        <n v="870727255462" u="1"/>
        <n v="870634971813" u="1"/>
        <n v="870204876808" u="1"/>
        <n v="870585194111" u="1"/>
        <n v="870523473330" u="1"/>
        <n v="870476312690" u="1"/>
        <n v="870634269251" u="1"/>
        <n v="870476869454" u="1"/>
        <n v="870903830614" u="1"/>
        <n v="870213022351" u="1"/>
        <n v="870520752607" u="1"/>
        <n v="870733148956" u="1"/>
        <n v="870290813184" u="1"/>
        <n v="870433887921" u="1"/>
        <n v="870430737498" u="1"/>
        <n v="870517260720" u="1"/>
        <n v="870164611006" u="1"/>
        <n v="870388485612" u="1"/>
        <n v="870588127764" u="1"/>
        <n v="870392984807" u="1"/>
        <n v="870595655233" u="1"/>
        <n v="870839989021" u="1"/>
        <n v="870430161740" u="1"/>
        <n v="870437764496" u="1"/>
        <n v="870737382780" u="1"/>
        <n v="870473716600" u="1"/>
        <n v="870895572595" u="1"/>
        <n v="870471723701" u="1"/>
        <n v="870481375525" u="1"/>
        <n v="870637970919" u="1"/>
        <n v="870642220292" u="1"/>
        <n v="870583513182" u="1"/>
        <n v="870841759538" u="1"/>
        <n v="870634166250" u="1"/>
        <n v="870633566276" u="1"/>
        <n v="870212054328" u="1"/>
        <n v="870290965265" u="1"/>
        <n v="870206425062" u="1"/>
        <n v="870894903979" u="1"/>
        <n v="870520678589" u="1"/>
        <n v="870476058710" u="1"/>
        <n v="870520161741" u="1"/>
        <n v="870729471228" u="1"/>
        <n v="870515906431" u="1"/>
        <n v="870844153315" u="1"/>
        <n v="870635870740" u="1"/>
        <n v="870517698025" u="1"/>
        <n v="870517531000" u="1"/>
        <n v="870439181852" u="1"/>
        <n v="870680258209" u="1"/>
        <n v="870519048369" u="1"/>
        <n v="870640707220" u="1"/>
        <n v="870206059714" u="1"/>
        <n v="870521042912" u="1"/>
        <n v="870778359049" u="1"/>
        <n v="870432410349" u="1"/>
        <n v="870520241845" u="1"/>
        <n v="870586655618" u="1"/>
        <n v="870433245300" u="1"/>
        <n v="870639167523" u="1"/>
        <n v="870778880140" u="1"/>
        <n v="870733673300" u="1"/>
        <n v="870285968736" u="1"/>
        <n v="870590660230" u="1"/>
        <n v="870516537583" u="1"/>
        <n v="870256024221" u="1"/>
        <n v="870471584730" u="1"/>
        <n v="870639877280" u="1"/>
        <n v="870780927944" u="1"/>
        <n v="870586688414" u="1"/>
        <n v="870586382337" u="1"/>
        <n v="870645205155" u="1"/>
        <n v="870205016943" u="1"/>
        <n v="870519795250" u="1"/>
        <n v="870776691600" u="1"/>
        <n v="870730056460" u="1"/>
        <n v="870207755449" u="1"/>
        <n v="870637857584" u="1"/>
        <n v="870524667944" u="1"/>
        <n v="870520923124" u="1"/>
        <n v="870730761755" u="1"/>
        <n v="870847623256" u="1"/>
        <n v="870839801189" u="1"/>
        <n v="870641082266" u="1"/>
        <n v="870771280172" u="1"/>
        <n v="870849743919" u="1"/>
        <n v="870840045904" u="1"/>
        <n v="870471812041" u="1"/>
        <n v="870394831137" u="1"/>
        <n v="870644892100" u="1"/>
        <n v="870686902946" u="1"/>
        <n v="870477703020" u="1"/>
        <n v="870681904980" u="1"/>
        <n v="870521709842" u="1"/>
        <n v="870689872662" u="1"/>
        <n v="870436334810" u="1"/>
        <n v="870472116467" u="1"/>
        <n v="870209804395" u="1"/>
        <n v="870735825236" u="1"/>
        <n v="870635424773" u="1"/>
        <n v="870774225281" u="1"/>
        <n v="870472806421" u="1"/>
        <n v="870782813547" u="1"/>
        <n v="870433975416" u="1"/>
        <n v="870842069959" u="1"/>
        <n v="870639653380" u="1"/>
        <n v="870523435400" u="1"/>
        <n v="870728014350" u="1"/>
        <n v="870639847634" u="1"/>
        <n v="870843383589" u="1"/>
        <n v="870589670617" u="1"/>
        <n v="870636422354" u="1"/>
        <n v="870118061244" u="1"/>
        <n v="870520963470" u="1"/>
        <n v="870779584648" u="1"/>
        <n v="870521732152" u="1"/>
        <n v="870430695752" u="1"/>
        <n v="870524567860" u="1"/>
        <n v="870590557356" u="1"/>
        <n v="870518752283" u="1"/>
        <n v="870779666354" u="1"/>
        <n v="870687243900" u="1"/>
        <n v="870253759145" u="1"/>
        <n v="870589637228" u="1"/>
        <n v="870517303336" u="1"/>
        <n v="870522754315" u="1"/>
        <n v="870514855305" u="1"/>
        <n v="870436917857" u="1"/>
        <n v="870895851584" u="1"/>
        <n v="870582699596" u="1"/>
        <n v="870633856273" u="1"/>
        <n v="870729852646" u="1"/>
        <n v="870583224089" u="1"/>
        <n v="870476787759" u="1"/>
        <n v="870840923970" u="1"/>
        <n v="870902238690" u="1"/>
        <n v="870523544017" u="1"/>
        <n v="870895946224" u="1"/>
        <n v="870583060048" u="1"/>
        <n v="870637187566" u="1"/>
        <n v="870772980568" u="1"/>
        <n v="870685990290" u="1"/>
        <n v="870898759916" u="1"/>
        <n v="870635912464" u="1"/>
        <n v="870644255750" u="1"/>
        <n v="870774611345" u="1"/>
        <n v="870900534612" u="1"/>
        <n v="870639919751" u="1"/>
        <n v="870438968243" u="1"/>
        <n v="870773825020" u="1"/>
        <n v="870635110264" u="1"/>
        <n v="870683485641" u="1"/>
        <n v="870780792288" u="1"/>
        <n v="870775402992" u="1"/>
        <n v="870844937641" u="1"/>
        <n v="870292644490" u="1"/>
        <n v="870844996478" u="1"/>
        <n v="870051642907" u="1"/>
        <n v="870735304554" u="1"/>
        <n v="870438641113" u="1"/>
        <n v="870780470540" u="1"/>
        <n v="870637482952" u="1"/>
        <n v="870778306078" u="1"/>
        <n v="870590755462" u="1"/>
        <n v="870903889590" u="1"/>
        <n v="870589360272" u="1"/>
        <n v="870637849601" u="1"/>
        <n v="870471564235" u="1"/>
        <n v="870941664776" u="1"/>
        <n v="870635305385" u="1"/>
        <n v="870471630321" u="1"/>
        <n v="870473336964" u="1"/>
        <n v="870388185430" u="1"/>
        <n v="870481266918" u="1"/>
        <n v="870681681178" u="1"/>
        <n v="870732447859" u="1"/>
        <n v="380432221771" u="1"/>
        <n v="870637871419" u="1"/>
        <n v="870481138890" u="1"/>
        <n v="870635931702" u="1"/>
        <n v="870776606691" u="1"/>
        <n v="870734904039" u="1"/>
        <n v="870435210938" u="1"/>
        <n v="870586137810" u="1"/>
        <n v="870520660473" u="1"/>
        <n v="870588211702" u="1"/>
        <n v="870520723677" u="1"/>
        <n v="870475757234" u="1"/>
        <n v="870851466381" u="1"/>
        <n v="870520521841" u="1"/>
        <n v="870738060500" u="1"/>
        <n v="870687201877" u="1"/>
        <n v="870475708199" u="1"/>
        <n v="870843909277" u="1"/>
        <n v="870635387514" u="1"/>
        <n v="870738332715" u="1"/>
        <n v="870595402223" u="1"/>
        <n v="870728449528" u="1"/>
        <n v="870430511713" u="1"/>
        <n v="870846516244" u="1"/>
        <n v="870645526666" u="1"/>
        <n v="870847449066" u="1"/>
        <n v="870729837212" u="1"/>
        <n v="870586479995" u="1"/>
        <n v="870644734230" u="1"/>
        <n v="870775363833" u="1"/>
        <n v="870991588352" u="1"/>
        <n v="870848225688" u="1"/>
        <n v="870519949061" u="1"/>
        <n v="870898726947" u="1"/>
        <n v="870773848477" u="1"/>
        <n v="870775435620" u="1"/>
        <n v="870683589672" u="1"/>
        <n v="870730535627" u="1"/>
        <n v="870732154977" u="1"/>
        <n v="870388349644" u="1"/>
        <n v="870732461966" u="1"/>
        <n v="870519252415" u="1"/>
        <n v="870639229731" u="1"/>
        <n v="870727490860" u="1"/>
        <n v="870689764753" u="1"/>
        <n v="870589296903" u="1"/>
        <n v="870942062306" u="1"/>
        <n v="870686983376" u="1"/>
        <n v="870683388340" u="1"/>
        <n v="870637337980" u="1"/>
        <n v="870585605319" u="1"/>
        <n v="870586606182" u="1"/>
        <n v="870844453780" u="1"/>
        <n v="870736727666" u="1"/>
        <n v="870518766669" u="1"/>
        <n v="870474611976" u="1"/>
        <n v="870394924388" u="1"/>
        <n v="870586624490" u="1"/>
        <n v="870736500182" u="1"/>
        <n v="870582854699" u="1"/>
        <n v="870437220574" u="1"/>
        <n v="870782588823" u="1"/>
        <n v="870517081295" u="1"/>
        <n v="870636775540" u="1"/>
        <n v="870774954427" u="1"/>
        <n v="870776586766" u="1"/>
        <n v="870394556599" u="1"/>
        <n v="870639991026" u="1"/>
        <n v="870520501026" u="1"/>
        <n v="870637589077" u="1"/>
        <n v="870472453518" u="1"/>
        <n v="870635133438" u="1"/>
        <n v="870044293136" u="1"/>
        <n v="870589409623" u="1"/>
        <n v="870734489766" u="1"/>
        <n v="870774880134" u="1"/>
        <n v="870779898951" u="1"/>
        <n v="870779765980" u="1"/>
        <n v="870727458088" u="1"/>
        <n v="870776376748" u="1"/>
        <n v="870585866853" u="1"/>
        <n v="870691384515" u="1"/>
        <n v="870729771502" u="1"/>
        <n v="870732544911" u="1"/>
        <n v="870846896044" u="1"/>
        <n v="870778909897" u="1"/>
        <n v="870840847839" u="1"/>
        <n v="870586283054" u="1"/>
        <n v="870738493400" u="1"/>
        <n v="870895250125" u="1"/>
        <n v="871202875713" u="1"/>
        <n v="870688124047" u="1"/>
        <n v="870477352852" u="1"/>
        <n v="870727967318" u="1"/>
        <n v="870637266814" u="1"/>
        <n v="870732250643" u="1"/>
        <n v="870897640047" u="1"/>
        <n v="870733735584" u="1"/>
        <n v="870735535191" u="1"/>
        <n v="870285772115" u="1"/>
        <n v="870778776215" u="1"/>
        <n v="870637243618" u="1"/>
        <n v="870771834754" u="1"/>
        <n v="870841511310" u="1"/>
        <n v="870736059272" u="1"/>
        <n v="870680552264" u="1"/>
        <n v="870734607316" u="1"/>
        <n v="870731950679" u="1"/>
        <n v="870772066331" u="1"/>
        <n v="870585491750" u="1"/>
        <n v="870588986310" u="1"/>
        <n v="870634026404" u="1"/>
        <n v="870593935785" u="1"/>
        <n v="871033567434" u="1"/>
        <n v="870473882750" u="1"/>
        <n v="870519702193" u="1"/>
        <n v="870481208720" u="1"/>
        <n v="380352768095" u="1"/>
        <n v="870944146176" u="1"/>
        <n v="870521765095" u="1"/>
        <n v="870846569741" u="1"/>
        <n v="870730031720" u="1"/>
        <n v="870524544848" u="1"/>
        <n v="870524765430" u="1"/>
        <n v="870727404114" u="1"/>
        <n v="870892374652" u="1"/>
        <n v="870523587877" u="1"/>
        <n v="870439006990" u="1"/>
        <n v="870515291792" u="1"/>
        <n v="870637230537" u="1"/>
        <n v="870519122567" u="1"/>
        <n v="870520579402" u="1"/>
        <n v="870772722629" u="1"/>
        <n v="870474847961" u="1"/>
        <n v="870633301560" u="1"/>
        <n v="870732484084" u="1"/>
        <n v="870775506670" u="1"/>
        <n v="870779060213" u="1"/>
        <n v="870899360904" u="1"/>
        <n v="870844870876" u="1"/>
        <n v="870640475773" u="1"/>
        <n v="870733247036" u="1"/>
        <n v="870430945220" u="1"/>
        <n v="870781937687" u="1"/>
        <n v="870734426143" u="1"/>
        <n v="870897475962" u="1"/>
        <n v="870680523018" u="1"/>
        <n v="870841865569" u="1"/>
        <n v="870732032400" u="1"/>
        <n v="870895125007" u="1"/>
        <n v="870945946829" u="1"/>
        <n v="870685789692" u="1"/>
        <n v="870736315904" u="1"/>
        <n v="870851159153" u="1"/>
        <n v="870776814537" u="1"/>
        <n v="870727368259" u="1"/>
        <n v="870848951960" u="1"/>
        <n v="870774729935" u="1"/>
        <n v="870680180425" u="1"/>
        <n v="870585358244" u="1"/>
        <n v="870898546200" u="1"/>
        <n v="870637925700" u="1"/>
        <n v="870681737998" u="1"/>
        <n v="870846426507" u="1"/>
        <n v="870730306165" u="1"/>
        <n v="870852790174" u="1"/>
        <n v="870734694863" u="1"/>
        <n v="870685761016" u="1"/>
        <n v="870644402740" u="1"/>
        <n v="870683427969" u="1"/>
        <n v="870843970313" u="1"/>
        <n v="870848615769" u="1"/>
        <n v="870644339804" u="1"/>
        <n v="871032186101" u="1"/>
        <n v="870475924157" u="1"/>
        <n v="870051204526" u="1"/>
        <n v="870520196264" u="1"/>
        <n v="870432524933" u="1"/>
        <n v="870776458204" u="1"/>
        <n v="870846373944" u="1"/>
        <n v="870730662196" u="1"/>
        <n v="870683670850" u="1"/>
        <n v="870477582520" u="1"/>
        <n v="870518857726" u="1"/>
        <n v="870898888260" u="1"/>
        <n v="870637661456" u="1"/>
        <n v="870727472508" u="1"/>
        <n v="870738165218" u="1"/>
        <n v="870291098486" u="1"/>
        <n v="870640741372" u="1"/>
        <n v="870168274564" u="1"/>
        <n v="870644764026" u="1"/>
        <n v="870734717401" u="1"/>
        <n v="870523316835" u="1"/>
        <n v="870782495800" u="1"/>
        <n v="870683237520" u="1"/>
        <n v="870589600827" u="1"/>
        <n v="870689924479" u="1"/>
        <n v="870987410670" u="1"/>
        <n v="870896323510" u="1"/>
        <n v="870471410060" u="1"/>
        <n v="870843355291" u="1"/>
        <n v="870780523525" u="1"/>
        <n v="870641429417" u="1"/>
        <n v="870730971567" u="1"/>
        <n v="870779528020" u="1"/>
        <n v="870687697234" u="1"/>
        <n v="870848661140" u="1"/>
        <n v="870848796835" u="1"/>
        <n v="870771245858" u="1"/>
        <n v="870945108539" u="1"/>
        <n v="870849672452" u="1"/>
        <n v="870844087652" u="1"/>
        <n v="870738380901" u="1"/>
        <n v="870781562312" u="1"/>
        <n v="870582752270" u="1"/>
        <n v="870841919735" u="1"/>
        <n v="870051121802" u="1"/>
        <n v="870582805006" u="1"/>
        <n v="870637170001" u="1"/>
        <n v="870847850233" u="1"/>
        <n v="870473510650" u="1"/>
        <n v="870644809595" u="1"/>
        <n v="870643797043" u="1"/>
        <n v="870732302357" u="1"/>
        <n v="870730705137" u="1"/>
        <n v="870735767836" u="1"/>
        <n v="870691071848" u="1"/>
        <n v="870733764720" u="1"/>
        <n v="870734386709" u="1"/>
        <n v="870728120623" u="1"/>
        <n v="870732506932" u="1"/>
        <n v="870850147278" u="1"/>
        <n v="870988934335" u="1"/>
        <n v="870640059180" u="1"/>
        <n v="870520312933" u="1"/>
        <n v="870640152281" u="1"/>
        <n v="870583257069" u="1"/>
        <n v="870848907585" u="1"/>
        <n v="870851714625" u="1"/>
        <n v="870691314986" u="1"/>
        <n v="870734964343" u="1"/>
        <n v="380388810623" u="1"/>
        <n v="870596250741" u="1"/>
        <n v="870849536040" u="1"/>
        <n v="870895453597" u="1"/>
        <n v="870517382289" u="1"/>
        <n v="870737117724" u="1"/>
        <n v="870635667072" u="1"/>
        <n v="870519533613" u="1"/>
        <n v="870291144283" u="1"/>
        <n v="870849182184" u="1"/>
        <n v="870689747419" u="1"/>
        <n v="870475863655" u="1"/>
        <n v="870210960998" u="1"/>
        <n v="870782213632" u="1"/>
        <n v="870898925409" u="1"/>
        <n v="870851106263" u="1"/>
        <n v="870991974964" u="1"/>
        <n v="870851632014" u="1"/>
        <n v="870430105566" u="1"/>
        <n v="870943586196" u="1"/>
        <n v="870683918177" u="1"/>
        <n v="870852736280" u="1"/>
        <n v="870733964255" u="1"/>
        <n v="870771742407" u="1"/>
        <n v="870844894807" u="1"/>
        <n v="870778407309" u="1"/>
        <n v="870841037946" u="1"/>
        <n v="870848359391" u="1"/>
        <n v="870942298964" u="1"/>
        <n v="870644745627" u="1"/>
        <n v="870291944068" u="1"/>
        <n v="870774056517" u="1"/>
        <n v="870637726582" u="1"/>
        <n v="870848145275" u="1"/>
        <n v="870643475143" u="1"/>
        <n v="870730855899" u="1"/>
        <n v="870519761034" u="1"/>
        <n v="870431536860" u="1"/>
        <n v="870681665046" u="1"/>
        <n v="870521023619" u="1"/>
        <n v="870645484633" u="1"/>
        <n v="870778633713" u="1"/>
        <n v="870896457338" u="1"/>
        <n v="870781204984" u="1"/>
        <n v="870730183341" u="1"/>
        <n v="870987511120" u="1"/>
        <n v="870734777841" u="1"/>
        <n v="870771651773" u="1"/>
        <n v="870636505424" u="1"/>
        <n v="870778230996" u="1"/>
        <n v="870903563857" u="1"/>
        <n v="870895048656" u="1"/>
        <n v="870520274300" u="1"/>
        <n v="870517444111" u="1"/>
        <n v="870520445824" u="1"/>
        <n v="870778581642" u="1"/>
        <n v="870895303372" u="1"/>
        <n v="870898438107" u="1"/>
        <n v="870732646847" u="1"/>
        <n v="870734757677" u="1"/>
        <n v="870900743483" u="1"/>
        <n v="870635172847" u="1"/>
        <n v="870727549178" u="1"/>
        <n v="870840073558" u="1"/>
        <n v="380433018250" u="1"/>
        <n v="870839935812" u="1"/>
        <n v="870644012497" u="1"/>
        <n v="870591298148" u="1"/>
        <n v="870686381789" u="1"/>
        <n v="870944755865" u="1"/>
        <n v="870895515316" u="1"/>
        <n v="870471904778" u="1"/>
        <n v="870778491191" u="1"/>
        <n v="870727586036" u="1"/>
        <n v="870291702147" u="1"/>
        <n v="870892787425" u="1"/>
        <n v="870989670673" u="1"/>
        <n v="870728616110" u="1"/>
        <n v="870728905691" u="1"/>
        <n v="870727275340" u="1"/>
        <n v="870840353885" u="1"/>
        <n v="870902641539" u="1"/>
        <n v="870775255100" u="1"/>
        <n v="870774769939" u="1"/>
        <n v="870735559383" u="1"/>
        <n v="870777771478" u="1"/>
        <n v="870900884074" u="1"/>
        <n v="870646562580" u="1"/>
        <n v="871201277437" u="1"/>
        <n v="870735442591" u="1"/>
        <n v="870645406124" u="1"/>
        <n v="870637146886" u="1"/>
        <n v="870844223782" u="1"/>
        <n v="870840812422" u="1"/>
        <n v="870844306896" u="1"/>
        <n v="870643286075" u="1"/>
        <n v="871201230586" u="1"/>
        <n v="870519413722" u="1"/>
        <n v="870781430060" u="1"/>
        <n v="870517145110" u="1"/>
        <n v="870896602977" u="1"/>
        <n v="870845928415" u="1"/>
        <n v="870686132660" u="1"/>
        <n v="870778705900" u="1"/>
        <n v="870840416817" u="1"/>
        <n v="871152231639" u="1"/>
        <n v="870899137201" u="1"/>
        <n v="870735986870" u="1"/>
        <n v="870847997039" u="1"/>
        <n v="870686428703" u="1"/>
        <n v="870902404300" u="1"/>
        <n v="871034299770" u="1"/>
        <n v="870524723190" u="1"/>
        <n v="870474884212" u="1"/>
        <n v="870438088376" u="1"/>
        <n v="870736154538" u="1"/>
        <n v="870645374489" u="1"/>
        <n v="870942320606" u="1"/>
        <n v="870774266145" u="1"/>
        <n v="870771872593" u="1"/>
        <n v="870681866313" u="1"/>
        <n v="870892738817" u="1"/>
        <n v="870639254169" u="1"/>
        <n v="870737950460" u="1"/>
        <n v="870634766212" u="1"/>
        <n v="870847507176" u="1"/>
        <n v="870640401716" u="1"/>
        <n v="870597958601" u="1"/>
        <n v="870685932655" u="1"/>
        <n v="870773635060" u="1"/>
        <n v="870736212030" u="1"/>
        <n v="870841707449" u="1"/>
        <n v="870782132153" u="1"/>
        <n v="871153371594" u="1"/>
        <n v="870898659247" u="1"/>
        <n v="870851413804" u="1"/>
        <n v="870736394490" u="1"/>
        <n v="870841088432" u="1"/>
        <n v="870588393613" u="1"/>
        <n v="870849779942" u="1"/>
        <n v="870839958320" u="1"/>
        <n v="870774244942" u="1"/>
        <n v="870772608997" u="1"/>
        <n v="870896299865" u="1"/>
        <n v="871158802924" u="1"/>
        <n v="870683712037" u="1"/>
        <n v="870736767898" u="1"/>
        <n v="870775109440" u="1"/>
        <n v="870393617337" u="1"/>
        <n v="870774318640" u="1"/>
        <n v="870736805973" u="1"/>
        <n v="870992992032" u="1"/>
        <n v="870681927937" u="1"/>
        <n v="871153971660" u="1"/>
        <n v="870782089517" u="1"/>
        <n v="870989580248" u="1"/>
        <n v="870637986701" u="1"/>
        <n v="870732385445" u="1"/>
        <n v="870515511820" u="1"/>
        <n v="870727604360" u="1"/>
        <n v="870775456319" u="1"/>
        <n v="870637363737" u="1"/>
        <n v="871203764135" u="1"/>
        <n v="871033300050" u="1"/>
        <n v="870897563685" u="1"/>
        <n v="870690971239" u="1"/>
        <n v="870781475170" u="1"/>
        <n v="870733899990" u="1"/>
        <n v="870728869200" u="1"/>
        <n v="870634573962" u="1"/>
        <n v="871160677548" u="1"/>
        <n v="870728919390" u="1"/>
        <n v="870736936806" u="1"/>
        <n v="870523879557" u="1"/>
        <n v="870637515719" u="1"/>
        <n v="870643876221" u="1"/>
        <n v="870733003958" u="1"/>
        <n v="870849653663" u="1"/>
        <n v="870733051776" u="1"/>
        <n v="870634322040" u="1"/>
        <n v="870734190625" u="1"/>
        <n v="870736905943" u="1"/>
        <n v="870782415159" u="1"/>
        <n v="870640456539" u="1"/>
        <n v="870738008150" u="1"/>
        <n v="870728660631" u="1"/>
        <n v="870637527068" u="1"/>
        <n v="870944130729" u="1"/>
        <n v="870853388191" u="1"/>
        <n v="870778843823" u="1"/>
        <n v="870738261097" u="1"/>
        <n v="870738409065" u="1"/>
        <n v="871156138110" u="1"/>
        <n v="871155888806" u="1"/>
        <n v="870985889513" u="1"/>
        <n v="871203321602" u="1"/>
        <n v="870774018777" u="1"/>
        <n v="870691115704" u="1"/>
        <n v="870945253111" u="1"/>
        <n v="870727506635" u="1"/>
        <n v="870737497557" u="1"/>
        <n v="870850071258" u="1"/>
        <n v="870941978910" u="1"/>
        <n v="870987483219" u="1"/>
        <n v="870683888700" u="1"/>
        <n v="871153080682" u="1"/>
        <n v="870839747730" u="1"/>
        <n v="870782465911" u="1"/>
        <n v="870843941306" u="1"/>
        <n v="871156049836" u="1"/>
        <n v="870849629717" u="1"/>
        <n v="870733416639" u="1"/>
        <n v="870993102430" u="1"/>
        <n v="870640206138" u="1"/>
        <n v="870989331760" u="1"/>
        <n v="870519384001" u="1"/>
        <n v="870680204952" u="1"/>
        <n v="870473802135" u="1"/>
        <n v="871152660533" u="1"/>
        <n v="870771438830" u="1"/>
        <n v="870990224758" u="1"/>
        <n v="871159184921" u="1"/>
        <n v="871152204440" u="1"/>
        <n v="870989164880" u="1"/>
        <n v="870640233360" u="1"/>
        <n v="870683748851" u="1"/>
        <n v="870853127518" u="1"/>
        <n v="870644603000" u="1"/>
        <n v="870898700362" u="1"/>
        <n v="871033959286" u="1"/>
        <n v="870738216911" u="1"/>
        <n v="870841642183" u="1"/>
        <n v="870471608341" u="1"/>
        <n v="870902981265" u="1"/>
        <n v="870685852231" u="1"/>
        <n v="871153709821" u="1"/>
        <n v="870728140198" u="1"/>
        <n v="870729813362" u="1"/>
        <n v="870681996547" u="1"/>
        <n v="870734564835" u="1"/>
        <n v="870942248363" u="1"/>
        <n v="870845889182" u="1"/>
        <n v="870520639684" u="1"/>
        <n v="870774166716" u="1"/>
        <n v="870733286559" u="1"/>
        <n v="870592722740" u="1"/>
        <n v="870732331721" u="1"/>
        <n v="870782250924" u="1"/>
        <n v="870895466531" u="1"/>
        <n v="870782184264" u="1"/>
        <n v="870594321322" u="1"/>
        <n v="871206148874" u="1"/>
        <n v="871033333923" u="1"/>
        <n v="871155378570" u="1"/>
        <n v="871203149091" u="1"/>
        <n v="870774468990" u="1"/>
        <n v="870894994789" u="1"/>
        <n v="871153499810" u="1"/>
        <n v="870733526047" u="1"/>
        <n v="870733201457" u="1"/>
        <n v="870895829711" u="1"/>
        <n v="871153047330" u="1"/>
        <n v="871155057194" u="1"/>
        <n v="870780560574" u="1"/>
        <n v="870987577742" u="1"/>
        <n v="380578151489" u="1"/>
        <n v="870843888702" u="1"/>
        <n v="870644081843" u="1"/>
        <n v="871035060910" u="1"/>
        <n v="870985240251" u="1"/>
        <n v="870686404198" u="1"/>
        <n v="870994715410" u="1"/>
        <n v="870734535872" u="1"/>
        <n v="871163529185" u="1"/>
        <n v="870514980607" u="1"/>
        <n v="870992783503" u="1"/>
        <n v="870588331306" u="1"/>
        <n v="870988906118" u="1"/>
        <n v="870776758772" u="1"/>
        <n v="870735086567" u="1"/>
        <n v="871208280118" u="1"/>
        <n v="871158288989" u="1"/>
        <n v="871153840305" u="1"/>
        <n v="870727389154" u="1"/>
        <n v="870895413148" u="1"/>
        <n v="870778996841" u="1"/>
        <n v="870896612810" u="1"/>
        <n v="870736967297" u="1"/>
        <n v="871154653214" u="1"/>
        <n v="870776353585" u="1"/>
        <n v="870687124706" u="1"/>
        <n v="870438404352" u="1"/>
        <n v="870848401973" u="1"/>
        <n v="870896619207" u="1"/>
        <n v="871155938344" u="1"/>
        <n v="870781663951" u="1"/>
        <n v="870644163148" u="1"/>
        <n v="870778758514" u="1"/>
        <n v="870683651970" u="1"/>
        <n v="871203124606" u="1"/>
        <n v="870682794968" u="1"/>
        <n v="870521107410" u="1"/>
        <n v="870682030096" u="1"/>
        <n v="870593479254" u="1"/>
        <n v="870476827403" u="1"/>
        <n v="870730740345" u="1"/>
        <n v="870737275260" u="1"/>
        <n v="871203170914" u="1"/>
        <n v="870777450942" u="1"/>
        <n v="870993072775" u="1"/>
        <n v="871155674756" u="1"/>
        <n v="870948443034" u="1"/>
        <n v="870994492351" u="1"/>
        <n v="871203081150" u="1"/>
        <n v="870989370403" u="1"/>
        <n v="870849987876" u="1"/>
        <n v="871155706159" u="1"/>
        <n v="870687314869" u="1"/>
        <n v="870644281871" u="1"/>
        <n v="870945620669" u="1"/>
        <n v="870989515666" u="1"/>
        <n v="871206924581" u="1"/>
        <n v="870637685041" u="1"/>
        <n v="870988665689" u="1"/>
        <n v="870728469390" u="1"/>
        <n v="870781528707" u="1"/>
        <n v="870776293303" u="1"/>
        <n v="870990758500" u="1"/>
        <n v="870991957582" u="1"/>
        <n v="870634186516" u="1"/>
        <n v="871035397618" u="1"/>
        <n v="870895811503" u="1"/>
        <n v="870775328706" u="1"/>
        <n v="870689984132" u="1"/>
        <n v="870895071530" u="1"/>
        <n v="870523187670" u="1"/>
        <n v="870775204577" u="1"/>
        <n v="870898178720" u="1"/>
        <n v="871031980212" u="1"/>
        <n v="871201856332" u="1"/>
        <n v="871159518612" u="1"/>
        <n v="871038922751" u="1"/>
        <n v="870643699352" u="1"/>
        <n v="870683279802" u="1"/>
        <n v="870736106591" u="1"/>
        <n v="870847746606" u="1"/>
        <n v="870730289581" u="1"/>
        <n v="871155989194" u="1"/>
        <n v="870737085346" u="1"/>
        <n v="870779962699" u="1"/>
        <n v="870688005954" u="1"/>
        <n v="870635016400" u="1"/>
        <n v="870688080364" u="1"/>
        <n v="871151896603" u="1"/>
        <n v="870775482100" u="1"/>
        <n v="870689690699" u="1"/>
        <n v="870839511457" u="1"/>
        <n v="870848829072" u="1"/>
        <n v="871206253730" u="1"/>
        <n v="870680506254" u="1"/>
        <n v="870639600516" u="1"/>
        <n v="870895550888" u="1"/>
        <n v="870899000727" u="1"/>
        <n v="870516708722" u="1"/>
        <n v="870692036533" u="1"/>
        <n v="870591576336" u="1"/>
        <n v="870990279180" u="1"/>
        <n v="870597750465" u="1"/>
        <n v="870987721789" u="1"/>
        <n v="871151818881" u="1"/>
        <n v="871152265306" u="1"/>
        <n v="871155639228" u="1"/>
        <n v="871159142476" u="1"/>
        <n v="871152506018" u="1"/>
        <n v="870516620731" u="1"/>
        <n v="871155022329" u="1"/>
        <n v="870587922919" u="1"/>
        <n v="870849817546" u="1"/>
        <n v="871152607554" u="1"/>
        <n v="871154086297" u="1"/>
        <n v="870990865787" u="1"/>
        <n v="870683614346" u="1"/>
        <n v="871033120273" u="1"/>
        <n v="871039162440" u="1"/>
        <n v="870730727050" u="1"/>
        <n v="870847567539" u="1"/>
        <n v="871032102315" u="1"/>
        <n v="871037955286" u="1"/>
        <n v="871202000231" u="1"/>
        <n v="870985013583" u="1"/>
        <n v="871153008756" u="1"/>
        <n v="871205745599" u="1"/>
        <n v="870772943092" u="1"/>
        <n v="871202028885" u="1"/>
        <n v="870473929443" u="1"/>
        <n v="871209967609" u="1"/>
        <n v="870727663910" u="1"/>
        <n v="871203624470" u="1"/>
        <n v="871207776719" u="1"/>
        <n v="871159627219" u="1"/>
        <n v="870896438229" u="1"/>
        <n v="870691995770" u="1"/>
        <n v="870844377980" u="1"/>
        <n v="870738441951" u="1"/>
        <n v="870773730200" u="1"/>
        <n v="870774385511" u="1"/>
        <n v="871160195418" u="1"/>
        <n v="870845965339" u="1"/>
        <n v="870730556794" u="1"/>
        <n v="870591355880" u="1"/>
        <n v="870779033871" u="1"/>
        <n v="870774286515" u="1"/>
        <n v="871203513492" u="1"/>
        <n v="870782059455" u="1"/>
        <n v="870734928882" u="1"/>
        <n v="870732432227" u="1"/>
        <n v="870847918027" u="1"/>
        <n v="871155963047" u="1"/>
        <n v="870640112439" u="1"/>
        <n v="870637391792" u="1"/>
        <n v="870839859026" u="1"/>
        <n v="870589233519" u="1"/>
        <n v="870637411125" u="1"/>
        <n v="870895543740" u="1"/>
        <n v="870895281823" u="1"/>
        <n v="870989081722" u="1"/>
        <n v="870689944301" u="1"/>
        <n v="871203061906" u="1"/>
        <n v="871154070563" u="1"/>
        <n v="871038875189" u="1"/>
        <n v="871155511873" u="1"/>
        <n v="870780975464" u="1"/>
        <n v="871153599548" u="1"/>
        <n v="870640434361" u="1"/>
        <n v="871160545447" u="1"/>
        <n v="870680586295" u="1"/>
        <n v="380670402962" u="1"/>
        <n v="871034224680" u="1"/>
        <n v="871203430080" u="1"/>
        <n v="871205699004" u="1"/>
        <n v="870773111540" u="1"/>
        <n v="871201973533" u="1"/>
        <n v="871039009815" u="1"/>
        <n v="870898388326" u="1"/>
        <n v="870985338059" u="1"/>
        <n v="871032075009" u="1"/>
        <n v="871155037641" u="1"/>
        <n v="871156214116" u="1"/>
        <n v="870991390942" u="1"/>
        <n v="870987049006" u="1"/>
        <n v="870899203905" u="1"/>
        <n v="870994815505" u="1"/>
        <n v="870476363463" u="1"/>
        <n v="871029446121" u="1"/>
        <n v="870728351190" u="1"/>
        <n v="871153385557" u="1"/>
        <n v="871152644890" u="1"/>
        <n v="870994613551" u="1"/>
        <n v="870993513655" u="1"/>
        <n v="870686813116" u="1"/>
        <n v="870896538611" u="1"/>
        <n v="870734466077" u="1"/>
        <n v="870640633772" u="1"/>
        <n v="871035030046" u="1"/>
        <n v="870735066613" u="1"/>
        <n v="870596362347" u="1"/>
        <n v="870842176313" u="1"/>
        <n v="870640039215" u="1"/>
        <n v="870639715441" u="1"/>
        <n v="871205854493" u="1"/>
        <n v="870782296124" u="1"/>
        <n v="870844014289" u="1"/>
        <n v="870733351660" u="1"/>
        <n v="870774540143" u="1"/>
        <n v="871151599203" u="1"/>
        <n v="870644857656" u="1"/>
        <n v="870523107684" u="1"/>
        <n v="870941995203" u="1"/>
        <n v="870840696349" u="1"/>
        <n v="870637700880" u="1"/>
        <n v="870894942689" u="1"/>
        <n v="870734137966" u="1"/>
        <n v="870947160797" u="1"/>
        <n v="870843845331" u="1"/>
        <n v="871206848910" u="1"/>
        <n v="871164931090" u="1"/>
        <n v="871159030300" u="1"/>
        <n v="871207216010" u="1"/>
        <n v="871157572433" u="1"/>
        <n v="871153558651" u="1"/>
        <n v="870776638664" u="1"/>
        <n v="870985487704" u="1"/>
        <n v="870734070057" u="1"/>
        <n v="870839163306" u="1"/>
        <n v="870985298187" u="1"/>
        <n v="870987247936" u="1"/>
        <n v="870991803112" u="1"/>
        <n v="870680439390" u="1"/>
        <n v="871035628075" u="1"/>
        <n v="870781117411" u="1"/>
        <n v="871033230656" u="1"/>
        <n v="871201304776" u="1"/>
        <n v="871158823094" u="1"/>
        <n v="871155168779" u="1"/>
        <n v="871207914727" u="1"/>
        <n v="870991458438" u="1"/>
        <n v="871153163822" u="1"/>
        <n v="380634254348" u="1"/>
        <n v="871033362849" u="1"/>
        <n v="870849699312" u="1"/>
        <n v="871206544387" u="1"/>
        <n v="870903492769" u="1"/>
        <n v="871155821563" u="1"/>
        <n v="870985545365" u="1"/>
        <n v="871152846454" u="1"/>
        <n v="871038856404" u="1"/>
        <n v="870944881199" u="1"/>
        <n v="870841552480" u="1"/>
        <n v="870780048205" u="1"/>
        <n v="870734085222" u="1"/>
        <n v="871203486716" u="1"/>
        <n v="870781745999" u="1"/>
        <n v="870732607894" u="1"/>
        <n v="870840252670" u="1"/>
        <n v="870900598808" u="1"/>
        <n v="871033406109" u="1"/>
        <n v="871155192534" u="1"/>
        <n v="871035812623" u="1"/>
        <n v="870851321030" u="1"/>
        <n v="871158483033" u="1"/>
        <n v="870734736142" u="1"/>
        <n v="870851837662" u="1"/>
        <n v="871037790570" u="1"/>
        <n v="870585798190" u="1"/>
        <n v="871151732850" u="1"/>
        <n v="870639826555" u="1"/>
        <n v="870633882616" u="1"/>
        <n v="870775101196" u="1"/>
        <n v="870946493780" u="1"/>
        <n v="870894983542" u="1"/>
        <n v="870690596389" u="1"/>
        <n v="870987862336" u="1"/>
        <n v="870948674999" u="1"/>
        <n v="870984961517" u="1"/>
        <n v="870986136528" u="1"/>
        <n v="870847400926" u="1"/>
        <n v="871152778825" u="1"/>
        <n v="870782556243" u="1"/>
        <n v="870779824927" u="1"/>
        <n v="871158845673" u="1"/>
        <n v="870991359670" u="1"/>
        <n v="871033887950" u="1"/>
        <n v="870689902419" u="1"/>
        <n v="870986252104" u="1"/>
        <n v="871153788833" u="1"/>
        <n v="871201752091" u="1"/>
        <n v="871152927727" u="1"/>
        <n v="871156364249" u="1"/>
        <n v="871034187225" u="1"/>
        <n v="871159295016" u="1"/>
        <n v="870986936026" u="1"/>
        <n v="871033741256" u="1"/>
        <n v="870772870862" u="1"/>
        <n v="870989309735" u="1"/>
        <n v="870843217302" u="1"/>
        <n v="871160257074" u="1"/>
        <n v="871206336980" u="1"/>
        <n v="871160763897" u="1"/>
        <n v="870985749870" u="1"/>
        <n v="870991256326" u="1"/>
        <n v="871153730507" u="1"/>
        <n v="870782779846" u="1"/>
        <n v="871151550360" u="1"/>
        <n v="870848863435" u="1"/>
        <n v="870778675661" u="1"/>
        <n v="870987845171" u="1"/>
        <n v="870736025745" u="1"/>
        <n v="870727434460" u="1"/>
        <n v="870640259705" u="1"/>
        <n v="870727766923" u="1"/>
        <n v="871151639781" u="1"/>
        <n v="870895038942" u="1"/>
        <n v="871206368632" u="1"/>
        <n v="870644703686" u="1"/>
        <n v="871205885492" u="1"/>
        <n v="871164251965" u="1"/>
        <n v="871208107579" u="1"/>
        <n v="871152828113" u="1"/>
        <n v="870737714033" u="1"/>
        <n v="871034035030" u="1"/>
        <n v="870683857285" u="1"/>
        <n v="870852968833" u="1"/>
        <n v="870732676585" u="1"/>
        <n v="870990252151" u="1"/>
        <n v="871032998335" u="1"/>
        <n v="871151576511" u="1"/>
        <n v="871157958831" u="1"/>
        <n v="870993201458" u="1"/>
        <n v="871205137951" u="1"/>
        <n v="871164341213" u="1"/>
        <n v="870730120998" u="1"/>
        <n v="871164615188" u="1"/>
        <n v="871206354842" u="1"/>
        <n v="871201806100" u="1"/>
        <n v="871205905292" u="1"/>
        <n v="870946628883" u="1"/>
        <n v="870851483112" u="1"/>
        <n v="871034108990" u="1"/>
        <n v="870737846708" u="1"/>
        <n v="870985277774" u="1"/>
        <n v="871203780922" u="1"/>
        <n v="871033177066" u="1"/>
        <n v="870849420909" u="1"/>
        <n v="871034380524" u="1"/>
        <n v="871155273542" u="1"/>
        <n v="870943816740" u="1"/>
        <n v="870643527501" u="1"/>
        <n v="871032124467" u="1"/>
        <n v="870684115140" u="1"/>
        <n v="871155919555" u="1"/>
        <n v="871037386278" u="1"/>
        <n v="870292933078" u="1"/>
        <n v="871203737808" u="1"/>
        <n v="870895875857" u="1"/>
        <n v="871152675720" u="1"/>
        <n v="870995138547" u="1"/>
        <n v="871153218925" u="1"/>
        <n v="871033534042" u="1"/>
        <n v="870781268025" u="1"/>
        <n v="870771552733" u="1"/>
        <n v="870730420713" u="1"/>
        <n v="870734853550" u="1"/>
        <n v="871031968233" u="1"/>
        <n v="871151940165" u="1"/>
        <n v="871155901998" u="1"/>
        <n v="871208156040" u="1"/>
        <n v="870988975232" u="1"/>
        <n v="871038050378" u="1"/>
        <n v="870985383809" u="1"/>
        <n v="871155289769" u="1"/>
        <n v="870774132431" u="1"/>
        <n v="871155312933" u="1"/>
        <n v="870896545175" u="1"/>
        <n v="870737043990" u="1"/>
        <n v="870733443665" u="1"/>
        <n v="870942022596" u="1"/>
        <n v="870989756709" u="1"/>
        <n v="871034274732" u="1"/>
        <n v="870993671775" u="1"/>
        <n v="870737447162" u="1"/>
        <n v="871155205766" u="1"/>
        <n v="871206683468" u="1"/>
        <n v="870895770473" u="1"/>
        <n v="871202043061" u="1"/>
        <n v="870990170125" u="1"/>
        <n v="870989062874" u="1"/>
        <n v="870994519568" u="1"/>
        <n v="871208529232" u="1"/>
        <n v="871037041870" u="1"/>
        <n v="871203700925" u="1"/>
        <n v="871205829632" u="1"/>
        <n v="871164529413" u="1"/>
        <n v="871208786462" u="1"/>
        <n v="871160061016" u="1"/>
        <n v="871031929740" u="1"/>
        <n v="871205965482" u="1"/>
        <n v="871029474820" u="1"/>
        <n v="870841799483" u="1"/>
        <n v="871152711001" u="1"/>
        <n v="870688180698" u="1"/>
        <n v="871152631240" u="1"/>
        <n v="870737919372" u="1"/>
        <n v="870851760760" u="1"/>
        <n v="871155125261" u="1"/>
        <n v="870902296740" u="1"/>
        <n v="870985042134" u="1"/>
        <n v="871159819812" u="1"/>
        <n v="871153478102" u="1"/>
        <n v="871206069067" u="1"/>
        <n v="870776875929" u="1"/>
        <n v="870691145660" u="1"/>
        <n v="870849226224" u="1"/>
        <n v="870948347688" u="1"/>
        <n v="871156239381" u="1"/>
        <n v="871153581498" u="1"/>
        <n v="870989427873" u="1"/>
        <n v="871203231622" u="1"/>
        <n v="870987888895" u="1"/>
        <n v="871031941535" u="1"/>
        <n v="871155539339" u="1"/>
        <n v="871205679090" u="1"/>
        <n v="870691873923" u="1"/>
        <n v="870993558180" u="1"/>
        <n v="871029623549" u="1"/>
        <n v="870727329300" u="1"/>
        <n v="871152087246" u="1"/>
        <n v="871035699891" u="1"/>
        <n v="871038650308" u="1"/>
        <n v="870988993172" u="1"/>
        <n v="871160938620" u="1"/>
        <n v="871207949206" u="1"/>
        <n v="871031877603" u="1"/>
        <n v="870843406653" u="1"/>
        <n v="870995184010" u="1"/>
        <n v="871163381151" u="1"/>
        <n v="871207181273" u="1"/>
        <n v="870993484493" u="1"/>
        <n v="871152253530" u="1"/>
        <n v="870985719124" u="1"/>
        <n v="871034143329" u="1"/>
        <n v="871153057960" u="1"/>
        <n v="871163632184" u="1"/>
        <n v="870942113962" u="1"/>
        <n v="871159942695" u="1"/>
        <n v="871159583032" u="1"/>
        <n v="870844050015" u="1"/>
        <n v="871034797553" u="1"/>
        <n v="870780317866" u="1"/>
        <n v="871159993090" u="1"/>
        <n v="870988864346" u="1"/>
        <n v="871156022770" u="1"/>
        <n v="871160453258" u="1"/>
        <n v="870989645503" u="1"/>
        <n v="871159218511" u="1"/>
        <n v="871208299528" u="1"/>
        <n v="871205157276" u="1"/>
        <n v="870685704638" u="1"/>
        <n v="870680423552" u="1"/>
        <n v="870839362187" u="1"/>
        <n v="870991023914" u="1"/>
        <n v="871209802675" u="1"/>
        <n v="871208396760" u="1"/>
        <n v="871163868386" u="1"/>
        <n v="871207362755" u="1"/>
        <n v="870898211355" u="1"/>
        <n v="871153695166" u="1"/>
        <n v="871155604462" u="1"/>
        <n v="871151908736" u="1"/>
        <n v="870844826777" u="1"/>
        <n v="871033191666" u="1"/>
        <n v="870948562970" u="1"/>
        <n v="870895498890" u="1"/>
        <n v="871155340771" u="1"/>
        <n v="871039552933" u="1"/>
        <n v="870993248868" u="1"/>
        <n v="870948533389" u="1"/>
        <n v="871201499584" u="1"/>
        <n v="871039454142" u="1"/>
        <n v="870780882121" u="1"/>
        <n v="871151880865" u="1"/>
        <n v="871207124900" u="1"/>
        <n v="870993833416" u="1"/>
        <n v="871206805664" u="1"/>
        <n v="871151967003" u="1"/>
        <n v="871034335922" u="1"/>
        <n v="870989404953" u="1"/>
        <n v="871157594611" u="1"/>
        <n v="870987637800" u="1"/>
        <n v="871033486415" u="1"/>
        <n v="870780674139" u="1"/>
        <n v="871208130100" u="1"/>
        <n v="870681831179" u="1"/>
        <n v="870987554822" u="1"/>
        <n v="871029847736" u="1"/>
        <n v="871164442793" u="1"/>
        <n v="871160470515" u="1"/>
        <n v="871029607016" u="1"/>
        <n v="871207152120" u="1"/>
        <n v="871153031700" u="1"/>
        <n v="870689646420" u="1"/>
        <n v="870991495487" u="1"/>
        <n v="870640905792" u="1"/>
        <n v="871152545416" u="1"/>
        <n v="871154639060" u="1"/>
        <n v="870899314147" u="1"/>
        <n v="871160038603" u="1"/>
        <n v="871031904368" u="1"/>
        <n v="870896339303" u="1"/>
        <n v="871155399486" u="1"/>
        <n v="871202375628" u="1"/>
        <n v="870639730636" u="1"/>
        <n v="871159922476" u="1"/>
        <n v="871156274052" u="1"/>
        <n v="870849088591" u="1"/>
        <n v="871153526038" u="1"/>
        <n v="870988515692" u="1"/>
        <n v="871160405727" u="1"/>
        <n v="871206630383" u="1"/>
        <n v="871035783303" u="1"/>
        <n v="871037764767" u="1"/>
        <n v="870841983159" u="1"/>
        <n v="871154621778" u="1"/>
        <n v="870899422571" u="1"/>
        <n v="871163951280" u="1"/>
        <n v="871156258413" u="1"/>
        <n v="871036983350" u="1"/>
        <n v="870774815736" u="1"/>
        <n v="871165110498" u="1"/>
        <n v="871203401912" u="1"/>
        <n v="871152401540" u="1"/>
        <n v="870993739238" u="1"/>
        <n v="870842946871" u="1"/>
        <n v="870986189955" u="1"/>
        <n v="870691042576" u="1"/>
        <n v="871154036958" u="1"/>
        <n v="871202399350" u="1"/>
        <n v="870987034702" u="1"/>
        <n v="870681788690" u="1"/>
        <n v="871155409826" u="1"/>
        <n v="871159273309" u="1"/>
        <n v="871208424650" u="1"/>
        <n v="870780230210" u="1"/>
        <n v="871155450238" u="1"/>
        <n v="870773920319" u="1"/>
        <n v="870987870941" u="1"/>
        <n v="871164040528" u="1"/>
        <n v="871035535328" u="1"/>
        <n v="871165038958" u="1"/>
        <n v="870992861707" u="1"/>
        <n v="870782638990" u="1"/>
        <n v="870993567596" u="1"/>
        <n v="870986100148" u="1"/>
        <n v="870690701226" u="1"/>
        <n v="871159892826" u="1"/>
        <n v="870987608837" u="1"/>
        <n v="871207457575" u="1"/>
        <n v="870989468553" u="1"/>
        <n v="871037897901" u="1"/>
        <n v="871155077358" u="1"/>
        <n v="871151524890" u="1"/>
        <n v="871163692959" u="1"/>
        <n v="870995430614" u="1"/>
        <n v="870986583752" u="1"/>
        <n v="871152412710" u="1"/>
        <n v="871159861595" u="1"/>
        <n v="871157637560" u="1"/>
        <n v="870736666708" u="1"/>
        <n v="870987746120" u="1"/>
        <n v="871156115370" u="1"/>
        <n v="870771792835" u="1"/>
        <n v="871153152104" u="1"/>
        <n v="870736835884" u="1"/>
        <n v="870989347828" u="1"/>
        <n v="870993809293" u="1"/>
        <n v="871155587580" u="1"/>
        <n v="871208550948" u="1"/>
        <n v="870985562026" u="1"/>
        <n v="871031953344" u="1"/>
        <n v="870898637069" u="1"/>
        <n v="871038003887" u="1"/>
        <n v="871155095622" u="1"/>
        <n v="870844267093" u="1"/>
        <n v="871201558017" u="1"/>
        <n v="871201623931" u="1"/>
        <n v="871157374382" u="1"/>
        <n v="870989685183" u="1"/>
        <n v="871208811949" u="1"/>
        <n v="871158767285" u="1"/>
        <n v="870995358772" u="1"/>
        <n v="870849018161" u="1"/>
        <n v="871201834923" u="1"/>
        <n v="871152013439" u="1"/>
        <n v="870986843460" u="1"/>
        <n v="870942634699" u="1"/>
        <n v="870991933265" u="1"/>
        <n v="871208258804" u="1"/>
        <n v="871206882272" u="1"/>
        <n v="871035745563" u="1"/>
        <n v="871033380892" u="1"/>
        <n v="871165235428" u="1"/>
        <n v="871206200975" u="1"/>
        <n v="871038392980" u="1"/>
        <n v="870994062884" u="1"/>
        <n v="871203920613" u="1"/>
        <n v="870733487860" u="1"/>
        <n v="871154819832" u="1"/>
        <n v="870896492064" u="1"/>
        <n v="871159539264" u="1"/>
        <n v="871156330160" u="1"/>
        <n v="870896410237" u="1"/>
        <n v="870994987724" u="1"/>
        <n v="870992683100" u="1"/>
        <n v="870945384683" u="1"/>
        <n v="870985576927" u="1"/>
        <n v="871203106099" u="1"/>
        <n v="870903240950" u="1"/>
        <n v="870986887024" u="1"/>
        <n v="871034724385" u="1"/>
        <n v="870775006313" u="1"/>
        <n v="871203673814" u="1"/>
        <n v="871160867910" u="1"/>
        <n v="871202304187" u="1"/>
        <n v="870992595795" u="1"/>
        <n v="870735119312" u="1"/>
        <n v="871037710208" u="1"/>
        <n v="871152141155" u="1"/>
        <n v="871208852592" u="1"/>
        <n v="870774669741" u="1"/>
        <n v="870988573971" u="1"/>
        <n v="871164892950" u="1"/>
        <n v="871033634181" u="1"/>
        <n v="871152802227" u="1"/>
        <n v="870774933392" u="1"/>
        <n v="871159805242" u="1"/>
        <n v="871152064360" u="1"/>
        <n v="870988548341" u="1"/>
        <n v="871160224175" u="1"/>
        <n v="870589713977" u="1"/>
        <n v="870736129684" u="1"/>
        <n v="871160326788" u="1"/>
        <n v="871158700344" u="1"/>
        <n v="871037940066" u="1"/>
        <n v="871029889732" u="1"/>
        <n v="870896369501" u="1"/>
        <n v="870984769604" u="1"/>
        <n v="870686076440" u="1"/>
        <n v="871201120321" u="1"/>
        <n v="871035680172" u="1"/>
        <n v="871153447570" u="1"/>
        <n v="871203950432" u="1"/>
        <n v="871159064950" u="1"/>
        <n v="870897611213" u="1"/>
        <n v="871038831179" u="1"/>
        <n v="870990541391" u="1"/>
        <n v="870948740526" u="1"/>
        <n v="871157146413" u="1"/>
        <n v="871152182773" u="1"/>
        <n v="871206756618" u="1"/>
        <n v="870987225758" u="1"/>
        <n v="871205645107" u="1"/>
        <n v="871034090446" u="1"/>
        <n v="871153237894" u="1"/>
        <n v="870945039970" u="1"/>
        <n v="870987694119" u="1"/>
        <n v="871155250644" u="1"/>
        <n v="870772565648" u="1"/>
        <n v="870988820900" u="1"/>
        <n v="871032169392" u="1"/>
        <n v="871206046240" u="1"/>
        <n v="871160364686" u="1"/>
        <n v="871152324103" u="1"/>
        <n v="870771170547" u="1"/>
        <n v="871152960016" u="1"/>
        <n v="871155147851" u="1"/>
        <n v="871034618788" u="1"/>
        <n v="871031887707" u="1"/>
        <n v="871153998564" u="1"/>
        <n v="870735706216" u="1"/>
        <n v="871037543340" u="1"/>
        <n v="871204093492" u="1"/>
        <n v="871153259936" u="1"/>
        <n v="871206705260" u="1"/>
        <n v="871160632071" u="1"/>
        <n v="871206388678" u="1"/>
        <n v="870941545930" u="1"/>
        <n v="871033461570" u="1"/>
        <n v="870985615207" u="1"/>
        <n v="871164402470" u="1"/>
        <n v="870772033443" u="1"/>
        <n v="871206132235" u="1"/>
        <n v="871208324544" u="1"/>
        <n v="870993376920" u="1"/>
        <n v="871205764930" u="1"/>
        <n v="870848092782" u="1"/>
        <n v="870943870302" u="1"/>
        <n v="870944658037" u="1"/>
        <n v="871031784922" u="1"/>
        <n v="871152380320" u="1"/>
        <n v="871152301135" u="1"/>
        <n v="870635242468" u="1"/>
        <n v="871037463865" u="1"/>
        <n v="870896606170" u="1"/>
        <n v="871035918039" u="1"/>
        <n v="380896592009" u="1"/>
        <n v="871035165113" u="1"/>
        <n v="870989724298" u="1"/>
        <n v="871156068794" u="1"/>
        <n v="871155728440" u="1"/>
        <n v="871159727954" u="1"/>
        <n v="870735881453" u="1"/>
        <n v="870993965701" u="1"/>
        <n v="871033508961" u="1"/>
        <n v="870986911982" u="1"/>
        <n v="871151985193" u="1"/>
        <n v="870944596712" u="1"/>
        <n v="871206462968" u="1"/>
        <n v="871151478030" u="1"/>
        <n v="871156291537" u="1"/>
        <n v="871163795940" u="1"/>
        <n v="870988955377" u="1"/>
        <n v="870898512202" u="1"/>
        <n v="871153416516" u="1"/>
        <n v="871165470399" u="1"/>
        <n v="871155772594" u="1"/>
        <n v="870993335790" u="1"/>
        <n v="870943984139" u="1"/>
        <n v="870684130882" u="1"/>
        <n v="871154832071" u="1"/>
        <n v="870988765383" u="1"/>
        <n v="870849474644" u="1"/>
        <n v="870848289726" u="1"/>
        <n v="870904249288" u="1"/>
        <n v="871033775298" u="1"/>
        <n v="870995396615" u="1"/>
        <n v="870737355180" u="1"/>
        <n v="871207586964" u="1"/>
        <n v="870853313826" u="1"/>
        <n v="871155784911" u="1"/>
        <n v="870995029620" u="1"/>
        <n v="871039222851" u="1"/>
        <n v="871152113280" u="1"/>
        <n v="870728083143" u="1"/>
        <n v="870992934794" u="1"/>
        <n v="870993637574" u="1"/>
        <n v="870737238655" u="1"/>
        <n v="871163594525" u="1"/>
        <n v="871155551719" u="1"/>
        <n v="871035120997" u="1"/>
        <n v="870991705330" u="1"/>
        <n v="870782442792" u="1"/>
        <n v="871160580060" u="1"/>
        <n v="871155223250" u="1"/>
        <n v="871160506715" u="1"/>
        <n v="870731927203" u="1"/>
        <n v="870942613142" u="1"/>
        <n v="871203263812" u="1"/>
        <n v="870773674593" u="1"/>
        <n v="871158968335" u="1"/>
        <n v="380859983272" u="1"/>
        <n v="870894870907" u="1"/>
        <n v="870994871755" u="1"/>
        <n v="870990358483" u="1"/>
        <n v="871156172344" u="1"/>
        <n v="870682046809" u="1"/>
        <n v="870896464340" u="1"/>
        <n v="871037570300" u="1"/>
        <n v="870778962935" u="1"/>
        <n v="871206233142" u="1"/>
        <n v="871207383683" u="1"/>
        <n v="871201178338" u="1"/>
        <n v="871152563893" u="1"/>
        <n v="870778271941" u="1"/>
        <n v="870737568873" u="1"/>
        <n v="871152453455" u="1"/>
        <n v="870995276757" u="1"/>
        <n v="870987419633" u="1"/>
        <n v="871206648249" u="1"/>
        <n v="871208217002" u="1"/>
        <n v="870896280547" u="1"/>
        <n v="870944019880" u="1"/>
        <n v="871203850874" u="1"/>
        <n v="870993766426" u="1"/>
        <n v="871205811229" u="1"/>
        <n v="870943911431" u="1"/>
        <n v="870989107314" u="1"/>
        <n v="870775305201" u="1"/>
        <n v="870994387658" u="1"/>
        <n v="871159407266" u="1"/>
        <n v="870985523533" u="1"/>
        <n v="870991304023" u="1"/>
        <n v="870994669083" u="1"/>
        <n v="870639748053" u="1"/>
        <n v="871033725639" u="1"/>
        <n v="871031919474" u="1"/>
        <n v="870994585396" u="1"/>
        <n v="871201435046" u="1"/>
        <n v="871153346262" u="1"/>
        <n v="870995252510" u="1"/>
        <n v="871154850770" u="1"/>
        <n v="380771659430" u="1"/>
        <n v="870995484967" u="1"/>
        <n v="870995455776" u="1"/>
        <n v="871154779526" u="1"/>
        <n v="870989548359" u="1"/>
        <n v="871038670468" u="1"/>
        <n v="871159842865" u="1"/>
        <n v="870736270560" u="1"/>
        <n v="871153758131" u="1"/>
        <n v="889959193746" u="1"/>
        <n v="870899487476" u="1"/>
        <n v="870993043069" u="1"/>
        <n v="380064959860" u="1"/>
        <n v="380064656289" u="1"/>
        <n v="380478294540" u="1"/>
        <n v="380201172396" u="1"/>
        <n v="870991966440" u="1"/>
        <n v="870290827180" u="1"/>
        <n v="870527061950" u="1"/>
        <n v="870205510170" u="1"/>
        <n v="380050840782" u="1"/>
        <n v="380064443798" u="1"/>
        <n v="380062847070" u="1"/>
        <n v="380060046816" u="1"/>
        <n v="870473797522" u="1"/>
        <n v="380626733919" u="1"/>
        <n v="889031133880" u="1"/>
        <n v="888939435673" u="1"/>
        <n v="888866475830" u="1"/>
        <n v="888989409096" u="1"/>
        <n v="888903575017" u="1"/>
        <n v="888988339836" u="1"/>
        <n v="889025072282" u="1"/>
        <n v="888836095621" u="1"/>
        <n v="888550865328" u="1"/>
        <n v="888906640139" u="1"/>
        <n v="888903538376" u="1"/>
        <n v="889022718767" u="1"/>
        <n v="889024834416" u="1"/>
        <n v="889029662228" u="1"/>
        <n v="888936443570" u="1"/>
        <n v="889025367156" u="1"/>
        <n v="888936601796" u="1"/>
        <n v="889058956043" u="1"/>
        <n v="889027590689" u="1"/>
        <n v="889029551490" u="1"/>
        <n v="888987268097" u="1"/>
        <n v="889025739422" u="1"/>
        <n v="888550216860" u="1"/>
        <n v="888991080500" u="1"/>
        <n v="888987652537" u="1"/>
        <n v="889021230161" u="1"/>
        <n v="888939365033" u="1"/>
        <n v="888906847850" u="1"/>
        <n v="889027322040" u="1"/>
        <n v="889059436331" u="1"/>
        <n v="889025914733" u="1"/>
        <n v="888903443567" u="1"/>
        <n v="888903910547" u="1"/>
        <n v="888905570154" u="1"/>
        <n v="889058874451" u="1"/>
        <n v="888866464637" u="1"/>
        <n v="889029336781" u="1"/>
        <n v="888991157332" u="1"/>
        <n v="888903337341" u="1"/>
        <n v="888866790908" u="1"/>
        <n v="889059117084" u="1"/>
        <n v="889024703962" u="1"/>
        <n v="889059476162" u="1"/>
        <n v="889029163264" u="1"/>
        <n v="889022663734" u="1"/>
        <n v="889022547459" u="1"/>
        <n v="889025407852" u="1"/>
        <n v="888648531265" u="1"/>
        <n v="888987521616" u="1"/>
        <n v="889022604805" u="1"/>
        <n v="888936973245" u="1"/>
        <n v="888939094720" u="1"/>
        <n v="888905761280" u="1"/>
        <n v="888902762553" u="1"/>
        <n v="889027373279" u="1"/>
        <n v="889024417239" u="1"/>
        <n v="888989523130" u="1"/>
        <n v="888991045818" u="1"/>
        <n v="889026536593" u="1"/>
        <n v="888902510458" u="1"/>
        <n v="889059341923" u="1"/>
        <n v="888904330078" u="1"/>
        <n v="889021245808" u="1"/>
        <n v="889058858617" u="1"/>
        <n v="889025616771" u="1"/>
        <n v="889059378254" u="1"/>
        <n v="889024436223" u="1"/>
        <n v="889025108107" u="1"/>
        <n v="889024710060" u="1"/>
        <n v="888940698574" u="1"/>
        <n v="889059717595" u="1"/>
        <n v="889024685992" u="1"/>
      </sharedItems>
    </cacheField>
    <cacheField name="Postal Identification Number" numFmtId="0">
      <sharedItems containsNonDate="0" containsString="0" containsBlank="1"/>
    </cacheField>
    <cacheField name="Shipper Name" numFmtId="0">
      <sharedItems containsBlank="1"/>
    </cacheField>
    <cacheField name="Shipper Company Name" numFmtId="0">
      <sharedItems containsBlank="1"/>
    </cacheField>
    <cacheField name="Shipper Address" numFmtId="0">
      <sharedItems containsBlank="1"/>
    </cacheField>
    <cacheField name="Shipper City" numFmtId="0">
      <sharedItems containsBlank="1"/>
    </cacheField>
    <cacheField name="Shipper State/Province" numFmtId="0">
      <sharedItems containsString="0" containsBlank="1" containsNumber="1" containsInteger="1" minValue="4" maxValue="93"/>
    </cacheField>
    <cacheField name="Shipper Country/Territory" numFmtId="0">
      <sharedItems containsBlank="1"/>
    </cacheField>
    <cacheField name="Shipper Postal Code" numFmtId="0">
      <sharedItems containsString="0" containsBlank="1" containsNumber="1" containsInteger="1" minValue="4200" maxValue="93290"/>
    </cacheField>
    <cacheField name="Shipment Freight Charge Amount USD" numFmtId="0">
      <sharedItems containsString="0" containsBlank="1" containsNumber="1" minValue="22" maxValue="662.77"/>
    </cacheField>
    <cacheField name="Shipment Miscellaneous Charge USD" numFmtId="0">
      <sharedItems containsString="0" containsBlank="1" containsNumber="1" minValue="2.61" maxValue="339.1"/>
    </cacheField>
    <cacheField name="Shipment Duty and Tax Charge USD" numFmtId="0">
      <sharedItems containsString="0" containsBlank="1" containsNumber="1" containsInteger="1" minValue="0" maxValue="0"/>
    </cacheField>
    <cacheField name="Shipment Discount Amount USD" numFmtId="0">
      <sharedItems containsString="0" containsBlank="1" containsNumber="1" minValue="-504.37" maxValue="-16.75"/>
    </cacheField>
    <cacheField name="Net Charge Amount USD" numFmtId="0">
      <sharedItems containsString="0" containsBlank="1" containsNumber="1" minValue="7.87" maxValue="391.58"/>
    </cacheField>
    <cacheField name="Pieces In Shipment" numFmtId="0">
      <sharedItems containsString="0" containsBlank="1" containsNumber="1" containsInteger="1" minValue="1" maxValue="36"/>
    </cacheField>
    <cacheField name="Shipment Rated Weight (Pounds)" numFmtId="0">
      <sharedItems containsString="0" containsBlank="1" containsNumber="1" minValue="0.22" maxValue="735.46"/>
    </cacheField>
    <cacheField name="Original Weight (Pounds)" numFmtId="0">
      <sharedItems containsString="0" containsBlank="1" containsNumber="1" minValue="0.22" maxValue="735.46"/>
    </cacheField>
    <cacheField name="Proof Of Delivery Recipient" numFmtId="0">
      <sharedItems containsBlank="1" containsMixedTypes="1" containsNumber="1" minValue="3" maxValue="5.0999999999999996"/>
    </cacheField>
    <cacheField name="Recipient Name" numFmtId="0">
      <sharedItems containsBlank="1"/>
    </cacheField>
    <cacheField name="Recipient Company Name" numFmtId="0">
      <sharedItems containsBlank="1"/>
    </cacheField>
    <cacheField name="Recipient Address" numFmtId="0">
      <sharedItems containsBlank="1"/>
    </cacheField>
    <cacheField name="Recipient City" numFmtId="0">
      <sharedItems containsBlank="1"/>
    </cacheField>
    <cacheField name="Recipient State/Province" numFmtId="0">
      <sharedItems containsBlank="1" containsMixedTypes="1" containsNumber="1" containsInteger="1" minValue="1" maxValue="95"/>
    </cacheField>
    <cacheField name="Recipient Country/Territory" numFmtId="0">
      <sharedItems containsBlank="1" count="41">
        <s v="FR"/>
        <s v="IT"/>
        <s v="FI"/>
        <s v="GR"/>
        <s v="PF"/>
        <s v="US"/>
        <s v="CH"/>
        <s v="SE"/>
        <s v="EG"/>
        <s v="AE"/>
        <m/>
        <s v="NC" u="1"/>
        <s v="IE" u="1"/>
        <s v="NL" u="1"/>
        <s v="DK" u="1"/>
        <s v="PL" u="1"/>
        <s v="NG" u="1"/>
        <s v="CA" u="1"/>
        <s v="ZA" u="1"/>
        <s v="HR" u="1"/>
        <s v="BE" u="1"/>
        <s v="PT" u="1"/>
        <s v="DE" u="1"/>
        <s v="RO" u="1"/>
        <s v="BG" u="1"/>
        <s v="NO" u="1"/>
        <s v="ES" u="1"/>
        <s v="AT" u="1"/>
        <s v="LT" u="1"/>
        <s v="CZ" u="1"/>
        <s v="EE" u="1"/>
        <s v="LU" u="1"/>
        <s v="SI" u="1"/>
        <s v="CY" u="1"/>
        <s v="BA" u="1"/>
        <s v="ID" u="1"/>
        <s v="HU" u="1"/>
        <s v="MU" u="1"/>
        <s v="GB" u="1"/>
        <s v="CN" u="1"/>
        <s v="BR" u="1"/>
      </sharedItems>
    </cacheField>
    <cacheField name="Recipient Postal Code" numFmtId="0">
      <sharedItems containsString="0" containsBlank="1" containsNumber="1" containsInteger="1" minValue="0" maxValue="98738"/>
    </cacheField>
    <cacheField name="Reference Notes Line 1" numFmtId="0">
      <sharedItems containsBlank="1" containsMixedTypes="1" containsNumber="1" containsInteger="1" minValue="14235" maxValue="95056"/>
    </cacheField>
    <cacheField name="Reference Notes Line 2" numFmtId="0">
      <sharedItems containsBlank="1"/>
    </cacheField>
    <cacheField name="Reference Notes Line 3" numFmtId="0">
      <sharedItems containsBlank="1" containsMixedTypes="1" containsNumber="1" containsInteger="1" minValue="33232" maxValue="33232"/>
    </cacheField>
    <cacheField name="Department Number" numFmtId="0">
      <sharedItems containsNonDate="0" containsString="0" containsBlank="1"/>
    </cacheField>
    <cacheField name="PO Number" numFmtId="0">
      <sharedItems containsNonDate="0" containsString="0" containsBlank="1"/>
    </cacheField>
    <cacheField name="Pricing Zone" numFmtId="0">
      <sharedItems containsBlank="1"/>
    </cacheField>
    <cacheField name="Shipment DIM Flag (Y or N)" numFmtId="0">
      <sharedItems containsBlank="1"/>
    </cacheField>
    <cacheField name="Dimmed Height (cm)" numFmtId="0">
      <sharedItems containsString="0" containsBlank="1" containsNumber="1" minValue="0" maxValue="42"/>
    </cacheField>
    <cacheField name="Dimmed Width (cm)" numFmtId="0">
      <sharedItems containsString="0" containsBlank="1" containsNumber="1" minValue="0" maxValue="88"/>
    </cacheField>
    <cacheField name="Dimmed Length (cm)" numFmtId="0">
      <sharedItems containsString="0" containsBlank="1" containsNumber="1" minValue="0" maxValue="119"/>
    </cacheField>
    <cacheField name="Recipient Original Address" numFmtId="0">
      <sharedItems containsNonDate="0" containsString="0" containsBlank="1"/>
    </cacheField>
    <cacheField name="Recipient Original City" numFmtId="0">
      <sharedItems containsNonDate="0" containsString="0" containsBlank="1"/>
    </cacheField>
    <cacheField name="Recipient Original State/Province" numFmtId="0">
      <sharedItems containsNonDate="0" containsString="0" containsBlank="1"/>
    </cacheField>
    <cacheField name="Recipient Original Postal Code" numFmtId="0">
      <sharedItems containsNonDate="0" containsString="0" containsBlank="1"/>
    </cacheField>
    <cacheField name="Recipient Original Country/Territory" numFmtId="0">
      <sharedItems containsNonDate="0" containsString="0" containsBlank="1"/>
    </cacheField>
    <cacheField name="Shipment Declared Value Amount" numFmtId="0">
      <sharedItems containsString="0" containsBlank="1" containsNumber="1" containsInteger="1" minValue="0" maxValue="0"/>
    </cacheField>
    <cacheField name="Customs Value" numFmtId="0">
      <sharedItems containsString="0" containsBlank="1" containsNumber="1" minValue="0" maxValue="1519.77"/>
    </cacheField>
    <cacheField name="Customs Value Currency  Code" numFmtId="0">
      <sharedItems containsBlank="1"/>
    </cacheField>
    <cacheField name="Invoice Date (mm/dd/yyyy)" numFmtId="0">
      <sharedItems containsDate="1" containsBlank="1" containsMixedTypes="1" minDate="2026-05-06T00:00:00" maxDate="2026-12-07T00:00:00"/>
    </cacheField>
    <cacheField name="Invoice Number" numFmtId="0">
      <sharedItems containsString="0" containsBlank="1" containsNumber="1" containsInteger="1" minValue="119273190" maxValue="634364547" count="153">
        <n v="634324015"/>
        <n v="634333759"/>
        <n v="634343823"/>
        <n v="634353938"/>
        <n v="634353470"/>
        <n v="634333315"/>
        <n v="634323394"/>
        <n v="634343396"/>
        <n v="634364547"/>
        <m/>
        <n v="120792009" u="1"/>
        <n v="634313590" u="1"/>
        <n v="634286757" u="1"/>
        <n v="634295432" u="1"/>
        <n v="634303911" u="1"/>
        <n v="634313170" u="1"/>
        <n v="634295015" u="1"/>
        <n v="634286408" u="1"/>
        <n v="120727701" u="1"/>
        <n v="634243603" u="1"/>
        <n v="634251402" u="1"/>
        <n v="634260023" u="1"/>
        <n v="634268737" u="1"/>
        <n v="634278838" u="1"/>
        <n v="634278311" u="1"/>
        <n v="634243207" u="1"/>
        <n v="634259662" u="1"/>
        <n v="634251047" u="1"/>
        <n v="120519062" u="1"/>
        <n v="634197350" u="1"/>
        <n v="634205833" u="1"/>
        <n v="634206247" u="1"/>
        <n v="634214832" u="1"/>
        <n v="634224077" u="1"/>
        <n v="634234234" u="1"/>
        <n v="634214223" u="1"/>
        <n v="634233792" u="1"/>
        <n v="634161995" u="1"/>
        <n v="634170724" u="1"/>
        <n v="634179444" u="1"/>
        <n v="634179833" u="1"/>
        <n v="634188371" u="1"/>
        <n v="634171130" u="1"/>
        <n v="634196944" u="1"/>
        <n v="634187953" u="1"/>
        <n v="120480353" u="1"/>
        <n v="120499054" u="1"/>
        <n v="634124384" u="1"/>
        <n v="634134008" u="1"/>
        <n v="634143360" u="1"/>
        <n v="634152161" u="1"/>
        <n v="634124020" u="1"/>
        <n v="634142891" u="1"/>
        <n v="634133671" u="1"/>
        <n v="634151787" u="1"/>
        <n v="634161578" u="1"/>
        <n v="120393736" u="1"/>
        <n v="634075585" u="1"/>
        <n v="634084173" u="1"/>
        <n v="634092572" u="1"/>
        <n v="634101390" u="1"/>
        <n v="634083777" u="1"/>
        <n v="634092148" u="1"/>
        <n v="634100783" u="1"/>
        <n v="634042121" u="1"/>
        <n v="634050777" u="1"/>
        <n v="634058617" u="1"/>
        <n v="634066655" u="1"/>
        <n v="634111737" u="1"/>
        <n v="634050380" u="1"/>
        <n v="634075174" u="1"/>
        <n v="120239973" u="1"/>
        <n v="634111271" u="1"/>
        <n v="634066254" u="1"/>
        <n v="120309845" u="1"/>
        <n v="634033062" u="1"/>
        <n v="634008091" u="1"/>
        <n v="634016093" u="1"/>
        <n v="634024453" u="1"/>
        <n v="634032667" u="1"/>
        <n v="634041644" u="1"/>
        <n v="633966703" u="1"/>
        <n v="633973920" u="1"/>
        <n v="633982614" u="1"/>
        <n v="633991207" u="1"/>
        <n v="634000042" u="1"/>
        <n v="634008456" u="1"/>
        <n v="634016470" u="1"/>
        <n v="634024828" u="1"/>
        <n v="120171140" u="1"/>
        <n v="633999633" u="1"/>
        <n v="633973571" u="1"/>
        <n v="633936643" u="1"/>
        <n v="633936222" u="1"/>
        <n v="633960002" u="1"/>
        <n v="633959705" u="1"/>
        <n v="633944097" u="1"/>
        <n v="633943749" u="1"/>
        <n v="633966372" u="1"/>
        <n v="633954051" u="1"/>
        <n v="633953710" u="1"/>
        <n v="633939471" u="1"/>
        <n v="633956330" u="1"/>
        <n v="633962660" u="1"/>
        <n v="633955406" u="1"/>
        <n v="633948922" u="1"/>
        <n v="119972599" u="1"/>
        <n v="119981725" u="1"/>
        <n v="633901922" u="1"/>
        <n v="633909572" u="1"/>
        <n v="633917397" u="1"/>
        <n v="633927005" u="1"/>
        <n v="633917098" u="1"/>
        <n v="633909211" u="1"/>
        <n v="633926508" u="1"/>
        <n v="633901592" u="1"/>
        <n v="119885327" u="1"/>
        <n v="633893905" u="1"/>
        <n v="633885046" u="1"/>
        <n v="633893567" u="1"/>
        <n v="633877517" u="1"/>
        <n v="633838296" u="1"/>
        <n v="633849489" u="1"/>
        <n v="633843709" u="1"/>
        <n v="633813424" u="1"/>
        <n v="633819521" u="1"/>
        <n v="633831317" u="1"/>
        <n v="633788431" u="1"/>
        <n v="633800383" u="1"/>
        <n v="633806980" u="1"/>
        <n v="633794296" u="1"/>
        <n v="633763749" u="1"/>
        <n v="633769517" u="1"/>
        <n v="633782154" u="1"/>
        <n v="633775558" u="1"/>
        <n v="633740267" u="1"/>
        <n v="633745596" u="1"/>
        <n v="633751187" u="1"/>
        <n v="633736441" u="1"/>
        <n v="119427164" u="1"/>
        <n v="119483392" u="1"/>
        <n v="633713596" u="1"/>
        <n v="633732366" u="1"/>
        <n v="633725885" u="1"/>
        <n v="633719481" u="1"/>
        <n v="633690319" u="1"/>
        <n v="633695566" u="1"/>
        <n v="633701163" u="1"/>
        <n v="633684938" u="1"/>
        <n v="633707529" u="1"/>
        <n v="119292494" u="1"/>
        <n v="119273190" u="1"/>
        <n v="119278289" u="1"/>
      </sharedItems>
    </cacheField>
    <cacheField name="Master Tracking Number" numFmtId="0">
      <sharedItems containsNonDate="0" containsString="0" containsBlank="1"/>
    </cacheField>
    <cacheField name="Domestic/Intl" numFmtId="0">
      <sharedItems containsBlank="1"/>
    </cacheField>
    <cacheField name="Package Type" numFmtId="0">
      <sharedItems containsBlank="1"/>
    </cacheField>
    <cacheField name="Shipment Delivery Time (12 Hours)" numFmtId="0">
      <sharedItems containsDate="1" containsString="0" containsBlank="1" containsMixedTypes="1" minDate="1899-12-31T00:00:00" maxDate="9223-02-13T08:54:03"/>
    </cacheField>
    <cacheField name="Shipment Freight Charge Billed Currency" numFmtId="0">
      <sharedItems containsString="0" containsBlank="1" containsNumber="1" minValue="19.3" maxValue="569.5"/>
    </cacheField>
    <cacheField name="Shipment Miscellaneous Charge Billed Currency" numFmtId="0">
      <sharedItems containsString="0" containsBlank="1" containsNumber="1" minValue="2.27" maxValue="294.06"/>
    </cacheField>
    <cacheField name="Shipment Duty And Tax Charge Billed Currency" numFmtId="0">
      <sharedItems containsString="0" containsBlank="1" containsNumber="1" containsInteger="1" minValue="0" maxValue="0"/>
    </cacheField>
    <cacheField name="Shipment Discount Billed Currency" numFmtId="0">
      <sharedItems containsString="0" containsBlank="1" containsNumber="1" minValue="-433.39" maxValue="-14.69"/>
    </cacheField>
    <cacheField name="Net Charge Billed Currency" numFmtId="0">
      <sharedItems containsString="0" containsBlank="1" containsNumber="1" minValue="6.9" maxValue="339.57"/>
    </cacheField>
    <cacheField name="Billed Currency Code" numFmtId="0">
      <sharedItems containsBlank="1"/>
    </cacheField>
    <cacheField name="Exchange Rate to USD" numFmtId="0">
      <sharedItems containsString="0" containsBlank="1" containsNumber="1" minValue="1.1356667499999999" maxValue="1.1786059449999999"/>
    </cacheField>
    <cacheField name="Weight Type Co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le-Info" refreshedDate="46219.403023148145" createdVersion="8" refreshedVersion="8" minRefreshableVersion="3" recordCount="3608" xr:uid="{39948ECD-86CF-471A-988D-E279FBF184A2}">
  <cacheSource type="worksheet">
    <worksheetSource ref="A1:B1048576" sheet="Shipment Detail"/>
  </cacheSource>
  <cacheFields count="2">
    <cacheField name="Montant" numFmtId="44">
      <sharedItems containsString="0" containsBlank="1" containsNumber="1" minValue="4.6100000000000012" maxValue="136.11000000000001"/>
    </cacheField>
    <cacheField name="Clients" numFmtId="0">
      <sharedItems containsString="0" containsBlank="1" containsNumber="1" containsInteger="1" minValue="3752" maxValue="8656" count="10">
        <n v="3752"/>
        <n v="6085"/>
        <n v="8656"/>
        <n v="7515"/>
        <n v="8640"/>
        <m/>
        <n v="8568" u="1"/>
        <n v="6235" u="1"/>
        <n v="6739" u="1"/>
        <n v="66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8">
  <r>
    <n v="13.479999999999997"/>
    <m/>
    <m/>
    <s v="entreprise"/>
    <s v="ST"/>
    <n v="200720433"/>
    <n v="202606"/>
    <s v="Express"/>
    <s v="UO"/>
    <s v="FedEx Priority"/>
    <s v="Bill_Sender_Prepaid"/>
    <n v="46028"/>
    <d v="2026-02-06T00:00:00"/>
    <x v="0"/>
    <m/>
    <s v="HYDRATIS B2B"/>
    <s v="HYDRATIS B2B"/>
    <s v="VOIE COMMUNALE 4"/>
    <s v="CR?ANCEY"/>
    <n v="21"/>
    <s v="FR"/>
    <n v="21320"/>
    <n v="65.790000000000006"/>
    <n v="7.79"/>
    <n v="0"/>
    <n v="-50.06"/>
    <n v="23.52"/>
    <n v="3"/>
    <n v="59.4"/>
    <n v="11.88"/>
    <s v="M,AISON BLANCHE"/>
    <s v="PHARMACIE AUBIJOUX"/>
    <s v="PHARMACIE AUBIJOUX"/>
    <s v="160 AVENUE D'ITALIE"/>
    <s v="PARIS 13"/>
    <n v="75"/>
    <x v="0"/>
    <n v="75013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12:34:00"/>
    <n v="56.4"/>
    <n v="6.68"/>
    <n v="0"/>
    <n v="-42.92"/>
    <n v="20.16"/>
    <s v="EUR"/>
    <n v="1.166439210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5/28/2026"/>
    <s v="05/29/2026"/>
    <x v="1"/>
    <m/>
    <s v="HYDRATIS B2B"/>
    <s v="HYDRATIS B2B"/>
    <s v="VOIE COMMUNALE 4"/>
    <s v="CR?ANCEY"/>
    <n v="21"/>
    <s v="FR"/>
    <n v="21320"/>
    <n v="47.7"/>
    <n v="13.49"/>
    <n v="0"/>
    <n v="-36.299999999999997"/>
    <n v="24.9"/>
    <n v="2"/>
    <n v="35.200000000000003"/>
    <n v="3.96"/>
    <s v="B,AZINET"/>
    <s v="PHARMACIE MC PHARMA"/>
    <s v="PHARMACIE MC PHARMA"/>
    <s v="CCIAL LA GRANDE ROCADE"/>
    <s v="PRADES"/>
    <n v="66"/>
    <x v="0"/>
    <n v="665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04:00"/>
    <n v="41"/>
    <n v="11.6"/>
    <n v="0"/>
    <n v="-31.2"/>
    <n v="21.4"/>
    <s v="EUR"/>
    <n v="1.163318249"/>
    <s v="kg"/>
  </r>
  <r>
    <n v="12.14"/>
    <m/>
    <m/>
    <s v="entreprise"/>
    <s v="ST"/>
    <n v="200720433"/>
    <n v="202606"/>
    <s v="Express"/>
    <s v="UO"/>
    <s v="FedEx Priority"/>
    <s v="Bill_Sender_Prepaid"/>
    <d v="2026-01-06T00:00:00"/>
    <d v="2026-03-06T00:00:00"/>
    <x v="2"/>
    <m/>
    <s v="HYDRATIS B2B"/>
    <s v="HYDRATIS B2B"/>
    <s v="VOIE COMMUNALE 4"/>
    <s v="CR?ANCEY"/>
    <n v="21"/>
    <s v="FR"/>
    <n v="21320"/>
    <n v="59.26"/>
    <n v="7.02"/>
    <n v="0"/>
    <n v="-45.09"/>
    <n v="21.18"/>
    <n v="4"/>
    <n v="48.84"/>
    <n v="10.56"/>
    <s v="P, CENTRE"/>
    <s v="PHARMACIE DU CENTRE"/>
    <s v="PHARMACIE DU CENTRE"/>
    <s v="148 AVENUE SAINT ALBERT"/>
    <s v="PUGET SUR ARGENS"/>
    <n v="83"/>
    <x v="0"/>
    <n v="8348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27:00"/>
    <n v="50.8"/>
    <n v="6.02"/>
    <n v="0"/>
    <n v="-38.659999999999997"/>
    <n v="18.16"/>
    <s v="EUR"/>
    <n v="1.1664392109999999"/>
    <s v="kg"/>
  </r>
  <r>
    <n v="13.479999999999997"/>
    <m/>
    <m/>
    <s v="entreprise"/>
    <s v="ST"/>
    <n v="200720433"/>
    <n v="202606"/>
    <s v="Express"/>
    <s v="UO"/>
    <s v="FedEx Priority"/>
    <s v="Bill_Sender_Prepaid"/>
    <s v="05/29/2026"/>
    <s v="05/30/2026"/>
    <x v="3"/>
    <m/>
    <s v="HYDRATIS B2B"/>
    <s v="HYDRATIS B2B"/>
    <s v="VOIE COMMUNALE 4"/>
    <s v="CR?ANCEY"/>
    <n v="21"/>
    <s v="FR"/>
    <n v="21320"/>
    <n v="65.63"/>
    <n v="6.99"/>
    <n v="0"/>
    <n v="-49.95"/>
    <n v="22.68"/>
    <n v="5"/>
    <n v="58.08"/>
    <n v="18.7"/>
    <s v="P,ARIS"/>
    <s v="PHARMACIE SAINTPOL"/>
    <s v="PHARMACIE SAINTPOL"/>
    <s v="12 PLACE DU GENERAL DE SAINT POL"/>
    <s v="NOGENT-LE-ROTROU"/>
    <n v="28"/>
    <x v="0"/>
    <n v="284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09:00"/>
    <n v="56.4"/>
    <n v="6.01"/>
    <n v="0"/>
    <n v="-42.92"/>
    <n v="19.489999999999998"/>
    <s v="EUR"/>
    <n v="1.163724384"/>
    <s v="kg"/>
  </r>
  <r>
    <n v="11.469999999999999"/>
    <m/>
    <m/>
    <s v="entreprise"/>
    <s v="ST"/>
    <n v="200720433"/>
    <n v="202606"/>
    <s v="Express"/>
    <s v="UO"/>
    <s v="FedEx Priority"/>
    <s v="Bill_Sender_Prepaid"/>
    <s v="05/29/2026"/>
    <s v="05/30/2026"/>
    <x v="4"/>
    <m/>
    <s v="HYDRATIS B2B"/>
    <s v="HYDRATIS B2B"/>
    <s v="VOIE COMMUNALE 4"/>
    <s v="CR?ANCEY"/>
    <n v="21"/>
    <s v="FR"/>
    <n v="21320"/>
    <n v="55.86"/>
    <n v="5.95"/>
    <n v="0"/>
    <n v="-42.51"/>
    <n v="19.29"/>
    <n v="3"/>
    <n v="46.2"/>
    <n v="9.9"/>
    <s v="A,Behue"/>
    <s v="PHARMACIE DES VIGNES"/>
    <s v="PHARMACIE DES VIGNES"/>
    <s v="1 D RUE D'ALMAS PELLOUAILLES"/>
    <s v="VERRIERES-EN-ANJOU"/>
    <n v="49"/>
    <x v="0"/>
    <n v="49112"/>
    <s v=" "/>
    <s v=" "/>
    <s v=" "/>
    <m/>
    <m/>
    <m/>
    <s v="N"/>
    <n v="30"/>
    <n v="31"/>
    <n v="38"/>
    <m/>
    <m/>
    <m/>
    <m/>
    <m/>
    <n v="0"/>
    <n v="0"/>
    <s v="EUR"/>
    <d v="2026-08-06T00:00:00"/>
    <x v="0"/>
    <m/>
    <s v="Domestic"/>
    <s v="Your Packaging"/>
    <d v="1899-12-30T11:10:00"/>
    <n v="48"/>
    <n v="5.1100000000000003"/>
    <n v="0"/>
    <n v="-36.53"/>
    <n v="16.579999999999998"/>
    <s v="EUR"/>
    <n v="1.163724384"/>
    <s v="kg"/>
  </r>
  <r>
    <n v="7.120000000000001"/>
    <m/>
    <m/>
    <s v="entreprise"/>
    <s v="ST"/>
    <n v="200720433"/>
    <n v="202606"/>
    <s v="Express"/>
    <s v="UO"/>
    <s v="FedEx Priority"/>
    <s v="Bill_Sender_Prepaid"/>
    <n v="46028"/>
    <d v="2026-02-06T00:00:00"/>
    <x v="5"/>
    <m/>
    <s v="HYDRATIS B2B"/>
    <s v="HYDRATIS B2B"/>
    <s v="VOIE COMMUNALE 4"/>
    <s v="CR?ANCEY"/>
    <n v="21"/>
    <s v="FR"/>
    <n v="21320"/>
    <n v="34.76"/>
    <n v="4.13"/>
    <n v="0"/>
    <n v="-26.45"/>
    <n v="12.43"/>
    <n v="1"/>
    <n v="15.84"/>
    <n v="1.98"/>
    <s v="F,ABIENNE"/>
    <s v="OCP STC BAULE"/>
    <s v="OCP STC BAULE"/>
    <s v="600 RUE 1ERE AVENUE"/>
    <s v="BAULE"/>
    <n v="45"/>
    <x v="0"/>
    <n v="45130"/>
    <s v=" "/>
    <s v=" "/>
    <s v=" "/>
    <m/>
    <m/>
    <m/>
    <s v="Y"/>
    <n v="30"/>
    <n v="30"/>
    <n v="40"/>
    <m/>
    <m/>
    <m/>
    <m/>
    <m/>
    <n v="0"/>
    <n v="0"/>
    <s v="EUR"/>
    <d v="2026-08-06T00:00:00"/>
    <x v="0"/>
    <m/>
    <s v="Domestic"/>
    <s v="Your Packaging"/>
    <d v="1899-12-30T09:43:00"/>
    <n v="29.8"/>
    <n v="3.54"/>
    <n v="0"/>
    <n v="-22.68"/>
    <n v="10.66"/>
    <s v="EUR"/>
    <n v="1.1664392109999999"/>
    <s v="kg"/>
  </r>
  <r>
    <n v="8.7999999999999972"/>
    <m/>
    <m/>
    <s v="entreprise"/>
    <s v="ST"/>
    <n v="200720433"/>
    <n v="202606"/>
    <s v="Express"/>
    <s v="UO"/>
    <s v="FedEx Priority"/>
    <s v="Bill_Sender_Prepaid"/>
    <s v="05/28/2026"/>
    <s v="05/29/2026"/>
    <x v="6"/>
    <m/>
    <s v="HYDRATIS B2B"/>
    <s v="HYDRATIS B2B"/>
    <s v="VOIE COMMUNALE 4"/>
    <s v="CR?ANCEY"/>
    <n v="21"/>
    <s v="FR"/>
    <n v="21320"/>
    <n v="42.81"/>
    <n v="4.5599999999999996"/>
    <n v="0"/>
    <n v="-32.57"/>
    <n v="14.8"/>
    <n v="2"/>
    <n v="28.6"/>
    <n v="4.84"/>
    <s v="P,HI ETAIN"/>
    <s v="PHARMACIE DU POT D'ETAIN"/>
    <s v="PHARMACIE DU POT D'ETAIN"/>
    <s v="11 BIS PLACE DU POT D'ETAIN"/>
    <s v="PONT-AUDEMER"/>
    <n v="27"/>
    <x v="0"/>
    <n v="275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59:00"/>
    <n v="36.799999999999997"/>
    <n v="3.92"/>
    <n v="0"/>
    <n v="-28"/>
    <n v="12.72"/>
    <s v="EUR"/>
    <n v="1.163318249"/>
    <s v="kg"/>
  </r>
  <r>
    <n v="7.7900000000000027"/>
    <m/>
    <m/>
    <s v="entreprise"/>
    <s v="ST"/>
    <n v="200720433"/>
    <n v="202606"/>
    <s v="Express"/>
    <s v="UO"/>
    <s v="FedEx Priority"/>
    <s v="Bill_Sender_Prepaid"/>
    <s v="05/29/2026"/>
    <d v="2026-02-06T00:00:00"/>
    <x v="7"/>
    <m/>
    <s v="HYDRATIS B2B"/>
    <s v="HYDRATIS B2B"/>
    <s v="VOIE COMMUNALE 4"/>
    <s v="CR?ANCEY"/>
    <n v="21"/>
    <s v="FR"/>
    <n v="21320"/>
    <n v="37.94"/>
    <n v="4.04"/>
    <n v="0"/>
    <n v="-28.87"/>
    <n v="13.1"/>
    <n v="2"/>
    <n v="21.12"/>
    <n v="2.64"/>
    <s v="M,Marina"/>
    <s v="PHARMACIE DES PAGES"/>
    <s v="PHARMACIE DES PAGES"/>
    <s v="16/18 ROUTE DE MONTESSON"/>
    <s v="LE V?SINET"/>
    <n v="78"/>
    <x v="0"/>
    <n v="7811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49:00"/>
    <n v="32.6"/>
    <n v="3.47"/>
    <n v="0"/>
    <n v="-24.81"/>
    <n v="11.26"/>
    <s v="EUR"/>
    <n v="1.163724384"/>
    <s v="kg"/>
  </r>
  <r>
    <n v="10.469999999999999"/>
    <m/>
    <m/>
    <s v="entreprise"/>
    <s v="ST"/>
    <n v="200720433"/>
    <n v="202606"/>
    <s v="Express"/>
    <s v="UO"/>
    <s v="FedEx Priority"/>
    <s v="Bill_Sender_Prepaid"/>
    <n v="46028"/>
    <n v="46059"/>
    <x v="8"/>
    <m/>
    <s v="HYDRATIS B2B"/>
    <s v="HYDRATIS B2B"/>
    <s v="VOIE COMMUNALE 4"/>
    <s v="CR?ANCEY"/>
    <n v="21"/>
    <s v="FR"/>
    <n v="21320"/>
    <n v="51.09"/>
    <n v="6.05"/>
    <n v="0"/>
    <n v="-38.880000000000003"/>
    <n v="18.27"/>
    <n v="3"/>
    <n v="39.380000000000003"/>
    <n v="5.94"/>
    <s v="R,OSSI"/>
    <s v="INTERSPORT DENAIN 04967/000"/>
    <s v="INTERSPORT DENAIN 04967/000"/>
    <s v="SAS AFC SPORTS ST GEOIRS"/>
    <s v="SAINT-ETIENNE-DE-SAINT-GEOIRS"/>
    <n v="38"/>
    <x v="0"/>
    <n v="3859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09:15:00"/>
    <n v="43.8"/>
    <n v="5.19"/>
    <n v="0"/>
    <n v="-33.33"/>
    <n v="15.66"/>
    <s v="EUR"/>
    <n v="1.1664392109999999"/>
    <s v="kg"/>
  </r>
  <r>
    <n v="6.4499999999999993"/>
    <m/>
    <m/>
    <s v="entreprise"/>
    <s v="ST"/>
    <n v="200720433"/>
    <n v="202606"/>
    <s v="Express"/>
    <s v="UO"/>
    <s v="FedEx Priority"/>
    <s v="Bill_Sender_Prepaid"/>
    <d v="2026-02-06T00:00:00"/>
    <n v="46118"/>
    <x v="9"/>
    <m/>
    <s v="HYDRATIS B2B"/>
    <s v="HYDRATIS B2B"/>
    <s v="VOIE COMMUNALE 4"/>
    <s v="CR?ANCEY"/>
    <n v="21"/>
    <s v="FR"/>
    <n v="21320"/>
    <n v="31.49"/>
    <n v="3.73"/>
    <n v="0"/>
    <n v="-23.97"/>
    <n v="11.26"/>
    <n v="1"/>
    <n v="13.2"/>
    <n v="1.1000000000000001"/>
    <s v="C,YRIL"/>
    <s v="SOLIDRO PARAPHARMACIE LECLERC"/>
    <s v="SOLIDRO PARAPHARMACIE LECLERC"/>
    <s v="BP9 ROUTE DE PERIGUEUX"/>
    <s v="RIBERAC"/>
    <n v="24"/>
    <x v="0"/>
    <n v="246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51:00"/>
    <n v="27"/>
    <n v="3.2"/>
    <n v="0"/>
    <n v="-20.55"/>
    <n v="9.65"/>
    <s v="EUR"/>
    <n v="1.166343978"/>
    <s v="kg"/>
  </r>
  <r>
    <n v="7.7900000000000027"/>
    <m/>
    <m/>
    <s v="entreprise"/>
    <s v="ST"/>
    <n v="200720433"/>
    <n v="202606"/>
    <s v="Express"/>
    <s v="UO"/>
    <s v="FedEx Priority"/>
    <s v="Bill_Sender_Prepaid"/>
    <s v="05/28/2026"/>
    <s v="05/29/2026"/>
    <x v="10"/>
    <m/>
    <s v="HYDRATIS B2B"/>
    <s v="HYDRATIS B2B"/>
    <s v="VOIE COMMUNALE 4"/>
    <s v="CR?ANCEY"/>
    <n v="21"/>
    <s v="FR"/>
    <n v="21320"/>
    <n v="37.92"/>
    <n v="4.04"/>
    <n v="0"/>
    <n v="-28.86"/>
    <n v="13.1"/>
    <n v="2"/>
    <n v="21.56"/>
    <n v="3.52"/>
    <s v="Q,UERE"/>
    <s v="PHARMACIE DES GRANDS JARDINS"/>
    <s v="PHARMACIE DES GRANDS JARDINS"/>
    <s v="6 PLACE DU MARCHE"/>
    <s v="MESLAY-DU-MAINE"/>
    <n v="53"/>
    <x v="0"/>
    <n v="5317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26:00"/>
    <n v="32.6"/>
    <n v="3.47"/>
    <n v="0"/>
    <n v="-24.81"/>
    <n v="11.26"/>
    <s v="EUR"/>
    <n v="1.163318249"/>
    <s v="kg"/>
  </r>
  <r>
    <n v="10.129999999999995"/>
    <m/>
    <m/>
    <s v="entreprise"/>
    <s v="ST"/>
    <n v="200720433"/>
    <n v="202606"/>
    <s v="Express"/>
    <s v="UO"/>
    <s v="FedEx Priority"/>
    <s v="Bill_Sender_Prepaid"/>
    <s v="05/29/2026"/>
    <s v="05/30/2026"/>
    <x v="11"/>
    <m/>
    <s v="HYDRATIS B2B"/>
    <s v="HYDRATIS B2B"/>
    <s v="VOIE COMMUNALE 4"/>
    <s v="CR?ANCEY"/>
    <n v="21"/>
    <s v="FR"/>
    <n v="21320"/>
    <n v="49.34"/>
    <n v="5.25"/>
    <n v="0"/>
    <n v="-37.549999999999997"/>
    <n v="17.04"/>
    <n v="3"/>
    <n v="37.18"/>
    <n v="4.62"/>
    <s v="L,Delaneau"/>
    <s v="PHARMACIE DE LARCAY"/>
    <s v="PHARMACIE DE LARCAY"/>
    <s v="1 ALLEE DE LA BERGERIE"/>
    <s v="LARCAY"/>
    <n v="37"/>
    <x v="0"/>
    <n v="37270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08:38:00"/>
    <n v="42.4"/>
    <n v="4.51"/>
    <n v="0"/>
    <n v="-32.270000000000003"/>
    <n v="14.64"/>
    <s v="EUR"/>
    <n v="1.163724384"/>
    <s v="kg"/>
  </r>
  <r>
    <n v="12.14"/>
    <m/>
    <m/>
    <s v="entreprise"/>
    <s v="ST"/>
    <n v="200720433"/>
    <n v="202606"/>
    <s v="Express"/>
    <s v="UO"/>
    <s v="FedEx Priority"/>
    <s v="Bill_Sender_Prepaid"/>
    <s v="05/28/2026"/>
    <d v="2026-01-06T00:00:00"/>
    <x v="12"/>
    <m/>
    <s v="HYDRATIS B2B"/>
    <s v="HYDRATIS B2B"/>
    <s v="VOIE COMMUNALE 4"/>
    <s v="CR?ANCEY"/>
    <n v="21"/>
    <s v="FR"/>
    <n v="21320"/>
    <n v="59.1"/>
    <n v="6.28"/>
    <n v="0"/>
    <n v="-44.97"/>
    <n v="20.399999999999999"/>
    <n v="3"/>
    <n v="50.6"/>
    <n v="8.58"/>
    <s v="N,ICO"/>
    <s v="PARAPHARMACIE LECLERC LANDI DIS"/>
    <s v="PARAPHARMACIE LECLERC LANDI DI"/>
    <s v="4 BOULEVARD DE LA REPUBLIQUE"/>
    <s v="LANDIVISIAU"/>
    <n v="29"/>
    <x v="0"/>
    <n v="29403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4:26:00"/>
    <n v="50.8"/>
    <n v="5.4"/>
    <n v="0"/>
    <n v="-38.659999999999997"/>
    <n v="17.54"/>
    <s v="EUR"/>
    <n v="1.163318249"/>
    <s v="kg"/>
  </r>
  <r>
    <n v="8.4599999999999973"/>
    <m/>
    <m/>
    <s v=""/>
    <s v="ST"/>
    <n v="200720433"/>
    <n v="202606"/>
    <s v="Express"/>
    <s v="UO"/>
    <s v="FedEx Priority"/>
    <s v="Bill_Sender_Prepaid"/>
    <n v="46087"/>
    <d v="2026-04-06T00:00:00"/>
    <x v="13"/>
    <m/>
    <s v="HYDRATIS B2B"/>
    <s v="HYDRATIS B2B"/>
    <s v="VOIE COMMUNALE 4"/>
    <s v="CR?ANCEY"/>
    <n v="21"/>
    <s v="FR"/>
    <n v="21320"/>
    <n v="41.21"/>
    <n v="13.6"/>
    <n v="0"/>
    <n v="-31.36"/>
    <n v="23.44"/>
    <n v="2"/>
    <n v="26.4"/>
    <n v="3.08"/>
    <s v="P,EIGNER"/>
    <s v="PHARMACIE PEIGNIER"/>
    <s v="PHARMACIE PEIGNIER"/>
    <s v="99 GRANDE RUE"/>
    <s v="LE VAL D'AJOL"/>
    <n v="88"/>
    <x v="0"/>
    <n v="8834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58:00"/>
    <n v="35.4"/>
    <n v="11.68"/>
    <n v="0"/>
    <n v="-26.94"/>
    <n v="20.14"/>
    <s v="EUR"/>
    <n v="1.164090147"/>
    <s v="kg"/>
  </r>
  <r>
    <n v="19.840000000000003"/>
    <m/>
    <m/>
    <s v="entreprise"/>
    <s v="ST"/>
    <n v="200720433"/>
    <n v="202606"/>
    <s v="Express"/>
    <s v="UO"/>
    <s v="FedEx Priority"/>
    <s v="Bill_Sender_Prepaid"/>
    <s v="05/29/2026"/>
    <d v="2026-01-06T00:00:00"/>
    <x v="14"/>
    <m/>
    <s v="HYDRATIS B2B"/>
    <s v="HYDRATIS B2B"/>
    <s v="VOIE COMMUNALE 4"/>
    <s v="CR?ANCEY"/>
    <n v="21"/>
    <s v="FR"/>
    <n v="21320"/>
    <n v="96.59"/>
    <n v="10.29"/>
    <n v="0"/>
    <n v="-73.5"/>
    <n v="33.380000000000003"/>
    <n v="5"/>
    <n v="101.2"/>
    <n v="25.3"/>
    <s v="A,NNE"/>
    <s v="GRANDE PHARMACIE DE CAVIGNAC"/>
    <s v="GRANDE PHARMACIE DE CAVIGNAC"/>
    <s v="CC SUPER U"/>
    <s v="CAVIGNAC"/>
    <n v="33"/>
    <x v="0"/>
    <n v="3362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9:43:00"/>
    <n v="83"/>
    <n v="8.84"/>
    <n v="0"/>
    <n v="-63.16"/>
    <n v="28.68"/>
    <s v="EUR"/>
    <n v="1.163724384"/>
    <s v="kg"/>
  </r>
  <r>
    <n v="22.179999999999993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"/>
    <m/>
    <s v="HYDRATIS B2B"/>
    <s v="HYDRATIS B2B"/>
    <s v="VOIE COMMUNALE 4"/>
    <s v="CR?ANCEY"/>
    <n v="21"/>
    <s v="FR"/>
    <n v="21320"/>
    <n v="107.01"/>
    <n v="112.32"/>
    <n v="0"/>
    <n v="-81.44"/>
    <n v="137.9"/>
    <n v="10"/>
    <n v="116.38"/>
    <n v="116.38"/>
    <s v="M,Melani"/>
    <s v="PHARMACIE GAERTNER"/>
    <s v="PHARMACIE GAERTNER"/>
    <s v="41 ROUTE DE RHINAU"/>
    <s v="BOOFZHEIM"/>
    <n v="67"/>
    <x v="0"/>
    <n v="678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9:00"/>
    <n v="92.8"/>
    <n v="97.4"/>
    <n v="0"/>
    <n v="-70.62"/>
    <n v="119.58"/>
    <s v="EUR"/>
    <n v="1.153163127"/>
    <s v="kg"/>
  </r>
  <r>
    <n v="7.120000000000001"/>
    <m/>
    <m/>
    <s v="entreprise"/>
    <s v="ST"/>
    <n v="200720433"/>
    <n v="202606"/>
    <s v="Express"/>
    <s v="UO"/>
    <s v="FedEx Priority"/>
    <s v="Bill_Sender_Prepaid"/>
    <s v="05/20/2026"/>
    <d v="1899-12-31T00:00:00"/>
    <x v="16"/>
    <m/>
    <s v="HYDRATIS B2B"/>
    <s v="HYDRATIS B2B"/>
    <s v="VOIE COMMUNALE 4"/>
    <s v="CR?ANCEY"/>
    <n v="21"/>
    <s v="FR"/>
    <n v="21320"/>
    <n v="34.69"/>
    <n v="3.7"/>
    <n v="0"/>
    <n v="-26.4"/>
    <n v="11.99"/>
    <n v="1"/>
    <n v="17.600000000000001"/>
    <n v="1.54"/>
    <m/>
    <s v="INTERSPORT PONTAULT 00670/000"/>
    <s v="INTERSPORT PONTAULT 00670/000"/>
    <s v="PROSPORT XIX SAS"/>
    <s v="PONTAULT-COMBAULT"/>
    <n v="77"/>
    <x v="0"/>
    <n v="77340"/>
    <s v=" "/>
    <s v=" "/>
    <s v=" "/>
    <m/>
    <m/>
    <m/>
    <s v="N"/>
    <n v="30"/>
    <n v="31"/>
    <n v="39"/>
    <m/>
    <m/>
    <m/>
    <m/>
    <m/>
    <n v="0"/>
    <n v="0"/>
    <s v="EUR"/>
    <d v="2026-08-06T00:00:00"/>
    <x v="0"/>
    <m/>
    <s v="Domestic"/>
    <s v="Your Packaging"/>
    <d v="1899-12-30T00:00:00"/>
    <n v="29.8"/>
    <n v="3.18"/>
    <n v="0"/>
    <n v="-22.68"/>
    <n v="10.3"/>
    <s v="EUR"/>
    <n v="1.1639411049999999"/>
    <s v="kg"/>
  </r>
  <r>
    <n v="11.809999999999995"/>
    <m/>
    <m/>
    <s v="entreprise"/>
    <s v="ST"/>
    <n v="200720433"/>
    <n v="202606"/>
    <s v="Express"/>
    <s v="UO"/>
    <s v="FedEx Priority"/>
    <s v="Bill_Sender_Prepaid"/>
    <s v="05/29/2026"/>
    <d v="2026-01-06T00:00:00"/>
    <x v="17"/>
    <m/>
    <s v="HYDRATIS B2B"/>
    <s v="HYDRATIS B2B"/>
    <s v="VOIE COMMUNALE 4"/>
    <s v="CR?ANCEY"/>
    <n v="21"/>
    <s v="FR"/>
    <n v="21320"/>
    <n v="57.49"/>
    <n v="6.13"/>
    <n v="0"/>
    <n v="-43.74"/>
    <n v="19.88"/>
    <n v="3"/>
    <n v="48.4"/>
    <n v="11.22"/>
    <s v="L,EA"/>
    <s v="PHARMACIE DES BANCHAIS"/>
    <s v="PHARMACIE DES BANCHAIS"/>
    <s v="360 RUE HAUTE DES BANCHAIS"/>
    <s v="SAINT BARTHELEMY D'ANJOU"/>
    <n v="49"/>
    <x v="0"/>
    <n v="49124"/>
    <s v=" "/>
    <s v=" "/>
    <s v=" "/>
    <m/>
    <m/>
    <m/>
    <s v="N"/>
    <n v="30"/>
    <n v="31"/>
    <n v="39"/>
    <m/>
    <m/>
    <m/>
    <m/>
    <m/>
    <n v="0"/>
    <n v="0"/>
    <s v="EUR"/>
    <d v="2026-08-06T00:00:00"/>
    <x v="0"/>
    <m/>
    <s v="Domestic"/>
    <s v="Your Packaging"/>
    <d v="1899-12-30T10:00:00"/>
    <n v="49.4"/>
    <n v="5.27"/>
    <n v="0"/>
    <n v="-37.590000000000003"/>
    <n v="17.079999999999998"/>
    <s v="EUR"/>
    <n v="1.163724384"/>
    <s v="kg"/>
  </r>
  <r>
    <n v="8.4599999999999973"/>
    <m/>
    <m/>
    <s v="entreprise"/>
    <s v="ST"/>
    <n v="200720433"/>
    <n v="202606"/>
    <s v="Express"/>
    <s v="UO"/>
    <s v="FedEx Priority"/>
    <s v="Bill_Sender_Prepaid"/>
    <s v="05/29/2026"/>
    <d v="2026-01-06T00:00:00"/>
    <x v="18"/>
    <m/>
    <s v="HYDRATIS B2B"/>
    <s v="HYDRATIS B2B"/>
    <s v="VOIE COMMUNALE 4"/>
    <s v="CR?ANCEY"/>
    <n v="21"/>
    <s v="FR"/>
    <n v="21320"/>
    <n v="41.2"/>
    <n v="4.3899999999999997"/>
    <n v="0"/>
    <n v="-31.35"/>
    <n v="14.23"/>
    <n v="2"/>
    <n v="26.4"/>
    <n v="2.64"/>
    <s v="L,E DUFF"/>
    <s v="PHARMACIE DU KERVENT"/>
    <s v="PHARMACIE DU KERVENT"/>
    <s v="CCIAL LECLERC / ZAC KERVENT"/>
    <s v="SAINT-POL-DE-L?ON"/>
    <n v="29"/>
    <x v="0"/>
    <n v="2925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16:00"/>
    <n v="35.4"/>
    <n v="3.77"/>
    <n v="0"/>
    <n v="-26.94"/>
    <n v="12.23"/>
    <s v="EUR"/>
    <n v="1.163724384"/>
    <s v="kg"/>
  </r>
  <r>
    <n v="8.4599999999999973"/>
    <m/>
    <m/>
    <s v="entreprise"/>
    <s v="ST"/>
    <n v="200720433"/>
    <n v="202606"/>
    <s v="Express"/>
    <s v="UO"/>
    <s v="FedEx Priority"/>
    <s v="Bill_Sender_Prepaid"/>
    <s v="05/29/2026"/>
    <d v="2026-01-06T00:00:00"/>
    <x v="19"/>
    <m/>
    <s v="HYDRATIS B2B"/>
    <s v="HYDRATIS B2B"/>
    <s v="VOIE COMMUNALE 4"/>
    <s v="CR?ANCEY"/>
    <n v="21"/>
    <s v="FR"/>
    <n v="21320"/>
    <n v="41.2"/>
    <n v="4.3899999999999997"/>
    <n v="0"/>
    <n v="-31.35"/>
    <n v="14.23"/>
    <n v="2"/>
    <n v="26.4"/>
    <n v="3.08"/>
    <s v="M,Anne"/>
    <s v="PHARMACIE DE RICHTER"/>
    <s v="PHARMACIE DE RICHTER"/>
    <s v="181 PLACE ERNEST GRANIER"/>
    <s v="MONTPELLIER"/>
    <n v="34"/>
    <x v="0"/>
    <n v="340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59:00"/>
    <n v="35.4"/>
    <n v="3.77"/>
    <n v="0"/>
    <n v="-26.94"/>
    <n v="12.23"/>
    <s v="EUR"/>
    <n v="1.163724384"/>
    <s v="kg"/>
  </r>
  <r>
    <n v="8.4599999999999973"/>
    <m/>
    <m/>
    <s v=""/>
    <s v="ST"/>
    <n v="200720433"/>
    <n v="202606"/>
    <s v="Express"/>
    <s v="UO"/>
    <s v="FedEx Priority"/>
    <s v="Bill_Sender_Prepaid"/>
    <d v="2026-03-06T00:00:00"/>
    <d v="2026-04-06T00:00:00"/>
    <x v="20"/>
    <m/>
    <s v="HYDRATIS B2B"/>
    <s v="HYDRATIS B2B"/>
    <s v="VOIE COMMUNALE 4"/>
    <s v="CR?ANCEY"/>
    <n v="21"/>
    <s v="FR"/>
    <n v="21320"/>
    <n v="41.21"/>
    <n v="4.8899999999999997"/>
    <n v="0"/>
    <n v="-31.36"/>
    <n v="14.74"/>
    <n v="2"/>
    <n v="26.4"/>
    <n v="3.96"/>
    <s v="B,ODIN"/>
    <s v="PHARMACIE D ANDARD"/>
    <s v="PHARMACIE D ANDARD"/>
    <s v="55 B GRANDE RUE"/>
    <s v="LOIRE-AUTHION"/>
    <n v="49"/>
    <x v="0"/>
    <n v="498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34:00"/>
    <n v="35.4"/>
    <n v="4.2"/>
    <n v="0"/>
    <n v="-26.94"/>
    <n v="12.66"/>
    <s v="EUR"/>
    <n v="1.164090147"/>
    <s v="kg"/>
  </r>
  <r>
    <n v="10.469999999999999"/>
    <m/>
    <m/>
    <s v="entreprise"/>
    <s v="ST"/>
    <n v="200720433"/>
    <n v="202606"/>
    <s v="Express"/>
    <s v="UO"/>
    <s v="FedEx Priority"/>
    <s v="Bill_Sender_Prepaid"/>
    <s v="05/28/2026"/>
    <s v="05/29/2026"/>
    <x v="21"/>
    <m/>
    <s v="HYDRATIS B2B"/>
    <s v="HYDRATIS B2B"/>
    <s v="VOIE COMMUNALE 4"/>
    <s v="CR?ANCEY"/>
    <n v="21"/>
    <s v="FR"/>
    <n v="21320"/>
    <n v="50.95"/>
    <n v="5.42"/>
    <n v="0"/>
    <n v="-38.770000000000003"/>
    <n v="17.600000000000001"/>
    <n v="3"/>
    <n v="38.06"/>
    <n v="8.58"/>
    <s v="J,Jeudy"/>
    <s v="PHARMACIE SAINT EPAIN"/>
    <s v="PHARMACIE SAINT EPAIN"/>
    <s v="6 PLACE DE LA MAIRIE"/>
    <s v="SAINT-?PAIN"/>
    <n v="37"/>
    <x v="0"/>
    <n v="37800"/>
    <s v=" "/>
    <s v=" "/>
    <s v=" "/>
    <m/>
    <m/>
    <m/>
    <s v="N"/>
    <n v="30"/>
    <n v="32"/>
    <n v="39"/>
    <m/>
    <m/>
    <m/>
    <m/>
    <m/>
    <n v="0"/>
    <n v="0"/>
    <s v="EUR"/>
    <d v="2026-08-06T00:00:00"/>
    <x v="0"/>
    <m/>
    <s v="Domestic"/>
    <s v="Your Packaging"/>
    <d v="1899-12-30T09:03:00"/>
    <n v="43.8"/>
    <n v="4.66"/>
    <n v="0"/>
    <n v="-33.33"/>
    <n v="15.13"/>
    <s v="EUR"/>
    <n v="1.163318249"/>
    <s v="kg"/>
  </r>
  <r>
    <n v="12.480000000000004"/>
    <m/>
    <m/>
    <s v="entreprise"/>
    <s v="ST"/>
    <n v="200720433"/>
    <n v="202606"/>
    <s v="Express"/>
    <s v="UO"/>
    <s v="FedEx Priority"/>
    <s v="Bill_Sender_Prepaid"/>
    <s v="05/29/2026"/>
    <n v="46028"/>
    <x v="22"/>
    <m/>
    <s v="HYDRATIS B2B"/>
    <s v="HYDRATIS B2B"/>
    <s v="VOIE COMMUNALE 4"/>
    <s v="CR?ANCEY"/>
    <n v="21"/>
    <s v="FR"/>
    <n v="21320"/>
    <n v="60.75"/>
    <n v="6.47"/>
    <n v="0"/>
    <n v="-46.22"/>
    <n v="20.99"/>
    <n v="3"/>
    <n v="52.8"/>
    <n v="9.24"/>
    <s v="K,IM"/>
    <s v="PHARMACIE CAP VALESCURE"/>
    <s v="PHARMACIE CAP VALESCURE"/>
    <s v="37 ALLEE DU PARC ARUNDO"/>
    <s v="FREJUS"/>
    <n v="83"/>
    <x v="0"/>
    <n v="83600"/>
    <s v=" "/>
    <s v=" "/>
    <s v=" "/>
    <m/>
    <m/>
    <m/>
    <s v="N"/>
    <n v="30"/>
    <n v="30"/>
    <n v="40"/>
    <m/>
    <m/>
    <m/>
    <m/>
    <m/>
    <n v="0"/>
    <n v="0"/>
    <s v="EUR"/>
    <n v="46240"/>
    <x v="0"/>
    <m/>
    <s v="Domestic"/>
    <s v="Your Packaging"/>
    <d v="1899-12-30T11:58:00"/>
    <n v="52.2"/>
    <n v="5.56"/>
    <n v="0"/>
    <n v="-39.72"/>
    <n v="18.04"/>
    <s v="EUR"/>
    <n v="1.163724384"/>
    <s v="kg"/>
  </r>
  <r>
    <n v="12.14"/>
    <m/>
    <m/>
    <s v="entreprise"/>
    <s v="ST"/>
    <n v="200720433"/>
    <n v="202606"/>
    <s v="Express"/>
    <s v="UO"/>
    <s v="FedEx Priority"/>
    <s v="Bill_Sender_Prepaid"/>
    <s v="05/28/2026"/>
    <s v="05/29/2026"/>
    <x v="23"/>
    <m/>
    <s v="HYDRATIS B2B"/>
    <s v="HYDRATIS B2B"/>
    <s v="VOIE COMMUNALE 4"/>
    <s v="CR?ANCEY"/>
    <n v="21"/>
    <s v="FR"/>
    <n v="21320"/>
    <n v="59.1"/>
    <n v="6.28"/>
    <n v="0"/>
    <n v="-44.97"/>
    <n v="20.399999999999999"/>
    <n v="4"/>
    <n v="50.6"/>
    <n v="17.600000000000001"/>
    <s v="P,HIE ZARROUCK"/>
    <s v="PHARMACIE SAINT BLAISE"/>
    <s v="PHARMACIE SAINT BLAISE"/>
    <s v="1 RUE STENDHAL"/>
    <s v="PARIS 20"/>
    <n v="75"/>
    <x v="0"/>
    <n v="7502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1:24:00"/>
    <n v="50.8"/>
    <n v="5.4"/>
    <n v="0"/>
    <n v="-38.659999999999997"/>
    <n v="17.54"/>
    <s v="EUR"/>
    <n v="1.163318249"/>
    <s v="kg"/>
  </r>
  <r>
    <n v="13.479999999999997"/>
    <m/>
    <m/>
    <s v="entreprise"/>
    <s v="ST"/>
    <n v="200720433"/>
    <n v="202606"/>
    <s v="Express"/>
    <s v="UO"/>
    <s v="FedEx Priority"/>
    <s v="Bill_Sender_Prepaid"/>
    <n v="46028"/>
    <d v="2026-02-06T00:00:00"/>
    <x v="24"/>
    <m/>
    <s v="HYDRATIS B2B"/>
    <s v="HYDRATIS B2B"/>
    <s v="VOIE COMMUNALE 4"/>
    <s v="CR?ANCEY"/>
    <n v="21"/>
    <s v="FR"/>
    <n v="21320"/>
    <n v="65.790000000000006"/>
    <n v="7.79"/>
    <n v="0"/>
    <n v="-50.06"/>
    <n v="23.52"/>
    <n v="5"/>
    <n v="57.42"/>
    <n v="12.1"/>
    <s v="A,Arcade"/>
    <s v="PHARMACIE DES ARCADES"/>
    <s v="PHARMACIE DES ARCADES"/>
    <s v="1 PLACE DE LA BEURRERIE"/>
    <s v="NOZAY"/>
    <n v="44"/>
    <x v="0"/>
    <n v="4417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53:00"/>
    <n v="56.4"/>
    <n v="6.68"/>
    <n v="0"/>
    <n v="-42.92"/>
    <n v="20.16"/>
    <s v="EUR"/>
    <n v="1.1664392109999999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1-06T00:00:00"/>
    <d v="2026-02-06T00:00:00"/>
    <x v="25"/>
    <m/>
    <s v="HYDRATIS B2B"/>
    <s v="HYDRATIS B2B"/>
    <s v="VOIE COMMUNALE 4"/>
    <s v="CR?ANCEY"/>
    <n v="21"/>
    <s v="FR"/>
    <n v="21320"/>
    <n v="41.29"/>
    <n v="4.9000000000000004"/>
    <n v="0"/>
    <n v="-31.42"/>
    <n v="14.77"/>
    <n v="2"/>
    <n v="25.08"/>
    <n v="5.72"/>
    <s v="V,Viressel"/>
    <s v="DELMONICO DOREL"/>
    <s v="DELMONICO DOREL"/>
    <s v="RIVE DE GIER"/>
    <s v="RIVE-DE-GIER"/>
    <n v="42"/>
    <x v="0"/>
    <n v="4280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1:47:00"/>
    <n v="35.4"/>
    <n v="4.2"/>
    <n v="0"/>
    <n v="-26.94"/>
    <n v="12.66"/>
    <s v="EUR"/>
    <n v="1.1664392109999999"/>
    <s v="kg"/>
  </r>
  <r>
    <n v="27.53"/>
    <m/>
    <m/>
    <s v="entreprise"/>
    <s v="ST"/>
    <n v="200720433"/>
    <n v="202606"/>
    <s v="Express"/>
    <s v="UO"/>
    <s v="FedEx Priority"/>
    <s v="Bill_Sender_Prepaid"/>
    <d v="2026-01-06T00:00:00"/>
    <n v="46059"/>
    <x v="26"/>
    <m/>
    <s v="HYDRATIS B2B"/>
    <s v="HYDRATIS B2B"/>
    <s v="VOIE COMMUNALE 4"/>
    <s v="CR?ANCEY"/>
    <n v="21"/>
    <s v="FR"/>
    <n v="21320"/>
    <n v="134.37"/>
    <n v="116.7"/>
    <n v="0"/>
    <n v="-102.26"/>
    <n v="148.81"/>
    <n v="10"/>
    <n v="150.47999999999999"/>
    <n v="70.400000000000006"/>
    <s v="J,OUBERT"/>
    <s v="GRANDE PHARMACIE JOUBERT"/>
    <s v="GRANDE PHARMACIE JOUBERT"/>
    <s v="9 RUE RENE GOSCINNY"/>
    <s v="ANGOUL?ME"/>
    <n v="16"/>
    <x v="0"/>
    <n v="16006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39:00"/>
    <n v="115.2"/>
    <n v="100.05"/>
    <n v="0"/>
    <n v="-87.67"/>
    <n v="127.58"/>
    <s v="EUR"/>
    <n v="1.1664392109999999"/>
    <s v="kg"/>
  </r>
  <r>
    <n v="8.7999999999999972"/>
    <m/>
    <m/>
    <s v="entreprise"/>
    <s v="ST"/>
    <n v="200720433"/>
    <n v="202606"/>
    <s v="Express"/>
    <s v="UO"/>
    <s v="FedEx Priority"/>
    <s v="Bill_Sender_Prepaid"/>
    <s v="05/26/2026"/>
    <s v="05/29/2026"/>
    <x v="27"/>
    <m/>
    <s v="HYDRATIS B2B"/>
    <s v="HYDRATIS B2B"/>
    <s v="VOIE COMMUNALE 4"/>
    <s v="CR?ANCEY"/>
    <n v="21"/>
    <s v="FR"/>
    <n v="21320"/>
    <n v="42.72"/>
    <n v="4.55"/>
    <n v="0"/>
    <n v="-32.5"/>
    <n v="14.77"/>
    <n v="2"/>
    <n v="28.6"/>
    <n v="4.4000000000000004"/>
    <s v="M,AUDE"/>
    <s v="PHARMACIE D'ARITXAGUE"/>
    <s v="PHARMACIE D'ARITXAGUE"/>
    <s v="C,C, D'ARITXAGUE"/>
    <s v="ANGLET"/>
    <n v="64"/>
    <x v="0"/>
    <n v="64600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09:34:00"/>
    <n v="36.799999999999997"/>
    <n v="3.92"/>
    <n v="0"/>
    <n v="-28"/>
    <n v="12.72"/>
    <s v="EUR"/>
    <n v="1.1608334789999999"/>
    <s v="kg"/>
  </r>
  <r>
    <n v="8.129999999999999"/>
    <m/>
    <m/>
    <s v="entreprise"/>
    <s v="ST"/>
    <n v="200720433"/>
    <n v="202606"/>
    <s v="Express"/>
    <s v="UO"/>
    <s v="FedEx Priority"/>
    <s v="Bill_Sender_Prepaid"/>
    <n v="46059"/>
    <d v="2026-03-06T00:00:00"/>
    <x v="28"/>
    <m/>
    <s v="HYDRATIS B2B"/>
    <s v="HYDRATIS B2B"/>
    <s v="VOIE COMMUNALE 4"/>
    <s v="CR?ANCEY"/>
    <n v="21"/>
    <s v="FR"/>
    <n v="21320"/>
    <n v="39.659999999999997"/>
    <n v="4.7"/>
    <n v="0"/>
    <n v="-30.17"/>
    <n v="14.18"/>
    <n v="3"/>
    <n v="23.54"/>
    <n v="4.62"/>
    <s v="P,HIE DU PARCS"/>
    <s v="PHARMACIE DU PARC"/>
    <s v="PHARMACIE DU PARC"/>
    <s v="51 RUE DE PARIS"/>
    <s v="TORCY"/>
    <n v="77"/>
    <x v="0"/>
    <n v="77200"/>
    <s v=" "/>
    <s v=" "/>
    <s v=" "/>
    <m/>
    <m/>
    <m/>
    <s v="N"/>
    <n v="13"/>
    <n v="21"/>
    <n v="29"/>
    <m/>
    <m/>
    <m/>
    <m/>
    <m/>
    <n v="0"/>
    <n v="0"/>
    <s v="EUR"/>
    <d v="2026-08-06T00:00:00"/>
    <x v="0"/>
    <m/>
    <s v="Domestic"/>
    <s v="Your Packaging"/>
    <d v="1899-12-30T12:59:00"/>
    <n v="34"/>
    <n v="4.03"/>
    <n v="0"/>
    <n v="-25.87"/>
    <n v="12.16"/>
    <s v="EUR"/>
    <n v="1.166343978"/>
    <s v="kg"/>
  </r>
  <r>
    <n v="8.4599999999999973"/>
    <m/>
    <m/>
    <s v="entreprise"/>
    <s v="ST"/>
    <n v="200720433"/>
    <n v="202606"/>
    <s v="Express"/>
    <s v="UO"/>
    <s v="FedEx Priority"/>
    <s v="Bill_Sender_Prepaid"/>
    <s v="05/29/2026"/>
    <d v="2026-01-06T00:00:00"/>
    <x v="29"/>
    <m/>
    <s v="HYDRATIS B2B"/>
    <s v="HYDRATIS B2B"/>
    <s v="VOIE COMMUNALE 4"/>
    <s v="CR?ANCEY"/>
    <n v="21"/>
    <s v="FR"/>
    <n v="21320"/>
    <n v="41.2"/>
    <n v="4.3899999999999997"/>
    <n v="0"/>
    <n v="-31.35"/>
    <n v="14.23"/>
    <n v="2"/>
    <n v="26.4"/>
    <n v="5.28"/>
    <s v="M,OMCELLIER"/>
    <s v="PHARMACIE DU TERRE FORT"/>
    <s v="PHARMACIE DU TERRE FORT"/>
    <s v="29 AVENUE DU TERRE FORT"/>
    <s v="SAINT-HILAIRE-DE-RIEZ"/>
    <n v="85"/>
    <x v="0"/>
    <n v="8527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17:00"/>
    <n v="35.4"/>
    <n v="3.77"/>
    <n v="0"/>
    <n v="-26.94"/>
    <n v="12.23"/>
    <s v="EUR"/>
    <n v="1.163724384"/>
    <s v="kg"/>
  </r>
  <r>
    <n v="10.129999999999995"/>
    <m/>
    <m/>
    <s v="entreprise"/>
    <s v="ST"/>
    <n v="200720433"/>
    <n v="202606"/>
    <s v="Express"/>
    <s v="UO"/>
    <s v="FedEx Priority"/>
    <s v="Bill_Sender_Prepaid"/>
    <s v="05/28/2026"/>
    <s v="05/29/2026"/>
    <x v="30"/>
    <m/>
    <s v="HYDRATIS B2B"/>
    <s v="HYDRATIS B2B"/>
    <s v="VOIE COMMUNALE 4"/>
    <s v="CR?ANCEY"/>
    <n v="21"/>
    <s v="FR"/>
    <n v="21320"/>
    <n v="49.32"/>
    <n v="5.25"/>
    <n v="0"/>
    <n v="-37.54"/>
    <n v="17.03"/>
    <n v="2"/>
    <n v="35.64"/>
    <n v="3.08"/>
    <s v="P,HE"/>
    <s v="PHARMACIE DE LA FONTAINE"/>
    <s v="PHARMACIE DE LA FONTAINE"/>
    <s v="3 PLACE CARNOT"/>
    <s v="LILLEBONNE"/>
    <n v="76"/>
    <x v="0"/>
    <n v="76170"/>
    <s v=" "/>
    <s v=" "/>
    <s v=" "/>
    <m/>
    <m/>
    <m/>
    <s v="N"/>
    <n v="30"/>
    <n v="32"/>
    <n v="39"/>
    <m/>
    <m/>
    <m/>
    <m/>
    <m/>
    <n v="0"/>
    <n v="0"/>
    <s v="EUR"/>
    <d v="2026-08-06T00:00:00"/>
    <x v="0"/>
    <m/>
    <s v="Domestic"/>
    <s v="Your Packaging"/>
    <d v="1899-12-30T10:29:00"/>
    <n v="42.4"/>
    <n v="4.51"/>
    <n v="0"/>
    <n v="-32.270000000000003"/>
    <n v="14.64"/>
    <s v="EUR"/>
    <n v="1.163318249"/>
    <s v="kg"/>
  </r>
  <r>
    <n v="10.129999999999995"/>
    <m/>
    <m/>
    <s v="entreprise"/>
    <s v="ST"/>
    <n v="200720433"/>
    <n v="202606"/>
    <s v="Express"/>
    <s v="UO"/>
    <s v="FedEx Priority"/>
    <s v="Bill_Sender_Prepaid"/>
    <n v="46028"/>
    <d v="2026-02-06T00:00:00"/>
    <x v="31"/>
    <m/>
    <s v="HYDRATIS B2B"/>
    <s v="HYDRATIS B2B"/>
    <s v="VOIE COMMUNALE 4"/>
    <s v="CR?ANCEY"/>
    <n v="21"/>
    <s v="FR"/>
    <n v="21320"/>
    <n v="49.46"/>
    <n v="5.87"/>
    <n v="0"/>
    <n v="-37.64"/>
    <n v="17.68"/>
    <n v="2"/>
    <n v="37.4"/>
    <n v="4.4000000000000004"/>
    <s v="R,ECEP"/>
    <s v="PARAPHARMACIE AUCHAN BIGANOS"/>
    <s v="PARAPHARMACIE AUCHAN BIGANOS"/>
    <s v="71 RUE DES FONDERIES"/>
    <s v="BIGANOS"/>
    <n v="33"/>
    <x v="0"/>
    <n v="33380"/>
    <s v=" "/>
    <s v=" "/>
    <s v=" "/>
    <m/>
    <m/>
    <m/>
    <s v="N"/>
    <n v="29"/>
    <n v="30"/>
    <n v="40"/>
    <m/>
    <m/>
    <m/>
    <m/>
    <m/>
    <n v="0"/>
    <n v="0"/>
    <s v="EUR"/>
    <d v="2026-08-06T00:00:00"/>
    <x v="0"/>
    <m/>
    <s v="Domestic"/>
    <s v="Your Packaging"/>
    <d v="1899-12-30T11:58:00"/>
    <n v="42.4"/>
    <n v="5.03"/>
    <n v="0"/>
    <n v="-32.270000000000003"/>
    <n v="15.16"/>
    <s v="EUR"/>
    <n v="1.1664392109999999"/>
    <s v="kg"/>
  </r>
  <r>
    <n v="8.4599999999999973"/>
    <m/>
    <m/>
    <s v="entreprise"/>
    <s v="ST"/>
    <n v="200720433"/>
    <n v="202606"/>
    <s v="Express"/>
    <s v="UO"/>
    <s v="FedEx Priority"/>
    <s v="Bill_Sender_Prepaid"/>
    <s v="05/28/2026"/>
    <s v="05/29/2026"/>
    <x v="32"/>
    <m/>
    <s v="HYDRATIS B2B"/>
    <s v="HYDRATIS B2B"/>
    <s v="VOIE COMMUNALE 4"/>
    <s v="CR?ANCEY"/>
    <n v="21"/>
    <s v="FR"/>
    <n v="21320"/>
    <n v="41.18"/>
    <n v="4.3899999999999997"/>
    <n v="0"/>
    <n v="-31.34"/>
    <n v="14.23"/>
    <n v="2"/>
    <n v="26.4"/>
    <n v="4.4000000000000004"/>
    <s v="C,OURALET"/>
    <s v="PHARMACIE DU MINAGE"/>
    <s v="PHARMACIE DU MINAGE"/>
    <s v="1 RUE DU CORDOUAN"/>
    <s v="LA ROCHELLE"/>
    <n v="17"/>
    <x v="0"/>
    <n v="170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41:00"/>
    <n v="35.4"/>
    <n v="3.77"/>
    <n v="0"/>
    <n v="-26.94"/>
    <n v="12.23"/>
    <s v="EUR"/>
    <n v="1.163318249"/>
    <s v="kg"/>
  </r>
  <r>
    <n v="8.4599999999999973"/>
    <m/>
    <m/>
    <s v="entreprise"/>
    <s v="ST"/>
    <n v="200720433"/>
    <n v="202606"/>
    <s v="Express"/>
    <s v="UO"/>
    <s v="FedEx Priority"/>
    <s v="Bill_Sender_Prepaid"/>
    <s v="05/28/2026"/>
    <d v="2026-01-06T00:00:00"/>
    <x v="33"/>
    <m/>
    <s v="HYDRATIS B2B"/>
    <s v="HYDRATIS B2B"/>
    <s v="VOIE COMMUNALE 4"/>
    <s v="CR?ANCEY"/>
    <n v="21"/>
    <s v="FR"/>
    <n v="21320"/>
    <n v="41.18"/>
    <n v="4.3899999999999997"/>
    <n v="0"/>
    <n v="-31.34"/>
    <n v="14.23"/>
    <n v="2"/>
    <n v="26.4"/>
    <n v="24.2"/>
    <s v="P,HARMACIE DE LA"/>
    <s v="PHARMACIE DE LA PLAGE"/>
    <s v="PHARMACIE DE LA PLAGE"/>
    <s v="33 PROMENADE DE LA MER"/>
    <s v="CAVALAIRE-SUR-MER"/>
    <n v="83"/>
    <x v="0"/>
    <n v="83240"/>
    <s v=" "/>
    <s v=" "/>
    <s v=" "/>
    <m/>
    <m/>
    <m/>
    <s v="N"/>
    <n v="20"/>
    <n v="20"/>
    <n v="30"/>
    <m/>
    <m/>
    <m/>
    <m/>
    <m/>
    <n v="0"/>
    <n v="0"/>
    <s v="EUR"/>
    <n v="46240"/>
    <x v="0"/>
    <m/>
    <s v="Domestic"/>
    <s v="Your Packaging"/>
    <d v="1899-12-30T10:38:00"/>
    <n v="35.4"/>
    <n v="3.77"/>
    <n v="0"/>
    <n v="-26.94"/>
    <n v="12.23"/>
    <s v="EUR"/>
    <n v="1.163318249"/>
    <s v="kg"/>
  </r>
  <r>
    <n v="9.1300000000000026"/>
    <m/>
    <m/>
    <s v="entreprise"/>
    <s v="ST"/>
    <n v="200720433"/>
    <n v="202606"/>
    <s v="Express"/>
    <s v="UO"/>
    <s v="FedEx Priority"/>
    <s v="Bill_Sender_Prepaid"/>
    <s v="05/28/2026"/>
    <s v="05/29/2026"/>
    <x v="34"/>
    <m/>
    <s v="HYDRATIS B2B"/>
    <s v="HYDRATIS B2B"/>
    <s v="VOIE COMMUNALE 4"/>
    <s v="CR?ANCEY"/>
    <n v="21"/>
    <s v="FR"/>
    <n v="21320"/>
    <n v="44.44"/>
    <n v="4.7300000000000004"/>
    <n v="0"/>
    <n v="-33.82"/>
    <n v="15.36"/>
    <n v="2"/>
    <n v="30.8"/>
    <n v="3.96"/>
    <s v="M,ARIE"/>
    <s v="PHARMACIE DE LA CROIX VALMER"/>
    <s v="PHARMACIE DE LA CROIX VALMER"/>
    <s v="RUE LOUIS MARTIN"/>
    <s v="LA CROIX-VALMER"/>
    <n v="83"/>
    <x v="0"/>
    <n v="8342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2:32:00"/>
    <n v="38.200000000000003"/>
    <n v="4.07"/>
    <n v="0"/>
    <n v="-29.07"/>
    <n v="13.2"/>
    <s v="EUR"/>
    <n v="1.163318249"/>
    <s v="kg"/>
  </r>
  <r>
    <n v="12.480000000000004"/>
    <m/>
    <m/>
    <s v="entreprise"/>
    <s v="ST"/>
    <n v="200720433"/>
    <n v="202606"/>
    <s v="Express"/>
    <s v="UO"/>
    <s v="FedEx Priority"/>
    <s v="Bill_Sender_Prepaid"/>
    <n v="46301"/>
    <d v="2026-11-06T00:00:00"/>
    <x v="35"/>
    <m/>
    <s v="HYDRATIS B2B"/>
    <s v="HYDRATIS B2B"/>
    <s v="VOIE COMMUNALE 4"/>
    <s v="CR?ANCEY"/>
    <n v="21"/>
    <s v="FR"/>
    <n v="21320"/>
    <n v="60.2"/>
    <n v="7.14"/>
    <n v="0"/>
    <n v="-45.8"/>
    <n v="21.53"/>
    <n v="3"/>
    <n v="52.58"/>
    <n v="52.58"/>
    <s v="P,H"/>
    <s v="PHARMACIE DES ARCADES"/>
    <s v="PHARMACIE DES ARCADES"/>
    <s v="100 RUE DU 23 AOUT 1944"/>
    <s v="MIONS"/>
    <n v="69"/>
    <x v="0"/>
    <n v="69780"/>
    <s v=" "/>
    <s v=" "/>
    <s v=" "/>
    <m/>
    <m/>
    <m/>
    <s v="N"/>
    <n v="4"/>
    <n v="74"/>
    <n v="114"/>
    <m/>
    <m/>
    <m/>
    <m/>
    <m/>
    <n v="0"/>
    <n v="0"/>
    <s v="EUR"/>
    <s v="06/15/2026"/>
    <x v="1"/>
    <m/>
    <s v="Domestic"/>
    <s v="Your Packaging"/>
    <d v="1899-12-30T09:26:00"/>
    <n v="52.2"/>
    <n v="6.19"/>
    <n v="0"/>
    <n v="-39.72"/>
    <n v="18.670000000000002"/>
    <s v="EUR"/>
    <n v="1.153163127"/>
    <s v="kg"/>
  </r>
  <r>
    <n v="8.129999999999999"/>
    <m/>
    <m/>
    <s v=""/>
    <s v="ST"/>
    <n v="200720433"/>
    <n v="202606"/>
    <s v="Express"/>
    <s v="UO"/>
    <s v="FedEx Priority"/>
    <s v="Bill_Sender_Prepaid"/>
    <n v="46087"/>
    <d v="2026-04-06T00:00:00"/>
    <x v="36"/>
    <m/>
    <s v="HYDRATIS B2B"/>
    <s v="HYDRATIS B2B"/>
    <s v="VOIE COMMUNALE 4"/>
    <s v="CR?ANCEY"/>
    <n v="21"/>
    <s v="FR"/>
    <n v="21320"/>
    <n v="39.58"/>
    <n v="4.6900000000000004"/>
    <n v="0"/>
    <n v="-30.12"/>
    <n v="14.16"/>
    <n v="2"/>
    <n v="24.2"/>
    <n v="3.52"/>
    <s v="A,UBERT"/>
    <s v="PHARMACIE DE L'ODON"/>
    <s v="PHARMACIE DE L'ODON"/>
    <s v="62 ROUTE DE BRETAGNE"/>
    <s v="BRETTEVILLE-SUR-ODON"/>
    <n v="14"/>
    <x v="0"/>
    <n v="14760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09:16:00"/>
    <n v="34"/>
    <n v="4.03"/>
    <n v="0"/>
    <n v="-25.87"/>
    <n v="12.16"/>
    <s v="EUR"/>
    <n v="1.164090147"/>
    <s v="kg"/>
  </r>
  <r>
    <n v="10.469999999999999"/>
    <m/>
    <m/>
    <s v="entreprise"/>
    <s v="ST"/>
    <n v="200720433"/>
    <n v="202606"/>
    <s v="Express"/>
    <s v="UO"/>
    <s v="FedEx Priority"/>
    <s v="Bill_Sender_Prepaid"/>
    <s v="05/29/2026"/>
    <s v="05/30/2026"/>
    <x v="37"/>
    <m/>
    <s v="HYDRATIS B2B"/>
    <s v="HYDRATIS B2B"/>
    <s v="VOIE COMMUNALE 4"/>
    <s v="CR?ANCEY"/>
    <n v="21"/>
    <s v="FR"/>
    <n v="21320"/>
    <n v="50.97"/>
    <n v="5.42"/>
    <n v="0"/>
    <n v="-38.79"/>
    <n v="17.61"/>
    <n v="2"/>
    <n v="39.6"/>
    <n v="3.96"/>
    <s v="P,HARMA PANO"/>
    <s v="PHARMACIE DU PANORAMA"/>
    <s v="PHARMACIE DU PANORAMA"/>
    <s v="16 PLACE DU PANORAMA"/>
    <s v="CLAMART"/>
    <n v="92"/>
    <x v="0"/>
    <n v="92140"/>
    <s v=" "/>
    <s v=" "/>
    <s v=" "/>
    <m/>
    <m/>
    <m/>
    <s v="N"/>
    <n v="30"/>
    <n v="30"/>
    <n v="38"/>
    <m/>
    <m/>
    <m/>
    <m/>
    <m/>
    <n v="0"/>
    <n v="0"/>
    <s v="EUR"/>
    <n v="46240"/>
    <x v="0"/>
    <m/>
    <s v="Domestic"/>
    <s v="Your Packaging"/>
    <d v="1899-12-30T07:55:00"/>
    <n v="43.8"/>
    <n v="4.66"/>
    <n v="0"/>
    <n v="-33.33"/>
    <n v="15.13"/>
    <s v="EUR"/>
    <n v="1.163724384"/>
    <s v="kg"/>
  </r>
  <r>
    <n v="7.4600000000000009"/>
    <m/>
    <m/>
    <s v="entreprise"/>
    <s v="ST"/>
    <n v="200720433"/>
    <n v="202606"/>
    <s v="Express"/>
    <s v="UO"/>
    <s v="FedEx Priority"/>
    <s v="Bill_Sender_Prepaid"/>
    <s v="05/28/2026"/>
    <s v="05/29/2026"/>
    <x v="38"/>
    <m/>
    <s v="HYDRATIS B2B"/>
    <s v="HYDRATIS B2B"/>
    <s v="VOIE COMMUNALE 4"/>
    <s v="CR?ANCEY"/>
    <n v="21"/>
    <s v="FR"/>
    <n v="21320"/>
    <n v="36.299999999999997"/>
    <n v="3.87"/>
    <n v="0"/>
    <n v="-27.62"/>
    <n v="12.55"/>
    <n v="1"/>
    <n v="19.8"/>
    <n v="1.32"/>
    <s v="C,YCL"/>
    <s v="RUN ADDICT CUCQ"/>
    <s v="RUN ADDICT CUCQ"/>
    <s v="E-BIKE SARL"/>
    <s v="CUCQ"/>
    <n v="62"/>
    <x v="0"/>
    <n v="62780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11:20:00"/>
    <n v="31.2"/>
    <n v="3.33"/>
    <n v="0"/>
    <n v="-23.74"/>
    <n v="10.79"/>
    <s v="EUR"/>
    <n v="1.163318249"/>
    <s v="kg"/>
  </r>
  <r>
    <n v="12.480000000000004"/>
    <m/>
    <m/>
    <s v="entreprise"/>
    <s v="ST"/>
    <n v="200720433"/>
    <n v="202606"/>
    <s v="Express"/>
    <s v="UO"/>
    <s v="FedEx Priority"/>
    <s v="Bill_Sender_Prepaid"/>
    <s v="05/29/2026"/>
    <d v="2026-01-06T00:00:00"/>
    <x v="39"/>
    <m/>
    <s v="HYDRATIS B2B"/>
    <s v="HYDRATIS B2B"/>
    <s v="VOIE COMMUNALE 4"/>
    <s v="CR?ANCEY"/>
    <n v="21"/>
    <s v="FR"/>
    <n v="21320"/>
    <n v="60.75"/>
    <n v="6.47"/>
    <n v="0"/>
    <n v="-46.22"/>
    <n v="20.99"/>
    <n v="4"/>
    <n v="52.14"/>
    <n v="14.96"/>
    <s v="P,HIE"/>
    <s v="PHARMACIE DU VAL DE LYS"/>
    <s v="PHARMACIE DU VAL DE LYS"/>
    <s v="85 RUE DU BOIS"/>
    <s v="AIRE SUR LA LYS"/>
    <n v="62"/>
    <x v="0"/>
    <n v="62120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10:12:00"/>
    <n v="52.2"/>
    <n v="5.56"/>
    <n v="0"/>
    <n v="-39.72"/>
    <n v="18.04"/>
    <s v="EUR"/>
    <n v="1.163724384"/>
    <s v="kg"/>
  </r>
  <r>
    <n v="13.14"/>
    <m/>
    <m/>
    <s v="entreprise"/>
    <s v="ST"/>
    <n v="200720433"/>
    <n v="202606"/>
    <s v="Express"/>
    <s v="UO"/>
    <s v="FedEx Priority"/>
    <s v="Bill_Sender_Prepaid"/>
    <s v="05/29/2026"/>
    <s v="05/30/2026"/>
    <x v="40"/>
    <m/>
    <s v="HYDRATIS B2B"/>
    <s v="HYDRATIS B2B"/>
    <s v="VOIE COMMUNALE 4"/>
    <s v="CR?ANCEY"/>
    <n v="21"/>
    <s v="FR"/>
    <n v="21320"/>
    <n v="64"/>
    <n v="6.82"/>
    <n v="0"/>
    <n v="-48.71"/>
    <n v="22.11"/>
    <n v="3"/>
    <n v="55.88"/>
    <n v="7.92"/>
    <s v="M,ARIE"/>
    <s v="PHARMACIE DE LA PAIX"/>
    <s v="PHARMACIE DE LA PAIX"/>
    <s v="34 BIS BOULEVARD DE LA PAIX"/>
    <s v="REIMS"/>
    <n v="51"/>
    <x v="0"/>
    <n v="51100"/>
    <s v=" "/>
    <s v=" "/>
    <s v=" "/>
    <m/>
    <m/>
    <m/>
    <s v="N"/>
    <n v="30"/>
    <n v="32"/>
    <n v="39"/>
    <m/>
    <m/>
    <m/>
    <m/>
    <m/>
    <n v="0"/>
    <n v="0"/>
    <s v="EUR"/>
    <n v="46240"/>
    <x v="0"/>
    <m/>
    <s v="Domestic"/>
    <s v="Your Packaging"/>
    <d v="1899-12-30T09:50:00"/>
    <n v="55"/>
    <n v="5.86"/>
    <n v="0"/>
    <n v="-41.86"/>
    <n v="19"/>
    <s v="EUR"/>
    <n v="1.163724384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5-06T00:00:00"/>
    <n v="46271"/>
    <x v="41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M,OLINIETR"/>
    <s v="PHARMACIE MOLINIER"/>
    <s v="PHARMACIE MOLINIER"/>
    <s v="47 RUE GEORGES CLEMENCEAU"/>
    <s v="LANNEMEZAN"/>
    <n v="65"/>
    <x v="0"/>
    <n v="65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8:00"/>
    <n v="39.6"/>
    <n v="4.6900000000000004"/>
    <n v="0"/>
    <n v="-30.14"/>
    <n v="14.15"/>
    <s v="EUR"/>
    <n v="1.161210911"/>
    <s v="kg"/>
  </r>
  <r>
    <n v="9.8000000000000007"/>
    <m/>
    <m/>
    <s v="entreprise"/>
    <s v="ST"/>
    <n v="200720433"/>
    <n v="202606"/>
    <s v="Express"/>
    <s v="UO"/>
    <s v="FedEx Priority"/>
    <s v="Bill_Sender_Prepaid"/>
    <n v="46028"/>
    <n v="46059"/>
    <x v="42"/>
    <m/>
    <s v="HYDRATIS B2B"/>
    <s v="HYDRATIS B2B"/>
    <s v="VOIE COMMUNALE 4"/>
    <s v="CR?ANCEY"/>
    <n v="21"/>
    <s v="FR"/>
    <n v="21320"/>
    <n v="47.82"/>
    <n v="5.67"/>
    <n v="0"/>
    <n v="-36.39"/>
    <n v="17.100000000000001"/>
    <n v="2"/>
    <n v="34.54"/>
    <n v="3.96"/>
    <s v="F,Florian"/>
    <s v="SPORT 2000 AGDE"/>
    <s v="SPORT 2000 AGDE"/>
    <s v="CCIAL INTERMARCHE"/>
    <s v="AGDE"/>
    <n v="34"/>
    <x v="0"/>
    <n v="34300"/>
    <s v=" "/>
    <s v=" "/>
    <s v=" "/>
    <m/>
    <m/>
    <m/>
    <s v="N"/>
    <n v="4"/>
    <n v="74"/>
    <n v="114"/>
    <m/>
    <m/>
    <m/>
    <m/>
    <m/>
    <n v="0"/>
    <n v="0"/>
    <s v="EUR"/>
    <d v="2026-08-06T00:00:00"/>
    <x v="0"/>
    <m/>
    <s v="Domestic"/>
    <s v="Your Packaging"/>
    <d v="1899-12-30T10:31:00"/>
    <n v="41"/>
    <n v="4.8600000000000003"/>
    <n v="0"/>
    <n v="-31.2"/>
    <n v="14.66"/>
    <s v="EUR"/>
    <n v="1.1664392109999999"/>
    <s v="kg"/>
  </r>
  <r>
    <n v="12.810000000000002"/>
    <m/>
    <m/>
    <s v="entreprise"/>
    <s v="ST"/>
    <n v="200720433"/>
    <n v="202606"/>
    <s v="Express"/>
    <s v="UO"/>
    <s v="FedEx Priority"/>
    <s v="Bill_Sender_Prepaid"/>
    <s v="05/28/2026"/>
    <s v="05/29/2026"/>
    <x v="43"/>
    <m/>
    <s v="HYDRATIS B2B"/>
    <s v="HYDRATIS B2B"/>
    <s v="VOIE COMMUNALE 4"/>
    <s v="CR?ANCEY"/>
    <n v="21"/>
    <s v="FR"/>
    <n v="21320"/>
    <n v="62.35"/>
    <n v="6.64"/>
    <n v="0"/>
    <n v="-47.45"/>
    <n v="21.54"/>
    <n v="5"/>
    <n v="54.12"/>
    <n v="14.3"/>
    <s v="I,Dupuis"/>
    <s v="PHARMACIE DUPUIS"/>
    <s v="PHARMACIE DUPUIS"/>
    <s v="5 RUE DE LA CHAMPIGNONNIERE"/>
    <s v="SENLIS"/>
    <n v="60"/>
    <x v="0"/>
    <n v="60300"/>
    <s v=" "/>
    <s v=" "/>
    <s v=" "/>
    <m/>
    <m/>
    <m/>
    <s v="N"/>
    <n v="20"/>
    <n v="20"/>
    <n v="30"/>
    <m/>
    <m/>
    <m/>
    <m/>
    <m/>
    <n v="0"/>
    <n v="0"/>
    <s v="EUR"/>
    <n v="46240"/>
    <x v="0"/>
    <m/>
    <s v="Domestic"/>
    <s v="Your Packaging"/>
    <d v="1899-12-30T10:24:00"/>
    <n v="53.6"/>
    <n v="5.71"/>
    <n v="0"/>
    <n v="-40.79"/>
    <n v="18.52"/>
    <s v="EUR"/>
    <n v="1.163318249"/>
    <s v="kg"/>
  </r>
  <r>
    <n v="18.500000000000007"/>
    <m/>
    <m/>
    <s v="entreprise"/>
    <s v="ST"/>
    <n v="200720433"/>
    <n v="202606"/>
    <s v="Express"/>
    <s v="UO"/>
    <s v="FedEx Priority"/>
    <s v="Bill_Sender_Prepaid"/>
    <s v="05/28/2026"/>
    <s v="05/29/2026"/>
    <x v="44"/>
    <m/>
    <s v="HYDRATIS B2B"/>
    <s v="HYDRATIS B2B"/>
    <s v="VOIE COMMUNALE 4"/>
    <s v="CR?ANCEY"/>
    <n v="21"/>
    <s v="FR"/>
    <n v="21320"/>
    <n v="90.04"/>
    <n v="110.1"/>
    <n v="0"/>
    <n v="-68.52"/>
    <n v="131.62"/>
    <n v="6"/>
    <n v="92.4"/>
    <n v="17.16"/>
    <s v="P,HIE SORNE"/>
    <s v="JOZAN MADAME"/>
    <s v="PHARMACIE DE LA SORNE"/>
    <s v="239 RUE DU JURA"/>
    <s v="MACORNAY"/>
    <n v="39"/>
    <x v="0"/>
    <n v="3957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49:00"/>
    <n v="77.400000000000006"/>
    <n v="94.64"/>
    <n v="0"/>
    <n v="-58.9"/>
    <n v="113.14"/>
    <s v="EUR"/>
    <n v="1.163318249"/>
    <s v="kg"/>
  </r>
  <r>
    <n v="8.4599999999999973"/>
    <m/>
    <m/>
    <s v="entreprise"/>
    <s v="ST"/>
    <n v="200720433"/>
    <n v="202606"/>
    <s v="Express"/>
    <s v="UO"/>
    <s v="FedEx Priority"/>
    <s v="Bill_Sender_Prepaid"/>
    <s v="05/29/2026"/>
    <s v="05/30/2026"/>
    <x v="45"/>
    <m/>
    <s v="HYDRATIS B2B"/>
    <s v="HYDRATIS B2B"/>
    <s v="VOIE COMMUNALE 4"/>
    <s v="CR?ANCEY"/>
    <n v="21"/>
    <s v="FR"/>
    <n v="21320"/>
    <n v="41.2"/>
    <n v="4.3899999999999997"/>
    <n v="0"/>
    <n v="-31.35"/>
    <n v="14.23"/>
    <n v="2"/>
    <n v="26.4"/>
    <n v="3.08"/>
    <s v="P,HIE SAINT GEORG"/>
    <s v="PHARMACIE SAINT GEORGES"/>
    <s v="PHARMACIE SAINT GEORGES"/>
    <s v="15 RUE HENRI MESSAGER"/>
    <s v="NOTRE-DAME-DE-GRAVENCHON"/>
    <n v="76"/>
    <x v="0"/>
    <n v="7633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19:00"/>
    <n v="35.4"/>
    <n v="3.77"/>
    <n v="0"/>
    <n v="-26.94"/>
    <n v="12.23"/>
    <s v="EUR"/>
    <n v="1.163724384"/>
    <s v="kg"/>
  </r>
  <r>
    <n v="6.7899999999999991"/>
    <m/>
    <m/>
    <s v="entreprise"/>
    <s v="ST"/>
    <n v="200720433"/>
    <n v="202606"/>
    <s v="Express"/>
    <s v="UO"/>
    <s v="FedEx Priority"/>
    <s v="Bill_Sender_Prepaid"/>
    <d v="2026-01-06T00:00:00"/>
    <n v="46087"/>
    <x v="46"/>
    <m/>
    <s v="HYDRATIS B2B"/>
    <s v="HYDRATIS B2B"/>
    <s v="VOIE COMMUNALE 4"/>
    <s v="CR?ANCEY"/>
    <n v="21"/>
    <s v="FR"/>
    <n v="21320"/>
    <n v="33.130000000000003"/>
    <n v="3.92"/>
    <n v="0"/>
    <n v="-25.21"/>
    <n v="11.84"/>
    <n v="1"/>
    <n v="15.4"/>
    <n v="1.32"/>
    <s v="B,OURASSEAU"/>
    <s v="PARAPHARMACIE LECLERC CHANTONNAY"/>
    <s v="PARAPHARMACIE LECLERC CHANTONN"/>
    <s v="ZONE POLARIS NORD"/>
    <s v="CHANTONNAY"/>
    <n v="85"/>
    <x v="0"/>
    <n v="8511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4:09:00"/>
    <n v="28.4"/>
    <n v="3.36"/>
    <n v="0"/>
    <n v="-21.61"/>
    <n v="10.15"/>
    <s v="EUR"/>
    <n v="1.1664392109999999"/>
    <s v="kg"/>
  </r>
  <r>
    <n v="14.82"/>
    <m/>
    <m/>
    <s v="entreprise"/>
    <s v="ST"/>
    <n v="200720433"/>
    <n v="202606"/>
    <s v="Express"/>
    <s v="UO"/>
    <s v="FedEx Priority"/>
    <s v="Bill_Sender_Prepaid"/>
    <s v="05/29/2026"/>
    <s v="05/30/2026"/>
    <x v="47"/>
    <m/>
    <s v="HYDRATIS B2B"/>
    <s v="HYDRATIS B2B"/>
    <s v="VOIE COMMUNALE 4"/>
    <s v="CR?ANCEY"/>
    <n v="21"/>
    <s v="FR"/>
    <n v="21320"/>
    <n v="72.150000000000006"/>
    <n v="7.68"/>
    <n v="0"/>
    <n v="-54.9"/>
    <n v="24.93"/>
    <n v="4"/>
    <n v="66.22"/>
    <n v="18.48"/>
    <s v="F,LORIAN"/>
    <s v="PHARMACIE D'IFS / ROCADE SUD"/>
    <s v="PHARMACIE D'IFS / ROCADE SUD"/>
    <s v="190 RUE DE ROCQUANCOURT"/>
    <s v="IFS"/>
    <n v="14"/>
    <x v="0"/>
    <n v="14123"/>
    <s v=" "/>
    <s v=" "/>
    <s v=" "/>
    <m/>
    <m/>
    <m/>
    <s v="N"/>
    <n v="30"/>
    <n v="31"/>
    <n v="41"/>
    <m/>
    <m/>
    <m/>
    <m/>
    <m/>
    <n v="0"/>
    <n v="0"/>
    <s v="EUR"/>
    <d v="2026-08-06T00:00:00"/>
    <x v="0"/>
    <m/>
    <s v="Domestic"/>
    <s v="Your Packaging"/>
    <d v="1899-12-30T09:32:00"/>
    <n v="62"/>
    <n v="6.6"/>
    <n v="0"/>
    <n v="-47.18"/>
    <n v="21.42"/>
    <s v="EUR"/>
    <n v="1.163724384"/>
    <s v="kg"/>
  </r>
  <r>
    <n v="12.14"/>
    <m/>
    <m/>
    <s v="entreprise"/>
    <s v="ST"/>
    <n v="200720433"/>
    <n v="202606"/>
    <s v="Express"/>
    <s v="UO"/>
    <s v="FedEx Priority"/>
    <s v="Bill_Sender_Prepaid"/>
    <n v="46059"/>
    <d v="2026-03-06T00:00:00"/>
    <x v="48"/>
    <m/>
    <s v="HYDRATIS B2B"/>
    <s v="HYDRATIS B2B"/>
    <s v="VOIE COMMUNALE 4"/>
    <s v="CR?ANCEY"/>
    <n v="21"/>
    <s v="FR"/>
    <n v="21320"/>
    <n v="59.25"/>
    <n v="7.02"/>
    <n v="0"/>
    <n v="-45.09"/>
    <n v="21.18"/>
    <n v="3"/>
    <n v="50.6"/>
    <n v="15.84"/>
    <s v="C,Connan"/>
    <s v="UNIPHARM LOIRE-OCEAN"/>
    <s v="UNIPHARM LOIRE-OCEAN"/>
    <s v="CERP LES SORINIERES 7H30 - 11H"/>
    <s v="LES SORINI?RES"/>
    <n v="44"/>
    <x v="0"/>
    <n v="44840"/>
    <s v=" "/>
    <s v=" "/>
    <s v=" "/>
    <m/>
    <m/>
    <m/>
    <s v="N"/>
    <n v="20"/>
    <n v="31"/>
    <n v="39"/>
    <m/>
    <m/>
    <m/>
    <m/>
    <m/>
    <n v="0"/>
    <n v="0"/>
    <s v="EUR"/>
    <d v="2026-08-06T00:00:00"/>
    <x v="0"/>
    <m/>
    <s v="Domestic"/>
    <s v="Your Packaging"/>
    <d v="1899-12-30T09:44:00"/>
    <n v="50.8"/>
    <n v="6.02"/>
    <n v="0"/>
    <n v="-38.659999999999997"/>
    <n v="18.16"/>
    <s v="EUR"/>
    <n v="1.166343978"/>
    <s v="kg"/>
  </r>
  <r>
    <n v="8.4599999999999973"/>
    <m/>
    <m/>
    <s v="entreprise"/>
    <s v="ST"/>
    <n v="200720433"/>
    <n v="202606"/>
    <s v="Express"/>
    <s v="UO"/>
    <s v="FedEx Priority"/>
    <s v="Bill_Sender_Prepaid"/>
    <s v="05/29/2026"/>
    <d v="2026-01-06T00:00:00"/>
    <x v="49"/>
    <m/>
    <s v="HYDRATIS B2B"/>
    <s v="HYDRATIS B2B"/>
    <s v="VOIE COMMUNALE 4"/>
    <s v="CR?ANCEY"/>
    <n v="21"/>
    <s v="FR"/>
    <n v="21320"/>
    <n v="41.2"/>
    <n v="4.3899999999999997"/>
    <n v="0"/>
    <n v="-31.35"/>
    <n v="14.23"/>
    <n v="2"/>
    <n v="26.4"/>
    <n v="4.4000000000000004"/>
    <s v="R,Reception"/>
    <s v="PHARMACIE PERARD TROISGROS"/>
    <s v="PHARMACIE PERARD TROISGROS"/>
    <s v="1 PLACE DE LA LIBERTE"/>
    <s v="CAP D AIL"/>
    <n v="6"/>
    <x v="0"/>
    <n v="632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53:00"/>
    <n v="35.4"/>
    <n v="3.77"/>
    <n v="0"/>
    <n v="-26.94"/>
    <n v="12.23"/>
    <s v="EUR"/>
    <n v="1.163724384"/>
    <s v="kg"/>
  </r>
  <r>
    <n v="42.66"/>
    <m/>
    <m/>
    <s v=""/>
    <s v="ST"/>
    <n v="200720433"/>
    <n v="202606"/>
    <s v="Express"/>
    <s v="UO"/>
    <s v="FedEx Priority"/>
    <s v="Bill_Sender_Prepaid"/>
    <d v="2026-03-06T00:00:00"/>
    <d v="2026-04-06T00:00:00"/>
    <x v="50"/>
    <m/>
    <s v="HYDRATIS B2B"/>
    <s v="HYDRATIS B2B"/>
    <s v="VOIE COMMUNALE 4"/>
    <s v="CR?ANCEY"/>
    <n v="21"/>
    <s v="FR"/>
    <n v="21320"/>
    <n v="207.79"/>
    <n v="170.91"/>
    <n v="0"/>
    <n v="-158.13"/>
    <n v="220.57"/>
    <n v="12"/>
    <n v="231"/>
    <n v="121.44"/>
    <s v="E,LODIE"/>
    <s v="PHARMACIE DU MONT BLANC"/>
    <s v="PHARMACIE DU MONT BLANC"/>
    <s v="15 RUE JOSEPH VALLOT"/>
    <s v="CHAMONIX-MONT-BLANC"/>
    <n v="74"/>
    <x v="0"/>
    <n v="744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38:00"/>
    <n v="178.5"/>
    <n v="146.82"/>
    <n v="0"/>
    <n v="-135.84"/>
    <n v="189.48"/>
    <s v="EUR"/>
    <n v="1.164090147"/>
    <s v="kg"/>
  </r>
  <r>
    <n v="8.4599999999999973"/>
    <m/>
    <m/>
    <s v="entreprise"/>
    <s v="ST"/>
    <n v="200720433"/>
    <n v="202606"/>
    <s v="Express"/>
    <s v="UO"/>
    <s v="FedEx Priority"/>
    <s v="Bill_Sender_Prepaid"/>
    <n v="46028"/>
    <n v="46059"/>
    <x v="51"/>
    <m/>
    <s v="HYDRATIS B2B"/>
    <s v="HYDRATIS B2B"/>
    <s v="VOIE COMMUNALE 4"/>
    <s v="CR?ANCEY"/>
    <n v="21"/>
    <s v="FR"/>
    <n v="21320"/>
    <n v="41.29"/>
    <n v="4.9000000000000004"/>
    <n v="0"/>
    <n v="-31.42"/>
    <n v="14.77"/>
    <n v="2"/>
    <n v="26.4"/>
    <n v="2.64"/>
    <s v="P,HIE GRAVOULET"/>
    <s v="PHARMACIE GRAVOULET"/>
    <s v="PHARMACIE GRAVOULET"/>
    <s v="5 RUE DU HAUT CHATEAU"/>
    <s v="LEYR"/>
    <n v="54"/>
    <x v="0"/>
    <n v="54760"/>
    <s v=" "/>
    <s v=" "/>
    <s v=" "/>
    <m/>
    <m/>
    <m/>
    <s v="N"/>
    <n v="30"/>
    <n v="31"/>
    <n v="39"/>
    <m/>
    <m/>
    <m/>
    <m/>
    <m/>
    <n v="0"/>
    <n v="0"/>
    <s v="EUR"/>
    <d v="2026-08-06T00:00:00"/>
    <x v="0"/>
    <m/>
    <s v="Domestic"/>
    <s v="Your Packaging"/>
    <d v="1899-12-30T10:04:00"/>
    <n v="35.4"/>
    <n v="4.2"/>
    <n v="0"/>
    <n v="-26.94"/>
    <n v="12.66"/>
    <s v="EUR"/>
    <n v="1.1664392109999999"/>
    <s v="kg"/>
  </r>
  <r>
    <n v="9.4600000000000009"/>
    <m/>
    <m/>
    <s v=""/>
    <s v="ST"/>
    <n v="200720433"/>
    <n v="202606"/>
    <s v="Express"/>
    <s v="UO"/>
    <s v="FedEx Priority"/>
    <s v="Bill_Sender_Prepaid"/>
    <d v="2026-03-06T00:00:00"/>
    <n v="46118"/>
    <x v="52"/>
    <m/>
    <s v="HYDRATIS B2B"/>
    <s v="HYDRATIS B2B"/>
    <s v="VOIE COMMUNALE 4"/>
    <s v="CR?ANCEY"/>
    <n v="21"/>
    <s v="FR"/>
    <n v="21320"/>
    <n v="46.1"/>
    <n v="5.46"/>
    <n v="0"/>
    <n v="-35.090000000000003"/>
    <n v="16.47"/>
    <n v="2"/>
    <n v="33"/>
    <n v="5.28"/>
    <s v="D,ECANTEH"/>
    <s v="PHARMACIE GAMBETTA"/>
    <s v="PHARMACIE GAMBETTA"/>
    <s v="15 PLACE GAMBETTA"/>
    <s v="CHATEAUROUX"/>
    <n v="36"/>
    <x v="0"/>
    <n v="3600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0:59:00"/>
    <n v="39.6"/>
    <n v="4.6900000000000004"/>
    <n v="0"/>
    <n v="-30.14"/>
    <n v="14.15"/>
    <s v="EUR"/>
    <n v="1.164090147"/>
    <s v="kg"/>
  </r>
  <r>
    <n v="8.129999999999999"/>
    <m/>
    <m/>
    <s v="entreprise"/>
    <s v="ST"/>
    <n v="200720433"/>
    <n v="202606"/>
    <s v="Express"/>
    <s v="UO"/>
    <s v="FedEx Priority"/>
    <s v="Bill_Sender_Prepaid"/>
    <n v="46059"/>
    <d v="2026-03-06T00:00:00"/>
    <x v="53"/>
    <m/>
    <s v="HYDRATIS B2B"/>
    <s v="HYDRATIS B2B"/>
    <s v="VOIE COMMUNALE 4"/>
    <s v="CR?ANCEY"/>
    <n v="21"/>
    <s v="FR"/>
    <n v="21320"/>
    <n v="39.659999999999997"/>
    <n v="4.7"/>
    <n v="0"/>
    <n v="-30.17"/>
    <n v="14.18"/>
    <n v="2"/>
    <n v="24.2"/>
    <n v="5.72"/>
    <s v="I,Isdis"/>
    <s v="INTERSPORT CERNAY  00329/000"/>
    <s v="INTERSPORT CERNAY  00329/000"/>
    <s v="SAS ISDIS"/>
    <s v="CERNAY"/>
    <n v="68"/>
    <x v="0"/>
    <n v="687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2:28:00"/>
    <n v="34"/>
    <n v="4.03"/>
    <n v="0"/>
    <n v="-25.87"/>
    <n v="12.16"/>
    <s v="EUR"/>
    <n v="1.166343978"/>
    <s v="kg"/>
  </r>
  <r>
    <n v="21.510000000000005"/>
    <m/>
    <m/>
    <s v="entreprise"/>
    <s v="ST"/>
    <n v="200720433"/>
    <n v="202606"/>
    <s v="Express"/>
    <s v="UO"/>
    <s v="FedEx Priority"/>
    <s v="Bill_Sender_Prepaid"/>
    <s v="05/28/2026"/>
    <s v="05/29/2026"/>
    <x v="54"/>
    <m/>
    <s v="HYDRATIS B2B"/>
    <s v="HYDRATIS B2B"/>
    <s v="VOIE COMMUNALE 4"/>
    <s v="CR?ANCEY"/>
    <n v="21"/>
    <s v="FR"/>
    <n v="21320"/>
    <n v="104.7"/>
    <n v="111.66"/>
    <n v="0"/>
    <n v="-79.680000000000007"/>
    <n v="136.68"/>
    <n v="6"/>
    <n v="111.76"/>
    <n v="63.36"/>
    <s v="P,HARMACIE DE LA"/>
    <s v="PHARMACIE DE LA VOUTE"/>
    <s v="PHARMACIE DE LA VOUTE"/>
    <s v="28 PLACE JEAN BART"/>
    <s v="DUNKERQUE"/>
    <n v="59"/>
    <x v="0"/>
    <n v="59140"/>
    <s v=" "/>
    <s v=" "/>
    <s v=" "/>
    <m/>
    <m/>
    <m/>
    <s v="N"/>
    <n v="29"/>
    <n v="30"/>
    <n v="40"/>
    <m/>
    <m/>
    <m/>
    <m/>
    <m/>
    <n v="0"/>
    <n v="0"/>
    <s v="EUR"/>
    <d v="2026-08-06T00:00:00"/>
    <x v="0"/>
    <m/>
    <s v="Domestic"/>
    <s v="Your Packaging"/>
    <d v="1899-12-30T10:25:00"/>
    <n v="90"/>
    <n v="95.98"/>
    <n v="0"/>
    <n v="-68.489999999999995"/>
    <n v="117.49"/>
    <s v="EUR"/>
    <n v="1.163318249"/>
    <s v="kg"/>
  </r>
  <r>
    <n v="8.4599999999999973"/>
    <m/>
    <m/>
    <s v="entreprise"/>
    <s v="ST"/>
    <n v="200720433"/>
    <n v="202606"/>
    <s v="Express"/>
    <s v="UO"/>
    <s v="FedEx Priority"/>
    <s v="Bill_Sender_Prepaid"/>
    <s v="05/29/2026"/>
    <s v="05/30/2026"/>
    <x v="55"/>
    <m/>
    <s v="HYDRATIS B2B"/>
    <s v="HYDRATIS B2B"/>
    <s v="VOIE COMMUNALE 4"/>
    <s v="CR?ANCEY"/>
    <n v="21"/>
    <s v="FR"/>
    <n v="21320"/>
    <n v="41.2"/>
    <n v="4.3899999999999997"/>
    <n v="0"/>
    <n v="-31.35"/>
    <n v="14.23"/>
    <n v="2"/>
    <n v="26.4"/>
    <n v="3.08"/>
    <s v="C,HARLETTE"/>
    <s v="PHARMACIE PILAR"/>
    <s v="PHARMACIE PILAR"/>
    <s v="119 AVENUE JEAN MERMOZ"/>
    <s v="BILLERE"/>
    <n v="64"/>
    <x v="0"/>
    <n v="6414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10:00"/>
    <n v="35.4"/>
    <n v="3.77"/>
    <n v="0"/>
    <n v="-26.94"/>
    <n v="12.23"/>
    <s v="EUR"/>
    <n v="1.163724384"/>
    <s v="kg"/>
  </r>
  <r>
    <n v="11.469999999999999"/>
    <m/>
    <m/>
    <s v="entreprise"/>
    <s v="ST"/>
    <n v="200720433"/>
    <n v="202606"/>
    <s v="Express"/>
    <s v="UO"/>
    <s v="FedEx Priority"/>
    <s v="Bill_Sender_Prepaid"/>
    <d v="2026-01-06T00:00:00"/>
    <d v="2026-02-06T00:00:00"/>
    <x v="56"/>
    <m/>
    <s v="HYDRATIS B2B"/>
    <s v="HYDRATIS B2B"/>
    <s v="VOIE COMMUNALE 4"/>
    <s v="CR?ANCEY"/>
    <n v="21"/>
    <s v="FR"/>
    <n v="21320"/>
    <n v="55.99"/>
    <n v="6.64"/>
    <n v="0"/>
    <n v="-42.61"/>
    <n v="20.02"/>
    <n v="3"/>
    <n v="46.2"/>
    <n v="8.58"/>
    <s v="P,Safarti"/>
    <s v="PHARMACIE DE LA MUETTE"/>
    <s v="PHARMACIE DE LA MUETTE"/>
    <s v="2 AVENUE MOZART"/>
    <s v="PARIS 16"/>
    <n v="75"/>
    <x v="0"/>
    <n v="75016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04:00"/>
    <n v="48"/>
    <n v="5.69"/>
    <n v="0"/>
    <n v="-36.53"/>
    <n v="17.16"/>
    <s v="EUR"/>
    <n v="1.166439210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5/29/2026"/>
    <n v="46059"/>
    <x v="57"/>
    <m/>
    <s v="HYDRATIS B2B"/>
    <s v="HYDRATIS B2B"/>
    <s v="VOIE COMMUNALE 4"/>
    <s v="CR?ANCEY"/>
    <n v="21"/>
    <s v="FR"/>
    <n v="21320"/>
    <n v="49.34"/>
    <n v="5.25"/>
    <n v="0"/>
    <n v="-37.549999999999997"/>
    <n v="17.04"/>
    <n v="3"/>
    <n v="35.42"/>
    <n v="7.26"/>
    <s v="B,ORDES"/>
    <s v="PHARMACIE CENTRALE"/>
    <s v="PHARMACIE CENTRALE"/>
    <s v="11 PLACE DU BOURG"/>
    <s v="RODEZ"/>
    <n v="12"/>
    <x v="0"/>
    <n v="120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28:00"/>
    <n v="42.4"/>
    <n v="4.51"/>
    <n v="0"/>
    <n v="-32.270000000000003"/>
    <n v="14.64"/>
    <s v="EUR"/>
    <n v="1.163724384"/>
    <s v="kg"/>
  </r>
  <r>
    <n v="8.4599999999999973"/>
    <m/>
    <m/>
    <s v="entreprise"/>
    <s v="ST"/>
    <n v="200720433"/>
    <n v="202606"/>
    <s v="Express"/>
    <s v="UO"/>
    <s v="FedEx Priority"/>
    <s v="Bill_Sender_Prepaid"/>
    <s v="05/28/2026"/>
    <s v="05/29/2026"/>
    <x v="58"/>
    <m/>
    <s v="HYDRATIS B2B"/>
    <s v="HYDRATIS B2B"/>
    <s v="VOIE COMMUNALE 4"/>
    <s v="CR?ANCEY"/>
    <n v="21"/>
    <s v="FR"/>
    <n v="21320"/>
    <n v="41.18"/>
    <n v="4.3899999999999997"/>
    <n v="0"/>
    <n v="-31.34"/>
    <n v="14.23"/>
    <n v="2"/>
    <n v="26.4"/>
    <n v="4.4000000000000004"/>
    <s v="G,ASSOT"/>
    <s v="PHARMACIE MARCEAU"/>
    <s v="PHARMACIE MARCEAU"/>
    <s v="13 RUE MARCEAU"/>
    <s v="CHARTRES"/>
    <n v="28"/>
    <x v="0"/>
    <n v="280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14:00"/>
    <n v="35.4"/>
    <n v="3.77"/>
    <n v="0"/>
    <n v="-26.94"/>
    <n v="12.23"/>
    <s v="EUR"/>
    <n v="1.163318249"/>
    <s v="kg"/>
  </r>
  <r>
    <n v="11.469999999999999"/>
    <m/>
    <m/>
    <s v="entreprise"/>
    <s v="ST"/>
    <n v="200720433"/>
    <n v="202606"/>
    <s v="Express"/>
    <s v="UO"/>
    <s v="FedEx Priority"/>
    <s v="Bill_Sender_Prepaid"/>
    <s v="05/28/2026"/>
    <s v="05/29/2026"/>
    <x v="59"/>
    <m/>
    <s v="HYDRATIS B2B"/>
    <s v="HYDRATIS B2B"/>
    <s v="VOIE COMMUNALE 4"/>
    <s v="CR?ANCEY"/>
    <n v="21"/>
    <s v="FR"/>
    <n v="21320"/>
    <n v="55.84"/>
    <n v="5.94"/>
    <n v="0"/>
    <n v="-42.5"/>
    <n v="19.29"/>
    <n v="3"/>
    <n v="46.2"/>
    <n v="9.9"/>
    <s v="S,UTRA"/>
    <s v="PHARMACIE HENRI IV"/>
    <s v="PHARMACIE HENRI IV"/>
    <s v="27 BOULEVARD HENRI IV"/>
    <s v="PARIS"/>
    <n v="75"/>
    <x v="0"/>
    <n v="75004"/>
    <s v=" "/>
    <s v=" "/>
    <s v=" "/>
    <m/>
    <m/>
    <m/>
    <s v="N"/>
    <n v="20"/>
    <n v="20"/>
    <n v="30"/>
    <m/>
    <m/>
    <m/>
    <m/>
    <m/>
    <n v="0"/>
    <n v="0"/>
    <s v="EUR"/>
    <n v="46240"/>
    <x v="0"/>
    <m/>
    <s v="Domestic"/>
    <s v="Your Packaging"/>
    <d v="1899-12-30T09:54:00"/>
    <n v="48"/>
    <n v="5.1100000000000003"/>
    <n v="0"/>
    <n v="-36.53"/>
    <n v="16.579999999999998"/>
    <s v="EUR"/>
    <n v="1.163318249"/>
    <s v="kg"/>
  </r>
  <r>
    <n v="6.7899999999999991"/>
    <m/>
    <m/>
    <s v="entreprise"/>
    <s v="ST"/>
    <n v="200720433"/>
    <n v="202606"/>
    <s v="Express"/>
    <s v="UO"/>
    <s v="FedEx Priority"/>
    <s v="Bill_Sender_Prepaid"/>
    <d v="2026-10-06T00:00:00"/>
    <d v="2026-11-06T00:00:00"/>
    <x v="60"/>
    <m/>
    <s v="HYDRATIS B2B"/>
    <s v="HYDRATIS B2B"/>
    <s v="VOIE COMMUNALE 4"/>
    <s v="CR?ANCEY"/>
    <n v="21"/>
    <s v="FR"/>
    <n v="21320"/>
    <n v="32.75"/>
    <n v="3.87"/>
    <n v="0"/>
    <n v="-24.92"/>
    <n v="11.7"/>
    <n v="2"/>
    <n v="14.74"/>
    <n v="14.74"/>
    <s v="N,OEL"/>
    <s v="PARAPHARMACIE CARREFOUR BEGLES"/>
    <s v="PARAPHARMACIE CARREFOUR BEGLES"/>
    <s v="CHEMIN DE TARTIFUME"/>
    <s v="B?GLES"/>
    <n v="33"/>
    <x v="0"/>
    <n v="33130"/>
    <s v=" "/>
    <s v=" "/>
    <s v=" "/>
    <m/>
    <m/>
    <m/>
    <s v="N"/>
    <n v="20"/>
    <n v="30"/>
    <n v="39"/>
    <m/>
    <m/>
    <m/>
    <m/>
    <m/>
    <n v="0"/>
    <n v="0"/>
    <s v="EUR"/>
    <s v="06/15/2026"/>
    <x v="1"/>
    <m/>
    <s v="Domestic"/>
    <s v="Your Packaging"/>
    <d v="1899-12-30T09:13:00"/>
    <n v="28.4"/>
    <n v="3.36"/>
    <n v="0"/>
    <n v="-21.61"/>
    <n v="10.15"/>
    <s v="EUR"/>
    <n v="1.153163127"/>
    <s v="kg"/>
  </r>
  <r>
    <n v="5.4499999999999993"/>
    <m/>
    <m/>
    <s v="entreprise"/>
    <s v="ST"/>
    <n v="200720433"/>
    <n v="202606"/>
    <s v="Express"/>
    <s v="UO"/>
    <s v="FedEx Priority"/>
    <s v="Bill_Sender_Prepaid"/>
    <s v="05/28/2026"/>
    <s v="05/29/2026"/>
    <x v="61"/>
    <m/>
    <s v="HYDRATIS B2B"/>
    <s v="HYDRATIS B2B"/>
    <s v="VOIE COMMUNALE 4"/>
    <s v="CR?ANCEY"/>
    <n v="21"/>
    <s v="FR"/>
    <n v="21320"/>
    <n v="26.52"/>
    <n v="2.82"/>
    <n v="0"/>
    <n v="-20.18"/>
    <n v="9.16"/>
    <n v="1"/>
    <n v="6.6"/>
    <n v="5.0599999999999996"/>
    <s v="P,HMI"/>
    <s v="PHARMACIE DES ORGERES"/>
    <s v="PHARMACIE DES ORGERES"/>
    <s v="6 RUE DES ROISES"/>
    <s v="BETTANCOURT-LA-FERREE"/>
    <n v="52"/>
    <x v="0"/>
    <n v="521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13:00"/>
    <n v="22.8"/>
    <n v="2.42"/>
    <n v="0"/>
    <n v="-17.350000000000001"/>
    <n v="7.87"/>
    <s v="EUR"/>
    <n v="1.163318249"/>
    <s v="kg"/>
  </r>
  <r>
    <n v="16.159999999999997"/>
    <m/>
    <m/>
    <s v="entreprise"/>
    <s v="ST"/>
    <n v="200720433"/>
    <n v="202606"/>
    <s v="Express"/>
    <s v="UO"/>
    <s v="FedEx Priority"/>
    <s v="Bill_Sender_Prepaid"/>
    <s v="05/29/2026"/>
    <d v="2026-02-06T00:00:00"/>
    <x v="62"/>
    <m/>
    <s v="HYDRATIS B2B"/>
    <s v="HYDRATIS B2B"/>
    <s v="VOIE COMMUNALE 4"/>
    <s v="CR?ANCEY"/>
    <n v="21"/>
    <s v="FR"/>
    <n v="21320"/>
    <n v="78.84"/>
    <n v="9.34"/>
    <n v="0"/>
    <n v="-60"/>
    <n v="28.19"/>
    <n v="4"/>
    <n v="76.34"/>
    <n v="20.239999999999998"/>
    <s v="A,MELIE"/>
    <s v="PHARMACIE DAMOUR DE CLOCK"/>
    <s v="PHARMACIE DAMOUR DE CLOCK"/>
    <s v="9 RUE JEAN JAURES"/>
    <s v="MAUREILHAN"/>
    <n v="34"/>
    <x v="0"/>
    <n v="34370"/>
    <s v=" "/>
    <s v=" "/>
    <s v=" "/>
    <m/>
    <m/>
    <m/>
    <s v="N"/>
    <n v="4"/>
    <n v="74"/>
    <n v="114"/>
    <m/>
    <m/>
    <m/>
    <m/>
    <m/>
    <n v="0"/>
    <n v="0"/>
    <s v="EUR"/>
    <n v="46240"/>
    <x v="0"/>
    <m/>
    <s v="Domestic"/>
    <s v="Your Packaging"/>
    <d v="1899-12-30T10:31:00"/>
    <n v="67.599999999999994"/>
    <n v="8.01"/>
    <n v="0"/>
    <n v="-51.44"/>
    <n v="24.17"/>
    <s v="EUR"/>
    <n v="1.166343978"/>
    <s v="kg"/>
  </r>
  <r>
    <n v="7.120000000000001"/>
    <m/>
    <m/>
    <s v="entreprise"/>
    <s v="ST"/>
    <n v="200720433"/>
    <n v="202606"/>
    <s v="Express"/>
    <s v="UO"/>
    <s v="FedEx Priority"/>
    <s v="Bill_Sender_Prepaid"/>
    <d v="2026-01-06T00:00:00"/>
    <n v="46059"/>
    <x v="63"/>
    <m/>
    <s v="HYDRATIS B2B"/>
    <s v="HYDRATIS B2B"/>
    <s v="VOIE COMMUNALE 4"/>
    <s v="CR?ANCEY"/>
    <n v="21"/>
    <s v="FR"/>
    <n v="21320"/>
    <n v="34.76"/>
    <n v="4.13"/>
    <n v="0"/>
    <n v="-26.45"/>
    <n v="12.43"/>
    <n v="1"/>
    <n v="16.059999999999999"/>
    <n v="1.54"/>
    <s v="D,David"/>
    <s v="PARAPHARMACIE LECLERC VALENCE"/>
    <s v="PARAPHARMACIE LECLERC VALENCE"/>
    <s v="404 AVENUE VICTOR HUGO"/>
    <s v="VALENCE"/>
    <n v="26"/>
    <x v="0"/>
    <n v="26000"/>
    <s v=" "/>
    <s v=" "/>
    <s v=" "/>
    <m/>
    <m/>
    <m/>
    <s v="Y"/>
    <n v="29"/>
    <n v="31"/>
    <n v="41"/>
    <m/>
    <m/>
    <m/>
    <m/>
    <m/>
    <n v="0"/>
    <n v="0"/>
    <s v="EUR"/>
    <n v="46240"/>
    <x v="0"/>
    <m/>
    <s v="Domestic"/>
    <s v="Your Packaging"/>
    <d v="1899-12-30T09:51:00"/>
    <n v="29.8"/>
    <n v="3.54"/>
    <n v="0"/>
    <n v="-22.68"/>
    <n v="10.66"/>
    <s v="EUR"/>
    <n v="1.166439210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5/26/2026"/>
    <s v="05/29/2026"/>
    <x v="64"/>
    <m/>
    <s v="HYDRATIS B2B"/>
    <s v="HYDRATIS B2B"/>
    <s v="VOIE COMMUNALE 4"/>
    <s v="CR?ANCEY"/>
    <n v="21"/>
    <s v="FR"/>
    <n v="21320"/>
    <n v="34.590000000000003"/>
    <n v="35.56"/>
    <n v="0"/>
    <n v="-26.33"/>
    <n v="43.82"/>
    <n v="1"/>
    <n v="15.84"/>
    <n v="1.1000000000000001"/>
    <s v="L,OUIS"/>
    <s v="INTERSPORT CALVI 00214/000"/>
    <s v="INTERSPORT CALVI 00214/000"/>
    <s v="SAS INTERSPORT GAMMVERT"/>
    <s v="CALVI"/>
    <n v="20"/>
    <x v="0"/>
    <n v="20260"/>
    <s v=" "/>
    <s v=" "/>
    <s v=" "/>
    <m/>
    <m/>
    <m/>
    <s v="Y"/>
    <n v="30"/>
    <n v="31"/>
    <n v="39"/>
    <m/>
    <m/>
    <m/>
    <m/>
    <m/>
    <n v="0"/>
    <n v="0"/>
    <s v="EUR"/>
    <d v="2026-08-06T00:00:00"/>
    <x v="0"/>
    <m/>
    <s v="Domestic"/>
    <s v="Your Packaging"/>
    <d v="1899-12-30T11:21:00"/>
    <n v="29.8"/>
    <n v="30.63"/>
    <n v="0"/>
    <n v="-22.68"/>
    <n v="37.75"/>
    <s v="EUR"/>
    <n v="1.1608334789999999"/>
    <s v="kg"/>
  </r>
  <r>
    <n v="7.4600000000000009"/>
    <m/>
    <m/>
    <s v="entreprise"/>
    <s v="ST"/>
    <n v="200720433"/>
    <n v="202606"/>
    <s v="Express"/>
    <s v="UO"/>
    <s v="FedEx Priority"/>
    <s v="Bill_Sender_Prepaid"/>
    <d v="2026-10-06T00:00:00"/>
    <n v="46332"/>
    <x v="65"/>
    <m/>
    <s v="HYDRATIS B2B"/>
    <s v="HYDRATIS B2B"/>
    <s v="VOIE COMMUNALE 4"/>
    <s v="CR?ANCEY"/>
    <n v="21"/>
    <s v="FR"/>
    <n v="21320"/>
    <n v="35.979999999999997"/>
    <n v="4.2699999999999996"/>
    <n v="0"/>
    <n v="-27.38"/>
    <n v="12.87"/>
    <n v="1"/>
    <n v="19.8"/>
    <n v="19.8"/>
    <s v="S,OPHIE"/>
    <s v="INTERSPORT DORLISHEIM 00319/000"/>
    <s v="INTERSPORT DORLISHEIM 00319/00"/>
    <s v="DORLISHEIM SPORT"/>
    <s v="DORLISHEIM"/>
    <n v="67"/>
    <x v="0"/>
    <n v="67120"/>
    <s v=" "/>
    <s v=" "/>
    <s v=" "/>
    <m/>
    <m/>
    <m/>
    <s v="N"/>
    <n v="30"/>
    <n v="40"/>
    <n v="30"/>
    <m/>
    <m/>
    <m/>
    <m/>
    <m/>
    <n v="0"/>
    <n v="0"/>
    <s v="EUR"/>
    <s v="06/15/2026"/>
    <x v="1"/>
    <m/>
    <s v="Domestic"/>
    <s v="Your Packaging"/>
    <d v="1899-12-30T11:25:00"/>
    <n v="31.2"/>
    <n v="3.7"/>
    <n v="0"/>
    <n v="-23.74"/>
    <n v="11.16"/>
    <s v="EUR"/>
    <n v="1.153163127"/>
    <s v="kg"/>
  </r>
  <r>
    <n v="7.7900000000000027"/>
    <m/>
    <m/>
    <s v="entreprise"/>
    <s v="ST"/>
    <n v="200720433"/>
    <n v="202606"/>
    <s v="Express"/>
    <s v="UO"/>
    <s v="FedEx Priority"/>
    <s v="Bill_Sender_Prepaid"/>
    <s v="05/28/2026"/>
    <s v="05/29/2026"/>
    <x v="66"/>
    <m/>
    <s v="HYDRATIS B2B"/>
    <s v="HYDRATIS B2B"/>
    <s v="VOIE COMMUNALE 4"/>
    <s v="CR?ANCEY"/>
    <n v="21"/>
    <s v="FR"/>
    <n v="21320"/>
    <n v="37.92"/>
    <n v="4.04"/>
    <n v="0"/>
    <n v="-28.86"/>
    <n v="13.1"/>
    <n v="2"/>
    <n v="21.34"/>
    <n v="3.08"/>
    <s v="P,HAR VIELLE VILL"/>
    <s v="PHARMACIE BLOCH"/>
    <s v="PHARMACIE BLOCH"/>
    <s v="117 GRANDE RUE"/>
    <s v="NANCY"/>
    <n v="54"/>
    <x v="0"/>
    <n v="54000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12:44:00"/>
    <n v="32.6"/>
    <n v="3.47"/>
    <n v="0"/>
    <n v="-24.81"/>
    <n v="11.26"/>
    <s v="EUR"/>
    <n v="1.163318249"/>
    <s v="kg"/>
  </r>
  <r>
    <n v="17.159999999999997"/>
    <m/>
    <m/>
    <s v="entreprise"/>
    <s v="ST"/>
    <n v="200720433"/>
    <n v="202606"/>
    <s v="Express"/>
    <s v="UO"/>
    <s v="FedEx Priority"/>
    <s v="Bill_Sender_Prepaid"/>
    <d v="2026-01-06T00:00:00"/>
    <d v="2026-02-06T00:00:00"/>
    <x v="67"/>
    <m/>
    <s v="HYDRATIS B2B"/>
    <s v="HYDRATIS B2B"/>
    <s v="VOIE COMMUNALE 4"/>
    <s v="CR?ANCEY"/>
    <n v="21"/>
    <s v="FR"/>
    <n v="21320"/>
    <n v="83.75"/>
    <n v="110.71"/>
    <n v="0"/>
    <n v="-63.73"/>
    <n v="130.72"/>
    <n v="6"/>
    <n v="82.28"/>
    <n v="22.44"/>
    <s v="L,E COROE"/>
    <s v="PHARMACIE PLERIN CENTRE"/>
    <s v="PHARMACIE PLERIN CENTRE"/>
    <s v="23 RUE DU COMMERCE"/>
    <s v="PLERIN"/>
    <n v="22"/>
    <x v="0"/>
    <n v="2219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38:00"/>
    <n v="71.8"/>
    <n v="94.91"/>
    <n v="0"/>
    <n v="-54.64"/>
    <n v="112.07"/>
    <s v="EUR"/>
    <n v="1.1664392109999999"/>
    <s v="kg"/>
  </r>
  <r>
    <n v="12.810000000000002"/>
    <m/>
    <m/>
    <s v="entreprise"/>
    <s v="ST"/>
    <n v="200720433"/>
    <n v="202606"/>
    <s v="Express"/>
    <s v="UO"/>
    <s v="FedEx Priority"/>
    <s v="Bill_Sender_Prepaid"/>
    <s v="05/28/2026"/>
    <s v="05/29/2026"/>
    <x v="68"/>
    <m/>
    <s v="HYDRATIS B2B"/>
    <s v="HYDRATIS B2B"/>
    <s v="VOIE COMMUNALE 4"/>
    <s v="CR?ANCEY"/>
    <n v="21"/>
    <s v="FR"/>
    <n v="21320"/>
    <n v="62.35"/>
    <n v="6.64"/>
    <n v="0"/>
    <n v="-47.45"/>
    <n v="21.54"/>
    <n v="5"/>
    <n v="53.24"/>
    <n v="17.600000000000001"/>
    <s v="P,Pharmahotel"/>
    <s v="PHARMACIE DE L'HOTEL DE VILLE"/>
    <s v="PHARMACIE DE L'HOTEL DE VILLE"/>
    <s v="18 RUE DU PORT VILLIERS"/>
    <s v="CHALON-SUR-SAONE"/>
    <n v="71"/>
    <x v="0"/>
    <n v="711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8:52:00"/>
    <n v="53.6"/>
    <n v="5.71"/>
    <n v="0"/>
    <n v="-40.79"/>
    <n v="18.52"/>
    <s v="EUR"/>
    <n v="1.16331824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9-06T00:00:00"/>
    <d v="2026-10-06T00:00:00"/>
    <x v="69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F,REDE"/>
    <s v="PHARMACIE LAHET"/>
    <s v="PHARMACIE LAHET"/>
    <s v="188 AVENUE GEORGES CLEMENCEAU"/>
    <s v="DAX"/>
    <n v="40"/>
    <x v="0"/>
    <n v="40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6:00"/>
    <n v="39.6"/>
    <n v="4.6900000000000004"/>
    <n v="0"/>
    <n v="-30.14"/>
    <n v="14.15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d v="2026-11-06T00:00:00"/>
    <x v="70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08"/>
    <n v="36.08"/>
    <s v="L,UDO"/>
    <s v="PHARMACIE DE CESTAS"/>
    <s v="PHARMACIE DE CESTAS"/>
    <s v="5 CHEM, DES BOUTIQUES"/>
    <s v="CESTAS"/>
    <n v="33"/>
    <x v="0"/>
    <n v="3361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2:59:00"/>
    <n v="42.4"/>
    <n v="5.03"/>
    <n v="0"/>
    <n v="-32.270000000000003"/>
    <n v="15.16"/>
    <s v="EUR"/>
    <n v="1.153163127"/>
    <s v="kg"/>
  </r>
  <r>
    <n v="12.480000000000004"/>
    <m/>
    <m/>
    <s v="entreprise"/>
    <s v="ST"/>
    <n v="200720433"/>
    <n v="202606"/>
    <s v="Express"/>
    <s v="UO"/>
    <s v="FedEx Priority"/>
    <s v="Bill_Sender_Prepaid"/>
    <s v="05/26/2026"/>
    <s v="05/29/2026"/>
    <x v="71"/>
    <m/>
    <s v="HYDRATIS B2B"/>
    <s v="HYDRATIS B2B"/>
    <s v="VOIE COMMUNALE 4"/>
    <s v="CR?ANCEY"/>
    <n v="21"/>
    <s v="FR"/>
    <n v="21320"/>
    <n v="60.6"/>
    <n v="6.45"/>
    <n v="0"/>
    <n v="-46.11"/>
    <n v="20.94"/>
    <n v="3"/>
    <n v="50.82"/>
    <n v="9.24"/>
    <s v="P,AULINE"/>
    <s v="INTERSPORT BIDART 04153/000"/>
    <s v="INTERSPORT BIDART 04153/000"/>
    <s v="CANAL BIDART SAS"/>
    <s v="BIDART"/>
    <n v="64"/>
    <x v="0"/>
    <n v="64210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10:35:00"/>
    <n v="52.2"/>
    <n v="5.56"/>
    <n v="0"/>
    <n v="-39.72"/>
    <n v="18.04"/>
    <s v="EUR"/>
    <n v="1.1608334789999999"/>
    <s v="kg"/>
  </r>
  <r>
    <n v="8.4599999999999973"/>
    <m/>
    <m/>
    <s v="entreprise"/>
    <s v="ST"/>
    <n v="200720433"/>
    <n v="202606"/>
    <s v="Express"/>
    <s v="UO"/>
    <s v="FedEx Priority"/>
    <s v="Bill_Sender_Prepaid"/>
    <s v="05/29/2026"/>
    <s v="05/30/2026"/>
    <x v="72"/>
    <m/>
    <s v="HYDRATIS B2B"/>
    <s v="HYDRATIS B2B"/>
    <s v="VOIE COMMUNALE 4"/>
    <s v="CR?ANCEY"/>
    <n v="21"/>
    <s v="FR"/>
    <n v="21320"/>
    <n v="41.2"/>
    <n v="4.3899999999999997"/>
    <n v="0"/>
    <n v="-31.35"/>
    <n v="14.23"/>
    <n v="2"/>
    <n v="26.4"/>
    <n v="4.4000000000000004"/>
    <s v="B,ONNEAU"/>
    <s v="PHARMACIE D'O"/>
    <s v="PHARMACIE D'O"/>
    <s v="3BIS RUE BEAUPUY"/>
    <s v="MUSSIDAN"/>
    <n v="24"/>
    <x v="0"/>
    <n v="244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12:00"/>
    <n v="35.4"/>
    <n v="3.77"/>
    <n v="0"/>
    <n v="-26.94"/>
    <n v="12.23"/>
    <s v="EUR"/>
    <n v="1.163724384"/>
    <s v="kg"/>
  </r>
  <r>
    <n v="10.469999999999999"/>
    <m/>
    <m/>
    <s v="entreprise"/>
    <s v="ST"/>
    <n v="200720433"/>
    <n v="202606"/>
    <s v="Express"/>
    <s v="UO"/>
    <s v="FedEx Priority"/>
    <s v="Bill_Sender_Prepaid"/>
    <d v="2026-01-06T00:00:00"/>
    <n v="46059"/>
    <x v="73"/>
    <m/>
    <s v="HYDRATIS B2B"/>
    <s v="HYDRATIS B2B"/>
    <s v="VOIE COMMUNALE 4"/>
    <s v="CR?ANCEY"/>
    <n v="21"/>
    <s v="FR"/>
    <n v="21320"/>
    <n v="51.09"/>
    <n v="6.05"/>
    <n v="0"/>
    <n v="-38.880000000000003"/>
    <n v="18.27"/>
    <n v="2"/>
    <n v="39.6"/>
    <n v="5.28"/>
    <s v="M,ARIE"/>
    <s v="LA PHARMACIE DES ALLEES"/>
    <s v="LA PHARMACIE DES ALLEES"/>
    <s v="59 ALLEE D ALBRET"/>
    <s v="NERAC"/>
    <n v="47"/>
    <x v="0"/>
    <n v="47600"/>
    <s v=" "/>
    <s v=" "/>
    <s v=" "/>
    <m/>
    <m/>
    <m/>
    <s v="N"/>
    <n v="30"/>
    <n v="30"/>
    <n v="40"/>
    <m/>
    <m/>
    <m/>
    <m/>
    <m/>
    <n v="0"/>
    <n v="0"/>
    <s v="EUR"/>
    <n v="46240"/>
    <x v="0"/>
    <m/>
    <s v="Domestic"/>
    <s v="Your Packaging"/>
    <d v="1899-12-30T09:23:00"/>
    <n v="43.8"/>
    <n v="5.19"/>
    <n v="0"/>
    <n v="-33.33"/>
    <n v="15.66"/>
    <s v="EUR"/>
    <n v="1.1664392109999999"/>
    <s v="kg"/>
  </r>
  <r>
    <n v="8.4599999999999973"/>
    <m/>
    <m/>
    <s v="entreprise"/>
    <s v="ST"/>
    <n v="200720433"/>
    <n v="202606"/>
    <s v="Express"/>
    <s v="UO"/>
    <s v="FedEx Priority"/>
    <s v="Bill_Sender_Prepaid"/>
    <n v="46028"/>
    <d v="2026-02-06T00:00:00"/>
    <x v="74"/>
    <m/>
    <s v="HYDRATIS B2B"/>
    <s v="HYDRATIS B2B"/>
    <s v="VOIE COMMUNALE 4"/>
    <s v="CR?ANCEY"/>
    <n v="21"/>
    <s v="FR"/>
    <n v="21320"/>
    <n v="41.29"/>
    <n v="4.9000000000000004"/>
    <n v="0"/>
    <n v="-31.42"/>
    <n v="14.77"/>
    <n v="2"/>
    <n v="26.4"/>
    <n v="3.08"/>
    <s v="L,Lah"/>
    <s v="PHARMACIE CLEMENCEAU"/>
    <s v="PHARMACIE CLEMENCEAU"/>
    <s v="10 RUE GEORGES CLEMENCEAU"/>
    <s v="LIMAY"/>
    <n v="78"/>
    <x v="0"/>
    <n v="7852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2:19:00"/>
    <n v="35.4"/>
    <n v="4.2"/>
    <n v="0"/>
    <n v="-26.94"/>
    <n v="12.66"/>
    <s v="EUR"/>
    <n v="1.1664392109999999"/>
    <s v="kg"/>
  </r>
  <r>
    <n v="14.82"/>
    <m/>
    <m/>
    <s v="entreprise"/>
    <s v="ST"/>
    <n v="200720433"/>
    <n v="202606"/>
    <s v="Express"/>
    <s v="UO"/>
    <s v="FedEx Priority"/>
    <s v="Bill_Sender_Prepaid"/>
    <d v="2026-01-06T00:00:00"/>
    <d v="2026-02-06T00:00:00"/>
    <x v="75"/>
    <m/>
    <s v="HYDRATIS B2B"/>
    <s v="HYDRATIS B2B"/>
    <s v="VOIE COMMUNALE 4"/>
    <s v="CR?ANCEY"/>
    <n v="21"/>
    <s v="FR"/>
    <n v="21320"/>
    <n v="72.319999999999993"/>
    <n v="8.56"/>
    <n v="0"/>
    <n v="-55.03"/>
    <n v="25.85"/>
    <n v="5"/>
    <n v="67.98"/>
    <n v="20.9"/>
    <s v="T,HBAULT"/>
    <s v="PHARMACIE THIEBAULTHARDY"/>
    <s v="PHARMACIE THIEBAULTHARDY"/>
    <s v="46 RUE GEORGES CLEMENCEAU"/>
    <s v="ETREPAGNY"/>
    <n v="27"/>
    <x v="0"/>
    <n v="2715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17:00"/>
    <n v="62"/>
    <n v="7.34"/>
    <n v="0"/>
    <n v="-47.18"/>
    <n v="22.16"/>
    <s v="EUR"/>
    <n v="1.1664392109999999"/>
    <s v="kg"/>
  </r>
  <r>
    <n v="13.809999999999995"/>
    <m/>
    <m/>
    <s v="entreprise"/>
    <s v="ST"/>
    <n v="200720433"/>
    <n v="202606"/>
    <s v="Express"/>
    <s v="UO"/>
    <s v="FedEx Priority"/>
    <s v="Bill_Sender_Prepaid"/>
    <s v="05/27/2026"/>
    <n v="46028"/>
    <x v="76"/>
    <m/>
    <s v="HYDRATIS B2B"/>
    <s v="HYDRATIS B2B"/>
    <s v="VOIE COMMUNALE 4"/>
    <s v="CR?ANCEY"/>
    <n v="21"/>
    <s v="FR"/>
    <n v="21320"/>
    <n v="67.290000000000006"/>
    <n v="7.16"/>
    <n v="0"/>
    <n v="-51.22"/>
    <n v="23.24"/>
    <n v="4"/>
    <n v="60.28"/>
    <n v="14.96"/>
    <s v="G,UILLAUMM"/>
    <s v="PARAPHARMACIE CARREFOUR BREST"/>
    <s v="PARAPHARMACIE CARREFOUR BREST"/>
    <s v="126 BOULEVARD DE PLYMOUTH"/>
    <s v="BREST"/>
    <n v="29"/>
    <x v="0"/>
    <n v="2920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09:06:00"/>
    <n v="57.8"/>
    <n v="6.15"/>
    <n v="0"/>
    <n v="-43.99"/>
    <n v="19.96"/>
    <s v="EUR"/>
    <n v="1.164252783"/>
    <s v="kg"/>
  </r>
  <r>
    <n v="12.810000000000002"/>
    <m/>
    <m/>
    <s v="entreprise"/>
    <s v="ST"/>
    <n v="200720433"/>
    <n v="202606"/>
    <s v="Express"/>
    <s v="UO"/>
    <s v="FedEx Priority"/>
    <s v="Bill_Sender_Prepaid"/>
    <s v="05/27/2026"/>
    <s v="05/29/2026"/>
    <x v="77"/>
    <m/>
    <s v="HYDRATIS B2B"/>
    <s v="HYDRATIS B2B"/>
    <s v="VOIE COMMUNALE 4"/>
    <s v="CR?ANCEY"/>
    <n v="21"/>
    <s v="FR"/>
    <n v="21320"/>
    <n v="62.4"/>
    <n v="6.65"/>
    <n v="0"/>
    <n v="-47.49"/>
    <n v="21.56"/>
    <n v="3"/>
    <n v="54.12"/>
    <n v="6.6"/>
    <s v="K,EROUEDAN"/>
    <s v="PHARMACIE KEROUEDAN"/>
    <s v="PHARMACIE KEROUEDAN"/>
    <s v="7 RUE DU GENERAL LAMBERT"/>
    <s v="CARHAIX-PLOUGUER"/>
    <n v="29"/>
    <x v="0"/>
    <n v="29270"/>
    <s v=" "/>
    <s v=" "/>
    <s v=" "/>
    <m/>
    <m/>
    <m/>
    <s v="N"/>
    <n v="31"/>
    <n v="31"/>
    <n v="40"/>
    <m/>
    <m/>
    <m/>
    <m/>
    <m/>
    <n v="0"/>
    <n v="0"/>
    <s v="EUR"/>
    <d v="2026-08-06T00:00:00"/>
    <x v="0"/>
    <m/>
    <s v="Domestic"/>
    <s v="Your Packaging"/>
    <d v="1899-12-30T12:09:00"/>
    <n v="53.6"/>
    <n v="5.71"/>
    <n v="0"/>
    <n v="-40.79"/>
    <n v="18.52"/>
    <s v="EUR"/>
    <n v="1.164252783"/>
    <s v="kg"/>
  </r>
  <r>
    <n v="8.7999999999999972"/>
    <m/>
    <m/>
    <s v="entreprise"/>
    <s v="ST"/>
    <n v="200720433"/>
    <n v="202606"/>
    <s v="Express"/>
    <s v="UO"/>
    <s v="FedEx Priority"/>
    <s v="Bill_Sender_Prepaid"/>
    <s v="05/28/2026"/>
    <s v="05/29/2026"/>
    <x v="78"/>
    <m/>
    <s v="HYDRATIS B2B"/>
    <s v="HYDRATIS B2B"/>
    <s v="VOIE COMMUNALE 4"/>
    <s v="CR?ANCEY"/>
    <n v="21"/>
    <s v="FR"/>
    <n v="21320"/>
    <n v="42.83"/>
    <n v="4.5599999999999996"/>
    <n v="0"/>
    <n v="-32.58"/>
    <n v="14.8"/>
    <n v="3"/>
    <n v="27.72"/>
    <n v="10.56"/>
    <s v="M,Marie"/>
    <s v="PHARMACIE DE L ANGE"/>
    <s v="PHARMACIE DE L ANGE"/>
    <s v="1 RUE GRIESMATT"/>
    <s v="MARLENHEIM"/>
    <n v="67"/>
    <x v="0"/>
    <n v="6752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11:00"/>
    <n v="36.799999999999997"/>
    <n v="3.92"/>
    <n v="0"/>
    <n v="-28"/>
    <n v="12.72"/>
    <s v="EUR"/>
    <n v="1.163724384"/>
    <s v="kg"/>
  </r>
  <r>
    <n v="11.809999999999995"/>
    <m/>
    <m/>
    <s v="entreprise"/>
    <s v="ST"/>
    <n v="200720433"/>
    <n v="202606"/>
    <s v="Express"/>
    <s v="UO"/>
    <s v="FedEx Priority"/>
    <s v="Bill_Sender_Prepaid"/>
    <s v="05/28/2026"/>
    <s v="05/29/2026"/>
    <x v="79"/>
    <m/>
    <s v="HYDRATIS B2B"/>
    <s v="HYDRATIS B2B"/>
    <s v="VOIE COMMUNALE 4"/>
    <s v="CR?ANCEY"/>
    <n v="21"/>
    <s v="FR"/>
    <n v="21320"/>
    <n v="57.47"/>
    <n v="6.13"/>
    <n v="0"/>
    <n v="-43.73"/>
    <n v="19.87"/>
    <n v="3"/>
    <n v="48.4"/>
    <n v="11.22"/>
    <s v="L,Lamero"/>
    <s v="PHARMACIE HAUSSMANN LABORDE"/>
    <s v="PHARMACIE HAUSSMANN LABORDE"/>
    <s v="130 BOULEVARD HAUSSMANN"/>
    <s v="PARIS 08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48:00"/>
    <n v="49.4"/>
    <n v="5.27"/>
    <n v="0"/>
    <n v="-37.590000000000003"/>
    <n v="17.079999999999998"/>
    <s v="EUR"/>
    <n v="1.163318249"/>
    <s v="kg"/>
  </r>
  <r>
    <n v="9.1300000000000026"/>
    <m/>
    <m/>
    <s v="entreprise"/>
    <s v="ST"/>
    <n v="200720433"/>
    <n v="202606"/>
    <s v="Express"/>
    <s v="UO"/>
    <s v="FedEx Priority"/>
    <s v="Bill_Sender_Prepaid"/>
    <d v="2026-05-06T00:00:00"/>
    <n v="46240"/>
    <x v="80"/>
    <m/>
    <s v="HYDRATIS B2B"/>
    <s v="HYDRATIS B2B"/>
    <s v="VOIE COMMUNALE 4"/>
    <s v="CR?ANCEY"/>
    <n v="21"/>
    <s v="FR"/>
    <n v="21320"/>
    <n v="44.36"/>
    <n v="5.26"/>
    <n v="0"/>
    <n v="-33.76"/>
    <n v="15.86"/>
    <n v="2"/>
    <n v="30.8"/>
    <n v="30.8"/>
    <s v="K,EVIN"/>
    <s v="PARAPHARMACIE LECLERC SOUTERRAINE"/>
    <s v="PARAPHARMACIE LECLERC SOUTERRA"/>
    <s v="AVENUE JEAN JAURES"/>
    <s v="LA SOUTERRAINE"/>
    <n v="23"/>
    <x v="0"/>
    <n v="23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4:00"/>
    <n v="38.200000000000003"/>
    <n v="4.53"/>
    <n v="0"/>
    <n v="-29.07"/>
    <n v="13.66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81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A,UCHAN"/>
    <s v="PARAPHARMACIE AUCHAN MANDELIEU"/>
    <s v="PARAPHARMACIE AUCHAN MANDELIEU"/>
    <s v="791 AVENUE DE FREJUS"/>
    <s v="MANDELIEU-LA-NAPOULE"/>
    <n v="6"/>
    <x v="0"/>
    <n v="62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18:00"/>
    <n v="35.4"/>
    <n v="4.2"/>
    <n v="0"/>
    <n v="-26.94"/>
    <n v="12.66"/>
    <s v="EUR"/>
    <n v="1.161210911"/>
    <s v="kg"/>
  </r>
  <r>
    <n v="7.4600000000000009"/>
    <m/>
    <m/>
    <s v="entreprise"/>
    <s v="ST"/>
    <n v="200720433"/>
    <n v="202606"/>
    <s v="Express"/>
    <s v="UO"/>
    <s v="FedEx Priority"/>
    <s v="Bill_Sender_Prepaid"/>
    <s v="05/29/2026"/>
    <n v="46028"/>
    <x v="82"/>
    <m/>
    <s v="HYDRATIS B2B"/>
    <s v="HYDRATIS B2B"/>
    <s v="VOIE COMMUNALE 4"/>
    <s v="CR?ANCEY"/>
    <n v="21"/>
    <s v="FR"/>
    <n v="21320"/>
    <n v="36.31"/>
    <n v="3.88"/>
    <n v="0"/>
    <n v="-27.63"/>
    <n v="12.56"/>
    <n v="1"/>
    <n v="19.8"/>
    <n v="1.1000000000000001"/>
    <s v="H,H"/>
    <s v="PHARMACIE DES CANADIENS"/>
    <s v="PHARMACIE DES CANADIENS"/>
    <s v="4 RUE DES RESERVOIRS"/>
    <s v="ST MAURICE"/>
    <n v="94"/>
    <x v="0"/>
    <n v="9441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1:53:00"/>
    <n v="31.2"/>
    <n v="3.33"/>
    <n v="0"/>
    <n v="-23.74"/>
    <n v="10.79"/>
    <s v="EUR"/>
    <n v="1.163724384"/>
    <s v="kg"/>
  </r>
  <r>
    <n v="19.499999999999993"/>
    <m/>
    <m/>
    <s v=""/>
    <s v="ST"/>
    <n v="200720433"/>
    <n v="202606"/>
    <s v="Express"/>
    <s v="UO"/>
    <s v="FedEx Priority"/>
    <s v="Bill_Sender_Prepaid"/>
    <d v="2026-03-06T00:00:00"/>
    <n v="46118"/>
    <x v="83"/>
    <m/>
    <s v="HYDRATIS B2B"/>
    <s v="HYDRATIS B2B"/>
    <s v="VOIE COMMUNALE 4"/>
    <s v="CR?ANCEY"/>
    <n v="21"/>
    <s v="FR"/>
    <n v="21320"/>
    <n v="94.99"/>
    <n v="11.26"/>
    <n v="0"/>
    <n v="-72.290000000000006"/>
    <n v="33.96"/>
    <n v="5"/>
    <n v="99"/>
    <n v="25.3"/>
    <s v="P,HARM VALLEE"/>
    <s v="GRANDE PHARMACIE DE LA VALLEE"/>
    <s v="GRANDE PHARMACIE DE LA VALLEE"/>
    <s v="CCIAL 125 RN 7"/>
    <s v="SALAISE SUR SANNE"/>
    <n v="38"/>
    <x v="0"/>
    <n v="3815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00:00"/>
    <n v="81.599999999999994"/>
    <n v="9.67"/>
    <n v="0"/>
    <n v="-62.1"/>
    <n v="29.17"/>
    <s v="EUR"/>
    <n v="1.164090147"/>
    <s v="kg"/>
  </r>
  <r>
    <n v="7.4600000000000009"/>
    <m/>
    <m/>
    <s v="entreprise"/>
    <s v="ST"/>
    <n v="200720433"/>
    <n v="202606"/>
    <s v="Express"/>
    <s v="UO"/>
    <s v="FedEx Priority"/>
    <s v="Bill_Sender_Prepaid"/>
    <n v="46028"/>
    <n v="46059"/>
    <x v="84"/>
    <m/>
    <s v="HYDRATIS B2B"/>
    <s v="HYDRATIS B2B"/>
    <s v="VOIE COMMUNALE 4"/>
    <s v="CR?ANCEY"/>
    <n v="21"/>
    <s v="FR"/>
    <n v="21320"/>
    <n v="36.39"/>
    <n v="4.32"/>
    <n v="0"/>
    <n v="-27.69"/>
    <n v="13.02"/>
    <n v="2"/>
    <n v="19.8"/>
    <n v="6.16"/>
    <s v="B,ANDED"/>
    <s v="PHARMACIE BANDEL"/>
    <s v="PHARMACIE BANDEL"/>
    <s v="37 BOULEVARD JOSEPH ROSSELLI"/>
    <s v="BELLEVILLE-EN-BEAUJOLAIS"/>
    <n v="69"/>
    <x v="0"/>
    <n v="69220"/>
    <s v=" "/>
    <s v=" "/>
    <s v=" "/>
    <m/>
    <m/>
    <m/>
    <s v="N"/>
    <n v="30"/>
    <n v="31"/>
    <n v="38"/>
    <m/>
    <m/>
    <m/>
    <m/>
    <m/>
    <n v="0"/>
    <n v="0"/>
    <s v="EUR"/>
    <n v="46240"/>
    <x v="0"/>
    <m/>
    <s v="Domestic"/>
    <s v="Your Packaging"/>
    <d v="1899-12-30T10:21:00"/>
    <n v="31.2"/>
    <n v="3.7"/>
    <n v="0"/>
    <n v="-23.74"/>
    <n v="11.16"/>
    <s v="EUR"/>
    <n v="1.1664392109999999"/>
    <s v="kg"/>
  </r>
  <r>
    <n v="14.150000000000006"/>
    <m/>
    <m/>
    <s v=""/>
    <s v="ST"/>
    <n v="200720433"/>
    <n v="202606"/>
    <s v="Express"/>
    <s v="UO"/>
    <s v="FedEx Priority"/>
    <s v="Bill_Sender_Prepaid"/>
    <d v="2026-02-06T00:00:00"/>
    <d v="2026-03-06T00:00:00"/>
    <x v="85"/>
    <m/>
    <s v="HYDRATIS B2B"/>
    <s v="HYDRATIS B2B"/>
    <s v="VOIE COMMUNALE 4"/>
    <s v="CR?ANCEY"/>
    <n v="21"/>
    <s v="FR"/>
    <n v="21320"/>
    <n v="69.05"/>
    <n v="8.19"/>
    <n v="0"/>
    <n v="-52.54"/>
    <n v="24.69"/>
    <n v="4"/>
    <n v="63.58"/>
    <n v="16.72"/>
    <s v="M,Ma"/>
    <s v="PHARMACIE DE L HOMME DE FER"/>
    <s v="PHARMACIE DE L HOMME DE FER"/>
    <s v="2 PLACE DE L'HOMME DE FER"/>
    <s v="STRASBOURG"/>
    <n v="67"/>
    <x v="0"/>
    <n v="67000"/>
    <s v=" "/>
    <s v=" "/>
    <s v=" "/>
    <m/>
    <m/>
    <m/>
    <s v="N"/>
    <n v="30"/>
    <n v="32"/>
    <n v="39"/>
    <m/>
    <m/>
    <m/>
    <m/>
    <m/>
    <n v="0"/>
    <n v="0"/>
    <s v="EUR"/>
    <n v="46240"/>
    <x v="0"/>
    <m/>
    <s v="Domestic"/>
    <s v="Your Packaging"/>
    <d v="1899-12-30T11:23:00"/>
    <n v="59.2"/>
    <n v="7.02"/>
    <n v="0"/>
    <n v="-45.05"/>
    <n v="21.17"/>
    <s v="EUR"/>
    <n v="1.166343978"/>
    <s v="kg"/>
  </r>
  <r>
    <n v="16.490000000000002"/>
    <m/>
    <m/>
    <s v="entreprise"/>
    <s v="ST"/>
    <n v="200720433"/>
    <n v="202606"/>
    <s v="Express"/>
    <s v="UO"/>
    <s v="FedEx Priority"/>
    <s v="Bill_Sender_Prepaid"/>
    <d v="2026-01-06T00:00:00"/>
    <d v="2026-02-06T00:00:00"/>
    <x v="86"/>
    <m/>
    <s v="HYDRATIS B2B"/>
    <s v="HYDRATIS B2B"/>
    <s v="VOIE COMMUNALE 4"/>
    <s v="CR?ANCEY"/>
    <n v="21"/>
    <s v="FR"/>
    <n v="21320"/>
    <n v="80.48"/>
    <n v="9.5299999999999994"/>
    <n v="0"/>
    <n v="-61.25"/>
    <n v="28.76"/>
    <n v="4"/>
    <n v="77.66"/>
    <n v="14.96"/>
    <s v="M,Sarah"/>
    <s v="COSMOPHARMA"/>
    <s v="COSMOPHARMA"/>
    <s v="42 RUE DU MOULIN A HUILE"/>
    <s v="SAINT-ANDR?-DE-SANGONIS"/>
    <n v="34"/>
    <x v="0"/>
    <n v="34725"/>
    <s v=" "/>
    <s v=" "/>
    <s v=" "/>
    <m/>
    <m/>
    <m/>
    <s v="N"/>
    <n v="5"/>
    <n v="74"/>
    <n v="113"/>
    <m/>
    <m/>
    <m/>
    <m/>
    <m/>
    <n v="0"/>
    <n v="0"/>
    <s v="EUR"/>
    <n v="46240"/>
    <x v="0"/>
    <m/>
    <s v="Domestic"/>
    <s v="Your Packaging"/>
    <d v="1899-12-30T09:18:00"/>
    <n v="69"/>
    <n v="8.17"/>
    <n v="0"/>
    <n v="-52.51"/>
    <n v="24.66"/>
    <s v="EUR"/>
    <n v="1.1664392109999999"/>
    <s v="kg"/>
  </r>
  <r>
    <n v="14.480000000000004"/>
    <m/>
    <m/>
    <s v="entreprise"/>
    <s v="ST"/>
    <n v="200720433"/>
    <n v="202606"/>
    <s v="Express"/>
    <s v="UO"/>
    <s v="FedEx Priority"/>
    <s v="Bill_Sender_Prepaid"/>
    <n v="46028"/>
    <n v="46118"/>
    <x v="87"/>
    <m/>
    <s v="HYDRATIS B2B"/>
    <s v="HYDRATIS B2B"/>
    <s v="VOIE COMMUNALE 4"/>
    <s v="CR?ANCEY"/>
    <n v="21"/>
    <s v="FR"/>
    <n v="21320"/>
    <n v="70.69"/>
    <n v="57.62"/>
    <n v="0"/>
    <n v="-53.8"/>
    <n v="74.510000000000005"/>
    <n v="4"/>
    <n v="65.34"/>
    <n v="14.96"/>
    <s v="P,HARMACIE FRANC"/>
    <s v="PHARMACIE FRANCESCHINI"/>
    <s v="PHARMACIE FRANCESCHINI"/>
    <s v="IMMEUBLE LES ARCADES"/>
    <s v="SAINT-FLORENT"/>
    <n v="20"/>
    <x v="0"/>
    <n v="20217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9:07:00"/>
    <n v="60.6"/>
    <n v="49.4"/>
    <n v="0"/>
    <n v="-46.12"/>
    <n v="63.88"/>
    <s v="EUR"/>
    <n v="1.1664392109999999"/>
    <s v="kg"/>
  </r>
  <r>
    <n v="9.1300000000000026"/>
    <m/>
    <m/>
    <s v=""/>
    <s v="ST"/>
    <n v="200720433"/>
    <n v="202606"/>
    <s v="Express"/>
    <s v="UO"/>
    <s v="FedEx Priority"/>
    <s v="Bill_Sender_Prepaid"/>
    <d v="2026-03-06T00:00:00"/>
    <d v="2026-04-06T00:00:00"/>
    <x v="88"/>
    <m/>
    <s v="HYDRATIS B2B"/>
    <s v="HYDRATIS B2B"/>
    <s v="VOIE COMMUNALE 4"/>
    <s v="CR?ANCEY"/>
    <n v="21"/>
    <s v="FR"/>
    <n v="21320"/>
    <n v="44.47"/>
    <n v="5.27"/>
    <n v="0"/>
    <n v="-33.840000000000003"/>
    <n v="15.9"/>
    <n v="2"/>
    <n v="30.8"/>
    <n v="3.96"/>
    <s v="M,AILLIART"/>
    <s v="PHARMACIE MAILLIART"/>
    <s v="PHARMACIE MAILLIART"/>
    <s v="8 RUE DE LA REPUBLIQUE"/>
    <s v="MAMERS"/>
    <n v="72"/>
    <x v="0"/>
    <n v="726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22:00"/>
    <n v="38.200000000000003"/>
    <n v="4.53"/>
    <n v="0"/>
    <n v="-29.07"/>
    <n v="13.66"/>
    <s v="EUR"/>
    <n v="1.164090147"/>
    <s v="kg"/>
  </r>
  <r>
    <n v="6.7899999999999991"/>
    <m/>
    <m/>
    <s v="entreprise"/>
    <s v="ST"/>
    <n v="200720433"/>
    <n v="202606"/>
    <s v="Express"/>
    <s v="UO"/>
    <s v="FedEx Priority"/>
    <s v="Bill_Sender_Prepaid"/>
    <n v="46028"/>
    <d v="2026-02-06T00:00:00"/>
    <x v="89"/>
    <m/>
    <s v="HYDRATIS B2B"/>
    <s v="HYDRATIS B2B"/>
    <s v="VOIE COMMUNALE 4"/>
    <s v="CR?ANCEY"/>
    <n v="21"/>
    <s v="FR"/>
    <n v="21320"/>
    <n v="33.130000000000003"/>
    <n v="3.92"/>
    <n v="0"/>
    <n v="-25.21"/>
    <n v="11.84"/>
    <n v="1"/>
    <n v="15.4"/>
    <n v="1.54"/>
    <s v="M,ATHIAS"/>
    <s v="PARAPHARMACIE LECLERC LEGENDRE"/>
    <s v="PARAPHARMACIE LECLERC LEGENDRE"/>
    <s v="LEGENDRE MAILODIS"/>
    <s v="GELLAINVILLE"/>
    <n v="28"/>
    <x v="0"/>
    <n v="2863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9:53:00"/>
    <n v="28.4"/>
    <n v="3.36"/>
    <n v="0"/>
    <n v="-21.61"/>
    <n v="10.15"/>
    <s v="EUR"/>
    <n v="1.1664392109999999"/>
    <s v="kg"/>
  </r>
  <r>
    <n v="8.7999999999999972"/>
    <m/>
    <m/>
    <s v="entreprise"/>
    <s v="ST"/>
    <n v="200720433"/>
    <n v="202606"/>
    <s v="Express"/>
    <s v="UO"/>
    <s v="FedEx Priority"/>
    <s v="Bill_Sender_Prepaid"/>
    <d v="2026-01-06T00:00:00"/>
    <d v="2026-02-06T00:00:00"/>
    <x v="90"/>
    <m/>
    <s v="HYDRATIS B2B"/>
    <s v="HYDRATIS B2B"/>
    <s v="VOIE COMMUNALE 4"/>
    <s v="CR?ANCEY"/>
    <n v="21"/>
    <s v="FR"/>
    <n v="21320"/>
    <n v="42.92"/>
    <n v="5.09"/>
    <n v="0"/>
    <n v="-32.659999999999997"/>
    <n v="15.35"/>
    <n v="3"/>
    <n v="28.6"/>
    <n v="5.94"/>
    <s v="B,Pharmacie"/>
    <s v="GRANDE PHARMACIE BEAUNOISE"/>
    <s v="GRANDE PHARMACIE BEAUNOISE"/>
    <s v="125 ROUTE DE DIJON"/>
    <s v="BEAUNE"/>
    <n v="21"/>
    <x v="0"/>
    <n v="212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01:00"/>
    <n v="36.799999999999997"/>
    <n v="4.3600000000000003"/>
    <n v="0"/>
    <n v="-28"/>
    <n v="13.16"/>
    <s v="EUR"/>
    <n v="1.166439210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5/28/2026"/>
    <s v="05/29/2026"/>
    <x v="91"/>
    <m/>
    <s v="HYDRATIS B2B"/>
    <s v="HYDRATIS B2B"/>
    <s v="VOIE COMMUNALE 4"/>
    <s v="CR?ANCEY"/>
    <n v="21"/>
    <s v="FR"/>
    <n v="21320"/>
    <n v="47.7"/>
    <n v="5.07"/>
    <n v="0"/>
    <n v="-36.299999999999997"/>
    <n v="16.47"/>
    <n v="2"/>
    <n v="35.200000000000003"/>
    <n v="4.4000000000000004"/>
    <s v="P,HARMACIA"/>
    <s v="PHARMACIE DES JARDINS DE BONNEVILLE"/>
    <s v="PHARMACIE DES JARDINS DE BONNE"/>
    <s v="ROUTE DE PONTOISE"/>
    <s v="MERY-SUR-OISE"/>
    <n v="95"/>
    <x v="0"/>
    <n v="95540"/>
    <s v=" "/>
    <s v=" "/>
    <s v=" "/>
    <m/>
    <m/>
    <m/>
    <s v="N"/>
    <n v="30"/>
    <n v="30"/>
    <n v="39"/>
    <m/>
    <m/>
    <m/>
    <m/>
    <m/>
    <n v="0"/>
    <n v="0"/>
    <s v="EUR"/>
    <n v="46240"/>
    <x v="0"/>
    <m/>
    <s v="Domestic"/>
    <s v="Your Packaging"/>
    <d v="1899-12-30T10:42:00"/>
    <n v="41"/>
    <n v="4.3600000000000003"/>
    <n v="0"/>
    <n v="-31.2"/>
    <n v="14.16"/>
    <s v="EUR"/>
    <n v="1.163318249"/>
    <s v="kg"/>
  </r>
  <r>
    <n v="8.129999999999999"/>
    <m/>
    <m/>
    <s v="entreprise"/>
    <s v="ST"/>
    <n v="200720433"/>
    <n v="202606"/>
    <s v="Express"/>
    <s v="UO"/>
    <s v="FedEx Priority"/>
    <s v="Bill_Sender_Prepaid"/>
    <n v="46028"/>
    <n v="46059"/>
    <x v="92"/>
    <m/>
    <s v="HYDRATIS B2B"/>
    <s v="HYDRATIS B2B"/>
    <s v="VOIE COMMUNALE 4"/>
    <s v="CR?ANCEY"/>
    <n v="21"/>
    <s v="FR"/>
    <n v="21320"/>
    <n v="39.659999999999997"/>
    <n v="4.7"/>
    <n v="0"/>
    <n v="-30.18"/>
    <n v="14.18"/>
    <n v="2"/>
    <n v="22.22"/>
    <n v="4.84"/>
    <s v="P,Phcontoy"/>
    <s v="PHARMACIE DU CONTOY"/>
    <s v="PHARMACIE DU CONTOY"/>
    <s v="RUE DU MILLENAIRE"/>
    <s v="HARLY"/>
    <n v="2"/>
    <x v="0"/>
    <n v="21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47:00"/>
    <n v="34"/>
    <n v="4.03"/>
    <n v="0"/>
    <n v="-25.87"/>
    <n v="12.16"/>
    <s v="EUR"/>
    <n v="1.1664392109999999"/>
    <s v="kg"/>
  </r>
  <r>
    <n v="22.849999999999994"/>
    <m/>
    <m/>
    <s v=""/>
    <s v="ST"/>
    <n v="200720433"/>
    <n v="202606"/>
    <s v="Express"/>
    <s v="UO"/>
    <s v="FedEx Priority"/>
    <s v="Bill_Sender_Prepaid"/>
    <d v="2026-02-06T00:00:00"/>
    <n v="46087"/>
    <x v="93"/>
    <m/>
    <s v="HYDRATIS B2B"/>
    <s v="HYDRATIS B2B"/>
    <s v="VOIE COMMUNALE 4"/>
    <s v="CR?ANCEY"/>
    <n v="21"/>
    <s v="FR"/>
    <n v="21320"/>
    <n v="111.5"/>
    <n v="113.99"/>
    <n v="0"/>
    <n v="-84.85"/>
    <n v="140.63999999999999"/>
    <n v="8"/>
    <n v="119.9"/>
    <n v="44"/>
    <s v="D,Valentini"/>
    <s v="PHARMACIE DE NAVENNE"/>
    <s v="PHARMACIE DE NAVENNE"/>
    <s v="25 TER RUE PIERRE CURIE"/>
    <s v="NAVENNE"/>
    <n v="70"/>
    <x v="0"/>
    <n v="7000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09:22:00"/>
    <n v="95.6"/>
    <n v="97.73"/>
    <n v="0"/>
    <n v="-72.75"/>
    <n v="120.58"/>
    <s v="EUR"/>
    <n v="1.166343978"/>
    <s v="kg"/>
  </r>
  <r>
    <n v="8.4599999999999973"/>
    <m/>
    <m/>
    <s v="entreprise"/>
    <s v="ST"/>
    <n v="200720433"/>
    <n v="202606"/>
    <s v="Express"/>
    <s v="UO"/>
    <s v="FedEx Priority"/>
    <s v="Bill_Sender_Prepaid"/>
    <s v="05/28/2026"/>
    <s v="05/29/2026"/>
    <x v="94"/>
    <m/>
    <s v="HYDRATIS B2B"/>
    <s v="HYDRATIS B2B"/>
    <s v="VOIE COMMUNALE 4"/>
    <s v="CR?ANCEY"/>
    <n v="21"/>
    <s v="FR"/>
    <n v="21320"/>
    <n v="41.18"/>
    <n v="4.3899999999999997"/>
    <n v="0"/>
    <n v="-31.34"/>
    <n v="14.23"/>
    <n v="2"/>
    <n v="26.4"/>
    <n v="3.08"/>
    <s v="M,Marine"/>
    <s v="PHARMACIE DU MARCHE"/>
    <s v="PHARMACIE DU MARCHE"/>
    <s v="ROUTE DE PONTIVY"/>
    <s v="BAUD"/>
    <n v="56"/>
    <x v="0"/>
    <n v="5615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43:00"/>
    <n v="35.4"/>
    <n v="3.77"/>
    <n v="0"/>
    <n v="-26.94"/>
    <n v="12.23"/>
    <s v="EUR"/>
    <n v="1.163318249"/>
    <s v="kg"/>
  </r>
  <r>
    <n v="27.86999999999999"/>
    <m/>
    <m/>
    <s v="entreprise"/>
    <s v="ST"/>
    <n v="200720433"/>
    <n v="202606"/>
    <s v="Express"/>
    <s v="UO"/>
    <s v="FedEx Priority"/>
    <s v="Bill_Sender_Prepaid"/>
    <n v="46059"/>
    <n v="46087"/>
    <x v="95"/>
    <m/>
    <s v="HYDRATIS B2B"/>
    <s v="HYDRATIS B2B"/>
    <s v="VOIE COMMUNALE 4"/>
    <s v="CR?ANCEY"/>
    <n v="21"/>
    <s v="FR"/>
    <n v="21320"/>
    <n v="136"/>
    <n v="116.89"/>
    <n v="0"/>
    <n v="-103.49"/>
    <n v="149.4"/>
    <n v="9"/>
    <n v="154"/>
    <n v="83.16"/>
    <s v="H,ALLES"/>
    <s v="GRANDE PHARMACIE DES HALLES"/>
    <s v="GRANDE PHARMACIE DES HALLES"/>
    <s v="97 RUE MASSENA"/>
    <s v="LILLE"/>
    <n v="59"/>
    <x v="0"/>
    <n v="59800"/>
    <s v=" "/>
    <s v=" "/>
    <s v=" "/>
    <m/>
    <m/>
    <m/>
    <s v="N"/>
    <n v="20"/>
    <n v="30"/>
    <n v="39"/>
    <m/>
    <m/>
    <m/>
    <m/>
    <m/>
    <n v="0"/>
    <n v="0"/>
    <s v="EUR"/>
    <d v="2026-08-06T00:00:00"/>
    <x v="0"/>
    <m/>
    <s v="Domestic"/>
    <s v="Your Packaging"/>
    <d v="1899-12-30T12:27:00"/>
    <n v="116.6"/>
    <n v="100.22"/>
    <n v="0"/>
    <n v="-88.73"/>
    <n v="128.09"/>
    <s v="EUR"/>
    <n v="1.166343978"/>
    <s v="kg"/>
  </r>
  <r>
    <n v="7.120000000000001"/>
    <m/>
    <m/>
    <s v="entreprise"/>
    <s v="ST"/>
    <n v="200720433"/>
    <n v="202606"/>
    <s v="Express"/>
    <s v="UO"/>
    <s v="FedEx Priority"/>
    <s v="Bill_Sender_Prepaid"/>
    <n v="46059"/>
    <n v="46087"/>
    <x v="96"/>
    <m/>
    <s v="HYDRATIS B2B"/>
    <s v="HYDRATIS B2B"/>
    <s v="VOIE COMMUNALE 4"/>
    <s v="CR?ANCEY"/>
    <n v="21"/>
    <s v="FR"/>
    <n v="21320"/>
    <n v="34.76"/>
    <n v="4.13"/>
    <n v="0"/>
    <n v="-26.45"/>
    <n v="12.43"/>
    <n v="1"/>
    <n v="17.600000000000001"/>
    <n v="1.32"/>
    <s v="A,Lambert"/>
    <s v="INTERSPORT SARREGUEMINES"/>
    <s v="INTERSPORT SARREGUEMINES"/>
    <s v="SGM SPORT SAS"/>
    <s v="SARREGUEMINES"/>
    <n v="57"/>
    <x v="0"/>
    <n v="57200"/>
    <s v=" "/>
    <s v=" "/>
    <s v=" "/>
    <m/>
    <m/>
    <m/>
    <s v="N"/>
    <n v="30"/>
    <n v="30"/>
    <n v="39"/>
    <m/>
    <m/>
    <m/>
    <m/>
    <m/>
    <n v="0"/>
    <n v="0"/>
    <s v="EUR"/>
    <d v="2026-08-06T00:00:00"/>
    <x v="0"/>
    <m/>
    <s v="Domestic"/>
    <s v="Your Packaging"/>
    <d v="1899-12-30T10:47:00"/>
    <n v="29.8"/>
    <n v="3.54"/>
    <n v="0"/>
    <n v="-22.68"/>
    <n v="10.66"/>
    <s v="EUR"/>
    <n v="1.166343978"/>
    <s v="kg"/>
  </r>
  <r>
    <n v="10.800000000000004"/>
    <m/>
    <m/>
    <s v="entreprise"/>
    <s v="ST"/>
    <n v="200720433"/>
    <n v="202606"/>
    <s v="Express"/>
    <s v="UO"/>
    <s v="FedEx Priority"/>
    <s v="Bill_Sender_Prepaid"/>
    <s v="05/26/2026"/>
    <s v="05/29/2026"/>
    <x v="97"/>
    <m/>
    <s v="HYDRATIS B2B"/>
    <s v="HYDRATIS B2B"/>
    <s v="VOIE COMMUNALE 4"/>
    <s v="CR?ANCEY"/>
    <n v="21"/>
    <s v="FR"/>
    <n v="21320"/>
    <n v="52.47"/>
    <n v="5.58"/>
    <n v="0"/>
    <n v="-39.93"/>
    <n v="18.12"/>
    <n v="3"/>
    <n v="41.14"/>
    <n v="9.24"/>
    <s v="S,OLANGE"/>
    <s v="INTERSPORT URRUGNE 00771/000"/>
    <s v="INTERSPORT URRUGNE 00771/000"/>
    <s v="DONIBANE SPORT SAS"/>
    <s v="URRUGNE"/>
    <n v="64"/>
    <x v="0"/>
    <n v="64122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0:00:00"/>
    <n v="45.2"/>
    <n v="4.8099999999999996"/>
    <n v="0"/>
    <n v="-34.4"/>
    <n v="15.61"/>
    <s v="EUR"/>
    <n v="1.160833478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301"/>
    <n v="46332"/>
    <x v="98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C,JEBLI"/>
    <s v="PHARMACIE CHEBLI"/>
    <s v="PHARMACIE CHEBLI"/>
    <s v="1 RUE DU COUSTEL"/>
    <s v="VABRES-L'ABBAYE"/>
    <n v="12"/>
    <x v="0"/>
    <n v="12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06:00"/>
    <n v="39.6"/>
    <n v="4.6900000000000004"/>
    <n v="0"/>
    <n v="-30.14"/>
    <n v="14.15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s v="05/28/2026"/>
    <s v="05/29/2026"/>
    <x v="99"/>
    <m/>
    <s v="HYDRATIS B2B"/>
    <s v="HYDRATIS B2B"/>
    <s v="VOIE COMMUNALE 4"/>
    <s v="CR?ANCEY"/>
    <n v="21"/>
    <s v="FR"/>
    <n v="21320"/>
    <n v="46.07"/>
    <n v="4.9000000000000004"/>
    <n v="0"/>
    <n v="-35.06"/>
    <n v="15.9"/>
    <n v="2"/>
    <n v="33"/>
    <n v="5.72"/>
    <s v="C,OLS"/>
    <s v="PHARMACIE REVEILLON"/>
    <s v="PHARMACIE REVEILLON"/>
    <s v="48 AVENUE GENERAL DE GAULLE"/>
    <s v="ALBI"/>
    <n v="81"/>
    <x v="0"/>
    <n v="810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11:00"/>
    <n v="39.6"/>
    <n v="4.21"/>
    <n v="0"/>
    <n v="-30.14"/>
    <n v="13.67"/>
    <s v="EUR"/>
    <n v="1.163318249"/>
    <s v="kg"/>
  </r>
  <r>
    <n v="19.170000000000002"/>
    <m/>
    <m/>
    <s v="entreprise"/>
    <s v="ST"/>
    <n v="200720433"/>
    <n v="202606"/>
    <s v="Express"/>
    <s v="UO"/>
    <s v="FedEx Priority"/>
    <s v="Bill_Sender_Prepaid"/>
    <s v="05/27/2026"/>
    <d v="2026-01-06T00:00:00"/>
    <x v="100"/>
    <m/>
    <s v="HYDRATIS B2B"/>
    <s v="HYDRATIS B2B"/>
    <s v="VOIE COMMUNALE 4"/>
    <s v="CR?ANCEY"/>
    <n v="21"/>
    <s v="FR"/>
    <n v="21320"/>
    <n v="93.37"/>
    <n v="110.53"/>
    <n v="0"/>
    <n v="-71.05"/>
    <n v="132.85"/>
    <n v="6"/>
    <n v="96.8"/>
    <n v="21.12"/>
    <s v="M,ESSEGUER"/>
    <s v="PARAPHARMACIE AUCHAN POITIERS SUD"/>
    <s v="PARAPHARMACIE AUCHAN POITIERS"/>
    <s v="CC AUCHAN"/>
    <s v="POITIERS"/>
    <n v="86"/>
    <x v="0"/>
    <n v="86000"/>
    <s v=" "/>
    <s v=" "/>
    <s v=" "/>
    <m/>
    <m/>
    <m/>
    <s v="N"/>
    <n v="21"/>
    <n v="31"/>
    <n v="40"/>
    <m/>
    <m/>
    <m/>
    <m/>
    <m/>
    <n v="0"/>
    <n v="0"/>
    <s v="EUR"/>
    <d v="2026-08-06T00:00:00"/>
    <x v="0"/>
    <m/>
    <s v="Domestic"/>
    <s v="Your Packaging"/>
    <d v="1899-12-30T11:00:00"/>
    <n v="80.2"/>
    <n v="94.94"/>
    <n v="0"/>
    <n v="-61.03"/>
    <n v="114.11"/>
    <s v="EUR"/>
    <n v="1.164252783"/>
    <s v="kg"/>
  </r>
  <r>
    <n v="14.150000000000006"/>
    <m/>
    <m/>
    <s v="entreprise"/>
    <s v="ST"/>
    <n v="200720433"/>
    <n v="202606"/>
    <s v="Express"/>
    <s v="UO"/>
    <s v="FedEx Priority"/>
    <s v="Bill_Sender_Prepaid"/>
    <n v="46301"/>
    <d v="2026-11-06T00:00:00"/>
    <x v="101"/>
    <m/>
    <s v="HYDRATIS B2B"/>
    <s v="HYDRATIS B2B"/>
    <s v="VOIE COMMUNALE 4"/>
    <s v="CR?ANCEY"/>
    <n v="21"/>
    <s v="FR"/>
    <n v="21320"/>
    <n v="68.27"/>
    <n v="8.1"/>
    <n v="0"/>
    <n v="-51.95"/>
    <n v="24.41"/>
    <n v="5"/>
    <n v="63.8"/>
    <n v="63.8"/>
    <s v="C,APUCINE"/>
    <s v="PHARMACIE BRAHIC"/>
    <s v="PHARMACIE BRAHIC"/>
    <s v="29 AVENUE DES POILUS"/>
    <s v="MARAUSSAN"/>
    <n v="34"/>
    <x v="0"/>
    <n v="343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4:00"/>
    <n v="59.2"/>
    <n v="7.02"/>
    <n v="0"/>
    <n v="-45.05"/>
    <n v="21.17"/>
    <s v="EUR"/>
    <n v="1.153163127"/>
    <s v="kg"/>
  </r>
  <r>
    <n v="8.7999999999999972"/>
    <m/>
    <m/>
    <s v="entreprise"/>
    <s v="ST"/>
    <n v="200720433"/>
    <n v="202606"/>
    <s v="Express"/>
    <s v="UO"/>
    <s v="FedEx Priority"/>
    <s v="Bill_Sender_Prepaid"/>
    <d v="2026-01-06T00:00:00"/>
    <n v="46059"/>
    <x v="102"/>
    <m/>
    <s v="HYDRATIS B2B"/>
    <s v="HYDRATIS B2B"/>
    <s v="VOIE COMMUNALE 4"/>
    <s v="CR?ANCEY"/>
    <n v="21"/>
    <s v="FR"/>
    <n v="21320"/>
    <n v="42.92"/>
    <n v="5.09"/>
    <n v="0"/>
    <n v="-32.659999999999997"/>
    <n v="15.35"/>
    <n v="3"/>
    <n v="26.62"/>
    <n v="7.26"/>
    <s v="L,ANGE"/>
    <s v="SPORT 2000 LESPARRE MEDOC"/>
    <s v="SPORT 2000 LESPARRE MEDOC"/>
    <s v="3 RUE DES REMOULEURS"/>
    <s v="LESPARRE-M?DOC"/>
    <n v="33"/>
    <x v="0"/>
    <n v="33340"/>
    <s v=" "/>
    <s v=" "/>
    <s v=" "/>
    <m/>
    <m/>
    <m/>
    <s v="N"/>
    <n v="13"/>
    <n v="20"/>
    <n v="30"/>
    <m/>
    <m/>
    <m/>
    <m/>
    <m/>
    <n v="0"/>
    <n v="0"/>
    <s v="EUR"/>
    <n v="46240"/>
    <x v="0"/>
    <m/>
    <s v="Domestic"/>
    <s v="Your Packaging"/>
    <d v="1899-12-30T09:34:00"/>
    <n v="36.799999999999997"/>
    <n v="4.3600000000000003"/>
    <n v="0"/>
    <n v="-28"/>
    <n v="13.16"/>
    <s v="EUR"/>
    <n v="1.1664392109999999"/>
    <s v="kg"/>
  </r>
  <r>
    <n v="13.809999999999995"/>
    <m/>
    <m/>
    <s v="entreprise"/>
    <s v="ST"/>
    <n v="200720433"/>
    <n v="202606"/>
    <s v="Express"/>
    <s v="UO"/>
    <s v="FedEx Priority"/>
    <s v="Bill_Sender_Prepaid"/>
    <d v="2026-01-06T00:00:00"/>
    <d v="2026-03-06T00:00:00"/>
    <x v="103"/>
    <m/>
    <s v="HYDRATIS B2B"/>
    <s v="HYDRATIS B2B"/>
    <s v="VOIE COMMUNALE 4"/>
    <s v="CR?ANCEY"/>
    <n v="21"/>
    <s v="FR"/>
    <n v="21320"/>
    <n v="67.42"/>
    <n v="7.98"/>
    <n v="0"/>
    <n v="-51.31"/>
    <n v="24.09"/>
    <n v="4"/>
    <n v="60.72"/>
    <n v="14.08"/>
    <s v="I,NTERSPORT BRIG"/>
    <s v="INTERSPORT BRIGNOLES 00194/000"/>
    <s v="INTERSPORT BRIGNOLES 00194/000"/>
    <s v="SAS JPV SPORT"/>
    <s v="BRIGNOLES"/>
    <n v="83"/>
    <x v="0"/>
    <n v="8317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23:00"/>
    <n v="57.8"/>
    <n v="6.84"/>
    <n v="0"/>
    <n v="-43.99"/>
    <n v="20.65"/>
    <s v="EUR"/>
    <n v="1.1664392109999999"/>
    <s v="kg"/>
  </r>
  <r>
    <n v="15.489999999999995"/>
    <m/>
    <m/>
    <s v="entreprise"/>
    <s v="ST"/>
    <n v="200720433"/>
    <n v="202606"/>
    <s v="Express"/>
    <s v="UO"/>
    <s v="FedEx Priority"/>
    <s v="Bill_Sender_Prepaid"/>
    <n v="46271"/>
    <n v="46301"/>
    <x v="104"/>
    <m/>
    <s v="HYDRATIS B2B"/>
    <s v="HYDRATIS B2B"/>
    <s v="VOIE COMMUNALE 4"/>
    <s v="CR?ANCEY"/>
    <n v="21"/>
    <s v="FR"/>
    <n v="21320"/>
    <n v="74.69"/>
    <n v="108.44"/>
    <n v="0"/>
    <n v="-56.84"/>
    <n v="126.29"/>
    <n v="6"/>
    <n v="71.28"/>
    <n v="71.28"/>
    <s v="D,ELDALLE"/>
    <s v="PHARMACIE SAINT MICHEL"/>
    <s v="PHARMACIE SAINT MICHEL"/>
    <s v="61 BOULEVARD FELIX GRAT"/>
    <s v="LAVAL"/>
    <n v="53"/>
    <x v="0"/>
    <n v="53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17:00"/>
    <n v="64.8"/>
    <n v="94.08"/>
    <n v="0"/>
    <n v="-49.31"/>
    <n v="109.57"/>
    <s v="EUR"/>
    <n v="1.1526181719999999"/>
    <s v="kg"/>
  </r>
  <r>
    <n v="11.469999999999999"/>
    <m/>
    <m/>
    <s v="entreprise"/>
    <s v="ST"/>
    <n v="200720433"/>
    <n v="202606"/>
    <s v="Express"/>
    <s v="UO"/>
    <s v="FedEx Priority"/>
    <s v="Bill_Sender_Prepaid"/>
    <s v="05/28/2026"/>
    <s v="05/29/2026"/>
    <x v="105"/>
    <m/>
    <s v="HYDRATIS B2B"/>
    <s v="HYDRATIS B2B"/>
    <s v="VOIE COMMUNALE 4"/>
    <s v="CR?ANCEY"/>
    <n v="21"/>
    <s v="FR"/>
    <n v="21320"/>
    <n v="55.84"/>
    <n v="5.94"/>
    <n v="0"/>
    <n v="-42.5"/>
    <n v="19.29"/>
    <n v="3"/>
    <n v="46.2"/>
    <n v="10.56"/>
    <s v="I,SABELLE"/>
    <s v="PHARMACIE DU CADRAN"/>
    <s v="PHARMACIE DU CADRAN"/>
    <s v="CCIAL CARREFOUR (CORA)"/>
    <s v="?VREUX"/>
    <n v="27"/>
    <x v="0"/>
    <n v="270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54:00"/>
    <n v="48"/>
    <n v="5.1100000000000003"/>
    <n v="0"/>
    <n v="-36.53"/>
    <n v="16.579999999999998"/>
    <s v="EUR"/>
    <n v="1.163318249"/>
    <s v="kg"/>
  </r>
  <r>
    <n v="13.809999999999995"/>
    <m/>
    <m/>
    <s v="entreprise"/>
    <s v="ST"/>
    <n v="200720433"/>
    <n v="202606"/>
    <s v="Express"/>
    <s v="UO"/>
    <s v="FedEx Priority"/>
    <s v="Bill_Sender_Prepaid"/>
    <s v="05/28/2026"/>
    <s v="05/29/2026"/>
    <x v="106"/>
    <m/>
    <s v="HYDRATIS B2B"/>
    <s v="HYDRATIS B2B"/>
    <s v="VOIE COMMUNALE 4"/>
    <s v="CR?ANCEY"/>
    <n v="21"/>
    <s v="FR"/>
    <n v="21320"/>
    <n v="67.239999999999995"/>
    <n v="7.15"/>
    <n v="0"/>
    <n v="-51.17"/>
    <n v="23.22"/>
    <n v="4"/>
    <n v="60.94"/>
    <n v="12.32"/>
    <s v="P,HARMA"/>
    <s v="GDE PHIE DE L OUEST LYONNAIS"/>
    <s v="GDE PHIE DE L OUEST LYONNAIS"/>
    <s v="62 AVENUE DU POINT DU JOUR"/>
    <s v="LYON 5EME"/>
    <n v="69"/>
    <x v="0"/>
    <n v="69005"/>
    <s v=" "/>
    <s v=" "/>
    <s v=" "/>
    <m/>
    <m/>
    <m/>
    <s v="N"/>
    <n v="4"/>
    <n v="74"/>
    <n v="114"/>
    <m/>
    <m/>
    <m/>
    <m/>
    <m/>
    <n v="0"/>
    <n v="0"/>
    <s v="EUR"/>
    <d v="2026-08-06T00:00:00"/>
    <x v="0"/>
    <m/>
    <s v="Domestic"/>
    <s v="Your Packaging"/>
    <d v="1899-12-30T10:02:00"/>
    <n v="57.8"/>
    <n v="6.15"/>
    <n v="0"/>
    <n v="-43.99"/>
    <n v="19.96"/>
    <s v="EUR"/>
    <n v="1.163318249"/>
    <s v="kg"/>
  </r>
  <r>
    <n v="8.7999999999999972"/>
    <m/>
    <m/>
    <s v="entreprise"/>
    <s v="ST"/>
    <n v="200720433"/>
    <n v="202606"/>
    <s v="Express"/>
    <s v="UO"/>
    <s v="FedEx Priority"/>
    <s v="Bill_Sender_Prepaid"/>
    <s v="05/28/2026"/>
    <s v="05/29/2026"/>
    <x v="107"/>
    <m/>
    <s v="HYDRATIS B2B"/>
    <s v="HYDRATIS B2B"/>
    <s v="VOIE COMMUNALE 4"/>
    <s v="CR?ANCEY"/>
    <n v="21"/>
    <s v="FR"/>
    <n v="21320"/>
    <n v="42.81"/>
    <n v="4.5599999999999996"/>
    <n v="0"/>
    <n v="-32.57"/>
    <n v="14.8"/>
    <n v="3"/>
    <n v="28.16"/>
    <n v="5.28"/>
    <s v="PPDE"/>
    <s v="PHARMACIE PLACE DE L'EGLISE"/>
    <s v="PHARMACIE PLACE DE L'EGLISE"/>
    <s v="56 RUE EDMOND FAULAT"/>
    <s v="AMBARES-ET-LAGRAVE"/>
    <n v="33"/>
    <x v="0"/>
    <n v="33440"/>
    <s v=" "/>
    <s v=" "/>
    <s v=" "/>
    <m/>
    <m/>
    <m/>
    <s v="N"/>
    <n v="29"/>
    <n v="31"/>
    <n v="39"/>
    <m/>
    <m/>
    <m/>
    <m/>
    <m/>
    <n v="0"/>
    <n v="0"/>
    <s v="EUR"/>
    <n v="46240"/>
    <x v="0"/>
    <m/>
    <s v="Domestic"/>
    <s v="Your Packaging"/>
    <d v="1899-12-30T10:30:00"/>
    <n v="36.799999999999997"/>
    <n v="3.92"/>
    <n v="0"/>
    <n v="-28"/>
    <n v="12.72"/>
    <s v="EUR"/>
    <n v="1.163318249"/>
    <s v="kg"/>
  </r>
  <r>
    <n v="8.129999999999999"/>
    <m/>
    <m/>
    <s v="entreprise"/>
    <s v="ST"/>
    <n v="200720433"/>
    <n v="202606"/>
    <s v="Express"/>
    <s v="UO"/>
    <s v="FedEx Priority"/>
    <s v="Bill_Sender_Prepaid"/>
    <s v="05/28/2026"/>
    <s v="05/29/2026"/>
    <x v="108"/>
    <m/>
    <s v="HYDRATIS B2B"/>
    <s v="HYDRATIS B2B"/>
    <s v="VOIE COMMUNALE 4"/>
    <s v="CR?ANCEY"/>
    <n v="21"/>
    <s v="FR"/>
    <n v="21320"/>
    <n v="39.549999999999997"/>
    <n v="4.21"/>
    <n v="0"/>
    <n v="-30.1"/>
    <n v="13.67"/>
    <n v="2"/>
    <n v="24.2"/>
    <n v="2.64"/>
    <s v="C,HIEZE"/>
    <s v="PHARMACIE DU POLE MEDICAL"/>
    <s v="PHARMACIE DU POLE MEDICAL"/>
    <s v="4 RUE DU DR RENE MARQUES"/>
    <s v="SAINT-LAURENT-DE-LA-SALANQUE"/>
    <n v="66"/>
    <x v="0"/>
    <n v="6625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5:01:00"/>
    <n v="34"/>
    <n v="3.62"/>
    <n v="0"/>
    <n v="-25.87"/>
    <n v="11.75"/>
    <s v="EUR"/>
    <n v="1.163318249"/>
    <s v="kg"/>
  </r>
  <r>
    <n v="18.500000000000007"/>
    <m/>
    <m/>
    <s v="entreprise"/>
    <s v="ST"/>
    <n v="200720433"/>
    <n v="202606"/>
    <s v="Express"/>
    <s v="UO"/>
    <s v="FedEx Priority"/>
    <s v="Bill_Sender_Prepaid"/>
    <n v="46271"/>
    <d v="2026-10-06T00:00:00"/>
    <x v="109"/>
    <m/>
    <s v="HYDRATIS B2B"/>
    <s v="HYDRATIS B2B"/>
    <s v="VOIE COMMUNALE 4"/>
    <s v="CR?ANCEY"/>
    <n v="21"/>
    <s v="FR"/>
    <n v="21320"/>
    <n v="89.21"/>
    <n v="110.16"/>
    <n v="0"/>
    <n v="-67.89"/>
    <n v="131.47999999999999"/>
    <n v="8"/>
    <n v="90.86"/>
    <n v="90.86"/>
    <s v="L,ACOURT"/>
    <s v="PHARMACIE LACOUR"/>
    <s v="PHARMACIE LACOUR"/>
    <s v="120 ZURAIDEKO ERREBIDEA"/>
    <s v="ESPELETTE"/>
    <n v="64"/>
    <x v="0"/>
    <n v="642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4:00"/>
    <n v="77.400000000000006"/>
    <n v="95.57"/>
    <n v="0"/>
    <n v="-58.9"/>
    <n v="114.07"/>
    <s v="EUR"/>
    <n v="1.1526181719999999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10"/>
    <m/>
    <s v="HYDRATIS B2B"/>
    <s v="HYDRATIS B2B"/>
    <s v="VOIE COMMUNALE 4"/>
    <s v="CR?ANCEY"/>
    <n v="21"/>
    <s v="FR"/>
    <n v="21320"/>
    <n v="56.97"/>
    <n v="6.75"/>
    <n v="0"/>
    <n v="-43.35"/>
    <n v="20.36"/>
    <n v="4"/>
    <n v="47.08"/>
    <n v="47.08"/>
    <s v="P,HARMACIE SAINT"/>
    <s v="PHARMACIE SAINT JEROME"/>
    <s v="PHARMACIE SAINT JEROME"/>
    <s v="AVENUE DES INFIRMERIES"/>
    <s v="AIX EN PROVENCE"/>
    <n v="13"/>
    <x v="0"/>
    <n v="131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0:37:00"/>
    <n v="49.4"/>
    <n v="5.85"/>
    <n v="0"/>
    <n v="-37.590000000000003"/>
    <n v="17.66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028"/>
    <d v="2026-03-06T00:00:00"/>
    <x v="111"/>
    <m/>
    <s v="HYDRATIS B2B"/>
    <s v="HYDRATIS B2B"/>
    <s v="VOIE COMMUNALE 4"/>
    <s v="CR?ANCEY"/>
    <n v="21"/>
    <s v="FR"/>
    <n v="21320"/>
    <n v="49.46"/>
    <n v="5.87"/>
    <n v="0"/>
    <n v="-37.64"/>
    <n v="17.68"/>
    <n v="3"/>
    <n v="37.4"/>
    <n v="6.6"/>
    <s v="P,HIE"/>
    <s v="PHARMACIE DES ECOLES (LE LUC)"/>
    <s v="PHARMACIE DES ECOLES (LE LUC)"/>
    <s v="RN7 LIEU DIT LES CYPRES"/>
    <s v="LE LUC"/>
    <n v="83"/>
    <x v="0"/>
    <n v="8334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11:00"/>
    <n v="42.4"/>
    <n v="5.03"/>
    <n v="0"/>
    <n v="-32.270000000000003"/>
    <n v="15.16"/>
    <s v="EUR"/>
    <n v="1.1664392109999999"/>
    <s v="kg"/>
  </r>
  <r>
    <n v="8.4599999999999973"/>
    <m/>
    <m/>
    <s v="entreprise"/>
    <s v="ST"/>
    <n v="200720433"/>
    <n v="202606"/>
    <s v="Express"/>
    <s v="UO"/>
    <s v="FedEx Priority"/>
    <s v="Bill_Sender_Prepaid"/>
    <s v="05/26/2026"/>
    <s v="05/29/2026"/>
    <x v="112"/>
    <m/>
    <s v="HYDRATIS B2B"/>
    <s v="HYDRATIS B2B"/>
    <s v="VOIE COMMUNALE 4"/>
    <s v="CR?ANCEY"/>
    <n v="21"/>
    <s v="FR"/>
    <n v="21320"/>
    <n v="41.09"/>
    <n v="4.38"/>
    <n v="0"/>
    <n v="-31.27"/>
    <n v="14.2"/>
    <n v="2"/>
    <n v="26.4"/>
    <n v="2.64"/>
    <s v="B,UISSON"/>
    <s v="PARAPHARMACIE CARREFOUR MEYLAN"/>
    <s v="PARAPHARMACIE CARREFOUR MEYLAN"/>
    <s v="1 BOULEVARD DES ALPES"/>
    <s v="MEYLAN"/>
    <n v="38"/>
    <x v="0"/>
    <n v="38240"/>
    <s v=" "/>
    <s v=" "/>
    <s v=" "/>
    <m/>
    <m/>
    <m/>
    <s v="N"/>
    <n v="30"/>
    <n v="31"/>
    <n v="39"/>
    <m/>
    <m/>
    <m/>
    <m/>
    <m/>
    <n v="0"/>
    <n v="0"/>
    <s v="EUR"/>
    <d v="2026-08-06T00:00:00"/>
    <x v="0"/>
    <m/>
    <s v="Domestic"/>
    <s v="Your Packaging"/>
    <d v="1899-12-30T07:39:00"/>
    <n v="35.4"/>
    <n v="3.77"/>
    <n v="0"/>
    <n v="-26.94"/>
    <n v="12.23"/>
    <s v="EUR"/>
    <n v="1.1608334789999999"/>
    <s v="kg"/>
  </r>
  <r>
    <n v="8.4599999999999973"/>
    <m/>
    <m/>
    <s v="entreprise"/>
    <s v="ST"/>
    <n v="200720433"/>
    <n v="202606"/>
    <s v="Express"/>
    <s v="UO"/>
    <s v="FedEx Priority"/>
    <s v="Bill_Sender_Prepaid"/>
    <s v="05/28/2026"/>
    <s v="05/29/2026"/>
    <x v="113"/>
    <m/>
    <s v="HYDRATIS B2B"/>
    <s v="HYDRATIS B2B"/>
    <s v="VOIE COMMUNALE 4"/>
    <s v="CR?ANCEY"/>
    <n v="21"/>
    <s v="FR"/>
    <n v="21320"/>
    <n v="41.18"/>
    <n v="4.3899999999999997"/>
    <n v="0"/>
    <n v="-31.34"/>
    <n v="14.23"/>
    <n v="2"/>
    <n v="26.4"/>
    <n v="4.4000000000000004"/>
    <s v="P,HIE GRAN CHAMP"/>
    <s v="PHARMACIE 130/ORDENER"/>
    <s v="PHARMACIE 130/ORDENER"/>
    <s v="130 RUE ORDENER"/>
    <s v="PARIS"/>
    <n v="75"/>
    <x v="0"/>
    <n v="75018"/>
    <s v=" "/>
    <s v=" "/>
    <s v=" "/>
    <m/>
    <m/>
    <m/>
    <s v="N"/>
    <n v="30"/>
    <n v="31"/>
    <n v="38"/>
    <m/>
    <m/>
    <m/>
    <m/>
    <m/>
    <n v="0"/>
    <n v="0"/>
    <s v="EUR"/>
    <n v="46240"/>
    <x v="0"/>
    <m/>
    <s v="Domestic"/>
    <s v="Your Packaging"/>
    <d v="1899-12-30T10:42:00"/>
    <n v="35.4"/>
    <n v="3.77"/>
    <n v="0"/>
    <n v="-26.94"/>
    <n v="12.23"/>
    <s v="EUR"/>
    <n v="1.163318249"/>
    <s v="kg"/>
  </r>
  <r>
    <n v="9.1300000000000026"/>
    <m/>
    <m/>
    <s v="entreprise"/>
    <s v="ST"/>
    <n v="200720433"/>
    <n v="202606"/>
    <s v="Express"/>
    <s v="UO"/>
    <s v="FedEx Priority"/>
    <s v="Bill_Sender_Prepaid"/>
    <s v="05/29/2026"/>
    <n v="46028"/>
    <x v="114"/>
    <m/>
    <s v="HYDRATIS B2B"/>
    <s v="HYDRATIS B2B"/>
    <s v="VOIE COMMUNALE 4"/>
    <s v="CR?ANCEY"/>
    <n v="21"/>
    <s v="FR"/>
    <n v="21320"/>
    <n v="44.45"/>
    <n v="4.74"/>
    <n v="0"/>
    <n v="-33.83"/>
    <n v="15.36"/>
    <n v="2"/>
    <n v="30.8"/>
    <n v="3.52"/>
    <s v="J,ULIEN"/>
    <s v="PARAPHARMACIE SAS BALGENDIS"/>
    <s v="PARAPHARMACIE SAS BALGENDIS"/>
    <s v="RN152, ROUTE NATIONALE 152"/>
    <s v="TAVERS"/>
    <n v="45"/>
    <x v="0"/>
    <n v="4519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1:15:00"/>
    <n v="38.200000000000003"/>
    <n v="4.07"/>
    <n v="0"/>
    <n v="-29.07"/>
    <n v="13.2"/>
    <s v="EUR"/>
    <n v="1.163724384"/>
    <s v="kg"/>
  </r>
  <r>
    <n v="12.14"/>
    <m/>
    <m/>
    <s v="entreprise"/>
    <s v="ST"/>
    <n v="200720433"/>
    <n v="202606"/>
    <s v="Express"/>
    <s v="UO"/>
    <s v="FedEx Priority"/>
    <s v="Bill_Sender_Prepaid"/>
    <s v="05/27/2026"/>
    <s v="05/29/2026"/>
    <x v="115"/>
    <m/>
    <s v="HYDRATIS B2B"/>
    <s v="HYDRATIS B2B"/>
    <s v="VOIE COMMUNALE 4"/>
    <s v="CR?ANCEY"/>
    <n v="21"/>
    <s v="FR"/>
    <n v="21320"/>
    <n v="59.14"/>
    <n v="6.29"/>
    <n v="0"/>
    <n v="-45.01"/>
    <n v="20.420000000000002"/>
    <n v="3"/>
    <n v="49.94"/>
    <n v="6.6"/>
    <s v="J,UJU"/>
    <s v="PHARMACIE DE LA TOUR MARINE"/>
    <s v="PHARMACIE DE LA TOUR MARINE"/>
    <s v="2 AVENUE MAL GALLIENI"/>
    <s v="SANARY-SUR-MER"/>
    <n v="83"/>
    <x v="0"/>
    <n v="83110"/>
    <s v=" "/>
    <s v=" "/>
    <s v=" "/>
    <m/>
    <m/>
    <m/>
    <s v="N"/>
    <n v="4"/>
    <n v="74"/>
    <n v="113"/>
    <m/>
    <m/>
    <m/>
    <m/>
    <m/>
    <n v="0"/>
    <n v="0"/>
    <s v="EUR"/>
    <d v="2026-08-06T00:00:00"/>
    <x v="0"/>
    <m/>
    <s v="Domestic"/>
    <s v="Your Packaging"/>
    <d v="1899-12-30T11:05:00"/>
    <n v="50.8"/>
    <n v="5.4"/>
    <n v="0"/>
    <n v="-38.659999999999997"/>
    <n v="17.54"/>
    <s v="EUR"/>
    <n v="1.164252783"/>
    <s v="kg"/>
  </r>
  <r>
    <n v="5.4499999999999993"/>
    <m/>
    <m/>
    <s v=""/>
    <s v="ST"/>
    <n v="200720433"/>
    <n v="202606"/>
    <s v="Express"/>
    <s v="UO"/>
    <s v="FedEx Priority"/>
    <s v="Bill_Recipient"/>
    <d v="2026-01-06T00:00:00"/>
    <n v="46059"/>
    <x v="116"/>
    <m/>
    <s v="AGENT OPS"/>
    <s v="FEDEX"/>
    <s v="11 RUE JACQUELINE AURIOL"/>
    <s v="ST JACQUES DE LA LANDE"/>
    <n v="35"/>
    <s v="FR"/>
    <n v="35136"/>
    <n v="26.59"/>
    <n v="3.15"/>
    <n v="0"/>
    <n v="-20.239999999999998"/>
    <n v="9.51"/>
    <n v="1"/>
    <n v="6.6"/>
    <n v="0.22"/>
    <s v="L,A RUCHE"/>
    <s v="HYDRATIS B2B"/>
    <s v="HYDRATIS B2B"/>
    <s v="VOIE COMMUNALE 4"/>
    <s v="CR?ANCEY"/>
    <n v="21"/>
    <x v="0"/>
    <n v="21320"/>
    <s v="Return of AWB# 872121005357"/>
    <s v=" "/>
    <s v=" "/>
    <m/>
    <m/>
    <m/>
    <s v="N"/>
    <n v="20"/>
    <n v="19"/>
    <n v="30"/>
    <m/>
    <m/>
    <m/>
    <m/>
    <m/>
    <n v="0"/>
    <n v="1"/>
    <s v="EUR"/>
    <n v="46240"/>
    <x v="0"/>
    <m/>
    <s v="Domestic"/>
    <s v="Your Packaging"/>
    <d v="1899-12-30T13:16:00"/>
    <n v="22.8"/>
    <n v="2.7"/>
    <n v="0"/>
    <n v="-17.350000000000001"/>
    <n v="8.15"/>
    <s v="EUR"/>
    <n v="1.1664392109999999"/>
    <s v="kg"/>
  </r>
  <r>
    <n v="12.810000000000002"/>
    <m/>
    <m/>
    <s v="entreprise"/>
    <s v="ST"/>
    <n v="200720433"/>
    <n v="202606"/>
    <s v="Express"/>
    <s v="UO"/>
    <s v="FedEx Priority"/>
    <s v="Bill_Sender_Prepaid"/>
    <s v="05/26/2026"/>
    <s v="05/29/2026"/>
    <x v="117"/>
    <m/>
    <s v="HYDRATIS B2B"/>
    <s v="HYDRATIS B2B"/>
    <s v="VOIE COMMUNALE 4"/>
    <s v="CR?ANCEY"/>
    <n v="21"/>
    <s v="FR"/>
    <n v="21320"/>
    <n v="62.22"/>
    <n v="6.63"/>
    <n v="0"/>
    <n v="-47.35"/>
    <n v="21.5"/>
    <n v="3"/>
    <n v="54.12"/>
    <n v="6.6"/>
    <s v="A,NNE"/>
    <s v="PHARMACIE KENNEDY"/>
    <s v="PHARMACIE KENNEDY"/>
    <s v="21 AVENUE DU PDT J F KENNEDY"/>
    <s v="BIARRITZ"/>
    <n v="64"/>
    <x v="0"/>
    <n v="64200"/>
    <s v=" "/>
    <s v=" "/>
    <s v=" "/>
    <m/>
    <m/>
    <m/>
    <s v="N"/>
    <n v="20"/>
    <n v="40"/>
    <n v="60"/>
    <m/>
    <m/>
    <m/>
    <m/>
    <m/>
    <n v="0"/>
    <n v="0"/>
    <s v="EUR"/>
    <n v="46240"/>
    <x v="0"/>
    <m/>
    <s v="Domestic"/>
    <s v="Your Packaging"/>
    <d v="1899-12-30T11:50:00"/>
    <n v="53.6"/>
    <n v="5.71"/>
    <n v="0"/>
    <n v="-40.79"/>
    <n v="18.52"/>
    <s v="EUR"/>
    <n v="1.160833478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5/29/2026"/>
    <s v="05/30/2026"/>
    <x v="118"/>
    <m/>
    <s v="HYDRATIS B2B"/>
    <s v="HYDRATIS B2B"/>
    <s v="VOIE COMMUNALE 4"/>
    <s v="CR?ANCEY"/>
    <n v="21"/>
    <s v="FR"/>
    <n v="21320"/>
    <n v="47.71"/>
    <n v="5.07"/>
    <n v="0"/>
    <n v="-36.31"/>
    <n v="16.48"/>
    <n v="2"/>
    <n v="35.200000000000003"/>
    <n v="5.72"/>
    <s v="G,ALIN"/>
    <s v="PHARMACIE GALIN"/>
    <s v="PHARMACIE GALIN"/>
    <s v="1 RUE DE LA GRANDE LANDE"/>
    <s v="ROQUEFORT"/>
    <n v="40"/>
    <x v="0"/>
    <n v="4012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51:00"/>
    <n v="41"/>
    <n v="4.3600000000000003"/>
    <n v="0"/>
    <n v="-31.2"/>
    <n v="14.16"/>
    <s v="EUR"/>
    <n v="1.163724384"/>
    <s v="kg"/>
  </r>
  <r>
    <n v="7.120000000000001"/>
    <m/>
    <m/>
    <s v="entreprise"/>
    <s v="ST"/>
    <n v="200720433"/>
    <n v="202606"/>
    <s v="Express"/>
    <s v="UO"/>
    <s v="FedEx Priority"/>
    <s v="Bill_Sender_Prepaid"/>
    <s v="05/26/2026"/>
    <d v="2026-03-06T00:00:00"/>
    <x v="119"/>
    <m/>
    <s v="HYDRATIS B2B"/>
    <s v="HYDRATIS B2B"/>
    <s v="VOIE COMMUNALE 4"/>
    <s v="CR?ANCEY"/>
    <n v="21"/>
    <s v="FR"/>
    <n v="21320"/>
    <n v="34.590000000000003"/>
    <n v="3.69"/>
    <n v="0"/>
    <n v="-26.33"/>
    <n v="11.96"/>
    <n v="1"/>
    <n v="17.600000000000001"/>
    <n v="1.32"/>
    <m/>
    <s v="PARAPHARMACIE CARREFOUR REIMS"/>
    <s v="PARAPHARMACIE CARREFOUR REIMS"/>
    <s v="RTE DE LOUVOIS"/>
    <s v="CORMONTREUIL"/>
    <n v="51"/>
    <x v="0"/>
    <n v="51350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09:23:00"/>
    <n v="29.8"/>
    <n v="3.18"/>
    <n v="0"/>
    <n v="-22.68"/>
    <n v="10.3"/>
    <s v="EUR"/>
    <n v="1.1608334789999999"/>
    <s v="kg"/>
  </r>
  <r>
    <n v="22.179999999999993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20"/>
    <m/>
    <s v="HYDRATIS B2B"/>
    <s v="HYDRATIS B2B"/>
    <s v="VOIE COMMUNALE 4"/>
    <s v="CR?ANCEY"/>
    <n v="21"/>
    <s v="FR"/>
    <n v="21320"/>
    <n v="107.01"/>
    <n v="112.32"/>
    <n v="0"/>
    <n v="-81.44"/>
    <n v="137.9"/>
    <n v="8"/>
    <n v="116.38"/>
    <n v="116.38"/>
    <s v="P,HIE"/>
    <s v="PHARMACIE JULIEN"/>
    <s v="PHARMACIE JULIEN"/>
    <s v="119 ROUTE DE BOULBON"/>
    <s v="BARBENTANE"/>
    <n v="13"/>
    <x v="0"/>
    <n v="13570"/>
    <s v=" "/>
    <s v=" "/>
    <s v=" "/>
    <m/>
    <m/>
    <m/>
    <s v="N"/>
    <n v="4"/>
    <n v="74"/>
    <n v="113"/>
    <m/>
    <m/>
    <m/>
    <m/>
    <m/>
    <n v="0"/>
    <n v="0"/>
    <s v="EUR"/>
    <s v="06/15/2026"/>
    <x v="1"/>
    <m/>
    <s v="Domestic"/>
    <s v="Your Packaging"/>
    <d v="1899-12-30T11:14:00"/>
    <n v="92.8"/>
    <n v="97.4"/>
    <n v="0"/>
    <n v="-70.62"/>
    <n v="119.58"/>
    <s v="EUR"/>
    <n v="1.153163127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4-06T00:00:00"/>
    <n v="46148"/>
    <x v="121"/>
    <m/>
    <s v="HYDRATIS B2B"/>
    <s v="HYDRATIS B2B"/>
    <s v="VOIE COMMUNALE 4"/>
    <s v="CR?ANCEY"/>
    <n v="21"/>
    <s v="FR"/>
    <n v="21320"/>
    <n v="41.2"/>
    <n v="4.8899999999999997"/>
    <n v="0"/>
    <n v="-31.35"/>
    <n v="14.73"/>
    <n v="2"/>
    <n v="24.86"/>
    <n v="24.86"/>
    <s v="P,HIE"/>
    <s v="PHARMACIE CORBEIL"/>
    <s v="PHARMACIE CORBEIL"/>
    <s v="24 BOULEVARD GEORGES MICHEL"/>
    <s v="CORBEIL ESSONNES"/>
    <n v="91"/>
    <x v="0"/>
    <n v="91100"/>
    <s v=" "/>
    <s v=" "/>
    <s v=" "/>
    <m/>
    <m/>
    <m/>
    <s v="N"/>
    <n v="29"/>
    <n v="30"/>
    <n v="39"/>
    <m/>
    <m/>
    <m/>
    <m/>
    <m/>
    <n v="0"/>
    <n v="0"/>
    <s v="EUR"/>
    <s v="06/15/2026"/>
    <x v="1"/>
    <m/>
    <s v="Domestic"/>
    <s v="Your Packaging"/>
    <d v="1899-12-30T11:50:00"/>
    <n v="35.4"/>
    <n v="4.2"/>
    <n v="0"/>
    <n v="-26.94"/>
    <n v="12.66"/>
    <s v="EUR"/>
    <n v="1.163778556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122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74"/>
    <n v="36.74"/>
    <s v="R,Robichon"/>
    <s v="PHARMACIE DE BELLEVIGNE EN LAYON"/>
    <s v="PHARMACIE DE BELLEVIGNE EN LAY"/>
    <s v="2 RUE VICTOR HUGO THOUARCE"/>
    <s v="BELLEVIGNE-EN-LAYON"/>
    <n v="49"/>
    <x v="0"/>
    <n v="4938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2:22:00"/>
    <n v="42.4"/>
    <n v="5.03"/>
    <n v="0"/>
    <n v="-32.270000000000003"/>
    <n v="15.16"/>
    <s v="EUR"/>
    <n v="1.1527377519999999"/>
    <s v="kg"/>
  </r>
  <r>
    <n v="6.4499999999999993"/>
    <m/>
    <m/>
    <s v="entreprise"/>
    <s v="ST"/>
    <n v="200720433"/>
    <n v="202606"/>
    <s v="Express"/>
    <s v="UO"/>
    <s v="FedEx Priority"/>
    <s v="Bill_Sender_Prepaid"/>
    <n v="46087"/>
    <n v="46118"/>
    <x v="123"/>
    <m/>
    <s v="HYDRATIS B2B"/>
    <s v="HYDRATIS B2B"/>
    <s v="VOIE COMMUNALE 4"/>
    <s v="CR?ANCEY"/>
    <n v="21"/>
    <s v="FR"/>
    <n v="21320"/>
    <n v="31.43"/>
    <n v="3.73"/>
    <n v="0"/>
    <n v="-23.92"/>
    <n v="11.23"/>
    <n v="2"/>
    <n v="11.88"/>
    <n v="1.76"/>
    <s v="N,AVARRO"/>
    <s v="ALLIANCE HEALTHCARE REPARTITION"/>
    <s v="ALLIANCE HEALTHCARE"/>
    <s v="CHIMIQUE DE MALAKOFF"/>
    <s v="PASSAGE"/>
    <n v="47"/>
    <x v="0"/>
    <n v="47520"/>
    <s v=" "/>
    <s v=" "/>
    <s v=" "/>
    <m/>
    <m/>
    <m/>
    <s v="N"/>
    <n v="16"/>
    <n v="31"/>
    <n v="39"/>
    <m/>
    <m/>
    <m/>
    <m/>
    <m/>
    <n v="0"/>
    <n v="0"/>
    <s v="EUR"/>
    <n v="46240"/>
    <x v="0"/>
    <m/>
    <s v="Domestic"/>
    <s v="Your Packaging"/>
    <d v="1899-12-30T08:18:00"/>
    <n v="27"/>
    <n v="3.2"/>
    <n v="0"/>
    <n v="-20.55"/>
    <n v="9.65"/>
    <s v="EUR"/>
    <n v="1.164090147"/>
    <s v="kg"/>
  </r>
  <r>
    <n v="15.149999999999999"/>
    <m/>
    <m/>
    <s v="entreprise"/>
    <s v="ST"/>
    <n v="200720433"/>
    <n v="202606"/>
    <s v="Express"/>
    <s v="UO"/>
    <s v="FedEx Priority"/>
    <s v="Bill_Sender_Prepaid"/>
    <s v="05/28/2026"/>
    <s v="05/29/2026"/>
    <x v="124"/>
    <m/>
    <s v="HYDRATIS B2B"/>
    <s v="HYDRATIS B2B"/>
    <s v="VOIE COMMUNALE 4"/>
    <s v="CR?ANCEY"/>
    <n v="21"/>
    <s v="FR"/>
    <n v="21320"/>
    <n v="73.75"/>
    <n v="7.85"/>
    <n v="0"/>
    <n v="-56.13"/>
    <n v="25.48"/>
    <n v="5"/>
    <n v="69.3"/>
    <n v="16.5"/>
    <s v="P,H ILE DOR"/>
    <s v="PHARMACIE DES ILES D'OR"/>
    <s v="PHARMACIE DES ILES D'OR"/>
    <s v="2388 ROUTE DES LAVANDIERES"/>
    <s v="BORMES-LES-MIMOSAS"/>
    <n v="83"/>
    <x v="0"/>
    <n v="8323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1:14:00"/>
    <n v="63.4"/>
    <n v="6.75"/>
    <n v="0"/>
    <n v="-48.25"/>
    <n v="21.9"/>
    <s v="EUR"/>
    <n v="1.163318249"/>
    <s v="kg"/>
  </r>
  <r>
    <n v="13.479999999999997"/>
    <m/>
    <m/>
    <s v="entreprise"/>
    <s v="ST"/>
    <n v="200720433"/>
    <n v="202606"/>
    <s v="Express"/>
    <s v="UO"/>
    <s v="FedEx Priority"/>
    <s v="Bill_Sender_Prepaid"/>
    <s v="05/28/2026"/>
    <s v="05/29/2026"/>
    <x v="125"/>
    <m/>
    <s v="HYDRATIS B2B"/>
    <s v="HYDRATIS B2B"/>
    <s v="VOIE COMMUNALE 4"/>
    <s v="CR?ANCEY"/>
    <n v="21"/>
    <s v="FR"/>
    <n v="21320"/>
    <n v="65.61"/>
    <n v="6.99"/>
    <n v="0"/>
    <n v="-49.93"/>
    <n v="22.67"/>
    <n v="3"/>
    <n v="59.4"/>
    <n v="11.88"/>
    <s v="P,HARMACIE DES M"/>
    <s v="PHARMACIE DES MARTYRS"/>
    <s v="PHARMACIE DES MARTYRS"/>
    <s v="4 RUE DES MARTYRS"/>
    <s v="PARIS 09"/>
    <n v="75"/>
    <x v="0"/>
    <n v="75009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2:21:00"/>
    <n v="56.4"/>
    <n v="6.01"/>
    <n v="0"/>
    <n v="-42.92"/>
    <n v="19.489999999999998"/>
    <s v="EUR"/>
    <n v="1.163318249"/>
    <s v="kg"/>
  </r>
  <r>
    <n v="9.1300000000000026"/>
    <m/>
    <m/>
    <s v="entreprise"/>
    <s v="ST"/>
    <n v="200720433"/>
    <n v="202606"/>
    <s v="Express"/>
    <s v="UO"/>
    <s v="FedEx Priority"/>
    <s v="Bill_Sender_Prepaid"/>
    <s v="05/29/2026"/>
    <d v="2026-01-06T00:00:00"/>
    <x v="126"/>
    <m/>
    <s v="HYDRATIS B2B"/>
    <s v="HYDRATIS B2B"/>
    <s v="VOIE COMMUNALE 4"/>
    <s v="CR?ANCEY"/>
    <n v="21"/>
    <s v="FR"/>
    <n v="21320"/>
    <n v="44.45"/>
    <n v="4.74"/>
    <n v="0"/>
    <n v="-33.83"/>
    <n v="15.36"/>
    <n v="2"/>
    <n v="30.8"/>
    <n v="4.4000000000000004"/>
    <s v="D,ECHOUX"/>
    <s v="PHARMACIE DE LAGARRIGUE"/>
    <s v="PHARMACIE DE LAGARRIGUE"/>
    <s v="7 AVENUE DE CASTRES"/>
    <s v="LAGARRIGUE"/>
    <n v="81"/>
    <x v="0"/>
    <n v="8109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9:18:00"/>
    <n v="38.200000000000003"/>
    <n v="4.07"/>
    <n v="0"/>
    <n v="-29.07"/>
    <n v="13.2"/>
    <s v="EUR"/>
    <n v="1.163724384"/>
    <s v="kg"/>
  </r>
  <r>
    <n v="12.480000000000004"/>
    <m/>
    <m/>
    <s v="entreprise"/>
    <s v="ST"/>
    <n v="200720433"/>
    <n v="202606"/>
    <s v="Express"/>
    <s v="UO"/>
    <s v="FedEx Priority"/>
    <s v="Bill_Sender_Prepaid"/>
    <n v="46028"/>
    <n v="46059"/>
    <x v="127"/>
    <m/>
    <s v="HYDRATIS B2B"/>
    <s v="HYDRATIS B2B"/>
    <s v="VOIE COMMUNALE 4"/>
    <s v="CR?ANCEY"/>
    <n v="21"/>
    <s v="FR"/>
    <n v="21320"/>
    <n v="60.89"/>
    <n v="7.22"/>
    <n v="0"/>
    <n v="-46.33"/>
    <n v="21.78"/>
    <n v="4"/>
    <n v="52.8"/>
    <n v="7.04"/>
    <s v="P,HBIOU"/>
    <s v="PHARMACIE BOUCICAUT"/>
    <s v="PHARMACIE BOUCICAUT"/>
    <s v="122 RUE BOUCICAUT"/>
    <s v="FONTENAY-AUX-ROSES"/>
    <n v="92"/>
    <x v="0"/>
    <n v="92260"/>
    <s v=" "/>
    <s v=" "/>
    <s v=" "/>
    <m/>
    <m/>
    <m/>
    <s v="N"/>
    <n v="20"/>
    <n v="30"/>
    <n v="39"/>
    <m/>
    <m/>
    <m/>
    <m/>
    <m/>
    <n v="0"/>
    <n v="0"/>
    <s v="EUR"/>
    <n v="46240"/>
    <x v="0"/>
    <m/>
    <s v="Domestic"/>
    <s v="Your Packaging"/>
    <d v="1899-12-30T12:40:00"/>
    <n v="52.2"/>
    <n v="6.19"/>
    <n v="0"/>
    <n v="-39.72"/>
    <n v="18.670000000000002"/>
    <s v="EUR"/>
    <n v="1.1664392109999999"/>
    <s v="kg"/>
  </r>
  <r>
    <n v="19.840000000000003"/>
    <m/>
    <m/>
    <s v="entreprise"/>
    <s v="ST"/>
    <n v="200720433"/>
    <n v="202606"/>
    <s v="Express"/>
    <s v="UO"/>
    <s v="FedEx Priority"/>
    <s v="Bill_Sender_Prepaid"/>
    <d v="2026-01-06T00:00:00"/>
    <d v="2026-02-06T00:00:00"/>
    <x v="128"/>
    <m/>
    <s v="HYDRATIS B2B"/>
    <s v="HYDRATIS B2B"/>
    <s v="VOIE COMMUNALE 4"/>
    <s v="CR?ANCEY"/>
    <n v="21"/>
    <s v="FR"/>
    <n v="21320"/>
    <n v="96.81"/>
    <n v="112.26"/>
    <n v="0"/>
    <n v="-73.67"/>
    <n v="135.4"/>
    <n v="6"/>
    <n v="101.2"/>
    <n v="29.04"/>
    <s v="P,HARMACIE"/>
    <s v="PHARMACIE CENTRALE"/>
    <s v="PHARMACIE CENTRALE"/>
    <s v="33 RUE ALPHONSE KARR"/>
    <s v="SAINT-RAPHAEL"/>
    <n v="83"/>
    <x v="0"/>
    <n v="8370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1:25:00"/>
    <n v="83"/>
    <n v="96.24"/>
    <n v="0"/>
    <n v="-63.16"/>
    <n v="116.08"/>
    <s v="EUR"/>
    <n v="1.1664392109999999"/>
    <s v="kg"/>
  </r>
  <r>
    <n v="8.129999999999999"/>
    <m/>
    <m/>
    <s v="entreprise"/>
    <s v="ST"/>
    <n v="200720433"/>
    <n v="202606"/>
    <s v="Express"/>
    <s v="UO"/>
    <s v="FedEx Priority"/>
    <s v="Bill_Sender_Prepaid"/>
    <s v="05/29/2026"/>
    <d v="2026-02-06T00:00:00"/>
    <x v="129"/>
    <m/>
    <s v="HYDRATIS B2B"/>
    <s v="HYDRATIS B2B"/>
    <s v="VOIE COMMUNALE 4"/>
    <s v="CR?ANCEY"/>
    <n v="21"/>
    <s v="FR"/>
    <n v="21320"/>
    <n v="39.57"/>
    <n v="4.21"/>
    <n v="0"/>
    <n v="-30.11"/>
    <n v="13.67"/>
    <n v="2"/>
    <n v="24.2"/>
    <n v="3.52"/>
    <s v="L,EVEQUE"/>
    <s v="PHARMACIE LEFRANC LEVEQUE"/>
    <s v="PHARMACIE LEFRANC LEVEQUE"/>
    <s v="178 ROUTE DE COUTANCES"/>
    <s v="DONVILLE-LES-BAINS"/>
    <n v="50"/>
    <x v="0"/>
    <n v="50350"/>
    <s v=" "/>
    <s v=" "/>
    <s v=" "/>
    <m/>
    <m/>
    <m/>
    <s v="N"/>
    <n v="12"/>
    <n v="21"/>
    <n v="30"/>
    <m/>
    <m/>
    <m/>
    <m/>
    <m/>
    <n v="0"/>
    <n v="0"/>
    <s v="EUR"/>
    <n v="46240"/>
    <x v="0"/>
    <m/>
    <s v="Domestic"/>
    <s v="Your Packaging"/>
    <d v="1899-12-30T09:44:00"/>
    <n v="34"/>
    <n v="3.62"/>
    <n v="0"/>
    <n v="-25.87"/>
    <n v="11.75"/>
    <s v="EUR"/>
    <n v="1.163724384"/>
    <s v="kg"/>
  </r>
  <r>
    <n v="19.170000000000002"/>
    <m/>
    <m/>
    <s v="entreprise"/>
    <s v="ST"/>
    <n v="200720433"/>
    <n v="202606"/>
    <s v="Express"/>
    <s v="UO"/>
    <s v="FedEx Priority"/>
    <s v="Bill_Sender_Prepaid"/>
    <d v="2026-01-06T00:00:00"/>
    <n v="46059"/>
    <x v="130"/>
    <m/>
    <s v="HYDRATIS B2B"/>
    <s v="HYDRATIS B2B"/>
    <s v="VOIE COMMUNALE 4"/>
    <s v="CR?ANCEY"/>
    <n v="21"/>
    <s v="FR"/>
    <n v="21320"/>
    <n v="93.55"/>
    <n v="11.09"/>
    <n v="0"/>
    <n v="-71.19"/>
    <n v="33.450000000000003"/>
    <n v="5"/>
    <n v="96.8"/>
    <n v="36.299999999999997"/>
    <s v="M,Pablo"/>
    <s v="PARAPHARMACIE MY PARA"/>
    <s v="PARAPHARMACIE MY PARA"/>
    <s v="7 AVENUE SAINT CHARLES"/>
    <s v="MONACO"/>
    <s v="MC"/>
    <x v="0"/>
    <n v="980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13:00"/>
    <n v="80.2"/>
    <n v="9.51"/>
    <n v="0"/>
    <n v="-61.03"/>
    <n v="28.68"/>
    <s v="EUR"/>
    <n v="1.166439210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5/29/2026"/>
    <s v="05/30/2026"/>
    <x v="131"/>
    <m/>
    <s v="HYDRATIS B2B"/>
    <s v="HYDRATIS B2B"/>
    <s v="VOIE COMMUNALE 4"/>
    <s v="CR?ANCEY"/>
    <n v="21"/>
    <s v="FR"/>
    <n v="21320"/>
    <n v="60.75"/>
    <n v="6.47"/>
    <n v="0"/>
    <n v="-46.22"/>
    <n v="20.99"/>
    <n v="4"/>
    <n v="51.7"/>
    <n v="13.2"/>
    <s v="M,OREIRA"/>
    <s v="PHARMACIE SAINT JOSEPH"/>
    <s v="PHARMACIE SAINT JOSEPH"/>
    <s v="2 AVENUE D'HAOUZA"/>
    <s v="LE MANS"/>
    <n v="72"/>
    <x v="0"/>
    <n v="721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8:48:00"/>
    <n v="52.2"/>
    <n v="5.56"/>
    <n v="0"/>
    <n v="-39.72"/>
    <n v="18.04"/>
    <s v="EUR"/>
    <n v="1.163724384"/>
    <s v="kg"/>
  </r>
  <r>
    <n v="8.4599999999999973"/>
    <m/>
    <m/>
    <s v=""/>
    <s v="ST"/>
    <n v="200720433"/>
    <n v="202606"/>
    <s v="Express"/>
    <s v="UO"/>
    <s v="FedEx Priority"/>
    <s v="Bill_Sender_Prepaid"/>
    <n v="46087"/>
    <n v="46118"/>
    <x v="132"/>
    <m/>
    <s v="HYDRATIS B2B"/>
    <s v="HYDRATIS B2B"/>
    <s v="VOIE COMMUNALE 4"/>
    <s v="CR?ANCEY"/>
    <n v="21"/>
    <s v="FR"/>
    <n v="21320"/>
    <n v="41.21"/>
    <n v="4.8899999999999997"/>
    <n v="0"/>
    <n v="-31.36"/>
    <n v="14.74"/>
    <n v="2"/>
    <n v="26.4"/>
    <n v="5.28"/>
    <s v="C,Ruiz"/>
    <s v="PHARMACIE SAINT ELOI"/>
    <s v="PHARMACIE SAINT ELOI"/>
    <s v="58 RUE GIRAUDEAU"/>
    <s v="TOURS"/>
    <n v="37"/>
    <x v="0"/>
    <n v="37000"/>
    <s v=" "/>
    <s v=" "/>
    <s v=" "/>
    <m/>
    <m/>
    <m/>
    <s v="N"/>
    <n v="20"/>
    <n v="20"/>
    <n v="30"/>
    <m/>
    <m/>
    <m/>
    <m/>
    <m/>
    <n v="0"/>
    <n v="0"/>
    <s v="EUR"/>
    <d v="2026-08-06T00:00:00"/>
    <x v="0"/>
    <m/>
    <s v="Domestic"/>
    <s v="Your Packaging"/>
    <d v="1899-12-30T11:29:00"/>
    <n v="35.4"/>
    <n v="4.2"/>
    <n v="0"/>
    <n v="-26.94"/>
    <n v="12.66"/>
    <s v="EUR"/>
    <n v="1.164090147"/>
    <s v="kg"/>
  </r>
  <r>
    <n v="15.489999999999995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33"/>
    <m/>
    <s v="HYDRATIS B2B"/>
    <s v="HYDRATIS B2B"/>
    <s v="VOIE COMMUNALE 4"/>
    <s v="CR?ANCEY"/>
    <n v="21"/>
    <s v="FR"/>
    <n v="21320"/>
    <n v="74.7"/>
    <n v="8.85"/>
    <n v="0"/>
    <n v="-56.84"/>
    <n v="26.71"/>
    <n v="4"/>
    <n v="70.62"/>
    <n v="70.62"/>
    <s v="C,Camille"/>
    <s v="PHARMACIE DU ROND POINT DE RENNES"/>
    <s v="PHARMACIE DU ROND POINT DE REN"/>
    <s v="2 BLD ROBERT SCHUMANN"/>
    <s v="NANTES"/>
    <n v="44"/>
    <x v="0"/>
    <n v="44300"/>
    <s v=" "/>
    <s v=" "/>
    <s v=" "/>
    <m/>
    <m/>
    <m/>
    <s v="N"/>
    <n v="30"/>
    <n v="32"/>
    <n v="40"/>
    <m/>
    <m/>
    <m/>
    <m/>
    <m/>
    <n v="0"/>
    <n v="0"/>
    <s v="EUR"/>
    <s v="06/15/2026"/>
    <x v="1"/>
    <m/>
    <s v="Domestic"/>
    <s v="Your Packaging"/>
    <d v="1899-12-30T11:58:00"/>
    <n v="64.8"/>
    <n v="7.68"/>
    <n v="0"/>
    <n v="-49.31"/>
    <n v="23.17"/>
    <s v="EUR"/>
    <n v="1.152737751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5/28/2026"/>
    <s v="05/29/2026"/>
    <x v="134"/>
    <m/>
    <s v="HYDRATIS B2B"/>
    <s v="HYDRATIS B2B"/>
    <s v="VOIE COMMUNALE 4"/>
    <s v="CR?ANCEY"/>
    <n v="21"/>
    <s v="FR"/>
    <n v="21320"/>
    <n v="52.58"/>
    <n v="5.6"/>
    <n v="0"/>
    <n v="-40.020000000000003"/>
    <n v="18.16"/>
    <n v="3"/>
    <n v="41.8"/>
    <n v="5.28"/>
    <s v="P,Pharm"/>
    <s v="PHARMACIE LACROIX"/>
    <s v="PHARMACIE LACROIX"/>
    <s v="2 IMPASSE ARMAND DE CRUX"/>
    <s v="CRESPI?RES"/>
    <n v="78"/>
    <x v="0"/>
    <n v="78121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31:00"/>
    <n v="45.2"/>
    <n v="4.8099999999999996"/>
    <n v="0"/>
    <n v="-34.4"/>
    <n v="15.61"/>
    <s v="EUR"/>
    <n v="1.163318249"/>
    <s v="kg"/>
  </r>
  <r>
    <n v="10.129999999999995"/>
    <m/>
    <m/>
    <s v="entreprise"/>
    <s v="ST"/>
    <n v="200720433"/>
    <n v="202606"/>
    <s v="Express"/>
    <s v="UO"/>
    <s v="FedEx Priority"/>
    <s v="Bill_Sender_Prepaid"/>
    <s v="05/29/2026"/>
    <d v="2026-01-06T00:00:00"/>
    <x v="135"/>
    <m/>
    <s v="HYDRATIS B2B"/>
    <s v="HYDRATIS B2B"/>
    <s v="VOIE COMMUNALE 4"/>
    <s v="CR?ANCEY"/>
    <n v="21"/>
    <s v="FR"/>
    <n v="21320"/>
    <n v="49.34"/>
    <n v="5.25"/>
    <n v="0"/>
    <n v="-37.549999999999997"/>
    <n v="17.04"/>
    <n v="2"/>
    <n v="35.64"/>
    <n v="6.16"/>
    <s v="P,HARMACIE"/>
    <s v="PHARMACIE DES M"/>
    <s v="PHARMACIE DES M"/>
    <s v="11 BOULEVARD DU LUXEMBOURG"/>
    <s v="SAINT MARTIN DES CHAMPS"/>
    <n v="50"/>
    <x v="0"/>
    <n v="50300"/>
    <s v=" "/>
    <s v=" "/>
    <s v=" "/>
    <m/>
    <m/>
    <m/>
    <s v="N"/>
    <n v="30"/>
    <n v="30"/>
    <n v="40"/>
    <m/>
    <m/>
    <m/>
    <m/>
    <m/>
    <n v="0"/>
    <n v="0"/>
    <s v="EUR"/>
    <d v="2026-08-06T00:00:00"/>
    <x v="0"/>
    <m/>
    <s v="Domestic"/>
    <s v="Your Packaging"/>
    <d v="1899-12-30T11:30:00"/>
    <n v="42.4"/>
    <n v="4.51"/>
    <n v="0"/>
    <n v="-32.270000000000003"/>
    <n v="14.64"/>
    <s v="EUR"/>
    <n v="1.163724384"/>
    <s v="kg"/>
  </r>
  <r>
    <n v="11.809999999999995"/>
    <m/>
    <m/>
    <s v="entreprise"/>
    <s v="ST"/>
    <n v="200720433"/>
    <n v="202606"/>
    <s v="Express"/>
    <s v="UO"/>
    <s v="FedEx Priority"/>
    <s v="Bill_Sender_Prepaid"/>
    <s v="05/28/2026"/>
    <s v="05/29/2026"/>
    <x v="136"/>
    <m/>
    <s v="HYDRATIS B2B"/>
    <s v="HYDRATIS B2B"/>
    <s v="VOIE COMMUNALE 4"/>
    <s v="CR?ANCEY"/>
    <n v="21"/>
    <s v="FR"/>
    <n v="21320"/>
    <n v="57.47"/>
    <n v="6.13"/>
    <n v="0"/>
    <n v="-43.73"/>
    <n v="19.87"/>
    <n v="3"/>
    <n v="48.4"/>
    <n v="11.22"/>
    <s v="I,Phie"/>
    <s v="PHARMACIE DU BALLON"/>
    <s v="PHARMACIE DU BALLON"/>
    <s v="2 RUE ANDRE MAGINOT"/>
    <s v="GIROMAGNY"/>
    <n v="90"/>
    <x v="0"/>
    <n v="902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03:00"/>
    <n v="49.4"/>
    <n v="5.27"/>
    <n v="0"/>
    <n v="-37.590000000000003"/>
    <n v="17.079999999999998"/>
    <s v="EUR"/>
    <n v="1.163318249"/>
    <s v="kg"/>
  </r>
  <r>
    <n v="11.809999999999995"/>
    <m/>
    <m/>
    <s v="entreprise"/>
    <s v="ST"/>
    <n v="200720433"/>
    <n v="202606"/>
    <s v="Express"/>
    <s v="UO"/>
    <s v="FedEx Priority"/>
    <s v="Bill_Sender_Prepaid"/>
    <d v="2026-03-06T00:00:00"/>
    <d v="2026-04-06T00:00:00"/>
    <x v="137"/>
    <m/>
    <s v="HYDRATIS B2B"/>
    <s v="HYDRATIS B2B"/>
    <s v="VOIE COMMUNALE 4"/>
    <s v="CR?ANCEY"/>
    <n v="21"/>
    <s v="FR"/>
    <n v="21320"/>
    <n v="57.51"/>
    <n v="6.81"/>
    <n v="0"/>
    <n v="-43.76"/>
    <n v="20.56"/>
    <n v="3"/>
    <n v="48.4"/>
    <n v="10.56"/>
    <s v="G,OCHOA"/>
    <s v="PHARMACIE GOCHOA"/>
    <s v="PHARMACIE GOCHOA"/>
    <s v="6 ALLEE DE BORDENAVE"/>
    <s v="SAINT PIERRE D IRUBE"/>
    <n v="64"/>
    <x v="0"/>
    <n v="6499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12:00"/>
    <n v="49.4"/>
    <n v="5.85"/>
    <n v="0"/>
    <n v="-37.590000000000003"/>
    <n v="17.66"/>
    <s v="EUR"/>
    <n v="1.164090147"/>
    <s v="kg"/>
  </r>
  <r>
    <n v="16.490000000000002"/>
    <m/>
    <m/>
    <s v="entreprise"/>
    <s v="ST"/>
    <n v="200720433"/>
    <n v="202606"/>
    <s v="Express"/>
    <s v="UO"/>
    <s v="FedEx Priority"/>
    <s v="Bill_Sender_Prepaid"/>
    <d v="2026-01-06T00:00:00"/>
    <d v="2026-03-06T00:00:00"/>
    <x v="138"/>
    <m/>
    <s v="HYDRATIS B2B"/>
    <s v="HYDRATIS B2B"/>
    <s v="VOIE COMMUNALE 4"/>
    <s v="CR?ANCEY"/>
    <n v="21"/>
    <s v="FR"/>
    <n v="21320"/>
    <n v="80.48"/>
    <n v="110.31"/>
    <n v="0"/>
    <n v="-61.25"/>
    <n v="129.54"/>
    <n v="6"/>
    <n v="78.540000000000006"/>
    <n v="17.16"/>
    <s v="S,ONIA"/>
    <s v="PHARMACIE DE LA POSTE DE GRADIGNAN"/>
    <s v="PHARMACIE DE LA POSTE DE GRADI"/>
    <s v="136 COURS DU GENERAL DE GAULLE"/>
    <s v="GRADIGNAN"/>
    <n v="33"/>
    <x v="0"/>
    <n v="3317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43:00"/>
    <n v="69"/>
    <n v="94.57"/>
    <n v="0"/>
    <n v="-52.51"/>
    <n v="111.06"/>
    <s v="EUR"/>
    <n v="1.1664392109999999"/>
    <s v="kg"/>
  </r>
  <r>
    <n v="6.120000000000001"/>
    <m/>
    <m/>
    <s v="entreprise"/>
    <s v="ST"/>
    <n v="200720433"/>
    <n v="202606"/>
    <s v="Express"/>
    <s v="UO"/>
    <s v="FedEx Priority"/>
    <s v="Bill_Sender_Prepaid"/>
    <d v="2026-01-06T00:00:00"/>
    <d v="2026-02-06T00:00:00"/>
    <x v="139"/>
    <m/>
    <s v="HYDRATIS B2B"/>
    <s v="HYDRATIS B2B"/>
    <s v="VOIE COMMUNALE 4"/>
    <s v="CR?ANCEY"/>
    <n v="21"/>
    <s v="FR"/>
    <n v="21320"/>
    <n v="29.86"/>
    <n v="3.55"/>
    <n v="0"/>
    <n v="-22.72"/>
    <n v="10.68"/>
    <n v="1"/>
    <n v="11"/>
    <n v="1.32"/>
    <s v="K,EEPER"/>
    <s v="SPORT 2000 SCIONZIER"/>
    <s v="SPORT 2000 SCIONZIER"/>
    <s v="8 RUE DES CHASSEURS"/>
    <s v="SCIONZIER"/>
    <n v="74"/>
    <x v="0"/>
    <n v="7495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23:00"/>
    <n v="25.6"/>
    <n v="3.04"/>
    <n v="0"/>
    <n v="-19.48"/>
    <n v="9.16"/>
    <s v="EUR"/>
    <n v="1.1664392109999999"/>
    <s v="kg"/>
  </r>
  <r>
    <n v="8.7999999999999972"/>
    <m/>
    <m/>
    <s v="entreprise"/>
    <s v="ST"/>
    <n v="200720433"/>
    <n v="202606"/>
    <s v="Express"/>
    <s v="UO"/>
    <s v="FedEx Priority"/>
    <s v="Bill_Sender_Prepaid"/>
    <n v="46148"/>
    <d v="2026-08-06T00:00:00"/>
    <x v="140"/>
    <m/>
    <s v="HYDRATIS B2B"/>
    <s v="HYDRATIS B2B"/>
    <s v="VOIE COMMUNALE 4"/>
    <s v="CR?ANCEY"/>
    <n v="21"/>
    <s v="FR"/>
    <n v="21320"/>
    <n v="42.73"/>
    <n v="5.0599999999999996"/>
    <n v="0"/>
    <n v="-32.51"/>
    <n v="15.28"/>
    <n v="2"/>
    <n v="28.6"/>
    <n v="28.6"/>
    <s v="),-!*-'+0NN"/>
    <s v="PHARMACIE HUNAULT"/>
    <s v="PHARMACIE HUNAULT"/>
    <s v="6 ROUTE D'HARCOURT"/>
    <s v="SAINT-MARTIN-DE-FONTENAY"/>
    <n v="14"/>
    <x v="0"/>
    <n v="14320"/>
    <s v=" "/>
    <s v=" "/>
    <s v=" "/>
    <m/>
    <m/>
    <m/>
    <s v="N"/>
    <n v="20"/>
    <n v="21"/>
    <n v="30"/>
    <m/>
    <m/>
    <m/>
    <m/>
    <m/>
    <n v="0"/>
    <n v="0"/>
    <s v="EUR"/>
    <s v="06/15/2026"/>
    <x v="1"/>
    <m/>
    <s v="Domestic"/>
    <s v="Your Packaging"/>
    <d v="1899-12-30T09:47:00"/>
    <n v="36.799999999999997"/>
    <n v="4.3600000000000003"/>
    <n v="0"/>
    <n v="-28"/>
    <n v="13.16"/>
    <s v="EUR"/>
    <n v="1.161210911"/>
    <s v="kg"/>
  </r>
  <r>
    <n v="8.7999999999999972"/>
    <m/>
    <m/>
    <s v="entreprise"/>
    <s v="ST"/>
    <n v="200720433"/>
    <n v="202606"/>
    <s v="Express"/>
    <s v="UO"/>
    <s v="FedEx Priority"/>
    <s v="Bill_Sender_Prepaid"/>
    <s v="05/27/2026"/>
    <s v="05/29/2026"/>
    <x v="141"/>
    <m/>
    <s v="HYDRATIS B2B"/>
    <s v="HYDRATIS B2B"/>
    <s v="VOIE COMMUNALE 4"/>
    <s v="CR?ANCEY"/>
    <n v="21"/>
    <s v="FR"/>
    <n v="21320"/>
    <n v="42.84"/>
    <n v="4.5599999999999996"/>
    <n v="0"/>
    <n v="-32.6"/>
    <n v="14.81"/>
    <n v="2"/>
    <n v="28.6"/>
    <n v="2.64"/>
    <s v="P,HIE DES SIMPLES"/>
    <s v="PHARMACIE DES SIMPLES"/>
    <s v="PHARMACIE DES SIMPLES"/>
    <s v="24 RUE DE LA FOLIE MERICOURT"/>
    <s v="PARIS 11"/>
    <n v="75"/>
    <x v="0"/>
    <n v="75011"/>
    <s v=" "/>
    <s v=" "/>
    <s v=" "/>
    <m/>
    <m/>
    <m/>
    <s v="N"/>
    <n v="20"/>
    <n v="20"/>
    <n v="30"/>
    <m/>
    <m/>
    <m/>
    <m/>
    <m/>
    <n v="0"/>
    <n v="0"/>
    <s v="EUR"/>
    <n v="46240"/>
    <x v="0"/>
    <m/>
    <s v="Domestic"/>
    <s v="Your Packaging"/>
    <d v="1899-12-30T09:08:00"/>
    <n v="36.799999999999997"/>
    <n v="3.92"/>
    <n v="0"/>
    <n v="-28"/>
    <n v="12.72"/>
    <s v="EUR"/>
    <n v="1.164252783"/>
    <s v="kg"/>
  </r>
  <r>
    <n v="12.480000000000004"/>
    <m/>
    <m/>
    <s v="entreprise"/>
    <s v="ST"/>
    <n v="200720433"/>
    <n v="202606"/>
    <s v="Express"/>
    <s v="UO"/>
    <s v="FedEx Priority"/>
    <s v="Bill_Sender_Prepaid"/>
    <s v="05/28/2026"/>
    <s v="05/29/2026"/>
    <x v="142"/>
    <m/>
    <s v="HYDRATIS B2B"/>
    <s v="HYDRATIS B2B"/>
    <s v="VOIE COMMUNALE 4"/>
    <s v="CR?ANCEY"/>
    <n v="21"/>
    <s v="FR"/>
    <n v="21320"/>
    <n v="60.73"/>
    <n v="6.47"/>
    <n v="0"/>
    <n v="-46.21"/>
    <n v="20.99"/>
    <n v="3"/>
    <n v="52.8"/>
    <n v="9.9"/>
    <s v="V,ALERIE"/>
    <s v="PHARMACIE TALLEYRAND"/>
    <s v="PHARMACIE TALLEYRAND"/>
    <s v="13 RUE DE TALLEYRAND"/>
    <s v="REIMS"/>
    <n v="51"/>
    <x v="0"/>
    <n v="51100"/>
    <s v=" "/>
    <s v=" "/>
    <s v=" "/>
    <m/>
    <m/>
    <m/>
    <s v="N"/>
    <n v="30"/>
    <n v="32"/>
    <n v="40"/>
    <m/>
    <m/>
    <m/>
    <m/>
    <m/>
    <n v="0"/>
    <n v="0"/>
    <s v="EUR"/>
    <n v="46240"/>
    <x v="0"/>
    <m/>
    <s v="Domestic"/>
    <s v="Your Packaging"/>
    <d v="1899-12-30T09:16:00"/>
    <n v="52.2"/>
    <n v="5.56"/>
    <n v="0"/>
    <n v="-39.72"/>
    <n v="18.04"/>
    <s v="EUR"/>
    <n v="1.163318249"/>
    <s v="kg"/>
  </r>
  <r>
    <n v="5.4499999999999993"/>
    <m/>
    <m/>
    <s v="entreprise"/>
    <s v="ST"/>
    <n v="200720433"/>
    <n v="202606"/>
    <s v="Express"/>
    <s v="UO"/>
    <s v="FedEx Priority"/>
    <s v="Bill_Sender_Prepaid"/>
    <n v="46118"/>
    <d v="2026-05-06T00:00:00"/>
    <x v="143"/>
    <m/>
    <s v="HYDRATIS B2B"/>
    <s v="HYDRATIS B2B"/>
    <s v="VOIE COMMUNALE 4"/>
    <s v="CR?ANCEY"/>
    <n v="21"/>
    <s v="FR"/>
    <n v="21320"/>
    <n v="26.53"/>
    <n v="3.14"/>
    <n v="0"/>
    <n v="-20.190000000000001"/>
    <n v="9.48"/>
    <n v="1"/>
    <n v="6.6"/>
    <n v="6.6"/>
    <s v="D,UZAN"/>
    <s v="PHARMACIE SMITHERS LANNES"/>
    <s v="PHARMACIE SMITHERS LANNES"/>
    <s v="2 RUE DU CHATEAU"/>
    <s v="CASTELNAU-DE-M?DOC"/>
    <n v="33"/>
    <x v="0"/>
    <n v="33480"/>
    <s v=" "/>
    <s v=" "/>
    <s v=" "/>
    <m/>
    <m/>
    <m/>
    <s v="N"/>
    <n v="19"/>
    <n v="20"/>
    <n v="30"/>
    <m/>
    <m/>
    <m/>
    <m/>
    <m/>
    <n v="0"/>
    <n v="0"/>
    <s v="EUR"/>
    <s v="06/15/2026"/>
    <x v="1"/>
    <m/>
    <s v="Domestic"/>
    <s v="Your Packaging"/>
    <d v="1899-12-30T09:48:00"/>
    <n v="22.8"/>
    <n v="2.7"/>
    <n v="0"/>
    <n v="-17.350000000000001"/>
    <n v="8.15"/>
    <s v="EUR"/>
    <n v="1.163778556"/>
    <s v="kg"/>
  </r>
  <r>
    <n v="9.8000000000000007"/>
    <m/>
    <m/>
    <s v="entreprise"/>
    <s v="ST"/>
    <n v="200720433"/>
    <n v="202606"/>
    <s v="Express"/>
    <s v="UO"/>
    <s v="FedEx Priority"/>
    <s v="Bill_Sender_Prepaid"/>
    <s v="05/28/2026"/>
    <s v="05/29/2026"/>
    <x v="144"/>
    <m/>
    <s v="HYDRATIS B2B"/>
    <s v="HYDRATIS B2B"/>
    <s v="VOIE COMMUNALE 4"/>
    <s v="CR?ANCEY"/>
    <n v="21"/>
    <s v="FR"/>
    <n v="21320"/>
    <n v="47.7"/>
    <n v="5.07"/>
    <n v="0"/>
    <n v="-36.299999999999997"/>
    <n v="16.47"/>
    <n v="2"/>
    <n v="35.200000000000003"/>
    <n v="6.16"/>
    <s v="K,Kevin"/>
    <s v="PARAPHARMACIE LAFAYETTE"/>
    <s v="PARAPHARMACIE LAFAYETTE"/>
    <s v="SANTE BEAUTE"/>
    <s v="TOULOUSE"/>
    <n v="31"/>
    <x v="0"/>
    <n v="31400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11:45:00"/>
    <n v="41"/>
    <n v="4.3600000000000003"/>
    <n v="0"/>
    <n v="-31.2"/>
    <n v="14.16"/>
    <s v="EUR"/>
    <n v="1.163318249"/>
    <s v="kg"/>
  </r>
  <r>
    <n v="10.129999999999995"/>
    <m/>
    <m/>
    <s v="entreprise"/>
    <s v="ST"/>
    <n v="200720433"/>
    <n v="202606"/>
    <s v="Express"/>
    <s v="UO"/>
    <s v="FedEx Priority"/>
    <s v="Bill_Sender_Prepaid"/>
    <s v="05/19/2026"/>
    <s v="05/29/2026"/>
    <x v="145"/>
    <m/>
    <s v="HYDRATIS B2B"/>
    <s v="HYDRATIS B2B"/>
    <s v="VOIE COMMUNALE 4"/>
    <s v="CR?ANCEY"/>
    <n v="21"/>
    <s v="FR"/>
    <n v="21320"/>
    <n v="49.32"/>
    <n v="5.25"/>
    <n v="0"/>
    <n v="-37.54"/>
    <n v="17.03"/>
    <n v="3"/>
    <n v="35.42"/>
    <n v="7.26"/>
    <s v="R,AJA"/>
    <s v="PHARMACIE VINCENT"/>
    <s v="PHARMACIE VINCENT"/>
    <s v="44 RUE GAMBETTA"/>
    <s v="BIARRITZ"/>
    <n v="64"/>
    <x v="0"/>
    <n v="642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44:00"/>
    <n v="42.4"/>
    <n v="4.51"/>
    <n v="0"/>
    <n v="-32.270000000000003"/>
    <n v="14.64"/>
    <s v="EUR"/>
    <n v="1.163318249"/>
    <s v="kg"/>
  </r>
  <r>
    <n v="9.1300000000000026"/>
    <m/>
    <m/>
    <s v="entreprise"/>
    <s v="ST"/>
    <n v="200720433"/>
    <n v="202606"/>
    <s v="Express"/>
    <s v="UO"/>
    <s v="FedEx Priority"/>
    <s v="Bill_Sender_Prepaid"/>
    <d v="2026-08-06T00:00:00"/>
    <n v="46271"/>
    <x v="146"/>
    <m/>
    <s v="HYDRATIS B2B"/>
    <s v="HYDRATIS B2B"/>
    <s v="VOIE COMMUNALE 4"/>
    <s v="CR?ANCEY"/>
    <n v="21"/>
    <s v="FR"/>
    <n v="21320"/>
    <n v="44.03"/>
    <n v="5.22"/>
    <n v="0"/>
    <n v="-33.51"/>
    <n v="15.75"/>
    <n v="2"/>
    <n v="30.8"/>
    <n v="30.8"/>
    <s v="D,Dumas"/>
    <s v="LA GRANDE PHARMACIE D'ENVAL"/>
    <s v="LA GRANDE PHARMACIE D'ENVAL"/>
    <s v="ROUTE DE VOLVIC"/>
    <s v="ENVAL"/>
    <n v="63"/>
    <x v="0"/>
    <n v="635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0:00"/>
    <n v="38.200000000000003"/>
    <n v="4.53"/>
    <n v="0"/>
    <n v="-29.07"/>
    <n v="13.66"/>
    <s v="EUR"/>
    <n v="1.1527377519999999"/>
    <s v="kg"/>
  </r>
  <r>
    <n v="18.159999999999997"/>
    <m/>
    <m/>
    <s v="entreprise"/>
    <s v="ST"/>
    <n v="200720433"/>
    <n v="202606"/>
    <s v="Express"/>
    <s v="UO"/>
    <s v="FedEx Priority"/>
    <s v="Bill_Sender_Prepaid"/>
    <s v="05/27/2026"/>
    <s v="05/29/2026"/>
    <x v="147"/>
    <m/>
    <s v="HYDRATIS B2B"/>
    <s v="HYDRATIS B2B"/>
    <s v="VOIE COMMUNALE 4"/>
    <s v="CR?ANCEY"/>
    <n v="21"/>
    <s v="FR"/>
    <n v="21320"/>
    <n v="88.48"/>
    <n v="9.41"/>
    <n v="0"/>
    <n v="-67.34"/>
    <n v="30.55"/>
    <n v="5"/>
    <n v="90.2"/>
    <n v="28.6"/>
    <s v="P,HARMACIE V2"/>
    <s v="PHARMACIE V2"/>
    <s v="PHARMACIE V2"/>
    <s v="CC AUCHAN"/>
    <s v="VILLENEUVE D'ASCQ"/>
    <n v="59"/>
    <x v="0"/>
    <n v="59650"/>
    <s v=" "/>
    <s v=" "/>
    <s v=" "/>
    <m/>
    <m/>
    <m/>
    <s v="N"/>
    <n v="15"/>
    <n v="31"/>
    <n v="39"/>
    <m/>
    <m/>
    <m/>
    <m/>
    <m/>
    <n v="0"/>
    <n v="0"/>
    <s v="EUR"/>
    <d v="2026-08-06T00:00:00"/>
    <x v="0"/>
    <m/>
    <s v="Domestic"/>
    <s v="Your Packaging"/>
    <d v="1899-12-30T11:35:00"/>
    <n v="76"/>
    <n v="8.08"/>
    <n v="0"/>
    <n v="-57.84"/>
    <n v="26.24"/>
    <s v="EUR"/>
    <n v="1.164252783"/>
    <s v="kg"/>
  </r>
  <r>
    <n v="23.52000000000001"/>
    <m/>
    <m/>
    <s v="entreprise"/>
    <s v="ST"/>
    <n v="200720433"/>
    <n v="202606"/>
    <s v="Express"/>
    <s v="UO"/>
    <s v="FedEx Priority"/>
    <s v="Bill_Sender_Prepaid"/>
    <s v="05/29/2026"/>
    <n v="46028"/>
    <x v="148"/>
    <m/>
    <s v="HYDRATIS B2B"/>
    <s v="HYDRATIS B2B"/>
    <s v="VOIE COMMUNALE 4"/>
    <s v="CR?ANCEY"/>
    <n v="21"/>
    <s v="FR"/>
    <n v="21320"/>
    <n v="114.51"/>
    <n v="12.2"/>
    <n v="0"/>
    <n v="-87.14"/>
    <n v="39.57"/>
    <n v="4"/>
    <n v="125.18"/>
    <n v="19.36"/>
    <s v="O,MNES"/>
    <s v="PHARMACIE OMNES PHARMA"/>
    <s v="PHARMACIE OMNES PHARMA"/>
    <s v="20 BOULEVARD NATIONAL"/>
    <s v="MARSEILLE"/>
    <n v="13"/>
    <x v="0"/>
    <n v="13001"/>
    <s v=" "/>
    <s v=" "/>
    <s v=" "/>
    <m/>
    <m/>
    <m/>
    <s v="N"/>
    <n v="30"/>
    <n v="49"/>
    <n v="116"/>
    <m/>
    <m/>
    <m/>
    <m/>
    <m/>
    <n v="0"/>
    <n v="0"/>
    <s v="EUR"/>
    <n v="46240"/>
    <x v="0"/>
    <m/>
    <s v="Domestic"/>
    <s v="Your Packaging"/>
    <d v="1899-12-30T09:20:00"/>
    <n v="98.4"/>
    <n v="10.48"/>
    <n v="0"/>
    <n v="-74.88"/>
    <n v="34"/>
    <s v="EUR"/>
    <n v="1.163724384"/>
    <s v="kg"/>
  </r>
  <r>
    <n v="11.469999999999999"/>
    <m/>
    <m/>
    <s v="entreprise"/>
    <s v="ST"/>
    <n v="200720433"/>
    <n v="202606"/>
    <s v="Express"/>
    <s v="UO"/>
    <s v="FedEx Priority"/>
    <s v="Bill_Sender_Prepaid"/>
    <s v="05/29/2026"/>
    <d v="2026-01-06T00:00:00"/>
    <x v="149"/>
    <m/>
    <s v="HYDRATIS B2B"/>
    <s v="HYDRATIS B2B"/>
    <s v="VOIE COMMUNALE 4"/>
    <s v="CR?ANCEY"/>
    <n v="21"/>
    <s v="FR"/>
    <n v="21320"/>
    <n v="55.86"/>
    <n v="5.95"/>
    <n v="0"/>
    <n v="-42.51"/>
    <n v="19.29"/>
    <n v="3"/>
    <n v="46.2"/>
    <n v="9.24"/>
    <s v="R,OZE"/>
    <s v="PHARMACIE ROZE"/>
    <s v="PHARMACIE ROZE"/>
    <s v="543 AVENUE DE LA RESISTANCE"/>
    <s v="MONEIN"/>
    <n v="64"/>
    <x v="0"/>
    <n v="6436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17:00"/>
    <n v="48"/>
    <n v="5.1100000000000003"/>
    <n v="0"/>
    <n v="-36.53"/>
    <n v="16.579999999999998"/>
    <s v="EUR"/>
    <n v="1.163724384"/>
    <s v="kg"/>
  </r>
  <r>
    <n v="14.150000000000006"/>
    <m/>
    <m/>
    <s v="entreprise"/>
    <s v="ST"/>
    <n v="200720433"/>
    <n v="202606"/>
    <s v="Express"/>
    <s v="UO"/>
    <s v="FedEx Priority"/>
    <s v="Bill_Sender_Prepaid"/>
    <n v="46028"/>
    <d v="2026-02-06T00:00:00"/>
    <x v="150"/>
    <m/>
    <s v="HYDRATIS B2B"/>
    <s v="HYDRATIS B2B"/>
    <s v="VOIE COMMUNALE 4"/>
    <s v="CR?ANCEY"/>
    <n v="21"/>
    <s v="FR"/>
    <n v="21320"/>
    <n v="69.05"/>
    <n v="8.19"/>
    <n v="0"/>
    <n v="-52.55"/>
    <n v="24.69"/>
    <n v="4"/>
    <n v="63.14"/>
    <n v="10.56"/>
    <s v="P,H"/>
    <s v="PHARMACIE DES TERREAUX"/>
    <s v="PHARMACIE DES TERREAUX"/>
    <s v="9 PLACE DES TERREAUX"/>
    <s v="LYON 1ER"/>
    <n v="69"/>
    <x v="0"/>
    <n v="69001"/>
    <s v=" "/>
    <s v=" "/>
    <s v=" "/>
    <m/>
    <m/>
    <m/>
    <s v="N"/>
    <n v="4"/>
    <n v="74"/>
    <n v="114"/>
    <m/>
    <m/>
    <m/>
    <m/>
    <m/>
    <n v="0"/>
    <n v="0"/>
    <s v="EUR"/>
    <d v="2026-08-06T00:00:00"/>
    <x v="0"/>
    <m/>
    <s v="Domestic"/>
    <s v="Your Packaging"/>
    <d v="1899-12-30T12:58:00"/>
    <n v="59.2"/>
    <n v="7.02"/>
    <n v="0"/>
    <n v="-45.05"/>
    <n v="21.17"/>
    <s v="EUR"/>
    <n v="1.1664392109999999"/>
    <s v="kg"/>
  </r>
  <r>
    <n v="8.7999999999999972"/>
    <m/>
    <m/>
    <s v="entreprise"/>
    <s v="ST"/>
    <n v="200720433"/>
    <n v="202606"/>
    <s v="Express"/>
    <s v="UO"/>
    <s v="FedEx Priority"/>
    <s v="Bill_Sender_Prepaid"/>
    <n v="46028"/>
    <n v="46059"/>
    <x v="151"/>
    <m/>
    <s v="HYDRATIS B2B"/>
    <s v="HYDRATIS B2B"/>
    <s v="VOIE COMMUNALE 4"/>
    <s v="CR?ANCEY"/>
    <n v="21"/>
    <s v="FR"/>
    <n v="21320"/>
    <n v="42.92"/>
    <n v="5.09"/>
    <n v="0"/>
    <n v="-32.659999999999997"/>
    <n v="15.35"/>
    <n v="2"/>
    <n v="28.6"/>
    <n v="2.64"/>
    <s v="H,Hugo"/>
    <s v="PHARMACIE DU VERDANSON"/>
    <s v="PHARMACIE DU VERDANSON"/>
    <s v="5 PLACE ALBERT 1ER"/>
    <s v="MONTPELLIER"/>
    <n v="34"/>
    <x v="0"/>
    <n v="3400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2:33:00"/>
    <n v="36.799999999999997"/>
    <n v="4.3600000000000003"/>
    <n v="0"/>
    <n v="-28"/>
    <n v="13.16"/>
    <s v="EUR"/>
    <n v="1.166439210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2"/>
    <m/>
    <s v="HYDRATIS B2B"/>
    <s v="HYDRATIS B2B"/>
    <s v="VOIE COMMUNALE 4"/>
    <s v="CR?ANCEY"/>
    <n v="21"/>
    <s v="FR"/>
    <n v="21320"/>
    <n v="47.28"/>
    <n v="5.6"/>
    <n v="0"/>
    <n v="-35.979999999999997"/>
    <n v="16.91"/>
    <n v="3"/>
    <n v="34.979999999999997"/>
    <n v="34.979999999999997"/>
    <s v="G,RANDE PHARMACI"/>
    <s v="GRANDE PHARMACIE DE LA GARE"/>
    <s v="GRANDE PHARMACIE DE LA GARE"/>
    <s v="23 RUE DE MONTREUIL"/>
    <s v="VINCENNES"/>
    <n v="94"/>
    <x v="0"/>
    <n v="94300"/>
    <s v=" "/>
    <s v=" "/>
    <s v=" "/>
    <m/>
    <m/>
    <m/>
    <s v="N"/>
    <n v="30"/>
    <n v="32"/>
    <n v="40"/>
    <m/>
    <m/>
    <m/>
    <m/>
    <m/>
    <n v="0"/>
    <n v="0"/>
    <s v="EUR"/>
    <s v="06/15/2026"/>
    <x v="1"/>
    <m/>
    <s v="Domestic"/>
    <s v="Your Packaging"/>
    <d v="1899-12-30T12:32:00"/>
    <n v="41"/>
    <n v="4.8600000000000003"/>
    <n v="0"/>
    <n v="-31.2"/>
    <n v="14.66"/>
    <s v="EUR"/>
    <n v="1.153163127"/>
    <s v="kg"/>
  </r>
  <r>
    <n v="8.7999999999999972"/>
    <m/>
    <m/>
    <s v="entreprise"/>
    <s v="ST"/>
    <n v="200720433"/>
    <n v="202606"/>
    <s v="Express"/>
    <s v="UO"/>
    <s v="FedEx Priority"/>
    <s v="Bill_Sender_Prepaid"/>
    <s v="05/29/2026"/>
    <n v="46028"/>
    <x v="153"/>
    <m/>
    <s v="HYDRATIS B2B"/>
    <s v="HYDRATIS B2B"/>
    <s v="VOIE COMMUNALE 4"/>
    <s v="CR?ANCEY"/>
    <n v="21"/>
    <s v="FR"/>
    <n v="21320"/>
    <n v="42.83"/>
    <n v="4.5599999999999996"/>
    <n v="0"/>
    <n v="-32.58"/>
    <n v="14.8"/>
    <n v="2"/>
    <n v="28.6"/>
    <n v="3.08"/>
    <s v="M,Melanie"/>
    <s v="PHARMACIE DES 3 ROIS"/>
    <s v="PHARMACIE DES 3 ROIS"/>
    <s v="ROUTE DE PONTIVY"/>
    <s v="SAINT-AVE"/>
    <n v="56"/>
    <x v="0"/>
    <n v="5689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39:00"/>
    <n v="36.799999999999997"/>
    <n v="3.92"/>
    <n v="0"/>
    <n v="-28"/>
    <n v="12.72"/>
    <s v="EUR"/>
    <n v="1.163724384"/>
    <s v="kg"/>
  </r>
  <r>
    <n v="10.129999999999995"/>
    <m/>
    <m/>
    <s v="entreprise"/>
    <s v="ST"/>
    <n v="200720433"/>
    <n v="202606"/>
    <s v="Express"/>
    <s v="UO"/>
    <s v="FedEx Priority"/>
    <s v="Bill_Sender_Prepaid"/>
    <n v="46148"/>
    <n v="46240"/>
    <x v="154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7.4"/>
    <n v="37.4"/>
    <s v="I,TS"/>
    <s v="INTERSPORT NANCY HOUDEMEONT"/>
    <s v="INTERSPORT NANCY HOUDEMEONT"/>
    <s v="8 RUE DES COTEAUX 3W SPORTS"/>
    <s v="HEILLECOURT"/>
    <n v="54"/>
    <x v="0"/>
    <n v="5418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18:00"/>
    <n v="42.4"/>
    <n v="5.03"/>
    <n v="0"/>
    <n v="-32.270000000000003"/>
    <n v="15.16"/>
    <s v="EUR"/>
    <n v="1.161210911"/>
    <s v="kg"/>
  </r>
  <r>
    <n v="9.1300000000000026"/>
    <m/>
    <m/>
    <s v="entreprise"/>
    <s v="ST"/>
    <n v="200720433"/>
    <n v="202606"/>
    <s v="Express"/>
    <s v="UO"/>
    <s v="FedEx Priority"/>
    <s v="Bill_Sender_Prepaid"/>
    <s v="05/29/2026"/>
    <d v="2026-01-06T00:00:00"/>
    <x v="155"/>
    <m/>
    <s v="HYDRATIS B2B"/>
    <s v="HYDRATIS B2B"/>
    <s v="VOIE COMMUNALE 4"/>
    <s v="CR?ANCEY"/>
    <n v="21"/>
    <s v="FR"/>
    <n v="21320"/>
    <n v="44.45"/>
    <n v="4.74"/>
    <n v="0"/>
    <n v="-33.83"/>
    <n v="15.36"/>
    <n v="4"/>
    <n v="29.48"/>
    <n v="6.16"/>
    <s v="B,EUVE"/>
    <s v="PHARMACIE DE CREANCES"/>
    <s v="PHARMACIE DE CREANCES"/>
    <s v="132 RUE HAUT CHEMIN"/>
    <s v="CREANCES FRANCE"/>
    <n v="50"/>
    <x v="0"/>
    <n v="5071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09:00"/>
    <n v="38.200000000000003"/>
    <n v="4.07"/>
    <n v="0"/>
    <n v="-29.07"/>
    <n v="13.2"/>
    <s v="EUR"/>
    <n v="1.163724384"/>
    <s v="kg"/>
  </r>
  <r>
    <n v="8.129999999999999"/>
    <m/>
    <m/>
    <s v="entreprise"/>
    <s v="ST"/>
    <n v="200720433"/>
    <n v="202606"/>
    <s v="Express"/>
    <s v="UO"/>
    <s v="FedEx Priority"/>
    <s v="Bill_Sender_Prepaid"/>
    <d v="2026-01-06T00:00:00"/>
    <n v="46059"/>
    <x v="156"/>
    <m/>
    <s v="HYDRATIS B2B"/>
    <s v="HYDRATIS B2B"/>
    <s v="VOIE COMMUNALE 4"/>
    <s v="CR?ANCEY"/>
    <n v="21"/>
    <s v="FR"/>
    <n v="21320"/>
    <n v="39.659999999999997"/>
    <n v="4.7"/>
    <n v="0"/>
    <n v="-30.18"/>
    <n v="14.18"/>
    <n v="2"/>
    <n v="22.22"/>
    <n v="4.84"/>
    <s v="H,Haya"/>
    <s v="SERDIS PARAPHARMACIE LECLERC"/>
    <s v="SERDIS PARAPHARMACIE LECLERC"/>
    <s v="BP 80071"/>
    <s v="LA CHAPELLE-EN-SERVAL"/>
    <n v="60"/>
    <x v="0"/>
    <n v="6052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4:37:00"/>
    <n v="34"/>
    <n v="4.03"/>
    <n v="0"/>
    <n v="-25.87"/>
    <n v="12.16"/>
    <s v="EUR"/>
    <n v="1.1664392109999999"/>
    <s v="kg"/>
  </r>
  <r>
    <n v="11.809999999999995"/>
    <m/>
    <m/>
    <s v="entreprise"/>
    <s v="ST"/>
    <n v="200720433"/>
    <n v="202606"/>
    <s v="Express"/>
    <s v="UO"/>
    <s v="FedEx Priority"/>
    <s v="Bill_Sender_Prepaid"/>
    <d v="2026-01-06T00:00:00"/>
    <d v="2026-04-06T00:00:00"/>
    <x v="157"/>
    <m/>
    <s v="HYDRATIS B2B"/>
    <s v="HYDRATIS B2B"/>
    <s v="VOIE COMMUNALE 4"/>
    <s v="CR?ANCEY"/>
    <n v="21"/>
    <s v="FR"/>
    <n v="21320"/>
    <n v="57.62"/>
    <n v="43.29"/>
    <n v="0"/>
    <n v="-43.85"/>
    <n v="57.06"/>
    <n v="3"/>
    <n v="48.4"/>
    <n v="8.58"/>
    <s v="B,RITT"/>
    <s v="PHARMACIE DU GOLFE A LUMIOA"/>
    <s v="PHARMACIE DU GOLFE A LUMIOA"/>
    <s v="RN 197"/>
    <s v="LUMIO"/>
    <n v="20"/>
    <x v="0"/>
    <n v="20260"/>
    <s v=" "/>
    <s v=" "/>
    <s v=" "/>
    <m/>
    <m/>
    <m/>
    <s v="N"/>
    <n v="20"/>
    <n v="20"/>
    <n v="30"/>
    <m/>
    <m/>
    <m/>
    <m/>
    <m/>
    <n v="0"/>
    <n v="0"/>
    <s v="EUR"/>
    <d v="2026-08-06T00:00:00"/>
    <x v="0"/>
    <m/>
    <s v="Domestic"/>
    <s v="Your Packaging"/>
    <d v="1899-12-30T11:01:00"/>
    <n v="49.4"/>
    <n v="37.11"/>
    <n v="0"/>
    <n v="-37.590000000000003"/>
    <n v="48.92"/>
    <s v="EUR"/>
    <n v="1.166439210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5/28/2026"/>
    <s v="05/29/2026"/>
    <x v="158"/>
    <m/>
    <s v="HYDRATIS B2B"/>
    <s v="HYDRATIS B2B"/>
    <s v="VOIE COMMUNALE 4"/>
    <s v="CR?ANCEY"/>
    <n v="21"/>
    <s v="FR"/>
    <n v="21320"/>
    <n v="47.7"/>
    <n v="5.07"/>
    <n v="0"/>
    <n v="-36.299999999999997"/>
    <n v="16.47"/>
    <n v="2"/>
    <n v="35.200000000000003"/>
    <n v="4.4000000000000004"/>
    <s v="C,HARLE"/>
    <s v="GRANDE PHARMACIE SAINT-CHARLES"/>
    <s v="GRANDE PHARMACIE SAINT-CHARLES"/>
    <s v="51 RUE DE REUILLY"/>
    <s v="PARIS 12"/>
    <n v="75"/>
    <x v="0"/>
    <n v="75012"/>
    <s v=" "/>
    <s v=" "/>
    <s v=" "/>
    <m/>
    <m/>
    <m/>
    <s v="N"/>
    <n v="30"/>
    <n v="31"/>
    <n v="39"/>
    <m/>
    <m/>
    <m/>
    <m/>
    <m/>
    <n v="0"/>
    <n v="0"/>
    <s v="EUR"/>
    <d v="2026-08-06T00:00:00"/>
    <x v="0"/>
    <m/>
    <s v="Domestic"/>
    <s v="Your Packaging"/>
    <d v="1899-12-30T11:11:00"/>
    <n v="41"/>
    <n v="4.3600000000000003"/>
    <n v="0"/>
    <n v="-31.2"/>
    <n v="14.16"/>
    <s v="EUR"/>
    <n v="1.163318249"/>
    <s v="kg"/>
  </r>
  <r>
    <n v="7.7900000000000027"/>
    <m/>
    <m/>
    <s v="entreprise"/>
    <s v="ST"/>
    <n v="200720433"/>
    <n v="202606"/>
    <s v="Express"/>
    <s v="UO"/>
    <s v="FedEx Priority"/>
    <s v="Bill_Sender_Prepaid"/>
    <s v="05/28/2026"/>
    <n v="46059"/>
    <x v="159"/>
    <m/>
    <s v="HYDRATIS B2B"/>
    <s v="HYDRATIS B2B"/>
    <s v="VOIE COMMUNALE 4"/>
    <s v="CR?ANCEY"/>
    <n v="21"/>
    <s v="FR"/>
    <n v="21320"/>
    <n v="38.020000000000003"/>
    <n v="4.5"/>
    <n v="0"/>
    <n v="-28.94"/>
    <n v="13.59"/>
    <n v="2"/>
    <n v="22"/>
    <n v="4.4000000000000004"/>
    <s v="A,NAIS"/>
    <s v="SPORT 2000 GAP"/>
    <s v="SPORT 2000 GAP"/>
    <s v="24 ROUTE DES FAUVINS"/>
    <s v="GAP"/>
    <n v="5"/>
    <x v="0"/>
    <n v="50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3:20:00"/>
    <n v="32.6"/>
    <n v="3.86"/>
    <n v="0"/>
    <n v="-24.81"/>
    <n v="11.65"/>
    <s v="EUR"/>
    <n v="1.166343978"/>
    <s v="kg"/>
  </r>
  <r>
    <n v="11.469999999999999"/>
    <m/>
    <m/>
    <s v="entreprise"/>
    <s v="ST"/>
    <n v="200720433"/>
    <n v="202606"/>
    <s v="Express"/>
    <s v="UO"/>
    <s v="FedEx Priority"/>
    <s v="Bill_Sender_Prepaid"/>
    <s v="05/28/2026"/>
    <d v="2026-01-06T00:00:00"/>
    <x v="160"/>
    <m/>
    <s v="HYDRATIS B2B"/>
    <s v="HYDRATIS B2B"/>
    <s v="VOIE COMMUNALE 4"/>
    <s v="CR?ANCEY"/>
    <n v="21"/>
    <s v="FR"/>
    <n v="21320"/>
    <n v="55.84"/>
    <n v="5.94"/>
    <n v="0"/>
    <n v="-42.5"/>
    <n v="19.29"/>
    <n v="3"/>
    <n v="46.2"/>
    <n v="13.2"/>
    <s v="T,Taty"/>
    <s v="PHARMACIE SAINT ISIDORE"/>
    <s v="PHARMACIE SAINT ISIDORE"/>
    <s v="LOUSTALET"/>
    <s v="NICE"/>
    <n v="6"/>
    <x v="0"/>
    <n v="62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53:00"/>
    <n v="48"/>
    <n v="5.1100000000000003"/>
    <n v="0"/>
    <n v="-36.53"/>
    <n v="16.579999999999998"/>
    <s v="EUR"/>
    <n v="1.163318249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1-06T00:00:00"/>
    <n v="46059"/>
    <x v="161"/>
    <m/>
    <s v="HYDRATIS B2B"/>
    <s v="HYDRATIS B2B"/>
    <s v="VOIE COMMUNALE 4"/>
    <s v="CR?ANCEY"/>
    <n v="21"/>
    <s v="FR"/>
    <n v="21320"/>
    <n v="41.29"/>
    <n v="4.9000000000000004"/>
    <n v="0"/>
    <n v="-31.42"/>
    <n v="14.77"/>
    <n v="2"/>
    <n v="26.4"/>
    <n v="3.08"/>
    <s v="P,HARMACIE"/>
    <s v="PHARMACIE DU QUARTIER LATIN"/>
    <s v="PHARMACIE DU QUARTIER LATIN"/>
    <s v="33 RUE SAINT JACQUES"/>
    <s v="PARIS 5"/>
    <n v="75"/>
    <x v="0"/>
    <n v="75005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4:12:00"/>
    <n v="35.4"/>
    <n v="4.2"/>
    <n v="0"/>
    <n v="-26.94"/>
    <n v="12.66"/>
    <s v="EUR"/>
    <n v="1.166439210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5/27/2026"/>
    <n v="46028"/>
    <x v="162"/>
    <m/>
    <s v="HYDRATIS B2B"/>
    <s v="HYDRATIS B2B"/>
    <s v="VOIE COMMUNALE 4"/>
    <s v="CR?ANCEY"/>
    <n v="21"/>
    <s v="FR"/>
    <n v="21320"/>
    <n v="34.69"/>
    <n v="3.7"/>
    <n v="0"/>
    <n v="-26.41"/>
    <n v="11.99"/>
    <n v="1"/>
    <n v="17.600000000000001"/>
    <n v="2.2000000000000002"/>
    <s v="Z,AK"/>
    <s v="PARAPHARMACIE CARREFOUR OLLIOULES"/>
    <s v="PARAPHARMACIE CARREFOUR OLLIOU"/>
    <s v="55 CHEMIN DE LA BOUYERE"/>
    <s v="OLLIOULES"/>
    <n v="83"/>
    <x v="0"/>
    <n v="8319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09:14:00"/>
    <n v="29.8"/>
    <n v="3.18"/>
    <n v="0"/>
    <n v="-22.68"/>
    <n v="10.3"/>
    <s v="EUR"/>
    <n v="1.164252783"/>
    <s v="kg"/>
  </r>
  <r>
    <n v="9.1300000000000026"/>
    <m/>
    <m/>
    <s v="entreprise"/>
    <s v="ST"/>
    <n v="200720433"/>
    <n v="202606"/>
    <s v="Express"/>
    <s v="UO"/>
    <s v="FedEx Priority"/>
    <s v="Bill_Sender_Prepaid"/>
    <s v="05/27/2026"/>
    <s v="05/29/2026"/>
    <x v="163"/>
    <m/>
    <s v="HYDRATIS B2B"/>
    <s v="HYDRATIS B2B"/>
    <s v="VOIE COMMUNALE 4"/>
    <s v="CR?ANCEY"/>
    <n v="21"/>
    <s v="FR"/>
    <n v="21320"/>
    <n v="44.47"/>
    <n v="4.74"/>
    <n v="0"/>
    <n v="-33.840000000000003"/>
    <n v="15.37"/>
    <n v="2"/>
    <n v="30.8"/>
    <n v="3.96"/>
    <s v="P,HARMACIE ROCHER"/>
    <s v="PHARMACIE DU ROCHER"/>
    <s v="PHARMACIE DU ROCHER"/>
    <s v="17 AV CHARLES DE GAULLE"/>
    <s v="ROQUEBRUNE-SUR-ARGENS"/>
    <n v="83"/>
    <x v="0"/>
    <n v="83520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11:32:00"/>
    <n v="38.200000000000003"/>
    <n v="4.07"/>
    <n v="0"/>
    <n v="-29.07"/>
    <n v="13.2"/>
    <s v="EUR"/>
    <n v="1.164252783"/>
    <s v="kg"/>
  </r>
  <r>
    <n v="8.4599999999999973"/>
    <m/>
    <m/>
    <s v="entreprise"/>
    <s v="ST"/>
    <n v="200720433"/>
    <n v="202606"/>
    <s v="Express"/>
    <s v="UO"/>
    <s v="FedEx Priority"/>
    <s v="Bill_Sender_Prepaid"/>
    <n v="46028"/>
    <d v="2026-02-06T00:00:00"/>
    <x v="164"/>
    <m/>
    <s v="HYDRATIS B2B"/>
    <s v="HYDRATIS B2B"/>
    <s v="VOIE COMMUNALE 4"/>
    <s v="CR?ANCEY"/>
    <n v="21"/>
    <s v="FR"/>
    <n v="21320"/>
    <n v="41.29"/>
    <n v="4.9000000000000004"/>
    <n v="0"/>
    <n v="-31.42"/>
    <n v="14.77"/>
    <n v="2"/>
    <n v="26.4"/>
    <n v="4.4000000000000004"/>
    <s v="V,ERNET"/>
    <s v="PHARMACIE DU DRUGSTORE"/>
    <s v="PHARMACIE DU DRUGSTORE"/>
    <s v="133 AVENUE DES CHAMPS ELYSEES"/>
    <s v="PARIS 08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4:22:00"/>
    <n v="35.4"/>
    <n v="4.2"/>
    <n v="0"/>
    <n v="-26.94"/>
    <n v="12.66"/>
    <s v="EUR"/>
    <n v="1.1664392109999999"/>
    <s v="kg"/>
  </r>
  <r>
    <n v="10.469999999999999"/>
    <m/>
    <m/>
    <s v="entreprise"/>
    <s v="ST"/>
    <n v="200720433"/>
    <n v="202606"/>
    <s v="Express"/>
    <s v="UO"/>
    <s v="FedEx Priority"/>
    <s v="Bill_Sender_Prepaid"/>
    <n v="46240"/>
    <d v="2026-09-06T00:00:00"/>
    <x v="165"/>
    <m/>
    <s v="HYDRATIS B2B"/>
    <s v="HYDRATIS B2B"/>
    <s v="VOIE COMMUNALE 4"/>
    <s v="CR?ANCEY"/>
    <n v="21"/>
    <s v="FR"/>
    <n v="21320"/>
    <n v="50.49"/>
    <n v="5.98"/>
    <n v="0"/>
    <n v="-38.42"/>
    <n v="18.05"/>
    <n v="3"/>
    <n v="39.159999999999997"/>
    <n v="39.159999999999997"/>
    <s v="C,OURRIE"/>
    <s v="PHARMACIE DE MONTAYRAL"/>
    <s v="PHARMACIE DE MONTAYRAL"/>
    <s v="22 AVENUE DE FUMEL"/>
    <s v="MONTAYRAL"/>
    <n v="47"/>
    <x v="0"/>
    <n v="475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36:00"/>
    <n v="43.8"/>
    <n v="5.19"/>
    <n v="0"/>
    <n v="-33.33"/>
    <n v="15.66"/>
    <s v="EUR"/>
    <n v="1.1527377519999999"/>
    <s v="kg"/>
  </r>
  <r>
    <n v="8.129999999999999"/>
    <m/>
    <m/>
    <s v="entreprise"/>
    <s v="ST"/>
    <n v="200720433"/>
    <n v="202606"/>
    <s v="Express"/>
    <s v="UO"/>
    <s v="FedEx Priority"/>
    <s v="Bill_Sender_Prepaid"/>
    <n v="46240"/>
    <n v="46271"/>
    <x v="166"/>
    <m/>
    <s v="HYDRATIS B2B"/>
    <s v="HYDRATIS B2B"/>
    <s v="VOIE COMMUNALE 4"/>
    <s v="CR?ANCEY"/>
    <n v="21"/>
    <s v="FR"/>
    <n v="21320"/>
    <n v="39.19"/>
    <n v="4.6500000000000004"/>
    <n v="0"/>
    <n v="-29.82"/>
    <n v="14.02"/>
    <n v="2"/>
    <n v="23.1"/>
    <n v="23.1"/>
    <s v="A,UCHAN"/>
    <s v="PARAPHARMACIE AUCHAN FONTENAY"/>
    <s v="PARAPHARMACIE AUCHAN FONTENAY"/>
    <s v="CC AUCHAN - AV DU MARECHAL JOFFRE"/>
    <s v="FONTENAY-SOUS-BOIS"/>
    <n v="94"/>
    <x v="0"/>
    <n v="94120"/>
    <s v=" "/>
    <s v=" "/>
    <s v=" "/>
    <m/>
    <m/>
    <m/>
    <s v="N"/>
    <n v="13"/>
    <n v="20"/>
    <n v="30"/>
    <m/>
    <m/>
    <m/>
    <m/>
    <m/>
    <n v="0"/>
    <n v="0"/>
    <s v="EUR"/>
    <s v="06/15/2026"/>
    <x v="1"/>
    <m/>
    <s v="Domestic"/>
    <s v="Your Packaging"/>
    <d v="1899-12-30T09:40:00"/>
    <n v="34"/>
    <n v="4.03"/>
    <n v="0"/>
    <n v="-25.87"/>
    <n v="12.16"/>
    <s v="EUR"/>
    <n v="1.1527377519999999"/>
    <s v="kg"/>
  </r>
  <r>
    <n v="21.510000000000005"/>
    <m/>
    <m/>
    <s v=""/>
    <s v="ST"/>
    <n v="200720433"/>
    <n v="202606"/>
    <s v="Express"/>
    <s v="UO"/>
    <s v="FedEx Priority"/>
    <s v="Bill_Sender_Prepaid"/>
    <d v="2026-04-06T00:00:00"/>
    <d v="2026-05-06T00:00:00"/>
    <x v="167"/>
    <m/>
    <s v="HYDRATIS B2B"/>
    <s v="HYDRATIS B2B"/>
    <s v="VOIE COMMUNALE 4"/>
    <s v="CR?ANCEY"/>
    <n v="21"/>
    <s v="FR"/>
    <n v="21320"/>
    <n v="104.74"/>
    <n v="112.96"/>
    <n v="0"/>
    <n v="-79.709999999999994"/>
    <n v="137.99"/>
    <n v="7"/>
    <n v="110.88"/>
    <n v="110.88"/>
    <s v="L,EROY"/>
    <s v="PHARMACIE DE METZ-TESSY"/>
    <s v="PHARMACIE DE METZ-TESSY"/>
    <s v="40 RUE DE LA GRENETTE"/>
    <s v="METZ TESSY"/>
    <n v="74"/>
    <x v="0"/>
    <n v="743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3:00"/>
    <n v="90"/>
    <n v="97.06"/>
    <n v="0"/>
    <n v="-68.489999999999995"/>
    <n v="118.57"/>
    <s v="EUR"/>
    <n v="1.163778556"/>
    <s v="kg"/>
  </r>
  <r>
    <n v="16.159999999999997"/>
    <m/>
    <m/>
    <s v="entreprise"/>
    <s v="ST"/>
    <n v="200720433"/>
    <n v="202606"/>
    <s v="Express"/>
    <s v="UO"/>
    <s v="FedEx Priority"/>
    <s v="Bill_Sender_Prepaid"/>
    <d v="2026-01-06T00:00:00"/>
    <n v="46059"/>
    <x v="168"/>
    <m/>
    <s v="HYDRATIS B2B"/>
    <s v="HYDRATIS B2B"/>
    <s v="VOIE COMMUNALE 4"/>
    <s v="CR?ANCEY"/>
    <n v="21"/>
    <s v="FR"/>
    <n v="21320"/>
    <n v="78.849999999999994"/>
    <n v="110.12"/>
    <n v="0"/>
    <n v="-60"/>
    <n v="128.97"/>
    <n v="6"/>
    <n v="75.02"/>
    <n v="14.52"/>
    <s v="M, CHRISTOPHE BR"/>
    <s v="M CHRISTOPHE BRZOZKA"/>
    <s v="M CHRISTOPHE BRZOZKA"/>
    <s v="9 ALLEE DES POMMIERS"/>
    <s v="MONTLH?RY"/>
    <n v="91"/>
    <x v="0"/>
    <n v="91310"/>
    <s v=" "/>
    <s v=" "/>
    <s v=" "/>
    <m/>
    <m/>
    <m/>
    <s v="N"/>
    <n v="10"/>
    <n v="11"/>
    <n v="89"/>
    <m/>
    <m/>
    <m/>
    <m/>
    <m/>
    <n v="0"/>
    <n v="0"/>
    <s v="EUR"/>
    <n v="46240"/>
    <x v="0"/>
    <m/>
    <s v="Domestic"/>
    <s v="Your Packaging"/>
    <d v="1899-12-30T11:07:00"/>
    <n v="67.599999999999994"/>
    <n v="94.41"/>
    <n v="0"/>
    <n v="-51.44"/>
    <n v="110.57"/>
    <s v="EUR"/>
    <n v="1.1664392109999999"/>
    <s v="kg"/>
  </r>
  <r>
    <n v="22.510000000000005"/>
    <m/>
    <m/>
    <s v="entreprise"/>
    <s v="ST"/>
    <n v="200720433"/>
    <n v="202606"/>
    <s v="Express"/>
    <s v="UO"/>
    <s v="FedEx Priority"/>
    <s v="Bill_Sender_Prepaid"/>
    <s v="05/26/2026"/>
    <s v="05/29/2026"/>
    <x v="169"/>
    <m/>
    <s v="HYDRATIS B2B"/>
    <s v="HYDRATIS B2B"/>
    <s v="VOIE COMMUNALE 4"/>
    <s v="CR?ANCEY"/>
    <n v="21"/>
    <s v="FR"/>
    <n v="21320"/>
    <n v="109.35"/>
    <n v="96.29"/>
    <n v="0"/>
    <n v="-83.22"/>
    <n v="122.42"/>
    <n v="3"/>
    <n v="116.82"/>
    <n v="15.84"/>
    <s v="E,NZO"/>
    <s v="PHARMACIE FILIPPI GAZIELLO"/>
    <s v="PHARMACIE FILIPPI GAZIELLO"/>
    <s v="ESPACE CASINCA"/>
    <s v="PENTA-DI-CASINCA"/>
    <n v="20"/>
    <x v="0"/>
    <n v="20213"/>
    <s v=" "/>
    <s v=" "/>
    <s v=" "/>
    <m/>
    <m/>
    <m/>
    <s v="N"/>
    <n v="30"/>
    <n v="57"/>
    <n v="109"/>
    <m/>
    <m/>
    <m/>
    <m/>
    <m/>
    <n v="0"/>
    <n v="0"/>
    <s v="EUR"/>
    <n v="46240"/>
    <x v="0"/>
    <m/>
    <s v="Domestic"/>
    <s v="Your Packaging"/>
    <d v="1899-12-30T09:50:00"/>
    <n v="94.2"/>
    <n v="82.95"/>
    <n v="0"/>
    <n v="-71.69"/>
    <n v="105.46"/>
    <s v="EUR"/>
    <n v="1.160833478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5/28/2026"/>
    <s v="05/29/2026"/>
    <x v="170"/>
    <m/>
    <s v="HYDRATIS B2B"/>
    <s v="HYDRATIS B2B"/>
    <s v="VOIE COMMUNALE 4"/>
    <s v="CR?ANCEY"/>
    <n v="21"/>
    <s v="FR"/>
    <n v="21320"/>
    <n v="60.73"/>
    <n v="6.47"/>
    <n v="0"/>
    <n v="-46.21"/>
    <n v="20.99"/>
    <n v="4"/>
    <n v="52.8"/>
    <n v="17.600000000000001"/>
    <s v="L,OISON"/>
    <s v="PHARMACIE DES BAUSSES"/>
    <s v="PHARMACIE DES BAUSSES"/>
    <s v="7 AVENUE MARECHAL FOCH"/>
    <s v="MAZAMET"/>
    <n v="81"/>
    <x v="0"/>
    <n v="812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59:00"/>
    <n v="52.2"/>
    <n v="5.56"/>
    <n v="0"/>
    <n v="-39.72"/>
    <n v="18.04"/>
    <s v="EUR"/>
    <n v="1.163318249"/>
    <s v="kg"/>
  </r>
  <r>
    <n v="8.129999999999999"/>
    <m/>
    <m/>
    <s v="entreprise"/>
    <s v="ST"/>
    <n v="200720433"/>
    <n v="202606"/>
    <s v="Express"/>
    <s v="UO"/>
    <s v="FedEx Priority"/>
    <s v="Bill_Sender_Prepaid"/>
    <s v="05/28/2026"/>
    <s v="05/29/2026"/>
    <x v="171"/>
    <m/>
    <s v="HYDRATIS B2B"/>
    <s v="HYDRATIS B2B"/>
    <s v="VOIE COMMUNALE 4"/>
    <s v="CR?ANCEY"/>
    <n v="21"/>
    <s v="FR"/>
    <n v="21320"/>
    <n v="39.549999999999997"/>
    <n v="4.21"/>
    <n v="0"/>
    <n v="-30.1"/>
    <n v="13.67"/>
    <n v="2"/>
    <n v="24.2"/>
    <n v="2.64"/>
    <s v="D,ENIS"/>
    <s v="PARAPHARMACIE LECLERC YVETODIS"/>
    <s v="PARAPHARMACIE LECLERC YVETODIS"/>
    <s v="10 RUE JEAN MOULIN"/>
    <s v="YVETOT"/>
    <n v="76"/>
    <x v="0"/>
    <n v="7619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02:00"/>
    <n v="34"/>
    <n v="3.62"/>
    <n v="0"/>
    <n v="-25.87"/>
    <n v="11.75"/>
    <s v="EUR"/>
    <n v="1.163318249"/>
    <s v="kg"/>
  </r>
  <r>
    <n v="7.120000000000001"/>
    <m/>
    <m/>
    <s v="entreprise"/>
    <s v="ST"/>
    <n v="200720433"/>
    <n v="202606"/>
    <s v="Express"/>
    <s v="UO"/>
    <s v="FedEx Priority"/>
    <s v="Bill_Sender_Prepaid"/>
    <s v="05/29/2026"/>
    <n v="46028"/>
    <x v="172"/>
    <m/>
    <s v="CLARA LALOY"/>
    <s v="LA RUCHE LOGISTIQUE"/>
    <s v="VOIE COMMUNALE 4"/>
    <s v="CREANCEY"/>
    <n v="21"/>
    <s v="FR"/>
    <n v="21320"/>
    <n v="34.68"/>
    <n v="3.7"/>
    <n v="0"/>
    <n v="-26.39"/>
    <n v="11.99"/>
    <n v="1"/>
    <n v="15.84"/>
    <n v="13.2"/>
    <s v="/,OUANY"/>
    <s v="PHARMACIE DES PRES CALANS"/>
    <s v=" "/>
    <s v="RUE DU PRESIDENT CALAN"/>
    <s v="BINIC"/>
    <n v="22"/>
    <x v="0"/>
    <n v="22520"/>
    <s v=" "/>
    <s v=" "/>
    <s v=" "/>
    <m/>
    <m/>
    <m/>
    <s v="Y"/>
    <n v="30"/>
    <n v="30"/>
    <n v="40"/>
    <m/>
    <m/>
    <m/>
    <m/>
    <m/>
    <n v="0"/>
    <n v="0"/>
    <s v="EUR"/>
    <n v="46240"/>
    <x v="0"/>
    <m/>
    <s v="Domestic"/>
    <s v="Your Packaging"/>
    <d v="1899-12-30T11:30:00"/>
    <n v="29.8"/>
    <n v="3.18"/>
    <n v="0"/>
    <n v="-22.68"/>
    <n v="10.3"/>
    <s v="EUR"/>
    <n v="1.163724384"/>
    <s v="kg"/>
  </r>
  <r>
    <n v="12.480000000000004"/>
    <m/>
    <m/>
    <s v="entreprise"/>
    <s v="ST"/>
    <n v="200720433"/>
    <n v="202606"/>
    <s v="Express"/>
    <s v="UO"/>
    <s v="FedEx Priority"/>
    <s v="Bill_Sender_Prepaid"/>
    <s v="05/28/2026"/>
    <s v="05/29/2026"/>
    <x v="173"/>
    <m/>
    <s v="HYDRATIS B2B"/>
    <s v="HYDRATIS B2B"/>
    <s v="VOIE COMMUNALE 4"/>
    <s v="CR?ANCEY"/>
    <n v="21"/>
    <s v="FR"/>
    <n v="21320"/>
    <n v="60.73"/>
    <n v="6.47"/>
    <n v="0"/>
    <n v="-46.21"/>
    <n v="20.99"/>
    <n v="4"/>
    <n v="52.14"/>
    <n v="14.96"/>
    <s v="M,ELANIE"/>
    <s v="LA GRANDE PHARMACIE FLECHOISE"/>
    <s v="LA GRANDE PHARMACIE FLECHOISE"/>
    <s v="7 RUE HENRI DUNANT"/>
    <s v="LA FL?CHE"/>
    <n v="72"/>
    <x v="0"/>
    <n v="722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41:00"/>
    <n v="52.2"/>
    <n v="5.56"/>
    <n v="0"/>
    <n v="-39.72"/>
    <n v="18.04"/>
    <s v="EUR"/>
    <n v="1.163318249"/>
    <s v="kg"/>
  </r>
  <r>
    <n v="9.1300000000000026"/>
    <m/>
    <m/>
    <s v="entreprise"/>
    <s v="ST"/>
    <n v="200720433"/>
    <n v="202606"/>
    <s v="Express"/>
    <s v="UO"/>
    <s v="FedEx Priority"/>
    <s v="Bill_Sender_Prepaid"/>
    <s v="05/29/2026"/>
    <d v="2026-01-06T00:00:00"/>
    <x v="174"/>
    <m/>
    <s v="HYDRATIS B2B"/>
    <s v="HYDRATIS B2B"/>
    <s v="VOIE COMMUNALE 4"/>
    <s v="CR?ANCEY"/>
    <n v="21"/>
    <s v="FR"/>
    <n v="21320"/>
    <n v="44.45"/>
    <n v="13.14"/>
    <n v="0"/>
    <n v="-33.83"/>
    <n v="23.76"/>
    <n v="2"/>
    <n v="30.8"/>
    <n v="6.6"/>
    <s v="N,ICOLLIER"/>
    <s v="PHARMACIE DES ARAVIS"/>
    <s v="PHARMACIE DES ARAVIS"/>
    <s v="52 PLACE MADELEINE LAFRANCE"/>
    <s v="SAINT-JEAN-DE-SIXT"/>
    <n v="74"/>
    <x v="0"/>
    <n v="7445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46:00"/>
    <n v="38.200000000000003"/>
    <n v="11.29"/>
    <n v="0"/>
    <n v="-29.07"/>
    <n v="20.420000000000002"/>
    <s v="EUR"/>
    <n v="1.163724384"/>
    <s v="kg"/>
  </r>
  <r>
    <n v="11.809999999999995"/>
    <m/>
    <m/>
    <s v="entreprise"/>
    <s v="ST"/>
    <n v="200720433"/>
    <n v="202606"/>
    <s v="Express"/>
    <s v="UO"/>
    <s v="FedEx Priority"/>
    <s v="Bill_Sender_Prepaid"/>
    <s v="05/20/2026"/>
    <d v="1899-12-31T00:00:00"/>
    <x v="175"/>
    <m/>
    <s v="HYDRATIS B2B"/>
    <s v="HYDRATIS B2B"/>
    <s v="VOIE COMMUNALE 4"/>
    <s v="CR?ANCEY"/>
    <n v="21"/>
    <s v="FR"/>
    <n v="21320"/>
    <n v="57.5"/>
    <n v="6.13"/>
    <n v="0"/>
    <n v="-43.75"/>
    <n v="19.88"/>
    <n v="3"/>
    <n v="46.42"/>
    <n v="4.62"/>
    <s v="G,ENDROT"/>
    <s v="SPORT 2000 SAINT-BERTHEVIN"/>
    <s v="SPORT 2000 SAINT-BERTHEVIN"/>
    <s v="62 BOULEVARD LOUIS ARMAND"/>
    <s v="SAINT-BERTHEVIN"/>
    <n v="53"/>
    <x v="0"/>
    <n v="53940"/>
    <s v=" "/>
    <s v=" "/>
    <s v=" "/>
    <m/>
    <m/>
    <m/>
    <s v="Y"/>
    <n v="4"/>
    <n v="74"/>
    <n v="114"/>
    <m/>
    <m/>
    <m/>
    <m/>
    <m/>
    <n v="0"/>
    <n v="0"/>
    <s v="EUR"/>
    <d v="2026-08-06T00:00:00"/>
    <x v="0"/>
    <m/>
    <s v="Domestic"/>
    <s v="Your Packaging"/>
    <d v="1899-12-30T00:00:00"/>
    <n v="49.4"/>
    <n v="5.27"/>
    <n v="0"/>
    <n v="-37.590000000000003"/>
    <n v="17.079999999999998"/>
    <s v="EUR"/>
    <n v="1.1639411049999999"/>
    <s v="kg"/>
  </r>
  <r>
    <n v="14.480000000000004"/>
    <m/>
    <m/>
    <s v="entreprise"/>
    <s v="ST"/>
    <n v="200720433"/>
    <n v="202606"/>
    <s v="Express"/>
    <s v="UO"/>
    <s v="FedEx Priority"/>
    <s v="Bill_Sender_Prepaid"/>
    <d v="2026-02-06T00:00:00"/>
    <d v="2026-04-06T00:00:00"/>
    <x v="176"/>
    <m/>
    <s v="HYDRATIS B2B"/>
    <s v="HYDRATIS B2B"/>
    <s v="VOIE COMMUNALE 4"/>
    <s v="CR?ANCEY"/>
    <n v="21"/>
    <s v="FR"/>
    <n v="21320"/>
    <n v="70.680000000000007"/>
    <n v="8.3699999999999992"/>
    <n v="0"/>
    <n v="-53.79"/>
    <n v="25.26"/>
    <n v="3"/>
    <n v="65.56"/>
    <n v="9.24"/>
    <s v="C,Claude"/>
    <s v="PARAPHARMACIE LECLERC SOMARDIS"/>
    <s v="PARAPHARMACIE LECLERC SOMARDIS"/>
    <s v="4 ROUTE DE SAVERNE"/>
    <s v="MARMOUTIER"/>
    <n v="67"/>
    <x v="0"/>
    <n v="67440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11:03:00"/>
    <n v="60.6"/>
    <n v="7.18"/>
    <n v="0"/>
    <n v="-46.12"/>
    <n v="21.66"/>
    <s v="EUR"/>
    <n v="1.166343978"/>
    <s v="kg"/>
  </r>
  <r>
    <n v="7.4600000000000009"/>
    <m/>
    <m/>
    <s v="entreprise"/>
    <s v="ST"/>
    <n v="200720433"/>
    <n v="202606"/>
    <s v="Express"/>
    <s v="UO"/>
    <s v="FedEx Priority"/>
    <s v="Bill_Sender_Prepaid"/>
    <s v="05/29/2026"/>
    <d v="2026-01-06T00:00:00"/>
    <x v="177"/>
    <m/>
    <s v="HYDRATIS B2B"/>
    <s v="HYDRATIS B2B"/>
    <s v="VOIE COMMUNALE 4"/>
    <s v="CR?ANCEY"/>
    <n v="21"/>
    <s v="FR"/>
    <n v="21320"/>
    <n v="36.31"/>
    <n v="3.88"/>
    <n v="0"/>
    <n v="-27.63"/>
    <n v="12.56"/>
    <n v="1"/>
    <n v="19.8"/>
    <n v="1.54"/>
    <s v="P,Plateau"/>
    <s v="PHARMACIE DU PLATEAU"/>
    <s v="PHARMACIE DU PLATEAU"/>
    <s v="5 PLACE DU DOCT BERTHET"/>
    <s v="LA CELLE-SAINT-CLOUD"/>
    <n v="78"/>
    <x v="0"/>
    <n v="7817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4:44:00"/>
    <n v="31.2"/>
    <n v="3.33"/>
    <n v="0"/>
    <n v="-23.74"/>
    <n v="10.79"/>
    <s v="EUR"/>
    <n v="1.163724384"/>
    <s v="kg"/>
  </r>
  <r>
    <n v="8.4599999999999973"/>
    <m/>
    <m/>
    <s v="entreprise"/>
    <s v="ST"/>
    <n v="200720433"/>
    <n v="202606"/>
    <s v="Express"/>
    <s v="UO"/>
    <s v="FedEx Priority"/>
    <s v="Bill_Sender_Prepaid"/>
    <s v="05/21/2026"/>
    <d v="2026-02-06T00:00:00"/>
    <x v="178"/>
    <m/>
    <s v="HYDRATIS B2B"/>
    <s v="HYDRATIS B2B"/>
    <s v="VOIE COMMUNALE 4"/>
    <s v="CR?ANCEY"/>
    <n v="21"/>
    <s v="FR"/>
    <n v="21320"/>
    <n v="41.14"/>
    <n v="4.38"/>
    <n v="0"/>
    <n v="-31.31"/>
    <n v="14.21"/>
    <n v="2"/>
    <n v="25.08"/>
    <n v="3.08"/>
    <s v="L,A RUCHE"/>
    <s v="PARAPHARMACIE CARREFOUR LISLE ADAM"/>
    <s v="PARAPHARMACIE CARREFOUR LISLE"/>
    <s v="ZAC DU PONT DES RAYONS"/>
    <s v="LISLE ADAM"/>
    <n v="95"/>
    <x v="0"/>
    <n v="95290"/>
    <s v=" "/>
    <s v=" "/>
    <s v=" "/>
    <m/>
    <m/>
    <m/>
    <s v="N"/>
    <n v="29"/>
    <n v="31"/>
    <n v="39"/>
    <m/>
    <m/>
    <m/>
    <m/>
    <m/>
    <n v="0"/>
    <n v="0"/>
    <s v="EUR"/>
    <n v="46240"/>
    <x v="0"/>
    <m/>
    <s v="Domestic"/>
    <s v="Your Packaging"/>
    <d v="1899-12-30T13:16:00"/>
    <n v="35.4"/>
    <n v="3.77"/>
    <n v="0"/>
    <n v="-26.94"/>
    <n v="12.23"/>
    <s v="EUR"/>
    <n v="1.162209593"/>
    <s v="kg"/>
  </r>
  <r>
    <n v="9.1300000000000026"/>
    <m/>
    <m/>
    <s v=""/>
    <s v="ST"/>
    <n v="200720433"/>
    <n v="202606"/>
    <s v="Express"/>
    <s v="UO"/>
    <s v="FedEx Priority"/>
    <s v="Bill_Sender_Prepaid"/>
    <n v="46087"/>
    <d v="2026-04-06T00:00:00"/>
    <x v="179"/>
    <m/>
    <s v="HYDRATIS B2B"/>
    <s v="HYDRATIS B2B"/>
    <s v="VOIE COMMUNALE 4"/>
    <s v="CR?ANCEY"/>
    <n v="21"/>
    <s v="FR"/>
    <n v="21320"/>
    <n v="44.47"/>
    <n v="5.27"/>
    <n v="0"/>
    <n v="-33.840000000000003"/>
    <n v="15.9"/>
    <n v="2"/>
    <n v="30.8"/>
    <n v="4.84"/>
    <s v="A,Arrault"/>
    <s v="PHARMACIE VICTOR HUGO"/>
    <s v="PHARMACIE VICTOR HUGO"/>
    <s v="1 RUE GASTON COUSSEAU"/>
    <s v="SAINT CYR SUR LOIRE"/>
    <n v="37"/>
    <x v="0"/>
    <n v="37540"/>
    <s v=" "/>
    <s v=" "/>
    <s v=" "/>
    <m/>
    <m/>
    <m/>
    <s v="N"/>
    <n v="20"/>
    <n v="30"/>
    <n v="40"/>
    <m/>
    <m/>
    <m/>
    <m/>
    <m/>
    <n v="0"/>
    <n v="0"/>
    <s v="EUR"/>
    <d v="2026-08-06T00:00:00"/>
    <x v="0"/>
    <m/>
    <s v="Domestic"/>
    <s v="Your Packaging"/>
    <d v="1899-12-30T11:20:00"/>
    <n v="38.200000000000003"/>
    <n v="4.53"/>
    <n v="0"/>
    <n v="-29.07"/>
    <n v="13.66"/>
    <s v="EUR"/>
    <n v="1.164090147"/>
    <s v="kg"/>
  </r>
  <r>
    <n v="5.1099999999999994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80"/>
    <m/>
    <s v="HYDRATIS B2B"/>
    <s v="HYDRATIS B2B"/>
    <s v="VOIE COMMUNALE 4"/>
    <s v="CR?ANCEY"/>
    <n v="21"/>
    <s v="FR"/>
    <n v="21320"/>
    <n v="24.85"/>
    <n v="2.94"/>
    <n v="0"/>
    <n v="-18.920000000000002"/>
    <n v="8.8699999999999992"/>
    <n v="1"/>
    <n v="4.4000000000000004"/>
    <n v="4.4000000000000004"/>
    <s v="H,ARRICH"/>
    <s v="PHARMACIE DE LA TRINITE"/>
    <s v="PHARMACIE DE LA TRINITE"/>
    <s v="29 RUE DES MYOSOTIS"/>
    <s v="PLOUZANE"/>
    <n v="29"/>
    <x v="0"/>
    <n v="292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1:00"/>
    <n v="21.4"/>
    <n v="2.5299999999999998"/>
    <n v="0"/>
    <n v="-16.29"/>
    <n v="7.64"/>
    <s v="EUR"/>
    <n v="1.161210911"/>
    <s v="kg"/>
  </r>
  <r>
    <n v="14.150000000000006"/>
    <m/>
    <m/>
    <s v="entreprise"/>
    <s v="ST"/>
    <n v="200720433"/>
    <n v="202606"/>
    <s v="Express"/>
    <s v="UO"/>
    <s v="FedEx Priority"/>
    <s v="Bill_Sender_Prepaid"/>
    <s v="05/29/2026"/>
    <n v="46028"/>
    <x v="181"/>
    <m/>
    <s v="HYDRATIS B2B"/>
    <s v="HYDRATIS B2B"/>
    <s v="VOIE COMMUNALE 4"/>
    <s v="CR?ANCEY"/>
    <n v="21"/>
    <s v="FR"/>
    <n v="21320"/>
    <n v="68.89"/>
    <n v="7.33"/>
    <n v="0"/>
    <n v="-52.43"/>
    <n v="23.8"/>
    <n v="4"/>
    <n v="62.48"/>
    <n v="25.52"/>
    <s v="P,HII"/>
    <s v="PHARMACIE SAINT-CHRISTOPHE"/>
    <s v="PHARMACIE SAINT-CHRISTOPHE"/>
    <s v="26 RUE SAINT CHRISTOPHE"/>
    <s v="SOISSONS"/>
    <n v="2"/>
    <x v="0"/>
    <n v="2200"/>
    <s v=" "/>
    <s v=" "/>
    <s v=" "/>
    <m/>
    <m/>
    <m/>
    <s v="N"/>
    <n v="20"/>
    <n v="20"/>
    <n v="30"/>
    <m/>
    <m/>
    <m/>
    <m/>
    <m/>
    <n v="0"/>
    <n v="0"/>
    <s v="EUR"/>
    <n v="46240"/>
    <x v="0"/>
    <m/>
    <s v="Domestic"/>
    <s v="Your Packaging"/>
    <d v="1899-12-30T12:14:00"/>
    <n v="59.2"/>
    <n v="6.3"/>
    <n v="0"/>
    <n v="-45.05"/>
    <n v="20.45"/>
    <s v="EUR"/>
    <n v="1.163724384"/>
    <s v="kg"/>
  </r>
  <r>
    <n v="25.53"/>
    <m/>
    <m/>
    <s v=""/>
    <s v="ST"/>
    <n v="200720433"/>
    <n v="202606"/>
    <s v="Express"/>
    <s v="UO"/>
    <s v="FedEx Priority"/>
    <s v="Bill_Sender_Prepaid"/>
    <n v="46059"/>
    <n v="46087"/>
    <x v="182"/>
    <m/>
    <s v="HYDRATIS B2B"/>
    <s v="HYDRATIS B2B"/>
    <s v="VOIE COMMUNALE 4"/>
    <s v="CR?ANCEY"/>
    <n v="21"/>
    <s v="FR"/>
    <n v="21320"/>
    <n v="124.57"/>
    <n v="14.75"/>
    <n v="0"/>
    <n v="-94.79"/>
    <n v="44.53"/>
    <n v="4"/>
    <n v="137.94"/>
    <n v="18.48"/>
    <s v="P,HARMACIE DES M"/>
    <s v="PHARMACIE DES MOULIERES"/>
    <s v="PHARMACIE DES MOULIERES"/>
    <s v="ROUTE DE PUITS GERARD"/>
    <s v="MIMET"/>
    <n v="13"/>
    <x v="0"/>
    <n v="13105"/>
    <s v=" "/>
    <s v=" "/>
    <s v=" "/>
    <m/>
    <m/>
    <m/>
    <s v="N"/>
    <n v="29"/>
    <n v="34"/>
    <n v="41"/>
    <m/>
    <m/>
    <m/>
    <m/>
    <m/>
    <n v="0"/>
    <n v="0"/>
    <s v="EUR"/>
    <n v="46240"/>
    <x v="0"/>
    <m/>
    <s v="Domestic"/>
    <s v="Your Packaging"/>
    <d v="1899-12-30T10:34:00"/>
    <n v="106.8"/>
    <n v="12.65"/>
    <n v="0"/>
    <n v="-81.27"/>
    <n v="38.18"/>
    <s v="EUR"/>
    <n v="1.166343978"/>
    <s v="kg"/>
  </r>
  <r>
    <n v="9.8000000000000007"/>
    <m/>
    <m/>
    <s v="entreprise"/>
    <s v="ST"/>
    <n v="200720433"/>
    <n v="202606"/>
    <s v="Express"/>
    <s v="UO"/>
    <s v="FedEx Priority"/>
    <s v="Bill_Sender_Prepaid"/>
    <s v="05/29/2026"/>
    <d v="2026-01-06T00:00:00"/>
    <x v="183"/>
    <m/>
    <s v="HYDRATIS B2B"/>
    <s v="HYDRATIS B2B"/>
    <s v="VOIE COMMUNALE 4"/>
    <s v="CR?ANCEY"/>
    <n v="21"/>
    <s v="FR"/>
    <n v="21320"/>
    <n v="47.71"/>
    <n v="5.07"/>
    <n v="0"/>
    <n v="-36.31"/>
    <n v="16.48"/>
    <n v="2"/>
    <n v="35.200000000000003"/>
    <n v="3.52"/>
    <s v="S,OPHIE"/>
    <s v="PHARMACIE LAFAYETTE"/>
    <s v="PHARMACIE LAFAYETTE"/>
    <s v="GALERIES MARCHANDES HYPER GEANT"/>
    <s v="QUIMPER"/>
    <n v="29"/>
    <x v="0"/>
    <n v="290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2:04:00"/>
    <n v="41"/>
    <n v="4.3600000000000003"/>
    <n v="0"/>
    <n v="-31.2"/>
    <n v="14.16"/>
    <s v="EUR"/>
    <n v="1.163724384"/>
    <s v="kg"/>
  </r>
  <r>
    <n v="13.809999999999995"/>
    <m/>
    <m/>
    <s v="entreprise"/>
    <s v="ST"/>
    <n v="200720433"/>
    <n v="202606"/>
    <s v="Express"/>
    <s v="UO"/>
    <s v="FedEx Priority"/>
    <s v="Bill_Sender_Prepaid"/>
    <n v="46240"/>
    <d v="2026-09-06T00:00:00"/>
    <x v="184"/>
    <m/>
    <s v="HYDRATIS B2B"/>
    <s v="HYDRATIS B2B"/>
    <s v="VOIE COMMUNALE 4"/>
    <s v="CR?ANCEY"/>
    <n v="21"/>
    <s v="FR"/>
    <n v="21320"/>
    <n v="66.63"/>
    <n v="7.88"/>
    <n v="0"/>
    <n v="-50.71"/>
    <n v="23.8"/>
    <n v="4"/>
    <n v="61.6"/>
    <n v="61.6"/>
    <s v="B,LANC"/>
    <s v="PHARMACIE GEANT BEAULIEU"/>
    <s v="PHARMACIE GEANT BEAULIEU"/>
    <s v="2 AVENUE DE LAFAYETTE"/>
    <s v="POITIERS"/>
    <n v="86"/>
    <x v="0"/>
    <n v="86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15:00"/>
    <n v="57.8"/>
    <n v="6.84"/>
    <n v="0"/>
    <n v="-43.99"/>
    <n v="20.65"/>
    <s v="EUR"/>
    <n v="1.1527377519999999"/>
    <s v="kg"/>
  </r>
  <r>
    <n v="13.479999999999997"/>
    <m/>
    <m/>
    <s v="entreprise"/>
    <s v="ST"/>
    <n v="200720433"/>
    <n v="202606"/>
    <s v="Express"/>
    <s v="UO"/>
    <s v="FedEx Priority"/>
    <s v="Bill_Sender_Prepaid"/>
    <s v="05/29/2026"/>
    <d v="2026-01-06T00:00:00"/>
    <x v="185"/>
    <m/>
    <s v="HYDRATIS B2B"/>
    <s v="HYDRATIS B2B"/>
    <s v="VOIE COMMUNALE 4"/>
    <s v="CR?ANCEY"/>
    <n v="21"/>
    <s v="FR"/>
    <n v="21320"/>
    <n v="65.63"/>
    <n v="6.99"/>
    <n v="0"/>
    <n v="-49.95"/>
    <n v="22.68"/>
    <n v="3"/>
    <n v="59.4"/>
    <n v="8.58"/>
    <s v="A,Nna"/>
    <s v="PHARMACIE DU ROND POINT"/>
    <s v="PHARMACIE DU ROND POINT"/>
    <s v="49 AVENUE FRANKLIN D ROOSEVELT"/>
    <s v="PARIS 8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37:00"/>
    <n v="56.4"/>
    <n v="6.01"/>
    <n v="0"/>
    <n v="-42.92"/>
    <n v="19.489999999999998"/>
    <s v="EUR"/>
    <n v="1.163724384"/>
    <s v="kg"/>
  </r>
  <r>
    <n v="7.120000000000001"/>
    <m/>
    <m/>
    <s v="entreprise"/>
    <s v="ST"/>
    <n v="200720433"/>
    <n v="202606"/>
    <s v="Express"/>
    <s v="UO"/>
    <s v="FedEx Priority"/>
    <s v="Bill_Sender_Prepaid"/>
    <s v="05/29/2026"/>
    <n v="46028"/>
    <x v="186"/>
    <m/>
    <s v="HYDRATIS B2B"/>
    <s v="HYDRATIS B2B"/>
    <s v="VOIE COMMUNALE 4"/>
    <s v="CR?ANCEY"/>
    <n v="21"/>
    <s v="FR"/>
    <n v="21320"/>
    <n v="34.68"/>
    <n v="3.7"/>
    <n v="0"/>
    <n v="-26.39"/>
    <n v="11.99"/>
    <n v="1"/>
    <n v="17.600000000000001"/>
    <n v="1.1000000000000001"/>
    <s v="M,ARTY"/>
    <s v="PHARMACIE BIOT 3000"/>
    <s v="PHARMACIE BIOT 3000"/>
    <s v="495 CHEMIN DE LA MER"/>
    <s v="BIOT"/>
    <n v="6"/>
    <x v="0"/>
    <n v="641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23:00"/>
    <n v="29.8"/>
    <n v="3.18"/>
    <n v="0"/>
    <n v="-22.68"/>
    <n v="10.3"/>
    <s v="EUR"/>
    <n v="1.163724384"/>
    <s v="kg"/>
  </r>
  <r>
    <n v="16.490000000000002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87"/>
    <m/>
    <s v="HYDRATIS B2B"/>
    <s v="HYDRATIS B2B"/>
    <s v="VOIE COMMUNALE 4"/>
    <s v="CR?ANCEY"/>
    <n v="21"/>
    <s v="FR"/>
    <n v="21320"/>
    <n v="79.53"/>
    <n v="9.42"/>
    <n v="0"/>
    <n v="-60.52"/>
    <n v="28.42"/>
    <n v="5"/>
    <n v="77.66"/>
    <n v="77.66"/>
    <s v="P,HIE"/>
    <s v="PHARMACIE PASTEUR"/>
    <s v="PHARMACIE PASTEUR"/>
    <s v="4 AVENUE PASTEUR"/>
    <s v="BOLLENE"/>
    <n v="84"/>
    <x v="0"/>
    <n v="84500"/>
    <s v=" "/>
    <s v=" "/>
    <s v=" "/>
    <m/>
    <m/>
    <m/>
    <s v="N"/>
    <n v="4"/>
    <n v="74"/>
    <n v="113"/>
    <m/>
    <m/>
    <m/>
    <m/>
    <m/>
    <n v="0"/>
    <n v="0"/>
    <s v="EUR"/>
    <s v="06/15/2026"/>
    <x v="1"/>
    <m/>
    <s v="Domestic"/>
    <s v="Your Packaging"/>
    <d v="1899-12-30T12:55:00"/>
    <n v="69"/>
    <n v="8.17"/>
    <n v="0"/>
    <n v="-52.51"/>
    <n v="24.66"/>
    <s v="EUR"/>
    <n v="1.1526181719999999"/>
    <s v="kg"/>
  </r>
  <r>
    <n v="11.469999999999999"/>
    <m/>
    <m/>
    <s v="entreprise"/>
    <s v="ST"/>
    <n v="200720433"/>
    <n v="202606"/>
    <s v="Express"/>
    <s v="UO"/>
    <s v="FedEx Priority"/>
    <s v="Bill_Sender_Prepaid"/>
    <s v="05/29/2026"/>
    <s v="05/30/2026"/>
    <x v="188"/>
    <m/>
    <s v="HYDRATIS B2B"/>
    <s v="HYDRATIS B2B"/>
    <s v="VOIE COMMUNALE 4"/>
    <s v="CR?ANCEY"/>
    <n v="21"/>
    <s v="FR"/>
    <n v="21320"/>
    <n v="55.86"/>
    <n v="5.95"/>
    <n v="0"/>
    <n v="-42.51"/>
    <n v="19.29"/>
    <n v="3"/>
    <n v="46.2"/>
    <n v="11.22"/>
    <s v="H,UYOT"/>
    <s v="PHARMACIE DE L HOTEL DE VILLE"/>
    <s v="PHARMACIE DE L HOTEL DE VILLE"/>
    <s v="60 AVENUE DE L HOTEL DE VILLE"/>
    <s v="LAMOTTE-BEUVRON"/>
    <n v="41"/>
    <x v="0"/>
    <n v="416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07:00"/>
    <n v="48"/>
    <n v="5.1100000000000003"/>
    <n v="0"/>
    <n v="-36.53"/>
    <n v="16.579999999999998"/>
    <s v="EUR"/>
    <n v="1.163724384"/>
    <s v="kg"/>
  </r>
  <r>
    <n v="16.830000000000005"/>
    <m/>
    <m/>
    <s v="entreprise"/>
    <s v="ST"/>
    <n v="200720433"/>
    <n v="202606"/>
    <s v="Express"/>
    <s v="UO"/>
    <s v="FedEx Priority"/>
    <s v="Bill_Sender_Prepaid"/>
    <s v="05/26/2026"/>
    <s v="05/29/2026"/>
    <x v="189"/>
    <m/>
    <s v="HYDRATIS B2B"/>
    <s v="HYDRATIS B2B"/>
    <s v="VOIE COMMUNALE 4"/>
    <s v="CR?ANCEY"/>
    <n v="21"/>
    <s v="FR"/>
    <n v="21320"/>
    <n v="81.72"/>
    <n v="8.69"/>
    <n v="0"/>
    <n v="-62.19"/>
    <n v="28.23"/>
    <n v="4"/>
    <n v="81.180000000000007"/>
    <n v="15.84"/>
    <s v="Z,ABOU"/>
    <s v="PHARMACIE GEREZIAK"/>
    <s v="PHARMACIE GEREZIAK"/>
    <s v="ZA ORDOKIA"/>
    <s v="ITXASSOU"/>
    <n v="64"/>
    <x v="0"/>
    <n v="64250"/>
    <s v=" "/>
    <s v=" "/>
    <s v=" "/>
    <m/>
    <m/>
    <m/>
    <s v="N"/>
    <n v="21"/>
    <n v="40"/>
    <n v="59"/>
    <m/>
    <m/>
    <m/>
    <m/>
    <m/>
    <n v="0"/>
    <n v="0"/>
    <s v="EUR"/>
    <d v="2026-08-06T00:00:00"/>
    <x v="0"/>
    <m/>
    <s v="Domestic"/>
    <s v="Your Packaging"/>
    <d v="1899-12-30T12:10:00"/>
    <n v="70.400000000000006"/>
    <n v="7.49"/>
    <n v="0"/>
    <n v="-53.57"/>
    <n v="24.32"/>
    <s v="EUR"/>
    <n v="1.1608334789999999"/>
    <s v="kg"/>
  </r>
  <r>
    <n v="18.500000000000007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90"/>
    <m/>
    <s v="HYDRATIS B2B"/>
    <s v="HYDRATIS B2B"/>
    <s v="VOIE COMMUNALE 4"/>
    <s v="CR?ANCEY"/>
    <n v="21"/>
    <s v="FR"/>
    <n v="21320"/>
    <n v="89.22"/>
    <n v="110.17"/>
    <n v="0"/>
    <n v="-67.900000000000006"/>
    <n v="131.49"/>
    <n v="6"/>
    <n v="92.4"/>
    <n v="92.4"/>
    <s v="R,OULLAND"/>
    <s v="PHARMACIE MAXIPHARMA ROULLAND"/>
    <s v="PHARMACIE MAXIPHARMA ROULLAND"/>
    <s v="17 RUE DE L'ANISSERIE"/>
    <s v="CHATEAUBERNARD"/>
    <n v="16"/>
    <x v="0"/>
    <n v="16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3:00"/>
    <n v="77.400000000000006"/>
    <n v="95.57"/>
    <n v="0"/>
    <n v="-58.9"/>
    <n v="114.07"/>
    <s v="EUR"/>
    <n v="1.1527377519999999"/>
    <s v="kg"/>
  </r>
  <r>
    <n v="41.849999999999994"/>
    <m/>
    <m/>
    <s v="entreprise"/>
    <s v="ST"/>
    <n v="200720433"/>
    <n v="202606"/>
    <s v="Express"/>
    <s v="UO"/>
    <s v="FedEx Priority"/>
    <s v="Bill_Sender_Prepaid"/>
    <s v="05/29/2026"/>
    <s v="05/30/2026"/>
    <x v="191"/>
    <m/>
    <s v="HYDRATIS B2B"/>
    <s v="HYDRATIS B2B"/>
    <s v="VOIE COMMUNALE 4"/>
    <s v="CR?ANCEY"/>
    <n v="21"/>
    <s v="FR"/>
    <n v="21320"/>
    <n v="203.77"/>
    <n v="214.75"/>
    <n v="0"/>
    <n v="-155.07"/>
    <n v="263.45999999999998"/>
    <n v="7"/>
    <n v="226.6"/>
    <n v="58.52"/>
    <s v="P,HARMACIE DU CE"/>
    <s v="PHARMACIE DU CENTRE BONNEVEINE"/>
    <s v="PHARMACIE DU CENTRE BONNEVEINE"/>
    <s v="112 AVENUE DE HAMBOURG"/>
    <s v="MARSEILLE"/>
    <n v="13"/>
    <x v="0"/>
    <n v="13008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09:27:00"/>
    <n v="175.1"/>
    <n v="184.54"/>
    <n v="0"/>
    <n v="-133.25"/>
    <n v="226.39"/>
    <s v="EUR"/>
    <n v="1.163724384"/>
    <s v="kg"/>
  </r>
  <r>
    <n v="15.82"/>
    <m/>
    <m/>
    <s v=""/>
    <s v="ST"/>
    <n v="200720433"/>
    <n v="202606"/>
    <s v="Express"/>
    <s v="UO"/>
    <s v="FedEx Priority"/>
    <s v="Bill_Sender_Prepaid"/>
    <d v="2026-02-06T00:00:00"/>
    <d v="2026-03-06T00:00:00"/>
    <x v="192"/>
    <m/>
    <s v="HYDRATIS B2B"/>
    <s v="HYDRATIS B2B"/>
    <s v="VOIE COMMUNALE 4"/>
    <s v="CR?ANCEY"/>
    <n v="21"/>
    <s v="FR"/>
    <n v="21320"/>
    <n v="77.209999999999994"/>
    <n v="23.97"/>
    <n v="0"/>
    <n v="-58.76"/>
    <n v="42.42"/>
    <n v="4"/>
    <n v="74.8"/>
    <n v="19.36"/>
    <s v="D,EPOT SAS"/>
    <s v="PHARMACIE DES CONTAMINES MONTJOIE"/>
    <s v="PHARMACIE DES CONTAMINES MONTJ"/>
    <s v="241 ROUTE DE NOTRE DAME DE LA GORGE"/>
    <s v="LES CONTAMINES-MONTJOIE"/>
    <n v="74"/>
    <x v="0"/>
    <n v="7417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4:24:00"/>
    <n v="66.2"/>
    <n v="20.55"/>
    <n v="0"/>
    <n v="-50.38"/>
    <n v="36.369999999999997"/>
    <s v="EUR"/>
    <n v="1.166343978"/>
    <s v="kg"/>
  </r>
  <r>
    <n v="7.120000000000001"/>
    <m/>
    <m/>
    <s v="entreprise"/>
    <s v="ST"/>
    <n v="200720433"/>
    <n v="202606"/>
    <s v="Express"/>
    <s v="UO"/>
    <s v="FedEx Priority"/>
    <s v="Bill_Sender_Prepaid"/>
    <n v="46059"/>
    <n v="46087"/>
    <x v="193"/>
    <m/>
    <s v="HYDRATIS B2B"/>
    <s v="HYDRATIS B2B"/>
    <s v="VOIE COMMUNALE 4"/>
    <s v="CR?ANCEY"/>
    <n v="21"/>
    <s v="FR"/>
    <n v="21320"/>
    <n v="34.76"/>
    <n v="4.13"/>
    <n v="0"/>
    <n v="-26.45"/>
    <n v="12.43"/>
    <n v="1"/>
    <n v="17.600000000000001"/>
    <n v="1.1000000000000001"/>
    <s v="P,HARMACIE BAILL"/>
    <s v="PHARMACIE BAILLE 181"/>
    <s v="PHARMACIE BAILLE 181"/>
    <s v="181 BOULEVARD BAILLE"/>
    <s v="MARSEILLE 5"/>
    <n v="13"/>
    <x v="0"/>
    <n v="13005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42:00"/>
    <n v="29.8"/>
    <n v="3.54"/>
    <n v="0"/>
    <n v="-22.68"/>
    <n v="10.66"/>
    <s v="EUR"/>
    <n v="1.166343978"/>
    <s v="kg"/>
  </r>
  <r>
    <n v="15.149999999999999"/>
    <m/>
    <m/>
    <s v="entreprise"/>
    <s v="ST"/>
    <n v="200720433"/>
    <n v="202606"/>
    <s v="Express"/>
    <s v="UO"/>
    <s v="FedEx Priority"/>
    <s v="Bill_Sender_Prepaid"/>
    <n v="46301"/>
    <n v="46332"/>
    <x v="194"/>
    <m/>
    <s v="HYDRATIS B2B"/>
    <s v="HYDRATIS B2B"/>
    <s v="VOIE COMMUNALE 4"/>
    <s v="CR?ANCEY"/>
    <n v="21"/>
    <s v="FR"/>
    <n v="21320"/>
    <n v="73.11"/>
    <n v="108.29"/>
    <n v="0"/>
    <n v="-55.64"/>
    <n v="125.76"/>
    <n v="6"/>
    <n v="69.739999999999995"/>
    <n v="69.739999999999995"/>
    <s v="E,Estelle"/>
    <s v="PHARMACIE DE LA ROCADE"/>
    <s v="PHARMACIE DE LA ROCADE"/>
    <s v="115 BOULEVARD CAMILLE BLANC"/>
    <s v="SETE"/>
    <n v="34"/>
    <x v="0"/>
    <n v="34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2:00"/>
    <n v="63.4"/>
    <n v="93.91"/>
    <n v="0"/>
    <n v="-48.25"/>
    <n v="109.06"/>
    <s v="EUR"/>
    <n v="1.153163127"/>
    <s v="kg"/>
  </r>
  <r>
    <n v="10.469999999999999"/>
    <m/>
    <m/>
    <s v="entreprise"/>
    <s v="ST"/>
    <n v="200720433"/>
    <n v="202606"/>
    <s v="Express"/>
    <s v="UO"/>
    <s v="FedEx Priority"/>
    <s v="Bill_Sender_Prepaid"/>
    <s v="05/29/2026"/>
    <d v="2026-01-06T00:00:00"/>
    <x v="195"/>
    <m/>
    <s v="HYDRATIS B2B"/>
    <s v="HYDRATIS B2B"/>
    <s v="VOIE COMMUNALE 4"/>
    <s v="CR?ANCEY"/>
    <n v="21"/>
    <s v="FR"/>
    <n v="21320"/>
    <n v="50.97"/>
    <n v="5.42"/>
    <n v="0"/>
    <n v="-38.79"/>
    <n v="17.61"/>
    <n v="2"/>
    <n v="39.6"/>
    <n v="5.28"/>
    <s v="M,AFRA"/>
    <s v="PHARMACIEDES PLATANES"/>
    <s v="PHARMACIEDES PLATANES"/>
    <s v="AVENUE DES PLATANES"/>
    <s v="MORDELLES"/>
    <n v="35"/>
    <x v="0"/>
    <n v="3531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0:38:00"/>
    <n v="43.8"/>
    <n v="4.66"/>
    <n v="0"/>
    <n v="-33.33"/>
    <n v="15.13"/>
    <s v="EUR"/>
    <n v="1.163724384"/>
    <s v="kg"/>
  </r>
  <r>
    <n v="8.7999999999999972"/>
    <m/>
    <m/>
    <s v="entreprise"/>
    <s v="ST"/>
    <n v="200720433"/>
    <n v="202606"/>
    <s v="Express"/>
    <s v="UO"/>
    <s v="FedEx Priority"/>
    <s v="Bill_Sender_Prepaid"/>
    <s v="05/28/2026"/>
    <s v="05/29/2026"/>
    <x v="196"/>
    <m/>
    <s v="HYDRATIS B2B"/>
    <s v="HYDRATIS B2B"/>
    <s v="VOIE COMMUNALE 4"/>
    <s v="CR?ANCEY"/>
    <n v="21"/>
    <s v="FR"/>
    <n v="21320"/>
    <n v="42.81"/>
    <n v="4.5599999999999996"/>
    <n v="0"/>
    <n v="-32.57"/>
    <n v="14.8"/>
    <n v="2"/>
    <n v="28.6"/>
    <n v="3.52"/>
    <s v="G,ILAR"/>
    <s v="PHARMACIE DE LA PLACE"/>
    <s v="PHARMACIE DE LA PLACE"/>
    <s v="13 RUE DE HOUDAN"/>
    <s v="SAINT-BRICE-COURCELLES"/>
    <n v="51"/>
    <x v="0"/>
    <n v="51370"/>
    <s v=" "/>
    <s v=" "/>
    <s v=" "/>
    <m/>
    <m/>
    <m/>
    <s v="N"/>
    <n v="30"/>
    <n v="31"/>
    <n v="39"/>
    <m/>
    <m/>
    <m/>
    <m/>
    <m/>
    <n v="0"/>
    <n v="0"/>
    <s v="EUR"/>
    <d v="2026-08-06T00:00:00"/>
    <x v="0"/>
    <m/>
    <s v="Domestic"/>
    <s v="Your Packaging"/>
    <d v="1899-12-30T09:01:00"/>
    <n v="36.799999999999997"/>
    <n v="3.92"/>
    <n v="0"/>
    <n v="-28"/>
    <n v="12.72"/>
    <s v="EUR"/>
    <n v="1.163318249"/>
    <s v="kg"/>
  </r>
  <r>
    <n v="11.469999999999999"/>
    <m/>
    <m/>
    <s v="entreprise"/>
    <s v="ST"/>
    <n v="200720433"/>
    <n v="202606"/>
    <s v="Express"/>
    <s v="UO"/>
    <s v="FedEx Priority"/>
    <s v="Bill_Sender_Prepaid"/>
    <d v="2026-01-06T00:00:00"/>
    <d v="2026-02-06T00:00:00"/>
    <x v="197"/>
    <m/>
    <s v="HYDRATIS B2B"/>
    <s v="HYDRATIS B2B"/>
    <s v="VOIE COMMUNALE 4"/>
    <s v="CR?ANCEY"/>
    <n v="21"/>
    <s v="FR"/>
    <n v="21320"/>
    <n v="55.99"/>
    <n v="6.64"/>
    <n v="0"/>
    <n v="-42.61"/>
    <n v="20.02"/>
    <n v="3"/>
    <n v="46.2"/>
    <n v="7.26"/>
    <s v="L,A PHARMAC"/>
    <s v="LA PHARMACIE PORTE D'AZUR"/>
    <s v="LA PHARMACIE PORTE D'AZUR"/>
    <s v="ROUTE DE MARSEILLE"/>
    <s v="BANDOL"/>
    <n v="83"/>
    <x v="0"/>
    <n v="8315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1:24:00"/>
    <n v="48"/>
    <n v="5.69"/>
    <n v="0"/>
    <n v="-36.53"/>
    <n v="17.16"/>
    <s v="EUR"/>
    <n v="1.1664392109999999"/>
    <s v="kg"/>
  </r>
  <r>
    <n v="14.150000000000006"/>
    <m/>
    <m/>
    <s v=""/>
    <s v="ST"/>
    <n v="200720433"/>
    <n v="202606"/>
    <s v="Express"/>
    <s v="UO"/>
    <s v="FedEx Priority"/>
    <s v="Bill_Sender_Prepaid"/>
    <n v="46331"/>
    <n v="1"/>
    <x v="198"/>
    <m/>
    <s v="HYDRATIS B2B"/>
    <s v="HYDRATIS B2B"/>
    <s v="VOIE COMMUNALE 4"/>
    <s v="CR?ANCEY"/>
    <n v="21"/>
    <s v="FR"/>
    <n v="21320"/>
    <n v="69.77"/>
    <n v="7.43"/>
    <n v="0"/>
    <n v="-53.1"/>
    <n v="24.1"/>
    <n v="4"/>
    <n v="63.36"/>
    <n v="14.08"/>
    <s v="P,HAR"/>
    <s v="PHARMACIE DU SOLEIL"/>
    <s v="PHARMACIE DU SOLEIL"/>
    <s v="CCIAL CORA"/>
    <s v="VILLENEUVE-D'ASCQ"/>
    <n v="59"/>
    <x v="0"/>
    <n v="5965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0:00:00"/>
    <n v="59.2"/>
    <n v="6.3"/>
    <n v="0"/>
    <n v="-45.05"/>
    <n v="20.45"/>
    <s v="EUR"/>
    <n v="1.178605944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5/29/2026"/>
    <d v="2026-01-06T00:00:00"/>
    <x v="199"/>
    <m/>
    <s v="HYDRATIS B2B"/>
    <s v="HYDRATIS B2B"/>
    <s v="VOIE COMMUNALE 4"/>
    <s v="CREANCEY"/>
    <n v="21"/>
    <s v="FR"/>
    <n v="21320"/>
    <n v="50.97"/>
    <n v="5.42"/>
    <n v="0"/>
    <n v="-38.79"/>
    <n v="17.61"/>
    <n v="3"/>
    <n v="38.28"/>
    <n v="6.6"/>
    <s v="P,HARMACIE DE LA"/>
    <s v="PHARMACIE DE LA ROTONDE"/>
    <s v="PHARMACIE DE LA ROTONDE"/>
    <s v="33 RUE DAMREMONT"/>
    <s v="PARIS 18"/>
    <n v="75"/>
    <x v="0"/>
    <n v="75018"/>
    <s v=" "/>
    <s v=" "/>
    <s v=" "/>
    <m/>
    <m/>
    <m/>
    <s v="N"/>
    <n v="12"/>
    <n v="30"/>
    <n v="45"/>
    <m/>
    <m/>
    <m/>
    <m/>
    <m/>
    <n v="0"/>
    <n v="0"/>
    <s v="EUR"/>
    <n v="46240"/>
    <x v="0"/>
    <m/>
    <s v="Domestic"/>
    <s v="Your Packaging"/>
    <d v="1899-12-30T12:50:00"/>
    <n v="43.8"/>
    <n v="4.66"/>
    <n v="0"/>
    <n v="-33.33"/>
    <n v="15.13"/>
    <s v="EUR"/>
    <n v="1.163724384"/>
    <s v="kg"/>
  </r>
  <r>
    <n v="10.800000000000004"/>
    <m/>
    <m/>
    <s v="entreprise"/>
    <s v="ST"/>
    <n v="200720433"/>
    <n v="202606"/>
    <s v="Express"/>
    <s v="UO"/>
    <s v="FedEx Priority"/>
    <s v="Bill_Sender_Prepaid"/>
    <s v="05/29/2026"/>
    <d v="2026-01-06T00:00:00"/>
    <x v="200"/>
    <m/>
    <s v="HYDRATIS B2B"/>
    <s v="HYDRATIS B2B"/>
    <s v="VOIE COMMUNALE 4"/>
    <s v="CR?ANCEY"/>
    <n v="21"/>
    <s v="FR"/>
    <n v="21320"/>
    <n v="52.6"/>
    <n v="5.6"/>
    <n v="0"/>
    <n v="-40.03"/>
    <n v="18.170000000000002"/>
    <n v="2"/>
    <n v="41.8"/>
    <n v="4.4000000000000004"/>
    <s v="L,Relin"/>
    <s v="PHARMACIE NOUVELLE CARNOT"/>
    <s v="PHARMACIE NOUVELLE CARNOT"/>
    <s v="103 BIS AV CARNOT"/>
    <s v="CONFLANS SAINTE HONORINE"/>
    <n v="78"/>
    <x v="0"/>
    <n v="787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39:00"/>
    <n v="45.2"/>
    <n v="4.8099999999999996"/>
    <n v="0"/>
    <n v="-34.4"/>
    <n v="15.61"/>
    <s v="EUR"/>
    <n v="1.163724384"/>
    <s v="kg"/>
  </r>
  <r>
    <n v="8.4599999999999973"/>
    <m/>
    <m/>
    <s v="entreprise"/>
    <s v="ST"/>
    <n v="200720433"/>
    <n v="202606"/>
    <s v="Express"/>
    <s v="UO"/>
    <s v="FedEx Priority"/>
    <s v="Bill_Sender_Prepaid"/>
    <n v="46148"/>
    <n v="46240"/>
    <x v="201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F,Guillon"/>
    <s v="PHARMACIE EQUATOP"/>
    <s v="PHARMACIE EQUATOP"/>
    <s v="247 BOULEVARD CHARLES DE GAULLE"/>
    <s v="SAINT-CYR-SUR-LOIRE"/>
    <n v="37"/>
    <x v="0"/>
    <n v="37540"/>
    <s v=" "/>
    <s v=" "/>
    <s v=" "/>
    <m/>
    <m/>
    <m/>
    <s v="N"/>
    <n v="20"/>
    <n v="20"/>
    <n v="30"/>
    <m/>
    <m/>
    <m/>
    <m/>
    <m/>
    <n v="0"/>
    <n v="0"/>
    <s v="EUR"/>
    <s v="06/15/2026"/>
    <x v="1"/>
    <m/>
    <s v="Domestic"/>
    <s v="Your Packaging"/>
    <d v="1899-12-30T10:54:00"/>
    <n v="35.4"/>
    <n v="4.2"/>
    <n v="0"/>
    <n v="-26.94"/>
    <n v="12.66"/>
    <s v="EUR"/>
    <n v="1.161210911"/>
    <s v="kg"/>
  </r>
  <r>
    <n v="7.7900000000000027"/>
    <m/>
    <m/>
    <s v="entreprise"/>
    <s v="ST"/>
    <n v="200720433"/>
    <n v="202606"/>
    <s v="Express"/>
    <s v="UO"/>
    <s v="FedEx Priority"/>
    <s v="Bill_Sender_Prepaid"/>
    <n v="46028"/>
    <n v="46059"/>
    <x v="202"/>
    <m/>
    <s v="HYDRATIS B2B"/>
    <s v="HYDRATIS B2B"/>
    <s v="VOIE COMMUNALE 4"/>
    <s v="CR?ANCEY"/>
    <n v="21"/>
    <s v="FR"/>
    <n v="21320"/>
    <n v="38.03"/>
    <n v="13.23"/>
    <n v="0"/>
    <n v="-28.94"/>
    <n v="22.31"/>
    <n v="2"/>
    <n v="22"/>
    <n v="3.52"/>
    <s v="F,INAZ"/>
    <s v="SPORT 2000 VAL CENIS VALSPORTS"/>
    <s v="SPORT 2000 VAL CENIS VALSPORTS"/>
    <s v="110 RUE DU MONT-CENIS"/>
    <s v="LANSLEBOURG-MONT-CENIS"/>
    <n v="73"/>
    <x v="0"/>
    <n v="7348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4:42:00"/>
    <n v="32.6"/>
    <n v="11.34"/>
    <n v="0"/>
    <n v="-24.81"/>
    <n v="19.13"/>
    <s v="EUR"/>
    <n v="1.1664392109999999"/>
    <s v="kg"/>
  </r>
  <r>
    <n v="16.830000000000005"/>
    <m/>
    <m/>
    <s v="entreprise"/>
    <s v="ST"/>
    <n v="200720433"/>
    <n v="202606"/>
    <s v="Express"/>
    <s v="UO"/>
    <s v="FedEx Priority"/>
    <s v="Bill_Sender_Prepaid"/>
    <d v="2026-08-06T00:00:00"/>
    <d v="2026-09-06T00:00:00"/>
    <x v="203"/>
    <m/>
    <s v="HYDRATIS B2B"/>
    <s v="HYDRATIS B2B"/>
    <s v="VOIE COMMUNALE 4"/>
    <s v="CR?ANCEY"/>
    <n v="21"/>
    <s v="FR"/>
    <n v="21320"/>
    <n v="81.150000000000006"/>
    <n v="109.22"/>
    <n v="0"/>
    <n v="-61.75"/>
    <n v="128.62"/>
    <n v="6"/>
    <n v="81.400000000000006"/>
    <n v="81.400000000000006"/>
    <s v="G,Grec"/>
    <s v="INTERSPORT 00576/000"/>
    <s v="INTERSPORT ST CLEMENT DE RIVIE"/>
    <s v="CAHUHA SAS"/>
    <s v="SAINT-CLEMENT-DE-RIVIERE"/>
    <n v="34"/>
    <x v="0"/>
    <n v="349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48:00"/>
    <n v="70.400000000000006"/>
    <n v="94.75"/>
    <n v="0"/>
    <n v="-53.57"/>
    <n v="111.58"/>
    <s v="EUR"/>
    <n v="1.1527377519999999"/>
    <s v="kg"/>
  </r>
  <r>
    <n v="14.480000000000004"/>
    <m/>
    <m/>
    <s v="entreprise"/>
    <s v="ST"/>
    <n v="200720433"/>
    <n v="202606"/>
    <s v="Express"/>
    <s v="UO"/>
    <s v="FedEx Priority"/>
    <s v="Bill_Sender_Prepaid"/>
    <d v="2026-09-06T00:00:00"/>
    <n v="46301"/>
    <x v="204"/>
    <m/>
    <s v="HYDRATIS B2B"/>
    <s v="HYDRATIS B2B"/>
    <s v="VOIE COMMUNALE 4"/>
    <s v="CR?ANCEY"/>
    <n v="21"/>
    <s v="FR"/>
    <n v="21320"/>
    <n v="69.849999999999994"/>
    <n v="8.2799999999999994"/>
    <n v="0"/>
    <n v="-53.16"/>
    <n v="24.97"/>
    <n v="5"/>
    <n v="65.56"/>
    <n v="65.56"/>
    <s v="A,RCICAUD"/>
    <s v="PHARMACIE DU GEANT (THERIAQUE)"/>
    <s v="PHARMACIE DU GEANT (THERIAQUE)"/>
    <s v="100 RUE DES PUITS DE LA VILLE"/>
    <s v="CHAURAY"/>
    <n v="79"/>
    <x v="0"/>
    <n v="791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5:00"/>
    <n v="60.6"/>
    <n v="7.18"/>
    <n v="0"/>
    <n v="-46.12"/>
    <n v="21.66"/>
    <s v="EUR"/>
    <n v="1.1526181719999999"/>
    <s v="kg"/>
  </r>
  <r>
    <n v="8.129999999999999"/>
    <m/>
    <m/>
    <s v="entreprise"/>
    <s v="ST"/>
    <n v="200720433"/>
    <n v="202606"/>
    <s v="Express"/>
    <s v="UO"/>
    <s v="FedEx Priority"/>
    <s v="Bill_Sender_Prepaid"/>
    <n v="46028"/>
    <n v="46059"/>
    <x v="205"/>
    <m/>
    <s v="HYDRATIS B2B"/>
    <s v="HYDRATIS B2B"/>
    <s v="VOIE COMMUNALE 4"/>
    <s v="CR?ANCEY"/>
    <n v="21"/>
    <s v="FR"/>
    <n v="21320"/>
    <n v="39.659999999999997"/>
    <n v="4.7"/>
    <n v="0"/>
    <n v="-30.18"/>
    <n v="14.18"/>
    <n v="2"/>
    <n v="24.2"/>
    <n v="3.08"/>
    <s v="S,Serre"/>
    <s v="PHARMACIE HERVAS"/>
    <s v="PHARMACIE HERVAS"/>
    <s v="7 ROUTE DE MALAUZAT"/>
    <s v="CHATEAUGAY"/>
    <n v="63"/>
    <x v="0"/>
    <n v="63119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9:12:00"/>
    <n v="34"/>
    <n v="4.03"/>
    <n v="0"/>
    <n v="-25.87"/>
    <n v="12.16"/>
    <s v="EUR"/>
    <n v="1.1664392109999999"/>
    <s v="kg"/>
  </r>
  <r>
    <n v="11.469999999999999"/>
    <m/>
    <m/>
    <s v="entreprise"/>
    <s v="ST"/>
    <n v="200720433"/>
    <n v="202606"/>
    <s v="Express"/>
    <s v="UO"/>
    <s v="FedEx Priority"/>
    <s v="Bill_Sender_Prepaid"/>
    <s v="05/28/2026"/>
    <s v="05/29/2026"/>
    <x v="206"/>
    <m/>
    <s v="HYDRATIS B2B"/>
    <s v="HYDRATIS B2B"/>
    <s v="VOIE COMMUNALE 4"/>
    <s v="CR?ANCEY"/>
    <n v="21"/>
    <s v="FR"/>
    <n v="21320"/>
    <n v="55.84"/>
    <n v="14.77"/>
    <n v="0"/>
    <n v="-42.5"/>
    <n v="28.12"/>
    <n v="3"/>
    <n v="46.2"/>
    <n v="10.56"/>
    <s v="P,HARMACIE"/>
    <s v="PHARMACIE DE LA SOULE"/>
    <s v="PHARMACIE DE LA SOULE"/>
    <s v="35 BLD DES PYRENEES"/>
    <s v="MAULEON-LICHARRE"/>
    <n v="64"/>
    <x v="0"/>
    <n v="6413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55:00"/>
    <n v="48"/>
    <n v="12.7"/>
    <n v="0"/>
    <n v="-36.53"/>
    <n v="24.17"/>
    <s v="EUR"/>
    <n v="1.163318249"/>
    <s v="kg"/>
  </r>
  <r>
    <n v="5.1099999999999994"/>
    <m/>
    <m/>
    <s v="entreprise"/>
    <s v="ST"/>
    <n v="200720433"/>
    <n v="202606"/>
    <s v="Express"/>
    <s v="UO"/>
    <s v="FedEx Priority"/>
    <s v="Bill_Sender_Prepaid"/>
    <s v="05/29/2026"/>
    <d v="2026-01-06T00:00:00"/>
    <x v="207"/>
    <m/>
    <s v="HYDRATIS B2B"/>
    <s v="HYDRATIS B2B"/>
    <s v="VOIE COMMUNALE 4"/>
    <s v="CR?ANCEY"/>
    <n v="21"/>
    <s v="FR"/>
    <n v="21320"/>
    <n v="24.9"/>
    <n v="2.64"/>
    <n v="0"/>
    <n v="-18.96"/>
    <n v="8.59"/>
    <n v="1"/>
    <n v="3.08"/>
    <n v="1.54"/>
    <s v="P,HARMA"/>
    <s v="PHARMACIE PLACE D'ARMES"/>
    <s v="PHARMACIE PLACE D'ARMES"/>
    <s v="2 RUE DE PARIS"/>
    <s v="DOUAI"/>
    <n v="59"/>
    <x v="0"/>
    <n v="59500"/>
    <s v=" "/>
    <s v=" "/>
    <s v=" "/>
    <m/>
    <m/>
    <m/>
    <s v="Y"/>
    <n v="12"/>
    <n v="20"/>
    <n v="29"/>
    <m/>
    <m/>
    <m/>
    <m/>
    <m/>
    <n v="0"/>
    <n v="0"/>
    <s v="EUR"/>
    <d v="2026-08-06T00:00:00"/>
    <x v="0"/>
    <m/>
    <s v="Domestic"/>
    <s v="Your Packaging"/>
    <d v="1899-12-30T08:55:00"/>
    <n v="21.4"/>
    <n v="2.27"/>
    <n v="0"/>
    <n v="-16.29"/>
    <n v="7.38"/>
    <s v="EUR"/>
    <n v="1.163724384"/>
    <s v="kg"/>
  </r>
  <r>
    <n v="5.4499999999999993"/>
    <m/>
    <m/>
    <s v="entreprise"/>
    <s v="ST"/>
    <n v="200720433"/>
    <n v="202606"/>
    <s v="Express"/>
    <s v="UO"/>
    <s v="FedEx Priority"/>
    <s v="Bill_Sender_Prepaid"/>
    <s v="05/29/2026"/>
    <s v="05/30/2026"/>
    <x v="208"/>
    <m/>
    <s v="HYDRATIS B2B"/>
    <s v="HYDRATIS B2B"/>
    <s v="VOIE COMMUNALE 4"/>
    <s v="CR?ANCEY"/>
    <n v="21"/>
    <s v="FR"/>
    <n v="21320"/>
    <n v="26.53"/>
    <n v="2.82"/>
    <n v="0"/>
    <n v="-20.190000000000001"/>
    <n v="9.16"/>
    <n v="1"/>
    <n v="6.6"/>
    <n v="2.86"/>
    <s v="C,HRISTINE"/>
    <s v="PHARMACIE NOTRE DAME"/>
    <s v="PHARMACIE NOTRE DAME"/>
    <s v="35 PLACE NOTRE DAME"/>
    <s v="PONTOISE"/>
    <n v="95"/>
    <x v="0"/>
    <n v="953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22:00"/>
    <n v="22.8"/>
    <n v="2.42"/>
    <n v="0"/>
    <n v="-17.350000000000001"/>
    <n v="7.87"/>
    <s v="EUR"/>
    <n v="1.163724384"/>
    <s v="kg"/>
  </r>
  <r>
    <n v="52.819999999999993"/>
    <m/>
    <m/>
    <s v="entreprise"/>
    <s v="ST"/>
    <n v="200720433"/>
    <n v="202606"/>
    <s v="Express"/>
    <s v="UO"/>
    <s v="FedEx Priority"/>
    <s v="Bill_Sender_Prepaid"/>
    <s v="05/29/2026"/>
    <n v="46028"/>
    <x v="209"/>
    <m/>
    <s v="HYDRATIS B2B"/>
    <s v="HYDRATIS B2B"/>
    <s v="VOIE COMMUNALE 4"/>
    <s v="CR?ANCEY"/>
    <n v="21"/>
    <s v="FR"/>
    <n v="21320"/>
    <n v="257.18"/>
    <n v="127.92"/>
    <n v="0"/>
    <n v="-195.72"/>
    <n v="189.38"/>
    <n v="15"/>
    <n v="286"/>
    <n v="234.3"/>
    <s v="A,NITA"/>
    <s v="GROUPEMENT CAP UNIPHARM"/>
    <s v="GROUPEMENT CAP UNIPHARM"/>
    <s v="7 RUE PIERRE ET MARIE CURIE"/>
    <s v="BLANQUEFORT"/>
    <n v="33"/>
    <x v="0"/>
    <n v="33290"/>
    <s v=" "/>
    <s v=" "/>
    <s v=" "/>
    <m/>
    <m/>
    <m/>
    <s v="N"/>
    <n v="29"/>
    <n v="31"/>
    <n v="40"/>
    <m/>
    <m/>
    <m/>
    <m/>
    <m/>
    <n v="0"/>
    <n v="0"/>
    <s v="EUR"/>
    <d v="2026-08-06T00:00:00"/>
    <x v="0"/>
    <m/>
    <s v="Domestic"/>
    <s v="Your Packaging"/>
    <d v="1899-12-30T10:14:00"/>
    <n v="221"/>
    <n v="109.92"/>
    <n v="0"/>
    <n v="-168.18"/>
    <n v="162.74"/>
    <s v="EUR"/>
    <n v="1.163724384"/>
    <s v="kg"/>
  </r>
  <r>
    <n v="13.809999999999995"/>
    <m/>
    <m/>
    <s v="entreprise"/>
    <s v="ST"/>
    <n v="200720433"/>
    <n v="202606"/>
    <s v="Express"/>
    <s v="UO"/>
    <s v="FedEx Priority"/>
    <s v="Bill_Sender_Prepaid"/>
    <s v="05/28/2026"/>
    <s v="05/29/2026"/>
    <x v="210"/>
    <m/>
    <s v="HYDRATIS B2B"/>
    <s v="HYDRATIS B2B"/>
    <s v="VOIE COMMUNALE 4"/>
    <s v="CR?ANCEY"/>
    <n v="21"/>
    <s v="FR"/>
    <n v="21320"/>
    <n v="67.239999999999995"/>
    <n v="7.15"/>
    <n v="0"/>
    <n v="-51.17"/>
    <n v="23.22"/>
    <n v="3"/>
    <n v="61.6"/>
    <n v="9.24"/>
    <s v="P,HARMACIE"/>
    <s v="PHARMACIE COAT"/>
    <s v="PHARMACIE COAT"/>
    <s v="13 RUE DE LA MALADIERE"/>
    <s v="MESSIGNY-ET-VANTOUX"/>
    <n v="21"/>
    <x v="0"/>
    <n v="2138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42:00"/>
    <n v="57.8"/>
    <n v="6.15"/>
    <n v="0"/>
    <n v="-43.99"/>
    <n v="19.96"/>
    <s v="EUR"/>
    <n v="1.163318249"/>
    <s v="kg"/>
  </r>
  <r>
    <n v="9.4600000000000009"/>
    <m/>
    <m/>
    <s v="entreprise"/>
    <s v="ST"/>
    <n v="200720433"/>
    <n v="202606"/>
    <s v="Express"/>
    <s v="UO"/>
    <s v="FedEx Priority"/>
    <s v="Bill_Sender_Prepaid"/>
    <n v="46028"/>
    <n v="46059"/>
    <x v="211"/>
    <m/>
    <s v="HYDRATIS B2B"/>
    <s v="HYDRATIS B2B"/>
    <s v="VOIE COMMUNALE 4"/>
    <s v="CR?ANCEY"/>
    <n v="21"/>
    <s v="FR"/>
    <n v="21320"/>
    <n v="46.19"/>
    <n v="5.47"/>
    <n v="0"/>
    <n v="-35.159999999999997"/>
    <n v="16.510000000000002"/>
    <n v="2"/>
    <n v="33"/>
    <n v="4.84"/>
    <s v="M,Belier"/>
    <s v="SPORT 2000 CLERMONT FERRAND"/>
    <s v="SPORT 2000 CLERMONT FERRAND"/>
    <s v="9008  RUE DE L'HERMITAGE"/>
    <s v="CLERMONT-FERRAND"/>
    <n v="63"/>
    <x v="0"/>
    <n v="630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30:00"/>
    <n v="39.6"/>
    <n v="4.6900000000000004"/>
    <n v="0"/>
    <n v="-30.14"/>
    <n v="14.15"/>
    <s v="EUR"/>
    <n v="1.1664392109999999"/>
    <s v="kg"/>
  </r>
  <r>
    <n v="11.809999999999995"/>
    <m/>
    <m/>
    <s v="entreprise"/>
    <s v="ST"/>
    <n v="200720433"/>
    <n v="202606"/>
    <s v="Express"/>
    <s v="UO"/>
    <s v="FedEx Priority"/>
    <s v="Bill_Sender_Prepaid"/>
    <d v="2026-01-06T00:00:00"/>
    <n v="46059"/>
    <x v="212"/>
    <m/>
    <s v="HYDRATIS B2B"/>
    <s v="HYDRATIS B2B"/>
    <s v="VOIE COMMUNALE 4"/>
    <s v="CR?ANCEY"/>
    <n v="21"/>
    <s v="FR"/>
    <n v="21320"/>
    <n v="57.62"/>
    <n v="6.82"/>
    <n v="0"/>
    <n v="-43.85"/>
    <n v="20.6"/>
    <n v="3"/>
    <n v="48.4"/>
    <n v="9.9"/>
    <s v="B,Baranes"/>
    <s v="PHARMACIE SOURIRE"/>
    <s v="PHARMACIE SOURIRE"/>
    <s v="MIROMESNIL"/>
    <s v="PARIS 08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30:00"/>
    <n v="49.4"/>
    <n v="5.85"/>
    <n v="0"/>
    <n v="-37.590000000000003"/>
    <n v="17.66"/>
    <s v="EUR"/>
    <n v="1.166439210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n v="46271"/>
    <x v="213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96"/>
    <n v="36.96"/>
    <s v="P,Jardin"/>
    <s v="PHARMACIE DES JARDINS"/>
    <s v="PHARMACIE DES JARDINS"/>
    <s v="2 RUE DES JARDINS"/>
    <s v="METZ"/>
    <n v="57"/>
    <x v="0"/>
    <n v="570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09:22:00"/>
    <n v="42.4"/>
    <n v="5.03"/>
    <n v="0"/>
    <n v="-32.270000000000003"/>
    <n v="15.16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5/29/2026"/>
    <d v="2026-01-06T00:00:00"/>
    <x v="214"/>
    <m/>
    <s v="HYDRATIS B2B"/>
    <s v="HYDRATIS B2B"/>
    <s v="VOIE COMMUNALE 4"/>
    <s v="CR?ANCEY"/>
    <n v="21"/>
    <s v="FR"/>
    <n v="21320"/>
    <n v="46.08"/>
    <n v="4.9000000000000004"/>
    <n v="0"/>
    <n v="-35.07"/>
    <n v="15.91"/>
    <n v="2"/>
    <n v="33"/>
    <n v="3.96"/>
    <s v="C,YRIL"/>
    <s v="PHARMACIE DE L'ESCALE"/>
    <s v="PHARMACIE DE L'ESCALE"/>
    <s v="CCIAL 1 RUE JULES VERNE"/>
    <s v="LANGUEUX"/>
    <n v="22"/>
    <x v="0"/>
    <n v="2236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11:00"/>
    <n v="39.6"/>
    <n v="4.21"/>
    <n v="0"/>
    <n v="-30.14"/>
    <n v="13.67"/>
    <s v="EUR"/>
    <n v="1.163724384"/>
    <s v="kg"/>
  </r>
  <r>
    <n v="19.840000000000003"/>
    <m/>
    <m/>
    <s v="entreprise"/>
    <s v="ST"/>
    <n v="200720433"/>
    <n v="202606"/>
    <s v="Express"/>
    <s v="UO"/>
    <s v="FedEx Priority"/>
    <s v="Bill_Sender_Prepaid"/>
    <n v="46148"/>
    <n v="46179"/>
    <x v="215"/>
    <m/>
    <s v="HYDRATIS B2B"/>
    <s v="HYDRATIS B2B"/>
    <s v="VOIE COMMUNALE 4"/>
    <s v="CR?ANCEY"/>
    <n v="21"/>
    <s v="FR"/>
    <n v="21320"/>
    <n v="96.38"/>
    <n v="11.43"/>
    <n v="0"/>
    <n v="-73.34"/>
    <n v="34.46"/>
    <n v="5"/>
    <n v="101.2"/>
    <n v="101.2"/>
    <s v="K,ARIN"/>
    <s v="PHARMACIE NOTRE DAME"/>
    <s v="PHARMACIE NOTRE DAME"/>
    <s v="69 RUE DE PARIS"/>
    <s v="LE HAVRE"/>
    <n v="76"/>
    <x v="0"/>
    <n v="76600"/>
    <s v=" "/>
    <s v=" "/>
    <s v=" "/>
    <m/>
    <m/>
    <m/>
    <s v="N"/>
    <n v="30"/>
    <n v="32"/>
    <n v="40"/>
    <m/>
    <m/>
    <m/>
    <m/>
    <m/>
    <n v="0"/>
    <n v="0"/>
    <s v="EUR"/>
    <s v="06/15/2026"/>
    <x v="1"/>
    <m/>
    <s v="Domestic"/>
    <s v="Your Packaging"/>
    <d v="1899-12-30T10:08:00"/>
    <n v="83"/>
    <n v="9.84"/>
    <n v="0"/>
    <n v="-63.16"/>
    <n v="29.68"/>
    <s v="EUR"/>
    <n v="1.161210911"/>
    <s v="kg"/>
  </r>
  <r>
    <n v="19.499999999999993"/>
    <m/>
    <m/>
    <s v="entreprise"/>
    <s v="ST"/>
    <n v="200720433"/>
    <n v="202606"/>
    <s v="Express"/>
    <s v="UO"/>
    <s v="FedEx Priority"/>
    <s v="Bill_Sender_Prepaid"/>
    <s v="05/28/2026"/>
    <s v="05/29/2026"/>
    <x v="216"/>
    <m/>
    <s v="HYDRATIS B2B"/>
    <s v="HYDRATIS B2B"/>
    <s v="VOIE COMMUNALE 4"/>
    <s v="CR?ANCEY"/>
    <n v="21"/>
    <s v="FR"/>
    <n v="21320"/>
    <n v="94.93"/>
    <n v="10.11"/>
    <n v="0"/>
    <n v="-72.239999999999995"/>
    <n v="32.79"/>
    <n v="5"/>
    <n v="99"/>
    <n v="23.1"/>
    <s v="O,PERA"/>
    <s v="PHARMACIE BASTILLE"/>
    <s v="PHARMACIE BASTILLE"/>
    <s v="6 BOULEVARD RICHARD LENOIR"/>
    <s v="PARIS 11"/>
    <n v="75"/>
    <x v="0"/>
    <n v="75011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08:44:00"/>
    <n v="81.599999999999994"/>
    <n v="8.69"/>
    <n v="0"/>
    <n v="-62.1"/>
    <n v="28.19"/>
    <s v="EUR"/>
    <n v="1.163318249"/>
    <s v="kg"/>
  </r>
  <r>
    <n v="11.809999999999995"/>
    <m/>
    <m/>
    <s v="entreprise"/>
    <s v="ST"/>
    <n v="200720433"/>
    <n v="202606"/>
    <s v="Express"/>
    <s v="UO"/>
    <s v="FedEx Priority"/>
    <s v="Bill_Sender_Prepaid"/>
    <s v="05/29/2026"/>
    <n v="46028"/>
    <x v="217"/>
    <m/>
    <s v="HYDRATIS B2B"/>
    <s v="HYDRATIS B2B"/>
    <s v="VOIE COMMUNALE 4"/>
    <s v="CR?ANCEY"/>
    <n v="21"/>
    <s v="FR"/>
    <n v="21320"/>
    <n v="57.49"/>
    <n v="15.37"/>
    <n v="0"/>
    <n v="-43.74"/>
    <n v="29.12"/>
    <n v="3"/>
    <n v="48.4"/>
    <n v="9.9"/>
    <s v="L,OPEZ"/>
    <s v="PHARMACIE DES ALLEES"/>
    <s v="PHARMACIE DES ALLEES"/>
    <s v="27 ALLEE D ETIGNY"/>
    <s v="BAGNERES-DE-LUCHON"/>
    <n v="31"/>
    <x v="0"/>
    <n v="31110"/>
    <s v=" "/>
    <s v=" "/>
    <s v=" "/>
    <m/>
    <m/>
    <m/>
    <s v="N"/>
    <n v="20"/>
    <n v="20"/>
    <n v="30"/>
    <m/>
    <m/>
    <m/>
    <m/>
    <m/>
    <n v="0"/>
    <n v="0"/>
    <s v="EUR"/>
    <n v="46240"/>
    <x v="0"/>
    <m/>
    <s v="Domestic"/>
    <s v="Your Packaging"/>
    <d v="1899-12-30T12:04:00"/>
    <n v="49.4"/>
    <n v="13.21"/>
    <n v="0"/>
    <n v="-37.590000000000003"/>
    <n v="25.02"/>
    <s v="EUR"/>
    <n v="1.163724384"/>
    <s v="kg"/>
  </r>
  <r>
    <n v="28.850000000000009"/>
    <m/>
    <m/>
    <s v="entreprise"/>
    <s v="ST"/>
    <n v="200720433"/>
    <n v="202606"/>
    <s v="Express"/>
    <s v="UO"/>
    <s v="FedEx Priority"/>
    <s v="Bill_Sender_Prepaid"/>
    <d v="2026-10-06T00:00:00"/>
    <n v="46332"/>
    <x v="218"/>
    <m/>
    <s v="HYDRATIS B2B"/>
    <s v="HYDRATIS B2B"/>
    <s v="VOIE COMMUNALE 4"/>
    <s v="CR?ANCEY"/>
    <n v="21"/>
    <s v="FR"/>
    <n v="21320"/>
    <n v="139.19"/>
    <n v="116.12"/>
    <n v="0"/>
    <n v="-105.92"/>
    <n v="149.38999999999999"/>
    <n v="8"/>
    <n v="154.22"/>
    <n v="154.22"/>
    <s v="P,H ETAPLOISE"/>
    <s v="PHARMACIE ETAPOISE"/>
    <s v="PHARMACIE ETAPOISE"/>
    <s v="34 PLACE DU GENERAL DE GAULLE"/>
    <s v="?TAPLES"/>
    <n v="62"/>
    <x v="0"/>
    <n v="62630"/>
    <s v=" "/>
    <s v=" "/>
    <s v=" "/>
    <m/>
    <m/>
    <m/>
    <s v="N"/>
    <n v="15"/>
    <n v="30"/>
    <n v="40"/>
    <m/>
    <m/>
    <m/>
    <m/>
    <m/>
    <n v="0"/>
    <n v="0"/>
    <s v="EUR"/>
    <s v="06/15/2026"/>
    <x v="1"/>
    <m/>
    <s v="Domestic"/>
    <s v="Your Packaging"/>
    <d v="1899-12-30T14:18:00"/>
    <n v="120.7"/>
    <n v="100.7"/>
    <n v="0"/>
    <n v="-91.85"/>
    <n v="129.55000000000001"/>
    <s v="EUR"/>
    <n v="1.153163127"/>
    <s v="kg"/>
  </r>
  <r>
    <n v="11.809999999999995"/>
    <m/>
    <m/>
    <s v="entreprise"/>
    <s v="ST"/>
    <n v="200720433"/>
    <n v="202606"/>
    <s v="Express"/>
    <s v="UO"/>
    <s v="FedEx Priority"/>
    <s v="Bill_Sender_Prepaid"/>
    <d v="2026-09-06T00:00:00"/>
    <d v="2026-10-06T00:00:00"/>
    <x v="219"/>
    <m/>
    <s v="HYDRATIS B2B"/>
    <s v="HYDRATIS B2B"/>
    <s v="VOIE COMMUNALE 4"/>
    <s v="CR?ANCEY"/>
    <n v="21"/>
    <s v="FR"/>
    <n v="21320"/>
    <n v="56.94"/>
    <n v="6.74"/>
    <n v="0"/>
    <n v="-43.33"/>
    <n v="20.36"/>
    <n v="4"/>
    <n v="46.64"/>
    <n v="46.64"/>
    <s v="P,Hiegare"/>
    <s v="PHARMACIE DE LA GARE 95"/>
    <s v="PHARMACIE DE LA GARE 95"/>
    <s v="4 BOULEVARD OSCAR THEVENIN"/>
    <s v="HERBLAY SUR SEINE"/>
    <n v="95"/>
    <x v="0"/>
    <n v="952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12:00"/>
    <n v="49.4"/>
    <n v="5.85"/>
    <n v="0"/>
    <n v="-37.590000000000003"/>
    <n v="17.66"/>
    <s v="EUR"/>
    <n v="1.1526181719999999"/>
    <s v="kg"/>
  </r>
  <r>
    <n v="10.800000000000004"/>
    <m/>
    <m/>
    <s v="entreprise"/>
    <s v="ST"/>
    <n v="200720433"/>
    <n v="202606"/>
    <s v="Express"/>
    <s v="UO"/>
    <s v="FedEx Priority"/>
    <s v="Bill_Sender_Prepaid"/>
    <d v="2026-02-06T00:00:00"/>
    <d v="2026-03-06T00:00:00"/>
    <x v="220"/>
    <m/>
    <s v="HYDRATIS B2B"/>
    <s v="HYDRATIS B2B"/>
    <s v="VOIE COMMUNALE 4"/>
    <s v="CR?ANCEY"/>
    <n v="21"/>
    <s v="FR"/>
    <n v="21320"/>
    <n v="52.72"/>
    <n v="6.24"/>
    <n v="0"/>
    <n v="-40.119999999999997"/>
    <n v="18.84"/>
    <n v="3"/>
    <n v="39.82"/>
    <n v="7.26"/>
    <s v="A,LINE"/>
    <s v="INTERSPORT MONTIVILLIERS 04545/000"/>
    <s v="INTERSPORT MONTIVILLIERS 04545"/>
    <s v="SAS MONTIVILLIERS LOISIRS DIFFUSION"/>
    <s v="MONTIVILLIERS"/>
    <n v="76"/>
    <x v="0"/>
    <n v="7629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09:06:00"/>
    <n v="45.2"/>
    <n v="5.35"/>
    <n v="0"/>
    <n v="-34.4"/>
    <n v="16.149999999999999"/>
    <s v="EUR"/>
    <n v="1.166343978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2-06T00:00:00"/>
    <d v="2026-03-06T00:00:00"/>
    <x v="221"/>
    <m/>
    <s v="HYDRATIS B2B"/>
    <s v="HYDRATIS B2B"/>
    <s v="VOIE COMMUNALE 4"/>
    <s v="CR?ANCEY"/>
    <n v="21"/>
    <s v="FR"/>
    <n v="21320"/>
    <n v="47.82"/>
    <n v="5.67"/>
    <n v="0"/>
    <n v="-36.39"/>
    <n v="17.100000000000001"/>
    <n v="2"/>
    <n v="35.200000000000003"/>
    <n v="3.96"/>
    <s v="T,Tessier"/>
    <s v="PHARMACIE LAENNEC"/>
    <s v="PHARMACIE LAENNEC"/>
    <s v="20 BOULEVARD LAENNEC"/>
    <s v="PLOERMEL"/>
    <n v="56"/>
    <x v="0"/>
    <n v="568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4:35:00"/>
    <n v="41"/>
    <n v="4.8600000000000003"/>
    <n v="0"/>
    <n v="-31.2"/>
    <n v="14.66"/>
    <s v="EUR"/>
    <n v="1.166343978"/>
    <s v="kg"/>
  </r>
  <r>
    <n v="10.129999999999995"/>
    <m/>
    <m/>
    <s v="entreprise"/>
    <s v="ST"/>
    <n v="200720433"/>
    <n v="202606"/>
    <s v="Express"/>
    <s v="UO"/>
    <s v="FedEx Priority"/>
    <s v="Bill_Sender_Prepaid"/>
    <s v="05/28/2026"/>
    <s v="05/29/2026"/>
    <x v="222"/>
    <m/>
    <s v="HYDRATIS B2B"/>
    <s v="HYDRATIS B2B"/>
    <s v="VOIE COMMUNALE 4"/>
    <s v="CR?ANCEY"/>
    <n v="21"/>
    <s v="FR"/>
    <n v="21320"/>
    <n v="49.32"/>
    <n v="5.25"/>
    <n v="0"/>
    <n v="-37.54"/>
    <n v="17.03"/>
    <n v="3"/>
    <n v="35.42"/>
    <n v="7.26"/>
    <s v="A,MANDINE"/>
    <s v="PHARMACIE DE LA GARE"/>
    <s v="PHARMACIE DE LA GARE"/>
    <s v="PLACE DE LA GARE"/>
    <s v="JUAN-LES-PINS"/>
    <n v="6"/>
    <x v="0"/>
    <n v="616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3:30:00"/>
    <n v="42.4"/>
    <n v="4.51"/>
    <n v="0"/>
    <n v="-32.270000000000003"/>
    <n v="14.64"/>
    <s v="EUR"/>
    <n v="1.163318249"/>
    <s v="kg"/>
  </r>
  <r>
    <n v="10.129999999999995"/>
    <m/>
    <m/>
    <s v="entreprise"/>
    <s v="ST"/>
    <n v="200720433"/>
    <n v="202606"/>
    <s v="Express"/>
    <s v="UO"/>
    <s v="FedEx Priority"/>
    <s v="Bill_Sender_Prepaid"/>
    <s v="05/29/2026"/>
    <n v="46028"/>
    <x v="223"/>
    <m/>
    <s v="HYDRATIS B2B"/>
    <s v="HYDRATIS B2B"/>
    <s v="VOIE COMMUNALE 4"/>
    <s v="CR?ANCEY"/>
    <n v="21"/>
    <s v="FR"/>
    <n v="21320"/>
    <n v="49.34"/>
    <n v="5.25"/>
    <n v="0"/>
    <n v="-37.549999999999997"/>
    <n v="17.04"/>
    <n v="2"/>
    <n v="36.08"/>
    <n v="4.84"/>
    <s v="B,Brault"/>
    <s v="PHARMACIE BRAULT"/>
    <s v="PHARMACIE BRAULT"/>
    <s v="13-15 RUE NATIONALE"/>
    <s v="LA CELLE-SAINT-AVANT"/>
    <n v="37"/>
    <x v="0"/>
    <n v="3716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4:34:00"/>
    <n v="42.4"/>
    <n v="4.51"/>
    <n v="0"/>
    <n v="-32.270000000000003"/>
    <n v="14.64"/>
    <s v="EUR"/>
    <n v="1.163724384"/>
    <s v="kg"/>
  </r>
  <r>
    <n v="8.129999999999999"/>
    <m/>
    <m/>
    <s v="entreprise"/>
    <s v="ST"/>
    <n v="200720433"/>
    <n v="202606"/>
    <s v="Express"/>
    <s v="UO"/>
    <s v="FedEx Priority"/>
    <s v="Bill_Sender_Prepaid"/>
    <s v="05/28/2026"/>
    <s v="05/29/2026"/>
    <x v="224"/>
    <m/>
    <s v="HYDRATIS B2B"/>
    <s v="HYDRATIS B2B"/>
    <s v="VOIE COMMUNALE 4"/>
    <s v="CR?ANCEY"/>
    <n v="21"/>
    <s v="FR"/>
    <n v="21320"/>
    <n v="39.549999999999997"/>
    <n v="4.21"/>
    <n v="0"/>
    <n v="-30.1"/>
    <n v="13.67"/>
    <n v="2"/>
    <n v="22.44"/>
    <n v="5.28"/>
    <s v="J,EREMI"/>
    <s v="PHARMACIE VASLIN"/>
    <s v="PHARMACIE VASLIN"/>
    <s v="15 BOULEVARD VICTOR HUGO"/>
    <s v="SAINT-JEAN-DE-LUZ"/>
    <n v="64"/>
    <x v="0"/>
    <n v="645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4:12:00"/>
    <n v="34"/>
    <n v="3.62"/>
    <n v="0"/>
    <n v="-25.87"/>
    <n v="11.75"/>
    <s v="EUR"/>
    <n v="1.163318249"/>
    <s v="kg"/>
  </r>
  <r>
    <n v="8.4599999999999973"/>
    <m/>
    <m/>
    <s v="entreprise"/>
    <s v="ST"/>
    <n v="200720433"/>
    <n v="202606"/>
    <s v="Express"/>
    <s v="UO"/>
    <s v="FedEx Priority"/>
    <s v="Bill_Sender_Prepaid"/>
    <n v="46028"/>
    <d v="2026-02-06T00:00:00"/>
    <x v="225"/>
    <m/>
    <s v="HYDRATIS B2B"/>
    <s v="HYDRATIS B2B"/>
    <s v="VOIE COMMUNALE 4"/>
    <s v="CR?ANCEY"/>
    <n v="21"/>
    <s v="FR"/>
    <n v="21320"/>
    <n v="41.29"/>
    <n v="4.9000000000000004"/>
    <n v="0"/>
    <n v="-31.42"/>
    <n v="14.77"/>
    <n v="2"/>
    <n v="26.4"/>
    <n v="3.52"/>
    <s v="G,ALLO"/>
    <s v="PHARMACIE DU MUSEE"/>
    <s v="PHARMACIE DU MUSEE"/>
    <s v="8 PLACE ERNEST THOREL"/>
    <s v="LOUVIERS"/>
    <n v="27"/>
    <x v="0"/>
    <n v="274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12:00"/>
    <n v="35.4"/>
    <n v="4.2"/>
    <n v="0"/>
    <n v="-26.94"/>
    <n v="12.66"/>
    <s v="EUR"/>
    <n v="1.1664392109999999"/>
    <s v="kg"/>
  </r>
  <r>
    <n v="8.7999999999999972"/>
    <m/>
    <m/>
    <s v="entreprise"/>
    <s v="ST"/>
    <n v="200720433"/>
    <n v="202606"/>
    <s v="Express"/>
    <s v="UO"/>
    <s v="FedEx Priority"/>
    <s v="Bill_Sender_Prepaid"/>
    <d v="2026-01-06T00:00:00"/>
    <n v="46059"/>
    <x v="226"/>
    <m/>
    <s v="HYDRATIS B2B"/>
    <s v="HYDRATIS B2B"/>
    <s v="VOIE COMMUNALE 4"/>
    <s v="CR?ANCEY"/>
    <n v="21"/>
    <s v="FR"/>
    <n v="21320"/>
    <n v="42.92"/>
    <n v="5.09"/>
    <n v="0"/>
    <n v="-32.659999999999997"/>
    <n v="15.35"/>
    <n v="3"/>
    <n v="28.16"/>
    <n v="5.28"/>
    <s v="P,HIE VALIBHAY"/>
    <s v="PHARMACIE VALIBHAY"/>
    <s v="PHARMACIE VALIBHAY"/>
    <s v="25 AVENUE JEAN JAURES"/>
    <s v="NEUILLY SUR MARNE"/>
    <n v="93"/>
    <x v="0"/>
    <n v="9333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30:00"/>
    <n v="36.799999999999997"/>
    <n v="4.3600000000000003"/>
    <n v="0"/>
    <n v="-28"/>
    <n v="13.16"/>
    <s v="EUR"/>
    <n v="1.1664392109999999"/>
    <s v="kg"/>
  </r>
  <r>
    <n v="14.480000000000004"/>
    <m/>
    <m/>
    <s v=""/>
    <s v="ST"/>
    <n v="200720433"/>
    <n v="202606"/>
    <s v="Express"/>
    <s v="UO"/>
    <s v="FedEx Priority"/>
    <s v="Bill_Sender_Prepaid"/>
    <n v="46059"/>
    <n v="46087"/>
    <x v="227"/>
    <m/>
    <s v="HYDRATIS B2B"/>
    <s v="HYDRATIS B2B"/>
    <s v="VOIE COMMUNALE 4"/>
    <s v="CR?ANCEY"/>
    <n v="21"/>
    <s v="FR"/>
    <n v="21320"/>
    <n v="70.680000000000007"/>
    <n v="8.3699999999999992"/>
    <n v="0"/>
    <n v="-53.79"/>
    <n v="25.26"/>
    <n v="4"/>
    <n v="66"/>
    <n v="20.239999999999998"/>
    <s v="I,NES"/>
    <s v="CAP SYNERGIPHAR"/>
    <s v="CAP SYNERGIPHAR"/>
    <s v="CAP SYNERGIPHAR"/>
    <s v="MONTROUGE"/>
    <n v="92"/>
    <x v="0"/>
    <n v="92120"/>
    <s v=" "/>
    <s v=" "/>
    <s v=" "/>
    <m/>
    <m/>
    <m/>
    <s v="N"/>
    <n v="30"/>
    <n v="30"/>
    <n v="38"/>
    <m/>
    <m/>
    <m/>
    <m/>
    <m/>
    <n v="0"/>
    <n v="0"/>
    <s v="EUR"/>
    <n v="46240"/>
    <x v="0"/>
    <m/>
    <s v="Domestic"/>
    <s v="Your Packaging"/>
    <d v="1899-12-30T12:31:00"/>
    <n v="60.6"/>
    <n v="7.18"/>
    <n v="0"/>
    <n v="-46.12"/>
    <n v="21.66"/>
    <s v="EUR"/>
    <n v="1.166343978"/>
    <s v="kg"/>
  </r>
  <r>
    <n v="8.4599999999999973"/>
    <m/>
    <m/>
    <s v="entreprise"/>
    <s v="ST"/>
    <n v="200720433"/>
    <n v="202606"/>
    <s v="Express"/>
    <s v="UO"/>
    <s v="FedEx Priority"/>
    <s v="Bill_Sender_Prepaid"/>
    <n v="46028"/>
    <n v="46059"/>
    <x v="228"/>
    <m/>
    <s v="HYDRATIS B2B"/>
    <s v="HYDRATIS B2B"/>
    <s v="VOIE COMMUNALE 4"/>
    <s v="CR?ANCEY"/>
    <n v="21"/>
    <s v="FR"/>
    <n v="21320"/>
    <n v="41.29"/>
    <n v="4.9000000000000004"/>
    <n v="0"/>
    <n v="-31.42"/>
    <n v="14.77"/>
    <n v="2"/>
    <n v="26.4"/>
    <n v="3.52"/>
    <s v="K,ETELS"/>
    <s v="PHARMACIE KETELS"/>
    <s v="PHARMACIE KETELS"/>
    <s v="9 AVENUE DE L EUROPE"/>
    <s v="PERONNE"/>
    <n v="80"/>
    <x v="0"/>
    <n v="802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28:00"/>
    <n v="35.4"/>
    <n v="4.2"/>
    <n v="0"/>
    <n v="-26.94"/>
    <n v="12.66"/>
    <s v="EUR"/>
    <n v="1.1664392109999999"/>
    <s v="kg"/>
  </r>
  <r>
    <n v="12.14"/>
    <m/>
    <m/>
    <s v="entreprise"/>
    <s v="ST"/>
    <n v="200720433"/>
    <n v="202606"/>
    <s v="Express"/>
    <s v="UO"/>
    <s v="FedEx Priority"/>
    <s v="Bill_Sender_Prepaid"/>
    <n v="46148"/>
    <d v="2026-08-06T00:00:00"/>
    <x v="229"/>
    <m/>
    <s v="HYDRATIS B2B"/>
    <s v="HYDRATIS B2B"/>
    <s v="VOIE COMMUNALE 4"/>
    <s v="CR?ANCEY"/>
    <n v="21"/>
    <s v="FR"/>
    <n v="21320"/>
    <n v="58.99"/>
    <n v="6.99"/>
    <n v="0"/>
    <n v="-44.89"/>
    <n v="21.09"/>
    <n v="4"/>
    <n v="49.94"/>
    <n v="49.94"/>
    <s v="J,ADE"/>
    <s v="PHARMACIE DE LA PLAGE"/>
    <s v="PHARMACIE DE LA PLAGE"/>
    <s v="43 AVENUE MAURICE MARTIN"/>
    <s v="MIMIZAN"/>
    <n v="40"/>
    <x v="0"/>
    <n v="40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43:00"/>
    <n v="50.8"/>
    <n v="6.02"/>
    <n v="0"/>
    <n v="-38.659999999999997"/>
    <n v="18.16"/>
    <s v="EUR"/>
    <n v="1.161210911"/>
    <s v="kg"/>
  </r>
  <r>
    <n v="8.4599999999999973"/>
    <m/>
    <m/>
    <s v=""/>
    <s v="ST"/>
    <n v="200720433"/>
    <n v="202606"/>
    <s v="Express"/>
    <s v="UO"/>
    <s v="FedEx Priority"/>
    <s v="Bill_Sender_Prepaid"/>
    <d v="2026-02-06T00:00:00"/>
    <d v="2026-03-06T00:00:00"/>
    <x v="230"/>
    <m/>
    <s v="HYDRATIS B2B"/>
    <s v="HYDRATIS B2B"/>
    <s v="VOIE COMMUNALE 4"/>
    <s v="CR?ANCEY"/>
    <n v="21"/>
    <s v="FR"/>
    <n v="21320"/>
    <n v="41.29"/>
    <n v="4.9000000000000004"/>
    <n v="0"/>
    <n v="-31.42"/>
    <n v="14.77"/>
    <n v="2"/>
    <n v="26.4"/>
    <n v="2.64"/>
    <s v="O,LIVIERS"/>
    <s v="PHARMACIE DES OLIVIERS"/>
    <s v="PHARMACIE DES OLIVIERS"/>
    <s v="AV FREDERIC MISTRAL"/>
    <s v="PIERREFEU-DU-VAR"/>
    <n v="83"/>
    <x v="0"/>
    <n v="83390"/>
    <s v=" "/>
    <s v=" "/>
    <s v=" "/>
    <m/>
    <m/>
    <m/>
    <s v="N"/>
    <n v="30"/>
    <n v="31"/>
    <n v="39"/>
    <m/>
    <m/>
    <m/>
    <m/>
    <m/>
    <n v="0"/>
    <n v="0"/>
    <s v="EUR"/>
    <d v="2026-08-06T00:00:00"/>
    <x v="0"/>
    <m/>
    <s v="Domestic"/>
    <s v="Your Packaging"/>
    <d v="1899-12-30T11:51:00"/>
    <n v="35.4"/>
    <n v="4.2"/>
    <n v="0"/>
    <n v="-26.94"/>
    <n v="12.66"/>
    <s v="EUR"/>
    <n v="1.166343978"/>
    <s v="kg"/>
  </r>
  <r>
    <n v="12.480000000000004"/>
    <m/>
    <m/>
    <s v="entreprise"/>
    <s v="ST"/>
    <n v="200720433"/>
    <n v="202606"/>
    <s v="Express"/>
    <s v="UO"/>
    <s v="FedEx Priority"/>
    <s v="Bill_Sender_Prepaid"/>
    <d v="2026-01-06T00:00:00"/>
    <n v="46059"/>
    <x v="231"/>
    <m/>
    <s v="HYDRATIS B2B"/>
    <s v="HYDRATIS B2B"/>
    <s v="VOIE COMMUNALE 4"/>
    <s v="CR?ANCEY"/>
    <n v="21"/>
    <s v="FR"/>
    <n v="21320"/>
    <n v="60.89"/>
    <n v="7.22"/>
    <n v="0"/>
    <n v="-46.33"/>
    <n v="21.78"/>
    <n v="3"/>
    <n v="52.36"/>
    <n v="8.58"/>
    <s v="I,NTER"/>
    <s v="INTERSPORT BAYEUX 00115/000"/>
    <s v="INTERSPORT BAYEUX 00115/000"/>
    <s v="SAS BAYEUX SPORTS"/>
    <s v="BAYEUX"/>
    <n v="14"/>
    <x v="0"/>
    <n v="1440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09:59:00"/>
    <n v="52.2"/>
    <n v="6.19"/>
    <n v="0"/>
    <n v="-39.72"/>
    <n v="18.670000000000002"/>
    <s v="EUR"/>
    <n v="1.1664392109999999"/>
    <s v="kg"/>
  </r>
  <r>
    <n v="6.120000000000001"/>
    <m/>
    <m/>
    <s v="entreprise"/>
    <s v="ST"/>
    <n v="200720433"/>
    <n v="202606"/>
    <s v="Express"/>
    <s v="UO"/>
    <s v="FedEx Priority"/>
    <s v="Bill_Sender_Prepaid"/>
    <n v="46028"/>
    <n v="46059"/>
    <x v="232"/>
    <m/>
    <s v="HYDRATIS B2B"/>
    <s v="HYDRATIS B2B"/>
    <s v="VOIE COMMUNALE 4"/>
    <s v="CR?ANCEY"/>
    <n v="21"/>
    <s v="FR"/>
    <n v="21320"/>
    <n v="29.86"/>
    <n v="3.55"/>
    <n v="0"/>
    <n v="-22.72"/>
    <n v="10.68"/>
    <n v="1"/>
    <n v="11"/>
    <n v="1.1000000000000001"/>
    <s v="S,PO"/>
    <s v="SPORT 2000 AMANCY"/>
    <s v="SPORT 2000 AMANCY"/>
    <s v="15 IMPASSE DES CHAMPS"/>
    <s v="AMANCY"/>
    <n v="74"/>
    <x v="0"/>
    <n v="748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02:00"/>
    <n v="25.6"/>
    <n v="3.04"/>
    <n v="0"/>
    <n v="-19.48"/>
    <n v="9.16"/>
    <s v="EUR"/>
    <n v="1.166439210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5/28/2026"/>
    <s v="05/29/2026"/>
    <x v="233"/>
    <m/>
    <s v="HYDRATIS B2B"/>
    <s v="HYDRATIS B2B"/>
    <s v="VOIE COMMUNALE 4"/>
    <s v="CR?ANCEY"/>
    <n v="21"/>
    <s v="FR"/>
    <n v="21320"/>
    <n v="60.73"/>
    <n v="6.47"/>
    <n v="0"/>
    <n v="-46.21"/>
    <n v="20.99"/>
    <n v="3"/>
    <n v="51.48"/>
    <n v="8.58"/>
    <s v="R"/>
    <s v="INTERSPORT STE EULALIE 00770/000"/>
    <s v="INTERSPORT STE EULALIE 00770/0"/>
    <s v="SABA SPORT SARL"/>
    <s v="SAINTE-EULALIE"/>
    <n v="33"/>
    <x v="0"/>
    <n v="33560"/>
    <s v=" "/>
    <s v=" "/>
    <s v=" "/>
    <m/>
    <m/>
    <m/>
    <s v="N"/>
    <n v="29"/>
    <n v="31"/>
    <n v="39"/>
    <m/>
    <m/>
    <m/>
    <m/>
    <m/>
    <n v="0"/>
    <n v="0"/>
    <s v="EUR"/>
    <n v="46240"/>
    <x v="0"/>
    <m/>
    <s v="Domestic"/>
    <s v="Your Packaging"/>
    <d v="1899-12-30T11:06:00"/>
    <n v="52.2"/>
    <n v="5.56"/>
    <n v="0"/>
    <n v="-39.72"/>
    <n v="18.04"/>
    <s v="EUR"/>
    <n v="1.163318249"/>
    <s v="kg"/>
  </r>
  <r>
    <n v="10.469999999999999"/>
    <m/>
    <m/>
    <s v="entreprise"/>
    <s v="ST"/>
    <n v="200720433"/>
    <n v="202606"/>
    <s v="Express"/>
    <s v="UO"/>
    <s v="FedEx Priority"/>
    <s v="Bill_Sender_Prepaid"/>
    <d v="2026-09-06T00:00:00"/>
    <d v="2026-10-06T00:00:00"/>
    <x v="234"/>
    <m/>
    <s v="HYDRATIS B2B"/>
    <s v="HYDRATIS B2B"/>
    <s v="VOIE COMMUNALE 4"/>
    <s v="CR?ANCEY"/>
    <n v="21"/>
    <s v="FR"/>
    <n v="21320"/>
    <n v="50.48"/>
    <n v="5.98"/>
    <n v="0"/>
    <n v="-38.42"/>
    <n v="18.05"/>
    <n v="3"/>
    <n v="39.6"/>
    <n v="39.6"/>
    <s v="T,Burdin"/>
    <s v="PHARMACIE DE BEAUJARDIN"/>
    <s v="PHARMACIE DE BEAUJARDIN"/>
    <s v="18 RUE DU DOCTEUR BERGONIE"/>
    <s v="TOURS"/>
    <n v="37"/>
    <x v="0"/>
    <n v="370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2:01:00"/>
    <n v="43.8"/>
    <n v="5.19"/>
    <n v="0"/>
    <n v="-33.33"/>
    <n v="15.66"/>
    <s v="EUR"/>
    <n v="1.152618171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5/29/2026"/>
    <s v="05/30/2026"/>
    <x v="235"/>
    <m/>
    <s v="HYDRATIS B2B"/>
    <s v="HYDRATIS B2B"/>
    <s v="VOIE COMMUNALE 4"/>
    <s v="CR?ANCEY"/>
    <n v="21"/>
    <s v="FR"/>
    <n v="21320"/>
    <n v="46.08"/>
    <n v="4.9000000000000004"/>
    <n v="0"/>
    <n v="-35.07"/>
    <n v="15.91"/>
    <n v="2"/>
    <n v="33"/>
    <n v="5.72"/>
    <s v="P,H VERNIAZ"/>
    <s v="PHARMACIE DE LA VERNIAZ"/>
    <s v="PHARMACIE DE LA VERNIAZ"/>
    <s v="2 AVENUE DE VERNIAZ,"/>
    <s v="ANTHY-SUR-L?MAN"/>
    <n v="74"/>
    <x v="0"/>
    <n v="742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9:51:00"/>
    <n v="39.6"/>
    <n v="4.21"/>
    <n v="0"/>
    <n v="-30.14"/>
    <n v="13.67"/>
    <s v="EUR"/>
    <n v="1.163724384"/>
    <s v="kg"/>
  </r>
  <r>
    <n v="10.469999999999999"/>
    <m/>
    <m/>
    <s v="entreprise"/>
    <s v="ST"/>
    <n v="200720433"/>
    <n v="202606"/>
    <s v="Express"/>
    <s v="UO"/>
    <s v="FedEx Priority"/>
    <s v="Bill_Sender_Prepaid"/>
    <n v="46271"/>
    <d v="2026-10-06T00:00:00"/>
    <x v="236"/>
    <m/>
    <s v="HYDRATIS B2B"/>
    <s v="HYDRATIS B2B"/>
    <s v="VOIE COMMUNALE 4"/>
    <s v="CR?ANCEY"/>
    <n v="21"/>
    <s v="FR"/>
    <n v="21320"/>
    <n v="50.48"/>
    <n v="5.98"/>
    <n v="0"/>
    <n v="-38.42"/>
    <n v="18.05"/>
    <n v="3"/>
    <n v="38.72"/>
    <n v="38.72"/>
    <s v="P,HARMA"/>
    <s v="PHARMACIE LES PINCHINADES"/>
    <s v="PHARMACIE LES PINCHINADES"/>
    <s v="PLACE DE L'AMITIE"/>
    <s v="VITROLLES"/>
    <n v="13"/>
    <x v="0"/>
    <n v="13127"/>
    <s v=" "/>
    <s v=" "/>
    <s v=" "/>
    <m/>
    <m/>
    <m/>
    <s v="N"/>
    <n v="31"/>
    <n v="30"/>
    <n v="40"/>
    <m/>
    <m/>
    <m/>
    <m/>
    <m/>
    <n v="0"/>
    <n v="0"/>
    <s v="EUR"/>
    <s v="06/15/2026"/>
    <x v="1"/>
    <m/>
    <s v="Domestic"/>
    <s v="Your Packaging"/>
    <d v="1899-12-30T12:21:00"/>
    <n v="43.8"/>
    <n v="5.19"/>
    <n v="0"/>
    <n v="-33.33"/>
    <n v="15.66"/>
    <s v="EUR"/>
    <n v="1.1526181719999999"/>
    <s v="kg"/>
  </r>
  <r>
    <n v="4.6100000000000012"/>
    <m/>
    <m/>
    <s v="entreprise"/>
    <s v="ST"/>
    <n v="200720433"/>
    <n v="202606"/>
    <s v="Express"/>
    <s v="UO"/>
    <s v="FedEx Priority"/>
    <s v="Bill_Sender_Prepaid"/>
    <d v="2026-01-06T00:00:00"/>
    <d v="2026-03-06T00:00:00"/>
    <x v="237"/>
    <m/>
    <s v="HYDRATIS B2B"/>
    <s v="HYDRATIS B2B"/>
    <s v="VOIE COMMUNALE 4"/>
    <s v="CR?ANCEY"/>
    <n v="21"/>
    <s v="FR"/>
    <n v="21320"/>
    <n v="22.51"/>
    <n v="2.67"/>
    <n v="0"/>
    <n v="-17.13"/>
    <n v="8.0500000000000007"/>
    <n v="1"/>
    <n v="1.1000000000000001"/>
    <n v="1.1000000000000001"/>
    <s v="M,ARTINEZ"/>
    <s v="PARAPHARMACIE LECLERC POLYGONE"/>
    <s v="PARAPHARMACIE LECLERC POLYGONE"/>
    <s v="2130 AVENUE DU?LANGUEDOC"/>
    <s v="PERPIGNAN VERNET"/>
    <n v="66"/>
    <x v="0"/>
    <n v="66962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55:00"/>
    <n v="19.3"/>
    <n v="2.29"/>
    <n v="0"/>
    <n v="-14.69"/>
    <n v="6.9"/>
    <s v="EUR"/>
    <n v="1.1664392109999999"/>
    <s v="kg"/>
  </r>
  <r>
    <n v="11.469999999999999"/>
    <m/>
    <m/>
    <s v="entreprise"/>
    <s v="ST"/>
    <n v="200720433"/>
    <n v="202606"/>
    <s v="Express"/>
    <s v="UO"/>
    <s v="FedEx Priority"/>
    <s v="Bill_Sender_Prepaid"/>
    <d v="2026-09-06T00:00:00"/>
    <d v="2026-10-06T00:00:00"/>
    <x v="238"/>
    <m/>
    <s v="HYDRATIS B2B"/>
    <s v="HYDRATIS B2B"/>
    <s v="VOIE COMMUNALE 4"/>
    <s v="CR?ANCEY"/>
    <n v="21"/>
    <s v="FR"/>
    <n v="21320"/>
    <n v="55.33"/>
    <n v="6.56"/>
    <n v="0"/>
    <n v="-42.11"/>
    <n v="19.78"/>
    <n v="4"/>
    <n v="44.22"/>
    <n v="44.22"/>
    <s v="C,HAMP"/>
    <s v="PHARMACIE DU MARCHE D'AMANCY"/>
    <s v="PHARMACIE DU MARCHE D'AMANCY"/>
    <s v="65 IMPASSE DES CHAMPS"/>
    <s v="AMANCY"/>
    <n v="74"/>
    <x v="0"/>
    <n v="74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09:00"/>
    <n v="48"/>
    <n v="5.69"/>
    <n v="0"/>
    <n v="-36.53"/>
    <n v="17.16"/>
    <s v="EUR"/>
    <n v="1.1526181719999999"/>
    <s v="kg"/>
  </r>
  <r>
    <n v="8.4599999999999973"/>
    <m/>
    <m/>
    <s v="entreprise"/>
    <s v="ST"/>
    <n v="200720433"/>
    <n v="202606"/>
    <s v="Express"/>
    <s v="UO"/>
    <s v="FedEx Priority"/>
    <s v="Bill_Sender_Prepaid"/>
    <s v="05/29/2026"/>
    <d v="2026-01-06T00:00:00"/>
    <x v="239"/>
    <m/>
    <s v="HYDRATIS B2B"/>
    <s v="HYDRATIS B2B"/>
    <s v="VOIE COMMUNALE 4"/>
    <s v="CR?ANCEY"/>
    <n v="21"/>
    <s v="FR"/>
    <n v="21320"/>
    <n v="41.2"/>
    <n v="4.3899999999999997"/>
    <n v="0"/>
    <n v="-31.35"/>
    <n v="14.23"/>
    <n v="2"/>
    <n v="26.4"/>
    <n v="3.08"/>
    <s v="P,H"/>
    <s v="PHARMACIE NOUVELLE"/>
    <s v="PHARMACIE NOUVELLE"/>
    <s v="1 AVENUE THEODORE MONOD"/>
    <s v="TAVERNY"/>
    <n v="95"/>
    <x v="0"/>
    <n v="9515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42:00"/>
    <n v="35.4"/>
    <n v="3.77"/>
    <n v="0"/>
    <n v="-26.94"/>
    <n v="12.23"/>
    <s v="EUR"/>
    <n v="1.163724384"/>
    <s v="kg"/>
  </r>
  <r>
    <n v="18.829999999999998"/>
    <m/>
    <m/>
    <s v="entreprise"/>
    <s v="ST"/>
    <n v="200720433"/>
    <n v="202606"/>
    <s v="Express"/>
    <s v="UO"/>
    <s v="FedEx Priority"/>
    <s v="Bill_Sender_Prepaid"/>
    <n v="46148"/>
    <d v="2026-08-06T00:00:00"/>
    <x v="240"/>
    <m/>
    <s v="HYDRATIS B2B"/>
    <s v="HYDRATIS B2B"/>
    <s v="VOIE COMMUNALE 4"/>
    <s v="CR?ANCEY"/>
    <n v="21"/>
    <s v="FR"/>
    <n v="21320"/>
    <n v="91.5"/>
    <n v="111.16"/>
    <n v="0"/>
    <n v="-69.64"/>
    <n v="133.03"/>
    <n v="6"/>
    <n v="94.16"/>
    <n v="94.16"/>
    <s v="P,HIE DE LIMAC"/>
    <s v="PHARMACIE DE L'IMMACULEE"/>
    <s v="PHARMACIE DE L'IMMACULEE"/>
    <s v="CCIAL LELCLERC"/>
    <s v="SAINT-NAZAIRE"/>
    <n v="44"/>
    <x v="0"/>
    <n v="446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09:59:00"/>
    <n v="78.8"/>
    <n v="95.73"/>
    <n v="0"/>
    <n v="-59.97"/>
    <n v="114.56"/>
    <s v="EUR"/>
    <n v="1.161210911"/>
    <s v="kg"/>
  </r>
  <r>
    <n v="12.14"/>
    <m/>
    <m/>
    <s v="entreprise"/>
    <s v="ST"/>
    <n v="200720433"/>
    <n v="202606"/>
    <s v="Express"/>
    <s v="UO"/>
    <s v="FedEx Priority"/>
    <s v="Bill_Sender_Prepaid"/>
    <n v="46148"/>
    <n v="46179"/>
    <x v="241"/>
    <m/>
    <s v="HYDRATIS B2B"/>
    <s v="HYDRATIS B2B"/>
    <s v="VOIE COMMUNALE 4"/>
    <s v="CR?ANCEY"/>
    <n v="21"/>
    <s v="FR"/>
    <n v="21320"/>
    <n v="58.99"/>
    <n v="6.99"/>
    <n v="0"/>
    <n v="-44.89"/>
    <n v="21.09"/>
    <n v="3"/>
    <n v="49.5"/>
    <n v="49.5"/>
    <s v="L,EBLANC"/>
    <s v="PHARMACIE DU CHATEAU"/>
    <s v="PHARMACIE DU CHATEAU"/>
    <s v="27 RUE DE LA LIBERATION"/>
    <s v="CAEN"/>
    <n v="14"/>
    <x v="0"/>
    <n v="14000"/>
    <s v=" "/>
    <s v=" "/>
    <s v=" "/>
    <m/>
    <m/>
    <m/>
    <s v="N"/>
    <n v="5"/>
    <n v="74"/>
    <n v="115"/>
    <m/>
    <m/>
    <m/>
    <m/>
    <m/>
    <n v="0"/>
    <n v="0"/>
    <s v="EUR"/>
    <s v="06/15/2026"/>
    <x v="1"/>
    <m/>
    <s v="Domestic"/>
    <s v="Your Packaging"/>
    <d v="1899-12-30T09:53:00"/>
    <n v="50.8"/>
    <n v="6.02"/>
    <n v="0"/>
    <n v="-38.659999999999997"/>
    <n v="18.16"/>
    <s v="EUR"/>
    <n v="1.161210911"/>
    <s v="kg"/>
  </r>
  <r>
    <n v="7.4600000000000009"/>
    <m/>
    <m/>
    <s v="entreprise"/>
    <s v="ST"/>
    <n v="200720433"/>
    <n v="202606"/>
    <s v="Express"/>
    <s v="UO"/>
    <s v="FedEx Priority"/>
    <s v="Bill_Sender_Prepaid"/>
    <s v="05/29/2026"/>
    <n v="46028"/>
    <x v="242"/>
    <m/>
    <s v="HYDRATIS B2B"/>
    <s v="HYDRATIS B2B"/>
    <s v="VOIE COMMUNALE 4"/>
    <s v="CR?ANCEY"/>
    <n v="21"/>
    <s v="FR"/>
    <n v="21320"/>
    <n v="36.31"/>
    <n v="3.88"/>
    <n v="0"/>
    <n v="-27.63"/>
    <n v="12.56"/>
    <n v="1"/>
    <n v="19.8"/>
    <n v="1.54"/>
    <s v="T,Christmann"/>
    <s v="SPECK SPORT WITTENHEIM"/>
    <s v="SPECK SPORT WITTENHEIM"/>
    <s v="RUE DES MINES"/>
    <s v="WITTENHEIM"/>
    <n v="68"/>
    <x v="0"/>
    <n v="6827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30:00"/>
    <n v="31.2"/>
    <n v="3.33"/>
    <n v="0"/>
    <n v="-23.74"/>
    <n v="10.79"/>
    <s v="EUR"/>
    <n v="1.163724384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2-06T00:00:00"/>
    <d v="2026-03-06T00:00:00"/>
    <x v="243"/>
    <m/>
    <s v="HYDRATIS B2B"/>
    <s v="HYDRATIS B2B"/>
    <s v="VOIE COMMUNALE 4"/>
    <s v="CR?ANCEY"/>
    <n v="21"/>
    <s v="FR"/>
    <n v="21320"/>
    <n v="41.29"/>
    <n v="4.9000000000000004"/>
    <n v="0"/>
    <n v="-31.42"/>
    <n v="14.77"/>
    <n v="2"/>
    <n v="26.4"/>
    <n v="4.4000000000000004"/>
    <s v="L,AURENT"/>
    <s v="PARAPHARMACIE LECLERC CHAMDIS"/>
    <s v="PARAPHARMACIE LECLERC CHAMDIS"/>
    <s v="LA CROIX MAURENCIENNE"/>
    <s v="SAINT-BRICE-COURCELLES"/>
    <n v="51"/>
    <x v="0"/>
    <n v="5137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07:57:00"/>
    <n v="35.4"/>
    <n v="4.2"/>
    <n v="0"/>
    <n v="-26.94"/>
    <n v="12.66"/>
    <s v="EUR"/>
    <n v="1.166343978"/>
    <s v="kg"/>
  </r>
  <r>
    <n v="12.14"/>
    <m/>
    <m/>
    <s v="entreprise"/>
    <s v="ST"/>
    <n v="200720433"/>
    <n v="202606"/>
    <s v="Express"/>
    <s v="UO"/>
    <s v="FedEx Priority"/>
    <s v="Bill_Sender_Prepaid"/>
    <s v="05/29/2026"/>
    <s v="05/30/2026"/>
    <x v="244"/>
    <m/>
    <s v="HYDRATIS B2B"/>
    <s v="HYDRATIS B2B"/>
    <s v="VOIE COMMUNALE 4"/>
    <s v="CR?ANCEY"/>
    <n v="21"/>
    <s v="FR"/>
    <n v="21320"/>
    <n v="59.12"/>
    <n v="6.28"/>
    <n v="0"/>
    <n v="-44.99"/>
    <n v="20.41"/>
    <n v="4"/>
    <n v="49.5"/>
    <n v="13.2"/>
    <s v="M,OREAU"/>
    <s v="PHARMACIE SAINT JACQUES"/>
    <s v="PHARMACIE SAINT JACQUES"/>
    <s v="20 AVENUE DE SAINTES"/>
    <s v="COGNAC"/>
    <n v="16"/>
    <x v="0"/>
    <n v="161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9:47:00"/>
    <n v="50.8"/>
    <n v="5.4"/>
    <n v="0"/>
    <n v="-38.659999999999997"/>
    <n v="17.54"/>
    <s v="EUR"/>
    <n v="1.163724384"/>
    <s v="kg"/>
  </r>
  <r>
    <n v="8.4599999999999973"/>
    <m/>
    <m/>
    <s v="entreprise"/>
    <s v="ST"/>
    <n v="200720433"/>
    <n v="202606"/>
    <s v="Express"/>
    <s v="UO"/>
    <s v="FedEx Priority"/>
    <s v="Bill_Sender_Prepaid"/>
    <n v="46059"/>
    <n v="46087"/>
    <x v="245"/>
    <m/>
    <s v="HYDRATIS B2B"/>
    <s v="HYDRATIS B2B"/>
    <s v="VOIE COMMUNALE 4"/>
    <s v="CR?ANCEY"/>
    <n v="21"/>
    <s v="FR"/>
    <n v="21320"/>
    <n v="41.29"/>
    <n v="4.9000000000000004"/>
    <n v="0"/>
    <n v="-31.42"/>
    <n v="14.77"/>
    <n v="2"/>
    <n v="25.08"/>
    <n v="2.64"/>
    <s v="P,HIE CAMUS"/>
    <s v="PHARMACIE CAMUS-CORNILLEAU"/>
    <s v="PHARMACIE CAMUS-CORNILLEAU"/>
    <s v="12 RUE SAINT ANDRE"/>
    <s v="LILLE"/>
    <n v="59"/>
    <x v="0"/>
    <n v="59800"/>
    <s v=" "/>
    <s v=" "/>
    <s v=" "/>
    <m/>
    <m/>
    <m/>
    <s v="N"/>
    <n v="30"/>
    <n v="30"/>
    <n v="40"/>
    <m/>
    <m/>
    <m/>
    <m/>
    <m/>
    <n v="0"/>
    <n v="0"/>
    <s v="EUR"/>
    <d v="2026-08-06T00:00:00"/>
    <x v="0"/>
    <m/>
    <s v="Domestic"/>
    <s v="Your Packaging"/>
    <d v="1899-12-30T13:18:00"/>
    <n v="35.4"/>
    <n v="4.2"/>
    <n v="0"/>
    <n v="-26.94"/>
    <n v="12.66"/>
    <s v="EUR"/>
    <n v="1.166343978"/>
    <s v="kg"/>
  </r>
  <r>
    <n v="20.170000000000002"/>
    <m/>
    <m/>
    <s v="entreprise"/>
    <s v="ST"/>
    <n v="200720433"/>
    <n v="202606"/>
    <s v="Express"/>
    <s v="UO"/>
    <s v="FedEx Priority"/>
    <s v="Bill_Sender_Prepaid"/>
    <d v="2026-05-06T00:00:00"/>
    <d v="2026-06-06T00:00:00"/>
    <x v="246"/>
    <m/>
    <s v="HYDRATIS B2B"/>
    <s v="HYDRATIS B2B"/>
    <s v="VOIE COMMUNALE 4"/>
    <s v="CR?ANCEY"/>
    <n v="21"/>
    <s v="FR"/>
    <n v="21320"/>
    <n v="98.01"/>
    <n v="111.94"/>
    <n v="0"/>
    <n v="-74.58"/>
    <n v="135.36000000000001"/>
    <n v="6"/>
    <n v="101.64"/>
    <n v="101.64"/>
    <s v="P,PI"/>
    <s v="PHARMACIE DE LA PLACE DU MARCHE"/>
    <s v="PHARMACIE DE LA PLACE DU MARCH"/>
    <s v="85 RUE DU PDT GEORGES POMPIDOU"/>
    <s v="LA MADELEINE"/>
    <n v="59"/>
    <x v="0"/>
    <n v="59110"/>
    <s v=" "/>
    <s v=" "/>
    <s v=" "/>
    <m/>
    <m/>
    <m/>
    <s v="N"/>
    <n v="27"/>
    <n v="31"/>
    <n v="41"/>
    <m/>
    <m/>
    <m/>
    <m/>
    <m/>
    <n v="0"/>
    <n v="0"/>
    <s v="EUR"/>
    <s v="06/15/2026"/>
    <x v="1"/>
    <m/>
    <s v="Domestic"/>
    <s v="Your Packaging"/>
    <d v="1899-12-30T08:21:00"/>
    <n v="84.4"/>
    <n v="96.4"/>
    <n v="0"/>
    <n v="-64.23"/>
    <n v="116.57"/>
    <s v="EUR"/>
    <n v="1.161210911"/>
    <s v="kg"/>
  </r>
  <r>
    <n v="13.14"/>
    <m/>
    <m/>
    <s v="entreprise"/>
    <s v="ST"/>
    <n v="200720433"/>
    <n v="202606"/>
    <s v="Express"/>
    <s v="UO"/>
    <s v="FedEx Priority"/>
    <s v="Bill_Sender_Prepaid"/>
    <n v="46028"/>
    <n v="46087"/>
    <x v="247"/>
    <m/>
    <s v="HYDRATIS B2B"/>
    <s v="HYDRATIS B2B"/>
    <s v="VOIE COMMUNALE 4"/>
    <s v="CR?ANCEY"/>
    <n v="21"/>
    <s v="FR"/>
    <n v="21320"/>
    <n v="64.150000000000006"/>
    <n v="7.61"/>
    <n v="0"/>
    <n v="-48.83"/>
    <n v="22.93"/>
    <n v="5"/>
    <n v="56.1"/>
    <n v="16.5"/>
    <s v="G,ABAS"/>
    <s v="PHARMACIE SEL APOTEKI"/>
    <s v="PHARMACIE SEL APOTEKI"/>
    <s v="17 PLACE DE LA LIBERTE"/>
    <s v="EAUZE"/>
    <n v="32"/>
    <x v="0"/>
    <n v="328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51:00"/>
    <n v="55"/>
    <n v="6.52"/>
    <n v="0"/>
    <n v="-41.86"/>
    <n v="19.66"/>
    <s v="EUR"/>
    <n v="1.1664392109999999"/>
    <s v="kg"/>
  </r>
  <r>
    <n v="21.840000000000003"/>
    <m/>
    <m/>
    <s v="entreprise"/>
    <s v="ST"/>
    <n v="200720433"/>
    <n v="202606"/>
    <s v="Express"/>
    <s v="UO"/>
    <s v="FedEx Priority"/>
    <s v="Bill_Sender_Prepaid"/>
    <d v="2026-10-06T00:00:00"/>
    <n v="46332"/>
    <x v="248"/>
    <m/>
    <s v="HYDRATIS B2B"/>
    <s v="HYDRATIS B2B"/>
    <s v="VOIE COMMUNALE 4"/>
    <s v="CR?ANCEY"/>
    <n v="21"/>
    <s v="FR"/>
    <n v="21320"/>
    <n v="105.4"/>
    <n v="112.11"/>
    <n v="0"/>
    <n v="-80.209999999999994"/>
    <n v="137.30000000000001"/>
    <n v="7"/>
    <n v="113.52"/>
    <n v="113.52"/>
    <s v="P,HA GARE TGV,"/>
    <s v="PHARMACIE DE LA GARE TGV PARIS-LYON"/>
    <s v="PHARMACIE DE LA GARE TGV PARIS"/>
    <s v="PLACE LOUIS ARMAND"/>
    <s v="PARIS"/>
    <n v="75"/>
    <x v="0"/>
    <n v="75012"/>
    <s v=" "/>
    <s v=" "/>
    <s v=" "/>
    <m/>
    <m/>
    <m/>
    <s v="N"/>
    <n v="16"/>
    <n v="30"/>
    <n v="40"/>
    <m/>
    <m/>
    <m/>
    <m/>
    <m/>
    <n v="0"/>
    <n v="0"/>
    <s v="EUR"/>
    <s v="06/15/2026"/>
    <x v="1"/>
    <m/>
    <s v="Domestic"/>
    <s v="Your Packaging"/>
    <d v="1899-12-30T12:33:00"/>
    <n v="91.4"/>
    <n v="97.22"/>
    <n v="0"/>
    <n v="-69.56"/>
    <n v="119.06"/>
    <s v="EUR"/>
    <n v="1.153163127"/>
    <s v="kg"/>
  </r>
  <r>
    <n v="9.4600000000000009"/>
    <m/>
    <m/>
    <s v=""/>
    <s v="ST"/>
    <n v="200720433"/>
    <n v="202606"/>
    <s v="Express"/>
    <s v="UO"/>
    <s v="FedEx Priority"/>
    <s v="Bill_Sender_Prepaid"/>
    <n v="46087"/>
    <d v="2026-04-06T00:00:00"/>
    <x v="249"/>
    <m/>
    <s v="HYDRATIS B2B"/>
    <s v="HYDRATIS B2B"/>
    <s v="VOIE COMMUNALE 4"/>
    <s v="CR?ANCEY"/>
    <n v="21"/>
    <s v="FR"/>
    <n v="21320"/>
    <n v="46.1"/>
    <n v="5.46"/>
    <n v="0"/>
    <n v="-35.090000000000003"/>
    <n v="16.47"/>
    <n v="2"/>
    <n v="33"/>
    <n v="5.72"/>
    <s v="M,Pybleu"/>
    <s v="PHARMACIE BLEUE"/>
    <s v="PHARMACIE BLEUE"/>
    <s v="RUE BERTHELOT"/>
    <s v="MAUREPAS"/>
    <n v="78"/>
    <x v="0"/>
    <n v="7831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34:00"/>
    <n v="39.6"/>
    <n v="4.6900000000000004"/>
    <n v="0"/>
    <n v="-30.14"/>
    <n v="14.15"/>
    <s v="EUR"/>
    <n v="1.164090147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5-06T00:00:00"/>
    <n v="46240"/>
    <x v="250"/>
    <m/>
    <s v="HYDRATIS B2B"/>
    <s v="HYDRATIS B2B"/>
    <s v="VOIE COMMUNALE 4"/>
    <s v="CR?ANCEY"/>
    <n v="21"/>
    <s v="FR"/>
    <n v="21320"/>
    <n v="47.61"/>
    <n v="5.64"/>
    <n v="0"/>
    <n v="-36.229999999999997"/>
    <n v="17.02"/>
    <n v="2"/>
    <n v="35.200000000000003"/>
    <n v="35.200000000000003"/>
    <s v="H,B"/>
    <s v="PHARMACIE FRAYSSE"/>
    <s v="PHARMACIE FRAYSSE"/>
    <s v="52 RUE DU CDT JEAN DUHAIL"/>
    <s v="FONTENAY-SOUS-BOIS"/>
    <n v="94"/>
    <x v="0"/>
    <n v="94120"/>
    <s v=" "/>
    <s v=" "/>
    <s v=" "/>
    <m/>
    <m/>
    <m/>
    <s v="N"/>
    <n v="20"/>
    <n v="30"/>
    <n v="40"/>
    <m/>
    <m/>
    <m/>
    <m/>
    <m/>
    <n v="0"/>
    <n v="0"/>
    <s v="EUR"/>
    <s v="06/15/2026"/>
    <x v="1"/>
    <m/>
    <s v="Domestic"/>
    <s v="Your Packaging"/>
    <d v="1899-12-30T11:31:00"/>
    <n v="41"/>
    <n v="4.8600000000000003"/>
    <n v="0"/>
    <n v="-31.2"/>
    <n v="14.66"/>
    <s v="EUR"/>
    <n v="1.161210911"/>
    <s v="kg"/>
  </r>
  <r>
    <n v="9.8000000000000007"/>
    <m/>
    <m/>
    <s v=""/>
    <s v="ST"/>
    <n v="200720433"/>
    <n v="202606"/>
    <s v="Express"/>
    <s v="UO"/>
    <s v="FedEx Priority"/>
    <s v="Bill_Sender_Prepaid"/>
    <n v="46059"/>
    <n v="46118"/>
    <x v="251"/>
    <m/>
    <s v="HYDRATIS B2B"/>
    <s v="HYDRATIS B2B"/>
    <s v="VOIE COMMUNALE 4"/>
    <s v="CR?ANCEY"/>
    <n v="21"/>
    <s v="FR"/>
    <n v="21320"/>
    <n v="47.82"/>
    <n v="5.67"/>
    <n v="0"/>
    <n v="-36.39"/>
    <n v="17.100000000000001"/>
    <n v="2"/>
    <n v="35.200000000000003"/>
    <n v="4.4000000000000004"/>
    <s v="B,Beneteau"/>
    <s v="PHARMACIE HY-BENETEAU"/>
    <s v="PHARMACIE HY-BENETEAU"/>
    <s v="1 RUE LOUIS BRAILLE"/>
    <s v="SEVREMOINE"/>
    <n v="49"/>
    <x v="0"/>
    <n v="49450"/>
    <s v=" "/>
    <s v=" "/>
    <s v=" "/>
    <m/>
    <m/>
    <m/>
    <s v="N"/>
    <n v="30"/>
    <n v="30"/>
    <n v="39"/>
    <m/>
    <m/>
    <m/>
    <m/>
    <m/>
    <n v="0"/>
    <n v="0"/>
    <s v="EUR"/>
    <n v="46240"/>
    <x v="0"/>
    <m/>
    <s v="Domestic"/>
    <s v="Your Packaging"/>
    <d v="1899-12-30T10:49:00"/>
    <n v="41"/>
    <n v="4.8600000000000003"/>
    <n v="0"/>
    <n v="-31.2"/>
    <n v="14.66"/>
    <s v="EUR"/>
    <n v="1.166343978"/>
    <s v="kg"/>
  </r>
  <r>
    <n v="7.120000000000001"/>
    <m/>
    <m/>
    <s v="entreprise"/>
    <s v="ST"/>
    <n v="200720433"/>
    <n v="202606"/>
    <s v="Express"/>
    <s v="UO"/>
    <s v="FedEx Priority"/>
    <s v="Bill_Sender_Prepaid"/>
    <n v="46059"/>
    <n v="46087"/>
    <x v="252"/>
    <m/>
    <s v="HYDRATIS B2B"/>
    <s v="HYDRATIS B2B"/>
    <s v="VOIE COMMUNALE 4"/>
    <s v="CR?ANCEY"/>
    <n v="21"/>
    <s v="FR"/>
    <n v="21320"/>
    <n v="34.76"/>
    <n v="4.13"/>
    <n v="0"/>
    <n v="-26.45"/>
    <n v="12.43"/>
    <n v="1"/>
    <n v="15.84"/>
    <n v="1.1000000000000001"/>
    <s v="C,Clair"/>
    <s v="INTERSPORT LONGEVILLE LES ST AVOLD"/>
    <s v="INTERSPORT LONGEVILLE LES ST A"/>
    <s v="STA SPORT SAS"/>
    <s v="LONGEVILLE-L?S-SAINT-AVOLD"/>
    <n v="57"/>
    <x v="0"/>
    <n v="57740"/>
    <s v=" "/>
    <s v=" "/>
    <s v=" "/>
    <m/>
    <m/>
    <m/>
    <s v="Y"/>
    <n v="30"/>
    <n v="30"/>
    <n v="40"/>
    <m/>
    <m/>
    <m/>
    <m/>
    <m/>
    <n v="0"/>
    <n v="0"/>
    <s v="EUR"/>
    <n v="46240"/>
    <x v="0"/>
    <m/>
    <s v="Domestic"/>
    <s v="Your Packaging"/>
    <d v="1899-12-30T12:06:00"/>
    <n v="29.8"/>
    <n v="3.54"/>
    <n v="0"/>
    <n v="-22.68"/>
    <n v="10.66"/>
    <s v="EUR"/>
    <n v="1.166343978"/>
    <s v="kg"/>
  </r>
  <r>
    <n v="11.14"/>
    <m/>
    <m/>
    <s v="entreprise"/>
    <s v="ST"/>
    <n v="200720433"/>
    <n v="202606"/>
    <s v="Express"/>
    <s v="UO"/>
    <s v="FedEx Priority"/>
    <s v="Bill_Sender_Prepaid"/>
    <s v="05/28/2026"/>
    <d v="2026-02-06T00:00:00"/>
    <x v="253"/>
    <m/>
    <s v="HYDRATIS B2B"/>
    <s v="HYDRATIS B2B"/>
    <s v="VOIE COMMUNALE 4"/>
    <s v="CR?ANCEY"/>
    <n v="21"/>
    <s v="FR"/>
    <n v="21320"/>
    <n v="54.21"/>
    <n v="5.77"/>
    <n v="0"/>
    <n v="-41.25"/>
    <n v="18.73"/>
    <n v="3"/>
    <n v="42.02"/>
    <n v="7.26"/>
    <s v="G,AUDRIOT"/>
    <s v="PHARMACIE DE LA MARCHE"/>
    <s v="PHARMACIE DE LA MARCHE"/>
    <s v="34 AVENUE D AUVERGNE"/>
    <s v="GUERET"/>
    <n v="23"/>
    <x v="0"/>
    <n v="230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47:00"/>
    <n v="46.6"/>
    <n v="4.96"/>
    <n v="0"/>
    <n v="-35.46"/>
    <n v="16.100000000000001"/>
    <s v="EUR"/>
    <n v="1.163318249"/>
    <s v="kg"/>
  </r>
  <r>
    <n v="20.840000000000003"/>
    <m/>
    <m/>
    <s v="entreprise"/>
    <s v="ST"/>
    <n v="200720433"/>
    <n v="202606"/>
    <s v="Express"/>
    <s v="UO"/>
    <s v="FedEx Priority"/>
    <s v="Bill_Sender_Prepaid"/>
    <s v="05/26/2026"/>
    <s v="05/29/2026"/>
    <x v="254"/>
    <m/>
    <s v="HYDRATIS B2B"/>
    <s v="HYDRATIS B2B"/>
    <s v="VOIE COMMUNALE 4"/>
    <s v="CR?ANCEY"/>
    <n v="21"/>
    <s v="FR"/>
    <n v="21320"/>
    <n v="101.22"/>
    <n v="111.07"/>
    <n v="0"/>
    <n v="-77.03"/>
    <n v="135.26"/>
    <n v="6"/>
    <n v="107.58"/>
    <n v="60.72"/>
    <s v="P,HARMACIE DE LA"/>
    <s v="PHARMACIE DE LA VOUTE"/>
    <s v="PHARMACIE DE LA VOUTE"/>
    <s v="28 PLACE JEAN BART"/>
    <s v="DUNKERQUE"/>
    <n v="59"/>
    <x v="0"/>
    <n v="59140"/>
    <s v=" "/>
    <s v=" "/>
    <s v=" "/>
    <m/>
    <m/>
    <m/>
    <s v="N"/>
    <n v="5"/>
    <n v="73"/>
    <n v="114"/>
    <m/>
    <m/>
    <m/>
    <m/>
    <m/>
    <n v="0"/>
    <n v="0"/>
    <s v="EUR"/>
    <d v="2026-08-06T00:00:00"/>
    <x v="0"/>
    <m/>
    <s v="Domestic"/>
    <s v="Your Packaging"/>
    <d v="1899-12-30T10:25:00"/>
    <n v="87.2"/>
    <n v="95.68"/>
    <n v="0"/>
    <n v="-66.36"/>
    <n v="116.52"/>
    <s v="EUR"/>
    <n v="1.1608334789999999"/>
    <s v="kg"/>
  </r>
  <r>
    <n v="14.480000000000004"/>
    <m/>
    <m/>
    <s v="entreprise"/>
    <s v="ST"/>
    <n v="200720433"/>
    <n v="202606"/>
    <s v="Express"/>
    <s v="UO"/>
    <s v="FedEx Priority"/>
    <s v="Bill_Sender_Prepaid"/>
    <n v="46301"/>
    <d v="2026-11-06T00:00:00"/>
    <x v="255"/>
    <m/>
    <s v="HYDRATIS B2B"/>
    <s v="HYDRATIS B2B"/>
    <s v="VOIE COMMUNALE 4"/>
    <s v="CR?ANCEY"/>
    <n v="21"/>
    <s v="FR"/>
    <n v="21320"/>
    <n v="69.88"/>
    <n v="8.2799999999999994"/>
    <n v="0"/>
    <n v="-53.18"/>
    <n v="24.98"/>
    <n v="4"/>
    <n v="66"/>
    <n v="66"/>
    <s v="P,HIE SEGNY"/>
    <s v="PHARMACIE DE SEGNY"/>
    <s v="PHARMACIE DE SEGNY"/>
    <s v="9 BIS ROUTE NATIONALE 5"/>
    <s v="S?GNY"/>
    <n v="1"/>
    <x v="0"/>
    <n v="117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14:00"/>
    <n v="60.6"/>
    <n v="7.18"/>
    <n v="0"/>
    <n v="-46.12"/>
    <n v="21.66"/>
    <s v="EUR"/>
    <n v="1.153163127"/>
    <s v="kg"/>
  </r>
  <r>
    <n v="7.120000000000001"/>
    <m/>
    <m/>
    <s v="entreprise"/>
    <s v="ST"/>
    <n v="200720433"/>
    <n v="202606"/>
    <s v="Express"/>
    <s v="UO"/>
    <s v="FedEx Priority"/>
    <s v="Bill_Sender_Prepaid"/>
    <d v="2026-01-06T00:00:00"/>
    <d v="2026-03-06T00:00:00"/>
    <x v="256"/>
    <m/>
    <s v="HYDRATIS B2B"/>
    <s v="HYDRATIS B2B"/>
    <s v="VOIE COMMUNALE 4"/>
    <s v="CR?ANCEY"/>
    <n v="21"/>
    <s v="FR"/>
    <n v="21320"/>
    <n v="34.76"/>
    <n v="4.13"/>
    <n v="0"/>
    <n v="-26.45"/>
    <n v="12.43"/>
    <n v="1"/>
    <n v="17.600000000000001"/>
    <n v="1.32"/>
    <s v="H,INGAND"/>
    <s v="PARAPHARMACIE LECLERC SAINT MALO"/>
    <s v="PARAPHARMACIE LECLERC SAINT MA"/>
    <s v="55 BLD DES DEPORTES"/>
    <s v="SAINT MALO"/>
    <n v="35"/>
    <x v="0"/>
    <n v="35400"/>
    <s v=" "/>
    <s v=" "/>
    <s v=" "/>
    <m/>
    <m/>
    <m/>
    <s v="N"/>
    <n v="30"/>
    <n v="31"/>
    <n v="39"/>
    <m/>
    <m/>
    <m/>
    <m/>
    <m/>
    <n v="0"/>
    <n v="0"/>
    <s v="EUR"/>
    <d v="2026-08-06T00:00:00"/>
    <x v="0"/>
    <m/>
    <s v="Domestic"/>
    <s v="Your Packaging"/>
    <d v="1899-12-30T11:40:00"/>
    <n v="29.8"/>
    <n v="3.54"/>
    <n v="0"/>
    <n v="-22.68"/>
    <n v="10.66"/>
    <s v="EUR"/>
    <n v="1.1664392109999999"/>
    <s v="kg"/>
  </r>
  <r>
    <n v="8.7999999999999972"/>
    <m/>
    <m/>
    <s v=""/>
    <s v="ST"/>
    <n v="200720433"/>
    <n v="202606"/>
    <s v="Express"/>
    <s v="UO"/>
    <s v="FedEx Priority"/>
    <s v="Bill_Sender_Prepaid"/>
    <n v="46087"/>
    <n v="46118"/>
    <x v="257"/>
    <m/>
    <s v="HYDRATIS B2B"/>
    <s v="HYDRATIS B2B"/>
    <s v="VOIE COMMUNALE 4"/>
    <s v="CR?ANCEY"/>
    <n v="21"/>
    <s v="FR"/>
    <n v="21320"/>
    <n v="42.84"/>
    <n v="5.08"/>
    <n v="0"/>
    <n v="-32.590000000000003"/>
    <n v="15.32"/>
    <n v="2"/>
    <n v="28.6"/>
    <n v="4.4000000000000004"/>
    <s v="P,HA"/>
    <s v="GRANDE PHARMACIE DE ROSNY II"/>
    <s v="GRANDE PHARMACIE DE ROSNY II"/>
    <s v="PARC DES CARROUGES"/>
    <s v="BONDY"/>
    <n v="93"/>
    <x v="0"/>
    <n v="9314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09:05:00"/>
    <n v="36.799999999999997"/>
    <n v="4.3600000000000003"/>
    <n v="0"/>
    <n v="-28"/>
    <n v="13.16"/>
    <s v="EUR"/>
    <n v="1.164090147"/>
    <s v="kg"/>
  </r>
  <r>
    <n v="9.8000000000000007"/>
    <m/>
    <m/>
    <s v="entreprise"/>
    <s v="ST"/>
    <n v="200720433"/>
    <n v="202606"/>
    <s v="Express"/>
    <s v="UO"/>
    <s v="FedEx Priority"/>
    <s v="Bill_Sender_Prepaid"/>
    <n v="46148"/>
    <n v="46240"/>
    <x v="258"/>
    <m/>
    <s v="HYDRATIS B2B"/>
    <s v="HYDRATIS B2B"/>
    <s v="VOIE COMMUNALE 4"/>
    <s v="CR?ANCEY"/>
    <n v="21"/>
    <s v="FR"/>
    <n v="21320"/>
    <n v="47.61"/>
    <n v="5.64"/>
    <n v="0"/>
    <n v="-36.229999999999997"/>
    <n v="17.02"/>
    <n v="2"/>
    <n v="35.200000000000003"/>
    <n v="35.200000000000003"/>
    <s v="J,EREMY"/>
    <s v="PHARMACIE ODDON-ANDREAWSKI"/>
    <s v="PHARMACIE ODDON-ANDREAWSKI"/>
    <s v="CENTRE COMMERCIAL CORA"/>
    <s v="PUBLIER"/>
    <n v="74"/>
    <x v="0"/>
    <n v="74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3:40:00"/>
    <n v="41"/>
    <n v="4.8600000000000003"/>
    <n v="0"/>
    <n v="-31.2"/>
    <n v="14.66"/>
    <s v="EUR"/>
    <n v="1.161210911"/>
    <s v="kg"/>
  </r>
  <r>
    <n v="11.469999999999999"/>
    <m/>
    <m/>
    <s v="entreprise"/>
    <s v="ST"/>
    <n v="200720433"/>
    <n v="202606"/>
    <s v="Express"/>
    <s v="UO"/>
    <s v="FedEx Priority"/>
    <s v="Bill_Sender_Prepaid"/>
    <s v="05/28/2026"/>
    <s v="05/29/2026"/>
    <x v="259"/>
    <m/>
    <s v="HYDRATIS B2B"/>
    <s v="HYDRATIS B2B"/>
    <s v="VOIE COMMUNALE 4"/>
    <s v="CR?ANCEY"/>
    <n v="21"/>
    <s v="FR"/>
    <n v="21320"/>
    <n v="55.84"/>
    <n v="5.94"/>
    <n v="0"/>
    <n v="-42.5"/>
    <n v="19.29"/>
    <n v="3"/>
    <n v="46.2"/>
    <n v="9.9"/>
    <s v="Y,AICHE"/>
    <s v="PHARMACIE YAICHE"/>
    <s v="PHARMACIE YAICHE"/>
    <s v="180 AVENUE FRANCOIS MITTERRAND"/>
    <s v="ATHIS-MONS"/>
    <n v="91"/>
    <x v="0"/>
    <n v="91200"/>
    <s v=" "/>
    <s v=" "/>
    <s v=" "/>
    <m/>
    <m/>
    <m/>
    <s v="N"/>
    <n v="19"/>
    <n v="20"/>
    <n v="30"/>
    <m/>
    <m/>
    <m/>
    <m/>
    <m/>
    <n v="0"/>
    <n v="0"/>
    <s v="EUR"/>
    <n v="46240"/>
    <x v="0"/>
    <m/>
    <s v="Domestic"/>
    <s v="Your Packaging"/>
    <d v="1899-12-30T11:19:00"/>
    <n v="48"/>
    <n v="5.1100000000000003"/>
    <n v="0"/>
    <n v="-36.53"/>
    <n v="16.579999999999998"/>
    <s v="EUR"/>
    <n v="1.163318249"/>
    <s v="kg"/>
  </r>
  <r>
    <n v="136.11000000000001"/>
    <m/>
    <m/>
    <s v="entreprise"/>
    <s v="ST"/>
    <n v="200720433"/>
    <n v="202606"/>
    <s v="Express"/>
    <s v="UO"/>
    <s v="FedEx Priority"/>
    <s v="Bill_Sender_Prepaid"/>
    <n v="46118"/>
    <n v="46148"/>
    <x v="260"/>
    <m/>
    <s v="HYDRATIS B2B"/>
    <s v="HYDRATIS B2B"/>
    <s v="VOIE COMMUNALE 4"/>
    <s v="CR?ANCEY"/>
    <n v="21"/>
    <s v="FR"/>
    <n v="21320"/>
    <n v="662.77"/>
    <n v="179.08"/>
    <n v="0"/>
    <n v="-504.37"/>
    <n v="337.48"/>
    <n v="36"/>
    <n v="735.46"/>
    <n v="735.46"/>
    <s v="K,LEIN"/>
    <s v="PHARMACIE DES GRANDS HOMMES"/>
    <s v="PHARMACIE DES GRANDS HOMMES"/>
    <s v="1 AVENUE JEAN ALFONSEA"/>
    <s v="FLOIRAC"/>
    <n v="33"/>
    <x v="0"/>
    <n v="33270"/>
    <s v=" "/>
    <s v=" "/>
    <s v=" "/>
    <m/>
    <m/>
    <m/>
    <s v="N"/>
    <n v="29"/>
    <n v="31"/>
    <n v="39"/>
    <m/>
    <m/>
    <m/>
    <m/>
    <m/>
    <n v="0"/>
    <n v="0"/>
    <s v="EUR"/>
    <s v="06/15/2026"/>
    <x v="1"/>
    <m/>
    <s v="Domestic"/>
    <s v="Your Packaging"/>
    <d v="1899-12-30T09:06:00"/>
    <n v="569.5"/>
    <n v="153.88"/>
    <n v="0"/>
    <n v="-433.39"/>
    <n v="289.99"/>
    <s v="EUR"/>
    <n v="1.163778556"/>
    <s v="kg"/>
  </r>
  <r>
    <n v="13.80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261"/>
    <m/>
    <s v="HYDRATIS B2B"/>
    <s v="HYDRATIS B2B"/>
    <s v="VOIE COMMUNALE 4"/>
    <s v="CR?ANCEY"/>
    <n v="21"/>
    <s v="FR"/>
    <n v="21320"/>
    <n v="66.650000000000006"/>
    <n v="7.89"/>
    <n v="0"/>
    <n v="-50.73"/>
    <n v="23.81"/>
    <n v="4"/>
    <n v="59.62"/>
    <n v="59.62"/>
    <s v="D,UFAY"/>
    <s v="INTERSPORT FLERS 00345/000"/>
    <s v="INTERSPORT FLERS 00345/000"/>
    <s v="FLERS LOISIRS DIFFUSION SAS"/>
    <s v="FLERS"/>
    <n v="61"/>
    <x v="0"/>
    <n v="61100"/>
    <s v=" "/>
    <s v=" "/>
    <s v=" "/>
    <m/>
    <m/>
    <m/>
    <s v="N"/>
    <n v="30"/>
    <n v="31"/>
    <n v="41"/>
    <m/>
    <m/>
    <m/>
    <m/>
    <m/>
    <n v="0"/>
    <n v="0"/>
    <s v="EUR"/>
    <s v="06/15/2026"/>
    <x v="1"/>
    <m/>
    <s v="Domestic"/>
    <s v="Your Packaging"/>
    <d v="1899-12-30T10:32:00"/>
    <n v="57.8"/>
    <n v="6.84"/>
    <n v="0"/>
    <n v="-43.99"/>
    <n v="20.65"/>
    <s v="EUR"/>
    <n v="1.153163127"/>
    <s v="kg"/>
  </r>
  <r>
    <n v="8.7999999999999972"/>
    <m/>
    <m/>
    <s v="entreprise"/>
    <s v="ST"/>
    <n v="200720433"/>
    <n v="202606"/>
    <s v="Express"/>
    <s v="UO"/>
    <s v="FedEx Priority"/>
    <s v="Bill_Sender_Prepaid"/>
    <s v="05/27/2026"/>
    <s v="05/29/2026"/>
    <x v="262"/>
    <m/>
    <s v="HYDRATIS B2B"/>
    <s v="HYDRATIS B2B"/>
    <s v="VOIE COMMUNALE 4"/>
    <s v="CR?ANCEY"/>
    <n v="21"/>
    <s v="FR"/>
    <n v="21320"/>
    <n v="42.84"/>
    <n v="4.5599999999999996"/>
    <n v="0"/>
    <n v="-32.6"/>
    <n v="14.81"/>
    <n v="2"/>
    <n v="27.06"/>
    <n v="2.64"/>
    <s v="T,AMPON"/>
    <s v="PHARMACIE DU PERREY"/>
    <s v="PHARMACIE DU PERREY"/>
    <s v="65 RUE AUGUSTIN NORMAND"/>
    <s v="LE HAVRE"/>
    <n v="76"/>
    <x v="0"/>
    <n v="7660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1:57:00"/>
    <n v="36.799999999999997"/>
    <n v="3.92"/>
    <n v="0"/>
    <n v="-28"/>
    <n v="12.72"/>
    <s v="EUR"/>
    <n v="1.164252783"/>
    <s v="kg"/>
  </r>
  <r>
    <n v="8.7999999999999972"/>
    <m/>
    <m/>
    <s v="entreprise"/>
    <s v="ST"/>
    <n v="200720433"/>
    <n v="202606"/>
    <s v="Express"/>
    <s v="UO"/>
    <s v="FedEx Priority"/>
    <s v="Bill_Sender_Prepaid"/>
    <s v="05/29/2026"/>
    <s v="05/30/2026"/>
    <x v="263"/>
    <m/>
    <s v="HYDRATIS B2B"/>
    <s v="HYDRATIS B2B"/>
    <s v="VOIE COMMUNALE 4"/>
    <s v="CR?ANCEY"/>
    <n v="21"/>
    <s v="FR"/>
    <n v="21320"/>
    <n v="42.83"/>
    <n v="4.5599999999999996"/>
    <n v="0"/>
    <n v="-32.58"/>
    <n v="14.8"/>
    <n v="2"/>
    <n v="28.6"/>
    <n v="3.96"/>
    <s v="L,Erhel"/>
    <s v="PHARMACIE DU LAC"/>
    <s v="PHARMACIE DU LAC"/>
    <s v="13 RUE DU LAC"/>
    <s v="PLOERMEL"/>
    <n v="56"/>
    <x v="0"/>
    <n v="568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56:00"/>
    <n v="36.799999999999997"/>
    <n v="3.92"/>
    <n v="0"/>
    <n v="-28"/>
    <n v="12.72"/>
    <s v="EUR"/>
    <n v="1.163724384"/>
    <s v="kg"/>
  </r>
  <r>
    <n v="5.1099999999999994"/>
    <m/>
    <m/>
    <s v="entreprise"/>
    <s v="ST"/>
    <n v="200720433"/>
    <n v="202606"/>
    <s v="Express"/>
    <s v="UO"/>
    <s v="FedEx Priority"/>
    <s v="Bill_Sender_Prepaid"/>
    <n v="46059"/>
    <n v="46087"/>
    <x v="264"/>
    <m/>
    <s v="HYDRATIS B2B"/>
    <s v="HYDRATIS B2B"/>
    <s v="VOIE COMMUNALE 4"/>
    <s v="CR?ANCEY"/>
    <n v="21"/>
    <s v="FR"/>
    <n v="21320"/>
    <n v="24.96"/>
    <n v="2.95"/>
    <n v="0"/>
    <n v="-19"/>
    <n v="8.91"/>
    <n v="1"/>
    <n v="4.4000000000000004"/>
    <n v="2.2000000000000002"/>
    <s v="L,EMAUIFF"/>
    <s v="PHARMACIE DE SANDILLON"/>
    <s v="PHARMACIE DE SANDILLON"/>
    <s v="2 MAIL DE LOIRE"/>
    <s v="SANDILLON"/>
    <n v="45"/>
    <x v="0"/>
    <n v="45640"/>
    <s v=" "/>
    <s v=" "/>
    <s v=" "/>
    <m/>
    <m/>
    <m/>
    <s v="N"/>
    <n v="13"/>
    <n v="20"/>
    <n v="30"/>
    <m/>
    <m/>
    <m/>
    <m/>
    <m/>
    <n v="0"/>
    <n v="0"/>
    <s v="EUR"/>
    <n v="46240"/>
    <x v="0"/>
    <m/>
    <s v="Domestic"/>
    <s v="Your Packaging"/>
    <d v="1899-12-30T09:23:00"/>
    <n v="21.4"/>
    <n v="2.5299999999999998"/>
    <n v="0"/>
    <n v="-16.29"/>
    <n v="7.64"/>
    <s v="EUR"/>
    <n v="1.166343978"/>
    <s v="kg"/>
  </r>
  <r>
    <n v="9.4600000000000009"/>
    <m/>
    <m/>
    <s v="entreprise"/>
    <s v="ST"/>
    <n v="200720433"/>
    <n v="202606"/>
    <s v="Express"/>
    <s v="UO"/>
    <s v="FedEx Priority"/>
    <s v="Bill_Sender_Prepaid"/>
    <s v="05/28/2026"/>
    <s v="05/29/2026"/>
    <x v="265"/>
    <m/>
    <s v="HYDRATIS B2B"/>
    <s v="HYDRATIS B2B"/>
    <s v="VOIE COMMUNALE 4"/>
    <s v="CR?ANCEY"/>
    <n v="21"/>
    <s v="FR"/>
    <n v="21320"/>
    <n v="46.07"/>
    <n v="4.9000000000000004"/>
    <n v="0"/>
    <n v="-35.06"/>
    <n v="15.9"/>
    <n v="4"/>
    <n v="33"/>
    <n v="13.2"/>
    <s v="L,UCIOE"/>
    <s v="PHARMACIE DU MARCHE"/>
    <s v="PHARMACIE DU MARCHE"/>
    <s v="6 RUE DE VIENNE"/>
    <s v="GISORS"/>
    <n v="27"/>
    <x v="0"/>
    <n v="2714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35:00"/>
    <n v="39.6"/>
    <n v="4.21"/>
    <n v="0"/>
    <n v="-30.14"/>
    <n v="13.67"/>
    <s v="EUR"/>
    <n v="1.163318249"/>
    <s v="kg"/>
  </r>
  <r>
    <n v="13.809999999999995"/>
    <m/>
    <m/>
    <s v="entreprise"/>
    <s v="ST"/>
    <n v="200720433"/>
    <n v="202606"/>
    <s v="Express"/>
    <s v="UO"/>
    <s v="FedEx Priority"/>
    <s v="Bill_Sender_Prepaid"/>
    <s v="05/29/2026"/>
    <n v="46028"/>
    <x v="266"/>
    <m/>
    <s v="HYDRATIS B2B"/>
    <s v="HYDRATIS B2B"/>
    <s v="VOIE COMMUNALE 4"/>
    <s v="CR?ANCEY"/>
    <n v="21"/>
    <s v="FR"/>
    <n v="21320"/>
    <n v="67.260000000000005"/>
    <n v="7.16"/>
    <n v="0"/>
    <n v="-51.19"/>
    <n v="23.23"/>
    <n v="3"/>
    <n v="61.6"/>
    <n v="8.58"/>
    <s v="A,UZANNAU"/>
    <s v="PHARMACIE DU FAOU"/>
    <s v="PHARMACIE DU FAOU"/>
    <s v="PLACE AUX FOIRES"/>
    <s v="LE FAOU"/>
    <n v="29"/>
    <x v="0"/>
    <n v="2959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54:00"/>
    <n v="57.8"/>
    <n v="6.15"/>
    <n v="0"/>
    <n v="-43.99"/>
    <n v="19.96"/>
    <s v="EUR"/>
    <n v="1.163724384"/>
    <s v="kg"/>
  </r>
  <r>
    <n v="7.120000000000001"/>
    <m/>
    <m/>
    <s v="entreprise"/>
    <s v="ST"/>
    <n v="200720433"/>
    <n v="202606"/>
    <s v="Express"/>
    <s v="UO"/>
    <s v="FedEx Priority"/>
    <s v="Bill_Sender_Prepaid"/>
    <s v="05/28/2026"/>
    <s v="05/29/2026"/>
    <x v="267"/>
    <m/>
    <s v="HYDRATIS B2B"/>
    <s v="HYDRATIS B2B"/>
    <s v="VOIE COMMUNALE 4"/>
    <s v="CR?ANCEY"/>
    <n v="21"/>
    <s v="FR"/>
    <n v="21320"/>
    <n v="34.67"/>
    <n v="12.1"/>
    <n v="0"/>
    <n v="-26.38"/>
    <n v="20.38"/>
    <n v="1"/>
    <n v="17.600000000000001"/>
    <n v="1.54"/>
    <s v="F,ARENG"/>
    <s v="PHARMACIE DU CECIRE"/>
    <s v="PHARMACIE DU CECIRE"/>
    <s v="18 RUE CLEMENT ADER"/>
    <s v="BAGNERES-DE-LUCHON"/>
    <n v="31"/>
    <x v="0"/>
    <n v="31110"/>
    <s v=" "/>
    <s v=" "/>
    <s v=" "/>
    <m/>
    <m/>
    <m/>
    <s v="N"/>
    <n v="30"/>
    <n v="30"/>
    <n v="40"/>
    <m/>
    <m/>
    <m/>
    <m/>
    <m/>
    <n v="0"/>
    <n v="0"/>
    <s v="EUR"/>
    <d v="2026-08-06T00:00:00"/>
    <x v="0"/>
    <m/>
    <s v="Domestic"/>
    <s v="Your Packaging"/>
    <d v="1899-12-30T11:33:00"/>
    <n v="29.8"/>
    <n v="10.4"/>
    <n v="0"/>
    <n v="-22.68"/>
    <n v="17.52"/>
    <s v="EUR"/>
    <n v="1.163318249"/>
    <s v="kg"/>
  </r>
  <r>
    <n v="7.4600000000000009"/>
    <m/>
    <m/>
    <s v="entreprise"/>
    <s v="ST"/>
    <n v="200720433"/>
    <n v="202606"/>
    <s v="Express"/>
    <s v="UO"/>
    <s v="FedEx Priority"/>
    <s v="Bill_Sender_Prepaid"/>
    <s v="05/28/2026"/>
    <s v="05/29/2026"/>
    <x v="268"/>
    <m/>
    <s v="HYDRATIS B2B"/>
    <s v="HYDRATIS B2B"/>
    <s v="VOIE COMMUNALE 4"/>
    <s v="CR?ANCEY"/>
    <n v="21"/>
    <s v="FR"/>
    <n v="21320"/>
    <n v="36.299999999999997"/>
    <n v="3.87"/>
    <n v="0"/>
    <n v="-27.62"/>
    <n v="12.55"/>
    <n v="1"/>
    <n v="19.8"/>
    <n v="1.32"/>
    <s v="G,UYON"/>
    <s v="PHARMACIE DU ROND POINT"/>
    <s v="PHARMACIE DU ROND POINT"/>
    <s v="75 PLACE DU 8 MAI"/>
    <s v="UGINE"/>
    <n v="73"/>
    <x v="0"/>
    <n v="734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05:00"/>
    <n v="31.2"/>
    <n v="3.33"/>
    <n v="0"/>
    <n v="-23.74"/>
    <n v="10.79"/>
    <s v="EUR"/>
    <n v="1.163318249"/>
    <s v="kg"/>
  </r>
  <r>
    <n v="19.499999999999993"/>
    <m/>
    <m/>
    <s v="entreprise"/>
    <s v="ST"/>
    <n v="200720433"/>
    <n v="202606"/>
    <s v="Express"/>
    <s v="UO"/>
    <s v="FedEx Priority"/>
    <s v="Bill_Sender_Prepaid"/>
    <s v="05/28/2026"/>
    <s v="05/29/2026"/>
    <x v="269"/>
    <m/>
    <s v="HYDRATIS B2B"/>
    <s v="HYDRATIS B2B"/>
    <s v="VOIE COMMUNALE 4"/>
    <s v="CR?ANCEY"/>
    <n v="21"/>
    <s v="FR"/>
    <n v="21320"/>
    <n v="94.93"/>
    <n v="10.11"/>
    <n v="0"/>
    <n v="-72.239999999999995"/>
    <n v="32.79"/>
    <n v="5"/>
    <n v="99"/>
    <n v="36.299999999999997"/>
    <s v="J,ORDAN"/>
    <s v="PHARMACIE DE LA DEESSE"/>
    <s v="PHARMACIE DE LA DEESSE"/>
    <s v="51 RUE TREMIERES"/>
    <s v="VILLENEUVE-D'ASCQ"/>
    <n v="59"/>
    <x v="0"/>
    <n v="59650"/>
    <s v=" "/>
    <s v=" "/>
    <s v=" "/>
    <m/>
    <m/>
    <m/>
    <s v="N"/>
    <n v="29"/>
    <n v="30"/>
    <n v="39"/>
    <m/>
    <m/>
    <m/>
    <m/>
    <m/>
    <n v="0"/>
    <n v="0"/>
    <s v="EUR"/>
    <n v="46240"/>
    <x v="0"/>
    <m/>
    <s v="Domestic"/>
    <s v="Your Packaging"/>
    <d v="1899-12-30T09:45:00"/>
    <n v="81.599999999999994"/>
    <n v="8.69"/>
    <n v="0"/>
    <n v="-62.1"/>
    <n v="28.19"/>
    <s v="EUR"/>
    <n v="1.163318249"/>
    <s v="kg"/>
  </r>
  <r>
    <n v="19.840000000000003"/>
    <m/>
    <m/>
    <s v="entreprise"/>
    <s v="ST"/>
    <n v="200720433"/>
    <n v="202606"/>
    <s v="Express"/>
    <s v="UO"/>
    <s v="FedEx Priority"/>
    <s v="Bill_Sender_Prepaid"/>
    <d v="2026-10-06T00:00:00"/>
    <d v="2026-11-06T00:00:00"/>
    <x v="270"/>
    <m/>
    <s v="HYDRATIS B2B"/>
    <s v="HYDRATIS B2B"/>
    <s v="VOIE COMMUNALE 4"/>
    <s v="CR?ANCEY"/>
    <n v="21"/>
    <s v="FR"/>
    <n v="21320"/>
    <n v="95.71"/>
    <n v="110.98"/>
    <n v="0"/>
    <n v="-72.83"/>
    <n v="133.86000000000001"/>
    <n v="8"/>
    <n v="99.66"/>
    <n v="99.66"/>
    <s v="T,ABACCO"/>
    <s v="PHARMACIE CONDOM PYRENEES"/>
    <s v="PHARMACIE CONDOM PYRENEES"/>
    <s v="31 BIS AVENUE DES PYRENEES"/>
    <s v="CONDOM"/>
    <n v="32"/>
    <x v="0"/>
    <n v="32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11:00"/>
    <n v="83"/>
    <n v="96.24"/>
    <n v="0"/>
    <n v="-63.16"/>
    <n v="116.08"/>
    <s v="EUR"/>
    <n v="1.153163127"/>
    <s v="kg"/>
  </r>
  <r>
    <n v="11.469999999999999"/>
    <m/>
    <m/>
    <s v=""/>
    <s v="ST"/>
    <n v="200720433"/>
    <n v="202606"/>
    <s v="Express"/>
    <s v="UO"/>
    <s v="FedEx Priority"/>
    <s v="Bill_Sender_Prepaid"/>
    <d v="2026-03-06T00:00:00"/>
    <d v="2026-04-06T00:00:00"/>
    <x v="271"/>
    <m/>
    <s v="HYDRATIS B2B"/>
    <s v="HYDRATIS B2B"/>
    <s v="VOIE COMMUNALE 4"/>
    <s v="CR?ANCEY"/>
    <n v="21"/>
    <s v="FR"/>
    <n v="21320"/>
    <n v="55.88"/>
    <n v="6.62"/>
    <n v="0"/>
    <n v="-42.52"/>
    <n v="19.98"/>
    <n v="3"/>
    <n v="46.2"/>
    <n v="7.92"/>
    <s v="G,RAND DAGUERRE"/>
    <s v="GRANDE PHARMACIE DAGUERRE"/>
    <s v="GRANDE PHARMACIE DAGUERRE"/>
    <s v="33 RUE DAGUERRE"/>
    <s v="PARIS"/>
    <n v="75"/>
    <x v="0"/>
    <n v="75014"/>
    <s v=" "/>
    <s v=" "/>
    <s v=" "/>
    <m/>
    <m/>
    <m/>
    <s v="N"/>
    <n v="20"/>
    <n v="20"/>
    <n v="30"/>
    <m/>
    <m/>
    <m/>
    <m/>
    <m/>
    <n v="0"/>
    <n v="0"/>
    <s v="EUR"/>
    <n v="46240"/>
    <x v="0"/>
    <m/>
    <s v="Domestic"/>
    <s v="Your Packaging"/>
    <d v="1899-12-30T12:17:00"/>
    <n v="48"/>
    <n v="5.69"/>
    <n v="0"/>
    <n v="-36.53"/>
    <n v="17.16"/>
    <s v="EUR"/>
    <n v="1.164090147"/>
    <s v="kg"/>
  </r>
  <r>
    <n v="15.82"/>
    <m/>
    <m/>
    <s v="entreprise"/>
    <s v="ST"/>
    <n v="200720433"/>
    <n v="202606"/>
    <s v="Express"/>
    <s v="UO"/>
    <s v="FedEx Priority"/>
    <s v="Bill_Sender_Prepaid"/>
    <d v="2026-10-06T00:00:00"/>
    <d v="2026-11-06T00:00:00"/>
    <x v="272"/>
    <m/>
    <s v="HYDRATIS B2B"/>
    <s v="HYDRATIS B2B"/>
    <s v="VOIE COMMUNALE 4"/>
    <s v="CR?ANCEY"/>
    <n v="21"/>
    <s v="FR"/>
    <n v="21320"/>
    <n v="76.34"/>
    <n v="9.0399999999999991"/>
    <n v="0"/>
    <n v="-58.1"/>
    <n v="27.28"/>
    <n v="5"/>
    <n v="74.58"/>
    <n v="74.58"/>
    <s v="S,Pascal"/>
    <s v="GRANDE PHARMACIE DE SAINT CHAMOND"/>
    <s v="GRANDE PHARMACIE DE SAINT CHAM"/>
    <s v="8 PLACE DORIAN"/>
    <s v="SAINT-CHAMOND"/>
    <n v="42"/>
    <x v="0"/>
    <n v="42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4:00"/>
    <n v="66.2"/>
    <n v="7.84"/>
    <n v="0"/>
    <n v="-50.38"/>
    <n v="23.66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1-06T00:00:00"/>
    <d v="2026-02-06T00:00:00"/>
    <x v="273"/>
    <m/>
    <s v="HYDRATIS B2B"/>
    <s v="HYDRATIS B2B"/>
    <s v="VOIE COMMUNALE 4"/>
    <s v="CR?ANCEY"/>
    <n v="21"/>
    <s v="FR"/>
    <n v="21320"/>
    <n v="47.82"/>
    <n v="5.67"/>
    <n v="0"/>
    <n v="-36.39"/>
    <n v="17.100000000000001"/>
    <n v="3"/>
    <n v="35.200000000000003"/>
    <n v="6.6"/>
    <s v="R,OGER"/>
    <s v="PHARMACIE KER'YS"/>
    <s v="PHARMACIE KER'YS"/>
    <s v="ZA TOUBALAN RUE EDOUARD BRANLY"/>
    <s v="DOUARNENEZ"/>
    <n v="29"/>
    <x v="0"/>
    <n v="291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2:31:00"/>
    <n v="41"/>
    <n v="4.8600000000000003"/>
    <n v="0"/>
    <n v="-31.2"/>
    <n v="14.66"/>
    <s v="EUR"/>
    <n v="1.1664392109999999"/>
    <s v="kg"/>
  </r>
  <r>
    <n v="7.7900000000000027"/>
    <m/>
    <m/>
    <s v="entreprise"/>
    <s v="ST"/>
    <n v="200720433"/>
    <n v="202606"/>
    <s v="Express"/>
    <s v="UO"/>
    <s v="FedEx Priority"/>
    <s v="Bill_Sender_Prepaid"/>
    <d v="2026-02-06T00:00:00"/>
    <d v="2026-04-06T00:00:00"/>
    <x v="274"/>
    <m/>
    <s v="HYDRATIS B2B"/>
    <s v="HYDRATIS B2B"/>
    <s v="VOIE COMMUNALE 4"/>
    <s v="CR?ANCEY"/>
    <n v="21"/>
    <s v="FR"/>
    <n v="21320"/>
    <n v="38.020000000000003"/>
    <n v="4.5"/>
    <n v="0"/>
    <n v="-28.94"/>
    <n v="13.59"/>
    <n v="2"/>
    <n v="22"/>
    <n v="4.4000000000000004"/>
    <s v="C,OULON"/>
    <s v="PARAPHARMACIE SODIRENNES"/>
    <s v="PARAPHARMACIE SODIRENNES"/>
    <s v="ZI L'ETANG DU DIABLE"/>
    <s v="SAINT-GR?GOIRE"/>
    <n v="35"/>
    <x v="0"/>
    <n v="3576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1:04:00"/>
    <n v="32.6"/>
    <n v="3.86"/>
    <n v="0"/>
    <n v="-24.81"/>
    <n v="11.65"/>
    <s v="EUR"/>
    <n v="1.166343978"/>
    <s v="kg"/>
  </r>
  <r>
    <n v="8.4599999999999973"/>
    <m/>
    <m/>
    <s v="entreprise"/>
    <s v="ST"/>
    <n v="200720433"/>
    <n v="202606"/>
    <s v="Express"/>
    <s v="UO"/>
    <s v="FedEx Priority"/>
    <s v="Bill_Sender_Prepaid"/>
    <s v="05/29/2026"/>
    <s v="05/30/2026"/>
    <x v="275"/>
    <m/>
    <s v="HYDRATIS B2B"/>
    <s v="HYDRATIS B2B"/>
    <s v="VOIE COMMUNALE 4"/>
    <s v="CR?ANCEY"/>
    <n v="21"/>
    <s v="FR"/>
    <n v="21320"/>
    <n v="41.2"/>
    <n v="4.3899999999999997"/>
    <n v="0"/>
    <n v="-31.35"/>
    <n v="14.23"/>
    <n v="2"/>
    <n v="26.4"/>
    <n v="3.96"/>
    <s v="S,OPHIE"/>
    <s v="PHARMACIE LA CROIX DE BERNIERES"/>
    <s v="PHARMACIE LA CROIX DE BERNIERE"/>
    <s v="265 VOIE DEBARQUEMENT"/>
    <s v="BERNI?RES-SUR-MER"/>
    <n v="14"/>
    <x v="0"/>
    <n v="14990"/>
    <s v=" "/>
    <s v=" "/>
    <s v=" "/>
    <m/>
    <m/>
    <m/>
    <s v="N"/>
    <n v="30"/>
    <n v="31"/>
    <n v="38"/>
    <m/>
    <m/>
    <m/>
    <m/>
    <m/>
    <n v="0"/>
    <n v="0"/>
    <s v="EUR"/>
    <n v="46240"/>
    <x v="0"/>
    <m/>
    <s v="Domestic"/>
    <s v="Your Packaging"/>
    <d v="1899-12-30T09:21:00"/>
    <n v="35.4"/>
    <n v="3.77"/>
    <n v="0"/>
    <n v="-26.94"/>
    <n v="12.23"/>
    <s v="EUR"/>
    <n v="1.163724384"/>
    <s v="kg"/>
  </r>
  <r>
    <n v="17.159999999999997"/>
    <m/>
    <m/>
    <s v="entreprise"/>
    <s v="ST"/>
    <n v="200720433"/>
    <n v="202606"/>
    <s v="Express"/>
    <s v="UO"/>
    <s v="FedEx Priority"/>
    <s v="Bill_Sender_Prepaid"/>
    <d v="2026-09-06T00:00:00"/>
    <d v="2026-10-06T00:00:00"/>
    <x v="276"/>
    <m/>
    <s v="HYDRATIS B2B"/>
    <s v="HYDRATIS B2B"/>
    <s v="VOIE COMMUNALE 4"/>
    <s v="CR?ANCEY"/>
    <n v="21"/>
    <s v="FR"/>
    <n v="21320"/>
    <n v="82.76"/>
    <n v="109.39"/>
    <n v="0"/>
    <n v="-62.98"/>
    <n v="129.16999999999999"/>
    <n v="6"/>
    <n v="83.6"/>
    <n v="83.6"/>
    <s v="V,ARIN"/>
    <s v="PHARMACIE HAUTEMANIERE"/>
    <s v="PHARMACIE HAUTEMANIERE"/>
    <s v="19 RUE EGLISE"/>
    <s v="VALOGNES"/>
    <n v="50"/>
    <x v="0"/>
    <n v="507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38:00"/>
    <n v="71.8"/>
    <n v="94.91"/>
    <n v="0"/>
    <n v="-54.64"/>
    <n v="112.07"/>
    <s v="EUR"/>
    <n v="1.152618171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277"/>
    <m/>
    <s v="HYDRATIS B2B"/>
    <s v="HYDRATIS B2B"/>
    <s v="VOIE COMMUNALE 4"/>
    <s v="CR?ANCEY"/>
    <n v="21"/>
    <s v="FR"/>
    <n v="21320"/>
    <n v="45.98"/>
    <n v="5.45"/>
    <n v="0"/>
    <n v="-35"/>
    <n v="16.43"/>
    <n v="3"/>
    <n v="32.78"/>
    <n v="32.78"/>
    <s v="F,ARID"/>
    <s v="PARAPHARMACIE CARREFOUR  SALLANCHES"/>
    <s v="PARAPHARMACIE CARREFOUR  SALLA"/>
    <s v="1751 AV DE GENEVE BP 75"/>
    <s v="SALLANCHES CEDEX"/>
    <n v="74"/>
    <x v="0"/>
    <n v="74702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28:00"/>
    <n v="39.6"/>
    <n v="4.6900000000000004"/>
    <n v="0"/>
    <n v="-30.14"/>
    <n v="14.15"/>
    <s v="EUR"/>
    <n v="1.161210911"/>
    <s v="kg"/>
  </r>
  <r>
    <n v="21.840000000000003"/>
    <m/>
    <m/>
    <s v=""/>
    <s v="ST"/>
    <n v="200720433"/>
    <n v="202606"/>
    <s v="Express"/>
    <s v="UO"/>
    <s v="FedEx Priority"/>
    <s v="Bill_Sender_Prepaid"/>
    <d v="2026-02-06T00:00:00"/>
    <n v="46087"/>
    <x v="278"/>
    <m/>
    <s v="HYDRATIS B2B"/>
    <s v="HYDRATIS B2B"/>
    <s v="VOIE COMMUNALE 4"/>
    <s v="CR?ANCEY"/>
    <n v="21"/>
    <s v="FR"/>
    <n v="21320"/>
    <n v="106.6"/>
    <n v="113.39"/>
    <n v="0"/>
    <n v="-81.13"/>
    <n v="138.86000000000001"/>
    <n v="6"/>
    <n v="114.4"/>
    <n v="40.92"/>
    <s v="L,Lila"/>
    <s v="PHARMACIE DE L ARCHANGE"/>
    <s v="PHARMACIE DE L ARCHANGE"/>
    <s v="90 RUE DU MAL DE LATTRE DE TASSIGNY"/>
    <s v="MARMOUTIER"/>
    <n v="67"/>
    <x v="0"/>
    <n v="6744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36:00"/>
    <n v="91.4"/>
    <n v="97.22"/>
    <n v="0"/>
    <n v="-69.56"/>
    <n v="119.06"/>
    <s v="EUR"/>
    <n v="1.166343978"/>
    <s v="kg"/>
  </r>
  <r>
    <n v="10.469999999999999"/>
    <m/>
    <m/>
    <s v="entreprise"/>
    <s v="ST"/>
    <n v="200720433"/>
    <n v="202606"/>
    <s v="Express"/>
    <s v="UO"/>
    <s v="FedEx Priority"/>
    <s v="Bill_Sender_Prepaid"/>
    <s v="05/28/2026"/>
    <s v="05/29/2026"/>
    <x v="279"/>
    <m/>
    <s v="HYDRATIS B2B"/>
    <s v="HYDRATIS B2B"/>
    <s v="VOIE COMMUNALE 4"/>
    <s v="CR?ANCEY"/>
    <n v="21"/>
    <s v="FR"/>
    <n v="21320"/>
    <n v="50.95"/>
    <n v="5.42"/>
    <n v="0"/>
    <n v="-38.770000000000003"/>
    <n v="17.600000000000001"/>
    <n v="3"/>
    <n v="37.619999999999997"/>
    <n v="7.26"/>
    <s v="S,ELARD"/>
    <s v="GRANDE PHARMACIE DE LA STATION"/>
    <s v="GRANDE PHARMACIE DE LA STATION"/>
    <s v="10 RUE DE LA STATION"/>
    <s v="ASNIERES-SUR-SEINE"/>
    <n v="92"/>
    <x v="0"/>
    <n v="926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52:00"/>
    <n v="43.8"/>
    <n v="4.66"/>
    <n v="0"/>
    <n v="-33.33"/>
    <n v="15.13"/>
    <s v="EUR"/>
    <n v="1.163318249"/>
    <s v="kg"/>
  </r>
  <r>
    <n v="17.159999999999997"/>
    <m/>
    <m/>
    <s v="entreprise"/>
    <s v="ST"/>
    <n v="200720433"/>
    <n v="202606"/>
    <s v="Express"/>
    <s v="UO"/>
    <s v="FedEx Priority"/>
    <s v="Bill_Sender_Prepaid"/>
    <n v="46240"/>
    <n v="46301"/>
    <x v="280"/>
    <m/>
    <s v="HYDRATIS B2B"/>
    <s v="HYDRATIS B2B"/>
    <s v="VOIE COMMUNALE 4"/>
    <s v="CR?ANCEY"/>
    <n v="21"/>
    <s v="FR"/>
    <n v="21320"/>
    <n v="82.77"/>
    <n v="109.41"/>
    <n v="0"/>
    <n v="-62.99"/>
    <n v="129.19"/>
    <n v="6"/>
    <n v="83.6"/>
    <n v="83.6"/>
    <s v="S,TEKELORUM"/>
    <s v="PHARMACIE SAINT GENIS"/>
    <s v="PHARMACIE SAINT GENIS"/>
    <s v="17 AVENUE DE BORDEAUX"/>
    <s v="SAINT-GENIS-DE-SAINTONGE"/>
    <n v="17"/>
    <x v="0"/>
    <n v="172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24:00"/>
    <n v="71.8"/>
    <n v="94.91"/>
    <n v="0"/>
    <n v="-54.64"/>
    <n v="112.07"/>
    <s v="EUR"/>
    <n v="1.1527377519999999"/>
    <s v="kg"/>
  </r>
  <r>
    <n v="9.1300000000000026"/>
    <m/>
    <m/>
    <s v="entreprise"/>
    <s v="ST"/>
    <n v="200720433"/>
    <n v="202606"/>
    <s v="Express"/>
    <s v="UO"/>
    <s v="FedEx Priority"/>
    <s v="Bill_Sender_Prepaid"/>
    <n v="46028"/>
    <d v="2026-02-06T00:00:00"/>
    <x v="281"/>
    <m/>
    <s v="HYDRATIS B2B"/>
    <s v="HYDRATIS B2B"/>
    <s v="VOIE COMMUNALE 4"/>
    <s v="CR?ANCEY"/>
    <n v="21"/>
    <s v="FR"/>
    <n v="21320"/>
    <n v="44.56"/>
    <n v="5.28"/>
    <n v="0"/>
    <n v="-33.909999999999997"/>
    <n v="15.93"/>
    <n v="3"/>
    <n v="30.8"/>
    <n v="3.96"/>
    <s v="P,HAR"/>
    <s v="PHARMACIE DE ST GENIES DE MALGOIRES"/>
    <s v="PHARMACIE DE SAINT GENIES DE M"/>
    <s v="2 RUE ALEXANDRE FLEMING"/>
    <s v="SAINT-GENIES-DE-MALGOIRES"/>
    <n v="30"/>
    <x v="0"/>
    <n v="3019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9:10:00"/>
    <n v="38.200000000000003"/>
    <n v="4.53"/>
    <n v="0"/>
    <n v="-29.07"/>
    <n v="13.66"/>
    <s v="EUR"/>
    <n v="1.1664392109999999"/>
    <s v="kg"/>
  </r>
  <r>
    <n v="12.480000000000004"/>
    <m/>
    <m/>
    <s v="entreprise"/>
    <s v="ST"/>
    <n v="200720433"/>
    <n v="202606"/>
    <s v="Express"/>
    <s v="UO"/>
    <s v="FedEx Priority"/>
    <s v="Bill_Sender_Prepaid"/>
    <n v="46028"/>
    <d v="2026-03-06T00:00:00"/>
    <x v="282"/>
    <m/>
    <s v="HYDRATIS B2B"/>
    <s v="HYDRATIS B2B"/>
    <s v="VOIE COMMUNALE 4"/>
    <s v="CR?ANCEY"/>
    <n v="21"/>
    <s v="FR"/>
    <n v="21320"/>
    <n v="60.89"/>
    <n v="7.22"/>
    <n v="0"/>
    <n v="-46.33"/>
    <n v="21.78"/>
    <n v="4"/>
    <n v="51.7"/>
    <n v="13.2"/>
    <s v="Y,OANN"/>
    <s v="PARAPHARMACIE LECLERC SOUSTONS"/>
    <s v="PARAPHARMACIE LECLERC SOUSTONS"/>
    <s v="LES PORTES DU MARENSIN"/>
    <s v="SOUSTONS"/>
    <n v="40"/>
    <x v="0"/>
    <n v="4014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29:00"/>
    <n v="52.2"/>
    <n v="6.19"/>
    <n v="0"/>
    <n v="-39.72"/>
    <n v="18.670000000000002"/>
    <s v="EUR"/>
    <n v="1.1664392109999999"/>
    <s v="kg"/>
  </r>
  <r>
    <n v="20.170000000000002"/>
    <m/>
    <m/>
    <s v=""/>
    <s v="ST"/>
    <n v="200720433"/>
    <n v="202606"/>
    <s v="Express"/>
    <s v="UO"/>
    <s v="FedEx Priority"/>
    <s v="Bill_Sender_Prepaid"/>
    <d v="2026-02-06T00:00:00"/>
    <n v="46087"/>
    <x v="283"/>
    <m/>
    <s v="HYDRATIS B2B"/>
    <s v="HYDRATIS B2B"/>
    <s v="VOIE COMMUNALE 4"/>
    <s v="CR?ANCEY"/>
    <n v="21"/>
    <s v="FR"/>
    <n v="21320"/>
    <n v="98.44"/>
    <n v="132.94"/>
    <n v="0"/>
    <n v="-74.91"/>
    <n v="156.47"/>
    <n v="6"/>
    <n v="103.4"/>
    <n v="30.36"/>
    <s v="A,RIEL"/>
    <s v="PHARMACIE DE L'AIGUILLE DU MIDI"/>
    <s v="PHARMACIE DE L'AIGUILLE DU MID"/>
    <s v="262 AVENUE DE L AIGUILLE DU MIDI"/>
    <s v="CHAMONIX-MONT-BLANC"/>
    <n v="74"/>
    <x v="0"/>
    <n v="744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10:00"/>
    <n v="84.4"/>
    <n v="113.98"/>
    <n v="0"/>
    <n v="-64.23"/>
    <n v="134.15"/>
    <s v="EUR"/>
    <n v="1.166343978"/>
    <s v="kg"/>
  </r>
  <r>
    <n v="8.129999999999999"/>
    <m/>
    <m/>
    <s v="entreprise"/>
    <s v="ST"/>
    <n v="200720433"/>
    <n v="202606"/>
    <s v="Express"/>
    <s v="UO"/>
    <s v="FedEx Priority"/>
    <s v="Bill_Sender_Prepaid"/>
    <s v="05/28/2026"/>
    <s v="05/29/2026"/>
    <x v="284"/>
    <m/>
    <s v="HYDRATIS B2B"/>
    <s v="HYDRATIS B2B"/>
    <s v="VOIE COMMUNALE 4"/>
    <s v="CR?ANCEY"/>
    <n v="21"/>
    <s v="FR"/>
    <n v="21320"/>
    <n v="39.549999999999997"/>
    <n v="4.21"/>
    <n v="0"/>
    <n v="-30.1"/>
    <n v="13.67"/>
    <n v="2"/>
    <n v="24.2"/>
    <n v="2.64"/>
    <s v="P,HIE ROUX"/>
    <s v="PHARMACIE DE LA FONTAINE"/>
    <s v="PHARMACIE DE LA FONTAINE"/>
    <s v="7 PLACE DE LA FONTAINE"/>
    <s v="LAGNY SUR MARNE"/>
    <n v="77"/>
    <x v="0"/>
    <n v="77400"/>
    <s v=" "/>
    <s v=" "/>
    <s v=" "/>
    <m/>
    <m/>
    <m/>
    <s v="N"/>
    <n v="12"/>
    <n v="21"/>
    <n v="31"/>
    <m/>
    <m/>
    <m/>
    <m/>
    <m/>
    <n v="0"/>
    <n v="0"/>
    <s v="EUR"/>
    <n v="46240"/>
    <x v="0"/>
    <m/>
    <s v="Domestic"/>
    <s v="Your Packaging"/>
    <d v="1899-12-30T12:40:00"/>
    <n v="34"/>
    <n v="3.62"/>
    <n v="0"/>
    <n v="-25.87"/>
    <n v="11.75"/>
    <s v="EUR"/>
    <n v="1.163318249"/>
    <s v="kg"/>
  </r>
  <r>
    <n v="10.129999999999995"/>
    <m/>
    <m/>
    <s v=""/>
    <s v="ST"/>
    <n v="200720433"/>
    <n v="202606"/>
    <s v="Express"/>
    <s v="UO"/>
    <s v="FedEx Priority"/>
    <s v="Bill_Sender_Prepaid"/>
    <d v="2026-03-06T00:00:00"/>
    <d v="2026-04-06T00:00:00"/>
    <x v="285"/>
    <m/>
    <s v="HYDRATIS B2B"/>
    <s v="HYDRATIS B2B"/>
    <s v="VOIE COMMUNALE 4"/>
    <s v="CR?ANCEY"/>
    <n v="21"/>
    <s v="FR"/>
    <n v="21320"/>
    <n v="49.36"/>
    <n v="5.86"/>
    <n v="0"/>
    <n v="-37.57"/>
    <n v="17.649999999999999"/>
    <n v="2"/>
    <n v="35.64"/>
    <n v="5.28"/>
    <s v="A,UDREY"/>
    <s v="PHARMACIE LA ROSE DES VENTS"/>
    <s v="PHARMACIE LA ROSE DES VENTS"/>
    <s v="13 RUE DU 8 MAI 1945"/>
    <s v="SEGRE"/>
    <n v="49"/>
    <x v="0"/>
    <n v="49500"/>
    <s v=" "/>
    <s v=" "/>
    <s v=" "/>
    <m/>
    <m/>
    <m/>
    <s v="N"/>
    <n v="30"/>
    <n v="30"/>
    <n v="40"/>
    <m/>
    <m/>
    <m/>
    <m/>
    <m/>
    <n v="0"/>
    <n v="0"/>
    <s v="EUR"/>
    <n v="46240"/>
    <x v="0"/>
    <m/>
    <s v="Domestic"/>
    <s v="Your Packaging"/>
    <d v="1899-12-30T12:11:00"/>
    <n v="42.4"/>
    <n v="5.03"/>
    <n v="0"/>
    <n v="-32.270000000000003"/>
    <n v="15.16"/>
    <s v="EUR"/>
    <n v="1.164090147"/>
    <s v="kg"/>
  </r>
  <r>
    <n v="10.800000000000004"/>
    <m/>
    <m/>
    <s v="entreprise"/>
    <s v="ST"/>
    <n v="200720433"/>
    <n v="202606"/>
    <s v="Express"/>
    <s v="UO"/>
    <s v="FedEx Priority"/>
    <s v="Bill_Sender_Prepaid"/>
    <n v="46240"/>
    <n v="46271"/>
    <x v="286"/>
    <m/>
    <s v="HYDRATIS B2B"/>
    <s v="HYDRATIS B2B"/>
    <s v="VOIE COMMUNALE 4"/>
    <s v="CR?ANCEY"/>
    <n v="21"/>
    <s v="FR"/>
    <n v="21320"/>
    <n v="52.1"/>
    <n v="6.17"/>
    <n v="0"/>
    <n v="-39.65"/>
    <n v="18.62"/>
    <n v="3"/>
    <n v="41.8"/>
    <n v="41.8"/>
    <s v="T,OPAL"/>
    <s v="PHARMACIE DE LA ROSE"/>
    <s v="PHARMACIE DE LA ROSE"/>
    <s v="78 RUE DU GENERAL DE GAULLE"/>
    <s v="ROSHEIM"/>
    <n v="67"/>
    <x v="0"/>
    <n v="675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2:00"/>
    <n v="45.2"/>
    <n v="5.35"/>
    <n v="0"/>
    <n v="-34.4"/>
    <n v="16.149999999999999"/>
    <s v="EUR"/>
    <n v="1.1527377519999999"/>
    <s v="kg"/>
  </r>
  <r>
    <n v="12.480000000000004"/>
    <m/>
    <m/>
    <s v=""/>
    <s v="ST"/>
    <n v="200720433"/>
    <n v="202606"/>
    <s v="Express"/>
    <s v="UO"/>
    <s v="FedEx Priority"/>
    <s v="Bill_Sender_Prepaid"/>
    <d v="2026-04-06T00:00:00"/>
    <d v="2026-05-06T00:00:00"/>
    <x v="287"/>
    <m/>
    <s v="HYDRATIS B2B"/>
    <s v="HYDRATIS B2B"/>
    <s v="VOIE COMMUNALE 4"/>
    <s v="CR?ANCEY"/>
    <n v="21"/>
    <s v="FR"/>
    <n v="21320"/>
    <n v="60.75"/>
    <n v="7.2"/>
    <n v="0"/>
    <n v="-46.23"/>
    <n v="21.73"/>
    <n v="3"/>
    <n v="52.8"/>
    <n v="52.8"/>
    <s v="P,Pariante"/>
    <s v="PARAPHARMACIE LECLERC ST HERBLAIN"/>
    <s v="PARAPHARMACIE LECLERC ST HERBL"/>
    <s v="CCIAL LECLERC ATLANTIS"/>
    <s v="ST HERBELAIN"/>
    <n v="44"/>
    <x v="0"/>
    <n v="44807"/>
    <s v=" "/>
    <s v=" "/>
    <s v=" "/>
    <m/>
    <m/>
    <m/>
    <s v="N"/>
    <n v="29"/>
    <n v="32"/>
    <n v="40"/>
    <m/>
    <m/>
    <m/>
    <m/>
    <m/>
    <n v="0"/>
    <n v="0"/>
    <s v="EUR"/>
    <s v="06/15/2026"/>
    <x v="1"/>
    <m/>
    <s v="Domestic"/>
    <s v="Your Packaging"/>
    <d v="1899-12-30T10:49:00"/>
    <n v="52.2"/>
    <n v="6.19"/>
    <n v="0"/>
    <n v="-39.72"/>
    <n v="18.670000000000002"/>
    <s v="EUR"/>
    <n v="1.163778556"/>
    <s v="kg"/>
  </r>
  <r>
    <n v="6.120000000000001"/>
    <m/>
    <m/>
    <s v=""/>
    <s v="ST"/>
    <n v="200720433"/>
    <n v="202606"/>
    <s v="Express"/>
    <s v="UO"/>
    <s v="FedEx Priority"/>
    <s v="Bill_Sender_Prepaid"/>
    <d v="2026-04-06T00:00:00"/>
    <d v="2026-08-06T00:00:00"/>
    <x v="288"/>
    <m/>
    <s v="HYDRATIS B2B"/>
    <s v="HYDRATIS B2B"/>
    <s v="VOIE COMMUNALE 4"/>
    <s v="CR?ANCEY"/>
    <n v="21"/>
    <s v="FR"/>
    <n v="21320"/>
    <n v="29.79"/>
    <n v="3.54"/>
    <n v="0"/>
    <n v="-22.67"/>
    <n v="10.66"/>
    <n v="1"/>
    <n v="11"/>
    <n v="11"/>
    <s v="A,NNE"/>
    <s v="PARAPHARMACIE AUCHAN BOULIAC"/>
    <s v="PARAPHARMACIE AUCHAN BOULIAC"/>
    <s v="CD 113"/>
    <s v="BOULIAC"/>
    <n v="33"/>
    <x v="0"/>
    <n v="33270"/>
    <s v=" "/>
    <s v=" "/>
    <s v=" "/>
    <m/>
    <m/>
    <m/>
    <s v="N"/>
    <n v="20"/>
    <n v="30"/>
    <n v="39"/>
    <m/>
    <m/>
    <m/>
    <m/>
    <m/>
    <n v="0"/>
    <n v="0"/>
    <s v="EUR"/>
    <s v="06/15/2026"/>
    <x v="1"/>
    <m/>
    <s v="Domestic"/>
    <s v="Your Packaging"/>
    <d v="1899-12-30T09:38:00"/>
    <n v="25.6"/>
    <n v="3.04"/>
    <n v="0"/>
    <n v="-19.48"/>
    <n v="9.16"/>
    <s v="EUR"/>
    <n v="1.163778556"/>
    <s v="kg"/>
  </r>
  <r>
    <n v="10.800000000000004"/>
    <m/>
    <m/>
    <s v="entreprise"/>
    <s v="ST"/>
    <n v="200720433"/>
    <n v="202606"/>
    <s v="Express"/>
    <s v="UO"/>
    <s v="FedEx Priority"/>
    <s v="Bill_Sender_Prepaid"/>
    <d v="2026-09-06T00:00:00"/>
    <d v="2026-10-06T00:00:00"/>
    <x v="289"/>
    <m/>
    <s v="HYDRATIS B2B"/>
    <s v="HYDRATIS B2B"/>
    <s v="VOIE COMMUNALE 4"/>
    <s v="CR?ANCEY"/>
    <n v="21"/>
    <s v="FR"/>
    <n v="21320"/>
    <n v="52.1"/>
    <n v="6.17"/>
    <n v="0"/>
    <n v="-39.65"/>
    <n v="18.61"/>
    <n v="4"/>
    <n v="40.04"/>
    <n v="40.04"/>
    <s v="L,UCIE"/>
    <s v="PHARMACIE  LA DOMITIENNE"/>
    <s v="PHARMACIE  LA DOMITIENNE"/>
    <s v="14 AVENUE DE BEZIERS"/>
    <s v="COLOMBIERS"/>
    <n v="34"/>
    <x v="0"/>
    <n v="34440"/>
    <s v=" "/>
    <s v=" "/>
    <s v=" "/>
    <m/>
    <m/>
    <m/>
    <s v="N"/>
    <n v="30"/>
    <n v="32"/>
    <n v="43"/>
    <m/>
    <m/>
    <m/>
    <m/>
    <m/>
    <n v="0"/>
    <n v="0"/>
    <s v="EUR"/>
    <s v="06/15/2026"/>
    <x v="1"/>
    <m/>
    <s v="Domestic"/>
    <s v="Your Packaging"/>
    <d v="1899-12-30T12:05:00"/>
    <n v="45.2"/>
    <n v="5.35"/>
    <n v="0"/>
    <n v="-34.4"/>
    <n v="16.149999999999999"/>
    <s v="EUR"/>
    <n v="1.1526181719999999"/>
    <s v="kg"/>
  </r>
  <r>
    <n v="8.4599999999999973"/>
    <m/>
    <m/>
    <s v=""/>
    <s v="ST"/>
    <n v="200720433"/>
    <n v="202606"/>
    <s v="Express"/>
    <s v="UO"/>
    <s v="FedEx Priority"/>
    <s v="Bill_Sender_Prepaid"/>
    <s v="05/28/2026"/>
    <s v="05/29/2026"/>
    <x v="290"/>
    <m/>
    <s v="HYDRATIS B2B"/>
    <s v="HYDRATIS B2B"/>
    <s v="VOIE COMMUNALE 4"/>
    <s v="CR?ANCEY"/>
    <n v="21"/>
    <s v="FR"/>
    <n v="21320"/>
    <n v="41.18"/>
    <n v="4.3899999999999997"/>
    <n v="0"/>
    <n v="-31.34"/>
    <n v="14.23"/>
    <n v="2"/>
    <n v="25.08"/>
    <n v="3.08"/>
    <s v="C,Carton"/>
    <s v="PHARMACIE CARTON"/>
    <s v="PHARMACIE CARTON"/>
    <s v="987 AVENUE RAYMOND POINCARE"/>
    <s v="MARGNY-LES-COMPIEGNE"/>
    <n v="60"/>
    <x v="0"/>
    <n v="6028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1:29:00"/>
    <n v="35.4"/>
    <n v="3.77"/>
    <n v="0"/>
    <n v="-26.94"/>
    <n v="12.23"/>
    <s v="EUR"/>
    <n v="1.163318249"/>
    <s v="kg"/>
  </r>
  <r>
    <n v="8.129999999999999"/>
    <m/>
    <m/>
    <s v=""/>
    <s v="ST"/>
    <n v="200720433"/>
    <n v="202606"/>
    <s v="Express"/>
    <s v="UO"/>
    <s v="FedEx Priority"/>
    <s v="Bill_Sender_Prepaid"/>
    <n v="46087"/>
    <n v="46118"/>
    <x v="291"/>
    <m/>
    <s v="HYDRATIS B2B"/>
    <s v="HYDRATIS B2B"/>
    <s v="VOIE COMMUNALE 4"/>
    <s v="CR?ANCEY"/>
    <n v="21"/>
    <s v="FR"/>
    <n v="21320"/>
    <n v="39.58"/>
    <n v="4.6900000000000004"/>
    <n v="0"/>
    <n v="-30.12"/>
    <n v="14.16"/>
    <n v="2"/>
    <n v="24.2"/>
    <n v="2.64"/>
    <s v="O,RCHIDES"/>
    <s v="PHARMACIE MARGUERIE"/>
    <s v="PHARMACIE MARGUERIE"/>
    <s v="AVENUE DE VALENTON"/>
    <s v="LIMEIL-BREVANNES"/>
    <n v="94"/>
    <x v="0"/>
    <n v="9445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2:52:00"/>
    <n v="34"/>
    <n v="4.03"/>
    <n v="0"/>
    <n v="-25.87"/>
    <n v="12.16"/>
    <s v="EUR"/>
    <n v="1.164090147"/>
    <s v="kg"/>
  </r>
  <r>
    <n v="58.510000000000019"/>
    <m/>
    <m/>
    <s v="entreprise"/>
    <s v="ST"/>
    <n v="200720433"/>
    <n v="202606"/>
    <s v="Express"/>
    <s v="UO"/>
    <s v="FedEx Priority"/>
    <s v="Bill_Sender_Prepaid"/>
    <s v="05/28/2026"/>
    <s v="05/29/2026"/>
    <x v="292"/>
    <m/>
    <s v="HYDRATIS B2B"/>
    <s v="HYDRATIS B2B"/>
    <s v="VOIE COMMUNALE 4"/>
    <s v="CR?ANCEY"/>
    <n v="21"/>
    <s v="FR"/>
    <n v="21320"/>
    <n v="284.77999999999997"/>
    <n v="130.84"/>
    <n v="0"/>
    <n v="-216.71"/>
    <n v="198.9"/>
    <n v="19"/>
    <n v="315.26"/>
    <n v="221.54"/>
    <s v="P,HIOIO"/>
    <s v="PHARMACIE SAINT-CHRISTOPHE"/>
    <s v="PHARMACIE SAINT-CHRISTOPHE"/>
    <s v="26 RUE SAINT CHRISTOPHE"/>
    <s v="SOISSONS"/>
    <n v="2"/>
    <x v="0"/>
    <n v="220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2:19:00"/>
    <n v="244.8"/>
    <n v="112.47"/>
    <n v="0"/>
    <n v="-186.29"/>
    <n v="170.98"/>
    <s v="EUR"/>
    <n v="1.163318249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293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P,ORCHER"/>
    <s v="PARAPHARMACIE LECLERC LE FOLGOET"/>
    <s v="PARAPHARMACIE LECLERC LE FOLGO"/>
    <s v="SAS COTE DE LEGENDES"/>
    <s v="LE FOLGOET"/>
    <n v="29"/>
    <x v="0"/>
    <n v="292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8:00"/>
    <n v="35.4"/>
    <n v="4.2"/>
    <n v="0"/>
    <n v="-26.94"/>
    <n v="12.66"/>
    <s v="EUR"/>
    <n v="1.161210911"/>
    <s v="kg"/>
  </r>
  <r>
    <n v="8.4599999999999973"/>
    <m/>
    <m/>
    <s v=""/>
    <s v="ST"/>
    <n v="200720433"/>
    <n v="202606"/>
    <s v="Express"/>
    <s v="UO"/>
    <s v="FedEx Priority"/>
    <s v="Bill_Sender_Prepaid"/>
    <n v="46087"/>
    <n v="46118"/>
    <x v="294"/>
    <m/>
    <s v="HYDRATIS B2B"/>
    <s v="HYDRATIS B2B"/>
    <s v="VOIE COMMUNALE 4"/>
    <s v="CR?ANCEY"/>
    <n v="21"/>
    <s v="FR"/>
    <n v="21320"/>
    <n v="41.21"/>
    <n v="4.8899999999999997"/>
    <n v="0"/>
    <n v="-31.36"/>
    <n v="14.74"/>
    <n v="2"/>
    <n v="26.4"/>
    <n v="3.52"/>
    <s v="P,Phie"/>
    <s v="PHARMACIE SAINT GERMAIN"/>
    <s v="PHARMACIE SAINT GERMAIN"/>
    <s v="10 AVENUE DE SAINT GERMAIN"/>
    <s v="MARLY-LE-ROI"/>
    <n v="78"/>
    <x v="0"/>
    <n v="7816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56:00"/>
    <n v="35.4"/>
    <n v="4.2"/>
    <n v="0"/>
    <n v="-26.94"/>
    <n v="12.66"/>
    <s v="EUR"/>
    <n v="1.164090147"/>
    <s v="kg"/>
  </r>
  <r>
    <n v="20.840000000000003"/>
    <m/>
    <m/>
    <s v="entreprise"/>
    <s v="ST"/>
    <n v="200720433"/>
    <n v="202606"/>
    <s v="Express"/>
    <s v="UO"/>
    <s v="FedEx Priority"/>
    <s v="Bill_Sender_Prepaid"/>
    <n v="46301"/>
    <n v="46332"/>
    <x v="295"/>
    <m/>
    <s v="HYDRATIS B2B"/>
    <s v="HYDRATIS B2B"/>
    <s v="VOIE COMMUNALE 4"/>
    <s v="CR?ANCEY"/>
    <n v="21"/>
    <s v="FR"/>
    <n v="21320"/>
    <n v="100.56"/>
    <n v="111.56"/>
    <n v="0"/>
    <n v="-76.52"/>
    <n v="135.59"/>
    <n v="9"/>
    <n v="106.04"/>
    <n v="106.04"/>
    <s v="P,HA SABLAD"/>
    <s v="PHARMACIE DES SABLAS"/>
    <s v="PHARMACIE DES SABLAS"/>
    <s v="ROUTE D'ALES"/>
    <s v="MONTAREN-ET-SAINT-M?DIERS"/>
    <n v="30"/>
    <x v="0"/>
    <n v="307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3:58:00"/>
    <n v="87.2"/>
    <n v="96.74"/>
    <n v="0"/>
    <n v="-66.36"/>
    <n v="117.58"/>
    <s v="EUR"/>
    <n v="1.153163127"/>
    <s v="kg"/>
  </r>
  <r>
    <n v="7.4600000000000009"/>
    <m/>
    <m/>
    <s v="entreprise"/>
    <s v="ST"/>
    <n v="200720433"/>
    <n v="202606"/>
    <s v="Express"/>
    <s v="UO"/>
    <s v="FedEx Priority"/>
    <s v="Bill_Sender_Prepaid"/>
    <s v="05/28/2026"/>
    <s v="05/29/2026"/>
    <x v="296"/>
    <m/>
    <s v="HYDRATIS B2B"/>
    <s v="HYDRATIS B2B"/>
    <s v="VOIE COMMUNALE 4"/>
    <s v="CR?ANCEY"/>
    <n v="21"/>
    <s v="FR"/>
    <n v="21320"/>
    <n v="36.299999999999997"/>
    <n v="3.87"/>
    <n v="0"/>
    <n v="-27.62"/>
    <n v="12.55"/>
    <n v="1"/>
    <n v="19.8"/>
    <n v="1.98"/>
    <s v="M,ARINE"/>
    <s v="PHARMACIE  DES MOULINS"/>
    <s v="PHARMACIE  DES MOULINS"/>
    <s v="9 PLACE DU GENERAL DE GAULLE"/>
    <s v="EVRECY"/>
    <n v="14"/>
    <x v="0"/>
    <n v="1421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1:44:00"/>
    <n v="31.2"/>
    <n v="3.33"/>
    <n v="0"/>
    <n v="-23.74"/>
    <n v="10.79"/>
    <s v="EUR"/>
    <n v="1.163318249"/>
    <s v="kg"/>
  </r>
  <r>
    <n v="15.489999999999995"/>
    <m/>
    <m/>
    <s v="entreprise"/>
    <s v="ST"/>
    <n v="200720433"/>
    <n v="202606"/>
    <s v="Express"/>
    <s v="UO"/>
    <s v="FedEx Priority"/>
    <s v="Bill_Sender_Prepaid"/>
    <n v="46148"/>
    <n v="46240"/>
    <x v="297"/>
    <m/>
    <s v="HYDRATIS B2B"/>
    <s v="HYDRATIS B2B"/>
    <s v="VOIE COMMUNALE 4"/>
    <s v="CR?ANCEY"/>
    <n v="21"/>
    <s v="FR"/>
    <n v="21320"/>
    <n v="75.25"/>
    <n v="8.92"/>
    <n v="0"/>
    <n v="-57.26"/>
    <n v="26.91"/>
    <n v="5"/>
    <n v="72.38"/>
    <n v="72.38"/>
    <s v="P,Pascal"/>
    <s v="INTERSPORT PARAY LE MONIAL"/>
    <s v="INTERSPORT PARAY LE MONIAL"/>
    <s v="SAS HEXA 'SPORT"/>
    <s v="PARAY-LE-MONIAL"/>
    <n v="71"/>
    <x v="0"/>
    <n v="71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49:00"/>
    <n v="64.8"/>
    <n v="7.68"/>
    <n v="0"/>
    <n v="-49.31"/>
    <n v="23.17"/>
    <s v="EUR"/>
    <n v="1.161210911"/>
    <s v="kg"/>
  </r>
  <r>
    <n v="11.809999999999995"/>
    <m/>
    <m/>
    <s v="entreprise"/>
    <s v="ST"/>
    <n v="200720433"/>
    <n v="202606"/>
    <s v="Express"/>
    <s v="UO"/>
    <s v="FedEx Priority"/>
    <s v="Bill_Sender_Prepaid"/>
    <n v="46240"/>
    <n v="46271"/>
    <x v="298"/>
    <m/>
    <s v="HYDRATIS B2B"/>
    <s v="HYDRATIS B2B"/>
    <s v="VOIE COMMUNALE 4"/>
    <s v="CR?ANCEY"/>
    <n v="21"/>
    <s v="FR"/>
    <n v="21320"/>
    <n v="56.95"/>
    <n v="6.74"/>
    <n v="0"/>
    <n v="-43.33"/>
    <n v="20.36"/>
    <n v="3"/>
    <n v="47.96"/>
    <n v="47.96"/>
    <n v="4.8"/>
    <s v="GRANDE PHARMACIE DE LA PLAINE"/>
    <s v="GRANDE PHARMACIE DE LA PLAINE"/>
    <s v="48 PLACE JEAN JAURES"/>
    <s v="MARSEILLE 6"/>
    <n v="13"/>
    <x v="0"/>
    <n v="13006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8:00"/>
    <n v="49.4"/>
    <n v="5.85"/>
    <n v="0"/>
    <n v="-37.590000000000003"/>
    <n v="17.66"/>
    <s v="EUR"/>
    <n v="1.1527377519999999"/>
    <s v="kg"/>
  </r>
  <r>
    <n v="11.14"/>
    <m/>
    <m/>
    <s v="entreprise"/>
    <s v="ST"/>
    <n v="200720433"/>
    <n v="202606"/>
    <s v="Express"/>
    <s v="UO"/>
    <s v="FedEx Priority"/>
    <s v="Bill_Sender_Prepaid"/>
    <d v="2026-10-06T00:00:00"/>
    <d v="2026-11-06T00:00:00"/>
    <x v="299"/>
    <m/>
    <s v="HYDRATIS B2B"/>
    <s v="HYDRATIS B2B"/>
    <s v="VOIE COMMUNALE 4"/>
    <s v="CR?ANCEY"/>
    <n v="21"/>
    <s v="FR"/>
    <n v="21320"/>
    <n v="53.74"/>
    <n v="6.38"/>
    <n v="0"/>
    <n v="-40.89"/>
    <n v="19.22"/>
    <n v="4"/>
    <n v="42.9"/>
    <n v="42.9"/>
    <s v="P,HARRMACIE"/>
    <s v="PHARMACIE DES ALLEES"/>
    <s v="PHARMACIE DES ALLEES"/>
    <s v="55 AVENUE GIUSEPPE VERDI"/>
    <s v="AIX-EN-PROVENCE"/>
    <n v="13"/>
    <x v="0"/>
    <n v="13100"/>
    <s v=" "/>
    <s v=" "/>
    <s v=" "/>
    <m/>
    <m/>
    <m/>
    <s v="N"/>
    <n v="30"/>
    <n v="32"/>
    <n v="39"/>
    <m/>
    <m/>
    <m/>
    <m/>
    <m/>
    <n v="0"/>
    <n v="0"/>
    <s v="EUR"/>
    <s v="06/15/2026"/>
    <x v="1"/>
    <m/>
    <s v="Domestic"/>
    <s v="Your Packaging"/>
    <d v="1899-12-30T13:15:00"/>
    <n v="46.6"/>
    <n v="5.53"/>
    <n v="0"/>
    <n v="-35.46"/>
    <n v="16.670000000000002"/>
    <s v="EUR"/>
    <n v="1.153163127"/>
    <s v="kg"/>
  </r>
  <r>
    <n v="10.800000000000004"/>
    <m/>
    <m/>
    <s v="entreprise"/>
    <s v="ST"/>
    <n v="200720433"/>
    <n v="202606"/>
    <s v="Express"/>
    <s v="UO"/>
    <s v="FedEx Priority"/>
    <s v="Bill_Sender_Prepaid"/>
    <s v="05/27/2026"/>
    <n v="46179"/>
    <x v="300"/>
    <m/>
    <s v="HYDRATIS B2B"/>
    <s v="HYDRATIS B2B"/>
    <s v="VOIE COMMUNALE 4"/>
    <s v="CR?ANCEY"/>
    <n v="21"/>
    <s v="FR"/>
    <n v="21320"/>
    <n v="52.62"/>
    <n v="5.6"/>
    <n v="0"/>
    <n v="-40.049999999999997"/>
    <n v="18.170000000000002"/>
    <n v="2"/>
    <n v="41.8"/>
    <n v="41.8"/>
    <m/>
    <s v="PHARMACIE DE PARIS"/>
    <s v="PHARMACIE DE PARIS"/>
    <s v="1 BD DU GENERAL DE GAULLE"/>
    <s v="ROUBAIX"/>
    <n v="59"/>
    <x v="0"/>
    <n v="591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07:41:00"/>
    <n v="45.2"/>
    <n v="4.8099999999999996"/>
    <n v="0"/>
    <n v="-34.4"/>
    <n v="15.61"/>
    <s v="EUR"/>
    <n v="1.164252783"/>
    <s v="kg"/>
  </r>
  <r>
    <n v="13.809999999999995"/>
    <m/>
    <m/>
    <s v="entreprise"/>
    <s v="ST"/>
    <n v="200720433"/>
    <n v="202606"/>
    <s v="Express"/>
    <s v="UO"/>
    <s v="FedEx Priority"/>
    <s v="Bill_Sender_Prepaid"/>
    <n v="46240"/>
    <n v="46271"/>
    <x v="301"/>
    <m/>
    <s v="HYDRATIS B2B"/>
    <s v="HYDRATIS B2B"/>
    <s v="VOIE COMMUNALE 4"/>
    <s v="CR?ANCEY"/>
    <n v="21"/>
    <s v="FR"/>
    <n v="21320"/>
    <n v="66.63"/>
    <n v="7.88"/>
    <n v="0"/>
    <n v="-50.71"/>
    <n v="23.8"/>
    <n v="4"/>
    <n v="61.6"/>
    <n v="61.6"/>
    <s v="H,OUERT"/>
    <s v="PHARMACIE PAU ZENITH"/>
    <s v="PHARMACIE PAU ZENITH"/>
    <s v="333 BOULEVARD DE LA PAIX"/>
    <s v="PAU"/>
    <n v="64"/>
    <x v="0"/>
    <n v="64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2:00"/>
    <n v="57.8"/>
    <n v="6.84"/>
    <n v="0"/>
    <n v="-43.99"/>
    <n v="20.65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5/29/2026"/>
    <d v="2026-01-06T00:00:00"/>
    <x v="302"/>
    <m/>
    <s v="HYDRATIS B2B"/>
    <s v="HYDRATIS B2B"/>
    <s v="VOIE COMMUNALE 4"/>
    <s v="CR?ANCEY"/>
    <n v="21"/>
    <s v="FR"/>
    <n v="21320"/>
    <n v="46.08"/>
    <n v="4.9000000000000004"/>
    <n v="0"/>
    <n v="-35.07"/>
    <n v="15.91"/>
    <n v="2"/>
    <n v="33"/>
    <n v="5.28"/>
    <s v="C,Christophe"/>
    <s v="PHARMACIE LES ORMEAUX"/>
    <s v="PHARMACIE LES ORMEAUX"/>
    <s v="58 AVENUE DE LA LIBERATION"/>
    <s v="CLERMONT-FERRAND"/>
    <n v="63"/>
    <x v="0"/>
    <n v="630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05:00"/>
    <n v="39.6"/>
    <n v="4.21"/>
    <n v="0"/>
    <n v="-30.14"/>
    <n v="13.67"/>
    <s v="EUR"/>
    <n v="1.163724384"/>
    <s v="kg"/>
  </r>
  <r>
    <n v="11.809999999999995"/>
    <m/>
    <m/>
    <s v="entreprise"/>
    <s v="ST"/>
    <n v="200720433"/>
    <n v="202606"/>
    <s v="Express"/>
    <s v="UO"/>
    <s v="FedEx Priority"/>
    <s v="Bill_Sender_Prepaid"/>
    <d v="2026-04-06T00:00:00"/>
    <d v="2026-05-06T00:00:00"/>
    <x v="303"/>
    <m/>
    <s v="HYDRATIS B2B"/>
    <s v="HYDRATIS B2B"/>
    <s v="VOIE COMMUNALE 4"/>
    <s v="CR?ANCEY"/>
    <n v="21"/>
    <s v="FR"/>
    <n v="21320"/>
    <n v="57.49"/>
    <n v="6.81"/>
    <n v="0"/>
    <n v="-43.75"/>
    <n v="20.55"/>
    <n v="3"/>
    <n v="48.4"/>
    <n v="48.4"/>
    <s v="R,ICHARTE"/>
    <s v="PHARMACIE DE LA POSTE"/>
    <s v="PHARMACIE DE LA POSTE"/>
    <s v="9 BIS RUE JULES LABAT"/>
    <s v="BAYONNE"/>
    <n v="64"/>
    <x v="0"/>
    <n v="64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7:00"/>
    <n v="49.4"/>
    <n v="5.85"/>
    <n v="0"/>
    <n v="-37.590000000000003"/>
    <n v="17.66"/>
    <s v="EUR"/>
    <n v="1.163778556"/>
    <s v="kg"/>
  </r>
  <r>
    <n v="8.4599999999999973"/>
    <m/>
    <m/>
    <s v="entreprise"/>
    <s v="ST"/>
    <n v="200720433"/>
    <n v="202606"/>
    <s v="Express"/>
    <s v="UO"/>
    <s v="FedEx Priority"/>
    <s v="Bill_Sender_Prepaid"/>
    <n v="46028"/>
    <n v="46059"/>
    <x v="304"/>
    <m/>
    <s v="HYDRATIS B2B"/>
    <s v="HYDRATIS B2B"/>
    <s v="VOIE COMMUNALE 4"/>
    <s v="CR?ANCEY"/>
    <n v="21"/>
    <s v="FR"/>
    <n v="21320"/>
    <n v="41.29"/>
    <n v="4.9000000000000004"/>
    <n v="0"/>
    <n v="-31.42"/>
    <n v="14.77"/>
    <n v="2"/>
    <n v="26.4"/>
    <n v="2.2000000000000002"/>
    <s v="K,Lola"/>
    <s v="PHARMACIE DU MISTRAL"/>
    <s v="PHARMACIE DU MISTRAL"/>
    <s v="270 AV MAL DE LATTRE DE TASSIGNY"/>
    <s v="LUNEL"/>
    <n v="34"/>
    <x v="0"/>
    <n v="3440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2:06:00"/>
    <n v="35.4"/>
    <n v="4.2"/>
    <n v="0"/>
    <n v="-26.94"/>
    <n v="12.66"/>
    <s v="EUR"/>
    <n v="1.166439210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5/15/2026"/>
    <n v="1"/>
    <x v="305"/>
    <m/>
    <s v="HYDRATIS B2B"/>
    <s v="HYDRATIS B2B"/>
    <s v="VOIE COMMUNALE 4"/>
    <s v="CR?ANCEY"/>
    <n v="21"/>
    <s v="FR"/>
    <n v="21320"/>
    <n v="61.17"/>
    <n v="6.52"/>
    <n v="0"/>
    <n v="-46.54"/>
    <n v="21.14"/>
    <n v="4"/>
    <n v="52.58"/>
    <n v="52.58"/>
    <s v="P,HARMACIE"/>
    <s v="PHARMACIE PALAIS DES PYRENEES"/>
    <s v="PHARMACIE PALAIS DES PYRENEES"/>
    <s v="6 RUE GACHET"/>
    <s v="PAU"/>
    <n v="64"/>
    <x v="0"/>
    <n v="64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0:00:00"/>
    <n v="52.2"/>
    <n v="5.56"/>
    <n v="0"/>
    <n v="-39.72"/>
    <n v="18.04"/>
    <s v="EUR"/>
    <n v="1.1718246480000001"/>
    <s v="kg"/>
  </r>
  <r>
    <n v="11.469999999999999"/>
    <m/>
    <m/>
    <s v="entreprise"/>
    <s v="ST"/>
    <n v="200720433"/>
    <n v="202606"/>
    <s v="Express"/>
    <s v="UO"/>
    <s v="FedEx Priority"/>
    <s v="Bill_Sender_Prepaid"/>
    <n v="46028"/>
    <n v="46059"/>
    <x v="306"/>
    <m/>
    <s v="HYDRATIS B2B"/>
    <s v="HYDRATIS B2B"/>
    <s v="VOIE COMMUNALE 4"/>
    <s v="CR?ANCEY"/>
    <n v="21"/>
    <s v="FR"/>
    <n v="21320"/>
    <n v="55.99"/>
    <n v="6.64"/>
    <n v="0"/>
    <n v="-42.61"/>
    <n v="20.02"/>
    <n v="3"/>
    <n v="45.54"/>
    <n v="7.26"/>
    <s v="L,EGALL"/>
    <s v="PVO PHARMACIE DU VAL D'ORSON"/>
    <s v="PVO PHARMACIE DU VAL D'ORSON"/>
    <s v="3 RUE DE L'ORSON"/>
    <s v="VERN-SUR-SEICHE"/>
    <n v="35"/>
    <x v="0"/>
    <n v="35770"/>
    <s v=" "/>
    <s v=" "/>
    <s v=" "/>
    <m/>
    <m/>
    <m/>
    <s v="N"/>
    <n v="4"/>
    <n v="74"/>
    <n v="114"/>
    <m/>
    <m/>
    <m/>
    <m/>
    <m/>
    <n v="0"/>
    <n v="0"/>
    <s v="EUR"/>
    <n v="46240"/>
    <x v="0"/>
    <m/>
    <s v="Domestic"/>
    <s v="Your Packaging"/>
    <d v="1899-12-30T09:00:00"/>
    <n v="48"/>
    <n v="5.69"/>
    <n v="0"/>
    <n v="-36.53"/>
    <n v="17.16"/>
    <s v="EUR"/>
    <n v="1.1664392109999999"/>
    <s v="kg"/>
  </r>
  <r>
    <n v="14.480000000000004"/>
    <m/>
    <m/>
    <s v="entreprise"/>
    <s v="ST"/>
    <n v="200720433"/>
    <n v="202606"/>
    <s v="Express"/>
    <s v="UO"/>
    <s v="FedEx Priority"/>
    <s v="Bill_Sender_Prepaid"/>
    <n v="46301"/>
    <n v="46332"/>
    <x v="307"/>
    <m/>
    <s v="HYDRATIS B2B"/>
    <s v="HYDRATIS B2B"/>
    <s v="VOIE COMMUNALE 4"/>
    <s v="CR?ANCEY"/>
    <n v="21"/>
    <s v="FR"/>
    <n v="21320"/>
    <n v="69.88"/>
    <n v="8.2799999999999994"/>
    <n v="0"/>
    <n v="-53.18"/>
    <n v="24.98"/>
    <n v="5"/>
    <n v="66"/>
    <n v="66"/>
    <s v="P,Pharmacienelson"/>
    <s v="PHARMACIE DES FILATURES"/>
    <s v="PHARMACIE DES FILATURES"/>
    <s v="CENTRE COMMERCIAL"/>
    <s v="BEAUVAIS"/>
    <n v="60"/>
    <x v="0"/>
    <n v="60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0:00"/>
    <n v="60.6"/>
    <n v="7.18"/>
    <n v="0"/>
    <n v="-46.12"/>
    <n v="21.66"/>
    <s v="EUR"/>
    <n v="1.153163127"/>
    <s v="kg"/>
  </r>
  <r>
    <n v="8.4599999999999973"/>
    <m/>
    <m/>
    <s v="entreprise"/>
    <s v="ST"/>
    <n v="200720433"/>
    <n v="202606"/>
    <s v="Express"/>
    <s v="UO"/>
    <s v="FedEx Priority"/>
    <s v="Bill_Sender_Prepaid"/>
    <s v="05/28/2026"/>
    <s v="05/29/2026"/>
    <x v="308"/>
    <m/>
    <s v="HYDRATIS B2B"/>
    <s v="HYDRATIS B2B"/>
    <s v="VOIE COMMUNALE 4"/>
    <s v="CR?ANCEY"/>
    <n v="21"/>
    <s v="FR"/>
    <n v="21320"/>
    <n v="41.18"/>
    <n v="4.3899999999999997"/>
    <n v="0"/>
    <n v="-31.34"/>
    <n v="14.23"/>
    <n v="2"/>
    <n v="25.08"/>
    <n v="3.52"/>
    <s v="F,Miatto"/>
    <s v="PHARMACIE CAP 2000"/>
    <s v="PHARMACIE CAP 2000"/>
    <s v="1 BOULEVARD JEAN GAY"/>
    <s v="TOURNEFEUILLE"/>
    <n v="31"/>
    <x v="0"/>
    <n v="31170"/>
    <s v=" "/>
    <s v=" "/>
    <s v=" "/>
    <m/>
    <m/>
    <m/>
    <s v="N"/>
    <n v="30"/>
    <n v="39"/>
    <n v="31"/>
    <m/>
    <m/>
    <m/>
    <m/>
    <m/>
    <n v="0"/>
    <n v="0"/>
    <s v="EUR"/>
    <n v="46240"/>
    <x v="0"/>
    <m/>
    <s v="Domestic"/>
    <s v="Your Packaging"/>
    <d v="1899-12-30T10:24:00"/>
    <n v="35.4"/>
    <n v="3.77"/>
    <n v="0"/>
    <n v="-26.94"/>
    <n v="12.23"/>
    <s v="EUR"/>
    <n v="1.163318249"/>
    <s v="kg"/>
  </r>
  <r>
    <n v="15.82"/>
    <m/>
    <m/>
    <s v="entreprise"/>
    <s v="ST"/>
    <n v="200720433"/>
    <n v="202606"/>
    <s v="Express"/>
    <s v="UO"/>
    <s v="FedEx Priority"/>
    <s v="Bill_Sender_Prepaid"/>
    <n v="46148"/>
    <n v="46179"/>
    <x v="309"/>
    <m/>
    <s v="HYDRATIS B2B"/>
    <s v="HYDRATIS B2B"/>
    <s v="VOIE COMMUNALE 4"/>
    <s v="CR?ANCEY"/>
    <n v="21"/>
    <s v="FR"/>
    <n v="21320"/>
    <n v="76.87"/>
    <n v="9.1"/>
    <n v="0"/>
    <n v="-58.5"/>
    <n v="27.47"/>
    <n v="4"/>
    <n v="74.14"/>
    <n v="74.14"/>
    <s v="A,NNE"/>
    <s v="PHARMACIE CAZALA"/>
    <s v="PHARMACIE CAZALA"/>
    <s v="33 RUE ROGER CAZALA"/>
    <s v="CHATEAUROUX"/>
    <n v="36"/>
    <x v="0"/>
    <n v="36000"/>
    <s v=" "/>
    <s v=" "/>
    <s v=" "/>
    <m/>
    <m/>
    <m/>
    <s v="N"/>
    <n v="4"/>
    <n v="74"/>
    <n v="113"/>
    <m/>
    <m/>
    <m/>
    <m/>
    <m/>
    <n v="0"/>
    <n v="0"/>
    <s v="EUR"/>
    <s v="06/15/2026"/>
    <x v="1"/>
    <m/>
    <s v="Domestic"/>
    <s v="Your Packaging"/>
    <d v="1899-12-30T09:37:00"/>
    <n v="66.2"/>
    <n v="7.84"/>
    <n v="0"/>
    <n v="-50.38"/>
    <n v="23.6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s v="05/28/2026"/>
    <s v="05/29/2026"/>
    <x v="310"/>
    <m/>
    <s v="HYDRATIS B2B"/>
    <s v="HYDRATIS B2B"/>
    <s v="VOIE COMMUNALE 4"/>
    <s v="CR?ANCEY"/>
    <n v="21"/>
    <s v="FR"/>
    <n v="21320"/>
    <n v="46.07"/>
    <n v="4.9000000000000004"/>
    <n v="0"/>
    <n v="-35.06"/>
    <n v="15.9"/>
    <n v="2"/>
    <n v="33"/>
    <n v="5.72"/>
    <s v="D,ANNY"/>
    <s v="PHARMACIE CENTRALE BASTILLE"/>
    <s v="PHARMACIE CENTRALE BASTILLE"/>
    <s v="26 BOULEVARD RICHARD LENOIR"/>
    <s v="PARIS"/>
    <n v="75"/>
    <x v="0"/>
    <n v="75011"/>
    <s v=" "/>
    <s v=" "/>
    <s v=" "/>
    <m/>
    <m/>
    <m/>
    <s v="N"/>
    <n v="30"/>
    <n v="31"/>
    <n v="39"/>
    <m/>
    <m/>
    <m/>
    <m/>
    <m/>
    <n v="0"/>
    <n v="0"/>
    <s v="EUR"/>
    <d v="2026-08-06T00:00:00"/>
    <x v="0"/>
    <m/>
    <s v="Domestic"/>
    <s v="Your Packaging"/>
    <d v="1899-12-30T09:02:00"/>
    <n v="39.6"/>
    <n v="4.21"/>
    <n v="0"/>
    <n v="-30.14"/>
    <n v="13.67"/>
    <s v="EUR"/>
    <n v="1.163318249"/>
    <s v="kg"/>
  </r>
  <r>
    <n v="13.14"/>
    <m/>
    <m/>
    <s v="entreprise"/>
    <s v="ST"/>
    <n v="200720433"/>
    <n v="202606"/>
    <s v="Express"/>
    <s v="UO"/>
    <s v="FedEx Priority"/>
    <s v="Bill_Sender_Prepaid"/>
    <s v="05/26/2026"/>
    <s v="05/29/2026"/>
    <x v="311"/>
    <m/>
    <s v="HYDRATIS B2B"/>
    <s v="HYDRATIS B2B"/>
    <s v="VOIE COMMUNALE 4"/>
    <s v="CR?ANCEY"/>
    <n v="21"/>
    <s v="FR"/>
    <n v="21320"/>
    <n v="63.85"/>
    <n v="6.8"/>
    <n v="0"/>
    <n v="-48.59"/>
    <n v="22.06"/>
    <n v="3"/>
    <n v="55.66"/>
    <n v="7.26"/>
    <s v="H,URIOT"/>
    <s v="INTERSPORT LE PIAN MEDOC 00019/000"/>
    <s v="INTERSPORT LE PIAN MEDOC 00019"/>
    <s v="SAPIAN SPORT SAS"/>
    <s v="LE PIAN-M?DOC"/>
    <n v="33"/>
    <x v="0"/>
    <n v="33290"/>
    <s v=" "/>
    <s v=" "/>
    <s v=" "/>
    <m/>
    <m/>
    <m/>
    <s v="N"/>
    <n v="5"/>
    <n v="73"/>
    <n v="114"/>
    <m/>
    <m/>
    <m/>
    <m/>
    <m/>
    <n v="0"/>
    <n v="0"/>
    <s v="EUR"/>
    <d v="2026-08-06T00:00:00"/>
    <x v="0"/>
    <m/>
    <s v="Domestic"/>
    <s v="Your Packaging"/>
    <d v="1899-12-30T10:52:00"/>
    <n v="55"/>
    <n v="5.86"/>
    <n v="0"/>
    <n v="-41.86"/>
    <n v="19"/>
    <s v="EUR"/>
    <n v="1.1608334789999999"/>
    <s v="kg"/>
  </r>
  <r>
    <n v="24.86"/>
    <m/>
    <m/>
    <s v="entreprise"/>
    <s v="ST"/>
    <n v="200720433"/>
    <n v="202606"/>
    <s v="Express"/>
    <s v="UO"/>
    <s v="FedEx Priority"/>
    <s v="Bill_Sender_Prepaid"/>
    <s v="05/28/2026"/>
    <s v="05/29/2026"/>
    <x v="312"/>
    <m/>
    <s v="HYDRATIS B2B"/>
    <s v="HYDRATIS B2B"/>
    <s v="VOIE COMMUNALE 4"/>
    <s v="CR?ANCEY"/>
    <n v="21"/>
    <s v="FR"/>
    <n v="21320"/>
    <n v="120.99"/>
    <n v="113.39"/>
    <n v="0"/>
    <n v="-92.07"/>
    <n v="142.31"/>
    <n v="7"/>
    <n v="133.1"/>
    <n v="46.2"/>
    <s v="K,ELLY"/>
    <s v="PHARMACIE AMETZONDO"/>
    <s v="PHARMACIE AMETZONDO"/>
    <s v="2-4 AVENUE DU PORTOU"/>
    <s v="SAINT-PIERRE-D'IRUBE"/>
    <n v="64"/>
    <x v="0"/>
    <n v="6499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9:05:00"/>
    <n v="104"/>
    <n v="97.47"/>
    <n v="0"/>
    <n v="-79.14"/>
    <n v="122.33"/>
    <s v="EUR"/>
    <n v="1.163318249"/>
    <s v="kg"/>
  </r>
  <r>
    <n v="8.4599999999999973"/>
    <m/>
    <m/>
    <s v="entreprise"/>
    <s v="ST"/>
    <n v="200720433"/>
    <n v="202606"/>
    <s v="Express"/>
    <s v="UO"/>
    <s v="FedEx Priority"/>
    <s v="Bill_Sender_Prepaid"/>
    <n v="46059"/>
    <n v="46087"/>
    <x v="313"/>
    <m/>
    <s v="HYDRATIS B2B"/>
    <s v="HYDRATIS B2B"/>
    <s v="VOIE COMMUNALE 4"/>
    <s v="CR?ANCEY"/>
    <n v="21"/>
    <s v="FR"/>
    <n v="21320"/>
    <n v="41.29"/>
    <n v="4.9000000000000004"/>
    <n v="0"/>
    <n v="-31.42"/>
    <n v="14.77"/>
    <n v="2"/>
    <n v="25.08"/>
    <n v="2.64"/>
    <s v="H,UCHET"/>
    <s v="PHARMACIE HUCHET"/>
    <s v="PHARMACIE HUCHET"/>
    <s v="13 AVENUE DE SOULAC"/>
    <s v="LISTRAC MEDOC"/>
    <n v="33"/>
    <x v="0"/>
    <n v="33480"/>
    <s v=" "/>
    <s v=" "/>
    <s v=" "/>
    <m/>
    <m/>
    <m/>
    <s v="N"/>
    <n v="20"/>
    <n v="20"/>
    <n v="30"/>
    <m/>
    <m/>
    <m/>
    <m/>
    <m/>
    <n v="0"/>
    <n v="0"/>
    <s v="EUR"/>
    <n v="46240"/>
    <x v="0"/>
    <m/>
    <s v="Domestic"/>
    <s v="Your Packaging"/>
    <d v="1899-12-30T11:16:00"/>
    <n v="35.4"/>
    <n v="4.2"/>
    <n v="0"/>
    <n v="-26.94"/>
    <n v="12.66"/>
    <s v="EUR"/>
    <n v="1.166343978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32"/>
    <x v="314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74"/>
    <n v="36.74"/>
    <s v="N,OEZA"/>
    <s v="PHARMACIE DES HALLES"/>
    <s v="PHARMACIE DES HALLES"/>
    <s v="28 RUE DU DOCTEUR ROUX"/>
    <s v="JANZ?"/>
    <n v="35"/>
    <x v="0"/>
    <n v="3515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24:00"/>
    <n v="42.4"/>
    <n v="5.03"/>
    <n v="0"/>
    <n v="-32.270000000000003"/>
    <n v="15.16"/>
    <s v="EUR"/>
    <n v="1.1526181719999999"/>
    <s v="kg"/>
  </r>
  <r>
    <n v="8.129999999999999"/>
    <m/>
    <m/>
    <s v="entreprise"/>
    <s v="ST"/>
    <n v="200720433"/>
    <n v="202606"/>
    <s v="Express"/>
    <s v="UO"/>
    <s v="FedEx Priority"/>
    <s v="Bill_Sender_Prepaid"/>
    <s v="05/28/2026"/>
    <s v="05/29/2026"/>
    <x v="315"/>
    <m/>
    <s v="HYDRATIS B2B"/>
    <s v="HYDRATIS B2B"/>
    <s v="VOIE COMMUNALE 4"/>
    <s v="CR?ANCEY"/>
    <n v="21"/>
    <s v="FR"/>
    <n v="21320"/>
    <n v="39.549999999999997"/>
    <n v="4.21"/>
    <n v="0"/>
    <n v="-30.1"/>
    <n v="13.67"/>
    <n v="2"/>
    <n v="23.76"/>
    <n v="3.52"/>
    <s v="A,Anais"/>
    <s v="PHARMACIE DE PRISSE"/>
    <s v="PHARMACIE DE PRISSE"/>
    <s v="ZA AU PRE DE LIT"/>
    <s v="PRISS?"/>
    <n v="71"/>
    <x v="0"/>
    <n v="7196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24:00"/>
    <n v="34"/>
    <n v="3.62"/>
    <n v="0"/>
    <n v="-25.87"/>
    <n v="11.75"/>
    <s v="EUR"/>
    <n v="1.163318249"/>
    <s v="kg"/>
  </r>
  <r>
    <n v="14.82"/>
    <m/>
    <m/>
    <s v="entreprise"/>
    <s v="ST"/>
    <n v="200720433"/>
    <n v="202606"/>
    <s v="Express"/>
    <s v="UO"/>
    <s v="FedEx Priority"/>
    <s v="Bill_Sender_Prepaid"/>
    <s v="05/29/2026"/>
    <s v="05/30/2026"/>
    <x v="316"/>
    <m/>
    <s v="HYDRATIS B2B"/>
    <s v="HYDRATIS B2B"/>
    <s v="VOIE COMMUNALE 4"/>
    <s v="CR?ANCEY"/>
    <n v="21"/>
    <s v="FR"/>
    <n v="21320"/>
    <n v="72.150000000000006"/>
    <n v="7.68"/>
    <n v="0"/>
    <n v="-54.9"/>
    <n v="24.93"/>
    <n v="5"/>
    <n v="67.319999999999993"/>
    <n v="14.3"/>
    <s v="F,LEURIAN"/>
    <s v="PHARMACIE PORTE SUD"/>
    <s v="PHARMACIE PORTE SUD"/>
    <s v="6 AVENUE CAMILLE PAGE"/>
    <s v="CH?TELLERAULT"/>
    <n v="86"/>
    <x v="0"/>
    <n v="861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03:00"/>
    <n v="62"/>
    <n v="6.6"/>
    <n v="0"/>
    <n v="-47.18"/>
    <n v="21.42"/>
    <s v="EUR"/>
    <n v="1.163724384"/>
    <s v="kg"/>
  </r>
  <r>
    <n v="17.490000000000002"/>
    <m/>
    <m/>
    <s v="entreprise"/>
    <s v="ST"/>
    <n v="200720433"/>
    <n v="202606"/>
    <s v="Express"/>
    <s v="UO"/>
    <s v="FedEx Priority"/>
    <s v="Bill_Sender_Prepaid"/>
    <n v="46301"/>
    <d v="2026-11-06T00:00:00"/>
    <x v="317"/>
    <m/>
    <s v="HYDRATIS B2B"/>
    <s v="HYDRATIS B2B"/>
    <s v="VOIE COMMUNALE 4"/>
    <s v="CR?ANCEY"/>
    <n v="21"/>
    <s v="FR"/>
    <n v="21320"/>
    <n v="84.41"/>
    <n v="109.63"/>
    <n v="0"/>
    <n v="-64.239999999999995"/>
    <n v="129.80000000000001"/>
    <n v="8"/>
    <n v="84.48"/>
    <n v="84.48"/>
    <s v="G,RILLEAU"/>
    <s v="PHARMACIE ALIX GRILLEAU"/>
    <s v="PHARMACIE ALIX GRILLEAU"/>
    <s v="PORTE DU LITTORAL"/>
    <s v="AIZENAY"/>
    <n v="85"/>
    <x v="0"/>
    <n v="851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36:00"/>
    <n v="73.2"/>
    <n v="95.07"/>
    <n v="0"/>
    <n v="-55.71"/>
    <n v="112.56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1-06T00:00:00"/>
    <n v="46059"/>
    <x v="318"/>
    <m/>
    <s v="HYDRATIS B2B"/>
    <s v="HYDRATIS B2B"/>
    <s v="VOIE COMMUNALE 4"/>
    <s v="CR?ANCEY"/>
    <n v="21"/>
    <s v="FR"/>
    <n v="21320"/>
    <n v="47.82"/>
    <n v="5.67"/>
    <n v="0"/>
    <n v="-36.39"/>
    <n v="17.100000000000001"/>
    <n v="2"/>
    <n v="34.54"/>
    <n v="3.96"/>
    <s v="H,Hugo"/>
    <s v="SPORT 2000 LATTES"/>
    <s v="SPORT 2000 LATTES"/>
    <s v="362 RUE DU MAS DE LA FIOLE"/>
    <s v="LATTES"/>
    <n v="34"/>
    <x v="0"/>
    <n v="3497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3:19:00"/>
    <n v="41"/>
    <n v="4.8600000000000003"/>
    <n v="0"/>
    <n v="-31.2"/>
    <n v="14.66"/>
    <s v="EUR"/>
    <n v="1.166439210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319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5.86"/>
    <n v="35.86"/>
    <s v="L,Laura"/>
    <s v="PHARMACIE DE L'ORNE"/>
    <s v="PHARMACIE DE L'ORNE"/>
    <s v="48 RUE CLEMENCEAU"/>
    <s v="CLOUANGE"/>
    <n v="57"/>
    <x v="0"/>
    <n v="57185"/>
    <s v=" "/>
    <s v=" "/>
    <s v=" "/>
    <m/>
    <m/>
    <m/>
    <s v="N"/>
    <n v="30"/>
    <n v="33"/>
    <n v="39"/>
    <m/>
    <m/>
    <m/>
    <m/>
    <m/>
    <n v="0"/>
    <n v="0"/>
    <s v="EUR"/>
    <s v="06/15/2026"/>
    <x v="1"/>
    <m/>
    <s v="Domestic"/>
    <s v="Your Packaging"/>
    <d v="1899-12-30T09:57:00"/>
    <n v="42.4"/>
    <n v="5.03"/>
    <n v="0"/>
    <n v="-32.270000000000003"/>
    <n v="15.16"/>
    <s v="EUR"/>
    <n v="1.1527377519999999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0-06T00:00:00"/>
    <n v="46332"/>
    <x v="320"/>
    <m/>
    <s v="HYDRATIS B2B"/>
    <s v="HYDRATIS B2B"/>
    <s v="VOIE COMMUNALE 4"/>
    <s v="CR?ANCEY"/>
    <n v="21"/>
    <s v="FR"/>
    <n v="21320"/>
    <n v="69.88"/>
    <n v="107.91"/>
    <n v="0"/>
    <n v="-53.18"/>
    <n v="124.61"/>
    <n v="6"/>
    <n v="65.56"/>
    <n v="65.56"/>
    <s v="P,Harma"/>
    <s v="PHARMACIE CHAMBLY CENTRE"/>
    <s v="PHARMACIE CHAMBLY CENTRE"/>
    <s v="79 PLACE DE L HOTEL DE VILLE"/>
    <s v="CHAMBLY"/>
    <n v="60"/>
    <x v="0"/>
    <n v="602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8:00"/>
    <n v="60.6"/>
    <n v="93.58"/>
    <n v="0"/>
    <n v="-46.12"/>
    <n v="108.06"/>
    <s v="EUR"/>
    <n v="1.153163127"/>
    <s v="kg"/>
  </r>
  <r>
    <n v="14.480000000000004"/>
    <m/>
    <m/>
    <s v="entreprise"/>
    <s v="ST"/>
    <n v="200720433"/>
    <n v="202606"/>
    <s v="Express"/>
    <s v="UO"/>
    <s v="FedEx Priority"/>
    <s v="Bill_Sender_Prepaid"/>
    <s v="05/29/2026"/>
    <n v="46028"/>
    <x v="321"/>
    <m/>
    <s v="HYDRATIS B2B"/>
    <s v="HYDRATIS B2B"/>
    <s v="VOIE COMMUNALE 4"/>
    <s v="CR?ANCEY"/>
    <n v="21"/>
    <s v="FR"/>
    <n v="21320"/>
    <n v="70.52"/>
    <n v="7.51"/>
    <n v="0"/>
    <n v="-53.67"/>
    <n v="24.36"/>
    <n v="4"/>
    <n v="66"/>
    <n v="14.08"/>
    <s v="N,ATHALIE"/>
    <s v="DE SCIEZ PHARMACIE"/>
    <s v="PHARMACIE DE SCIEZ"/>
    <s v="60 ROUTE D'EXCENEVEX"/>
    <s v="SCIEZ"/>
    <n v="74"/>
    <x v="0"/>
    <n v="7414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4:56:00"/>
    <n v="60.6"/>
    <n v="6.45"/>
    <n v="0"/>
    <n v="-46.12"/>
    <n v="20.93"/>
    <s v="EUR"/>
    <n v="1.163724384"/>
    <s v="kg"/>
  </r>
  <r>
    <n v="8.7999999999999972"/>
    <m/>
    <m/>
    <s v="entreprise"/>
    <s v="ST"/>
    <n v="200720433"/>
    <n v="202606"/>
    <s v="Express"/>
    <s v="UO"/>
    <s v="FedEx Priority"/>
    <s v="Bill_Sender_Prepaid"/>
    <s v="05/29/2026"/>
    <n v="46059"/>
    <x v="322"/>
    <m/>
    <s v="HYDRATIS B2B"/>
    <s v="HYDRATIS B2B"/>
    <s v="VOIE COMMUNALE 4"/>
    <s v="CR?ANCEY"/>
    <n v="21"/>
    <s v="FR"/>
    <n v="21320"/>
    <n v="42.92"/>
    <n v="5.09"/>
    <n v="0"/>
    <n v="-32.659999999999997"/>
    <n v="15.35"/>
    <n v="3"/>
    <n v="28.16"/>
    <n v="5.28"/>
    <s v="P,HARMACIE JEAN"/>
    <s v="PHARMACIE JEAN JAURES"/>
    <s v="PHARMACIE JEAN JAURES"/>
    <s v="247BIS BOULEVARD JEAN JAURES"/>
    <s v="BOULOGNE-BILLANCOURT"/>
    <n v="92"/>
    <x v="0"/>
    <n v="921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35:00"/>
    <n v="36.799999999999997"/>
    <n v="4.3600000000000003"/>
    <n v="0"/>
    <n v="-28"/>
    <n v="13.16"/>
    <s v="EUR"/>
    <n v="1.166343978"/>
    <s v="kg"/>
  </r>
  <r>
    <n v="7.4600000000000009"/>
    <m/>
    <m/>
    <s v="entreprise"/>
    <s v="ST"/>
    <n v="200720433"/>
    <n v="202606"/>
    <s v="Express"/>
    <s v="UO"/>
    <s v="FedEx Priority"/>
    <s v="Bill_Sender_Prepaid"/>
    <d v="2026-02-06T00:00:00"/>
    <d v="2026-03-06T00:00:00"/>
    <x v="323"/>
    <m/>
    <s v="HYDRATIS B2B"/>
    <s v="HYDRATIS B2B"/>
    <s v="VOIE COMMUNALE 4"/>
    <s v="CR?ANCEY"/>
    <n v="21"/>
    <s v="FR"/>
    <n v="21320"/>
    <n v="36.39"/>
    <n v="4.32"/>
    <n v="0"/>
    <n v="-27.69"/>
    <n v="13.02"/>
    <n v="1"/>
    <n v="19.8"/>
    <n v="1.54"/>
    <s v="C,HARMETTE"/>
    <s v="CERP ST EGREVE"/>
    <s v="CERP ST EGREVE"/>
    <s v="12 RUE DES GLAIRAUX"/>
    <s v="SAINT-?GR?VE"/>
    <n v="38"/>
    <x v="0"/>
    <n v="3812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0:41:00"/>
    <n v="31.2"/>
    <n v="3.7"/>
    <n v="0"/>
    <n v="-23.74"/>
    <n v="11.16"/>
    <s v="EUR"/>
    <n v="1.166343978"/>
    <s v="kg"/>
  </r>
  <r>
    <n v="7.4600000000000009"/>
    <m/>
    <m/>
    <s v="entreprise"/>
    <s v="ST"/>
    <n v="200720433"/>
    <n v="202606"/>
    <s v="Express"/>
    <s v="UO"/>
    <s v="FedEx Priority"/>
    <s v="Bill_Sender_Prepaid"/>
    <d v="2026-02-06T00:00:00"/>
    <d v="2026-03-06T00:00:00"/>
    <x v="324"/>
    <m/>
    <s v="HYDRATIS B2B"/>
    <s v="HYDRATIS B2B"/>
    <s v="VOIE COMMUNALE 4"/>
    <s v="CR?ANCEY"/>
    <n v="21"/>
    <s v="FR"/>
    <n v="21320"/>
    <n v="36.39"/>
    <n v="4.32"/>
    <n v="0"/>
    <n v="-27.69"/>
    <n v="13.02"/>
    <n v="1"/>
    <n v="19.8"/>
    <n v="1.76"/>
    <s v="B,ERNARD"/>
    <s v="PARAPHARMACIE LECLERC SOBLEDIS"/>
    <s v="PARAPHARMACIE LECLERC SOBLEDIS"/>
    <s v="CENTRE COMMERCIAL LA SALAMANDRE"/>
    <s v="BLOIS"/>
    <n v="41"/>
    <x v="0"/>
    <n v="410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56:00"/>
    <n v="31.2"/>
    <n v="3.7"/>
    <n v="0"/>
    <n v="-23.74"/>
    <n v="11.16"/>
    <s v="EUR"/>
    <n v="1.166343978"/>
    <s v="kg"/>
  </r>
  <r>
    <n v="7.4600000000000009"/>
    <m/>
    <m/>
    <s v="entreprise"/>
    <s v="ST"/>
    <n v="200720433"/>
    <n v="202606"/>
    <s v="Express"/>
    <s v="UO"/>
    <s v="FedEx Priority"/>
    <s v="Bill_Sender_Prepaid"/>
    <d v="2026-02-06T00:00:00"/>
    <d v="2026-03-06T00:00:00"/>
    <x v="325"/>
    <m/>
    <s v="HYDRATIS B2B"/>
    <s v="HYDRATIS B2B"/>
    <s v="VOIE COMMUNALE 4"/>
    <s v="CR?ANCEY"/>
    <n v="21"/>
    <s v="FR"/>
    <n v="21320"/>
    <n v="36.39"/>
    <n v="4.32"/>
    <n v="0"/>
    <n v="-27.69"/>
    <n v="13.02"/>
    <n v="1"/>
    <n v="19.8"/>
    <n v="1.98"/>
    <s v="B,ULIDON"/>
    <s v="CERP RHIN RHONE MED"/>
    <s v="CERP RHIN RHONE MED"/>
    <s v="4-6 RUE DE L'YSER"/>
    <s v="SAINT APOLLINAIRE"/>
    <n v="21"/>
    <x v="0"/>
    <n v="2185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8:57:00"/>
    <n v="31.2"/>
    <n v="3.7"/>
    <n v="0"/>
    <n v="-23.74"/>
    <n v="11.16"/>
    <s v="EUR"/>
    <n v="1.166343978"/>
    <s v="kg"/>
  </r>
  <r>
    <n v="14.150000000000006"/>
    <m/>
    <m/>
    <s v="entreprise"/>
    <s v="ST"/>
    <n v="200720433"/>
    <n v="202606"/>
    <s v="Express"/>
    <s v="UO"/>
    <s v="FedEx Priority"/>
    <s v="Bill_Sender_Prepaid"/>
    <d v="2026-08-06T00:00:00"/>
    <n v="46271"/>
    <x v="326"/>
    <m/>
    <s v="HYDRATIS B2B"/>
    <s v="HYDRATIS B2B"/>
    <s v="VOIE COMMUNALE 4"/>
    <s v="CR?ANCEY"/>
    <n v="21"/>
    <s v="FR"/>
    <n v="21320"/>
    <n v="68.239999999999995"/>
    <n v="8.09"/>
    <n v="0"/>
    <n v="-51.93"/>
    <n v="24.4"/>
    <n v="4"/>
    <n v="62.92"/>
    <n v="62.92"/>
    <s v="F,ABIO"/>
    <s v="PHARMACIE DES TOURS"/>
    <s v="PHARMACIE DES TOURS"/>
    <s v="45 AVENUE DE LATTRE DE TASSIGNY"/>
    <s v="CHATEAURENARD"/>
    <n v="13"/>
    <x v="0"/>
    <n v="1316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0:24:00"/>
    <n v="59.2"/>
    <n v="7.02"/>
    <n v="0"/>
    <n v="-45.05"/>
    <n v="21.17"/>
    <s v="EUR"/>
    <n v="1.1527377519999999"/>
    <s v="kg"/>
  </r>
  <r>
    <n v="8.7999999999999972"/>
    <m/>
    <m/>
    <s v="entreprise"/>
    <s v="ST"/>
    <n v="200720433"/>
    <n v="202606"/>
    <s v="Express"/>
    <s v="UO"/>
    <s v="FedEx Priority"/>
    <s v="Bill_Sender_Prepaid"/>
    <d v="2026-09-06T00:00:00"/>
    <d v="2026-10-06T00:00:00"/>
    <x v="327"/>
    <m/>
    <s v="HYDRATIS B2B"/>
    <s v="HYDRATIS B2B"/>
    <s v="VOIE COMMUNALE 4"/>
    <s v="CR?ANCEY"/>
    <n v="21"/>
    <s v="FR"/>
    <n v="21320"/>
    <n v="42.42"/>
    <n v="5.03"/>
    <n v="0"/>
    <n v="-32.270000000000003"/>
    <n v="15.17"/>
    <n v="4"/>
    <n v="28.16"/>
    <n v="28.16"/>
    <s v="P,Pharmacje"/>
    <s v="PHARMACIE DE VILLAROY"/>
    <s v="PHARMACIE DE VILLAROY"/>
    <s v="40 RUE GEORGES HAUSSMANN"/>
    <s v="GUYANCOURT"/>
    <n v="78"/>
    <x v="0"/>
    <n v="782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1:00"/>
    <n v="36.799999999999997"/>
    <n v="4.3600000000000003"/>
    <n v="0"/>
    <n v="-28"/>
    <n v="13.16"/>
    <s v="EUR"/>
    <n v="1.1526181719999999"/>
    <s v="kg"/>
  </r>
  <r>
    <n v="14.150000000000006"/>
    <m/>
    <m/>
    <s v="entreprise"/>
    <s v="ST"/>
    <n v="200720433"/>
    <n v="202606"/>
    <s v="Express"/>
    <s v="UO"/>
    <s v="FedEx Priority"/>
    <s v="Bill_Sender_Prepaid"/>
    <s v="05/29/2026"/>
    <n v="46028"/>
    <x v="328"/>
    <m/>
    <s v="HYDRATIS B2B"/>
    <s v="HYDRATIS B2B"/>
    <s v="VOIE COMMUNALE 4"/>
    <s v="CR?ANCEY"/>
    <n v="21"/>
    <s v="FR"/>
    <n v="21320"/>
    <n v="68.89"/>
    <n v="7.33"/>
    <n v="0"/>
    <n v="-52.43"/>
    <n v="23.8"/>
    <n v="4"/>
    <n v="63.8"/>
    <n v="17.600000000000001"/>
    <s v="E,Eva"/>
    <s v="PHARMACIE DE PORT CAMARGUE"/>
    <s v="PHARMACIE DE PORT CAMARGUE"/>
    <s v="3 IMPASSE DE LA CURIEUSE"/>
    <s v="LE GRAU-DU-ROI"/>
    <n v="30"/>
    <x v="0"/>
    <n v="3024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48:00"/>
    <n v="59.2"/>
    <n v="6.3"/>
    <n v="0"/>
    <n v="-45.05"/>
    <n v="20.45"/>
    <s v="EUR"/>
    <n v="1.163724384"/>
    <s v="kg"/>
  </r>
  <r>
    <n v="7.4600000000000009"/>
    <m/>
    <m/>
    <s v="entreprise"/>
    <s v="ST"/>
    <n v="200720433"/>
    <n v="202606"/>
    <s v="Express"/>
    <s v="UO"/>
    <s v="FedEx Priority"/>
    <s v="Bill_Sender_Prepaid"/>
    <n v="46301"/>
    <d v="2026-11-06T00:00:00"/>
    <x v="329"/>
    <m/>
    <s v="HYDRATIS B2B"/>
    <s v="HYDRATIS B2B"/>
    <s v="VOIE COMMUNALE 4"/>
    <s v="CR?ANCEY"/>
    <n v="21"/>
    <s v="FR"/>
    <n v="21320"/>
    <n v="35.979999999999997"/>
    <n v="4.2699999999999996"/>
    <n v="0"/>
    <n v="-27.38"/>
    <n v="12.87"/>
    <n v="1"/>
    <n v="19.8"/>
    <n v="19.8"/>
    <s v="I,NTER"/>
    <s v="INTERSPORT 00808/000"/>
    <s v="INTERSPORT DOMMARTIN LES TOUL"/>
    <s v="TOUL SPORTS SAS"/>
    <s v="DOMMARTIN-L?S-TOUL"/>
    <n v="54"/>
    <x v="0"/>
    <n v="542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2:01:00"/>
    <n v="31.2"/>
    <n v="3.7"/>
    <n v="0"/>
    <n v="-23.74"/>
    <n v="11.16"/>
    <s v="EUR"/>
    <n v="1.153163127"/>
    <s v="kg"/>
  </r>
  <r>
    <n v="7.4600000000000009"/>
    <m/>
    <m/>
    <s v="entreprise"/>
    <s v="ST"/>
    <n v="200720433"/>
    <n v="202606"/>
    <s v="Express"/>
    <s v="UO"/>
    <s v="FedEx Priority"/>
    <s v="Bill_Sender_Prepaid"/>
    <n v="46028"/>
    <d v="2026-02-06T00:00:00"/>
    <x v="330"/>
    <m/>
    <s v="HYDRATIS B2B"/>
    <s v="HYDRATIS B2B"/>
    <s v="VOIE COMMUNALE 4"/>
    <s v="CR?ANCEY"/>
    <n v="21"/>
    <s v="FR"/>
    <n v="21320"/>
    <n v="36.39"/>
    <n v="4.32"/>
    <n v="0"/>
    <n v="-27.69"/>
    <n v="13.02"/>
    <n v="2"/>
    <n v="18.920000000000002"/>
    <n v="2.64"/>
    <s v="R,EY"/>
    <s v="PHARMACIE HIBERT"/>
    <s v="PHARMACIE HIBERT"/>
    <s v="3 R DES ANCIENS COMBATTANTS AFN"/>
    <s v="MONTOLIEU"/>
    <n v="11"/>
    <x v="0"/>
    <n v="1117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47:00"/>
    <n v="31.2"/>
    <n v="3.7"/>
    <n v="0"/>
    <n v="-23.74"/>
    <n v="11.16"/>
    <s v="EUR"/>
    <n v="1.1664392109999999"/>
    <s v="kg"/>
  </r>
  <r>
    <n v="11.469999999999999"/>
    <m/>
    <m/>
    <s v="entreprise"/>
    <s v="ST"/>
    <n v="200720433"/>
    <n v="202606"/>
    <s v="Express"/>
    <s v="UO"/>
    <s v="FedEx Priority"/>
    <s v="Bill_Sender_Prepaid"/>
    <d v="2026-09-06T00:00:00"/>
    <d v="2026-10-06T00:00:00"/>
    <x v="331"/>
    <m/>
    <s v="HYDRATIS B2B"/>
    <s v="HYDRATIS B2B"/>
    <s v="VOIE COMMUNALE 4"/>
    <s v="CR?ANCEY"/>
    <n v="21"/>
    <s v="FR"/>
    <n v="21320"/>
    <n v="55.33"/>
    <n v="6.56"/>
    <n v="0"/>
    <n v="-42.11"/>
    <n v="19.78"/>
    <n v="3"/>
    <n v="44.44"/>
    <n v="44.44"/>
    <s v="P,HIE GDE"/>
    <s v="GRANDE PHARMACIE SAINT MAUR"/>
    <s v="GRANDE PHARMACIE SAINT MAUR"/>
    <s v="65 RUE SAINT-MAUR"/>
    <s v="PARIS"/>
    <n v="75"/>
    <x v="0"/>
    <n v="75011"/>
    <s v=" "/>
    <s v=" "/>
    <s v=" "/>
    <m/>
    <m/>
    <m/>
    <s v="N"/>
    <n v="20"/>
    <n v="30"/>
    <n v="40"/>
    <m/>
    <m/>
    <m/>
    <m/>
    <m/>
    <n v="0"/>
    <n v="0"/>
    <s v="EUR"/>
    <s v="06/15/2026"/>
    <x v="1"/>
    <m/>
    <s v="Domestic"/>
    <s v="Your Packaging"/>
    <d v="1899-12-30T09:32:00"/>
    <n v="48"/>
    <n v="5.69"/>
    <n v="0"/>
    <n v="-36.53"/>
    <n v="17.16"/>
    <s v="EUR"/>
    <n v="1.1526181719999999"/>
    <s v="kg"/>
  </r>
  <r>
    <n v="9.8000000000000007"/>
    <m/>
    <m/>
    <s v=""/>
    <s v="ST"/>
    <n v="200720433"/>
    <n v="202606"/>
    <s v="Express"/>
    <s v="UO"/>
    <s v="FedEx Priority"/>
    <s v="Bill_Sender_Prepaid"/>
    <n v="46087"/>
    <n v="46118"/>
    <x v="332"/>
    <m/>
    <s v="HYDRATIS B2B"/>
    <s v="HYDRATIS B2B"/>
    <s v="VOIE COMMUNALE 4"/>
    <s v="CR?ANCEY"/>
    <n v="21"/>
    <s v="FR"/>
    <n v="21320"/>
    <n v="47.73"/>
    <n v="5.66"/>
    <n v="0"/>
    <n v="-36.32"/>
    <n v="17.07"/>
    <n v="2"/>
    <n v="35.200000000000003"/>
    <n v="3.96"/>
    <s v="F,EAT"/>
    <s v="PHARMACIE DIONYSIENNE"/>
    <s v="PHARMACIE DIONYSIENNE"/>
    <s v="1 PLACE DE LA BROCHE A ROTIR"/>
    <s v="SAINTE-ADRESSE"/>
    <n v="76"/>
    <x v="0"/>
    <n v="76310"/>
    <s v=" "/>
    <s v=" "/>
    <s v=" "/>
    <m/>
    <m/>
    <m/>
    <s v="N"/>
    <n v="21"/>
    <n v="30"/>
    <n v="39"/>
    <m/>
    <m/>
    <m/>
    <m/>
    <m/>
    <n v="0"/>
    <n v="0"/>
    <s v="EUR"/>
    <n v="46240"/>
    <x v="0"/>
    <m/>
    <s v="Domestic"/>
    <s v="Your Packaging"/>
    <d v="1899-12-30T12:25:00"/>
    <n v="41"/>
    <n v="4.8600000000000003"/>
    <n v="0"/>
    <n v="-31.2"/>
    <n v="14.66"/>
    <s v="EUR"/>
    <n v="1.164090147"/>
    <s v="kg"/>
  </r>
  <r>
    <n v="4.7799999999999994"/>
    <m/>
    <m/>
    <s v="entreprise"/>
    <s v="ST"/>
    <n v="200720433"/>
    <n v="202606"/>
    <s v="Express"/>
    <s v="UO"/>
    <s v="FedEx Priority"/>
    <s v="Bill_Sender_Prepaid"/>
    <n v="46028"/>
    <n v="46059"/>
    <x v="333"/>
    <m/>
    <s v="HYDRATIS B2B"/>
    <s v="HYDRATIS B2B"/>
    <s v="VOIE COMMUNALE 4"/>
    <s v="CR?ANCEY"/>
    <n v="21"/>
    <s v="FR"/>
    <n v="21320"/>
    <n v="23.33"/>
    <n v="2.76"/>
    <n v="0"/>
    <n v="-17.75"/>
    <n v="8.34"/>
    <n v="1"/>
    <n v="1.32"/>
    <n v="1.32"/>
    <s v="C,Arfeu"/>
    <s v="PARAPHARMACIE CARREFOUR VENETTE"/>
    <s v="PARAPHARMACIE CARREFOUR VENETT"/>
    <s v="6 AVENUE DE L EUROPE"/>
    <s v="VENETTE"/>
    <n v="60"/>
    <x v="0"/>
    <n v="6028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42:00"/>
    <n v="20"/>
    <n v="2.37"/>
    <n v="0"/>
    <n v="-15.22"/>
    <n v="7.15"/>
    <s v="EUR"/>
    <n v="1.1664392109999999"/>
    <s v="kg"/>
  </r>
  <r>
    <n v="21.840000000000003"/>
    <m/>
    <m/>
    <s v="entreprise"/>
    <s v="ST"/>
    <n v="200720433"/>
    <n v="202606"/>
    <s v="Express"/>
    <s v="UO"/>
    <s v="FedEx Priority"/>
    <s v="Bill_Sender_Prepaid"/>
    <d v="2026-01-06T00:00:00"/>
    <d v="2026-02-06T00:00:00"/>
    <x v="334"/>
    <m/>
    <s v="HYDRATIS B2B"/>
    <s v="HYDRATIS B2B"/>
    <s v="VOIE COMMUNALE 4"/>
    <s v="CR?ANCEY"/>
    <n v="21"/>
    <s v="FR"/>
    <n v="21320"/>
    <n v="106.61"/>
    <n v="113.4"/>
    <n v="0"/>
    <n v="-81.14"/>
    <n v="138.88"/>
    <n v="7"/>
    <n v="113.52"/>
    <n v="40.04"/>
    <s v="R,ICHADRD"/>
    <s v="PHARMACIE DU LEMAN"/>
    <s v="PHARMACIE DU LEMAN"/>
    <s v="RUE DES VIGNES DE BACHELARD"/>
    <s v="DOUVAINE"/>
    <n v="74"/>
    <x v="0"/>
    <n v="7414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47:00"/>
    <n v="91.4"/>
    <n v="97.22"/>
    <n v="0"/>
    <n v="-69.56"/>
    <n v="119.06"/>
    <s v="EUR"/>
    <n v="1.1664392109999999"/>
    <s v="kg"/>
  </r>
  <r>
    <n v="20.840000000000003"/>
    <m/>
    <m/>
    <s v="entreprise"/>
    <s v="ST"/>
    <n v="200720433"/>
    <n v="202606"/>
    <s v="Express"/>
    <s v="UO"/>
    <s v="FedEx Priority"/>
    <s v="Bill_Sender_Prepaid"/>
    <n v="46301"/>
    <d v="2026-11-06T00:00:00"/>
    <x v="335"/>
    <m/>
    <s v="HYDRATIS B2B"/>
    <s v="HYDRATIS B2B"/>
    <s v="VOIE COMMUNALE 4"/>
    <s v="CR?ANCEY"/>
    <n v="21"/>
    <s v="FR"/>
    <n v="21320"/>
    <n v="100.56"/>
    <n v="111.56"/>
    <n v="0"/>
    <n v="-76.52"/>
    <n v="135.59"/>
    <n v="8"/>
    <n v="106.48"/>
    <n v="106.48"/>
    <s v="P,Pharmacie"/>
    <s v="PHARMACIE DU SOLEIL"/>
    <s v="PHARMACIE DU SOLEIL"/>
    <s v="15 AVENUE DE LA LIBERTE"/>
    <s v="AIGUES-MORTES"/>
    <n v="30"/>
    <x v="0"/>
    <n v="302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31:00"/>
    <n v="87.2"/>
    <n v="96.74"/>
    <n v="0"/>
    <n v="-66.36"/>
    <n v="117.58"/>
    <s v="EUR"/>
    <n v="1.153163127"/>
    <s v="kg"/>
  </r>
  <r>
    <n v="19.49999999999999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336"/>
    <m/>
    <s v="HYDRATIS B2B"/>
    <s v="HYDRATIS B2B"/>
    <s v="VOIE COMMUNALE 4"/>
    <s v="CR?ANCEY"/>
    <n v="21"/>
    <s v="FR"/>
    <n v="21320"/>
    <n v="94.75"/>
    <n v="11.23"/>
    <n v="0"/>
    <n v="-72.11"/>
    <n v="33.869999999999997"/>
    <n v="5"/>
    <n v="99"/>
    <n v="99"/>
    <s v="H,Rhhh"/>
    <s v="PHARMACIE NATURE"/>
    <s v="PHARMACIE NATURE"/>
    <s v="RDPT DU BAGNAS"/>
    <s v="AGDE"/>
    <n v="34"/>
    <x v="0"/>
    <n v="343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51:00"/>
    <n v="81.599999999999994"/>
    <n v="9.67"/>
    <n v="0"/>
    <n v="-62.1"/>
    <n v="29.17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s v="05/29/2026"/>
    <n v="46028"/>
    <x v="337"/>
    <m/>
    <s v="HYDRATIS B2B"/>
    <s v="HYDRATIS B2B"/>
    <s v="VOIE COMMUNALE 4"/>
    <s v="CR?ANCEY"/>
    <n v="21"/>
    <s v="FR"/>
    <n v="21320"/>
    <n v="41.2"/>
    <n v="4.3899999999999997"/>
    <n v="0"/>
    <n v="-31.35"/>
    <n v="14.23"/>
    <n v="2"/>
    <n v="25.08"/>
    <n v="4.84"/>
    <s v="V,ERLAINE"/>
    <s v="PHARMACIE VERLAINE"/>
    <s v="PHARMACIE VERLAINE"/>
    <s v="27 AVENUE GAMBETTA"/>
    <s v="RETHEL"/>
    <n v="8"/>
    <x v="0"/>
    <n v="8300"/>
    <s v=" "/>
    <s v=" "/>
    <s v=" "/>
    <m/>
    <m/>
    <m/>
    <s v="N"/>
    <n v="30"/>
    <n v="30"/>
    <n v="40"/>
    <m/>
    <m/>
    <m/>
    <m/>
    <m/>
    <n v="0"/>
    <n v="0"/>
    <s v="EUR"/>
    <n v="46240"/>
    <x v="0"/>
    <m/>
    <s v="Domestic"/>
    <s v="Your Packaging"/>
    <d v="1899-12-30T07:39:00"/>
    <n v="35.4"/>
    <n v="3.77"/>
    <n v="0"/>
    <n v="-26.94"/>
    <n v="12.23"/>
    <s v="EUR"/>
    <n v="1.163724384"/>
    <s v="kg"/>
  </r>
  <r>
    <n v="8.7999999999999972"/>
    <m/>
    <m/>
    <s v=""/>
    <s v="ST"/>
    <n v="200720433"/>
    <n v="202606"/>
    <s v="Express"/>
    <s v="UO"/>
    <s v="FedEx Priority"/>
    <s v="Bill_Recipient"/>
    <s v="05/29/2026"/>
    <n v="46028"/>
    <x v="338"/>
    <m/>
    <s v="IMPORT"/>
    <s v="FEDEX"/>
    <s v="2 RUE MARYSE BASTIE"/>
    <s v="LESQUIN"/>
    <n v="59"/>
    <s v="FR"/>
    <n v="59810"/>
    <n v="42.83"/>
    <n v="4.5599999999999996"/>
    <n v="0"/>
    <n v="-32.58"/>
    <n v="14.8"/>
    <n v="2"/>
    <n v="28.6"/>
    <n v="0.44"/>
    <s v="L,A RUCHE"/>
    <s v="HYDRATIS B2B"/>
    <s v="HYDRATIS B2B"/>
    <s v="VOIE COMMUNALE 4"/>
    <s v="CR?ANCEY"/>
    <n v="21"/>
    <x v="0"/>
    <n v="21320"/>
    <s v="Return of AWB# 872019264370"/>
    <s v=" "/>
    <s v=" "/>
    <m/>
    <m/>
    <m/>
    <s v="N"/>
    <n v="29"/>
    <n v="31"/>
    <n v="39"/>
    <m/>
    <m/>
    <m/>
    <m/>
    <m/>
    <n v="0"/>
    <n v="1"/>
    <s v="EUR"/>
    <n v="46240"/>
    <x v="0"/>
    <m/>
    <s v="Domestic"/>
    <s v="Your Packaging"/>
    <d v="1899-12-30T13:24:00"/>
    <n v="36.799999999999997"/>
    <n v="3.92"/>
    <n v="0"/>
    <n v="-28"/>
    <n v="12.72"/>
    <s v="EUR"/>
    <n v="1.163724384"/>
    <s v="kg"/>
  </r>
  <r>
    <n v="14.480000000000004"/>
    <m/>
    <m/>
    <s v="entreprise"/>
    <s v="ST"/>
    <n v="200720433"/>
    <n v="202606"/>
    <s v="Express"/>
    <s v="UO"/>
    <s v="FedEx Priority"/>
    <s v="Bill_Sender_Prepaid"/>
    <n v="46271"/>
    <n v="46332"/>
    <x v="339"/>
    <m/>
    <s v="HYDRATIS B2B"/>
    <s v="HYDRATIS B2B"/>
    <s v="VOIE COMMUNALE 4"/>
    <s v="CR?ANCEY"/>
    <n v="21"/>
    <s v="FR"/>
    <n v="21320"/>
    <n v="69.849999999999994"/>
    <n v="8.2799999999999994"/>
    <n v="0"/>
    <n v="-53.16"/>
    <n v="24.97"/>
    <n v="5"/>
    <n v="65.56"/>
    <n v="65.56"/>
    <s v="P,IOT"/>
    <s v="PHARMACIE PRINCIPALE 32"/>
    <s v="PHARMACIE PRINCIPALE 32"/>
    <s v="12 PLACE DE LA LIBERATION"/>
    <s v="MAUVEZIN"/>
    <n v="32"/>
    <x v="0"/>
    <n v="321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5:00:00"/>
    <n v="60.6"/>
    <n v="7.18"/>
    <n v="0"/>
    <n v="-46.12"/>
    <n v="21.66"/>
    <s v="EUR"/>
    <n v="1.1526181719999999"/>
    <s v="kg"/>
  </r>
  <r>
    <n v="20.840000000000003"/>
    <m/>
    <m/>
    <s v="entreprise"/>
    <s v="ST"/>
    <n v="200720433"/>
    <n v="202606"/>
    <s v="Express"/>
    <s v="UO"/>
    <s v="FedEx Priority"/>
    <s v="Bill_Sender_Prepaid"/>
    <d v="2026-01-06T00:00:00"/>
    <d v="2026-02-06T00:00:00"/>
    <x v="340"/>
    <m/>
    <s v="HYDRATIS B2B"/>
    <s v="HYDRATIS B2B"/>
    <s v="VOIE COMMUNALE 4"/>
    <s v="CR?ANCEY"/>
    <n v="21"/>
    <s v="FR"/>
    <n v="21320"/>
    <n v="101.71"/>
    <n v="112.84"/>
    <n v="0"/>
    <n v="-77.400000000000006"/>
    <n v="137.15"/>
    <n v="7"/>
    <n v="107.36"/>
    <n v="43.12"/>
    <s v="P,Fourchene"/>
    <s v="PHARMACIE DU FOURCHENE"/>
    <s v="PHARMACIE DU FOURCHENE"/>
    <s v="AVENUE DE LA MARNE"/>
    <s v="VANNES"/>
    <n v="56"/>
    <x v="0"/>
    <n v="560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2:22:00"/>
    <n v="87.2"/>
    <n v="96.74"/>
    <n v="0"/>
    <n v="-66.36"/>
    <n v="117.58"/>
    <s v="EUR"/>
    <n v="1.1664392109999999"/>
    <s v="kg"/>
  </r>
  <r>
    <n v="8.7999999999999972"/>
    <m/>
    <m/>
    <s v="entreprise"/>
    <s v="ST"/>
    <n v="200720433"/>
    <n v="202606"/>
    <s v="Express"/>
    <s v="UO"/>
    <s v="FedEx Priority"/>
    <s v="Bill_Sender_Prepaid"/>
    <s v="05/28/2026"/>
    <s v="05/29/2026"/>
    <x v="341"/>
    <m/>
    <s v="HYDRATIS B2B"/>
    <s v="HYDRATIS B2B"/>
    <s v="VOIE COMMUNALE 4"/>
    <s v="CR?ANCEY"/>
    <n v="21"/>
    <s v="FR"/>
    <n v="21320"/>
    <n v="42.81"/>
    <n v="4.5599999999999996"/>
    <n v="0"/>
    <n v="-32.57"/>
    <n v="14.8"/>
    <n v="2"/>
    <n v="28.6"/>
    <n v="3.52"/>
    <s v="P,HIE FOCH"/>
    <s v="PHARMACIE ABBEVILLE FOCH"/>
    <s v="PHARMACIE ABBEVILLE FOCH"/>
    <s v="24 RUE DU MARECHAL FOCH"/>
    <s v="ABBEVILLE"/>
    <n v="80"/>
    <x v="0"/>
    <n v="801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9:50:00"/>
    <n v="36.799999999999997"/>
    <n v="3.92"/>
    <n v="0"/>
    <n v="-28"/>
    <n v="12.72"/>
    <s v="EUR"/>
    <n v="1.163318249"/>
    <s v="kg"/>
  </r>
  <r>
    <n v="11.809999999999995"/>
    <m/>
    <m/>
    <s v="entreprise"/>
    <s v="ST"/>
    <n v="200720433"/>
    <n v="202606"/>
    <s v="Express"/>
    <s v="UO"/>
    <s v="FedEx Priority"/>
    <s v="Bill_Sender_Prepaid"/>
    <s v="05/29/2026"/>
    <n v="46028"/>
    <x v="342"/>
    <m/>
    <s v="HYDRATIS B2B"/>
    <s v="HYDRATIS B2B"/>
    <s v="VOIE COMMUNALE 4"/>
    <s v="CR?ANCEY"/>
    <n v="21"/>
    <s v="FR"/>
    <n v="21320"/>
    <n v="57.49"/>
    <n v="6.13"/>
    <n v="0"/>
    <n v="-43.74"/>
    <n v="19.88"/>
    <n v="3"/>
    <n v="48.4"/>
    <n v="7.92"/>
    <s v="P,HIE"/>
    <s v="PHARMACIE DU CENTRE"/>
    <s v="PHARMACIE DU CENTRE"/>
    <s v="8 PLACE DUCLOS"/>
    <s v="DINAN"/>
    <n v="22"/>
    <x v="0"/>
    <n v="2210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09:50:00"/>
    <n v="49.4"/>
    <n v="5.27"/>
    <n v="0"/>
    <n v="-37.590000000000003"/>
    <n v="17.079999999999998"/>
    <s v="EUR"/>
    <n v="1.163724384"/>
    <s v="kg"/>
  </r>
  <r>
    <n v="10.469999999999999"/>
    <m/>
    <m/>
    <s v="entreprise"/>
    <s v="ST"/>
    <n v="200720433"/>
    <n v="202606"/>
    <s v="Express"/>
    <s v="UO"/>
    <s v="FedEx Priority"/>
    <s v="Bill_Sender_Prepaid"/>
    <s v="05/29/2026"/>
    <d v="2026-01-06T00:00:00"/>
    <x v="343"/>
    <m/>
    <s v="HYDRATIS B2B"/>
    <s v="HYDRATIS B2B"/>
    <s v="VOIE COMMUNALE 4"/>
    <s v="CR?ANCEY"/>
    <n v="21"/>
    <s v="FR"/>
    <n v="21320"/>
    <n v="50.97"/>
    <n v="5.42"/>
    <n v="0"/>
    <n v="-38.79"/>
    <n v="17.61"/>
    <n v="2"/>
    <n v="39.6"/>
    <n v="6.16"/>
    <s v="K,Gjrf"/>
    <s v="PHARMACIE DU MARCHE"/>
    <s v="PHARMACIE DU MARCHE"/>
    <s v="4 PLACE OMER VALLON"/>
    <s v="CHANTILLY"/>
    <n v="60"/>
    <x v="0"/>
    <n v="605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6:19:00"/>
    <n v="43.8"/>
    <n v="4.66"/>
    <n v="0"/>
    <n v="-33.33"/>
    <n v="15.13"/>
    <s v="EUR"/>
    <n v="1.163724384"/>
    <s v="kg"/>
  </r>
  <r>
    <n v="7.120000000000001"/>
    <m/>
    <m/>
    <s v="entreprise"/>
    <s v="ST"/>
    <n v="200720433"/>
    <n v="202606"/>
    <s v="Express"/>
    <s v="UO"/>
    <s v="FedEx Priority"/>
    <s v="Bill_Sender_Prepaid"/>
    <s v="05/29/2026"/>
    <n v="46028"/>
    <x v="344"/>
    <m/>
    <s v="HYDRATIS B2B"/>
    <s v="HYDRATIS B2B"/>
    <s v="VOIE COMMUNALE 4"/>
    <s v="CR?ANCEY"/>
    <n v="21"/>
    <s v="FR"/>
    <n v="21320"/>
    <n v="34.68"/>
    <n v="3.7"/>
    <n v="0"/>
    <n v="-26.39"/>
    <n v="11.99"/>
    <n v="1"/>
    <n v="17.600000000000001"/>
    <n v="1.32"/>
    <s v="S,AINTE"/>
    <s v="PHARMACIE SAINTE CLAIRE"/>
    <s v="PHARMACIE SAINTE CLAIRE"/>
    <s v="235 ALLEE DU ROMARIN"/>
    <s v="LA VALETTE-DU-VAR"/>
    <n v="83"/>
    <x v="0"/>
    <n v="8316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0:51:00"/>
    <n v="29.8"/>
    <n v="3.18"/>
    <n v="0"/>
    <n v="-22.68"/>
    <n v="10.3"/>
    <s v="EUR"/>
    <n v="1.163724384"/>
    <s v="kg"/>
  </r>
  <r>
    <n v="7.7900000000000027"/>
    <m/>
    <m/>
    <s v="entreprise"/>
    <s v="ST"/>
    <n v="200720433"/>
    <n v="202606"/>
    <s v="Express"/>
    <s v="UO"/>
    <s v="FedEx Priority"/>
    <s v="Bill_Sender_Prepaid"/>
    <d v="2026-10-06T00:00:00"/>
    <d v="2026-11-06T00:00:00"/>
    <x v="345"/>
    <m/>
    <s v="HYDRATIS B2B"/>
    <s v="HYDRATIS B2B"/>
    <s v="VOIE COMMUNALE 4"/>
    <s v="CR?ANCEY"/>
    <n v="21"/>
    <s v="FR"/>
    <n v="21320"/>
    <n v="37.590000000000003"/>
    <n v="4.45"/>
    <n v="0"/>
    <n v="-28.61"/>
    <n v="13.43"/>
    <n v="1"/>
    <n v="22"/>
    <n v="22"/>
    <s v="P,H COUDOUX"/>
    <s v="PHARMACIE DE COUDOUX"/>
    <s v="PHARMACIE DE COUDOUX"/>
    <s v="1 PLACE PLASTIER"/>
    <s v="COUDOUX"/>
    <n v="13"/>
    <x v="0"/>
    <n v="13111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08:51:00"/>
    <n v="32.6"/>
    <n v="3.86"/>
    <n v="0"/>
    <n v="-24.81"/>
    <n v="11.65"/>
    <s v="EUR"/>
    <n v="1.153163127"/>
    <s v="kg"/>
  </r>
  <r>
    <n v="14.150000000000006"/>
    <m/>
    <m/>
    <s v="entreprise"/>
    <s v="ST"/>
    <n v="200720433"/>
    <n v="202606"/>
    <s v="Express"/>
    <s v="UO"/>
    <s v="FedEx Priority"/>
    <s v="Bill_Sender_Prepaid"/>
    <d v="2026-08-06T00:00:00"/>
    <d v="2026-09-06T00:00:00"/>
    <x v="346"/>
    <m/>
    <s v="HYDRATIS B2B"/>
    <s v="HYDRATIS B2B"/>
    <s v="VOIE COMMUNALE 4"/>
    <s v="CR?ANCEY"/>
    <n v="21"/>
    <s v="FR"/>
    <n v="21320"/>
    <n v="68.239999999999995"/>
    <n v="8.09"/>
    <n v="0"/>
    <n v="-51.93"/>
    <n v="24.4"/>
    <n v="4"/>
    <n v="62.48"/>
    <n v="62.48"/>
    <s v="G,HVB"/>
    <s v="M JEAN BAPTISTE MASSIANI"/>
    <s v="PHARMACIE DE L AEROPORT"/>
    <s v="TERMINAL 1"/>
    <s v="MARIGNANE"/>
    <n v="13"/>
    <x v="0"/>
    <n v="1370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08:20:00"/>
    <n v="59.2"/>
    <n v="7.02"/>
    <n v="0"/>
    <n v="-45.05"/>
    <n v="21.17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347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08"/>
    <n v="36.08"/>
    <s v="C,ASTANO"/>
    <s v="PHARMACIE CASTANO"/>
    <s v="PHARMACIE CASTANO"/>
    <s v="36 ROUTE DE TOULOUSE"/>
    <s v="BORDEAUX"/>
    <n v="33"/>
    <x v="0"/>
    <n v="338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5:03:00"/>
    <n v="42.4"/>
    <n v="5.03"/>
    <n v="0"/>
    <n v="-32.270000000000003"/>
    <n v="15.16"/>
    <s v="EUR"/>
    <n v="1.153163127"/>
    <s v="kg"/>
  </r>
  <r>
    <n v="19.170000000000002"/>
    <m/>
    <m/>
    <s v="entreprise"/>
    <s v="ST"/>
    <n v="200720433"/>
    <n v="202606"/>
    <s v="Express"/>
    <s v="UO"/>
    <s v="FedEx Priority"/>
    <s v="Bill_Sender_Prepaid"/>
    <n v="46148"/>
    <n v="46240"/>
    <x v="348"/>
    <m/>
    <s v="HYDRATIS B2B"/>
    <s v="HYDRATIS B2B"/>
    <s v="VOIE COMMUNALE 4"/>
    <s v="CR?ANCEY"/>
    <n v="21"/>
    <s v="FR"/>
    <n v="21320"/>
    <n v="93.13"/>
    <n v="11.04"/>
    <n v="0"/>
    <n v="-70.87"/>
    <n v="33.299999999999997"/>
    <n v="5"/>
    <n v="96.8"/>
    <n v="96.8"/>
    <s v="S,Lecourt"/>
    <s v="PHARMACIE DE ROHAN"/>
    <s v="PHARMACIE DE ROHAN"/>
    <s v="5 RUE DES GLENANS"/>
    <s v="PLOEREN"/>
    <n v="56"/>
    <x v="0"/>
    <n v="568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1:00"/>
    <n v="80.2"/>
    <n v="9.51"/>
    <n v="0"/>
    <n v="-61.03"/>
    <n v="28.68"/>
    <s v="EUR"/>
    <n v="1.161210911"/>
    <s v="kg"/>
  </r>
  <r>
    <n v="14.480000000000004"/>
    <m/>
    <m/>
    <s v="entreprise"/>
    <s v="ST"/>
    <n v="200720433"/>
    <n v="202606"/>
    <s v="Express"/>
    <s v="UO"/>
    <s v="FedEx Priority"/>
    <s v="Bill_Sender_Prepaid"/>
    <n v="46028"/>
    <n v="46059"/>
    <x v="349"/>
    <m/>
    <s v="HYDRATIS B2B"/>
    <s v="HYDRATIS B2B"/>
    <s v="VOIE COMMUNALE 4"/>
    <s v="CR?ANCEY"/>
    <n v="21"/>
    <s v="FR"/>
    <n v="21320"/>
    <n v="70.69"/>
    <n v="8.3800000000000008"/>
    <n v="0"/>
    <n v="-53.8"/>
    <n v="25.27"/>
    <n v="4"/>
    <n v="66"/>
    <n v="15.84"/>
    <s v="B,ARBES"/>
    <s v="PHARMACIE SAINTE BARBE"/>
    <s v="PHARMACIE SAINTE BARBE"/>
    <s v="3 PLACE DE LA CATHEDRALE"/>
    <s v="OLORON-SAINTE-MARIE"/>
    <n v="64"/>
    <x v="0"/>
    <n v="644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07:00"/>
    <n v="60.6"/>
    <n v="7.18"/>
    <n v="0"/>
    <n v="-46.12"/>
    <n v="21.66"/>
    <s v="EUR"/>
    <n v="1.166439210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5/29/2026"/>
    <n v="46059"/>
    <x v="350"/>
    <m/>
    <s v="HYDRATIS B2B"/>
    <s v="HYDRATIS B2B"/>
    <s v="VOIE COMMUNALE 4"/>
    <s v="CR?ANCEY"/>
    <n v="21"/>
    <s v="FR"/>
    <n v="21320"/>
    <n v="50.97"/>
    <n v="5.42"/>
    <n v="0"/>
    <n v="-38.79"/>
    <n v="17.61"/>
    <n v="3"/>
    <n v="38.94"/>
    <n v="4.62"/>
    <s v="C,Ravoire"/>
    <s v="PHARMACIE RAVOIRE"/>
    <s v="PHARMACIE RAVOIRE"/>
    <s v="33 RUE DU FG SAINT JAUMES"/>
    <s v="MONTPELLIER"/>
    <n v="34"/>
    <x v="0"/>
    <n v="34000"/>
    <s v=" "/>
    <s v=" "/>
    <s v=" "/>
    <m/>
    <m/>
    <m/>
    <s v="N"/>
    <n v="30"/>
    <n v="31"/>
    <n v="39"/>
    <m/>
    <m/>
    <m/>
    <m/>
    <m/>
    <n v="0"/>
    <n v="0"/>
    <s v="EUR"/>
    <d v="2026-08-06T00:00:00"/>
    <x v="0"/>
    <m/>
    <s v="Domestic"/>
    <s v="Your Packaging"/>
    <d v="1899-12-30T10:07:00"/>
    <n v="43.8"/>
    <n v="4.66"/>
    <n v="0"/>
    <n v="-33.33"/>
    <n v="15.13"/>
    <s v="EUR"/>
    <n v="1.163724384"/>
    <s v="kg"/>
  </r>
  <r>
    <n v="7.120000000000001"/>
    <m/>
    <m/>
    <s v="entreprise"/>
    <s v="ST"/>
    <n v="200720433"/>
    <n v="202606"/>
    <s v="Express"/>
    <s v="UO"/>
    <s v="FedEx Priority"/>
    <s v="Bill_Sender_Prepaid"/>
    <d v="2026-01-06T00:00:00"/>
    <d v="2026-03-06T00:00:00"/>
    <x v="351"/>
    <m/>
    <s v="HYDRATIS B2B"/>
    <s v="HYDRATIS B2B"/>
    <s v="VOIE COMMUNALE 4"/>
    <s v="CR?ANCEY"/>
    <n v="21"/>
    <s v="FR"/>
    <n v="21320"/>
    <n v="34.76"/>
    <n v="4.13"/>
    <n v="0"/>
    <n v="-26.45"/>
    <n v="12.43"/>
    <n v="1"/>
    <n v="17.600000000000001"/>
    <n v="1.32"/>
    <s v="S,Serge"/>
    <s v="PARAPHARMACIE AUCHAN MONTPELLIER"/>
    <s v="PARAPHARMACIE AUCHAN MONTPELLI"/>
    <s v="ROUTE DE CARNON"/>
    <s v="P?ROLS"/>
    <n v="34"/>
    <x v="0"/>
    <n v="34470"/>
    <s v=" "/>
    <s v=" "/>
    <s v=" "/>
    <m/>
    <m/>
    <m/>
    <s v="N"/>
    <n v="30"/>
    <n v="32"/>
    <n v="39"/>
    <m/>
    <m/>
    <m/>
    <m/>
    <m/>
    <n v="0"/>
    <n v="0"/>
    <s v="EUR"/>
    <d v="2026-08-06T00:00:00"/>
    <x v="0"/>
    <m/>
    <s v="Domestic"/>
    <s v="Your Packaging"/>
    <d v="1899-12-30T11:47:00"/>
    <n v="29.8"/>
    <n v="3.54"/>
    <n v="0"/>
    <n v="-22.68"/>
    <n v="10.66"/>
    <s v="EUR"/>
    <n v="1.1664392109999999"/>
    <s v="kg"/>
  </r>
  <r>
    <n v="8.129999999999999"/>
    <m/>
    <m/>
    <s v="entreprise"/>
    <s v="ST"/>
    <n v="200720433"/>
    <n v="202606"/>
    <s v="Express"/>
    <s v="UO"/>
    <s v="FedEx Priority"/>
    <s v="Bill_Sender_Prepaid"/>
    <n v="46148"/>
    <n v="46240"/>
    <x v="352"/>
    <m/>
    <s v="HYDRATIS B2B"/>
    <s v="HYDRATIS B2B"/>
    <s v="VOIE COMMUNALE 4"/>
    <s v="CR?ANCEY"/>
    <n v="21"/>
    <s v="FR"/>
    <n v="21320"/>
    <n v="39.479999999999997"/>
    <n v="4.68"/>
    <n v="0"/>
    <n v="-30.04"/>
    <n v="14.12"/>
    <n v="2"/>
    <n v="23.32"/>
    <n v="23.32"/>
    <s v="A,Ya"/>
    <s v="PHARMACIE DE LA VERBOISE"/>
    <s v="PHARMACIE DE LA VERBOISE"/>
    <s v="63 RUE DE SURESNES"/>
    <s v="GARCHES"/>
    <n v="92"/>
    <x v="0"/>
    <n v="923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3:00"/>
    <n v="34"/>
    <n v="4.03"/>
    <n v="0"/>
    <n v="-25.87"/>
    <n v="12.16"/>
    <s v="EUR"/>
    <n v="1.161210911"/>
    <s v="kg"/>
  </r>
  <r>
    <n v="8.129999999999999"/>
    <m/>
    <m/>
    <s v="entreprise"/>
    <s v="ST"/>
    <n v="200720433"/>
    <n v="202606"/>
    <s v="Express"/>
    <s v="UO"/>
    <s v="FedEx Priority"/>
    <s v="Bill_Sender_Prepaid"/>
    <s v="05/27/2026"/>
    <s v="05/29/2026"/>
    <x v="353"/>
    <m/>
    <s v="HYDRATIS B2B"/>
    <s v="HYDRATIS B2B"/>
    <s v="VOIE COMMUNALE 4"/>
    <s v="CR?ANCEY"/>
    <n v="21"/>
    <s v="FR"/>
    <n v="21320"/>
    <n v="39.58"/>
    <n v="36.200000000000003"/>
    <n v="0"/>
    <n v="-30.12"/>
    <n v="45.66"/>
    <n v="2"/>
    <n v="24.2"/>
    <n v="7.04"/>
    <s v="A,LEXANDRE"/>
    <s v="GRANDE PHARMACIE DES SALINES"/>
    <s v="GRANDE PHARMACIE DES SALINES"/>
    <s v="PARKING FNAC, COUR PRINCE IMPERIAL"/>
    <s v="AJACCIO"/>
    <n v="20"/>
    <x v="0"/>
    <n v="20090"/>
    <s v=" "/>
    <s v=" "/>
    <s v=" "/>
    <m/>
    <m/>
    <m/>
    <s v="N"/>
    <n v="13"/>
    <n v="20"/>
    <n v="30"/>
    <m/>
    <m/>
    <m/>
    <m/>
    <m/>
    <n v="0"/>
    <n v="0"/>
    <s v="EUR"/>
    <n v="46240"/>
    <x v="0"/>
    <m/>
    <s v="Domestic"/>
    <s v="Your Packaging"/>
    <d v="1899-12-30T10:37:00"/>
    <n v="34"/>
    <n v="31.09"/>
    <n v="0"/>
    <n v="-25.87"/>
    <n v="39.22"/>
    <s v="EUR"/>
    <n v="1.164252783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0-06T00:00:00"/>
    <n v="46332"/>
    <x v="354"/>
    <m/>
    <s v="HYDRATIS B2B"/>
    <s v="HYDRATIS B2B"/>
    <s v="VOIE COMMUNALE 4"/>
    <s v="CR?ANCEY"/>
    <n v="21"/>
    <s v="FR"/>
    <n v="21320"/>
    <n v="47.28"/>
    <n v="5.6"/>
    <n v="0"/>
    <n v="-35.979999999999997"/>
    <n v="16.91"/>
    <n v="2"/>
    <n v="35.200000000000003"/>
    <n v="35.200000000000003"/>
    <s v="J,O"/>
    <s v="PARAPHARMACIE LECLERC DRUMEDIS"/>
    <s v="PARAPHARMACIE LECLERC DRUMEDIS"/>
    <s v="214 CHEMIN DE LA BOISIERE"/>
    <s v="DRUMETTAZ-CLARAFOND"/>
    <n v="73"/>
    <x v="0"/>
    <n v="734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1:00"/>
    <n v="41"/>
    <n v="4.8600000000000003"/>
    <n v="0"/>
    <n v="-31.2"/>
    <n v="14.66"/>
    <s v="EUR"/>
    <n v="1.153163127"/>
    <s v="kg"/>
  </r>
  <r>
    <n v="4.7799999999999994"/>
    <m/>
    <m/>
    <s v="entreprise"/>
    <s v="ST"/>
    <n v="200720433"/>
    <n v="202606"/>
    <s v="Express"/>
    <s v="UO"/>
    <s v="FedEx Priority"/>
    <s v="Bill_Sender_Prepaid"/>
    <d v="2026-01-06T00:00:00"/>
    <d v="2026-02-06T00:00:00"/>
    <x v="355"/>
    <m/>
    <s v="HYDRATIS B2B"/>
    <s v="HYDRATIS B2B"/>
    <s v="VOIE COMMUNALE 4"/>
    <s v="CR?ANCEY"/>
    <n v="21"/>
    <s v="FR"/>
    <n v="21320"/>
    <n v="23.33"/>
    <n v="2.76"/>
    <n v="0"/>
    <n v="-17.75"/>
    <n v="8.34"/>
    <n v="1"/>
    <n v="1.32"/>
    <n v="1.32"/>
    <s v="L,AMBERT"/>
    <s v="PARAPHARMACIE LECLERC"/>
    <s v="PARAPHARMACIE LECLERC"/>
    <s v="ZONE DE RECEPTION"/>
    <s v="CLICHY"/>
    <n v="92"/>
    <x v="0"/>
    <n v="9211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33:00"/>
    <n v="20"/>
    <n v="2.37"/>
    <n v="0"/>
    <n v="-15.22"/>
    <n v="7.15"/>
    <s v="EUR"/>
    <n v="1.166439210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356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96"/>
    <n v="36.96"/>
    <s v="A,LEX"/>
    <s v="PHARMACIE DU RECEBEDOU"/>
    <s v="PHARMACIE DU RECEBEDOU"/>
    <s v="110 BOULEVARD DE L EUROPE"/>
    <s v="PORTET-SUR-GARONNE"/>
    <n v="31"/>
    <x v="0"/>
    <n v="31120"/>
    <s v=" "/>
    <s v=" "/>
    <s v=" "/>
    <m/>
    <m/>
    <m/>
    <s v="N"/>
    <n v="30"/>
    <n v="40"/>
    <n v="31"/>
    <m/>
    <m/>
    <m/>
    <m/>
    <m/>
    <n v="0"/>
    <n v="0"/>
    <s v="EUR"/>
    <s v="06/15/2026"/>
    <x v="1"/>
    <m/>
    <s v="Domestic"/>
    <s v="Your Packaging"/>
    <d v="1899-12-30T09:58:00"/>
    <n v="42.4"/>
    <n v="5.03"/>
    <n v="0"/>
    <n v="-32.270000000000003"/>
    <n v="15.16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148"/>
    <n v="46240"/>
    <x v="357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6.74"/>
    <n v="36.74"/>
    <s v="P,HARMA CAIS"/>
    <s v="PHARMACIE DE CAIS"/>
    <s v="PHARMACIE DE CAIS"/>
    <s v="2040 RUE COMBATTANTS D AFRIQUE DU N"/>
    <s v="FREJUS"/>
    <n v="83"/>
    <x v="0"/>
    <n v="83600"/>
    <s v=" "/>
    <s v=" "/>
    <s v=" "/>
    <m/>
    <m/>
    <m/>
    <s v="N"/>
    <n v="27"/>
    <n v="31"/>
    <n v="40"/>
    <m/>
    <m/>
    <m/>
    <m/>
    <m/>
    <n v="0"/>
    <n v="0"/>
    <s v="EUR"/>
    <s v="06/15/2026"/>
    <x v="1"/>
    <m/>
    <s v="Domestic"/>
    <s v="Your Packaging"/>
    <d v="1899-12-30T10:15:00"/>
    <n v="42.4"/>
    <n v="5.03"/>
    <n v="0"/>
    <n v="-32.270000000000003"/>
    <n v="15.16"/>
    <s v="EUR"/>
    <n v="1.161210911"/>
    <s v="kg"/>
  </r>
  <r>
    <n v="19.840000000000003"/>
    <m/>
    <m/>
    <s v="entreprise"/>
    <s v="ST"/>
    <n v="200720433"/>
    <n v="202606"/>
    <s v="Express"/>
    <s v="UO"/>
    <s v="FedEx Priority"/>
    <s v="Bill_Sender_Prepaid"/>
    <d v="2026-05-06T00:00:00"/>
    <n v="46240"/>
    <x v="358"/>
    <m/>
    <s v="HYDRATIS B2B"/>
    <s v="HYDRATIS B2B"/>
    <s v="VOIE COMMUNALE 4"/>
    <s v="CR?ANCEY"/>
    <n v="21"/>
    <s v="FR"/>
    <n v="21320"/>
    <n v="96.38"/>
    <n v="111.75"/>
    <n v="0"/>
    <n v="-73.34"/>
    <n v="134.79"/>
    <n v="6"/>
    <n v="99.88"/>
    <n v="99.88"/>
    <s v="M,Romai"/>
    <s v="INTERSPORT ST AUNES 00761/000"/>
    <s v="INTERSPORT ST AUNES 00761/000"/>
    <s v="SAINT AUNES SPORT DIFFUSION SAS"/>
    <s v="SAINT-AUNES"/>
    <n v="34"/>
    <x v="0"/>
    <n v="3413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09:23:00"/>
    <n v="83"/>
    <n v="96.24"/>
    <n v="0"/>
    <n v="-63.16"/>
    <n v="116.08"/>
    <s v="EUR"/>
    <n v="1.161210911"/>
    <s v="kg"/>
  </r>
  <r>
    <n v="11.809999999999995"/>
    <m/>
    <m/>
    <s v="entreprise"/>
    <s v="ST"/>
    <n v="200720433"/>
    <n v="202606"/>
    <s v="Express"/>
    <s v="UO"/>
    <s v="FedEx Priority"/>
    <s v="Bill_Sender_Prepaid"/>
    <n v="46271"/>
    <n v="46301"/>
    <x v="359"/>
    <m/>
    <s v="HYDRATIS B2B"/>
    <s v="HYDRATIS B2B"/>
    <s v="VOIE COMMUNALE 4"/>
    <s v="CR?ANCEY"/>
    <n v="21"/>
    <s v="FR"/>
    <n v="21320"/>
    <n v="56.94"/>
    <n v="6.74"/>
    <n v="0"/>
    <n v="-43.33"/>
    <n v="20.36"/>
    <n v="4"/>
    <n v="47.74"/>
    <n v="47.74"/>
    <s v="F,Freed"/>
    <s v="PHARMACIE DU BOURG"/>
    <s v="PHARMACIE DU BOURG"/>
    <s v="7 RUE SAINT EUPHEMIE"/>
    <s v="CREST"/>
    <n v="26"/>
    <x v="0"/>
    <n v="26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8:00"/>
    <n v="49.4"/>
    <n v="5.85"/>
    <n v="0"/>
    <n v="-37.590000000000003"/>
    <n v="17.66"/>
    <s v="EUR"/>
    <n v="1.1526181719999999"/>
    <s v="kg"/>
  </r>
  <r>
    <n v="7.7900000000000027"/>
    <m/>
    <m/>
    <s v="entreprise"/>
    <s v="ST"/>
    <n v="200720433"/>
    <n v="202606"/>
    <s v="Express"/>
    <s v="UO"/>
    <s v="FedEx Priority"/>
    <s v="Bill_Sender_Prepaid"/>
    <n v="46118"/>
    <n v="46148"/>
    <x v="360"/>
    <m/>
    <s v="HYDRATIS B2B"/>
    <s v="HYDRATIS B2B"/>
    <s v="VOIE COMMUNALE 4"/>
    <s v="CR?ANCEY"/>
    <n v="21"/>
    <s v="FR"/>
    <n v="21320"/>
    <n v="37.94"/>
    <n v="4.49"/>
    <n v="0"/>
    <n v="-28.87"/>
    <n v="13.56"/>
    <n v="2"/>
    <n v="21.34"/>
    <n v="21.34"/>
    <s v="S,TEPHAAANE"/>
    <s v="INTERSPORT GUICHAINVILLE 00337"/>
    <s v="INTERSPORT GUICHAINVILLE 00337"/>
    <s v="SAS LEGRAND"/>
    <s v="GUICHAINVILLE"/>
    <n v="27"/>
    <x v="0"/>
    <n v="279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2:00"/>
    <n v="32.6"/>
    <n v="3.86"/>
    <n v="0"/>
    <n v="-24.81"/>
    <n v="11.65"/>
    <s v="EUR"/>
    <n v="1.163778556"/>
    <s v="kg"/>
  </r>
  <r>
    <n v="6.7899999999999991"/>
    <m/>
    <m/>
    <s v="entreprise"/>
    <s v="ST"/>
    <n v="200720433"/>
    <n v="202606"/>
    <s v="Express"/>
    <s v="UO"/>
    <s v="FedEx Priority"/>
    <s v="Bill_Sender_Prepaid"/>
    <d v="2026-01-06T00:00:00"/>
    <n v="46059"/>
    <x v="361"/>
    <m/>
    <s v="HYDRATIS B2B"/>
    <s v="HYDRATIS B2B"/>
    <s v="VOIE COMMUNALE 4"/>
    <s v="CR?ANCEY"/>
    <n v="21"/>
    <s v="FR"/>
    <n v="21320"/>
    <n v="33.130000000000003"/>
    <n v="3.92"/>
    <n v="0"/>
    <n v="-25.21"/>
    <n v="11.84"/>
    <n v="1"/>
    <n v="15.4"/>
    <n v="1.76"/>
    <s v="O,CP"/>
    <s v="OCP LYON"/>
    <s v="OCP LYON"/>
    <s v="10 RUE LEONARD DE VINCI"/>
    <s v="VAULX-EN-VELIN"/>
    <n v="69"/>
    <x v="0"/>
    <n v="69120"/>
    <s v=" "/>
    <s v=" "/>
    <s v=" "/>
    <m/>
    <m/>
    <m/>
    <s v="N"/>
    <n v="21"/>
    <n v="30"/>
    <n v="40"/>
    <m/>
    <m/>
    <m/>
    <m/>
    <m/>
    <n v="0"/>
    <n v="0"/>
    <s v="EUR"/>
    <n v="46240"/>
    <x v="0"/>
    <m/>
    <s v="Domestic"/>
    <s v="Your Packaging"/>
    <d v="1899-12-30T08:16:00"/>
    <n v="28.4"/>
    <n v="3.36"/>
    <n v="0"/>
    <n v="-21.61"/>
    <n v="10.15"/>
    <s v="EUR"/>
    <n v="1.1664392109999999"/>
    <s v="kg"/>
  </r>
  <r>
    <n v="6.7899999999999991"/>
    <m/>
    <m/>
    <s v="entreprise"/>
    <s v="ST"/>
    <n v="200720433"/>
    <n v="202606"/>
    <s v="Express"/>
    <s v="UO"/>
    <s v="FedEx Priority"/>
    <s v="Bill_Sender_Prepaid"/>
    <n v="46148"/>
    <d v="2026-09-06T00:00:00"/>
    <x v="362"/>
    <m/>
    <s v="HYDRATIS B2B"/>
    <s v="HYDRATIS B2B"/>
    <s v="VOIE COMMUNALE 4"/>
    <s v="CR?ANCEY"/>
    <n v="21"/>
    <s v="FR"/>
    <n v="21320"/>
    <n v="32.979999999999997"/>
    <n v="3.9"/>
    <n v="0"/>
    <n v="-25.09"/>
    <n v="11.79"/>
    <n v="2"/>
    <n v="15.4"/>
    <n v="15.4"/>
    <s v="A,NNIE"/>
    <s v="PARAPHARMACIE CARREFOUR WASQUEHAL"/>
    <s v="PARAPHARMACIE CARREFOUR WASQUE"/>
    <s v="AVENUE DU GRAND COTTIGNIES"/>
    <s v="WASQUEHAL"/>
    <n v="59"/>
    <x v="0"/>
    <n v="59290"/>
    <s v=" "/>
    <s v=" "/>
    <s v=" "/>
    <m/>
    <m/>
    <m/>
    <s v="N"/>
    <n v="19"/>
    <n v="30"/>
    <n v="39"/>
    <m/>
    <m/>
    <m/>
    <m/>
    <m/>
    <n v="0"/>
    <n v="0"/>
    <s v="EUR"/>
    <s v="06/15/2026"/>
    <x v="1"/>
    <m/>
    <s v="Domestic"/>
    <s v="Your Packaging"/>
    <d v="1899-12-30T10:32:00"/>
    <n v="28.4"/>
    <n v="3.36"/>
    <n v="0"/>
    <n v="-21.61"/>
    <n v="10.15"/>
    <s v="EUR"/>
    <n v="1.161210911"/>
    <s v="kg"/>
  </r>
  <r>
    <n v="7.120000000000001"/>
    <m/>
    <m/>
    <s v="entreprise"/>
    <s v="ST"/>
    <n v="200720433"/>
    <n v="202606"/>
    <s v="Express"/>
    <s v="UO"/>
    <s v="FedEx Priority"/>
    <s v="Bill_Sender_Prepaid"/>
    <n v="46059"/>
    <n v="46087"/>
    <x v="363"/>
    <m/>
    <s v="HYDRATIS B2B"/>
    <s v="HYDRATIS B2B"/>
    <s v="VOIE COMMUNALE 4"/>
    <s v="CR?ANCEY"/>
    <n v="21"/>
    <s v="FR"/>
    <n v="21320"/>
    <n v="34.76"/>
    <n v="4.13"/>
    <n v="0"/>
    <n v="-26.45"/>
    <n v="12.43"/>
    <n v="1"/>
    <n v="15.84"/>
    <n v="1.32"/>
    <s v="C,ORENTIN"/>
    <s v="INTERSPORT ROTS 0202/000"/>
    <s v="INTERSPORT ROTS 0202/000"/>
    <s v="ROTS LOISIRS DIFFUSION"/>
    <s v="ROTS"/>
    <n v="14"/>
    <x v="0"/>
    <n v="14740"/>
    <s v=" "/>
    <s v=" "/>
    <s v=" "/>
    <m/>
    <m/>
    <m/>
    <s v="Y"/>
    <n v="30"/>
    <n v="30"/>
    <n v="40"/>
    <m/>
    <m/>
    <m/>
    <m/>
    <m/>
    <n v="0"/>
    <n v="0"/>
    <s v="EUR"/>
    <n v="46240"/>
    <x v="0"/>
    <m/>
    <s v="Domestic"/>
    <s v="Your Packaging"/>
    <d v="1899-12-30T11:09:00"/>
    <n v="29.8"/>
    <n v="3.54"/>
    <n v="0"/>
    <n v="-22.68"/>
    <n v="10.66"/>
    <s v="EUR"/>
    <n v="1.166343978"/>
    <s v="kg"/>
  </r>
  <r>
    <n v="9.4600000000000009"/>
    <m/>
    <m/>
    <s v="entreprise"/>
    <s v="ST"/>
    <n v="200720433"/>
    <n v="202606"/>
    <s v="Express"/>
    <s v="UO"/>
    <s v="FedEx Priority"/>
    <s v="Bill_Sender_Prepaid"/>
    <n v="46148"/>
    <n v="46179"/>
    <x v="364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L,E CALVEZ"/>
    <s v="PHARMACIE DU TRIEUX"/>
    <s v="PHARMACIE DU TRIEUX"/>
    <s v="15 RUE DU PRIOLY"/>
    <s v="LEZARDRIEUX"/>
    <n v="22"/>
    <x v="0"/>
    <n v="227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9:00"/>
    <n v="39.6"/>
    <n v="4.6900000000000004"/>
    <n v="0"/>
    <n v="-30.14"/>
    <n v="14.15"/>
    <s v="EUR"/>
    <n v="1.161210911"/>
    <s v="kg"/>
  </r>
  <r>
    <n v="9.8000000000000007"/>
    <m/>
    <m/>
    <s v="entreprise"/>
    <s v="ST"/>
    <n v="200720433"/>
    <n v="202606"/>
    <s v="Express"/>
    <s v="UO"/>
    <s v="FedEx Priority"/>
    <s v="Bill_Sender_Prepaid"/>
    <s v="05/27/2026"/>
    <n v="46028"/>
    <x v="365"/>
    <m/>
    <s v="HYDRATIS B2B"/>
    <s v="HYDRATIS B2B"/>
    <s v="VOIE COMMUNALE 4"/>
    <s v="CR?ANCEY"/>
    <n v="21"/>
    <s v="FR"/>
    <n v="21320"/>
    <n v="47.73"/>
    <n v="5.08"/>
    <n v="0"/>
    <n v="-36.32"/>
    <n v="16.489999999999998"/>
    <n v="1"/>
    <n v="34.76"/>
    <n v="1.32"/>
    <s v="F, FABIEN"/>
    <s v="PARAPHARMACIE CARREFOUR LABEGE"/>
    <s v="PARAPHARMACIE CARREFOUR LABEGE"/>
    <s v="ZAC LA GRANDE BORDE"/>
    <s v="LAB?GE"/>
    <n v="31"/>
    <x v="0"/>
    <n v="31670"/>
    <s v=" "/>
    <s v=" "/>
    <s v=" "/>
    <m/>
    <m/>
    <m/>
    <s v="Y"/>
    <n v="30"/>
    <n v="78"/>
    <n v="34"/>
    <m/>
    <m/>
    <m/>
    <m/>
    <m/>
    <n v="0"/>
    <n v="0"/>
    <s v="EUR"/>
    <n v="46240"/>
    <x v="0"/>
    <m/>
    <s v="Domestic"/>
    <s v="Your Packaging"/>
    <d v="1899-12-30T10:50:00"/>
    <n v="41"/>
    <n v="4.3600000000000003"/>
    <n v="0"/>
    <n v="-31.2"/>
    <n v="14.16"/>
    <s v="EUR"/>
    <n v="1.164252783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5-06T00:00:00"/>
    <d v="2026-08-06T00:00:00"/>
    <x v="366"/>
    <m/>
    <s v="HYDRATIS B2B"/>
    <s v="HYDRATIS B2B"/>
    <s v="VOIE COMMUNALE 4"/>
    <s v="CR?ANCEY"/>
    <n v="21"/>
    <s v="FR"/>
    <n v="21320"/>
    <n v="47.61"/>
    <n v="5.64"/>
    <n v="0"/>
    <n v="-36.229999999999997"/>
    <n v="17.02"/>
    <n v="2"/>
    <n v="35.200000000000003"/>
    <n v="35.200000000000003"/>
    <s v="G,REVIN"/>
    <s v="PARAPHARMACIE LECLERC ST DOULCHARD"/>
    <s v="PARAPHARMACIE LECLERC ST DOULC"/>
    <s v="RD 2076"/>
    <s v="SAINT-DOULCHARD"/>
    <n v="18"/>
    <x v="0"/>
    <n v="182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0:00"/>
    <n v="41"/>
    <n v="4.8600000000000003"/>
    <n v="0"/>
    <n v="-31.2"/>
    <n v="14.66"/>
    <s v="EUR"/>
    <n v="1.161210911"/>
    <s v="kg"/>
  </r>
  <r>
    <n v="4.7799999999999994"/>
    <m/>
    <m/>
    <s v=""/>
    <s v="ST"/>
    <n v="200720433"/>
    <n v="202606"/>
    <s v="Express"/>
    <s v="UO"/>
    <s v="FedEx Priority"/>
    <s v="Bill_Recipient"/>
    <n v="46087"/>
    <n v="46118"/>
    <x v="367"/>
    <m/>
    <s v="PATELA VIRGINIE"/>
    <s v="FEDEX"/>
    <s v="28 RUE DU VAL CLAIR"/>
    <s v="REIMS"/>
    <n v="51"/>
    <s v="FR"/>
    <n v="51100"/>
    <n v="23.28"/>
    <n v="2.76"/>
    <n v="0"/>
    <n v="-17.72"/>
    <n v="8.32"/>
    <n v="1"/>
    <n v="1.32"/>
    <n v="1.32"/>
    <s v="L,ARUCH"/>
    <s v="HYDRATIS B2B"/>
    <s v="HYDRATIS B2B"/>
    <s v="VOIE COMMUNALE 4"/>
    <s v="CR?ANCEY"/>
    <n v="21"/>
    <x v="0"/>
    <n v="21320"/>
    <s v="Return of AWB# 872027639357"/>
    <s v=" "/>
    <s v=" "/>
    <m/>
    <m/>
    <m/>
    <s v="N"/>
    <n v="0"/>
    <n v="0"/>
    <n v="0"/>
    <m/>
    <m/>
    <m/>
    <m/>
    <m/>
    <n v="0"/>
    <n v="1"/>
    <s v="EUR"/>
    <n v="46240"/>
    <x v="0"/>
    <m/>
    <s v="Domestic"/>
    <s v="Your Packaging"/>
    <d v="1899-12-30T14:18:00"/>
    <n v="20"/>
    <n v="2.37"/>
    <n v="0"/>
    <n v="-15.22"/>
    <n v="7.15"/>
    <s v="EUR"/>
    <n v="1.164090147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9-06T00:00:00"/>
    <d v="2026-10-06T00:00:00"/>
    <x v="368"/>
    <m/>
    <s v="HYDRATIS B2B"/>
    <s v="HYDRATIS B2B"/>
    <s v="VOIE COMMUNALE 4"/>
    <s v="CR?ANCEY"/>
    <n v="21"/>
    <s v="FR"/>
    <n v="21320"/>
    <n v="47.26"/>
    <n v="5.6"/>
    <n v="0"/>
    <n v="-35.96"/>
    <n v="16.899999999999999"/>
    <n v="2"/>
    <n v="35.200000000000003"/>
    <n v="35.200000000000003"/>
    <s v="J,UDAIS"/>
    <s v="PHARMACIE D'HILARD"/>
    <s v="PHARMACIE D'HILARD"/>
    <s v="34 RUE D'HILARD"/>
    <s v="LAVAL"/>
    <n v="53"/>
    <x v="0"/>
    <n v="53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9:00"/>
    <n v="41"/>
    <n v="4.8600000000000003"/>
    <n v="0"/>
    <n v="-31.2"/>
    <n v="14.66"/>
    <s v="EUR"/>
    <n v="1.152618171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5/29/2026"/>
    <n v="46028"/>
    <x v="369"/>
    <m/>
    <s v="HYDRATIS B2B"/>
    <s v="HYDRATIS B2B"/>
    <s v="VOIE COMMUNALE 4"/>
    <s v="CR?ANCEY"/>
    <n v="21"/>
    <s v="FR"/>
    <n v="21320"/>
    <n v="52.6"/>
    <n v="5.6"/>
    <n v="0"/>
    <n v="-40.03"/>
    <n v="18.170000000000002"/>
    <n v="4"/>
    <n v="41.36"/>
    <n v="7.92"/>
    <s v="R,Para"/>
    <s v="PARAPHARMACIE SUPER U BERNOLSHEIM"/>
    <s v="PARAPHARMACIE SUPER U BERNOLSH"/>
    <s v="ROUTE DE BRUMATH BP 20"/>
    <s v="BERNOLSHEIM"/>
    <n v="67"/>
    <x v="0"/>
    <n v="67170"/>
    <s v=" "/>
    <s v=" "/>
    <s v=" "/>
    <m/>
    <m/>
    <m/>
    <s v="N"/>
    <n v="30"/>
    <n v="39"/>
    <n v="31"/>
    <m/>
    <m/>
    <m/>
    <m/>
    <m/>
    <n v="0"/>
    <n v="0"/>
    <s v="EUR"/>
    <n v="46240"/>
    <x v="0"/>
    <m/>
    <s v="Domestic"/>
    <s v="Your Packaging"/>
    <d v="1899-12-30T10:19:00"/>
    <n v="45.2"/>
    <n v="4.8099999999999996"/>
    <n v="0"/>
    <n v="-34.4"/>
    <n v="15.61"/>
    <s v="EUR"/>
    <n v="1.163724384"/>
    <s v="kg"/>
  </r>
  <r>
    <n v="7.7900000000000027"/>
    <m/>
    <m/>
    <s v=""/>
    <s v="ST"/>
    <n v="200720433"/>
    <n v="202606"/>
    <s v="Express"/>
    <s v="UO"/>
    <s v="FedEx Priority"/>
    <s v="Bill_Sender_Prepaid"/>
    <n v="46059"/>
    <n v="46118"/>
    <x v="370"/>
    <m/>
    <s v="HYDRATIS B2B"/>
    <s v="HYDRATIS B2B"/>
    <s v="VOIE COMMUNALE 4"/>
    <s v="CR?ANCEY"/>
    <n v="21"/>
    <s v="FR"/>
    <n v="21320"/>
    <n v="37.94"/>
    <n v="4.49"/>
    <n v="0"/>
    <n v="-28.87"/>
    <n v="13.56"/>
    <n v="2"/>
    <n v="21.78"/>
    <n v="3.96"/>
    <s v="J,OUANNEAU"/>
    <s v="PHARMACIE DU PARC"/>
    <s v="PHARMACIE DU PARC"/>
    <s v="49 AVENUE GENERAL CHARLES DE GAULLE"/>
    <s v="SAINT-BERTHEVIN"/>
    <n v="53"/>
    <x v="0"/>
    <n v="5394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40:00"/>
    <n v="32.6"/>
    <n v="3.86"/>
    <n v="0"/>
    <n v="-24.81"/>
    <n v="11.65"/>
    <s v="EUR"/>
    <n v="1.163778556"/>
    <s v="kg"/>
  </r>
  <r>
    <n v="19.499999999999993"/>
    <m/>
    <m/>
    <s v="entreprise"/>
    <s v="ST"/>
    <n v="200720433"/>
    <n v="202606"/>
    <s v="Express"/>
    <s v="UO"/>
    <s v="FedEx Priority"/>
    <s v="Bill_Sender_Prepaid"/>
    <s v="05/26/2026"/>
    <s v="05/29/2026"/>
    <x v="371"/>
    <m/>
    <s v="HYDRATIS B2B"/>
    <s v="HYDRATIS B2B"/>
    <s v="VOIE COMMUNALE 4"/>
    <s v="CR?ANCEY"/>
    <n v="21"/>
    <s v="FR"/>
    <n v="21320"/>
    <n v="94.72"/>
    <n v="110.38"/>
    <n v="0"/>
    <n v="-72.09"/>
    <n v="133.02000000000001"/>
    <n v="6"/>
    <n v="97.46"/>
    <n v="29.04"/>
    <s v="J,EAN MICHEL"/>
    <s v="INTERSPORT BAYONNE 00098/000"/>
    <s v="INTERSPORT BAYONNE 00098/000"/>
    <s v="CANAL BAB"/>
    <s v="BAYONNE"/>
    <n v="64"/>
    <x v="0"/>
    <n v="6410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1:37:00"/>
    <n v="81.599999999999994"/>
    <n v="95.09"/>
    <n v="0"/>
    <n v="-62.1"/>
    <n v="114.59"/>
    <s v="EUR"/>
    <n v="1.1608334789999999"/>
    <s v="kg"/>
  </r>
  <r>
    <n v="11.469999999999999"/>
    <m/>
    <m/>
    <s v="entreprise"/>
    <s v="ST"/>
    <n v="200720433"/>
    <n v="202606"/>
    <s v="Express"/>
    <s v="UO"/>
    <s v="FedEx Priority"/>
    <s v="Bill_Sender_Prepaid"/>
    <n v="46271"/>
    <n v="46301"/>
    <x v="372"/>
    <m/>
    <s v="HYDRATIS B2B"/>
    <s v="HYDRATIS B2B"/>
    <s v="VOIE COMMUNALE 4"/>
    <s v="CR?ANCEY"/>
    <n v="21"/>
    <s v="FR"/>
    <n v="21320"/>
    <n v="55.33"/>
    <n v="6.56"/>
    <n v="0"/>
    <n v="-42.11"/>
    <n v="19.78"/>
    <n v="4"/>
    <n v="46.2"/>
    <n v="46.2"/>
    <s v="E,SPLA"/>
    <s v="GRANDE PHARMACIE DE L ESPLANADE"/>
    <s v="GRANDE PHARMACIE DE L ESPLANAD"/>
    <s v="9 BOULEVARD DE PRAGUE"/>
    <s v="NIMES"/>
    <n v="30"/>
    <x v="0"/>
    <n v="30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22:00"/>
    <n v="48"/>
    <n v="5.69"/>
    <n v="0"/>
    <n v="-36.53"/>
    <n v="17.16"/>
    <s v="EUR"/>
    <n v="1.1526181719999999"/>
    <s v="kg"/>
  </r>
  <r>
    <n v="10.469999999999999"/>
    <m/>
    <m/>
    <s v="entreprise"/>
    <s v="ST"/>
    <n v="200720433"/>
    <n v="202606"/>
    <s v="Express"/>
    <s v="UO"/>
    <s v="FedEx Priority"/>
    <s v="Bill_Sender_Prepaid"/>
    <n v="46301"/>
    <n v="46332"/>
    <x v="373"/>
    <m/>
    <s v="HYDRATIS B2B"/>
    <s v="HYDRATIS B2B"/>
    <s v="VOIE COMMUNALE 4"/>
    <s v="CR?ANCEY"/>
    <n v="21"/>
    <s v="FR"/>
    <n v="21320"/>
    <n v="50.51"/>
    <n v="5.98"/>
    <n v="0"/>
    <n v="-38.43"/>
    <n v="18.059999999999999"/>
    <n v="3"/>
    <n v="38.72"/>
    <n v="38.72"/>
    <s v="S,ANDRINE"/>
    <s v="PHARMACIE DE LA REPUBLIQUE"/>
    <s v="PHARMACIE DE LA REPUBLIQUE"/>
    <s v="13 PLACE DE LA REPUBLIQUE"/>
    <s v="CAEN"/>
    <n v="14"/>
    <x v="0"/>
    <n v="1400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10:34:00"/>
    <n v="43.8"/>
    <n v="5.19"/>
    <n v="0"/>
    <n v="-33.33"/>
    <n v="15.66"/>
    <s v="EUR"/>
    <n v="1.153163127"/>
    <s v="kg"/>
  </r>
  <r>
    <n v="13.479999999999997"/>
    <m/>
    <m/>
    <s v="entreprise"/>
    <s v="ST"/>
    <n v="200720433"/>
    <n v="202606"/>
    <s v="Express"/>
    <s v="UO"/>
    <s v="FedEx Priority"/>
    <s v="Bill_Sender_Prepaid"/>
    <d v="2026-08-06T00:00:00"/>
    <d v="2026-09-06T00:00:00"/>
    <x v="374"/>
    <m/>
    <s v="HYDRATIS B2B"/>
    <s v="HYDRATIS B2B"/>
    <s v="VOIE COMMUNALE 4"/>
    <s v="CR?ANCEY"/>
    <n v="21"/>
    <s v="FR"/>
    <n v="21320"/>
    <n v="65.010000000000005"/>
    <n v="7.7"/>
    <n v="0"/>
    <n v="-49.48"/>
    <n v="23.24"/>
    <n v="4"/>
    <n v="59.4"/>
    <n v="59.4"/>
    <s v="D,OYEN"/>
    <s v="PHARMACIE DE NEUVILLE"/>
    <s v="PHARMACIE DE NEUVILLE"/>
    <s v="41 RUE ALPHONSE PLAULT"/>
    <s v="NEUVILLE-DE-POITOU"/>
    <n v="86"/>
    <x v="0"/>
    <n v="861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37:00"/>
    <n v="56.4"/>
    <n v="6.68"/>
    <n v="0"/>
    <n v="-42.92"/>
    <n v="20.16"/>
    <s v="EUR"/>
    <n v="1.1527377519999999"/>
    <s v="kg"/>
  </r>
  <r>
    <n v="7.7900000000000027"/>
    <m/>
    <m/>
    <s v=""/>
    <s v="ST"/>
    <n v="200720433"/>
    <n v="202606"/>
    <s v="Express"/>
    <s v="UO"/>
    <s v="FedEx Priority"/>
    <s v="Bill_Sender_Prepaid"/>
    <d v="2026-03-06T00:00:00"/>
    <d v="2026-04-06T00:00:00"/>
    <x v="375"/>
    <m/>
    <s v="HYDRATIS B2B"/>
    <s v="HYDRATIS B2B"/>
    <s v="VOIE COMMUNALE 4"/>
    <s v="CR?ANCEY"/>
    <n v="21"/>
    <s v="FR"/>
    <n v="21320"/>
    <n v="37.950000000000003"/>
    <n v="4.49"/>
    <n v="0"/>
    <n v="-28.88"/>
    <n v="13.56"/>
    <n v="1"/>
    <n v="22"/>
    <n v="1.1000000000000001"/>
    <s v="P,EROCHON"/>
    <s v="PHARMACIE DES GABARRES"/>
    <s v="PHARMACIE DES GABARRES"/>
    <s v="15 PLACE JEAN BUREAU"/>
    <s v="PONT L EVEQUE"/>
    <n v="14"/>
    <x v="0"/>
    <n v="1413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09:29:00"/>
    <n v="32.6"/>
    <n v="3.86"/>
    <n v="0"/>
    <n v="-24.81"/>
    <n v="11.65"/>
    <s v="EUR"/>
    <n v="1.164090147"/>
    <s v="kg"/>
  </r>
  <r>
    <n v="12.480000000000004"/>
    <m/>
    <m/>
    <s v="entreprise"/>
    <s v="ST"/>
    <n v="200720433"/>
    <n v="202606"/>
    <s v="Express"/>
    <s v="UO"/>
    <s v="FedEx Priority"/>
    <s v="Bill_Sender_Prepaid"/>
    <s v="05/26/2026"/>
    <s v="05/29/2026"/>
    <x v="376"/>
    <m/>
    <s v="HYDRATIS B2B"/>
    <s v="HYDRATIS B2B"/>
    <s v="VOIE COMMUNALE 4"/>
    <s v="CR?ANCEY"/>
    <n v="21"/>
    <s v="FR"/>
    <n v="21320"/>
    <n v="60.6"/>
    <n v="6.45"/>
    <n v="0"/>
    <n v="-46.11"/>
    <n v="20.94"/>
    <n v="3"/>
    <n v="51.92"/>
    <n v="7.92"/>
    <s v="R,APHAEL"/>
    <s v="INTERSPORT PESSAC 00168/000"/>
    <s v="INTERSPORT PESSAC 00168/000"/>
    <s v="PESSAC SPORT SAS"/>
    <s v="PESSAC"/>
    <n v="33"/>
    <x v="0"/>
    <n v="33600"/>
    <s v=" "/>
    <s v=" "/>
    <s v=" "/>
    <m/>
    <m/>
    <m/>
    <s v="N"/>
    <n v="4"/>
    <n v="73"/>
    <n v="114"/>
    <m/>
    <m/>
    <m/>
    <m/>
    <m/>
    <n v="0"/>
    <n v="0"/>
    <s v="EUR"/>
    <n v="46240"/>
    <x v="0"/>
    <m/>
    <s v="Domestic"/>
    <s v="Your Packaging"/>
    <d v="1899-12-30T10:14:00"/>
    <n v="52.2"/>
    <n v="5.56"/>
    <n v="0"/>
    <n v="-39.72"/>
    <n v="18.04"/>
    <s v="EUR"/>
    <n v="1.1608334789999999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377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C,OPURROT"/>
    <s v="PHARMACIE DE LA GARE"/>
    <s v="PHARMACIE DE LA GARE"/>
    <s v="82 RUE FONTAINE BLANCHE"/>
    <s v="LANDERNEAU"/>
    <n v="29"/>
    <x v="0"/>
    <n v="29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0:00"/>
    <n v="35.4"/>
    <n v="4.2"/>
    <n v="0"/>
    <n v="-26.94"/>
    <n v="12.66"/>
    <s v="EUR"/>
    <n v="1.161210911"/>
    <s v="kg"/>
  </r>
  <r>
    <n v="8.7999999999999972"/>
    <m/>
    <m/>
    <s v="entreprise"/>
    <s v="ST"/>
    <n v="200720433"/>
    <n v="202606"/>
    <s v="Express"/>
    <s v="UO"/>
    <s v="FedEx Priority"/>
    <s v="Bill_Sender_Prepaid"/>
    <d v="2026-03-06T00:00:00"/>
    <d v="2026-04-06T00:00:00"/>
    <x v="378"/>
    <m/>
    <s v="HYDRATIS B2B"/>
    <s v="HYDRATIS B2B"/>
    <s v="VOIE COMMUNALE 4"/>
    <s v="CR?ANCEY"/>
    <n v="21"/>
    <s v="FR"/>
    <n v="21320"/>
    <n v="42.84"/>
    <n v="5.08"/>
    <n v="0"/>
    <n v="-32.590000000000003"/>
    <n v="15.32"/>
    <n v="2"/>
    <n v="28.6"/>
    <n v="3.08"/>
    <s v="P,HARMACIE MOLIE"/>
    <s v="PHARMACIE MOLIERE"/>
    <s v="PHARMACIE MOLIERE"/>
    <s v="20 RUE MOLIERE"/>
    <s v="MONTROUGE"/>
    <n v="92"/>
    <x v="0"/>
    <n v="92120"/>
    <s v=" "/>
    <s v=" "/>
    <s v=" "/>
    <m/>
    <m/>
    <m/>
    <s v="N"/>
    <n v="30"/>
    <n v="30"/>
    <n v="39"/>
    <m/>
    <m/>
    <m/>
    <m/>
    <m/>
    <n v="0"/>
    <n v="0"/>
    <s v="EUR"/>
    <n v="46240"/>
    <x v="0"/>
    <m/>
    <s v="Domestic"/>
    <s v="Your Packaging"/>
    <d v="1899-12-30T11:55:00"/>
    <n v="36.799999999999997"/>
    <n v="4.3600000000000003"/>
    <n v="0"/>
    <n v="-28"/>
    <n v="13.16"/>
    <s v="EUR"/>
    <n v="1.164090147"/>
    <s v="kg"/>
  </r>
  <r>
    <n v="8.129999999999999"/>
    <m/>
    <m/>
    <s v="entreprise"/>
    <s v="ST"/>
    <n v="200720433"/>
    <n v="202606"/>
    <s v="Express"/>
    <s v="UO"/>
    <s v="FedEx Priority"/>
    <s v="Bill_Sender_Prepaid"/>
    <n v="46301"/>
    <n v="46332"/>
    <x v="379"/>
    <m/>
    <s v="HYDRATIS B2B"/>
    <s v="HYDRATIS B2B"/>
    <s v="VOIE COMMUNALE 4"/>
    <s v="CR?ANCEY"/>
    <n v="21"/>
    <s v="FR"/>
    <n v="21320"/>
    <n v="39.21"/>
    <n v="4.6500000000000004"/>
    <n v="0"/>
    <n v="-29.83"/>
    <n v="14.02"/>
    <n v="2"/>
    <n v="23.1"/>
    <n v="23.1"/>
    <s v="P,HIE"/>
    <s v="PHARMACIE DU CHATEAU"/>
    <s v="PHARMACIE DU CHATEAU"/>
    <s v="12 RUE GAMBETTA"/>
    <s v="BRIE-COMTE-ROBERT"/>
    <n v="77"/>
    <x v="0"/>
    <n v="77170"/>
    <s v=" "/>
    <s v=" "/>
    <s v=" "/>
    <m/>
    <m/>
    <m/>
    <s v="Y"/>
    <n v="15"/>
    <n v="30"/>
    <n v="39"/>
    <m/>
    <m/>
    <m/>
    <m/>
    <m/>
    <n v="0"/>
    <n v="0"/>
    <s v="EUR"/>
    <s v="06/15/2026"/>
    <x v="1"/>
    <m/>
    <s v="Domestic"/>
    <s v="Your Packaging"/>
    <d v="1899-12-30T11:38:00"/>
    <n v="34"/>
    <n v="4.03"/>
    <n v="0"/>
    <n v="-25.87"/>
    <n v="12.16"/>
    <s v="EUR"/>
    <n v="1.153163127"/>
    <s v="kg"/>
  </r>
  <r>
    <n v="7.120000000000001"/>
    <m/>
    <m/>
    <s v=""/>
    <s v="ST"/>
    <n v="200720433"/>
    <n v="202606"/>
    <s v="Express"/>
    <s v="UO"/>
    <s v="FedEx Priority"/>
    <s v="Bill_Sender_Prepaid"/>
    <d v="2026-04-06T00:00:00"/>
    <d v="2026-08-06T00:00:00"/>
    <x v="380"/>
    <m/>
    <s v="HYDRATIS B2B"/>
    <s v="HYDRATIS B2B"/>
    <s v="VOIE COMMUNALE 4"/>
    <s v="CR?ANCEY"/>
    <n v="21"/>
    <s v="FR"/>
    <n v="21320"/>
    <n v="34.68"/>
    <n v="4.12"/>
    <n v="0"/>
    <n v="-26.39"/>
    <n v="12.41"/>
    <n v="1"/>
    <n v="17.600000000000001"/>
    <n v="17.600000000000001"/>
    <m/>
    <s v="PARAPHARMACIE CARREFOUR BEAULIEU"/>
    <s v="PARAPHARMACIE CARREFOUR BEAULI"/>
    <s v="HYPERMARCHE CARREFOUR"/>
    <s v="NANTES"/>
    <n v="44"/>
    <x v="0"/>
    <n v="44000"/>
    <s v=" "/>
    <s v=" "/>
    <s v=" "/>
    <m/>
    <m/>
    <m/>
    <s v="N"/>
    <n v="29"/>
    <n v="31"/>
    <n v="40"/>
    <m/>
    <m/>
    <m/>
    <m/>
    <m/>
    <n v="0"/>
    <n v="0"/>
    <s v="EUR"/>
    <s v="06/15/2026"/>
    <x v="1"/>
    <m/>
    <s v="Domestic"/>
    <s v="Your Packaging"/>
    <d v="1899-12-30T07:06:00"/>
    <n v="29.8"/>
    <n v="3.54"/>
    <n v="0"/>
    <n v="-22.68"/>
    <n v="10.66"/>
    <s v="EUR"/>
    <n v="1.163778556"/>
    <s v="kg"/>
  </r>
  <r>
    <n v="8.129999999999999"/>
    <m/>
    <m/>
    <s v=""/>
    <s v="ST"/>
    <n v="200720433"/>
    <n v="202606"/>
    <s v="Express"/>
    <s v="UO"/>
    <s v="FedEx Priority"/>
    <s v="Bill_Sender_Prepaid"/>
    <d v="2026-02-06T00:00:00"/>
    <d v="2026-03-06T00:00:00"/>
    <x v="381"/>
    <m/>
    <s v="HYDRATIS B2B"/>
    <s v="HYDRATIS B2B"/>
    <s v="VOIE COMMUNALE 4"/>
    <s v="CR?ANCEY"/>
    <n v="21"/>
    <s v="FR"/>
    <n v="21320"/>
    <n v="39.659999999999997"/>
    <n v="4.7"/>
    <n v="0"/>
    <n v="-30.17"/>
    <n v="14.18"/>
    <n v="2"/>
    <n v="24.2"/>
    <n v="3.52"/>
    <s v="K,Elena"/>
    <s v="PHARMACIE DE LA LARGUE"/>
    <s v="PHARMACIE DE LA LARGUE"/>
    <s v="6 RUE DU GMA"/>
    <s v="SEPPOIS-LE-BAS"/>
    <n v="68"/>
    <x v="0"/>
    <n v="6858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4:08:00"/>
    <n v="34"/>
    <n v="4.03"/>
    <n v="0"/>
    <n v="-25.87"/>
    <n v="12.16"/>
    <s v="EUR"/>
    <n v="1.166343978"/>
    <s v="kg"/>
  </r>
  <r>
    <n v="11.809999999999995"/>
    <m/>
    <m/>
    <s v="entreprise"/>
    <s v="ST"/>
    <n v="200720433"/>
    <n v="202606"/>
    <s v="Express"/>
    <s v="UO"/>
    <s v="FedEx Priority"/>
    <s v="Bill_Sender_Prepaid"/>
    <n v="46028"/>
    <d v="2026-02-06T00:00:00"/>
    <x v="382"/>
    <m/>
    <s v="HYDRATIS B2B"/>
    <s v="HYDRATIS B2B"/>
    <s v="VOIE COMMUNALE 4"/>
    <s v="CR?ANCEY"/>
    <n v="21"/>
    <s v="FR"/>
    <n v="21320"/>
    <n v="57.62"/>
    <n v="6.82"/>
    <n v="0"/>
    <n v="-43.85"/>
    <n v="20.6"/>
    <n v="4"/>
    <n v="47.52"/>
    <n v="8.8000000000000007"/>
    <s v="C,OFFEES"/>
    <s v="PHARMACIE BENNANI"/>
    <s v="PHARMACIE BENNANI"/>
    <s v="50 BOULEVARD SAINT GERMAIN"/>
    <s v="PARIS"/>
    <n v="75"/>
    <x v="0"/>
    <n v="75005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5:54:00"/>
    <n v="49.4"/>
    <n v="5.85"/>
    <n v="0"/>
    <n v="-37.590000000000003"/>
    <n v="17.66"/>
    <s v="EUR"/>
    <n v="1.166439210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5/28/2026"/>
    <s v="05/29/2026"/>
    <x v="383"/>
    <m/>
    <s v="HYDRATIS B2B"/>
    <s v="HYDRATIS B2B"/>
    <s v="VOIE COMMUNALE 4"/>
    <s v="CR?ANCEY"/>
    <n v="21"/>
    <s v="FR"/>
    <n v="21320"/>
    <n v="50.95"/>
    <n v="5.42"/>
    <n v="0"/>
    <n v="-38.770000000000003"/>
    <n v="17.600000000000001"/>
    <n v="4"/>
    <n v="39.6"/>
    <n v="8.8000000000000007"/>
    <s v="H,ERVER"/>
    <s v="PHARMACIE OBERKAMPF MERICOURT"/>
    <s v="PHARMACIE OBERKAMPF MERICOURT"/>
    <s v="39 RUE OBERKAMPF"/>
    <s v="PARIS"/>
    <n v="75"/>
    <x v="0"/>
    <n v="75011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15:00"/>
    <n v="43.8"/>
    <n v="4.66"/>
    <n v="0"/>
    <n v="-33.33"/>
    <n v="15.13"/>
    <s v="EUR"/>
    <n v="1.163318249"/>
    <s v="kg"/>
  </r>
  <r>
    <n v="11.809999999999995"/>
    <m/>
    <m/>
    <s v="entreprise"/>
    <s v="ST"/>
    <n v="200720433"/>
    <n v="202606"/>
    <s v="Express"/>
    <s v="UO"/>
    <s v="FedEx Priority"/>
    <s v="Bill_Sender_Prepaid"/>
    <n v="46028"/>
    <n v="46059"/>
    <x v="384"/>
    <m/>
    <s v="HYDRATIS B2B"/>
    <s v="HYDRATIS B2B"/>
    <s v="VOIE COMMUNALE 4"/>
    <s v="CR?ANCEY"/>
    <n v="21"/>
    <s v="FR"/>
    <n v="21320"/>
    <n v="57.62"/>
    <n v="6.82"/>
    <n v="0"/>
    <n v="-43.85"/>
    <n v="20.6"/>
    <n v="3"/>
    <n v="48.4"/>
    <n v="8.58"/>
    <s v="P,HIE PARIS"/>
    <s v="PHARMACIE DE PARIS"/>
    <s v="PHARMACIE DE PARIS"/>
    <s v="111 AVENUE GENERAL DE GAULLE"/>
    <s v="LA BAULE-ESCOUBLAC"/>
    <n v="44"/>
    <x v="0"/>
    <n v="445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02:00"/>
    <n v="49.4"/>
    <n v="5.85"/>
    <n v="0"/>
    <n v="-37.590000000000003"/>
    <n v="17.66"/>
    <s v="EUR"/>
    <n v="1.166439210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028"/>
    <n v="46059"/>
    <x v="385"/>
    <m/>
    <s v="HYDRATIS B2B"/>
    <s v="HYDRATIS B2B"/>
    <s v="VOIE COMMUNALE 4"/>
    <s v="CR?ANCEY"/>
    <n v="21"/>
    <s v="FR"/>
    <n v="21320"/>
    <n v="49.46"/>
    <n v="14.58"/>
    <n v="0"/>
    <n v="-37.64"/>
    <n v="26.4"/>
    <n v="3"/>
    <n v="37.4"/>
    <n v="7.26"/>
    <s v="D,AMERY"/>
    <s v="PHARMACIE DAMERY"/>
    <s v="PHARMACIE DAMERY"/>
    <s v="IMMEUBLE LA GRANDE CHAUME"/>
    <s v="ENCHASTRAYES"/>
    <n v="4"/>
    <x v="0"/>
    <n v="44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5:32:00"/>
    <n v="42.4"/>
    <n v="12.5"/>
    <n v="0"/>
    <n v="-32.270000000000003"/>
    <n v="22.63"/>
    <s v="EUR"/>
    <n v="1.1664392109999999"/>
    <s v="kg"/>
  </r>
  <r>
    <n v="20.509999999999991"/>
    <m/>
    <m/>
    <s v="entreprise"/>
    <s v="ST"/>
    <n v="200720433"/>
    <n v="202606"/>
    <s v="Express"/>
    <s v="UO"/>
    <s v="FedEx Priority"/>
    <s v="Bill_Sender_Prepaid"/>
    <n v="46148"/>
    <d v="2026-06-06T00:00:00"/>
    <x v="386"/>
    <m/>
    <s v="HYDRATIS B2B"/>
    <s v="HYDRATIS B2B"/>
    <s v="VOIE COMMUNALE 4"/>
    <s v="CR?ANCEY"/>
    <n v="21"/>
    <s v="FR"/>
    <n v="21320"/>
    <n v="99.63"/>
    <n v="112.14"/>
    <n v="0"/>
    <n v="-75.819999999999993"/>
    <n v="135.94999999999999"/>
    <n v="6"/>
    <n v="105.6"/>
    <n v="105.6"/>
    <s v="C,HARLOTTE"/>
    <s v="PHARMACIE DE LOLYA"/>
    <s v="PHARMACIE DE LOLYA"/>
    <s v="5 AV DES MARTYRS DE LA RESISTANCE"/>
    <s v="MARMANDE"/>
    <n v="47"/>
    <x v="0"/>
    <n v="47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37:00"/>
    <n v="85.8"/>
    <n v="96.57"/>
    <n v="0"/>
    <n v="-65.290000000000006"/>
    <n v="117.08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8-06T00:00:00"/>
    <d v="2026-09-06T00:00:00"/>
    <x v="387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A,LIZEE"/>
    <s v="PHARMACIE DE PLOMELIN"/>
    <s v="PHARMACIE DE PLOMELIN"/>
    <s v="1 PLASSENN CRYMYCH"/>
    <s v="PLOMELIN"/>
    <n v="29"/>
    <x v="0"/>
    <n v="297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5:09:00"/>
    <n v="39.6"/>
    <n v="4.6900000000000004"/>
    <n v="0"/>
    <n v="-30.14"/>
    <n v="14.15"/>
    <s v="EUR"/>
    <n v="1.1527377519999999"/>
    <s v="kg"/>
  </r>
  <r>
    <n v="7.120000000000001"/>
    <m/>
    <m/>
    <s v="entreprise"/>
    <s v="ST"/>
    <n v="200720433"/>
    <n v="202606"/>
    <s v="Express"/>
    <s v="UO"/>
    <s v="FedEx Priority"/>
    <s v="Bill_Sender_Prepaid"/>
    <d v="2026-01-06T00:00:00"/>
    <d v="2026-03-06T00:00:00"/>
    <x v="388"/>
    <m/>
    <s v="HYDRATIS B2B"/>
    <s v="HYDRATIS B2B"/>
    <s v="VOIE COMMUNALE 4"/>
    <s v="CR?ANCEY"/>
    <n v="21"/>
    <s v="FR"/>
    <n v="21320"/>
    <n v="34.76"/>
    <n v="4.13"/>
    <n v="0"/>
    <n v="-26.45"/>
    <n v="12.43"/>
    <n v="1"/>
    <n v="15.84"/>
    <n v="1.1000000000000001"/>
    <s v="P,ARA LECLERC"/>
    <s v="PARAPHARMACIE LECLERC VITRE DISTRI"/>
    <s v="PARAPHARMACIE LECLERC VITRE DI"/>
    <s v="RUE DU MEE"/>
    <s v="VITR?"/>
    <n v="35"/>
    <x v="0"/>
    <n v="35500"/>
    <s v=" "/>
    <s v=" "/>
    <s v=" "/>
    <m/>
    <m/>
    <m/>
    <s v="Y"/>
    <n v="30"/>
    <n v="31"/>
    <n v="39"/>
    <m/>
    <m/>
    <m/>
    <m/>
    <m/>
    <n v="0"/>
    <n v="0"/>
    <s v="EUR"/>
    <n v="46240"/>
    <x v="0"/>
    <m/>
    <s v="Domestic"/>
    <s v="Your Packaging"/>
    <d v="1899-12-30T09:20:00"/>
    <n v="29.8"/>
    <n v="3.54"/>
    <n v="0"/>
    <n v="-22.68"/>
    <n v="10.66"/>
    <s v="EUR"/>
    <n v="1.1664392109999999"/>
    <s v="kg"/>
  </r>
  <r>
    <n v="23.52000000000001"/>
    <m/>
    <m/>
    <s v="entreprise"/>
    <s v="ST"/>
    <n v="200720433"/>
    <n v="202606"/>
    <s v="Express"/>
    <s v="UO"/>
    <s v="FedEx Priority"/>
    <s v="Bill_Sender_Prepaid"/>
    <n v="46301"/>
    <n v="46332"/>
    <x v="389"/>
    <m/>
    <s v="HYDRATIS B2B"/>
    <s v="HYDRATIS B2B"/>
    <s v="VOIE COMMUNALE 4"/>
    <s v="CR?ANCEY"/>
    <n v="21"/>
    <s v="FR"/>
    <n v="21320"/>
    <n v="113.47"/>
    <n v="113.08"/>
    <n v="0"/>
    <n v="-86.35"/>
    <n v="140.19999999999999"/>
    <n v="6"/>
    <n v="125.18"/>
    <n v="125.18"/>
    <s v="P,HIE"/>
    <s v="PHARMACIE MILHAMONT"/>
    <s v="PHARMACIE MILHAMONT"/>
    <s v="29 GRANDE RUE"/>
    <s v="THEROUANNE"/>
    <n v="62"/>
    <x v="0"/>
    <n v="62129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2:08:00"/>
    <n v="98.4"/>
    <n v="98.06"/>
    <n v="0"/>
    <n v="-74.88"/>
    <n v="121.58"/>
    <s v="EUR"/>
    <n v="1.153163127"/>
    <s v="kg"/>
  </r>
  <r>
    <n v="32.100000000000009"/>
    <m/>
    <m/>
    <s v="entreprise"/>
    <s v="ST"/>
    <n v="200720433"/>
    <n v="202606"/>
    <s v="Express"/>
    <s v="UO"/>
    <s v="FedEx Priority"/>
    <s v="Bill_Sender_Prepaid"/>
    <s v="05/28/2026"/>
    <n v="46087"/>
    <x v="390"/>
    <m/>
    <s v="HYDRATIS B2B"/>
    <s v="HYDRATIS B2B"/>
    <s v="VOIE COMMUNALE 4"/>
    <s v="CR?ANCEY"/>
    <n v="21"/>
    <s v="FR"/>
    <n v="21320"/>
    <n v="156.22999999999999"/>
    <n v="117.13"/>
    <n v="0"/>
    <n v="-118.89"/>
    <n v="154.47999999999999"/>
    <n v="13"/>
    <n v="172.04"/>
    <n v="122.98"/>
    <s v="C,2M"/>
    <s v="GIE C2M - PHARMACIE LAFAYETTE PEYRE"/>
    <s v="GIE C2M - PHARMACIE LAFAYETTE"/>
    <s v="GIE C2M"/>
    <s v="MONTAUBAN"/>
    <n v="82"/>
    <x v="0"/>
    <n v="820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26:00"/>
    <n v="134.30000000000001"/>
    <n v="100.69"/>
    <n v="0"/>
    <n v="-102.2"/>
    <n v="132.79"/>
    <s v="EUR"/>
    <n v="1.163318249"/>
    <s v="kg"/>
  </r>
  <r>
    <n v="14.82"/>
    <m/>
    <m/>
    <s v="entreprise"/>
    <s v="ST"/>
    <n v="200720433"/>
    <n v="202606"/>
    <s v="Express"/>
    <s v="UO"/>
    <s v="FedEx Priority"/>
    <s v="Bill_Sender_Prepaid"/>
    <n v="46148"/>
    <d v="2026-06-06T00:00:00"/>
    <x v="391"/>
    <m/>
    <s v="HYDRATIS B2B"/>
    <s v="HYDRATIS B2B"/>
    <s v="VOIE COMMUNALE 4"/>
    <s v="CR?ANCEY"/>
    <n v="21"/>
    <s v="FR"/>
    <n v="21320"/>
    <n v="72"/>
    <n v="8.52"/>
    <n v="0"/>
    <n v="-54.79"/>
    <n v="25.73"/>
    <n v="4"/>
    <n v="67.099999999999994"/>
    <n v="67.099999999999994"/>
    <s v="A,DAMS"/>
    <s v="PHARMACIE DU BOURNET"/>
    <s v="PHARMACIE DU BOURNET"/>
    <s v="3 RUE HENRI DUNANT"/>
    <s v="SEYSSINS"/>
    <n v="38"/>
    <x v="0"/>
    <n v="3818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1:34:00"/>
    <n v="62"/>
    <n v="7.34"/>
    <n v="0"/>
    <n v="-47.18"/>
    <n v="22.16"/>
    <s v="EUR"/>
    <n v="1.161210911"/>
    <s v="kg"/>
  </r>
  <r>
    <n v="7.4600000000000009"/>
    <m/>
    <m/>
    <s v="entreprise"/>
    <s v="ST"/>
    <n v="200720433"/>
    <n v="202606"/>
    <s v="Express"/>
    <s v="UO"/>
    <s v="FedEx Priority"/>
    <s v="Bill_Sender_Prepaid"/>
    <s v="05/29/2026"/>
    <n v="46028"/>
    <x v="392"/>
    <m/>
    <s v="HYDRATIS B2B"/>
    <s v="HYDRATIS B2B"/>
    <s v="VOIE COMMUNALE 4"/>
    <s v="CR?ANCEY"/>
    <n v="21"/>
    <s v="FR"/>
    <n v="21320"/>
    <n v="36.31"/>
    <n v="3.88"/>
    <n v="0"/>
    <n v="-27.63"/>
    <n v="12.56"/>
    <n v="2"/>
    <n v="19.14"/>
    <n v="3.08"/>
    <s v="F,Garoscio"/>
    <s v="PHARMACIE DE LA GARE 06"/>
    <s v="PHARMACIE DE LA GARE 06"/>
    <s v="251 AVENUE DU GAL DE GAULLE"/>
    <s v="SAINT-LAURENT-DU-VAR"/>
    <n v="6"/>
    <x v="0"/>
    <n v="67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22:00"/>
    <n v="31.2"/>
    <n v="3.33"/>
    <n v="0"/>
    <n v="-23.74"/>
    <n v="10.79"/>
    <s v="EUR"/>
    <n v="1.163724384"/>
    <s v="kg"/>
  </r>
  <r>
    <n v="14.480000000000004"/>
    <m/>
    <m/>
    <s v=""/>
    <s v="ST"/>
    <n v="200720433"/>
    <n v="202606"/>
    <s v="Express"/>
    <s v="UO"/>
    <s v="FedEx Priority"/>
    <s v="Bill_Sender_Prepaid"/>
    <d v="2026-02-06T00:00:00"/>
    <d v="2026-03-06T00:00:00"/>
    <x v="393"/>
    <m/>
    <s v="HYDRATIS B2B"/>
    <s v="HYDRATIS B2B"/>
    <s v="VOIE COMMUNALE 4"/>
    <s v="CR?ANCEY"/>
    <n v="21"/>
    <s v="FR"/>
    <n v="21320"/>
    <n v="70.680000000000007"/>
    <n v="8.3699999999999992"/>
    <n v="0"/>
    <n v="-53.79"/>
    <n v="25.26"/>
    <n v="4"/>
    <n v="66"/>
    <n v="13.2"/>
    <s v="D,IJAN"/>
    <s v="PHARMACIE DES PORTIQUES"/>
    <s v="PHARMACIE DES PORTIQUES"/>
    <s v="43 AVENUE THEODORE REINACH"/>
    <s v="LA MOTTE-SERVOLEX"/>
    <n v="73"/>
    <x v="0"/>
    <n v="7329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24:00"/>
    <n v="60.6"/>
    <n v="7.18"/>
    <n v="0"/>
    <n v="-46.12"/>
    <n v="21.66"/>
    <s v="EUR"/>
    <n v="1.166343978"/>
    <s v="kg"/>
  </r>
  <r>
    <n v="13.14"/>
    <m/>
    <m/>
    <s v="entreprise"/>
    <s v="ST"/>
    <n v="200720433"/>
    <n v="202606"/>
    <s v="Express"/>
    <s v="UO"/>
    <s v="FedEx Priority"/>
    <s v="Bill_Sender_Prepaid"/>
    <n v="46028"/>
    <d v="2026-02-06T00:00:00"/>
    <x v="394"/>
    <m/>
    <s v="HYDRATIS B2B"/>
    <s v="HYDRATIS B2B"/>
    <s v="VOIE COMMUNALE 4"/>
    <s v="CR?ANCEY"/>
    <n v="21"/>
    <s v="FR"/>
    <n v="21320"/>
    <n v="64.150000000000006"/>
    <n v="7.61"/>
    <n v="0"/>
    <n v="-48.83"/>
    <n v="22.93"/>
    <n v="4"/>
    <n v="56.32"/>
    <n v="12.32"/>
    <s v="D,Daniel"/>
    <s v="PARAPHARMACIE LECLERC MONTELIMAR"/>
    <s v="PARAPHARMACIE LECLERC MONTELIM"/>
    <s v="AVENUE DES CATALINS"/>
    <s v="MONTELIMAR"/>
    <n v="26"/>
    <x v="0"/>
    <n v="26200"/>
    <s v=" "/>
    <s v=" "/>
    <s v=" "/>
    <m/>
    <m/>
    <m/>
    <s v="N"/>
    <n v="30"/>
    <n v="32"/>
    <n v="41"/>
    <m/>
    <m/>
    <m/>
    <m/>
    <m/>
    <n v="0"/>
    <n v="0"/>
    <s v="EUR"/>
    <d v="2026-08-06T00:00:00"/>
    <x v="0"/>
    <m/>
    <s v="Domestic"/>
    <s v="Your Packaging"/>
    <d v="1899-12-30T09:22:00"/>
    <n v="55"/>
    <n v="6.52"/>
    <n v="0"/>
    <n v="-41.86"/>
    <n v="19.66"/>
    <s v="EUR"/>
    <n v="1.1664392109999999"/>
    <s v="kg"/>
  </r>
  <r>
    <n v="37.38000000000001"/>
    <m/>
    <m/>
    <s v="entreprise"/>
    <s v="ST"/>
    <n v="200720433"/>
    <n v="202606"/>
    <s v="Express"/>
    <s v="UO"/>
    <s v="FedEx Priority"/>
    <s v="Bill_Sender_Prepaid"/>
    <d v="2026-10-06T00:00:00"/>
    <d v="2026-11-06T00:00:00"/>
    <x v="395"/>
    <m/>
    <s v="HYDRATIS B2B"/>
    <s v="HYDRATIS B2B"/>
    <s v="VOIE COMMUNALE 4"/>
    <s v="CR?ANCEY"/>
    <n v="21"/>
    <s v="FR"/>
    <n v="21320"/>
    <n v="180.35"/>
    <n v="121"/>
    <n v="0"/>
    <n v="-137.25"/>
    <n v="164.11"/>
    <n v="10"/>
    <n v="200.86"/>
    <n v="200.86"/>
    <s v="M,Moreau"/>
    <s v="PHARMACIE DE LA PETITE ARCHE"/>
    <s v="PHARMACIE DE LA PETITE ARCHE"/>
    <s v="21 RUE RENE CASSIN"/>
    <s v="NOTRE DAME D OE"/>
    <n v="37"/>
    <x v="0"/>
    <n v="3739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09:24:00"/>
    <n v="156.4"/>
    <n v="104.93"/>
    <n v="0"/>
    <n v="-119.02"/>
    <n v="142.31"/>
    <s v="EUR"/>
    <n v="1.153163127"/>
    <s v="kg"/>
  </r>
  <r>
    <n v="20.509999999999991"/>
    <m/>
    <m/>
    <s v="entreprise"/>
    <s v="ST"/>
    <n v="200720433"/>
    <n v="202606"/>
    <s v="Express"/>
    <s v="UO"/>
    <s v="FedEx Priority"/>
    <s v="Bill_Sender_Prepaid"/>
    <d v="2026-09-06T00:00:00"/>
    <d v="2026-11-06T00:00:00"/>
    <x v="396"/>
    <m/>
    <s v="HYDRATIS B2B"/>
    <s v="HYDRATIS B2B"/>
    <s v="VOIE COMMUNALE 4"/>
    <s v="CR?ANCEY"/>
    <n v="21"/>
    <s v="FR"/>
    <n v="21320"/>
    <n v="98.94"/>
    <n v="111.36"/>
    <n v="0"/>
    <n v="-75.290000000000006"/>
    <n v="135.01"/>
    <n v="8"/>
    <n v="103.62"/>
    <n v="103.62"/>
    <s v="P,HIE LAGUE"/>
    <s v="PHARMACIE DU LAGUE"/>
    <s v="PHARMACIE DU LAGUE"/>
    <s v="13 RUE DE L ABREUVOIR"/>
    <s v="RUNGIS"/>
    <n v="94"/>
    <x v="0"/>
    <n v="941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04:00"/>
    <n v="85.8"/>
    <n v="96.57"/>
    <n v="0"/>
    <n v="-65.290000000000006"/>
    <n v="117.08"/>
    <s v="EUR"/>
    <n v="1.153163127"/>
    <s v="kg"/>
  </r>
  <r>
    <n v="13.809999999999995"/>
    <m/>
    <m/>
    <s v="entreprise"/>
    <s v="ST"/>
    <n v="200720433"/>
    <n v="202606"/>
    <s v="Express"/>
    <s v="UO"/>
    <s v="FedEx Priority"/>
    <s v="Bill_Sender_Prepaid"/>
    <s v="05/28/2026"/>
    <s v="05/29/2026"/>
    <x v="397"/>
    <m/>
    <s v="HYDRATIS B2B"/>
    <s v="HYDRATIS B2B"/>
    <s v="VOIE COMMUNALE 4"/>
    <s v="CR?ANCEY"/>
    <n v="21"/>
    <s v="FR"/>
    <n v="21320"/>
    <n v="67.239999999999995"/>
    <n v="7.15"/>
    <n v="0"/>
    <n v="-51.17"/>
    <n v="23.22"/>
    <n v="3"/>
    <n v="61.6"/>
    <n v="13.2"/>
    <s v="P,H"/>
    <s v="PHARMACIE  DE BECHAMP"/>
    <s v="PHARMACIE  DE BECHAMP"/>
    <s v="30 FAUBOURG D EPINAL"/>
    <s v="REMIREMONT"/>
    <n v="88"/>
    <x v="0"/>
    <n v="882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19:00"/>
    <n v="57.8"/>
    <n v="6.15"/>
    <n v="0"/>
    <n v="-43.99"/>
    <n v="19.96"/>
    <s v="EUR"/>
    <n v="1.163318249"/>
    <s v="kg"/>
  </r>
  <r>
    <n v="16.830000000000005"/>
    <m/>
    <m/>
    <s v="entreprise"/>
    <s v="ST"/>
    <n v="200720433"/>
    <n v="202606"/>
    <s v="Express"/>
    <s v="UO"/>
    <s v="FedEx Priority"/>
    <s v="Bill_Sender_Prepaid"/>
    <d v="2026-01-06T00:00:00"/>
    <d v="2026-02-06T00:00:00"/>
    <x v="398"/>
    <m/>
    <s v="HYDRATIS B2B"/>
    <s v="HYDRATIS B2B"/>
    <s v="VOIE COMMUNALE 4"/>
    <s v="CR?ANCEY"/>
    <n v="21"/>
    <s v="FR"/>
    <n v="21320"/>
    <n v="82.12"/>
    <n v="9.74"/>
    <n v="0"/>
    <n v="-62.49"/>
    <n v="29.37"/>
    <n v="4"/>
    <n v="80.08"/>
    <n v="18.48"/>
    <s v="M,Loriane"/>
    <s v="PHARMACIE DE MUDAISON"/>
    <s v="PHARMACIE DE MUDAISON"/>
    <s v="RUE DES CARRIERETTES"/>
    <s v="MUDAISON"/>
    <n v="34"/>
    <x v="0"/>
    <n v="34130"/>
    <s v=" "/>
    <s v=" "/>
    <s v=" "/>
    <m/>
    <m/>
    <m/>
    <s v="N"/>
    <n v="5"/>
    <n v="74"/>
    <n v="114"/>
    <m/>
    <m/>
    <m/>
    <m/>
    <m/>
    <n v="0"/>
    <n v="0"/>
    <s v="EUR"/>
    <n v="46240"/>
    <x v="0"/>
    <m/>
    <s v="Domestic"/>
    <s v="Your Packaging"/>
    <d v="1899-12-30T11:04:00"/>
    <n v="70.400000000000006"/>
    <n v="8.35"/>
    <n v="0"/>
    <n v="-53.57"/>
    <n v="25.18"/>
    <s v="EUR"/>
    <n v="1.1664392109999999"/>
    <s v="kg"/>
  </r>
  <r>
    <n v="10.800000000000004"/>
    <m/>
    <m/>
    <s v="entreprise"/>
    <s v="ST"/>
    <n v="200720433"/>
    <n v="202606"/>
    <s v="Express"/>
    <s v="UO"/>
    <s v="FedEx Priority"/>
    <s v="Bill_Sender_Prepaid"/>
    <n v="46148"/>
    <d v="2026-09-06T00:00:00"/>
    <x v="399"/>
    <m/>
    <s v="HYDRATIS B2B"/>
    <s v="HYDRATIS B2B"/>
    <s v="VOIE COMMUNALE 4"/>
    <s v="CR?ANCEY"/>
    <n v="21"/>
    <s v="FR"/>
    <n v="21320"/>
    <n v="52.49"/>
    <n v="6.21"/>
    <n v="0"/>
    <n v="-39.950000000000003"/>
    <n v="18.75"/>
    <n v="3"/>
    <n v="40.479999999999997"/>
    <n v="40.479999999999997"/>
    <s v="P,HARMACIE DES I"/>
    <s v="PHARMACIE DES ILES"/>
    <s v="PHARMACIE DES ILES"/>
    <s v="AV G ST HILAIRE"/>
    <s v="HYERES"/>
    <n v="83"/>
    <x v="0"/>
    <n v="8340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1:39:00"/>
    <n v="45.2"/>
    <n v="5.35"/>
    <n v="0"/>
    <n v="-34.4"/>
    <n v="16.149999999999999"/>
    <s v="EUR"/>
    <n v="1.161210911"/>
    <s v="kg"/>
  </r>
  <r>
    <n v="16.159999999999997"/>
    <m/>
    <m/>
    <s v="entreprise"/>
    <s v="ST"/>
    <n v="200720433"/>
    <n v="202606"/>
    <s v="Express"/>
    <s v="UO"/>
    <s v="FedEx Priority"/>
    <s v="Bill_Sender_Prepaid"/>
    <s v="05/28/2026"/>
    <s v="05/29/2026"/>
    <x v="400"/>
    <m/>
    <s v="HYDRATIS B2B"/>
    <s v="HYDRATIS B2B"/>
    <s v="VOIE COMMUNALE 4"/>
    <s v="CR?ANCEY"/>
    <n v="21"/>
    <s v="FR"/>
    <n v="21320"/>
    <n v="78.64"/>
    <n v="8.36"/>
    <n v="0"/>
    <n v="-59.84"/>
    <n v="27.16"/>
    <n v="4"/>
    <n v="77"/>
    <n v="14.96"/>
    <s v="A,NGELIQUE"/>
    <s v="PHARMACIE BORNAND - ROCHET - RER"/>
    <s v="PHARMACIE BORNAND - ROCHET - R"/>
    <s v="PHARMACIE DU RER"/>
    <s v="PUTEAUX"/>
    <n v="92"/>
    <x v="0"/>
    <n v="928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37:00"/>
    <n v="67.599999999999994"/>
    <n v="7.19"/>
    <n v="0"/>
    <n v="-51.44"/>
    <n v="23.35"/>
    <s v="EUR"/>
    <n v="1.163318249"/>
    <s v="kg"/>
  </r>
  <r>
    <n v="9.4600000000000009"/>
    <m/>
    <m/>
    <s v="entreprise"/>
    <s v="ST"/>
    <n v="200720433"/>
    <n v="202606"/>
    <s v="Express"/>
    <s v="UO"/>
    <s v="FedEx Priority"/>
    <s v="Bill_Sender_Prepaid"/>
    <s v="05/29/2026"/>
    <n v="46059"/>
    <x v="401"/>
    <m/>
    <s v="HYDRATIS B2B"/>
    <s v="HYDRATIS B2B"/>
    <s v="VOIE COMMUNALE 4"/>
    <s v="CR?ANCEY"/>
    <n v="21"/>
    <s v="FR"/>
    <n v="21320"/>
    <n v="46.08"/>
    <n v="4.9000000000000004"/>
    <n v="0"/>
    <n v="-35.07"/>
    <n v="15.91"/>
    <n v="2"/>
    <n v="33"/>
    <n v="4.84"/>
    <s v="M,AGNIER"/>
    <s v="PHARMACIE CHAUMONTEL / MAGNIER"/>
    <s v="PHARMACIE CHAUMONTEL / MAGNIER"/>
    <s v="21 RUE DE LA REPUBLIQUE"/>
    <s v="CHAUMONTEL"/>
    <n v="95"/>
    <x v="0"/>
    <n v="95270"/>
    <s v=" "/>
    <s v=" "/>
    <s v=" "/>
    <m/>
    <m/>
    <m/>
    <s v="N"/>
    <n v="20"/>
    <n v="31"/>
    <n v="40"/>
    <m/>
    <m/>
    <m/>
    <m/>
    <m/>
    <n v="0"/>
    <n v="0"/>
    <s v="EUR"/>
    <d v="2026-08-06T00:00:00"/>
    <x v="0"/>
    <m/>
    <s v="Domestic"/>
    <s v="Your Packaging"/>
    <d v="1899-12-30T09:16:00"/>
    <n v="39.6"/>
    <n v="4.21"/>
    <n v="0"/>
    <n v="-30.14"/>
    <n v="13.67"/>
    <s v="EUR"/>
    <n v="1.163724384"/>
    <s v="kg"/>
  </r>
  <r>
    <n v="10.800000000000004"/>
    <m/>
    <m/>
    <s v="entreprise"/>
    <s v="ST"/>
    <n v="200720433"/>
    <n v="202606"/>
    <s v="Express"/>
    <s v="UO"/>
    <s v="FedEx Priority"/>
    <s v="Bill_Sender_Prepaid"/>
    <n v="46301"/>
    <n v="46332"/>
    <x v="402"/>
    <m/>
    <s v="HYDRATIS B2B"/>
    <s v="HYDRATIS B2B"/>
    <s v="VOIE COMMUNALE 4"/>
    <s v="CR?ANCEY"/>
    <n v="21"/>
    <s v="FR"/>
    <n v="21320"/>
    <n v="52.12"/>
    <n v="6.17"/>
    <n v="0"/>
    <n v="-39.67"/>
    <n v="18.62"/>
    <n v="4"/>
    <n v="41.8"/>
    <n v="41.8"/>
    <s v="E,LLIE"/>
    <s v="PHARMACIE REGIONALE DU VAL DE LOIRE"/>
    <s v="PHARMACIE REGIONALE DU VAL DE"/>
    <s v="23 RUE SAINT JACQUES"/>
    <s v="COSNE-COURS-SUR-LOIRE"/>
    <n v="58"/>
    <x v="0"/>
    <n v="58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4:00"/>
    <n v="45.2"/>
    <n v="5.35"/>
    <n v="0"/>
    <n v="-34.4"/>
    <n v="16.149999999999999"/>
    <s v="EUR"/>
    <n v="1.153163127"/>
    <s v="kg"/>
  </r>
  <r>
    <n v="6.4499999999999993"/>
    <m/>
    <m/>
    <s v="entreprise"/>
    <s v="ST"/>
    <n v="200720433"/>
    <n v="202606"/>
    <s v="Express"/>
    <s v="UO"/>
    <s v="FedEx Priority"/>
    <s v="Bill_Sender_Prepaid"/>
    <n v="46148"/>
    <n v="46179"/>
    <x v="403"/>
    <m/>
    <s v="HYDRATIS B2B"/>
    <s v="HYDRATIS B2B"/>
    <s v="VOIE COMMUNALE 4"/>
    <s v="CR?ANCEY"/>
    <n v="21"/>
    <s v="FR"/>
    <n v="21320"/>
    <n v="31.35"/>
    <n v="3.72"/>
    <n v="0"/>
    <n v="-23.86"/>
    <n v="11.21"/>
    <n v="1"/>
    <n v="13.2"/>
    <n v="13.2"/>
    <s v="L,EMARCHAND"/>
    <s v="LA GRANDE PHARMACIE FLECHOISE"/>
    <s v="LA GRANDE PHARMACIE FLECHOISE"/>
    <s v="7 RUE HENRI DUNANT"/>
    <s v="LA FL?CHE"/>
    <n v="72"/>
    <x v="0"/>
    <n v="72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3:00"/>
    <n v="27"/>
    <n v="3.2"/>
    <n v="0"/>
    <n v="-20.55"/>
    <n v="9.65"/>
    <s v="EUR"/>
    <n v="1.161210911"/>
    <s v="kg"/>
  </r>
  <r>
    <n v="14.150000000000006"/>
    <m/>
    <m/>
    <s v="entreprise"/>
    <s v="ST"/>
    <n v="200720433"/>
    <n v="202606"/>
    <s v="Express"/>
    <s v="UO"/>
    <s v="FedEx Priority"/>
    <s v="Bill_Sender_Prepaid"/>
    <d v="2026-01-06T00:00:00"/>
    <d v="2026-02-06T00:00:00"/>
    <x v="404"/>
    <m/>
    <s v="HYDRATIS B2B"/>
    <s v="HYDRATIS B2B"/>
    <s v="VOIE COMMUNALE 4"/>
    <s v="CR?ANCEY"/>
    <n v="21"/>
    <s v="FR"/>
    <n v="21320"/>
    <n v="69.05"/>
    <n v="8.19"/>
    <n v="0"/>
    <n v="-52.55"/>
    <n v="24.69"/>
    <n v="4"/>
    <n v="62.48"/>
    <n v="10.56"/>
    <s v="H"/>
    <s v="PHARMACIE VICTOR HUGO"/>
    <s v="PHARMACIE VICTOR HUGO"/>
    <s v="50 AVENUE VICTOR HUGO"/>
    <s v="BOULOGNE-BILLANCOURT"/>
    <n v="92"/>
    <x v="0"/>
    <n v="921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9:03:00"/>
    <n v="59.2"/>
    <n v="7.02"/>
    <n v="0"/>
    <n v="-45.05"/>
    <n v="21.17"/>
    <s v="EUR"/>
    <n v="1.166439210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405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G,UILMENT"/>
    <s v="PHARMACIE GUILMENT"/>
    <s v="PHARMACIE GUILMENT"/>
    <s v="15 ROUTE DE NIORT"/>
    <s v="ST SYMPHORIEN"/>
    <n v="79"/>
    <x v="0"/>
    <n v="792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22:00"/>
    <n v="39.6"/>
    <n v="4.6900000000000004"/>
    <n v="0"/>
    <n v="-30.14"/>
    <n v="14.15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406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N,ATHALIZ"/>
    <s v="PHARMACIE DE BASSILLAC"/>
    <s v="PHARMACIE DE BASSILLAC"/>
    <s v="AV JEAN FRANCOIS MITTERAND"/>
    <s v="BASSILLAC"/>
    <n v="24"/>
    <x v="0"/>
    <n v="243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15:00"/>
    <n v="39.6"/>
    <n v="4.6900000000000004"/>
    <n v="0"/>
    <n v="-30.14"/>
    <n v="14.15"/>
    <s v="EUR"/>
    <n v="1.1527377519999999"/>
    <s v="kg"/>
  </r>
  <r>
    <n v="17.829999999999991"/>
    <m/>
    <m/>
    <s v="entreprise"/>
    <s v="ST"/>
    <n v="200720433"/>
    <n v="202606"/>
    <s v="Express"/>
    <s v="UO"/>
    <s v="FedEx Priority"/>
    <s v="Bill_Sender_Prepaid"/>
    <d v="2026-10-06T00:00:00"/>
    <n v="46332"/>
    <x v="407"/>
    <m/>
    <s v="HYDRATIS B2B"/>
    <s v="HYDRATIS B2B"/>
    <s v="VOIE COMMUNALE 4"/>
    <s v="CR?ANCEY"/>
    <n v="21"/>
    <s v="FR"/>
    <n v="21320"/>
    <n v="86.03"/>
    <n v="109.84"/>
    <n v="0"/>
    <n v="-65.47"/>
    <n v="130.4"/>
    <n v="8"/>
    <n v="86.24"/>
    <n v="86.24"/>
    <s v="B,ON"/>
    <s v="PHARMACIE  DE CHAURAY"/>
    <s v="PHARMACIE  DE CHAURAY"/>
    <s v="195 BOULEVARD DES ARANDELLES"/>
    <s v="CHAURAY"/>
    <n v="79"/>
    <x v="0"/>
    <n v="791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17:00"/>
    <n v="74.599999999999994"/>
    <n v="95.25"/>
    <n v="0"/>
    <n v="-56.77"/>
    <n v="113.08"/>
    <s v="EUR"/>
    <n v="1.153163127"/>
    <s v="kg"/>
  </r>
  <r>
    <n v="17.159999999999997"/>
    <m/>
    <m/>
    <s v="entreprise"/>
    <s v="ST"/>
    <n v="200720433"/>
    <n v="202606"/>
    <s v="Express"/>
    <s v="UO"/>
    <s v="FedEx Priority"/>
    <s v="Bill_Sender_Prepaid"/>
    <d v="2026-05-06T00:00:00"/>
    <d v="2026-08-06T00:00:00"/>
    <x v="408"/>
    <m/>
    <s v="HYDRATIS B2B"/>
    <s v="HYDRATIS B2B"/>
    <s v="VOIE COMMUNALE 4"/>
    <s v="CR?ANCEY"/>
    <n v="21"/>
    <s v="FR"/>
    <n v="21320"/>
    <n v="83.37"/>
    <n v="110.21"/>
    <n v="0"/>
    <n v="-63.45"/>
    <n v="130.13999999999999"/>
    <n v="6"/>
    <n v="83.6"/>
    <n v="83.6"/>
    <s v="M, ROSE"/>
    <s v="PHARMACIE DE LA VARENNE"/>
    <s v="PHARMACIE DE LA VARENNE"/>
    <s v="1 RUE LOUIS PASTEUR"/>
    <s v="TONNAY-CHARENTE"/>
    <n v="17"/>
    <x v="0"/>
    <n v="174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13:00"/>
    <n v="71.8"/>
    <n v="94.91"/>
    <n v="0"/>
    <n v="-54.64"/>
    <n v="112.07"/>
    <s v="EUR"/>
    <n v="1.161210911"/>
    <s v="kg"/>
  </r>
  <r>
    <n v="13.479999999999997"/>
    <m/>
    <m/>
    <s v="entreprise"/>
    <s v="ST"/>
    <n v="200720433"/>
    <n v="202606"/>
    <s v="Express"/>
    <s v="UO"/>
    <s v="FedEx Priority"/>
    <s v="Bill_Sender_Prepaid"/>
    <n v="46028"/>
    <n v="46059"/>
    <x v="409"/>
    <m/>
    <s v="HYDRATIS B2B"/>
    <s v="HYDRATIS B2B"/>
    <s v="VOIE COMMUNALE 4"/>
    <s v="CR?ANCEY"/>
    <n v="21"/>
    <s v="FR"/>
    <n v="21320"/>
    <n v="65.790000000000006"/>
    <n v="7.79"/>
    <n v="0"/>
    <n v="-50.06"/>
    <n v="23.52"/>
    <n v="3"/>
    <n v="59.4"/>
    <n v="9.24"/>
    <s v="C,RISTELLE"/>
    <s v="PHARMACIE DE L'ENTRE-DEUX-MERS"/>
    <s v="PHARMACIE DE L'ENTRE-DEUX-MERS"/>
    <s v="9 AVENUE DE L ENTRE DEUX MERS"/>
    <s v="CR?ON"/>
    <n v="33"/>
    <x v="0"/>
    <n v="3367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1:14:00"/>
    <n v="56.4"/>
    <n v="6.68"/>
    <n v="0"/>
    <n v="-42.92"/>
    <n v="20.16"/>
    <s v="EUR"/>
    <n v="1.1664392109999999"/>
    <s v="kg"/>
  </r>
  <r>
    <n v="5.1099999999999994"/>
    <m/>
    <m/>
    <s v="entreprise"/>
    <s v="ST"/>
    <n v="200720433"/>
    <n v="202606"/>
    <s v="Express"/>
    <s v="UO"/>
    <s v="FedEx Priority"/>
    <s v="Bill_Sender_Prepaid"/>
    <s v="05/29/2026"/>
    <s v="05/30/2026"/>
    <x v="410"/>
    <m/>
    <s v="HYDRATIS B2B"/>
    <s v="HYDRATIS B2B"/>
    <s v="VOIE COMMUNALE 4"/>
    <s v="CR?ANCEY"/>
    <n v="21"/>
    <s v="FR"/>
    <n v="21320"/>
    <n v="24.9"/>
    <n v="2.64"/>
    <n v="0"/>
    <n v="-18.96"/>
    <n v="8.59"/>
    <n v="1"/>
    <n v="2.86"/>
    <n v="1.98"/>
    <s v="P,H"/>
    <s v="PHARMACIE DE GEX"/>
    <s v="PHARMACIE DE GEX"/>
    <s v="75 RUE DES VERTES CAMPAGNES"/>
    <s v="GEX"/>
    <n v="1"/>
    <x v="0"/>
    <n v="1170"/>
    <s v=" "/>
    <s v=" "/>
    <s v=" "/>
    <m/>
    <m/>
    <m/>
    <s v="Y"/>
    <n v="13"/>
    <n v="20"/>
    <n v="26"/>
    <m/>
    <m/>
    <m/>
    <m/>
    <m/>
    <n v="0"/>
    <n v="0"/>
    <s v="EUR"/>
    <n v="46240"/>
    <x v="0"/>
    <m/>
    <s v="Domestic"/>
    <s v="Your Packaging"/>
    <d v="1899-12-30T11:49:00"/>
    <n v="21.4"/>
    <n v="2.27"/>
    <n v="0"/>
    <n v="-16.29"/>
    <n v="7.38"/>
    <s v="EUR"/>
    <n v="1.163724384"/>
    <s v="kg"/>
  </r>
  <r>
    <n v="22.849999999999994"/>
    <m/>
    <m/>
    <s v="entreprise"/>
    <s v="ST"/>
    <n v="200720433"/>
    <n v="202606"/>
    <s v="Express"/>
    <s v="UO"/>
    <s v="FedEx Priority"/>
    <s v="Bill_Sender_Prepaid"/>
    <n v="46059"/>
    <n v="46118"/>
    <x v="411"/>
    <m/>
    <s v="HYDRATIS B2B"/>
    <s v="HYDRATIS B2B"/>
    <s v="VOIE COMMUNALE 4"/>
    <s v="CR?ANCEY"/>
    <n v="21"/>
    <s v="FR"/>
    <n v="21320"/>
    <n v="111.5"/>
    <n v="113.99"/>
    <n v="0"/>
    <n v="-84.85"/>
    <n v="140.63999999999999"/>
    <n v="6"/>
    <n v="121"/>
    <n v="44.88"/>
    <s v="O,LIVIER"/>
    <s v="PARAPHARMACIE AUCHAN DARDILLY"/>
    <s v="PARAPHARMACIE AUCHAN DARDILLY"/>
    <s v="AUCHAN HYPERMARCHE SAS"/>
    <s v="DARDILLY"/>
    <n v="69"/>
    <x v="0"/>
    <n v="6957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1:03:00"/>
    <n v="95.6"/>
    <n v="97.73"/>
    <n v="0"/>
    <n v="-72.75"/>
    <n v="120.58"/>
    <s v="EUR"/>
    <n v="1.166343978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412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G"/>
    <s v="PHARMACIE DE LA BRIZOTTE"/>
    <s v="PHARMACIE DE LA BRIZOTTE"/>
    <s v="11 RUE COLONEL REDOUTEY"/>
    <s v="AUXONNE"/>
    <n v="21"/>
    <x v="0"/>
    <n v="211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6:00"/>
    <n v="39.6"/>
    <n v="4.6900000000000004"/>
    <n v="0"/>
    <n v="-30.14"/>
    <n v="14.15"/>
    <s v="EUR"/>
    <n v="1.1526181719999999"/>
    <s v="kg"/>
  </r>
  <r>
    <n v="24.519999999999996"/>
    <m/>
    <m/>
    <s v="entreprise"/>
    <s v="ST"/>
    <n v="200720433"/>
    <n v="202606"/>
    <s v="Express"/>
    <s v="UO"/>
    <s v="FedEx Priority"/>
    <s v="Bill_Sender_Prepaid"/>
    <s v="05/28/2026"/>
    <s v="05/29/2026"/>
    <x v="413"/>
    <m/>
    <s v="HYDRATIS B2B"/>
    <s v="HYDRATIS B2B"/>
    <s v="VOIE COMMUNALE 4"/>
    <s v="CR?ANCEY"/>
    <n v="21"/>
    <s v="FR"/>
    <n v="21320"/>
    <n v="119.36"/>
    <n v="113.21"/>
    <n v="0"/>
    <n v="-90.83"/>
    <n v="141.74"/>
    <n v="6"/>
    <n v="131.12"/>
    <n v="46.2"/>
    <s v="I,SSA"/>
    <s v="PHARMACIE DU VILLAGE"/>
    <s v="PHARMACIE DU VILLAGE"/>
    <s v="145 RUE DE BELLEVILLE"/>
    <s v="PARIS 19"/>
    <n v="75"/>
    <x v="0"/>
    <n v="75019"/>
    <s v=" "/>
    <s v=" "/>
    <s v=" "/>
    <m/>
    <m/>
    <m/>
    <s v="N"/>
    <n v="30"/>
    <n v="67"/>
    <n v="41"/>
    <m/>
    <m/>
    <m/>
    <m/>
    <m/>
    <n v="0"/>
    <n v="0"/>
    <s v="EUR"/>
    <n v="46240"/>
    <x v="0"/>
    <m/>
    <s v="Domestic"/>
    <s v="Your Packaging"/>
    <d v="1899-12-30T12:51:00"/>
    <n v="102.6"/>
    <n v="97.32"/>
    <n v="0"/>
    <n v="-78.08"/>
    <n v="121.84"/>
    <s v="EUR"/>
    <n v="1.163318249"/>
    <s v="kg"/>
  </r>
  <r>
    <n v="12.810000000000002"/>
    <m/>
    <m/>
    <s v="entreprise"/>
    <s v="ST"/>
    <n v="200720433"/>
    <n v="202606"/>
    <s v="Express"/>
    <s v="UO"/>
    <s v="FedEx Priority"/>
    <s v="Bill_Sender_Prepaid"/>
    <d v="2026-04-06T00:00:00"/>
    <d v="2026-05-06T00:00:00"/>
    <x v="414"/>
    <m/>
    <s v="HYDRATIS B2B"/>
    <s v="HYDRATIS B2B"/>
    <s v="VOIE COMMUNALE 4"/>
    <s v="CR?ANCEY"/>
    <n v="21"/>
    <s v="FR"/>
    <n v="21320"/>
    <n v="62.38"/>
    <n v="7.39"/>
    <n v="0"/>
    <n v="-47.47"/>
    <n v="22.3"/>
    <n v="3"/>
    <n v="55"/>
    <n v="55"/>
    <s v="P,HARMACIE DE L"/>
    <s v="PHARMACIE DE L'AMICALE BOTICINAL"/>
    <s v="PHARMACIE DE L'AMICALE"/>
    <s v="38, RUE AMPERE"/>
    <s v="VELIZY"/>
    <n v="78"/>
    <x v="0"/>
    <n v="781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15:00"/>
    <n v="53.6"/>
    <n v="6.35"/>
    <n v="0"/>
    <n v="-40.79"/>
    <n v="19.16"/>
    <s v="EUR"/>
    <n v="1.163778556"/>
    <s v="kg"/>
  </r>
  <r>
    <n v="12.810000000000002"/>
    <m/>
    <m/>
    <s v="entreprise"/>
    <s v="ST"/>
    <n v="200720433"/>
    <n v="202606"/>
    <s v="Express"/>
    <s v="UO"/>
    <s v="FedEx Priority"/>
    <s v="Bill_Sender_Prepaid"/>
    <s v="05/28/2026"/>
    <s v="05/29/2026"/>
    <x v="415"/>
    <m/>
    <s v="HYDRATIS B2B"/>
    <s v="HYDRATIS B2B"/>
    <s v="VOIE COMMUNALE 4"/>
    <s v="CR?ANCEY"/>
    <n v="21"/>
    <s v="FR"/>
    <n v="21320"/>
    <n v="62.35"/>
    <n v="6.64"/>
    <n v="0"/>
    <n v="-47.45"/>
    <n v="21.54"/>
    <n v="3"/>
    <n v="54.34"/>
    <n v="9.9"/>
    <s v="G,VXDGVW"/>
    <s v="PHARMAVANCE ESCUDIER"/>
    <s v="PHARMAVANCE ESCUDIER"/>
    <s v="24 BOULEVARD JEAN JAURES"/>
    <s v="BOULOGNE-BILLANCOURT"/>
    <n v="92"/>
    <x v="0"/>
    <n v="92100"/>
    <s v=" "/>
    <s v=" "/>
    <s v=" "/>
    <m/>
    <m/>
    <m/>
    <s v="N"/>
    <n v="29"/>
    <n v="30"/>
    <n v="39"/>
    <m/>
    <m/>
    <m/>
    <m/>
    <m/>
    <n v="0"/>
    <n v="0"/>
    <s v="EUR"/>
    <d v="2026-08-06T00:00:00"/>
    <x v="0"/>
    <m/>
    <s v="Domestic"/>
    <s v="Your Packaging"/>
    <d v="1899-12-30T11:42:00"/>
    <n v="53.6"/>
    <n v="5.71"/>
    <n v="0"/>
    <n v="-40.79"/>
    <n v="18.52"/>
    <s v="EUR"/>
    <n v="1.163318249"/>
    <s v="kg"/>
  </r>
  <r>
    <n v="9.8000000000000007"/>
    <m/>
    <m/>
    <s v="entreprise"/>
    <s v="ST"/>
    <n v="200720433"/>
    <n v="202606"/>
    <s v="Express"/>
    <s v="UO"/>
    <s v="FedEx Priority"/>
    <s v="Bill_Sender_Prepaid"/>
    <n v="46148"/>
    <n v="46271"/>
    <x v="416"/>
    <m/>
    <s v="HYDRATIS B2B"/>
    <s v="HYDRATIS B2B"/>
    <s v="VOIE COMMUNALE 4"/>
    <s v="CR?ANCEY"/>
    <n v="21"/>
    <s v="FR"/>
    <n v="21320"/>
    <n v="47.61"/>
    <n v="5.64"/>
    <n v="0"/>
    <n v="-36.229999999999997"/>
    <n v="17.02"/>
    <n v="3"/>
    <n v="35.200000000000003"/>
    <n v="35.200000000000003"/>
    <s v="C,IRYL"/>
    <s v="PARAPHARMACIE CARREFOUR BRIVE"/>
    <s v="PARAPHARMACIE CARREFOUR BRIVE"/>
    <s v="ZI DU TEINCHURIER"/>
    <s v="BRIVE LA GAILLARDE"/>
    <n v="19"/>
    <x v="0"/>
    <n v="19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0:00"/>
    <n v="41"/>
    <n v="4.8600000000000003"/>
    <n v="0"/>
    <n v="-31.2"/>
    <n v="14.66"/>
    <s v="EUR"/>
    <n v="1.161210911"/>
    <s v="kg"/>
  </r>
  <r>
    <n v="14.150000000000006"/>
    <m/>
    <m/>
    <s v="entreprise"/>
    <s v="ST"/>
    <n v="200720433"/>
    <n v="202606"/>
    <s v="Express"/>
    <s v="UO"/>
    <s v="FedEx Priority"/>
    <s v="Bill_Sender_Prepaid"/>
    <n v="46271"/>
    <n v="46301"/>
    <x v="417"/>
    <m/>
    <s v="HYDRATIS B2B"/>
    <s v="HYDRATIS B2B"/>
    <s v="VOIE COMMUNALE 4"/>
    <s v="CR?ANCEY"/>
    <n v="21"/>
    <s v="FR"/>
    <n v="21320"/>
    <n v="68.23"/>
    <n v="8.09"/>
    <n v="0"/>
    <n v="-51.93"/>
    <n v="24.4"/>
    <n v="5"/>
    <n v="63.8"/>
    <n v="63.8"/>
    <s v="P,INAULT"/>
    <s v="PHARMACIE DES DANJONS"/>
    <s v="PHARMACIE DES DANJONS"/>
    <s v="4 RUE HECTOR BERLIOZ"/>
    <s v="BOURGES"/>
    <n v="18"/>
    <x v="0"/>
    <n v="18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3:00"/>
    <n v="59.2"/>
    <n v="7.02"/>
    <n v="0"/>
    <n v="-45.05"/>
    <n v="21.17"/>
    <s v="EUR"/>
    <n v="1.1526181719999999"/>
    <s v="kg"/>
  </r>
  <r>
    <n v="13.14"/>
    <m/>
    <m/>
    <s v="entreprise"/>
    <s v="ST"/>
    <n v="200720433"/>
    <n v="202606"/>
    <s v="Express"/>
    <s v="UO"/>
    <s v="FedEx Priority"/>
    <s v="Bill_Sender_Prepaid"/>
    <n v="46301"/>
    <n v="46332"/>
    <x v="418"/>
    <m/>
    <s v="HYDRATIS B2B"/>
    <s v="HYDRATIS B2B"/>
    <s v="VOIE COMMUNALE 4"/>
    <s v="CR?ANCEY"/>
    <n v="21"/>
    <s v="FR"/>
    <n v="21320"/>
    <n v="63.42"/>
    <n v="7.52"/>
    <n v="0"/>
    <n v="-48.27"/>
    <n v="22.67"/>
    <n v="4"/>
    <n v="56.1"/>
    <n v="56.1"/>
    <s v="H,ELLO"/>
    <s v="GRANDE PHARMACIE DES BROTTEAUX"/>
    <s v="GRANDE PHARMACIE DES BROTTEAUX"/>
    <s v="78 COURS VITTON"/>
    <s v="LYON 06"/>
    <n v="69"/>
    <x v="0"/>
    <n v="69006"/>
    <s v=" "/>
    <s v=" "/>
    <s v=" "/>
    <m/>
    <m/>
    <m/>
    <s v="N"/>
    <n v="15"/>
    <n v="30"/>
    <n v="39"/>
    <m/>
    <m/>
    <m/>
    <m/>
    <m/>
    <n v="0"/>
    <n v="0"/>
    <s v="EUR"/>
    <s v="06/15/2026"/>
    <x v="1"/>
    <m/>
    <s v="Domestic"/>
    <s v="Your Packaging"/>
    <d v="1899-12-30T09:46:00"/>
    <n v="55"/>
    <n v="6.52"/>
    <n v="0"/>
    <n v="-41.86"/>
    <n v="19.66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n v="46271"/>
    <x v="419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08"/>
    <n v="36.08"/>
    <s v="P,HARMA"/>
    <s v="PHARMACIE DELECOURT"/>
    <s v="PHARMACIE DELECOURT"/>
    <s v="546 AVENUE VICTOR HUGO"/>
    <s v="ENTRAIGUES-SUR-LA-SORGUE"/>
    <n v="84"/>
    <x v="0"/>
    <n v="8432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2:13:00"/>
    <n v="42.4"/>
    <n v="5.03"/>
    <n v="0"/>
    <n v="-32.270000000000003"/>
    <n v="15.16"/>
    <s v="EUR"/>
    <n v="1.1527377519999999"/>
    <s v="kg"/>
  </r>
  <r>
    <n v="14.480000000000004"/>
    <m/>
    <m/>
    <s v=""/>
    <s v="ST"/>
    <n v="200720433"/>
    <n v="202606"/>
    <s v="Express"/>
    <s v="UO"/>
    <s v="FedEx Priority"/>
    <s v="Bill_Sender_Prepaid"/>
    <n v="46087"/>
    <n v="46148"/>
    <x v="420"/>
    <m/>
    <s v="HYDRATIS B2B"/>
    <s v="HYDRATIS B2B"/>
    <s v="VOIE COMMUNALE 4"/>
    <s v="CR?ANCEY"/>
    <n v="21"/>
    <s v="FR"/>
    <n v="21320"/>
    <n v="70.540000000000006"/>
    <n v="8.36"/>
    <n v="0"/>
    <n v="-53.69"/>
    <n v="25.21"/>
    <n v="4"/>
    <n v="65.78"/>
    <n v="65.78"/>
    <s v="O,Olg"/>
    <s v="PHARMACIE DU ROULE"/>
    <s v="PHARMACIE DU ROULE"/>
    <s v="71 AVENUE FRANKLIN"/>
    <s v="PARIS 08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4:00"/>
    <n v="60.6"/>
    <n v="7.18"/>
    <n v="0"/>
    <n v="-46.12"/>
    <n v="21.66"/>
    <s v="EUR"/>
    <n v="1.164090147"/>
    <s v="kg"/>
  </r>
  <r>
    <n v="11.469999999999999"/>
    <m/>
    <m/>
    <s v=""/>
    <s v="ST"/>
    <n v="200720433"/>
    <n v="202606"/>
    <s v="Express"/>
    <s v="UO"/>
    <s v="FedEx Priority"/>
    <s v="Bill_Sender_Prepaid"/>
    <n v="46059"/>
    <d v="2026-03-06T00:00:00"/>
    <x v="421"/>
    <m/>
    <s v="HYDRATIS B2B"/>
    <s v="HYDRATIS B2B"/>
    <s v="VOIE COMMUNALE 4"/>
    <s v="CR?ANCEY"/>
    <n v="21"/>
    <s v="FR"/>
    <n v="21320"/>
    <n v="55.98"/>
    <n v="6.64"/>
    <n v="0"/>
    <n v="-42.61"/>
    <n v="20.010000000000002"/>
    <n v="3"/>
    <n v="46.2"/>
    <n v="7.92"/>
    <s v="P,HARMACIE NECKER"/>
    <s v="PHARMACIE NECKER-PASTEUR"/>
    <s v="PHARMACIE NECKER-PASTEUR"/>
    <s v="47 BOULEVARD PASTEUR"/>
    <s v="PARIS 15"/>
    <n v="75"/>
    <x v="0"/>
    <n v="75015"/>
    <s v=" "/>
    <s v=" "/>
    <s v=" "/>
    <m/>
    <m/>
    <m/>
    <s v="N"/>
    <n v="30"/>
    <n v="31"/>
    <n v="39"/>
    <m/>
    <m/>
    <m/>
    <m/>
    <m/>
    <n v="0"/>
    <n v="0"/>
    <s v="EUR"/>
    <d v="2026-08-06T00:00:00"/>
    <x v="0"/>
    <m/>
    <s v="Domestic"/>
    <s v="Your Packaging"/>
    <d v="1899-12-30T11:15:00"/>
    <n v="48"/>
    <n v="5.69"/>
    <n v="0"/>
    <n v="-36.53"/>
    <n v="17.16"/>
    <s v="EUR"/>
    <n v="1.166343978"/>
    <s v="kg"/>
  </r>
  <r>
    <n v="11.14"/>
    <m/>
    <m/>
    <s v="entreprise"/>
    <s v="ST"/>
    <n v="200720433"/>
    <n v="202606"/>
    <s v="Express"/>
    <s v="UO"/>
    <s v="FedEx Priority"/>
    <s v="Bill_Sender_Prepaid"/>
    <n v="46301"/>
    <n v="46332"/>
    <x v="422"/>
    <m/>
    <s v="HYDRATIS B2B"/>
    <s v="HYDRATIS B2B"/>
    <s v="VOIE COMMUNALE 4"/>
    <s v="CR?ANCEY"/>
    <n v="21"/>
    <s v="FR"/>
    <n v="21320"/>
    <n v="53.74"/>
    <n v="6.38"/>
    <n v="0"/>
    <n v="-40.89"/>
    <n v="19.22"/>
    <n v="5"/>
    <n v="42.02"/>
    <n v="42.02"/>
    <s v="P,Pharmacie"/>
    <s v="PHARMACIE PHARMALYVE"/>
    <s v="PHARMACIE PHARMALYVE"/>
    <s v="43 RUE DES CANUS"/>
    <s v="MAISONS-LAFFITTE"/>
    <n v="78"/>
    <x v="0"/>
    <n v="78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43:00"/>
    <n v="46.6"/>
    <n v="5.53"/>
    <n v="0"/>
    <n v="-35.46"/>
    <n v="16.670000000000002"/>
    <s v="EUR"/>
    <n v="1.153163127"/>
    <s v="kg"/>
  </r>
  <r>
    <n v="11.14"/>
    <m/>
    <m/>
    <s v="entreprise"/>
    <s v="ST"/>
    <n v="200720433"/>
    <n v="202606"/>
    <s v="Express"/>
    <s v="UO"/>
    <s v="FedEx Priority"/>
    <s v="Bill_Sender_Prepaid"/>
    <n v="46028"/>
    <n v="46059"/>
    <x v="423"/>
    <m/>
    <s v="HYDRATIS B2B"/>
    <s v="HYDRATIS B2B"/>
    <s v="VOIE COMMUNALE 4"/>
    <s v="CR?ANCEY"/>
    <n v="21"/>
    <s v="FR"/>
    <n v="21320"/>
    <n v="54.36"/>
    <n v="6.45"/>
    <n v="0"/>
    <n v="-41.36"/>
    <n v="19.440000000000001"/>
    <n v="3"/>
    <n v="43.34"/>
    <n v="4.62"/>
    <s v="V,AUABAN"/>
    <s v="PHARMACIE QUARRE MULLET"/>
    <s v="PHARMACIE QUARRE MULLET"/>
    <s v="16 T AV JOHN FITZGERALD KENNEDY"/>
    <s v="ARRAS"/>
    <n v="62"/>
    <x v="0"/>
    <n v="62000"/>
    <s v=" "/>
    <s v=" "/>
    <s v=" "/>
    <m/>
    <m/>
    <m/>
    <s v="N"/>
    <n v="4"/>
    <n v="74"/>
    <n v="113"/>
    <m/>
    <m/>
    <m/>
    <m/>
    <m/>
    <n v="0"/>
    <n v="0"/>
    <s v="EUR"/>
    <n v="46240"/>
    <x v="0"/>
    <m/>
    <s v="Domestic"/>
    <s v="Your Packaging"/>
    <d v="1899-12-30T09:12:00"/>
    <n v="46.6"/>
    <n v="5.53"/>
    <n v="0"/>
    <n v="-35.46"/>
    <n v="16.670000000000002"/>
    <s v="EUR"/>
    <n v="1.1664392109999999"/>
    <s v="kg"/>
  </r>
  <r>
    <n v="18.829999999999998"/>
    <m/>
    <m/>
    <s v="entreprise"/>
    <s v="ST"/>
    <n v="200720433"/>
    <n v="202606"/>
    <s v="Express"/>
    <s v="UO"/>
    <s v="FedEx Priority"/>
    <s v="Bill_Sender_Prepaid"/>
    <n v="46240"/>
    <n v="46271"/>
    <x v="424"/>
    <m/>
    <s v="HYDRATIS B2B"/>
    <s v="HYDRATIS B2B"/>
    <s v="VOIE COMMUNALE 4"/>
    <s v="CR?ANCEY"/>
    <n v="21"/>
    <s v="FR"/>
    <n v="21320"/>
    <n v="90.84"/>
    <n v="110.35"/>
    <n v="0"/>
    <n v="-69.13"/>
    <n v="132.06"/>
    <n v="6"/>
    <n v="94.16"/>
    <n v="94.16"/>
    <s v="S,TEPHANIE"/>
    <s v="PHARMACIE DES BLANCS MONTS"/>
    <s v="PHARMACIE DES BLANCS MONTS"/>
    <s v="1 PLACE MARC LANVIN"/>
    <s v="ARRAS"/>
    <n v="62"/>
    <x v="0"/>
    <n v="6200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08:50:00"/>
    <n v="78.8"/>
    <n v="95.73"/>
    <n v="0"/>
    <n v="-59.97"/>
    <n v="114.56"/>
    <s v="EUR"/>
    <n v="1.1527377519999999"/>
    <s v="kg"/>
  </r>
  <r>
    <n v="13.809999999999995"/>
    <m/>
    <m/>
    <s v="entreprise"/>
    <s v="ST"/>
    <n v="200720433"/>
    <n v="202606"/>
    <s v="Express"/>
    <s v="UO"/>
    <s v="FedEx Priority"/>
    <s v="Bill_Sender_Prepaid"/>
    <n v="46028"/>
    <n v="46059"/>
    <x v="425"/>
    <m/>
    <s v="HYDRATIS B2B"/>
    <s v="HYDRATIS B2B"/>
    <s v="VOIE COMMUNALE 4"/>
    <s v="CR?ANCEY"/>
    <n v="21"/>
    <s v="FR"/>
    <n v="21320"/>
    <n v="67.42"/>
    <n v="19.989999999999998"/>
    <n v="0"/>
    <n v="-51.31"/>
    <n v="36.1"/>
    <n v="4"/>
    <n v="60.5"/>
    <n v="13.2"/>
    <s v="A,CUUEIL"/>
    <s v="PHARMACIE BRAISE"/>
    <s v="PHARMACIE BRAISE"/>
    <s v="129 AVENUE DE LA GARE"/>
    <s v="TANINGES"/>
    <n v="74"/>
    <x v="0"/>
    <n v="7444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7:38:00"/>
    <n v="57.8"/>
    <n v="17.14"/>
    <n v="0"/>
    <n v="-43.99"/>
    <n v="30.95"/>
    <s v="EUR"/>
    <n v="1.1664392109999999"/>
    <s v="kg"/>
  </r>
  <r>
    <n v="6.4499999999999993"/>
    <m/>
    <m/>
    <s v=""/>
    <s v="ST"/>
    <n v="200720433"/>
    <n v="202606"/>
    <s v="Express"/>
    <s v="UO"/>
    <s v="FedEx Priority"/>
    <s v="Bill_Sender_Prepaid"/>
    <n v="46118"/>
    <n v="46148"/>
    <x v="426"/>
    <m/>
    <s v="HYDRATIS B2B"/>
    <s v="HYDRATIS B2B"/>
    <s v="VOIE COMMUNALE 4"/>
    <s v="CR?ANCEY"/>
    <n v="21"/>
    <s v="FR"/>
    <n v="21320"/>
    <n v="31.42"/>
    <n v="3.72"/>
    <n v="0"/>
    <n v="-23.92"/>
    <n v="11.23"/>
    <n v="1"/>
    <n v="13.2"/>
    <n v="13.2"/>
    <s v="S,AS"/>
    <s v="PARAPHARMACIE AUCHAN BLOIS"/>
    <s v="PARAPHARMACIE AUCHAN BLOIS"/>
    <s v="99 RUE PIERRE GILLES DE GENNES"/>
    <s v="VINEUIL"/>
    <n v="41"/>
    <x v="0"/>
    <n v="413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28:00"/>
    <n v="27"/>
    <n v="3.2"/>
    <n v="0"/>
    <n v="-20.55"/>
    <n v="9.65"/>
    <s v="EUR"/>
    <n v="1.163778556"/>
    <s v="kg"/>
  </r>
  <r>
    <n v="17.159999999999997"/>
    <m/>
    <m/>
    <s v="entreprise"/>
    <s v="ST"/>
    <n v="200720433"/>
    <n v="202606"/>
    <s v="Express"/>
    <s v="UO"/>
    <s v="FedEx Priority"/>
    <s v="Bill_Sender_Prepaid"/>
    <s v="05/27/2026"/>
    <s v="05/29/2026"/>
    <x v="427"/>
    <m/>
    <s v="HYDRATIS B2B"/>
    <s v="HYDRATIS B2B"/>
    <s v="VOIE COMMUNALE 4"/>
    <s v="CR?ANCEY"/>
    <n v="21"/>
    <s v="FR"/>
    <n v="21320"/>
    <n v="83.59"/>
    <n v="8.89"/>
    <n v="0"/>
    <n v="-63.61"/>
    <n v="28.87"/>
    <n v="5"/>
    <n v="82.06"/>
    <n v="14.3"/>
    <s v="P,HARMACIE DU MO"/>
    <s v="PHARMACIE DU MOULIN"/>
    <s v="PHARMACIE DU MOULIN"/>
    <s v="CCIAL INTERMARCHE"/>
    <s v="SALERNES"/>
    <n v="83"/>
    <x v="0"/>
    <n v="83690"/>
    <s v=" "/>
    <s v=" "/>
    <s v=" "/>
    <m/>
    <m/>
    <m/>
    <s v="N"/>
    <n v="4"/>
    <n v="74"/>
    <n v="113"/>
    <m/>
    <m/>
    <m/>
    <m/>
    <m/>
    <n v="0"/>
    <n v="0"/>
    <s v="EUR"/>
    <n v="46240"/>
    <x v="0"/>
    <m/>
    <s v="Domestic"/>
    <s v="Your Packaging"/>
    <d v="1899-12-30T11:45:00"/>
    <n v="71.8"/>
    <n v="7.64"/>
    <n v="0"/>
    <n v="-54.64"/>
    <n v="24.8"/>
    <s v="EUR"/>
    <n v="1.164252783"/>
    <s v="kg"/>
  </r>
  <r>
    <n v="19.840000000000003"/>
    <m/>
    <m/>
    <s v="entreprise"/>
    <s v="ST"/>
    <n v="200720433"/>
    <n v="202606"/>
    <s v="Express"/>
    <s v="UO"/>
    <s v="FedEx Priority"/>
    <s v="Bill_Sender_Prepaid"/>
    <n v="46301"/>
    <n v="46332"/>
    <x v="428"/>
    <m/>
    <s v="HYDRATIS B2B"/>
    <s v="HYDRATIS B2B"/>
    <s v="VOIE COMMUNALE 4"/>
    <s v="CR?ANCEY"/>
    <n v="21"/>
    <s v="FR"/>
    <n v="21320"/>
    <n v="95.71"/>
    <n v="110.98"/>
    <n v="0"/>
    <n v="-72.83"/>
    <n v="133.86000000000001"/>
    <n v="7"/>
    <n v="99.22"/>
    <n v="99.22"/>
    <s v="),*3M*"/>
    <s v="PHARMACIE DU GARET"/>
    <s v="PHARMACIE DU GARET"/>
    <s v="1050 BOULEVARD BURDEAU"/>
    <s v="VILLEFRANCHE-SUR-SAONE"/>
    <n v="69"/>
    <x v="0"/>
    <n v="694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21:00"/>
    <n v="83"/>
    <n v="96.24"/>
    <n v="0"/>
    <n v="-63.16"/>
    <n v="116.08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s v="05/28/2026"/>
    <s v="05/29/2026"/>
    <x v="429"/>
    <m/>
    <s v="HYDRATIS B2B"/>
    <s v="HYDRATIS B2B"/>
    <s v="VOIE COMMUNALE 4"/>
    <s v="CR?ANCEY"/>
    <n v="21"/>
    <s v="FR"/>
    <n v="21320"/>
    <n v="49.32"/>
    <n v="5.25"/>
    <n v="0"/>
    <n v="-37.54"/>
    <n v="17.03"/>
    <n v="2"/>
    <n v="35.64"/>
    <n v="3.52"/>
    <s v="P,H"/>
    <s v="PHARMACIE LES ROUTES"/>
    <s v="PHARMACIE LES ROUTES"/>
    <s v="21 BD LOUIS C DELESCLUZE"/>
    <s v="TOULON"/>
    <n v="83"/>
    <x v="0"/>
    <n v="8320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1:17:00"/>
    <n v="42.4"/>
    <n v="4.51"/>
    <n v="0"/>
    <n v="-32.270000000000003"/>
    <n v="14.64"/>
    <s v="EUR"/>
    <n v="1.163318249"/>
    <s v="kg"/>
  </r>
  <r>
    <n v="11.809999999999995"/>
    <m/>
    <m/>
    <s v=""/>
    <s v="ST"/>
    <n v="200720433"/>
    <n v="202606"/>
    <s v="Express"/>
    <s v="UO"/>
    <s v="FedEx Priority"/>
    <s v="Bill_Sender_Prepaid"/>
    <d v="2026-03-06T00:00:00"/>
    <d v="2026-04-06T00:00:00"/>
    <x v="430"/>
    <m/>
    <s v="HYDRATIS B2B"/>
    <s v="HYDRATIS B2B"/>
    <s v="VOIE COMMUNALE 4"/>
    <s v="CR?ANCEY"/>
    <n v="21"/>
    <s v="FR"/>
    <n v="21320"/>
    <n v="57.51"/>
    <n v="6.81"/>
    <n v="0"/>
    <n v="-43.76"/>
    <n v="20.56"/>
    <n v="3"/>
    <n v="48.4"/>
    <n v="7.26"/>
    <s v="B,EN"/>
    <s v="PHARMA D'ALBIGNY ET DE L'IMPERIAL"/>
    <s v="PHARMACIE D'ALBIGNY"/>
    <s v="20 AVENUE DE LA MAVERIA"/>
    <s v="ANNECY"/>
    <n v="74"/>
    <x v="0"/>
    <n v="7494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22:00"/>
    <n v="49.4"/>
    <n v="5.85"/>
    <n v="0"/>
    <n v="-37.590000000000003"/>
    <n v="17.66"/>
    <s v="EUR"/>
    <n v="1.164090147"/>
    <s v="kg"/>
  </r>
  <r>
    <n v="10.129999999999995"/>
    <m/>
    <m/>
    <s v="entreprise"/>
    <s v="ST"/>
    <n v="200720433"/>
    <n v="202606"/>
    <s v="Express"/>
    <s v="UO"/>
    <s v="FedEx Priority"/>
    <s v="Bill_Sender_Prepaid"/>
    <s v="05/29/2026"/>
    <d v="2026-02-06T00:00:00"/>
    <x v="431"/>
    <m/>
    <s v="HYDRATIS B2B"/>
    <s v="HYDRATIS B2B"/>
    <s v="VOIE COMMUNALE 4"/>
    <s v="CR?ANCEY"/>
    <n v="21"/>
    <s v="FR"/>
    <n v="21320"/>
    <n v="49.45"/>
    <n v="5.87"/>
    <n v="0"/>
    <n v="-37.64"/>
    <n v="17.68"/>
    <n v="3"/>
    <n v="37.18"/>
    <n v="5.94"/>
    <s v="F,Fourel"/>
    <s v="PHARMACIE DES ALIZES"/>
    <s v="PHARMACIE DES ALIZES"/>
    <s v="CCIAL INTERMARCHE"/>
    <s v="CRACH"/>
    <n v="56"/>
    <x v="0"/>
    <n v="5695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9:44:00"/>
    <n v="42.4"/>
    <n v="5.03"/>
    <n v="0"/>
    <n v="-32.270000000000003"/>
    <n v="15.16"/>
    <s v="EUR"/>
    <n v="1.166343978"/>
    <s v="kg"/>
  </r>
  <r>
    <n v="13.479999999999997"/>
    <m/>
    <m/>
    <s v="entreprise"/>
    <s v="ST"/>
    <n v="200720433"/>
    <n v="202606"/>
    <s v="Express"/>
    <s v="UO"/>
    <s v="FedEx Priority"/>
    <s v="Bill_Sender_Prepaid"/>
    <d v="2026-08-06T00:00:00"/>
    <n v="46271"/>
    <x v="432"/>
    <m/>
    <s v="HYDRATIS B2B"/>
    <s v="HYDRATIS B2B"/>
    <s v="VOIE COMMUNALE 4"/>
    <s v="CR?ANCEY"/>
    <n v="21"/>
    <s v="FR"/>
    <n v="21320"/>
    <n v="65.010000000000005"/>
    <n v="7.7"/>
    <n v="0"/>
    <n v="-49.48"/>
    <n v="23.24"/>
    <n v="4"/>
    <n v="59.4"/>
    <n v="59.4"/>
    <s v="M,ORGANE"/>
    <s v="PHARMACIE DE L 'EUROPE"/>
    <s v="PHARMACIE DE L 'EUROPE"/>
    <s v="3 BOULEVARD DE CASCAIS"/>
    <s v="BIARRITZ"/>
    <n v="64"/>
    <x v="0"/>
    <n v="64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5:00"/>
    <n v="56.4"/>
    <n v="6.68"/>
    <n v="0"/>
    <n v="-42.92"/>
    <n v="20.16"/>
    <s v="EUR"/>
    <n v="1.1527377519999999"/>
    <s v="kg"/>
  </r>
  <r>
    <n v="13.479999999999997"/>
    <m/>
    <m/>
    <s v=""/>
    <s v="ST"/>
    <n v="200720433"/>
    <n v="202606"/>
    <s v="Express"/>
    <s v="UO"/>
    <s v="FedEx Priority"/>
    <s v="Bill_Sender_Prepaid"/>
    <n v="46118"/>
    <d v="2026-05-06T00:00:00"/>
    <x v="433"/>
    <m/>
    <s v="HYDRATIS B2B"/>
    <s v="HYDRATIS B2B"/>
    <s v="VOIE COMMUNALE 4"/>
    <s v="CR?ANCEY"/>
    <n v="21"/>
    <s v="FR"/>
    <n v="21320"/>
    <n v="65.64"/>
    <n v="7.77"/>
    <n v="0"/>
    <n v="-49.95"/>
    <n v="23.46"/>
    <n v="3"/>
    <n v="59.4"/>
    <n v="59.4"/>
    <s v="P,Php"/>
    <s v="GRANDE PHARMACIE DU POUZIN"/>
    <s v="GRANDE PHARMACIE DU POUZIN"/>
    <s v="51 AVENUE JEAN CLAUDE DUPAU"/>
    <s v="LE POUZIN"/>
    <n v="7"/>
    <x v="0"/>
    <n v="7250"/>
    <s v=" "/>
    <s v=" "/>
    <s v=" "/>
    <m/>
    <m/>
    <m/>
    <s v="N"/>
    <n v="31"/>
    <n v="31"/>
    <n v="41"/>
    <m/>
    <m/>
    <m/>
    <m/>
    <m/>
    <n v="0"/>
    <n v="0"/>
    <s v="EUR"/>
    <s v="06/15/2026"/>
    <x v="1"/>
    <m/>
    <s v="Domestic"/>
    <s v="Your Packaging"/>
    <d v="1899-12-30T11:13:00"/>
    <n v="56.4"/>
    <n v="6.68"/>
    <n v="0"/>
    <n v="-42.92"/>
    <n v="20.16"/>
    <s v="EUR"/>
    <n v="1.163778556"/>
    <s v="kg"/>
  </r>
  <r>
    <n v="15.149999999999999"/>
    <m/>
    <m/>
    <s v="entreprise"/>
    <s v="ST"/>
    <n v="200720433"/>
    <n v="202606"/>
    <s v="Express"/>
    <s v="UO"/>
    <s v="FedEx Priority"/>
    <s v="Bill_Sender_Prepaid"/>
    <n v="46301"/>
    <d v="2026-11-06T00:00:00"/>
    <x v="434"/>
    <m/>
    <s v="HYDRATIS B2B"/>
    <s v="HYDRATIS B2B"/>
    <s v="VOIE COMMUNALE 4"/>
    <s v="CR?ANCEY"/>
    <n v="21"/>
    <s v="FR"/>
    <n v="21320"/>
    <n v="73.11"/>
    <n v="8.66"/>
    <n v="0"/>
    <n v="-55.64"/>
    <n v="26.13"/>
    <n v="4"/>
    <n v="68.64"/>
    <n v="68.64"/>
    <s v="F,Picard"/>
    <s v="GRANDE PHARMACIE DE LA GARE"/>
    <s v="GRANDE PHARMACIE DE LA GARE"/>
    <s v="DOMAINE DE LA GARE"/>
    <s v="ANNONAY"/>
    <n v="7"/>
    <x v="0"/>
    <n v="7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7:00"/>
    <n v="63.4"/>
    <n v="7.51"/>
    <n v="0"/>
    <n v="-48.25"/>
    <n v="22.66"/>
    <s v="EUR"/>
    <n v="1.153163127"/>
    <s v="kg"/>
  </r>
  <r>
    <n v="8.4599999999999973"/>
    <m/>
    <m/>
    <s v="entreprise"/>
    <s v="ST"/>
    <n v="200720433"/>
    <n v="202606"/>
    <s v="Express"/>
    <s v="UO"/>
    <s v="FedEx Priority"/>
    <s v="Bill_Sender_Prepaid"/>
    <s v="05/28/2026"/>
    <s v="05/29/2026"/>
    <x v="435"/>
    <m/>
    <s v="HYDRATIS B2B"/>
    <s v="HYDRATIS B2B"/>
    <s v="VOIE COMMUNALE 4"/>
    <s v="CR?ANCEY"/>
    <n v="21"/>
    <s v="FR"/>
    <n v="21320"/>
    <n v="41.18"/>
    <n v="4.3899999999999997"/>
    <n v="0"/>
    <n v="-31.34"/>
    <n v="14.23"/>
    <n v="2"/>
    <n v="24.86"/>
    <n v="5.28"/>
    <s v="T,RRILSE"/>
    <s v="PHARMACIE DES TERRILS"/>
    <s v="PHARMACIE DES TERRILS"/>
    <s v="135 RUE JULES GUESDE"/>
    <s v="LIEVIN"/>
    <n v="62"/>
    <x v="0"/>
    <n v="62800"/>
    <s v=" "/>
    <s v=" "/>
    <s v=" "/>
    <m/>
    <m/>
    <m/>
    <s v="N"/>
    <n v="20"/>
    <n v="20"/>
    <n v="29"/>
    <m/>
    <m/>
    <m/>
    <m/>
    <m/>
    <n v="0"/>
    <n v="0"/>
    <s v="EUR"/>
    <d v="2026-08-06T00:00:00"/>
    <x v="0"/>
    <m/>
    <s v="Domestic"/>
    <s v="Your Packaging"/>
    <d v="1899-12-30T10:38:00"/>
    <n v="35.4"/>
    <n v="3.77"/>
    <n v="0"/>
    <n v="-26.94"/>
    <n v="12.23"/>
    <s v="EUR"/>
    <n v="1.163318249"/>
    <s v="kg"/>
  </r>
  <r>
    <n v="5.7799999999999976"/>
    <m/>
    <m/>
    <s v="entreprise"/>
    <s v="ST"/>
    <n v="200720433"/>
    <n v="202606"/>
    <s v="Express"/>
    <s v="UO"/>
    <s v="FedEx Priority"/>
    <s v="Bill_Sender_Prepaid"/>
    <d v="2026-01-06T00:00:00"/>
    <d v="2026-03-06T00:00:00"/>
    <x v="436"/>
    <m/>
    <s v="HYDRATIS B2B"/>
    <s v="HYDRATIS B2B"/>
    <s v="VOIE COMMUNALE 4"/>
    <s v="CR?ANCEY"/>
    <n v="21"/>
    <s v="FR"/>
    <n v="21320"/>
    <n v="28.23"/>
    <n v="36.5"/>
    <n v="0"/>
    <n v="-21.49"/>
    <n v="43.24"/>
    <n v="1"/>
    <n v="8.14"/>
    <n v="8.14"/>
    <s v="P,OLI"/>
    <s v="PHARMACIE DE PIETRALBA"/>
    <s v="PHARMACIE DE PIETRALBA"/>
    <s v="10 AV, DU MONT THABOR"/>
    <s v="AJACCIO"/>
    <n v="20"/>
    <x v="0"/>
    <n v="2009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11:00"/>
    <n v="24.2"/>
    <n v="31.29"/>
    <n v="0"/>
    <n v="-18.420000000000002"/>
    <n v="37.07"/>
    <s v="EUR"/>
    <n v="1.166439210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437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D,UVAL"/>
    <s v="PHARMACIE DE BARFLEUR"/>
    <s v="PHARMACIE DE BARFLEUR"/>
    <s v="49 RUE SAINT THOMAS BECKET"/>
    <s v="BARFLEUR"/>
    <n v="50"/>
    <x v="0"/>
    <n v="507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3:28:00"/>
    <n v="39.6"/>
    <n v="4.6900000000000004"/>
    <n v="0"/>
    <n v="-30.14"/>
    <n v="14.15"/>
    <s v="EUR"/>
    <n v="1.1526181719999999"/>
    <s v="kg"/>
  </r>
  <r>
    <n v="7.7900000000000027"/>
    <m/>
    <m/>
    <s v="entreprise"/>
    <s v="ST"/>
    <n v="200720433"/>
    <n v="202606"/>
    <s v="Express"/>
    <s v="UO"/>
    <s v="FedEx Priority"/>
    <s v="Bill_Sender_Prepaid"/>
    <d v="2026-02-06T00:00:00"/>
    <d v="2026-03-06T00:00:00"/>
    <x v="438"/>
    <m/>
    <s v="HYDRATIS B2B"/>
    <s v="HYDRATIS B2B"/>
    <s v="VOIE COMMUNALE 4"/>
    <s v="CR?ANCEY"/>
    <n v="21"/>
    <s v="FR"/>
    <n v="21320"/>
    <n v="38.020000000000003"/>
    <n v="4.5"/>
    <n v="0"/>
    <n v="-28.94"/>
    <n v="13.59"/>
    <n v="2"/>
    <n v="21.56"/>
    <n v="3.52"/>
    <s v="H,Robert"/>
    <s v="PHARMACIE MEAL"/>
    <s v="PHARMACIE MEAL"/>
    <s v="181 AVENUE DU 4 AOUT 1944"/>
    <s v="VANNES"/>
    <n v="56"/>
    <x v="0"/>
    <n v="560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27:00"/>
    <n v="32.6"/>
    <n v="3.86"/>
    <n v="0"/>
    <n v="-24.81"/>
    <n v="11.65"/>
    <s v="EUR"/>
    <n v="1.166343978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4-06T00:00:00"/>
    <n v="46148"/>
    <x v="439"/>
    <m/>
    <s v="HYDRATIS B2B"/>
    <s v="HYDRATIS B2B"/>
    <s v="VOIE COMMUNALE 4"/>
    <s v="CR?ANCEY"/>
    <n v="21"/>
    <s v="FR"/>
    <n v="21320"/>
    <n v="46.09"/>
    <n v="5.46"/>
    <n v="0"/>
    <n v="-35.08"/>
    <n v="16.47"/>
    <n v="2"/>
    <n v="33"/>
    <n v="33"/>
    <s v="P,HARMA LORENZO"/>
    <s v="PHARMACIE LORENZO"/>
    <s v="PHARMACIE LORENZO"/>
    <s v="83 BVD AUGUSTE BLANQUI"/>
    <s v="PARIS"/>
    <n v="75"/>
    <x v="0"/>
    <n v="75013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38:00"/>
    <n v="39.6"/>
    <n v="4.6900000000000004"/>
    <n v="0"/>
    <n v="-30.14"/>
    <n v="14.15"/>
    <s v="EUR"/>
    <n v="1.163778556"/>
    <s v="kg"/>
  </r>
  <r>
    <n v="13.14"/>
    <m/>
    <m/>
    <s v="entreprise"/>
    <s v="ST"/>
    <n v="200720433"/>
    <n v="202606"/>
    <s v="Express"/>
    <s v="UO"/>
    <s v="FedEx Priority"/>
    <s v="Bill_Sender_Prepaid"/>
    <d v="2026-09-06T00:00:00"/>
    <d v="2026-10-06T00:00:00"/>
    <x v="440"/>
    <m/>
    <s v="HYDRATIS B2B"/>
    <s v="HYDRATIS B2B"/>
    <s v="VOIE COMMUNALE 4"/>
    <s v="CR?ANCEY"/>
    <n v="21"/>
    <s v="FR"/>
    <n v="21320"/>
    <n v="63.39"/>
    <n v="7.52"/>
    <n v="0"/>
    <n v="-48.25"/>
    <n v="22.66"/>
    <n v="4"/>
    <n v="55.22"/>
    <n v="55.22"/>
    <s v="S,Severine"/>
    <s v="PHARMACIE DES CENTURIONS"/>
    <s v="PHARMACIE DES CENTURIONS"/>
    <s v="57 AVENUE DES CENTURIONS"/>
    <s v="CASTELNAU-LE-LEZ"/>
    <n v="34"/>
    <x v="0"/>
    <n v="34170"/>
    <s v=" "/>
    <s v=" "/>
    <s v=" "/>
    <m/>
    <m/>
    <m/>
    <s v="N"/>
    <n v="4"/>
    <n v="74"/>
    <n v="114"/>
    <m/>
    <m/>
    <m/>
    <m/>
    <m/>
    <n v="0"/>
    <n v="0"/>
    <s v="EUR"/>
    <s v="06/15/2026"/>
    <x v="1"/>
    <m/>
    <s v="Domestic"/>
    <s v="Your Packaging"/>
    <d v="1899-12-30T10:32:00"/>
    <n v="55"/>
    <n v="6.52"/>
    <n v="0"/>
    <n v="-41.86"/>
    <n v="19.66"/>
    <s v="EUR"/>
    <n v="1.1526181719999999"/>
    <s v="kg"/>
  </r>
  <r>
    <n v="19.840000000000003"/>
    <m/>
    <m/>
    <s v="entreprise"/>
    <s v="ST"/>
    <n v="200720433"/>
    <n v="202606"/>
    <s v="Express"/>
    <s v="UO"/>
    <s v="FedEx Priority"/>
    <s v="Bill_Sender_Prepaid"/>
    <d v="2026-04-06T00:00:00"/>
    <d v="2026-05-06T00:00:00"/>
    <x v="441"/>
    <m/>
    <s v="HYDRATIS B2B"/>
    <s v="HYDRATIS B2B"/>
    <s v="VOIE COMMUNALE 4"/>
    <s v="CR?ANCEY"/>
    <n v="21"/>
    <s v="FR"/>
    <n v="21320"/>
    <n v="96.59"/>
    <n v="11.45"/>
    <n v="0"/>
    <n v="-73.5"/>
    <n v="34.54"/>
    <n v="5"/>
    <n v="101.2"/>
    <n v="101.2"/>
    <s v="L,ILBOUAZIZ"/>
    <s v="PHARMACIE DU CAP FERRET"/>
    <s v="PHARMACIE DU CAP FERRET"/>
    <s v="5 BOULEVARD DE LA PLAGE"/>
    <s v="L?GE-CAP-FERRET"/>
    <n v="33"/>
    <x v="0"/>
    <n v="33970"/>
    <s v=" "/>
    <s v=" "/>
    <s v=" "/>
    <m/>
    <m/>
    <m/>
    <s v="N"/>
    <n v="29"/>
    <n v="31"/>
    <n v="39"/>
    <m/>
    <m/>
    <m/>
    <m/>
    <m/>
    <n v="0"/>
    <n v="0"/>
    <s v="EUR"/>
    <s v="06/15/2026"/>
    <x v="1"/>
    <m/>
    <s v="Domestic"/>
    <s v="Your Packaging"/>
    <d v="1899-12-30T12:09:00"/>
    <n v="83"/>
    <n v="9.84"/>
    <n v="0"/>
    <n v="-63.16"/>
    <n v="29.68"/>
    <s v="EUR"/>
    <n v="1.163778556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442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08"/>
    <n v="36.08"/>
    <s v="M,Maryse"/>
    <s v="GRANDE PHARMACIE DU CENTRE"/>
    <s v="GRANDE PHARMACIE DU CENTRE"/>
    <s v="1 RUE GAMBETTA"/>
    <s v="CASTELNAUDARY"/>
    <n v="11"/>
    <x v="0"/>
    <n v="1140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1:24:00"/>
    <n v="42.4"/>
    <n v="5.03"/>
    <n v="0"/>
    <n v="-32.270000000000003"/>
    <n v="15.16"/>
    <s v="EUR"/>
    <n v="1.1526181719999999"/>
    <s v="kg"/>
  </r>
  <r>
    <n v="8.129999999999999"/>
    <m/>
    <m/>
    <s v="entreprise"/>
    <s v="ST"/>
    <n v="200720433"/>
    <n v="202606"/>
    <s v="Express"/>
    <s v="UO"/>
    <s v="FedEx Priority"/>
    <s v="Bill_Sender_Prepaid"/>
    <s v="05/28/2026"/>
    <s v="05/29/2026"/>
    <x v="443"/>
    <m/>
    <s v="HYDRATIS B2B"/>
    <s v="HYDRATIS B2B"/>
    <s v="VOIE COMMUNALE 4"/>
    <s v="CR?ANCEY"/>
    <n v="21"/>
    <s v="FR"/>
    <n v="21320"/>
    <n v="39.549999999999997"/>
    <n v="4.21"/>
    <n v="0"/>
    <n v="-30.1"/>
    <n v="13.67"/>
    <n v="2"/>
    <n v="24.2"/>
    <n v="3.08"/>
    <s v="C,Clemence"/>
    <s v="PHARMACIE ROMANECHE THORINS"/>
    <s v="PHARMACIE ROMANECHE THORINS"/>
    <s v="600 ROUTE NATIONALE 6"/>
    <s v="ROMANECHE-THORINS"/>
    <n v="71"/>
    <x v="0"/>
    <n v="7157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43:00"/>
    <n v="34"/>
    <n v="3.62"/>
    <n v="0"/>
    <n v="-25.87"/>
    <n v="11.75"/>
    <s v="EUR"/>
    <n v="1.163318249"/>
    <s v="kg"/>
  </r>
  <r>
    <n v="11.469999999999999"/>
    <m/>
    <m/>
    <s v="entreprise"/>
    <s v="ST"/>
    <n v="200720433"/>
    <n v="202606"/>
    <s v="Express"/>
    <s v="UO"/>
    <s v="FedEx Priority"/>
    <s v="Bill_Sender_Prepaid"/>
    <n v="46118"/>
    <d v="2026-05-06T00:00:00"/>
    <x v="444"/>
    <m/>
    <s v="HYDRATIS B2B"/>
    <s v="HYDRATIS B2B"/>
    <s v="VOIE COMMUNALE 4"/>
    <s v="CR?ANCEY"/>
    <n v="21"/>
    <s v="FR"/>
    <n v="21320"/>
    <n v="55.86"/>
    <n v="6.62"/>
    <n v="0"/>
    <n v="-42.51"/>
    <n v="19.97"/>
    <n v="3"/>
    <n v="46.2"/>
    <n v="46.2"/>
    <s v="C,OEUR"/>
    <s v="PHARMACIE COEUR DE PARIS"/>
    <s v="PHARMACIE COEUR DE PARIS"/>
    <s v="19 RUE AUBER"/>
    <s v="PARIS 9"/>
    <n v="75"/>
    <x v="0"/>
    <n v="75009"/>
    <s v=" "/>
    <s v=" "/>
    <s v=" "/>
    <m/>
    <m/>
    <m/>
    <s v="N"/>
    <n v="20"/>
    <n v="20"/>
    <n v="30"/>
    <m/>
    <m/>
    <m/>
    <m/>
    <m/>
    <n v="0"/>
    <n v="0"/>
    <s v="EUR"/>
    <s v="06/15/2026"/>
    <x v="1"/>
    <m/>
    <s v="Domestic"/>
    <s v="Your Packaging"/>
    <d v="1899-12-30T08:03:00"/>
    <n v="48"/>
    <n v="5.69"/>
    <n v="0"/>
    <n v="-36.53"/>
    <n v="17.16"/>
    <s v="EUR"/>
    <n v="1.163778556"/>
    <s v="kg"/>
  </r>
  <r>
    <n v="8.129999999999999"/>
    <m/>
    <m/>
    <s v="entreprise"/>
    <s v="ST"/>
    <n v="200720433"/>
    <n v="202606"/>
    <s v="Express"/>
    <s v="UO"/>
    <s v="FedEx Priority"/>
    <s v="Bill_Sender_Prepaid"/>
    <s v="05/29/2026"/>
    <n v="46028"/>
    <x v="445"/>
    <m/>
    <s v="HYDRATIS B2B"/>
    <s v="HYDRATIS B2B"/>
    <s v="VOIE COMMUNALE 4"/>
    <s v="CR?ANCEY"/>
    <n v="21"/>
    <s v="FR"/>
    <n v="21320"/>
    <n v="39.57"/>
    <n v="4.21"/>
    <n v="0"/>
    <n v="-30.11"/>
    <n v="13.67"/>
    <n v="2"/>
    <n v="24.2"/>
    <n v="3.52"/>
    <s v="A,Aurelien"/>
    <s v="CERP RHIN RHONE MED"/>
    <s v="CERP RHIN RHONE MED"/>
    <s v="24 BIS RUE DE LA CHARMEUSE"/>
    <s v="BAVILLIERS"/>
    <n v="90"/>
    <x v="0"/>
    <n v="908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20:00"/>
    <n v="34"/>
    <n v="3.62"/>
    <n v="0"/>
    <n v="-25.87"/>
    <n v="11.75"/>
    <s v="EUR"/>
    <n v="1.163724384"/>
    <s v="kg"/>
  </r>
  <r>
    <n v="13.809999999999995"/>
    <m/>
    <m/>
    <s v="entreprise"/>
    <s v="ST"/>
    <n v="200720433"/>
    <n v="202606"/>
    <s v="Express"/>
    <s v="UO"/>
    <s v="FedEx Priority"/>
    <s v="Bill_Sender_Prepaid"/>
    <n v="46118"/>
    <n v="46148"/>
    <x v="446"/>
    <m/>
    <s v="HYDRATIS B2B"/>
    <s v="HYDRATIS B2B"/>
    <s v="VOIE COMMUNALE 4"/>
    <s v="CR?ANCEY"/>
    <n v="21"/>
    <s v="FR"/>
    <n v="21320"/>
    <n v="67.27"/>
    <n v="7.96"/>
    <n v="0"/>
    <n v="-51.19"/>
    <n v="24.03"/>
    <n v="3"/>
    <n v="61.6"/>
    <n v="61.6"/>
    <s v="V,Venturra"/>
    <s v="PHARMACIE ICART"/>
    <s v="PHARMACIE ICART"/>
    <s v="34 RUE DU VIEL HOPITAL"/>
    <s v="POLIGNY"/>
    <n v="39"/>
    <x v="0"/>
    <n v="39800"/>
    <s v=" "/>
    <s v=" "/>
    <s v=" "/>
    <m/>
    <m/>
    <m/>
    <s v="N"/>
    <n v="30"/>
    <n v="31"/>
    <n v="41"/>
    <m/>
    <m/>
    <m/>
    <m/>
    <m/>
    <n v="0"/>
    <n v="0"/>
    <s v="EUR"/>
    <s v="06/15/2026"/>
    <x v="1"/>
    <m/>
    <s v="Domestic"/>
    <s v="Your Packaging"/>
    <d v="1899-12-30T11:50:00"/>
    <n v="57.8"/>
    <n v="6.84"/>
    <n v="0"/>
    <n v="-43.99"/>
    <n v="20.65"/>
    <s v="EUR"/>
    <n v="1.163778556"/>
    <s v="kg"/>
  </r>
  <r>
    <n v="10.800000000000004"/>
    <m/>
    <m/>
    <s v="entreprise"/>
    <s v="ST"/>
    <n v="200720433"/>
    <n v="202606"/>
    <s v="Express"/>
    <s v="UO"/>
    <s v="FedEx Priority"/>
    <s v="Bill_Sender_Prepaid"/>
    <n v="46240"/>
    <d v="2026-09-06T00:00:00"/>
    <x v="447"/>
    <m/>
    <s v="HYDRATIS B2B"/>
    <s v="HYDRATIS B2B"/>
    <s v="VOIE COMMUNALE 4"/>
    <s v="CR?ANCEY"/>
    <n v="21"/>
    <s v="FR"/>
    <n v="21320"/>
    <n v="52.1"/>
    <n v="6.17"/>
    <n v="0"/>
    <n v="-39.65"/>
    <n v="18.62"/>
    <n v="3"/>
    <n v="41.8"/>
    <n v="41.8"/>
    <s v="V,AVASSEUR"/>
    <s v="PHARMACIE FLOTTE-COUILLEAUX"/>
    <s v="PHARMACIE FLOTTE-COUILLEAUX"/>
    <s v="CCIAL LES ROCHERES"/>
    <s v="MULSANNE"/>
    <n v="72"/>
    <x v="0"/>
    <n v="722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01:00"/>
    <n v="45.2"/>
    <n v="5.35"/>
    <n v="0"/>
    <n v="-34.4"/>
    <n v="16.149999999999999"/>
    <s v="EUR"/>
    <n v="1.1527377519999999"/>
    <s v="kg"/>
  </r>
  <r>
    <n v="7.4600000000000009"/>
    <m/>
    <m/>
    <s v="entreprise"/>
    <s v="ST"/>
    <n v="200720433"/>
    <n v="202606"/>
    <s v="Express"/>
    <s v="UO"/>
    <s v="FedEx Priority"/>
    <s v="Bill_Sender_Prepaid"/>
    <d v="2026-11-05T00:00:00"/>
    <d v="1899-12-31T00:00:00"/>
    <x v="448"/>
    <m/>
    <s v="HYDRATIS B2B"/>
    <s v="HYDRATIS B2B"/>
    <s v="VOIE COMMUNALE 4"/>
    <s v="CR?ANCEY"/>
    <n v="21"/>
    <s v="FR"/>
    <n v="21320"/>
    <n v="36.770000000000003"/>
    <n v="3.92"/>
    <n v="0"/>
    <n v="-27.98"/>
    <n v="12.72"/>
    <n v="2"/>
    <n v="18.920000000000002"/>
    <n v="2.64"/>
    <s v="J,EAN MARC"/>
    <s v="PHARMACIE DE BERNIN"/>
    <s v="PHARMACIE DE BERNIN"/>
    <s v="143 RD 1090"/>
    <s v="BERNIN"/>
    <n v="38"/>
    <x v="0"/>
    <n v="3819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0:00:00"/>
    <n v="31.2"/>
    <n v="3.33"/>
    <n v="0"/>
    <n v="-23.74"/>
    <n v="10.79"/>
    <s v="EUR"/>
    <n v="1.178605944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9-06T00:00:00"/>
    <n v="46301"/>
    <x v="449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L,EPARQUIER"/>
    <s v="PHARMACIE SAINT SAUVEURAISE"/>
    <s v="PHARMACIE SAINT SAUVEURAISE"/>
    <s v="1 RUE DU GENERAL BRADLEY"/>
    <s v="SAINT-SAUVEUR-VILLAGES"/>
    <n v="50"/>
    <x v="0"/>
    <n v="504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1:00"/>
    <n v="39.6"/>
    <n v="4.6900000000000004"/>
    <n v="0"/>
    <n v="-30.14"/>
    <n v="14.15"/>
    <s v="EUR"/>
    <n v="1.1526181719999999"/>
    <s v="kg"/>
  </r>
  <r>
    <n v="14.82"/>
    <m/>
    <m/>
    <s v="entreprise"/>
    <s v="ST"/>
    <n v="200720433"/>
    <n v="202606"/>
    <s v="Express"/>
    <s v="UO"/>
    <s v="FedEx Priority"/>
    <s v="Bill_Sender_Prepaid"/>
    <n v="46301"/>
    <n v="46332"/>
    <x v="450"/>
    <m/>
    <s v="HYDRATIS B2B"/>
    <s v="HYDRATIS B2B"/>
    <s v="VOIE COMMUNALE 4"/>
    <s v="CR?ANCEY"/>
    <n v="21"/>
    <s v="FR"/>
    <n v="21320"/>
    <n v="71.5"/>
    <n v="108.1"/>
    <n v="0"/>
    <n v="-54.41"/>
    <n v="125.19"/>
    <n v="6"/>
    <n v="67.760000000000005"/>
    <n v="67.760000000000005"/>
    <s v="P,HARMA ST GER"/>
    <s v="PHARMACIE SAINT GERVASY"/>
    <s v="PHARMACIE SAINT GERVASY"/>
    <s v="1 PLACE DU MARCHE"/>
    <s v="SAINT-GERVASY"/>
    <n v="30"/>
    <x v="0"/>
    <n v="303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8:00"/>
    <n v="62"/>
    <n v="93.74"/>
    <n v="0"/>
    <n v="-47.18"/>
    <n v="108.56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5-06T00:00:00"/>
    <d v="2026-06-06T00:00:00"/>
    <x v="451"/>
    <m/>
    <s v="HYDRATIS B2B"/>
    <s v="HYDRATIS B2B"/>
    <s v="VOIE COMMUNALE 4"/>
    <s v="CR?ANCEY"/>
    <n v="21"/>
    <s v="FR"/>
    <n v="21320"/>
    <n v="47.61"/>
    <n v="5.64"/>
    <n v="0"/>
    <n v="-36.229999999999997"/>
    <n v="17.02"/>
    <n v="3"/>
    <n v="35.200000000000003"/>
    <n v="35.200000000000003"/>
    <s v="G,AULIARD"/>
    <s v="PHARMACIE BEAUREGARD"/>
    <s v="PHARMACIE BEAUREGARD"/>
    <s v="7 RUE PIERRE MENDES FRANCE"/>
    <s v="COULANGES-LES-NEVERS"/>
    <n v="58"/>
    <x v="0"/>
    <n v="586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00:00"/>
    <n v="41"/>
    <n v="4.8600000000000003"/>
    <n v="0"/>
    <n v="-31.2"/>
    <n v="14.66"/>
    <s v="EUR"/>
    <n v="1.161210911"/>
    <s v="kg"/>
  </r>
  <r>
    <n v="6.7899999999999991"/>
    <m/>
    <m/>
    <s v="entreprise"/>
    <s v="ST"/>
    <n v="200720433"/>
    <n v="202606"/>
    <s v="Express"/>
    <s v="UO"/>
    <s v="FedEx Priority"/>
    <s v="Bill_Sender_Prepaid"/>
    <d v="2026-02-06T00:00:00"/>
    <d v="2026-03-06T00:00:00"/>
    <x v="452"/>
    <m/>
    <s v="HYDRATIS B2B"/>
    <s v="HYDRATIS B2B"/>
    <s v="VOIE COMMUNALE 4"/>
    <s v="CR?ANCEY"/>
    <n v="21"/>
    <s v="FR"/>
    <n v="21320"/>
    <n v="33.119999999999997"/>
    <n v="3.92"/>
    <n v="0"/>
    <n v="-25.2"/>
    <n v="11.84"/>
    <n v="1"/>
    <n v="15.4"/>
    <n v="1.1000000000000001"/>
    <s v="J,Jung"/>
    <s v="INTERSPORT FORBACH"/>
    <s v="INTERSPORT FORBACH"/>
    <s v="EHL SPORT SAS"/>
    <s v="FORBACH"/>
    <n v="57"/>
    <x v="0"/>
    <n v="57600"/>
    <s v=" "/>
    <s v=" "/>
    <s v=" "/>
    <m/>
    <m/>
    <m/>
    <s v="N"/>
    <n v="30"/>
    <n v="30"/>
    <n v="39"/>
    <m/>
    <m/>
    <m/>
    <m/>
    <m/>
    <n v="0"/>
    <n v="0"/>
    <s v="EUR"/>
    <n v="46240"/>
    <x v="0"/>
    <m/>
    <s v="Domestic"/>
    <s v="Your Packaging"/>
    <d v="1899-12-30T10:15:00"/>
    <n v="28.4"/>
    <n v="3.36"/>
    <n v="0"/>
    <n v="-21.61"/>
    <n v="10.15"/>
    <s v="EUR"/>
    <n v="1.166343978"/>
    <s v="kg"/>
  </r>
  <r>
    <n v="11.469999999999999"/>
    <m/>
    <m/>
    <s v="entreprise"/>
    <s v="ST"/>
    <n v="200720433"/>
    <n v="202606"/>
    <s v="Express"/>
    <s v="UO"/>
    <s v="FedEx Priority"/>
    <s v="Bill_Sender_Prepaid"/>
    <s v="05/29/2026"/>
    <d v="2026-01-06T00:00:00"/>
    <x v="453"/>
    <m/>
    <s v="HYDRATIS B2B"/>
    <s v="HYDRATIS B2B"/>
    <s v="VOIE COMMUNALE 4"/>
    <s v="CR?ANCEY"/>
    <n v="21"/>
    <s v="FR"/>
    <n v="21320"/>
    <n v="55.86"/>
    <n v="5.95"/>
    <n v="0"/>
    <n v="-42.51"/>
    <n v="19.29"/>
    <n v="3"/>
    <n v="44.88"/>
    <n v="6.6"/>
    <s v="F,AIDHERBEPHI"/>
    <s v="PHARMACIE FAIDHERBE - LOUGUET"/>
    <s v="PHARMACIE FAIDHERBE - LOUGUET"/>
    <s v="43 RUE FAIDHERBE"/>
    <s v="PARIS 11"/>
    <n v="75"/>
    <x v="0"/>
    <n v="75011"/>
    <s v=" "/>
    <s v=" "/>
    <s v=" "/>
    <m/>
    <m/>
    <m/>
    <s v="N"/>
    <n v="30"/>
    <n v="40"/>
    <n v="31"/>
    <m/>
    <m/>
    <m/>
    <m/>
    <m/>
    <n v="0"/>
    <n v="0"/>
    <s v="EUR"/>
    <n v="46240"/>
    <x v="0"/>
    <m/>
    <s v="Domestic"/>
    <s v="Your Packaging"/>
    <d v="1899-12-30T13:18:00"/>
    <n v="48"/>
    <n v="5.1100000000000003"/>
    <n v="0"/>
    <n v="-36.53"/>
    <n v="16.579999999999998"/>
    <s v="EUR"/>
    <n v="1.163724384"/>
    <s v="kg"/>
  </r>
  <r>
    <n v="9.4600000000000009"/>
    <m/>
    <m/>
    <s v="entreprise"/>
    <s v="ST"/>
    <n v="200720433"/>
    <n v="202606"/>
    <s v="Express"/>
    <s v="UO"/>
    <s v="FedEx Priority"/>
    <s v="Bill_Sender_Prepaid"/>
    <s v="05/29/2026"/>
    <n v="46028"/>
    <x v="454"/>
    <m/>
    <s v="HYDRATIS B2B"/>
    <s v="HYDRATIS B2B"/>
    <s v="VOIE COMMUNALE 4"/>
    <s v="CR?ANCEY"/>
    <n v="21"/>
    <s v="FR"/>
    <n v="21320"/>
    <n v="46.08"/>
    <n v="4.9000000000000004"/>
    <n v="0"/>
    <n v="-35.07"/>
    <n v="15.91"/>
    <n v="2"/>
    <n v="33"/>
    <n v="3.52"/>
    <s v="N,Nathaliie"/>
    <s v="PHARMACIE ABTAN HAGEGE"/>
    <s v="PHARMACIE ABTAN HAGEGE"/>
    <s v="58 AVENUE DE LA GRANDE ILE"/>
    <s v="VOISINS LE BRETONNEUX"/>
    <n v="78"/>
    <x v="0"/>
    <n v="7896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42:00"/>
    <n v="39.6"/>
    <n v="4.21"/>
    <n v="0"/>
    <n v="-30.14"/>
    <n v="13.67"/>
    <s v="EUR"/>
    <n v="1.163724384"/>
    <s v="kg"/>
  </r>
  <r>
    <n v="16.159999999999997"/>
    <m/>
    <m/>
    <s v="entreprise"/>
    <s v="ST"/>
    <n v="200720433"/>
    <n v="202606"/>
    <s v="Express"/>
    <s v="UO"/>
    <s v="FedEx Priority"/>
    <s v="Bill_Sender_Prepaid"/>
    <n v="46271"/>
    <n v="46301"/>
    <x v="455"/>
    <m/>
    <s v="HYDRATIS B2B"/>
    <s v="HYDRATIS B2B"/>
    <s v="VOIE COMMUNALE 4"/>
    <s v="CR?ANCEY"/>
    <n v="21"/>
    <s v="FR"/>
    <n v="21320"/>
    <n v="77.92"/>
    <n v="9.23"/>
    <n v="0"/>
    <n v="-59.29"/>
    <n v="27.86"/>
    <n v="3"/>
    <n v="75.459999999999994"/>
    <n v="75.459999999999994"/>
    <s v="S,Couche"/>
    <s v="PHARMACIE DE LA VALLEE VIOLETTE"/>
    <s v="PHARMACIE DE LA VALLEE VIOLETT"/>
    <s v="ALLEE DE CHENONCEAUX"/>
    <s v="JOU?-L?S-TOURS"/>
    <n v="37"/>
    <x v="0"/>
    <n v="373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4:25:00"/>
    <n v="67.599999999999994"/>
    <n v="8.01"/>
    <n v="0"/>
    <n v="-51.44"/>
    <n v="24.17"/>
    <s v="EUR"/>
    <n v="1.15261817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456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M,EZANGE"/>
    <s v="PHARMACIE DE MARTIGNE"/>
    <s v="PHARMACIE DE MARTIGNE"/>
    <s v="3 PLACE DE L'EGLISE"/>
    <s v="MARTIGNE-SUR-MAYENNE"/>
    <n v="53"/>
    <x v="0"/>
    <n v="534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1:00"/>
    <n v="39.6"/>
    <n v="4.6900000000000004"/>
    <n v="0"/>
    <n v="-30.14"/>
    <n v="14.15"/>
    <s v="EUR"/>
    <n v="1.1527377519999999"/>
    <s v="kg"/>
  </r>
  <r>
    <n v="7.7900000000000027"/>
    <m/>
    <m/>
    <s v="entreprise"/>
    <s v="ST"/>
    <n v="200720433"/>
    <n v="202606"/>
    <s v="Express"/>
    <s v="UO"/>
    <s v="FedEx Priority"/>
    <s v="Bill_Sender_Prepaid"/>
    <d v="2026-01-06T00:00:00"/>
    <d v="2026-02-06T00:00:00"/>
    <x v="457"/>
    <m/>
    <s v="HYDRATIS B2B"/>
    <s v="HYDRATIS B2B"/>
    <s v="VOIE COMMUNALE 4"/>
    <s v="CR?ANCEY"/>
    <n v="21"/>
    <s v="FR"/>
    <n v="21320"/>
    <n v="38.03"/>
    <n v="4.5"/>
    <n v="0"/>
    <n v="-28.94"/>
    <n v="13.59"/>
    <n v="2"/>
    <n v="21.78"/>
    <n v="3.96"/>
    <s v="S,PORT"/>
    <s v="SPORT 2000 NIMES"/>
    <s v="SPORT 2000 NIMES"/>
    <s v="105 RUE DU PERE BROTTIER"/>
    <s v="N?MES"/>
    <n v="30"/>
    <x v="0"/>
    <n v="3000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2:55:00"/>
    <n v="32.6"/>
    <n v="3.86"/>
    <n v="0"/>
    <n v="-24.81"/>
    <n v="11.65"/>
    <s v="EUR"/>
    <n v="1.1664392109999999"/>
    <s v="kg"/>
  </r>
  <r>
    <n v="8.7999999999999972"/>
    <m/>
    <m/>
    <s v="entreprise"/>
    <s v="ST"/>
    <n v="200720433"/>
    <n v="202606"/>
    <s v="Express"/>
    <s v="UO"/>
    <s v="FedEx Priority"/>
    <s v="Bill_Sender_Prepaid"/>
    <s v="05/26/2026"/>
    <n v="46118"/>
    <x v="458"/>
    <m/>
    <s v="HYDRATIS B2B"/>
    <s v="HYDRATIS B2B"/>
    <s v="VOIE COMMUNALE 4"/>
    <s v="CR?ANCEY"/>
    <n v="21"/>
    <s v="FR"/>
    <n v="21320"/>
    <n v="42.72"/>
    <n v="4.55"/>
    <n v="0"/>
    <n v="-32.5"/>
    <n v="14.77"/>
    <n v="2"/>
    <n v="27.28"/>
    <n v="3.52"/>
    <s v="P,ARAPHARMACIE A"/>
    <s v="PARAPHARMACIE AUCHAN LYON ST PRIEST"/>
    <s v="PARAPHARMACIE AUCHAN LYON ST P"/>
    <s v="CC AUCHAN - ZAC DU CHAMP DU PONT"/>
    <s v="SAINT-PRIEST"/>
    <n v="69"/>
    <x v="0"/>
    <n v="69800"/>
    <s v=" "/>
    <s v=" "/>
    <s v=" "/>
    <m/>
    <m/>
    <m/>
    <s v="N"/>
    <n v="29"/>
    <n v="34"/>
    <n v="41"/>
    <m/>
    <m/>
    <m/>
    <m/>
    <m/>
    <n v="0"/>
    <n v="0"/>
    <s v="EUR"/>
    <n v="46240"/>
    <x v="0"/>
    <m/>
    <s v="Domestic"/>
    <s v="Your Packaging"/>
    <d v="1899-12-30T10:50:00"/>
    <n v="36.799999999999997"/>
    <n v="3.92"/>
    <n v="0"/>
    <n v="-28"/>
    <n v="12.72"/>
    <s v="EUR"/>
    <n v="1.160833478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148"/>
    <n v="46240"/>
    <x v="459"/>
    <m/>
    <s v="HYDRATIS B2B"/>
    <s v="HYDRATIS B2B"/>
    <s v="VOIE COMMUNALE 4"/>
    <s v="CR?ANCEY"/>
    <n v="21"/>
    <s v="FR"/>
    <n v="21320"/>
    <n v="47.61"/>
    <n v="5.64"/>
    <n v="0"/>
    <n v="-36.229999999999997"/>
    <n v="17.02"/>
    <n v="2"/>
    <n v="33.880000000000003"/>
    <n v="33.880000000000003"/>
    <s v="C,OUTURIER"/>
    <s v="PHARMACIE DES HALLES"/>
    <s v="PHARMACIE DES HALLES"/>
    <s v="145 AVENUE MARECHAL FOCH"/>
    <s v="CHATILLON-SUR-CHALARONNE"/>
    <n v="1"/>
    <x v="0"/>
    <n v="14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1:20:00"/>
    <n v="41"/>
    <n v="4.8600000000000003"/>
    <n v="0"/>
    <n v="-31.2"/>
    <n v="14.66"/>
    <s v="EUR"/>
    <n v="1.161210911"/>
    <s v="kg"/>
  </r>
  <r>
    <n v="11.469999999999999"/>
    <m/>
    <m/>
    <s v=""/>
    <s v="ST"/>
    <n v="200720433"/>
    <n v="202606"/>
    <s v="Express"/>
    <s v="UO"/>
    <s v="FedEx Priority"/>
    <s v="Bill_Sender_Prepaid"/>
    <d v="2026-03-06T00:00:00"/>
    <d v="2026-05-06T00:00:00"/>
    <x v="460"/>
    <m/>
    <s v="HYDRATIS B2B"/>
    <s v="HYDRATIS B2B"/>
    <s v="VOIE COMMUNALE 4"/>
    <s v="CR?ANCEY"/>
    <n v="21"/>
    <s v="FR"/>
    <n v="21320"/>
    <n v="55.88"/>
    <n v="6.62"/>
    <n v="0"/>
    <n v="-42.52"/>
    <n v="19.98"/>
    <n v="3"/>
    <n v="46.2"/>
    <n v="46.2"/>
    <s v="Y,ANG"/>
    <s v="PHARMACIE DE LA POMPE"/>
    <s v="PHARMACIE DE LA POMPE"/>
    <s v="66 RUE DE LA POMPE"/>
    <s v="PARIS 16"/>
    <n v="75"/>
    <x v="0"/>
    <n v="75116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4:00"/>
    <n v="48"/>
    <n v="5.69"/>
    <n v="0"/>
    <n v="-36.53"/>
    <n v="17.16"/>
    <s v="EUR"/>
    <n v="1.164090147"/>
    <s v="kg"/>
  </r>
  <r>
    <n v="6.4499999999999993"/>
    <m/>
    <m/>
    <s v="entreprise"/>
    <s v="ST"/>
    <n v="200720433"/>
    <n v="202606"/>
    <s v="Express"/>
    <s v="UO"/>
    <s v="FedEx Priority"/>
    <s v="Bill_Sender_Prepaid"/>
    <d v="2026-10-06T00:00:00"/>
    <d v="2026-11-06T00:00:00"/>
    <x v="461"/>
    <m/>
    <s v="HYDRATIS B2B"/>
    <s v="HYDRATIS B2B"/>
    <s v="VOIE COMMUNALE 4"/>
    <s v="CR?ANCEY"/>
    <n v="21"/>
    <s v="FR"/>
    <n v="21320"/>
    <n v="31.14"/>
    <n v="3.69"/>
    <n v="0"/>
    <n v="-23.7"/>
    <n v="11.13"/>
    <n v="2"/>
    <n v="13.2"/>
    <n v="13.2"/>
    <s v="P,Pharm"/>
    <s v="PHARMACIE LACROIX"/>
    <s v="PHARMACIE LACROIX"/>
    <s v="2 IMPASSE ARMAND DE CRUX"/>
    <s v="CRESPI?RES"/>
    <n v="78"/>
    <x v="0"/>
    <n v="78121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16:00"/>
    <n v="27"/>
    <n v="3.2"/>
    <n v="0"/>
    <n v="-20.55"/>
    <n v="9.65"/>
    <s v="EUR"/>
    <n v="1.153163127"/>
    <s v="kg"/>
  </r>
  <r>
    <n v="19.840000000000003"/>
    <m/>
    <m/>
    <s v="entreprise"/>
    <s v="ST"/>
    <n v="200720433"/>
    <n v="202606"/>
    <s v="Express"/>
    <s v="UO"/>
    <s v="FedEx Priority"/>
    <s v="Bill_Sender_Prepaid"/>
    <n v="46240"/>
    <n v="46271"/>
    <x v="462"/>
    <m/>
    <s v="HYDRATIS B2B"/>
    <s v="HYDRATIS B2B"/>
    <s v="VOIE COMMUNALE 4"/>
    <s v="CR?ANCEY"/>
    <n v="21"/>
    <s v="FR"/>
    <n v="21320"/>
    <n v="95.68"/>
    <n v="110.94"/>
    <n v="0"/>
    <n v="-72.81"/>
    <n v="133.81"/>
    <n v="6"/>
    <n v="99.88"/>
    <n v="99.88"/>
    <s v="I,SABELLE"/>
    <s v="PHARMACIE DU DAUPHINE"/>
    <s v="PHARMACIE DU DAUPHINE"/>
    <s v="6 AVENUE HENRI BARBUSSE"/>
    <s v="BOURGOIN-JALLIEU"/>
    <n v="38"/>
    <x v="0"/>
    <n v="38300"/>
    <s v=" "/>
    <s v=" "/>
    <s v=" "/>
    <m/>
    <m/>
    <m/>
    <s v="N"/>
    <n v="26"/>
    <n v="32"/>
    <n v="41"/>
    <m/>
    <m/>
    <m/>
    <m/>
    <m/>
    <n v="0"/>
    <n v="0"/>
    <s v="EUR"/>
    <s v="06/15/2026"/>
    <x v="1"/>
    <m/>
    <s v="Domestic"/>
    <s v="Your Packaging"/>
    <d v="1899-12-30T10:41:00"/>
    <n v="83"/>
    <n v="96.24"/>
    <n v="0"/>
    <n v="-63.16"/>
    <n v="116.08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148"/>
    <n v="46179"/>
    <x v="463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P,HIE"/>
    <s v="PHARMACIE MINSTER"/>
    <s v="PHARMACIE MINSTER"/>
    <s v="116 RUE DU GENERAL DE GAULLE"/>
    <s v="LIGNY-EN-BARROIS"/>
    <n v="55"/>
    <x v="0"/>
    <n v="55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57:00"/>
    <n v="39.6"/>
    <n v="4.6900000000000004"/>
    <n v="0"/>
    <n v="-30.14"/>
    <n v="14.15"/>
    <s v="EUR"/>
    <n v="1.161210911"/>
    <s v="kg"/>
  </r>
  <r>
    <n v="8.129999999999999"/>
    <m/>
    <m/>
    <s v="entreprise"/>
    <s v="ST"/>
    <n v="200720433"/>
    <n v="202606"/>
    <s v="Express"/>
    <s v="UO"/>
    <s v="FedEx Priority"/>
    <s v="Bill_Sender_Prepaid"/>
    <n v="46118"/>
    <n v="46148"/>
    <x v="464"/>
    <m/>
    <s v="HYDRATIS B2B"/>
    <s v="HYDRATIS B2B"/>
    <s v="VOIE COMMUNALE 4"/>
    <s v="CR?ANCEY"/>
    <n v="21"/>
    <s v="FR"/>
    <n v="21320"/>
    <n v="39.57"/>
    <n v="4.6900000000000004"/>
    <n v="0"/>
    <n v="-30.11"/>
    <n v="14.15"/>
    <n v="2"/>
    <n v="24.2"/>
    <n v="24.2"/>
    <s v="M,AZARE"/>
    <s v="PHARMACIE CENTRALE SERVANNAISE"/>
    <s v="PHARMACIE CENTRALE SERVANNAISE"/>
    <s v="31 RUE VILLE PEPIN"/>
    <s v="SAINT-MALO"/>
    <n v="35"/>
    <x v="0"/>
    <n v="35400"/>
    <s v=" "/>
    <s v=" "/>
    <s v=" "/>
    <m/>
    <m/>
    <m/>
    <s v="N"/>
    <n v="30"/>
    <n v="30"/>
    <n v="40"/>
    <m/>
    <m/>
    <m/>
    <m/>
    <m/>
    <n v="0"/>
    <n v="0"/>
    <s v="EUR"/>
    <s v="06/15/2026"/>
    <x v="1"/>
    <m/>
    <s v="Domestic"/>
    <s v="Your Packaging"/>
    <d v="1899-12-30T11:53:00"/>
    <n v="34"/>
    <n v="4.03"/>
    <n v="0"/>
    <n v="-25.87"/>
    <n v="12.16"/>
    <s v="EUR"/>
    <n v="1.163778556"/>
    <s v="kg"/>
  </r>
  <r>
    <n v="6.4499999999999993"/>
    <m/>
    <m/>
    <s v="entreprise"/>
    <s v="ST"/>
    <n v="200720433"/>
    <n v="202606"/>
    <s v="Express"/>
    <s v="UO"/>
    <s v="FedEx Priority"/>
    <s v="Bill_Sender_Prepaid"/>
    <n v="46148"/>
    <n v="46240"/>
    <x v="465"/>
    <m/>
    <s v="HYDRATIS B2B"/>
    <s v="HYDRATIS B2B"/>
    <s v="VOIE COMMUNALE 4"/>
    <s v="CR?ANCEY"/>
    <n v="21"/>
    <s v="FR"/>
    <n v="21320"/>
    <n v="31.35"/>
    <n v="3.72"/>
    <n v="0"/>
    <n v="-23.86"/>
    <n v="11.21"/>
    <n v="1"/>
    <n v="13.2"/>
    <n v="13.2"/>
    <m/>
    <s v="PARAPHARMACIE INTERMARCHE BAZEILLES"/>
    <s v="PARAPHARMACIE INTERMARCHE BAZE"/>
    <s v="RN 43"/>
    <s v="BAZEILLES"/>
    <n v="8"/>
    <x v="0"/>
    <n v="81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6:51:00"/>
    <n v="27"/>
    <n v="3.2"/>
    <n v="0"/>
    <n v="-20.55"/>
    <n v="9.65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148"/>
    <n v="46240"/>
    <x v="466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6.08"/>
    <n v="36.08"/>
    <s v="L,EURIDAN"/>
    <s v="PHARMACIE DE LA JUSTICE"/>
    <s v="PHARMACIE DE LA JUSTICE"/>
    <s v="161 RUE JULES GUESDE"/>
    <s v="LYS-LEZ-LANNOY"/>
    <n v="59"/>
    <x v="0"/>
    <n v="5939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46:00"/>
    <n v="42.4"/>
    <n v="5.03"/>
    <n v="0"/>
    <n v="-32.270000000000003"/>
    <n v="15.16"/>
    <s v="EUR"/>
    <n v="1.161210911"/>
    <s v="kg"/>
  </r>
  <r>
    <n v="10.800000000000004"/>
    <m/>
    <m/>
    <s v="entreprise"/>
    <s v="ST"/>
    <n v="200720433"/>
    <n v="202606"/>
    <s v="Express"/>
    <s v="UO"/>
    <s v="FedEx Priority"/>
    <s v="Bill_Sender_Prepaid"/>
    <n v="46301"/>
    <n v="46332"/>
    <x v="467"/>
    <m/>
    <s v="HYDRATIS B2B"/>
    <s v="HYDRATIS B2B"/>
    <s v="VOIE COMMUNALE 4"/>
    <s v="CR?ANCEY"/>
    <n v="21"/>
    <s v="FR"/>
    <n v="21320"/>
    <n v="52.12"/>
    <n v="6.17"/>
    <n v="0"/>
    <n v="-39.67"/>
    <n v="18.62"/>
    <n v="3"/>
    <n v="40.04"/>
    <n v="40.04"/>
    <s v="I,NTERSPORT"/>
    <s v="INTERSPORT NANCY 00602"/>
    <s v="INTERSPORT NANCY 00602"/>
    <s v="SAS NANCY SPORT"/>
    <s v="NANCY"/>
    <n v="54"/>
    <x v="0"/>
    <n v="540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09:48:00"/>
    <n v="45.2"/>
    <n v="5.35"/>
    <n v="0"/>
    <n v="-34.4"/>
    <n v="16.149999999999999"/>
    <s v="EUR"/>
    <n v="1.153163127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0-06T00:00:00"/>
    <d v="2026-11-06T00:00:00"/>
    <x v="468"/>
    <m/>
    <s v="HYDRATIS B2B"/>
    <s v="HYDRATIS B2B"/>
    <s v="VOIE COMMUNALE 4"/>
    <s v="CR?ANCEY"/>
    <n v="21"/>
    <s v="FR"/>
    <n v="21320"/>
    <n v="52.12"/>
    <n v="6.17"/>
    <n v="0"/>
    <n v="-39.67"/>
    <n v="18.62"/>
    <n v="3"/>
    <n v="40.04"/>
    <n v="40.04"/>
    <s v="I,NTER"/>
    <s v="INTERSPORT ST DIZIER  00755/000"/>
    <s v="INTERSPORT ST DIZIER  00755/00"/>
    <s v="SAINT DIZIER SPORT"/>
    <s v="SAINT-DIZIER"/>
    <n v="52"/>
    <x v="0"/>
    <n v="52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9:00"/>
    <n v="45.2"/>
    <n v="5.35"/>
    <n v="0"/>
    <n v="-34.4"/>
    <n v="16.149999999999999"/>
    <s v="EUR"/>
    <n v="1.153163127"/>
    <s v="kg"/>
  </r>
  <r>
    <n v="6.7899999999999991"/>
    <m/>
    <m/>
    <s v="entreprise"/>
    <s v="ST"/>
    <n v="200720433"/>
    <n v="202606"/>
    <s v="Express"/>
    <s v="UO"/>
    <s v="FedEx Priority"/>
    <s v="Bill_Sender_Prepaid"/>
    <n v="46028"/>
    <n v="46059"/>
    <x v="469"/>
    <m/>
    <s v="HYDRATIS B2B"/>
    <s v="HYDRATIS B2B"/>
    <s v="VOIE COMMUNALE 4"/>
    <s v="CR?ANCEY"/>
    <n v="21"/>
    <s v="FR"/>
    <n v="21320"/>
    <n v="33.130000000000003"/>
    <n v="3.92"/>
    <n v="0"/>
    <n v="-25.21"/>
    <n v="11.84"/>
    <n v="1"/>
    <n v="15.4"/>
    <n v="1.1000000000000001"/>
    <s v="C,EDRIC"/>
    <s v="SPORT 2000 ANTHY S/ LEMAN"/>
    <s v="SPORT 2000 ANTHY S/ LEMAN"/>
    <s v="17 BOULEVARD DU PRE BIOLLAT"/>
    <s v="ANTHY-SUR-LEMAN"/>
    <n v="74"/>
    <x v="0"/>
    <n v="742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12:00"/>
    <n v="28.4"/>
    <n v="3.36"/>
    <n v="0"/>
    <n v="-21.61"/>
    <n v="10.15"/>
    <s v="EUR"/>
    <n v="1.1664392109999999"/>
    <s v="kg"/>
  </r>
  <r>
    <n v="10.800000000000004"/>
    <m/>
    <m/>
    <s v="entreprise"/>
    <s v="ST"/>
    <n v="200720433"/>
    <n v="202606"/>
    <s v="Express"/>
    <s v="UO"/>
    <s v="FedEx Priority"/>
    <s v="Bill_Sender_Prepaid"/>
    <n v="46028"/>
    <n v="46087"/>
    <x v="470"/>
    <m/>
    <s v="HYDRATIS B2B"/>
    <s v="HYDRATIS B2B"/>
    <s v="VOIE COMMUNALE 4"/>
    <s v="CR?ANCEY"/>
    <n v="21"/>
    <s v="FR"/>
    <n v="21320"/>
    <n v="52.72"/>
    <n v="6.24"/>
    <n v="0"/>
    <n v="-40.130000000000003"/>
    <n v="18.84"/>
    <n v="3"/>
    <n v="41.36"/>
    <n v="3.96"/>
    <s v="B"/>
    <s v="GARCIA CHRISTOPHE"/>
    <s v="PHARMACIE DES PLATANES"/>
    <s v="14 PLACE DU VILLAGE"/>
    <s v="FRONTONAS"/>
    <n v="38"/>
    <x v="0"/>
    <n v="38290"/>
    <s v=" "/>
    <s v=" "/>
    <s v=" "/>
    <m/>
    <m/>
    <m/>
    <s v="N"/>
    <n v="4"/>
    <n v="74"/>
    <n v="115"/>
    <m/>
    <m/>
    <m/>
    <m/>
    <m/>
    <n v="0"/>
    <n v="0"/>
    <s v="EUR"/>
    <n v="46240"/>
    <x v="0"/>
    <m/>
    <s v="Domestic"/>
    <s v="Your Packaging"/>
    <d v="1899-12-30T09:16:00"/>
    <n v="45.2"/>
    <n v="5.35"/>
    <n v="0"/>
    <n v="-34.4"/>
    <n v="16.149999999999999"/>
    <s v="EUR"/>
    <n v="1.1664392109999999"/>
    <s v="kg"/>
  </r>
  <r>
    <n v="10.469999999999999"/>
    <m/>
    <m/>
    <s v="entreprise"/>
    <s v="ST"/>
    <n v="200720433"/>
    <n v="202606"/>
    <s v="Express"/>
    <s v="UO"/>
    <s v="FedEx Priority"/>
    <s v="Bill_Sender_Prepaid"/>
    <n v="46240"/>
    <n v="46271"/>
    <x v="471"/>
    <m/>
    <s v="HYDRATIS B2B"/>
    <s v="HYDRATIS B2B"/>
    <s v="VOIE COMMUNALE 4"/>
    <s v="CR?ANCEY"/>
    <n v="21"/>
    <s v="FR"/>
    <n v="21320"/>
    <n v="50.49"/>
    <n v="5.98"/>
    <n v="0"/>
    <n v="-38.42"/>
    <n v="18.05"/>
    <n v="3"/>
    <n v="38.28"/>
    <n v="38.28"/>
    <s v="C,EYRESTRE"/>
    <s v="PHARMACIE DE CEYRESTE"/>
    <s v="PHARMACIE DE CEYRESTE"/>
    <s v="CHEMIN DES PEUPLIERS"/>
    <s v="CEYRESTE"/>
    <n v="13"/>
    <x v="0"/>
    <n v="13600"/>
    <s v=" "/>
    <s v=" "/>
    <s v=" "/>
    <m/>
    <m/>
    <m/>
    <s v="N"/>
    <n v="26"/>
    <n v="30"/>
    <n v="41"/>
    <m/>
    <m/>
    <m/>
    <m/>
    <m/>
    <n v="0"/>
    <n v="0"/>
    <s v="EUR"/>
    <s v="06/15/2026"/>
    <x v="1"/>
    <m/>
    <s v="Domestic"/>
    <s v="Your Packaging"/>
    <d v="1899-12-30T11:19:00"/>
    <n v="43.8"/>
    <n v="5.19"/>
    <n v="0"/>
    <n v="-33.33"/>
    <n v="15.66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5-06T00:00:00"/>
    <d v="2026-08-06T00:00:00"/>
    <x v="472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6.08"/>
    <n v="36.08"/>
    <s v="P,HARMACIE"/>
    <s v="PHARMACIE DE FEILLENS"/>
    <s v="PHARMACIE DE FEILLENS"/>
    <s v="210 GRANDE RUE"/>
    <s v="FEILLENS"/>
    <n v="1"/>
    <x v="0"/>
    <n v="1570"/>
    <s v=" "/>
    <s v=" "/>
    <s v=" "/>
    <m/>
    <m/>
    <m/>
    <s v="N"/>
    <n v="30"/>
    <n v="33"/>
    <n v="39"/>
    <m/>
    <m/>
    <m/>
    <m/>
    <m/>
    <n v="0"/>
    <n v="0"/>
    <s v="EUR"/>
    <s v="06/15/2026"/>
    <x v="1"/>
    <m/>
    <s v="Domestic"/>
    <s v="Your Packaging"/>
    <d v="1899-12-30T11:04:00"/>
    <n v="42.4"/>
    <n v="5.03"/>
    <n v="0"/>
    <n v="-32.270000000000003"/>
    <n v="15.16"/>
    <s v="EUR"/>
    <n v="1.161210911"/>
    <s v="kg"/>
  </r>
  <r>
    <n v="6.4499999999999993"/>
    <m/>
    <m/>
    <s v="entreprise"/>
    <s v="ST"/>
    <n v="200720433"/>
    <n v="202606"/>
    <s v="Express"/>
    <s v="UO"/>
    <s v="FedEx Priority"/>
    <s v="Bill_Sender_Prepaid"/>
    <s v="05/28/2026"/>
    <n v="46028"/>
    <x v="473"/>
    <m/>
    <s v="HYDRATIS B2B"/>
    <s v="HYDRATIS B2B"/>
    <s v="VOIE COMMUNALE 4"/>
    <s v="CR?ANCEY"/>
    <n v="21"/>
    <s v="FR"/>
    <n v="21320"/>
    <n v="31.41"/>
    <n v="3.34"/>
    <n v="0"/>
    <n v="-23.91"/>
    <n v="10.84"/>
    <n v="1"/>
    <n v="13.2"/>
    <n v="1.1000000000000001"/>
    <s v="K,ERVEVEN"/>
    <s v="PARAPHARMACIE LECLERC PLOUGADIS"/>
    <s v="PARAPHARMACIE LECLERC PLOUGADI"/>
    <s v="TY AR MENEZ"/>
    <s v="PLOUGASTEL-DAOULAS"/>
    <n v="29"/>
    <x v="0"/>
    <n v="2947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02:00"/>
    <n v="27"/>
    <n v="2.87"/>
    <n v="0"/>
    <n v="-20.55"/>
    <n v="9.32"/>
    <s v="EUR"/>
    <n v="1.163318249"/>
    <s v="kg"/>
  </r>
  <r>
    <n v="8.7999999999999972"/>
    <m/>
    <m/>
    <s v="entreprise"/>
    <s v="ST"/>
    <n v="200720433"/>
    <n v="202606"/>
    <s v="Express"/>
    <s v="UO"/>
    <s v="FedEx Priority"/>
    <s v="Bill_Sender_Prepaid"/>
    <d v="2026-04-06T00:00:00"/>
    <d v="2026-05-06T00:00:00"/>
    <x v="474"/>
    <m/>
    <s v="HYDRATIS B2B"/>
    <s v="HYDRATIS B2B"/>
    <s v="VOIE COMMUNALE 4"/>
    <s v="CR?ANCEY"/>
    <n v="21"/>
    <s v="FR"/>
    <n v="21320"/>
    <n v="42.83"/>
    <n v="5.07"/>
    <n v="0"/>
    <n v="-32.590000000000003"/>
    <n v="15.32"/>
    <n v="2"/>
    <n v="28.6"/>
    <n v="28.6"/>
    <s v="G,Guillaume"/>
    <s v="INTERSPORT GAZERAN 00708/000"/>
    <s v="INTERSPORT GAZERAN 00708/000"/>
    <s v="SAS INTER 78"/>
    <s v="GAZERAN"/>
    <n v="78"/>
    <x v="0"/>
    <n v="78125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6:00"/>
    <n v="36.799999999999997"/>
    <n v="4.3600000000000003"/>
    <n v="0"/>
    <n v="-28"/>
    <n v="13.16"/>
    <s v="EUR"/>
    <n v="1.163778556"/>
    <s v="kg"/>
  </r>
  <r>
    <n v="15.82"/>
    <m/>
    <m/>
    <s v="entreprise"/>
    <s v="ST"/>
    <n v="200720433"/>
    <n v="202606"/>
    <s v="Express"/>
    <s v="UO"/>
    <s v="FedEx Priority"/>
    <s v="Bill_Sender_Prepaid"/>
    <s v="05/26/2026"/>
    <s v="05/29/2026"/>
    <x v="475"/>
    <m/>
    <s v="HYDRATIS B2B"/>
    <s v="HYDRATIS B2B"/>
    <s v="VOIE COMMUNALE 4"/>
    <s v="CR?ANCEY"/>
    <n v="21"/>
    <s v="FR"/>
    <n v="21320"/>
    <n v="76.849999999999994"/>
    <n v="8.18"/>
    <n v="0"/>
    <n v="-58.48"/>
    <n v="26.55"/>
    <n v="4"/>
    <n v="74.36"/>
    <n v="11.44"/>
    <s v="P,HARMACENTER"/>
    <s v="PHARMA DU VAL DE VIRE PHARMACENTER"/>
    <s v="PHARMACIE DU VAL DE VIRE"/>
    <s v="20 PASSAGE GUSTAVE LAIR"/>
    <s v="VIRE NORMANDIE"/>
    <n v="14"/>
    <x v="0"/>
    <n v="14500"/>
    <s v=" "/>
    <s v=" "/>
    <s v=" "/>
    <m/>
    <m/>
    <m/>
    <s v="N"/>
    <n v="4"/>
    <n v="74"/>
    <n v="115"/>
    <m/>
    <m/>
    <m/>
    <m/>
    <m/>
    <n v="0"/>
    <n v="0"/>
    <s v="EUR"/>
    <n v="46240"/>
    <x v="0"/>
    <m/>
    <s v="Domestic"/>
    <s v="Your Packaging"/>
    <d v="1899-12-30T12:06:00"/>
    <n v="66.2"/>
    <n v="7.05"/>
    <n v="0"/>
    <n v="-50.38"/>
    <n v="22.87"/>
    <s v="EUR"/>
    <n v="1.1608334789999999"/>
    <s v="kg"/>
  </r>
  <r>
    <n v="21.840000000000003"/>
    <m/>
    <m/>
    <s v="entreprise"/>
    <s v="ST"/>
    <n v="200720433"/>
    <n v="202606"/>
    <s v="Express"/>
    <s v="UO"/>
    <s v="FedEx Priority"/>
    <s v="Bill_Sender_Prepaid"/>
    <n v="46118"/>
    <n v="46240"/>
    <x v="476"/>
    <m/>
    <s v="HYDRATIS B2B"/>
    <s v="HYDRATIS B2B"/>
    <s v="VOIE COMMUNALE 4"/>
    <s v="CR?ANCEY"/>
    <n v="21"/>
    <s v="FR"/>
    <n v="21320"/>
    <n v="106.13"/>
    <n v="112.89"/>
    <n v="0"/>
    <n v="-80.77"/>
    <n v="138.25"/>
    <n v="7"/>
    <n v="113.96"/>
    <n v="113.96"/>
    <s v="M,ASSONNET"/>
    <s v="PARAPHARMACIE DES FLANERIES"/>
    <s v="PARAPHARMACIE DES FLANERIES"/>
    <s v="RUE PILIPPE LEBON"/>
    <s v="LA ROCHE SUR YON"/>
    <n v="85"/>
    <x v="0"/>
    <n v="85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6:00"/>
    <n v="91.4"/>
    <n v="97.22"/>
    <n v="0"/>
    <n v="-69.56"/>
    <n v="119.06"/>
    <s v="EUR"/>
    <n v="1.161210911"/>
    <s v="kg"/>
  </r>
  <r>
    <n v="14.82"/>
    <m/>
    <m/>
    <s v="entreprise"/>
    <s v="ST"/>
    <n v="200720433"/>
    <n v="202606"/>
    <s v="Express"/>
    <s v="UO"/>
    <s v="FedEx Priority"/>
    <s v="Bill_Sender_Prepaid"/>
    <n v="46148"/>
    <n v="46240"/>
    <x v="477"/>
    <m/>
    <s v="HYDRATIS B2B"/>
    <s v="HYDRATIS B2B"/>
    <s v="VOIE COMMUNALE 4"/>
    <s v="CR?ANCEY"/>
    <n v="21"/>
    <s v="FR"/>
    <n v="21320"/>
    <n v="72"/>
    <n v="8.52"/>
    <n v="0"/>
    <n v="-54.79"/>
    <n v="25.73"/>
    <n v="4"/>
    <n v="68.2"/>
    <n v="68.2"/>
    <s v="P,HIE BLANCHE"/>
    <s v="PHARMACIE DE LA BUTTE MONTMARTRE"/>
    <s v="PHARMACIE DE LA BUTTE MONTMART"/>
    <s v="30 RUE LEPIC"/>
    <s v="PARIS 18"/>
    <n v="75"/>
    <x v="0"/>
    <n v="75018"/>
    <s v=" "/>
    <s v=" "/>
    <s v=" "/>
    <m/>
    <m/>
    <m/>
    <s v="N"/>
    <n v="30"/>
    <n v="32"/>
    <n v="39"/>
    <m/>
    <m/>
    <m/>
    <m/>
    <m/>
    <n v="0"/>
    <n v="0"/>
    <s v="EUR"/>
    <s v="06/15/2026"/>
    <x v="1"/>
    <m/>
    <s v="Domestic"/>
    <s v="Your Packaging"/>
    <d v="1899-12-30T13:27:00"/>
    <n v="62"/>
    <n v="7.34"/>
    <n v="0"/>
    <n v="-47.18"/>
    <n v="22.16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n v="46271"/>
    <n v="46301"/>
    <x v="478"/>
    <m/>
    <s v="HYDRATIS B2B"/>
    <s v="HYDRATIS B2B"/>
    <s v="VOIE COMMUNALE 4"/>
    <s v="CR?ANCEY"/>
    <n v="21"/>
    <s v="FR"/>
    <n v="21320"/>
    <n v="50.48"/>
    <n v="5.98"/>
    <n v="0"/>
    <n v="-38.42"/>
    <n v="18.05"/>
    <n v="2"/>
    <n v="37.840000000000003"/>
    <n v="37.840000000000003"/>
    <s v="F,RANCHOT"/>
    <s v="PHARMACIE DE LA FORET"/>
    <s v="PHARMACIE DE LA FORET"/>
    <s v="70 AVENUE DE LYON"/>
    <s v="LA BAULE-ESCOUBLAC"/>
    <n v="44"/>
    <x v="0"/>
    <n v="445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4:06:00"/>
    <n v="43.8"/>
    <n v="5.19"/>
    <n v="0"/>
    <n v="-33.33"/>
    <n v="15.66"/>
    <s v="EUR"/>
    <n v="1.1526181719999999"/>
    <s v="kg"/>
  </r>
  <r>
    <n v="5.4499999999999993"/>
    <m/>
    <m/>
    <s v="entreprise"/>
    <s v="ST"/>
    <n v="200720433"/>
    <n v="202606"/>
    <s v="Express"/>
    <s v="UO"/>
    <s v="FedEx Priority"/>
    <s v="Bill_Sender_Prepaid"/>
    <n v="46148"/>
    <n v="46179"/>
    <x v="479"/>
    <m/>
    <s v="HYDRATIS B2B"/>
    <s v="HYDRATIS B2B"/>
    <s v="VOIE COMMUNALE 4"/>
    <s v="CR?ANCEY"/>
    <n v="21"/>
    <s v="FR"/>
    <n v="21320"/>
    <n v="26.48"/>
    <n v="3.14"/>
    <n v="0"/>
    <n v="-20.149999999999999"/>
    <n v="9.4600000000000009"/>
    <n v="1"/>
    <n v="6.6"/>
    <n v="6.6"/>
    <s v="S,TEPHZANIE"/>
    <s v="PHARMACIE DONIBANE"/>
    <s v="PHARMACIE DONIBANE"/>
    <s v="125 AVENUE ANDRE ITHURRALDE"/>
    <s v="SAINT-JEAN-DE-LUZ"/>
    <n v="64"/>
    <x v="0"/>
    <n v="64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6:00"/>
    <n v="22.8"/>
    <n v="2.7"/>
    <n v="0"/>
    <n v="-17.350000000000001"/>
    <n v="8.15"/>
    <s v="EUR"/>
    <n v="1.161210911"/>
    <s v="kg"/>
  </r>
  <r>
    <n v="6.4499999999999993"/>
    <m/>
    <m/>
    <s v="entreprise"/>
    <s v="ST"/>
    <n v="200720433"/>
    <n v="202606"/>
    <s v="Express"/>
    <s v="UO"/>
    <s v="FedEx Priority"/>
    <s v="Bill_Sender_Prepaid"/>
    <n v="46148"/>
    <n v="46240"/>
    <x v="480"/>
    <m/>
    <s v="HYDRATIS B2B"/>
    <s v="HYDRATIS B2B"/>
    <s v="VOIE COMMUNALE 4"/>
    <s v="CR?ANCEY"/>
    <n v="21"/>
    <s v="FR"/>
    <n v="21320"/>
    <n v="31.35"/>
    <n v="3.72"/>
    <n v="0"/>
    <n v="-23.86"/>
    <n v="11.21"/>
    <n v="1"/>
    <n v="13.2"/>
    <n v="13.2"/>
    <s v="P,Phe"/>
    <s v="PARAPHARMACIE AUCHAN VILLARS"/>
    <s v="PARAPHARMACIE AUCHAN VILLARS"/>
    <s v="CCIAL AUCHAN CHEMIN DE MONTRAVEL"/>
    <s v="VILLARS"/>
    <n v="42"/>
    <x v="0"/>
    <n v="42390"/>
    <s v=" "/>
    <s v=" "/>
    <s v=" "/>
    <m/>
    <m/>
    <m/>
    <s v="N"/>
    <n v="20"/>
    <n v="30"/>
    <n v="41"/>
    <m/>
    <m/>
    <m/>
    <m/>
    <m/>
    <n v="0"/>
    <n v="0"/>
    <s v="EUR"/>
    <s v="06/15/2026"/>
    <x v="1"/>
    <m/>
    <s v="Domestic"/>
    <s v="Your Packaging"/>
    <d v="1899-12-30T08:07:00"/>
    <n v="27"/>
    <n v="3.2"/>
    <n v="0"/>
    <n v="-20.55"/>
    <n v="9.65"/>
    <s v="EUR"/>
    <n v="1.161210911"/>
    <s v="kg"/>
  </r>
  <r>
    <n v="11.809999999999995"/>
    <m/>
    <m/>
    <s v="entreprise"/>
    <s v="ST"/>
    <n v="200720433"/>
    <n v="202606"/>
    <s v="Express"/>
    <s v="UO"/>
    <s v="FedEx Priority"/>
    <s v="Bill_Sender_Prepaid"/>
    <s v="05/29/2026"/>
    <n v="46028"/>
    <x v="481"/>
    <m/>
    <s v="HYDRATIS B2B"/>
    <s v="HYDRATIS B2B"/>
    <s v="VOIE COMMUNALE 4"/>
    <s v="CR?ANCEY"/>
    <n v="21"/>
    <s v="FR"/>
    <n v="21320"/>
    <n v="57.49"/>
    <n v="6.13"/>
    <n v="0"/>
    <n v="-43.74"/>
    <n v="19.88"/>
    <n v="4"/>
    <n v="47.96"/>
    <n v="7.04"/>
    <s v="C,HABRIER"/>
    <s v="PHARMACIE CHABRIER"/>
    <s v="PHARMACIE CHABRIER"/>
    <s v="44 RUE ABEL FERRY"/>
    <s v="BRUYERES"/>
    <n v="88"/>
    <x v="0"/>
    <n v="886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06:00"/>
    <n v="49.4"/>
    <n v="5.27"/>
    <n v="0"/>
    <n v="-37.590000000000003"/>
    <n v="17.079999999999998"/>
    <s v="EUR"/>
    <n v="1.163724384"/>
    <s v="kg"/>
  </r>
  <r>
    <n v="7.120000000000001"/>
    <m/>
    <m/>
    <s v="entreprise"/>
    <s v="ST"/>
    <n v="200720433"/>
    <n v="202606"/>
    <s v="Express"/>
    <s v="UO"/>
    <s v="FedEx Priority"/>
    <s v="Bill_Sender_Prepaid"/>
    <d v="2026-01-06T00:00:00"/>
    <d v="2026-05-06T00:00:00"/>
    <x v="482"/>
    <m/>
    <s v="HYDRATIS B2B"/>
    <s v="HYDRATIS B2B"/>
    <s v="VOIE COMMUNALE 4"/>
    <s v="CR?ANCEY"/>
    <n v="21"/>
    <s v="FR"/>
    <n v="21320"/>
    <n v="34.76"/>
    <n v="4.13"/>
    <n v="0"/>
    <n v="-26.45"/>
    <n v="12.43"/>
    <n v="1"/>
    <n v="17.600000000000001"/>
    <n v="17.600000000000001"/>
    <s v="A,CHAN"/>
    <s v="PARAPHARMACIE AUCHAN VALEUROP"/>
    <s v="PARAPHARMACIE AUCHAN VALEUROP"/>
    <s v="CC AUCHAN"/>
    <s v="SERRIS"/>
    <n v="77"/>
    <x v="0"/>
    <n v="77700"/>
    <s v=" "/>
    <s v=" "/>
    <s v=" "/>
    <m/>
    <m/>
    <m/>
    <s v="N"/>
    <n v="30"/>
    <n v="30"/>
    <n v="40"/>
    <m/>
    <m/>
    <m/>
    <m/>
    <m/>
    <n v="0"/>
    <n v="0"/>
    <s v="EUR"/>
    <s v="06/15/2026"/>
    <x v="1"/>
    <m/>
    <s v="Domestic"/>
    <s v="Your Packaging"/>
    <d v="1899-12-30T10:01:00"/>
    <n v="29.8"/>
    <n v="3.54"/>
    <n v="0"/>
    <n v="-22.68"/>
    <n v="10.66"/>
    <s v="EUR"/>
    <n v="1.1664392109999999"/>
    <s v="kg"/>
  </r>
  <r>
    <n v="12.810000000000002"/>
    <m/>
    <m/>
    <s v="entreprise"/>
    <s v="ST"/>
    <n v="200720433"/>
    <n v="202606"/>
    <s v="Express"/>
    <s v="UO"/>
    <s v="FedEx Priority"/>
    <s v="Bill_Sender_Prepaid"/>
    <d v="2026-01-06T00:00:00"/>
    <d v="2026-02-06T00:00:00"/>
    <x v="483"/>
    <m/>
    <s v="HYDRATIS B2B"/>
    <s v="HYDRATIS B2B"/>
    <s v="VOIE COMMUNALE 4"/>
    <s v="CR?ANCEY"/>
    <n v="21"/>
    <s v="FR"/>
    <n v="21320"/>
    <n v="62.52"/>
    <n v="7.41"/>
    <n v="0"/>
    <n v="-47.58"/>
    <n v="22.35"/>
    <n v="3"/>
    <n v="53.02"/>
    <n v="4.62"/>
    <s v="P,HIE PQLQIS"/>
    <s v="PHARMACIE DU PALAIS"/>
    <s v="PHARMACIE DU PALAIS"/>
    <s v="249 BOULEVARD DU GENERAL LECLERC"/>
    <s v="TOULON"/>
    <n v="83"/>
    <x v="0"/>
    <n v="83000"/>
    <s v=" "/>
    <s v=" "/>
    <s v=" "/>
    <m/>
    <m/>
    <m/>
    <s v="N"/>
    <n v="20"/>
    <n v="40"/>
    <n v="59"/>
    <m/>
    <m/>
    <m/>
    <m/>
    <m/>
    <n v="0"/>
    <n v="0"/>
    <s v="EUR"/>
    <n v="46240"/>
    <x v="0"/>
    <m/>
    <s v="Domestic"/>
    <s v="Your Packaging"/>
    <d v="1899-12-30T10:46:00"/>
    <n v="53.6"/>
    <n v="6.35"/>
    <n v="0"/>
    <n v="-40.79"/>
    <n v="19.16"/>
    <s v="EUR"/>
    <n v="1.1664392109999999"/>
    <s v="kg"/>
  </r>
  <r>
    <n v="13.809999999999995"/>
    <m/>
    <m/>
    <s v="entreprise"/>
    <s v="ST"/>
    <n v="200720433"/>
    <n v="202606"/>
    <s v="Express"/>
    <s v="UO"/>
    <s v="FedEx Priority"/>
    <s v="Bill_Sender_Prepaid"/>
    <d v="2026-04-06T00:00:00"/>
    <d v="2026-05-06T00:00:00"/>
    <x v="484"/>
    <m/>
    <s v="HYDRATIS B2B"/>
    <s v="HYDRATIS B2B"/>
    <s v="VOIE COMMUNALE 4"/>
    <s v="CR?ANCEY"/>
    <n v="21"/>
    <s v="FR"/>
    <n v="21320"/>
    <n v="67.27"/>
    <n v="7.96"/>
    <n v="0"/>
    <n v="-51.19"/>
    <n v="24.03"/>
    <n v="3"/>
    <n v="61.6"/>
    <n v="61.6"/>
    <s v="P,HIE THEATRE"/>
    <s v="LA PHARMACIE DU THEATRE"/>
    <s v="LA PHARMACIE DU THEATRE"/>
    <s v="466 RUE JEAN JAURES"/>
    <s v="TOULON"/>
    <n v="83"/>
    <x v="0"/>
    <n v="830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0:52:00"/>
    <n v="57.8"/>
    <n v="6.84"/>
    <n v="0"/>
    <n v="-43.99"/>
    <n v="20.65"/>
    <s v="EUR"/>
    <n v="1.163778556"/>
    <s v="kg"/>
  </r>
  <r>
    <n v="18.829999999999998"/>
    <m/>
    <m/>
    <s v="entreprise"/>
    <s v="ST"/>
    <n v="200720433"/>
    <n v="202606"/>
    <s v="Express"/>
    <s v="UO"/>
    <s v="FedEx Priority"/>
    <s v="Bill_Sender_Prepaid"/>
    <n v="46240"/>
    <n v="46271"/>
    <x v="485"/>
    <m/>
    <s v="HYDRATIS B2B"/>
    <s v="HYDRATIS B2B"/>
    <s v="VOIE COMMUNALE 4"/>
    <s v="CR?ANCEY"/>
    <n v="21"/>
    <s v="FR"/>
    <n v="21320"/>
    <n v="90.84"/>
    <n v="110.35"/>
    <n v="0"/>
    <n v="-69.13"/>
    <n v="132.06"/>
    <n v="6"/>
    <n v="94.6"/>
    <n v="94.6"/>
    <s v="P,HARMA CENTER"/>
    <s v="PHARMACIE DU VAL DE VIRE"/>
    <s v="PHARMACIE DU VAL DE VIRE"/>
    <s v="1 RUE HENRI THIBAUT"/>
    <s v="VIRE-NORMANDIE"/>
    <n v="14"/>
    <x v="0"/>
    <n v="14500"/>
    <s v=" "/>
    <s v=" "/>
    <s v=" "/>
    <m/>
    <m/>
    <m/>
    <s v="N"/>
    <n v="30"/>
    <n v="32"/>
    <n v="39"/>
    <m/>
    <m/>
    <m/>
    <m/>
    <m/>
    <n v="0"/>
    <n v="0"/>
    <s v="EUR"/>
    <s v="06/15/2026"/>
    <x v="1"/>
    <m/>
    <s v="Domestic"/>
    <s v="Your Packaging"/>
    <d v="1899-12-30T12:12:00"/>
    <n v="78.8"/>
    <n v="95.73"/>
    <n v="0"/>
    <n v="-59.97"/>
    <n v="114.56"/>
    <s v="EUR"/>
    <n v="1.1527377519999999"/>
    <s v="kg"/>
  </r>
  <r>
    <n v="12.810000000000002"/>
    <m/>
    <m/>
    <s v="entreprise"/>
    <s v="ST"/>
    <n v="200720433"/>
    <n v="202606"/>
    <s v="Express"/>
    <s v="UO"/>
    <s v="FedEx Priority"/>
    <s v="Bill_Sender_Prepaid"/>
    <d v="2026-09-06T00:00:00"/>
    <d v="2026-10-06T00:00:00"/>
    <x v="486"/>
    <m/>
    <s v="HYDRATIS B2B"/>
    <s v="HYDRATIS B2B"/>
    <s v="VOIE COMMUNALE 4"/>
    <s v="CR?ANCEY"/>
    <n v="21"/>
    <s v="FR"/>
    <n v="21320"/>
    <n v="61.78"/>
    <n v="7.32"/>
    <n v="0"/>
    <n v="-47.02"/>
    <n v="22.08"/>
    <n v="4"/>
    <n v="53.46"/>
    <n v="53.46"/>
    <s v="P,HARMACIE DU CO"/>
    <s v="PHARMACIE DU COURS"/>
    <s v="PHARMACIE DU COURS"/>
    <s v="19 BIS COURS SAINT ETIENNE"/>
    <s v="ROGNES"/>
    <n v="13"/>
    <x v="0"/>
    <n v="1384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0:42:00"/>
    <n v="53.6"/>
    <n v="6.35"/>
    <n v="0"/>
    <n v="-40.79"/>
    <n v="19.16"/>
    <s v="EUR"/>
    <n v="1.1526181719999999"/>
    <s v="kg"/>
  </r>
  <r>
    <n v="8.4599999999999973"/>
    <m/>
    <m/>
    <s v="entreprise"/>
    <s v="ST"/>
    <n v="200720433"/>
    <n v="202606"/>
    <s v="Express"/>
    <s v="UO"/>
    <s v="FedEx Priority"/>
    <s v="Bill_Sender_Prepaid"/>
    <s v="05/26/2026"/>
    <s v="05/29/2026"/>
    <x v="487"/>
    <m/>
    <s v="HYDRATIS B2B"/>
    <s v="HYDRATIS B2B"/>
    <s v="VOIE COMMUNALE 4"/>
    <s v="CR?ANCEY"/>
    <n v="21"/>
    <s v="FR"/>
    <n v="21320"/>
    <n v="41.09"/>
    <n v="4.38"/>
    <n v="0"/>
    <n v="-31.27"/>
    <n v="14.2"/>
    <n v="2"/>
    <n v="26.4"/>
    <n v="3.52"/>
    <s v="L,EA"/>
    <s v="PHARMACIE DE L'AEROPORT"/>
    <s v="PHARMACIE DE L'AEROPORT"/>
    <s v="13 AVENUE DU MARECHAL JUIN"/>
    <s v="BIARRITZ"/>
    <n v="64"/>
    <x v="0"/>
    <n v="64200"/>
    <s v=" "/>
    <s v=" "/>
    <s v=" "/>
    <m/>
    <m/>
    <m/>
    <s v="N"/>
    <n v="20"/>
    <n v="21"/>
    <n v="30"/>
    <m/>
    <m/>
    <m/>
    <m/>
    <m/>
    <n v="0"/>
    <n v="0"/>
    <s v="EUR"/>
    <d v="2026-08-06T00:00:00"/>
    <x v="0"/>
    <m/>
    <s v="Domestic"/>
    <s v="Your Packaging"/>
    <d v="1899-12-30T11:19:00"/>
    <n v="35.4"/>
    <n v="3.77"/>
    <n v="0"/>
    <n v="-26.94"/>
    <n v="12.23"/>
    <s v="EUR"/>
    <n v="1.1608334789999999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488"/>
    <m/>
    <s v="HYDRATIS B2B"/>
    <s v="HYDRATIS B2B"/>
    <s v="VOIE COMMUNALE 4"/>
    <s v="CR?ANCEY"/>
    <n v="21"/>
    <s v="FR"/>
    <n v="21320"/>
    <n v="81.180000000000007"/>
    <n v="109.26"/>
    <n v="0"/>
    <n v="-61.77"/>
    <n v="128.66999999999999"/>
    <n v="8"/>
    <n v="81.180000000000007"/>
    <n v="81.180000000000007"/>
    <s v="R,ONAN"/>
    <s v="PHARMACIE ACTI SUD"/>
    <s v="PHARMACIE ACTI SUD"/>
    <s v="RUE DUCHESNE DE DENANT"/>
    <s v="LA ROCHE-SUR-YON"/>
    <n v="85"/>
    <x v="0"/>
    <n v="85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0:00"/>
    <n v="70.400000000000006"/>
    <n v="94.75"/>
    <n v="0"/>
    <n v="-53.57"/>
    <n v="111.58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028"/>
    <n v="46059"/>
    <x v="489"/>
    <m/>
    <s v="HYDRATIS B2B"/>
    <s v="HYDRATIS B2B"/>
    <s v="VOIE COMMUNALE 4"/>
    <s v="CR?ANCEY"/>
    <n v="21"/>
    <s v="FR"/>
    <n v="21320"/>
    <n v="49.46"/>
    <n v="5.87"/>
    <n v="0"/>
    <n v="-37.64"/>
    <n v="17.68"/>
    <n v="2"/>
    <n v="37.4"/>
    <n v="4.4000000000000004"/>
    <s v="P,HILIPPE"/>
    <s v="PARAPHARMACIE LECLERC BLAYE"/>
    <s v="PARAPHARMACIE LECLERC BLAYE"/>
    <s v="31, LA GRUPPE"/>
    <s v="BLAYE"/>
    <n v="33"/>
    <x v="0"/>
    <n v="33390"/>
    <s v=" "/>
    <s v=" "/>
    <s v=" "/>
    <m/>
    <m/>
    <m/>
    <s v="N"/>
    <n v="29"/>
    <n v="30"/>
    <n v="40"/>
    <m/>
    <m/>
    <m/>
    <m/>
    <m/>
    <n v="0"/>
    <n v="0"/>
    <s v="EUR"/>
    <n v="46240"/>
    <x v="0"/>
    <m/>
    <s v="Domestic"/>
    <s v="Your Packaging"/>
    <d v="1899-12-30T10:45:00"/>
    <n v="42.4"/>
    <n v="5.03"/>
    <n v="0"/>
    <n v="-32.270000000000003"/>
    <n v="15.16"/>
    <s v="EUR"/>
    <n v="1.1664392109999999"/>
    <s v="kg"/>
  </r>
  <r>
    <n v="8.4599999999999973"/>
    <m/>
    <m/>
    <s v=""/>
    <s v="ST"/>
    <n v="200720433"/>
    <n v="202606"/>
    <s v="Express"/>
    <s v="UO"/>
    <s v="FedEx Priority"/>
    <s v="Bill_Sender_Prepaid"/>
    <n v="46059"/>
    <n v="46118"/>
    <x v="490"/>
    <m/>
    <s v="HYDRATIS B2B"/>
    <s v="HYDRATIS B2B"/>
    <s v="VOIE COMMUNALE 4"/>
    <s v="CR?ANCEY"/>
    <n v="21"/>
    <s v="FR"/>
    <n v="21320"/>
    <n v="41.29"/>
    <n v="4.6399999999999997"/>
    <n v="0"/>
    <n v="-31.42"/>
    <n v="14.51"/>
    <n v="2"/>
    <n v="24.86"/>
    <n v="3.08"/>
    <s v="M,ARIE"/>
    <s v="PHARMACIE FRAXINOISE"/>
    <s v="PHARMACIE FRAXINOISE"/>
    <s v="21 RUE FRANCOIS PELLETIER"/>
    <s v="LA GARDE-FREINET"/>
    <n v="83"/>
    <x v="0"/>
    <n v="83680"/>
    <s v=" "/>
    <s v=" "/>
    <s v=" "/>
    <m/>
    <m/>
    <m/>
    <s v="N"/>
    <n v="20"/>
    <n v="20"/>
    <n v="29"/>
    <m/>
    <m/>
    <m/>
    <m/>
    <m/>
    <n v="0"/>
    <n v="0"/>
    <s v="EUR"/>
    <n v="46240"/>
    <x v="0"/>
    <m/>
    <s v="Domestic"/>
    <s v="Your Packaging"/>
    <d v="1899-12-30T13:57:00"/>
    <n v="35.4"/>
    <n v="3.98"/>
    <n v="0"/>
    <n v="-26.94"/>
    <n v="12.44"/>
    <s v="EUR"/>
    <n v="1.166343978"/>
    <s v="kg"/>
  </r>
  <r>
    <n v="8.129999999999999"/>
    <m/>
    <m/>
    <s v="entreprise"/>
    <s v="ST"/>
    <n v="200720433"/>
    <n v="202606"/>
    <s v="Express"/>
    <s v="UO"/>
    <s v="FedEx Priority"/>
    <s v="Bill_Sender_Prepaid"/>
    <s v="05/28/2026"/>
    <s v="05/29/2026"/>
    <x v="491"/>
    <m/>
    <s v="HYDRATIS B2B"/>
    <s v="HYDRATIS B2B"/>
    <s v="VOIE COMMUNALE 4"/>
    <s v="CR?ANCEY"/>
    <n v="21"/>
    <s v="FR"/>
    <n v="21320"/>
    <n v="39.549999999999997"/>
    <n v="12.62"/>
    <n v="0"/>
    <n v="-30.1"/>
    <n v="22.08"/>
    <n v="2"/>
    <n v="24.2"/>
    <n v="3.08"/>
    <s v="R,OUX"/>
    <s v="PHARMACIE CATHARE"/>
    <s v="PHARMACIE CATHARE"/>
    <s v="1 PLACE DE LA REPUBLIQUE"/>
    <s v="LAVELANET"/>
    <n v="9"/>
    <x v="0"/>
    <n v="93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44:00"/>
    <n v="34"/>
    <n v="10.85"/>
    <n v="0"/>
    <n v="-25.87"/>
    <n v="18.98"/>
    <s v="EUR"/>
    <n v="1.163318249"/>
    <s v="kg"/>
  </r>
  <r>
    <n v="10.800000000000004"/>
    <m/>
    <m/>
    <s v="entreprise"/>
    <s v="ST"/>
    <n v="200720433"/>
    <n v="202606"/>
    <s v="Express"/>
    <s v="UO"/>
    <s v="FedEx Priority"/>
    <s v="Bill_Sender_Prepaid"/>
    <d v="2026-09-06T00:00:00"/>
    <d v="2026-10-06T00:00:00"/>
    <x v="492"/>
    <m/>
    <s v="HYDRATIS B2B"/>
    <s v="HYDRATIS B2B"/>
    <s v="VOIE COMMUNALE 4"/>
    <s v="CR?ANCEY"/>
    <n v="21"/>
    <s v="FR"/>
    <n v="21320"/>
    <n v="52.1"/>
    <n v="6.17"/>
    <n v="0"/>
    <n v="-39.65"/>
    <n v="18.61"/>
    <n v="3"/>
    <n v="41.36"/>
    <n v="41.36"/>
    <s v="P,HAA MER"/>
    <s v="PHARMACIE DE LA MER"/>
    <s v="PHARMACIE DE LA MER"/>
    <s v="IMMEUBLE LE SOLEIL"/>
    <s v="SIX FOURS LES PLAGES"/>
    <n v="83"/>
    <x v="0"/>
    <n v="8314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1:39:00"/>
    <n v="45.2"/>
    <n v="5.35"/>
    <n v="0"/>
    <n v="-34.4"/>
    <n v="16.149999999999999"/>
    <s v="EUR"/>
    <n v="1.1526181719999999"/>
    <s v="kg"/>
  </r>
  <r>
    <n v="5.1099999999999994"/>
    <m/>
    <m/>
    <s v="entreprise"/>
    <s v="ST"/>
    <n v="200720433"/>
    <n v="202606"/>
    <s v="Express"/>
    <s v="UO"/>
    <s v="FedEx Priority"/>
    <s v="Bill_Sender_Prepaid"/>
    <d v="2026-05-06T00:00:00"/>
    <d v="2026-08-06T00:00:00"/>
    <x v="493"/>
    <m/>
    <s v="HYDRATIS B2B"/>
    <s v="HYDRATIS B2B"/>
    <s v="VOIE COMMUNALE 4"/>
    <s v="CR?ANCEY"/>
    <n v="21"/>
    <s v="FR"/>
    <n v="21320"/>
    <n v="24.85"/>
    <n v="2.94"/>
    <n v="0"/>
    <n v="-18.920000000000002"/>
    <n v="8.8699999999999992"/>
    <n v="1"/>
    <n v="4.4000000000000004"/>
    <n v="4.4000000000000004"/>
    <s v="G,5"/>
    <s v="PHARMACIE G5 LANGUEDOC"/>
    <s v="PHARMACIE G5 LANGUEDOC"/>
    <s v="556 CHEMIN DE CHEYLON"/>
    <s v="N?MES"/>
    <n v="30"/>
    <x v="0"/>
    <n v="309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02:00"/>
    <n v="21.4"/>
    <n v="2.5299999999999998"/>
    <n v="0"/>
    <n v="-16.29"/>
    <n v="7.64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08-06T00:00:00"/>
    <n v="46271"/>
    <x v="494"/>
    <m/>
    <s v="HYDRATIS B2B"/>
    <s v="HYDRATIS B2B"/>
    <s v="VOIE COMMUNALE 4"/>
    <s v="CR?ANCEY"/>
    <n v="21"/>
    <s v="FR"/>
    <n v="21320"/>
    <n v="50.49"/>
    <n v="5.98"/>
    <n v="0"/>
    <n v="-38.42"/>
    <n v="18.05"/>
    <n v="3"/>
    <n v="39.6"/>
    <n v="39.6"/>
    <s v="V,ALLIER"/>
    <s v="PHARMACIE DE LA LECHERE"/>
    <s v="PHARMACIE DE LA LECHERE"/>
    <s v="VILLAGE 92"/>
    <s v="LA L?CH?RE"/>
    <n v="73"/>
    <x v="0"/>
    <n v="732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3:00"/>
    <n v="43.8"/>
    <n v="5.19"/>
    <n v="0"/>
    <n v="-33.33"/>
    <n v="15.66"/>
    <s v="EUR"/>
    <n v="1.152737751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5/20/2026"/>
    <s v="05/29/2026"/>
    <x v="495"/>
    <m/>
    <s v="HYDRATIS B2B"/>
    <s v="HYDRATIS B2B"/>
    <s v="VOIE COMMUNALE 4"/>
    <s v="CR?ANCEY"/>
    <n v="21"/>
    <s v="FR"/>
    <n v="21320"/>
    <n v="52.61"/>
    <n v="5.6"/>
    <n v="0"/>
    <n v="-40.04"/>
    <n v="18.170000000000002"/>
    <n v="2"/>
    <n v="40.479999999999997"/>
    <n v="3.96"/>
    <s v="A,LEXADRZA"/>
    <s v="INTERSPORT ARQUES 00780/000"/>
    <s v="INTERSPORT ARQUES 00780/000"/>
    <s v="SAS PROSPORT XI"/>
    <s v="ARQUES"/>
    <n v="62"/>
    <x v="0"/>
    <n v="62510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0:55:00"/>
    <n v="45.2"/>
    <n v="4.8099999999999996"/>
    <n v="0"/>
    <n v="-34.4"/>
    <n v="15.61"/>
    <s v="EUR"/>
    <n v="1.1639411049999999"/>
    <s v="kg"/>
  </r>
  <r>
    <n v="26.189999999999998"/>
    <m/>
    <m/>
    <s v="entreprise"/>
    <s v="ST"/>
    <n v="200720433"/>
    <n v="202606"/>
    <s v="Express"/>
    <s v="UO"/>
    <s v="FedEx Priority"/>
    <s v="Bill_Sender_Prepaid"/>
    <n v="46028"/>
    <n v="46059"/>
    <x v="496"/>
    <m/>
    <s v="HYDRATIS B2B"/>
    <s v="HYDRATIS B2B"/>
    <s v="VOIE COMMUNALE 4"/>
    <s v="CR?ANCEY"/>
    <n v="21"/>
    <s v="FR"/>
    <n v="21320"/>
    <n v="127.84"/>
    <n v="115.93"/>
    <n v="0"/>
    <n v="-97.29"/>
    <n v="146.47999999999999"/>
    <n v="8"/>
    <n v="141.24"/>
    <n v="52.8"/>
    <s v="F,RED"/>
    <s v="PHARMACIE DU ROND POINT"/>
    <s v="PHARMACIE DU ROND POINT"/>
    <s v="1 PLACE DE LA REVOLUTION"/>
    <s v="VILLENEUVE-SUR-LOT"/>
    <n v="47"/>
    <x v="0"/>
    <n v="47300"/>
    <s v=" "/>
    <s v=" "/>
    <s v=" "/>
    <m/>
    <m/>
    <m/>
    <s v="N"/>
    <n v="20"/>
    <n v="40"/>
    <n v="59"/>
    <m/>
    <m/>
    <m/>
    <m/>
    <m/>
    <n v="0"/>
    <n v="0"/>
    <s v="EUR"/>
    <n v="46240"/>
    <x v="0"/>
    <m/>
    <s v="Domestic"/>
    <s v="Your Packaging"/>
    <d v="1899-12-30T09:01:00"/>
    <n v="109.6"/>
    <n v="99.39"/>
    <n v="0"/>
    <n v="-83.41"/>
    <n v="125.58"/>
    <s v="EUR"/>
    <n v="1.1664392109999999"/>
    <s v="kg"/>
  </r>
  <r>
    <n v="8.4599999999999973"/>
    <m/>
    <m/>
    <s v="entreprise"/>
    <s v="ST"/>
    <n v="200720433"/>
    <n v="202606"/>
    <s v="Express"/>
    <s v="UO"/>
    <s v="FedEx Priority"/>
    <s v="Bill_Sender_Prepaid"/>
    <n v="46118"/>
    <d v="2026-05-06T00:00:00"/>
    <x v="497"/>
    <m/>
    <s v="HYDRATIS B2B"/>
    <s v="HYDRATIS B2B"/>
    <s v="VOIE COMMUNALE 4"/>
    <s v="CR?ANCEY"/>
    <n v="21"/>
    <s v="FR"/>
    <n v="21320"/>
    <n v="41.2"/>
    <n v="4.8899999999999997"/>
    <n v="0"/>
    <n v="-31.35"/>
    <n v="14.73"/>
    <n v="3"/>
    <n v="26.4"/>
    <n v="26.4"/>
    <s v="P,HRMA"/>
    <s v="PHARMACIE DU FORT DE BICETRE"/>
    <s v="PHARMACIE DU FORT DE BICETRE"/>
    <s v="25 AVENUE CHARLES GIDE"/>
    <s v="LE KREMLIN-BICETRE"/>
    <n v="94"/>
    <x v="0"/>
    <n v="94270"/>
    <s v=" "/>
    <s v=" "/>
    <s v=" "/>
    <m/>
    <m/>
    <m/>
    <s v="N"/>
    <n v="29"/>
    <n v="30"/>
    <n v="39"/>
    <m/>
    <m/>
    <m/>
    <m/>
    <m/>
    <n v="0"/>
    <n v="0"/>
    <s v="EUR"/>
    <s v="06/15/2026"/>
    <x v="1"/>
    <m/>
    <s v="Domestic"/>
    <s v="Your Packaging"/>
    <d v="1899-12-30T09:31:00"/>
    <n v="35.4"/>
    <n v="4.2"/>
    <n v="0"/>
    <n v="-26.94"/>
    <n v="12.66"/>
    <s v="EUR"/>
    <n v="1.163778556"/>
    <s v="kg"/>
  </r>
  <r>
    <n v="12.14"/>
    <m/>
    <m/>
    <s v="entreprise"/>
    <s v="ST"/>
    <n v="200720433"/>
    <n v="202606"/>
    <s v="Express"/>
    <s v="UO"/>
    <s v="FedEx Priority"/>
    <s v="Bill_Sender_Prepaid"/>
    <s v="05/29/2026"/>
    <n v="46028"/>
    <x v="498"/>
    <m/>
    <s v="HYDRATIS B2B"/>
    <s v="HYDRATIS B2B"/>
    <s v="VOIE COMMUNALE 4"/>
    <s v="CR?ANCEY"/>
    <n v="21"/>
    <s v="FR"/>
    <n v="21320"/>
    <n v="59.12"/>
    <n v="6.28"/>
    <n v="0"/>
    <n v="-44.99"/>
    <n v="20.41"/>
    <n v="3"/>
    <n v="50.6"/>
    <n v="10.56"/>
    <s v="N,Esm"/>
    <s v="PHARMACIE DE LA CIGOGNE"/>
    <s v="PHARMACIE DE LA CIGOGNE"/>
    <s v="8 RUE DE MULHOUSE"/>
    <s v="WITTELSHEIM"/>
    <n v="68"/>
    <x v="0"/>
    <n v="6831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27:00"/>
    <n v="50.8"/>
    <n v="5.4"/>
    <n v="0"/>
    <n v="-38.659999999999997"/>
    <n v="17.54"/>
    <s v="EUR"/>
    <n v="1.163724384"/>
    <s v="kg"/>
  </r>
  <r>
    <n v="15.149999999999999"/>
    <m/>
    <m/>
    <s v="entreprise"/>
    <s v="ST"/>
    <n v="200720433"/>
    <n v="202606"/>
    <s v="Express"/>
    <s v="UO"/>
    <s v="FedEx Priority"/>
    <s v="Bill_Sender_Prepaid"/>
    <n v="46271"/>
    <n v="46332"/>
    <x v="499"/>
    <m/>
    <s v="HYDRATIS B2B"/>
    <s v="HYDRATIS B2B"/>
    <s v="VOIE COMMUNALE 4"/>
    <s v="CR?ANCEY"/>
    <n v="21"/>
    <s v="FR"/>
    <n v="21320"/>
    <n v="73.08"/>
    <n v="8.66"/>
    <n v="0"/>
    <n v="-55.61"/>
    <n v="26.12"/>
    <n v="5"/>
    <n v="70.400000000000006"/>
    <n v="70.400000000000006"/>
    <s v="A,NEO"/>
    <s v="PHARMACIE AN EOR"/>
    <s v="PHARMACIE AN EOR"/>
    <s v="4 RUE MONSEIGNEUR RAOUL"/>
    <s v="PLOUDALMEZEAU"/>
    <n v="29"/>
    <x v="0"/>
    <n v="298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6:00"/>
    <n v="63.4"/>
    <n v="7.51"/>
    <n v="0"/>
    <n v="-48.25"/>
    <n v="22.66"/>
    <s v="EUR"/>
    <n v="1.1526181719999999"/>
    <s v="kg"/>
  </r>
  <r>
    <n v="18.500000000000007"/>
    <m/>
    <m/>
    <s v="entreprise"/>
    <s v="ST"/>
    <n v="200720433"/>
    <n v="202606"/>
    <s v="Express"/>
    <s v="UO"/>
    <s v="FedEx Priority"/>
    <s v="Bill_Sender_Prepaid"/>
    <d v="2026-09-06T00:00:00"/>
    <d v="2026-10-06T00:00:00"/>
    <x v="500"/>
    <m/>
    <s v="HYDRATIS B2B"/>
    <s v="HYDRATIS B2B"/>
    <s v="VOIE COMMUNALE 4"/>
    <s v="CR?ANCEY"/>
    <n v="21"/>
    <s v="FR"/>
    <n v="21320"/>
    <n v="89.21"/>
    <n v="110.16"/>
    <n v="0"/>
    <n v="-67.89"/>
    <n v="131.47999999999999"/>
    <n v="8"/>
    <n v="91.52"/>
    <n v="91.52"/>
    <s v="A,Fanny"/>
    <s v="PHARMACIE DE LA GALERIE MARCHANDE"/>
    <s v="PHARMACIE DE LA GALERIE MARCHA"/>
    <s v="ALLE DE NOYALO"/>
    <s v="THEIX"/>
    <n v="56"/>
    <x v="0"/>
    <n v="564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15:00"/>
    <n v="77.400000000000006"/>
    <n v="95.57"/>
    <n v="0"/>
    <n v="-58.9"/>
    <n v="114.07"/>
    <s v="EUR"/>
    <n v="1.15261817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301"/>
    <n v="46332"/>
    <x v="501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R,AB AID"/>
    <s v="PHARMACIE DU VAUPREUX"/>
    <s v="PHARMACIE DU VAUPREUX"/>
    <s v="1 PLACE GEORGES CLEMENCEAU"/>
    <s v="QUETTEHOU"/>
    <n v="50"/>
    <x v="0"/>
    <n v="506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0:00"/>
    <n v="39.6"/>
    <n v="4.6900000000000004"/>
    <n v="0"/>
    <n v="-30.14"/>
    <n v="14.15"/>
    <s v="EUR"/>
    <n v="1.153163127"/>
    <s v="kg"/>
  </r>
  <r>
    <n v="16.490000000000002"/>
    <m/>
    <m/>
    <s v="entreprise"/>
    <s v="ST"/>
    <n v="200720433"/>
    <n v="202606"/>
    <s v="Express"/>
    <s v="UO"/>
    <s v="FedEx Priority"/>
    <s v="Bill_Sender_Prepaid"/>
    <d v="2026-10-06T00:00:00"/>
    <n v="46332"/>
    <x v="502"/>
    <m/>
    <s v="HYDRATIS B2B"/>
    <s v="HYDRATIS B2B"/>
    <s v="VOIE COMMUNALE 4"/>
    <s v="CR?ANCEY"/>
    <n v="21"/>
    <s v="FR"/>
    <n v="21320"/>
    <n v="79.569999999999993"/>
    <n v="109.05"/>
    <n v="0"/>
    <n v="-60.55"/>
    <n v="128.07"/>
    <n v="6"/>
    <n v="78.98"/>
    <n v="78.98"/>
    <s v="R,Ohmer"/>
    <s v="PHARMACIE DE GERSTHEIM"/>
    <s v="PHARMACIE DE GERSTHEIM"/>
    <s v="15A RUE DU GENERAL DE GAULLE"/>
    <s v="GERSTHEIM"/>
    <n v="67"/>
    <x v="0"/>
    <n v="67150"/>
    <s v=" "/>
    <s v=" "/>
    <s v=" "/>
    <m/>
    <m/>
    <m/>
    <s v="N"/>
    <n v="26"/>
    <n v="41"/>
    <n v="31"/>
    <m/>
    <m/>
    <m/>
    <m/>
    <m/>
    <n v="0"/>
    <n v="0"/>
    <s v="EUR"/>
    <s v="06/15/2026"/>
    <x v="1"/>
    <m/>
    <s v="Domestic"/>
    <s v="Your Packaging"/>
    <d v="1899-12-30T11:22:00"/>
    <n v="69"/>
    <n v="94.57"/>
    <n v="0"/>
    <n v="-52.51"/>
    <n v="111.06"/>
    <s v="EUR"/>
    <n v="1.153163127"/>
    <s v="kg"/>
  </r>
  <r>
    <n v="14.150000000000006"/>
    <m/>
    <m/>
    <s v="entreprise"/>
    <s v="ST"/>
    <n v="200720433"/>
    <n v="202606"/>
    <s v="Express"/>
    <s v="UO"/>
    <s v="FedEx Priority"/>
    <s v="Bill_Sender_Prepaid"/>
    <n v="46301"/>
    <n v="46332"/>
    <x v="503"/>
    <m/>
    <s v="HYDRATIS B2B"/>
    <s v="HYDRATIS B2B"/>
    <s v="VOIE COMMUNALE 4"/>
    <s v="CR?ANCEY"/>
    <n v="21"/>
    <s v="FR"/>
    <n v="21320"/>
    <n v="68.27"/>
    <n v="8.1"/>
    <n v="0"/>
    <n v="-51.95"/>
    <n v="24.41"/>
    <n v="5"/>
    <n v="63.8"/>
    <n v="63.8"/>
    <s v="C,Carrey"/>
    <s v="PHARMACIE D'ESSERT ELS"/>
    <s v="PHARMACIE D'ESSERT ELS"/>
    <s v="4 RUE DES ECOLES"/>
    <s v="ESSERT"/>
    <n v="90"/>
    <x v="0"/>
    <n v="908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5:00"/>
    <n v="59.2"/>
    <n v="7.02"/>
    <n v="0"/>
    <n v="-45.05"/>
    <n v="21.17"/>
    <s v="EUR"/>
    <n v="1.153163127"/>
    <s v="kg"/>
  </r>
  <r>
    <n v="10.469999999999999"/>
    <m/>
    <m/>
    <s v="entreprise"/>
    <s v="ST"/>
    <n v="200720433"/>
    <n v="202606"/>
    <s v="Express"/>
    <s v="UO"/>
    <s v="FedEx Priority"/>
    <s v="Bill_Sender_Prepaid"/>
    <n v="46148"/>
    <d v="2026-08-06T00:00:00"/>
    <x v="504"/>
    <m/>
    <s v="HYDRATIS B2B"/>
    <s v="HYDRATIS B2B"/>
    <s v="VOIE COMMUNALE 4"/>
    <s v="CR?ANCEY"/>
    <n v="21"/>
    <s v="FR"/>
    <n v="21320"/>
    <n v="50.86"/>
    <n v="6.03"/>
    <n v="0"/>
    <n v="-38.700000000000003"/>
    <n v="18.18"/>
    <n v="3"/>
    <n v="37.619999999999997"/>
    <n v="37.619999999999997"/>
    <s v="B,UKUDJIAN"/>
    <s v="GRANDE PHARMACIE DE CHARENTON"/>
    <s v="GRANDE PHARMACIE DE CHARENTON"/>
    <s v="3 PLACE DES MARSEILLAIS"/>
    <s v="CHARENTON-LE-PONT"/>
    <n v="94"/>
    <x v="0"/>
    <n v="942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45:00"/>
    <n v="43.8"/>
    <n v="5.19"/>
    <n v="0"/>
    <n v="-33.33"/>
    <n v="15.66"/>
    <s v="EUR"/>
    <n v="1.161210911"/>
    <s v="kg"/>
  </r>
  <r>
    <n v="9.8000000000000007"/>
    <m/>
    <m/>
    <s v="entreprise"/>
    <s v="ST"/>
    <n v="200720433"/>
    <n v="202606"/>
    <s v="Express"/>
    <s v="UO"/>
    <s v="FedEx Priority"/>
    <s v="Bill_Sender_Prepaid"/>
    <s v="05/29/2026"/>
    <s v="05/30/2026"/>
    <x v="505"/>
    <m/>
    <s v="HYDRATIS B2B"/>
    <s v="HYDRATIS B2B"/>
    <s v="VOIE COMMUNALE 4"/>
    <s v="CR?ANCEY"/>
    <n v="21"/>
    <s v="FR"/>
    <n v="21320"/>
    <n v="47.71"/>
    <n v="5.07"/>
    <n v="0"/>
    <n v="-36.31"/>
    <n v="16.48"/>
    <n v="2"/>
    <n v="35.200000000000003"/>
    <n v="6.16"/>
    <s v="P,EURON"/>
    <s v="PHARMACIE DE PEURON"/>
    <s v="PHARMACIE DE PEURON"/>
    <s v="45 BIS ROUTE DE POITIERS"/>
    <s v="CHAUVIGNY"/>
    <n v="86"/>
    <x v="0"/>
    <n v="863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03:00"/>
    <n v="41"/>
    <n v="4.3600000000000003"/>
    <n v="0"/>
    <n v="-31.2"/>
    <n v="14.16"/>
    <s v="EUR"/>
    <n v="1.163724384"/>
    <s v="kg"/>
  </r>
  <r>
    <n v="10.469999999999999"/>
    <m/>
    <m/>
    <s v="entreprise"/>
    <s v="ST"/>
    <n v="200720433"/>
    <n v="202606"/>
    <s v="Express"/>
    <s v="UO"/>
    <s v="FedEx Priority"/>
    <s v="Bill_Sender_Prepaid"/>
    <n v="46240"/>
    <n v="46271"/>
    <x v="506"/>
    <m/>
    <s v="HYDRATIS B2B"/>
    <s v="HYDRATIS B2B"/>
    <s v="VOIE COMMUNALE 4"/>
    <s v="CR?ANCEY"/>
    <n v="21"/>
    <s v="FR"/>
    <n v="21320"/>
    <n v="50.49"/>
    <n v="5.98"/>
    <n v="0"/>
    <n v="-38.42"/>
    <n v="18.05"/>
    <n v="3"/>
    <n v="38.94"/>
    <n v="38.94"/>
    <s v="M,Monier"/>
    <s v="PHARMACIE DU ROND POINT"/>
    <s v="PHARMACIE DU ROND POINT"/>
    <s v="105 COURS FAURIEL"/>
    <s v="SAINT-ETIENNE"/>
    <n v="42"/>
    <x v="0"/>
    <n v="42100"/>
    <s v=" "/>
    <s v=" "/>
    <s v=" "/>
    <m/>
    <m/>
    <m/>
    <s v="N"/>
    <n v="26"/>
    <n v="31"/>
    <n v="39"/>
    <m/>
    <m/>
    <m/>
    <m/>
    <m/>
    <n v="0"/>
    <n v="0"/>
    <s v="EUR"/>
    <s v="06/15/2026"/>
    <x v="1"/>
    <m/>
    <s v="Domestic"/>
    <s v="Your Packaging"/>
    <d v="1899-12-30T10:20:00"/>
    <n v="43.8"/>
    <n v="5.19"/>
    <n v="0"/>
    <n v="-33.33"/>
    <n v="15.66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118"/>
    <n v="46148"/>
    <x v="507"/>
    <m/>
    <s v="HYDRATIS B2B"/>
    <s v="HYDRATIS B2B"/>
    <s v="VOIE COMMUNALE 4"/>
    <s v="CR?ANCEY"/>
    <n v="21"/>
    <s v="FR"/>
    <n v="21320"/>
    <n v="46.09"/>
    <n v="5.46"/>
    <n v="0"/>
    <n v="-35.08"/>
    <n v="16.47"/>
    <n v="2"/>
    <n v="33"/>
    <n v="33"/>
    <s v="P,HIE AV OPERA"/>
    <s v="PHARMACIE KOH PHARMA"/>
    <s v="PHARMACIE KOH PHARMA"/>
    <s v="20 AVENUE DE L?OPERA"/>
    <s v="PARIS 01"/>
    <n v="75"/>
    <x v="0"/>
    <n v="75001"/>
    <s v=" "/>
    <s v=" "/>
    <s v=" "/>
    <m/>
    <m/>
    <m/>
    <s v="N"/>
    <n v="20"/>
    <n v="31"/>
    <n v="40"/>
    <m/>
    <m/>
    <m/>
    <m/>
    <m/>
    <n v="0"/>
    <n v="0"/>
    <s v="EUR"/>
    <s v="06/15/2026"/>
    <x v="1"/>
    <m/>
    <s v="Domestic"/>
    <s v="Your Packaging"/>
    <d v="1899-12-30T11:48:00"/>
    <n v="39.6"/>
    <n v="4.6900000000000004"/>
    <n v="0"/>
    <n v="-30.14"/>
    <n v="14.15"/>
    <s v="EUR"/>
    <n v="1.163778556"/>
    <s v="kg"/>
  </r>
  <r>
    <n v="21.179999999999993"/>
    <m/>
    <m/>
    <s v="entreprise"/>
    <s v="ST"/>
    <n v="200720433"/>
    <n v="202606"/>
    <s v="Express"/>
    <s v="UO"/>
    <s v="FedEx Priority"/>
    <s v="Bill_Sender_Prepaid"/>
    <n v="46028"/>
    <n v="46118"/>
    <x v="508"/>
    <m/>
    <s v="HYDRATIS B2B"/>
    <s v="HYDRATIS B2B"/>
    <s v="VOIE COMMUNALE 4"/>
    <s v="CR?ANCEY"/>
    <n v="21"/>
    <s v="FR"/>
    <n v="21320"/>
    <n v="103.35"/>
    <n v="195.9"/>
    <n v="0"/>
    <n v="-78.64"/>
    <n v="220.61"/>
    <n v="7"/>
    <n v="110"/>
    <n v="46.2"/>
    <s v="C,ATHY"/>
    <s v="PHARMACIE CENTRALE CALVI"/>
    <s v="PHARMACIE CENTRALE CALVI"/>
    <s v="1 ROUTE DE PIETRA MAGGIORE"/>
    <s v="CALVI"/>
    <n v="20"/>
    <x v="0"/>
    <n v="2026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1:29:00"/>
    <n v="88.6"/>
    <n v="167.95"/>
    <n v="0"/>
    <n v="-67.42"/>
    <n v="189.13"/>
    <s v="EUR"/>
    <n v="1.1664392109999999"/>
    <s v="kg"/>
  </r>
  <r>
    <n v="13.14"/>
    <m/>
    <m/>
    <s v=""/>
    <s v="ST"/>
    <n v="200720433"/>
    <n v="202606"/>
    <s v="Express"/>
    <s v="UO"/>
    <s v="FedEx Priority"/>
    <s v="Bill_Sender_Prepaid"/>
    <d v="2026-05-06T00:00:00"/>
    <d v="2026-09-06T00:00:00"/>
    <x v="509"/>
    <m/>
    <s v="HYDRATIS B2B"/>
    <s v="HYDRATIS B2B"/>
    <s v="VOIE COMMUNALE 4"/>
    <s v="CR?ANCEY"/>
    <n v="21"/>
    <s v="FR"/>
    <n v="21320"/>
    <n v="63.87"/>
    <n v="7.57"/>
    <n v="0"/>
    <n v="-48.61"/>
    <n v="22.83"/>
    <n v="3"/>
    <n v="56.54"/>
    <n v="56.54"/>
    <s v="P,HARCIE"/>
    <s v="PHARMACIE DE LA CROIX VALMER"/>
    <s v="PHARMACIE DE LA CROIX VALMER"/>
    <s v="RUE LOUIS MARTIN"/>
    <s v="LA CROIX-VALMER"/>
    <n v="83"/>
    <x v="0"/>
    <n v="83420"/>
    <s v=" "/>
    <s v=" "/>
    <s v=" "/>
    <m/>
    <m/>
    <m/>
    <s v="N"/>
    <n v="4"/>
    <n v="74"/>
    <n v="113"/>
    <m/>
    <m/>
    <m/>
    <m/>
    <m/>
    <n v="0"/>
    <n v="0"/>
    <s v="EUR"/>
    <s v="06/15/2026"/>
    <x v="1"/>
    <m/>
    <s v="Domestic"/>
    <s v="Your Packaging"/>
    <d v="1899-12-30T17:50:00"/>
    <n v="55"/>
    <n v="6.52"/>
    <n v="0"/>
    <n v="-41.86"/>
    <n v="19.66"/>
    <s v="EUR"/>
    <n v="1.161210911"/>
    <s v="kg"/>
  </r>
  <r>
    <n v="15.149999999999999"/>
    <m/>
    <m/>
    <s v="entreprise"/>
    <s v="ST"/>
    <n v="200720433"/>
    <n v="202606"/>
    <s v="Express"/>
    <s v="UO"/>
    <s v="FedEx Priority"/>
    <s v="Bill_Sender_Prepaid"/>
    <n v="46301"/>
    <n v="46332"/>
    <x v="510"/>
    <m/>
    <s v="HYDRATIS B2B"/>
    <s v="HYDRATIS B2B"/>
    <s v="VOIE COMMUNALE 4"/>
    <s v="CR?ANCEY"/>
    <n v="21"/>
    <s v="FR"/>
    <n v="21320"/>
    <n v="73.11"/>
    <n v="8.66"/>
    <n v="0"/>
    <n v="-55.64"/>
    <n v="26.13"/>
    <n v="4"/>
    <n v="69.52"/>
    <n v="69.52"/>
    <s v="M,Phie"/>
    <s v="PHARMACIE DE MONTGISCARD"/>
    <s v="PHARMACIE DE MONTGISCARD"/>
    <s v="6 ROUTE DEPARTEMENTALE 813"/>
    <s v="MONTGISCARD"/>
    <n v="31"/>
    <x v="0"/>
    <n v="31450"/>
    <s v=" "/>
    <s v=" "/>
    <s v=" "/>
    <m/>
    <m/>
    <m/>
    <s v="N"/>
    <n v="15"/>
    <n v="30"/>
    <n v="40"/>
    <m/>
    <m/>
    <m/>
    <m/>
    <m/>
    <n v="0"/>
    <n v="0"/>
    <s v="EUR"/>
    <s v="06/15/2026"/>
    <x v="1"/>
    <m/>
    <s v="Domestic"/>
    <s v="Your Packaging"/>
    <d v="1899-12-30T10:52:00"/>
    <n v="63.4"/>
    <n v="7.51"/>
    <n v="0"/>
    <n v="-48.25"/>
    <n v="22.66"/>
    <s v="EUR"/>
    <n v="1.153163127"/>
    <s v="kg"/>
  </r>
  <r>
    <n v="16.830000000000005"/>
    <m/>
    <m/>
    <s v="entreprise"/>
    <s v="ST"/>
    <n v="200720433"/>
    <n v="202606"/>
    <s v="Express"/>
    <s v="UO"/>
    <s v="FedEx Priority"/>
    <s v="Bill_Sender_Prepaid"/>
    <n v="46148"/>
    <n v="46240"/>
    <x v="511"/>
    <m/>
    <s v="HYDRATIS B2B"/>
    <s v="HYDRATIS B2B"/>
    <s v="VOIE COMMUNALE 4"/>
    <s v="CR?ANCEY"/>
    <n v="21"/>
    <s v="FR"/>
    <n v="21320"/>
    <n v="81.75"/>
    <n v="110.02"/>
    <n v="0"/>
    <n v="-62.21"/>
    <n v="129.57"/>
    <n v="6"/>
    <n v="81.400000000000006"/>
    <n v="81.400000000000006"/>
    <s v="B,ENOOIT"/>
    <s v="PHARMACIE GRAND EVREUX"/>
    <s v="PHARMACIE GRAND EVREUX"/>
    <s v="CENTRE COMMERCIAL GRAND EVREUX"/>
    <s v="GUICHAINVILLE"/>
    <n v="27"/>
    <x v="0"/>
    <n v="279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4:00"/>
    <n v="70.400000000000006"/>
    <n v="94.75"/>
    <n v="0"/>
    <n v="-53.57"/>
    <n v="111.58"/>
    <s v="EUR"/>
    <n v="1.161210911"/>
    <s v="kg"/>
  </r>
  <r>
    <n v="16.159999999999997"/>
    <m/>
    <m/>
    <s v="entreprise"/>
    <s v="ST"/>
    <n v="200720433"/>
    <n v="202606"/>
    <s v="Express"/>
    <s v="UO"/>
    <s v="FedEx Priority"/>
    <s v="Bill_Sender_Prepaid"/>
    <n v="46028"/>
    <n v="46059"/>
    <x v="512"/>
    <m/>
    <s v="HYDRATIS B2B"/>
    <s v="HYDRATIS B2B"/>
    <s v="VOIE COMMUNALE 4"/>
    <s v="CR?ANCEY"/>
    <n v="21"/>
    <s v="FR"/>
    <n v="21320"/>
    <n v="78.849999999999994"/>
    <n v="9.34"/>
    <n v="0"/>
    <n v="-60"/>
    <n v="28.19"/>
    <n v="4"/>
    <n v="76.34"/>
    <n v="17.600000000000001"/>
    <s v="F,Fraise"/>
    <s v="PHARMACIE RONDELET"/>
    <s v="PHARMACIE RONDELET"/>
    <s v="18 PLACE SAINT DENIS"/>
    <s v="MONTPELLIER"/>
    <n v="34"/>
    <x v="0"/>
    <n v="34000"/>
    <s v=" "/>
    <s v=" "/>
    <s v=" "/>
    <m/>
    <m/>
    <m/>
    <s v="N"/>
    <n v="4"/>
    <n v="74"/>
    <n v="114"/>
    <m/>
    <m/>
    <m/>
    <m/>
    <m/>
    <n v="0"/>
    <n v="0"/>
    <s v="EUR"/>
    <n v="46240"/>
    <x v="0"/>
    <m/>
    <s v="Domestic"/>
    <s v="Your Packaging"/>
    <d v="1899-12-30T11:56:00"/>
    <n v="67.599999999999994"/>
    <n v="8.01"/>
    <n v="0"/>
    <n v="-51.44"/>
    <n v="24.17"/>
    <s v="EUR"/>
    <n v="1.1664392109999999"/>
    <s v="kg"/>
  </r>
  <r>
    <n v="8.129999999999999"/>
    <m/>
    <m/>
    <s v="entreprise"/>
    <s v="ST"/>
    <n v="200720433"/>
    <n v="202606"/>
    <s v="Express"/>
    <s v="UO"/>
    <s v="FedEx Priority"/>
    <s v="Bill_Sender_Prepaid"/>
    <s v="05/28/2026"/>
    <s v="05/29/2026"/>
    <x v="513"/>
    <m/>
    <s v="HYDRATIS B2B"/>
    <s v="HYDRATIS B2B"/>
    <s v="VOIE COMMUNALE 4"/>
    <s v="CR?ANCEY"/>
    <n v="21"/>
    <s v="FR"/>
    <n v="21320"/>
    <n v="39.549999999999997"/>
    <n v="4.21"/>
    <n v="0"/>
    <n v="-30.1"/>
    <n v="13.67"/>
    <n v="2"/>
    <n v="24.2"/>
    <n v="2.64"/>
    <s v="P,H ANGLO AMERICA"/>
    <s v="PHARMACIE ANGLO AMERICAINE"/>
    <s v="PHARMACIE ANGLO AMERICAINE"/>
    <s v="37 AVENUE MARCEAU"/>
    <s v="PARIS 16"/>
    <n v="75"/>
    <x v="0"/>
    <n v="75116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27:00"/>
    <n v="34"/>
    <n v="3.62"/>
    <n v="0"/>
    <n v="-25.87"/>
    <n v="11.75"/>
    <s v="EUR"/>
    <n v="1.163318249"/>
    <s v="kg"/>
  </r>
  <r>
    <n v="10.800000000000004"/>
    <m/>
    <m/>
    <s v="entreprise"/>
    <s v="ST"/>
    <n v="200720433"/>
    <n v="202606"/>
    <s v="Express"/>
    <s v="UO"/>
    <s v="FedEx Priority"/>
    <s v="Bill_Sender_Prepaid"/>
    <n v="46118"/>
    <n v="46148"/>
    <x v="514"/>
    <m/>
    <s v="HYDRATIS B2B"/>
    <s v="HYDRATIS B2B"/>
    <s v="VOIE COMMUNALE 4"/>
    <s v="CR?ANCEY"/>
    <n v="21"/>
    <s v="FR"/>
    <n v="21320"/>
    <n v="52.6"/>
    <n v="6.23"/>
    <n v="0"/>
    <n v="-40.03"/>
    <n v="18.8"/>
    <n v="2"/>
    <n v="41.8"/>
    <n v="41.8"/>
    <s v="A,COMAT"/>
    <s v="PHARMACIE SAINT CLAIR DU RHONE"/>
    <s v="PHARMACIE SAINT CLAIR DU RHONE"/>
    <s v="232 ROUTE DE CONDRIEU"/>
    <s v="SAINT-CLAIR-DU-RH?NE"/>
    <n v="38"/>
    <x v="0"/>
    <n v="38370"/>
    <s v=" "/>
    <s v=" "/>
    <s v=" "/>
    <m/>
    <m/>
    <m/>
    <s v="N"/>
    <n v="30"/>
    <n v="30"/>
    <n v="39"/>
    <m/>
    <m/>
    <m/>
    <m/>
    <m/>
    <n v="0"/>
    <n v="0"/>
    <s v="EUR"/>
    <s v="06/15/2026"/>
    <x v="1"/>
    <m/>
    <s v="Domestic"/>
    <s v="Your Packaging"/>
    <d v="1899-12-30T11:09:00"/>
    <n v="45.2"/>
    <n v="5.35"/>
    <n v="0"/>
    <n v="-34.4"/>
    <n v="16.149999999999999"/>
    <s v="EUR"/>
    <n v="1.163778556"/>
    <s v="kg"/>
  </r>
  <r>
    <n v="12.810000000000002"/>
    <m/>
    <m/>
    <s v="entreprise"/>
    <s v="ST"/>
    <n v="200720433"/>
    <n v="202606"/>
    <s v="Express"/>
    <s v="UO"/>
    <s v="FedEx Priority"/>
    <s v="Bill_Sender_Prepaid"/>
    <n v="46301"/>
    <n v="46332"/>
    <x v="515"/>
    <m/>
    <s v="HYDRATIS B2B"/>
    <s v="HYDRATIS B2B"/>
    <s v="VOIE COMMUNALE 4"/>
    <s v="CR?ANCEY"/>
    <n v="21"/>
    <s v="FR"/>
    <n v="21320"/>
    <n v="61.81"/>
    <n v="7.32"/>
    <n v="0"/>
    <n v="-47.04"/>
    <n v="22.09"/>
    <n v="5"/>
    <n v="53.02"/>
    <n v="53.02"/>
    <s v="E,Elsa"/>
    <s v="PHARMACIE PORTES DU SOLEIL"/>
    <s v="PHARMACIE DES PORTES DU SOLEIL"/>
    <s v="410 ALLEE DE LA SERPENTINE"/>
    <s v="LORIOL-SUR-DROME"/>
    <n v="26"/>
    <x v="0"/>
    <n v="26270"/>
    <s v=" "/>
    <s v=" "/>
    <s v=" "/>
    <m/>
    <m/>
    <m/>
    <s v="N"/>
    <n v="30"/>
    <n v="31"/>
    <n v="43"/>
    <m/>
    <m/>
    <m/>
    <m/>
    <m/>
    <n v="0"/>
    <n v="0"/>
    <s v="EUR"/>
    <s v="06/15/2026"/>
    <x v="1"/>
    <m/>
    <s v="Domestic"/>
    <s v="Your Packaging"/>
    <d v="1899-12-30T09:56:00"/>
    <n v="53.6"/>
    <n v="6.35"/>
    <n v="0"/>
    <n v="-40.79"/>
    <n v="19.16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n v="46118"/>
    <n v="46148"/>
    <x v="516"/>
    <m/>
    <s v="HYDRATIS B2B"/>
    <s v="HYDRATIS B2B"/>
    <s v="VOIE COMMUNALE 4"/>
    <s v="CR?ANCEY"/>
    <n v="21"/>
    <s v="FR"/>
    <n v="21320"/>
    <n v="46.09"/>
    <n v="5.46"/>
    <n v="0"/>
    <n v="-35.08"/>
    <n v="16.47"/>
    <n v="2"/>
    <n v="33"/>
    <n v="33"/>
    <s v="P,H"/>
    <s v="PHARMACIE CORMONTAIGNE"/>
    <s v="PHARMACIE CORMONTAIGNE"/>
    <s v="15 RUE D ISLY"/>
    <s v="LILLE"/>
    <n v="59"/>
    <x v="0"/>
    <n v="59000"/>
    <s v=" "/>
    <s v=" "/>
    <s v=" "/>
    <m/>
    <m/>
    <m/>
    <s v="N"/>
    <n v="29"/>
    <n v="30"/>
    <n v="40"/>
    <m/>
    <m/>
    <m/>
    <m/>
    <m/>
    <n v="0"/>
    <n v="0"/>
    <s v="EUR"/>
    <s v="06/15/2026"/>
    <x v="1"/>
    <m/>
    <s v="Domestic"/>
    <s v="Your Packaging"/>
    <d v="1899-12-30T10:10:00"/>
    <n v="39.6"/>
    <n v="4.6900000000000004"/>
    <n v="0"/>
    <n v="-30.14"/>
    <n v="14.15"/>
    <s v="EUR"/>
    <n v="1.163778556"/>
    <s v="kg"/>
  </r>
  <r>
    <n v="14.150000000000006"/>
    <m/>
    <m/>
    <s v="entreprise"/>
    <s v="ST"/>
    <n v="200720433"/>
    <n v="202606"/>
    <s v="Express"/>
    <s v="UO"/>
    <s v="FedEx Priority"/>
    <s v="Bill_Sender_Prepaid"/>
    <n v="46148"/>
    <n v="46179"/>
    <x v="517"/>
    <m/>
    <s v="HYDRATIS B2B"/>
    <s v="HYDRATIS B2B"/>
    <s v="VOIE COMMUNALE 4"/>
    <s v="CR?ANCEY"/>
    <n v="21"/>
    <s v="FR"/>
    <n v="21320"/>
    <n v="68.739999999999995"/>
    <n v="8.15"/>
    <n v="0"/>
    <n v="-52.31"/>
    <n v="24.58"/>
    <n v="4"/>
    <n v="63.8"/>
    <n v="63.8"/>
    <s v="A,Arcas"/>
    <s v="PHARMACIE DU FOREZ ARCAS"/>
    <s v="PHARMACIE DU FOREZ ARCAS"/>
    <s v="1 BOULEVARD DE L EUROPE"/>
    <s v="FEURS"/>
    <n v="42"/>
    <x v="0"/>
    <n v="421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6:00"/>
    <n v="59.2"/>
    <n v="7.02"/>
    <n v="0"/>
    <n v="-45.05"/>
    <n v="21.17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148"/>
    <n v="46240"/>
    <x v="518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6.96"/>
    <n v="36.96"/>
    <s v="J,Myriam"/>
    <s v="PHARMACIE DES LILAS"/>
    <s v="PHARMACIE DES LILAS"/>
    <s v="66 ROUTE DE LAVERUNE"/>
    <s v="MONTPELLIER"/>
    <n v="34"/>
    <x v="0"/>
    <n v="34070"/>
    <s v=" "/>
    <s v=" "/>
    <s v=" "/>
    <m/>
    <m/>
    <m/>
    <s v="N"/>
    <n v="26"/>
    <n v="32"/>
    <n v="41"/>
    <m/>
    <m/>
    <m/>
    <m/>
    <m/>
    <n v="0"/>
    <n v="0"/>
    <s v="EUR"/>
    <s v="06/15/2026"/>
    <x v="1"/>
    <m/>
    <s v="Domestic"/>
    <s v="Your Packaging"/>
    <d v="1899-12-30T12:05:00"/>
    <n v="42.4"/>
    <n v="5.03"/>
    <n v="0"/>
    <n v="-32.270000000000003"/>
    <n v="15.16"/>
    <s v="EUR"/>
    <n v="1.161210911"/>
    <s v="kg"/>
  </r>
  <r>
    <n v="11.809999999999995"/>
    <m/>
    <m/>
    <s v="entreprise"/>
    <s v="ST"/>
    <n v="200720433"/>
    <n v="202606"/>
    <s v="Express"/>
    <s v="UO"/>
    <s v="FedEx Priority"/>
    <s v="Bill_Sender_Prepaid"/>
    <n v="46301"/>
    <n v="46332"/>
    <x v="519"/>
    <m/>
    <s v="HYDRATIS B2B"/>
    <s v="HYDRATIS B2B"/>
    <s v="VOIE COMMUNALE 4"/>
    <s v="CR?ANCEY"/>
    <n v="21"/>
    <s v="FR"/>
    <n v="21320"/>
    <n v="56.97"/>
    <n v="6.75"/>
    <n v="0"/>
    <n v="-43.35"/>
    <n v="20.36"/>
    <n v="3"/>
    <n v="47.74"/>
    <n v="47.74"/>
    <s v="P,HIE DELA FOLIE"/>
    <s v="PHARMACIE DE LA FOLIE"/>
    <s v="PHARMACIE DE LA FOLIE"/>
    <s v="52 RUE DE LA FOLIE REGNAULT"/>
    <s v="PARIS 11"/>
    <n v="75"/>
    <x v="0"/>
    <n v="75011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45:00"/>
    <n v="49.4"/>
    <n v="5.85"/>
    <n v="0"/>
    <n v="-37.590000000000003"/>
    <n v="17.66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9-06T00:00:00"/>
    <d v="2026-10-06T00:00:00"/>
    <x v="520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08"/>
    <n v="36.08"/>
    <s v="C,AMY"/>
    <s v="PHARMACIE MEIGNIE"/>
    <s v="PHARMACIE MEIGNIE"/>
    <s v="3 ROUTE DE BORDEAUX"/>
    <s v="LESPARRE-M?DOC"/>
    <n v="33"/>
    <x v="0"/>
    <n v="3334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09:53:00"/>
    <n v="42.4"/>
    <n v="5.03"/>
    <n v="0"/>
    <n v="-32.270000000000003"/>
    <n v="15.16"/>
    <s v="EUR"/>
    <n v="1.1526181719999999"/>
    <s v="kg"/>
  </r>
  <r>
    <n v="21.179999999999993"/>
    <m/>
    <m/>
    <s v="entreprise"/>
    <s v="ST"/>
    <n v="200720433"/>
    <n v="202606"/>
    <s v="Express"/>
    <s v="UO"/>
    <s v="FedEx Priority"/>
    <s v="Bill_Sender_Prepaid"/>
    <n v="46240"/>
    <n v="46301"/>
    <x v="521"/>
    <m/>
    <s v="HYDRATIS B2B"/>
    <s v="HYDRATIS B2B"/>
    <s v="VOIE COMMUNALE 4"/>
    <s v="CR?ANCEY"/>
    <n v="21"/>
    <s v="FR"/>
    <n v="21320"/>
    <n v="102.13"/>
    <n v="111.7"/>
    <n v="0"/>
    <n v="-77.72"/>
    <n v="136.12"/>
    <n v="7"/>
    <n v="109.12"/>
    <n v="109.12"/>
    <s v="S,APIN"/>
    <s v="PHARMACIE DES SAPINS"/>
    <s v="PHARMACIE DES SAPINS"/>
    <s v="30 RUE THIMONIER"/>
    <s v="AMPLEPUIS"/>
    <n v="69"/>
    <x v="0"/>
    <n v="69550"/>
    <s v=" "/>
    <s v=" "/>
    <s v=" "/>
    <m/>
    <m/>
    <m/>
    <s v="N"/>
    <n v="29"/>
    <n v="30"/>
    <n v="40"/>
    <m/>
    <m/>
    <m/>
    <m/>
    <m/>
    <n v="0"/>
    <n v="0"/>
    <s v="EUR"/>
    <s v="06/15/2026"/>
    <x v="1"/>
    <m/>
    <s v="Domestic"/>
    <s v="Your Packaging"/>
    <d v="1899-12-30T10:37:00"/>
    <n v="88.6"/>
    <n v="96.9"/>
    <n v="0"/>
    <n v="-67.42"/>
    <n v="118.08"/>
    <s v="EUR"/>
    <n v="1.1527377519999999"/>
    <s v="kg"/>
  </r>
  <r>
    <n v="8.7999999999999972"/>
    <m/>
    <m/>
    <s v="entreprise"/>
    <s v="ST"/>
    <n v="200720433"/>
    <n v="202606"/>
    <s v="Express"/>
    <s v="UO"/>
    <s v="FedEx Priority"/>
    <s v="Bill_Sender_Prepaid"/>
    <n v="46148"/>
    <n v="46240"/>
    <x v="522"/>
    <m/>
    <s v="HYDRATIS B2B"/>
    <s v="HYDRATIS B2B"/>
    <s v="VOIE COMMUNALE 4"/>
    <s v="CR?ANCEY"/>
    <n v="21"/>
    <s v="FR"/>
    <n v="21320"/>
    <n v="42.73"/>
    <n v="5.0599999999999996"/>
    <n v="0"/>
    <n v="-32.51"/>
    <n v="15.28"/>
    <n v="2"/>
    <n v="28.6"/>
    <n v="28.6"/>
    <s v="C,LEMENT"/>
    <s v="INTERSPORT LE GRAND QUEVILLY"/>
    <s v="INTERSPORT LE GRAND QUEVILLY"/>
    <s v="7 RUE PAUL VAILLANT COUTURIER"/>
    <s v="LE GRAND QUEVILLY"/>
    <n v="76"/>
    <x v="0"/>
    <n v="76120"/>
    <s v=" "/>
    <s v=" "/>
    <s v=" "/>
    <m/>
    <m/>
    <m/>
    <s v="N"/>
    <n v="30"/>
    <n v="32"/>
    <n v="39"/>
    <m/>
    <m/>
    <m/>
    <m/>
    <m/>
    <n v="0"/>
    <n v="0"/>
    <s v="EUR"/>
    <s v="06/15/2026"/>
    <x v="1"/>
    <m/>
    <s v="Domestic"/>
    <s v="Your Packaging"/>
    <d v="1899-12-30T10:07:00"/>
    <n v="36.799999999999997"/>
    <n v="4.3600000000000003"/>
    <n v="0"/>
    <n v="-28"/>
    <n v="13.1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301"/>
    <x v="523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B,ALAN"/>
    <s v="PHARMACIE BALAN"/>
    <s v="PHARMACIE BALAN"/>
    <s v="4 PLACE DE L EGLISE"/>
    <s v="PLENEUF-VAL-ANDRE"/>
    <n v="22"/>
    <x v="0"/>
    <n v="223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8:00"/>
    <n v="39.6"/>
    <n v="4.6900000000000004"/>
    <n v="0"/>
    <n v="-30.14"/>
    <n v="14.15"/>
    <s v="EUR"/>
    <n v="1.1527377519999999"/>
    <s v="kg"/>
  </r>
  <r>
    <n v="31.689999999999998"/>
    <m/>
    <m/>
    <s v="entreprise"/>
    <s v="ST"/>
    <n v="200720433"/>
    <n v="202606"/>
    <s v="Express"/>
    <s v="UO"/>
    <s v="FedEx Priority"/>
    <s v="Bill_Sender_Prepaid"/>
    <d v="2026-05-06T00:00:00"/>
    <d v="2026-08-06T00:00:00"/>
    <x v="524"/>
    <m/>
    <s v="HYDRATIS B2B"/>
    <s v="HYDRATIS B2B"/>
    <s v="VOIE COMMUNALE 4"/>
    <s v="CR?ANCEY"/>
    <n v="21"/>
    <s v="FR"/>
    <n v="21320"/>
    <n v="153.97999999999999"/>
    <n v="118.57"/>
    <n v="0"/>
    <n v="-117.18"/>
    <n v="155.37"/>
    <n v="14"/>
    <n v="170.72"/>
    <n v="170.72"/>
    <s v="L,ILOU"/>
    <s v="PHARMACIE DU POINT MEDICAL"/>
    <s v="PHARMACIE DU POINT MEDICAL"/>
    <s v="ROND POINT DE LA NATION"/>
    <s v="DIJON"/>
    <n v="21"/>
    <x v="0"/>
    <n v="21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9:00"/>
    <n v="132.6"/>
    <n v="102.11"/>
    <n v="0"/>
    <n v="-100.91"/>
    <n v="133.80000000000001"/>
    <s v="EUR"/>
    <n v="1.161210911"/>
    <s v="kg"/>
  </r>
  <r>
    <n v="14.480000000000004"/>
    <m/>
    <m/>
    <s v="entreprise"/>
    <s v="ST"/>
    <n v="200720433"/>
    <n v="202606"/>
    <s v="Express"/>
    <s v="UO"/>
    <s v="FedEx Priority"/>
    <s v="Bill_Sender_Prepaid"/>
    <n v="46271"/>
    <n v="46301"/>
    <x v="525"/>
    <m/>
    <s v="HYDRATIS B2B"/>
    <s v="HYDRATIS B2B"/>
    <s v="VOIE COMMUNALE 4"/>
    <s v="CR?ANCEY"/>
    <n v="21"/>
    <s v="FR"/>
    <n v="21320"/>
    <n v="69.849999999999994"/>
    <n v="8.2799999999999994"/>
    <n v="0"/>
    <n v="-53.16"/>
    <n v="24.97"/>
    <n v="4"/>
    <n v="65.56"/>
    <n v="65.56"/>
    <s v="L,ECOQ"/>
    <s v="PHARMACIE GALLI CASTILLON"/>
    <s v="PHARMACIE GALLI CASTILLON"/>
    <s v="67 AVENUE CAMILLE MAUMEY"/>
    <s v="CASTILLON-LA-BATAILLE"/>
    <n v="33"/>
    <x v="0"/>
    <n v="33350"/>
    <s v=" "/>
    <s v=" "/>
    <s v=" "/>
    <m/>
    <m/>
    <m/>
    <s v="N"/>
    <n v="29"/>
    <n v="31"/>
    <n v="39"/>
    <m/>
    <m/>
    <m/>
    <m/>
    <m/>
    <n v="0"/>
    <n v="0"/>
    <s v="EUR"/>
    <s v="06/15/2026"/>
    <x v="1"/>
    <m/>
    <s v="Domestic"/>
    <s v="Your Packaging"/>
    <d v="1899-12-30T10:52:00"/>
    <n v="60.6"/>
    <n v="7.18"/>
    <n v="0"/>
    <n v="-46.12"/>
    <n v="21.66"/>
    <s v="EUR"/>
    <n v="1.1526181719999999"/>
    <s v="kg"/>
  </r>
  <r>
    <n v="9.1300000000000026"/>
    <m/>
    <m/>
    <s v="entreprise"/>
    <s v="ST"/>
    <n v="200720433"/>
    <n v="202606"/>
    <s v="Express"/>
    <s v="UO"/>
    <s v="FedEx Priority"/>
    <s v="Bill_Sender_Prepaid"/>
    <n v="46301"/>
    <d v="2026-11-06T00:00:00"/>
    <x v="526"/>
    <m/>
    <s v="HYDRATIS B2B"/>
    <s v="HYDRATIS B2B"/>
    <s v="VOIE COMMUNALE 4"/>
    <s v="CR?ANCEY"/>
    <n v="21"/>
    <s v="FR"/>
    <n v="21320"/>
    <n v="44.05"/>
    <n v="5.22"/>
    <n v="0"/>
    <n v="-33.520000000000003"/>
    <n v="15.75"/>
    <n v="2"/>
    <n v="30.8"/>
    <n v="30.8"/>
    <s v="A,Elsy"/>
    <s v="PHARMACIE DE SCHERWILLER"/>
    <s v="PHARMACIE DE SCHERWILLER"/>
    <s v="21 RUE DE L ORTENBOURG"/>
    <s v="SCHERWILLER"/>
    <n v="67"/>
    <x v="0"/>
    <n v="677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7:00"/>
    <n v="38.200000000000003"/>
    <n v="4.53"/>
    <n v="0"/>
    <n v="-29.07"/>
    <n v="13.66"/>
    <s v="EUR"/>
    <n v="1.153163127"/>
    <s v="kg"/>
  </r>
  <r>
    <n v="9.1300000000000026"/>
    <m/>
    <m/>
    <s v="entreprise"/>
    <s v="ST"/>
    <n v="200720433"/>
    <n v="202606"/>
    <s v="Express"/>
    <s v="UO"/>
    <s v="FedEx Priority"/>
    <s v="Bill_Sender_Prepaid"/>
    <n v="46148"/>
    <n v="46240"/>
    <x v="527"/>
    <m/>
    <s v="HYDRATIS B2B"/>
    <s v="HYDRATIS B2B"/>
    <s v="VOIE COMMUNALE 4"/>
    <s v="CR?ANCEY"/>
    <n v="21"/>
    <s v="FR"/>
    <n v="21320"/>
    <n v="44.36"/>
    <n v="5.26"/>
    <n v="0"/>
    <n v="-33.76"/>
    <n v="15.86"/>
    <n v="3"/>
    <n v="28.82"/>
    <n v="28.82"/>
    <s v="D,AMIEN"/>
    <s v="PARAPHARMACIE CARREFOUR AULNOY"/>
    <s v="PARAPHARMACIE CARREFOUR AULNOY"/>
    <s v="ZAC D'AULNOY"/>
    <s v="AULNOY-LEZ-VALENCIENNES"/>
    <n v="59"/>
    <x v="0"/>
    <n v="593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09:59:00"/>
    <n v="38.200000000000003"/>
    <n v="4.53"/>
    <n v="0"/>
    <n v="-29.07"/>
    <n v="13.66"/>
    <s v="EUR"/>
    <n v="1.161210911"/>
    <s v="kg"/>
  </r>
  <r>
    <n v="12.14"/>
    <m/>
    <m/>
    <s v="entreprise"/>
    <s v="ST"/>
    <n v="200720433"/>
    <n v="202606"/>
    <s v="Express"/>
    <s v="UO"/>
    <s v="FedEx Priority"/>
    <s v="Bill_Sender_Prepaid"/>
    <n v="46301"/>
    <n v="46332"/>
    <x v="528"/>
    <m/>
    <s v="HYDRATIS B2B"/>
    <s v="HYDRATIS B2B"/>
    <s v="VOIE COMMUNALE 4"/>
    <s v="CR?ANCEY"/>
    <n v="21"/>
    <s v="FR"/>
    <n v="21320"/>
    <n v="58.58"/>
    <n v="6.94"/>
    <n v="0"/>
    <n v="-44.58"/>
    <n v="20.94"/>
    <n v="4"/>
    <n v="48.62"/>
    <n v="48.62"/>
    <s v="H,Helene"/>
    <s v="PHARMACIE DES CHAMPS ELYSEES"/>
    <s v="PHARMACIE DES CHAMPS ELYSEES"/>
    <s v="84 AVENUE DES CHAMPS ELYSEES"/>
    <s v="PARIS 8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0:00"/>
    <n v="50.8"/>
    <n v="6.02"/>
    <n v="0"/>
    <n v="-38.659999999999997"/>
    <n v="18.16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n v="46148"/>
    <n v="46240"/>
    <x v="529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L,UPIN"/>
    <s v="PHARMACIE BLANCHARD BELLEVUE"/>
    <s v="PHARMACIE BLANCHARD BELLEVUE"/>
    <s v="PLACE NAPOLEON III"/>
    <s v="BREST"/>
    <n v="29"/>
    <x v="0"/>
    <n v="29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0:00"/>
    <n v="39.6"/>
    <n v="4.6900000000000004"/>
    <n v="0"/>
    <n v="-30.14"/>
    <n v="14.15"/>
    <s v="EUR"/>
    <n v="1.161210911"/>
    <s v="kg"/>
  </r>
  <r>
    <n v="12.14"/>
    <m/>
    <m/>
    <s v="entreprise"/>
    <s v="ST"/>
    <n v="200720433"/>
    <n v="202606"/>
    <s v="Express"/>
    <s v="UO"/>
    <s v="FedEx Priority"/>
    <s v="Bill_Sender_Prepaid"/>
    <n v="46148"/>
    <n v="46179"/>
    <x v="530"/>
    <m/>
    <s v="HYDRATIS B2B"/>
    <s v="HYDRATIS B2B"/>
    <s v="VOIE COMMUNALE 4"/>
    <s v="CR?ANCEY"/>
    <n v="21"/>
    <s v="FR"/>
    <n v="21320"/>
    <n v="58.99"/>
    <n v="6.99"/>
    <n v="0"/>
    <n v="-44.89"/>
    <n v="21.09"/>
    <n v="4"/>
    <n v="49.5"/>
    <n v="49.5"/>
    <s v="E,Chevanche"/>
    <s v="PHARMACIE DE SEMAPHORE"/>
    <s v="PHARMACIE DE SEMAPHORE"/>
    <s v="20 RUE DE CHATEAUGAY"/>
    <s v="CEBAZAT"/>
    <n v="63"/>
    <x v="0"/>
    <n v="63118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46:00"/>
    <n v="50.8"/>
    <n v="6.02"/>
    <n v="0"/>
    <n v="-38.659999999999997"/>
    <n v="18.16"/>
    <s v="EUR"/>
    <n v="1.161210911"/>
    <s v="kg"/>
  </r>
  <r>
    <n v="17.159999999999997"/>
    <m/>
    <m/>
    <s v="entreprise"/>
    <s v="ST"/>
    <n v="200720433"/>
    <n v="202606"/>
    <s v="Express"/>
    <s v="UO"/>
    <s v="FedEx Priority"/>
    <s v="Bill_Sender_Prepaid"/>
    <n v="46301"/>
    <n v="46332"/>
    <x v="531"/>
    <m/>
    <s v="HYDRATIS B2B"/>
    <s v="HYDRATIS B2B"/>
    <s v="VOIE COMMUNALE 4"/>
    <s v="CR?ANCEY"/>
    <n v="21"/>
    <s v="FR"/>
    <n v="21320"/>
    <n v="82.8"/>
    <n v="109.45"/>
    <n v="0"/>
    <n v="-63.01"/>
    <n v="129.22999999999999"/>
    <n v="6"/>
    <n v="83.6"/>
    <n v="83.6"/>
    <s v="M,ARION"/>
    <s v="PHARMACIE CENTRALE"/>
    <s v="PHARMACIE CENTRALE"/>
    <s v="94 RUE CARNOT"/>
    <s v="HAGETMAU"/>
    <n v="40"/>
    <x v="0"/>
    <n v="407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6:00"/>
    <n v="71.8"/>
    <n v="94.91"/>
    <n v="0"/>
    <n v="-54.64"/>
    <n v="112.07"/>
    <s v="EUR"/>
    <n v="1.153163127"/>
    <s v="kg"/>
  </r>
  <r>
    <n v="12.14"/>
    <m/>
    <m/>
    <s v="entreprise"/>
    <s v="ST"/>
    <n v="200720433"/>
    <n v="202606"/>
    <s v="Express"/>
    <s v="UO"/>
    <s v="FedEx Priority"/>
    <s v="Bill_Sender_Prepaid"/>
    <n v="46301"/>
    <n v="46332"/>
    <x v="532"/>
    <m/>
    <s v="HYDRATIS B2B"/>
    <s v="HYDRATIS B2B"/>
    <s v="VOIE COMMUNALE 4"/>
    <s v="CR?ANCEY"/>
    <n v="21"/>
    <s v="FR"/>
    <n v="21320"/>
    <n v="58.58"/>
    <n v="6.94"/>
    <n v="0"/>
    <n v="-44.58"/>
    <n v="20.94"/>
    <n v="4"/>
    <n v="50.38"/>
    <n v="50.38"/>
    <s v="S,Ofy"/>
    <s v="PHARMACIE DES PINS"/>
    <s v="PHARMACIE DES PINS"/>
    <s v="10 ALLEE DES PINS"/>
    <s v="BEAUMONT-LES-VALENCE"/>
    <n v="26"/>
    <x v="0"/>
    <n v="26760"/>
    <s v=" "/>
    <s v=" "/>
    <s v=" "/>
    <m/>
    <m/>
    <m/>
    <s v="N"/>
    <n v="26"/>
    <n v="32"/>
    <n v="43"/>
    <m/>
    <m/>
    <m/>
    <m/>
    <m/>
    <n v="0"/>
    <n v="0"/>
    <s v="EUR"/>
    <s v="06/15/2026"/>
    <x v="1"/>
    <m/>
    <s v="Domestic"/>
    <s v="Your Packaging"/>
    <d v="1899-12-30T09:43:00"/>
    <n v="50.8"/>
    <n v="6.02"/>
    <n v="0"/>
    <n v="-38.659999999999997"/>
    <n v="18.16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s v="05/29/2026"/>
    <n v="46028"/>
    <x v="533"/>
    <m/>
    <s v="HYDRATIS B2B"/>
    <s v="HYDRATIS B2B"/>
    <s v="VOIE COMMUNALE 4"/>
    <s v="CR?ANCEY"/>
    <n v="21"/>
    <s v="FR"/>
    <n v="21320"/>
    <n v="46.08"/>
    <n v="4.9000000000000004"/>
    <n v="0"/>
    <n v="-35.07"/>
    <n v="15.91"/>
    <n v="2"/>
    <n v="33"/>
    <n v="3.52"/>
    <s v="P,H"/>
    <s v="PHARMACIE D'ANVERS"/>
    <s v="PHARMACIE D'ANVERS"/>
    <s v="2 AVENUE TRUDAINE"/>
    <s v="PARIS"/>
    <n v="75"/>
    <x v="0"/>
    <n v="75009"/>
    <s v=" "/>
    <s v=" "/>
    <s v=" "/>
    <m/>
    <m/>
    <m/>
    <s v="N"/>
    <n v="20"/>
    <n v="30"/>
    <n v="39"/>
    <m/>
    <m/>
    <m/>
    <m/>
    <m/>
    <n v="0"/>
    <n v="0"/>
    <s v="EUR"/>
    <n v="46240"/>
    <x v="0"/>
    <m/>
    <s v="Domestic"/>
    <s v="Your Packaging"/>
    <d v="1899-12-30T13:51:00"/>
    <n v="39.6"/>
    <n v="4.21"/>
    <n v="0"/>
    <n v="-30.14"/>
    <n v="13.67"/>
    <s v="EUR"/>
    <n v="1.163724384"/>
    <s v="kg"/>
  </r>
  <r>
    <n v="11.469999999999999"/>
    <m/>
    <m/>
    <s v="entreprise"/>
    <s v="ST"/>
    <n v="200720433"/>
    <n v="202606"/>
    <s v="Express"/>
    <s v="UO"/>
    <s v="FedEx Priority"/>
    <s v="Bill_Sender_Prepaid"/>
    <d v="2026-05-06T00:00:00"/>
    <n v="46240"/>
    <x v="534"/>
    <m/>
    <s v="HYDRATIS B2B"/>
    <s v="HYDRATIS B2B"/>
    <s v="VOIE COMMUNALE 4"/>
    <s v="CR?ANCEY"/>
    <n v="21"/>
    <s v="FR"/>
    <n v="21320"/>
    <n v="55.74"/>
    <n v="6.61"/>
    <n v="0"/>
    <n v="-42.42"/>
    <n v="19.93"/>
    <n v="4"/>
    <n v="45.1"/>
    <n v="45.1"/>
    <s v="V,ERO"/>
    <s v="INTERSPORT RENNES 04965/000"/>
    <s v="INTERSPORT RENNES 04965/000"/>
    <s v="RENNES LOISIRS DIFFUSION SAS"/>
    <s v="RENNES"/>
    <n v="35"/>
    <x v="0"/>
    <n v="35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15:00"/>
    <n v="48"/>
    <n v="5.69"/>
    <n v="0"/>
    <n v="-36.53"/>
    <n v="17.16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s v="05/13/2026"/>
    <d v="1899-12-31T00:00:00"/>
    <x v="535"/>
    <m/>
    <s v="HYDRATIS B2B"/>
    <s v="HYDRATIS B2B"/>
    <s v="VOIE COMMUNALE 4"/>
    <s v="CR?ANCEY"/>
    <n v="21"/>
    <s v="FR"/>
    <n v="21320"/>
    <n v="51.57"/>
    <n v="5.49"/>
    <n v="0"/>
    <n v="-39.24"/>
    <n v="17.809999999999999"/>
    <n v="3"/>
    <n v="39.6"/>
    <n v="6.6"/>
    <s v="L,INE"/>
    <s v="INTERSPORT CHOLET 00283/000"/>
    <s v="INTERSPORT CHOLET 00283/000"/>
    <s v="SAS J B SPORTS"/>
    <s v="CHOLET"/>
    <n v="49"/>
    <x v="0"/>
    <n v="4930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00:00:00"/>
    <n v="43.8"/>
    <n v="4.66"/>
    <n v="0"/>
    <n v="-33.33"/>
    <n v="15.13"/>
    <s v="EUR"/>
    <n v="1.1773293460000001"/>
    <s v="kg"/>
  </r>
  <r>
    <n v="6.120000000000001"/>
    <m/>
    <m/>
    <s v=""/>
    <s v="ST"/>
    <n v="200720433"/>
    <n v="202606"/>
    <s v="Express"/>
    <s v="UO"/>
    <s v="FedEx Priority"/>
    <s v="Bill_Sender_Prepaid"/>
    <d v="2026-04-06T00:00:00"/>
    <d v="2026-05-06T00:00:00"/>
    <x v="536"/>
    <m/>
    <s v="HYDRATIS B2B"/>
    <s v="HYDRATIS B2B"/>
    <s v="VOIE COMMUNALE 4"/>
    <s v="CR?ANCEY"/>
    <n v="21"/>
    <s v="FR"/>
    <n v="21320"/>
    <n v="29.79"/>
    <n v="3.54"/>
    <n v="0"/>
    <n v="-22.67"/>
    <n v="10.66"/>
    <n v="1"/>
    <n v="11"/>
    <n v="11"/>
    <s v="G,Guillame"/>
    <s v="PARAPHARMACIE AUCHAN CHAMBRAY"/>
    <s v="PARAPHARMACIE AUCHAN CHAMBRAY"/>
    <s v="CC AUCHAN"/>
    <s v="CHAMBRAY-LES-TOURS"/>
    <n v="37"/>
    <x v="0"/>
    <n v="371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0:00"/>
    <n v="25.6"/>
    <n v="3.04"/>
    <n v="0"/>
    <n v="-19.48"/>
    <n v="9.16"/>
    <s v="EUR"/>
    <n v="1.163778556"/>
    <s v="kg"/>
  </r>
  <r>
    <n v="11.809999999999995"/>
    <m/>
    <m/>
    <s v="entreprise"/>
    <s v="ST"/>
    <n v="200720433"/>
    <n v="202606"/>
    <s v="Express"/>
    <s v="UO"/>
    <s v="FedEx Priority"/>
    <s v="Bill_Sender_Prepaid"/>
    <n v="46118"/>
    <n v="46148"/>
    <x v="537"/>
    <m/>
    <s v="HYDRATIS B2B"/>
    <s v="HYDRATIS B2B"/>
    <s v="VOIE COMMUNALE 4"/>
    <s v="CR?ANCEY"/>
    <n v="21"/>
    <s v="FR"/>
    <n v="21320"/>
    <n v="57.49"/>
    <n v="6.81"/>
    <n v="0"/>
    <n v="-43.75"/>
    <n v="20.55"/>
    <n v="3"/>
    <n v="48.4"/>
    <n v="48.4"/>
    <s v="P,HIE"/>
    <s v="PHARMACIE BAC GRENELLE"/>
    <s v="PHARMACIE BAC GRENELLE"/>
    <s v="67 RUE DE GRENELLE"/>
    <s v="PARIS"/>
    <n v="75"/>
    <x v="0"/>
    <n v="75007"/>
    <s v=" "/>
    <s v=" "/>
    <s v=" "/>
    <m/>
    <m/>
    <m/>
    <s v="N"/>
    <n v="20"/>
    <n v="20"/>
    <n v="30"/>
    <m/>
    <m/>
    <m/>
    <m/>
    <m/>
    <n v="0"/>
    <n v="0"/>
    <s v="EUR"/>
    <s v="06/15/2026"/>
    <x v="1"/>
    <m/>
    <s v="Domestic"/>
    <s v="Your Packaging"/>
    <d v="1899-12-30T12:23:00"/>
    <n v="49.4"/>
    <n v="5.85"/>
    <n v="0"/>
    <n v="-37.590000000000003"/>
    <n v="17.66"/>
    <s v="EUR"/>
    <n v="1.163778556"/>
    <s v="kg"/>
  </r>
  <r>
    <n v="13.809999999999995"/>
    <m/>
    <m/>
    <s v="entreprise"/>
    <s v="ST"/>
    <n v="200720433"/>
    <n v="202606"/>
    <s v="Express"/>
    <s v="UO"/>
    <s v="FedEx Priority"/>
    <s v="Bill_Sender_Prepaid"/>
    <n v="46148"/>
    <d v="2026-08-06T00:00:00"/>
    <x v="538"/>
    <m/>
    <s v="HYDRATIS B2B"/>
    <s v="HYDRATIS B2B"/>
    <s v="VOIE COMMUNALE 4"/>
    <s v="CR?ANCEY"/>
    <n v="21"/>
    <s v="FR"/>
    <n v="21320"/>
    <n v="67.12"/>
    <n v="7.94"/>
    <n v="0"/>
    <n v="-51.08"/>
    <n v="23.98"/>
    <n v="4"/>
    <n v="61.6"/>
    <n v="61.6"/>
    <s v="L,UCQ"/>
    <s v="PHARMACIE DE LA PEPINIERE"/>
    <s v="PHARMACIE DE LA PEPINIERE"/>
    <s v="CCIAL SUPER U"/>
    <s v="TINT?NIAC"/>
    <n v="35"/>
    <x v="0"/>
    <n v="351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5:00"/>
    <n v="57.8"/>
    <n v="6.84"/>
    <n v="0"/>
    <n v="-43.99"/>
    <n v="20.65"/>
    <s v="EUR"/>
    <n v="1.161210911"/>
    <s v="kg"/>
  </r>
  <r>
    <n v="6.4499999999999993"/>
    <m/>
    <m/>
    <s v="entreprise"/>
    <s v="ST"/>
    <n v="200720433"/>
    <n v="202606"/>
    <s v="Express"/>
    <s v="UO"/>
    <s v="FedEx Priority"/>
    <s v="Bill_Sender_Prepaid"/>
    <d v="2026-05-06T00:00:00"/>
    <n v="46179"/>
    <x v="539"/>
    <m/>
    <s v="HYDRATIS B2B"/>
    <s v="HYDRATIS B2B"/>
    <s v="VOIE COMMUNALE 4"/>
    <s v="CR?ANCEY"/>
    <n v="21"/>
    <s v="FR"/>
    <n v="21320"/>
    <n v="31.35"/>
    <n v="3.72"/>
    <n v="0"/>
    <n v="-23.86"/>
    <n v="11.21"/>
    <n v="1"/>
    <n v="13.2"/>
    <n v="13.2"/>
    <s v="C,ERP"/>
    <s v="CERP ST EGREVE"/>
    <s v="CERP ST EGREVE"/>
    <s v="12 RUE DES GLAIRAUX"/>
    <s v="SAINT-?GR?VE"/>
    <n v="38"/>
    <x v="0"/>
    <n v="38120"/>
    <s v=" "/>
    <s v=" "/>
    <s v=" "/>
    <m/>
    <m/>
    <m/>
    <s v="N"/>
    <n v="21"/>
    <n v="30"/>
    <n v="40"/>
    <m/>
    <m/>
    <m/>
    <m/>
    <m/>
    <n v="0"/>
    <n v="0"/>
    <s v="EUR"/>
    <s v="06/15/2026"/>
    <x v="1"/>
    <m/>
    <s v="Domestic"/>
    <s v="Your Packaging"/>
    <d v="1899-12-30T11:35:00"/>
    <n v="27"/>
    <n v="3.2"/>
    <n v="0"/>
    <n v="-20.55"/>
    <n v="9.65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301"/>
    <d v="2026-11-06T00:00:00"/>
    <x v="540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D,ELVARD"/>
    <s v="PHARMACIE PHARMAVENIR"/>
    <s v="PHARMACIE PHARMAVENIR"/>
    <s v="21-23 RUE PIERRE BEREGOVOY"/>
    <s v="ARGENTAN"/>
    <n v="61"/>
    <x v="0"/>
    <n v="61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8:00"/>
    <n v="39.6"/>
    <n v="4.6900000000000004"/>
    <n v="0"/>
    <n v="-30.14"/>
    <n v="14.15"/>
    <s v="EUR"/>
    <n v="1.153163127"/>
    <s v="kg"/>
  </r>
  <r>
    <n v="7.7900000000000027"/>
    <m/>
    <m/>
    <s v="entreprise"/>
    <s v="ST"/>
    <n v="200720433"/>
    <n v="202606"/>
    <s v="Express"/>
    <s v="UO"/>
    <s v="FedEx Priority"/>
    <s v="Bill_Sender_Prepaid"/>
    <s v="05/28/2026"/>
    <s v="05/29/2026"/>
    <x v="541"/>
    <m/>
    <s v="HYDRATIS B2B"/>
    <s v="HYDRATIS B2B"/>
    <s v="VOIE COMMUNALE 4"/>
    <s v="CR?ANCEY"/>
    <n v="21"/>
    <s v="FR"/>
    <n v="21320"/>
    <n v="37.92"/>
    <n v="4.04"/>
    <n v="0"/>
    <n v="-28.86"/>
    <n v="13.1"/>
    <n v="2"/>
    <n v="21.12"/>
    <n v="2.64"/>
    <s v="V,ERONIQUE"/>
    <s v="PHARMACIE ROBBE"/>
    <s v="PHARMACIE ROBBE"/>
    <s v="10 RUE AMIRAL TOURVILLE"/>
    <s v="AGON-COUTAINVILLE"/>
    <n v="50"/>
    <x v="0"/>
    <n v="5023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2:11:00"/>
    <n v="32.6"/>
    <n v="3.47"/>
    <n v="0"/>
    <n v="-24.81"/>
    <n v="11.26"/>
    <s v="EUR"/>
    <n v="1.163318249"/>
    <s v="kg"/>
  </r>
  <r>
    <n v="8.129999999999999"/>
    <m/>
    <m/>
    <s v="entreprise"/>
    <s v="ST"/>
    <n v="200720433"/>
    <n v="202606"/>
    <s v="Express"/>
    <s v="UO"/>
    <s v="FedEx Priority"/>
    <s v="Bill_Sender_Prepaid"/>
    <n v="46148"/>
    <n v="46179"/>
    <x v="542"/>
    <m/>
    <s v="HYDRATIS B2B"/>
    <s v="HYDRATIS B2B"/>
    <s v="VOIE COMMUNALE 4"/>
    <s v="CR?ANCEY"/>
    <n v="21"/>
    <s v="FR"/>
    <n v="21320"/>
    <n v="39.479999999999997"/>
    <n v="4.68"/>
    <n v="0"/>
    <n v="-30.04"/>
    <n v="14.12"/>
    <n v="2"/>
    <n v="24.2"/>
    <n v="24.2"/>
    <s v="C,HEVALIER"/>
    <s v="PHARMACIE DE L'ENCLOS"/>
    <s v="PHARMACIE DE L'ENCLOS"/>
    <s v="1074 ROUTE DU GENERAL DE GAULLE"/>
    <s v="JARRIE"/>
    <n v="38"/>
    <x v="0"/>
    <n v="38560"/>
    <s v=" "/>
    <s v=" "/>
    <s v=" "/>
    <m/>
    <m/>
    <m/>
    <s v="N"/>
    <n v="13"/>
    <n v="20"/>
    <n v="30"/>
    <m/>
    <m/>
    <m/>
    <m/>
    <m/>
    <n v="0"/>
    <n v="0"/>
    <s v="EUR"/>
    <s v="06/15/2026"/>
    <x v="1"/>
    <m/>
    <s v="Domestic"/>
    <s v="Your Packaging"/>
    <d v="1899-12-30T10:51:00"/>
    <n v="34"/>
    <n v="4.03"/>
    <n v="0"/>
    <n v="-25.87"/>
    <n v="12.16"/>
    <s v="EUR"/>
    <n v="1.161210911"/>
    <s v="kg"/>
  </r>
  <r>
    <n v="15.149999999999999"/>
    <m/>
    <m/>
    <s v=""/>
    <s v="ST"/>
    <n v="200720433"/>
    <n v="202606"/>
    <s v="Express"/>
    <s v="UO"/>
    <s v="FedEx Priority"/>
    <s v="Bill_Sender_Prepaid"/>
    <s v="05/28/2026"/>
    <s v="05/29/2026"/>
    <x v="543"/>
    <m/>
    <s v="CLARA LALOY"/>
    <s v="LA RUCHE LOGISTIQUE"/>
    <s v="VOIE COMMUNALE 4"/>
    <s v="CREANCEY"/>
    <n v="21"/>
    <s v="FR"/>
    <n v="21320"/>
    <n v="73.75"/>
    <n v="7.85"/>
    <n v="0"/>
    <n v="-56.13"/>
    <n v="25.48"/>
    <n v="4"/>
    <n v="69.52"/>
    <n v="52.8"/>
    <s v="P,H"/>
    <s v="PHARMACIE DES BAINS"/>
    <s v=" "/>
    <s v="31 RUE DES BAINS"/>
    <s v="DIVONNE LES BAINS"/>
    <n v="1"/>
    <x v="0"/>
    <n v="1220"/>
    <s v=" "/>
    <s v=" "/>
    <s v=" "/>
    <m/>
    <m/>
    <m/>
    <s v="N"/>
    <n v="30"/>
    <n v="30"/>
    <n v="40"/>
    <m/>
    <m/>
    <m/>
    <m/>
    <m/>
    <n v="0"/>
    <n v="0"/>
    <s v="EUR"/>
    <n v="46240"/>
    <x v="0"/>
    <m/>
    <s v="Domestic"/>
    <s v="Your Packaging"/>
    <d v="1899-12-30T11:14:00"/>
    <n v="63.4"/>
    <n v="6.75"/>
    <n v="0"/>
    <n v="-48.25"/>
    <n v="21.9"/>
    <s v="EUR"/>
    <n v="1.163318249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544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08"/>
    <n v="36.08"/>
    <s v="P,Y"/>
    <s v="PHARMACIE DU PORT"/>
    <s v="PHARMACIE DU PORT"/>
    <s v="7 PLACE DES RESISTANTS"/>
    <s v="SAINT-MANDRIER-SUR-MER"/>
    <n v="83"/>
    <x v="0"/>
    <n v="83430"/>
    <s v=" "/>
    <s v=" "/>
    <s v=" "/>
    <m/>
    <m/>
    <m/>
    <s v="N"/>
    <n v="26"/>
    <n v="30"/>
    <n v="41"/>
    <m/>
    <m/>
    <m/>
    <m/>
    <m/>
    <n v="0"/>
    <n v="0"/>
    <s v="EUR"/>
    <s v="06/15/2026"/>
    <x v="1"/>
    <m/>
    <s v="Domestic"/>
    <s v="Your Packaging"/>
    <d v="1899-12-30T12:01:00"/>
    <n v="42.4"/>
    <n v="5.03"/>
    <n v="0"/>
    <n v="-32.270000000000003"/>
    <n v="15.16"/>
    <s v="EUR"/>
    <n v="1.1527377519999999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545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L,Line"/>
    <s v="INTERSPORT CHOLET 00283/000"/>
    <s v="INTERSPORT CHOLET 00283/000"/>
    <s v="SAS J B SPORTS"/>
    <s v="CHOLET"/>
    <n v="49"/>
    <x v="0"/>
    <n v="493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1:30:00"/>
    <n v="35.4"/>
    <n v="4.2"/>
    <n v="0"/>
    <n v="-26.94"/>
    <n v="12.6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d v="2026-09-06T00:00:00"/>
    <x v="546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520000000000003"/>
    <n v="36.520000000000003"/>
    <s v="P, M L"/>
    <s v="PHARMACIE MONT LOUIS"/>
    <s v="PHARMACIE MONT LOUIS"/>
    <s v="14 RUE DE MONT LOUIS"/>
    <s v="PARIS 11"/>
    <n v="75"/>
    <x v="0"/>
    <n v="75011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1:30:00"/>
    <n v="42.4"/>
    <n v="5.03"/>
    <n v="0"/>
    <n v="-32.270000000000003"/>
    <n v="15.16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0-06T00:00:00"/>
    <n v="46332"/>
    <x v="547"/>
    <m/>
    <s v="HYDRATIS B2B"/>
    <s v="HYDRATIS B2B"/>
    <s v="VOIE COMMUNALE 4"/>
    <s v="CR?ANCEY"/>
    <n v="21"/>
    <s v="FR"/>
    <n v="21320"/>
    <n v="48.89"/>
    <n v="5.8"/>
    <n v="0"/>
    <n v="-37.21"/>
    <n v="17.48"/>
    <n v="3"/>
    <n v="37.4"/>
    <n v="37.4"/>
    <s v="M,AEL"/>
    <s v="PHARMACIE G-M   (GUY MARTINEAU)"/>
    <s v="PHARMACIE G-M   (GUY MARTINEAU"/>
    <s v="9A ROUTE DU BLANC"/>
    <s v="ST AIGNAN"/>
    <n v="41"/>
    <x v="0"/>
    <n v="411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8:00"/>
    <n v="42.4"/>
    <n v="5.03"/>
    <n v="0"/>
    <n v="-32.270000000000003"/>
    <n v="15.16"/>
    <s v="EUR"/>
    <n v="1.153163127"/>
    <s v="kg"/>
  </r>
  <r>
    <n v="22.179999999999993"/>
    <m/>
    <m/>
    <s v="entreprise"/>
    <s v="ST"/>
    <n v="200720433"/>
    <n v="202606"/>
    <s v="Express"/>
    <s v="UO"/>
    <s v="FedEx Priority"/>
    <s v="Bill_Sender_Prepaid"/>
    <n v="46148"/>
    <n v="46240"/>
    <x v="548"/>
    <m/>
    <s v="HYDRATIS B2B"/>
    <s v="HYDRATIS B2B"/>
    <s v="VOIE COMMUNALE 4"/>
    <s v="CR?ANCEY"/>
    <n v="21"/>
    <s v="FR"/>
    <n v="21320"/>
    <n v="107.76"/>
    <n v="136.02000000000001"/>
    <n v="0"/>
    <n v="-82"/>
    <n v="161.78"/>
    <n v="8"/>
    <n v="116.16"/>
    <n v="116.16"/>
    <s v="B,ERRA"/>
    <s v="PHARMACIE BERA"/>
    <s v="PHARMACIE BERA"/>
    <s v="650 ROUTE DE SAVOIE"/>
    <s v="ALLEMOND"/>
    <n v="38"/>
    <x v="0"/>
    <n v="38114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49:00"/>
    <n v="92.8"/>
    <n v="117.14"/>
    <n v="0"/>
    <n v="-70.62"/>
    <n v="139.32"/>
    <s v="EUR"/>
    <n v="1.161210911"/>
    <s v="kg"/>
  </r>
  <r>
    <n v="8.7999999999999972"/>
    <m/>
    <m/>
    <s v="entreprise"/>
    <s v="ST"/>
    <n v="200720433"/>
    <n v="202606"/>
    <s v="Express"/>
    <s v="UO"/>
    <s v="FedEx Priority"/>
    <s v="Bill_Sender_Prepaid"/>
    <n v="46118"/>
    <n v="46148"/>
    <x v="549"/>
    <m/>
    <s v="HYDRATIS B2B"/>
    <s v="HYDRATIS B2B"/>
    <s v="VOIE COMMUNALE 4"/>
    <s v="CR?ANCEY"/>
    <n v="21"/>
    <s v="FR"/>
    <n v="21320"/>
    <n v="42.83"/>
    <n v="5.07"/>
    <n v="0"/>
    <n v="-32.590000000000003"/>
    <n v="15.32"/>
    <n v="2"/>
    <n v="28.6"/>
    <n v="28.6"/>
    <s v="B,ARRIERE"/>
    <s v="PHARMACIE SAINT- GEORGES"/>
    <s v="PHARMACIE SAINT- GEORGES"/>
    <s v="4 ROND POINT DE L'EUROPE"/>
    <s v="SAINT GEORGES LES BAILLARGEAUX"/>
    <n v="86"/>
    <x v="0"/>
    <n v="861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17:00"/>
    <n v="36.799999999999997"/>
    <n v="4.3600000000000003"/>
    <n v="0"/>
    <n v="-28"/>
    <n v="13.16"/>
    <s v="EUR"/>
    <n v="1.163778556"/>
    <s v="kg"/>
  </r>
  <r>
    <n v="10.469999999999999"/>
    <m/>
    <m/>
    <s v=""/>
    <s v="ST"/>
    <n v="200720433"/>
    <n v="202606"/>
    <s v="Express"/>
    <s v="UO"/>
    <s v="FedEx Priority"/>
    <s v="Bill_Sender_Prepaid"/>
    <n v="46087"/>
    <n v="46118"/>
    <x v="550"/>
    <m/>
    <s v="HYDRATIS B2B"/>
    <s v="HYDRATIS B2B"/>
    <s v="VOIE COMMUNALE 4"/>
    <s v="CR?ANCEY"/>
    <n v="21"/>
    <s v="FR"/>
    <n v="21320"/>
    <n v="50.99"/>
    <n v="6.04"/>
    <n v="0"/>
    <n v="-38.799999999999997"/>
    <n v="18.23"/>
    <n v="2"/>
    <n v="39.6"/>
    <n v="4.4000000000000004"/>
    <s v="M,IKE"/>
    <s v="PARAPHARMACIE VITAL"/>
    <s v="PARAPHARMACIE VITAL"/>
    <s v="132 ROUTE DU CENTRE"/>
    <s v="EPAGNY METZ-TESSY"/>
    <n v="74"/>
    <x v="0"/>
    <n v="7433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9:42:00"/>
    <n v="43.8"/>
    <n v="5.19"/>
    <n v="0"/>
    <n v="-33.33"/>
    <n v="15.66"/>
    <s v="EUR"/>
    <n v="1.164090147"/>
    <s v="kg"/>
  </r>
  <r>
    <n v="7.7900000000000027"/>
    <m/>
    <m/>
    <s v="entreprise"/>
    <s v="ST"/>
    <n v="200720433"/>
    <n v="202606"/>
    <s v="Express"/>
    <s v="UO"/>
    <s v="FedEx Priority"/>
    <s v="Bill_Sender_Prepaid"/>
    <s v="05/29/2026"/>
    <n v="46087"/>
    <x v="551"/>
    <m/>
    <s v="HYDRATIS B2B"/>
    <s v="HYDRATIS B2B"/>
    <s v="VOIE COMMUNALE 4"/>
    <s v="CR?ANCEY"/>
    <n v="21"/>
    <s v="FR"/>
    <n v="21320"/>
    <n v="37.94"/>
    <n v="4.04"/>
    <n v="0"/>
    <n v="-28.87"/>
    <n v="13.1"/>
    <n v="1"/>
    <n v="22"/>
    <n v="1.1000000000000001"/>
    <s v="Y,Y"/>
    <s v="PHARMACIE DE LA PLACE RONDE"/>
    <s v="PHARMACIE DE LA PLACE RONDE"/>
    <s v="58 COURS RICHARD VITTON"/>
    <s v="LYON"/>
    <n v="69"/>
    <x v="0"/>
    <n v="69003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0:29:00"/>
    <n v="32.6"/>
    <n v="3.47"/>
    <n v="0"/>
    <n v="-24.81"/>
    <n v="11.26"/>
    <s v="EUR"/>
    <n v="1.163724384"/>
    <s v="kg"/>
  </r>
  <r>
    <n v="7.4600000000000009"/>
    <m/>
    <m/>
    <s v="entreprise"/>
    <s v="ST"/>
    <n v="200720433"/>
    <n v="202606"/>
    <s v="Express"/>
    <s v="UO"/>
    <s v="FedEx Priority"/>
    <s v="Bill_Sender_Prepaid"/>
    <n v="46301"/>
    <n v="46332"/>
    <x v="552"/>
    <m/>
    <s v="HYDRATIS B2B"/>
    <s v="HYDRATIS B2B"/>
    <s v="VOIE COMMUNALE 4"/>
    <s v="CR?ANCEY"/>
    <n v="21"/>
    <s v="FR"/>
    <n v="21320"/>
    <n v="35.979999999999997"/>
    <n v="4.2699999999999996"/>
    <n v="0"/>
    <n v="-27.38"/>
    <n v="12.87"/>
    <n v="2"/>
    <n v="19.8"/>
    <n v="19.8"/>
    <s v="B,UREAU VALLE"/>
    <s v="SPORT 2000 MONTAUBAN"/>
    <s v="SPORT 2000 MONTAUBAN"/>
    <s v="745 AVENUE DE PARIS"/>
    <s v="MONTAUBAN"/>
    <n v="82"/>
    <x v="0"/>
    <n v="82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32:00"/>
    <n v="31.2"/>
    <n v="3.7"/>
    <n v="0"/>
    <n v="-23.74"/>
    <n v="11.16"/>
    <s v="EUR"/>
    <n v="1.153163127"/>
    <s v="kg"/>
  </r>
  <r>
    <n v="14.480000000000004"/>
    <m/>
    <m/>
    <s v="entreprise"/>
    <s v="ST"/>
    <n v="200720433"/>
    <n v="202606"/>
    <s v="Express"/>
    <s v="UO"/>
    <s v="FedEx Priority"/>
    <s v="Bill_Sender_Prepaid"/>
    <n v="46148"/>
    <d v="2026-08-06T00:00:00"/>
    <x v="553"/>
    <m/>
    <s v="HYDRATIS B2B"/>
    <s v="HYDRATIS B2B"/>
    <s v="VOIE COMMUNALE 4"/>
    <s v="CR?ANCEY"/>
    <n v="21"/>
    <s v="FR"/>
    <n v="21320"/>
    <n v="70.37"/>
    <n v="8.34"/>
    <n v="0"/>
    <n v="-53.56"/>
    <n v="25.15"/>
    <n v="4"/>
    <n v="65.56"/>
    <n v="65.56"/>
    <s v="P,HARMACIE DARMO"/>
    <s v="PHARMACIE DARMON"/>
    <s v="PHARMACIE DARMON"/>
    <s v="134 AVENUE EMILE ZOLA"/>
    <s v="PARIS"/>
    <n v="75"/>
    <x v="0"/>
    <n v="75015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2:40:00"/>
    <n v="60.6"/>
    <n v="7.18"/>
    <n v="0"/>
    <n v="-46.12"/>
    <n v="21.6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148"/>
    <n v="46240"/>
    <x v="554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5.64"/>
    <n v="35.64"/>
    <s v="P,HARMACIE DELAL"/>
    <s v="PHARMACIE DELALANDE - LE DANTEC"/>
    <s v="PHARMACIE DELALANDE - LE DANTE"/>
    <s v="130 AVENUE PARMENTIER"/>
    <s v="PARIS 11"/>
    <n v="75"/>
    <x v="0"/>
    <n v="75011"/>
    <s v=" "/>
    <s v=" "/>
    <s v=" "/>
    <m/>
    <m/>
    <m/>
    <s v="N"/>
    <n v="30"/>
    <n v="30"/>
    <n v="40"/>
    <m/>
    <m/>
    <m/>
    <m/>
    <m/>
    <n v="0"/>
    <n v="0"/>
    <s v="EUR"/>
    <s v="06/15/2026"/>
    <x v="1"/>
    <m/>
    <s v="Domestic"/>
    <s v="Your Packaging"/>
    <d v="1899-12-30T12:26:00"/>
    <n v="42.4"/>
    <n v="5.03"/>
    <n v="0"/>
    <n v="-32.270000000000003"/>
    <n v="15.16"/>
    <s v="EUR"/>
    <n v="1.161210911"/>
    <s v="kg"/>
  </r>
  <r>
    <n v="8.7999999999999972"/>
    <m/>
    <m/>
    <s v="entreprise"/>
    <s v="ST"/>
    <n v="200720433"/>
    <n v="202606"/>
    <s v="Express"/>
    <s v="UO"/>
    <s v="FedEx Priority"/>
    <s v="Bill_Sender_Prepaid"/>
    <n v="46148"/>
    <n v="46240"/>
    <x v="555"/>
    <m/>
    <s v="HYDRATIS B2B"/>
    <s v="HYDRATIS B2B"/>
    <s v="VOIE COMMUNALE 4"/>
    <s v="CR?ANCEY"/>
    <n v="21"/>
    <s v="FR"/>
    <n v="21320"/>
    <n v="42.73"/>
    <n v="5.0599999999999996"/>
    <n v="0"/>
    <n v="-32.51"/>
    <n v="15.28"/>
    <n v="2"/>
    <n v="28.38"/>
    <n v="28.38"/>
    <s v="R,ODOLPHE"/>
    <s v="PARAPHARMACIE LECLERC BONNEUIL"/>
    <s v="PARAPHARMACIE LECLERC BONNEUIL"/>
    <s v="CENTRE COMMERCIAL ACHALAND"/>
    <s v="BONNEUIL SUR MARNE"/>
    <n v="94"/>
    <x v="0"/>
    <n v="94868"/>
    <s v=" "/>
    <s v=" "/>
    <s v=" "/>
    <m/>
    <m/>
    <m/>
    <s v="N"/>
    <n v="16"/>
    <n v="31"/>
    <n v="40"/>
    <m/>
    <m/>
    <m/>
    <m/>
    <m/>
    <n v="0"/>
    <n v="0"/>
    <s v="EUR"/>
    <s v="06/15/2026"/>
    <x v="1"/>
    <m/>
    <s v="Domestic"/>
    <s v="Your Packaging"/>
    <d v="1899-12-30T08:09:00"/>
    <n v="36.799999999999997"/>
    <n v="4.3600000000000003"/>
    <n v="0"/>
    <n v="-28"/>
    <n v="13.1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556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P,HAN"/>
    <s v="PHARMACIE DE LAFOND"/>
    <s v="PHARMACIE DE LAFOND"/>
    <s v="94 RUE MARIUS LACROIX"/>
    <s v="LA ROCHELLE"/>
    <n v="17"/>
    <x v="0"/>
    <n v="17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47:00"/>
    <n v="39.6"/>
    <n v="4.6900000000000004"/>
    <n v="0"/>
    <n v="-30.14"/>
    <n v="14.15"/>
    <s v="EUR"/>
    <n v="1.1527377519999999"/>
    <s v="kg"/>
  </r>
  <r>
    <n v="11.469999999999999"/>
    <m/>
    <m/>
    <s v="entreprise"/>
    <s v="ST"/>
    <n v="200720433"/>
    <n v="202606"/>
    <s v="Express"/>
    <s v="UO"/>
    <s v="FedEx Priority"/>
    <s v="Bill_Sender_Prepaid"/>
    <n v="46118"/>
    <n v="46148"/>
    <x v="557"/>
    <m/>
    <s v="HYDRATIS B2B"/>
    <s v="HYDRATIS B2B"/>
    <s v="VOIE COMMUNALE 4"/>
    <s v="CR?ANCEY"/>
    <n v="21"/>
    <s v="FR"/>
    <n v="21320"/>
    <n v="55.86"/>
    <n v="6.62"/>
    <n v="0"/>
    <n v="-42.51"/>
    <n v="19.97"/>
    <n v="3"/>
    <n v="46.2"/>
    <n v="46.2"/>
    <s v="L,Laetitia"/>
    <s v="PHARMACIE DU TRIANGLE"/>
    <s v="PHARMACIE DU TRIANGLE"/>
    <s v="2 AVENUE DE FRIEDLAND"/>
    <s v="PARIS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5:00"/>
    <n v="48"/>
    <n v="5.69"/>
    <n v="0"/>
    <n v="-36.53"/>
    <n v="17.16"/>
    <s v="EUR"/>
    <n v="1.163778556"/>
    <s v="kg"/>
  </r>
  <r>
    <n v="15.149999999999999"/>
    <m/>
    <m/>
    <s v="entreprise"/>
    <s v="ST"/>
    <n v="200720433"/>
    <n v="202606"/>
    <s v="Express"/>
    <s v="UO"/>
    <s v="FedEx Priority"/>
    <s v="Bill_Sender_Prepaid"/>
    <n v="46059"/>
    <n v="46087"/>
    <x v="558"/>
    <m/>
    <s v="HYDRATIS B2B"/>
    <s v="HYDRATIS B2B"/>
    <s v="VOIE COMMUNALE 4"/>
    <s v="CR?ANCEY"/>
    <n v="21"/>
    <s v="FR"/>
    <n v="21320"/>
    <n v="73.95"/>
    <n v="8.76"/>
    <n v="0"/>
    <n v="-56.28"/>
    <n v="26.43"/>
    <n v="4"/>
    <n v="70.400000000000006"/>
    <n v="18.48"/>
    <s v="S,Sarah"/>
    <s v="INTERSPORT DAVEZIEUX 00046/000"/>
    <s v="INTERSPORT DAVEZIEUX 00046/000"/>
    <s v="SAS GUIGAL SPORT"/>
    <s v="DAVEZIEUX"/>
    <n v="7"/>
    <x v="0"/>
    <n v="743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00:00"/>
    <n v="63.4"/>
    <n v="7.51"/>
    <n v="0"/>
    <n v="-48.25"/>
    <n v="22.66"/>
    <s v="EUR"/>
    <n v="1.166343978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559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520000000000003"/>
    <n v="36.520000000000003"/>
    <s v="P,HARMA"/>
    <s v="PHARMACIE DU GROS CAILLOU"/>
    <s v="PHARMACIE DU GROS CAILLOU"/>
    <s v="163 165 BD DE LA CROIX ROUSSE"/>
    <s v="LYON"/>
    <n v="69"/>
    <x v="0"/>
    <n v="69004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2:16:00"/>
    <n v="42.4"/>
    <n v="5.03"/>
    <n v="0"/>
    <n v="-32.270000000000003"/>
    <n v="15.16"/>
    <s v="EUR"/>
    <n v="1.1527377519999999"/>
    <s v="kg"/>
  </r>
  <r>
    <n v="8.129999999999999"/>
    <m/>
    <m/>
    <s v="entreprise"/>
    <s v="ST"/>
    <n v="200720433"/>
    <n v="202606"/>
    <s v="Express"/>
    <s v="UO"/>
    <s v="FedEx Priority"/>
    <s v="Bill_Sender_Prepaid"/>
    <n v="46148"/>
    <n v="46240"/>
    <x v="560"/>
    <m/>
    <s v="HYDRATIS B2B"/>
    <s v="HYDRATIS B2B"/>
    <s v="VOIE COMMUNALE 4"/>
    <s v="CR?ANCEY"/>
    <n v="21"/>
    <s v="FR"/>
    <n v="21320"/>
    <n v="39.479999999999997"/>
    <n v="4.68"/>
    <n v="0"/>
    <n v="-30.04"/>
    <n v="14.12"/>
    <n v="2"/>
    <n v="24.2"/>
    <n v="24.2"/>
    <s v="N,OVOITOU"/>
    <s v="INTERSPORT CHANTEPIE 00773/000"/>
    <s v="INTERSPORT CHANTEPIE 00773/000"/>
    <s v="JRP SAS"/>
    <s v="CHANTEPIE"/>
    <n v="35"/>
    <x v="0"/>
    <n v="35135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9:00"/>
    <n v="34"/>
    <n v="4.03"/>
    <n v="0"/>
    <n v="-25.87"/>
    <n v="12.16"/>
    <s v="EUR"/>
    <n v="1.161210911"/>
    <s v="kg"/>
  </r>
  <r>
    <n v="13.479999999999997"/>
    <m/>
    <m/>
    <s v="entreprise"/>
    <s v="ST"/>
    <n v="200720433"/>
    <n v="202606"/>
    <s v="Express"/>
    <s v="UO"/>
    <s v="FedEx Priority"/>
    <s v="Bill_Sender_Prepaid"/>
    <n v="46148"/>
    <n v="46179"/>
    <x v="561"/>
    <m/>
    <s v="HYDRATIS B2B"/>
    <s v="HYDRATIS B2B"/>
    <s v="VOIE COMMUNALE 4"/>
    <s v="CR?ANCEY"/>
    <n v="21"/>
    <s v="FR"/>
    <n v="21320"/>
    <n v="65.489999999999995"/>
    <n v="7.76"/>
    <n v="0"/>
    <n v="-49.84"/>
    <n v="23.41"/>
    <n v="3"/>
    <n v="59.4"/>
    <n v="59.4"/>
    <s v="J,NEAN"/>
    <s v="PHARMACIE CENTRALE"/>
    <s v="PHARMACIE CENTRALE"/>
    <s v="197 BOULEVARD JEAN JAURES"/>
    <s v="BOULOGNE-BILLANCOURT"/>
    <n v="92"/>
    <x v="0"/>
    <n v="921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08:57:00"/>
    <n v="56.4"/>
    <n v="6.68"/>
    <n v="0"/>
    <n v="-42.92"/>
    <n v="20.16"/>
    <s v="EUR"/>
    <n v="1.161210911"/>
    <s v="kg"/>
  </r>
  <r>
    <n v="14.150000000000006"/>
    <m/>
    <m/>
    <s v="entreprise"/>
    <s v="ST"/>
    <n v="200720433"/>
    <n v="202606"/>
    <s v="Express"/>
    <s v="UO"/>
    <s v="FedEx Priority"/>
    <s v="Bill_Sender_Prepaid"/>
    <n v="46301"/>
    <d v="2026-11-06T00:00:00"/>
    <x v="562"/>
    <m/>
    <s v="HYDRATIS B2B"/>
    <s v="HYDRATIS B2B"/>
    <s v="VOIE COMMUNALE 4"/>
    <s v="CR?ANCEY"/>
    <n v="21"/>
    <s v="FR"/>
    <n v="21320"/>
    <n v="68.27"/>
    <n v="8.1"/>
    <n v="0"/>
    <n v="-51.95"/>
    <n v="24.41"/>
    <n v="5"/>
    <n v="63.8"/>
    <n v="63.8"/>
    <s v="D,EBAS"/>
    <s v="PHARMACIE DEBAS"/>
    <s v="PHARMACIE DEBAS"/>
    <s v="10 RUE ANTOINE WATTEAU"/>
    <s v="CARCASSONNE"/>
    <n v="11"/>
    <x v="0"/>
    <n v="11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10:00"/>
    <n v="59.2"/>
    <n v="7.02"/>
    <n v="0"/>
    <n v="-45.05"/>
    <n v="21.17"/>
    <s v="EUR"/>
    <n v="1.153163127"/>
    <s v="kg"/>
  </r>
  <r>
    <n v="12.810000000000002"/>
    <m/>
    <m/>
    <s v=""/>
    <s v="ST"/>
    <n v="200720433"/>
    <n v="202606"/>
    <s v="Express"/>
    <s v="UO"/>
    <s v="FedEx Priority"/>
    <s v="Bill_Sender_Prepaid"/>
    <n v="46118"/>
    <n v="46148"/>
    <x v="563"/>
    <m/>
    <s v="HYDRATIS B2B"/>
    <s v="HYDRATIS B2B"/>
    <s v="VOIE COMMUNALE 4"/>
    <s v="CR?ANCEY"/>
    <n v="21"/>
    <s v="FR"/>
    <n v="21320"/>
    <n v="62.38"/>
    <n v="7.39"/>
    <n v="0"/>
    <n v="-47.47"/>
    <n v="22.3"/>
    <n v="4"/>
    <n v="53.9"/>
    <n v="53.9"/>
    <s v="P,H"/>
    <s v="PHARMACIE DE LA POSTE"/>
    <s v="PHARMACIE DE LA POSTE"/>
    <s v="20 RUE ROYALE"/>
    <s v="ANNECY"/>
    <n v="74"/>
    <x v="0"/>
    <n v="74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3:00"/>
    <n v="53.6"/>
    <n v="6.35"/>
    <n v="0"/>
    <n v="-40.79"/>
    <n v="19.16"/>
    <s v="EUR"/>
    <n v="1.163778556"/>
    <s v="kg"/>
  </r>
  <r>
    <n v="18.159999999999997"/>
    <m/>
    <m/>
    <s v="entreprise"/>
    <s v="ST"/>
    <n v="200720433"/>
    <n v="202606"/>
    <s v="Express"/>
    <s v="UO"/>
    <s v="FedEx Priority"/>
    <s v="Bill_Sender_Prepaid"/>
    <n v="46271"/>
    <n v="46301"/>
    <x v="564"/>
    <m/>
    <s v="HYDRATIS B2B"/>
    <s v="HYDRATIS B2B"/>
    <s v="VOIE COMMUNALE 4"/>
    <s v="CR?ANCEY"/>
    <n v="21"/>
    <s v="FR"/>
    <n v="21320"/>
    <n v="87.6"/>
    <n v="109.97"/>
    <n v="0"/>
    <n v="-66.67"/>
    <n v="130.9"/>
    <n v="7"/>
    <n v="90.2"/>
    <n v="90.2"/>
    <s v="P,ASCAL"/>
    <s v="GRANDE PHARMACIE DE BONNEVILLE"/>
    <s v="GRANDE PHARMACIE DE BONNEVILLE"/>
    <s v="140 AVENUE DES GLIERES"/>
    <s v="BONNEVILLE"/>
    <n v="74"/>
    <x v="0"/>
    <n v="741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4:00"/>
    <n v="76"/>
    <n v="95.41"/>
    <n v="0"/>
    <n v="-57.84"/>
    <n v="113.57"/>
    <s v="EUR"/>
    <n v="1.1526181719999999"/>
    <s v="kg"/>
  </r>
  <r>
    <n v="9.4600000000000009"/>
    <m/>
    <m/>
    <s v=""/>
    <s v="ST"/>
    <n v="200720433"/>
    <n v="202606"/>
    <s v="Express"/>
    <s v="UO"/>
    <s v="FedEx Priority"/>
    <s v="Bill_Sender_Prepaid"/>
    <n v="46059"/>
    <n v="46087"/>
    <x v="565"/>
    <m/>
    <s v="HYDRATIS B2B"/>
    <s v="HYDRATIS B2B"/>
    <s v="VOIE COMMUNALE 4"/>
    <s v="CR?ANCEY"/>
    <n v="21"/>
    <s v="FR"/>
    <n v="21320"/>
    <n v="46.19"/>
    <n v="5.47"/>
    <n v="0"/>
    <n v="-35.15"/>
    <n v="16.5"/>
    <n v="2"/>
    <n v="31.24"/>
    <n v="4.4000000000000004"/>
    <s v="P,HARMACIE DES E"/>
    <s v="PHARMACIE DES ECOLES"/>
    <s v="PHARMACIE DES ECOLES"/>
    <s v="6 AVENUE DES ECOLES"/>
    <s v="SAVIGNY-SUR-ORGE"/>
    <n v="91"/>
    <x v="0"/>
    <n v="91600"/>
    <s v=" "/>
    <s v=" "/>
    <s v=" "/>
    <m/>
    <m/>
    <m/>
    <s v="N"/>
    <n v="30"/>
    <n v="30"/>
    <n v="40"/>
    <m/>
    <m/>
    <m/>
    <m/>
    <m/>
    <n v="0"/>
    <n v="0"/>
    <s v="EUR"/>
    <n v="46240"/>
    <x v="0"/>
    <m/>
    <s v="Domestic"/>
    <s v="Your Packaging"/>
    <d v="1899-12-30T11:57:00"/>
    <n v="39.6"/>
    <n v="4.6900000000000004"/>
    <n v="0"/>
    <n v="-30.14"/>
    <n v="14.15"/>
    <s v="EUR"/>
    <n v="1.166343978"/>
    <s v="kg"/>
  </r>
  <r>
    <n v="5.449999999999999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566"/>
    <m/>
    <s v="HYDRATIS B2B"/>
    <s v="HYDRATIS B2B"/>
    <s v="VOIE COMMUNALE 4"/>
    <s v="CR?ANCEY"/>
    <n v="21"/>
    <s v="FR"/>
    <n v="21320"/>
    <n v="26.48"/>
    <n v="3.14"/>
    <n v="0"/>
    <n v="-20.149999999999999"/>
    <n v="9.4600000000000009"/>
    <n v="1"/>
    <n v="6.6"/>
    <n v="6.6"/>
    <s v="M,Mohamed"/>
    <s v="PHARMACIE DU MARCHE"/>
    <s v="PHARMACIE DU MARCHE"/>
    <s v="2 AVENUE BORRIGLIONE"/>
    <s v="NICE"/>
    <n v="6"/>
    <x v="0"/>
    <n v="6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5:00"/>
    <n v="22.8"/>
    <n v="2.7"/>
    <n v="0"/>
    <n v="-17.350000000000001"/>
    <n v="8.15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n v="46087"/>
    <n v="46148"/>
    <x v="567"/>
    <m/>
    <s v="HYDRATIS B2B"/>
    <s v="HYDRATIS B2B"/>
    <s v="VOIE COMMUNALE 4"/>
    <s v="CR?ANCEY"/>
    <n v="21"/>
    <s v="FR"/>
    <n v="21320"/>
    <n v="41.21"/>
    <n v="4.8899999999999997"/>
    <n v="0"/>
    <n v="-31.36"/>
    <n v="14.74"/>
    <n v="2"/>
    <n v="26.4"/>
    <n v="26.4"/>
    <s v="P,Phie"/>
    <s v="PHARMACIE BAUDIN"/>
    <s v="PHARMACIE BAUDIN"/>
    <s v="82 RUE BAUDIN"/>
    <s v="LEVALLOIS PERRET"/>
    <n v="92"/>
    <x v="0"/>
    <n v="92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23:00"/>
    <n v="35.4"/>
    <n v="4.2"/>
    <n v="0"/>
    <n v="-26.94"/>
    <n v="12.66"/>
    <s v="EUR"/>
    <n v="1.164090147"/>
    <s v="kg"/>
  </r>
  <r>
    <n v="10.800000000000004"/>
    <m/>
    <m/>
    <s v="entreprise"/>
    <s v="ST"/>
    <n v="200720433"/>
    <n v="202606"/>
    <s v="Express"/>
    <s v="UO"/>
    <s v="FedEx Priority"/>
    <s v="Bill_Sender_Prepaid"/>
    <n v="46301"/>
    <n v="46332"/>
    <x v="568"/>
    <m/>
    <s v="HYDRATIS B2B"/>
    <s v="HYDRATIS B2B"/>
    <s v="VOIE COMMUNALE 4"/>
    <s v="CR?ANCEY"/>
    <n v="21"/>
    <s v="FR"/>
    <n v="21320"/>
    <n v="52.12"/>
    <n v="6.17"/>
    <n v="0"/>
    <n v="-39.67"/>
    <n v="18.62"/>
    <n v="3"/>
    <n v="40.26"/>
    <n v="40.26"/>
    <s v="G,Gateau"/>
    <s v="INTERSPORT SARREBOURG 00751/00"/>
    <s v="INTERSPORT SARREBOURG 00751/00"/>
    <s v="SARREBOURG SPORT"/>
    <s v="SARREBOURG"/>
    <n v="57"/>
    <x v="0"/>
    <n v="57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8:00"/>
    <n v="45.2"/>
    <n v="5.35"/>
    <n v="0"/>
    <n v="-34.4"/>
    <n v="16.149999999999999"/>
    <s v="EUR"/>
    <n v="1.153163127"/>
    <s v="kg"/>
  </r>
  <r>
    <n v="13.479999999999997"/>
    <m/>
    <m/>
    <s v="entreprise"/>
    <s v="ST"/>
    <n v="200720433"/>
    <n v="202606"/>
    <s v="Express"/>
    <s v="UO"/>
    <s v="FedEx Priority"/>
    <s v="Bill_Sender_Prepaid"/>
    <n v="46148"/>
    <n v="46240"/>
    <x v="569"/>
    <m/>
    <s v="HYDRATIS B2B"/>
    <s v="HYDRATIS B2B"/>
    <s v="VOIE COMMUNALE 4"/>
    <s v="CR?ANCEY"/>
    <n v="21"/>
    <s v="FR"/>
    <n v="21320"/>
    <n v="65.489999999999995"/>
    <n v="7.76"/>
    <n v="0"/>
    <n v="-49.84"/>
    <n v="23.41"/>
    <n v="3"/>
    <n v="59.4"/>
    <n v="59.4"/>
    <s v="N,Mosnier"/>
    <s v="PHARMACIE BESSON"/>
    <s v="PHARMACIE BESSON"/>
    <s v="83 AVENUE DE CLERMONT"/>
    <s v="MENETROL"/>
    <n v="63"/>
    <x v="0"/>
    <n v="63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6:00"/>
    <n v="56.4"/>
    <n v="6.68"/>
    <n v="0"/>
    <n v="-42.92"/>
    <n v="20.16"/>
    <s v="EUR"/>
    <n v="1.161210911"/>
    <s v="kg"/>
  </r>
  <r>
    <n v="8.129999999999999"/>
    <m/>
    <m/>
    <s v="entreprise"/>
    <s v="ST"/>
    <n v="200720433"/>
    <n v="202606"/>
    <s v="Express"/>
    <s v="UO"/>
    <s v="FedEx Priority"/>
    <s v="Bill_Sender_Prepaid"/>
    <n v="46148"/>
    <n v="46179"/>
    <x v="570"/>
    <m/>
    <s v="HYDRATIS B2B"/>
    <s v="HYDRATIS B2B"/>
    <s v="VOIE COMMUNALE 4"/>
    <s v="CR?ANCEY"/>
    <n v="21"/>
    <s v="FR"/>
    <n v="21320"/>
    <n v="39.479999999999997"/>
    <n v="4.68"/>
    <n v="0"/>
    <n v="-30.04"/>
    <n v="14.12"/>
    <n v="2"/>
    <n v="24.2"/>
    <n v="24.2"/>
    <s v="B,AY"/>
    <s v="PHARMACIE DE VAUDRY"/>
    <s v="PHARMACIE DE VAUDRY"/>
    <s v="24 ROUTE DE CONDE"/>
    <s v="VIRE-NORMANDIE"/>
    <n v="14"/>
    <x v="0"/>
    <n v="145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03:00"/>
    <n v="34"/>
    <n v="4.03"/>
    <n v="0"/>
    <n v="-25.87"/>
    <n v="12.16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n v="46301"/>
    <n v="46332"/>
    <x v="571"/>
    <m/>
    <s v="HYDRATIS B2B"/>
    <s v="HYDRATIS B2B"/>
    <s v="VOIE COMMUNALE 4"/>
    <s v="CR?ANCEY"/>
    <n v="21"/>
    <s v="FR"/>
    <n v="21320"/>
    <n v="40.82"/>
    <n v="4.84"/>
    <n v="0"/>
    <n v="-31.07"/>
    <n v="14.6"/>
    <n v="2"/>
    <n v="26.4"/>
    <n v="26.4"/>
    <s v="L,Ludic"/>
    <s v="PARAPHARMACIE LECLERC LUX"/>
    <s v="PARAPHARMACIE LECLERC LUX"/>
    <s v="LIEU DIT LA PERROUZE"/>
    <s v="LUX"/>
    <n v="71"/>
    <x v="0"/>
    <n v="71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33:00"/>
    <n v="35.4"/>
    <n v="4.2"/>
    <n v="0"/>
    <n v="-26.94"/>
    <n v="12.66"/>
    <s v="EUR"/>
    <n v="1.153163127"/>
    <s v="kg"/>
  </r>
  <r>
    <n v="11.14"/>
    <m/>
    <m/>
    <s v="entreprise"/>
    <s v="ST"/>
    <n v="200720433"/>
    <n v="202606"/>
    <s v="Express"/>
    <s v="UO"/>
    <s v="FedEx Priority"/>
    <s v="Bill_Sender_Prepaid"/>
    <n v="46118"/>
    <n v="46148"/>
    <x v="572"/>
    <m/>
    <s v="HYDRATIS B2B"/>
    <s v="HYDRATIS B2B"/>
    <s v="VOIE COMMUNALE 4"/>
    <s v="CR?ANCEY"/>
    <n v="21"/>
    <s v="FR"/>
    <n v="21320"/>
    <n v="54.23"/>
    <n v="6.44"/>
    <n v="0"/>
    <n v="-41.27"/>
    <n v="19.399999999999999"/>
    <n v="3"/>
    <n v="44"/>
    <n v="44"/>
    <s v="P,HA PARC"/>
    <s v="PHARMACIE DU PARC"/>
    <s v="PHARMACIE DU PARC"/>
    <s v="21 RUE DE POMMARD"/>
    <s v="PARIS 12"/>
    <n v="75"/>
    <x v="0"/>
    <n v="75012"/>
    <s v=" "/>
    <s v=" "/>
    <s v=" "/>
    <m/>
    <m/>
    <m/>
    <s v="N"/>
    <n v="30"/>
    <n v="40"/>
    <n v="31"/>
    <m/>
    <m/>
    <m/>
    <m/>
    <m/>
    <n v="0"/>
    <n v="0"/>
    <s v="EUR"/>
    <s v="06/15/2026"/>
    <x v="1"/>
    <m/>
    <s v="Domestic"/>
    <s v="Your Packaging"/>
    <d v="1899-12-30T09:26:00"/>
    <n v="46.6"/>
    <n v="5.53"/>
    <n v="0"/>
    <n v="-35.46"/>
    <n v="16.670000000000002"/>
    <s v="EUR"/>
    <n v="1.163778556"/>
    <s v="kg"/>
  </r>
  <r>
    <n v="7.120000000000001"/>
    <m/>
    <m/>
    <s v="entreprise"/>
    <s v="ST"/>
    <n v="200720433"/>
    <n v="202606"/>
    <s v="Express"/>
    <s v="UO"/>
    <s v="FedEx Priority"/>
    <s v="Bill_Sender_Prepaid"/>
    <s v="05/29/2026"/>
    <d v="2026-01-06T00:00:00"/>
    <x v="573"/>
    <m/>
    <s v="HYDRATIS B2B"/>
    <s v="HYDRATIS B2B"/>
    <s v="VOIE COMMUNALE 4"/>
    <s v="CR?ANCEY"/>
    <n v="21"/>
    <s v="FR"/>
    <n v="21320"/>
    <n v="34.68"/>
    <n v="3.7"/>
    <n v="0"/>
    <n v="-26.39"/>
    <n v="11.99"/>
    <n v="1"/>
    <n v="17.600000000000001"/>
    <n v="1.1000000000000001"/>
    <s v="S,OUPE"/>
    <s v="PHARMACIE DURAND"/>
    <s v="PHARMACIE DURAND"/>
    <s v="33 AV DU MARECHAL DE TASSIGNY"/>
    <s v="CEZAC"/>
    <n v="33"/>
    <x v="0"/>
    <n v="33620"/>
    <s v=" "/>
    <s v=" "/>
    <s v=" "/>
    <m/>
    <m/>
    <m/>
    <s v="N"/>
    <n v="29"/>
    <n v="30"/>
    <n v="40"/>
    <m/>
    <m/>
    <m/>
    <m/>
    <m/>
    <n v="0"/>
    <n v="0"/>
    <s v="EUR"/>
    <n v="46240"/>
    <x v="0"/>
    <m/>
    <s v="Domestic"/>
    <s v="Your Packaging"/>
    <d v="1899-12-30T12:28:00"/>
    <n v="29.8"/>
    <n v="3.18"/>
    <n v="0"/>
    <n v="-22.68"/>
    <n v="10.3"/>
    <s v="EUR"/>
    <n v="1.163724384"/>
    <s v="kg"/>
  </r>
  <r>
    <n v="17.829999999999991"/>
    <m/>
    <m/>
    <s v="entreprise"/>
    <s v="ST"/>
    <n v="200720433"/>
    <n v="202606"/>
    <s v="Express"/>
    <s v="UO"/>
    <s v="FedEx Priority"/>
    <s v="Bill_Sender_Prepaid"/>
    <n v="46148"/>
    <n v="46240"/>
    <x v="574"/>
    <m/>
    <s v="HYDRATIS B2B"/>
    <s v="HYDRATIS B2B"/>
    <s v="VOIE COMMUNALE 4"/>
    <s v="CR?ANCEY"/>
    <n v="21"/>
    <s v="FR"/>
    <n v="21320"/>
    <n v="86.63"/>
    <n v="110.61"/>
    <n v="0"/>
    <n v="-65.92"/>
    <n v="131.31"/>
    <n v="7"/>
    <n v="88"/>
    <n v="88"/>
    <s v="P,HIE"/>
    <s v="PHARMACIE COEUR DE VILLE"/>
    <s v="PHARMACIE COEUR DE VILLE"/>
    <s v="6 PLACE CENTRALE ROGER REMOND"/>
    <s v="QUETIGNY"/>
    <n v="21"/>
    <x v="0"/>
    <n v="21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0:00"/>
    <n v="74.599999999999994"/>
    <n v="95.25"/>
    <n v="0"/>
    <n v="-56.77"/>
    <n v="113.08"/>
    <s v="EUR"/>
    <n v="1.161210911"/>
    <s v="kg"/>
  </r>
  <r>
    <n v="15.82"/>
    <m/>
    <m/>
    <s v="entreprise"/>
    <s v="ST"/>
    <n v="200720433"/>
    <n v="202606"/>
    <s v="Express"/>
    <s v="UO"/>
    <s v="FedEx Priority"/>
    <s v="Bill_Sender_Prepaid"/>
    <n v="46240"/>
    <n v="46271"/>
    <x v="575"/>
    <m/>
    <s v="HYDRATIS B2B"/>
    <s v="HYDRATIS B2B"/>
    <s v="VOIE COMMUNALE 4"/>
    <s v="CR?ANCEY"/>
    <n v="21"/>
    <s v="FR"/>
    <n v="21320"/>
    <n v="76.31"/>
    <n v="9.0399999999999991"/>
    <n v="0"/>
    <n v="-58.07"/>
    <n v="27.27"/>
    <n v="5"/>
    <n v="73.040000000000006"/>
    <n v="73.040000000000006"/>
    <s v="M,AGALI"/>
    <s v="PHARMACIE DU MIDI"/>
    <s v="PHARMACIE DU MIDI"/>
    <s v="ROUTE DE NICE"/>
    <s v="SOLLI?S-PONT"/>
    <n v="83"/>
    <x v="0"/>
    <n v="83210"/>
    <s v=" "/>
    <s v=" "/>
    <s v=" "/>
    <m/>
    <m/>
    <m/>
    <s v="N"/>
    <n v="31"/>
    <n v="30"/>
    <n v="39"/>
    <m/>
    <m/>
    <m/>
    <m/>
    <m/>
    <n v="0"/>
    <n v="0"/>
    <s v="EUR"/>
    <s v="06/15/2026"/>
    <x v="1"/>
    <m/>
    <s v="Domestic"/>
    <s v="Your Packaging"/>
    <d v="1899-12-30T09:48:00"/>
    <n v="66.2"/>
    <n v="7.84"/>
    <n v="0"/>
    <n v="-50.38"/>
    <n v="23.66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576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R,OYAU"/>
    <s v="PHARMACIE ROYAU"/>
    <s v="PHARMACIE ROYAU"/>
    <s v="2 IMPASSE GABRIEL FAURE"/>
    <s v="FUSSY"/>
    <n v="18"/>
    <x v="0"/>
    <n v="181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54:00"/>
    <n v="39.6"/>
    <n v="4.6900000000000004"/>
    <n v="0"/>
    <n v="-30.14"/>
    <n v="14.15"/>
    <s v="EUR"/>
    <n v="1.1527377519999999"/>
    <s v="kg"/>
  </r>
  <r>
    <n v="6.7899999999999991"/>
    <m/>
    <m/>
    <s v="entreprise"/>
    <s v="ST"/>
    <n v="200720433"/>
    <n v="202606"/>
    <s v="Express"/>
    <s v="UO"/>
    <s v="FedEx Priority"/>
    <s v="Bill_Sender_Prepaid"/>
    <d v="2026-04-06T00:00:00"/>
    <d v="2026-05-06T00:00:00"/>
    <x v="577"/>
    <m/>
    <s v="HYDRATIS B2B"/>
    <s v="HYDRATIS B2B"/>
    <s v="VOIE COMMUNALE 4"/>
    <s v="CR?ANCEY"/>
    <n v="21"/>
    <s v="FR"/>
    <n v="21320"/>
    <n v="33.049999999999997"/>
    <n v="3.91"/>
    <n v="0"/>
    <n v="-25.15"/>
    <n v="11.81"/>
    <n v="1"/>
    <n v="15.4"/>
    <n v="15.4"/>
    <s v="D,EMANGE"/>
    <s v="PHARMACIE DES ORMEAUX - DEMANGE"/>
    <s v="PHARMACIE DES ORMEAUX - DEMANG"/>
    <s v="14 PLACE DES ORMEAUX"/>
    <s v="CHALLANS"/>
    <n v="85"/>
    <x v="0"/>
    <n v="85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2:00"/>
    <n v="28.4"/>
    <n v="3.36"/>
    <n v="0"/>
    <n v="-21.61"/>
    <n v="10.15"/>
    <s v="EUR"/>
    <n v="1.163778556"/>
    <s v="kg"/>
  </r>
  <r>
    <n v="13.479999999999997"/>
    <m/>
    <m/>
    <s v="entreprise"/>
    <s v="ST"/>
    <n v="200720433"/>
    <n v="202606"/>
    <s v="Express"/>
    <s v="UO"/>
    <s v="FedEx Priority"/>
    <s v="Bill_Sender_Prepaid"/>
    <n v="46148"/>
    <n v="46240"/>
    <x v="578"/>
    <m/>
    <s v="HYDRATIS B2B"/>
    <s v="HYDRATIS B2B"/>
    <s v="VOIE COMMUNALE 4"/>
    <s v="CR?ANCEY"/>
    <n v="21"/>
    <s v="FR"/>
    <n v="21320"/>
    <n v="65.489999999999995"/>
    <n v="7.76"/>
    <n v="0"/>
    <n v="-49.84"/>
    <n v="23.41"/>
    <n v="3"/>
    <n v="59.4"/>
    <n v="59.4"/>
    <s v="T,AN"/>
    <s v="PHARMACIE TAN - PHARMACIE DU 102"/>
    <s v="PHARMACIE TAN - PHARMACIE DU 1"/>
    <s v="243 RUE CHAMPIONNET"/>
    <s v="PARIS"/>
    <n v="75"/>
    <x v="0"/>
    <n v="75018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3:41:00"/>
    <n v="56.4"/>
    <n v="6.68"/>
    <n v="0"/>
    <n v="-42.92"/>
    <n v="20.16"/>
    <s v="EUR"/>
    <n v="1.161210911"/>
    <s v="kg"/>
  </r>
  <r>
    <n v="13.14"/>
    <m/>
    <m/>
    <s v=""/>
    <s v="ST"/>
    <n v="200720433"/>
    <n v="202606"/>
    <s v="Express"/>
    <s v="UO"/>
    <s v="FedEx Priority"/>
    <s v="Bill_Sender_Prepaid"/>
    <d v="2026-09-06T00:00:00"/>
    <d v="2026-11-06T00:00:00"/>
    <x v="579"/>
    <m/>
    <s v="HYDRATIS B2B"/>
    <s v="HYDRATIS B2B"/>
    <s v="VOIE COMMUNALE 4"/>
    <s v="CR?ANCEY"/>
    <n v="21"/>
    <s v="FR"/>
    <n v="21320"/>
    <n v="63.39"/>
    <n v="7.52"/>
    <n v="0"/>
    <n v="-48.25"/>
    <n v="22.66"/>
    <n v="4"/>
    <n v="55.22"/>
    <n v="55.22"/>
    <s v="P,T"/>
    <s v="PHARMACIE THOMAS"/>
    <s v="PHARMACIE THOMAS"/>
    <s v="CHEMIN DU BON CURE"/>
    <s v="LUDRES"/>
    <n v="54"/>
    <x v="0"/>
    <n v="547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24:00"/>
    <n v="55"/>
    <n v="6.52"/>
    <n v="0"/>
    <n v="-41.86"/>
    <n v="19.66"/>
    <s v="EUR"/>
    <n v="1.1526181719999999"/>
    <s v="kg"/>
  </r>
  <r>
    <n v="7.4600000000000009"/>
    <m/>
    <m/>
    <s v="entreprise"/>
    <s v="ST"/>
    <n v="200720433"/>
    <n v="202606"/>
    <s v="Express"/>
    <s v="UO"/>
    <s v="FedEx Priority"/>
    <s v="Bill_Sender_Prepaid"/>
    <n v="46148"/>
    <n v="46240"/>
    <x v="580"/>
    <m/>
    <s v="HYDRATIS B2B"/>
    <s v="HYDRATIS B2B"/>
    <s v="VOIE COMMUNALE 4"/>
    <s v="CR?ANCEY"/>
    <n v="21"/>
    <s v="FR"/>
    <n v="21320"/>
    <n v="36.229999999999997"/>
    <n v="4.3"/>
    <n v="0"/>
    <n v="-27.57"/>
    <n v="12.96"/>
    <n v="3"/>
    <n v="19.8"/>
    <n v="19.8"/>
    <s v="P,ARARP"/>
    <s v="PARAPHARMACIE CARREFOUR VILLIERS"/>
    <s v="PARAPHARMACIE CARREFOUR VILLIE"/>
    <s v="ROUTE NATIONALE 7"/>
    <s v="VILLIERS-EN-BI?RE"/>
    <n v="77"/>
    <x v="0"/>
    <n v="77190"/>
    <s v=" "/>
    <s v=" "/>
    <s v=" "/>
    <m/>
    <m/>
    <m/>
    <s v="N"/>
    <n v="30"/>
    <n v="30"/>
    <n v="39"/>
    <m/>
    <m/>
    <m/>
    <m/>
    <m/>
    <n v="0"/>
    <n v="0"/>
    <s v="EUR"/>
    <s v="06/15/2026"/>
    <x v="1"/>
    <m/>
    <s v="Domestic"/>
    <s v="Your Packaging"/>
    <d v="1899-12-30T09:04:00"/>
    <n v="31.2"/>
    <n v="3.7"/>
    <n v="0"/>
    <n v="-23.74"/>
    <n v="11.16"/>
    <s v="EUR"/>
    <n v="1.161210911"/>
    <s v="kg"/>
  </r>
  <r>
    <n v="21.510000000000005"/>
    <m/>
    <m/>
    <s v="entreprise"/>
    <s v="ST"/>
    <n v="200720433"/>
    <n v="202606"/>
    <s v="Express"/>
    <s v="UO"/>
    <s v="FedEx Priority"/>
    <s v="Bill_Sender_Prepaid"/>
    <n v="46301"/>
    <n v="46332"/>
    <x v="581"/>
    <m/>
    <s v="HYDRATIS B2B"/>
    <s v="HYDRATIS B2B"/>
    <s v="VOIE COMMUNALE 4"/>
    <s v="CR?ANCEY"/>
    <n v="21"/>
    <s v="FR"/>
    <n v="21320"/>
    <n v="103.78"/>
    <n v="111.93"/>
    <n v="0"/>
    <n v="-78.98"/>
    <n v="136.72999999999999"/>
    <n v="7"/>
    <n v="111.76"/>
    <n v="111.76"/>
    <s v="D,IVERRES"/>
    <s v="PHARMACIE DU DELTA"/>
    <s v="PHARMACIE DU DELTA"/>
    <s v="64 RUE DE BOULANGE"/>
    <s v="LE TEICH"/>
    <n v="33"/>
    <x v="0"/>
    <n v="33470"/>
    <s v=" "/>
    <s v=" "/>
    <s v=" "/>
    <m/>
    <m/>
    <m/>
    <s v="N"/>
    <n v="29"/>
    <n v="31"/>
    <n v="41"/>
    <m/>
    <m/>
    <m/>
    <m/>
    <m/>
    <n v="0"/>
    <n v="0"/>
    <s v="EUR"/>
    <s v="06/15/2026"/>
    <x v="1"/>
    <m/>
    <s v="Domestic"/>
    <s v="Your Packaging"/>
    <d v="1899-12-30T10:31:00"/>
    <n v="90"/>
    <n v="97.06"/>
    <n v="0"/>
    <n v="-68.489999999999995"/>
    <n v="118.57"/>
    <s v="EUR"/>
    <n v="1.153163127"/>
    <s v="kg"/>
  </r>
  <r>
    <n v="11.14"/>
    <m/>
    <m/>
    <s v="entreprise"/>
    <s v="ST"/>
    <n v="200720433"/>
    <n v="202606"/>
    <s v="Express"/>
    <s v="UO"/>
    <s v="FedEx Priority"/>
    <s v="Bill_Sender_Prepaid"/>
    <n v="46240"/>
    <n v="46271"/>
    <x v="582"/>
    <m/>
    <s v="HYDRATIS B2B"/>
    <s v="HYDRATIS B2B"/>
    <s v="VOIE COMMUNALE 4"/>
    <s v="CR?ANCEY"/>
    <n v="21"/>
    <s v="FR"/>
    <n v="21320"/>
    <n v="53.72"/>
    <n v="6.37"/>
    <n v="0"/>
    <n v="-40.880000000000003"/>
    <n v="19.22"/>
    <n v="3"/>
    <n v="43.12"/>
    <n v="43.12"/>
    <s v="L,EFEVRE"/>
    <s v="CENTRALACTIV"/>
    <s v="CENTRALACTIV"/>
    <s v="AVENUE DE NEW YORK ZA DE BEL AIR"/>
    <s v="SAINT-ETIENNE-DE-FOUGERES"/>
    <n v="47"/>
    <x v="0"/>
    <n v="4738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12:46:00"/>
    <n v="46.6"/>
    <n v="5.53"/>
    <n v="0"/>
    <n v="-35.46"/>
    <n v="16.670000000000002"/>
    <s v="EUR"/>
    <n v="1.1527377519999999"/>
    <s v="kg"/>
  </r>
  <r>
    <n v="14.480000000000004"/>
    <m/>
    <m/>
    <s v="entreprise"/>
    <s v="ST"/>
    <n v="200720433"/>
    <n v="202606"/>
    <s v="Express"/>
    <s v="UO"/>
    <s v="FedEx Priority"/>
    <s v="Bill_Sender_Prepaid"/>
    <n v="46148"/>
    <n v="46271"/>
    <x v="583"/>
    <m/>
    <s v="HYDRATIS B2B"/>
    <s v="HYDRATIS B2B"/>
    <s v="VOIE COMMUNALE 4"/>
    <s v="CR?ANCEY"/>
    <n v="21"/>
    <s v="FR"/>
    <n v="21320"/>
    <n v="70.37"/>
    <n v="8.34"/>
    <n v="0"/>
    <n v="-53.56"/>
    <n v="25.15"/>
    <n v="4"/>
    <n v="66"/>
    <n v="66"/>
    <s v="M,YLENE"/>
    <s v="PHARMACIE DU TEINCHURIER"/>
    <s v="PHARMACIE DU TEINCHURIER"/>
    <s v="14 RUE LOUIS TAURISSON"/>
    <s v="BRIVE-LA-GAILLARDE"/>
    <n v="19"/>
    <x v="0"/>
    <n v="19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15:00"/>
    <n v="60.6"/>
    <n v="7.18"/>
    <n v="0"/>
    <n v="-46.12"/>
    <n v="21.66"/>
    <s v="EUR"/>
    <n v="1.161210911"/>
    <s v="kg"/>
  </r>
  <r>
    <n v="7.120000000000001"/>
    <m/>
    <m/>
    <s v="entreprise"/>
    <s v="ST"/>
    <n v="200720433"/>
    <n v="202606"/>
    <s v="Express"/>
    <s v="UO"/>
    <s v="FedEx Priority"/>
    <s v="Bill_Sender_Prepaid"/>
    <n v="46148"/>
    <n v="46240"/>
    <x v="584"/>
    <m/>
    <s v="HYDRATIS B2B"/>
    <s v="HYDRATIS B2B"/>
    <s v="VOIE COMMUNALE 4"/>
    <s v="CR?ANCEY"/>
    <n v="21"/>
    <s v="FR"/>
    <n v="21320"/>
    <n v="34.6"/>
    <n v="4.1100000000000003"/>
    <n v="0"/>
    <n v="-26.34"/>
    <n v="12.38"/>
    <n v="1"/>
    <n v="17.600000000000001"/>
    <n v="17.600000000000001"/>
    <s v="A,NTHONY"/>
    <s v="PARAPHARMACIE LECLERC SAS AGNEAUX"/>
    <s v="PARAPHARMACIE LECLERC SAS AGNE"/>
    <s v="CCIAL ODYSEE"/>
    <s v="SAINT LO CEDEX"/>
    <n v="50"/>
    <x v="0"/>
    <n v="501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41:00"/>
    <n v="29.8"/>
    <n v="3.54"/>
    <n v="0"/>
    <n v="-22.68"/>
    <n v="10.66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n v="46118"/>
    <n v="46148"/>
    <x v="585"/>
    <m/>
    <s v="HYDRATIS B2B"/>
    <s v="HYDRATIS B2B"/>
    <s v="VOIE COMMUNALE 4"/>
    <s v="CR?ANCEY"/>
    <n v="21"/>
    <s v="FR"/>
    <n v="21320"/>
    <n v="50.97"/>
    <n v="6.04"/>
    <n v="0"/>
    <n v="-38.79"/>
    <n v="18.22"/>
    <n v="3"/>
    <n v="37.840000000000003"/>
    <n v="37.840000000000003"/>
    <s v="S,Sult"/>
    <s v="INTERSPORT TERVILLE"/>
    <s v="INTERSPORT TERVILLE"/>
    <s v="TERVILLE SPORT SAS"/>
    <s v="TERVILLE"/>
    <n v="57"/>
    <x v="0"/>
    <n v="571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0:00"/>
    <n v="43.8"/>
    <n v="5.19"/>
    <n v="0"/>
    <n v="-33.33"/>
    <n v="15.66"/>
    <s v="EUR"/>
    <n v="1.163778556"/>
    <s v="kg"/>
  </r>
  <r>
    <n v="20.170000000000002"/>
    <m/>
    <m/>
    <s v="entreprise"/>
    <s v="ST"/>
    <n v="200720433"/>
    <n v="202606"/>
    <s v="Express"/>
    <s v="UO"/>
    <s v="FedEx Priority"/>
    <s v="Bill_Sender_Prepaid"/>
    <n v="46118"/>
    <n v="46148"/>
    <x v="586"/>
    <m/>
    <s v="HYDRATIS B2B"/>
    <s v="HYDRATIS B2B"/>
    <s v="VOIE COMMUNALE 4"/>
    <s v="CR?ANCEY"/>
    <n v="21"/>
    <s v="FR"/>
    <n v="21320"/>
    <n v="98.22"/>
    <n v="112.19"/>
    <n v="0"/>
    <n v="-74.75"/>
    <n v="135.66"/>
    <n v="6"/>
    <n v="101.86"/>
    <n v="101.86"/>
    <s v="P,Drugeon"/>
    <s v="PHARMACIE DU DRUGEON"/>
    <s v="PHARMACIE DU DRUGEON"/>
    <s v="17 GRANDE RUE"/>
    <s v="HOUTAUD"/>
    <n v="25"/>
    <x v="0"/>
    <n v="253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1:20:00"/>
    <n v="84.4"/>
    <n v="96.4"/>
    <n v="0"/>
    <n v="-64.23"/>
    <n v="116.57"/>
    <s v="EUR"/>
    <n v="1.163778556"/>
    <s v="kg"/>
  </r>
  <r>
    <n v="8.4599999999999973"/>
    <m/>
    <m/>
    <s v="entreprise"/>
    <s v="ST"/>
    <n v="200720433"/>
    <n v="202606"/>
    <s v="Express"/>
    <s v="UO"/>
    <s v="FedEx Priority"/>
    <s v="Bill_Sender_Prepaid"/>
    <n v="46118"/>
    <n v="46148"/>
    <x v="587"/>
    <m/>
    <s v="HYDRATIS B2B"/>
    <s v="HYDRATIS B2B"/>
    <s v="VOIE COMMUNALE 4"/>
    <s v="CR?ANCEY"/>
    <n v="21"/>
    <s v="FR"/>
    <n v="21320"/>
    <n v="41.2"/>
    <n v="4.8899999999999997"/>
    <n v="0"/>
    <n v="-31.35"/>
    <n v="14.73"/>
    <n v="2"/>
    <n v="26.4"/>
    <n v="26.4"/>
    <s v="P,Pharmacie"/>
    <s v="PHARMACIE DE LA PRAIRIE"/>
    <s v="PHARMACIE DE LA PRAIRIE"/>
    <s v="16 AVENUE DE LA REPUBLIQUE"/>
    <s v="LE MESNIL-LE-ROI"/>
    <n v="78"/>
    <x v="0"/>
    <n v="78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10:00"/>
    <n v="35.4"/>
    <n v="4.2"/>
    <n v="0"/>
    <n v="-26.94"/>
    <n v="12.66"/>
    <s v="EUR"/>
    <n v="1.163778556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9-06T00:00:00"/>
    <d v="2026-10-06T00:00:00"/>
    <x v="588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P,AILER"/>
    <s v="PHARMACIE PAILLER"/>
    <s v="PHARMACIE PAILLER"/>
    <s v="8 PLACE DU PALAIS"/>
    <s v="BELLAC"/>
    <n v="87"/>
    <x v="0"/>
    <n v="87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34:00"/>
    <n v="39.6"/>
    <n v="4.6900000000000004"/>
    <n v="0"/>
    <n v="-30.14"/>
    <n v="14.15"/>
    <s v="EUR"/>
    <n v="1.1526181719999999"/>
    <s v="kg"/>
  </r>
  <r>
    <n v="18.829999999999998"/>
    <m/>
    <m/>
    <s v="entreprise"/>
    <s v="ST"/>
    <n v="200720433"/>
    <n v="202606"/>
    <s v="Express"/>
    <s v="UO"/>
    <s v="FedEx Priority"/>
    <s v="Bill_Sender_Prepaid"/>
    <d v="2026-10-06T00:00:00"/>
    <d v="2026-11-06T00:00:00"/>
    <x v="589"/>
    <m/>
    <s v="HYDRATIS B2B"/>
    <s v="HYDRATIS B2B"/>
    <s v="VOIE COMMUNALE 4"/>
    <s v="CR?ANCEY"/>
    <n v="21"/>
    <s v="FR"/>
    <n v="21320"/>
    <n v="90.87"/>
    <n v="110.39"/>
    <n v="0"/>
    <n v="-69.16"/>
    <n v="132.11000000000001"/>
    <n v="8"/>
    <n v="92.84"/>
    <n v="92.84"/>
    <s v="G,AUTHIER"/>
    <s v="PHARMACIE GAUTHIER"/>
    <s v="PHARMACIE GAUTHIER"/>
    <s v="25 PLACE DE LA REPUBLIQUE"/>
    <s v="CORBIE"/>
    <n v="80"/>
    <x v="0"/>
    <n v="80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18:00"/>
    <n v="78.8"/>
    <n v="95.73"/>
    <n v="0"/>
    <n v="-59.97"/>
    <n v="114.56"/>
    <s v="EUR"/>
    <n v="1.153163127"/>
    <s v="kg"/>
  </r>
  <r>
    <n v="17.829999999999991"/>
    <m/>
    <m/>
    <s v="entreprise"/>
    <s v="ST"/>
    <n v="200720433"/>
    <n v="202606"/>
    <s v="Express"/>
    <s v="UO"/>
    <s v="FedEx Priority"/>
    <s v="Bill_Sender_Prepaid"/>
    <n v="46240"/>
    <n v="46271"/>
    <x v="590"/>
    <m/>
    <s v="HYDRATIS B2B"/>
    <s v="HYDRATIS B2B"/>
    <s v="VOIE COMMUNALE 4"/>
    <s v="CR?ANCEY"/>
    <n v="21"/>
    <s v="FR"/>
    <n v="21320"/>
    <n v="85.99"/>
    <n v="109.8"/>
    <n v="0"/>
    <n v="-65.44"/>
    <n v="130.35"/>
    <n v="6"/>
    <n v="88"/>
    <n v="88"/>
    <s v="M,ON"/>
    <s v="PHARMACIE DE GENEVE"/>
    <s v="PHARMACIE DE GENEVE"/>
    <s v="1 AVENUE DE GENEVE"/>
    <s v="ANNECY"/>
    <n v="74"/>
    <x v="0"/>
    <n v="74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6:00"/>
    <n v="74.599999999999994"/>
    <n v="95.25"/>
    <n v="0"/>
    <n v="-56.77"/>
    <n v="113.08"/>
    <s v="EUR"/>
    <n v="1.1527377519999999"/>
    <s v="kg"/>
  </r>
  <r>
    <n v="13.14"/>
    <m/>
    <m/>
    <s v="entreprise"/>
    <s v="ST"/>
    <n v="200720433"/>
    <n v="202606"/>
    <s v="Express"/>
    <s v="UO"/>
    <s v="FedEx Priority"/>
    <s v="Bill_Sender_Prepaid"/>
    <d v="2026-10-06T00:00:00"/>
    <d v="2026-11-06T00:00:00"/>
    <x v="591"/>
    <m/>
    <s v="HYDRATIS B2B"/>
    <s v="HYDRATIS B2B"/>
    <s v="VOIE COMMUNALE 4"/>
    <s v="CR?ANCEY"/>
    <n v="21"/>
    <s v="FR"/>
    <n v="21320"/>
    <n v="63.42"/>
    <n v="7.52"/>
    <n v="0"/>
    <n v="-48.27"/>
    <n v="22.67"/>
    <n v="2"/>
    <n v="55.22"/>
    <n v="55.22"/>
    <s v="P,HARMACIE MOLA"/>
    <s v="PHARMACIE MOLA"/>
    <s v="PHARMACIE MOLA"/>
    <s v="338 CORNICHE DES ISSAMBRES"/>
    <s v="LES ISSAMBRES"/>
    <n v="83"/>
    <x v="0"/>
    <n v="83380"/>
    <s v=" "/>
    <s v=" "/>
    <s v=" "/>
    <m/>
    <m/>
    <m/>
    <s v="Y"/>
    <n v="32"/>
    <n v="44"/>
    <n v="64"/>
    <m/>
    <m/>
    <m/>
    <m/>
    <m/>
    <n v="0"/>
    <n v="0"/>
    <s v="EUR"/>
    <s v="06/15/2026"/>
    <x v="1"/>
    <m/>
    <s v="Domestic"/>
    <s v="Your Packaging"/>
    <d v="1899-12-30T12:21:00"/>
    <n v="55"/>
    <n v="6.52"/>
    <n v="0"/>
    <n v="-41.86"/>
    <n v="19.66"/>
    <s v="EUR"/>
    <n v="1.153163127"/>
    <s v="kg"/>
  </r>
  <r>
    <n v="15.149999999999999"/>
    <m/>
    <m/>
    <s v="entreprise"/>
    <s v="ST"/>
    <n v="200720433"/>
    <n v="202606"/>
    <s v="Express"/>
    <s v="UO"/>
    <s v="FedEx Priority"/>
    <s v="Bill_Sender_Prepaid"/>
    <d v="2026-05-06T00:00:00"/>
    <n v="46179"/>
    <x v="592"/>
    <m/>
    <s v="HYDRATIS B2B"/>
    <s v="HYDRATIS B2B"/>
    <s v="VOIE COMMUNALE 4"/>
    <s v="CR?ANCEY"/>
    <n v="21"/>
    <s v="FR"/>
    <n v="21320"/>
    <n v="73.62"/>
    <n v="109.05"/>
    <n v="0"/>
    <n v="-56.03"/>
    <n v="126.64"/>
    <n v="6"/>
    <n v="69.52"/>
    <n v="69.52"/>
    <s v="M,Hruhoryk"/>
    <s v="PHARMACIE GUY MOQUET"/>
    <s v="PHARMACIE GUY MOQUET"/>
    <s v="73 RUE GUY MOQUET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31:00"/>
    <n v="63.4"/>
    <n v="93.91"/>
    <n v="0"/>
    <n v="-48.25"/>
    <n v="109.06"/>
    <s v="EUR"/>
    <n v="1.161210911"/>
    <s v="kg"/>
  </r>
  <r>
    <n v="7.460000000000000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593"/>
    <m/>
    <s v="HYDRATIS B2B"/>
    <s v="HYDRATIS B2B"/>
    <s v="VOIE COMMUNALE 4"/>
    <s v="CR?ANCEY"/>
    <n v="21"/>
    <s v="FR"/>
    <n v="21320"/>
    <n v="36.229999999999997"/>
    <n v="4.3"/>
    <n v="0"/>
    <n v="-27.57"/>
    <n v="12.96"/>
    <n v="1"/>
    <n v="19.8"/>
    <n v="19.8"/>
    <s v="I,Ntersport"/>
    <s v="INTERSPORT LE CREUSOT"/>
    <s v="INTERSPORT LE CREUSOT"/>
    <s v="LE CREUSOT SPORT"/>
    <s v="LE CREUSOT"/>
    <n v="71"/>
    <x v="0"/>
    <n v="71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27:00"/>
    <n v="31.2"/>
    <n v="3.7"/>
    <n v="0"/>
    <n v="-23.74"/>
    <n v="11.16"/>
    <s v="EUR"/>
    <n v="1.161210911"/>
    <s v="kg"/>
  </r>
  <r>
    <n v="13.14"/>
    <m/>
    <m/>
    <s v="entreprise"/>
    <s v="ST"/>
    <n v="200720433"/>
    <n v="202606"/>
    <s v="Express"/>
    <s v="UO"/>
    <s v="FedEx Priority"/>
    <s v="Bill_Sender_Prepaid"/>
    <d v="2026-09-06T00:00:00"/>
    <d v="2026-11-06T00:00:00"/>
    <x v="594"/>
    <m/>
    <s v="HYDRATIS B2B"/>
    <s v="HYDRATIS B2B"/>
    <s v="VOIE COMMUNALE 4"/>
    <s v="CR?ANCEY"/>
    <n v="21"/>
    <s v="FR"/>
    <n v="21320"/>
    <n v="63.39"/>
    <n v="7.52"/>
    <n v="0"/>
    <n v="-48.25"/>
    <n v="22.66"/>
    <n v="3"/>
    <n v="56.98"/>
    <n v="56.98"/>
    <s v="M,Brancherau"/>
    <s v="PHARMACIE ESPACE 23"/>
    <s v="PHARMACIE ESPACE 23"/>
    <s v="BOULEVARD DE LA PRAIRIE"/>
    <s v="SAINT-G?R?ON"/>
    <n v="44"/>
    <x v="0"/>
    <n v="44150"/>
    <s v=" "/>
    <s v=" "/>
    <s v=" "/>
    <m/>
    <m/>
    <m/>
    <s v="N"/>
    <n v="29"/>
    <n v="31"/>
    <n v="40"/>
    <m/>
    <m/>
    <m/>
    <m/>
    <m/>
    <n v="0"/>
    <n v="0"/>
    <s v="EUR"/>
    <s v="06/15/2026"/>
    <x v="1"/>
    <m/>
    <s v="Domestic"/>
    <s v="Your Packaging"/>
    <d v="1899-12-30T11:57:00"/>
    <n v="55"/>
    <n v="6.52"/>
    <n v="0"/>
    <n v="-41.86"/>
    <n v="19.66"/>
    <s v="EUR"/>
    <n v="1.152618171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087"/>
    <n v="46118"/>
    <x v="595"/>
    <m/>
    <s v="HYDRATIS B2B"/>
    <s v="HYDRATIS B2B"/>
    <s v="VOIE COMMUNALE 4"/>
    <s v="CR?ANCEY"/>
    <n v="21"/>
    <s v="FR"/>
    <n v="21320"/>
    <n v="47.73"/>
    <n v="5.66"/>
    <n v="0"/>
    <n v="-36.32"/>
    <n v="17.07"/>
    <n v="3"/>
    <n v="34.76"/>
    <n v="5.28"/>
    <s v="C,ARREF"/>
    <s v="PARAPHARMACIE CARREFOUR LIEUSAINT"/>
    <s v="PARAPHARMACIE CARREFOUR LIEUSA"/>
    <s v="CC CARRE SENART"/>
    <s v="LIEUSAINT"/>
    <n v="77"/>
    <x v="0"/>
    <n v="77127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25:00"/>
    <n v="41"/>
    <n v="4.8600000000000003"/>
    <n v="0"/>
    <n v="-31.2"/>
    <n v="14.66"/>
    <s v="EUR"/>
    <n v="1.164090147"/>
    <s v="kg"/>
  </r>
  <r>
    <n v="5.7799999999999976"/>
    <m/>
    <m/>
    <s v="entreprise"/>
    <s v="ST"/>
    <n v="200720433"/>
    <n v="202606"/>
    <s v="Express"/>
    <s v="UO"/>
    <s v="FedEx Priority"/>
    <s v="Bill_Sender_Prepaid"/>
    <n v="46240"/>
    <n v="46271"/>
    <x v="596"/>
    <m/>
    <s v="HYDRATIS B2B"/>
    <s v="HYDRATIS B2B"/>
    <s v="VOIE COMMUNALE 4"/>
    <s v="CR?ANCEY"/>
    <n v="21"/>
    <s v="FR"/>
    <n v="21320"/>
    <n v="27.9"/>
    <n v="3.3"/>
    <n v="0"/>
    <n v="-21.23"/>
    <n v="9.9600000000000009"/>
    <n v="1"/>
    <n v="7.7"/>
    <n v="7.7"/>
    <s v="F,ABIENNE"/>
    <s v="OCP STC BAULE"/>
    <s v="OCP STC BAULE"/>
    <s v="600 RUE 1ERE AVENUE"/>
    <s v="BAULE"/>
    <n v="45"/>
    <x v="0"/>
    <n v="45130"/>
    <s v=" "/>
    <s v=" "/>
    <s v=" "/>
    <m/>
    <m/>
    <m/>
    <s v="Y"/>
    <n v="15"/>
    <n v="30"/>
    <n v="39"/>
    <m/>
    <m/>
    <m/>
    <m/>
    <m/>
    <n v="0"/>
    <n v="0"/>
    <s v="EUR"/>
    <s v="06/15/2026"/>
    <x v="1"/>
    <m/>
    <s v="Domestic"/>
    <s v="Your Packaging"/>
    <d v="1899-12-30T09:35:00"/>
    <n v="24.2"/>
    <n v="2.86"/>
    <n v="0"/>
    <n v="-18.420000000000002"/>
    <n v="8.64"/>
    <s v="EUR"/>
    <n v="1.1527377519999999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0-06T00:00:00"/>
    <n v="46332"/>
    <x v="597"/>
    <m/>
    <s v="HYDRATIS B2B"/>
    <s v="HYDRATIS B2B"/>
    <s v="VOIE COMMUNALE 4"/>
    <s v="CR?ANCEY"/>
    <n v="21"/>
    <s v="FR"/>
    <n v="21320"/>
    <n v="81.31"/>
    <n v="109.43"/>
    <n v="0"/>
    <n v="-61.87"/>
    <n v="128.87"/>
    <n v="7"/>
    <n v="81.400000000000006"/>
    <n v="81.400000000000006"/>
    <s v="T,Trossail"/>
    <s v="PHARMACIE SAINT-NIEL"/>
    <s v="PHARMACIE SAINT-NIEL"/>
    <s v="85 AVENUE DE LA LIBERATION"/>
    <s v="PONTIVY"/>
    <n v="56"/>
    <x v="0"/>
    <n v="56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8:00"/>
    <n v="70.400000000000006"/>
    <n v="94.75"/>
    <n v="0"/>
    <n v="-53.57"/>
    <n v="111.58"/>
    <s v="EUR"/>
    <n v="1.1549344580000001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5-06T00:00:00"/>
    <n v="46240"/>
    <x v="598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5.74"/>
    <n v="25.74"/>
    <s v="P,ARAPHARMACIE C"/>
    <s v="PARAPHARMA CARREFOUR"/>
    <s v="PARAPHARMACIE CARREFOUR LA VAL"/>
    <s v="AVENUE DE L'UNIVERSITE"/>
    <s v="LA VALETTE DU VAR"/>
    <n v="83"/>
    <x v="0"/>
    <n v="83160"/>
    <s v=" "/>
    <s v=" "/>
    <s v=" "/>
    <m/>
    <m/>
    <m/>
    <s v="N"/>
    <n v="20"/>
    <n v="31"/>
    <n v="39"/>
    <m/>
    <m/>
    <m/>
    <m/>
    <m/>
    <n v="0"/>
    <n v="0"/>
    <s v="EUR"/>
    <s v="06/15/2026"/>
    <x v="1"/>
    <m/>
    <s v="Domestic"/>
    <s v="Your Packaging"/>
    <d v="1899-12-30T11:48:00"/>
    <n v="35.4"/>
    <n v="4.2"/>
    <n v="0"/>
    <n v="-26.94"/>
    <n v="12.66"/>
    <s v="EUR"/>
    <n v="1.161210911"/>
    <s v="kg"/>
  </r>
  <r>
    <n v="7.120000000000001"/>
    <m/>
    <m/>
    <s v="entreprise"/>
    <s v="ST"/>
    <n v="200720433"/>
    <n v="202606"/>
    <s v="Express"/>
    <s v="UO"/>
    <s v="FedEx Priority"/>
    <s v="Bill_Sender_Prepaid"/>
    <s v="06/17/2026"/>
    <s v="06/18/2026"/>
    <x v="599"/>
    <m/>
    <s v="HYDRATIS B2B"/>
    <s v="HYDRATIS B2B"/>
    <s v="VOIE COMMUNALE 4"/>
    <s v="CR?ANCEY"/>
    <n v="21"/>
    <s v="FR"/>
    <n v="21320"/>
    <n v="34.58"/>
    <n v="4.1100000000000003"/>
    <n v="0"/>
    <n v="-26.32"/>
    <n v="12.37"/>
    <n v="1"/>
    <n v="17.600000000000001"/>
    <n v="17.600000000000001"/>
    <s v="A,LEXIS"/>
    <s v="PARAPHARMACIE LECLERC BARBEZIEUX"/>
    <s v="PARAPHARMACIE LECLERC BARBEZIE"/>
    <s v="9 BIS RUE DU COMMANDANT FOUCAUD"/>
    <s v="BARBEZIEUX-SAINT-HILAIRE"/>
    <n v="16"/>
    <x v="0"/>
    <n v="16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1:18:00"/>
    <n v="29.8"/>
    <n v="3.54"/>
    <n v="0"/>
    <n v="-22.68"/>
    <n v="10.66"/>
    <s v="EUR"/>
    <n v="1.160362033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301"/>
    <x v="600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08"/>
    <n v="36.08"/>
    <s v="P,HIE"/>
    <s v="PHARMACIE MONTFORT"/>
    <s v="PHARMACIE MONTFORT"/>
    <s v="32 PLACE MONTFORT"/>
    <s v="VAISON-LA-ROMAINE"/>
    <n v="84"/>
    <x v="0"/>
    <n v="8411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2:37:00"/>
    <n v="42.4"/>
    <n v="5.03"/>
    <n v="0"/>
    <n v="-32.270000000000003"/>
    <n v="15.16"/>
    <s v="EUR"/>
    <n v="1.1527377519999999"/>
    <s v="kg"/>
  </r>
  <r>
    <n v="14.150000000000006"/>
    <m/>
    <m/>
    <s v="entreprise"/>
    <s v="ST"/>
    <n v="200720433"/>
    <n v="202606"/>
    <s v="Express"/>
    <s v="UO"/>
    <s v="FedEx Priority"/>
    <s v="Bill_Sender_Prepaid"/>
    <s v="05/29/2026"/>
    <n v="46028"/>
    <x v="601"/>
    <m/>
    <s v="HYDRATIS B2B"/>
    <s v="HYDRATIS B2B"/>
    <s v="VOIE COMMUNALE 4"/>
    <s v="CR?ANCEY"/>
    <n v="21"/>
    <s v="FR"/>
    <n v="21320"/>
    <n v="68.89"/>
    <n v="7.33"/>
    <n v="0"/>
    <n v="-52.43"/>
    <n v="23.8"/>
    <n v="4"/>
    <n v="63.8"/>
    <n v="17.600000000000001"/>
    <s v="M,Valerie"/>
    <s v="PHARMACIE JACOBIN-CASSE"/>
    <s v="PHARMACIE JACOBIN-CASSE"/>
    <s v="BD DE LA REPUBLIQUE"/>
    <s v="MAUGUIO"/>
    <n v="34"/>
    <x v="0"/>
    <n v="3413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0:46:00"/>
    <n v="59.2"/>
    <n v="6.3"/>
    <n v="0"/>
    <n v="-45.05"/>
    <n v="20.45"/>
    <s v="EUR"/>
    <n v="1.163724384"/>
    <s v="kg"/>
  </r>
  <r>
    <n v="16.159999999999997"/>
    <m/>
    <m/>
    <s v="entreprise"/>
    <s v="ST"/>
    <n v="200720433"/>
    <n v="202606"/>
    <s v="Express"/>
    <s v="UO"/>
    <s v="FedEx Priority"/>
    <s v="Bill_Sender_Prepaid"/>
    <n v="46240"/>
    <n v="46271"/>
    <x v="602"/>
    <m/>
    <s v="HYDRATIS B2B"/>
    <s v="HYDRATIS B2B"/>
    <s v="VOIE COMMUNALE 4"/>
    <s v="CR?ANCEY"/>
    <n v="21"/>
    <s v="FR"/>
    <n v="21320"/>
    <n v="77.930000000000007"/>
    <n v="108.83"/>
    <n v="0"/>
    <n v="-59.3"/>
    <n v="127.46"/>
    <n v="6"/>
    <n v="76.34"/>
    <n v="76.34"/>
    <s v="D,Neau"/>
    <s v="PHARMACIE DE KERFONTAINE"/>
    <s v="PHARMACIE DE KERFONTAINE"/>
    <s v="22 RUE GEORGES CADOUDAL"/>
    <s v="PLUNERET"/>
    <n v="56"/>
    <x v="0"/>
    <n v="56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24:00"/>
    <n v="67.599999999999994"/>
    <n v="94.41"/>
    <n v="0"/>
    <n v="-51.44"/>
    <n v="110.57"/>
    <s v="EUR"/>
    <n v="1.1527377519999999"/>
    <s v="kg"/>
  </r>
  <r>
    <n v="8.12999999999999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603"/>
    <m/>
    <s v="HYDRATIS B2B"/>
    <s v="HYDRATIS B2B"/>
    <s v="VOIE COMMUNALE 4"/>
    <s v="CR?ANCEY"/>
    <n v="21"/>
    <s v="FR"/>
    <n v="21320"/>
    <n v="39.479999999999997"/>
    <n v="4.68"/>
    <n v="0"/>
    <n v="-30.04"/>
    <n v="14.12"/>
    <n v="2"/>
    <n v="24.2"/>
    <n v="24.2"/>
    <s v="B,IRON"/>
    <s v="INTERSPORT PACE 00715/000"/>
    <s v="INTERSPORT PACE 00715/000"/>
    <s v="PACE LOISIRS DIFFUSION"/>
    <s v="PAC?"/>
    <n v="35"/>
    <x v="0"/>
    <n v="35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47:00"/>
    <n v="34"/>
    <n v="4.03"/>
    <n v="0"/>
    <n v="-25.87"/>
    <n v="12.1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118"/>
    <n v="46148"/>
    <x v="604"/>
    <m/>
    <s v="HYDRATIS B2B"/>
    <s v="HYDRATIS B2B"/>
    <s v="VOIE COMMUNALE 4"/>
    <s v="CR?ANCEY"/>
    <n v="21"/>
    <s v="FR"/>
    <n v="21320"/>
    <n v="46.09"/>
    <n v="5.46"/>
    <n v="0"/>
    <n v="-35.08"/>
    <n v="16.47"/>
    <n v="2"/>
    <n v="33"/>
    <n v="33"/>
    <s v="G,OFFIN"/>
    <s v="PHARMACIE CHARLES MICHELS"/>
    <s v="PHARMACIE CHARLES MICHELS"/>
    <s v="9 PLACE CHARLES MICHELS"/>
    <s v="PARIS 15"/>
    <n v="75"/>
    <x v="0"/>
    <n v="75015"/>
    <s v=" "/>
    <s v=" "/>
    <s v=" "/>
    <m/>
    <m/>
    <m/>
    <s v="N"/>
    <n v="20"/>
    <n v="31"/>
    <n v="40"/>
    <m/>
    <m/>
    <m/>
    <m/>
    <m/>
    <n v="0"/>
    <n v="0"/>
    <s v="EUR"/>
    <s v="06/15/2026"/>
    <x v="1"/>
    <m/>
    <s v="Domestic"/>
    <s v="Your Packaging"/>
    <d v="1899-12-30T10:49:00"/>
    <n v="39.6"/>
    <n v="4.6900000000000004"/>
    <n v="0"/>
    <n v="-30.14"/>
    <n v="14.15"/>
    <s v="EUR"/>
    <n v="1.163778556"/>
    <s v="kg"/>
  </r>
  <r>
    <n v="17.829999999999991"/>
    <m/>
    <m/>
    <s v="entreprise"/>
    <s v="ST"/>
    <n v="200720433"/>
    <n v="202606"/>
    <s v="Express"/>
    <s v="UO"/>
    <s v="FedEx Priority"/>
    <s v="Bill_Sender_Prepaid"/>
    <n v="46301"/>
    <n v="46332"/>
    <x v="605"/>
    <m/>
    <s v="HYDRATIS B2B"/>
    <s v="HYDRATIS B2B"/>
    <s v="VOIE COMMUNALE 4"/>
    <s v="CR?ANCEY"/>
    <n v="21"/>
    <s v="FR"/>
    <n v="21320"/>
    <n v="86.03"/>
    <n v="109.84"/>
    <n v="0"/>
    <n v="-65.47"/>
    <n v="130.4"/>
    <n v="7"/>
    <n v="88"/>
    <n v="88"/>
    <s v="C,ELINE"/>
    <s v="PHARMACIE BOIS BELIN"/>
    <s v="PHARMACIE BOIS BELIN"/>
    <s v="CENTRE URBEGI"/>
    <s v="ANGLET"/>
    <n v="64"/>
    <x v="0"/>
    <n v="64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5:00"/>
    <n v="74.599999999999994"/>
    <n v="95.25"/>
    <n v="0"/>
    <n v="-56.77"/>
    <n v="113.08"/>
    <s v="EUR"/>
    <n v="1.153163127"/>
    <s v="kg"/>
  </r>
  <r>
    <n v="19.840000000000003"/>
    <m/>
    <m/>
    <s v="entreprise"/>
    <s v="ST"/>
    <n v="200720433"/>
    <n v="202606"/>
    <s v="Express"/>
    <s v="UO"/>
    <s v="FedEx Priority"/>
    <s v="Bill_Sender_Prepaid"/>
    <n v="46271"/>
    <d v="2026-10-06T00:00:00"/>
    <x v="606"/>
    <m/>
    <s v="HYDRATIS B2B"/>
    <s v="HYDRATIS B2B"/>
    <s v="VOIE COMMUNALE 4"/>
    <s v="CR?ANCEY"/>
    <n v="21"/>
    <s v="FR"/>
    <n v="21320"/>
    <n v="95.67"/>
    <n v="110.93"/>
    <n v="0"/>
    <n v="-72.8"/>
    <n v="133.80000000000001"/>
    <n v="7"/>
    <n v="99.44"/>
    <n v="99.44"/>
    <s v="P,HARMACIE DU VA"/>
    <s v="PHARMACIE DU VAL DE LYS"/>
    <s v="PHARMACIE DU VAL DE LYS"/>
    <s v="85 RUE DU BOIS"/>
    <s v="AIRE SUR LA LYS"/>
    <n v="62"/>
    <x v="0"/>
    <n v="6212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10:20:00"/>
    <n v="83"/>
    <n v="96.24"/>
    <n v="0"/>
    <n v="-63.16"/>
    <n v="116.08"/>
    <s v="EUR"/>
    <n v="1.1526181719999999"/>
    <s v="kg"/>
  </r>
  <r>
    <n v="12.480000000000004"/>
    <m/>
    <m/>
    <s v="entreprise"/>
    <s v="ST"/>
    <n v="200720433"/>
    <n v="202606"/>
    <s v="Express"/>
    <s v="UO"/>
    <s v="FedEx Priority"/>
    <s v="Bill_Sender_Prepaid"/>
    <n v="46118"/>
    <n v="46148"/>
    <x v="607"/>
    <m/>
    <s v="HYDRATIS B2B"/>
    <s v="HYDRATIS B2B"/>
    <s v="VOIE COMMUNALE 4"/>
    <s v="CR?ANCEY"/>
    <n v="21"/>
    <s v="FR"/>
    <n v="21320"/>
    <n v="60.75"/>
    <n v="7.2"/>
    <n v="0"/>
    <n v="-46.23"/>
    <n v="21.73"/>
    <n v="4"/>
    <n v="52.14"/>
    <n v="52.14"/>
    <s v="P,HIE"/>
    <s v="PHARMACIE DE LA MAIRIE"/>
    <s v="PHARMACIE DE LA MAIRIE"/>
    <s v="68 BOULEVARD LEONCE GRANIE"/>
    <s v="CAUSSADE"/>
    <n v="82"/>
    <x v="0"/>
    <n v="82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16:00"/>
    <n v="52.2"/>
    <n v="6.19"/>
    <n v="0"/>
    <n v="-39.72"/>
    <n v="18.670000000000002"/>
    <s v="EUR"/>
    <n v="1.163778556"/>
    <s v="kg"/>
  </r>
  <r>
    <n v="15.82"/>
    <m/>
    <m/>
    <s v="entreprise"/>
    <s v="ST"/>
    <n v="200720433"/>
    <n v="202606"/>
    <s v="Express"/>
    <s v="UO"/>
    <s v="FedEx Priority"/>
    <s v="Bill_Sender_Prepaid"/>
    <n v="46301"/>
    <n v="46332"/>
    <x v="608"/>
    <m/>
    <s v="HYDRATIS B2B"/>
    <s v="HYDRATIS B2B"/>
    <s v="VOIE COMMUNALE 4"/>
    <s v="CR?ANCEY"/>
    <n v="21"/>
    <s v="FR"/>
    <n v="21320"/>
    <n v="76.34"/>
    <n v="108.67"/>
    <n v="0"/>
    <n v="-58.1"/>
    <n v="126.92"/>
    <n v="6"/>
    <n v="74.8"/>
    <n v="74.8"/>
    <s v="S,T"/>
    <s v="PHARMACIE SAINT PIERRE"/>
    <s v="PHARMACIE SAINT PIERRE"/>
    <s v="31 PLACE SAINT PIERRE"/>
    <s v="STEENVOORDE"/>
    <n v="59"/>
    <x v="0"/>
    <n v="59114"/>
    <s v=" "/>
    <s v=" "/>
    <s v=" "/>
    <m/>
    <m/>
    <m/>
    <s v="N"/>
    <n v="30"/>
    <n v="30"/>
    <n v="40"/>
    <m/>
    <m/>
    <m/>
    <m/>
    <m/>
    <n v="0"/>
    <n v="0"/>
    <s v="EUR"/>
    <s v="06/15/2026"/>
    <x v="1"/>
    <m/>
    <s v="Domestic"/>
    <s v="Your Packaging"/>
    <d v="1899-12-30T09:20:00"/>
    <n v="66.2"/>
    <n v="94.24"/>
    <n v="0"/>
    <n v="-50.38"/>
    <n v="110.06"/>
    <s v="EUR"/>
    <n v="1.153163127"/>
    <s v="kg"/>
  </r>
  <r>
    <n v="14.150000000000006"/>
    <m/>
    <m/>
    <s v="entreprise"/>
    <s v="ST"/>
    <n v="200720433"/>
    <n v="202606"/>
    <s v="Express"/>
    <s v="UO"/>
    <s v="FedEx Priority"/>
    <s v="Bill_Sender_Prepaid"/>
    <n v="46301"/>
    <n v="46332"/>
    <x v="609"/>
    <m/>
    <s v="HYDRATIS B2B"/>
    <s v="HYDRATIS B2B"/>
    <s v="VOIE COMMUNALE 4"/>
    <s v="CR?ANCEY"/>
    <n v="21"/>
    <s v="FR"/>
    <n v="21320"/>
    <n v="68.27"/>
    <n v="8.1"/>
    <n v="0"/>
    <n v="-51.95"/>
    <n v="24.41"/>
    <n v="4"/>
    <n v="63.8"/>
    <n v="63.8"/>
    <s v="B,Phie"/>
    <s v="PHARMACIE DU BALLON"/>
    <s v="PHARMACIE DU BALLON"/>
    <s v="2 RUE ANDRE MAGINOT"/>
    <s v="GIROMAGNY"/>
    <n v="90"/>
    <x v="0"/>
    <n v="90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7:00"/>
    <n v="59.2"/>
    <n v="7.02"/>
    <n v="0"/>
    <n v="-45.05"/>
    <n v="21.17"/>
    <s v="EUR"/>
    <n v="1.153163127"/>
    <s v="kg"/>
  </r>
  <r>
    <n v="8.7999999999999972"/>
    <m/>
    <m/>
    <s v="entreprise"/>
    <s v="ST"/>
    <n v="200720433"/>
    <n v="202606"/>
    <s v="Express"/>
    <s v="UO"/>
    <s v="FedEx Priority"/>
    <s v="Bill_Sender_Prepaid"/>
    <s v="05/21/2026"/>
    <s v="05/29/2026"/>
    <x v="610"/>
    <m/>
    <s v="HYDRATIS B2B"/>
    <s v="HYDRATIS B2B"/>
    <s v="VOIE COMMUNALE 4"/>
    <s v="CR?ANCEY"/>
    <n v="21"/>
    <s v="FR"/>
    <n v="21320"/>
    <n v="42.77"/>
    <n v="4.5599999999999996"/>
    <n v="0"/>
    <n v="-32.54"/>
    <n v="14.78"/>
    <n v="2"/>
    <n v="28.6"/>
    <n v="4.84"/>
    <m/>
    <s v="PARAPHARMACIE AUCHAN VILLARS"/>
    <s v="PARAPHARMACIE AUCHAN VILLARS"/>
    <s v="AUCHAN HYPERMARCHE SAS"/>
    <s v="LILLE"/>
    <n v="59"/>
    <x v="0"/>
    <n v="59718"/>
    <s v=" "/>
    <s v=" "/>
    <s v=" "/>
    <m/>
    <m/>
    <m/>
    <s v="N"/>
    <n v="29"/>
    <n v="31"/>
    <n v="39"/>
    <m/>
    <m/>
    <m/>
    <m/>
    <m/>
    <n v="0"/>
    <n v="0"/>
    <s v="EUR"/>
    <n v="46240"/>
    <x v="0"/>
    <m/>
    <s v="Domestic"/>
    <s v="Your Packaging"/>
    <d v="1899-12-30T12:09:00"/>
    <n v="36.799999999999997"/>
    <n v="3.92"/>
    <n v="0"/>
    <n v="-28"/>
    <n v="12.72"/>
    <s v="EUR"/>
    <n v="1.162209593"/>
    <s v="kg"/>
  </r>
  <r>
    <n v="8.4599999999999973"/>
    <m/>
    <m/>
    <s v="entreprise"/>
    <s v="ST"/>
    <n v="200720433"/>
    <n v="202606"/>
    <s v="Express"/>
    <s v="UO"/>
    <s v="FedEx Priority"/>
    <s v="Bill_Sender_Prepaid"/>
    <n v="46087"/>
    <n v="46118"/>
    <x v="611"/>
    <m/>
    <s v="HYDRATIS B2B"/>
    <s v="HYDRATIS B2B"/>
    <s v="VOIE COMMUNALE 4"/>
    <s v="CR?ANCEY"/>
    <n v="21"/>
    <s v="FR"/>
    <n v="21320"/>
    <n v="41.21"/>
    <n v="4.8899999999999997"/>
    <n v="0"/>
    <n v="-31.36"/>
    <n v="14.74"/>
    <n v="2"/>
    <n v="26.4"/>
    <n v="3.08"/>
    <s v="M,AS"/>
    <s v="PHARMACIE MAS"/>
    <s v="PHARMACIE MAS"/>
    <s v="30 GRAND RUE D'ARDUS"/>
    <s v="LAMOTHE-CAPDEVILLE"/>
    <n v="82"/>
    <x v="0"/>
    <n v="8213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1:39:00"/>
    <n v="35.4"/>
    <n v="4.2"/>
    <n v="0"/>
    <n v="-26.94"/>
    <n v="12.66"/>
    <s v="EUR"/>
    <n v="1.164090147"/>
    <s v="kg"/>
  </r>
  <r>
    <n v="21.510000000000005"/>
    <m/>
    <m/>
    <s v="entreprise"/>
    <s v="ST"/>
    <n v="200720433"/>
    <n v="202606"/>
    <s v="Express"/>
    <s v="UO"/>
    <s v="FedEx Priority"/>
    <s v="Bill_Sender_Prepaid"/>
    <n v="46271"/>
    <n v="46301"/>
    <x v="612"/>
    <m/>
    <s v="HYDRATIS B2B"/>
    <s v="HYDRATIS B2B"/>
    <s v="VOIE COMMUNALE 4"/>
    <s v="CR?ANCEY"/>
    <n v="21"/>
    <s v="FR"/>
    <n v="21320"/>
    <n v="103.74"/>
    <n v="111.87"/>
    <n v="0"/>
    <n v="-78.94"/>
    <n v="136.66999999999999"/>
    <n v="8"/>
    <n v="111.54"/>
    <n v="111.54"/>
    <s v="D,ELOYSNE"/>
    <s v="PHARMACIE DE SAINTE HONORINE"/>
    <s v="PHARMACIE DE SAINTE HONORINE"/>
    <s v="39 RUE DU GAL REVEL DE BRETTEVILLE"/>
    <s v="SAINTE-HONORINE-DU-FAY"/>
    <n v="14"/>
    <x v="0"/>
    <n v="1421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2:01:00"/>
    <n v="90"/>
    <n v="97.06"/>
    <n v="0"/>
    <n v="-68.489999999999995"/>
    <n v="118.57"/>
    <s v="EUR"/>
    <n v="1.1526181719999999"/>
    <s v="kg"/>
  </r>
  <r>
    <n v="16.830000000000005"/>
    <m/>
    <m/>
    <s v="entreprise"/>
    <s v="ST"/>
    <n v="200720433"/>
    <n v="202606"/>
    <s v="Express"/>
    <s v="UO"/>
    <s v="FedEx Priority"/>
    <s v="Bill_Sender_Prepaid"/>
    <n v="46148"/>
    <n v="46271"/>
    <x v="613"/>
    <m/>
    <s v="HYDRATIS B2B"/>
    <s v="HYDRATIS B2B"/>
    <s v="VOIE COMMUNALE 4"/>
    <s v="CR?ANCEY"/>
    <n v="21"/>
    <s v="FR"/>
    <n v="21320"/>
    <n v="81.75"/>
    <n v="110.02"/>
    <n v="0"/>
    <n v="-62.21"/>
    <n v="129.57"/>
    <n v="6"/>
    <n v="81.400000000000006"/>
    <n v="81.400000000000006"/>
    <s v="M,Elona"/>
    <s v="PHARMACIE DE FEREL"/>
    <s v="PHARMACIE DE FEREL"/>
    <s v="17 RUE FONTAINE"/>
    <s v="F?REL"/>
    <n v="56"/>
    <x v="0"/>
    <n v="5613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2:27:00"/>
    <n v="70.400000000000006"/>
    <n v="94.75"/>
    <n v="0"/>
    <n v="-53.57"/>
    <n v="111.58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614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m/>
    <s v="INTERSPORT BEAUCOUZE 00040/000"/>
    <s v="INTERSPORT BEAUCOUZE 00040/000"/>
    <s v="STADIUM SAS"/>
    <s v="BEAUCOUZE"/>
    <n v="49"/>
    <x v="0"/>
    <n v="490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5:57:00"/>
    <n v="35.4"/>
    <n v="4.2"/>
    <n v="0"/>
    <n v="-26.94"/>
    <n v="12.66"/>
    <s v="EUR"/>
    <n v="1.161210911"/>
    <s v="kg"/>
  </r>
  <r>
    <n v="7.7900000000000027"/>
    <m/>
    <m/>
    <s v="entreprise"/>
    <s v="ST"/>
    <n v="200720433"/>
    <n v="202606"/>
    <s v="Express"/>
    <s v="UO"/>
    <s v="FedEx Priority"/>
    <s v="Bill_Sender_Prepaid"/>
    <n v="46271"/>
    <n v="46332"/>
    <x v="615"/>
    <m/>
    <s v="HYDRATIS B2B"/>
    <s v="HYDRATIS B2B"/>
    <s v="VOIE COMMUNALE 4"/>
    <s v="CR?ANCEY"/>
    <n v="21"/>
    <s v="FR"/>
    <n v="21320"/>
    <n v="37.58"/>
    <n v="4.45"/>
    <n v="0"/>
    <n v="-28.6"/>
    <n v="13.43"/>
    <n v="2"/>
    <n v="21.56"/>
    <n v="21.56"/>
    <s v="A,QS"/>
    <s v="PHARMACIE DES M"/>
    <s v="PHARMACIE DES M"/>
    <s v="11 BOULEVARD DU LUXEMBOURG"/>
    <s v="SAINT MARTIN DES CHAMPS"/>
    <n v="50"/>
    <x v="0"/>
    <n v="50300"/>
    <s v=" "/>
    <s v=" "/>
    <s v=" "/>
    <m/>
    <m/>
    <m/>
    <s v="Y"/>
    <n v="15"/>
    <n v="30"/>
    <n v="39"/>
    <m/>
    <m/>
    <m/>
    <m/>
    <m/>
    <n v="0"/>
    <n v="0"/>
    <s v="EUR"/>
    <s v="06/15/2026"/>
    <x v="1"/>
    <m/>
    <s v="Domestic"/>
    <s v="Your Packaging"/>
    <d v="1899-12-30T10:36:00"/>
    <n v="32.6"/>
    <n v="3.86"/>
    <n v="0"/>
    <n v="-24.81"/>
    <n v="11.65"/>
    <s v="EUR"/>
    <n v="1.1526181719999999"/>
    <s v="kg"/>
  </r>
  <r>
    <n v="10.469999999999999"/>
    <m/>
    <m/>
    <s v="entreprise"/>
    <s v="ST"/>
    <n v="200720433"/>
    <n v="202606"/>
    <s v="Express"/>
    <s v="UO"/>
    <s v="FedEx Priority"/>
    <s v="Bill_Sender_Prepaid"/>
    <n v="46148"/>
    <n v="46179"/>
    <x v="616"/>
    <m/>
    <s v="HYDRATIS B2B"/>
    <s v="HYDRATIS B2B"/>
    <s v="VOIE COMMUNALE 4"/>
    <s v="CR?ANCEY"/>
    <n v="21"/>
    <s v="FR"/>
    <n v="21320"/>
    <n v="50.86"/>
    <n v="6.03"/>
    <n v="0"/>
    <n v="-38.700000000000003"/>
    <n v="18.18"/>
    <n v="3"/>
    <n v="38.94"/>
    <n v="38.94"/>
    <s v="S,TEPHANIE"/>
    <s v="PARAPHARMACIE CARREFOUR BRUAY"/>
    <s v="PARAPHARMACIE CARREFOUR BRUAY"/>
    <s v="1115 RUE DE LA LIBERATION"/>
    <s v="BRUAY LA BUISSIERE"/>
    <n v="62"/>
    <x v="0"/>
    <n v="62700"/>
    <s v=" "/>
    <s v=" "/>
    <s v=" "/>
    <m/>
    <m/>
    <m/>
    <s v="N"/>
    <n v="4"/>
    <n v="74"/>
    <n v="114"/>
    <m/>
    <m/>
    <m/>
    <m/>
    <m/>
    <n v="0"/>
    <n v="0"/>
    <s v="EUR"/>
    <s v="06/15/2026"/>
    <x v="1"/>
    <m/>
    <s v="Domestic"/>
    <s v="Your Packaging"/>
    <d v="1899-12-30T11:11:00"/>
    <n v="43.8"/>
    <n v="5.19"/>
    <n v="0"/>
    <n v="-33.33"/>
    <n v="15.66"/>
    <s v="EUR"/>
    <n v="1.161210911"/>
    <s v="kg"/>
  </r>
  <r>
    <n v="12.14"/>
    <m/>
    <m/>
    <s v=""/>
    <s v="ST"/>
    <n v="200720433"/>
    <n v="202606"/>
    <s v="Express"/>
    <s v="UO"/>
    <s v="FedEx Priority"/>
    <s v="Bill_Sender_Prepaid"/>
    <d v="2026-05-06T00:00:00"/>
    <d v="2026-08-06T00:00:00"/>
    <x v="617"/>
    <m/>
    <s v="HYDRATIS B2B"/>
    <s v="HYDRATIS B2B"/>
    <s v="VOIE COMMUNALE 4"/>
    <s v="CR?ANCEY"/>
    <n v="21"/>
    <s v="FR"/>
    <n v="21320"/>
    <n v="58.99"/>
    <n v="6.99"/>
    <n v="0"/>
    <n v="-44.89"/>
    <n v="21.09"/>
    <n v="5"/>
    <n v="48.62"/>
    <n v="48.62"/>
    <s v="P,Gaby"/>
    <s v="PHARMACIE DU FOURCHENE"/>
    <s v="PHARMACIE DU FOURCHENE"/>
    <s v="AVENUE DE LA MARNE"/>
    <s v="VANNES"/>
    <n v="56"/>
    <x v="0"/>
    <n v="56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30:00"/>
    <n v="50.8"/>
    <n v="6.02"/>
    <n v="0"/>
    <n v="-38.659999999999997"/>
    <n v="18.1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s v="05/29/2026"/>
    <s v="05/30/2026"/>
    <x v="618"/>
    <m/>
    <s v="HYDRATIS B2B"/>
    <s v="HYDRATIS B2B"/>
    <s v="VOIE COMMUNALE 4"/>
    <s v="CR?ANCEY"/>
    <n v="21"/>
    <s v="FR"/>
    <n v="21320"/>
    <n v="46.08"/>
    <n v="4.9000000000000004"/>
    <n v="0"/>
    <n v="-35.07"/>
    <n v="15.91"/>
    <n v="2"/>
    <n v="33"/>
    <n v="3.08"/>
    <s v="P,HARMA"/>
    <s v="PHARMACIE DES BORDS DE SEINE"/>
    <s v="PHARMACIE DES BORDS DE SEINE"/>
    <s v="10 COURS DE L ANCIENNE BOULANGERIE"/>
    <s v="ISSY-LES-MOULINEAUX"/>
    <n v="92"/>
    <x v="0"/>
    <n v="92130"/>
    <s v=" "/>
    <s v=" "/>
    <s v=" "/>
    <m/>
    <m/>
    <m/>
    <s v="N"/>
    <n v="29"/>
    <n v="30"/>
    <n v="39"/>
    <m/>
    <m/>
    <m/>
    <m/>
    <m/>
    <n v="0"/>
    <n v="0"/>
    <s v="EUR"/>
    <d v="2026-08-06T00:00:00"/>
    <x v="0"/>
    <m/>
    <s v="Domestic"/>
    <s v="Your Packaging"/>
    <d v="1899-12-30T11:02:00"/>
    <n v="39.6"/>
    <n v="4.21"/>
    <n v="0"/>
    <n v="-30.14"/>
    <n v="13.67"/>
    <s v="EUR"/>
    <n v="1.163724384"/>
    <s v="kg"/>
  </r>
  <r>
    <n v="15.489999999999995"/>
    <m/>
    <m/>
    <s v="entreprise"/>
    <s v="ST"/>
    <n v="200720433"/>
    <n v="202606"/>
    <s v="Express"/>
    <s v="UO"/>
    <s v="FedEx Priority"/>
    <s v="Bill_Sender_Prepaid"/>
    <n v="46271"/>
    <n v="46332"/>
    <x v="619"/>
    <m/>
    <s v="HYDRATIS B2B"/>
    <s v="HYDRATIS B2B"/>
    <s v="VOIE COMMUNALE 4"/>
    <s v="CR?ANCEY"/>
    <n v="21"/>
    <s v="FR"/>
    <n v="21320"/>
    <n v="74.69"/>
    <n v="8.85"/>
    <n v="0"/>
    <n v="-56.84"/>
    <n v="26.71"/>
    <n v="5"/>
    <n v="70.84"/>
    <n v="70.84"/>
    <s v="P,HARMACIE PHARM"/>
    <s v="PHARMACIE PHARMAVANCE  ST-CHARLES"/>
    <s v="PHARMACIE PHARMAVANCE  ST-CHAR"/>
    <s v="55 BIS RUE DE LA CONVENTION"/>
    <s v="PARIS 15"/>
    <n v="75"/>
    <x v="0"/>
    <n v="75015"/>
    <s v=" "/>
    <s v=" "/>
    <s v=" "/>
    <m/>
    <m/>
    <m/>
    <s v="N"/>
    <n v="30"/>
    <n v="27"/>
    <n v="41"/>
    <m/>
    <m/>
    <m/>
    <m/>
    <m/>
    <n v="0"/>
    <n v="0"/>
    <s v="EUR"/>
    <s v="06/15/2026"/>
    <x v="1"/>
    <m/>
    <s v="Domestic"/>
    <s v="Your Packaging"/>
    <d v="1899-12-30T12:38:00"/>
    <n v="64.8"/>
    <n v="7.68"/>
    <n v="0"/>
    <n v="-49.31"/>
    <n v="23.17"/>
    <s v="EUR"/>
    <n v="1.1526181719999999"/>
    <s v="kg"/>
  </r>
  <r>
    <n v="9.4600000000000009"/>
    <m/>
    <m/>
    <s v=""/>
    <s v="ST"/>
    <n v="200720433"/>
    <n v="202606"/>
    <s v="Express"/>
    <s v="UO"/>
    <s v="FedEx Priority"/>
    <s v="Bill_Sender_Prepaid"/>
    <n v="46118"/>
    <n v="46240"/>
    <x v="620"/>
    <m/>
    <s v="HYDRATIS B2B"/>
    <s v="HYDRATIS B2B"/>
    <s v="VOIE COMMUNALE 4"/>
    <s v="CR?ANCEY"/>
    <n v="21"/>
    <s v="FR"/>
    <n v="21320"/>
    <n v="46.09"/>
    <n v="5.46"/>
    <n v="0"/>
    <n v="-35.08"/>
    <n v="16.47"/>
    <n v="2"/>
    <n v="33"/>
    <n v="33"/>
    <s v="L,AGUERRE"/>
    <s v="INTERSPORT BARENTIN 00093/000"/>
    <s v="INTERSPORT BARENTIN 00093/000"/>
    <s v="SAS BARENTIN SPORT"/>
    <s v="BARENTIN"/>
    <n v="76"/>
    <x v="0"/>
    <n v="76360"/>
    <s v=" "/>
    <s v=" "/>
    <s v=" "/>
    <m/>
    <m/>
    <m/>
    <s v="N"/>
    <n v="29"/>
    <n v="31"/>
    <n v="40"/>
    <m/>
    <m/>
    <m/>
    <m/>
    <m/>
    <n v="0"/>
    <n v="0"/>
    <s v="EUR"/>
    <s v="06/15/2026"/>
    <x v="1"/>
    <m/>
    <s v="Domestic"/>
    <s v="Your Packaging"/>
    <d v="1899-12-30T10:49:00"/>
    <n v="39.6"/>
    <n v="4.6900000000000004"/>
    <n v="0"/>
    <n v="-30.14"/>
    <n v="14.15"/>
    <s v="EUR"/>
    <n v="1.163778556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621"/>
    <m/>
    <s v="HYDRATIS B2B"/>
    <s v="HYDRATIS B2B"/>
    <s v="VOIE COMMUNALE 4"/>
    <s v="CR?ANCEY"/>
    <n v="21"/>
    <s v="FR"/>
    <n v="21320"/>
    <n v="48.87"/>
    <n v="5.8"/>
    <n v="0"/>
    <n v="-37.19"/>
    <n v="17.47"/>
    <n v="3"/>
    <n v="37.4"/>
    <n v="37.4"/>
    <s v="C,HAIMA"/>
    <s v="PHARMACIE POLE SANTE"/>
    <s v="PHARMACIE POLE SANTE"/>
    <s v="45 AVENUE CHARLES DUPUY"/>
    <s v="LE PUY-EN-VELAY"/>
    <n v="43"/>
    <x v="0"/>
    <n v="43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6:00"/>
    <n v="42.4"/>
    <n v="5.03"/>
    <n v="0"/>
    <n v="-32.270000000000003"/>
    <n v="15.16"/>
    <s v="EUR"/>
    <n v="1.1526181719999999"/>
    <s v="kg"/>
  </r>
  <r>
    <n v="8.7999999999999972"/>
    <m/>
    <m/>
    <s v="entreprise"/>
    <s v="ST"/>
    <n v="200720433"/>
    <n v="202606"/>
    <s v="Express"/>
    <s v="UO"/>
    <s v="FedEx Priority"/>
    <s v="Bill_Sender_Prepaid"/>
    <n v="46148"/>
    <n v="46271"/>
    <x v="622"/>
    <m/>
    <s v="HYDRATIS B2B"/>
    <s v="HYDRATIS B2B"/>
    <s v="VOIE COMMUNALE 4"/>
    <s v="CR?ANCEY"/>
    <n v="21"/>
    <s v="FR"/>
    <n v="21320"/>
    <n v="42.73"/>
    <n v="5.0599999999999996"/>
    <n v="0"/>
    <n v="-32.51"/>
    <n v="15.28"/>
    <n v="3"/>
    <n v="27.72"/>
    <n v="27.72"/>
    <s v="A,Martiano"/>
    <s v="PHARMACIE MARTIANO"/>
    <s v="PHARMACIE MARTIANO"/>
    <s v="38 RUE GODEFROY"/>
    <s v="PUTEAUX"/>
    <n v="92"/>
    <x v="0"/>
    <n v="92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2:00"/>
    <n v="36.799999999999997"/>
    <n v="4.3600000000000003"/>
    <n v="0"/>
    <n v="-28"/>
    <n v="13.16"/>
    <s v="EUR"/>
    <n v="1.161210911"/>
    <s v="kg"/>
  </r>
  <r>
    <n v="8.7999999999999972"/>
    <m/>
    <m/>
    <s v="entreprise"/>
    <s v="ST"/>
    <n v="200720433"/>
    <n v="202606"/>
    <s v="Express"/>
    <s v="UO"/>
    <s v="FedEx Priority"/>
    <s v="Bill_Sender_Prepaid"/>
    <n v="46148"/>
    <n v="46179"/>
    <x v="623"/>
    <m/>
    <s v="HYDRATIS B2B"/>
    <s v="HYDRATIS B2B"/>
    <s v="VOIE COMMUNALE 4"/>
    <s v="CR?ANCEY"/>
    <n v="21"/>
    <s v="FR"/>
    <n v="21320"/>
    <n v="42.73"/>
    <n v="5.0599999999999996"/>
    <n v="0"/>
    <n v="-32.51"/>
    <n v="15.28"/>
    <n v="3"/>
    <n v="28.38"/>
    <n v="28.38"/>
    <s v="R,EPARES"/>
    <s v="PHARMACIE DES REMPARTS"/>
    <s v="PHARMACIE DES REMPARTS"/>
    <s v="22 RUE LALOUETTE"/>
    <s v="MARLE"/>
    <n v="2"/>
    <x v="0"/>
    <n v="22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25:00"/>
    <n v="36.799999999999997"/>
    <n v="4.3600000000000003"/>
    <n v="0"/>
    <n v="-28"/>
    <n v="13.16"/>
    <s v="EUR"/>
    <n v="1.161210911"/>
    <s v="kg"/>
  </r>
  <r>
    <n v="12.480000000000004"/>
    <m/>
    <m/>
    <s v="entreprise"/>
    <s v="ST"/>
    <n v="200720433"/>
    <n v="202606"/>
    <s v="Express"/>
    <s v="UO"/>
    <s v="FedEx Priority"/>
    <s v="Bill_Sender_Prepaid"/>
    <d v="2026-04-06T00:00:00"/>
    <n v="46240"/>
    <x v="624"/>
    <m/>
    <s v="HYDRATIS B2B"/>
    <s v="HYDRATIS B2B"/>
    <s v="VOIE COMMUNALE 4"/>
    <s v="CR?ANCEY"/>
    <n v="21"/>
    <s v="FR"/>
    <n v="21320"/>
    <n v="60.75"/>
    <n v="7.2"/>
    <n v="0"/>
    <n v="-46.23"/>
    <n v="21.73"/>
    <n v="3"/>
    <n v="52.36"/>
    <n v="52.36"/>
    <s v="I,NTERSPORT"/>
    <s v="INTERSPORT GONFREVILLE L'ORCHER"/>
    <s v="INTERSPORT GONFREVILLE L'ORCHE"/>
    <s v="LE HAVRE LOISIRS DIFFUSION SAS"/>
    <s v="GONFREVILLE-L'ORCHER"/>
    <n v="76"/>
    <x v="0"/>
    <n v="76700"/>
    <s v=" "/>
    <s v=" "/>
    <s v=" "/>
    <m/>
    <m/>
    <m/>
    <s v="N"/>
    <n v="4"/>
    <n v="74"/>
    <n v="115"/>
    <m/>
    <m/>
    <m/>
    <m/>
    <m/>
    <n v="0"/>
    <n v="0"/>
    <s v="EUR"/>
    <s v="06/15/2026"/>
    <x v="1"/>
    <m/>
    <s v="Domestic"/>
    <s v="Your Packaging"/>
    <d v="1899-12-30T10:47:00"/>
    <n v="52.2"/>
    <n v="6.19"/>
    <n v="0"/>
    <n v="-39.72"/>
    <n v="18.670000000000002"/>
    <s v="EUR"/>
    <n v="1.163778556"/>
    <s v="kg"/>
  </r>
  <r>
    <n v="13.479999999999997"/>
    <m/>
    <m/>
    <s v="entreprise"/>
    <s v="ST"/>
    <n v="200720433"/>
    <n v="202606"/>
    <s v="Express"/>
    <s v="UO"/>
    <s v="FedEx Priority"/>
    <s v="Bill_Sender_Prepaid"/>
    <s v="05/28/2026"/>
    <s v="05/29/2026"/>
    <x v="625"/>
    <m/>
    <s v="HYDRATIS B2B"/>
    <s v="HYDRATIS B2B"/>
    <s v="VOIE COMMUNALE 4"/>
    <s v="CR?ANCEY"/>
    <n v="21"/>
    <s v="FR"/>
    <n v="21320"/>
    <n v="65.61"/>
    <n v="6.99"/>
    <n v="0"/>
    <n v="-49.93"/>
    <n v="22.67"/>
    <n v="3"/>
    <n v="59.4"/>
    <n v="10.56"/>
    <s v="P,HIE DES ECOLES"/>
    <s v="PHARMACIE 5"/>
    <s v="PHARMACIE 5"/>
    <s v="20 RUE DES ECOLES"/>
    <s v="PARIS"/>
    <n v="75"/>
    <x v="0"/>
    <n v="75005"/>
    <s v=" "/>
    <s v=" "/>
    <s v=" "/>
    <m/>
    <m/>
    <m/>
    <s v="N"/>
    <n v="30"/>
    <n v="31"/>
    <n v="39"/>
    <m/>
    <m/>
    <m/>
    <m/>
    <m/>
    <n v="0"/>
    <n v="0"/>
    <s v="EUR"/>
    <n v="46240"/>
    <x v="0"/>
    <m/>
    <s v="Domestic"/>
    <s v="Your Packaging"/>
    <d v="1899-12-30T11:01:00"/>
    <n v="56.4"/>
    <n v="6.01"/>
    <n v="0"/>
    <n v="-42.92"/>
    <n v="19.489999999999998"/>
    <s v="EUR"/>
    <n v="1.163318249"/>
    <s v="kg"/>
  </r>
  <r>
    <n v="8.4599999999999973"/>
    <m/>
    <m/>
    <s v=""/>
    <s v="ST"/>
    <n v="200720433"/>
    <n v="202606"/>
    <s v="Express"/>
    <s v="UO"/>
    <s v="FedEx Priority"/>
    <s v="Bill_Sender_Prepaid"/>
    <n v="46118"/>
    <n v="46148"/>
    <x v="626"/>
    <m/>
    <s v="HYDRATIS B2B"/>
    <s v="HYDRATIS B2B"/>
    <s v="VOIE COMMUNALE 4"/>
    <s v="CR?ANCEY"/>
    <n v="21"/>
    <s v="FR"/>
    <n v="21320"/>
    <n v="41.2"/>
    <n v="4.8899999999999997"/>
    <n v="0"/>
    <n v="-31.35"/>
    <n v="14.73"/>
    <n v="2"/>
    <n v="26.4"/>
    <n v="26.4"/>
    <s v="F,ABRICE"/>
    <s v="PARAPHARMACIE LECLERC SARLAT"/>
    <s v="PARAPHARMACIE LECLERC SARLAT"/>
    <s v="AVENUE SIMONE VEIL"/>
    <s v="SARLAT LA CANEDA"/>
    <n v="24"/>
    <x v="0"/>
    <n v="24206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1:00"/>
    <n v="35.4"/>
    <n v="4.2"/>
    <n v="0"/>
    <n v="-26.94"/>
    <n v="12.66"/>
    <s v="EUR"/>
    <n v="1.163778556"/>
    <s v="kg"/>
  </r>
  <r>
    <n v="10.800000000000004"/>
    <m/>
    <m/>
    <s v="entreprise"/>
    <s v="ST"/>
    <n v="200720433"/>
    <n v="202606"/>
    <s v="Express"/>
    <s v="UO"/>
    <s v="FedEx Priority"/>
    <s v="Bill_Sender_Prepaid"/>
    <n v="46301"/>
    <n v="46332"/>
    <x v="627"/>
    <m/>
    <s v="HYDRATIS B2B"/>
    <s v="HYDRATIS B2B"/>
    <s v="VOIE COMMUNALE 4"/>
    <s v="CR?ANCEY"/>
    <n v="21"/>
    <s v="FR"/>
    <n v="21320"/>
    <n v="52.12"/>
    <n v="6.17"/>
    <n v="0"/>
    <n v="-39.67"/>
    <n v="18.62"/>
    <n v="4"/>
    <n v="40.04"/>
    <n v="40.04"/>
    <s v="P,Peveha"/>
    <s v="PHARMACIE DU CENTRE MONTESSON"/>
    <s v="PHARMACIE DU CENTRE MONTESSON"/>
    <s v="8 PLACE PAUL DEMANGE"/>
    <s v="MONTESSON"/>
    <n v="78"/>
    <x v="0"/>
    <n v="783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2:00"/>
    <n v="45.2"/>
    <n v="5.35"/>
    <n v="0"/>
    <n v="-34.4"/>
    <n v="16.149999999999999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628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08"/>
    <n v="36.08"/>
    <s v="S,AMAILLE"/>
    <s v="PHARMACIE SAMAILLE"/>
    <s v="PHARMACIE SAMAILLE"/>
    <s v="29 RUE DE L EGLISE"/>
    <s v="HAZEBROUCK"/>
    <n v="59"/>
    <x v="0"/>
    <n v="5919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0:29:00"/>
    <n v="42.4"/>
    <n v="5.03"/>
    <n v="0"/>
    <n v="-32.270000000000003"/>
    <n v="15.16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148"/>
    <n v="46179"/>
    <x v="629"/>
    <m/>
    <s v="HYDRATIS B2B"/>
    <s v="HYDRATIS B2B"/>
    <s v="VOIE COMMUNALE 4"/>
    <s v="CR?ANCEY"/>
    <n v="21"/>
    <s v="FR"/>
    <n v="21320"/>
    <n v="45.98"/>
    <n v="5.45"/>
    <n v="0"/>
    <n v="-35"/>
    <n v="16.43"/>
    <n v="3"/>
    <n v="32.340000000000003"/>
    <n v="32.340000000000003"/>
    <s v="P,HARMACIE BOUHN"/>
    <s v="PHARMACIE BOUHNIK"/>
    <s v="PHARMACIE BOUHNIK"/>
    <s v="120 RUE DE TOCQUEVILLE"/>
    <s v="PARIS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2:00"/>
    <n v="39.6"/>
    <n v="4.6900000000000004"/>
    <n v="0"/>
    <n v="-30.14"/>
    <n v="14.15"/>
    <s v="EUR"/>
    <n v="1.161210911"/>
    <s v="kg"/>
  </r>
  <r>
    <n v="12.480000000000004"/>
    <m/>
    <m/>
    <s v="entreprise"/>
    <s v="ST"/>
    <n v="200720433"/>
    <n v="202606"/>
    <s v="Express"/>
    <s v="UO"/>
    <s v="FedEx Priority"/>
    <s v="Bill_Sender_Prepaid"/>
    <d v="2026-05-06T00:00:00"/>
    <d v="2026-08-06T00:00:00"/>
    <x v="630"/>
    <m/>
    <s v="HYDRATIS B2B"/>
    <s v="HYDRATIS B2B"/>
    <s v="VOIE COMMUNALE 4"/>
    <s v="CR?ANCEY"/>
    <n v="21"/>
    <s v="FR"/>
    <n v="21320"/>
    <n v="60.62"/>
    <n v="7.19"/>
    <n v="0"/>
    <n v="-46.12"/>
    <n v="21.68"/>
    <n v="3"/>
    <n v="52.8"/>
    <n v="52.8"/>
    <s v="W,ILLIAME"/>
    <s v="PARAPHARMACIE AUCHAN LE LAC"/>
    <s v="PARAPHARMACIE AUCHAN LE LAC"/>
    <s v="CC AUCHAN"/>
    <s v="BORDEAUX"/>
    <n v="33"/>
    <x v="0"/>
    <n v="33300"/>
    <s v=" "/>
    <s v=" "/>
    <s v=" "/>
    <m/>
    <m/>
    <m/>
    <s v="N"/>
    <n v="29"/>
    <n v="31"/>
    <n v="39"/>
    <m/>
    <m/>
    <m/>
    <m/>
    <m/>
    <n v="0"/>
    <n v="0"/>
    <s v="EUR"/>
    <s v="06/15/2026"/>
    <x v="1"/>
    <m/>
    <s v="Domestic"/>
    <s v="Your Packaging"/>
    <d v="1899-12-30T10:42:00"/>
    <n v="52.2"/>
    <n v="6.19"/>
    <n v="0"/>
    <n v="-39.72"/>
    <n v="18.670000000000002"/>
    <s v="EUR"/>
    <n v="1.161210911"/>
    <s v="kg"/>
  </r>
  <r>
    <n v="17.159999999999997"/>
    <m/>
    <m/>
    <s v="entreprise"/>
    <s v="ST"/>
    <n v="200720433"/>
    <n v="202606"/>
    <s v="Express"/>
    <s v="UO"/>
    <s v="FedEx Priority"/>
    <s v="Bill_Sender_Prepaid"/>
    <n v="46148"/>
    <n v="46179"/>
    <x v="631"/>
    <m/>
    <s v="HYDRATIS B2B"/>
    <s v="HYDRATIS B2B"/>
    <s v="VOIE COMMUNALE 4"/>
    <s v="CR?ANCEY"/>
    <n v="21"/>
    <s v="FR"/>
    <n v="21320"/>
    <n v="83.37"/>
    <n v="110.21"/>
    <n v="0"/>
    <n v="-63.45"/>
    <n v="130.13999999999999"/>
    <n v="6"/>
    <n v="83.6"/>
    <n v="83.6"/>
    <s v="G,ERU"/>
    <s v="PHARMACIE DES BATELIERS"/>
    <s v="PHARMACIE DES BATELIERS"/>
    <s v="1 AVENUE DE L'ETANG"/>
    <s v="INGRANDES"/>
    <n v="49"/>
    <x v="0"/>
    <n v="49123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3:00"/>
    <n v="71.8"/>
    <n v="94.91"/>
    <n v="0"/>
    <n v="-54.64"/>
    <n v="112.07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n v="46301"/>
    <n v="46332"/>
    <x v="632"/>
    <m/>
    <s v="HYDRATIS B2B"/>
    <s v="HYDRATIS B2B"/>
    <s v="VOIE COMMUNALE 4"/>
    <s v="CR?ANCEY"/>
    <n v="21"/>
    <s v="FR"/>
    <n v="21320"/>
    <n v="50.51"/>
    <n v="5.98"/>
    <n v="0"/>
    <n v="-38.43"/>
    <n v="18.059999999999999"/>
    <n v="3"/>
    <n v="39.380000000000003"/>
    <n v="39.380000000000003"/>
    <s v="P,HARMACIE LAVAU"/>
    <s v="PHARMACIE LAVAUX"/>
    <s v="PHARMACIE LAVAUX"/>
    <s v="30 RUE BOBILLOT"/>
    <s v="PARIS 13"/>
    <n v="75"/>
    <x v="0"/>
    <n v="75013"/>
    <s v=" "/>
    <s v=" "/>
    <s v=" "/>
    <m/>
    <m/>
    <m/>
    <s v="N"/>
    <n v="26"/>
    <n v="32"/>
    <n v="41"/>
    <m/>
    <m/>
    <m/>
    <m/>
    <m/>
    <n v="0"/>
    <n v="0"/>
    <s v="EUR"/>
    <s v="06/15/2026"/>
    <x v="1"/>
    <m/>
    <s v="Domestic"/>
    <s v="Your Packaging"/>
    <d v="1899-12-30T12:04:00"/>
    <n v="43.8"/>
    <n v="5.19"/>
    <n v="0"/>
    <n v="-33.33"/>
    <n v="15.66"/>
    <s v="EUR"/>
    <n v="1.153163127"/>
    <s v="kg"/>
  </r>
  <r>
    <n v="7.4600000000000009"/>
    <m/>
    <m/>
    <s v="entreprise"/>
    <s v="ST"/>
    <n v="200720433"/>
    <n v="202606"/>
    <s v="Express"/>
    <s v="UO"/>
    <s v="FedEx Priority"/>
    <s v="Bill_Sender_Prepaid"/>
    <s v="05/28/2026"/>
    <s v="05/29/2026"/>
    <x v="633"/>
    <m/>
    <s v="HYDRATIS B2B"/>
    <s v="HYDRATIS B2B"/>
    <s v="VOIE COMMUNALE 4"/>
    <s v="CR?ANCEY"/>
    <n v="21"/>
    <s v="FR"/>
    <n v="21320"/>
    <n v="36.299999999999997"/>
    <n v="3.87"/>
    <n v="0"/>
    <n v="-27.62"/>
    <n v="12.55"/>
    <n v="1"/>
    <n v="19.8"/>
    <n v="1.76"/>
    <s v="A,Guillaume"/>
    <s v="PHARMACIE DU GRAND JARDIN"/>
    <s v="PHARMACIE DU GRAND JARDIN"/>
    <s v="30 PLACE DU GRAND JARDIN"/>
    <s v="VENCE"/>
    <n v="6"/>
    <x v="0"/>
    <n v="614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2:07:00"/>
    <n v="31.2"/>
    <n v="3.33"/>
    <n v="0"/>
    <n v="-23.74"/>
    <n v="10.79"/>
    <s v="EUR"/>
    <n v="1.163318249"/>
    <s v="kg"/>
  </r>
  <r>
    <n v="7.4600000000000009"/>
    <m/>
    <m/>
    <s v="entreprise"/>
    <s v="ST"/>
    <n v="200720433"/>
    <n v="202606"/>
    <s v="Express"/>
    <s v="UO"/>
    <s v="FedEx Priority"/>
    <s v="Bill_Sender_Prepaid"/>
    <n v="46118"/>
    <n v="46148"/>
    <x v="634"/>
    <m/>
    <s v="HYDRATIS B2B"/>
    <s v="HYDRATIS B2B"/>
    <s v="VOIE COMMUNALE 4"/>
    <s v="CR?ANCEY"/>
    <n v="21"/>
    <s v="FR"/>
    <n v="21320"/>
    <n v="36.31"/>
    <n v="4.3099999999999996"/>
    <n v="0"/>
    <n v="-27.63"/>
    <n v="12.99"/>
    <n v="1"/>
    <n v="19.8"/>
    <n v="19.8"/>
    <s v="I,NTERSPORT"/>
    <s v="INTERSPORT BERNAY  00131/000"/>
    <s v="INTERSPORT BERNAY  00131/000"/>
    <s v="SAS CSL"/>
    <s v="BERNAY"/>
    <n v="27"/>
    <x v="0"/>
    <n v="27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2:00"/>
    <n v="31.2"/>
    <n v="3.7"/>
    <n v="0"/>
    <n v="-23.74"/>
    <n v="11.16"/>
    <s v="EUR"/>
    <n v="1.163778556"/>
    <s v="kg"/>
  </r>
  <r>
    <n v="10.469999999999999"/>
    <m/>
    <m/>
    <s v="entreprise"/>
    <s v="ST"/>
    <n v="200720433"/>
    <n v="202606"/>
    <s v="Express"/>
    <s v="UO"/>
    <s v="FedEx Priority"/>
    <s v="Bill_Sender_Prepaid"/>
    <n v="46271"/>
    <n v="46301"/>
    <x v="635"/>
    <m/>
    <s v="HYDRATIS B2B"/>
    <s v="HYDRATIS B2B"/>
    <s v="VOIE COMMUNALE 4"/>
    <s v="CR?ANCEY"/>
    <n v="21"/>
    <s v="FR"/>
    <n v="21320"/>
    <n v="50.48"/>
    <n v="5.98"/>
    <n v="0"/>
    <n v="-38.42"/>
    <n v="18.05"/>
    <n v="3"/>
    <n v="38.5"/>
    <n v="38.5"/>
    <s v="P,HIE"/>
    <s v="PHARMACIE DU METRO MARAICHERS"/>
    <s v="PHARMACIE DU METRO MARAICHERS"/>
    <s v="66 RUE DES PYRENEES"/>
    <s v="PARIS 20"/>
    <n v="75"/>
    <x v="0"/>
    <n v="750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52:00"/>
    <n v="43.8"/>
    <n v="5.19"/>
    <n v="0"/>
    <n v="-33.33"/>
    <n v="15.66"/>
    <s v="EUR"/>
    <n v="1.1526181719999999"/>
    <s v="kg"/>
  </r>
  <r>
    <n v="8.4599999999999973"/>
    <m/>
    <m/>
    <s v=""/>
    <s v="ST"/>
    <n v="200720433"/>
    <n v="202606"/>
    <s v="Express"/>
    <s v="UO"/>
    <s v="FedEx Priority"/>
    <s v="Bill_Sender_Prepaid"/>
    <n v="46118"/>
    <n v="46148"/>
    <x v="636"/>
    <m/>
    <s v="HYDRATIS B2B"/>
    <s v="HYDRATIS B2B"/>
    <s v="VOIE COMMUNALE 4"/>
    <s v="CR?ANCEY"/>
    <n v="21"/>
    <s v="FR"/>
    <n v="21320"/>
    <n v="41.2"/>
    <n v="4.8899999999999997"/>
    <n v="0"/>
    <n v="-31.35"/>
    <n v="14.73"/>
    <n v="2"/>
    <n v="26.4"/>
    <n v="26.4"/>
    <s v="P,HIE"/>
    <s v="PHARMACIE DES EAUX CLAIRES"/>
    <s v="PHARMACIE DES EAUX CLAIRES"/>
    <s v="22 BOULEVARD JOSEPH VALLIER"/>
    <s v="GRENOBLE"/>
    <n v="38"/>
    <x v="0"/>
    <n v="38000"/>
    <s v=" "/>
    <s v=" "/>
    <s v=" "/>
    <m/>
    <m/>
    <m/>
    <s v="N"/>
    <n v="20"/>
    <n v="20"/>
    <n v="29"/>
    <m/>
    <m/>
    <m/>
    <m/>
    <m/>
    <n v="0"/>
    <n v="0"/>
    <s v="EUR"/>
    <s v="06/15/2026"/>
    <x v="1"/>
    <m/>
    <s v="Domestic"/>
    <s v="Your Packaging"/>
    <d v="1899-12-30T10:00:00"/>
    <n v="35.4"/>
    <n v="4.2"/>
    <n v="0"/>
    <n v="-26.94"/>
    <n v="12.66"/>
    <s v="EUR"/>
    <n v="1.163778556"/>
    <s v="kg"/>
  </r>
  <r>
    <n v="14.480000000000004"/>
    <m/>
    <m/>
    <s v="entreprise"/>
    <s v="ST"/>
    <n v="200720433"/>
    <n v="202606"/>
    <s v="Express"/>
    <s v="UO"/>
    <s v="FedEx Priority"/>
    <s v="Bill_Sender_Prepaid"/>
    <n v="46301"/>
    <n v="46332"/>
    <x v="637"/>
    <m/>
    <s v="HYDRATIS B2B"/>
    <s v="HYDRATIS B2B"/>
    <s v="VOIE COMMUNALE 4"/>
    <s v="CR?ANCEY"/>
    <n v="21"/>
    <s v="FR"/>
    <n v="21320"/>
    <n v="69.88"/>
    <n v="8.2799999999999994"/>
    <n v="0"/>
    <n v="-53.18"/>
    <n v="24.98"/>
    <n v="4"/>
    <n v="66"/>
    <n v="66"/>
    <s v="P,H MAIRIE"/>
    <s v="PHARMACIE DE LA MAIRIE"/>
    <s v="PHARMACIE DE LA MAIRIE"/>
    <s v="9 RUE PAUL MACHY"/>
    <s v="DUNKERQUE"/>
    <n v="59"/>
    <x v="0"/>
    <n v="5924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09:22:00"/>
    <n v="60.6"/>
    <n v="7.18"/>
    <n v="0"/>
    <n v="-46.12"/>
    <n v="21.66"/>
    <s v="EUR"/>
    <n v="1.153163127"/>
    <s v="kg"/>
  </r>
  <r>
    <n v="8.4599999999999973"/>
    <m/>
    <m/>
    <s v="entreprise"/>
    <s v="ST"/>
    <n v="200720433"/>
    <n v="202606"/>
    <s v="Express"/>
    <s v="UO"/>
    <s v="FedEx Priority"/>
    <s v="Bill_Sender_Prepaid"/>
    <n v="46118"/>
    <n v="46148"/>
    <x v="638"/>
    <m/>
    <s v="HYDRATIS B2B"/>
    <s v="HYDRATIS B2B"/>
    <s v="VOIE COMMUNALE 4"/>
    <s v="CR?ANCEY"/>
    <n v="21"/>
    <s v="FR"/>
    <n v="21320"/>
    <n v="41.2"/>
    <n v="4.8899999999999997"/>
    <n v="0"/>
    <n v="-31.35"/>
    <n v="14.73"/>
    <n v="2"/>
    <n v="26.4"/>
    <n v="26.4"/>
    <s v="B,Blanc"/>
    <s v="PHARMACIE DU LAURAGAIS"/>
    <s v="PHARMACIE DU LAURAGAIS"/>
    <s v="GALERIE DU COUCHANT"/>
    <s v="REVEL"/>
    <n v="31"/>
    <x v="0"/>
    <n v="31250"/>
    <s v=" "/>
    <s v=" "/>
    <s v=" "/>
    <m/>
    <m/>
    <m/>
    <s v="N"/>
    <n v="30"/>
    <n v="30"/>
    <n v="40"/>
    <m/>
    <m/>
    <m/>
    <m/>
    <m/>
    <n v="0"/>
    <n v="0"/>
    <s v="EUR"/>
    <s v="06/15/2026"/>
    <x v="1"/>
    <m/>
    <s v="Domestic"/>
    <s v="Your Packaging"/>
    <d v="1899-12-30T10:57:00"/>
    <n v="35.4"/>
    <n v="4.2"/>
    <n v="0"/>
    <n v="-26.94"/>
    <n v="12.66"/>
    <s v="EUR"/>
    <n v="1.163778556"/>
    <s v="kg"/>
  </r>
  <r>
    <n v="129.60999999999996"/>
    <m/>
    <m/>
    <s v="entreprise"/>
    <s v="ST"/>
    <n v="200720433"/>
    <n v="202606"/>
    <s v="Express"/>
    <s v="UO"/>
    <s v="FedEx Priority"/>
    <s v="Bill_Sender_Prepaid"/>
    <n v="46118"/>
    <n v="46148"/>
    <x v="639"/>
    <m/>
    <s v="HYDRATIS B2B"/>
    <s v="HYDRATIS B2B"/>
    <s v="VOIE COMMUNALE 4"/>
    <s v="CR?ANCEY"/>
    <n v="21"/>
    <s v="FR"/>
    <n v="21320"/>
    <n v="631.12"/>
    <n v="175.33"/>
    <n v="0"/>
    <n v="-480.28"/>
    <n v="326.17"/>
    <n v="33"/>
    <n v="699.82"/>
    <n v="699.82"/>
    <s v="N,Nathalie"/>
    <s v="PHARMACIE DU TRIANON"/>
    <s v="PHARMACIE DU TRIANON"/>
    <s v="OFFIPRO"/>
    <s v="BOIS-D'ARCY"/>
    <n v="78"/>
    <x v="0"/>
    <n v="783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08:00"/>
    <n v="542.29999999999995"/>
    <n v="150.66"/>
    <n v="0"/>
    <n v="-412.69"/>
    <n v="280.27"/>
    <s v="EUR"/>
    <n v="1.163778556"/>
    <s v="kg"/>
  </r>
  <r>
    <n v="19.840000000000003"/>
    <m/>
    <m/>
    <s v="entreprise"/>
    <s v="ST"/>
    <n v="200720433"/>
    <n v="202606"/>
    <s v="Express"/>
    <s v="UO"/>
    <s v="FedEx Priority"/>
    <s v="Bill_Sender_Prepaid"/>
    <d v="2026-10-06T00:00:00"/>
    <n v="46332"/>
    <x v="640"/>
    <m/>
    <s v="HYDRATIS B2B"/>
    <s v="HYDRATIS B2B"/>
    <s v="VOIE COMMUNALE 4"/>
    <s v="CR?ANCEY"/>
    <n v="21"/>
    <s v="FR"/>
    <n v="21320"/>
    <n v="95.71"/>
    <n v="110.98"/>
    <n v="0"/>
    <n v="-72.83"/>
    <n v="133.86000000000001"/>
    <n v="8"/>
    <n v="100.54"/>
    <n v="100.54"/>
    <s v="M,Mariam"/>
    <s v="PHARMACIE GUILLON DAUMAS"/>
    <s v="PHARMACIE GUILLON DAUMAS"/>
    <s v="12 RUE DE LA POULAILLERE"/>
    <s v="LE CRES"/>
    <n v="34"/>
    <x v="0"/>
    <n v="34920"/>
    <s v=" "/>
    <s v=" "/>
    <s v=" "/>
    <m/>
    <m/>
    <m/>
    <s v="N"/>
    <n v="4"/>
    <n v="74"/>
    <n v="114"/>
    <m/>
    <m/>
    <m/>
    <m/>
    <m/>
    <n v="0"/>
    <n v="0"/>
    <s v="EUR"/>
    <s v="06/15/2026"/>
    <x v="1"/>
    <m/>
    <s v="Domestic"/>
    <s v="Your Packaging"/>
    <d v="1899-12-30T10:28:00"/>
    <n v="83"/>
    <n v="96.24"/>
    <n v="0"/>
    <n v="-63.16"/>
    <n v="116.08"/>
    <s v="EUR"/>
    <n v="1.153163127"/>
    <s v="kg"/>
  </r>
  <r>
    <n v="16.159999999999997"/>
    <m/>
    <m/>
    <s v="entreprise"/>
    <s v="ST"/>
    <n v="200720433"/>
    <n v="202606"/>
    <s v="Express"/>
    <s v="UO"/>
    <s v="FedEx Priority"/>
    <s v="Bill_Sender_Prepaid"/>
    <n v="46148"/>
    <n v="46240"/>
    <x v="641"/>
    <m/>
    <s v="HYDRATIS B2B"/>
    <s v="HYDRATIS B2B"/>
    <s v="VOIE COMMUNALE 4"/>
    <s v="CR?ANCEY"/>
    <n v="21"/>
    <s v="FR"/>
    <n v="21320"/>
    <n v="78.5"/>
    <n v="9.3000000000000007"/>
    <n v="0"/>
    <n v="-59.73"/>
    <n v="28.07"/>
    <n v="4"/>
    <n v="76.34"/>
    <n v="76.34"/>
    <s v="S,TELA"/>
    <s v="PHARMACIE DE LA MEDITERRANNEE"/>
    <s v="PHARMACIE DE LA MEDITERRANNEE"/>
    <s v="ZAC DE BELLEGARDE"/>
    <s v="S?RIGNAN"/>
    <n v="34"/>
    <x v="0"/>
    <n v="3441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03:00"/>
    <n v="67.599999999999994"/>
    <n v="8.01"/>
    <n v="0"/>
    <n v="-51.44"/>
    <n v="24.17"/>
    <s v="EUR"/>
    <n v="1.161210911"/>
    <s v="kg"/>
  </r>
  <r>
    <n v="11.469999999999999"/>
    <m/>
    <m/>
    <s v="entreprise"/>
    <s v="ST"/>
    <n v="200720433"/>
    <n v="202606"/>
    <s v="Express"/>
    <s v="UO"/>
    <s v="FedEx Priority"/>
    <s v="Bill_Sender_Prepaid"/>
    <d v="2026-05-06T00:00:00"/>
    <d v="2026-06-06T00:00:00"/>
    <x v="642"/>
    <m/>
    <s v="HYDRATIS B2B"/>
    <s v="HYDRATIS B2B"/>
    <s v="VOIE COMMUNALE 4"/>
    <s v="CR?ANCEY"/>
    <n v="21"/>
    <s v="FR"/>
    <n v="21320"/>
    <n v="55.74"/>
    <n v="6.61"/>
    <n v="0"/>
    <n v="-42.42"/>
    <n v="19.93"/>
    <n v="3"/>
    <n v="46.2"/>
    <n v="46.2"/>
    <s v="P,HIE"/>
    <s v="PHARMACIE 54 BEAUBOURG"/>
    <s v="PHARMACIE 54 BEAUBOURG"/>
    <s v="54 RUE BEAUBOURG"/>
    <s v="PARIS 03"/>
    <n v="75"/>
    <x v="0"/>
    <n v="75003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09:53:00"/>
    <n v="48"/>
    <n v="5.69"/>
    <n v="0"/>
    <n v="-36.53"/>
    <n v="17.16"/>
    <s v="EUR"/>
    <n v="1.161210911"/>
    <s v="kg"/>
  </r>
  <r>
    <n v="8.12999999999999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643"/>
    <m/>
    <s v="HYDRATIS B2B"/>
    <s v="HYDRATIS B2B"/>
    <s v="VOIE COMMUNALE 4"/>
    <s v="CR?ANCEY"/>
    <n v="21"/>
    <s v="FR"/>
    <n v="21320"/>
    <n v="39.479999999999997"/>
    <n v="4.68"/>
    <n v="0"/>
    <n v="-30.04"/>
    <n v="14.12"/>
    <n v="2"/>
    <n v="24.2"/>
    <n v="24.2"/>
    <s v="L,AURYNE"/>
    <s v="INTERSPORT FOUGERES 00343/000"/>
    <s v="INTERSPORT FOUGERES 00343/000"/>
    <s v="SASU JRA"/>
    <s v="FOUG?RES"/>
    <n v="35"/>
    <x v="0"/>
    <n v="35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3:12:00"/>
    <n v="34"/>
    <n v="4.03"/>
    <n v="0"/>
    <n v="-25.87"/>
    <n v="12.16"/>
    <s v="EUR"/>
    <n v="1.161210911"/>
    <s v="kg"/>
  </r>
  <r>
    <n v="7.460000000000000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644"/>
    <m/>
    <s v="HYDRATIS B2B"/>
    <s v="HYDRATIS B2B"/>
    <s v="VOIE COMMUNALE 4"/>
    <s v="CR?ANCEY"/>
    <n v="21"/>
    <s v="FR"/>
    <n v="21320"/>
    <n v="36.229999999999997"/>
    <n v="4.3"/>
    <n v="0"/>
    <n v="-27.57"/>
    <n v="12.96"/>
    <n v="2"/>
    <n v="19.36"/>
    <n v="19.36"/>
    <s v="M,ARLENE"/>
    <s v="INTERSPORT PITHIVIERS 00678/000"/>
    <s v="INTERSPORT PITHIVIERS 00678/00"/>
    <s v="SPORTERS SAS"/>
    <s v="PITHIVIERS"/>
    <n v="45"/>
    <x v="0"/>
    <n v="45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2:00"/>
    <n v="31.2"/>
    <n v="3.7"/>
    <n v="0"/>
    <n v="-23.74"/>
    <n v="11.16"/>
    <s v="EUR"/>
    <n v="1.161210911"/>
    <s v="kg"/>
  </r>
  <r>
    <n v="7.120000000000001"/>
    <m/>
    <m/>
    <s v="entreprise"/>
    <s v="ST"/>
    <n v="200720433"/>
    <n v="202606"/>
    <s v="Express"/>
    <s v="UO"/>
    <s v="FedEx Priority"/>
    <s v="Bill_Sender_Prepaid"/>
    <n v="46148"/>
    <n v="46240"/>
    <x v="645"/>
    <m/>
    <s v="HYDRATIS B2B"/>
    <s v="HYDRATIS B2B"/>
    <s v="VOIE COMMUNALE 4"/>
    <s v="CR?ANCEY"/>
    <n v="21"/>
    <s v="FR"/>
    <n v="21320"/>
    <n v="34.6"/>
    <n v="4.1100000000000003"/>
    <n v="0"/>
    <n v="-26.34"/>
    <n v="12.38"/>
    <n v="1"/>
    <n v="16.940000000000001"/>
    <n v="16.940000000000001"/>
    <s v="J,Jeremy"/>
    <s v="CERP MONTELIMAR"/>
    <s v="CERP MONTELIMAR"/>
    <s v="CERP RHIN-RHONE-MED"/>
    <s v="MONT?LIMAR"/>
    <n v="26"/>
    <x v="0"/>
    <n v="26200"/>
    <s v=" "/>
    <s v=" "/>
    <s v=" "/>
    <m/>
    <m/>
    <m/>
    <s v="Y"/>
    <n v="29"/>
    <n v="31"/>
    <n v="43"/>
    <m/>
    <m/>
    <m/>
    <m/>
    <m/>
    <n v="0"/>
    <n v="0"/>
    <s v="EUR"/>
    <s v="06/15/2026"/>
    <x v="1"/>
    <m/>
    <s v="Domestic"/>
    <s v="Your Packaging"/>
    <d v="1899-12-30T10:33:00"/>
    <n v="29.8"/>
    <n v="3.54"/>
    <n v="0"/>
    <n v="-22.68"/>
    <n v="10.66"/>
    <s v="EUR"/>
    <n v="1.161210911"/>
    <s v="kg"/>
  </r>
  <r>
    <n v="11.809999999999995"/>
    <m/>
    <m/>
    <s v="entreprise"/>
    <s v="ST"/>
    <n v="200720433"/>
    <n v="202606"/>
    <s v="Express"/>
    <s v="UO"/>
    <s v="FedEx Priority"/>
    <s v="Bill_Sender_Prepaid"/>
    <n v="46301"/>
    <n v="46332"/>
    <x v="646"/>
    <m/>
    <s v="HYDRATIS B2B"/>
    <s v="HYDRATIS B2B"/>
    <s v="VOIE COMMUNALE 4"/>
    <s v="CR?ANCEY"/>
    <n v="21"/>
    <s v="FR"/>
    <n v="21320"/>
    <n v="56.97"/>
    <n v="6.75"/>
    <n v="0"/>
    <n v="-43.35"/>
    <n v="20.36"/>
    <n v="4"/>
    <n v="47.08"/>
    <n v="47.08"/>
    <s v="P,HIE"/>
    <s v="PHARMACIE DE LA PROUE"/>
    <s v="PHARMACIE DE LA PROUE"/>
    <s v="115 RUE SAINT SPIRE"/>
    <s v="CORBEIL ESSONNES"/>
    <n v="91"/>
    <x v="0"/>
    <n v="91100"/>
    <s v=" "/>
    <s v=" "/>
    <s v=" "/>
    <m/>
    <m/>
    <m/>
    <s v="N"/>
    <n v="29"/>
    <n v="31"/>
    <n v="40"/>
    <m/>
    <m/>
    <m/>
    <m/>
    <m/>
    <n v="0"/>
    <n v="0"/>
    <s v="EUR"/>
    <s v="06/15/2026"/>
    <x v="1"/>
    <m/>
    <s v="Domestic"/>
    <s v="Your Packaging"/>
    <d v="1899-12-30T11:17:00"/>
    <n v="49.4"/>
    <n v="5.85"/>
    <n v="0"/>
    <n v="-37.590000000000003"/>
    <n v="17.66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647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A,Syondie"/>
    <s v="PHARMACIE LES HERBES DE ST JEAN"/>
    <s v="PHARMACIE LES HERBES DE ST JEA"/>
    <s v="164 ESPLANADE DE L'ORTET"/>
    <s v="SAINT-JEAN-DE-V?DAS"/>
    <n v="34"/>
    <x v="0"/>
    <n v="344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8:00"/>
    <n v="39.6"/>
    <n v="4.6900000000000004"/>
    <n v="0"/>
    <n v="-30.14"/>
    <n v="14.15"/>
    <s v="EUR"/>
    <n v="1.1527377519999999"/>
    <s v="kg"/>
  </r>
  <r>
    <n v="14.82"/>
    <m/>
    <m/>
    <s v="entreprise"/>
    <s v="ST"/>
    <n v="200720433"/>
    <n v="202606"/>
    <s v="Express"/>
    <s v="UO"/>
    <s v="FedEx Priority"/>
    <s v="Bill_Sender_Prepaid"/>
    <n v="46148"/>
    <n v="46240"/>
    <x v="648"/>
    <m/>
    <s v="HYDRATIS B2B"/>
    <s v="HYDRATIS B2B"/>
    <s v="VOIE COMMUNALE 4"/>
    <s v="CR?ANCEY"/>
    <n v="21"/>
    <s v="FR"/>
    <n v="21320"/>
    <n v="72"/>
    <n v="8.52"/>
    <n v="0"/>
    <n v="-54.79"/>
    <n v="25.73"/>
    <n v="4"/>
    <n v="67.760000000000005"/>
    <n v="67.760000000000005"/>
    <s v="C,AMILLA"/>
    <s v="PHARMACIE DE LA SAUVE MAJEURE"/>
    <s v="PHARMACIE DE LA SAUVE MAJEURE"/>
    <s v="1 RUE DE LAURIERE"/>
    <s v="LA SAUVE MAJEURE"/>
    <n v="33"/>
    <x v="0"/>
    <n v="3367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1:10:00"/>
    <n v="62"/>
    <n v="7.34"/>
    <n v="0"/>
    <n v="-47.18"/>
    <n v="22.16"/>
    <s v="EUR"/>
    <n v="1.161210911"/>
    <s v="kg"/>
  </r>
  <r>
    <n v="8.129999999999999"/>
    <m/>
    <m/>
    <s v="entreprise"/>
    <s v="ST"/>
    <n v="200720433"/>
    <n v="202606"/>
    <s v="Express"/>
    <s v="UO"/>
    <s v="FedEx Priority"/>
    <s v="Bill_Sender_Prepaid"/>
    <d v="2026-05-06T00:00:00"/>
    <n v="46240"/>
    <x v="649"/>
    <m/>
    <s v="HYDRATIS B2B"/>
    <s v="HYDRATIS B2B"/>
    <s v="VOIE COMMUNALE 4"/>
    <s v="CR?ANCEY"/>
    <n v="21"/>
    <s v="FR"/>
    <n v="21320"/>
    <n v="39.479999999999997"/>
    <n v="4.68"/>
    <n v="0"/>
    <n v="-30.04"/>
    <n v="14.12"/>
    <n v="1"/>
    <n v="22.66"/>
    <n v="22.66"/>
    <s v="P,HAQ"/>
    <s v="PHARMACIE DARONDEAU"/>
    <s v="PHARMACIE DARONDEAU"/>
    <s v="5 AVENUE GEORGE SAND"/>
    <s v="SAINT-DENIS"/>
    <n v="93"/>
    <x v="0"/>
    <n v="93210"/>
    <s v=" "/>
    <s v=" "/>
    <s v=" "/>
    <m/>
    <m/>
    <m/>
    <s v="Y"/>
    <n v="30"/>
    <n v="32"/>
    <n v="54"/>
    <m/>
    <m/>
    <m/>
    <m/>
    <m/>
    <n v="0"/>
    <n v="0"/>
    <s v="EUR"/>
    <s v="06/15/2026"/>
    <x v="1"/>
    <m/>
    <s v="Domestic"/>
    <s v="Your Packaging"/>
    <d v="1899-12-30T12:10:00"/>
    <n v="34"/>
    <n v="4.03"/>
    <n v="0"/>
    <n v="-25.87"/>
    <n v="12.16"/>
    <s v="EUR"/>
    <n v="1.161210911"/>
    <s v="kg"/>
  </r>
  <r>
    <n v="61.759999999999991"/>
    <m/>
    <m/>
    <s v="entreprise"/>
    <s v="ST"/>
    <n v="200720433"/>
    <n v="202606"/>
    <s v="Express"/>
    <s v="UO"/>
    <s v="FedEx Priority"/>
    <s v="Bill_Sender_Prepaid"/>
    <d v="2026-05-06T00:00:00"/>
    <n v="46240"/>
    <x v="650"/>
    <m/>
    <s v="HYDRATIS B2B"/>
    <s v="HYDRATIS B2B"/>
    <s v="VOIE COMMUNALE 4"/>
    <s v="CR?ANCEY"/>
    <n v="21"/>
    <s v="FR"/>
    <n v="21320"/>
    <n v="300.06"/>
    <n v="135.88"/>
    <n v="0"/>
    <n v="-228.34"/>
    <n v="207.6"/>
    <n v="21"/>
    <n v="333.3"/>
    <n v="333.3"/>
    <s v="P,HARMACIE SAIN"/>
    <s v="PHARMACIE SAINTE MARGUERITE"/>
    <s v="PHARMACIE SAINTE MARGUERITE"/>
    <s v="2 AVENUE THEODORE AUBANEL"/>
    <s v="LA CIOTAT"/>
    <n v="13"/>
    <x v="0"/>
    <n v="1360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1:16:00"/>
    <n v="258.39999999999998"/>
    <n v="117.02"/>
    <n v="0"/>
    <n v="-196.64"/>
    <n v="178.78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651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M,Maurette"/>
    <s v="PHARMACIE DU LIVRADOIS"/>
    <s v="PHARMACIE DU LIVRADOIS"/>
    <s v="28 RUE DE L'INDUSTRIE"/>
    <s v="AMBERT"/>
    <n v="63"/>
    <x v="0"/>
    <n v="63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24:00"/>
    <n v="39.6"/>
    <n v="4.6900000000000004"/>
    <n v="0"/>
    <n v="-30.14"/>
    <n v="14.15"/>
    <s v="EUR"/>
    <n v="1.1527377519999999"/>
    <s v="kg"/>
  </r>
  <r>
    <n v="18.829999999999998"/>
    <m/>
    <m/>
    <s v="entreprise"/>
    <s v="ST"/>
    <n v="200720433"/>
    <n v="202606"/>
    <s v="Express"/>
    <s v="UO"/>
    <s v="FedEx Priority"/>
    <s v="Bill_Sender_Prepaid"/>
    <n v="46301"/>
    <n v="46332"/>
    <x v="652"/>
    <m/>
    <s v="HYDRATIS B2B"/>
    <s v="HYDRATIS B2B"/>
    <s v="VOIE COMMUNALE 4"/>
    <s v="CR?ANCEY"/>
    <n v="21"/>
    <s v="FR"/>
    <n v="21320"/>
    <n v="90.87"/>
    <n v="110.39"/>
    <n v="0"/>
    <n v="-69.16"/>
    <n v="132.11000000000001"/>
    <n v="8"/>
    <n v="94.16"/>
    <n v="94.16"/>
    <s v="D,AVID"/>
    <s v="PHARMACIE DE L'EGLISE"/>
    <s v="PHARMACIE DE L'EGLISE"/>
    <s v="11 RUE DANTON"/>
    <s v="LE RELECQ-KERHUON"/>
    <n v="29"/>
    <x v="0"/>
    <n v="294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5:00"/>
    <n v="78.8"/>
    <n v="95.73"/>
    <n v="0"/>
    <n v="-59.97"/>
    <n v="114.56"/>
    <s v="EUR"/>
    <n v="1.153163127"/>
    <s v="kg"/>
  </r>
  <r>
    <n v="12.480000000000004"/>
    <m/>
    <m/>
    <s v="entreprise"/>
    <s v="ST"/>
    <n v="200720433"/>
    <n v="202606"/>
    <s v="Express"/>
    <s v="UO"/>
    <s v="FedEx Priority"/>
    <s v="Bill_Sender_Prepaid"/>
    <n v="46301"/>
    <n v="46332"/>
    <x v="653"/>
    <m/>
    <s v="HYDRATIS B2B"/>
    <s v="HYDRATIS B2B"/>
    <s v="VOIE COMMUNALE 4"/>
    <s v="CR?ANCEY"/>
    <n v="21"/>
    <s v="FR"/>
    <n v="21320"/>
    <n v="60.2"/>
    <n v="7.14"/>
    <n v="0"/>
    <n v="-45.8"/>
    <n v="21.53"/>
    <n v="3"/>
    <n v="51.04"/>
    <n v="51.04"/>
    <s v="J,Meyer"/>
    <s v="INTERSPORT SCHWEIGHOUSE 00386/000"/>
    <s v="INTERSPORT SCHWEIGHOUSE 00386/"/>
    <s v="SCHWEIGHOUSE SPORT"/>
    <s v="SCHWEIGHOUSE-SUR-MODER"/>
    <n v="67"/>
    <x v="0"/>
    <n v="675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8:00"/>
    <n v="52.2"/>
    <n v="6.19"/>
    <n v="0"/>
    <n v="-39.72"/>
    <n v="18.670000000000002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9-06T00:00:00"/>
    <d v="2026-10-06T00:00:00"/>
    <x v="654"/>
    <m/>
    <s v="HYDRATIS B2B"/>
    <s v="HYDRATIS B2B"/>
    <s v="VOIE COMMUNALE 4"/>
    <s v="CR?ANCEY"/>
    <n v="21"/>
    <s v="FR"/>
    <n v="21320"/>
    <n v="47.26"/>
    <n v="5.6"/>
    <n v="0"/>
    <n v="-35.96"/>
    <n v="16.899999999999999"/>
    <n v="3"/>
    <n v="35.200000000000003"/>
    <n v="35.200000000000003"/>
    <s v="J,Jp"/>
    <s v="PHARMACIE GRIMALDI"/>
    <s v="PHARMACIE GRIMALDI"/>
    <s v="2 PLACE GRIMALDI"/>
    <s v="NICE"/>
    <n v="6"/>
    <x v="0"/>
    <n v="6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1:00"/>
    <n v="41"/>
    <n v="4.8600000000000003"/>
    <n v="0"/>
    <n v="-31.2"/>
    <n v="14.66"/>
    <s v="EUR"/>
    <n v="1.1526181719999999"/>
    <s v="kg"/>
  </r>
  <r>
    <n v="13.809999999999995"/>
    <m/>
    <m/>
    <s v=""/>
    <s v="ST"/>
    <n v="200720433"/>
    <n v="202606"/>
    <s v="Express"/>
    <s v="UO"/>
    <s v="FedEx Priority"/>
    <s v="Bill_Sender_Prepaid"/>
    <n v="46059"/>
    <n v="46087"/>
    <x v="655"/>
    <m/>
    <s v="HYDRATIS B2B"/>
    <s v="HYDRATIS B2B"/>
    <s v="VOIE COMMUNALE 4"/>
    <s v="CR?ANCEY"/>
    <n v="21"/>
    <s v="FR"/>
    <n v="21320"/>
    <n v="67.41"/>
    <n v="7.98"/>
    <n v="0"/>
    <n v="-51.31"/>
    <n v="24.09"/>
    <n v="3"/>
    <n v="61.6"/>
    <n v="8.58"/>
    <s v="M,AX"/>
    <s v="PHARMACIE DU GRAND CAP"/>
    <s v="PHARMACIE DU GRAND CAP"/>
    <s v="CCIAL LE GRAND CAP"/>
    <s v="LE HAVRE"/>
    <n v="76"/>
    <x v="0"/>
    <n v="76620"/>
    <s v=" "/>
    <s v=" "/>
    <s v=" "/>
    <m/>
    <m/>
    <m/>
    <s v="N"/>
    <n v="30"/>
    <n v="32"/>
    <n v="37"/>
    <m/>
    <m/>
    <m/>
    <m/>
    <m/>
    <n v="0"/>
    <n v="0"/>
    <s v="EUR"/>
    <n v="46240"/>
    <x v="0"/>
    <m/>
    <s v="Domestic"/>
    <s v="Your Packaging"/>
    <d v="1899-12-30T09:34:00"/>
    <n v="57.8"/>
    <n v="6.84"/>
    <n v="0"/>
    <n v="-43.99"/>
    <n v="20.65"/>
    <s v="EUR"/>
    <n v="1.166343978"/>
    <s v="kg"/>
  </r>
  <r>
    <n v="6.4499999999999993"/>
    <m/>
    <m/>
    <s v="entreprise"/>
    <s v="ST"/>
    <n v="200720433"/>
    <n v="202606"/>
    <s v="Express"/>
    <s v="UO"/>
    <s v="FedEx Priority"/>
    <s v="Bill_Sender_Prepaid"/>
    <n v="46148"/>
    <n v="46240"/>
    <x v="656"/>
    <m/>
    <s v="HYDRATIS B2B"/>
    <s v="HYDRATIS B2B"/>
    <s v="VOIE COMMUNALE 4"/>
    <s v="CR?ANCEY"/>
    <n v="21"/>
    <s v="FR"/>
    <n v="21320"/>
    <n v="31.35"/>
    <n v="3.72"/>
    <n v="0"/>
    <n v="-23.86"/>
    <n v="11.21"/>
    <n v="1"/>
    <n v="13.2"/>
    <n v="13.2"/>
    <s v="B,Blaise"/>
    <s v="PHARMACIE PRINCIPALE"/>
    <s v="PHARMACIE PRINCIPALE"/>
    <s v="5 CHEMIN DE PIERRES"/>
    <s v="MORTEAU"/>
    <n v="25"/>
    <x v="0"/>
    <n v="25500"/>
    <s v=" "/>
    <s v=" "/>
    <s v=" "/>
    <m/>
    <m/>
    <m/>
    <s v="N"/>
    <n v="20"/>
    <n v="30"/>
    <n v="40"/>
    <m/>
    <m/>
    <m/>
    <m/>
    <m/>
    <n v="0"/>
    <n v="0"/>
    <s v="EUR"/>
    <s v="06/15/2026"/>
    <x v="1"/>
    <m/>
    <s v="Domestic"/>
    <s v="Your Packaging"/>
    <d v="1899-12-30T09:48:00"/>
    <n v="27"/>
    <n v="3.2"/>
    <n v="0"/>
    <n v="-20.55"/>
    <n v="9.65"/>
    <s v="EUR"/>
    <n v="1.161210911"/>
    <s v="kg"/>
  </r>
  <r>
    <n v="20.170000000000002"/>
    <m/>
    <m/>
    <s v="entreprise"/>
    <s v="ST"/>
    <n v="200720433"/>
    <n v="202606"/>
    <s v="Express"/>
    <s v="UO"/>
    <s v="FedEx Priority"/>
    <s v="Bill_Sender_Prepaid"/>
    <d v="2026-10-06T00:00:00"/>
    <d v="2026-11-06T00:00:00"/>
    <x v="657"/>
    <m/>
    <s v="HYDRATIS B2B"/>
    <s v="HYDRATIS B2B"/>
    <s v="VOIE COMMUNALE 4"/>
    <s v="CR?ANCEY"/>
    <n v="21"/>
    <s v="FR"/>
    <n v="21320"/>
    <n v="97.33"/>
    <n v="111.16"/>
    <n v="0"/>
    <n v="-74.069999999999993"/>
    <n v="134.41999999999999"/>
    <n v="7"/>
    <n v="101.64"/>
    <n v="101.64"/>
    <s v="P,HARMACIE DES C"/>
    <s v="PHARMACIE DES CARABINS"/>
    <s v="PHARMACIE DES CARABINS"/>
    <s v="AVENUE GEORGES POMPIDOU"/>
    <s v="FOS-SUR-MER"/>
    <n v="13"/>
    <x v="0"/>
    <n v="1327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0:39:00"/>
    <n v="84.4"/>
    <n v="96.4"/>
    <n v="0"/>
    <n v="-64.23"/>
    <n v="116.57"/>
    <s v="EUR"/>
    <n v="1.153163127"/>
    <s v="kg"/>
  </r>
  <r>
    <n v="9.1300000000000026"/>
    <m/>
    <m/>
    <s v="entreprise"/>
    <s v="ST"/>
    <n v="200720433"/>
    <n v="202606"/>
    <s v="Express"/>
    <s v="UO"/>
    <s v="FedEx Priority"/>
    <s v="Bill_Sender_Prepaid"/>
    <n v="46301"/>
    <n v="46332"/>
    <x v="658"/>
    <m/>
    <s v="HYDRATIS B2B"/>
    <s v="HYDRATIS B2B"/>
    <s v="VOIE COMMUNALE 4"/>
    <s v="CR?ANCEY"/>
    <n v="21"/>
    <s v="FR"/>
    <n v="21320"/>
    <n v="44.05"/>
    <n v="5.22"/>
    <n v="0"/>
    <n v="-33.520000000000003"/>
    <n v="15.75"/>
    <n v="2"/>
    <n v="30.8"/>
    <n v="30.8"/>
    <s v="A,Quai"/>
    <s v="PARAPHARMACIE CARREFOUR VANNES"/>
    <s v="PARAPHARMACIE CARREFOUR VANNES"/>
    <s v="101 AVENUE DE LA MARNE"/>
    <s v="VANNES"/>
    <n v="56"/>
    <x v="0"/>
    <n v="56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0:00"/>
    <n v="38.200000000000003"/>
    <n v="4.53"/>
    <n v="0"/>
    <n v="-29.07"/>
    <n v="13.66"/>
    <s v="EUR"/>
    <n v="1.153163127"/>
    <s v="kg"/>
  </r>
  <r>
    <n v="43.069999999999993"/>
    <m/>
    <m/>
    <s v="entreprise"/>
    <s v="ST"/>
    <n v="200720433"/>
    <n v="202606"/>
    <s v="Express"/>
    <s v="UO"/>
    <s v="FedEx Priority"/>
    <s v="Bill_Sender_Prepaid"/>
    <n v="46332"/>
    <n v="46362"/>
    <x v="659"/>
    <m/>
    <s v="HYDRATIS B2B"/>
    <s v="HYDRATIS B2B"/>
    <s v="VOIE COMMUNALE 4"/>
    <s v="CR?ANCEY"/>
    <n v="21"/>
    <s v="FR"/>
    <n v="21320"/>
    <n v="208.12"/>
    <n v="186.66"/>
    <n v="0"/>
    <n v="-158.38"/>
    <n v="236.4"/>
    <n v="8"/>
    <n v="231.44"/>
    <n v="231.44"/>
    <s v="P,HARMACIE DES P"/>
    <s v="PHARMACIE DES PRECHEURS"/>
    <s v="PHARMACIE DES PRECHEURS"/>
    <s v="2 RUE PEYRESC"/>
    <s v="AIX-EN-PROVENCE"/>
    <n v="13"/>
    <x v="0"/>
    <n v="131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d v="1899-12-30T10:38:00"/>
    <n v="180.2"/>
    <n v="161.62"/>
    <n v="0"/>
    <n v="-137.13"/>
    <n v="204.69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n v="46301"/>
    <n v="46332"/>
    <x v="660"/>
    <m/>
    <s v="HYDRATIS B2B"/>
    <s v="HYDRATIS B2B"/>
    <s v="VOIE COMMUNALE 4"/>
    <s v="CR?ANCEY"/>
    <n v="21"/>
    <s v="FR"/>
    <n v="21320"/>
    <n v="47.28"/>
    <n v="5.6"/>
    <n v="0"/>
    <n v="-35.979999999999997"/>
    <n v="16.91"/>
    <n v="2"/>
    <n v="33.880000000000003"/>
    <n v="33.880000000000003"/>
    <s v="P,HIW"/>
    <s v="PHARMACIE DES PREMIERES COTES"/>
    <s v="PHARMACIE DES PREMIERES COTES"/>
    <s v="1 RUE DES CITES"/>
    <s v="CAMBLANES-ET-MEYNAC"/>
    <n v="33"/>
    <x v="0"/>
    <n v="3336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4:57:00"/>
    <n v="41"/>
    <n v="4.8600000000000003"/>
    <n v="0"/>
    <n v="-31.2"/>
    <n v="14.66"/>
    <s v="EUR"/>
    <n v="1.153163127"/>
    <s v="kg"/>
  </r>
  <r>
    <n v="22.179999999999993"/>
    <m/>
    <m/>
    <s v="entreprise"/>
    <s v="ST"/>
    <n v="200720433"/>
    <n v="202606"/>
    <s v="Express"/>
    <s v="UO"/>
    <s v="FedEx Priority"/>
    <s v="Bill_Sender_Prepaid"/>
    <s v="05/29/2026"/>
    <n v="46028"/>
    <x v="661"/>
    <m/>
    <s v="HYDRATIS B2B"/>
    <s v="HYDRATIS B2B"/>
    <s v="VOIE COMMUNALE 4"/>
    <s v="CR?ANCEY"/>
    <n v="21"/>
    <s v="FR"/>
    <n v="21320"/>
    <n v="107.99"/>
    <n v="112.04"/>
    <n v="0"/>
    <n v="-82.18"/>
    <n v="137.85"/>
    <n v="6"/>
    <n v="116.6"/>
    <n v="29.04"/>
    <s v="F,ONTQINE"/>
    <s v="PHARMACIE DE LA FONTAINE"/>
    <s v="PHARMACIE DE LA FONTAINE"/>
    <s v="13 PLACE DU 23 AOUT 1944"/>
    <s v="BOURGOIN-JALLIEU"/>
    <n v="38"/>
    <x v="0"/>
    <n v="38300"/>
    <s v=" "/>
    <s v=" "/>
    <s v=" "/>
    <m/>
    <m/>
    <m/>
    <s v="N"/>
    <n v="30"/>
    <n v="31"/>
    <n v="40"/>
    <m/>
    <m/>
    <m/>
    <m/>
    <m/>
    <n v="0"/>
    <n v="0"/>
    <s v="EUR"/>
    <n v="46240"/>
    <x v="0"/>
    <m/>
    <s v="Domestic"/>
    <s v="Your Packaging"/>
    <d v="1899-12-30T10:58:00"/>
    <n v="92.8"/>
    <n v="96.28"/>
    <n v="0"/>
    <n v="-70.62"/>
    <n v="118.46"/>
    <s v="EUR"/>
    <n v="1.163724384"/>
    <s v="kg"/>
  </r>
  <r>
    <n v="17.490000000000002"/>
    <m/>
    <m/>
    <s v="entreprise"/>
    <s v="ST"/>
    <n v="200720433"/>
    <n v="202606"/>
    <s v="Express"/>
    <s v="UO"/>
    <s v="FedEx Priority"/>
    <s v="Bill_Sender_Prepaid"/>
    <n v="46301"/>
    <n v="46332"/>
    <x v="662"/>
    <m/>
    <s v="HYDRATIS B2B"/>
    <s v="HYDRATIS B2B"/>
    <s v="VOIE COMMUNALE 4"/>
    <s v="CR?ANCEY"/>
    <n v="21"/>
    <s v="FR"/>
    <n v="21320"/>
    <n v="84.41"/>
    <n v="109.63"/>
    <n v="0"/>
    <n v="-64.239999999999995"/>
    <n v="129.80000000000001"/>
    <n v="7"/>
    <n v="85.8"/>
    <n v="85.8"/>
    <s v="L,OUBET"/>
    <s v="PHARMACIE SEIGNOSSE OCEAN"/>
    <s v="PHARMACIE SEIGNOSSE OCEAN"/>
    <s v="7 PLACE DE CASTILLE"/>
    <s v="SEIGNOSSE"/>
    <n v="40"/>
    <x v="0"/>
    <n v="405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20:00"/>
    <n v="73.2"/>
    <n v="95.07"/>
    <n v="0"/>
    <n v="-55.71"/>
    <n v="112.56"/>
    <s v="EUR"/>
    <n v="1.153163127"/>
    <s v="kg"/>
  </r>
  <r>
    <n v="13.809999999999995"/>
    <m/>
    <m/>
    <s v="entreprise"/>
    <s v="ST"/>
    <n v="200720433"/>
    <n v="202606"/>
    <s v="Express"/>
    <s v="UO"/>
    <s v="FedEx Priority"/>
    <s v="Bill_Sender_Prepaid"/>
    <n v="46240"/>
    <n v="46271"/>
    <x v="663"/>
    <m/>
    <s v="HYDRATIS B2B"/>
    <s v="HYDRATIS B2B"/>
    <s v="VOIE COMMUNALE 4"/>
    <s v="CR?ANCEY"/>
    <n v="21"/>
    <s v="FR"/>
    <n v="21320"/>
    <n v="66.63"/>
    <n v="7.88"/>
    <n v="0"/>
    <n v="-50.71"/>
    <n v="23.8"/>
    <n v="4"/>
    <n v="61.6"/>
    <n v="61.6"/>
    <s v="H,INARD"/>
    <s v="PHARMACIE CENTRALE 50"/>
    <s v="PHARMACIE CENTRALE 50"/>
    <s v="18 RUE TANCREDE"/>
    <s v="COUTANCES"/>
    <n v="50"/>
    <x v="0"/>
    <n v="50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42:00"/>
    <n v="57.8"/>
    <n v="6.84"/>
    <n v="0"/>
    <n v="-43.99"/>
    <n v="20.65"/>
    <s v="EUR"/>
    <n v="1.1527377519999999"/>
    <s v="kg"/>
  </r>
  <r>
    <n v="18.829999999999998"/>
    <m/>
    <m/>
    <s v="entreprise"/>
    <s v="ST"/>
    <n v="200720433"/>
    <n v="202606"/>
    <s v="Express"/>
    <s v="UO"/>
    <s v="FedEx Priority"/>
    <s v="Bill_Sender_Prepaid"/>
    <n v="46301"/>
    <n v="46332"/>
    <x v="664"/>
    <m/>
    <s v="HYDRATIS B2B"/>
    <s v="HYDRATIS B2B"/>
    <s v="VOIE COMMUNALE 4"/>
    <s v="CR?ANCEY"/>
    <n v="21"/>
    <s v="FR"/>
    <n v="21320"/>
    <n v="90.87"/>
    <n v="110.39"/>
    <n v="0"/>
    <n v="-69.16"/>
    <n v="132.11000000000001"/>
    <n v="7"/>
    <n v="94.6"/>
    <n v="94.6"/>
    <s v="B,ILLAUD"/>
    <s v="PHARMACIE DE LA SEVRE"/>
    <s v="PHARMACIE DE LA SEVRE"/>
    <s v="2 RUE DU SOLEIL LEVANT"/>
    <s v="MORTAGNE-SUR-S?VRE"/>
    <n v="85"/>
    <x v="0"/>
    <n v="852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7:00"/>
    <n v="78.8"/>
    <n v="95.73"/>
    <n v="0"/>
    <n v="-59.97"/>
    <n v="114.56"/>
    <s v="EUR"/>
    <n v="1.153163127"/>
    <s v="kg"/>
  </r>
  <r>
    <n v="13.809999999999995"/>
    <m/>
    <m/>
    <s v="entreprise"/>
    <s v="ST"/>
    <n v="200720433"/>
    <n v="202606"/>
    <s v="Express"/>
    <s v="UO"/>
    <s v="FedEx Priority"/>
    <s v="Bill_Sender_Prepaid"/>
    <d v="2026-05-06T00:00:00"/>
    <d v="2026-08-06T00:00:00"/>
    <x v="665"/>
    <m/>
    <s v="HYDRATIS B2B"/>
    <s v="HYDRATIS B2B"/>
    <s v="VOIE COMMUNALE 4"/>
    <s v="CR?ANCEY"/>
    <n v="21"/>
    <s v="FR"/>
    <n v="21320"/>
    <n v="67.12"/>
    <n v="7.94"/>
    <n v="0"/>
    <n v="-51.08"/>
    <n v="23.98"/>
    <n v="4"/>
    <n v="60.5"/>
    <n v="60.5"/>
    <s v="D,AL"/>
    <s v="PHARMACIE GRAND VITROLLES"/>
    <s v="PHARMACIE GRAND VITROLLES"/>
    <s v="CCIAL  CARREFOUR GRAND VITROLLES"/>
    <s v="VITROLLES"/>
    <n v="13"/>
    <x v="0"/>
    <n v="13127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08:00"/>
    <n v="57.8"/>
    <n v="6.84"/>
    <n v="0"/>
    <n v="-43.99"/>
    <n v="20.65"/>
    <s v="EUR"/>
    <n v="1.161210911"/>
    <s v="kg"/>
  </r>
  <r>
    <n v="13.479999999999997"/>
    <m/>
    <m/>
    <s v="entreprise"/>
    <s v="ST"/>
    <n v="200720433"/>
    <n v="202606"/>
    <s v="Express"/>
    <s v="UO"/>
    <s v="FedEx Priority"/>
    <s v="Bill_Sender_Prepaid"/>
    <d v="2026-05-06T00:00:00"/>
    <d v="2026-08-06T00:00:00"/>
    <x v="666"/>
    <m/>
    <s v="HYDRATIS B2B"/>
    <s v="HYDRATIS B2B"/>
    <s v="VOIE COMMUNALE 4"/>
    <s v="CR?ANCEY"/>
    <n v="21"/>
    <s v="FR"/>
    <n v="21320"/>
    <n v="65.489999999999995"/>
    <n v="7.76"/>
    <n v="0"/>
    <n v="-49.84"/>
    <n v="23.41"/>
    <n v="4"/>
    <n v="57.64"/>
    <n v="57.64"/>
    <s v="3, MAS"/>
    <s v="PHARMACIE DES TROIS MAS"/>
    <s v="PHARMACIE DES TROIS MAS"/>
    <s v="4 RUE DE L ABRIVADO"/>
    <s v="NIMES"/>
    <n v="30"/>
    <x v="0"/>
    <n v="30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29:00"/>
    <n v="56.4"/>
    <n v="6.68"/>
    <n v="0"/>
    <n v="-42.92"/>
    <n v="20.16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n v="46118"/>
    <n v="46148"/>
    <x v="667"/>
    <m/>
    <s v="HYDRATIS B2B"/>
    <s v="HYDRATIS B2B"/>
    <s v="VOIE COMMUNALE 4"/>
    <s v="CR?ANCEY"/>
    <n v="21"/>
    <s v="FR"/>
    <n v="21320"/>
    <n v="41.2"/>
    <n v="4.8899999999999997"/>
    <n v="0"/>
    <n v="-31.35"/>
    <n v="14.73"/>
    <n v="3"/>
    <n v="25.74"/>
    <n v="25.74"/>
    <s v="C,ARREFOUR"/>
    <s v="PARAPHARMACIE CARREFOUR CLAYE"/>
    <s v="PARAPHARMACIE CARREFOUR CLAYE"/>
    <s v="RN3"/>
    <s v="CLAYE SOUILLY"/>
    <n v="77"/>
    <x v="0"/>
    <n v="77410"/>
    <s v=" "/>
    <s v=" "/>
    <s v=" "/>
    <m/>
    <m/>
    <m/>
    <s v="N"/>
    <n v="14"/>
    <n v="20"/>
    <n v="29"/>
    <m/>
    <m/>
    <m/>
    <m/>
    <m/>
    <n v="0"/>
    <n v="0"/>
    <s v="EUR"/>
    <s v="06/15/2026"/>
    <x v="1"/>
    <m/>
    <s v="Domestic"/>
    <s v="Your Packaging"/>
    <d v="1899-12-30T10:08:00"/>
    <n v="35.4"/>
    <n v="4.2"/>
    <n v="0"/>
    <n v="-26.94"/>
    <n v="12.66"/>
    <s v="EUR"/>
    <n v="1.163778556"/>
    <s v="kg"/>
  </r>
  <r>
    <n v="8.4599999999999973"/>
    <m/>
    <m/>
    <s v="entreprise"/>
    <s v="ST"/>
    <n v="200720433"/>
    <n v="202606"/>
    <s v="Express"/>
    <s v="UO"/>
    <s v="FedEx Priority"/>
    <s v="Bill_Sender_Prepaid"/>
    <n v="46148"/>
    <n v="46179"/>
    <x v="668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G,ILBERT"/>
    <s v="PARAPHARMACIE LECLERC CHAUMONDIS"/>
    <s v="PARAPHARMACIE LECLERC CHAUMOND"/>
    <s v="FAUBOURG DU MOULIN NEUF"/>
    <s v="CHAUMONT"/>
    <n v="52"/>
    <x v="0"/>
    <n v="52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7:00"/>
    <n v="35.4"/>
    <n v="4.2"/>
    <n v="0"/>
    <n v="-26.94"/>
    <n v="12.6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0-06T00:00:00"/>
    <d v="2026-11-06T00:00:00"/>
    <x v="669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S,AMMUT"/>
    <s v="PHARMACIE SAMMUT JEAN LOUIS"/>
    <s v="PHARMACIE SAMMUT JEAN LOUIS"/>
    <s v="1 SQUARE DE LA BOUQUERIE"/>
    <s v="NIMES"/>
    <n v="30"/>
    <x v="0"/>
    <n v="30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45:00"/>
    <n v="39.6"/>
    <n v="4.6900000000000004"/>
    <n v="0"/>
    <n v="-30.14"/>
    <n v="14.15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n v="46301"/>
    <n v="46332"/>
    <x v="670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M,ARGAUX"/>
    <s v="PHARMACIE DU MARCHE"/>
    <s v="PHARMACIE DU MARCHE"/>
    <s v="5 RUE PAS DU MINAGE"/>
    <s v="LA ROCHELLE"/>
    <n v="17"/>
    <x v="0"/>
    <n v="17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9:00"/>
    <n v="39.6"/>
    <n v="4.6900000000000004"/>
    <n v="0"/>
    <n v="-30.14"/>
    <n v="14.15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s v="05/28/2026"/>
    <s v="05/29/2026"/>
    <x v="671"/>
    <m/>
    <s v="HYDRATIS B2B"/>
    <s v="HYDRATIS B2B"/>
    <s v="VOIE COMMUNALE 4"/>
    <s v="CR?ANCEY"/>
    <n v="21"/>
    <s v="FR"/>
    <n v="21320"/>
    <n v="47.7"/>
    <n v="5.07"/>
    <n v="0"/>
    <n v="-36.299999999999997"/>
    <n v="16.47"/>
    <n v="3"/>
    <n v="35.200000000000003"/>
    <n v="6.6"/>
    <s v="P,HARMACR"/>
    <s v="PHARMACIE CLOS DU CHENE"/>
    <s v="PHARMACIE CLOS DU CHENE"/>
    <s v="RUE DU CLOS ROSE"/>
    <s v="MONTEVRAIN"/>
    <n v="77"/>
    <x v="0"/>
    <n v="77144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57:00"/>
    <n v="41"/>
    <n v="4.3600000000000003"/>
    <n v="0"/>
    <n v="-31.2"/>
    <n v="14.16"/>
    <s v="EUR"/>
    <n v="1.163318249"/>
    <s v="kg"/>
  </r>
  <r>
    <n v="8.7999999999999972"/>
    <m/>
    <m/>
    <s v="entreprise"/>
    <s v="ST"/>
    <n v="200720433"/>
    <n v="202606"/>
    <s v="Express"/>
    <s v="UO"/>
    <s v="FedEx Priority"/>
    <s v="Bill_Sender_Prepaid"/>
    <n v="46148"/>
    <n v="46240"/>
    <x v="672"/>
    <m/>
    <s v="HYDRATIS B2B"/>
    <s v="HYDRATIS B2B"/>
    <s v="VOIE COMMUNALE 4"/>
    <s v="CR?ANCEY"/>
    <n v="21"/>
    <s v="FR"/>
    <n v="21320"/>
    <n v="42.73"/>
    <n v="5.0599999999999996"/>
    <n v="0"/>
    <n v="-32.51"/>
    <n v="15.28"/>
    <n v="2"/>
    <n v="28.6"/>
    <n v="28.6"/>
    <s v="P,HARMA"/>
    <s v="PHARMACIE DU LOUVRE"/>
    <s v="PHARMACIE DU LOUVRE"/>
    <s v="38 RUE DU LOUVRE"/>
    <s v="PARIS"/>
    <n v="75"/>
    <x v="0"/>
    <n v="75001"/>
    <s v=" "/>
    <s v=" "/>
    <s v=" "/>
    <m/>
    <m/>
    <m/>
    <s v="N"/>
    <n v="31"/>
    <n v="31"/>
    <n v="40"/>
    <m/>
    <m/>
    <m/>
    <m/>
    <m/>
    <n v="0"/>
    <n v="0"/>
    <s v="EUR"/>
    <s v="06/15/2026"/>
    <x v="1"/>
    <m/>
    <s v="Domestic"/>
    <s v="Your Packaging"/>
    <d v="1899-12-30T10:19:00"/>
    <n v="36.799999999999997"/>
    <n v="4.3600000000000003"/>
    <n v="0"/>
    <n v="-28"/>
    <n v="13.1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673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L,AURENT"/>
    <s v="PHARMACIE DU BASSIGNY"/>
    <s v="PHARMACIE DU BASSIGNY"/>
    <s v="PLACE DE VERDUN"/>
    <s v="MONTIGNY LE ROI"/>
    <n v="52"/>
    <x v="0"/>
    <n v="521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42:00"/>
    <n v="39.6"/>
    <n v="4.6900000000000004"/>
    <n v="0"/>
    <n v="-30.14"/>
    <n v="14.15"/>
    <s v="EUR"/>
    <n v="1.1527377519999999"/>
    <s v="kg"/>
  </r>
  <r>
    <n v="10.469999999999999"/>
    <m/>
    <m/>
    <s v="entreprise"/>
    <s v="ST"/>
    <n v="200720433"/>
    <n v="202606"/>
    <s v="Express"/>
    <s v="UO"/>
    <s v="FedEx Priority"/>
    <s v="Bill_Sender_Prepaid"/>
    <n v="46148"/>
    <n v="46240"/>
    <x v="674"/>
    <m/>
    <s v="HYDRATIS B2B"/>
    <s v="HYDRATIS B2B"/>
    <s v="VOIE COMMUNALE 4"/>
    <s v="CR?ANCEY"/>
    <n v="21"/>
    <s v="FR"/>
    <n v="21320"/>
    <n v="50.86"/>
    <n v="6.03"/>
    <n v="0"/>
    <n v="-38.700000000000003"/>
    <n v="18.18"/>
    <n v="3"/>
    <n v="37.840000000000003"/>
    <n v="37.840000000000003"/>
    <s v="F,RANCK"/>
    <s v="INTERSPORT GOURDON 00377/000"/>
    <s v="INTERSPORT GOURDON 00377/000"/>
    <s v="BOURIANE SPORT  SAS"/>
    <s v="GOURDON"/>
    <n v="46"/>
    <x v="0"/>
    <n v="46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40:00"/>
    <n v="43.8"/>
    <n v="5.19"/>
    <n v="0"/>
    <n v="-33.33"/>
    <n v="15.66"/>
    <s v="EUR"/>
    <n v="1.161210911"/>
    <s v="kg"/>
  </r>
  <r>
    <n v="14.480000000000004"/>
    <m/>
    <m/>
    <s v="entreprise"/>
    <s v="ST"/>
    <n v="200720433"/>
    <n v="202606"/>
    <s v="Express"/>
    <s v="UO"/>
    <s v="FedEx Priority"/>
    <s v="Bill_Sender_Prepaid"/>
    <n v="46271"/>
    <n v="46301"/>
    <x v="675"/>
    <m/>
    <s v="HYDRATIS B2B"/>
    <s v="HYDRATIS B2B"/>
    <s v="VOIE COMMUNALE 4"/>
    <s v="CR?ANCEY"/>
    <n v="21"/>
    <s v="FR"/>
    <n v="21320"/>
    <n v="69.849999999999994"/>
    <n v="107.86"/>
    <n v="0"/>
    <n v="-53.16"/>
    <n v="124.55"/>
    <n v="6"/>
    <n v="65.12"/>
    <n v="65.12"/>
    <s v="5,UBREUIL"/>
    <s v="PHARMACIE DE LA PALUD"/>
    <s v="PHARMACIE DE LA PALUD"/>
    <s v="20 PLACE DE L EGLISE"/>
    <s v="ST HILAIRE LA PALUD"/>
    <n v="79"/>
    <x v="0"/>
    <n v="792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45:00"/>
    <n v="60.6"/>
    <n v="93.58"/>
    <n v="0"/>
    <n v="-46.12"/>
    <n v="108.06"/>
    <s v="EUR"/>
    <n v="1.1526181719999999"/>
    <s v="kg"/>
  </r>
  <r>
    <n v="12.480000000000004"/>
    <m/>
    <m/>
    <s v="entreprise"/>
    <s v="ST"/>
    <n v="200720433"/>
    <n v="202606"/>
    <s v="Express"/>
    <s v="UO"/>
    <s v="FedEx Priority"/>
    <s v="Bill_Sender_Prepaid"/>
    <d v="2026-05-06T00:00:00"/>
    <n v="46271"/>
    <x v="676"/>
    <m/>
    <s v="HYDRATIS B2B"/>
    <s v="HYDRATIS B2B"/>
    <s v="VOIE COMMUNALE 4"/>
    <s v="CR?ANCEY"/>
    <n v="21"/>
    <s v="FR"/>
    <n v="21320"/>
    <n v="60.62"/>
    <n v="7.19"/>
    <n v="0"/>
    <n v="-46.12"/>
    <n v="21.68"/>
    <n v="5"/>
    <n v="52.36"/>
    <n v="52.36"/>
    <s v="P, PHARMACIECROIB"/>
    <s v="PHARMACIE DE LA CROIX-BONNEAU"/>
    <s v="PHARMACIE DE LA CROIX-BONNEAU"/>
    <s v="117 RUE DE LA CONVENTION"/>
    <s v="NANTES"/>
    <n v="44"/>
    <x v="0"/>
    <n v="44100"/>
    <s v=" "/>
    <s v=" "/>
    <s v=" "/>
    <m/>
    <m/>
    <m/>
    <s v="N"/>
    <n v="30"/>
    <n v="32"/>
    <n v="40"/>
    <m/>
    <m/>
    <m/>
    <m/>
    <m/>
    <n v="0"/>
    <n v="0"/>
    <s v="EUR"/>
    <s v="06/15/2026"/>
    <x v="1"/>
    <m/>
    <s v="Domestic"/>
    <s v="Your Packaging"/>
    <d v="1899-12-30T11:14:00"/>
    <n v="52.2"/>
    <n v="6.19"/>
    <n v="0"/>
    <n v="-39.72"/>
    <n v="18.670000000000002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8-06T00:00:00"/>
    <n v="46271"/>
    <x v="677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H,Damri"/>
    <s v="PHARMACIE NICE AVENIR"/>
    <s v="PHARMACIE NICE AVENIR"/>
    <s v="44 BOULEVARD SAINT ROCH"/>
    <s v="NICE"/>
    <n v="6"/>
    <x v="0"/>
    <n v="6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3:16:00"/>
    <n v="39.6"/>
    <n v="4.6900000000000004"/>
    <n v="0"/>
    <n v="-30.14"/>
    <n v="14.15"/>
    <s v="EUR"/>
    <n v="1.1527377519999999"/>
    <s v="kg"/>
  </r>
  <r>
    <n v="16.490000000000002"/>
    <m/>
    <m/>
    <s v="entreprise"/>
    <s v="ST"/>
    <n v="200720433"/>
    <n v="202606"/>
    <s v="Express"/>
    <s v="UO"/>
    <s v="FedEx Priority"/>
    <s v="Bill_Sender_Prepaid"/>
    <n v="46271"/>
    <n v="46301"/>
    <x v="678"/>
    <m/>
    <s v="HYDRATIS B2B"/>
    <s v="HYDRATIS B2B"/>
    <s v="VOIE COMMUNALE 4"/>
    <s v="CR?ANCEY"/>
    <n v="21"/>
    <s v="FR"/>
    <n v="21320"/>
    <n v="79.53"/>
    <n v="9.42"/>
    <n v="0"/>
    <n v="-60.52"/>
    <n v="28.42"/>
    <n v="5"/>
    <n v="78.099999999999994"/>
    <n v="78.099999999999994"/>
    <s v="B,EUZELIN"/>
    <s v="PHARMACIE SAINT ETIENNE"/>
    <s v="PHARMACIE SAINT ETIENNE"/>
    <s v="2 RUE SAINT ETIENNE"/>
    <s v="FECAMP"/>
    <n v="76"/>
    <x v="0"/>
    <n v="76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3:00"/>
    <n v="69"/>
    <n v="8.17"/>
    <n v="0"/>
    <n v="-52.51"/>
    <n v="24.66"/>
    <s v="EUR"/>
    <n v="1.1526181719999999"/>
    <s v="kg"/>
  </r>
  <r>
    <n v="9.1300000000000026"/>
    <m/>
    <m/>
    <s v="entreprise"/>
    <s v="ST"/>
    <n v="200720433"/>
    <n v="202606"/>
    <s v="Express"/>
    <s v="UO"/>
    <s v="FedEx Priority"/>
    <s v="Bill_Sender_Prepaid"/>
    <n v="46301"/>
    <n v="46332"/>
    <x v="679"/>
    <m/>
    <s v="HYDRATIS B2B"/>
    <s v="HYDRATIS B2B"/>
    <s v="VOIE COMMUNALE 4"/>
    <s v="CR?ANCEY"/>
    <n v="21"/>
    <s v="FR"/>
    <n v="21320"/>
    <n v="44.05"/>
    <n v="5.22"/>
    <n v="0"/>
    <n v="-33.520000000000003"/>
    <n v="15.75"/>
    <n v="2"/>
    <n v="30.8"/>
    <n v="30.8"/>
    <s v="F,INCQATI"/>
    <s v="PHARMACIE DES 2 TERRES"/>
    <s v="PHARMACIE DES 2 TERRES"/>
    <s v="5 ROUTE DES ANDELYS"/>
    <s v="COURCELLES-SUR-SEINE"/>
    <n v="27"/>
    <x v="0"/>
    <n v="279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40:00"/>
    <n v="38.200000000000003"/>
    <n v="4.53"/>
    <n v="0"/>
    <n v="-29.07"/>
    <n v="13.66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8-06T00:00:00"/>
    <n v="46271"/>
    <x v="680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C,Caroline"/>
    <s v="PHARMACIE DE MOUGINS"/>
    <s v="PHARMACIE DE MOUGINS"/>
    <s v="71 AVENUE DE TOURNAMY"/>
    <s v="MOUGINS"/>
    <n v="6"/>
    <x v="0"/>
    <n v="62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45:00"/>
    <n v="39.6"/>
    <n v="4.6900000000000004"/>
    <n v="0"/>
    <n v="-30.14"/>
    <n v="14.15"/>
    <s v="EUR"/>
    <n v="1.1527377519999999"/>
    <s v="kg"/>
  </r>
  <r>
    <n v="19.840000000000003"/>
    <m/>
    <m/>
    <s v="entreprise"/>
    <s v="ST"/>
    <n v="200720433"/>
    <n v="202606"/>
    <s v="Express"/>
    <s v="UO"/>
    <s v="FedEx Priority"/>
    <s v="Bill_Sender_Prepaid"/>
    <n v="46271"/>
    <n v="46332"/>
    <x v="681"/>
    <m/>
    <s v="HYDRATIS B2B"/>
    <s v="HYDRATIS B2B"/>
    <s v="VOIE COMMUNALE 4"/>
    <s v="CR?ANCEY"/>
    <n v="21"/>
    <s v="FR"/>
    <n v="21320"/>
    <n v="95.67"/>
    <n v="110.93"/>
    <n v="0"/>
    <n v="-72.8"/>
    <n v="133.80000000000001"/>
    <n v="7"/>
    <n v="99.66"/>
    <n v="99.66"/>
    <s v="P,Gelot"/>
    <s v="PHARMACIE MONTAGNE PLUS"/>
    <s v="PHARMACIE MONTAGNE PLUS"/>
    <s v="8 AVENUE DE LA LIBERATION"/>
    <s v="LA MONTAGNE"/>
    <n v="44"/>
    <x v="0"/>
    <n v="44620"/>
    <s v=" "/>
    <s v=" "/>
    <s v=" "/>
    <m/>
    <m/>
    <m/>
    <s v="N"/>
    <n v="30"/>
    <n v="32"/>
    <n v="40"/>
    <m/>
    <m/>
    <m/>
    <m/>
    <m/>
    <n v="0"/>
    <n v="0"/>
    <s v="EUR"/>
    <s v="06/15/2026"/>
    <x v="1"/>
    <m/>
    <s v="Domestic"/>
    <s v="Your Packaging"/>
    <d v="1899-12-30T10:05:00"/>
    <n v="83"/>
    <n v="96.24"/>
    <n v="0"/>
    <n v="-63.16"/>
    <n v="116.08"/>
    <s v="EUR"/>
    <n v="1.1526181719999999"/>
    <s v="kg"/>
  </r>
  <r>
    <n v="45.099999999999994"/>
    <m/>
    <m/>
    <s v="entreprise"/>
    <s v="ST"/>
    <n v="200720433"/>
    <n v="202606"/>
    <s v="Express"/>
    <s v="UO"/>
    <s v="FedEx Priority"/>
    <s v="Bill_Sender_Prepaid"/>
    <d v="2026-10-06T00:00:00"/>
    <d v="2026-11-06T00:00:00"/>
    <x v="682"/>
    <m/>
    <s v="HYDRATIS B2B"/>
    <s v="HYDRATIS B2B"/>
    <s v="VOIE COMMUNALE 4"/>
    <s v="CR?ANCEY"/>
    <n v="21"/>
    <s v="FR"/>
    <n v="21320"/>
    <n v="217.6"/>
    <n v="125.42"/>
    <n v="0"/>
    <n v="-165.59"/>
    <n v="177.43"/>
    <n v="10"/>
    <n v="242.88"/>
    <n v="242.88"/>
    <s v="H,HHGHHGHHBHBHBGH"/>
    <s v="PHARMACIE DES CARMES"/>
    <s v="PHARMACIE DES CARMES"/>
    <s v="340 ROUTE D AIX EN PROVENCE"/>
    <s v="PERTUIS"/>
    <n v="84"/>
    <x v="0"/>
    <n v="84120"/>
    <s v=" "/>
    <s v=" "/>
    <s v=" "/>
    <m/>
    <m/>
    <m/>
    <s v="N"/>
    <n v="4"/>
    <n v="74"/>
    <n v="114"/>
    <m/>
    <m/>
    <m/>
    <m/>
    <m/>
    <n v="0"/>
    <n v="0"/>
    <s v="EUR"/>
    <s v="06/15/2026"/>
    <x v="1"/>
    <m/>
    <s v="Domestic"/>
    <s v="Your Packaging"/>
    <d v="1899-12-30T10:32:00"/>
    <n v="188.7"/>
    <n v="108.76"/>
    <n v="0"/>
    <n v="-143.6"/>
    <n v="153.86000000000001"/>
    <s v="EUR"/>
    <n v="1.153163127"/>
    <s v="kg"/>
  </r>
  <r>
    <n v="12.14"/>
    <m/>
    <m/>
    <s v="entreprise"/>
    <s v="ST"/>
    <n v="200720433"/>
    <n v="202606"/>
    <s v="Express"/>
    <s v="UO"/>
    <s v="FedEx Priority"/>
    <s v="Bill_Sender_Prepaid"/>
    <n v="46271"/>
    <n v="46301"/>
    <x v="683"/>
    <m/>
    <s v="HYDRATIS B2B"/>
    <s v="HYDRATIS B2B"/>
    <s v="VOIE COMMUNALE 4"/>
    <s v="CR?ANCEY"/>
    <n v="21"/>
    <s v="FR"/>
    <n v="21320"/>
    <n v="58.55"/>
    <n v="6.94"/>
    <n v="0"/>
    <n v="-44.56"/>
    <n v="20.93"/>
    <n v="3"/>
    <n v="48.84"/>
    <n v="48.84"/>
    <s v="I,SABELL"/>
    <s v="PHARMACIE PLEYEL"/>
    <s v="PHARMACIE PLEYEL"/>
    <s v="PLACE DES PIANOS"/>
    <s v="SAINT-DENIS"/>
    <n v="93"/>
    <x v="0"/>
    <n v="93200"/>
    <s v=" "/>
    <s v=" "/>
    <s v=" "/>
    <m/>
    <m/>
    <m/>
    <s v="N"/>
    <n v="29"/>
    <n v="31"/>
    <n v="40"/>
    <m/>
    <m/>
    <m/>
    <m/>
    <m/>
    <n v="0"/>
    <n v="0"/>
    <s v="EUR"/>
    <s v="06/15/2026"/>
    <x v="1"/>
    <m/>
    <s v="Domestic"/>
    <s v="Your Packaging"/>
    <d v="1899-12-30T13:55:00"/>
    <n v="50.8"/>
    <n v="6.02"/>
    <n v="0"/>
    <n v="-38.659999999999997"/>
    <n v="18.16"/>
    <s v="EUR"/>
    <n v="1.1526181719999999"/>
    <s v="kg"/>
  </r>
  <r>
    <n v="12.480000000000004"/>
    <m/>
    <m/>
    <s v="entreprise"/>
    <s v="ST"/>
    <n v="200720433"/>
    <n v="202606"/>
    <s v="Express"/>
    <s v="UO"/>
    <s v="FedEx Priority"/>
    <s v="Bill_Sender_Prepaid"/>
    <n v="46271"/>
    <n v="46301"/>
    <x v="684"/>
    <m/>
    <s v="HYDRATIS B2B"/>
    <s v="HYDRATIS B2B"/>
    <s v="VOIE COMMUNALE 4"/>
    <s v="CR?ANCEY"/>
    <n v="21"/>
    <s v="FR"/>
    <n v="21320"/>
    <n v="60.17"/>
    <n v="7.13"/>
    <n v="0"/>
    <n v="-45.78"/>
    <n v="21.52"/>
    <n v="3"/>
    <n v="51.92"/>
    <n v="51.92"/>
    <s v="V,ERON"/>
    <s v="PHARMACIE VERON"/>
    <s v="PHARMACIE VERON"/>
    <s v="RUE MARIE LIETARD"/>
    <s v="LIEVIN"/>
    <n v="62"/>
    <x v="0"/>
    <n v="62800"/>
    <s v=" "/>
    <s v=" "/>
    <s v=" "/>
    <m/>
    <m/>
    <m/>
    <s v="N"/>
    <n v="26"/>
    <n v="32"/>
    <n v="41"/>
    <m/>
    <m/>
    <m/>
    <m/>
    <m/>
    <n v="0"/>
    <n v="0"/>
    <s v="EUR"/>
    <s v="06/15/2026"/>
    <x v="1"/>
    <m/>
    <s v="Domestic"/>
    <s v="Your Packaging"/>
    <d v="1899-12-30T11:34:00"/>
    <n v="52.2"/>
    <n v="6.19"/>
    <n v="0"/>
    <n v="-39.72"/>
    <n v="18.670000000000002"/>
    <s v="EUR"/>
    <n v="1.1526181719999999"/>
    <s v="kg"/>
  </r>
  <r>
    <n v="14.82"/>
    <m/>
    <m/>
    <s v="entreprise"/>
    <s v="ST"/>
    <n v="200720433"/>
    <n v="202606"/>
    <s v="Express"/>
    <s v="UO"/>
    <s v="FedEx Priority"/>
    <s v="Bill_Sender_Prepaid"/>
    <n v="46301"/>
    <n v="46332"/>
    <x v="685"/>
    <m/>
    <s v="HYDRATIS B2B"/>
    <s v="HYDRATIS B2B"/>
    <s v="VOIE COMMUNALE 4"/>
    <s v="CR?ANCEY"/>
    <n v="21"/>
    <s v="FR"/>
    <n v="21320"/>
    <n v="71.5"/>
    <n v="8.4600000000000009"/>
    <n v="0"/>
    <n v="-54.41"/>
    <n v="25.55"/>
    <n v="4"/>
    <n v="67.319999999999993"/>
    <n v="67.319999999999993"/>
    <s v="P,HARMA"/>
    <s v="PHARMACIE DES HAUTS DE ST AUBIN"/>
    <s v="PHARMACIE DES HAUTS DE ST AUBI"/>
    <s v="16 PLACE DE LA FRATERNITE"/>
    <s v="ANGERS"/>
    <n v="49"/>
    <x v="0"/>
    <n v="49000"/>
    <s v=" "/>
    <s v=" "/>
    <s v=" "/>
    <m/>
    <m/>
    <m/>
    <s v="N"/>
    <n v="27"/>
    <n v="31"/>
    <n v="40"/>
    <m/>
    <m/>
    <m/>
    <m/>
    <m/>
    <n v="0"/>
    <n v="0"/>
    <s v="EUR"/>
    <s v="06/15/2026"/>
    <x v="1"/>
    <m/>
    <s v="Domestic"/>
    <s v="Your Packaging"/>
    <d v="1899-12-30T08:45:00"/>
    <n v="62"/>
    <n v="7.34"/>
    <n v="0"/>
    <n v="-47.18"/>
    <n v="22.16"/>
    <s v="EUR"/>
    <n v="1.153163127"/>
    <s v="kg"/>
  </r>
  <r>
    <n v="16.830000000000005"/>
    <m/>
    <m/>
    <s v="entreprise"/>
    <s v="ST"/>
    <n v="200720433"/>
    <n v="202606"/>
    <s v="Express"/>
    <s v="UO"/>
    <s v="FedEx Priority"/>
    <s v="Bill_Sender_Prepaid"/>
    <n v="46240"/>
    <n v="46271"/>
    <x v="686"/>
    <m/>
    <s v="HYDRATIS B2B"/>
    <s v="HYDRATIS B2B"/>
    <s v="VOIE COMMUNALE 4"/>
    <s v="CR?ANCEY"/>
    <n v="21"/>
    <s v="FR"/>
    <n v="21320"/>
    <n v="81.150000000000006"/>
    <n v="109.22"/>
    <n v="0"/>
    <n v="-61.75"/>
    <n v="128.62"/>
    <n v="6"/>
    <n v="81.400000000000006"/>
    <n v="81.400000000000006"/>
    <s v="M,ASSON"/>
    <s v="PHARMACIE DE LA RENAISSANCE"/>
    <s v="PHARMACIE DE LA RENAISSANCE"/>
    <s v="25 AVENUE DES CHAMPS-ELYSEES"/>
    <s v="CHADRAC"/>
    <n v="43"/>
    <x v="0"/>
    <n v="437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53:00"/>
    <n v="70.400000000000006"/>
    <n v="94.75"/>
    <n v="0"/>
    <n v="-53.57"/>
    <n v="111.58"/>
    <s v="EUR"/>
    <n v="1.1527377519999999"/>
    <s v="kg"/>
  </r>
  <r>
    <n v="12.810000000000002"/>
    <m/>
    <m/>
    <s v="entreprise"/>
    <s v="ST"/>
    <n v="200720433"/>
    <n v="202606"/>
    <s v="Express"/>
    <s v="UO"/>
    <s v="FedEx Priority"/>
    <s v="Bill_Sender_Prepaid"/>
    <n v="46240"/>
    <n v="46271"/>
    <x v="687"/>
    <m/>
    <s v="HYDRATIS B2B"/>
    <s v="HYDRATIS B2B"/>
    <s v="VOIE COMMUNALE 4"/>
    <s v="CR?ANCEY"/>
    <n v="21"/>
    <s v="FR"/>
    <n v="21320"/>
    <n v="61.79"/>
    <n v="7.32"/>
    <n v="0"/>
    <n v="-47.02"/>
    <n v="22.09"/>
    <n v="4"/>
    <n v="53.46"/>
    <n v="53.46"/>
    <s v="P,HI"/>
    <s v="PHARMACIE DE LA FAIENCERIE"/>
    <s v="PHARMACIE DE LA FAIENCERIE"/>
    <s v="15 AVENUE DU GENERAL LECLERC"/>
    <s v="BOURG LA REINE"/>
    <n v="92"/>
    <x v="0"/>
    <n v="92340"/>
    <s v=" "/>
    <s v=" "/>
    <s v=" "/>
    <m/>
    <m/>
    <m/>
    <s v="N"/>
    <n v="29"/>
    <n v="30"/>
    <n v="39"/>
    <m/>
    <m/>
    <m/>
    <m/>
    <m/>
    <n v="0"/>
    <n v="0"/>
    <s v="EUR"/>
    <s v="06/15/2026"/>
    <x v="1"/>
    <m/>
    <s v="Domestic"/>
    <s v="Your Packaging"/>
    <d v="1899-12-30T11:50:00"/>
    <n v="53.6"/>
    <n v="6.35"/>
    <n v="0"/>
    <n v="-40.79"/>
    <n v="19.16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688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E,SPINASSE"/>
    <s v="PHARMACIE DE BARADEL"/>
    <s v="PHARMACIE DE BARADEL"/>
    <s v="64 RUE DE MARMIESSE"/>
    <s v="AURILLAC"/>
    <n v="15"/>
    <x v="0"/>
    <n v="15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20:00"/>
    <n v="39.6"/>
    <n v="4.6900000000000004"/>
    <n v="0"/>
    <n v="-30.14"/>
    <n v="14.15"/>
    <s v="EUR"/>
    <n v="1.1527377519999999"/>
    <s v="kg"/>
  </r>
  <r>
    <n v="16.490000000000002"/>
    <m/>
    <m/>
    <s v="entreprise"/>
    <s v="ST"/>
    <n v="200720433"/>
    <n v="202606"/>
    <s v="Express"/>
    <s v="UO"/>
    <s v="FedEx Priority"/>
    <s v="Bill_Sender_Prepaid"/>
    <n v="46301"/>
    <n v="46332"/>
    <x v="689"/>
    <m/>
    <s v="HYDRATIS B2B"/>
    <s v="HYDRATIS B2B"/>
    <s v="VOIE COMMUNALE 4"/>
    <s v="CR?ANCEY"/>
    <n v="21"/>
    <s v="FR"/>
    <n v="21320"/>
    <n v="79.569999999999993"/>
    <n v="109.05"/>
    <n v="0"/>
    <n v="-60.55"/>
    <n v="128.07"/>
    <n v="7"/>
    <n v="78.099999999999994"/>
    <n v="78.099999999999994"/>
    <s v="L,EMAUFF"/>
    <s v="PHARMACIE DE SANDILLON"/>
    <s v="PHARMACIE DE SANDILLON"/>
    <s v="2 MAIL DE LOIRE"/>
    <s v="SANDILLON"/>
    <n v="45"/>
    <x v="0"/>
    <n v="45640"/>
    <s v=" "/>
    <s v=" "/>
    <s v=" "/>
    <m/>
    <m/>
    <m/>
    <s v="N"/>
    <n v="26"/>
    <n v="30"/>
    <n v="41"/>
    <m/>
    <m/>
    <m/>
    <m/>
    <m/>
    <n v="0"/>
    <n v="0"/>
    <s v="EUR"/>
    <s v="06/15/2026"/>
    <x v="1"/>
    <m/>
    <s v="Domestic"/>
    <s v="Your Packaging"/>
    <d v="1899-12-30T08:52:00"/>
    <n v="69"/>
    <n v="94.57"/>
    <n v="0"/>
    <n v="-52.51"/>
    <n v="111.06"/>
    <s v="EUR"/>
    <n v="1.153163127"/>
    <s v="kg"/>
  </r>
  <r>
    <n v="17.159999999999997"/>
    <m/>
    <m/>
    <s v="entreprise"/>
    <s v="ST"/>
    <n v="200720433"/>
    <n v="202606"/>
    <s v="Express"/>
    <s v="UO"/>
    <s v="FedEx Priority"/>
    <s v="Bill_Sender_Prepaid"/>
    <n v="46301"/>
    <n v="46332"/>
    <x v="690"/>
    <m/>
    <s v="HYDRATIS B2B"/>
    <s v="HYDRATIS B2B"/>
    <s v="VOIE COMMUNALE 4"/>
    <s v="CR?ANCEY"/>
    <n v="21"/>
    <s v="FR"/>
    <n v="21320"/>
    <n v="82.8"/>
    <n v="109.45"/>
    <n v="0"/>
    <n v="-63.01"/>
    <n v="129.22999999999999"/>
    <n v="6"/>
    <n v="82.06"/>
    <n v="82.06"/>
    <s v="C,Couroussais"/>
    <s v="PHARMACIE BERTHO"/>
    <s v="PHARMACIE BERTHO"/>
    <s v="CTRE CIAL RIVE DROITE"/>
    <s v="THOUARE-SUR-LOIRE"/>
    <n v="44"/>
    <x v="0"/>
    <n v="444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16:00"/>
    <n v="71.8"/>
    <n v="94.91"/>
    <n v="0"/>
    <n v="-54.64"/>
    <n v="112.07"/>
    <s v="EUR"/>
    <n v="1.153163127"/>
    <s v="kg"/>
  </r>
  <r>
    <n v="15.149999999999999"/>
    <m/>
    <m/>
    <s v="entreprise"/>
    <s v="ST"/>
    <n v="200720433"/>
    <n v="202606"/>
    <s v="Express"/>
    <s v="UO"/>
    <s v="FedEx Priority"/>
    <s v="Bill_Sender_Prepaid"/>
    <n v="46240"/>
    <n v="46271"/>
    <x v="691"/>
    <m/>
    <s v="HYDRATIS B2B"/>
    <s v="HYDRATIS B2B"/>
    <s v="VOIE COMMUNALE 4"/>
    <s v="CR?ANCEY"/>
    <n v="21"/>
    <s v="FR"/>
    <n v="21320"/>
    <n v="73.08"/>
    <n v="8.66"/>
    <n v="0"/>
    <n v="-55.62"/>
    <n v="26.12"/>
    <n v="4"/>
    <n v="68.64"/>
    <n v="68.64"/>
    <s v="B,OYER"/>
    <s v="PHARMACIE DE SAINT PAIR SUR MER"/>
    <s v="PHARMACIE DE SAINT PAIR SUR ME"/>
    <s v="70 AVENUE JOZEAU MARIGNE"/>
    <s v="SAINT-PAIR-SUR-MER"/>
    <n v="50"/>
    <x v="0"/>
    <n v="50380"/>
    <s v=" "/>
    <s v=" "/>
    <s v=" "/>
    <m/>
    <m/>
    <m/>
    <s v="N"/>
    <n v="27"/>
    <n v="31"/>
    <n v="41"/>
    <m/>
    <m/>
    <m/>
    <m/>
    <m/>
    <n v="0"/>
    <n v="0"/>
    <s v="EUR"/>
    <s v="06/15/2026"/>
    <x v="1"/>
    <m/>
    <s v="Domestic"/>
    <s v="Your Packaging"/>
    <d v="1899-12-30T11:20:00"/>
    <n v="63.4"/>
    <n v="7.51"/>
    <n v="0"/>
    <n v="-48.25"/>
    <n v="22.66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9-06T00:00:00"/>
    <d v="2026-10-06T00:00:00"/>
    <x v="692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520000000000003"/>
    <n v="36.520000000000003"/>
    <s v="P,F"/>
    <s v="PHARMACIE FRANCOIS"/>
    <s v="PHARMACIE FRANCOIS"/>
    <s v="70 COURS D ALSACE ET LORRAINE"/>
    <s v="BORDEAUX"/>
    <n v="33"/>
    <x v="0"/>
    <n v="33000"/>
    <s v=" "/>
    <s v=" "/>
    <s v=" "/>
    <m/>
    <m/>
    <m/>
    <s v="N"/>
    <n v="29"/>
    <n v="31"/>
    <n v="40"/>
    <m/>
    <m/>
    <m/>
    <m/>
    <m/>
    <n v="0"/>
    <n v="0"/>
    <s v="EUR"/>
    <s v="06/15/2026"/>
    <x v="1"/>
    <m/>
    <s v="Domestic"/>
    <s v="Your Packaging"/>
    <d v="1899-12-30T11:15:00"/>
    <n v="42.4"/>
    <n v="5.03"/>
    <n v="0"/>
    <n v="-32.270000000000003"/>
    <n v="15.16"/>
    <s v="EUR"/>
    <n v="1.1526181719999999"/>
    <s v="kg"/>
  </r>
  <r>
    <n v="8.129999999999999"/>
    <m/>
    <m/>
    <s v="entreprise"/>
    <s v="ST"/>
    <n v="200720433"/>
    <n v="202606"/>
    <s v="Express"/>
    <s v="UO"/>
    <s v="FedEx Priority"/>
    <s v="Bill_Sender_Prepaid"/>
    <n v="46271"/>
    <n v="46301"/>
    <x v="693"/>
    <m/>
    <s v="HYDRATIS B2B"/>
    <s v="HYDRATIS B2B"/>
    <s v="VOIE COMMUNALE 4"/>
    <s v="CR?ANCEY"/>
    <n v="21"/>
    <s v="FR"/>
    <n v="21320"/>
    <n v="39.19"/>
    <n v="4.6500000000000004"/>
    <n v="0"/>
    <n v="-29.82"/>
    <n v="14.02"/>
    <n v="2"/>
    <n v="24.2"/>
    <n v="24.2"/>
    <s v="M,ERVIEL"/>
    <s v="PHARMACIE DES TILLEULS"/>
    <s v="PHARMACIE DES TILLEULS"/>
    <s v="9 PLACE MARECHAL JOFFRE"/>
    <s v="ST GENIS LAVAL"/>
    <n v="69"/>
    <x v="0"/>
    <n v="6923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34:00"/>
    <n v="34"/>
    <n v="4.03"/>
    <n v="0"/>
    <n v="-25.87"/>
    <n v="12.16"/>
    <s v="EUR"/>
    <n v="1.1526181719999999"/>
    <s v="kg"/>
  </r>
  <r>
    <n v="21.179999999999993"/>
    <m/>
    <m/>
    <s v="entreprise"/>
    <s v="ST"/>
    <n v="200720433"/>
    <n v="202606"/>
    <s v="Express"/>
    <s v="UO"/>
    <s v="FedEx Priority"/>
    <s v="Bill_Sender_Prepaid"/>
    <d v="2026-08-06T00:00:00"/>
    <d v="2026-09-06T00:00:00"/>
    <x v="694"/>
    <m/>
    <s v="HYDRATIS B2B"/>
    <s v="HYDRATIS B2B"/>
    <s v="VOIE COMMUNALE 4"/>
    <s v="CR?ANCEY"/>
    <n v="21"/>
    <s v="FR"/>
    <n v="21320"/>
    <n v="102.13"/>
    <n v="111.7"/>
    <n v="0"/>
    <n v="-77.72"/>
    <n v="136.12"/>
    <n v="7"/>
    <n v="109.56"/>
    <n v="109.56"/>
    <s v="M,ARIE"/>
    <s v="PHARMACIE CHECY BELLES RIVES"/>
    <s v="PHARMACIE CHECY BELLES RIVES"/>
    <s v="RUE ALFRED KASTLER"/>
    <s v="CHECY"/>
    <n v="45"/>
    <x v="0"/>
    <n v="4543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10:13:00"/>
    <n v="88.6"/>
    <n v="96.9"/>
    <n v="0"/>
    <n v="-67.42"/>
    <n v="118.08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9-06T00:00:00"/>
    <d v="2026-10-06T00:00:00"/>
    <x v="695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M,AT"/>
    <s v="PHARMACIE DE LA GESPE"/>
    <s v="PHARMACIE DE LA GESPE"/>
    <s v="54 AVENUE ARISTIDE BRIAND"/>
    <s v="TARBES"/>
    <n v="65"/>
    <x v="0"/>
    <n v="65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5:00"/>
    <n v="39.6"/>
    <n v="4.6900000000000004"/>
    <n v="0"/>
    <n v="-30.14"/>
    <n v="14.15"/>
    <s v="EUR"/>
    <n v="1.1526181719999999"/>
    <s v="kg"/>
  </r>
  <r>
    <n v="5.7799999999999976"/>
    <m/>
    <m/>
    <s v="entreprise"/>
    <s v="ST"/>
    <n v="200720433"/>
    <n v="202606"/>
    <s v="Express"/>
    <s v="UO"/>
    <s v="FedEx Priority"/>
    <s v="Bill_Sender_Prepaid"/>
    <s v="06/17/2026"/>
    <s v="06/18/2026"/>
    <x v="696"/>
    <m/>
    <s v="HYDRATIS B2B"/>
    <s v="HYDRATIS B2B"/>
    <s v="VOIE COMMUNALE 4"/>
    <s v="CR?ANCEY"/>
    <n v="21"/>
    <s v="FR"/>
    <n v="21320"/>
    <n v="28.08"/>
    <n v="3.32"/>
    <n v="0"/>
    <n v="-21.37"/>
    <n v="10.029999999999999"/>
    <n v="1"/>
    <n v="8.8000000000000007"/>
    <n v="8.8000000000000007"/>
    <s v="E,Elise"/>
    <s v="PHARMACIE DU DRUGEON"/>
    <s v="PHARMACIE DU DRUGEON"/>
    <s v="17 GRANDE RUE"/>
    <s v="HOUTAUD"/>
    <n v="25"/>
    <x v="0"/>
    <n v="25300"/>
    <s v=" "/>
    <s v=" "/>
    <s v=" "/>
    <m/>
    <m/>
    <m/>
    <s v="N"/>
    <n v="15"/>
    <n v="31"/>
    <n v="40"/>
    <m/>
    <m/>
    <m/>
    <m/>
    <m/>
    <n v="0"/>
    <n v="0"/>
    <s v="EUR"/>
    <s v="06/22/2026"/>
    <x v="2"/>
    <m/>
    <s v="Domestic"/>
    <s v="Your Packaging"/>
    <d v="1899-12-30T11:13:00"/>
    <n v="24.2"/>
    <n v="2.86"/>
    <n v="0"/>
    <n v="-18.420000000000002"/>
    <n v="8.64"/>
    <s v="EUR"/>
    <n v="1.160362033"/>
    <s v="kg"/>
  </r>
  <r>
    <n v="9.1300000000000026"/>
    <m/>
    <m/>
    <s v="entreprise"/>
    <s v="ST"/>
    <n v="200720433"/>
    <n v="202606"/>
    <s v="Express"/>
    <s v="UO"/>
    <s v="FedEx Priority"/>
    <s v="Bill_Sender_Prepaid"/>
    <n v="46148"/>
    <n v="46179"/>
    <x v="697"/>
    <m/>
    <s v="HYDRATIS B2B"/>
    <s v="HYDRATIS B2B"/>
    <s v="VOIE COMMUNALE 4"/>
    <s v="CR?ANCEY"/>
    <n v="21"/>
    <s v="FR"/>
    <n v="21320"/>
    <n v="44.36"/>
    <n v="5.26"/>
    <n v="0"/>
    <n v="-33.76"/>
    <n v="15.86"/>
    <n v="2"/>
    <n v="30.8"/>
    <n v="30.8"/>
    <s v="M,UID"/>
    <s v="PHARMACIE EMONET BROCHARD"/>
    <s v="PHARMACIE EMONET BROCHARD"/>
    <s v="15 RUE NATIONALE"/>
    <s v="MUIDES-SUR-LOIRE"/>
    <n v="41"/>
    <x v="0"/>
    <n v="41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7:56:00"/>
    <n v="38.200000000000003"/>
    <n v="4.53"/>
    <n v="0"/>
    <n v="-29.07"/>
    <n v="13.66"/>
    <s v="EUR"/>
    <n v="1.161210911"/>
    <s v="kg"/>
  </r>
  <r>
    <n v="9.8000000000000007"/>
    <m/>
    <m/>
    <s v="entreprise"/>
    <s v="ST"/>
    <n v="200720433"/>
    <n v="202606"/>
    <s v="Express"/>
    <s v="UO"/>
    <s v="FedEx Priority"/>
    <s v="Bill_Sender_Prepaid"/>
    <n v="46240"/>
    <n v="46271"/>
    <x v="698"/>
    <m/>
    <s v="HYDRATIS B2B"/>
    <s v="HYDRATIS B2B"/>
    <s v="VOIE COMMUNALE 4"/>
    <s v="CR?ANCEY"/>
    <n v="21"/>
    <s v="FR"/>
    <n v="21320"/>
    <n v="47.26"/>
    <n v="5.6"/>
    <n v="0"/>
    <n v="-35.97"/>
    <n v="16.899999999999999"/>
    <n v="3"/>
    <n v="35.200000000000003"/>
    <n v="35.200000000000003"/>
    <s v="T,Pharma"/>
    <s v="PHARMACIE DES CEDRES"/>
    <s v="PHARMACIE DES CEDRES"/>
    <s v="324 AVENUE DE CANNES"/>
    <s v="MOUANS-SARTOUX"/>
    <n v="6"/>
    <x v="0"/>
    <n v="63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6:00"/>
    <n v="41"/>
    <n v="4.8600000000000003"/>
    <n v="0"/>
    <n v="-31.2"/>
    <n v="14.66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699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5.64"/>
    <n v="35.64"/>
    <s v="M,ARC"/>
    <s v="PHARMACIE XAVIER UNIA"/>
    <s v="PHARMACIE XAVIER UNIA"/>
    <s v="29 AV DU 11 NOVEMBRE"/>
    <s v="JONQUIERES"/>
    <n v="84"/>
    <x v="0"/>
    <n v="84150"/>
    <s v=" "/>
    <s v=" "/>
    <s v=" "/>
    <m/>
    <m/>
    <m/>
    <s v="N"/>
    <n v="26"/>
    <n v="30"/>
    <n v="40"/>
    <m/>
    <m/>
    <m/>
    <m/>
    <m/>
    <n v="0"/>
    <n v="0"/>
    <s v="EUR"/>
    <s v="06/15/2026"/>
    <x v="1"/>
    <m/>
    <s v="Domestic"/>
    <s v="Your Packaging"/>
    <d v="1899-12-30T08:54:00"/>
    <n v="42.4"/>
    <n v="5.03"/>
    <n v="0"/>
    <n v="-32.270000000000003"/>
    <n v="15.16"/>
    <s v="EUR"/>
    <n v="1.153163127"/>
    <s v="kg"/>
  </r>
  <r>
    <n v="12.14"/>
    <m/>
    <m/>
    <s v="entreprise"/>
    <s v="ST"/>
    <n v="200720433"/>
    <n v="202606"/>
    <s v="Express"/>
    <s v="UO"/>
    <s v="FedEx Priority"/>
    <s v="Bill_Sender_Prepaid"/>
    <n v="46118"/>
    <n v="46148"/>
    <x v="700"/>
    <m/>
    <s v="HYDRATIS B2B"/>
    <s v="HYDRATIS B2B"/>
    <s v="VOIE COMMUNALE 4"/>
    <s v="CR?ANCEY"/>
    <n v="21"/>
    <s v="FR"/>
    <n v="21320"/>
    <n v="59.12"/>
    <n v="7.01"/>
    <n v="0"/>
    <n v="-44.99"/>
    <n v="21.13"/>
    <n v="3"/>
    <n v="50.6"/>
    <n v="50.6"/>
    <s v="P,ADEL"/>
    <s v="PADEL HORIZON"/>
    <s v="PADEL HORIZON"/>
    <s v="3 BIS RUE DE PARIS"/>
    <s v="SUCY-EN-BRIE"/>
    <n v="94"/>
    <x v="0"/>
    <n v="9437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2:54:00"/>
    <n v="50.8"/>
    <n v="6.02"/>
    <n v="0"/>
    <n v="-38.659999999999997"/>
    <n v="18.16"/>
    <s v="EUR"/>
    <n v="1.163778556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n v="46271"/>
    <x v="701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08"/>
    <n v="36.08"/>
    <s v="D,Phie"/>
    <s v="PHARMACIE DES ARCADES"/>
    <s v="PHARMACIE DES ARCADES"/>
    <s v="5 RUE DE PARIS"/>
    <s v="THIONVILLE"/>
    <n v="57"/>
    <x v="0"/>
    <n v="571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08:00"/>
    <n v="42.4"/>
    <n v="5.03"/>
    <n v="0"/>
    <n v="-32.270000000000003"/>
    <n v="15.16"/>
    <s v="EUR"/>
    <n v="1.152737751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5/20/2026"/>
    <d v="1899-12-31T00:00:00"/>
    <x v="702"/>
    <m/>
    <s v="HYDRATIS B2B"/>
    <s v="HYDRATIS B2B"/>
    <s v="VOIE COMMUNALE 4"/>
    <s v="CR?ANCEY"/>
    <n v="21"/>
    <s v="FR"/>
    <n v="21320"/>
    <n v="60.76"/>
    <n v="6.47"/>
    <n v="0"/>
    <n v="-46.23"/>
    <n v="21"/>
    <n v="4"/>
    <n v="51.26"/>
    <n v="51.26"/>
    <s v="C,LEMENCE"/>
    <s v="PHARMACIE DE L'EMBOUCHURE"/>
    <s v="PHARMACIE DE L'EMBOUCHURE"/>
    <s v="95 BOULEVARD DE L EMBOUCHURE"/>
    <s v="TOULOUSE"/>
    <n v="31"/>
    <x v="0"/>
    <n v="31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0:00:00"/>
    <n v="52.2"/>
    <n v="5.56"/>
    <n v="0"/>
    <n v="-39.72"/>
    <n v="18.04"/>
    <s v="EUR"/>
    <n v="1.1639411049999999"/>
    <s v="kg"/>
  </r>
  <r>
    <n v="13.479999999999997"/>
    <m/>
    <m/>
    <s v="entreprise"/>
    <s v="ST"/>
    <n v="200720433"/>
    <n v="202606"/>
    <s v="Express"/>
    <s v="UO"/>
    <s v="FedEx Priority"/>
    <s v="Bill_Sender_Prepaid"/>
    <n v="46148"/>
    <n v="46179"/>
    <x v="703"/>
    <m/>
    <s v="HYDRATIS B2B"/>
    <s v="HYDRATIS B2B"/>
    <s v="VOIE COMMUNALE 4"/>
    <s v="CR?ANCEY"/>
    <n v="21"/>
    <s v="FR"/>
    <n v="21320"/>
    <n v="65.489999999999995"/>
    <n v="7.76"/>
    <n v="0"/>
    <n v="-49.84"/>
    <n v="23.41"/>
    <n v="4"/>
    <n v="59.4"/>
    <n v="59.4"/>
    <s v="G,Galard"/>
    <s v="PHARMACIE DU K2"/>
    <s v="PHARMACIE DU K2"/>
    <s v="RUE COL JEAN MULLER"/>
    <s v="LORIENT"/>
    <n v="56"/>
    <x v="0"/>
    <n v="56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7:00"/>
    <n v="56.4"/>
    <n v="6.68"/>
    <n v="0"/>
    <n v="-42.92"/>
    <n v="20.16"/>
    <s v="EUR"/>
    <n v="1.161210911"/>
    <s v="kg"/>
  </r>
  <r>
    <n v="29.659999999999997"/>
    <m/>
    <m/>
    <s v="entreprise"/>
    <s v="ST"/>
    <n v="200720433"/>
    <n v="202606"/>
    <s v="Express"/>
    <s v="UO"/>
    <s v="FedEx Priority"/>
    <s v="Bill_Sender_Prepaid"/>
    <n v="46301"/>
    <n v="46332"/>
    <x v="704"/>
    <m/>
    <s v="HYDRATIS B2B"/>
    <s v="HYDRATIS B2B"/>
    <s v="VOIE COMMUNALE 4"/>
    <s v="CR?ANCEY"/>
    <n v="21"/>
    <s v="FR"/>
    <n v="21320"/>
    <n v="143.11000000000001"/>
    <n v="116.58"/>
    <n v="0"/>
    <n v="-108.9"/>
    <n v="150.79"/>
    <n v="6"/>
    <n v="159.94"/>
    <n v="159.94"/>
    <s v="P,HARMA"/>
    <s v="PHARMACIE DE LA GARE"/>
    <s v="PHARMACIE DE LA GARE"/>
    <s v="117 AVENUE GASTON DOUMERGUE"/>
    <s v="PONT-SAINT-ESPRIT"/>
    <n v="30"/>
    <x v="0"/>
    <n v="3013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09:35:00"/>
    <n v="124.1"/>
    <n v="101.1"/>
    <n v="0"/>
    <n v="-94.44"/>
    <n v="130.76"/>
    <s v="EUR"/>
    <n v="1.153163127"/>
    <s v="kg"/>
  </r>
  <r>
    <n v="18.829999999999998"/>
    <m/>
    <m/>
    <s v="entreprise"/>
    <s v="ST"/>
    <n v="200720433"/>
    <n v="202606"/>
    <s v="Express"/>
    <s v="UO"/>
    <s v="FedEx Priority"/>
    <s v="Bill_Sender_Prepaid"/>
    <n v="46301"/>
    <n v="46332"/>
    <x v="705"/>
    <m/>
    <s v="HYDRATIS B2B"/>
    <s v="HYDRATIS B2B"/>
    <s v="VOIE COMMUNALE 4"/>
    <s v="CR?ANCEY"/>
    <n v="21"/>
    <s v="FR"/>
    <n v="21320"/>
    <n v="90.87"/>
    <n v="110.39"/>
    <n v="0"/>
    <n v="-69.16"/>
    <n v="132.11000000000001"/>
    <n v="6"/>
    <n v="94.6"/>
    <n v="94.6"/>
    <s v="H,ECK"/>
    <s v="PHARMACIE DES HALLES"/>
    <s v="PHARMACIE DES HALLES"/>
    <s v="57 AVENUE DE LA REPUBLIQUE"/>
    <s v="SAINT-DIDIER-AU-MONT-D'OR"/>
    <n v="69"/>
    <x v="0"/>
    <n v="6937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33:00"/>
    <n v="78.8"/>
    <n v="95.73"/>
    <n v="0"/>
    <n v="-59.97"/>
    <n v="114.56"/>
    <s v="EUR"/>
    <n v="1.153163127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0-06T00:00:00"/>
    <n v="46332"/>
    <x v="706"/>
    <m/>
    <s v="HYDRATIS B2B"/>
    <s v="HYDRATIS B2B"/>
    <s v="VOIE COMMUNALE 4"/>
    <s v="CR?ANCEY"/>
    <n v="21"/>
    <s v="FR"/>
    <n v="21320"/>
    <n v="69.88"/>
    <n v="8.2799999999999994"/>
    <n v="0"/>
    <n v="-53.18"/>
    <n v="24.98"/>
    <n v="5"/>
    <n v="64.459999999999994"/>
    <n v="64.459999999999994"/>
    <s v="P,HIE RAMEY"/>
    <s v="PHARMACIE HERMEL"/>
    <s v="PHARMACIE HERMEL"/>
    <s v="63 RUE RAMEY"/>
    <s v="PARIS 18"/>
    <n v="75"/>
    <x v="0"/>
    <n v="75018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6:39:00"/>
    <n v="60.6"/>
    <n v="7.18"/>
    <n v="0"/>
    <n v="-46.12"/>
    <n v="21.66"/>
    <s v="EUR"/>
    <n v="1.153163127"/>
    <s v="kg"/>
  </r>
  <r>
    <n v="31.689999999999998"/>
    <m/>
    <m/>
    <s v="entreprise"/>
    <s v="ST"/>
    <n v="200720433"/>
    <n v="202606"/>
    <s v="Express"/>
    <s v="UO"/>
    <s v="FedEx Priority"/>
    <s v="Bill_Sender_Prepaid"/>
    <n v="46148"/>
    <n v="46240"/>
    <x v="707"/>
    <m/>
    <s v="HYDRATIS B2B"/>
    <s v="HYDRATIS B2B"/>
    <s v="VOIE COMMUNALE 4"/>
    <s v="CR?ANCEY"/>
    <n v="21"/>
    <s v="FR"/>
    <n v="21320"/>
    <n v="153.97999999999999"/>
    <n v="118.57"/>
    <n v="0"/>
    <n v="-117.18"/>
    <n v="155.37"/>
    <n v="11"/>
    <n v="171.6"/>
    <n v="171.6"/>
    <s v="K,QRQ"/>
    <s v="PHARMACIE MANIN"/>
    <s v="PHARMACIE MANIN"/>
    <s v="150 RUE MANIN"/>
    <s v="PARIS 19"/>
    <n v="75"/>
    <x v="0"/>
    <n v="75019"/>
    <s v=" "/>
    <s v=" "/>
    <s v=" "/>
    <m/>
    <m/>
    <m/>
    <s v="N"/>
    <n v="15"/>
    <n v="30"/>
    <n v="40"/>
    <m/>
    <m/>
    <m/>
    <m/>
    <m/>
    <n v="0"/>
    <n v="0"/>
    <s v="EUR"/>
    <s v="06/15/2026"/>
    <x v="1"/>
    <m/>
    <s v="Domestic"/>
    <s v="Your Packaging"/>
    <d v="1899-12-30T13:22:00"/>
    <n v="132.6"/>
    <n v="102.11"/>
    <n v="0"/>
    <n v="-100.91"/>
    <n v="133.80000000000001"/>
    <s v="EUR"/>
    <n v="1.161210911"/>
    <s v="kg"/>
  </r>
  <r>
    <n v="9.1300000000000026"/>
    <m/>
    <m/>
    <s v="entreprise"/>
    <s v="ST"/>
    <n v="200720433"/>
    <n v="202606"/>
    <s v="Express"/>
    <s v="UO"/>
    <s v="FedEx Priority"/>
    <s v="Bill_Sender_Prepaid"/>
    <n v="46240"/>
    <n v="46271"/>
    <x v="708"/>
    <m/>
    <s v="HYDRATIS B2B"/>
    <s v="HYDRATIS B2B"/>
    <s v="VOIE COMMUNALE 4"/>
    <s v="CR?ANCEY"/>
    <n v="21"/>
    <s v="FR"/>
    <n v="21320"/>
    <n v="44.03"/>
    <n v="13.83"/>
    <n v="0"/>
    <n v="-33.51"/>
    <n v="24.36"/>
    <n v="2"/>
    <n v="30.8"/>
    <n v="30.8"/>
    <s v="P,HIE"/>
    <s v="PHARMACIE DE CHATEL"/>
    <s v="PHARMACIE DE CHATEL"/>
    <s v="84 RTE VONNES"/>
    <s v="CH?TEL"/>
    <n v="74"/>
    <x v="0"/>
    <n v="743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5:00"/>
    <n v="38.200000000000003"/>
    <n v="12"/>
    <n v="0"/>
    <n v="-29.07"/>
    <n v="21.13"/>
    <s v="EUR"/>
    <n v="1.1527377519999999"/>
    <s v="kg"/>
  </r>
  <r>
    <n v="11.14"/>
    <m/>
    <m/>
    <s v="entreprise"/>
    <s v="ST"/>
    <n v="200720433"/>
    <n v="202606"/>
    <s v="Express"/>
    <s v="UO"/>
    <s v="FedEx Priority"/>
    <s v="Bill_Sender_Prepaid"/>
    <d v="2026-09-06T00:00:00"/>
    <d v="2026-10-06T00:00:00"/>
    <x v="709"/>
    <m/>
    <s v="HYDRATIS B2B"/>
    <s v="HYDRATIS B2B"/>
    <s v="VOIE COMMUNALE 4"/>
    <s v="CR?ANCEY"/>
    <n v="21"/>
    <s v="FR"/>
    <n v="21320"/>
    <n v="53.71"/>
    <n v="6.37"/>
    <n v="0"/>
    <n v="-40.869999999999997"/>
    <n v="19.21"/>
    <n v="3"/>
    <n v="43.78"/>
    <n v="43.78"/>
    <s v="F,Amato"/>
    <s v="PHARMACIE DE VERNOUX"/>
    <s v="PHARMACIE DE VERNOUX"/>
    <s v="37 RUE SIMON VIALET"/>
    <s v="VERNOUX-EN-VIVARAIS"/>
    <n v="7"/>
    <x v="0"/>
    <n v="7240"/>
    <s v=" "/>
    <s v=" "/>
    <s v=" "/>
    <m/>
    <m/>
    <m/>
    <s v="N"/>
    <n v="30"/>
    <n v="32"/>
    <n v="41"/>
    <m/>
    <m/>
    <m/>
    <m/>
    <m/>
    <n v="0"/>
    <n v="0"/>
    <s v="EUR"/>
    <s v="06/15/2026"/>
    <x v="1"/>
    <m/>
    <s v="Domestic"/>
    <s v="Your Packaging"/>
    <d v="1899-12-30T11:40:00"/>
    <n v="46.6"/>
    <n v="5.53"/>
    <n v="0"/>
    <n v="-35.46"/>
    <n v="16.670000000000002"/>
    <s v="EUR"/>
    <n v="1.1526181719999999"/>
    <s v="kg"/>
  </r>
  <r>
    <n v="11.809999999999995"/>
    <m/>
    <m/>
    <s v="entreprise"/>
    <s v="ST"/>
    <n v="200720433"/>
    <n v="202606"/>
    <s v="Express"/>
    <s v="UO"/>
    <s v="FedEx Priority"/>
    <s v="Bill_Sender_Prepaid"/>
    <n v="46301"/>
    <n v="46332"/>
    <x v="710"/>
    <m/>
    <s v="HYDRATIS B2B"/>
    <s v="HYDRATIS B2B"/>
    <s v="VOIE COMMUNALE 4"/>
    <s v="CR?ANCEY"/>
    <n v="21"/>
    <s v="FR"/>
    <n v="21320"/>
    <n v="56.97"/>
    <n v="6.75"/>
    <n v="0"/>
    <n v="-43.35"/>
    <n v="20.36"/>
    <n v="4"/>
    <n v="48.4"/>
    <n v="48.4"/>
    <s v="D,Alexandra"/>
    <s v="PHARMACIE LAFAYETTE SAINT LOUIS"/>
    <s v="PHARMACIE LAFAYETTE SAINT LOUI"/>
    <s v="8 RUE GENERAL DE GAULLE"/>
    <s v="SETE"/>
    <n v="34"/>
    <x v="0"/>
    <n v="34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4:00"/>
    <n v="49.4"/>
    <n v="5.85"/>
    <n v="0"/>
    <n v="-37.590000000000003"/>
    <n v="17.66"/>
    <s v="EUR"/>
    <n v="1.153163127"/>
    <s v="kg"/>
  </r>
  <r>
    <n v="7.7900000000000027"/>
    <m/>
    <m/>
    <s v="entreprise"/>
    <s v="ST"/>
    <n v="200720433"/>
    <n v="202606"/>
    <s v="Express"/>
    <s v="UO"/>
    <s v="FedEx Priority"/>
    <s v="Bill_Sender_Prepaid"/>
    <d v="2026-05-06T00:00:00"/>
    <n v="46179"/>
    <x v="711"/>
    <m/>
    <s v="HYDRATIS B2B"/>
    <s v="HYDRATIS B2B"/>
    <s v="VOIE COMMUNALE 4"/>
    <s v="CR?ANCEY"/>
    <n v="21"/>
    <s v="FR"/>
    <n v="21320"/>
    <n v="37.86"/>
    <n v="4.4800000000000004"/>
    <n v="0"/>
    <n v="-28.81"/>
    <n v="13.53"/>
    <n v="1"/>
    <n v="22"/>
    <n v="22"/>
    <s v="R,EYBEROLLES"/>
    <s v="PARAPHARMACIE LECLERC CHRISLIS"/>
    <s v="PARAPHARMACIE LECLERC CHRISLIS"/>
    <s v="RN 151 LA CARTE"/>
    <s v="JARDRES"/>
    <n v="86"/>
    <x v="0"/>
    <n v="86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27:00"/>
    <n v="32.6"/>
    <n v="3.86"/>
    <n v="0"/>
    <n v="-24.81"/>
    <n v="11.65"/>
    <s v="EUR"/>
    <n v="1.161210911"/>
    <s v="kg"/>
  </r>
  <r>
    <n v="5.4499999999999993"/>
    <m/>
    <m/>
    <s v="entreprise"/>
    <s v="ST"/>
    <n v="200720433"/>
    <n v="202606"/>
    <s v="Express"/>
    <s v="UO"/>
    <s v="FedEx Priority"/>
    <s v="Bill_Sender_Prepaid"/>
    <n v="46332"/>
    <n v="46362"/>
    <x v="712"/>
    <m/>
    <s v="HYDRATIS B2B"/>
    <s v="HYDRATIS B2B"/>
    <s v="VOIE COMMUNALE 4"/>
    <s v="CR?ANCEY"/>
    <n v="21"/>
    <s v="FR"/>
    <n v="21320"/>
    <n v="26.33"/>
    <n v="3.12"/>
    <n v="0"/>
    <n v="-20.04"/>
    <n v="9.41"/>
    <n v="1"/>
    <n v="5.28"/>
    <n v="5.28"/>
    <s v="P,Pharmacie"/>
    <s v="PHARMACIE DE LA CROISEE"/>
    <s v="PHARMACIE DE LA CROISEE"/>
    <s v="16 AVENUE CHARLES COUYBA"/>
    <s v="ARC-LES-GRAY"/>
    <n v="70"/>
    <x v="0"/>
    <n v="70100"/>
    <s v=" "/>
    <s v=" "/>
    <s v=" "/>
    <m/>
    <m/>
    <m/>
    <s v="Y"/>
    <n v="20"/>
    <n v="20"/>
    <n v="30"/>
    <m/>
    <m/>
    <m/>
    <m/>
    <m/>
    <n v="0"/>
    <n v="0"/>
    <s v="EUR"/>
    <s v="06/22/2026"/>
    <x v="2"/>
    <m/>
    <s v="Domestic"/>
    <s v="Your Packaging"/>
    <d v="1899-12-30T09:20:00"/>
    <n v="22.8"/>
    <n v="2.7"/>
    <n v="0"/>
    <n v="-17.350000000000001"/>
    <n v="8.15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n v="46271"/>
    <n v="46332"/>
    <x v="713"/>
    <m/>
    <s v="HYDRATIS B2B"/>
    <s v="HYDRATIS B2B"/>
    <s v="VOIE COMMUNALE 4"/>
    <s v="CR?ANCEY"/>
    <n v="21"/>
    <s v="FR"/>
    <n v="21320"/>
    <n v="50.48"/>
    <n v="5.98"/>
    <n v="0"/>
    <n v="-38.42"/>
    <n v="18.05"/>
    <n v="3"/>
    <n v="38.94"/>
    <n v="38.94"/>
    <s v="S,MITH"/>
    <s v="PHARMACIE DU JARDIN ZEN"/>
    <s v="PHARMACIE DU JARDIN ZEN"/>
    <s v="493 RUE JEAN JAURES"/>
    <s v="CUINCY"/>
    <n v="59"/>
    <x v="0"/>
    <n v="59553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2:00"/>
    <n v="43.8"/>
    <n v="5.19"/>
    <n v="0"/>
    <n v="-33.33"/>
    <n v="15.66"/>
    <s v="EUR"/>
    <n v="1.1526181719999999"/>
    <s v="kg"/>
  </r>
  <r>
    <n v="15.82"/>
    <m/>
    <m/>
    <s v="entreprise"/>
    <s v="ST"/>
    <n v="200720433"/>
    <n v="202606"/>
    <s v="Express"/>
    <s v="UO"/>
    <s v="FedEx Priority"/>
    <s v="Bill_Sender_Prepaid"/>
    <n v="46301"/>
    <n v="46332"/>
    <x v="714"/>
    <m/>
    <s v="HYDRATIS B2B"/>
    <s v="HYDRATIS B2B"/>
    <s v="VOIE COMMUNALE 4"/>
    <s v="CR?ANCEY"/>
    <n v="21"/>
    <s v="FR"/>
    <n v="21320"/>
    <n v="76.34"/>
    <n v="108.67"/>
    <n v="0"/>
    <n v="-58.1"/>
    <n v="126.92"/>
    <n v="6"/>
    <n v="73.92"/>
    <n v="73.92"/>
    <s v="P,OISON"/>
    <s v="PHARMACIE DU COEUR DE VILLE"/>
    <s v="PHARMACIE DU COEUR DE VILLE"/>
    <s v="23 RUE JEAN JAURES"/>
    <s v="VERMELLES"/>
    <n v="62"/>
    <x v="0"/>
    <n v="629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49:00"/>
    <n v="66.2"/>
    <n v="94.24"/>
    <n v="0"/>
    <n v="-50.38"/>
    <n v="110.06"/>
    <s v="EUR"/>
    <n v="1.153163127"/>
    <s v="kg"/>
  </r>
  <r>
    <n v="7.120000000000001"/>
    <m/>
    <m/>
    <s v="entreprise"/>
    <s v="ST"/>
    <n v="200720433"/>
    <n v="202606"/>
    <s v="Express"/>
    <s v="UO"/>
    <s v="FedEx Priority"/>
    <s v="Bill_Sender_Prepaid"/>
    <n v="46059"/>
    <n v="46087"/>
    <x v="715"/>
    <m/>
    <s v="HYDRATIS B2B"/>
    <s v="HYDRATIS B2B"/>
    <s v="VOIE COMMUNALE 4"/>
    <s v="CR?ANCEY"/>
    <n v="21"/>
    <s v="FR"/>
    <n v="21320"/>
    <n v="34.76"/>
    <n v="4.13"/>
    <n v="0"/>
    <n v="-26.45"/>
    <n v="12.43"/>
    <n v="1"/>
    <n v="15.84"/>
    <n v="1.1000000000000001"/>
    <s v="A,Lle"/>
    <s v="INTERSPORT FAMECK"/>
    <s v="INTERSPORT FAMECK"/>
    <s v="FM SPORT SAS"/>
    <s v="FAMECK"/>
    <n v="57"/>
    <x v="0"/>
    <n v="57290"/>
    <s v=" "/>
    <s v=" "/>
    <s v=" "/>
    <m/>
    <m/>
    <m/>
    <s v="Y"/>
    <n v="30"/>
    <n v="30"/>
    <n v="40"/>
    <m/>
    <m/>
    <m/>
    <m/>
    <m/>
    <n v="0"/>
    <n v="0"/>
    <s v="EUR"/>
    <d v="2026-08-06T00:00:00"/>
    <x v="0"/>
    <m/>
    <s v="Domestic"/>
    <s v="Your Packaging"/>
    <d v="1899-12-30T12:51:00"/>
    <n v="29.8"/>
    <n v="3.54"/>
    <n v="0"/>
    <n v="-22.68"/>
    <n v="10.66"/>
    <s v="EUR"/>
    <n v="1.166343978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5-06T00:00:00"/>
    <n v="46240"/>
    <x v="716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6.96"/>
    <n v="36.96"/>
    <s v="P,HARMACIE"/>
    <s v="GRANDE PHARMACIE VIGNY MUSSET"/>
    <s v="GRANDE PHARMACIE VIGNY MUSSET"/>
    <s v="9 RUE ALFRED DE MUSSET"/>
    <s v="GRENOBLE"/>
    <n v="38"/>
    <x v="0"/>
    <n v="381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27:00"/>
    <n v="42.4"/>
    <n v="5.03"/>
    <n v="0"/>
    <n v="-32.270000000000003"/>
    <n v="15.16"/>
    <s v="EUR"/>
    <n v="1.161210911"/>
    <s v="kg"/>
  </r>
  <r>
    <n v="6.7899999999999991"/>
    <m/>
    <m/>
    <s v="entreprise"/>
    <s v="ST"/>
    <n v="200720433"/>
    <n v="202606"/>
    <s v="Express"/>
    <s v="UO"/>
    <s v="FedEx Priority"/>
    <s v="Bill_Sender_Prepaid"/>
    <n v="46148"/>
    <n v="46240"/>
    <x v="717"/>
    <m/>
    <s v="HYDRATIS B2B"/>
    <s v="HYDRATIS B2B"/>
    <s v="VOIE COMMUNALE 4"/>
    <s v="CR?ANCEY"/>
    <n v="21"/>
    <s v="FR"/>
    <n v="21320"/>
    <n v="32.979999999999997"/>
    <n v="3.9"/>
    <n v="0"/>
    <n v="-25.09"/>
    <n v="11.79"/>
    <n v="1"/>
    <n v="15.4"/>
    <n v="15.4"/>
    <s v="S,Durque"/>
    <s v="INTERSPORT MONTCEAU MINES 00078/000"/>
    <s v="INTERSPORT MONTCEAU LES MINES"/>
    <s v="HEXA 'SPORT"/>
    <s v="MONTCEAU-LES-MINES"/>
    <n v="71"/>
    <x v="0"/>
    <n v="71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5:00"/>
    <n v="28.4"/>
    <n v="3.36"/>
    <n v="0"/>
    <n v="-21.61"/>
    <n v="10.15"/>
    <s v="EUR"/>
    <n v="1.161210911"/>
    <s v="kg"/>
  </r>
  <r>
    <n v="6.7899999999999991"/>
    <m/>
    <m/>
    <s v="entreprise"/>
    <s v="ST"/>
    <n v="200720433"/>
    <n v="202606"/>
    <s v="Express"/>
    <s v="UO"/>
    <s v="FedEx Priority"/>
    <s v="Bill_Sender_Prepaid"/>
    <d v="2026-08-06T00:00:00"/>
    <d v="2026-09-06T00:00:00"/>
    <x v="718"/>
    <m/>
    <s v="HYDRATIS B2B"/>
    <s v="HYDRATIS B2B"/>
    <s v="VOIE COMMUNALE 4"/>
    <s v="CR?ANCEY"/>
    <n v="21"/>
    <s v="FR"/>
    <n v="21320"/>
    <n v="32.74"/>
    <n v="3.87"/>
    <n v="0"/>
    <n v="-24.91"/>
    <n v="11.7"/>
    <n v="2"/>
    <n v="14.52"/>
    <n v="14.52"/>
    <s v="F,RANCK"/>
    <s v="PARAPHARMACIE CARREFOUR ANNECY"/>
    <s v="PARAPHARMACIE CARREFOUR ANNECY"/>
    <s v="HYPERMARCHE RECEPTION"/>
    <s v="ANNECY"/>
    <n v="74"/>
    <x v="0"/>
    <n v="74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51:00"/>
    <n v="28.4"/>
    <n v="3.36"/>
    <n v="0"/>
    <n v="-21.61"/>
    <n v="10.15"/>
    <s v="EUR"/>
    <n v="1.152737751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5/2026"/>
    <s v="06/16/2026"/>
    <x v="719"/>
    <m/>
    <s v="HYDRATIS B2B"/>
    <s v="HYDRATIS B2B"/>
    <s v="VOIE COMMUNALE 4"/>
    <s v="CR?ANCEY"/>
    <n v="21"/>
    <s v="FR"/>
    <n v="21320"/>
    <n v="47.43"/>
    <n v="5.62"/>
    <n v="0"/>
    <n v="-36.090000000000003"/>
    <n v="16.96"/>
    <n v="2"/>
    <n v="34.54"/>
    <n v="34.54"/>
    <s v="L,EA"/>
    <s v="PHARMACIE DE THAON"/>
    <s v="PHARMACIE DE THAON"/>
    <s v="4 RUE DE BARBIERES"/>
    <s v="THAON"/>
    <n v="14"/>
    <x v="0"/>
    <n v="14610"/>
    <s v=" "/>
    <s v=" "/>
    <s v=" "/>
    <m/>
    <m/>
    <m/>
    <s v="N"/>
    <n v="27"/>
    <n v="31"/>
    <n v="40"/>
    <m/>
    <m/>
    <m/>
    <m/>
    <m/>
    <n v="0"/>
    <n v="0"/>
    <s v="EUR"/>
    <s v="06/22/2026"/>
    <x v="2"/>
    <m/>
    <s v="Domestic"/>
    <s v="Your Packaging"/>
    <d v="1899-12-30T11:50:00"/>
    <n v="41"/>
    <n v="4.8600000000000003"/>
    <n v="0"/>
    <n v="-31.2"/>
    <n v="14.66"/>
    <s v="EUR"/>
    <n v="1.1567915230000001"/>
    <s v="kg"/>
  </r>
  <r>
    <n v="13.14"/>
    <m/>
    <m/>
    <s v="entreprise"/>
    <s v="ST"/>
    <n v="200720433"/>
    <n v="202606"/>
    <s v="Express"/>
    <s v="UO"/>
    <s v="FedEx Priority"/>
    <s v="Bill_Sender_Prepaid"/>
    <n v="46271"/>
    <n v="46301"/>
    <x v="720"/>
    <m/>
    <s v="HYDRATIS B2B"/>
    <s v="HYDRATIS B2B"/>
    <s v="VOIE COMMUNALE 4"/>
    <s v="CR?ANCEY"/>
    <n v="21"/>
    <s v="FR"/>
    <n v="21320"/>
    <n v="63.39"/>
    <n v="7.52"/>
    <n v="0"/>
    <n v="-48.25"/>
    <n v="22.66"/>
    <n v="5"/>
    <n v="57.2"/>
    <n v="57.2"/>
    <s v="B,ICHON"/>
    <s v="PHARMACIE DES LOGES DE PARTHENAY"/>
    <s v="PHARMACIE DES LOGES DE PARTHEN"/>
    <s v="RUE LEONARD DE VINCI"/>
    <s v="PARTHENAY"/>
    <n v="79"/>
    <x v="0"/>
    <n v="79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2:00"/>
    <n v="55"/>
    <n v="6.52"/>
    <n v="0"/>
    <n v="-41.86"/>
    <n v="19.66"/>
    <s v="EUR"/>
    <n v="1.1526181719999999"/>
    <s v="kg"/>
  </r>
  <r>
    <n v="8.7999999999999972"/>
    <m/>
    <m/>
    <s v="entreprise"/>
    <s v="ST"/>
    <n v="200720433"/>
    <n v="202606"/>
    <s v="Express"/>
    <s v="UO"/>
    <s v="FedEx Priority"/>
    <s v="Bill_Sender_Prepaid"/>
    <s v="05/29/2026"/>
    <d v="2026-01-06T00:00:00"/>
    <x v="721"/>
    <m/>
    <s v="HYDRATIS B2B"/>
    <s v="HYDRATIS B2B"/>
    <s v="VOIE COMMUNALE 4"/>
    <s v="CR?ANCEY"/>
    <n v="21"/>
    <s v="FR"/>
    <n v="21320"/>
    <n v="42.83"/>
    <n v="4.5599999999999996"/>
    <n v="0"/>
    <n v="-32.58"/>
    <n v="14.8"/>
    <n v="2"/>
    <n v="28.6"/>
    <n v="4.4000000000000004"/>
    <s v="R,IOULPHQR"/>
    <s v="PHARMACIE TERME-RIOU - ROUIL"/>
    <s v="PHARMACIE TERME-RIOU - ROUIL"/>
    <s v="14 ROUTE DE LA CAVE"/>
    <s v="CALVISSON"/>
    <n v="30"/>
    <x v="0"/>
    <n v="3042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12:00"/>
    <n v="36.799999999999997"/>
    <n v="3.92"/>
    <n v="0"/>
    <n v="-28"/>
    <n v="12.72"/>
    <s v="EUR"/>
    <n v="1.163724384"/>
    <s v="kg"/>
  </r>
  <r>
    <n v="11.809999999999995"/>
    <m/>
    <m/>
    <s v="entreprise"/>
    <s v="ST"/>
    <n v="200720433"/>
    <n v="202606"/>
    <s v="Express"/>
    <s v="UO"/>
    <s v="FedEx Priority"/>
    <s v="Bill_Sender_Prepaid"/>
    <n v="46301"/>
    <n v="46332"/>
    <x v="722"/>
    <m/>
    <s v="HYDRATIS B2B"/>
    <s v="HYDRATIS B2B"/>
    <s v="VOIE COMMUNALE 4"/>
    <s v="CR?ANCEY"/>
    <n v="21"/>
    <s v="FR"/>
    <n v="21320"/>
    <n v="56.97"/>
    <n v="6.75"/>
    <n v="0"/>
    <n v="-43.35"/>
    <n v="20.36"/>
    <n v="5"/>
    <n v="47.52"/>
    <n v="47.52"/>
    <s v="P,HARMACIE MONTE"/>
    <s v="PHARMACIE MONTEUX"/>
    <s v="PHARMACIE MONTEUX"/>
    <s v="40 RUE DE BELLECHASSE"/>
    <s v="PARIS 07"/>
    <n v="75"/>
    <x v="0"/>
    <n v="75007"/>
    <s v=" "/>
    <s v=" "/>
    <s v=" "/>
    <m/>
    <m/>
    <m/>
    <s v="N"/>
    <n v="26"/>
    <n v="32"/>
    <n v="41"/>
    <m/>
    <m/>
    <m/>
    <m/>
    <m/>
    <n v="0"/>
    <n v="0"/>
    <s v="EUR"/>
    <s v="06/15/2026"/>
    <x v="1"/>
    <m/>
    <s v="Domestic"/>
    <s v="Your Packaging"/>
    <d v="1899-12-30T12:14:00"/>
    <n v="49.4"/>
    <n v="5.85"/>
    <n v="0"/>
    <n v="-37.590000000000003"/>
    <n v="17.66"/>
    <s v="EUR"/>
    <n v="1.153163127"/>
    <s v="kg"/>
  </r>
  <r>
    <n v="39.410000000000011"/>
    <m/>
    <m/>
    <s v="entreprise"/>
    <s v="ST"/>
    <n v="200720433"/>
    <n v="202606"/>
    <s v="Express"/>
    <s v="UO"/>
    <s v="FedEx Priority"/>
    <s v="Bill_Sender_Prepaid"/>
    <n v="46148"/>
    <n v="46240"/>
    <x v="723"/>
    <m/>
    <s v="HYDRATIS B2B"/>
    <s v="HYDRATIS B2B"/>
    <s v="VOIE COMMUNALE 4"/>
    <s v="CR?ANCEY"/>
    <n v="21"/>
    <s v="FR"/>
    <n v="21320"/>
    <n v="191.48"/>
    <n v="123.01"/>
    <n v="0"/>
    <n v="-145.72"/>
    <n v="168.77"/>
    <n v="14"/>
    <n v="211.42"/>
    <n v="211.42"/>
    <s v="M,ARIA"/>
    <s v="PHARMACIE DE L'ORATOIRE"/>
    <s v="PHARMACIE DE L'ORATOIRE"/>
    <s v="14 RUE HENRI MILLET"/>
    <s v="OUZOUER-SUR-LOIRE"/>
    <n v="45"/>
    <x v="0"/>
    <n v="45570"/>
    <s v=" "/>
    <s v=" "/>
    <s v=" "/>
    <m/>
    <m/>
    <m/>
    <s v="N"/>
    <n v="26"/>
    <n v="32"/>
    <n v="40"/>
    <m/>
    <m/>
    <m/>
    <m/>
    <m/>
    <n v="0"/>
    <n v="0"/>
    <s v="EUR"/>
    <s v="06/15/2026"/>
    <x v="1"/>
    <m/>
    <s v="Domestic"/>
    <s v="Your Packaging"/>
    <d v="1899-12-30T09:14:00"/>
    <n v="164.9"/>
    <n v="105.93"/>
    <n v="0"/>
    <n v="-125.49"/>
    <n v="145.34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148"/>
    <n v="46240"/>
    <x v="724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6.520000000000003"/>
    <n v="36.520000000000003"/>
    <s v="P,HC"/>
    <s v="PHARMACIE DE LA PLACE"/>
    <s v="PHARMACIE DE LA PLACE"/>
    <s v="6 PLACE EDOUARD SOLDANI"/>
    <s v="LES ARCS"/>
    <n v="83"/>
    <x v="0"/>
    <n v="83460"/>
    <s v=" "/>
    <s v=" "/>
    <s v=" "/>
    <m/>
    <m/>
    <m/>
    <s v="N"/>
    <n v="31"/>
    <n v="26"/>
    <n v="41"/>
    <m/>
    <m/>
    <m/>
    <m/>
    <m/>
    <n v="0"/>
    <n v="0"/>
    <s v="EUR"/>
    <s v="06/15/2026"/>
    <x v="1"/>
    <m/>
    <s v="Domestic"/>
    <s v="Your Packaging"/>
    <d v="1899-12-30T11:21:00"/>
    <n v="42.4"/>
    <n v="5.03"/>
    <n v="0"/>
    <n v="-32.270000000000003"/>
    <n v="15.16"/>
    <s v="EUR"/>
    <n v="1.161210911"/>
    <s v="kg"/>
  </r>
  <r>
    <n v="16.159999999999997"/>
    <m/>
    <m/>
    <s v="entreprise"/>
    <s v="ST"/>
    <n v="200720433"/>
    <n v="202606"/>
    <s v="Express"/>
    <s v="UO"/>
    <s v="FedEx Priority"/>
    <s v="Bill_Sender_Prepaid"/>
    <d v="2026-05-06T00:00:00"/>
    <d v="2026-08-06T00:00:00"/>
    <x v="725"/>
    <m/>
    <s v="HYDRATIS B2B"/>
    <s v="HYDRATIS B2B"/>
    <s v="VOIE COMMUNALE 4"/>
    <s v="CR?ANCEY"/>
    <n v="21"/>
    <s v="FR"/>
    <n v="21320"/>
    <n v="78.5"/>
    <n v="109.63"/>
    <n v="0"/>
    <n v="-59.73"/>
    <n v="128.4"/>
    <n v="6"/>
    <n v="77"/>
    <n v="77"/>
    <s v="C,L"/>
    <s v="INTERSPORT NIMES 00627/000"/>
    <s v="INTERSPORT NIMES 00627/000"/>
    <s v="CL SPORTS SAS"/>
    <s v="NIMES"/>
    <n v="30"/>
    <x v="0"/>
    <n v="309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9:00"/>
    <n v="67.599999999999994"/>
    <n v="94.41"/>
    <n v="0"/>
    <n v="-51.44"/>
    <n v="110.57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n v="46240"/>
    <n v="46271"/>
    <x v="726"/>
    <m/>
    <s v="HYDRATIS B2B"/>
    <s v="HYDRATIS B2B"/>
    <s v="VOIE COMMUNALE 4"/>
    <s v="CR?ANCEY"/>
    <n v="21"/>
    <s v="FR"/>
    <n v="21320"/>
    <n v="50.49"/>
    <n v="5.98"/>
    <n v="0"/>
    <n v="-38.42"/>
    <n v="18.05"/>
    <n v="3"/>
    <n v="38.5"/>
    <n v="38.5"/>
    <s v="H,AMON"/>
    <s v="PHARMACIE DU PORT"/>
    <s v="PHARMACIE DU PORT"/>
    <s v="138 BOULEVARD FERNAND MOUREAUX"/>
    <s v="TROUVILLE-SUR-MER"/>
    <n v="14"/>
    <x v="0"/>
    <n v="1436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12:00:00"/>
    <n v="43.8"/>
    <n v="5.19"/>
    <n v="0"/>
    <n v="-33.33"/>
    <n v="15.66"/>
    <s v="EUR"/>
    <n v="1.1527377519999999"/>
    <s v="kg"/>
  </r>
  <r>
    <n v="12.480000000000004"/>
    <m/>
    <m/>
    <s v="entreprise"/>
    <s v="ST"/>
    <n v="200720433"/>
    <n v="202606"/>
    <s v="Express"/>
    <s v="UO"/>
    <s v="FedEx Priority"/>
    <s v="Bill_Sender_Prepaid"/>
    <n v="46118"/>
    <n v="46148"/>
    <x v="727"/>
    <m/>
    <s v="HYDRATIS B2B"/>
    <s v="HYDRATIS B2B"/>
    <s v="VOIE COMMUNALE 4"/>
    <s v="CR?ANCEY"/>
    <n v="21"/>
    <s v="FR"/>
    <n v="21320"/>
    <n v="60.75"/>
    <n v="7.2"/>
    <n v="0"/>
    <n v="-46.23"/>
    <n v="21.73"/>
    <n v="3"/>
    <n v="52.36"/>
    <n v="52.36"/>
    <s v="L,ECLERC"/>
    <s v="INTERSPORT GRANVILLE 00365/000"/>
    <s v="INTERSPORT GRANVILLE 00365/000"/>
    <s v="GRANVILLE LOISIRS DIFFUSION"/>
    <s v="YQUELON"/>
    <n v="50"/>
    <x v="0"/>
    <n v="50400"/>
    <s v=" "/>
    <s v=" "/>
    <s v=" "/>
    <m/>
    <m/>
    <m/>
    <s v="N"/>
    <n v="4"/>
    <n v="74"/>
    <n v="115"/>
    <m/>
    <m/>
    <m/>
    <m/>
    <m/>
    <n v="0"/>
    <n v="0"/>
    <s v="EUR"/>
    <s v="06/15/2026"/>
    <x v="1"/>
    <m/>
    <s v="Domestic"/>
    <s v="Your Packaging"/>
    <d v="1899-12-30T09:17:00"/>
    <n v="52.2"/>
    <n v="6.19"/>
    <n v="0"/>
    <n v="-39.72"/>
    <n v="18.670000000000002"/>
    <s v="EUR"/>
    <n v="1.163778556"/>
    <s v="kg"/>
  </r>
  <r>
    <n v="7.7900000000000027"/>
    <m/>
    <m/>
    <s v="entreprise"/>
    <s v="ST"/>
    <n v="200720433"/>
    <n v="202606"/>
    <s v="Express"/>
    <s v="UO"/>
    <s v="FedEx Priority"/>
    <s v="Bill_Sender_Prepaid"/>
    <n v="46148"/>
    <n v="46179"/>
    <x v="728"/>
    <m/>
    <s v="HYDRATIS B2B"/>
    <s v="HYDRATIS B2B"/>
    <s v="VOIE COMMUNALE 4"/>
    <s v="CR?ANCEY"/>
    <n v="21"/>
    <s v="FR"/>
    <n v="21320"/>
    <n v="37.86"/>
    <n v="4.4800000000000004"/>
    <n v="0"/>
    <n v="-28.81"/>
    <n v="13.53"/>
    <n v="1"/>
    <n v="22"/>
    <n v="22"/>
    <s v="J,Ndo"/>
    <s v="PHARMACIE DU SOLEIL"/>
    <s v="PHARMACIE DU SOLEIL"/>
    <s v="4 RUE DU QUATRIEME ZOUAVE"/>
    <s v="SELESTAT"/>
    <n v="67"/>
    <x v="0"/>
    <n v="67600"/>
    <s v=" "/>
    <s v=" "/>
    <s v=" "/>
    <m/>
    <m/>
    <m/>
    <s v="N"/>
    <n v="30"/>
    <n v="38"/>
    <n v="32"/>
    <m/>
    <m/>
    <m/>
    <m/>
    <m/>
    <n v="0"/>
    <n v="0"/>
    <s v="EUR"/>
    <s v="06/15/2026"/>
    <x v="1"/>
    <m/>
    <s v="Domestic"/>
    <s v="Your Packaging"/>
    <d v="1899-12-30T09:17:00"/>
    <n v="32.6"/>
    <n v="3.86"/>
    <n v="0"/>
    <n v="-24.81"/>
    <n v="11.65"/>
    <s v="EUR"/>
    <n v="1.161210911"/>
    <s v="kg"/>
  </r>
  <r>
    <n v="7.7900000000000027"/>
    <m/>
    <m/>
    <s v="entreprise"/>
    <s v="ST"/>
    <n v="200720433"/>
    <n v="202606"/>
    <s v="Express"/>
    <s v="UO"/>
    <s v="FedEx Priority"/>
    <s v="Bill_Sender_Prepaid"/>
    <n v="46301"/>
    <n v="46332"/>
    <x v="729"/>
    <m/>
    <s v="HYDRATIS B2B"/>
    <s v="HYDRATIS B2B"/>
    <s v="VOIE COMMUNALE 4"/>
    <s v="CR?ANCEY"/>
    <n v="21"/>
    <s v="FR"/>
    <n v="21320"/>
    <n v="37.590000000000003"/>
    <n v="4.45"/>
    <n v="0"/>
    <n v="-28.61"/>
    <n v="13.43"/>
    <n v="2"/>
    <n v="21.78"/>
    <n v="21.78"/>
    <s v="P,AUL"/>
    <s v="SPORT 2000 L'ISLE JOURDAIN"/>
    <s v="SPORT 2000 L'ISLE JOURDAIN"/>
    <s v="8 RUE COLETTE BESSON"/>
    <s v="L'ISLE-JOURDAIN"/>
    <n v="32"/>
    <x v="0"/>
    <n v="32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0:00"/>
    <n v="32.6"/>
    <n v="3.86"/>
    <n v="0"/>
    <n v="-24.81"/>
    <n v="11.65"/>
    <s v="EUR"/>
    <n v="1.153163127"/>
    <s v="kg"/>
  </r>
  <r>
    <n v="11.14"/>
    <m/>
    <m/>
    <s v="entreprise"/>
    <s v="ST"/>
    <n v="200720433"/>
    <n v="202606"/>
    <s v="Express"/>
    <s v="UO"/>
    <s v="FedEx Priority"/>
    <s v="Bill_Sender_Prepaid"/>
    <n v="46271"/>
    <n v="46301"/>
    <x v="730"/>
    <m/>
    <s v="HYDRATIS B2B"/>
    <s v="HYDRATIS B2B"/>
    <s v="VOIE COMMUNALE 4"/>
    <s v="CR?ANCEY"/>
    <n v="21"/>
    <s v="FR"/>
    <n v="21320"/>
    <n v="53.71"/>
    <n v="6.37"/>
    <n v="0"/>
    <n v="-40.869999999999997"/>
    <n v="19.21"/>
    <n v="3"/>
    <n v="43.78"/>
    <n v="43.78"/>
    <s v="P,HARMA CITE"/>
    <s v="PHARMACIE DE LA CITE"/>
    <s v="PHARMACIE DE LA CITE"/>
    <s v="93 AV PIERRE MENDES"/>
    <s v="LAON"/>
    <n v="2"/>
    <x v="0"/>
    <n v="2000"/>
    <s v=" "/>
    <s v=" "/>
    <s v=" "/>
    <m/>
    <m/>
    <m/>
    <s v="N"/>
    <n v="15"/>
    <n v="30"/>
    <n v="40"/>
    <m/>
    <m/>
    <m/>
    <m/>
    <m/>
    <n v="0"/>
    <n v="0"/>
    <s v="EUR"/>
    <s v="06/15/2026"/>
    <x v="1"/>
    <m/>
    <s v="Domestic"/>
    <s v="Your Packaging"/>
    <d v="1899-12-30T08:59:00"/>
    <n v="46.6"/>
    <n v="5.53"/>
    <n v="0"/>
    <n v="-35.46"/>
    <n v="16.670000000000002"/>
    <s v="EUR"/>
    <n v="1.1526181719999999"/>
    <s v="kg"/>
  </r>
  <r>
    <n v="17.159999999999997"/>
    <m/>
    <m/>
    <s v="entreprise"/>
    <s v="ST"/>
    <n v="200720433"/>
    <n v="202606"/>
    <s v="Express"/>
    <s v="UO"/>
    <s v="FedEx Priority"/>
    <s v="Bill_Sender_Prepaid"/>
    <d v="2026-05-06T00:00:00"/>
    <n v="46179"/>
    <x v="731"/>
    <m/>
    <s v="HYDRATIS B2B"/>
    <s v="HYDRATIS B2B"/>
    <s v="VOIE COMMUNALE 4"/>
    <s v="CR?ANCEY"/>
    <n v="21"/>
    <s v="FR"/>
    <n v="21320"/>
    <n v="83.37"/>
    <n v="110.21"/>
    <n v="0"/>
    <n v="-63.45"/>
    <n v="130.13999999999999"/>
    <n v="6"/>
    <n v="83.6"/>
    <n v="83.6"/>
    <s v="D,UTE"/>
    <s v="PHARMACIE DE LA MOTTE"/>
    <s v="PHARMACIE DE LA MOTTE"/>
    <s v="550 BD JEAN MONNET"/>
    <s v="MAYENNE"/>
    <n v="53"/>
    <x v="0"/>
    <n v="53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8:00"/>
    <n v="71.8"/>
    <n v="94.91"/>
    <n v="0"/>
    <n v="-54.64"/>
    <n v="112.07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732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520000000000003"/>
    <n v="36.520000000000003"/>
    <s v="P,HI VERDIERE"/>
    <s v="PHARMACIE DE LA VERDIERE"/>
    <s v="PHARMACIE DE LA VERDIERE"/>
    <s v="40 AVENUE DE LA ROSE"/>
    <s v="MARSEILLE 13"/>
    <n v="13"/>
    <x v="0"/>
    <n v="13013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11:50:00"/>
    <n v="42.4"/>
    <n v="5.03"/>
    <n v="0"/>
    <n v="-32.270000000000003"/>
    <n v="15.16"/>
    <s v="EUR"/>
    <n v="1.1526181719999999"/>
    <s v="kg"/>
  </r>
  <r>
    <n v="22.849999999999994"/>
    <m/>
    <m/>
    <s v="entreprise"/>
    <s v="ST"/>
    <n v="200720433"/>
    <n v="202606"/>
    <s v="Express"/>
    <s v="UO"/>
    <s v="FedEx Priority"/>
    <s v="Bill_Sender_Prepaid"/>
    <n v="46301"/>
    <d v="2026-11-06T00:00:00"/>
    <x v="733"/>
    <m/>
    <s v="HYDRATIS B2B"/>
    <s v="HYDRATIS B2B"/>
    <s v="VOIE COMMUNALE 4"/>
    <s v="CR?ANCEY"/>
    <n v="21"/>
    <s v="FR"/>
    <n v="21320"/>
    <n v="110.24"/>
    <n v="112.7"/>
    <n v="0"/>
    <n v="-83.89"/>
    <n v="139.05000000000001"/>
    <n v="7"/>
    <n v="120.56"/>
    <n v="120.56"/>
    <s v="P,Piquet"/>
    <s v="GRANDE PHARMACIE SAINT-ETIENNE"/>
    <s v="GRANDE PHARMACIE SAINT-ETIENNE"/>
    <s v="12 PLACE DU CHAMP DE MARS"/>
    <s v="SAINT-VALLIER"/>
    <n v="26"/>
    <x v="0"/>
    <n v="26240"/>
    <s v=" "/>
    <s v=" "/>
    <s v=" "/>
    <m/>
    <m/>
    <m/>
    <s v="N"/>
    <n v="30"/>
    <n v="31"/>
    <n v="42"/>
    <m/>
    <m/>
    <m/>
    <m/>
    <m/>
    <n v="0"/>
    <n v="0"/>
    <s v="EUR"/>
    <s v="06/15/2026"/>
    <x v="1"/>
    <m/>
    <s v="Domestic"/>
    <s v="Your Packaging"/>
    <d v="1899-12-30T10:14:00"/>
    <n v="95.6"/>
    <n v="97.73"/>
    <n v="0"/>
    <n v="-72.75"/>
    <n v="120.58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118"/>
    <n v="46148"/>
    <x v="734"/>
    <m/>
    <s v="HYDRATIS B2B"/>
    <s v="HYDRATIS B2B"/>
    <s v="VOIE COMMUNALE 4"/>
    <s v="CR?ANCEY"/>
    <n v="21"/>
    <s v="FR"/>
    <n v="21320"/>
    <n v="49.34"/>
    <n v="5.85"/>
    <n v="0"/>
    <n v="-37.56"/>
    <n v="17.64"/>
    <n v="3"/>
    <n v="36.96"/>
    <n v="36.96"/>
    <s v="V,IGNALS"/>
    <s v="PHARMACIE DU PORTEAU"/>
    <s v="PHARMACIE DU PORTEAU"/>
    <s v="87 RUE TIRAQUEAU"/>
    <s v="FONTENAY-LE-COMTE"/>
    <n v="85"/>
    <x v="0"/>
    <n v="85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6:00"/>
    <n v="42.4"/>
    <n v="5.03"/>
    <n v="0"/>
    <n v="-32.270000000000003"/>
    <n v="15.16"/>
    <s v="EUR"/>
    <n v="1.163778556"/>
    <s v="kg"/>
  </r>
  <r>
    <n v="17.159999999999997"/>
    <m/>
    <m/>
    <s v="entreprise"/>
    <s v="ST"/>
    <n v="200720433"/>
    <n v="202606"/>
    <s v="Express"/>
    <s v="UO"/>
    <s v="FedEx Priority"/>
    <s v="Bill_Sender_Prepaid"/>
    <n v="46118"/>
    <n v="46148"/>
    <x v="735"/>
    <m/>
    <s v="HYDRATIS B2B"/>
    <s v="HYDRATIS B2B"/>
    <s v="VOIE COMMUNALE 4"/>
    <s v="CR?ANCEY"/>
    <n v="21"/>
    <s v="FR"/>
    <n v="21320"/>
    <n v="83.56"/>
    <n v="110.45"/>
    <n v="0"/>
    <n v="-63.59"/>
    <n v="130.41999999999999"/>
    <n v="6"/>
    <n v="83.6"/>
    <n v="83.6"/>
    <s v="C,LAIRE"/>
    <s v="NOUVELLE PHARMACIE DES ARENES"/>
    <s v="NOUVELLE PHARMACIE DES ARENES"/>
    <s v="20 AVENUE DE LA HOUNTETE"/>
    <s v="VIC-FEZENSAC"/>
    <n v="32"/>
    <x v="0"/>
    <n v="321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23:00"/>
    <n v="71.8"/>
    <n v="94.91"/>
    <n v="0"/>
    <n v="-54.64"/>
    <n v="112.07"/>
    <s v="EUR"/>
    <n v="1.163778556"/>
    <s v="kg"/>
  </r>
  <r>
    <n v="16.830000000000005"/>
    <m/>
    <m/>
    <s v="entreprise"/>
    <s v="ST"/>
    <n v="200720433"/>
    <n v="202606"/>
    <s v="Express"/>
    <s v="UO"/>
    <s v="FedEx Priority"/>
    <s v="Bill_Sender_Prepaid"/>
    <n v="46148"/>
    <n v="46240"/>
    <x v="736"/>
    <m/>
    <s v="HYDRATIS B2B"/>
    <s v="HYDRATIS B2B"/>
    <s v="VOIE COMMUNALE 4"/>
    <s v="CR?ANCEY"/>
    <n v="21"/>
    <s v="FR"/>
    <n v="21320"/>
    <n v="81.75"/>
    <n v="110.02"/>
    <n v="0"/>
    <n v="-62.21"/>
    <n v="129.57"/>
    <n v="6"/>
    <n v="81.400000000000006"/>
    <n v="81.400000000000006"/>
    <s v="I,NTERSPORT"/>
    <s v="INTERSPORT ALES 05017/000"/>
    <s v="INTERSPORT ALES 05017/000"/>
    <s v="CEVENNES SPORTS SAS"/>
    <s v="ALES"/>
    <n v="30"/>
    <x v="0"/>
    <n v="30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7:00"/>
    <n v="70.400000000000006"/>
    <n v="94.75"/>
    <n v="0"/>
    <n v="-53.57"/>
    <n v="111.58"/>
    <s v="EUR"/>
    <n v="1.161210911"/>
    <s v="kg"/>
  </r>
  <r>
    <n v="9.8000000000000007"/>
    <m/>
    <m/>
    <s v="entreprise"/>
    <s v="ST"/>
    <n v="200720433"/>
    <n v="202606"/>
    <s v="Express"/>
    <s v="UO"/>
    <s v="FedEx Priority"/>
    <s v="Bill_Sender_Prepaid"/>
    <n v="46148"/>
    <n v="46240"/>
    <x v="737"/>
    <m/>
    <s v="HYDRATIS B2B"/>
    <s v="HYDRATIS B2B"/>
    <s v="VOIE COMMUNALE 4"/>
    <s v="CR?ANCEY"/>
    <n v="21"/>
    <s v="FR"/>
    <n v="21320"/>
    <n v="47.61"/>
    <n v="5.64"/>
    <n v="0"/>
    <n v="-36.229999999999997"/>
    <n v="17.02"/>
    <n v="2"/>
    <n v="35.200000000000003"/>
    <n v="35.200000000000003"/>
    <s v="V,ALTER"/>
    <s v="PHARMACIE BERTHON CORTIJO"/>
    <s v="PHARMACIE BERTHON CORTIJO"/>
    <s v="15 ROUTE DE GERMIGNAN LD CHAGNEAU"/>
    <s v="SAINT-AUBIN-DE-MEDOC"/>
    <n v="33"/>
    <x v="0"/>
    <n v="33160"/>
    <s v=" "/>
    <s v=" "/>
    <s v=" "/>
    <m/>
    <m/>
    <m/>
    <s v="N"/>
    <n v="30"/>
    <n v="30"/>
    <n v="39"/>
    <m/>
    <m/>
    <m/>
    <m/>
    <m/>
    <n v="0"/>
    <n v="0"/>
    <s v="EUR"/>
    <s v="06/15/2026"/>
    <x v="1"/>
    <m/>
    <s v="Domestic"/>
    <s v="Your Packaging"/>
    <d v="1899-12-30T10:40:00"/>
    <n v="41"/>
    <n v="4.8600000000000003"/>
    <n v="0"/>
    <n v="-31.2"/>
    <n v="14.66"/>
    <s v="EUR"/>
    <n v="1.161210911"/>
    <s v="kg"/>
  </r>
  <r>
    <n v="11.14"/>
    <m/>
    <m/>
    <s v="entreprise"/>
    <s v="ST"/>
    <n v="200720433"/>
    <n v="202606"/>
    <s v="Express"/>
    <s v="UO"/>
    <s v="FedEx Priority"/>
    <s v="Bill_Sender_Prepaid"/>
    <n v="46148"/>
    <n v="46240"/>
    <x v="738"/>
    <m/>
    <s v="HYDRATIS B2B"/>
    <s v="HYDRATIS B2B"/>
    <s v="VOIE COMMUNALE 4"/>
    <s v="CR?ANCEY"/>
    <n v="21"/>
    <s v="FR"/>
    <n v="21320"/>
    <n v="54.11"/>
    <n v="6.42"/>
    <n v="0"/>
    <n v="-41.18"/>
    <n v="19.36"/>
    <n v="4"/>
    <n v="42.24"/>
    <n v="42.24"/>
    <s v="C,HEVALIER"/>
    <s v="INTERSPORT MOULINS 00593/000"/>
    <s v="INTERSPORT MOULINS 00593/000"/>
    <s v="SAS MOULINS SPORT"/>
    <s v="MOULINS"/>
    <n v="3"/>
    <x v="0"/>
    <n v="3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3:00"/>
    <n v="46.6"/>
    <n v="5.53"/>
    <n v="0"/>
    <n v="-35.46"/>
    <n v="16.670000000000002"/>
    <s v="EUR"/>
    <n v="1.161210911"/>
    <s v="kg"/>
  </r>
  <r>
    <n v="15.82"/>
    <m/>
    <m/>
    <s v="entreprise"/>
    <s v="ST"/>
    <n v="200720433"/>
    <n v="202606"/>
    <s v="Express"/>
    <s v="UO"/>
    <s v="FedEx Priority"/>
    <s v="Bill_Sender_Prepaid"/>
    <n v="46301"/>
    <n v="46332"/>
    <x v="739"/>
    <m/>
    <s v="HYDRATIS B2B"/>
    <s v="HYDRATIS B2B"/>
    <s v="VOIE COMMUNALE 4"/>
    <s v="CR?ANCEY"/>
    <n v="21"/>
    <s v="FR"/>
    <n v="21320"/>
    <n v="76.34"/>
    <n v="108.67"/>
    <n v="0"/>
    <n v="-58.1"/>
    <n v="126.92"/>
    <n v="6"/>
    <n v="74.36"/>
    <n v="74.36"/>
    <s v="A,GNES"/>
    <s v="PHARMACIE DU CLEUNAY"/>
    <s v="PHARMACIE DU CLEUNAY"/>
    <s v="CENTRE COMMERCIAL CLEUNAY"/>
    <s v="RENNES"/>
    <n v="35"/>
    <x v="0"/>
    <n v="35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36:00"/>
    <n v="66.2"/>
    <n v="94.24"/>
    <n v="0"/>
    <n v="-50.38"/>
    <n v="110.06"/>
    <s v="EUR"/>
    <n v="1.153163127"/>
    <s v="kg"/>
  </r>
  <r>
    <n v="11.809999999999995"/>
    <m/>
    <m/>
    <s v="entreprise"/>
    <s v="ST"/>
    <n v="200720433"/>
    <n v="202606"/>
    <s v="Express"/>
    <s v="UO"/>
    <s v="FedEx Priority"/>
    <s v="Bill_Sender_Prepaid"/>
    <n v="46118"/>
    <n v="46179"/>
    <x v="740"/>
    <m/>
    <s v="HYDRATIS B2B"/>
    <s v="HYDRATIS B2B"/>
    <s v="VOIE COMMUNALE 4"/>
    <s v="CR?ANCEY"/>
    <n v="21"/>
    <s v="FR"/>
    <n v="21320"/>
    <n v="57.49"/>
    <n v="6.81"/>
    <n v="0"/>
    <n v="-43.75"/>
    <n v="20.55"/>
    <n v="3"/>
    <n v="48.4"/>
    <n v="48.4"/>
    <s v="T,ADIC"/>
    <s v="PHARMACIE MERLE-TADIC"/>
    <s v="PHARMACIE MERLE-TADIC"/>
    <s v="CCIAL LECLERC KEREBARS"/>
    <s v="GUILERS"/>
    <n v="29"/>
    <x v="0"/>
    <n v="298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3:00"/>
    <n v="49.4"/>
    <n v="5.85"/>
    <n v="0"/>
    <n v="-37.590000000000003"/>
    <n v="17.66"/>
    <s v="EUR"/>
    <n v="1.163778556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741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7.4"/>
    <n v="37.4"/>
    <s v="P,Ph"/>
    <s v="PHARMACIE CANTONALE"/>
    <s v="PHARMACIE CANTONALE"/>
    <s v="23 RUE DU DOCTEUR DEUTSCH"/>
    <s v="SOULTZ SOUS FORETS"/>
    <n v="67"/>
    <x v="0"/>
    <n v="67250"/>
    <s v=" "/>
    <s v=" "/>
    <s v=" "/>
    <m/>
    <m/>
    <m/>
    <s v="N"/>
    <n v="27"/>
    <n v="41"/>
    <n v="32"/>
    <m/>
    <m/>
    <m/>
    <m/>
    <m/>
    <n v="0"/>
    <n v="0"/>
    <s v="EUR"/>
    <s v="06/15/2026"/>
    <x v="1"/>
    <m/>
    <s v="Domestic"/>
    <s v="Your Packaging"/>
    <d v="1899-12-30T11:42:00"/>
    <n v="42.4"/>
    <n v="5.03"/>
    <n v="0"/>
    <n v="-32.270000000000003"/>
    <n v="15.16"/>
    <s v="EUR"/>
    <n v="1.153163127"/>
    <s v="kg"/>
  </r>
  <r>
    <n v="14.480000000000004"/>
    <m/>
    <m/>
    <s v="entreprise"/>
    <s v="ST"/>
    <n v="200720433"/>
    <n v="202606"/>
    <s v="Express"/>
    <s v="UO"/>
    <s v="FedEx Priority"/>
    <s v="Bill_Sender_Prepaid"/>
    <n v="46271"/>
    <n v="46301"/>
    <x v="742"/>
    <m/>
    <s v="HYDRATIS B2B"/>
    <s v="HYDRATIS B2B"/>
    <s v="VOIE COMMUNALE 4"/>
    <s v="CR?ANCEY"/>
    <n v="21"/>
    <s v="FR"/>
    <n v="21320"/>
    <n v="69.849999999999994"/>
    <n v="107.86"/>
    <n v="0"/>
    <n v="-53.16"/>
    <n v="124.55"/>
    <n v="6"/>
    <n v="65.56"/>
    <n v="65.56"/>
    <s v="S,Rummens"/>
    <s v="PHARMACIE RUMMENS"/>
    <s v="PHARMACIE RUMMENS"/>
    <s v="4 RUE RICHEMONT"/>
    <s v="MUZILLAC"/>
    <n v="56"/>
    <x v="0"/>
    <n v="561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16:00"/>
    <n v="60.6"/>
    <n v="93.58"/>
    <n v="0"/>
    <n v="-46.12"/>
    <n v="108.06"/>
    <s v="EUR"/>
    <n v="1.1526181719999999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0-06T00:00:00"/>
    <d v="2026-11-06T00:00:00"/>
    <x v="743"/>
    <m/>
    <s v="HYDRATIS B2B"/>
    <s v="HYDRATIS B2B"/>
    <s v="VOIE COMMUNALE 4"/>
    <s v="CR?ANCEY"/>
    <n v="21"/>
    <s v="FR"/>
    <n v="21320"/>
    <n v="69.88"/>
    <n v="8.2799999999999994"/>
    <n v="0"/>
    <n v="-53.18"/>
    <n v="24.98"/>
    <n v="4"/>
    <n v="65.56"/>
    <n v="65.56"/>
    <s v="P,ETROUCKA"/>
    <s v="PHARMACIE SAINT JEAN"/>
    <s v="PHARMACIE SAINT JEAN"/>
    <s v="181 COURS DE LA MARNE"/>
    <s v="BORDEAUX"/>
    <n v="33"/>
    <x v="0"/>
    <n v="338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2:19:00"/>
    <n v="60.6"/>
    <n v="7.18"/>
    <n v="0"/>
    <n v="-46.12"/>
    <n v="21.66"/>
    <s v="EUR"/>
    <n v="1.153163127"/>
    <s v="kg"/>
  </r>
  <r>
    <n v="8.7999999999999972"/>
    <m/>
    <m/>
    <s v="entreprise"/>
    <s v="ST"/>
    <n v="200720433"/>
    <n v="202606"/>
    <s v="Express"/>
    <s v="UO"/>
    <s v="FedEx Priority"/>
    <s v="Bill_Sender_Prepaid"/>
    <d v="2026-10-06T00:00:00"/>
    <d v="2026-11-06T00:00:00"/>
    <x v="744"/>
    <m/>
    <s v="HYDRATIS B2B"/>
    <s v="HYDRATIS B2B"/>
    <s v="VOIE COMMUNALE 4"/>
    <s v="CR?ANCEY"/>
    <n v="21"/>
    <s v="FR"/>
    <n v="21320"/>
    <n v="42.44"/>
    <n v="5.03"/>
    <n v="0"/>
    <n v="-32.29"/>
    <n v="15.18"/>
    <n v="2"/>
    <n v="27.5"/>
    <n v="27.5"/>
    <s v="A,DAM"/>
    <s v="PARAPHARMACIE LECLERC ST LEONARD"/>
    <s v="PARAPHARMACIE LECLERC ST LEONA"/>
    <s v="2010 ROUTE DU HAVRE"/>
    <s v="SAINT-LEONARD"/>
    <n v="76"/>
    <x v="0"/>
    <n v="76400"/>
    <s v=" "/>
    <s v=" "/>
    <s v=" "/>
    <m/>
    <m/>
    <m/>
    <s v="N"/>
    <n v="30"/>
    <n v="20"/>
    <n v="21"/>
    <m/>
    <m/>
    <m/>
    <m/>
    <m/>
    <n v="0"/>
    <n v="0"/>
    <s v="EUR"/>
    <s v="06/15/2026"/>
    <x v="1"/>
    <m/>
    <s v="Domestic"/>
    <s v="Your Packaging"/>
    <d v="1899-12-30T10:44:00"/>
    <n v="36.799999999999997"/>
    <n v="4.3600000000000003"/>
    <n v="0"/>
    <n v="-28"/>
    <n v="13.16"/>
    <s v="EUR"/>
    <n v="1.153163127"/>
    <s v="kg"/>
  </r>
  <r>
    <n v="7.4600000000000009"/>
    <m/>
    <m/>
    <s v=""/>
    <s v="ST"/>
    <n v="200720433"/>
    <n v="202606"/>
    <s v="Express"/>
    <s v="UO"/>
    <s v="FedEx Priority"/>
    <s v="Bill_Recipient"/>
    <n v="46240"/>
    <d v="2026-09-06T00:00:00"/>
    <x v="745"/>
    <m/>
    <s v="SYLVAIN HENRY"/>
    <s v="FEDEX"/>
    <s v="RUE ARIANE II"/>
    <s v="MISEREY SALINES"/>
    <n v="25"/>
    <s v="FR"/>
    <n v="25480"/>
    <n v="35.97"/>
    <n v="4.2699999999999996"/>
    <n v="0"/>
    <n v="-27.37"/>
    <n v="12.86"/>
    <n v="1"/>
    <n v="19.8"/>
    <n v="19.8"/>
    <s v="L,A RUCHE"/>
    <s v="HYDRATIS B2B"/>
    <s v="HYDRATIS B2B"/>
    <s v="VOIE COMMUNALE 4"/>
    <s v="CR?ANCEY"/>
    <n v="21"/>
    <x v="0"/>
    <n v="21320"/>
    <s v="Return of AWB# 871965116307"/>
    <s v=" "/>
    <s v=" "/>
    <m/>
    <m/>
    <m/>
    <s v="N"/>
    <n v="30"/>
    <n v="32"/>
    <n v="39"/>
    <m/>
    <m/>
    <m/>
    <m/>
    <m/>
    <n v="0"/>
    <n v="1"/>
    <s v="EUR"/>
    <s v="06/15/2026"/>
    <x v="1"/>
    <m/>
    <s v="Domestic"/>
    <s v="Your Packaging"/>
    <d v="1899-12-30T13:20:00"/>
    <n v="31.2"/>
    <n v="3.7"/>
    <n v="0"/>
    <n v="-23.74"/>
    <n v="11.16"/>
    <s v="EUR"/>
    <n v="1.1527377519999999"/>
    <s v="kg"/>
  </r>
  <r>
    <n v="5.1099999999999994"/>
    <m/>
    <m/>
    <s v="entreprise"/>
    <s v="ST"/>
    <n v="200720433"/>
    <n v="202606"/>
    <s v="Express"/>
    <s v="UO"/>
    <s v="FedEx Priority"/>
    <s v="Bill_Sender_Prepaid"/>
    <n v="46148"/>
    <n v="46240"/>
    <x v="746"/>
    <m/>
    <s v="HYDRATIS B2B"/>
    <s v="HYDRATIS B2B"/>
    <s v="VOIE COMMUNALE 4"/>
    <s v="CR?ANCEY"/>
    <n v="21"/>
    <s v="FR"/>
    <n v="21320"/>
    <n v="24.85"/>
    <n v="2.94"/>
    <n v="0"/>
    <n v="-18.920000000000002"/>
    <n v="8.8699999999999992"/>
    <n v="1"/>
    <n v="4.4000000000000004"/>
    <n v="4.4000000000000004"/>
    <s v="P,Pharmacie"/>
    <s v="PHARMACIE DU PLATEAU"/>
    <s v="PHARMACIE DU PLATEAU"/>
    <s v="5 PLACE DU DOCT BERTHET"/>
    <s v="LA CELLE-SAINT-CLOUD"/>
    <n v="78"/>
    <x v="0"/>
    <n v="781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6:00"/>
    <n v="21.4"/>
    <n v="2.5299999999999998"/>
    <n v="0"/>
    <n v="-16.29"/>
    <n v="7.64"/>
    <s v="EUR"/>
    <n v="1.161210911"/>
    <s v="kg"/>
  </r>
  <r>
    <n v="10.800000000000004"/>
    <m/>
    <m/>
    <s v="entreprise"/>
    <s v="ST"/>
    <n v="200720433"/>
    <n v="202606"/>
    <s v="Express"/>
    <s v="UO"/>
    <s v="FedEx Priority"/>
    <s v="Bill_Sender_Prepaid"/>
    <n v="46332"/>
    <n v="46362"/>
    <x v="747"/>
    <m/>
    <s v="CLARA LALOY"/>
    <s v="LA RUCHE LOGISTIQUE"/>
    <s v="VOIE COMMUNALE 4"/>
    <s v="CREANCEY"/>
    <n v="21"/>
    <s v="FR"/>
    <n v="21320"/>
    <n v="52.2"/>
    <n v="6.18"/>
    <n v="0"/>
    <n v="-39.729999999999997"/>
    <n v="18.649999999999999"/>
    <n v="3"/>
    <n v="41.36"/>
    <n v="41.36"/>
    <s v="P,HARMACIE FAUBO"/>
    <s v="PHARMACIE FAUBOURG MONTMARTRE"/>
    <s v=" "/>
    <s v="32 RUE DU FAUBOURG MONTMARTRE"/>
    <s v="PARIS"/>
    <n v="75"/>
    <x v="0"/>
    <n v="75009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d v="1899-12-30T10:44:00"/>
    <n v="45.2"/>
    <n v="5.35"/>
    <n v="0"/>
    <n v="-34.4"/>
    <n v="16.149999999999999"/>
    <s v="EUR"/>
    <n v="1.1549344580000001"/>
    <s v="kg"/>
  </r>
  <r>
    <n v="10.800000000000004"/>
    <m/>
    <m/>
    <s v="entreprise"/>
    <s v="ST"/>
    <n v="200720433"/>
    <n v="202606"/>
    <s v="Express"/>
    <s v="UO"/>
    <s v="FedEx Priority"/>
    <s v="Bill_Sender_Prepaid"/>
    <n v="46301"/>
    <n v="46332"/>
    <x v="748"/>
    <m/>
    <s v="HYDRATIS B2B"/>
    <s v="HYDRATIS B2B"/>
    <s v="VOIE COMMUNALE 4"/>
    <s v="CR?ANCEY"/>
    <n v="21"/>
    <s v="FR"/>
    <n v="21320"/>
    <n v="52.12"/>
    <n v="6.17"/>
    <n v="0"/>
    <n v="-39.67"/>
    <n v="18.62"/>
    <n v="3"/>
    <n v="40.479999999999997"/>
    <n v="40.479999999999997"/>
    <s v="D,UCOUT"/>
    <s v="PHARMACIE DUCOUT LARTIGUE"/>
    <s v="PHARMACIE DUCOUT LARTIGUE"/>
    <s v="2 AVENUE DU GRAOUX"/>
    <s v="BELIN-BELIET"/>
    <n v="33"/>
    <x v="0"/>
    <n v="3383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0:05:00"/>
    <n v="45.2"/>
    <n v="5.35"/>
    <n v="0"/>
    <n v="-34.4"/>
    <n v="16.149999999999999"/>
    <s v="EUR"/>
    <n v="1.153163127"/>
    <s v="kg"/>
  </r>
  <r>
    <n v="23.849999999999994"/>
    <m/>
    <m/>
    <s v="entreprise"/>
    <s v="ST"/>
    <n v="200720433"/>
    <n v="202606"/>
    <s v="Express"/>
    <s v="UO"/>
    <s v="FedEx Priority"/>
    <s v="Bill_Sender_Prepaid"/>
    <n v="46271"/>
    <n v="46301"/>
    <x v="749"/>
    <m/>
    <s v="HYDRATIS B2B"/>
    <s v="HYDRATIS B2B"/>
    <s v="VOIE COMMUNALE 4"/>
    <s v="CR?ANCEY"/>
    <n v="21"/>
    <s v="FR"/>
    <n v="21320"/>
    <n v="115.03"/>
    <n v="113.22"/>
    <n v="0"/>
    <n v="-87.54"/>
    <n v="140.71"/>
    <n v="9"/>
    <n v="125.84"/>
    <n v="125.84"/>
    <s v="O,&gt;G PH JASS"/>
    <s v="PHARMACIE JASSANAISE"/>
    <s v="PHARMACIE JASSANAISE"/>
    <s v="AVENUE JEAN MONNET"/>
    <s v="JASSANS-RIOTTIER"/>
    <n v="1"/>
    <x v="0"/>
    <n v="1480"/>
    <s v=" "/>
    <s v=" "/>
    <s v=" "/>
    <m/>
    <m/>
    <m/>
    <s v="N"/>
    <n v="4"/>
    <n v="74"/>
    <n v="115"/>
    <m/>
    <m/>
    <m/>
    <m/>
    <m/>
    <n v="0"/>
    <n v="0"/>
    <s v="EUR"/>
    <s v="06/15/2026"/>
    <x v="1"/>
    <m/>
    <s v="Domestic"/>
    <s v="Your Packaging"/>
    <d v="1899-12-30T11:27:00"/>
    <n v="99.8"/>
    <n v="98.23"/>
    <n v="0"/>
    <n v="-75.95"/>
    <n v="122.08"/>
    <s v="EUR"/>
    <n v="1.1526181719999999"/>
    <s v="kg"/>
  </r>
  <r>
    <n v="8.4599999999999973"/>
    <m/>
    <m/>
    <s v="entreprise"/>
    <s v="ST"/>
    <n v="200720433"/>
    <n v="202606"/>
    <s v="Express"/>
    <s v="UO"/>
    <s v="FedEx Priority"/>
    <s v="Bill_Sender_Prepaid"/>
    <n v="46148"/>
    <d v="2026-08-06T00:00:00"/>
    <x v="750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P,Phare"/>
    <s v="PHARMACIE DES DAMIERS"/>
    <s v="PHARMACIE DES DAMIERS"/>
    <s v="30 GALERIES DES DAMIERS"/>
    <s v="COURBEVOIE"/>
    <n v="92"/>
    <x v="0"/>
    <n v="92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3:00:00"/>
    <n v="35.4"/>
    <n v="4.2"/>
    <n v="0"/>
    <n v="-26.94"/>
    <n v="12.66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5-06T00:00:00"/>
    <d v="2026-06-06T00:00:00"/>
    <x v="751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F,AVREAU"/>
    <s v="PHARMACIE FAVREAU LACHETEAU"/>
    <s v="PHARMACIE FAVREAU LACHETEAU"/>
    <s v="3 RUE DES CHAMPS GODIN"/>
    <s v="SAINT-LAURENT-NOUAN"/>
    <n v="41"/>
    <x v="0"/>
    <n v="412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7:34:00"/>
    <n v="35.4"/>
    <n v="4.2"/>
    <n v="0"/>
    <n v="-26.94"/>
    <n v="12.66"/>
    <s v="EUR"/>
    <n v="1.161210911"/>
    <s v="kg"/>
  </r>
  <r>
    <n v="8.7999999999999972"/>
    <m/>
    <m/>
    <s v="entreprise"/>
    <s v="ST"/>
    <n v="200720433"/>
    <n v="202606"/>
    <s v="Express"/>
    <s v="UO"/>
    <s v="FedEx Priority"/>
    <s v="Bill_Sender_Prepaid"/>
    <n v="46301"/>
    <n v="46332"/>
    <x v="752"/>
    <m/>
    <s v="HYDRATIS B2B"/>
    <s v="HYDRATIS B2B"/>
    <s v="VOIE COMMUNALE 4"/>
    <s v="CR?ANCEY"/>
    <n v="21"/>
    <s v="FR"/>
    <n v="21320"/>
    <n v="42.44"/>
    <n v="5.03"/>
    <n v="0"/>
    <n v="-32.29"/>
    <n v="15.18"/>
    <n v="3"/>
    <n v="26.84"/>
    <n v="26.84"/>
    <s v="H,Benedict"/>
    <s v="PHARMACIE HAMEAU"/>
    <s v="PHARMACIE HAMEAU"/>
    <s v="4 RUE JEAN MACE"/>
    <s v="SAINT CYR L'ECOLE"/>
    <n v="78"/>
    <x v="0"/>
    <n v="782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58:00"/>
    <n v="36.799999999999997"/>
    <n v="4.3600000000000003"/>
    <n v="0"/>
    <n v="-28"/>
    <n v="13.16"/>
    <s v="EUR"/>
    <n v="1.153163127"/>
    <s v="kg"/>
  </r>
  <r>
    <n v="14.82"/>
    <m/>
    <m/>
    <s v="entreprise"/>
    <s v="ST"/>
    <n v="200720433"/>
    <n v="202606"/>
    <s v="Express"/>
    <s v="UO"/>
    <s v="FedEx Priority"/>
    <s v="Bill_Sender_Prepaid"/>
    <n v="46240"/>
    <n v="46271"/>
    <x v="753"/>
    <m/>
    <s v="HYDRATIS B2B"/>
    <s v="HYDRATIS B2B"/>
    <s v="VOIE COMMUNALE 4"/>
    <s v="CR?ANCEY"/>
    <n v="21"/>
    <s v="FR"/>
    <n v="21320"/>
    <n v="71.47"/>
    <n v="8.4600000000000009"/>
    <n v="0"/>
    <n v="-54.39"/>
    <n v="25.54"/>
    <n v="4"/>
    <n v="67.760000000000005"/>
    <n v="67.760000000000005"/>
    <s v="A,UGUSYE"/>
    <s v="PHARMACIE AUGUSTE"/>
    <s v="PHARMACIE AUGUSTE"/>
    <s v="18 RUE D'AMBONNAY"/>
    <s v="BOUZY"/>
    <n v="51"/>
    <x v="0"/>
    <n v="51150"/>
    <s v=" "/>
    <s v=" "/>
    <s v=" "/>
    <m/>
    <m/>
    <m/>
    <s v="N"/>
    <n v="27"/>
    <n v="31"/>
    <n v="43"/>
    <m/>
    <m/>
    <m/>
    <m/>
    <m/>
    <n v="0"/>
    <n v="0"/>
    <s v="EUR"/>
    <s v="06/15/2026"/>
    <x v="1"/>
    <m/>
    <s v="Domestic"/>
    <s v="Your Packaging"/>
    <d v="1899-12-30T11:51:00"/>
    <n v="62"/>
    <n v="7.34"/>
    <n v="0"/>
    <n v="-47.18"/>
    <n v="22.16"/>
    <s v="EUR"/>
    <n v="1.1527377519999999"/>
    <s v="kg"/>
  </r>
  <r>
    <n v="8.7999999999999972"/>
    <m/>
    <m/>
    <s v="entreprise"/>
    <s v="ST"/>
    <n v="200720433"/>
    <n v="202606"/>
    <s v="Express"/>
    <s v="UO"/>
    <s v="FedEx Priority"/>
    <s v="Bill_Sender_Prepaid"/>
    <n v="46148"/>
    <n v="46240"/>
    <x v="754"/>
    <m/>
    <s v="HYDRATIS B2B"/>
    <s v="HYDRATIS B2B"/>
    <s v="VOIE COMMUNALE 4"/>
    <s v="CR?ANCEY"/>
    <n v="21"/>
    <s v="FR"/>
    <n v="21320"/>
    <n v="42.73"/>
    <n v="5.0599999999999996"/>
    <n v="0"/>
    <n v="-32.51"/>
    <n v="15.28"/>
    <n v="2"/>
    <n v="28.6"/>
    <n v="28.6"/>
    <s v="A,XELLE"/>
    <s v="INTERSPORT ST MARCEL 00881/000"/>
    <s v="INTERSPORT ST MARCEL 00881/000"/>
    <s v="M'SPORTS"/>
    <s v="SAINT-MARCEL"/>
    <n v="27"/>
    <x v="0"/>
    <n v="279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8:00"/>
    <n v="36.799999999999997"/>
    <n v="4.3600000000000003"/>
    <n v="0"/>
    <n v="-28"/>
    <n v="13.16"/>
    <s v="EUR"/>
    <n v="1.161210911"/>
    <s v="kg"/>
  </r>
  <r>
    <n v="13.80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755"/>
    <m/>
    <s v="HYDRATIS B2B"/>
    <s v="HYDRATIS B2B"/>
    <s v="VOIE COMMUNALE 4"/>
    <s v="CR?ANCEY"/>
    <n v="21"/>
    <s v="FR"/>
    <n v="21320"/>
    <n v="66.650000000000006"/>
    <n v="7.89"/>
    <n v="0"/>
    <n v="-50.73"/>
    <n v="23.81"/>
    <n v="3"/>
    <n v="61.6"/>
    <n v="61.6"/>
    <s v="M,URY"/>
    <s v="PHARMACIE DE PEN AR RU"/>
    <s v="PHARMACIE DE PEN AR RU"/>
    <s v="1 RUE DES FRERES LAGADEC"/>
    <s v="LANNION"/>
    <n v="22"/>
    <x v="0"/>
    <n v="22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0:00"/>
    <n v="57.8"/>
    <n v="6.84"/>
    <n v="0"/>
    <n v="-43.99"/>
    <n v="20.65"/>
    <s v="EUR"/>
    <n v="1.153163127"/>
    <s v="kg"/>
  </r>
  <r>
    <n v="14.82"/>
    <m/>
    <m/>
    <s v="entreprise"/>
    <s v="ST"/>
    <n v="200720433"/>
    <n v="202606"/>
    <s v="Express"/>
    <s v="UO"/>
    <s v="FedEx Priority"/>
    <s v="Bill_Sender_Prepaid"/>
    <n v="46332"/>
    <s v="06/15/2026"/>
    <x v="756"/>
    <m/>
    <s v="HYDRATIS B2B"/>
    <s v="HYDRATIS B2B"/>
    <s v="VOIE COMMUNALE 4"/>
    <s v="CR?ANCEY"/>
    <n v="21"/>
    <s v="FR"/>
    <n v="21320"/>
    <n v="71.61"/>
    <n v="108.26"/>
    <n v="0"/>
    <n v="-54.49"/>
    <n v="125.38"/>
    <n v="6"/>
    <n v="66.44"/>
    <n v="66.44"/>
    <s v="Q,Accueil"/>
    <s v="GRANDE PHARMACIE DE L'HORLOGE"/>
    <s v="GRANDE PHARMACIE DE L'HORLOGE"/>
    <s v="98 BLD DE CESSOLE"/>
    <s v="NICE"/>
    <n v="6"/>
    <x v="0"/>
    <n v="6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2:11:00"/>
    <n v="62"/>
    <n v="93.74"/>
    <n v="0"/>
    <n v="-47.18"/>
    <n v="108.56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757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J,ALOUSTRE"/>
    <s v="PHARMACIE DE LA JALOUSTRE"/>
    <s v="PHARMACIE DE LA JALOUSTRE"/>
    <s v="31 BOULEVARD DE RUERE"/>
    <s v="USSEL"/>
    <n v="19"/>
    <x v="0"/>
    <n v="19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1:00"/>
    <n v="39.6"/>
    <n v="4.6900000000000004"/>
    <n v="0"/>
    <n v="-30.14"/>
    <n v="14.15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5-06T00:00:00"/>
    <n v="46240"/>
    <x v="758"/>
    <m/>
    <s v="HYDRATIS B2B"/>
    <s v="HYDRATIS B2B"/>
    <s v="VOIE COMMUNALE 4"/>
    <s v="CR?ANCEY"/>
    <n v="21"/>
    <s v="FR"/>
    <n v="21320"/>
    <n v="45.98"/>
    <n v="5.45"/>
    <n v="0"/>
    <n v="-35"/>
    <n v="16.43"/>
    <n v="3"/>
    <n v="32.340000000000003"/>
    <n v="32.340000000000003"/>
    <s v="M,ARIE"/>
    <s v="PHARMACIE DU PARC"/>
    <s v="PHARMACIE DU PARC"/>
    <s v="1 RUE THIERS"/>
    <s v="VILLENAVE-D'ORNON"/>
    <n v="33"/>
    <x v="0"/>
    <n v="33140"/>
    <s v=" "/>
    <s v=" "/>
    <s v=" "/>
    <m/>
    <m/>
    <m/>
    <s v="N"/>
    <n v="20"/>
    <n v="40"/>
    <n v="59"/>
    <m/>
    <m/>
    <m/>
    <m/>
    <m/>
    <n v="0"/>
    <n v="0"/>
    <s v="EUR"/>
    <s v="06/15/2026"/>
    <x v="1"/>
    <m/>
    <s v="Domestic"/>
    <s v="Your Packaging"/>
    <d v="1899-12-30T11:33:00"/>
    <n v="39.6"/>
    <n v="4.6900000000000004"/>
    <n v="0"/>
    <n v="-30.14"/>
    <n v="14.15"/>
    <s v="EUR"/>
    <n v="1.161210911"/>
    <s v="kg"/>
  </r>
  <r>
    <n v="18.829999999999998"/>
    <m/>
    <m/>
    <s v="entreprise"/>
    <s v="ST"/>
    <n v="200720433"/>
    <n v="202606"/>
    <s v="Express"/>
    <s v="UO"/>
    <s v="FedEx Priority"/>
    <s v="Bill_Sender_Prepaid"/>
    <d v="2026-09-06T00:00:00"/>
    <n v="46301"/>
    <x v="759"/>
    <m/>
    <s v="HYDRATIS B2B"/>
    <s v="HYDRATIS B2B"/>
    <s v="VOIE COMMUNALE 4"/>
    <s v="CR?ANCEY"/>
    <n v="21"/>
    <s v="FR"/>
    <n v="21320"/>
    <n v="90.83"/>
    <n v="110.34"/>
    <n v="0"/>
    <n v="-69.12"/>
    <n v="132.04"/>
    <n v="7"/>
    <n v="93.72"/>
    <n v="93.72"/>
    <s v="S,IA"/>
    <s v="PHARMACIE DES POMMARIES"/>
    <s v="PHARMACIE DES POMMARIES"/>
    <s v="1 RUE DES ECOLES"/>
    <s v="ANNECY"/>
    <n v="74"/>
    <x v="0"/>
    <n v="749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7:00"/>
    <n v="78.8"/>
    <n v="95.73"/>
    <n v="0"/>
    <n v="-59.97"/>
    <n v="114.56"/>
    <s v="EUR"/>
    <n v="1.1526181719999999"/>
    <s v="kg"/>
  </r>
  <r>
    <n v="13.479999999999997"/>
    <m/>
    <m/>
    <s v="entreprise"/>
    <s v="ST"/>
    <n v="200720433"/>
    <n v="202606"/>
    <s v="Express"/>
    <s v="UO"/>
    <s v="FedEx Priority"/>
    <s v="Bill_Sender_Prepaid"/>
    <n v="46240"/>
    <n v="46271"/>
    <x v="760"/>
    <m/>
    <s v="HYDRATIS B2B"/>
    <s v="HYDRATIS B2B"/>
    <s v="VOIE COMMUNALE 4"/>
    <s v="CR?ANCEY"/>
    <n v="21"/>
    <s v="FR"/>
    <n v="21320"/>
    <n v="65.010000000000005"/>
    <n v="7.7"/>
    <n v="0"/>
    <n v="-49.48"/>
    <n v="23.24"/>
    <n v="4"/>
    <n v="59.4"/>
    <n v="59.4"/>
    <s v="B,ENABID"/>
    <s v="PHARMACIE BENABID"/>
    <s v="PHARMACIE BENABID"/>
    <s v="1 PLACE LAENNEC"/>
    <s v="LES EPESSES"/>
    <n v="85"/>
    <x v="0"/>
    <n v="855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3:00"/>
    <n v="56.4"/>
    <n v="6.68"/>
    <n v="0"/>
    <n v="-42.92"/>
    <n v="20.16"/>
    <s v="EUR"/>
    <n v="1.1527377519999999"/>
    <s v="kg"/>
  </r>
  <r>
    <n v="12.14"/>
    <m/>
    <m/>
    <s v="entreprise"/>
    <s v="ST"/>
    <n v="200720433"/>
    <n v="202606"/>
    <s v="Express"/>
    <s v="UO"/>
    <s v="FedEx Priority"/>
    <s v="Bill_Sender_Prepaid"/>
    <n v="46240"/>
    <n v="46271"/>
    <x v="761"/>
    <m/>
    <s v="HYDRATIS B2B"/>
    <s v="HYDRATIS B2B"/>
    <s v="VOIE COMMUNALE 4"/>
    <s v="CR?ANCEY"/>
    <n v="21"/>
    <s v="FR"/>
    <n v="21320"/>
    <n v="58.56"/>
    <n v="6.94"/>
    <n v="0"/>
    <n v="-44.56"/>
    <n v="20.93"/>
    <n v="3"/>
    <n v="50.6"/>
    <n v="50.6"/>
    <s v="G,HVB"/>
    <s v="LA PHARMACIE DU GEANT"/>
    <s v="LA PHARMACIE DU GEANT"/>
    <s v="ROUTE DE DORTAN"/>
    <s v="ARBENT"/>
    <n v="1"/>
    <x v="0"/>
    <n v="1100"/>
    <s v=" "/>
    <s v=" "/>
    <s v=" "/>
    <m/>
    <m/>
    <m/>
    <s v="N"/>
    <n v="26"/>
    <n v="32"/>
    <n v="40"/>
    <m/>
    <m/>
    <m/>
    <m/>
    <m/>
    <n v="0"/>
    <n v="0"/>
    <s v="EUR"/>
    <s v="06/15/2026"/>
    <x v="1"/>
    <m/>
    <s v="Domestic"/>
    <s v="Your Packaging"/>
    <d v="1899-12-30T11:50:00"/>
    <n v="50.8"/>
    <n v="6.02"/>
    <n v="0"/>
    <n v="-38.659999999999997"/>
    <n v="18.16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762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5.42"/>
    <n v="35.42"/>
    <s v="A,DELINE"/>
    <s v="GRANDE PHARMACIE DE TOULENNE"/>
    <s v="GRANDE PHARMACIE DE TOULENNE"/>
    <s v="60 AVENUE DU 8 MAI 1945"/>
    <s v="TOULENNE"/>
    <n v="33"/>
    <x v="0"/>
    <n v="33210"/>
    <s v=" "/>
    <s v=" "/>
    <s v=" "/>
    <m/>
    <m/>
    <m/>
    <s v="N"/>
    <n v="26"/>
    <n v="31"/>
    <n v="38"/>
    <m/>
    <m/>
    <m/>
    <m/>
    <m/>
    <n v="0"/>
    <n v="0"/>
    <s v="EUR"/>
    <s v="06/15/2026"/>
    <x v="1"/>
    <m/>
    <s v="Domestic"/>
    <s v="Your Packaging"/>
    <d v="1899-12-30T10:22:00"/>
    <n v="42.4"/>
    <n v="5.03"/>
    <n v="0"/>
    <n v="-32.270000000000003"/>
    <n v="15.16"/>
    <s v="EUR"/>
    <n v="1.153163127"/>
    <s v="kg"/>
  </r>
  <r>
    <n v="12.480000000000004"/>
    <m/>
    <m/>
    <s v="entreprise"/>
    <s v="ST"/>
    <n v="200720433"/>
    <n v="202606"/>
    <s v="Express"/>
    <s v="UO"/>
    <s v="FedEx Priority"/>
    <s v="Bill_Sender_Prepaid"/>
    <n v="46148"/>
    <n v="46240"/>
    <x v="763"/>
    <m/>
    <s v="HYDRATIS B2B"/>
    <s v="HYDRATIS B2B"/>
    <s v="VOIE COMMUNALE 4"/>
    <s v="CR?ANCEY"/>
    <n v="21"/>
    <s v="FR"/>
    <n v="21320"/>
    <n v="60.62"/>
    <n v="7.19"/>
    <n v="0"/>
    <n v="-46.12"/>
    <n v="21.68"/>
    <n v="3"/>
    <n v="52.14"/>
    <n v="52.14"/>
    <s v="L,EGRAND"/>
    <s v="INTERSPORT MONT ST AIGNAN 04966/000"/>
    <s v="INTERSPORT MONT ST AIGNAN 0496"/>
    <s v="MSA SPORT"/>
    <s v="MONT-SAINT-AIGNAN"/>
    <n v="76"/>
    <x v="0"/>
    <n v="7613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1:17:00"/>
    <n v="52.2"/>
    <n v="6.19"/>
    <n v="0"/>
    <n v="-39.72"/>
    <n v="18.670000000000002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764"/>
    <m/>
    <s v="HYDRATIS B2B"/>
    <s v="HYDRATIS B2B"/>
    <s v="VOIE COMMUNALE 4"/>
    <s v="CR?ANCEY"/>
    <n v="21"/>
    <s v="FR"/>
    <n v="21320"/>
    <n v="48.89"/>
    <n v="14.41"/>
    <n v="0"/>
    <n v="-37.21"/>
    <n v="26.1"/>
    <n v="2"/>
    <n v="37.4"/>
    <n v="37.4"/>
    <s v="J,ESSICA"/>
    <s v="PHARMACIE DU VAL D'ARLY"/>
    <s v="PHARMACIE DU VAL D'ARLY"/>
    <s v="81 RTE DE MEGEVE"/>
    <s v="PRAZ SUR ARLY"/>
    <n v="74"/>
    <x v="0"/>
    <n v="741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5:00"/>
    <n v="42.4"/>
    <n v="12.5"/>
    <n v="0"/>
    <n v="-32.270000000000003"/>
    <n v="22.63"/>
    <s v="EUR"/>
    <n v="1.153163127"/>
    <s v="kg"/>
  </r>
  <r>
    <n v="14.82"/>
    <m/>
    <m/>
    <s v="entreprise"/>
    <s v="ST"/>
    <n v="200720433"/>
    <n v="202606"/>
    <s v="Express"/>
    <s v="UO"/>
    <s v="FedEx Priority"/>
    <s v="Bill_Sender_Prepaid"/>
    <n v="46240"/>
    <n v="46271"/>
    <x v="765"/>
    <m/>
    <s v="HYDRATIS B2B"/>
    <s v="HYDRATIS B2B"/>
    <s v="VOIE COMMUNALE 4"/>
    <s v="CR?ANCEY"/>
    <n v="21"/>
    <s v="FR"/>
    <n v="21320"/>
    <n v="71.47"/>
    <n v="8.4600000000000009"/>
    <n v="0"/>
    <n v="-54.39"/>
    <n v="25.54"/>
    <n v="4"/>
    <n v="67.319999999999993"/>
    <n v="67.319999999999993"/>
    <s v="C,HRETIEN"/>
    <s v="PHARMACIE DE MAGONTY"/>
    <s v="PHARMACIE DE MAGONTY"/>
    <s v="1 RUE DU ROYAUME-UNI"/>
    <s v="PESSAC"/>
    <n v="33"/>
    <x v="0"/>
    <n v="33600"/>
    <s v=" "/>
    <s v=" "/>
    <s v=" "/>
    <m/>
    <m/>
    <m/>
    <s v="N"/>
    <n v="29"/>
    <n v="31"/>
    <n v="39"/>
    <m/>
    <m/>
    <m/>
    <m/>
    <m/>
    <n v="0"/>
    <n v="0"/>
    <s v="EUR"/>
    <s v="06/15/2026"/>
    <x v="1"/>
    <m/>
    <s v="Domestic"/>
    <s v="Your Packaging"/>
    <d v="1899-12-30T09:53:00"/>
    <n v="62"/>
    <n v="7.34"/>
    <n v="0"/>
    <n v="-47.18"/>
    <n v="22.16"/>
    <s v="EUR"/>
    <n v="1.1527377519999999"/>
    <s v="kg"/>
  </r>
  <r>
    <n v="13.479999999999997"/>
    <m/>
    <m/>
    <s v="entreprise"/>
    <s v="ST"/>
    <n v="200720433"/>
    <n v="202606"/>
    <s v="Express"/>
    <s v="UO"/>
    <s v="FedEx Priority"/>
    <s v="Bill_Sender_Prepaid"/>
    <n v="46148"/>
    <n v="46240"/>
    <x v="766"/>
    <m/>
    <s v="HYDRATIS B2B"/>
    <s v="HYDRATIS B2B"/>
    <s v="VOIE COMMUNALE 4"/>
    <s v="CR?ANCEY"/>
    <n v="21"/>
    <s v="FR"/>
    <n v="21320"/>
    <n v="65.489999999999995"/>
    <n v="7.76"/>
    <n v="0"/>
    <n v="-49.84"/>
    <n v="23.41"/>
    <n v="3"/>
    <n v="59.4"/>
    <n v="59.4"/>
    <s v="P,ENNEC"/>
    <s v="PHARMACIE DES DEUX BAIES"/>
    <s v="PHARMACIE DES DEUX BAIES"/>
    <s v="16 RUE ALBERT LOUPPE"/>
    <s v="CARANTEC"/>
    <n v="29"/>
    <x v="0"/>
    <n v="296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4:00"/>
    <n v="56.4"/>
    <n v="6.68"/>
    <n v="0"/>
    <n v="-42.92"/>
    <n v="20.1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767"/>
    <m/>
    <s v="HYDRATIS B2B"/>
    <s v="HYDRATIS B2B"/>
    <s v="VOIE COMMUNALE 4"/>
    <s v="CR?ANCEY"/>
    <n v="21"/>
    <s v="FR"/>
    <n v="21320"/>
    <n v="48.87"/>
    <n v="5.8"/>
    <n v="0"/>
    <n v="-37.19"/>
    <n v="17.47"/>
    <n v="3"/>
    <n v="35.42"/>
    <n v="35.42"/>
    <s v="P,HIE M,C"/>
    <s v="PHARMACIE MARTIN-CAILLE"/>
    <s v="PHARMACIE MARTIN-CAILLE"/>
    <s v="ZONE COMMERCIALE DE FOURCHON"/>
    <s v="ARLES"/>
    <n v="13"/>
    <x v="0"/>
    <n v="13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16:00"/>
    <n v="42.4"/>
    <n v="5.03"/>
    <n v="0"/>
    <n v="-32.270000000000003"/>
    <n v="15.16"/>
    <s v="EUR"/>
    <n v="1.15261817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768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F,REULON"/>
    <s v="PHARMACIE DE L'HUISSERIE"/>
    <s v="PHARMACIE DE L'HUISSERIE"/>
    <s v="3 RUE DU BOIS"/>
    <s v="L'HUISSERIE"/>
    <n v="53"/>
    <x v="0"/>
    <n v="539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20:00"/>
    <n v="39.6"/>
    <n v="4.6900000000000004"/>
    <n v="0"/>
    <n v="-30.14"/>
    <n v="14.15"/>
    <s v="EUR"/>
    <n v="1.1526181719999999"/>
    <s v="kg"/>
  </r>
  <r>
    <n v="13.809999999999995"/>
    <m/>
    <m/>
    <s v="entreprise"/>
    <s v="ST"/>
    <n v="200720433"/>
    <n v="202606"/>
    <s v="Express"/>
    <s v="UO"/>
    <s v="FedEx Priority"/>
    <s v="Bill_Sender_Prepaid"/>
    <n v="46271"/>
    <n v="46332"/>
    <x v="769"/>
    <m/>
    <s v="HYDRATIS B2B"/>
    <s v="HYDRATIS B2B"/>
    <s v="VOIE COMMUNALE 4"/>
    <s v="CR?ANCEY"/>
    <n v="21"/>
    <s v="FR"/>
    <n v="21320"/>
    <n v="66.62"/>
    <n v="7.88"/>
    <n v="0"/>
    <n v="-50.7"/>
    <n v="23.8"/>
    <n v="5"/>
    <n v="60.28"/>
    <n v="60.28"/>
    <s v="H,AMEURY"/>
    <s v="PHARMACIE DE L'IROISE"/>
    <s v="PHARMACIE DE L'IROISE"/>
    <s v="CCIAL IROISE"/>
    <s v="BREST"/>
    <n v="29"/>
    <x v="0"/>
    <n v="29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2:00"/>
    <n v="57.8"/>
    <n v="6.84"/>
    <n v="0"/>
    <n v="-43.99"/>
    <n v="20.65"/>
    <s v="EUR"/>
    <n v="1.1526181719999999"/>
    <s v="kg"/>
  </r>
  <r>
    <n v="9.1300000000000026"/>
    <m/>
    <m/>
    <s v="entreprise"/>
    <s v="ST"/>
    <n v="200720433"/>
    <n v="202606"/>
    <s v="Express"/>
    <s v="UO"/>
    <s v="FedEx Priority"/>
    <s v="Bill_Sender_Prepaid"/>
    <n v="46271"/>
    <n v="46301"/>
    <x v="770"/>
    <m/>
    <s v="HYDRATIS B2B"/>
    <s v="HYDRATIS B2B"/>
    <s v="VOIE COMMUNALE 4"/>
    <s v="CR?ANCEY"/>
    <n v="21"/>
    <s v="FR"/>
    <n v="21320"/>
    <n v="44.03"/>
    <n v="5.22"/>
    <n v="0"/>
    <n v="-33.51"/>
    <n v="15.74"/>
    <n v="2"/>
    <n v="28.82"/>
    <n v="28.82"/>
    <s v="P,HIE"/>
    <s v="HAPPY PHARMACIE CANNET DES MAURES"/>
    <s v="HAPPY PHARMACIE CANNET DES MAU"/>
    <s v="1078 QUARTIER TAURELLE"/>
    <s v="LE CANNET-DES-MAURES"/>
    <n v="83"/>
    <x v="0"/>
    <n v="83340"/>
    <s v=" "/>
    <s v=" "/>
    <s v=" "/>
    <m/>
    <m/>
    <m/>
    <s v="Y"/>
    <n v="26"/>
    <n v="30"/>
    <n v="40"/>
    <m/>
    <m/>
    <m/>
    <m/>
    <m/>
    <n v="0"/>
    <n v="0"/>
    <s v="EUR"/>
    <s v="06/15/2026"/>
    <x v="1"/>
    <m/>
    <s v="Domestic"/>
    <s v="Your Packaging"/>
    <d v="1899-12-30T11:30:00"/>
    <n v="38.200000000000003"/>
    <n v="4.53"/>
    <n v="0"/>
    <n v="-29.07"/>
    <n v="13.66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771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5.64"/>
    <n v="35.64"/>
    <s v="P,HA"/>
    <s v="PHARMACIE SAINT MAUR"/>
    <s v="PHARMACIE SAINT MAUR"/>
    <s v="59 AVENUE SAINT MAUR"/>
    <s v="LA MADELEINE"/>
    <n v="59"/>
    <x v="0"/>
    <n v="59110"/>
    <s v=" "/>
    <s v=" "/>
    <s v=" "/>
    <m/>
    <m/>
    <m/>
    <s v="N"/>
    <n v="26"/>
    <n v="30"/>
    <n v="40"/>
    <m/>
    <m/>
    <m/>
    <m/>
    <m/>
    <n v="0"/>
    <n v="0"/>
    <s v="EUR"/>
    <s v="06/15/2026"/>
    <x v="1"/>
    <m/>
    <s v="Domestic"/>
    <s v="Your Packaging"/>
    <d v="1899-12-30T10:30:00"/>
    <n v="42.4"/>
    <n v="5.03"/>
    <n v="0"/>
    <n v="-32.270000000000003"/>
    <n v="15.16"/>
    <s v="EUR"/>
    <n v="1.1527377519999999"/>
    <s v="kg"/>
  </r>
  <r>
    <n v="12.480000000000004"/>
    <m/>
    <m/>
    <s v="entreprise"/>
    <s v="ST"/>
    <n v="200720433"/>
    <n v="202606"/>
    <s v="Express"/>
    <s v="UO"/>
    <s v="FedEx Priority"/>
    <s v="Bill_Sender_Prepaid"/>
    <n v="46362"/>
    <s v="06/15/2026"/>
    <x v="772"/>
    <m/>
    <s v="HYDRATIS B2B"/>
    <s v="HYDRATIS B2B"/>
    <s v="VOIE COMMUNALE 4"/>
    <s v="CR?ANCEY"/>
    <n v="21"/>
    <s v="FR"/>
    <n v="21320"/>
    <n v="60.28"/>
    <n v="7.15"/>
    <n v="0"/>
    <n v="-45.87"/>
    <n v="21.56"/>
    <n v="3"/>
    <n v="51.04"/>
    <n v="51.04"/>
    <s v="S,Solene"/>
    <s v="PHARMACIE MUTUALISTE SITE PHA04"/>
    <s v="PHARMACIE MUTUALISTE SITE PHA0"/>
    <s v="1 BOULEVARD JACQUARD"/>
    <s v="CHARLIEU"/>
    <n v="42"/>
    <x v="0"/>
    <n v="4219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d v="1899-12-30T09:44:00"/>
    <n v="52.2"/>
    <n v="6.19"/>
    <n v="0"/>
    <n v="-39.72"/>
    <n v="18.670000000000002"/>
    <s v="EUR"/>
    <n v="1.154814421"/>
    <s v="kg"/>
  </r>
  <r>
    <n v="7.120000000000001"/>
    <m/>
    <m/>
    <s v="entreprise"/>
    <s v="ST"/>
    <n v="200720433"/>
    <n v="202606"/>
    <s v="Express"/>
    <s v="UO"/>
    <s v="FedEx Priority"/>
    <s v="Bill_Sender_Prepaid"/>
    <n v="46301"/>
    <n v="46332"/>
    <x v="773"/>
    <m/>
    <s v="HYDRATIS B2B"/>
    <s v="HYDRATIS B2B"/>
    <s v="VOIE COMMUNALE 4"/>
    <s v="CR?ANCEY"/>
    <n v="21"/>
    <s v="FR"/>
    <n v="21320"/>
    <n v="34.36"/>
    <n v="4.08"/>
    <n v="0"/>
    <n v="-26.15"/>
    <n v="12.29"/>
    <n v="1"/>
    <n v="17.600000000000001"/>
    <n v="17.600000000000001"/>
    <s v="C,AREFOUR"/>
    <s v="PARAPHARMACIE CARREFOUR NANCY"/>
    <s v="PARAPHARMACIE CARREFOUR NANCY"/>
    <s v="CARREFOUR NANCY HOUDEMONT"/>
    <s v="HEILLECOURT"/>
    <n v="54"/>
    <x v="0"/>
    <n v="54180"/>
    <s v=" "/>
    <s v=" "/>
    <s v=" "/>
    <m/>
    <m/>
    <m/>
    <s v="N"/>
    <n v="30"/>
    <n v="30"/>
    <n v="40"/>
    <m/>
    <m/>
    <m/>
    <m/>
    <m/>
    <n v="0"/>
    <n v="0"/>
    <s v="EUR"/>
    <s v="06/15/2026"/>
    <x v="1"/>
    <m/>
    <s v="Domestic"/>
    <s v="Your Packaging"/>
    <d v="1899-12-30T09:23:00"/>
    <n v="29.8"/>
    <n v="3.54"/>
    <n v="0"/>
    <n v="-22.68"/>
    <n v="10.66"/>
    <s v="EUR"/>
    <n v="1.153163127"/>
    <s v="kg"/>
  </r>
  <r>
    <n v="13.479999999999997"/>
    <m/>
    <m/>
    <s v="entreprise"/>
    <s v="ST"/>
    <n v="200720433"/>
    <n v="202606"/>
    <s v="Express"/>
    <s v="UO"/>
    <s v="FedEx Priority"/>
    <s v="Bill_Sender_Prepaid"/>
    <n v="46148"/>
    <n v="46179"/>
    <x v="774"/>
    <m/>
    <s v="HYDRATIS B2B"/>
    <s v="HYDRATIS B2B"/>
    <s v="VOIE COMMUNALE 4"/>
    <s v="CR?ANCEY"/>
    <n v="21"/>
    <s v="FR"/>
    <n v="21320"/>
    <n v="65.489999999999995"/>
    <n v="7.76"/>
    <n v="0"/>
    <n v="-49.84"/>
    <n v="23.41"/>
    <n v="4"/>
    <n v="59.4"/>
    <n v="59.4"/>
    <s v="G,ERVOT"/>
    <s v="PHARMACIE DES CHAMPS"/>
    <s v="PHARMACIE DES CHAMPS"/>
    <s v="2 IMPASSE DU PUIT MOREAU"/>
    <s v="BECON-LES-GRANITS"/>
    <n v="49"/>
    <x v="0"/>
    <n v="493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3:00"/>
    <n v="56.4"/>
    <n v="6.68"/>
    <n v="0"/>
    <n v="-42.92"/>
    <n v="20.16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s v="05/28/2026"/>
    <s v="05/29/2026"/>
    <x v="775"/>
    <m/>
    <s v="HYDRATIS B2B"/>
    <s v="HYDRATIS B2B"/>
    <s v="VOIE COMMUNALE 4"/>
    <s v="CR?ANCEY"/>
    <n v="21"/>
    <s v="FR"/>
    <n v="21320"/>
    <n v="50.95"/>
    <n v="5.42"/>
    <n v="0"/>
    <n v="-38.770000000000003"/>
    <n v="17.600000000000001"/>
    <n v="3"/>
    <n v="37.619999999999997"/>
    <n v="4.62"/>
    <s v="P,OMMMRET"/>
    <s v="PHARMACIE POMMARET"/>
    <s v="PHARMACIE POMMARET"/>
    <s v="21 RUE DE COQUI"/>
    <s v="AMBAZAC"/>
    <n v="87"/>
    <x v="0"/>
    <n v="8724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10:30:00"/>
    <n v="43.8"/>
    <n v="4.66"/>
    <n v="0"/>
    <n v="-33.33"/>
    <n v="15.13"/>
    <s v="EUR"/>
    <n v="1.163318249"/>
    <s v="kg"/>
  </r>
  <r>
    <n v="8.4599999999999973"/>
    <m/>
    <m/>
    <s v="entreprise"/>
    <s v="ST"/>
    <n v="200720433"/>
    <n v="202606"/>
    <s v="Express"/>
    <s v="UO"/>
    <s v="FedEx Priority"/>
    <s v="Bill_Sender_Prepaid"/>
    <n v="46118"/>
    <n v="46148"/>
    <x v="776"/>
    <m/>
    <s v="HYDRATIS B2B"/>
    <s v="HYDRATIS B2B"/>
    <s v="VOIE COMMUNALE 4"/>
    <s v="CR?ANCEY"/>
    <n v="21"/>
    <s v="FR"/>
    <n v="21320"/>
    <n v="41.2"/>
    <n v="4.8899999999999997"/>
    <n v="0"/>
    <n v="-31.35"/>
    <n v="14.73"/>
    <n v="2"/>
    <n v="26.4"/>
    <n v="26.4"/>
    <s v="P,Pbie"/>
    <s v="PHARMACIE DU PARC"/>
    <s v="PHARMACIE DU PARC"/>
    <s v="16 BOULEVARD AUGUSTE PAGEOT"/>
    <s v="NANTES"/>
    <n v="44"/>
    <x v="0"/>
    <n v="44000"/>
    <s v=" "/>
    <s v=" "/>
    <s v=" "/>
    <m/>
    <m/>
    <m/>
    <s v="N"/>
    <n v="20"/>
    <n v="20"/>
    <n v="31"/>
    <m/>
    <m/>
    <m/>
    <m/>
    <m/>
    <n v="0"/>
    <n v="0"/>
    <s v="EUR"/>
    <s v="06/15/2026"/>
    <x v="1"/>
    <m/>
    <s v="Domestic"/>
    <s v="Your Packaging"/>
    <d v="1899-12-30T09:13:00"/>
    <n v="35.4"/>
    <n v="4.2"/>
    <n v="0"/>
    <n v="-26.94"/>
    <n v="12.66"/>
    <s v="EUR"/>
    <n v="1.163778556"/>
    <s v="kg"/>
  </r>
  <r>
    <n v="10.800000000000004"/>
    <m/>
    <m/>
    <s v="entreprise"/>
    <s v="ST"/>
    <n v="200720433"/>
    <n v="202606"/>
    <s v="Express"/>
    <s v="UO"/>
    <s v="FedEx Priority"/>
    <s v="Bill_Sender_Prepaid"/>
    <n v="46301"/>
    <n v="46332"/>
    <x v="777"/>
    <m/>
    <s v="HYDRATIS B2B"/>
    <s v="HYDRATIS B2B"/>
    <s v="VOIE COMMUNALE 4"/>
    <s v="CR?ANCEY"/>
    <n v="21"/>
    <s v="FR"/>
    <n v="21320"/>
    <n v="52.12"/>
    <n v="6.17"/>
    <n v="0"/>
    <n v="-39.67"/>
    <n v="18.62"/>
    <n v="4"/>
    <n v="40.700000000000003"/>
    <n v="40.700000000000003"/>
    <s v="F,RED"/>
    <s v="PHARMACIE LEMARQUIS"/>
    <s v="PHARMACIE LEMARQUIS"/>
    <s v="17 RUE CARNOT"/>
    <s v="AIRE-SUR-L'ADOUR"/>
    <n v="40"/>
    <x v="0"/>
    <n v="40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5:00"/>
    <n v="45.2"/>
    <n v="5.35"/>
    <n v="0"/>
    <n v="-34.4"/>
    <n v="16.149999999999999"/>
    <s v="EUR"/>
    <n v="1.153163127"/>
    <s v="kg"/>
  </r>
  <r>
    <n v="11.469999999999999"/>
    <m/>
    <m/>
    <s v="entreprise"/>
    <s v="ST"/>
    <n v="200720433"/>
    <n v="202606"/>
    <s v="Express"/>
    <s v="UO"/>
    <s v="FedEx Priority"/>
    <s v="Bill_Sender_Prepaid"/>
    <n v="46240"/>
    <n v="46271"/>
    <x v="778"/>
    <m/>
    <s v="HYDRATIS B2B"/>
    <s v="HYDRATIS B2B"/>
    <s v="VOIE COMMUNALE 4"/>
    <s v="CR?ANCEY"/>
    <n v="21"/>
    <s v="FR"/>
    <n v="21320"/>
    <n v="55.33"/>
    <n v="6.56"/>
    <n v="0"/>
    <n v="-42.11"/>
    <n v="19.78"/>
    <n v="3"/>
    <n v="44.88"/>
    <n v="44.88"/>
    <s v="B,AILE"/>
    <s v="PHARMACIE BAILE &quot;MA PHARMACIE&quot;"/>
    <s v="PHARMACIE BAILE &quot;MA PHARMACIE&quot;"/>
    <s v="ZAC DES GARILLANS"/>
    <s v="ROQUEBRUNE-SUR-ARGENS"/>
    <n v="83"/>
    <x v="0"/>
    <n v="8352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0:37:00"/>
    <n v="48"/>
    <n v="5.69"/>
    <n v="0"/>
    <n v="-36.53"/>
    <n v="17.16"/>
    <s v="EUR"/>
    <n v="1.1527377519999999"/>
    <s v="kg"/>
  </r>
  <r>
    <n v="17.159999999999997"/>
    <m/>
    <m/>
    <s v="entreprise"/>
    <s v="ST"/>
    <n v="200720433"/>
    <n v="202606"/>
    <s v="Express"/>
    <s v="UO"/>
    <s v="FedEx Priority"/>
    <s v="Bill_Sender_Prepaid"/>
    <n v="46362"/>
    <s v="06/15/2026"/>
    <x v="779"/>
    <m/>
    <s v="HYDRATIS B2B"/>
    <s v="HYDRATIS B2B"/>
    <s v="VOIE COMMUNALE 4"/>
    <s v="CR?ANCEY"/>
    <n v="21"/>
    <s v="FR"/>
    <n v="21320"/>
    <n v="82.92"/>
    <n v="109.6"/>
    <n v="0"/>
    <n v="-63.1"/>
    <n v="129.41999999999999"/>
    <n v="6"/>
    <n v="83.38"/>
    <n v="83.38"/>
    <s v="Z,OE"/>
    <s v="PHARMACIE BOURRET MESSANA"/>
    <s v="PHARMACIE BOURRET MESSANA"/>
    <s v="280 AVENUE JEAN MOULIN"/>
    <s v="DONZERE"/>
    <n v="26"/>
    <x v="0"/>
    <n v="262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1:45:00"/>
    <n v="71.8"/>
    <n v="94.91"/>
    <n v="0"/>
    <n v="-54.64"/>
    <n v="112.07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780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520000000000003"/>
    <n v="36.520000000000003"/>
    <s v="T,TYX"/>
    <s v="PHARMACIE DE LA MAIRIE"/>
    <s v="PHARMACIE DE LA MAIRIE"/>
    <s v="96 RUE DE PARIS"/>
    <s v="PALAISEAU"/>
    <n v="91"/>
    <x v="0"/>
    <n v="91120"/>
    <s v=" "/>
    <s v=" "/>
    <s v=" "/>
    <m/>
    <m/>
    <m/>
    <s v="N"/>
    <n v="29"/>
    <n v="30"/>
    <n v="40"/>
    <m/>
    <m/>
    <m/>
    <m/>
    <m/>
    <n v="0"/>
    <n v="0"/>
    <s v="EUR"/>
    <s v="06/15/2026"/>
    <x v="1"/>
    <m/>
    <s v="Domestic"/>
    <s v="Your Packaging"/>
    <d v="1899-12-30T09:36:00"/>
    <n v="42.4"/>
    <n v="5.03"/>
    <n v="0"/>
    <n v="-32.270000000000003"/>
    <n v="15.16"/>
    <s v="EUR"/>
    <n v="1.1526181719999999"/>
    <s v="kg"/>
  </r>
  <r>
    <n v="23.180000000000007"/>
    <m/>
    <m/>
    <s v=""/>
    <s v="ST"/>
    <n v="200720433"/>
    <n v="202606"/>
    <s v="Express"/>
    <s v="UO"/>
    <s v="FedEx Priority"/>
    <s v="Bill_Sender_Prepaid"/>
    <d v="2026-03-06T00:00:00"/>
    <d v="2026-04-06T00:00:00"/>
    <x v="781"/>
    <m/>
    <s v="HYDRATIS B2B"/>
    <s v="HYDRATIS B2B"/>
    <s v="VOIE COMMUNALE 4"/>
    <s v="CR?ANCEY"/>
    <n v="21"/>
    <s v="FR"/>
    <n v="21320"/>
    <n v="112.92"/>
    <n v="113.95"/>
    <n v="0"/>
    <n v="-85.93"/>
    <n v="140.94"/>
    <n v="8"/>
    <n v="121.88"/>
    <n v="38.72"/>
    <s v="R,Roussel"/>
    <s v="PHARMACIE DE QUINGEY"/>
    <s v="PHARMACIE DE QUINGEY"/>
    <s v="11B ROUTE DE LYON"/>
    <s v="QUINGEY"/>
    <n v="25"/>
    <x v="0"/>
    <n v="25440"/>
    <s v=" "/>
    <s v=" "/>
    <s v=" "/>
    <m/>
    <m/>
    <m/>
    <s v="N"/>
    <n v="30"/>
    <n v="31"/>
    <n v="40"/>
    <m/>
    <m/>
    <m/>
    <m/>
    <m/>
    <n v="0"/>
    <n v="0"/>
    <s v="EUR"/>
    <d v="2026-08-06T00:00:00"/>
    <x v="0"/>
    <m/>
    <s v="Domestic"/>
    <s v="Your Packaging"/>
    <d v="1899-12-30T12:24:00"/>
    <n v="97"/>
    <n v="97.89"/>
    <n v="0"/>
    <n v="-73.819999999999993"/>
    <n v="121.07"/>
    <s v="EUR"/>
    <n v="1.164090147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782"/>
    <m/>
    <s v="HYDRATIS B2B"/>
    <s v="HYDRATIS B2B"/>
    <s v="VOIE COMMUNALE 4"/>
    <s v="CR?ANCEY"/>
    <n v="21"/>
    <s v="FR"/>
    <n v="21320"/>
    <n v="45.64"/>
    <n v="14.02"/>
    <n v="0"/>
    <n v="-34.74"/>
    <n v="24.92"/>
    <n v="2"/>
    <n v="33"/>
    <n v="33"/>
    <s v="D,AVID"/>
    <s v="PHARMACIE DES ARVES"/>
    <s v="PHARMACIE DES ARVES"/>
    <s v="IMMEUBLE OUILLON B"/>
    <s v="SAINT-SORLIN-D'ARVES"/>
    <n v="73"/>
    <x v="0"/>
    <n v="735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43:00"/>
    <n v="39.6"/>
    <n v="12.16"/>
    <n v="0"/>
    <n v="-30.14"/>
    <n v="21.62"/>
    <s v="EUR"/>
    <n v="1.1526181719999999"/>
    <s v="kg"/>
  </r>
  <r>
    <n v="14.150000000000006"/>
    <m/>
    <m/>
    <s v="entreprise"/>
    <s v="ST"/>
    <n v="200720433"/>
    <n v="202606"/>
    <s v="Express"/>
    <s v="UO"/>
    <s v="FedEx Priority"/>
    <s v="Bill_Sender_Prepaid"/>
    <n v="46148"/>
    <n v="46240"/>
    <x v="783"/>
    <m/>
    <s v="HYDRATIS B2B"/>
    <s v="HYDRATIS B2B"/>
    <s v="VOIE COMMUNALE 4"/>
    <s v="CR?ANCEY"/>
    <n v="21"/>
    <s v="FR"/>
    <n v="21320"/>
    <n v="68.739999999999995"/>
    <n v="8.15"/>
    <n v="0"/>
    <n v="-52.31"/>
    <n v="24.58"/>
    <n v="4"/>
    <n v="63.58"/>
    <n v="63.58"/>
    <s v="I,NES"/>
    <s v="PHARMACIE DES 4 SAISONS"/>
    <s v="PHARMACIE DES 4 SAISONS"/>
    <s v="172 AVENUE ARISTIDE BRIAND"/>
    <s v="SARLAT-LA-CANEDA"/>
    <n v="24"/>
    <x v="0"/>
    <n v="24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1:00"/>
    <n v="59.2"/>
    <n v="7.02"/>
    <n v="0"/>
    <n v="-45.05"/>
    <n v="21.17"/>
    <s v="EUR"/>
    <n v="1.161210911"/>
    <s v="kg"/>
  </r>
  <r>
    <n v="11.14"/>
    <m/>
    <m/>
    <s v="entreprise"/>
    <s v="ST"/>
    <n v="200720433"/>
    <n v="202606"/>
    <s v="Express"/>
    <s v="UO"/>
    <s v="FedEx Priority"/>
    <s v="Bill_Sender_Prepaid"/>
    <n v="46240"/>
    <n v="46271"/>
    <x v="784"/>
    <m/>
    <s v="HYDRATIS B2B"/>
    <s v="HYDRATIS B2B"/>
    <s v="VOIE COMMUNALE 4"/>
    <s v="CR?ANCEY"/>
    <n v="21"/>
    <s v="FR"/>
    <n v="21320"/>
    <n v="53.72"/>
    <n v="6.37"/>
    <n v="0"/>
    <n v="-40.880000000000003"/>
    <n v="19.22"/>
    <n v="3"/>
    <n v="43.12"/>
    <n v="43.12"/>
    <s v="R,OY"/>
    <s v="PHARMACIE DU MOULIN"/>
    <s v="PHARMACIE DU MOULIN"/>
    <s v="185 RUE CORINDON"/>
    <s v="?GUILLES"/>
    <n v="13"/>
    <x v="0"/>
    <n v="1351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10:40:00"/>
    <n v="46.6"/>
    <n v="5.53"/>
    <n v="0"/>
    <n v="-35.46"/>
    <n v="16.670000000000002"/>
    <s v="EUR"/>
    <n v="1.1527377519999999"/>
    <s v="kg"/>
  </r>
  <r>
    <n v="12.480000000000004"/>
    <m/>
    <m/>
    <s v="entreprise"/>
    <s v="ST"/>
    <n v="200720433"/>
    <n v="202606"/>
    <s v="Express"/>
    <s v="UO"/>
    <s v="FedEx Priority"/>
    <s v="Bill_Sender_Prepaid"/>
    <n v="46301"/>
    <n v="46332"/>
    <x v="785"/>
    <m/>
    <s v="HYDRATIS B2B"/>
    <s v="HYDRATIS B2B"/>
    <s v="VOIE COMMUNALE 4"/>
    <s v="CR?ANCEY"/>
    <n v="21"/>
    <s v="FR"/>
    <n v="21320"/>
    <n v="60.2"/>
    <n v="7.14"/>
    <n v="0"/>
    <n v="-45.8"/>
    <n v="21.53"/>
    <n v="3"/>
    <n v="51.48"/>
    <n v="51.48"/>
    <s v="A,UDREY"/>
    <s v="PHARMACIE DE LA GRATIANNE"/>
    <s v="PHARMACIE DE LA GRATIANNE"/>
    <s v="CHEMIN DEPARTEMENTAL 59"/>
    <s v="BOUC BEL AIR"/>
    <n v="13"/>
    <x v="0"/>
    <n v="13320"/>
    <s v=" "/>
    <s v=" "/>
    <s v=" "/>
    <m/>
    <m/>
    <m/>
    <s v="N"/>
    <n v="4"/>
    <n v="74"/>
    <n v="115"/>
    <m/>
    <m/>
    <m/>
    <m/>
    <m/>
    <n v="0"/>
    <n v="0"/>
    <s v="EUR"/>
    <s v="06/15/2026"/>
    <x v="1"/>
    <m/>
    <s v="Domestic"/>
    <s v="Your Packaging"/>
    <d v="1899-12-30T11:52:00"/>
    <n v="52.2"/>
    <n v="6.19"/>
    <n v="0"/>
    <n v="-39.72"/>
    <n v="18.670000000000002"/>
    <s v="EUR"/>
    <n v="1.153163127"/>
    <s v="kg"/>
  </r>
  <r>
    <n v="15.489999999999995"/>
    <m/>
    <m/>
    <s v="entreprise"/>
    <s v="ST"/>
    <n v="200720433"/>
    <n v="202606"/>
    <s v="Express"/>
    <s v="UO"/>
    <s v="FedEx Priority"/>
    <s v="Bill_Sender_Prepaid"/>
    <n v="46148"/>
    <n v="46179"/>
    <x v="786"/>
    <m/>
    <s v="HYDRATIS B2B"/>
    <s v="HYDRATIS B2B"/>
    <s v="VOIE COMMUNALE 4"/>
    <s v="CR?ANCEY"/>
    <n v="21"/>
    <s v="FR"/>
    <n v="21320"/>
    <n v="75.25"/>
    <n v="8.92"/>
    <n v="0"/>
    <n v="-57.26"/>
    <n v="26.91"/>
    <n v="4"/>
    <n v="71.94"/>
    <n v="71.94"/>
    <s v="P,H CAPTE"/>
    <s v="PHARMACIE DE LA CAPTE"/>
    <s v="PHARMACIE DE LA CAPTE"/>
    <s v="1999 ROUTE DE GIENS"/>
    <s v="HY?RES"/>
    <n v="83"/>
    <x v="0"/>
    <n v="83400"/>
    <s v=" "/>
    <s v=" "/>
    <s v=" "/>
    <m/>
    <m/>
    <m/>
    <s v="N"/>
    <n v="4"/>
    <n v="74"/>
    <n v="113"/>
    <m/>
    <m/>
    <m/>
    <m/>
    <m/>
    <n v="0"/>
    <n v="0"/>
    <s v="EUR"/>
    <s v="06/15/2026"/>
    <x v="1"/>
    <m/>
    <s v="Domestic"/>
    <s v="Your Packaging"/>
    <d v="1899-12-30T09:54:00"/>
    <n v="64.8"/>
    <n v="7.68"/>
    <n v="0"/>
    <n v="-49.31"/>
    <n v="23.17"/>
    <s v="EUR"/>
    <n v="1.161210911"/>
    <s v="kg"/>
  </r>
  <r>
    <n v="13.479999999999997"/>
    <m/>
    <m/>
    <s v="entreprise"/>
    <s v="ST"/>
    <n v="200720433"/>
    <n v="202606"/>
    <s v="Express"/>
    <s v="UO"/>
    <s v="FedEx Priority"/>
    <s v="Bill_Sender_Prepaid"/>
    <n v="46301"/>
    <n v="46332"/>
    <x v="787"/>
    <m/>
    <s v="HYDRATIS B2B"/>
    <s v="HYDRATIS B2B"/>
    <s v="VOIE COMMUNALE 4"/>
    <s v="CR?ANCEY"/>
    <n v="21"/>
    <s v="FR"/>
    <n v="21320"/>
    <n v="65.040000000000006"/>
    <n v="7.7"/>
    <n v="0"/>
    <n v="-49.49"/>
    <n v="23.25"/>
    <n v="4"/>
    <n v="58.74"/>
    <n v="58.74"/>
    <s v="S,AMUEL"/>
    <s v="PHARMACIE BELLEVUE"/>
    <s v="PHARMACIE BELLEVUE"/>
    <s v="DAOU CAROLINE"/>
    <s v="AIX-EN-PROVENCE"/>
    <n v="13"/>
    <x v="0"/>
    <n v="13090"/>
    <s v=" "/>
    <s v=" "/>
    <s v=" "/>
    <m/>
    <m/>
    <m/>
    <s v="N"/>
    <n v="4"/>
    <n v="74"/>
    <n v="114"/>
    <m/>
    <m/>
    <m/>
    <m/>
    <m/>
    <n v="0"/>
    <n v="0"/>
    <s v="EUR"/>
    <s v="06/15/2026"/>
    <x v="1"/>
    <m/>
    <s v="Domestic"/>
    <s v="Your Packaging"/>
    <d v="1899-12-30T11:46:00"/>
    <n v="56.4"/>
    <n v="6.68"/>
    <n v="0"/>
    <n v="-42.92"/>
    <n v="20.16"/>
    <s v="EUR"/>
    <n v="1.153163127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0-06T00:00:00"/>
    <d v="2026-11-06T00:00:00"/>
    <x v="788"/>
    <m/>
    <s v="HYDRATIS B2B"/>
    <s v="HYDRATIS B2B"/>
    <s v="VOIE COMMUNALE 4"/>
    <s v="CR?ANCEY"/>
    <n v="21"/>
    <s v="FR"/>
    <n v="21320"/>
    <n v="52.12"/>
    <n v="6.17"/>
    <n v="0"/>
    <n v="-39.67"/>
    <n v="18.62"/>
    <n v="3"/>
    <n v="41.36"/>
    <n v="41.36"/>
    <s v="T,Tcbatyrian"/>
    <s v="PHARMACIE DE GENISSIEUX"/>
    <s v="PHARMACIE DE GENISSIEUX"/>
    <s v="RUE FREDERIC PENELON"/>
    <s v="GENISSIEUX"/>
    <n v="26"/>
    <x v="0"/>
    <n v="26750"/>
    <s v=" "/>
    <s v=" "/>
    <s v=" "/>
    <m/>
    <m/>
    <m/>
    <s v="N"/>
    <n v="30"/>
    <n v="31"/>
    <n v="42"/>
    <m/>
    <m/>
    <m/>
    <m/>
    <m/>
    <n v="0"/>
    <n v="0"/>
    <s v="EUR"/>
    <s v="06/15/2026"/>
    <x v="1"/>
    <m/>
    <s v="Domestic"/>
    <s v="Your Packaging"/>
    <d v="1899-12-30T10:09:00"/>
    <n v="45.2"/>
    <n v="5.35"/>
    <n v="0"/>
    <n v="-34.4"/>
    <n v="16.149999999999999"/>
    <s v="EUR"/>
    <n v="1.153163127"/>
    <s v="kg"/>
  </r>
  <r>
    <n v="15.149999999999999"/>
    <m/>
    <m/>
    <s v="entreprise"/>
    <s v="ST"/>
    <n v="200720433"/>
    <n v="202606"/>
    <s v="Express"/>
    <s v="UO"/>
    <s v="FedEx Priority"/>
    <s v="Bill_Sender_Prepaid"/>
    <n v="46271"/>
    <n v="46301"/>
    <x v="789"/>
    <m/>
    <s v="HYDRATIS B2B"/>
    <s v="HYDRATIS B2B"/>
    <s v="VOIE COMMUNALE 4"/>
    <s v="CR?ANCEY"/>
    <n v="21"/>
    <s v="FR"/>
    <n v="21320"/>
    <n v="73.08"/>
    <n v="8.66"/>
    <n v="0"/>
    <n v="-55.61"/>
    <n v="26.12"/>
    <n v="5"/>
    <n v="69.739999999999995"/>
    <n v="69.739999999999995"/>
    <s v="D,OP"/>
    <s v="PHARMACIE DOP"/>
    <s v="PHARMACIE DOP"/>
    <s v="1 A CHEMIN DE BRONDEAU"/>
    <s v="POMPIGNAC"/>
    <n v="33"/>
    <x v="0"/>
    <n v="3337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05:00"/>
    <n v="63.4"/>
    <n v="7.51"/>
    <n v="0"/>
    <n v="-48.25"/>
    <n v="22.66"/>
    <s v="EUR"/>
    <n v="1.1526181719999999"/>
    <s v="kg"/>
  </r>
  <r>
    <n v="8.4599999999999973"/>
    <m/>
    <m/>
    <s v="entreprise"/>
    <s v="ST"/>
    <n v="200720433"/>
    <n v="202606"/>
    <s v="Express"/>
    <s v="UO"/>
    <s v="FedEx Priority"/>
    <s v="Bill_Sender_Prepaid"/>
    <n v="46148"/>
    <d v="2026-06-06T00:00:00"/>
    <x v="790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G,Vbbbb"/>
    <s v="PHARMACIE DE LA GARE"/>
    <s v="PHARMACIE DE LA GARE"/>
    <s v="82 RUE MAURICE THOREZ"/>
    <s v="NANTERRE"/>
    <n v="92"/>
    <x v="0"/>
    <n v="92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12:00"/>
    <n v="35.4"/>
    <n v="4.2"/>
    <n v="0"/>
    <n v="-26.94"/>
    <n v="12.66"/>
    <s v="EUR"/>
    <n v="1.161210911"/>
    <s v="kg"/>
  </r>
  <r>
    <n v="21.179999999999993"/>
    <m/>
    <m/>
    <s v="entreprise"/>
    <s v="ST"/>
    <n v="200720433"/>
    <n v="202606"/>
    <s v="Express"/>
    <s v="UO"/>
    <s v="FedEx Priority"/>
    <s v="Bill_Sender_Prepaid"/>
    <n v="46271"/>
    <n v="46301"/>
    <x v="791"/>
    <m/>
    <s v="HYDRATIS B2B"/>
    <s v="HYDRATIS B2B"/>
    <s v="VOIE COMMUNALE 4"/>
    <s v="CR?ANCEY"/>
    <n v="21"/>
    <s v="FR"/>
    <n v="21320"/>
    <n v="102.12"/>
    <n v="111.69"/>
    <n v="0"/>
    <n v="-77.709999999999994"/>
    <n v="136.1"/>
    <n v="7"/>
    <n v="108.24"/>
    <n v="108.24"/>
    <s v="P,HARM BONNE"/>
    <s v="PHARMACIE DE BONNE"/>
    <s v="PHARMACIE DE BONNE"/>
    <s v="PARC D'ACTIVITE DE LA MENOGE"/>
    <s v="BONNE"/>
    <n v="74"/>
    <x v="0"/>
    <n v="743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7:07:00"/>
    <n v="88.6"/>
    <n v="96.9"/>
    <n v="0"/>
    <n v="-67.42"/>
    <n v="118.08"/>
    <s v="EUR"/>
    <n v="1.1526181719999999"/>
    <s v="kg"/>
  </r>
  <r>
    <n v="11.809999999999995"/>
    <m/>
    <m/>
    <s v="entreprise"/>
    <s v="ST"/>
    <n v="200720433"/>
    <n v="202606"/>
    <s v="Express"/>
    <s v="UO"/>
    <s v="FedEx Priority"/>
    <s v="Bill_Sender_Prepaid"/>
    <d v="2026-04-06T00:00:00"/>
    <d v="2026-05-06T00:00:00"/>
    <x v="792"/>
    <m/>
    <s v="HYDRATIS B2B"/>
    <s v="HYDRATIS B2B"/>
    <s v="VOIE COMMUNALE 4"/>
    <s v="CR?ANCEY"/>
    <n v="21"/>
    <s v="FR"/>
    <n v="21320"/>
    <n v="57.49"/>
    <n v="6.81"/>
    <n v="0"/>
    <n v="-43.75"/>
    <n v="20.55"/>
    <n v="3"/>
    <n v="48.4"/>
    <n v="48.4"/>
    <s v="V,EUGEOIS"/>
    <s v="PHARMACIE TERRE ET MER"/>
    <s v="PHARMACIE TERRE ET MER"/>
    <s v="2 BOULEVARD LEGRIS"/>
    <s v="BINIC-ETABLES-SUR-MER"/>
    <n v="22"/>
    <x v="0"/>
    <n v="226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1:00"/>
    <n v="49.4"/>
    <n v="5.85"/>
    <n v="0"/>
    <n v="-37.590000000000003"/>
    <n v="17.66"/>
    <s v="EUR"/>
    <n v="1.163778556"/>
    <s v="kg"/>
  </r>
  <r>
    <n v="9.4600000000000009"/>
    <m/>
    <m/>
    <s v="entreprise"/>
    <s v="ST"/>
    <n v="200720433"/>
    <n v="202606"/>
    <s v="Express"/>
    <s v="UO"/>
    <s v="FedEx Priority"/>
    <s v="Bill_Sender_Prepaid"/>
    <n v="46301"/>
    <n v="46332"/>
    <x v="793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R,OUX"/>
    <s v="PHARMACIE DE BESSINES"/>
    <s v="PHARMACIE DE BESSINES"/>
    <s v="12 PLACE DE LA LIBERTE"/>
    <s v="BESSINES-SUR-GARTEMPE"/>
    <n v="87"/>
    <x v="0"/>
    <n v="872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00:00"/>
    <n v="39.6"/>
    <n v="4.6900000000000004"/>
    <n v="0"/>
    <n v="-30.14"/>
    <n v="14.15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794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520000000000003"/>
    <n v="36.520000000000003"/>
    <s v="J,ULIEN"/>
    <s v="LA PHARMACIE DE L'ESCAUT"/>
    <s v="LA PHARMACIE DE L'ESCAUT"/>
    <s v="2 RUE JEAN JAURES"/>
    <s v="ESCAUDOEUVRES"/>
    <n v="59"/>
    <x v="0"/>
    <n v="59161"/>
    <s v=" "/>
    <s v=" "/>
    <s v=" "/>
    <m/>
    <m/>
    <m/>
    <s v="N"/>
    <n v="29"/>
    <n v="31"/>
    <n v="40"/>
    <m/>
    <m/>
    <m/>
    <m/>
    <m/>
    <n v="0"/>
    <n v="0"/>
    <s v="EUR"/>
    <s v="06/15/2026"/>
    <x v="1"/>
    <m/>
    <s v="Domestic"/>
    <s v="Your Packaging"/>
    <d v="1899-12-30T10:28:00"/>
    <n v="42.4"/>
    <n v="5.03"/>
    <n v="0"/>
    <n v="-32.270000000000003"/>
    <n v="15.16"/>
    <s v="EUR"/>
    <n v="1.153163127"/>
    <s v="kg"/>
  </r>
  <r>
    <n v="10.469999999999999"/>
    <m/>
    <m/>
    <s v="entreprise"/>
    <s v="ST"/>
    <n v="200720433"/>
    <n v="202606"/>
    <s v="Express"/>
    <s v="UO"/>
    <s v="FedEx Priority"/>
    <s v="Bill_Sender_Prepaid"/>
    <n v="46301"/>
    <n v="46332"/>
    <x v="795"/>
    <m/>
    <s v="HYDRATIS B2B"/>
    <s v="HYDRATIS B2B"/>
    <s v="VOIE COMMUNALE 4"/>
    <s v="CR?ANCEY"/>
    <n v="21"/>
    <s v="FR"/>
    <n v="21320"/>
    <n v="50.51"/>
    <n v="5.98"/>
    <n v="0"/>
    <n v="-38.43"/>
    <n v="18.059999999999999"/>
    <n v="2"/>
    <n v="37.619999999999997"/>
    <n v="37.619999999999997"/>
    <s v="M,Marianne"/>
    <s v="PHARMACIE DE CHATILLON"/>
    <s v="PHARMACIE DE CHATILLON"/>
    <s v="RUE DU RECLUS"/>
    <s v="CHATILLON-EN-DIOIS"/>
    <n v="26"/>
    <x v="0"/>
    <n v="26410"/>
    <s v=" "/>
    <s v=" "/>
    <s v=" "/>
    <m/>
    <m/>
    <m/>
    <s v="N"/>
    <n v="26"/>
    <n v="32"/>
    <n v="43"/>
    <m/>
    <m/>
    <m/>
    <m/>
    <m/>
    <n v="0"/>
    <n v="0"/>
    <s v="EUR"/>
    <s v="06/15/2026"/>
    <x v="1"/>
    <m/>
    <s v="Domestic"/>
    <s v="Your Packaging"/>
    <d v="1899-12-30T10:53:00"/>
    <n v="43.8"/>
    <n v="5.19"/>
    <n v="0"/>
    <n v="-33.33"/>
    <n v="15.66"/>
    <s v="EUR"/>
    <n v="1.153163127"/>
    <s v="kg"/>
  </r>
  <r>
    <n v="11.809999999999995"/>
    <m/>
    <m/>
    <s v="entreprise"/>
    <s v="ST"/>
    <n v="200720433"/>
    <n v="202606"/>
    <s v="Express"/>
    <s v="UO"/>
    <s v="FedEx Priority"/>
    <s v="Bill_Sender_Prepaid"/>
    <n v="46059"/>
    <n v="46118"/>
    <x v="796"/>
    <m/>
    <s v="HYDRATIS B2B"/>
    <s v="HYDRATIS B2B"/>
    <s v="VOIE COMMUNALE 4"/>
    <s v="CR?ANCEY"/>
    <n v="21"/>
    <s v="FR"/>
    <n v="21320"/>
    <n v="57.62"/>
    <n v="6.82"/>
    <n v="0"/>
    <n v="-43.84"/>
    <n v="20.6"/>
    <n v="3"/>
    <n v="47.08"/>
    <n v="47.08"/>
    <s v="P,ROTAIS"/>
    <s v="PHARMACIE CENTRALE FRANCAISE ANGL"/>
    <s v="PHARMACIE CENTRALE FRANCAISE A"/>
    <s v="15 BOULEVARD FEART"/>
    <s v="DINARD"/>
    <n v="35"/>
    <x v="0"/>
    <n v="35800"/>
    <s v=" "/>
    <s v=" "/>
    <s v=" "/>
    <m/>
    <m/>
    <m/>
    <s v="N"/>
    <n v="20"/>
    <n v="20"/>
    <n v="30"/>
    <m/>
    <m/>
    <m/>
    <m/>
    <m/>
    <n v="0"/>
    <n v="0"/>
    <s v="EUR"/>
    <s v="06/15/2026"/>
    <x v="1"/>
    <m/>
    <s v="Domestic"/>
    <s v="Your Packaging"/>
    <d v="1899-12-30T10:49:00"/>
    <n v="49.4"/>
    <n v="5.85"/>
    <n v="0"/>
    <n v="-37.590000000000003"/>
    <n v="17.66"/>
    <s v="EUR"/>
    <n v="1.166343978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797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96"/>
    <n v="36.96"/>
    <s v="A,Attallah"/>
    <s v="PHARMACIE NOUVELLE"/>
    <s v="PHARMACIE NOUVELLE"/>
    <s v="7 PLACE CHARLES DE GAULLE"/>
    <s v="LA GRAND-CROIX"/>
    <n v="42"/>
    <x v="0"/>
    <n v="42320"/>
    <s v=" "/>
    <s v=" "/>
    <s v=" "/>
    <m/>
    <m/>
    <m/>
    <s v="N"/>
    <n v="32"/>
    <n v="26"/>
    <n v="41"/>
    <m/>
    <m/>
    <m/>
    <m/>
    <m/>
    <n v="0"/>
    <n v="0"/>
    <s v="EUR"/>
    <s v="06/15/2026"/>
    <x v="1"/>
    <m/>
    <s v="Domestic"/>
    <s v="Your Packaging"/>
    <d v="1899-12-30T11:23:00"/>
    <n v="42.4"/>
    <n v="5.03"/>
    <n v="0"/>
    <n v="-32.270000000000003"/>
    <n v="15.16"/>
    <s v="EUR"/>
    <n v="1.1527377519999999"/>
    <s v="kg"/>
  </r>
  <r>
    <n v="17.829999999999991"/>
    <m/>
    <m/>
    <s v="entreprise"/>
    <s v="ST"/>
    <n v="200720433"/>
    <n v="202606"/>
    <s v="Express"/>
    <s v="UO"/>
    <s v="FedEx Priority"/>
    <s v="Bill_Sender_Prepaid"/>
    <d v="2026-10-06T00:00:00"/>
    <n v="46332"/>
    <x v="798"/>
    <m/>
    <s v="HYDRATIS B2B"/>
    <s v="HYDRATIS B2B"/>
    <s v="VOIE COMMUNALE 4"/>
    <s v="CR?ANCEY"/>
    <n v="21"/>
    <s v="FR"/>
    <n v="21320"/>
    <n v="86.03"/>
    <n v="109.84"/>
    <n v="0"/>
    <n v="-65.47"/>
    <n v="130.4"/>
    <n v="7"/>
    <n v="88"/>
    <n v="88"/>
    <s v="D,ELPHINE"/>
    <s v="PHARMACIE DU QUARTIER NEUF"/>
    <s v="PHARMACIE DU QUARTIER NEUF"/>
    <s v="2075 AV DU QUARTIER NEUF"/>
    <s v="SAINT-MARTIN-DE-SEIGNANX"/>
    <n v="40"/>
    <x v="0"/>
    <n v="403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20:00"/>
    <n v="74.599999999999994"/>
    <n v="95.25"/>
    <n v="0"/>
    <n v="-56.77"/>
    <n v="113.08"/>
    <s v="EUR"/>
    <n v="1.153163127"/>
    <s v="kg"/>
  </r>
  <r>
    <n v="14.150000000000006"/>
    <m/>
    <m/>
    <s v="entreprise"/>
    <s v="ST"/>
    <n v="200720433"/>
    <n v="202606"/>
    <s v="Express"/>
    <s v="UO"/>
    <s v="FedEx Priority"/>
    <s v="Bill_Sender_Prepaid"/>
    <n v="46301"/>
    <n v="46362"/>
    <x v="799"/>
    <m/>
    <s v="HYDRATIS B2B"/>
    <s v="HYDRATIS B2B"/>
    <s v="VOIE COMMUNALE 4"/>
    <s v="CR?ANCEY"/>
    <n v="21"/>
    <s v="FR"/>
    <n v="21320"/>
    <n v="68.27"/>
    <n v="8.1"/>
    <n v="0"/>
    <n v="-51.95"/>
    <n v="24.41"/>
    <n v="5"/>
    <n v="63.8"/>
    <n v="63.8"/>
    <s v="L,Lolo"/>
    <s v="PHARMACIE DE VALBONNE"/>
    <s v="PHARMACIE DE VALBONNE"/>
    <s v="2 PLACE DE LA VIGNASSE"/>
    <s v="VALBONNE"/>
    <n v="6"/>
    <x v="0"/>
    <n v="65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2:22:00"/>
    <n v="59.2"/>
    <n v="7.02"/>
    <n v="0"/>
    <n v="-45.05"/>
    <n v="21.17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800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T,HONON"/>
    <s v="PHARMACIE DU VAL D'EGRAY"/>
    <s v="PHARMACIE DU VAL D'EGRAY"/>
    <s v="52 RUE DE LA GRANGE"/>
    <s v="CHAMPDENIERS"/>
    <n v="79"/>
    <x v="0"/>
    <n v="792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41:00"/>
    <n v="39.6"/>
    <n v="4.6900000000000004"/>
    <n v="0"/>
    <n v="-30.14"/>
    <n v="14.15"/>
    <s v="EUR"/>
    <n v="1.1527377519999999"/>
    <s v="kg"/>
  </r>
  <r>
    <n v="7.4600000000000009"/>
    <m/>
    <m/>
    <s v="entreprise"/>
    <s v="ST"/>
    <n v="200720433"/>
    <n v="202606"/>
    <s v="Express"/>
    <s v="UO"/>
    <s v="FedEx Priority"/>
    <s v="Bill_Sender_Prepaid"/>
    <n v="46148"/>
    <n v="46179"/>
    <x v="801"/>
    <m/>
    <s v="HYDRATIS B2B"/>
    <s v="HYDRATIS B2B"/>
    <s v="VOIE COMMUNALE 4"/>
    <s v="CR?ANCEY"/>
    <n v="21"/>
    <s v="FR"/>
    <n v="21320"/>
    <n v="36.229999999999997"/>
    <n v="4.3"/>
    <n v="0"/>
    <n v="-27.57"/>
    <n v="12.96"/>
    <n v="1"/>
    <n v="19.8"/>
    <n v="19.8"/>
    <s v="A,LRAN"/>
    <s v="PARAPHARMACIE LECLERC LESCURE"/>
    <s v="PARAPHARMACIE LECLERC LESCURE"/>
    <s v="ROUTE DE CARMAUX"/>
    <s v="LESCURE-D'ALBIGEOIS"/>
    <n v="81"/>
    <x v="0"/>
    <n v="813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2:00"/>
    <n v="31.2"/>
    <n v="3.7"/>
    <n v="0"/>
    <n v="-23.74"/>
    <n v="11.16"/>
    <s v="EUR"/>
    <n v="1.161210911"/>
    <s v="kg"/>
  </r>
  <r>
    <n v="15.149999999999999"/>
    <m/>
    <m/>
    <s v="entreprise"/>
    <s v="ST"/>
    <n v="200720433"/>
    <n v="202606"/>
    <s v="Express"/>
    <s v="UO"/>
    <s v="FedEx Priority"/>
    <s v="Bill_Sender_Prepaid"/>
    <d v="2026-09-06T00:00:00"/>
    <n v="46301"/>
    <x v="802"/>
    <m/>
    <s v="HYDRATIS B2B"/>
    <s v="HYDRATIS B2B"/>
    <s v="VOIE COMMUNALE 4"/>
    <s v="CR?ANCEY"/>
    <n v="21"/>
    <s v="FR"/>
    <n v="21320"/>
    <n v="73.08"/>
    <n v="8.66"/>
    <n v="0"/>
    <n v="-55.61"/>
    <n v="26.12"/>
    <n v="4"/>
    <n v="70.400000000000006"/>
    <n v="70.400000000000006"/>
    <s v="M,OUREY"/>
    <s v="PHARMACIE DE VIGNOUX SUR BARANGEON"/>
    <s v="PHARMACIE DE VIGNOUX SUR BARAN"/>
    <s v="13 RUE DE LA REPUBLIQUE"/>
    <s v="VIGNOUX-SUR-BARANGEON"/>
    <n v="18"/>
    <x v="0"/>
    <n v="18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8:00"/>
    <n v="63.4"/>
    <n v="7.51"/>
    <n v="0"/>
    <n v="-48.25"/>
    <n v="22.66"/>
    <s v="EUR"/>
    <n v="1.1526181719999999"/>
    <s v="kg"/>
  </r>
  <r>
    <n v="5.4499999999999993"/>
    <m/>
    <m/>
    <s v="entreprise"/>
    <s v="ST"/>
    <n v="200720433"/>
    <n v="202606"/>
    <s v="Express"/>
    <s v="UO"/>
    <s v="FedEx Priority"/>
    <s v="Bill_Sender_Prepaid"/>
    <n v="46301"/>
    <n v="46332"/>
    <x v="803"/>
    <m/>
    <s v="HYDRATIS B2B"/>
    <s v="HYDRATIS B2B"/>
    <s v="VOIE COMMUNALE 4"/>
    <s v="CR?ANCEY"/>
    <n v="21"/>
    <s v="FR"/>
    <n v="21320"/>
    <n v="26.29"/>
    <n v="3.11"/>
    <n v="0"/>
    <n v="-20.010000000000002"/>
    <n v="9.4"/>
    <n v="1"/>
    <n v="6.6"/>
    <n v="6.6"/>
    <s v="P,HCIE"/>
    <s v="PHARMACIE DE LA FONTAINE"/>
    <s v="PHARMACIE DE LA FONTAINE"/>
    <s v="13 PLACE DU 23 AOUT 1944"/>
    <s v="BOURGOIN-JALLIEU"/>
    <n v="38"/>
    <x v="0"/>
    <n v="38300"/>
    <s v=" "/>
    <s v=" "/>
    <s v=" "/>
    <m/>
    <m/>
    <m/>
    <s v="N"/>
    <n v="20"/>
    <n v="21"/>
    <n v="30"/>
    <m/>
    <m/>
    <m/>
    <m/>
    <m/>
    <n v="0"/>
    <n v="0"/>
    <s v="EUR"/>
    <s v="06/15/2026"/>
    <x v="1"/>
    <m/>
    <s v="Domestic"/>
    <s v="Your Packaging"/>
    <d v="1899-12-30T10:20:00"/>
    <n v="22.8"/>
    <n v="2.7"/>
    <n v="0"/>
    <n v="-17.350000000000001"/>
    <n v="8.15"/>
    <s v="EUR"/>
    <n v="1.153163127"/>
    <s v="kg"/>
  </r>
  <r>
    <n v="5.4499999999999993"/>
    <m/>
    <m/>
    <s v="entreprise"/>
    <s v="ST"/>
    <n v="200720433"/>
    <n v="202606"/>
    <s v="Express"/>
    <s v="UO"/>
    <s v="FedEx Priority"/>
    <s v="Bill_Sender_Prepaid"/>
    <n v="46301"/>
    <n v="46332"/>
    <x v="804"/>
    <m/>
    <s v="HYDRATIS B2B"/>
    <s v="HYDRATIS B2B"/>
    <s v="VOIE COMMUNALE 4"/>
    <s v="CR?ANCEY"/>
    <n v="21"/>
    <s v="FR"/>
    <n v="21320"/>
    <n v="26.29"/>
    <n v="3.11"/>
    <n v="0"/>
    <n v="-20.010000000000002"/>
    <n v="9.4"/>
    <n v="1"/>
    <n v="5.28"/>
    <n v="5.28"/>
    <s v="C,HARLOTTE"/>
    <s v="INTERSPORT STE EULALIE 00770/000"/>
    <s v="INTERSPORT STE EULALIE 00770/0"/>
    <s v="SABA SPORT SARL"/>
    <s v="SAINTE-EULALIE"/>
    <n v="33"/>
    <x v="0"/>
    <n v="33560"/>
    <s v=" "/>
    <s v=" "/>
    <s v=" "/>
    <m/>
    <m/>
    <m/>
    <s v="Y"/>
    <n v="20"/>
    <n v="20"/>
    <n v="30"/>
    <m/>
    <m/>
    <m/>
    <m/>
    <m/>
    <n v="0"/>
    <n v="0"/>
    <s v="EUR"/>
    <s v="06/15/2026"/>
    <x v="1"/>
    <m/>
    <s v="Domestic"/>
    <s v="Your Packaging"/>
    <d v="1899-12-30T11:00:00"/>
    <n v="22.8"/>
    <n v="2.7"/>
    <n v="0"/>
    <n v="-17.350000000000001"/>
    <n v="8.15"/>
    <s v="EUR"/>
    <n v="1.153163127"/>
    <s v="kg"/>
  </r>
  <r>
    <n v="16.490000000000002"/>
    <m/>
    <m/>
    <s v="entreprise"/>
    <s v="ST"/>
    <n v="200720433"/>
    <n v="202606"/>
    <s v="Express"/>
    <s v="UO"/>
    <s v="FedEx Priority"/>
    <s v="Bill_Sender_Prepaid"/>
    <d v="2026-10-06T00:00:00"/>
    <d v="2026-11-06T00:00:00"/>
    <x v="805"/>
    <m/>
    <s v="HYDRATIS B2B"/>
    <s v="HYDRATIS B2B"/>
    <s v="VOIE COMMUNALE 4"/>
    <s v="CR?ANCEY"/>
    <n v="21"/>
    <s v="FR"/>
    <n v="21320"/>
    <n v="79.569999999999993"/>
    <n v="9.42"/>
    <n v="0"/>
    <n v="-60.55"/>
    <n v="28.44"/>
    <n v="5"/>
    <n v="79.2"/>
    <n v="79.2"/>
    <s v="L,Levy"/>
    <s v="PHARMACIE DES VOSGES"/>
    <s v="PHARMACIE DES VOSGES"/>
    <s v="2 RUE DU GENERAL RAPP"/>
    <s v="STRASBOURG"/>
    <n v="67"/>
    <x v="0"/>
    <n v="67000"/>
    <s v=" "/>
    <s v=" "/>
    <s v=" "/>
    <m/>
    <m/>
    <m/>
    <s v="N"/>
    <n v="30"/>
    <n v="40"/>
    <n v="32"/>
    <m/>
    <m/>
    <m/>
    <m/>
    <m/>
    <n v="0"/>
    <n v="0"/>
    <s v="EUR"/>
    <s v="06/15/2026"/>
    <x v="1"/>
    <m/>
    <s v="Domestic"/>
    <s v="Your Packaging"/>
    <d v="1899-12-30T13:00:00"/>
    <n v="69"/>
    <n v="8.17"/>
    <n v="0"/>
    <n v="-52.51"/>
    <n v="24.66"/>
    <s v="EUR"/>
    <n v="1.153163127"/>
    <s v="kg"/>
  </r>
  <r>
    <n v="10.469999999999999"/>
    <m/>
    <m/>
    <s v="entreprise"/>
    <s v="ST"/>
    <n v="200720433"/>
    <n v="202606"/>
    <s v="Express"/>
    <s v="UO"/>
    <s v="FedEx Priority"/>
    <s v="Bill_Sender_Prepaid"/>
    <n v="46271"/>
    <n v="46301"/>
    <x v="806"/>
    <m/>
    <s v="HYDRATIS B2B"/>
    <s v="HYDRATIS B2B"/>
    <s v="VOIE COMMUNALE 4"/>
    <s v="CR?ANCEY"/>
    <n v="21"/>
    <s v="FR"/>
    <n v="21320"/>
    <n v="50.48"/>
    <n v="5.98"/>
    <n v="0"/>
    <n v="-38.42"/>
    <n v="18.05"/>
    <n v="3"/>
    <n v="38.94"/>
    <n v="38.94"/>
    <s v="V,AL"/>
    <s v="PHARMACIE VAL DE SCARPE"/>
    <s v="PHARMACIE VAL DE SCARPE"/>
    <s v="31 RUE DE VERSAILLES"/>
    <s v="SAINT-LAURENT-BLANGY"/>
    <n v="62"/>
    <x v="0"/>
    <n v="62223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0:33:00"/>
    <n v="43.8"/>
    <n v="5.19"/>
    <n v="0"/>
    <n v="-33.33"/>
    <n v="15.66"/>
    <s v="EUR"/>
    <n v="1.1526181719999999"/>
    <s v="kg"/>
  </r>
  <r>
    <n v="11.14"/>
    <m/>
    <m/>
    <s v="entreprise"/>
    <s v="ST"/>
    <n v="200720433"/>
    <n v="202606"/>
    <s v="Express"/>
    <s v="UO"/>
    <s v="FedEx Priority"/>
    <s v="Bill_Sender_Prepaid"/>
    <s v="06/17/2026"/>
    <s v="06/18/2026"/>
    <x v="807"/>
    <m/>
    <s v="HYDRATIS B2B"/>
    <s v="HYDRATIS B2B"/>
    <s v="VOIE COMMUNALE 4"/>
    <s v="CR?ANCEY"/>
    <n v="21"/>
    <s v="FR"/>
    <n v="21320"/>
    <n v="54.07"/>
    <n v="6.42"/>
    <n v="0"/>
    <n v="-41.15"/>
    <n v="19.34"/>
    <n v="3"/>
    <n v="43.12"/>
    <n v="43.12"/>
    <s v="P,HARMACIE"/>
    <s v="PHARMACIE DE LA CHAUSSEE"/>
    <s v="PHARMACIE DE LA CHAUSSEE"/>
    <s v="CCIAL DE LA CHAUSSEE"/>
    <s v="MONTARGIS"/>
    <n v="45"/>
    <x v="0"/>
    <n v="45200"/>
    <s v=" "/>
    <s v=" "/>
    <s v=" "/>
    <m/>
    <m/>
    <m/>
    <s v="N"/>
    <n v="20"/>
    <n v="20"/>
    <n v="30"/>
    <m/>
    <m/>
    <m/>
    <m/>
    <m/>
    <n v="0"/>
    <n v="0"/>
    <s v="EUR"/>
    <s v="06/22/2026"/>
    <x v="2"/>
    <m/>
    <s v="Domestic"/>
    <s v="Your Packaging"/>
    <d v="1899-12-30T09:43:00"/>
    <n v="46.6"/>
    <n v="5.53"/>
    <n v="0"/>
    <n v="-35.46"/>
    <n v="16.670000000000002"/>
    <s v="EUR"/>
    <n v="1.160362033"/>
    <s v="kg"/>
  </r>
  <r>
    <n v="17.829999999999991"/>
    <m/>
    <m/>
    <s v="entreprise"/>
    <s v="ST"/>
    <n v="200720433"/>
    <n v="202606"/>
    <s v="Express"/>
    <s v="UO"/>
    <s v="FedEx Priority"/>
    <s v="Bill_Sender_Prepaid"/>
    <n v="46301"/>
    <n v="46332"/>
    <x v="808"/>
    <m/>
    <s v="HYDRATIS B2B"/>
    <s v="HYDRATIS B2B"/>
    <s v="VOIE COMMUNALE 4"/>
    <s v="CR?ANCEY"/>
    <n v="21"/>
    <s v="FR"/>
    <n v="21320"/>
    <n v="86.03"/>
    <n v="109.84"/>
    <n v="0"/>
    <n v="-65.47"/>
    <n v="130.4"/>
    <n v="6"/>
    <n v="87.34"/>
    <n v="87.34"/>
    <s v="A,UBIN"/>
    <s v="PHARMACIE DE SAINT JEAN"/>
    <s v="PHARMACIE DE SAINT JEAN"/>
    <s v="10 AVENUE ROBERT DAUGEY"/>
    <s v="LUYNES"/>
    <n v="13"/>
    <x v="0"/>
    <n v="1308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0:19:00"/>
    <n v="74.599999999999994"/>
    <n v="95.25"/>
    <n v="0"/>
    <n v="-56.77"/>
    <n v="113.08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n v="46240"/>
    <n v="46271"/>
    <x v="809"/>
    <m/>
    <s v="HYDRATIS B2B"/>
    <s v="HYDRATIS B2B"/>
    <s v="VOIE COMMUNALE 4"/>
    <s v="CR?ANCEY"/>
    <n v="21"/>
    <s v="FR"/>
    <n v="21320"/>
    <n v="47.26"/>
    <n v="5.6"/>
    <n v="0"/>
    <n v="-35.97"/>
    <n v="16.899999999999999"/>
    <n v="3"/>
    <n v="35.200000000000003"/>
    <n v="35.200000000000003"/>
    <s v="G,Dei"/>
    <s v="PHARMACIE CENTRALE D'AUTEUIL"/>
    <s v="PHARMACIE CENTRALE D'AUTEUIL"/>
    <s v="122 RUE JEAN DE LA FONTAINE"/>
    <s v="PARIS 16"/>
    <n v="75"/>
    <x v="0"/>
    <n v="75016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27:00"/>
    <n v="41"/>
    <n v="4.8600000000000003"/>
    <n v="0"/>
    <n v="-31.2"/>
    <n v="14.66"/>
    <s v="EUR"/>
    <n v="1.1527377519999999"/>
    <s v="kg"/>
  </r>
  <r>
    <n v="13.809999999999995"/>
    <m/>
    <m/>
    <s v="entreprise"/>
    <s v="ST"/>
    <n v="200720433"/>
    <n v="202606"/>
    <s v="Express"/>
    <s v="UO"/>
    <s v="FedEx Priority"/>
    <s v="Bill_Sender_Prepaid"/>
    <n v="46271"/>
    <n v="46301"/>
    <x v="810"/>
    <m/>
    <s v="HYDRATIS B2B"/>
    <s v="HYDRATIS B2B"/>
    <s v="VOIE COMMUNALE 4"/>
    <s v="CR?ANCEY"/>
    <n v="21"/>
    <s v="FR"/>
    <n v="21320"/>
    <n v="66.62"/>
    <n v="7.88"/>
    <n v="0"/>
    <n v="-50.7"/>
    <n v="23.8"/>
    <n v="4"/>
    <n v="61.6"/>
    <n v="61.6"/>
    <s v="T,YFEN"/>
    <s v="PHARMACIE DE LA FOUGERE"/>
    <s v="PHARMACIE DE LA FOUGERE"/>
    <s v="530 ROUTE DE BORDEAUX"/>
    <s v="SAINT-VINCENT-DE-TYROSSE"/>
    <n v="40"/>
    <x v="0"/>
    <n v="402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39:00"/>
    <n v="57.8"/>
    <n v="6.84"/>
    <n v="0"/>
    <n v="-43.99"/>
    <n v="20.65"/>
    <s v="EUR"/>
    <n v="1.1526181719999999"/>
    <s v="kg"/>
  </r>
  <r>
    <n v="19.499999999999993"/>
    <m/>
    <m/>
    <s v="entreprise"/>
    <s v="ST"/>
    <n v="200720433"/>
    <n v="202606"/>
    <s v="Express"/>
    <s v="UO"/>
    <s v="FedEx Priority"/>
    <s v="Bill_Sender_Prepaid"/>
    <d v="2026-09-06T00:00:00"/>
    <n v="46301"/>
    <x v="811"/>
    <m/>
    <s v="HYDRATIS B2B"/>
    <s v="HYDRATIS B2B"/>
    <s v="VOIE COMMUNALE 4"/>
    <s v="CR?ANCEY"/>
    <n v="21"/>
    <s v="FR"/>
    <n v="21320"/>
    <n v="94.05"/>
    <n v="110.73"/>
    <n v="0"/>
    <n v="-71.58"/>
    <n v="133.21"/>
    <n v="6"/>
    <n v="97.02"/>
    <n v="97.02"/>
    <s v="M,Bordy"/>
    <s v="PHARMACIE DU MARRONNIER"/>
    <s v="PHARMACIE DU MARRONNIER"/>
    <s v="30 RUE DE LA GARE"/>
    <s v="MAMIROLLE"/>
    <n v="25"/>
    <x v="0"/>
    <n v="25620"/>
    <s v=" "/>
    <s v=" "/>
    <s v=" "/>
    <m/>
    <m/>
    <m/>
    <s v="N"/>
    <n v="26"/>
    <n v="31"/>
    <n v="42"/>
    <m/>
    <m/>
    <m/>
    <m/>
    <m/>
    <n v="0"/>
    <n v="0"/>
    <s v="EUR"/>
    <s v="06/15/2026"/>
    <x v="1"/>
    <m/>
    <s v="Domestic"/>
    <s v="Your Packaging"/>
    <d v="1899-12-30T09:51:00"/>
    <n v="81.599999999999994"/>
    <n v="96.07"/>
    <n v="0"/>
    <n v="-62.1"/>
    <n v="115.57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812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08"/>
    <n v="36.08"/>
    <s v="P,RISCILLA"/>
    <s v="PHARMACIE MAGNIER VILLANUEVA"/>
    <s v="PHARMACIE MAGNIER VILLANUEVA"/>
    <s v="32 RUE JACQUES HUET"/>
    <s v="F?CAMP"/>
    <n v="76"/>
    <x v="0"/>
    <n v="76400"/>
    <s v=" "/>
    <s v=" "/>
    <s v=" "/>
    <m/>
    <m/>
    <m/>
    <s v="N"/>
    <n v="27"/>
    <n v="30"/>
    <n v="40"/>
    <m/>
    <m/>
    <m/>
    <m/>
    <m/>
    <n v="0"/>
    <n v="0"/>
    <s v="EUR"/>
    <s v="06/15/2026"/>
    <x v="1"/>
    <m/>
    <s v="Domestic"/>
    <s v="Your Packaging"/>
    <d v="1899-12-30T11:30:00"/>
    <n v="42.4"/>
    <n v="5.03"/>
    <n v="0"/>
    <n v="-32.270000000000003"/>
    <n v="15.16"/>
    <s v="EUR"/>
    <n v="1.153163127"/>
    <s v="kg"/>
  </r>
  <r>
    <n v="18.500000000000007"/>
    <m/>
    <m/>
    <s v="entreprise"/>
    <s v="ST"/>
    <n v="200720433"/>
    <n v="202606"/>
    <s v="Express"/>
    <s v="UO"/>
    <s v="FedEx Priority"/>
    <s v="Bill_Sender_Prepaid"/>
    <n v="46148"/>
    <n v="46179"/>
    <x v="813"/>
    <m/>
    <s v="HYDRATIS B2B"/>
    <s v="HYDRATIS B2B"/>
    <s v="VOIE COMMUNALE 4"/>
    <s v="CR?ANCEY"/>
    <n v="21"/>
    <s v="FR"/>
    <n v="21320"/>
    <n v="89.88"/>
    <n v="10.65"/>
    <n v="0"/>
    <n v="-68.400000000000006"/>
    <n v="32.130000000000003"/>
    <n v="5"/>
    <n v="91.96"/>
    <n v="91.96"/>
    <s v="P,RINVIPAL"/>
    <s v="PHARMACIE PRINCIPALE 84"/>
    <s v="PHARMACIE PRINCIPALE 84"/>
    <s v="169 AVENUE DE L'EUROPE"/>
    <s v="ORANGE"/>
    <n v="84"/>
    <x v="0"/>
    <n v="84100"/>
    <s v=" "/>
    <s v=" "/>
    <s v=" "/>
    <m/>
    <m/>
    <m/>
    <s v="N"/>
    <n v="4"/>
    <n v="74"/>
    <n v="112"/>
    <m/>
    <m/>
    <m/>
    <m/>
    <m/>
    <n v="0"/>
    <n v="0"/>
    <s v="EUR"/>
    <s v="06/15/2026"/>
    <x v="1"/>
    <m/>
    <s v="Domestic"/>
    <s v="Your Packaging"/>
    <d v="1899-12-30T11:17:00"/>
    <n v="77.400000000000006"/>
    <n v="9.17"/>
    <n v="0"/>
    <n v="-58.9"/>
    <n v="27.67"/>
    <s v="EUR"/>
    <n v="1.161210911"/>
    <s v="kg"/>
  </r>
  <r>
    <n v="19.499999999999993"/>
    <m/>
    <m/>
    <s v="entreprise"/>
    <s v="ST"/>
    <n v="200720433"/>
    <n v="202606"/>
    <s v="Express"/>
    <s v="UO"/>
    <s v="FedEx Priority"/>
    <s v="Bill_Sender_Prepaid"/>
    <n v="46148"/>
    <n v="46240"/>
    <x v="814"/>
    <m/>
    <s v="HYDRATIS B2B"/>
    <s v="HYDRATIS B2B"/>
    <s v="VOIE COMMUNALE 4"/>
    <s v="CR?ANCEY"/>
    <n v="21"/>
    <s v="FR"/>
    <n v="21320"/>
    <n v="94.75"/>
    <n v="111.56"/>
    <n v="0"/>
    <n v="-72.11"/>
    <n v="134.19999999999999"/>
    <n v="6"/>
    <n v="97.68"/>
    <n v="97.68"/>
    <s v="I,Sp"/>
    <s v="INTERSPORT JACOU 00389/000"/>
    <s v="INTERSPORT JACOU 00389/000"/>
    <s v="SPORT PUISSANCE 3 JACOU SAS"/>
    <s v="JACOU"/>
    <n v="34"/>
    <x v="0"/>
    <n v="3483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0:39:00"/>
    <n v="81.599999999999994"/>
    <n v="96.07"/>
    <n v="0"/>
    <n v="-62.1"/>
    <n v="115.57"/>
    <s v="EUR"/>
    <n v="1.161210911"/>
    <s v="kg"/>
  </r>
  <r>
    <n v="10.800000000000004"/>
    <m/>
    <m/>
    <s v="entreprise"/>
    <s v="ST"/>
    <n v="200720433"/>
    <n v="202606"/>
    <s v="Express"/>
    <s v="UO"/>
    <s v="FedEx Priority"/>
    <s v="Bill_Sender_Prepaid"/>
    <n v="46240"/>
    <n v="46271"/>
    <x v="815"/>
    <m/>
    <s v="HYDRATIS B2B"/>
    <s v="HYDRATIS B2B"/>
    <s v="VOIE COMMUNALE 4"/>
    <s v="CR?ANCEY"/>
    <n v="21"/>
    <s v="FR"/>
    <n v="21320"/>
    <n v="52.1"/>
    <n v="14.79"/>
    <n v="0"/>
    <n v="-39.65"/>
    <n v="27.24"/>
    <n v="3"/>
    <n v="40.92"/>
    <n v="40.92"/>
    <s v="B,OUSICO"/>
    <s v="PHARMACIE DU BREDA"/>
    <s v="PHARMACIE DU BREDA"/>
    <s v="5 RUE CHARAMIL"/>
    <s v="ALLEVARD"/>
    <n v="38"/>
    <x v="0"/>
    <n v="3858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11:58:00"/>
    <n v="45.2"/>
    <n v="12.83"/>
    <n v="0"/>
    <n v="-34.4"/>
    <n v="23.63"/>
    <s v="EUR"/>
    <n v="1.152737751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6/2026"/>
    <s v="06/17/2026"/>
    <x v="816"/>
    <m/>
    <s v="HYDRATIS B2B"/>
    <s v="HYDRATIS B2B"/>
    <s v="VOIE COMMUNALE 4"/>
    <s v="CR?ANCEY"/>
    <n v="21"/>
    <s v="FR"/>
    <n v="21320"/>
    <n v="47.45"/>
    <n v="5.62"/>
    <n v="0"/>
    <n v="-36.11"/>
    <n v="16.97"/>
    <n v="2"/>
    <n v="33.880000000000003"/>
    <n v="33.880000000000003"/>
    <s v="P,HARMA"/>
    <s v="PHARMACIE DU VIADUC"/>
    <s v="PHARMACIE DU VIADUC"/>
    <s v="164 RUE DE CHARENTON"/>
    <s v="PARIS"/>
    <n v="75"/>
    <x v="0"/>
    <n v="75012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d v="1899-12-30T12:52:00"/>
    <n v="41"/>
    <n v="4.8600000000000003"/>
    <n v="0"/>
    <n v="-31.2"/>
    <n v="14.66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301"/>
    <n v="46332"/>
    <x v="817"/>
    <m/>
    <s v="HYDRATIS B2B"/>
    <s v="HYDRATIS B2B"/>
    <s v="VOIE COMMUNALE 4"/>
    <s v="CR?ANCEY"/>
    <n v="21"/>
    <s v="FR"/>
    <n v="21320"/>
    <n v="47.28"/>
    <n v="5.6"/>
    <n v="0"/>
    <n v="-35.979999999999997"/>
    <n v="16.91"/>
    <n v="2"/>
    <n v="33.880000000000003"/>
    <n v="33.880000000000003"/>
    <s v="M,INIER"/>
    <s v="PHARMACIE DU MARCHE CACHAN"/>
    <s v="PHARMACIE DU MARCHE CACHAN"/>
    <s v="30 AVENUE CARNOT"/>
    <s v="CACHAN"/>
    <n v="94"/>
    <x v="0"/>
    <n v="9423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09:59:00"/>
    <n v="41"/>
    <n v="4.8600000000000003"/>
    <n v="0"/>
    <n v="-31.2"/>
    <n v="14.66"/>
    <s v="EUR"/>
    <n v="1.153163127"/>
    <s v="kg"/>
  </r>
  <r>
    <n v="19.499999999999993"/>
    <m/>
    <m/>
    <s v="entreprise"/>
    <s v="ST"/>
    <n v="200720433"/>
    <n v="202606"/>
    <s v="Express"/>
    <s v="UO"/>
    <s v="FedEx Priority"/>
    <s v="Bill_Sender_Prepaid"/>
    <n v="46301"/>
    <n v="46332"/>
    <x v="818"/>
    <m/>
    <s v="HYDRATIS B2B"/>
    <s v="HYDRATIS B2B"/>
    <s v="VOIE COMMUNALE 4"/>
    <s v="CR?ANCEY"/>
    <n v="21"/>
    <s v="FR"/>
    <n v="21320"/>
    <n v="94.1"/>
    <n v="11.15"/>
    <n v="0"/>
    <n v="-71.61"/>
    <n v="33.64"/>
    <n v="5"/>
    <n v="99"/>
    <n v="99"/>
    <s v="J,ULIE"/>
    <s v="PHARMACIE MALAKOFF"/>
    <s v="PHARMACIE MALAKOFF"/>
    <s v="138 AVENUE DE MALAKOFF"/>
    <s v="PARIS 16"/>
    <n v="75"/>
    <x v="0"/>
    <n v="75116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3:49:00"/>
    <n v="81.599999999999994"/>
    <n v="9.67"/>
    <n v="0"/>
    <n v="-62.1"/>
    <n v="29.17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819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74"/>
    <n v="36.74"/>
    <s v="S,UC"/>
    <s v="PHARMACIE DE LA MURETTE"/>
    <s v="PHARMACIE DE LA MURETTE"/>
    <s v="125 RUE DU BOUCHAT"/>
    <s v="LA MURETTE"/>
    <n v="38"/>
    <x v="0"/>
    <n v="3814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40:00"/>
    <n v="42.4"/>
    <n v="5.03"/>
    <n v="0"/>
    <n v="-32.270000000000003"/>
    <n v="15.16"/>
    <s v="EUR"/>
    <n v="1.1527377519999999"/>
    <s v="kg"/>
  </r>
  <r>
    <n v="13.809999999999995"/>
    <m/>
    <m/>
    <s v="entreprise"/>
    <s v="ST"/>
    <n v="200720433"/>
    <n v="202606"/>
    <s v="Express"/>
    <s v="UO"/>
    <s v="FedEx Priority"/>
    <s v="Bill_Sender_Prepaid"/>
    <n v="46148"/>
    <n v="46271"/>
    <x v="820"/>
    <m/>
    <s v="HYDRATIS B2B"/>
    <s v="HYDRATIS B2B"/>
    <s v="VOIE COMMUNALE 4"/>
    <s v="CR?ANCEY"/>
    <n v="21"/>
    <s v="FR"/>
    <n v="21320"/>
    <n v="67.12"/>
    <n v="7.94"/>
    <n v="0"/>
    <n v="-51.08"/>
    <n v="23.98"/>
    <n v="2"/>
    <n v="60.72"/>
    <n v="60.72"/>
    <s v="P,HIE DOME"/>
    <s v="PHARMACIE DU DOME"/>
    <s v="PHARMACIE DU DOME"/>
    <s v="4 AVENUE SAINT JUST"/>
    <s v="MARSEILLE 4"/>
    <n v="13"/>
    <x v="0"/>
    <n v="13004"/>
    <s v=" "/>
    <s v=" "/>
    <s v=" "/>
    <m/>
    <m/>
    <m/>
    <s v="N"/>
    <n v="30"/>
    <n v="46"/>
    <n v="86"/>
    <m/>
    <m/>
    <m/>
    <m/>
    <m/>
    <n v="0"/>
    <n v="0"/>
    <s v="EUR"/>
    <s v="06/15/2026"/>
    <x v="1"/>
    <m/>
    <s v="Domestic"/>
    <s v="Your Packaging"/>
    <d v="1899-12-30T12:27:00"/>
    <n v="57.8"/>
    <n v="6.84"/>
    <n v="0"/>
    <n v="-43.99"/>
    <n v="20.65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821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C,Ollin"/>
    <s v="GRANDE PHARMACIE LA VARENNE"/>
    <s v="GRANDE PHARMACIE LA VARENNE"/>
    <s v="CCIAL LA VARENNE"/>
    <s v="THIERS"/>
    <n v="63"/>
    <x v="0"/>
    <n v="63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8:00"/>
    <n v="39.6"/>
    <n v="4.6900000000000004"/>
    <n v="0"/>
    <n v="-30.14"/>
    <n v="14.15"/>
    <s v="EUR"/>
    <n v="1.1526181719999999"/>
    <s v="kg"/>
  </r>
  <r>
    <n v="15.82"/>
    <m/>
    <m/>
    <s v="entreprise"/>
    <s v="ST"/>
    <n v="200720433"/>
    <n v="202606"/>
    <s v="Express"/>
    <s v="UO"/>
    <s v="FedEx Priority"/>
    <s v="Bill_Sender_Prepaid"/>
    <n v="46148"/>
    <n v="46240"/>
    <x v="822"/>
    <m/>
    <s v="HYDRATIS B2B"/>
    <s v="HYDRATIS B2B"/>
    <s v="VOIE COMMUNALE 4"/>
    <s v="CR?ANCEY"/>
    <n v="21"/>
    <s v="FR"/>
    <n v="21320"/>
    <n v="76.87"/>
    <n v="109.43"/>
    <n v="0"/>
    <n v="-58.5"/>
    <n v="127.8"/>
    <n v="6"/>
    <n v="73.48"/>
    <n v="73.48"/>
    <s v="R,OLI"/>
    <s v="PHARMACIE DE L'OURCQ"/>
    <s v="PHARMACIE DE L'OURCQ"/>
    <s v="81 BIS RUE DE L'OURCQ"/>
    <s v="PARIS 19"/>
    <n v="75"/>
    <x v="0"/>
    <n v="75019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5:38:00"/>
    <n v="66.2"/>
    <n v="94.24"/>
    <n v="0"/>
    <n v="-50.38"/>
    <n v="110.06"/>
    <s v="EUR"/>
    <n v="1.161210911"/>
    <s v="kg"/>
  </r>
  <r>
    <n v="9.8000000000000007"/>
    <m/>
    <m/>
    <s v="entreprise"/>
    <s v="ST"/>
    <n v="200720433"/>
    <n v="202606"/>
    <s v="Express"/>
    <s v="UO"/>
    <s v="FedEx Priority"/>
    <s v="Bill_Sender_Prepaid"/>
    <n v="46148"/>
    <n v="46240"/>
    <x v="823"/>
    <m/>
    <s v="HYDRATIS B2B"/>
    <s v="HYDRATIS B2B"/>
    <s v="VOIE COMMUNALE 4"/>
    <s v="CR?ANCEY"/>
    <n v="21"/>
    <s v="FR"/>
    <n v="21320"/>
    <n v="47.61"/>
    <n v="5.64"/>
    <n v="0"/>
    <n v="-36.229999999999997"/>
    <n v="17.02"/>
    <n v="2"/>
    <n v="35.200000000000003"/>
    <n v="35.200000000000003"/>
    <s v="S,Samson"/>
    <s v="PHARMACIE SAINT COLOMBAN"/>
    <s v="PHARMACIE SAINT COLOMBAN"/>
    <s v="17 RUE CHARLES LE GOFFIC"/>
    <s v="LOCMIN?"/>
    <n v="56"/>
    <x v="0"/>
    <n v="56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3:00"/>
    <n v="41"/>
    <n v="4.8600000000000003"/>
    <n v="0"/>
    <n v="-31.2"/>
    <n v="14.66"/>
    <s v="EUR"/>
    <n v="1.161210911"/>
    <s v="kg"/>
  </r>
  <r>
    <n v="13.809999999999995"/>
    <m/>
    <m/>
    <s v="entreprise"/>
    <s v="ST"/>
    <n v="200720433"/>
    <n v="202606"/>
    <s v="Express"/>
    <s v="UO"/>
    <s v="FedEx Priority"/>
    <s v="Bill_Sender_Prepaid"/>
    <n v="46148"/>
    <n v="46240"/>
    <x v="824"/>
    <m/>
    <s v="HYDRATIS B2B"/>
    <s v="HYDRATIS B2B"/>
    <s v="VOIE COMMUNALE 4"/>
    <s v="CR?ANCEY"/>
    <n v="21"/>
    <s v="FR"/>
    <n v="21320"/>
    <n v="67.12"/>
    <n v="7.94"/>
    <n v="0"/>
    <n v="-51.08"/>
    <n v="23.98"/>
    <n v="3"/>
    <n v="61.38"/>
    <n v="61.38"/>
    <s v="T,TTT"/>
    <s v="PHARMACIE MAGENTA"/>
    <s v="PHARMACIE MAGENTA"/>
    <s v="2 PLACE BONSERGENT"/>
    <s v="PARIS 10"/>
    <n v="75"/>
    <x v="0"/>
    <n v="7501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09:19:00"/>
    <n v="57.8"/>
    <n v="6.84"/>
    <n v="0"/>
    <n v="-43.99"/>
    <n v="20.65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d v="2026-09-06T00:00:00"/>
    <x v="825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96"/>
    <n v="36.96"/>
    <s v="P,H"/>
    <s v="PHARMACIE RANDOUX"/>
    <s v="PHARMACIE RANDOUX"/>
    <s v="74 RUE DU GENERAL LECLERC"/>
    <s v="VILLENEUVE D'ASCQ"/>
    <n v="59"/>
    <x v="0"/>
    <n v="59650"/>
    <s v=" "/>
    <s v=" "/>
    <s v=" "/>
    <m/>
    <m/>
    <m/>
    <s v="N"/>
    <n v="26"/>
    <n v="32"/>
    <n v="41"/>
    <m/>
    <m/>
    <m/>
    <m/>
    <m/>
    <n v="0"/>
    <n v="0"/>
    <s v="EUR"/>
    <s v="06/15/2026"/>
    <x v="1"/>
    <m/>
    <s v="Domestic"/>
    <s v="Your Packaging"/>
    <d v="1899-12-30T10:11:00"/>
    <n v="42.4"/>
    <n v="5.03"/>
    <n v="0"/>
    <n v="-32.270000000000003"/>
    <n v="15.16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826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A,Rose"/>
    <s v="PHARMACIE DE LA ROSE"/>
    <s v="PHARMACIE DE LA ROSE"/>
    <s v="6 RUE DES ORFEVRES"/>
    <s v="STRASBOURG"/>
    <n v="67"/>
    <x v="0"/>
    <n v="67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8:00"/>
    <n v="39.6"/>
    <n v="4.6900000000000004"/>
    <n v="0"/>
    <n v="-30.14"/>
    <n v="14.15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827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08"/>
    <n v="36.08"/>
    <s v="P,H"/>
    <s v="PHARMACIE DES MOULINS"/>
    <s v="PHARMACIE DES MOULINS"/>
    <s v="894 AVENUE DES MOULINS"/>
    <s v="TOULON"/>
    <n v="83"/>
    <x v="0"/>
    <n v="8320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2:29:00"/>
    <n v="42.4"/>
    <n v="5.03"/>
    <n v="0"/>
    <n v="-32.270000000000003"/>
    <n v="15.16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828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520000000000003"/>
    <n v="36.520000000000003"/>
    <s v="J,ULE"/>
    <s v="PHARMACIE DES BRUYERES"/>
    <s v="PHARMACIE DES BRUYERES"/>
    <s v="85 RUE GENERAL LECLERC"/>
    <s v="LA FERTE-SAINT-AUBIN"/>
    <n v="45"/>
    <x v="0"/>
    <n v="4524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08:00"/>
    <n v="42.4"/>
    <n v="5.03"/>
    <n v="0"/>
    <n v="-32.270000000000003"/>
    <n v="15.16"/>
    <s v="EUR"/>
    <n v="1.1526181719999999"/>
    <s v="kg"/>
  </r>
  <r>
    <n v="25.190000000000012"/>
    <m/>
    <m/>
    <s v="entreprise"/>
    <s v="ST"/>
    <n v="200720433"/>
    <n v="202606"/>
    <s v="Express"/>
    <s v="UO"/>
    <s v="FedEx Priority"/>
    <s v="Bill_Sender_Prepaid"/>
    <n v="46301"/>
    <n v="46332"/>
    <x v="829"/>
    <m/>
    <s v="HYDRATIS B2B"/>
    <s v="HYDRATIS B2B"/>
    <s v="VOIE COMMUNALE 4"/>
    <s v="CR?ANCEY"/>
    <n v="21"/>
    <s v="FR"/>
    <n v="21320"/>
    <n v="121.54"/>
    <n v="114.04"/>
    <n v="0"/>
    <n v="-92.5"/>
    <n v="143.08000000000001"/>
    <n v="9"/>
    <n v="135.74"/>
    <n v="135.74"/>
    <s v="J,EFF"/>
    <s v="PHARMACIE DU PROGRES"/>
    <s v="PHARMACIE DU PROGRES"/>
    <s v="23 ALLEE PAUL RIQUET"/>
    <s v="BEZIERS"/>
    <n v="34"/>
    <x v="0"/>
    <n v="34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4:00"/>
    <n v="105.4"/>
    <n v="98.89"/>
    <n v="0"/>
    <n v="-80.209999999999994"/>
    <n v="124.08"/>
    <s v="EUR"/>
    <n v="1.153163127"/>
    <s v="kg"/>
  </r>
  <r>
    <n v="14.150000000000006"/>
    <m/>
    <m/>
    <s v="entreprise"/>
    <s v="ST"/>
    <n v="200720433"/>
    <n v="202606"/>
    <s v="Express"/>
    <s v="UO"/>
    <s v="FedEx Priority"/>
    <s v="Bill_Sender_Prepaid"/>
    <n v="46240"/>
    <n v="46271"/>
    <x v="830"/>
    <m/>
    <s v="HYDRATIS B2B"/>
    <s v="HYDRATIS B2B"/>
    <s v="VOIE COMMUNALE 4"/>
    <s v="CR?ANCEY"/>
    <n v="21"/>
    <s v="FR"/>
    <n v="21320"/>
    <n v="68.239999999999995"/>
    <n v="8.09"/>
    <n v="0"/>
    <n v="-51.93"/>
    <n v="24.4"/>
    <n v="4"/>
    <n v="62.48"/>
    <n v="62.48"/>
    <s v="S,IMONNET"/>
    <s v="PHARMACIE SIMONNET"/>
    <s v="PHARMACIE SIMONNET"/>
    <s v="51 ROUTE DE LATRESNE"/>
    <s v="CARIGNAN-DE-BORDEAUX"/>
    <n v="33"/>
    <x v="0"/>
    <n v="3336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2:47:00"/>
    <n v="59.2"/>
    <n v="7.02"/>
    <n v="0"/>
    <n v="-45.05"/>
    <n v="21.17"/>
    <s v="EUR"/>
    <n v="1.1527377519999999"/>
    <s v="kg"/>
  </r>
  <r>
    <n v="12.810000000000002"/>
    <m/>
    <m/>
    <s v="entreprise"/>
    <s v="ST"/>
    <n v="200720433"/>
    <n v="202606"/>
    <s v="Express"/>
    <s v="UO"/>
    <s v="FedEx Priority"/>
    <s v="Bill_Sender_Prepaid"/>
    <d v="2026-10-06T00:00:00"/>
    <d v="2026-11-06T00:00:00"/>
    <x v="831"/>
    <m/>
    <s v="HYDRATIS B2B"/>
    <s v="HYDRATIS B2B"/>
    <s v="VOIE COMMUNALE 4"/>
    <s v="CR?ANCEY"/>
    <n v="21"/>
    <s v="FR"/>
    <n v="21320"/>
    <n v="61.81"/>
    <n v="7.32"/>
    <n v="0"/>
    <n v="-47.04"/>
    <n v="22.09"/>
    <n v="4"/>
    <n v="53.02"/>
    <n v="53.02"/>
    <s v="L,Carrivain"/>
    <s v="PHARMACIE DU DAMIER"/>
    <s v="PHARMACIE DU DAMIER"/>
    <s v="49 BIS AVENUE SAINT LAZARE"/>
    <s v="MONTELIMAR"/>
    <n v="26"/>
    <x v="0"/>
    <n v="26200"/>
    <s v=" "/>
    <s v=" "/>
    <s v=" "/>
    <m/>
    <m/>
    <m/>
    <s v="N"/>
    <n v="26"/>
    <n v="33"/>
    <n v="41"/>
    <m/>
    <m/>
    <m/>
    <m/>
    <m/>
    <n v="0"/>
    <n v="0"/>
    <s v="EUR"/>
    <s v="06/15/2026"/>
    <x v="1"/>
    <m/>
    <s v="Domestic"/>
    <s v="Your Packaging"/>
    <d v="1899-12-30T09:21:00"/>
    <n v="53.6"/>
    <n v="6.35"/>
    <n v="0"/>
    <n v="-40.79"/>
    <n v="19.16"/>
    <s v="EUR"/>
    <n v="1.153163127"/>
    <s v="kg"/>
  </r>
  <r>
    <n v="22.179999999999993"/>
    <m/>
    <m/>
    <s v=""/>
    <s v="ST"/>
    <n v="200720433"/>
    <n v="202606"/>
    <s v="Express"/>
    <s v="UO"/>
    <s v="FedEx Priority"/>
    <s v="Bill_Sender_Prepaid"/>
    <s v="06/16/2026"/>
    <s v="06/17/2026"/>
    <x v="832"/>
    <m/>
    <s v="HYDRATIS B2B"/>
    <s v="HYDRATIS B2B"/>
    <s v="VOIE COMMUNALE 4"/>
    <s v="CR?ANCEY"/>
    <n v="21"/>
    <s v="FR"/>
    <n v="21320"/>
    <n v="107.39"/>
    <n v="12.73"/>
    <n v="0"/>
    <n v="-81.72"/>
    <n v="38.4"/>
    <n v="6"/>
    <n v="114.84"/>
    <n v="114.84"/>
    <s v="W,ILLE"/>
    <s v="PARAPHARMACIE LECLERC CHECY"/>
    <s v="PARAPHARMACIE LECLERC CHECY"/>
    <s v="RUE ALFRED KASTLER"/>
    <s v="CHECY"/>
    <n v="45"/>
    <x v="0"/>
    <n v="45430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d v="1899-12-30T10:11:00"/>
    <n v="92.8"/>
    <n v="11"/>
    <n v="0"/>
    <n v="-70.62"/>
    <n v="33.18"/>
    <s v="EUR"/>
    <n v="1.1572332869999999"/>
    <s v="kg"/>
  </r>
  <r>
    <n v="14.480000000000004"/>
    <m/>
    <m/>
    <s v="entreprise"/>
    <s v="ST"/>
    <n v="200720433"/>
    <n v="202606"/>
    <s v="Express"/>
    <s v="UO"/>
    <s v="FedEx Priority"/>
    <s v="Bill_Sender_Prepaid"/>
    <n v="46301"/>
    <n v="46332"/>
    <x v="833"/>
    <m/>
    <s v="HYDRATIS B2B"/>
    <s v="HYDRATIS B2B"/>
    <s v="VOIE COMMUNALE 4"/>
    <s v="CR?ANCEY"/>
    <n v="21"/>
    <s v="FR"/>
    <n v="21320"/>
    <n v="69.88"/>
    <n v="8.2799999999999994"/>
    <n v="0"/>
    <n v="-53.18"/>
    <n v="24.98"/>
    <n v="2"/>
    <n v="64.02"/>
    <n v="64.02"/>
    <s v="A,Anne"/>
    <s v="PHARMACIE LAFAYETTE MONTELIENNE"/>
    <s v="PHARMACIE LAFAYETTE MONTELIENN"/>
    <s v="1 CH DES FOURGES, RTE DE MARSEILLE"/>
    <s v="MONTELIMAR"/>
    <n v="26"/>
    <x v="0"/>
    <n v="26200"/>
    <s v=" "/>
    <s v=" "/>
    <s v=" "/>
    <m/>
    <m/>
    <m/>
    <s v="Y"/>
    <n v="20"/>
    <n v="32"/>
    <n v="41"/>
    <m/>
    <m/>
    <m/>
    <m/>
    <m/>
    <n v="0"/>
    <n v="0"/>
    <s v="EUR"/>
    <s v="06/15/2026"/>
    <x v="1"/>
    <m/>
    <s v="Domestic"/>
    <s v="Your Packaging"/>
    <d v="1899-12-30T12:34:00"/>
    <n v="60.6"/>
    <n v="7.18"/>
    <n v="0"/>
    <n v="-46.12"/>
    <n v="21.66"/>
    <s v="EUR"/>
    <n v="1.153163127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0-06T00:00:00"/>
    <n v="46332"/>
    <x v="834"/>
    <m/>
    <s v="HYDRATIS B2B"/>
    <s v="HYDRATIS B2B"/>
    <s v="VOIE COMMUNALE 4"/>
    <s v="CR?ANCEY"/>
    <n v="21"/>
    <s v="FR"/>
    <n v="21320"/>
    <n v="69.88"/>
    <n v="21.22"/>
    <n v="0"/>
    <n v="-53.18"/>
    <n v="37.92"/>
    <n v="5"/>
    <n v="66"/>
    <n v="66"/>
    <s v="C,LAIRE"/>
    <s v="PHARMACIE DU CHAMPS DE MARS"/>
    <s v="PHARMACIE DU CHAMPS DE MARS"/>
    <s v="15 CHAMPS DE MARS"/>
    <s v="BRIAN?ON"/>
    <n v="5"/>
    <x v="0"/>
    <n v="5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26:00"/>
    <n v="60.6"/>
    <n v="18.399999999999999"/>
    <n v="0"/>
    <n v="-46.12"/>
    <n v="32.880000000000003"/>
    <s v="EUR"/>
    <n v="1.153163127"/>
    <s v="kg"/>
  </r>
  <r>
    <n v="21.179999999999993"/>
    <m/>
    <m/>
    <s v="entreprise"/>
    <s v="ST"/>
    <n v="200720433"/>
    <n v="202606"/>
    <s v="Express"/>
    <s v="UO"/>
    <s v="FedEx Priority"/>
    <s v="Bill_Sender_Prepaid"/>
    <s v="05/29/2026"/>
    <n v="46028"/>
    <x v="835"/>
    <m/>
    <s v="HYDRATIS B2B"/>
    <s v="HYDRATIS B2B"/>
    <s v="VOIE COMMUNALE 4"/>
    <s v="CR?ANCEY"/>
    <n v="21"/>
    <s v="FR"/>
    <n v="21320"/>
    <n v="103.11"/>
    <n v="111.52"/>
    <n v="0"/>
    <n v="-78.459999999999994"/>
    <n v="136.16999999999999"/>
    <n v="6"/>
    <n v="109.12"/>
    <n v="47.52"/>
    <s v="O,Rey"/>
    <s v="PHARMA SALICORNES D'AIMARGUES"/>
    <s v="PHARMACIE DES SALICORNES D'AIM"/>
    <s v="4 RUE DES COURLIS"/>
    <s v="AIMARGUES"/>
    <n v="30"/>
    <x v="0"/>
    <n v="30470"/>
    <s v=" "/>
    <s v=" "/>
    <s v=" "/>
    <m/>
    <m/>
    <m/>
    <s v="N"/>
    <n v="0"/>
    <n v="0"/>
    <n v="0"/>
    <m/>
    <m/>
    <m/>
    <m/>
    <m/>
    <n v="0"/>
    <n v="0"/>
    <s v="EUR"/>
    <n v="46240"/>
    <x v="0"/>
    <m/>
    <s v="Domestic"/>
    <s v="Your Packaging"/>
    <d v="1899-12-30T13:59:00"/>
    <n v="88.6"/>
    <n v="95.83"/>
    <n v="0"/>
    <n v="-67.42"/>
    <n v="117.01"/>
    <s v="EUR"/>
    <n v="1.163724384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836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D,Arrault"/>
    <s v="PHARMACIE VICTOR HUGO"/>
    <s v="PHARMACIE VICTOR HUGO"/>
    <s v="1 RUE GASTON COUSSEAU"/>
    <s v="SAINT CYR SUR LOIRE"/>
    <n v="37"/>
    <x v="0"/>
    <n v="375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7:00"/>
    <n v="39.6"/>
    <n v="4.6900000000000004"/>
    <n v="0"/>
    <n v="-30.14"/>
    <n v="14.15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837"/>
    <m/>
    <s v="HYDRATIS B2B"/>
    <s v="HYDRATIS B2B"/>
    <s v="VOIE COMMUNALE 4"/>
    <s v="CR?ANCEY"/>
    <n v="21"/>
    <s v="FR"/>
    <n v="21320"/>
    <n v="48.89"/>
    <n v="5.8"/>
    <n v="0"/>
    <n v="-37.21"/>
    <n v="17.48"/>
    <n v="3"/>
    <n v="37.4"/>
    <n v="37.4"/>
    <s v="A,Agnes"/>
    <s v="PHARMACIE DE LA MEDITERRANEE"/>
    <s v="PHARMACIE DE LA MEDITERRANEE"/>
    <s v="26 RUE DE LA MEDITERRANEE"/>
    <s v="MONTPELLIER"/>
    <n v="34"/>
    <x v="0"/>
    <n v="34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5:00"/>
    <n v="42.4"/>
    <n v="5.03"/>
    <n v="0"/>
    <n v="-32.270000000000003"/>
    <n v="15.16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838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520000000000003"/>
    <n v="36.520000000000003"/>
    <s v="H,IE PROVIDENCE"/>
    <s v="PHARMACIE DE LA PROVIDENCE"/>
    <s v="PHARMACIE DE LA PROVIDENCE"/>
    <s v="90 RUE DES MARTYRS"/>
    <s v="PARIS 18"/>
    <n v="75"/>
    <x v="0"/>
    <n v="75018"/>
    <s v=" "/>
    <s v=" "/>
    <s v=" "/>
    <m/>
    <m/>
    <m/>
    <s v="N"/>
    <n v="29"/>
    <n v="31"/>
    <n v="40"/>
    <m/>
    <m/>
    <m/>
    <m/>
    <m/>
    <n v="0"/>
    <n v="0"/>
    <s v="EUR"/>
    <s v="06/15/2026"/>
    <x v="1"/>
    <m/>
    <s v="Domestic"/>
    <s v="Your Packaging"/>
    <d v="1899-12-30T13:08:00"/>
    <n v="42.4"/>
    <n v="5.03"/>
    <n v="0"/>
    <n v="-32.270000000000003"/>
    <n v="15.16"/>
    <s v="EUR"/>
    <n v="1.1527377519999999"/>
    <s v="kg"/>
  </r>
  <r>
    <n v="20.840000000000003"/>
    <m/>
    <m/>
    <s v="entreprise"/>
    <s v="ST"/>
    <n v="200720433"/>
    <n v="202606"/>
    <s v="Express"/>
    <s v="UO"/>
    <s v="FedEx Priority"/>
    <s v="Bill_Sender_Prepaid"/>
    <d v="2026-11-06T00:00:00"/>
    <n v="46362"/>
    <x v="839"/>
    <m/>
    <s v="HYDRATIS B2B"/>
    <s v="HYDRATIS B2B"/>
    <s v="VOIE COMMUNALE 4"/>
    <s v="CR?ANCEY"/>
    <n v="21"/>
    <s v="FR"/>
    <n v="21320"/>
    <n v="100.71"/>
    <n v="111.73"/>
    <n v="0"/>
    <n v="-76.64"/>
    <n v="135.80000000000001"/>
    <n v="8"/>
    <n v="106.04"/>
    <n v="106.04"/>
    <s v="C,HARKLE"/>
    <s v="PHARMACIE CHARRE"/>
    <s v="PHARMACIE CHARRE"/>
    <s v="3 RUE DE VENETIE"/>
    <s v="ANNECY-LE-VIEUX"/>
    <n v="74"/>
    <x v="0"/>
    <n v="749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2:15:00"/>
    <n v="87.2"/>
    <n v="96.74"/>
    <n v="0"/>
    <n v="-66.36"/>
    <n v="117.58"/>
    <s v="EUR"/>
    <n v="1.1549344580000001"/>
    <s v="kg"/>
  </r>
  <r>
    <n v="43.069999999999993"/>
    <m/>
    <m/>
    <s v="entreprise"/>
    <s v="ST"/>
    <n v="200720433"/>
    <n v="202606"/>
    <s v="Express"/>
    <s v="UO"/>
    <s v="FedEx Priority"/>
    <s v="Bill_Sender_Prepaid"/>
    <n v="46271"/>
    <n v="46301"/>
    <x v="840"/>
    <m/>
    <s v="HYDRATIS B2B"/>
    <s v="HYDRATIS B2B"/>
    <s v="VOIE COMMUNALE 4"/>
    <s v="CR?ANCEY"/>
    <n v="21"/>
    <s v="FR"/>
    <n v="21320"/>
    <n v="207.7"/>
    <n v="123.51"/>
    <n v="0"/>
    <n v="-158.06"/>
    <n v="173.16"/>
    <n v="11"/>
    <n v="231.22"/>
    <n v="231.22"/>
    <s v="P,HIE DU COURS"/>
    <s v="PHARMACIE DU COURS MIRABEAU"/>
    <s v="PHARMACIE DU COURS MIRABEAU"/>
    <s v="16 COURS MIRABEAU"/>
    <s v="AIX-EN-PROVENCE"/>
    <n v="13"/>
    <x v="0"/>
    <n v="1310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06:06:00"/>
    <n v="180.2"/>
    <n v="107.16"/>
    <n v="0"/>
    <n v="-137.13"/>
    <n v="150.22999999999999"/>
    <s v="EUR"/>
    <n v="1.1526181719999999"/>
    <s v="kg"/>
  </r>
  <r>
    <n v="13.479999999999997"/>
    <m/>
    <m/>
    <s v="entreprise"/>
    <s v="ST"/>
    <n v="200720433"/>
    <n v="202606"/>
    <s v="Express"/>
    <s v="UO"/>
    <s v="FedEx Priority"/>
    <s v="Bill_Sender_Prepaid"/>
    <s v="05/29/2026"/>
    <n v="46028"/>
    <x v="841"/>
    <m/>
    <s v="HYDRATIS B2B"/>
    <s v="HYDRATIS B2B"/>
    <s v="VOIE COMMUNALE 4"/>
    <s v="CR?ANCEY"/>
    <n v="21"/>
    <s v="FR"/>
    <n v="21320"/>
    <n v="65.63"/>
    <n v="18.34"/>
    <n v="0"/>
    <n v="-49.95"/>
    <n v="34.03"/>
    <n v="3"/>
    <n v="59.4"/>
    <n v="9.24"/>
    <s v="B,Breizhile"/>
    <s v="PHARMACIE DE LA CITADELLE"/>
    <s v="PHARMACIE DE LA CITADELLE"/>
    <s v="3 PLACE DU GENERAL BIGARRE"/>
    <s v="LE PALAIS"/>
    <n v="56"/>
    <x v="0"/>
    <n v="56360"/>
    <s v=" "/>
    <s v=" "/>
    <s v=" "/>
    <m/>
    <m/>
    <m/>
    <s v="N"/>
    <n v="0"/>
    <n v="0"/>
    <n v="0"/>
    <m/>
    <m/>
    <m/>
    <m/>
    <m/>
    <n v="0"/>
    <n v="0"/>
    <s v="EUR"/>
    <d v="2026-08-06T00:00:00"/>
    <x v="0"/>
    <m/>
    <s v="Domestic"/>
    <s v="Your Packaging"/>
    <d v="1899-12-30T09:27:00"/>
    <n v="56.4"/>
    <n v="15.76"/>
    <n v="0"/>
    <n v="-42.92"/>
    <n v="29.24"/>
    <s v="EUR"/>
    <n v="1.163724384"/>
    <s v="kg"/>
  </r>
  <r>
    <n v="10.469999999999999"/>
    <m/>
    <m/>
    <s v="entreprise"/>
    <s v="ST"/>
    <n v="200720433"/>
    <n v="202606"/>
    <s v="Express"/>
    <s v="UO"/>
    <s v="FedEx Priority"/>
    <s v="Bill_Sender_Prepaid"/>
    <n v="46301"/>
    <n v="46332"/>
    <x v="842"/>
    <m/>
    <s v="HYDRATIS B2B"/>
    <s v="HYDRATIS B2B"/>
    <s v="VOIE COMMUNALE 4"/>
    <s v="CR?ANCEY"/>
    <n v="21"/>
    <s v="FR"/>
    <n v="21320"/>
    <n v="50.51"/>
    <n v="5.98"/>
    <n v="0"/>
    <n v="-38.43"/>
    <n v="18.059999999999999"/>
    <n v="3"/>
    <n v="38.5"/>
    <n v="38.5"/>
    <s v="P,HARMACIE  82 -"/>
    <s v="PHARMACIE  82 -PHARMAVANCE"/>
    <s v="PHARMACIE  82 -PHARMAVANCE"/>
    <s v="82 RUE DE BELLEVILLE"/>
    <s v="PARIS"/>
    <n v="75"/>
    <x v="0"/>
    <n v="750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6:00"/>
    <n v="43.8"/>
    <n v="5.19"/>
    <n v="0"/>
    <n v="-33.33"/>
    <n v="15.66"/>
    <s v="EUR"/>
    <n v="1.153163127"/>
    <s v="kg"/>
  </r>
  <r>
    <n v="8.4599999999999973"/>
    <m/>
    <m/>
    <s v="entreprise"/>
    <s v="ST"/>
    <n v="200720433"/>
    <n v="202606"/>
    <s v="Express"/>
    <s v="UO"/>
    <s v="FedEx Priority"/>
    <s v="Bill_Sender_Prepaid"/>
    <n v="46148"/>
    <d v="2026-08-06T00:00:00"/>
    <x v="843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B,ENOOIT"/>
    <s v="PHARMACIE GRAND EVREUX"/>
    <s v="PHARMACIE GRAND EVREUX"/>
    <s v="CENTRE COMMERCIAL GRAND EVREUX"/>
    <s v="GUICHAINVILLE"/>
    <n v="27"/>
    <x v="0"/>
    <n v="279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4:00"/>
    <n v="35.4"/>
    <n v="4.2"/>
    <n v="0"/>
    <n v="-26.94"/>
    <n v="12.66"/>
    <s v="EUR"/>
    <n v="1.161210911"/>
    <s v="kg"/>
  </r>
  <r>
    <n v="12.480000000000004"/>
    <m/>
    <m/>
    <s v="entreprise"/>
    <s v="ST"/>
    <n v="200720433"/>
    <n v="202606"/>
    <s v="Express"/>
    <s v="UO"/>
    <s v="FedEx Priority"/>
    <s v="Bill_Sender_Prepaid"/>
    <n v="46271"/>
    <n v="46301"/>
    <x v="844"/>
    <m/>
    <s v="HYDRATIS B2B"/>
    <s v="HYDRATIS B2B"/>
    <s v="VOIE COMMUNALE 4"/>
    <s v="CR?ANCEY"/>
    <n v="21"/>
    <s v="FR"/>
    <n v="21320"/>
    <n v="60.17"/>
    <n v="7.13"/>
    <n v="0"/>
    <n v="-45.78"/>
    <n v="21.52"/>
    <n v="3"/>
    <n v="52.14"/>
    <n v="52.14"/>
    <s v="L,Lea"/>
    <s v="PHARMACIE DE LA GARE"/>
    <s v="PHARMACIE DE LA GARE"/>
    <s v="25 AVENUE PIERRE SEMARD"/>
    <s v="VALENCE"/>
    <n v="26"/>
    <x v="0"/>
    <n v="26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1:00"/>
    <n v="52.2"/>
    <n v="6.19"/>
    <n v="0"/>
    <n v="-39.72"/>
    <n v="18.670000000000002"/>
    <s v="EUR"/>
    <n v="1.152618171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271"/>
    <n v="46301"/>
    <x v="845"/>
    <m/>
    <s v="HYDRATIS B2B"/>
    <s v="HYDRATIS B2B"/>
    <s v="VOIE COMMUNALE 4"/>
    <s v="CR?ANCEY"/>
    <n v="21"/>
    <s v="FR"/>
    <n v="21320"/>
    <n v="47.26"/>
    <n v="5.6"/>
    <n v="0"/>
    <n v="-35.96"/>
    <n v="16.899999999999999"/>
    <n v="3"/>
    <n v="35.200000000000003"/>
    <n v="35.200000000000003"/>
    <s v="M,Nour"/>
    <s v="PHARMACIE DES FORGES"/>
    <s v="PHARMACIE DES FORGES"/>
    <s v="6 QUAI JULIEN LE GRAND"/>
    <s v="INZINZAC-LOCHRIST"/>
    <n v="56"/>
    <x v="0"/>
    <n v="566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6:36:00"/>
    <n v="41"/>
    <n v="4.8600000000000003"/>
    <n v="0"/>
    <n v="-31.2"/>
    <n v="14.66"/>
    <s v="EUR"/>
    <n v="1.1526181719999999"/>
    <s v="kg"/>
  </r>
  <r>
    <n v="8.4599999999999973"/>
    <m/>
    <m/>
    <s v="entreprise"/>
    <s v="ST"/>
    <n v="200720433"/>
    <n v="202606"/>
    <s v="Express"/>
    <s v="UO"/>
    <s v="FedEx Priority"/>
    <s v="Bill_Sender_Prepaid"/>
    <d v="2026-12-06T00:00:00"/>
    <s v="06/15/2026"/>
    <x v="846"/>
    <m/>
    <s v="HYDRATIS B2B"/>
    <s v="HYDRATIS B2B"/>
    <s v="VOIE COMMUNALE 4"/>
    <s v="CR?ANCEY"/>
    <n v="21"/>
    <s v="FR"/>
    <n v="21320"/>
    <n v="40.880000000000003"/>
    <n v="4.8499999999999996"/>
    <n v="0"/>
    <n v="-31.11"/>
    <n v="14.62"/>
    <n v="2"/>
    <n v="26.4"/>
    <n v="26.4"/>
    <s v="A,UCH"/>
    <s v="PARAPHARMACIE AUCHAN FREJUS"/>
    <s v="PARAPHARMACIE AUCHAN FREJUS"/>
    <s v="RN 98 AVENUE EUGENE JOLY"/>
    <s v="FREJUS"/>
    <n v="83"/>
    <x v="0"/>
    <n v="83600"/>
    <s v=" "/>
    <s v=" "/>
    <s v=" "/>
    <m/>
    <m/>
    <m/>
    <s v="N"/>
    <n v="30"/>
    <n v="32"/>
    <n v="39"/>
    <m/>
    <m/>
    <m/>
    <m/>
    <m/>
    <n v="0"/>
    <n v="0"/>
    <s v="EUR"/>
    <s v="06/22/2026"/>
    <x v="2"/>
    <m/>
    <s v="Domestic"/>
    <s v="Your Packaging"/>
    <d v="1899-12-30T08:58:00"/>
    <n v="35.4"/>
    <n v="4.2"/>
    <n v="0"/>
    <n v="-26.94"/>
    <n v="12.66"/>
    <s v="EUR"/>
    <n v="1.154814421"/>
    <s v="kg"/>
  </r>
  <r>
    <n v="10.469999999999999"/>
    <m/>
    <m/>
    <s v="entreprise"/>
    <s v="ST"/>
    <n v="200720433"/>
    <n v="202606"/>
    <s v="Express"/>
    <s v="UO"/>
    <s v="FedEx Priority"/>
    <s v="Bill_Sender_Prepaid"/>
    <n v="46148"/>
    <n v="46240"/>
    <x v="847"/>
    <m/>
    <s v="HYDRATIS B2B"/>
    <s v="HYDRATIS B2B"/>
    <s v="VOIE COMMUNALE 4"/>
    <s v="CR?ANCEY"/>
    <n v="21"/>
    <s v="FR"/>
    <n v="21320"/>
    <n v="50.86"/>
    <n v="6.03"/>
    <n v="0"/>
    <n v="-38.700000000000003"/>
    <n v="18.18"/>
    <n v="3"/>
    <n v="37.840000000000003"/>
    <n v="37.840000000000003"/>
    <s v="J,OY"/>
    <s v="INTERSPORT CAPDENAC 00208/000"/>
    <s v="INTERSPORT CAPDENAC 00208/000"/>
    <s v="CAP SPORT SAS"/>
    <s v="CAPDENAC"/>
    <n v="46"/>
    <x v="0"/>
    <n v="46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4:00"/>
    <n v="43.8"/>
    <n v="5.19"/>
    <n v="0"/>
    <n v="-33.33"/>
    <n v="15.6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118"/>
    <n v="46148"/>
    <x v="848"/>
    <m/>
    <s v="HYDRATIS B2B"/>
    <s v="HYDRATIS B2B"/>
    <s v="VOIE COMMUNALE 4"/>
    <s v="CR?ANCEY"/>
    <n v="21"/>
    <s v="FR"/>
    <n v="21320"/>
    <n v="46.09"/>
    <n v="5.46"/>
    <n v="0"/>
    <n v="-35.08"/>
    <n v="16.47"/>
    <n v="2"/>
    <n v="33"/>
    <n v="33"/>
    <s v="L,AURE"/>
    <s v="PHARMACIE DE VERDUN"/>
    <s v="PHARMACIE DE VERDUN"/>
    <s v="25 AVENUE DE VERDUN"/>
    <s v="BIARRITZ"/>
    <n v="64"/>
    <x v="0"/>
    <n v="64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5:00"/>
    <n v="39.6"/>
    <n v="4.6900000000000004"/>
    <n v="0"/>
    <n v="-30.14"/>
    <n v="14.15"/>
    <s v="EUR"/>
    <n v="1.163778556"/>
    <s v="kg"/>
  </r>
  <r>
    <n v="8.4599999999999973"/>
    <m/>
    <m/>
    <s v="entreprise"/>
    <s v="ST"/>
    <n v="200720433"/>
    <n v="202606"/>
    <s v="Express"/>
    <s v="UO"/>
    <s v="FedEx Priority"/>
    <s v="Bill_Sender_Prepaid"/>
    <n v="46148"/>
    <n v="46240"/>
    <x v="849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G,T"/>
    <s v="PHARMACIE CENTRALE ALFORTVILLE"/>
    <s v="PHARMACIE CENTRALE ALFORTVILLE"/>
    <s v="4 PLACE JEAN JAURES"/>
    <s v="ALFORTVILLE"/>
    <n v="94"/>
    <x v="0"/>
    <n v="9414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27:00"/>
    <n v="35.4"/>
    <n v="4.2"/>
    <n v="0"/>
    <n v="-26.94"/>
    <n v="12.66"/>
    <s v="EUR"/>
    <n v="1.161210911"/>
    <s v="kg"/>
  </r>
  <r>
    <n v="9.1300000000000026"/>
    <m/>
    <m/>
    <s v="entreprise"/>
    <s v="ST"/>
    <n v="200720433"/>
    <n v="202606"/>
    <s v="Express"/>
    <s v="UO"/>
    <s v="FedEx Priority"/>
    <s v="Bill_Sender_Prepaid"/>
    <n v="46301"/>
    <n v="46332"/>
    <x v="850"/>
    <m/>
    <s v="HYDRATIS B2B"/>
    <s v="HYDRATIS B2B"/>
    <s v="VOIE COMMUNALE 4"/>
    <s v="CR?ANCEY"/>
    <n v="21"/>
    <s v="FR"/>
    <n v="21320"/>
    <n v="44.05"/>
    <n v="5.22"/>
    <n v="0"/>
    <n v="-33.520000000000003"/>
    <n v="15.75"/>
    <n v="2"/>
    <n v="30.8"/>
    <n v="30.8"/>
    <s v="L,Cheng"/>
    <s v="PHARMACIE FRISCH"/>
    <s v="PHARMACIE FRISCH"/>
    <s v="PLACE DE LA GARE"/>
    <s v="HUNINGUE"/>
    <n v="68"/>
    <x v="0"/>
    <n v="683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2:00"/>
    <n v="38.200000000000003"/>
    <n v="4.53"/>
    <n v="0"/>
    <n v="-29.07"/>
    <n v="13.66"/>
    <s v="EUR"/>
    <n v="1.153163127"/>
    <s v="kg"/>
  </r>
  <r>
    <n v="8.7999999999999972"/>
    <m/>
    <m/>
    <s v="entreprise"/>
    <s v="ST"/>
    <n v="200720433"/>
    <n v="202606"/>
    <s v="Express"/>
    <s v="UO"/>
    <s v="FedEx Priority"/>
    <s v="Bill_Sender_Prepaid"/>
    <d v="2026-05-06T00:00:00"/>
    <d v="2026-08-06T00:00:00"/>
    <x v="851"/>
    <m/>
    <s v="HYDRATIS B2B"/>
    <s v="HYDRATIS B2B"/>
    <s v="VOIE COMMUNALE 4"/>
    <s v="CR?ANCEY"/>
    <n v="21"/>
    <s v="FR"/>
    <n v="21320"/>
    <n v="42.73"/>
    <n v="5.0599999999999996"/>
    <n v="0"/>
    <n v="-32.51"/>
    <n v="15.28"/>
    <n v="2"/>
    <n v="28.6"/>
    <n v="28.6"/>
    <s v="S,PORT"/>
    <s v="SPORT 2000 LA CIOTAT"/>
    <s v="SPORT 2000 LA CIOTAT"/>
    <s v="CHEMIN DU PUITS DU BRUNET"/>
    <s v="LA CIOTAT"/>
    <n v="13"/>
    <x v="0"/>
    <n v="13600"/>
    <s v=" "/>
    <s v=" "/>
    <s v=" "/>
    <m/>
    <m/>
    <m/>
    <s v="N"/>
    <n v="30"/>
    <n v="30"/>
    <n v="40"/>
    <m/>
    <m/>
    <m/>
    <m/>
    <m/>
    <n v="0"/>
    <n v="0"/>
    <s v="EUR"/>
    <s v="06/15/2026"/>
    <x v="1"/>
    <m/>
    <s v="Domestic"/>
    <s v="Your Packaging"/>
    <d v="1899-12-30T12:27:00"/>
    <n v="36.799999999999997"/>
    <n v="4.3600000000000003"/>
    <n v="0"/>
    <n v="-28"/>
    <n v="13.1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301"/>
    <n v="46332"/>
    <x v="852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M,Roger"/>
    <s v="PHARMACIE DE CLEGUER"/>
    <s v="PHARMACIE DE CLEGUER"/>
    <s v="21 RUE FELIX LE GLEUT"/>
    <s v="CLEGUER"/>
    <n v="56"/>
    <x v="0"/>
    <n v="566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7:00"/>
    <n v="39.6"/>
    <n v="4.6900000000000004"/>
    <n v="0"/>
    <n v="-30.14"/>
    <n v="14.15"/>
    <s v="EUR"/>
    <n v="1.153163127"/>
    <s v="kg"/>
  </r>
  <r>
    <n v="11.809999999999995"/>
    <m/>
    <m/>
    <s v=""/>
    <s v="ST"/>
    <n v="200720433"/>
    <n v="202606"/>
    <s v="Express"/>
    <s v="UO"/>
    <s v="FedEx Priority"/>
    <s v="Bill_Sender_Prepaid"/>
    <n v="46087"/>
    <n v="46148"/>
    <x v="853"/>
    <m/>
    <s v="HYDRATIS B2B"/>
    <s v="HYDRATIS B2B"/>
    <s v="VOIE COMMUNALE 4"/>
    <s v="CR?ANCEY"/>
    <n v="21"/>
    <s v="FR"/>
    <n v="21320"/>
    <n v="57.51"/>
    <n v="6.81"/>
    <n v="0"/>
    <n v="-43.76"/>
    <n v="20.56"/>
    <n v="3"/>
    <n v="48.4"/>
    <n v="48.4"/>
    <s v="P,Hgare"/>
    <s v="PHARMACIE DE LA GARE DES GRESILLONS"/>
    <s v="PHARMACIE DE LA GARE DES GRESI"/>
    <s v="276 AV DES GRESILLONS"/>
    <s v="ASNI?RES-SUR-SEINE"/>
    <n v="92"/>
    <x v="0"/>
    <n v="92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0:00"/>
    <n v="49.4"/>
    <n v="5.85"/>
    <n v="0"/>
    <n v="-37.590000000000003"/>
    <n v="17.66"/>
    <s v="EUR"/>
    <n v="1.164090147"/>
    <s v="kg"/>
  </r>
  <r>
    <n v="11.469999999999999"/>
    <m/>
    <m/>
    <s v="entreprise"/>
    <s v="ST"/>
    <n v="200720433"/>
    <n v="202606"/>
    <s v="Express"/>
    <s v="UO"/>
    <s v="FedEx Priority"/>
    <s v="Bill_Sender_Prepaid"/>
    <n v="46148"/>
    <n v="46240"/>
    <x v="854"/>
    <m/>
    <s v="HYDRATIS B2B"/>
    <s v="HYDRATIS B2B"/>
    <s v="VOIE COMMUNALE 4"/>
    <s v="CR?ANCEY"/>
    <n v="21"/>
    <s v="FR"/>
    <n v="21320"/>
    <n v="55.74"/>
    <n v="6.61"/>
    <n v="0"/>
    <n v="-42.42"/>
    <n v="19.93"/>
    <n v="3"/>
    <n v="46.2"/>
    <n v="46.2"/>
    <s v="P,HIE 83"/>
    <s v="PHARMACIE DU METRO"/>
    <s v="PHARMACIE DU METRO"/>
    <s v="83 BOULEVARD DE LA VILLETTE"/>
    <s v="PARIS 10"/>
    <n v="75"/>
    <x v="0"/>
    <n v="75010"/>
    <s v=" "/>
    <s v=" "/>
    <s v=" "/>
    <m/>
    <m/>
    <m/>
    <s v="N"/>
    <n v="20"/>
    <n v="20"/>
    <n v="30"/>
    <m/>
    <m/>
    <m/>
    <m/>
    <m/>
    <n v="0"/>
    <n v="0"/>
    <s v="EUR"/>
    <s v="06/15/2026"/>
    <x v="1"/>
    <m/>
    <s v="Domestic"/>
    <s v="Your Packaging"/>
    <d v="1899-12-30T12:03:00"/>
    <n v="48"/>
    <n v="5.69"/>
    <n v="0"/>
    <n v="-36.53"/>
    <n v="17.16"/>
    <s v="EUR"/>
    <n v="1.161210911"/>
    <s v="kg"/>
  </r>
  <r>
    <n v="6.7899999999999991"/>
    <m/>
    <m/>
    <s v=""/>
    <s v="ST"/>
    <n v="200720433"/>
    <n v="202606"/>
    <s v="Express"/>
    <s v="UO"/>
    <s v="FedEx Priority"/>
    <s v="Bill_Sender_Prepaid"/>
    <n v="46118"/>
    <n v="46240"/>
    <x v="855"/>
    <m/>
    <s v="HYDRATIS B2B"/>
    <s v="HYDRATIS B2B"/>
    <s v="VOIE COMMUNALE 4"/>
    <s v="CR?ANCEY"/>
    <n v="21"/>
    <s v="FR"/>
    <n v="21320"/>
    <n v="33.049999999999997"/>
    <n v="3.91"/>
    <n v="0"/>
    <n v="-25.15"/>
    <n v="11.81"/>
    <n v="1"/>
    <n v="15.4"/>
    <n v="15.4"/>
    <s v="R,OY"/>
    <s v="PARAPHARMACIE AUCHAN ANGOULEME"/>
    <s v="PARAPHARMACIE AUCHAN ANGOULEME"/>
    <s v="CC AUCHAN"/>
    <s v="LA COURONNE"/>
    <n v="16"/>
    <x v="0"/>
    <n v="16400"/>
    <s v=" "/>
    <s v=" "/>
    <s v=" "/>
    <m/>
    <m/>
    <m/>
    <s v="Y"/>
    <n v="30"/>
    <n v="30"/>
    <n v="39"/>
    <m/>
    <m/>
    <m/>
    <m/>
    <m/>
    <n v="0"/>
    <n v="0"/>
    <s v="EUR"/>
    <s v="06/15/2026"/>
    <x v="1"/>
    <m/>
    <s v="Domestic"/>
    <s v="Your Packaging"/>
    <d v="1899-12-30T08:34:00"/>
    <n v="28.4"/>
    <n v="3.36"/>
    <n v="0"/>
    <n v="-21.61"/>
    <n v="10.15"/>
    <s v="EUR"/>
    <n v="1.163778556"/>
    <s v="kg"/>
  </r>
  <r>
    <n v="14.150000000000006"/>
    <m/>
    <m/>
    <s v="entreprise"/>
    <s v="ST"/>
    <n v="200720433"/>
    <n v="202606"/>
    <s v="Express"/>
    <s v="UO"/>
    <s v="FedEx Priority"/>
    <s v="Bill_Sender_Prepaid"/>
    <n v="46148"/>
    <n v="46179"/>
    <x v="856"/>
    <m/>
    <s v="HYDRATIS B2B"/>
    <s v="HYDRATIS B2B"/>
    <s v="VOIE COMMUNALE 4"/>
    <s v="CR?ANCEY"/>
    <n v="21"/>
    <s v="FR"/>
    <n v="21320"/>
    <n v="68.739999999999995"/>
    <n v="8.15"/>
    <n v="0"/>
    <n v="-52.31"/>
    <n v="24.58"/>
    <n v="4"/>
    <n v="63.8"/>
    <n v="63.8"/>
    <s v="D,AVID"/>
    <s v="PHARMACIE PYRENE"/>
    <s v="PHARMACIE PYRENE"/>
    <s v="2 RUE DU VIGNOBLE"/>
    <s v="MONTGAILLARD"/>
    <n v="9"/>
    <x v="0"/>
    <n v="93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7:00"/>
    <n v="59.2"/>
    <n v="7.02"/>
    <n v="0"/>
    <n v="-45.05"/>
    <n v="21.17"/>
    <s v="EUR"/>
    <n v="1.161210911"/>
    <s v="kg"/>
  </r>
  <r>
    <n v="7.120000000000001"/>
    <m/>
    <m/>
    <s v="entreprise"/>
    <s v="ST"/>
    <n v="200720433"/>
    <n v="202606"/>
    <s v="Express"/>
    <s v="UO"/>
    <s v="FedEx Priority"/>
    <s v="Bill_Sender_Prepaid"/>
    <n v="46362"/>
    <s v="06/15/2026"/>
    <x v="857"/>
    <m/>
    <s v="HYDRATIS B2B"/>
    <s v="HYDRATIS B2B"/>
    <s v="VOIE COMMUNALE 4"/>
    <s v="CR?ANCEY"/>
    <n v="21"/>
    <s v="FR"/>
    <n v="21320"/>
    <n v="34.409999999999997"/>
    <n v="4.09"/>
    <n v="0"/>
    <n v="-26.19"/>
    <n v="12.31"/>
    <n v="1"/>
    <n v="16.28"/>
    <n v="16.28"/>
    <s v="B,Bbariere"/>
    <s v="PHARMACIE DE LA BARRIERE"/>
    <s v="PHARMACIE DE LA BARRIERE"/>
    <s v="10 AVENUE DES ETATS UNIS"/>
    <s v="TOULOUSE"/>
    <n v="31"/>
    <x v="0"/>
    <n v="31200"/>
    <s v=" "/>
    <s v=" "/>
    <s v=" "/>
    <m/>
    <m/>
    <m/>
    <s v="Y"/>
    <n v="30"/>
    <n v="31"/>
    <n v="40"/>
    <m/>
    <m/>
    <m/>
    <m/>
    <m/>
    <n v="0"/>
    <n v="0"/>
    <s v="EUR"/>
    <s v="06/22/2026"/>
    <x v="2"/>
    <m/>
    <s v="Domestic"/>
    <s v="Your Packaging"/>
    <d v="1899-12-30T11:14:00"/>
    <n v="29.8"/>
    <n v="3.54"/>
    <n v="0"/>
    <n v="-22.68"/>
    <n v="10.66"/>
    <s v="EUR"/>
    <n v="1.154814421"/>
    <s v="kg"/>
  </r>
  <r>
    <n v="10.800000000000004"/>
    <m/>
    <m/>
    <s v="entreprise"/>
    <s v="ST"/>
    <n v="200720433"/>
    <n v="202606"/>
    <s v="Express"/>
    <s v="UO"/>
    <s v="FedEx Priority"/>
    <s v="Bill_Sender_Prepaid"/>
    <n v="46301"/>
    <n v="46332"/>
    <x v="858"/>
    <m/>
    <s v="HYDRATIS B2B"/>
    <s v="HYDRATIS B2B"/>
    <s v="VOIE COMMUNALE 4"/>
    <s v="CR?ANCEY"/>
    <n v="21"/>
    <s v="FR"/>
    <n v="21320"/>
    <n v="52.12"/>
    <n v="6.17"/>
    <n v="0"/>
    <n v="-39.67"/>
    <n v="18.62"/>
    <n v="3"/>
    <n v="39.82"/>
    <n v="39.82"/>
    <s v="I,NTERSPORT"/>
    <s v="INTERSPORT EPINAL JEUXEY 00332/000"/>
    <s v="INTERSPORT EPINAL JEUXEY 00332"/>
    <s v="SAS OMNISPORT"/>
    <s v="JEUXEY"/>
    <n v="88"/>
    <x v="0"/>
    <n v="88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1:00"/>
    <n v="45.2"/>
    <n v="5.35"/>
    <n v="0"/>
    <n v="-34.4"/>
    <n v="16.149999999999999"/>
    <s v="EUR"/>
    <n v="1.153163127"/>
    <s v="kg"/>
  </r>
  <r>
    <n v="9.1300000000000026"/>
    <m/>
    <m/>
    <s v="entreprise"/>
    <s v="ST"/>
    <n v="200720433"/>
    <n v="202606"/>
    <s v="Express"/>
    <s v="UO"/>
    <s v="FedEx Priority"/>
    <s v="Bill_Sender_Prepaid"/>
    <n v="46332"/>
    <n v="46362"/>
    <x v="859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B,ERNIER"/>
    <s v="PHARMACIE LA MOTTE VAUVERT"/>
    <s v="PHARMACIE LA MOTTE VAUVERT"/>
    <s v="AVENUE ERIC TABARLY"/>
    <s v="CHATEAU-GONTIER-SUR-MAYENNE"/>
    <n v="53"/>
    <x v="0"/>
    <n v="53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0:46:00"/>
    <n v="38.200000000000003"/>
    <n v="4.53"/>
    <n v="0"/>
    <n v="-29.07"/>
    <n v="13.66"/>
    <s v="EUR"/>
    <n v="1.1549344580000001"/>
    <s v="kg"/>
  </r>
  <r>
    <n v="11.14"/>
    <m/>
    <m/>
    <s v="entreprise"/>
    <s v="ST"/>
    <n v="200720433"/>
    <n v="202606"/>
    <s v="Express"/>
    <s v="UO"/>
    <s v="FedEx Priority"/>
    <s v="Bill_Sender_Prepaid"/>
    <n v="46301"/>
    <n v="46332"/>
    <x v="860"/>
    <m/>
    <s v="HYDRATIS B2B"/>
    <s v="HYDRATIS B2B"/>
    <s v="VOIE COMMUNALE 4"/>
    <s v="CR?ANCEY"/>
    <n v="21"/>
    <s v="FR"/>
    <n v="21320"/>
    <n v="53.74"/>
    <n v="6.38"/>
    <n v="0"/>
    <n v="-40.89"/>
    <n v="19.22"/>
    <n v="4"/>
    <n v="43.56"/>
    <n v="43.56"/>
    <s v="F,Francika"/>
    <s v="PHARMACIE DES TROIS CHATEAUX"/>
    <s v="PHARMACIE DES TROIS CHATEAUX"/>
    <s v="8 PLACE DE LA LIBERATION"/>
    <s v="SAINT-PAUL-TROIS-CHATEAUX"/>
    <n v="26"/>
    <x v="0"/>
    <n v="26130"/>
    <s v=" "/>
    <s v=" "/>
    <s v=" "/>
    <m/>
    <m/>
    <m/>
    <s v="N"/>
    <n v="15"/>
    <n v="31"/>
    <n v="41"/>
    <m/>
    <m/>
    <m/>
    <m/>
    <m/>
    <n v="0"/>
    <n v="0"/>
    <s v="EUR"/>
    <s v="06/15/2026"/>
    <x v="1"/>
    <m/>
    <s v="Domestic"/>
    <s v="Your Packaging"/>
    <d v="1899-12-30T11:03:00"/>
    <n v="46.6"/>
    <n v="5.53"/>
    <n v="0"/>
    <n v="-35.46"/>
    <n v="16.670000000000002"/>
    <s v="EUR"/>
    <n v="1.153163127"/>
    <s v="kg"/>
  </r>
  <r>
    <n v="13.479999999999997"/>
    <m/>
    <m/>
    <s v="entreprise"/>
    <s v="ST"/>
    <n v="200720433"/>
    <n v="202606"/>
    <s v="Express"/>
    <s v="UO"/>
    <s v="FedEx Priority"/>
    <s v="Bill_Sender_Prepaid"/>
    <n v="46301"/>
    <n v="46332"/>
    <x v="861"/>
    <m/>
    <s v="HYDRATIS B2B"/>
    <s v="HYDRATIS B2B"/>
    <s v="VOIE COMMUNALE 4"/>
    <s v="CR?ANCEY"/>
    <n v="21"/>
    <s v="FR"/>
    <n v="21320"/>
    <n v="65.040000000000006"/>
    <n v="7.7"/>
    <n v="0"/>
    <n v="-49.49"/>
    <n v="23.25"/>
    <n v="4"/>
    <n v="59.4"/>
    <n v="59.4"/>
    <s v="P,ERRINE"/>
    <s v="PHARMACIE LES SABLES D'ANGLET"/>
    <s v="PHARMACIE LES SABLES D'ANGLET"/>
    <s v="23 AVENUE DU RAYON VERT"/>
    <s v="ANGLET"/>
    <n v="64"/>
    <x v="0"/>
    <n v="64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14:00"/>
    <n v="56.4"/>
    <n v="6.68"/>
    <n v="0"/>
    <n v="-42.92"/>
    <n v="20.16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862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S,ABINE"/>
    <s v="PHARMACIE DE FONTFROIDE"/>
    <s v="PHARMACIE DE FONTFROIDE"/>
    <s v="3 B GRAND RUE"/>
    <s v="LUC SUR ORBIEU"/>
    <n v="11"/>
    <x v="0"/>
    <n v="11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17:00"/>
    <n v="39.6"/>
    <n v="4.6900000000000004"/>
    <n v="0"/>
    <n v="-30.14"/>
    <n v="14.15"/>
    <s v="EUR"/>
    <n v="1.152737751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6/2026"/>
    <s v="06/17/2026"/>
    <x v="863"/>
    <m/>
    <s v="HYDRATIS B2B"/>
    <s v="HYDRATIS B2B"/>
    <s v="VOIE COMMUNALE 4"/>
    <s v="CR?ANCEY"/>
    <n v="21"/>
    <s v="FR"/>
    <n v="21320"/>
    <n v="44.21"/>
    <n v="5.24"/>
    <n v="0"/>
    <n v="-33.64"/>
    <n v="15.81"/>
    <n v="2"/>
    <n v="30.8"/>
    <n v="30.8"/>
    <s v="L,ELERC"/>
    <s v="PHARMACIE DE PARIGNE"/>
    <s v="PHARMACIE DE PARIGNE"/>
    <s v="ZA DU RUISSEAU"/>
    <s v="PARIGNE L'EVEQUE"/>
    <n v="72"/>
    <x v="0"/>
    <n v="722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1:52:00"/>
    <n v="38.200000000000003"/>
    <n v="4.53"/>
    <n v="0"/>
    <n v="-29.07"/>
    <n v="13.66"/>
    <s v="EUR"/>
    <n v="1.1572332869999999"/>
    <s v="kg"/>
  </r>
  <r>
    <n v="17.159999999999997"/>
    <m/>
    <m/>
    <s v="entreprise"/>
    <s v="ST"/>
    <n v="200720433"/>
    <n v="202606"/>
    <s v="Express"/>
    <s v="UO"/>
    <s v="FedEx Priority"/>
    <s v="Bill_Sender_Prepaid"/>
    <n v="46301"/>
    <n v="46332"/>
    <x v="864"/>
    <m/>
    <s v="HYDRATIS B2B"/>
    <s v="HYDRATIS B2B"/>
    <s v="VOIE COMMUNALE 4"/>
    <s v="CR?ANCEY"/>
    <n v="21"/>
    <s v="FR"/>
    <n v="21320"/>
    <n v="82.8"/>
    <n v="109.45"/>
    <n v="0"/>
    <n v="-63.01"/>
    <n v="129.22999999999999"/>
    <n v="7"/>
    <n v="82.28"/>
    <n v="82.28"/>
    <s v="J,Sana"/>
    <s v="PHARMACIE DE TOULOUSE"/>
    <s v="PHARMACIE DE TOULOUSE"/>
    <s v="58 AVENUE DE TOULOUSE"/>
    <s v="MONTPELLIER"/>
    <n v="34"/>
    <x v="0"/>
    <n v="34070"/>
    <s v=" "/>
    <s v=" "/>
    <s v=" "/>
    <m/>
    <m/>
    <m/>
    <s v="N"/>
    <n v="4"/>
    <n v="74"/>
    <n v="114"/>
    <m/>
    <m/>
    <m/>
    <m/>
    <m/>
    <n v="0"/>
    <n v="0"/>
    <s v="EUR"/>
    <s v="06/15/2026"/>
    <x v="1"/>
    <m/>
    <s v="Domestic"/>
    <s v="Your Packaging"/>
    <d v="1899-12-30T09:20:00"/>
    <n v="71.8"/>
    <n v="94.91"/>
    <n v="0"/>
    <n v="-54.64"/>
    <n v="112.07"/>
    <s v="EUR"/>
    <n v="1.153163127"/>
    <s v="kg"/>
  </r>
  <r>
    <n v="8.129999999999999"/>
    <m/>
    <m/>
    <s v="entreprise"/>
    <s v="ST"/>
    <n v="200720433"/>
    <n v="202606"/>
    <s v="Express"/>
    <s v="UO"/>
    <s v="FedEx Priority"/>
    <s v="Bill_Sender_Prepaid"/>
    <n v="46148"/>
    <d v="2026-10-06T00:00:00"/>
    <x v="865"/>
    <m/>
    <s v="HYDRATIS B2B"/>
    <s v="HYDRATIS B2B"/>
    <s v="VOIE COMMUNALE 4"/>
    <s v="CR?ANCEY"/>
    <n v="21"/>
    <s v="FR"/>
    <n v="21320"/>
    <n v="39.479999999999997"/>
    <n v="4.68"/>
    <n v="0"/>
    <n v="-30.04"/>
    <n v="14.12"/>
    <n v="2"/>
    <n v="24.2"/>
    <n v="24.2"/>
    <s v="P,HARMA"/>
    <s v="PARAPHARMACIE LECLERC RODEZ"/>
    <s v="PARAPHARMACIE LECLERC RODEZ"/>
    <s v="POLE COMMERCIALE COMTAL"/>
    <s v="ONET-LE-CH?TEAU"/>
    <n v="12"/>
    <x v="0"/>
    <n v="128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2:00"/>
    <n v="34"/>
    <n v="4.03"/>
    <n v="0"/>
    <n v="-25.87"/>
    <n v="12.1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866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520000000000003"/>
    <n v="36.520000000000003"/>
    <s v="T,RS"/>
    <s v="PHARMACIE L'ETOILE D'ALBION"/>
    <s v="PHARMACIE L'ETOILE D'ALBION"/>
    <s v="1 ALLEE DES PRUNIERS"/>
    <s v="SAINT-CHRISTOL"/>
    <n v="84"/>
    <x v="0"/>
    <n v="8439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10:39:00"/>
    <n v="42.4"/>
    <n v="5.03"/>
    <n v="0"/>
    <n v="-32.270000000000003"/>
    <n v="15.16"/>
    <s v="EUR"/>
    <n v="1.153163127"/>
    <s v="kg"/>
  </r>
  <r>
    <n v="20.840000000000003"/>
    <m/>
    <m/>
    <s v="entreprise"/>
    <s v="ST"/>
    <n v="200720433"/>
    <n v="202606"/>
    <s v="Express"/>
    <s v="UO"/>
    <s v="FedEx Priority"/>
    <s v="Bill_Sender_Prepaid"/>
    <n v="46332"/>
    <n v="46362"/>
    <x v="867"/>
    <m/>
    <s v="HYDRATIS B2B"/>
    <s v="HYDRATIS B2B"/>
    <s v="VOIE COMMUNALE 4"/>
    <s v="CR?ANCEY"/>
    <n v="21"/>
    <s v="FR"/>
    <n v="21320"/>
    <n v="100.71"/>
    <n v="111.73"/>
    <n v="0"/>
    <n v="-76.64"/>
    <n v="135.80000000000001"/>
    <n v="9"/>
    <n v="107.8"/>
    <n v="107.8"/>
    <s v="P,HARMACI"/>
    <s v="PHARMACIE CLOS DU CHENE"/>
    <s v="PHARMACIE CLOS DU CHENE"/>
    <s v="RUE DU CLOS ROSE"/>
    <s v="MONTEVRAIN"/>
    <n v="77"/>
    <x v="0"/>
    <n v="77144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d v="1899-12-30T12:49:00"/>
    <n v="87.2"/>
    <n v="96.74"/>
    <n v="0"/>
    <n v="-66.36"/>
    <n v="117.58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n v="46148"/>
    <n v="46240"/>
    <x v="868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L,E MADEC"/>
    <s v="PHARMACIE THOMAS"/>
    <s v="PHARMACIE THOMAS"/>
    <s v="32BIS RUE CHARLES DE GAULLE"/>
    <s v="GUILERS"/>
    <n v="29"/>
    <x v="0"/>
    <n v="298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35:00"/>
    <n v="39.6"/>
    <n v="4.6900000000000004"/>
    <n v="0"/>
    <n v="-30.14"/>
    <n v="14.15"/>
    <s v="EUR"/>
    <n v="1.161210911"/>
    <s v="kg"/>
  </r>
  <r>
    <n v="16.830000000000005"/>
    <m/>
    <m/>
    <s v="entreprise"/>
    <s v="ST"/>
    <n v="200720433"/>
    <n v="202606"/>
    <s v="Express"/>
    <s v="UO"/>
    <s v="FedEx Priority"/>
    <s v="Bill_Sender_Prepaid"/>
    <n v="46301"/>
    <n v="46332"/>
    <x v="869"/>
    <m/>
    <s v="HYDRATIS B2B"/>
    <s v="HYDRATIS B2B"/>
    <s v="VOIE COMMUNALE 4"/>
    <s v="CR?ANCEY"/>
    <n v="21"/>
    <s v="FR"/>
    <n v="21320"/>
    <n v="81.180000000000007"/>
    <n v="124.92"/>
    <n v="0"/>
    <n v="-61.77"/>
    <n v="144.33000000000001"/>
    <n v="7"/>
    <n v="79.86"/>
    <n v="79.86"/>
    <s v="R,OMAIN"/>
    <s v="PHARMACIE DE SAINT PIERRE"/>
    <s v="PHARMACIE DE SAINT PIERRE"/>
    <s v="33 RUE DE LA REPUBLIQUE"/>
    <s v="SAINT PIERRE D'OLERON"/>
    <n v="17"/>
    <x v="0"/>
    <n v="173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6:00"/>
    <n v="70.400000000000006"/>
    <n v="108.33"/>
    <n v="0"/>
    <n v="-53.57"/>
    <n v="125.16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n v="46301"/>
    <n v="46332"/>
    <x v="870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M,ARION"/>
    <s v="PHARMACIE DU BOULEVARD"/>
    <s v="PHARMACIE DU BOULEVARD"/>
    <s v="18 BIS BD DE LATTRE DE TASSIGNY"/>
    <s v="TARBES"/>
    <n v="65"/>
    <x v="0"/>
    <n v="65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58:00"/>
    <n v="39.6"/>
    <n v="4.6900000000000004"/>
    <n v="0"/>
    <n v="-30.14"/>
    <n v="14.15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s v="06/17/2026"/>
    <s v="06/18/2026"/>
    <x v="871"/>
    <m/>
    <s v="HYDRATIS B2B"/>
    <s v="HYDRATIS B2B"/>
    <s v="VOIE COMMUNALE 4"/>
    <s v="CR?ANCEY"/>
    <n v="21"/>
    <s v="FR"/>
    <n v="21320"/>
    <n v="47.57"/>
    <n v="5.64"/>
    <n v="0"/>
    <n v="-36.200000000000003"/>
    <n v="17.010000000000002"/>
    <n v="2"/>
    <n v="34.979999999999997"/>
    <n v="34.979999999999997"/>
    <s v="H,ENON"/>
    <s v="PHARMACIE DE RINXENT"/>
    <s v="PHARMACIE DE RINXENT"/>
    <s v="22 RUE ROGER SALENGRO"/>
    <s v="RINXENT"/>
    <n v="62"/>
    <x v="0"/>
    <n v="6272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d v="1899-12-30T11:45:00"/>
    <n v="41"/>
    <n v="4.8600000000000003"/>
    <n v="0"/>
    <n v="-31.2"/>
    <n v="14.66"/>
    <s v="EUR"/>
    <n v="1.160362033"/>
    <s v="kg"/>
  </r>
  <r>
    <n v="19.170000000000002"/>
    <m/>
    <m/>
    <s v="entreprise"/>
    <s v="ST"/>
    <n v="200720433"/>
    <n v="202606"/>
    <s v="Express"/>
    <s v="UO"/>
    <s v="FedEx Priority"/>
    <s v="Bill_Sender_Prepaid"/>
    <d v="2026-10-06T00:00:00"/>
    <d v="2026-11-06T00:00:00"/>
    <x v="872"/>
    <m/>
    <s v="HYDRATIS B2B"/>
    <s v="HYDRATIS B2B"/>
    <s v="VOIE COMMUNALE 4"/>
    <s v="CR?ANCEY"/>
    <n v="21"/>
    <s v="FR"/>
    <n v="21320"/>
    <n v="92.48"/>
    <n v="110.6"/>
    <n v="0"/>
    <n v="-70.38"/>
    <n v="132.71"/>
    <n v="8"/>
    <n v="94.82"/>
    <n v="94.82"/>
    <s v="B,RETON"/>
    <s v="PHARMACIE DE LA BOUTONNE"/>
    <s v="PHARMACIE DE LA BOUTONNE"/>
    <s v="1 RUE DES PECHEURS"/>
    <s v="TONNAY-BOUTONNE"/>
    <n v="17"/>
    <x v="0"/>
    <n v="173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1:00"/>
    <n v="80.2"/>
    <n v="95.91"/>
    <n v="0"/>
    <n v="-61.03"/>
    <n v="115.08"/>
    <s v="EUR"/>
    <n v="1.153163127"/>
    <s v="kg"/>
  </r>
  <r>
    <n v="20.840000000000003"/>
    <m/>
    <m/>
    <s v="entreprise"/>
    <s v="ST"/>
    <n v="200720433"/>
    <n v="202606"/>
    <s v="Express"/>
    <s v="UO"/>
    <s v="FedEx Priority"/>
    <s v="Bill_Sender_Prepaid"/>
    <n v="46301"/>
    <n v="46332"/>
    <x v="873"/>
    <m/>
    <s v="HYDRATIS B2B"/>
    <s v="HYDRATIS B2B"/>
    <s v="VOIE COMMUNALE 4"/>
    <s v="CR?ANCEY"/>
    <n v="21"/>
    <s v="FR"/>
    <n v="21320"/>
    <n v="100.56"/>
    <n v="111.56"/>
    <n v="0"/>
    <n v="-76.52"/>
    <n v="135.59"/>
    <n v="7"/>
    <n v="106.04"/>
    <n v="106.04"/>
    <s v="E,Esson"/>
    <s v="PHARMACIE DE L'HERBASSE"/>
    <s v="PHARMACIE DE L'HERBASSE"/>
    <s v="37 AVENUE COMMANDANT CORLU"/>
    <s v="SAINT-DONAT-SUR-L'HERBASSE"/>
    <n v="26"/>
    <x v="0"/>
    <n v="262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3:00"/>
    <n v="87.2"/>
    <n v="96.74"/>
    <n v="0"/>
    <n v="-66.36"/>
    <n v="117.58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5-06T00:00:00"/>
    <d v="2026-06-06T00:00:00"/>
    <x v="874"/>
    <m/>
    <s v="HYDRATIS B2B"/>
    <s v="HYDRATIS B2B"/>
    <s v="VOIE COMMUNALE 4"/>
    <s v="CR?ANCEY"/>
    <n v="21"/>
    <s v="FR"/>
    <n v="21320"/>
    <n v="45.98"/>
    <n v="14.12"/>
    <n v="0"/>
    <n v="-35"/>
    <n v="25.11"/>
    <n v="2"/>
    <n v="33"/>
    <n v="33"/>
    <s v="A,MEL"/>
    <s v="PHARMACIE BAUSSAND"/>
    <s v="PHARMACIE BAUSSAND"/>
    <s v="913 AVENUE GEORGES CLEMENCEAU"/>
    <s v="CLUSES"/>
    <n v="74"/>
    <x v="0"/>
    <n v="74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20:00"/>
    <n v="39.6"/>
    <n v="12.16"/>
    <n v="0"/>
    <n v="-30.14"/>
    <n v="21.62"/>
    <s v="EUR"/>
    <n v="1.161210911"/>
    <s v="kg"/>
  </r>
  <r>
    <n v="21.179999999999993"/>
    <m/>
    <m/>
    <s v="entreprise"/>
    <s v="ST"/>
    <n v="200720433"/>
    <n v="202606"/>
    <s v="Express"/>
    <s v="UO"/>
    <s v="FedEx Priority"/>
    <s v="Bill_Sender_Prepaid"/>
    <n v="46148"/>
    <n v="46240"/>
    <x v="875"/>
    <m/>
    <s v="HYDRATIS"/>
    <s v="HYDRATIS"/>
    <s v="VOIE COMMUNALE 4"/>
    <s v="CR?ANCEY"/>
    <n v="21"/>
    <s v="FR"/>
    <n v="21320"/>
    <n v="102.88"/>
    <n v="112.52"/>
    <n v="0"/>
    <n v="-78.290000000000006"/>
    <n v="137.12"/>
    <n v="7"/>
    <n v="110"/>
    <n v="110"/>
    <s v="H,YDATRIS"/>
    <s v="STEIGER ALBAN"/>
    <s v="HYDRATIS"/>
    <s v="11 BLD S?BASTOPOL"/>
    <s v="PARIS 1ER ARRONDISSEMENT"/>
    <n v="75"/>
    <x v="0"/>
    <n v="75001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2:16:00"/>
    <n v="88.6"/>
    <n v="96.9"/>
    <n v="0"/>
    <n v="-67.42"/>
    <n v="118.08"/>
    <s v="EUR"/>
    <n v="1.161210911"/>
    <s v="kg"/>
  </r>
  <r>
    <n v="13.14"/>
    <m/>
    <m/>
    <s v="entreprise"/>
    <s v="ST"/>
    <n v="200720433"/>
    <n v="202606"/>
    <s v="Express"/>
    <s v="UO"/>
    <s v="FedEx Priority"/>
    <s v="Bill_Sender_Prepaid"/>
    <n v="46362"/>
    <s v="06/13/2026"/>
    <x v="876"/>
    <m/>
    <s v="HYDRATIS B2B"/>
    <s v="HYDRATIS B2B"/>
    <s v="VOIE COMMUNALE 4"/>
    <s v="CR?ANCEY"/>
    <n v="21"/>
    <s v="FR"/>
    <n v="21320"/>
    <n v="63.51"/>
    <n v="7.53"/>
    <n v="0"/>
    <n v="-48.34"/>
    <n v="22.7"/>
    <n v="4"/>
    <n v="56.54"/>
    <n v="56.54"/>
    <s v="F,RED"/>
    <s v="PHARMACIE DE BAGATELLE"/>
    <s v="PHARMACIE DE BAGATELLE"/>
    <s v="645 ROUTE DE BERRE"/>
    <s v="AIX-EN-PROVENCE"/>
    <n v="13"/>
    <x v="0"/>
    <n v="13090"/>
    <s v=" "/>
    <s v=" "/>
    <s v=" "/>
    <m/>
    <m/>
    <m/>
    <s v="N"/>
    <n v="5"/>
    <n v="74"/>
    <n v="113"/>
    <m/>
    <m/>
    <m/>
    <m/>
    <m/>
    <n v="0"/>
    <n v="0"/>
    <s v="EUR"/>
    <s v="06/22/2026"/>
    <x v="2"/>
    <m/>
    <s v="Domestic"/>
    <s v="Your Packaging"/>
    <d v="1899-12-30T12:17:00"/>
    <n v="55"/>
    <n v="6.52"/>
    <n v="0"/>
    <n v="-41.86"/>
    <n v="19.66"/>
    <s v="EUR"/>
    <n v="1.154814421"/>
    <s v="kg"/>
  </r>
  <r>
    <n v="9.4600000000000009"/>
    <m/>
    <m/>
    <s v="entreprise"/>
    <s v="ST"/>
    <n v="200720433"/>
    <n v="202606"/>
    <s v="Express"/>
    <s v="UO"/>
    <s v="FedEx Priority"/>
    <s v="Bill_Sender_Prepaid"/>
    <n v="46148"/>
    <n v="46179"/>
    <x v="877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C,OIFFE"/>
    <s v="PHARMACIE COIFFE"/>
    <s v="PHARMACIE COIFFE"/>
    <s v="56 BOULEVARD GAMBETTA"/>
    <s v="LIMOGES"/>
    <n v="87"/>
    <x v="0"/>
    <n v="87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7:00"/>
    <n v="39.6"/>
    <n v="4.6900000000000004"/>
    <n v="0"/>
    <n v="-30.14"/>
    <n v="14.15"/>
    <s v="EUR"/>
    <n v="1.161210911"/>
    <s v="kg"/>
  </r>
  <r>
    <n v="29.25"/>
    <m/>
    <m/>
    <s v="entreprise"/>
    <s v="ST"/>
    <n v="200720433"/>
    <n v="202606"/>
    <s v="Express"/>
    <s v="UO"/>
    <s v="FedEx Priority"/>
    <s v="Bill_Sender_Prepaid"/>
    <n v="46148"/>
    <n v="46271"/>
    <x v="878"/>
    <m/>
    <s v="HYDRATIS B2B"/>
    <s v="HYDRATIS B2B"/>
    <s v="VOIE COMMUNALE 4"/>
    <s v="CR?ANCEY"/>
    <n v="21"/>
    <s v="FR"/>
    <n v="21320"/>
    <n v="142.13"/>
    <n v="117.17"/>
    <n v="0"/>
    <n v="-108.17"/>
    <n v="151.13"/>
    <n v="8"/>
    <n v="156.63999999999999"/>
    <n v="156.63999999999999"/>
    <s v="P, COUDOUX"/>
    <s v="PHARMACIE DE COUDOUX"/>
    <s v="PHARMACIE DE COUDOUX"/>
    <s v="1 PLACE PLASTIER"/>
    <s v="COUDOUX"/>
    <n v="13"/>
    <x v="0"/>
    <n v="13111"/>
    <s v=" "/>
    <s v=" "/>
    <s v=" "/>
    <m/>
    <m/>
    <m/>
    <s v="N"/>
    <n v="30"/>
    <n v="32"/>
    <n v="39"/>
    <m/>
    <m/>
    <m/>
    <m/>
    <m/>
    <n v="0"/>
    <n v="0"/>
    <s v="EUR"/>
    <s v="06/15/2026"/>
    <x v="1"/>
    <m/>
    <s v="Domestic"/>
    <s v="Your Packaging"/>
    <d v="1899-12-30T09:09:00"/>
    <n v="122.4"/>
    <n v="100.9"/>
    <n v="0"/>
    <n v="-93.15"/>
    <n v="130.15"/>
    <s v="EUR"/>
    <n v="1.161210911"/>
    <s v="kg"/>
  </r>
  <r>
    <n v="13.809999999999995"/>
    <m/>
    <m/>
    <s v="entreprise"/>
    <s v="ST"/>
    <n v="200720433"/>
    <n v="202606"/>
    <s v="Express"/>
    <s v="UO"/>
    <s v="FedEx Priority"/>
    <s v="Bill_Sender_Prepaid"/>
    <n v="46271"/>
    <n v="46301"/>
    <x v="879"/>
    <m/>
    <s v="HYDRATIS B2B"/>
    <s v="HYDRATIS B2B"/>
    <s v="VOIE COMMUNALE 4"/>
    <s v="CR?ANCEY"/>
    <n v="21"/>
    <s v="FR"/>
    <n v="21320"/>
    <n v="66.62"/>
    <n v="7.88"/>
    <n v="0"/>
    <n v="-50.7"/>
    <n v="23.8"/>
    <n v="4"/>
    <n v="61.6"/>
    <n v="61.6"/>
    <s v="P,HIE GRANIER"/>
    <s v="PHARMACIE DU GRANIER"/>
    <s v="PHARMACIE DU GRANIER"/>
    <s v="54 RUE DES TENETTES"/>
    <s v="SAINT-BALDOPH"/>
    <n v="73"/>
    <x v="0"/>
    <n v="731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5:00"/>
    <n v="57.8"/>
    <n v="6.84"/>
    <n v="0"/>
    <n v="-43.99"/>
    <n v="20.65"/>
    <s v="EUR"/>
    <n v="1.152618171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118"/>
    <n v="46148"/>
    <x v="880"/>
    <m/>
    <s v="HYDRATIS B2B"/>
    <s v="HYDRATIS B2B"/>
    <s v="VOIE COMMUNALE 4"/>
    <s v="CR?ANCEY"/>
    <n v="21"/>
    <s v="FR"/>
    <n v="21320"/>
    <n v="47.71"/>
    <n v="5.66"/>
    <n v="0"/>
    <n v="-36.31"/>
    <n v="17.059999999999999"/>
    <n v="3"/>
    <n v="35.200000000000003"/>
    <n v="35.200000000000003"/>
    <s v="T,Gfdddf"/>
    <s v="PHARMACIE PORTE DE LOIRE"/>
    <s v="PHARMACIE PORTE DE LOIRE"/>
    <s v="26 RUE NATIONALE"/>
    <s v="TOURS"/>
    <n v="37"/>
    <x v="0"/>
    <n v="37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5:00"/>
    <n v="41"/>
    <n v="4.8600000000000003"/>
    <n v="0"/>
    <n v="-31.2"/>
    <n v="14.66"/>
    <s v="EUR"/>
    <n v="1.163778556"/>
    <s v="kg"/>
  </r>
  <r>
    <n v="7.7900000000000027"/>
    <m/>
    <m/>
    <s v="entreprise"/>
    <s v="ST"/>
    <n v="200720433"/>
    <n v="202606"/>
    <s v="Express"/>
    <s v="UO"/>
    <s v="FedEx Priority"/>
    <s v="Bill_Sender_Prepaid"/>
    <n v="46148"/>
    <n v="46240"/>
    <x v="881"/>
    <m/>
    <s v="HYDRATIS B2B"/>
    <s v="HYDRATIS B2B"/>
    <s v="VOIE COMMUNALE 4"/>
    <s v="CR?ANCEY"/>
    <n v="21"/>
    <s v="FR"/>
    <n v="21320"/>
    <n v="37.86"/>
    <n v="4.4800000000000004"/>
    <n v="0"/>
    <n v="-28.81"/>
    <n v="13.53"/>
    <n v="2"/>
    <n v="21.56"/>
    <n v="21.56"/>
    <s v="B,AYSSE"/>
    <s v="PHARMACIE DE L'HOTEL DE VILLE"/>
    <s v="PHARMACIE DE L'HOTEL DE VILLE"/>
    <s v="100 RUE JACQUES PREVERT"/>
    <s v="COSSE-LE-VIVIEN"/>
    <n v="53"/>
    <x v="0"/>
    <n v="532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33:00"/>
    <n v="32.6"/>
    <n v="3.86"/>
    <n v="0"/>
    <n v="-24.81"/>
    <n v="11.65"/>
    <s v="EUR"/>
    <n v="1.161210911"/>
    <s v="kg"/>
  </r>
  <r>
    <n v="19.840000000000003"/>
    <m/>
    <m/>
    <s v="entreprise"/>
    <s v="ST"/>
    <n v="200720433"/>
    <n v="202606"/>
    <s v="Express"/>
    <s v="UO"/>
    <s v="FedEx Priority"/>
    <s v="Bill_Sender_Prepaid"/>
    <n v="46118"/>
    <n v="46148"/>
    <x v="882"/>
    <m/>
    <s v="HYDRATIS B2B"/>
    <s v="HYDRATIS B2B"/>
    <s v="VOIE COMMUNALE 4"/>
    <s v="CR?ANCEY"/>
    <n v="21"/>
    <s v="FR"/>
    <n v="21320"/>
    <n v="96.59"/>
    <n v="11.45"/>
    <n v="0"/>
    <n v="-73.5"/>
    <n v="34.54"/>
    <n v="5"/>
    <n v="101.2"/>
    <n v="101.2"/>
    <s v="D,ELPHIN"/>
    <s v="PHARMACIE DES WEPPES"/>
    <s v="PHARMACIE DES WEPPES"/>
    <s v="352 ROUTE NATIONALE"/>
    <s v="ENNETI?RES-EN-WEPPES"/>
    <n v="59"/>
    <x v="0"/>
    <n v="5932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09:21:00"/>
    <n v="83"/>
    <n v="9.84"/>
    <n v="0"/>
    <n v="-63.16"/>
    <n v="29.68"/>
    <s v="EUR"/>
    <n v="1.163778556"/>
    <s v="kg"/>
  </r>
  <r>
    <n v="14.150000000000006"/>
    <m/>
    <m/>
    <s v=""/>
    <s v="ST"/>
    <n v="200720433"/>
    <n v="202606"/>
    <s v="Express"/>
    <s v="UO"/>
    <s v="FedEx Priority"/>
    <s v="Bill_Sender_Prepaid"/>
    <d v="2026-02-06T00:00:00"/>
    <n v="46148"/>
    <x v="883"/>
    <m/>
    <s v="HYDRATIS B2B"/>
    <s v="HYDRATIS B2B"/>
    <s v="VOIE COMMUNALE 4"/>
    <s v="CR?ANCEY"/>
    <n v="21"/>
    <s v="FR"/>
    <n v="21320"/>
    <n v="69.05"/>
    <n v="56.25"/>
    <n v="0"/>
    <n v="-52.54"/>
    <n v="72.760000000000005"/>
    <n v="4"/>
    <n v="63.8"/>
    <n v="63.8"/>
    <s v="D,OMI"/>
    <s v="PHARMACIE DOMINICI"/>
    <s v="PHARMACIE DOMINICI"/>
    <s v="CC LECLERC, T11"/>
    <s v="BASTIA"/>
    <n v="20"/>
    <x v="0"/>
    <n v="206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13:00"/>
    <n v="59.2"/>
    <n v="48.23"/>
    <n v="0"/>
    <n v="-45.05"/>
    <n v="62.38"/>
    <s v="EUR"/>
    <n v="1.166343978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884"/>
    <m/>
    <s v="HYDRATIS B2B"/>
    <s v="HYDRATIS B2B"/>
    <s v="VOIE COMMUNALE 4"/>
    <s v="CR?ANCEY"/>
    <n v="21"/>
    <s v="FR"/>
    <n v="21320"/>
    <n v="48.87"/>
    <n v="5.8"/>
    <n v="0"/>
    <n v="-37.19"/>
    <n v="17.47"/>
    <n v="3"/>
    <n v="35.42"/>
    <n v="35.42"/>
    <s v="P,HARMA CIRQ ROMA"/>
    <s v="PHARMACIE CIRQUE ROMAIN"/>
    <s v="PHARMACIE CIRQUE ROMAIN"/>
    <s v="15 17 RUE DE LA CASERNETTE"/>
    <s v="NIMES"/>
    <n v="30"/>
    <x v="0"/>
    <n v="309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49:00"/>
    <n v="42.4"/>
    <n v="5.03"/>
    <n v="0"/>
    <n v="-32.270000000000003"/>
    <n v="15.16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885"/>
    <m/>
    <s v="HYDRATIS B2B"/>
    <s v="HYDRATIS B2B"/>
    <s v="VOIE COMMUNALE 4"/>
    <s v="CR?ANCEY"/>
    <n v="21"/>
    <s v="FR"/>
    <n v="21320"/>
    <n v="48.87"/>
    <n v="5.8"/>
    <n v="0"/>
    <n v="-37.19"/>
    <n v="17.47"/>
    <n v="3"/>
    <n v="37.4"/>
    <n v="37.4"/>
    <s v="L,EA"/>
    <s v="PHARMACIE LIZARDIA"/>
    <s v="PHARMACIE LIZARDIA"/>
    <s v="4 ZA LIZARDIA"/>
    <s v="SAINT-PEE-SUR-NIVELLE"/>
    <n v="64"/>
    <x v="0"/>
    <n v="643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50:00"/>
    <n v="42.4"/>
    <n v="5.03"/>
    <n v="0"/>
    <n v="-32.270000000000003"/>
    <n v="15.16"/>
    <s v="EUR"/>
    <n v="1.152618171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5-06T00:00:00"/>
    <n v="46179"/>
    <x v="886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P,Victoria"/>
    <s v="PHARMACIE PERETTI"/>
    <s v="PHARMACIE PERETTI"/>
    <s v="110 AVENUE ACHILLE PERETTI"/>
    <s v="NEUILLY-SUR-SEINE"/>
    <n v="92"/>
    <x v="0"/>
    <n v="92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8:00"/>
    <n v="39.6"/>
    <n v="4.6900000000000004"/>
    <n v="0"/>
    <n v="-30.14"/>
    <n v="14.15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n v="46271"/>
    <x v="887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3"/>
    <n v="37.4"/>
    <n v="37.4"/>
    <s v="P,HAEMA"/>
    <s v="PHARMACIE TREGOROISE"/>
    <s v="PHARMACIE TREGOROISE"/>
    <s v="4 BOULEVARD JEAN GUEHENNO"/>
    <s v="TREGUIER"/>
    <n v="22"/>
    <x v="0"/>
    <n v="222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5:00"/>
    <n v="42.4"/>
    <n v="5.03"/>
    <n v="0"/>
    <n v="-32.270000000000003"/>
    <n v="15.16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888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P,Binat"/>
    <s v="PHARMACIE IENA"/>
    <s v="PHARMACIE IENA"/>
    <s v="31 RUE DE LUBECK"/>
    <s v="PARIS"/>
    <n v="75"/>
    <x v="0"/>
    <n v="75016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02:00"/>
    <n v="39.6"/>
    <n v="4.6900000000000004"/>
    <n v="0"/>
    <n v="-30.14"/>
    <n v="14.15"/>
    <s v="EUR"/>
    <n v="1.1527377519999999"/>
    <s v="kg"/>
  </r>
  <r>
    <n v="8.4599999999999973"/>
    <m/>
    <m/>
    <s v=""/>
    <s v="ST"/>
    <n v="200720433"/>
    <n v="202606"/>
    <s v="Express"/>
    <s v="UO"/>
    <s v="FedEx Priority"/>
    <s v="Bill_Sender_Prepaid"/>
    <n v="46118"/>
    <n v="46148"/>
    <x v="889"/>
    <m/>
    <s v="HYDRATIS B2B"/>
    <s v="HYDRATIS B2B"/>
    <s v="VOIE COMMUNALE 4"/>
    <s v="CR?ANCEY"/>
    <n v="21"/>
    <s v="FR"/>
    <n v="21320"/>
    <n v="41.2"/>
    <n v="4.8899999999999997"/>
    <n v="0"/>
    <n v="-31.35"/>
    <n v="14.73"/>
    <n v="2"/>
    <n v="26.4"/>
    <n v="26.4"/>
    <s v="A,RA"/>
    <s v="PARAPHARMACIE LECLERC SEYDIS"/>
    <s v="PARAPHARMACIE LECLERC SEYDIS"/>
    <s v="AVENUE LAMARQUE -?QUARTIER LERY"/>
    <s v="LA SEYNE SUR MER"/>
    <n v="83"/>
    <x v="0"/>
    <n v="835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0:48:00"/>
    <n v="35.4"/>
    <n v="4.2"/>
    <n v="0"/>
    <n v="-26.94"/>
    <n v="12.66"/>
    <s v="EUR"/>
    <n v="1.163778556"/>
    <s v="kg"/>
  </r>
  <r>
    <n v="11.809999999999995"/>
    <m/>
    <m/>
    <s v="entreprise"/>
    <s v="ST"/>
    <n v="200720433"/>
    <n v="202606"/>
    <s v="Express"/>
    <s v="UO"/>
    <s v="FedEx Priority"/>
    <s v="Bill_Sender_Prepaid"/>
    <n v="46301"/>
    <n v="46332"/>
    <x v="890"/>
    <m/>
    <s v="HYDRATIS B2B"/>
    <s v="HYDRATIS B2B"/>
    <s v="VOIE COMMUNALE 4"/>
    <s v="CR?ANCEY"/>
    <n v="21"/>
    <s v="FR"/>
    <n v="21320"/>
    <n v="56.97"/>
    <n v="6.75"/>
    <n v="0"/>
    <n v="-43.35"/>
    <n v="20.36"/>
    <n v="3"/>
    <n v="48.4"/>
    <n v="48.4"/>
    <s v="P,ARAPHARMACIE L"/>
    <s v="PARAPHARMACIE LECLERC OUTREAU"/>
    <s v="PARAPHARMACIE LECLERC OUTREAU"/>
    <s v="BOULEVARD INDUSTRIEL"/>
    <s v="OUTREAU"/>
    <n v="62"/>
    <x v="0"/>
    <n v="62230"/>
    <s v=" "/>
    <s v=" "/>
    <s v=" "/>
    <m/>
    <m/>
    <m/>
    <s v="N"/>
    <n v="15"/>
    <n v="31"/>
    <n v="40"/>
    <m/>
    <m/>
    <m/>
    <m/>
    <m/>
    <n v="0"/>
    <n v="0"/>
    <s v="EUR"/>
    <s v="06/15/2026"/>
    <x v="1"/>
    <m/>
    <s v="Domestic"/>
    <s v="Your Packaging"/>
    <d v="1899-12-30T12:23:00"/>
    <n v="49.4"/>
    <n v="5.85"/>
    <n v="0"/>
    <n v="-37.590000000000003"/>
    <n v="17.66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891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L,YLI"/>
    <s v="PHARMACIE DE SALIGNAC"/>
    <s v="PHARMACIE DE SALIGNAC"/>
    <s v="65 AV DE LA REPUBLIQUE"/>
    <s v="VAL DE VIRVEE"/>
    <n v="33"/>
    <x v="0"/>
    <n v="33240"/>
    <s v=" "/>
    <s v=" "/>
    <s v=" "/>
    <m/>
    <m/>
    <m/>
    <s v="N"/>
    <n v="29"/>
    <n v="31"/>
    <n v="40"/>
    <m/>
    <m/>
    <m/>
    <m/>
    <m/>
    <n v="0"/>
    <n v="0"/>
    <s v="EUR"/>
    <s v="06/15/2026"/>
    <x v="1"/>
    <m/>
    <s v="Domestic"/>
    <s v="Your Packaging"/>
    <d v="1899-12-30T12:11:00"/>
    <n v="39.6"/>
    <n v="4.6900000000000004"/>
    <n v="0"/>
    <n v="-30.14"/>
    <n v="14.15"/>
    <s v="EUR"/>
    <n v="1.152618171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7/2026"/>
    <s v="06/18/2026"/>
    <x v="892"/>
    <m/>
    <s v="HYDRATIS B2B"/>
    <s v="HYDRATIS B2B"/>
    <s v="VOIE COMMUNALE 4"/>
    <s v="CR?ANCEY"/>
    <n v="21"/>
    <s v="FR"/>
    <n v="21320"/>
    <n v="47.57"/>
    <n v="5.64"/>
    <n v="0"/>
    <n v="-36.200000000000003"/>
    <n v="17.010000000000002"/>
    <n v="3"/>
    <n v="35.200000000000003"/>
    <n v="35.200000000000003"/>
    <s v="B,ERTIN"/>
    <s v="PHARMACIE DE GACE"/>
    <s v="PHARMACIE DE GACE"/>
    <s v="8 PLACE DE LA LIBERATION"/>
    <s v="GACE"/>
    <n v="61"/>
    <x v="0"/>
    <n v="612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3:41:00"/>
    <n v="41"/>
    <n v="4.8600000000000003"/>
    <n v="0"/>
    <n v="-31.2"/>
    <n v="14.66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n v="46118"/>
    <n v="46148"/>
    <x v="893"/>
    <m/>
    <s v="HYDRATIS B2B"/>
    <s v="HYDRATIS B2B"/>
    <s v="VOIE COMMUNALE 4"/>
    <s v="CR?ANCEY"/>
    <n v="21"/>
    <s v="FR"/>
    <n v="21320"/>
    <n v="47.71"/>
    <n v="5.66"/>
    <n v="0"/>
    <n v="-36.31"/>
    <n v="17.059999999999999"/>
    <n v="2"/>
    <n v="35.200000000000003"/>
    <n v="35.200000000000003"/>
    <s v="P,Simo"/>
    <s v="PHARMACIE DE L ECOQUARTIER"/>
    <s v="PHARMACIE DE L ECOQUARTIER"/>
    <s v="12 14 PLACE SIMONE VEIL"/>
    <s v="MEUDON LA FORET"/>
    <n v="92"/>
    <x v="0"/>
    <n v="923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36:00"/>
    <n v="41"/>
    <n v="4.8600000000000003"/>
    <n v="0"/>
    <n v="-31.2"/>
    <n v="14.66"/>
    <s v="EUR"/>
    <n v="1.163778556"/>
    <s v="kg"/>
  </r>
  <r>
    <n v="9.4600000000000009"/>
    <m/>
    <m/>
    <s v="entreprise"/>
    <s v="ST"/>
    <n v="200720433"/>
    <n v="202606"/>
    <s v="Express"/>
    <s v="UO"/>
    <s v="FedEx Priority"/>
    <s v="Bill_Sender_Prepaid"/>
    <n v="46301"/>
    <n v="46332"/>
    <x v="894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P,Phrep"/>
    <s v="PHARMACIE DE LA REPUBLIQUE"/>
    <s v="PHARMACIE DE LA REPUBLIQUE"/>
    <s v="82 AV DE LA REPUBLIQUE"/>
    <s v="SAINT-QUENTIN"/>
    <n v="2"/>
    <x v="0"/>
    <n v="2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4:00"/>
    <n v="39.6"/>
    <n v="4.6900000000000004"/>
    <n v="0"/>
    <n v="-30.14"/>
    <n v="14.15"/>
    <s v="EUR"/>
    <n v="1.153163127"/>
    <s v="kg"/>
  </r>
  <r>
    <n v="6.7899999999999991"/>
    <m/>
    <m/>
    <s v="entreprise"/>
    <s v="ST"/>
    <n v="200720433"/>
    <n v="202606"/>
    <s v="Express"/>
    <s v="UO"/>
    <s v="FedEx Priority"/>
    <s v="Bill_Sender_Prepaid"/>
    <n v="46148"/>
    <n v="46240"/>
    <x v="895"/>
    <m/>
    <s v="HYDRATIS B2B"/>
    <s v="HYDRATIS B2B"/>
    <s v="VOIE COMMUNALE 4"/>
    <s v="CR?ANCEY"/>
    <n v="21"/>
    <s v="FR"/>
    <n v="21320"/>
    <n v="32.979999999999997"/>
    <n v="3.9"/>
    <n v="0"/>
    <n v="-25.09"/>
    <n v="11.79"/>
    <n v="1"/>
    <n v="15.4"/>
    <n v="15.4"/>
    <s v="H,ERVE"/>
    <s v="PARAPHARMACIE AUCHAN ANNECY"/>
    <s v="PARAPHARMACIE AUCHAN ANNECY"/>
    <s v="CC AUCHAN 2 RTE DE BELLEGARDE"/>
    <s v="EPAGNY"/>
    <n v="74"/>
    <x v="0"/>
    <n v="743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39:00"/>
    <n v="28.4"/>
    <n v="3.36"/>
    <n v="0"/>
    <n v="-21.61"/>
    <n v="10.15"/>
    <s v="EUR"/>
    <n v="1.161210911"/>
    <s v="kg"/>
  </r>
  <r>
    <n v="22.179999999999993"/>
    <m/>
    <m/>
    <s v="entreprise"/>
    <s v="ST"/>
    <n v="200720433"/>
    <n v="202606"/>
    <s v="Express"/>
    <s v="UO"/>
    <s v="FedEx Priority"/>
    <s v="Bill_Sender_Prepaid"/>
    <n v="46301"/>
    <n v="46332"/>
    <x v="896"/>
    <m/>
    <s v="HYDRATIS B2B"/>
    <s v="HYDRATIS B2B"/>
    <s v="VOIE COMMUNALE 4"/>
    <s v="CR?ANCEY"/>
    <n v="21"/>
    <s v="FR"/>
    <n v="21320"/>
    <n v="107.01"/>
    <n v="112.32"/>
    <n v="0"/>
    <n v="-81.44"/>
    <n v="137.9"/>
    <n v="8"/>
    <n v="116.38"/>
    <n v="116.38"/>
    <s v="G,G"/>
    <s v="PHARMACIE CENTRALE DU NORD"/>
    <s v="PHARMACIE CENTRALE DU NORD"/>
    <s v="132 RUE LAFAYETTE"/>
    <s v="PARIS 10"/>
    <n v="75"/>
    <x v="0"/>
    <n v="7501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2:02:00"/>
    <n v="92.8"/>
    <n v="97.4"/>
    <n v="0"/>
    <n v="-70.62"/>
    <n v="119.58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897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D,EBEGUE"/>
    <s v="PHARMACIE DE FRONTENAY"/>
    <s v="PHARMACIE DE FRONTENAY"/>
    <s v="1 RUE DU DOCTEUR JEAN DEBEGUE"/>
    <s v="FRONTENAY-ROHAN-ROHAN"/>
    <n v="79"/>
    <x v="0"/>
    <n v="792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02:00"/>
    <n v="39.6"/>
    <n v="4.6900000000000004"/>
    <n v="0"/>
    <n v="-30.14"/>
    <n v="14.15"/>
    <s v="EUR"/>
    <n v="1.1527377519999999"/>
    <s v="kg"/>
  </r>
  <r>
    <n v="20.840000000000003"/>
    <m/>
    <m/>
    <s v="entreprise"/>
    <s v="ST"/>
    <n v="200720433"/>
    <n v="202606"/>
    <s v="Express"/>
    <s v="UO"/>
    <s v="FedEx Priority"/>
    <s v="Bill_Sender_Prepaid"/>
    <n v="46301"/>
    <n v="46332"/>
    <x v="898"/>
    <m/>
    <s v="HYDRATIS B2B"/>
    <s v="HYDRATIS B2B"/>
    <s v="VOIE COMMUNALE 4"/>
    <s v="CR?ANCEY"/>
    <n v="21"/>
    <s v="FR"/>
    <n v="21320"/>
    <n v="100.56"/>
    <n v="111.56"/>
    <n v="0"/>
    <n v="-76.52"/>
    <n v="135.59"/>
    <n v="8"/>
    <n v="107.14"/>
    <n v="107.14"/>
    <s v="L,Luz"/>
    <s v="PHARMACIE DU PORT GRANDE MOTTE"/>
    <s v="PHARMACIE DU PORT GRANDE MOTTE"/>
    <s v="78 QUAI GEORGES POMPIDOU"/>
    <s v="LA GRANDE-MOTTE"/>
    <n v="34"/>
    <x v="0"/>
    <n v="342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04:00"/>
    <n v="87.2"/>
    <n v="96.74"/>
    <n v="0"/>
    <n v="-66.36"/>
    <n v="117.58"/>
    <s v="EUR"/>
    <n v="1.153163127"/>
    <s v="kg"/>
  </r>
  <r>
    <n v="14.82"/>
    <m/>
    <m/>
    <s v="entreprise"/>
    <s v="ST"/>
    <n v="200720433"/>
    <n v="202606"/>
    <s v="Express"/>
    <s v="UO"/>
    <s v="FedEx Priority"/>
    <s v="Bill_Sender_Prepaid"/>
    <n v="46362"/>
    <s v="06/16/2026"/>
    <x v="899"/>
    <m/>
    <s v="HYDRATIS B2B"/>
    <s v="HYDRATIS B2B"/>
    <s v="VOIE COMMUNALE 4"/>
    <s v="CR?ANCEY"/>
    <n v="21"/>
    <s v="FR"/>
    <n v="21320"/>
    <n v="71.599999999999994"/>
    <n v="108.25"/>
    <n v="0"/>
    <n v="-54.48"/>
    <n v="125.37"/>
    <n v="6"/>
    <n v="67.98"/>
    <n v="67.98"/>
    <s v="M,ALOSSE"/>
    <s v="PHARMACIE DE L'EMBLAVEZ"/>
    <s v="PHARMACIE DE L'EMBLAVEZ"/>
    <s v="PLACE HENRI CHAMPAGNAC"/>
    <s v="VOREY"/>
    <n v="43"/>
    <x v="0"/>
    <n v="43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1:17:00"/>
    <n v="62"/>
    <n v="93.74"/>
    <n v="0"/>
    <n v="-47.18"/>
    <n v="108.56"/>
    <s v="EUR"/>
    <n v="1.154814421"/>
    <s v="kg"/>
  </r>
  <r>
    <n v="12.14"/>
    <m/>
    <m/>
    <s v=""/>
    <s v="ST"/>
    <n v="200720433"/>
    <n v="202606"/>
    <s v="Express"/>
    <s v="UO"/>
    <s v="FedEx Priority"/>
    <s v="Bill_Sender_Prepaid"/>
    <n v="46301"/>
    <n v="46332"/>
    <x v="900"/>
    <m/>
    <s v="HYDRATIS B2B"/>
    <s v="HYDRATIS B2B"/>
    <s v="VOIE COMMUNALE 4"/>
    <s v="CR?ANCEY"/>
    <n v="21"/>
    <s v="FR"/>
    <n v="21320"/>
    <n v="58.58"/>
    <n v="6.94"/>
    <n v="0"/>
    <n v="-44.58"/>
    <n v="20.94"/>
    <n v="4"/>
    <n v="49.94"/>
    <n v="49.94"/>
    <s v="M,ONTS"/>
    <s v="PHARMACIE DES MONTS"/>
    <s v="PHARMACIE DES MONTS"/>
    <s v="51 CHEMIN DES LOUPS"/>
    <s v="BOESCHEPE"/>
    <n v="59"/>
    <x v="0"/>
    <n v="59299"/>
    <s v=" "/>
    <s v=" "/>
    <s v=" "/>
    <m/>
    <m/>
    <m/>
    <s v="N"/>
    <n v="20"/>
    <n v="20"/>
    <n v="30"/>
    <m/>
    <m/>
    <m/>
    <m/>
    <m/>
    <n v="0"/>
    <n v="0"/>
    <s v="EUR"/>
    <s v="06/15/2026"/>
    <x v="1"/>
    <m/>
    <s v="Domestic"/>
    <s v="Your Packaging"/>
    <d v="1899-12-30T08:49:00"/>
    <n v="50.8"/>
    <n v="6.02"/>
    <n v="0"/>
    <n v="-38.659999999999997"/>
    <n v="18.16"/>
    <s v="EUR"/>
    <n v="1.153163127"/>
    <s v="kg"/>
  </r>
  <r>
    <n v="9.1300000000000026"/>
    <m/>
    <m/>
    <s v="entreprise"/>
    <s v="ST"/>
    <n v="200720433"/>
    <n v="202606"/>
    <s v="Express"/>
    <s v="UO"/>
    <s v="FedEx Priority"/>
    <s v="Bill_Sender_Prepaid"/>
    <n v="46301"/>
    <n v="46332"/>
    <x v="901"/>
    <m/>
    <s v="HYDRATIS B2B"/>
    <s v="HYDRATIS B2B"/>
    <s v="VOIE COMMUNALE 4"/>
    <s v="CR?ANCEY"/>
    <n v="21"/>
    <s v="FR"/>
    <n v="21320"/>
    <n v="44.05"/>
    <n v="5.22"/>
    <n v="0"/>
    <n v="-33.520000000000003"/>
    <n v="15.75"/>
    <n v="2"/>
    <n v="30.8"/>
    <n v="30.8"/>
    <s v="E,MMA"/>
    <s v="PHARMACIE DE SAINTGEORGESSUREURE"/>
    <s v="PHARMACIE DE SAINTGEORGESSUREU"/>
    <s v="2 A RUE DE LA PLAINE"/>
    <s v="SAINT-GEORGES-SUR-EURE"/>
    <n v="28"/>
    <x v="0"/>
    <n v="281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33:00"/>
    <n v="38.200000000000003"/>
    <n v="4.53"/>
    <n v="0"/>
    <n v="-29.07"/>
    <n v="13.66"/>
    <s v="EUR"/>
    <n v="1.153163127"/>
    <s v="kg"/>
  </r>
  <r>
    <n v="11.809999999999995"/>
    <m/>
    <m/>
    <s v="entreprise"/>
    <s v="ST"/>
    <n v="200720433"/>
    <n v="202606"/>
    <s v="Express"/>
    <s v="UO"/>
    <s v="FedEx Priority"/>
    <s v="Bill_Sender_Prepaid"/>
    <n v="46301"/>
    <n v="46332"/>
    <x v="902"/>
    <m/>
    <s v="HYDRATIS B2B"/>
    <s v="HYDRATIS B2B"/>
    <s v="VOIE COMMUNALE 4"/>
    <s v="CR?ANCEY"/>
    <n v="21"/>
    <s v="FR"/>
    <n v="21320"/>
    <n v="56.97"/>
    <n v="6.75"/>
    <n v="0"/>
    <n v="-43.35"/>
    <n v="20.36"/>
    <n v="4"/>
    <n v="46.64"/>
    <n v="46.64"/>
    <s v="P,RINCIPAL"/>
    <s v="PHARMACIE PRINCIPALE"/>
    <s v="PHARMACIE PRINCIPALE"/>
    <s v="5 RUE CHARLES NEDELEC"/>
    <s v="PORT-DE-BOUC"/>
    <n v="13"/>
    <x v="0"/>
    <n v="1311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40:00"/>
    <n v="49.4"/>
    <n v="5.85"/>
    <n v="0"/>
    <n v="-37.590000000000003"/>
    <n v="17.66"/>
    <s v="EUR"/>
    <n v="1.153163127"/>
    <s v="kg"/>
  </r>
  <r>
    <n v="18.829999999999998"/>
    <m/>
    <m/>
    <s v="entreprise"/>
    <s v="ST"/>
    <n v="200720433"/>
    <n v="202606"/>
    <s v="Express"/>
    <s v="UO"/>
    <s v="FedEx Priority"/>
    <s v="Bill_Sender_Prepaid"/>
    <n v="46301"/>
    <n v="46332"/>
    <x v="903"/>
    <m/>
    <s v="HYDRATIS B2B"/>
    <s v="HYDRATIS B2B"/>
    <s v="VOIE COMMUNALE 4"/>
    <s v="CR?ANCEY"/>
    <n v="21"/>
    <s v="FR"/>
    <n v="21320"/>
    <n v="90.87"/>
    <n v="110.39"/>
    <n v="0"/>
    <n v="-69.16"/>
    <n v="132.11000000000001"/>
    <n v="8"/>
    <n v="93.28"/>
    <n v="93.28"/>
    <s v="C,ORNE"/>
    <s v="PHARMACIE DU MIGNON"/>
    <s v="PHARMACIE DU MIGNON"/>
    <s v="8 RUE DE LA CORNE"/>
    <s v="MAUZE-SUR-LE-MIGNON"/>
    <n v="79"/>
    <x v="0"/>
    <n v="792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11:00"/>
    <n v="78.8"/>
    <n v="95.73"/>
    <n v="0"/>
    <n v="-59.97"/>
    <n v="114.56"/>
    <s v="EUR"/>
    <n v="1.153163127"/>
    <s v="kg"/>
  </r>
  <r>
    <n v="17.159999999999997"/>
    <m/>
    <m/>
    <s v="entreprise"/>
    <s v="ST"/>
    <n v="200720433"/>
    <n v="202606"/>
    <s v="Express"/>
    <s v="UO"/>
    <s v="FedEx Priority"/>
    <s v="Bill_Sender_Prepaid"/>
    <n v="46148"/>
    <d v="2026-08-06T00:00:00"/>
    <x v="904"/>
    <m/>
    <s v="HYDRATIS B2B"/>
    <s v="HYDRATIS B2B"/>
    <s v="VOIE COMMUNALE 4"/>
    <s v="CR?ANCEY"/>
    <n v="21"/>
    <s v="FR"/>
    <n v="21320"/>
    <n v="83.37"/>
    <n v="126.71"/>
    <n v="0"/>
    <n v="-63.45"/>
    <n v="146.63999999999999"/>
    <n v="6"/>
    <n v="83.6"/>
    <n v="83.6"/>
    <s v="F,AURE"/>
    <s v="PHARMACIE DE LA COTINIERE"/>
    <s v="PHARMACIE DE LA COTINIERE"/>
    <s v="37 RUE DU PORT"/>
    <s v="SAINT PIERRE D'OLERON"/>
    <n v="17"/>
    <x v="0"/>
    <n v="173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3:00"/>
    <n v="71.8"/>
    <n v="109.12"/>
    <n v="0"/>
    <n v="-54.64"/>
    <n v="126.28"/>
    <s v="EUR"/>
    <n v="1.161210911"/>
    <s v="kg"/>
  </r>
  <r>
    <n v="13.809999999999995"/>
    <m/>
    <m/>
    <s v="entreprise"/>
    <s v="ST"/>
    <n v="200720433"/>
    <n v="202606"/>
    <s v="Express"/>
    <s v="UO"/>
    <s v="FedEx Priority"/>
    <s v="Bill_Sender_Prepaid"/>
    <n v="46301"/>
    <n v="46332"/>
    <x v="905"/>
    <m/>
    <s v="HYDRATIS B2B"/>
    <s v="HYDRATIS B2B"/>
    <s v="VOIE COMMUNALE 4"/>
    <s v="CR?ANCEY"/>
    <n v="21"/>
    <s v="FR"/>
    <n v="21320"/>
    <n v="66.650000000000006"/>
    <n v="107.52"/>
    <n v="0"/>
    <n v="-50.73"/>
    <n v="123.45"/>
    <n v="6"/>
    <n v="60.72"/>
    <n v="60.72"/>
    <s v="B,RETAGNE"/>
    <s v="PHARMACIE RICHELIEU"/>
    <s v="PHARMACIE RICHELIEU"/>
    <s v="2 ROUTE DE FONTENAY"/>
    <s v="LUCON"/>
    <n v="85"/>
    <x v="0"/>
    <n v="85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9:00"/>
    <n v="57.8"/>
    <n v="93.24"/>
    <n v="0"/>
    <n v="-43.99"/>
    <n v="107.05"/>
    <s v="EUR"/>
    <n v="1.153163127"/>
    <s v="kg"/>
  </r>
  <r>
    <n v="18.159999999999997"/>
    <m/>
    <m/>
    <s v="entreprise"/>
    <s v="ST"/>
    <n v="200720433"/>
    <n v="202606"/>
    <s v="Express"/>
    <s v="UO"/>
    <s v="FedEx Priority"/>
    <s v="Bill_Sender_Prepaid"/>
    <s v="06/17/2026"/>
    <s v="06/18/2026"/>
    <x v="906"/>
    <m/>
    <s v="HYDRATIS B2B"/>
    <s v="HYDRATIS B2B"/>
    <s v="VOIE COMMUNALE 4"/>
    <s v="CR?ANCEY"/>
    <n v="21"/>
    <s v="FR"/>
    <n v="21320"/>
    <n v="88.19"/>
    <n v="10.45"/>
    <n v="0"/>
    <n v="-67.12"/>
    <n v="31.53"/>
    <n v="7"/>
    <n v="88.22"/>
    <n v="88.22"/>
    <s v="S,Mulard"/>
    <s v="PHARMACIE DE LA GARE"/>
    <s v="PHARMACIE DE LA GARE"/>
    <s v="33 RUE DE BORDEAUX"/>
    <s v="TOURS"/>
    <n v="37"/>
    <x v="0"/>
    <n v="37000"/>
    <s v=" "/>
    <s v=" "/>
    <s v=" "/>
    <m/>
    <m/>
    <m/>
    <s v="N"/>
    <n v="31"/>
    <n v="40"/>
    <n v="43"/>
    <m/>
    <m/>
    <m/>
    <m/>
    <m/>
    <n v="0"/>
    <n v="0"/>
    <s v="EUR"/>
    <s v="06/22/2026"/>
    <x v="2"/>
    <m/>
    <s v="Domestic"/>
    <s v="Your Packaging"/>
    <d v="1899-12-30T10:31:00"/>
    <n v="76"/>
    <n v="9.01"/>
    <n v="0"/>
    <n v="-57.84"/>
    <n v="27.17"/>
    <s v="EUR"/>
    <n v="1.160362033"/>
    <s v="kg"/>
  </r>
  <r>
    <n v="14.82"/>
    <m/>
    <m/>
    <s v="entreprise"/>
    <s v="ST"/>
    <n v="200720433"/>
    <n v="202606"/>
    <s v="Express"/>
    <s v="UO"/>
    <s v="FedEx Priority"/>
    <s v="Bill_Sender_Prepaid"/>
    <n v="46240"/>
    <n v="46271"/>
    <x v="907"/>
    <m/>
    <s v="HYDRATIS B2B"/>
    <s v="HYDRATIS B2B"/>
    <s v="VOIE COMMUNALE 4"/>
    <s v="CR?ANCEY"/>
    <n v="21"/>
    <s v="FR"/>
    <n v="21320"/>
    <n v="71.47"/>
    <n v="8.4600000000000009"/>
    <n v="0"/>
    <n v="-54.39"/>
    <n v="25.54"/>
    <n v="5"/>
    <n v="68.2"/>
    <n v="68.2"/>
    <s v="V,ANESSA"/>
    <s v="PHARMACIE ANGE"/>
    <s v="PHARMACIE ANGE"/>
    <s v="14 ROUTE DE PARIS"/>
    <s v="LA BALME-DE-SILLINGY"/>
    <n v="74"/>
    <x v="0"/>
    <n v="743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2:00"/>
    <n v="62"/>
    <n v="7.34"/>
    <n v="0"/>
    <n v="-47.18"/>
    <n v="22.16"/>
    <s v="EUR"/>
    <n v="1.1527377519999999"/>
    <s v="kg"/>
  </r>
  <r>
    <n v="12.14"/>
    <m/>
    <m/>
    <s v="entreprise"/>
    <s v="ST"/>
    <n v="200720433"/>
    <n v="202606"/>
    <s v="Express"/>
    <s v="UO"/>
    <s v="FedEx Priority"/>
    <s v="Bill_Sender_Prepaid"/>
    <n v="46271"/>
    <n v="46301"/>
    <x v="908"/>
    <m/>
    <s v="HYDRATIS B2B"/>
    <s v="HYDRATIS B2B"/>
    <s v="VOIE COMMUNALE 4"/>
    <s v="CR?ANCEY"/>
    <n v="21"/>
    <s v="FR"/>
    <n v="21320"/>
    <n v="58.55"/>
    <n v="6.94"/>
    <n v="0"/>
    <n v="-44.56"/>
    <n v="20.93"/>
    <n v="4"/>
    <n v="49.5"/>
    <n v="49.5"/>
    <s v="G,AY"/>
    <s v="PHARMACIE DU CHATEAU"/>
    <s v="PHARMACIE DU CHATEAU"/>
    <s v="6 PLACE DU CHATEAU"/>
    <s v="COULONGES-SUR-L'AUTIZE"/>
    <n v="79"/>
    <x v="0"/>
    <n v="791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26:00"/>
    <n v="50.8"/>
    <n v="6.02"/>
    <n v="0"/>
    <n v="-38.659999999999997"/>
    <n v="18.16"/>
    <s v="EUR"/>
    <n v="1.1526181719999999"/>
    <s v="kg"/>
  </r>
  <r>
    <n v="20.170000000000002"/>
    <m/>
    <m/>
    <s v="entreprise"/>
    <s v="ST"/>
    <n v="200720433"/>
    <n v="202606"/>
    <s v="Express"/>
    <s v="UO"/>
    <s v="FedEx Priority"/>
    <s v="Bill_Sender_Prepaid"/>
    <n v="46271"/>
    <n v="46301"/>
    <x v="909"/>
    <m/>
    <s v="HYDRATIS B2B"/>
    <s v="HYDRATIS B2B"/>
    <s v="VOIE COMMUNALE 4"/>
    <s v="CR?ANCEY"/>
    <n v="21"/>
    <s v="FR"/>
    <n v="21320"/>
    <n v="97.28"/>
    <n v="111.11"/>
    <n v="0"/>
    <n v="-74.03"/>
    <n v="134.36000000000001"/>
    <n v="7"/>
    <n v="102.74"/>
    <n v="102.74"/>
    <s v="L,ION DOR"/>
    <s v="PHARMACIE REGNAULT"/>
    <s v="PHARMACIE REGNAULT"/>
    <s v="1 PLACE DU LION D'OR"/>
    <s v="LILLE"/>
    <n v="59"/>
    <x v="0"/>
    <n v="598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1:29:00"/>
    <n v="84.4"/>
    <n v="96.4"/>
    <n v="0"/>
    <n v="-64.23"/>
    <n v="116.57"/>
    <s v="EUR"/>
    <n v="1.1526181719999999"/>
    <s v="kg"/>
  </r>
  <r>
    <n v="28.850000000000009"/>
    <m/>
    <m/>
    <s v="entreprise"/>
    <s v="ST"/>
    <n v="200720433"/>
    <n v="202606"/>
    <s v="Express"/>
    <s v="UO"/>
    <s v="FedEx Priority"/>
    <s v="Bill_Sender_Prepaid"/>
    <n v="46148"/>
    <n v="46240"/>
    <x v="910"/>
    <m/>
    <s v="HYDRATIS B2B"/>
    <s v="HYDRATIS B2B"/>
    <s v="VOIE COMMUNALE 4"/>
    <s v="CR?ANCEY"/>
    <n v="21"/>
    <s v="FR"/>
    <n v="21320"/>
    <n v="140.16"/>
    <n v="116.93"/>
    <n v="0"/>
    <n v="-106.66"/>
    <n v="150.43"/>
    <n v="6"/>
    <n v="155.1"/>
    <n v="155.1"/>
    <s v="R,ECEPTION"/>
    <s v="PHARMACIE DE LA REPUBLIQUE"/>
    <s v="PHARMACIE DE LA REPUBLIQUE"/>
    <s v="94 AVENUE DE LA REPUBLIQUE"/>
    <s v="AUBAGNE"/>
    <n v="13"/>
    <x v="0"/>
    <n v="134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0:25:00"/>
    <n v="120.7"/>
    <n v="100.7"/>
    <n v="0"/>
    <n v="-91.85"/>
    <n v="129.55000000000001"/>
    <s v="EUR"/>
    <n v="1.161210911"/>
    <s v="kg"/>
  </r>
  <r>
    <n v="8.129999999999999"/>
    <m/>
    <m/>
    <s v="entreprise"/>
    <s v="ST"/>
    <n v="200720433"/>
    <n v="202606"/>
    <s v="Express"/>
    <s v="UO"/>
    <s v="FedEx Priority"/>
    <s v="Bill_Sender_Prepaid"/>
    <n v="46301"/>
    <d v="2026-11-06T00:00:00"/>
    <x v="911"/>
    <m/>
    <s v="HYDRATIS B2B"/>
    <s v="HYDRATIS B2B"/>
    <s v="VOIE COMMUNALE 4"/>
    <s v="CR?ANCEY"/>
    <n v="21"/>
    <s v="FR"/>
    <n v="21320"/>
    <n v="39.21"/>
    <n v="4.6500000000000004"/>
    <n v="0"/>
    <n v="-29.83"/>
    <n v="14.02"/>
    <n v="2"/>
    <n v="24.2"/>
    <n v="24.2"/>
    <s v="P,ETOT"/>
    <s v="PARAPHARMACIE INTERMARCHE"/>
    <s v="PARAPHARMACIE INTERMARCHE"/>
    <s v="ZI DU CHIRIAC, CHEMIN DE LA CASSINE"/>
    <s v="ALBERTVILLE"/>
    <n v="73"/>
    <x v="0"/>
    <n v="73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2:00"/>
    <n v="34"/>
    <n v="4.03"/>
    <n v="0"/>
    <n v="-25.87"/>
    <n v="12.16"/>
    <s v="EUR"/>
    <n v="1.153163127"/>
    <s v="kg"/>
  </r>
  <r>
    <n v="14.150000000000006"/>
    <m/>
    <m/>
    <s v="entreprise"/>
    <s v="ST"/>
    <n v="200720433"/>
    <n v="202606"/>
    <s v="Express"/>
    <s v="UO"/>
    <s v="FedEx Priority"/>
    <s v="Bill_Sender_Prepaid"/>
    <n v="46271"/>
    <n v="46301"/>
    <x v="912"/>
    <m/>
    <s v="HYDRATIS B2B"/>
    <s v="HYDRATIS B2B"/>
    <s v="VOIE COMMUNALE 4"/>
    <s v="CR?ANCEY"/>
    <n v="21"/>
    <s v="FR"/>
    <n v="21320"/>
    <n v="68.23"/>
    <n v="8.09"/>
    <n v="0"/>
    <n v="-51.93"/>
    <n v="24.4"/>
    <n v="5"/>
    <n v="62.48"/>
    <n v="62.48"/>
    <s v="G,UILLOU"/>
    <s v="PHARMACIE HEMERY"/>
    <s v="PHARMACIE HEMERY"/>
    <s v="1 ESPACE KERNEVELECK"/>
    <s v="FOUESNANT"/>
    <n v="29"/>
    <x v="0"/>
    <n v="291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5:00"/>
    <n v="59.2"/>
    <n v="7.02"/>
    <n v="0"/>
    <n v="-45.05"/>
    <n v="21.17"/>
    <s v="EUR"/>
    <n v="1.1526181719999999"/>
    <s v="kg"/>
  </r>
  <r>
    <n v="10.800000000000004"/>
    <m/>
    <m/>
    <s v="entreprise"/>
    <s v="ST"/>
    <n v="200720433"/>
    <n v="202606"/>
    <s v="Express"/>
    <s v="UO"/>
    <s v="FedEx Priority"/>
    <s v="Bill_Sender_Prepaid"/>
    <d v="2026-09-06T00:00:00"/>
    <d v="2026-11-06T00:00:00"/>
    <x v="913"/>
    <m/>
    <s v="HYDRATIS B2B"/>
    <s v="HYDRATIS B2B"/>
    <s v="VOIE COMMUNALE 4"/>
    <s v="CR?ANCEY"/>
    <n v="21"/>
    <s v="FR"/>
    <n v="21320"/>
    <n v="52.1"/>
    <n v="6.17"/>
    <n v="0"/>
    <n v="-39.65"/>
    <n v="18.61"/>
    <n v="3"/>
    <n v="40.92"/>
    <n v="40.92"/>
    <s v="P,HARZAM"/>
    <s v="PHARMACIE DE MONTALIEU"/>
    <s v="PHARMACIE DE MONTALIEU"/>
    <s v="94/96 GRANDE RUE"/>
    <s v="MONTALIEU-VERCIEU"/>
    <n v="38"/>
    <x v="0"/>
    <n v="3839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09:43:00"/>
    <n v="45.2"/>
    <n v="5.35"/>
    <n v="0"/>
    <n v="-34.4"/>
    <n v="16.149999999999999"/>
    <s v="EUR"/>
    <n v="1.15261817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914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I,SABELLE"/>
    <s v="PHARMACIE LOUIN"/>
    <s v="PHARMACIE LOUIN"/>
    <s v="68 RUE LAZARE CARNOT"/>
    <s v="SAINT-ETIENNE-DU-ROUVRAY"/>
    <n v="76"/>
    <x v="0"/>
    <n v="76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38:00"/>
    <n v="39.6"/>
    <n v="4.6900000000000004"/>
    <n v="0"/>
    <n v="-30.14"/>
    <n v="14.15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915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520000000000003"/>
    <n v="36.520000000000003"/>
    <s v="P,HARMACIE F"/>
    <s v="PHARMACIE F"/>
    <s v="PHARMACIE F"/>
    <s v="141 AVENUE DE FRANCE"/>
    <s v="PARIS"/>
    <n v="75"/>
    <x v="0"/>
    <n v="75013"/>
    <s v=" "/>
    <s v=" "/>
    <s v=" "/>
    <m/>
    <m/>
    <m/>
    <s v="N"/>
    <n v="26"/>
    <n v="32"/>
    <n v="40"/>
    <m/>
    <m/>
    <m/>
    <m/>
    <m/>
    <n v="0"/>
    <n v="0"/>
    <s v="EUR"/>
    <s v="06/15/2026"/>
    <x v="1"/>
    <m/>
    <s v="Domestic"/>
    <s v="Your Packaging"/>
    <d v="1899-12-30T11:59:00"/>
    <n v="42.4"/>
    <n v="5.03"/>
    <n v="0"/>
    <n v="-32.270000000000003"/>
    <n v="15.16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916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M,AZET"/>
    <s v="PHARMACIE DE LA CROIX VERTE"/>
    <s v="PHARMACIE DE LA CROIX VERTE"/>
    <s v="AVENUE CHARLES DE GAULLE"/>
    <s v="NAY"/>
    <n v="64"/>
    <x v="0"/>
    <n v="64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8:00"/>
    <n v="39.6"/>
    <n v="4.6900000000000004"/>
    <n v="0"/>
    <n v="-30.14"/>
    <n v="14.15"/>
    <s v="EUR"/>
    <n v="1.1527377519999999"/>
    <s v="kg"/>
  </r>
  <r>
    <n v="6.7899999999999991"/>
    <m/>
    <m/>
    <s v="entreprise"/>
    <s v="ST"/>
    <n v="200720433"/>
    <n v="202606"/>
    <s v="Express"/>
    <s v="UO"/>
    <s v="FedEx Priority"/>
    <s v="Bill_Sender_Prepaid"/>
    <n v="46362"/>
    <s v="06/17/2026"/>
    <x v="917"/>
    <m/>
    <s v="HYDRATIS B2B"/>
    <s v="HYDRATIS B2B"/>
    <s v="VOIE COMMUNALE 4"/>
    <s v="CR?ANCEY"/>
    <n v="21"/>
    <s v="FR"/>
    <n v="21320"/>
    <n v="32.799999999999997"/>
    <n v="36.71"/>
    <n v="0"/>
    <n v="-24.96"/>
    <n v="44.55"/>
    <n v="1"/>
    <n v="15.4"/>
    <n v="15.4"/>
    <s v="C,HIARELLI"/>
    <s v="PHARMACIE SAINT PIERRE"/>
    <s v="PHARMACIE SAINT PIERRE"/>
    <s v="RUE DU CAPITAINE THEN"/>
    <s v="BASTIA"/>
    <n v="20"/>
    <x v="0"/>
    <n v="20600"/>
    <s v=" "/>
    <s v=" "/>
    <s v=" "/>
    <m/>
    <m/>
    <m/>
    <s v="Y"/>
    <n v="30"/>
    <n v="30"/>
    <n v="39"/>
    <m/>
    <m/>
    <m/>
    <m/>
    <m/>
    <n v="0"/>
    <n v="0"/>
    <s v="EUR"/>
    <s v="06/22/2026"/>
    <x v="2"/>
    <m/>
    <s v="Domestic"/>
    <s v="Your Packaging"/>
    <d v="1899-12-30T10:02:00"/>
    <n v="28.4"/>
    <n v="31.79"/>
    <n v="0"/>
    <n v="-21.61"/>
    <n v="38.58"/>
    <s v="EUR"/>
    <n v="1.154814421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918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A,Ambre"/>
    <s v="PHARMACIE CENTRALE"/>
    <s v="PHARMACIE CENTRALE"/>
    <s v="1 PLACE D'ARMES"/>
    <s v="MONACO"/>
    <s v="MC"/>
    <x v="0"/>
    <n v="98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34:00"/>
    <n v="39.6"/>
    <n v="4.6900000000000004"/>
    <n v="0"/>
    <n v="-30.14"/>
    <n v="14.15"/>
    <s v="EUR"/>
    <n v="1.152737751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332"/>
    <n v="46362"/>
    <x v="919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54"/>
    <n v="34.54"/>
    <s v="J,AYIN"/>
    <s v="PHARMACIE DU JAYON"/>
    <s v="PHARMACIE DU JAYON"/>
    <s v="CCIAL DE JAYON"/>
    <s v="GRIGNY"/>
    <n v="69"/>
    <x v="0"/>
    <n v="69520"/>
    <s v=" "/>
    <s v=" "/>
    <s v=" "/>
    <m/>
    <m/>
    <m/>
    <s v="N"/>
    <n v="27"/>
    <n v="31"/>
    <n v="40"/>
    <m/>
    <m/>
    <m/>
    <m/>
    <m/>
    <n v="0"/>
    <n v="0"/>
    <s v="EUR"/>
    <s v="06/22/2026"/>
    <x v="2"/>
    <m/>
    <s v="Domestic"/>
    <s v="Your Packaging"/>
    <d v="1899-12-30T10:52:00"/>
    <n v="41"/>
    <n v="4.8600000000000003"/>
    <n v="0"/>
    <n v="-31.2"/>
    <n v="14.66"/>
    <s v="EUR"/>
    <n v="1.1549344580000001"/>
    <s v="kg"/>
  </r>
  <r>
    <n v="18.500000000000007"/>
    <m/>
    <m/>
    <s v="entreprise"/>
    <s v="ST"/>
    <n v="200720433"/>
    <n v="202606"/>
    <s v="Express"/>
    <s v="UO"/>
    <s v="FedEx Priority"/>
    <s v="Bill_Sender_Prepaid"/>
    <n v="46148"/>
    <n v="46240"/>
    <x v="920"/>
    <m/>
    <s v="HYDRATIS B2B"/>
    <s v="HYDRATIS B2B"/>
    <s v="VOIE COMMUNALE 4"/>
    <s v="CR?ANCEY"/>
    <n v="21"/>
    <s v="FR"/>
    <n v="21320"/>
    <n v="89.88"/>
    <n v="110.98"/>
    <n v="0"/>
    <n v="-68.400000000000006"/>
    <n v="132.46"/>
    <n v="6"/>
    <n v="90.64"/>
    <n v="90.64"/>
    <s v="M,ARTINE"/>
    <s v="PHARMACIE DU CENTRE LEOGNAN"/>
    <s v="PHARMACIE DU CENTRE LEOGNAN"/>
    <s v="7 CRS DU MARECHAL DE LATTRE DE T"/>
    <s v="LEOGNAN"/>
    <n v="33"/>
    <x v="0"/>
    <n v="3385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0:47:00"/>
    <n v="77.400000000000006"/>
    <n v="95.57"/>
    <n v="0"/>
    <n v="-58.9"/>
    <n v="114.07"/>
    <s v="EUR"/>
    <n v="1.16121091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05-06T00:00:00"/>
    <n v="46240"/>
    <x v="921"/>
    <m/>
    <s v="HYDRATIS B2B"/>
    <s v="HYDRATIS B2B"/>
    <s v="VOIE COMMUNALE 4"/>
    <s v="CR?ANCEY"/>
    <n v="21"/>
    <s v="FR"/>
    <n v="21320"/>
    <n v="44.36"/>
    <n v="5.26"/>
    <n v="0"/>
    <n v="-33.76"/>
    <n v="15.86"/>
    <n v="2"/>
    <n v="30.8"/>
    <n v="30.8"/>
    <s v="M,Brangeon"/>
    <s v="CHAMPION"/>
    <s v="CHAMPION"/>
    <s v="LEBERT ANCENIS"/>
    <s v="ANCENIS"/>
    <n v="44"/>
    <x v="0"/>
    <n v="44150"/>
    <s v=" "/>
    <s v=" "/>
    <s v=" "/>
    <m/>
    <m/>
    <m/>
    <s v="N"/>
    <n v="20"/>
    <n v="31"/>
    <n v="40"/>
    <m/>
    <m/>
    <m/>
    <m/>
    <m/>
    <n v="0"/>
    <n v="0"/>
    <s v="EUR"/>
    <s v="06/15/2026"/>
    <x v="1"/>
    <m/>
    <s v="Domestic"/>
    <s v="Your Packaging"/>
    <d v="1899-12-30T09:32:00"/>
    <n v="38.200000000000003"/>
    <n v="4.53"/>
    <n v="0"/>
    <n v="-29.07"/>
    <n v="13.66"/>
    <s v="EUR"/>
    <n v="1.161210911"/>
    <s v="kg"/>
  </r>
  <r>
    <n v="7.4600000000000009"/>
    <m/>
    <m/>
    <s v="entreprise"/>
    <s v="ST"/>
    <n v="200720433"/>
    <n v="202606"/>
    <s v="Express"/>
    <s v="UO"/>
    <s v="FedEx Priority"/>
    <s v="Bill_Sender_Prepaid"/>
    <n v="46148"/>
    <n v="46240"/>
    <x v="922"/>
    <m/>
    <s v="HYDRATIS B2B"/>
    <s v="HYDRATIS B2B"/>
    <s v="VOIE COMMUNALE 4"/>
    <s v="CR?ANCEY"/>
    <n v="21"/>
    <s v="FR"/>
    <n v="21320"/>
    <n v="36.229999999999997"/>
    <n v="4.3"/>
    <n v="0"/>
    <n v="-27.57"/>
    <n v="12.96"/>
    <n v="1"/>
    <n v="19.8"/>
    <n v="19.8"/>
    <s v="D,AMASE"/>
    <s v="PHARMACIE DAMASSE"/>
    <s v="PHARMACIE DAMASSE"/>
    <s v="96 AVENUE DU GENERAL LECLERC"/>
    <s v="BOURG-LA-REINE"/>
    <n v="92"/>
    <x v="0"/>
    <n v="92340"/>
    <s v=" "/>
    <s v=" "/>
    <s v=" "/>
    <m/>
    <m/>
    <m/>
    <s v="N"/>
    <n v="30"/>
    <n v="30"/>
    <n v="39"/>
    <m/>
    <m/>
    <m/>
    <m/>
    <m/>
    <n v="0"/>
    <n v="0"/>
    <s v="EUR"/>
    <s v="06/15/2026"/>
    <x v="1"/>
    <m/>
    <s v="Domestic"/>
    <s v="Your Packaging"/>
    <d v="1899-12-30T11:03:00"/>
    <n v="31.2"/>
    <n v="3.7"/>
    <n v="0"/>
    <n v="-23.74"/>
    <n v="11.16"/>
    <s v="EUR"/>
    <n v="1.161210911"/>
    <s v="kg"/>
  </r>
  <r>
    <n v="7.120000000000001"/>
    <m/>
    <m/>
    <s v="entreprise"/>
    <s v="ST"/>
    <n v="200720433"/>
    <n v="202606"/>
    <s v="Express"/>
    <s v="UO"/>
    <s v="FedEx Priority"/>
    <s v="Bill_Sender_Prepaid"/>
    <n v="46362"/>
    <s v="06/15/2026"/>
    <x v="923"/>
    <m/>
    <s v="HYDRATIS B2B"/>
    <s v="HYDRATIS B2B"/>
    <s v="VOIE COMMUNALE 4"/>
    <s v="CR?ANCEY"/>
    <n v="21"/>
    <s v="FR"/>
    <n v="21320"/>
    <n v="34.409999999999997"/>
    <n v="4.09"/>
    <n v="0"/>
    <n v="-26.19"/>
    <n v="12.31"/>
    <n v="1"/>
    <n v="17.600000000000001"/>
    <n v="17.600000000000001"/>
    <s v="P,ARAPHARMACIE L"/>
    <s v="PARAPHARMACIE LAONDIS"/>
    <s v="PARAPHARMACIE LAONDIS"/>
    <s v="LIEU DIT LE PRE ROBERT"/>
    <s v="LAON"/>
    <n v="2"/>
    <x v="0"/>
    <n v="200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d v="1899-12-30T11:28:00"/>
    <n v="29.8"/>
    <n v="3.54"/>
    <n v="0"/>
    <n v="-22.68"/>
    <n v="10.66"/>
    <s v="EUR"/>
    <n v="1.154814421"/>
    <s v="kg"/>
  </r>
  <r>
    <n v="8.7999999999999972"/>
    <m/>
    <m/>
    <s v=""/>
    <s v="ST"/>
    <n v="200720433"/>
    <n v="202606"/>
    <s v="Express"/>
    <s v="UO"/>
    <s v="FedEx Priority"/>
    <s v="Bill_Sender_Prepaid"/>
    <d v="2026-04-06T00:00:00"/>
    <d v="2026-09-06T00:00:00"/>
    <x v="924"/>
    <m/>
    <s v="HYDRATIS B2B"/>
    <s v="HYDRATIS B2B"/>
    <s v="VOIE COMMUNALE 4"/>
    <s v="CR?ANCEY"/>
    <n v="21"/>
    <s v="FR"/>
    <n v="21320"/>
    <n v="42.83"/>
    <n v="5.07"/>
    <n v="0"/>
    <n v="-32.590000000000003"/>
    <n v="15.32"/>
    <n v="2"/>
    <n v="28.6"/>
    <n v="28.6"/>
    <s v="L,Ludo"/>
    <s v="PARAPHARMACIE PARA ONE"/>
    <s v="PARAPHARMACIE PARA ONE"/>
    <s v="1 AVENUE DU PRESIDENT J,F KENNEDY"/>
    <s v="LES CLAYES-SOUS-BOIS"/>
    <n v="78"/>
    <x v="0"/>
    <n v="783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29:00"/>
    <n v="36.799999999999997"/>
    <n v="4.3600000000000003"/>
    <n v="0"/>
    <n v="-28"/>
    <n v="13.16"/>
    <s v="EUR"/>
    <n v="1.163778556"/>
    <s v="kg"/>
  </r>
  <r>
    <n v="14.82"/>
    <m/>
    <m/>
    <s v="entreprise"/>
    <s v="ST"/>
    <n v="200720433"/>
    <n v="202606"/>
    <s v="Express"/>
    <s v="UO"/>
    <s v="FedEx Priority"/>
    <s v="Bill_Sender_Prepaid"/>
    <n v="46148"/>
    <n v="46240"/>
    <x v="925"/>
    <m/>
    <s v="HYDRATIS B2B"/>
    <s v="HYDRATIS B2B"/>
    <s v="VOIE COMMUNALE 4"/>
    <s v="CR?ANCEY"/>
    <n v="21"/>
    <s v="FR"/>
    <n v="21320"/>
    <n v="72"/>
    <n v="8.52"/>
    <n v="0"/>
    <n v="-54.79"/>
    <n v="25.73"/>
    <n v="4"/>
    <n v="66.44"/>
    <n v="66.44"/>
    <s v="P,HARMACIE"/>
    <s v="M ROMAIN BROCHE"/>
    <s v="PHARMACIE PHARMAVANCE VAUGIRAR"/>
    <s v="315 RUE DE VAUGIRARD"/>
    <s v="PARIS 15"/>
    <n v="75"/>
    <x v="0"/>
    <n v="75015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09:47:00"/>
    <n v="62"/>
    <n v="7.34"/>
    <n v="0"/>
    <n v="-47.18"/>
    <n v="22.16"/>
    <s v="EUR"/>
    <n v="1.161210911"/>
    <s v="kg"/>
  </r>
  <r>
    <n v="18.500000000000007"/>
    <m/>
    <m/>
    <s v="entreprise"/>
    <s v="ST"/>
    <n v="200720433"/>
    <n v="202606"/>
    <s v="Express"/>
    <s v="UO"/>
    <s v="FedEx Priority"/>
    <s v="Bill_Sender_Prepaid"/>
    <n v="46240"/>
    <n v="46271"/>
    <x v="926"/>
    <m/>
    <s v="HYDRATIS B2B"/>
    <s v="HYDRATIS B2B"/>
    <s v="VOIE COMMUNALE 4"/>
    <s v="CR?ANCEY"/>
    <n v="21"/>
    <s v="FR"/>
    <n v="21320"/>
    <n v="89.22"/>
    <n v="110.17"/>
    <n v="0"/>
    <n v="-67.900000000000006"/>
    <n v="131.49"/>
    <n v="6"/>
    <n v="90.64"/>
    <n v="90.64"/>
    <s v="H,ALPERT"/>
    <s v="PHARMACIE LES OCEANES"/>
    <s v="PHARMACIE LES OCEANES"/>
    <s v="RUE DU GAL MONTCALM"/>
    <s v="CH?TEAU-D'OLONNE"/>
    <n v="85"/>
    <x v="0"/>
    <n v="851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18:00"/>
    <n v="77.400000000000006"/>
    <n v="95.57"/>
    <n v="0"/>
    <n v="-58.9"/>
    <n v="114.07"/>
    <s v="EUR"/>
    <n v="1.152737751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271"/>
    <n v="46362"/>
    <x v="927"/>
    <m/>
    <s v="HYDRATIS B2B"/>
    <s v="HYDRATIS B2B"/>
    <s v="VOIE COMMUNALE 4"/>
    <s v="CR?ANCEY"/>
    <n v="21"/>
    <s v="FR"/>
    <n v="21320"/>
    <n v="47.26"/>
    <n v="5.6"/>
    <n v="0"/>
    <n v="-35.96"/>
    <n v="16.899999999999999"/>
    <n v="3"/>
    <n v="34.979999999999997"/>
    <n v="34.979999999999997"/>
    <s v="H,Umeau"/>
    <s v="PHARMACIE DU SOLEIL"/>
    <s v="PHARMACIE DU SOLEIL"/>
    <s v="122 AVENUE DE LA CALIFORNIE"/>
    <s v="NICE"/>
    <n v="6"/>
    <x v="0"/>
    <n v="6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5:58:00"/>
    <n v="41"/>
    <n v="4.8600000000000003"/>
    <n v="0"/>
    <n v="-31.2"/>
    <n v="14.66"/>
    <s v="EUR"/>
    <n v="1.1526181719999999"/>
    <s v="kg"/>
  </r>
  <r>
    <n v="15.149999999999999"/>
    <m/>
    <m/>
    <s v="entreprise"/>
    <s v="ST"/>
    <n v="200720433"/>
    <n v="202606"/>
    <s v="Express"/>
    <s v="UO"/>
    <s v="FedEx Priority"/>
    <s v="Bill_Sender_Prepaid"/>
    <n v="46148"/>
    <n v="46271"/>
    <x v="928"/>
    <m/>
    <s v="HYDRATIS B2B"/>
    <s v="HYDRATIS B2B"/>
    <s v="VOIE COMMUNALE 4"/>
    <s v="CR?ANCEY"/>
    <n v="21"/>
    <s v="FR"/>
    <n v="21320"/>
    <n v="73.62"/>
    <n v="60.53"/>
    <n v="0"/>
    <n v="-56.03"/>
    <n v="78.13"/>
    <n v="3"/>
    <n v="69.08"/>
    <n v="69.08"/>
    <s v="R,ENUCCI"/>
    <s v="PHARMACIE DU SOLEIL"/>
    <s v="PHARMACIE DU SOLEIL"/>
    <s v="38 ROUTE DE SARTENE"/>
    <s v="AJACCIO"/>
    <n v="20"/>
    <x v="0"/>
    <n v="20090"/>
    <s v=" "/>
    <s v=" "/>
    <s v=" "/>
    <m/>
    <m/>
    <m/>
    <s v="N"/>
    <n v="30"/>
    <n v="57"/>
    <n v="61"/>
    <m/>
    <m/>
    <m/>
    <m/>
    <m/>
    <n v="0"/>
    <n v="0"/>
    <s v="EUR"/>
    <s v="06/15/2026"/>
    <x v="1"/>
    <m/>
    <s v="Domestic"/>
    <s v="Your Packaging"/>
    <d v="1899-12-30T08:02:00"/>
    <n v="63.4"/>
    <n v="52.13"/>
    <n v="0"/>
    <n v="-48.25"/>
    <n v="67.28"/>
    <s v="EUR"/>
    <n v="1.161210911"/>
    <s v="kg"/>
  </r>
  <r>
    <n v="19.170000000000002"/>
    <m/>
    <m/>
    <s v="entreprise"/>
    <s v="ST"/>
    <n v="200720433"/>
    <n v="202606"/>
    <s v="Express"/>
    <s v="UO"/>
    <s v="FedEx Priority"/>
    <s v="Bill_Sender_Prepaid"/>
    <n v="46240"/>
    <n v="46271"/>
    <x v="929"/>
    <m/>
    <s v="HYDRATIS B2B"/>
    <s v="HYDRATIS B2B"/>
    <s v="VOIE COMMUNALE 4"/>
    <s v="CR?ANCEY"/>
    <n v="21"/>
    <s v="FR"/>
    <n v="21320"/>
    <n v="92.45"/>
    <n v="110.56"/>
    <n v="0"/>
    <n v="-70.349999999999994"/>
    <n v="132.66"/>
    <n v="6"/>
    <n v="96.36"/>
    <n v="96.36"/>
    <s v="L,AIR"/>
    <s v="PHARMACIE VIROISE"/>
    <s v="PHARMACIE VIROISE"/>
    <s v="19 PLACE DU SIX JUIN 1944"/>
    <s v="VIRE-NORMANDIE"/>
    <n v="14"/>
    <x v="0"/>
    <n v="14500"/>
    <s v=" "/>
    <s v=" "/>
    <s v=" "/>
    <m/>
    <m/>
    <m/>
    <s v="N"/>
    <n v="26"/>
    <n v="31"/>
    <n v="39"/>
    <m/>
    <m/>
    <m/>
    <m/>
    <m/>
    <n v="0"/>
    <n v="0"/>
    <s v="EUR"/>
    <s v="06/15/2026"/>
    <x v="1"/>
    <m/>
    <s v="Domestic"/>
    <s v="Your Packaging"/>
    <d v="1899-12-30T11:43:00"/>
    <n v="80.2"/>
    <n v="95.91"/>
    <n v="0"/>
    <n v="-61.03"/>
    <n v="115.08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930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96"/>
    <n v="36.96"/>
    <s v="P,Gare"/>
    <s v="PHARMACIE DE LA GARE"/>
    <s v="PHARMACIE DE LA GARE"/>
    <s v="60 RUE BAYARD"/>
    <s v="TOULOUSE"/>
    <n v="31"/>
    <x v="0"/>
    <n v="31000"/>
    <s v=" "/>
    <s v=" "/>
    <s v=" "/>
    <m/>
    <m/>
    <m/>
    <s v="N"/>
    <n v="30"/>
    <n v="40"/>
    <n v="31"/>
    <m/>
    <m/>
    <m/>
    <m/>
    <m/>
    <n v="0"/>
    <n v="0"/>
    <s v="EUR"/>
    <s v="06/15/2026"/>
    <x v="1"/>
    <m/>
    <s v="Domestic"/>
    <s v="Your Packaging"/>
    <d v="1899-12-30T15:54:00"/>
    <n v="42.4"/>
    <n v="5.03"/>
    <n v="0"/>
    <n v="-32.270000000000003"/>
    <n v="15.16"/>
    <s v="EUR"/>
    <n v="1.1526181719999999"/>
    <s v="kg"/>
  </r>
  <r>
    <n v="7.7900000000000027"/>
    <m/>
    <m/>
    <s v="entreprise"/>
    <s v="ST"/>
    <n v="200720433"/>
    <n v="202606"/>
    <s v="Express"/>
    <s v="UO"/>
    <s v="FedEx Priority"/>
    <s v="Bill_Sender_Prepaid"/>
    <d v="2026-11-06T00:00:00"/>
    <n v="46362"/>
    <x v="931"/>
    <m/>
    <s v="HYDRATIS B2B"/>
    <s v="HYDRATIS B2B"/>
    <s v="VOIE COMMUNALE 4"/>
    <s v="CR?ANCEY"/>
    <n v="21"/>
    <s v="FR"/>
    <n v="21320"/>
    <n v="37.65"/>
    <n v="4.46"/>
    <n v="0"/>
    <n v="-28.65"/>
    <n v="13.45"/>
    <n v="2"/>
    <n v="21.34"/>
    <n v="21.34"/>
    <s v="P,Phcieiena"/>
    <s v="PHARMACIE IENA"/>
    <s v="PHARMACIE IENA"/>
    <s v="147 ROUTE DE L'EMPEREUR"/>
    <s v="RUEIL-MALMAISON"/>
    <n v="92"/>
    <x v="0"/>
    <n v="925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2:50:00"/>
    <n v="32.6"/>
    <n v="3.86"/>
    <n v="0"/>
    <n v="-24.81"/>
    <n v="11.65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n v="46148"/>
    <n v="46240"/>
    <x v="932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6.08"/>
    <n v="36.08"/>
    <s v="S,OFIA"/>
    <s v="MA PHARMACIE CAUDERAN"/>
    <s v="MA PHARMACIE CAUDERAN"/>
    <s v="79 AVENUE DE MERIGNAC"/>
    <s v="BORDEAUX"/>
    <n v="33"/>
    <x v="0"/>
    <n v="332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23:00"/>
    <n v="42.4"/>
    <n v="5.03"/>
    <n v="0"/>
    <n v="-32.270000000000003"/>
    <n v="15.16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n v="46301"/>
    <n v="46332"/>
    <x v="933"/>
    <m/>
    <s v="HYDRATIS B2B"/>
    <s v="HYDRATIS B2B"/>
    <s v="VOIE COMMUNALE 4"/>
    <s v="CR?ANCEY"/>
    <n v="21"/>
    <s v="FR"/>
    <n v="21320"/>
    <n v="40.82"/>
    <n v="4.84"/>
    <n v="0"/>
    <n v="-31.07"/>
    <n v="14.6"/>
    <n v="2"/>
    <n v="25.3"/>
    <n v="25.3"/>
    <s v="I,NTERSPORT"/>
    <s v="INTERSPORT 00604/000"/>
    <s v="INTERSPORT ESSEY LES NANCY 006"/>
    <s v="SAS ESSEY SPORT"/>
    <s v="ESSEY-L?S-NANCY"/>
    <n v="54"/>
    <x v="0"/>
    <n v="5427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10:00"/>
    <n v="35.4"/>
    <n v="4.2"/>
    <n v="0"/>
    <n v="-26.94"/>
    <n v="12.66"/>
    <s v="EUR"/>
    <n v="1.153163127"/>
    <s v="kg"/>
  </r>
  <r>
    <n v="7.120000000000001"/>
    <m/>
    <m/>
    <s v="entreprise"/>
    <s v="ST"/>
    <n v="200720433"/>
    <n v="202606"/>
    <s v="Express"/>
    <s v="UO"/>
    <s v="FedEx Priority"/>
    <s v="Bill_Sender_Prepaid"/>
    <n v="46148"/>
    <n v="46240"/>
    <x v="934"/>
    <m/>
    <s v="HYDRATIS B2B"/>
    <s v="HYDRATIS B2B"/>
    <s v="VOIE COMMUNALE 4"/>
    <s v="CR?ANCEY"/>
    <n v="21"/>
    <s v="FR"/>
    <n v="21320"/>
    <n v="34.6"/>
    <n v="4.1100000000000003"/>
    <n v="0"/>
    <n v="-26.34"/>
    <n v="12.38"/>
    <n v="1"/>
    <n v="15.84"/>
    <n v="15.84"/>
    <s v="J,ULIAN"/>
    <s v="PARAPHARMACIE LECLERC ROUEN"/>
    <s v="PARAPHARMACIE LECLERC ROUEN"/>
    <s v="RUE HENRI GADEAU DE?KERVILLE"/>
    <s v="ROUEN"/>
    <n v="76"/>
    <x v="0"/>
    <n v="76176"/>
    <s v=" "/>
    <s v=" "/>
    <s v=" "/>
    <m/>
    <m/>
    <m/>
    <s v="Y"/>
    <n v="30"/>
    <n v="31"/>
    <n v="39"/>
    <m/>
    <m/>
    <m/>
    <m/>
    <m/>
    <n v="0"/>
    <n v="0"/>
    <s v="EUR"/>
    <s v="06/15/2026"/>
    <x v="1"/>
    <m/>
    <s v="Domestic"/>
    <s v="Your Packaging"/>
    <d v="1899-12-30T11:10:00"/>
    <n v="29.8"/>
    <n v="3.54"/>
    <n v="0"/>
    <n v="-22.68"/>
    <n v="10.66"/>
    <s v="EUR"/>
    <n v="1.161210911"/>
    <s v="kg"/>
  </r>
  <r>
    <n v="13.479999999999997"/>
    <m/>
    <m/>
    <s v="entreprise"/>
    <s v="ST"/>
    <n v="200720433"/>
    <n v="202606"/>
    <s v="Express"/>
    <s v="UO"/>
    <s v="FedEx Priority"/>
    <s v="Bill_Sender_Prepaid"/>
    <n v="46240"/>
    <n v="46271"/>
    <x v="935"/>
    <m/>
    <s v="HYDRATIS B2B"/>
    <s v="HYDRATIS B2B"/>
    <s v="VOIE COMMUNALE 4"/>
    <s v="CR?ANCEY"/>
    <n v="21"/>
    <s v="FR"/>
    <n v="21320"/>
    <n v="65.010000000000005"/>
    <n v="7.7"/>
    <n v="0"/>
    <n v="-49.48"/>
    <n v="23.24"/>
    <n v="4"/>
    <n v="59.4"/>
    <n v="59.4"/>
    <s v="C,Champvoisin"/>
    <s v="PHARMACIE CHAMPVOISIN"/>
    <s v="PHARMACIE CHAMPVOISIN"/>
    <s v="4 RUE CHAMPVOISIN"/>
    <s v="AUBIERE"/>
    <n v="63"/>
    <x v="0"/>
    <n v="631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4:00"/>
    <n v="56.4"/>
    <n v="6.68"/>
    <n v="0"/>
    <n v="-42.92"/>
    <n v="20.16"/>
    <s v="EUR"/>
    <n v="1.1527377519999999"/>
    <s v="kg"/>
  </r>
  <r>
    <n v="14.82"/>
    <m/>
    <m/>
    <s v="entreprise"/>
    <s v="ST"/>
    <n v="200720433"/>
    <n v="202606"/>
    <s v="Express"/>
    <s v="UO"/>
    <s v="FedEx Priority"/>
    <s v="Bill_Sender_Prepaid"/>
    <s v="06/17/2026"/>
    <s v="06/18/2026"/>
    <x v="936"/>
    <m/>
    <s v="HYDRATIS B2B"/>
    <s v="HYDRATIS B2B"/>
    <s v="VOIE COMMUNALE 4"/>
    <s v="CR?ANCEY"/>
    <n v="21"/>
    <s v="FR"/>
    <n v="21320"/>
    <n v="71.94"/>
    <n v="8.52"/>
    <n v="0"/>
    <n v="-54.75"/>
    <n v="25.71"/>
    <n v="6"/>
    <n v="67.540000000000006"/>
    <n v="67.540000000000006"/>
    <s v="S,ABRINA"/>
    <s v="PHARMACIE DE VIRY"/>
    <s v="PHARMACIE DE VIRY"/>
    <s v="22 PLACE DES AVIATEURS"/>
    <s v="VIRY"/>
    <n v="74"/>
    <x v="0"/>
    <n v="745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1:48:00"/>
    <n v="62"/>
    <n v="7.34"/>
    <n v="0"/>
    <n v="-47.18"/>
    <n v="22.16"/>
    <s v="EUR"/>
    <n v="1.160362033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937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08"/>
    <n v="36.08"/>
    <s v="P,Phar"/>
    <s v="PHARMACIE SAINT GEORGES"/>
    <s v="PHARMACIE SAINT GEORGES"/>
    <s v="5 PLACE SAINT GEORGES"/>
    <s v="TOULOUSE"/>
    <n v="31"/>
    <x v="0"/>
    <n v="310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3:31:00"/>
    <n v="42.4"/>
    <n v="5.03"/>
    <n v="0"/>
    <n v="-32.270000000000003"/>
    <n v="15.16"/>
    <s v="EUR"/>
    <n v="1.1527377519999999"/>
    <s v="kg"/>
  </r>
  <r>
    <n v="10.800000000000004"/>
    <m/>
    <m/>
    <s v="entreprise"/>
    <s v="ST"/>
    <n v="200720433"/>
    <n v="202606"/>
    <s v="Express"/>
    <s v="UO"/>
    <s v="FedEx Priority"/>
    <s v="Bill_Sender_Prepaid"/>
    <n v="46301"/>
    <n v="46332"/>
    <x v="938"/>
    <m/>
    <s v="HYDRATIS B2B"/>
    <s v="HYDRATIS B2B"/>
    <s v="VOIE COMMUNALE 4"/>
    <s v="CR?ANCEY"/>
    <n v="21"/>
    <s v="FR"/>
    <n v="21320"/>
    <n v="52.12"/>
    <n v="6.17"/>
    <n v="0"/>
    <n v="-39.67"/>
    <n v="18.62"/>
    <n v="4"/>
    <n v="41.14"/>
    <n v="41.14"/>
    <s v="P,HIE RAMOS"/>
    <s v="PHARMACIE DU SQUARE CLIGNANCOURT"/>
    <s v="PHARMACIE DU SQUARE CLIGNANCOU"/>
    <s v="43 RUE SIMART"/>
    <s v="PARIS 18"/>
    <n v="75"/>
    <x v="0"/>
    <n v="75018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5:55:00"/>
    <n v="45.2"/>
    <n v="5.35"/>
    <n v="0"/>
    <n v="-34.4"/>
    <n v="16.149999999999999"/>
    <s v="EUR"/>
    <n v="1.153163127"/>
    <s v="kg"/>
  </r>
  <r>
    <n v="15.489999999999995"/>
    <m/>
    <m/>
    <s v=""/>
    <s v="ST"/>
    <n v="200720433"/>
    <n v="202606"/>
    <s v="Express"/>
    <s v="UO"/>
    <s v="FedEx Priority"/>
    <s v="Bill_Sender_Prepaid"/>
    <n v="46118"/>
    <n v="46148"/>
    <x v="939"/>
    <m/>
    <s v="HYDRATIS B2B"/>
    <s v="HYDRATIS B2B"/>
    <s v="VOIE COMMUNALE 4"/>
    <s v="CR?ANCEY"/>
    <n v="21"/>
    <s v="FR"/>
    <n v="21320"/>
    <n v="75.41"/>
    <n v="109.49"/>
    <n v="0"/>
    <n v="-57.39"/>
    <n v="127.52"/>
    <n v="6"/>
    <n v="72.16"/>
    <n v="72.16"/>
    <s v="M,Imbach"/>
    <s v="PHARMACIE DE CANOT"/>
    <s v="PHARMACIE DE CANOT"/>
    <s v="2 QUAI HENRI BUGNET"/>
    <s v="BESANCON"/>
    <n v="25"/>
    <x v="0"/>
    <n v="25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28:00"/>
    <n v="64.8"/>
    <n v="94.08"/>
    <n v="0"/>
    <n v="-49.31"/>
    <n v="109.57"/>
    <s v="EUR"/>
    <n v="1.163778556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940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520000000000003"/>
    <n v="36.520000000000003"/>
    <s v="L,UCILE"/>
    <s v="PHARMACIE DU COURS DU NORD"/>
    <s v="PHARMACIE DU COURS DU NORD"/>
    <s v="108 C AV DU GENERAL DE GAULLE"/>
    <s v="CAMARET SUR AIGUES"/>
    <n v="84"/>
    <x v="0"/>
    <n v="8485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09:32:00"/>
    <n v="42.4"/>
    <n v="5.03"/>
    <n v="0"/>
    <n v="-32.270000000000003"/>
    <n v="15.16"/>
    <s v="EUR"/>
    <n v="1.1527377519999999"/>
    <s v="kg"/>
  </r>
  <r>
    <n v="17.159999999999997"/>
    <m/>
    <m/>
    <s v="entreprise"/>
    <s v="ST"/>
    <n v="200720433"/>
    <n v="202606"/>
    <s v="Express"/>
    <s v="UO"/>
    <s v="FedEx Priority"/>
    <s v="Bill_Sender_Prepaid"/>
    <n v="46148"/>
    <n v="46179"/>
    <x v="941"/>
    <m/>
    <s v="HYDRATIS B2B"/>
    <s v="HYDRATIS B2B"/>
    <s v="VOIE COMMUNALE 4"/>
    <s v="CR?ANCEY"/>
    <n v="21"/>
    <s v="FR"/>
    <n v="21320"/>
    <n v="83.37"/>
    <n v="9.8800000000000008"/>
    <n v="0"/>
    <n v="-63.45"/>
    <n v="29.81"/>
    <n v="3"/>
    <n v="81.84"/>
    <n v="81.84"/>
    <s v="J,Jeny"/>
    <s v="PHARMACIE SAINTE ANNE"/>
    <s v="PHARMACIE SAINTE ANNE"/>
    <s v="19 PLACE SAINTE ANNE"/>
    <s v="LA RICHE"/>
    <n v="37"/>
    <x v="0"/>
    <n v="37520"/>
    <s v=" "/>
    <s v=" "/>
    <s v=" "/>
    <m/>
    <m/>
    <m/>
    <s v="N"/>
    <n v="29"/>
    <n v="45"/>
    <n v="80"/>
    <m/>
    <m/>
    <m/>
    <m/>
    <m/>
    <n v="0"/>
    <n v="0"/>
    <s v="EUR"/>
    <s v="06/15/2026"/>
    <x v="1"/>
    <m/>
    <s v="Domestic"/>
    <s v="Your Packaging"/>
    <d v="1899-12-30T12:23:00"/>
    <n v="71.8"/>
    <n v="8.51"/>
    <n v="0"/>
    <n v="-54.64"/>
    <n v="25.67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d v="2026-09-06T00:00:00"/>
    <x v="942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08"/>
    <n v="36.08"/>
    <s v="B,IRAULT"/>
    <s v="PHARMACIE BIRAULT"/>
    <s v="PHARMACIE BIRAULT"/>
    <s v="PLACE MAUCAILLOU"/>
    <s v="SAINT-SULPICE-ET-CAMEYRAC"/>
    <n v="33"/>
    <x v="0"/>
    <n v="3345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37:00"/>
    <n v="42.4"/>
    <n v="5.03"/>
    <n v="0"/>
    <n v="-32.270000000000003"/>
    <n v="15.16"/>
    <s v="EUR"/>
    <n v="1.152737751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5-06T00:00:00"/>
    <d v="2026-06-06T00:00:00"/>
    <x v="943"/>
    <m/>
    <s v="HYDRATIS B2B"/>
    <s v="HYDRATIS B2B"/>
    <s v="VOIE COMMUNALE 4"/>
    <s v="CR?ANCEY"/>
    <n v="21"/>
    <s v="FR"/>
    <n v="21320"/>
    <n v="47.61"/>
    <n v="5.64"/>
    <n v="0"/>
    <n v="-36.229999999999997"/>
    <n v="17.02"/>
    <n v="2"/>
    <n v="35.200000000000003"/>
    <n v="35.200000000000003"/>
    <s v="V,Chamhonet"/>
    <s v="PHARMACIE DU PARC DE ROMAGNAT"/>
    <s v="PHARMACIE DU PARC DE ROMAGNAT"/>
    <s v="PLACE DU 8 MAI 1945"/>
    <s v="ROMAGNAT"/>
    <n v="63"/>
    <x v="0"/>
    <n v="635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14:00"/>
    <n v="41"/>
    <n v="4.8600000000000003"/>
    <n v="0"/>
    <n v="-31.2"/>
    <n v="14.66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n v="46148"/>
    <n v="46240"/>
    <x v="944"/>
    <m/>
    <s v="HYDRATIS B2B"/>
    <s v="HYDRATIS B2B"/>
    <s v="VOIE COMMUNALE 4"/>
    <s v="CR?ANCEY"/>
    <n v="21"/>
    <s v="FR"/>
    <n v="21320"/>
    <n v="50.86"/>
    <n v="6.03"/>
    <n v="0"/>
    <n v="-38.700000000000003"/>
    <n v="18.18"/>
    <n v="4"/>
    <n v="39.6"/>
    <n v="39.6"/>
    <s v="C,ELINE"/>
    <s v="PHARMACIE KER AHES"/>
    <s v="PHARMACIE KER AHES"/>
    <s v="5 RUE SALVADOR ALLENDE"/>
    <s v="CARHAIX-PLOUGUER"/>
    <n v="29"/>
    <x v="0"/>
    <n v="292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14:00"/>
    <n v="43.8"/>
    <n v="5.19"/>
    <n v="0"/>
    <n v="-33.33"/>
    <n v="15.6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148"/>
    <n v="46240"/>
    <x v="945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6.520000000000003"/>
    <n v="36.520000000000003"/>
    <s v="M,ANON"/>
    <s v="PHARMACIE DE LA FONTAINE"/>
    <s v="PHARMACIE DE LA FONTAINE"/>
    <s v="11 AVENUE DU GENERAL SARRAIL"/>
    <s v="SERMAIZE-LES-BAINS"/>
    <n v="51"/>
    <x v="0"/>
    <n v="5125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09:38:00"/>
    <n v="42.4"/>
    <n v="5.03"/>
    <n v="0"/>
    <n v="-32.270000000000003"/>
    <n v="15.16"/>
    <s v="EUR"/>
    <n v="1.161210911"/>
    <s v="kg"/>
  </r>
  <r>
    <n v="13.479999999999997"/>
    <m/>
    <m/>
    <s v="entreprise"/>
    <s v="ST"/>
    <n v="200720433"/>
    <n v="202606"/>
    <s v="Express"/>
    <s v="UO"/>
    <s v="FedEx Priority"/>
    <s v="Bill_Sender_Prepaid"/>
    <n v="46148"/>
    <n v="46240"/>
    <x v="946"/>
    <m/>
    <s v="HYDRATIS B2B"/>
    <s v="HYDRATIS B2B"/>
    <s v="VOIE COMMUNALE 4"/>
    <s v="CR?ANCEY"/>
    <n v="21"/>
    <s v="FR"/>
    <n v="21320"/>
    <n v="65.489999999999995"/>
    <n v="7.76"/>
    <n v="0"/>
    <n v="-49.84"/>
    <n v="23.41"/>
    <n v="4"/>
    <n v="59.4"/>
    <n v="59.4"/>
    <s v="L,EVOS"/>
    <s v="PHARMACIE DE QUERQUEVILLE"/>
    <s v="PHARMACIE DE QUERQUEVILLE"/>
    <s v="118 RUE ROGER GLINEL"/>
    <s v="QUERQUEVILLE"/>
    <n v="50"/>
    <x v="0"/>
    <n v="504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4:00"/>
    <n v="56.4"/>
    <n v="6.68"/>
    <n v="0"/>
    <n v="-42.92"/>
    <n v="20.1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947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R,ETAILLEAU"/>
    <s v="PHARMACIE RETAILLEAU DAVID"/>
    <s v="PHARMACIE RETAILLEAU DAVID"/>
    <s v="6 RUE DE PLAISANCE"/>
    <s v="ST PHILBERT DE GRAND LIEU"/>
    <n v="44"/>
    <x v="0"/>
    <n v="443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9:00"/>
    <n v="39.6"/>
    <n v="4.6900000000000004"/>
    <n v="0"/>
    <n v="-30.14"/>
    <n v="14.15"/>
    <s v="EUR"/>
    <n v="1.1527377519999999"/>
    <s v="kg"/>
  </r>
  <r>
    <n v="12.480000000000004"/>
    <m/>
    <m/>
    <s v="entreprise"/>
    <s v="ST"/>
    <n v="200720433"/>
    <n v="202606"/>
    <s v="Express"/>
    <s v="UO"/>
    <s v="FedEx Priority"/>
    <s v="Bill_Sender_Prepaid"/>
    <n v="46271"/>
    <n v="46301"/>
    <x v="948"/>
    <m/>
    <s v="HYDRATIS B2B"/>
    <s v="HYDRATIS B2B"/>
    <s v="VOIE COMMUNALE 4"/>
    <s v="CR?ANCEY"/>
    <n v="21"/>
    <s v="FR"/>
    <n v="21320"/>
    <n v="60.17"/>
    <n v="7.13"/>
    <n v="0"/>
    <n v="-45.78"/>
    <n v="21.52"/>
    <n v="3"/>
    <n v="50.82"/>
    <n v="50.82"/>
    <s v="P,HIE"/>
    <s v="PHARMACIE GROTTE ROLLAND"/>
    <s v="PHARMACIE GROTTE ROLLAND"/>
    <s v="82 AV DE LA MADRAGUE DE MONTREDON"/>
    <s v="MARSEILLE"/>
    <n v="13"/>
    <x v="0"/>
    <n v="13008"/>
    <s v=" "/>
    <s v=" "/>
    <s v=" "/>
    <m/>
    <m/>
    <m/>
    <s v="N"/>
    <n v="4"/>
    <n v="74"/>
    <n v="114"/>
    <m/>
    <m/>
    <m/>
    <m/>
    <m/>
    <n v="0"/>
    <n v="0"/>
    <s v="EUR"/>
    <s v="06/15/2026"/>
    <x v="1"/>
    <m/>
    <s v="Domestic"/>
    <s v="Your Packaging"/>
    <d v="1899-12-30T12:52:00"/>
    <n v="52.2"/>
    <n v="6.19"/>
    <n v="0"/>
    <n v="-39.72"/>
    <n v="18.670000000000002"/>
    <s v="EUR"/>
    <n v="1.1526181719999999"/>
    <s v="kg"/>
  </r>
  <r>
    <n v="18.500000000000007"/>
    <m/>
    <m/>
    <s v="entreprise"/>
    <s v="ST"/>
    <n v="200720433"/>
    <n v="202606"/>
    <s v="Express"/>
    <s v="UO"/>
    <s v="FedEx Priority"/>
    <s v="Bill_Sender_Prepaid"/>
    <n v="46301"/>
    <n v="46332"/>
    <x v="949"/>
    <m/>
    <s v="HYDRATIS B2B"/>
    <s v="HYDRATIS B2B"/>
    <s v="VOIE COMMUNALE 4"/>
    <s v="CR?ANCEY"/>
    <n v="21"/>
    <s v="FR"/>
    <n v="21320"/>
    <n v="89.25"/>
    <n v="110.21"/>
    <n v="0"/>
    <n v="-67.92"/>
    <n v="131.54"/>
    <n v="7"/>
    <n v="92.4"/>
    <n v="92.4"/>
    <s v="K,LIN"/>
    <s v="PHARMACIE DES OUDAIRIES"/>
    <s v="PHARMACIE DES OUDAIRIES"/>
    <s v="ROUTE DE CHOLET"/>
    <s v="LA ROCHE-SUR-YON"/>
    <n v="85"/>
    <x v="0"/>
    <n v="85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35:00"/>
    <n v="77.400000000000006"/>
    <n v="95.57"/>
    <n v="0"/>
    <n v="-58.9"/>
    <n v="114.07"/>
    <s v="EUR"/>
    <n v="1.153163127"/>
    <s v="kg"/>
  </r>
  <r>
    <n v="9.1300000000000026"/>
    <m/>
    <m/>
    <s v="entreprise"/>
    <s v="ST"/>
    <n v="200720433"/>
    <n v="202606"/>
    <s v="Express"/>
    <s v="UO"/>
    <s v="FedEx Priority"/>
    <s v="Bill_Sender_Prepaid"/>
    <d v="2026-05-06T00:00:00"/>
    <d v="2026-06-06T00:00:00"/>
    <x v="950"/>
    <m/>
    <s v="HYDRATIS B2B"/>
    <s v="HYDRATIS B2B"/>
    <s v="VOIE COMMUNALE 4"/>
    <s v="CR?ANCEY"/>
    <n v="21"/>
    <s v="FR"/>
    <n v="21320"/>
    <n v="44.36"/>
    <n v="5.26"/>
    <n v="0"/>
    <n v="-33.76"/>
    <n v="15.86"/>
    <n v="2"/>
    <n v="30.8"/>
    <n v="30.8"/>
    <s v="V,AL GORRE"/>
    <s v="PHARMACIE DU VAL DE GORRE"/>
    <s v="PHARMACIE DU VAL DE GORRE"/>
    <s v="26 RUE JEAN JAURES"/>
    <s v="SAINT-LAURENT-SUR-GORRE"/>
    <n v="87"/>
    <x v="0"/>
    <n v="873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17:00"/>
    <n v="38.200000000000003"/>
    <n v="4.53"/>
    <n v="0"/>
    <n v="-29.07"/>
    <n v="13.66"/>
    <s v="EUR"/>
    <n v="1.161210911"/>
    <s v="kg"/>
  </r>
  <r>
    <n v="19.170000000000002"/>
    <m/>
    <m/>
    <s v="entreprise"/>
    <s v="ST"/>
    <n v="200720433"/>
    <n v="202606"/>
    <s v="Express"/>
    <s v="UO"/>
    <s v="FedEx Priority"/>
    <s v="Bill_Sender_Prepaid"/>
    <n v="46240"/>
    <n v="46271"/>
    <x v="951"/>
    <m/>
    <s v="HYDRATIS B2B"/>
    <s v="HYDRATIS B2B"/>
    <s v="VOIE COMMUNALE 4"/>
    <s v="CR?ANCEY"/>
    <n v="21"/>
    <s v="FR"/>
    <n v="21320"/>
    <n v="92.45"/>
    <n v="110.56"/>
    <n v="0"/>
    <n v="-70.349999999999994"/>
    <n v="132.66"/>
    <n v="6"/>
    <n v="96.14"/>
    <n v="96.14"/>
    <s v="G,DD"/>
    <s v="PHARMACIE DE LA GRACE DE DIEU"/>
    <s v="PHARMACIE DE LA GRACE DE DIEU"/>
    <s v="314 AVENUE DES DIGUES"/>
    <s v="FLEURY SUR ORNE"/>
    <n v="14"/>
    <x v="0"/>
    <n v="14123"/>
    <s v=" "/>
    <s v=" "/>
    <s v=" "/>
    <m/>
    <m/>
    <m/>
    <s v="N"/>
    <n v="26"/>
    <n v="30"/>
    <n v="42"/>
    <m/>
    <m/>
    <m/>
    <m/>
    <m/>
    <n v="0"/>
    <n v="0"/>
    <s v="EUR"/>
    <s v="06/15/2026"/>
    <x v="1"/>
    <m/>
    <s v="Domestic"/>
    <s v="Your Packaging"/>
    <d v="1899-12-30T08:13:00"/>
    <n v="80.2"/>
    <n v="95.91"/>
    <n v="0"/>
    <n v="-61.03"/>
    <n v="115.08"/>
    <s v="EUR"/>
    <n v="1.1527377519999999"/>
    <s v="kg"/>
  </r>
  <r>
    <n v="7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952"/>
    <m/>
    <s v="HYDRATIS B2B"/>
    <s v="HYDRATIS B2B"/>
    <s v="VOIE COMMUNALE 4"/>
    <s v="CR?ANCEY"/>
    <n v="21"/>
    <s v="FR"/>
    <n v="21320"/>
    <n v="36.03"/>
    <n v="4.2699999999999996"/>
    <n v="0"/>
    <n v="-27.42"/>
    <n v="12.89"/>
    <n v="2"/>
    <n v="19.14"/>
    <n v="19.14"/>
    <s v="G,OUMY"/>
    <s v="PHARMACIE RENAISSANCE"/>
    <s v="PHARMACIE RENAISSANCE"/>
    <s v="17 AVENUE DE LA LIBERATION"/>
    <s v="LIMOGES"/>
    <n v="87"/>
    <x v="0"/>
    <n v="87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0:39:00"/>
    <n v="31.2"/>
    <n v="3.7"/>
    <n v="0"/>
    <n v="-23.74"/>
    <n v="11.16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953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V,ERGUET"/>
    <s v="PHARMACIE VERGUET"/>
    <s v="PHARMACIE VERGUET"/>
    <s v="5 ROUTE DE LA MARCHE"/>
    <s v="ST SULPICE LE GUERETOIS"/>
    <n v="23"/>
    <x v="0"/>
    <n v="23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6:00"/>
    <n v="39.6"/>
    <n v="4.6900000000000004"/>
    <n v="0"/>
    <n v="-30.14"/>
    <n v="14.15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118"/>
    <n v="46148"/>
    <x v="954"/>
    <m/>
    <s v="HYDRATIS B2B"/>
    <s v="HYDRATIS B2B"/>
    <s v="VOIE COMMUNALE 4"/>
    <s v="CR?ANCEY"/>
    <n v="21"/>
    <s v="FR"/>
    <n v="21320"/>
    <n v="49.34"/>
    <n v="5.85"/>
    <n v="0"/>
    <n v="-37.56"/>
    <n v="17.64"/>
    <n v="3"/>
    <n v="35.86"/>
    <n v="35.86"/>
    <s v="L,AFAYETTE"/>
    <s v="PHARMACIE LAFAYETTE SARLAT"/>
    <s v="PHARMACIE LAFAYETTE SARLAT"/>
    <s v="1078 AVENUE SIMONE VEIL"/>
    <s v="SARLAT-LA-CAN?DA"/>
    <n v="24"/>
    <x v="0"/>
    <n v="24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2:00"/>
    <n v="42.4"/>
    <n v="5.03"/>
    <n v="0"/>
    <n v="-32.270000000000003"/>
    <n v="15.16"/>
    <s v="EUR"/>
    <n v="1.163778556"/>
    <s v="kg"/>
  </r>
  <r>
    <n v="12.810000000000002"/>
    <m/>
    <m/>
    <s v="entreprise"/>
    <s v="ST"/>
    <n v="200720433"/>
    <n v="202606"/>
    <s v="Express"/>
    <s v="UO"/>
    <s v="FedEx Priority"/>
    <s v="Bill_Sender_Prepaid"/>
    <n v="46148"/>
    <n v="46240"/>
    <x v="955"/>
    <m/>
    <s v="HYDRATIS B2B"/>
    <s v="HYDRATIS B2B"/>
    <s v="VOIE COMMUNALE 4"/>
    <s v="CR?ANCEY"/>
    <n v="21"/>
    <s v="FR"/>
    <n v="21320"/>
    <n v="62.24"/>
    <n v="7.37"/>
    <n v="0"/>
    <n v="-47.37"/>
    <n v="22.25"/>
    <n v="3"/>
    <n v="53.24"/>
    <n v="53.24"/>
    <s v="A,NTONIAKOS"/>
    <s v="SPORT 2000 VOIRON"/>
    <s v="SPORT 2000 VOIRON"/>
    <s v="AVENUE DE LA BRUNERIE"/>
    <s v="VOIRON"/>
    <n v="38"/>
    <x v="0"/>
    <n v="385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35:00"/>
    <n v="53.6"/>
    <n v="6.35"/>
    <n v="0"/>
    <n v="-40.79"/>
    <n v="19.16"/>
    <s v="EUR"/>
    <n v="1.161210911"/>
    <s v="kg"/>
  </r>
  <r>
    <n v="12.14"/>
    <m/>
    <m/>
    <s v="entreprise"/>
    <s v="ST"/>
    <n v="200720433"/>
    <n v="202606"/>
    <s v="Express"/>
    <s v="UO"/>
    <s v="FedEx Priority"/>
    <s v="Bill_Sender_Prepaid"/>
    <n v="46240"/>
    <n v="46301"/>
    <x v="956"/>
    <m/>
    <s v="HYDRATIS B2B"/>
    <s v="HYDRATIS B2B"/>
    <s v="VOIE COMMUNALE 4"/>
    <s v="CR?ANCEY"/>
    <n v="21"/>
    <s v="FR"/>
    <n v="21320"/>
    <n v="58.56"/>
    <n v="6.94"/>
    <n v="0"/>
    <n v="-44.56"/>
    <n v="20.93"/>
    <n v="3"/>
    <n v="48.62"/>
    <n v="48.62"/>
    <s v="P,HARMACIE BILLA"/>
    <s v="PHARMACIE BILLANCOURT"/>
    <s v="PHARMACIE BILLANCOURT"/>
    <s v="60 64 AVENUE DU GENERAL LECLERC"/>
    <s v="BOULOGNE BILLANCOURT"/>
    <n v="92"/>
    <x v="0"/>
    <n v="92100"/>
    <s v=" "/>
    <s v=" "/>
    <s v=" "/>
    <m/>
    <m/>
    <m/>
    <s v="N"/>
    <n v="26"/>
    <n v="30"/>
    <n v="41"/>
    <m/>
    <m/>
    <m/>
    <m/>
    <m/>
    <n v="0"/>
    <n v="0"/>
    <s v="EUR"/>
    <s v="06/15/2026"/>
    <x v="1"/>
    <m/>
    <s v="Domestic"/>
    <s v="Your Packaging"/>
    <d v="1899-12-30T10:35:00"/>
    <n v="50.8"/>
    <n v="6.02"/>
    <n v="0"/>
    <n v="-38.659999999999997"/>
    <n v="18.16"/>
    <s v="EUR"/>
    <n v="1.1527377519999999"/>
    <s v="kg"/>
  </r>
  <r>
    <n v="9.1300000000000026"/>
    <m/>
    <m/>
    <s v="entreprise"/>
    <s v="ST"/>
    <n v="200720433"/>
    <n v="202606"/>
    <s v="Express"/>
    <s v="UO"/>
    <s v="FedEx Priority"/>
    <s v="Bill_Sender_Prepaid"/>
    <n v="46118"/>
    <n v="46148"/>
    <x v="957"/>
    <m/>
    <s v="HYDRATIS B2B"/>
    <s v="HYDRATIS B2B"/>
    <s v="VOIE COMMUNALE 4"/>
    <s v="CR?ANCEY"/>
    <n v="21"/>
    <s v="FR"/>
    <n v="21320"/>
    <n v="44.46"/>
    <n v="5.27"/>
    <n v="0"/>
    <n v="-33.83"/>
    <n v="15.9"/>
    <n v="3"/>
    <n v="29.7"/>
    <n v="29.7"/>
    <s v="P,HARMACIE"/>
    <s v="PHARMACIE AUTREMENT"/>
    <s v="PHARMACIE AUTREMENT"/>
    <s v="78 RUE NATIONALE"/>
    <s v="CERANS FOULLETOURTE"/>
    <n v="72"/>
    <x v="0"/>
    <n v="723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18:00"/>
    <n v="38.200000000000003"/>
    <n v="4.53"/>
    <n v="0"/>
    <n v="-29.07"/>
    <n v="13.66"/>
    <s v="EUR"/>
    <n v="1.163778556"/>
    <s v="kg"/>
  </r>
  <r>
    <n v="13.809999999999995"/>
    <m/>
    <m/>
    <s v="entreprise"/>
    <s v="ST"/>
    <n v="200720433"/>
    <n v="202606"/>
    <s v="Express"/>
    <s v="UO"/>
    <s v="FedEx Priority"/>
    <s v="Bill_Sender_Prepaid"/>
    <n v="46118"/>
    <n v="46148"/>
    <x v="958"/>
    <m/>
    <s v="HYDRATIS B2B"/>
    <s v="HYDRATIS B2B"/>
    <s v="VOIE COMMUNALE 4"/>
    <s v="CR?ANCEY"/>
    <n v="21"/>
    <s v="FR"/>
    <n v="21320"/>
    <n v="67.27"/>
    <n v="7.96"/>
    <n v="0"/>
    <n v="-51.19"/>
    <n v="24.03"/>
    <n v="4"/>
    <n v="61.6"/>
    <n v="61.6"/>
    <s v="K,Pinon"/>
    <s v="PHARMACIE DES MAISONS BLANCHES"/>
    <s v="PHARMACIE DES MAISONS BLANCHES"/>
    <s v="12 PLACE DES MAISONS BLANCHES"/>
    <s v="ST CYR SUR LOIRE"/>
    <n v="37"/>
    <x v="0"/>
    <n v="375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8:00"/>
    <n v="57.8"/>
    <n v="6.84"/>
    <n v="0"/>
    <n v="-43.99"/>
    <n v="20.65"/>
    <s v="EUR"/>
    <n v="1.163778556"/>
    <s v="kg"/>
  </r>
  <r>
    <n v="10.800000000000004"/>
    <m/>
    <m/>
    <s v="entreprise"/>
    <s v="ST"/>
    <n v="200720433"/>
    <n v="202606"/>
    <s v="Express"/>
    <s v="UO"/>
    <s v="FedEx Priority"/>
    <s v="Bill_Sender_Prepaid"/>
    <s v="06/16/2026"/>
    <s v="06/17/2026"/>
    <x v="959"/>
    <m/>
    <s v="HYDRATIS B2B"/>
    <s v="HYDRATIS B2B"/>
    <s v="VOIE COMMUNALE 4"/>
    <s v="CR?ANCEY"/>
    <n v="21"/>
    <s v="FR"/>
    <n v="21320"/>
    <n v="52.31"/>
    <n v="6.19"/>
    <n v="0"/>
    <n v="-39.81"/>
    <n v="18.690000000000001"/>
    <n v="3"/>
    <n v="41.8"/>
    <n v="41.8"/>
    <s v="L,AMARRE"/>
    <s v="PHARMACIE DU CENTRE"/>
    <s v="PHARMACIE DU CENTRE"/>
    <s v="25 RUE DALBERT MATHIEU"/>
    <s v="CHERBOURG"/>
    <n v="50"/>
    <x v="0"/>
    <n v="50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0:04:00"/>
    <n v="45.2"/>
    <n v="5.35"/>
    <n v="0"/>
    <n v="-34.4"/>
    <n v="16.149999999999999"/>
    <s v="EUR"/>
    <n v="1.1572332869999999"/>
    <s v="kg"/>
  </r>
  <r>
    <n v="10.469999999999999"/>
    <m/>
    <m/>
    <s v="entreprise"/>
    <s v="ST"/>
    <n v="200720433"/>
    <n v="202606"/>
    <s v="Express"/>
    <s v="UO"/>
    <s v="FedEx Priority"/>
    <s v="Bill_Sender_Prepaid"/>
    <n v="46240"/>
    <n v="46271"/>
    <x v="960"/>
    <m/>
    <s v="HYDRATIS B2B"/>
    <s v="HYDRATIS B2B"/>
    <s v="VOIE COMMUNALE 4"/>
    <s v="CR?ANCEY"/>
    <n v="21"/>
    <s v="FR"/>
    <n v="21320"/>
    <n v="50.49"/>
    <n v="5.98"/>
    <n v="0"/>
    <n v="-38.42"/>
    <n v="18.05"/>
    <n v="3"/>
    <n v="38.28"/>
    <n v="38.28"/>
    <s v="I,TIER PHIE"/>
    <s v="PHARMACIE DE DAGNEUX"/>
    <s v="PHARMACIE DE DAGNEUX"/>
    <s v="1147 RUE DE GENEVE"/>
    <s v="DAGNEUX"/>
    <n v="1"/>
    <x v="0"/>
    <n v="112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09:05:00"/>
    <n v="43.8"/>
    <n v="5.19"/>
    <n v="0"/>
    <n v="-33.33"/>
    <n v="15.66"/>
    <s v="EUR"/>
    <n v="1.1527377519999999"/>
    <s v="kg"/>
  </r>
  <r>
    <n v="19.499999999999993"/>
    <m/>
    <m/>
    <s v="entreprise"/>
    <s v="ST"/>
    <n v="200720433"/>
    <n v="202606"/>
    <s v="Express"/>
    <s v="UO"/>
    <s v="FedEx Priority"/>
    <s v="Bill_Sender_Prepaid"/>
    <n v="46118"/>
    <n v="46148"/>
    <x v="961"/>
    <m/>
    <s v="HYDRATIS B2B"/>
    <s v="HYDRATIS B2B"/>
    <s v="VOIE COMMUNALE 4"/>
    <s v="CR?ANCEY"/>
    <n v="21"/>
    <s v="FR"/>
    <n v="21320"/>
    <n v="94.96"/>
    <n v="11.25"/>
    <n v="0"/>
    <n v="-72.27"/>
    <n v="33.950000000000003"/>
    <n v="5"/>
    <n v="97.46"/>
    <n v="97.46"/>
    <s v="P,HIE DAVID"/>
    <s v="PHARMACIE PRADO DAVID PLAGE"/>
    <s v="PHARMACIE PRADO DAVID PLAGE"/>
    <s v="614 AVENUE DU PRADO"/>
    <s v="MARSEILLE"/>
    <n v="13"/>
    <x v="0"/>
    <n v="13008"/>
    <s v=" "/>
    <s v=" "/>
    <s v=" "/>
    <m/>
    <m/>
    <m/>
    <s v="N"/>
    <n v="20"/>
    <n v="30"/>
    <n v="39"/>
    <m/>
    <m/>
    <m/>
    <m/>
    <m/>
    <n v="0"/>
    <n v="0"/>
    <s v="EUR"/>
    <s v="06/15/2026"/>
    <x v="1"/>
    <m/>
    <s v="Domestic"/>
    <s v="Your Packaging"/>
    <d v="1899-12-30T11:09:00"/>
    <n v="81.599999999999994"/>
    <n v="9.67"/>
    <n v="0"/>
    <n v="-62.1"/>
    <n v="29.17"/>
    <s v="EUR"/>
    <n v="1.163778556"/>
    <s v="kg"/>
  </r>
  <r>
    <n v="20.170000000000002"/>
    <m/>
    <m/>
    <s v="entreprise"/>
    <s v="ST"/>
    <n v="200720433"/>
    <n v="202606"/>
    <s v="Express"/>
    <s v="UO"/>
    <s v="FedEx Priority"/>
    <s v="Bill_Sender_Prepaid"/>
    <n v="46362"/>
    <s v="06/13/2026"/>
    <x v="962"/>
    <m/>
    <s v="HYDRATIS B2B"/>
    <s v="HYDRATIS B2B"/>
    <s v="VOIE COMMUNALE 4"/>
    <s v="CR?ANCEY"/>
    <n v="21"/>
    <s v="FR"/>
    <n v="21320"/>
    <n v="97.47"/>
    <n v="111.32"/>
    <n v="0"/>
    <n v="-74.17"/>
    <n v="134.62"/>
    <n v="6"/>
    <n v="102.08"/>
    <n v="102.08"/>
    <s v="S,AMI"/>
    <s v="PHARMACIE DU MEDOC"/>
    <s v="PHARMACIE DU MEDOC"/>
    <s v="1 AVENUE MENDES FRANCE"/>
    <s v="LESPARRE-MEDOC"/>
    <n v="33"/>
    <x v="0"/>
    <n v="33340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d v="1899-12-30T10:30:00"/>
    <n v="84.4"/>
    <n v="96.4"/>
    <n v="0"/>
    <n v="-64.23"/>
    <n v="116.57"/>
    <s v="EUR"/>
    <n v="1.154814421"/>
    <s v="kg"/>
  </r>
  <r>
    <n v="7.4600000000000009"/>
    <m/>
    <m/>
    <s v="entreprise"/>
    <s v="ST"/>
    <n v="200720433"/>
    <n v="202606"/>
    <s v="Express"/>
    <s v="UO"/>
    <s v="FedEx Priority"/>
    <s v="Bill_Sender_Prepaid"/>
    <n v="46118"/>
    <n v="46148"/>
    <x v="963"/>
    <m/>
    <s v="HYDRATIS B2B"/>
    <s v="HYDRATIS B2B"/>
    <s v="VOIE COMMUNALE 4"/>
    <s v="CR?ANCEY"/>
    <n v="21"/>
    <s v="FR"/>
    <n v="21320"/>
    <n v="36.31"/>
    <n v="4.3099999999999996"/>
    <n v="0"/>
    <n v="-27.63"/>
    <n v="12.99"/>
    <n v="1"/>
    <n v="19.8"/>
    <n v="19.8"/>
    <s v="R,AMON"/>
    <s v="INTERSPORT DIEPPE  00228/000"/>
    <s v="INTERSPORT DIEPPE  00228/000"/>
    <s v="DIEPPE SPORT"/>
    <s v="DIEPPE"/>
    <n v="76"/>
    <x v="0"/>
    <n v="762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03:00"/>
    <n v="31.2"/>
    <n v="3.7"/>
    <n v="0"/>
    <n v="-23.74"/>
    <n v="11.16"/>
    <s v="EUR"/>
    <n v="1.163778556"/>
    <s v="kg"/>
  </r>
  <r>
    <n v="10.800000000000004"/>
    <m/>
    <m/>
    <s v="entreprise"/>
    <s v="ST"/>
    <n v="200720433"/>
    <n v="202606"/>
    <s v="Express"/>
    <s v="UO"/>
    <s v="FedEx Priority"/>
    <s v="Bill_Sender_Prepaid"/>
    <n v="46240"/>
    <n v="46271"/>
    <x v="964"/>
    <m/>
    <s v="HYDRATIS B2B"/>
    <s v="HYDRATIS B2B"/>
    <s v="VOIE COMMUNALE 4"/>
    <s v="CR?ANCEY"/>
    <n v="21"/>
    <s v="FR"/>
    <n v="21320"/>
    <n v="52.1"/>
    <n v="6.17"/>
    <n v="0"/>
    <n v="-39.65"/>
    <n v="18.62"/>
    <n v="3"/>
    <n v="41.8"/>
    <n v="41.8"/>
    <s v="G,ILBERT"/>
    <s v="PHARMACIE DE VEYRIER DU LAC"/>
    <s v="PHARMACIE DE VEYRIER DU LAC"/>
    <s v="40 RUE DE LA VOUTE"/>
    <s v="VEYRIER-DU-LAC"/>
    <n v="74"/>
    <x v="0"/>
    <n v="742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8:00"/>
    <n v="45.2"/>
    <n v="5.35"/>
    <n v="0"/>
    <n v="-34.4"/>
    <n v="16.149999999999999"/>
    <s v="EUR"/>
    <n v="1.1527377519999999"/>
    <s v="kg"/>
  </r>
  <r>
    <n v="20.170000000000002"/>
    <m/>
    <m/>
    <s v="entreprise"/>
    <s v="ST"/>
    <n v="200720433"/>
    <n v="202606"/>
    <s v="Express"/>
    <s v="UO"/>
    <s v="FedEx Priority"/>
    <s v="Bill_Sender_Prepaid"/>
    <n v="46271"/>
    <n v="46301"/>
    <x v="965"/>
    <m/>
    <s v="HYDRATIS B2B"/>
    <s v="HYDRATIS B2B"/>
    <s v="VOIE COMMUNALE 4"/>
    <s v="CR?ANCEY"/>
    <n v="21"/>
    <s v="FR"/>
    <n v="21320"/>
    <n v="97.28"/>
    <n v="111.11"/>
    <n v="0"/>
    <n v="-74.03"/>
    <n v="134.36000000000001"/>
    <n v="7"/>
    <n v="102.08"/>
    <n v="102.08"/>
    <s v="L,EA"/>
    <s v="PHARMACIE PHOCEA BRETEUIL"/>
    <s v="PHARMACIE PHOCEA BRETEUIL"/>
    <s v="10 RUE DE BRETEUIL"/>
    <s v="MARSEILLE 01"/>
    <n v="13"/>
    <x v="0"/>
    <n v="13001"/>
    <s v=" "/>
    <s v=" "/>
    <s v=" "/>
    <m/>
    <m/>
    <m/>
    <s v="N"/>
    <n v="4"/>
    <n v="74"/>
    <n v="114"/>
    <m/>
    <m/>
    <m/>
    <m/>
    <m/>
    <n v="0"/>
    <n v="0"/>
    <s v="EUR"/>
    <s v="06/15/2026"/>
    <x v="1"/>
    <m/>
    <s v="Domestic"/>
    <s v="Your Packaging"/>
    <d v="1899-12-30T11:19:00"/>
    <n v="84.4"/>
    <n v="96.4"/>
    <n v="0"/>
    <n v="-64.23"/>
    <n v="116.57"/>
    <s v="EUR"/>
    <n v="1.1526181719999999"/>
    <s v="kg"/>
  </r>
  <r>
    <n v="15.489999999999995"/>
    <m/>
    <m/>
    <s v="entreprise"/>
    <s v="ST"/>
    <n v="200720433"/>
    <n v="202606"/>
    <s v="Express"/>
    <s v="UO"/>
    <s v="FedEx Priority"/>
    <s v="Bill_Sender_Prepaid"/>
    <n v="46301"/>
    <n v="46362"/>
    <x v="966"/>
    <m/>
    <s v="HYDRATIS B2B"/>
    <s v="HYDRATIS B2B"/>
    <s v="VOIE COMMUNALE 4"/>
    <s v="CR?ANCEY"/>
    <n v="21"/>
    <s v="FR"/>
    <n v="21320"/>
    <n v="74.72"/>
    <n v="108.49"/>
    <n v="0"/>
    <n v="-56.86"/>
    <n v="126.35"/>
    <n v="7"/>
    <n v="72.599999999999994"/>
    <n v="72.599999999999994"/>
    <s v="N,Nadege"/>
    <s v="PHARMACIE ANTIBOISE"/>
    <s v="PHARMACIE ANTIBOISE"/>
    <s v="2 AVENUE ARISTIDE BRIAND"/>
    <s v="ANTIBES"/>
    <n v="6"/>
    <x v="0"/>
    <n v="6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1:00:00"/>
    <n v="64.8"/>
    <n v="94.08"/>
    <n v="0"/>
    <n v="-49.31"/>
    <n v="109.57"/>
    <s v="EUR"/>
    <n v="1.153163127"/>
    <s v="kg"/>
  </r>
  <r>
    <n v="14.82"/>
    <m/>
    <m/>
    <s v="entreprise"/>
    <s v="ST"/>
    <n v="200720433"/>
    <n v="202606"/>
    <s v="Express"/>
    <s v="UO"/>
    <s v="FedEx Priority"/>
    <s v="Bill_Sender_Prepaid"/>
    <n v="46118"/>
    <n v="46148"/>
    <x v="967"/>
    <m/>
    <s v="HYDRATIS B2B"/>
    <s v="HYDRATIS B2B"/>
    <s v="VOIE COMMUNALE 4"/>
    <s v="CR?ANCEY"/>
    <n v="21"/>
    <s v="FR"/>
    <n v="21320"/>
    <n v="72.150000000000006"/>
    <n v="8.5399999999999991"/>
    <n v="0"/>
    <n v="-54.91"/>
    <n v="25.79"/>
    <n v="4"/>
    <n v="67.099999999999994"/>
    <n v="67.099999999999994"/>
    <s v="B,ERRUX"/>
    <s v="PHARMACIE ENTRE DEUX GUIERS"/>
    <s v="PHARMACIE ENTRE DEUX GUIERS"/>
    <s v="ZA CHAMP PERROUD"/>
    <s v="ENTRE-DEUX-GUIERS"/>
    <n v="38"/>
    <x v="0"/>
    <n v="38380"/>
    <s v=" "/>
    <s v=" "/>
    <s v=" "/>
    <m/>
    <m/>
    <m/>
    <s v="N"/>
    <n v="31"/>
    <n v="31"/>
    <n v="39"/>
    <m/>
    <m/>
    <m/>
    <m/>
    <m/>
    <n v="0"/>
    <n v="0"/>
    <s v="EUR"/>
    <s v="06/15/2026"/>
    <x v="1"/>
    <m/>
    <s v="Domestic"/>
    <s v="Your Packaging"/>
    <d v="1899-12-30T11:38:00"/>
    <n v="62"/>
    <n v="7.34"/>
    <n v="0"/>
    <n v="-47.18"/>
    <n v="22.16"/>
    <s v="EUR"/>
    <n v="1.163778556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968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J,EAN"/>
    <s v="PHARMACIE DU PONT MARAIS"/>
    <s v="PHARMACIE DU PONT MARAIS"/>
    <s v="6 RUE DE LA FONDERIE"/>
    <s v="TOURLAVILLE"/>
    <n v="50"/>
    <x v="0"/>
    <n v="501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0:00"/>
    <n v="39.6"/>
    <n v="4.6900000000000004"/>
    <n v="0"/>
    <n v="-30.14"/>
    <n v="14.15"/>
    <s v="EUR"/>
    <n v="1.1526181719999999"/>
    <s v="kg"/>
  </r>
  <r>
    <n v="13.479999999999997"/>
    <m/>
    <m/>
    <s v="entreprise"/>
    <s v="ST"/>
    <n v="200720433"/>
    <n v="202606"/>
    <s v="Express"/>
    <s v="UO"/>
    <s v="FedEx Priority"/>
    <s v="Bill_Sender_Prepaid"/>
    <n v="46240"/>
    <n v="46271"/>
    <x v="969"/>
    <m/>
    <s v="HYDRATIS B2B"/>
    <s v="HYDRATIS B2B"/>
    <s v="VOIE COMMUNALE 4"/>
    <s v="CR?ANCEY"/>
    <n v="21"/>
    <s v="FR"/>
    <n v="21320"/>
    <n v="65.010000000000005"/>
    <n v="7.7"/>
    <n v="0"/>
    <n v="-49.48"/>
    <n v="23.24"/>
    <n v="4"/>
    <n v="59.4"/>
    <n v="59.4"/>
    <s v="F,OTTE"/>
    <s v="PHARMACIE FLOTTE"/>
    <s v="PHARMACIE FLOTTE"/>
    <s v="35 RUE PASTEUR"/>
    <s v="NOYEN-SUR-SARTHE"/>
    <n v="72"/>
    <x v="0"/>
    <n v="724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6:00"/>
    <n v="56.4"/>
    <n v="6.68"/>
    <n v="0"/>
    <n v="-42.92"/>
    <n v="20.16"/>
    <s v="EUR"/>
    <n v="1.1527377519999999"/>
    <s v="kg"/>
  </r>
  <r>
    <n v="12.14"/>
    <m/>
    <m/>
    <s v="entreprise"/>
    <s v="ST"/>
    <n v="200720433"/>
    <n v="202606"/>
    <s v="Express"/>
    <s v="UO"/>
    <s v="FedEx Priority"/>
    <s v="Bill_Sender_Prepaid"/>
    <n v="46148"/>
    <n v="46240"/>
    <x v="970"/>
    <m/>
    <s v="HYDRATIS B2B"/>
    <s v="HYDRATIS B2B"/>
    <s v="VOIE COMMUNALE 4"/>
    <s v="CR?ANCEY"/>
    <n v="21"/>
    <s v="FR"/>
    <n v="21320"/>
    <n v="58.99"/>
    <n v="6.99"/>
    <n v="0"/>
    <n v="-44.89"/>
    <n v="21.09"/>
    <n v="4"/>
    <n v="49.5"/>
    <n v="49.5"/>
    <s v="T,AIEB"/>
    <s v="PHARMACIE VOLTAIRE OBERKAMPF"/>
    <s v="PHARMACIE VOLTAIRE OBERKAMPF"/>
    <s v="29 BOULEVARD VOLTAIRE"/>
    <s v="PARIS"/>
    <n v="75"/>
    <x v="0"/>
    <n v="75011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27:00"/>
    <n v="50.8"/>
    <n v="6.02"/>
    <n v="0"/>
    <n v="-38.659999999999997"/>
    <n v="18.16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n v="46148"/>
    <n v="46240"/>
    <x v="971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P,ARA"/>
    <s v="PARAPHARMACIE AUCHAN ENGLOS"/>
    <s v="PARAPHARMACIE AUCHAN ENGLOS"/>
    <s v="RN 352"/>
    <s v="ENGLOS"/>
    <n v="59"/>
    <x v="0"/>
    <n v="5932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08:49:00"/>
    <n v="35.4"/>
    <n v="4.2"/>
    <n v="0"/>
    <n v="-26.94"/>
    <n v="12.66"/>
    <s v="EUR"/>
    <n v="1.161210911"/>
    <s v="kg"/>
  </r>
  <r>
    <n v="10.800000000000004"/>
    <m/>
    <m/>
    <s v="entreprise"/>
    <s v="ST"/>
    <n v="200720433"/>
    <n v="202606"/>
    <s v="Express"/>
    <s v="UO"/>
    <s v="FedEx Priority"/>
    <s v="Bill_Sender_Prepaid"/>
    <n v="46240"/>
    <n v="46271"/>
    <x v="972"/>
    <m/>
    <s v="HYDRATIS B2B"/>
    <s v="HYDRATIS B2B"/>
    <s v="VOIE COMMUNALE 4"/>
    <s v="CR?ANCEY"/>
    <n v="21"/>
    <s v="FR"/>
    <n v="21320"/>
    <n v="52.1"/>
    <n v="6.17"/>
    <n v="0"/>
    <n v="-39.65"/>
    <n v="18.62"/>
    <n v="3"/>
    <n v="41.58"/>
    <n v="41.58"/>
    <s v="P,HARMACIE SAINT"/>
    <s v="PHARMACIE SAINT LAZARE"/>
    <s v="PHARMACIE SAINT LAZARE"/>
    <s v="875 RUE LEON AMIC"/>
    <s v="CUERS"/>
    <n v="83"/>
    <x v="0"/>
    <n v="8339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1:29:00"/>
    <n v="45.2"/>
    <n v="5.35"/>
    <n v="0"/>
    <n v="-34.4"/>
    <n v="16.149999999999999"/>
    <s v="EUR"/>
    <n v="1.1527377519999999"/>
    <s v="kg"/>
  </r>
  <r>
    <n v="13.479999999999997"/>
    <m/>
    <m/>
    <s v="entreprise"/>
    <s v="ST"/>
    <n v="200720433"/>
    <n v="202606"/>
    <s v="Express"/>
    <s v="UO"/>
    <s v="FedEx Priority"/>
    <s v="Bill_Sender_Prepaid"/>
    <n v="46240"/>
    <n v="46271"/>
    <x v="973"/>
    <m/>
    <s v="HYDRATIS B2B"/>
    <s v="HYDRATIS B2B"/>
    <s v="VOIE COMMUNALE 4"/>
    <s v="CR?ANCEY"/>
    <n v="21"/>
    <s v="FR"/>
    <n v="21320"/>
    <n v="65.010000000000005"/>
    <n v="7.7"/>
    <n v="0"/>
    <n v="-49.48"/>
    <n v="23.24"/>
    <n v="4"/>
    <n v="59.4"/>
    <n v="59.4"/>
    <s v="L,ETOURNEUR"/>
    <s v="PHARMACIE LA PHARMILLE"/>
    <s v="PHARMACIE LA PHARMILLE"/>
    <s v="11 RUE JOLIOT CURIE"/>
    <s v="CHERBOURG-OCTEVILLE"/>
    <n v="50"/>
    <x v="0"/>
    <n v="501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04:00"/>
    <n v="56.4"/>
    <n v="6.68"/>
    <n v="0"/>
    <n v="-42.92"/>
    <n v="20.16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974"/>
    <m/>
    <s v="HYDRATIS B2B"/>
    <s v="HYDRATIS B2B"/>
    <s v="VOIE COMMUNALE 4"/>
    <s v="CR?ANCEY"/>
    <n v="21"/>
    <s v="FR"/>
    <n v="21320"/>
    <n v="48.87"/>
    <n v="5.8"/>
    <n v="0"/>
    <n v="-37.19"/>
    <n v="17.47"/>
    <n v="3"/>
    <n v="37.4"/>
    <n v="37.4"/>
    <s v="A,LANA"/>
    <s v="PHARMACIE DE LA BAULCHE"/>
    <s v="PHARMACIE DE LA BAULCHE"/>
    <s v="17 AVENUE DU CHATEAU"/>
    <s v="SAINT-GEORGES-SUR-BAULCHE"/>
    <n v="89"/>
    <x v="0"/>
    <n v="89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4:00"/>
    <n v="42.4"/>
    <n v="5.03"/>
    <n v="0"/>
    <n v="-32.270000000000003"/>
    <n v="15.16"/>
    <s v="EUR"/>
    <n v="1.1526181719999999"/>
    <s v="kg"/>
  </r>
  <r>
    <n v="15.149999999999999"/>
    <m/>
    <m/>
    <s v="entreprise"/>
    <s v="ST"/>
    <n v="200720433"/>
    <n v="202606"/>
    <s v="Express"/>
    <s v="UO"/>
    <s v="FedEx Priority"/>
    <s v="Bill_Sender_Prepaid"/>
    <n v="46271"/>
    <n v="46301"/>
    <x v="975"/>
    <m/>
    <s v="HYDRATIS B2B"/>
    <s v="HYDRATIS B2B"/>
    <s v="VOIE COMMUNALE 4"/>
    <s v="CR?ANCEY"/>
    <n v="21"/>
    <s v="FR"/>
    <n v="21320"/>
    <n v="73.08"/>
    <n v="8.66"/>
    <n v="0"/>
    <n v="-55.61"/>
    <n v="26.12"/>
    <n v="5"/>
    <n v="68.42"/>
    <n v="68.42"/>
    <s v="A,LEXANDRE"/>
    <s v="PHARMACIE MARES CENON"/>
    <s v="PHARMACIE MARES CENON"/>
    <s v="36 AVENUE HUBERT DUBEDOUT"/>
    <s v="CENON"/>
    <n v="33"/>
    <x v="0"/>
    <n v="331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52:00"/>
    <n v="63.4"/>
    <n v="7.51"/>
    <n v="0"/>
    <n v="-48.25"/>
    <n v="22.66"/>
    <s v="EUR"/>
    <n v="1.1526181719999999"/>
    <s v="kg"/>
  </r>
  <r>
    <n v="13.14"/>
    <m/>
    <m/>
    <s v="entreprise"/>
    <s v="ST"/>
    <n v="200720433"/>
    <n v="202606"/>
    <s v="Express"/>
    <s v="UO"/>
    <s v="FedEx Priority"/>
    <s v="Bill_Sender_Prepaid"/>
    <n v="46301"/>
    <n v="46332"/>
    <x v="976"/>
    <m/>
    <s v="HYDRATIS B2B"/>
    <s v="HYDRATIS B2B"/>
    <s v="VOIE COMMUNALE 4"/>
    <s v="CR?ANCEY"/>
    <n v="21"/>
    <s v="FR"/>
    <n v="21320"/>
    <n v="63.42"/>
    <n v="107.15"/>
    <n v="0"/>
    <n v="-48.27"/>
    <n v="122.3"/>
    <n v="6"/>
    <n v="55.44"/>
    <n v="55.44"/>
    <s v="D,Dameron"/>
    <s v="PHARMACIE CENTRALE DE LANVAUX"/>
    <s v="PHARMACIE CENTRALE DE LANVAUX"/>
    <s v="4 PLACE ADRIEN LE FRANC"/>
    <s v="ELVEN"/>
    <n v="56"/>
    <x v="0"/>
    <n v="562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07:00"/>
    <n v="55"/>
    <n v="92.92"/>
    <n v="0"/>
    <n v="-41.86"/>
    <n v="106.06"/>
    <s v="EUR"/>
    <n v="1.153163127"/>
    <s v="kg"/>
  </r>
  <r>
    <n v="11.469999999999999"/>
    <m/>
    <m/>
    <s v="entreprise"/>
    <s v="ST"/>
    <n v="200720433"/>
    <n v="202606"/>
    <s v="Express"/>
    <s v="UO"/>
    <s v="FedEx Priority"/>
    <s v="Bill_Sender_Prepaid"/>
    <d v="2026-12-06T00:00:00"/>
    <s v="06/16/2026"/>
    <x v="977"/>
    <m/>
    <s v="HYDRATIS B2B"/>
    <s v="HYDRATIS B2B"/>
    <s v="VOIE COMMUNALE 4"/>
    <s v="CR?ANCEY"/>
    <n v="21"/>
    <s v="FR"/>
    <n v="21320"/>
    <n v="55.43"/>
    <n v="6.57"/>
    <n v="0"/>
    <n v="-42.19"/>
    <n v="19.82"/>
    <n v="3"/>
    <n v="44.66"/>
    <n v="44.66"/>
    <s v="L,OISEAU LECOQ"/>
    <s v="PHARMACIE SAINT LIPHARD"/>
    <s v="PHARMACIE SAINT LIPHARD"/>
    <s v="52 RUE DU GEN DE GAULLE"/>
    <s v="MEUNG SUR LOIRE"/>
    <n v="45"/>
    <x v="0"/>
    <n v="4513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d v="1899-12-30T09:07:00"/>
    <n v="48"/>
    <n v="5.69"/>
    <n v="0"/>
    <n v="-36.53"/>
    <n v="17.16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978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08"/>
    <n v="36.08"/>
    <s v="J,Thomas"/>
    <s v="PHARMACIE DU GUERET"/>
    <s v="PHARMACIE DU GUERET"/>
    <s v="58 ROUTE DE BONSON"/>
    <s v="ST JUST ST RAMBERT"/>
    <n v="42"/>
    <x v="0"/>
    <n v="4217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08:34:00"/>
    <n v="42.4"/>
    <n v="5.03"/>
    <n v="0"/>
    <n v="-32.270000000000003"/>
    <n v="15.16"/>
    <s v="EUR"/>
    <n v="1.152737751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362"/>
    <s v="06/13/2026"/>
    <x v="979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3.880000000000003"/>
    <n v="33.880000000000003"/>
    <s v="N,ICOLAS"/>
    <s v="PHARMACIE DU CENTRE"/>
    <s v="PHARMACIE DU CENTRE"/>
    <s v="48 RUE CHAPRON"/>
    <s v="MONDEVILLE"/>
    <n v="14"/>
    <x v="0"/>
    <n v="1412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d v="1899-12-30T10:20:00"/>
    <n v="41"/>
    <n v="4.8600000000000003"/>
    <n v="0"/>
    <n v="-31.2"/>
    <n v="14.66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980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520000000000003"/>
    <n v="36.520000000000003"/>
    <s v="J,ULIE"/>
    <s v="PHARMACIE DES PIERRES BLANCHES"/>
    <s v="PHARMACIE DES PIERRES BLANCHES"/>
    <s v="1 PLACE DES ANCIENS COMBATTANTS"/>
    <s v="GREZIEU-LA-VARENNE"/>
    <n v="69"/>
    <x v="0"/>
    <n v="69290"/>
    <s v=" "/>
    <s v=" "/>
    <s v=" "/>
    <m/>
    <m/>
    <m/>
    <s v="N"/>
    <n v="27"/>
    <n v="30"/>
    <n v="41"/>
    <m/>
    <m/>
    <m/>
    <m/>
    <m/>
    <n v="0"/>
    <n v="0"/>
    <s v="EUR"/>
    <s v="06/15/2026"/>
    <x v="1"/>
    <m/>
    <s v="Domestic"/>
    <s v="Your Packaging"/>
    <d v="1899-12-30T11:32:00"/>
    <n v="42.4"/>
    <n v="5.03"/>
    <n v="0"/>
    <n v="-32.270000000000003"/>
    <n v="15.16"/>
    <s v="EUR"/>
    <n v="1.1527377519999999"/>
    <s v="kg"/>
  </r>
  <r>
    <n v="12.14"/>
    <m/>
    <m/>
    <s v="entreprise"/>
    <s v="ST"/>
    <n v="200720433"/>
    <n v="202606"/>
    <s v="Express"/>
    <s v="UO"/>
    <s v="FedEx Priority"/>
    <s v="Bill_Sender_Prepaid"/>
    <n v="46118"/>
    <n v="46240"/>
    <x v="981"/>
    <m/>
    <s v="HYDRATIS B2B"/>
    <s v="HYDRATIS B2B"/>
    <s v="VOIE COMMUNALE 4"/>
    <s v="CR?ANCEY"/>
    <n v="21"/>
    <s v="FR"/>
    <n v="21320"/>
    <n v="58.99"/>
    <n v="6.99"/>
    <n v="0"/>
    <n v="-44.89"/>
    <n v="21.09"/>
    <n v="3"/>
    <n v="49.94"/>
    <n v="49.94"/>
    <s v="F,Cedric"/>
    <s v="PARAPHARMACIE CARREFOUR ST CLEMENT"/>
    <s v="PARAPHARMACIE CARREFOUR ST CLE"/>
    <s v="RTE DE GANGES"/>
    <s v="SAINT CLEMENT DE RIVIER"/>
    <n v="34"/>
    <x v="0"/>
    <n v="34980"/>
    <s v=" "/>
    <s v=" "/>
    <s v=" "/>
    <m/>
    <m/>
    <m/>
    <s v="N"/>
    <n v="4"/>
    <n v="74"/>
    <n v="114"/>
    <m/>
    <m/>
    <m/>
    <m/>
    <m/>
    <n v="0"/>
    <n v="0"/>
    <s v="EUR"/>
    <s v="06/15/2026"/>
    <x v="1"/>
    <m/>
    <s v="Domestic"/>
    <s v="Your Packaging"/>
    <d v="1899-12-30T07:51:00"/>
    <n v="50.8"/>
    <n v="6.02"/>
    <n v="0"/>
    <n v="-38.659999999999997"/>
    <n v="18.16"/>
    <s v="EUR"/>
    <n v="1.161210911"/>
    <s v="kg"/>
  </r>
  <r>
    <n v="16.490000000000002"/>
    <m/>
    <m/>
    <s v="entreprise"/>
    <s v="ST"/>
    <n v="200720433"/>
    <n v="202606"/>
    <s v="Express"/>
    <s v="UO"/>
    <s v="FedEx Priority"/>
    <s v="Bill_Sender_Prepaid"/>
    <d v="2026-10-06T00:00:00"/>
    <n v="46332"/>
    <x v="982"/>
    <m/>
    <s v="HYDRATIS B2B"/>
    <s v="HYDRATIS B2B"/>
    <s v="VOIE COMMUNALE 4"/>
    <s v="CR?ANCEY"/>
    <n v="21"/>
    <s v="FR"/>
    <n v="21320"/>
    <n v="79.569999999999993"/>
    <n v="109.05"/>
    <n v="0"/>
    <n v="-60.55"/>
    <n v="128.07"/>
    <n v="6"/>
    <n v="77.88"/>
    <n v="77.88"/>
    <s v="P,IERRY"/>
    <s v="PHARMACIE DES TOURNESOLS"/>
    <s v="PHARMACIE DES TOURNESOLS"/>
    <s v="16 AV DE VERDUN"/>
    <s v="ARDENTES"/>
    <n v="36"/>
    <x v="0"/>
    <n v="36120"/>
    <s v=" "/>
    <s v=" "/>
    <s v=" "/>
    <m/>
    <m/>
    <m/>
    <s v="N"/>
    <n v="27"/>
    <n v="31"/>
    <n v="40"/>
    <m/>
    <m/>
    <m/>
    <m/>
    <m/>
    <n v="0"/>
    <n v="0"/>
    <s v="EUR"/>
    <s v="06/15/2026"/>
    <x v="1"/>
    <m/>
    <s v="Domestic"/>
    <s v="Your Packaging"/>
    <d v="1899-12-30T09:53:00"/>
    <n v="69"/>
    <n v="94.57"/>
    <n v="0"/>
    <n v="-52.51"/>
    <n v="111.06"/>
    <s v="EUR"/>
    <n v="1.153163127"/>
    <s v="kg"/>
  </r>
  <r>
    <n v="7.4600000000000009"/>
    <m/>
    <m/>
    <s v="entreprise"/>
    <s v="ST"/>
    <n v="200720433"/>
    <n v="202606"/>
    <s v="Express"/>
    <s v="UO"/>
    <s v="FedEx Priority"/>
    <s v="Bill_Sender_Prepaid"/>
    <s v="06/17/2026"/>
    <s v="06/18/2026"/>
    <x v="983"/>
    <m/>
    <s v="HYDRATIS B2B"/>
    <s v="HYDRATIS B2B"/>
    <s v="VOIE COMMUNALE 4"/>
    <s v="CR?ANCEY"/>
    <n v="21"/>
    <s v="FR"/>
    <n v="21320"/>
    <n v="36.200000000000003"/>
    <n v="4.29"/>
    <n v="0"/>
    <n v="-27.55"/>
    <n v="12.95"/>
    <n v="1"/>
    <n v="19.8"/>
    <n v="19.8"/>
    <s v="J,ULIE"/>
    <s v="SPORT 2000 FERRIERES"/>
    <s v="SPORT 2000 FERRIERES"/>
    <s v="8 RUE DU MEMORIAL"/>
    <s v="SAINT-SAUVEUR-D'AUNIS"/>
    <n v="17"/>
    <x v="0"/>
    <n v="175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2:26:00"/>
    <n v="31.2"/>
    <n v="3.7"/>
    <n v="0"/>
    <n v="-23.74"/>
    <n v="11.16"/>
    <s v="EUR"/>
    <n v="1.160362033"/>
    <s v="kg"/>
  </r>
  <r>
    <n v="19.499999999999993"/>
    <m/>
    <m/>
    <s v="entreprise"/>
    <s v="ST"/>
    <n v="200720433"/>
    <n v="202606"/>
    <s v="Express"/>
    <s v="UO"/>
    <s v="FedEx Priority"/>
    <s v="Bill_Sender_Prepaid"/>
    <d v="2026-10-06T00:00:00"/>
    <d v="2026-11-06T00:00:00"/>
    <x v="984"/>
    <m/>
    <s v="HYDRATIS B2B"/>
    <s v="HYDRATIS B2B"/>
    <s v="VOIE COMMUNALE 4"/>
    <s v="CR?ANCEY"/>
    <n v="21"/>
    <s v="FR"/>
    <n v="21320"/>
    <n v="94.1"/>
    <n v="110.78"/>
    <n v="0"/>
    <n v="-71.61"/>
    <n v="133.27000000000001"/>
    <n v="10"/>
    <n v="99"/>
    <n v="99"/>
    <s v="M,ARIE"/>
    <s v="PHARMACIE DE MOUILLERON"/>
    <s v="PHARMACIE DE MOUILLERON"/>
    <s v="12 RUE BEAUSEJOUR"/>
    <s v="MOUILLERON-LE-CAPTIF"/>
    <n v="85"/>
    <x v="0"/>
    <n v="85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05:00"/>
    <n v="81.599999999999994"/>
    <n v="96.07"/>
    <n v="0"/>
    <n v="-62.1"/>
    <n v="115.57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985"/>
    <m/>
    <s v="HYDRATIS B2B"/>
    <s v="HYDRATIS B2B"/>
    <s v="VOIE COMMUNALE 4"/>
    <s v="CR?ANCEY"/>
    <n v="21"/>
    <s v="FR"/>
    <n v="21320"/>
    <n v="45.65"/>
    <n v="14.02"/>
    <n v="0"/>
    <n v="-34.74"/>
    <n v="24.92"/>
    <n v="2"/>
    <n v="33"/>
    <n v="33"/>
    <s v="B,LANC"/>
    <s v="PHARMACIE DU LAC D'ALLOS"/>
    <s v="PHARMACIE DU LAC D'ALLOS"/>
    <s v="LIEU DIT PRE DE FOIRE"/>
    <s v="ALLOS"/>
    <n v="4"/>
    <x v="0"/>
    <n v="42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51:00"/>
    <n v="39.6"/>
    <n v="12.16"/>
    <n v="0"/>
    <n v="-30.14"/>
    <n v="21.62"/>
    <s v="EUR"/>
    <n v="1.1527377519999999"/>
    <s v="kg"/>
  </r>
  <r>
    <n v="21.179999999999993"/>
    <m/>
    <m/>
    <s v="entreprise"/>
    <s v="ST"/>
    <n v="200720433"/>
    <n v="202606"/>
    <s v="Express"/>
    <s v="UO"/>
    <s v="FedEx Priority"/>
    <s v="Bill_Sender_Prepaid"/>
    <n v="46301"/>
    <n v="46332"/>
    <x v="986"/>
    <m/>
    <s v="HYDRATIS B2B"/>
    <s v="HYDRATIS B2B"/>
    <s v="VOIE COMMUNALE 4"/>
    <s v="CR?ANCEY"/>
    <n v="21"/>
    <s v="FR"/>
    <n v="21320"/>
    <n v="102.17"/>
    <n v="111.74"/>
    <n v="0"/>
    <n v="-77.75"/>
    <n v="136.16999999999999"/>
    <n v="6"/>
    <n v="108.68"/>
    <n v="108.68"/>
    <s v="C,AWELLE"/>
    <s v="PHARMACIE DU CEDRE"/>
    <s v="PHARMACIE DU CEDRE"/>
    <s v="12 RUE MISS CAWELL"/>
    <s v="ARQUES"/>
    <n v="62"/>
    <x v="0"/>
    <n v="6251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08:49:00"/>
    <n v="88.6"/>
    <n v="96.9"/>
    <n v="0"/>
    <n v="-67.42"/>
    <n v="118.08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n v="46332"/>
    <n v="46362"/>
    <x v="987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4.76"/>
    <n v="34.76"/>
    <s v="F,ABIENNE"/>
    <s v="PHARMACIE SAINT JACQUES"/>
    <s v="PHARMACIE SAINT JACQUES"/>
    <s v="1 PLACE DE L EGLISE"/>
    <s v="PERROS-GUIREC"/>
    <n v="22"/>
    <x v="0"/>
    <n v="227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2:00:00"/>
    <n v="41"/>
    <n v="4.8600000000000003"/>
    <n v="0"/>
    <n v="-31.2"/>
    <n v="14.66"/>
    <s v="EUR"/>
    <n v="1.1549344580000001"/>
    <s v="kg"/>
  </r>
  <r>
    <n v="12.14"/>
    <m/>
    <m/>
    <s v=""/>
    <s v="ST"/>
    <n v="200720433"/>
    <n v="202606"/>
    <s v="Express"/>
    <s v="UO"/>
    <s v="FedEx Priority"/>
    <s v="Bill_Sender_Prepaid"/>
    <n v="46148"/>
    <n v="46179"/>
    <x v="988"/>
    <m/>
    <s v="HYDRATIS B2B"/>
    <s v="HYDRATIS B2B"/>
    <s v="VOIE COMMUNALE 4"/>
    <s v="CR?ANCEY"/>
    <n v="21"/>
    <s v="FR"/>
    <n v="21320"/>
    <n v="58.99"/>
    <n v="6.99"/>
    <n v="0"/>
    <n v="-44.89"/>
    <n v="21.09"/>
    <n v="3"/>
    <n v="49.72"/>
    <n v="49.72"/>
    <s v="P,HUIII"/>
    <s v="PHARMACIE DU COURS"/>
    <s v="PHARMACIE DU COURS"/>
    <s v="540 LA VENUE DE CARPENTAS"/>
    <s v="MAZAN"/>
    <n v="84"/>
    <x v="0"/>
    <n v="84380"/>
    <s v=" "/>
    <s v=" "/>
    <s v=" "/>
    <m/>
    <m/>
    <m/>
    <s v="N"/>
    <n v="4"/>
    <n v="74"/>
    <n v="112"/>
    <m/>
    <m/>
    <m/>
    <m/>
    <m/>
    <n v="0"/>
    <n v="0"/>
    <s v="EUR"/>
    <s v="06/15/2026"/>
    <x v="1"/>
    <m/>
    <s v="Domestic"/>
    <s v="Your Packaging"/>
    <d v="1899-12-30T09:51:00"/>
    <n v="50.8"/>
    <n v="6.02"/>
    <n v="0"/>
    <n v="-38.659999999999997"/>
    <n v="18.16"/>
    <s v="EUR"/>
    <n v="1.161210911"/>
    <s v="kg"/>
  </r>
  <r>
    <n v="55.66"/>
    <m/>
    <m/>
    <s v="entreprise"/>
    <s v="ST"/>
    <n v="200720433"/>
    <n v="202606"/>
    <s v="Express"/>
    <s v="UO"/>
    <s v="FedEx Priority"/>
    <s v="Bill_Sender_Prepaid"/>
    <n v="46148"/>
    <n v="46240"/>
    <x v="989"/>
    <m/>
    <s v="HYDRATIS B2B"/>
    <s v="HYDRATIS B2B"/>
    <s v="VOIE COMMUNALE 4"/>
    <s v="CR?ANCEY"/>
    <n v="21"/>
    <s v="FR"/>
    <n v="21320"/>
    <n v="270.45"/>
    <n v="132.38"/>
    <n v="0"/>
    <n v="-205.81"/>
    <n v="197.01"/>
    <n v="21"/>
    <n v="300.95999999999998"/>
    <n v="300.95999999999998"/>
    <s v="P,H"/>
    <s v="PHARMACIE PLACE DE ROME"/>
    <s v="PHARMACIE PLACE DE ROME"/>
    <s v="8 PLACE DE ROME"/>
    <s v="MARSEILLE"/>
    <n v="13"/>
    <x v="0"/>
    <n v="13006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09:50:00"/>
    <n v="232.9"/>
    <n v="114"/>
    <n v="0"/>
    <n v="-177.24"/>
    <n v="169.66"/>
    <s v="EUR"/>
    <n v="1.161210911"/>
    <s v="kg"/>
  </r>
  <r>
    <n v="16.490000000000002"/>
    <m/>
    <m/>
    <s v="entreprise"/>
    <s v="ST"/>
    <n v="200720433"/>
    <n v="202606"/>
    <s v="Express"/>
    <s v="UO"/>
    <s v="FedEx Priority"/>
    <s v="Bill_Sender_Prepaid"/>
    <n v="46148"/>
    <n v="46301"/>
    <x v="990"/>
    <m/>
    <s v="HYDRATIS B2B"/>
    <s v="HYDRATIS B2B"/>
    <s v="VOIE COMMUNALE 4"/>
    <s v="CR?ANCEY"/>
    <n v="21"/>
    <s v="FR"/>
    <n v="21320"/>
    <n v="80.12"/>
    <n v="167.91"/>
    <n v="0"/>
    <n v="-60.98"/>
    <n v="187.06"/>
    <n v="6"/>
    <n v="77.44"/>
    <n v="77.44"/>
    <s v="S,AVERIA"/>
    <s v="PHARMACIE SAINT PIERRE"/>
    <s v="PHARMACIE SAINT PIERRE"/>
    <s v="RUE DU CAPITAINE THEN"/>
    <s v="BASTIA"/>
    <n v="20"/>
    <x v="0"/>
    <n v="20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36:00"/>
    <n v="69"/>
    <n v="144.6"/>
    <n v="0"/>
    <n v="-52.51"/>
    <n v="161.09"/>
    <s v="EUR"/>
    <n v="1.161210911"/>
    <s v="kg"/>
  </r>
  <r>
    <n v="9.8000000000000007"/>
    <m/>
    <m/>
    <s v="entreprise"/>
    <s v="ST"/>
    <n v="200720433"/>
    <n v="202606"/>
    <s v="Express"/>
    <s v="UO"/>
    <s v="FedEx Priority"/>
    <s v="Bill_Sender_Prepaid"/>
    <n v="46362"/>
    <s v="06/15/2026"/>
    <x v="991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54"/>
    <n v="34.54"/>
    <s v="C,ENDRE"/>
    <s v="PHARMACIE CENDRES"/>
    <s v="PHARMACIE CENDRES"/>
    <s v="14 BOULEVARD VICTOR HUGO"/>
    <s v="SAINT-R?MY-DE-PROVENCE"/>
    <n v="13"/>
    <x v="0"/>
    <n v="1321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d v="1899-12-30T09:42:00"/>
    <n v="41"/>
    <n v="4.8600000000000003"/>
    <n v="0"/>
    <n v="-31.2"/>
    <n v="14.66"/>
    <s v="EUR"/>
    <n v="1.154814421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992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P,Ph"/>
    <s v="PHARMACIE DE THOIRY"/>
    <s v="PHARMACIE DE THOIRY"/>
    <s v="10 RUE DE LA MARE AGRAD"/>
    <s v="THOIRY"/>
    <n v="78"/>
    <x v="0"/>
    <n v="787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0:00"/>
    <n v="39.6"/>
    <n v="4.6900000000000004"/>
    <n v="0"/>
    <n v="-30.14"/>
    <n v="14.15"/>
    <s v="EUR"/>
    <n v="1.1527377519999999"/>
    <s v="kg"/>
  </r>
  <r>
    <n v="13.479999999999997"/>
    <m/>
    <m/>
    <s v="entreprise"/>
    <s v="ST"/>
    <n v="200720433"/>
    <n v="202606"/>
    <s v="Express"/>
    <s v="UO"/>
    <s v="FedEx Priority"/>
    <s v="Bill_Sender_Prepaid"/>
    <n v="46118"/>
    <n v="46148"/>
    <x v="993"/>
    <m/>
    <s v="HYDRATIS B2B"/>
    <s v="HYDRATIS B2B"/>
    <s v="VOIE COMMUNALE 4"/>
    <s v="CR?ANCEY"/>
    <n v="21"/>
    <s v="FR"/>
    <n v="21320"/>
    <n v="65.64"/>
    <n v="7.77"/>
    <n v="0"/>
    <n v="-49.95"/>
    <n v="23.46"/>
    <n v="3"/>
    <n v="59.4"/>
    <n v="59.4"/>
    <s v="C,Foolim"/>
    <s v="INTERSPORT ECOLE VALENTIN"/>
    <s v="INTERSPORT ECOLE VALENTIN"/>
    <s v="4 RUE DE L'ETANG"/>
    <s v="?COLE-VALENTIN"/>
    <n v="25"/>
    <x v="0"/>
    <n v="25480"/>
    <s v=" "/>
    <s v=" "/>
    <s v=" "/>
    <m/>
    <m/>
    <m/>
    <s v="N"/>
    <n v="30"/>
    <n v="31"/>
    <n v="41"/>
    <m/>
    <m/>
    <m/>
    <m/>
    <m/>
    <n v="0"/>
    <n v="0"/>
    <s v="EUR"/>
    <s v="06/15/2026"/>
    <x v="1"/>
    <m/>
    <s v="Domestic"/>
    <s v="Your Packaging"/>
    <d v="1899-12-30T14:00:00"/>
    <n v="56.4"/>
    <n v="6.68"/>
    <n v="0"/>
    <n v="-42.92"/>
    <n v="20.16"/>
    <s v="EUR"/>
    <n v="1.163778556"/>
    <s v="kg"/>
  </r>
  <r>
    <n v="13.479999999999997"/>
    <m/>
    <m/>
    <s v="entreprise"/>
    <s v="ST"/>
    <n v="200720433"/>
    <n v="202606"/>
    <s v="Express"/>
    <s v="UO"/>
    <s v="FedEx Priority"/>
    <s v="Bill_Sender_Prepaid"/>
    <n v="46148"/>
    <n v="46240"/>
    <x v="994"/>
    <m/>
    <s v="HYDRATIS B2B"/>
    <s v="HYDRATIS B2B"/>
    <s v="VOIE COMMUNALE 4"/>
    <s v="CR?ANCEY"/>
    <n v="21"/>
    <s v="FR"/>
    <n v="21320"/>
    <n v="65.489999999999995"/>
    <n v="7.76"/>
    <n v="0"/>
    <n v="-49.84"/>
    <n v="23.41"/>
    <n v="4"/>
    <n v="59.4"/>
    <n v="59.4"/>
    <s v="P,HARMACIE DU MA"/>
    <s v="PHARMACIE DU MARCHE"/>
    <s v="PHARMACIE DU MARCHE"/>
    <s v="1 RUE DU 3 DECEMBRE"/>
    <s v="RIBEAUVILLE"/>
    <n v="68"/>
    <x v="0"/>
    <n v="681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4:00"/>
    <n v="56.4"/>
    <n v="6.68"/>
    <n v="0"/>
    <n v="-42.92"/>
    <n v="20.16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n v="46148"/>
    <n v="46179"/>
    <x v="995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F,REDERIC"/>
    <s v="PHARMACIE DE LA PLACE"/>
    <s v="PHARMACIE DE LA PLACE"/>
    <s v="40 RUE DU GENERAL DE GAULLE"/>
    <s v="CHERBOURG-EN-COTENTIN"/>
    <n v="50"/>
    <x v="0"/>
    <n v="501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23:00"/>
    <n v="35.4"/>
    <n v="4.2"/>
    <n v="0"/>
    <n v="-26.94"/>
    <n v="12.66"/>
    <s v="EUR"/>
    <n v="1.161210911"/>
    <s v="kg"/>
  </r>
  <r>
    <n v="8.7999999999999972"/>
    <m/>
    <m/>
    <s v="entreprise"/>
    <s v="ST"/>
    <n v="200720433"/>
    <n v="202606"/>
    <s v="Express"/>
    <s v="UO"/>
    <s v="FedEx Priority"/>
    <s v="Bill_Sender_Prepaid"/>
    <s v="06/16/2026"/>
    <s v="06/17/2026"/>
    <x v="996"/>
    <m/>
    <s v="HYDRATIS B2B"/>
    <s v="HYDRATIS B2B"/>
    <s v="VOIE COMMUNALE 4"/>
    <s v="CR?ANCEY"/>
    <n v="21"/>
    <s v="FR"/>
    <n v="21320"/>
    <n v="42.59"/>
    <n v="5.05"/>
    <n v="0"/>
    <n v="-32.4"/>
    <n v="15.23"/>
    <n v="2"/>
    <n v="28.6"/>
    <n v="28.6"/>
    <s v="G,AYLET"/>
    <s v="PHARMACIE DE LA TOUR"/>
    <s v="PHARMACIE DE LA TOUR"/>
    <s v="9 RUE DU 8 MAI 1945"/>
    <s v="LA TOUR-DU-CRIEU"/>
    <n v="9"/>
    <x v="0"/>
    <n v="9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3:22:00"/>
    <n v="36.799999999999997"/>
    <n v="4.3600000000000003"/>
    <n v="0"/>
    <n v="-28"/>
    <n v="13.16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9-06T00:00:00"/>
    <n v="46301"/>
    <x v="997"/>
    <m/>
    <s v="HYDRATIS B2B"/>
    <s v="HYDRATIS B2B"/>
    <s v="VOIE COMMUNALE 4"/>
    <s v="CR?ANCEY"/>
    <n v="21"/>
    <s v="FR"/>
    <n v="21320"/>
    <n v="47.26"/>
    <n v="5.6"/>
    <n v="0"/>
    <n v="-35.96"/>
    <n v="16.899999999999999"/>
    <n v="2"/>
    <n v="34.76"/>
    <n v="34.76"/>
    <s v="P,HARMA"/>
    <s v="PHARMACIE DERUAZ"/>
    <s v="PHARMACIE DERUAZ"/>
    <s v="1 PLACE NEUVE"/>
    <s v="SAINT-MARTIN-EN-HAUT"/>
    <n v="69"/>
    <x v="0"/>
    <n v="69850"/>
    <s v=" "/>
    <s v=" "/>
    <s v=" "/>
    <m/>
    <m/>
    <m/>
    <s v="N"/>
    <n v="26"/>
    <n v="31"/>
    <n v="36"/>
    <m/>
    <m/>
    <m/>
    <m/>
    <m/>
    <n v="0"/>
    <n v="0"/>
    <s v="EUR"/>
    <s v="06/15/2026"/>
    <x v="1"/>
    <m/>
    <s v="Domestic"/>
    <s v="Your Packaging"/>
    <d v="1899-12-30T10:10:00"/>
    <n v="41"/>
    <n v="4.8600000000000003"/>
    <n v="0"/>
    <n v="-31.2"/>
    <n v="14.66"/>
    <s v="EUR"/>
    <n v="1.1526181719999999"/>
    <s v="kg"/>
  </r>
  <r>
    <n v="17.829999999999991"/>
    <m/>
    <m/>
    <s v="entreprise"/>
    <s v="ST"/>
    <n v="200720433"/>
    <n v="202606"/>
    <s v="Express"/>
    <s v="UO"/>
    <s v="FedEx Priority"/>
    <s v="Bill_Sender_Prepaid"/>
    <n v="46301"/>
    <n v="46332"/>
    <x v="998"/>
    <m/>
    <s v="HYDRATIS B2B"/>
    <s v="HYDRATIS B2B"/>
    <s v="VOIE COMMUNALE 4"/>
    <s v="CR?ANCEY"/>
    <n v="21"/>
    <s v="FR"/>
    <n v="21320"/>
    <n v="86.03"/>
    <n v="109.84"/>
    <n v="0"/>
    <n v="-65.47"/>
    <n v="130.4"/>
    <n v="7"/>
    <n v="88"/>
    <n v="88"/>
    <s v="L,ORINNA"/>
    <s v="PHARMACIE DU LANGUEDOC"/>
    <s v="PHARMACIE DU LANGUEDOC"/>
    <s v="23 BOULEVARD DU LANGUEDOC"/>
    <s v="BEZIERS"/>
    <n v="34"/>
    <x v="0"/>
    <n v="34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3:52:00"/>
    <n v="74.599999999999994"/>
    <n v="95.25"/>
    <n v="0"/>
    <n v="-56.77"/>
    <n v="113.08"/>
    <s v="EUR"/>
    <n v="1.153163127"/>
    <s v="kg"/>
  </r>
  <r>
    <n v="13.14"/>
    <m/>
    <m/>
    <s v=""/>
    <s v="ST"/>
    <n v="200720433"/>
    <n v="202606"/>
    <s v="Express"/>
    <s v="UO"/>
    <s v="FedEx Priority"/>
    <s v="Bill_Sender_Prepaid"/>
    <d v="2026-04-06T00:00:00"/>
    <n v="46148"/>
    <x v="999"/>
    <m/>
    <s v="HYDRATIS B2B"/>
    <s v="HYDRATIS B2B"/>
    <s v="VOIE COMMUNALE 4"/>
    <s v="CR?ANCEY"/>
    <n v="21"/>
    <s v="FR"/>
    <n v="21320"/>
    <n v="64.010000000000005"/>
    <n v="7.59"/>
    <n v="0"/>
    <n v="-48.72"/>
    <n v="22.88"/>
    <n v="5"/>
    <n v="56.54"/>
    <n v="56.54"/>
    <s v="P,HIE WAZ"/>
    <s v="GRANDE PHARMACIE DE WAZEMMES"/>
    <s v="GRANDE PHARMACIE DE WAZEMMES"/>
    <s v="344 RUE LEON GAMBETTA"/>
    <s v="LILLE"/>
    <n v="59"/>
    <x v="0"/>
    <n v="59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2:00"/>
    <n v="55"/>
    <n v="6.52"/>
    <n v="0"/>
    <n v="-41.86"/>
    <n v="19.66"/>
    <s v="EUR"/>
    <n v="1.163778556"/>
    <s v="kg"/>
  </r>
  <r>
    <n v="10.800000000000004"/>
    <m/>
    <m/>
    <s v="entreprise"/>
    <s v="ST"/>
    <n v="200720433"/>
    <n v="202606"/>
    <s v="Express"/>
    <s v="UO"/>
    <s v="FedEx Priority"/>
    <s v="Bill_Sender_Prepaid"/>
    <n v="46301"/>
    <n v="46332"/>
    <x v="1000"/>
    <m/>
    <s v="HYDRATIS B2B"/>
    <s v="HYDRATIS B2B"/>
    <s v="VOIE COMMUNALE 4"/>
    <s v="CR?ANCEY"/>
    <n v="21"/>
    <s v="FR"/>
    <n v="21320"/>
    <n v="52.12"/>
    <n v="6.17"/>
    <n v="0"/>
    <n v="-39.67"/>
    <n v="18.62"/>
    <n v="4"/>
    <n v="41.36"/>
    <n v="41.36"/>
    <s v="M,ILHET"/>
    <s v="PHARMACIE MILHET"/>
    <s v="PHARMACIE MILHET"/>
    <s v="4 RUE JEAN JAURES"/>
    <s v="TULLE"/>
    <n v="19"/>
    <x v="0"/>
    <n v="19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33:00"/>
    <n v="45.2"/>
    <n v="5.35"/>
    <n v="0"/>
    <n v="-34.4"/>
    <n v="16.149999999999999"/>
    <s v="EUR"/>
    <n v="1.153163127"/>
    <s v="kg"/>
  </r>
  <r>
    <n v="18.829999999999998"/>
    <m/>
    <m/>
    <s v="entreprise"/>
    <s v="ST"/>
    <n v="200720433"/>
    <n v="202606"/>
    <s v="Express"/>
    <s v="UO"/>
    <s v="FedEx Priority"/>
    <s v="Bill_Sender_Prepaid"/>
    <n v="46301"/>
    <n v="46332"/>
    <x v="1001"/>
    <m/>
    <s v="HYDRATIS B2B"/>
    <s v="HYDRATIS B2B"/>
    <s v="VOIE COMMUNALE 4"/>
    <s v="CR?ANCEY"/>
    <n v="21"/>
    <s v="FR"/>
    <n v="21320"/>
    <n v="90.87"/>
    <n v="110.39"/>
    <n v="0"/>
    <n v="-69.16"/>
    <n v="132.11000000000001"/>
    <n v="8"/>
    <n v="94.16"/>
    <n v="94.16"/>
    <s v="H,AURY"/>
    <s v="PHARMACIE CAP OCEAN"/>
    <s v="PHARMACIE CAP OCEAN"/>
    <s v="72 RUE DES SABLES"/>
    <s v="CHALLANS"/>
    <n v="85"/>
    <x v="0"/>
    <n v="85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0:00"/>
    <n v="78.8"/>
    <n v="95.73"/>
    <n v="0"/>
    <n v="-59.97"/>
    <n v="114.56"/>
    <s v="EUR"/>
    <n v="1.153163127"/>
    <s v="kg"/>
  </r>
  <r>
    <n v="14.480000000000004"/>
    <m/>
    <m/>
    <s v="entreprise"/>
    <s v="ST"/>
    <n v="200720433"/>
    <n v="202606"/>
    <s v="Express"/>
    <s v="UO"/>
    <s v="FedEx Priority"/>
    <s v="Bill_Sender_Prepaid"/>
    <n v="46240"/>
    <n v="46271"/>
    <x v="1002"/>
    <m/>
    <s v="HYDRATIS B2B"/>
    <s v="HYDRATIS B2B"/>
    <s v="VOIE COMMUNALE 4"/>
    <s v="CR?ANCEY"/>
    <n v="21"/>
    <s v="FR"/>
    <n v="21320"/>
    <n v="69.86"/>
    <n v="8.2799999999999994"/>
    <n v="0"/>
    <n v="-53.16"/>
    <n v="24.97"/>
    <n v="4"/>
    <n v="65.12"/>
    <n v="65.12"/>
    <s v="S,ABINE"/>
    <s v="PHARMACIE AJOT-ELDUAYEN"/>
    <s v="PHARMACIE AJOT-ELDUAYEN"/>
    <s v="11 RUE DES NAVARRIES"/>
    <s v="MIOS"/>
    <n v="33"/>
    <x v="0"/>
    <n v="33380"/>
    <s v=" "/>
    <s v=" "/>
    <s v=" "/>
    <m/>
    <m/>
    <m/>
    <s v="N"/>
    <n v="26"/>
    <n v="30"/>
    <n v="40"/>
    <m/>
    <m/>
    <m/>
    <m/>
    <m/>
    <n v="0"/>
    <n v="0"/>
    <s v="EUR"/>
    <s v="06/15/2026"/>
    <x v="1"/>
    <m/>
    <s v="Domestic"/>
    <s v="Your Packaging"/>
    <d v="1899-12-30T14:36:00"/>
    <n v="60.6"/>
    <n v="7.18"/>
    <n v="0"/>
    <n v="-46.12"/>
    <n v="21.66"/>
    <s v="EUR"/>
    <n v="1.1527377519999999"/>
    <s v="kg"/>
  </r>
  <r>
    <n v="14.480000000000004"/>
    <m/>
    <m/>
    <s v="entreprise"/>
    <s v="ST"/>
    <n v="200720433"/>
    <n v="202606"/>
    <s v="Express"/>
    <s v="UO"/>
    <s v="FedEx Priority"/>
    <s v="Bill_Sender_Prepaid"/>
    <n v="46301"/>
    <n v="46332"/>
    <x v="1003"/>
    <m/>
    <s v="HYDRATIS B2B"/>
    <s v="HYDRATIS B2B"/>
    <s v="VOIE COMMUNALE 4"/>
    <s v="CR?ANCEY"/>
    <n v="21"/>
    <s v="FR"/>
    <n v="21320"/>
    <n v="69.88"/>
    <n v="8.2799999999999994"/>
    <n v="0"/>
    <n v="-53.18"/>
    <n v="24.98"/>
    <n v="5"/>
    <n v="66"/>
    <n v="66"/>
    <s v="D,UROUSSEAU"/>
    <s v="PHARMACIE DE DIDONNE"/>
    <s v="PHARMACIE DE DIDONNE"/>
    <s v="6 RUE JEAN MONNET"/>
    <s v="SAINT-GEORGES-DE-DIDONNE"/>
    <n v="17"/>
    <x v="0"/>
    <n v="171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1:00"/>
    <n v="60.6"/>
    <n v="7.18"/>
    <n v="0"/>
    <n v="-46.12"/>
    <n v="21.66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1004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5.64"/>
    <n v="35.64"/>
    <s v="P,HARMACIE DE L"/>
    <s v="PHARMACIE DE L'ENSOLEILLEE"/>
    <s v="PHARMACIE DE L'ENSOLEILLEE"/>
    <s v="724 AVENUE DU CLUB HIPPIQUE"/>
    <s v="AIX-EN-PROVENCE"/>
    <n v="13"/>
    <x v="0"/>
    <n v="1309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0:36:00"/>
    <n v="42.4"/>
    <n v="5.03"/>
    <n v="0"/>
    <n v="-32.270000000000003"/>
    <n v="15.16"/>
    <s v="EUR"/>
    <n v="1.153163127"/>
    <s v="kg"/>
  </r>
  <r>
    <n v="7.120000000000001"/>
    <m/>
    <m/>
    <s v="entreprise"/>
    <s v="ST"/>
    <n v="200720433"/>
    <n v="202606"/>
    <s v="Express"/>
    <s v="UO"/>
    <s v="FedEx Priority"/>
    <s v="Bill_Sender_Prepaid"/>
    <n v="46271"/>
    <n v="46301"/>
    <x v="1005"/>
    <m/>
    <s v="HYDRATIS B2B"/>
    <s v="HYDRATIS B2B"/>
    <s v="VOIE COMMUNALE 4"/>
    <s v="CR?ANCEY"/>
    <n v="21"/>
    <s v="FR"/>
    <n v="21320"/>
    <n v="34.36"/>
    <n v="4.08"/>
    <n v="0"/>
    <n v="-26.15"/>
    <n v="12.29"/>
    <n v="2"/>
    <n v="17.16"/>
    <n v="17.16"/>
    <s v="P,HARMACI LORE"/>
    <s v="PHARMACIE LORENZO"/>
    <s v="PHARMACIE LORENZO"/>
    <s v="83 BVD AUGUSTE BLANQUI"/>
    <s v="PARIS"/>
    <n v="75"/>
    <x v="0"/>
    <n v="75013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5:00"/>
    <n v="29.8"/>
    <n v="3.54"/>
    <n v="0"/>
    <n v="-22.68"/>
    <n v="10.66"/>
    <s v="EUR"/>
    <n v="1.153163127"/>
    <s v="kg"/>
  </r>
  <r>
    <n v="11.469999999999999"/>
    <m/>
    <m/>
    <s v="entreprise"/>
    <s v="ST"/>
    <n v="200720433"/>
    <n v="202606"/>
    <s v="Express"/>
    <s v="UO"/>
    <s v="FedEx Priority"/>
    <s v="Bill_Sender_Prepaid"/>
    <n v="46148"/>
    <n v="46240"/>
    <x v="1006"/>
    <m/>
    <s v="HYDRATIS B2B"/>
    <s v="HYDRATIS B2B"/>
    <s v="VOIE COMMUNALE 4"/>
    <s v="CR?ANCEY"/>
    <n v="21"/>
    <s v="FR"/>
    <n v="21320"/>
    <n v="55.74"/>
    <n v="6.61"/>
    <n v="0"/>
    <n v="-42.42"/>
    <n v="19.93"/>
    <n v="3"/>
    <n v="46.2"/>
    <n v="46.2"/>
    <s v="L,Laurene"/>
    <s v="PHARMACIE CENTRALE MARCEAU"/>
    <s v="PHARMACIE CENTRALE MARCEAU"/>
    <s v="55 AVENUE MARCEAU"/>
    <s v="PARIS"/>
    <n v="75"/>
    <x v="0"/>
    <n v="75116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43:00"/>
    <n v="48"/>
    <n v="5.69"/>
    <n v="0"/>
    <n v="-36.53"/>
    <n v="17.16"/>
    <s v="EUR"/>
    <n v="1.161210911"/>
    <s v="kg"/>
  </r>
  <r>
    <n v="71.099999999999994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007"/>
    <m/>
    <s v="HYDRATIS B2B"/>
    <s v="HYDRATIS B2B"/>
    <s v="VOIE COMMUNALE 4"/>
    <s v="CR?ANCEY"/>
    <n v="21"/>
    <s v="FR"/>
    <n v="21320"/>
    <n v="345.46"/>
    <n v="141.27000000000001"/>
    <n v="0"/>
    <n v="-262.89999999999998"/>
    <n v="223.84"/>
    <n v="21"/>
    <n v="383.02"/>
    <n v="383.02"/>
    <s v="P,HARMACIE DE LA"/>
    <s v="PHARMACIE DE LA VIEILLE CHAPELLE"/>
    <s v="PHARMACIE DE LA VIEILLE CHAPEL"/>
    <s v="159 AVENUE JOSEPH VIDAL"/>
    <s v="MARSEILLE 08"/>
    <n v="13"/>
    <x v="0"/>
    <n v="13008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d v="1899-12-30T10:45:00"/>
    <n v="297.5"/>
    <n v="121.66"/>
    <n v="0"/>
    <n v="-226.4"/>
    <n v="192.76"/>
    <s v="EUR"/>
    <n v="1.161210911"/>
    <s v="kg"/>
  </r>
  <r>
    <n v="5.4499999999999993"/>
    <m/>
    <m/>
    <s v="entreprise"/>
    <s v="ST"/>
    <n v="200720433"/>
    <n v="202606"/>
    <s v="Express"/>
    <s v="UO"/>
    <s v="FedEx Priority"/>
    <s v="Bill_Sender_Prepaid"/>
    <n v="46148"/>
    <n v="46179"/>
    <x v="1008"/>
    <m/>
    <s v="HYDRATIS B2B"/>
    <s v="HYDRATIS B2B"/>
    <s v="VOIE COMMUNALE 4"/>
    <s v="CR?ANCEY"/>
    <n v="21"/>
    <s v="FR"/>
    <n v="21320"/>
    <n v="26.48"/>
    <n v="3.14"/>
    <n v="0"/>
    <n v="-20.149999999999999"/>
    <n v="9.4600000000000009"/>
    <n v="1"/>
    <n v="6.6"/>
    <n v="6.6"/>
    <s v="L,Benoist"/>
    <s v="PHARMACIE DES BANCHAIS"/>
    <s v="PHARMACIE DES BANCHAIS"/>
    <s v="360 RUE HAUTE DES BANCHAIS"/>
    <s v="SAINT BARTHELEMY D'ANJOU"/>
    <n v="49"/>
    <x v="0"/>
    <n v="49124"/>
    <s v=" "/>
    <s v=" "/>
    <s v=" "/>
    <m/>
    <m/>
    <m/>
    <s v="N"/>
    <n v="20"/>
    <n v="20"/>
    <n v="30"/>
    <m/>
    <m/>
    <m/>
    <m/>
    <m/>
    <n v="0"/>
    <n v="0"/>
    <s v="EUR"/>
    <s v="06/15/2026"/>
    <x v="1"/>
    <m/>
    <s v="Domestic"/>
    <s v="Your Packaging"/>
    <d v="1899-12-30T09:06:00"/>
    <n v="22.8"/>
    <n v="2.7"/>
    <n v="0"/>
    <n v="-17.350000000000001"/>
    <n v="8.15"/>
    <s v="EUR"/>
    <n v="1.161210911"/>
    <s v="kg"/>
  </r>
  <r>
    <n v="10.800000000000004"/>
    <m/>
    <m/>
    <s v="entreprise"/>
    <s v="ST"/>
    <n v="200720433"/>
    <n v="202606"/>
    <s v="Express"/>
    <s v="UO"/>
    <s v="FedEx Priority"/>
    <s v="Bill_Sender_Prepaid"/>
    <n v="46301"/>
    <n v="46332"/>
    <x v="1009"/>
    <m/>
    <s v="HYDRATIS B2B"/>
    <s v="HYDRATIS B2B"/>
    <s v="VOIE COMMUNALE 4"/>
    <s v="CR?ANCEY"/>
    <n v="21"/>
    <s v="FR"/>
    <n v="21320"/>
    <n v="52.12"/>
    <n v="6.17"/>
    <n v="0"/>
    <n v="-39.67"/>
    <n v="18.62"/>
    <n v="3"/>
    <n v="40.04"/>
    <n v="40.04"/>
    <s v="L,IONEL"/>
    <s v="INTERSPORT 00844/000"/>
    <s v="INTERSPORT SARLAT LA CANEDA 00"/>
    <s v="EMPREINTE SARL"/>
    <s v="SARLAT-LA-CAN?DA"/>
    <n v="24"/>
    <x v="0"/>
    <n v="24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15:00"/>
    <n v="45.2"/>
    <n v="5.35"/>
    <n v="0"/>
    <n v="-34.4"/>
    <n v="16.149999999999999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1010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520000000000003"/>
    <n v="36.520000000000003"/>
    <s v="J,ULIE"/>
    <s v="PHARMACIE SATGER-APACK"/>
    <s v="PHARMACIE SATGER-APACK"/>
    <s v="150 AVENUE DE LA RAMADONE"/>
    <s v="LORIOL-DU-COMTAT"/>
    <n v="84"/>
    <x v="0"/>
    <n v="8487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09:52:00"/>
    <n v="42.4"/>
    <n v="5.03"/>
    <n v="0"/>
    <n v="-32.270000000000003"/>
    <n v="15.16"/>
    <s v="EUR"/>
    <n v="1.1527377519999999"/>
    <s v="kg"/>
  </r>
  <r>
    <n v="14.150000000000006"/>
    <m/>
    <m/>
    <s v="entreprise"/>
    <s v="ST"/>
    <n v="200720433"/>
    <n v="202606"/>
    <s v="Express"/>
    <s v="UO"/>
    <s v="FedEx Priority"/>
    <s v="Bill_Sender_Prepaid"/>
    <n v="46148"/>
    <n v="46240"/>
    <x v="1011"/>
    <m/>
    <s v="HYDRATIS B2B"/>
    <s v="HYDRATIS B2B"/>
    <s v="VOIE COMMUNALE 4"/>
    <s v="CR?ANCEY"/>
    <n v="21"/>
    <s v="FR"/>
    <n v="21320"/>
    <n v="68.739999999999995"/>
    <n v="8.15"/>
    <n v="0"/>
    <n v="-52.31"/>
    <n v="24.58"/>
    <n v="4"/>
    <n v="62.48"/>
    <n v="62.48"/>
    <s v="P,HIE SAYA"/>
    <s v="PHARMACIE DU CCIAL VILLABE"/>
    <s v="PHARMACIE DU CCIAL VILLABE"/>
    <s v="CCIAL VILLABE"/>
    <s v="VILLABE"/>
    <n v="91"/>
    <x v="0"/>
    <n v="91100"/>
    <s v=" "/>
    <s v=" "/>
    <s v=" "/>
    <m/>
    <m/>
    <m/>
    <s v="N"/>
    <n v="29"/>
    <n v="30"/>
    <n v="40"/>
    <m/>
    <m/>
    <m/>
    <m/>
    <m/>
    <n v="0"/>
    <n v="0"/>
    <s v="EUR"/>
    <s v="06/15/2026"/>
    <x v="1"/>
    <m/>
    <s v="Domestic"/>
    <s v="Your Packaging"/>
    <d v="1899-12-30T12:51:00"/>
    <n v="59.2"/>
    <n v="7.02"/>
    <n v="0"/>
    <n v="-45.05"/>
    <n v="21.17"/>
    <s v="EUR"/>
    <n v="1.161210911"/>
    <s v="kg"/>
  </r>
  <r>
    <n v="15.48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012"/>
    <m/>
    <s v="HYDRATIS B2B"/>
    <s v="HYDRATIS B2B"/>
    <s v="VOIE COMMUNALE 4"/>
    <s v="CR?ANCEY"/>
    <n v="21"/>
    <s v="FR"/>
    <n v="21320"/>
    <n v="74.84"/>
    <n v="122.73"/>
    <n v="0"/>
    <n v="-56.95"/>
    <n v="140.62"/>
    <n v="7"/>
    <n v="71.72"/>
    <n v="71.72"/>
    <s v="L,AHURY"/>
    <s v="PHARMACIE MANDIN"/>
    <s v="PHARMACIE MANDIN"/>
    <s v="21 GRANDE RUE"/>
    <s v="NOIRMOUTIER EN L'ILE"/>
    <n v="85"/>
    <x v="0"/>
    <n v="853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1:54:00"/>
    <n v="64.8"/>
    <n v="106.27"/>
    <n v="0"/>
    <n v="-49.31"/>
    <n v="121.76"/>
    <s v="EUR"/>
    <n v="1.1549344580000001"/>
    <s v="kg"/>
  </r>
  <r>
    <n v="17.159999999999997"/>
    <m/>
    <m/>
    <s v="entreprise"/>
    <s v="ST"/>
    <n v="200720433"/>
    <n v="202606"/>
    <s v="Express"/>
    <s v="UO"/>
    <s v="FedEx Priority"/>
    <s v="Bill_Sender_Prepaid"/>
    <n v="46271"/>
    <n v="46301"/>
    <x v="1013"/>
    <m/>
    <s v="HYDRATIS B2B"/>
    <s v="HYDRATIS B2B"/>
    <s v="VOIE COMMUNALE 4"/>
    <s v="CR?ANCEY"/>
    <n v="21"/>
    <s v="FR"/>
    <n v="21320"/>
    <n v="82.76"/>
    <n v="9.81"/>
    <n v="0"/>
    <n v="-62.98"/>
    <n v="29.59"/>
    <n v="5"/>
    <n v="82.06"/>
    <n v="82.06"/>
    <s v="P,OISSONIER"/>
    <s v="PHARMACIE POISSONNIER"/>
    <s v="PHARMACIE POISSONNIER"/>
    <s v="90 ROUTE D'AVIGNON"/>
    <s v="CABRI?RES-D'AVIGNON"/>
    <n v="84"/>
    <x v="0"/>
    <n v="8422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43:00"/>
    <n v="71.8"/>
    <n v="8.51"/>
    <n v="0"/>
    <n v="-54.64"/>
    <n v="25.67"/>
    <s v="EUR"/>
    <n v="1.1526181719999999"/>
    <s v="kg"/>
  </r>
  <r>
    <n v="8.4599999999999973"/>
    <m/>
    <m/>
    <s v="entreprise"/>
    <s v="ST"/>
    <n v="200720433"/>
    <n v="202606"/>
    <s v="Express"/>
    <s v="UO"/>
    <s v="FedEx Priority"/>
    <s v="Bill_Sender_Prepaid"/>
    <n v="46148"/>
    <n v="46179"/>
    <x v="1014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P,HIE ST HONORE"/>
    <s v="PHARMACIE SAINT HONORE  HNATIUK"/>
    <s v="PHARMACIE SAINT HONORE  HNATIU"/>
    <s v="7 RUE SAINT HONORE"/>
    <s v="LE BLANC"/>
    <n v="36"/>
    <x v="0"/>
    <n v="36300"/>
    <s v=" "/>
    <s v=" "/>
    <s v=" "/>
    <m/>
    <m/>
    <m/>
    <s v="N"/>
    <n v="21"/>
    <n v="20"/>
    <n v="30"/>
    <m/>
    <m/>
    <m/>
    <m/>
    <m/>
    <n v="0"/>
    <n v="0"/>
    <s v="EUR"/>
    <s v="06/15/2026"/>
    <x v="1"/>
    <m/>
    <s v="Domestic"/>
    <s v="Your Packaging"/>
    <d v="1899-12-30T09:51:00"/>
    <n v="35.4"/>
    <n v="4.2"/>
    <n v="0"/>
    <n v="-26.94"/>
    <n v="12.6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301"/>
    <n v="46332"/>
    <x v="1015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S,IMON"/>
    <s v="PHARMACIE DES PROMENIERS"/>
    <s v="PHARMACIE DES PROMENIERS"/>
    <s v="2 AVENUE DES PROMENIERS"/>
    <s v="BEAUCOUZ?"/>
    <n v="49"/>
    <x v="0"/>
    <n v="490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9:00"/>
    <n v="39.6"/>
    <n v="4.6900000000000004"/>
    <n v="0"/>
    <n v="-30.14"/>
    <n v="14.15"/>
    <s v="EUR"/>
    <n v="1.153163127"/>
    <s v="kg"/>
  </r>
  <r>
    <n v="19.840000000000003"/>
    <m/>
    <m/>
    <s v="entreprise"/>
    <s v="ST"/>
    <n v="200720433"/>
    <n v="202606"/>
    <s v="Express"/>
    <s v="UO"/>
    <s v="FedEx Priority"/>
    <s v="Bill_Sender_Prepaid"/>
    <n v="46118"/>
    <n v="46240"/>
    <x v="1016"/>
    <m/>
    <s v="HYDRATIS B2B"/>
    <s v="HYDRATIS B2B"/>
    <s v="VOIE COMMUNALE 4"/>
    <s v="CR?ANCEY"/>
    <n v="21"/>
    <s v="FR"/>
    <n v="21320"/>
    <n v="96.59"/>
    <n v="112"/>
    <n v="0"/>
    <n v="-73.5"/>
    <n v="135.09"/>
    <n v="6"/>
    <n v="101.2"/>
    <n v="101.2"/>
    <m/>
    <s v="PHARMACIE DE MONTBAZENS"/>
    <s v="PHARMACIE DE MONTBAZENS"/>
    <s v="34 RUE DU SEGALA"/>
    <s v="MONTBAZENS"/>
    <n v="12"/>
    <x v="0"/>
    <n v="122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5:00"/>
    <n v="83"/>
    <n v="96.24"/>
    <n v="0"/>
    <n v="-63.16"/>
    <n v="116.08"/>
    <s v="EUR"/>
    <n v="1.163778556"/>
    <s v="kg"/>
  </r>
  <r>
    <n v="10.469999999999999"/>
    <m/>
    <m/>
    <s v="entreprise"/>
    <s v="ST"/>
    <n v="200720433"/>
    <n v="202606"/>
    <s v="Express"/>
    <s v="UO"/>
    <s v="FedEx Priority"/>
    <s v="Bill_Sender_Prepaid"/>
    <n v="46240"/>
    <n v="46271"/>
    <x v="1017"/>
    <m/>
    <s v="HYDRATIS B2B"/>
    <s v="HYDRATIS B2B"/>
    <s v="VOIE COMMUNALE 4"/>
    <s v="CR?ANCEY"/>
    <n v="21"/>
    <s v="FR"/>
    <n v="21320"/>
    <n v="50.49"/>
    <n v="5.98"/>
    <n v="0"/>
    <n v="-38.42"/>
    <n v="18.05"/>
    <n v="3"/>
    <n v="39.159999999999997"/>
    <n v="39.159999999999997"/>
    <s v="P,HIE"/>
    <s v="GRANDE PHARMACIE PASTEUR"/>
    <s v="GRANDE PHARMACIE PASTEUR"/>
    <s v="5 AVENUE PASTEUR"/>
    <s v="TREMBLAY-EN-FRANCE"/>
    <n v="93"/>
    <x v="0"/>
    <n v="93290"/>
    <s v=" "/>
    <s v=" "/>
    <s v=" "/>
    <m/>
    <m/>
    <m/>
    <s v="N"/>
    <n v="30"/>
    <n v="30"/>
    <n v="40"/>
    <m/>
    <m/>
    <m/>
    <m/>
    <m/>
    <n v="0"/>
    <n v="0"/>
    <s v="EUR"/>
    <s v="06/15/2026"/>
    <x v="1"/>
    <m/>
    <s v="Domestic"/>
    <s v="Your Packaging"/>
    <d v="1899-12-30T11:39:00"/>
    <n v="43.8"/>
    <n v="5.19"/>
    <n v="0"/>
    <n v="-33.33"/>
    <n v="15.66"/>
    <s v="EUR"/>
    <n v="1.1527377519999999"/>
    <s v="kg"/>
  </r>
  <r>
    <n v="8.4599999999999973"/>
    <m/>
    <m/>
    <s v="entreprise"/>
    <s v="ST"/>
    <n v="200720433"/>
    <n v="202606"/>
    <s v="Express"/>
    <s v="UO"/>
    <s v="FedEx Priority"/>
    <s v="Bill_Sender_Prepaid"/>
    <n v="46148"/>
    <n v="46179"/>
    <x v="1018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G,UILLAINE"/>
    <s v="PHARMACIE LIBERTE"/>
    <s v="PHARMACIE LIBERTE"/>
    <s v="91 AVENUE DU GENERAL LECLERC"/>
    <s v="NARBONNE"/>
    <n v="11"/>
    <x v="0"/>
    <n v="11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3:00"/>
    <n v="35.4"/>
    <n v="4.2"/>
    <n v="0"/>
    <n v="-26.94"/>
    <n v="12.66"/>
    <s v="EUR"/>
    <n v="1.161210911"/>
    <s v="kg"/>
  </r>
  <r>
    <n v="17.5"/>
    <m/>
    <m/>
    <s v="entreprise"/>
    <s v="ST"/>
    <n v="200720433"/>
    <n v="202606"/>
    <s v="Express"/>
    <s v="UO"/>
    <s v="FedEx Priority"/>
    <s v="Bill_Sender_Prepaid"/>
    <s v="06/16/2026"/>
    <s v="06/17/2026"/>
    <x v="1019"/>
    <m/>
    <s v="HYDRATIS B2B"/>
    <s v="HYDRATIS B2B"/>
    <s v="VOIE COMMUNALE 4"/>
    <s v="CR?ANCEY"/>
    <n v="21"/>
    <s v="FR"/>
    <n v="21320"/>
    <n v="84.71"/>
    <n v="10.029999999999999"/>
    <n v="0"/>
    <n v="-64.459999999999994"/>
    <n v="30.28"/>
    <n v="5"/>
    <n v="85.8"/>
    <n v="85.8"/>
    <s v="C,OUDURUER"/>
    <s v="PHARMACIE DES CIMES"/>
    <s v="PHARMACIE DES CIMES"/>
    <s v="485 AVENUE DU STADE"/>
    <s v="BOURG-SAINT-MAURICE"/>
    <n v="73"/>
    <x v="0"/>
    <n v="737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1:07:00"/>
    <n v="73.2"/>
    <n v="8.67"/>
    <n v="0"/>
    <n v="-55.7"/>
    <n v="26.17"/>
    <s v="EUR"/>
    <n v="1.157233286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32"/>
    <x v="1020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74"/>
    <n v="36.74"/>
    <s v="L,AUNEY"/>
    <s v="PARAPHARMACIE CAP EMERAUDE"/>
    <s v="PARAPHARMACIE CAP EMERAUDE"/>
    <s v="ZONE TERTRE ESNAUT"/>
    <s v="PLEURTUIT"/>
    <n v="35"/>
    <x v="0"/>
    <n v="35730"/>
    <s v=" "/>
    <s v=" "/>
    <s v=" "/>
    <m/>
    <m/>
    <m/>
    <s v="N"/>
    <n v="30"/>
    <n v="32"/>
    <n v="39"/>
    <m/>
    <m/>
    <m/>
    <m/>
    <m/>
    <n v="0"/>
    <n v="0"/>
    <s v="EUR"/>
    <s v="06/15/2026"/>
    <x v="1"/>
    <m/>
    <s v="Domestic"/>
    <s v="Your Packaging"/>
    <d v="1899-12-30T11:21:00"/>
    <n v="42.4"/>
    <n v="5.03"/>
    <n v="0"/>
    <n v="-32.270000000000003"/>
    <n v="15.16"/>
    <s v="EUR"/>
    <n v="1.1526181719999999"/>
    <s v="kg"/>
  </r>
  <r>
    <n v="16.490000000000002"/>
    <m/>
    <m/>
    <s v="entreprise"/>
    <s v="ST"/>
    <n v="200720433"/>
    <n v="202606"/>
    <s v="Express"/>
    <s v="UO"/>
    <s v="FedEx Priority"/>
    <s v="Bill_Sender_Prepaid"/>
    <n v="46271"/>
    <n v="46301"/>
    <x v="1021"/>
    <m/>
    <s v="HYDRATIS B2B"/>
    <s v="HYDRATIS B2B"/>
    <s v="VOIE COMMUNALE 4"/>
    <s v="CR?ANCEY"/>
    <n v="21"/>
    <s v="FR"/>
    <n v="21320"/>
    <n v="79.53"/>
    <n v="109"/>
    <n v="0"/>
    <n v="-60.52"/>
    <n v="128.01"/>
    <n v="6"/>
    <n v="77.22"/>
    <n v="77.22"/>
    <s v="A,LEXANDRE"/>
    <s v="PHARMACIE DEMAREST"/>
    <s v="PHARMACIE DEMAREST"/>
    <s v="20 RUE PIERRE CURIE"/>
    <s v="DON"/>
    <n v="59"/>
    <x v="0"/>
    <n v="59272"/>
    <s v=" "/>
    <s v=" "/>
    <s v=" "/>
    <m/>
    <m/>
    <m/>
    <s v="N"/>
    <n v="29"/>
    <n v="31"/>
    <n v="40"/>
    <m/>
    <m/>
    <m/>
    <m/>
    <m/>
    <n v="0"/>
    <n v="0"/>
    <s v="EUR"/>
    <s v="06/15/2026"/>
    <x v="1"/>
    <m/>
    <s v="Domestic"/>
    <s v="Your Packaging"/>
    <d v="1899-12-30T08:58:00"/>
    <n v="69"/>
    <n v="94.57"/>
    <n v="0"/>
    <n v="-52.51"/>
    <n v="111.06"/>
    <s v="EUR"/>
    <n v="1.152618171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332"/>
    <n v="46362"/>
    <x v="1022"/>
    <m/>
    <s v="HYDRATIS B2B"/>
    <s v="HYDRATIS B2B"/>
    <s v="VOIE COMMUNALE 4"/>
    <s v="CR?ANCEY"/>
    <n v="21"/>
    <s v="FR"/>
    <n v="21320"/>
    <n v="47.35"/>
    <n v="14.25"/>
    <n v="0"/>
    <n v="-36.03"/>
    <n v="25.57"/>
    <n v="3"/>
    <n v="34.979999999999997"/>
    <n v="34.979999999999997"/>
    <s v="C,OMBAZ"/>
    <s v="PHARMACIE DES SAISIES"/>
    <s v="PHARMACIE DES SAISIES"/>
    <s v="187 AVENUE DES JEUX OLYMPIQUES"/>
    <s v="HAUTELUCE"/>
    <n v="73"/>
    <x v="0"/>
    <n v="736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1:08:00"/>
    <n v="41"/>
    <n v="12.34"/>
    <n v="0"/>
    <n v="-31.2"/>
    <n v="22.14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n v="46148"/>
    <n v="46240"/>
    <x v="1023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6.08"/>
    <n v="36.08"/>
    <s v="C,Chaminant"/>
    <s v="PHARMACIE CHAMINANT"/>
    <s v="PHARMACIE CHAMINANT"/>
    <s v="4 BIS RUE JEAN JAURES"/>
    <s v="COUERON"/>
    <n v="44"/>
    <x v="0"/>
    <n v="4422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2:26:00"/>
    <n v="42.4"/>
    <n v="5.03"/>
    <n v="0"/>
    <n v="-32.270000000000003"/>
    <n v="15.16"/>
    <s v="EUR"/>
    <n v="1.161210911"/>
    <s v="kg"/>
  </r>
  <r>
    <n v="19.499999999999993"/>
    <m/>
    <m/>
    <s v="entreprise"/>
    <s v="ST"/>
    <n v="200720433"/>
    <n v="202606"/>
    <s v="Express"/>
    <s v="UO"/>
    <s v="FedEx Priority"/>
    <s v="Bill_Sender_Prepaid"/>
    <n v="46148"/>
    <n v="46240"/>
    <x v="1024"/>
    <m/>
    <s v="HYDRATIS B2B"/>
    <s v="HYDRATIS B2B"/>
    <s v="VOIE COMMUNALE 4"/>
    <s v="CR?ANCEY"/>
    <n v="21"/>
    <s v="FR"/>
    <n v="21320"/>
    <n v="94.75"/>
    <n v="11.23"/>
    <n v="0"/>
    <n v="-72.11"/>
    <n v="33.869999999999997"/>
    <n v="5"/>
    <n v="98.78"/>
    <n v="98.78"/>
    <s v="V,Vouvrilllions"/>
    <s v="PHARMACIE DU VOUVRILLON"/>
    <s v="PHARMACIE DU VOUVRILLON"/>
    <s v="8 AV LEON BRULE"/>
    <s v="VOUVRAY"/>
    <n v="37"/>
    <x v="0"/>
    <n v="37210"/>
    <s v=" "/>
    <s v=" "/>
    <s v=" "/>
    <m/>
    <m/>
    <m/>
    <s v="N"/>
    <n v="26"/>
    <n v="60"/>
    <n v="67"/>
    <m/>
    <m/>
    <m/>
    <m/>
    <m/>
    <n v="0"/>
    <n v="0"/>
    <s v="EUR"/>
    <s v="06/15/2026"/>
    <x v="1"/>
    <m/>
    <s v="Domestic"/>
    <s v="Your Packaging"/>
    <d v="1899-12-30T10:31:00"/>
    <n v="81.599999999999994"/>
    <n v="9.67"/>
    <n v="0"/>
    <n v="-62.1"/>
    <n v="29.17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n v="46271"/>
    <n v="46332"/>
    <x v="1025"/>
    <m/>
    <s v="HYDRATIS B2B"/>
    <s v="HYDRATIS B2B"/>
    <s v="VOIE COMMUNALE 4"/>
    <s v="CR?ANCEY"/>
    <n v="21"/>
    <s v="FR"/>
    <n v="21320"/>
    <n v="40.799999999999997"/>
    <n v="4.84"/>
    <n v="0"/>
    <n v="-31.05"/>
    <n v="14.59"/>
    <n v="2"/>
    <n v="26.4"/>
    <n v="26.4"/>
    <s v="S,ALLE"/>
    <s v="PHARMACIE DE CAPDENAC"/>
    <s v="PHARMACIE DE CAPDENAC"/>
    <s v="14 RUE DE LA REPUBLIQUE"/>
    <s v="CAPDENAC-GARE"/>
    <n v="12"/>
    <x v="0"/>
    <n v="127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3:00"/>
    <n v="35.4"/>
    <n v="4.2"/>
    <n v="0"/>
    <n v="-26.94"/>
    <n v="12.66"/>
    <s v="EUR"/>
    <n v="1.152618171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332"/>
    <n v="46362"/>
    <x v="1026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5.200000000000003"/>
    <n v="35.200000000000003"/>
    <s v="D"/>
    <s v="PHARMACIE DU CHENE SAINT-AMAND"/>
    <s v="PHARMACIE DU CHENE SAINT-AMAND"/>
    <s v="ZAC DU CHENE SAINT AMAND"/>
    <s v="SAINT-DIZIER"/>
    <n v="52"/>
    <x v="0"/>
    <n v="52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08:38:00"/>
    <n v="41"/>
    <n v="4.8600000000000003"/>
    <n v="0"/>
    <n v="-31.2"/>
    <n v="14.6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1027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5.86"/>
    <n v="35.86"/>
    <s v="L,IBERTE"/>
    <s v="PHARMACIE DU CENTRE VILLE"/>
    <s v="PHARMACIE DU CENTRE VILLE"/>
    <s v="2 PLACE DE LA LIBERTE"/>
    <s v="BALLANCOURT-SUR-ESSONNE"/>
    <n v="91"/>
    <x v="0"/>
    <n v="9161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09:45:00"/>
    <n v="42.4"/>
    <n v="5.03"/>
    <n v="0"/>
    <n v="-32.270000000000003"/>
    <n v="15.16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1028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08"/>
    <n v="36.08"/>
    <s v="A,UDE"/>
    <s v="PHARMACIE DE GRIGNOLS"/>
    <s v="PHARMACIE DE GRIGNOLS"/>
    <s v="3 PLACE DU MARCHE"/>
    <s v="GRIGNOLS"/>
    <n v="33"/>
    <x v="0"/>
    <n v="3369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2:00:00"/>
    <n v="42.4"/>
    <n v="5.03"/>
    <n v="0"/>
    <n v="-32.270000000000003"/>
    <n v="15.16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1029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G,UERARD"/>
    <s v="PHARMACIE GUERARD LEFRANCOIS"/>
    <s v="PHARMACIE GUERARD LEFRANCOIS"/>
    <s v="LE BOURG"/>
    <s v="BRIX"/>
    <n v="50"/>
    <x v="0"/>
    <n v="507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0:00"/>
    <n v="39.6"/>
    <n v="4.6900000000000004"/>
    <n v="0"/>
    <n v="-30.14"/>
    <n v="14.15"/>
    <s v="EUR"/>
    <n v="1.1526181719999999"/>
    <s v="kg"/>
  </r>
  <r>
    <n v="14.82"/>
    <m/>
    <m/>
    <s v="entreprise"/>
    <s v="ST"/>
    <n v="200720433"/>
    <n v="202606"/>
    <s v="Express"/>
    <s v="UO"/>
    <s v="FedEx Priority"/>
    <s v="Bill_Sender_Prepaid"/>
    <n v="46148"/>
    <n v="46240"/>
    <x v="1030"/>
    <m/>
    <s v="HYDRATIS B2B"/>
    <s v="HYDRATIS B2B"/>
    <s v="VOIE COMMUNALE 4"/>
    <s v="CR?ANCEY"/>
    <n v="21"/>
    <s v="FR"/>
    <n v="21320"/>
    <n v="72"/>
    <n v="8.52"/>
    <n v="0"/>
    <n v="-54.79"/>
    <n v="25.73"/>
    <n v="4"/>
    <n v="66.44"/>
    <n v="66.44"/>
    <s v="S,Lucie"/>
    <s v="PHARMACIE CARREFOUR  BEAUJOIRE"/>
    <s v="PHARMACIE CARREFOUR  BEAUJOIRE"/>
    <s v="CCIAL BOULEVARD BEAUJOIRE"/>
    <s v="NANTES"/>
    <n v="44"/>
    <x v="0"/>
    <n v="44300"/>
    <s v=" "/>
    <s v=" "/>
    <s v=" "/>
    <m/>
    <m/>
    <m/>
    <s v="N"/>
    <n v="31"/>
    <n v="31"/>
    <n v="41"/>
    <m/>
    <m/>
    <m/>
    <m/>
    <m/>
    <n v="0"/>
    <n v="0"/>
    <s v="EUR"/>
    <s v="06/15/2026"/>
    <x v="1"/>
    <m/>
    <s v="Domestic"/>
    <s v="Your Packaging"/>
    <d v="1899-12-30T10:47:00"/>
    <n v="62"/>
    <n v="7.34"/>
    <n v="0"/>
    <n v="-47.18"/>
    <n v="22.16"/>
    <s v="EUR"/>
    <n v="1.161210911"/>
    <s v="kg"/>
  </r>
  <r>
    <n v="7.7900000000000027"/>
    <m/>
    <m/>
    <s v="entreprise"/>
    <s v="ST"/>
    <n v="200720433"/>
    <n v="202606"/>
    <s v="Express"/>
    <s v="UO"/>
    <s v="FedEx Priority"/>
    <s v="Bill_Sender_Prepaid"/>
    <d v="2026-05-06T00:00:00"/>
    <n v="46240"/>
    <x v="1031"/>
    <m/>
    <s v="HYDRATIS B2B"/>
    <s v="HYDRATIS B2B"/>
    <s v="VOIE COMMUNALE 4"/>
    <s v="CR?ANCEY"/>
    <n v="21"/>
    <s v="FR"/>
    <n v="21320"/>
    <n v="37.86"/>
    <n v="4.4800000000000004"/>
    <n v="0"/>
    <n v="-28.81"/>
    <n v="13.53"/>
    <n v="2"/>
    <n v="21.56"/>
    <n v="21.56"/>
    <s v="M,Mahe"/>
    <s v="PHARMACIE OBERKAMPF"/>
    <s v="PHARMACIE OBERKAMPF"/>
    <s v="4 RUE PASTEUR"/>
    <s v="JOUY EN JOSAS"/>
    <n v="78"/>
    <x v="0"/>
    <n v="783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35:00"/>
    <n v="32.6"/>
    <n v="3.86"/>
    <n v="0"/>
    <n v="-24.81"/>
    <n v="11.65"/>
    <s v="EUR"/>
    <n v="1.161210911"/>
    <s v="kg"/>
  </r>
  <r>
    <n v="12.14"/>
    <m/>
    <m/>
    <s v="entreprise"/>
    <s v="ST"/>
    <n v="200720433"/>
    <n v="202606"/>
    <s v="Express"/>
    <s v="UO"/>
    <s v="FedEx Priority"/>
    <s v="Bill_Sender_Prepaid"/>
    <n v="46148"/>
    <n v="46179"/>
    <x v="1032"/>
    <m/>
    <s v="HYDRATIS B2B"/>
    <s v="HYDRATIS B2B"/>
    <s v="VOIE COMMUNALE 4"/>
    <s v="CR?ANCEY"/>
    <n v="21"/>
    <s v="FR"/>
    <n v="21320"/>
    <n v="58.99"/>
    <n v="6.99"/>
    <n v="0"/>
    <n v="-44.89"/>
    <n v="21.09"/>
    <n v="3"/>
    <n v="50.6"/>
    <n v="50.6"/>
    <s v="J,ULIEN"/>
    <s v="PHARMACIE DU MARTINET"/>
    <s v="PHARMACIE DU MARTINET"/>
    <s v="1 AVENUE GEORGES POMPIDOU"/>
    <s v="CASTRES"/>
    <n v="81"/>
    <x v="0"/>
    <n v="81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7:00"/>
    <n v="50.8"/>
    <n v="6.02"/>
    <n v="0"/>
    <n v="-38.659999999999997"/>
    <n v="18.1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1033"/>
    <m/>
    <s v="HYDRATIS B2B"/>
    <s v="HYDRATIS B2B"/>
    <s v="VOIE COMMUNALE 4"/>
    <s v="CR?ANCEY"/>
    <n v="21"/>
    <s v="FR"/>
    <n v="21320"/>
    <n v="48.89"/>
    <n v="5.8"/>
    <n v="0"/>
    <n v="-37.21"/>
    <n v="17.48"/>
    <n v="3"/>
    <n v="37.4"/>
    <n v="37.4"/>
    <s v="P,OISSON"/>
    <s v="PHARMACIE DE LA HAYE"/>
    <s v="PHARMACIE DE LA HAYE"/>
    <s v="55 PLACE GENERAL DE GAULLE"/>
    <s v="LA HAYE"/>
    <n v="50"/>
    <x v="0"/>
    <n v="502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3:00"/>
    <n v="42.4"/>
    <n v="5.03"/>
    <n v="0"/>
    <n v="-32.270000000000003"/>
    <n v="15.16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1034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520000000000003"/>
    <n v="36.520000000000003"/>
    <s v="M,Matis"/>
    <s v="PHARMACIE D AUSSONNE"/>
    <s v="PHARMACIE D AUSSONNE"/>
    <s v="5 AVENUE DE LA REPUBLIQUE"/>
    <s v="AUSSONNE"/>
    <n v="31"/>
    <x v="0"/>
    <n v="3184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1:10:00"/>
    <n v="42.4"/>
    <n v="5.03"/>
    <n v="0"/>
    <n v="-32.270000000000003"/>
    <n v="15.16"/>
    <s v="EUR"/>
    <n v="1.1527377519999999"/>
    <s v="kg"/>
  </r>
  <r>
    <n v="10.800000000000004"/>
    <m/>
    <m/>
    <s v="entreprise"/>
    <s v="ST"/>
    <n v="200720433"/>
    <n v="202606"/>
    <s v="Express"/>
    <s v="UO"/>
    <s v="FedEx Priority"/>
    <s v="Bill_Sender_Prepaid"/>
    <n v="46148"/>
    <n v="46240"/>
    <x v="1035"/>
    <m/>
    <s v="HYDRATIS B2B"/>
    <s v="HYDRATIS B2B"/>
    <s v="VOIE COMMUNALE 4"/>
    <s v="CR?ANCEY"/>
    <n v="21"/>
    <s v="FR"/>
    <n v="21320"/>
    <n v="52.49"/>
    <n v="6.21"/>
    <n v="0"/>
    <n v="-39.950000000000003"/>
    <n v="18.75"/>
    <n v="3"/>
    <n v="41.58"/>
    <n v="41.58"/>
    <s v="V,UILLEFROY"/>
    <s v="PHARMACIE DU MARCHE"/>
    <s v="PHARMACIE DU MARCHE"/>
    <s v="20 BOULEVARD DE LA REPUBLIQUE"/>
    <s v="PORNICHET"/>
    <n v="44"/>
    <x v="0"/>
    <n v="44380"/>
    <s v=" "/>
    <s v=" "/>
    <s v=" "/>
    <m/>
    <m/>
    <m/>
    <s v="N"/>
    <n v="30"/>
    <n v="32"/>
    <n v="39"/>
    <m/>
    <m/>
    <m/>
    <m/>
    <m/>
    <n v="0"/>
    <n v="0"/>
    <s v="EUR"/>
    <s v="06/15/2026"/>
    <x v="1"/>
    <m/>
    <s v="Domestic"/>
    <s v="Your Packaging"/>
    <d v="1899-12-30T10:13:00"/>
    <n v="45.2"/>
    <n v="5.35"/>
    <n v="0"/>
    <n v="-34.4"/>
    <n v="16.149999999999999"/>
    <s v="EUR"/>
    <n v="1.161210911"/>
    <s v="kg"/>
  </r>
  <r>
    <n v="12.14"/>
    <m/>
    <m/>
    <s v="entreprise"/>
    <s v="ST"/>
    <n v="200720433"/>
    <n v="202606"/>
    <s v="Express"/>
    <s v="UO"/>
    <s v="FedEx Priority"/>
    <s v="Bill_Sender_Prepaid"/>
    <d v="2026-10-06T00:00:00"/>
    <n v="46332"/>
    <x v="1036"/>
    <m/>
    <s v="HYDRATIS B2B"/>
    <s v="HYDRATIS B2B"/>
    <s v="VOIE COMMUNALE 4"/>
    <s v="CR?ANCEY"/>
    <n v="21"/>
    <s v="FR"/>
    <n v="21320"/>
    <n v="58.58"/>
    <n v="6.94"/>
    <n v="0"/>
    <n v="-44.58"/>
    <n v="20.94"/>
    <n v="4"/>
    <n v="50.38"/>
    <n v="50.38"/>
    <s v="E,Emilie"/>
    <s v="PHARMACIE DE BEAUVALLON"/>
    <s v="PHARMACIE DE BEAUVALLON"/>
    <s v="2 RUE DE LA VEORE"/>
    <s v="BEAUVALLON"/>
    <n v="26"/>
    <x v="0"/>
    <n v="26800"/>
    <s v=" "/>
    <s v=" "/>
    <s v=" "/>
    <m/>
    <m/>
    <m/>
    <s v="N"/>
    <n v="15"/>
    <n v="31"/>
    <n v="42"/>
    <m/>
    <m/>
    <m/>
    <m/>
    <m/>
    <n v="0"/>
    <n v="0"/>
    <s v="EUR"/>
    <s v="06/15/2026"/>
    <x v="1"/>
    <m/>
    <s v="Domestic"/>
    <s v="Your Packaging"/>
    <d v="1899-12-30T11:11:00"/>
    <n v="50.8"/>
    <n v="6.02"/>
    <n v="0"/>
    <n v="-38.659999999999997"/>
    <n v="18.16"/>
    <s v="EUR"/>
    <n v="1.153163127"/>
    <s v="kg"/>
  </r>
  <r>
    <n v="7.790000000000002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037"/>
    <m/>
    <s v="HYDRATIS B2B"/>
    <s v="HYDRATIS B2B"/>
    <s v="VOIE COMMUNALE 4"/>
    <s v="CR?ANCEY"/>
    <n v="21"/>
    <s v="FR"/>
    <n v="21320"/>
    <n v="37.65"/>
    <n v="4.46"/>
    <n v="0"/>
    <n v="-28.65"/>
    <n v="13.45"/>
    <n v="2"/>
    <n v="22"/>
    <n v="22"/>
    <s v="C,LERON"/>
    <s v="PHARMACIE CLARON"/>
    <s v="PHARMACIE CLARON"/>
    <s v="1 BIS AV ALBERT CAMUS"/>
    <s v="BOUJAN-SUR-LIBRON"/>
    <n v="34"/>
    <x v="0"/>
    <n v="347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0:16:00"/>
    <n v="32.6"/>
    <n v="3.86"/>
    <n v="0"/>
    <n v="-24.81"/>
    <n v="11.65"/>
    <s v="EUR"/>
    <n v="1.1549344580000001"/>
    <s v="kg"/>
  </r>
  <r>
    <n v="20.840000000000003"/>
    <m/>
    <m/>
    <s v="entreprise"/>
    <s v="ST"/>
    <n v="200720433"/>
    <n v="202606"/>
    <s v="Express"/>
    <s v="UO"/>
    <s v="FedEx Priority"/>
    <s v="Bill_Sender_Prepaid"/>
    <n v="46118"/>
    <n v="46148"/>
    <x v="1038"/>
    <m/>
    <s v="HYDRATIS B2B"/>
    <s v="HYDRATIS B2B"/>
    <s v="VOIE COMMUNALE 4"/>
    <s v="CR?ANCEY"/>
    <n v="21"/>
    <s v="FR"/>
    <n v="21320"/>
    <n v="101.48"/>
    <n v="112.58"/>
    <n v="0"/>
    <n v="-77.23"/>
    <n v="136.84"/>
    <n v="6"/>
    <n v="107.8"/>
    <n v="107.8"/>
    <s v="D,ELABIE"/>
    <s v="PHARMACIE DE LA BRIDOIRE"/>
    <s v="PHARMACIE DE LA BRIDOIRE"/>
    <s v="124 ROUTE DE PONT DE BEAUVOISIN"/>
    <s v="LA BRIDOIRE"/>
    <n v="73"/>
    <x v="0"/>
    <n v="735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9:00"/>
    <n v="87.2"/>
    <n v="96.74"/>
    <n v="0"/>
    <n v="-66.36"/>
    <n v="117.58"/>
    <s v="EUR"/>
    <n v="1.163778556"/>
    <s v="kg"/>
  </r>
  <r>
    <n v="19.499999999999993"/>
    <m/>
    <m/>
    <s v="entreprise"/>
    <s v="ST"/>
    <n v="200720433"/>
    <n v="202606"/>
    <s v="Express"/>
    <s v="UO"/>
    <s v="FedEx Priority"/>
    <s v="Bill_Sender_Prepaid"/>
    <n v="46332"/>
    <s v="06/15/2026"/>
    <x v="1039"/>
    <m/>
    <s v="HYDRATIS B2B"/>
    <s v="HYDRATIS B2B"/>
    <s v="VOIE COMMUNALE 4"/>
    <s v="CR?ANCEY"/>
    <n v="21"/>
    <s v="FR"/>
    <n v="21320"/>
    <n v="94.24"/>
    <n v="110.95"/>
    <n v="0"/>
    <n v="-71.72"/>
    <n v="133.47999999999999"/>
    <n v="9"/>
    <n v="98.12"/>
    <n v="98.12"/>
    <s v="M,ARGOT"/>
    <s v="PHARMACIE DU CENTRE"/>
    <s v="PHARMACIE DU CENTRE"/>
    <s v="13 PLACE LEON CHEMINANT"/>
    <s v="SAINT-RENAN"/>
    <n v="29"/>
    <x v="0"/>
    <n v="292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3:06:00"/>
    <n v="81.599999999999994"/>
    <n v="96.07"/>
    <n v="0"/>
    <n v="-62.1"/>
    <n v="115.57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n v="46148"/>
    <n v="46240"/>
    <x v="1040"/>
    <m/>
    <s v="HYDRATIS B2B"/>
    <s v="HYDRATIS B2B"/>
    <s v="VOIE COMMUNALE 4"/>
    <s v="CR?ANCEY"/>
    <n v="21"/>
    <s v="FR"/>
    <n v="21320"/>
    <n v="44.36"/>
    <n v="5.26"/>
    <n v="0"/>
    <n v="-33.76"/>
    <n v="15.86"/>
    <n v="2"/>
    <n v="30.8"/>
    <n v="30.8"/>
    <s v="P,ARAPHARMACIE FR"/>
    <s v="PARAPHARMACIE LECLERC HOLDIS"/>
    <s v="PARAPHARMACIE LECLERC HOLDIS"/>
    <s v="ZAC DES BATERSES"/>
    <s v="BEYNOST"/>
    <n v="1"/>
    <x v="0"/>
    <n v="17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09:07:00"/>
    <n v="38.200000000000003"/>
    <n v="4.53"/>
    <n v="0"/>
    <n v="-29.07"/>
    <n v="13.6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5-06T00:00:00"/>
    <n v="46179"/>
    <x v="1041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6.08"/>
    <n v="36.08"/>
    <s v="P,HE TERREAUX"/>
    <s v="PHARMACIE DES TERREAUX"/>
    <s v="PHARMACIE DES TERREAUX"/>
    <s v="511 AV CHARLES DE GAULLES"/>
    <s v="BELLEY"/>
    <n v="1"/>
    <x v="0"/>
    <n v="130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0:40:00"/>
    <n v="42.4"/>
    <n v="5.03"/>
    <n v="0"/>
    <n v="-32.270000000000003"/>
    <n v="15.16"/>
    <s v="EUR"/>
    <n v="1.161210911"/>
    <s v="kg"/>
  </r>
  <r>
    <n v="13.479999999999997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042"/>
    <m/>
    <s v="HYDRATIS B2B"/>
    <s v="HYDRATIS B2B"/>
    <s v="VOIE COMMUNALE 4"/>
    <s v="CR?ANCEY"/>
    <n v="21"/>
    <s v="FR"/>
    <n v="21320"/>
    <n v="65.489999999999995"/>
    <n v="7.76"/>
    <n v="0"/>
    <n v="-49.84"/>
    <n v="23.41"/>
    <n v="3"/>
    <n v="59.4"/>
    <n v="59.4"/>
    <s v="P,HIE MANSOURATY"/>
    <s v="PHARMACIE CAULAINCOURT"/>
    <s v="PHARMACIE CAULAINCOURT"/>
    <s v="106 RUE CAULAINCOURT"/>
    <s v="PARIS 18"/>
    <n v="75"/>
    <x v="0"/>
    <n v="75018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09:52:00"/>
    <n v="56.4"/>
    <n v="6.68"/>
    <n v="0"/>
    <n v="-42.92"/>
    <n v="20.16"/>
    <s v="EUR"/>
    <n v="1.161210911"/>
    <s v="kg"/>
  </r>
  <r>
    <n v="20.840000000000003"/>
    <m/>
    <m/>
    <s v="entreprise"/>
    <s v="ST"/>
    <n v="200720433"/>
    <n v="202606"/>
    <s v="Express"/>
    <s v="UO"/>
    <s v="FedEx Priority"/>
    <s v="Bill_Sender_Prepaid"/>
    <n v="46332"/>
    <n v="46362"/>
    <x v="1043"/>
    <m/>
    <s v="HYDRATIS B2B"/>
    <s v="HYDRATIS B2B"/>
    <s v="VOIE COMMUNALE 4"/>
    <s v="CR?ANCEY"/>
    <n v="21"/>
    <s v="FR"/>
    <n v="21320"/>
    <n v="100.71"/>
    <n v="111.73"/>
    <n v="0"/>
    <n v="-76.64"/>
    <n v="135.80000000000001"/>
    <n v="7"/>
    <n v="106.7"/>
    <n v="106.7"/>
    <s v="P,Prouteau"/>
    <s v="GRANDE PHARMACIE RIVE SUD"/>
    <s v="GRANDE PHARMACIE RIVE SUD"/>
    <s v="26 RUE VALENTIN DES ORMEAUX"/>
    <s v="M?RS-ERIGN?"/>
    <n v="49"/>
    <x v="0"/>
    <n v="4961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d v="1899-12-30T10:01:00"/>
    <n v="87.2"/>
    <n v="96.74"/>
    <n v="0"/>
    <n v="-66.36"/>
    <n v="117.58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n v="46148"/>
    <n v="46179"/>
    <x v="1044"/>
    <m/>
    <s v="HYDRATIS B2B"/>
    <s v="HYDRATIS B2B"/>
    <s v="VOIE COMMUNALE 4"/>
    <s v="CR?ANCEY"/>
    <n v="21"/>
    <s v="FR"/>
    <n v="21320"/>
    <n v="44.36"/>
    <n v="5.26"/>
    <n v="0"/>
    <n v="-33.76"/>
    <n v="15.86"/>
    <n v="2"/>
    <n v="30.8"/>
    <n v="30.8"/>
    <s v="F,LINE"/>
    <s v="PHARMACIE DU MONTET"/>
    <s v="PHARMACIE DU MONTET"/>
    <s v="22 ROUTE DEPARTEMENTALE 945"/>
    <s v="LE MONTET"/>
    <n v="3"/>
    <x v="0"/>
    <n v="32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7:04:00"/>
    <n v="38.200000000000003"/>
    <n v="4.53"/>
    <n v="0"/>
    <n v="-29.07"/>
    <n v="13.66"/>
    <s v="EUR"/>
    <n v="1.161210911"/>
    <s v="kg"/>
  </r>
  <r>
    <n v="9.1300000000000026"/>
    <m/>
    <m/>
    <s v="entreprise"/>
    <s v="ST"/>
    <n v="200720433"/>
    <n v="202606"/>
    <s v="Express"/>
    <s v="UO"/>
    <s v="FedEx Priority"/>
    <s v="Bill_Sender_Prepaid"/>
    <n v="46148"/>
    <n v="46240"/>
    <x v="1045"/>
    <m/>
    <s v="HYDRATIS B2B"/>
    <s v="HYDRATIS B2B"/>
    <s v="VOIE COMMUNALE 4"/>
    <s v="CR?ANCEY"/>
    <n v="21"/>
    <s v="FR"/>
    <n v="21320"/>
    <n v="44.36"/>
    <n v="5.26"/>
    <n v="0"/>
    <n v="-33.76"/>
    <n v="15.86"/>
    <n v="2"/>
    <n v="30.8"/>
    <n v="30.8"/>
    <s v="L,EBRETON"/>
    <s v="INTERSPORT YVETOT 00885"/>
    <s v="INTERSPORT YVETOT 00885"/>
    <s v="SARL YVETOT SPORT"/>
    <s v="YVETOT"/>
    <n v="76"/>
    <x v="0"/>
    <n v="76190"/>
    <s v=" "/>
    <s v=" "/>
    <s v=" "/>
    <m/>
    <m/>
    <m/>
    <s v="N"/>
    <n v="20"/>
    <n v="31"/>
    <n v="39"/>
    <m/>
    <m/>
    <m/>
    <m/>
    <m/>
    <n v="0"/>
    <n v="0"/>
    <s v="EUR"/>
    <s v="06/15/2026"/>
    <x v="1"/>
    <m/>
    <s v="Domestic"/>
    <s v="Your Packaging"/>
    <d v="1899-12-30T10:38:00"/>
    <n v="38.200000000000003"/>
    <n v="4.53"/>
    <n v="0"/>
    <n v="-29.07"/>
    <n v="13.66"/>
    <s v="EUR"/>
    <n v="1.161210911"/>
    <s v="kg"/>
  </r>
  <r>
    <n v="12.14"/>
    <m/>
    <m/>
    <s v="entreprise"/>
    <s v="ST"/>
    <n v="200720433"/>
    <n v="202606"/>
    <s v="Express"/>
    <s v="UO"/>
    <s v="FedEx Priority"/>
    <s v="Bill_Sender_Prepaid"/>
    <n v="46271"/>
    <n v="46301"/>
    <x v="1046"/>
    <m/>
    <s v="HYDRATIS B2B"/>
    <s v="HYDRATIS B2B"/>
    <s v="VOIE COMMUNALE 4"/>
    <s v="CR?ANCEY"/>
    <n v="21"/>
    <s v="FR"/>
    <n v="21320"/>
    <n v="58.55"/>
    <n v="6.94"/>
    <n v="0"/>
    <n v="-44.56"/>
    <n v="20.93"/>
    <n v="4"/>
    <n v="49.94"/>
    <n v="49.94"/>
    <s v="P,Phciecourtils"/>
    <s v="PHARMACIE DES COURTILS"/>
    <s v="PHARMACIE DES COURTILS"/>
    <s v="2 B AVENUE DES COURTILS"/>
    <s v="GOUVIEUX"/>
    <n v="60"/>
    <x v="0"/>
    <n v="602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6:00"/>
    <n v="50.8"/>
    <n v="6.02"/>
    <n v="0"/>
    <n v="-38.659999999999997"/>
    <n v="18.16"/>
    <s v="EUR"/>
    <n v="1.1526181719999999"/>
    <s v="kg"/>
  </r>
  <r>
    <n v="20.509999999999991"/>
    <m/>
    <m/>
    <s v="entreprise"/>
    <s v="ST"/>
    <n v="200720433"/>
    <n v="202606"/>
    <s v="Express"/>
    <s v="UO"/>
    <s v="FedEx Priority"/>
    <s v="Bill_Sender_Prepaid"/>
    <n v="46362"/>
    <s v="06/13/2026"/>
    <x v="1047"/>
    <m/>
    <s v="HYDRATIS B2B"/>
    <s v="HYDRATIS B2B"/>
    <s v="VOIE COMMUNALE 4"/>
    <s v="CR?ANCEY"/>
    <n v="21"/>
    <s v="FR"/>
    <n v="21320"/>
    <n v="99.08"/>
    <n v="111.52"/>
    <n v="0"/>
    <n v="-75.400000000000006"/>
    <n v="135.21"/>
    <n v="6"/>
    <n v="103.84"/>
    <n v="103.84"/>
    <s v="G,AND"/>
    <s v="GRANDE PHARMACIE DU 5"/>
    <s v="GRANDE PHARMACIE DU 5"/>
    <s v="2 RUE CLAUDE BERNARD"/>
    <s v="PARIS 05"/>
    <n v="75"/>
    <x v="0"/>
    <n v="75005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d v="1899-12-30T10:21:00"/>
    <n v="85.8"/>
    <n v="96.57"/>
    <n v="0"/>
    <n v="-65.290000000000006"/>
    <n v="117.08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n v="46148"/>
    <n v="46240"/>
    <x v="1048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3"/>
    <n v="35.64"/>
    <n v="35.64"/>
    <s v="V,Olin"/>
    <s v="PHARMACIE DE LA LIMAGNE"/>
    <s v="PHARMACIE DE LA LIMAGNE"/>
    <s v="3 ROUTE DE MARINGUES"/>
    <s v="ENNEZAT"/>
    <n v="63"/>
    <x v="0"/>
    <n v="637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14:00"/>
    <n v="42.4"/>
    <n v="5.03"/>
    <n v="0"/>
    <n v="-32.270000000000003"/>
    <n v="15.1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1049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74"/>
    <n v="36.74"/>
    <s v="Y"/>
    <s v="PHARMACIE DE LA CRAFFE"/>
    <s v="PHARMACIE DE LA CRAFFE"/>
    <s v="1 RUE DE MALZEVILLE"/>
    <s v="NANCY"/>
    <n v="54"/>
    <x v="0"/>
    <n v="54000"/>
    <s v=" "/>
    <s v=" "/>
    <s v=" "/>
    <m/>
    <m/>
    <m/>
    <s v="N"/>
    <n v="27"/>
    <n v="31"/>
    <n v="40"/>
    <m/>
    <m/>
    <m/>
    <m/>
    <m/>
    <n v="0"/>
    <n v="0"/>
    <s v="EUR"/>
    <s v="06/15/2026"/>
    <x v="1"/>
    <m/>
    <s v="Domestic"/>
    <s v="Your Packaging"/>
    <d v="1899-12-30T10:42:00"/>
    <n v="42.4"/>
    <n v="5.03"/>
    <n v="0"/>
    <n v="-32.270000000000003"/>
    <n v="15.16"/>
    <s v="EUR"/>
    <n v="1.1527377519999999"/>
    <s v="kg"/>
  </r>
  <r>
    <n v="17.829999999999991"/>
    <m/>
    <m/>
    <s v="entreprise"/>
    <s v="ST"/>
    <n v="200720433"/>
    <n v="202606"/>
    <s v="Express"/>
    <s v="UO"/>
    <s v="FedEx Priority"/>
    <s v="Bill_Sender_Prepaid"/>
    <n v="46271"/>
    <n v="46301"/>
    <x v="1050"/>
    <m/>
    <s v="HYDRATIS B2B"/>
    <s v="HYDRATIS B2B"/>
    <s v="VOIE COMMUNALE 4"/>
    <s v="CR?ANCEY"/>
    <n v="21"/>
    <s v="FR"/>
    <n v="21320"/>
    <n v="85.99"/>
    <n v="109.79"/>
    <n v="0"/>
    <n v="-65.430000000000007"/>
    <n v="130.34"/>
    <n v="7"/>
    <n v="87.12"/>
    <n v="87.12"/>
    <s v="C,ATHY"/>
    <s v="PHARMACIE POISY CENTRE"/>
    <s v="PHARMACIE POISY CENTRE"/>
    <s v="47 ROUTE DE LOVAGNY"/>
    <s v="POISY"/>
    <n v="74"/>
    <x v="0"/>
    <n v="743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2:00"/>
    <n v="74.599999999999994"/>
    <n v="95.25"/>
    <n v="0"/>
    <n v="-56.77"/>
    <n v="113.08"/>
    <s v="EUR"/>
    <n v="1.1526181719999999"/>
    <s v="kg"/>
  </r>
  <r>
    <n v="9.1300000000000026"/>
    <m/>
    <m/>
    <s v="entreprise"/>
    <s v="ST"/>
    <n v="200720433"/>
    <n v="202606"/>
    <s v="Express"/>
    <s v="UO"/>
    <s v="FedEx Priority"/>
    <s v="Bill_Sender_Prepaid"/>
    <n v="46332"/>
    <n v="46362"/>
    <x v="1051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M,Magalie"/>
    <s v="PHARMACIE DE LA CALIFORNIE"/>
    <s v="PHARMACIE DE LA CALIFORNIE"/>
    <s v="137 RUE D'ANTIBES"/>
    <s v="CANNES"/>
    <n v="6"/>
    <x v="0"/>
    <n v="6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1:23:00"/>
    <n v="38.200000000000003"/>
    <n v="4.53"/>
    <n v="0"/>
    <n v="-29.07"/>
    <n v="13.66"/>
    <s v="EUR"/>
    <n v="1.1549344580000001"/>
    <s v="kg"/>
  </r>
  <r>
    <n v="7.7900000000000027"/>
    <m/>
    <m/>
    <s v="entreprise"/>
    <s v="ST"/>
    <n v="200720433"/>
    <n v="202606"/>
    <s v="Express"/>
    <s v="UO"/>
    <s v="FedEx Priority"/>
    <s v="Bill_Sender_Prepaid"/>
    <n v="46271"/>
    <n v="46301"/>
    <x v="1052"/>
    <m/>
    <s v="HYDRATIS B2B"/>
    <s v="HYDRATIS B2B"/>
    <s v="VOIE COMMUNALE 4"/>
    <s v="CR?ANCEY"/>
    <n v="21"/>
    <s v="FR"/>
    <n v="21320"/>
    <n v="37.58"/>
    <n v="4.45"/>
    <n v="0"/>
    <n v="-28.6"/>
    <n v="13.43"/>
    <n v="2"/>
    <n v="20.9"/>
    <n v="20.9"/>
    <s v="V,Valentj"/>
    <s v="TOP PADEL SAS"/>
    <s v="TOP PADEL SAS"/>
    <s v="1 RUE ISSAC NEWTON"/>
    <s v="PLAISANCE-DU-TOUCH"/>
    <n v="31"/>
    <x v="0"/>
    <n v="3183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09:42:00"/>
    <n v="32.6"/>
    <n v="3.86"/>
    <n v="0"/>
    <n v="-24.81"/>
    <n v="11.65"/>
    <s v="EUR"/>
    <n v="1.1526181719999999"/>
    <s v="kg"/>
  </r>
  <r>
    <n v="6.7899999999999991"/>
    <m/>
    <m/>
    <s v=""/>
    <s v="ST"/>
    <n v="200720433"/>
    <n v="202606"/>
    <s v="Express"/>
    <s v="UO"/>
    <s v="FedEx Priority"/>
    <s v="Bill_Sender_Prepaid"/>
    <n v="46118"/>
    <n v="46240"/>
    <x v="1053"/>
    <m/>
    <s v="HYDRATIS B2B"/>
    <s v="HYDRATIS B2B"/>
    <s v="VOIE COMMUNALE 4"/>
    <s v="CR?ANCEY"/>
    <n v="21"/>
    <s v="FR"/>
    <n v="21320"/>
    <n v="33.049999999999997"/>
    <n v="3.91"/>
    <n v="0"/>
    <n v="-25.15"/>
    <n v="11.81"/>
    <n v="1"/>
    <n v="14.74"/>
    <n v="14.74"/>
    <s v="C,YRIL"/>
    <s v="PARAPHARMACIE CARREFOUR LIBOURNE"/>
    <s v="PARAPHARMACIE CARREFOUR LIBOUR"/>
    <s v="ROUTE DE CASTILLON"/>
    <s v="LIBOURNE"/>
    <n v="33"/>
    <x v="0"/>
    <n v="33500"/>
    <s v=" "/>
    <s v=" "/>
    <s v=" "/>
    <m/>
    <m/>
    <m/>
    <s v="Y"/>
    <n v="29"/>
    <n v="30"/>
    <n v="39"/>
    <m/>
    <m/>
    <m/>
    <m/>
    <m/>
    <n v="0"/>
    <n v="0"/>
    <s v="EUR"/>
    <s v="06/15/2026"/>
    <x v="1"/>
    <m/>
    <s v="Domestic"/>
    <s v="Your Packaging"/>
    <d v="1899-12-30T10:06:00"/>
    <n v="28.4"/>
    <n v="3.36"/>
    <n v="0"/>
    <n v="-21.61"/>
    <n v="10.15"/>
    <s v="EUR"/>
    <n v="1.163778556"/>
    <s v="kg"/>
  </r>
  <r>
    <n v="9.8000000000000007"/>
    <m/>
    <m/>
    <s v="entreprise"/>
    <s v="ST"/>
    <n v="200720433"/>
    <n v="202606"/>
    <s v="Express"/>
    <s v="UO"/>
    <s v="FedEx Priority"/>
    <s v="Bill_Sender_Prepaid"/>
    <n v="46271"/>
    <n v="46301"/>
    <x v="1054"/>
    <m/>
    <s v="HYDRATIS B2B"/>
    <s v="HYDRATIS B2B"/>
    <s v="VOIE COMMUNALE 4"/>
    <s v="CR?ANCEY"/>
    <n v="21"/>
    <s v="FR"/>
    <n v="21320"/>
    <n v="47.26"/>
    <n v="5.6"/>
    <n v="0"/>
    <n v="-35.96"/>
    <n v="16.899999999999999"/>
    <n v="4"/>
    <n v="34.979999999999997"/>
    <n v="34.979999999999997"/>
    <s v="A,Acceuil"/>
    <s v="PHARMACIE GERBAULT"/>
    <s v="PHARMACIE GERBAULT"/>
    <s v="33 RUE DE SATORY"/>
    <s v="VERSAILLES"/>
    <n v="78"/>
    <x v="0"/>
    <n v="78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3:00:00"/>
    <n v="41"/>
    <n v="4.8600000000000003"/>
    <n v="0"/>
    <n v="-31.2"/>
    <n v="14.66"/>
    <s v="EUR"/>
    <n v="1.1526181719999999"/>
    <s v="kg"/>
  </r>
  <r>
    <n v="8.4599999999999973"/>
    <m/>
    <m/>
    <s v="entreprise"/>
    <s v="ST"/>
    <n v="200720433"/>
    <n v="202606"/>
    <s v="Express"/>
    <s v="UO"/>
    <s v="FedEx Priority"/>
    <s v="Bill_Sender_Prepaid"/>
    <n v="46118"/>
    <n v="46148"/>
    <x v="1055"/>
    <m/>
    <s v="HYDRATIS B2B"/>
    <s v="HYDRATIS B2B"/>
    <s v="VOIE COMMUNALE 4"/>
    <s v="CR?ANCEY"/>
    <n v="21"/>
    <s v="FR"/>
    <n v="21320"/>
    <n v="41.2"/>
    <n v="4.8899999999999997"/>
    <n v="0"/>
    <n v="-31.35"/>
    <n v="14.73"/>
    <n v="2"/>
    <n v="26.4"/>
    <n v="26.4"/>
    <s v="P,HRASTE"/>
    <s v="PHARMACIE VINCENNES ST MANDE"/>
    <s v="PHARMACIE VINCENNES ST MANDE"/>
    <s v="168 BIS AVENUE DE PARIS"/>
    <s v="VINCENNES"/>
    <n v="94"/>
    <x v="0"/>
    <n v="943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2:38:00"/>
    <n v="35.4"/>
    <n v="4.2"/>
    <n v="0"/>
    <n v="-26.94"/>
    <n v="12.66"/>
    <s v="EUR"/>
    <n v="1.163778556"/>
    <s v="kg"/>
  </r>
  <r>
    <n v="16.159999999999997"/>
    <m/>
    <m/>
    <s v="entreprise"/>
    <s v="ST"/>
    <n v="200720433"/>
    <n v="202606"/>
    <s v="Express"/>
    <s v="UO"/>
    <s v="FedEx Priority"/>
    <s v="Bill_Sender_Prepaid"/>
    <s v="06/17/2026"/>
    <s v="06/18/2026"/>
    <x v="1056"/>
    <m/>
    <s v="HYDRATIS B2B"/>
    <s v="HYDRATIS B2B"/>
    <s v="VOIE COMMUNALE 4"/>
    <s v="CR?ANCEY"/>
    <n v="21"/>
    <s v="FR"/>
    <n v="21320"/>
    <n v="78.44"/>
    <n v="9.2899999999999991"/>
    <n v="0"/>
    <n v="-59.69"/>
    <n v="28.05"/>
    <n v="5"/>
    <n v="77"/>
    <n v="77"/>
    <s v="S,ARAH"/>
    <s v="PHARMACIE DE PUISIGNAN"/>
    <s v="PHARMACIE DE PUISIGNAN"/>
    <s v="15 ROUTE DE JONS"/>
    <s v="PUSIGNAN"/>
    <n v="69"/>
    <x v="0"/>
    <n v="69330"/>
    <s v=" "/>
    <s v=" "/>
    <s v=" "/>
    <m/>
    <m/>
    <m/>
    <s v="N"/>
    <n v="26"/>
    <n v="41"/>
    <n v="31"/>
    <m/>
    <m/>
    <m/>
    <m/>
    <m/>
    <n v="0"/>
    <n v="0"/>
    <s v="EUR"/>
    <s v="06/22/2026"/>
    <x v="2"/>
    <m/>
    <s v="Domestic"/>
    <s v="Your Packaging"/>
    <d v="1899-12-30T09:40:00"/>
    <n v="67.599999999999994"/>
    <n v="8.01"/>
    <n v="0"/>
    <n v="-51.44"/>
    <n v="24.17"/>
    <s v="EUR"/>
    <n v="1.160362033"/>
    <s v="kg"/>
  </r>
  <r>
    <n v="21.179999999999993"/>
    <m/>
    <m/>
    <s v="entreprise"/>
    <s v="ST"/>
    <n v="200720433"/>
    <n v="202606"/>
    <s v="Express"/>
    <s v="UO"/>
    <s v="FedEx Priority"/>
    <s v="Bill_Sender_Prepaid"/>
    <n v="46271"/>
    <n v="46301"/>
    <x v="1057"/>
    <m/>
    <s v="HYDRATIS B2B"/>
    <s v="HYDRATIS B2B"/>
    <s v="VOIE COMMUNALE 4"/>
    <s v="CR?ANCEY"/>
    <n v="21"/>
    <s v="FR"/>
    <n v="21320"/>
    <n v="102.12"/>
    <n v="111.69"/>
    <n v="0"/>
    <n v="-77.709999999999994"/>
    <n v="136.1"/>
    <n v="8"/>
    <n v="108.02"/>
    <n v="108.02"/>
    <s v="P,HIE D9"/>
    <s v="PHARMACIE DESNEUF"/>
    <s v="PHARMACIE DESNEUF"/>
    <s v="7 RUE PORTAIL MATHERON"/>
    <s v="AVIGNON"/>
    <n v="84"/>
    <x v="0"/>
    <n v="84000"/>
    <s v=" "/>
    <s v=" "/>
    <s v=" "/>
    <m/>
    <m/>
    <m/>
    <s v="N"/>
    <n v="4"/>
    <n v="74"/>
    <n v="113"/>
    <m/>
    <m/>
    <m/>
    <m/>
    <m/>
    <n v="0"/>
    <n v="0"/>
    <s v="EUR"/>
    <s v="06/15/2026"/>
    <x v="1"/>
    <m/>
    <s v="Domestic"/>
    <s v="Your Packaging"/>
    <d v="1899-12-30T08:38:00"/>
    <n v="88.6"/>
    <n v="96.9"/>
    <n v="0"/>
    <n v="-67.42"/>
    <n v="118.08"/>
    <s v="EUR"/>
    <n v="1.1526181719999999"/>
    <s v="kg"/>
  </r>
  <r>
    <n v="17.159999999999997"/>
    <m/>
    <m/>
    <s v="entreprise"/>
    <s v="ST"/>
    <n v="200720433"/>
    <n v="202606"/>
    <s v="Express"/>
    <s v="UO"/>
    <s v="FedEx Priority"/>
    <s v="Bill_Sender_Prepaid"/>
    <n v="46301"/>
    <n v="46332"/>
    <x v="1058"/>
    <m/>
    <s v="HYDRATIS B2B"/>
    <s v="HYDRATIS B2B"/>
    <s v="VOIE COMMUNALE 4"/>
    <s v="CR?ANCEY"/>
    <n v="21"/>
    <s v="FR"/>
    <n v="21320"/>
    <n v="82.8"/>
    <n v="109.45"/>
    <n v="0"/>
    <n v="-63.01"/>
    <n v="129.22999999999999"/>
    <n v="6"/>
    <n v="82.28"/>
    <n v="82.28"/>
    <s v="S,Desousa"/>
    <s v="PHARMACIE AGDE SOLEIL"/>
    <s v="PHARMACIE AGDE SOLEIL"/>
    <s v="13 BOULEVARD DU SOLEIL"/>
    <s v="AGDE"/>
    <n v="34"/>
    <x v="0"/>
    <n v="34300"/>
    <s v=" "/>
    <s v=" "/>
    <s v=" "/>
    <m/>
    <m/>
    <m/>
    <s v="N"/>
    <n v="5"/>
    <n v="74"/>
    <n v="114"/>
    <m/>
    <m/>
    <m/>
    <m/>
    <m/>
    <n v="0"/>
    <n v="0"/>
    <s v="EUR"/>
    <s v="06/15/2026"/>
    <x v="1"/>
    <m/>
    <s v="Domestic"/>
    <s v="Your Packaging"/>
    <d v="1899-12-30T14:48:00"/>
    <n v="71.8"/>
    <n v="94.91"/>
    <n v="0"/>
    <n v="-54.64"/>
    <n v="112.07"/>
    <s v="EUR"/>
    <n v="1.153163127"/>
    <s v="kg"/>
  </r>
  <r>
    <n v="26.53"/>
    <m/>
    <m/>
    <s v="entreprise"/>
    <s v="ST"/>
    <n v="200720433"/>
    <n v="202606"/>
    <s v="Express"/>
    <s v="UO"/>
    <s v="FedEx Priority"/>
    <s v="Bill_Sender_Prepaid"/>
    <n v="46271"/>
    <n v="46301"/>
    <x v="1059"/>
    <m/>
    <s v="HYDRATIS B2B"/>
    <s v="HYDRATIS B2B"/>
    <s v="VOIE COMMUNALE 4"/>
    <s v="CR?ANCEY"/>
    <n v="21"/>
    <s v="FR"/>
    <n v="21320"/>
    <n v="127.94"/>
    <n v="114.74"/>
    <n v="0"/>
    <n v="-97.36"/>
    <n v="145.32"/>
    <n v="9"/>
    <n v="143.44"/>
    <n v="143.44"/>
    <s v="G,IMENEZ"/>
    <s v="PHARMACIENS DU SUD"/>
    <s v="PHARMACIENS DU SUD"/>
    <s v="2 RUE DES GRILLONS"/>
    <s v="SAINT-EST?VE"/>
    <n v="66"/>
    <x v="0"/>
    <n v="662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5:00"/>
    <n v="111"/>
    <n v="99.55"/>
    <n v="0"/>
    <n v="-84.47"/>
    <n v="126.08"/>
    <s v="EUR"/>
    <n v="1.1526181719999999"/>
    <s v="kg"/>
  </r>
  <r>
    <n v="17.159999999999997"/>
    <m/>
    <m/>
    <s v="entreprise"/>
    <s v="ST"/>
    <n v="200720433"/>
    <n v="202606"/>
    <s v="Express"/>
    <s v="UO"/>
    <s v="FedEx Priority"/>
    <s v="Bill_Sender_Prepaid"/>
    <n v="46301"/>
    <n v="46332"/>
    <x v="1060"/>
    <m/>
    <s v="HYDRATIS B2B"/>
    <s v="HYDRATIS B2B"/>
    <s v="VOIE COMMUNALE 4"/>
    <s v="CR?ANCEY"/>
    <n v="21"/>
    <s v="FR"/>
    <n v="21320"/>
    <n v="82.8"/>
    <n v="109.45"/>
    <n v="0"/>
    <n v="-63.01"/>
    <n v="129.22999999999999"/>
    <n v="7"/>
    <n v="82.94"/>
    <n v="82.94"/>
    <s v="M,ARIE"/>
    <s v="PHARMACIE DE L'ARPENAZ"/>
    <s v="PHARMACIE DE L'ARPENAZ"/>
    <s v="1751 AVENUE DE GENEVE"/>
    <s v="SALLANCHES"/>
    <n v="74"/>
    <x v="0"/>
    <n v="747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3:00"/>
    <n v="71.8"/>
    <n v="94.91"/>
    <n v="0"/>
    <n v="-54.64"/>
    <n v="112.07"/>
    <s v="EUR"/>
    <n v="1.153163127"/>
    <s v="kg"/>
  </r>
  <r>
    <n v="6.7899999999999991"/>
    <m/>
    <m/>
    <s v="entreprise"/>
    <s v="ST"/>
    <n v="200720433"/>
    <n v="202606"/>
    <s v="Express"/>
    <s v="UO"/>
    <s v="FedEx Priority"/>
    <s v="Bill_Sender_Prepaid"/>
    <n v="46148"/>
    <n v="46240"/>
    <x v="1061"/>
    <m/>
    <s v="HYDRATIS B2B"/>
    <s v="HYDRATIS B2B"/>
    <s v="VOIE COMMUNALE 4"/>
    <s v="CR?ANCEY"/>
    <n v="21"/>
    <s v="FR"/>
    <n v="21320"/>
    <n v="32.979999999999997"/>
    <n v="3.9"/>
    <n v="0"/>
    <n v="-25.09"/>
    <n v="11.79"/>
    <n v="2"/>
    <n v="14.52"/>
    <n v="14.52"/>
    <s v="S,Ara"/>
    <s v="PARAPHARMACIE CARREFOUR PARIS"/>
    <s v="PARAPHARMACIE CARREFOUR PARIS"/>
    <s v="1 AVENUE DU GENERAL SARRAIL"/>
    <s v="PARIS"/>
    <n v="75"/>
    <x v="0"/>
    <n v="75016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4:00"/>
    <n v="28.4"/>
    <n v="3.36"/>
    <n v="0"/>
    <n v="-21.61"/>
    <n v="10.15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n v="46148"/>
    <n v="46179"/>
    <x v="1062"/>
    <m/>
    <s v="HYDRATIS B2B"/>
    <s v="HYDRATIS B2B"/>
    <s v="VOIE COMMUNALE 4"/>
    <s v="CR?ANCEY"/>
    <n v="21"/>
    <s v="FR"/>
    <n v="21320"/>
    <n v="50.86"/>
    <n v="6.03"/>
    <n v="0"/>
    <n v="-38.700000000000003"/>
    <n v="18.18"/>
    <n v="3"/>
    <n v="39.6"/>
    <n v="39.6"/>
    <s v="M,Seles"/>
    <s v="PHARMACIE DES FLEURS"/>
    <s v="PHARMACIE DES FLEURS"/>
    <s v="58 RUE DE LA JONQUIERE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1:00"/>
    <n v="43.8"/>
    <n v="5.19"/>
    <n v="0"/>
    <n v="-33.33"/>
    <n v="15.66"/>
    <s v="EUR"/>
    <n v="1.161210911"/>
    <s v="kg"/>
  </r>
  <r>
    <n v="30.47"/>
    <m/>
    <m/>
    <s v="entreprise"/>
    <s v="ST"/>
    <n v="200720433"/>
    <n v="202606"/>
    <s v="Express"/>
    <s v="UO"/>
    <s v="FedEx Priority"/>
    <s v="Bill_Sender_Prepaid"/>
    <n v="46118"/>
    <n v="46271"/>
    <x v="1063"/>
    <m/>
    <s v="HYDRATIS B2B"/>
    <s v="HYDRATIS B2B"/>
    <s v="VOIE COMMUNALE 4"/>
    <s v="CR?ANCEY"/>
    <n v="21"/>
    <s v="FR"/>
    <n v="21320"/>
    <n v="148.38"/>
    <n v="236.04"/>
    <n v="0"/>
    <n v="-112.92"/>
    <n v="271.5"/>
    <n v="2"/>
    <n v="163.24"/>
    <n v="163.24"/>
    <s v="R,SSI"/>
    <s v="PHARMACIE ROSSI"/>
    <s v="PHARMACIE ROSSI"/>
    <s v="245 AV ST ALEXANDRE SAULI"/>
    <s v="AL?RIA"/>
    <n v="20"/>
    <x v="0"/>
    <n v="20270"/>
    <s v=" "/>
    <s v=" "/>
    <s v=" "/>
    <m/>
    <m/>
    <m/>
    <s v="Y"/>
    <n v="30"/>
    <n v="88"/>
    <n v="106"/>
    <m/>
    <m/>
    <m/>
    <m/>
    <m/>
    <n v="0"/>
    <n v="0"/>
    <s v="EUR"/>
    <s v="06/15/2026"/>
    <x v="1"/>
    <m/>
    <s v="Domestic"/>
    <s v="Your Packaging"/>
    <d v="1899-12-30T11:05:00"/>
    <n v="127.5"/>
    <n v="202.82"/>
    <n v="0"/>
    <n v="-97.03"/>
    <n v="233.29"/>
    <s v="EUR"/>
    <n v="1.163778556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064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08"/>
    <n v="36.08"/>
    <s v="X,Laudebat"/>
    <s v="PHARMACIE DE LA MEDITERRANEE"/>
    <s v="PHARMACIE DE LA MEDITERRANEE"/>
    <s v="49 BIS BD DE LA MEDITERRANNEE"/>
    <s v="FROUZINS"/>
    <n v="31"/>
    <x v="0"/>
    <n v="3127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2:46:00"/>
    <n v="42.4"/>
    <n v="5.03"/>
    <n v="0"/>
    <n v="-32.270000000000003"/>
    <n v="15.16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5-06T00:00:00"/>
    <n v="46240"/>
    <x v="1065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7.4"/>
    <n v="37.4"/>
    <s v="P,ROS"/>
    <s v="LA PHARMACIE DU TRAIN BLEU"/>
    <s v="LA PHARMACIE DU TRAIN BLEU"/>
    <s v="21 T BOULEVARD DIDEROT"/>
    <s v="PARIS"/>
    <n v="75"/>
    <x v="0"/>
    <n v="75012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27:00"/>
    <n v="42.4"/>
    <n v="5.03"/>
    <n v="0"/>
    <n v="-32.270000000000003"/>
    <n v="15.16"/>
    <s v="EUR"/>
    <n v="1.161210911"/>
    <s v="kg"/>
  </r>
  <r>
    <n v="7.4600000000000009"/>
    <m/>
    <m/>
    <s v="entreprise"/>
    <s v="ST"/>
    <n v="200720433"/>
    <n v="202606"/>
    <s v="Express"/>
    <s v="UO"/>
    <s v="FedEx Priority"/>
    <s v="Bill_Sender_Prepaid"/>
    <d v="2026-02-06T00:00:00"/>
    <d v="2026-05-06T00:00:00"/>
    <x v="1066"/>
    <m/>
    <s v="HYDRATIS B2B"/>
    <s v="HYDRATIS B2B"/>
    <s v="VOIE COMMUNALE 4"/>
    <s v="CR?ANCEY"/>
    <n v="21"/>
    <s v="FR"/>
    <n v="21320"/>
    <n v="36.39"/>
    <n v="4.32"/>
    <n v="0"/>
    <n v="-27.69"/>
    <n v="13.02"/>
    <n v="1"/>
    <n v="19.8"/>
    <n v="19.8"/>
    <s v="C,ORA"/>
    <s v="PARAPHARMACIE CARREFOUR SOISSONS"/>
    <s v="PARAPHARMACIE CARREFOUR SOISSO"/>
    <s v="3 AV, RAYMONDE FIOLET"/>
    <s v="SOISSONS"/>
    <n v="2"/>
    <x v="0"/>
    <n v="22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1:31:00"/>
    <n v="31.2"/>
    <n v="3.7"/>
    <n v="0"/>
    <n v="-23.74"/>
    <n v="11.16"/>
    <s v="EUR"/>
    <n v="1.166343978"/>
    <s v="kg"/>
  </r>
  <r>
    <n v="10.129999999999995"/>
    <m/>
    <m/>
    <s v="entreprise"/>
    <s v="ST"/>
    <n v="200720433"/>
    <n v="202606"/>
    <s v="Express"/>
    <s v="UO"/>
    <s v="FedEx Priority"/>
    <s v="Bill_Sender_Prepaid"/>
    <n v="46148"/>
    <n v="46240"/>
    <x v="1067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5.64"/>
    <n v="35.64"/>
    <s v="J,FJF"/>
    <s v="PHARMACIE 217"/>
    <s v="PHARMACIE 217"/>
    <s v="217 RUE LA FAYETTE"/>
    <s v="PARIS 10"/>
    <n v="75"/>
    <x v="0"/>
    <n v="7501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56:00"/>
    <n v="42.4"/>
    <n v="5.03"/>
    <n v="0"/>
    <n v="-32.270000000000003"/>
    <n v="15.16"/>
    <s v="EUR"/>
    <n v="1.161210911"/>
    <s v="kg"/>
  </r>
  <r>
    <n v="5.4499999999999993"/>
    <m/>
    <m/>
    <s v="entreprise"/>
    <s v="ST"/>
    <n v="200720433"/>
    <n v="202606"/>
    <s v="Express"/>
    <s v="UO"/>
    <s v="FedEx Priority"/>
    <s v="Bill_Sender_Prepaid"/>
    <n v="46148"/>
    <n v="46240"/>
    <x v="1068"/>
    <m/>
    <s v="HYDRATIS B2B"/>
    <s v="HYDRATIS B2B"/>
    <s v="VOIE COMMUNALE 4"/>
    <s v="CR?ANCEY"/>
    <n v="21"/>
    <s v="FR"/>
    <n v="21320"/>
    <n v="26.48"/>
    <n v="3.14"/>
    <n v="0"/>
    <n v="-20.149999999999999"/>
    <n v="9.4600000000000009"/>
    <n v="1"/>
    <n v="5.5"/>
    <n v="5.5"/>
    <s v="M,Marion"/>
    <s v="PHARMACIE DE L EUROPE"/>
    <s v="PHARMACIE DE L EUROPE"/>
    <s v="53 ALLEE DE LA ROBERTSAU"/>
    <s v="STRASBOURG"/>
    <n v="67"/>
    <x v="0"/>
    <n v="67000"/>
    <s v=" "/>
    <s v=" "/>
    <s v=" "/>
    <m/>
    <m/>
    <m/>
    <s v="Y"/>
    <n v="20"/>
    <n v="30"/>
    <n v="21"/>
    <m/>
    <m/>
    <m/>
    <m/>
    <m/>
    <n v="0"/>
    <n v="0"/>
    <s v="EUR"/>
    <s v="06/15/2026"/>
    <x v="1"/>
    <m/>
    <s v="Domestic"/>
    <s v="Your Packaging"/>
    <d v="1899-12-30T10:33:00"/>
    <n v="22.8"/>
    <n v="2.7"/>
    <n v="0"/>
    <n v="-17.350000000000001"/>
    <n v="8.15"/>
    <s v="EUR"/>
    <n v="1.161210911"/>
    <s v="kg"/>
  </r>
  <r>
    <n v="14.150000000000006"/>
    <m/>
    <m/>
    <s v="entreprise"/>
    <s v="ST"/>
    <n v="200720433"/>
    <n v="202606"/>
    <s v="Express"/>
    <s v="UO"/>
    <s v="FedEx Priority"/>
    <s v="Bill_Sender_Prepaid"/>
    <n v="46148"/>
    <n v="46240"/>
    <x v="1069"/>
    <m/>
    <s v="HYDRATIS B2B"/>
    <s v="HYDRATIS B2B"/>
    <s v="VOIE COMMUNALE 4"/>
    <s v="CR?ANCEY"/>
    <n v="21"/>
    <s v="FR"/>
    <n v="21320"/>
    <n v="68.739999999999995"/>
    <n v="8.15"/>
    <n v="0"/>
    <n v="-52.31"/>
    <n v="24.58"/>
    <n v="5"/>
    <n v="63.14"/>
    <n v="63.14"/>
    <s v="P,HARMACIE PYRE"/>
    <s v="PHARMACIE PYRENEES JOURDAIN"/>
    <s v="PHARMACIE PYRENEES JOURDAIN"/>
    <s v="336 RUE DES PYRENEES"/>
    <s v="PARIS 20"/>
    <n v="75"/>
    <x v="0"/>
    <n v="750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7:00"/>
    <n v="59.2"/>
    <n v="7.02"/>
    <n v="0"/>
    <n v="-45.05"/>
    <n v="21.17"/>
    <s v="EUR"/>
    <n v="1.161210911"/>
    <s v="kg"/>
  </r>
  <r>
    <n v="17.490000000000002"/>
    <m/>
    <m/>
    <s v="entreprise"/>
    <s v="ST"/>
    <n v="200720433"/>
    <n v="202606"/>
    <s v="Express"/>
    <s v="UO"/>
    <s v="FedEx Priority"/>
    <s v="Bill_Sender_Prepaid"/>
    <n v="46301"/>
    <n v="46332"/>
    <x v="1070"/>
    <m/>
    <s v="HYDRATIS B2B"/>
    <s v="HYDRATIS B2B"/>
    <s v="VOIE COMMUNALE 4"/>
    <s v="CR?ANCEY"/>
    <n v="21"/>
    <s v="FR"/>
    <n v="21320"/>
    <n v="84.41"/>
    <n v="109.63"/>
    <n v="0"/>
    <n v="-64.239999999999995"/>
    <n v="129.80000000000001"/>
    <n v="7"/>
    <n v="85.8"/>
    <n v="85.8"/>
    <s v="P,Bpie"/>
    <s v="PHARMACIE DE SENTHEIM"/>
    <s v="PHARMACIE DE SENTHEIM"/>
    <s v="22 GRANDE RUE"/>
    <s v="SENTHEIM"/>
    <n v="68"/>
    <x v="0"/>
    <n v="687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4:00"/>
    <n v="73.2"/>
    <n v="95.07"/>
    <n v="0"/>
    <n v="-55.71"/>
    <n v="112.56"/>
    <s v="EUR"/>
    <n v="1.153163127"/>
    <s v="kg"/>
  </r>
  <r>
    <n v="15.149999999999999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071"/>
    <m/>
    <s v="HYDRATIS B2B"/>
    <s v="HYDRATIS B2B"/>
    <s v="VOIE COMMUNALE 4"/>
    <s v="CR?ANCEY"/>
    <n v="21"/>
    <s v="FR"/>
    <n v="21320"/>
    <n v="73.11"/>
    <n v="108.29"/>
    <n v="0"/>
    <n v="-55.64"/>
    <n v="125.76"/>
    <n v="6"/>
    <n v="70.400000000000006"/>
    <n v="70.400000000000006"/>
    <s v="B,ENEDICTE"/>
    <s v="PHARMACIE DU BOURG"/>
    <s v="PHARMACIE DU BOURG"/>
    <s v="74 GRANDE RUE"/>
    <s v="FRANCHEVILLE"/>
    <n v="69"/>
    <x v="0"/>
    <n v="6934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09:08:00"/>
    <n v="63.4"/>
    <n v="93.91"/>
    <n v="0"/>
    <n v="-48.25"/>
    <n v="109.06"/>
    <s v="EUR"/>
    <n v="1.153163127"/>
    <s v="kg"/>
  </r>
  <r>
    <n v="12.810000000000002"/>
    <m/>
    <m/>
    <s v="entreprise"/>
    <s v="ST"/>
    <n v="200720433"/>
    <n v="202606"/>
    <s v="Express"/>
    <s v="UO"/>
    <s v="FedEx Priority"/>
    <s v="Bill_Sender_Prepaid"/>
    <n v="46362"/>
    <s v="06/15/2026"/>
    <x v="1072"/>
    <m/>
    <s v="HYDRATIS B2B"/>
    <s v="HYDRATIS B2B"/>
    <s v="VOIE COMMUNALE 4"/>
    <s v="CR?ANCEY"/>
    <n v="21"/>
    <s v="FR"/>
    <n v="21320"/>
    <n v="61.9"/>
    <n v="7.33"/>
    <n v="0"/>
    <n v="-47.1"/>
    <n v="22.13"/>
    <n v="4"/>
    <n v="55"/>
    <n v="55"/>
    <s v="D,Luc"/>
    <s v="SPORT 2000 SELESTAT"/>
    <s v="SPORT 2000 SELESTAT"/>
    <s v="12 RUE DE L'INDUSTRIE"/>
    <s v="S?LESTAT"/>
    <n v="67"/>
    <x v="0"/>
    <n v="676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d v="1899-12-30T09:39:00"/>
    <n v="53.6"/>
    <n v="6.35"/>
    <n v="0"/>
    <n v="-40.79"/>
    <n v="19.16"/>
    <s v="EUR"/>
    <n v="1.154814421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1073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N,ICAULT"/>
    <s v="PHARMACIE DE PONTLEVOY"/>
    <s v="PHARMACIE DE PONTLEVOY"/>
    <s v="2 RUE DE LA PLAINE"/>
    <s v="PONTLEVOY"/>
    <n v="41"/>
    <x v="0"/>
    <n v="41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43:00"/>
    <n v="39.6"/>
    <n v="4.6900000000000004"/>
    <n v="0"/>
    <n v="-30.14"/>
    <n v="14.15"/>
    <s v="EUR"/>
    <n v="1.152618171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271"/>
    <n v="46301"/>
    <x v="1074"/>
    <m/>
    <s v="HYDRATIS B2B"/>
    <s v="HYDRATIS B2B"/>
    <s v="VOIE COMMUNALE 4"/>
    <s v="CR?ANCEY"/>
    <n v="21"/>
    <s v="FR"/>
    <n v="21320"/>
    <n v="47.28"/>
    <n v="5.6"/>
    <n v="0"/>
    <n v="-35.979999999999997"/>
    <n v="16.91"/>
    <n v="3"/>
    <n v="34.979999999999997"/>
    <n v="34.979999999999997"/>
    <s v="S,ANGAN"/>
    <s v="PHARMACIE SANGAN"/>
    <s v="PHARMACIE SANGAN"/>
    <s v="17 PLACE DU GUESCLIN"/>
    <s v="BROONS"/>
    <n v="22"/>
    <x v="0"/>
    <n v="222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17:00"/>
    <n v="41"/>
    <n v="4.8600000000000003"/>
    <n v="0"/>
    <n v="-31.2"/>
    <n v="14.66"/>
    <s v="EUR"/>
    <n v="1.153163127"/>
    <s v="kg"/>
  </r>
  <r>
    <n v="10.800000000000004"/>
    <m/>
    <m/>
    <s v="entreprise"/>
    <s v="ST"/>
    <n v="200720433"/>
    <n v="202606"/>
    <s v="Express"/>
    <s v="UO"/>
    <s v="FedEx Priority"/>
    <s v="Bill_Sender_Prepaid"/>
    <n v="46271"/>
    <n v="46301"/>
    <x v="1075"/>
    <m/>
    <s v="HYDRATIS B2B"/>
    <s v="HYDRATIS B2B"/>
    <s v="VOIE COMMUNALE 4"/>
    <s v="CR?ANCEY"/>
    <n v="21"/>
    <s v="FR"/>
    <n v="21320"/>
    <n v="52.1"/>
    <n v="6.17"/>
    <n v="0"/>
    <n v="-39.65"/>
    <n v="18.61"/>
    <n v="3"/>
    <n v="40.92"/>
    <n v="40.92"/>
    <s v="H,Halles"/>
    <s v="PHARMACIE DES HALLES PHARMA 37"/>
    <s v="PHARMACIE DES HALLES PHARMA 37"/>
    <s v="99 RUE DU DOCTEUR PATRY"/>
    <s v="SAINTE-MAURE-DE-TOURAINE"/>
    <n v="37"/>
    <x v="0"/>
    <n v="37800"/>
    <s v=" "/>
    <s v=" "/>
    <s v=" "/>
    <m/>
    <m/>
    <m/>
    <s v="N"/>
    <n v="26"/>
    <n v="32"/>
    <n v="40"/>
    <m/>
    <m/>
    <m/>
    <m/>
    <m/>
    <n v="0"/>
    <n v="0"/>
    <s v="EUR"/>
    <s v="06/15/2026"/>
    <x v="1"/>
    <m/>
    <s v="Domestic"/>
    <s v="Your Packaging"/>
    <d v="1899-12-30T10:02:00"/>
    <n v="45.2"/>
    <n v="5.35"/>
    <n v="0"/>
    <n v="-34.4"/>
    <n v="16.149999999999999"/>
    <s v="EUR"/>
    <n v="1.1526181719999999"/>
    <s v="kg"/>
  </r>
  <r>
    <n v="18.829999999999998"/>
    <m/>
    <m/>
    <s v="entreprise"/>
    <s v="ST"/>
    <n v="200720433"/>
    <n v="202606"/>
    <s v="Express"/>
    <s v="UO"/>
    <s v="FedEx Priority"/>
    <s v="Bill_Sender_Prepaid"/>
    <n v="46271"/>
    <n v="46301"/>
    <x v="1076"/>
    <m/>
    <s v="HYDRATIS B2B"/>
    <s v="HYDRATIS B2B"/>
    <s v="VOIE COMMUNALE 4"/>
    <s v="CR?ANCEY"/>
    <n v="21"/>
    <s v="FR"/>
    <n v="21320"/>
    <n v="90.83"/>
    <n v="128.87"/>
    <n v="0"/>
    <n v="-69.12"/>
    <n v="150.58000000000001"/>
    <n v="8"/>
    <n v="94.6"/>
    <n v="94.6"/>
    <s v="D,INE"/>
    <s v="PHARMACIE DU CASTELLA"/>
    <s v="PHARMACIE DU CASTELLA"/>
    <s v="14 AVENUE DE LA REPUBLIQUE"/>
    <s v="TARASCON SUR ARIEGE FRANCE"/>
    <n v="9"/>
    <x v="0"/>
    <n v="9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2:00"/>
    <n v="78.8"/>
    <n v="111.81"/>
    <n v="0"/>
    <n v="-59.97"/>
    <n v="130.63999999999999"/>
    <s v="EUR"/>
    <n v="1.15261817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1077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M,ARION"/>
    <s v="PHARMACIE LES MARMOTTES"/>
    <s v="PHARMACIE LES MARMOTTES"/>
    <s v="98 QUAI DE L'HOTEL DE VILLE"/>
    <s v="SALLANCHES"/>
    <n v="74"/>
    <x v="0"/>
    <n v="747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1:00"/>
    <n v="39.6"/>
    <n v="4.6900000000000004"/>
    <n v="0"/>
    <n v="-30.14"/>
    <n v="14.15"/>
    <s v="EUR"/>
    <n v="1.1527377519999999"/>
    <s v="kg"/>
  </r>
  <r>
    <n v="34.939999999999984"/>
    <m/>
    <m/>
    <s v="entreprise"/>
    <s v="ST"/>
    <n v="200720433"/>
    <n v="202606"/>
    <s v="Express"/>
    <s v="UO"/>
    <s v="FedEx Priority"/>
    <s v="Bill_Sender_Prepaid"/>
    <n v="46240"/>
    <n v="46271"/>
    <x v="1078"/>
    <m/>
    <s v="HYDRATIS B2B"/>
    <s v="HYDRATIS B2B"/>
    <s v="VOIE COMMUNALE 4"/>
    <s v="CR?ANCEY"/>
    <n v="21"/>
    <s v="FR"/>
    <n v="21320"/>
    <n v="168.53"/>
    <n v="119.56"/>
    <n v="0"/>
    <n v="-128.25"/>
    <n v="159.84"/>
    <n v="11"/>
    <n v="187.22"/>
    <n v="187.22"/>
    <s v="P,HU"/>
    <s v="PHARMACIE DES ROCHETTES"/>
    <s v="PHARMACIE DES ROCHETTES"/>
    <s v="53 RUE BRILLAT SAVARIN"/>
    <s v="OYONNAX"/>
    <n v="1"/>
    <x v="0"/>
    <n v="11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40:00"/>
    <n v="146.19999999999999"/>
    <n v="103.72"/>
    <n v="0"/>
    <n v="-111.26"/>
    <n v="138.66"/>
    <s v="EUR"/>
    <n v="1.1527377519999999"/>
    <s v="kg"/>
  </r>
  <r>
    <n v="9.1300000000000026"/>
    <m/>
    <m/>
    <s v="entreprise"/>
    <s v="ST"/>
    <n v="200720433"/>
    <n v="202606"/>
    <s v="Express"/>
    <s v="UO"/>
    <s v="FedEx Priority"/>
    <s v="Bill_Sender_Prepaid"/>
    <n v="46362"/>
    <s v="06/13/2026"/>
    <x v="1079"/>
    <m/>
    <s v="HYDRATIS B2B"/>
    <s v="HYDRATIS B2B"/>
    <s v="VOIE COMMUNALE 4"/>
    <s v="CR?ANCEY"/>
    <n v="21"/>
    <s v="FR"/>
    <n v="21320"/>
    <n v="44.11"/>
    <n v="5.23"/>
    <n v="0"/>
    <n v="-33.57"/>
    <n v="15.77"/>
    <n v="2"/>
    <n v="30.8"/>
    <n v="30.8"/>
    <s v="D,Ominique"/>
    <s v="PHARMACIE DOMINIQUE"/>
    <s v="PHARMACIE DOMINIQUE"/>
    <s v="47 RUE EUGENE GOUIN"/>
    <s v="FONDETTES"/>
    <n v="37"/>
    <x v="0"/>
    <n v="37230"/>
    <s v=" "/>
    <s v=" "/>
    <s v=" "/>
    <m/>
    <m/>
    <m/>
    <s v="Y"/>
    <n v="30"/>
    <n v="31"/>
    <n v="40"/>
    <m/>
    <m/>
    <m/>
    <m/>
    <m/>
    <n v="0"/>
    <n v="0"/>
    <s v="EUR"/>
    <s v="06/22/2026"/>
    <x v="2"/>
    <m/>
    <s v="Domestic"/>
    <s v="Your Packaging"/>
    <d v="1899-12-30T10:35:00"/>
    <n v="38.200000000000003"/>
    <n v="4.53"/>
    <n v="0"/>
    <n v="-29.07"/>
    <n v="13.66"/>
    <s v="EUR"/>
    <n v="1.154814421"/>
    <s v="kg"/>
  </r>
  <r>
    <n v="5.7799999999999976"/>
    <m/>
    <m/>
    <s v="entreprise"/>
    <s v="ST"/>
    <n v="200720433"/>
    <n v="202606"/>
    <s v="Express"/>
    <s v="UO"/>
    <s v="FedEx Priority"/>
    <s v="Bill_Sender_Prepaid"/>
    <n v="46301"/>
    <n v="46332"/>
    <x v="1080"/>
    <m/>
    <s v="HYDRATIS B2B"/>
    <s v="HYDRATIS B2B"/>
    <s v="VOIE COMMUNALE 4"/>
    <s v="CR?ANCEY"/>
    <n v="21"/>
    <s v="FR"/>
    <n v="21320"/>
    <n v="27.91"/>
    <n v="3.3"/>
    <n v="0"/>
    <n v="-21.24"/>
    <n v="9.9600000000000009"/>
    <n v="1"/>
    <n v="8.8000000000000007"/>
    <n v="8.8000000000000007"/>
    <s v="R,ENSON"/>
    <s v="PHARMACIE DE LA RIVIERE DE CORPS"/>
    <s v="PHARMACIE DE LA RIVIERE DE COR"/>
    <s v="37B RUE JEAN JAURES"/>
    <s v="LA RIVI?RE-DE-CORPS"/>
    <n v="10"/>
    <x v="0"/>
    <n v="104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5:00"/>
    <n v="24.2"/>
    <n v="2.86"/>
    <n v="0"/>
    <n v="-18.420000000000002"/>
    <n v="8.64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1081"/>
    <m/>
    <s v="HYDRATIS B2B"/>
    <s v="HYDRATIS B2B"/>
    <s v="VOIE COMMUNALE 4"/>
    <s v="CR?ANCEY"/>
    <n v="21"/>
    <s v="FR"/>
    <n v="21320"/>
    <n v="48.88"/>
    <n v="14.41"/>
    <n v="0"/>
    <n v="-37.200000000000003"/>
    <n v="26.09"/>
    <n v="3"/>
    <n v="37.4"/>
    <n v="37.4"/>
    <s v="B,OUSQUET"/>
    <s v="PHARMACIE DU VAL D'AUTHRE"/>
    <s v="PHARMACIE DU VAL D'AUTHRE"/>
    <s v="3 AVENUE DE LA PRADE"/>
    <s v="JUSSAC"/>
    <n v="15"/>
    <x v="0"/>
    <n v="152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15:00"/>
    <n v="42.4"/>
    <n v="12.5"/>
    <n v="0"/>
    <n v="-32.270000000000003"/>
    <n v="22.63"/>
    <s v="EUR"/>
    <n v="1.1527377519999999"/>
    <s v="kg"/>
  </r>
  <r>
    <n v="14.150000000000006"/>
    <m/>
    <m/>
    <s v="entreprise"/>
    <s v="ST"/>
    <n v="200720433"/>
    <n v="202606"/>
    <s v="Express"/>
    <s v="UO"/>
    <s v="FedEx Priority"/>
    <s v="Bill_Sender_Prepaid"/>
    <n v="46332"/>
    <d v="2026-12-06T00:00:00"/>
    <x v="1082"/>
    <m/>
    <s v="HYDRATIS B2B"/>
    <s v="HYDRATIS B2B"/>
    <s v="VOIE COMMUNALE 4"/>
    <s v="CR?ANCEY"/>
    <n v="21"/>
    <s v="FR"/>
    <n v="21320"/>
    <n v="68.37"/>
    <n v="8.11"/>
    <n v="0"/>
    <n v="-52.03"/>
    <n v="24.45"/>
    <n v="5"/>
    <n v="63.8"/>
    <n v="63.8"/>
    <s v="P,ANIJEL"/>
    <s v="PHARMACIE ANNE PANIJEL"/>
    <s v="PHARMACIE ANNE PANIJEL"/>
    <s v="72 AVENUE DE PARIS"/>
    <s v="RODEZ"/>
    <n v="12"/>
    <x v="0"/>
    <n v="12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0:35:00"/>
    <n v="59.2"/>
    <n v="7.02"/>
    <n v="0"/>
    <n v="-45.05"/>
    <n v="21.17"/>
    <s v="EUR"/>
    <n v="1.1549344580000001"/>
    <s v="kg"/>
  </r>
  <r>
    <n v="16.830000000000005"/>
    <m/>
    <m/>
    <s v="entreprise"/>
    <s v="ST"/>
    <n v="200720433"/>
    <n v="202606"/>
    <s v="Express"/>
    <s v="UO"/>
    <s v="FedEx Priority"/>
    <s v="Bill_Sender_Prepaid"/>
    <n v="46271"/>
    <n v="46332"/>
    <x v="1083"/>
    <m/>
    <s v="HYDRATIS B2B"/>
    <s v="HYDRATIS B2B"/>
    <s v="VOIE COMMUNALE 4"/>
    <s v="CR?ANCEY"/>
    <n v="21"/>
    <s v="FR"/>
    <n v="21320"/>
    <n v="81.14"/>
    <n v="109.21"/>
    <n v="0"/>
    <n v="-61.75"/>
    <n v="128.61000000000001"/>
    <n v="7"/>
    <n v="79.42"/>
    <n v="79.42"/>
    <s v="P,AILHERET"/>
    <s v="PHARMACIE SARAH BERNHARDT"/>
    <s v="PHARMACIE SARAH BERNHARDT"/>
    <s v="8 RUE DU CHASSEUR 8"/>
    <s v="RENNES"/>
    <n v="35"/>
    <x v="0"/>
    <n v="350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09:21:00"/>
    <n v="70.400000000000006"/>
    <n v="94.75"/>
    <n v="0"/>
    <n v="-53.57"/>
    <n v="111.58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1084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5.86"/>
    <n v="35.86"/>
    <s v="J,AILLET"/>
    <s v="PHARMACIE DU PRIEURE"/>
    <s v="PHARMACIE DU PRIEURE"/>
    <s v="249 COURS DU GENERAL DE GAULLE"/>
    <s v="GRADIGNAN"/>
    <n v="33"/>
    <x v="0"/>
    <n v="33170"/>
    <s v=" "/>
    <s v=" "/>
    <s v=" "/>
    <m/>
    <m/>
    <m/>
    <s v="N"/>
    <n v="30"/>
    <n v="30"/>
    <n v="40"/>
    <m/>
    <m/>
    <m/>
    <m/>
    <m/>
    <n v="0"/>
    <n v="0"/>
    <s v="EUR"/>
    <s v="06/15/2026"/>
    <x v="1"/>
    <m/>
    <s v="Domestic"/>
    <s v="Your Packaging"/>
    <d v="1899-12-30T11:43:00"/>
    <n v="42.4"/>
    <n v="5.03"/>
    <n v="0"/>
    <n v="-32.270000000000003"/>
    <n v="15.16"/>
    <s v="EUR"/>
    <n v="1.153163127"/>
    <s v="kg"/>
  </r>
  <r>
    <n v="17.159999999999997"/>
    <m/>
    <m/>
    <s v=""/>
    <s v="ST"/>
    <n v="200720433"/>
    <n v="202606"/>
    <s v="Express"/>
    <s v="UO"/>
    <s v="FedEx Priority"/>
    <s v="Bill_Sender_Prepaid"/>
    <n v="46118"/>
    <n v="46148"/>
    <x v="1085"/>
    <m/>
    <s v="HYDRATIS B2B"/>
    <s v="HYDRATIS B2B"/>
    <s v="VOIE COMMUNALE 4"/>
    <s v="CR?ANCEY"/>
    <n v="21"/>
    <s v="FR"/>
    <n v="21320"/>
    <n v="83.56"/>
    <n v="110.45"/>
    <n v="0"/>
    <n v="-63.59"/>
    <n v="130.41999999999999"/>
    <n v="8"/>
    <n v="81.84"/>
    <n v="81.84"/>
    <s v="T,AFZA"/>
    <s v="PHARMACIE OCEANIS"/>
    <s v="PHARMACIE OCEANIS"/>
    <s v="43 RUE AMBROISE PARE"/>
    <s v="ST GILLES CROIX DE VIE"/>
    <n v="85"/>
    <x v="0"/>
    <n v="85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8:00"/>
    <n v="71.8"/>
    <n v="94.91"/>
    <n v="0"/>
    <n v="-54.64"/>
    <n v="112.07"/>
    <s v="EUR"/>
    <n v="1.163778556"/>
    <s v="kg"/>
  </r>
  <r>
    <n v="5.1099999999999994"/>
    <m/>
    <m/>
    <s v="entreprise"/>
    <s v="ST"/>
    <n v="200720433"/>
    <n v="202606"/>
    <s v="Express"/>
    <s v="UO"/>
    <s v="FedEx Priority"/>
    <s v="Bill_Sender_Prepaid"/>
    <n v="46332"/>
    <n v="46362"/>
    <x v="1086"/>
    <m/>
    <s v="HYDRATIS B2B"/>
    <s v="HYDRATIS B2B"/>
    <s v="VOIE COMMUNALE 4"/>
    <s v="CR?ANCEY"/>
    <n v="21"/>
    <s v="FR"/>
    <n v="21320"/>
    <n v="24.72"/>
    <n v="11.56"/>
    <n v="0"/>
    <n v="-18.809999999999999"/>
    <n v="17.46"/>
    <n v="2"/>
    <n v="4.18"/>
    <n v="4.18"/>
    <s v="Y,ANNIEL"/>
    <s v="PHARMACIE DE L'AIGUILLE DU MIDI"/>
    <s v="PHARMACIE DE L'AIGUILLE DU MID"/>
    <s v="262 AVENUE DE L AIGUILLE DU MIDI"/>
    <s v="CHAMONIX-MONT-BLANC"/>
    <n v="74"/>
    <x v="0"/>
    <n v="74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1:52:00"/>
    <n v="21.4"/>
    <n v="10.01"/>
    <n v="0"/>
    <n v="-16.29"/>
    <n v="15.12"/>
    <s v="EUR"/>
    <n v="1.1549344580000001"/>
    <s v="kg"/>
  </r>
  <r>
    <n v="35.350000000000009"/>
    <m/>
    <m/>
    <s v=""/>
    <s v="ST"/>
    <n v="200720433"/>
    <n v="202606"/>
    <s v="Express"/>
    <s v="UO"/>
    <s v="FedEx Priority"/>
    <s v="Bill_Sender_Prepaid"/>
    <n v="46118"/>
    <n v="46148"/>
    <x v="1087"/>
    <m/>
    <s v="HYDRATIS B2B"/>
    <s v="HYDRATIS B2B"/>
    <s v="VOIE COMMUNALE 4"/>
    <s v="CR?ANCEY"/>
    <n v="21"/>
    <s v="FR"/>
    <n v="21320"/>
    <n v="172.12"/>
    <n v="116.13"/>
    <n v="0"/>
    <n v="-130.97999999999999"/>
    <n v="157.27000000000001"/>
    <n v="4"/>
    <n v="190.3"/>
    <n v="190.3"/>
    <s v="P,HIE AUPHIO"/>
    <s v="PHARMACIE DE L AUPIHO"/>
    <s v="PHARMACIE DE L AUPIHO"/>
    <s v="48 AVENUE DE LA VALLEE DES BAUX"/>
    <s v="MAUSSANE LES ALPILLES"/>
    <n v="13"/>
    <x v="0"/>
    <n v="13520"/>
    <s v=" "/>
    <s v=" "/>
    <s v=" "/>
    <m/>
    <m/>
    <m/>
    <s v="N"/>
    <n v="30"/>
    <n v="81"/>
    <n v="113"/>
    <m/>
    <m/>
    <m/>
    <m/>
    <m/>
    <n v="0"/>
    <n v="0"/>
    <s v="EUR"/>
    <s v="06/15/2026"/>
    <x v="1"/>
    <m/>
    <s v="Domestic"/>
    <s v="Your Packaging"/>
    <d v="1899-12-30T12:33:00"/>
    <n v="147.9"/>
    <n v="99.79"/>
    <n v="0"/>
    <n v="-112.55"/>
    <n v="135.13999999999999"/>
    <s v="EUR"/>
    <n v="1.163778556"/>
    <s v="kg"/>
  </r>
  <r>
    <n v="9.4600000000000009"/>
    <m/>
    <m/>
    <s v="entreprise"/>
    <s v="ST"/>
    <n v="200720433"/>
    <n v="202606"/>
    <s v="Express"/>
    <s v="UO"/>
    <s v="FedEx Priority"/>
    <s v="Bill_Sender_Prepaid"/>
    <n v="46148"/>
    <n v="46179"/>
    <x v="1088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M,ICHELINI"/>
    <s v="PHARMACIE BERNAMONT"/>
    <s v="PHARMACIE BERNAMONT"/>
    <s v="87 RUE FRANCOIS MITTERRAND"/>
    <s v="NEVERS"/>
    <n v="58"/>
    <x v="0"/>
    <n v="58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37:00"/>
    <n v="39.6"/>
    <n v="4.6900000000000004"/>
    <n v="0"/>
    <n v="-30.14"/>
    <n v="14.15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148"/>
    <n v="46179"/>
    <x v="1089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L,OIN"/>
    <s v="PHARMACIE DE LA MAIRIE 42"/>
    <s v="PHARMACIE DE LA MAIRIE 42"/>
    <s v="5 RUE DU MARCHE"/>
    <s v="LE LION D ANGERS"/>
    <n v="49"/>
    <x v="0"/>
    <n v="492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4:00"/>
    <n v="39.6"/>
    <n v="4.6900000000000004"/>
    <n v="0"/>
    <n v="-30.14"/>
    <n v="14.15"/>
    <s v="EUR"/>
    <n v="1.161210911"/>
    <s v="kg"/>
  </r>
  <r>
    <n v="58.91"/>
    <m/>
    <m/>
    <s v="entreprise"/>
    <s v="ST"/>
    <n v="200720433"/>
    <n v="202606"/>
    <s v="Express"/>
    <s v="UO"/>
    <s v="FedEx Priority"/>
    <s v="Bill_Sender_Prepaid"/>
    <n v="46271"/>
    <n v="46301"/>
    <x v="1090"/>
    <m/>
    <s v="HYDRATIS B2B"/>
    <s v="HYDRATIS B2B"/>
    <s v="VOIE COMMUNALE 4"/>
    <s v="CR?ANCEY"/>
    <n v="21"/>
    <s v="FR"/>
    <n v="21320"/>
    <n v="284.12"/>
    <n v="133.25"/>
    <n v="0"/>
    <n v="-216.22"/>
    <n v="201.15"/>
    <n v="19"/>
    <n v="317.45999999999998"/>
    <n v="317.45999999999998"/>
    <s v="M,ME AURELIE"/>
    <s v="PHARMACIE MENDELSOHN"/>
    <s v="PHARMACIE MENDELSOHN"/>
    <s v="ZAC  DE LA CAPELETTE"/>
    <s v="SENAS"/>
    <n v="13"/>
    <x v="0"/>
    <n v="135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42:00"/>
    <n v="246.5"/>
    <n v="115.61"/>
    <n v="0"/>
    <n v="-187.59"/>
    <n v="174.52"/>
    <s v="EUR"/>
    <n v="1.1526181719999999"/>
    <s v="kg"/>
  </r>
  <r>
    <n v="14.480000000000004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091"/>
    <m/>
    <s v="HYDRATIS B2B"/>
    <s v="HYDRATIS B2B"/>
    <s v="VOIE COMMUNALE 4"/>
    <s v="CR?ANCEY"/>
    <n v="21"/>
    <s v="FR"/>
    <n v="21320"/>
    <n v="69.849999999999994"/>
    <n v="8.2799999999999994"/>
    <n v="0"/>
    <n v="-53.16"/>
    <n v="24.97"/>
    <n v="4"/>
    <n v="64.459999999999994"/>
    <n v="64.459999999999994"/>
    <s v="P,H"/>
    <s v="PHARMACIE DU MARCHE"/>
    <s v="PHARMACIE DU MARCHE"/>
    <s v="154 AVENUE DU 15E CORPS"/>
    <s v="TOULON"/>
    <n v="83"/>
    <x v="0"/>
    <n v="83200"/>
    <s v=" "/>
    <s v=" "/>
    <s v=" "/>
    <m/>
    <m/>
    <m/>
    <s v="N"/>
    <n v="4"/>
    <n v="74"/>
    <n v="114"/>
    <m/>
    <m/>
    <m/>
    <m/>
    <m/>
    <n v="0"/>
    <n v="0"/>
    <s v="EUR"/>
    <s v="06/15/2026"/>
    <x v="1"/>
    <m/>
    <s v="Domestic"/>
    <s v="Your Packaging"/>
    <d v="1899-12-30T10:01:00"/>
    <n v="60.6"/>
    <n v="7.18"/>
    <n v="0"/>
    <n v="-46.12"/>
    <n v="21.66"/>
    <s v="EUR"/>
    <n v="1.1526181719999999"/>
    <s v="kg"/>
  </r>
  <r>
    <n v="20.840000000000003"/>
    <m/>
    <m/>
    <s v="entreprise"/>
    <s v="ST"/>
    <n v="200720433"/>
    <n v="202606"/>
    <s v="Express"/>
    <s v="UO"/>
    <s v="FedEx Priority"/>
    <s v="Bill_Sender_Prepaid"/>
    <n v="46271"/>
    <n v="46301"/>
    <x v="1092"/>
    <m/>
    <s v="HYDRATIS B2B"/>
    <s v="HYDRATIS B2B"/>
    <s v="VOIE COMMUNALE 4"/>
    <s v="CR?ANCEY"/>
    <n v="21"/>
    <s v="FR"/>
    <n v="21320"/>
    <n v="100.51"/>
    <n v="111.5"/>
    <n v="0"/>
    <n v="-76.489999999999995"/>
    <n v="135.52000000000001"/>
    <n v="8"/>
    <n v="106.26"/>
    <n v="106.26"/>
    <s v="B,LACHE"/>
    <s v="PHARMACIE DE GROISY"/>
    <s v="PHARMACIE DE GROISY"/>
    <s v="9 ALLEE DU LACHAT"/>
    <s v="GROISY"/>
    <n v="74"/>
    <x v="0"/>
    <n v="745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03:00"/>
    <n v="87.2"/>
    <n v="96.74"/>
    <n v="0"/>
    <n v="-66.36"/>
    <n v="117.58"/>
    <s v="EUR"/>
    <n v="1.1526181719999999"/>
    <s v="kg"/>
  </r>
  <r>
    <n v="16.490000000000002"/>
    <m/>
    <m/>
    <s v="entreprise"/>
    <s v="ST"/>
    <n v="200720433"/>
    <n v="202606"/>
    <s v="Express"/>
    <s v="UO"/>
    <s v="FedEx Priority"/>
    <s v="Bill_Sender_Prepaid"/>
    <n v="46148"/>
    <n v="46179"/>
    <x v="1093"/>
    <m/>
    <s v="HYDRATIS B2B"/>
    <s v="HYDRATIS B2B"/>
    <s v="VOIE COMMUNALE 4"/>
    <s v="CR?ANCEY"/>
    <n v="21"/>
    <s v="FR"/>
    <n v="21320"/>
    <n v="80.12"/>
    <n v="109.82"/>
    <n v="0"/>
    <n v="-60.98"/>
    <n v="128.96"/>
    <n v="6"/>
    <n v="77.44"/>
    <n v="77.44"/>
    <s v="G,HXW"/>
    <s v="LA GRANDE PHARMACIE DU 20EME"/>
    <s v="LA GRANDE PHARMACIE DU 20EME"/>
    <s v="38 BOULEVARD DE CHARONNE"/>
    <s v="PARIS"/>
    <n v="75"/>
    <x v="0"/>
    <n v="750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7:00"/>
    <n v="69"/>
    <n v="94.57"/>
    <n v="0"/>
    <n v="-52.51"/>
    <n v="111.0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148"/>
    <n v="46179"/>
    <x v="1094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5.64"/>
    <n v="35.64"/>
    <s v="M,Mathilde"/>
    <s v="PHARMACIE L'HORMOISE"/>
    <s v="PHARMACIE L'HORMOISE"/>
    <s v="4 COURS MARIN"/>
    <s v="L'HORME"/>
    <n v="42"/>
    <x v="0"/>
    <n v="42152"/>
    <s v=" "/>
    <s v=" "/>
    <s v=" "/>
    <m/>
    <m/>
    <m/>
    <s v="N"/>
    <n v="30"/>
    <n v="30"/>
    <n v="40"/>
    <m/>
    <m/>
    <m/>
    <m/>
    <m/>
    <n v="0"/>
    <n v="0"/>
    <s v="EUR"/>
    <s v="06/15/2026"/>
    <x v="1"/>
    <m/>
    <s v="Domestic"/>
    <s v="Your Packaging"/>
    <d v="1899-12-30T08:40:00"/>
    <n v="42.4"/>
    <n v="5.03"/>
    <n v="0"/>
    <n v="-32.270000000000003"/>
    <n v="15.16"/>
    <s v="EUR"/>
    <n v="1.161210911"/>
    <s v="kg"/>
  </r>
  <r>
    <n v="11.809999999999995"/>
    <m/>
    <m/>
    <s v=""/>
    <s v="ST"/>
    <n v="200720433"/>
    <n v="202606"/>
    <s v="Express"/>
    <s v="UO"/>
    <s v="FedEx Priority"/>
    <s v="Bill_Sender_Prepaid"/>
    <d v="2026-02-06T00:00:00"/>
    <d v="2026-03-06T00:00:00"/>
    <x v="1095"/>
    <m/>
    <s v="HYDRATIS B2B"/>
    <s v="HYDRATIS B2B"/>
    <s v="VOIE COMMUNALE 4"/>
    <s v="CR?ANCEY"/>
    <n v="21"/>
    <s v="FR"/>
    <n v="21320"/>
    <n v="57.62"/>
    <n v="6.82"/>
    <n v="0"/>
    <n v="-43.84"/>
    <n v="20.6"/>
    <n v="3"/>
    <n v="47.08"/>
    <n v="47.08"/>
    <s v="P,HARMACIE DES A"/>
    <s v="PHARMACIE DES ARENES WELLETWELL"/>
    <s v="PHARMACIE DES ARENES WELLETWEL"/>
    <s v="30 RUE MONGE"/>
    <s v="PARIS"/>
    <n v="75"/>
    <x v="0"/>
    <n v="75005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2:36:00"/>
    <n v="49.4"/>
    <n v="5.85"/>
    <n v="0"/>
    <n v="-37.590000000000003"/>
    <n v="17.66"/>
    <s v="EUR"/>
    <n v="1.166343978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096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V,AURS"/>
    <s v="PHARMACIE DU KIOSQUE"/>
    <s v="PHARMACIE DU KIOSQUE"/>
    <s v="68 ROUTE DE BLAN"/>
    <s v="PUYLAURENS"/>
    <n v="81"/>
    <x v="0"/>
    <n v="817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1:00"/>
    <n v="39.6"/>
    <n v="4.6900000000000004"/>
    <n v="0"/>
    <n v="-30.14"/>
    <n v="14.15"/>
    <s v="EUR"/>
    <n v="1.1527377519999999"/>
    <s v="kg"/>
  </r>
  <r>
    <n v="11.14"/>
    <m/>
    <m/>
    <s v="entreprise"/>
    <s v="ST"/>
    <n v="200720433"/>
    <n v="202606"/>
    <s v="Express"/>
    <s v="UO"/>
    <s v="FedEx Priority"/>
    <s v="Bill_Sender_Prepaid"/>
    <n v="46362"/>
    <s v="06/13/2026"/>
    <x v="1097"/>
    <m/>
    <s v="HYDRATIS B2B"/>
    <s v="HYDRATIS B2B"/>
    <s v="VOIE COMMUNALE 4"/>
    <s v="CR?ANCEY"/>
    <n v="21"/>
    <s v="FR"/>
    <n v="21320"/>
    <n v="53.81"/>
    <n v="6.39"/>
    <n v="0"/>
    <n v="-40.950000000000003"/>
    <n v="19.25"/>
    <n v="4"/>
    <n v="44"/>
    <n v="44"/>
    <s v="P,Hie"/>
    <s v="PHARMACIE CENTRALE"/>
    <s v="PHARMACIE CENTRALE"/>
    <s v="80 RUE DU GENERAL GOURAUD"/>
    <s v="OBERNAI"/>
    <n v="67"/>
    <x v="0"/>
    <n v="672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09:41:00"/>
    <n v="46.6"/>
    <n v="5.53"/>
    <n v="0"/>
    <n v="-35.46"/>
    <n v="16.670000000000002"/>
    <s v="EUR"/>
    <n v="1.154814421"/>
    <s v="kg"/>
  </r>
  <r>
    <n v="15.82"/>
    <m/>
    <m/>
    <s v="entreprise"/>
    <s v="ST"/>
    <n v="200720433"/>
    <n v="202606"/>
    <s v="Express"/>
    <s v="UO"/>
    <s v="FedEx Priority"/>
    <s v="Bill_Sender_Prepaid"/>
    <n v="46301"/>
    <n v="46332"/>
    <x v="1098"/>
    <m/>
    <s v="HYDRATIS B2B"/>
    <s v="HYDRATIS B2B"/>
    <s v="VOIE COMMUNALE 4"/>
    <s v="CR?ANCEY"/>
    <n v="21"/>
    <s v="FR"/>
    <n v="21320"/>
    <n v="76.34"/>
    <n v="108.67"/>
    <n v="0"/>
    <n v="-58.1"/>
    <n v="126.92"/>
    <n v="6"/>
    <n v="74.8"/>
    <n v="74.8"/>
    <s v="C"/>
    <s v="PHARMACIE DU CLOS ST MARC"/>
    <s v="PHARMACIE DU CLOS ST MARC"/>
    <s v="38 RUE ARMAND CARREL"/>
    <s v="ROUEN"/>
    <n v="76"/>
    <x v="0"/>
    <n v="76000"/>
    <s v=" "/>
    <s v=" "/>
    <s v=" "/>
    <m/>
    <m/>
    <m/>
    <s v="N"/>
    <n v="30"/>
    <n v="32"/>
    <n v="39"/>
    <m/>
    <m/>
    <m/>
    <m/>
    <m/>
    <n v="0"/>
    <n v="0"/>
    <s v="EUR"/>
    <s v="06/15/2026"/>
    <x v="1"/>
    <m/>
    <s v="Domestic"/>
    <s v="Your Packaging"/>
    <d v="1899-12-30T08:36:00"/>
    <n v="66.2"/>
    <n v="94.24"/>
    <n v="0"/>
    <n v="-50.38"/>
    <n v="110.06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n v="46332"/>
    <n v="46362"/>
    <x v="1099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76"/>
    <n v="34.76"/>
    <s v="C,IE"/>
    <s v="SELAS PHARMACIE DE LA MAIRIE"/>
    <s v="SELAS PHARMACIE DE LA MAIRIE"/>
    <s v="103 COURS BOURNISSAC"/>
    <s v="CAVAILLON"/>
    <n v="84"/>
    <x v="0"/>
    <n v="84300"/>
    <s v=" "/>
    <s v=" "/>
    <s v=" "/>
    <m/>
    <m/>
    <m/>
    <s v="N"/>
    <n v="27"/>
    <n v="31"/>
    <n v="41"/>
    <m/>
    <m/>
    <m/>
    <m/>
    <m/>
    <n v="0"/>
    <n v="0"/>
    <s v="EUR"/>
    <s v="06/22/2026"/>
    <x v="2"/>
    <m/>
    <s v="Domestic"/>
    <s v="Your Packaging"/>
    <d v="1899-12-30T09:55:00"/>
    <n v="41"/>
    <n v="4.8600000000000003"/>
    <n v="0"/>
    <n v="-31.2"/>
    <n v="14.66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1100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2.119999999999997"/>
    <n v="32.119999999999997"/>
    <s v="M,ENALE"/>
    <s v="PHARMACIE DE LA CROISIERE"/>
    <s v="PHARMACIE DE LA CROISIERE"/>
    <s v="1 ROUTE DE MORIERES"/>
    <s v="AVIGNON"/>
    <n v="84"/>
    <x v="0"/>
    <n v="84000"/>
    <s v=" "/>
    <s v=" "/>
    <s v=" "/>
    <m/>
    <m/>
    <m/>
    <s v="N"/>
    <n v="30"/>
    <n v="30"/>
    <n v="40"/>
    <m/>
    <m/>
    <m/>
    <m/>
    <m/>
    <n v="0"/>
    <n v="0"/>
    <s v="EUR"/>
    <s v="06/15/2026"/>
    <x v="1"/>
    <m/>
    <s v="Domestic"/>
    <s v="Your Packaging"/>
    <d v="1899-12-30T09:59:00"/>
    <n v="39.6"/>
    <n v="4.6900000000000004"/>
    <n v="0"/>
    <n v="-30.14"/>
    <n v="14.15"/>
    <s v="EUR"/>
    <n v="1.152618171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240"/>
    <n v="46271"/>
    <x v="1101"/>
    <m/>
    <s v="HYDRATIS B2B"/>
    <s v="HYDRATIS B2B"/>
    <s v="VOIE COMMUNALE 4"/>
    <s v="CR?ANCEY"/>
    <n v="21"/>
    <s v="FR"/>
    <n v="21320"/>
    <n v="47.26"/>
    <n v="5.6"/>
    <n v="0"/>
    <n v="-35.97"/>
    <n v="16.899999999999999"/>
    <n v="3"/>
    <n v="34.54"/>
    <n v="34.54"/>
    <s v="S,Yilmaz"/>
    <s v="PHARMACIE DE LA CHEVALERIE"/>
    <s v="PHARMACIE DE LA CHEVALERIE"/>
    <s v="7 AVENUE LUCIEN FEBVRE"/>
    <s v="SAINT-AMOUR"/>
    <n v="39"/>
    <x v="0"/>
    <n v="391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3:00"/>
    <n v="41"/>
    <n v="4.8600000000000003"/>
    <n v="0"/>
    <n v="-31.2"/>
    <n v="14.66"/>
    <s v="EUR"/>
    <n v="1.1527377519999999"/>
    <s v="kg"/>
  </r>
  <r>
    <n v="36.969999999999985"/>
    <m/>
    <m/>
    <s v="entreprise"/>
    <s v="ST"/>
    <n v="200720433"/>
    <n v="202606"/>
    <s v="Express"/>
    <s v="UO"/>
    <s v="FedEx Priority"/>
    <s v="Bill_Sender_Prepaid"/>
    <n v="46301"/>
    <n v="46332"/>
    <x v="1102"/>
    <m/>
    <s v="HYDRATIS B2B"/>
    <s v="HYDRATIS B2B"/>
    <s v="VOIE COMMUNALE 4"/>
    <s v="CR?ANCEY"/>
    <n v="21"/>
    <s v="FR"/>
    <n v="21320"/>
    <n v="178.39"/>
    <n v="120.77"/>
    <n v="0"/>
    <n v="-135.76"/>
    <n v="163.4"/>
    <n v="10"/>
    <n v="199.54"/>
    <n v="199.54"/>
    <s v="D,UBOURE"/>
    <s v="PARAPHARMACIE DES DRAKKARS"/>
    <s v="PARAPHARMACIE DES DRAKKARS"/>
    <s v="3 RUE DE NAVARRE"/>
    <s v="CORMELLES LE ROYAL"/>
    <n v="14"/>
    <x v="0"/>
    <n v="14123"/>
    <s v=" "/>
    <s v=" "/>
    <s v=" "/>
    <m/>
    <m/>
    <m/>
    <s v="N"/>
    <n v="29"/>
    <n v="32"/>
    <n v="40"/>
    <m/>
    <m/>
    <m/>
    <m/>
    <m/>
    <n v="0"/>
    <n v="0"/>
    <s v="EUR"/>
    <s v="06/15/2026"/>
    <x v="1"/>
    <m/>
    <s v="Domestic"/>
    <s v="Your Packaging"/>
    <d v="1899-12-30T09:01:00"/>
    <n v="154.69999999999999"/>
    <n v="104.73"/>
    <n v="0"/>
    <n v="-117.73"/>
    <n v="141.69999999999999"/>
    <s v="EUR"/>
    <n v="1.153163127"/>
    <s v="kg"/>
  </r>
  <r>
    <n v="14.82"/>
    <m/>
    <m/>
    <s v="entreprise"/>
    <s v="ST"/>
    <n v="200720433"/>
    <n v="202606"/>
    <s v="Express"/>
    <s v="UO"/>
    <s v="FedEx Priority"/>
    <s v="Bill_Sender_Prepaid"/>
    <n v="46332"/>
    <n v="46362"/>
    <x v="1103"/>
    <m/>
    <s v="HYDRATIS B2B"/>
    <s v="HYDRATIS B2B"/>
    <s v="VOIE COMMUNALE 4"/>
    <s v="CR?ANCEY"/>
    <n v="21"/>
    <s v="FR"/>
    <n v="21320"/>
    <n v="71.61"/>
    <n v="8.48"/>
    <n v="0"/>
    <n v="-54.49"/>
    <n v="25.59"/>
    <n v="3"/>
    <n v="66.44"/>
    <n v="66.44"/>
    <s v="V,BVB"/>
    <s v="PHARMACIE PARADIS"/>
    <s v="PHARMACIE PARADIS"/>
    <s v="388 RUE PARADIS"/>
    <s v="MARSEILLE 8"/>
    <n v="13"/>
    <x v="0"/>
    <n v="13008"/>
    <s v=" "/>
    <s v=" "/>
    <s v=" "/>
    <m/>
    <m/>
    <m/>
    <s v="N"/>
    <n v="33"/>
    <n v="43"/>
    <n v="65"/>
    <m/>
    <m/>
    <m/>
    <m/>
    <m/>
    <n v="0"/>
    <n v="0"/>
    <s v="EUR"/>
    <s v="06/22/2026"/>
    <x v="2"/>
    <m/>
    <s v="Domestic"/>
    <s v="Your Packaging"/>
    <d v="1899-12-30T10:38:00"/>
    <n v="62"/>
    <n v="7.34"/>
    <n v="0"/>
    <n v="-47.18"/>
    <n v="22.16"/>
    <s v="EUR"/>
    <n v="1.1549344580000001"/>
    <s v="kg"/>
  </r>
  <r>
    <n v="12.810000000000002"/>
    <m/>
    <m/>
    <s v="entreprise"/>
    <s v="ST"/>
    <n v="200720433"/>
    <n v="202606"/>
    <s v="Express"/>
    <s v="UO"/>
    <s v="FedEx Priority"/>
    <s v="Bill_Sender_Prepaid"/>
    <n v="46148"/>
    <n v="46179"/>
    <x v="1104"/>
    <m/>
    <s v="HYDRATIS B2B"/>
    <s v="HYDRATIS B2B"/>
    <s v="VOIE COMMUNALE 4"/>
    <s v="CR?ANCEY"/>
    <n v="21"/>
    <s v="FR"/>
    <n v="21320"/>
    <n v="62.24"/>
    <n v="7.37"/>
    <n v="0"/>
    <n v="-47.37"/>
    <n v="22.25"/>
    <n v="4"/>
    <n v="54.12"/>
    <n v="54.12"/>
    <s v="F,RANCOISE"/>
    <s v="PHARMACIE BELLEVUE"/>
    <s v="PHARMACIE BELLEVUE"/>
    <s v="BOULEVARD JEAN REY"/>
    <s v="LES ANGLES"/>
    <n v="30"/>
    <x v="0"/>
    <n v="30133"/>
    <s v=" "/>
    <s v=" "/>
    <s v=" "/>
    <m/>
    <m/>
    <m/>
    <s v="N"/>
    <n v="15"/>
    <n v="30"/>
    <n v="40"/>
    <m/>
    <m/>
    <m/>
    <m/>
    <m/>
    <n v="0"/>
    <n v="0"/>
    <s v="EUR"/>
    <s v="06/15/2026"/>
    <x v="1"/>
    <m/>
    <s v="Domestic"/>
    <s v="Your Packaging"/>
    <d v="1899-12-30T08:45:00"/>
    <n v="53.6"/>
    <n v="6.35"/>
    <n v="0"/>
    <n v="-40.79"/>
    <n v="19.1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1105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96"/>
    <n v="36.96"/>
    <s v="P,HAR"/>
    <s v="PHARMACIE CAILLAC BEVILACQUA"/>
    <s v="PHARMACIE CAILLAC BEVILACQUA"/>
    <s v="5 AVENUE DE LA LIBERATION"/>
    <s v="LA BOUILLADISSE"/>
    <n v="13"/>
    <x v="0"/>
    <n v="13720"/>
    <s v=" "/>
    <s v=" "/>
    <s v=" "/>
    <m/>
    <m/>
    <m/>
    <s v="N"/>
    <n v="27"/>
    <n v="31"/>
    <n v="41"/>
    <m/>
    <m/>
    <m/>
    <m/>
    <m/>
    <n v="0"/>
    <n v="0"/>
    <s v="EUR"/>
    <s v="06/15/2026"/>
    <x v="1"/>
    <m/>
    <s v="Domestic"/>
    <s v="Your Packaging"/>
    <d v="1899-12-30T12:34:00"/>
    <n v="42.4"/>
    <n v="5.03"/>
    <n v="0"/>
    <n v="-32.270000000000003"/>
    <n v="15.16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1106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520000000000003"/>
    <n v="36.520000000000003"/>
    <s v="U,UJ"/>
    <s v="PHARMACIE DU PROGRES"/>
    <s v="PHARMACIE DU PROGRES"/>
    <s v="72 COURS CARNOT"/>
    <s v="SALON DE PROVENCE"/>
    <n v="13"/>
    <x v="0"/>
    <n v="13300"/>
    <s v=" "/>
    <s v=" "/>
    <s v=" "/>
    <m/>
    <m/>
    <m/>
    <s v="N"/>
    <n v="30"/>
    <n v="32"/>
    <n v="39"/>
    <m/>
    <m/>
    <m/>
    <m/>
    <m/>
    <n v="0"/>
    <n v="0"/>
    <s v="EUR"/>
    <s v="06/15/2026"/>
    <x v="1"/>
    <m/>
    <s v="Domestic"/>
    <s v="Your Packaging"/>
    <d v="1899-12-30T10:15:00"/>
    <n v="42.4"/>
    <n v="5.03"/>
    <n v="0"/>
    <n v="-32.270000000000003"/>
    <n v="15.16"/>
    <s v="EUR"/>
    <n v="1.153163127"/>
    <s v="kg"/>
  </r>
  <r>
    <n v="17.159999999999997"/>
    <m/>
    <m/>
    <s v="entreprise"/>
    <s v="ST"/>
    <n v="200720433"/>
    <n v="202606"/>
    <s v="Express"/>
    <s v="UO"/>
    <s v="FedEx Priority"/>
    <s v="Bill_Sender_Prepaid"/>
    <n v="46362"/>
    <s v="06/13/2026"/>
    <x v="1107"/>
    <m/>
    <s v="HYDRATIS B2B"/>
    <s v="HYDRATIS B2B"/>
    <s v="VOIE COMMUNALE 4"/>
    <s v="CR?ANCEY"/>
    <n v="21"/>
    <s v="FR"/>
    <n v="21320"/>
    <n v="82.92"/>
    <n v="109.6"/>
    <n v="0"/>
    <n v="-63.1"/>
    <n v="129.41999999999999"/>
    <n v="7"/>
    <n v="82.06"/>
    <n v="82.06"/>
    <s v="S,Sylvain"/>
    <s v="PHARMACIE DES LYS"/>
    <s v="PHARMACIE DES LYS"/>
    <s v="12 AVENUE DE VERDUN"/>
    <s v="MONTAGNAC"/>
    <n v="34"/>
    <x v="0"/>
    <n v="345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08:35:00"/>
    <n v="71.8"/>
    <n v="94.91"/>
    <n v="0"/>
    <n v="-54.64"/>
    <n v="112.07"/>
    <s v="EUR"/>
    <n v="1.15481442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108"/>
    <m/>
    <s v="HYDRATIS B2B"/>
    <s v="HYDRATIS B2B"/>
    <s v="VOIE COMMUNALE 4"/>
    <s v="CR?ANCEY"/>
    <n v="21"/>
    <s v="FR"/>
    <n v="21320"/>
    <n v="44.05"/>
    <n v="5.22"/>
    <n v="0"/>
    <n v="-33.520000000000003"/>
    <n v="15.75"/>
    <n v="3"/>
    <n v="30.36"/>
    <n v="30.36"/>
    <s v="S,ARA"/>
    <s v="PHARMACIE DE L'EGLISE"/>
    <s v="PHARMACIE DE L'EGLISE"/>
    <s v="132 AVENUE JEAN LOLIVE"/>
    <s v="PANTIN"/>
    <n v="93"/>
    <x v="0"/>
    <n v="93500"/>
    <s v=" "/>
    <s v=" "/>
    <s v=" "/>
    <m/>
    <m/>
    <m/>
    <s v="N"/>
    <n v="31"/>
    <n v="32"/>
    <n v="39"/>
    <m/>
    <m/>
    <m/>
    <m/>
    <m/>
    <n v="0"/>
    <n v="0"/>
    <s v="EUR"/>
    <s v="06/15/2026"/>
    <x v="1"/>
    <m/>
    <s v="Domestic"/>
    <s v="Your Packaging"/>
    <d v="1899-12-30T11:19:00"/>
    <n v="38.200000000000003"/>
    <n v="4.53"/>
    <n v="0"/>
    <n v="-29.07"/>
    <n v="13.66"/>
    <s v="EUR"/>
    <n v="1.153163127"/>
    <s v="kg"/>
  </r>
  <r>
    <n v="32.100000000000009"/>
    <m/>
    <m/>
    <s v="entreprise"/>
    <s v="ST"/>
    <n v="200720433"/>
    <n v="202606"/>
    <s v="Express"/>
    <s v="UO"/>
    <s v="FedEx Priority"/>
    <s v="Bill_Sender_Prepaid"/>
    <n v="46301"/>
    <n v="46332"/>
    <x v="1109"/>
    <m/>
    <s v="HYDRATIS B2B"/>
    <s v="HYDRATIS B2B"/>
    <s v="VOIE COMMUNALE 4"/>
    <s v="CR?ANCEY"/>
    <n v="21"/>
    <s v="FR"/>
    <n v="21320"/>
    <n v="154.87"/>
    <n v="117.98"/>
    <n v="0"/>
    <n v="-117.85"/>
    <n v="155"/>
    <n v="8"/>
    <n v="172.48"/>
    <n v="172.48"/>
    <s v="P,Ph"/>
    <s v="PHARMACIE DELAIRE"/>
    <s v="PHARMACIE DELAIRE"/>
    <s v="24 RUE GEORGES CLEMENCEAU"/>
    <s v="LES SORINIERES"/>
    <n v="44"/>
    <x v="0"/>
    <n v="44840"/>
    <s v=" "/>
    <s v=" "/>
    <s v=" "/>
    <m/>
    <m/>
    <m/>
    <s v="N"/>
    <n v="26"/>
    <n v="32"/>
    <n v="41"/>
    <m/>
    <m/>
    <m/>
    <m/>
    <m/>
    <n v="0"/>
    <n v="0"/>
    <s v="EUR"/>
    <s v="06/15/2026"/>
    <x v="1"/>
    <m/>
    <s v="Domestic"/>
    <s v="Your Packaging"/>
    <d v="1899-12-30T09:41:00"/>
    <n v="134.30000000000001"/>
    <n v="102.31"/>
    <n v="0"/>
    <n v="-102.2"/>
    <n v="134.41"/>
    <s v="EUR"/>
    <n v="1.153163127"/>
    <s v="kg"/>
  </r>
  <r>
    <n v="21.179999999999993"/>
    <m/>
    <m/>
    <s v="entreprise"/>
    <s v="ST"/>
    <n v="200720433"/>
    <n v="202606"/>
    <s v="Express"/>
    <s v="UO"/>
    <s v="FedEx Priority"/>
    <s v="Bill_Sender_Prepaid"/>
    <d v="2026-05-06T00:00:00"/>
    <n v="46240"/>
    <x v="1110"/>
    <m/>
    <s v="HYDRATIS B2B"/>
    <s v="HYDRATIS B2B"/>
    <s v="VOIE COMMUNALE 4"/>
    <s v="CR?ANCEY"/>
    <n v="21"/>
    <s v="FR"/>
    <n v="21320"/>
    <n v="102.88"/>
    <n v="112.52"/>
    <n v="0"/>
    <n v="-78.290000000000006"/>
    <n v="137.12"/>
    <n v="8"/>
    <n v="108.68"/>
    <n v="108.68"/>
    <s v="M,Mathildd"/>
    <s v="PHARMACIE DES CEVENNES"/>
    <s v="PHARMACIE DES CEVENNES"/>
    <s v="9 PLACE BOCHIROL"/>
    <s v="SARRAS"/>
    <n v="7"/>
    <x v="0"/>
    <n v="73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2:00"/>
    <n v="88.6"/>
    <n v="96.9"/>
    <n v="0"/>
    <n v="-67.42"/>
    <n v="118.08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s v="06/17/2026"/>
    <s v="06/18/2026"/>
    <x v="1111"/>
    <m/>
    <s v="HYDRATIS B2B"/>
    <s v="HYDRATIS B2B"/>
    <s v="VOIE COMMUNALE 4"/>
    <s v="CR?ANCEY"/>
    <n v="21"/>
    <s v="FR"/>
    <n v="21320"/>
    <n v="50.82"/>
    <n v="6.02"/>
    <n v="0"/>
    <n v="-38.67"/>
    <n v="18.170000000000002"/>
    <n v="3"/>
    <n v="38.06"/>
    <n v="38.06"/>
    <s v="V,Hsak"/>
    <s v="RUNNING CONSEIL ERMONT"/>
    <s v="RUNNING CONSEIL ERMONT"/>
    <s v="4 RUE DE LA REPUBLIQUE"/>
    <s v="ERMONT"/>
    <n v="95"/>
    <x v="0"/>
    <n v="951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3:15:00"/>
    <n v="43.8"/>
    <n v="5.19"/>
    <n v="0"/>
    <n v="-33.33"/>
    <n v="15.66"/>
    <s v="EUR"/>
    <n v="1.160362033"/>
    <s v="kg"/>
  </r>
  <r>
    <n v="10.800000000000004"/>
    <m/>
    <m/>
    <s v="entreprise"/>
    <s v="ST"/>
    <n v="200720433"/>
    <n v="202606"/>
    <s v="Express"/>
    <s v="UO"/>
    <s v="FedEx Priority"/>
    <s v="Bill_Sender_Prepaid"/>
    <n v="46118"/>
    <n v="46148"/>
    <x v="1112"/>
    <m/>
    <s v="HYDRATIS B2B"/>
    <s v="HYDRATIS B2B"/>
    <s v="VOIE COMMUNALE 4"/>
    <s v="CR?ANCEY"/>
    <n v="21"/>
    <s v="FR"/>
    <n v="21320"/>
    <n v="52.6"/>
    <n v="6.23"/>
    <n v="0"/>
    <n v="-40.03"/>
    <n v="18.8"/>
    <n v="3"/>
    <n v="41.8"/>
    <n v="41.8"/>
    <s v="B,ETTY"/>
    <s v="PHARMACIE DE LA METEORITE"/>
    <s v="PHARMACIE DE LA METEORITE"/>
    <s v="7 RUE VICTOR HUGO"/>
    <s v="ROCHECHOUART"/>
    <n v="87"/>
    <x v="0"/>
    <n v="87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8:00"/>
    <n v="45.2"/>
    <n v="5.35"/>
    <n v="0"/>
    <n v="-34.4"/>
    <n v="16.149999999999999"/>
    <s v="EUR"/>
    <n v="1.163778556"/>
    <s v="kg"/>
  </r>
  <r>
    <n v="14.82"/>
    <m/>
    <m/>
    <s v="entreprise"/>
    <s v="ST"/>
    <n v="200720433"/>
    <n v="202606"/>
    <s v="Express"/>
    <s v="UO"/>
    <s v="FedEx Priority"/>
    <s v="Bill_Sender_Prepaid"/>
    <n v="46301"/>
    <n v="46332"/>
    <x v="1113"/>
    <m/>
    <s v="HYDRATIS B2B"/>
    <s v="HYDRATIS B2B"/>
    <s v="VOIE COMMUNALE 4"/>
    <s v="CR?ANCEY"/>
    <n v="21"/>
    <s v="FR"/>
    <n v="21320"/>
    <n v="71.5"/>
    <n v="108.1"/>
    <n v="0"/>
    <n v="-54.41"/>
    <n v="125.19"/>
    <n v="6"/>
    <n v="66.66"/>
    <n v="66.66"/>
    <s v="P,Volter"/>
    <s v="PHARMACIE GEORGES"/>
    <s v="PHARMACIE GEORGES"/>
    <s v="178 BOULEVARD VOLTAIRE"/>
    <s v="ASNIERES SUR SEINE"/>
    <n v="92"/>
    <x v="0"/>
    <n v="92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43:00"/>
    <n v="62"/>
    <n v="93.74"/>
    <n v="0"/>
    <n v="-47.18"/>
    <n v="108.56"/>
    <s v="EUR"/>
    <n v="1.153163127"/>
    <s v="kg"/>
  </r>
  <r>
    <n v="19.499999999999993"/>
    <m/>
    <m/>
    <s v="entreprise"/>
    <s v="ST"/>
    <n v="200720433"/>
    <n v="202606"/>
    <s v="Express"/>
    <s v="UO"/>
    <s v="FedEx Priority"/>
    <s v="Bill_Sender_Prepaid"/>
    <s v="05/22/2026"/>
    <n v="1"/>
    <x v="1114"/>
    <m/>
    <s v="HYDRATIS B2B"/>
    <s v="HYDRATIS B2B"/>
    <s v="VOIE COMMUNALE 4"/>
    <s v="CR?ANCEY"/>
    <n v="21"/>
    <s v="FR"/>
    <n v="21320"/>
    <n v="94.74"/>
    <n v="10.09"/>
    <n v="0"/>
    <n v="-72.099999999999994"/>
    <n v="32.729999999999997"/>
    <n v="5"/>
    <n v="99"/>
    <n v="99"/>
    <s v="V,ASSE"/>
    <s v="GRANDE PHARMACIE DE VALENCIENNE"/>
    <s v="GRANDE PHARMACIE DE VALENCIENN"/>
    <s v="6 PLACE DU MARCHE AUX HERBES"/>
    <s v="VALENCIENNES"/>
    <n v="59"/>
    <x v="0"/>
    <n v="59300"/>
    <s v=" "/>
    <s v=" "/>
    <s v=" "/>
    <m/>
    <m/>
    <m/>
    <s v="N"/>
    <n v="29"/>
    <n v="30"/>
    <n v="39"/>
    <m/>
    <m/>
    <m/>
    <m/>
    <m/>
    <n v="0"/>
    <n v="0"/>
    <s v="EUR"/>
    <s v="06/15/2026"/>
    <x v="1"/>
    <m/>
    <s v="Domestic"/>
    <s v="Your Packaging"/>
    <d v="1899-12-30T00:00:00"/>
    <n v="81.599999999999994"/>
    <n v="8.69"/>
    <n v="0"/>
    <n v="-62.1"/>
    <n v="28.19"/>
    <s v="EUR"/>
    <n v="1.1609817259999999"/>
    <s v="kg"/>
  </r>
  <r>
    <n v="16.159999999999997"/>
    <m/>
    <m/>
    <s v="entreprise"/>
    <s v="ST"/>
    <n v="200720433"/>
    <n v="202606"/>
    <s v="Express"/>
    <s v="UO"/>
    <s v="FedEx Priority"/>
    <s v="Bill_Sender_Prepaid"/>
    <n v="46301"/>
    <n v="46332"/>
    <x v="1115"/>
    <m/>
    <s v="HYDRATIS B2B"/>
    <s v="HYDRATIS B2B"/>
    <s v="VOIE COMMUNALE 4"/>
    <s v="CR?ANCEY"/>
    <n v="21"/>
    <s v="FR"/>
    <n v="21320"/>
    <n v="77.95"/>
    <n v="9.24"/>
    <n v="0"/>
    <n v="-59.32"/>
    <n v="27.87"/>
    <n v="5"/>
    <n v="77"/>
    <n v="77"/>
    <s v="N,ICO"/>
    <s v="PHARMACIE DES ROHAN"/>
    <s v="PHARMACIE DES ROHAN"/>
    <s v="2 RUE DU MATTFELD"/>
    <s v="MUTZIG"/>
    <n v="67"/>
    <x v="0"/>
    <n v="67190"/>
    <s v=" "/>
    <s v=" "/>
    <s v=" "/>
    <m/>
    <m/>
    <m/>
    <s v="N"/>
    <n v="30"/>
    <n v="40"/>
    <n v="31"/>
    <m/>
    <m/>
    <m/>
    <m/>
    <m/>
    <n v="0"/>
    <n v="0"/>
    <s v="EUR"/>
    <s v="06/15/2026"/>
    <x v="1"/>
    <m/>
    <s v="Domestic"/>
    <s v="Your Packaging"/>
    <d v="1899-12-30T10:38:00"/>
    <n v="67.599999999999994"/>
    <n v="8.01"/>
    <n v="0"/>
    <n v="-51.44"/>
    <n v="24.17"/>
    <s v="EUR"/>
    <n v="1.153163127"/>
    <s v="kg"/>
  </r>
  <r>
    <n v="16.830000000000005"/>
    <m/>
    <m/>
    <s v="entreprise"/>
    <s v="ST"/>
    <n v="200720433"/>
    <n v="202606"/>
    <s v="Express"/>
    <s v="UO"/>
    <s v="FedEx Priority"/>
    <s v="Bill_Sender_Prepaid"/>
    <s v="06/17/2026"/>
    <s v="06/18/2026"/>
    <x v="1116"/>
    <m/>
    <s v="HYDRATIS B2B"/>
    <s v="HYDRATIS B2B"/>
    <s v="VOIE COMMUNALE 4"/>
    <s v="CR?ANCEY"/>
    <n v="21"/>
    <s v="FR"/>
    <n v="21320"/>
    <n v="81.69"/>
    <n v="9.69"/>
    <n v="0"/>
    <n v="-62.16"/>
    <n v="29.22"/>
    <n v="6"/>
    <n v="81.400000000000006"/>
    <n v="81.400000000000006"/>
    <s v="O,Malonne"/>
    <s v="PHARMACIE MONTALEMBERT"/>
    <s v="PHARMACIE MONTALEMBERT"/>
    <s v="2 RUE FLAMENG"/>
    <s v="CLERMONT-FERRAND"/>
    <n v="63"/>
    <x v="0"/>
    <n v="63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09:06:00"/>
    <n v="70.400000000000006"/>
    <n v="8.35"/>
    <n v="0"/>
    <n v="-53.57"/>
    <n v="25.18"/>
    <s v="EUR"/>
    <n v="1.160362033"/>
    <s v="kg"/>
  </r>
  <r>
    <n v="15.149999999999999"/>
    <m/>
    <m/>
    <s v="entreprise"/>
    <s v="ST"/>
    <n v="200720433"/>
    <n v="202606"/>
    <s v="Express"/>
    <s v="UO"/>
    <s v="FedEx Priority"/>
    <s v="Bill_Sender_Prepaid"/>
    <n v="46301"/>
    <n v="46332"/>
    <x v="1117"/>
    <m/>
    <s v="HYDRATIS B2B"/>
    <s v="HYDRATIS B2B"/>
    <s v="VOIE COMMUNALE 4"/>
    <s v="CR?ANCEY"/>
    <n v="21"/>
    <s v="FR"/>
    <n v="21320"/>
    <n v="73.11"/>
    <n v="108.29"/>
    <n v="0"/>
    <n v="-55.64"/>
    <n v="125.76"/>
    <n v="6"/>
    <n v="69.52"/>
    <n v="69.52"/>
    <s v="S,OULARD"/>
    <s v="PHARMACIE DU MAS CERISE"/>
    <s v="PHARMACIE DU MAS CERISE"/>
    <s v="RUE FREDERIC LEGRAND"/>
    <s v="FEYTIAT"/>
    <n v="87"/>
    <x v="0"/>
    <n v="872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18:00"/>
    <n v="63.4"/>
    <n v="93.91"/>
    <n v="0"/>
    <n v="-48.25"/>
    <n v="109.06"/>
    <s v="EUR"/>
    <n v="1.153163127"/>
    <s v="kg"/>
  </r>
  <r>
    <n v="8.4599999999999973"/>
    <m/>
    <m/>
    <s v="entreprise"/>
    <s v="ST"/>
    <n v="200720433"/>
    <n v="202606"/>
    <s v="Express"/>
    <s v="UO"/>
    <s v="FedEx Priority"/>
    <s v="Bill_Sender_Prepaid"/>
    <d v="2026-10-06T00:00:00"/>
    <n v="46332"/>
    <x v="1118"/>
    <m/>
    <s v="HYDRATIS B2B"/>
    <s v="HYDRATIS B2B"/>
    <s v="VOIE COMMUNALE 4"/>
    <s v="CR?ANCEY"/>
    <n v="21"/>
    <s v="FR"/>
    <n v="21320"/>
    <n v="40.82"/>
    <n v="4.84"/>
    <n v="0"/>
    <n v="-31.07"/>
    <n v="14.6"/>
    <n v="2"/>
    <n v="26.4"/>
    <n v="26.4"/>
    <s v="N,Nicolas"/>
    <s v="INTERSPORT HAGUENAU 00006/000"/>
    <s v="INTERSPORT HAGUENAU 00006/000"/>
    <s v="HAGUENAU SPORT"/>
    <s v="HAGUENAU"/>
    <n v="67"/>
    <x v="0"/>
    <n v="67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7:00"/>
    <n v="35.4"/>
    <n v="4.2"/>
    <n v="0"/>
    <n v="-26.94"/>
    <n v="12.66"/>
    <s v="EUR"/>
    <n v="1.153163127"/>
    <s v="kg"/>
  </r>
  <r>
    <n v="7.7900000000000027"/>
    <m/>
    <m/>
    <s v="entreprise"/>
    <s v="ST"/>
    <n v="200720433"/>
    <n v="202606"/>
    <s v="Express"/>
    <s v="UO"/>
    <s v="FedEx Priority"/>
    <s v="Bill_Sender_Prepaid"/>
    <n v="46148"/>
    <n v="46240"/>
    <x v="1119"/>
    <m/>
    <s v="HYDRATIS B2B"/>
    <s v="HYDRATIS B2B"/>
    <s v="VOIE COMMUNALE 4"/>
    <s v="CR?ANCEY"/>
    <n v="21"/>
    <s v="FR"/>
    <n v="21320"/>
    <n v="37.86"/>
    <n v="4.4800000000000004"/>
    <n v="0"/>
    <n v="-28.81"/>
    <n v="13.53"/>
    <n v="2"/>
    <n v="22"/>
    <n v="22"/>
    <s v="C,HEREAU"/>
    <s v="PHARMACIE CHEREAU"/>
    <s v="PHARMACIE CHEREAU"/>
    <s v="8 PLACE DU 11 NOVEMBRE 1918"/>
    <s v="COMPREIGNAC"/>
    <n v="87"/>
    <x v="0"/>
    <n v="871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06:00"/>
    <n v="32.6"/>
    <n v="3.86"/>
    <n v="0"/>
    <n v="-24.81"/>
    <n v="11.65"/>
    <s v="EUR"/>
    <n v="1.161210911"/>
    <s v="kg"/>
  </r>
  <r>
    <n v="20.170000000000002"/>
    <m/>
    <m/>
    <s v="entreprise"/>
    <s v="ST"/>
    <n v="200720433"/>
    <n v="202606"/>
    <s v="Express"/>
    <s v="UO"/>
    <s v="FedEx Priority"/>
    <s v="Bill_Sender_Prepaid"/>
    <n v="46271"/>
    <n v="46301"/>
    <x v="1120"/>
    <m/>
    <s v="HYDRATIS B2B"/>
    <s v="HYDRATIS B2B"/>
    <s v="VOIE COMMUNALE 4"/>
    <s v="CR?ANCEY"/>
    <n v="21"/>
    <s v="FR"/>
    <n v="21320"/>
    <n v="97.28"/>
    <n v="111.11"/>
    <n v="0"/>
    <n v="-74.03"/>
    <n v="134.36000000000001"/>
    <n v="9"/>
    <n v="101.42"/>
    <n v="101.42"/>
    <s v="P,HARMA"/>
    <s v="PHARMACIE DE LA PYRAMIDE"/>
    <s v="PHARMACIE DE LA PYRAMIDE"/>
    <s v="1 RUE DES JAVELLES"/>
    <s v="ROMORANTIN-LANTHENAY"/>
    <n v="41"/>
    <x v="0"/>
    <n v="41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1:00"/>
    <n v="84.4"/>
    <n v="96.4"/>
    <n v="0"/>
    <n v="-64.23"/>
    <n v="116.57"/>
    <s v="EUR"/>
    <n v="1.1526181719999999"/>
    <s v="kg"/>
  </r>
  <r>
    <n v="18.159999999999997"/>
    <m/>
    <m/>
    <s v="entreprise"/>
    <s v="ST"/>
    <n v="200720433"/>
    <n v="202606"/>
    <s v="Express"/>
    <s v="UO"/>
    <s v="FedEx Priority"/>
    <s v="Bill_Sender_Prepaid"/>
    <n v="46301"/>
    <n v="46332"/>
    <x v="1121"/>
    <m/>
    <s v="HYDRATIS B2B"/>
    <s v="HYDRATIS B2B"/>
    <s v="VOIE COMMUNALE 4"/>
    <s v="CR?ANCEY"/>
    <n v="21"/>
    <s v="FR"/>
    <n v="21320"/>
    <n v="87.64"/>
    <n v="110.02"/>
    <n v="0"/>
    <n v="-66.7"/>
    <n v="130.96"/>
    <n v="6"/>
    <n v="89.1"/>
    <n v="89.1"/>
    <s v="J,ULIA"/>
    <s v="PHARMACIE DU CENTRE - CARRY"/>
    <s v="PHARMACIE DU CENTRE - CARRY"/>
    <s v="22 AVENUE ARISTIDE BRIAND"/>
    <s v="CARRY-LE-ROUET"/>
    <n v="13"/>
    <x v="0"/>
    <n v="13620"/>
    <s v=" "/>
    <s v=" "/>
    <s v=" "/>
    <m/>
    <m/>
    <m/>
    <s v="N"/>
    <n v="15"/>
    <n v="30"/>
    <n v="40"/>
    <m/>
    <m/>
    <m/>
    <m/>
    <m/>
    <n v="0"/>
    <n v="0"/>
    <s v="EUR"/>
    <s v="06/15/2026"/>
    <x v="1"/>
    <m/>
    <s v="Domestic"/>
    <s v="Your Packaging"/>
    <d v="1899-12-30T09:57:00"/>
    <n v="76"/>
    <n v="95.41"/>
    <n v="0"/>
    <n v="-57.84"/>
    <n v="113.57"/>
    <s v="EUR"/>
    <n v="1.153163127"/>
    <s v="kg"/>
  </r>
  <r>
    <n v="17.490000000000002"/>
    <m/>
    <m/>
    <s v="entreprise"/>
    <s v="ST"/>
    <n v="200720433"/>
    <n v="202606"/>
    <s v="Express"/>
    <s v="UO"/>
    <s v="FedEx Priority"/>
    <s v="Bill_Sender_Prepaid"/>
    <n v="46301"/>
    <n v="46332"/>
    <x v="1122"/>
    <m/>
    <s v="HYDRATIS B2B"/>
    <s v="HYDRATIS B2B"/>
    <s v="VOIE COMMUNALE 4"/>
    <s v="CR?ANCEY"/>
    <n v="21"/>
    <s v="FR"/>
    <n v="21320"/>
    <n v="84.41"/>
    <n v="109.63"/>
    <n v="0"/>
    <n v="-64.239999999999995"/>
    <n v="129.80000000000001"/>
    <n v="7"/>
    <n v="85.8"/>
    <n v="85.8"/>
    <s v="B,Baptiste"/>
    <s v="PHARMACIE CENTRALE CASTELNAU LE LEZ"/>
    <s v="PHARMACIE CENTRALE CASTELNAU L"/>
    <s v="1 RUE DE LA CROUZETTE"/>
    <s v="CASTELNAU LE LEZ"/>
    <n v="34"/>
    <x v="0"/>
    <n v="341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47:00"/>
    <n v="73.2"/>
    <n v="95.07"/>
    <n v="0"/>
    <n v="-55.71"/>
    <n v="112.56"/>
    <s v="EUR"/>
    <n v="1.153163127"/>
    <s v="kg"/>
  </r>
  <r>
    <n v="8.4599999999999973"/>
    <m/>
    <m/>
    <s v=""/>
    <s v="ST"/>
    <n v="200720433"/>
    <n v="202606"/>
    <s v="Express"/>
    <s v="UO"/>
    <s v="FedEx Priority"/>
    <s v="Bill_Sender_Prepaid"/>
    <n v="46087"/>
    <n v="46148"/>
    <x v="1123"/>
    <m/>
    <s v="HYDRATIS B2B"/>
    <s v="HYDRATIS B2B"/>
    <s v="VOIE COMMUNALE 4"/>
    <s v="CR?ANCEY"/>
    <n v="21"/>
    <s v="FR"/>
    <n v="21320"/>
    <n v="41.21"/>
    <n v="4.8899999999999997"/>
    <n v="0"/>
    <n v="-31.36"/>
    <n v="14.74"/>
    <n v="2"/>
    <n v="26.4"/>
    <n v="26.4"/>
    <s v="P,HARM"/>
    <s v="PHARMACIE DES ERABLES"/>
    <s v="PHARMACIE DES ERABLES"/>
    <s v="7 AV DES ERABLES"/>
    <s v="COMBOURG"/>
    <n v="35"/>
    <x v="0"/>
    <n v="3527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09:44:00"/>
    <n v="35.4"/>
    <n v="4.2"/>
    <n v="0"/>
    <n v="-26.94"/>
    <n v="12.66"/>
    <s v="EUR"/>
    <n v="1.164090147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1124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P,HAR"/>
    <s v="PHARMACIE DU MERIDIEN"/>
    <s v="PHARMACIE DU MERIDIEN"/>
    <s v="48 AVENUE DU PDT FRANKLIN ROOSEVELT"/>
    <s v="CARCASSONNE"/>
    <n v="11"/>
    <x v="0"/>
    <n v="11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12:00"/>
    <n v="39.6"/>
    <n v="4.6900000000000004"/>
    <n v="0"/>
    <n v="-30.14"/>
    <n v="14.15"/>
    <s v="EUR"/>
    <n v="1.1527377519999999"/>
    <s v="kg"/>
  </r>
  <r>
    <n v="10.800000000000004"/>
    <m/>
    <m/>
    <s v="entreprise"/>
    <s v="ST"/>
    <n v="200720433"/>
    <n v="202606"/>
    <s v="Express"/>
    <s v="UO"/>
    <s v="FedEx Priority"/>
    <s v="Bill_Sender_Prepaid"/>
    <n v="46148"/>
    <n v="46240"/>
    <x v="1125"/>
    <m/>
    <s v="HYDRATIS B2B"/>
    <s v="HYDRATIS B2B"/>
    <s v="VOIE COMMUNALE 4"/>
    <s v="CR?ANCEY"/>
    <n v="21"/>
    <s v="FR"/>
    <n v="21320"/>
    <n v="52.49"/>
    <n v="6.21"/>
    <n v="0"/>
    <n v="-39.950000000000003"/>
    <n v="18.75"/>
    <n v="4"/>
    <n v="40.92"/>
    <n v="40.92"/>
    <s v="S,T GILLLE"/>
    <s v="PHARMACIE SAINT GILLES"/>
    <s v="PHARMACIE SAINT GILLES"/>
    <s v="50 RUE DE TURENNE"/>
    <s v="PARIS 03"/>
    <n v="75"/>
    <x v="0"/>
    <n v="75003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38:00"/>
    <n v="45.2"/>
    <n v="5.35"/>
    <n v="0"/>
    <n v="-34.4"/>
    <n v="16.149999999999999"/>
    <s v="EUR"/>
    <n v="1.161210911"/>
    <s v="kg"/>
  </r>
  <r>
    <n v="5.4499999999999993"/>
    <m/>
    <m/>
    <s v="entreprise"/>
    <s v="ST"/>
    <n v="200720433"/>
    <n v="202606"/>
    <s v="Express"/>
    <s v="UO"/>
    <s v="FedEx Priority"/>
    <s v="Bill_Sender_Prepaid"/>
    <s v="06/17/2026"/>
    <s v="06/18/2026"/>
    <x v="1126"/>
    <m/>
    <s v="HYDRATIS B2B"/>
    <s v="HYDRATIS B2B"/>
    <s v="VOIE COMMUNALE 4"/>
    <s v="CR?ANCEY"/>
    <n v="21"/>
    <s v="FR"/>
    <n v="21320"/>
    <n v="26.46"/>
    <n v="3.13"/>
    <n v="0"/>
    <n v="-20.13"/>
    <n v="9.4600000000000009"/>
    <n v="1"/>
    <n v="4.84"/>
    <n v="4.84"/>
    <s v="G,RD PHARMA"/>
    <s v="GRANDE PHARMACIE D'AMBERIEU CENTRE"/>
    <s v="GRANDE PHARMACIE D'AMBERIEU CE"/>
    <s v="39 RUE ALEXANDRE BERARD"/>
    <s v="AMB?RIEU-EN-BUGEY"/>
    <n v="1"/>
    <x v="0"/>
    <n v="1500"/>
    <s v=" "/>
    <s v=" "/>
    <s v=" "/>
    <m/>
    <m/>
    <m/>
    <s v="Y"/>
    <n v="20"/>
    <n v="19"/>
    <n v="29"/>
    <m/>
    <m/>
    <m/>
    <m/>
    <m/>
    <n v="0"/>
    <n v="0"/>
    <s v="EUR"/>
    <s v="06/22/2026"/>
    <x v="2"/>
    <m/>
    <s v="Domestic"/>
    <s v="Your Packaging"/>
    <d v="1899-12-30T11:20:00"/>
    <n v="22.8"/>
    <n v="2.7"/>
    <n v="0"/>
    <n v="-17.350000000000001"/>
    <n v="8.15"/>
    <s v="EUR"/>
    <n v="1.160362033"/>
    <s v="kg"/>
  </r>
  <r>
    <n v="19.170000000000002"/>
    <m/>
    <m/>
    <s v="entreprise"/>
    <s v="ST"/>
    <n v="200720433"/>
    <n v="202606"/>
    <s v="Express"/>
    <s v="UO"/>
    <s v="FedEx Priority"/>
    <s v="Bill_Sender_Prepaid"/>
    <n v="46362"/>
    <s v="06/15/2026"/>
    <x v="1127"/>
    <m/>
    <s v="HYDRATIS B2B"/>
    <s v="HYDRATIS B2B"/>
    <s v="VOIE COMMUNALE 4"/>
    <s v="CR?ANCEY"/>
    <n v="21"/>
    <s v="FR"/>
    <n v="21320"/>
    <n v="92.62"/>
    <n v="110.76"/>
    <n v="0"/>
    <n v="-70.48"/>
    <n v="132.9"/>
    <n v="8"/>
    <n v="94.82"/>
    <n v="94.82"/>
    <s v="S,TELA"/>
    <s v="PHARMACIE DE LA MEDITERRANNEE"/>
    <s v="PHARMACIE DE LA MEDITERRANNEE"/>
    <s v="ZAC DE BELLEGARDE"/>
    <s v="S?RIGNAN"/>
    <n v="34"/>
    <x v="0"/>
    <n v="344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0:45:00"/>
    <n v="80.2"/>
    <n v="95.91"/>
    <n v="0"/>
    <n v="-61.03"/>
    <n v="115.08"/>
    <s v="EUR"/>
    <n v="1.154814421"/>
    <s v="kg"/>
  </r>
  <r>
    <n v="17.169999999999995"/>
    <m/>
    <m/>
    <s v="entreprise"/>
    <s v="ST"/>
    <n v="200720433"/>
    <n v="202606"/>
    <s v="Express"/>
    <s v="UO"/>
    <s v="FedEx Priority"/>
    <s v="Bill_Sender_Prepaid"/>
    <s v="06/16/2026"/>
    <s v="06/17/2026"/>
    <x v="1128"/>
    <m/>
    <s v="HYDRATIS B2B"/>
    <s v="HYDRATIS B2B"/>
    <s v="VOIE COMMUNALE 4"/>
    <s v="CR?ANCEY"/>
    <n v="21"/>
    <s v="FR"/>
    <n v="21320"/>
    <n v="83.09"/>
    <n v="9.85"/>
    <n v="0"/>
    <n v="-63.22"/>
    <n v="29.72"/>
    <n v="6"/>
    <n v="83.6"/>
    <n v="83.6"/>
    <s v="S,ATAD"/>
    <s v="PHARMACIE LAFAYETTE DU CENTRE"/>
    <s v="PHARMACIE LAFAYETTE DU CENTRE"/>
    <s v="10 PLACE DU SQUARE"/>
    <s v="AURILLAC"/>
    <n v="15"/>
    <x v="0"/>
    <n v="15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09:32:00"/>
    <n v="71.8"/>
    <n v="8.51"/>
    <n v="0"/>
    <n v="-54.63"/>
    <n v="25.68"/>
    <s v="EUR"/>
    <n v="1.1572332869999999"/>
    <s v="kg"/>
  </r>
  <r>
    <n v="11.14"/>
    <m/>
    <m/>
    <s v="entreprise"/>
    <s v="ST"/>
    <n v="200720433"/>
    <n v="202606"/>
    <s v="Express"/>
    <s v="UO"/>
    <s v="FedEx Priority"/>
    <s v="Bill_Sender_Prepaid"/>
    <n v="46301"/>
    <n v="46332"/>
    <x v="1129"/>
    <m/>
    <s v="HYDRATIS B2B"/>
    <s v="HYDRATIS B2B"/>
    <s v="VOIE COMMUNALE 4"/>
    <s v="CR?ANCEY"/>
    <n v="21"/>
    <s v="FR"/>
    <n v="21320"/>
    <n v="53.74"/>
    <n v="6.38"/>
    <n v="0"/>
    <n v="-40.89"/>
    <n v="19.22"/>
    <n v="3"/>
    <n v="44"/>
    <n v="44"/>
    <s v="V,ALLEES"/>
    <s v="PHARMACIE DES TROIS VALLEES"/>
    <s v="PHARMACIE DES TROIS VALLEES"/>
    <s v="21 RUE NIVOY"/>
    <s v="PAGNY SUR MOSELLE"/>
    <n v="54"/>
    <x v="0"/>
    <n v="54530"/>
    <s v=" "/>
    <s v=" "/>
    <s v=" "/>
    <m/>
    <m/>
    <m/>
    <s v="N"/>
    <n v="15"/>
    <n v="30"/>
    <n v="40"/>
    <m/>
    <m/>
    <m/>
    <m/>
    <m/>
    <n v="0"/>
    <n v="0"/>
    <s v="EUR"/>
    <s v="06/15/2026"/>
    <x v="1"/>
    <m/>
    <s v="Domestic"/>
    <s v="Your Packaging"/>
    <d v="1899-12-30T12:03:00"/>
    <n v="46.6"/>
    <n v="5.53"/>
    <n v="0"/>
    <n v="-35.46"/>
    <n v="16.670000000000002"/>
    <s v="EUR"/>
    <n v="1.153163127"/>
    <s v="kg"/>
  </r>
  <r>
    <n v="13.479999999999997"/>
    <m/>
    <m/>
    <s v="entreprise"/>
    <s v="ST"/>
    <n v="200720433"/>
    <n v="202606"/>
    <s v="Express"/>
    <s v="UO"/>
    <s v="FedEx Priority"/>
    <s v="Bill_Sender_Prepaid"/>
    <n v="46301"/>
    <n v="46332"/>
    <x v="1130"/>
    <m/>
    <s v="HYDRATIS B2B"/>
    <s v="HYDRATIS B2B"/>
    <s v="VOIE COMMUNALE 4"/>
    <s v="CR?ANCEY"/>
    <n v="21"/>
    <s v="FR"/>
    <n v="21320"/>
    <n v="65.040000000000006"/>
    <n v="7.7"/>
    <n v="0"/>
    <n v="-49.49"/>
    <n v="23.25"/>
    <n v="5"/>
    <n v="58.08"/>
    <n v="58.08"/>
    <s v="R,OUELLE"/>
    <s v="PHARMACIE FONTAINE DU BIEN-ETRE"/>
    <s v="PHARMACIE FONTAINE DU BIEN-ETR"/>
    <s v="1 RUE JEAN MOULIN"/>
    <s v="LES SABLES D'OLONNE"/>
    <n v="85"/>
    <x v="0"/>
    <n v="85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25:00"/>
    <n v="56.4"/>
    <n v="6.68"/>
    <n v="0"/>
    <n v="-42.92"/>
    <n v="20.16"/>
    <s v="EUR"/>
    <n v="1.153163127"/>
    <s v="kg"/>
  </r>
  <r>
    <n v="21.179999999999993"/>
    <m/>
    <m/>
    <s v="entreprise"/>
    <s v="ST"/>
    <n v="200720433"/>
    <n v="202606"/>
    <s v="Express"/>
    <s v="UO"/>
    <s v="FedEx Priority"/>
    <s v="Bill_Sender_Prepaid"/>
    <n v="46148"/>
    <n v="46240"/>
    <x v="1131"/>
    <m/>
    <s v="HYDRATIS B2B"/>
    <s v="HYDRATIS B2B"/>
    <s v="VOIE COMMUNALE 4"/>
    <s v="CR?ANCEY"/>
    <n v="21"/>
    <s v="FR"/>
    <n v="21320"/>
    <n v="102.88"/>
    <n v="112.52"/>
    <n v="0"/>
    <n v="-78.290000000000006"/>
    <n v="137.12"/>
    <n v="7"/>
    <n v="109.34"/>
    <n v="109.34"/>
    <s v="R,ECEP"/>
    <s v="PHARMACIE DES PORTES DU MA?DOC"/>
    <s v="PHARMACIE DES PORTES DU MA?DO"/>
    <s v="284 ROUTE DE PAUILLAC"/>
    <s v="LE PIAN-MEDOC"/>
    <n v="33"/>
    <x v="0"/>
    <n v="332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59:00"/>
    <n v="88.6"/>
    <n v="96.9"/>
    <n v="0"/>
    <n v="-67.42"/>
    <n v="118.08"/>
    <s v="EUR"/>
    <n v="1.161210911"/>
    <s v="kg"/>
  </r>
  <r>
    <n v="15.149999999999999"/>
    <m/>
    <m/>
    <s v="entreprise"/>
    <s v="ST"/>
    <n v="200720433"/>
    <n v="202606"/>
    <s v="Express"/>
    <s v="UO"/>
    <s v="FedEx Priority"/>
    <s v="Bill_Sender_Prepaid"/>
    <n v="46332"/>
    <n v="46362"/>
    <x v="1132"/>
    <m/>
    <s v="HYDRATIS B2B"/>
    <s v="HYDRATIS B2B"/>
    <s v="VOIE COMMUNALE 4"/>
    <s v="CR?ANCEY"/>
    <n v="21"/>
    <s v="FR"/>
    <n v="21320"/>
    <n v="73.22"/>
    <n v="8.67"/>
    <n v="0"/>
    <n v="-55.73"/>
    <n v="26.17"/>
    <n v="5"/>
    <n v="69.739999999999995"/>
    <n v="69.739999999999995"/>
    <s v="F,AB"/>
    <s v="PHARMACIE LAFAYETTE PRINCIPALE"/>
    <s v="PHARMACIE LAFAYETTE PRINCIPALE"/>
    <s v="10 RUE SAINTE CATHERINE"/>
    <s v="BORDEAUX"/>
    <n v="33"/>
    <x v="0"/>
    <n v="33000"/>
    <s v=" "/>
    <s v=" "/>
    <s v=" "/>
    <m/>
    <m/>
    <m/>
    <s v="N"/>
    <n v="26"/>
    <n v="30"/>
    <n v="41"/>
    <m/>
    <m/>
    <m/>
    <m/>
    <m/>
    <n v="0"/>
    <n v="0"/>
    <s v="EUR"/>
    <s v="06/22/2026"/>
    <x v="2"/>
    <m/>
    <s v="Domestic"/>
    <s v="Your Packaging"/>
    <d v="1899-12-30T09:29:00"/>
    <n v="63.4"/>
    <n v="7.51"/>
    <n v="0"/>
    <n v="-48.25"/>
    <n v="22.66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1133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P,Pjie"/>
    <s v="PHARMACIE DUBOIS"/>
    <s v="PHARMACIE DUBOIS"/>
    <s v="2 RUE GRATIEN BOYER"/>
    <s v="ST JEAN DE VEDAS"/>
    <n v="34"/>
    <x v="0"/>
    <n v="344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25:00"/>
    <n v="39.6"/>
    <n v="4.6900000000000004"/>
    <n v="0"/>
    <n v="-30.14"/>
    <n v="14.15"/>
    <s v="EUR"/>
    <n v="1.1527377519999999"/>
    <s v="kg"/>
  </r>
  <r>
    <n v="10.469999999999999"/>
    <m/>
    <m/>
    <s v="entreprise"/>
    <s v="ST"/>
    <n v="200720433"/>
    <n v="202606"/>
    <s v="Express"/>
    <s v="UO"/>
    <s v="FedEx Priority"/>
    <s v="Bill_Sender_Prepaid"/>
    <n v="46301"/>
    <n v="46362"/>
    <x v="1134"/>
    <m/>
    <s v="HYDRATIS B2B"/>
    <s v="HYDRATIS B2B"/>
    <s v="VOIE COMMUNALE 4"/>
    <s v="CR?ANCEY"/>
    <n v="21"/>
    <s v="FR"/>
    <n v="21320"/>
    <n v="50.51"/>
    <n v="5.98"/>
    <n v="0"/>
    <n v="-38.43"/>
    <n v="18.059999999999999"/>
    <n v="3"/>
    <n v="37.840000000000003"/>
    <n v="37.840000000000003"/>
    <s v="L,UCIE"/>
    <s v="MOHAMED LAKSIR"/>
    <s v="PHARMACIE DU COTEAU"/>
    <s v="9 RUE RUE DES ARPEGES"/>
    <s v="LATRESNE"/>
    <n v="33"/>
    <x v="0"/>
    <n v="333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1:17:00"/>
    <n v="43.8"/>
    <n v="5.19"/>
    <n v="0"/>
    <n v="-33.33"/>
    <n v="15.66"/>
    <s v="EUR"/>
    <n v="1.153163127"/>
    <s v="kg"/>
  </r>
  <r>
    <n v="8.4599999999999973"/>
    <m/>
    <m/>
    <s v="entreprise"/>
    <s v="ST"/>
    <n v="200720433"/>
    <n v="202606"/>
    <s v="Express"/>
    <s v="UO"/>
    <s v="FedEx Priority"/>
    <s v="Bill_Sender_Prepaid"/>
    <n v="46148"/>
    <n v="46240"/>
    <x v="1135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M,ARION"/>
    <s v="INTERSPORT TOURVILLE LA RIVIERE"/>
    <s v="INTERSPORT TOURVILLE"/>
    <s v="SAS TOURVILLE SPORT"/>
    <s v="TOURVILLE-LA-RIVI?RE"/>
    <n v="76"/>
    <x v="0"/>
    <n v="76410"/>
    <s v=" "/>
    <s v=" "/>
    <s v=" "/>
    <m/>
    <m/>
    <m/>
    <s v="N"/>
    <n v="30"/>
    <n v="32"/>
    <n v="39"/>
    <m/>
    <m/>
    <m/>
    <m/>
    <m/>
    <n v="0"/>
    <n v="0"/>
    <s v="EUR"/>
    <s v="06/15/2026"/>
    <x v="1"/>
    <m/>
    <s v="Domestic"/>
    <s v="Your Packaging"/>
    <d v="1899-12-30T10:02:00"/>
    <n v="35.4"/>
    <n v="4.2"/>
    <n v="0"/>
    <n v="-26.94"/>
    <n v="12.6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1136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F,ONAINE"/>
    <s v="PHARMACIE DE LA FONTAINE"/>
    <s v="PHARMACIE DE LA FONTAINE"/>
    <s v="16 RUE DE LA FONTAINE MORIN"/>
    <s v="PLOUFRAGAN"/>
    <n v="22"/>
    <x v="0"/>
    <n v="224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19:00"/>
    <n v="39.6"/>
    <n v="4.6900000000000004"/>
    <n v="0"/>
    <n v="-30.14"/>
    <n v="14.15"/>
    <s v="EUR"/>
    <n v="1.1527377519999999"/>
    <s v="kg"/>
  </r>
  <r>
    <n v="13.809999999999995"/>
    <m/>
    <m/>
    <s v="entreprise"/>
    <s v="ST"/>
    <n v="200720433"/>
    <n v="202606"/>
    <s v="Express"/>
    <s v="UO"/>
    <s v="FedEx Priority"/>
    <s v="Bill_Sender_Prepaid"/>
    <n v="46271"/>
    <n v="46301"/>
    <x v="1137"/>
    <m/>
    <s v="HYDRATIS B2B"/>
    <s v="HYDRATIS B2B"/>
    <s v="VOIE COMMUNALE 4"/>
    <s v="CR?ANCEY"/>
    <n v="21"/>
    <s v="FR"/>
    <n v="21320"/>
    <n v="66.62"/>
    <n v="7.88"/>
    <n v="0"/>
    <n v="-50.7"/>
    <n v="23.8"/>
    <n v="4"/>
    <n v="61.6"/>
    <n v="61.6"/>
    <s v="C,ORINE"/>
    <s v="PHARMACIE DU MARAIS"/>
    <s v="PHARMACIE DU MARAIS"/>
    <s v="13 A RUE DE LA GUIGUETTE"/>
    <s v="CARENTAN"/>
    <n v="50"/>
    <x v="0"/>
    <n v="50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48:00"/>
    <n v="57.8"/>
    <n v="6.84"/>
    <n v="0"/>
    <n v="-43.99"/>
    <n v="20.65"/>
    <s v="EUR"/>
    <n v="1.1526181719999999"/>
    <s v="kg"/>
  </r>
  <r>
    <n v="15.149999999999999"/>
    <m/>
    <m/>
    <s v="entreprise"/>
    <s v="ST"/>
    <n v="200720433"/>
    <n v="202606"/>
    <s v="Express"/>
    <s v="UO"/>
    <s v="FedEx Priority"/>
    <s v="Bill_Sender_Prepaid"/>
    <n v="46240"/>
    <n v="46271"/>
    <x v="1138"/>
    <m/>
    <s v="HYDRATIS B2B"/>
    <s v="HYDRATIS B2B"/>
    <s v="VOIE COMMUNALE 4"/>
    <s v="CR?ANCEY"/>
    <n v="21"/>
    <s v="FR"/>
    <n v="21320"/>
    <n v="73.08"/>
    <n v="8.66"/>
    <n v="0"/>
    <n v="-55.62"/>
    <n v="26.12"/>
    <n v="4"/>
    <n v="69.52"/>
    <n v="69.52"/>
    <s v="P,ILLON"/>
    <s v="PHARMACIE PILLON"/>
    <s v="PHARMACIE PILLON"/>
    <s v="61 RUE DE L'EUROPE"/>
    <s v="ESTRABLIN"/>
    <n v="38"/>
    <x v="0"/>
    <n v="38780"/>
    <s v=" "/>
    <s v=" "/>
    <s v=" "/>
    <m/>
    <m/>
    <m/>
    <s v="N"/>
    <n v="26"/>
    <n v="32"/>
    <n v="41"/>
    <m/>
    <m/>
    <m/>
    <m/>
    <m/>
    <n v="0"/>
    <n v="0"/>
    <s v="EUR"/>
    <s v="06/15/2026"/>
    <x v="1"/>
    <m/>
    <s v="Domestic"/>
    <s v="Your Packaging"/>
    <d v="1899-12-30T09:55:00"/>
    <n v="63.4"/>
    <n v="7.51"/>
    <n v="0"/>
    <n v="-48.25"/>
    <n v="22.66"/>
    <s v="EUR"/>
    <n v="1.152737751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332"/>
    <n v="46362"/>
    <x v="1139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5.200000000000003"/>
    <n v="35.200000000000003"/>
    <s v="F,Debauche"/>
    <s v="PHARMACIE MATHIEU"/>
    <s v="PHARMACIE MATHIEU"/>
    <s v="57 RUE JEAN JAURES"/>
    <s v="LONS-LE-SAUNIER"/>
    <n v="39"/>
    <x v="0"/>
    <n v="39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0:30:00"/>
    <n v="41"/>
    <n v="4.8600000000000003"/>
    <n v="0"/>
    <n v="-31.2"/>
    <n v="14.66"/>
    <s v="EUR"/>
    <n v="1.1549344580000001"/>
    <s v="kg"/>
  </r>
  <r>
    <n v="8.4599999999999973"/>
    <m/>
    <m/>
    <s v="entreprise"/>
    <s v="ST"/>
    <n v="200720433"/>
    <n v="202606"/>
    <s v="Express"/>
    <s v="UO"/>
    <s v="FedEx Priority"/>
    <s v="Bill_Sender_Prepaid"/>
    <s v="06/17/2026"/>
    <s v="06/18/2026"/>
    <x v="1140"/>
    <m/>
    <s v="HYDRATIS B2B"/>
    <s v="HYDRATIS B2B"/>
    <s v="VOIE COMMUNALE 4"/>
    <s v="CR?ANCEY"/>
    <n v="21"/>
    <s v="FR"/>
    <n v="21320"/>
    <n v="41.08"/>
    <n v="4.87"/>
    <n v="0"/>
    <n v="-31.26"/>
    <n v="14.69"/>
    <n v="3"/>
    <n v="26.18"/>
    <n v="26.18"/>
    <s v="R,OBERT"/>
    <s v="INTERSPORT SUPERDEVOLUY 00796/000"/>
    <s v="INTERSPORT SUPERDEVOLUY 00796/"/>
    <s v="SUPERDEVOLUY SPORTS SAS"/>
    <s v="DEVOLUY"/>
    <n v="5"/>
    <x v="0"/>
    <n v="52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4:10:00"/>
    <n v="35.4"/>
    <n v="4.2"/>
    <n v="0"/>
    <n v="-26.94"/>
    <n v="12.66"/>
    <s v="EUR"/>
    <n v="1.160362033"/>
    <s v="kg"/>
  </r>
  <r>
    <n v="9.4600000000000009"/>
    <m/>
    <m/>
    <s v="entreprise"/>
    <s v="ST"/>
    <n v="200720433"/>
    <n v="202606"/>
    <s v="Express"/>
    <s v="UO"/>
    <s v="FedEx Priority"/>
    <s v="Bill_Sender_Prepaid"/>
    <n v="46148"/>
    <n v="46240"/>
    <x v="1141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P,HAR"/>
    <s v="PHARMACIE PARIS RIVE GAUCHE"/>
    <s v="PHARMACIE PARIS RIVE GAUCHE"/>
    <s v="12 BOULEVARD SAINT MICHEL"/>
    <s v="PARIS 6"/>
    <n v="75"/>
    <x v="0"/>
    <n v="75006"/>
    <s v=" "/>
    <s v=" "/>
    <s v=" "/>
    <m/>
    <m/>
    <m/>
    <s v="N"/>
    <n v="20"/>
    <n v="30"/>
    <n v="40"/>
    <m/>
    <m/>
    <m/>
    <m/>
    <m/>
    <n v="0"/>
    <n v="0"/>
    <s v="EUR"/>
    <s v="06/15/2026"/>
    <x v="1"/>
    <m/>
    <s v="Domestic"/>
    <s v="Your Packaging"/>
    <d v="1899-12-30T09:25:00"/>
    <n v="39.6"/>
    <n v="4.6900000000000004"/>
    <n v="0"/>
    <n v="-30.14"/>
    <n v="14.15"/>
    <s v="EUR"/>
    <n v="1.161210911"/>
    <s v="kg"/>
  </r>
  <r>
    <n v="9.8000000000000007"/>
    <m/>
    <m/>
    <s v="entreprise"/>
    <s v="ST"/>
    <n v="200720433"/>
    <n v="202606"/>
    <s v="Express"/>
    <s v="UO"/>
    <s v="FedEx Priority"/>
    <s v="Bill_Sender_Prepaid"/>
    <s v="06/17/2026"/>
    <s v="06/18/2026"/>
    <x v="1142"/>
    <m/>
    <s v="HYDRATIS B2B"/>
    <s v="HYDRATIS B2B"/>
    <s v="VOIE COMMUNALE 4"/>
    <s v="CR?ANCEY"/>
    <n v="21"/>
    <s v="FR"/>
    <n v="21320"/>
    <n v="47.57"/>
    <n v="5.64"/>
    <n v="0"/>
    <n v="-36.200000000000003"/>
    <n v="17.010000000000002"/>
    <n v="3"/>
    <n v="35.200000000000003"/>
    <n v="35.200000000000003"/>
    <s v="I,Bonithon"/>
    <s v="PHARMACIE DU MARCHE"/>
    <s v="PHARMACIE DU MARCHE"/>
    <s v="2 RUE ESTIENNE D ORVES"/>
    <s v="BOIS-COLOMBES"/>
    <n v="92"/>
    <x v="0"/>
    <n v="922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2:08:00"/>
    <n v="41"/>
    <n v="4.8600000000000003"/>
    <n v="0"/>
    <n v="-31.2"/>
    <n v="14.66"/>
    <s v="EUR"/>
    <n v="1.160362033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1143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K,ILYAN"/>
    <s v="PHARMACIE CHOUQUET"/>
    <s v="PHARMACIE CHOUQUET"/>
    <s v="69 ROUTE DE PARIS"/>
    <s v="BONSECOURS"/>
    <n v="76"/>
    <x v="0"/>
    <n v="762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42:00"/>
    <n v="39.6"/>
    <n v="4.6900000000000004"/>
    <n v="0"/>
    <n v="-30.14"/>
    <n v="14.15"/>
    <s v="EUR"/>
    <n v="1.1526181719999999"/>
    <s v="kg"/>
  </r>
  <r>
    <n v="6.7899999999999991"/>
    <m/>
    <m/>
    <s v="entreprise"/>
    <s v="ST"/>
    <n v="200720433"/>
    <n v="202606"/>
    <s v="Express"/>
    <s v="UO"/>
    <s v="FedEx Priority"/>
    <s v="Bill_Sender_Prepaid"/>
    <n v="46301"/>
    <n v="46332"/>
    <x v="1144"/>
    <m/>
    <s v="HYDRATIS B2B"/>
    <s v="HYDRATIS B2B"/>
    <s v="VOIE COMMUNALE 4"/>
    <s v="CR?ANCEY"/>
    <n v="21"/>
    <s v="FR"/>
    <n v="21320"/>
    <n v="32.75"/>
    <n v="3.87"/>
    <n v="0"/>
    <n v="-24.92"/>
    <n v="11.7"/>
    <n v="1"/>
    <n v="15.4"/>
    <n v="15.4"/>
    <s v="M,Marley"/>
    <s v="PARAPHARMACIE LECLERC CHALONDIS"/>
    <s v="PARAPHARMACIE LECLERC CHALONDI"/>
    <s v="CENTRE LECLERC"/>
    <s v="CHALON SUR SAONE"/>
    <n v="71"/>
    <x v="0"/>
    <n v="71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20:00"/>
    <n v="28.4"/>
    <n v="3.36"/>
    <n v="0"/>
    <n v="-21.61"/>
    <n v="10.15"/>
    <s v="EUR"/>
    <n v="1.153163127"/>
    <s v="kg"/>
  </r>
  <r>
    <n v="14.150000000000006"/>
    <m/>
    <m/>
    <s v="entreprise"/>
    <s v="ST"/>
    <n v="200720433"/>
    <n v="202606"/>
    <s v="Express"/>
    <s v="UO"/>
    <s v="FedEx Priority"/>
    <s v="Bill_Sender_Prepaid"/>
    <d v="2026-05-06T00:00:00"/>
    <n v="46179"/>
    <x v="1145"/>
    <m/>
    <s v="HYDRATIS B2B"/>
    <s v="HYDRATIS B2B"/>
    <s v="VOIE COMMUNALE 4"/>
    <s v="CR?ANCEY"/>
    <n v="21"/>
    <s v="FR"/>
    <n v="21320"/>
    <n v="68.739999999999995"/>
    <n v="8.15"/>
    <n v="0"/>
    <n v="-52.31"/>
    <n v="24.58"/>
    <n v="4"/>
    <n v="63.58"/>
    <n v="63.58"/>
    <s v="P,HIE DENFERT"/>
    <s v="PHARMACIE PLACE DENFERT-ROCHEREAU"/>
    <s v="PHARMACIE PLACE DENFERT-ROCHER"/>
    <s v="97 AVENUE DENFERT ROCHEREAU"/>
    <s v="PARIS 14"/>
    <n v="75"/>
    <x v="0"/>
    <n v="75014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01:00"/>
    <n v="59.2"/>
    <n v="7.02"/>
    <n v="0"/>
    <n v="-45.05"/>
    <n v="21.17"/>
    <s v="EUR"/>
    <n v="1.161210911"/>
    <s v="kg"/>
  </r>
  <r>
    <n v="9.1300000000000026"/>
    <m/>
    <m/>
    <s v="entreprise"/>
    <s v="ST"/>
    <n v="200720433"/>
    <n v="202606"/>
    <s v="Express"/>
    <s v="UO"/>
    <s v="FedEx Priority"/>
    <s v="Bill_Sender_Prepaid"/>
    <s v="06/17/2026"/>
    <s v="06/18/2026"/>
    <x v="1146"/>
    <m/>
    <s v="HYDRATIS B2B"/>
    <s v="HYDRATIS B2B"/>
    <s v="VOIE COMMUNALE 4"/>
    <s v="CR?ANCEY"/>
    <n v="21"/>
    <s v="FR"/>
    <n v="21320"/>
    <n v="44.33"/>
    <n v="5.26"/>
    <n v="0"/>
    <n v="-33.729999999999997"/>
    <n v="15.85"/>
    <n v="2"/>
    <n v="30.8"/>
    <n v="30.8"/>
    <s v="P,HARMACIE"/>
    <s v="PHARMACIE DU POLE SANTE"/>
    <s v="PHARMACIE DU POLE SANTE"/>
    <s v="1 RUE DU DOCTEUR JEAN CHICK"/>
    <s v="SELLES SUR CHER"/>
    <n v="41"/>
    <x v="0"/>
    <n v="411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09:13:00"/>
    <n v="38.200000000000003"/>
    <n v="4.53"/>
    <n v="0"/>
    <n v="-29.07"/>
    <n v="13.66"/>
    <s v="EUR"/>
    <n v="1.160362033"/>
    <s v="kg"/>
  </r>
  <r>
    <n v="16.490000000000002"/>
    <m/>
    <m/>
    <s v="entreprise"/>
    <s v="ST"/>
    <n v="200720433"/>
    <n v="202606"/>
    <s v="Express"/>
    <s v="UO"/>
    <s v="FedEx Priority"/>
    <s v="Bill_Sender_Prepaid"/>
    <n v="46301"/>
    <n v="46332"/>
    <x v="1147"/>
    <m/>
    <s v="HYDRATIS B2B"/>
    <s v="HYDRATIS B2B"/>
    <s v="VOIE COMMUNALE 4"/>
    <s v="CR?ANCEY"/>
    <n v="21"/>
    <s v="FR"/>
    <n v="21320"/>
    <n v="79.569999999999993"/>
    <n v="109.05"/>
    <n v="0"/>
    <n v="-60.55"/>
    <n v="128.07"/>
    <n v="6"/>
    <n v="78.760000000000005"/>
    <n v="78.760000000000005"/>
    <s v="K,Fred"/>
    <s v="GRANDE PHARMACIE DES FACULTES"/>
    <s v="GRANDE PHARMACIE DES FACULTES"/>
    <s v="60 AV DE LA JUSTICE DE CASTELNAU"/>
    <s v="MONTPELLIER"/>
    <n v="34"/>
    <x v="0"/>
    <n v="340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5:00"/>
    <n v="69"/>
    <n v="94.57"/>
    <n v="0"/>
    <n v="-52.51"/>
    <n v="111.06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1148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520000000000003"/>
    <n v="36.520000000000003"/>
    <s v="D,AME N"/>
    <s v="PHARMACIE PASTEUR"/>
    <s v="PHARMACIE PASTEUR"/>
    <s v="19 RUE NOTRE DAME"/>
    <s v="BOURG-EN-BRESSE"/>
    <n v="1"/>
    <x v="0"/>
    <n v="10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1:42:00"/>
    <n v="42.4"/>
    <n v="5.03"/>
    <n v="0"/>
    <n v="-32.270000000000003"/>
    <n v="15.16"/>
    <s v="EUR"/>
    <n v="1.152618171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240"/>
    <n v="46271"/>
    <x v="1149"/>
    <m/>
    <s v="HYDRATIS B2B"/>
    <s v="HYDRATIS B2B"/>
    <s v="VOIE COMMUNALE 4"/>
    <s v="CR?ANCEY"/>
    <n v="21"/>
    <s v="FR"/>
    <n v="21320"/>
    <n v="47.26"/>
    <n v="5.6"/>
    <n v="0"/>
    <n v="-35.97"/>
    <n v="16.899999999999999"/>
    <n v="3"/>
    <n v="34.54"/>
    <n v="34.54"/>
    <s v="M,ERY"/>
    <s v="PHARMACIE MERY"/>
    <s v="PHARMACIE MERY"/>
    <s v="74 AVENUE DU GENERAL LECLERC"/>
    <s v="LIMOGES"/>
    <n v="87"/>
    <x v="0"/>
    <n v="87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15:00"/>
    <n v="41"/>
    <n v="4.8600000000000003"/>
    <n v="0"/>
    <n v="-31.2"/>
    <n v="14.66"/>
    <s v="EUR"/>
    <n v="1.1527377519999999"/>
    <s v="kg"/>
  </r>
  <r>
    <n v="7.120000000000001"/>
    <m/>
    <m/>
    <s v="entreprise"/>
    <s v="ST"/>
    <n v="200720433"/>
    <n v="202606"/>
    <s v="Express"/>
    <s v="UO"/>
    <s v="FedEx Priority"/>
    <s v="Bill_Sender_Prepaid"/>
    <n v="46148"/>
    <n v="46240"/>
    <x v="1150"/>
    <m/>
    <s v="HYDRATIS B2B"/>
    <s v="HYDRATIS B2B"/>
    <s v="VOIE COMMUNALE 4"/>
    <s v="CR?ANCEY"/>
    <n v="21"/>
    <s v="FR"/>
    <n v="21320"/>
    <n v="34.6"/>
    <n v="4.1100000000000003"/>
    <n v="0"/>
    <n v="-26.34"/>
    <n v="12.38"/>
    <n v="1"/>
    <n v="17.600000000000001"/>
    <n v="17.600000000000001"/>
    <s v="A,URELIE"/>
    <s v="PARAPHARMACIE AUCHAN ARRAS"/>
    <s v="PARAPHARMACIE AUCHAN ARRAS"/>
    <s v="CC AUCHAN - 225"/>
    <s v="ARRAS"/>
    <n v="62"/>
    <x v="0"/>
    <n v="62000"/>
    <s v=" "/>
    <s v=" "/>
    <s v=" "/>
    <m/>
    <m/>
    <m/>
    <s v="N"/>
    <n v="29"/>
    <n v="31"/>
    <n v="40"/>
    <m/>
    <m/>
    <m/>
    <m/>
    <m/>
    <n v="0"/>
    <n v="0"/>
    <s v="EUR"/>
    <s v="06/15/2026"/>
    <x v="1"/>
    <m/>
    <s v="Domestic"/>
    <s v="Your Packaging"/>
    <d v="1899-12-30T08:54:00"/>
    <n v="29.8"/>
    <n v="3.54"/>
    <n v="0"/>
    <n v="-22.68"/>
    <n v="10.6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1151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R,IVOALEN"/>
    <s v="PHARMACIE RIVOALEN"/>
    <s v="PHARMACIE RIVOALEN"/>
    <s v="10 RUE SAINT YVES"/>
    <s v="PLOUGONVELIN"/>
    <n v="29"/>
    <x v="0"/>
    <n v="29217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28:00"/>
    <n v="39.6"/>
    <n v="4.6900000000000004"/>
    <n v="0"/>
    <n v="-30.14"/>
    <n v="14.15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1152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F,ONDERE"/>
    <s v="PHARMACIE DU JARDIN"/>
    <s v="PHARMACIE DU JARDIN"/>
    <s v="2 RUE DE LA RESISTANCE"/>
    <s v="FOIX"/>
    <n v="9"/>
    <x v="0"/>
    <n v="9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3:00"/>
    <n v="39.6"/>
    <n v="4.6900000000000004"/>
    <n v="0"/>
    <n v="-30.14"/>
    <n v="14.15"/>
    <s v="EUR"/>
    <n v="1.1527377519999999"/>
    <s v="kg"/>
  </r>
  <r>
    <n v="8.129999999999999"/>
    <m/>
    <m/>
    <s v="entreprise"/>
    <s v="ST"/>
    <n v="200720433"/>
    <n v="202606"/>
    <s v="Express"/>
    <s v="UO"/>
    <s v="FedEx Priority"/>
    <s v="Bill_Sender_Prepaid"/>
    <n v="46118"/>
    <n v="46148"/>
    <x v="1153"/>
    <m/>
    <s v="HYDRATIS B2B"/>
    <s v="HYDRATIS B2B"/>
    <s v="VOIE COMMUNALE 4"/>
    <s v="CR?ANCEY"/>
    <n v="21"/>
    <s v="FR"/>
    <n v="21320"/>
    <n v="39.57"/>
    <n v="4.6900000000000004"/>
    <n v="0"/>
    <n v="-30.11"/>
    <n v="14.15"/>
    <n v="2"/>
    <n v="24.2"/>
    <n v="24.2"/>
    <s v="T,HOMAS"/>
    <s v="PHARMACIE LES GRANDS MOULINS"/>
    <s v="PHARMACIE LES GRANDS MOULINS"/>
    <s v="1 RUE DES GRANDS CHAMPS"/>
    <s v="VALGELON-LA ROCHETTE"/>
    <n v="73"/>
    <x v="0"/>
    <n v="731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9:00"/>
    <n v="34"/>
    <n v="4.03"/>
    <n v="0"/>
    <n v="-25.87"/>
    <n v="12.16"/>
    <s v="EUR"/>
    <n v="1.163778556"/>
    <s v="kg"/>
  </r>
  <r>
    <n v="8.7999999999999972"/>
    <m/>
    <m/>
    <s v="entreprise"/>
    <s v="ST"/>
    <n v="200720433"/>
    <n v="202606"/>
    <s v="Express"/>
    <s v="UO"/>
    <s v="FedEx Priority"/>
    <s v="Bill_Sender_Prepaid"/>
    <n v="46148"/>
    <n v="46179"/>
    <x v="1154"/>
    <m/>
    <s v="HYDRATIS B2B"/>
    <s v="HYDRATIS B2B"/>
    <s v="VOIE COMMUNALE 4"/>
    <s v="CR?ANCEY"/>
    <n v="21"/>
    <s v="FR"/>
    <n v="21320"/>
    <n v="42.73"/>
    <n v="5.0599999999999996"/>
    <n v="0"/>
    <n v="-32.51"/>
    <n v="15.28"/>
    <n v="2"/>
    <n v="28.6"/>
    <n v="28.6"/>
    <s v="M,Chollet"/>
    <s v="PHARMACIE DU CENTRE CHOLLET"/>
    <s v="PHARMACIE DU CENTRE CHOLLET"/>
    <s v="18 RUE PAUL VAILLANT COUTURIER"/>
    <s v="RUEIL-MALMAISON"/>
    <n v="92"/>
    <x v="0"/>
    <n v="92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6:00"/>
    <n v="36.799999999999997"/>
    <n v="4.3600000000000003"/>
    <n v="0"/>
    <n v="-28"/>
    <n v="13.16"/>
    <s v="EUR"/>
    <n v="1.161210911"/>
    <s v="kg"/>
  </r>
  <r>
    <n v="19.170000000000002"/>
    <m/>
    <m/>
    <s v="entreprise"/>
    <s v="ST"/>
    <n v="200720433"/>
    <n v="202606"/>
    <s v="Express"/>
    <s v="UO"/>
    <s v="FedEx Priority"/>
    <s v="Bill_Sender_Prepaid"/>
    <n v="46240"/>
    <n v="46271"/>
    <x v="1155"/>
    <m/>
    <s v="HYDRATIS B2B"/>
    <s v="HYDRATIS B2B"/>
    <s v="VOIE COMMUNALE 4"/>
    <s v="CR?ANCEY"/>
    <n v="21"/>
    <s v="FR"/>
    <n v="21320"/>
    <n v="92.45"/>
    <n v="110.56"/>
    <n v="0"/>
    <n v="-70.349999999999994"/>
    <n v="132.66"/>
    <n v="6"/>
    <n v="95.26"/>
    <n v="95.26"/>
    <s v="P,HARMACIE SAINT"/>
    <s v="PHARMACIE SAINT LAMBERT"/>
    <s v="PHARMACIE SAINT LAMBERT"/>
    <s v="188 RUE LECOURBE"/>
    <s v="PARIS 15"/>
    <n v="75"/>
    <x v="0"/>
    <n v="75015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37:00"/>
    <n v="80.2"/>
    <n v="95.91"/>
    <n v="0"/>
    <n v="-61.03"/>
    <n v="115.08"/>
    <s v="EUR"/>
    <n v="1.1527377519999999"/>
    <s v="kg"/>
  </r>
  <r>
    <n v="8.4599999999999973"/>
    <m/>
    <m/>
    <s v="entreprise"/>
    <s v="ST"/>
    <n v="200720433"/>
    <n v="202606"/>
    <s v="Express"/>
    <s v="UO"/>
    <s v="FedEx Priority"/>
    <s v="Bill_Sender_Prepaid"/>
    <n v="46148"/>
    <n v="46240"/>
    <x v="1156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C,EDRIC"/>
    <s v="PARAPHARMACIE CARREFOUR NEVERS"/>
    <s v="PARAPHARMACIE CARREFOUR NEVERS"/>
    <s v="RTE DE FOURCHAMBAULT"/>
    <s v="MARZY (NEVERS)"/>
    <n v="58"/>
    <x v="0"/>
    <n v="581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8:04:00"/>
    <n v="35.4"/>
    <n v="4.2"/>
    <n v="0"/>
    <n v="-26.94"/>
    <n v="12.66"/>
    <s v="EUR"/>
    <n v="1.161210911"/>
    <s v="kg"/>
  </r>
  <r>
    <n v="19.840000000000003"/>
    <m/>
    <m/>
    <s v="entreprise"/>
    <s v="ST"/>
    <n v="200720433"/>
    <n v="202606"/>
    <s v="Express"/>
    <s v="UO"/>
    <s v="FedEx Priority"/>
    <s v="Bill_Sender_Prepaid"/>
    <n v="46332"/>
    <n v="46362"/>
    <x v="1157"/>
    <m/>
    <s v="HYDRATIS B2B"/>
    <s v="HYDRATIS B2B"/>
    <s v="VOIE COMMUNALE 4"/>
    <s v="CR?ANCEY"/>
    <n v="21"/>
    <s v="FR"/>
    <n v="21320"/>
    <n v="95.86"/>
    <n v="111.15"/>
    <n v="0"/>
    <n v="-72.95"/>
    <n v="134.06"/>
    <n v="7"/>
    <n v="100.1"/>
    <n v="100.1"/>
    <s v="D,R MASHLIAH"/>
    <s v="PHARMACIE CAP HORN SANTE"/>
    <s v="PHARMACIE CAP HORN SANTE"/>
    <s v="55 RUE GASTON LAURIAU"/>
    <s v="MONTREUIL"/>
    <n v="93"/>
    <x v="0"/>
    <n v="93100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d v="1899-12-30T10:17:00"/>
    <n v="83"/>
    <n v="96.24"/>
    <n v="0"/>
    <n v="-63.16"/>
    <n v="116.08"/>
    <s v="EUR"/>
    <n v="1.1549344580000001"/>
    <s v="kg"/>
  </r>
  <r>
    <n v="22.849999999999994"/>
    <m/>
    <m/>
    <s v="entreprise"/>
    <s v="ST"/>
    <n v="200720433"/>
    <n v="202606"/>
    <s v="Express"/>
    <s v="UO"/>
    <s v="FedEx Priority"/>
    <s v="Bill_Sender_Prepaid"/>
    <n v="46148"/>
    <n v="46179"/>
    <x v="1158"/>
    <m/>
    <s v="HYDRATIS B2B"/>
    <s v="HYDRATIS B2B"/>
    <s v="VOIE COMMUNALE 4"/>
    <s v="CR?ANCEY"/>
    <n v="21"/>
    <s v="FR"/>
    <n v="21320"/>
    <n v="111.01"/>
    <n v="113.49"/>
    <n v="0"/>
    <n v="-84.48"/>
    <n v="140.02000000000001"/>
    <n v="8"/>
    <n v="119.24"/>
    <n v="119.24"/>
    <s v="P,HARMACIE"/>
    <s v="PHARMACIE PYRENEES MENILMONTANT"/>
    <s v="PHARMACIE PYRENEES MENILMONTAN"/>
    <s v="266 RUE DES PYRENEES"/>
    <s v="PARIS 20"/>
    <n v="75"/>
    <x v="0"/>
    <n v="75020"/>
    <s v=" "/>
    <s v=" "/>
    <s v=" "/>
    <m/>
    <m/>
    <m/>
    <s v="N"/>
    <n v="20"/>
    <n v="30"/>
    <n v="40"/>
    <m/>
    <m/>
    <m/>
    <m/>
    <m/>
    <n v="0"/>
    <n v="0"/>
    <s v="EUR"/>
    <s v="06/15/2026"/>
    <x v="1"/>
    <m/>
    <s v="Domestic"/>
    <s v="Your Packaging"/>
    <d v="1899-12-30T11:13:00"/>
    <n v="95.6"/>
    <n v="97.73"/>
    <n v="0"/>
    <n v="-72.75"/>
    <n v="120.58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332"/>
    <n v="46362"/>
    <x v="1159"/>
    <m/>
    <s v="HYDRATIS B2B"/>
    <s v="HYDRATIS B2B"/>
    <s v="VOIE COMMUNALE 4"/>
    <s v="CR?ANCEY"/>
    <n v="21"/>
    <s v="FR"/>
    <n v="21320"/>
    <n v="45.74"/>
    <n v="5.42"/>
    <n v="0"/>
    <n v="-34.81"/>
    <n v="16.34"/>
    <n v="2"/>
    <n v="33"/>
    <n v="33"/>
    <s v="P,LANTEE"/>
    <s v="PHARMACIE DE LA PIERRE PLANTEE"/>
    <s v="PHARMACIE DE LA PIERRE PLANTEE"/>
    <s v="173 ROUTE DE NIMES"/>
    <s v="ALES"/>
    <n v="30"/>
    <x v="0"/>
    <n v="30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3:04:00"/>
    <n v="39.6"/>
    <n v="4.6900000000000004"/>
    <n v="0"/>
    <n v="-30.14"/>
    <n v="14.15"/>
    <s v="EUR"/>
    <n v="1.1549344580000001"/>
    <s v="kg"/>
  </r>
  <r>
    <n v="14.150000000000006"/>
    <m/>
    <m/>
    <s v="entreprise"/>
    <s v="ST"/>
    <n v="200720433"/>
    <n v="202606"/>
    <s v="Express"/>
    <s v="UO"/>
    <s v="FedEx Priority"/>
    <s v="Bill_Sender_Prepaid"/>
    <n v="46301"/>
    <n v="46332"/>
    <x v="1160"/>
    <m/>
    <s v="HYDRATIS B2B"/>
    <s v="HYDRATIS B2B"/>
    <s v="VOIE COMMUNALE 4"/>
    <s v="CR?ANCEY"/>
    <n v="21"/>
    <s v="FR"/>
    <n v="21320"/>
    <n v="68.27"/>
    <n v="8.1"/>
    <n v="0"/>
    <n v="-51.95"/>
    <n v="24.41"/>
    <n v="5"/>
    <n v="63.8"/>
    <n v="63.8"/>
    <s v="B,Bury"/>
    <s v="PHARMACIE DE RICHWILLER"/>
    <s v="PHARMACIE DE RICHWILLER"/>
    <s v="144 RUE PRINCIPALE"/>
    <s v="RICHWILLER"/>
    <n v="68"/>
    <x v="0"/>
    <n v="681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01:00"/>
    <n v="59.2"/>
    <n v="7.02"/>
    <n v="0"/>
    <n v="-45.05"/>
    <n v="21.17"/>
    <s v="EUR"/>
    <n v="1.153163127"/>
    <s v="kg"/>
  </r>
  <r>
    <n v="8.4599999999999973"/>
    <m/>
    <m/>
    <s v=""/>
    <s v="ST"/>
    <n v="200720433"/>
    <n v="202606"/>
    <s v="Express"/>
    <s v="UO"/>
    <s v="FedEx Priority"/>
    <s v="Bill_Sender_Prepaid"/>
    <d v="2026-03-06T00:00:00"/>
    <d v="2026-05-06T00:00:00"/>
    <x v="1161"/>
    <m/>
    <s v="HYDRATIS B2B"/>
    <s v="HYDRATIS B2B"/>
    <s v="VOIE COMMUNALE 4"/>
    <s v="CR?ANCEY"/>
    <n v="21"/>
    <s v="FR"/>
    <n v="21320"/>
    <n v="41.21"/>
    <n v="4.8899999999999997"/>
    <n v="0"/>
    <n v="-31.36"/>
    <n v="14.74"/>
    <n v="2"/>
    <n v="26.4"/>
    <n v="26.4"/>
    <s v="P,HARMA GENDRIN"/>
    <s v="PHARMACIE GENDRIN"/>
    <s v="PHARMACIE GENDRIN"/>
    <s v="CENTRE COMMERCIAL SAINT MICHEL"/>
    <s v="IFFENDIC"/>
    <n v="35"/>
    <x v="0"/>
    <n v="3575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1:47:00"/>
    <n v="35.4"/>
    <n v="4.2"/>
    <n v="0"/>
    <n v="-26.94"/>
    <n v="12.66"/>
    <s v="EUR"/>
    <n v="1.164090147"/>
    <s v="kg"/>
  </r>
  <r>
    <n v="6.7899999999999991"/>
    <m/>
    <m/>
    <s v="entreprise"/>
    <s v="ST"/>
    <n v="200720433"/>
    <n v="202606"/>
    <s v="Express"/>
    <s v="UO"/>
    <s v="FedEx Priority"/>
    <s v="Bill_Sender_Prepaid"/>
    <n v="46332"/>
    <s v="06/18/2026"/>
    <x v="1162"/>
    <m/>
    <s v="HYDRATIS B2B"/>
    <s v="HYDRATIS B2B"/>
    <s v="VOIE COMMUNALE 4"/>
    <s v="CR?ANCEY"/>
    <n v="21"/>
    <s v="FR"/>
    <n v="21320"/>
    <n v="32.799999999999997"/>
    <n v="3.88"/>
    <n v="0"/>
    <n v="-24.96"/>
    <n v="11.72"/>
    <n v="1"/>
    <n v="14.74"/>
    <n v="14.74"/>
    <s v="A,UCHAN MELUN"/>
    <s v="AUCHAN MELUN"/>
    <s v="AUCHAN MELUN"/>
    <s v="CC AUCHAN - RN 6"/>
    <s v="CESSON"/>
    <n v="77"/>
    <x v="0"/>
    <n v="77240"/>
    <s v=" "/>
    <s v=" "/>
    <s v=" "/>
    <m/>
    <m/>
    <m/>
    <s v="Y"/>
    <n v="29"/>
    <n v="30"/>
    <n v="39"/>
    <m/>
    <m/>
    <m/>
    <m/>
    <m/>
    <n v="0"/>
    <n v="0"/>
    <s v="EUR"/>
    <s v="06/22/2026"/>
    <x v="2"/>
    <m/>
    <s v="Domestic"/>
    <s v="Your Packaging"/>
    <d v="1899-12-30T10:39:00"/>
    <n v="28.4"/>
    <n v="3.36"/>
    <n v="0"/>
    <n v="-21.61"/>
    <n v="10.15"/>
    <s v="EUR"/>
    <n v="1.1549344580000001"/>
    <s v="kg"/>
  </r>
  <r>
    <n v="14.82"/>
    <m/>
    <m/>
    <s v="entreprise"/>
    <s v="ST"/>
    <n v="200720433"/>
    <n v="202606"/>
    <s v="Express"/>
    <s v="UO"/>
    <s v="FedEx Priority"/>
    <s v="Bill_Sender_Prepaid"/>
    <s v="06/16/2026"/>
    <s v="06/17/2026"/>
    <x v="1163"/>
    <m/>
    <s v="HYDRATIS B2B"/>
    <s v="HYDRATIS B2B"/>
    <s v="VOIE COMMUNALE 4"/>
    <s v="CR?ANCEY"/>
    <n v="21"/>
    <s v="FR"/>
    <n v="21320"/>
    <n v="71.75"/>
    <n v="8.49"/>
    <n v="0"/>
    <n v="-54.6"/>
    <n v="25.64"/>
    <n v="6"/>
    <n v="68.2"/>
    <n v="68.2"/>
    <s v="L,Laura"/>
    <s v="PHARMACIE DU CENTRE"/>
    <s v="PHARMACIE DU CENTRE"/>
    <s v="11 BOULEVARD DU MARECHAL JUIN"/>
    <s v="LE GRAU-DU-ROI"/>
    <n v="30"/>
    <x v="0"/>
    <n v="302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0:11:00"/>
    <n v="62"/>
    <n v="7.34"/>
    <n v="0"/>
    <n v="-47.18"/>
    <n v="22.16"/>
    <s v="EUR"/>
    <n v="1.157233286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1164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A,MANDINE"/>
    <s v="PHARMACIE DE LA TREMOILLE"/>
    <s v="PHARMACIE DE LA TREMOILLE"/>
    <s v="4 PLACE DE LA TREMOILLE"/>
    <s v="LAVAL"/>
    <n v="53"/>
    <x v="0"/>
    <n v="53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9:00"/>
    <n v="39.6"/>
    <n v="4.6900000000000004"/>
    <n v="0"/>
    <n v="-30.14"/>
    <n v="14.15"/>
    <s v="EUR"/>
    <n v="1.1527377519999999"/>
    <s v="kg"/>
  </r>
  <r>
    <n v="8.4599999999999973"/>
    <m/>
    <m/>
    <s v="entreprise"/>
    <s v="ST"/>
    <n v="200720433"/>
    <n v="202606"/>
    <s v="Express"/>
    <s v="UO"/>
    <s v="FedEx Priority"/>
    <s v="Bill_Sender_Prepaid"/>
    <n v="46118"/>
    <n v="46148"/>
    <x v="1165"/>
    <m/>
    <s v="HYDRATIS B2B"/>
    <s v="HYDRATIS B2B"/>
    <s v="VOIE COMMUNALE 4"/>
    <s v="CR?ANCEY"/>
    <n v="21"/>
    <s v="FR"/>
    <n v="21320"/>
    <n v="41.2"/>
    <n v="4.8899999999999997"/>
    <n v="0"/>
    <n v="-31.35"/>
    <n v="14.73"/>
    <n v="2"/>
    <n v="26.4"/>
    <n v="26.4"/>
    <s v="L,OLA"/>
    <s v="PHARMACIE CATTEAU"/>
    <s v="PHARMACIE CATTEAU"/>
    <s v="13 AV DU MARECHAL JOFFRE"/>
    <s v="SAINT MARTIN LEZ TATINGHEM"/>
    <n v="62"/>
    <x v="0"/>
    <n v="62500"/>
    <s v=" "/>
    <s v=" "/>
    <s v=" "/>
    <m/>
    <m/>
    <m/>
    <s v="N"/>
    <n v="20"/>
    <n v="21"/>
    <n v="29"/>
    <m/>
    <m/>
    <m/>
    <m/>
    <m/>
    <n v="0"/>
    <n v="0"/>
    <s v="EUR"/>
    <s v="06/15/2026"/>
    <x v="1"/>
    <m/>
    <s v="Domestic"/>
    <s v="Your Packaging"/>
    <d v="1899-12-30T09:47:00"/>
    <n v="35.4"/>
    <n v="4.2"/>
    <n v="0"/>
    <n v="-26.94"/>
    <n v="12.66"/>
    <s v="EUR"/>
    <n v="1.163778556"/>
    <s v="kg"/>
  </r>
  <r>
    <n v="13.14"/>
    <m/>
    <m/>
    <s v="entreprise"/>
    <s v="ST"/>
    <n v="200720433"/>
    <n v="202606"/>
    <s v="Express"/>
    <s v="UO"/>
    <s v="FedEx Priority"/>
    <s v="Bill_Sender_Prepaid"/>
    <n v="46271"/>
    <n v="46332"/>
    <x v="1166"/>
    <m/>
    <s v="HYDRATIS B2B"/>
    <s v="HYDRATIS B2B"/>
    <s v="VOIE COMMUNALE 4"/>
    <s v="CR?ANCEY"/>
    <n v="21"/>
    <s v="FR"/>
    <n v="21320"/>
    <n v="63.39"/>
    <n v="7.52"/>
    <n v="0"/>
    <n v="-48.25"/>
    <n v="22.66"/>
    <n v="4"/>
    <n v="56.1"/>
    <n v="56.1"/>
    <s v="R,IMBEAUT"/>
    <s v="PHARMACIE DU CHAMP DE VILLE"/>
    <s v="PHARMACIE DU CHAMP DE VILLE"/>
    <s v="49 RUE DU GENERAL DE GAULLE"/>
    <s v="LOUVIERS"/>
    <n v="27"/>
    <x v="0"/>
    <n v="27400"/>
    <s v=" "/>
    <s v=" "/>
    <s v=" "/>
    <m/>
    <m/>
    <m/>
    <s v="N"/>
    <n v="5"/>
    <n v="74"/>
    <n v="115"/>
    <m/>
    <m/>
    <m/>
    <m/>
    <m/>
    <n v="0"/>
    <n v="0"/>
    <s v="EUR"/>
    <s v="06/15/2026"/>
    <x v="1"/>
    <m/>
    <s v="Domestic"/>
    <s v="Your Packaging"/>
    <d v="1899-12-30T12:17:00"/>
    <n v="55"/>
    <n v="6.52"/>
    <n v="0"/>
    <n v="-41.86"/>
    <n v="19.66"/>
    <s v="EUR"/>
    <n v="1.15261817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362"/>
    <s v="06/15/2026"/>
    <x v="1167"/>
    <m/>
    <s v="HYDRATIS B2B"/>
    <s v="HYDRATIS B2B"/>
    <s v="VOIE COMMUNALE 4"/>
    <s v="CR?ANCEY"/>
    <n v="21"/>
    <s v="FR"/>
    <n v="21320"/>
    <n v="45.73"/>
    <n v="5.42"/>
    <n v="0"/>
    <n v="-34.81"/>
    <n v="16.34"/>
    <n v="2"/>
    <n v="33"/>
    <n v="33"/>
    <s v="L,Leticia"/>
    <s v="GRANDE PHARMACIE JOUVENET"/>
    <s v="GRANDE PHARMACIE JOUVENET"/>
    <s v="49 RUE CHARDON LAGACHE"/>
    <s v="PARIS 16"/>
    <n v="75"/>
    <x v="0"/>
    <n v="75016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2:27:00"/>
    <n v="39.6"/>
    <n v="4.6900000000000004"/>
    <n v="0"/>
    <n v="-30.14"/>
    <n v="14.15"/>
    <s v="EUR"/>
    <n v="1.154814421"/>
    <s v="kg"/>
  </r>
  <r>
    <n v="5.1099999999999994"/>
    <m/>
    <m/>
    <s v="entreprise"/>
    <s v="ST"/>
    <n v="200720433"/>
    <n v="202606"/>
    <s v="Express"/>
    <s v="UO"/>
    <s v="FedEx Priority"/>
    <s v="Bill_Sender_Prepaid"/>
    <n v="46059"/>
    <n v="46148"/>
    <x v="1168"/>
    <m/>
    <s v="HYDRATIS B2B"/>
    <s v="HYDRATIS B2B"/>
    <s v="VOIE COMMUNALE 4"/>
    <s v="CR?ANCEY"/>
    <n v="21"/>
    <s v="FR"/>
    <n v="21320"/>
    <n v="24.85"/>
    <n v="2.94"/>
    <n v="0"/>
    <n v="-18.920000000000002"/>
    <n v="8.8699999999999992"/>
    <n v="1"/>
    <n v="4.4000000000000004"/>
    <n v="4.4000000000000004"/>
    <s v="L,Ionel"/>
    <s v="PHARMACIE DE L ANGE"/>
    <s v="PHARMACIE DE L ANGE"/>
    <s v="1 RUE GRIESMATT"/>
    <s v="MARLENHEIM"/>
    <n v="67"/>
    <x v="0"/>
    <n v="67520"/>
    <s v=" "/>
    <s v=" "/>
    <s v=" "/>
    <m/>
    <m/>
    <m/>
    <s v="N"/>
    <n v="13"/>
    <n v="21"/>
    <n v="30"/>
    <m/>
    <m/>
    <m/>
    <m/>
    <m/>
    <n v="0"/>
    <n v="0"/>
    <s v="EUR"/>
    <s v="06/15/2026"/>
    <x v="1"/>
    <m/>
    <s v="Domestic"/>
    <s v="Your Packaging"/>
    <d v="1899-12-30T10:31:00"/>
    <n v="21.4"/>
    <n v="2.5299999999999998"/>
    <n v="0"/>
    <n v="-16.29"/>
    <n v="7.64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148"/>
    <n v="46179"/>
    <x v="1169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E,SCOBAR"/>
    <s v="PHARMACIE ATLANTIQUE"/>
    <s v="PHARMACIE ATLANTIQUE"/>
    <s v="32 RUE DE PIERRE"/>
    <s v="NIORT CEDEX"/>
    <n v="79"/>
    <x v="0"/>
    <n v="79012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38:00"/>
    <n v="39.6"/>
    <n v="4.6900000000000004"/>
    <n v="0"/>
    <n v="-30.14"/>
    <n v="14.15"/>
    <s v="EUR"/>
    <n v="1.161210911"/>
    <s v="kg"/>
  </r>
  <r>
    <n v="19.840000000000003"/>
    <m/>
    <m/>
    <s v="entreprise"/>
    <s v="ST"/>
    <n v="200720433"/>
    <n v="202606"/>
    <s v="Express"/>
    <s v="UO"/>
    <s v="FedEx Priority"/>
    <s v="Bill_Sender_Prepaid"/>
    <n v="46240"/>
    <n v="46271"/>
    <x v="1170"/>
    <m/>
    <s v="HYDRATIS B2B"/>
    <s v="HYDRATIS B2B"/>
    <s v="VOIE COMMUNALE 4"/>
    <s v="CR?ANCEY"/>
    <n v="21"/>
    <s v="FR"/>
    <n v="21320"/>
    <n v="95.68"/>
    <n v="110.94"/>
    <n v="0"/>
    <n v="-72.81"/>
    <n v="133.81"/>
    <n v="6"/>
    <n v="100.32"/>
    <n v="100.32"/>
    <s v="M,ANON"/>
    <s v="PHARMACIE DE BAZAS"/>
    <s v="PHARMACIE DE BAZAS"/>
    <s v="18 AVENUE DU GENERAL LECLERC"/>
    <s v="BAZAS"/>
    <n v="33"/>
    <x v="0"/>
    <n v="3343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0:19:00"/>
    <n v="83"/>
    <n v="96.24"/>
    <n v="0"/>
    <n v="-63.16"/>
    <n v="116.08"/>
    <s v="EUR"/>
    <n v="1.1527377519999999"/>
    <s v="kg"/>
  </r>
  <r>
    <n v="14.480000000000004"/>
    <m/>
    <m/>
    <s v="entreprise"/>
    <s v="ST"/>
    <n v="200720433"/>
    <n v="202606"/>
    <s v="Express"/>
    <s v="UO"/>
    <s v="FedEx Priority"/>
    <s v="Bill_Sender_Prepaid"/>
    <s v="06/17/2026"/>
    <s v="06/18/2026"/>
    <x v="1171"/>
    <m/>
    <s v="HYDRATIS B2B"/>
    <s v="HYDRATIS B2B"/>
    <s v="VOIE COMMUNALE 4"/>
    <s v="CR?ANCEY"/>
    <n v="21"/>
    <s v="FR"/>
    <n v="21320"/>
    <n v="70.319999999999993"/>
    <n v="8.33"/>
    <n v="0"/>
    <n v="-53.52"/>
    <n v="25.13"/>
    <n v="4"/>
    <n v="66"/>
    <n v="66"/>
    <s v="P,H"/>
    <s v="PHARMACIE LETORT"/>
    <s v="PHARMACIE LETORT"/>
    <s v="23 RUE LETORT"/>
    <s v="PARIS 18"/>
    <n v="75"/>
    <x v="0"/>
    <n v="75018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d v="1899-12-30T11:14:00"/>
    <n v="60.6"/>
    <n v="7.18"/>
    <n v="0"/>
    <n v="-46.12"/>
    <n v="21.66"/>
    <s v="EUR"/>
    <n v="1.160362033"/>
    <s v="kg"/>
  </r>
  <r>
    <n v="13.14"/>
    <m/>
    <m/>
    <s v="entreprise"/>
    <s v="ST"/>
    <n v="200720433"/>
    <n v="202606"/>
    <s v="Express"/>
    <s v="UO"/>
    <s v="FedEx Priority"/>
    <s v="Bill_Sender_Prepaid"/>
    <n v="46301"/>
    <n v="46332"/>
    <x v="1172"/>
    <m/>
    <s v="HYDRATIS B2B"/>
    <s v="HYDRATIS B2B"/>
    <s v="VOIE COMMUNALE 4"/>
    <s v="CR?ANCEY"/>
    <n v="21"/>
    <s v="FR"/>
    <n v="21320"/>
    <n v="63.42"/>
    <n v="7.52"/>
    <n v="0"/>
    <n v="-48.27"/>
    <n v="22.67"/>
    <n v="4"/>
    <n v="55.44"/>
    <n v="55.44"/>
    <s v="P,HA DES PENTES"/>
    <s v="PHARMACIE DES PENTES"/>
    <s v="PHARMACIE DES PENTES"/>
    <s v="9 PLACE LIEUTENANT MOREL"/>
    <s v="LYON"/>
    <n v="69"/>
    <x v="0"/>
    <n v="69001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0:19:00"/>
    <n v="55"/>
    <n v="6.52"/>
    <n v="0"/>
    <n v="-41.86"/>
    <n v="19.66"/>
    <s v="EUR"/>
    <n v="1.153163127"/>
    <s v="kg"/>
  </r>
  <r>
    <n v="8.4599999999999973"/>
    <m/>
    <m/>
    <s v="entreprise"/>
    <s v="ST"/>
    <n v="200720433"/>
    <n v="202606"/>
    <s v="Express"/>
    <s v="UO"/>
    <s v="FedEx Priority"/>
    <s v="Bill_Sender_Prepaid"/>
    <n v="46271"/>
    <n v="46301"/>
    <x v="1173"/>
    <m/>
    <s v="HYDRATIS B2B"/>
    <s v="HYDRATIS B2B"/>
    <s v="VOIE COMMUNALE 4"/>
    <s v="CR?ANCEY"/>
    <n v="21"/>
    <s v="FR"/>
    <n v="21320"/>
    <n v="40.799999999999997"/>
    <n v="4.84"/>
    <n v="0"/>
    <n v="-31.05"/>
    <n v="14.59"/>
    <n v="2"/>
    <n v="25.08"/>
    <n v="25.08"/>
    <s v="M,OLA"/>
    <s v="PHARMACIE MOLA"/>
    <s v="PHARMACIE MOLA"/>
    <s v="338 CORNICHE DES ISSAMBRES"/>
    <s v="LES ISSAMBRES"/>
    <n v="83"/>
    <x v="0"/>
    <n v="8338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d v="1899-12-30T12:57:00"/>
    <n v="35.4"/>
    <n v="4.2"/>
    <n v="0"/>
    <n v="-26.94"/>
    <n v="12.66"/>
    <s v="EUR"/>
    <n v="1.1526181719999999"/>
    <s v="kg"/>
  </r>
  <r>
    <n v="8.7999999999999972"/>
    <m/>
    <m/>
    <s v="entreprise"/>
    <s v="ST"/>
    <n v="200720433"/>
    <n v="202606"/>
    <s v="Express"/>
    <s v="UO"/>
    <s v="FedEx Priority"/>
    <s v="Bill_Sender_Prepaid"/>
    <n v="46148"/>
    <n v="46240"/>
    <x v="1174"/>
    <m/>
    <s v="HYDRATIS B2B"/>
    <s v="HYDRATIS B2B"/>
    <s v="VOIE COMMUNALE 4"/>
    <s v="CR?ANCEY"/>
    <n v="21"/>
    <s v="FR"/>
    <n v="21320"/>
    <n v="42.73"/>
    <n v="5.0599999999999996"/>
    <n v="0"/>
    <n v="-32.51"/>
    <n v="15.28"/>
    <n v="3"/>
    <n v="27.94"/>
    <n v="27.94"/>
    <s v="C,Christophe"/>
    <s v="PARAPHARMA CARREFOUR SARTROUVILLE"/>
    <s v="PARAPHARMACIE CARREFOUR"/>
    <s v="AVENUE ROBERT SCHUMAN"/>
    <s v="SARTROUVILLE"/>
    <n v="78"/>
    <x v="0"/>
    <n v="78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6:00"/>
    <n v="36.799999999999997"/>
    <n v="4.3600000000000003"/>
    <n v="0"/>
    <n v="-28"/>
    <n v="13.1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175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6.74"/>
    <n v="36.74"/>
    <s v="E,Elizabeth"/>
    <s v="NOUVELLE PHARMACIE DU MILLENAIRE"/>
    <s v="NOUVELLE PHARMACIE DU MILLENAI"/>
    <s v="868 RUE DE LA VIEILLE POSTE"/>
    <s v="MONTPELLIER"/>
    <n v="34"/>
    <x v="0"/>
    <n v="340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4:33:00"/>
    <n v="42.4"/>
    <n v="5.03"/>
    <n v="0"/>
    <n v="-32.270000000000003"/>
    <n v="15.16"/>
    <s v="EUR"/>
    <n v="1.161210911"/>
    <s v="kg"/>
  </r>
  <r>
    <n v="7.7900000000000027"/>
    <m/>
    <m/>
    <s v="entreprise"/>
    <s v="ST"/>
    <n v="200720433"/>
    <n v="202606"/>
    <s v="Express"/>
    <s v="UO"/>
    <s v="FedEx Priority"/>
    <s v="Bill_Sender_Prepaid"/>
    <d v="2026-10-06T00:00:00"/>
    <n v="46362"/>
    <x v="1176"/>
    <m/>
    <s v="HYDRATIS B2B"/>
    <s v="HYDRATIS B2B"/>
    <s v="VOIE COMMUNALE 4"/>
    <s v="CR?ANCEY"/>
    <n v="21"/>
    <s v="FR"/>
    <n v="21320"/>
    <n v="37.590000000000003"/>
    <n v="4.45"/>
    <n v="0"/>
    <n v="-28.61"/>
    <n v="13.43"/>
    <n v="1"/>
    <n v="22"/>
    <n v="22"/>
    <s v="*,-"/>
    <s v="PARAPHARMACIE AUCHAN MARTIGUES"/>
    <s v="PARAPHARMACIE AUCHAN MARTIGUES"/>
    <s v="CC AUCHAN"/>
    <s v="MARTIGUES"/>
    <n v="13"/>
    <x v="0"/>
    <n v="1350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d v="1899-12-30T11:22:00"/>
    <n v="32.6"/>
    <n v="3.86"/>
    <n v="0"/>
    <n v="-24.81"/>
    <n v="11.65"/>
    <s v="EUR"/>
    <n v="1.153163127"/>
    <s v="kg"/>
  </r>
  <r>
    <n v="14.480000000000004"/>
    <m/>
    <m/>
    <s v="entreprise"/>
    <s v="ST"/>
    <n v="200720433"/>
    <n v="202606"/>
    <s v="Express"/>
    <s v="UO"/>
    <s v="FedEx Priority"/>
    <s v="Bill_Sender_Prepaid"/>
    <n v="46240"/>
    <n v="46271"/>
    <x v="1177"/>
    <m/>
    <s v="HYDRATIS B2B"/>
    <s v="HYDRATIS B2B"/>
    <s v="VOIE COMMUNALE 4"/>
    <s v="CR?ANCEY"/>
    <n v="21"/>
    <s v="FR"/>
    <n v="21320"/>
    <n v="69.86"/>
    <n v="8.2799999999999994"/>
    <n v="0"/>
    <n v="-53.16"/>
    <n v="24.97"/>
    <n v="4"/>
    <n v="66"/>
    <n v="66"/>
    <s v="P,HARMACIE"/>
    <s v="PHARMACIE DENSY MARISA"/>
    <s v="PHARMACIE DENSY MARISA"/>
    <s v="1 RUE GAMBETTA"/>
    <s v="TOUL"/>
    <n v="54"/>
    <x v="0"/>
    <n v="54200"/>
    <s v=" "/>
    <s v=" "/>
    <s v=" "/>
    <m/>
    <m/>
    <m/>
    <s v="N"/>
    <n v="26"/>
    <n v="30"/>
    <n v="41"/>
    <m/>
    <m/>
    <m/>
    <m/>
    <m/>
    <n v="0"/>
    <n v="0"/>
    <s v="EUR"/>
    <s v="06/15/2026"/>
    <x v="1"/>
    <m/>
    <s v="Domestic"/>
    <s v="Your Packaging"/>
    <d v="1899-12-30T10:18:00"/>
    <n v="60.6"/>
    <n v="7.18"/>
    <n v="0"/>
    <n v="-46.12"/>
    <n v="21.66"/>
    <s v="EUR"/>
    <n v="1.1527377519999999"/>
    <s v="kg"/>
  </r>
  <r>
    <n v="46.320000000000022"/>
    <m/>
    <m/>
    <s v="entreprise"/>
    <s v="ST"/>
    <n v="200720433"/>
    <n v="202606"/>
    <s v="Express"/>
    <s v="UO"/>
    <s v="FedEx Priority"/>
    <s v="Bill_Sender_Prepaid"/>
    <n v="46240"/>
    <n v="46271"/>
    <x v="1178"/>
    <m/>
    <s v="HYDRATIS B2B"/>
    <s v="HYDRATIS B2B"/>
    <s v="VOIE COMMUNALE 4"/>
    <s v="CR?ANCEY"/>
    <n v="21"/>
    <s v="FR"/>
    <n v="21320"/>
    <n v="223.4"/>
    <n v="126.07"/>
    <n v="0"/>
    <n v="-170.01"/>
    <n v="179.47"/>
    <n v="21"/>
    <n v="249.92"/>
    <n v="249.92"/>
    <s v="L,UDOVIC"/>
    <s v="ENTREPOT SA3M"/>
    <s v="ENTREPOT SA3M"/>
    <s v="SA3M"/>
    <s v="RUMILLY"/>
    <n v="74"/>
    <x v="0"/>
    <n v="741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3:55:00"/>
    <n v="193.8"/>
    <n v="109.37"/>
    <n v="0"/>
    <n v="-147.47999999999999"/>
    <n v="155.69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301"/>
    <n v="46332"/>
    <x v="1179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P,Nuzillat"/>
    <s v="PHARMACIE DE LA MADELEINE"/>
    <s v="PHARMACIE DE LA MADELEINE"/>
    <s v="16 RUE DU FAUBOURG MADELEINE"/>
    <s v="BEAUNE"/>
    <n v="21"/>
    <x v="0"/>
    <n v="21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9:00"/>
    <n v="39.6"/>
    <n v="4.6900000000000004"/>
    <n v="0"/>
    <n v="-30.14"/>
    <n v="14.15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5-06T00:00:00"/>
    <n v="46240"/>
    <x v="1180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S,TADE"/>
    <s v="PHARMACIE DU STADE"/>
    <s v="PHARMACIE DU STADE"/>
    <s v="108 AVENUE JEAN JAURES"/>
    <s v="MILLAU"/>
    <n v="12"/>
    <x v="0"/>
    <n v="12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5:00"/>
    <n v="39.6"/>
    <n v="4.6900000000000004"/>
    <n v="0"/>
    <n v="-30.14"/>
    <n v="14.15"/>
    <s v="EUR"/>
    <n v="1.161210911"/>
    <s v="kg"/>
  </r>
  <r>
    <n v="21.840000000000003"/>
    <m/>
    <m/>
    <s v="entreprise"/>
    <s v="ST"/>
    <n v="200720433"/>
    <n v="202606"/>
    <s v="Express"/>
    <s v="UO"/>
    <s v="FedEx Priority"/>
    <s v="Bill_Sender_Prepaid"/>
    <n v="46271"/>
    <n v="46301"/>
    <x v="1181"/>
    <m/>
    <s v="HYDRATIS B2B"/>
    <s v="HYDRATIS B2B"/>
    <s v="VOIE COMMUNALE 4"/>
    <s v="CR?ANCEY"/>
    <n v="21"/>
    <s v="FR"/>
    <n v="21320"/>
    <n v="105.35"/>
    <n v="112.06"/>
    <n v="0"/>
    <n v="-80.180000000000007"/>
    <n v="137.22999999999999"/>
    <n v="8"/>
    <n v="112.42"/>
    <n v="112.42"/>
    <s v="P,HIE HHROLGE"/>
    <s v="PHARMACIE DE L HORLOGE"/>
    <s v="PHARMACIE DE L HORLOGE"/>
    <s v="14 PLACE PIERRE VAUBOIN"/>
    <s v="TASSIN-LA-DEMI-LUNE"/>
    <n v="69"/>
    <x v="0"/>
    <n v="69160"/>
    <s v=" "/>
    <s v=" "/>
    <s v=" "/>
    <m/>
    <m/>
    <m/>
    <s v="N"/>
    <n v="40"/>
    <n v="26"/>
    <n v="31"/>
    <m/>
    <m/>
    <m/>
    <m/>
    <m/>
    <n v="0"/>
    <n v="0"/>
    <s v="EUR"/>
    <s v="06/15/2026"/>
    <x v="1"/>
    <m/>
    <s v="Domestic"/>
    <s v="Your Packaging"/>
    <d v="1899-12-30T09:07:00"/>
    <n v="91.4"/>
    <n v="97.22"/>
    <n v="0"/>
    <n v="-69.56"/>
    <n v="119.06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1182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5.64"/>
    <n v="35.64"/>
    <s v="P,HIE MACADE"/>
    <s v="PHARMACIE RADJA"/>
    <s v="PHARMACIE RADJA"/>
    <s v="63 RUE DAMREMONT"/>
    <s v="PARIS 18"/>
    <n v="75"/>
    <x v="0"/>
    <n v="75018"/>
    <s v=" "/>
    <s v=" "/>
    <s v=" "/>
    <m/>
    <m/>
    <m/>
    <s v="N"/>
    <n v="26"/>
    <n v="30"/>
    <n v="40"/>
    <m/>
    <m/>
    <m/>
    <m/>
    <m/>
    <n v="0"/>
    <n v="0"/>
    <s v="EUR"/>
    <s v="06/15/2026"/>
    <x v="1"/>
    <m/>
    <s v="Domestic"/>
    <s v="Your Packaging"/>
    <d v="1899-12-30T14:44:00"/>
    <n v="42.4"/>
    <n v="5.03"/>
    <n v="0"/>
    <n v="-32.270000000000003"/>
    <n v="15.16"/>
    <s v="EUR"/>
    <n v="1.153163127"/>
    <s v="kg"/>
  </r>
  <r>
    <n v="13.809999999999995"/>
    <m/>
    <m/>
    <s v="entreprise"/>
    <s v="ST"/>
    <n v="200720433"/>
    <n v="202606"/>
    <s v="Express"/>
    <s v="UO"/>
    <s v="FedEx Priority"/>
    <s v="Bill_Sender_Prepaid"/>
    <n v="46301"/>
    <n v="46332"/>
    <x v="1183"/>
    <m/>
    <s v="HYDRATIS B2B"/>
    <s v="HYDRATIS B2B"/>
    <s v="VOIE COMMUNALE 4"/>
    <s v="CR?ANCEY"/>
    <n v="21"/>
    <s v="FR"/>
    <n v="21320"/>
    <n v="66.650000000000006"/>
    <n v="7.89"/>
    <n v="0"/>
    <n v="-50.73"/>
    <n v="23.81"/>
    <n v="4"/>
    <n v="61.38"/>
    <n v="61.38"/>
    <s v="F,Fiona"/>
    <s v="GRANDE PHARMACIE DE LIVRON"/>
    <s v="GRANDE PHARMACIE DE LIVRON"/>
    <s v="AVENUE DE PROVENCE"/>
    <s v="LIVRON-SUR-DR?ME"/>
    <n v="26"/>
    <x v="0"/>
    <n v="26250"/>
    <s v=" "/>
    <s v=" "/>
    <s v=" "/>
    <m/>
    <m/>
    <m/>
    <s v="N"/>
    <n v="15"/>
    <n v="31"/>
    <n v="41"/>
    <m/>
    <m/>
    <m/>
    <m/>
    <m/>
    <n v="0"/>
    <n v="0"/>
    <s v="EUR"/>
    <s v="06/15/2026"/>
    <x v="1"/>
    <m/>
    <s v="Domestic"/>
    <s v="Your Packaging"/>
    <d v="1899-12-30T10:07:00"/>
    <n v="57.8"/>
    <n v="6.84"/>
    <n v="0"/>
    <n v="-43.99"/>
    <n v="20.65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1184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96"/>
    <n v="36.96"/>
    <s v="P, PEDRON"/>
    <s v="PHARMACIE PEDRON"/>
    <s v="PHARMACIE PEDRON"/>
    <s v="70 RUE LEON FROT"/>
    <s v="PARIS"/>
    <n v="75"/>
    <x v="0"/>
    <n v="75011"/>
    <s v=" "/>
    <s v=" "/>
    <s v=" "/>
    <m/>
    <m/>
    <m/>
    <s v="N"/>
    <n v="31"/>
    <n v="31"/>
    <n v="40"/>
    <m/>
    <m/>
    <m/>
    <m/>
    <m/>
    <n v="0"/>
    <n v="0"/>
    <s v="EUR"/>
    <s v="06/15/2026"/>
    <x v="1"/>
    <m/>
    <s v="Domestic"/>
    <s v="Your Packaging"/>
    <d v="1899-12-30T12:48:00"/>
    <n v="42.4"/>
    <n v="5.03"/>
    <n v="0"/>
    <n v="-32.270000000000003"/>
    <n v="15.16"/>
    <s v="EUR"/>
    <n v="1.153163127"/>
    <s v="kg"/>
  </r>
  <r>
    <n v="22.849999999999994"/>
    <m/>
    <m/>
    <s v="entreprise"/>
    <s v="ST"/>
    <n v="200720433"/>
    <n v="202606"/>
    <s v="Express"/>
    <s v="UO"/>
    <s v="FedEx Priority"/>
    <s v="Bill_Sender_Prepaid"/>
    <n v="46301"/>
    <n v="46332"/>
    <x v="1185"/>
    <m/>
    <s v="HYDRATIS B2B"/>
    <s v="HYDRATIS B2B"/>
    <s v="VOIE COMMUNALE 4"/>
    <s v="CR?ANCEY"/>
    <n v="21"/>
    <s v="FR"/>
    <n v="21320"/>
    <n v="110.24"/>
    <n v="112.7"/>
    <n v="0"/>
    <n v="-83.89"/>
    <n v="139.05000000000001"/>
    <n v="8"/>
    <n v="120.56"/>
    <n v="120.56"/>
    <s v="O,Rriols"/>
    <s v="PHARMACIE DU PRAT"/>
    <s v="PHARMACIE DU PRAT"/>
    <s v="124 RUE DU PRAT"/>
    <s v="COLOMIERS"/>
    <n v="31"/>
    <x v="0"/>
    <n v="31770"/>
    <s v=" "/>
    <s v=" "/>
    <s v=" "/>
    <m/>
    <m/>
    <m/>
    <s v="N"/>
    <n v="26"/>
    <n v="40"/>
    <n v="32"/>
    <m/>
    <m/>
    <m/>
    <m/>
    <m/>
    <n v="0"/>
    <n v="0"/>
    <s v="EUR"/>
    <s v="06/15/2026"/>
    <x v="1"/>
    <m/>
    <s v="Domestic"/>
    <s v="Your Packaging"/>
    <d v="1899-12-30T10:00:00"/>
    <n v="95.6"/>
    <n v="97.73"/>
    <n v="0"/>
    <n v="-72.75"/>
    <n v="120.58"/>
    <s v="EUR"/>
    <n v="1.153163127"/>
    <s v="kg"/>
  </r>
  <r>
    <n v="10.469999999999999"/>
    <m/>
    <m/>
    <s v="entreprise"/>
    <s v="ST"/>
    <n v="200720433"/>
    <n v="202606"/>
    <s v="Express"/>
    <s v="UO"/>
    <s v="FedEx Priority"/>
    <s v="Bill_Sender_Prepaid"/>
    <n v="46362"/>
    <s v="06/13/2026"/>
    <x v="1186"/>
    <m/>
    <s v="HYDRATIS B2B"/>
    <s v="HYDRATIS B2B"/>
    <s v="VOIE COMMUNALE 4"/>
    <s v="CR?ANCEY"/>
    <n v="21"/>
    <s v="FR"/>
    <n v="21320"/>
    <n v="50.58"/>
    <n v="5.99"/>
    <n v="0"/>
    <n v="-38.49"/>
    <n v="18.079999999999998"/>
    <n v="3"/>
    <n v="38.06"/>
    <n v="38.06"/>
    <s v="H,AYS"/>
    <s v="PHARMACIE DE LA GUERINIERE"/>
    <s v="PHARMACIE DE LA GUERINIERE"/>
    <s v="28 PLACE DE LA LIBERTE"/>
    <s v="CAEN"/>
    <n v="14"/>
    <x v="0"/>
    <n v="14000"/>
    <s v=" "/>
    <s v=" "/>
    <s v=" "/>
    <m/>
    <m/>
    <m/>
    <s v="N"/>
    <n v="14"/>
    <n v="20"/>
    <n v="29"/>
    <m/>
    <m/>
    <m/>
    <m/>
    <m/>
    <n v="0"/>
    <n v="0"/>
    <s v="EUR"/>
    <s v="06/22/2026"/>
    <x v="2"/>
    <m/>
    <s v="Domestic"/>
    <s v="Your Packaging"/>
    <d v="1899-12-30T08:56:00"/>
    <n v="43.8"/>
    <n v="5.19"/>
    <n v="0"/>
    <n v="-33.33"/>
    <n v="15.66"/>
    <s v="EUR"/>
    <n v="1.154814421"/>
    <s v="kg"/>
  </r>
  <r>
    <n v="9.4600000000000009"/>
    <m/>
    <m/>
    <s v="entreprise"/>
    <s v="ST"/>
    <n v="200720433"/>
    <n v="202606"/>
    <s v="Express"/>
    <s v="UO"/>
    <s v="FedEx Priority"/>
    <s v="Bill_Sender_Prepaid"/>
    <n v="46362"/>
    <s v="06/15/2026"/>
    <x v="1187"/>
    <m/>
    <s v="HYDRATIS B2B"/>
    <s v="HYDRATIS B2B"/>
    <s v="VOIE COMMUNALE 4"/>
    <s v="CR?ANCEY"/>
    <n v="21"/>
    <s v="FR"/>
    <n v="21320"/>
    <n v="45.73"/>
    <n v="5.42"/>
    <n v="0"/>
    <n v="-34.81"/>
    <n v="16.34"/>
    <n v="2"/>
    <n v="33"/>
    <n v="33"/>
    <s v="L,ECLERC"/>
    <s v="PARAPHARMACIE LECLERC CHAPONNAY"/>
    <s v="PARAPHARMACIE LECLERC CHAPONNA"/>
    <s v="85 AVENUE DE CHAPONNAY"/>
    <s v="CHAPONNAY"/>
    <n v="69"/>
    <x v="0"/>
    <n v="69970"/>
    <s v=" "/>
    <s v=" "/>
    <s v=" "/>
    <m/>
    <m/>
    <m/>
    <s v="N"/>
    <n v="20"/>
    <n v="31"/>
    <n v="40"/>
    <m/>
    <m/>
    <m/>
    <m/>
    <m/>
    <n v="0"/>
    <n v="0"/>
    <s v="EUR"/>
    <s v="06/22/2026"/>
    <x v="2"/>
    <m/>
    <s v="Domestic"/>
    <s v="Your Packaging"/>
    <d v="1899-12-30T09:02:00"/>
    <n v="39.6"/>
    <n v="4.6900000000000004"/>
    <n v="0"/>
    <n v="-30.14"/>
    <n v="14.15"/>
    <s v="EUR"/>
    <n v="1.154814421"/>
    <s v="kg"/>
  </r>
  <r>
    <n v="12.810000000000002"/>
    <m/>
    <m/>
    <s v="entreprise"/>
    <s v="ST"/>
    <n v="200720433"/>
    <n v="202606"/>
    <s v="Express"/>
    <s v="UO"/>
    <s v="FedEx Priority"/>
    <s v="Bill_Sender_Prepaid"/>
    <n v="46362"/>
    <s v="06/13/2026"/>
    <x v="1188"/>
    <m/>
    <s v="HYDRATIS B2B"/>
    <s v="HYDRATIS B2B"/>
    <s v="VOIE COMMUNALE 4"/>
    <s v="CR?ANCEY"/>
    <n v="21"/>
    <s v="FR"/>
    <n v="21320"/>
    <n v="61.9"/>
    <n v="7.33"/>
    <n v="0"/>
    <n v="-47.1"/>
    <n v="22.13"/>
    <n v="4"/>
    <n v="55"/>
    <n v="55"/>
    <s v="P,HIE"/>
    <s v="PHARMACIE CENTRALE SELARL"/>
    <s v="PHARMACIE CENTRALE SELARL"/>
    <s v="74 RUE JULES MICHELET"/>
    <s v="OYONNAX"/>
    <n v="1"/>
    <x v="0"/>
    <n v="110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d v="1899-12-30T10:30:00"/>
    <n v="53.6"/>
    <n v="6.35"/>
    <n v="0"/>
    <n v="-40.79"/>
    <n v="19.16"/>
    <s v="EUR"/>
    <n v="1.154814421"/>
    <s v="kg"/>
  </r>
  <r>
    <n v="21.179999999999993"/>
    <m/>
    <m/>
    <s v="entreprise"/>
    <s v="ST"/>
    <n v="200720433"/>
    <n v="202606"/>
    <s v="Express"/>
    <s v="UO"/>
    <s v="FedEx Priority"/>
    <s v="Bill_Sender_Prepaid"/>
    <d v="2026-10-06T00:00:00"/>
    <n v="46332"/>
    <x v="1189"/>
    <m/>
    <s v="HYDRATIS B2B"/>
    <s v="HYDRATIS B2B"/>
    <s v="VOIE COMMUNALE 4"/>
    <s v="CR?ANCEY"/>
    <n v="21"/>
    <s v="FR"/>
    <n v="21320"/>
    <n v="102.17"/>
    <n v="111.74"/>
    <n v="0"/>
    <n v="-77.75"/>
    <n v="136.16999999999999"/>
    <n v="7"/>
    <n v="109.56"/>
    <n v="109.56"/>
    <s v="B,Arth"/>
    <s v="PHARMACIE DE LA PROVIDENCE"/>
    <s v="PHARMACIE DE LA PROVIDENCE"/>
    <s v="26 RUE DE MUTTERSHOLTZ"/>
    <s v="HILSENHEIM"/>
    <n v="67"/>
    <x v="0"/>
    <n v="67600"/>
    <s v=" "/>
    <s v=" "/>
    <s v=" "/>
    <m/>
    <m/>
    <m/>
    <s v="N"/>
    <n v="30"/>
    <n v="39"/>
    <n v="31"/>
    <m/>
    <m/>
    <m/>
    <m/>
    <m/>
    <n v="0"/>
    <n v="0"/>
    <s v="EUR"/>
    <s v="06/15/2026"/>
    <x v="1"/>
    <m/>
    <s v="Domestic"/>
    <s v="Your Packaging"/>
    <d v="1899-12-30T08:49:00"/>
    <n v="88.6"/>
    <n v="96.9"/>
    <n v="0"/>
    <n v="-67.42"/>
    <n v="118.08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301"/>
    <n v="46332"/>
    <x v="1190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520000000000003"/>
    <n v="36.520000000000003"/>
    <s v="A,LINE"/>
    <s v="PHARMACIE RIVIERE"/>
    <s v="PHARMACIE RIVIERE"/>
    <s v="1,  ZA LA RIVIERE"/>
    <s v="PARIGNY"/>
    <n v="50"/>
    <x v="0"/>
    <n v="506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1:26:00"/>
    <n v="42.4"/>
    <n v="5.03"/>
    <n v="0"/>
    <n v="-32.270000000000003"/>
    <n v="15.16"/>
    <s v="EUR"/>
    <n v="1.153163127"/>
    <s v="kg"/>
  </r>
  <r>
    <n v="7.4600000000000009"/>
    <m/>
    <m/>
    <s v="entreprise"/>
    <s v="ST"/>
    <n v="200720433"/>
    <n v="202606"/>
    <s v="Express"/>
    <s v="UO"/>
    <s v="FedEx Priority"/>
    <s v="Bill_Sender_Prepaid"/>
    <n v="46118"/>
    <n v="46148"/>
    <x v="1191"/>
    <m/>
    <s v="HYDRATIS B2B"/>
    <s v="HYDRATIS B2B"/>
    <s v="VOIE COMMUNALE 4"/>
    <s v="CR?ANCEY"/>
    <n v="21"/>
    <s v="FR"/>
    <n v="21320"/>
    <n v="36.31"/>
    <n v="4.3099999999999996"/>
    <n v="0"/>
    <n v="-27.63"/>
    <n v="12.99"/>
    <n v="2"/>
    <n v="18.920000000000002"/>
    <n v="18.920000000000002"/>
    <s v="P,HARMA MAISSE"/>
    <s v="PHARMACIE DE MAISSE"/>
    <s v="PHARMACIE DE MAISSE"/>
    <s v="49 GRANDE RUE"/>
    <s v="MAISSE"/>
    <n v="91"/>
    <x v="0"/>
    <n v="91720"/>
    <s v=" "/>
    <s v=" "/>
    <s v=" "/>
    <m/>
    <m/>
    <m/>
    <s v="N"/>
    <n v="29"/>
    <n v="30"/>
    <n v="40"/>
    <m/>
    <m/>
    <m/>
    <m/>
    <m/>
    <n v="0"/>
    <n v="0"/>
    <s v="EUR"/>
    <s v="06/15/2026"/>
    <x v="1"/>
    <m/>
    <s v="Domestic"/>
    <s v="Your Packaging"/>
    <d v="1899-12-30T11:48:00"/>
    <n v="31.2"/>
    <n v="3.7"/>
    <n v="0"/>
    <n v="-23.74"/>
    <n v="11.16"/>
    <s v="EUR"/>
    <n v="1.163778556"/>
    <s v="kg"/>
  </r>
  <r>
    <n v="9.8000000000000007"/>
    <m/>
    <m/>
    <s v="entreprise"/>
    <s v="ST"/>
    <n v="200720433"/>
    <n v="202606"/>
    <s v="Express"/>
    <s v="UO"/>
    <s v="FedEx Priority"/>
    <s v="Bill_Sender_Prepaid"/>
    <s v="06/16/2026"/>
    <s v="06/17/2026"/>
    <x v="1192"/>
    <m/>
    <s v="HYDRATIS B2B"/>
    <s v="HYDRATIS B2B"/>
    <s v="VOIE COMMUNALE 4"/>
    <s v="CR?ANCEY"/>
    <n v="21"/>
    <s v="FR"/>
    <n v="21320"/>
    <n v="47.45"/>
    <n v="5.62"/>
    <n v="0"/>
    <n v="-36.11"/>
    <n v="16.97"/>
    <n v="2"/>
    <n v="33.659999999999997"/>
    <n v="33.659999999999997"/>
    <s v="P,OINCELET"/>
    <s v="PHARMACIE PAYS DE MONTAIGU"/>
    <s v="PHARMACIE PAYS DE MONTAIGU"/>
    <s v="CENTRE COMMERCIAL SUPER U"/>
    <s v="BOUFFERE"/>
    <n v="85"/>
    <x v="0"/>
    <n v="85600"/>
    <s v=" "/>
    <s v=" "/>
    <s v=" "/>
    <m/>
    <m/>
    <m/>
    <s v="N"/>
    <n v="26"/>
    <n v="31"/>
    <n v="39"/>
    <m/>
    <m/>
    <m/>
    <m/>
    <m/>
    <n v="0"/>
    <n v="0"/>
    <s v="EUR"/>
    <s v="06/22/2026"/>
    <x v="2"/>
    <m/>
    <s v="Domestic"/>
    <s v="Your Packaging"/>
    <d v="1899-12-30T12:41:00"/>
    <n v="41"/>
    <n v="4.8600000000000003"/>
    <n v="0"/>
    <n v="-31.2"/>
    <n v="14.66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271"/>
    <n v="46301"/>
    <x v="1193"/>
    <m/>
    <s v="HYDRATIS B2B"/>
    <s v="HYDRATIS B2B"/>
    <s v="VOIE COMMUNALE 4"/>
    <s v="CR?ANCEY"/>
    <n v="21"/>
    <s v="FR"/>
    <n v="21320"/>
    <n v="47.26"/>
    <n v="5.6"/>
    <n v="0"/>
    <n v="-35.96"/>
    <n v="16.899999999999999"/>
    <n v="3"/>
    <n v="34.54"/>
    <n v="34.54"/>
    <s v="L,Louann"/>
    <s v="PHARMACIE DU LION"/>
    <s v="PHARMACIE DU LION"/>
    <s v="85 GRAND RUE"/>
    <s v="SAVERNE"/>
    <n v="67"/>
    <x v="0"/>
    <n v="677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3:00"/>
    <n v="41"/>
    <n v="4.8600000000000003"/>
    <n v="0"/>
    <n v="-31.2"/>
    <n v="14.66"/>
    <s v="EUR"/>
    <n v="1.1526181719999999"/>
    <s v="kg"/>
  </r>
  <r>
    <n v="7.120000000000001"/>
    <m/>
    <m/>
    <s v="entreprise"/>
    <s v="ST"/>
    <n v="200720433"/>
    <n v="202606"/>
    <s v="Express"/>
    <s v="UO"/>
    <s v="FedEx Priority"/>
    <s v="Bill_Sender_Prepaid"/>
    <n v="46332"/>
    <n v="46362"/>
    <x v="1194"/>
    <m/>
    <s v="HYDRATIS B2B"/>
    <s v="HYDRATIS B2B"/>
    <s v="VOIE COMMUNALE 4"/>
    <s v="CR?ANCEY"/>
    <n v="21"/>
    <s v="FR"/>
    <n v="21320"/>
    <n v="34.42"/>
    <n v="12.72"/>
    <n v="0"/>
    <n v="-26.19"/>
    <n v="20.94"/>
    <n v="1"/>
    <n v="17.600000000000001"/>
    <n v="17.600000000000001"/>
    <s v="S,OVENDEX"/>
    <s v="PARAPHARMACIE LECLERC SOVENDEX"/>
    <s v="PARAPHARMACIE LECLERC SOVENDEX"/>
    <s v="ROUTE D'AUCH"/>
    <s v="ORLEIX"/>
    <n v="65"/>
    <x v="0"/>
    <n v="65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0:35:00"/>
    <n v="29.8"/>
    <n v="11.01"/>
    <n v="0"/>
    <n v="-22.68"/>
    <n v="18.13"/>
    <s v="EUR"/>
    <n v="1.1549344580000001"/>
    <s v="kg"/>
  </r>
  <r>
    <n v="8.7999999999999972"/>
    <m/>
    <m/>
    <s v="entreprise"/>
    <s v="ST"/>
    <n v="200720433"/>
    <n v="202606"/>
    <s v="Express"/>
    <s v="UO"/>
    <s v="FedEx Priority"/>
    <s v="Bill_Sender_Prepaid"/>
    <n v="46118"/>
    <n v="46148"/>
    <x v="1195"/>
    <m/>
    <s v="HYDRATIS B2B"/>
    <s v="HYDRATIS B2B"/>
    <s v="VOIE COMMUNALE 4"/>
    <s v="CR?ANCEY"/>
    <n v="21"/>
    <s v="FR"/>
    <n v="21320"/>
    <n v="42.83"/>
    <n v="5.07"/>
    <n v="0"/>
    <n v="-32.590000000000003"/>
    <n v="15.32"/>
    <n v="2"/>
    <n v="28.6"/>
    <n v="28.6"/>
    <s v="P,HARMACIE"/>
    <s v="PHARMACIE DE BELLAING"/>
    <s v="PHARMACIE DE BELLAING"/>
    <s v="CCAIL LECLERC"/>
    <s v="BELLAING"/>
    <n v="59"/>
    <x v="0"/>
    <n v="59135"/>
    <s v=" "/>
    <s v=" "/>
    <s v=" "/>
    <m/>
    <m/>
    <m/>
    <s v="N"/>
    <n v="19"/>
    <n v="20"/>
    <n v="29"/>
    <m/>
    <m/>
    <m/>
    <m/>
    <m/>
    <n v="0"/>
    <n v="0"/>
    <s v="EUR"/>
    <s v="06/15/2026"/>
    <x v="1"/>
    <m/>
    <s v="Domestic"/>
    <s v="Your Packaging"/>
    <d v="1899-12-30T11:41:00"/>
    <n v="36.799999999999997"/>
    <n v="4.3600000000000003"/>
    <n v="0"/>
    <n v="-28"/>
    <n v="13.16"/>
    <s v="EUR"/>
    <n v="1.163778556"/>
    <s v="kg"/>
  </r>
  <r>
    <n v="18.159999999999997"/>
    <m/>
    <m/>
    <s v="entreprise"/>
    <s v="ST"/>
    <n v="200720433"/>
    <n v="202606"/>
    <s v="Express"/>
    <s v="UO"/>
    <s v="FedEx Priority"/>
    <s v="Bill_Sender_Prepaid"/>
    <n v="46301"/>
    <n v="46332"/>
    <x v="1196"/>
    <m/>
    <s v="HYDRATIS B2B"/>
    <s v="HYDRATIS B2B"/>
    <s v="VOIE COMMUNALE 4"/>
    <s v="CR?ANCEY"/>
    <n v="21"/>
    <s v="FR"/>
    <n v="21320"/>
    <n v="87.64"/>
    <n v="110.02"/>
    <n v="0"/>
    <n v="-66.7"/>
    <n v="130.96"/>
    <n v="6"/>
    <n v="88.44"/>
    <n v="88.44"/>
    <s v="P,HARMA"/>
    <s v="PHARMACIE DE CAVILLARGUES"/>
    <s v="PHARMACIE DE CAVILLARGUES"/>
    <s v="9 PLACE DE LA POSTE"/>
    <s v="CAVILLARGUES"/>
    <n v="30"/>
    <x v="0"/>
    <n v="3033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0:00:00"/>
    <n v="76"/>
    <n v="95.41"/>
    <n v="0"/>
    <n v="-57.84"/>
    <n v="113.57"/>
    <s v="EUR"/>
    <n v="1.153163127"/>
    <s v="kg"/>
  </r>
  <r>
    <n v="6.7899999999999991"/>
    <m/>
    <m/>
    <s v="entreprise"/>
    <s v="ST"/>
    <n v="200720433"/>
    <n v="202606"/>
    <s v="Express"/>
    <s v="UO"/>
    <s v="FedEx Priority"/>
    <s v="Bill_Sender_Prepaid"/>
    <n v="46148"/>
    <n v="46240"/>
    <x v="1197"/>
    <m/>
    <s v="HYDRATIS B2B"/>
    <s v="HYDRATIS B2B"/>
    <s v="VOIE COMMUNALE 4"/>
    <s v="CR?ANCEY"/>
    <n v="21"/>
    <s v="FR"/>
    <n v="21320"/>
    <n v="32.979999999999997"/>
    <n v="3.9"/>
    <n v="0"/>
    <n v="-25.09"/>
    <n v="11.79"/>
    <n v="1"/>
    <n v="15.4"/>
    <n v="15.4"/>
    <s v="A,UCHAN"/>
    <s v="PARAPHARMACIE AUCHAN DUNKERQUE"/>
    <s v="PARAPHARMACIE AUCHAN DUNKERQUE"/>
    <s v="CC AUCHAN - RN 40"/>
    <s v="GRANDE-SYNTHE"/>
    <n v="59"/>
    <x v="0"/>
    <n v="59760"/>
    <s v=" "/>
    <s v=" "/>
    <s v=" "/>
    <m/>
    <m/>
    <m/>
    <s v="N"/>
    <n v="30"/>
    <n v="30"/>
    <n v="39"/>
    <m/>
    <m/>
    <m/>
    <m/>
    <m/>
    <n v="0"/>
    <n v="0"/>
    <s v="EUR"/>
    <s v="06/15/2026"/>
    <x v="1"/>
    <m/>
    <s v="Domestic"/>
    <s v="Your Packaging"/>
    <d v="1899-12-30T08:22:00"/>
    <n v="28.4"/>
    <n v="3.36"/>
    <n v="0"/>
    <n v="-21.61"/>
    <n v="10.15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1198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R,OBERT"/>
    <s v="PHARMACIE ROBERT"/>
    <s v="PHARMACIE ROBERT"/>
    <s v="24 RUE GENERAL DE GAULLE"/>
    <s v="SAINT-NABORD"/>
    <n v="88"/>
    <x v="0"/>
    <n v="88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3:00"/>
    <n v="39.6"/>
    <n v="4.6900000000000004"/>
    <n v="0"/>
    <n v="-30.14"/>
    <n v="14.15"/>
    <s v="EUR"/>
    <n v="1.152737751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6/2026"/>
    <s v="06/17/2026"/>
    <x v="1199"/>
    <m/>
    <s v="HYDRATIS B2B"/>
    <s v="HYDRATIS B2B"/>
    <s v="VOIE COMMUNALE 4"/>
    <s v="CR?ANCEY"/>
    <n v="21"/>
    <s v="FR"/>
    <n v="21320"/>
    <n v="50.69"/>
    <n v="6.01"/>
    <n v="0"/>
    <n v="-38.57"/>
    <n v="18.12"/>
    <n v="4"/>
    <n v="39.380000000000003"/>
    <n v="39.380000000000003"/>
    <s v="P,ETIT"/>
    <s v="PHARMACIE MEDICIS - GASTALDI"/>
    <s v="PHARMACIE MEDICIS - GASTALDI"/>
    <s v="25 AVENUE GAMBETTA"/>
    <s v="BLOIS"/>
    <n v="41"/>
    <x v="0"/>
    <n v="41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08:56:00"/>
    <n v="43.8"/>
    <n v="5.19"/>
    <n v="0"/>
    <n v="-33.33"/>
    <n v="15.66"/>
    <s v="EUR"/>
    <n v="1.1572332869999999"/>
    <s v="kg"/>
  </r>
  <r>
    <n v="8.4599999999999973"/>
    <m/>
    <m/>
    <s v="entreprise"/>
    <s v="ST"/>
    <n v="200720433"/>
    <n v="202606"/>
    <s v="Express"/>
    <s v="UO"/>
    <s v="FedEx Priority"/>
    <s v="Bill_Sender_Prepaid"/>
    <n v="46332"/>
    <n v="46362"/>
    <x v="1200"/>
    <m/>
    <s v="HYDRATIS B2B"/>
    <s v="HYDRATIS B2B"/>
    <s v="VOIE COMMUNALE 4"/>
    <s v="CR?ANCEY"/>
    <n v="21"/>
    <s v="FR"/>
    <n v="21320"/>
    <n v="40.880000000000003"/>
    <n v="4.8499999999999996"/>
    <n v="0"/>
    <n v="-31.11"/>
    <n v="14.62"/>
    <n v="2"/>
    <n v="24.42"/>
    <n v="24.42"/>
    <s v="L,ILI"/>
    <s v="PHARMACIE DE GERMIGNAN"/>
    <s v="PHARMACIE DE GERMIGNAN"/>
    <s v="13 AVENUE BOSSUET"/>
    <s v="LE TAILLAN-M?DOC"/>
    <n v="33"/>
    <x v="0"/>
    <n v="33320"/>
    <s v=" "/>
    <s v=" "/>
    <s v=" "/>
    <m/>
    <m/>
    <m/>
    <s v="Y"/>
    <n v="26"/>
    <n v="31"/>
    <n v="40"/>
    <m/>
    <m/>
    <m/>
    <m/>
    <m/>
    <n v="0"/>
    <n v="0"/>
    <s v="EUR"/>
    <s v="06/22/2026"/>
    <x v="2"/>
    <m/>
    <s v="Domestic"/>
    <s v="Your Packaging"/>
    <d v="1899-12-30T12:13:00"/>
    <n v="35.4"/>
    <n v="4.2"/>
    <n v="0"/>
    <n v="-26.94"/>
    <n v="12.66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n v="46271"/>
    <n v="46301"/>
    <x v="1201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V,Bry"/>
    <s v="PHARMACIE DU MARAIS"/>
    <s v="PHARMACIE DU MARAIS"/>
    <s v="AVENUE DE L'EUROPE"/>
    <s v="LEMPDES"/>
    <n v="63"/>
    <x v="0"/>
    <n v="633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5:00"/>
    <n v="39.6"/>
    <n v="4.6900000000000004"/>
    <n v="0"/>
    <n v="-30.14"/>
    <n v="14.15"/>
    <s v="EUR"/>
    <n v="1.152618171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2-06T00:00:00"/>
    <s v="06/13/2026"/>
    <x v="1202"/>
    <m/>
    <s v="HYDRATIS B2B"/>
    <s v="HYDRATIS B2B"/>
    <s v="VOIE COMMUNALE 4"/>
    <s v="CR?ANCEY"/>
    <n v="21"/>
    <s v="FR"/>
    <n v="21320"/>
    <n v="45.73"/>
    <n v="5.42"/>
    <n v="0"/>
    <n v="-34.81"/>
    <n v="16.34"/>
    <n v="2"/>
    <n v="32.119999999999997"/>
    <n v="32.119999999999997"/>
    <s v="F,LORIANE"/>
    <s v="PHARMACIE GONTAUD"/>
    <s v="PHARMACIE GONTAUD"/>
    <s v="9 RUE DE BANTZENHEIM"/>
    <s v="GONTAUD-DE-NOGARET"/>
    <n v="47"/>
    <x v="0"/>
    <n v="47400"/>
    <s v=" "/>
    <s v=" "/>
    <s v=" "/>
    <m/>
    <m/>
    <m/>
    <s v="N"/>
    <n v="31"/>
    <n v="31"/>
    <n v="40"/>
    <m/>
    <m/>
    <m/>
    <m/>
    <m/>
    <n v="0"/>
    <n v="0"/>
    <s v="EUR"/>
    <s v="06/22/2026"/>
    <x v="2"/>
    <m/>
    <s v="Domestic"/>
    <s v="Your Packaging"/>
    <d v="1899-12-30T09:28:00"/>
    <n v="39.6"/>
    <n v="4.6900000000000004"/>
    <n v="0"/>
    <n v="-30.14"/>
    <n v="14.15"/>
    <s v="EUR"/>
    <n v="1.154814421"/>
    <s v="kg"/>
  </r>
  <r>
    <n v="10.800000000000004"/>
    <m/>
    <m/>
    <s v="entreprise"/>
    <s v="ST"/>
    <n v="200720433"/>
    <n v="202606"/>
    <s v="Express"/>
    <s v="UO"/>
    <s v="FedEx Priority"/>
    <s v="Bill_Sender_Prepaid"/>
    <n v="46271"/>
    <n v="46301"/>
    <x v="1203"/>
    <m/>
    <s v="HYDRATIS B2B"/>
    <s v="HYDRATIS B2B"/>
    <s v="VOIE COMMUNALE 4"/>
    <s v="CR?ANCEY"/>
    <n v="21"/>
    <s v="FR"/>
    <n v="21320"/>
    <n v="52.1"/>
    <n v="6.17"/>
    <n v="0"/>
    <n v="-39.65"/>
    <n v="18.61"/>
    <n v="4"/>
    <n v="40.04"/>
    <n v="40.04"/>
    <s v="P,HIE DU FORT"/>
    <s v="PHARMACIE DU FORT D'AUBERVILLIERS"/>
    <s v="PHARMACIE DU FORT D'AUBERVILLI"/>
    <s v="193 AVENUE JEAN JAURES"/>
    <s v="AUBERVILLIERS"/>
    <n v="93"/>
    <x v="0"/>
    <n v="9330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d v="1899-12-30T11:33:00"/>
    <n v="45.2"/>
    <n v="5.35"/>
    <n v="0"/>
    <n v="-34.4"/>
    <n v="16.149999999999999"/>
    <s v="EUR"/>
    <n v="1.1526181719999999"/>
    <s v="kg"/>
  </r>
  <r>
    <n v="10.800000000000004"/>
    <m/>
    <m/>
    <s v="entreprise"/>
    <s v="ST"/>
    <n v="200720433"/>
    <n v="202606"/>
    <s v="Express"/>
    <s v="UO"/>
    <s v="FedEx Priority"/>
    <s v="Bill_Sender_Prepaid"/>
    <n v="46240"/>
    <n v="46271"/>
    <x v="1204"/>
    <m/>
    <s v="HYDRATIS B2B"/>
    <s v="HYDRATIS B2B"/>
    <s v="VOIE COMMUNALE 4"/>
    <s v="CR?ANCEY"/>
    <n v="21"/>
    <s v="FR"/>
    <n v="21320"/>
    <n v="52.1"/>
    <n v="6.17"/>
    <n v="0"/>
    <n v="-39.65"/>
    <n v="18.62"/>
    <n v="3"/>
    <n v="40.92"/>
    <n v="40.92"/>
    <s v="B,RUNIAS"/>
    <s v="PHARMACIE BRUNIAS"/>
    <s v="PHARMACIE BRUNIAS"/>
    <s v="AVENUE AUGUSTIN JURAMY"/>
    <s v="SAINT-ZACHARIE"/>
    <n v="83"/>
    <x v="0"/>
    <n v="83640"/>
    <s v=" "/>
    <s v=" "/>
    <s v=" "/>
    <m/>
    <m/>
    <m/>
    <s v="N"/>
    <n v="26"/>
    <n v="32"/>
    <n v="40"/>
    <m/>
    <m/>
    <m/>
    <m/>
    <m/>
    <n v="0"/>
    <n v="0"/>
    <s v="EUR"/>
    <s v="06/15/2026"/>
    <x v="1"/>
    <m/>
    <s v="Domestic"/>
    <s v="Your Packaging"/>
    <d v="1899-12-30T12:59:00"/>
    <n v="45.2"/>
    <n v="5.35"/>
    <n v="0"/>
    <n v="-34.4"/>
    <n v="16.149999999999999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148"/>
    <n v="46179"/>
    <x v="1205"/>
    <m/>
    <s v="HYDRATIS B2B"/>
    <s v="HYDRATIS B2B"/>
    <s v="VOIE COMMUNALE 4"/>
    <s v="CR?ANCEY"/>
    <n v="21"/>
    <s v="FR"/>
    <n v="21320"/>
    <n v="45.98"/>
    <n v="5.45"/>
    <n v="0"/>
    <n v="-35"/>
    <n v="16.43"/>
    <n v="3"/>
    <n v="32.340000000000003"/>
    <n v="32.340000000000003"/>
    <s v="P,Strsbourg"/>
    <s v="PHARMA GARE BECON LES BRUYERES"/>
    <s v="PHARMACIE DE LA GARE DE BECON"/>
    <s v="1 RUE DE STRASBOURG"/>
    <s v="ASNIERES SUR SEINE"/>
    <n v="92"/>
    <x v="0"/>
    <n v="92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40:00"/>
    <n v="39.6"/>
    <n v="4.6900000000000004"/>
    <n v="0"/>
    <n v="-30.14"/>
    <n v="14.15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s v="06/17/2026"/>
    <s v="06/18/2026"/>
    <x v="1206"/>
    <m/>
    <s v="HYDRATIS B2B"/>
    <s v="HYDRATIS B2B"/>
    <s v="VOIE COMMUNALE 4"/>
    <s v="CR?ANCEY"/>
    <n v="21"/>
    <s v="FR"/>
    <n v="21320"/>
    <n v="41.08"/>
    <n v="4.87"/>
    <n v="0"/>
    <n v="-31.26"/>
    <n v="14.69"/>
    <n v="2"/>
    <n v="26.4"/>
    <n v="26.4"/>
    <s v="R,Roiyon"/>
    <s v="PHARMACIE DES COMTES DU FOREZ"/>
    <s v="PHARMACIE DES COMTES DU FOREZ"/>
    <s v="23 BOULEVARD LACHEZE"/>
    <s v="MONTBRISON"/>
    <n v="42"/>
    <x v="0"/>
    <n v="4260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d v="1899-12-30T10:51:00"/>
    <n v="35.4"/>
    <n v="4.2"/>
    <n v="0"/>
    <n v="-26.94"/>
    <n v="12.66"/>
    <s v="EUR"/>
    <n v="1.160362033"/>
    <s v="kg"/>
  </r>
  <r>
    <n v="15.489999999999995"/>
    <m/>
    <m/>
    <s v="entreprise"/>
    <s v="ST"/>
    <n v="200720433"/>
    <n v="202606"/>
    <s v="Express"/>
    <s v="UO"/>
    <s v="FedEx Priority"/>
    <s v="Bill_Sender_Prepaid"/>
    <n v="46301"/>
    <n v="46332"/>
    <x v="1207"/>
    <m/>
    <s v="HYDRATIS B2B"/>
    <s v="HYDRATIS B2B"/>
    <s v="VOIE COMMUNALE 4"/>
    <s v="CR?ANCEY"/>
    <n v="21"/>
    <s v="FR"/>
    <n v="21320"/>
    <n v="74.72"/>
    <n v="8.86"/>
    <n v="0"/>
    <n v="-56.86"/>
    <n v="26.72"/>
    <n v="5"/>
    <n v="71.28"/>
    <n v="71.28"/>
    <s v="S,Noel"/>
    <s v="PHARMACIE LARCHE NOEL"/>
    <s v="PHARMACIE LARCHE NOEL"/>
    <s v="7 RUE PRINCIPALE"/>
    <s v="SAVONNIERES"/>
    <n v="37"/>
    <x v="0"/>
    <n v="37510"/>
    <s v=" "/>
    <s v=" "/>
    <s v=" "/>
    <m/>
    <m/>
    <m/>
    <s v="N"/>
    <n v="15"/>
    <n v="30"/>
    <n v="40"/>
    <m/>
    <m/>
    <m/>
    <m/>
    <m/>
    <n v="0"/>
    <n v="0"/>
    <s v="EUR"/>
    <s v="06/15/2026"/>
    <x v="1"/>
    <m/>
    <s v="Domestic"/>
    <s v="Your Packaging"/>
    <d v="1899-12-30T10:46:00"/>
    <n v="64.8"/>
    <n v="7.68"/>
    <n v="0"/>
    <n v="-49.31"/>
    <n v="23.17"/>
    <s v="EUR"/>
    <n v="1.153163127"/>
    <s v="kg"/>
  </r>
  <r>
    <n v="12.810000000000002"/>
    <m/>
    <m/>
    <s v=""/>
    <s v="ST"/>
    <n v="200720433"/>
    <n v="202606"/>
    <s v="Express"/>
    <s v="UO"/>
    <s v="FedEx Priority"/>
    <s v="Bill_Sender_Prepaid"/>
    <n v="46118"/>
    <n v="46148"/>
    <x v="1208"/>
    <m/>
    <s v="HYDRATIS B2B"/>
    <s v="HYDRATIS B2B"/>
    <s v="VOIE COMMUNALE 4"/>
    <s v="CR?ANCEY"/>
    <n v="21"/>
    <s v="FR"/>
    <n v="21320"/>
    <n v="62.38"/>
    <n v="7.39"/>
    <n v="0"/>
    <n v="-47.47"/>
    <n v="22.3"/>
    <n v="5"/>
    <n v="53.9"/>
    <n v="53.9"/>
    <s v="H,ENGUELHENGUELLE"/>
    <s v="PHARMACIE HENGUELLE"/>
    <s v="PHARMACIE HENGUELLE"/>
    <s v="62 RUE DES ALLEES"/>
    <s v="NEUFCHATEL-HARDELOT"/>
    <n v="62"/>
    <x v="0"/>
    <n v="62152"/>
    <s v=" "/>
    <s v=" "/>
    <s v=" "/>
    <m/>
    <m/>
    <m/>
    <s v="N"/>
    <n v="4"/>
    <n v="74"/>
    <n v="113"/>
    <m/>
    <m/>
    <m/>
    <m/>
    <m/>
    <n v="0"/>
    <n v="0"/>
    <s v="EUR"/>
    <s v="06/15/2026"/>
    <x v="1"/>
    <m/>
    <s v="Domestic"/>
    <s v="Your Packaging"/>
    <d v="1899-12-30T11:14:00"/>
    <n v="53.6"/>
    <n v="6.35"/>
    <n v="0"/>
    <n v="-40.79"/>
    <n v="19.16"/>
    <s v="EUR"/>
    <n v="1.163778556"/>
    <s v="kg"/>
  </r>
  <r>
    <n v="5.4499999999999993"/>
    <m/>
    <m/>
    <s v="entreprise"/>
    <s v="ST"/>
    <n v="200720433"/>
    <n v="202606"/>
    <s v="Express"/>
    <s v="UO"/>
    <s v="FedEx Priority"/>
    <s v="Bill_Sender_Prepaid"/>
    <n v="46118"/>
    <n v="46148"/>
    <x v="1209"/>
    <m/>
    <s v="HYDRATIS B2B"/>
    <s v="HYDRATIS B2B"/>
    <s v="VOIE COMMUNALE 4"/>
    <s v="CR?ANCEY"/>
    <n v="21"/>
    <s v="FR"/>
    <n v="21320"/>
    <n v="26.53"/>
    <n v="3.14"/>
    <n v="0"/>
    <n v="-20.190000000000001"/>
    <n v="9.48"/>
    <n v="1"/>
    <n v="6.6"/>
    <n v="6.6"/>
    <s v="H,J"/>
    <s v="PHARMACIE SAINT LEGER"/>
    <s v="PHARMACIE SAINT LEGER"/>
    <s v="11 PLACE JEAN JAURES"/>
    <s v="LENS"/>
    <n v="62"/>
    <x v="0"/>
    <n v="62300"/>
    <s v=" "/>
    <s v=" "/>
    <s v=" "/>
    <m/>
    <m/>
    <m/>
    <s v="N"/>
    <n v="21"/>
    <n v="20"/>
    <n v="30"/>
    <m/>
    <m/>
    <m/>
    <m/>
    <m/>
    <n v="0"/>
    <n v="0"/>
    <s v="EUR"/>
    <s v="06/15/2026"/>
    <x v="1"/>
    <m/>
    <s v="Domestic"/>
    <s v="Your Packaging"/>
    <d v="1899-12-30T11:02:00"/>
    <n v="22.8"/>
    <n v="2.7"/>
    <n v="0"/>
    <n v="-17.350000000000001"/>
    <n v="8.15"/>
    <s v="EUR"/>
    <n v="1.163778556"/>
    <s v="kg"/>
  </r>
  <r>
    <n v="15.149999999999999"/>
    <m/>
    <m/>
    <s v="entreprise"/>
    <s v="ST"/>
    <n v="200720433"/>
    <n v="202606"/>
    <s v="Express"/>
    <s v="UO"/>
    <s v="FedEx Priority"/>
    <s v="Bill_Sender_Prepaid"/>
    <d v="2026-10-06T00:00:00"/>
    <n v="46332"/>
    <x v="1210"/>
    <m/>
    <s v="HYDRATIS B2B"/>
    <s v="HYDRATIS B2B"/>
    <s v="VOIE COMMUNALE 4"/>
    <s v="CR?ANCEY"/>
    <n v="21"/>
    <s v="FR"/>
    <n v="21320"/>
    <n v="73.11"/>
    <n v="8.66"/>
    <n v="0"/>
    <n v="-55.64"/>
    <n v="26.13"/>
    <n v="4"/>
    <n v="68.42"/>
    <n v="68.42"/>
    <s v="E,Emelyne"/>
    <s v="PHARMACIE DE DAVEZIEUX"/>
    <s v="PHARMACIE DE DAVEZIEUX"/>
    <s v="82 PLACE DES PEUPLIERS"/>
    <s v="DAVEZIEUX"/>
    <n v="7"/>
    <x v="0"/>
    <n v="7430"/>
    <s v=" "/>
    <s v=" "/>
    <s v=" "/>
    <m/>
    <m/>
    <m/>
    <s v="N"/>
    <n v="26"/>
    <n v="32"/>
    <n v="42"/>
    <m/>
    <m/>
    <m/>
    <m/>
    <m/>
    <n v="0"/>
    <n v="0"/>
    <s v="EUR"/>
    <s v="06/15/2026"/>
    <x v="1"/>
    <m/>
    <s v="Domestic"/>
    <s v="Your Packaging"/>
    <d v="1899-12-30T10:21:00"/>
    <n v="63.4"/>
    <n v="7.51"/>
    <n v="0"/>
    <n v="-48.25"/>
    <n v="22.66"/>
    <s v="EUR"/>
    <n v="1.153163127"/>
    <s v="kg"/>
  </r>
  <r>
    <n v="8.4599999999999973"/>
    <m/>
    <m/>
    <s v="entreprise"/>
    <s v="ST"/>
    <n v="200720433"/>
    <n v="202606"/>
    <s v="Express"/>
    <s v="UO"/>
    <s v="FedEx Priority"/>
    <s v="Bill_Sender_Prepaid"/>
    <n v="46118"/>
    <n v="46148"/>
    <x v="1211"/>
    <m/>
    <s v="HYDRATIS B2B"/>
    <s v="HYDRATIS B2B"/>
    <s v="VOIE COMMUNALE 4"/>
    <s v="CR?ANCEY"/>
    <n v="21"/>
    <s v="FR"/>
    <n v="21320"/>
    <n v="41.2"/>
    <n v="4.8899999999999997"/>
    <n v="0"/>
    <n v="-31.35"/>
    <n v="14.73"/>
    <n v="2"/>
    <n v="26.4"/>
    <n v="26.4"/>
    <s v="J,Ffdbh"/>
    <s v="PHARMACIE DU ROCHER"/>
    <s v="PHARMACIE DU ROCHER"/>
    <s v="29 RUE DU ROCHER"/>
    <s v="PARIS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3:00"/>
    <n v="35.4"/>
    <n v="4.2"/>
    <n v="0"/>
    <n v="-26.94"/>
    <n v="12.66"/>
    <s v="EUR"/>
    <n v="1.163778556"/>
    <s v="kg"/>
  </r>
  <r>
    <n v="8.4599999999999973"/>
    <m/>
    <m/>
    <s v=""/>
    <s v="ST"/>
    <n v="200720433"/>
    <n v="202606"/>
    <s v="Express"/>
    <s v="UO"/>
    <s v="FedEx Priority"/>
    <s v="Bill_Sender_Prepaid"/>
    <n v="46148"/>
    <n v="46240"/>
    <x v="1212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A,QRIBI"/>
    <s v="PHARMACIE DE LABEGUDE"/>
    <s v="PHARMACIE DE LABEGUDE"/>
    <s v="4 BIS RUE DU 11 NOVEMBRE 1918"/>
    <s v="LAB?GUDE"/>
    <n v="7"/>
    <x v="0"/>
    <n v="7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02:00"/>
    <n v="35.4"/>
    <n v="4.2"/>
    <n v="0"/>
    <n v="-26.94"/>
    <n v="12.6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1213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08"/>
    <n v="36.08"/>
    <s v="H,JKSD"/>
    <s v="PHARMACIE SAINT JEAN"/>
    <s v="PHARMACIE SAINT JEAN"/>
    <s v="822 AV THEODORE AUBANEL"/>
    <s v="LA CIOTAT"/>
    <n v="13"/>
    <x v="0"/>
    <n v="136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d v="1899-12-30T10:46:00"/>
    <n v="42.4"/>
    <n v="5.03"/>
    <n v="0"/>
    <n v="-32.270000000000003"/>
    <n v="15.16"/>
    <s v="EUR"/>
    <n v="1.1527377519999999"/>
    <s v="kg"/>
  </r>
  <r>
    <n v="12.810000000000002"/>
    <m/>
    <m/>
    <s v=""/>
    <s v="ST"/>
    <n v="200720433"/>
    <n v="202606"/>
    <s v="Express"/>
    <s v="UO"/>
    <s v="FedEx Priority"/>
    <s v="Bill_Sender_Prepaid"/>
    <n v="46118"/>
    <n v="46148"/>
    <x v="1214"/>
    <m/>
    <s v="HYDRATIS B2B"/>
    <s v="HYDRATIS B2B"/>
    <s v="VOIE COMMUNALE 4"/>
    <s v="CR?ANCEY"/>
    <n v="21"/>
    <s v="FR"/>
    <n v="21320"/>
    <n v="62.38"/>
    <n v="17.920000000000002"/>
    <n v="0"/>
    <n v="-47.47"/>
    <n v="32.83"/>
    <n v="5"/>
    <n v="53.24"/>
    <n v="53.24"/>
    <s v="B,UREAU"/>
    <s v="PHARMACIE BUREAU"/>
    <s v="PHARMACIE BUREAU"/>
    <s v="46 RUE MANUEL"/>
    <s v="BARCELONNETTE"/>
    <n v="4"/>
    <x v="0"/>
    <n v="4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32:00"/>
    <n v="53.6"/>
    <n v="15.4"/>
    <n v="0"/>
    <n v="-40.79"/>
    <n v="28.21"/>
    <s v="EUR"/>
    <n v="1.163778556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9-06T00:00:00"/>
    <n v="46301"/>
    <x v="1215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C,HARBONNIER"/>
    <s v="PHARMACIE MANOUVRIER"/>
    <s v="PHARMACIE MANOUVRIER"/>
    <s v="2 AVENUE DOCTEUR MANOUVRIER"/>
    <s v="GUERET"/>
    <n v="23"/>
    <x v="0"/>
    <n v="23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8:00"/>
    <n v="39.6"/>
    <n v="4.6900000000000004"/>
    <n v="0"/>
    <n v="-30.14"/>
    <n v="14.15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148"/>
    <n v="46240"/>
    <x v="1216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3"/>
    <n v="37.4"/>
    <n v="37.4"/>
    <s v="R,ANDRIA"/>
    <s v="PHARMACIE DE LA FONTAINE"/>
    <s v="PHARMACIE DE LA FONTAINE"/>
    <s v="8 RUE DE LA FONTAINE"/>
    <s v="EVRON"/>
    <n v="53"/>
    <x v="0"/>
    <n v="53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1:00"/>
    <n v="42.4"/>
    <n v="5.03"/>
    <n v="0"/>
    <n v="-32.270000000000003"/>
    <n v="15.16"/>
    <s v="EUR"/>
    <n v="1.161210911"/>
    <s v="kg"/>
  </r>
  <r>
    <n v="11.469999999999999"/>
    <m/>
    <m/>
    <s v="entreprise"/>
    <s v="ST"/>
    <n v="200720433"/>
    <n v="202606"/>
    <s v="Express"/>
    <s v="UO"/>
    <s v="FedEx Priority"/>
    <s v="Bill_Sender_Prepaid"/>
    <n v="46332"/>
    <n v="46362"/>
    <x v="1217"/>
    <m/>
    <s v="HYDRATIS B2B"/>
    <s v="HYDRATIS B2B"/>
    <s v="VOIE COMMUNALE 4"/>
    <s v="CR?ANCEY"/>
    <n v="21"/>
    <s v="FR"/>
    <n v="21320"/>
    <n v="55.44"/>
    <n v="6.57"/>
    <n v="0"/>
    <n v="-42.19"/>
    <n v="19.82"/>
    <n v="3"/>
    <n v="46.2"/>
    <n v="46.2"/>
    <s v="P,Pharmaciearts"/>
    <s v="PHARMACIE DES ARTS ELYSEES"/>
    <s v="PHARMACIE DES ARTS ELYSEES"/>
    <s v="27 RUE DE MIROMESNIL"/>
    <s v="PARIS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0:53:00"/>
    <n v="48"/>
    <n v="5.69"/>
    <n v="0"/>
    <n v="-36.53"/>
    <n v="17.16"/>
    <s v="EUR"/>
    <n v="1.1549344580000001"/>
    <s v="kg"/>
  </r>
  <r>
    <n v="13.809999999999995"/>
    <m/>
    <m/>
    <s v="entreprise"/>
    <s v="ST"/>
    <n v="200720433"/>
    <n v="202606"/>
    <s v="Express"/>
    <s v="UO"/>
    <s v="FedEx Priority"/>
    <s v="Bill_Sender_Prepaid"/>
    <n v="46240"/>
    <n v="46271"/>
    <x v="1218"/>
    <m/>
    <s v="HYDRATIS B2B"/>
    <s v="HYDRATIS B2B"/>
    <s v="VOIE COMMUNALE 4"/>
    <s v="CR?ANCEY"/>
    <n v="21"/>
    <s v="FR"/>
    <n v="21320"/>
    <n v="66.63"/>
    <n v="7.88"/>
    <n v="0"/>
    <n v="-50.71"/>
    <n v="23.8"/>
    <n v="4"/>
    <n v="61.6"/>
    <n v="61.6"/>
    <s v="S,Olenn"/>
    <s v="PHARMACIE DE L'OCEAN"/>
    <s v="PHARMACIE DE L'OCEAN"/>
    <s v="22 BIS RUE DE L'OCEAN"/>
    <s v="GUIDEL"/>
    <n v="56"/>
    <x v="0"/>
    <n v="565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3:33:00"/>
    <n v="57.8"/>
    <n v="6.84"/>
    <n v="0"/>
    <n v="-43.99"/>
    <n v="20.65"/>
    <s v="EUR"/>
    <n v="1.152737751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6/2026"/>
    <s v="06/17/2026"/>
    <x v="1219"/>
    <m/>
    <s v="HYDRATIS B2B"/>
    <s v="HYDRATIS B2B"/>
    <s v="VOIE COMMUNALE 4"/>
    <s v="CR?ANCEY"/>
    <n v="21"/>
    <s v="FR"/>
    <n v="21320"/>
    <n v="44.21"/>
    <n v="5.24"/>
    <n v="0"/>
    <n v="-33.64"/>
    <n v="15.81"/>
    <n v="2"/>
    <n v="30.8"/>
    <n v="30.8"/>
    <s v="V,ALLADE"/>
    <s v="PHARMACIE DUSSOUBS"/>
    <s v="PHARMACIE DUSSOUBS"/>
    <s v="30 RUE ADRIEN DUBOUCHE"/>
    <s v="LIMOGES"/>
    <n v="87"/>
    <x v="0"/>
    <n v="87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1:44:00"/>
    <n v="38.200000000000003"/>
    <n v="4.53"/>
    <n v="0"/>
    <n v="-29.07"/>
    <n v="13.66"/>
    <s v="EUR"/>
    <n v="1.1572332869999999"/>
    <s v="kg"/>
  </r>
  <r>
    <n v="9.4600000000000009"/>
    <m/>
    <m/>
    <s v="entreprise"/>
    <s v="ST"/>
    <n v="200720433"/>
    <n v="202606"/>
    <s v="Express"/>
    <s v="UO"/>
    <s v="FedEx Priority"/>
    <s v="Bill_Sender_Prepaid"/>
    <n v="46240"/>
    <n v="46271"/>
    <x v="1220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B,LERIOT"/>
    <s v="PHARMACIE DES ROSIERS"/>
    <s v="PHARMACIE DES ROSIERS"/>
    <s v="13 BOULEVARD MIRABEAU"/>
    <s v="BRIVE-LA-GAILLARDE"/>
    <n v="19"/>
    <x v="0"/>
    <n v="19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7:00"/>
    <n v="39.6"/>
    <n v="4.6900000000000004"/>
    <n v="0"/>
    <n v="-30.14"/>
    <n v="14.15"/>
    <s v="EUR"/>
    <n v="1.1527377519999999"/>
    <s v="kg"/>
  </r>
  <r>
    <n v="88.57000000000005"/>
    <m/>
    <m/>
    <s v="entreprise"/>
    <s v="ST"/>
    <n v="200720433"/>
    <n v="202606"/>
    <s v="Express"/>
    <s v="UO"/>
    <s v="FedEx Priority"/>
    <s v="Bill_Sender_Prepaid"/>
    <n v="46148"/>
    <n v="46240"/>
    <x v="1221"/>
    <m/>
    <s v="HYDRATIS B2B"/>
    <s v="HYDRATIS B2B"/>
    <s v="VOIE COMMUNALE 4"/>
    <s v="CR?ANCEY"/>
    <n v="21"/>
    <s v="FR"/>
    <n v="21320"/>
    <n v="430.34"/>
    <n v="151.32"/>
    <n v="0"/>
    <n v="-327.5"/>
    <n v="254.17"/>
    <n v="25"/>
    <n v="479.38"/>
    <n v="479.38"/>
    <s v=",,!+_+&quot;(?:"/>
    <s v="PHARMACIE DES 4 TEMPS"/>
    <s v="PHARMACIE DES 4 TEMPS"/>
    <s v="2 PARVIS LA DEFENSE"/>
    <s v="PUTEAUX"/>
    <n v="92"/>
    <x v="0"/>
    <n v="92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22:00"/>
    <n v="370.6"/>
    <n v="130.31"/>
    <n v="0"/>
    <n v="-282.02999999999997"/>
    <n v="218.88"/>
    <s v="EUR"/>
    <n v="1.161210911"/>
    <s v="kg"/>
  </r>
  <r>
    <n v="9.8000000000000007"/>
    <m/>
    <m/>
    <s v="entreprise"/>
    <s v="ST"/>
    <n v="200720433"/>
    <n v="202606"/>
    <s v="Express"/>
    <s v="UO"/>
    <s v="FedEx Priority"/>
    <s v="Bill_Sender_Prepaid"/>
    <n v="46332"/>
    <n v="46362"/>
    <x v="1222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3.880000000000003"/>
    <n v="33.880000000000003"/>
    <s v="F,ARMA"/>
    <s v="PHARMACIE SAINTE BLANDINE"/>
    <s v="PHARMACIE SAINTE BLANDINE"/>
    <s v="60 COURS CHARLEMAGNE"/>
    <s v="LYON"/>
    <n v="69"/>
    <x v="0"/>
    <n v="69002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d v="1899-12-30T09:59:00"/>
    <n v="41"/>
    <n v="4.8600000000000003"/>
    <n v="0"/>
    <n v="-31.2"/>
    <n v="14.66"/>
    <s v="EUR"/>
    <n v="1.1549344580000001"/>
    <s v="kg"/>
  </r>
  <r>
    <n v="15.149999999999999"/>
    <m/>
    <m/>
    <s v="entreprise"/>
    <s v="ST"/>
    <n v="200720433"/>
    <n v="202606"/>
    <s v="Express"/>
    <s v="UO"/>
    <s v="FedEx Priority"/>
    <s v="Bill_Sender_Prepaid"/>
    <n v="46362"/>
    <s v="06/15/2026"/>
    <x v="1223"/>
    <m/>
    <s v="HYDRATIS B2B"/>
    <s v="HYDRATIS B2B"/>
    <s v="VOIE COMMUNALE 4"/>
    <s v="CR?ANCEY"/>
    <n v="21"/>
    <s v="FR"/>
    <n v="21320"/>
    <n v="73.22"/>
    <n v="8.67"/>
    <n v="0"/>
    <n v="-55.72"/>
    <n v="26.17"/>
    <n v="4"/>
    <n v="68.42"/>
    <n v="68.42"/>
    <s v="P,HC"/>
    <s v="PHARMACIE DE LA FONTAINE"/>
    <s v="PHARMACIE DE LA FONTAINE"/>
    <s v="4006 RN7"/>
    <s v="VIDAUBAN"/>
    <n v="83"/>
    <x v="0"/>
    <n v="83550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d v="1899-12-30T10:28:00"/>
    <n v="63.4"/>
    <n v="7.51"/>
    <n v="0"/>
    <n v="-48.25"/>
    <n v="22.66"/>
    <s v="EUR"/>
    <n v="1.154814421"/>
    <s v="kg"/>
  </r>
  <r>
    <n v="12.810000000000002"/>
    <m/>
    <m/>
    <s v="entreprise"/>
    <s v="ST"/>
    <n v="200720433"/>
    <n v="202606"/>
    <s v="Express"/>
    <s v="UO"/>
    <s v="FedEx Priority"/>
    <s v="Bill_Sender_Prepaid"/>
    <n v="46271"/>
    <n v="46301"/>
    <x v="1224"/>
    <m/>
    <s v="HYDRATIS B2B"/>
    <s v="HYDRATIS B2B"/>
    <s v="VOIE COMMUNALE 4"/>
    <s v="CR?ANCEY"/>
    <n v="21"/>
    <s v="FR"/>
    <n v="21320"/>
    <n v="61.78"/>
    <n v="7.32"/>
    <n v="0"/>
    <n v="-47.02"/>
    <n v="22.08"/>
    <n v="5"/>
    <n v="53.24"/>
    <n v="53.24"/>
    <s v="P,Fellous"/>
    <s v="PHARMACIE DU CHATEAU VILLIERS"/>
    <s v="PHARMACIE DU CHATEAU VILLIERS"/>
    <s v="9 RUE GREFFULHE"/>
    <s v="LEVALLOIS-PERRET"/>
    <n v="92"/>
    <x v="0"/>
    <n v="92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7:00"/>
    <n v="53.6"/>
    <n v="6.35"/>
    <n v="0"/>
    <n v="-40.79"/>
    <n v="19.16"/>
    <s v="EUR"/>
    <n v="1.1526181719999999"/>
    <s v="kg"/>
  </r>
  <r>
    <n v="20.509999999999991"/>
    <m/>
    <m/>
    <s v="entreprise"/>
    <s v="ST"/>
    <n v="200720433"/>
    <n v="202606"/>
    <s v="Express"/>
    <s v="UO"/>
    <s v="FedEx Priority"/>
    <s v="Bill_Sender_Prepaid"/>
    <n v="46301"/>
    <n v="46332"/>
    <x v="1225"/>
    <m/>
    <s v="HYDRATIS B2B"/>
    <s v="HYDRATIS B2B"/>
    <s v="VOIE COMMUNALE 4"/>
    <s v="CR?ANCEY"/>
    <n v="21"/>
    <s v="FR"/>
    <n v="21320"/>
    <n v="98.94"/>
    <n v="111.36"/>
    <n v="0"/>
    <n v="-75.290000000000006"/>
    <n v="135.01"/>
    <n v="10"/>
    <n v="105.16"/>
    <n v="105.16"/>
    <s v="D,UJARDIN"/>
    <s v="PHARMACIE DES MARAIS"/>
    <s v="PHARMACIE DES MARAIS"/>
    <s v="2 RUE DES MARAIS"/>
    <s v="MARMAGNE"/>
    <n v="18"/>
    <x v="0"/>
    <n v="18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4:11:00"/>
    <n v="85.8"/>
    <n v="96.57"/>
    <n v="0"/>
    <n v="-65.290000000000006"/>
    <n v="117.08"/>
    <s v="EUR"/>
    <n v="1.153163127"/>
    <s v="kg"/>
  </r>
  <r>
    <n v="5.7799999999999976"/>
    <m/>
    <m/>
    <s v="entreprise"/>
    <s v="ST"/>
    <n v="200720433"/>
    <n v="202606"/>
    <s v="Express"/>
    <s v="UO"/>
    <s v="FedEx Priority"/>
    <s v="Bill_Sender_Prepaid"/>
    <s v="06/16/2026"/>
    <s v="06/17/2026"/>
    <x v="1226"/>
    <m/>
    <s v="HYDRATIS B2B"/>
    <s v="HYDRATIS B2B"/>
    <s v="VOIE COMMUNALE 4"/>
    <s v="CR?ANCEY"/>
    <n v="21"/>
    <s v="FR"/>
    <n v="21320"/>
    <n v="28.01"/>
    <n v="3.31"/>
    <n v="0"/>
    <n v="-21.32"/>
    <n v="10"/>
    <n v="1"/>
    <n v="8.14"/>
    <n v="8.14"/>
    <s v="O,CP MARSEILLE"/>
    <s v="OCP MARSEILLE"/>
    <s v="OCP MARSEILLE"/>
    <s v="75 CHEMIN DE SAINTE-MARTHE"/>
    <s v="MARSEILLE 14"/>
    <n v="13"/>
    <x v="0"/>
    <n v="13014"/>
    <s v=" "/>
    <s v=" "/>
    <s v=" "/>
    <m/>
    <m/>
    <m/>
    <s v="Y"/>
    <n v="16"/>
    <n v="30"/>
    <n v="39"/>
    <m/>
    <m/>
    <m/>
    <m/>
    <m/>
    <n v="0"/>
    <n v="0"/>
    <s v="EUR"/>
    <s v="06/22/2026"/>
    <x v="2"/>
    <m/>
    <s v="Domestic"/>
    <s v="Your Packaging"/>
    <d v="1899-12-30T10:49:00"/>
    <n v="24.2"/>
    <n v="2.86"/>
    <n v="0"/>
    <n v="-18.420000000000002"/>
    <n v="8.64"/>
    <s v="EUR"/>
    <n v="1.1572332869999999"/>
    <s v="kg"/>
  </r>
  <r>
    <n v="9.1300000000000026"/>
    <m/>
    <m/>
    <s v="entreprise"/>
    <s v="ST"/>
    <n v="200720433"/>
    <n v="202606"/>
    <s v="Express"/>
    <s v="UO"/>
    <s v="FedEx Priority"/>
    <s v="Bill_Sender_Prepaid"/>
    <n v="46362"/>
    <s v="06/15/2026"/>
    <x v="1227"/>
    <m/>
    <s v="HYDRATIS B2B"/>
    <s v="HYDRATIS B2B"/>
    <s v="VOIE COMMUNALE 4"/>
    <s v="CR?ANCEY"/>
    <n v="21"/>
    <s v="FR"/>
    <n v="21320"/>
    <n v="44.11"/>
    <n v="13.86"/>
    <n v="0"/>
    <n v="-33.57"/>
    <n v="24.4"/>
    <n v="2"/>
    <n v="29.04"/>
    <n v="29.04"/>
    <s v="P,HARMACI"/>
    <s v="PHARMACIE DU VAL DE LANS"/>
    <s v="PHARMACIE DU VAL DE LANS"/>
    <s v="49 ROUTE DE GRENOBLE"/>
    <s v="LANS-EN-VERCORS"/>
    <n v="38"/>
    <x v="0"/>
    <n v="38250"/>
    <s v=" "/>
    <s v=" "/>
    <s v=" "/>
    <m/>
    <m/>
    <m/>
    <s v="Y"/>
    <n v="26"/>
    <n v="31"/>
    <n v="41"/>
    <m/>
    <m/>
    <m/>
    <m/>
    <m/>
    <n v="0"/>
    <n v="0"/>
    <s v="EUR"/>
    <s v="06/22/2026"/>
    <x v="2"/>
    <m/>
    <s v="Domestic"/>
    <s v="Your Packaging"/>
    <d v="1899-12-30T12:16:00"/>
    <n v="38.200000000000003"/>
    <n v="12"/>
    <n v="0"/>
    <n v="-29.07"/>
    <n v="21.13"/>
    <s v="EUR"/>
    <n v="1.154814421"/>
    <s v="kg"/>
  </r>
  <r>
    <n v="26.189999999999998"/>
    <m/>
    <m/>
    <s v="entreprise"/>
    <s v="ST"/>
    <n v="200720433"/>
    <n v="202606"/>
    <s v="Express"/>
    <s v="UO"/>
    <s v="FedEx Priority"/>
    <s v="Bill_Sender_Prepaid"/>
    <n v="46271"/>
    <n v="46301"/>
    <x v="1228"/>
    <m/>
    <s v="HYDRATIS B2B"/>
    <s v="HYDRATIS B2B"/>
    <s v="VOIE COMMUNALE 4"/>
    <s v="CR?ANCEY"/>
    <n v="21"/>
    <s v="FR"/>
    <n v="21320"/>
    <n v="126.33"/>
    <n v="114.56"/>
    <n v="0"/>
    <n v="-96.14"/>
    <n v="144.75"/>
    <n v="9"/>
    <n v="142.78"/>
    <n v="142.78"/>
    <s v="S,Berranger"/>
    <s v="PHARMACIE DES FLAMBOYANTS"/>
    <s v="PHARMACIE DES FLAMBOYANTS"/>
    <s v="CC AUCHAN II"/>
    <s v="CHAMBRAY-L?S-TOURS"/>
    <n v="37"/>
    <x v="0"/>
    <n v="37170"/>
    <s v=" "/>
    <s v=" "/>
    <s v=" "/>
    <m/>
    <m/>
    <m/>
    <s v="N"/>
    <n v="32"/>
    <n v="36"/>
    <n v="86"/>
    <m/>
    <m/>
    <m/>
    <m/>
    <m/>
    <n v="0"/>
    <n v="0"/>
    <s v="EUR"/>
    <s v="06/15/2026"/>
    <x v="1"/>
    <m/>
    <s v="Domestic"/>
    <s v="Your Packaging"/>
    <d v="1899-12-30T09:57:00"/>
    <n v="109.6"/>
    <n v="99.39"/>
    <n v="0"/>
    <n v="-83.41"/>
    <n v="125.58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1229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520000000000003"/>
    <n v="36.520000000000003"/>
    <s v="D,UPUY"/>
    <s v="PHARMACIE CALADOISE"/>
    <s v="PHARMACIE CALADOISE"/>
    <s v="986 RUE NATIONALE"/>
    <s v="VILLEFRANCHE-SUR-SAONE"/>
    <n v="69"/>
    <x v="0"/>
    <n v="69400"/>
    <s v=" "/>
    <s v=" "/>
    <s v=" "/>
    <m/>
    <m/>
    <m/>
    <s v="N"/>
    <n v="26"/>
    <n v="32"/>
    <n v="40"/>
    <m/>
    <m/>
    <m/>
    <m/>
    <m/>
    <n v="0"/>
    <n v="0"/>
    <s v="EUR"/>
    <s v="06/15/2026"/>
    <x v="1"/>
    <m/>
    <s v="Domestic"/>
    <s v="Your Packaging"/>
    <d v="1899-12-30T10:06:00"/>
    <n v="42.4"/>
    <n v="5.03"/>
    <n v="0"/>
    <n v="-32.270000000000003"/>
    <n v="15.16"/>
    <s v="EUR"/>
    <n v="1.1527377519999999"/>
    <s v="kg"/>
  </r>
  <r>
    <n v="11.809999999999995"/>
    <m/>
    <m/>
    <s v="entreprise"/>
    <s v="ST"/>
    <n v="200720433"/>
    <n v="202606"/>
    <s v="Express"/>
    <s v="UO"/>
    <s v="FedEx Priority"/>
    <s v="Bill_Sender_Prepaid"/>
    <n v="46240"/>
    <n v="46271"/>
    <x v="1230"/>
    <m/>
    <s v="HYDRATIS B2B"/>
    <s v="HYDRATIS B2B"/>
    <s v="VOIE COMMUNALE 4"/>
    <s v="CR?ANCEY"/>
    <n v="21"/>
    <s v="FR"/>
    <n v="21320"/>
    <n v="56.95"/>
    <n v="6.74"/>
    <n v="0"/>
    <n v="-43.33"/>
    <n v="20.36"/>
    <n v="2"/>
    <n v="48.18"/>
    <n v="48.18"/>
    <s v="P,HARMACIE"/>
    <s v="PHARMACIE AIDA"/>
    <s v="PHARMACIE AIDA"/>
    <s v="83 RUE DE LA REPUBLIQUE"/>
    <s v="MARSEILLE"/>
    <n v="13"/>
    <x v="0"/>
    <n v="13002"/>
    <s v=" "/>
    <s v=" "/>
    <s v=" "/>
    <m/>
    <m/>
    <m/>
    <s v="N"/>
    <n v="27"/>
    <n v="32"/>
    <n v="40"/>
    <m/>
    <m/>
    <m/>
    <m/>
    <m/>
    <n v="0"/>
    <n v="0"/>
    <s v="EUR"/>
    <s v="06/15/2026"/>
    <x v="1"/>
    <m/>
    <s v="Domestic"/>
    <s v="Your Packaging"/>
    <d v="1899-12-30T11:10:00"/>
    <n v="49.4"/>
    <n v="5.85"/>
    <n v="0"/>
    <n v="-37.590000000000003"/>
    <n v="17.66"/>
    <s v="EUR"/>
    <n v="1.152737751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332"/>
    <n v="46362"/>
    <x v="1231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3.44"/>
    <n v="33.44"/>
    <s v="A,Amber"/>
    <s v="GRANDE PHARMACIE DE CESSOLE"/>
    <s v="GRANDE PHARMACIE DE CESSOLE"/>
    <s v="140 BOULEVARD DE CESSOLE"/>
    <s v="NICE"/>
    <n v="6"/>
    <x v="0"/>
    <n v="6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2:31:00"/>
    <n v="41"/>
    <n v="4.8600000000000003"/>
    <n v="0"/>
    <n v="-31.2"/>
    <n v="14.6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n v="46148"/>
    <n v="46240"/>
    <x v="1232"/>
    <m/>
    <s v="HYDRATIS B2B"/>
    <s v="HYDRATIS B2B"/>
    <s v="VOIE COMMUNALE 4"/>
    <s v="CR?ANCEY"/>
    <n v="21"/>
    <s v="FR"/>
    <n v="21320"/>
    <n v="47.61"/>
    <n v="5.64"/>
    <n v="0"/>
    <n v="-36.229999999999997"/>
    <n v="17.02"/>
    <n v="2"/>
    <n v="34.32"/>
    <n v="34.32"/>
    <s v="P,HIE"/>
    <s v="PHARMACIE PASTEUR"/>
    <s v="PHARMACIE PASTEUR"/>
    <s v="25 RUE PASTEUR"/>
    <s v="BRIE-COMTE-ROBERT"/>
    <n v="77"/>
    <x v="0"/>
    <n v="77170"/>
    <s v=" "/>
    <s v=" "/>
    <s v=" "/>
    <m/>
    <m/>
    <m/>
    <s v="N"/>
    <n v="30"/>
    <n v="30"/>
    <n v="39"/>
    <m/>
    <m/>
    <m/>
    <m/>
    <m/>
    <n v="0"/>
    <n v="0"/>
    <s v="EUR"/>
    <s v="06/15/2026"/>
    <x v="1"/>
    <m/>
    <s v="Domestic"/>
    <s v="Your Packaging"/>
    <d v="1899-12-30T10:33:00"/>
    <n v="41"/>
    <n v="4.8600000000000003"/>
    <n v="0"/>
    <n v="-31.2"/>
    <n v="14.6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n v="46301"/>
    <n v="46332"/>
    <x v="1233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O,FFREDO"/>
    <s v="PHARMACIE KERELIE"/>
    <s v="PHARMACIE KERELIE"/>
    <s v="10 RUE DE CORNOUAILLE"/>
    <s v="GOURIN"/>
    <n v="56"/>
    <x v="0"/>
    <n v="561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11:00"/>
    <n v="39.6"/>
    <n v="4.6900000000000004"/>
    <n v="0"/>
    <n v="-30.14"/>
    <n v="14.15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271"/>
    <n v="46301"/>
    <x v="1234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08"/>
    <n v="36.08"/>
    <s v="L,AFORTUNE"/>
    <s v="PHARMACIE MARES"/>
    <s v="PHARMACIE MARES"/>
    <s v="31 RUE FERDINAND BUISSON"/>
    <s v="BEGLES"/>
    <n v="33"/>
    <x v="0"/>
    <n v="33130"/>
    <s v=" "/>
    <s v=" "/>
    <s v=" "/>
    <m/>
    <m/>
    <m/>
    <s v="N"/>
    <n v="29"/>
    <n v="31"/>
    <n v="39"/>
    <m/>
    <m/>
    <m/>
    <m/>
    <m/>
    <n v="0"/>
    <n v="0"/>
    <s v="EUR"/>
    <s v="06/15/2026"/>
    <x v="1"/>
    <m/>
    <s v="Domestic"/>
    <s v="Your Packaging"/>
    <d v="1899-12-30T10:18:00"/>
    <n v="42.4"/>
    <n v="5.03"/>
    <n v="0"/>
    <n v="-32.270000000000003"/>
    <n v="15.16"/>
    <s v="EUR"/>
    <n v="1.1526181719999999"/>
    <s v="kg"/>
  </r>
  <r>
    <n v="15.149999999999999"/>
    <m/>
    <m/>
    <s v="entreprise"/>
    <s v="ST"/>
    <n v="200720433"/>
    <n v="202606"/>
    <s v="Express"/>
    <s v="UO"/>
    <s v="FedEx Priority"/>
    <s v="Bill_Sender_Prepaid"/>
    <n v="46271"/>
    <n v="46301"/>
    <x v="1235"/>
    <m/>
    <s v="HYDRATIS B2B"/>
    <s v="HYDRATIS B2B"/>
    <s v="VOIE COMMUNALE 4"/>
    <s v="CR?ANCEY"/>
    <n v="21"/>
    <s v="FR"/>
    <n v="21320"/>
    <n v="73.11"/>
    <n v="108.29"/>
    <n v="0"/>
    <n v="-55.64"/>
    <n v="125.76"/>
    <n v="6"/>
    <n v="69.959999999999994"/>
    <n v="69.959999999999994"/>
    <s v="T,RFED"/>
    <s v="PHARMACIE LA CROIX BLANCHE"/>
    <s v="PHARMACIE LA CROIX BLANCHE"/>
    <s v="106 RUE DE LA REPUBLIQUE"/>
    <s v="MARSEILLE 2"/>
    <n v="13"/>
    <x v="0"/>
    <n v="13002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35:00"/>
    <n v="63.4"/>
    <n v="93.91"/>
    <n v="0"/>
    <n v="-48.25"/>
    <n v="109.06"/>
    <s v="EUR"/>
    <n v="1.153163127"/>
    <s v="kg"/>
  </r>
  <r>
    <n v="19.840000000000003"/>
    <m/>
    <m/>
    <s v="entreprise"/>
    <s v="ST"/>
    <n v="200720433"/>
    <n v="202606"/>
    <s v="Express"/>
    <s v="UO"/>
    <s v="FedEx Priority"/>
    <s v="Bill_Sender_Prepaid"/>
    <s v="06/18/2026"/>
    <s v="06/19/2026"/>
    <x v="1236"/>
    <m/>
    <s v="HYDRATIS B2B"/>
    <s v="HYDRATIS B2B"/>
    <s v="VOIE COMMUNALE 4"/>
    <s v="CR?ANCEY"/>
    <n v="21"/>
    <s v="FR"/>
    <n v="21320"/>
    <n v="96.28"/>
    <n v="11.41"/>
    <n v="0"/>
    <n v="-73.27"/>
    <n v="34.43"/>
    <n v="7"/>
    <n v="100.98"/>
    <n v="100.98"/>
    <s v="P,HARMA"/>
    <s v="PHARMACIE RASPAIL"/>
    <s v="PHARMACIE RASPAIL"/>
    <s v="39 RUE EMILE RASPAIL"/>
    <s v="ARCUEIL"/>
    <n v="94"/>
    <x v="0"/>
    <n v="94110"/>
    <s v=" "/>
    <s v=" "/>
    <s v=" "/>
    <m/>
    <m/>
    <m/>
    <s v="N"/>
    <n v="29"/>
    <n v="30"/>
    <n v="39"/>
    <m/>
    <m/>
    <m/>
    <m/>
    <m/>
    <n v="0"/>
    <n v="0"/>
    <s v="EUR"/>
    <s v="06/29/2026"/>
    <x v="3"/>
    <m/>
    <s v="Domestic"/>
    <s v="Your Packaging"/>
    <d v="1899-12-30T10:54:00"/>
    <n v="83"/>
    <n v="9.84"/>
    <n v="0"/>
    <n v="-63.16"/>
    <n v="29.68"/>
    <s v="EUR"/>
    <n v="1.1600389769999999"/>
    <s v="kg"/>
  </r>
  <r>
    <n v="10.469999999999999"/>
    <m/>
    <m/>
    <s v="entreprise"/>
    <s v="ST"/>
    <n v="200720433"/>
    <n v="202606"/>
    <s v="Express"/>
    <s v="UO"/>
    <s v="FedEx Priority"/>
    <s v="Bill_Sender_Prepaid"/>
    <n v="46301"/>
    <n v="46332"/>
    <x v="1237"/>
    <m/>
    <s v="HYDRATIS B2B"/>
    <s v="HYDRATIS B2B"/>
    <s v="VOIE COMMUNALE 4"/>
    <s v="CR?ANCEY"/>
    <n v="21"/>
    <s v="FR"/>
    <n v="21320"/>
    <n v="50.51"/>
    <n v="5.98"/>
    <n v="0"/>
    <n v="-38.43"/>
    <n v="18.059999999999999"/>
    <n v="3"/>
    <n v="38.28"/>
    <n v="38.28"/>
    <s v="L,IERRE"/>
    <s v="PHARMACIE DU LIERRE"/>
    <s v="PHARMACIE DU LIERRE"/>
    <s v="2 RUE PARIS"/>
    <s v="VITRE"/>
    <n v="35"/>
    <x v="0"/>
    <n v="35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54:00"/>
    <n v="43.8"/>
    <n v="5.19"/>
    <n v="0"/>
    <n v="-33.33"/>
    <n v="15.66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n v="46148"/>
    <n v="46240"/>
    <x v="1238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S,ANDRINE"/>
    <s v="PHARMACIE RICHARD"/>
    <s v="PHARMACIE RICHARD"/>
    <s v="PLACE DE L'EGLISE"/>
    <s v="LES TROIS-MOUTIERS"/>
    <n v="86"/>
    <x v="0"/>
    <n v="861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1:52:00"/>
    <n v="39.6"/>
    <n v="4.6900000000000004"/>
    <n v="0"/>
    <n v="-30.14"/>
    <n v="14.15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s v="06/17/2026"/>
    <s v="06/18/2026"/>
    <x v="1239"/>
    <m/>
    <s v="HYDRATIS B2B"/>
    <s v="HYDRATIS B2B"/>
    <s v="VOIE COMMUNALE 4"/>
    <s v="CR?ANCEY"/>
    <n v="21"/>
    <s v="FR"/>
    <n v="21320"/>
    <n v="41.08"/>
    <n v="4.87"/>
    <n v="0"/>
    <n v="-31.26"/>
    <n v="14.69"/>
    <n v="2"/>
    <n v="26.4"/>
    <n v="26.4"/>
    <s v="E,Frozen"/>
    <s v="PARAPHARMACIE LECLERC ROUFFIAC"/>
    <s v="PARAPHARMACIE LECLERC ROUFFIAC"/>
    <s v="RD 888 ROUTE D'ALBI"/>
    <s v="ROUFFIAC-TOLOSAN"/>
    <n v="31"/>
    <x v="0"/>
    <n v="31180"/>
    <s v=" "/>
    <s v=" "/>
    <s v=" "/>
    <m/>
    <m/>
    <m/>
    <s v="N"/>
    <n v="30"/>
    <n v="40"/>
    <n v="32"/>
    <m/>
    <m/>
    <m/>
    <m/>
    <m/>
    <n v="0"/>
    <n v="0"/>
    <s v="EUR"/>
    <s v="06/22/2026"/>
    <x v="2"/>
    <m/>
    <s v="Domestic"/>
    <s v="Your Packaging"/>
    <d v="1899-12-30T10:29:00"/>
    <n v="35.4"/>
    <n v="4.2"/>
    <n v="0"/>
    <n v="-26.94"/>
    <n v="12.66"/>
    <s v="EUR"/>
    <n v="1.160362033"/>
    <s v="kg"/>
  </r>
  <r>
    <n v="19.840000000000003"/>
    <m/>
    <m/>
    <s v="entreprise"/>
    <s v="ST"/>
    <n v="200720433"/>
    <n v="202606"/>
    <s v="Express"/>
    <s v="UO"/>
    <s v="FedEx Priority"/>
    <s v="Bill_Sender_Prepaid"/>
    <n v="46301"/>
    <n v="46332"/>
    <x v="1240"/>
    <m/>
    <s v="HYDRATIS B2B"/>
    <s v="HYDRATIS B2B"/>
    <s v="VOIE COMMUNALE 4"/>
    <s v="CR?ANCEY"/>
    <n v="21"/>
    <s v="FR"/>
    <n v="21320"/>
    <n v="95.71"/>
    <n v="110.98"/>
    <n v="0"/>
    <n v="-72.83"/>
    <n v="133.86000000000001"/>
    <n v="7"/>
    <n v="99.88"/>
    <n v="99.88"/>
    <s v="D,UNANT"/>
    <s v="PHARMACIE DE LA PAIX"/>
    <s v="PHARMACIE DE LA PAIX"/>
    <s v="155 BOULEVARD DE LA PAIX"/>
    <s v="PAU"/>
    <n v="64"/>
    <x v="0"/>
    <n v="64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09:39:00"/>
    <n v="83"/>
    <n v="96.24"/>
    <n v="0"/>
    <n v="-63.16"/>
    <n v="116.08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1241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7.18"/>
    <n v="37.18"/>
    <s v="J, GUILLEUX"/>
    <s v="PHARMACIE VAL DE MOINE"/>
    <s v="PHARMACIE VAL DE MOINE"/>
    <s v="1 AVENUE DU MARECHAL KOENIG"/>
    <s v="CHOLET"/>
    <n v="49"/>
    <x v="0"/>
    <n v="49300"/>
    <s v=" "/>
    <s v=" "/>
    <s v=" "/>
    <m/>
    <m/>
    <m/>
    <s v="N"/>
    <n v="27"/>
    <n v="32"/>
    <n v="40"/>
    <m/>
    <m/>
    <m/>
    <m/>
    <m/>
    <n v="0"/>
    <n v="0"/>
    <s v="EUR"/>
    <s v="06/15/2026"/>
    <x v="1"/>
    <m/>
    <s v="Domestic"/>
    <s v="Your Packaging"/>
    <d v="1899-12-30T14:44:00"/>
    <n v="42.4"/>
    <n v="5.03"/>
    <n v="0"/>
    <n v="-32.270000000000003"/>
    <n v="15.16"/>
    <s v="EUR"/>
    <n v="1.152737751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6/2026"/>
    <s v="06/17/2026"/>
    <x v="1242"/>
    <m/>
    <s v="HYDRATIS B2B"/>
    <s v="HYDRATIS B2B"/>
    <s v="VOIE COMMUNALE 4"/>
    <s v="CR?ANCEY"/>
    <n v="21"/>
    <s v="FR"/>
    <n v="21320"/>
    <n v="50.69"/>
    <n v="6.01"/>
    <n v="0"/>
    <n v="-38.57"/>
    <n v="18.12"/>
    <n v="3"/>
    <n v="38.5"/>
    <n v="38.5"/>
    <s v="H,EMRY"/>
    <s v="PHARMACIE DES ONDES"/>
    <s v="PHARMACIE DES ONDES"/>
    <s v="3 RUE DE LA BAIE"/>
    <s v="SAINT-MELOIR-DES-ONDES"/>
    <n v="35"/>
    <x v="0"/>
    <n v="3535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d v="1899-12-30T11:44:00"/>
    <n v="43.8"/>
    <n v="5.19"/>
    <n v="0"/>
    <n v="-33.33"/>
    <n v="15.66"/>
    <s v="EUR"/>
    <n v="1.1572332869999999"/>
    <s v="kg"/>
  </r>
  <r>
    <n v="19.840000000000003"/>
    <m/>
    <m/>
    <s v="entreprise"/>
    <s v="ST"/>
    <n v="200720433"/>
    <n v="202606"/>
    <s v="Express"/>
    <s v="UO"/>
    <s v="FedEx Priority"/>
    <s v="Bill_Sender_Prepaid"/>
    <n v="46148"/>
    <n v="46240"/>
    <x v="1243"/>
    <m/>
    <s v="HYDRATIS B2B"/>
    <s v="HYDRATIS B2B"/>
    <s v="VOIE COMMUNALE 4"/>
    <s v="CR?ANCEY"/>
    <n v="21"/>
    <s v="FR"/>
    <n v="21320"/>
    <n v="96.38"/>
    <n v="111.75"/>
    <n v="0"/>
    <n v="-73.34"/>
    <n v="134.79"/>
    <n v="6"/>
    <n v="99.66"/>
    <n v="99.66"/>
    <s v="A,Karim"/>
    <s v="PARAPHARMACIE LECLERC SAINT AUNES"/>
    <s v="PARAPHARMACIE LECLERC SAINT AU"/>
    <s v="RN 113"/>
    <s v="SAINT-AUN?S"/>
    <n v="34"/>
    <x v="0"/>
    <n v="34130"/>
    <s v=" "/>
    <s v=" "/>
    <s v=" "/>
    <m/>
    <m/>
    <m/>
    <s v="N"/>
    <n v="15"/>
    <n v="30"/>
    <n v="40"/>
    <m/>
    <m/>
    <m/>
    <m/>
    <m/>
    <n v="0"/>
    <n v="0"/>
    <s v="EUR"/>
    <s v="06/15/2026"/>
    <x v="1"/>
    <m/>
    <s v="Domestic"/>
    <s v="Your Packaging"/>
    <d v="1899-12-30T09:28:00"/>
    <n v="83"/>
    <n v="96.24"/>
    <n v="0"/>
    <n v="-63.16"/>
    <n v="116.08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n v="46240"/>
    <n v="46271"/>
    <x v="1244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08"/>
    <n v="36.08"/>
    <s v="E,VA"/>
    <s v="PHARMACIE DE SAINT ANDRE"/>
    <s v="PHARMACIE DE SAINT ANDRE"/>
    <s v="IMPASSE DES MILLIERES"/>
    <s v="SAINT-ANDRE-DE-CORCY"/>
    <n v="1"/>
    <x v="0"/>
    <n v="1390"/>
    <s v=" "/>
    <s v=" "/>
    <s v=" "/>
    <m/>
    <m/>
    <m/>
    <s v="N"/>
    <n v="30"/>
    <n v="33"/>
    <n v="40"/>
    <m/>
    <m/>
    <m/>
    <m/>
    <m/>
    <n v="0"/>
    <n v="0"/>
    <s v="EUR"/>
    <s v="06/15/2026"/>
    <x v="1"/>
    <m/>
    <s v="Domestic"/>
    <s v="Your Packaging"/>
    <d v="1899-12-30T11:35:00"/>
    <n v="42.4"/>
    <n v="5.03"/>
    <n v="0"/>
    <n v="-32.270000000000003"/>
    <n v="15.16"/>
    <s v="EUR"/>
    <n v="1.1527377519999999"/>
    <s v="kg"/>
  </r>
  <r>
    <n v="6.4499999999999993"/>
    <m/>
    <m/>
    <s v="entreprise"/>
    <s v="ST"/>
    <n v="200720433"/>
    <n v="202606"/>
    <s v="Express"/>
    <s v="UO"/>
    <s v="FedEx Priority"/>
    <s v="Bill_Sender_Prepaid"/>
    <n v="46332"/>
    <n v="46362"/>
    <x v="1245"/>
    <m/>
    <s v="HYDRATIS B2B"/>
    <s v="HYDRATIS B2B"/>
    <s v="VOIE COMMUNALE 4"/>
    <s v="CR?ANCEY"/>
    <n v="21"/>
    <s v="FR"/>
    <n v="21320"/>
    <n v="31.18"/>
    <n v="3.7"/>
    <n v="0"/>
    <n v="-23.73"/>
    <n v="11.15"/>
    <n v="1"/>
    <n v="11.44"/>
    <n v="11.44"/>
    <s v="C,OSMALLINA"/>
    <s v="PARAPHARMACIE COSMALLINA"/>
    <s v="PARAPHARMACIE COSMALLINA"/>
    <s v="35 ALLEE LUCIE AUBRAC"/>
    <s v="AIX-EN-PROVENCE"/>
    <n v="13"/>
    <x v="0"/>
    <n v="13290"/>
    <s v=" "/>
    <s v=" "/>
    <s v=" "/>
    <m/>
    <m/>
    <m/>
    <s v="Y"/>
    <n v="21"/>
    <n v="31"/>
    <n v="40"/>
    <m/>
    <m/>
    <m/>
    <m/>
    <m/>
    <n v="0"/>
    <n v="0"/>
    <s v="EUR"/>
    <s v="06/22/2026"/>
    <x v="2"/>
    <m/>
    <s v="Domestic"/>
    <s v="Your Packaging"/>
    <d v="1899-12-30T16:20:00"/>
    <n v="27"/>
    <n v="3.2"/>
    <n v="0"/>
    <n v="-20.55"/>
    <n v="9.65"/>
    <s v="EUR"/>
    <n v="1.1549344580000001"/>
    <s v="kg"/>
  </r>
  <r>
    <n v="22.510000000000005"/>
    <m/>
    <m/>
    <s v="entreprise"/>
    <s v="ST"/>
    <n v="200720433"/>
    <n v="202606"/>
    <s v="Express"/>
    <s v="UO"/>
    <s v="FedEx Priority"/>
    <s v="Bill_Sender_Prepaid"/>
    <n v="46332"/>
    <n v="46362"/>
    <x v="1246"/>
    <m/>
    <s v="HYDRATIS B2B"/>
    <s v="HYDRATIS B2B"/>
    <s v="VOIE COMMUNALE 4"/>
    <s v="CR?ANCEY"/>
    <n v="21"/>
    <s v="FR"/>
    <n v="21320"/>
    <n v="108.79"/>
    <n v="112.68"/>
    <n v="0"/>
    <n v="-82.8"/>
    <n v="138.66999999999999"/>
    <n v="9"/>
    <n v="118.36"/>
    <n v="118.36"/>
    <s v="P,HIE"/>
    <s v="PHARMACIE DES ETOILES"/>
    <s v="PHARMACIE DES ETOILES"/>
    <s v="1 PLACE DE LA HALLE"/>
    <s v="SAINT-DENIS"/>
    <n v="93"/>
    <x v="0"/>
    <n v="93200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d v="1899-12-30T09:02:00"/>
    <n v="94.2"/>
    <n v="97.56"/>
    <n v="0"/>
    <n v="-71.69"/>
    <n v="120.07"/>
    <s v="EUR"/>
    <n v="1.1549344580000001"/>
    <s v="kg"/>
  </r>
  <r>
    <n v="16.830000000000005"/>
    <m/>
    <m/>
    <s v="entreprise"/>
    <s v="ST"/>
    <n v="200720433"/>
    <n v="202606"/>
    <s v="Express"/>
    <s v="UO"/>
    <s v="FedEx Priority"/>
    <s v="Bill_Sender_Prepaid"/>
    <s v="06/16/2026"/>
    <s v="06/17/2026"/>
    <x v="1247"/>
    <m/>
    <s v="HYDRATIS B2B"/>
    <s v="HYDRATIS B2B"/>
    <s v="VOIE COMMUNALE 4"/>
    <s v="CR?ANCEY"/>
    <n v="21"/>
    <s v="FR"/>
    <n v="21320"/>
    <n v="81.47"/>
    <n v="9.66"/>
    <n v="0"/>
    <n v="-61.99"/>
    <n v="29.14"/>
    <n v="6"/>
    <n v="79.42"/>
    <n v="79.42"/>
    <s v="M,OUCHET"/>
    <s v="PHARMACIE MOUCHET"/>
    <s v="PHARMACIE MOUCHET"/>
    <s v="48 AVENUE D ARGENTON"/>
    <s v="CHATEAUROUX"/>
    <n v="36"/>
    <x v="0"/>
    <n v="36000"/>
    <s v=" "/>
    <s v=" "/>
    <s v=" "/>
    <m/>
    <m/>
    <m/>
    <s v="N"/>
    <n v="26"/>
    <n v="32"/>
    <n v="41"/>
    <m/>
    <m/>
    <m/>
    <m/>
    <m/>
    <n v="0"/>
    <n v="0"/>
    <s v="EUR"/>
    <s v="06/22/2026"/>
    <x v="2"/>
    <m/>
    <s v="Domestic"/>
    <s v="Your Packaging"/>
    <d v="1899-12-30T10:21:00"/>
    <n v="70.400000000000006"/>
    <n v="8.35"/>
    <n v="0"/>
    <n v="-53.57"/>
    <n v="25.18"/>
    <s v="EUR"/>
    <n v="1.157233286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16/2026"/>
    <s v="06/17/2026"/>
    <x v="1248"/>
    <m/>
    <s v="HYDRATIS B2B"/>
    <s v="HYDRATIS B2B"/>
    <s v="VOIE COMMUNALE 4"/>
    <s v="CR?ANCEY"/>
    <n v="21"/>
    <s v="FR"/>
    <n v="21320"/>
    <n v="45.83"/>
    <n v="5.43"/>
    <n v="0"/>
    <n v="-34.880000000000003"/>
    <n v="16.37"/>
    <n v="2"/>
    <n v="32.119999999999997"/>
    <n v="32.119999999999997"/>
    <s v="B,OUCHET"/>
    <s v="PHARMACIE GALTOISE"/>
    <s v="PHARMACIE GALTOISE"/>
    <s v="55 RUE DES REMPARTS"/>
    <s v="ST GAULTIER"/>
    <n v="36"/>
    <x v="0"/>
    <n v="36800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d v="1899-12-30T09:05:00"/>
    <n v="39.6"/>
    <n v="4.6900000000000004"/>
    <n v="0"/>
    <n v="-30.14"/>
    <n v="14.15"/>
    <s v="EUR"/>
    <n v="1.1572332869999999"/>
    <s v="kg"/>
  </r>
  <r>
    <n v="10.469999999999999"/>
    <m/>
    <m/>
    <s v="entreprise"/>
    <s v="ST"/>
    <n v="200720433"/>
    <n v="202606"/>
    <s v="Express"/>
    <s v="UO"/>
    <s v="FedEx Priority"/>
    <s v="Bill_Sender_Prepaid"/>
    <n v="46301"/>
    <n v="46332"/>
    <x v="1249"/>
    <m/>
    <s v="HYDRATIS B2B"/>
    <s v="HYDRATIS B2B"/>
    <s v="VOIE COMMUNALE 4"/>
    <s v="CR?ANCEY"/>
    <n v="21"/>
    <s v="FR"/>
    <n v="21320"/>
    <n v="50.51"/>
    <n v="5.98"/>
    <n v="0"/>
    <n v="-38.43"/>
    <n v="18.059999999999999"/>
    <n v="3"/>
    <n v="39.6"/>
    <n v="39.6"/>
    <s v="T,Cassiet"/>
    <s v="PHARMACIE ROGE CAVAILLES"/>
    <s v="PHARMACIE ROGE CAVAILLES"/>
    <s v="116 BOULEVARD HAUSSMANN"/>
    <s v="PARIS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2:31:00"/>
    <n v="43.8"/>
    <n v="5.19"/>
    <n v="0"/>
    <n v="-33.33"/>
    <n v="15.66"/>
    <s v="EUR"/>
    <n v="1.153163127"/>
    <s v="kg"/>
  </r>
  <r>
    <n v="14.82"/>
    <m/>
    <m/>
    <s v="entreprise"/>
    <s v="ST"/>
    <n v="200720433"/>
    <n v="202606"/>
    <s v="Express"/>
    <s v="UO"/>
    <s v="FedEx Priority"/>
    <s v="Bill_Sender_Prepaid"/>
    <n v="46148"/>
    <n v="46179"/>
    <x v="1250"/>
    <m/>
    <s v="HYDRATIS B2B"/>
    <s v="HYDRATIS B2B"/>
    <s v="VOIE COMMUNALE 4"/>
    <s v="CR?ANCEY"/>
    <n v="21"/>
    <s v="FR"/>
    <n v="21320"/>
    <n v="72"/>
    <n v="8.52"/>
    <n v="0"/>
    <n v="-54.79"/>
    <n v="25.73"/>
    <n v="4"/>
    <n v="66.44"/>
    <n v="66.44"/>
    <s v="D,Ruer"/>
    <s v="PHARMACIE HILY"/>
    <s v="PHARMACIE HILY"/>
    <s v="1 RUE BEAUSOLEIL"/>
    <s v="SAINT-MARS-DU-DESERT"/>
    <n v="44"/>
    <x v="0"/>
    <n v="44850"/>
    <s v=" "/>
    <s v=" "/>
    <s v=" "/>
    <m/>
    <m/>
    <m/>
    <s v="N"/>
    <n v="29"/>
    <n v="33"/>
    <n v="40"/>
    <m/>
    <m/>
    <m/>
    <m/>
    <m/>
    <n v="0"/>
    <n v="0"/>
    <s v="EUR"/>
    <s v="06/15/2026"/>
    <x v="1"/>
    <m/>
    <s v="Domestic"/>
    <s v="Your Packaging"/>
    <d v="1899-12-30T09:51:00"/>
    <n v="62"/>
    <n v="7.34"/>
    <n v="0"/>
    <n v="-47.18"/>
    <n v="22.16"/>
    <s v="EUR"/>
    <n v="1.161210911"/>
    <s v="kg"/>
  </r>
  <r>
    <n v="16.159999999999997"/>
    <m/>
    <m/>
    <s v="entreprise"/>
    <s v="ST"/>
    <n v="200720433"/>
    <n v="202606"/>
    <s v="Express"/>
    <s v="UO"/>
    <s v="FedEx Priority"/>
    <s v="Bill_Sender_Prepaid"/>
    <n v="46271"/>
    <n v="46301"/>
    <x v="1251"/>
    <m/>
    <s v="HYDRATIS B2B"/>
    <s v="HYDRATIS B2B"/>
    <s v="VOIE COMMUNALE 4"/>
    <s v="CR?ANCEY"/>
    <n v="21"/>
    <s v="FR"/>
    <n v="21320"/>
    <n v="77.92"/>
    <n v="108.82"/>
    <n v="0"/>
    <n v="-59.29"/>
    <n v="127.44"/>
    <n v="7"/>
    <n v="76.12"/>
    <n v="76.12"/>
    <s v="G,ODEL"/>
    <s v="PHARMACIE DE LA PAIX"/>
    <s v="PHARMACIE DE LA PAIX"/>
    <s v="48 RUE DE LA PAIX - EQUEURDREVILLE"/>
    <s v="CHERBOURG-EN-COTENTIN"/>
    <n v="50"/>
    <x v="0"/>
    <n v="501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24:00"/>
    <n v="67.599999999999994"/>
    <n v="94.41"/>
    <n v="0"/>
    <n v="-51.44"/>
    <n v="110.57"/>
    <s v="EUR"/>
    <n v="1.1526181719999999"/>
    <s v="kg"/>
  </r>
  <r>
    <n v="14.480000000000004"/>
    <m/>
    <m/>
    <s v="entreprise"/>
    <s v="ST"/>
    <n v="200720433"/>
    <n v="202606"/>
    <s v="Express"/>
    <s v="UO"/>
    <s v="FedEx Priority"/>
    <s v="Bill_Sender_Prepaid"/>
    <s v="06/16/2026"/>
    <s v="06/17/2026"/>
    <x v="1252"/>
    <m/>
    <s v="HYDRATIS B2B"/>
    <s v="HYDRATIS B2B"/>
    <s v="VOIE COMMUNALE 4"/>
    <s v="CR?ANCEY"/>
    <n v="21"/>
    <s v="FR"/>
    <n v="21320"/>
    <n v="70.13"/>
    <n v="8.31"/>
    <n v="0"/>
    <n v="-53.37"/>
    <n v="25.07"/>
    <n v="4"/>
    <n v="66"/>
    <n v="66"/>
    <s v="V,Burgaud"/>
    <s v="PHARMACIE PAILLHOU"/>
    <s v="PHARMACIE PAILLHOU"/>
    <s v="28 PLACE GASTON PAILLHOU"/>
    <s v="TOURS"/>
    <n v="37"/>
    <x v="0"/>
    <n v="3700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d v="1899-12-30T10:08:00"/>
    <n v="60.6"/>
    <n v="7.18"/>
    <n v="0"/>
    <n v="-46.12"/>
    <n v="21.66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n v="46148"/>
    <n v="46332"/>
    <x v="1253"/>
    <m/>
    <s v="HYDRATIS B2B"/>
    <s v="HYDRATIS B2B"/>
    <s v="VOIE COMMUNALE 4"/>
    <s v="CR?ANCEY"/>
    <n v="21"/>
    <s v="FR"/>
    <n v="21320"/>
    <n v="47.28"/>
    <n v="5.6"/>
    <n v="0"/>
    <n v="-35.979999999999997"/>
    <n v="16.91"/>
    <n v="3"/>
    <n v="34.54"/>
    <n v="34.54"/>
    <s v="D,AGHER"/>
    <s v="PHARMACIE DU PARC"/>
    <s v="PHARMACIE DU PARC"/>
    <s v="80 BOULEVARD DE BLICHE"/>
    <s v="LECOUSSE"/>
    <n v="35"/>
    <x v="0"/>
    <n v="35133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d v="1899-12-30T10:03:00"/>
    <n v="41"/>
    <n v="4.8600000000000003"/>
    <n v="0"/>
    <n v="-31.2"/>
    <n v="14.66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n v="46362"/>
    <s v="06/13/2026"/>
    <x v="1254"/>
    <m/>
    <s v="HYDRATIS B2B"/>
    <s v="HYDRATIS B2B"/>
    <s v="VOIE COMMUNALE 4"/>
    <s v="CR?ANCEY"/>
    <n v="21"/>
    <s v="FR"/>
    <n v="21320"/>
    <n v="45.73"/>
    <n v="5.42"/>
    <n v="0"/>
    <n v="-34.81"/>
    <n v="16.34"/>
    <n v="2"/>
    <n v="33"/>
    <n v="33"/>
    <s v="B,EDSNARD"/>
    <s v="PHARMACIE DU FORUM"/>
    <s v="PHARMACIE DU FORUM"/>
    <s v="3 RUE DE CHAMPAGNE"/>
    <s v="ARGENTAN"/>
    <n v="61"/>
    <x v="0"/>
    <n v="61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d v="1899-12-30T10:20:00"/>
    <n v="39.6"/>
    <n v="4.6900000000000004"/>
    <n v="0"/>
    <n v="-30.14"/>
    <n v="14.15"/>
    <s v="EUR"/>
    <n v="1.154814421"/>
    <s v="kg"/>
  </r>
  <r>
    <n v="10.800000000000004"/>
    <m/>
    <m/>
    <s v=""/>
    <s v="ST"/>
    <n v="200720433"/>
    <n v="202606"/>
    <s v="Express"/>
    <s v="UO"/>
    <s v="FedEx Priority"/>
    <s v="Bill_Sender_Prepaid"/>
    <d v="2026-04-06T00:00:00"/>
    <d v="2026-05-06T00:00:00"/>
    <x v="1255"/>
    <m/>
    <s v="HYDRATIS B2B"/>
    <s v="HYDRATIS B2B"/>
    <s v="VOIE COMMUNALE 4"/>
    <s v="CR?ANCEY"/>
    <n v="21"/>
    <s v="FR"/>
    <n v="21320"/>
    <n v="52.6"/>
    <n v="6.23"/>
    <n v="0"/>
    <n v="-40.03"/>
    <n v="18.8"/>
    <n v="3"/>
    <n v="39.82"/>
    <n v="39.82"/>
    <s v="G,VDF"/>
    <s v="INTERSPORT AVRANCHES 00750/000"/>
    <s v="INTERSPORT AVRANCHES 00750/000"/>
    <s v="AVRANCHES LOISIRS DIFFUSION SAS"/>
    <s v="AVRANCHES"/>
    <n v="50"/>
    <x v="0"/>
    <n v="50300"/>
    <s v=" "/>
    <s v=" "/>
    <s v=" "/>
    <m/>
    <m/>
    <m/>
    <s v="N"/>
    <n v="30"/>
    <n v="30"/>
    <n v="39"/>
    <m/>
    <m/>
    <m/>
    <m/>
    <m/>
    <n v="0"/>
    <n v="0"/>
    <s v="EUR"/>
    <s v="06/15/2026"/>
    <x v="1"/>
    <m/>
    <s v="Domestic"/>
    <s v="Your Packaging"/>
    <n v="0.39305555555555555"/>
    <n v="45.2"/>
    <n v="5.35"/>
    <n v="0"/>
    <n v="-34.4"/>
    <n v="16.149999999999999"/>
    <s v="EUR"/>
    <n v="1.163778556"/>
    <s v="kg"/>
  </r>
  <r>
    <n v="18.500000000000007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256"/>
    <m/>
    <s v="HYDRATIS B2B"/>
    <s v="HYDRATIS B2B"/>
    <s v="VOIE COMMUNALE 4"/>
    <s v="CR?ANCEY"/>
    <n v="21"/>
    <s v="FR"/>
    <n v="21320"/>
    <n v="89.25"/>
    <n v="110.21"/>
    <n v="0"/>
    <n v="-67.92"/>
    <n v="131.54"/>
    <n v="6"/>
    <n v="90.86"/>
    <n v="90.86"/>
    <s v="M,Palot"/>
    <s v="PHARMACIE DU VILLAGE"/>
    <s v="PHARMACIE DU VILLAGE"/>
    <s v="2 RUE FIRMINY"/>
    <s v="SAINT-JUST-MALMONT"/>
    <n v="43"/>
    <x v="0"/>
    <n v="43240"/>
    <s v=" "/>
    <s v=" "/>
    <s v=" "/>
    <m/>
    <m/>
    <m/>
    <s v="N"/>
    <n v="4"/>
    <n v="74"/>
    <n v="115"/>
    <m/>
    <m/>
    <m/>
    <m/>
    <m/>
    <n v="0"/>
    <n v="0"/>
    <s v="EUR"/>
    <s v="06/15/2026"/>
    <x v="1"/>
    <m/>
    <s v="Domestic"/>
    <s v="Your Packaging"/>
    <n v="0.35625000000000001"/>
    <n v="77.400000000000006"/>
    <n v="95.57"/>
    <n v="0"/>
    <n v="-58.9"/>
    <n v="114.07"/>
    <s v="EUR"/>
    <n v="1.153163127"/>
    <s v="kg"/>
  </r>
  <r>
    <n v="6.449999999999999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257"/>
    <m/>
    <s v="HYDRATIS B2B"/>
    <s v="HYDRATIS B2B"/>
    <s v="VOIE COMMUNALE 4"/>
    <s v="CR?ANCEY"/>
    <n v="21"/>
    <s v="FR"/>
    <n v="21320"/>
    <n v="31.35"/>
    <n v="3.72"/>
    <n v="0"/>
    <n v="-23.86"/>
    <n v="11.21"/>
    <n v="1"/>
    <n v="12.1"/>
    <n v="12.1"/>
    <s v="A,UCHAN"/>
    <s v="AUCHAN ISSY LES MOULINEAUX"/>
    <s v="AUCHAN ISSY LES MOULINEAUX"/>
    <s v="CC AUCHAN - 3, ALLEE SAINTE-LUCIE"/>
    <s v="ISSY-LES-MOULINEAUX"/>
    <n v="92"/>
    <x v="0"/>
    <n v="92130"/>
    <s v=" "/>
    <s v=" "/>
    <s v=" "/>
    <m/>
    <m/>
    <m/>
    <s v="Y"/>
    <n v="23"/>
    <n v="31"/>
    <n v="39"/>
    <m/>
    <m/>
    <m/>
    <m/>
    <m/>
    <n v="0"/>
    <n v="0"/>
    <s v="EUR"/>
    <s v="06/15/2026"/>
    <x v="1"/>
    <m/>
    <s v="Domestic"/>
    <s v="Your Packaging"/>
    <n v="0.45833333333333331"/>
    <n v="27"/>
    <n v="3.2"/>
    <n v="0"/>
    <n v="-20.55"/>
    <n v="9.65"/>
    <s v="EUR"/>
    <n v="1.161210911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2-06T00:00:00"/>
    <s v="06/15/2026"/>
    <x v="1258"/>
    <m/>
    <s v="HYDRATIS B2B"/>
    <s v="HYDRATIS B2B"/>
    <s v="VOIE COMMUNALE 4"/>
    <s v="CR?ANCEY"/>
    <n v="21"/>
    <s v="FR"/>
    <n v="21320"/>
    <n v="68.37"/>
    <n v="8.11"/>
    <n v="0"/>
    <n v="-52.02"/>
    <n v="24.45"/>
    <n v="5"/>
    <n v="63.8"/>
    <n v="63.8"/>
    <s v="E,Eric"/>
    <s v="PHARMACIE PROVENCALE ET DU CASINO"/>
    <s v="PHARMACIE PROVENCALE ET DU CAS"/>
    <s v="144 BD DU PRESIDENT WILSON"/>
    <s v="JUAN-LES-PINS"/>
    <n v="6"/>
    <x v="0"/>
    <n v="61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3402777777777775"/>
    <n v="59.2"/>
    <n v="7.02"/>
    <n v="0"/>
    <n v="-45.05"/>
    <n v="21.17"/>
    <s v="EUR"/>
    <n v="1.15481442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2-06T00:00:00"/>
    <s v="06/13/2026"/>
    <x v="1259"/>
    <m/>
    <s v="HYDRATIS B2B"/>
    <s v="HYDRATIS B2B"/>
    <s v="VOIE COMMUNALE 4"/>
    <s v="CR?ANCEY"/>
    <n v="21"/>
    <s v="FR"/>
    <n v="21320"/>
    <n v="50.58"/>
    <n v="5.99"/>
    <n v="0"/>
    <n v="-38.49"/>
    <n v="18.079999999999998"/>
    <n v="3"/>
    <n v="38.28"/>
    <n v="38.28"/>
    <s v="H,ELLOUIN"/>
    <s v="PHARMACIE SAINT JEAN"/>
    <s v="PHARMACIE SAINT JEAN"/>
    <s v="136 RUE SAINT JEAN"/>
    <s v="CAEN"/>
    <n v="14"/>
    <x v="0"/>
    <n v="1400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5624999999999999"/>
    <n v="43.8"/>
    <n v="5.19"/>
    <n v="0"/>
    <n v="-33.33"/>
    <n v="15.66"/>
    <s v="EUR"/>
    <n v="1.154814421"/>
    <s v="kg"/>
  </r>
  <r>
    <n v="16.490000000000002"/>
    <m/>
    <m/>
    <s v="entreprise"/>
    <s v="ST"/>
    <n v="200720433"/>
    <n v="202606"/>
    <s v="Express"/>
    <s v="UO"/>
    <s v="FedEx Priority"/>
    <s v="Bill_Sender_Prepaid"/>
    <d v="2026-11-06T00:00:00"/>
    <s v="06/15/2026"/>
    <x v="1260"/>
    <m/>
    <s v="HYDRATIS B2B"/>
    <s v="HYDRATIS B2B"/>
    <s v="VOIE COMMUNALE 4"/>
    <s v="CR?ANCEY"/>
    <n v="21"/>
    <s v="FR"/>
    <n v="21320"/>
    <n v="79.69"/>
    <n v="109.22"/>
    <n v="0"/>
    <n v="-60.65"/>
    <n v="128.27000000000001"/>
    <n v="6"/>
    <n v="77.44"/>
    <n v="77.44"/>
    <s v="S,T JACQUES"/>
    <s v="PHARMACIE SAINT JACQUES"/>
    <s v="PHARMACIE SAINT JACQUES"/>
    <s v="CC AUCHAN"/>
    <s v="RONCQ"/>
    <n v="59"/>
    <x v="0"/>
    <n v="59223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5694444444444443"/>
    <n v="69"/>
    <n v="94.57"/>
    <n v="0"/>
    <n v="-52.51"/>
    <n v="111.06"/>
    <s v="EUR"/>
    <n v="1.1549344580000001"/>
    <s v="kg"/>
  </r>
  <r>
    <n v="7.7900000000000027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261"/>
    <m/>
    <s v="HYDRATIS B2B"/>
    <s v="HYDRATIS B2B"/>
    <s v="VOIE COMMUNALE 4"/>
    <s v="CR?ANCEY"/>
    <n v="21"/>
    <s v="FR"/>
    <n v="21320"/>
    <n v="37.94"/>
    <n v="4.49"/>
    <n v="0"/>
    <n v="-28.87"/>
    <n v="13.56"/>
    <n v="2"/>
    <n v="22"/>
    <n v="22"/>
    <s v="R,OTHWELL"/>
    <s v="INTERSPORT DREUX 00325/000"/>
    <s v="INTERSPORT DREUX 00325/000"/>
    <s v="DISTRISPORT"/>
    <s v="DREUX"/>
    <n v="28"/>
    <x v="0"/>
    <n v="28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5277777777777778"/>
    <n v="32.6"/>
    <n v="3.86"/>
    <n v="0"/>
    <n v="-24.81"/>
    <n v="11.65"/>
    <s v="EUR"/>
    <n v="1.163778556"/>
    <s v="kg"/>
  </r>
  <r>
    <n v="12.81000000000000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262"/>
    <m/>
    <s v="HYDRATIS B2B"/>
    <s v="HYDRATIS B2B"/>
    <s v="VOIE COMMUNALE 4"/>
    <s v="CR?ANCEY"/>
    <n v="21"/>
    <s v="FR"/>
    <n v="21320"/>
    <n v="61.9"/>
    <n v="7.33"/>
    <n v="0"/>
    <n v="-47.11"/>
    <n v="22.13"/>
    <n v="4"/>
    <n v="53.46"/>
    <n v="53.46"/>
    <s v="P,HARMACIE DE BE"/>
    <s v="PHARMACIE DE BEZANNES"/>
    <s v="PHARMACIE DE BEZANNES"/>
    <s v="180 RUE RAYMOND MATHIEU"/>
    <s v="BEZANNES"/>
    <n v="51"/>
    <x v="0"/>
    <n v="51430"/>
    <s v=" "/>
    <s v=" "/>
    <s v=" "/>
    <m/>
    <m/>
    <m/>
    <s v="Y"/>
    <n v="30"/>
    <n v="29"/>
    <n v="40"/>
    <m/>
    <m/>
    <m/>
    <m/>
    <m/>
    <n v="0"/>
    <n v="0"/>
    <s v="EUR"/>
    <s v="06/22/2026"/>
    <x v="2"/>
    <m/>
    <s v="Domestic"/>
    <s v="Your Packaging"/>
    <n v="0.46111111111111114"/>
    <n v="53.6"/>
    <n v="6.35"/>
    <n v="0"/>
    <n v="-40.79"/>
    <n v="19.1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263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2"/>
    <n v="36.74"/>
    <n v="36.74"/>
    <s v="P,HIE"/>
    <s v="PHARMACIE DE PREMESQUES"/>
    <s v="PHARMACIE DE PREMESQUES"/>
    <s v="680 RUE CHARLES DE GAULLE"/>
    <s v="PREMESQUES"/>
    <n v="59"/>
    <x v="0"/>
    <n v="5984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n v="0.50486111111111109"/>
    <n v="42.4"/>
    <n v="5.03"/>
    <n v="0"/>
    <n v="-32.270000000000003"/>
    <n v="15.16"/>
    <s v="EUR"/>
    <n v="1.161210911"/>
    <s v="kg"/>
  </r>
  <r>
    <n v="8.129999999999999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264"/>
    <m/>
    <s v="HYDRATIS B2B"/>
    <s v="HYDRATIS B2B"/>
    <s v="VOIE COMMUNALE 4"/>
    <s v="CR?ANCEY"/>
    <n v="21"/>
    <s v="FR"/>
    <n v="21320"/>
    <n v="39.57"/>
    <n v="4.6900000000000004"/>
    <n v="0"/>
    <n v="-30.11"/>
    <n v="14.15"/>
    <n v="2"/>
    <n v="23.32"/>
    <n v="23.32"/>
    <s v="S,OPHIE"/>
    <s v="INTERSPORT CAUDEBEC  04203/000"/>
    <s v="INTERSPORT CAUDEBEC  04203/000"/>
    <s v="SAS CAUDEBEC SPORT"/>
    <s v="CAUDEBEC-L?S-ELBEUF"/>
    <n v="76"/>
    <x v="0"/>
    <n v="76320"/>
    <s v=" "/>
    <s v=" "/>
    <s v=" "/>
    <m/>
    <m/>
    <m/>
    <s v="N"/>
    <n v="30"/>
    <n v="32"/>
    <n v="40"/>
    <m/>
    <m/>
    <m/>
    <m/>
    <m/>
    <n v="0"/>
    <n v="0"/>
    <s v="EUR"/>
    <s v="06/15/2026"/>
    <x v="1"/>
    <m/>
    <s v="Domestic"/>
    <s v="Your Packaging"/>
    <n v="0.40138888888888891"/>
    <n v="34"/>
    <n v="4.03"/>
    <n v="0"/>
    <n v="-25.87"/>
    <n v="12.16"/>
    <s v="EUR"/>
    <n v="1.163778556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265"/>
    <m/>
    <s v="HYDRATIS B2B"/>
    <s v="HYDRATIS B2B"/>
    <s v="VOIE COMMUNALE 4"/>
    <s v="CR?ANCEY"/>
    <n v="21"/>
    <s v="FR"/>
    <n v="21320"/>
    <n v="50.51"/>
    <n v="14.61"/>
    <n v="0"/>
    <n v="-38.43"/>
    <n v="26.68"/>
    <n v="4"/>
    <n v="39.380000000000003"/>
    <n v="39.380000000000003"/>
    <s v="M,ARION"/>
    <s v="PHARMACIE D'ORLEIX"/>
    <s v="PHARMACIE D'ORLEIX"/>
    <s v="4 ROUTE DE RABASTENS"/>
    <s v="ORLEIX"/>
    <n v="65"/>
    <x v="0"/>
    <n v="65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375"/>
    <n v="43.8"/>
    <n v="12.67"/>
    <n v="0"/>
    <n v="-33.33"/>
    <n v="23.14"/>
    <s v="EUR"/>
    <n v="1.153163127"/>
    <s v="kg"/>
  </r>
  <r>
    <n v="21.510000000000005"/>
    <m/>
    <m/>
    <s v="entreprise"/>
    <s v="ST"/>
    <n v="200720433"/>
    <n v="202606"/>
    <s v="Express"/>
    <s v="UO"/>
    <s v="FedEx Priority"/>
    <s v="Bill_Sender_Prepaid"/>
    <s v="06/17/2026"/>
    <s v="06/18/2026"/>
    <x v="1266"/>
    <m/>
    <s v="HYDRATIS B2B"/>
    <s v="HYDRATIS B2B"/>
    <s v="VOIE COMMUNALE 4"/>
    <s v="CR?ANCEY"/>
    <n v="21"/>
    <s v="FR"/>
    <n v="21320"/>
    <n v="104.43"/>
    <n v="12.37"/>
    <n v="0"/>
    <n v="-79.47"/>
    <n v="37.33"/>
    <n v="8"/>
    <n v="111.54"/>
    <n v="111.54"/>
    <s v="R,Phttuch"/>
    <s v="PHARMACIE CANTONALE"/>
    <s v="PHARMACIE CANTONALE"/>
    <s v="20 RUE DE LA GARE"/>
    <s v="TRUCHTERSHEIM"/>
    <n v="67"/>
    <x v="0"/>
    <n v="67370"/>
    <s v=" "/>
    <s v=" "/>
    <s v=" "/>
    <m/>
    <m/>
    <m/>
    <s v="N"/>
    <n v="13"/>
    <n v="20"/>
    <n v="30"/>
    <m/>
    <m/>
    <m/>
    <m/>
    <m/>
    <n v="0"/>
    <n v="0"/>
    <s v="EUR"/>
    <s v="06/22/2026"/>
    <x v="2"/>
    <m/>
    <s v="Domestic"/>
    <s v="Your Packaging"/>
    <n v="0.59097222222222223"/>
    <n v="90"/>
    <n v="10.66"/>
    <n v="0"/>
    <n v="-68.489999999999995"/>
    <n v="32.17"/>
    <s v="EUR"/>
    <n v="1.160362033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267"/>
    <m/>
    <s v="HYDRATIS B2B"/>
    <s v="HYDRATIS B2B"/>
    <s v="VOIE COMMUNALE 4"/>
    <s v="CR?ANCEY"/>
    <n v="21"/>
    <s v="FR"/>
    <n v="21320"/>
    <n v="69.88"/>
    <n v="8.2799999999999994"/>
    <n v="0"/>
    <n v="-53.18"/>
    <n v="24.98"/>
    <n v="5"/>
    <n v="66"/>
    <n v="66"/>
    <s v="V,Leroy"/>
    <s v="PHARMACIE DU PLATEAU PICARD"/>
    <s v="PHARMACIE DU PLATEAU PICARD"/>
    <s v="CENTRE COMMERCIAL LECLERC"/>
    <s v="SAINT-JUST-EN-CHAUSS?E"/>
    <n v="60"/>
    <x v="0"/>
    <n v="601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61250000000000004"/>
    <n v="60.6"/>
    <n v="7.18"/>
    <n v="0"/>
    <n v="-46.12"/>
    <n v="21.66"/>
    <s v="EUR"/>
    <n v="1.153163127"/>
    <s v="kg"/>
  </r>
  <r>
    <n v="10.800000000000004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268"/>
    <m/>
    <s v="HYDRATIS B2B"/>
    <s v="HYDRATIS B2B"/>
    <s v="VOIE COMMUNALE 4"/>
    <s v="CR?ANCEY"/>
    <n v="21"/>
    <s v="FR"/>
    <n v="21320"/>
    <n v="52.1"/>
    <n v="6.17"/>
    <n v="0"/>
    <n v="-39.65"/>
    <n v="18.62"/>
    <n v="3"/>
    <n v="40.479999999999997"/>
    <n v="40.479999999999997"/>
    <s v="P,HIE ATLANTIS"/>
    <s v="PHARMACIE DEBAISSE ATLANTIS"/>
    <s v="PHARMACIE DEBAISSE ATLANTIS"/>
    <s v="99 AVENUE DE PARIS"/>
    <s v="MASSY"/>
    <n v="91"/>
    <x v="0"/>
    <n v="9130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n v="0.44305555555555554"/>
    <n v="45.2"/>
    <n v="5.35"/>
    <n v="0"/>
    <n v="-34.4"/>
    <n v="16.149999999999999"/>
    <s v="EUR"/>
    <n v="1.1527377519999999"/>
    <s v="kg"/>
  </r>
  <r>
    <n v="19.840000000000003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269"/>
    <m/>
    <s v="HYDRATIS B2B"/>
    <s v="HYDRATIS B2B"/>
    <s v="VOIE COMMUNALE 4"/>
    <s v="CR?ANCEY"/>
    <n v="21"/>
    <s v="FR"/>
    <n v="21320"/>
    <n v="95.71"/>
    <n v="110.98"/>
    <n v="0"/>
    <n v="-72.83"/>
    <n v="133.86000000000001"/>
    <n v="7"/>
    <n v="100.98"/>
    <n v="100.98"/>
    <s v="R,Flottes"/>
    <s v="PHARMACIE DU MOULIN A VENT"/>
    <s v="PHARMACIE DU MOULIN A VENT"/>
    <s v="ROUTE DE TOULOUSE"/>
    <s v="MONDONVILLE"/>
    <n v="31"/>
    <x v="0"/>
    <n v="3170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n v="0.50902777777777775"/>
    <n v="83"/>
    <n v="96.24"/>
    <n v="0"/>
    <n v="-63.16"/>
    <n v="116.08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270"/>
    <m/>
    <s v="HYDRATIS B2B"/>
    <s v="HYDRATIS B2B"/>
    <s v="VOIE COMMUNALE 4"/>
    <s v="CR?ANCEY"/>
    <n v="21"/>
    <s v="FR"/>
    <n v="21320"/>
    <n v="47.28"/>
    <n v="5.6"/>
    <n v="0"/>
    <n v="-35.979999999999997"/>
    <n v="16.91"/>
    <n v="2"/>
    <n v="33.880000000000003"/>
    <n v="33.880000000000003"/>
    <s v="M,ARIA"/>
    <s v="GRANDE PHARMACIE DE LIBOURNE"/>
    <s v="GRANDE PHARMACIE DE LIBOURNE"/>
    <s v="102 AVENUE DU GENERAL DE GAULLE"/>
    <s v="LIBOURNE"/>
    <n v="33"/>
    <x v="0"/>
    <n v="33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5277777777777778"/>
    <n v="41"/>
    <n v="4.8600000000000003"/>
    <n v="0"/>
    <n v="-31.2"/>
    <n v="14.66"/>
    <s v="EUR"/>
    <n v="1.153163127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5-06T00:00:00"/>
    <d v="2026-06-06T00:00:00"/>
    <x v="1271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B,OTA"/>
    <s v="PHARMACIE BOTANIQUE"/>
    <s v="PHARMACIE BOTANIQUE"/>
    <s v="82 RUE DOCTEUR LEGAY"/>
    <s v="LA MADELEINE"/>
    <n v="59"/>
    <x v="0"/>
    <n v="5911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n v="0.4284722222222222"/>
    <n v="35.4"/>
    <n v="4.2"/>
    <n v="0"/>
    <n v="-26.94"/>
    <n v="12.66"/>
    <s v="EUR"/>
    <n v="1.161210911"/>
    <s v="kg"/>
  </r>
  <r>
    <n v="4.6100000000000012"/>
    <m/>
    <m/>
    <s v="entreprise"/>
    <s v="ST"/>
    <n v="200720433"/>
    <n v="202606"/>
    <s v="Express"/>
    <s v="UO"/>
    <s v="FedEx Priority"/>
    <s v="Bill_Sender_Prepaid"/>
    <d v="2026-05-06T00:00:00"/>
    <d v="2026-06-06T00:00:00"/>
    <x v="1272"/>
    <m/>
    <s v="HYDRATIS B2B"/>
    <s v="HYDRATIS B2B"/>
    <s v="VOIE COMMUNALE 4"/>
    <s v="CR?ANCEY"/>
    <n v="21"/>
    <s v="FR"/>
    <n v="21320"/>
    <n v="22.41"/>
    <n v="2.66"/>
    <n v="0"/>
    <n v="-17.059999999999999"/>
    <n v="8.01"/>
    <n v="1"/>
    <n v="0.66"/>
    <n v="0.66"/>
    <s v="P,HCIE"/>
    <s v="PHARMACIE SAINT MARC"/>
    <s v="PHARMACIE SAINT MARC"/>
    <s v="CENTRE CCIAL SAINT MARC"/>
    <s v="LANNION"/>
    <n v="22"/>
    <x v="0"/>
    <n v="22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0694444444444444"/>
    <n v="19.3"/>
    <n v="2.29"/>
    <n v="0"/>
    <n v="-14.69"/>
    <n v="6.9"/>
    <s v="EUR"/>
    <n v="1.161210911"/>
    <s v="kg"/>
  </r>
  <r>
    <n v="14.150000000000006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273"/>
    <m/>
    <s v="HYDRATIS B2B"/>
    <s v="HYDRATIS B2B"/>
    <s v="VOIE COMMUNALE 4"/>
    <s v="CR?ANCEY"/>
    <n v="21"/>
    <s v="FR"/>
    <n v="21320"/>
    <n v="68.239999999999995"/>
    <n v="8.09"/>
    <n v="0"/>
    <n v="-51.93"/>
    <n v="24.4"/>
    <n v="4"/>
    <n v="63.36"/>
    <n v="63.36"/>
    <s v="M,ONGE"/>
    <s v="PHARMACIE MONGES"/>
    <s v="PHARMACIE MONGES"/>
    <s v="115 BOULEVARD MARECHAL JOFFRE"/>
    <s v="TOULON"/>
    <n v="83"/>
    <x v="0"/>
    <n v="83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7569444444444442"/>
    <n v="59.2"/>
    <n v="7.02"/>
    <n v="0"/>
    <n v="-45.05"/>
    <n v="21.17"/>
    <s v="EUR"/>
    <n v="1.1527377519999999"/>
    <s v="kg"/>
  </r>
  <r>
    <n v="20.509999999999991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274"/>
    <m/>
    <s v="HYDRATIS B2B"/>
    <s v="HYDRATIS B2B"/>
    <s v="VOIE COMMUNALE 4"/>
    <s v="CR?ANCEY"/>
    <n v="21"/>
    <s v="FR"/>
    <n v="21320"/>
    <n v="98.89"/>
    <n v="131.82"/>
    <n v="0"/>
    <n v="-75.25"/>
    <n v="155.47"/>
    <n v="7"/>
    <n v="104.72"/>
    <n v="104.72"/>
    <s v="F,ARENG"/>
    <s v="PHARMACIE DU CECIRE"/>
    <s v="PHARMACIE DU CECIRE"/>
    <s v="18 RUE CLEMENT ADER"/>
    <s v="BAGNERES-DE-LUCHON"/>
    <n v="31"/>
    <x v="0"/>
    <n v="3111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49930555555555556"/>
    <n v="85.8"/>
    <n v="114.37"/>
    <n v="0"/>
    <n v="-65.290000000000006"/>
    <n v="134.88"/>
    <s v="EUR"/>
    <n v="1.152618171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275"/>
    <m/>
    <s v="HYDRATIS B2B"/>
    <s v="HYDRATIS B2B"/>
    <s v="VOIE COMMUNALE 4"/>
    <s v="CR?ANCEY"/>
    <n v="21"/>
    <s v="FR"/>
    <n v="21320"/>
    <n v="47.28"/>
    <n v="5.6"/>
    <n v="0"/>
    <n v="-35.979999999999997"/>
    <n v="16.91"/>
    <n v="3"/>
    <n v="34.76"/>
    <n v="34.76"/>
    <s v="A,Jayakumar"/>
    <s v="PHARMACIE DU METRO SABLONS"/>
    <s v="PHARMACIE DU METRO SABLONS"/>
    <s v="82 AV CHARLES DE GAULLE"/>
    <s v="NEUILLY-SUR-SEINE"/>
    <n v="92"/>
    <x v="0"/>
    <n v="92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0208333333333333"/>
    <n v="41"/>
    <n v="4.8600000000000003"/>
    <n v="0"/>
    <n v="-31.2"/>
    <n v="14.66"/>
    <s v="EUR"/>
    <n v="1.153163127"/>
    <s v="kg"/>
  </r>
  <r>
    <n v="10.800000000000004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276"/>
    <m/>
    <s v="HYDRATIS B2B"/>
    <s v="HYDRATIS B2B"/>
    <s v="VOIE COMMUNALE 4"/>
    <s v="CR?ANCEY"/>
    <n v="21"/>
    <s v="FR"/>
    <n v="21320"/>
    <n v="52.1"/>
    <n v="6.17"/>
    <n v="0"/>
    <n v="-39.65"/>
    <n v="18.61"/>
    <n v="3"/>
    <n v="41.8"/>
    <n v="41.8"/>
    <s v="D,ELEMAR"/>
    <s v="PHARMACIE DELEMAR"/>
    <s v="PHARMACIE DELEMAR"/>
    <s v="26 PLACE DE LA REPUBLIQUE"/>
    <s v="VATAN"/>
    <n v="36"/>
    <x v="0"/>
    <n v="36150"/>
    <s v=" "/>
    <s v=" "/>
    <s v=" "/>
    <m/>
    <m/>
    <m/>
    <s v="N"/>
    <n v="31"/>
    <n v="30"/>
    <n v="39"/>
    <m/>
    <m/>
    <m/>
    <m/>
    <m/>
    <n v="0"/>
    <n v="0"/>
    <s v="EUR"/>
    <s v="06/15/2026"/>
    <x v="1"/>
    <m/>
    <s v="Domestic"/>
    <s v="Your Packaging"/>
    <n v="0.37152777777777779"/>
    <n v="45.2"/>
    <n v="5.35"/>
    <n v="0"/>
    <n v="-34.4"/>
    <n v="16.149999999999999"/>
    <s v="EUR"/>
    <n v="1.1526181719999999"/>
    <s v="kg"/>
  </r>
  <r>
    <n v="18.829999999999998"/>
    <m/>
    <m/>
    <s v="entreprise"/>
    <s v="ST"/>
    <n v="200720433"/>
    <n v="202606"/>
    <s v="Express"/>
    <s v="UO"/>
    <s v="FedEx Priority"/>
    <s v="Bill_Sender_Prepaid"/>
    <s v="06/16/2026"/>
    <s v="06/17/2026"/>
    <x v="1277"/>
    <m/>
    <s v="HYDRATIS B2B"/>
    <s v="HYDRATIS B2B"/>
    <s v="VOIE COMMUNALE 4"/>
    <s v="CR?ANCEY"/>
    <n v="21"/>
    <s v="FR"/>
    <n v="21320"/>
    <n v="91.19"/>
    <n v="10.8"/>
    <n v="0"/>
    <n v="-69.400000000000006"/>
    <n v="32.590000000000003"/>
    <n v="6"/>
    <n v="92.62"/>
    <n v="92.62"/>
    <s v="B,ERGUETTE"/>
    <s v="PHARMACIE DE BERGUETTE"/>
    <s v="PHARMACIE DE BERGUETTE"/>
    <s v="92 RUE DE GUARBECQUES"/>
    <s v="BERGUETTE"/>
    <n v="62"/>
    <x v="0"/>
    <n v="6233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36736111111111114"/>
    <n v="78.8"/>
    <n v="9.33"/>
    <n v="0"/>
    <n v="-59.97"/>
    <n v="28.16"/>
    <s v="EUR"/>
    <n v="1.157233286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278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S,OUCHE"/>
    <s v="PHARMACIE DE LA BRECHE"/>
    <s v="PHARMACIE DE LA BRECHE"/>
    <s v="34 RUE RICARD"/>
    <s v="NIORT"/>
    <n v="79"/>
    <x v="0"/>
    <n v="79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6666666666666667"/>
    <n v="39.6"/>
    <n v="4.6900000000000004"/>
    <n v="0"/>
    <n v="-30.14"/>
    <n v="14.15"/>
    <s v="EUR"/>
    <n v="1.1527377519999999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2-06T00:00:00"/>
    <s v="06/15/2026"/>
    <x v="1279"/>
    <m/>
    <s v="HYDRATIS B2B"/>
    <s v="HYDRATIS B2B"/>
    <s v="VOIE COMMUNALE 4"/>
    <s v="CR?ANCEY"/>
    <n v="21"/>
    <s v="FR"/>
    <n v="21320"/>
    <n v="44.11"/>
    <n v="5.23"/>
    <n v="0"/>
    <n v="-33.57"/>
    <n v="15.77"/>
    <n v="2"/>
    <n v="30.8"/>
    <n v="30.8"/>
    <s v="P,Pcieberri"/>
    <s v="PHARMACIE DE BERRI"/>
    <s v="PHARMACIE DE BERRI"/>
    <s v="48 RUE DE BERRI"/>
    <s v="PARIS 8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3888888888888884"/>
    <n v="38.200000000000003"/>
    <n v="4.53"/>
    <n v="0"/>
    <n v="-29.07"/>
    <n v="13.66"/>
    <s v="EUR"/>
    <n v="1.154814421"/>
    <s v="kg"/>
  </r>
  <r>
    <n v="15.149999999999999"/>
    <m/>
    <m/>
    <s v="entreprise"/>
    <s v="ST"/>
    <n v="200720433"/>
    <n v="202606"/>
    <s v="Express"/>
    <s v="UO"/>
    <s v="FedEx Priority"/>
    <s v="Bill_Sender_Prepaid"/>
    <d v="2026-05-06T00:00:00"/>
    <d v="2026-06-06T00:00:00"/>
    <x v="1280"/>
    <m/>
    <s v="HYDRATIS B2B"/>
    <s v="HYDRATIS B2B"/>
    <s v="VOIE COMMUNALE 4"/>
    <s v="CR?ANCEY"/>
    <n v="21"/>
    <s v="FR"/>
    <n v="21320"/>
    <n v="73.62"/>
    <n v="8.7200000000000006"/>
    <n v="0"/>
    <n v="-56.03"/>
    <n v="26.31"/>
    <n v="5"/>
    <n v="69.08"/>
    <n v="69.08"/>
    <s v="M,ONTEIL"/>
    <s v="PHARMACIE LAGERGE"/>
    <s v="PHARMACIE LAGERGE"/>
    <s v="2 RUE ALPHONSE DAUDET"/>
    <s v="RUOMS"/>
    <n v="7"/>
    <x v="0"/>
    <n v="71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3958333333333333"/>
    <n v="63.4"/>
    <n v="7.51"/>
    <n v="0"/>
    <n v="-48.25"/>
    <n v="22.66"/>
    <s v="EUR"/>
    <n v="1.161210911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281"/>
    <m/>
    <s v="HYDRATIS B2B"/>
    <s v="HYDRATIS B2B"/>
    <s v="VOIE COMMUNALE 4"/>
    <s v="CR?ANCEY"/>
    <n v="21"/>
    <s v="FR"/>
    <n v="21320"/>
    <n v="41.2"/>
    <n v="4.8899999999999997"/>
    <n v="0"/>
    <n v="-31.35"/>
    <n v="14.73"/>
    <n v="2"/>
    <n v="24.86"/>
    <n v="24.86"/>
    <s v="S,EINE"/>
    <s v="PHARMACIE DE LA SEINE"/>
    <s v="PHARMACIE DE LA SEINE"/>
    <s v="41 BIS RUE DES MARTYRS"/>
    <s v="SAMOIS SUR SEINE"/>
    <n v="77"/>
    <x v="0"/>
    <n v="77920"/>
    <s v=" "/>
    <s v=" "/>
    <s v=" "/>
    <m/>
    <m/>
    <m/>
    <s v="N"/>
    <n v="29"/>
    <n v="30"/>
    <n v="39"/>
    <m/>
    <m/>
    <m/>
    <m/>
    <m/>
    <n v="0"/>
    <n v="0"/>
    <s v="EUR"/>
    <s v="06/15/2026"/>
    <x v="1"/>
    <m/>
    <s v="Domestic"/>
    <s v="Your Packaging"/>
    <n v="0.41805555555555557"/>
    <n v="35.4"/>
    <n v="4.2"/>
    <n v="0"/>
    <n v="-26.94"/>
    <n v="12.66"/>
    <s v="EUR"/>
    <n v="1.163778556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282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P,HIE PLSGE"/>
    <s v="PHARMACIE DE LA PLAGE"/>
    <s v="PHARMACIE DE LA PLAGE"/>
    <s v="193 AVENUEDE LA PLAGE"/>
    <s v="BISCAROSSE PLAGE"/>
    <n v="40"/>
    <x v="0"/>
    <n v="40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527777777777779"/>
    <n v="38.200000000000003"/>
    <n v="4.53"/>
    <n v="0"/>
    <n v="-29.07"/>
    <n v="13.6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283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3"/>
    <n v="36.96"/>
    <n v="36.96"/>
    <s v="P,Aubron"/>
    <s v="PHARMACIE AUBRON"/>
    <s v="PHARMACIE AUBRON"/>
    <s v="20 RUE DE LA GARE"/>
    <s v="LA HAIE-FOUASSIERE"/>
    <n v="44"/>
    <x v="0"/>
    <n v="44690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n v="0.45"/>
    <n v="42.4"/>
    <n v="5.03"/>
    <n v="0"/>
    <n v="-32.270000000000003"/>
    <n v="15.16"/>
    <s v="EUR"/>
    <n v="1.1549344580000001"/>
    <s v="kg"/>
  </r>
  <r>
    <n v="12.14"/>
    <m/>
    <m/>
    <s v="entreprise"/>
    <s v="ST"/>
    <n v="200720433"/>
    <n v="202606"/>
    <s v="Express"/>
    <s v="UO"/>
    <s v="FedEx Priority"/>
    <s v="Bill_Sender_Prepaid"/>
    <d v="2026-02-06T00:00:00"/>
    <d v="2026-03-06T00:00:00"/>
    <x v="1284"/>
    <m/>
    <s v="HYDRATIS B2B"/>
    <s v="HYDRATIS B2B"/>
    <s v="VOIE COMMUNALE 4"/>
    <s v="CR?ANCEY"/>
    <n v="21"/>
    <s v="FR"/>
    <n v="21320"/>
    <n v="59.25"/>
    <n v="7.02"/>
    <n v="0"/>
    <n v="-45.09"/>
    <n v="21.18"/>
    <n v="3"/>
    <n v="49.28"/>
    <n v="49.28"/>
    <s v="H,Hayee"/>
    <s v="PHARMACIE DES LUMIERES"/>
    <s v="PHARMACIE DES LUMIERES"/>
    <s v="28 RUE ST FRANCOIS"/>
    <s v="STIRING-WENDEL"/>
    <n v="57"/>
    <x v="0"/>
    <n v="5735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48402777777777778"/>
    <n v="50.8"/>
    <n v="6.02"/>
    <n v="0"/>
    <n v="-38.659999999999997"/>
    <n v="18.16"/>
    <s v="EUR"/>
    <n v="1.166343978"/>
    <s v="kg"/>
  </r>
  <r>
    <n v="19.840000000000003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285"/>
    <m/>
    <s v="HYDRATIS B2B"/>
    <s v="HYDRATIS B2B"/>
    <s v="VOIE COMMUNALE 4"/>
    <s v="CR?ANCEY"/>
    <n v="21"/>
    <s v="FR"/>
    <n v="21320"/>
    <n v="95.68"/>
    <n v="110.94"/>
    <n v="0"/>
    <n v="-72.81"/>
    <n v="133.81"/>
    <n v="6"/>
    <n v="99.22"/>
    <n v="99.22"/>
    <s v="A,Alex"/>
    <s v="GRANDE PHARMACIE ESPACE ANJOU"/>
    <s v="GRANDE PHARMACIE ESPACE ANJOU"/>
    <s v="75 AVENUE MONTAIGNE"/>
    <s v="ANGERS"/>
    <n v="49"/>
    <x v="0"/>
    <n v="4910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n v="0.45416666666666666"/>
    <n v="83"/>
    <n v="96.24"/>
    <n v="0"/>
    <n v="-63.16"/>
    <n v="116.08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2-06T00:00:00"/>
    <s v="06/15/2026"/>
    <x v="1286"/>
    <m/>
    <s v="HYDRATIS B2B"/>
    <s v="HYDRATIS B2B"/>
    <s v="VOIE COMMUNALE 4"/>
    <s v="CR?ANCEY"/>
    <n v="21"/>
    <s v="FR"/>
    <n v="21320"/>
    <n v="45.73"/>
    <n v="5.42"/>
    <n v="0"/>
    <n v="-34.81"/>
    <n v="16.34"/>
    <n v="3"/>
    <n v="33"/>
    <n v="33"/>
    <s v="F,RMCI CONDAMINE"/>
    <s v="PHARMACIE DE LA CONDAMINE"/>
    <s v="PHARMACIE DE LA CONDAMINE"/>
    <s v="18 BOULEVARD GAMBETTA"/>
    <s v="TARASCON"/>
    <n v="13"/>
    <x v="0"/>
    <n v="131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569444444444442"/>
    <n v="39.6"/>
    <n v="4.6900000000000004"/>
    <n v="0"/>
    <n v="-30.14"/>
    <n v="14.15"/>
    <s v="EUR"/>
    <n v="1.154814421"/>
    <s v="kg"/>
  </r>
  <r>
    <n v="18.829999999999998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287"/>
    <m/>
    <s v="HYDRATIS B2B"/>
    <s v="HYDRATIS B2B"/>
    <s v="VOIE COMMUNALE 4"/>
    <s v="CR?ANCEY"/>
    <n v="21"/>
    <s v="FR"/>
    <n v="21320"/>
    <n v="91.01"/>
    <n v="110.56"/>
    <n v="0"/>
    <n v="-69.260000000000005"/>
    <n v="132.31"/>
    <n v="9"/>
    <n v="94.6"/>
    <n v="94.6"/>
    <s v="R,Robino"/>
    <s v="PHARMACIE DES 2 RIVIERES"/>
    <s v="PHARMACIE DES 2 RIVIERES"/>
    <s v="3 AVENUE SIMONE VEIL"/>
    <s v="CAUDAN"/>
    <n v="56"/>
    <x v="0"/>
    <n v="568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166666666666665"/>
    <n v="78.8"/>
    <n v="95.73"/>
    <n v="0"/>
    <n v="-59.97"/>
    <n v="114.56"/>
    <s v="EUR"/>
    <n v="1.1549344580000001"/>
    <s v="kg"/>
  </r>
  <r>
    <n v="11.14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288"/>
    <m/>
    <s v="HYDRATIS B2B"/>
    <s v="HYDRATIS B2B"/>
    <s v="VOIE COMMUNALE 4"/>
    <s v="CR?ANCEY"/>
    <n v="21"/>
    <s v="FR"/>
    <n v="21320"/>
    <n v="53.74"/>
    <n v="6.38"/>
    <n v="0"/>
    <n v="-40.89"/>
    <n v="19.22"/>
    <n v="4"/>
    <n v="42.24"/>
    <n v="42.24"/>
    <s v="B,ERARD"/>
    <s v="PARAPHARMACIE LECLERC FLOURDIS"/>
    <s v="PARAPHARMACIE LECLERC FLOURDIS"/>
    <s v="ZAC DU CROZATIER LIEU-DIT?RD 909"/>
    <s v="SAINT GEORGES"/>
    <n v="15"/>
    <x v="0"/>
    <n v="15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3055555555555558"/>
    <n v="46.6"/>
    <n v="5.53"/>
    <n v="0"/>
    <n v="-35.46"/>
    <n v="16.670000000000002"/>
    <s v="EUR"/>
    <n v="1.153163127"/>
    <s v="kg"/>
  </r>
  <r>
    <n v="11.809999999999995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289"/>
    <m/>
    <s v="HYDRATIS B2B"/>
    <s v="HYDRATIS B2B"/>
    <s v="VOIE COMMUNALE 4"/>
    <s v="CR?ANCEY"/>
    <n v="21"/>
    <s v="FR"/>
    <n v="21320"/>
    <n v="56.94"/>
    <n v="6.74"/>
    <n v="0"/>
    <n v="-43.33"/>
    <n v="20.36"/>
    <n v="4"/>
    <n v="46.64"/>
    <n v="46.64"/>
    <s v="G,RISOLLET"/>
    <s v="PHARMACIE GRISOLLET"/>
    <s v="PHARMACIE GRISOLLET"/>
    <s v="21 AVENUE DE LA PLAINE FLEURIE"/>
    <s v="MEYLAN"/>
    <n v="38"/>
    <x v="0"/>
    <n v="3824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n v="0.4236111111111111"/>
    <n v="49.4"/>
    <n v="5.85"/>
    <n v="0"/>
    <n v="-37.590000000000003"/>
    <n v="17.66"/>
    <s v="EUR"/>
    <n v="1.1526181719999999"/>
    <s v="kg"/>
  </r>
  <r>
    <n v="15.48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290"/>
    <m/>
    <s v="HYDRATIS B2B"/>
    <s v="HYDRATIS B2B"/>
    <s v="VOIE COMMUNALE 4"/>
    <s v="CR?ANCEY"/>
    <n v="21"/>
    <s v="FR"/>
    <n v="21320"/>
    <n v="74.72"/>
    <n v="8.86"/>
    <n v="0"/>
    <n v="-56.86"/>
    <n v="26.72"/>
    <n v="5"/>
    <n v="72.599999999999994"/>
    <n v="72.599999999999994"/>
    <s v="D,EPOT BALDY"/>
    <s v="PHARMACIE DES CASTORS"/>
    <s v="PHARMACIE DES CASTORS"/>
    <s v="32 AV FRANKLIN ROOSEVELT"/>
    <s v="CARCASSONNE"/>
    <n v="11"/>
    <x v="0"/>
    <n v="11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3819444444444444"/>
    <n v="64.8"/>
    <n v="7.68"/>
    <n v="0"/>
    <n v="-49.31"/>
    <n v="23.17"/>
    <s v="EUR"/>
    <n v="1.153163127"/>
    <s v="kg"/>
  </r>
  <r>
    <n v="15.14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291"/>
    <m/>
    <s v="HYDRATIS B2B"/>
    <s v="HYDRATIS B2B"/>
    <s v="VOIE COMMUNALE 4"/>
    <s v="CR?ANCEY"/>
    <n v="21"/>
    <s v="FR"/>
    <n v="21320"/>
    <n v="73.22"/>
    <n v="8.67"/>
    <n v="0"/>
    <n v="-55.73"/>
    <n v="26.17"/>
    <n v="5"/>
    <n v="69.959999999999994"/>
    <n v="69.959999999999994"/>
    <s v="L,IN"/>
    <s v="PHARMACIE DU CINEMA REX"/>
    <s v="PHARMACIE DU CINEMA REX"/>
    <s v="358 AV DE LA DIVISION LECLERC"/>
    <s v="CHATENAY MALABRY"/>
    <n v="92"/>
    <x v="0"/>
    <n v="92290"/>
    <s v=" "/>
    <s v=" "/>
    <s v=" "/>
    <m/>
    <m/>
    <m/>
    <s v="N"/>
    <n v="28"/>
    <n v="31"/>
    <n v="40"/>
    <m/>
    <m/>
    <m/>
    <m/>
    <m/>
    <n v="0"/>
    <n v="0"/>
    <s v="EUR"/>
    <s v="06/22/2026"/>
    <x v="2"/>
    <m/>
    <s v="Domestic"/>
    <s v="Your Packaging"/>
    <n v="0.49375000000000002"/>
    <n v="63.4"/>
    <n v="7.51"/>
    <n v="0"/>
    <n v="-48.25"/>
    <n v="22.66"/>
    <s v="EUR"/>
    <n v="1.1549344580000001"/>
    <s v="kg"/>
  </r>
  <r>
    <n v="14.150000000000006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292"/>
    <m/>
    <s v="HYDRATIS B2B"/>
    <s v="HYDRATIS B2B"/>
    <s v="VOIE COMMUNALE 4"/>
    <s v="CR?ANCEY"/>
    <n v="21"/>
    <s v="FR"/>
    <n v="21320"/>
    <n v="68.23"/>
    <n v="8.09"/>
    <n v="0"/>
    <n v="-51.93"/>
    <n v="24.4"/>
    <n v="5"/>
    <n v="62.04"/>
    <n v="62.04"/>
    <s v="R,Pubellier"/>
    <s v="PHARMACIE DU MANEGE"/>
    <s v="PHARMACIE DU MANEGE"/>
    <s v="2 RUE DU MONT VALERIEN"/>
    <s v="SURESNES"/>
    <n v="92"/>
    <x v="0"/>
    <n v="921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8958333333333331"/>
    <n v="59.2"/>
    <n v="7.02"/>
    <n v="0"/>
    <n v="-45.05"/>
    <n v="21.17"/>
    <s v="EUR"/>
    <n v="1.152618171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293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J,Eudy"/>
    <s v="PHARMACIE DU BOCAGE"/>
    <s v="PHARMACIE DU BOCAGE"/>
    <s v="26 AVENUE DES COTEAUX"/>
    <s v="CANNES"/>
    <n v="6"/>
    <x v="0"/>
    <n v="6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9236111111111112"/>
    <n v="39.6"/>
    <n v="4.6900000000000004"/>
    <n v="0"/>
    <n v="-30.14"/>
    <n v="14.15"/>
    <s v="EUR"/>
    <n v="1.152737751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294"/>
    <m/>
    <s v="HYDRATIS B2B"/>
    <s v="HYDRATIS B2B"/>
    <s v="VOIE COMMUNALE 4"/>
    <s v="CR?ANCEY"/>
    <n v="21"/>
    <s v="FR"/>
    <n v="21320"/>
    <n v="47.61"/>
    <n v="5.64"/>
    <n v="0"/>
    <n v="-36.229999999999997"/>
    <n v="17.02"/>
    <n v="2"/>
    <n v="35.200000000000003"/>
    <n v="35.200000000000003"/>
    <s v=",,LLIOUPA"/>
    <s v="PHARMACIE DES TEPPES"/>
    <s v="PHARMACIE DES TEPPES"/>
    <s v="3 PLACE DES RHODODENDRONS"/>
    <s v="ANNECY"/>
    <n v="74"/>
    <x v="0"/>
    <n v="74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8541666666666669"/>
    <n v="41"/>
    <n v="4.8600000000000003"/>
    <n v="0"/>
    <n v="-31.2"/>
    <n v="14.66"/>
    <s v="EUR"/>
    <n v="1.161210911"/>
    <s v="kg"/>
  </r>
  <r>
    <n v="11.809999999999995"/>
    <m/>
    <m/>
    <s v="entreprise"/>
    <s v="ST"/>
    <n v="200720433"/>
    <n v="202606"/>
    <s v="Express"/>
    <s v="UO"/>
    <s v="FedEx Priority"/>
    <s v="Bill_Sender_Prepaid"/>
    <s v="06/16/2026"/>
    <s v="06/17/2026"/>
    <x v="1295"/>
    <m/>
    <s v="HYDRATIS B2B"/>
    <s v="HYDRATIS B2B"/>
    <s v="VOIE COMMUNALE 4"/>
    <s v="CR?ANCEY"/>
    <n v="21"/>
    <s v="FR"/>
    <n v="21320"/>
    <n v="57.17"/>
    <n v="6.77"/>
    <n v="0"/>
    <n v="-43.5"/>
    <n v="20.440000000000001"/>
    <n v="4"/>
    <n v="46.42"/>
    <n v="46.42"/>
    <s v="M,Michaud"/>
    <s v="PHARMACIE DES FALUNS"/>
    <s v="PHARMACIE DES FALUNS"/>
    <s v="944 BOULEVARD DU DOCTEUR LIONET"/>
    <s v="DOUE LA FONTAINE"/>
    <n v="49"/>
    <x v="0"/>
    <n v="49700"/>
    <s v=" "/>
    <s v=" "/>
    <s v=" "/>
    <m/>
    <m/>
    <m/>
    <s v="N"/>
    <n v="20"/>
    <n v="20"/>
    <n v="30"/>
    <m/>
    <m/>
    <m/>
    <m/>
    <m/>
    <n v="0"/>
    <n v="0"/>
    <s v="EUR"/>
    <s v="06/22/2026"/>
    <x v="2"/>
    <m/>
    <s v="Domestic"/>
    <s v="Your Packaging"/>
    <n v="0.5493055555555556"/>
    <n v="49.4"/>
    <n v="5.85"/>
    <n v="0"/>
    <n v="-37.590000000000003"/>
    <n v="17.66"/>
    <s v="EUR"/>
    <n v="1.1572332869999999"/>
    <s v="kg"/>
  </r>
  <r>
    <n v="19.840000000000003"/>
    <m/>
    <m/>
    <s v="entreprise"/>
    <s v="ST"/>
    <n v="200720433"/>
    <n v="202606"/>
    <s v="Express"/>
    <s v="UO"/>
    <s v="FedEx Priority"/>
    <s v="Bill_Sender_Prepaid"/>
    <s v="06/18/2026"/>
    <s v="06/19/2026"/>
    <x v="1296"/>
    <m/>
    <s v="HYDRATIS B2B"/>
    <s v="HYDRATIS B2B"/>
    <s v="VOIE COMMUNALE 4"/>
    <s v="CR?ANCEY"/>
    <n v="21"/>
    <s v="FR"/>
    <n v="21320"/>
    <n v="96.28"/>
    <n v="11.41"/>
    <n v="0"/>
    <n v="-73.27"/>
    <n v="34.43"/>
    <n v="8"/>
    <n v="100.76"/>
    <n v="100.76"/>
    <s v="S,OLENE"/>
    <s v="PHARMACIE DE CORENC"/>
    <s v="PHARMACIE DE CORENC"/>
    <s v="50 AVENUE DU GRESIVAUDAN"/>
    <s v="CORENC"/>
    <n v="38"/>
    <x v="0"/>
    <n v="387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0416666666666667"/>
    <n v="83"/>
    <n v="9.84"/>
    <n v="0"/>
    <n v="-63.16"/>
    <n v="29.68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297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96"/>
    <n v="36.96"/>
    <s v="M,Bqob"/>
    <s v="GRANDE PHARMACIE PONT EUROPE"/>
    <s v="GRANDE PHARMACIE PONT EUROPE"/>
    <s v="9 RUE ABBE FRANCOIS"/>
    <s v="STRASBOURG"/>
    <n v="67"/>
    <x v="0"/>
    <n v="67000"/>
    <s v=" "/>
    <s v=" "/>
    <s v=" "/>
    <m/>
    <m/>
    <m/>
    <s v="N"/>
    <n v="26"/>
    <n v="41"/>
    <n v="32"/>
    <m/>
    <m/>
    <m/>
    <m/>
    <m/>
    <n v="0"/>
    <n v="0"/>
    <s v="EUR"/>
    <s v="06/15/2026"/>
    <x v="1"/>
    <m/>
    <s v="Domestic"/>
    <s v="Your Packaging"/>
    <n v="0.50763888888888886"/>
    <n v="42.4"/>
    <n v="5.03"/>
    <n v="0"/>
    <n v="-32.270000000000003"/>
    <n v="15.16"/>
    <s v="EUR"/>
    <n v="1.153163127"/>
    <s v="kg"/>
  </r>
  <r>
    <n v="14.480000000000004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298"/>
    <m/>
    <s v="HYDRATIS B2B"/>
    <s v="HYDRATIS B2B"/>
    <s v="VOIE COMMUNALE 4"/>
    <s v="CR?ANCEY"/>
    <n v="21"/>
    <s v="FR"/>
    <n v="21320"/>
    <n v="69.86"/>
    <n v="8.2799999999999994"/>
    <n v="0"/>
    <n v="-53.16"/>
    <n v="24.97"/>
    <n v="4"/>
    <n v="66"/>
    <n v="66"/>
    <s v="B,ALTARD"/>
    <s v="PHARMACIE DE BALTARD"/>
    <s v="PHARMACIE DE BALTARD"/>
    <s v="2 AVENUE DE JOINVILLE"/>
    <s v="NOGENT-SUR-MARNE"/>
    <n v="94"/>
    <x v="0"/>
    <n v="9413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n v="0.37638888888888888"/>
    <n v="60.6"/>
    <n v="7.18"/>
    <n v="0"/>
    <n v="-46.12"/>
    <n v="21.66"/>
    <s v="EUR"/>
    <n v="1.1527377519999999"/>
    <s v="kg"/>
  </r>
  <r>
    <n v="7.120000000000001"/>
    <m/>
    <m/>
    <s v="entreprise"/>
    <s v="ST"/>
    <n v="200720433"/>
    <n v="202606"/>
    <s v="Express"/>
    <s v="UO"/>
    <s v="FedEx Priority"/>
    <s v="Bill_Sender_Prepaid"/>
    <d v="2026-11-06T00:00:00"/>
    <s v="06/13/2026"/>
    <x v="1299"/>
    <m/>
    <s v="CLARA LALOY"/>
    <s v="LA RUCHE LOGISTIQUE"/>
    <s v="VOIE COMMUNALE 4"/>
    <s v="CREANCEY"/>
    <n v="21"/>
    <s v="FR"/>
    <n v="21320"/>
    <n v="34.42"/>
    <n v="4.09"/>
    <n v="0"/>
    <n v="-26.19"/>
    <n v="12.31"/>
    <n v="1"/>
    <n v="15.84"/>
    <n v="15.84"/>
    <s v="P,HAR BIEN ETR"/>
    <s v="PHARMACIE DU BIEN-ETRE"/>
    <s v="PHARMACIE DU BIEN-ETRE"/>
    <s v="ROUTE DE BREST"/>
    <s v="PLABENNEC"/>
    <n v="29"/>
    <x v="0"/>
    <n v="29860"/>
    <s v=" "/>
    <s v=" "/>
    <s v=" "/>
    <m/>
    <m/>
    <m/>
    <s v="Y"/>
    <n v="30"/>
    <n v="30"/>
    <n v="40"/>
    <m/>
    <m/>
    <m/>
    <m/>
    <m/>
    <n v="0"/>
    <n v="0"/>
    <s v="EUR"/>
    <s v="06/22/2026"/>
    <x v="2"/>
    <m/>
    <s v="Domestic"/>
    <s v="Your Packaging"/>
    <n v="0.45069444444444445"/>
    <n v="29.8"/>
    <n v="3.54"/>
    <n v="0"/>
    <n v="-22.68"/>
    <n v="10.6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9-06T00:00:00"/>
    <d v="2026-12-06T00:00:00"/>
    <x v="1300"/>
    <m/>
    <s v="HYDRATIS B2B"/>
    <s v="HYDRATIS B2B"/>
    <s v="VOIE COMMUNALE 4"/>
    <s v="CR?ANCEY"/>
    <n v="21"/>
    <s v="FR"/>
    <n v="21320"/>
    <n v="47.26"/>
    <n v="5.6"/>
    <n v="0"/>
    <n v="-35.96"/>
    <n v="16.899999999999999"/>
    <n v="2"/>
    <n v="35.200000000000003"/>
    <n v="35.200000000000003"/>
    <s v="L, RAMA"/>
    <s v="PHARMACIE DU TERNIN"/>
    <s v="PHARMACIE DU TERNIN"/>
    <s v="28 ROUTE DU SAULIEU"/>
    <s v="LUCENAY-L'?V?QUE"/>
    <n v="71"/>
    <x v="0"/>
    <n v="715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7986111111111116"/>
    <n v="41"/>
    <n v="4.8600000000000003"/>
    <n v="0"/>
    <n v="-31.2"/>
    <n v="14.66"/>
    <s v="EUR"/>
    <n v="1.1526181719999999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301"/>
    <m/>
    <s v="HYDRATIS B2B"/>
    <s v="HYDRATIS B2B"/>
    <s v="VOIE COMMUNALE 4"/>
    <s v="CR?ANCEY"/>
    <n v="21"/>
    <s v="FR"/>
    <n v="21320"/>
    <n v="68.27"/>
    <n v="8.1"/>
    <n v="0"/>
    <n v="-51.95"/>
    <n v="24.41"/>
    <n v="5"/>
    <n v="63.8"/>
    <n v="63.8"/>
    <s v="%,&quot;?(&quot;-+"/>
    <s v="PHARMACIE DES ACACIAS"/>
    <s v="PHARMACIE DES ACACIAS"/>
    <s v="9 AVENUE LOUIS DENIS"/>
    <s v="BROU"/>
    <n v="28"/>
    <x v="0"/>
    <n v="2816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6666666666666667"/>
    <n v="59.2"/>
    <n v="7.02"/>
    <n v="0"/>
    <n v="-45.05"/>
    <n v="21.17"/>
    <s v="EUR"/>
    <n v="1.153163127"/>
    <s v="kg"/>
  </r>
  <r>
    <n v="13.479999999999997"/>
    <m/>
    <m/>
    <s v="entreprise"/>
    <s v="ST"/>
    <n v="200720433"/>
    <n v="202606"/>
    <s v="Express"/>
    <s v="UO"/>
    <s v="FedEx Priority"/>
    <s v="Bill_Sender_Prepaid"/>
    <s v="06/15/2026"/>
    <s v="06/16/2026"/>
    <x v="1302"/>
    <m/>
    <s v="HYDRATIS B2B"/>
    <s v="HYDRATIS B2B"/>
    <s v="VOIE COMMUNALE 4"/>
    <s v="CR?ANCEY"/>
    <n v="21"/>
    <s v="FR"/>
    <n v="21320"/>
    <n v="65.239999999999995"/>
    <n v="7.73"/>
    <n v="0"/>
    <n v="-49.65"/>
    <n v="23.32"/>
    <n v="4"/>
    <n v="59.4"/>
    <n v="59.4"/>
    <s v="C,HRISTINE"/>
    <s v="PHARMACIE PHARMABELLE"/>
    <s v="PHARMACIE PHARMABELLE"/>
    <s v="652 RTE DU COL DU PETIT ST BERNARD"/>
    <s v="MONTVALEZAN"/>
    <n v="73"/>
    <x v="0"/>
    <n v="737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708333333333333"/>
    <n v="56.4"/>
    <n v="6.68"/>
    <n v="0"/>
    <n v="-42.92"/>
    <n v="20.16"/>
    <s v="EUR"/>
    <n v="1.1567915230000001"/>
    <s v="kg"/>
  </r>
  <r>
    <n v="16.830000000000005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303"/>
    <m/>
    <s v="HYDRATIS B2B"/>
    <s v="HYDRATIS B2B"/>
    <s v="VOIE COMMUNALE 4"/>
    <s v="CR?ANCEY"/>
    <n v="21"/>
    <s v="FR"/>
    <n v="21320"/>
    <n v="81.14"/>
    <n v="109.21"/>
    <n v="0"/>
    <n v="-61.75"/>
    <n v="128.61000000000001"/>
    <n v="7"/>
    <n v="79.86"/>
    <n v="79.86"/>
    <s v="P,HHRA"/>
    <s v="PHARMACIE GAMBETTA"/>
    <s v="PHARMACIE GAMBETTA"/>
    <s v="285 BOULEVARD GAMBETTA"/>
    <s v="TOURCOING"/>
    <n v="59"/>
    <x v="0"/>
    <n v="59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2083333333333334"/>
    <n v="70.400000000000006"/>
    <n v="94.75"/>
    <n v="0"/>
    <n v="-53.57"/>
    <n v="111.58"/>
    <s v="EUR"/>
    <n v="1.1526181719999999"/>
    <s v="kg"/>
  </r>
  <r>
    <n v="8.7999999999999972"/>
    <m/>
    <m/>
    <s v=""/>
    <s v="ST"/>
    <n v="200720433"/>
    <n v="202606"/>
    <s v="Express"/>
    <s v="UO"/>
    <s v="FedEx Priority"/>
    <s v="Bill_Sender_Prepaid"/>
    <d v="2026-04-06T00:00:00"/>
    <d v="2026-05-06T00:00:00"/>
    <x v="1304"/>
    <m/>
    <s v="HYDRATIS B2B"/>
    <s v="HYDRATIS B2B"/>
    <s v="VOIE COMMUNALE 4"/>
    <s v="CR?ANCEY"/>
    <n v="21"/>
    <s v="FR"/>
    <n v="21320"/>
    <n v="42.83"/>
    <n v="5.07"/>
    <n v="0"/>
    <n v="-32.590000000000003"/>
    <n v="15.32"/>
    <n v="2"/>
    <n v="28.6"/>
    <n v="28.6"/>
    <s v="R,AMOS"/>
    <s v="PARAPHARMACIE LECLERC"/>
    <s v="PARAPHARMACIE LECLERC"/>
    <s v="2 RUE PIERRE MICHAUX"/>
    <s v="LIMOGES"/>
    <n v="87"/>
    <x v="0"/>
    <n v="872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597222222222222"/>
    <n v="36.799999999999997"/>
    <n v="4.3600000000000003"/>
    <n v="0"/>
    <n v="-28"/>
    <n v="13.16"/>
    <s v="EUR"/>
    <n v="1.163778556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05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3.880000000000003"/>
    <n v="33.880000000000003"/>
    <s v="B,ILIOPT"/>
    <s v="PHARMACIE CROIX DAMPIERRE"/>
    <s v="PHARMACIE CROIX DAMPIERRE"/>
    <s v="AVENUE DU PRESIDENT ROOSEVELT"/>
    <s v="CHALONS-EN-CHAMPAGNE"/>
    <n v="51"/>
    <x v="0"/>
    <n v="5100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3819444444444444"/>
    <n v="41"/>
    <n v="4.8600000000000003"/>
    <n v="0"/>
    <n v="-31.2"/>
    <n v="14.66"/>
    <s v="EUR"/>
    <n v="1.1549344580000001"/>
    <s v="kg"/>
  </r>
  <r>
    <n v="13.149999999999999"/>
    <m/>
    <m/>
    <s v="entreprise"/>
    <s v="ST"/>
    <n v="200720433"/>
    <n v="202606"/>
    <s v="Express"/>
    <s v="UO"/>
    <s v="FedEx Priority"/>
    <s v="Bill_Sender_Prepaid"/>
    <s v="06/16/2026"/>
    <s v="06/17/2026"/>
    <x v="1306"/>
    <m/>
    <s v="HYDRATIS B2B"/>
    <s v="HYDRATIS B2B"/>
    <s v="VOIE COMMUNALE 4"/>
    <s v="CR?ANCEY"/>
    <n v="21"/>
    <s v="FR"/>
    <n v="21320"/>
    <n v="63.65"/>
    <n v="7.55"/>
    <n v="0"/>
    <n v="-48.43"/>
    <n v="22.76"/>
    <n v="4"/>
    <n v="57.2"/>
    <n v="57.2"/>
    <s v="R,OUX"/>
    <s v="PHARMACIE DES GAUCHETIERES"/>
    <s v="PHARMACIE DES GAUCHETIERES"/>
    <s v="29 RUE MAISON MARAINE"/>
    <s v="NOGENT-LE-ROTROU"/>
    <n v="28"/>
    <x v="0"/>
    <n v="28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444444444444443"/>
    <n v="55"/>
    <n v="6.52"/>
    <n v="0"/>
    <n v="-41.85"/>
    <n v="19.670000000000002"/>
    <s v="EUR"/>
    <n v="1.1572332869999999"/>
    <s v="kg"/>
  </r>
  <r>
    <n v="15.159999999999997"/>
    <m/>
    <m/>
    <s v="entreprise"/>
    <s v="ST"/>
    <n v="200720433"/>
    <n v="202606"/>
    <s v="Express"/>
    <s v="UO"/>
    <s v="FedEx Priority"/>
    <s v="Bill_Sender_Prepaid"/>
    <s v="06/16/2026"/>
    <s v="06/17/2026"/>
    <x v="1307"/>
    <m/>
    <s v="HYDRATIS B2B"/>
    <s v="HYDRATIS B2B"/>
    <s v="VOIE COMMUNALE 4"/>
    <s v="CR?ANCEY"/>
    <n v="21"/>
    <s v="FR"/>
    <n v="21320"/>
    <n v="73.37"/>
    <n v="8.6999999999999993"/>
    <n v="0"/>
    <n v="-55.82"/>
    <n v="26.25"/>
    <n v="4"/>
    <n v="69.08"/>
    <n v="69.08"/>
    <s v="P,H ADO"/>
    <s v="ADONTA"/>
    <s v="PHARMACIE DES ILES"/>
    <s v="QUAI SAINT PIERRE"/>
    <s v="SIX FOURS LES PLAGES"/>
    <n v="83"/>
    <x v="0"/>
    <n v="83140"/>
    <s v=" "/>
    <s v=" "/>
    <s v=" "/>
    <m/>
    <m/>
    <m/>
    <s v="N"/>
    <n v="26"/>
    <n v="42"/>
    <n v="71"/>
    <m/>
    <m/>
    <m/>
    <m/>
    <m/>
    <n v="0"/>
    <n v="0"/>
    <s v="EUR"/>
    <s v="06/22/2026"/>
    <x v="2"/>
    <m/>
    <s v="Domestic"/>
    <s v="Your Packaging"/>
    <n v="0.50902777777777775"/>
    <n v="63.4"/>
    <n v="7.52"/>
    <n v="0"/>
    <n v="-48.24"/>
    <n v="22.68"/>
    <s v="EUR"/>
    <n v="1.157233286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08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6.08"/>
    <n v="36.08"/>
    <s v="B,ELIER"/>
    <s v="PHARMACIE GAMBETTA"/>
    <s v="PHARMACIE GAMBETTA"/>
    <s v="11 PLACE GAMBETTA"/>
    <s v="BORDEAUX"/>
    <n v="33"/>
    <x v="0"/>
    <n v="33000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n v="0.38333333333333336"/>
    <n v="42.4"/>
    <n v="5.03"/>
    <n v="0"/>
    <n v="-32.270000000000003"/>
    <n v="15.16"/>
    <s v="EUR"/>
    <n v="1.1549344580000001"/>
    <s v="kg"/>
  </r>
  <r>
    <n v="6.7899999999999991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309"/>
    <m/>
    <s v="HYDRATIS B2B"/>
    <s v="HYDRATIS B2B"/>
    <s v="VOIE COMMUNALE 4"/>
    <s v="CR?ANCEY"/>
    <n v="21"/>
    <s v="FR"/>
    <n v="21320"/>
    <n v="33.049999999999997"/>
    <n v="3.91"/>
    <n v="0"/>
    <n v="-25.15"/>
    <n v="11.81"/>
    <n v="1"/>
    <n v="15.4"/>
    <n v="15.4"/>
    <s v="J,Bloch"/>
    <s v="PHARMACIE BLOCH NAHMIACHE"/>
    <s v="PHARMACIE BLOCH NAHMIACHE"/>
    <s v="41 RUE DAUTANCOURT"/>
    <s v="PARIS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7368055555555556"/>
    <n v="28.4"/>
    <n v="3.36"/>
    <n v="0"/>
    <n v="-21.61"/>
    <n v="10.15"/>
    <s v="EUR"/>
    <n v="1.163778556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310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7.18"/>
    <n v="37.18"/>
    <s v="P,Phar"/>
    <s v="PHARMACIE DU GRAND FAUBOURG"/>
    <s v="PHARMACIE DU GRAND FAUBOURG"/>
    <s v="51 AVENUE GRAND FAUBOURG"/>
    <s v="VERFEIL"/>
    <n v="31"/>
    <x v="0"/>
    <n v="31590"/>
    <s v=" "/>
    <s v=" "/>
    <s v=" "/>
    <m/>
    <m/>
    <m/>
    <s v="N"/>
    <n v="27"/>
    <n v="40"/>
    <n v="32"/>
    <m/>
    <m/>
    <m/>
    <m/>
    <m/>
    <n v="0"/>
    <n v="0"/>
    <s v="EUR"/>
    <s v="06/15/2026"/>
    <x v="1"/>
    <m/>
    <s v="Domestic"/>
    <s v="Your Packaging"/>
    <n v="0.53263888888888888"/>
    <n v="42.4"/>
    <n v="5.03"/>
    <n v="0"/>
    <n v="-32.270000000000003"/>
    <n v="15.16"/>
    <s v="EUR"/>
    <n v="1.1527377519999999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311"/>
    <m/>
    <s v="HYDRATIS B2B"/>
    <s v="HYDRATIS B2B"/>
    <s v="VOIE COMMUNALE 4"/>
    <s v="CR?ANCEY"/>
    <n v="21"/>
    <s v="FR"/>
    <n v="21320"/>
    <n v="56.97"/>
    <n v="6.75"/>
    <n v="0"/>
    <n v="-43.35"/>
    <n v="20.36"/>
    <n v="3"/>
    <n v="47.74"/>
    <n v="47.74"/>
    <s v="P,Phie"/>
    <s v="PHARMACIE PONCET"/>
    <s v="PHARMACIE PONCET"/>
    <s v="285 AV  REPUBLIQUE DE MONTFERRAND"/>
    <s v="SAINT-MATHIEU-DE-TREVIERS"/>
    <n v="34"/>
    <x v="0"/>
    <n v="342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5763888888888887"/>
    <n v="49.4"/>
    <n v="5.85"/>
    <n v="0"/>
    <n v="-37.590000000000003"/>
    <n v="17.66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3/2026"/>
    <x v="1312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5.200000000000003"/>
    <n v="35.200000000000003"/>
    <s v="F,Trebois"/>
    <s v="PHARMACIE TREBOIS"/>
    <s v="PHARMACIE TREBOIS"/>
    <s v="35 RUE TREBOIS"/>
    <s v="LEVALLOIS-PERRET"/>
    <n v="92"/>
    <x v="0"/>
    <n v="92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916666666666664"/>
    <n v="41"/>
    <n v="4.8600000000000003"/>
    <n v="0"/>
    <n v="-31.2"/>
    <n v="14.66"/>
    <s v="EUR"/>
    <n v="1.154814421"/>
    <s v="kg"/>
  </r>
  <r>
    <n v="17.159999999999997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313"/>
    <m/>
    <s v="HYDRATIS B2B"/>
    <s v="HYDRATIS B2B"/>
    <s v="VOIE COMMUNALE 4"/>
    <s v="CR?ANCEY"/>
    <n v="21"/>
    <s v="FR"/>
    <n v="21320"/>
    <n v="82.8"/>
    <n v="109.45"/>
    <n v="0"/>
    <n v="-63.01"/>
    <n v="129.22999999999999"/>
    <n v="7"/>
    <n v="82.06"/>
    <n v="82.06"/>
    <s v="C,Causse"/>
    <s v="PHARMACIE CAUSSE"/>
    <s v="PHARMACIE CAUSSE"/>
    <s v="25 CHEMIN DE LA PRAIRIE"/>
    <s v="ST MARTIN DE LONDRES"/>
    <n v="34"/>
    <x v="0"/>
    <n v="343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5763888888888887"/>
    <n v="71.8"/>
    <n v="94.91"/>
    <n v="0"/>
    <n v="-54.64"/>
    <n v="112.07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14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5.64"/>
    <n v="35.64"/>
    <s v="M,ARTIN"/>
    <s v="PHARMACIE DE PESSAC FRANCE"/>
    <s v="PHARMACIE DE PESSAC FRANCE"/>
    <s v="48 AVENUE DU GENERAL LECLERC"/>
    <s v="PESSAC"/>
    <n v="33"/>
    <x v="0"/>
    <n v="33600"/>
    <s v=" "/>
    <s v=" "/>
    <s v=" "/>
    <m/>
    <m/>
    <m/>
    <s v="N"/>
    <n v="26"/>
    <n v="30"/>
    <n v="40"/>
    <m/>
    <m/>
    <m/>
    <m/>
    <m/>
    <n v="0"/>
    <n v="0"/>
    <s v="EUR"/>
    <s v="06/22/2026"/>
    <x v="2"/>
    <m/>
    <s v="Domestic"/>
    <s v="Your Packaging"/>
    <n v="0.46527777777777779"/>
    <n v="42.4"/>
    <n v="5.03"/>
    <n v="0"/>
    <n v="-32.270000000000003"/>
    <n v="15.16"/>
    <s v="EUR"/>
    <n v="1.1549344580000001"/>
    <s v="kg"/>
  </r>
  <r>
    <n v="6.120000000000001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315"/>
    <m/>
    <s v="HYDRATIS B2B"/>
    <s v="HYDRATIS B2B"/>
    <s v="VOIE COMMUNALE 4"/>
    <s v="CR?ANCEY"/>
    <n v="21"/>
    <s v="FR"/>
    <n v="21320"/>
    <n v="29.73"/>
    <n v="3.53"/>
    <n v="0"/>
    <n v="-22.62"/>
    <n v="10.64"/>
    <n v="1"/>
    <n v="11"/>
    <n v="11"/>
    <s v="D,IMITRI"/>
    <s v="PARAPHARMACIE AUCHAN CAMBRAI"/>
    <s v="PARAPHARMACIE AUCHAN CAMBRAI"/>
    <s v="CC AUCHAN"/>
    <s v="ESCAUDOEUVRES"/>
    <n v="59"/>
    <x v="0"/>
    <n v="59161"/>
    <s v=" "/>
    <s v=" "/>
    <s v=" "/>
    <m/>
    <m/>
    <m/>
    <s v="N"/>
    <n v="20"/>
    <n v="30"/>
    <n v="39"/>
    <m/>
    <m/>
    <m/>
    <m/>
    <m/>
    <n v="0"/>
    <n v="0"/>
    <s v="EUR"/>
    <s v="06/15/2026"/>
    <x v="1"/>
    <m/>
    <s v="Domestic"/>
    <s v="Your Packaging"/>
    <n v="0.41041666666666665"/>
    <n v="25.6"/>
    <n v="3.04"/>
    <n v="0"/>
    <n v="-19.48"/>
    <n v="9.16"/>
    <s v="EUR"/>
    <n v="1.161210911"/>
    <s v="kg"/>
  </r>
  <r>
    <n v="19.499999999999993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316"/>
    <m/>
    <s v="HYDRATIS B2B"/>
    <s v="HYDRATIS B2B"/>
    <s v="VOIE COMMUNALE 4"/>
    <s v="CR?ANCEY"/>
    <n v="21"/>
    <s v="FR"/>
    <n v="21320"/>
    <n v="94.06"/>
    <n v="110.74"/>
    <n v="0"/>
    <n v="-71.59"/>
    <n v="133.22"/>
    <n v="6"/>
    <n v="97.24"/>
    <n v="97.24"/>
    <s v="M,R LEO"/>
    <s v="PHARMACIE DES ALPES"/>
    <s v="PHARMACIE DES ALPES"/>
    <s v="9 AV BENOIT FRACHON"/>
    <s v="SAINT-MARTIN-D'H?RES"/>
    <n v="38"/>
    <x v="0"/>
    <n v="384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38194444444444442"/>
    <n v="81.599999999999994"/>
    <n v="96.07"/>
    <n v="0"/>
    <n v="-62.1"/>
    <n v="115.57"/>
    <s v="EUR"/>
    <n v="1.1527377519999999"/>
    <s v="kg"/>
  </r>
  <r>
    <n v="4.7799999999999994"/>
    <m/>
    <m/>
    <s v="entreprise"/>
    <s v="ST"/>
    <n v="200720433"/>
    <n v="202606"/>
    <s v="Express"/>
    <s v="UO"/>
    <s v="FedEx Priority"/>
    <s v="Bill_Sender_Prepaid"/>
    <d v="2026-12-06T00:00:00"/>
    <s v="06/13/2026"/>
    <x v="1317"/>
    <m/>
    <s v="HYDRATIS B2B"/>
    <s v="HYDRATIS B2B"/>
    <s v="VOIE COMMUNALE 4"/>
    <s v="CR?ANCEY"/>
    <n v="21"/>
    <s v="FR"/>
    <n v="21320"/>
    <n v="23.1"/>
    <n v="2.74"/>
    <n v="0"/>
    <n v="-17.579999999999998"/>
    <n v="8.26"/>
    <n v="1"/>
    <n v="2.2000000000000002"/>
    <n v="2.2000000000000002"/>
    <s v="M,AYE"/>
    <s v="PHARMACIE MERY"/>
    <s v="PHARMACIE MERY"/>
    <s v="74 AVENUE DU GENERAL LECLERC"/>
    <s v="LIMOGES"/>
    <n v="87"/>
    <x v="0"/>
    <n v="87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23611111111111"/>
    <n v="20"/>
    <n v="2.37"/>
    <n v="0"/>
    <n v="-15.22"/>
    <n v="7.15"/>
    <s v="EUR"/>
    <n v="1.154814421"/>
    <s v="kg"/>
  </r>
  <r>
    <n v="12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18"/>
    <m/>
    <s v="HYDRATIS B2B"/>
    <s v="HYDRATIS B2B"/>
    <s v="VOIE COMMUNALE 4"/>
    <s v="CR?ANCEY"/>
    <n v="21"/>
    <s v="FR"/>
    <n v="21320"/>
    <n v="60.29"/>
    <n v="106.94"/>
    <n v="0"/>
    <n v="-45.87"/>
    <n v="121.35"/>
    <n v="6"/>
    <n v="52.36"/>
    <n v="52.36"/>
    <s v="A,Anna"/>
    <s v="PHARMACIE JOULIE"/>
    <s v="PHARMACIE JOULIE"/>
    <s v="135 AVENUE SAINTE MARGUERITE"/>
    <s v="NICE"/>
    <n v="6"/>
    <x v="0"/>
    <n v="6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48611111111111"/>
    <n v="52.2"/>
    <n v="92.59"/>
    <n v="0"/>
    <n v="-39.72"/>
    <n v="105.07"/>
    <s v="EUR"/>
    <n v="1.1549344580000001"/>
    <s v="kg"/>
  </r>
  <r>
    <n v="16.159999999999997"/>
    <m/>
    <m/>
    <s v="entreprise"/>
    <s v="ST"/>
    <n v="200720433"/>
    <n v="202606"/>
    <s v="Express"/>
    <s v="UO"/>
    <s v="FedEx Priority"/>
    <s v="Bill_Sender_Prepaid"/>
    <d v="2026-12-06T00:00:00"/>
    <s v="06/13/2026"/>
    <x v="1319"/>
    <m/>
    <s v="HYDRATIS B2B"/>
    <s v="HYDRATIS B2B"/>
    <s v="VOIE COMMUNALE 4"/>
    <s v="CR?ANCEY"/>
    <n v="21"/>
    <s v="FR"/>
    <n v="21320"/>
    <n v="78.069999999999993"/>
    <n v="109.03"/>
    <n v="0"/>
    <n v="-59.4"/>
    <n v="127.69"/>
    <n v="6"/>
    <n v="76.56"/>
    <n v="76.56"/>
    <s v="P,HARM REP"/>
    <s v="PHARMACIE CENTRALE ORLEANS"/>
    <s v="PHARMACIE CENTRALE ORLEANS"/>
    <s v="19 RUE DE LA REPUBLIQUE"/>
    <s v="ORLEANS"/>
    <n v="45"/>
    <x v="0"/>
    <n v="45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305555555555558"/>
    <n v="67.599999999999994"/>
    <n v="94.41"/>
    <n v="0"/>
    <n v="-51.44"/>
    <n v="110.57"/>
    <s v="EUR"/>
    <n v="1.154814421"/>
    <s v="kg"/>
  </r>
  <r>
    <n v="15.159999999999997"/>
    <m/>
    <m/>
    <s v="entreprise"/>
    <s v="ST"/>
    <n v="200720433"/>
    <n v="202606"/>
    <s v="Express"/>
    <s v="UO"/>
    <s v="FedEx Priority"/>
    <s v="Bill_Sender_Prepaid"/>
    <s v="06/17/2026"/>
    <s v="06/18/2026"/>
    <x v="1320"/>
    <m/>
    <s v="HYDRATIS B2B"/>
    <s v="HYDRATIS B2B"/>
    <s v="VOIE COMMUNALE 4"/>
    <s v="CR?ANCEY"/>
    <n v="21"/>
    <s v="FR"/>
    <n v="21320"/>
    <n v="73.569999999999993"/>
    <n v="8.73"/>
    <n v="0"/>
    <n v="-55.98"/>
    <n v="26.32"/>
    <n v="5"/>
    <n v="68.64"/>
    <n v="68.64"/>
    <s v="M,ARIE"/>
    <s v="PHARMACIE LOUVEGNIES"/>
    <s v="PHARMACIE LOUVEGNIES"/>
    <s v="1 RUE BRIET"/>
    <s v="HEM"/>
    <n v="59"/>
    <x v="0"/>
    <n v="59510"/>
    <s v=" "/>
    <s v=" "/>
    <s v=" "/>
    <m/>
    <m/>
    <m/>
    <s v="N"/>
    <n v="29"/>
    <n v="31"/>
    <n v="39"/>
    <m/>
    <m/>
    <m/>
    <m/>
    <m/>
    <n v="0"/>
    <n v="0"/>
    <s v="EUR"/>
    <s v="06/22/2026"/>
    <x v="2"/>
    <m/>
    <s v="Domestic"/>
    <s v="Your Packaging"/>
    <n v="0.35416666666666669"/>
    <n v="63.4"/>
    <n v="7.52"/>
    <n v="0"/>
    <n v="-48.24"/>
    <n v="22.68"/>
    <s v="EUR"/>
    <n v="1.160362033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321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96"/>
    <n v="36.96"/>
    <s v="L,ULU"/>
    <s v="PHARMACIE GARNIER"/>
    <s v="PHARMACIE GARNIER"/>
    <s v="38 RUE DE LA REPUBLIQUE"/>
    <s v="SAINT-CYR-SUR-MER"/>
    <n v="83"/>
    <x v="0"/>
    <n v="83270"/>
    <s v=" "/>
    <s v=" "/>
    <s v=" "/>
    <m/>
    <m/>
    <m/>
    <s v="N"/>
    <n v="31"/>
    <n v="30"/>
    <n v="38"/>
    <m/>
    <m/>
    <m/>
    <m/>
    <m/>
    <n v="0"/>
    <n v="0"/>
    <s v="EUR"/>
    <s v="06/15/2026"/>
    <x v="1"/>
    <m/>
    <s v="Domestic"/>
    <s v="Your Packaging"/>
    <n v="0.43958333333333333"/>
    <n v="42.4"/>
    <n v="5.03"/>
    <n v="0"/>
    <n v="-32.270000000000003"/>
    <n v="15.16"/>
    <s v="EUR"/>
    <n v="1.1527377519999999"/>
    <s v="kg"/>
  </r>
  <r>
    <n v="18.829999999999998"/>
    <m/>
    <m/>
    <s v="entreprise"/>
    <s v="ST"/>
    <n v="200720433"/>
    <n v="202606"/>
    <s v="Express"/>
    <s v="UO"/>
    <s v="FedEx Priority"/>
    <s v="Bill_Sender_Prepaid"/>
    <s v="06/16/2026"/>
    <s v="06/17/2026"/>
    <x v="1322"/>
    <m/>
    <s v="HYDRATIS B2B"/>
    <s v="HYDRATIS B2B"/>
    <s v="VOIE COMMUNALE 4"/>
    <s v="CR?ANCEY"/>
    <n v="21"/>
    <s v="FR"/>
    <n v="21320"/>
    <n v="91.19"/>
    <n v="10.8"/>
    <n v="0"/>
    <n v="-69.400000000000006"/>
    <n v="32.590000000000003"/>
    <n v="6"/>
    <n v="94.16"/>
    <n v="94.16"/>
    <s v="P,Herver"/>
    <s v="PHARMACIE LAFAYETTE TOULOUSE"/>
    <s v="PHARMACIE LAFAYETTE TOULOUSE"/>
    <s v="36 RUE ALSACE LORRAINE"/>
    <s v="TOULOUSE"/>
    <n v="31"/>
    <x v="0"/>
    <n v="3100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4861111111111113"/>
    <n v="78.8"/>
    <n v="9.33"/>
    <n v="0"/>
    <n v="-59.97"/>
    <n v="28.16"/>
    <s v="EUR"/>
    <n v="1.157233286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323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96"/>
    <n v="36.96"/>
    <s v="J,Rym"/>
    <s v="PHARMACIE VICTOR HUGO"/>
    <s v="PHARMACIE VICTOR HUGO"/>
    <s v="8 ALLEE VICTOR HUGO"/>
    <s v="SAINT-JEAN"/>
    <n v="31"/>
    <x v="0"/>
    <n v="31240"/>
    <s v=" "/>
    <s v=" "/>
    <s v=" "/>
    <m/>
    <m/>
    <m/>
    <s v="N"/>
    <n v="31"/>
    <n v="40"/>
    <n v="31"/>
    <m/>
    <m/>
    <m/>
    <m/>
    <m/>
    <n v="0"/>
    <n v="0"/>
    <s v="EUR"/>
    <s v="06/15/2026"/>
    <x v="1"/>
    <m/>
    <s v="Domestic"/>
    <s v="Your Packaging"/>
    <n v="0.48680555555555555"/>
    <n v="42.4"/>
    <n v="5.03"/>
    <n v="0"/>
    <n v="-32.270000000000003"/>
    <n v="15.16"/>
    <s v="EUR"/>
    <n v="1.1526181719999999"/>
    <s v="kg"/>
  </r>
  <r>
    <n v="13.149999999999999"/>
    <m/>
    <m/>
    <s v="entreprise"/>
    <s v="ST"/>
    <n v="200720433"/>
    <n v="202606"/>
    <s v="Express"/>
    <s v="UO"/>
    <s v="FedEx Priority"/>
    <s v="Bill_Sender_Prepaid"/>
    <s v="06/16/2026"/>
    <s v="06/17/2026"/>
    <x v="1324"/>
    <m/>
    <s v="HYDRATIS B2B"/>
    <s v="HYDRATIS B2B"/>
    <s v="VOIE COMMUNALE 4"/>
    <s v="CR?ANCEY"/>
    <n v="21"/>
    <s v="FR"/>
    <n v="21320"/>
    <n v="63.65"/>
    <n v="7.55"/>
    <n v="0"/>
    <n v="-48.43"/>
    <n v="22.76"/>
    <n v="3"/>
    <n v="57.2"/>
    <n v="57.2"/>
    <s v="C,HANTAL"/>
    <s v="INTERSPORT REDON"/>
    <s v="INTERSPORT REDON"/>
    <s v="SAS JR SPORT"/>
    <s v="REDON"/>
    <n v="35"/>
    <x v="0"/>
    <n v="35600"/>
    <s v=" "/>
    <s v=" "/>
    <s v=" "/>
    <m/>
    <m/>
    <m/>
    <s v="N"/>
    <n v="30"/>
    <n v="31"/>
    <n v="41"/>
    <m/>
    <m/>
    <m/>
    <m/>
    <m/>
    <n v="0"/>
    <n v="0"/>
    <s v="EUR"/>
    <s v="06/22/2026"/>
    <x v="2"/>
    <m/>
    <s v="Domestic"/>
    <s v="Your Packaging"/>
    <n v="0.3888888888888889"/>
    <n v="55"/>
    <n v="6.52"/>
    <n v="0"/>
    <n v="-41.85"/>
    <n v="19.670000000000002"/>
    <s v="EUR"/>
    <n v="1.1572332869999999"/>
    <s v="kg"/>
  </r>
  <r>
    <n v="7.120000000000001"/>
    <m/>
    <m/>
    <s v="entreprise"/>
    <s v="ST"/>
    <n v="200720433"/>
    <n v="202606"/>
    <s v="Express"/>
    <s v="UO"/>
    <s v="FedEx Priority"/>
    <s v="Bill_Sender_Prepaid"/>
    <d v="2026-05-06T00:00:00"/>
    <d v="2026-06-06T00:00:00"/>
    <x v="1325"/>
    <m/>
    <s v="HYDRATIS B2B"/>
    <s v="HYDRATIS B2B"/>
    <s v="VOIE COMMUNALE 4"/>
    <s v="CR?ANCEY"/>
    <n v="21"/>
    <s v="FR"/>
    <n v="21320"/>
    <n v="34.6"/>
    <n v="4.1100000000000003"/>
    <n v="0"/>
    <n v="-26.34"/>
    <n v="12.38"/>
    <n v="1"/>
    <n v="17.600000000000001"/>
    <n v="17.600000000000001"/>
    <s v="P,HARMACIE DU ME"/>
    <s v="PHARMACIE DU MERIDIEN"/>
    <s v="PHARMACIE DU MERIDIEN"/>
    <s v="215 BD DE L'EUROPE"/>
    <s v="DUNKERQUE"/>
    <n v="59"/>
    <x v="0"/>
    <n v="59240"/>
    <s v=" "/>
    <s v=" "/>
    <s v=" "/>
    <m/>
    <m/>
    <m/>
    <s v="N"/>
    <n v="29"/>
    <n v="31"/>
    <n v="39"/>
    <m/>
    <m/>
    <m/>
    <m/>
    <m/>
    <n v="0"/>
    <n v="0"/>
    <s v="EUR"/>
    <s v="06/15/2026"/>
    <x v="1"/>
    <m/>
    <s v="Domestic"/>
    <s v="Your Packaging"/>
    <n v="0.71250000000000002"/>
    <n v="29.8"/>
    <n v="3.54"/>
    <n v="0"/>
    <n v="-22.68"/>
    <n v="10.66"/>
    <s v="EUR"/>
    <n v="1.161210911"/>
    <s v="kg"/>
  </r>
  <r>
    <n v="15.489999999999995"/>
    <m/>
    <m/>
    <s v="entreprise"/>
    <s v="ST"/>
    <n v="200720433"/>
    <n v="202606"/>
    <s v="Express"/>
    <s v="UO"/>
    <s v="FedEx Priority"/>
    <s v="Bill_Sender_Prepaid"/>
    <d v="2026-12-06T00:00:00"/>
    <s v="06/13/2026"/>
    <x v="1326"/>
    <m/>
    <s v="HYDRATIS B2B"/>
    <s v="HYDRATIS B2B"/>
    <s v="VOIE COMMUNALE 4"/>
    <s v="CR?ANCEY"/>
    <n v="21"/>
    <s v="FR"/>
    <n v="21320"/>
    <n v="74.83"/>
    <n v="108.64"/>
    <n v="0"/>
    <n v="-56.94"/>
    <n v="126.53"/>
    <n v="7"/>
    <n v="71.72"/>
    <n v="71.72"/>
    <s v="B,ONAFY"/>
    <s v="PHARMACIE BOIS DURAND"/>
    <s v="PHARMACIE BOIS DURAND"/>
    <s v="16 PLACE DE LA NATION"/>
    <s v="SAINT-YRIEIX-LA-PERCHE"/>
    <n v="87"/>
    <x v="0"/>
    <n v="875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819444444444443"/>
    <n v="64.8"/>
    <n v="94.08"/>
    <n v="0"/>
    <n v="-49.31"/>
    <n v="109.57"/>
    <s v="EUR"/>
    <n v="1.154814421"/>
    <s v="kg"/>
  </r>
  <r>
    <n v="7.120000000000001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327"/>
    <m/>
    <s v="HYDRATIS B2B"/>
    <s v="HYDRATIS B2B"/>
    <s v="VOIE COMMUNALE 4"/>
    <s v="CR?ANCEY"/>
    <n v="21"/>
    <s v="FR"/>
    <n v="21320"/>
    <n v="34.68"/>
    <n v="4.12"/>
    <n v="0"/>
    <n v="-26.39"/>
    <n v="12.41"/>
    <n v="1"/>
    <n v="17.600000000000001"/>
    <n v="17.600000000000001"/>
    <s v="S,Serre"/>
    <s v="PHARMACIE HERVAS"/>
    <s v="PHARMACIE HERVAS"/>
    <s v="7 ROUTE DE MALAUZAT"/>
    <s v="CHATEAUGAY"/>
    <n v="63"/>
    <x v="0"/>
    <n v="63119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8750000000000001"/>
    <n v="29.8"/>
    <n v="3.54"/>
    <n v="0"/>
    <n v="-22.68"/>
    <n v="10.66"/>
    <s v="EUR"/>
    <n v="1.163778556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328"/>
    <m/>
    <s v="HYDRATIS B2B"/>
    <s v="HYDRATIS B2B"/>
    <s v="VOIE COMMUNALE 4"/>
    <s v="CR?ANCEY"/>
    <n v="21"/>
    <s v="FR"/>
    <n v="21320"/>
    <n v="47.26"/>
    <n v="5.6"/>
    <n v="0"/>
    <n v="-35.97"/>
    <n v="16.899999999999999"/>
    <n v="3"/>
    <n v="35.200000000000003"/>
    <n v="35.200000000000003"/>
    <s v="L,Lugrin"/>
    <s v="PHARMACIE DE LA SALIS"/>
    <s v="PHARMACIE DE LA SALIS"/>
    <s v="26 BOULEVARD MARECHAL LECLERC"/>
    <s v="ANTIBES"/>
    <n v="6"/>
    <x v="0"/>
    <n v="6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0208333333333333"/>
    <n v="41"/>
    <n v="4.8600000000000003"/>
    <n v="0"/>
    <n v="-31.2"/>
    <n v="14.66"/>
    <s v="EUR"/>
    <n v="1.1527377519999999"/>
    <s v="kg"/>
  </r>
  <r>
    <n v="6.4499999999999993"/>
    <m/>
    <m/>
    <s v="entreprise"/>
    <s v="ST"/>
    <n v="200720433"/>
    <n v="202606"/>
    <s v="Express"/>
    <s v="UO"/>
    <s v="FedEx Priority"/>
    <s v="Bill_Sender_Prepaid"/>
    <d v="2026-05-06T00:00:00"/>
    <d v="2026-09-06T00:00:00"/>
    <x v="1329"/>
    <m/>
    <s v="HYDRATIS B2B"/>
    <s v="HYDRATIS B2B"/>
    <s v="VOIE COMMUNALE 4"/>
    <s v="CR?ANCEY"/>
    <n v="21"/>
    <s v="FR"/>
    <n v="21320"/>
    <n v="31.35"/>
    <n v="12.39"/>
    <n v="0"/>
    <n v="-23.86"/>
    <n v="19.88"/>
    <n v="1"/>
    <n v="13.2"/>
    <n v="13.2"/>
    <s v="L,EROUX"/>
    <s v="SPORT 2000 LA PLAGNE"/>
    <s v="SPORT 2000 LA PLAGNE"/>
    <s v="20 IMPASSE DU COL DE FORCLE"/>
    <s v="LA PLAGNE-TARENTAISE"/>
    <n v="73"/>
    <x v="0"/>
    <n v="732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9722222222222221"/>
    <n v="27"/>
    <n v="10.67"/>
    <n v="0"/>
    <n v="-20.55"/>
    <n v="17.12"/>
    <s v="EUR"/>
    <n v="1.16121091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330"/>
    <m/>
    <s v="HYDRATIS B2B"/>
    <s v="HYDRATIS B2B"/>
    <s v="VOIE COMMUNALE 4"/>
    <s v="CR?ANCEY"/>
    <n v="21"/>
    <s v="FR"/>
    <n v="21320"/>
    <n v="47.26"/>
    <n v="5.6"/>
    <n v="0"/>
    <n v="-35.97"/>
    <n v="16.899999999999999"/>
    <n v="3"/>
    <n v="35.200000000000003"/>
    <n v="35.200000000000003"/>
    <s v="B,LANDINE"/>
    <s v="LA PHARMACIE VICOMTAISE"/>
    <s v="LA PHARMACIE VICOMTAISE"/>
    <s v="34 RUE DES FRERES PAYRAUDEAU"/>
    <s v="LA CHAIZE LE VICOMTE"/>
    <n v="85"/>
    <x v="0"/>
    <n v="853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0902777777777777"/>
    <n v="41"/>
    <n v="4.8600000000000003"/>
    <n v="0"/>
    <n v="-31.2"/>
    <n v="14.66"/>
    <s v="EUR"/>
    <n v="1.1527377519999999"/>
    <s v="kg"/>
  </r>
  <r>
    <n v="7.4600000000000009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331"/>
    <m/>
    <s v="HYDRATIS B2B"/>
    <s v="HYDRATIS B2B"/>
    <s v="VOIE COMMUNALE 4"/>
    <s v="CR?ANCEY"/>
    <n v="21"/>
    <s v="FR"/>
    <n v="21320"/>
    <n v="35.96"/>
    <n v="4.26"/>
    <n v="0"/>
    <n v="-27.36"/>
    <n v="12.86"/>
    <n v="1"/>
    <n v="19.8"/>
    <n v="19.8"/>
    <s v="G,ENUER"/>
    <s v="MME CHARLOTTE CHAPPET"/>
    <s v="PHARMACIE DU CHEF LIEU"/>
    <s v="22 PLACE DE L'HOTEL DE VILLE"/>
    <s v="UGINE"/>
    <n v="73"/>
    <x v="0"/>
    <n v="73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62430555555555556"/>
    <n v="31.2"/>
    <n v="3.7"/>
    <n v="0"/>
    <n v="-23.74"/>
    <n v="11.16"/>
    <s v="EUR"/>
    <n v="1.1526181719999999"/>
    <s v="kg"/>
  </r>
  <r>
    <n v="7.120000000000001"/>
    <m/>
    <m/>
    <s v="entreprise"/>
    <s v="ST"/>
    <n v="200720433"/>
    <n v="202606"/>
    <s v="Express"/>
    <s v="UO"/>
    <s v="FedEx Priority"/>
    <s v="Bill_Sender_Prepaid"/>
    <d v="2026-05-06T00:00:00"/>
    <d v="2026-09-06T00:00:00"/>
    <x v="1332"/>
    <m/>
    <s v="HYDRATIS B2B"/>
    <s v="HYDRATIS B2B"/>
    <s v="VOIE COMMUNALE 4"/>
    <s v="CR?ANCEY"/>
    <n v="21"/>
    <s v="FR"/>
    <n v="21320"/>
    <n v="34.6"/>
    <n v="4.1100000000000003"/>
    <n v="0"/>
    <n v="-26.34"/>
    <n v="12.38"/>
    <n v="1"/>
    <n v="17.600000000000001"/>
    <n v="17.600000000000001"/>
    <s v="P,H REY"/>
    <s v="PHARMACIE HERBORISTERIE REYBAUD"/>
    <s v="PHARMACIE HERBORISTERIE REYBAU"/>
    <s v="3 RUE PIERRE CLEMENT"/>
    <s v="DRAGUIGNAN"/>
    <n v="83"/>
    <x v="0"/>
    <n v="833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n v="0.50694444444444442"/>
    <n v="29.8"/>
    <n v="3.54"/>
    <n v="0"/>
    <n v="-22.68"/>
    <n v="10.66"/>
    <s v="EUR"/>
    <n v="1.161210911"/>
    <s v="kg"/>
  </r>
  <r>
    <n v="7.120000000000001"/>
    <m/>
    <m/>
    <s v="entreprise"/>
    <s v="ST"/>
    <n v="200720433"/>
    <n v="202606"/>
    <s v="Express"/>
    <s v="UO"/>
    <s v="FedEx Priority"/>
    <s v="Bill_Sender_Prepaid"/>
    <d v="2026-12-06T00:00:00"/>
    <s v="06/15/2026"/>
    <x v="1333"/>
    <m/>
    <s v="HYDRATIS B2B"/>
    <s v="HYDRATIS B2B"/>
    <s v="VOIE COMMUNALE 4"/>
    <s v="CR?ANCEY"/>
    <n v="21"/>
    <s v="FR"/>
    <n v="21320"/>
    <n v="34.409999999999997"/>
    <n v="4.09"/>
    <n v="0"/>
    <n v="-26.19"/>
    <n v="12.31"/>
    <n v="1"/>
    <n v="17.600000000000001"/>
    <n v="17.600000000000001"/>
    <s v="M,ATHIAS"/>
    <s v="PARAPHARMACIE LECLERC LEGENDRE"/>
    <s v="PARAPHARMACIE LECLERC LEGENDRE"/>
    <s v="LEGENDRE MAILODIS"/>
    <s v="GELLAINVILLE"/>
    <n v="28"/>
    <x v="0"/>
    <n v="286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"/>
    <n v="29.8"/>
    <n v="3.54"/>
    <n v="0"/>
    <n v="-22.68"/>
    <n v="10.66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s v="06/16/2026"/>
    <s v="06/17/2026"/>
    <x v="1334"/>
    <m/>
    <s v="HYDRATIS B2B"/>
    <s v="HYDRATIS B2B"/>
    <s v="VOIE COMMUNALE 4"/>
    <s v="CR?ANCEY"/>
    <n v="21"/>
    <s v="FR"/>
    <n v="21320"/>
    <n v="49.07"/>
    <n v="5.82"/>
    <n v="0"/>
    <n v="-37.340000000000003"/>
    <n v="17.54"/>
    <n v="2"/>
    <n v="37.4"/>
    <n v="37.4"/>
    <s v="I,TS"/>
    <s v="INTERSPORT FOUESNANT"/>
    <s v="INTERSPORT FOUESNANT"/>
    <s v="SAS OLIVER SPORT"/>
    <s v="FOUESNANT"/>
    <n v="29"/>
    <x v="0"/>
    <n v="291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97222222222222"/>
    <n v="42.4"/>
    <n v="5.03"/>
    <n v="0"/>
    <n v="-32.270000000000003"/>
    <n v="15.16"/>
    <s v="EUR"/>
    <n v="1.1572332869999999"/>
    <s v="kg"/>
  </r>
  <r>
    <n v="10.46999999999999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335"/>
    <m/>
    <s v="HYDRATIS B2B"/>
    <s v="HYDRATIS B2B"/>
    <s v="VOIE COMMUNALE 4"/>
    <s v="CR?ANCEY"/>
    <n v="21"/>
    <s v="FR"/>
    <n v="21320"/>
    <n v="50.86"/>
    <n v="6.03"/>
    <n v="0"/>
    <n v="-38.700000000000003"/>
    <n v="18.18"/>
    <n v="2"/>
    <n v="39.6"/>
    <n v="39.6"/>
    <s v="P,HARMA"/>
    <s v="PHARMACIE GODDARD"/>
    <s v="PHARMACIE GODDARD"/>
    <s v="31 RUE GEORGES CLEMENCEAU"/>
    <s v="COURS LA VILLE"/>
    <n v="69"/>
    <x v="0"/>
    <n v="69470"/>
    <s v=" "/>
    <s v=" "/>
    <s v=" "/>
    <m/>
    <m/>
    <m/>
    <s v="N"/>
    <n v="30"/>
    <n v="30"/>
    <n v="39"/>
    <m/>
    <m/>
    <m/>
    <m/>
    <m/>
    <n v="0"/>
    <n v="0"/>
    <s v="EUR"/>
    <s v="06/15/2026"/>
    <x v="1"/>
    <m/>
    <s v="Domestic"/>
    <s v="Your Packaging"/>
    <n v="0.47083333333333333"/>
    <n v="43.8"/>
    <n v="5.19"/>
    <n v="0"/>
    <n v="-33.33"/>
    <n v="15.66"/>
    <s v="EUR"/>
    <n v="1.161210911"/>
    <s v="kg"/>
  </r>
  <r>
    <n v="5.449999999999999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336"/>
    <m/>
    <s v="HYDRATIS B2B"/>
    <s v="HYDRATIS B2B"/>
    <s v="VOIE COMMUNALE 4"/>
    <s v="CR?ANCEY"/>
    <n v="21"/>
    <s v="FR"/>
    <n v="21320"/>
    <n v="26.48"/>
    <n v="11.83"/>
    <n v="0"/>
    <n v="-20.149999999999999"/>
    <n v="18.16"/>
    <n v="1"/>
    <n v="6.6"/>
    <n v="6.6"/>
    <s v="F,RED"/>
    <s v="SPORT 2000 MORILLON"/>
    <s v="SPORT 2000 MORILLON"/>
    <s v="75 ROUTE DE CLUSES"/>
    <s v="MORILLON"/>
    <n v="74"/>
    <x v="0"/>
    <n v="744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5208333333333334"/>
    <n v="22.8"/>
    <n v="10.19"/>
    <n v="0"/>
    <n v="-17.350000000000001"/>
    <n v="15.64"/>
    <s v="EUR"/>
    <n v="1.161210911"/>
    <s v="kg"/>
  </r>
  <r>
    <n v="11.809999999999995"/>
    <m/>
    <m/>
    <s v="entreprise"/>
    <s v="ST"/>
    <n v="200720433"/>
    <n v="202606"/>
    <s v="Express"/>
    <s v="UO"/>
    <s v="FedEx Priority"/>
    <s v="Bill_Sender_Prepaid"/>
    <s v="06/16/2026"/>
    <s v="06/17/2026"/>
    <x v="1337"/>
    <m/>
    <s v="HYDRATIS B2B"/>
    <s v="HYDRATIS B2B"/>
    <s v="VOIE COMMUNALE 4"/>
    <s v="CR?ANCEY"/>
    <n v="21"/>
    <s v="FR"/>
    <n v="21320"/>
    <n v="57.17"/>
    <n v="6.77"/>
    <n v="0"/>
    <n v="-43.5"/>
    <n v="20.440000000000001"/>
    <n v="3"/>
    <n v="47.52"/>
    <n v="47.52"/>
    <s v="L,ELCERF"/>
    <s v="PARAPHARMACIE LECLERC CHAMPFLEURY"/>
    <s v="PARAPHARMACIE LECLERC CHAMPFLE"/>
    <s v="ROUTE NATIONALE 51"/>
    <s v="CHAMPFLEURY"/>
    <n v="51"/>
    <x v="0"/>
    <n v="51500"/>
    <s v=" "/>
    <s v=" "/>
    <s v=" "/>
    <m/>
    <m/>
    <m/>
    <s v="N"/>
    <n v="15"/>
    <n v="30"/>
    <n v="40"/>
    <m/>
    <m/>
    <m/>
    <m/>
    <m/>
    <n v="0"/>
    <n v="0"/>
    <s v="EUR"/>
    <s v="06/22/2026"/>
    <x v="2"/>
    <m/>
    <s v="Domestic"/>
    <s v="Your Packaging"/>
    <n v="0.41249999999999998"/>
    <n v="49.4"/>
    <n v="5.85"/>
    <n v="0"/>
    <n v="-37.590000000000003"/>
    <n v="17.66"/>
    <s v="EUR"/>
    <n v="1.1572332869999999"/>
    <s v="kg"/>
  </r>
  <r>
    <n v="16.490000000000002"/>
    <m/>
    <m/>
    <s v="entreprise"/>
    <s v="ST"/>
    <n v="200720433"/>
    <n v="202606"/>
    <s v="Express"/>
    <s v="UO"/>
    <s v="FedEx Priority"/>
    <s v="Bill_Sender_Prepaid"/>
    <d v="2026-09-06T00:00:00"/>
    <d v="2026-11-06T00:00:00"/>
    <x v="1338"/>
    <m/>
    <s v="HYDRATIS B2B"/>
    <s v="HYDRATIS B2B"/>
    <s v="VOIE COMMUNALE 4"/>
    <s v="CR?ANCEY"/>
    <n v="21"/>
    <s v="FR"/>
    <n v="21320"/>
    <n v="79.53"/>
    <n v="124.17"/>
    <n v="0"/>
    <n v="-60.52"/>
    <n v="143.18"/>
    <n v="7"/>
    <n v="77.44"/>
    <n v="77.44"/>
    <s v="S,YLVIE"/>
    <s v="PHARMACIE DE LA VALLOUISE"/>
    <s v="PHARMACIE DE LA VALLOUISE"/>
    <s v="LA CASSE"/>
    <s v="VALLOUISE-PELVOUX"/>
    <n v="5"/>
    <x v="0"/>
    <n v="52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5069444444444449"/>
    <n v="69"/>
    <n v="107.73"/>
    <n v="0"/>
    <n v="-52.51"/>
    <n v="124.22"/>
    <s v="EUR"/>
    <n v="1.1526181719999999"/>
    <s v="kg"/>
  </r>
  <r>
    <n v="15.48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39"/>
    <m/>
    <s v="HYDRATIS B2B"/>
    <s v="HYDRATIS B2B"/>
    <s v="VOIE COMMUNALE 4"/>
    <s v="CR?ANCEY"/>
    <n v="21"/>
    <s v="FR"/>
    <n v="21320"/>
    <n v="74.84"/>
    <n v="8.8699999999999992"/>
    <n v="0"/>
    <n v="-56.95"/>
    <n v="26.76"/>
    <n v="5"/>
    <n v="71.72"/>
    <n v="71.72"/>
    <s v="4,("/>
    <s v="PHARMACIE DU MOUTIER"/>
    <s v="PHARMACIE DU MOUTIER"/>
    <s v="17 RUE DU MOUTIER"/>
    <s v="SUCY EN BRIE"/>
    <n v="94"/>
    <x v="0"/>
    <n v="9437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50902777777777775"/>
    <n v="64.8"/>
    <n v="7.68"/>
    <n v="0"/>
    <n v="-49.31"/>
    <n v="23.17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d v="2026-10-06T00:00:00"/>
    <x v="1340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96"/>
    <n v="36.96"/>
    <s v="H,GVB"/>
    <s v="PHARMACIE DE LA ROTONDE"/>
    <s v="PHARMACIE DE LA ROTONDE"/>
    <s v="3 COURS MIRABEAU"/>
    <s v="AIX-EN-PROVENCE"/>
    <n v="13"/>
    <x v="0"/>
    <n v="13100"/>
    <s v=" "/>
    <s v=" "/>
    <s v=" "/>
    <m/>
    <m/>
    <m/>
    <s v="N"/>
    <n v="27"/>
    <n v="31"/>
    <n v="41"/>
    <m/>
    <m/>
    <m/>
    <m/>
    <m/>
    <n v="0"/>
    <n v="0"/>
    <s v="EUR"/>
    <s v="06/15/2026"/>
    <x v="1"/>
    <m/>
    <s v="Domestic"/>
    <s v="Your Packaging"/>
    <n v="0.44236111111111109"/>
    <n v="42.4"/>
    <n v="5.03"/>
    <n v="0"/>
    <n v="-32.270000000000003"/>
    <n v="15.16"/>
    <s v="EUR"/>
    <n v="1.1527377519999999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341"/>
    <m/>
    <s v="HYDRATIS B2B"/>
    <s v="HYDRATIS B2B"/>
    <s v="VOIE COMMUNALE 4"/>
    <s v="CR?ANCEY"/>
    <n v="21"/>
    <s v="FR"/>
    <n v="21320"/>
    <n v="65.040000000000006"/>
    <n v="7.7"/>
    <n v="0"/>
    <n v="-49.49"/>
    <n v="23.25"/>
    <n v="5"/>
    <n v="58.3"/>
    <n v="58.3"/>
    <s v="L,INO"/>
    <s v="PHARMACIE INTERNATIONALE PL PIGALLE"/>
    <s v="PHARMACIE INTERNATIONALE PLACE"/>
    <s v="5 PLACE PIGALLE"/>
    <s v="PARIS 09"/>
    <n v="75"/>
    <x v="0"/>
    <n v="75009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47916666666666669"/>
    <n v="56.4"/>
    <n v="6.68"/>
    <n v="0"/>
    <n v="-42.92"/>
    <n v="20.16"/>
    <s v="EUR"/>
    <n v="1.153163127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2-06T00:00:00"/>
    <s v="06/16/2026"/>
    <x v="1342"/>
    <m/>
    <s v="HYDRATIS B2B"/>
    <s v="HYDRATIS B2B"/>
    <s v="VOIE COMMUNALE 4"/>
    <s v="CR?ANCEY"/>
    <n v="21"/>
    <s v="FR"/>
    <n v="21320"/>
    <n v="44.11"/>
    <n v="5.23"/>
    <n v="0"/>
    <n v="-33.57"/>
    <n v="15.77"/>
    <n v="2"/>
    <n v="30.8"/>
    <n v="30.8"/>
    <s v="P,Oradou"/>
    <s v="PHARMACIE ORADOU-PAUL BERT SNC"/>
    <s v="PHARMACIE ORADOU-PAUL BERT SNC"/>
    <s v="12 RUE DE L ORADOU"/>
    <s v="CLERMONT-FERRAND"/>
    <n v="63"/>
    <x v="0"/>
    <n v="63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6041666666666666"/>
    <n v="38.200000000000003"/>
    <n v="4.53"/>
    <n v="0"/>
    <n v="-29.07"/>
    <n v="13.66"/>
    <s v="EUR"/>
    <n v="1.154814421"/>
    <s v="kg"/>
  </r>
  <r>
    <n v="13.149999999999999"/>
    <m/>
    <m/>
    <s v="entreprise"/>
    <s v="ST"/>
    <n v="200720433"/>
    <n v="202606"/>
    <s v="Express"/>
    <s v="UO"/>
    <s v="FedEx Priority"/>
    <s v="Bill_Sender_Prepaid"/>
    <s v="06/15/2026"/>
    <s v="06/16/2026"/>
    <x v="1343"/>
    <m/>
    <s v="HYDRATIS B2B"/>
    <s v="HYDRATIS B2B"/>
    <s v="VOIE COMMUNALE 4"/>
    <s v="CR?ANCEY"/>
    <n v="21"/>
    <s v="FR"/>
    <n v="21320"/>
    <n v="63.62"/>
    <n v="7.54"/>
    <n v="0"/>
    <n v="-48.41"/>
    <n v="22.75"/>
    <n v="3"/>
    <n v="57.2"/>
    <n v="57.2"/>
    <s v="P,HIE"/>
    <s v="PHARMACIE DU GRAND BORNAND"/>
    <s v="PHARMACIE DU GRAND BORNAND"/>
    <s v="67 ROUTE DE VILLAVIT"/>
    <s v="LE GRAND-BORNAND"/>
    <n v="74"/>
    <x v="0"/>
    <n v="744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027777777777777"/>
    <n v="55"/>
    <n v="6.52"/>
    <n v="0"/>
    <n v="-41.85"/>
    <n v="19.670000000000002"/>
    <s v="EUR"/>
    <n v="1.156791523000000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344"/>
    <m/>
    <s v="HYDRATIS B2B"/>
    <s v="HYDRATIS B2B"/>
    <s v="VOIE COMMUNALE 4"/>
    <s v="CR?ANCEY"/>
    <n v="21"/>
    <s v="FR"/>
    <n v="21320"/>
    <n v="45.98"/>
    <n v="5.45"/>
    <n v="0"/>
    <n v="-35"/>
    <n v="16.43"/>
    <n v="2"/>
    <n v="33"/>
    <n v="33"/>
    <s v="M,ARIE"/>
    <s v="PHARMACIE DU THEATRE"/>
    <s v="PHARMACIE DU THEATRE"/>
    <s v="2 RUE VILLE PEPIN"/>
    <s v="SAINT-MALO"/>
    <n v="35"/>
    <x v="0"/>
    <n v="35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9930555555555558"/>
    <n v="39.6"/>
    <n v="4.6900000000000004"/>
    <n v="0"/>
    <n v="-30.14"/>
    <n v="14.15"/>
    <s v="EUR"/>
    <n v="1.161210911"/>
    <s v="kg"/>
  </r>
  <r>
    <n v="12.480000000000004"/>
    <m/>
    <m/>
    <s v="entreprise"/>
    <s v="ST"/>
    <n v="200720433"/>
    <n v="202606"/>
    <s v="Express"/>
    <s v="UO"/>
    <s v="FedEx Priority"/>
    <s v="Bill_Sender_Prepaid"/>
    <d v="2026-05-06T00:00:00"/>
    <d v="2026-06-06T00:00:00"/>
    <x v="1345"/>
    <m/>
    <s v="HYDRATIS B2B"/>
    <s v="HYDRATIS B2B"/>
    <s v="VOIE COMMUNALE 4"/>
    <s v="CR?ANCEY"/>
    <n v="21"/>
    <s v="FR"/>
    <n v="21320"/>
    <n v="60.62"/>
    <n v="7.19"/>
    <n v="0"/>
    <n v="-46.12"/>
    <n v="21.68"/>
    <n v="4"/>
    <n v="51.04"/>
    <n v="51.04"/>
    <s v="M,ARIE"/>
    <s v="PHARMACIE DES ALLEES"/>
    <s v="PHARMACIE DES ALLEES"/>
    <s v="52 RUE DE LA REPUBLIQUE"/>
    <s v="BARBEZIEUX-SAINT-HILAIRE"/>
    <n v="16"/>
    <x v="0"/>
    <n v="16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2638888888888887"/>
    <n v="52.2"/>
    <n v="6.19"/>
    <n v="0"/>
    <n v="-39.72"/>
    <n v="18.670000000000002"/>
    <s v="EUR"/>
    <n v="1.161210911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2-06T00:00:00"/>
    <s v="06/15/2026"/>
    <x v="1346"/>
    <m/>
    <s v="HYDRATIS B2B"/>
    <s v="HYDRATIS B2B"/>
    <s v="VOIE COMMUNALE 4"/>
    <s v="CR?ANCEY"/>
    <n v="21"/>
    <s v="FR"/>
    <n v="21320"/>
    <n v="81.3"/>
    <n v="109.42"/>
    <n v="0"/>
    <n v="-61.86"/>
    <n v="128.85"/>
    <n v="6"/>
    <n v="79.42"/>
    <n v="79.42"/>
    <s v="I,LIE"/>
    <s v="PHARMACIE DE L'EUROPE"/>
    <s v="PHARMACIE DE L'EUROPE"/>
    <s v="100 AVENUE BERNARD CHOCHOY"/>
    <s v="ARQUES"/>
    <n v="62"/>
    <x v="0"/>
    <n v="62510"/>
    <s v=" "/>
    <s v=" "/>
    <s v=" "/>
    <m/>
    <m/>
    <m/>
    <s v="N"/>
    <n v="26"/>
    <n v="32"/>
    <n v="40"/>
    <m/>
    <m/>
    <m/>
    <m/>
    <m/>
    <n v="0"/>
    <n v="0"/>
    <s v="EUR"/>
    <s v="06/22/2026"/>
    <x v="2"/>
    <m/>
    <s v="Domestic"/>
    <s v="Your Packaging"/>
    <n v="0.38263888888888886"/>
    <n v="70.400000000000006"/>
    <n v="94.75"/>
    <n v="0"/>
    <n v="-53.57"/>
    <n v="111.58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47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54"/>
    <n v="34.54"/>
    <s v="E,Elodie"/>
    <s v="PHARMACIE D ANCELY"/>
    <s v="PHARMACIE D ANCELY"/>
    <s v="260 AVENUE DE CASSELARDIT"/>
    <s v="TOULOUSE"/>
    <n v="31"/>
    <x v="0"/>
    <n v="31300"/>
    <s v=" "/>
    <s v=" "/>
    <s v=" "/>
    <m/>
    <m/>
    <m/>
    <s v="N"/>
    <n v="27"/>
    <n v="31"/>
    <n v="40"/>
    <m/>
    <m/>
    <m/>
    <m/>
    <m/>
    <n v="0"/>
    <n v="0"/>
    <s v="EUR"/>
    <s v="06/22/2026"/>
    <x v="2"/>
    <m/>
    <s v="Domestic"/>
    <s v="Your Packaging"/>
    <n v="0.44236111111111109"/>
    <n v="41"/>
    <n v="4.8600000000000003"/>
    <n v="0"/>
    <n v="-31.2"/>
    <n v="14.66"/>
    <s v="EUR"/>
    <n v="1.1549344580000001"/>
    <s v="kg"/>
  </r>
  <r>
    <n v="6.120000000000001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348"/>
    <m/>
    <s v="HYDRATIS B2B"/>
    <s v="HYDRATIS B2B"/>
    <s v="VOIE COMMUNALE 4"/>
    <s v="CR?ANCEY"/>
    <n v="21"/>
    <s v="FR"/>
    <n v="21320"/>
    <n v="29.79"/>
    <n v="3.54"/>
    <n v="0"/>
    <n v="-22.67"/>
    <n v="10.66"/>
    <n v="1"/>
    <n v="10.78"/>
    <n v="10.78"/>
    <s v="M,Mehdi"/>
    <s v="PHARMACIE MOREAU - PREVOTEAU"/>
    <s v="PHARMACIE MOREAU - PREVOTEAU"/>
    <s v="92 ROUTE DE LA CHAPELLE SUR ERDRE"/>
    <s v="NANTES"/>
    <n v="44"/>
    <x v="0"/>
    <n v="44300"/>
    <s v=" "/>
    <s v=" "/>
    <s v=" "/>
    <m/>
    <m/>
    <m/>
    <s v="Y"/>
    <n v="20"/>
    <n v="31"/>
    <n v="40"/>
    <m/>
    <m/>
    <m/>
    <m/>
    <m/>
    <n v="0"/>
    <n v="0"/>
    <s v="EUR"/>
    <s v="06/15/2026"/>
    <x v="1"/>
    <m/>
    <s v="Domestic"/>
    <s v="Your Packaging"/>
    <n v="0.41666666666666669"/>
    <n v="25.6"/>
    <n v="3.04"/>
    <n v="0"/>
    <n v="-19.48"/>
    <n v="9.16"/>
    <s v="EUR"/>
    <n v="1.163778556"/>
    <s v="kg"/>
  </r>
  <r>
    <n v="7.460000000000000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349"/>
    <m/>
    <s v="HYDRATIS B2B"/>
    <s v="HYDRATIS B2B"/>
    <s v="VOIE COMMUNALE 4"/>
    <s v="CR?ANCEY"/>
    <n v="21"/>
    <s v="FR"/>
    <n v="21320"/>
    <n v="36.229999999999997"/>
    <n v="4.3"/>
    <n v="0"/>
    <n v="-27.57"/>
    <n v="12.96"/>
    <n v="1"/>
    <n v="19.8"/>
    <n v="19.8"/>
    <s v="P,Gare"/>
    <s v="PHARMACIE DE LA GARE"/>
    <s v="PHARMACIE DE LA GARE"/>
    <s v="74 AVENUE JEAN JAURES"/>
    <s v="SARTROUVILLE"/>
    <n v="78"/>
    <x v="0"/>
    <n v="78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4930555555555557"/>
    <n v="31.2"/>
    <n v="3.7"/>
    <n v="0"/>
    <n v="-23.74"/>
    <n v="11.16"/>
    <s v="EUR"/>
    <n v="1.161210911"/>
    <s v="kg"/>
  </r>
  <r>
    <n v="21.840000000000003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350"/>
    <m/>
    <s v="HYDRATIS B2B"/>
    <s v="HYDRATIS B2B"/>
    <s v="VOIE COMMUNALE 4"/>
    <s v="CR?ANCEY"/>
    <n v="21"/>
    <s v="FR"/>
    <n v="21320"/>
    <n v="105.35"/>
    <n v="112.06"/>
    <n v="0"/>
    <n v="-80.180000000000007"/>
    <n v="137.22999999999999"/>
    <n v="8"/>
    <n v="112.42"/>
    <n v="112.42"/>
    <s v="H,Helene"/>
    <s v="PHARMACIE DU BERTEUIL"/>
    <s v="PHARMACIE DU BERTEUIL"/>
    <s v="78 COURS DU BERTEUIL"/>
    <s v="VALREAS"/>
    <n v="84"/>
    <x v="0"/>
    <n v="84600"/>
    <s v=" "/>
    <s v=" "/>
    <s v=" "/>
    <m/>
    <m/>
    <m/>
    <s v="N"/>
    <n v="30"/>
    <n v="31"/>
    <n v="42"/>
    <m/>
    <m/>
    <m/>
    <m/>
    <m/>
    <n v="0"/>
    <n v="0"/>
    <s v="EUR"/>
    <s v="06/15/2026"/>
    <x v="1"/>
    <m/>
    <s v="Domestic"/>
    <s v="Your Packaging"/>
    <n v="0.47708333333333336"/>
    <n v="91.4"/>
    <n v="97.22"/>
    <n v="0"/>
    <n v="-69.56"/>
    <n v="119.06"/>
    <s v="EUR"/>
    <n v="1.152618171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7/2026"/>
    <s v="06/18/2026"/>
    <x v="1351"/>
    <m/>
    <s v="HYDRATIS B2B"/>
    <s v="HYDRATIS B2B"/>
    <s v="VOIE COMMUNALE 4"/>
    <s v="CR?ANCEY"/>
    <n v="21"/>
    <s v="FR"/>
    <n v="21320"/>
    <n v="44.33"/>
    <n v="5.26"/>
    <n v="0"/>
    <n v="-33.729999999999997"/>
    <n v="15.85"/>
    <n v="2"/>
    <n v="30.8"/>
    <n v="30.8"/>
    <s v="P,ARA PHIE"/>
    <s v="PARAPHARMACIE-STEPHIE  LECLERC"/>
    <s v="PARAPHARMACIE-STEPHIE  LECLERC"/>
    <s v="AVENUE DU ROCHER"/>
    <s v="AVRANCHES"/>
    <n v="50"/>
    <x v="0"/>
    <n v="50300"/>
    <s v=" "/>
    <s v=" "/>
    <s v=" "/>
    <m/>
    <m/>
    <m/>
    <s v="N"/>
    <n v="20"/>
    <n v="30"/>
    <n v="39"/>
    <m/>
    <m/>
    <m/>
    <m/>
    <m/>
    <n v="0"/>
    <n v="0"/>
    <s v="EUR"/>
    <s v="06/22/2026"/>
    <x v="2"/>
    <m/>
    <s v="Domestic"/>
    <s v="Your Packaging"/>
    <n v="0.4201388888888889"/>
    <n v="38.200000000000003"/>
    <n v="4.53"/>
    <n v="0"/>
    <n v="-29.07"/>
    <n v="13.66"/>
    <s v="EUR"/>
    <n v="1.160362033"/>
    <s v="kg"/>
  </r>
  <r>
    <n v="28.850000000000009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352"/>
    <m/>
    <s v="HYDRATIS B2B"/>
    <s v="HYDRATIS B2B"/>
    <s v="VOIE COMMUNALE 4"/>
    <s v="CR?ANCEY"/>
    <n v="21"/>
    <s v="FR"/>
    <n v="21320"/>
    <n v="139.19"/>
    <n v="116.12"/>
    <n v="0"/>
    <n v="-105.92"/>
    <n v="149.38999999999999"/>
    <n v="7"/>
    <n v="155.1"/>
    <n v="155.1"/>
    <s v="A,UDE"/>
    <s v="PHARMACIE DE CHATEAUNEUF DU RHONE"/>
    <s v="PHARMACIE DE CHATEAUNEUF DU RH"/>
    <s v="30 RUE DE LA SOURCE"/>
    <s v="CHATEAUNEUF-DU-RHONE"/>
    <n v="26"/>
    <x v="0"/>
    <n v="267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3611111111111112"/>
    <n v="120.7"/>
    <n v="100.7"/>
    <n v="0"/>
    <n v="-91.85"/>
    <n v="129.55000000000001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353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P,HIE"/>
    <s v="PHARMACIE DU VAL D'OR (PICARDARDAT)"/>
    <s v="PHARMACIE DU VAL D'OR (PICARDA"/>
    <s v="89 AVENUE VICTOR HUGO"/>
    <s v="DIJON"/>
    <n v="21"/>
    <x v="0"/>
    <n v="21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"/>
    <n v="39.6"/>
    <n v="4.6900000000000004"/>
    <n v="0"/>
    <n v="-30.14"/>
    <n v="14.15"/>
    <s v="EUR"/>
    <n v="1.1527377519999999"/>
    <s v="kg"/>
  </r>
  <r>
    <n v="21.179999999999993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354"/>
    <m/>
    <s v="HYDRATIS B2B"/>
    <s v="HYDRATIS B2B"/>
    <s v="VOIE COMMUNALE 4"/>
    <s v="CR?ANCEY"/>
    <n v="21"/>
    <s v="FR"/>
    <n v="21320"/>
    <n v="102.17"/>
    <n v="133.31"/>
    <n v="0"/>
    <n v="-77.75"/>
    <n v="157.72999999999999"/>
    <n v="7"/>
    <n v="110"/>
    <n v="110"/>
    <s v="M,ONTANER"/>
    <s v="PHARMACIE THERMALE DE CAUTERETS"/>
    <s v="PHARMACIE THERMALE DE CAUTERET"/>
    <s v="2 AVENUE DU MAMELON VERT"/>
    <s v="CAUTERETS"/>
    <n v="65"/>
    <x v="0"/>
    <n v="651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4791666666666669"/>
    <n v="88.6"/>
    <n v="115.6"/>
    <n v="0"/>
    <n v="-67.42"/>
    <n v="136.78"/>
    <s v="EUR"/>
    <n v="1.153163127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55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G,AIN"/>
    <s v="PHARMACIE DES PORTES"/>
    <s v="PHARMACIE DES PORTES"/>
    <s v="39 RUE DES PORTES"/>
    <s v="CHERBOURG-OCTEVILLE"/>
    <n v="50"/>
    <x v="0"/>
    <n v="50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152777777777777"/>
    <n v="38.200000000000003"/>
    <n v="4.53"/>
    <n v="0"/>
    <n v="-29.07"/>
    <n v="13.6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1356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5.200000000000003"/>
    <n v="35.200000000000003"/>
    <s v="P,HARMACIE REP"/>
    <s v="PHARMACIE DE LA REPUBLIQUE"/>
    <s v="PHARMACIE DE LA REPUBLIQUE"/>
    <s v="22 PLACE DE LA REPUBLIQUE"/>
    <s v="DIJON"/>
    <n v="21"/>
    <x v="0"/>
    <n v="21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083333333333335"/>
    <n v="41"/>
    <n v="4.8600000000000003"/>
    <n v="0"/>
    <n v="-31.2"/>
    <n v="14.66"/>
    <s v="EUR"/>
    <n v="1.1600389769999999"/>
    <s v="kg"/>
  </r>
  <r>
    <n v="5.7799999999999976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357"/>
    <m/>
    <s v="HYDRATIS B2B"/>
    <s v="HYDRATIS B2B"/>
    <s v="VOIE COMMUNALE 4"/>
    <s v="CR?ANCEY"/>
    <n v="21"/>
    <s v="FR"/>
    <n v="21320"/>
    <n v="28.1"/>
    <n v="3.32"/>
    <n v="0"/>
    <n v="-21.39"/>
    <n v="10.029999999999999"/>
    <n v="2"/>
    <n v="8.8000000000000007"/>
    <n v="8.8000000000000007"/>
    <s v="I,LL"/>
    <s v="INTERSPORT LES HERBIERS 00432/000"/>
    <s v="INTERSPORT LES HERBIERS 00432/"/>
    <s v="SAS MODERN SPORT"/>
    <s v="LES HERBIERS"/>
    <n v="85"/>
    <x v="0"/>
    <n v="855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3541666666666667"/>
    <n v="24.2"/>
    <n v="2.86"/>
    <n v="0"/>
    <n v="-18.420000000000002"/>
    <n v="8.64"/>
    <s v="EUR"/>
    <n v="1.161210911"/>
    <s v="kg"/>
  </r>
  <r>
    <n v="36.569999999999993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358"/>
    <m/>
    <s v="HYDRATIS B2B"/>
    <s v="HYDRATIS B2B"/>
    <s v="VOIE COMMUNALE 4"/>
    <s v="CR?ANCEY"/>
    <n v="21"/>
    <s v="FR"/>
    <n v="21320"/>
    <n v="176.35"/>
    <n v="120.48"/>
    <n v="0"/>
    <n v="-134.19999999999999"/>
    <n v="162.63"/>
    <n v="13"/>
    <n v="198"/>
    <n v="198"/>
    <s v="P,HIE ARCAD"/>
    <s v="PHARMACIE DES ARCADES"/>
    <s v="PHARMACIE DES ARCADES"/>
    <s v="CCIAL DES ARCADES"/>
    <s v="NOISY-LE-GRAND"/>
    <n v="93"/>
    <x v="0"/>
    <n v="93160"/>
    <s v=" "/>
    <s v=" "/>
    <s v=" "/>
    <m/>
    <m/>
    <m/>
    <s v="N"/>
    <n v="30"/>
    <n v="30"/>
    <n v="40"/>
    <m/>
    <m/>
    <m/>
    <m/>
    <m/>
    <n v="0"/>
    <n v="0"/>
    <s v="EUR"/>
    <s v="06/15/2026"/>
    <x v="1"/>
    <m/>
    <s v="Domestic"/>
    <s v="Your Packaging"/>
    <n v="0.47083333333333333"/>
    <n v="153"/>
    <n v="104.53"/>
    <n v="0"/>
    <n v="-116.43"/>
    <n v="141.1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7/2026"/>
    <s v="06/18/2026"/>
    <x v="1359"/>
    <m/>
    <s v="HYDRATIS B2B"/>
    <s v="HYDRATIS B2B"/>
    <s v="VOIE COMMUNALE 4"/>
    <s v="CR?ANCEY"/>
    <n v="21"/>
    <s v="FR"/>
    <n v="21320"/>
    <n v="49.2"/>
    <n v="5.84"/>
    <n v="0"/>
    <n v="-37.44"/>
    <n v="17.59"/>
    <n v="2"/>
    <n v="35.64"/>
    <n v="35.64"/>
    <s v="G,AYS"/>
    <s v="PHARMACIE DE PAREMPUYRE"/>
    <s v="PHARMACIE DE PAREMPUYRE"/>
    <s v="8 RUE DURAND DASSIER"/>
    <s v="PAREMPUYRE"/>
    <n v="33"/>
    <x v="0"/>
    <n v="33290"/>
    <s v=" "/>
    <s v=" "/>
    <s v=" "/>
    <m/>
    <m/>
    <m/>
    <s v="N"/>
    <n v="26"/>
    <n v="30"/>
    <n v="40"/>
    <m/>
    <m/>
    <m/>
    <m/>
    <m/>
    <n v="0"/>
    <n v="0"/>
    <s v="EUR"/>
    <s v="06/22/2026"/>
    <x v="2"/>
    <m/>
    <s v="Domestic"/>
    <s v="Your Packaging"/>
    <n v="0.50555555555555554"/>
    <n v="42.4"/>
    <n v="5.03"/>
    <n v="0"/>
    <n v="-32.270000000000003"/>
    <n v="15.16"/>
    <s v="EUR"/>
    <n v="1.160362033"/>
    <s v="kg"/>
  </r>
  <r>
    <n v="16.159999999999997"/>
    <m/>
    <m/>
    <s v="entreprise"/>
    <s v="ST"/>
    <n v="200720433"/>
    <n v="202606"/>
    <s v="Express"/>
    <s v="UO"/>
    <s v="FedEx Priority"/>
    <s v="Bill_Sender_Prepaid"/>
    <d v="2026-12-06T00:00:00"/>
    <s v="06/16/2026"/>
    <x v="1360"/>
    <m/>
    <s v="HYDRATIS B2B"/>
    <s v="HYDRATIS B2B"/>
    <s v="VOIE COMMUNALE 4"/>
    <s v="CR?ANCEY"/>
    <n v="21"/>
    <s v="FR"/>
    <n v="21320"/>
    <n v="78.069999999999993"/>
    <n v="109.03"/>
    <n v="0"/>
    <n v="-59.4"/>
    <n v="127.69"/>
    <n v="7"/>
    <n v="77"/>
    <n v="77"/>
    <s v="P,HARM DE LTOUR"/>
    <s v="PHARMACIE DE LA TOUR"/>
    <s v="PHARMACIE DE LA TOUR"/>
    <s v="8 RUE DU LABADOU"/>
    <s v="CAISSARGUES"/>
    <n v="30"/>
    <x v="0"/>
    <n v="30132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291666666666666"/>
    <n v="67.599999999999994"/>
    <n v="94.41"/>
    <n v="0"/>
    <n v="-51.44"/>
    <n v="110.57"/>
    <s v="EUR"/>
    <n v="1.154814421"/>
    <s v="kg"/>
  </r>
  <r>
    <n v="23.180000000000007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361"/>
    <m/>
    <s v="HYDRATIS B2B"/>
    <s v="HYDRATIS B2B"/>
    <s v="VOIE COMMUNALE 4"/>
    <s v="CR?ANCEY"/>
    <n v="21"/>
    <s v="FR"/>
    <n v="21320"/>
    <n v="111.86"/>
    <n v="112.88"/>
    <n v="0"/>
    <n v="-85.13"/>
    <n v="139.61000000000001"/>
    <n v="6"/>
    <n v="122.76"/>
    <n v="122.76"/>
    <s v="P,Lothaire"/>
    <s v="PHARMACIE LOTHAIRE"/>
    <s v="PHARMACIE LOTHAIRE"/>
    <s v="36 RUE LOTHAIRE"/>
    <s v="METZ"/>
    <n v="57"/>
    <x v="0"/>
    <n v="570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53055555555555556"/>
    <n v="97"/>
    <n v="97.89"/>
    <n v="0"/>
    <n v="-73.819999999999993"/>
    <n v="121.07"/>
    <s v="EUR"/>
    <n v="1.153163127"/>
    <s v="kg"/>
  </r>
  <r>
    <n v="12.480000000000004"/>
    <m/>
    <m/>
    <s v="entreprise"/>
    <s v="ST"/>
    <n v="200720433"/>
    <n v="202606"/>
    <s v="Express"/>
    <s v="UO"/>
    <s v="FedEx Priority"/>
    <s v="Bill_Sender_Prepaid"/>
    <d v="2026-12-06T00:00:00"/>
    <s v="06/13/2026"/>
    <x v="1362"/>
    <m/>
    <s v="HYDRATIS B2B"/>
    <s v="HYDRATIS B2B"/>
    <s v="VOIE COMMUNALE 4"/>
    <s v="CR?ANCEY"/>
    <n v="21"/>
    <s v="FR"/>
    <n v="21320"/>
    <n v="60.28"/>
    <n v="106.92"/>
    <n v="0"/>
    <n v="-45.87"/>
    <n v="121.34"/>
    <n v="6"/>
    <n v="52.36"/>
    <n v="52.36"/>
    <s v="F,Rolland"/>
    <s v="PHARMACIE DES HALLES"/>
    <s v="PHARMACIE DES HALLES"/>
    <s v="6 PLACE GOMBAUD"/>
    <s v="QUESTEMBERT"/>
    <n v="56"/>
    <x v="0"/>
    <n v="562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902777777777777"/>
    <n v="52.2"/>
    <n v="92.59"/>
    <n v="0"/>
    <n v="-39.72"/>
    <n v="105.07"/>
    <s v="EUR"/>
    <n v="1.154814421"/>
    <s v="kg"/>
  </r>
  <r>
    <n v="5.4499999999999993"/>
    <m/>
    <m/>
    <s v="entreprise"/>
    <s v="ST"/>
    <n v="200720433"/>
    <n v="202606"/>
    <s v="Express"/>
    <s v="UO"/>
    <s v="FedEx Priority"/>
    <s v="Bill_Sender_Prepaid"/>
    <s v="06/17/2026"/>
    <s v="06/18/2026"/>
    <x v="1363"/>
    <m/>
    <s v="HYDRATIS B2B"/>
    <s v="HYDRATIS B2B"/>
    <s v="VOIE COMMUNALE 4"/>
    <s v="CR?ANCEY"/>
    <n v="21"/>
    <s v="FR"/>
    <n v="21320"/>
    <n v="26.46"/>
    <n v="3.13"/>
    <n v="0"/>
    <n v="-20.13"/>
    <n v="9.4600000000000009"/>
    <n v="1"/>
    <n v="5.0599999999999996"/>
    <n v="5.0599999999999996"/>
    <s v="P,HIE RAMILLON"/>
    <s v="PHARMACIE BRUNEL RAMILLON"/>
    <s v="PHARMACIE BRUNEL RAMILLON"/>
    <s v="66 AVENUE DE LA REPUBLIQUE"/>
    <s v="SAINT-MARTIN-DE-CRAU"/>
    <n v="13"/>
    <x v="0"/>
    <n v="13310"/>
    <s v=" "/>
    <s v=" "/>
    <s v=" "/>
    <m/>
    <m/>
    <m/>
    <s v="Y"/>
    <n v="20"/>
    <n v="20"/>
    <n v="29"/>
    <m/>
    <m/>
    <m/>
    <m/>
    <m/>
    <n v="0"/>
    <n v="0"/>
    <s v="EUR"/>
    <s v="06/22/2026"/>
    <x v="2"/>
    <m/>
    <s v="Domestic"/>
    <s v="Your Packaging"/>
    <n v="0.4284722222222222"/>
    <n v="22.8"/>
    <n v="2.7"/>
    <n v="0"/>
    <n v="-17.350000000000001"/>
    <n v="8.15"/>
    <s v="EUR"/>
    <n v="1.160362033"/>
    <s v="kg"/>
  </r>
  <r>
    <n v="8.7999999999999972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364"/>
    <m/>
    <s v="HYDRATIS B2B"/>
    <s v="HYDRATIS B2B"/>
    <s v="VOIE COMMUNALE 4"/>
    <s v="CR?ANCEY"/>
    <n v="21"/>
    <s v="FR"/>
    <n v="21320"/>
    <n v="42.83"/>
    <n v="5.07"/>
    <n v="0"/>
    <n v="-32.590000000000003"/>
    <n v="15.32"/>
    <n v="2"/>
    <n v="28.6"/>
    <n v="28.6"/>
    <s v="I,NTER"/>
    <s v="INTERSPORT GRUCHET LE VALASSE 00362"/>
    <s v="INTERSPORT GRUCHET LE VALASSE"/>
    <s v="GRUCHET SPORT"/>
    <s v="GRUCHET-LE-VALASSE"/>
    <n v="76"/>
    <x v="0"/>
    <n v="76210"/>
    <s v=" "/>
    <s v=" "/>
    <s v=" "/>
    <m/>
    <m/>
    <m/>
    <s v="N"/>
    <n v="30"/>
    <n v="32"/>
    <n v="40"/>
    <m/>
    <m/>
    <m/>
    <m/>
    <m/>
    <n v="0"/>
    <n v="0"/>
    <s v="EUR"/>
    <s v="06/15/2026"/>
    <x v="1"/>
    <m/>
    <s v="Domestic"/>
    <s v="Your Packaging"/>
    <n v="0.45555555555555555"/>
    <n v="36.799999999999997"/>
    <n v="4.3600000000000003"/>
    <n v="0"/>
    <n v="-28"/>
    <n v="13.16"/>
    <s v="EUR"/>
    <n v="1.163778556"/>
    <s v="kg"/>
  </r>
  <r>
    <n v="10.129999999999995"/>
    <m/>
    <m/>
    <s v="entreprise"/>
    <s v="ST"/>
    <n v="200720433"/>
    <n v="202606"/>
    <s v="Express"/>
    <s v="UO"/>
    <s v="FedEx Priority"/>
    <s v="Bill_Sender_Prepaid"/>
    <s v="06/16/2026"/>
    <s v="06/17/2026"/>
    <x v="1365"/>
    <m/>
    <s v="HYDRATIS B2B"/>
    <s v="HYDRATIS B2B"/>
    <s v="VOIE COMMUNALE 4"/>
    <s v="CR?ANCEY"/>
    <n v="21"/>
    <s v="FR"/>
    <n v="21320"/>
    <n v="49.07"/>
    <n v="5.82"/>
    <n v="0"/>
    <n v="-37.340000000000003"/>
    <n v="17.54"/>
    <n v="2"/>
    <n v="36.08"/>
    <n v="36.08"/>
    <s v="L,OUISA"/>
    <s v="MA PHARMACIE DE LA GARE"/>
    <s v="MA PHARMACIE DE LA GARE"/>
    <s v="32 RUE CHARLES DOMERCQ"/>
    <s v="BORDEAUX"/>
    <n v="33"/>
    <x v="0"/>
    <n v="33800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n v="0.46944444444444444"/>
    <n v="42.4"/>
    <n v="5.03"/>
    <n v="0"/>
    <n v="-32.270000000000003"/>
    <n v="15.16"/>
    <s v="EUR"/>
    <n v="1.157233286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3/2026"/>
    <x v="1366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3"/>
    <n v="36.74"/>
    <n v="36.74"/>
    <s v="M,ARTIN"/>
    <s v="PHARMACIE LEFOULON"/>
    <s v="PHARMACIE LEFOULON"/>
    <s v="51 BIS ROUTE DE CAUMONT"/>
    <s v="CARPIQUET"/>
    <n v="14"/>
    <x v="0"/>
    <n v="14650"/>
    <s v=" "/>
    <s v=" "/>
    <s v=" "/>
    <m/>
    <m/>
    <m/>
    <s v="N"/>
    <n v="27"/>
    <n v="31"/>
    <n v="40"/>
    <m/>
    <m/>
    <m/>
    <m/>
    <m/>
    <n v="0"/>
    <n v="0"/>
    <s v="EUR"/>
    <s v="06/22/2026"/>
    <x v="2"/>
    <m/>
    <s v="Domestic"/>
    <s v="Your Packaging"/>
    <n v="0.43472222222222223"/>
    <n v="42.4"/>
    <n v="5.03"/>
    <n v="0"/>
    <n v="-32.270000000000003"/>
    <n v="15.16"/>
    <s v="EUR"/>
    <n v="1.154814421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67"/>
    <m/>
    <s v="HYDRATIS B2B"/>
    <s v="HYDRATIS B2B"/>
    <s v="VOIE COMMUNALE 4"/>
    <s v="CR?ANCEY"/>
    <n v="21"/>
    <s v="FR"/>
    <n v="21320"/>
    <n v="69.989999999999995"/>
    <n v="8.2899999999999991"/>
    <n v="0"/>
    <n v="-53.27"/>
    <n v="25.02"/>
    <n v="4"/>
    <n v="64.680000000000007"/>
    <n v="64.680000000000007"/>
    <s v="P,HARMAC"/>
    <s v="PHARMACIE SAINT PAUL"/>
    <s v="PHARMACIE SAINT PAUL"/>
    <s v="71 RUE SAINT ANTOINE"/>
    <s v="PARIS 4"/>
    <n v="75"/>
    <x v="0"/>
    <n v="75004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0069444444444446"/>
    <n v="60.6"/>
    <n v="7.18"/>
    <n v="0"/>
    <n v="-46.12"/>
    <n v="21.6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0-06T00:00:00"/>
    <s v="06/15/2026"/>
    <x v="1368"/>
    <m/>
    <s v="HYDRATIS B2B"/>
    <s v="HYDRATIS B2B"/>
    <s v="VOIE COMMUNALE 4"/>
    <s v="CR?ANCEY"/>
    <n v="21"/>
    <s v="FR"/>
    <n v="21320"/>
    <n v="47.28"/>
    <n v="38.380000000000003"/>
    <n v="0"/>
    <n v="-35.979999999999997"/>
    <n v="49.68"/>
    <n v="2"/>
    <n v="34.32"/>
    <n v="34.32"/>
    <s v="D,OMI"/>
    <s v="PHARMACIE DOMINICI"/>
    <s v="PHARMACIE DOMINICI"/>
    <s v="CC LECLERC, T11"/>
    <s v="BASTIA"/>
    <n v="20"/>
    <x v="0"/>
    <n v="20600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n v="0.46180555555555558"/>
    <n v="41"/>
    <n v="33.28"/>
    <n v="0"/>
    <n v="-31.2"/>
    <n v="43.08"/>
    <s v="EUR"/>
    <n v="1.153163127"/>
    <s v="kg"/>
  </r>
  <r>
    <n v="6.4499999999999993"/>
    <m/>
    <m/>
    <s v=""/>
    <s v="ST"/>
    <n v="200720433"/>
    <n v="202606"/>
    <s v="Express"/>
    <s v="UO"/>
    <s v="FedEx Priority"/>
    <s v="Bill_Recipient"/>
    <d v="2026-04-06T00:00:00"/>
    <d v="2026-05-06T00:00:00"/>
    <x v="1369"/>
    <m/>
    <s v="MLHA"/>
    <s v="FEDEX"/>
    <s v="2 RUE D ESPAGNE"/>
    <s v="WITTELSHEIM"/>
    <n v="68"/>
    <s v="FR"/>
    <n v="68310"/>
    <n v="31.42"/>
    <n v="3.72"/>
    <n v="0"/>
    <n v="-23.92"/>
    <n v="11.23"/>
    <n v="3"/>
    <n v="11.22"/>
    <n v="11.22"/>
    <s v="L,ARUCHE"/>
    <s v="HYDRATIS B2B"/>
    <s v="HYDRATIS B2B"/>
    <s v="VOIE COMMUNALE 4"/>
    <s v="CR?ANCEY"/>
    <n v="21"/>
    <x v="0"/>
    <n v="21320"/>
    <s v="Return of AWB# 872332230264"/>
    <s v=" "/>
    <s v=" "/>
    <m/>
    <m/>
    <m/>
    <s v="N"/>
    <n v="0"/>
    <n v="0"/>
    <n v="0"/>
    <m/>
    <m/>
    <m/>
    <m/>
    <m/>
    <n v="0"/>
    <n v="1"/>
    <s v="EUR"/>
    <s v="06/15/2026"/>
    <x v="1"/>
    <m/>
    <s v="Domestic"/>
    <s v="Your Packaging"/>
    <n v="0.6"/>
    <n v="27"/>
    <n v="3.2"/>
    <n v="0"/>
    <n v="-20.55"/>
    <n v="9.65"/>
    <s v="EUR"/>
    <n v="1.163778556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370"/>
    <m/>
    <s v="HYDRATIS B2B"/>
    <s v="HYDRATIS B2B"/>
    <s v="VOIE COMMUNALE 4"/>
    <s v="CR?ANCEY"/>
    <n v="21"/>
    <s v="FR"/>
    <n v="21320"/>
    <n v="81.180000000000007"/>
    <n v="109.26"/>
    <n v="0"/>
    <n v="-61.77"/>
    <n v="128.66999999999999"/>
    <n v="6"/>
    <n v="81.180000000000007"/>
    <n v="81.180000000000007"/>
    <s v="P,EREZ"/>
    <s v="PHARMACIE PEREZ ROLDAN"/>
    <s v="PHARMACIE PEREZ ROLDAN"/>
    <s v="10 AVENUE GAMBETTA"/>
    <s v="LE BLANC"/>
    <n v="36"/>
    <x v="0"/>
    <n v="363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42430555555555555"/>
    <n v="70.400000000000006"/>
    <n v="94.75"/>
    <n v="0"/>
    <n v="-53.57"/>
    <n v="111.58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371"/>
    <m/>
    <s v="HYDRATIS B2B"/>
    <s v="HYDRATIS B2B"/>
    <s v="VOIE COMMUNALE 4"/>
    <s v="CR?ANCEY"/>
    <n v="21"/>
    <s v="FR"/>
    <n v="21320"/>
    <n v="47.26"/>
    <n v="5.6"/>
    <n v="0"/>
    <n v="-35.96"/>
    <n v="16.899999999999999"/>
    <n v="3"/>
    <n v="35.200000000000003"/>
    <n v="35.200000000000003"/>
    <s v="M,Car"/>
    <s v="PHARMACIE SQUARE DES BATIGNOLLES"/>
    <s v="PHARMACIE SQUARE DES BATIGNOLL"/>
    <s v="70 RUE LEGENDRE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5069444444444445"/>
    <n v="41"/>
    <n v="4.8600000000000003"/>
    <n v="0"/>
    <n v="-31.2"/>
    <n v="14.66"/>
    <s v="EUR"/>
    <n v="1.1526181719999999"/>
    <s v="kg"/>
  </r>
  <r>
    <n v="6.4499999999999993"/>
    <m/>
    <m/>
    <s v="entreprise"/>
    <s v="ST"/>
    <n v="200720433"/>
    <n v="202606"/>
    <s v="Express"/>
    <s v="UO"/>
    <s v="FedEx Priority"/>
    <s v="Bill_Sender_Prepaid"/>
    <s v="06/15/2026"/>
    <s v="06/16/2026"/>
    <x v="1372"/>
    <m/>
    <s v="HYDRATIS B2B"/>
    <s v="HYDRATIS B2B"/>
    <s v="VOIE COMMUNALE 4"/>
    <s v="CR?ANCEY"/>
    <n v="21"/>
    <s v="FR"/>
    <n v="21320"/>
    <n v="31.23"/>
    <n v="3.7"/>
    <n v="0"/>
    <n v="-23.77"/>
    <n v="11.16"/>
    <n v="1"/>
    <n v="13.2"/>
    <n v="13.2"/>
    <s v="E,Eric"/>
    <s v="PARAPHARMACIE LECLERC SOFIPAR"/>
    <s v="PARAPHARMACIE LECLERC SOFIPAR"/>
    <s v="PARC D'ACTIVITES DU CHAMPBOSSU"/>
    <s v="PARAY LE MONIAL"/>
    <n v="71"/>
    <x v="0"/>
    <n v="71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7291666666666667"/>
    <n v="27"/>
    <n v="3.2"/>
    <n v="0"/>
    <n v="-20.55"/>
    <n v="9.65"/>
    <s v="EUR"/>
    <n v="1.1567915230000001"/>
    <s v="kg"/>
  </r>
  <r>
    <n v="14.82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373"/>
    <m/>
    <s v="HYDRATIS B2B"/>
    <s v="HYDRATIS B2B"/>
    <s v="VOIE COMMUNALE 4"/>
    <s v="CR?ANCEY"/>
    <n v="21"/>
    <s v="FR"/>
    <n v="21320"/>
    <n v="71.5"/>
    <n v="108.1"/>
    <n v="0"/>
    <n v="-54.41"/>
    <n v="125.19"/>
    <n v="6"/>
    <n v="67.760000000000005"/>
    <n v="67.760000000000005"/>
    <s v="T,HEVENET"/>
    <s v="PHARMACIE D'AZE"/>
    <s v="PHARMACIE D'AZE"/>
    <s v="7 BIS RUE SAINT AVENTIN"/>
    <s v="AZE"/>
    <n v="53"/>
    <x v="0"/>
    <n v="53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6319444444444446"/>
    <n v="62"/>
    <n v="93.74"/>
    <n v="0"/>
    <n v="-47.18"/>
    <n v="108.56"/>
    <s v="EUR"/>
    <n v="1.153163127"/>
    <s v="kg"/>
  </r>
  <r>
    <n v="12.14"/>
    <m/>
    <m/>
    <s v="entreprise"/>
    <s v="ST"/>
    <n v="200720433"/>
    <n v="202606"/>
    <s v="Express"/>
    <s v="UO"/>
    <s v="FedEx Priority"/>
    <s v="Bill_Sender_Prepaid"/>
    <d v="2026-11-06T00:00:00"/>
    <s v="06/16/2026"/>
    <x v="1374"/>
    <m/>
    <s v="HYDRATIS B2B"/>
    <s v="HYDRATIS B2B"/>
    <s v="VOIE COMMUNALE 4"/>
    <s v="CR?ANCEY"/>
    <n v="21"/>
    <s v="FR"/>
    <n v="21320"/>
    <n v="58.67"/>
    <n v="44.04"/>
    <n v="0"/>
    <n v="-44.65"/>
    <n v="58.06"/>
    <n v="3"/>
    <n v="49.72"/>
    <n v="49.72"/>
    <s v="A,LEX"/>
    <s v="PHARMACIE MANZI"/>
    <s v="PHARMACIE MANZI"/>
    <s v="12 COURS PAOLI"/>
    <s v="CORTE"/>
    <n v="20"/>
    <x v="0"/>
    <n v="20250"/>
    <s v=" "/>
    <s v=" "/>
    <s v=" "/>
    <m/>
    <m/>
    <m/>
    <s v="N"/>
    <n v="26"/>
    <n v="30"/>
    <n v="41"/>
    <m/>
    <m/>
    <m/>
    <m/>
    <m/>
    <n v="0"/>
    <n v="0"/>
    <s v="EUR"/>
    <s v="06/22/2026"/>
    <x v="2"/>
    <m/>
    <s v="Domestic"/>
    <s v="Your Packaging"/>
    <n v="0.58333333333333337"/>
    <n v="50.8"/>
    <n v="38.130000000000003"/>
    <n v="0"/>
    <n v="-38.659999999999997"/>
    <n v="50.27"/>
    <s v="EUR"/>
    <n v="1.1549344580000001"/>
    <s v="kg"/>
  </r>
  <r>
    <n v="14.480000000000004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375"/>
    <m/>
    <s v="HYDRATIS B2B"/>
    <s v="HYDRATIS B2B"/>
    <s v="VOIE COMMUNALE 4"/>
    <s v="CR?ANCEY"/>
    <n v="21"/>
    <s v="FR"/>
    <n v="21320"/>
    <n v="70.37"/>
    <n v="8.34"/>
    <n v="0"/>
    <n v="-53.56"/>
    <n v="25.15"/>
    <n v="5"/>
    <n v="65.12"/>
    <n v="65.12"/>
    <s v="R,Rifet"/>
    <s v="LECLERC SPORT SAINT BREVIN LES PINS"/>
    <s v="LECLERC SPORT SAINT BREVIN LES"/>
    <s v="PARC D'ACTIVITE DE LA GUERCHE"/>
    <s v="SAINT-BREVIN-LES-PINS"/>
    <n v="44"/>
    <x v="0"/>
    <n v="442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8333333333333336"/>
    <n v="60.6"/>
    <n v="7.18"/>
    <n v="0"/>
    <n v="-46.12"/>
    <n v="21.66"/>
    <s v="EUR"/>
    <n v="1.161210911"/>
    <s v="kg"/>
  </r>
  <r>
    <n v="17.159999999999997"/>
    <m/>
    <m/>
    <s v=""/>
    <s v="ST"/>
    <n v="200720433"/>
    <n v="202606"/>
    <s v="Express"/>
    <s v="UO"/>
    <s v="FedEx Priority"/>
    <s v="Bill_Sender_Prepaid"/>
    <d v="2026-08-06T00:00:00"/>
    <d v="2026-09-06T00:00:00"/>
    <x v="1376"/>
    <m/>
    <s v="HYDRATIS B2B"/>
    <s v="HYDRATIS B2B"/>
    <s v="VOIE COMMUNALE 4"/>
    <s v="CR?ANCEY"/>
    <n v="21"/>
    <s v="FR"/>
    <n v="21320"/>
    <n v="82.77"/>
    <n v="25.84"/>
    <n v="0"/>
    <n v="-62.99"/>
    <n v="45.63"/>
    <n v="5"/>
    <n v="81.84"/>
    <n v="81.84"/>
    <s v="S,EVERINE"/>
    <s v="GRANDE PHARMACIE DE MORZINE"/>
    <s v="GRANDE PHARMACIE DE MORZINE"/>
    <s v="64 ROUTE DE LA PLAGNE"/>
    <s v="MORZINE"/>
    <n v="74"/>
    <x v="0"/>
    <n v="741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64583333333333337"/>
    <n v="71.8"/>
    <n v="22.42"/>
    <n v="0"/>
    <n v="-54.64"/>
    <n v="39.58"/>
    <s v="EUR"/>
    <n v="1.1527377519999999"/>
    <s v="kg"/>
  </r>
  <r>
    <n v="14.8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77"/>
    <m/>
    <s v="HYDRATIS B2B"/>
    <s v="HYDRATIS B2B"/>
    <s v="VOIE COMMUNALE 4"/>
    <s v="CR?ANCEY"/>
    <n v="21"/>
    <s v="FR"/>
    <n v="21320"/>
    <n v="71.61"/>
    <n v="8.48"/>
    <n v="0"/>
    <n v="-54.49"/>
    <n v="25.59"/>
    <n v="3"/>
    <n v="66.66"/>
    <n v="66.66"/>
    <s v="N,Ninq"/>
    <s v="PHARMACIE CENTRALE"/>
    <s v="PHARMACIE CENTRALE"/>
    <s v="POLE SANTE"/>
    <s v="BOURG-SAINT-AND?OL"/>
    <n v="7"/>
    <x v="0"/>
    <n v="7700"/>
    <s v=" "/>
    <s v=" "/>
    <s v=" "/>
    <m/>
    <m/>
    <m/>
    <s v="N"/>
    <n v="29"/>
    <n v="32"/>
    <n v="42"/>
    <m/>
    <m/>
    <m/>
    <m/>
    <m/>
    <n v="0"/>
    <n v="0"/>
    <s v="EUR"/>
    <s v="06/22/2026"/>
    <x v="2"/>
    <m/>
    <s v="Domestic"/>
    <s v="Your Packaging"/>
    <n v="0.43194444444444446"/>
    <n v="62"/>
    <n v="7.34"/>
    <n v="0"/>
    <n v="-47.18"/>
    <n v="22.16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2-06T00:00:00"/>
    <s v="06/15/2026"/>
    <x v="1378"/>
    <m/>
    <s v="HYDRATIS B2B"/>
    <s v="HYDRATIS B2B"/>
    <s v="VOIE COMMUNALE 4"/>
    <s v="CR?ANCEY"/>
    <n v="21"/>
    <s v="FR"/>
    <n v="21320"/>
    <n v="50.58"/>
    <n v="5.99"/>
    <n v="0"/>
    <n v="-38.49"/>
    <n v="18.079999999999998"/>
    <n v="2"/>
    <n v="39.159999999999997"/>
    <n v="39.159999999999997"/>
    <s v="S,Seb"/>
    <s v="PHARMACIE DE SOYONS"/>
    <s v="PHARMACIE DE SOYONS"/>
    <s v="110 RUE VINCENT D'INDY"/>
    <s v="SOYONS"/>
    <n v="7"/>
    <x v="0"/>
    <n v="7130"/>
    <s v=" "/>
    <s v=" "/>
    <s v=" "/>
    <m/>
    <m/>
    <m/>
    <s v="N"/>
    <n v="31"/>
    <n v="33"/>
    <n v="43"/>
    <m/>
    <m/>
    <m/>
    <m/>
    <m/>
    <n v="0"/>
    <n v="0"/>
    <s v="EUR"/>
    <s v="06/22/2026"/>
    <x v="2"/>
    <m/>
    <s v="Domestic"/>
    <s v="Your Packaging"/>
    <n v="0.37430555555555556"/>
    <n v="43.8"/>
    <n v="5.19"/>
    <n v="0"/>
    <n v="-33.33"/>
    <n v="15.66"/>
    <s v="EUR"/>
    <n v="1.154814421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379"/>
    <m/>
    <s v="HYDRATIS B2B"/>
    <s v="HYDRATIS B2B"/>
    <s v="VOIE COMMUNALE 4"/>
    <s v="CR?ANCEY"/>
    <n v="21"/>
    <s v="FR"/>
    <n v="21320"/>
    <n v="68.27"/>
    <n v="107.73"/>
    <n v="0"/>
    <n v="-51.95"/>
    <n v="124.05"/>
    <n v="7"/>
    <n v="62.7"/>
    <n v="62.7"/>
    <s v="T,RAMAS"/>
    <s v="PHARMACIE CHARPENTIER"/>
    <s v="PHARMACIE CHARPENTIER"/>
    <s v="161 AVENUE EMILE ZOLA"/>
    <s v="SAINTE-VERGE"/>
    <n v="79"/>
    <x v="0"/>
    <n v="79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0069444444444442"/>
    <n v="59.2"/>
    <n v="93.42"/>
    <n v="0"/>
    <n v="-45.05"/>
    <n v="107.57"/>
    <s v="EUR"/>
    <n v="1.153163127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2-06T00:00:00"/>
    <s v="06/13/2026"/>
    <x v="1380"/>
    <m/>
    <s v="HYDRATIS B2B"/>
    <s v="HYDRATIS B2B"/>
    <s v="VOIE COMMUNALE 4"/>
    <s v="CR?ANCEY"/>
    <n v="21"/>
    <s v="FR"/>
    <n v="21320"/>
    <n v="57.05"/>
    <n v="6.76"/>
    <n v="0"/>
    <n v="-43.41"/>
    <n v="20.39"/>
    <n v="2"/>
    <n v="48.4"/>
    <n v="48.4"/>
    <s v="L,Anglais"/>
    <s v="SPORT 2000 LES TOUCHES"/>
    <s v="SPORT 2000 LES TOUCHES"/>
    <s v="2 ZAC DE LA PANCARTE"/>
    <s v="LES TOUCHES"/>
    <n v="44"/>
    <x v="0"/>
    <n v="4439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2499999999999999"/>
    <n v="49.4"/>
    <n v="5.85"/>
    <n v="0"/>
    <n v="-37.590000000000003"/>
    <n v="17.66"/>
    <s v="EUR"/>
    <n v="1.154814421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381"/>
    <m/>
    <s v="HYDRATIS B2B"/>
    <s v="HYDRATIS B2B"/>
    <s v="VOIE COMMUNALE 4"/>
    <s v="CR?ANCEY"/>
    <n v="21"/>
    <s v="FR"/>
    <n v="21320"/>
    <n v="69.88"/>
    <n v="8.2799999999999994"/>
    <n v="0"/>
    <n v="-53.18"/>
    <n v="24.98"/>
    <n v="4"/>
    <n v="66"/>
    <n v="66"/>
    <s v="P,H MAR"/>
    <s v="PHARMACIE DU MARMONT"/>
    <s v="PHARMACIE DU MARMONT"/>
    <s v="RUE DU MARMONT"/>
    <s v="JASSANS-RIOTTIER"/>
    <n v="1"/>
    <x v="0"/>
    <n v="1480"/>
    <s v=" "/>
    <s v=" "/>
    <s v=" "/>
    <m/>
    <m/>
    <m/>
    <s v="N"/>
    <n v="30"/>
    <n v="31"/>
    <n v="42"/>
    <m/>
    <m/>
    <m/>
    <m/>
    <m/>
    <n v="0"/>
    <n v="0"/>
    <s v="EUR"/>
    <s v="06/15/2026"/>
    <x v="1"/>
    <m/>
    <s v="Domestic"/>
    <s v="Your Packaging"/>
    <n v="0.46666666666666667"/>
    <n v="60.6"/>
    <n v="7.18"/>
    <n v="0"/>
    <n v="-46.12"/>
    <n v="21.66"/>
    <s v="EUR"/>
    <n v="1.153163127"/>
    <s v="kg"/>
  </r>
  <r>
    <n v="11.46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82"/>
    <m/>
    <s v="HYDRATIS B2B"/>
    <s v="HYDRATIS B2B"/>
    <s v="VOIE COMMUNALE 4"/>
    <s v="CR?ANCEY"/>
    <n v="21"/>
    <s v="FR"/>
    <n v="21320"/>
    <n v="55.44"/>
    <n v="6.57"/>
    <n v="0"/>
    <n v="-42.19"/>
    <n v="19.82"/>
    <n v="5"/>
    <n v="44.88"/>
    <n v="44.88"/>
    <s v="M,ALLET"/>
    <s v="PHARMACIE MALET"/>
    <s v="PHARMACIE MALET"/>
    <s v="5 PLACE LEON HIARD"/>
    <s v="MUGRON"/>
    <n v="40"/>
    <x v="0"/>
    <n v="402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708333333333331"/>
    <n v="48"/>
    <n v="5.69"/>
    <n v="0"/>
    <n v="-36.53"/>
    <n v="17.1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7/2026"/>
    <s v="06/18/2026"/>
    <x v="1383"/>
    <m/>
    <s v="HYDRATIS B2B"/>
    <s v="HYDRATIS B2B"/>
    <s v="VOIE COMMUNALE 4"/>
    <s v="CR?ANCEY"/>
    <n v="21"/>
    <s v="FR"/>
    <n v="21320"/>
    <n v="49.2"/>
    <n v="5.84"/>
    <n v="0"/>
    <n v="-37.44"/>
    <n v="17.59"/>
    <n v="2"/>
    <n v="37.4"/>
    <n v="37.4"/>
    <s v="A,Sibelle"/>
    <s v="SPORT 2000 ANDREZIEUX BOUTHEON"/>
    <s v="SPORT 2000 ANDREZIEUX BOUTHEON"/>
    <s v="ZI NORD CENTRE DE VIE"/>
    <s v="ANDR?ZIEUX-BOUTH?ON"/>
    <n v="42"/>
    <x v="0"/>
    <n v="4216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3333333333333335"/>
    <n v="42.4"/>
    <n v="5.03"/>
    <n v="0"/>
    <n v="-32.270000000000003"/>
    <n v="15.16"/>
    <s v="EUR"/>
    <n v="1.160362033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84"/>
    <m/>
    <s v="HYDRATIS B2B"/>
    <s v="HYDRATIS B2B"/>
    <s v="VOIE COMMUNALE 4"/>
    <s v="CR?ANCEY"/>
    <n v="21"/>
    <s v="FR"/>
    <n v="21320"/>
    <n v="45.74"/>
    <n v="5.42"/>
    <n v="0"/>
    <n v="-34.81"/>
    <n v="16.34"/>
    <n v="3"/>
    <n v="31.24"/>
    <n v="31.24"/>
    <s v="B,EN"/>
    <s v="PHARMACIE D'ALBIGNY"/>
    <s v="PHARMACIE D'ALBIGNY ET DE L'IM"/>
    <s v="20 AVENUE DE LA MAVERIA"/>
    <s v="ANNECY"/>
    <n v="74"/>
    <x v="0"/>
    <n v="749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2083333333333337"/>
    <n v="39.6"/>
    <n v="4.6900000000000004"/>
    <n v="0"/>
    <n v="-30.14"/>
    <n v="14.15"/>
    <s v="EUR"/>
    <n v="1.1549344580000001"/>
    <s v="kg"/>
  </r>
  <r>
    <n v="17.829999999999991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385"/>
    <m/>
    <s v="HYDRATIS B2B"/>
    <s v="HYDRATIS B2B"/>
    <s v="VOIE COMMUNALE 4"/>
    <s v="CR?ANCEY"/>
    <n v="21"/>
    <s v="FR"/>
    <n v="21320"/>
    <n v="86.03"/>
    <n v="109.84"/>
    <n v="0"/>
    <n v="-65.47"/>
    <n v="130.4"/>
    <n v="7"/>
    <n v="88"/>
    <n v="88"/>
    <s v="G,Ghamen"/>
    <s v="PHARMACIE ALPHONSE KARR"/>
    <s v="PHARMACIE ALPHONSE KARR"/>
    <s v="13  BIS RUE ALPHONSE KARR"/>
    <s v="NICE"/>
    <n v="6"/>
    <x v="0"/>
    <n v="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194444444444446"/>
    <n v="74.599999999999994"/>
    <n v="95.25"/>
    <n v="0"/>
    <n v="-56.77"/>
    <n v="113.08"/>
    <s v="EUR"/>
    <n v="1.153163127"/>
    <s v="kg"/>
  </r>
  <r>
    <n v="14.82"/>
    <m/>
    <m/>
    <s v="entreprise"/>
    <s v="ST"/>
    <n v="200720433"/>
    <n v="202606"/>
    <s v="Express"/>
    <s v="UO"/>
    <s v="FedEx Priority"/>
    <s v="Bill_Sender_Prepaid"/>
    <s v="06/17/2026"/>
    <s v="06/18/2026"/>
    <x v="1386"/>
    <m/>
    <s v="HYDRATIS B2B"/>
    <s v="HYDRATIS B2B"/>
    <s v="VOIE COMMUNALE 4"/>
    <s v="CR?ANCEY"/>
    <n v="21"/>
    <s v="FR"/>
    <n v="21320"/>
    <n v="71.94"/>
    <n v="8.52"/>
    <n v="0"/>
    <n v="-54.75"/>
    <n v="25.71"/>
    <n v="4"/>
    <n v="68.2"/>
    <n v="68.2"/>
    <s v="M,Monia"/>
    <s v="PHARMACIE CAPEVAND"/>
    <s v="PHARMACIE CAPEVAND"/>
    <s v="14 PLACE DU 8 MAI 1945"/>
    <s v="SAINT RAMBERT D'ALBON"/>
    <n v="26"/>
    <x v="0"/>
    <n v="26140"/>
    <s v=" "/>
    <s v=" "/>
    <s v=" "/>
    <m/>
    <m/>
    <m/>
    <s v="N"/>
    <n v="30"/>
    <n v="31"/>
    <n v="42"/>
    <m/>
    <m/>
    <m/>
    <m/>
    <m/>
    <n v="0"/>
    <n v="0"/>
    <s v="EUR"/>
    <s v="06/22/2026"/>
    <x v="2"/>
    <m/>
    <s v="Domestic"/>
    <s v="Your Packaging"/>
    <n v="0.43819444444444444"/>
    <n v="62"/>
    <n v="7.34"/>
    <n v="0"/>
    <n v="-47.18"/>
    <n v="22.16"/>
    <s v="EUR"/>
    <n v="1.160362033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387"/>
    <m/>
    <s v="HYDRATIS B2B"/>
    <s v="HYDRATIS B2B"/>
    <s v="VOIE COMMUNALE 4"/>
    <s v="CR?ANCEY"/>
    <n v="21"/>
    <s v="FR"/>
    <n v="21320"/>
    <n v="49.24"/>
    <n v="14.52"/>
    <n v="0"/>
    <n v="-37.47"/>
    <n v="26.28"/>
    <n v="3"/>
    <n v="37.18"/>
    <n v="37.18"/>
    <s v="T,UBAU"/>
    <s v="PHARMACIE DE SAILLAGOUSE KERVEVAN"/>
    <s v="PHARMACIE DE SAILLAGOUSE KERVE"/>
    <s v="19 AVENUE DES COMTES DE CERDAGNE"/>
    <s v="SAILLAGOUSE"/>
    <n v="66"/>
    <x v="0"/>
    <n v="66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6020833333333333"/>
    <n v="42.4"/>
    <n v="12.5"/>
    <n v="0"/>
    <n v="-32.270000000000003"/>
    <n v="22.63"/>
    <s v="EUR"/>
    <n v="1.161210911"/>
    <s v="kg"/>
  </r>
  <r>
    <n v="17.829999999999991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388"/>
    <m/>
    <s v="HYDRATIS B2B"/>
    <s v="HYDRATIS B2B"/>
    <s v="VOIE COMMUNALE 4"/>
    <s v="CR?ANCEY"/>
    <n v="21"/>
    <s v="FR"/>
    <n v="21320"/>
    <n v="86.63"/>
    <n v="110.61"/>
    <n v="0"/>
    <n v="-65.92"/>
    <n v="131.31"/>
    <n v="7"/>
    <n v="88"/>
    <n v="88"/>
    <s v="S,EBASTIEN"/>
    <s v="PHARMACIE DE LA TOISON D'OR"/>
    <s v="PHARMACIE DE LA TOISON D'OR"/>
    <s v="16 RUE RENE CHAR"/>
    <s v="DIJON"/>
    <n v="21"/>
    <x v="0"/>
    <n v="21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4930555555555554"/>
    <n v="74.599999999999994"/>
    <n v="95.25"/>
    <n v="0"/>
    <n v="-56.77"/>
    <n v="113.08"/>
    <s v="EUR"/>
    <n v="1.16121091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89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N,Nathalie"/>
    <s v="PHARMACIE L'EAU VIVE"/>
    <s v="PHARMACIE L'EAU VIVE"/>
    <s v="4 AVENUE DE LA GARE"/>
    <s v="NIEDERBRONN-LES-BAINS"/>
    <n v="67"/>
    <x v="0"/>
    <n v="671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77777777777778"/>
    <n v="38.200000000000003"/>
    <n v="4.53"/>
    <n v="0"/>
    <n v="-29.07"/>
    <n v="13.66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390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s v="C,OURTOUX"/>
    <s v="PHARMACIE ARISTIDE BRIAND"/>
    <s v="PHARMACIE ARISTIDE BRIAND"/>
    <s v="141 RUE ARISTIDE BRIAND"/>
    <s v="LIMOGES"/>
    <n v="87"/>
    <x v="0"/>
    <n v="87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5833333333333331"/>
    <n v="39.6"/>
    <n v="4.6900000000000004"/>
    <n v="0"/>
    <n v="-30.14"/>
    <n v="14.15"/>
    <s v="EUR"/>
    <n v="1.1526181719999999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91"/>
    <m/>
    <s v="HYDRATIS B2B"/>
    <s v="HYDRATIS B2B"/>
    <s v="VOIE COMMUNALE 4"/>
    <s v="CR?ANCEY"/>
    <n v="21"/>
    <s v="FR"/>
    <n v="21320"/>
    <n v="81.31"/>
    <n v="109.43"/>
    <n v="0"/>
    <n v="-61.87"/>
    <n v="128.87"/>
    <n v="6"/>
    <n v="79.42"/>
    <n v="79.42"/>
    <s v="P,HI"/>
    <s v="PHARMACIE BETHOUART"/>
    <s v="PHARMACIE BETHOUART"/>
    <s v="RUE DE FREVENT"/>
    <s v="SAINT-POL-SUR-TERNOISE"/>
    <n v="62"/>
    <x v="0"/>
    <n v="6213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2986111111111114"/>
    <n v="70.400000000000006"/>
    <n v="94.75"/>
    <n v="0"/>
    <n v="-53.57"/>
    <n v="111.58"/>
    <s v="EUR"/>
    <n v="1.1549344580000001"/>
    <s v="kg"/>
  </r>
  <r>
    <n v="6.120000000000001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392"/>
    <m/>
    <s v="HYDRATIS B2B"/>
    <s v="HYDRATIS B2B"/>
    <s v="VOIE COMMUNALE 4"/>
    <s v="CR?ANCEY"/>
    <n v="21"/>
    <s v="FR"/>
    <n v="21320"/>
    <n v="29.79"/>
    <n v="3.54"/>
    <n v="0"/>
    <n v="-22.67"/>
    <n v="10.66"/>
    <n v="1"/>
    <n v="11"/>
    <n v="11"/>
    <s v="D,AVID"/>
    <s v="ST PIERRE ELBEUF"/>
    <s v="PARAPHARMACIE LECLERC"/>
    <s v="RTE DE PONT DE L ARCHE"/>
    <s v="SAINT-PIERRE-LES-ELBEUF"/>
    <n v="76"/>
    <x v="0"/>
    <n v="76320"/>
    <s v=" "/>
    <s v=" "/>
    <s v=" "/>
    <m/>
    <m/>
    <m/>
    <s v="N"/>
    <n v="20"/>
    <n v="31"/>
    <n v="40"/>
    <m/>
    <m/>
    <m/>
    <m/>
    <m/>
    <n v="0"/>
    <n v="0"/>
    <s v="EUR"/>
    <s v="06/15/2026"/>
    <x v="1"/>
    <m/>
    <s v="Domestic"/>
    <s v="Your Packaging"/>
    <n v="0.35"/>
    <n v="25.6"/>
    <n v="3.04"/>
    <n v="0"/>
    <n v="-19.48"/>
    <n v="9.16"/>
    <s v="EUR"/>
    <n v="1.163778556"/>
    <s v="kg"/>
  </r>
  <r>
    <n v="18.159999999999997"/>
    <m/>
    <m/>
    <s v="entreprise"/>
    <s v="ST"/>
    <n v="200720433"/>
    <n v="202606"/>
    <s v="Express"/>
    <s v="UO"/>
    <s v="FedEx Priority"/>
    <s v="Bill_Sender_Prepaid"/>
    <d v="2026-11-06T00:00:00"/>
    <s v="06/13/2026"/>
    <x v="1393"/>
    <m/>
    <s v="HYDRATIS B2B"/>
    <s v="HYDRATIS B2B"/>
    <s v="VOIE COMMUNALE 4"/>
    <s v="CR?ANCEY"/>
    <n v="21"/>
    <s v="FR"/>
    <n v="21320"/>
    <n v="87.78"/>
    <n v="110.19"/>
    <n v="0"/>
    <n v="-66.8"/>
    <n v="131.16999999999999"/>
    <n v="8"/>
    <n v="88.88"/>
    <n v="88.88"/>
    <s v="A,UBREE"/>
    <s v="PHARMACIE DE L'ESPACE ARVOR"/>
    <s v="PHARMACIE DE L'ESPACE ARVOR"/>
    <s v="52 RUE DU SAINT ESPRIT"/>
    <s v="LESNEVEN"/>
    <n v="29"/>
    <x v="0"/>
    <n v="292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555555555555555"/>
    <n v="76"/>
    <n v="95.41"/>
    <n v="0"/>
    <n v="-57.84"/>
    <n v="113.57"/>
    <s v="EUR"/>
    <n v="1.1549344580000001"/>
    <s v="kg"/>
  </r>
  <r>
    <n v="18.500000000000007"/>
    <m/>
    <m/>
    <s v="entreprise"/>
    <s v="ST"/>
    <n v="200720433"/>
    <n v="202606"/>
    <s v="Express"/>
    <s v="UO"/>
    <s v="FedEx Priority"/>
    <s v="Bill_Sender_Prepaid"/>
    <d v="2026-12-06T00:00:00"/>
    <s v="06/13/2026"/>
    <x v="1394"/>
    <m/>
    <s v="HYDRATIS B2B"/>
    <s v="HYDRATIS B2B"/>
    <s v="VOIE COMMUNALE 4"/>
    <s v="CR?ANCEY"/>
    <n v="21"/>
    <s v="FR"/>
    <n v="21320"/>
    <n v="89.38"/>
    <n v="110.37"/>
    <n v="0"/>
    <n v="-68.02"/>
    <n v="131.72999999999999"/>
    <n v="6"/>
    <n v="92.4"/>
    <n v="92.4"/>
    <s v="),*3M*9=2"/>
    <s v="PHARMACIE GINEYS SG II"/>
    <s v="PHARMACIE GINEYS SG II"/>
    <s v="AVENUE CHARLES DE GAULLE"/>
    <s v="SAINT-GENIS-LAVAL"/>
    <n v="69"/>
    <x v="0"/>
    <n v="6923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0347222222222223"/>
    <n v="77.400000000000006"/>
    <n v="95.57"/>
    <n v="0"/>
    <n v="-58.9"/>
    <n v="114.07"/>
    <s v="EUR"/>
    <n v="1.154814421"/>
    <s v="kg"/>
  </r>
  <r>
    <n v="18.159999999999997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395"/>
    <m/>
    <s v="HYDRATIS B2B"/>
    <s v="HYDRATIS B2B"/>
    <s v="VOIE COMMUNALE 4"/>
    <s v="CR?ANCEY"/>
    <n v="21"/>
    <s v="FR"/>
    <n v="21320"/>
    <n v="87.64"/>
    <n v="10.39"/>
    <n v="0"/>
    <n v="-66.7"/>
    <n v="31.33"/>
    <n v="3"/>
    <n v="90.2"/>
    <n v="90.2"/>
    <s v="F,LO"/>
    <s v="PHARMACIE BANVOIE"/>
    <s v="PHARMACIE BANVOIE"/>
    <s v="849 RUE EDMOND PINTIER"/>
    <s v="CHALIGNY"/>
    <n v="54"/>
    <x v="0"/>
    <n v="54230"/>
    <s v=" "/>
    <s v=" "/>
    <s v=" "/>
    <m/>
    <m/>
    <m/>
    <s v="Y"/>
    <n v="30"/>
    <n v="47"/>
    <n v="97"/>
    <m/>
    <m/>
    <m/>
    <m/>
    <m/>
    <n v="0"/>
    <n v="0"/>
    <s v="EUR"/>
    <s v="06/15/2026"/>
    <x v="1"/>
    <m/>
    <s v="Domestic"/>
    <s v="Your Packaging"/>
    <n v="0.38958333333333334"/>
    <n v="76"/>
    <n v="9.01"/>
    <n v="0"/>
    <n v="-57.84"/>
    <n v="27.17"/>
    <s v="EUR"/>
    <n v="1.153163127"/>
    <s v="kg"/>
  </r>
  <r>
    <n v="6.120000000000001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396"/>
    <m/>
    <s v="HYDRATIS B2B"/>
    <s v="HYDRATIS B2B"/>
    <s v="VOIE COMMUNALE 4"/>
    <s v="CR?ANCEY"/>
    <n v="21"/>
    <s v="FR"/>
    <n v="21320"/>
    <n v="29.52"/>
    <n v="3.51"/>
    <n v="0"/>
    <n v="-22.46"/>
    <n v="10.56"/>
    <n v="1"/>
    <n v="11"/>
    <n v="11"/>
    <s v="F,ABIENNE"/>
    <s v="OCP STC BAULE"/>
    <s v="OCP STC BAULE"/>
    <s v="600 RUE 1ERE AVENUE"/>
    <s v="BAULE"/>
    <n v="45"/>
    <x v="0"/>
    <n v="451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6805555555555558"/>
    <n v="25.6"/>
    <n v="3.04"/>
    <n v="0"/>
    <n v="-19.48"/>
    <n v="9.16"/>
    <s v="EUR"/>
    <n v="1.153163127"/>
    <s v="kg"/>
  </r>
  <r>
    <n v="8.12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397"/>
    <m/>
    <s v="HYDRATIS B2B"/>
    <s v="HYDRATIS B2B"/>
    <s v="VOIE COMMUNALE 4"/>
    <s v="CR?ANCEY"/>
    <n v="21"/>
    <s v="FR"/>
    <n v="21320"/>
    <n v="39.270000000000003"/>
    <n v="4.6500000000000004"/>
    <n v="0"/>
    <n v="-29.88"/>
    <n v="14.04"/>
    <n v="2"/>
    <n v="24.2"/>
    <n v="24.2"/>
    <s v="D,AVID"/>
    <s v="INTERSPORT AGEN 04944/000"/>
    <s v="INTERSPORT AGEN 04944/000"/>
    <s v="HERLAC SAS"/>
    <s v="AGEN"/>
    <n v="47"/>
    <x v="0"/>
    <n v="47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083333333333333"/>
    <n v="34"/>
    <n v="4.03"/>
    <n v="0"/>
    <n v="-25.87"/>
    <n v="12.1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5-06T00:00:00"/>
    <d v="2026-06-06T00:00:00"/>
    <x v="1398"/>
    <m/>
    <s v="HYDRATIS B2B"/>
    <s v="HYDRATIS B2B"/>
    <s v="VOIE COMMUNALE 4"/>
    <s v="CR?ANCEY"/>
    <n v="21"/>
    <s v="FR"/>
    <n v="21320"/>
    <n v="49.24"/>
    <n v="5.84"/>
    <n v="0"/>
    <n v="-37.47"/>
    <n v="17.600000000000001"/>
    <n v="4"/>
    <n v="36.520000000000003"/>
    <n v="36.520000000000003"/>
    <s v="M,Lilou"/>
    <s v="PHARMACIE CENTRALE"/>
    <s v="PHARMACIE CENTRALE"/>
    <s v="5 RUE DU GENERAL DE GAULLE"/>
    <s v="PLOUAY"/>
    <n v="56"/>
    <x v="0"/>
    <n v="562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3611111111111112"/>
    <n v="42.4"/>
    <n v="5.03"/>
    <n v="0"/>
    <n v="-32.270000000000003"/>
    <n v="15.16"/>
    <s v="EUR"/>
    <n v="1.161210911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2-06T00:00:00"/>
    <s v="06/13/2026"/>
    <x v="1399"/>
    <m/>
    <s v="HYDRATIS B2B"/>
    <s v="HYDRATIS B2B"/>
    <s v="VOIE COMMUNALE 4"/>
    <s v="CR?ANCEY"/>
    <n v="21"/>
    <s v="FR"/>
    <n v="21320"/>
    <n v="57.05"/>
    <n v="6.76"/>
    <n v="0"/>
    <n v="-43.41"/>
    <n v="20.39"/>
    <n v="3"/>
    <n v="47.96"/>
    <n v="47.96"/>
    <s v="R,ENARD"/>
    <s v="PHARMACIE RENARD"/>
    <s v="PHARMACIE RENARD"/>
    <s v="47 AV, MAL DE LATTRE DE TASSIGNY"/>
    <s v="ST ROMAIN DE COLBOSC"/>
    <n v="76"/>
    <x v="0"/>
    <n v="764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069444444444446"/>
    <n v="49.4"/>
    <n v="5.85"/>
    <n v="0"/>
    <n v="-37.590000000000003"/>
    <n v="17.66"/>
    <s v="EUR"/>
    <n v="1.154814421"/>
    <s v="kg"/>
  </r>
  <r>
    <n v="9.1300000000000026"/>
    <m/>
    <m/>
    <s v="entreprise"/>
    <s v="ST"/>
    <n v="200720433"/>
    <n v="202606"/>
    <s v="Express"/>
    <s v="UO"/>
    <s v="FedEx Priority"/>
    <s v="Bill_Sender_Prepaid"/>
    <s v="06/17/2026"/>
    <s v="06/18/2026"/>
    <x v="1400"/>
    <m/>
    <s v="HYDRATIS B2B"/>
    <s v="HYDRATIS B2B"/>
    <s v="VOIE COMMUNALE 4"/>
    <s v="CR?ANCEY"/>
    <n v="21"/>
    <s v="FR"/>
    <n v="21320"/>
    <n v="44.33"/>
    <n v="5.26"/>
    <n v="0"/>
    <n v="-33.729999999999997"/>
    <n v="15.85"/>
    <n v="2"/>
    <n v="30.8"/>
    <n v="30.8"/>
    <s v="L,AUNAY"/>
    <s v="PHARMACIE SAINT NICOLAS"/>
    <s v="PHARMACIE SAINT NICOLAS"/>
    <s v="6 BOULEVARD SAINT NICOLAS"/>
    <s v="COULAINES"/>
    <n v="72"/>
    <x v="0"/>
    <n v="721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7430555555555556"/>
    <n v="38.200000000000003"/>
    <n v="4.53"/>
    <n v="0"/>
    <n v="-29.07"/>
    <n v="13.66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401"/>
    <m/>
    <s v="HYDRATIS B2B"/>
    <s v="HYDRATIS B2B"/>
    <s v="VOIE COMMUNALE 4"/>
    <s v="CR?ANCEY"/>
    <n v="21"/>
    <s v="FR"/>
    <n v="21320"/>
    <n v="47.71"/>
    <n v="5.66"/>
    <n v="0"/>
    <n v="-36.31"/>
    <n v="17.059999999999999"/>
    <n v="2"/>
    <n v="35.200000000000003"/>
    <n v="35.200000000000003"/>
    <s v="L,Laure"/>
    <s v="PHARMACIE DE MAULE"/>
    <s v="PHARMACIE DE MAULE"/>
    <s v="31 PLACE DU GENERAL DE GAULLE"/>
    <s v="MAULE"/>
    <n v="78"/>
    <x v="0"/>
    <n v="785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8958333333333334"/>
    <n v="41"/>
    <n v="4.8600000000000003"/>
    <n v="0"/>
    <n v="-31.2"/>
    <n v="14.66"/>
    <s v="EUR"/>
    <n v="1.163778556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402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G,Matteo"/>
    <s v="PHARMACIE DE L'ESTEREL"/>
    <s v="PHARMACIE DE L'ESTEREL"/>
    <s v="118 AVENUE FRANCIS TONNER"/>
    <s v="CANNES LA BOCCA"/>
    <n v="6"/>
    <x v="0"/>
    <n v="61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2777777777777779"/>
    <n v="39.6"/>
    <n v="4.6900000000000004"/>
    <n v="0"/>
    <n v="-30.14"/>
    <n v="14.15"/>
    <s v="EUR"/>
    <n v="1.153163127"/>
    <s v="kg"/>
  </r>
  <r>
    <n v="13.80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1403"/>
    <m/>
    <s v="HYDRATIS"/>
    <s v="HYDRATIS"/>
    <s v="VOIE COMMUNALE 4"/>
    <s v="CR?ANCEY"/>
    <n v="21"/>
    <s v="FR"/>
    <n v="21320"/>
    <n v="66.75"/>
    <n v="107.67"/>
    <n v="0"/>
    <n v="-50.8"/>
    <n v="123.62"/>
    <n v="6"/>
    <n v="60.28"/>
    <n v="60.28"/>
    <s v="H,Hh"/>
    <s v="PHARMACIE ANGLO FRANCAISE S"/>
    <s v="PHARMACIE ANGLO FRANCAISE"/>
    <s v="94 RUE D'ANTIBES"/>
    <s v="CANNET"/>
    <n v="6"/>
    <x v="0"/>
    <n v="61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111111111111109"/>
    <n v="57.8"/>
    <n v="93.24"/>
    <n v="0"/>
    <n v="-43.99"/>
    <n v="107.05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404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08"/>
    <n v="36.08"/>
    <s v="F,ARMA"/>
    <s v="GRANDE PHARMACIE DES VOUTES"/>
    <s v="GRANDE PHARMACIE DES VOUTES"/>
    <s v="5 COURS CHARLEMAGNE"/>
    <s v="LYON 02"/>
    <n v="69"/>
    <x v="0"/>
    <n v="69002"/>
    <s v=" "/>
    <s v=" "/>
    <s v=" "/>
    <m/>
    <m/>
    <m/>
    <s v="N"/>
    <n v="26"/>
    <n v="30"/>
    <n v="41"/>
    <m/>
    <m/>
    <m/>
    <m/>
    <m/>
    <n v="0"/>
    <n v="0"/>
    <s v="EUR"/>
    <s v="06/15/2026"/>
    <x v="1"/>
    <m/>
    <s v="Domestic"/>
    <s v="Your Packaging"/>
    <n v="0.44930555555555557"/>
    <n v="42.4"/>
    <n v="5.03"/>
    <n v="0"/>
    <n v="-32.270000000000003"/>
    <n v="15.16"/>
    <s v="EUR"/>
    <n v="1.1527377519999999"/>
    <s v="kg"/>
  </r>
  <r>
    <n v="21.510000000000005"/>
    <m/>
    <m/>
    <s v="entreprise"/>
    <s v="ST"/>
    <n v="200720433"/>
    <n v="202606"/>
    <s v="Express"/>
    <s v="UO"/>
    <s v="FedEx Priority"/>
    <s v="Bill_Sender_Prepaid"/>
    <d v="2026-09-06T00:00:00"/>
    <d v="2026-11-06T00:00:00"/>
    <x v="1405"/>
    <m/>
    <s v="HYDRATIS B2B"/>
    <s v="HYDRATIS B2B"/>
    <s v="VOIE COMMUNALE 4"/>
    <s v="CR?ANCEY"/>
    <n v="21"/>
    <s v="FR"/>
    <n v="21320"/>
    <n v="103.74"/>
    <n v="111.87"/>
    <n v="0"/>
    <n v="-78.94"/>
    <n v="136.66999999999999"/>
    <n v="7"/>
    <n v="111.32"/>
    <n v="111.32"/>
    <s v="P,HARMACIE"/>
    <s v="PHARMACIE LAFAYETTE"/>
    <s v="PHARMACIE LAFAYETTE"/>
    <s v="20 RUE LAFAYETTE"/>
    <s v="SAINT-R?MY-DE-PROVENCE"/>
    <n v="13"/>
    <x v="0"/>
    <n v="132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2638888888888891"/>
    <n v="90"/>
    <n v="97.06"/>
    <n v="0"/>
    <n v="-68.489999999999995"/>
    <n v="118.57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6/2026"/>
    <s v="06/17/2026"/>
    <x v="1406"/>
    <m/>
    <s v="HYDRATIS B2B"/>
    <s v="HYDRATIS B2B"/>
    <s v="VOIE COMMUNALE 4"/>
    <s v="CR?ANCEY"/>
    <n v="21"/>
    <s v="FR"/>
    <n v="21320"/>
    <n v="49.07"/>
    <n v="5.82"/>
    <n v="0"/>
    <n v="-37.340000000000003"/>
    <n v="17.54"/>
    <n v="2"/>
    <n v="36.96"/>
    <n v="36.96"/>
    <s v="D,ULANGET"/>
    <s v="PHARMACIE BRAINOISE"/>
    <s v="PHARMACIE BRAINOISE"/>
    <s v="49 PLACE CHARLES DE GAULLE"/>
    <s v="BRAINE"/>
    <n v="2"/>
    <x v="0"/>
    <n v="2220"/>
    <s v=" "/>
    <s v=" "/>
    <s v=" "/>
    <m/>
    <m/>
    <m/>
    <s v="Y"/>
    <n v="20"/>
    <n v="40"/>
    <n v="60"/>
    <m/>
    <m/>
    <m/>
    <m/>
    <m/>
    <n v="0"/>
    <n v="0"/>
    <s v="EUR"/>
    <s v="06/22/2026"/>
    <x v="2"/>
    <m/>
    <s v="Domestic"/>
    <s v="Your Packaging"/>
    <n v="0.43333333333333335"/>
    <n v="42.4"/>
    <n v="5.03"/>
    <n v="0"/>
    <n v="-32.270000000000003"/>
    <n v="15.16"/>
    <s v="EUR"/>
    <n v="1.1572332869999999"/>
    <s v="kg"/>
  </r>
  <r>
    <n v="26.53"/>
    <m/>
    <m/>
    <s v="entreprise"/>
    <s v="ST"/>
    <n v="200720433"/>
    <n v="202606"/>
    <s v="Express"/>
    <s v="UO"/>
    <s v="FedEx Priority"/>
    <s v="Bill_Sender_Prepaid"/>
    <s v="06/15/2026"/>
    <s v="06/16/2026"/>
    <x v="1407"/>
    <m/>
    <s v="HYDRATIS B2B"/>
    <s v="HYDRATIS B2B"/>
    <s v="VOIE COMMUNALE 4"/>
    <s v="CR?ANCEY"/>
    <n v="21"/>
    <s v="FR"/>
    <n v="21320"/>
    <n v="128.4"/>
    <n v="15.21"/>
    <n v="0"/>
    <n v="-97.71"/>
    <n v="45.9"/>
    <n v="9"/>
    <n v="145.19999999999999"/>
    <n v="145.19999999999999"/>
    <s v="S,TEEVE"/>
    <s v="RBP PHARMA CAP"/>
    <s v="RBP PHARMA CAP"/>
    <s v="BEE DISTRIBUTION"/>
    <s v="VEMARS"/>
    <n v="95"/>
    <x v="0"/>
    <n v="95470"/>
    <s v=" "/>
    <s v=" "/>
    <s v=" "/>
    <m/>
    <m/>
    <m/>
    <s v="N"/>
    <n v="20"/>
    <n v="29"/>
    <n v="39"/>
    <m/>
    <m/>
    <m/>
    <m/>
    <m/>
    <n v="0"/>
    <n v="0"/>
    <s v="EUR"/>
    <s v="06/22/2026"/>
    <x v="2"/>
    <m/>
    <s v="Domestic"/>
    <s v="Your Packaging"/>
    <n v="0.41875000000000001"/>
    <n v="111"/>
    <n v="13.15"/>
    <n v="0"/>
    <n v="-84.47"/>
    <n v="39.68"/>
    <s v="EUR"/>
    <n v="1.1567915230000001"/>
    <s v="kg"/>
  </r>
  <r>
    <n v="6.120000000000001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408"/>
    <m/>
    <s v="HYDRATIS B2B"/>
    <s v="HYDRATIS B2B"/>
    <s v="VOIE COMMUNALE 4"/>
    <s v="CR?ANCEY"/>
    <n v="21"/>
    <s v="FR"/>
    <n v="21320"/>
    <n v="29.73"/>
    <n v="3.53"/>
    <n v="0"/>
    <n v="-22.62"/>
    <n v="10.64"/>
    <n v="1"/>
    <n v="11"/>
    <n v="11"/>
    <s v="C,HAMALLARD"/>
    <s v="CERP BRETAGNE ATLANTIQUE"/>
    <s v="CERP BRETAGNE ATLANTIQUE"/>
    <s v="22 RUE CHAPTAL"/>
    <s v="ST BRIEUC"/>
    <n v="22"/>
    <x v="0"/>
    <n v="22001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5833333333333334"/>
    <n v="25.6"/>
    <n v="3.04"/>
    <n v="0"/>
    <n v="-19.48"/>
    <n v="9.16"/>
    <s v="EUR"/>
    <n v="1.161210911"/>
    <s v="kg"/>
  </r>
  <r>
    <n v="5.1099999999999994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409"/>
    <m/>
    <s v="HYDRATIS B2B"/>
    <s v="HYDRATIS B2B"/>
    <s v="VOIE COMMUNALE 4"/>
    <s v="CR?ANCEY"/>
    <n v="21"/>
    <s v="FR"/>
    <n v="21320"/>
    <n v="24.68"/>
    <n v="2.92"/>
    <n v="0"/>
    <n v="-18.79"/>
    <n v="8.81"/>
    <n v="1"/>
    <n v="4.4000000000000004"/>
    <n v="4.4000000000000004"/>
    <s v="P,Pharma"/>
    <s v="PHARMACIE BRAULT"/>
    <s v="PHARMACIE BRAULT"/>
    <s v="13-15 RUE NATIONALE"/>
    <s v="LA CELLE-SAINT-AVANT"/>
    <n v="37"/>
    <x v="0"/>
    <n v="37160"/>
    <s v=" "/>
    <s v=" "/>
    <s v=" "/>
    <m/>
    <m/>
    <m/>
    <s v="N"/>
    <n v="13"/>
    <n v="20"/>
    <n v="30"/>
    <m/>
    <m/>
    <m/>
    <m/>
    <m/>
    <n v="0"/>
    <n v="0"/>
    <s v="EUR"/>
    <s v="06/15/2026"/>
    <x v="1"/>
    <m/>
    <s v="Domestic"/>
    <s v="Your Packaging"/>
    <n v="0.48472222222222222"/>
    <n v="21.4"/>
    <n v="2.5299999999999998"/>
    <n v="0"/>
    <n v="-16.29"/>
    <n v="7.64"/>
    <s v="EUR"/>
    <n v="1.153163127"/>
    <s v="kg"/>
  </r>
  <r>
    <n v="14.82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410"/>
    <m/>
    <s v="HYDRATIS B2B"/>
    <s v="HYDRATIS B2B"/>
    <s v="VOIE COMMUNALE 4"/>
    <s v="CR?ANCEY"/>
    <n v="21"/>
    <s v="FR"/>
    <n v="21320"/>
    <n v="71.47"/>
    <n v="8.4600000000000009"/>
    <n v="0"/>
    <n v="-54.39"/>
    <n v="25.54"/>
    <n v="4"/>
    <n v="68.2"/>
    <n v="68.2"/>
    <s v="J,NCFIK"/>
    <s v="PHARMACIE DE LA PLACE DES ARCADES"/>
    <s v="PHARMACIE DE LA PLACE DES ARCA"/>
    <s v="18/ 20  PLACE DES ARCADES"/>
    <s v="EPERNAY"/>
    <n v="51"/>
    <x v="0"/>
    <n v="512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45902777777777776"/>
    <n v="62"/>
    <n v="7.34"/>
    <n v="0"/>
    <n v="-47.18"/>
    <n v="22.16"/>
    <s v="EUR"/>
    <n v="1.1527377519999999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11"/>
    <m/>
    <s v="HYDRATIS B2B"/>
    <s v="HYDRATIS B2B"/>
    <s v="VOIE COMMUNALE 4"/>
    <s v="CR?ANCEY"/>
    <n v="21"/>
    <s v="FR"/>
    <n v="21320"/>
    <n v="65.14"/>
    <n v="7.71"/>
    <n v="0"/>
    <n v="-49.57"/>
    <n v="23.28"/>
    <n v="4"/>
    <n v="59.4"/>
    <n v="59.4"/>
    <s v="S,AUT"/>
    <s v="GRANDE PHARMACIE DU SAUT LE CERF"/>
    <s v="GRANDE PHARMACIE DU SAUT LE CE"/>
    <s v="7 ROUTE DE JEUXEY"/>
    <s v="EPINAL"/>
    <n v="88"/>
    <x v="0"/>
    <n v="88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763888888888888"/>
    <n v="56.4"/>
    <n v="6.68"/>
    <n v="0"/>
    <n v="-42.92"/>
    <n v="20.16"/>
    <s v="EUR"/>
    <n v="1.1549344580000001"/>
    <s v="kg"/>
  </r>
  <r>
    <n v="17.490000000000002"/>
    <m/>
    <m/>
    <s v="entreprise"/>
    <s v="ST"/>
    <n v="200720433"/>
    <n v="202606"/>
    <s v="Express"/>
    <s v="UO"/>
    <s v="FedEx Priority"/>
    <s v="Bill_Sender_Prepaid"/>
    <s v="05/20/2026"/>
    <d v="1899-12-31T00:00:00"/>
    <x v="1412"/>
    <m/>
    <s v="HYDRATIS B2B"/>
    <s v="HYDRATIS B2B"/>
    <s v="VOIE COMMUNALE 4"/>
    <s v="CR?ANCEY"/>
    <n v="21"/>
    <s v="FR"/>
    <n v="21320"/>
    <n v="85.2"/>
    <n v="109.63"/>
    <n v="0"/>
    <n v="-64.84"/>
    <n v="129.99"/>
    <n v="6"/>
    <n v="84.04"/>
    <n v="84.04"/>
    <s v="R,IVIER"/>
    <s v="GRANDE PHARMACIE GARNIER"/>
    <s v="GRANDE PHARMACIE GARNIER"/>
    <s v="20 BOULEVARD JOSEPH GARNIER"/>
    <s v="NICE"/>
    <n v="6"/>
    <x v="0"/>
    <n v="6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"/>
    <n v="73.2"/>
    <n v="94.19"/>
    <n v="0"/>
    <n v="-55.71"/>
    <n v="111.68"/>
    <s v="EUR"/>
    <n v="1.163941104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413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7.4"/>
    <n v="37.4"/>
    <s v="M,ME HERVE"/>
    <s v="PHARMACIE DU PROGRES"/>
    <s v="PHARMACIE DU PROGRES"/>
    <s v="5 RUE D ANTRAIN"/>
    <s v="RENNES"/>
    <n v="35"/>
    <x v="0"/>
    <n v="3500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n v="0.44097222222222221"/>
    <n v="42.4"/>
    <n v="5.03"/>
    <n v="0"/>
    <n v="-32.270000000000003"/>
    <n v="15.16"/>
    <s v="EUR"/>
    <n v="1.153163127"/>
    <s v="kg"/>
  </r>
  <r>
    <n v="5.4499999999999993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414"/>
    <m/>
    <s v="HYDRATIS B2B"/>
    <s v="HYDRATIS B2B"/>
    <s v="VOIE COMMUNALE 4"/>
    <s v="CR?ANCEY"/>
    <n v="21"/>
    <s v="FR"/>
    <n v="21320"/>
    <n v="26.29"/>
    <n v="3.11"/>
    <n v="0"/>
    <n v="-20.010000000000002"/>
    <n v="9.4"/>
    <n v="1"/>
    <n v="6.6"/>
    <n v="6.6"/>
    <s v="E,STEVEZ"/>
    <s v="PHARMACIE DU PARC"/>
    <s v="PHARMACIE DU PARC"/>
    <s v="49 AVENUE GENERAL CHARLES DE GAULLE"/>
    <s v="SAINT-BERTHEVIN"/>
    <n v="53"/>
    <x v="0"/>
    <n v="539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0347222222222223"/>
    <n v="22.8"/>
    <n v="2.7"/>
    <n v="0"/>
    <n v="-17.350000000000001"/>
    <n v="8.15"/>
    <s v="EUR"/>
    <n v="1.153163127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2-06T00:00:00"/>
    <s v="06/15/2026"/>
    <x v="1415"/>
    <m/>
    <s v="HYDRATIS B2B"/>
    <s v="HYDRATIS B2B"/>
    <s v="VOIE COMMUNALE 4"/>
    <s v="CR?ANCEY"/>
    <n v="21"/>
    <s v="FR"/>
    <n v="21320"/>
    <n v="50.58"/>
    <n v="5.99"/>
    <n v="0"/>
    <n v="-38.49"/>
    <n v="18.079999999999998"/>
    <n v="4"/>
    <n v="39.6"/>
    <n v="39.6"/>
    <s v="E,Milie"/>
    <s v="PHARMACIE BOUC CAYOL"/>
    <s v="PHARMACIE BOUC CAYOL"/>
    <s v="12 BOULEVARD MONTFLEURY"/>
    <s v="CANNES"/>
    <n v="6"/>
    <x v="0"/>
    <n v="6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555555555555554"/>
    <n v="43.8"/>
    <n v="5.19"/>
    <n v="0"/>
    <n v="-33.33"/>
    <n v="15.66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1416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3"/>
    <n v="34.979999999999997"/>
    <n v="34.979999999999997"/>
    <s v="P,Vasram"/>
    <s v="PHARMACIE VASRAM"/>
    <s v="PHARMACIE VASRAM"/>
    <s v="12 RUE LOUISE MICHEL"/>
    <s v="LEVALLOIS-PERRET"/>
    <n v="92"/>
    <x v="0"/>
    <n v="92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541666666666666"/>
    <n v="41"/>
    <n v="4.8600000000000003"/>
    <n v="0"/>
    <n v="-31.2"/>
    <n v="14.66"/>
    <s v="EUR"/>
    <n v="1.1600389769999999"/>
    <s v="kg"/>
  </r>
  <r>
    <n v="14.150000000000006"/>
    <m/>
    <m/>
    <s v="entreprise"/>
    <s v="ST"/>
    <n v="200720433"/>
    <n v="202606"/>
    <s v="Express"/>
    <s v="UO"/>
    <s v="FedEx Priority"/>
    <s v="Bill_Sender_Prepaid"/>
    <s v="06/16/2026"/>
    <s v="06/17/2026"/>
    <x v="1417"/>
    <m/>
    <s v="HYDRATIS B2B"/>
    <s v="HYDRATIS B2B"/>
    <s v="VOIE COMMUNALE 4"/>
    <s v="CR?ANCEY"/>
    <n v="21"/>
    <s v="FR"/>
    <n v="21320"/>
    <n v="68.510000000000005"/>
    <n v="8.1199999999999992"/>
    <n v="0"/>
    <n v="-52.13"/>
    <n v="24.5"/>
    <n v="5"/>
    <n v="63.8"/>
    <n v="63.8"/>
    <s v="C,HARET"/>
    <s v="PHARMACIE LA FONT VIVE"/>
    <s v="PHARMACIE LA FONT VIVE"/>
    <s v="8 AVENUE PAUL VIDAL"/>
    <s v="SAUVIAN"/>
    <n v="34"/>
    <x v="0"/>
    <n v="344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083333333333333"/>
    <n v="59.2"/>
    <n v="7.02"/>
    <n v="0"/>
    <n v="-45.05"/>
    <n v="21.17"/>
    <s v="EUR"/>
    <n v="1.1572332869999999"/>
    <s v="kg"/>
  </r>
  <r>
    <n v="11.809999999999995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418"/>
    <m/>
    <s v="HYDRATIS B2B"/>
    <s v="HYDRATIS B2B"/>
    <s v="VOIE COMMUNALE 4"/>
    <s v="CR?ANCEY"/>
    <n v="21"/>
    <s v="FR"/>
    <n v="21320"/>
    <n v="57.36"/>
    <n v="6.79"/>
    <n v="0"/>
    <n v="-43.65"/>
    <n v="20.51"/>
    <n v="4"/>
    <n v="47.96"/>
    <n v="47.96"/>
    <s v="N,ADIA"/>
    <s v="PHARMACIE DE LA BARRIERE"/>
    <s v="PHARMACIE DE LA BARRIERE"/>
    <s v="10 AVENUE DES ETATS UNIS"/>
    <s v="TOULOUSE"/>
    <n v="31"/>
    <x v="0"/>
    <n v="31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7916666666666669"/>
    <n v="49.4"/>
    <n v="5.85"/>
    <n v="0"/>
    <n v="-37.590000000000003"/>
    <n v="17.6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3/2026"/>
    <x v="1419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3"/>
    <n v="35.86"/>
    <n v="35.86"/>
    <s v="P,HARMA GRIMAUD"/>
    <s v="PHARMACIE DU CENTRE BOURG"/>
    <s v="PHARMACIE DU CENTRE BOURG"/>
    <s v="1 PLACE JEAN RAMEAU"/>
    <s v="SAINT-MARTIN-DE-SEIGNANX"/>
    <n v="40"/>
    <x v="0"/>
    <n v="403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763888888888886"/>
    <n v="42.4"/>
    <n v="5.03"/>
    <n v="0"/>
    <n v="-32.270000000000003"/>
    <n v="15.16"/>
    <s v="EUR"/>
    <n v="1.154814421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20"/>
    <m/>
    <s v="HYDRATIS B2B"/>
    <s v="HYDRATIS B2B"/>
    <s v="VOIE COMMUNALE 4"/>
    <s v="CR?ANCEY"/>
    <n v="21"/>
    <s v="FR"/>
    <n v="21320"/>
    <n v="65.14"/>
    <n v="7.71"/>
    <n v="0"/>
    <n v="-49.57"/>
    <n v="23.28"/>
    <n v="4"/>
    <n v="59.4"/>
    <n v="59.4"/>
    <s v="P,Phie"/>
    <s v="PHARMACIE DE LA GARE ST GERMAIN"/>
    <s v="PHARMACIE DE LA GARE ST GERMAI"/>
    <s v="64 RUE AU PAIN"/>
    <s v="ST GERMAIN EN LAYE"/>
    <n v="78"/>
    <x v="0"/>
    <n v="78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1666666666666672"/>
    <n v="56.4"/>
    <n v="6.68"/>
    <n v="0"/>
    <n v="-42.92"/>
    <n v="20.16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421"/>
    <m/>
    <s v="HYDRATIS B2B"/>
    <s v="HYDRATIS B2B"/>
    <s v="VOIE COMMUNALE 4"/>
    <s v="CR?ANCEY"/>
    <n v="21"/>
    <s v="FR"/>
    <n v="21320"/>
    <n v="44.03"/>
    <n v="5.22"/>
    <n v="0"/>
    <n v="-33.51"/>
    <n v="15.75"/>
    <n v="2"/>
    <n v="30.8"/>
    <n v="30.8"/>
    <s v="I,Isabelle"/>
    <s v="PHARMACIE COUSANDIER"/>
    <s v="PHARMACIE COUSANDIER"/>
    <s v="19 RUE DU GENERAL DE GAULLE"/>
    <s v="DRUSENHEIM"/>
    <n v="67"/>
    <x v="0"/>
    <n v="67410"/>
    <s v=" "/>
    <s v=" "/>
    <s v=" "/>
    <m/>
    <m/>
    <m/>
    <s v="N"/>
    <n v="30"/>
    <n v="32"/>
    <n v="39"/>
    <m/>
    <m/>
    <m/>
    <m/>
    <m/>
    <n v="0"/>
    <n v="0"/>
    <s v="EUR"/>
    <s v="06/15/2026"/>
    <x v="1"/>
    <m/>
    <s v="Domestic"/>
    <s v="Your Packaging"/>
    <n v="0.51736111111111116"/>
    <n v="38.200000000000003"/>
    <n v="4.53"/>
    <n v="0"/>
    <n v="-29.07"/>
    <n v="13.66"/>
    <s v="EUR"/>
    <n v="1.1527377519999999"/>
    <s v="kg"/>
  </r>
  <r>
    <n v="14.82"/>
    <m/>
    <m/>
    <s v="entreprise"/>
    <s v="ST"/>
    <n v="200720433"/>
    <n v="202606"/>
    <s v="Express"/>
    <s v="UO"/>
    <s v="FedEx Priority"/>
    <s v="Bill_Sender_Prepaid"/>
    <d v="2026-12-06T00:00:00"/>
    <s v="06/15/2026"/>
    <x v="1422"/>
    <m/>
    <s v="HYDRATIS B2B"/>
    <s v="HYDRATIS B2B"/>
    <s v="VOIE COMMUNALE 4"/>
    <s v="CR?ANCEY"/>
    <n v="21"/>
    <s v="FR"/>
    <n v="21320"/>
    <n v="71.599999999999994"/>
    <n v="8.48"/>
    <n v="0"/>
    <n v="-54.48"/>
    <n v="25.59"/>
    <n v="4"/>
    <n v="66.66"/>
    <n v="66.66"/>
    <s v="S,CHELLENBERGER"/>
    <s v="PHARMACIE DES LOGISSONS"/>
    <s v="PHARMACIE DES LOGISSONS"/>
    <s v="100 AVENUE DES LOGISSONS"/>
    <s v="VENELLES"/>
    <n v="13"/>
    <x v="0"/>
    <n v="13770"/>
    <s v=" "/>
    <s v=" "/>
    <s v=" "/>
    <m/>
    <m/>
    <m/>
    <s v="N"/>
    <n v="4"/>
    <n v="74"/>
    <n v="114"/>
    <m/>
    <m/>
    <m/>
    <m/>
    <m/>
    <n v="0"/>
    <n v="0"/>
    <s v="EUR"/>
    <s v="06/22/2026"/>
    <x v="2"/>
    <m/>
    <s v="Domestic"/>
    <s v="Your Packaging"/>
    <n v="0.51597222222222228"/>
    <n v="62"/>
    <n v="7.34"/>
    <n v="0"/>
    <n v="-47.18"/>
    <n v="22.16"/>
    <s v="EUR"/>
    <n v="1.154814421"/>
    <s v="kg"/>
  </r>
  <r>
    <n v="5.1099999999999994"/>
    <m/>
    <m/>
    <s v="entreprise"/>
    <s v="ST"/>
    <n v="200720433"/>
    <n v="202606"/>
    <s v="Express"/>
    <s v="UO"/>
    <s v="FedEx Priority"/>
    <s v="Bill_Sender_Prepaid"/>
    <s v="06/16/2026"/>
    <s v="06/17/2026"/>
    <x v="1423"/>
    <m/>
    <s v="HYDRATIS B2B"/>
    <s v="HYDRATIS B2B"/>
    <s v="VOIE COMMUNALE 4"/>
    <s v="CR?ANCEY"/>
    <n v="21"/>
    <s v="FR"/>
    <n v="21320"/>
    <n v="24.76"/>
    <n v="2.93"/>
    <n v="0"/>
    <n v="-18.850000000000001"/>
    <n v="8.84"/>
    <n v="1"/>
    <n v="4.4000000000000004"/>
    <n v="4.4000000000000004"/>
    <s v="C,Tronel"/>
    <s v="PHARMACIE DU VILLAGE"/>
    <s v="PHARMACIE DU VILLAGE"/>
    <s v="2 RUE FIRMINY"/>
    <s v="SAINT-JUST-MALMONT"/>
    <n v="43"/>
    <x v="0"/>
    <n v="43240"/>
    <s v=" "/>
    <s v=" "/>
    <s v=" "/>
    <m/>
    <m/>
    <m/>
    <s v="N"/>
    <n v="13"/>
    <n v="20"/>
    <n v="30"/>
    <m/>
    <m/>
    <m/>
    <m/>
    <m/>
    <n v="0"/>
    <n v="0"/>
    <s v="EUR"/>
    <s v="06/22/2026"/>
    <x v="2"/>
    <m/>
    <s v="Domestic"/>
    <s v="Your Packaging"/>
    <n v="0.36458333333333331"/>
    <n v="21.4"/>
    <n v="2.5299999999999998"/>
    <n v="0"/>
    <n v="-16.29"/>
    <n v="7.64"/>
    <s v="EUR"/>
    <n v="1.1572332869999999"/>
    <s v="kg"/>
  </r>
  <r>
    <n v="7.120000000000001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424"/>
    <m/>
    <s v="HYDRATIS B2B"/>
    <s v="HYDRATIS B2B"/>
    <s v="VOIE COMMUNALE 4"/>
    <s v="CR?ANCEY"/>
    <n v="21"/>
    <s v="FR"/>
    <n v="21320"/>
    <n v="34.36"/>
    <n v="4.08"/>
    <n v="0"/>
    <n v="-26.15"/>
    <n v="12.29"/>
    <n v="1"/>
    <n v="17.600000000000001"/>
    <n v="17.600000000000001"/>
    <s v="C,ORA"/>
    <s v="PARAPHARMACIE CARREFOUR REIMS"/>
    <s v="PARAPHARMACIE CARREFOUR REIMS"/>
    <s v="RTE DE LOUVOIS"/>
    <s v="CORMONTREUIL"/>
    <n v="51"/>
    <x v="0"/>
    <n v="51350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n v="0.3611111111111111"/>
    <n v="29.8"/>
    <n v="3.54"/>
    <n v="0"/>
    <n v="-22.68"/>
    <n v="10.66"/>
    <s v="EUR"/>
    <n v="1.153163127"/>
    <s v="kg"/>
  </r>
  <r>
    <n v="15.48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25"/>
    <m/>
    <s v="HYDRATIS B2B"/>
    <s v="HYDRATIS B2B"/>
    <s v="VOIE COMMUNALE 4"/>
    <s v="CR?ANCEY"/>
    <n v="21"/>
    <s v="FR"/>
    <n v="21320"/>
    <n v="74.84"/>
    <n v="108.66"/>
    <n v="0"/>
    <n v="-56.95"/>
    <n v="126.55"/>
    <n v="7"/>
    <n v="72.599999999999994"/>
    <n v="72.599999999999994"/>
    <s v="C,OLLET"/>
    <s v="PHARMACIE DE LA VIEILLE TOUR"/>
    <s v="PHARMACIE DE LA VIEILLE TOUR"/>
    <s v="11 PLACE DE VERDUN"/>
    <s v="PAIMPOL"/>
    <n v="22"/>
    <x v="0"/>
    <n v="225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97222222222222"/>
    <n v="64.8"/>
    <n v="94.08"/>
    <n v="0"/>
    <n v="-49.31"/>
    <n v="109.57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26"/>
    <m/>
    <s v="HYDRATIS B2B"/>
    <s v="HYDRATIS B2B"/>
    <s v="VOIE COMMUNALE 4"/>
    <s v="CR?ANCEY"/>
    <n v="21"/>
    <s v="FR"/>
    <n v="21320"/>
    <n v="45.74"/>
    <n v="5.42"/>
    <n v="0"/>
    <n v="-34.81"/>
    <n v="16.34"/>
    <n v="2"/>
    <n v="33"/>
    <n v="33"/>
    <s v="L,AURE"/>
    <s v="GRANDE PHARMACIE DE LA LOGE"/>
    <s v="GRANDE PHARMACIE DE LA LOGE"/>
    <s v="7 RUE LAZARE ESCARGUEL"/>
    <s v="PERPIGNAN"/>
    <n v="66"/>
    <x v="0"/>
    <n v="6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513888888888891"/>
    <n v="39.6"/>
    <n v="4.6900000000000004"/>
    <n v="0"/>
    <n v="-30.14"/>
    <n v="14.15"/>
    <s v="EUR"/>
    <n v="1.1549344580000001"/>
    <s v="kg"/>
  </r>
  <r>
    <n v="16.159999999999997"/>
    <m/>
    <m/>
    <s v="entreprise"/>
    <s v="ST"/>
    <n v="200720433"/>
    <n v="202606"/>
    <s v="Express"/>
    <s v="UO"/>
    <s v="FedEx Priority"/>
    <s v="Bill_Sender_Prepaid"/>
    <d v="2026-12-06T00:00:00"/>
    <s v="06/13/2026"/>
    <x v="1427"/>
    <m/>
    <s v="HYDRATIS B2B"/>
    <s v="HYDRATIS B2B"/>
    <s v="VOIE COMMUNALE 4"/>
    <s v="CR?ANCEY"/>
    <n v="21"/>
    <s v="FR"/>
    <n v="21320"/>
    <n v="78.069999999999993"/>
    <n v="109.03"/>
    <n v="0"/>
    <n v="-59.4"/>
    <n v="127.69"/>
    <n v="6"/>
    <n v="75.900000000000006"/>
    <n v="75.900000000000006"/>
    <s v="P,HARMACIE BRUNE"/>
    <s v="PHARMACIE BRUNEL RAMILLON"/>
    <s v="PHARMACIE BRUNEL RAMILLON"/>
    <s v="66 AVENUE DE LA REPUBLIQUE"/>
    <s v="SAINT-MARTIN-DE-CRAU"/>
    <n v="13"/>
    <x v="0"/>
    <n v="13310"/>
    <s v=" "/>
    <s v=" "/>
    <s v=" "/>
    <m/>
    <m/>
    <m/>
    <s v="N"/>
    <n v="16"/>
    <n v="30"/>
    <n v="39"/>
    <m/>
    <m/>
    <m/>
    <m/>
    <m/>
    <n v="0"/>
    <n v="0"/>
    <s v="EUR"/>
    <s v="06/22/2026"/>
    <x v="2"/>
    <m/>
    <s v="Domestic"/>
    <s v="Your Packaging"/>
    <n v="0.40069444444444446"/>
    <n v="67.599999999999994"/>
    <n v="94.41"/>
    <n v="0"/>
    <n v="-51.44"/>
    <n v="110.57"/>
    <s v="EUR"/>
    <n v="1.154814421"/>
    <s v="kg"/>
  </r>
  <r>
    <n v="19.170000000000002"/>
    <m/>
    <m/>
    <s v="entreprise"/>
    <s v="ST"/>
    <n v="200720433"/>
    <n v="202606"/>
    <s v="Express"/>
    <s v="UO"/>
    <s v="FedEx Priority"/>
    <s v="Bill_Sender_Prepaid"/>
    <d v="2026-12-06T00:00:00"/>
    <s v="06/15/2026"/>
    <x v="1428"/>
    <m/>
    <s v="HYDRATIS B2B"/>
    <s v="HYDRATIS B2B"/>
    <s v="VOIE COMMUNALE 4"/>
    <s v="CR?ANCEY"/>
    <n v="21"/>
    <s v="FR"/>
    <n v="21320"/>
    <n v="92.62"/>
    <n v="110.76"/>
    <n v="0"/>
    <n v="-70.48"/>
    <n v="132.9"/>
    <n v="6"/>
    <n v="95.92"/>
    <n v="95.92"/>
    <s v="P,HAR"/>
    <s v="PHARMACIE DE RIVOLI"/>
    <s v="PHARMACIE DE RIVOLI"/>
    <s v="2 RUE DU ROULE"/>
    <s v="PARIS"/>
    <n v="75"/>
    <x v="0"/>
    <n v="75001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n v="0.45069444444444445"/>
    <n v="80.2"/>
    <n v="95.91"/>
    <n v="0"/>
    <n v="-61.03"/>
    <n v="115.08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29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3"/>
    <n v="35.42"/>
    <n v="35.42"/>
    <s v="D,ESCHAMPS"/>
    <s v="PARAPHARMAIE AUCHAN PERIGUEUX"/>
    <s v="PARAPHARMAIE AUCHAN PERIGUEUX"/>
    <s v="CC AUCHAN"/>
    <s v="MARSAC S/ L'ISLE"/>
    <n v="24"/>
    <x v="0"/>
    <n v="244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7152777777777779"/>
    <n v="42.4"/>
    <n v="5.03"/>
    <n v="0"/>
    <n v="-32.270000000000003"/>
    <n v="15.16"/>
    <s v="EUR"/>
    <n v="1.1549344580000001"/>
    <s v="kg"/>
  </r>
  <r>
    <n v="7.7900000000000027"/>
    <m/>
    <m/>
    <s v="entreprise"/>
    <s v="ST"/>
    <n v="200720433"/>
    <n v="202606"/>
    <s v="Express"/>
    <s v="UO"/>
    <s v="FedEx Priority"/>
    <s v="Bill_Sender_Prepaid"/>
    <d v="2026-12-06T00:00:00"/>
    <s v="06/15/2026"/>
    <x v="1430"/>
    <m/>
    <s v="HYDRATIS B2B"/>
    <s v="HYDRATIS B2B"/>
    <s v="VOIE COMMUNALE 4"/>
    <s v="CR?ANCEY"/>
    <n v="21"/>
    <s v="FR"/>
    <n v="21320"/>
    <n v="37.65"/>
    <n v="4.46"/>
    <n v="0"/>
    <n v="-28.65"/>
    <n v="13.45"/>
    <n v="3"/>
    <n v="20.68"/>
    <n v="20.68"/>
    <s v="A,MANDINE"/>
    <s v="PHARMACIE D AUVILLAR"/>
    <s v="PHARMACIE D AUVILLAR"/>
    <s v="11 ROUTE DE VALENCE"/>
    <s v="AUVILLAR"/>
    <n v="82"/>
    <x v="0"/>
    <n v="823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5694444444444445"/>
    <n v="32.6"/>
    <n v="3.86"/>
    <n v="0"/>
    <n v="-24.81"/>
    <n v="11.65"/>
    <s v="EUR"/>
    <n v="1.154814421"/>
    <s v="kg"/>
  </r>
  <r>
    <n v="18.829999999999998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431"/>
    <m/>
    <s v="HYDRATIS B2B"/>
    <s v="HYDRATIS B2B"/>
    <s v="VOIE COMMUNALE 4"/>
    <s v="CR?ANCEY"/>
    <n v="21"/>
    <s v="FR"/>
    <n v="21320"/>
    <n v="90.83"/>
    <n v="110.34"/>
    <n v="0"/>
    <n v="-69.12"/>
    <n v="132.04"/>
    <n v="6"/>
    <n v="93.5"/>
    <n v="93.5"/>
    <s v="P,HARMACIE VIUDE"/>
    <s v="PHARMACIE VIUDES"/>
    <s v="PHARMACIE VIUDES"/>
    <s v="18 PLACE JEAN MERMOZ"/>
    <s v="SAINTE-MAXIME"/>
    <n v="83"/>
    <x v="0"/>
    <n v="83120"/>
    <s v=" "/>
    <s v=" "/>
    <s v=" "/>
    <m/>
    <m/>
    <m/>
    <s v="N"/>
    <n v="41"/>
    <n v="26"/>
    <n v="31"/>
    <m/>
    <m/>
    <m/>
    <m/>
    <m/>
    <n v="0"/>
    <n v="0"/>
    <s v="EUR"/>
    <s v="06/15/2026"/>
    <x v="1"/>
    <m/>
    <s v="Domestic"/>
    <s v="Your Packaging"/>
    <n v="0.48958333333333331"/>
    <n v="78.8"/>
    <n v="95.73"/>
    <n v="0"/>
    <n v="-59.97"/>
    <n v="114.56"/>
    <s v="EUR"/>
    <n v="1.1526181719999999"/>
    <s v="kg"/>
  </r>
  <r>
    <n v="14.150000000000006"/>
    <m/>
    <m/>
    <s v="entreprise"/>
    <s v="ST"/>
    <n v="200720433"/>
    <n v="202606"/>
    <s v="Express"/>
    <s v="UO"/>
    <s v="FedEx Priority"/>
    <s v="Bill_Sender_Prepaid"/>
    <s v="06/18/2026"/>
    <s v="06/22/2026"/>
    <x v="1432"/>
    <m/>
    <s v="HYDRATIS B2B"/>
    <s v="HYDRATIS B2B"/>
    <s v="VOIE COMMUNALE 4"/>
    <s v="CR?ANCEY"/>
    <n v="21"/>
    <s v="FR"/>
    <n v="21320"/>
    <n v="68.67"/>
    <n v="8.14"/>
    <n v="0"/>
    <n v="-52.26"/>
    <n v="24.56"/>
    <n v="4"/>
    <n v="63.14"/>
    <n v="63.14"/>
    <s v="I,NTERSPORT"/>
    <s v="INTERSPORT 00562/000"/>
    <s v="INTERSPORT ST PIERRE DU MONT 0"/>
    <s v="CANAL P,M,I, SAS"/>
    <s v="SAINT-PIERRE-DU-MONT"/>
    <n v="40"/>
    <x v="0"/>
    <n v="402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111111111111109"/>
    <n v="59.2"/>
    <n v="7.02"/>
    <n v="0"/>
    <n v="-45.05"/>
    <n v="21.17"/>
    <s v="EUR"/>
    <n v="1.1600389769999999"/>
    <s v="kg"/>
  </r>
  <r>
    <n v="14.150000000000006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433"/>
    <m/>
    <s v="HYDRATIS B2B"/>
    <s v="HYDRATIS B2B"/>
    <s v="VOIE COMMUNALE 4"/>
    <s v="CR?ANCEY"/>
    <n v="21"/>
    <s v="FR"/>
    <n v="21320"/>
    <n v="68.239999999999995"/>
    <n v="8.09"/>
    <n v="0"/>
    <n v="-51.93"/>
    <n v="24.4"/>
    <n v="5"/>
    <n v="63.8"/>
    <n v="63.8"/>
    <s v="J,AMIL"/>
    <s v="PHARMACIE DU CASINO"/>
    <s v="PHARMACIE DU CASINO"/>
    <s v="439 AVENUE DU GENERAL DE GAULLE"/>
    <s v="LE CANNET"/>
    <n v="6"/>
    <x v="0"/>
    <n v="61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8749999999999999"/>
    <n v="59.2"/>
    <n v="7.02"/>
    <n v="0"/>
    <n v="-45.05"/>
    <n v="21.17"/>
    <s v="EUR"/>
    <n v="1.1527377519999999"/>
    <s v="kg"/>
  </r>
  <r>
    <n v="15.159999999999997"/>
    <m/>
    <m/>
    <s v="entreprise"/>
    <s v="ST"/>
    <n v="200720433"/>
    <n v="202606"/>
    <s v="Express"/>
    <s v="UO"/>
    <s v="FedEx Priority"/>
    <s v="Bill_Sender_Prepaid"/>
    <s v="06/16/2026"/>
    <s v="06/17/2026"/>
    <x v="1434"/>
    <m/>
    <s v="HYDRATIS B2B"/>
    <s v="HYDRATIS B2B"/>
    <s v="VOIE COMMUNALE 4"/>
    <s v="CR?ANCEY"/>
    <n v="21"/>
    <s v="FR"/>
    <n v="21320"/>
    <n v="73.37"/>
    <n v="8.6999999999999993"/>
    <n v="0"/>
    <n v="-55.82"/>
    <n v="26.25"/>
    <n v="6"/>
    <n v="69.3"/>
    <n v="69.3"/>
    <s v="F,EL"/>
    <s v="PHARMACIE DU FOIRAIL"/>
    <s v="PHARMACIE  DU FOIRAIL"/>
    <s v="2 AVENUE JULIEN BAILLY"/>
    <s v="FIGEAC"/>
    <n v="46"/>
    <x v="0"/>
    <n v="46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9444444444444444"/>
    <n v="63.4"/>
    <n v="7.52"/>
    <n v="0"/>
    <n v="-48.24"/>
    <n v="22.68"/>
    <s v="EUR"/>
    <n v="1.1572332869999999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435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A,NTHONY"/>
    <s v="PARAPHARMACIE LECLERC SOJUDIS"/>
    <s v="PARAPHARMACIE LECLERC SOJUDIS"/>
    <s v="AV D'ORADOUR SUR GLANE"/>
    <s v="SAINT-JUNIEN"/>
    <n v="87"/>
    <x v="0"/>
    <n v="872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0347222222222223"/>
    <n v="35.4"/>
    <n v="4.2"/>
    <n v="0"/>
    <n v="-26.94"/>
    <n v="12.66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05-06T00:00:00"/>
    <d v="2026-06-06T00:00:00"/>
    <x v="1436"/>
    <m/>
    <s v="HYDRATIS B2B"/>
    <s v="HYDRATIS B2B"/>
    <s v="VOIE COMMUNALE 4"/>
    <s v="CR?ANCEY"/>
    <n v="21"/>
    <s v="FR"/>
    <n v="21320"/>
    <n v="50.86"/>
    <n v="6.03"/>
    <n v="0"/>
    <n v="-38.700000000000003"/>
    <n v="18.18"/>
    <n v="3"/>
    <n v="37.619999999999997"/>
    <n v="37.619999999999997"/>
    <s v="F,Larose"/>
    <s v="PHARMACIE VEYSSIERE"/>
    <s v="PHARMACIE VEYSSIERE"/>
    <s v="8 RUE DESCARTES"/>
    <s v="LOCHES"/>
    <n v="37"/>
    <x v="0"/>
    <n v="376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4201388888888889"/>
    <n v="43.8"/>
    <n v="5.19"/>
    <n v="0"/>
    <n v="-33.33"/>
    <n v="15.66"/>
    <s v="EUR"/>
    <n v="1.161210911"/>
    <s v="kg"/>
  </r>
  <r>
    <n v="5.4499999999999993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37"/>
    <m/>
    <s v="HYDRATIS B2B"/>
    <s v="HYDRATIS B2B"/>
    <s v="VOIE COMMUNALE 4"/>
    <s v="CR?ANCEY"/>
    <n v="21"/>
    <s v="FR"/>
    <n v="21320"/>
    <n v="26.33"/>
    <n v="3.12"/>
    <n v="0"/>
    <n v="-20.04"/>
    <n v="9.41"/>
    <n v="1"/>
    <n v="5.28"/>
    <n v="5.28"/>
    <s v="P,HIE ST"/>
    <s v="PHARMACIE LAUNAT MOUICHE"/>
    <s v="PHARMACIE LAUNAT MOUICHE"/>
    <s v="21 PLACE DE L'EGLISE"/>
    <s v="SAINT-ERBLON"/>
    <n v="35"/>
    <x v="0"/>
    <n v="35230"/>
    <s v=" "/>
    <s v=" "/>
    <s v=" "/>
    <m/>
    <m/>
    <m/>
    <s v="Y"/>
    <n v="20"/>
    <n v="20"/>
    <n v="30"/>
    <m/>
    <m/>
    <m/>
    <m/>
    <m/>
    <n v="0"/>
    <n v="0"/>
    <s v="EUR"/>
    <s v="06/22/2026"/>
    <x v="2"/>
    <m/>
    <s v="Domestic"/>
    <s v="Your Packaging"/>
    <n v="0.41458333333333336"/>
    <n v="22.8"/>
    <n v="2.7"/>
    <n v="0"/>
    <n v="-17.350000000000001"/>
    <n v="8.15"/>
    <s v="EUR"/>
    <n v="1.1549344580000001"/>
    <s v="kg"/>
  </r>
  <r>
    <n v="11.14"/>
    <m/>
    <m/>
    <s v="entreprise"/>
    <s v="ST"/>
    <n v="200720433"/>
    <n v="202606"/>
    <s v="Express"/>
    <s v="UO"/>
    <s v="FedEx Priority"/>
    <s v="Bill_Sender_Prepaid"/>
    <d v="2026-12-06T00:00:00"/>
    <s v="06/13/2026"/>
    <x v="1438"/>
    <m/>
    <s v="HYDRATIS B2B"/>
    <s v="HYDRATIS B2B"/>
    <s v="VOIE COMMUNALE 4"/>
    <s v="CR?ANCEY"/>
    <n v="21"/>
    <s v="FR"/>
    <n v="21320"/>
    <n v="53.81"/>
    <n v="6.39"/>
    <n v="0"/>
    <n v="-40.950000000000003"/>
    <n v="19.25"/>
    <n v="3"/>
    <n v="42.02"/>
    <n v="42.02"/>
    <s v="L,AURE"/>
    <s v="PHARMACIE DU STADE"/>
    <s v="PHARMACIE DU STADE"/>
    <s v="21 AVENUE DES ECOLES MILITAIRES"/>
    <s v="AIX-EN-PROVENCE"/>
    <n v="13"/>
    <x v="0"/>
    <n v="13100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n v="0.4284722222222222"/>
    <n v="46.6"/>
    <n v="5.53"/>
    <n v="0"/>
    <n v="-35.46"/>
    <n v="16.670000000000002"/>
    <s v="EUR"/>
    <n v="1.154814421"/>
    <s v="kg"/>
  </r>
  <r>
    <n v="21.840000000000003"/>
    <m/>
    <m/>
    <s v="entreprise"/>
    <s v="ST"/>
    <n v="200720433"/>
    <n v="202606"/>
    <s v="Express"/>
    <s v="UO"/>
    <s v="FedEx Priority"/>
    <s v="Bill_Sender_Prepaid"/>
    <d v="2026-10-06T00:00:00"/>
    <s v="06/15/2026"/>
    <x v="1439"/>
    <m/>
    <s v="HYDRATIS B2B"/>
    <s v="HYDRATIS B2B"/>
    <s v="VOIE COMMUNALE 4"/>
    <s v="CR?ANCEY"/>
    <n v="21"/>
    <s v="FR"/>
    <n v="21320"/>
    <n v="105.4"/>
    <n v="196.35"/>
    <n v="0"/>
    <n v="-80.209999999999994"/>
    <n v="221.53"/>
    <n v="8"/>
    <n v="113.08"/>
    <n v="113.08"/>
    <s v="B,IGO"/>
    <s v="PHARMACIE LE BIGOT"/>
    <s v="PHARMACIE LE BIGOT"/>
    <s v="CASA DI TERAPIA"/>
    <s v="BORGO"/>
    <n v="20"/>
    <x v="0"/>
    <n v="2029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0694444444444444"/>
    <n v="91.4"/>
    <n v="170.27"/>
    <n v="0"/>
    <n v="-69.56"/>
    <n v="192.11"/>
    <s v="EUR"/>
    <n v="1.153163127"/>
    <s v="kg"/>
  </r>
  <r>
    <n v="10.800000000000004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440"/>
    <m/>
    <s v="HYDRATIS B2B"/>
    <s v="HYDRATIS B2B"/>
    <s v="VOIE COMMUNALE 4"/>
    <s v="CR?ANCEY"/>
    <n v="21"/>
    <s v="FR"/>
    <n v="21320"/>
    <n v="52.6"/>
    <n v="6.23"/>
    <n v="0"/>
    <n v="-40.03"/>
    <n v="18.8"/>
    <n v="5"/>
    <n v="40.92"/>
    <n v="40.92"/>
    <s v="S,ABINE"/>
    <s v="PHARMACIE DU CHAMP DE FOIRE"/>
    <s v="PHARMACIE DU CHAMP DE FOIRE"/>
    <s v="5 AVENUE HENRI BARBUSSE"/>
    <s v="SAINT-JUNIEN"/>
    <n v="87"/>
    <x v="0"/>
    <n v="87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388888888888886"/>
    <n v="45.2"/>
    <n v="5.35"/>
    <n v="0"/>
    <n v="-34.4"/>
    <n v="16.149999999999999"/>
    <s v="EUR"/>
    <n v="1.163778556"/>
    <s v="kg"/>
  </r>
  <r>
    <n v="10.800000000000004"/>
    <m/>
    <m/>
    <s v="entreprise"/>
    <s v="ST"/>
    <n v="200720433"/>
    <n v="202606"/>
    <s v="Express"/>
    <s v="UO"/>
    <s v="FedEx Priority"/>
    <s v="Bill_Sender_Prepaid"/>
    <d v="2026-05-06T00:00:00"/>
    <d v="2026-06-06T00:00:00"/>
    <x v="1441"/>
    <m/>
    <s v="HYDRATIS B2B"/>
    <s v="HYDRATIS B2B"/>
    <s v="VOIE COMMUNALE 4"/>
    <s v="CR?ANCEY"/>
    <n v="21"/>
    <s v="FR"/>
    <n v="21320"/>
    <n v="52.49"/>
    <n v="6.21"/>
    <n v="0"/>
    <n v="-39.950000000000003"/>
    <n v="18.75"/>
    <n v="3"/>
    <n v="40.479999999999997"/>
    <n v="40.479999999999997"/>
    <s v="P,HAA V"/>
    <s v="PHARMACIE DU PONT DU BRUSC"/>
    <s v="PHARMACIE DU PONT DU BRUSC"/>
    <s v="1 CHEMIN GRAND CHRESTIAN"/>
    <s v="SIX-FOURS-LES-PLAGES"/>
    <n v="83"/>
    <x v="0"/>
    <n v="8314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n v="0.42291666666666666"/>
    <n v="45.2"/>
    <n v="5.35"/>
    <n v="0"/>
    <n v="-34.4"/>
    <n v="16.149999999999999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42"/>
    <m/>
    <s v="HYDRATIS B2B"/>
    <s v="HYDRATIS B2B"/>
    <s v="VOIE COMMUNALE 4"/>
    <s v="CR?ANCEY"/>
    <n v="21"/>
    <s v="FR"/>
    <n v="21320"/>
    <n v="50.59"/>
    <n v="5.99"/>
    <n v="0"/>
    <n v="-38.49"/>
    <n v="18.09"/>
    <n v="2"/>
    <n v="39.6"/>
    <n v="39.6"/>
    <s v="L,Lemanchec"/>
    <s v="PHARMACIE SAINTE ANNE"/>
    <s v="PHARMACIE SAINTE ANNE"/>
    <s v="49 BOULEVARD DU GENERAL MONSABERT"/>
    <s v="VANNES"/>
    <n v="56"/>
    <x v="0"/>
    <n v="5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472222222222224"/>
    <n v="43.8"/>
    <n v="5.19"/>
    <n v="0"/>
    <n v="-33.33"/>
    <n v="15.66"/>
    <s v="EUR"/>
    <n v="1.1549344580000001"/>
    <s v="kg"/>
  </r>
  <r>
    <n v="19.499999999999993"/>
    <m/>
    <m/>
    <s v="entreprise"/>
    <s v="ST"/>
    <n v="200720433"/>
    <n v="202606"/>
    <s v="Express"/>
    <s v="UO"/>
    <s v="FedEx Priority"/>
    <s v="Bill_Sender_Prepaid"/>
    <s v="06/17/2026"/>
    <s v="06/18/2026"/>
    <x v="1443"/>
    <m/>
    <s v="HYDRATIS B2B"/>
    <s v="HYDRATIS B2B"/>
    <s v="VOIE COMMUNALE 4"/>
    <s v="CR?ANCEY"/>
    <n v="21"/>
    <s v="FR"/>
    <n v="21320"/>
    <n v="94.69"/>
    <n v="11.22"/>
    <n v="0"/>
    <n v="-72.06"/>
    <n v="33.85"/>
    <n v="6"/>
    <n v="99"/>
    <n v="99"/>
    <s v="G,SW"/>
    <s v="SRA CARRE OPERA"/>
    <s v="SRA CARRE OPERA"/>
    <s v="3-7 RUE DES FRERES THONET"/>
    <s v="LIMEIL-BR?VANNES"/>
    <n v="94"/>
    <x v="0"/>
    <n v="9445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39166666666666666"/>
    <n v="81.599999999999994"/>
    <n v="9.67"/>
    <n v="0"/>
    <n v="-62.1"/>
    <n v="29.17"/>
    <s v="EUR"/>
    <n v="1.160362033"/>
    <s v="kg"/>
  </r>
  <r>
    <n v="9.1300000000000026"/>
    <m/>
    <m/>
    <s v="entreprise"/>
    <s v="ST"/>
    <n v="200720433"/>
    <n v="202606"/>
    <s v="Express"/>
    <s v="UO"/>
    <s v="FedEx Priority"/>
    <s v="Bill_Sender_Prepaid"/>
    <s v="06/16/2026"/>
    <s v="06/17/2026"/>
    <x v="1444"/>
    <m/>
    <s v="HYDRATIS B2B"/>
    <s v="HYDRATIS B2B"/>
    <s v="VOIE COMMUNALE 4"/>
    <s v="CR?ANCEY"/>
    <n v="21"/>
    <s v="FR"/>
    <n v="21320"/>
    <n v="44.21"/>
    <n v="5.24"/>
    <n v="0"/>
    <n v="-33.64"/>
    <n v="15.81"/>
    <n v="2"/>
    <n v="30.8"/>
    <n v="30.8"/>
    <s v="M,ORIN"/>
    <s v="PHARMACIE MORIN"/>
    <s v="PHARMACIE MORIN"/>
    <s v="1 CARREFOUR VIENNE ET BRIANCE"/>
    <s v="BOSMIE L AIGUILLE"/>
    <n v="87"/>
    <x v="0"/>
    <n v="871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583333333333335"/>
    <n v="38.200000000000003"/>
    <n v="4.53"/>
    <n v="0"/>
    <n v="-29.07"/>
    <n v="13.66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7/2026"/>
    <s v="06/18/2026"/>
    <x v="1445"/>
    <m/>
    <s v="HYDRATIS B2B"/>
    <s v="HYDRATIS B2B"/>
    <s v="VOIE COMMUNALE 4"/>
    <s v="CR?ANCEY"/>
    <n v="21"/>
    <s v="FR"/>
    <n v="21320"/>
    <n v="47.57"/>
    <n v="5.64"/>
    <n v="0"/>
    <n v="-36.200000000000003"/>
    <n v="17.010000000000002"/>
    <n v="2"/>
    <n v="34.32"/>
    <n v="34.32"/>
    <s v="M,Mze"/>
    <s v="PHARMACIE CENTRE DEUX"/>
    <s v="PHARMACIE CENTRE DEUX"/>
    <s v="CENTRE CCIAL CENTRE DEUX"/>
    <s v="SAINT ETIENNE"/>
    <n v="42"/>
    <x v="0"/>
    <n v="420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3125000000000002"/>
    <n v="41"/>
    <n v="4.8600000000000003"/>
    <n v="0"/>
    <n v="-31.2"/>
    <n v="14.66"/>
    <s v="EUR"/>
    <n v="1.160362033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2-06T00:00:00"/>
    <s v="06/16/2026"/>
    <x v="1446"/>
    <m/>
    <s v="HYDRATIS B2B"/>
    <s v="HYDRATIS B2B"/>
    <s v="VOIE COMMUNALE 4"/>
    <s v="CR?ANCEY"/>
    <n v="21"/>
    <s v="FR"/>
    <n v="21320"/>
    <n v="45.73"/>
    <n v="5.42"/>
    <n v="0"/>
    <n v="-34.81"/>
    <n v="16.34"/>
    <n v="2"/>
    <n v="33"/>
    <n v="33"/>
    <s v="L,EQUERTIER"/>
    <s v="PHARMACIE LEQUERTIER BONNAL"/>
    <s v="PHARMACIE LEQUERTIER BONNAL"/>
    <s v="1 RUE DU GENERAL DE GAULLE"/>
    <s v="ST PIERRE EGLISE"/>
    <n v="50"/>
    <x v="0"/>
    <n v="503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444444444444442"/>
    <n v="39.6"/>
    <n v="4.6900000000000004"/>
    <n v="0"/>
    <n v="-30.14"/>
    <n v="14.15"/>
    <s v="EUR"/>
    <n v="1.154814421"/>
    <s v="kg"/>
  </r>
  <r>
    <n v="11.469999999999999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447"/>
    <m/>
    <s v="HYDRATIS B2B"/>
    <s v="HYDRATIS B2B"/>
    <s v="VOIE COMMUNALE 4"/>
    <s v="CR?ANCEY"/>
    <n v="21"/>
    <s v="FR"/>
    <n v="21320"/>
    <n v="55.35"/>
    <n v="6.56"/>
    <n v="0"/>
    <n v="-42.13"/>
    <n v="19.79"/>
    <n v="3"/>
    <n v="44.66"/>
    <n v="44.66"/>
    <s v="K,AILO"/>
    <s v="PHARMACIE SECRETAN"/>
    <s v="PHARMACIE SECRETAN"/>
    <s v="19 AVENUE SECRETAN"/>
    <s v="PARIS 19"/>
    <n v="75"/>
    <x v="0"/>
    <n v="75019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n v="0.51736111111111116"/>
    <n v="48"/>
    <n v="5.69"/>
    <n v="0"/>
    <n v="-36.53"/>
    <n v="17.16"/>
    <s v="EUR"/>
    <n v="1.153163127"/>
    <s v="kg"/>
  </r>
  <r>
    <n v="9.1300000000000026"/>
    <m/>
    <m/>
    <s v="entreprise"/>
    <s v="ST"/>
    <n v="200720433"/>
    <n v="202606"/>
    <s v="Express"/>
    <s v="UO"/>
    <s v="FedEx Priority"/>
    <s v="Bill_Sender_Prepaid"/>
    <s v="06/17/2026"/>
    <s v="06/18/2026"/>
    <x v="1448"/>
    <m/>
    <s v="HYDRATIS B2B"/>
    <s v="HYDRATIS B2B"/>
    <s v="VOIE COMMUNALE 4"/>
    <s v="CR?ANCEY"/>
    <n v="21"/>
    <s v="FR"/>
    <n v="21320"/>
    <n v="44.33"/>
    <n v="5.26"/>
    <n v="0"/>
    <n v="-33.729999999999997"/>
    <n v="15.85"/>
    <n v="2"/>
    <n v="30.8"/>
    <n v="30.8"/>
    <s v="L,Pharmacie"/>
    <s v="PHARMACIE DE MARCIGNY"/>
    <s v="PHARMACIE DE MARCIGNY"/>
    <s v="3 PLACE DES HALLES"/>
    <s v="MARCIGNY"/>
    <n v="71"/>
    <x v="0"/>
    <n v="711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7013888888888891"/>
    <n v="38.200000000000003"/>
    <n v="4.53"/>
    <n v="0"/>
    <n v="-29.07"/>
    <n v="13.66"/>
    <s v="EUR"/>
    <n v="1.160362033"/>
    <s v="kg"/>
  </r>
  <r>
    <n v="7.120000000000001"/>
    <m/>
    <m/>
    <s v="entreprise"/>
    <s v="ST"/>
    <n v="200720433"/>
    <n v="202606"/>
    <s v="Express"/>
    <s v="UO"/>
    <s v="FedEx Priority"/>
    <s v="Bill_Sender_Prepaid"/>
    <s v="06/17/2026"/>
    <s v="06/18/2026"/>
    <x v="1449"/>
    <m/>
    <s v="HYDRATIS B2B"/>
    <s v="HYDRATIS B2B"/>
    <s v="VOIE COMMUNALE 4"/>
    <s v="CR?ANCEY"/>
    <n v="21"/>
    <s v="FR"/>
    <n v="21320"/>
    <n v="34.58"/>
    <n v="4.1100000000000003"/>
    <n v="0"/>
    <n v="-26.32"/>
    <n v="12.37"/>
    <n v="1"/>
    <n v="16.28"/>
    <n v="16.28"/>
    <s v="C,Cora"/>
    <s v="PARAPHARMACIE CARREFOUR ST QUENTIN"/>
    <s v="PARAPHARMACIE CARREFOUR ST QUE"/>
    <s v="RTE DE BOHAIN"/>
    <s v="SAINT-QUENTIN"/>
    <n v="2"/>
    <x v="0"/>
    <n v="2100"/>
    <s v=" "/>
    <s v=" "/>
    <s v=" "/>
    <m/>
    <m/>
    <m/>
    <s v="Y"/>
    <n v="31"/>
    <n v="30"/>
    <n v="40"/>
    <m/>
    <m/>
    <m/>
    <m/>
    <m/>
    <n v="0"/>
    <n v="0"/>
    <s v="EUR"/>
    <s v="06/22/2026"/>
    <x v="2"/>
    <m/>
    <s v="Domestic"/>
    <s v="Your Packaging"/>
    <n v="0.45555555555555555"/>
    <n v="29.8"/>
    <n v="3.54"/>
    <n v="0"/>
    <n v="-22.68"/>
    <n v="10.66"/>
    <s v="EUR"/>
    <n v="1.160362033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450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J,Gandrey"/>
    <s v="PHARMACIE DES HUILIERS"/>
    <s v="PHARMACIE DES HUILIERS"/>
    <s v="35 A GRANDE RUE"/>
    <s v="GERGY"/>
    <n v="71"/>
    <x v="0"/>
    <n v="715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7708333333333333"/>
    <n v="39.6"/>
    <n v="4.6900000000000004"/>
    <n v="0"/>
    <n v="-30.14"/>
    <n v="14.15"/>
    <s v="EUR"/>
    <n v="1.1527377519999999"/>
    <s v="kg"/>
  </r>
  <r>
    <n v="7.4600000000000009"/>
    <m/>
    <m/>
    <s v="entreprise"/>
    <s v="ST"/>
    <n v="200720433"/>
    <n v="202606"/>
    <s v="Express"/>
    <s v="UO"/>
    <s v="FedEx Priority"/>
    <s v="Bill_Sender_Prepaid"/>
    <d v="2026-12-06T00:00:00"/>
    <s v="06/15/2026"/>
    <x v="1451"/>
    <m/>
    <s v="HYDRATIS B2B"/>
    <s v="HYDRATIS B2B"/>
    <s v="VOIE COMMUNALE 4"/>
    <s v="CR?ANCEY"/>
    <n v="21"/>
    <s v="FR"/>
    <n v="21320"/>
    <n v="36.03"/>
    <n v="4.2699999999999996"/>
    <n v="0"/>
    <n v="-27.42"/>
    <n v="12.89"/>
    <n v="1"/>
    <n v="19.8"/>
    <n v="19.8"/>
    <s v="K,EVIN"/>
    <s v="PARAPHARMACIE LECLERC USSEL"/>
    <s v="PARAPHARMACIE LECLERC USSEL"/>
    <s v="ROUTE DE PONTY"/>
    <s v="USSEL"/>
    <n v="19"/>
    <x v="0"/>
    <n v="19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486111111111112"/>
    <n v="31.2"/>
    <n v="3.7"/>
    <n v="0"/>
    <n v="-23.74"/>
    <n v="11.16"/>
    <s v="EUR"/>
    <n v="1.154814421"/>
    <s v="kg"/>
  </r>
  <r>
    <n v="10.469999999999999"/>
    <m/>
    <m/>
    <s v="entreprise"/>
    <s v="ST"/>
    <n v="200720433"/>
    <n v="202606"/>
    <s v="Express"/>
    <s v="UO"/>
    <s v="FedEx Priority"/>
    <s v="Bill_Sender_Prepaid"/>
    <s v="06/16/2026"/>
    <s v="06/17/2026"/>
    <x v="1452"/>
    <m/>
    <s v="HYDRATIS B2B"/>
    <s v="HYDRATIS B2B"/>
    <s v="VOIE COMMUNALE 4"/>
    <s v="CR?ANCEY"/>
    <n v="21"/>
    <s v="FR"/>
    <n v="21320"/>
    <n v="50.69"/>
    <n v="6.01"/>
    <n v="0"/>
    <n v="-38.57"/>
    <n v="18.12"/>
    <n v="2"/>
    <n v="38.5"/>
    <n v="38.5"/>
    <s v="E,Piallat"/>
    <s v="GRANDE PHARMACIE DE DIEULEFIT"/>
    <s v="GRANDE PHARMACIE DE DIEULEFIT"/>
    <s v="ROUTE DE MONTELIMAR"/>
    <s v="DIEULEFIT"/>
    <n v="26"/>
    <x v="0"/>
    <n v="26220"/>
    <s v=" "/>
    <s v=" "/>
    <s v=" "/>
    <m/>
    <m/>
    <m/>
    <s v="N"/>
    <n v="26"/>
    <n v="33"/>
    <n v="44"/>
    <m/>
    <m/>
    <m/>
    <m/>
    <m/>
    <n v="0"/>
    <n v="0"/>
    <s v="EUR"/>
    <s v="06/22/2026"/>
    <x v="2"/>
    <m/>
    <s v="Domestic"/>
    <s v="Your Packaging"/>
    <n v="0.5"/>
    <n v="43.8"/>
    <n v="5.19"/>
    <n v="0"/>
    <n v="-33.33"/>
    <n v="15.66"/>
    <s v="EUR"/>
    <n v="1.1572332869999999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53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L,UDIVINE"/>
    <s v="PHARMACIE DE LEGLISE"/>
    <s v="PHARMACIE DE LEGLISE"/>
    <s v="134 PLACE DU GENERAL LECLERC"/>
    <s v="BEUZEVILLE"/>
    <n v="27"/>
    <x v="0"/>
    <n v="272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374999999999998"/>
    <n v="38.200000000000003"/>
    <n v="4.53"/>
    <n v="0"/>
    <n v="-29.07"/>
    <n v="13.66"/>
    <s v="EUR"/>
    <n v="1.1549344580000001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54"/>
    <m/>
    <s v="HYDRATIS B2B"/>
    <s v="HYDRATIS B2B"/>
    <s v="VOIE COMMUNALE 4"/>
    <s v="CR?ANCEY"/>
    <n v="21"/>
    <s v="FR"/>
    <n v="21320"/>
    <n v="57.05"/>
    <n v="15.93"/>
    <n v="0"/>
    <n v="-43.41"/>
    <n v="29.57"/>
    <n v="4"/>
    <n v="46.64"/>
    <n v="46.64"/>
    <s v="M,ARIE"/>
    <s v="PHARMACIE DE L'ARGENTIERE LA BESSEE"/>
    <s v="PHARMACIE DE L'ARGENTIERE LA B"/>
    <s v="2 RUE PLAN D ERGUES"/>
    <s v="L'ARGENTIERE-LA-BESSEE"/>
    <n v="5"/>
    <x v="0"/>
    <n v="51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152777777777777"/>
    <n v="49.4"/>
    <n v="13.79"/>
    <n v="0"/>
    <n v="-37.590000000000003"/>
    <n v="25.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5-06T00:00:00"/>
    <d v="2026-09-06T00:00:00"/>
    <x v="1455"/>
    <m/>
    <s v="HYDRATIS B2B"/>
    <s v="HYDRATIS B2B"/>
    <s v="VOIE COMMUNALE 4"/>
    <s v="CR?ANCEY"/>
    <n v="21"/>
    <s v="FR"/>
    <n v="21320"/>
    <n v="49.24"/>
    <n v="14.52"/>
    <n v="0"/>
    <n v="-37.47"/>
    <n v="26.28"/>
    <n v="3"/>
    <n v="35.64"/>
    <n v="35.64"/>
    <s v="B,ARRERE"/>
    <s v="PHARMACIE BARRERE"/>
    <s v="PHARMACIE BARRERE"/>
    <s v="61 AVENUE JEAN JAURES"/>
    <s v="AUREILHAN"/>
    <n v="65"/>
    <x v="0"/>
    <n v="65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1597222222222224"/>
    <n v="42.4"/>
    <n v="12.5"/>
    <n v="0"/>
    <n v="-32.270000000000003"/>
    <n v="22.63"/>
    <s v="EUR"/>
    <n v="1.161210911"/>
    <s v="kg"/>
  </r>
  <r>
    <n v="13.1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56"/>
    <m/>
    <s v="HYDRATIS B2B"/>
    <s v="HYDRATIS B2B"/>
    <s v="VOIE COMMUNALE 4"/>
    <s v="CR?ANCEY"/>
    <n v="21"/>
    <s v="FR"/>
    <n v="21320"/>
    <n v="63.52"/>
    <n v="7.53"/>
    <n v="0"/>
    <n v="-48.35"/>
    <n v="22.71"/>
    <n v="4"/>
    <n v="57.2"/>
    <n v="57.2"/>
    <s v="A,Faivre"/>
    <s v="PHARMACIE CHAMBAT"/>
    <s v="PHARMACIE CHAMBAT"/>
    <s v="2 RUE DE PIGNOL"/>
    <s v="ORCINES"/>
    <n v="63"/>
    <x v="0"/>
    <n v="638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7986111111111109"/>
    <n v="55"/>
    <n v="6.52"/>
    <n v="0"/>
    <n v="-41.86"/>
    <n v="19.66"/>
    <s v="EUR"/>
    <n v="1.1549344580000001"/>
    <s v="kg"/>
  </r>
  <r>
    <n v="13.809999999999995"/>
    <m/>
    <m/>
    <s v="entreprise"/>
    <s v="ST"/>
    <n v="200720433"/>
    <n v="202606"/>
    <s v="Express"/>
    <s v="UO"/>
    <s v="FedEx Priority"/>
    <s v="Bill_Sender_Prepaid"/>
    <s v="06/17/2026"/>
    <s v="06/18/2026"/>
    <x v="1457"/>
    <m/>
    <s v="HYDRATIS B2B"/>
    <s v="HYDRATIS B2B"/>
    <s v="VOIE COMMUNALE 4"/>
    <s v="CR?ANCEY"/>
    <n v="21"/>
    <s v="FR"/>
    <n v="21320"/>
    <n v="67.069999999999993"/>
    <n v="7.94"/>
    <n v="0"/>
    <n v="-51.04"/>
    <n v="23.96"/>
    <n v="4"/>
    <n v="59.62"/>
    <n v="59.62"/>
    <s v="M,Martin"/>
    <s v="INTERSPORT CLISSON"/>
    <s v="INTERSPORT CLISSON"/>
    <s v="D V A S SAS"/>
    <s v="CLISSON"/>
    <n v="44"/>
    <x v="0"/>
    <n v="441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388888888888886"/>
    <n v="57.8"/>
    <n v="6.84"/>
    <n v="0"/>
    <n v="-43.99"/>
    <n v="20.65"/>
    <s v="EUR"/>
    <n v="1.160362033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458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520000000000003"/>
    <n v="36.520000000000003"/>
    <s v="G,UILHEM"/>
    <s v="PHARMACIE GUILHEM DUQUESNE"/>
    <s v="PHARMACIE GUILHEM DUQUESNE"/>
    <s v="21 PLACE JEAN JAURES"/>
    <s v="CARVIN"/>
    <n v="62"/>
    <x v="0"/>
    <n v="6222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n v="0.45277777777777778"/>
    <n v="42.4"/>
    <n v="5.03"/>
    <n v="0"/>
    <n v="-32.270000000000003"/>
    <n v="15.16"/>
    <s v="EUR"/>
    <n v="1.153163127"/>
    <s v="kg"/>
  </r>
  <r>
    <n v="15.149999999999999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459"/>
    <m/>
    <s v="HYDRATIS B2B"/>
    <s v="HYDRATIS B2B"/>
    <s v="VOIE COMMUNALE 4"/>
    <s v="CR?ANCEY"/>
    <n v="21"/>
    <s v="FR"/>
    <n v="21320"/>
    <n v="73.11"/>
    <n v="108.29"/>
    <n v="0"/>
    <n v="-55.64"/>
    <n v="125.76"/>
    <n v="6"/>
    <n v="69.52"/>
    <n v="69.52"/>
    <s v="S,OLEIL"/>
    <s v="GRANDE PHARMACIE NIMES SOLEIL"/>
    <s v="GRANDE PHARMACIE NIMES SOLEIL"/>
    <s v="100 RUE DES MOUSQUETAIRES"/>
    <s v="NIMES"/>
    <n v="30"/>
    <x v="0"/>
    <n v="30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208333333333335"/>
    <n v="63.4"/>
    <n v="93.91"/>
    <n v="0"/>
    <n v="-48.25"/>
    <n v="109.06"/>
    <s v="EUR"/>
    <n v="1.153163127"/>
    <s v="kg"/>
  </r>
  <r>
    <n v="18.829999999999998"/>
    <m/>
    <m/>
    <s v="entreprise"/>
    <s v="ST"/>
    <n v="200720433"/>
    <n v="202606"/>
    <s v="Express"/>
    <s v="UO"/>
    <s v="FedEx Priority"/>
    <s v="Bill_Sender_Prepaid"/>
    <d v="2026-12-06T00:00:00"/>
    <s v="06/15/2026"/>
    <x v="1460"/>
    <m/>
    <s v="HYDRATIS B2B"/>
    <s v="HYDRATIS B2B"/>
    <s v="VOIE COMMUNALE 4"/>
    <s v="CR?ANCEY"/>
    <n v="21"/>
    <s v="FR"/>
    <n v="21320"/>
    <n v="91"/>
    <n v="110.55"/>
    <n v="0"/>
    <n v="-69.25"/>
    <n v="132.30000000000001"/>
    <n v="6"/>
    <n v="94.16"/>
    <n v="94.16"/>
    <s v="J,Julie"/>
    <s v="PHARMACIE DES CARMES"/>
    <s v="PHARMACIE DES CARMES"/>
    <s v="4 PLACE DES CARMES"/>
    <s v="TOULOUSE"/>
    <n v="31"/>
    <x v="0"/>
    <n v="3100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39791666666666664"/>
    <n v="78.8"/>
    <n v="95.73"/>
    <n v="0"/>
    <n v="-59.97"/>
    <n v="114.56"/>
    <s v="EUR"/>
    <n v="1.154814421"/>
    <s v="kg"/>
  </r>
  <r>
    <n v="7.7900000000000027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461"/>
    <m/>
    <s v="HYDRATIS B2B"/>
    <s v="HYDRATIS B2B"/>
    <s v="VOIE COMMUNALE 4"/>
    <s v="CR?ANCEY"/>
    <n v="21"/>
    <s v="FR"/>
    <n v="21320"/>
    <n v="37.590000000000003"/>
    <n v="4.45"/>
    <n v="0"/>
    <n v="-28.61"/>
    <n v="13.43"/>
    <n v="2"/>
    <n v="21.78"/>
    <n v="21.78"/>
    <s v="A,Delporte"/>
    <s v="SPORT 2000 FRONTON"/>
    <s v="SPORT 2000 FRONTON"/>
    <s v="550 ROUTE DE TOULOUSE"/>
    <s v="FRONTON"/>
    <n v="31"/>
    <x v="0"/>
    <n v="3162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4201388888888889"/>
    <n v="32.6"/>
    <n v="3.86"/>
    <n v="0"/>
    <n v="-24.81"/>
    <n v="11.65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62"/>
    <m/>
    <s v="HYDRATIS B2B"/>
    <s v="HYDRATIS B2B"/>
    <s v="VOIE COMMUNALE 4"/>
    <s v="CR?ANCEY"/>
    <n v="21"/>
    <s v="FR"/>
    <n v="21320"/>
    <n v="45.74"/>
    <n v="5.42"/>
    <n v="0"/>
    <n v="-34.81"/>
    <n v="16.34"/>
    <n v="2"/>
    <n v="33"/>
    <n v="33"/>
    <s v="M,Marie"/>
    <s v="PHARMACIE DU PARC DES PRINCES"/>
    <s v="PHARMACIE DU PARC DES PRINCES"/>
    <s v="92 BOULEVARD MURAT"/>
    <s v="PARIS"/>
    <n v="75"/>
    <x v="0"/>
    <n v="75016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83333333333333"/>
    <n v="39.6"/>
    <n v="4.6900000000000004"/>
    <n v="0"/>
    <n v="-30.14"/>
    <n v="14.15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6/2026"/>
    <s v="06/17/2026"/>
    <x v="1463"/>
    <m/>
    <s v="HYDRATIS B2B"/>
    <s v="HYDRATIS B2B"/>
    <s v="VOIE COMMUNALE 4"/>
    <s v="CR?ANCEY"/>
    <n v="21"/>
    <s v="FR"/>
    <n v="21320"/>
    <n v="47.45"/>
    <n v="5.62"/>
    <n v="0"/>
    <n v="-36.11"/>
    <n v="16.97"/>
    <n v="3"/>
    <n v="34.979999999999997"/>
    <n v="34.979999999999997"/>
    <s v="P,HARMACIE"/>
    <s v="PHARMACIE NOUVELLE"/>
    <s v="PHARMACIE NOUVELLE"/>
    <s v="CCIAL AUCHAN"/>
    <s v="SENS"/>
    <n v="89"/>
    <x v="0"/>
    <n v="89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5694444444444446"/>
    <n v="41"/>
    <n v="4.8600000000000003"/>
    <n v="0"/>
    <n v="-31.2"/>
    <n v="14.66"/>
    <s v="EUR"/>
    <n v="1.157233286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464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S,AMSON"/>
    <s v="PHARMACIE DAHERON"/>
    <s v="PHARMACIE DAHERON"/>
    <s v="5 PLACE JEAN YOLE"/>
    <s v="SOULLANS"/>
    <n v="85"/>
    <x v="0"/>
    <n v="85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0138888888888888"/>
    <n v="39.6"/>
    <n v="4.6900000000000004"/>
    <n v="0"/>
    <n v="-30.14"/>
    <n v="14.15"/>
    <s v="EUR"/>
    <n v="1.1527377519999999"/>
    <s v="kg"/>
  </r>
  <r>
    <n v="11.809999999999995"/>
    <m/>
    <m/>
    <s v="entreprise"/>
    <s v="ST"/>
    <n v="200720433"/>
    <n v="202606"/>
    <s v="Express"/>
    <s v="UO"/>
    <s v="FedEx Priority"/>
    <s v="Bill_Sender_Prepaid"/>
    <d v="2026-05-06T00:00:00"/>
    <d v="2026-06-06T00:00:00"/>
    <x v="1465"/>
    <m/>
    <s v="HYDRATIS B2B"/>
    <s v="HYDRATIS B2B"/>
    <s v="VOIE COMMUNALE 4"/>
    <s v="CR?ANCEY"/>
    <n v="21"/>
    <s v="FR"/>
    <n v="21320"/>
    <n v="57.36"/>
    <n v="6.79"/>
    <n v="0"/>
    <n v="-43.65"/>
    <n v="20.51"/>
    <n v="3"/>
    <n v="48.4"/>
    <n v="48.4"/>
    <s v="S,Sylgi"/>
    <s v="PHARMACIE BONNEFOY"/>
    <s v="PHARMACIE BONNEFOY"/>
    <s v="17 RUE DU FAUBOURG BONNEFOY"/>
    <s v="TOULOUSE"/>
    <n v="31"/>
    <x v="0"/>
    <n v="31500"/>
    <s v=" "/>
    <s v=" "/>
    <s v=" "/>
    <m/>
    <m/>
    <m/>
    <s v="N"/>
    <n v="30"/>
    <n v="40"/>
    <n v="32"/>
    <m/>
    <m/>
    <m/>
    <m/>
    <m/>
    <n v="0"/>
    <n v="0"/>
    <s v="EUR"/>
    <s v="06/15/2026"/>
    <x v="1"/>
    <m/>
    <s v="Domestic"/>
    <s v="Your Packaging"/>
    <n v="0.39791666666666664"/>
    <n v="49.4"/>
    <n v="5.85"/>
    <n v="0"/>
    <n v="-37.590000000000003"/>
    <n v="17.66"/>
    <s v="EUR"/>
    <n v="1.16121091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66"/>
    <m/>
    <s v="HYDRATIS B2B"/>
    <s v="HYDRATIS B2B"/>
    <s v="VOIE COMMUNALE 4"/>
    <s v="CR?ANCEY"/>
    <n v="21"/>
    <s v="FR"/>
    <n v="21320"/>
    <n v="47.35"/>
    <n v="14.25"/>
    <n v="0"/>
    <n v="-36.03"/>
    <n v="25.57"/>
    <n v="3"/>
    <n v="35.200000000000003"/>
    <n v="35.200000000000003"/>
    <s v="B,ONNAFFOUS"/>
    <s v="PHARMACIE DU MELEZIN"/>
    <s v="PHARMACIE DU MELEZIN"/>
    <s v="47 AVENUE DU GENERAL DE GAULLE"/>
    <s v="BRIAN?ON"/>
    <n v="5"/>
    <x v="0"/>
    <n v="5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"/>
    <n v="41"/>
    <n v="12.34"/>
    <n v="0"/>
    <n v="-31.2"/>
    <n v="22.14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24/2026"/>
    <s v="06/25/2026"/>
    <x v="1467"/>
    <m/>
    <s v="HYDRATIS B2B"/>
    <s v="HYDRATIS B2B"/>
    <s v="VOIE COMMUNALE 4"/>
    <s v="CR?ANCEY"/>
    <n v="21"/>
    <s v="FR"/>
    <n v="21320"/>
    <n v="43.72"/>
    <n v="5.19"/>
    <n v="0"/>
    <n v="-33.270000000000003"/>
    <n v="15.64"/>
    <n v="2"/>
    <n v="30.8"/>
    <n v="30.8"/>
    <s v="D,EMELLIER"/>
    <s v="INTERSPORT RUFFEC"/>
    <s v="INTERSPORT RUFFEC"/>
    <s v="STYL-RUFFEC"/>
    <s v="RUFFEC"/>
    <n v="16"/>
    <x v="0"/>
    <n v="167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263888888888891"/>
    <n v="38.200000000000003"/>
    <n v="4.53"/>
    <n v="0"/>
    <n v="-29.07"/>
    <n v="13.66"/>
    <s v="EUR"/>
    <n v="1.1446231330000001"/>
    <s v="kg"/>
  </r>
  <r>
    <n v="4.7799999999999994"/>
    <m/>
    <m/>
    <s v="entreprise"/>
    <s v="ST"/>
    <n v="200720433"/>
    <n v="202606"/>
    <s v="Express"/>
    <s v="UO"/>
    <s v="FedEx Priority"/>
    <s v="Bill_Sender_Prepaid"/>
    <d v="2026-12-06T00:00:00"/>
    <s v="06/15/2026"/>
    <x v="1468"/>
    <m/>
    <s v="HYDRATIS B2B"/>
    <s v="HYDRATIS B2B"/>
    <s v="VOIE COMMUNALE 4"/>
    <s v="CR?ANCEY"/>
    <n v="21"/>
    <s v="FR"/>
    <n v="21320"/>
    <n v="23.14"/>
    <n v="2.74"/>
    <n v="0"/>
    <n v="-17.61"/>
    <n v="8.27"/>
    <n v="1"/>
    <n v="1.32"/>
    <n v="1.32"/>
    <s v="L,AFON"/>
    <s v="PARAPHARMACIE AUCHAN BIGANOS"/>
    <s v="PARAPHARMACIE AUCHAN BIGANOS"/>
    <s v="71 RUE DES FONDERIES"/>
    <s v="BIGANOS"/>
    <n v="33"/>
    <x v="0"/>
    <n v="333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652777777777779"/>
    <n v="20"/>
    <n v="2.37"/>
    <n v="0"/>
    <n v="-15.22"/>
    <n v="7.15"/>
    <s v="EUR"/>
    <n v="1.156791523000000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69"/>
    <m/>
    <s v="HYDRATIS B2B"/>
    <s v="HYDRATIS B2B"/>
    <s v="VOIE COMMUNALE 4"/>
    <s v="CR?ANCEY"/>
    <n v="21"/>
    <s v="FR"/>
    <n v="21320"/>
    <n v="45.74"/>
    <n v="5.42"/>
    <n v="0"/>
    <n v="-34.81"/>
    <n v="16.34"/>
    <n v="2"/>
    <n v="33"/>
    <n v="33"/>
    <s v="M,ILESIME"/>
    <s v="PHARMACIE DES MILLESIMES"/>
    <s v="PHARMACIE DES MILLESIMES"/>
    <s v="16 AVENUE DE CHABLIS"/>
    <s v="LIGNY LE CHATEL"/>
    <n v="89"/>
    <x v="0"/>
    <n v="89144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277777777777777"/>
    <n v="39.6"/>
    <n v="4.6900000000000004"/>
    <n v="0"/>
    <n v="-30.14"/>
    <n v="14.15"/>
    <s v="EUR"/>
    <n v="1.1549344580000001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470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C,ECILE"/>
    <s v="PHARMACIE SAINT-LAURENT"/>
    <s v="PHARMACIE SAINT-LAURENT"/>
    <s v="2 RUE DE LA REPUBLIQUE"/>
    <s v="OLLIOULES"/>
    <n v="83"/>
    <x v="0"/>
    <n v="83190"/>
    <s v=" "/>
    <s v=" "/>
    <s v=" "/>
    <m/>
    <m/>
    <m/>
    <s v="N"/>
    <n v="30"/>
    <n v="30"/>
    <n v="40"/>
    <m/>
    <m/>
    <m/>
    <m/>
    <m/>
    <n v="0"/>
    <n v="0"/>
    <s v="EUR"/>
    <s v="06/15/2026"/>
    <x v="1"/>
    <m/>
    <s v="Domestic"/>
    <s v="Your Packaging"/>
    <n v="0.49305555555555558"/>
    <n v="35.4"/>
    <n v="4.2"/>
    <n v="0"/>
    <n v="-26.94"/>
    <n v="12.6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71"/>
    <m/>
    <s v="HYDRATIS B2B"/>
    <s v="HYDRATIS B2B"/>
    <s v="VOIE COMMUNALE 4"/>
    <s v="CR?ANCEY"/>
    <n v="21"/>
    <s v="FR"/>
    <n v="21320"/>
    <n v="45.74"/>
    <n v="5.42"/>
    <n v="0"/>
    <n v="-34.81"/>
    <n v="16.34"/>
    <n v="2"/>
    <n v="33"/>
    <n v="33"/>
    <s v="P,Lefebvre"/>
    <s v="PHARMACIE LEFEBVRE-BAUDOUIN"/>
    <s v="PHARMACIE LEFEBVRE-BAUDOUIN"/>
    <s v="RUE ELISA BARE"/>
    <s v="ESTR?ES-SAINT-DENIS"/>
    <n v="60"/>
    <x v="0"/>
    <n v="601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208333333333334"/>
    <n v="39.6"/>
    <n v="4.6900000000000004"/>
    <n v="0"/>
    <n v="-30.14"/>
    <n v="14.15"/>
    <s v="EUR"/>
    <n v="1.1549344580000001"/>
    <s v="kg"/>
  </r>
  <r>
    <n v="13.479999999999997"/>
    <m/>
    <m/>
    <s v="entreprise"/>
    <s v="ST"/>
    <n v="200720433"/>
    <n v="202606"/>
    <s v="Express"/>
    <s v="UO"/>
    <s v="FedEx Priority"/>
    <s v="Bill_Sender_Prepaid"/>
    <d v="2026-08-06T00:00:00"/>
    <d v="2026-10-06T00:00:00"/>
    <x v="1472"/>
    <m/>
    <s v="HYDRATIS B2B"/>
    <s v="HYDRATIS B2B"/>
    <s v="VOIE COMMUNALE 4"/>
    <s v="CR?ANCEY"/>
    <n v="21"/>
    <s v="FR"/>
    <n v="21320"/>
    <n v="65.010000000000005"/>
    <n v="7.7"/>
    <n v="0"/>
    <n v="-49.48"/>
    <n v="23.24"/>
    <n v="4"/>
    <n v="59.4"/>
    <n v="59.4"/>
    <s v="T,HAS"/>
    <s v="PHARMACIE LES GRANDS MOULINS"/>
    <s v="PHARMACIE LES GRANDS MOULINS"/>
    <s v="1 RUE DES GRANDS CHAMPS"/>
    <s v="VALGELON-LA ROCHETTE"/>
    <n v="73"/>
    <x v="0"/>
    <n v="7311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49027777777777776"/>
    <n v="56.4"/>
    <n v="6.68"/>
    <n v="0"/>
    <n v="-42.92"/>
    <n v="20.16"/>
    <s v="EUR"/>
    <n v="1.1527377519999999"/>
    <s v="kg"/>
  </r>
  <r>
    <n v="10.469999999999999"/>
    <m/>
    <m/>
    <s v=""/>
    <s v="ST"/>
    <n v="200720433"/>
    <n v="202606"/>
    <s v="Express"/>
    <s v="UO"/>
    <s v="FedEx Priority"/>
    <s v="Bill_Sender_Prepaid"/>
    <d v="2026-03-06T00:00:00"/>
    <d v="2026-04-06T00:00:00"/>
    <x v="1473"/>
    <m/>
    <s v="HYDRATIS B2B"/>
    <s v="HYDRATIS B2B"/>
    <s v="VOIE COMMUNALE 4"/>
    <s v="CR?ANCEY"/>
    <n v="21"/>
    <s v="FR"/>
    <n v="21320"/>
    <n v="50.99"/>
    <n v="6.04"/>
    <n v="0"/>
    <n v="-38.799999999999997"/>
    <n v="18.23"/>
    <n v="5"/>
    <n v="38.28"/>
    <n v="38.28"/>
    <s v="H,ERICA"/>
    <s v="PHARMACIE LA PIERRE AUX FEES"/>
    <s v="PHARMACIE LA PIERRE AUX FEES"/>
    <s v="40 RUE DU MOLE"/>
    <s v="REIGNIER-ESERY"/>
    <n v="74"/>
    <x v="0"/>
    <n v="749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9791666666666665"/>
    <n v="43.8"/>
    <n v="5.19"/>
    <n v="0"/>
    <n v="-33.33"/>
    <n v="15.66"/>
    <s v="EUR"/>
    <n v="1.164090147"/>
    <s v="kg"/>
  </r>
  <r>
    <n v="21.840000000000003"/>
    <m/>
    <m/>
    <s v="entreprise"/>
    <s v="ST"/>
    <n v="200720433"/>
    <n v="202606"/>
    <s v="Express"/>
    <s v="UO"/>
    <s v="FedEx Priority"/>
    <s v="Bill_Sender_Prepaid"/>
    <s v="06/15/2026"/>
    <s v="06/16/2026"/>
    <x v="1474"/>
    <m/>
    <s v="HYDRATIS B2B"/>
    <s v="HYDRATIS B2B"/>
    <s v="VOIE COMMUNALE 4"/>
    <s v="CR?ANCEY"/>
    <n v="21"/>
    <s v="FR"/>
    <n v="21320"/>
    <n v="105.73"/>
    <n v="12.52"/>
    <n v="0"/>
    <n v="-80.47"/>
    <n v="37.78"/>
    <n v="8"/>
    <n v="113.52"/>
    <n v="113.52"/>
    <s v="N,OTIDZA"/>
    <s v="PHARMACIE NODITZA"/>
    <s v="PHARMACIE NODITZA"/>
    <s v="2 GRANDE RUE NOTRE DAME"/>
    <s v="NEUFCHATEL-EN-BRAY"/>
    <n v="76"/>
    <x v="0"/>
    <n v="76270"/>
    <s v=" "/>
    <s v=" "/>
    <s v=" "/>
    <m/>
    <m/>
    <m/>
    <s v="N"/>
    <n v="15"/>
    <n v="31"/>
    <n v="39"/>
    <m/>
    <m/>
    <m/>
    <m/>
    <m/>
    <n v="0"/>
    <n v="0"/>
    <s v="EUR"/>
    <s v="06/22/2026"/>
    <x v="2"/>
    <m/>
    <s v="Domestic"/>
    <s v="Your Packaging"/>
    <n v="0.39791666666666664"/>
    <n v="91.4"/>
    <n v="10.82"/>
    <n v="0"/>
    <n v="-69.56"/>
    <n v="32.659999999999997"/>
    <s v="EUR"/>
    <n v="1.156791523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3/2026"/>
    <x v="1475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3.44"/>
    <n v="33.44"/>
    <s v="T,HOMAS"/>
    <s v="PHARMACIE DE LA BASILIQUE"/>
    <s v="PHARMACIE DE LA BASILIQUE"/>
    <s v="78 RUE GENERAL DE GAULLE"/>
    <s v="DOUVRES-LA-D?LIVRANDE"/>
    <n v="14"/>
    <x v="0"/>
    <n v="1444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0694444444444444"/>
    <n v="41"/>
    <n v="4.8600000000000003"/>
    <n v="0"/>
    <n v="-31.2"/>
    <n v="14.66"/>
    <s v="EUR"/>
    <n v="1.154814421"/>
    <s v="kg"/>
  </r>
  <r>
    <n v="15.159999999999997"/>
    <m/>
    <m/>
    <s v="entreprise"/>
    <s v="ST"/>
    <n v="200720433"/>
    <n v="202606"/>
    <s v="Express"/>
    <s v="UO"/>
    <s v="FedEx Priority"/>
    <s v="Bill_Sender_Prepaid"/>
    <s v="06/23/2026"/>
    <s v="06/24/2026"/>
    <x v="1476"/>
    <m/>
    <s v="HYDRATIS B2B"/>
    <s v="HYDRATIS B2B"/>
    <s v="VOIE COMMUNALE 4"/>
    <s v="CR?ANCEY"/>
    <n v="21"/>
    <s v="FR"/>
    <n v="21320"/>
    <n v="72.75"/>
    <n v="8.6300000000000008"/>
    <n v="0"/>
    <n v="-55.35"/>
    <n v="26.02"/>
    <n v="5"/>
    <n v="70.400000000000006"/>
    <n v="70.400000000000006"/>
    <s v="E,Elio"/>
    <s v="PHARMACIE DU CENTRE CCIAL DE LIMAY"/>
    <s v="PHARMACIE DU CENTRE CCIAL DE L"/>
    <s v="ROUTE NATIONALE 190"/>
    <s v="LIMAY"/>
    <n v="78"/>
    <x v="0"/>
    <n v="785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444444444444444"/>
    <n v="63.4"/>
    <n v="7.52"/>
    <n v="0"/>
    <n v="-48.24"/>
    <n v="22.68"/>
    <s v="EUR"/>
    <n v="1.1474074329999999"/>
    <s v="kg"/>
  </r>
  <r>
    <n v="17.829999999999991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477"/>
    <m/>
    <s v="HYDRATIS B2B"/>
    <s v="HYDRATIS B2B"/>
    <s v="VOIE COMMUNALE 4"/>
    <s v="CR?ANCEY"/>
    <n v="21"/>
    <s v="FR"/>
    <n v="21320"/>
    <n v="86.03"/>
    <n v="175.05"/>
    <n v="0"/>
    <n v="-65.47"/>
    <n v="195.61"/>
    <n v="7"/>
    <n v="87.56"/>
    <n v="87.56"/>
    <s v="P,HARAMCIE AGOSTA"/>
    <s v="PHARMACIE D'AGOSTA PLAGE"/>
    <s v="PHARMACIE D'AGOSTA PLAGE"/>
    <s v="RESIDENCE HARMONIE"/>
    <s v="ALBITRECCIA"/>
    <n v="20"/>
    <x v="0"/>
    <n v="20166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333333333333335"/>
    <n v="74.599999999999994"/>
    <n v="151.80000000000001"/>
    <n v="0"/>
    <n v="-56.77"/>
    <n v="169.63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478"/>
    <m/>
    <s v="HYDRATIS B2B"/>
    <s v="HYDRATIS B2B"/>
    <s v="VOIE COMMUNALE 4"/>
    <s v="CR?ANCEY"/>
    <n v="21"/>
    <s v="FR"/>
    <n v="21320"/>
    <n v="48.87"/>
    <n v="5.8"/>
    <n v="0"/>
    <n v="-37.19"/>
    <n v="17.47"/>
    <n v="4"/>
    <n v="36.96"/>
    <n v="36.96"/>
    <s v="L,Lequellec"/>
    <s v="PHARMACIE DE LA LIBERTE"/>
    <s v="PHARMACIE DE LA LIBERTE"/>
    <s v="78 RUE MARECHAL FERDINAND FOCH"/>
    <s v="LORIENT"/>
    <n v="56"/>
    <x v="0"/>
    <n v="56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1041666666666663"/>
    <n v="42.4"/>
    <n v="5.03"/>
    <n v="0"/>
    <n v="-32.270000000000003"/>
    <n v="15.16"/>
    <s v="EUR"/>
    <n v="1.1526181719999999"/>
    <s v="kg"/>
  </r>
  <r>
    <n v="14.82"/>
    <m/>
    <m/>
    <s v="entreprise"/>
    <s v="ST"/>
    <n v="200720433"/>
    <n v="202606"/>
    <s v="Express"/>
    <s v="UO"/>
    <s v="FedEx Priority"/>
    <s v="Bill_Sender_Prepaid"/>
    <d v="2026-12-06T00:00:00"/>
    <s v="06/16/2026"/>
    <x v="1479"/>
    <m/>
    <s v="HYDRATIS B2B"/>
    <s v="HYDRATIS B2B"/>
    <s v="VOIE COMMUNALE 4"/>
    <s v="CR?ANCEY"/>
    <n v="21"/>
    <s v="FR"/>
    <n v="21320"/>
    <n v="71.599999999999994"/>
    <n v="108.25"/>
    <n v="0"/>
    <n v="-54.48"/>
    <n v="125.37"/>
    <n v="7"/>
    <n v="66.44"/>
    <n v="66.44"/>
    <s v="L,EGALL"/>
    <s v="PHARMACIE SAINT YVES"/>
    <s v="PHARMACIE SAINT YVES"/>
    <s v="9 RUE SAINT GOUENO"/>
    <s v="SAINT-BRIEUC"/>
    <n v="22"/>
    <x v="0"/>
    <n v="22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263888888888891"/>
    <n v="62"/>
    <n v="93.74"/>
    <n v="0"/>
    <n v="-47.18"/>
    <n v="108.56"/>
    <s v="EUR"/>
    <n v="1.154814421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80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3"/>
    <n v="41.8"/>
    <n v="41.8"/>
    <s v="S,TAN"/>
    <s v="PHARMACIE AGORA"/>
    <s v="PHARMACIE AGORA"/>
    <s v="2 RUE DE SOCI"/>
    <s v="BOULAZAC ISLE MANOIRE"/>
    <n v="24"/>
    <x v="0"/>
    <n v="247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513888888888886"/>
    <n v="45.2"/>
    <n v="5.35"/>
    <n v="0"/>
    <n v="-34.4"/>
    <n v="16.149999999999999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481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299999999999997"/>
    <n v="36.299999999999997"/>
    <s v="S,IMON"/>
    <s v="PHARMACIE DE TINCHEBRAY"/>
    <s v="PHARMACIE DE TINCHEBRAY"/>
    <s v="89 GRANDE RUE"/>
    <s v="TINCHEBRAY"/>
    <n v="61"/>
    <x v="0"/>
    <n v="61800"/>
    <s v=" "/>
    <s v=" "/>
    <s v=" "/>
    <m/>
    <m/>
    <m/>
    <s v="N"/>
    <n v="26"/>
    <n v="30"/>
    <n v="42"/>
    <m/>
    <m/>
    <m/>
    <m/>
    <m/>
    <n v="0"/>
    <n v="0"/>
    <s v="EUR"/>
    <s v="06/15/2026"/>
    <x v="1"/>
    <m/>
    <s v="Domestic"/>
    <s v="Your Packaging"/>
    <n v="0.44444444444444442"/>
    <n v="42.4"/>
    <n v="5.03"/>
    <n v="0"/>
    <n v="-32.270000000000003"/>
    <n v="15.16"/>
    <s v="EUR"/>
    <n v="1.1527377519999999"/>
    <s v="kg"/>
  </r>
  <r>
    <n v="18.5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82"/>
    <m/>
    <s v="HYDRATIS B2B"/>
    <s v="HYDRATIS B2B"/>
    <s v="VOIE COMMUNALE 4"/>
    <s v="CR?ANCEY"/>
    <n v="21"/>
    <s v="FR"/>
    <n v="21320"/>
    <n v="89.39"/>
    <n v="110.38"/>
    <n v="0"/>
    <n v="-68.03"/>
    <n v="131.74"/>
    <n v="8"/>
    <n v="92.18"/>
    <n v="92.18"/>
    <s v="P,Phie"/>
    <s v="PHARMACIE DU KIRCHBERG"/>
    <s v="PHARMACIE DU KIRCHBERG"/>
    <s v="2 GRAND RUE"/>
    <s v="BARR"/>
    <n v="67"/>
    <x v="0"/>
    <n v="67141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416666666666667"/>
    <n v="77.400000000000006"/>
    <n v="95.57"/>
    <n v="0"/>
    <n v="-58.9"/>
    <n v="114.07"/>
    <s v="EUR"/>
    <n v="1.1549344580000001"/>
    <s v="kg"/>
  </r>
  <r>
    <n v="14.8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83"/>
    <m/>
    <s v="HYDRATIS B2B"/>
    <s v="HYDRATIS B2B"/>
    <s v="VOIE COMMUNALE 4"/>
    <s v="CR?ANCEY"/>
    <n v="21"/>
    <s v="FR"/>
    <n v="21320"/>
    <n v="71.61"/>
    <n v="121.41"/>
    <n v="0"/>
    <n v="-54.49"/>
    <n v="138.52000000000001"/>
    <n v="6"/>
    <n v="66.88"/>
    <n v="66.88"/>
    <s v="L,AURA"/>
    <s v="PHARMACIE ARVICE"/>
    <s v="PHARMACIE ARVICE"/>
    <s v="11 AVENUE GASTON DE FONTMICHEL"/>
    <s v="ST VALLIER DE THIEY"/>
    <n v="6"/>
    <x v="0"/>
    <n v="64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0486111111111107"/>
    <n v="62"/>
    <n v="105.12"/>
    <n v="0"/>
    <n v="-47.18"/>
    <n v="119.94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7/2026"/>
    <s v="06/18/2026"/>
    <x v="1484"/>
    <m/>
    <s v="HYDRATIS B2B"/>
    <s v="HYDRATIS B2B"/>
    <s v="VOIE COMMUNALE 4"/>
    <s v="CR?ANCEY"/>
    <n v="21"/>
    <s v="FR"/>
    <n v="21320"/>
    <n v="47.57"/>
    <n v="5.64"/>
    <n v="0"/>
    <n v="-36.200000000000003"/>
    <n v="17.010000000000002"/>
    <n v="2"/>
    <n v="34.32"/>
    <n v="34.32"/>
    <s v="C,ASADO"/>
    <s v="PHARMACIE NEUFBOURG"/>
    <s v="PHARMACIE NEUFBOURG"/>
    <s v="96 RUE NEUFBOURG"/>
    <s v="ST LO"/>
    <n v="50"/>
    <x v="0"/>
    <n v="5000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2986111111111114"/>
    <n v="41"/>
    <n v="4.8600000000000003"/>
    <n v="0"/>
    <n v="-31.2"/>
    <n v="14.66"/>
    <s v="EUR"/>
    <n v="1.160362033"/>
    <s v="kg"/>
  </r>
  <r>
    <n v="13.1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85"/>
    <m/>
    <s v="HYDRATIS B2B"/>
    <s v="HYDRATIS B2B"/>
    <s v="VOIE COMMUNALE 4"/>
    <s v="CR?ANCEY"/>
    <n v="21"/>
    <s v="FR"/>
    <n v="21320"/>
    <n v="63.52"/>
    <n v="7.53"/>
    <n v="0"/>
    <n v="-48.35"/>
    <n v="22.71"/>
    <n v="4"/>
    <n v="57.2"/>
    <n v="57.2"/>
    <s v="H,ANITE"/>
    <s v="PHARMACIE D'EGLETONS"/>
    <s v="PHARMACIE D'EGLETONS"/>
    <s v="84 AVENUE CHARLES DE GAULLE"/>
    <s v="?GLETONS"/>
    <n v="19"/>
    <x v="0"/>
    <n v="19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611111111111112"/>
    <n v="55"/>
    <n v="6.52"/>
    <n v="0"/>
    <n v="-41.86"/>
    <n v="19.6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s v="06/15/2026"/>
    <x v="1486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7.4"/>
    <n v="37.4"/>
    <s v="B,ERNARD"/>
    <s v="PARAPHARMA LECLERC LANDERNEAU"/>
    <s v="PARAPHARMACIE LECLERC LANDERNE"/>
    <s v="ROUTE DU LECK"/>
    <s v="LANDERNEAU"/>
    <n v="29"/>
    <x v="0"/>
    <n v="29419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3750000000000002"/>
    <n v="42.4"/>
    <n v="5.03"/>
    <n v="0"/>
    <n v="-32.270000000000003"/>
    <n v="15.16"/>
    <s v="EUR"/>
    <n v="1.1549344580000001"/>
    <s v="kg"/>
  </r>
  <r>
    <n v="13.80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487"/>
    <m/>
    <s v="HYDRATIS B2B"/>
    <s v="HYDRATIS B2B"/>
    <s v="VOIE COMMUNALE 4"/>
    <s v="CR?ANCEY"/>
    <n v="21"/>
    <s v="FR"/>
    <n v="21320"/>
    <n v="66.760000000000005"/>
    <n v="7.9"/>
    <n v="0"/>
    <n v="-50.81"/>
    <n v="23.85"/>
    <n v="3"/>
    <n v="60.72"/>
    <n v="60.72"/>
    <s v="J,ULIE"/>
    <s v="PHARMACIE DES TOURETTES"/>
    <s v="PHARMACIE DES TOURETTES"/>
    <s v="AVENUE THYDE MONNIER"/>
    <s v="SOLLIES TOUCAS"/>
    <n v="83"/>
    <x v="0"/>
    <n v="83210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n v="0.46736111111111112"/>
    <n v="57.8"/>
    <n v="6.84"/>
    <n v="0"/>
    <n v="-43.99"/>
    <n v="20.65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7/2026"/>
    <x v="1488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2"/>
    <n v="36.08"/>
    <n v="36.08"/>
    <s v="P,HARMAC"/>
    <s v="PHARMACIE DU PORTALET"/>
    <s v="PHARMACIE DU PORTALET"/>
    <s v="2 AVENUE GENERAL DE GAULLE"/>
    <s v="HYERES"/>
    <n v="83"/>
    <x v="0"/>
    <n v="8340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8680555555555555"/>
    <n v="42.4"/>
    <n v="5.03"/>
    <n v="0"/>
    <n v="-32.270000000000003"/>
    <n v="15.16"/>
    <s v="EUR"/>
    <n v="1.154814421"/>
    <s v="kg"/>
  </r>
  <r>
    <n v="14.480000000000004"/>
    <m/>
    <m/>
    <s v="entreprise"/>
    <s v="ST"/>
    <n v="200720433"/>
    <n v="202606"/>
    <s v="Express"/>
    <s v="UO"/>
    <s v="FedEx Priority"/>
    <s v="Bill_Sender_Prepaid"/>
    <s v="06/16/2026"/>
    <s v="06/17/2026"/>
    <x v="1489"/>
    <m/>
    <s v="HYDRATIS B2B"/>
    <s v="HYDRATIS B2B"/>
    <s v="VOIE COMMUNALE 4"/>
    <s v="CR?ANCEY"/>
    <n v="21"/>
    <s v="FR"/>
    <n v="21320"/>
    <n v="70.13"/>
    <n v="8.31"/>
    <n v="0"/>
    <n v="-53.37"/>
    <n v="25.07"/>
    <n v="5"/>
    <n v="65.34"/>
    <n v="65.34"/>
    <s v="P,Ph"/>
    <s v="PHARMACIE DE LA GARE"/>
    <s v="PHARMACIE DE LA GARE"/>
    <s v="74 AVENUE JEAN JAURES"/>
    <s v="SARTROUVILLE"/>
    <n v="78"/>
    <x v="0"/>
    <n v="785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666666666666669"/>
    <n v="60.6"/>
    <n v="7.18"/>
    <n v="0"/>
    <n v="-46.12"/>
    <n v="21.66"/>
    <s v="EUR"/>
    <n v="1.157233286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2-06T00:00:00"/>
    <s v="06/15/2026"/>
    <x v="1490"/>
    <m/>
    <s v="HYDRATIS B2B"/>
    <s v="HYDRATIS B2B"/>
    <s v="VOIE COMMUNALE 4"/>
    <s v="CR?ANCEY"/>
    <n v="21"/>
    <s v="FR"/>
    <n v="21320"/>
    <n v="45.73"/>
    <n v="14.04"/>
    <n v="0"/>
    <n v="-34.81"/>
    <n v="24.97"/>
    <n v="2"/>
    <n v="33"/>
    <n v="33"/>
    <s v="C,AUJOLLE"/>
    <s v="PHARMACIE DU PONT VIEUX"/>
    <s v="PHARMACIE DU PONT VIEUX"/>
    <s v="2 RUE VINCENT COMITI"/>
    <s v="SOSPEL"/>
    <n v="6"/>
    <x v="0"/>
    <n v="63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1249999999999996"/>
    <n v="39.6"/>
    <n v="12.16"/>
    <n v="0"/>
    <n v="-30.14"/>
    <n v="21.62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491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520000000000003"/>
    <n v="36.520000000000003"/>
    <s v="F,LEUR"/>
    <s v="PHARMACIE DU CENTRE"/>
    <s v="PHARMACIE DU CENTRE"/>
    <s v="29 GRANDE RUE"/>
    <s v="CH?TEAUNEUF-SUR-LOIRE"/>
    <n v="45"/>
    <x v="0"/>
    <n v="45110"/>
    <s v=" "/>
    <s v=" "/>
    <s v=" "/>
    <m/>
    <m/>
    <m/>
    <s v="N"/>
    <n v="26"/>
    <n v="31"/>
    <n v="41"/>
    <m/>
    <m/>
    <m/>
    <m/>
    <m/>
    <n v="0"/>
    <n v="0"/>
    <s v="EUR"/>
    <s v="06/15/2026"/>
    <x v="1"/>
    <m/>
    <s v="Domestic"/>
    <s v="Your Packaging"/>
    <n v="0.4201388888888889"/>
    <n v="42.4"/>
    <n v="5.03"/>
    <n v="0"/>
    <n v="-32.270000000000003"/>
    <n v="15.16"/>
    <s v="EUR"/>
    <n v="1.152737751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4/2026"/>
    <s v="06/25/2026"/>
    <x v="1492"/>
    <m/>
    <s v="HYDRATIS B2B"/>
    <s v="HYDRATIS B2B"/>
    <s v="VOIE COMMUNALE 4"/>
    <s v="CR?ANCEY"/>
    <n v="21"/>
    <s v="FR"/>
    <n v="21320"/>
    <n v="45.33"/>
    <n v="5.37"/>
    <n v="0"/>
    <n v="-34.5"/>
    <n v="16.2"/>
    <n v="2"/>
    <n v="33"/>
    <n v="33"/>
    <s v="B,Tessim"/>
    <s v="PHARMACIE DE L'AVENUE KLEBER"/>
    <s v="PHARMACIE DE L'AVENUE KLEBER"/>
    <s v="91 AVENUE KLEBER"/>
    <s v="PARIS 16"/>
    <n v="75"/>
    <x v="0"/>
    <n v="75116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652777777777776"/>
    <n v="39.6"/>
    <n v="4.6900000000000004"/>
    <n v="0"/>
    <n v="-30.14"/>
    <n v="14.15"/>
    <s v="EUR"/>
    <n v="1.1446231330000001"/>
    <s v="kg"/>
  </r>
  <r>
    <n v="12.480000000000004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493"/>
    <m/>
    <s v="HYDRATIS B2B"/>
    <s v="HYDRATIS B2B"/>
    <s v="VOIE COMMUNALE 4"/>
    <s v="CR?ANCEY"/>
    <n v="21"/>
    <s v="FR"/>
    <n v="21320"/>
    <n v="60.62"/>
    <n v="7.19"/>
    <n v="0"/>
    <n v="-46.12"/>
    <n v="21.68"/>
    <n v="4"/>
    <n v="51.26"/>
    <n v="51.26"/>
    <s v="M,ARCHAND"/>
    <s v="PHARMACIE MARCHAND"/>
    <s v="PHARMACIE MARCHAND"/>
    <s v="16 CHEMIN DU MOULIN PARADOU"/>
    <s v="LACAUNE"/>
    <n v="81"/>
    <x v="0"/>
    <n v="812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8125000000000001"/>
    <n v="52.2"/>
    <n v="6.19"/>
    <n v="0"/>
    <n v="-39.72"/>
    <n v="18.670000000000002"/>
    <s v="EUR"/>
    <n v="1.161210911"/>
    <s v="kg"/>
  </r>
  <r>
    <n v="7.4600000000000009"/>
    <m/>
    <m/>
    <s v="entreprise"/>
    <s v="ST"/>
    <n v="200720433"/>
    <n v="202606"/>
    <s v="Express"/>
    <s v="UO"/>
    <s v="FedEx Priority"/>
    <s v="Bill_Sender_Prepaid"/>
    <d v="2026-12-06T00:00:00"/>
    <s v="06/13/2026"/>
    <x v="1494"/>
    <m/>
    <s v="HYDRATIS B2B"/>
    <s v="HYDRATIS B2B"/>
    <s v="VOIE COMMUNALE 4"/>
    <s v="CR?ANCEY"/>
    <n v="21"/>
    <s v="FR"/>
    <n v="21320"/>
    <n v="36.03"/>
    <n v="4.2699999999999996"/>
    <n v="0"/>
    <n v="-27.42"/>
    <n v="12.89"/>
    <n v="4"/>
    <n v="18.04"/>
    <n v="18.04"/>
    <s v="C,AEAAIC"/>
    <s v="PHARMACIE DES 4 CANTONS"/>
    <s v="PHARMACIE DES 4 CANTONS"/>
    <s v="30 RUE LEON GAMBETTA"/>
    <s v="MONT-DE-MARSAN"/>
    <n v="40"/>
    <x v="0"/>
    <n v="40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583333333333336"/>
    <n v="31.2"/>
    <n v="3.7"/>
    <n v="0"/>
    <n v="-23.74"/>
    <n v="11.16"/>
    <s v="EUR"/>
    <n v="1.154814421"/>
    <s v="kg"/>
  </r>
  <r>
    <n v="12.810000000000002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495"/>
    <m/>
    <s v="HYDRATIS B2B"/>
    <s v="HYDRATIS B2B"/>
    <s v="VOIE COMMUNALE 4"/>
    <s v="CR?ANCEY"/>
    <n v="21"/>
    <s v="FR"/>
    <n v="21320"/>
    <n v="62.24"/>
    <n v="7.37"/>
    <n v="0"/>
    <n v="-47.37"/>
    <n v="22.25"/>
    <n v="5"/>
    <n v="54.12"/>
    <n v="54.12"/>
    <s v="G,RANDE PHARMACI"/>
    <s v="GRANDE PHARMACIE PLACE BLANCHE"/>
    <s v="GRANDE PHARMACIE PLACE BLANCHE"/>
    <s v="5 PLACE BLANCHE"/>
    <s v="PARIS 09"/>
    <n v="75"/>
    <x v="0"/>
    <n v="75009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2013888888888893"/>
    <n v="53.6"/>
    <n v="6.35"/>
    <n v="0"/>
    <n v="-40.79"/>
    <n v="19.16"/>
    <s v="EUR"/>
    <n v="1.161210911"/>
    <s v="kg"/>
  </r>
  <r>
    <n v="11.809999999999995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496"/>
    <m/>
    <s v="HYDRATIS B2B"/>
    <s v="HYDRATIS B2B"/>
    <s v="VOIE COMMUNALE 4"/>
    <s v="CR?ANCEY"/>
    <n v="21"/>
    <s v="FR"/>
    <n v="21320"/>
    <n v="56.94"/>
    <n v="6.74"/>
    <n v="0"/>
    <n v="-43.33"/>
    <n v="20.36"/>
    <n v="3"/>
    <n v="47.08"/>
    <n v="47.08"/>
    <s v="P,HARMACIE VIUDE"/>
    <s v="PHARMACIE VIUDES"/>
    <s v="PHARMACIE VIUDES"/>
    <s v="18 PLACE JEAN MERMOZ"/>
    <s v="SAINTE-MAXIME"/>
    <n v="83"/>
    <x v="0"/>
    <n v="8312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48958333333333331"/>
    <n v="49.4"/>
    <n v="5.85"/>
    <n v="0"/>
    <n v="-37.590000000000003"/>
    <n v="17.66"/>
    <s v="EUR"/>
    <n v="1.1526181719999999"/>
    <s v="kg"/>
  </r>
  <r>
    <n v="6.7899999999999991"/>
    <m/>
    <m/>
    <s v="entreprise"/>
    <s v="ST"/>
    <n v="200720433"/>
    <n v="202606"/>
    <s v="Express"/>
    <s v="UO"/>
    <s v="FedEx Priority"/>
    <s v="Bill_Sender_Prepaid"/>
    <s v="06/17/2026"/>
    <s v="06/18/2026"/>
    <x v="1497"/>
    <m/>
    <s v="HYDRATIS B2B"/>
    <s v="HYDRATIS B2B"/>
    <s v="VOIE COMMUNALE 4"/>
    <s v="CR?ANCEY"/>
    <n v="21"/>
    <s v="FR"/>
    <n v="21320"/>
    <n v="32.950000000000003"/>
    <n v="3.9"/>
    <n v="0"/>
    <n v="-25.08"/>
    <n v="11.78"/>
    <n v="1"/>
    <n v="14.52"/>
    <n v="14.52"/>
    <s v="P,Phie"/>
    <s v="PHARMACIE DU PARC"/>
    <s v="PHARMACIE DU PARC"/>
    <s v="16 BOULEVARD AUGUSTE PAGEOT"/>
    <s v="NANTES"/>
    <n v="44"/>
    <x v="0"/>
    <n v="44000"/>
    <s v=" "/>
    <s v=" "/>
    <s v=" "/>
    <m/>
    <m/>
    <m/>
    <s v="Y"/>
    <n v="26"/>
    <n v="31"/>
    <n v="41"/>
    <m/>
    <m/>
    <m/>
    <m/>
    <m/>
    <n v="0"/>
    <n v="0"/>
    <s v="EUR"/>
    <s v="06/22/2026"/>
    <x v="2"/>
    <m/>
    <s v="Domestic"/>
    <s v="Your Packaging"/>
    <n v="0.38819444444444445"/>
    <n v="28.4"/>
    <n v="3.36"/>
    <n v="0"/>
    <n v="-21.61"/>
    <n v="10.15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s v="06/15/2026"/>
    <s v="06/16/2026"/>
    <x v="1498"/>
    <m/>
    <s v="HYDRATIS B2B"/>
    <s v="HYDRATIS B2B"/>
    <s v="VOIE COMMUNALE 4"/>
    <s v="CR?ANCEY"/>
    <n v="21"/>
    <s v="FR"/>
    <n v="21320"/>
    <n v="47.43"/>
    <n v="5.62"/>
    <n v="0"/>
    <n v="-36.090000000000003"/>
    <n v="16.96"/>
    <n v="2"/>
    <n v="34.32"/>
    <n v="34.32"/>
    <s v="G,GG"/>
    <s v="PHARMACIE DE L'EUROPE"/>
    <s v="PHARMACIE DE L'EUROPE"/>
    <s v="279 AVENUE DE VERDUN"/>
    <s v="PERTUIS"/>
    <n v="84"/>
    <x v="0"/>
    <n v="84120"/>
    <s v=" "/>
    <s v=" "/>
    <s v=" "/>
    <m/>
    <m/>
    <m/>
    <s v="N"/>
    <n v="26"/>
    <n v="32"/>
    <n v="40"/>
    <m/>
    <m/>
    <m/>
    <m/>
    <m/>
    <n v="0"/>
    <n v="0"/>
    <s v="EUR"/>
    <s v="06/22/2026"/>
    <x v="2"/>
    <m/>
    <s v="Domestic"/>
    <s v="Your Packaging"/>
    <n v="0.43263888888888891"/>
    <n v="41"/>
    <n v="4.8600000000000003"/>
    <n v="0"/>
    <n v="-31.2"/>
    <n v="14.66"/>
    <s v="EUR"/>
    <n v="1.156791523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3/2026"/>
    <x v="1499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2"/>
    <n v="36.520000000000003"/>
    <n v="36.520000000000003"/>
    <s v="B,Ouinot"/>
    <s v="PHARMACIE DE LA PANCARTE"/>
    <s v="PHARMACIE DE LA PANCARTE"/>
    <s v="SOCIETE NORTAISE DE PHARMACIE"/>
    <s v="NORT-SUR-ERDRE"/>
    <n v="44"/>
    <x v="0"/>
    <n v="44390"/>
    <s v=" "/>
    <s v=" "/>
    <s v=" "/>
    <m/>
    <m/>
    <m/>
    <s v="N"/>
    <n v="30"/>
    <n v="32"/>
    <n v="40"/>
    <m/>
    <m/>
    <m/>
    <m/>
    <m/>
    <n v="0"/>
    <n v="0"/>
    <s v="EUR"/>
    <s v="06/22/2026"/>
    <x v="2"/>
    <m/>
    <s v="Domestic"/>
    <s v="Your Packaging"/>
    <n v="0.42083333333333334"/>
    <n v="42.4"/>
    <n v="5.03"/>
    <n v="0"/>
    <n v="-32.270000000000003"/>
    <n v="15.16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5/2026"/>
    <x v="1500"/>
    <m/>
    <s v="HYDRATIS B2B"/>
    <s v="HYDRATIS B2B"/>
    <s v="VOIE COMMUNALE 4"/>
    <s v="CR?ANCEY"/>
    <n v="21"/>
    <s v="FR"/>
    <n v="21320"/>
    <n v="47.35"/>
    <n v="14.25"/>
    <n v="0"/>
    <n v="-36.03"/>
    <n v="25.57"/>
    <n v="3"/>
    <n v="33.22"/>
    <n v="33.22"/>
    <s v="C,ASELLAS"/>
    <s v="PHARMACIE DU GRENAT"/>
    <s v="PHARMACIE DU GRENAT"/>
    <s v="18 RUE DU PALAIS DE JUSTICE"/>
    <s v="PRADES"/>
    <n v="66"/>
    <x v="0"/>
    <n v="665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208333333333334"/>
    <n v="41"/>
    <n v="12.34"/>
    <n v="0"/>
    <n v="-31.2"/>
    <n v="22.14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01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96"/>
    <n v="36.96"/>
    <s v="P,HIE"/>
    <s v="PHARMACIE HOTEL DE VILLE"/>
    <s v="PHARMACIE HOTEL DE VILLE"/>
    <s v="PLACE HOTEL DE VILLE"/>
    <s v="VITROLLES"/>
    <n v="13"/>
    <x v="0"/>
    <n v="13127"/>
    <s v=" "/>
    <s v=" "/>
    <s v=" "/>
    <m/>
    <m/>
    <m/>
    <s v="N"/>
    <n v="30"/>
    <n v="31"/>
    <n v="39"/>
    <m/>
    <m/>
    <m/>
    <m/>
    <m/>
    <n v="0"/>
    <n v="0"/>
    <s v="EUR"/>
    <s v="06/15/2026"/>
    <x v="1"/>
    <m/>
    <s v="Domestic"/>
    <s v="Your Packaging"/>
    <n v="0.45763888888888887"/>
    <n v="42.4"/>
    <n v="5.03"/>
    <n v="0"/>
    <n v="-32.270000000000003"/>
    <n v="15.16"/>
    <s v="EUR"/>
    <n v="1.153163127"/>
    <s v="kg"/>
  </r>
  <r>
    <n v="16.830000000000005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502"/>
    <m/>
    <s v="HYDRATIS B2B"/>
    <s v="HYDRATIS B2B"/>
    <s v="VOIE COMMUNALE 4"/>
    <s v="CREANCEY"/>
    <n v="21"/>
    <s v="FR"/>
    <n v="21320"/>
    <n v="81.14"/>
    <n v="9.6199999999999992"/>
    <n v="0"/>
    <n v="-61.75"/>
    <n v="29.02"/>
    <n v="5"/>
    <n v="80.08"/>
    <n v="80.08"/>
    <s v="E,RIC"/>
    <s v="PHARMACIE PRINCIPALE LAUTIER"/>
    <s v="PHARMACIE PRINCIPALE LAUTIER"/>
    <s v="19 RUE DE LA REPUBLIQUE"/>
    <s v="VILLENEUVE-LES-AVIGNON"/>
    <n v="30"/>
    <x v="0"/>
    <n v="30400"/>
    <s v=" "/>
    <s v=" "/>
    <s v=" "/>
    <m/>
    <m/>
    <m/>
    <s v="N"/>
    <n v="40"/>
    <n v="28"/>
    <n v="31"/>
    <m/>
    <m/>
    <m/>
    <m/>
    <m/>
    <n v="0"/>
    <n v="0"/>
    <s v="EUR"/>
    <s v="06/22/2026"/>
    <x v="2"/>
    <m/>
    <s v="Domestic"/>
    <s v="Your Packaging"/>
    <n v="0.36388888888888887"/>
    <n v="70.400000000000006"/>
    <n v="8.35"/>
    <n v="0"/>
    <n v="-53.57"/>
    <n v="25.18"/>
    <s v="EUR"/>
    <n v="1.1526181719999999"/>
    <s v="kg"/>
  </r>
  <r>
    <n v="6.7899999999999991"/>
    <m/>
    <m/>
    <s v="entreprise"/>
    <s v="ST"/>
    <n v="200720433"/>
    <n v="202606"/>
    <s v="Express"/>
    <s v="UO"/>
    <s v="FedEx Priority"/>
    <s v="Bill_Sender_Prepaid"/>
    <d v="2026-12-06T00:00:00"/>
    <s v="06/15/2026"/>
    <x v="1503"/>
    <m/>
    <s v="HYDRATIS B2B"/>
    <s v="HYDRATIS B2B"/>
    <s v="VOIE COMMUNALE 4"/>
    <s v="CR?ANCEY"/>
    <n v="21"/>
    <s v="FR"/>
    <n v="21320"/>
    <n v="32.799999999999997"/>
    <n v="3.88"/>
    <n v="0"/>
    <n v="-24.96"/>
    <n v="11.72"/>
    <n v="2"/>
    <n v="13.64"/>
    <n v="13.64"/>
    <s v="B,LOHORN"/>
    <s v="PHARMACIE BLOHORN"/>
    <s v="PHARMACIE BLOHORN"/>
    <s v="CCIAL"/>
    <s v="POUZAUGES"/>
    <n v="85"/>
    <x v="0"/>
    <n v="857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194444444444446"/>
    <n v="28.4"/>
    <n v="3.36"/>
    <n v="0"/>
    <n v="-21.61"/>
    <n v="10.15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s v="06/16/2026"/>
    <s v="06/17/2026"/>
    <x v="1504"/>
    <m/>
    <s v="HYDRATIS B2B"/>
    <s v="HYDRATIS B2B"/>
    <s v="VOIE COMMUNALE 4"/>
    <s v="CR?ANCEY"/>
    <n v="21"/>
    <s v="FR"/>
    <n v="21320"/>
    <n v="47.45"/>
    <n v="5.62"/>
    <n v="0"/>
    <n v="-36.11"/>
    <n v="16.97"/>
    <n v="2"/>
    <n v="33.880000000000003"/>
    <n v="33.880000000000003"/>
    <s v="R,EYMONDON"/>
    <s v="PHARMACIE DE L EGLISE"/>
    <s v="PHARMACIE DE L EGLISE"/>
    <s v="14 PLACE DE L'EGLISE"/>
    <s v="SAINT-MAURICE-DE-GOURDANS"/>
    <n v="1"/>
    <x v="0"/>
    <n v="18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39305555555555555"/>
    <n v="41"/>
    <n v="4.8600000000000003"/>
    <n v="0"/>
    <n v="-31.2"/>
    <n v="14.66"/>
    <s v="EUR"/>
    <n v="1.1572332869999999"/>
    <s v="kg"/>
  </r>
  <r>
    <n v="22.849999999999994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505"/>
    <m/>
    <s v="HYDRATIS B2B"/>
    <s v="HYDRATIS B2B"/>
    <s v="VOIE COMMUNALE 4"/>
    <s v="CR?ANCEY"/>
    <n v="21"/>
    <s v="FR"/>
    <n v="21320"/>
    <n v="110.24"/>
    <n v="112.7"/>
    <n v="0"/>
    <n v="-83.89"/>
    <n v="139.05000000000001"/>
    <n v="10"/>
    <n v="119.24"/>
    <n v="119.24"/>
    <s v="C,Cathy"/>
    <s v="PHARMACIE DE L'HOTEL DE VILLE"/>
    <s v="PHARMACIE DE L'HOTEL DE VILLE"/>
    <s v="1 RUE FELIX FAURE"/>
    <s v="CANNES"/>
    <n v="6"/>
    <x v="0"/>
    <n v="6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430555555555556"/>
    <n v="95.6"/>
    <n v="97.73"/>
    <n v="0"/>
    <n v="-72.75"/>
    <n v="120.58"/>
    <s v="EUR"/>
    <n v="1.153163127"/>
    <s v="kg"/>
  </r>
  <r>
    <n v="19.499999999999993"/>
    <m/>
    <m/>
    <s v="entreprise"/>
    <s v="ST"/>
    <n v="200720433"/>
    <n v="202606"/>
    <s v="Express"/>
    <s v="UO"/>
    <s v="FedEx Priority"/>
    <s v="Bill_Sender_Prepaid"/>
    <d v="2026-10-06T00:00:00"/>
    <s v="06/16/2026"/>
    <x v="1506"/>
    <m/>
    <s v="HYDRATIS B2B"/>
    <s v="HYDRATIS B2B"/>
    <s v="VOIE COMMUNALE 4"/>
    <s v="CR?ANCEY"/>
    <n v="21"/>
    <s v="FR"/>
    <n v="21320"/>
    <n v="94.1"/>
    <n v="110.78"/>
    <n v="0"/>
    <n v="-71.61"/>
    <n v="133.27000000000001"/>
    <n v="9"/>
    <n v="98.12"/>
    <n v="98.12"/>
    <s v="B,Blandine"/>
    <s v="PHARMACIE DU PORT"/>
    <s v="PHARMACIE DU PORT"/>
    <s v="17 RUE CASSINI"/>
    <s v="NICE"/>
    <n v="6"/>
    <x v="0"/>
    <n v="6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1250000000000004"/>
    <n v="81.599999999999994"/>
    <n v="96.07"/>
    <n v="0"/>
    <n v="-62.1"/>
    <n v="115.57"/>
    <s v="EUR"/>
    <n v="1.153163127"/>
    <s v="kg"/>
  </r>
  <r>
    <n v="14.8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07"/>
    <m/>
    <s v="HYDRATIS B2B"/>
    <s v="HYDRATIS B2B"/>
    <s v="VOIE COMMUNALE 4"/>
    <s v="CR?ANCEY"/>
    <n v="21"/>
    <s v="FR"/>
    <n v="21320"/>
    <n v="71.61"/>
    <n v="108.26"/>
    <n v="0"/>
    <n v="-54.49"/>
    <n v="125.38"/>
    <n v="6"/>
    <n v="68.2"/>
    <n v="68.2"/>
    <s v="P,HRMA GAZELLE"/>
    <s v="PHARMACIE DE LA GAZELLE"/>
    <s v="PHARMACIE DE LA GAZELLE"/>
    <s v="114 ROUTE D'UZES"/>
    <s v="NIMES"/>
    <n v="30"/>
    <x v="0"/>
    <n v="30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124999999999998"/>
    <n v="62"/>
    <n v="93.74"/>
    <n v="0"/>
    <n v="-47.18"/>
    <n v="108.56"/>
    <s v="EUR"/>
    <n v="1.1549344580000001"/>
    <s v="kg"/>
  </r>
  <r>
    <n v="6.120000000000001"/>
    <m/>
    <m/>
    <s v="entreprise"/>
    <s v="ST"/>
    <n v="200720433"/>
    <n v="202606"/>
    <s v="Express"/>
    <s v="UO"/>
    <s v="FedEx Priority"/>
    <s v="Bill_Sender_Prepaid"/>
    <s v="06/15/2026"/>
    <s v="06/16/2026"/>
    <x v="1508"/>
    <m/>
    <s v="HYDRATIS B2B"/>
    <s v="HYDRATIS B2B"/>
    <s v="VOIE COMMUNALE 4"/>
    <s v="CR?ANCEY"/>
    <n v="21"/>
    <s v="FR"/>
    <n v="21320"/>
    <n v="29.61"/>
    <n v="3.52"/>
    <n v="0"/>
    <n v="-22.53"/>
    <n v="10.6"/>
    <n v="1"/>
    <n v="11"/>
    <n v="11"/>
    <s v="P,ARA LECLERC"/>
    <s v="PARAPHARMACIE LECLERC SA BRIODIS"/>
    <s v="PARAPHARMACIE LECLERC SA BRIOD"/>
    <s v="CCIAL DU CARPONT"/>
    <s v="PLOUFRAGAN"/>
    <n v="22"/>
    <x v="0"/>
    <n v="224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763888888888888"/>
    <n v="25.6"/>
    <n v="3.04"/>
    <n v="0"/>
    <n v="-19.48"/>
    <n v="9.16"/>
    <s v="EUR"/>
    <n v="1.1567915230000001"/>
    <s v="kg"/>
  </r>
  <r>
    <n v="19.840000000000003"/>
    <m/>
    <m/>
    <s v="entreprise"/>
    <s v="ST"/>
    <n v="200720433"/>
    <n v="202606"/>
    <s v="Express"/>
    <s v="UO"/>
    <s v="FedEx Priority"/>
    <s v="Bill_Sender_Prepaid"/>
    <d v="2026-12-06T00:00:00"/>
    <s v="06/15/2026"/>
    <x v="1509"/>
    <m/>
    <s v="HYDRATIS B2B"/>
    <s v="HYDRATIS B2B"/>
    <s v="VOIE COMMUNALE 4"/>
    <s v="CR?ANCEY"/>
    <n v="21"/>
    <s v="FR"/>
    <n v="21320"/>
    <n v="95.85"/>
    <n v="111.14"/>
    <n v="0"/>
    <n v="-72.94"/>
    <n v="134.05000000000001"/>
    <n v="8"/>
    <n v="100.54"/>
    <n v="100.54"/>
    <s v="R,EMY"/>
    <s v="PHARMACIE SAINT JULIEN"/>
    <s v="PHARMACIE SAINT JULIEN"/>
    <s v="RUE PIERRE ET MARIE CURIE"/>
    <s v="CAZOULS-LES-BEZIERS"/>
    <n v="34"/>
    <x v="0"/>
    <n v="34370"/>
    <s v=" "/>
    <s v=" "/>
    <s v=" "/>
    <m/>
    <m/>
    <m/>
    <s v="N"/>
    <n v="4"/>
    <n v="74"/>
    <n v="114"/>
    <m/>
    <m/>
    <m/>
    <m/>
    <m/>
    <n v="0"/>
    <n v="0"/>
    <s v="EUR"/>
    <s v="06/22/2026"/>
    <x v="2"/>
    <m/>
    <s v="Domestic"/>
    <s v="Your Packaging"/>
    <n v="0.42986111111111114"/>
    <n v="83"/>
    <n v="96.24"/>
    <n v="0"/>
    <n v="-63.16"/>
    <n v="116.08"/>
    <s v="EUR"/>
    <n v="1.154814421"/>
    <s v="kg"/>
  </r>
  <r>
    <n v="8.129999999999999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10"/>
    <m/>
    <s v="HYDRATIS B2B"/>
    <s v="HYDRATIS B2B"/>
    <s v="VOIE COMMUNALE 4"/>
    <s v="CR?ANCEY"/>
    <n v="21"/>
    <s v="FR"/>
    <n v="21320"/>
    <n v="39.21"/>
    <n v="4.6500000000000004"/>
    <n v="0"/>
    <n v="-29.83"/>
    <n v="14.02"/>
    <n v="2"/>
    <n v="24.2"/>
    <n v="24.2"/>
    <s v="M,Meynier"/>
    <s v="PHARMACIE PORT ET PLAGE"/>
    <s v="PHARMACIE PORT ET PLAGE"/>
    <s v="QUAI AUGUSTE MEYNIER"/>
    <s v="MAUGUIO"/>
    <n v="34"/>
    <x v="0"/>
    <n v="341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5416666666666666"/>
    <n v="34"/>
    <n v="4.03"/>
    <n v="0"/>
    <n v="-25.87"/>
    <n v="12.16"/>
    <s v="EUR"/>
    <n v="1.153163127"/>
    <s v="kg"/>
  </r>
  <r>
    <n v="7.7900000000000027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511"/>
    <m/>
    <s v="HYDRATIS B2B"/>
    <s v="HYDRATIS B2B"/>
    <s v="VOIE COMMUNALE 4"/>
    <s v="CR?ANCEY"/>
    <n v="21"/>
    <s v="FR"/>
    <n v="21320"/>
    <n v="37.94"/>
    <n v="4.49"/>
    <n v="0"/>
    <n v="-28.87"/>
    <n v="13.56"/>
    <n v="2"/>
    <n v="22"/>
    <n v="22"/>
    <s v="A,UDREY"/>
    <s v="PHARMACIE JOHAN"/>
    <s v="PHARMACIE JOHAN"/>
    <s v="36 RUE DU HAUT BEAUVAIS"/>
    <s v="LE BOURGNEUF-LA-FORET"/>
    <n v="53"/>
    <x v="0"/>
    <n v="534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069444444444445"/>
    <n v="32.6"/>
    <n v="3.86"/>
    <n v="0"/>
    <n v="-24.81"/>
    <n v="11.65"/>
    <s v="EUR"/>
    <n v="1.163778556"/>
    <s v="kg"/>
  </r>
  <r>
    <n v="26.53"/>
    <m/>
    <m/>
    <s v="entreprise"/>
    <s v="ST"/>
    <n v="200720433"/>
    <n v="202606"/>
    <s v="Express"/>
    <s v="UO"/>
    <s v="FedEx Priority"/>
    <s v="Bill_Sender_Prepaid"/>
    <d v="2026-10-06T00:00:00"/>
    <s v="06/15/2026"/>
    <x v="1512"/>
    <m/>
    <s v="HYDRATIS B2B"/>
    <s v="HYDRATIS B2B"/>
    <s v="VOIE COMMUNALE 4"/>
    <s v="CR?ANCEY"/>
    <n v="21"/>
    <s v="FR"/>
    <n v="21320"/>
    <n v="128"/>
    <n v="122.51"/>
    <n v="0"/>
    <n v="-97.41"/>
    <n v="153.11000000000001"/>
    <n v="5"/>
    <n v="144.1"/>
    <n v="144.1"/>
    <s v="G,REG"/>
    <s v="PHARMACIE MURACCIOLE BRIZI"/>
    <s v="PHARMACIE MURACCIOLE BRIZI"/>
    <s v="4 PLACE SAINT FRANCOIS 1"/>
    <s v="BORGO"/>
    <n v="20"/>
    <x v="0"/>
    <n v="2029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1388888888888886"/>
    <n v="111"/>
    <n v="106.24"/>
    <n v="0"/>
    <n v="-84.47"/>
    <n v="132.77000000000001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13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3.880000000000003"/>
    <n v="33.880000000000003"/>
    <s v="H,JKL"/>
    <s v="PHARMACIE FOCH"/>
    <s v="PHARMACIE FOCH"/>
    <s v="3 AVENUE MAL FOCH"/>
    <s v="MARSEILLE 4"/>
    <n v="13"/>
    <x v="0"/>
    <n v="13004"/>
    <s v=" "/>
    <s v=" "/>
    <s v=" "/>
    <m/>
    <m/>
    <m/>
    <s v="N"/>
    <n v="31"/>
    <n v="26"/>
    <n v="40"/>
    <m/>
    <m/>
    <m/>
    <m/>
    <m/>
    <n v="0"/>
    <n v="0"/>
    <s v="EUR"/>
    <s v="06/22/2026"/>
    <x v="2"/>
    <m/>
    <s v="Domestic"/>
    <s v="Your Packaging"/>
    <n v="0.52222222222222225"/>
    <n v="41"/>
    <n v="4.8600000000000003"/>
    <n v="0"/>
    <n v="-31.2"/>
    <n v="14.66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16/2026"/>
    <s v="06/17/2026"/>
    <x v="1514"/>
    <m/>
    <s v="HYDRATIS B2B"/>
    <s v="HYDRATIS B2B"/>
    <s v="VOIE COMMUNALE 4"/>
    <s v="CR?ANCEY"/>
    <n v="21"/>
    <s v="FR"/>
    <n v="21320"/>
    <n v="44.21"/>
    <n v="5.24"/>
    <n v="0"/>
    <n v="-33.64"/>
    <n v="15.81"/>
    <n v="2"/>
    <n v="30.8"/>
    <n v="30.8"/>
    <s v="I,NES"/>
    <s v="PHARMACIE DE LA POSTE"/>
    <s v="PHARMACIE DE LA POSTE"/>
    <s v="120 AVENUE GEORGES CLEMENCEAU"/>
    <s v="BEZIERS"/>
    <n v="34"/>
    <x v="0"/>
    <n v="345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2847222222222223"/>
    <n v="38.200000000000003"/>
    <n v="4.53"/>
    <n v="0"/>
    <n v="-29.07"/>
    <n v="13.66"/>
    <s v="EUR"/>
    <n v="1.1572332869999999"/>
    <s v="kg"/>
  </r>
  <r>
    <n v="7.7900000000000027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515"/>
    <m/>
    <s v="HYDRATIS B2B"/>
    <s v="HYDRATIS B2B"/>
    <s v="VOIE COMMUNALE 4"/>
    <s v="CR?ANCEY"/>
    <n v="21"/>
    <s v="FR"/>
    <n v="21320"/>
    <n v="37.86"/>
    <n v="4.4800000000000004"/>
    <n v="0"/>
    <n v="-28.81"/>
    <n v="13.53"/>
    <n v="1"/>
    <n v="22"/>
    <n v="22"/>
    <s v="N,IKA"/>
    <s v="PARAPHARMACIE LECLERC LAVIDA"/>
    <s v="PARAPHARMACIE LECLERC LAVIDA"/>
    <s v="CCIAL LES PORTES D'ALBI"/>
    <s v="ALBI"/>
    <n v="81"/>
    <x v="0"/>
    <n v="81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0069444444444446"/>
    <n v="32.6"/>
    <n v="3.86"/>
    <n v="0"/>
    <n v="-24.81"/>
    <n v="11.65"/>
    <s v="EUR"/>
    <n v="1.161210911"/>
    <s v="kg"/>
  </r>
  <r>
    <n v="11.14"/>
    <m/>
    <m/>
    <s v="entreprise"/>
    <s v="ST"/>
    <n v="200720433"/>
    <n v="202606"/>
    <s v="Express"/>
    <s v="UO"/>
    <s v="FedEx Priority"/>
    <s v="Bill_Sender_Prepaid"/>
    <d v="2026-12-06T00:00:00"/>
    <s v="06/13/2026"/>
    <x v="1516"/>
    <m/>
    <s v="HYDRATIS B2B"/>
    <s v="HYDRATIS B2B"/>
    <s v="VOIE COMMUNALE 4"/>
    <s v="CR?ANCEY"/>
    <n v="21"/>
    <s v="FR"/>
    <n v="21320"/>
    <n v="53.81"/>
    <n v="6.39"/>
    <n v="0"/>
    <n v="-40.950000000000003"/>
    <n v="19.25"/>
    <n v="3"/>
    <n v="42.68"/>
    <n v="42.68"/>
    <s v="M,ORGANE"/>
    <s v="PHARMACIE LAGRAVE"/>
    <s v="PHARMACIE LAGRAVE"/>
    <s v="2 TER RUE DE LA GARE"/>
    <s v="HOURTIN"/>
    <n v="33"/>
    <x v="0"/>
    <n v="33990"/>
    <s v=" "/>
    <s v=" "/>
    <s v=" "/>
    <m/>
    <m/>
    <m/>
    <s v="N"/>
    <n v="19"/>
    <n v="20"/>
    <n v="30"/>
    <m/>
    <m/>
    <m/>
    <m/>
    <m/>
    <n v="0"/>
    <n v="0"/>
    <s v="EUR"/>
    <s v="06/22/2026"/>
    <x v="2"/>
    <m/>
    <s v="Domestic"/>
    <s v="Your Packaging"/>
    <n v="0.49236111111111114"/>
    <n v="46.6"/>
    <n v="5.53"/>
    <n v="0"/>
    <n v="-35.46"/>
    <n v="16.670000000000002"/>
    <s v="EUR"/>
    <n v="1.154814421"/>
    <s v="kg"/>
  </r>
  <r>
    <n v="11.14"/>
    <m/>
    <m/>
    <s v="entreprise"/>
    <s v="ST"/>
    <n v="200720433"/>
    <n v="202606"/>
    <s v="Express"/>
    <s v="UO"/>
    <s v="FedEx Priority"/>
    <s v="Bill_Sender_Prepaid"/>
    <d v="2026-12-06T00:00:00"/>
    <s v="06/15/2026"/>
    <x v="1517"/>
    <m/>
    <s v="HYDRATIS B2B"/>
    <s v="HYDRATIS B2B"/>
    <s v="VOIE COMMUNALE 4"/>
    <s v="CR?ANCEY"/>
    <n v="21"/>
    <s v="FR"/>
    <n v="21320"/>
    <n v="53.81"/>
    <n v="6.39"/>
    <n v="0"/>
    <n v="-40.950000000000003"/>
    <n v="19.25"/>
    <n v="3"/>
    <n v="42.46"/>
    <n v="42.46"/>
    <s v="B,OCAGE"/>
    <s v="PHARMACIE DU BOCAGE"/>
    <s v="PHARMACIE DU BOCAGE"/>
    <s v="1025 AV DU 7EME REGIMENT"/>
    <s v="ALLAUCH"/>
    <n v="13"/>
    <x v="0"/>
    <n v="1319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7847222222222224"/>
    <n v="46.6"/>
    <n v="5.53"/>
    <n v="0"/>
    <n v="-35.46"/>
    <n v="16.670000000000002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3/2026"/>
    <x v="1518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4.979999999999997"/>
    <n v="34.979999999999997"/>
    <s v="C,Carpentier"/>
    <s v="PHARMACIE DE LANN GAZEC"/>
    <s v="PHARMACIE DE LANN GAZEC"/>
    <s v="5 AVENUE FRANCOIS MITTERRAND"/>
    <s v="LANESTER"/>
    <n v="56"/>
    <x v="0"/>
    <n v="56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305555555555554"/>
    <n v="41"/>
    <n v="4.8600000000000003"/>
    <n v="0"/>
    <n v="-31.2"/>
    <n v="14.66"/>
    <s v="EUR"/>
    <n v="1.154814421"/>
    <s v="kg"/>
  </r>
  <r>
    <n v="25.86"/>
    <m/>
    <m/>
    <s v="entreprise"/>
    <s v="ST"/>
    <n v="200720433"/>
    <n v="202606"/>
    <s v="Express"/>
    <s v="UO"/>
    <s v="FedEx Priority"/>
    <s v="Bill_Sender_Prepaid"/>
    <s v="06/16/2026"/>
    <s v="06/18/2026"/>
    <x v="1519"/>
    <m/>
    <s v="HYDRATIS B2B"/>
    <s v="HYDRATIS B2B"/>
    <s v="VOIE COMMUNALE 4"/>
    <s v="CR?ANCEY"/>
    <n v="21"/>
    <s v="FR"/>
    <n v="21320"/>
    <n v="125.21"/>
    <n v="119.75"/>
    <n v="0"/>
    <n v="-95.29"/>
    <n v="149.68"/>
    <n v="8"/>
    <n v="140.36000000000001"/>
    <n v="140.36000000000001"/>
    <s v="P,HARMA NERI"/>
    <s v="PHARMACIE NERI"/>
    <s v="PHARMACIE NERI"/>
    <s v="RESIDENCE LES MARINES II"/>
    <s v="PORTICCIO"/>
    <n v="20"/>
    <x v="0"/>
    <n v="20166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097222222222221"/>
    <n v="108.2"/>
    <n v="103.48"/>
    <n v="0"/>
    <n v="-82.34"/>
    <n v="129.34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5/2026"/>
    <x v="1520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76"/>
    <n v="34.76"/>
    <s v="P,HARMACIE DU MA"/>
    <s v="PHARMACIE DU MARCHE"/>
    <s v="PHARMACIE DU MARCHE"/>
    <s v="10 RUE HENRI MARECHAL"/>
    <s v="ST PRIEST"/>
    <n v="69"/>
    <x v="0"/>
    <n v="69800"/>
    <s v=" "/>
    <s v=" "/>
    <s v=" "/>
    <m/>
    <m/>
    <m/>
    <s v="N"/>
    <n v="30"/>
    <n v="32"/>
    <n v="39"/>
    <m/>
    <m/>
    <m/>
    <m/>
    <m/>
    <n v="0"/>
    <n v="0"/>
    <s v="EUR"/>
    <s v="06/22/2026"/>
    <x v="2"/>
    <m/>
    <s v="Domestic"/>
    <s v="Your Packaging"/>
    <n v="0.50555555555555554"/>
    <n v="41"/>
    <n v="4.8600000000000003"/>
    <n v="0"/>
    <n v="-31.2"/>
    <n v="14.66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21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520000000000003"/>
    <n v="36.520000000000003"/>
    <s v="A,UDREY"/>
    <s v="PHARMACIE NOUVELLE DES PLANTEES"/>
    <s v="PHARMACIE NOUVELLE DES PLANTEE"/>
    <s v="100 RUE DE LA REPUBLIQUE"/>
    <s v="MEYZIEU"/>
    <n v="69"/>
    <x v="0"/>
    <n v="69330"/>
    <s v=" "/>
    <s v=" "/>
    <s v=" "/>
    <m/>
    <m/>
    <m/>
    <s v="N"/>
    <n v="26"/>
    <n v="41"/>
    <n v="31"/>
    <m/>
    <m/>
    <m/>
    <m/>
    <m/>
    <n v="0"/>
    <n v="0"/>
    <s v="EUR"/>
    <s v="06/15/2026"/>
    <x v="1"/>
    <m/>
    <s v="Domestic"/>
    <s v="Your Packaging"/>
    <n v="0.41805555555555557"/>
    <n v="42.4"/>
    <n v="5.03"/>
    <n v="0"/>
    <n v="-32.270000000000003"/>
    <n v="15.16"/>
    <s v="EUR"/>
    <n v="1.153163127"/>
    <s v="kg"/>
  </r>
  <r>
    <n v="7.7900000000000027"/>
    <m/>
    <m/>
    <s v="entreprise"/>
    <s v="ST"/>
    <n v="200720433"/>
    <n v="202606"/>
    <s v="Express"/>
    <s v="UO"/>
    <s v="FedEx Priority"/>
    <s v="Bill_Sender_Prepaid"/>
    <d v="2026-12-06T00:00:00"/>
    <s v="06/13/2026"/>
    <x v="1522"/>
    <m/>
    <s v="HYDRATIS B2B"/>
    <s v="HYDRATIS B2B"/>
    <s v="VOIE COMMUNALE 4"/>
    <s v="CR?ANCEY"/>
    <n v="21"/>
    <s v="FR"/>
    <n v="21320"/>
    <n v="37.65"/>
    <n v="4.46"/>
    <n v="0"/>
    <n v="-28.65"/>
    <n v="13.45"/>
    <n v="2"/>
    <n v="21.78"/>
    <n v="21.78"/>
    <s v="A,Pinel"/>
    <s v="PHARMACIE JEANNE D ARC"/>
    <s v="PHARMACIE JEANNE D ARC"/>
    <s v="1 PLACE LITTRE"/>
    <s v="CLERMONT FERRAND"/>
    <n v="63"/>
    <x v="0"/>
    <n v="63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902777777777776"/>
    <n v="32.6"/>
    <n v="3.86"/>
    <n v="0"/>
    <n v="-24.81"/>
    <n v="11.65"/>
    <s v="EUR"/>
    <n v="1.154814421"/>
    <s v="kg"/>
  </r>
  <r>
    <n v="11.14"/>
    <m/>
    <m/>
    <s v="entreprise"/>
    <s v="ST"/>
    <n v="200720433"/>
    <n v="202606"/>
    <s v="Express"/>
    <s v="UO"/>
    <s v="FedEx Priority"/>
    <s v="Bill_Sender_Prepaid"/>
    <d v="2026-12-06T00:00:00"/>
    <s v="06/13/2026"/>
    <x v="1523"/>
    <m/>
    <s v="HYDRATIS B2B"/>
    <s v="HYDRATIS B2B"/>
    <s v="VOIE COMMUNALE 4"/>
    <s v="CR?ANCEY"/>
    <n v="21"/>
    <s v="FR"/>
    <n v="21320"/>
    <n v="53.81"/>
    <n v="6.39"/>
    <n v="0"/>
    <n v="-40.950000000000003"/>
    <n v="19.25"/>
    <n v="4"/>
    <n v="42.24"/>
    <n v="42.24"/>
    <s v="H,Hkio"/>
    <s v="PHARMACIE DES FILATURES"/>
    <s v="PHARMACIE DES FILATURES"/>
    <s v="CENTRE COMMERCIAL"/>
    <s v="BEAUVAIS"/>
    <n v="60"/>
    <x v="0"/>
    <n v="600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38124999999999998"/>
    <n v="46.6"/>
    <n v="5.53"/>
    <n v="0"/>
    <n v="-35.46"/>
    <n v="16.670000000000002"/>
    <s v="EUR"/>
    <n v="1.15481442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05-06T00:00:00"/>
    <d v="2026-06-06T00:00:00"/>
    <x v="1524"/>
    <m/>
    <s v="HYDRATIS B2B"/>
    <s v="HYDRATIS B2B"/>
    <s v="VOIE COMMUNALE 4"/>
    <s v="CR?ANCEY"/>
    <n v="21"/>
    <s v="FR"/>
    <n v="21320"/>
    <n v="44.36"/>
    <n v="5.26"/>
    <n v="0"/>
    <n v="-33.76"/>
    <n v="15.86"/>
    <n v="2"/>
    <n v="30.8"/>
    <n v="30.8"/>
    <s v="S,ANDRINE"/>
    <s v="PHARMACIE ROUTE D'AIGRE"/>
    <s v="PHARMACIE ROUTE D'AIGRE"/>
    <s v="51 ROUTE D'AIGRE"/>
    <s v="RUFFEC"/>
    <n v="16"/>
    <x v="0"/>
    <n v="167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4236111111111109"/>
    <n v="38.200000000000003"/>
    <n v="4.53"/>
    <n v="0"/>
    <n v="-29.07"/>
    <n v="13.66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25"/>
    <m/>
    <s v="HYDRATIS B2B"/>
    <s v="HYDRATIS B2B"/>
    <s v="VOIE COMMUNALE 4"/>
    <s v="CR?ANCEY"/>
    <n v="21"/>
    <s v="FR"/>
    <n v="21320"/>
    <n v="50.51"/>
    <n v="5.98"/>
    <n v="0"/>
    <n v="-38.43"/>
    <n v="18.059999999999999"/>
    <n v="3"/>
    <n v="39.6"/>
    <n v="39.6"/>
    <s v="M,Margaut"/>
    <s v="PHARMACIE DE LA ROCADE"/>
    <s v="PHARMACIE DE LA ROCADE"/>
    <s v="21 RUE DU DOCTEUR ABEL"/>
    <s v="VALENCE"/>
    <n v="26"/>
    <x v="0"/>
    <n v="26000"/>
    <s v=" "/>
    <s v=" "/>
    <s v=" "/>
    <m/>
    <m/>
    <m/>
    <s v="N"/>
    <n v="26"/>
    <n v="32"/>
    <n v="42"/>
    <m/>
    <m/>
    <m/>
    <m/>
    <m/>
    <n v="0"/>
    <n v="0"/>
    <s v="EUR"/>
    <s v="06/15/2026"/>
    <x v="1"/>
    <m/>
    <s v="Domestic"/>
    <s v="Your Packaging"/>
    <n v="0.41875000000000001"/>
    <n v="43.8"/>
    <n v="5.19"/>
    <n v="0"/>
    <n v="-33.33"/>
    <n v="15.66"/>
    <s v="EUR"/>
    <n v="1.153163127"/>
    <s v="kg"/>
  </r>
  <r>
    <n v="14.82"/>
    <m/>
    <m/>
    <s v="entreprise"/>
    <s v="ST"/>
    <n v="200720433"/>
    <n v="202606"/>
    <s v="Express"/>
    <s v="UO"/>
    <s v="FedEx Priority"/>
    <s v="Bill_Sender_Prepaid"/>
    <d v="2026-12-06T00:00:00"/>
    <s v="06/15/2026"/>
    <x v="1526"/>
    <m/>
    <s v="HYDRATIS B2B"/>
    <s v="HYDRATIS B2B"/>
    <s v="VOIE COMMUNALE 4"/>
    <s v="CR?ANCEY"/>
    <n v="21"/>
    <s v="FR"/>
    <n v="21320"/>
    <n v="71.599999999999994"/>
    <n v="108.25"/>
    <n v="0"/>
    <n v="-54.48"/>
    <n v="125.37"/>
    <n v="6"/>
    <n v="67.98"/>
    <n v="67.98"/>
    <s v="S,Ophie"/>
    <s v="PHARMACIE DES ILES"/>
    <s v="PHARMACIE DES ILES"/>
    <s v="36 AVENUE DE LA GARE"/>
    <s v="VALLAURIS"/>
    <n v="6"/>
    <x v="0"/>
    <n v="62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020833333333333"/>
    <n v="62"/>
    <n v="93.74"/>
    <n v="0"/>
    <n v="-47.18"/>
    <n v="108.56"/>
    <s v="EUR"/>
    <n v="1.154814421"/>
    <s v="kg"/>
  </r>
  <r>
    <n v="9.1300000000000026"/>
    <m/>
    <m/>
    <s v="entreprise"/>
    <s v="ST"/>
    <n v="200720433"/>
    <n v="202606"/>
    <s v="Express"/>
    <s v="UO"/>
    <s v="FedEx Priority"/>
    <s v="Bill_Sender_Prepaid"/>
    <s v="06/22/2026"/>
    <s v="06/23/2026"/>
    <x v="1527"/>
    <m/>
    <s v="HYDRATIS B2B"/>
    <s v="HYDRATIS B2B"/>
    <s v="VOIE COMMUNALE 4"/>
    <s v="CR?ANCEY"/>
    <n v="21"/>
    <s v="FR"/>
    <n v="21320"/>
    <n v="43.84"/>
    <n v="5.2"/>
    <n v="0"/>
    <n v="-33.36"/>
    <n v="15.68"/>
    <n v="2"/>
    <n v="30.8"/>
    <n v="30.8"/>
    <s v="T,HORE"/>
    <s v="PHARMACIE DE VANTEAUX"/>
    <s v="PHARMACIE DE VANTEAUX"/>
    <s v="45 RUE DE LA CONQUE"/>
    <s v="LIMOGES"/>
    <n v="87"/>
    <x v="0"/>
    <n v="87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013888888888891"/>
    <n v="38.200000000000003"/>
    <n v="4.53"/>
    <n v="0"/>
    <n v="-29.07"/>
    <n v="13.66"/>
    <s v="EUR"/>
    <n v="1.147539102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7/2026"/>
    <s v="06/18/2026"/>
    <x v="1528"/>
    <m/>
    <s v="HYDRATIS B2B"/>
    <s v="HYDRATIS B2B"/>
    <s v="VOIE COMMUNALE 4"/>
    <s v="CR?ANCEY"/>
    <n v="21"/>
    <s v="FR"/>
    <n v="21320"/>
    <n v="47.57"/>
    <n v="5.64"/>
    <n v="0"/>
    <n v="-36.200000000000003"/>
    <n v="17.010000000000002"/>
    <n v="2"/>
    <n v="33.44"/>
    <n v="33.44"/>
    <s v="N,Nqvarro"/>
    <s v="PHARMACIE SAINT MARTIN"/>
    <s v="PHARMACIE SAINT MARTIN"/>
    <s v="7 PLACE DE LA BASCULE"/>
    <s v="SAINT-MARTIN-LA-PLAINE"/>
    <n v="42"/>
    <x v="0"/>
    <n v="42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52777777777778"/>
    <n v="41"/>
    <n v="4.8600000000000003"/>
    <n v="0"/>
    <n v="-31.2"/>
    <n v="14.66"/>
    <s v="EUR"/>
    <n v="1.160362033"/>
    <s v="kg"/>
  </r>
  <r>
    <n v="6.4499999999999993"/>
    <m/>
    <m/>
    <s v="entreprise"/>
    <s v="ST"/>
    <n v="200720433"/>
    <n v="202606"/>
    <s v="Express"/>
    <s v="UO"/>
    <s v="FedEx Priority"/>
    <s v="Bill_Sender_Prepaid"/>
    <d v="2026-12-06T00:00:00"/>
    <s v="06/15/2026"/>
    <x v="1529"/>
    <m/>
    <s v="HYDRATIS B2B"/>
    <s v="HYDRATIS B2B"/>
    <s v="VOIE COMMUNALE 4"/>
    <s v="CR?ANCEY"/>
    <n v="21"/>
    <s v="FR"/>
    <n v="21320"/>
    <n v="31.18"/>
    <n v="3.7"/>
    <n v="0"/>
    <n v="-23.73"/>
    <n v="11.14"/>
    <n v="1"/>
    <n v="13.2"/>
    <n v="13.2"/>
    <s v="A,Damen"/>
    <s v="PARAPHARMACIE CARREFOUR VESOUL"/>
    <s v="PARAPHARMACIE CARREFOUR VESOUL"/>
    <s v="BD PRESIDENT KENNEDY"/>
    <s v="VESOUL"/>
    <n v="70"/>
    <x v="0"/>
    <n v="70000"/>
    <s v=" "/>
    <s v=" "/>
    <s v=" "/>
    <m/>
    <m/>
    <m/>
    <s v="N"/>
    <n v="21"/>
    <n v="30"/>
    <n v="40"/>
    <m/>
    <m/>
    <m/>
    <m/>
    <m/>
    <n v="0"/>
    <n v="0"/>
    <s v="EUR"/>
    <s v="06/22/2026"/>
    <x v="2"/>
    <m/>
    <s v="Domestic"/>
    <s v="Your Packaging"/>
    <n v="0.41944444444444445"/>
    <n v="27"/>
    <n v="3.2"/>
    <n v="0"/>
    <n v="-20.55"/>
    <n v="9.65"/>
    <s v="EUR"/>
    <n v="1.154814421"/>
    <s v="kg"/>
  </r>
  <r>
    <n v="7.4600000000000009"/>
    <m/>
    <m/>
    <s v="entreprise"/>
    <s v="ST"/>
    <n v="200720433"/>
    <n v="202606"/>
    <s v="Express"/>
    <s v="UO"/>
    <s v="FedEx Priority"/>
    <s v="Bill_Sender_Prepaid"/>
    <s v="06/17/2026"/>
    <s v="06/18/2026"/>
    <x v="1530"/>
    <m/>
    <s v="HYDRATIS B2B"/>
    <s v="HYDRATIS B2B"/>
    <s v="VOIE COMMUNALE 4"/>
    <s v="CR?ANCEY"/>
    <n v="21"/>
    <s v="FR"/>
    <n v="21320"/>
    <n v="36.200000000000003"/>
    <n v="4.29"/>
    <n v="0"/>
    <n v="-27.55"/>
    <n v="12.95"/>
    <n v="1"/>
    <n v="19.8"/>
    <n v="19.8"/>
    <s v="M,ICKAEL"/>
    <s v="PARAPHARMACIE LECLERC 85"/>
    <s v="PARAPHARMACIE LECLERC 85"/>
    <s v="ROND POINT DE L'EUROPE"/>
    <s v="SAINT-GILLES-CROIX-DE-VIE"/>
    <n v="85"/>
    <x v="0"/>
    <n v="8580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3194444444444446"/>
    <n v="31.2"/>
    <n v="3.7"/>
    <n v="0"/>
    <n v="-23.74"/>
    <n v="11.16"/>
    <s v="EUR"/>
    <n v="1.160362033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31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S,Andra"/>
    <s v="PHARMACIE CENTRALE 67"/>
    <s v="PHARMACIE CENTRALE 67"/>
    <s v="4 RUE DE LA HOLLAU"/>
    <s v="OSTWALD"/>
    <n v="67"/>
    <x v="0"/>
    <n v="675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23611111111111"/>
    <n v="38.200000000000003"/>
    <n v="4.53"/>
    <n v="0"/>
    <n v="-29.07"/>
    <n v="13.6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532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96"/>
    <n v="36.96"/>
    <s v="G,UTREU"/>
    <s v="PHARMACIE SAINT NICOLAS"/>
    <s v="PHARMACIE SAINT NICOLAS"/>
    <s v="425 RUE SAINT NICOLAS"/>
    <s v="GRANVILLE"/>
    <n v="50"/>
    <x v="0"/>
    <n v="50400"/>
    <s v=" "/>
    <s v=" "/>
    <s v=" "/>
    <m/>
    <m/>
    <m/>
    <s v="N"/>
    <n v="26"/>
    <n v="32"/>
    <n v="41"/>
    <m/>
    <m/>
    <m/>
    <m/>
    <m/>
    <n v="0"/>
    <n v="0"/>
    <s v="EUR"/>
    <s v="06/15/2026"/>
    <x v="1"/>
    <m/>
    <s v="Domestic"/>
    <s v="Your Packaging"/>
    <n v="0.50416666666666665"/>
    <n v="42.4"/>
    <n v="5.03"/>
    <n v="0"/>
    <n v="-32.270000000000003"/>
    <n v="15.16"/>
    <s v="EUR"/>
    <n v="1.152737751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33"/>
    <m/>
    <s v="HYDRATIS B2B"/>
    <s v="HYDRATIS B2B"/>
    <s v="VOIE COMMUNALE 4"/>
    <s v="CR?ANCEY"/>
    <n v="21"/>
    <s v="FR"/>
    <n v="21320"/>
    <n v="48.89"/>
    <n v="14.41"/>
    <n v="0"/>
    <n v="-37.21"/>
    <n v="26.1"/>
    <n v="3"/>
    <n v="35.42"/>
    <n v="35.42"/>
    <s v="I,NGRIDE"/>
    <s v="SPORT 2000 SAINT JEAN DE MAURIENNE"/>
    <s v="SPORT 2000 SAINT JEAN DE MAURI"/>
    <s v="RUE DU 8 MAI 1945"/>
    <s v="SAINT JEAN DE MAURIENNE"/>
    <n v="73"/>
    <x v="0"/>
    <n v="73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"/>
    <n v="42.4"/>
    <n v="12.5"/>
    <n v="0"/>
    <n v="-32.270000000000003"/>
    <n v="22.63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s v="06/17/2026"/>
    <s v="06/18/2026"/>
    <x v="1534"/>
    <m/>
    <s v="HYDRATIS B2B"/>
    <s v="HYDRATIS B2B"/>
    <s v="VOIE COMMUNALE 4"/>
    <s v="CR?ANCEY"/>
    <n v="21"/>
    <s v="FR"/>
    <n v="21320"/>
    <n v="49.2"/>
    <n v="5.84"/>
    <n v="0"/>
    <n v="-37.44"/>
    <n v="17.59"/>
    <n v="3"/>
    <n v="37.4"/>
    <n v="37.4"/>
    <s v="B,LANCHARD"/>
    <s v="PHARMACIE BLANCHARD"/>
    <s v="PHARMACIE BLANCHARD"/>
    <s v="29 RUE DU DOCTEUR RAME"/>
    <s v="LOIRON-RUILLE"/>
    <n v="53"/>
    <x v="0"/>
    <n v="533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916666666666664"/>
    <n v="42.4"/>
    <n v="5.03"/>
    <n v="0"/>
    <n v="-32.270000000000003"/>
    <n v="15.16"/>
    <s v="EUR"/>
    <n v="1.160362033"/>
    <s v="kg"/>
  </r>
  <r>
    <n v="8.4599999999999973"/>
    <m/>
    <m/>
    <s v="entreprise"/>
    <s v="ST"/>
    <n v="200720433"/>
    <n v="202606"/>
    <s v="Express"/>
    <s v="UO"/>
    <s v="FedEx Priority"/>
    <s v="Bill_Sender_Prepaid"/>
    <d v="2026-12-06T00:00:00"/>
    <s v="06/13/2026"/>
    <x v="1535"/>
    <m/>
    <s v="HYDRATIS B2B"/>
    <s v="HYDRATIS B2B"/>
    <s v="VOIE COMMUNALE 4"/>
    <s v="CR?ANCEY"/>
    <n v="21"/>
    <s v="FR"/>
    <n v="21320"/>
    <n v="40.880000000000003"/>
    <n v="4.8499999999999996"/>
    <n v="0"/>
    <n v="-31.11"/>
    <n v="14.62"/>
    <n v="3"/>
    <n v="25.96"/>
    <n v="25.96"/>
    <s v="O,Odile"/>
    <s v="PHARMACIE NICE EUROPE"/>
    <s v="PHARMACIE NICE EUROPE"/>
    <s v="43 RUE HOTEL DES POSTES"/>
    <s v="NICE"/>
    <n v="6"/>
    <x v="0"/>
    <n v="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944444444444444"/>
    <n v="35.4"/>
    <n v="4.2"/>
    <n v="0"/>
    <n v="-26.94"/>
    <n v="12.66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1536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6.08"/>
    <n v="36.08"/>
    <s v="T,Thomas"/>
    <s v="PHARMA SCEY-SUR-SAONE-ET-ST-ALBIN"/>
    <s v="PHARMACIE DE SCEY-SUR-SAONE"/>
    <s v="21 RUE ARMAND PAULMARD"/>
    <s v="SCEY-SUR-SA?NE-ET-ST-ALBIN"/>
    <n v="70"/>
    <x v="0"/>
    <n v="70360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49791666666666667"/>
    <n v="42.4"/>
    <n v="5.03"/>
    <n v="0"/>
    <n v="-32.270000000000003"/>
    <n v="15.16"/>
    <s v="EUR"/>
    <n v="1.1474074329999999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37"/>
    <m/>
    <s v="HYDRATIS B2B"/>
    <s v="HYDRATIS B2B"/>
    <s v="VOIE COMMUNALE 4"/>
    <s v="CR?ANCEY"/>
    <n v="21"/>
    <s v="FR"/>
    <n v="21320"/>
    <n v="50.59"/>
    <n v="5.99"/>
    <n v="0"/>
    <n v="-38.49"/>
    <n v="18.09"/>
    <n v="3"/>
    <n v="38.94"/>
    <n v="38.94"/>
    <s v="P,HIE DU DEPART"/>
    <s v="PHARMACIE DE PARIS"/>
    <s v="PHARMACIE DE PARIS"/>
    <s v="6 RUE DU DEPART"/>
    <s v="ENGHIEN-LES-BAINS"/>
    <n v="95"/>
    <x v="0"/>
    <n v="95880"/>
    <s v=" "/>
    <s v=" "/>
    <s v=" "/>
    <m/>
    <m/>
    <m/>
    <s v="N"/>
    <n v="20"/>
    <n v="20"/>
    <n v="29"/>
    <m/>
    <m/>
    <m/>
    <m/>
    <m/>
    <n v="0"/>
    <n v="0"/>
    <s v="EUR"/>
    <s v="06/22/2026"/>
    <x v="2"/>
    <m/>
    <s v="Domestic"/>
    <s v="Your Packaging"/>
    <n v="0.50972222222222219"/>
    <n v="43.8"/>
    <n v="5.19"/>
    <n v="0"/>
    <n v="-33.33"/>
    <n v="15.66"/>
    <s v="EUR"/>
    <n v="1.1549344580000001"/>
    <s v="kg"/>
  </r>
  <r>
    <n v="14.82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38"/>
    <m/>
    <s v="HYDRATIS B2B"/>
    <s v="HYDRATIS B2B"/>
    <s v="VOIE COMMUNALE 4"/>
    <s v="CR?ANCEY"/>
    <n v="21"/>
    <s v="FR"/>
    <n v="21320"/>
    <n v="71.5"/>
    <n v="108.1"/>
    <n v="0"/>
    <n v="-54.41"/>
    <n v="125.19"/>
    <n v="6"/>
    <n v="67.760000000000005"/>
    <n v="67.760000000000005"/>
    <s v="B,Oucgro"/>
    <s v="PHARMACIE DU BALLIUS"/>
    <s v="PHARMACIE DU BALLIUS"/>
    <s v="380 RUE DES ECOLES"/>
    <s v="BAILLARGUES"/>
    <n v="34"/>
    <x v="0"/>
    <n v="346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8124999999999998"/>
    <n v="62"/>
    <n v="93.74"/>
    <n v="0"/>
    <n v="-47.18"/>
    <n v="108.56"/>
    <s v="EUR"/>
    <n v="1.153163127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39"/>
    <m/>
    <s v="HYDRATIS B2B"/>
    <s v="HYDRATIS B2B"/>
    <s v="VOIE COMMUNALE 4"/>
    <s v="CR?ANCEY"/>
    <n v="21"/>
    <s v="FR"/>
    <n v="21320"/>
    <n v="57.05"/>
    <n v="6.76"/>
    <n v="0"/>
    <n v="-43.41"/>
    <n v="20.399999999999999"/>
    <n v="3"/>
    <n v="47.96"/>
    <n v="47.96"/>
    <s v="L,ANTERNIER"/>
    <s v="PHARMACIE DES ACACIAS"/>
    <s v="PHARMACIE DES ACACIAS"/>
    <s v="31 RUE D ANINI"/>
    <s v="GLEIZE"/>
    <n v="69"/>
    <x v="0"/>
    <n v="6940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909722222222222"/>
    <n v="49.4"/>
    <n v="5.85"/>
    <n v="0"/>
    <n v="-37.590000000000003"/>
    <n v="17.66"/>
    <s v="EUR"/>
    <n v="1.1549344580000001"/>
    <s v="kg"/>
  </r>
  <r>
    <n v="8.12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40"/>
    <m/>
    <s v="HYDRATIS B2B"/>
    <s v="HYDRATIS B2B"/>
    <s v="VOIE COMMUNALE 4"/>
    <s v="CR?ANCEY"/>
    <n v="21"/>
    <s v="FR"/>
    <n v="21320"/>
    <n v="39.270000000000003"/>
    <n v="4.6500000000000004"/>
    <n v="0"/>
    <n v="-29.88"/>
    <n v="14.04"/>
    <n v="2"/>
    <n v="23.1"/>
    <n v="23.1"/>
    <s v="L,Lena"/>
    <s v="PARAPHARMACIE HYPER U CHAMPAGNOLE"/>
    <s v="PARAPHARMACIE HYPER U CHAMPAGN"/>
    <s v="204 RUE DU VILLAGE"/>
    <s v="CHAMPAGNOLE"/>
    <n v="39"/>
    <x v="0"/>
    <n v="39300"/>
    <s v=" "/>
    <s v=" "/>
    <s v=" "/>
    <m/>
    <m/>
    <m/>
    <s v="N"/>
    <n v="13"/>
    <n v="20"/>
    <n v="30"/>
    <m/>
    <m/>
    <m/>
    <m/>
    <m/>
    <n v="0"/>
    <n v="0"/>
    <s v="EUR"/>
    <s v="06/22/2026"/>
    <x v="2"/>
    <m/>
    <s v="Domestic"/>
    <s v="Your Packaging"/>
    <n v="0.44097222222222221"/>
    <n v="34"/>
    <n v="4.03"/>
    <n v="0"/>
    <n v="-25.87"/>
    <n v="12.16"/>
    <s v="EUR"/>
    <n v="1.1549344580000001"/>
    <s v="kg"/>
  </r>
  <r>
    <n v="13.14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41"/>
    <m/>
    <s v="HYDRATIS B2B"/>
    <s v="HYDRATIS B2B"/>
    <s v="VOIE COMMUNALE 4"/>
    <s v="CR?ANCEY"/>
    <n v="21"/>
    <s v="FR"/>
    <n v="21320"/>
    <n v="63.42"/>
    <n v="7.52"/>
    <n v="0"/>
    <n v="-48.27"/>
    <n v="22.67"/>
    <n v="5"/>
    <n v="56.98"/>
    <n v="56.98"/>
    <s v="G,ORE"/>
    <s v="PHARMACIE DES DEUX RIVES"/>
    <s v="PHARMACIE DES DEUX RIVES"/>
    <s v="3 RUE FREDERIC CHAPLET"/>
    <s v="ANDOUILLE"/>
    <n v="53"/>
    <x v="0"/>
    <n v="532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7847222222222221"/>
    <n v="55"/>
    <n v="6.52"/>
    <n v="0"/>
    <n v="-41.86"/>
    <n v="19.66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s v="06/17/2026"/>
    <s v="06/18/2026"/>
    <x v="1542"/>
    <m/>
    <s v="HYDRATIS B2B"/>
    <s v="HYDRATIS B2B"/>
    <s v="VOIE COMMUNALE 4"/>
    <s v="CR?ANCEY"/>
    <n v="21"/>
    <s v="FR"/>
    <n v="21320"/>
    <n v="49.2"/>
    <n v="5.84"/>
    <n v="0"/>
    <n v="-37.44"/>
    <n v="17.59"/>
    <n v="2"/>
    <n v="36.08"/>
    <n v="36.08"/>
    <s v="R,Rideau"/>
    <s v="PHARMACIE DEBOEUF"/>
    <s v="PHARMACIE DEBOEUF"/>
    <s v="9 ROUTE DE SAINT-OUEN-LES-VIGNES"/>
    <s v="POC?-SUR-CISSE"/>
    <n v="37"/>
    <x v="0"/>
    <n v="3753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2708333333333331"/>
    <n v="42.4"/>
    <n v="5.03"/>
    <n v="0"/>
    <n v="-32.270000000000003"/>
    <n v="15.16"/>
    <s v="EUR"/>
    <n v="1.160362033"/>
    <s v="kg"/>
  </r>
  <r>
    <n v="22.849999999999994"/>
    <m/>
    <m/>
    <s v="entreprise"/>
    <s v="ST"/>
    <n v="200720433"/>
    <n v="202606"/>
    <s v="Express"/>
    <s v="UO"/>
    <s v="FedEx Priority"/>
    <s v="Bill_Sender_Prepaid"/>
    <d v="2026-12-06T00:00:00"/>
    <s v="06/15/2026"/>
    <x v="1543"/>
    <m/>
    <s v="HYDRATIS B2B"/>
    <s v="HYDRATIS B2B"/>
    <s v="VOIE COMMUNALE 4"/>
    <s v="CR?ANCEY"/>
    <n v="21"/>
    <s v="FR"/>
    <n v="21320"/>
    <n v="110.4"/>
    <n v="136.6"/>
    <n v="0"/>
    <n v="-84.01"/>
    <n v="162.99"/>
    <n v="9"/>
    <n v="121"/>
    <n v="121"/>
    <s v="G,IRARD"/>
    <s v="PHARMACIE DES BERGERS"/>
    <s v="PHARMACIE DES BERGERS"/>
    <s v="CENTRE COMMERCIAL DES BERGERS"/>
    <s v="HUEZ"/>
    <n v="38"/>
    <x v="0"/>
    <n v="387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75"/>
    <n v="95.6"/>
    <n v="118.29"/>
    <n v="0"/>
    <n v="-72.75"/>
    <n v="141.13999999999999"/>
    <s v="EUR"/>
    <n v="1.154814421"/>
    <s v="kg"/>
  </r>
  <r>
    <n v="6.120000000000001"/>
    <m/>
    <m/>
    <s v="entreprise"/>
    <s v="ST"/>
    <n v="200720433"/>
    <n v="202606"/>
    <s v="Express"/>
    <s v="UO"/>
    <s v="FedEx Priority"/>
    <s v="Bill_Sender_Prepaid"/>
    <d v="2026-12-06T00:00:00"/>
    <s v="06/15/2026"/>
    <x v="1544"/>
    <m/>
    <s v="HYDRATIS B2B"/>
    <s v="HYDRATIS B2B"/>
    <s v="VOIE COMMUNALE 4"/>
    <s v="CR?ANCEY"/>
    <n v="21"/>
    <s v="FR"/>
    <n v="21320"/>
    <n v="29.56"/>
    <n v="3.51"/>
    <n v="0"/>
    <n v="-22.5"/>
    <n v="10.58"/>
    <n v="1"/>
    <n v="11"/>
    <n v="11"/>
    <s v="F,RANCOIS"/>
    <s v="PARAPHARMACIE AUCHAN  CALUIRE"/>
    <s v="PARAPHARMACIE AUCHAN  CALUIRE"/>
    <s v="CC AUCHAN - 10, CHEMIN JEAN PETIT"/>
    <s v="CALUIRE-ET-CUIRE"/>
    <n v="69"/>
    <x v="0"/>
    <n v="69300"/>
    <s v=" "/>
    <s v=" "/>
    <s v=" "/>
    <m/>
    <m/>
    <m/>
    <s v="N"/>
    <n v="20"/>
    <n v="30"/>
    <n v="40"/>
    <m/>
    <m/>
    <m/>
    <m/>
    <m/>
    <n v="0"/>
    <n v="0"/>
    <s v="EUR"/>
    <s v="06/22/2026"/>
    <x v="2"/>
    <m/>
    <s v="Domestic"/>
    <s v="Your Packaging"/>
    <n v="0.47291666666666665"/>
    <n v="25.6"/>
    <n v="3.04"/>
    <n v="0"/>
    <n v="-19.48"/>
    <n v="9.16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45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3.880000000000003"/>
    <n v="33.880000000000003"/>
    <s v="L,ISA"/>
    <s v="PHARMACIE DU VILLAGE"/>
    <s v="PHARMACIE DU VILLAGE"/>
    <s v="18 QUAI DE L HUVEAUNE"/>
    <s v="AURIOL"/>
    <n v="13"/>
    <x v="0"/>
    <n v="1339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53680555555555554"/>
    <n v="41"/>
    <n v="4.8600000000000003"/>
    <n v="0"/>
    <n v="-31.2"/>
    <n v="14.66"/>
    <s v="EUR"/>
    <n v="1.1549344580000001"/>
    <s v="kg"/>
  </r>
  <r>
    <n v="17.82999999999999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46"/>
    <m/>
    <s v="HYDRATIS B2B"/>
    <s v="HYDRATIS B2B"/>
    <s v="VOIE COMMUNALE 4"/>
    <s v="CR?ANCEY"/>
    <n v="21"/>
    <s v="FR"/>
    <n v="21320"/>
    <n v="86.16"/>
    <n v="110.01"/>
    <n v="0"/>
    <n v="-65.569999999999993"/>
    <n v="130.6"/>
    <n v="6"/>
    <n v="87.56"/>
    <n v="87.56"/>
    <s v="P,HARMA"/>
    <s v="PHARMACIE LAFAYETTE AMIENS"/>
    <s v="PHARMACIE LAFAYETTE AMIENS"/>
    <s v="4 PLACE GAMBETTA"/>
    <s v="AMIENS"/>
    <n v="80"/>
    <x v="0"/>
    <n v="80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861111111111114"/>
    <n v="74.599999999999994"/>
    <n v="95.25"/>
    <n v="0"/>
    <n v="-56.77"/>
    <n v="113.08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47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3"/>
    <n v="37.4"/>
    <n v="37.4"/>
    <s v="N,GUYEN"/>
    <s v="PHARMACIE DE LA CROIX DE FER"/>
    <s v="PHARMACIE DE LA CROIX DE FER"/>
    <s v="153 AVENUE MARYSE BASTIE"/>
    <s v="CAHORS"/>
    <n v="46"/>
    <x v="0"/>
    <n v="4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736111111111112"/>
    <n v="42.4"/>
    <n v="5.03"/>
    <n v="0"/>
    <n v="-32.270000000000003"/>
    <n v="15.16"/>
    <s v="EUR"/>
    <n v="1.1549344580000001"/>
    <s v="kg"/>
  </r>
  <r>
    <n v="15.159999999999997"/>
    <m/>
    <m/>
    <s v="entreprise"/>
    <s v="ST"/>
    <n v="200720433"/>
    <n v="202606"/>
    <s v="Express"/>
    <s v="UO"/>
    <s v="FedEx Priority"/>
    <s v="Bill_Sender_Prepaid"/>
    <s v="06/16/2026"/>
    <s v="06/17/2026"/>
    <x v="1548"/>
    <m/>
    <s v="HYDRATIS B2B"/>
    <s v="HYDRATIS B2B"/>
    <s v="VOIE COMMUNALE 4"/>
    <s v="CR?ANCEY"/>
    <n v="21"/>
    <s v="FR"/>
    <n v="21320"/>
    <n v="73.37"/>
    <n v="8.6999999999999993"/>
    <n v="0"/>
    <n v="-55.82"/>
    <n v="26.25"/>
    <n v="4"/>
    <n v="69.08"/>
    <n v="69.08"/>
    <s v="S,ANDTRA"/>
    <s v="PHARMACIE DE L'OMOIS"/>
    <s v="PHARMACIE DE L'OMOIS"/>
    <s v="62 RUE CARNOT"/>
    <s v="CHATEAU-THIERRY"/>
    <n v="2"/>
    <x v="0"/>
    <n v="2400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n v="0.40555555555555556"/>
    <n v="63.4"/>
    <n v="7.52"/>
    <n v="0"/>
    <n v="-48.24"/>
    <n v="22.68"/>
    <s v="EUR"/>
    <n v="1.1572332869999999"/>
    <s v="kg"/>
  </r>
  <r>
    <n v="14.82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549"/>
    <m/>
    <s v="HYDRATIS B2B"/>
    <s v="HYDRATIS B2B"/>
    <s v="VOIE COMMUNALE 4"/>
    <s v="CR?ANCEY"/>
    <n v="21"/>
    <s v="FR"/>
    <n v="21320"/>
    <n v="71.5"/>
    <n v="108.1"/>
    <n v="0"/>
    <n v="-54.41"/>
    <n v="125.19"/>
    <n v="6"/>
    <n v="67.319999999999993"/>
    <n v="67.319999999999993"/>
    <s v="B,Bertrand"/>
    <s v="PHARMACIE EUROPEENNE"/>
    <s v="PHARMACIE EUROPEENNE"/>
    <s v="46 RUE D'ANTIBES"/>
    <s v="CANNES"/>
    <n v="6"/>
    <x v="0"/>
    <n v="6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2152777777777779"/>
    <n v="62"/>
    <n v="93.74"/>
    <n v="0"/>
    <n v="-47.18"/>
    <n v="108.56"/>
    <s v="EUR"/>
    <n v="1.153163127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2-06T00:00:00"/>
    <s v="06/13/2026"/>
    <x v="1550"/>
    <m/>
    <s v="HYDRATIS B2B"/>
    <s v="HYDRATIS B2B"/>
    <s v="VOIE COMMUNALE 4"/>
    <s v="CR?ANCEY"/>
    <n v="21"/>
    <s v="FR"/>
    <n v="21320"/>
    <n v="81.3"/>
    <n v="9.64"/>
    <n v="0"/>
    <n v="-61.86"/>
    <n v="29.08"/>
    <n v="5"/>
    <n v="81.180000000000007"/>
    <n v="81.180000000000007"/>
    <s v="A,NTHONY"/>
    <s v="PHARMACIE DE GIBERVILLE"/>
    <s v="PHARMACIE DE GIBERVILLE"/>
    <s v="34 RUE DE LA LIBERTE"/>
    <s v="GIBERVILLE"/>
    <n v="14"/>
    <x v="0"/>
    <n v="1473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7152777777777777"/>
    <n v="70.400000000000006"/>
    <n v="8.35"/>
    <n v="0"/>
    <n v="-53.57"/>
    <n v="25.18"/>
    <s v="EUR"/>
    <n v="1.154814421"/>
    <s v="kg"/>
  </r>
  <r>
    <n v="18.829999999999998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51"/>
    <m/>
    <s v="HYDRATIS B2B"/>
    <s v="HYDRATIS B2B"/>
    <s v="VOIE COMMUNALE 4"/>
    <s v="CR?ANCEY"/>
    <n v="21"/>
    <s v="FR"/>
    <n v="21320"/>
    <n v="90.87"/>
    <n v="110.39"/>
    <n v="0"/>
    <n v="-69.16"/>
    <n v="132.11000000000001"/>
    <n v="8"/>
    <n v="93.06"/>
    <n v="93.06"/>
    <s v="F,ANGUIN"/>
    <s v="PHARMACIE D'AUBORD"/>
    <s v="PHARMACIE D'AUBORD"/>
    <s v="4 RUE JOEL DE ROSNAY"/>
    <s v="AUBORD"/>
    <n v="30"/>
    <x v="0"/>
    <n v="306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4861111111111109"/>
    <n v="78.8"/>
    <n v="95.73"/>
    <n v="0"/>
    <n v="-59.97"/>
    <n v="114.56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1552"/>
    <m/>
    <s v="HYDRATIS B2B"/>
    <s v="HYDRATIS B2B"/>
    <s v="VOIE COMMUNALE 4"/>
    <s v="CR?ANCEY"/>
    <n v="21"/>
    <s v="FR"/>
    <n v="21320"/>
    <n v="49.1"/>
    <n v="5.83"/>
    <n v="0"/>
    <n v="-37.369999999999997"/>
    <n v="17.559999999999999"/>
    <n v="4"/>
    <n v="37.4"/>
    <n v="37.4"/>
    <s v="B,Bisson"/>
    <s v="PHARMACIE DE VILVENT"/>
    <s v="PHARMACIE DE VILVENT"/>
    <s v="6 AVENUE DU CENTRE"/>
    <s v="NAZELLES NEGRON"/>
    <n v="37"/>
    <x v="0"/>
    <n v="375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416666666666667"/>
    <n v="42.4"/>
    <n v="5.03"/>
    <n v="0"/>
    <n v="-32.270000000000003"/>
    <n v="15.16"/>
    <s v="EUR"/>
    <n v="1.15806418"/>
    <s v="kg"/>
  </r>
  <r>
    <n v="7.460000000000000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553"/>
    <m/>
    <s v="HYDRATIS B2B"/>
    <s v="HYDRATIS B2B"/>
    <s v="VOIE COMMUNALE 4"/>
    <s v="CR?ANCEY"/>
    <n v="21"/>
    <s v="FR"/>
    <n v="21320"/>
    <n v="36.229999999999997"/>
    <n v="4.3"/>
    <n v="0"/>
    <n v="-27.57"/>
    <n v="12.96"/>
    <n v="1"/>
    <n v="19.8"/>
    <n v="19.8"/>
    <s v="U,Sigard"/>
    <s v="PARAPHARMACIE CARREFOUR BALARUC"/>
    <s v="PARAPHARMACIE CARREFOUR BALARU"/>
    <s v="ROUTE DE SETE"/>
    <s v="BALARUC-LE-VIEUX"/>
    <n v="34"/>
    <x v="0"/>
    <n v="3454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46736111111111112"/>
    <n v="31.2"/>
    <n v="3.7"/>
    <n v="0"/>
    <n v="-23.74"/>
    <n v="11.1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1554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2"/>
    <n v="36.08"/>
    <n v="36.08"/>
    <s v="C,HLOE"/>
    <s v="PHARMACIE DE LA MARNE"/>
    <s v="PHARMACIE DE LA MARNE"/>
    <s v="115 RUE DE LA MARNE"/>
    <s v="LIBOURNE"/>
    <n v="33"/>
    <x v="0"/>
    <n v="33500"/>
    <s v=" "/>
    <s v=" "/>
    <s v=" "/>
    <m/>
    <m/>
    <m/>
    <s v="N"/>
    <n v="29"/>
    <n v="31"/>
    <n v="39"/>
    <m/>
    <m/>
    <m/>
    <m/>
    <m/>
    <n v="0"/>
    <n v="0"/>
    <s v="EUR"/>
    <s v="06/22/2026"/>
    <x v="2"/>
    <m/>
    <s v="Domestic"/>
    <s v="Your Packaging"/>
    <n v="0.43680555555555556"/>
    <n v="42.4"/>
    <n v="5.03"/>
    <n v="0"/>
    <n v="-32.270000000000003"/>
    <n v="15.16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55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08"/>
    <n v="36.08"/>
    <s v="S,Serge"/>
    <s v="PARAPHARMACIE LECLERC MARLY"/>
    <s v="PARAPHARMACIE LECLERC MARLY"/>
    <s v="1 RUE DE LA BELLE FONTAINE"/>
    <s v="MARLY"/>
    <n v="57"/>
    <x v="0"/>
    <n v="57155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43680555555555556"/>
    <n v="42.4"/>
    <n v="5.03"/>
    <n v="0"/>
    <n v="-32.270000000000003"/>
    <n v="15.16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s v="06/16/2026"/>
    <s v="06/18/2026"/>
    <x v="1556"/>
    <m/>
    <s v="HYDRATIS B2B"/>
    <s v="HYDRATIS B2B"/>
    <s v="VOIE COMMUNALE 4"/>
    <s v="CR?ANCEY"/>
    <n v="21"/>
    <s v="FR"/>
    <n v="21320"/>
    <n v="45.83"/>
    <n v="5.43"/>
    <n v="0"/>
    <n v="-34.880000000000003"/>
    <n v="16.37"/>
    <n v="3"/>
    <n v="33"/>
    <n v="33"/>
    <s v="A,Amin"/>
    <s v="PHARMACIE FIANDINO AEROPORT"/>
    <s v="PHARMACIE FIANDINO AEROPORT"/>
    <s v="AEROPORT NICE"/>
    <s v="NICE"/>
    <n v="6"/>
    <x v="0"/>
    <n v="6281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861111111111114"/>
    <n v="39.6"/>
    <n v="4.6900000000000004"/>
    <n v="0"/>
    <n v="-30.14"/>
    <n v="14.15"/>
    <s v="EUR"/>
    <n v="1.157233286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6/16/2026"/>
    <s v="06/17/2026"/>
    <x v="1557"/>
    <m/>
    <s v="HYDRATIS B2B"/>
    <s v="HYDRATIS B2B"/>
    <s v="VOIE COMMUNALE 4"/>
    <s v="CR?ANCEY"/>
    <n v="21"/>
    <s v="FR"/>
    <n v="21320"/>
    <n v="52.31"/>
    <n v="6.19"/>
    <n v="0"/>
    <n v="-39.81"/>
    <n v="18.690000000000001"/>
    <n v="3"/>
    <n v="40.479999999999997"/>
    <n v="40.479999999999997"/>
    <s v="P,Pharmacie"/>
    <s v="PHARMACIE LAFAYETTE SAINT CAPRAIS"/>
    <s v="PHARMACIE LAFAYETTE SAINT CAPR"/>
    <s v="CCIAL SAINT CAPRAIS"/>
    <s v="L'UNION"/>
    <n v="31"/>
    <x v="0"/>
    <n v="3124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6944444444444444"/>
    <n v="45.2"/>
    <n v="5.35"/>
    <n v="0"/>
    <n v="-34.4"/>
    <n v="16.149999999999999"/>
    <s v="EUR"/>
    <n v="1.1572332869999999"/>
    <s v="kg"/>
  </r>
  <r>
    <n v="14.82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558"/>
    <m/>
    <s v="HYDRATIS B2B"/>
    <s v="HYDRATIS B2B"/>
    <s v="VOIE COMMUNALE 4"/>
    <s v="CR?ANCEY"/>
    <n v="21"/>
    <s v="FR"/>
    <n v="21320"/>
    <n v="71.5"/>
    <n v="108.1"/>
    <n v="0"/>
    <n v="-54.41"/>
    <n v="125.19"/>
    <n v="6"/>
    <n v="67.98"/>
    <n v="67.98"/>
    <s v="C,OUDRAT"/>
    <s v="PHARMACIE DU COUDRAT"/>
    <s v="PHARMACIE DU COUDRAT"/>
    <s v="9 ESPLANADE DU COUDRAT"/>
    <s v="PISANY"/>
    <n v="17"/>
    <x v="0"/>
    <n v="17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513888888888891"/>
    <n v="62"/>
    <n v="93.74"/>
    <n v="0"/>
    <n v="-47.18"/>
    <n v="108.56"/>
    <s v="EUR"/>
    <n v="1.153163127"/>
    <s v="kg"/>
  </r>
  <r>
    <n v="7.4600000000000009"/>
    <m/>
    <m/>
    <s v="entreprise"/>
    <s v="ST"/>
    <n v="200720433"/>
    <n v="202606"/>
    <s v="Express"/>
    <s v="UO"/>
    <s v="FedEx Priority"/>
    <s v="Bill_Sender_Prepaid"/>
    <s v="06/17/2026"/>
    <s v="06/18/2026"/>
    <x v="1559"/>
    <m/>
    <s v="HYDRATIS B2B"/>
    <s v="HYDRATIS B2B"/>
    <s v="VOIE COMMUNALE 4"/>
    <s v="CR?ANCEY"/>
    <n v="21"/>
    <s v="FR"/>
    <n v="21320"/>
    <n v="36.200000000000003"/>
    <n v="4.29"/>
    <n v="0"/>
    <n v="-27.55"/>
    <n v="12.95"/>
    <n v="1"/>
    <n v="19.8"/>
    <n v="19.8"/>
    <s v="C,EDRIC"/>
    <s v="PARAPHARMACIE LECLERC POFODIS"/>
    <s v="PARAPHARMACIE LECLERC POFODIS"/>
    <s v="80 AVENUE DE LA RESISATNCE"/>
    <s v="PINEUILH"/>
    <n v="33"/>
    <x v="0"/>
    <n v="332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875"/>
    <n v="31.2"/>
    <n v="3.7"/>
    <n v="0"/>
    <n v="-23.74"/>
    <n v="11.16"/>
    <s v="EUR"/>
    <n v="1.160362033"/>
    <s v="kg"/>
  </r>
  <r>
    <n v="17.169999999999995"/>
    <m/>
    <m/>
    <s v="entreprise"/>
    <s v="ST"/>
    <n v="200720433"/>
    <n v="202606"/>
    <s v="Express"/>
    <s v="UO"/>
    <s v="FedEx Priority"/>
    <s v="Bill_Sender_Prepaid"/>
    <s v="06/17/2026"/>
    <s v="06/18/2026"/>
    <x v="1560"/>
    <m/>
    <s v="HYDRATIS B2B"/>
    <s v="HYDRATIS B2B"/>
    <s v="VOIE COMMUNALE 4"/>
    <s v="CR?ANCEY"/>
    <n v="21"/>
    <s v="FR"/>
    <n v="21320"/>
    <n v="83.31"/>
    <n v="9.8699999999999992"/>
    <n v="0"/>
    <n v="-63.39"/>
    <n v="29.8"/>
    <n v="7"/>
    <n v="83.16"/>
    <n v="83.16"/>
    <s v="Y,ANIS"/>
    <s v="PHARMACIE DE CAPESTANG"/>
    <s v="PHARMACIE DE CAPESTANG"/>
    <s v="1 RUE DE LA CAVE COOPERATIVE"/>
    <s v="CAPESTANG"/>
    <n v="34"/>
    <x v="0"/>
    <n v="343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958333333333331"/>
    <n v="71.8"/>
    <n v="8.51"/>
    <n v="0"/>
    <n v="-54.63"/>
    <n v="25.68"/>
    <s v="EUR"/>
    <n v="1.160362033"/>
    <s v="kg"/>
  </r>
  <r>
    <n v="11.46999999999999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561"/>
    <m/>
    <s v="HYDRATIS B2B"/>
    <s v="HYDRATIS B2B"/>
    <s v="VOIE COMMUNALE 4"/>
    <s v="CR?ANCEY"/>
    <n v="21"/>
    <s v="FR"/>
    <n v="21320"/>
    <n v="55.74"/>
    <n v="6.61"/>
    <n v="0"/>
    <n v="-42.42"/>
    <n v="19.93"/>
    <n v="3"/>
    <n v="46.2"/>
    <n v="46.2"/>
    <s v="P,ACE"/>
    <s v="PARAPHARMACIE LECLERC"/>
    <s v="PARAPHARMACIE LECLERC"/>
    <s v="CCIAL LECLERC"/>
    <s v="LE RELEC KERHUON"/>
    <n v="29"/>
    <x v="0"/>
    <n v="294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1180555555555554"/>
    <n v="48"/>
    <n v="5.69"/>
    <n v="0"/>
    <n v="-36.53"/>
    <n v="17.16"/>
    <s v="EUR"/>
    <n v="1.161210911"/>
    <s v="kg"/>
  </r>
  <r>
    <n v="19.499999999999993"/>
    <m/>
    <m/>
    <s v="entreprise"/>
    <s v="ST"/>
    <n v="200720433"/>
    <n v="202606"/>
    <s v="Express"/>
    <s v="UO"/>
    <s v="FedEx Priority"/>
    <s v="Bill_Sender_Prepaid"/>
    <d v="2026-12-06T00:00:00"/>
    <s v="06/13/2026"/>
    <x v="1562"/>
    <m/>
    <s v="HYDRATIS B2B"/>
    <s v="HYDRATIS B2B"/>
    <s v="VOIE COMMUNALE 4"/>
    <s v="CR?ANCEY"/>
    <n v="21"/>
    <s v="FR"/>
    <n v="21320"/>
    <n v="94.23"/>
    <n v="130.29"/>
    <n v="0"/>
    <n v="-71.709999999999994"/>
    <n v="152.81"/>
    <n v="9"/>
    <n v="98.56"/>
    <n v="98.56"/>
    <s v="B,UISINE"/>
    <s v="PHARMACIE GRANDE BOUCLE BORNAND"/>
    <s v="PHARMACIE GRANDE BOUCLE BORNAN"/>
    <s v="1 CHEMIN FANTON"/>
    <s v="BRIAN?ON"/>
    <n v="5"/>
    <x v="0"/>
    <n v="5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1388888888888884"/>
    <n v="81.599999999999994"/>
    <n v="112.82"/>
    <n v="0"/>
    <n v="-62.1"/>
    <n v="132.32"/>
    <s v="EUR"/>
    <n v="1.154814421"/>
    <s v="kg"/>
  </r>
  <r>
    <n v="14.82"/>
    <m/>
    <m/>
    <s v="entreprise"/>
    <s v="ST"/>
    <n v="200720433"/>
    <n v="202606"/>
    <s v="Express"/>
    <s v="UO"/>
    <s v="FedEx Priority"/>
    <s v="Bill_Sender_Prepaid"/>
    <s v="06/16/2026"/>
    <s v="06/17/2026"/>
    <x v="1563"/>
    <m/>
    <s v="HYDRATIS B2B"/>
    <s v="HYDRATIS B2B"/>
    <s v="VOIE COMMUNALE 4"/>
    <s v="CR?ANCEY"/>
    <n v="21"/>
    <s v="FR"/>
    <n v="21320"/>
    <n v="71.75"/>
    <n v="8.49"/>
    <n v="0"/>
    <n v="-54.6"/>
    <n v="25.64"/>
    <n v="4"/>
    <n v="68.2"/>
    <n v="68.2"/>
    <s v="A,NTHONY"/>
    <s v="INTERSPORT LEHON"/>
    <s v="INTERSPORT LEHON"/>
    <s v="ACTISPORT"/>
    <s v="L?HON"/>
    <n v="22"/>
    <x v="0"/>
    <n v="221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236111111111111"/>
    <n v="62"/>
    <n v="7.34"/>
    <n v="0"/>
    <n v="-47.18"/>
    <n v="22.16"/>
    <s v="EUR"/>
    <n v="1.1572332869999999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2-06T00:00:00"/>
    <s v="06/15/2026"/>
    <x v="1564"/>
    <m/>
    <s v="HYDRATIS B2B"/>
    <s v="HYDRATIS B2B"/>
    <s v="VOIE COMMUNALE 4"/>
    <s v="CR?ANCEY"/>
    <n v="21"/>
    <s v="FR"/>
    <n v="21320"/>
    <n v="44.11"/>
    <n v="5.23"/>
    <n v="0"/>
    <n v="-33.57"/>
    <n v="15.77"/>
    <n v="2"/>
    <n v="30.8"/>
    <n v="30.8"/>
    <s v="M,ARION"/>
    <s v="PHARMACIE MARTY"/>
    <s v="PHARMACIE MARTY"/>
    <s v="ESPLANADE ALEXANDRE BESSIERE"/>
    <s v="ESPALION"/>
    <n v="12"/>
    <x v="0"/>
    <n v="125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722222222222223"/>
    <n v="38.200000000000003"/>
    <n v="4.53"/>
    <n v="0"/>
    <n v="-29.07"/>
    <n v="13.66"/>
    <s v="EUR"/>
    <n v="1.154814421"/>
    <s v="kg"/>
  </r>
  <r>
    <n v="7.7900000000000027"/>
    <m/>
    <m/>
    <s v="entreprise"/>
    <s v="ST"/>
    <n v="200720433"/>
    <n v="202606"/>
    <s v="Express"/>
    <s v="UO"/>
    <s v="FedEx Priority"/>
    <s v="Bill_Sender_Prepaid"/>
    <s v="06/16/2026"/>
    <s v="06/17/2026"/>
    <x v="1565"/>
    <m/>
    <s v="HYDRATIS B2B"/>
    <s v="HYDRATIS B2B"/>
    <s v="VOIE COMMUNALE 4"/>
    <s v="CR?ANCEY"/>
    <n v="21"/>
    <s v="FR"/>
    <n v="21320"/>
    <n v="37.729999999999997"/>
    <n v="4.47"/>
    <n v="0"/>
    <n v="-28.71"/>
    <n v="13.48"/>
    <n v="1"/>
    <n v="22"/>
    <n v="22"/>
    <s v="O,CP"/>
    <s v="OCP LYON"/>
    <s v="OCP LYON"/>
    <s v="10 RUE LEONARD DE VINCI"/>
    <s v="VAULX-EN-VELIN"/>
    <n v="69"/>
    <x v="0"/>
    <n v="69120"/>
    <s v=" "/>
    <s v=" "/>
    <s v=" "/>
    <m/>
    <m/>
    <m/>
    <s v="N"/>
    <n v="30"/>
    <n v="40"/>
    <n v="30"/>
    <m/>
    <m/>
    <m/>
    <m/>
    <m/>
    <n v="0"/>
    <n v="0"/>
    <s v="EUR"/>
    <s v="06/22/2026"/>
    <x v="2"/>
    <m/>
    <s v="Domestic"/>
    <s v="Your Packaging"/>
    <n v="0.33750000000000002"/>
    <n v="32.6"/>
    <n v="3.86"/>
    <n v="0"/>
    <n v="-24.81"/>
    <n v="11.65"/>
    <s v="EUR"/>
    <n v="1.1572332869999999"/>
    <s v="kg"/>
  </r>
  <r>
    <n v="73.949999999999989"/>
    <m/>
    <m/>
    <s v="entreprise"/>
    <s v="ST"/>
    <n v="200720433"/>
    <n v="202606"/>
    <s v="Express"/>
    <s v="UO"/>
    <s v="FedEx Priority"/>
    <s v="Bill_Sender_Prepaid"/>
    <d v="2026-12-06T00:00:00"/>
    <s v="06/15/2026"/>
    <x v="1566"/>
    <m/>
    <s v="HYDRATIS B2B"/>
    <s v="HYDRATIS B2B"/>
    <s v="VOIE COMMUNALE 4"/>
    <s v="CR?ANCEY"/>
    <n v="21"/>
    <s v="FR"/>
    <n v="21320"/>
    <n v="357.3"/>
    <n v="142.12"/>
    <n v="0"/>
    <n v="-271.89999999999998"/>
    <n v="227.52"/>
    <n v="28"/>
    <n v="399.52"/>
    <n v="399.52"/>
    <s v="L, ENFANT"/>
    <s v="PHARMACIE PHARMA 10"/>
    <s v="PHARMACIE PHARMA 10"/>
    <s v="241 RUE GORNET BOIVIN"/>
    <s v="ROMILLY-SUR-SEINE"/>
    <n v="10"/>
    <x v="0"/>
    <n v="10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499999999999998"/>
    <n v="309.39999999999998"/>
    <n v="123.07"/>
    <n v="0"/>
    <n v="-235.45"/>
    <n v="197.02"/>
    <s v="EUR"/>
    <n v="1.154814421"/>
    <s v="kg"/>
  </r>
  <r>
    <n v="14.82"/>
    <m/>
    <m/>
    <s v="entreprise"/>
    <s v="ST"/>
    <n v="200720433"/>
    <n v="202606"/>
    <s v="Express"/>
    <s v="UO"/>
    <s v="FedEx Priority"/>
    <s v="Bill_Sender_Prepaid"/>
    <d v="2026-12-06T00:00:00"/>
    <s v="06/13/2026"/>
    <x v="1567"/>
    <m/>
    <s v="HYDRATIS B2B"/>
    <s v="HYDRATIS B2B"/>
    <s v="VOIE COMMUNALE 4"/>
    <s v="CR?ANCEY"/>
    <n v="21"/>
    <s v="FR"/>
    <n v="21320"/>
    <n v="71.599999999999994"/>
    <n v="8.48"/>
    <n v="0"/>
    <n v="-54.48"/>
    <n v="25.59"/>
    <n v="4"/>
    <n v="66.22"/>
    <n v="66.22"/>
    <s v="M,Marche"/>
    <s v="PHARMACIE DU MARCHE"/>
    <s v="PHARMACIE DU MARCHE"/>
    <s v="10 RUE GAMBETTA"/>
    <s v="CREIL"/>
    <n v="60"/>
    <x v="0"/>
    <n v="601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8680555555555555"/>
    <n v="62"/>
    <n v="7.34"/>
    <n v="0"/>
    <n v="-47.18"/>
    <n v="22.16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3/2026"/>
    <x v="1568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5.200000000000003"/>
    <n v="35.200000000000003"/>
    <s v="R,Rachiz"/>
    <s v="PHARMACIE DU PROGRES"/>
    <s v="PHARMACIE DU PROGRES"/>
    <s v="87 AVENUE SAINT-JAMES"/>
    <s v="GANNAT"/>
    <n v="3"/>
    <x v="0"/>
    <n v="3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305555555555558"/>
    <n v="41"/>
    <n v="4.8600000000000003"/>
    <n v="0"/>
    <n v="-31.2"/>
    <n v="14.66"/>
    <s v="EUR"/>
    <n v="1.154814421"/>
    <s v="kg"/>
  </r>
  <r>
    <n v="7.7900000000000027"/>
    <m/>
    <m/>
    <s v="entreprise"/>
    <s v="ST"/>
    <n v="200720433"/>
    <n v="202606"/>
    <s v="Express"/>
    <s v="UO"/>
    <s v="FedEx Priority"/>
    <s v="Bill_Sender_Prepaid"/>
    <s v="06/16/2026"/>
    <s v="06/17/2026"/>
    <x v="1569"/>
    <m/>
    <s v="HYDRATIS B2B"/>
    <s v="HYDRATIS B2B"/>
    <s v="VOIE COMMUNALE 4"/>
    <s v="CR?ANCEY"/>
    <n v="21"/>
    <s v="FR"/>
    <n v="21320"/>
    <n v="37.83"/>
    <n v="4.4800000000000004"/>
    <n v="0"/>
    <n v="-28.79"/>
    <n v="13.52"/>
    <n v="2"/>
    <n v="22"/>
    <n v="22"/>
    <s v="M,ARY"/>
    <s v="PARAPHARMACIE LECLERC ITONDIS"/>
    <s v="PARAPHARMACIE LECLERC ITONDIS"/>
    <s v="ROUTE DE PARIS"/>
    <s v="L'AIGLE"/>
    <n v="61"/>
    <x v="0"/>
    <n v="61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666666666666669"/>
    <n v="32.6"/>
    <n v="3.86"/>
    <n v="0"/>
    <n v="-24.81"/>
    <n v="11.65"/>
    <s v="EUR"/>
    <n v="1.160362033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70"/>
    <m/>
    <s v="HYDRATIS B2B"/>
    <s v="HYDRATIS B2B"/>
    <s v="VOIE COMMUNALE 4"/>
    <s v="CR?ANCEY"/>
    <n v="21"/>
    <s v="FR"/>
    <n v="21320"/>
    <n v="48.89"/>
    <n v="5.8"/>
    <n v="0"/>
    <n v="-37.21"/>
    <n v="17.48"/>
    <n v="2"/>
    <n v="36.08"/>
    <n v="36.08"/>
    <s v="M,ANON"/>
    <s v="PHARMACIE ROCADE BASTIDE"/>
    <s v="PHARMACIE ROCADE BASTIDE"/>
    <s v="21 ALLEE SERR"/>
    <s v="BORDEAUX"/>
    <n v="33"/>
    <x v="0"/>
    <n v="3310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n v="0.43125000000000002"/>
    <n v="42.4"/>
    <n v="5.03"/>
    <n v="0"/>
    <n v="-32.270000000000003"/>
    <n v="15.16"/>
    <s v="EUR"/>
    <n v="1.153163127"/>
    <s v="kg"/>
  </r>
  <r>
    <n v="6.7899999999999991"/>
    <m/>
    <m/>
    <s v="entreprise"/>
    <s v="ST"/>
    <n v="200720433"/>
    <n v="202606"/>
    <s v="Express"/>
    <s v="UO"/>
    <s v="FedEx Priority"/>
    <s v="Bill_Sender_Prepaid"/>
    <d v="2026-12-06T00:00:00"/>
    <s v="06/13/2026"/>
    <x v="1571"/>
    <m/>
    <s v="HYDRATIS B2B"/>
    <s v="HYDRATIS B2B"/>
    <s v="VOIE COMMUNALE 4"/>
    <s v="CR?ANCEY"/>
    <n v="21"/>
    <s v="FR"/>
    <n v="21320"/>
    <n v="32.799999999999997"/>
    <n v="3.88"/>
    <n v="0"/>
    <n v="-24.96"/>
    <n v="11.72"/>
    <n v="2"/>
    <n v="14.08"/>
    <n v="14.08"/>
    <s v="L,ELARGE"/>
    <s v="PHARMACIE CENTRALE (FLERS)"/>
    <s v="PHARMACIE CENTRALE (FLERS)"/>
    <s v="9 PLACE CHARLES DE GAULLE"/>
    <s v="FLERS"/>
    <n v="61"/>
    <x v="0"/>
    <n v="61100"/>
    <s v=" "/>
    <s v=" "/>
    <s v=" "/>
    <m/>
    <m/>
    <m/>
    <s v="Y"/>
    <n v="26"/>
    <n v="31"/>
    <n v="40"/>
    <m/>
    <m/>
    <m/>
    <m/>
    <m/>
    <n v="0"/>
    <n v="0"/>
    <s v="EUR"/>
    <s v="06/22/2026"/>
    <x v="2"/>
    <m/>
    <s v="Domestic"/>
    <s v="Your Packaging"/>
    <n v="0.50277777777777777"/>
    <n v="28.4"/>
    <n v="3.36"/>
    <n v="0"/>
    <n v="-21.61"/>
    <n v="10.15"/>
    <s v="EUR"/>
    <n v="1.154814421"/>
    <s v="kg"/>
  </r>
  <r>
    <n v="8.7999999999999972"/>
    <m/>
    <m/>
    <s v="entreprise"/>
    <s v="ST"/>
    <n v="200720433"/>
    <n v="202606"/>
    <s v="Express"/>
    <s v="UO"/>
    <s v="FedEx Priority"/>
    <s v="Bill_Sender_Prepaid"/>
    <s v="06/16/2026"/>
    <s v="06/17/2026"/>
    <x v="1572"/>
    <m/>
    <s v="HYDRATIS B2B"/>
    <s v="HYDRATIS B2B"/>
    <s v="VOIE COMMUNALE 4"/>
    <s v="CR?ANCEY"/>
    <n v="21"/>
    <s v="FR"/>
    <n v="21320"/>
    <n v="42.59"/>
    <n v="5.05"/>
    <n v="0"/>
    <n v="-32.4"/>
    <n v="15.23"/>
    <n v="3"/>
    <n v="28.6"/>
    <n v="28.6"/>
    <s v="A,PRIUM"/>
    <s v="PHARMACIE DE LA COUTURE"/>
    <s v="PHARMACIE DE LA COUTURE"/>
    <s v="AVENUE DU HUIT MAI 1945"/>
    <s v="BERNAY"/>
    <n v="27"/>
    <x v="0"/>
    <n v="27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472222222222222"/>
    <n v="36.799999999999997"/>
    <n v="4.3600000000000003"/>
    <n v="0"/>
    <n v="-28"/>
    <n v="13.16"/>
    <s v="EUR"/>
    <n v="1.1572332869999999"/>
    <s v="kg"/>
  </r>
  <r>
    <n v="13.809999999999995"/>
    <m/>
    <m/>
    <s v="entreprise"/>
    <s v="ST"/>
    <n v="200720433"/>
    <n v="202606"/>
    <s v="Express"/>
    <s v="UO"/>
    <s v="FedEx Priority"/>
    <s v="Bill_Sender_Prepaid"/>
    <s v="06/16/2026"/>
    <s v="06/17/2026"/>
    <x v="1573"/>
    <m/>
    <s v="HYDRATIS B2B"/>
    <s v="HYDRATIS B2B"/>
    <s v="VOIE COMMUNALE 4"/>
    <s v="CR?ANCEY"/>
    <n v="21"/>
    <s v="FR"/>
    <n v="21320"/>
    <n v="66.89"/>
    <n v="7.92"/>
    <n v="0"/>
    <n v="-50.91"/>
    <n v="23.9"/>
    <n v="4"/>
    <n v="59.62"/>
    <n v="59.62"/>
    <s v="P,HIE VILLAGE"/>
    <s v="PHARMACIE DU VILLAGE"/>
    <s v="PHARMACIE DU VILLAGE"/>
    <s v="6 PLACE CHARLES DE GAULLE"/>
    <s v="?CULLY"/>
    <n v="69"/>
    <x v="0"/>
    <n v="69130"/>
    <s v=" "/>
    <s v=" "/>
    <s v=" "/>
    <m/>
    <m/>
    <m/>
    <s v="N"/>
    <n v="15"/>
    <n v="30"/>
    <n v="39"/>
    <m/>
    <m/>
    <m/>
    <m/>
    <m/>
    <n v="0"/>
    <n v="0"/>
    <s v="EUR"/>
    <s v="06/22/2026"/>
    <x v="2"/>
    <m/>
    <s v="Domestic"/>
    <s v="Your Packaging"/>
    <n v="0.47569444444444442"/>
    <n v="57.8"/>
    <n v="6.84"/>
    <n v="0"/>
    <n v="-43.99"/>
    <n v="20.65"/>
    <s v="EUR"/>
    <n v="1.1572332869999999"/>
    <s v="kg"/>
  </r>
  <r>
    <n v="14.82"/>
    <m/>
    <m/>
    <s v="entreprise"/>
    <s v="ST"/>
    <n v="200720433"/>
    <n v="202606"/>
    <s v="Express"/>
    <s v="UO"/>
    <s v="FedEx Priority"/>
    <s v="Bill_Sender_Prepaid"/>
    <s v="06/16/2026"/>
    <s v="06/17/2026"/>
    <x v="1574"/>
    <m/>
    <s v="HYDRATIS B2B"/>
    <s v="HYDRATIS B2B"/>
    <s v="VOIE COMMUNALE 4"/>
    <s v="CR?ANCEY"/>
    <n v="21"/>
    <s v="FR"/>
    <n v="21320"/>
    <n v="71.75"/>
    <n v="8.49"/>
    <n v="0"/>
    <n v="-54.6"/>
    <n v="25.64"/>
    <n v="3"/>
    <n v="67.760000000000005"/>
    <n v="67.760000000000005"/>
    <s v="P,H PASTEUR"/>
    <s v="PHARMACIE PASTEUR"/>
    <s v="PHARMACIE PASTEUR"/>
    <s v="21 RUE PASTEUR"/>
    <s v="HERBIGNAC"/>
    <n v="44"/>
    <x v="0"/>
    <n v="44410"/>
    <s v=" "/>
    <s v=" "/>
    <s v=" "/>
    <m/>
    <m/>
    <m/>
    <s v="N"/>
    <n v="30"/>
    <n v="31"/>
    <n v="41"/>
    <m/>
    <m/>
    <m/>
    <m/>
    <m/>
    <n v="0"/>
    <n v="0"/>
    <s v="EUR"/>
    <s v="06/22/2026"/>
    <x v="2"/>
    <m/>
    <s v="Domestic"/>
    <s v="Your Packaging"/>
    <n v="0.47569444444444442"/>
    <n v="62"/>
    <n v="7.34"/>
    <n v="0"/>
    <n v="-47.18"/>
    <n v="22.16"/>
    <s v="EUR"/>
    <n v="1.1572332869999999"/>
    <s v="kg"/>
  </r>
  <r>
    <n v="7.4600000000000009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575"/>
    <m/>
    <s v="HYDRATIS B2B"/>
    <s v="HYDRATIS B2B"/>
    <s v="VOIE COMMUNALE 4"/>
    <s v="CR?ANCEY"/>
    <n v="21"/>
    <s v="FR"/>
    <n v="21320"/>
    <n v="36.31"/>
    <n v="4.3099999999999996"/>
    <n v="0"/>
    <n v="-27.63"/>
    <n v="12.99"/>
    <n v="1"/>
    <n v="19.8"/>
    <n v="19.8"/>
    <s v="V,Orilhon"/>
    <s v="PHARMACIE DE L'ALLAGNON"/>
    <s v="PHARMACIE DE L'ALLAGNON"/>
    <s v="1 RUE DE LA PRADE"/>
    <s v="LEMPDES-SUR-ALLAGNON"/>
    <n v="43"/>
    <x v="0"/>
    <n v="4341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826388888888889"/>
    <n v="31.2"/>
    <n v="3.7"/>
    <n v="0"/>
    <n v="-23.74"/>
    <n v="11.16"/>
    <s v="EUR"/>
    <n v="1.163778556"/>
    <s v="kg"/>
  </r>
  <r>
    <n v="9.1300000000000026"/>
    <m/>
    <m/>
    <s v="entreprise"/>
    <s v="ST"/>
    <n v="200720433"/>
    <n v="202606"/>
    <s v="Express"/>
    <s v="UO"/>
    <s v="FedEx Priority"/>
    <s v="Bill_Sender_Prepaid"/>
    <s v="06/15/2026"/>
    <s v="06/16/2026"/>
    <x v="1576"/>
    <m/>
    <s v="HYDRATIS B2B"/>
    <s v="HYDRATIS B2B"/>
    <s v="VOIE COMMUNALE 4"/>
    <s v="CR?ANCEY"/>
    <n v="21"/>
    <s v="FR"/>
    <n v="21320"/>
    <n v="44.19"/>
    <n v="5.24"/>
    <n v="0"/>
    <n v="-33.630000000000003"/>
    <n v="15.8"/>
    <n v="2"/>
    <n v="30.8"/>
    <n v="30.8"/>
    <s v="P,Pp"/>
    <s v="PHARMACIE DES DIABLOTS"/>
    <s v="PHARMACIE DES DIABLOTS"/>
    <s v="CCIAL LES DIABLOTS"/>
    <s v="SAINT-LEU-LA-FOR?T"/>
    <n v="95"/>
    <x v="0"/>
    <n v="953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458333333333336"/>
    <n v="38.200000000000003"/>
    <n v="4.53"/>
    <n v="0"/>
    <n v="-29.07"/>
    <n v="13.66"/>
    <s v="EUR"/>
    <n v="1.1567915230000001"/>
    <s v="kg"/>
  </r>
  <r>
    <n v="8.4599999999999973"/>
    <m/>
    <m/>
    <s v=""/>
    <s v="ST"/>
    <n v="200720433"/>
    <n v="202606"/>
    <s v="Express"/>
    <s v="UO"/>
    <s v="FedEx Priority"/>
    <s v="Bill_Recipient"/>
    <s v="06/16/2026"/>
    <s v="06/17/2026"/>
    <x v="1577"/>
    <m/>
    <s v="STREETZ XAVIER"/>
    <s v="FEDEX"/>
    <s v="RUE DU LONG BOEL"/>
    <s v="ST ETIENNE DU ROUVRAY"/>
    <n v="76"/>
    <s v="FR"/>
    <n v="76800"/>
    <n v="40.97"/>
    <n v="4.8600000000000003"/>
    <n v="0"/>
    <n v="-31.18"/>
    <n v="14.65"/>
    <n v="1"/>
    <n v="26.4"/>
    <n v="26.4"/>
    <s v="A,BIME   EMILIE"/>
    <s v="HYDRATIS B2B"/>
    <s v="HYDRATIS B2B"/>
    <s v="VOIE COMMUNALE 4"/>
    <s v="CR?ANCEY"/>
    <n v="21"/>
    <x v="0"/>
    <n v="21320"/>
    <s v="Return of AWB# 872937221544"/>
    <s v=" "/>
    <s v=" "/>
    <m/>
    <m/>
    <m/>
    <s v="Y"/>
    <n v="7"/>
    <n v="74"/>
    <n v="116"/>
    <m/>
    <m/>
    <m/>
    <m/>
    <m/>
    <n v="0"/>
    <n v="1"/>
    <s v="EUR"/>
    <s v="06/22/2026"/>
    <x v="2"/>
    <m/>
    <s v="Domestic"/>
    <s v="Your Packaging"/>
    <n v="0.52361111111111114"/>
    <n v="35.4"/>
    <n v="4.2"/>
    <n v="0"/>
    <n v="-26.94"/>
    <n v="12.66"/>
    <s v="EUR"/>
    <n v="1.157233286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17/2026"/>
    <s v="06/18/2026"/>
    <x v="1578"/>
    <m/>
    <s v="HYDRATIS B2B"/>
    <s v="HYDRATIS B2B"/>
    <s v="VOIE COMMUNALE 4"/>
    <s v="CR?ANCEY"/>
    <n v="21"/>
    <s v="FR"/>
    <n v="21320"/>
    <n v="34.58"/>
    <n v="4.1100000000000003"/>
    <n v="0"/>
    <n v="-26.32"/>
    <n v="12.37"/>
    <n v="1"/>
    <n v="15.84"/>
    <n v="15.84"/>
    <s v="A,UCHAN"/>
    <s v="PARAPHARMACIE AUCHAN ST JEAN"/>
    <s v="PARAPHARMACIE AUCHAN ST JEAN"/>
    <s v="CC AUCHAN - AV PIERRE MENDES-FRANCE"/>
    <s v="SAINT-JEAN-DE-LA-RUELLE"/>
    <n v="45"/>
    <x v="0"/>
    <n v="45140"/>
    <s v=" "/>
    <s v=" "/>
    <s v=" "/>
    <m/>
    <m/>
    <m/>
    <s v="Y"/>
    <n v="30"/>
    <n v="31"/>
    <n v="39"/>
    <m/>
    <m/>
    <m/>
    <m/>
    <m/>
    <n v="0"/>
    <n v="0"/>
    <s v="EUR"/>
    <s v="06/22/2026"/>
    <x v="2"/>
    <m/>
    <s v="Domestic"/>
    <s v="Your Packaging"/>
    <n v="0.34513888888888888"/>
    <n v="29.8"/>
    <n v="3.54"/>
    <n v="0"/>
    <n v="-22.68"/>
    <n v="10.66"/>
    <s v="EUR"/>
    <n v="1.160362033"/>
    <s v="kg"/>
  </r>
  <r>
    <n v="11.469999999999999"/>
    <m/>
    <m/>
    <s v="entreprise"/>
    <s v="ST"/>
    <n v="200720433"/>
    <n v="202606"/>
    <s v="Express"/>
    <s v="UO"/>
    <s v="FedEx Priority"/>
    <s v="Bill_Sender_Prepaid"/>
    <s v="06/16/2026"/>
    <s v="06/17/2026"/>
    <x v="1579"/>
    <m/>
    <s v="HYDRATIS B2B"/>
    <s v="HYDRATIS B2B"/>
    <s v="VOIE COMMUNALE 4"/>
    <s v="CR?ANCEY"/>
    <n v="21"/>
    <s v="FR"/>
    <n v="21320"/>
    <n v="55.55"/>
    <n v="6.58"/>
    <n v="0"/>
    <n v="-42.27"/>
    <n v="19.86"/>
    <n v="4"/>
    <n v="45.1"/>
    <n v="45.1"/>
    <s v="D,Sorro"/>
    <s v="PHARMACIE DE BRISSAC"/>
    <s v="PHARMACIE DE BRISSAC"/>
    <s v="1 PLACE DU GL DE GAULLE"/>
    <s v="BRISSAC LOIRE AUBANCE"/>
    <n v="49"/>
    <x v="0"/>
    <n v="4932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9930555555555556"/>
    <n v="48"/>
    <n v="5.69"/>
    <n v="0"/>
    <n v="-36.53"/>
    <n v="17.16"/>
    <s v="EUR"/>
    <n v="1.1572332869999999"/>
    <s v="kg"/>
  </r>
  <r>
    <n v="21.51000000000000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80"/>
    <m/>
    <s v="HYDRATIS B2B"/>
    <s v="HYDRATIS B2B"/>
    <s v="VOIE COMMUNALE 4"/>
    <s v="CR?ANCEY"/>
    <n v="21"/>
    <s v="FR"/>
    <n v="21320"/>
    <n v="103.94"/>
    <n v="112.1"/>
    <n v="0"/>
    <n v="-79.099999999999994"/>
    <n v="136.94"/>
    <n v="9"/>
    <n v="110.88"/>
    <n v="110.88"/>
    <s v="M,Ehdi"/>
    <s v="PHARMACIE DES CEDRES"/>
    <s v="PHARMACIE DES CEDRES"/>
    <s v="170 ROUTE DE LYON"/>
    <s v="ILLKIRCH-GRAFFENSTADEN"/>
    <n v="67"/>
    <x v="0"/>
    <n v="67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7083333333333335"/>
    <n v="90"/>
    <n v="97.06"/>
    <n v="0"/>
    <n v="-68.489999999999995"/>
    <n v="118.57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581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P,IRO"/>
    <s v="PHARMACIE ROTA PIROT"/>
    <s v="PHARMACIE ROTA PIROT"/>
    <s v="45 AVENUE DU GENERAL DE GAULLE"/>
    <s v="LE MANS"/>
    <n v="72"/>
    <x v="0"/>
    <n v="72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8958333333333334"/>
    <n v="39.6"/>
    <n v="4.6900000000000004"/>
    <n v="0"/>
    <n v="-30.14"/>
    <n v="14.15"/>
    <s v="EUR"/>
    <n v="1.1527377519999999"/>
    <s v="kg"/>
  </r>
  <r>
    <n v="5.4499999999999993"/>
    <m/>
    <m/>
    <s v="entreprise"/>
    <s v="ST"/>
    <n v="200720433"/>
    <n v="202606"/>
    <s v="Express"/>
    <s v="UO"/>
    <s v="FedEx Priority"/>
    <s v="Bill_Sender_Prepaid"/>
    <d v="2026-12-06T00:00:00"/>
    <s v="06/13/2026"/>
    <x v="1582"/>
    <m/>
    <s v="HYDRATIS B2B"/>
    <s v="HYDRATIS B2B"/>
    <s v="VOIE COMMUNALE 4"/>
    <s v="CR?ANCEY"/>
    <n v="21"/>
    <s v="FR"/>
    <n v="21320"/>
    <n v="26.33"/>
    <n v="3.12"/>
    <n v="0"/>
    <n v="-20.04"/>
    <n v="9.41"/>
    <n v="3"/>
    <n v="5.94"/>
    <n v="5.94"/>
    <s v="A,GHATE"/>
    <s v="PHARMACIE DE VERNEUIL"/>
    <s v="PHARMACIE DE VERNEUIL"/>
    <s v="1 ALLEE DES TROUBADOURS"/>
    <s v="VERNEUIL-SUR-VIENNE"/>
    <n v="87"/>
    <x v="0"/>
    <n v="874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83333333333333"/>
    <n v="22.8"/>
    <n v="2.7"/>
    <n v="0"/>
    <n v="-17.350000000000001"/>
    <n v="8.15"/>
    <s v="EUR"/>
    <n v="1.154814421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83"/>
    <m/>
    <s v="HYDRATIS B2B"/>
    <s v="HYDRATIS B2B"/>
    <s v="VOIE COMMUNALE 4"/>
    <s v="CR?ANCEY"/>
    <n v="21"/>
    <s v="FR"/>
    <n v="21320"/>
    <n v="68.37"/>
    <n v="8.11"/>
    <n v="0"/>
    <n v="-52.03"/>
    <n v="24.45"/>
    <n v="4"/>
    <n v="63.8"/>
    <n v="63.8"/>
    <s v="O,RINKAR"/>
    <s v="ORNIKAR"/>
    <s v="ORNIKAR"/>
    <s v="172 BVD DE LA VILLETTE"/>
    <s v="PARIS 19"/>
    <n v="75"/>
    <x v="0"/>
    <n v="75019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50972222222222219"/>
    <n v="59.2"/>
    <n v="7.02"/>
    <n v="0"/>
    <n v="-45.05"/>
    <n v="21.17"/>
    <s v="EUR"/>
    <n v="1.1549344580000001"/>
    <s v="kg"/>
  </r>
  <r>
    <n v="13.14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584"/>
    <m/>
    <s v="HYDRATIS B2B"/>
    <s v="HYDRATIS B2B"/>
    <s v="VOIE COMMUNALE 4"/>
    <s v="CR?ANCEY"/>
    <n v="21"/>
    <s v="FR"/>
    <n v="21320"/>
    <n v="63.87"/>
    <n v="18.649999999999999"/>
    <n v="0"/>
    <n v="-48.61"/>
    <n v="33.909999999999997"/>
    <n v="5"/>
    <n v="56.1"/>
    <n v="56.1"/>
    <s v="A,Vergnol"/>
    <s v="PHARMACIE DU MONT DORE"/>
    <s v="PHARMACIE DU MONT DORE"/>
    <s v="1 PLACE CHARLES DE GAULLE"/>
    <s v="MONT-DORE"/>
    <n v="63"/>
    <x v="0"/>
    <n v="632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8055555555555554"/>
    <n v="55"/>
    <n v="16.059999999999999"/>
    <n v="0"/>
    <n v="-41.86"/>
    <n v="29.2"/>
    <s v="EUR"/>
    <n v="1.161210911"/>
    <s v="kg"/>
  </r>
  <r>
    <n v="20.170000000000002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85"/>
    <m/>
    <s v="HYDRATIS B2B"/>
    <s v="HYDRATIS B2B"/>
    <s v="VOIE COMMUNALE 4"/>
    <s v="CR?ANCEY"/>
    <n v="21"/>
    <s v="FR"/>
    <n v="21320"/>
    <n v="97.33"/>
    <n v="111.16"/>
    <n v="0"/>
    <n v="-74.069999999999993"/>
    <n v="134.41999999999999"/>
    <n v="7"/>
    <n v="101.64"/>
    <n v="101.64"/>
    <s v="S,ARA"/>
    <s v="PHARMACIE DE MONTBONNOT"/>
    <s v="PHARMACIE DE MONTBONNOT"/>
    <s v="951 RUE GENERAL DE GAULLE"/>
    <s v="MONTBONNOT SAINT MARTIN"/>
    <n v="38"/>
    <x v="0"/>
    <n v="38330"/>
    <s v=" "/>
    <s v=" "/>
    <s v=" "/>
    <m/>
    <m/>
    <m/>
    <s v="N"/>
    <n v="26"/>
    <n v="40"/>
    <n v="31"/>
    <m/>
    <m/>
    <m/>
    <m/>
    <m/>
    <n v="0"/>
    <n v="0"/>
    <s v="EUR"/>
    <s v="06/15/2026"/>
    <x v="1"/>
    <m/>
    <s v="Domestic"/>
    <s v="Your Packaging"/>
    <n v="0.42638888888888887"/>
    <n v="84.4"/>
    <n v="96.4"/>
    <n v="0"/>
    <n v="-64.23"/>
    <n v="116.57"/>
    <s v="EUR"/>
    <n v="1.153163127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2-06T00:00:00"/>
    <s v="06/15/2026"/>
    <x v="1586"/>
    <m/>
    <s v="HYDRATIS B2B"/>
    <s v="HYDRATIS B2B"/>
    <s v="VOIE COMMUNALE 4"/>
    <s v="CR?ANCEY"/>
    <n v="21"/>
    <s v="FR"/>
    <n v="21320"/>
    <n v="81.3"/>
    <n v="109.42"/>
    <n v="0"/>
    <n v="-61.86"/>
    <n v="128.85"/>
    <n v="7"/>
    <n v="79.42"/>
    <n v="79.42"/>
    <s v="J,EANNIN"/>
    <s v="PHARMACIE D ANDARD"/>
    <s v="PHARMACIE D ANDARD"/>
    <s v="55 B GRANDE RUE"/>
    <s v="LOIRE-AUTHION"/>
    <n v="49"/>
    <x v="0"/>
    <n v="49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01388888888889"/>
    <n v="70.400000000000006"/>
    <n v="94.75"/>
    <n v="0"/>
    <n v="-53.57"/>
    <n v="111.58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s v="06/24/2026"/>
    <s v="06/25/2026"/>
    <x v="1587"/>
    <m/>
    <s v="HYDRATIS B2B"/>
    <s v="HYDRATIS B2B"/>
    <s v="VOIE COMMUNALE 4"/>
    <s v="CR?ANCEY"/>
    <n v="21"/>
    <s v="FR"/>
    <n v="21320"/>
    <n v="48.53"/>
    <n v="5.76"/>
    <n v="0"/>
    <n v="-36.94"/>
    <n v="17.350000000000001"/>
    <n v="2"/>
    <n v="36.299999999999997"/>
    <n v="36.299999999999997"/>
    <s v="P,EREZ"/>
    <s v="PHARMACIE ROUSTAING"/>
    <s v="PHARMACIE ROUSTAING"/>
    <s v="1 RUE RENE BALLOUX"/>
    <s v="TALENCE"/>
    <n v="33"/>
    <x v="0"/>
    <n v="33400"/>
    <s v=" "/>
    <s v=" "/>
    <s v=" "/>
    <m/>
    <m/>
    <m/>
    <s v="N"/>
    <n v="26"/>
    <n v="30"/>
    <n v="42"/>
    <m/>
    <m/>
    <m/>
    <m/>
    <m/>
    <n v="0"/>
    <n v="0"/>
    <s v="EUR"/>
    <s v="06/29/2026"/>
    <x v="3"/>
    <m/>
    <s v="Domestic"/>
    <s v="Your Packaging"/>
    <n v="0.51875000000000004"/>
    <n v="42.4"/>
    <n v="5.03"/>
    <n v="0"/>
    <n v="-32.270000000000003"/>
    <n v="15.16"/>
    <s v="EUR"/>
    <n v="1.144623133000000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2-06T00:00:00"/>
    <s v="06/13/2026"/>
    <x v="1588"/>
    <m/>
    <s v="HYDRATIS B2B"/>
    <s v="HYDRATIS B2B"/>
    <s v="VOIE COMMUNALE 4"/>
    <s v="CR?ANCEY"/>
    <n v="21"/>
    <s v="FR"/>
    <n v="21320"/>
    <n v="44.11"/>
    <n v="5.23"/>
    <n v="0"/>
    <n v="-33.57"/>
    <n v="15.77"/>
    <n v="2"/>
    <n v="30.8"/>
    <n v="30.8"/>
    <s v="A,Ali"/>
    <s v="PHARMACIE MUTUALISTE"/>
    <s v="PHARMACIE MUTUALISTE"/>
    <s v="4 PLACE DE JAUDE"/>
    <s v="CLERMONT-FERRAND"/>
    <n v="63"/>
    <x v="0"/>
    <n v="63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861111111111113"/>
    <n v="38.200000000000003"/>
    <n v="4.53"/>
    <n v="0"/>
    <n v="-29.07"/>
    <n v="13.66"/>
    <s v="EUR"/>
    <n v="1.154814421"/>
    <s v="kg"/>
  </r>
  <r>
    <n v="15.149999999999999"/>
    <m/>
    <m/>
    <s v="entreprise"/>
    <s v="ST"/>
    <n v="200720433"/>
    <n v="202606"/>
    <s v="Express"/>
    <s v="UO"/>
    <s v="FedEx Priority"/>
    <s v="Bill_Sender_Prepaid"/>
    <d v="2026-12-06T00:00:00"/>
    <s v="06/15/2026"/>
    <x v="1589"/>
    <m/>
    <s v="HYDRATIS B2B"/>
    <s v="HYDRATIS B2B"/>
    <s v="VOIE COMMUNALE 4"/>
    <s v="CR?ANCEY"/>
    <n v="21"/>
    <s v="FR"/>
    <n v="21320"/>
    <n v="73.22"/>
    <n v="108.45"/>
    <n v="0"/>
    <n v="-55.72"/>
    <n v="125.94"/>
    <n v="6"/>
    <n v="70.180000000000007"/>
    <n v="70.180000000000007"/>
    <s v="M,Mymy"/>
    <s v="PHARMACIE DU COMTE"/>
    <s v="PHARMACIE DU COMTE"/>
    <s v="2 BOULEVARD JEAN JAURES"/>
    <s v="NICE"/>
    <n v="6"/>
    <x v="0"/>
    <n v="6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7152777777777775"/>
    <n v="63.4"/>
    <n v="93.91"/>
    <n v="0"/>
    <n v="-48.25"/>
    <n v="109.06"/>
    <s v="EUR"/>
    <n v="1.154814421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90"/>
    <m/>
    <s v="CLARA LALOY"/>
    <s v="LA RUCHE LOGISTIQUE"/>
    <s v="VOIE COMMUNALE 4"/>
    <s v="CREANCEY"/>
    <n v="21"/>
    <s v="FR"/>
    <n v="21320"/>
    <n v="57.05"/>
    <n v="16.09"/>
    <n v="0"/>
    <n v="-43.41"/>
    <n v="29.73"/>
    <n v="3"/>
    <n v="47.52"/>
    <n v="47.52"/>
    <s v="P,AUL"/>
    <s v="PHARMACIE DE L'HOTEL DE VILLE"/>
    <s v="PHARMACIE DE L'HOTEL DE VILLE"/>
    <s v="5 AVENUE ARTHUR AUDIBERT"/>
    <s v="LARAGNE MONTEGLIN"/>
    <n v="5"/>
    <x v="0"/>
    <n v="5300"/>
    <s v=" "/>
    <s v=" "/>
    <s v=" "/>
    <m/>
    <m/>
    <m/>
    <s v="Y"/>
    <n v="30"/>
    <n v="30"/>
    <n v="40"/>
    <m/>
    <m/>
    <m/>
    <m/>
    <m/>
    <n v="0"/>
    <n v="0"/>
    <s v="EUR"/>
    <s v="06/22/2026"/>
    <x v="2"/>
    <m/>
    <s v="Domestic"/>
    <s v="Your Packaging"/>
    <n v="0.48125000000000001"/>
    <n v="49.4"/>
    <n v="13.93"/>
    <n v="0"/>
    <n v="-37.590000000000003"/>
    <n v="25.74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7/2026"/>
    <s v="06/18/2026"/>
    <x v="1591"/>
    <m/>
    <s v="HYDRATIS B2B"/>
    <s v="HYDRATIS B2B"/>
    <s v="VOIE COMMUNALE 4"/>
    <s v="CR?ANCEY"/>
    <n v="21"/>
    <s v="FR"/>
    <n v="21320"/>
    <n v="47.57"/>
    <n v="5.64"/>
    <n v="0"/>
    <n v="-36.200000000000003"/>
    <n v="17.010000000000002"/>
    <n v="3"/>
    <n v="34.979999999999997"/>
    <n v="34.979999999999997"/>
    <s v="G,LORIA"/>
    <s v="PHARMACIE GLORIA"/>
    <s v="PHARMACIE GLORIA"/>
    <s v="31 RUE JEAN GABIN"/>
    <s v="MOULINS LA MARCHE"/>
    <n v="61"/>
    <x v="0"/>
    <n v="613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805555555555556"/>
    <n v="41"/>
    <n v="4.8600000000000003"/>
    <n v="0"/>
    <n v="-31.2"/>
    <n v="14.66"/>
    <s v="EUR"/>
    <n v="1.160362033"/>
    <s v="kg"/>
  </r>
  <r>
    <n v="8.12999999999999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592"/>
    <m/>
    <s v="HYDRATIS B2B"/>
    <s v="HYDRATIS B2B"/>
    <s v="VOIE COMMUNALE 4"/>
    <s v="CR?ANCEY"/>
    <n v="21"/>
    <s v="FR"/>
    <n v="21320"/>
    <n v="39.479999999999997"/>
    <n v="4.68"/>
    <n v="0"/>
    <n v="-30.04"/>
    <n v="14.12"/>
    <n v="2"/>
    <n v="23.1"/>
    <n v="23.1"/>
    <s v="A,UCHAN"/>
    <s v="PARAPHARMACIE AUCHAN BETHUNE"/>
    <s v="PARAPHARMACIE AUCHAN BETHUNE"/>
    <s v="CC AUCHAN LA ROTONDE"/>
    <s v="B?THUNE"/>
    <n v="62"/>
    <x v="0"/>
    <n v="62400"/>
    <s v=" "/>
    <s v=" "/>
    <s v=" "/>
    <m/>
    <m/>
    <m/>
    <s v="N"/>
    <n v="30"/>
    <n v="31"/>
    <n v="40"/>
    <m/>
    <m/>
    <m/>
    <m/>
    <m/>
    <n v="0"/>
    <n v="0"/>
    <s v="EUR"/>
    <s v="06/15/2026"/>
    <x v="1"/>
    <m/>
    <s v="Domestic"/>
    <s v="Your Packaging"/>
    <n v="0.29444444444444445"/>
    <n v="34"/>
    <n v="4.03"/>
    <n v="0"/>
    <n v="-25.87"/>
    <n v="12.16"/>
    <s v="EUR"/>
    <n v="1.161210911"/>
    <s v="kg"/>
  </r>
  <r>
    <n v="19.840000000000003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93"/>
    <m/>
    <s v="HYDRATIS B2B"/>
    <s v="HYDRATIS B2B"/>
    <s v="VOIE COMMUNALE 4"/>
    <s v="CR?ANCEY"/>
    <n v="21"/>
    <s v="FR"/>
    <n v="21320"/>
    <n v="95.71"/>
    <n v="110.98"/>
    <n v="0"/>
    <n v="-72.83"/>
    <n v="133.86000000000001"/>
    <n v="8"/>
    <n v="99.88"/>
    <n v="99.88"/>
    <s v="L,EFEVTRE"/>
    <s v="PHARMACIE SAINT ANGE"/>
    <s v="PHARMACIE SAINT ANGE"/>
    <s v="66 BOULEVARD DU GRAU ST ANGE"/>
    <s v="LE BARCARES"/>
    <n v="66"/>
    <x v="0"/>
    <n v="6642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6180555555555558"/>
    <n v="83"/>
    <n v="96.24"/>
    <n v="0"/>
    <n v="-63.16"/>
    <n v="116.08"/>
    <s v="EUR"/>
    <n v="1.153163127"/>
    <s v="kg"/>
  </r>
  <r>
    <n v="12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94"/>
    <m/>
    <s v="HYDRATIS B2B"/>
    <s v="HYDRATIS B2B"/>
    <s v="VOIE COMMUNALE 4"/>
    <s v="CR?ANCEY"/>
    <n v="21"/>
    <s v="FR"/>
    <n v="21320"/>
    <n v="60.29"/>
    <n v="7.15"/>
    <n v="0"/>
    <n v="-45.87"/>
    <n v="21.56"/>
    <n v="5"/>
    <n v="51.92"/>
    <n v="51.92"/>
    <s v="P,IERRE"/>
    <s v="PARAPHARMACIE LECLERC 40"/>
    <s v="PARAPHARMACIE LECLERC 40"/>
    <s v="1668 CHEMIN DE PERROT"/>
    <s v="AIRE SUR L'ADOUR"/>
    <n v="40"/>
    <x v="0"/>
    <n v="40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819444444444445"/>
    <n v="52.2"/>
    <n v="6.19"/>
    <n v="0"/>
    <n v="-39.72"/>
    <n v="18.670000000000002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6/2026"/>
    <s v="06/17/2026"/>
    <x v="1595"/>
    <m/>
    <s v="HYDRATIS B2B"/>
    <s v="HYDRATIS B2B"/>
    <s v="VOIE COMMUNALE 4"/>
    <s v="CR?ANCEY"/>
    <n v="21"/>
    <s v="FR"/>
    <n v="21320"/>
    <n v="47.45"/>
    <n v="5.62"/>
    <n v="0"/>
    <n v="-36.11"/>
    <n v="16.97"/>
    <n v="3"/>
    <n v="35.200000000000003"/>
    <n v="35.200000000000003"/>
    <s v="A,NGIE"/>
    <s v="PHARMACIE DE LA PLAINE"/>
    <s v="PHARMACIE DE LA PLAINE"/>
    <s v="QUARTIER DE LA DIGNE"/>
    <s v="SAINT-MARTIN-DU-VAR"/>
    <n v="6"/>
    <x v="0"/>
    <n v="66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9027777777777779"/>
    <n v="41"/>
    <n v="4.8600000000000003"/>
    <n v="0"/>
    <n v="-31.2"/>
    <n v="14.66"/>
    <s v="EUR"/>
    <n v="1.15723328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1596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6.96"/>
    <n v="36.96"/>
    <s v="D,ATTEE"/>
    <s v="PHARMACIE GUJAN DATTEE"/>
    <s v="PHARMACIE GUJAN DATTEE"/>
    <s v="49 COURS DE VERDUN"/>
    <s v="GUJAN-MESTRAS"/>
    <n v="33"/>
    <x v="0"/>
    <n v="33470"/>
    <s v=" "/>
    <s v=" "/>
    <s v=" "/>
    <m/>
    <m/>
    <m/>
    <s v="N"/>
    <n v="29"/>
    <n v="30"/>
    <n v="41"/>
    <m/>
    <m/>
    <m/>
    <m/>
    <m/>
    <n v="0"/>
    <n v="0"/>
    <s v="EUR"/>
    <s v="06/29/2026"/>
    <x v="3"/>
    <m/>
    <s v="Domestic"/>
    <s v="Your Packaging"/>
    <n v="0.51527777777777772"/>
    <n v="42.4"/>
    <n v="5.03"/>
    <n v="0"/>
    <n v="-32.270000000000003"/>
    <n v="15.1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3/2026"/>
    <x v="1597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5.200000000000003"/>
    <n v="35.200000000000003"/>
    <s v="L,E FLEM"/>
    <s v="PHARMACIE THERMALE"/>
    <s v="PHARMACIE THERMALE"/>
    <s v="PLACE DE LA CATHEDRALE"/>
    <s v="DAX"/>
    <n v="40"/>
    <x v="0"/>
    <n v="40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902777777777777"/>
    <n v="41"/>
    <n v="4.8600000000000003"/>
    <n v="0"/>
    <n v="-31.2"/>
    <n v="14.66"/>
    <s v="EUR"/>
    <n v="1.154814421"/>
    <s v="kg"/>
  </r>
  <r>
    <n v="19.840000000000003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598"/>
    <m/>
    <s v="HYDRATIS B2B"/>
    <s v="HYDRATIS B2B"/>
    <s v="VOIE COMMUNALE 4"/>
    <s v="CR?ANCEY"/>
    <n v="21"/>
    <s v="FR"/>
    <n v="21320"/>
    <n v="95.71"/>
    <n v="110.98"/>
    <n v="0"/>
    <n v="-72.83"/>
    <n v="133.86000000000001"/>
    <n v="7"/>
    <n v="100.32"/>
    <n v="100.32"/>
    <s v="M,Marion"/>
    <s v="PHARMACIE DU ROND POINT"/>
    <s v="PHARMACIE DU ROND POINT"/>
    <s v="1 RUE DU COMMERCE"/>
    <s v="OBERHOFFEN-SUR-MODER"/>
    <n v="67"/>
    <x v="0"/>
    <n v="67240"/>
    <s v=" "/>
    <s v=" "/>
    <s v=" "/>
    <m/>
    <m/>
    <m/>
    <s v="N"/>
    <n v="30"/>
    <n v="39"/>
    <n v="32"/>
    <m/>
    <m/>
    <m/>
    <m/>
    <m/>
    <n v="0"/>
    <n v="0"/>
    <s v="EUR"/>
    <s v="06/15/2026"/>
    <x v="1"/>
    <m/>
    <s v="Domestic"/>
    <s v="Your Packaging"/>
    <n v="0.46875"/>
    <n v="83"/>
    <n v="96.24"/>
    <n v="0"/>
    <n v="-63.16"/>
    <n v="116.08"/>
    <s v="EUR"/>
    <n v="1.153163127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599"/>
    <m/>
    <s v="HYDRATIS B2B"/>
    <s v="HYDRATIS B2B"/>
    <s v="VOIE COMMUNALE 4"/>
    <s v="CR?ANCEY"/>
    <n v="21"/>
    <s v="FR"/>
    <n v="21320"/>
    <n v="69.989999999999995"/>
    <n v="8.2899999999999991"/>
    <n v="0"/>
    <n v="-53.27"/>
    <n v="25.02"/>
    <n v="4"/>
    <n v="65.56"/>
    <n v="65.56"/>
    <s v="V,V"/>
    <s v="PHARMACIE SIBOURG"/>
    <s v="PHARMACIE SIBOURG"/>
    <s v="20 RUE MONTGRAND"/>
    <s v="MARSEILLE 01"/>
    <n v="13"/>
    <x v="0"/>
    <n v="13001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1944444444444449"/>
    <n v="60.6"/>
    <n v="7.18"/>
    <n v="0"/>
    <n v="-46.12"/>
    <n v="21.66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00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B,ERTRON"/>
    <s v="PHARMACIE ST NICOLAS"/>
    <s v="PHARMACIE ST NICOLAS"/>
    <s v="4 RUE MYRIAM LEPERT - GIRAUD"/>
    <s v="LAVAL"/>
    <n v="53"/>
    <x v="0"/>
    <n v="53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236111111111109"/>
    <n v="38.200000000000003"/>
    <n v="4.53"/>
    <n v="0"/>
    <n v="-29.07"/>
    <n v="13.66"/>
    <s v="EUR"/>
    <n v="1.1549344580000001"/>
    <s v="kg"/>
  </r>
  <r>
    <n v="7.460000000000000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601"/>
    <m/>
    <s v="HYDRATIS B2B"/>
    <s v="HYDRATIS B2B"/>
    <s v="VOIE COMMUNALE 4"/>
    <s v="CR?ANCEY"/>
    <n v="21"/>
    <s v="FR"/>
    <n v="21320"/>
    <n v="36.229999999999997"/>
    <n v="12.98"/>
    <n v="0"/>
    <n v="-27.57"/>
    <n v="21.64"/>
    <n v="1"/>
    <n v="19.8"/>
    <n v="19.8"/>
    <s v="P,ARALECLERC"/>
    <s v="PARAPHARMACIE LECLERC SODIALPES"/>
    <s v="PARAPHARMACIE LECLERC SODIALPE"/>
    <s v="ROUTE DE VOLX"/>
    <s v="MANOSQUE"/>
    <n v="4"/>
    <x v="0"/>
    <n v="4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576388888888889"/>
    <n v="31.2"/>
    <n v="11.18"/>
    <n v="0"/>
    <n v="-23.74"/>
    <n v="18.64"/>
    <s v="EUR"/>
    <n v="1.161210911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02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4"/>
    <n v="41.36"/>
    <n v="41.36"/>
    <s v="C,OUASNON"/>
    <s v="PHARMACIE DU CENTRE"/>
    <s v="PHARMACIE DU CENTRE"/>
    <s v="1 BOULEVARD VICTOR PLANSON"/>
    <s v="DOL-DE-BRETAGNE"/>
    <n v="35"/>
    <x v="0"/>
    <n v="3512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"/>
    <n v="45.2"/>
    <n v="5.35"/>
    <n v="0"/>
    <n v="-34.4"/>
    <n v="16.149999999999999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6/2026"/>
    <s v="06/17/2026"/>
    <x v="1603"/>
    <m/>
    <s v="HYDRATIS B2B"/>
    <s v="HYDRATIS B2B"/>
    <s v="VOIE COMMUNALE 4"/>
    <s v="CR?ANCEY"/>
    <n v="21"/>
    <s v="FR"/>
    <n v="21320"/>
    <n v="47.45"/>
    <n v="5.62"/>
    <n v="0"/>
    <n v="-36.11"/>
    <n v="16.97"/>
    <n v="2"/>
    <n v="33.880000000000003"/>
    <n v="33.880000000000003"/>
    <s v="R,ANVIN"/>
    <s v="GRANDE PHARMACIE DES COURS"/>
    <s v="GRANDE PHARMACIE DES COURS"/>
    <s v="31 AV CHARLES DE GAULLE"/>
    <s v="ORANGE"/>
    <n v="84"/>
    <x v="0"/>
    <n v="8410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37847222222222221"/>
    <n v="41"/>
    <n v="4.8600000000000003"/>
    <n v="0"/>
    <n v="-31.2"/>
    <n v="14.66"/>
    <s v="EUR"/>
    <n v="1.1572332869999999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2-06T00:00:00"/>
    <s v="06/15/2026"/>
    <x v="1604"/>
    <m/>
    <s v="HYDRATIS B2B"/>
    <s v="HYDRATIS B2B"/>
    <s v="VOIE COMMUNALE 4"/>
    <s v="CR?ANCEY"/>
    <n v="21"/>
    <s v="FR"/>
    <n v="21320"/>
    <n v="50.58"/>
    <n v="5.99"/>
    <n v="0"/>
    <n v="-38.49"/>
    <n v="18.079999999999998"/>
    <n v="3"/>
    <n v="38.94"/>
    <n v="38.94"/>
    <s v="M,AURISASCO"/>
    <s v="PHARMACIE DE L'ESTUAIRE"/>
    <s v="PHARMACIE DE L'ESTUAIRE"/>
    <s v="10 AVENUE DE LA REPUBLIQUE"/>
    <s v="BRAUD-ET-SAINT-LOUIS"/>
    <n v="33"/>
    <x v="0"/>
    <n v="33820"/>
    <s v=" "/>
    <s v=" "/>
    <s v=" "/>
    <m/>
    <m/>
    <m/>
    <s v="N"/>
    <n v="26"/>
    <n v="31"/>
    <n v="39"/>
    <m/>
    <m/>
    <m/>
    <m/>
    <m/>
    <n v="0"/>
    <n v="0"/>
    <s v="EUR"/>
    <s v="06/22/2026"/>
    <x v="2"/>
    <m/>
    <s v="Domestic"/>
    <s v="Your Packaging"/>
    <n v="0.56388888888888888"/>
    <n v="43.8"/>
    <n v="5.19"/>
    <n v="0"/>
    <n v="-33.33"/>
    <n v="15.66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3/2026"/>
    <x v="1605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5.200000000000003"/>
    <n v="35.200000000000003"/>
    <s v="M,IC"/>
    <s v="PARAPHARMACIE VITAL"/>
    <s v="PARAPHARMACIE VITAL"/>
    <s v="132 ROUTE DU CENTRE"/>
    <s v="EPAGNY METZ-TESSY"/>
    <n v="74"/>
    <x v="0"/>
    <n v="743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583333333333331"/>
    <n v="41"/>
    <n v="4.8600000000000003"/>
    <n v="0"/>
    <n v="-31.2"/>
    <n v="14.66"/>
    <s v="EUR"/>
    <n v="1.15481442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2-06T00:00:00"/>
    <s v="06/13/2026"/>
    <x v="1606"/>
    <m/>
    <s v="HYDRATIS B2B"/>
    <s v="HYDRATIS B2B"/>
    <s v="VOIE COMMUNALE 4"/>
    <s v="CR?ANCEY"/>
    <n v="21"/>
    <s v="FR"/>
    <n v="21320"/>
    <n v="45.73"/>
    <n v="5.42"/>
    <n v="0"/>
    <n v="-34.81"/>
    <n v="16.34"/>
    <n v="3"/>
    <n v="33"/>
    <n v="33"/>
    <s v="R,IFFARD"/>
    <s v="PHARMACIE CEVENOLE"/>
    <s v="PHARMACIE CEVENOLE"/>
    <s v="3 ROUTE DE SAINT AGREVE"/>
    <s v="LE CHAMBON-SUR-LIGNON"/>
    <n v="43"/>
    <x v="0"/>
    <n v="43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333333333333335"/>
    <n v="39.6"/>
    <n v="4.6900000000000004"/>
    <n v="0"/>
    <n v="-30.14"/>
    <n v="14.15"/>
    <s v="EUR"/>
    <n v="1.154814421"/>
    <s v="kg"/>
  </r>
  <r>
    <n v="18.829999999999998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607"/>
    <m/>
    <s v="HYDRATIS B2B"/>
    <s v="HYDRATIS B2B"/>
    <s v="VOIE COMMUNALE 4"/>
    <s v="CR?ANCEY"/>
    <n v="21"/>
    <s v="FR"/>
    <n v="21320"/>
    <n v="90.87"/>
    <n v="110.39"/>
    <n v="0"/>
    <n v="-69.16"/>
    <n v="132.11000000000001"/>
    <n v="8"/>
    <n v="93.72"/>
    <n v="93.72"/>
    <s v="P,Resci"/>
    <s v="PHARMACIE NICE TNL"/>
    <s v="PHARMACIE NICE TNL"/>
    <s v="15 BLVD GENERAL DELFINO"/>
    <s v="NICE"/>
    <n v="6"/>
    <x v="0"/>
    <n v="6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291666666666666"/>
    <n v="78.8"/>
    <n v="95.73"/>
    <n v="0"/>
    <n v="-59.97"/>
    <n v="114.56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3/2026"/>
    <x v="1608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2"/>
    <n v="36.520000000000003"/>
    <n v="36.520000000000003"/>
    <s v="P,HIE RODE"/>
    <s v="PHARMACIE DE LA RODE"/>
    <s v="PHARMACIE DE LA RODE"/>
    <s v="ROUTE DE CARPENTRAS"/>
    <s v="L'ISLE-SUR-LA-SORGUE"/>
    <n v="84"/>
    <x v="0"/>
    <n v="8480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2777777777777776"/>
    <n v="42.4"/>
    <n v="5.03"/>
    <n v="0"/>
    <n v="-32.270000000000003"/>
    <n v="15.16"/>
    <s v="EUR"/>
    <n v="1.154814421"/>
    <s v="kg"/>
  </r>
  <r>
    <n v="15.8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09"/>
    <m/>
    <s v="HYDRATIS B2B"/>
    <s v="HYDRATIS B2B"/>
    <s v="VOIE COMMUNALE 4"/>
    <s v="CR?ANCEY"/>
    <n v="21"/>
    <s v="FR"/>
    <n v="21320"/>
    <n v="76.459999999999994"/>
    <n v="9.0500000000000007"/>
    <n v="0"/>
    <n v="-58.19"/>
    <n v="27.33"/>
    <n v="5"/>
    <n v="73.92"/>
    <n v="73.92"/>
    <s v="P,H"/>
    <s v="PHARMACIE DU FAUBOURG"/>
    <s v="PHARMACIE DU FAUBOURG"/>
    <s v="18 RUE DU FAUBOURG"/>
    <s v="LA FERTE-SOUS-JOUARRE"/>
    <n v="77"/>
    <x v="0"/>
    <n v="77260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n v="0.4375"/>
    <n v="66.2"/>
    <n v="7.84"/>
    <n v="0"/>
    <n v="-50.38"/>
    <n v="23.66"/>
    <s v="EUR"/>
    <n v="1.1549344580000001"/>
    <s v="kg"/>
  </r>
  <r>
    <n v="19.170000000000002"/>
    <m/>
    <m/>
    <s v="entreprise"/>
    <s v="ST"/>
    <n v="200720433"/>
    <n v="202606"/>
    <s v="Express"/>
    <s v="UO"/>
    <s v="FedEx Priority"/>
    <s v="Bill_Sender_Prepaid"/>
    <s v="06/17/2026"/>
    <s v="06/18/2026"/>
    <x v="1610"/>
    <m/>
    <s v="HYDRATIS B2B"/>
    <s v="HYDRATIS B2B"/>
    <s v="VOIE COMMUNALE 4"/>
    <s v="CR?ANCEY"/>
    <n v="21"/>
    <s v="FR"/>
    <n v="21320"/>
    <n v="93.06"/>
    <n v="11.04"/>
    <n v="0"/>
    <n v="-70.819999999999993"/>
    <n v="33.28"/>
    <n v="9"/>
    <n v="95.48"/>
    <n v="95.48"/>
    <s v="M,AAX"/>
    <s v="PHARMACIE TRESSENS"/>
    <s v="PHARMACIE TRESSENS"/>
    <s v="15 AVENUE COLONEL TEYSSIER"/>
    <s v="ALBI"/>
    <n v="81"/>
    <x v="0"/>
    <n v="81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125000000000001"/>
    <n v="80.2"/>
    <n v="9.51"/>
    <n v="0"/>
    <n v="-61.03"/>
    <n v="28.68"/>
    <s v="EUR"/>
    <n v="1.160362033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611"/>
    <m/>
    <s v="HYDRATIS B2B"/>
    <s v="HYDRATIS B2B"/>
    <s v="VOIE COMMUNALE 4"/>
    <s v="CR?ANCEY"/>
    <n v="21"/>
    <s v="FR"/>
    <n v="21320"/>
    <n v="41.11"/>
    <n v="4.88"/>
    <n v="0"/>
    <n v="-31.28"/>
    <n v="14.7"/>
    <n v="2"/>
    <n v="26.4"/>
    <n v="26.4"/>
    <s v="C,GVH"/>
    <s v="PHARMACIE LAUNAT MOUICHE"/>
    <s v="PHARMACIE LAUNAT MOUICHE"/>
    <s v="21 PLACE DE L'EGLISE"/>
    <s v="SAINT-ERBLON"/>
    <n v="35"/>
    <x v="0"/>
    <n v="352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3541666666666667"/>
    <n v="35.4"/>
    <n v="4.2"/>
    <n v="0"/>
    <n v="-26.94"/>
    <n v="12.66"/>
    <s v="EUR"/>
    <n v="1.161210911"/>
    <s v="kg"/>
  </r>
  <r>
    <n v="5.1099999999999994"/>
    <m/>
    <m/>
    <s v="entreprise"/>
    <s v="ST"/>
    <n v="200720433"/>
    <n v="202606"/>
    <s v="Express"/>
    <s v="UO"/>
    <s v="FedEx Priority"/>
    <s v="Bill_Sender_Prepaid"/>
    <s v="06/18/2026"/>
    <s v="06/19/2026"/>
    <x v="1612"/>
    <m/>
    <s v="HYDRATIS B2B"/>
    <s v="HYDRATIS B2B"/>
    <s v="VOIE COMMUNALE 4"/>
    <s v="CR?ANCEY"/>
    <n v="21"/>
    <s v="FR"/>
    <n v="21320"/>
    <n v="24.82"/>
    <n v="2.93"/>
    <n v="0"/>
    <n v="-18.899999999999999"/>
    <n v="8.86"/>
    <n v="1"/>
    <n v="4.4000000000000004"/>
    <n v="4.4000000000000004"/>
    <s v="N,ICO"/>
    <s v="EKOSPORT ST ALBAN LEYSSE"/>
    <s v="EKOSPORT ST ALBAN LEYSSE"/>
    <s v="173 RUE DES EGLANTIERS"/>
    <s v="SAINT-ALBAN-LEYSSE"/>
    <n v="73"/>
    <x v="0"/>
    <n v="732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402777777777779"/>
    <n v="21.4"/>
    <n v="2.5299999999999998"/>
    <n v="0"/>
    <n v="-16.29"/>
    <n v="7.64"/>
    <s v="EUR"/>
    <n v="1.1600389769999999"/>
    <s v="kg"/>
  </r>
  <r>
    <n v="12.81000000000000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13"/>
    <m/>
    <s v="HYDRATIS B2B"/>
    <s v="HYDRATIS B2B"/>
    <s v="VOIE COMMUNALE 4"/>
    <s v="CR?ANCEY"/>
    <n v="21"/>
    <s v="FR"/>
    <n v="21320"/>
    <n v="61.9"/>
    <n v="107.12"/>
    <n v="0"/>
    <n v="-47.11"/>
    <n v="121.91"/>
    <n v="6"/>
    <n v="53.24"/>
    <n v="53.24"/>
    <s v="M,ILCENT"/>
    <s v="PHARMACIE DE L'OCEAN"/>
    <s v="PHARMACIE DE L'OCEAN"/>
    <s v="25 RUE DE L'OCEAN"/>
    <s v="BREM-SUR-MER"/>
    <n v="85"/>
    <x v="0"/>
    <n v="854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1388888888888884"/>
    <n v="53.6"/>
    <n v="92.75"/>
    <n v="0"/>
    <n v="-40.79"/>
    <n v="105.56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s v="06/17/2026"/>
    <s v="06/18/2026"/>
    <x v="1614"/>
    <m/>
    <s v="HYDRATIS B2B"/>
    <s v="HYDRATIS B2B"/>
    <s v="VOIE COMMUNALE 4"/>
    <s v="CR?ANCEY"/>
    <n v="21"/>
    <s v="FR"/>
    <n v="21320"/>
    <n v="50.82"/>
    <n v="6.02"/>
    <n v="0"/>
    <n v="-38.67"/>
    <n v="18.170000000000002"/>
    <n v="3"/>
    <n v="38.72"/>
    <n v="38.72"/>
    <s v="P,ICAUD"/>
    <s v="PHARMACIE D EGUZON"/>
    <s v="PHARMACIE D EGUZON"/>
    <s v="16 PLACE DE LA REPUBLIQUE"/>
    <s v="EGUZON-CHANTOME"/>
    <n v="36"/>
    <x v="0"/>
    <n v="362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888888888888887"/>
    <n v="43.8"/>
    <n v="5.19"/>
    <n v="0"/>
    <n v="-33.33"/>
    <n v="15.66"/>
    <s v="EUR"/>
    <n v="1.160362033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615"/>
    <m/>
    <s v="HYDRATIS B2B"/>
    <s v="HYDRATIS B2B"/>
    <s v="VOIE COMMUNALE 4"/>
    <s v="CR?ANCEY"/>
    <n v="21"/>
    <s v="FR"/>
    <n v="21320"/>
    <n v="48.87"/>
    <n v="5.8"/>
    <n v="0"/>
    <n v="-37.19"/>
    <n v="17.47"/>
    <n v="3"/>
    <n v="37.4"/>
    <n v="37.4"/>
    <s v="A,RRIERE PHARMA"/>
    <s v="PHARMACIE DES CIMES"/>
    <s v="PHARMACIE DES CIMES"/>
    <s v="6 ROUTE DES CIMES"/>
    <s v="SAINT PIERRE D'IRUBE"/>
    <n v="64"/>
    <x v="0"/>
    <n v="649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375"/>
    <n v="42.4"/>
    <n v="5.03"/>
    <n v="0"/>
    <n v="-32.270000000000003"/>
    <n v="15.16"/>
    <s v="EUR"/>
    <n v="1.1526181719999999"/>
    <s v="kg"/>
  </r>
  <r>
    <n v="14.82"/>
    <m/>
    <m/>
    <s v="entreprise"/>
    <s v="ST"/>
    <n v="200720433"/>
    <n v="202606"/>
    <s v="Express"/>
    <s v="UO"/>
    <s v="FedEx Priority"/>
    <s v="Bill_Sender_Prepaid"/>
    <s v="06/15/2026"/>
    <s v="06/17/2026"/>
    <x v="1616"/>
    <m/>
    <s v="HYDRATIS B2B"/>
    <s v="HYDRATIS B2B"/>
    <s v="VOIE COMMUNALE 4"/>
    <s v="CR?ANCEY"/>
    <n v="21"/>
    <s v="FR"/>
    <n v="21320"/>
    <n v="71.72"/>
    <n v="8.49"/>
    <n v="0"/>
    <n v="-54.58"/>
    <n v="25.63"/>
    <n v="6"/>
    <n v="67.540000000000006"/>
    <n v="67.540000000000006"/>
    <s v="B,OUGNCOURT"/>
    <s v="PHARMACIE DU SEQUESTRE"/>
    <s v="PHARMACIE DU SEQUESTRE"/>
    <s v="ZONE INDUSTRIELLE LA BAUTE"/>
    <s v="LE SEQUESTRE"/>
    <n v="81"/>
    <x v="0"/>
    <n v="819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138888888888888"/>
    <n v="62"/>
    <n v="7.34"/>
    <n v="0"/>
    <n v="-47.18"/>
    <n v="22.16"/>
    <s v="EUR"/>
    <n v="1.1567915230000001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2-06T00:00:00"/>
    <s v="06/13/2026"/>
    <x v="1617"/>
    <m/>
    <s v="HYDRATIS B2B"/>
    <s v="HYDRATIS B2B"/>
    <s v="VOIE COMMUNALE 4"/>
    <s v="CR?ANCEY"/>
    <n v="21"/>
    <s v="FR"/>
    <n v="21320"/>
    <n v="65.13"/>
    <n v="7.71"/>
    <n v="0"/>
    <n v="-49.56"/>
    <n v="23.28"/>
    <n v="5"/>
    <n v="59.4"/>
    <n v="59.4"/>
    <s v="N,ICERON"/>
    <s v="PHARMACIE DU BECQUET"/>
    <s v="PHARMACIE DU BECQUET"/>
    <s v="11 ROUTE DE DENNEVILLE"/>
    <s v="DIGOSVILLE"/>
    <n v="50"/>
    <x v="0"/>
    <n v="501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652777777777779"/>
    <n v="56.4"/>
    <n v="6.68"/>
    <n v="0"/>
    <n v="-42.92"/>
    <n v="20.16"/>
    <s v="EUR"/>
    <n v="1.154814421"/>
    <s v="kg"/>
  </r>
  <r>
    <n v="21.840000000000003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18"/>
    <m/>
    <s v="HYDRATIS B2B"/>
    <s v="HYDRATIS B2B"/>
    <s v="VOIE COMMUNALE 4"/>
    <s v="CR?ANCEY"/>
    <n v="21"/>
    <s v="FR"/>
    <n v="21320"/>
    <n v="105.56"/>
    <n v="112.28"/>
    <n v="0"/>
    <n v="-80.34"/>
    <n v="137.51"/>
    <n v="7"/>
    <n v="114.4"/>
    <n v="114.4"/>
    <s v="P,HIE JOUVE"/>
    <s v="PHARMACIE DE LA POSTE"/>
    <s v="PHARMACIE DE LA POSTE"/>
    <s v="18 RUE JEAN CHARLES CAZIN"/>
    <s v="LE LAVANDOU"/>
    <n v="83"/>
    <x v="0"/>
    <n v="8398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62708333333333333"/>
    <n v="91.4"/>
    <n v="97.22"/>
    <n v="0"/>
    <n v="-69.56"/>
    <n v="119.06"/>
    <s v="EUR"/>
    <n v="1.1549344580000001"/>
    <s v="kg"/>
  </r>
  <r>
    <n v="20.509999999999991"/>
    <m/>
    <m/>
    <s v="entreprise"/>
    <s v="ST"/>
    <n v="200720433"/>
    <n v="202606"/>
    <s v="Express"/>
    <s v="UO"/>
    <s v="FedEx Priority"/>
    <s v="Bill_Sender_Prepaid"/>
    <s v="06/23/2026"/>
    <s v="06/24/2026"/>
    <x v="1619"/>
    <m/>
    <s v="HYDRATIS B2B"/>
    <s v="HYDRATIS B2B"/>
    <s v="VOIE COMMUNALE 4"/>
    <s v="CR?ANCEY"/>
    <n v="21"/>
    <s v="FR"/>
    <n v="21320"/>
    <n v="98.45"/>
    <n v="11.67"/>
    <n v="0"/>
    <n v="-74.91"/>
    <n v="35.200000000000003"/>
    <n v="8"/>
    <n v="104.94"/>
    <n v="104.94"/>
    <s v="H,Hhff"/>
    <s v="PHARMACIE DE LA CYBELLE"/>
    <s v="PHARMACIE DE LA CYBELLE"/>
    <s v="84 AVENUE MONSEIGNEUR DE LANGLE"/>
    <s v="CASTELNAUDARY"/>
    <n v="11"/>
    <x v="0"/>
    <n v="11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402777777777778"/>
    <n v="85.8"/>
    <n v="10.17"/>
    <n v="0"/>
    <n v="-65.290000000000006"/>
    <n v="30.68"/>
    <s v="EUR"/>
    <n v="1.1474074329999999"/>
    <s v="kg"/>
  </r>
  <r>
    <n v="5.1099999999999994"/>
    <m/>
    <m/>
    <s v="entreprise"/>
    <s v="ST"/>
    <n v="200720433"/>
    <n v="202606"/>
    <s v="Express"/>
    <s v="UO"/>
    <s v="FedEx Priority"/>
    <s v="Bill_Sender_Prepaid"/>
    <d v="2026-12-06T00:00:00"/>
    <s v="06/15/2026"/>
    <x v="1620"/>
    <m/>
    <s v="HYDRATIS B2B"/>
    <s v="HYDRATIS B2B"/>
    <s v="VOIE COMMUNALE 4"/>
    <s v="CR?ANCEY"/>
    <n v="21"/>
    <s v="FR"/>
    <n v="21320"/>
    <n v="24.71"/>
    <n v="2.92"/>
    <n v="0"/>
    <n v="-18.809999999999999"/>
    <n v="8.82"/>
    <n v="1"/>
    <n v="4.4000000000000004"/>
    <n v="4.4000000000000004"/>
    <s v="L,AURA"/>
    <s v="PHARMACIE BRAHIC"/>
    <s v="PHARMACIE BRAHIC"/>
    <s v="29 AVENUE DES POILUS"/>
    <s v="MARAUSSAN"/>
    <n v="34"/>
    <x v="0"/>
    <n v="343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5763888888888888"/>
    <n v="21.4"/>
    <n v="2.5299999999999998"/>
    <n v="0"/>
    <n v="-16.29"/>
    <n v="7.64"/>
    <s v="EUR"/>
    <n v="1.154814421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621"/>
    <m/>
    <s v="HYDRATIS B2B"/>
    <s v="HYDRATIS B2B"/>
    <s v="VOIE COMMUNALE 4"/>
    <s v="CR?ANCEY"/>
    <n v="21"/>
    <s v="FR"/>
    <n v="21320"/>
    <n v="81.180000000000007"/>
    <n v="109.26"/>
    <n v="0"/>
    <n v="-61.77"/>
    <n v="128.66999999999999"/>
    <n v="6"/>
    <n v="79.64"/>
    <n v="79.64"/>
    <s v="P,H"/>
    <s v="PHARMACIE ROME VILLAGE"/>
    <s v="PHARMACIE ROME VILLAGE"/>
    <s v="183 RUE DE ROME"/>
    <s v="MARSEILLE"/>
    <n v="13"/>
    <x v="0"/>
    <n v="13006"/>
    <s v=" "/>
    <s v=" "/>
    <s v=" "/>
    <m/>
    <m/>
    <m/>
    <s v="N"/>
    <n v="30"/>
    <n v="32"/>
    <n v="40"/>
    <m/>
    <m/>
    <m/>
    <m/>
    <m/>
    <n v="0"/>
    <n v="0"/>
    <s v="EUR"/>
    <s v="06/15/2026"/>
    <x v="1"/>
    <m/>
    <s v="Domestic"/>
    <s v="Your Packaging"/>
    <n v="0.43402777777777779"/>
    <n v="70.400000000000006"/>
    <n v="94.75"/>
    <n v="0"/>
    <n v="-53.57"/>
    <n v="111.58"/>
    <s v="EUR"/>
    <n v="1.153163127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s v="06/16/2026"/>
    <x v="1622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T,AMPON"/>
    <s v="PHARMACIE DE LA MAIRIE"/>
    <s v="PHARMACIE DE LA MAIRIE"/>
    <s v="10 AVENUE DU GENERAL DE GAULLE"/>
    <s v="ST GERMAIN DU PUY"/>
    <n v="18"/>
    <x v="0"/>
    <n v="183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23611111111111"/>
    <n v="38.200000000000003"/>
    <n v="4.53"/>
    <n v="0"/>
    <n v="-29.07"/>
    <n v="13.66"/>
    <s v="EUR"/>
    <n v="1.1549344580000001"/>
    <s v="kg"/>
  </r>
  <r>
    <n v="7.12000000000000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23"/>
    <m/>
    <s v="HYDRATIS B2B"/>
    <s v="HYDRATIS B2B"/>
    <s v="VOIE COMMUNALE 4"/>
    <s v="CR?ANCEY"/>
    <n v="21"/>
    <s v="FR"/>
    <n v="21320"/>
    <n v="34.42"/>
    <n v="4.09"/>
    <n v="0"/>
    <n v="-26.19"/>
    <n v="12.31"/>
    <n v="1"/>
    <n v="17.600000000000001"/>
    <n v="17.600000000000001"/>
    <s v="B,OISSEL"/>
    <s v="CERP RHIN RHONE MED"/>
    <s v="CERP RHIN RHONE MED"/>
    <s v="4-6 RUE DE L'YSER"/>
    <s v="SAINT APOLLINAIRE"/>
    <n v="21"/>
    <x v="0"/>
    <n v="218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7569444444444444"/>
    <n v="29.8"/>
    <n v="3.54"/>
    <n v="0"/>
    <n v="-22.68"/>
    <n v="10.66"/>
    <s v="EUR"/>
    <n v="1.1549344580000001"/>
    <s v="kg"/>
  </r>
  <r>
    <n v="6.4499999999999993"/>
    <m/>
    <m/>
    <s v="entreprise"/>
    <s v="ST"/>
    <n v="200720433"/>
    <n v="202606"/>
    <s v="Express"/>
    <s v="UO"/>
    <s v="FedEx Priority"/>
    <s v="Bill_Sender_Prepaid"/>
    <d v="2026-12-06T00:00:00"/>
    <s v="06/15/2026"/>
    <x v="1624"/>
    <m/>
    <s v="HYDRATIS B2B"/>
    <s v="HYDRATIS B2B"/>
    <s v="VOIE COMMUNALE 4"/>
    <s v="CR?ANCEY"/>
    <n v="21"/>
    <s v="FR"/>
    <n v="21320"/>
    <n v="31.18"/>
    <n v="3.7"/>
    <n v="0"/>
    <n v="-23.73"/>
    <n v="11.14"/>
    <n v="1"/>
    <n v="13.2"/>
    <n v="13.2"/>
    <s v="O,CP PARIS SAINT"/>
    <s v="OCP PARIS SAINT-OUEN"/>
    <s v="OCP PARIS SAINT-OUEN"/>
    <s v="37 RUE DE CLICHY"/>
    <s v="SAINT-OUEN"/>
    <n v="93"/>
    <x v="0"/>
    <n v="93400"/>
    <s v=" "/>
    <s v=" "/>
    <s v=" "/>
    <m/>
    <m/>
    <m/>
    <s v="N"/>
    <n v="21"/>
    <n v="30"/>
    <n v="40"/>
    <m/>
    <m/>
    <m/>
    <m/>
    <m/>
    <n v="0"/>
    <n v="0"/>
    <s v="EUR"/>
    <s v="06/22/2026"/>
    <x v="2"/>
    <m/>
    <s v="Domestic"/>
    <s v="Your Packaging"/>
    <n v="0.53888888888888886"/>
    <n v="27"/>
    <n v="3.2"/>
    <n v="0"/>
    <n v="-20.55"/>
    <n v="9.65"/>
    <s v="EUR"/>
    <n v="1.154814421"/>
    <s v="kg"/>
  </r>
  <r>
    <n v="18.5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25"/>
    <m/>
    <s v="HYDRATIS B2B"/>
    <s v="HYDRATIS B2B"/>
    <s v="VOIE COMMUNALE 4"/>
    <s v="CR?ANCEY"/>
    <n v="21"/>
    <s v="FR"/>
    <n v="21320"/>
    <n v="89.39"/>
    <n v="110.38"/>
    <n v="0"/>
    <n v="-68.03"/>
    <n v="131.74"/>
    <n v="6"/>
    <n v="91.96"/>
    <n v="91.96"/>
    <s v="A,LI"/>
    <s v="PHARMACIE PLACE DE LA REPUBLIQUE"/>
    <s v="PHARMACIE PLACE DE LA REPUBLIQ"/>
    <s v="5 PLACE DE LA REPUBLIQUE"/>
    <s v="PARIS"/>
    <n v="75"/>
    <x v="0"/>
    <n v="75003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8888888888888887"/>
    <n v="77.400000000000006"/>
    <n v="95.57"/>
    <n v="0"/>
    <n v="-58.9"/>
    <n v="114.07"/>
    <s v="EUR"/>
    <n v="1.1549344580000001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2-06T00:00:00"/>
    <s v="06/13/2026"/>
    <x v="1626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4"/>
    <n v="41.8"/>
    <n v="41.8"/>
    <s v="D,UCATEL"/>
    <s v="PHARMACIE DUCATEL - HERLAKIAN"/>
    <s v="PHARMACIE DUCATEL - HERLAKIAN"/>
    <s v="8 PLACE THEODULE BENOIST"/>
    <s v="SAINT-ROMAIN-DE-COLBOSC"/>
    <n v="76"/>
    <x v="0"/>
    <n v="764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416666666666667"/>
    <n v="45.2"/>
    <n v="5.35"/>
    <n v="0"/>
    <n v="-34.4"/>
    <n v="16.149999999999999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1627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2"/>
    <n v="36.08"/>
    <n v="36.08"/>
    <s v="T,OUITOU"/>
    <s v="PHARMACIE DE COLLOBRIERES"/>
    <s v="PHARMACIE DE COLLOBRIERES"/>
    <s v="13 BLD LAZARE CARNOT"/>
    <s v="COLLOBRIERES"/>
    <n v="83"/>
    <x v="0"/>
    <n v="8361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50972222222222219"/>
    <n v="42.4"/>
    <n v="5.03"/>
    <n v="0"/>
    <n v="-32.270000000000003"/>
    <n v="15.16"/>
    <s v="EUR"/>
    <n v="1.154814421"/>
    <s v="kg"/>
  </r>
  <r>
    <n v="10.469999999999999"/>
    <m/>
    <m/>
    <s v="entreprise"/>
    <s v="ST"/>
    <n v="200720433"/>
    <n v="202606"/>
    <s v="Express"/>
    <s v="UO"/>
    <s v="FedEx Priority"/>
    <s v="Bill_Sender_Prepaid"/>
    <s v="06/16/2026"/>
    <s v="06/17/2026"/>
    <x v="1628"/>
    <m/>
    <s v="HYDRATIS B2B"/>
    <s v="HYDRATIS B2B"/>
    <s v="VOIE COMMUNALE 4"/>
    <s v="CR?ANCEY"/>
    <n v="21"/>
    <s v="FR"/>
    <n v="21320"/>
    <n v="50.69"/>
    <n v="6.01"/>
    <n v="0"/>
    <n v="-38.57"/>
    <n v="18.12"/>
    <n v="3"/>
    <n v="39.6"/>
    <n v="39.6"/>
    <s v="A,Mai"/>
    <s v="PHARMACIE DU VILLAGE"/>
    <s v="PHARMACIE DU VILLAGE"/>
    <s v="26 RUE SAINT DENIS"/>
    <s v="COLOMBES"/>
    <n v="92"/>
    <x v="0"/>
    <n v="927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416666666666666"/>
    <n v="43.8"/>
    <n v="5.19"/>
    <n v="0"/>
    <n v="-33.33"/>
    <n v="15.66"/>
    <s v="EUR"/>
    <n v="1.1572332869999999"/>
    <s v="kg"/>
  </r>
  <r>
    <n v="33.72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629"/>
    <m/>
    <s v="HYDRATIS B2B"/>
    <s v="HYDRATIS B2B"/>
    <s v="VOIE COMMUNALE 4"/>
    <s v="CR?ANCEY"/>
    <n v="21"/>
    <s v="FR"/>
    <n v="21320"/>
    <n v="162.71"/>
    <n v="118.91"/>
    <n v="0"/>
    <n v="-123.83"/>
    <n v="157.80000000000001"/>
    <n v="13"/>
    <n v="181.72"/>
    <n v="181.72"/>
    <s v="F,Kk"/>
    <s v="PHARMACIE LAFAYETTE DU GRAND MARCHE"/>
    <s v="PHARMACIE LAFAYETTE DU GRAND M"/>
    <s v="37-39 PLACE DU GRAND MARCHE"/>
    <s v="TOURS"/>
    <n v="37"/>
    <x v="0"/>
    <n v="37000"/>
    <s v=" "/>
    <s v=" "/>
    <s v=" "/>
    <m/>
    <m/>
    <m/>
    <s v="N"/>
    <n v="10"/>
    <n v="11"/>
    <n v="92"/>
    <m/>
    <m/>
    <m/>
    <m/>
    <m/>
    <n v="0"/>
    <n v="0"/>
    <s v="EUR"/>
    <s v="06/22/2026"/>
    <x v="2"/>
    <m/>
    <s v="Domestic"/>
    <s v="Your Packaging"/>
    <n v="0.35694444444444445"/>
    <n v="141.1"/>
    <n v="103.12"/>
    <n v="0"/>
    <n v="-107.38"/>
    <n v="136.84"/>
    <s v="EUR"/>
    <n v="1.153163127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4-06T00:00:00"/>
    <d v="2026-08-06T00:00:00"/>
    <x v="1630"/>
    <m/>
    <s v="HYDRATIS B2B"/>
    <s v="HYDRATIS B2B"/>
    <s v="VOIE COMMUNALE 4"/>
    <s v="CR?ANCEY"/>
    <n v="21"/>
    <s v="FR"/>
    <n v="21320"/>
    <n v="41.2"/>
    <n v="13.59"/>
    <n v="0"/>
    <n v="-31.35"/>
    <n v="23.44"/>
    <n v="2"/>
    <n v="26.4"/>
    <n v="26.4"/>
    <s v="P,ALIS"/>
    <s v="PHARMACIE DE LA VITARELLE"/>
    <s v="PHARMACIE DE LA VITARELLE"/>
    <s v="3 PLACE GEORGES ABRAHAM"/>
    <s v="DECAZEVILLE"/>
    <n v="12"/>
    <x v="0"/>
    <n v="12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2083333333333337"/>
    <n v="35.4"/>
    <n v="11.68"/>
    <n v="0"/>
    <n v="-26.94"/>
    <n v="20.14"/>
    <s v="EUR"/>
    <n v="1.163778556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31"/>
    <m/>
    <s v="HYDRATIS B2B"/>
    <s v="HYDRATIS B2B"/>
    <s v="VOIE COMMUNALE 4"/>
    <s v="CR?ANCEY"/>
    <n v="21"/>
    <s v="FR"/>
    <n v="21320"/>
    <n v="45.74"/>
    <n v="5.42"/>
    <n v="0"/>
    <n v="-34.81"/>
    <n v="16.34"/>
    <n v="2"/>
    <n v="33"/>
    <n v="33"/>
    <s v="B,ASSEVILLE"/>
    <s v="PHARMACIE DE LA BASSE VILLE"/>
    <s v="PHARMACIE DE LA BASSE VILLE"/>
    <s v="15 RUE DU BOURGNEUF"/>
    <s v="QUIMPERLE"/>
    <n v="29"/>
    <x v="0"/>
    <n v="29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1944444444444446"/>
    <n v="39.6"/>
    <n v="4.6900000000000004"/>
    <n v="0"/>
    <n v="-30.14"/>
    <n v="14.15"/>
    <s v="EUR"/>
    <n v="1.1549344580000001"/>
    <s v="kg"/>
  </r>
  <r>
    <n v="21.179999999999993"/>
    <m/>
    <m/>
    <s v="entreprise"/>
    <s v="ST"/>
    <n v="200720433"/>
    <n v="202606"/>
    <s v="Express"/>
    <s v="UO"/>
    <s v="FedEx Priority"/>
    <s v="Bill_Sender_Prepaid"/>
    <d v="2026-12-06T00:00:00"/>
    <s v="06/15/2026"/>
    <x v="1632"/>
    <m/>
    <s v="HYDRATIS B2B"/>
    <s v="HYDRATIS B2B"/>
    <s v="VOIE COMMUNALE 4"/>
    <s v="CR?ANCEY"/>
    <n v="21"/>
    <s v="FR"/>
    <n v="21320"/>
    <n v="102.32"/>
    <n v="111.9"/>
    <n v="0"/>
    <n v="-77.86"/>
    <n v="136.36000000000001"/>
    <n v="7"/>
    <n v="109.56"/>
    <n v="109.56"/>
    <s v="P,HAMAIL"/>
    <s v="PHARMACIE DU MAIL"/>
    <s v="PHARMACIE DU MAIL"/>
    <s v="7 AVENUE LE MAIL / LE BRUSC"/>
    <s v="SIX-FOURS-LES-PLAGES"/>
    <n v="83"/>
    <x v="0"/>
    <n v="83140"/>
    <s v=" "/>
    <s v=" "/>
    <s v=" "/>
    <m/>
    <m/>
    <m/>
    <s v="N"/>
    <n v="31"/>
    <n v="31"/>
    <n v="39"/>
    <m/>
    <m/>
    <m/>
    <m/>
    <m/>
    <n v="0"/>
    <n v="0"/>
    <s v="EUR"/>
    <s v="06/22/2026"/>
    <x v="2"/>
    <m/>
    <s v="Domestic"/>
    <s v="Your Packaging"/>
    <n v="0.50694444444444442"/>
    <n v="88.6"/>
    <n v="96.9"/>
    <n v="0"/>
    <n v="-67.42"/>
    <n v="118.08"/>
    <s v="EUR"/>
    <n v="1.154814421"/>
    <s v="kg"/>
  </r>
  <r>
    <n v="12.1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33"/>
    <m/>
    <s v="HYDRATIS B2B"/>
    <s v="HYDRATIS B2B"/>
    <s v="VOIE COMMUNALE 4"/>
    <s v="CR?ANCEY"/>
    <n v="21"/>
    <s v="FR"/>
    <n v="21320"/>
    <n v="58.67"/>
    <n v="6.95"/>
    <n v="0"/>
    <n v="-44.65"/>
    <n v="20.97"/>
    <n v="3"/>
    <n v="49.06"/>
    <n v="49.06"/>
    <s v="U,LIVI"/>
    <s v="PHARMACIE DE SAINT FOLQUIN"/>
    <s v="PHARMACIE DE SAINT FOLQUIN"/>
    <s v="40 RUE DE CALAIS"/>
    <s v="ST FOLQUIN"/>
    <n v="62"/>
    <x v="0"/>
    <n v="62370"/>
    <s v=" "/>
    <s v=" "/>
    <s v=" "/>
    <m/>
    <m/>
    <m/>
    <s v="N"/>
    <n v="4"/>
    <n v="74"/>
    <n v="114"/>
    <m/>
    <m/>
    <m/>
    <m/>
    <m/>
    <n v="0"/>
    <n v="0"/>
    <s v="EUR"/>
    <s v="06/22/2026"/>
    <x v="2"/>
    <m/>
    <s v="Domestic"/>
    <s v="Your Packaging"/>
    <n v="0.45763888888888887"/>
    <n v="50.8"/>
    <n v="6.02"/>
    <n v="0"/>
    <n v="-38.659999999999997"/>
    <n v="18.16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s v="06/16/2026"/>
    <s v="06/18/2026"/>
    <x v="1634"/>
    <m/>
    <s v="HYDRATIS B2B"/>
    <s v="HYDRATIS B2B"/>
    <s v="VOIE COMMUNALE 4"/>
    <s v="CR?ANCEY"/>
    <n v="21"/>
    <s v="FR"/>
    <n v="21320"/>
    <n v="50.69"/>
    <n v="6.01"/>
    <n v="0"/>
    <n v="-38.57"/>
    <n v="18.12"/>
    <n v="3"/>
    <n v="38.72"/>
    <n v="38.72"/>
    <s v="A,URORE"/>
    <s v="PHARMACIE JEUMONTOISE HECQUET"/>
    <s v="PHARMACIE JEUMONTOISE HECQUET"/>
    <s v="548 RUE HECTOR DESPRET"/>
    <s v="JEUMONT"/>
    <n v="59"/>
    <x v="0"/>
    <n v="5946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3333333333333335"/>
    <n v="43.8"/>
    <n v="5.19"/>
    <n v="0"/>
    <n v="-33.33"/>
    <n v="15.66"/>
    <s v="EUR"/>
    <n v="1.1572332869999999"/>
    <s v="kg"/>
  </r>
  <r>
    <n v="12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35"/>
    <m/>
    <s v="HYDRATIS B2B"/>
    <s v="HYDRATIS B2B"/>
    <s v="VOIE COMMUNALE 4"/>
    <s v="CR?ANCEY"/>
    <n v="21"/>
    <s v="FR"/>
    <n v="21320"/>
    <n v="60.29"/>
    <n v="7.15"/>
    <n v="0"/>
    <n v="-45.87"/>
    <n v="21.56"/>
    <n v="3"/>
    <n v="51.92"/>
    <n v="51.92"/>
    <s v="P,HIE LA FOURCHE"/>
    <s v="PHARMACIE DE LA FOURCHE"/>
    <s v="PHARMACIE DE LA FOURCHE"/>
    <s v="10 BIS AVENUE DE SAINT OUEN"/>
    <s v="PARIS 18"/>
    <n v="75"/>
    <x v="0"/>
    <n v="75018"/>
    <s v=" "/>
    <s v=" "/>
    <s v=" "/>
    <m/>
    <m/>
    <m/>
    <s v="N"/>
    <n v="26"/>
    <n v="32"/>
    <n v="40"/>
    <m/>
    <m/>
    <m/>
    <m/>
    <m/>
    <n v="0"/>
    <n v="0"/>
    <s v="EUR"/>
    <s v="06/22/2026"/>
    <x v="2"/>
    <m/>
    <s v="Domestic"/>
    <s v="Your Packaging"/>
    <n v="0.50624999999999998"/>
    <n v="52.2"/>
    <n v="6.19"/>
    <n v="0"/>
    <n v="-39.72"/>
    <n v="18.670000000000002"/>
    <s v="EUR"/>
    <n v="1.1549344580000001"/>
    <s v="kg"/>
  </r>
  <r>
    <n v="11.469999999999999"/>
    <m/>
    <m/>
    <s v="entreprise"/>
    <s v="ST"/>
    <n v="200720433"/>
    <n v="202606"/>
    <s v="Express"/>
    <s v="UO"/>
    <s v="FedEx Priority"/>
    <s v="Bill_Sender_Prepaid"/>
    <s v="06/17/2026"/>
    <s v="06/18/2026"/>
    <x v="1636"/>
    <m/>
    <s v="HYDRATIS B2B"/>
    <s v="HYDRATIS B2B"/>
    <s v="VOIE COMMUNALE 4"/>
    <s v="CR?ANCEY"/>
    <n v="21"/>
    <s v="FR"/>
    <n v="21320"/>
    <n v="55.7"/>
    <n v="6.6"/>
    <n v="0"/>
    <n v="-42.39"/>
    <n v="19.91"/>
    <n v="3"/>
    <n v="45.54"/>
    <n v="45.54"/>
    <s v="P,HARMA FOLLAIN"/>
    <s v="PHARMACIE FOLLAIN"/>
    <s v="PHARMACIE FOLLAIN"/>
    <s v="8 PLACE CELESTIN BELLET"/>
    <s v="GODERVILLE"/>
    <n v="76"/>
    <x v="0"/>
    <n v="76110"/>
    <s v=" "/>
    <s v=" "/>
    <s v=" "/>
    <m/>
    <m/>
    <m/>
    <s v="N"/>
    <n v="31"/>
    <n v="31"/>
    <n v="40"/>
    <m/>
    <m/>
    <m/>
    <m/>
    <m/>
    <n v="0"/>
    <n v="0"/>
    <s v="EUR"/>
    <s v="06/22/2026"/>
    <x v="2"/>
    <m/>
    <s v="Domestic"/>
    <s v="Your Packaging"/>
    <n v="0.46388888888888891"/>
    <n v="48"/>
    <n v="5.69"/>
    <n v="0"/>
    <n v="-36.53"/>
    <n v="17.16"/>
    <s v="EUR"/>
    <n v="1.160362033"/>
    <s v="kg"/>
  </r>
  <r>
    <n v="16.5"/>
    <m/>
    <m/>
    <s v="entreprise"/>
    <s v="ST"/>
    <n v="200720433"/>
    <n v="202606"/>
    <s v="Express"/>
    <s v="UO"/>
    <s v="FedEx Priority"/>
    <s v="Bill_Sender_Prepaid"/>
    <s v="06/23/2026"/>
    <s v="06/25/2026"/>
    <x v="1637"/>
    <m/>
    <s v="HYDRATIS B2B"/>
    <s v="HYDRATIS B2B"/>
    <s v="VOIE COMMUNALE 4"/>
    <s v="CR?ANCEY"/>
    <n v="21"/>
    <s v="FR"/>
    <n v="21320"/>
    <n v="79.17"/>
    <n v="9.39"/>
    <n v="0"/>
    <n v="-60.24"/>
    <n v="28.32"/>
    <n v="5"/>
    <n v="78.98"/>
    <n v="78.98"/>
    <s v="C,ROIX"/>
    <s v="PHARMACIE CROIX D'OR"/>
    <s v="PHARMACIE CROIX D'OR"/>
    <s v="ALLEE AUGUSTE RODIN"/>
    <s v="PIERRELATTE"/>
    <n v="26"/>
    <x v="0"/>
    <n v="26700"/>
    <s v=" "/>
    <s v=" "/>
    <s v=" "/>
    <m/>
    <m/>
    <m/>
    <s v="N"/>
    <n v="29"/>
    <n v="33"/>
    <n v="39"/>
    <m/>
    <m/>
    <m/>
    <m/>
    <m/>
    <n v="0"/>
    <n v="0"/>
    <s v="EUR"/>
    <s v="06/29/2026"/>
    <x v="3"/>
    <m/>
    <s v="Domestic"/>
    <s v="Your Packaging"/>
    <n v="0.59444444444444444"/>
    <n v="69"/>
    <n v="8.18"/>
    <n v="0"/>
    <n v="-52.5"/>
    <n v="24.68"/>
    <s v="EUR"/>
    <n v="1.147407432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6/2026"/>
    <s v="06/17/2026"/>
    <x v="1638"/>
    <m/>
    <s v="HYDRATIS B2B"/>
    <s v="HYDRATIS B2B"/>
    <s v="VOIE COMMUNALE 4"/>
    <s v="CR?ANCEY"/>
    <n v="21"/>
    <s v="FR"/>
    <n v="21320"/>
    <n v="50.69"/>
    <n v="6.01"/>
    <n v="0"/>
    <n v="-38.57"/>
    <n v="18.12"/>
    <n v="3"/>
    <n v="38.72"/>
    <n v="38.72"/>
    <s v="P,HIE HERME"/>
    <s v="PHARMACIE CENTRALE PL JULES JOFFRIN"/>
    <s v="PHARMACIE CENTRALE PLACE JULES"/>
    <s v="30 RUE HERMEL"/>
    <s v="PARIS 18"/>
    <n v="75"/>
    <x v="0"/>
    <n v="75018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56805555555555554"/>
    <n v="43.8"/>
    <n v="5.19"/>
    <n v="0"/>
    <n v="-33.33"/>
    <n v="15.66"/>
    <s v="EUR"/>
    <n v="1.1572332869999999"/>
    <s v="kg"/>
  </r>
  <r>
    <n v="5.1099999999999994"/>
    <m/>
    <m/>
    <s v="entreprise"/>
    <s v="ST"/>
    <n v="200720433"/>
    <n v="202606"/>
    <s v="Express"/>
    <s v="UO"/>
    <s v="FedEx Priority"/>
    <s v="Bill_Sender_Prepaid"/>
    <d v="2026-12-06T00:00:00"/>
    <s v="06/15/2026"/>
    <x v="1639"/>
    <m/>
    <s v="HYDRATIS B2B"/>
    <s v="HYDRATIS B2B"/>
    <s v="VOIE COMMUNALE 4"/>
    <s v="CR?ANCEY"/>
    <n v="21"/>
    <s v="FR"/>
    <n v="21320"/>
    <n v="24.71"/>
    <n v="2.92"/>
    <n v="0"/>
    <n v="-18.809999999999999"/>
    <n v="8.82"/>
    <n v="1"/>
    <n v="4.4000000000000004"/>
    <n v="4.4000000000000004"/>
    <s v="F,Fed"/>
    <s v="PHARMACIE DU BOURG"/>
    <s v="PHARMACIE DU BOURG"/>
    <s v="7 RUE SAINT EUPHEMIE"/>
    <s v="CREST"/>
    <n v="26"/>
    <x v="0"/>
    <n v="26400"/>
    <s v=" "/>
    <s v=" "/>
    <s v=" "/>
    <m/>
    <m/>
    <m/>
    <s v="N"/>
    <n v="13"/>
    <n v="21"/>
    <n v="30"/>
    <m/>
    <m/>
    <m/>
    <m/>
    <m/>
    <n v="0"/>
    <n v="0"/>
    <s v="EUR"/>
    <s v="06/22/2026"/>
    <x v="2"/>
    <m/>
    <s v="Domestic"/>
    <s v="Your Packaging"/>
    <n v="0.47708333333333336"/>
    <n v="21.4"/>
    <n v="2.5299999999999998"/>
    <n v="0"/>
    <n v="-16.29"/>
    <n v="7.64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3/2026"/>
    <x v="1640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54"/>
    <n v="34.54"/>
    <s v="A,Adnan"/>
    <s v="PHARMACIE DE L'OURS"/>
    <s v="PHARMACIE DE L'OURS"/>
    <s v="16 PLACE D AUSTERLITZ"/>
    <s v="STRASBOURG"/>
    <n v="67"/>
    <x v="0"/>
    <n v="6700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0208333333333335"/>
    <n v="41"/>
    <n v="4.8600000000000003"/>
    <n v="0"/>
    <n v="-31.2"/>
    <n v="14.66"/>
    <s v="EUR"/>
    <n v="1.154814421"/>
    <s v="kg"/>
  </r>
  <r>
    <n v="15.149999999999999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641"/>
    <m/>
    <s v="HYDRATIS B2B"/>
    <s v="HYDRATIS B2B"/>
    <s v="VOIE COMMUNALE 4"/>
    <s v="CR?ANCEY"/>
    <n v="21"/>
    <s v="FR"/>
    <n v="21320"/>
    <n v="73.08"/>
    <n v="108.24"/>
    <n v="0"/>
    <n v="-55.61"/>
    <n v="125.7"/>
    <n v="6"/>
    <n v="69.08"/>
    <n v="69.08"/>
    <s v="M,Lepigeon"/>
    <s v="PHARMACIE DE PAULX"/>
    <s v="PHARMACIE DE PAULX"/>
    <s v="17 RUE DE L'HEBERGEMENT"/>
    <s v="PAULX"/>
    <n v="44"/>
    <x v="0"/>
    <n v="442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7986111111111109"/>
    <n v="63.4"/>
    <n v="93.91"/>
    <n v="0"/>
    <n v="-48.25"/>
    <n v="109.06"/>
    <s v="EUR"/>
    <n v="1.1526181719999999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2-06T00:00:00"/>
    <s v="06/13/2026"/>
    <x v="1642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3"/>
    <n v="40.92"/>
    <n v="40.92"/>
    <s v="P,HIE CARFOUR"/>
    <s v="PHARMACIE DU CARREFOUR"/>
    <s v="PHARMACIE DU CARREFOUR"/>
    <s v="CCIAL CARREFOUR"/>
    <s v="BOURG-EN-BRESSE"/>
    <n v="1"/>
    <x v="0"/>
    <n v="10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37916666666666665"/>
    <n v="45.2"/>
    <n v="5.35"/>
    <n v="0"/>
    <n v="-34.4"/>
    <n v="16.149999999999999"/>
    <s v="EUR"/>
    <n v="1.154814421"/>
    <s v="kg"/>
  </r>
  <r>
    <n v="15.48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1643"/>
    <m/>
    <s v="HYDRATIS B2B"/>
    <s v="HYDRATIS B2B"/>
    <s v="VOIE COMMUNALE 4"/>
    <s v="CR?ANCEY"/>
    <n v="21"/>
    <s v="FR"/>
    <n v="21320"/>
    <n v="74.83"/>
    <n v="108.64"/>
    <n v="0"/>
    <n v="-56.94"/>
    <n v="126.53"/>
    <n v="7"/>
    <n v="71.28"/>
    <n v="71.28"/>
    <s v="J,OHN"/>
    <s v="PHARMACIE GRAND QUETIGNY"/>
    <s v="PHARMACIE GRAND QUETIGNY"/>
    <s v="AV DE BOURGOGNE"/>
    <s v="QUETIGNY"/>
    <n v="21"/>
    <x v="0"/>
    <n v="21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263888888888891"/>
    <n v="64.8"/>
    <n v="94.08"/>
    <n v="0"/>
    <n v="-49.31"/>
    <n v="109.57"/>
    <s v="EUR"/>
    <n v="1.154814421"/>
    <s v="kg"/>
  </r>
  <r>
    <n v="21.840000000000003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644"/>
    <m/>
    <s v="HYDRATIS B2B"/>
    <s v="HYDRATIS B2B"/>
    <s v="VOIE COMMUNALE 4"/>
    <s v="CR?ANCEY"/>
    <n v="21"/>
    <s v="FR"/>
    <n v="21320"/>
    <n v="105.36"/>
    <n v="112.07"/>
    <n v="0"/>
    <n v="-80.180000000000007"/>
    <n v="137.24"/>
    <n v="6"/>
    <n v="114.4"/>
    <n v="114.4"/>
    <s v="C,Cynthia"/>
    <s v="PHARMACIE DU VALOIS"/>
    <s v="PHARMACIE DU VALOIS"/>
    <s v="56 AVENUE DU PDT KENNEDY"/>
    <s v="CREPY-EN-VALOIS"/>
    <n v="60"/>
    <x v="0"/>
    <n v="60800"/>
    <s v=" "/>
    <s v=" "/>
    <s v=" "/>
    <m/>
    <m/>
    <m/>
    <s v="N"/>
    <n v="15"/>
    <n v="32"/>
    <n v="39"/>
    <m/>
    <m/>
    <m/>
    <m/>
    <m/>
    <n v="0"/>
    <n v="0"/>
    <s v="EUR"/>
    <s v="06/15/2026"/>
    <x v="1"/>
    <m/>
    <s v="Domestic"/>
    <s v="Your Packaging"/>
    <n v="0.39444444444444443"/>
    <n v="91.4"/>
    <n v="97.22"/>
    <n v="0"/>
    <n v="-69.56"/>
    <n v="119.06"/>
    <s v="EUR"/>
    <n v="1.1527377519999999"/>
    <s v="kg"/>
  </r>
  <r>
    <n v="18.500000000000007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645"/>
    <m/>
    <s v="HYDRATIS B2B"/>
    <s v="HYDRATIS B2B"/>
    <s v="VOIE COMMUNALE 4"/>
    <s v="CR?ANCEY"/>
    <n v="21"/>
    <s v="FR"/>
    <n v="21320"/>
    <n v="89.25"/>
    <n v="10.57"/>
    <n v="0"/>
    <n v="-67.92"/>
    <n v="31.91"/>
    <n v="5"/>
    <n v="90.64"/>
    <n v="90.64"/>
    <s v="C,HARTIER"/>
    <s v="PHARMACIE DU CENTRE"/>
    <s v="PHARMACIE DU CENTRE"/>
    <s v="25 GRANDE RUE PLACE LOUIS LE SENECH"/>
    <s v="MARQUISE"/>
    <n v="62"/>
    <x v="0"/>
    <n v="6225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465277777777778"/>
    <n v="77.400000000000006"/>
    <n v="9.17"/>
    <n v="0"/>
    <n v="-58.9"/>
    <n v="27.67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646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J,ULIEN"/>
    <s v="PHARMACIE DES HARAS"/>
    <s v="PHARMACIE DES HARAS"/>
    <s v="16 AVENUE JACQUES BORDENEUVE"/>
    <s v="VILLENEUVE-SUR-LOT"/>
    <n v="47"/>
    <x v="0"/>
    <n v="47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694444444444444"/>
    <n v="39.6"/>
    <n v="4.6900000000000004"/>
    <n v="0"/>
    <n v="-30.14"/>
    <n v="14.15"/>
    <s v="EUR"/>
    <n v="1.153163127"/>
    <s v="kg"/>
  </r>
  <r>
    <n v="10.469999999999999"/>
    <m/>
    <m/>
    <s v="entreprise"/>
    <s v="ST"/>
    <n v="200720433"/>
    <n v="202606"/>
    <s v="Express"/>
    <s v="UO"/>
    <s v="FedEx Priority"/>
    <s v="Bill_Sender_Prepaid"/>
    <s v="06/18/2026"/>
    <s v="06/19/2026"/>
    <x v="1647"/>
    <m/>
    <s v="HYDRATIS B2B"/>
    <s v="HYDRATIS B2B"/>
    <s v="VOIE COMMUNALE 4"/>
    <s v="CR?ANCEY"/>
    <n v="21"/>
    <s v="FR"/>
    <n v="21320"/>
    <n v="50.81"/>
    <n v="6.02"/>
    <n v="0"/>
    <n v="-38.659999999999997"/>
    <n v="18.170000000000002"/>
    <n v="4"/>
    <n v="39.6"/>
    <n v="39.6"/>
    <s v="F,Fg"/>
    <s v="PHARMACIE THEOPHILE GAUTIER"/>
    <s v="PHARMACIE THEOPHILE GAUTIER"/>
    <s v="2 AVENUE THEOPHILE GAUTIER"/>
    <s v="PARIS 16"/>
    <n v="75"/>
    <x v="0"/>
    <n v="75016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888888888888888"/>
    <n v="43.8"/>
    <n v="5.19"/>
    <n v="0"/>
    <n v="-33.33"/>
    <n v="15.66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5/2026"/>
    <x v="1648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32"/>
    <n v="34.32"/>
    <s v="P,HIE LEON"/>
    <s v="PHARMACIE LEON"/>
    <s v="PHARMACIE LEON"/>
    <s v="39 BOULEVARD DE GRENELLE"/>
    <s v="PARIS 15"/>
    <n v="75"/>
    <x v="0"/>
    <n v="75015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6805555555555556"/>
    <n v="41"/>
    <n v="4.8600000000000003"/>
    <n v="0"/>
    <n v="-31.2"/>
    <n v="14.66"/>
    <s v="EUR"/>
    <n v="1.154814421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2-06T00:00:00"/>
    <s v="06/13/2026"/>
    <x v="1649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3"/>
    <n v="41.36"/>
    <n v="41.36"/>
    <s v="G,RD PHARMA"/>
    <s v="GRANDE PHARMACIE D'AMBERIEU CENTRE"/>
    <s v="GRANDE PHARMACIE D'AMBERIEU CE"/>
    <s v="39 RUE ALEXANDRE BERARD"/>
    <s v="AMB?RIEU-EN-BUGEY"/>
    <n v="1"/>
    <x v="0"/>
    <n v="1500"/>
    <s v=" "/>
    <s v=" "/>
    <s v=" "/>
    <m/>
    <m/>
    <m/>
    <s v="N"/>
    <n v="27"/>
    <n v="31"/>
    <n v="41"/>
    <m/>
    <m/>
    <m/>
    <m/>
    <m/>
    <n v="0"/>
    <n v="0"/>
    <s v="EUR"/>
    <s v="06/22/2026"/>
    <x v="2"/>
    <m/>
    <s v="Domestic"/>
    <s v="Your Packaging"/>
    <n v="0.4284722222222222"/>
    <n v="45.2"/>
    <n v="5.35"/>
    <n v="0"/>
    <n v="-34.4"/>
    <n v="16.149999999999999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1650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2"/>
    <n v="36.520000000000003"/>
    <n v="36.520000000000003"/>
    <s v="P,HIE CENTRE"/>
    <s v="PHARMACIE DU CENTRE"/>
    <s v="PHARMACIE DU CENTRE"/>
    <s v="23 RUE PARIS"/>
    <s v="CHATEAUBOURG"/>
    <n v="35"/>
    <x v="0"/>
    <n v="3522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2777777777777776"/>
    <n v="42.4"/>
    <n v="5.03"/>
    <n v="0"/>
    <n v="-32.270000000000003"/>
    <n v="15.16"/>
    <s v="EUR"/>
    <n v="1.154814421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2-06T00:00:00"/>
    <s v="06/15/2026"/>
    <x v="1651"/>
    <m/>
    <s v="HYDRATIS B2B"/>
    <s v="HYDRATIS B2B"/>
    <s v="VOIE COMMUNALE 4"/>
    <s v="CR?ANCEY"/>
    <n v="21"/>
    <s v="FR"/>
    <n v="21320"/>
    <n v="68.37"/>
    <n v="8.11"/>
    <n v="0"/>
    <n v="-52.02"/>
    <n v="24.45"/>
    <n v="5"/>
    <n v="63.8"/>
    <n v="63.8"/>
    <s v="A,LEMANY"/>
    <s v="PHARMACIE LE VAILLANT"/>
    <s v="PHARMACIE LE VAILLANT"/>
    <s v="RUE DE LEUSIERE"/>
    <s v="CARROS"/>
    <n v="6"/>
    <x v="0"/>
    <n v="65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347222222222221"/>
    <n v="59.2"/>
    <n v="7.02"/>
    <n v="0"/>
    <n v="-45.05"/>
    <n v="21.17"/>
    <s v="EUR"/>
    <n v="1.154814421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2-06T00:00:00"/>
    <s v="06/13/2026"/>
    <x v="1652"/>
    <m/>
    <s v="HYDRATIS B2B"/>
    <s v="HYDRATIS B2B"/>
    <s v="VOIE COMMUNALE 4"/>
    <s v="CR?ANCEY"/>
    <n v="21"/>
    <s v="FR"/>
    <n v="21320"/>
    <n v="81.3"/>
    <n v="109.42"/>
    <n v="0"/>
    <n v="-61.86"/>
    <n v="128.85"/>
    <n v="6"/>
    <n v="80.52"/>
    <n v="80.52"/>
    <s v="L,EGROS"/>
    <s v="PHARMACIE COTE DE NACRE"/>
    <s v="PHARMACIE COTE DE NACRE"/>
    <s v="15 BOULEVARD MARECHAL JUIN"/>
    <s v="CAEN"/>
    <n v="14"/>
    <x v="0"/>
    <n v="14000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n v="0.45555555555555555"/>
    <n v="70.400000000000006"/>
    <n v="94.75"/>
    <n v="0"/>
    <n v="-53.57"/>
    <n v="111.58"/>
    <s v="EUR"/>
    <n v="1.154814421"/>
    <s v="kg"/>
  </r>
  <r>
    <n v="13.809999999999995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653"/>
    <m/>
    <s v="HYDRATIS B2B"/>
    <s v="HYDRATIS B2B"/>
    <s v="VOIE COMMUNALE 4"/>
    <s v="CR?ANCEY"/>
    <n v="21"/>
    <s v="FR"/>
    <n v="21320"/>
    <n v="66.62"/>
    <n v="7.88"/>
    <n v="0"/>
    <n v="-50.7"/>
    <n v="23.8"/>
    <n v="4"/>
    <n v="59.62"/>
    <n v="59.62"/>
    <s v="F,EUTRE"/>
    <s v="PHARMACIE FEUTRIE"/>
    <s v="PHARMACIE FEUTRIE"/>
    <s v="40 RUE DU GENERAL DE GAULLE"/>
    <s v="LA GORGUE"/>
    <n v="59"/>
    <x v="0"/>
    <n v="59253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7291666666666665"/>
    <n v="57.8"/>
    <n v="6.84"/>
    <n v="0"/>
    <n v="-43.99"/>
    <n v="20.65"/>
    <s v="EUR"/>
    <n v="1.1526181719999999"/>
    <s v="kg"/>
  </r>
  <r>
    <n v="6.789999999999999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54"/>
    <m/>
    <s v="HYDRATIS B2B"/>
    <s v="HYDRATIS B2B"/>
    <s v="VOIE COMMUNALE 4"/>
    <s v="CR?ANCEY"/>
    <n v="21"/>
    <s v="FR"/>
    <n v="21320"/>
    <n v="32.799999999999997"/>
    <n v="3.88"/>
    <n v="0"/>
    <n v="-24.96"/>
    <n v="11.72"/>
    <n v="2"/>
    <n v="13.64"/>
    <n v="13.64"/>
    <s v="S,ABINE"/>
    <s v="PHARMACIE DES BOULEVARDS"/>
    <s v="PHARMACIE DES BOULEVARDS"/>
    <s v="12 PLACE BUGEAUD"/>
    <s v="PERIGUEUX"/>
    <n v="24"/>
    <x v="0"/>
    <n v="24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847222222222224"/>
    <n v="28.4"/>
    <n v="3.36"/>
    <n v="0"/>
    <n v="-21.61"/>
    <n v="10.15"/>
    <s v="EUR"/>
    <n v="1.1549344580000001"/>
    <s v="kg"/>
  </r>
  <r>
    <n v="14.8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55"/>
    <m/>
    <s v="HYDRATIS B2B"/>
    <s v="HYDRATIS B2B"/>
    <s v="VOIE COMMUNALE 4"/>
    <s v="CR?ANCEY"/>
    <n v="21"/>
    <s v="FR"/>
    <n v="21320"/>
    <n v="71.61"/>
    <n v="108.26"/>
    <n v="0"/>
    <n v="-54.49"/>
    <n v="125.38"/>
    <n v="6"/>
    <n v="68.2"/>
    <n v="68.2"/>
    <s v="P,HARMA ARENES"/>
    <s v="PHARMACIE DES ARENES"/>
    <s v="PHARMACIE DES ARENES"/>
    <s v="1 BOULEVARD VICTOR HUGO"/>
    <s v="NIMES"/>
    <n v="30"/>
    <x v="0"/>
    <n v="30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555555555555556"/>
    <n v="62"/>
    <n v="93.74"/>
    <n v="0"/>
    <n v="-47.18"/>
    <n v="108.56"/>
    <s v="EUR"/>
    <n v="1.1549344580000001"/>
    <s v="kg"/>
  </r>
  <r>
    <n v="10.800000000000004"/>
    <m/>
    <m/>
    <s v="entreprise"/>
    <s v="ST"/>
    <n v="200720433"/>
    <n v="202606"/>
    <s v="Express"/>
    <s v="UO"/>
    <s v="FedEx Priority"/>
    <s v="Bill_Sender_Prepaid"/>
    <s v="06/18/2026"/>
    <s v="06/19/2026"/>
    <x v="1656"/>
    <m/>
    <s v="HYDRATIS B2B"/>
    <s v="HYDRATIS B2B"/>
    <s v="VOIE COMMUNALE 4"/>
    <s v="CR?ANCEY"/>
    <n v="21"/>
    <s v="FR"/>
    <n v="21320"/>
    <n v="52.43"/>
    <n v="6.21"/>
    <n v="0"/>
    <n v="-39.909999999999997"/>
    <n v="18.73"/>
    <n v="3"/>
    <n v="40.04"/>
    <n v="40.04"/>
    <s v="T,ABIB"/>
    <s v="INTERSPORT PERPIGNAN"/>
    <s v="INTERSPORT PERPIGNAN"/>
    <s v="960 AVENUE D'ESPAGNE"/>
    <s v="PERPIGNAN"/>
    <n v="66"/>
    <x v="0"/>
    <n v="66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763888888888886"/>
    <n v="45.2"/>
    <n v="5.35"/>
    <n v="0"/>
    <n v="-34.4"/>
    <n v="16.149999999999999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57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6.08"/>
    <n v="36.08"/>
    <s v="L,OUCHIE"/>
    <s v="PHARMACIE LOUCHIE"/>
    <s v="PHARMACIE LOUCHIE"/>
    <s v="72 RUE DES ANCIENS COMBATTANTS"/>
    <s v="LEFFRINCKOUCKE"/>
    <n v="59"/>
    <x v="0"/>
    <n v="59495"/>
    <s v=" "/>
    <s v=" "/>
    <s v=" "/>
    <m/>
    <m/>
    <m/>
    <s v="N"/>
    <n v="29"/>
    <n v="31"/>
    <n v="40"/>
    <m/>
    <m/>
    <m/>
    <m/>
    <m/>
    <n v="0"/>
    <n v="0"/>
    <s v="EUR"/>
    <s v="06/22/2026"/>
    <x v="2"/>
    <m/>
    <s v="Domestic"/>
    <s v="Your Packaging"/>
    <n v="0.48055555555555557"/>
    <n v="42.4"/>
    <n v="5.03"/>
    <n v="0"/>
    <n v="-32.270000000000003"/>
    <n v="15.16"/>
    <s v="EUR"/>
    <n v="1.1549344580000001"/>
    <s v="kg"/>
  </r>
  <r>
    <n v="8.459999999999997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658"/>
    <m/>
    <s v="HYDRATIS B2B"/>
    <s v="HYDRATIS B2B"/>
    <s v="VOIE COMMUNALE 4"/>
    <s v="CR?ANCEY"/>
    <n v="21"/>
    <s v="FR"/>
    <n v="21320"/>
    <n v="41.11"/>
    <n v="4.88"/>
    <n v="0"/>
    <n v="-31.28"/>
    <n v="14.7"/>
    <n v="3"/>
    <n v="25.52"/>
    <n v="25.52"/>
    <s v="Z,Zup"/>
    <s v="PHARMACIE DE L'EUROPE"/>
    <s v="PHARMACIE DE L'EUROPE"/>
    <s v="66 AVENUE ROBERT SCHUMANN"/>
    <s v="SAINT-QUENTIN"/>
    <n v="2"/>
    <x v="0"/>
    <n v="2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7083333333333333"/>
    <n v="35.4"/>
    <n v="4.2"/>
    <n v="0"/>
    <n v="-26.94"/>
    <n v="12.66"/>
    <s v="EUR"/>
    <n v="1.16121091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59"/>
    <m/>
    <s v="HYDRATIS B2B"/>
    <s v="HYDRATIS B2B"/>
    <s v="VOIE COMMUNALE 4"/>
    <s v="CR?ANCEY"/>
    <n v="21"/>
    <s v="FR"/>
    <n v="21320"/>
    <n v="45.74"/>
    <n v="5.42"/>
    <n v="0"/>
    <n v="-34.81"/>
    <n v="16.34"/>
    <n v="2"/>
    <n v="33"/>
    <n v="33"/>
    <s v="E,LODIE"/>
    <s v="PHARMACIE DELAUNAY"/>
    <s v="PHARMACIE DELAUNAY"/>
    <s v="36 RUE DE PARIS"/>
    <s v="SAINT-CLEMENT"/>
    <n v="89"/>
    <x v="0"/>
    <n v="89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624999999999998"/>
    <n v="39.6"/>
    <n v="4.6900000000000004"/>
    <n v="0"/>
    <n v="-30.14"/>
    <n v="14.15"/>
    <s v="EUR"/>
    <n v="1.1549344580000001"/>
    <s v="kg"/>
  </r>
  <r>
    <n v="16.49000000000000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60"/>
    <m/>
    <s v="HYDRATIS B2B"/>
    <s v="HYDRATIS B2B"/>
    <s v="VOIE COMMUNALE 4"/>
    <s v="CR?ANCEY"/>
    <n v="21"/>
    <s v="FR"/>
    <n v="21320"/>
    <n v="79.69"/>
    <n v="109.22"/>
    <n v="0"/>
    <n v="-60.65"/>
    <n v="128.27000000000001"/>
    <n v="9"/>
    <n v="78.540000000000006"/>
    <n v="78.540000000000006"/>
    <s v="J,ULIE"/>
    <s v="PHARMACIE DU LITTORAL"/>
    <s v="PHARMACIE DU LITTORAL"/>
    <s v="31 DRUE DES PLAGES"/>
    <s v="TR?BEURDEN"/>
    <n v="22"/>
    <x v="0"/>
    <n v="225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6666666666666665"/>
    <n v="69"/>
    <n v="94.57"/>
    <n v="0"/>
    <n v="-52.51"/>
    <n v="111.06"/>
    <s v="EUR"/>
    <n v="1.1549344580000001"/>
    <s v="kg"/>
  </r>
  <r>
    <n v="45.510000000000019"/>
    <m/>
    <m/>
    <s v="entreprise"/>
    <s v="ST"/>
    <n v="200720433"/>
    <n v="202606"/>
    <s v="Express"/>
    <s v="UO"/>
    <s v="FedEx Priority"/>
    <s v="Bill_Sender_Prepaid"/>
    <d v="2026-10-06T00:00:00"/>
    <s v="06/16/2026"/>
    <x v="1661"/>
    <m/>
    <s v="HYDRATIS B2B"/>
    <s v="HYDRATIS B2B"/>
    <s v="VOIE COMMUNALE 4"/>
    <s v="CR?ANCEY"/>
    <n v="21"/>
    <s v="FR"/>
    <n v="21320"/>
    <n v="219.56"/>
    <n v="339.1"/>
    <n v="0"/>
    <n v="-167.08"/>
    <n v="391.58"/>
    <n v="7"/>
    <n v="244.86"/>
    <n v="244.86"/>
    <s v="P,HARMACIE DU MA"/>
    <s v="PHARMACIE DU MARCHE"/>
    <s v="PHARMACIE DU MARCHE"/>
    <s v="PLACE PASCAL PAOLI"/>
    <s v="L'?LE-ROUSSE"/>
    <n v="20"/>
    <x v="0"/>
    <n v="20220"/>
    <s v=" "/>
    <s v=" "/>
    <s v=" "/>
    <m/>
    <m/>
    <m/>
    <s v="N"/>
    <n v="31"/>
    <n v="30"/>
    <n v="39"/>
    <m/>
    <m/>
    <m/>
    <m/>
    <m/>
    <n v="0"/>
    <n v="0"/>
    <s v="EUR"/>
    <s v="06/22/2026"/>
    <x v="2"/>
    <m/>
    <s v="Domestic"/>
    <s v="Your Packaging"/>
    <n v="0.38611111111111113"/>
    <n v="190.4"/>
    <n v="294.06"/>
    <n v="0"/>
    <n v="-144.88999999999999"/>
    <n v="339.57"/>
    <s v="EUR"/>
    <n v="1.153163127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62"/>
    <m/>
    <s v="HYDRATIS B2B"/>
    <s v="HYDRATIS B2B"/>
    <s v="VOIE COMMUNALE 4"/>
    <s v="CR?ANCEY"/>
    <n v="21"/>
    <s v="FR"/>
    <n v="21320"/>
    <n v="57.05"/>
    <n v="6.76"/>
    <n v="0"/>
    <n v="-43.41"/>
    <n v="20.399999999999999"/>
    <n v="3"/>
    <n v="47.96"/>
    <n v="47.96"/>
    <s v="C,Crom"/>
    <s v="PHARMACIE CROM"/>
    <s v="PHARMACIE CROM"/>
    <s v="PLACE DE LA DEVISE"/>
    <s v="SAINT GALMIER"/>
    <n v="42"/>
    <x v="0"/>
    <n v="4233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5069444444444445"/>
    <n v="49.4"/>
    <n v="5.85"/>
    <n v="0"/>
    <n v="-37.590000000000003"/>
    <n v="17.66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s v="06/17/2026"/>
    <s v="06/18/2026"/>
    <x v="1663"/>
    <m/>
    <s v="CLARA LALOY"/>
    <s v="LA RUCHE LOGISTIQUE"/>
    <s v="VOIE COMMUNALE 4"/>
    <s v="CREANCEY"/>
    <n v="21"/>
    <s v="FR"/>
    <n v="21320"/>
    <n v="50.82"/>
    <n v="6.02"/>
    <n v="0"/>
    <n v="-38.67"/>
    <n v="18.170000000000002"/>
    <n v="3"/>
    <n v="39.380000000000003"/>
    <n v="39.380000000000003"/>
    <s v="M,ARINE"/>
    <s v="PHARMACIE DE WISCHES"/>
    <s v="PHARMACIE DE WISCHES"/>
    <s v="92 GRAND RUE"/>
    <s v="WISCHES"/>
    <n v="67"/>
    <x v="0"/>
    <n v="67130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n v="0.45833333333333331"/>
    <n v="43.8"/>
    <n v="5.19"/>
    <n v="0"/>
    <n v="-33.33"/>
    <n v="15.66"/>
    <s v="EUR"/>
    <n v="1.160362033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1664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4"/>
    <n v="36.520000000000003"/>
    <n v="36.520000000000003"/>
    <s v="M,Pharm"/>
    <s v="PHARMACIE HAIE BERGERIE"/>
    <s v="PHARMACIE HAIE BERGERIE"/>
    <s v="12 AVENUE DE TOURAINE"/>
    <s v="VILLEPREUX"/>
    <n v="78"/>
    <x v="0"/>
    <n v="784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694444444444443"/>
    <n v="42.4"/>
    <n v="5.03"/>
    <n v="0"/>
    <n v="-32.270000000000003"/>
    <n v="15.16"/>
    <s v="EUR"/>
    <n v="1.154814421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65"/>
    <m/>
    <s v="HYDRATIS B2B"/>
    <s v="HYDRATIS B2B"/>
    <s v="VOIE COMMUNALE 4"/>
    <s v="CR?ANCEY"/>
    <n v="21"/>
    <s v="FR"/>
    <n v="21320"/>
    <n v="68.37"/>
    <n v="8.11"/>
    <n v="0"/>
    <n v="-52.03"/>
    <n v="24.45"/>
    <n v="5"/>
    <n v="63.8"/>
    <n v="63.8"/>
    <s v="E,Lpharme"/>
    <s v="PHARMACIE DU LION"/>
    <s v="PHARMACIE DU LION"/>
    <s v="42 RUE DE LA MARNE"/>
    <s v="SOULTZ-HAUT-RHIN"/>
    <n v="68"/>
    <x v="0"/>
    <n v="683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277777777777779"/>
    <n v="59.2"/>
    <n v="7.02"/>
    <n v="0"/>
    <n v="-45.05"/>
    <n v="21.17"/>
    <s v="EUR"/>
    <n v="1.1549344580000001"/>
    <s v="kg"/>
  </r>
  <r>
    <n v="12.1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66"/>
    <m/>
    <s v="HYDRATIS B2B"/>
    <s v="HYDRATIS B2B"/>
    <s v="VOIE COMMUNALE 4"/>
    <s v="CR?ANCEY"/>
    <n v="21"/>
    <s v="FR"/>
    <n v="21320"/>
    <n v="58.67"/>
    <n v="6.95"/>
    <n v="0"/>
    <n v="-44.65"/>
    <n v="20.97"/>
    <n v="3"/>
    <n v="48.84"/>
    <n v="48.84"/>
    <s v="P,HI VAL"/>
    <s v="GRANDE PHARMACIE DU VAL DE SAONE"/>
    <s v="GRANDE PHARMACIE DU VAL DE SAO"/>
    <s v="10 AV VICTOR HUGO"/>
    <s v="NEUVILLE-SUR-SA?NE"/>
    <n v="69"/>
    <x v="0"/>
    <n v="6925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38611111111111113"/>
    <n v="50.8"/>
    <n v="6.02"/>
    <n v="0"/>
    <n v="-38.659999999999997"/>
    <n v="18.16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67"/>
    <m/>
    <s v="HYDRATIS B2B"/>
    <s v="HYDRATIS B2B"/>
    <s v="VOIE COMMUNALE 4"/>
    <s v="CR?ANCEY"/>
    <n v="21"/>
    <s v="FR"/>
    <n v="21320"/>
    <n v="50.59"/>
    <n v="5.99"/>
    <n v="0"/>
    <n v="-38.49"/>
    <n v="18.09"/>
    <n v="3"/>
    <n v="39.159999999999997"/>
    <n v="39.159999999999997"/>
    <s v="P,HIE PORT"/>
    <s v="PHARMACIE DU PORT"/>
    <s v="PHARMACIE DU PORT"/>
    <s v="29 QUAI DU HAVRE"/>
    <s v="SAINT-VALERY-EN-CAUX"/>
    <n v="76"/>
    <x v="0"/>
    <n v="7646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4236111111111109"/>
    <n v="43.8"/>
    <n v="5.19"/>
    <n v="0"/>
    <n v="-33.33"/>
    <n v="15.6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68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6.08"/>
    <n v="36.08"/>
    <s v="P,HAD"/>
    <s v="PHARMACIE AEROGARE 2 D"/>
    <s v="PHARMACIE AEROGARE 2 D"/>
    <s v="CHARLES DE GAULLE"/>
    <s v="TREMBLAY-EN-FRANCE"/>
    <n v="93"/>
    <x v="0"/>
    <n v="9329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51249999999999996"/>
    <n v="42.4"/>
    <n v="5.03"/>
    <n v="0"/>
    <n v="-32.270000000000003"/>
    <n v="15.16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69"/>
    <m/>
    <s v="HYDRATIS B2B"/>
    <s v="HYDRATIS B2B"/>
    <s v="VOIE COMMUNALE 4"/>
    <s v="CR?ANCEY"/>
    <n v="21"/>
    <s v="FR"/>
    <n v="21320"/>
    <n v="44.12"/>
    <n v="13.86"/>
    <n v="0"/>
    <n v="-33.57"/>
    <n v="24.4"/>
    <n v="2"/>
    <n v="30.8"/>
    <n v="30.8"/>
    <s v="P,ONS"/>
    <s v="PHARMACIE TAILLANDIER PONS"/>
    <s v="PHARMACIE TAILLANDIER PONS"/>
    <s v="ROUTE NATIONALE"/>
    <s v="THIEZAC"/>
    <n v="15"/>
    <x v="0"/>
    <n v="15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833333333333331"/>
    <n v="38.200000000000003"/>
    <n v="12"/>
    <n v="0"/>
    <n v="-29.07"/>
    <n v="21.13"/>
    <s v="EUR"/>
    <n v="1.1549344580000001"/>
    <s v="kg"/>
  </r>
  <r>
    <n v="7.4600000000000009"/>
    <m/>
    <m/>
    <s v="entreprise"/>
    <s v="ST"/>
    <n v="200720433"/>
    <n v="202606"/>
    <s v="Express"/>
    <s v="UO"/>
    <s v="FedEx Priority"/>
    <s v="Bill_Sender_Prepaid"/>
    <d v="2026-12-06T00:00:00"/>
    <s v="06/15/2026"/>
    <x v="1670"/>
    <m/>
    <s v="HYDRATIS B2B"/>
    <s v="HYDRATIS B2B"/>
    <s v="VOIE COMMUNALE 4"/>
    <s v="CR?ANCEY"/>
    <n v="21"/>
    <s v="FR"/>
    <n v="21320"/>
    <n v="36.03"/>
    <n v="4.2699999999999996"/>
    <n v="0"/>
    <n v="-27.42"/>
    <n v="12.89"/>
    <n v="2"/>
    <n v="19.8"/>
    <n v="19.8"/>
    <s v="P,Polinee"/>
    <s v="PAULINE ALBENTOSA"/>
    <s v="PAULINE ALBENTOSA"/>
    <s v="24 RUE DU MARECHAL FOCH"/>
    <s v="VERSAILLES"/>
    <n v="78"/>
    <x v="0"/>
    <n v="78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305555555555554"/>
    <n v="31.2"/>
    <n v="3.7"/>
    <n v="0"/>
    <n v="-23.74"/>
    <n v="11.16"/>
    <s v="EUR"/>
    <n v="1.154814421"/>
    <s v="kg"/>
  </r>
  <r>
    <n v="6.4499999999999993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671"/>
    <m/>
    <s v="HYDRATIS B2B"/>
    <s v="HYDRATIS B2B"/>
    <s v="VOIE COMMUNALE 4"/>
    <s v="CR?ANCEY"/>
    <n v="21"/>
    <s v="FR"/>
    <n v="21320"/>
    <n v="31.35"/>
    <n v="3.72"/>
    <n v="0"/>
    <n v="-23.86"/>
    <n v="11.21"/>
    <n v="1"/>
    <n v="13.2"/>
    <n v="13.2"/>
    <s v="A,UCHAN"/>
    <s v="PARAPHARMACIE AUCHAN VILLENEUVE 2"/>
    <s v="PARAPHARMACIE AUCHAN VILLENEUV"/>
    <s v="QUARTIER HOTEL DE VILLE"/>
    <s v="VILLENEUVE D'ASCQ"/>
    <n v="59"/>
    <x v="0"/>
    <n v="59650"/>
    <s v=" "/>
    <s v=" "/>
    <s v=" "/>
    <m/>
    <m/>
    <m/>
    <s v="N"/>
    <n v="20"/>
    <n v="31"/>
    <n v="40"/>
    <m/>
    <m/>
    <m/>
    <m/>
    <m/>
    <n v="0"/>
    <n v="0"/>
    <s v="EUR"/>
    <s v="06/15/2026"/>
    <x v="1"/>
    <m/>
    <s v="Domestic"/>
    <s v="Your Packaging"/>
    <n v="0.41666666666666669"/>
    <n v="27"/>
    <n v="3.2"/>
    <n v="0"/>
    <n v="-20.55"/>
    <n v="9.65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20/2026"/>
    <x v="1672"/>
    <m/>
    <s v="HYDRATIS B2B"/>
    <s v="HYDRATIS B2B"/>
    <s v="VOIE COMMUNALE 4"/>
    <s v="CR?ANCEY"/>
    <n v="21"/>
    <s v="FR"/>
    <n v="21320"/>
    <n v="49.19"/>
    <n v="5.83"/>
    <n v="0"/>
    <n v="-37.43"/>
    <n v="17.59"/>
    <n v="2"/>
    <n v="36.74"/>
    <n v="36.74"/>
    <s v="P,HARMA CENTRE"/>
    <s v="PHARMACIE DU CENTRE"/>
    <s v="PHARMACIE DU CENTRE"/>
    <s v="1 TER RUE DE CINTRE"/>
    <s v="LE RHEU"/>
    <n v="35"/>
    <x v="0"/>
    <n v="356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666666666666672"/>
    <n v="42.4"/>
    <n v="5.03"/>
    <n v="0"/>
    <n v="-32.270000000000003"/>
    <n v="15.16"/>
    <s v="EUR"/>
    <n v="1.1600389769999999"/>
    <s v="kg"/>
  </r>
  <r>
    <n v="17.5"/>
    <m/>
    <m/>
    <s v="entreprise"/>
    <s v="ST"/>
    <n v="200720433"/>
    <n v="202606"/>
    <s v="Express"/>
    <s v="UO"/>
    <s v="FedEx Priority"/>
    <s v="Bill_Sender_Prepaid"/>
    <s v="06/15/2026"/>
    <s v="06/16/2026"/>
    <x v="1673"/>
    <m/>
    <s v="HYDRATIS B2B"/>
    <s v="HYDRATIS B2B"/>
    <s v="VOIE COMMUNALE 4"/>
    <s v="CR?ANCEY"/>
    <n v="21"/>
    <s v="FR"/>
    <n v="21320"/>
    <n v="84.68"/>
    <n v="10.029999999999999"/>
    <n v="0"/>
    <n v="-64.430000000000007"/>
    <n v="30.27"/>
    <n v="6"/>
    <n v="84.92"/>
    <n v="84.92"/>
    <s v="P,HCIE ISRAEL"/>
    <s v="PHARMACIE DE LA ROQUETTE"/>
    <s v="PHARMACIE DE LA ROQUETTE"/>
    <s v="81 RUE DE LA ROQUETTE"/>
    <s v="PARIS"/>
    <n v="75"/>
    <x v="0"/>
    <n v="75011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916666666666669"/>
    <n v="73.2"/>
    <n v="8.67"/>
    <n v="0"/>
    <n v="-55.7"/>
    <n v="26.17"/>
    <s v="EUR"/>
    <n v="1.15679152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7/2026"/>
    <s v="06/18/2026"/>
    <x v="1674"/>
    <m/>
    <s v="HYDRATIS B2B"/>
    <s v="HYDRATIS B2B"/>
    <s v="VOIE COMMUNALE 4"/>
    <s v="CR?ANCEY"/>
    <n v="21"/>
    <s v="FR"/>
    <n v="21320"/>
    <n v="49.2"/>
    <n v="5.84"/>
    <n v="0"/>
    <n v="-37.44"/>
    <n v="17.59"/>
    <n v="2"/>
    <n v="36.520000000000003"/>
    <n v="36.520000000000003"/>
    <s v="A,VENARD"/>
    <s v="PHARMACIE DE LA GARE"/>
    <s v="PHARMACIE DE LA GARE"/>
    <s v="2 AVENUE DU  GEN, DE GAULLE"/>
    <s v="PORNICHET"/>
    <n v="44"/>
    <x v="0"/>
    <n v="44380"/>
    <s v=" "/>
    <s v=" "/>
    <s v=" "/>
    <m/>
    <m/>
    <m/>
    <s v="N"/>
    <n v="26"/>
    <n v="32"/>
    <n v="40"/>
    <m/>
    <m/>
    <m/>
    <m/>
    <m/>
    <n v="0"/>
    <n v="0"/>
    <s v="EUR"/>
    <s v="06/22/2026"/>
    <x v="2"/>
    <m/>
    <s v="Domestic"/>
    <s v="Your Packaging"/>
    <n v="0.51736111111111116"/>
    <n v="42.4"/>
    <n v="5.03"/>
    <n v="0"/>
    <n v="-32.270000000000003"/>
    <n v="15.16"/>
    <s v="EUR"/>
    <n v="1.160362033"/>
    <s v="kg"/>
  </r>
  <r>
    <n v="21.510000000000005"/>
    <m/>
    <m/>
    <s v="entreprise"/>
    <s v="ST"/>
    <n v="200720433"/>
    <n v="202606"/>
    <s v="Express"/>
    <s v="UO"/>
    <s v="FedEx Priority"/>
    <s v="Bill_Sender_Prepaid"/>
    <d v="2026-05-06T00:00:00"/>
    <d v="2026-06-06T00:00:00"/>
    <x v="1675"/>
    <m/>
    <s v="HYDRATIS B2B"/>
    <s v="HYDRATIS B2B"/>
    <s v="VOIE COMMUNALE 4"/>
    <s v="CR?ANCEY"/>
    <n v="21"/>
    <s v="FR"/>
    <n v="21320"/>
    <n v="104.51"/>
    <n v="112.71"/>
    <n v="0"/>
    <n v="-79.53"/>
    <n v="137.68"/>
    <n v="7"/>
    <n v="110.22"/>
    <n v="110.22"/>
    <s v="P,HARMACIE 112"/>
    <s v="PHARMACIE 112"/>
    <s v="PHARMACIE 112"/>
    <s v="112 AVENUE JEAN JAURES"/>
    <s v="PARIS 19"/>
    <n v="75"/>
    <x v="0"/>
    <n v="75019"/>
    <s v=" "/>
    <s v=" "/>
    <s v=" "/>
    <m/>
    <m/>
    <m/>
    <s v="N"/>
    <n v="20"/>
    <n v="20"/>
    <n v="30"/>
    <m/>
    <m/>
    <m/>
    <m/>
    <m/>
    <n v="0"/>
    <n v="0"/>
    <s v="EUR"/>
    <s v="06/15/2026"/>
    <x v="1"/>
    <m/>
    <s v="Domestic"/>
    <s v="Your Packaging"/>
    <n v="0.52152777777777781"/>
    <n v="90"/>
    <n v="97.06"/>
    <n v="0"/>
    <n v="-68.489999999999995"/>
    <n v="118.57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76"/>
    <m/>
    <s v="HYDRATIS B2B"/>
    <s v="HYDRATIS B2B"/>
    <s v="VOIE COMMUNALE 4"/>
    <s v="CR?ANCEY"/>
    <n v="21"/>
    <s v="FR"/>
    <n v="21320"/>
    <n v="50.59"/>
    <n v="5.99"/>
    <n v="0"/>
    <n v="-38.49"/>
    <n v="18.09"/>
    <n v="3"/>
    <n v="39.159999999999997"/>
    <n v="39.159999999999997"/>
    <s v="A,LLAIN"/>
    <s v="PHARMACIE DES ARCADES FLEURIES"/>
    <s v="PHARMACIE DES ARCADES FLEURIES"/>
    <s v="AVENUE DE LA GARE"/>
    <s v="CARQUEIRANNE"/>
    <n v="83"/>
    <x v="0"/>
    <n v="8332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8333333333333334"/>
    <n v="43.8"/>
    <n v="5.19"/>
    <n v="0"/>
    <n v="-33.33"/>
    <n v="15.66"/>
    <s v="EUR"/>
    <n v="1.1549344580000001"/>
    <s v="kg"/>
  </r>
  <r>
    <n v="14.82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677"/>
    <m/>
    <s v="HYDRATIS B2B"/>
    <s v="HYDRATIS B2B"/>
    <s v="VOIE COMMUNALE 4"/>
    <s v="CR?ANCEY"/>
    <n v="21"/>
    <s v="FR"/>
    <n v="21320"/>
    <n v="71.5"/>
    <n v="108.1"/>
    <n v="0"/>
    <n v="-54.41"/>
    <n v="125.19"/>
    <n v="6"/>
    <n v="67.540000000000006"/>
    <n v="67.540000000000006"/>
    <s v="D,AMOTA"/>
    <s v="PHARMACIE RIVE DROITE"/>
    <s v="PHARMACIE RIVE DROITE"/>
    <s v="11 RUE DE LAMOTHE"/>
    <s v="SAINTES"/>
    <n v="17"/>
    <x v="0"/>
    <n v="17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624999999999998"/>
    <n v="62"/>
    <n v="93.74"/>
    <n v="0"/>
    <n v="-47.18"/>
    <n v="108.56"/>
    <s v="EUR"/>
    <n v="1.153163127"/>
    <s v="kg"/>
  </r>
  <r>
    <n v="16.49000000000000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78"/>
    <m/>
    <s v="HYDRATIS B2B"/>
    <s v="HYDRATIS B2B"/>
    <s v="VOIE COMMUNALE 4"/>
    <s v="CR?ANCEY"/>
    <n v="21"/>
    <s v="FR"/>
    <n v="21320"/>
    <n v="79.69"/>
    <n v="9.44"/>
    <n v="0"/>
    <n v="-60.65"/>
    <n v="28.48"/>
    <n v="2"/>
    <n v="78.540000000000006"/>
    <n v="78.540000000000006"/>
    <s v="P,HARMACIE DURAN"/>
    <s v="PHARMACIE DURAND"/>
    <s v="PHARMACIE DURAND"/>
    <s v="3 RUE SIMIOT"/>
    <s v="SAINT-MITRE-LES-REMPARTS"/>
    <n v="13"/>
    <x v="0"/>
    <n v="1392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4444444444444442"/>
    <n v="69"/>
    <n v="8.17"/>
    <n v="0"/>
    <n v="-52.51"/>
    <n v="24.66"/>
    <s v="EUR"/>
    <n v="1.1549344580000001"/>
    <s v="kg"/>
  </r>
  <r>
    <n v="7.4600000000000009"/>
    <m/>
    <m/>
    <s v="entreprise"/>
    <s v="ST"/>
    <n v="200720433"/>
    <n v="202606"/>
    <s v="Express"/>
    <s v="UO"/>
    <s v="FedEx Priority"/>
    <s v="Bill_Sender_Prepaid"/>
    <s v="06/19/2026"/>
    <s v="06/22/2026"/>
    <x v="1679"/>
    <m/>
    <s v="HYDRATIS B2B"/>
    <s v="HYDRATIS B2B"/>
    <s v="VOIE COMMUNALE 4"/>
    <s v="CR?ANCEY"/>
    <n v="21"/>
    <s v="FR"/>
    <n v="21320"/>
    <n v="36.130000000000003"/>
    <n v="4.28"/>
    <n v="0"/>
    <n v="-27.49"/>
    <n v="12.92"/>
    <n v="2"/>
    <n v="19.8"/>
    <n v="19.8"/>
    <s v="G,ENDROT"/>
    <s v="SPORT 2000 SAINT-BERTHEVIN"/>
    <s v="SPORT 2000 SAINT-BERTHEVIN"/>
    <s v="62 BOULEVARD LOUIS ARMAND"/>
    <s v="SAINT-BERTHEVIN"/>
    <n v="53"/>
    <x v="0"/>
    <n v="539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249999999999996"/>
    <n v="31.2"/>
    <n v="3.7"/>
    <n v="0"/>
    <n v="-23.74"/>
    <n v="11.16"/>
    <s v="EUR"/>
    <n v="1.15806418"/>
    <s v="kg"/>
  </r>
  <r>
    <n v="25.190000000000012"/>
    <m/>
    <m/>
    <s v="entreprise"/>
    <s v="ST"/>
    <n v="200720433"/>
    <n v="202606"/>
    <s v="Express"/>
    <s v="UO"/>
    <s v="FedEx Priority"/>
    <s v="Bill_Sender_Prepaid"/>
    <s v="06/23/2026"/>
    <s v="06/24/2026"/>
    <x v="1680"/>
    <m/>
    <s v="HYDRATIS B2B"/>
    <s v="HYDRATIS B2B"/>
    <s v="VOIE COMMUNALE 4"/>
    <s v="CR?ANCEY"/>
    <n v="21"/>
    <s v="FR"/>
    <n v="21320"/>
    <n v="120.94"/>
    <n v="14.33"/>
    <n v="0"/>
    <n v="-92.03"/>
    <n v="43.23"/>
    <n v="10"/>
    <n v="135.08000000000001"/>
    <n v="135.08000000000001"/>
    <s v="A,Anquetil"/>
    <s v="PHARMACIE DE LA PETITE ARCHE"/>
    <s v="PHARMACIE DE LA PETITE ARCHE"/>
    <s v="21 RUE RENE CASSIN"/>
    <s v="NOTRE DAME D OE"/>
    <n v="37"/>
    <x v="0"/>
    <n v="3739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0694444444444444"/>
    <n v="105.4"/>
    <n v="12.49"/>
    <n v="0"/>
    <n v="-80.209999999999994"/>
    <n v="37.68"/>
    <s v="EUR"/>
    <n v="1.1474074329999999"/>
    <s v="kg"/>
  </r>
  <r>
    <n v="14.150000000000006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681"/>
    <m/>
    <s v="HYDRATIS B2B"/>
    <s v="HYDRATIS B2B"/>
    <s v="VOIE COMMUNALE 4"/>
    <s v="CR?ANCEY"/>
    <n v="21"/>
    <s v="FR"/>
    <n v="21320"/>
    <n v="68.900000000000006"/>
    <n v="8.17"/>
    <n v="0"/>
    <n v="-52.43"/>
    <n v="24.64"/>
    <n v="4"/>
    <n v="63.8"/>
    <n v="63.8"/>
    <s v="G,LORIA"/>
    <s v="PHARMACIE DES LIONS"/>
    <s v="PHARMACIE DES LIONS"/>
    <s v="260 PLACE CHARLES ALBERT"/>
    <s v="SALLANCHES"/>
    <n v="74"/>
    <x v="0"/>
    <n v="747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3680555555555556"/>
    <n v="59.2"/>
    <n v="7.02"/>
    <n v="0"/>
    <n v="-45.05"/>
    <n v="21.17"/>
    <s v="EUR"/>
    <n v="1.163778556"/>
    <s v="kg"/>
  </r>
  <r>
    <n v="9.1300000000000026"/>
    <m/>
    <m/>
    <s v="entreprise"/>
    <s v="ST"/>
    <n v="200720433"/>
    <n v="202606"/>
    <s v="Express"/>
    <s v="UO"/>
    <s v="FedEx Priority"/>
    <s v="Bill_Sender_Prepaid"/>
    <s v="06/15/2026"/>
    <s v="06/17/2026"/>
    <x v="1682"/>
    <m/>
    <s v="HYDRATIS B2B"/>
    <s v="HYDRATIS B2B"/>
    <s v="VOIE COMMUNALE 4"/>
    <s v="CR?ANCEY"/>
    <n v="21"/>
    <s v="FR"/>
    <n v="21320"/>
    <n v="44.19"/>
    <n v="5.24"/>
    <n v="0"/>
    <n v="-33.630000000000003"/>
    <n v="15.8"/>
    <n v="2"/>
    <n v="30.8"/>
    <n v="30.8"/>
    <s v="L,AURENT"/>
    <s v="PARAPHARMACIE LECLERC PONTCHATEAU"/>
    <s v="PARAPHARMACIE LECLERC PONTCHAT"/>
    <s v="1 RUE DE LA CADIVAIS, RTE?DE NANTES"/>
    <s v="PONTCHATEAU"/>
    <n v="44"/>
    <x v="0"/>
    <n v="4416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548611111111111"/>
    <n v="38.200000000000003"/>
    <n v="4.53"/>
    <n v="0"/>
    <n v="-29.07"/>
    <n v="13.66"/>
    <s v="EUR"/>
    <n v="1.1567915230000001"/>
    <s v="kg"/>
  </r>
  <r>
    <n v="7.12000000000000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83"/>
    <m/>
    <s v="HYDRATIS B2B"/>
    <s v="HYDRATIS B2B"/>
    <s v="VOIE COMMUNALE 4"/>
    <s v="CR?ANCEY"/>
    <n v="21"/>
    <s v="FR"/>
    <n v="21320"/>
    <n v="34.42"/>
    <n v="12.72"/>
    <n v="0"/>
    <n v="-26.19"/>
    <n v="20.94"/>
    <n v="1"/>
    <n v="17.600000000000001"/>
    <n v="17.600000000000001"/>
    <s v="G,AELE"/>
    <s v="PHARMACIE DES ALPES"/>
    <s v="PHARMACIE DES ALPES"/>
    <s v="53 RUE DU DOCTEUR PACCARD"/>
    <s v="CHAMONIX MONT BLANC"/>
    <n v="74"/>
    <x v="0"/>
    <n v="74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416666666666666"/>
    <n v="29.8"/>
    <n v="11.01"/>
    <n v="0"/>
    <n v="-22.68"/>
    <n v="18.13"/>
    <s v="EUR"/>
    <n v="1.1549344580000001"/>
    <s v="kg"/>
  </r>
  <r>
    <n v="7.120000000000001"/>
    <m/>
    <m/>
    <s v="entreprise"/>
    <s v="ST"/>
    <n v="200720433"/>
    <n v="202606"/>
    <s v="Express"/>
    <s v="UO"/>
    <s v="FedEx Priority"/>
    <s v="Bill_Sender_Prepaid"/>
    <s v="06/17/2026"/>
    <s v="06/18/2026"/>
    <x v="1684"/>
    <m/>
    <s v="HYDRATIS B2B"/>
    <s v="HYDRATIS B2B"/>
    <s v="VOIE COMMUNALE 4"/>
    <s v="CR?ANCEY"/>
    <n v="21"/>
    <s v="FR"/>
    <n v="21320"/>
    <n v="34.58"/>
    <n v="4.1100000000000003"/>
    <n v="0"/>
    <n v="-26.32"/>
    <n v="12.37"/>
    <n v="1"/>
    <n v="17.600000000000001"/>
    <n v="17.600000000000001"/>
    <s v="M,ARSALEIX"/>
    <s v="PARAPHARMACIE LECLERC TULLE"/>
    <s v="PARAPHARMACIE LECLERC TULLE"/>
    <s v="PLACE DU FOIRAIL"/>
    <s v="TULLE"/>
    <n v="19"/>
    <x v="0"/>
    <n v="19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52777777777778"/>
    <n v="29.8"/>
    <n v="3.54"/>
    <n v="0"/>
    <n v="-22.68"/>
    <n v="10.66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6/2026"/>
    <x v="1685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4.54"/>
    <n v="34.54"/>
    <s v="L,AURENT"/>
    <s v="PHARMACIE LAURENT MARTINE"/>
    <s v="PHARMACIE LAURENT MARTINE"/>
    <s v="25 RUE PROSPER SALAUN"/>
    <s v="BOHARS"/>
    <n v="29"/>
    <x v="0"/>
    <n v="298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722222222222224"/>
    <n v="41"/>
    <n v="4.8600000000000003"/>
    <n v="0"/>
    <n v="-31.2"/>
    <n v="14.66"/>
    <s v="EUR"/>
    <n v="1.154814421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86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3"/>
    <n v="39.82"/>
    <n v="39.82"/>
    <s v="L,UCIE"/>
    <s v="PHARMACIE DU 26"/>
    <s v="PHARMACIE DU 26"/>
    <s v="26 RUE DE MEAUX"/>
    <s v="PARIS 19"/>
    <n v="75"/>
    <x v="0"/>
    <n v="75019"/>
    <s v=" "/>
    <s v=" "/>
    <s v=" "/>
    <m/>
    <m/>
    <m/>
    <s v="N"/>
    <n v="27"/>
    <n v="30"/>
    <n v="41"/>
    <m/>
    <m/>
    <m/>
    <m/>
    <m/>
    <n v="0"/>
    <n v="0"/>
    <s v="EUR"/>
    <s v="06/22/2026"/>
    <x v="2"/>
    <m/>
    <s v="Domestic"/>
    <s v="Your Packaging"/>
    <n v="0.53055555555555556"/>
    <n v="45.2"/>
    <n v="5.35"/>
    <n v="0"/>
    <n v="-34.4"/>
    <n v="16.149999999999999"/>
    <s v="EUR"/>
    <n v="1.1549344580000001"/>
    <s v="kg"/>
  </r>
  <r>
    <n v="10.800000000000004"/>
    <m/>
    <m/>
    <s v="entreprise"/>
    <s v="ST"/>
    <n v="200720433"/>
    <n v="202606"/>
    <s v="Express"/>
    <s v="UO"/>
    <s v="FedEx Priority"/>
    <s v="Bill_Sender_Prepaid"/>
    <s v="06/17/2026"/>
    <s v="06/18/2026"/>
    <x v="1687"/>
    <m/>
    <s v="HYDRATIS B2B"/>
    <s v="HYDRATIS B2B"/>
    <s v="VOIE COMMUNALE 4"/>
    <s v="CR?ANCEY"/>
    <n v="21"/>
    <s v="FR"/>
    <n v="21320"/>
    <n v="52.45"/>
    <n v="6.21"/>
    <n v="0"/>
    <n v="-39.92"/>
    <n v="18.739999999999998"/>
    <n v="4"/>
    <n v="41.36"/>
    <n v="41.36"/>
    <s v="P,HIE SQUARE"/>
    <s v="PHARMACIE DU SQUARE VIOLET"/>
    <s v="PHARMACIE DU SQUARE VIOLET"/>
    <s v="76 RUE DES ENTREPRENEURS"/>
    <s v="PARIS 15"/>
    <n v="75"/>
    <x v="0"/>
    <n v="75015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555555555555556"/>
    <n v="45.2"/>
    <n v="5.35"/>
    <n v="0"/>
    <n v="-34.4"/>
    <n v="16.149999999999999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s v="06/17/2026"/>
    <s v="06/18/2026"/>
    <x v="1688"/>
    <m/>
    <s v="HYDRATIS B2B"/>
    <s v="HYDRATIS B2B"/>
    <s v="VOIE COMMUNALE 4"/>
    <s v="CR?ANCEY"/>
    <n v="21"/>
    <s v="FR"/>
    <n v="21320"/>
    <n v="47.57"/>
    <n v="5.64"/>
    <n v="0"/>
    <n v="-36.200000000000003"/>
    <n v="17.010000000000002"/>
    <n v="3"/>
    <n v="35.200000000000003"/>
    <n v="35.200000000000003"/>
    <s v="R,Rouselin"/>
    <s v="PHARMACIE ROUSSELIN"/>
    <s v="PHARMACIE ROUSSELIN"/>
    <s v="90 ROUTE DE MONTESSON"/>
    <s v="LE VESINET"/>
    <n v="78"/>
    <x v="0"/>
    <n v="781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6875000000000002"/>
    <n v="41"/>
    <n v="4.8600000000000003"/>
    <n v="0"/>
    <n v="-31.2"/>
    <n v="14.66"/>
    <s v="EUR"/>
    <n v="1.160362033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2-06T00:00:00"/>
    <s v="06/13/2026"/>
    <x v="1689"/>
    <m/>
    <s v="HYDRATIS B2B"/>
    <s v="HYDRATIS B2B"/>
    <s v="VOIE COMMUNALE 4"/>
    <s v="CR?ANCEY"/>
    <n v="21"/>
    <s v="FR"/>
    <n v="21320"/>
    <n v="44.11"/>
    <n v="5.23"/>
    <n v="0"/>
    <n v="-33.57"/>
    <n v="15.77"/>
    <n v="2"/>
    <n v="30.8"/>
    <n v="30.8"/>
    <s v="K,Ari"/>
    <s v="PHARMACIE KARINTHI"/>
    <s v="PHARMACIE KARINTHI"/>
    <s v="7 AVENUE JEAN JAURES"/>
    <s v="COUDES"/>
    <n v="63"/>
    <x v="0"/>
    <n v="63114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6041666666666666"/>
    <n v="38.200000000000003"/>
    <n v="4.53"/>
    <n v="0"/>
    <n v="-29.07"/>
    <n v="13.66"/>
    <s v="EUR"/>
    <n v="1.154814421"/>
    <s v="kg"/>
  </r>
  <r>
    <n v="9.1300000000000026"/>
    <m/>
    <m/>
    <s v=""/>
    <s v="ST"/>
    <n v="200720433"/>
    <n v="202606"/>
    <s v="Express"/>
    <s v="UO"/>
    <s v="FedEx Priority"/>
    <s v="Bill_Sender_Prepaid"/>
    <d v="2026-04-06T00:00:00"/>
    <d v="2026-05-06T00:00:00"/>
    <x v="1690"/>
    <m/>
    <s v="HYDRATIS B2B"/>
    <s v="HYDRATIS B2B"/>
    <s v="VOIE COMMUNALE 4"/>
    <s v="CR?ANCEY"/>
    <n v="21"/>
    <s v="FR"/>
    <n v="21320"/>
    <n v="44.46"/>
    <n v="5.27"/>
    <n v="0"/>
    <n v="-33.83"/>
    <n v="15.9"/>
    <n v="2"/>
    <n v="30.8"/>
    <n v="30.8"/>
    <s v="A,NTEUR"/>
    <s v="PHARMACIE ANTEUR"/>
    <s v="PHARMACIE ANTEUR"/>
    <s v="3 PLACE DE L'EGLISE"/>
    <s v="LOULAY"/>
    <n v="17"/>
    <x v="0"/>
    <n v="173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4374999999999998"/>
    <n v="38.200000000000003"/>
    <n v="4.53"/>
    <n v="0"/>
    <n v="-29.07"/>
    <n v="13.66"/>
    <s v="EUR"/>
    <n v="1.163778556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2-06T00:00:00"/>
    <s v="06/16/2026"/>
    <x v="1691"/>
    <m/>
    <s v="HYDRATIS B2B"/>
    <s v="HYDRATIS B2B"/>
    <s v="VOIE COMMUNALE 4"/>
    <s v="CR?ANCEY"/>
    <n v="21"/>
    <s v="FR"/>
    <n v="21320"/>
    <n v="65.13"/>
    <n v="7.71"/>
    <n v="0"/>
    <n v="-49.56"/>
    <n v="23.28"/>
    <n v="4"/>
    <n v="58.74"/>
    <n v="58.74"/>
    <s v="P, PHIEVALLON"/>
    <s v="PHARMACIE DU MARCHE"/>
    <s v="PHARMACIE DU MARCHE"/>
    <s v="4 PLACE OMER VALLON"/>
    <s v="CHANTILLY"/>
    <n v="60"/>
    <x v="0"/>
    <n v="60500"/>
    <s v=" "/>
    <s v=" "/>
    <s v=" "/>
    <m/>
    <m/>
    <m/>
    <s v="Y"/>
    <n v="30"/>
    <n v="30"/>
    <n v="40"/>
    <m/>
    <m/>
    <m/>
    <m/>
    <m/>
    <n v="0"/>
    <n v="0"/>
    <s v="EUR"/>
    <s v="06/22/2026"/>
    <x v="2"/>
    <m/>
    <s v="Domestic"/>
    <s v="Your Packaging"/>
    <n v="0.61250000000000004"/>
    <n v="56.4"/>
    <n v="6.68"/>
    <n v="0"/>
    <n v="-42.92"/>
    <n v="20.16"/>
    <s v="EUR"/>
    <n v="1.154814421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2-06T00:00:00"/>
    <s v="06/15/2026"/>
    <x v="1692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3"/>
    <n v="41.14"/>
    <n v="41.14"/>
    <s v="M,AELIS"/>
    <s v="PHARMACIE GALGON"/>
    <s v="PHARMACIE GALGON"/>
    <s v="1 AVENUE FERNAND PILLOT"/>
    <s v="GALGON"/>
    <n v="33"/>
    <x v="0"/>
    <n v="33133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51666666666666672"/>
    <n v="45.2"/>
    <n v="5.35"/>
    <n v="0"/>
    <n v="-34.4"/>
    <n v="16.149999999999999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s v="06/16/2026"/>
    <s v="06/17/2026"/>
    <x v="1693"/>
    <m/>
    <s v="HYDRATIS B2B"/>
    <s v="HYDRATIS B2B"/>
    <s v="VOIE COMMUNALE 4"/>
    <s v="CR?ANCEY"/>
    <n v="21"/>
    <s v="FR"/>
    <n v="21320"/>
    <n v="47.45"/>
    <n v="5.62"/>
    <n v="0"/>
    <n v="-36.11"/>
    <n v="16.97"/>
    <n v="2"/>
    <n v="34.32"/>
    <n v="34.32"/>
    <s v="M,ATHILDE"/>
    <s v="PHARMACIE HUGUES SAURY"/>
    <s v="PHARMACIE HUGUES SAURY"/>
    <s v="677 RUE DU GENERAL DE GAULLE"/>
    <s v="OLIVET"/>
    <n v="45"/>
    <x v="0"/>
    <n v="45160"/>
    <s v=" "/>
    <s v=" "/>
    <s v=" "/>
    <m/>
    <m/>
    <m/>
    <s v="N"/>
    <n v="26"/>
    <n v="32"/>
    <n v="40"/>
    <m/>
    <m/>
    <m/>
    <m/>
    <m/>
    <n v="0"/>
    <n v="0"/>
    <s v="EUR"/>
    <s v="06/22/2026"/>
    <x v="2"/>
    <m/>
    <s v="Domestic"/>
    <s v="Your Packaging"/>
    <n v="0.42916666666666664"/>
    <n v="41"/>
    <n v="4.8600000000000003"/>
    <n v="0"/>
    <n v="-31.2"/>
    <n v="14.66"/>
    <s v="EUR"/>
    <n v="1.1572332869999999"/>
    <s v="kg"/>
  </r>
  <r>
    <n v="8.4599999999999973"/>
    <m/>
    <m/>
    <s v="entreprise"/>
    <s v="ST"/>
    <n v="200720433"/>
    <n v="202606"/>
    <s v="Express"/>
    <s v="UO"/>
    <s v="FedEx Priority"/>
    <s v="Bill_Sender_Prepaid"/>
    <d v="2026-12-06T00:00:00"/>
    <s v="06/15/2026"/>
    <x v="1694"/>
    <m/>
    <s v="HYDRATIS B2B"/>
    <s v="HYDRATIS B2B"/>
    <s v="VOIE COMMUNALE 4"/>
    <s v="CR?ANCEY"/>
    <n v="21"/>
    <s v="FR"/>
    <n v="21320"/>
    <n v="40.880000000000003"/>
    <n v="4.8499999999999996"/>
    <n v="0"/>
    <n v="-31.11"/>
    <n v="14.62"/>
    <n v="2"/>
    <n v="25.52"/>
    <n v="25.52"/>
    <s v="B,ENOIT"/>
    <s v="PHARMACIE DU CARROUSEL"/>
    <s v="PHARMACIE DU CARROUSEL"/>
    <s v="1 RUE PARADIS"/>
    <s v="MARSEILLE 01"/>
    <n v="13"/>
    <x v="0"/>
    <n v="13001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069444444444444"/>
    <n v="35.4"/>
    <n v="4.2"/>
    <n v="0"/>
    <n v="-26.94"/>
    <n v="12.66"/>
    <s v="EUR"/>
    <n v="1.154814421"/>
    <s v="kg"/>
  </r>
  <r>
    <n v="39.819999999999993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695"/>
    <m/>
    <s v="HYDRATIS B2B"/>
    <s v="HYDRATIS B2B"/>
    <s v="VOIE COMMUNALE 4"/>
    <s v="CR?ANCEY"/>
    <n v="21"/>
    <s v="FR"/>
    <n v="21320"/>
    <n v="192.41"/>
    <n v="122.6"/>
    <n v="0"/>
    <n v="-146.41999999999999"/>
    <n v="168.59"/>
    <n v="11"/>
    <n v="213.84"/>
    <n v="213.84"/>
    <s v="P,HIE DU GRAND"/>
    <s v="PHARMACIE GRAND PARIS"/>
    <s v="PHARMACIE DU GRAND PARIS"/>
    <s v="122 AV GENERAL LECLERC"/>
    <s v="PARIS"/>
    <n v="75"/>
    <x v="0"/>
    <n v="75014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n v="0.37986111111111109"/>
    <n v="166.6"/>
    <n v="106.15"/>
    <n v="0"/>
    <n v="-126.78"/>
    <n v="145.97"/>
    <s v="EUR"/>
    <n v="1.1549344580000001"/>
    <s v="kg"/>
  </r>
  <r>
    <n v="11.809999999999995"/>
    <m/>
    <m/>
    <s v="entreprise"/>
    <s v="ST"/>
    <n v="200720433"/>
    <n v="202606"/>
    <s v="Express"/>
    <s v="UO"/>
    <s v="FedEx Priority"/>
    <s v="Bill_Sender_Prepaid"/>
    <s v="06/17/2026"/>
    <s v="06/18/2026"/>
    <x v="1696"/>
    <m/>
    <s v="HYDRATIS B2B"/>
    <s v="HYDRATIS B2B"/>
    <s v="VOIE COMMUNALE 4"/>
    <s v="CR?ANCEY"/>
    <n v="21"/>
    <s v="FR"/>
    <n v="21320"/>
    <n v="57.32"/>
    <n v="6.79"/>
    <n v="0"/>
    <n v="-43.62"/>
    <n v="20.49"/>
    <n v="4"/>
    <n v="48.18"/>
    <n v="48.18"/>
    <s v="P,HIE BEAU"/>
    <s v="PHARMACIE BEAUREGARD"/>
    <s v="PHARMACIE BEAUREGARD"/>
    <s v="10 ROND POINT CLAUDIE DARCY"/>
    <s v="MARSEILLE 4"/>
    <n v="13"/>
    <x v="0"/>
    <n v="13004"/>
    <s v=" "/>
    <s v=" "/>
    <s v=" "/>
    <m/>
    <m/>
    <m/>
    <s v="N"/>
    <n v="4"/>
    <n v="74"/>
    <n v="114"/>
    <m/>
    <m/>
    <m/>
    <m/>
    <m/>
    <n v="0"/>
    <n v="0"/>
    <s v="EUR"/>
    <s v="06/22/2026"/>
    <x v="2"/>
    <m/>
    <s v="Domestic"/>
    <s v="Your Packaging"/>
    <n v="0.37291666666666667"/>
    <n v="49.4"/>
    <n v="5.85"/>
    <n v="0"/>
    <n v="-37.590000000000003"/>
    <n v="17.66"/>
    <s v="EUR"/>
    <n v="1.160362033"/>
    <s v="kg"/>
  </r>
  <r>
    <n v="14.480000000000004"/>
    <m/>
    <m/>
    <s v="entreprise"/>
    <s v="ST"/>
    <n v="200720433"/>
    <n v="202606"/>
    <s v="Express"/>
    <s v="UO"/>
    <s v="FedEx Priority"/>
    <s v="Bill_Sender_Prepaid"/>
    <s v="06/18/2026"/>
    <s v="06/19/2026"/>
    <x v="1697"/>
    <m/>
    <s v="HYDRATIS B2B"/>
    <s v="HYDRATIS B2B"/>
    <s v="VOIE COMMUNALE 4"/>
    <s v="CR?ANCEY"/>
    <n v="21"/>
    <s v="FR"/>
    <n v="21320"/>
    <n v="70.3"/>
    <n v="8.33"/>
    <n v="0"/>
    <n v="-53.5"/>
    <n v="25.13"/>
    <n v="4"/>
    <n v="65.34"/>
    <n v="65.34"/>
    <s v="J,EAN MICHEL"/>
    <s v="INTERSPORT BAYONNE 00098/000"/>
    <s v="INTERSPORT BAYONNE 00098/000"/>
    <s v="CANAL BAB"/>
    <s v="BAYONNE"/>
    <n v="64"/>
    <x v="0"/>
    <n v="64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694444444444443"/>
    <n v="60.6"/>
    <n v="7.18"/>
    <n v="0"/>
    <n v="-46.12"/>
    <n v="21.66"/>
    <s v="EUR"/>
    <n v="1.160038976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6/2026"/>
    <s v="06/17/2026"/>
    <x v="1698"/>
    <m/>
    <s v="HYDRATIS B2B"/>
    <s v="HYDRATIS B2B"/>
    <s v="VOIE COMMUNALE 4"/>
    <s v="CR?ANCEY"/>
    <n v="21"/>
    <s v="FR"/>
    <n v="21320"/>
    <n v="44.21"/>
    <n v="5.24"/>
    <n v="0"/>
    <n v="-33.64"/>
    <n v="15.81"/>
    <n v="2"/>
    <n v="30.8"/>
    <n v="30.8"/>
    <s v="B,ARET"/>
    <s v="PHARMACIE DE VERRIERES"/>
    <s v="PHARMACIE DE VERRIERES"/>
    <s v="11 RUE DE PROVENCE"/>
    <s v="VERRIERES"/>
    <n v="86"/>
    <x v="0"/>
    <n v="864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319444444444442"/>
    <n v="38.200000000000003"/>
    <n v="4.53"/>
    <n v="0"/>
    <n v="-29.07"/>
    <n v="13.66"/>
    <s v="EUR"/>
    <n v="1.1572332869999999"/>
    <s v="kg"/>
  </r>
  <r>
    <n v="8.129999999999999"/>
    <m/>
    <m/>
    <s v="entreprise"/>
    <s v="ST"/>
    <n v="200720433"/>
    <n v="202606"/>
    <s v="Express"/>
    <s v="UO"/>
    <s v="FedEx Priority"/>
    <s v="Bill_Sender_Prepaid"/>
    <d v="2026-12-06T00:00:00"/>
    <s v="06/15/2026"/>
    <x v="1699"/>
    <m/>
    <s v="HYDRATIS B2B"/>
    <s v="HYDRATIS B2B"/>
    <s v="VOIE COMMUNALE 4"/>
    <s v="CR?ANCEY"/>
    <n v="21"/>
    <s v="FR"/>
    <n v="21320"/>
    <n v="39.26"/>
    <n v="4.6500000000000004"/>
    <n v="0"/>
    <n v="-29.88"/>
    <n v="14.04"/>
    <n v="2"/>
    <n v="24.2"/>
    <n v="24.2"/>
    <s v="L,ECLER"/>
    <s v="PARAPHARMACIE LECLERC SAMORLAIX"/>
    <s v="PARAPHARMACIE LECLERC SAMORLAI"/>
    <s v="ZAC DE LA BOISSIERE"/>
    <s v="MORLAIX"/>
    <n v="29"/>
    <x v="0"/>
    <n v="29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444444444444443"/>
    <n v="34"/>
    <n v="4.03"/>
    <n v="0"/>
    <n v="-25.87"/>
    <n v="12.16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00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6.520000000000003"/>
    <n v="36.520000000000003"/>
    <s v="L,IENARD"/>
    <s v="PHARMACIE LA COTE D'ARGENT"/>
    <s v="PHARMACIE LA COTE D'ARGENT"/>
    <s v="8 RUE JEAN SACCHETTI"/>
    <s v="ANDERNOS-LES-BAINS"/>
    <n v="33"/>
    <x v="0"/>
    <n v="3351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4097222222222221"/>
    <n v="42.4"/>
    <n v="5.03"/>
    <n v="0"/>
    <n v="-32.270000000000003"/>
    <n v="15.16"/>
    <s v="EUR"/>
    <n v="1.1549344580000001"/>
    <s v="kg"/>
  </r>
  <r>
    <n v="12.480000000000004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701"/>
    <m/>
    <s v="HYDRATIS B2B"/>
    <s v="HYDRATIS B2B"/>
    <s v="VOIE COMMUNALE 4"/>
    <s v="CR?ANCEY"/>
    <n v="21"/>
    <s v="FR"/>
    <n v="21320"/>
    <n v="60.17"/>
    <n v="7.14"/>
    <n v="0"/>
    <n v="-45.79"/>
    <n v="21.52"/>
    <n v="4"/>
    <n v="51.7"/>
    <n v="51.7"/>
    <s v="P,HI LAC"/>
    <s v="LA PHARMACIE DU LAC"/>
    <s v="LA PHARMACIE DU LAC"/>
    <s v="2014 AVENUE DE LA RESISTANCE"/>
    <s v="SAINT-PAUL-LES-DAX"/>
    <n v="40"/>
    <x v="0"/>
    <n v="4099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972222222222222"/>
    <n v="52.2"/>
    <n v="6.19"/>
    <n v="0"/>
    <n v="-39.72"/>
    <n v="18.670000000000002"/>
    <s v="EUR"/>
    <n v="1.152737751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02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3.880000000000003"/>
    <n v="33.880000000000003"/>
    <s v="P,AMELA"/>
    <s v="PHARMACIE CHEMIN LONG"/>
    <s v="PHARMACIE CHEMIN LONG"/>
    <s v="110 AVENUE DE LA SOMME"/>
    <s v="M?RIGNAC"/>
    <n v="33"/>
    <x v="0"/>
    <n v="337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37569444444444444"/>
    <n v="41"/>
    <n v="4.8600000000000003"/>
    <n v="0"/>
    <n v="-31.2"/>
    <n v="14.66"/>
    <s v="EUR"/>
    <n v="1.1549344580000001"/>
    <s v="kg"/>
  </r>
  <r>
    <n v="19.840000000000003"/>
    <m/>
    <m/>
    <s v="entreprise"/>
    <s v="ST"/>
    <n v="200720433"/>
    <n v="202606"/>
    <s v="Express"/>
    <s v="UO"/>
    <s v="FedEx Priority"/>
    <s v="Bill_Sender_Prepaid"/>
    <s v="06/18/2026"/>
    <s v="06/22/2026"/>
    <x v="1703"/>
    <m/>
    <s v="HYDRATIS B2B"/>
    <s v="HYDRATIS B2B"/>
    <s v="VOIE COMMUNALE 4"/>
    <s v="CR?ANCEY"/>
    <n v="21"/>
    <s v="FR"/>
    <n v="21320"/>
    <n v="96.28"/>
    <n v="11.41"/>
    <n v="0"/>
    <n v="-73.27"/>
    <n v="34.43"/>
    <n v="6"/>
    <n v="100.1"/>
    <n v="100.1"/>
    <s v="M,Nicolas"/>
    <s v="PHARMACIE DE LA MAIRIE 34"/>
    <s v="PHARMACIE DE LA MAIRIE 34"/>
    <s v="50 RUE RAY CHARLES"/>
    <s v="MONTPELLIER"/>
    <n v="34"/>
    <x v="0"/>
    <n v="3400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39374999999999999"/>
    <n v="83"/>
    <n v="9.84"/>
    <n v="0"/>
    <n v="-63.16"/>
    <n v="29.68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704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A,MANDINE"/>
    <s v="PHARMACIE DUPERIER PRUJA TOUYA"/>
    <s v="PHARMACIE DUPERIER PRUJA TOUYA"/>
    <s v="6 RUE EMILE NOUGARO"/>
    <s v="SOUSTONS"/>
    <n v="40"/>
    <x v="0"/>
    <n v="401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7291666666666665"/>
    <n v="39.6"/>
    <n v="4.6900000000000004"/>
    <n v="0"/>
    <n v="-30.14"/>
    <n v="14.15"/>
    <s v="EUR"/>
    <n v="1.153163127"/>
    <s v="kg"/>
  </r>
  <r>
    <n v="16.159999999999997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705"/>
    <m/>
    <s v="HYDRATIS B2B"/>
    <s v="HYDRATIS B2B"/>
    <s v="VOIE COMMUNALE 4"/>
    <s v="CR?ANCEY"/>
    <n v="21"/>
    <s v="FR"/>
    <n v="21320"/>
    <n v="77.95"/>
    <n v="9.24"/>
    <n v="0"/>
    <n v="-59.32"/>
    <n v="27.87"/>
    <n v="5"/>
    <n v="76.12"/>
    <n v="76.12"/>
    <s v="C,Necdelec"/>
    <s v="PHARMACIE DE L'ARC-EN-CIEL"/>
    <s v="PHARMACIE DE L'ARC-EN-CIEL"/>
    <s v="19 RUE ALPHONSE DAUDET"/>
    <s v="TOURNEFEUILLE"/>
    <n v="31"/>
    <x v="0"/>
    <n v="31170"/>
    <s v=" "/>
    <s v=" "/>
    <s v=" "/>
    <m/>
    <m/>
    <m/>
    <s v="N"/>
    <n v="15"/>
    <n v="30"/>
    <n v="40"/>
    <m/>
    <m/>
    <m/>
    <m/>
    <m/>
    <n v="0"/>
    <n v="0"/>
    <s v="EUR"/>
    <s v="06/15/2026"/>
    <x v="1"/>
    <m/>
    <s v="Domestic"/>
    <s v="Your Packaging"/>
    <n v="0.52500000000000002"/>
    <n v="67.599999999999994"/>
    <n v="8.01"/>
    <n v="0"/>
    <n v="-51.44"/>
    <n v="24.17"/>
    <s v="EUR"/>
    <n v="1.153163127"/>
    <s v="kg"/>
  </r>
  <r>
    <n v="10.469999999999999"/>
    <m/>
    <m/>
    <s v="entreprise"/>
    <s v="ST"/>
    <n v="200720433"/>
    <n v="202606"/>
    <s v="Express"/>
    <s v="UO"/>
    <s v="FedEx Priority"/>
    <s v="Bill_Sender_Prepaid"/>
    <s v="06/17/2026"/>
    <s v="06/18/2026"/>
    <x v="1706"/>
    <m/>
    <s v="HYDRATIS B2B"/>
    <s v="HYDRATIS B2B"/>
    <s v="VOIE COMMUNALE 4"/>
    <s v="CR?ANCEY"/>
    <n v="21"/>
    <s v="FR"/>
    <n v="21320"/>
    <n v="50.82"/>
    <n v="6.02"/>
    <n v="0"/>
    <n v="-38.67"/>
    <n v="18.170000000000002"/>
    <n v="3"/>
    <n v="37.840000000000003"/>
    <n v="37.840000000000003"/>
    <s v="P,H"/>
    <s v="PHARMACIE DE LA TRINITE"/>
    <s v="PHARMACIE DE LA TRINITE"/>
    <s v="57 RUE DE CHATEAUDUN"/>
    <s v="PARIS 09"/>
    <n v="75"/>
    <x v="0"/>
    <n v="75009"/>
    <s v=" "/>
    <s v=" "/>
    <s v=" "/>
    <m/>
    <m/>
    <m/>
    <s v="N"/>
    <n v="13"/>
    <n v="20"/>
    <n v="30"/>
    <m/>
    <m/>
    <m/>
    <m/>
    <m/>
    <n v="0"/>
    <n v="0"/>
    <s v="EUR"/>
    <s v="06/22/2026"/>
    <x v="2"/>
    <m/>
    <s v="Domestic"/>
    <s v="Your Packaging"/>
    <n v="0.4465277777777778"/>
    <n v="43.8"/>
    <n v="5.19"/>
    <n v="0"/>
    <n v="-33.33"/>
    <n v="15.66"/>
    <s v="EUR"/>
    <n v="1.160362033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1707"/>
    <m/>
    <s v="HYDRATIS B2B"/>
    <s v="HYDRATIS B2B"/>
    <s v="VOIE COMMUNALE 4"/>
    <s v="CR?ANCEY"/>
    <n v="21"/>
    <s v="FR"/>
    <n v="21320"/>
    <n v="45.94"/>
    <n v="5.44"/>
    <n v="0"/>
    <n v="-34.96"/>
    <n v="16.41"/>
    <n v="3"/>
    <n v="33"/>
    <n v="33"/>
    <s v="G,Perrier"/>
    <s v="PHARMACIE LES FLANADES"/>
    <s v="PHARMACIE LES FLANADES"/>
    <s v="4 PLACE SAINT DAVID'S"/>
    <s v="ORLEAT"/>
    <n v="63"/>
    <x v="0"/>
    <n v="6319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61111111111111"/>
    <n v="39.6"/>
    <n v="4.6900000000000004"/>
    <n v="0"/>
    <n v="-30.14"/>
    <n v="14.15"/>
    <s v="EUR"/>
    <n v="1.1600389769999999"/>
    <s v="kg"/>
  </r>
  <r>
    <n v="24.86"/>
    <m/>
    <m/>
    <s v="entreprise"/>
    <s v="ST"/>
    <n v="200720433"/>
    <n v="202606"/>
    <s v="Express"/>
    <s v="UO"/>
    <s v="FedEx Priority"/>
    <s v="Bill_Sender_Prepaid"/>
    <s v="06/17/2026"/>
    <s v="06/18/2026"/>
    <x v="1708"/>
    <m/>
    <s v="HYDRATIS B2B"/>
    <s v="HYDRATIS B2B"/>
    <s v="VOIE COMMUNALE 4"/>
    <s v="CR?ANCEY"/>
    <n v="21"/>
    <s v="FR"/>
    <n v="21320"/>
    <n v="120.68"/>
    <n v="14.31"/>
    <n v="0"/>
    <n v="-91.83"/>
    <n v="43.15"/>
    <n v="8"/>
    <n v="133.1"/>
    <n v="133.1"/>
    <s v="A,URELIE"/>
    <s v="PHARMACIE COUSSEMACQ"/>
    <s v="PHARMACIE COUSSEMACQ"/>
    <s v="225 AVENUE WINSTON CHURCHILL"/>
    <s v="ARRAS"/>
    <n v="62"/>
    <x v="0"/>
    <n v="62000"/>
    <s v=" "/>
    <s v=" "/>
    <s v=" "/>
    <m/>
    <m/>
    <m/>
    <s v="N"/>
    <n v="15"/>
    <n v="51"/>
    <n v="62"/>
    <m/>
    <m/>
    <m/>
    <m/>
    <m/>
    <n v="0"/>
    <n v="0"/>
    <s v="EUR"/>
    <s v="06/22/2026"/>
    <x v="2"/>
    <m/>
    <s v="Domestic"/>
    <s v="Your Packaging"/>
    <n v="0.42152777777777778"/>
    <n v="104"/>
    <n v="12.33"/>
    <n v="0"/>
    <n v="-79.14"/>
    <n v="37.19"/>
    <s v="EUR"/>
    <n v="1.160362033"/>
    <s v="kg"/>
  </r>
  <r>
    <n v="7.7900000000000027"/>
    <m/>
    <m/>
    <s v="entreprise"/>
    <s v="ST"/>
    <n v="200720433"/>
    <n v="202606"/>
    <s v="Express"/>
    <s v="UO"/>
    <s v="FedEx Priority"/>
    <s v="Bill_Sender_Prepaid"/>
    <s v="06/16/2026"/>
    <s v="06/17/2026"/>
    <x v="1709"/>
    <m/>
    <s v="HYDRATIS B2B"/>
    <s v="HYDRATIS B2B"/>
    <s v="VOIE COMMUNALE 4"/>
    <s v="CR?ANCEY"/>
    <n v="21"/>
    <s v="FR"/>
    <n v="21320"/>
    <n v="37.729999999999997"/>
    <n v="4.47"/>
    <n v="0"/>
    <n v="-28.71"/>
    <n v="13.48"/>
    <n v="2"/>
    <n v="21.56"/>
    <n v="21.56"/>
    <s v="Z,Zinezer"/>
    <s v="G PADEL STRASBOURG"/>
    <s v="G PADEL STRASBOURG"/>
    <s v="4 RUE DE L'INDUSTRIE"/>
    <s v="MUNDOLSHEIM"/>
    <n v="67"/>
    <x v="0"/>
    <n v="67450"/>
    <s v=" "/>
    <s v=" "/>
    <s v=" "/>
    <m/>
    <m/>
    <m/>
    <s v="N"/>
    <n v="31"/>
    <n v="31"/>
    <n v="39"/>
    <m/>
    <m/>
    <m/>
    <m/>
    <m/>
    <n v="0"/>
    <n v="0"/>
    <s v="EUR"/>
    <s v="06/22/2026"/>
    <x v="2"/>
    <m/>
    <s v="Domestic"/>
    <s v="Your Packaging"/>
    <n v="0.42152777777777778"/>
    <n v="32.6"/>
    <n v="3.86"/>
    <n v="0"/>
    <n v="-24.81"/>
    <n v="11.65"/>
    <s v="EUR"/>
    <n v="1.1572332869999999"/>
    <s v="kg"/>
  </r>
  <r>
    <n v="11.14"/>
    <m/>
    <m/>
    <s v="entreprise"/>
    <s v="ST"/>
    <n v="200720433"/>
    <n v="202606"/>
    <s v="Express"/>
    <s v="UO"/>
    <s v="FedEx Priority"/>
    <s v="Bill_Sender_Prepaid"/>
    <s v="06/17/2026"/>
    <s v="06/18/2026"/>
    <x v="1710"/>
    <m/>
    <s v="HYDRATIS B2B"/>
    <s v="HYDRATIS B2B"/>
    <s v="VOIE COMMUNALE 4"/>
    <s v="CR?ANCEY"/>
    <n v="21"/>
    <s v="FR"/>
    <n v="21320"/>
    <n v="54.07"/>
    <n v="6.42"/>
    <n v="0"/>
    <n v="-41.15"/>
    <n v="19.34"/>
    <n v="3"/>
    <n v="44"/>
    <n v="44"/>
    <s v="C,Martiny"/>
    <s v="PHARMACIE MARTINY"/>
    <s v="PHARMACIE MARTINY"/>
    <s v="8 RUE DE TOURS"/>
    <s v="ESVRES"/>
    <n v="37"/>
    <x v="0"/>
    <n v="3732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0625"/>
    <n v="46.6"/>
    <n v="5.53"/>
    <n v="0"/>
    <n v="-35.46"/>
    <n v="16.670000000000002"/>
    <s v="EUR"/>
    <n v="1.160362033"/>
    <s v="kg"/>
  </r>
  <r>
    <n v="8.4599999999999973"/>
    <m/>
    <m/>
    <s v="entreprise"/>
    <s v="ST"/>
    <n v="200720433"/>
    <n v="202606"/>
    <s v="Express"/>
    <s v="UO"/>
    <s v="FedEx Priority"/>
    <s v="Bill_Sender_Prepaid"/>
    <d v="2026-12-06T00:00:00"/>
    <s v="06/15/2026"/>
    <x v="1711"/>
    <m/>
    <s v="HYDRATIS B2B"/>
    <s v="HYDRATIS B2B"/>
    <s v="VOIE COMMUNALE 4"/>
    <s v="CR?ANCEY"/>
    <n v="21"/>
    <s v="FR"/>
    <n v="21320"/>
    <n v="40.880000000000003"/>
    <n v="4.8499999999999996"/>
    <n v="0"/>
    <n v="-31.11"/>
    <n v="14.62"/>
    <n v="2"/>
    <n v="26.4"/>
    <n v="26.4"/>
    <s v="C,OLLETAZ"/>
    <s v="PARAPHARMACIE LECLERC CHAMBEDIS"/>
    <s v="PARAPHARMACIE LECLERC"/>
    <s v="32 RUE CHARLESMONTREUIL"/>
    <s v="CHAMBERY"/>
    <n v="73"/>
    <x v="0"/>
    <n v="73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583333333333331"/>
    <n v="35.4"/>
    <n v="4.2"/>
    <n v="0"/>
    <n v="-26.94"/>
    <n v="12.66"/>
    <s v="EUR"/>
    <n v="1.154814421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2-06T00:00:00"/>
    <s v="06/16/2026"/>
    <x v="1712"/>
    <m/>
    <s v="HYDRATIS B2B"/>
    <s v="HYDRATIS B2B"/>
    <s v="VOIE COMMUNALE 4"/>
    <s v="CR?ANCEY"/>
    <n v="21"/>
    <s v="FR"/>
    <n v="21320"/>
    <n v="57.05"/>
    <n v="6.76"/>
    <n v="0"/>
    <n v="-43.41"/>
    <n v="20.39"/>
    <n v="3"/>
    <n v="48.4"/>
    <n v="48.4"/>
    <s v="D, DENIS"/>
    <s v="TENNIS ET PADEL"/>
    <s v="TENNIS ET PADEL"/>
    <s v="CHRISTELLE VOM HOEVEL"/>
    <s v="BOURG-L?S-VALENCE"/>
    <n v="26"/>
    <x v="0"/>
    <n v="26500"/>
    <s v=" "/>
    <s v=" "/>
    <s v=" "/>
    <m/>
    <m/>
    <m/>
    <s v="N"/>
    <n v="30"/>
    <n v="31"/>
    <n v="41"/>
    <m/>
    <m/>
    <m/>
    <m/>
    <m/>
    <n v="0"/>
    <n v="0"/>
    <s v="EUR"/>
    <s v="06/22/2026"/>
    <x v="2"/>
    <m/>
    <s v="Domestic"/>
    <s v="Your Packaging"/>
    <n v="0.49305555555555558"/>
    <n v="49.4"/>
    <n v="5.85"/>
    <n v="0"/>
    <n v="-37.590000000000003"/>
    <n v="17.66"/>
    <s v="EUR"/>
    <n v="1.154814421"/>
    <s v="kg"/>
  </r>
  <r>
    <n v="7.7900000000000027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713"/>
    <m/>
    <s v="HYDRATIS B2B"/>
    <s v="HYDRATIS B2B"/>
    <s v="VOIE COMMUNALE 4"/>
    <s v="CR?ANCEY"/>
    <n v="21"/>
    <s v="FR"/>
    <n v="21320"/>
    <n v="37.94"/>
    <n v="4.49"/>
    <n v="0"/>
    <n v="-28.87"/>
    <n v="13.56"/>
    <n v="1"/>
    <n v="22"/>
    <n v="22"/>
    <s v="P,HIE MONCADE"/>
    <s v="PHARMACIE MONCADE"/>
    <s v="PHARMACIE MONCADE"/>
    <s v="34 AVENUE DU 8 MAI 1945"/>
    <s v="ORTHEZ"/>
    <n v="64"/>
    <x v="0"/>
    <n v="64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1180555555555551"/>
    <n v="32.6"/>
    <n v="3.86"/>
    <n v="0"/>
    <n v="-24.81"/>
    <n v="11.65"/>
    <s v="EUR"/>
    <n v="1.163778556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14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5.200000000000003"/>
    <n v="35.200000000000003"/>
    <s v="P,HARMACIE NOTRE"/>
    <s v="PHARMACIE NOTRE DAME DU MONT"/>
    <s v="PHARMACIE NOTRE DAME DU MONT"/>
    <s v="27 PLACE NOTRE DAME DU MONT"/>
    <s v="MARSEILLE 6"/>
    <n v="13"/>
    <x v="0"/>
    <n v="13006"/>
    <s v=" "/>
    <s v=" "/>
    <s v=" "/>
    <m/>
    <m/>
    <m/>
    <s v="N"/>
    <n v="4"/>
    <n v="74"/>
    <n v="119"/>
    <m/>
    <m/>
    <m/>
    <m/>
    <m/>
    <n v="0"/>
    <n v="0"/>
    <s v="EUR"/>
    <s v="06/22/2026"/>
    <x v="2"/>
    <m/>
    <s v="Domestic"/>
    <s v="Your Packaging"/>
    <n v="0.33611111111111114"/>
    <n v="41"/>
    <n v="4.8600000000000003"/>
    <n v="0"/>
    <n v="-31.2"/>
    <n v="14.66"/>
    <s v="EUR"/>
    <n v="1.1549344580000001"/>
    <s v="kg"/>
  </r>
  <r>
    <n v="11.469999999999999"/>
    <m/>
    <m/>
    <s v="entreprise"/>
    <s v="ST"/>
    <n v="200720433"/>
    <n v="202606"/>
    <s v="Express"/>
    <s v="UO"/>
    <s v="FedEx Priority"/>
    <s v="Bill_Sender_Prepaid"/>
    <d v="2026-12-06T00:00:00"/>
    <s v="06/15/2026"/>
    <x v="1715"/>
    <m/>
    <s v="HYDRATIS B2B"/>
    <s v="HYDRATIS B2B"/>
    <s v="VOIE COMMUNALE 4"/>
    <s v="CR?ANCEY"/>
    <n v="21"/>
    <s v="FR"/>
    <n v="21320"/>
    <n v="55.43"/>
    <n v="6.57"/>
    <n v="0"/>
    <n v="-42.19"/>
    <n v="19.82"/>
    <n v="3"/>
    <n v="46.2"/>
    <n v="46.2"/>
    <s v="F,Guyot"/>
    <s v="PHARMACIE GUYOT SELARL"/>
    <s v="PHARMACIE GUYOT SELARL"/>
    <s v="1 RUE DES ECOLES"/>
    <s v="MEURSAULT"/>
    <n v="21"/>
    <x v="0"/>
    <n v="211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597222222222223"/>
    <n v="48"/>
    <n v="5.69"/>
    <n v="0"/>
    <n v="-36.53"/>
    <n v="17.16"/>
    <s v="EUR"/>
    <n v="1.154814421"/>
    <s v="kg"/>
  </r>
  <r>
    <n v="18.829999999999998"/>
    <m/>
    <m/>
    <s v="entreprise"/>
    <s v="ST"/>
    <n v="200720433"/>
    <n v="202606"/>
    <s v="Express"/>
    <s v="UO"/>
    <s v="FedEx Priority"/>
    <s v="Bill_Sender_Prepaid"/>
    <s v="06/23/2026"/>
    <s v="06/24/2026"/>
    <x v="1716"/>
    <m/>
    <s v="HYDRATIS B2B"/>
    <s v="HYDRATIS B2B"/>
    <s v="VOIE COMMUNALE 4"/>
    <s v="CR?ANCEY"/>
    <n v="21"/>
    <s v="FR"/>
    <n v="21320"/>
    <n v="90.42"/>
    <n v="10.71"/>
    <n v="0"/>
    <n v="-68.81"/>
    <n v="32.31"/>
    <n v="7"/>
    <n v="93.72"/>
    <n v="93.72"/>
    <s v="H,Hhff"/>
    <s v="PHARMACIE DE LA CYBELLE"/>
    <s v="PHARMACIE DE LA CYBELLE"/>
    <s v="84 AVENUE MONSEIGNEUR DE LANGLE"/>
    <s v="CASTELNAUDARY"/>
    <n v="11"/>
    <x v="0"/>
    <n v="11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402777777777778"/>
    <n v="78.8"/>
    <n v="9.33"/>
    <n v="0"/>
    <n v="-59.97"/>
    <n v="28.16"/>
    <s v="EUR"/>
    <n v="1.1474074329999999"/>
    <s v="kg"/>
  </r>
  <r>
    <n v="18.829999999999998"/>
    <m/>
    <m/>
    <s v="entreprise"/>
    <s v="ST"/>
    <n v="200720433"/>
    <n v="202606"/>
    <s v="Express"/>
    <s v="UO"/>
    <s v="FedEx Priority"/>
    <s v="Bill_Sender_Prepaid"/>
    <s v="06/17/2026"/>
    <s v="06/18/2026"/>
    <x v="1717"/>
    <m/>
    <s v="HYDRATIS B2B"/>
    <s v="HYDRATIS B2B"/>
    <s v="VOIE COMMUNALE 4"/>
    <s v="CR?ANCEY"/>
    <n v="21"/>
    <s v="FR"/>
    <n v="21320"/>
    <n v="91.44"/>
    <n v="10.83"/>
    <n v="0"/>
    <n v="-69.59"/>
    <n v="32.68"/>
    <n v="6"/>
    <n v="94.38"/>
    <n v="94.38"/>
    <s v="P,HARMACIE"/>
    <s v="PHARMACIE CHOR"/>
    <s v="PHARMACIE CHOR"/>
    <s v="7 RUE LA GRANGE AUX BELLES"/>
    <s v="PARIS 10"/>
    <n v="75"/>
    <x v="0"/>
    <n v="7501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465277777777778"/>
    <n v="78.8"/>
    <n v="9.33"/>
    <n v="0"/>
    <n v="-59.97"/>
    <n v="28.16"/>
    <s v="EUR"/>
    <n v="1.160362033"/>
    <s v="kg"/>
  </r>
  <r>
    <n v="10.469999999999999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718"/>
    <m/>
    <s v="HYDRATIS B2B"/>
    <s v="HYDRATIS B2B"/>
    <s v="VOIE COMMUNALE 4"/>
    <s v="CR?ANCEY"/>
    <n v="21"/>
    <s v="FR"/>
    <n v="21320"/>
    <n v="50.49"/>
    <n v="5.98"/>
    <n v="0"/>
    <n v="-38.42"/>
    <n v="18.05"/>
    <n v="3"/>
    <n v="39.6"/>
    <n v="39.6"/>
    <s v="C,HEVAL BLAB"/>
    <s v="PHARMACIE DU CHEVAL BLANC"/>
    <s v="PHARMACIE DU CHEVAL BLANC"/>
    <s v="6 RUE JEAN JAURES"/>
    <s v="HOUPLIN-ANCOISNE"/>
    <n v="59"/>
    <x v="0"/>
    <n v="59263"/>
    <s v=" "/>
    <s v=" "/>
    <s v=" "/>
    <m/>
    <m/>
    <m/>
    <s v="N"/>
    <n v="13"/>
    <n v="21"/>
    <n v="29"/>
    <m/>
    <m/>
    <m/>
    <m/>
    <m/>
    <n v="0"/>
    <n v="0"/>
    <s v="EUR"/>
    <s v="06/15/2026"/>
    <x v="1"/>
    <m/>
    <s v="Domestic"/>
    <s v="Your Packaging"/>
    <n v="0.4284722222222222"/>
    <n v="43.8"/>
    <n v="5.19"/>
    <n v="0"/>
    <n v="-33.33"/>
    <n v="15.66"/>
    <s v="EUR"/>
    <n v="1.1527377519999999"/>
    <s v="kg"/>
  </r>
  <r>
    <n v="16.830000000000005"/>
    <m/>
    <m/>
    <s v="entreprise"/>
    <s v="ST"/>
    <n v="200720433"/>
    <n v="202606"/>
    <s v="Express"/>
    <s v="UO"/>
    <s v="FedEx Priority"/>
    <s v="Bill_Sender_Prepaid"/>
    <s v="06/17/2026"/>
    <s v="06/18/2026"/>
    <x v="1719"/>
    <m/>
    <s v="HYDRATIS B2B"/>
    <s v="HYDRATIS B2B"/>
    <s v="VOIE COMMUNALE 4"/>
    <s v="CR?ANCEY"/>
    <n v="21"/>
    <s v="FR"/>
    <n v="21320"/>
    <n v="81.69"/>
    <n v="9.69"/>
    <n v="0"/>
    <n v="-62.16"/>
    <n v="29.22"/>
    <n v="6"/>
    <n v="81.400000000000006"/>
    <n v="81.400000000000006"/>
    <s v="P,HARMA"/>
    <s v="PHARMACIE DE ST GERVAIS"/>
    <s v="PHARMACIE DE ST GERVAIS"/>
    <s v="265 RUE DES CLOUSEAUX"/>
    <s v="ST GERVAIS LA FORET"/>
    <n v="41"/>
    <x v="0"/>
    <n v="413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763888888888887"/>
    <n v="70.400000000000006"/>
    <n v="8.35"/>
    <n v="0"/>
    <n v="-53.57"/>
    <n v="25.18"/>
    <s v="EUR"/>
    <n v="1.160362033"/>
    <s v="kg"/>
  </r>
  <r>
    <n v="9.1300000000000026"/>
    <m/>
    <m/>
    <s v="entreprise"/>
    <s v="ST"/>
    <n v="200720433"/>
    <n v="202606"/>
    <s v="Express"/>
    <s v="UO"/>
    <s v="FedEx Priority"/>
    <s v="Bill_Sender_Prepaid"/>
    <s v="06/17/2026"/>
    <s v="06/18/2026"/>
    <x v="1720"/>
    <m/>
    <s v="HYDRATIS B2B"/>
    <s v="HYDRATIS B2B"/>
    <s v="VOIE COMMUNALE 4"/>
    <s v="CR?ANCEY"/>
    <n v="21"/>
    <s v="FR"/>
    <n v="21320"/>
    <n v="44.33"/>
    <n v="5.26"/>
    <n v="0"/>
    <n v="-33.729999999999997"/>
    <n v="15.85"/>
    <n v="2"/>
    <n v="30.8"/>
    <n v="30.8"/>
    <s v="C,OYRAULT"/>
    <s v="PHARMACIE DE RIVIERES"/>
    <s v="PHARMACIE DE RIVIERES"/>
    <s v="218 LA FOSSE PACAUD"/>
    <s v="RIVI?RES"/>
    <n v="16"/>
    <x v="0"/>
    <n v="161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333333333333334"/>
    <n v="38.200000000000003"/>
    <n v="4.53"/>
    <n v="0"/>
    <n v="-29.07"/>
    <n v="13.66"/>
    <s v="EUR"/>
    <n v="1.160362033"/>
    <s v="kg"/>
  </r>
  <r>
    <n v="14.82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721"/>
    <m/>
    <s v="HYDRATIS B2B"/>
    <s v="HYDRATIS B2B"/>
    <s v="VOIE COMMUNALE 4"/>
    <s v="CR?ANCEY"/>
    <n v="21"/>
    <s v="FR"/>
    <n v="21320"/>
    <n v="71.5"/>
    <n v="108.1"/>
    <n v="0"/>
    <n v="-54.41"/>
    <n v="125.19"/>
    <n v="6"/>
    <n v="67.540000000000006"/>
    <n v="67.540000000000006"/>
    <s v="N,Nathali"/>
    <s v="PHARMACIE DE L'OCTROI"/>
    <s v="PHARMACIE DE L'OCTROI"/>
    <s v="2 AVENUE DU MARECHAL FOCH"/>
    <s v="VILLEFRANCHE-SUR-MER"/>
    <n v="6"/>
    <x v="0"/>
    <n v="62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166666666666664"/>
    <n v="62"/>
    <n v="93.74"/>
    <n v="0"/>
    <n v="-47.18"/>
    <n v="108.56"/>
    <s v="EUR"/>
    <n v="1.153163127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2-06T00:00:00"/>
    <s v="06/15/2026"/>
    <x v="1722"/>
    <m/>
    <s v="HYDRATIS B2B"/>
    <s v="HYDRATIS B2B"/>
    <s v="VOIE COMMUNALE 4"/>
    <s v="CR?ANCEY"/>
    <n v="21"/>
    <s v="FR"/>
    <n v="21320"/>
    <n v="81.3"/>
    <n v="9.64"/>
    <n v="0"/>
    <n v="-61.86"/>
    <n v="29.08"/>
    <n v="5"/>
    <n v="80.3"/>
    <n v="80.3"/>
    <s v="P,REBOCAGE"/>
    <s v="PHARMACIE DU PRE BOCAGE"/>
    <s v="PHARMACIE DU PRE BOCAGE"/>
    <s v="24 RUE SAINT MARTIN"/>
    <s v="CAUMONT-L'?VENT?"/>
    <n v="14"/>
    <x v="0"/>
    <n v="14240"/>
    <s v=" "/>
    <s v=" "/>
    <s v=" "/>
    <m/>
    <m/>
    <m/>
    <s v="N"/>
    <n v="4"/>
    <n v="74"/>
    <n v="116"/>
    <m/>
    <m/>
    <m/>
    <m/>
    <m/>
    <n v="0"/>
    <n v="0"/>
    <s v="EUR"/>
    <s v="06/22/2026"/>
    <x v="2"/>
    <m/>
    <s v="Domestic"/>
    <s v="Your Packaging"/>
    <n v="0.45069444444444445"/>
    <n v="70.400000000000006"/>
    <n v="8.35"/>
    <n v="0"/>
    <n v="-53.57"/>
    <n v="25.18"/>
    <s v="EUR"/>
    <n v="1.154814421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23"/>
    <m/>
    <s v="HYDRATIS B2B"/>
    <s v="HYDRATIS B2B"/>
    <s v="VOIE COMMUNALE 4"/>
    <s v="CR?ANCEY"/>
    <n v="21"/>
    <s v="FR"/>
    <n v="21320"/>
    <n v="65.13"/>
    <n v="7.71"/>
    <n v="0"/>
    <n v="-49.56"/>
    <n v="23.28"/>
    <n v="4"/>
    <n v="58.3"/>
    <n v="58.3"/>
    <s v="T,Tranchant"/>
    <s v="PHARMACIE MUTUALISTE"/>
    <s v="PHARMACIE MUTUALISTE"/>
    <s v="113 RUE DE LA REPUBLIQUE"/>
    <s v="CH?TEAU-RENAULT"/>
    <n v="37"/>
    <x v="0"/>
    <n v="371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069444444444444"/>
    <n v="56.4"/>
    <n v="6.68"/>
    <n v="0"/>
    <n v="-42.92"/>
    <n v="20.16"/>
    <s v="EUR"/>
    <n v="1.154814421"/>
    <s v="kg"/>
  </r>
  <r>
    <n v="17.82999999999999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24"/>
    <m/>
    <s v="HYDRATIS B2B"/>
    <s v="HYDRATIS B2B"/>
    <s v="VOIE COMMUNALE 4"/>
    <s v="CR?ANCEY"/>
    <n v="21"/>
    <s v="FR"/>
    <n v="21320"/>
    <n v="86.16"/>
    <n v="110.01"/>
    <n v="0"/>
    <n v="-65.569999999999993"/>
    <n v="130.6"/>
    <n v="6"/>
    <n v="87.56"/>
    <n v="87.56"/>
    <s v="C,AYEUX"/>
    <s v="PHARMACIE CAYEUX"/>
    <s v="PHARMACIE CAYEUX"/>
    <s v="2629 ROUTE DE BERCK"/>
    <s v="RANG-DU-FLIERS"/>
    <n v="62"/>
    <x v="0"/>
    <n v="62180"/>
    <s v=" "/>
    <s v=" "/>
    <s v=" "/>
    <m/>
    <m/>
    <m/>
    <s v="N"/>
    <n v="16"/>
    <n v="30"/>
    <n v="40"/>
    <m/>
    <m/>
    <m/>
    <m/>
    <m/>
    <n v="0"/>
    <n v="0"/>
    <s v="EUR"/>
    <s v="06/22/2026"/>
    <x v="2"/>
    <m/>
    <s v="Domestic"/>
    <s v="Your Packaging"/>
    <n v="0.3972222222222222"/>
    <n v="74.599999999999994"/>
    <n v="95.25"/>
    <n v="0"/>
    <n v="-56.77"/>
    <n v="113.08"/>
    <s v="EUR"/>
    <n v="1.1549344580000001"/>
    <s v="kg"/>
  </r>
  <r>
    <n v="15.48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25"/>
    <m/>
    <s v="HYDRATIS B2B"/>
    <s v="HYDRATIS B2B"/>
    <s v="VOIE COMMUNALE 4"/>
    <s v="CR?ANCEY"/>
    <n v="21"/>
    <s v="FR"/>
    <n v="21320"/>
    <n v="74.84"/>
    <n v="8.8699999999999992"/>
    <n v="0"/>
    <n v="-56.95"/>
    <n v="26.76"/>
    <n v="5"/>
    <n v="71.72"/>
    <n v="71.72"/>
    <s v="R,EMPQRT"/>
    <s v="PHARMACIE DES VIEUX REMPARTS"/>
    <s v="PHARMACIE DES VIEUX REMPARTS"/>
    <s v="281 ROUTE DE CAMARET"/>
    <s v="ORANGE"/>
    <n v="84"/>
    <x v="0"/>
    <n v="8410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1736111111111113"/>
    <n v="64.8"/>
    <n v="7.68"/>
    <n v="0"/>
    <n v="-49.31"/>
    <n v="23.17"/>
    <s v="EUR"/>
    <n v="1.1549344580000001"/>
    <s v="kg"/>
  </r>
  <r>
    <n v="6.120000000000001"/>
    <m/>
    <m/>
    <s v="entreprise"/>
    <s v="ST"/>
    <n v="200720433"/>
    <n v="202606"/>
    <s v="Express"/>
    <s v="UO"/>
    <s v="FedEx Priority"/>
    <s v="Bill_Sender_Prepaid"/>
    <s v="06/17/2026"/>
    <s v="06/18/2026"/>
    <x v="1726"/>
    <m/>
    <s v="HYDRATIS B2B"/>
    <s v="HYDRATIS B2B"/>
    <s v="VOIE COMMUNALE 4"/>
    <s v="CR?ANCEY"/>
    <n v="21"/>
    <s v="FR"/>
    <n v="21320"/>
    <n v="29.71"/>
    <n v="3.53"/>
    <n v="0"/>
    <n v="-22.6"/>
    <n v="10.63"/>
    <n v="1"/>
    <n v="11"/>
    <n v="11"/>
    <s v="S,Sylvie"/>
    <s v="PARAPHARMACIE SUPER U AGDE"/>
    <s v="PARAPHARMACIE SUPER U AGDE"/>
    <s v="BD MAURICE PACULL RN112"/>
    <s v="AGDE"/>
    <n v="34"/>
    <x v="0"/>
    <n v="34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6874999999999998"/>
    <n v="25.6"/>
    <n v="3.04"/>
    <n v="0"/>
    <n v="-19.48"/>
    <n v="9.16"/>
    <s v="EUR"/>
    <n v="1.160362033"/>
    <s v="kg"/>
  </r>
  <r>
    <n v="12.14"/>
    <m/>
    <m/>
    <s v="entreprise"/>
    <s v="ST"/>
    <n v="200720433"/>
    <n v="202606"/>
    <s v="Express"/>
    <s v="UO"/>
    <s v="FedEx Priority"/>
    <s v="Bill_Sender_Prepaid"/>
    <d v="2026-12-06T00:00:00"/>
    <s v="06/13/2026"/>
    <x v="1727"/>
    <m/>
    <s v="HYDRATIS B2B"/>
    <s v="HYDRATIS B2B"/>
    <s v="VOIE COMMUNALE 4"/>
    <s v="CR?ANCEY"/>
    <n v="21"/>
    <s v="FR"/>
    <n v="21320"/>
    <n v="58.66"/>
    <n v="6.95"/>
    <n v="0"/>
    <n v="-44.65"/>
    <n v="20.97"/>
    <n v="3"/>
    <n v="49.72"/>
    <n v="49.72"/>
    <s v="P,HARMACIE MOUTO"/>
    <s v="PHARMACIE MOUTON"/>
    <s v="PHARMACIE MOUTON"/>
    <s v="15 RUE ALLARD"/>
    <s v="SAINT-TROPEZ"/>
    <n v="83"/>
    <x v="0"/>
    <n v="83990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n v="0.44027777777777777"/>
    <n v="50.8"/>
    <n v="6.02"/>
    <n v="0"/>
    <n v="-38.659999999999997"/>
    <n v="18.16"/>
    <s v="EUR"/>
    <n v="1.154814421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28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3"/>
    <n v="39.82"/>
    <n v="39.82"/>
    <s v="I,NTER"/>
    <s v="INTERSPORT GERARDMER 00378/000"/>
    <s v="INTERSPORT GERARDMER 00378/000"/>
    <s v="CROUVEZIER SPORT"/>
    <s v="GERARDMER"/>
    <n v="88"/>
    <x v="0"/>
    <n v="88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847222222222224"/>
    <n v="45.2"/>
    <n v="5.35"/>
    <n v="0"/>
    <n v="-34.4"/>
    <n v="16.149999999999999"/>
    <s v="EUR"/>
    <n v="1.1549344580000001"/>
    <s v="kg"/>
  </r>
  <r>
    <n v="15.489999999999995"/>
    <m/>
    <m/>
    <s v="entreprise"/>
    <s v="ST"/>
    <n v="200720433"/>
    <n v="202606"/>
    <s v="Express"/>
    <s v="UO"/>
    <s v="FedEx Priority"/>
    <s v="Bill_Sender_Prepaid"/>
    <d v="2026-10-06T00:00:00"/>
    <s v="06/15/2026"/>
    <x v="1729"/>
    <m/>
    <s v="HYDRATIS B2B"/>
    <s v="HYDRATIS B2B"/>
    <s v="VOIE COMMUNALE 4"/>
    <s v="CR?ANCEY"/>
    <n v="21"/>
    <s v="FR"/>
    <n v="21320"/>
    <n v="74.72"/>
    <n v="108.49"/>
    <n v="0"/>
    <n v="-56.86"/>
    <n v="126.35"/>
    <n v="7"/>
    <n v="70.84"/>
    <n v="70.84"/>
    <s v="P,OMIER"/>
    <s v="PHARMACIE DE PERIGNY"/>
    <s v="PHARMACIE DE PERIGNY"/>
    <s v="PLACE DE LA POMMERAIE"/>
    <s v="PERIGNY"/>
    <n v="17"/>
    <x v="0"/>
    <n v="171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722222222222223"/>
    <n v="64.8"/>
    <n v="94.08"/>
    <n v="0"/>
    <n v="-49.31"/>
    <n v="109.57"/>
    <s v="EUR"/>
    <n v="1.153163127"/>
    <s v="kg"/>
  </r>
  <r>
    <n v="26.86"/>
    <m/>
    <m/>
    <s v="entreprise"/>
    <s v="ST"/>
    <n v="200720433"/>
    <n v="202606"/>
    <s v="Express"/>
    <s v="UO"/>
    <s v="FedEx Priority"/>
    <s v="Bill_Sender_Prepaid"/>
    <s v="06/16/2026"/>
    <s v="06/17/2026"/>
    <x v="1730"/>
    <m/>
    <s v="HYDRATIS B2B"/>
    <s v="HYDRATIS B2B"/>
    <s v="VOIE COMMUNALE 4"/>
    <s v="CR?ANCEY"/>
    <n v="21"/>
    <s v="FR"/>
    <n v="21320"/>
    <n v="130.07"/>
    <n v="15.41"/>
    <n v="0"/>
    <n v="-98.99"/>
    <n v="46.5"/>
    <n v="8"/>
    <n v="147.4"/>
    <n v="147.4"/>
    <s v="S,Bourset"/>
    <s v="SAS MAXIPHARMA"/>
    <s v="SAS MAXIPHARMA"/>
    <s v="14 IMPASSE RENE COUZINET"/>
    <s v="TOULOUSE"/>
    <n v="31"/>
    <x v="0"/>
    <n v="315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2986111111111114"/>
    <n v="112.4"/>
    <n v="13.32"/>
    <n v="0"/>
    <n v="-85.54"/>
    <n v="40.18"/>
    <s v="EUR"/>
    <n v="1.157233286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17/2026"/>
    <s v="06/18/2026"/>
    <x v="1731"/>
    <m/>
    <s v="HYDRATIS B2B"/>
    <s v="HYDRATIS B2B"/>
    <s v="VOIE COMMUNALE 4"/>
    <s v="CR?ANCEY"/>
    <n v="21"/>
    <s v="FR"/>
    <n v="21320"/>
    <n v="34.58"/>
    <n v="4.1100000000000003"/>
    <n v="0"/>
    <n v="-26.32"/>
    <n v="12.37"/>
    <n v="1"/>
    <n v="17.600000000000001"/>
    <n v="17.600000000000001"/>
    <s v="A,UCHAN"/>
    <s v="AUCHAN LAXOU"/>
    <s v="AUCHAN LAXOU"/>
    <s v="CC AUCHAN - RUE DE LA SAPINIERE"/>
    <s v="LAXOU"/>
    <n v="54"/>
    <x v="0"/>
    <n v="5452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4791666666666669"/>
    <n v="29.8"/>
    <n v="3.54"/>
    <n v="0"/>
    <n v="-22.68"/>
    <n v="10.66"/>
    <s v="EUR"/>
    <n v="1.160362033"/>
    <s v="kg"/>
  </r>
  <r>
    <n v="9.4600000000000009"/>
    <m/>
    <m/>
    <s v="entreprise"/>
    <s v="ST"/>
    <n v="200720433"/>
    <n v="202606"/>
    <s v="Express"/>
    <s v="UO"/>
    <s v="FedEx Priority"/>
    <s v="Bill_Sender_Prepaid"/>
    <s v="06/22/2026"/>
    <s v="06/24/2026"/>
    <x v="1732"/>
    <m/>
    <s v="HYDRATIS B2B"/>
    <s v="HYDRATIS B2B"/>
    <s v="VOIE COMMUNALE 4"/>
    <s v="CR?ANCEY"/>
    <n v="21"/>
    <s v="FR"/>
    <n v="21320"/>
    <n v="45.44"/>
    <n v="38.01"/>
    <n v="0"/>
    <n v="-34.590000000000003"/>
    <n v="48.86"/>
    <n v="3"/>
    <n v="32.119999999999997"/>
    <n v="32.119999999999997"/>
    <s v="N,ORBERT"/>
    <s v="PHARMACIE PRINCIPALE AJACCIO"/>
    <s v="PHARMACIE PRINCIPALE AJACCIO"/>
    <s v="65 COURS NAPOLEON"/>
    <s v="AJACCIO"/>
    <n v="20"/>
    <x v="0"/>
    <n v="20000"/>
    <s v=" "/>
    <s v=" "/>
    <s v=" "/>
    <m/>
    <m/>
    <m/>
    <s v="N"/>
    <n v="13"/>
    <n v="21"/>
    <n v="29"/>
    <m/>
    <m/>
    <m/>
    <m/>
    <m/>
    <n v="0"/>
    <n v="0"/>
    <s v="EUR"/>
    <s v="06/29/2026"/>
    <x v="3"/>
    <m/>
    <s v="Domestic"/>
    <s v="Your Packaging"/>
    <n v="0.36180555555555555"/>
    <n v="39.6"/>
    <n v="33.119999999999997"/>
    <n v="0"/>
    <n v="-30.14"/>
    <n v="42.58"/>
    <s v="EUR"/>
    <n v="1.1475391020000001"/>
    <s v="kg"/>
  </r>
  <r>
    <n v="12.1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33"/>
    <m/>
    <s v="HYDRATIS B2B"/>
    <s v="HYDRATIS B2B"/>
    <s v="VOIE COMMUNALE 4"/>
    <s v="CR?ANCEY"/>
    <n v="21"/>
    <s v="FR"/>
    <n v="21320"/>
    <n v="58.67"/>
    <n v="6.95"/>
    <n v="0"/>
    <n v="-44.65"/>
    <n v="20.97"/>
    <n v="3"/>
    <n v="49.28"/>
    <n v="49.28"/>
    <s v="P,HIE"/>
    <s v="PHARMACIE FONTAINE ST MARTIN"/>
    <s v="PHARMACIE FONTAINE ST MARTIN"/>
    <s v="15 PLACE DU 8 MAI 1945"/>
    <s v="FONTAINES-SAINT-MARTIN"/>
    <n v="69"/>
    <x v="0"/>
    <n v="69270"/>
    <s v=" "/>
    <s v=" "/>
    <s v=" "/>
    <m/>
    <m/>
    <m/>
    <s v="N"/>
    <n v="26"/>
    <n v="40"/>
    <n v="32"/>
    <m/>
    <m/>
    <m/>
    <m/>
    <m/>
    <n v="0"/>
    <n v="0"/>
    <s v="EUR"/>
    <s v="06/22/2026"/>
    <x v="2"/>
    <m/>
    <s v="Domestic"/>
    <s v="Your Packaging"/>
    <n v="0.47499999999999998"/>
    <n v="50.8"/>
    <n v="6.02"/>
    <n v="0"/>
    <n v="-38.659999999999997"/>
    <n v="18.16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34"/>
    <m/>
    <s v="HYDRATIS B2B"/>
    <s v="HYDRATIS B2B"/>
    <s v="VOIE COMMUNALE 4"/>
    <s v="CR?ANCEY"/>
    <n v="21"/>
    <s v="FR"/>
    <n v="21320"/>
    <n v="50.59"/>
    <n v="5.99"/>
    <n v="0"/>
    <n v="-38.49"/>
    <n v="18.09"/>
    <n v="3"/>
    <n v="38.06"/>
    <n v="38.06"/>
    <s v="P,HARMA"/>
    <s v="PHARMACIE BRANGER"/>
    <s v="PHARMACIE BRANGER"/>
    <s v="8 RUE MARCEL SEMBAT"/>
    <s v="VERNEUIL L ETANG"/>
    <n v="77"/>
    <x v="0"/>
    <n v="77390"/>
    <s v=" "/>
    <s v=" "/>
    <s v=" "/>
    <m/>
    <m/>
    <m/>
    <s v="N"/>
    <n v="26"/>
    <n v="30"/>
    <n v="40"/>
    <m/>
    <m/>
    <m/>
    <m/>
    <m/>
    <n v="0"/>
    <n v="0"/>
    <s v="EUR"/>
    <s v="06/22/2026"/>
    <x v="2"/>
    <m/>
    <s v="Domestic"/>
    <s v="Your Packaging"/>
    <n v="0.50694444444444442"/>
    <n v="43.8"/>
    <n v="5.19"/>
    <n v="0"/>
    <n v="-33.33"/>
    <n v="15.6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735"/>
    <m/>
    <s v="HYDRATIS B2B"/>
    <s v="HYDRATIS B2B"/>
    <s v="VOIE COMMUNALE 4"/>
    <s v="CR?ANCEY"/>
    <n v="21"/>
    <s v="FR"/>
    <n v="21320"/>
    <n v="48.87"/>
    <n v="5.8"/>
    <n v="0"/>
    <n v="-37.19"/>
    <n v="17.47"/>
    <n v="2"/>
    <n v="36.08"/>
    <n v="36.08"/>
    <s v="P,ASCAL"/>
    <s v="MA PHARMACIE BERGONIE"/>
    <s v="MA PHARMACIE BERGONIE"/>
    <s v="174 COURS DE L ARGONNE"/>
    <s v="BORDEAUX"/>
    <n v="33"/>
    <x v="0"/>
    <n v="33000"/>
    <s v=" "/>
    <s v=" "/>
    <s v=" "/>
    <m/>
    <m/>
    <m/>
    <s v="N"/>
    <n v="29"/>
    <n v="31"/>
    <n v="39"/>
    <m/>
    <m/>
    <m/>
    <m/>
    <m/>
    <n v="0"/>
    <n v="0"/>
    <s v="EUR"/>
    <s v="06/15/2026"/>
    <x v="1"/>
    <m/>
    <s v="Domestic"/>
    <s v="Your Packaging"/>
    <n v="0.49027777777777776"/>
    <n v="42.4"/>
    <n v="5.03"/>
    <n v="0"/>
    <n v="-32.270000000000003"/>
    <n v="15.16"/>
    <s v="EUR"/>
    <n v="1.1526181719999999"/>
    <s v="kg"/>
  </r>
  <r>
    <n v="11.469999999999999"/>
    <m/>
    <m/>
    <s v="entreprise"/>
    <s v="ST"/>
    <n v="200720433"/>
    <n v="202606"/>
    <s v="Express"/>
    <s v="UO"/>
    <s v="FedEx Priority"/>
    <s v="Bill_Sender_Prepaid"/>
    <s v="06/16/2026"/>
    <s v="06/17/2026"/>
    <x v="1736"/>
    <m/>
    <s v="HYDRATIS B2B"/>
    <s v="HYDRATIS B2B"/>
    <s v="VOIE COMMUNALE 4"/>
    <s v="CR?ANCEY"/>
    <n v="21"/>
    <s v="FR"/>
    <n v="21320"/>
    <n v="55.55"/>
    <n v="6.58"/>
    <n v="0"/>
    <n v="-42.27"/>
    <n v="19.86"/>
    <n v="2"/>
    <n v="46.2"/>
    <n v="46.2"/>
    <s v="P,ARAPHARMACIE A"/>
    <s v="PARAPHARMACIE AUCHAN LA VALENTINE"/>
    <s v="PARAPHARMACIE AUCHAN LA VALENT"/>
    <s v="A L'ATTENTION DE LA PARAPHARMACIE"/>
    <s v="MARSEILLE"/>
    <n v="13"/>
    <x v="0"/>
    <n v="13011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4791666666666669"/>
    <n v="48"/>
    <n v="5.69"/>
    <n v="0"/>
    <n v="-36.53"/>
    <n v="17.16"/>
    <s v="EUR"/>
    <n v="1.1572332869999999"/>
    <s v="kg"/>
  </r>
  <r>
    <n v="34.540000000000006"/>
    <m/>
    <m/>
    <s v="entreprise"/>
    <s v="ST"/>
    <n v="200720433"/>
    <n v="202606"/>
    <s v="Express"/>
    <s v="UO"/>
    <s v="FedEx Priority"/>
    <s v="Bill_Sender_Prepaid"/>
    <d v="2026-12-06T00:00:00"/>
    <s v="06/13/2026"/>
    <x v="1737"/>
    <m/>
    <s v="HYDRATIS B2B"/>
    <s v="HYDRATIS B2B"/>
    <s v="VOIE COMMUNALE 4"/>
    <s v="CR?ANCEY"/>
    <n v="21"/>
    <s v="FR"/>
    <n v="21320"/>
    <n v="166.87"/>
    <n v="119.55"/>
    <n v="0"/>
    <n v="-126.98"/>
    <n v="159.43"/>
    <n v="15"/>
    <n v="185.46"/>
    <n v="185.46"/>
    <s v="V,ICTOR"/>
    <s v="PHARMACIE VICTOR HUGO"/>
    <s v="PHARMACIE VICTOR HUGO"/>
    <s v="11 PLACE VICTOR HUGO"/>
    <s v="TARARE"/>
    <n v="69"/>
    <x v="0"/>
    <n v="6917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6250000000000002"/>
    <n v="144.5"/>
    <n v="103.52"/>
    <n v="0"/>
    <n v="-109.96"/>
    <n v="138.06"/>
    <s v="EUR"/>
    <n v="1.154814421"/>
    <s v="kg"/>
  </r>
  <r>
    <n v="15.159999999999997"/>
    <m/>
    <m/>
    <s v="entreprise"/>
    <s v="ST"/>
    <n v="200720433"/>
    <n v="202606"/>
    <s v="Express"/>
    <s v="UO"/>
    <s v="FedEx Priority"/>
    <s v="Bill_Sender_Prepaid"/>
    <s v="06/16/2026"/>
    <s v="06/17/2026"/>
    <x v="1738"/>
    <m/>
    <s v="HYDRATIS B2B"/>
    <s v="HYDRATIS B2B"/>
    <s v="VOIE COMMUNALE 4"/>
    <s v="CR?ANCEY"/>
    <n v="21"/>
    <s v="FR"/>
    <n v="21320"/>
    <n v="73.37"/>
    <n v="8.6999999999999993"/>
    <n v="0"/>
    <n v="-55.82"/>
    <n v="26.25"/>
    <n v="6"/>
    <n v="68.86"/>
    <n v="68.86"/>
    <s v="S,ANDRA"/>
    <s v="PHARMACIE DE LA PORTE DU PIN"/>
    <s v="PHARMACIE DE LA PORTE DU PIN"/>
    <s v="1 PLACE DU 14 JUILLET"/>
    <s v="AGEN"/>
    <n v="47"/>
    <x v="0"/>
    <n v="47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805555555555557"/>
    <n v="63.4"/>
    <n v="7.52"/>
    <n v="0"/>
    <n v="-48.24"/>
    <n v="22.68"/>
    <s v="EUR"/>
    <n v="1.15723328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1739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6.299999999999997"/>
    <n v="36.299999999999997"/>
    <s v="O,CEANE"/>
    <s v="PHARMACIE DES PORTES OCEANES"/>
    <s v="PHARMACIE DES PORTES OCEANES"/>
    <s v="8 AVENUE COL PIERRE BOURGOIN"/>
    <s v="MARTIGNAS-SUR-JALLE"/>
    <n v="33"/>
    <x v="0"/>
    <n v="33127"/>
    <s v=" "/>
    <s v=" "/>
    <s v=" "/>
    <m/>
    <m/>
    <m/>
    <s v="N"/>
    <n v="30"/>
    <n v="32"/>
    <n v="40"/>
    <m/>
    <m/>
    <m/>
    <m/>
    <m/>
    <n v="0"/>
    <n v="0"/>
    <s v="EUR"/>
    <s v="06/29/2026"/>
    <x v="3"/>
    <m/>
    <s v="Domestic"/>
    <s v="Your Packaging"/>
    <n v="0.41388888888888886"/>
    <n v="42.4"/>
    <n v="5.03"/>
    <n v="0"/>
    <n v="-32.270000000000003"/>
    <n v="15.16"/>
    <s v="EUR"/>
    <n v="1.1474074329999999"/>
    <s v="kg"/>
  </r>
  <r>
    <n v="7.4600000000000009"/>
    <m/>
    <m/>
    <s v="entreprise"/>
    <s v="ST"/>
    <n v="200720433"/>
    <n v="202606"/>
    <s v="Express"/>
    <s v="UO"/>
    <s v="FedEx Priority"/>
    <s v="Bill_Sender_Prepaid"/>
    <s v="06/19/2026"/>
    <s v="06/22/2026"/>
    <x v="1740"/>
    <m/>
    <s v="HYDRATIS B2B"/>
    <s v="HYDRATIS B2B"/>
    <s v="VOIE COMMUNALE 4"/>
    <s v="CR?ANCEY"/>
    <n v="21"/>
    <s v="FR"/>
    <n v="21320"/>
    <n v="36.130000000000003"/>
    <n v="4.28"/>
    <n v="0"/>
    <n v="-27.49"/>
    <n v="12.92"/>
    <n v="2"/>
    <n v="19.579999999999998"/>
    <n v="19.579999999999998"/>
    <s v="M,AGNAC"/>
    <s v="SPORT 2000 MALEMORT"/>
    <s v="SPORT 2000 MALEMORT"/>
    <s v="ZAC DU MOULIN"/>
    <s v="MALEMORT"/>
    <n v="19"/>
    <x v="0"/>
    <n v="193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638888888888888"/>
    <n v="31.2"/>
    <n v="3.7"/>
    <n v="0"/>
    <n v="-23.74"/>
    <n v="11.16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741"/>
    <m/>
    <s v="HYDRATIS B2B"/>
    <s v="HYDRATIS B2B"/>
    <s v="VOIE COMMUNALE 4"/>
    <s v="CR?ANCEY"/>
    <n v="21"/>
    <s v="FR"/>
    <n v="21320"/>
    <n v="47.26"/>
    <n v="5.6"/>
    <n v="0"/>
    <n v="-35.96"/>
    <n v="16.899999999999999"/>
    <n v="3"/>
    <n v="35.200000000000003"/>
    <n v="35.200000000000003"/>
    <s v="L,Lagrange"/>
    <s v="PHARMACIE LAGRANGE"/>
    <s v="PHARMACIE LAGRANGE"/>
    <s v="9 AVENUE JEAN JAURES"/>
    <s v="CHALON-SUR-SAONE"/>
    <n v="71"/>
    <x v="0"/>
    <n v="711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4791666666666665"/>
    <n v="41"/>
    <n v="4.8600000000000003"/>
    <n v="0"/>
    <n v="-31.2"/>
    <n v="14.66"/>
    <s v="EUR"/>
    <n v="1.1526181719999999"/>
    <s v="kg"/>
  </r>
  <r>
    <n v="4.6100000000000012"/>
    <m/>
    <m/>
    <s v="entreprise"/>
    <s v="ST"/>
    <n v="200720433"/>
    <n v="202606"/>
    <s v="Express"/>
    <s v="UO"/>
    <s v="FedEx Priority"/>
    <s v="Bill_Sender_Prepaid"/>
    <d v="2026-12-06T00:00:00"/>
    <s v="06/15/2026"/>
    <x v="1742"/>
    <m/>
    <s v="HYDRATIS B2B"/>
    <s v="HYDRATIS B2B"/>
    <s v="VOIE COMMUNALE 4"/>
    <s v="CR?ANCEY"/>
    <n v="21"/>
    <s v="FR"/>
    <n v="21320"/>
    <n v="22.29"/>
    <n v="2.64"/>
    <n v="0"/>
    <n v="-16.96"/>
    <n v="7.97"/>
    <n v="1"/>
    <n v="0.22"/>
    <n v="0.22"/>
    <s v="L,Aure"/>
    <s v="PHARMACIE DU PAYS DE RETZ"/>
    <s v="PHARMACIE DU PAYS DE RETZ"/>
    <s v="4 CHEMIN DE LA CULEE"/>
    <s v="VILLENEUVE-EN-RETZ"/>
    <n v="44"/>
    <x v="0"/>
    <n v="445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972222222222219"/>
    <n v="19.3"/>
    <n v="2.29"/>
    <n v="0"/>
    <n v="-14.69"/>
    <n v="6.9"/>
    <s v="EUR"/>
    <n v="1.154814421"/>
    <s v="kg"/>
  </r>
  <r>
    <n v="12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43"/>
    <m/>
    <s v="HYDRATIS B2B"/>
    <s v="HYDRATIS B2B"/>
    <s v="VOIE COMMUNALE 4"/>
    <s v="CR?ANCEY"/>
    <n v="21"/>
    <s v="FR"/>
    <n v="21320"/>
    <n v="60.29"/>
    <n v="7.15"/>
    <n v="0"/>
    <n v="-45.87"/>
    <n v="21.56"/>
    <n v="4"/>
    <n v="50.82"/>
    <n v="50.82"/>
    <s v="L,AMOUREUX"/>
    <s v="PHARMACIE SAINT JULIEN"/>
    <s v="PHARMACIE SAINT JULIEN"/>
    <s v="2159 AVENUE DU GENERAL DE GAULLE"/>
    <s v="OISSEL"/>
    <n v="76"/>
    <x v="0"/>
    <n v="76350"/>
    <s v=" "/>
    <s v=" "/>
    <s v=" "/>
    <m/>
    <m/>
    <m/>
    <s v="N"/>
    <n v="26"/>
    <n v="32"/>
    <n v="42"/>
    <m/>
    <m/>
    <m/>
    <m/>
    <m/>
    <n v="0"/>
    <n v="0"/>
    <s v="EUR"/>
    <s v="06/22/2026"/>
    <x v="2"/>
    <m/>
    <s v="Domestic"/>
    <s v="Your Packaging"/>
    <n v="0.44027777777777777"/>
    <n v="52.2"/>
    <n v="6.19"/>
    <n v="0"/>
    <n v="-39.72"/>
    <n v="18.670000000000002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1744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3"/>
    <n v="33"/>
    <s v="J,Lebourg"/>
    <s v="PHARMACIE LE BOURG"/>
    <s v="PHARMACIE LE BOURG"/>
    <s v="12 RUE PIERRE DE RONSARD"/>
    <s v="LANGEAIS"/>
    <n v="37"/>
    <x v="0"/>
    <n v="371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819444444444444"/>
    <n v="39.6"/>
    <n v="4.6900000000000004"/>
    <n v="0"/>
    <n v="-30.14"/>
    <n v="14.15"/>
    <s v="EUR"/>
    <n v="1.1600389769999999"/>
    <s v="kg"/>
  </r>
  <r>
    <n v="15.149999999999999"/>
    <m/>
    <m/>
    <s v="entreprise"/>
    <s v="ST"/>
    <n v="200720433"/>
    <n v="202606"/>
    <s v="Express"/>
    <s v="UO"/>
    <s v="FedEx Priority"/>
    <s v="Bill_Sender_Prepaid"/>
    <d v="2026-12-06T00:00:00"/>
    <s v="06/15/2026"/>
    <x v="1745"/>
    <m/>
    <s v="HYDRATIS B2B"/>
    <s v="HYDRATIS B2B"/>
    <s v="VOIE COMMUNALE 4"/>
    <s v="CR?ANCEY"/>
    <n v="21"/>
    <s v="FR"/>
    <n v="21320"/>
    <n v="73.22"/>
    <n v="108.45"/>
    <n v="0"/>
    <n v="-55.72"/>
    <n v="125.94"/>
    <n v="7"/>
    <n v="70.400000000000006"/>
    <n v="70.400000000000006"/>
    <s v="K,ERBORIOU"/>
    <s v="PHARMACIE KERBORIOU"/>
    <s v="PHARMACIE KERBORIOU"/>
    <s v="CC INTERMARCHE"/>
    <s v="PLOURIN-L?S-MORLAIX"/>
    <n v="29"/>
    <x v="0"/>
    <n v="29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152777777777777"/>
    <n v="63.4"/>
    <n v="93.91"/>
    <n v="0"/>
    <n v="-48.25"/>
    <n v="109.06"/>
    <s v="EUR"/>
    <n v="1.154814421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46"/>
    <m/>
    <s v="HYDRATIS B2B"/>
    <s v="HYDRATIS B2B"/>
    <s v="VOIE COMMUNALE 4"/>
    <s v="CR?ANCEY"/>
    <n v="21"/>
    <s v="FR"/>
    <n v="21320"/>
    <n v="81.31"/>
    <n v="109.43"/>
    <n v="0"/>
    <n v="-61.87"/>
    <n v="128.87"/>
    <n v="7"/>
    <n v="80.08"/>
    <n v="80.08"/>
    <s v="R,OCH"/>
    <s v="PHARMACIE SAINT-ROCH"/>
    <s v="PHARMACIE SAINT-ROCH"/>
    <s v="150 BIS AVDE LA PLAGE"/>
    <s v="SERIGNAN"/>
    <n v="34"/>
    <x v="0"/>
    <n v="34410"/>
    <s v=" "/>
    <s v=" "/>
    <s v=" "/>
    <m/>
    <m/>
    <m/>
    <s v="N"/>
    <n v="4"/>
    <n v="74"/>
    <n v="113"/>
    <m/>
    <m/>
    <m/>
    <m/>
    <m/>
    <n v="0"/>
    <n v="0"/>
    <s v="EUR"/>
    <s v="06/22/2026"/>
    <x v="2"/>
    <m/>
    <s v="Domestic"/>
    <s v="Your Packaging"/>
    <n v="0.43472222222222223"/>
    <n v="70.400000000000006"/>
    <n v="94.75"/>
    <n v="0"/>
    <n v="-53.57"/>
    <n v="111.58"/>
    <s v="EUR"/>
    <n v="1.1549344580000001"/>
    <s v="kg"/>
  </r>
  <r>
    <n v="14.8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47"/>
    <m/>
    <s v="HYDRATIS B2B"/>
    <s v="HYDRATIS B2B"/>
    <s v="VOIE COMMUNALE 4"/>
    <s v="CR?ANCEY"/>
    <n v="21"/>
    <s v="FR"/>
    <n v="21320"/>
    <n v="71.61"/>
    <n v="108.26"/>
    <n v="0"/>
    <n v="-54.49"/>
    <n v="125.38"/>
    <n v="6"/>
    <n v="66.88"/>
    <n v="66.88"/>
    <s v="C,Clara"/>
    <s v="PHARMACIE DES CAPUCINES"/>
    <s v="PHARMACIE DES CAPUCINES"/>
    <s v="72 AVENUE DU GENERAL DE GAULLE"/>
    <s v="ECKBOLSHEIM"/>
    <n v="67"/>
    <x v="0"/>
    <n v="67201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555555555555556"/>
    <n v="62"/>
    <n v="93.74"/>
    <n v="0"/>
    <n v="-47.18"/>
    <n v="108.56"/>
    <s v="EUR"/>
    <n v="1.1549344580000001"/>
    <s v="kg"/>
  </r>
  <r>
    <n v="18.15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48"/>
    <m/>
    <s v="HYDRATIS B2B"/>
    <s v="HYDRATIS B2B"/>
    <s v="VOIE COMMUNALE 4"/>
    <s v="CR?ANCEY"/>
    <n v="21"/>
    <s v="FR"/>
    <n v="21320"/>
    <n v="87.78"/>
    <n v="110.19"/>
    <n v="0"/>
    <n v="-66.8"/>
    <n v="131.16999999999999"/>
    <n v="6"/>
    <n v="89.1"/>
    <n v="89.1"/>
    <s v="V,Pothier"/>
    <s v="PHARMACIE DES PLANTES"/>
    <s v="PHARMACIE DES PLANTES"/>
    <s v="PLACE DU 11 NOVEMBRE 1918"/>
    <s v="BALLAN-MIR?"/>
    <n v="37"/>
    <x v="0"/>
    <n v="3751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51249999999999996"/>
    <n v="76"/>
    <n v="95.41"/>
    <n v="0"/>
    <n v="-57.84"/>
    <n v="113.57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2-06T00:00:00"/>
    <s v="06/16/2026"/>
    <x v="1749"/>
    <m/>
    <s v="HYDRATIS B2B"/>
    <s v="HYDRATIS B2B"/>
    <s v="VOIE COMMUNALE 4"/>
    <s v="CR?ANCEY"/>
    <n v="21"/>
    <s v="FR"/>
    <n v="21320"/>
    <n v="44.11"/>
    <n v="5.23"/>
    <n v="0"/>
    <n v="-33.57"/>
    <n v="15.77"/>
    <n v="2"/>
    <n v="30.8"/>
    <n v="30.8"/>
    <s v="X,ICLUNA"/>
    <s v="PHARMACIE LOIZEAU XICLUNA"/>
    <s v="PHARMACIE LOIZEAU XICLUNA"/>
    <s v="2 RUE D ANGOULEME"/>
    <s v="MATHA"/>
    <n v="17"/>
    <x v="0"/>
    <n v="171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694444444444443"/>
    <n v="38.200000000000003"/>
    <n v="4.53"/>
    <n v="0"/>
    <n v="-29.07"/>
    <n v="13.66"/>
    <s v="EUR"/>
    <n v="1.154814421"/>
    <s v="kg"/>
  </r>
  <r>
    <n v="7.120000000000001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750"/>
    <m/>
    <s v="HYDRATIS B2B"/>
    <s v="HYDRATIS B2B"/>
    <s v="VOIE COMMUNALE 4"/>
    <s v="CR?ANCEY"/>
    <n v="21"/>
    <s v="FR"/>
    <n v="21320"/>
    <n v="34.36"/>
    <n v="4.08"/>
    <n v="0"/>
    <n v="-26.15"/>
    <n v="12.29"/>
    <n v="2"/>
    <n v="17.38"/>
    <n v="17.38"/>
    <s v="V,ERGNES"/>
    <s v="PHARMACIE BERTHON CORTIJO"/>
    <s v="PHARMACIE BERTHON CORTIJO"/>
    <s v="15 ROUTE DE GERMIGNAN LD CHAGNEAU"/>
    <s v="SAINT-AUBIN-DE-MEDOC"/>
    <n v="33"/>
    <x v="0"/>
    <n v="33160"/>
    <s v=" "/>
    <s v=" "/>
    <s v=" "/>
    <m/>
    <m/>
    <m/>
    <s v="N"/>
    <n v="26"/>
    <n v="31"/>
    <n v="40"/>
    <m/>
    <m/>
    <m/>
    <m/>
    <m/>
    <n v="0"/>
    <n v="0"/>
    <s v="EUR"/>
    <s v="06/15/2026"/>
    <x v="1"/>
    <m/>
    <s v="Domestic"/>
    <s v="Your Packaging"/>
    <n v="0.4597222222222222"/>
    <n v="29.8"/>
    <n v="3.54"/>
    <n v="0"/>
    <n v="-22.68"/>
    <n v="10.66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51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3"/>
    <n v="35.86"/>
    <n v="35.86"/>
    <s v="M, DAILLLY"/>
    <s v="PHARMACIE DAILLY"/>
    <s v="PHARMACIE DAILLY"/>
    <s v="78 BOULEVARD DE LA PRAIRIE AU DUC"/>
    <s v="NANTES"/>
    <n v="44"/>
    <x v="0"/>
    <n v="44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6944444444444446"/>
    <n v="42.4"/>
    <n v="5.03"/>
    <n v="0"/>
    <n v="-32.270000000000003"/>
    <n v="15.16"/>
    <s v="EUR"/>
    <n v="1.154814421"/>
    <s v="kg"/>
  </r>
  <r>
    <n v="8.4599999999999973"/>
    <m/>
    <m/>
    <s v="entreprise"/>
    <s v="ST"/>
    <n v="200720433"/>
    <n v="202606"/>
    <s v="Express"/>
    <s v="UO"/>
    <s v="FedEx Priority"/>
    <s v="Bill_Sender_Prepaid"/>
    <s v="06/17/2026"/>
    <s v="06/18/2026"/>
    <x v="1752"/>
    <m/>
    <s v="HYDRATIS B2B"/>
    <s v="HYDRATIS B2B"/>
    <s v="VOIE COMMUNALE 4"/>
    <s v="CR?ANCEY"/>
    <n v="21"/>
    <s v="FR"/>
    <n v="21320"/>
    <n v="41.08"/>
    <n v="4.87"/>
    <n v="0"/>
    <n v="-31.26"/>
    <n v="14.69"/>
    <n v="2"/>
    <n v="26.4"/>
    <n v="26.4"/>
    <s v="P,Ph"/>
    <s v="PHARMACIE CENTRALE 67"/>
    <s v="PHARMACIE CENTRALE 67"/>
    <s v="80 RUE DU GENERAL GOURAUD"/>
    <s v="OBERNAI"/>
    <n v="67"/>
    <x v="0"/>
    <n v="67210"/>
    <s v=" "/>
    <s v=" "/>
    <s v=" "/>
    <m/>
    <m/>
    <m/>
    <s v="N"/>
    <n v="20"/>
    <n v="19"/>
    <n v="30"/>
    <m/>
    <m/>
    <m/>
    <m/>
    <m/>
    <n v="0"/>
    <n v="0"/>
    <s v="EUR"/>
    <s v="06/22/2026"/>
    <x v="2"/>
    <m/>
    <s v="Domestic"/>
    <s v="Your Packaging"/>
    <n v="0.44166666666666665"/>
    <n v="35.4"/>
    <n v="4.2"/>
    <n v="0"/>
    <n v="-26.94"/>
    <n v="12.66"/>
    <s v="EUR"/>
    <n v="1.160362033"/>
    <s v="kg"/>
  </r>
  <r>
    <n v="23.18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53"/>
    <m/>
    <s v="HYDRATIS B2B"/>
    <s v="HYDRATIS B2B"/>
    <s v="VOIE COMMUNALE 4"/>
    <s v="CR?ANCEY"/>
    <n v="21"/>
    <s v="FR"/>
    <n v="21320"/>
    <n v="112.03"/>
    <n v="113.06"/>
    <n v="0"/>
    <n v="-85.26"/>
    <n v="139.83000000000001"/>
    <n v="9"/>
    <n v="123.2"/>
    <n v="123.2"/>
    <s v="M,ARTIN"/>
    <s v="PHARMACIE DES ORIERES"/>
    <s v="PHARMACIE DES ORIERES"/>
    <s v="1 RUE DES FRANCAIS LIBRES"/>
    <s v="FOUGERES"/>
    <n v="35"/>
    <x v="0"/>
    <n v="35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736111111111113"/>
    <n v="97"/>
    <n v="97.89"/>
    <n v="0"/>
    <n v="-73.819999999999993"/>
    <n v="121.07"/>
    <s v="EUR"/>
    <n v="1.1549344580000001"/>
    <s v="kg"/>
  </r>
  <r>
    <n v="13.80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54"/>
    <m/>
    <s v="HYDRATIS B2B"/>
    <s v="HYDRATIS B2B"/>
    <s v="VOIE COMMUNALE 4"/>
    <s v="CR?ANCEY"/>
    <n v="21"/>
    <s v="FR"/>
    <n v="21320"/>
    <n v="66.760000000000005"/>
    <n v="7.9"/>
    <n v="0"/>
    <n v="-50.81"/>
    <n v="23.85"/>
    <n v="5"/>
    <n v="61.6"/>
    <n v="61.6"/>
    <s v="O,Ry"/>
    <s v="PHARMACIE PORTE DE SCHIRMECK"/>
    <s v="PHARMACIE PORTE DE SCHIRMECK"/>
    <s v="28 RUE DE MOLSHEIM"/>
    <s v="STRASBOURG"/>
    <n v="67"/>
    <x v="0"/>
    <n v="67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166666666666666"/>
    <n v="57.8"/>
    <n v="6.84"/>
    <n v="0"/>
    <n v="-43.99"/>
    <n v="20.65"/>
    <s v="EUR"/>
    <n v="1.1549344580000001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55"/>
    <m/>
    <s v="HYDRATIS B2B"/>
    <s v="HYDRATIS B2B"/>
    <s v="VOIE COMMUNALE 4"/>
    <s v="CR?ANCEY"/>
    <n v="21"/>
    <s v="FR"/>
    <n v="21320"/>
    <n v="57.05"/>
    <n v="6.76"/>
    <n v="0"/>
    <n v="-43.41"/>
    <n v="20.399999999999999"/>
    <n v="4"/>
    <n v="47.08"/>
    <n v="47.08"/>
    <s v="R,ENE"/>
    <s v="PHARMACIE  DE LA REINE"/>
    <s v="PHARMACIE  DE LA REINE"/>
    <s v="126 ROUTE DE LA REINE"/>
    <s v="BOULOGNE-BILLANCOURT"/>
    <n v="92"/>
    <x v="0"/>
    <n v="92100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n v="0.4548611111111111"/>
    <n v="49.4"/>
    <n v="5.85"/>
    <n v="0"/>
    <n v="-37.590000000000003"/>
    <n v="17.66"/>
    <s v="EUR"/>
    <n v="1.1549344580000001"/>
    <s v="kg"/>
  </r>
  <r>
    <n v="19.17000000000000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56"/>
    <m/>
    <s v="HYDRATIS B2B"/>
    <s v="HYDRATIS B2B"/>
    <s v="VOIE COMMUNALE 4"/>
    <s v="CR?ANCEY"/>
    <n v="21"/>
    <s v="FR"/>
    <n v="21320"/>
    <n v="92.63"/>
    <n v="110.77"/>
    <n v="0"/>
    <n v="-70.489999999999995"/>
    <n v="132.91"/>
    <n v="8"/>
    <n v="95.92"/>
    <n v="95.92"/>
    <s v="P,HARMACIE"/>
    <s v="PHARMACIE DU SAISON"/>
    <s v="PHARMACIE DU SAISON"/>
    <s v="PLACE CENTRALE"/>
    <s v="TARDETS SORHOLUS"/>
    <n v="64"/>
    <x v="0"/>
    <n v="644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1180555555555551"/>
    <n v="80.2"/>
    <n v="95.91"/>
    <n v="0"/>
    <n v="-61.03"/>
    <n v="115.08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1757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P,ROUST"/>
    <s v="PHARMACIE DE L'EUROPE"/>
    <s v="PHARMACIE DE L'EUROPE"/>
    <s v="27 BOULEVARD DE L EUROPE"/>
    <s v="BRESSUIRE"/>
    <n v="79"/>
    <x v="0"/>
    <n v="79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416666666666667"/>
    <n v="38.200000000000003"/>
    <n v="4.53"/>
    <n v="0"/>
    <n v="-29.07"/>
    <n v="13.66"/>
    <s v="EUR"/>
    <n v="1.1474074329999999"/>
    <s v="kg"/>
  </r>
  <r>
    <n v="12.480000000000004"/>
    <m/>
    <m/>
    <s v="entreprise"/>
    <s v="ST"/>
    <n v="200720433"/>
    <n v="202606"/>
    <s v="Express"/>
    <s v="UO"/>
    <s v="FedEx Priority"/>
    <s v="Bill_Sender_Prepaid"/>
    <d v="2026-12-06T00:00:00"/>
    <s v="06/15/2026"/>
    <x v="1758"/>
    <m/>
    <s v="HYDRATIS B2B"/>
    <s v="HYDRATIS B2B"/>
    <s v="VOIE COMMUNALE 4"/>
    <s v="CR?ANCEY"/>
    <n v="21"/>
    <s v="FR"/>
    <n v="21320"/>
    <n v="60.28"/>
    <n v="7.15"/>
    <n v="0"/>
    <n v="-45.87"/>
    <n v="21.56"/>
    <n v="4"/>
    <n v="52.58"/>
    <n v="52.58"/>
    <s v="D,ARKAR"/>
    <s v="PHARMACIE DU LITTORAL"/>
    <s v="PHARMACIE DU LITTORAL"/>
    <s v="19 AVENUE LITTORAL"/>
    <s v="PORNICHET"/>
    <n v="44"/>
    <x v="0"/>
    <n v="443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125000000000001"/>
    <n v="52.2"/>
    <n v="6.19"/>
    <n v="0"/>
    <n v="-39.72"/>
    <n v="18.670000000000002"/>
    <s v="EUR"/>
    <n v="1.154814421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59"/>
    <m/>
    <s v="HYDRATIS B2B"/>
    <s v="HYDRATIS B2B"/>
    <s v="VOIE COMMUNALE 4"/>
    <s v="CR?ANCEY"/>
    <n v="21"/>
    <s v="FR"/>
    <n v="21320"/>
    <n v="57.05"/>
    <n v="6.76"/>
    <n v="0"/>
    <n v="-43.41"/>
    <n v="20.399999999999999"/>
    <n v="3"/>
    <n v="47.52"/>
    <n v="47.52"/>
    <s v="V,Lmintt"/>
    <s v="PHARMACIE DE LA SOURCE"/>
    <s v="PHARMACIE DE LA SOURCE"/>
    <s v="44 RUE SAINT SAUVANT"/>
    <s v="VALMONT"/>
    <n v="57"/>
    <x v="0"/>
    <n v="57730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n v="0.57986111111111116"/>
    <n v="49.4"/>
    <n v="5.85"/>
    <n v="0"/>
    <n v="-37.590000000000003"/>
    <n v="17.66"/>
    <s v="EUR"/>
    <n v="1.1549344580000001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2-06T00:00:00"/>
    <s v="06/13/2026"/>
    <x v="1760"/>
    <m/>
    <s v="HYDRATIS B2B"/>
    <s v="HYDRATIS B2B"/>
    <s v="VOIE COMMUNALE 4"/>
    <s v="CR?ANCEY"/>
    <n v="21"/>
    <s v="FR"/>
    <n v="21320"/>
    <n v="68.37"/>
    <n v="8.11"/>
    <n v="0"/>
    <n v="-52.02"/>
    <n v="24.45"/>
    <n v="5"/>
    <n v="63.8"/>
    <n v="63.8"/>
    <s v="L,AGREU"/>
    <s v="PHARMACIE LAGREU"/>
    <s v="PHARMACIE LAGREU"/>
    <s v="9 RUE VICTOR HUGO"/>
    <s v="PAMIERS"/>
    <n v="9"/>
    <x v="0"/>
    <n v="9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7638888888888888"/>
    <n v="59.2"/>
    <n v="7.02"/>
    <n v="0"/>
    <n v="-45.05"/>
    <n v="21.17"/>
    <s v="EUR"/>
    <n v="1.154814421"/>
    <s v="kg"/>
  </r>
  <r>
    <n v="22.179999999999993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761"/>
    <m/>
    <s v="HYDRATIS B2B"/>
    <s v="HYDRATIS B2B"/>
    <s v="VOIE COMMUNALE 4"/>
    <s v="CR?ANCEY"/>
    <n v="21"/>
    <s v="FR"/>
    <n v="21320"/>
    <n v="107.01"/>
    <n v="112.32"/>
    <n v="0"/>
    <n v="-81.44"/>
    <n v="137.9"/>
    <n v="7"/>
    <n v="116.38"/>
    <n v="116.38"/>
    <s v="M,ERLIN"/>
    <s v="PHARMACIE LYON PRESQU ILE"/>
    <s v="PHARMACIE LYON PRESQU ILE"/>
    <s v="7 RUE DES ARCHERS"/>
    <s v="LYON"/>
    <n v="69"/>
    <x v="0"/>
    <n v="69002"/>
    <s v=" "/>
    <s v=" "/>
    <s v=" "/>
    <m/>
    <m/>
    <m/>
    <s v="N"/>
    <n v="4"/>
    <n v="74"/>
    <n v="114"/>
    <m/>
    <m/>
    <m/>
    <m/>
    <m/>
    <n v="0"/>
    <n v="0"/>
    <s v="EUR"/>
    <s v="06/15/2026"/>
    <x v="1"/>
    <m/>
    <s v="Domestic"/>
    <s v="Your Packaging"/>
    <n v="0.50347222222222221"/>
    <n v="92.8"/>
    <n v="97.4"/>
    <n v="0"/>
    <n v="-70.62"/>
    <n v="119.58"/>
    <s v="EUR"/>
    <n v="1.153163127"/>
    <s v="kg"/>
  </r>
  <r>
    <n v="8.12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62"/>
    <m/>
    <s v="HYDRATIS B2B"/>
    <s v="HYDRATIS B2B"/>
    <s v="VOIE COMMUNALE 4"/>
    <s v="CR?ANCEY"/>
    <n v="21"/>
    <s v="FR"/>
    <n v="21320"/>
    <n v="39.270000000000003"/>
    <n v="4.6500000000000004"/>
    <n v="0"/>
    <n v="-29.88"/>
    <n v="14.04"/>
    <n v="2"/>
    <n v="24.2"/>
    <n v="24.2"/>
    <s v="L,EGROS"/>
    <s v="PARAPHARMACIE CARREFOUR CAEN ROTS"/>
    <s v="PARAPHARMACIE CARREFOUR CAEN R"/>
    <s v="1 BD DU MARECHAL JUIN"/>
    <s v="CAEN"/>
    <n v="14"/>
    <x v="0"/>
    <n v="14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986111111111113"/>
    <n v="34"/>
    <n v="4.03"/>
    <n v="0"/>
    <n v="-25.87"/>
    <n v="12.1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1763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3.44"/>
    <n v="33.44"/>
    <s v="J,AMIN"/>
    <s v="PARAPHARMACIE LECLERC LA ROCHE SUD"/>
    <s v="PARAPHARMACIE LECLERC LA ROCHE"/>
    <s v="ROUTE DE LA TRANCHE SUR MER"/>
    <s v="LA ROCHE-SUR-YON"/>
    <n v="85"/>
    <x v="0"/>
    <n v="85000"/>
    <s v=" "/>
    <s v=" "/>
    <s v=" "/>
    <m/>
    <m/>
    <m/>
    <s v="N"/>
    <n v="31"/>
    <n v="31"/>
    <n v="40"/>
    <m/>
    <m/>
    <m/>
    <m/>
    <m/>
    <n v="0"/>
    <n v="0"/>
    <s v="EUR"/>
    <s v="06/29/2026"/>
    <x v="3"/>
    <m/>
    <s v="Domestic"/>
    <s v="Your Packaging"/>
    <n v="0.49027777777777776"/>
    <n v="41"/>
    <n v="4.8600000000000003"/>
    <n v="0"/>
    <n v="-31.2"/>
    <n v="14.66"/>
    <s v="EUR"/>
    <n v="1.1600389769999999"/>
    <s v="kg"/>
  </r>
  <r>
    <n v="13.479999999999997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764"/>
    <m/>
    <s v="HYDRATIS B2B"/>
    <s v="HYDRATIS B2B"/>
    <s v="VOIE COMMUNALE 4"/>
    <s v="CR?ANCEY"/>
    <n v="21"/>
    <s v="FR"/>
    <n v="21320"/>
    <n v="65.010000000000005"/>
    <n v="7.7"/>
    <n v="0"/>
    <n v="-49.48"/>
    <n v="23.24"/>
    <n v="4"/>
    <n v="59.4"/>
    <n v="59.4"/>
    <s v="P,HAR"/>
    <s v="PHARMACIE LAUNAY-MOREAU"/>
    <s v="PHARMACIE LAUNAY-MOREAU"/>
    <s v="14 ROUTE DE JOIGNY"/>
    <s v="APPOIGNY"/>
    <n v="89"/>
    <x v="0"/>
    <n v="893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1944444444444445"/>
    <n v="56.4"/>
    <n v="6.68"/>
    <n v="0"/>
    <n v="-42.92"/>
    <n v="20.16"/>
    <s v="EUR"/>
    <n v="1.1527377519999999"/>
    <s v="kg"/>
  </r>
  <r>
    <n v="13.479999999999997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765"/>
    <m/>
    <s v="HYDRATIS B2B"/>
    <s v="HYDRATIS B2B"/>
    <s v="VOIE COMMUNALE 4"/>
    <s v="CR?ANCEY"/>
    <n v="21"/>
    <s v="FR"/>
    <n v="21320"/>
    <n v="65.489999999999995"/>
    <n v="7.76"/>
    <n v="0"/>
    <n v="-49.84"/>
    <n v="23.41"/>
    <n v="4"/>
    <n v="59.4"/>
    <n v="59.4"/>
    <s v="P,O"/>
    <s v="PHARMACIE LANSARD"/>
    <s v="PHARMACIE LANSARD"/>
    <s v="10 PLACE DE L'HOTEL DE VILLE"/>
    <s v="LA ROCHE-SUR-FORON"/>
    <n v="74"/>
    <x v="0"/>
    <n v="748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777777777777778"/>
    <n v="56.4"/>
    <n v="6.68"/>
    <n v="0"/>
    <n v="-42.92"/>
    <n v="20.16"/>
    <s v="EUR"/>
    <n v="1.161210911"/>
    <s v="kg"/>
  </r>
  <r>
    <n v="21.179999999999993"/>
    <m/>
    <m/>
    <s v="entreprise"/>
    <s v="ST"/>
    <n v="200720433"/>
    <n v="202606"/>
    <s v="Express"/>
    <s v="UO"/>
    <s v="FedEx Priority"/>
    <s v="Bill_Sender_Prepaid"/>
    <s v="06/17/2026"/>
    <s v="06/18/2026"/>
    <x v="1766"/>
    <m/>
    <s v="HYDRATIS B2B"/>
    <s v="HYDRATIS B2B"/>
    <s v="VOIE COMMUNALE 4"/>
    <s v="CR?ANCEY"/>
    <n v="21"/>
    <s v="FR"/>
    <n v="21320"/>
    <n v="102.81"/>
    <n v="12.18"/>
    <n v="0"/>
    <n v="-78.23"/>
    <n v="36.76"/>
    <n v="8"/>
    <n v="108.46"/>
    <n v="108.46"/>
    <s v="G,Lacote"/>
    <s v="PHARMACIE ROBESPIERRE"/>
    <s v="PHARMACIE ROBESPIERRE"/>
    <s v="17 RUE ROBESPIERRE"/>
    <s v="ST ETIENNE"/>
    <n v="42"/>
    <x v="0"/>
    <n v="421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7291666666666665"/>
    <n v="88.6"/>
    <n v="10.5"/>
    <n v="0"/>
    <n v="-67.42"/>
    <n v="31.68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s v="06/19/2026"/>
    <s v="06/22/2026"/>
    <x v="1767"/>
    <m/>
    <s v="HYDRATIS B2B"/>
    <s v="HYDRATIS B2B"/>
    <s v="VOIE COMMUNALE 4"/>
    <s v="CR?ANCEY"/>
    <n v="21"/>
    <s v="FR"/>
    <n v="21320"/>
    <n v="47.48"/>
    <n v="5.63"/>
    <n v="0"/>
    <n v="-36.130000000000003"/>
    <n v="16.98"/>
    <n v="3"/>
    <n v="33.44"/>
    <n v="33.44"/>
    <s v="V,AL"/>
    <s v="PHARMACIE DU VAL D ANCRE"/>
    <s v="PHARMACIE DU VAL D ANCRE"/>
    <s v="6 RUE DE LA GARE"/>
    <s v="RIBEMONT SUR ANCRE"/>
    <n v="80"/>
    <x v="0"/>
    <n v="808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152777777777778"/>
    <n v="41"/>
    <n v="4.8600000000000003"/>
    <n v="0"/>
    <n v="-31.2"/>
    <n v="14.66"/>
    <s v="EUR"/>
    <n v="1.15806418"/>
    <s v="kg"/>
  </r>
  <r>
    <n v="6.789999999999999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68"/>
    <m/>
    <s v="HYDRATIS B2B"/>
    <s v="HYDRATIS B2B"/>
    <s v="VOIE COMMUNALE 4"/>
    <s v="CR?ANCEY"/>
    <n v="21"/>
    <s v="FR"/>
    <n v="21320"/>
    <n v="32.799999999999997"/>
    <n v="3.88"/>
    <n v="0"/>
    <n v="-24.96"/>
    <n v="11.72"/>
    <n v="3"/>
    <n v="14.52"/>
    <n v="14.52"/>
    <s v="Y,Ykussef"/>
    <s v="PHARMACIE GAMBETTA"/>
    <s v="PHARMACIE GAMBETTA"/>
    <s v="46 COURS GAMBETTA"/>
    <s v="MONTPELLIER"/>
    <n v="34"/>
    <x v="0"/>
    <n v="34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2638888888888891"/>
    <n v="28.4"/>
    <n v="3.36"/>
    <n v="0"/>
    <n v="-21.61"/>
    <n v="10.15"/>
    <s v="EUR"/>
    <n v="1.1549344580000001"/>
    <s v="kg"/>
  </r>
  <r>
    <n v="17.82999999999999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69"/>
    <m/>
    <s v="HYDRATIS B2B"/>
    <s v="HYDRATIS B2B"/>
    <s v="VOIE COMMUNALE 4"/>
    <s v="CR?ANCEY"/>
    <n v="21"/>
    <s v="FR"/>
    <n v="21320"/>
    <n v="86.16"/>
    <n v="10.220000000000001"/>
    <n v="0"/>
    <n v="-65.569999999999993"/>
    <n v="30.81"/>
    <n v="5"/>
    <n v="86.02"/>
    <n v="86.02"/>
    <s v="V,ALLETTE"/>
    <s v="PHARMACIE D AGNEAUX"/>
    <s v="PHARMACIE D AGNEAUX"/>
    <s v="2 PLACE DE GOUVILLE"/>
    <s v="AGNEAUX"/>
    <n v="50"/>
    <x v="0"/>
    <n v="5018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38750000000000001"/>
    <n v="74.599999999999994"/>
    <n v="8.85"/>
    <n v="0"/>
    <n v="-56.77"/>
    <n v="26.68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3/2026"/>
    <x v="1770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3"/>
    <n v="37.4"/>
    <n v="37.4"/>
    <s v="P,HIE MAIRIE"/>
    <s v="PHARMACIE DE LA MAIRIE"/>
    <s v="PHARMACIE DE LA MAIRIE"/>
    <s v="31 RUE GAMBETTA"/>
    <s v="SAINT-DIZIER"/>
    <n v="52"/>
    <x v="0"/>
    <n v="52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805555555555556"/>
    <n v="42.4"/>
    <n v="5.03"/>
    <n v="0"/>
    <n v="-32.270000000000003"/>
    <n v="15.16"/>
    <s v="EUR"/>
    <n v="1.154814421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71"/>
    <m/>
    <s v="HYDRATIS B2B"/>
    <s v="HYDRATIS B2B"/>
    <s v="VOIE COMMUNALE 4"/>
    <s v="CR?ANCEY"/>
    <n v="21"/>
    <s v="FR"/>
    <n v="21320"/>
    <n v="81.31"/>
    <n v="109.43"/>
    <n v="0"/>
    <n v="-61.87"/>
    <n v="128.87"/>
    <n v="6"/>
    <n v="81.400000000000006"/>
    <n v="81.400000000000006"/>
    <s v="N,ICO"/>
    <s v="PHARMACIE DU GEANT"/>
    <s v="PHARMACIE DU GEANT"/>
    <s v="16 AVENUE JEANNE D'ARC"/>
    <s v="VALS-PR?S-LE-PUY"/>
    <n v="43"/>
    <x v="0"/>
    <n v="437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708333333333336"/>
    <n v="70.400000000000006"/>
    <n v="94.75"/>
    <n v="0"/>
    <n v="-53.57"/>
    <n v="111.58"/>
    <s v="EUR"/>
    <n v="1.1549344580000001"/>
    <s v="kg"/>
  </r>
  <r>
    <n v="19.499999999999993"/>
    <m/>
    <m/>
    <s v="entreprise"/>
    <s v="ST"/>
    <n v="200720433"/>
    <n v="202606"/>
    <s v="Express"/>
    <s v="UO"/>
    <s v="FedEx Priority"/>
    <s v="Bill_Sender_Prepaid"/>
    <s v="06/15/2026"/>
    <s v="06/16/2026"/>
    <x v="1772"/>
    <m/>
    <s v="HYDRATIS B2B"/>
    <s v="HYDRATIS B2B"/>
    <s v="VOIE COMMUNALE 4"/>
    <s v="CR?ANCEY"/>
    <n v="21"/>
    <s v="FR"/>
    <n v="21320"/>
    <n v="94.39"/>
    <n v="11.19"/>
    <n v="0"/>
    <n v="-71.84"/>
    <n v="33.74"/>
    <n v="7"/>
    <n v="99"/>
    <n v="99"/>
    <s v="R,AMOS"/>
    <s v="PARAPHARMACIE LECLERC"/>
    <s v="PARAPHARMACIE LECLERC"/>
    <s v="2 RUE PIERRE MICHAUX"/>
    <s v="LIMOGES"/>
    <n v="87"/>
    <x v="0"/>
    <n v="872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597222222222223"/>
    <n v="81.599999999999994"/>
    <n v="9.67"/>
    <n v="0"/>
    <n v="-62.1"/>
    <n v="29.17"/>
    <s v="EUR"/>
    <n v="1.156791523000000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s v="06/15/2026"/>
    <x v="1773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T,Homas"/>
    <s v="PHARMACIE DE LA GARE DE RIQUIER"/>
    <s v="PHARMACIE DE LA GARE DE RIQUIE"/>
    <s v="14 PLACE AUGUSTE BLANQUI"/>
    <s v="NICE"/>
    <n v="6"/>
    <x v="0"/>
    <n v="6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263888888888886"/>
    <n v="38.200000000000003"/>
    <n v="4.53"/>
    <n v="0"/>
    <n v="-29.07"/>
    <n v="13.66"/>
    <s v="EUR"/>
    <n v="1.1549344580000001"/>
    <s v="kg"/>
  </r>
  <r>
    <n v="20.840000000000003"/>
    <m/>
    <m/>
    <s v="entreprise"/>
    <s v="ST"/>
    <n v="200720433"/>
    <n v="202606"/>
    <s v="Express"/>
    <s v="UO"/>
    <s v="FedEx Priority"/>
    <s v="Bill_Sender_Prepaid"/>
    <s v="06/16/2026"/>
    <s v="06/17/2026"/>
    <x v="1774"/>
    <m/>
    <s v="HYDRATIS B2B"/>
    <s v="HYDRATIS B2B"/>
    <s v="VOIE COMMUNALE 4"/>
    <s v="CR?ANCEY"/>
    <n v="21"/>
    <s v="FR"/>
    <n v="21320"/>
    <n v="100.91"/>
    <n v="11.97"/>
    <n v="0"/>
    <n v="-76.790000000000006"/>
    <n v="36.08"/>
    <n v="7"/>
    <n v="106.04"/>
    <n v="106.04"/>
    <s v="E,Breuillard"/>
    <s v="PHARMACIE ST PIERRE"/>
    <s v="PHARMACIE ST PIERRE"/>
    <s v="18 PLACE SAINT PIERRE"/>
    <s v="SAUMUR"/>
    <n v="49"/>
    <x v="0"/>
    <n v="49400"/>
    <s v=" "/>
    <s v=" "/>
    <s v=" "/>
    <m/>
    <m/>
    <m/>
    <s v="N"/>
    <n v="30"/>
    <n v="31"/>
    <n v="38"/>
    <m/>
    <m/>
    <m/>
    <m/>
    <m/>
    <n v="0"/>
    <n v="0"/>
    <s v="EUR"/>
    <s v="06/22/2026"/>
    <x v="2"/>
    <m/>
    <s v="Domestic"/>
    <s v="Your Packaging"/>
    <n v="0.47499999999999998"/>
    <n v="87.2"/>
    <n v="10.34"/>
    <n v="0"/>
    <n v="-66.36"/>
    <n v="31.18"/>
    <s v="EUR"/>
    <n v="1.1572332869999999"/>
    <s v="kg"/>
  </r>
  <r>
    <n v="19.840000000000003"/>
    <m/>
    <m/>
    <s v="entreprise"/>
    <s v="ST"/>
    <n v="200720433"/>
    <n v="202606"/>
    <s v="Express"/>
    <s v="UO"/>
    <s v="FedEx Priority"/>
    <s v="Bill_Sender_Prepaid"/>
    <d v="2026-12-06T00:00:00"/>
    <s v="06/15/2026"/>
    <x v="1775"/>
    <m/>
    <s v="HYDRATIS B2B"/>
    <s v="HYDRATIS B2B"/>
    <s v="VOIE COMMUNALE 4"/>
    <s v="CR?ANCEY"/>
    <n v="21"/>
    <s v="FR"/>
    <n v="21320"/>
    <n v="95.85"/>
    <n v="111.14"/>
    <n v="0"/>
    <n v="-72.94"/>
    <n v="134.05000000000001"/>
    <n v="9"/>
    <n v="99.44"/>
    <n v="99.44"/>
    <s v="P,Phiestlaurent"/>
    <s v="PHARMACIE DU GRANDVAUX"/>
    <s v="PHARMACIE DU GRANDVAUX"/>
    <s v="9 RUE DE GENEVE"/>
    <s v="ST LAURENT EN GRANDVAUX"/>
    <n v="39"/>
    <x v="0"/>
    <n v="391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166666666666667"/>
    <n v="83"/>
    <n v="96.24"/>
    <n v="0"/>
    <n v="-63.16"/>
    <n v="116.08"/>
    <s v="EUR"/>
    <n v="1.154814421"/>
    <s v="kg"/>
  </r>
  <r>
    <n v="17.839999999999996"/>
    <m/>
    <m/>
    <s v="entreprise"/>
    <s v="ST"/>
    <n v="200720433"/>
    <n v="202606"/>
    <s v="Express"/>
    <s v="UO"/>
    <s v="FedEx Priority"/>
    <s v="Bill_Sender_Prepaid"/>
    <s v="06/23/2026"/>
    <s v="06/24/2026"/>
    <x v="1776"/>
    <m/>
    <s v="HYDRATIS B2B"/>
    <s v="HYDRATIS B2B"/>
    <s v="VOIE COMMUNALE 4"/>
    <s v="CR?ANCEY"/>
    <n v="21"/>
    <s v="FR"/>
    <n v="21320"/>
    <n v="85.6"/>
    <n v="10.15"/>
    <n v="0"/>
    <n v="-65.13"/>
    <n v="30.62"/>
    <n v="7"/>
    <n v="88"/>
    <n v="88"/>
    <s v="S,Cuvelier"/>
    <s v="PHARMACIE RICHELIEU"/>
    <s v="PHARMACIE RICHELIEU"/>
    <s v="14 AVENUE DES SERGENTS"/>
    <s v="AGDE"/>
    <n v="34"/>
    <x v="0"/>
    <n v="34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847222222222223"/>
    <n v="74.599999999999994"/>
    <n v="8.85"/>
    <n v="0"/>
    <n v="-56.76"/>
    <n v="26.69"/>
    <s v="EUR"/>
    <n v="1.147407432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77"/>
    <m/>
    <s v="HYDRATIS B2B"/>
    <s v="HYDRATIS B2B"/>
    <s v="VOIE COMMUNALE 4"/>
    <s v="CR?ANCEY"/>
    <n v="21"/>
    <s v="FR"/>
    <n v="21320"/>
    <n v="45.74"/>
    <n v="5.42"/>
    <n v="0"/>
    <n v="-34.81"/>
    <n v="16.34"/>
    <n v="2"/>
    <n v="32.78"/>
    <n v="32.78"/>
    <s v="P,ARAPHARMACIE"/>
    <s v="PARAPHARMACIE LECLERC ETALONDES"/>
    <s v="PARAPHARMACIE LECLERC ETALONDE"/>
    <s v="RD 925"/>
    <s v="ETALONDES"/>
    <n v="76"/>
    <x v="0"/>
    <n v="76260"/>
    <s v=" "/>
    <s v=" "/>
    <s v=" "/>
    <m/>
    <m/>
    <m/>
    <s v="N"/>
    <n v="20"/>
    <n v="31"/>
    <n v="40"/>
    <m/>
    <m/>
    <m/>
    <m/>
    <m/>
    <n v="0"/>
    <n v="0"/>
    <s v="EUR"/>
    <s v="06/22/2026"/>
    <x v="2"/>
    <m/>
    <s v="Domestic"/>
    <s v="Your Packaging"/>
    <n v="0.41875000000000001"/>
    <n v="39.6"/>
    <n v="4.6900000000000004"/>
    <n v="0"/>
    <n v="-30.14"/>
    <n v="14.15"/>
    <s v="EUR"/>
    <n v="1.1549344580000001"/>
    <s v="kg"/>
  </r>
  <r>
    <n v="13.479999999999997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778"/>
    <m/>
    <s v="HYDRATIS B2B"/>
    <s v="HYDRATIS B2B"/>
    <s v="VOIE COMMUNALE 4"/>
    <s v="CR?ANCEY"/>
    <n v="21"/>
    <s v="FR"/>
    <n v="21320"/>
    <n v="65.489999999999995"/>
    <n v="7.76"/>
    <n v="0"/>
    <n v="-49.84"/>
    <n v="23.41"/>
    <n v="4"/>
    <n v="59.4"/>
    <n v="59.4"/>
    <s v="A,LICE"/>
    <s v="PHARMACIE ROTA"/>
    <s v="PHARMACIE ROTA"/>
    <s v="21 PLACE ANNAPURNA"/>
    <s v="ANNECY"/>
    <n v="74"/>
    <x v="0"/>
    <n v="74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9444444444444443"/>
    <n v="56.4"/>
    <n v="6.68"/>
    <n v="0"/>
    <n v="-42.92"/>
    <n v="20.16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79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3"/>
    <n v="35.42"/>
    <n v="35.42"/>
    <s v="L,EBLON"/>
    <s v="PHARMACIE SAINT FLORENT"/>
    <s v="PHARMACIE SAINT FLORENT"/>
    <s v="138 AVENUE SAINT JEAN D ANGELY"/>
    <s v="NIORT"/>
    <n v="79"/>
    <x v="0"/>
    <n v="79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694444444444443"/>
    <n v="42.4"/>
    <n v="5.03"/>
    <n v="0"/>
    <n v="-32.270000000000003"/>
    <n v="15.16"/>
    <s v="EUR"/>
    <n v="1.1549344580000001"/>
    <s v="kg"/>
  </r>
  <r>
    <n v="12.1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80"/>
    <m/>
    <s v="HYDRATIS B2B"/>
    <s v="HYDRATIS B2B"/>
    <s v="VOIE COMMUNALE 4"/>
    <s v="CR?ANCEY"/>
    <n v="21"/>
    <s v="FR"/>
    <n v="21320"/>
    <n v="58.67"/>
    <n v="6.95"/>
    <n v="0"/>
    <n v="-44.65"/>
    <n v="20.97"/>
    <n v="3"/>
    <n v="49.5"/>
    <n v="49.5"/>
    <s v="G,FVGV"/>
    <s v="PHARMACIE RICHAUD"/>
    <s v="PHARMACIE RICHAUD"/>
    <s v="224 RUE BRETEUIL"/>
    <s v="MARSEILLE 6"/>
    <n v="13"/>
    <x v="0"/>
    <n v="13006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305555555555555"/>
    <n v="50.8"/>
    <n v="6.02"/>
    <n v="0"/>
    <n v="-38.659999999999997"/>
    <n v="18.1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3/2026"/>
    <x v="1781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5.200000000000003"/>
    <n v="35.200000000000003"/>
    <s v="B,REVILLE"/>
    <s v="PHARMACIE PORTE DES BAUGES"/>
    <s v="PHARMACIE PORTE DES BAUGES"/>
    <s v="45 PLACE DE LA PALLUD"/>
    <s v="CUSY"/>
    <n v="74"/>
    <x v="0"/>
    <n v="745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833333333333333"/>
    <n v="41"/>
    <n v="4.8600000000000003"/>
    <n v="0"/>
    <n v="-31.2"/>
    <n v="14.66"/>
    <s v="EUR"/>
    <n v="1.154814421"/>
    <s v="kg"/>
  </r>
  <r>
    <n v="12.81000000000000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82"/>
    <m/>
    <s v="HYDRATIS B2B"/>
    <s v="HYDRATIS B2B"/>
    <s v="VOIE COMMUNALE 4"/>
    <s v="CR?ANCEY"/>
    <n v="21"/>
    <s v="FR"/>
    <n v="21320"/>
    <n v="61.9"/>
    <n v="7.33"/>
    <n v="0"/>
    <n v="-47.11"/>
    <n v="22.13"/>
    <n v="5"/>
    <n v="53.68"/>
    <n v="53.68"/>
    <s v="C,Merle"/>
    <s v="PHARMACIE DES DOMES"/>
    <s v="PHARMACIE DES DOMES"/>
    <s v="PLACE DE LA REPUBLIQUE"/>
    <s v="PONTGIBAUD"/>
    <n v="63"/>
    <x v="0"/>
    <n v="632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1597222222222228"/>
    <n v="53.6"/>
    <n v="6.35"/>
    <n v="0"/>
    <n v="-40.79"/>
    <n v="19.16"/>
    <s v="EUR"/>
    <n v="1.1549344580000001"/>
    <s v="kg"/>
  </r>
  <r>
    <n v="19.17000000000000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83"/>
    <m/>
    <s v="HYDRATIS B2B"/>
    <s v="HYDRATIS B2B"/>
    <s v="VOIE COMMUNALE 4"/>
    <s v="CR?ANCEY"/>
    <n v="21"/>
    <s v="FR"/>
    <n v="21320"/>
    <n v="92.63"/>
    <n v="10.98"/>
    <n v="0"/>
    <n v="-70.489999999999995"/>
    <n v="33.119999999999997"/>
    <n v="4"/>
    <n v="95.7"/>
    <n v="95.7"/>
    <s v="C,Clara"/>
    <s v="PHARMACIE DES PINS"/>
    <s v="PHARMACIE DES PINS"/>
    <s v="CENTRE COMMERCIAL LECLERC"/>
    <s v="SAINT-BREVIN-LES-PINS"/>
    <n v="44"/>
    <x v="0"/>
    <n v="44250"/>
    <s v=" "/>
    <s v=" "/>
    <s v=" "/>
    <m/>
    <m/>
    <m/>
    <s v="N"/>
    <n v="20"/>
    <n v="21"/>
    <n v="29"/>
    <m/>
    <m/>
    <m/>
    <m/>
    <m/>
    <n v="0"/>
    <n v="0"/>
    <s v="EUR"/>
    <s v="06/22/2026"/>
    <x v="2"/>
    <m/>
    <s v="Domestic"/>
    <s v="Your Packaging"/>
    <n v="0.39930555555555558"/>
    <n v="80.2"/>
    <n v="9.51"/>
    <n v="0"/>
    <n v="-61.03"/>
    <n v="28.68"/>
    <s v="EUR"/>
    <n v="1.1549344580000001"/>
    <s v="kg"/>
  </r>
  <r>
    <n v="15.149999999999999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784"/>
    <m/>
    <s v="HYDRATIS B2B"/>
    <s v="HYDRATIS B2B"/>
    <s v="VOIE COMMUNALE 4"/>
    <s v="CR?ANCEY"/>
    <n v="21"/>
    <s v="FR"/>
    <n v="21320"/>
    <n v="73.11"/>
    <n v="108.29"/>
    <n v="0"/>
    <n v="-55.64"/>
    <n v="125.76"/>
    <n v="6"/>
    <n v="69.959999999999994"/>
    <n v="69.959999999999994"/>
    <s v="M,URIEL"/>
    <s v="PHARMACIE COZES BONNES NOUVELLES"/>
    <s v="PHARMACIE COZES BONNES NOUVELL"/>
    <s v="28 BOULEVARD DE BONNE NOUVELLES"/>
    <s v="COZES"/>
    <n v="17"/>
    <x v="0"/>
    <n v="171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319444444444446"/>
    <n v="63.4"/>
    <n v="93.91"/>
    <n v="0"/>
    <n v="-48.25"/>
    <n v="109.06"/>
    <s v="EUR"/>
    <n v="1.153163127"/>
    <s v="kg"/>
  </r>
  <r>
    <n v="18.829999999999998"/>
    <m/>
    <m/>
    <s v="entreprise"/>
    <s v="ST"/>
    <n v="200720433"/>
    <n v="202606"/>
    <s v="Express"/>
    <s v="UO"/>
    <s v="FedEx Priority"/>
    <s v="Bill_Sender_Prepaid"/>
    <d v="2026-12-06T00:00:00"/>
    <s v="06/15/2026"/>
    <x v="1785"/>
    <m/>
    <s v="HYDRATIS B2B"/>
    <s v="HYDRATIS B2B"/>
    <s v="VOIE COMMUNALE 4"/>
    <s v="CR?ANCEY"/>
    <n v="21"/>
    <s v="FR"/>
    <n v="21320"/>
    <n v="91"/>
    <n v="110.55"/>
    <n v="0"/>
    <n v="-69.25"/>
    <n v="132.30000000000001"/>
    <n v="6"/>
    <n v="93.28"/>
    <n v="93.28"/>
    <s v="D,XFDX"/>
    <s v="PHARMACIE OPERA GARNIER"/>
    <s v="PHARMACIE OPERA GARNIER"/>
    <s v="23 RUE DE CHOISEUL"/>
    <s v="PARIS"/>
    <n v="75"/>
    <x v="0"/>
    <n v="75002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2708333333333331"/>
    <n v="78.8"/>
    <n v="95.73"/>
    <n v="0"/>
    <n v="-59.97"/>
    <n v="114.56"/>
    <s v="EUR"/>
    <n v="1.154814421"/>
    <s v="kg"/>
  </r>
  <r>
    <n v="13.809999999999995"/>
    <m/>
    <m/>
    <s v="entreprise"/>
    <s v="ST"/>
    <n v="200720433"/>
    <n v="202606"/>
    <s v="Express"/>
    <s v="UO"/>
    <s v="FedEx Priority"/>
    <s v="Bill_Sender_Prepaid"/>
    <s v="06/18/2026"/>
    <s v="06/22/2026"/>
    <x v="1786"/>
    <m/>
    <s v="HYDRATIS B2B"/>
    <s v="HYDRATIS B2B"/>
    <s v="VOIE COMMUNALE 4"/>
    <s v="CR?ANCEY"/>
    <n v="21"/>
    <s v="FR"/>
    <n v="21320"/>
    <n v="67.05"/>
    <n v="7.93"/>
    <n v="0"/>
    <n v="-51.03"/>
    <n v="23.95"/>
    <n v="4"/>
    <n v="61.6"/>
    <n v="61.6"/>
    <s v="A,LVARO"/>
    <s v="PARAPHARMACIE LECLERC ANGLET"/>
    <s v="PARAPHARMACIE LECLERC ANGLET"/>
    <s v="43 RUE DU BOIS BELIN"/>
    <s v="ANGLET"/>
    <n v="64"/>
    <x v="0"/>
    <n v="64604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444444444444443"/>
    <n v="57.8"/>
    <n v="6.84"/>
    <n v="0"/>
    <n v="-43.99"/>
    <n v="20.65"/>
    <s v="EUR"/>
    <n v="1.1600389769999999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87"/>
    <m/>
    <s v="HYDRATIS B2B"/>
    <s v="HYDRATIS B2B"/>
    <s v="VOIE COMMUNALE 4"/>
    <s v="CR?ANCEY"/>
    <n v="21"/>
    <s v="FR"/>
    <n v="21320"/>
    <n v="81.31"/>
    <n v="109.43"/>
    <n v="0"/>
    <n v="-61.87"/>
    <n v="128.87"/>
    <n v="7"/>
    <n v="81.400000000000006"/>
    <n v="81.400000000000006"/>
    <s v="C,HAUSSE"/>
    <s v="PHARMACIE CHAUSSENDE"/>
    <s v="PHARMACIE CHAUSSENDE"/>
    <s v="4 BIS ALLEE DES ECOLES"/>
    <s v="LAMANON"/>
    <n v="13"/>
    <x v="0"/>
    <n v="13113"/>
    <s v=" "/>
    <s v=" "/>
    <s v=" "/>
    <m/>
    <m/>
    <m/>
    <s v="N"/>
    <n v="15"/>
    <n v="29"/>
    <n v="40"/>
    <m/>
    <m/>
    <m/>
    <m/>
    <m/>
    <n v="0"/>
    <n v="0"/>
    <s v="EUR"/>
    <s v="06/22/2026"/>
    <x v="2"/>
    <m/>
    <s v="Domestic"/>
    <s v="Your Packaging"/>
    <n v="0.39791666666666664"/>
    <n v="70.400000000000006"/>
    <n v="94.75"/>
    <n v="0"/>
    <n v="-53.57"/>
    <n v="111.58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88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7.4"/>
    <n v="37.4"/>
    <s v="C,ARREFOUR"/>
    <s v="PARAPHARMACIE CARREFOUR CHARLEVILLE"/>
    <s v="PARAPHARMACIE CARREFOUR CHARLE"/>
    <s v="CARREFOUR CHARLEVILLE MEZIERES"/>
    <s v="CHARLEVILLE-M?ZI?RES"/>
    <n v="8"/>
    <x v="0"/>
    <n v="8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263888888888886"/>
    <n v="42.4"/>
    <n v="5.03"/>
    <n v="0"/>
    <n v="-32.270000000000003"/>
    <n v="15.1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89"/>
    <m/>
    <s v="HYDRATIS B2B"/>
    <s v="HYDRATIS B2B"/>
    <s v="VOIE COMMUNALE 4"/>
    <s v="CR?ANCEY"/>
    <n v="21"/>
    <s v="FR"/>
    <n v="21320"/>
    <n v="47.35"/>
    <n v="5.61"/>
    <n v="0"/>
    <n v="-36.03"/>
    <n v="16.93"/>
    <n v="4"/>
    <n v="34.76"/>
    <n v="34.76"/>
    <s v="M,Bonnaire"/>
    <s v="PHARMACIE SAINT COLOMBAN"/>
    <s v="PHARMACIE SAINT COLOMBAN"/>
    <s v="17 RUE CHARLES LE GOFFIC"/>
    <s v="LOCMINE"/>
    <n v="56"/>
    <x v="0"/>
    <n v="565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944444444444444"/>
    <n v="41"/>
    <n v="4.8600000000000003"/>
    <n v="0"/>
    <n v="-31.2"/>
    <n v="14.66"/>
    <s v="EUR"/>
    <n v="1.1549344580000001"/>
    <s v="kg"/>
  </r>
  <r>
    <n v="16.15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90"/>
    <m/>
    <s v="HYDRATIS B2B"/>
    <s v="HYDRATIS B2B"/>
    <s v="VOIE COMMUNALE 4"/>
    <s v="CR?ANCEY"/>
    <n v="21"/>
    <s v="FR"/>
    <n v="21320"/>
    <n v="78.069999999999993"/>
    <n v="109.04"/>
    <n v="0"/>
    <n v="-59.41"/>
    <n v="127.7"/>
    <n v="7"/>
    <n v="77"/>
    <n v="77"/>
    <s v="L,EONORA"/>
    <s v="PHARMACIE BERLIOZ"/>
    <s v="PHARMACIE BERLIOZ"/>
    <s v="34 RUE BERLIOZ"/>
    <s v="ST MICHEL SUR ORGE"/>
    <n v="91"/>
    <x v="0"/>
    <n v="912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624999999999998"/>
    <n v="67.599999999999994"/>
    <n v="94.41"/>
    <n v="0"/>
    <n v="-51.44"/>
    <n v="110.57"/>
    <s v="EUR"/>
    <n v="1.1549344580000001"/>
    <s v="kg"/>
  </r>
  <r>
    <n v="19.499999999999993"/>
    <m/>
    <m/>
    <s v="entreprise"/>
    <s v="ST"/>
    <n v="200720433"/>
    <n v="202606"/>
    <s v="Express"/>
    <s v="UO"/>
    <s v="FedEx Priority"/>
    <s v="Bill_Sender_Prepaid"/>
    <s v="06/17/2026"/>
    <s v="06/18/2026"/>
    <x v="1791"/>
    <m/>
    <s v="HYDRATIS B2B"/>
    <s v="HYDRATIS B2B"/>
    <s v="VOIE COMMUNALE 4"/>
    <s v="CR?ANCEY"/>
    <n v="21"/>
    <s v="FR"/>
    <n v="21320"/>
    <n v="94.69"/>
    <n v="11.22"/>
    <n v="0"/>
    <n v="-72.06"/>
    <n v="33.85"/>
    <n v="9"/>
    <n v="97.24"/>
    <n v="97.24"/>
    <s v="L,ARAPIDIE"/>
    <s v="PHARMACIE SEL LIMOGES/ EUROPE"/>
    <s v="PHARMACIE SEL LIMOGES/ EUROPE"/>
    <s v="2 BOULEVARD BEL AIR"/>
    <s v="LIMOGES"/>
    <n v="87"/>
    <x v="0"/>
    <n v="87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333333333333336"/>
    <n v="81.599999999999994"/>
    <n v="9.67"/>
    <n v="0"/>
    <n v="-62.1"/>
    <n v="29.17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1792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3.880000000000003"/>
    <n v="33.880000000000003"/>
    <s v="E,Emilie"/>
    <s v="PHARMACIE DE L'EUROPE"/>
    <s v="PHARMACIE DE L'EUROPE"/>
    <s v="517 AV DE L'EUROPE"/>
    <s v="LA GRANDE-MOTTE"/>
    <n v="34"/>
    <x v="0"/>
    <n v="34280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50069444444444444"/>
    <n v="41"/>
    <n v="4.8600000000000003"/>
    <n v="0"/>
    <n v="-31.2"/>
    <n v="14.66"/>
    <s v="EUR"/>
    <n v="1.160038976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6/17/2026"/>
    <s v="06/18/2026"/>
    <x v="1793"/>
    <m/>
    <s v="HYDRATIS B2B"/>
    <s v="HYDRATIS B2B"/>
    <s v="VOIE COMMUNALE 4"/>
    <s v="CR?ANCEY"/>
    <n v="21"/>
    <s v="FR"/>
    <n v="21320"/>
    <n v="52.45"/>
    <n v="6.21"/>
    <n v="0"/>
    <n v="-39.92"/>
    <n v="18.739999999999998"/>
    <n v="3"/>
    <n v="41.8"/>
    <n v="41.8"/>
    <s v="P,HARMACIE"/>
    <s v="PHARMACIE NOUVELLE"/>
    <s v="PHARMACIE NOUVELLE"/>
    <s v="7 RUE AMADEE VIII SAVOIE"/>
    <s v="SAINT-JULIEN-EN-GENEVOIS"/>
    <n v="74"/>
    <x v="0"/>
    <n v="741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2777777777777777"/>
    <n v="45.2"/>
    <n v="5.35"/>
    <n v="0"/>
    <n v="-34.4"/>
    <n v="16.149999999999999"/>
    <s v="EUR"/>
    <n v="1.160362033"/>
    <s v="kg"/>
  </r>
  <r>
    <n v="15.830000000000005"/>
    <m/>
    <m/>
    <s v="entreprise"/>
    <s v="ST"/>
    <n v="200720433"/>
    <n v="202606"/>
    <s v="Express"/>
    <s v="UO"/>
    <s v="FedEx Priority"/>
    <s v="Bill_Sender_Prepaid"/>
    <s v="06/16/2026"/>
    <s v="06/17/2026"/>
    <x v="1794"/>
    <m/>
    <s v="HYDRATIS B2B"/>
    <s v="HYDRATIS B2B"/>
    <s v="VOIE COMMUNALE 4"/>
    <s v="CR?ANCEY"/>
    <n v="21"/>
    <s v="FR"/>
    <n v="21320"/>
    <n v="76.61"/>
    <n v="9.08"/>
    <n v="0"/>
    <n v="-58.29"/>
    <n v="27.4"/>
    <n v="5"/>
    <n v="74.14"/>
    <n v="74.14"/>
    <s v="J,Bideau"/>
    <s v="INTERSPORT MONTMOROT   00470/000"/>
    <s v="INTERSPORT MONTMOROT   00470/0"/>
    <s v="LEDOSPORT SAS"/>
    <s v="MONTMOROT"/>
    <n v="39"/>
    <x v="0"/>
    <n v="395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36111111111111"/>
    <n v="66.2"/>
    <n v="7.85"/>
    <n v="0"/>
    <n v="-50.37"/>
    <n v="23.68"/>
    <s v="EUR"/>
    <n v="1.157233286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795"/>
    <m/>
    <s v="HYDRATIS B2B"/>
    <s v="HYDRATIS B2B"/>
    <s v="VOIE COMMUNALE 4"/>
    <s v="CR?ANCEY"/>
    <n v="21"/>
    <s v="FR"/>
    <n v="21320"/>
    <n v="45.65"/>
    <n v="5.41"/>
    <n v="0"/>
    <n v="-34.74"/>
    <n v="16.309999999999999"/>
    <n v="2"/>
    <n v="33"/>
    <n v="33"/>
    <s v="F,Ertle"/>
    <s v="PHARMACIE DU SUNDGAU"/>
    <s v="PHARMACIE DU SUNDGAU"/>
    <s v="10 RUE DE L'ILL"/>
    <s v="ALTKIRCH"/>
    <n v="68"/>
    <x v="0"/>
    <n v="681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51458333333333328"/>
    <n v="39.6"/>
    <n v="4.6900000000000004"/>
    <n v="0"/>
    <n v="-30.14"/>
    <n v="14.15"/>
    <s v="EUR"/>
    <n v="1.1527377519999999"/>
    <s v="kg"/>
  </r>
  <r>
    <n v="18.829999999999998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796"/>
    <m/>
    <s v="HYDRATIS B2B"/>
    <s v="HYDRATIS B2B"/>
    <s v="VOIE COMMUNALE 4"/>
    <s v="CR?ANCEY"/>
    <n v="21"/>
    <s v="FR"/>
    <n v="21320"/>
    <n v="91.01"/>
    <n v="10.78"/>
    <n v="0"/>
    <n v="-69.260000000000005"/>
    <n v="32.520000000000003"/>
    <n v="5"/>
    <n v="94.6"/>
    <n v="94.6"/>
    <s v="S,UD"/>
    <s v="PHARMACIE ORLY SUD"/>
    <s v="PHARMACIE ORLY SUD"/>
    <s v="TERMINAL 4"/>
    <s v="PARAY-VIEILLE-POSTE"/>
    <n v="94"/>
    <x v="0"/>
    <n v="94390"/>
    <s v=" "/>
    <s v=" "/>
    <s v=" "/>
    <m/>
    <m/>
    <m/>
    <s v="N"/>
    <n v="29"/>
    <n v="30"/>
    <n v="39"/>
    <m/>
    <m/>
    <m/>
    <m/>
    <m/>
    <n v="0"/>
    <n v="0"/>
    <s v="EUR"/>
    <s v="06/22/2026"/>
    <x v="2"/>
    <m/>
    <s v="Domestic"/>
    <s v="Your Packaging"/>
    <n v="0.35972222222222222"/>
    <n v="78.8"/>
    <n v="9.33"/>
    <n v="0"/>
    <n v="-59.97"/>
    <n v="28.16"/>
    <s v="EUR"/>
    <n v="1.1549344580000001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2-06T00:00:00"/>
    <s v="06/15/2026"/>
    <x v="1797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4"/>
    <n v="40.92"/>
    <n v="40.92"/>
    <s v="L,AO"/>
    <s v="PHARMACIE LAO"/>
    <s v="PHARMACIE LAO"/>
    <s v="ROUTE DE MONTFERMEIL"/>
    <s v="CHELLES"/>
    <n v="77"/>
    <x v="0"/>
    <n v="775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555555555555556"/>
    <n v="45.2"/>
    <n v="5.35"/>
    <n v="0"/>
    <n v="-34.4"/>
    <n v="16.149999999999999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s v="06/15/2026"/>
    <x v="1798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76"/>
    <n v="34.76"/>
    <s v="M,Maelle"/>
    <s v="PHARMACIE DE MERVILLE"/>
    <s v="PHARMACIE DE MERVILLE"/>
    <s v="15 RUE DU 8 MAI 1945"/>
    <s v="MERVILLE"/>
    <n v="31"/>
    <x v="0"/>
    <n v="31330"/>
    <s v=" "/>
    <s v=" "/>
    <s v=" "/>
    <m/>
    <m/>
    <m/>
    <s v="N"/>
    <n v="30"/>
    <n v="40"/>
    <n v="31"/>
    <m/>
    <m/>
    <m/>
    <m/>
    <m/>
    <n v="0"/>
    <n v="0"/>
    <s v="EUR"/>
    <s v="06/22/2026"/>
    <x v="2"/>
    <m/>
    <s v="Domestic"/>
    <s v="Your Packaging"/>
    <n v="0.48472222222222222"/>
    <n v="41"/>
    <n v="4.8600000000000003"/>
    <n v="0"/>
    <n v="-31.2"/>
    <n v="14.66"/>
    <s v="EUR"/>
    <n v="1.1549344580000001"/>
    <s v="kg"/>
  </r>
  <r>
    <n v="18.500000000000007"/>
    <m/>
    <m/>
    <s v="entreprise"/>
    <s v="ST"/>
    <n v="200720433"/>
    <n v="202606"/>
    <s v="Express"/>
    <s v="UO"/>
    <s v="FedEx Priority"/>
    <s v="Bill_Sender_Prepaid"/>
    <s v="06/23/2026"/>
    <s v="06/24/2026"/>
    <x v="1799"/>
    <m/>
    <s v="HYDRATIS B2B"/>
    <s v="HYDRATIS B2B"/>
    <s v="VOIE COMMUNALE 4"/>
    <s v="CR?ANCEY"/>
    <n v="21"/>
    <s v="FR"/>
    <n v="21320"/>
    <n v="88.81"/>
    <n v="10.52"/>
    <n v="0"/>
    <n v="-67.58"/>
    <n v="31.75"/>
    <n v="8"/>
    <n v="91.08"/>
    <n v="91.08"/>
    <s v="J,ODIE"/>
    <s v="PHARMACIE EUROVINEUIL"/>
    <s v="PHARMACIE EUROVINEUIL"/>
    <s v="103 RUE PIERRE GILLES DE GENNES"/>
    <s v="VINEUIL"/>
    <n v="41"/>
    <x v="0"/>
    <n v="413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027777777777778"/>
    <n v="77.400000000000006"/>
    <n v="9.17"/>
    <n v="0"/>
    <n v="-58.9"/>
    <n v="27.67"/>
    <s v="EUR"/>
    <n v="1.1474074329999999"/>
    <s v="kg"/>
  </r>
  <r>
    <n v="12.810000000000002"/>
    <m/>
    <m/>
    <s v="entreprise"/>
    <s v="ST"/>
    <n v="200720433"/>
    <n v="202606"/>
    <s v="Express"/>
    <s v="UO"/>
    <s v="FedEx Priority"/>
    <s v="Bill_Sender_Prepaid"/>
    <s v="06/24/2026"/>
    <s v="06/25/2026"/>
    <x v="1800"/>
    <m/>
    <s v="HYDRATIS B2B"/>
    <s v="HYDRATIS B2B"/>
    <s v="VOIE COMMUNALE 4"/>
    <s v="CR?ANCEY"/>
    <n v="21"/>
    <s v="FR"/>
    <n v="21320"/>
    <n v="61.35"/>
    <n v="7.27"/>
    <n v="0"/>
    <n v="-46.69"/>
    <n v="21.93"/>
    <n v="3"/>
    <n v="55"/>
    <n v="55"/>
    <s v="P,ARAPHARMACIE C"/>
    <s v="PARAPHARMACIE CARREFOUR MASSY"/>
    <s v="PARAPHARMACIE CARREFOUR MASSY"/>
    <s v="CENTRE COMMERCIAL CORA"/>
    <s v="MASSY"/>
    <n v="91"/>
    <x v="0"/>
    <n v="91885"/>
    <s v=" "/>
    <s v=" "/>
    <s v=" "/>
    <m/>
    <m/>
    <m/>
    <s v="N"/>
    <n v="29"/>
    <n v="30"/>
    <n v="40"/>
    <m/>
    <m/>
    <m/>
    <m/>
    <m/>
    <n v="0"/>
    <n v="0"/>
    <s v="EUR"/>
    <s v="06/29/2026"/>
    <x v="3"/>
    <m/>
    <s v="Domestic"/>
    <s v="Your Packaging"/>
    <n v="0.46597222222222223"/>
    <n v="53.6"/>
    <n v="6.35"/>
    <n v="0"/>
    <n v="-40.79"/>
    <n v="19.16"/>
    <s v="EUR"/>
    <n v="1.1446231330000001"/>
    <s v="kg"/>
  </r>
  <r>
    <n v="23.849999999999994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801"/>
    <m/>
    <s v="HYDRATIS B2B"/>
    <s v="HYDRATIS B2B"/>
    <s v="VOIE COMMUNALE 4"/>
    <s v="CR?ANCEY"/>
    <n v="21"/>
    <s v="FR"/>
    <n v="21320"/>
    <n v="116.15"/>
    <n v="114.32"/>
    <n v="0"/>
    <n v="-88.39"/>
    <n v="142.07"/>
    <n v="7"/>
    <n v="127.6"/>
    <n v="127.6"/>
    <s v="J,ULIE"/>
    <s v="PHARMACIE CENTRALE D'ARCACHON"/>
    <s v="PHARMACIE CENTRALE D'ARCACHON"/>
    <s v="1 AVENUE GAMBETTA"/>
    <s v="ARCACHON"/>
    <n v="33"/>
    <x v="0"/>
    <n v="33120"/>
    <s v=" "/>
    <s v=" "/>
    <s v=" "/>
    <m/>
    <m/>
    <m/>
    <s v="N"/>
    <n v="30"/>
    <n v="30"/>
    <n v="39"/>
    <m/>
    <m/>
    <m/>
    <m/>
    <m/>
    <n v="0"/>
    <n v="0"/>
    <s v="EUR"/>
    <s v="06/15/2026"/>
    <x v="1"/>
    <m/>
    <s v="Domestic"/>
    <s v="Your Packaging"/>
    <n v="0.46527777777777779"/>
    <n v="99.8"/>
    <n v="98.23"/>
    <n v="0"/>
    <n v="-75.95"/>
    <n v="122.08"/>
    <s v="EUR"/>
    <n v="1.163778556"/>
    <s v="kg"/>
  </r>
  <r>
    <n v="9.1300000000000026"/>
    <m/>
    <m/>
    <s v="entreprise"/>
    <s v="ST"/>
    <n v="200720433"/>
    <n v="202606"/>
    <s v="Express"/>
    <s v="UO"/>
    <s v="FedEx Priority"/>
    <s v="Bill_Sender_Prepaid"/>
    <s v="06/18/2026"/>
    <s v="06/19/2026"/>
    <x v="1802"/>
    <m/>
    <s v="HYDRATIS B2B"/>
    <s v="HYDRATIS B2B"/>
    <s v="VOIE COMMUNALE 4"/>
    <s v="CR?ANCEY"/>
    <n v="21"/>
    <s v="FR"/>
    <n v="21320"/>
    <n v="44.31"/>
    <n v="5.25"/>
    <n v="0"/>
    <n v="-33.72"/>
    <n v="15.85"/>
    <n v="2"/>
    <n v="30.8"/>
    <n v="30.8"/>
    <s v="D,ELAUNAY"/>
    <s v="PHARMACIE DE L ESTUAIRE"/>
    <s v="PHARMACIE DE L ESTUAIRE"/>
    <s v="1 RUE BRINDEJONC DES MOULINAIS"/>
    <s v="PLEURTUIT"/>
    <n v="35"/>
    <x v="0"/>
    <n v="357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638888888888888"/>
    <n v="38.200000000000003"/>
    <n v="4.53"/>
    <n v="0"/>
    <n v="-29.07"/>
    <n v="13.66"/>
    <s v="EUR"/>
    <n v="1.1600389769999999"/>
    <s v="kg"/>
  </r>
  <r>
    <n v="17.15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03"/>
    <m/>
    <s v="HYDRATIS B2B"/>
    <s v="HYDRATIS B2B"/>
    <s v="VOIE COMMUNALE 4"/>
    <s v="CR?ANCEY"/>
    <n v="21"/>
    <s v="FR"/>
    <n v="21320"/>
    <n v="82.92"/>
    <n v="9.83"/>
    <n v="0"/>
    <n v="-63.11"/>
    <n v="29.65"/>
    <n v="3"/>
    <n v="82.5"/>
    <n v="82.5"/>
    <s v="P,H"/>
    <s v="PHARMACIE DU LYCEE"/>
    <s v="PHARMACIE DU LYCEE"/>
    <s v="44 BOULEVARD CAMILLE FLAMMARION"/>
    <s v="MARSEILLE"/>
    <n v="13"/>
    <x v="0"/>
    <n v="13001"/>
    <s v=" "/>
    <s v=" "/>
    <s v=" "/>
    <m/>
    <m/>
    <m/>
    <s v="Y"/>
    <n v="31"/>
    <n v="26"/>
    <n v="40"/>
    <m/>
    <m/>
    <m/>
    <m/>
    <m/>
    <n v="0"/>
    <n v="0"/>
    <s v="EUR"/>
    <s v="06/22/2026"/>
    <x v="2"/>
    <m/>
    <s v="Domestic"/>
    <s v="Your Packaging"/>
    <n v="0.56666666666666665"/>
    <n v="71.8"/>
    <n v="8.51"/>
    <n v="0"/>
    <n v="-54.64"/>
    <n v="25.67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s v="06/18/2026"/>
    <s v="06/19/2026"/>
    <x v="1804"/>
    <m/>
    <s v="HYDRATIS B2B"/>
    <s v="HYDRATIS B2B"/>
    <s v="VOIE COMMUNALE 4"/>
    <s v="CR?ANCEY"/>
    <n v="21"/>
    <s v="FR"/>
    <n v="21320"/>
    <n v="50.81"/>
    <n v="6.02"/>
    <n v="0"/>
    <n v="-38.659999999999997"/>
    <n v="18.170000000000002"/>
    <n v="3"/>
    <n v="38.94"/>
    <n v="38.94"/>
    <s v="H,ARDEL"/>
    <s v="PHARMACIE HARDEL"/>
    <s v="PHARMACIE HARDEL"/>
    <s v="4 RUE GAMBETTA"/>
    <s v="VILLEDIEU LES POELES"/>
    <n v="50"/>
    <x v="0"/>
    <n v="50800"/>
    <s v=" "/>
    <s v=" "/>
    <s v=" "/>
    <m/>
    <m/>
    <m/>
    <s v="N"/>
    <n v="27"/>
    <n v="31"/>
    <n v="40"/>
    <m/>
    <m/>
    <m/>
    <m/>
    <m/>
    <n v="0"/>
    <n v="0"/>
    <s v="EUR"/>
    <s v="06/29/2026"/>
    <x v="3"/>
    <m/>
    <s v="Domestic"/>
    <s v="Your Packaging"/>
    <n v="0.41249999999999998"/>
    <n v="43.8"/>
    <n v="5.19"/>
    <n v="0"/>
    <n v="-33.33"/>
    <n v="15.66"/>
    <s v="EUR"/>
    <n v="1.1600389769999999"/>
    <s v="kg"/>
  </r>
  <r>
    <n v="18.500000000000007"/>
    <m/>
    <m/>
    <s v="entreprise"/>
    <s v="ST"/>
    <n v="200720433"/>
    <n v="202606"/>
    <s v="Express"/>
    <s v="UO"/>
    <s v="FedEx Priority"/>
    <s v="Bill_Sender_Prepaid"/>
    <s v="06/17/2026"/>
    <s v="06/18/2026"/>
    <x v="1805"/>
    <m/>
    <s v="HYDRATIS B2B"/>
    <s v="HYDRATIS B2B"/>
    <s v="VOIE COMMUNALE 4"/>
    <s v="CR?ANCEY"/>
    <n v="21"/>
    <s v="FR"/>
    <n v="21320"/>
    <n v="89.81"/>
    <n v="10.64"/>
    <n v="0"/>
    <n v="-68.349999999999994"/>
    <n v="32.11"/>
    <n v="7"/>
    <n v="90.42"/>
    <n v="90.42"/>
    <s v="B,ROCCATO"/>
    <s v="PHARMACIE PORTE D'ESPAGNE"/>
    <s v="PHARMACIE PORTE D'ESPAGNE"/>
    <s v="51 RUE MATHIEU DE DOMBAS"/>
    <s v="PERPIGNAN"/>
    <n v="66"/>
    <x v="0"/>
    <n v="66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625"/>
    <n v="77.400000000000006"/>
    <n v="9.17"/>
    <n v="0"/>
    <n v="-58.9"/>
    <n v="27.67"/>
    <s v="EUR"/>
    <n v="1.160362033"/>
    <s v="kg"/>
  </r>
  <r>
    <n v="7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06"/>
    <m/>
    <s v="HYDRATIS B2B"/>
    <s v="HYDRATIS B2B"/>
    <s v="VOIE COMMUNALE 4"/>
    <s v="CR?ANCEY"/>
    <n v="21"/>
    <s v="FR"/>
    <n v="21320"/>
    <n v="36.03"/>
    <n v="4.2699999999999996"/>
    <n v="0"/>
    <n v="-27.42"/>
    <n v="12.89"/>
    <n v="1"/>
    <n v="19.8"/>
    <n v="19.8"/>
    <s v="A,LIX"/>
    <s v="SODIROM PARAPHARMACIE LECLERC"/>
    <s v="SODIROM PARAPHARMACIE LECLERC"/>
    <s v="RN 19"/>
    <s v="ROMILLY SUR SEINE"/>
    <n v="10"/>
    <x v="0"/>
    <n v="10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2361111111111113"/>
    <n v="31.2"/>
    <n v="3.7"/>
    <n v="0"/>
    <n v="-23.74"/>
    <n v="11.16"/>
    <s v="EUR"/>
    <n v="1.1549344580000001"/>
    <s v="kg"/>
  </r>
  <r>
    <n v="13.809999999999995"/>
    <m/>
    <m/>
    <s v="entreprise"/>
    <s v="ST"/>
    <n v="200720433"/>
    <n v="202606"/>
    <s v="Express"/>
    <s v="UO"/>
    <s v="FedEx Priority"/>
    <s v="Bill_Sender_Prepaid"/>
    <s v="06/16/2026"/>
    <s v="06/17/2026"/>
    <x v="1807"/>
    <m/>
    <s v="HYDRATIS B2B"/>
    <s v="HYDRATIS B2B"/>
    <s v="VOIE COMMUNALE 4"/>
    <s v="CR?ANCEY"/>
    <n v="21"/>
    <s v="FR"/>
    <n v="21320"/>
    <n v="66.89"/>
    <n v="7.92"/>
    <n v="0"/>
    <n v="-50.91"/>
    <n v="23.9"/>
    <n v="4"/>
    <n v="61.6"/>
    <n v="61.6"/>
    <s v="L,EDOYER"/>
    <s v="PHARMACIE LEDOYER"/>
    <s v="PHARMACIE LEDOYER"/>
    <s v="17 RUE GEORGES CLEMENCEAU"/>
    <s v="ERQUY"/>
    <n v="22"/>
    <x v="0"/>
    <n v="224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1736111111111116"/>
    <n v="57.8"/>
    <n v="6.84"/>
    <n v="0"/>
    <n v="-43.99"/>
    <n v="20.65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08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32"/>
    <n v="34.32"/>
    <s v="M,Lavau"/>
    <s v="PHARMACIE DU LYS"/>
    <s v="PHARMACIE DU LYS"/>
    <s v="13 AVENUE DE LA VALLEE DU LYS"/>
    <s v="ARTANNES SUR INDRE"/>
    <n v="37"/>
    <x v="0"/>
    <n v="3726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3840277777777778"/>
    <n v="41"/>
    <n v="4.8600000000000003"/>
    <n v="0"/>
    <n v="-31.2"/>
    <n v="14.66"/>
    <s v="EUR"/>
    <n v="1.1549344580000001"/>
    <s v="kg"/>
  </r>
  <r>
    <n v="15.8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09"/>
    <m/>
    <s v="HYDRATIS B2B"/>
    <s v="HYDRATIS B2B"/>
    <s v="VOIE COMMUNALE 4"/>
    <s v="CR?ANCEY"/>
    <n v="21"/>
    <s v="FR"/>
    <n v="21320"/>
    <n v="76.459999999999994"/>
    <n v="108.84"/>
    <n v="0"/>
    <n v="-58.19"/>
    <n v="127.11"/>
    <n v="6"/>
    <n v="73.92"/>
    <n v="73.92"/>
    <s v="P,H GAMBETTA"/>
    <s v="PHARMACIE GAMBETTA"/>
    <s v="PHARMACIE GAMBETTA"/>
    <s v="100 COURS GAMBETTA"/>
    <s v="LYON 7EME"/>
    <n v="69"/>
    <x v="0"/>
    <n v="69007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6319444444444446"/>
    <n v="66.2"/>
    <n v="94.24"/>
    <n v="0"/>
    <n v="-50.38"/>
    <n v="110.06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16/2026"/>
    <s v="06/17/2026"/>
    <x v="1810"/>
    <m/>
    <s v="HYDRATIS B2B"/>
    <s v="HYDRATIS B2B"/>
    <s v="VOIE COMMUNALE 4"/>
    <s v="CR?ANCEY"/>
    <n v="21"/>
    <s v="FR"/>
    <n v="21320"/>
    <n v="44.21"/>
    <n v="5.24"/>
    <n v="0"/>
    <n v="-33.64"/>
    <n v="15.81"/>
    <n v="2"/>
    <n v="30.8"/>
    <n v="30.8"/>
    <s v="L,EMAIRE"/>
    <s v="PHARMACIE DE LA MAUVENDIERE"/>
    <s v="PHARMACIE DE LA MAUVENDIERE"/>
    <s v="19 RUE DE LA MAUVENDIERE"/>
    <s v="LIMOGES"/>
    <n v="87"/>
    <x v="0"/>
    <n v="87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388888888888886"/>
    <n v="38.200000000000003"/>
    <n v="4.53"/>
    <n v="0"/>
    <n v="-29.07"/>
    <n v="13.66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11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3.880000000000003"/>
    <n v="33.880000000000003"/>
    <s v="E,MELINE"/>
    <s v="PHARMACIE D'EMELINE"/>
    <s v="PHARMACIE D'EMELINE"/>
    <s v="20 RUE DE LA VIDERIE"/>
    <s v="AMPLEPUIS"/>
    <n v="69"/>
    <x v="0"/>
    <n v="6955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7499999999999998"/>
    <n v="41"/>
    <n v="4.8600000000000003"/>
    <n v="0"/>
    <n v="-31.2"/>
    <n v="14.66"/>
    <s v="EUR"/>
    <n v="1.1549344580000001"/>
    <s v="kg"/>
  </r>
  <r>
    <n v="19.499999999999993"/>
    <m/>
    <m/>
    <s v="entreprise"/>
    <s v="ST"/>
    <n v="200720433"/>
    <n v="202606"/>
    <s v="Express"/>
    <s v="UO"/>
    <s v="FedEx Priority"/>
    <s v="Bill_Sender_Prepaid"/>
    <d v="2026-12-06T00:00:00"/>
    <s v="06/13/2026"/>
    <x v="1812"/>
    <m/>
    <s v="HYDRATIS B2B"/>
    <s v="HYDRATIS B2B"/>
    <s v="VOIE COMMUNALE 4"/>
    <s v="CR?ANCEY"/>
    <n v="21"/>
    <s v="FR"/>
    <n v="21320"/>
    <n v="94.23"/>
    <n v="110.94"/>
    <n v="0"/>
    <n v="-71.709999999999994"/>
    <n v="133.46"/>
    <n v="6"/>
    <n v="97.68"/>
    <n v="97.68"/>
    <s v="A,XEL"/>
    <s v="PARAPHARMACIE DES DRAKKARS"/>
    <s v="PARAPHARMACIE DES DRAKKARS"/>
    <s v="3 RUE DE NAVARRE"/>
    <s v="CORMELLES LE ROYAL"/>
    <n v="14"/>
    <x v="0"/>
    <n v="14123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n v="0.38958333333333334"/>
    <n v="81.599999999999994"/>
    <n v="96.07"/>
    <n v="0"/>
    <n v="-62.1"/>
    <n v="115.57"/>
    <s v="EUR"/>
    <n v="1.154814421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13"/>
    <m/>
    <s v="HYDRATIS B2B"/>
    <s v="HYDRATIS B2B"/>
    <s v="VOIE COMMUNALE 4"/>
    <s v="CR?ANCEY"/>
    <n v="21"/>
    <s v="FR"/>
    <n v="21320"/>
    <n v="81.31"/>
    <n v="109.43"/>
    <n v="0"/>
    <n v="-61.87"/>
    <n v="128.87"/>
    <n v="6"/>
    <n v="81.400000000000006"/>
    <n v="81.400000000000006"/>
    <s v="I,Igra"/>
    <s v="PHARMACIE POTOT"/>
    <s v="PHARMACIE POTOT"/>
    <s v="LES PORTES DE TAVERNY"/>
    <s v="TAVERNY"/>
    <n v="95"/>
    <x v="0"/>
    <n v="951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7777777777777772"/>
    <n v="70.400000000000006"/>
    <n v="94.75"/>
    <n v="0"/>
    <n v="-53.57"/>
    <n v="111.58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2-06T00:00:00"/>
    <s v="06/15/2026"/>
    <x v="1814"/>
    <m/>
    <s v="HYDRATIS B2B"/>
    <s v="HYDRATIS B2B"/>
    <s v="VOIE COMMUNALE 4"/>
    <s v="CR?ANCEY"/>
    <n v="21"/>
    <s v="FR"/>
    <n v="21320"/>
    <n v="50.58"/>
    <n v="5.99"/>
    <n v="0"/>
    <n v="-38.49"/>
    <n v="18.079999999999998"/>
    <n v="2"/>
    <n v="39.6"/>
    <n v="39.6"/>
    <s v="P,Ph"/>
    <s v="PHARMACIE BOUJENAH"/>
    <s v="PHARMACIE BOUJENAH"/>
    <s v="63 AVENUE DE LA GRANDE ARMEE"/>
    <s v="PARIS 16"/>
    <n v="75"/>
    <x v="0"/>
    <n v="75116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0833333333333328"/>
    <n v="43.8"/>
    <n v="5.19"/>
    <n v="0"/>
    <n v="-33.33"/>
    <n v="15.66"/>
    <s v="EUR"/>
    <n v="1.154814421"/>
    <s v="kg"/>
  </r>
  <r>
    <n v="10.469999999999999"/>
    <m/>
    <m/>
    <s v="entreprise"/>
    <s v="ST"/>
    <n v="200720433"/>
    <n v="202606"/>
    <s v="Express"/>
    <s v="UO"/>
    <s v="FedEx Priority"/>
    <s v="Bill_Sender_Prepaid"/>
    <s v="06/16/2026"/>
    <s v="06/17/2026"/>
    <x v="1815"/>
    <m/>
    <s v="HYDRATIS B2B"/>
    <s v="HYDRATIS B2B"/>
    <s v="VOIE COMMUNALE 4"/>
    <s v="CR?ANCEY"/>
    <n v="21"/>
    <s v="FR"/>
    <n v="21320"/>
    <n v="50.69"/>
    <n v="6.01"/>
    <n v="0"/>
    <n v="-38.57"/>
    <n v="18.12"/>
    <n v="3"/>
    <n v="38.06"/>
    <n v="38.06"/>
    <s v="U,YHG"/>
    <s v="PHARMACIE CENTRALE TURBIGO"/>
    <s v="PHARMACIE CENTRALE TURBIGO"/>
    <s v="29 RUE DE TURBIGO"/>
    <s v="PARIS"/>
    <n v="75"/>
    <x v="0"/>
    <n v="75002"/>
    <s v=" "/>
    <s v=" "/>
    <s v=" "/>
    <m/>
    <m/>
    <m/>
    <s v="N"/>
    <n v="13"/>
    <n v="30"/>
    <n v="20"/>
    <m/>
    <m/>
    <m/>
    <m/>
    <m/>
    <n v="0"/>
    <n v="0"/>
    <s v="EUR"/>
    <s v="06/22/2026"/>
    <x v="2"/>
    <m/>
    <s v="Domestic"/>
    <s v="Your Packaging"/>
    <n v="0.36527777777777776"/>
    <n v="43.8"/>
    <n v="5.19"/>
    <n v="0"/>
    <n v="-33.33"/>
    <n v="15.66"/>
    <s v="EUR"/>
    <n v="1.1572332869999999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16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B,ROYILKLET"/>
    <s v="PHARMACIE DES 3 VALLEES"/>
    <s v="PHARMACIE DES 3 VALLEES"/>
    <s v="154 AVENUE DE LA ROQUE"/>
    <s v="CREYSSE"/>
    <n v="24"/>
    <x v="0"/>
    <n v="24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736111111111112"/>
    <n v="38.200000000000003"/>
    <n v="4.53"/>
    <n v="0"/>
    <n v="-29.07"/>
    <n v="13.66"/>
    <s v="EUR"/>
    <n v="1.1549344580000001"/>
    <s v="kg"/>
  </r>
  <r>
    <n v="8.129999999999999"/>
    <m/>
    <m/>
    <s v="entreprise"/>
    <s v="ST"/>
    <n v="200720433"/>
    <n v="202606"/>
    <s v="Express"/>
    <s v="UO"/>
    <s v="FedEx Priority"/>
    <s v="Bill_Sender_Prepaid"/>
    <s v="06/18/2026"/>
    <s v="06/22/2026"/>
    <x v="1817"/>
    <m/>
    <s v="HYDRATIS B2B"/>
    <s v="HYDRATIS B2B"/>
    <s v="VOIE COMMUNALE 4"/>
    <s v="CR?ANCEY"/>
    <n v="21"/>
    <s v="FR"/>
    <n v="21320"/>
    <n v="39.44"/>
    <n v="4.67"/>
    <n v="0"/>
    <n v="-30.01"/>
    <n v="14.11"/>
    <n v="2"/>
    <n v="24.2"/>
    <n v="24.2"/>
    <s v="C,HENE JOLIE"/>
    <s v="PHARMACIE DU CHENE JOLI"/>
    <s v="PHARMACIE DU CHENE JOLI"/>
    <s v="5 AVENUE DU CHENE"/>
    <s v="NOYAL-SUR-VILAINE"/>
    <n v="35"/>
    <x v="0"/>
    <n v="35530"/>
    <s v=" "/>
    <s v=" "/>
    <s v=" "/>
    <m/>
    <m/>
    <m/>
    <s v="N"/>
    <n v="30"/>
    <n v="30"/>
    <n v="39"/>
    <m/>
    <m/>
    <m/>
    <m/>
    <m/>
    <n v="0"/>
    <n v="0"/>
    <s v="EUR"/>
    <s v="06/29/2026"/>
    <x v="3"/>
    <m/>
    <s v="Domestic"/>
    <s v="Your Packaging"/>
    <n v="0.4284722222222222"/>
    <n v="34"/>
    <n v="4.03"/>
    <n v="0"/>
    <n v="-25.87"/>
    <n v="12.16"/>
    <s v="EUR"/>
    <n v="1.1600389769999999"/>
    <s v="kg"/>
  </r>
  <r>
    <n v="19.499999999999993"/>
    <m/>
    <m/>
    <s v="entreprise"/>
    <s v="ST"/>
    <n v="200720433"/>
    <n v="202606"/>
    <s v="Express"/>
    <s v="UO"/>
    <s v="FedEx Priority"/>
    <s v="Bill_Sender_Prepaid"/>
    <s v="06/17/2026"/>
    <s v="06/18/2026"/>
    <x v="1818"/>
    <m/>
    <s v="HYDRATIS B2B"/>
    <s v="HYDRATIS B2B"/>
    <s v="VOIE COMMUNALE 4"/>
    <s v="CR?ANCEY"/>
    <n v="21"/>
    <s v="FR"/>
    <n v="21320"/>
    <n v="94.69"/>
    <n v="11.22"/>
    <n v="0"/>
    <n v="-72.06"/>
    <n v="33.85"/>
    <n v="5"/>
    <n v="99"/>
    <n v="99"/>
    <s v="P,H BELLE"/>
    <s v="PHARMACIE BELLE EPINE"/>
    <s v="PHARMACIE BELLE EPINE"/>
    <s v="CENTRE COMMERCIAL BELLE EPINE"/>
    <s v="THIAIS CEDEX"/>
    <n v="94"/>
    <x v="0"/>
    <n v="94521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n v="0.52152777777777781"/>
    <n v="81.599999999999994"/>
    <n v="9.67"/>
    <n v="0"/>
    <n v="-62.1"/>
    <n v="29.17"/>
    <s v="EUR"/>
    <n v="1.160362033"/>
    <s v="kg"/>
  </r>
  <r>
    <n v="8.129999999999999"/>
    <m/>
    <m/>
    <s v="entreprise"/>
    <s v="ST"/>
    <n v="200720433"/>
    <n v="202606"/>
    <s v="Express"/>
    <s v="UO"/>
    <s v="FedEx Priority"/>
    <s v="Bill_Sender_Prepaid"/>
    <s v="06/16/2026"/>
    <s v="06/17/2026"/>
    <x v="1819"/>
    <m/>
    <s v="HYDRATIS B2B"/>
    <s v="HYDRATIS B2B"/>
    <s v="VOIE COMMUNALE 4"/>
    <s v="CR?ANCEY"/>
    <n v="21"/>
    <s v="FR"/>
    <n v="21320"/>
    <n v="39.35"/>
    <n v="4.66"/>
    <n v="0"/>
    <n v="-29.94"/>
    <n v="14.07"/>
    <n v="2"/>
    <n v="23.1"/>
    <n v="23.1"/>
    <s v="Y,VAN"/>
    <s v="PARAPHARMACIE LECLERC LOURDES"/>
    <s v="PARAPHARMACIE LECLERC LOURDES"/>
    <s v="CENTRE DISTRIBUTEUR LOURDES"/>
    <s v="LOURDES"/>
    <n v="65"/>
    <x v="0"/>
    <n v="65100"/>
    <s v=" "/>
    <s v=" "/>
    <s v=" "/>
    <m/>
    <m/>
    <m/>
    <s v="N"/>
    <n v="13"/>
    <n v="20"/>
    <n v="30"/>
    <m/>
    <m/>
    <m/>
    <m/>
    <m/>
    <n v="0"/>
    <n v="0"/>
    <s v="EUR"/>
    <s v="06/22/2026"/>
    <x v="2"/>
    <m/>
    <s v="Domestic"/>
    <s v="Your Packaging"/>
    <n v="0.4236111111111111"/>
    <n v="34"/>
    <n v="4.03"/>
    <n v="0"/>
    <n v="-25.87"/>
    <n v="12.16"/>
    <s v="EUR"/>
    <n v="1.1572332869999999"/>
    <s v="kg"/>
  </r>
  <r>
    <n v="18.829999999999998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20"/>
    <m/>
    <s v="HYDRATIS B2B"/>
    <s v="HYDRATIS B2B"/>
    <s v="VOIE COMMUNALE 4"/>
    <s v="CR?ANCEY"/>
    <n v="21"/>
    <s v="FR"/>
    <n v="21320"/>
    <n v="91.01"/>
    <n v="110.56"/>
    <n v="0"/>
    <n v="-69.260000000000005"/>
    <n v="132.31"/>
    <n v="8"/>
    <n v="93.06"/>
    <n v="93.06"/>
    <s v="T,YU"/>
    <s v="PHARMACIE AIFFRES"/>
    <s v="PHARMACIE AIFFRES"/>
    <s v="1839 ROUTE DE NIORT"/>
    <s v="AIFFRES"/>
    <n v="79"/>
    <x v="0"/>
    <n v="792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930555555555556"/>
    <n v="78.8"/>
    <n v="95.73"/>
    <n v="0"/>
    <n v="-59.97"/>
    <n v="114.5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821"/>
    <m/>
    <s v="HYDRATIS B2B"/>
    <s v="HYDRATIS B2B"/>
    <s v="VOIE COMMUNALE 4"/>
    <s v="CR?ANCEY"/>
    <n v="21"/>
    <s v="FR"/>
    <n v="21320"/>
    <n v="47.26"/>
    <n v="5.6"/>
    <n v="0"/>
    <n v="-35.97"/>
    <n v="16.899999999999999"/>
    <n v="3"/>
    <n v="35.200000000000003"/>
    <n v="35.200000000000003"/>
    <s v="B,Brahm"/>
    <s v="GRANDE PHARMACIE WAGRAM"/>
    <s v="GRANDE PHARMACIE WAGRAM"/>
    <s v="239 RUE DU FAUBOURG SAINT HONORE"/>
    <s v="PARIS 08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9375000000000002"/>
    <n v="41"/>
    <n v="4.8600000000000003"/>
    <n v="0"/>
    <n v="-31.2"/>
    <n v="14.66"/>
    <s v="EUR"/>
    <n v="1.1527377519999999"/>
    <s v="kg"/>
  </r>
  <r>
    <n v="6.7899999999999991"/>
    <m/>
    <m/>
    <s v="entreprise"/>
    <s v="ST"/>
    <n v="200720433"/>
    <n v="202606"/>
    <s v="Express"/>
    <s v="UO"/>
    <s v="FedEx Priority"/>
    <s v="Bill_Sender_Prepaid"/>
    <s v="06/18/2026"/>
    <s v="06/19/2026"/>
    <x v="1822"/>
    <m/>
    <s v="HYDRATIS B2B"/>
    <s v="HYDRATIS B2B"/>
    <s v="VOIE COMMUNALE 4"/>
    <s v="CR?ANCEY"/>
    <n v="21"/>
    <s v="FR"/>
    <n v="21320"/>
    <n v="32.950000000000003"/>
    <n v="3.9"/>
    <n v="0"/>
    <n v="-25.07"/>
    <n v="11.77"/>
    <n v="1"/>
    <n v="15.4"/>
    <n v="15.4"/>
    <s v="B,ERNANCHE"/>
    <s v="GRANDE PHARMACIE DE L AUNAIE"/>
    <s v="GRANDE PHARMACIE DE L AUNAIE"/>
    <s v="1 RUE DES BERNACHES"/>
    <s v="BALLANCOURT-SUR-ESSONNE"/>
    <n v="91"/>
    <x v="0"/>
    <n v="91610"/>
    <s v=" "/>
    <s v=" "/>
    <s v=" "/>
    <m/>
    <m/>
    <m/>
    <s v="N"/>
    <n v="29"/>
    <n v="30"/>
    <n v="40"/>
    <m/>
    <m/>
    <m/>
    <m/>
    <m/>
    <n v="0"/>
    <n v="0"/>
    <s v="EUR"/>
    <s v="06/29/2026"/>
    <x v="3"/>
    <m/>
    <s v="Domestic"/>
    <s v="Your Packaging"/>
    <n v="0.45208333333333334"/>
    <n v="28.4"/>
    <n v="3.36"/>
    <n v="0"/>
    <n v="-21.61"/>
    <n v="10.15"/>
    <s v="EUR"/>
    <n v="1.16003897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9/2026"/>
    <s v="06/20/2026"/>
    <x v="1823"/>
    <m/>
    <s v="HYDRATIS B2B"/>
    <s v="HYDRATIS B2B"/>
    <s v="VOIE COMMUNALE 4"/>
    <s v="CR?ANCEY"/>
    <n v="21"/>
    <s v="FR"/>
    <n v="21320"/>
    <n v="50.72"/>
    <n v="6.01"/>
    <n v="0"/>
    <n v="-38.6"/>
    <n v="18.14"/>
    <n v="3"/>
    <n v="37.840000000000003"/>
    <n v="37.840000000000003"/>
    <s v="A,LICE"/>
    <s v="PHARMACIE D'ISIGNY-SUR-MER"/>
    <s v="PHARMACIE D'ISIGNY-SUR-MER"/>
    <s v="2 AVENUE DE VERSAILLE"/>
    <s v="ISIGNY SUR MER"/>
    <n v="14"/>
    <x v="0"/>
    <n v="142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805555555555557"/>
    <n v="43.8"/>
    <n v="5.19"/>
    <n v="0"/>
    <n v="-33.33"/>
    <n v="15.66"/>
    <s v="EUR"/>
    <n v="1.15806418"/>
    <s v="kg"/>
  </r>
  <r>
    <n v="5.4499999999999993"/>
    <m/>
    <m/>
    <s v="entreprise"/>
    <s v="ST"/>
    <n v="200720433"/>
    <n v="202606"/>
    <s v="Express"/>
    <s v="UO"/>
    <s v="FedEx Priority"/>
    <s v="Bill_Sender_Prepaid"/>
    <d v="2026-05-06T00:00:00"/>
    <d v="2026-06-06T00:00:00"/>
    <x v="1824"/>
    <m/>
    <s v="HYDRATIS B2B"/>
    <s v="HYDRATIS B2B"/>
    <s v="VOIE COMMUNALE 4"/>
    <s v="CR?ANCEY"/>
    <n v="21"/>
    <s v="FR"/>
    <n v="21320"/>
    <n v="26.48"/>
    <n v="3.14"/>
    <n v="0"/>
    <n v="-20.149999999999999"/>
    <n v="9.4600000000000009"/>
    <n v="1"/>
    <n v="6.6"/>
    <n v="6.6"/>
    <s v="A, ARCADE"/>
    <s v="PHARMACIE DES ARCADES"/>
    <s v="PHARMACIE DES ARCADES"/>
    <s v="1 PLACE DE LA BEURRERIE"/>
    <s v="NOZAY"/>
    <n v="44"/>
    <x v="0"/>
    <n v="4417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4791666666666669"/>
    <n v="22.8"/>
    <n v="2.7"/>
    <n v="0"/>
    <n v="-17.350000000000001"/>
    <n v="8.15"/>
    <s v="EUR"/>
    <n v="1.16121091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825"/>
    <m/>
    <s v="HYDRATIS B2B"/>
    <s v="HYDRATIS B2B"/>
    <s v="VOIE COMMUNALE 4"/>
    <s v="CR?ANCEY"/>
    <n v="21"/>
    <s v="FR"/>
    <n v="21320"/>
    <n v="47.61"/>
    <n v="5.64"/>
    <n v="0"/>
    <n v="-36.229999999999997"/>
    <n v="17.02"/>
    <n v="2"/>
    <n v="35.200000000000003"/>
    <n v="35.200000000000003"/>
    <s v="N,ICO"/>
    <s v="EKOSPORT ST ALBAN LEYSSE"/>
    <s v="EKOSPORT ST ALBAN LEYSSE"/>
    <s v="173 RUE DES EGLANTIERS"/>
    <s v="SAINT-ALBAN-LEYSSE"/>
    <n v="73"/>
    <x v="0"/>
    <n v="7323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0902777777777777"/>
    <n v="41"/>
    <n v="4.8600000000000003"/>
    <n v="0"/>
    <n v="-31.2"/>
    <n v="14.66"/>
    <s v="EUR"/>
    <n v="1.161210911"/>
    <s v="kg"/>
  </r>
  <r>
    <n v="9.1300000000000026"/>
    <m/>
    <m/>
    <s v="entreprise"/>
    <s v="ST"/>
    <n v="200720433"/>
    <n v="202606"/>
    <s v="Express"/>
    <s v="UO"/>
    <s v="FedEx Priority"/>
    <s v="Bill_Sender_Prepaid"/>
    <s v="06/16/2026"/>
    <s v="06/17/2026"/>
    <x v="1826"/>
    <m/>
    <s v="HYDRATIS B2B"/>
    <s v="HYDRATIS B2B"/>
    <s v="VOIE COMMUNALE 4"/>
    <s v="CR?ANCEY"/>
    <n v="21"/>
    <s v="FR"/>
    <n v="21320"/>
    <n v="44.21"/>
    <n v="5.24"/>
    <n v="0"/>
    <n v="-33.64"/>
    <n v="15.81"/>
    <n v="2"/>
    <n v="30.8"/>
    <n v="30.8"/>
    <s v="T,ABOURET"/>
    <s v="PHARMACIE CENTRALE VEYNES"/>
    <s v="PHARMACIE CENTRALE VEYNES"/>
    <s v="612 AVENUE COMMANDANT DUMONT"/>
    <s v="VEYNES"/>
    <n v="5"/>
    <x v="0"/>
    <n v="5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97222222222222"/>
    <n v="38.200000000000003"/>
    <n v="4.53"/>
    <n v="0"/>
    <n v="-29.07"/>
    <n v="13.66"/>
    <s v="EUR"/>
    <n v="1.1572332869999999"/>
    <s v="kg"/>
  </r>
  <r>
    <n v="11.469999999999999"/>
    <m/>
    <m/>
    <s v="entreprise"/>
    <s v="ST"/>
    <n v="200720433"/>
    <n v="202606"/>
    <s v="Express"/>
    <s v="UO"/>
    <s v="FedEx Priority"/>
    <s v="Bill_Sender_Prepaid"/>
    <s v="06/24/2026"/>
    <s v="06/25/2026"/>
    <x v="1827"/>
    <m/>
    <s v="HYDRATIS B2B"/>
    <s v="HYDRATIS B2B"/>
    <s v="VOIE COMMUNALE 4"/>
    <s v="CR?ANCEY"/>
    <n v="21"/>
    <s v="FR"/>
    <n v="21320"/>
    <n v="54.94"/>
    <n v="6.51"/>
    <n v="0"/>
    <n v="-41.81"/>
    <n v="19.64"/>
    <n v="4"/>
    <n v="44.66"/>
    <n v="44.66"/>
    <s v="F,RED"/>
    <s v="REPARTITION AGEN"/>
    <s v="ALLIANCE HEALTHCARE"/>
    <s v="291 CHEMIN DE MALAKOFF"/>
    <s v="LE PASSAGE"/>
    <n v="47"/>
    <x v="0"/>
    <n v="475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555555555555556"/>
    <n v="48"/>
    <n v="5.69"/>
    <n v="0"/>
    <n v="-36.53"/>
    <n v="17.16"/>
    <s v="EUR"/>
    <n v="1.1446231330000001"/>
    <s v="kg"/>
  </r>
  <r>
    <n v="13.14"/>
    <m/>
    <m/>
    <s v="entreprise"/>
    <s v="ST"/>
    <n v="200720433"/>
    <n v="202606"/>
    <s v="Express"/>
    <s v="UO"/>
    <s v="FedEx Priority"/>
    <s v="Bill_Sender_Prepaid"/>
    <d v="2026-11-06T00:00:00"/>
    <s v="06/15/2026"/>
    <x v="1828"/>
    <m/>
    <s v="HYDRATIS B2B"/>
    <s v="HYDRATIS B2B"/>
    <s v="VOIE COMMUNALE 4"/>
    <s v="CR?ANCEY"/>
    <n v="21"/>
    <s v="FR"/>
    <n v="21320"/>
    <n v="63.52"/>
    <n v="7.53"/>
    <n v="0"/>
    <n v="-48.35"/>
    <n v="22.71"/>
    <n v="3"/>
    <n v="57.2"/>
    <n v="57.2"/>
    <s v="P,HARMACIE DU CE"/>
    <s v="PHARMACIE DU CENTRE LA FOUX"/>
    <s v="PHARMACIE DU CENTRE LA FOUX"/>
    <s v="555 AV DU PEYRAT"/>
    <s v="GRIMAUD"/>
    <n v="83"/>
    <x v="0"/>
    <n v="8331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8680555555555555"/>
    <n v="55"/>
    <n v="6.52"/>
    <n v="0"/>
    <n v="-41.86"/>
    <n v="19.66"/>
    <s v="EUR"/>
    <n v="1.1549344580000001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29"/>
    <m/>
    <s v="HYDRATIS B2B"/>
    <s v="HYDRATIS B2B"/>
    <s v="VOIE COMMUNALE 4"/>
    <s v="CR?ANCEY"/>
    <n v="21"/>
    <s v="FR"/>
    <n v="21320"/>
    <n v="65.14"/>
    <n v="7.71"/>
    <n v="0"/>
    <n v="-49.57"/>
    <n v="23.28"/>
    <n v="4"/>
    <n v="59.4"/>
    <n v="59.4"/>
    <s v="J,Ulis"/>
    <s v="PHARMACIE DU BEAL"/>
    <s v="PHARMACIE DU BEAL"/>
    <s v="13 AVENUE CYRILLE BESSET"/>
    <s v="CAGNES SUR MER"/>
    <n v="6"/>
    <x v="0"/>
    <n v="6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26388888888889"/>
    <n v="56.4"/>
    <n v="6.68"/>
    <n v="0"/>
    <n v="-42.92"/>
    <n v="20.16"/>
    <s v="EUR"/>
    <n v="1.1549344580000001"/>
    <s v="kg"/>
  </r>
  <r>
    <n v="17.839999999999996"/>
    <m/>
    <m/>
    <s v="entreprise"/>
    <s v="ST"/>
    <n v="200720433"/>
    <n v="202606"/>
    <s v="Express"/>
    <s v="UO"/>
    <s v="FedEx Priority"/>
    <s v="Bill_Sender_Prepaid"/>
    <s v="06/16/2026"/>
    <s v="06/17/2026"/>
    <x v="1830"/>
    <m/>
    <s v="HYDRATIS B2B"/>
    <s v="HYDRATIS B2B"/>
    <s v="VOIE COMMUNALE 4"/>
    <s v="CR?ANCEY"/>
    <n v="21"/>
    <s v="FR"/>
    <n v="21320"/>
    <n v="86.33"/>
    <n v="10.24"/>
    <n v="0"/>
    <n v="-65.680000000000007"/>
    <n v="30.89"/>
    <n v="7"/>
    <n v="88"/>
    <n v="88"/>
    <s v="J,EROME"/>
    <s v="LA GRANDE PHARMACIE DES MINIMES"/>
    <s v="LA GRANDE PHARMACIE DES MINIME"/>
    <s v="13 RUE DES MINIMES"/>
    <s v="LE MANS"/>
    <n v="72"/>
    <x v="0"/>
    <n v="72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166666666666666"/>
    <n v="74.599999999999994"/>
    <n v="8.85"/>
    <n v="0"/>
    <n v="-56.76"/>
    <n v="26.69"/>
    <s v="EUR"/>
    <n v="1.1572332869999999"/>
    <s v="kg"/>
  </r>
  <r>
    <n v="7.7900000000000027"/>
    <m/>
    <m/>
    <s v="entreprise"/>
    <s v="ST"/>
    <n v="200720433"/>
    <n v="202606"/>
    <s v="Express"/>
    <s v="UO"/>
    <s v="FedEx Priority"/>
    <s v="Bill_Sender_Prepaid"/>
    <d v="2026-12-06T00:00:00"/>
    <s v="06/15/2026"/>
    <x v="1831"/>
    <m/>
    <s v="HYDRATIS B2B"/>
    <s v="HYDRATIS B2B"/>
    <s v="VOIE COMMUNALE 4"/>
    <s v="CR?ANCEY"/>
    <n v="21"/>
    <s v="FR"/>
    <n v="21320"/>
    <n v="37.65"/>
    <n v="4.46"/>
    <n v="0"/>
    <n v="-28.65"/>
    <n v="13.45"/>
    <n v="2"/>
    <n v="22"/>
    <n v="22"/>
    <s v="E,LODIE"/>
    <s v="PARAPHARMACIE LECLERC MONTAUROUX"/>
    <s v="PARAPHARMACIE LECLERC MONTAURO"/>
    <s v="2100 AVENUE DE LA PLAINE"/>
    <s v="MONTAUROUX"/>
    <n v="83"/>
    <x v="0"/>
    <n v="834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13888888888889"/>
    <n v="32.6"/>
    <n v="3.86"/>
    <n v="0"/>
    <n v="-24.81"/>
    <n v="11.65"/>
    <s v="EUR"/>
    <n v="1.154814421"/>
    <s v="kg"/>
  </r>
  <r>
    <n v="8.7999999999999972"/>
    <m/>
    <m/>
    <s v="entreprise"/>
    <s v="ST"/>
    <n v="200720433"/>
    <n v="202606"/>
    <s v="Express"/>
    <s v="UO"/>
    <s v="FedEx Priority"/>
    <s v="Bill_Sender_Prepaid"/>
    <d v="2026-12-06T00:00:00"/>
    <s v="06/13/2026"/>
    <x v="1832"/>
    <m/>
    <s v="HYDRATIS B2B"/>
    <s v="HYDRATIS B2B"/>
    <s v="VOIE COMMUNALE 4"/>
    <s v="CR?ANCEY"/>
    <n v="21"/>
    <s v="FR"/>
    <n v="21320"/>
    <n v="42.5"/>
    <n v="5.03"/>
    <n v="0"/>
    <n v="-32.33"/>
    <n v="15.2"/>
    <n v="5"/>
    <n v="26.84"/>
    <n v="26.84"/>
    <s v="C,HENU"/>
    <s v="PHARMACIE DU BEC D'ALLIER"/>
    <s v="PHARMACIE DU BEC D'ALLIER"/>
    <s v="2 BIS RUE DES CHARRONS"/>
    <s v="MARZY"/>
    <n v="58"/>
    <x v="0"/>
    <n v="581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5416666666666669"/>
    <n v="36.799999999999997"/>
    <n v="4.3600000000000003"/>
    <n v="0"/>
    <n v="-28"/>
    <n v="13.16"/>
    <s v="EUR"/>
    <n v="1.154814421"/>
    <s v="kg"/>
  </r>
  <r>
    <n v="5.109999999999999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33"/>
    <m/>
    <s v="HYDRATIS B2B"/>
    <s v="HYDRATIS B2B"/>
    <s v="VOIE COMMUNALE 4"/>
    <s v="CR?ANCEY"/>
    <n v="21"/>
    <s v="FR"/>
    <n v="21320"/>
    <n v="24.72"/>
    <n v="2.92"/>
    <n v="0"/>
    <n v="-18.809999999999999"/>
    <n v="8.82"/>
    <n v="2"/>
    <n v="4.4000000000000004"/>
    <n v="4.4000000000000004"/>
    <s v="J,Manon"/>
    <s v="PHARMACIE DE MALBOSC"/>
    <s v="PHARMACIE DE MALBOSC"/>
    <s v="RUE FRANCOIS HENRY D HARCOURT"/>
    <s v="MONTPELLIER"/>
    <n v="34"/>
    <x v="0"/>
    <n v="340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722222222222224"/>
    <n v="21.4"/>
    <n v="2.5299999999999998"/>
    <n v="0"/>
    <n v="-16.29"/>
    <n v="7.64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2-06T00:00:00"/>
    <s v="06/13/2026"/>
    <x v="1834"/>
    <m/>
    <s v="HYDRATIS B2B"/>
    <s v="HYDRATIS B2B"/>
    <s v="VOIE COMMUNALE 4"/>
    <s v="CR?ANCEY"/>
    <n v="21"/>
    <s v="FR"/>
    <n v="21320"/>
    <n v="44.11"/>
    <n v="5.23"/>
    <n v="0"/>
    <n v="-33.57"/>
    <n v="15.77"/>
    <n v="2"/>
    <n v="30.8"/>
    <n v="30.8"/>
    <s v="N,Natal"/>
    <s v="PHARMACIE DU MARCHE HAFI"/>
    <s v="PHARMACIE DU MARCHE HAFI"/>
    <s v="144 RUE MAURICE BERTEAUX"/>
    <s v="BEZONS"/>
    <n v="95"/>
    <x v="0"/>
    <n v="958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763888888888888"/>
    <n v="38.200000000000003"/>
    <n v="4.53"/>
    <n v="0"/>
    <n v="-29.07"/>
    <n v="13.66"/>
    <s v="EUR"/>
    <n v="1.154814421"/>
    <s v="kg"/>
  </r>
  <r>
    <n v="8.799999999999997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35"/>
    <m/>
    <s v="HYDRATIS B2B"/>
    <s v="HYDRATIS B2B"/>
    <s v="VOIE COMMUNALE 4"/>
    <s v="CR?ANCEY"/>
    <n v="21"/>
    <s v="FR"/>
    <n v="21320"/>
    <n v="42.5"/>
    <n v="5.04"/>
    <n v="0"/>
    <n v="-32.340000000000003"/>
    <n v="15.2"/>
    <n v="2"/>
    <n v="27.94"/>
    <n v="27.94"/>
    <s v="P,ETER"/>
    <s v="PARAPHARMACIE CARREFOUR MONDEVILLE"/>
    <s v="PARAPHARMACIE CARREFOUR MONDEV"/>
    <s v="CC MONDEVILLE 2"/>
    <s v="MONDEVILLE"/>
    <n v="14"/>
    <x v="0"/>
    <n v="14120"/>
    <s v=" "/>
    <s v=" "/>
    <s v=" "/>
    <m/>
    <m/>
    <m/>
    <s v="N"/>
    <n v="20"/>
    <n v="30"/>
    <n v="39"/>
    <m/>
    <m/>
    <m/>
    <m/>
    <m/>
    <n v="0"/>
    <n v="0"/>
    <s v="EUR"/>
    <s v="06/22/2026"/>
    <x v="2"/>
    <m/>
    <s v="Domestic"/>
    <s v="Your Packaging"/>
    <n v="0.35347222222222224"/>
    <n v="36.799999999999997"/>
    <n v="4.3600000000000003"/>
    <n v="0"/>
    <n v="-28"/>
    <n v="13.16"/>
    <s v="EUR"/>
    <n v="1.1549344580000001"/>
    <s v="kg"/>
  </r>
  <r>
    <n v="16.5"/>
    <m/>
    <m/>
    <s v="entreprise"/>
    <s v="ST"/>
    <n v="200720433"/>
    <n v="202606"/>
    <s v="Express"/>
    <s v="UO"/>
    <s v="FedEx Priority"/>
    <s v="Bill_Sender_Prepaid"/>
    <s v="06/23/2026"/>
    <s v="06/24/2026"/>
    <x v="1836"/>
    <m/>
    <s v="HYDRATIS B2B"/>
    <s v="HYDRATIS B2B"/>
    <s v="VOIE COMMUNALE 4"/>
    <s v="CR?ANCEY"/>
    <n v="21"/>
    <s v="FR"/>
    <n v="21320"/>
    <n v="79.17"/>
    <n v="9.39"/>
    <n v="0"/>
    <n v="-60.24"/>
    <n v="28.32"/>
    <n v="5"/>
    <n v="78.98"/>
    <n v="78.98"/>
    <s v="S,Robert"/>
    <s v="PHARMACIE DE PARIS"/>
    <s v="PHARMACIE DE PARIS"/>
    <s v="26 RUE D'ALLONVILLE"/>
    <s v="NANTES"/>
    <n v="44"/>
    <x v="0"/>
    <n v="44000"/>
    <s v=" "/>
    <s v=" "/>
    <s v=" "/>
    <m/>
    <m/>
    <m/>
    <s v="N"/>
    <n v="30"/>
    <n v="32"/>
    <n v="40"/>
    <m/>
    <m/>
    <m/>
    <m/>
    <m/>
    <n v="0"/>
    <n v="0"/>
    <s v="EUR"/>
    <s v="06/29/2026"/>
    <x v="3"/>
    <m/>
    <s v="Domestic"/>
    <s v="Your Packaging"/>
    <n v="0.39791666666666664"/>
    <n v="69"/>
    <n v="8.18"/>
    <n v="0"/>
    <n v="-52.5"/>
    <n v="24.68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837"/>
    <m/>
    <s v="HYDRATIS B2B"/>
    <s v="HYDRATIS B2B"/>
    <s v="VOIE COMMUNALE 4"/>
    <s v="CR?ANCEY"/>
    <n v="21"/>
    <s v="FR"/>
    <n v="21320"/>
    <n v="47.28"/>
    <n v="5.6"/>
    <n v="0"/>
    <n v="-35.979999999999997"/>
    <n v="16.91"/>
    <n v="3"/>
    <n v="35.200000000000003"/>
    <n v="35.200000000000003"/>
    <s v="B,ETZ"/>
    <s v="PHARMACIE DU HARAS"/>
    <s v="PHARMACIE DU HARAS"/>
    <s v="18 AVENUE JOURDAN"/>
    <s v="SAINTES"/>
    <n v="17"/>
    <x v="0"/>
    <n v="17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333333333333334"/>
    <n v="41"/>
    <n v="4.8600000000000003"/>
    <n v="0"/>
    <n v="-31.2"/>
    <n v="14.66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838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D,ORIANE"/>
    <s v="PHARMACIE DU CENTRE - LAVAL"/>
    <s v="PHARMACIE DU CENTRE - LAVAL"/>
    <s v="35 RUE DU GENERAL DE GAULLE"/>
    <s v="LAVAL"/>
    <n v="53"/>
    <x v="0"/>
    <n v="53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1666666666666669"/>
    <n v="39.6"/>
    <n v="4.6900000000000004"/>
    <n v="0"/>
    <n v="-30.14"/>
    <n v="14.15"/>
    <s v="EUR"/>
    <n v="1.153163127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2-06T00:00:00"/>
    <s v="06/15/2026"/>
    <x v="1839"/>
    <m/>
    <s v="HYDRATIS B2B"/>
    <s v="HYDRATIS B2B"/>
    <s v="VOIE COMMUNALE 4"/>
    <s v="CR?ANCEY"/>
    <n v="21"/>
    <s v="FR"/>
    <n v="21320"/>
    <n v="44.11"/>
    <n v="5.23"/>
    <n v="0"/>
    <n v="-33.57"/>
    <n v="15.77"/>
    <n v="2"/>
    <n v="30.8"/>
    <n v="30.8"/>
    <s v="P,H"/>
    <s v="PHARMACIE PLANCHE"/>
    <s v="PHARMACIE PLANCHE"/>
    <s v="1 BOULEVARD DE LA LIBERATION"/>
    <s v="MARSEILLE"/>
    <n v="13"/>
    <x v="0"/>
    <n v="13001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37361111111111112"/>
    <n v="38.200000000000003"/>
    <n v="4.53"/>
    <n v="0"/>
    <n v="-29.07"/>
    <n v="13.66"/>
    <s v="EUR"/>
    <n v="1.15481442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2-06T00:00:00"/>
    <s v="06/13/2026"/>
    <x v="1840"/>
    <m/>
    <s v="HYDRATIS B2B"/>
    <s v="HYDRATIS B2B"/>
    <s v="VOIE COMMUNALE 4"/>
    <s v="CR?ANCEY"/>
    <n v="21"/>
    <s v="FR"/>
    <n v="21320"/>
    <n v="50.58"/>
    <n v="5.99"/>
    <n v="0"/>
    <n v="-38.49"/>
    <n v="18.079999999999998"/>
    <n v="3"/>
    <n v="38.06"/>
    <n v="38.06"/>
    <s v="P,HARMACIE"/>
    <s v="PHARMACIE DE LA PLACE"/>
    <s v="PHARMACIE DE LA PLACE"/>
    <s v="PLACE DE LA REPUBLIQUE"/>
    <s v="ARGENTON-SUR-CREUSE"/>
    <n v="36"/>
    <x v="0"/>
    <n v="36200"/>
    <s v=" "/>
    <s v=" "/>
    <s v=" "/>
    <m/>
    <m/>
    <m/>
    <s v="N"/>
    <n v="40"/>
    <n v="27"/>
    <n v="31"/>
    <m/>
    <m/>
    <m/>
    <m/>
    <m/>
    <n v="0"/>
    <n v="0"/>
    <s v="EUR"/>
    <s v="06/22/2026"/>
    <x v="2"/>
    <m/>
    <s v="Domestic"/>
    <s v="Your Packaging"/>
    <n v="0.3840277777777778"/>
    <n v="43.8"/>
    <n v="5.19"/>
    <n v="0"/>
    <n v="-33.33"/>
    <n v="15.66"/>
    <s v="EUR"/>
    <n v="1.15481442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41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L,ECLERC"/>
    <s v="PARAPHARMACIE LECLERC DIJON"/>
    <s v="PARAPHARMACIE LECLERC DIJON"/>
    <s v="7 RUE DE CRACOVIE"/>
    <s v="DIJON"/>
    <n v="21"/>
    <x v="0"/>
    <n v="21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583333333333336"/>
    <n v="38.200000000000003"/>
    <n v="4.53"/>
    <n v="0"/>
    <n v="-29.07"/>
    <n v="13.66"/>
    <s v="EUR"/>
    <n v="1.1549344580000001"/>
    <s v="kg"/>
  </r>
  <r>
    <n v="12.14"/>
    <m/>
    <m/>
    <s v="entreprise"/>
    <s v="ST"/>
    <n v="200720433"/>
    <n v="202606"/>
    <s v="Express"/>
    <s v="UO"/>
    <s v="FedEx Priority"/>
    <s v="Bill_Sender_Prepaid"/>
    <s v="06/16/2026"/>
    <s v="06/18/2026"/>
    <x v="1842"/>
    <m/>
    <s v="HYDRATIS B2B"/>
    <s v="HYDRATIS B2B"/>
    <s v="VOIE COMMUNALE 4"/>
    <s v="CR?ANCEY"/>
    <n v="21"/>
    <s v="FR"/>
    <n v="21320"/>
    <n v="58.79"/>
    <n v="6.97"/>
    <n v="0"/>
    <n v="-44.74"/>
    <n v="21.02"/>
    <n v="4"/>
    <n v="50.6"/>
    <n v="50.6"/>
    <s v="L,AFLAUIERE"/>
    <s v="PHARMACIE DE BERNAIN"/>
    <s v="PHARMACIE DE BERNAIN"/>
    <s v="29 AVENUE DE BAYONNE"/>
    <s v="ANGLET"/>
    <n v="64"/>
    <x v="0"/>
    <n v="64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305555555555554"/>
    <n v="50.8"/>
    <n v="6.02"/>
    <n v="0"/>
    <n v="-38.659999999999997"/>
    <n v="18.16"/>
    <s v="EUR"/>
    <n v="1.1572332869999999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43"/>
    <m/>
    <s v="HYDRATIS B2B"/>
    <s v="HYDRATIS B2B"/>
    <s v="VOIE COMMUNALE 4"/>
    <s v="CR?ANCEY"/>
    <n v="21"/>
    <s v="FR"/>
    <n v="21320"/>
    <n v="69.989999999999995"/>
    <n v="8.2899999999999991"/>
    <n v="0"/>
    <n v="-53.27"/>
    <n v="25.02"/>
    <n v="4"/>
    <n v="65.56"/>
    <n v="65.56"/>
    <s v="B,EA"/>
    <s v="PHARMACIE DU CENTRE"/>
    <s v="PHARMACIE DU CENTRE"/>
    <s v="1 AVENUE DE BORDEAUX"/>
    <s v="ANDERNOS-LES-BAINS"/>
    <n v="33"/>
    <x v="0"/>
    <n v="33510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n v="0.48888888888888887"/>
    <n v="60.6"/>
    <n v="7.18"/>
    <n v="0"/>
    <n v="-46.12"/>
    <n v="21.66"/>
    <s v="EUR"/>
    <n v="1.1549344580000001"/>
    <s v="kg"/>
  </r>
  <r>
    <n v="19.499999999999993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44"/>
    <m/>
    <s v="HYDRATIS B2B"/>
    <s v="HYDRATIS B2B"/>
    <s v="VOIE COMMUNALE 4"/>
    <s v="CR?ANCEY"/>
    <n v="21"/>
    <s v="FR"/>
    <n v="21320"/>
    <n v="94.24"/>
    <n v="110.95"/>
    <n v="0"/>
    <n v="-71.72"/>
    <n v="133.47999999999999"/>
    <n v="7"/>
    <n v="97.46"/>
    <n v="97.46"/>
    <s v="P,HIE JOUVE"/>
    <s v="PHARMACIE JOUVE"/>
    <s v="PHARMACIE JOUVE"/>
    <s v="16 RUE DES POILUS"/>
    <s v="LA CIOTAT"/>
    <n v="13"/>
    <x v="0"/>
    <n v="136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62708333333333333"/>
    <n v="81.599999999999994"/>
    <n v="96.07"/>
    <n v="0"/>
    <n v="-62.1"/>
    <n v="115.57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3/2026"/>
    <x v="1845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32"/>
    <n v="34.32"/>
    <s v="P,HARMA SOVAY"/>
    <s v="PHARMACIE SAVOYE"/>
    <s v="PHARMACIE SAVOYE"/>
    <s v="1 RUE DU DOCTEUR CHARCOT"/>
    <s v="SAINT-DENIS-EN-BUGEY"/>
    <n v="1"/>
    <x v="0"/>
    <n v="1500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n v="0.44861111111111113"/>
    <n v="41"/>
    <n v="4.8600000000000003"/>
    <n v="0"/>
    <n v="-31.2"/>
    <n v="14.66"/>
    <s v="EUR"/>
    <n v="1.154814421"/>
    <s v="kg"/>
  </r>
  <r>
    <n v="17.839999999999996"/>
    <m/>
    <m/>
    <s v="entreprise"/>
    <s v="ST"/>
    <n v="200720433"/>
    <n v="202606"/>
    <s v="Express"/>
    <s v="UO"/>
    <s v="FedEx Priority"/>
    <s v="Bill_Sender_Prepaid"/>
    <s v="06/22/2026"/>
    <s v="06/23/2026"/>
    <x v="1846"/>
    <m/>
    <s v="HYDRATIS B2B"/>
    <s v="HYDRATIS B2B"/>
    <s v="VOIE COMMUNALE 4"/>
    <s v="CR?ANCEY"/>
    <n v="21"/>
    <s v="FR"/>
    <n v="21320"/>
    <n v="85.61"/>
    <n v="10.16"/>
    <n v="0"/>
    <n v="-65.13"/>
    <n v="30.63"/>
    <n v="6"/>
    <n v="88"/>
    <n v="88"/>
    <s v="R,ICHEZ"/>
    <s v="PHARMACIE LAFAYETTE LA COURONNE"/>
    <s v="PHARMACIE LAFAYETTE LA COURONN"/>
    <s v="4 ROUTE DE BORDEAUX"/>
    <s v="LA COURONNE"/>
    <n v="16"/>
    <x v="0"/>
    <n v="16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930555555555556"/>
    <n v="74.599999999999994"/>
    <n v="8.85"/>
    <n v="0"/>
    <n v="-56.76"/>
    <n v="26.69"/>
    <s v="EUR"/>
    <n v="1.1475391020000001"/>
    <s v="kg"/>
  </r>
  <r>
    <n v="10.800000000000004"/>
    <m/>
    <m/>
    <s v="entreprise"/>
    <s v="ST"/>
    <n v="200720433"/>
    <n v="202606"/>
    <s v="Express"/>
    <s v="UO"/>
    <s v="FedEx Priority"/>
    <s v="Bill_Sender_Prepaid"/>
    <s v="06/17/2026"/>
    <s v="06/18/2026"/>
    <x v="1847"/>
    <m/>
    <s v="HYDRATIS B2B"/>
    <s v="HYDRATIS B2B"/>
    <s v="VOIE COMMUNALE 4"/>
    <s v="CR?ANCEY"/>
    <n v="21"/>
    <s v="FR"/>
    <n v="21320"/>
    <n v="52.45"/>
    <n v="6.21"/>
    <n v="0"/>
    <n v="-39.92"/>
    <n v="18.739999999999998"/>
    <n v="4"/>
    <n v="41.8"/>
    <n v="41.8"/>
    <s v="A,MELIE"/>
    <s v="PHARMACIE COEUR DE VILLE"/>
    <s v="PHARMACIE COEUR DE VILLE"/>
    <s v="52 RUE FRANKLIN ROOSEVELT"/>
    <s v="MOUVAUX"/>
    <n v="59"/>
    <x v="0"/>
    <n v="594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625"/>
    <n v="45.2"/>
    <n v="5.35"/>
    <n v="0"/>
    <n v="-34.4"/>
    <n v="16.149999999999999"/>
    <s v="EUR"/>
    <n v="1.160362033"/>
    <s v="kg"/>
  </r>
  <r>
    <n v="7.4600000000000009"/>
    <m/>
    <m/>
    <s v="entreprise"/>
    <s v="ST"/>
    <n v="200720433"/>
    <n v="202606"/>
    <s v="Express"/>
    <s v="UO"/>
    <s v="FedEx Priority"/>
    <s v="Bill_Sender_Prepaid"/>
    <s v="06/16/2026"/>
    <s v="06/18/2026"/>
    <x v="1848"/>
    <m/>
    <s v="HYDRATIS B2B"/>
    <s v="HYDRATIS B2B"/>
    <s v="VOIE COMMUNALE 4"/>
    <s v="CR?ANCEY"/>
    <n v="21"/>
    <s v="FR"/>
    <n v="21320"/>
    <n v="36.11"/>
    <n v="4.28"/>
    <n v="0"/>
    <n v="-27.47"/>
    <n v="12.91"/>
    <n v="2"/>
    <n v="18.04"/>
    <n v="18.04"/>
    <s v="B,Bruno"/>
    <s v="PARAPHARMACIE CARREFOUR LABEGE"/>
    <s v="PARAPHARMACIE CARREFOUR LABEGE"/>
    <s v="ZAC LA GRANDE BORDE"/>
    <s v="LAB?GE"/>
    <n v="31"/>
    <x v="0"/>
    <n v="31670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n v="0.40069444444444446"/>
    <n v="31.2"/>
    <n v="3.7"/>
    <n v="0"/>
    <n v="-23.74"/>
    <n v="11.16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7/2026"/>
    <s v="06/18/2026"/>
    <x v="1849"/>
    <m/>
    <s v="HYDRATIS B2B"/>
    <s v="HYDRATIS B2B"/>
    <s v="VOIE COMMUNALE 4"/>
    <s v="CR?ANCEY"/>
    <n v="21"/>
    <s v="FR"/>
    <n v="21320"/>
    <n v="47.57"/>
    <n v="5.64"/>
    <n v="0"/>
    <n v="-36.200000000000003"/>
    <n v="17.010000000000002"/>
    <n v="3"/>
    <n v="35.200000000000003"/>
    <n v="35.200000000000003"/>
    <s v="P,HC LICES"/>
    <s v="PHARMACIE DES LICES"/>
    <s v="PHARMACIE DES LICES"/>
    <s v="22 BOULEVARD DES LICES"/>
    <s v="ARLES"/>
    <n v="13"/>
    <x v="0"/>
    <n v="13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097222222222221"/>
    <n v="41"/>
    <n v="4.8600000000000003"/>
    <n v="0"/>
    <n v="-31.2"/>
    <n v="14.66"/>
    <s v="EUR"/>
    <n v="1.160362033"/>
    <s v="kg"/>
  </r>
  <r>
    <n v="11.469999999999999"/>
    <m/>
    <m/>
    <s v="entreprise"/>
    <s v="ST"/>
    <n v="200720433"/>
    <n v="202606"/>
    <s v="Express"/>
    <s v="UO"/>
    <s v="FedEx Priority"/>
    <s v="Bill_Sender_Prepaid"/>
    <d v="2026-11-06T00:00:00"/>
    <s v="06/15/2026"/>
    <x v="1850"/>
    <m/>
    <s v="HYDRATIS B2B"/>
    <s v="HYDRATIS B2B"/>
    <s v="VOIE COMMUNALE 4"/>
    <s v="CR?ANCEY"/>
    <n v="21"/>
    <s v="FR"/>
    <n v="21320"/>
    <n v="55.44"/>
    <n v="6.57"/>
    <n v="0"/>
    <n v="-42.19"/>
    <n v="19.82"/>
    <n v="4"/>
    <n v="46.2"/>
    <n v="46.2"/>
    <s v="M,AYLIS"/>
    <s v="PHARMACIE DU PAYS DE BIDACHE"/>
    <s v="PHARMACIE DU PAYS DE BIDACHE"/>
    <s v="125 ROUTE DE BARDOS"/>
    <s v="BIDACHE"/>
    <n v="64"/>
    <x v="0"/>
    <n v="645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736111111111112"/>
    <n v="48"/>
    <n v="5.69"/>
    <n v="0"/>
    <n v="-36.53"/>
    <n v="17.16"/>
    <s v="EUR"/>
    <n v="1.1549344580000001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51"/>
    <m/>
    <s v="HYDRATIS B2B"/>
    <s v="HYDRATIS B2B"/>
    <s v="VOIE COMMUNALE 4"/>
    <s v="CR?ANCEY"/>
    <n v="21"/>
    <s v="FR"/>
    <n v="21320"/>
    <n v="69.989999999999995"/>
    <n v="8.2899999999999991"/>
    <n v="0"/>
    <n v="-53.27"/>
    <n v="25.02"/>
    <n v="5"/>
    <n v="66"/>
    <n v="66"/>
    <s v="P,Deleuze"/>
    <s v="PHARMACIE ST JACQUES"/>
    <s v="PHARMACIE ST JACQUES"/>
    <s v="AVENUE CHARLES DE GAULLE"/>
    <s v="BEAUNE"/>
    <n v="21"/>
    <x v="0"/>
    <n v="21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638888888888886"/>
    <n v="60.6"/>
    <n v="7.18"/>
    <n v="0"/>
    <n v="-46.12"/>
    <n v="21.66"/>
    <s v="EUR"/>
    <n v="1.1549344580000001"/>
    <s v="kg"/>
  </r>
  <r>
    <n v="10.800000000000004"/>
    <m/>
    <m/>
    <s v=""/>
    <s v="ST"/>
    <n v="200720433"/>
    <n v="202606"/>
    <s v="Express"/>
    <s v="UO"/>
    <s v="FedEx Priority"/>
    <s v="Bill_Sender_Prepaid"/>
    <s v="06/18/2026"/>
    <s v="06/22/2026"/>
    <x v="1852"/>
    <m/>
    <s v="CLARA LALOY"/>
    <s v="LA RUCHE LOGISTIQUE"/>
    <s v="VOIE COMMUNALE 4"/>
    <s v="CREANCEY"/>
    <n v="21"/>
    <s v="FR"/>
    <n v="21320"/>
    <n v="52.43"/>
    <n v="6.21"/>
    <n v="0"/>
    <n v="-39.909999999999997"/>
    <n v="18.73"/>
    <n v="3"/>
    <n v="40.700000000000003"/>
    <n v="40.700000000000003"/>
    <s v="P,HARMA"/>
    <s v="PHARMACIE SAINT HONORE"/>
    <s v="PHARMACIE SAINT HONORE"/>
    <s v="115 RUE SAINT HONORE"/>
    <s v="PARIS"/>
    <n v="75"/>
    <x v="0"/>
    <n v="75001"/>
    <s v=" "/>
    <s v=" "/>
    <s v=" "/>
    <m/>
    <m/>
    <m/>
    <s v="N"/>
    <n v="30"/>
    <n v="30"/>
    <n v="40"/>
    <m/>
    <m/>
    <m/>
    <m/>
    <m/>
    <n v="0"/>
    <n v="0"/>
    <s v="EUR"/>
    <s v="06/29/2026"/>
    <x v="3"/>
    <m/>
    <s v="Domestic"/>
    <s v="Your Packaging"/>
    <n v="0.31458333333333333"/>
    <n v="45.2"/>
    <n v="5.35"/>
    <n v="0"/>
    <n v="-34.4"/>
    <n v="16.149999999999999"/>
    <s v="EUR"/>
    <n v="1.1600389769999999"/>
    <s v="kg"/>
  </r>
  <r>
    <n v="17.49000000000000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53"/>
    <m/>
    <s v="HYDRATIS B2B"/>
    <s v="HYDRATIS B2B"/>
    <s v="VOIE COMMUNALE 4"/>
    <s v="CR?ANCEY"/>
    <n v="21"/>
    <s v="FR"/>
    <n v="21320"/>
    <n v="84.54"/>
    <n v="109.8"/>
    <n v="0"/>
    <n v="-64.34"/>
    <n v="130"/>
    <n v="7"/>
    <n v="85.8"/>
    <n v="85.8"/>
    <s v="G,Fougeray"/>
    <s v="PHARMACIE DE LOMENER"/>
    <s v="PHARMACIE DE LOMENER"/>
    <s v="11 PLACE GUSTAVE LE FLOCH"/>
    <s v="PLOEMEUR"/>
    <n v="56"/>
    <x v="0"/>
    <n v="562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486111111111109"/>
    <n v="73.2"/>
    <n v="95.07"/>
    <n v="0"/>
    <n v="-55.71"/>
    <n v="112.56"/>
    <s v="EUR"/>
    <n v="1.1549344580000001"/>
    <s v="kg"/>
  </r>
  <r>
    <n v="16.830000000000005"/>
    <m/>
    <m/>
    <s v="entreprise"/>
    <s v="ST"/>
    <n v="200720433"/>
    <n v="202606"/>
    <s v="Express"/>
    <s v="UO"/>
    <s v="FedEx Priority"/>
    <s v="Bill_Sender_Prepaid"/>
    <s v="06/24/2026"/>
    <s v="06/25/2026"/>
    <x v="1854"/>
    <m/>
    <s v="HYDRATIS B2B"/>
    <s v="HYDRATIS B2B"/>
    <s v="VOIE COMMUNALE 4"/>
    <s v="CR?ANCEY"/>
    <n v="21"/>
    <s v="FR"/>
    <n v="21320"/>
    <n v="80.58"/>
    <n v="9.56"/>
    <n v="0"/>
    <n v="-61.32"/>
    <n v="28.82"/>
    <n v="6"/>
    <n v="80.08"/>
    <n v="80.08"/>
    <s v="P,H HALL"/>
    <s v="PHARMACIE LAFAYETTE DES HALLES"/>
    <s v="PHARMACIE LAFAYETTE DES HALLES"/>
    <s v="10 BOULEVARD DE SEBASTOPOL"/>
    <s v="PARIS 04"/>
    <n v="75"/>
    <x v="0"/>
    <n v="75004"/>
    <s v=" "/>
    <s v=" "/>
    <s v=" "/>
    <m/>
    <m/>
    <m/>
    <s v="N"/>
    <n v="26"/>
    <n v="31"/>
    <n v="41"/>
    <m/>
    <m/>
    <m/>
    <m/>
    <m/>
    <n v="0"/>
    <n v="0"/>
    <s v="EUR"/>
    <s v="06/29/2026"/>
    <x v="3"/>
    <m/>
    <s v="Domestic"/>
    <s v="Your Packaging"/>
    <n v="0.4236111111111111"/>
    <n v="70.400000000000006"/>
    <n v="8.35"/>
    <n v="0"/>
    <n v="-53.57"/>
    <n v="25.18"/>
    <s v="EUR"/>
    <n v="1.144623133000000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855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C,Aron"/>
    <s v="PHARMACIE CARON"/>
    <s v="PHARMACIE CARON"/>
    <s v="40 AVENUE DU 8 MAI 1945"/>
    <s v="BEAUVAIS"/>
    <n v="60"/>
    <x v="0"/>
    <n v="600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375"/>
    <n v="39.6"/>
    <n v="4.6900000000000004"/>
    <n v="0"/>
    <n v="-30.14"/>
    <n v="14.15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56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5.200000000000003"/>
    <n v="35.200000000000003"/>
    <s v="S,ZD"/>
    <s v="PHARMACIE DU SQUARE VERDREL"/>
    <s v="PHARMACIE DU SQUARE VERDREL"/>
    <s v="63 RUE JEANNE D ARC"/>
    <s v="ROUEN"/>
    <n v="76"/>
    <x v="0"/>
    <n v="76000"/>
    <s v=" "/>
    <s v=" "/>
    <s v=" "/>
    <m/>
    <m/>
    <m/>
    <s v="N"/>
    <n v="27"/>
    <n v="32"/>
    <n v="41"/>
    <m/>
    <m/>
    <m/>
    <m/>
    <m/>
    <n v="0"/>
    <n v="0"/>
    <s v="EUR"/>
    <s v="06/22/2026"/>
    <x v="2"/>
    <m/>
    <s v="Domestic"/>
    <s v="Your Packaging"/>
    <n v="0.4597222222222222"/>
    <n v="41"/>
    <n v="4.8600000000000003"/>
    <n v="0"/>
    <n v="-31.2"/>
    <n v="14.66"/>
    <s v="EUR"/>
    <n v="1.1549344580000001"/>
    <s v="kg"/>
  </r>
  <r>
    <n v="15.8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57"/>
    <m/>
    <s v="HYDRATIS B2B"/>
    <s v="HYDRATIS B2B"/>
    <s v="VOIE COMMUNALE 4"/>
    <s v="CR?ANCEY"/>
    <n v="21"/>
    <s v="FR"/>
    <n v="21320"/>
    <n v="76.45"/>
    <n v="9.0500000000000007"/>
    <n v="0"/>
    <n v="-58.18"/>
    <n v="27.32"/>
    <n v="5"/>
    <n v="74.36"/>
    <n v="74.36"/>
    <s v="J,ULIA"/>
    <s v="PHARMACIE DOYEN GOSSE"/>
    <s v="PHARMACIE DOYEN GOSSE"/>
    <s v="6 RUE DE LA FONTAINE"/>
    <s v="LA TRONCHE"/>
    <n v="38"/>
    <x v="0"/>
    <n v="387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3888888888888888"/>
    <n v="66.2"/>
    <n v="7.84"/>
    <n v="0"/>
    <n v="-50.38"/>
    <n v="23.66"/>
    <s v="EUR"/>
    <n v="1.154814421"/>
    <s v="kg"/>
  </r>
  <r>
    <n v="12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58"/>
    <m/>
    <s v="HYDRATIS B2B"/>
    <s v="HYDRATIS B2B"/>
    <s v="VOIE COMMUNALE 4"/>
    <s v="CR?ANCEY"/>
    <n v="21"/>
    <s v="FR"/>
    <n v="21320"/>
    <n v="60.29"/>
    <n v="7.15"/>
    <n v="0"/>
    <n v="-45.87"/>
    <n v="21.56"/>
    <n v="2"/>
    <n v="51.7"/>
    <n v="51.7"/>
    <s v="V,ANDROMME"/>
    <s v="PHARMACIE DE L'EGLISE"/>
    <s v="PHARMACIE DE L'EGLISE"/>
    <s v="149 RUE DU GAL DE GAULLE"/>
    <s v="BILLY-BERCLAU"/>
    <n v="62"/>
    <x v="0"/>
    <n v="62138"/>
    <s v=" "/>
    <s v=" "/>
    <s v=" "/>
    <m/>
    <m/>
    <m/>
    <s v="N"/>
    <n v="27"/>
    <n v="31"/>
    <n v="87"/>
    <m/>
    <m/>
    <m/>
    <m/>
    <m/>
    <n v="0"/>
    <n v="0"/>
    <s v="EUR"/>
    <s v="06/22/2026"/>
    <x v="2"/>
    <m/>
    <s v="Domestic"/>
    <s v="Your Packaging"/>
    <n v="0.30208333333333331"/>
    <n v="52.2"/>
    <n v="6.19"/>
    <n v="0"/>
    <n v="-39.72"/>
    <n v="18.670000000000002"/>
    <s v="EUR"/>
    <n v="1.1549344580000001"/>
    <s v="kg"/>
  </r>
  <r>
    <n v="10.800000000000004"/>
    <m/>
    <m/>
    <s v="entreprise"/>
    <s v="ST"/>
    <n v="200720433"/>
    <n v="202606"/>
    <s v="Express"/>
    <s v="UO"/>
    <s v="FedEx Priority"/>
    <s v="Bill_Sender_Prepaid"/>
    <s v="06/18/2026"/>
    <s v="06/19/2026"/>
    <x v="1859"/>
    <m/>
    <s v="HYDRATIS B2B"/>
    <s v="HYDRATIS B2B"/>
    <s v="VOIE COMMUNALE 4"/>
    <s v="CR?ANCEY"/>
    <n v="21"/>
    <s v="FR"/>
    <n v="21320"/>
    <n v="52.43"/>
    <n v="6.21"/>
    <n v="0"/>
    <n v="-39.909999999999997"/>
    <n v="18.73"/>
    <n v="3"/>
    <n v="40.26"/>
    <n v="40.26"/>
    <m/>
    <s v="PHARMACIE MULLER"/>
    <s v="PHARMACIE MULLER"/>
    <s v="190 ROUTE DE SAINT-OMER"/>
    <s v="SAINT-MARTIN-BOULOGNE"/>
    <n v="62"/>
    <x v="0"/>
    <n v="6228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1597222222222224"/>
    <n v="45.2"/>
    <n v="5.35"/>
    <n v="0"/>
    <n v="-34.4"/>
    <n v="16.149999999999999"/>
    <s v="EUR"/>
    <n v="1.1600389769999999"/>
    <s v="kg"/>
  </r>
  <r>
    <n v="11.14"/>
    <m/>
    <m/>
    <s v="entreprise"/>
    <s v="ST"/>
    <n v="200720433"/>
    <n v="202606"/>
    <s v="Express"/>
    <s v="UO"/>
    <s v="FedEx Priority"/>
    <s v="Bill_Sender_Prepaid"/>
    <s v="06/18/2026"/>
    <s v="06/19/2026"/>
    <x v="1860"/>
    <m/>
    <s v="HYDRATIS B2B"/>
    <s v="HYDRATIS B2B"/>
    <s v="VOIE COMMUNALE 4"/>
    <s v="CR?ANCEY"/>
    <n v="21"/>
    <s v="FR"/>
    <n v="21320"/>
    <n v="54.06"/>
    <n v="6.42"/>
    <n v="0"/>
    <n v="-41.13"/>
    <n v="19.34"/>
    <n v="4"/>
    <n v="42.46"/>
    <n v="42.46"/>
    <s v="L,EFEUVRE"/>
    <s v="PHARMACIE DES CASCADES"/>
    <s v="PHARMACIE DES CASCADES"/>
    <s v="39 GRANDE RUE"/>
    <s v="MORTAIN"/>
    <n v="50"/>
    <x v="0"/>
    <n v="50140"/>
    <s v=" "/>
    <s v=" "/>
    <s v=" "/>
    <m/>
    <m/>
    <m/>
    <s v="N"/>
    <n v="26"/>
    <n v="31"/>
    <n v="41"/>
    <m/>
    <m/>
    <m/>
    <m/>
    <m/>
    <n v="0"/>
    <n v="0"/>
    <s v="EUR"/>
    <s v="06/29/2026"/>
    <x v="3"/>
    <m/>
    <s v="Domestic"/>
    <s v="Your Packaging"/>
    <n v="0.59930555555555554"/>
    <n v="46.6"/>
    <n v="5.53"/>
    <n v="0"/>
    <n v="-35.46"/>
    <n v="16.670000000000002"/>
    <s v="EUR"/>
    <n v="1.1600389769999999"/>
    <s v="kg"/>
  </r>
  <r>
    <n v="13.479999999999997"/>
    <m/>
    <m/>
    <s v="entreprise"/>
    <s v="ST"/>
    <n v="200720433"/>
    <n v="202606"/>
    <s v="Express"/>
    <s v="UO"/>
    <s v="FedEx Priority"/>
    <s v="Bill_Sender_Prepaid"/>
    <d v="2026-05-06T00:00:00"/>
    <d v="2026-06-06T00:00:00"/>
    <x v="1861"/>
    <m/>
    <s v="HYDRATIS B2B"/>
    <s v="HYDRATIS B2B"/>
    <s v="VOIE COMMUNALE 4"/>
    <s v="CR?ANCEY"/>
    <n v="21"/>
    <s v="FR"/>
    <n v="21320"/>
    <n v="65.489999999999995"/>
    <n v="7.76"/>
    <n v="0"/>
    <n v="-49.84"/>
    <n v="23.41"/>
    <n v="4"/>
    <n v="59.4"/>
    <n v="59.4"/>
    <s v="D,Decoussy"/>
    <s v="PHARMACIE DU QUAI"/>
    <s v="PHARMACIE DU QUAI"/>
    <s v="40 QUAI FARCONNET"/>
    <s v="TOURNON-SUR-RH?NE"/>
    <n v="7"/>
    <x v="0"/>
    <n v="73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1458333333333336"/>
    <n v="56.4"/>
    <n v="6.68"/>
    <n v="0"/>
    <n v="-42.92"/>
    <n v="20.16"/>
    <s v="EUR"/>
    <n v="1.161210911"/>
    <s v="kg"/>
  </r>
  <r>
    <n v="13.809999999999995"/>
    <m/>
    <m/>
    <s v="entreprise"/>
    <s v="ST"/>
    <n v="200720433"/>
    <n v="202606"/>
    <s v="Express"/>
    <s v="UO"/>
    <s v="FedEx Priority"/>
    <s v="Bill_Sender_Prepaid"/>
    <s v="06/23/2026"/>
    <s v="06/24/2026"/>
    <x v="1862"/>
    <m/>
    <s v="HYDRATIS B2B"/>
    <s v="HYDRATIS B2B"/>
    <s v="VOIE COMMUNALE 4"/>
    <s v="CR?ANCEY"/>
    <n v="21"/>
    <s v="FR"/>
    <n v="21320"/>
    <n v="66.319999999999993"/>
    <n v="7.85"/>
    <n v="0"/>
    <n v="-50.47"/>
    <n v="23.69"/>
    <n v="4"/>
    <n v="61.6"/>
    <n v="61.6"/>
    <s v="N,ICO"/>
    <s v="PHARMACIE D'ARCANGUES"/>
    <s v="PHARMACIE D'ARCANGUES"/>
    <s v="4 RTE DE LARREPUNTE"/>
    <s v="ARCANGUES"/>
    <n v="64"/>
    <x v="0"/>
    <n v="64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249999999999996"/>
    <n v="57.8"/>
    <n v="6.84"/>
    <n v="0"/>
    <n v="-43.99"/>
    <n v="20.65"/>
    <s v="EUR"/>
    <n v="1.1474074329999999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63"/>
    <m/>
    <s v="HYDRATIS B2B"/>
    <s v="HYDRATIS B2B"/>
    <s v="VOIE COMMUNALE 4"/>
    <s v="CR?ANCEY"/>
    <n v="21"/>
    <s v="FR"/>
    <n v="21320"/>
    <n v="44.12"/>
    <n v="5.23"/>
    <n v="0"/>
    <n v="-33.57"/>
    <n v="15.78"/>
    <n v="3"/>
    <n v="30.14"/>
    <n v="30.14"/>
    <s v="A,Thomas"/>
    <s v="PHARMACIE THOMAS"/>
    <s v="PHARMACIE THOMAS"/>
    <s v="38 RUE SIDOINE APOLLINAIRE"/>
    <s v="AYDAT"/>
    <n v="63"/>
    <x v="0"/>
    <n v="639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09722222222222"/>
    <n v="38.200000000000003"/>
    <n v="4.53"/>
    <n v="0"/>
    <n v="-29.07"/>
    <n v="13.66"/>
    <s v="EUR"/>
    <n v="1.1549344580000001"/>
    <s v="kg"/>
  </r>
  <r>
    <n v="12.14"/>
    <m/>
    <m/>
    <s v="entreprise"/>
    <s v="ST"/>
    <n v="200720433"/>
    <n v="202606"/>
    <s v="Express"/>
    <s v="UO"/>
    <s v="FedEx Priority"/>
    <s v="Bill_Sender_Prepaid"/>
    <s v="06/24/2026"/>
    <s v="06/25/2026"/>
    <x v="1864"/>
    <m/>
    <s v="HYDRATIS B2B"/>
    <s v="HYDRATIS B2B"/>
    <s v="VOIE COMMUNALE 4"/>
    <s v="CR?ANCEY"/>
    <n v="21"/>
    <s v="FR"/>
    <n v="21320"/>
    <n v="58.15"/>
    <n v="6.89"/>
    <n v="0"/>
    <n v="-44.25"/>
    <n v="20.79"/>
    <n v="3"/>
    <n v="49.06"/>
    <n v="49.06"/>
    <s v="P,HARMA"/>
    <s v="PHARMACIE DU TRANSVAAL"/>
    <s v="PHARMACIE DU TRANSVAAL"/>
    <s v="84 RUE ACHILLE BODELOT"/>
    <s v="DIVION"/>
    <n v="62"/>
    <x v="0"/>
    <n v="62460"/>
    <s v=" "/>
    <s v=" "/>
    <s v=" "/>
    <m/>
    <m/>
    <m/>
    <s v="N"/>
    <n v="4"/>
    <n v="75"/>
    <n v="113"/>
    <m/>
    <m/>
    <m/>
    <m/>
    <m/>
    <n v="0"/>
    <n v="0"/>
    <s v="EUR"/>
    <s v="06/29/2026"/>
    <x v="3"/>
    <m/>
    <s v="Domestic"/>
    <s v="Your Packaging"/>
    <n v="0.51249999999999996"/>
    <n v="50.8"/>
    <n v="6.02"/>
    <n v="0"/>
    <n v="-38.659999999999997"/>
    <n v="18.16"/>
    <s v="EUR"/>
    <n v="1.1446231330000001"/>
    <s v="kg"/>
  </r>
  <r>
    <n v="16.159999999999997"/>
    <m/>
    <m/>
    <s v="entreprise"/>
    <s v="ST"/>
    <n v="200720433"/>
    <n v="202606"/>
    <s v="Express"/>
    <s v="UO"/>
    <s v="FedEx Priority"/>
    <s v="Bill_Sender_Prepaid"/>
    <d v="2026-12-06T00:00:00"/>
    <s v="06/13/2026"/>
    <x v="1865"/>
    <m/>
    <s v="HYDRATIS B2B"/>
    <s v="HYDRATIS B2B"/>
    <s v="VOIE COMMUNALE 4"/>
    <s v="CR?ANCEY"/>
    <n v="21"/>
    <s v="FR"/>
    <n v="21320"/>
    <n v="78.069999999999993"/>
    <n v="109.03"/>
    <n v="0"/>
    <n v="-59.4"/>
    <n v="127.69"/>
    <n v="6"/>
    <n v="76.78"/>
    <n v="76.78"/>
    <s v="R,OPERT"/>
    <s v="PHARMACIE ROPERT"/>
    <s v="PHARMACIE ROPERT"/>
    <s v="8 BIS RUE DES BEGONIAS"/>
    <s v="MONTREUIL-LE-GAST"/>
    <n v="35"/>
    <x v="0"/>
    <n v="3552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37777777777777777"/>
    <n v="67.599999999999994"/>
    <n v="94.41"/>
    <n v="0"/>
    <n v="-51.44"/>
    <n v="110.57"/>
    <s v="EUR"/>
    <n v="1.154814421"/>
    <s v="kg"/>
  </r>
  <r>
    <n v="11.14"/>
    <m/>
    <m/>
    <s v="particulier"/>
    <s v="ST"/>
    <n v="200720433"/>
    <n v="202606"/>
    <s v="Express"/>
    <s v="UO"/>
    <s v="FedEx Priority"/>
    <s v="Bill_Sender_Prepaid"/>
    <s v="06/15/2026"/>
    <s v="06/16/2026"/>
    <x v="1866"/>
    <m/>
    <s v="HYDRATIS B2B 2"/>
    <s v="HYDRATIS B2B 2"/>
    <s v="VOIE COMMUNALE 4"/>
    <s v="CR?ANCEY"/>
    <n v="21"/>
    <s v="FR"/>
    <n v="21320"/>
    <n v="53.91"/>
    <n v="6.4"/>
    <n v="0"/>
    <n v="-41.02"/>
    <n v="19.28"/>
    <n v="3"/>
    <n v="44"/>
    <n v="44"/>
    <s v="C,Eline"/>
    <s v="CRAMPE CELINE CRAMPE"/>
    <s v=" "/>
    <s v="LES PRES PIERRE"/>
    <s v="SAINTE CROIX AUX MINES"/>
    <n v="68"/>
    <x v="0"/>
    <n v="681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2083333333333337"/>
    <n v="46.6"/>
    <n v="5.53"/>
    <n v="0"/>
    <n v="-35.46"/>
    <n v="16.670000000000002"/>
    <s v="EUR"/>
    <n v="1.1567915230000001"/>
    <s v="kg"/>
  </r>
  <r>
    <n v="6.789999999999999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67"/>
    <m/>
    <s v="HYDRATIS B2B"/>
    <s v="HYDRATIS B2B"/>
    <s v="VOIE COMMUNALE 4"/>
    <s v="CR?ANCEY"/>
    <n v="21"/>
    <s v="FR"/>
    <n v="21320"/>
    <n v="32.799999999999997"/>
    <n v="3.88"/>
    <n v="0"/>
    <n v="-24.96"/>
    <n v="11.72"/>
    <n v="3"/>
    <n v="14.52"/>
    <n v="14.52"/>
    <s v="R,IVIERE"/>
    <s v="PHARMACIE DU LAC"/>
    <s v="PHARMACIE DU LAC"/>
    <s v="CCIAL SUPER U"/>
    <s v="SAINT-PHILBERT-DE-GRAND-LIEU"/>
    <n v="44"/>
    <x v="0"/>
    <n v="443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2500000000000002"/>
    <n v="28.4"/>
    <n v="3.36"/>
    <n v="0"/>
    <n v="-21.61"/>
    <n v="10.15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1868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2"/>
    <n v="36.08"/>
    <n v="36.08"/>
    <s v="C,LAIR"/>
    <s v="PHARMACIE LARBODIE CARLES"/>
    <s v="PHARMACIE LARBODIE CARLES"/>
    <s v="12 GRANDE RUE"/>
    <s v="RAUZAN"/>
    <n v="33"/>
    <x v="0"/>
    <n v="33420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n v="0.60347222222222219"/>
    <n v="42.4"/>
    <n v="5.03"/>
    <n v="0"/>
    <n v="-32.270000000000003"/>
    <n v="15.16"/>
    <s v="EUR"/>
    <n v="1.154814421"/>
    <s v="kg"/>
  </r>
  <r>
    <n v="14.82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869"/>
    <m/>
    <s v="HYDRATIS B2B"/>
    <s v="HYDRATIS B2B"/>
    <s v="VOIE COMMUNALE 4"/>
    <s v="CR?ANCEY"/>
    <n v="21"/>
    <s v="FR"/>
    <n v="21320"/>
    <n v="71.459999999999994"/>
    <n v="107.87"/>
    <n v="0"/>
    <n v="-54.38"/>
    <n v="124.96"/>
    <n v="6"/>
    <n v="67.099999999999994"/>
    <n v="67.099999999999994"/>
    <s v="P,HCIE CHMP"/>
    <s v="PHARMACIE DE CHAMPAGNE"/>
    <s v="PHARMACIE DE CHAMPAGNE"/>
    <s v="130 RUE DU GENERAL DE GAULLE"/>
    <s v="CHAMPAGNE-SUR-SEINE"/>
    <n v="77"/>
    <x v="0"/>
    <n v="7743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39097222222222222"/>
    <n v="62"/>
    <n v="93.59"/>
    <n v="0"/>
    <n v="-47.18"/>
    <n v="108.41"/>
    <s v="EUR"/>
    <n v="1.152618171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16/2026"/>
    <s v="06/18/2026"/>
    <x v="1870"/>
    <m/>
    <s v="HYDRATIS B2B"/>
    <s v="HYDRATIS B2B"/>
    <s v="VOIE COMMUNALE 4"/>
    <s v="CR?ANCEY"/>
    <n v="21"/>
    <s v="FR"/>
    <n v="21320"/>
    <n v="45.83"/>
    <n v="5.43"/>
    <n v="0"/>
    <n v="-34.880000000000003"/>
    <n v="16.37"/>
    <n v="3"/>
    <n v="33"/>
    <n v="33"/>
    <s v="C,ELIA"/>
    <s v="PHARMACIE DE LA GARE DU MIDI"/>
    <s v="PHARMACIE DE LA GARE DU MIDI"/>
    <s v="20 AVENUE FOCH"/>
    <s v="BIARRITZ"/>
    <n v="64"/>
    <x v="0"/>
    <n v="64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26388888888889"/>
    <n v="39.6"/>
    <n v="4.6900000000000004"/>
    <n v="0"/>
    <n v="-30.14"/>
    <n v="14.15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6/2026"/>
    <s v="06/17/2026"/>
    <x v="1871"/>
    <m/>
    <s v="HYDRATIS B2B"/>
    <s v="HYDRATIS B2B"/>
    <s v="VOIE COMMUNALE 4"/>
    <s v="CR?ANCEY"/>
    <n v="21"/>
    <s v="FR"/>
    <n v="21320"/>
    <n v="47.45"/>
    <n v="5.62"/>
    <n v="0"/>
    <n v="-36.11"/>
    <n v="16.97"/>
    <n v="2"/>
    <n v="33.880000000000003"/>
    <n v="33.880000000000003"/>
    <s v="P,HARMACIE DES G"/>
    <s v="PHARMACIE DES GALERIES DUFAYEL"/>
    <s v="PHARMACIE DES GALERIES DUFAYEL"/>
    <s v="29 RUE DE CLIGNANCOURT"/>
    <s v="PARIS"/>
    <n v="75"/>
    <x v="0"/>
    <n v="75018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6041666666666664"/>
    <n v="41"/>
    <n v="4.8600000000000003"/>
    <n v="0"/>
    <n v="-31.2"/>
    <n v="14.66"/>
    <s v="EUR"/>
    <n v="1.1572332869999999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72"/>
    <m/>
    <s v="HYDRATIS B2B"/>
    <s v="HYDRATIS B2B"/>
    <s v="VOIE COMMUNALE 4"/>
    <s v="CR?ANCEY"/>
    <n v="21"/>
    <s v="FR"/>
    <n v="21320"/>
    <n v="69.989999999999995"/>
    <n v="8.2899999999999991"/>
    <n v="0"/>
    <n v="-53.27"/>
    <n v="25.02"/>
    <n v="5"/>
    <n v="64.459999999999994"/>
    <n v="64.459999999999994"/>
    <s v="M,Koch"/>
    <s v="PHARMACIE DU CHATEAU"/>
    <s v="PHARMACIE DU CHATEAU"/>
    <s v="10 RUE DE LA 1ERE ARMEE"/>
    <s v="FERRETTE"/>
    <n v="68"/>
    <x v="0"/>
    <n v="684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7986111111111116"/>
    <n v="60.6"/>
    <n v="7.18"/>
    <n v="0"/>
    <n v="-46.12"/>
    <n v="21.6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6/2026"/>
    <s v="06/17/2026"/>
    <x v="1873"/>
    <m/>
    <s v="HYDRATIS B2B"/>
    <s v="HYDRATIS B2B"/>
    <s v="VOIE COMMUNALE 4"/>
    <s v="CR?ANCEY"/>
    <n v="21"/>
    <s v="FR"/>
    <n v="21320"/>
    <n v="47.45"/>
    <n v="5.62"/>
    <n v="0"/>
    <n v="-36.11"/>
    <n v="16.97"/>
    <n v="3"/>
    <n v="33.44"/>
    <n v="33.44"/>
    <s v="M,ARTY"/>
    <s v="PHARMACIE MARTY"/>
    <s v="PHARMACIE MARTY"/>
    <s v="2 AVENUE DE MONT LOUIS"/>
    <s v="LES ANGLES"/>
    <n v="66"/>
    <x v="0"/>
    <n v="662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"/>
    <n v="41"/>
    <n v="4.8600000000000003"/>
    <n v="0"/>
    <n v="-31.2"/>
    <n v="14.66"/>
    <s v="EUR"/>
    <n v="1.1572332869999999"/>
    <s v="kg"/>
  </r>
  <r>
    <n v="18.159999999999997"/>
    <m/>
    <m/>
    <s v=""/>
    <s v="ST"/>
    <n v="200720433"/>
    <n v="202606"/>
    <s v="Express"/>
    <s v="UO"/>
    <s v="FedEx Priority"/>
    <s v="Bill_Sender_Prepaid"/>
    <d v="2026-12-06T00:00:00"/>
    <s v="06/15/2026"/>
    <x v="1874"/>
    <m/>
    <s v="CLARA LALOY"/>
    <s v="LA RUCHE LOGISTIQUE"/>
    <s v="VOIE COMMUNALE 4"/>
    <s v="CREANCEY"/>
    <n v="21"/>
    <s v="FR"/>
    <n v="21320"/>
    <n v="87.77"/>
    <n v="10.4"/>
    <n v="0"/>
    <n v="-66.790000000000006"/>
    <n v="31.38"/>
    <n v="5"/>
    <n v="89.32"/>
    <n v="89.32"/>
    <s v="B,LANC"/>
    <s v="PHARMACIE GEANT BEAULIEU"/>
    <s v="PHARMACIE GEANT BEAULIEU"/>
    <s v="2 AVENUE DE LAFAYETTE"/>
    <s v="POITIERS"/>
    <n v="86"/>
    <x v="0"/>
    <n v="86000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n v="0.4548611111111111"/>
    <n v="76"/>
    <n v="9.01"/>
    <n v="0"/>
    <n v="-57.84"/>
    <n v="27.17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s v="06/15/2026"/>
    <s v="06/17/2026"/>
    <x v="1875"/>
    <m/>
    <s v="HYDRATIS B2B"/>
    <s v="HYDRATIS B2B"/>
    <s v="VOIE COMMUNALE 4"/>
    <s v="CR?ANCEY"/>
    <n v="21"/>
    <s v="FR"/>
    <n v="21320"/>
    <n v="49.05"/>
    <n v="5.82"/>
    <n v="0"/>
    <n v="-37.33"/>
    <n v="17.54"/>
    <n v="2"/>
    <n v="36.96"/>
    <n v="36.96"/>
    <s v="P,HI FLAMANDE"/>
    <s v="PHARMACIE FLAMANDE"/>
    <s v="PHARMACIE FLAMANDE"/>
    <s v="2 PLACE VANHOENACKER"/>
    <s v="LILLE"/>
    <n v="59"/>
    <x v="0"/>
    <n v="59000"/>
    <s v=" "/>
    <s v=" "/>
    <s v=" "/>
    <m/>
    <m/>
    <m/>
    <s v="N"/>
    <n v="26"/>
    <n v="32"/>
    <n v="41"/>
    <m/>
    <m/>
    <m/>
    <m/>
    <m/>
    <n v="0"/>
    <n v="0"/>
    <s v="EUR"/>
    <s v="06/22/2026"/>
    <x v="2"/>
    <m/>
    <s v="Domestic"/>
    <s v="Your Packaging"/>
    <n v="0.49722222222222223"/>
    <n v="42.4"/>
    <n v="5.03"/>
    <n v="0"/>
    <n v="-32.270000000000003"/>
    <n v="15.16"/>
    <s v="EUR"/>
    <n v="1.15679152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7/2026"/>
    <s v="06/18/2026"/>
    <x v="1876"/>
    <m/>
    <s v="HYDRATIS B2B"/>
    <s v="HYDRATIS B2B"/>
    <s v="VOIE COMMUNALE 4"/>
    <s v="CR?ANCEY"/>
    <n v="21"/>
    <s v="FR"/>
    <n v="21320"/>
    <n v="49.2"/>
    <n v="5.84"/>
    <n v="0"/>
    <n v="-37.44"/>
    <n v="17.59"/>
    <n v="3"/>
    <n v="35.86"/>
    <n v="35.86"/>
    <s v="P,HIE"/>
    <s v="PHARMACIE BORELY"/>
    <s v="PHARMACIE BORELY"/>
    <s v="5 AVENUE DE HAMBOURG"/>
    <s v="MARSEILLE 8"/>
    <n v="13"/>
    <x v="0"/>
    <n v="13008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416666666666666"/>
    <n v="42.4"/>
    <n v="5.03"/>
    <n v="0"/>
    <n v="-32.270000000000003"/>
    <n v="15.16"/>
    <s v="EUR"/>
    <n v="1.160362033"/>
    <s v="kg"/>
  </r>
  <r>
    <n v="5.1099999999999994"/>
    <m/>
    <m/>
    <s v="entreprise"/>
    <s v="ST"/>
    <n v="200720433"/>
    <n v="202606"/>
    <s v="Express"/>
    <s v="UO"/>
    <s v="FedEx Priority"/>
    <s v="Bill_Sender_Prepaid"/>
    <s v="06/18/2026"/>
    <s v="06/19/2026"/>
    <x v="1877"/>
    <m/>
    <s v="HYDRATIS B2B"/>
    <s v="HYDRATIS B2B"/>
    <s v="VOIE COMMUNALE 4"/>
    <s v="CR?ANCEY"/>
    <n v="21"/>
    <s v="FR"/>
    <n v="21320"/>
    <n v="24.82"/>
    <n v="2.93"/>
    <n v="0"/>
    <n v="-18.899999999999999"/>
    <n v="8.86"/>
    <n v="1"/>
    <n v="4.4000000000000004"/>
    <n v="4.4000000000000004"/>
    <s v="D,ELDALLE"/>
    <s v="PHARMACIE SAINT MICHEL"/>
    <s v="PHARMACIE SAINT MICHEL"/>
    <s v="61 BOULEVARD FELIX GRAT"/>
    <s v="LAVAL"/>
    <n v="53"/>
    <x v="0"/>
    <n v="53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624999999999999"/>
    <n v="21.4"/>
    <n v="2.5299999999999998"/>
    <n v="0"/>
    <n v="-16.29"/>
    <n v="7.64"/>
    <s v="EUR"/>
    <n v="1.16003897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5/2026"/>
    <s v="06/16/2026"/>
    <x v="1878"/>
    <m/>
    <s v="HYDRATIS B2B"/>
    <s v="HYDRATIS B2B"/>
    <s v="VOIE COMMUNALE 4"/>
    <s v="CR?ANCEY"/>
    <n v="21"/>
    <s v="FR"/>
    <n v="21320"/>
    <n v="50.67"/>
    <n v="6"/>
    <n v="0"/>
    <n v="-38.56"/>
    <n v="18.12"/>
    <n v="3"/>
    <n v="39.6"/>
    <n v="39.6"/>
    <s v="C,OLLOMB"/>
    <s v="PHARMACIE ERMANN ET DESMARIS SELARL"/>
    <s v="PHARMACIE ERMANN ET DESMARIS S"/>
    <s v="48 PLACE FERDINAND DE BEOST"/>
    <s v="VONNAS"/>
    <n v="1"/>
    <x v="0"/>
    <n v="1540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n v="0.45208333333333334"/>
    <n v="43.8"/>
    <n v="5.19"/>
    <n v="0"/>
    <n v="-33.33"/>
    <n v="15.66"/>
    <s v="EUR"/>
    <n v="1.1567915230000001"/>
    <s v="kg"/>
  </r>
  <r>
    <n v="12.480000000000004"/>
    <m/>
    <m/>
    <s v="entreprise"/>
    <s v="ST"/>
    <n v="200720433"/>
    <n v="202606"/>
    <s v="Express"/>
    <s v="UO"/>
    <s v="FedEx Priority"/>
    <s v="Bill_Sender_Prepaid"/>
    <s v="06/17/2026"/>
    <s v="06/18/2026"/>
    <x v="1879"/>
    <m/>
    <s v="HYDRATIS B2B"/>
    <s v="HYDRATIS B2B"/>
    <s v="VOIE COMMUNALE 4"/>
    <s v="CR?ANCEY"/>
    <n v="21"/>
    <s v="FR"/>
    <n v="21320"/>
    <n v="60.57"/>
    <n v="7.18"/>
    <n v="0"/>
    <n v="-46.09"/>
    <n v="21.66"/>
    <n v="4"/>
    <n v="52.14"/>
    <n v="52.14"/>
    <s v="L,ESPAGOLE"/>
    <s v="PARAPHARMACIE AUCHAN POITIERS SUD"/>
    <s v="PARAPHARMACIE AUCHAN POITIERS"/>
    <s v="250 AVENUE DU 8 MAI 1945"/>
    <s v="POITIERS"/>
    <n v="86"/>
    <x v="0"/>
    <n v="8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166666666666665"/>
    <n v="52.2"/>
    <n v="6.19"/>
    <n v="0"/>
    <n v="-39.72"/>
    <n v="18.670000000000002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5/2026"/>
    <x v="1880"/>
    <m/>
    <s v="HYDRATIS B2B"/>
    <s v="HYDRATIS B2B"/>
    <s v="VOIE COMMUNALE 4"/>
    <s v="CR?ANCEY"/>
    <n v="21"/>
    <s v="FR"/>
    <n v="21320"/>
    <n v="47.35"/>
    <n v="5.61"/>
    <n v="0"/>
    <n v="-36.03"/>
    <n v="16.93"/>
    <n v="5"/>
    <n v="34.76"/>
    <n v="34.76"/>
    <s v="B,OUCHED"/>
    <s v="PARAPHARMACIE LECLERC COULOMMIERS"/>
    <s v="PARAPHARMACIE LECLERC COULOMMI"/>
    <s v="BLD DE LA MARNE"/>
    <s v="COULOMMIERS"/>
    <n v="77"/>
    <x v="0"/>
    <n v="7712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7499999999999998"/>
    <n v="41"/>
    <n v="4.8600000000000003"/>
    <n v="0"/>
    <n v="-31.2"/>
    <n v="14.66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08-06T00:00:00"/>
    <d v="2026-09-06T00:00:00"/>
    <x v="1881"/>
    <m/>
    <s v="HYDRATIS B2B"/>
    <s v="HYDRATIS B2B"/>
    <s v="VOIE COMMUNALE 4"/>
    <s v="CR?ANCEY"/>
    <n v="21"/>
    <s v="FR"/>
    <n v="21320"/>
    <n v="48.88"/>
    <n v="5.8"/>
    <n v="0"/>
    <n v="-37.200000000000003"/>
    <n v="17.48"/>
    <n v="2"/>
    <n v="36.96"/>
    <n v="36.96"/>
    <s v="O,URSEL"/>
    <s v="PHARMACIE OURSEL"/>
    <s v="PHARMACIE OURSEL"/>
    <s v="34 RUE PONT MORTAIN"/>
    <s v="LISIEUX"/>
    <n v="14"/>
    <x v="0"/>
    <n v="14100"/>
    <s v=" "/>
    <s v=" "/>
    <s v=" "/>
    <m/>
    <m/>
    <m/>
    <s v="N"/>
    <n v="26"/>
    <n v="32"/>
    <n v="41"/>
    <m/>
    <m/>
    <m/>
    <m/>
    <m/>
    <n v="0"/>
    <n v="0"/>
    <s v="EUR"/>
    <s v="06/15/2026"/>
    <x v="1"/>
    <m/>
    <s v="Domestic"/>
    <s v="Your Packaging"/>
    <n v="0.51875000000000004"/>
    <n v="42.4"/>
    <n v="5.03"/>
    <n v="0"/>
    <n v="-32.270000000000003"/>
    <n v="15.16"/>
    <s v="EUR"/>
    <n v="1.1527377519999999"/>
    <s v="kg"/>
  </r>
  <r>
    <n v="23.180000000000007"/>
    <m/>
    <m/>
    <s v="entreprise"/>
    <s v="ST"/>
    <n v="200720433"/>
    <n v="202606"/>
    <s v="Express"/>
    <s v="UO"/>
    <s v="FedEx Priority"/>
    <s v="Bill_Sender_Prepaid"/>
    <d v="2026-10-06T00:00:00"/>
    <d v="1899-12-31T00:00:00"/>
    <x v="1882"/>
    <m/>
    <s v="HYDRATIS B2B"/>
    <s v="HYDRATIS B2B"/>
    <s v="VOIE COMMUNALE 4"/>
    <s v="CR?ANCEY"/>
    <n v="21"/>
    <s v="FR"/>
    <n v="21320"/>
    <n v="111.86"/>
    <n v="112.88"/>
    <n v="0"/>
    <n v="-85.13"/>
    <n v="139.61000000000001"/>
    <n v="8"/>
    <n v="122.32"/>
    <n v="122.32"/>
    <s v="M,OLA"/>
    <s v="PHARMACIE MOLA"/>
    <s v="PHARMACIE MOLA"/>
    <s v="338 CORNICHE DES ISSAMBRES"/>
    <s v="LES ISSAMBRES"/>
    <n v="83"/>
    <x v="0"/>
    <n v="83380"/>
    <s v=" "/>
    <s v=" "/>
    <s v=" "/>
    <m/>
    <m/>
    <m/>
    <s v="N"/>
    <n v="4"/>
    <n v="74"/>
    <n v="113"/>
    <m/>
    <m/>
    <m/>
    <m/>
    <m/>
    <n v="0"/>
    <n v="0"/>
    <s v="EUR"/>
    <s v="06/29/2026"/>
    <x v="3"/>
    <m/>
    <s v="Domestic"/>
    <s v="Your Packaging"/>
    <n v="0"/>
    <n v="97"/>
    <n v="97.89"/>
    <n v="0"/>
    <n v="-73.819999999999993"/>
    <n v="121.07"/>
    <s v="EUR"/>
    <n v="1.153163127"/>
    <s v="kg"/>
  </r>
  <r>
    <n v="15.489999999999995"/>
    <m/>
    <m/>
    <s v="entreprise"/>
    <s v="ST"/>
    <n v="200720433"/>
    <n v="202606"/>
    <s v="Express"/>
    <s v="UO"/>
    <s v="FedEx Priority"/>
    <s v="Bill_Sender_Prepaid"/>
    <s v="06/22/2026"/>
    <s v="06/23/2026"/>
    <x v="1883"/>
    <m/>
    <s v="HYDRATIS B2B"/>
    <s v="HYDRATIS B2B"/>
    <s v="VOIE COMMUNALE 4"/>
    <s v="CR?ANCEY"/>
    <n v="21"/>
    <s v="FR"/>
    <n v="21320"/>
    <n v="74.36"/>
    <n v="8.81"/>
    <n v="0"/>
    <n v="-56.59"/>
    <n v="26.59"/>
    <n v="7"/>
    <n v="72.16"/>
    <n v="72.16"/>
    <s v="A,CC"/>
    <s v="PHARMACIE LAFAYETTE AMIENS SUD"/>
    <s v="PHARMACIE LAFAYETTE AMIENS SUD"/>
    <s v="CENTRE CCIAL AUCHAN AMIENS SUD"/>
    <s v="DURY"/>
    <n v="80"/>
    <x v="0"/>
    <n v="804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8611111111111114"/>
    <n v="64.8"/>
    <n v="7.68"/>
    <n v="0"/>
    <n v="-49.31"/>
    <n v="23.17"/>
    <s v="EUR"/>
    <n v="1.1475391020000001"/>
    <s v="kg"/>
  </r>
  <r>
    <n v="7.120000000000001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884"/>
    <m/>
    <s v="HYDRATIS B2B"/>
    <s v="HYDRATIS B2B"/>
    <s v="VOIE COMMUNALE 4"/>
    <s v="CR?ANCEY"/>
    <n v="21"/>
    <s v="FR"/>
    <n v="21320"/>
    <n v="34.6"/>
    <n v="12.78"/>
    <n v="0"/>
    <n v="-26.34"/>
    <n v="21.05"/>
    <n v="1"/>
    <n v="17.600000000000001"/>
    <n v="17.600000000000001"/>
    <s v="A,Jebali"/>
    <s v="PARAPHARMACIE AUCHAN NICE"/>
    <s v="PARAPHARMACIE AUCHAN NICE"/>
    <s v="ROUTE DE LAGHET"/>
    <s v="LA TRINIT?"/>
    <n v="6"/>
    <x v="0"/>
    <n v="63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4305555555555554"/>
    <n v="29.8"/>
    <n v="11.01"/>
    <n v="0"/>
    <n v="-22.68"/>
    <n v="18.13"/>
    <s v="EUR"/>
    <n v="1.161210911"/>
    <s v="kg"/>
  </r>
  <r>
    <n v="11.14"/>
    <m/>
    <m/>
    <s v="entreprise"/>
    <s v="ST"/>
    <n v="200720433"/>
    <n v="202606"/>
    <s v="Express"/>
    <s v="UO"/>
    <s v="FedEx Priority"/>
    <s v="Bill_Sender_Prepaid"/>
    <d v="2026-10-06T00:00:00"/>
    <d v="2026-11-06T00:00:00"/>
    <x v="1885"/>
    <m/>
    <s v="HYDRATIS B2B"/>
    <s v="HYDRATIS B2B"/>
    <s v="VOIE COMMUNALE 4"/>
    <s v="CR?ANCEY"/>
    <n v="21"/>
    <s v="FR"/>
    <n v="21320"/>
    <n v="53.74"/>
    <n v="6.38"/>
    <n v="0"/>
    <n v="-40.89"/>
    <n v="19.22"/>
    <n v="3"/>
    <n v="42.02"/>
    <n v="42.02"/>
    <s v="P,HARMACIE SAINT"/>
    <s v="PHARMACIE SAINT GUENOLE"/>
    <s v="PHARMACIE SAINT GUENOLE"/>
    <s v="2 PLACE DU GARNAL"/>
    <s v="BATZ-SUR-MER"/>
    <n v="44"/>
    <x v="0"/>
    <n v="4474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9861111111111112"/>
    <n v="46.6"/>
    <n v="5.53"/>
    <n v="0"/>
    <n v="-35.46"/>
    <n v="16.670000000000002"/>
    <s v="EUR"/>
    <n v="1.153163127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86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7.4"/>
    <n v="37.4"/>
    <s v="B,OYER"/>
    <s v="L' AUTRE PHARMACIE"/>
    <s v="L' AUTRE PHARMACIE"/>
    <s v="LIEU DIT A LARROUDE"/>
    <s v="LIAS"/>
    <n v="32"/>
    <x v="0"/>
    <n v="32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194444444444445"/>
    <n v="42.4"/>
    <n v="5.03"/>
    <n v="0"/>
    <n v="-32.270000000000003"/>
    <n v="15.16"/>
    <s v="EUR"/>
    <n v="1.1549344580000001"/>
    <s v="kg"/>
  </r>
  <r>
    <n v="20.170000000000002"/>
    <m/>
    <m/>
    <s v="entreprise"/>
    <s v="ST"/>
    <n v="200720433"/>
    <n v="202606"/>
    <s v="Express"/>
    <s v="UO"/>
    <s v="FedEx Priority"/>
    <s v="Bill_Sender_Prepaid"/>
    <s v="06/23/2026"/>
    <s v="06/24/2026"/>
    <x v="1887"/>
    <m/>
    <s v="HYDRATIS B2B"/>
    <s v="HYDRATIS B2B"/>
    <s v="VOIE COMMUNALE 4"/>
    <s v="CR?ANCEY"/>
    <n v="21"/>
    <s v="FR"/>
    <n v="21320"/>
    <n v="96.84"/>
    <n v="11.47"/>
    <n v="0"/>
    <n v="-73.7"/>
    <n v="34.619999999999997"/>
    <n v="4"/>
    <n v="101.42"/>
    <n v="101.42"/>
    <s v="J,Bretaudeau"/>
    <s v="LA GRANDE PHARMACIE"/>
    <s v="LA GRANDE PHARMACIE"/>
    <s v="119BIS RUE NATIONALE"/>
    <s v="CHOLET"/>
    <n v="49"/>
    <x v="0"/>
    <n v="49300"/>
    <s v=" "/>
    <s v=" "/>
    <s v=" "/>
    <m/>
    <m/>
    <m/>
    <s v="N"/>
    <n v="30"/>
    <n v="64"/>
    <n v="71"/>
    <m/>
    <m/>
    <m/>
    <m/>
    <m/>
    <n v="0"/>
    <n v="0"/>
    <s v="EUR"/>
    <s v="06/29/2026"/>
    <x v="3"/>
    <m/>
    <s v="Domestic"/>
    <s v="Your Packaging"/>
    <n v="0.44305555555555554"/>
    <n v="84.4"/>
    <n v="10"/>
    <n v="0"/>
    <n v="-64.23"/>
    <n v="30.17"/>
    <s v="EUR"/>
    <n v="1.1474074329999999"/>
    <s v="kg"/>
  </r>
  <r>
    <n v="13.149999999999999"/>
    <m/>
    <m/>
    <s v="entreprise"/>
    <s v="ST"/>
    <n v="200720433"/>
    <n v="202606"/>
    <s v="Express"/>
    <s v="UO"/>
    <s v="FedEx Priority"/>
    <s v="Bill_Sender_Prepaid"/>
    <s v="06/17/2026"/>
    <s v="06/18/2026"/>
    <x v="1888"/>
    <m/>
    <s v="HYDRATIS B2B"/>
    <s v="HYDRATIS B2B"/>
    <s v="VOIE COMMUNALE 4"/>
    <s v="CR?ANCEY"/>
    <n v="21"/>
    <s v="FR"/>
    <n v="21320"/>
    <n v="63.82"/>
    <n v="7.57"/>
    <n v="0"/>
    <n v="-48.56"/>
    <n v="22.82"/>
    <n v="3"/>
    <n v="55.44"/>
    <n v="55.44"/>
    <s v="L,Bruno"/>
    <s v="PARAPHARMA LECLERC LA VILLE AUX DAM"/>
    <s v="PARAPHARMACIE LECLERC"/>
    <s v="AV MARIE DE LORRAINE"/>
    <s v="LA VILLE-AUX-DAMES"/>
    <n v="37"/>
    <x v="0"/>
    <n v="37700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n v="0.40555555555555556"/>
    <n v="55"/>
    <n v="6.52"/>
    <n v="0"/>
    <n v="-41.85"/>
    <n v="19.670000000000002"/>
    <s v="EUR"/>
    <n v="1.160362033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2-06T00:00:00"/>
    <s v="06/15/2026"/>
    <x v="1889"/>
    <m/>
    <s v="HYDRATIS B2B"/>
    <s v="HYDRATIS B2B"/>
    <s v="VOIE COMMUNALE 4"/>
    <s v="CR?ANCEY"/>
    <n v="21"/>
    <s v="FR"/>
    <n v="21320"/>
    <n v="68.37"/>
    <n v="20.64"/>
    <n v="0"/>
    <n v="-52.02"/>
    <n v="36.979999999999997"/>
    <n v="5"/>
    <n v="63.8"/>
    <n v="63.8"/>
    <s v="C,HAINE"/>
    <s v="PHARMACIE LES 4 CHEMINS"/>
    <s v="PHARMACIE LES 4 CHEMINS"/>
    <s v="ROUTE NATIONALE 96"/>
    <s v="VOLX"/>
    <n v="4"/>
    <x v="0"/>
    <n v="41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71111111111111114"/>
    <n v="59.2"/>
    <n v="17.87"/>
    <n v="0"/>
    <n v="-45.05"/>
    <n v="32.020000000000003"/>
    <s v="EUR"/>
    <n v="1.154814421"/>
    <s v="kg"/>
  </r>
  <r>
    <n v="15.149999999999999"/>
    <m/>
    <m/>
    <s v="entreprise"/>
    <s v="ST"/>
    <n v="200720433"/>
    <n v="202606"/>
    <s v="Express"/>
    <s v="UO"/>
    <s v="FedEx Priority"/>
    <s v="Bill_Sender_Prepaid"/>
    <d v="2026-12-06T00:00:00"/>
    <s v="06/16/2026"/>
    <x v="1890"/>
    <m/>
    <s v="HYDRATIS B2B"/>
    <s v="HYDRATIS B2B"/>
    <s v="VOIE COMMUNALE 4"/>
    <s v="CR?ANCEY"/>
    <n v="21"/>
    <s v="FR"/>
    <n v="21320"/>
    <n v="73.22"/>
    <n v="108.45"/>
    <n v="0"/>
    <n v="-55.72"/>
    <n v="125.94"/>
    <n v="7"/>
    <n v="69.52"/>
    <n v="69.52"/>
    <s v="L,E GLAL"/>
    <s v="PHARMACIE DE PORTSALL"/>
    <s v="PHARMACIE DE PORTSALL"/>
    <s v="3 RUE DE KERSAINT"/>
    <s v="PLOUDALMEZEAU"/>
    <n v="29"/>
    <x v="0"/>
    <n v="298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0555555555555551"/>
    <n v="63.4"/>
    <n v="93.91"/>
    <n v="0"/>
    <n v="-48.25"/>
    <n v="109.06"/>
    <s v="EUR"/>
    <n v="1.154814421"/>
    <s v="kg"/>
  </r>
  <r>
    <n v="6.4499999999999993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91"/>
    <m/>
    <s v="HYDRATIS B2B"/>
    <s v="HYDRATIS B2B"/>
    <s v="VOIE COMMUNALE 4"/>
    <s v="CR?ANCEY"/>
    <n v="21"/>
    <s v="FR"/>
    <n v="21320"/>
    <n v="31.18"/>
    <n v="3.7"/>
    <n v="0"/>
    <n v="-23.73"/>
    <n v="11.15"/>
    <n v="1"/>
    <n v="13.2"/>
    <n v="13.2"/>
    <s v="A,DRIEN"/>
    <s v="INTERSPORT BOE 0009/000"/>
    <s v="INTERSPORT BOE 0009/000"/>
    <s v="SAS LMH SPORTS"/>
    <s v="BOE"/>
    <n v="47"/>
    <x v="0"/>
    <n v="475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7986111111111109"/>
    <n v="27"/>
    <n v="3.2"/>
    <n v="0"/>
    <n v="-20.55"/>
    <n v="9.65"/>
    <s v="EUR"/>
    <n v="1.1549344580000001"/>
    <s v="kg"/>
  </r>
  <r>
    <n v="14.82"/>
    <m/>
    <m/>
    <s v="entreprise"/>
    <s v="ST"/>
    <n v="200720433"/>
    <n v="202606"/>
    <s v="Express"/>
    <s v="UO"/>
    <s v="FedEx Priority"/>
    <s v="Bill_Sender_Prepaid"/>
    <s v="06/17/2026"/>
    <s v="06/18/2026"/>
    <x v="1892"/>
    <m/>
    <s v="HYDRATIS B2B"/>
    <s v="HYDRATIS B2B"/>
    <s v="VOIE COMMUNALE 4"/>
    <s v="CR?ANCEY"/>
    <n v="21"/>
    <s v="FR"/>
    <n v="21320"/>
    <n v="71.94"/>
    <n v="8.52"/>
    <n v="0"/>
    <n v="-54.75"/>
    <n v="25.71"/>
    <n v="6"/>
    <n v="67.760000000000005"/>
    <n v="67.760000000000005"/>
    <s v="J,Ines"/>
    <s v="PHARMACIE DE L'AIGUELONGUE"/>
    <s v="PHARMACIE DE L'AIGUELONGUE"/>
    <s v="675 RUE DE MONTASINOS"/>
    <s v="MONTPELLIER"/>
    <n v="34"/>
    <x v="0"/>
    <n v="340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597222222222223"/>
    <n v="62"/>
    <n v="7.34"/>
    <n v="0"/>
    <n v="-47.18"/>
    <n v="22.16"/>
    <s v="EUR"/>
    <n v="1.160362033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93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P,HARMACIE DES T"/>
    <s v="PHARMACIE DES THERMES"/>
    <s v="PHARMACIE DES THERMES"/>
    <s v="2 AVENUE DE CEINTURE"/>
    <s v="ENGHIEN LES BAINS"/>
    <n v="95"/>
    <x v="0"/>
    <n v="95880"/>
    <s v=" "/>
    <s v=" "/>
    <s v=" "/>
    <m/>
    <m/>
    <m/>
    <s v="N"/>
    <n v="29"/>
    <n v="31"/>
    <n v="39"/>
    <m/>
    <m/>
    <m/>
    <m/>
    <m/>
    <n v="0"/>
    <n v="0"/>
    <s v="EUR"/>
    <s v="06/22/2026"/>
    <x v="2"/>
    <m/>
    <s v="Domestic"/>
    <s v="Your Packaging"/>
    <n v="0.52083333333333337"/>
    <n v="38.200000000000003"/>
    <n v="4.53"/>
    <n v="0"/>
    <n v="-29.07"/>
    <n v="13.66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09-06T00:00:00"/>
    <s v="06/17/2026"/>
    <x v="1894"/>
    <m/>
    <s v="HYDRATIS B2B"/>
    <s v="HYDRATIS B2B"/>
    <s v="VOIE COMMUNALE 4"/>
    <s v="CR?ANCEY"/>
    <n v="21"/>
    <s v="FR"/>
    <n v="21320"/>
    <n v="45.64"/>
    <n v="5.41"/>
    <n v="0"/>
    <n v="-34.74"/>
    <n v="16.309999999999999"/>
    <n v="2"/>
    <n v="33"/>
    <n v="33"/>
    <m/>
    <s v="ANDRY MR"/>
    <s v="PHARMACIE NEUFBOURG"/>
    <s v="96 RUE NEUFBOURG"/>
    <s v="ST LO"/>
    <n v="5"/>
    <x v="0"/>
    <n v="5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958333333333331"/>
    <n v="39.6"/>
    <n v="4.6900000000000004"/>
    <n v="0"/>
    <n v="-30.14"/>
    <n v="14.15"/>
    <s v="EUR"/>
    <n v="1.152618171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95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6.08"/>
    <n v="36.08"/>
    <s v="B,Blanchard"/>
    <s v="PHARMACIE HERISSON"/>
    <s v="PHARMACIE HERISSON"/>
    <s v="CENTRE COMMERCIAL INTERMARCHE"/>
    <s v="DOUE LA FONTAINE"/>
    <n v="49"/>
    <x v="0"/>
    <n v="4970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7569444444444442"/>
    <n v="42.4"/>
    <n v="5.03"/>
    <n v="0"/>
    <n v="-32.270000000000003"/>
    <n v="15.1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24/2026"/>
    <s v="06/25/2026"/>
    <x v="1896"/>
    <m/>
    <s v="HYDRATIS B2B"/>
    <s v="HYDRATIS B2B"/>
    <s v="VOIE COMMUNALE 4"/>
    <s v="CR?ANCEY"/>
    <n v="21"/>
    <s v="FR"/>
    <n v="21320"/>
    <n v="48.53"/>
    <n v="5.76"/>
    <n v="0"/>
    <n v="-36.94"/>
    <n v="17.350000000000001"/>
    <n v="3"/>
    <n v="37.4"/>
    <n v="37.4"/>
    <s v="C,HAPRON"/>
    <s v="PHARMACIE DU COTENTIN"/>
    <s v="PHARMACIE DU COTENTIN"/>
    <s v="55 CCIAL COTENTIN"/>
    <s v="CHERBOURG-EN-COTENTIN"/>
    <n v="50"/>
    <x v="0"/>
    <n v="504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763888888888888"/>
    <n v="42.4"/>
    <n v="5.03"/>
    <n v="0"/>
    <n v="-32.270000000000003"/>
    <n v="15.16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6/2026"/>
    <s v="06/17/2026"/>
    <x v="1897"/>
    <m/>
    <s v="HYDRATIS B2B"/>
    <s v="HYDRATIS B2B"/>
    <s v="VOIE COMMUNALE 4"/>
    <s v="CR?ANCEY"/>
    <n v="21"/>
    <s v="FR"/>
    <n v="21320"/>
    <n v="47.45"/>
    <n v="5.62"/>
    <n v="0"/>
    <n v="-36.11"/>
    <n v="16.97"/>
    <n v="2"/>
    <n v="34.32"/>
    <n v="34.32"/>
    <s v="L,Besnard"/>
    <s v="PHARMACIE DES TROIS POTIONS"/>
    <s v="PHARMACIE DES TROIS POTIONS"/>
    <s v="28 BOULEVARD JEAN ROYER"/>
    <s v="TOURS"/>
    <n v="37"/>
    <x v="0"/>
    <n v="37000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n v="0.46319444444444446"/>
    <n v="41"/>
    <n v="4.8600000000000003"/>
    <n v="0"/>
    <n v="-31.2"/>
    <n v="14.66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898"/>
    <m/>
    <s v="HYDRATIS B2B"/>
    <s v="HYDRATIS B2B"/>
    <s v="VOIE COMMUNALE 4"/>
    <s v="CR?ANCEY"/>
    <n v="21"/>
    <s v="FR"/>
    <n v="21320"/>
    <n v="47.35"/>
    <n v="5.61"/>
    <n v="0"/>
    <n v="-36.03"/>
    <n v="16.93"/>
    <n v="4"/>
    <n v="34.76"/>
    <n v="34.76"/>
    <s v="S,ENE"/>
    <s v="PHARMACIE SAINT-ELOI"/>
    <s v="PHARMACIE SAINT-ELOI"/>
    <s v="1 RUE NELSON MANDELA"/>
    <s v="POITIERS"/>
    <n v="86"/>
    <x v="0"/>
    <n v="8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611111111111113"/>
    <n v="41"/>
    <n v="4.8600000000000003"/>
    <n v="0"/>
    <n v="-31.2"/>
    <n v="14.6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7/2026"/>
    <s v="06/18/2026"/>
    <x v="1899"/>
    <m/>
    <s v="HYDRATIS B2B"/>
    <s v="HYDRATIS B2B"/>
    <s v="VOIE COMMUNALE 4"/>
    <s v="CR?ANCEY"/>
    <n v="21"/>
    <s v="FR"/>
    <n v="21320"/>
    <n v="49.2"/>
    <n v="5.84"/>
    <n v="0"/>
    <n v="-37.44"/>
    <n v="17.59"/>
    <n v="3"/>
    <n v="35.42"/>
    <n v="35.42"/>
    <s v="M,Aziz"/>
    <s v="PHARMACIE ESPACE ST QUENTIN"/>
    <s v="PHARMACIE ESPACE ST QUENTIN"/>
    <s v="1, AVENUE IVAN PETROVICH PAVLOV"/>
    <s v="TRAPPES"/>
    <n v="78"/>
    <x v="0"/>
    <n v="781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7361111111111112"/>
    <n v="42.4"/>
    <n v="5.03"/>
    <n v="0"/>
    <n v="-32.270000000000003"/>
    <n v="15.16"/>
    <s v="EUR"/>
    <n v="1.160362033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00"/>
    <m/>
    <s v="HYDRATIS B2B"/>
    <s v="HYDRATIS B2B"/>
    <s v="VOIE COMMUNALE 4"/>
    <s v="CR?ANCEY"/>
    <n v="21"/>
    <s v="FR"/>
    <n v="21320"/>
    <n v="50.59"/>
    <n v="5.99"/>
    <n v="0"/>
    <n v="-38.49"/>
    <n v="18.09"/>
    <n v="3"/>
    <n v="38.28"/>
    <n v="38.28"/>
    <s v="S,OUPRE"/>
    <s v="PHARMACIE DURAND"/>
    <s v="PHARMACIE DURAND"/>
    <s v="33 AV DU MARECHAL DE TASSIGNY"/>
    <s v="CEZAC"/>
    <n v="33"/>
    <x v="0"/>
    <n v="3362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0416666666666667"/>
    <n v="43.8"/>
    <n v="5.19"/>
    <n v="0"/>
    <n v="-33.33"/>
    <n v="15.66"/>
    <s v="EUR"/>
    <n v="1.1549344580000001"/>
    <s v="kg"/>
  </r>
  <r>
    <n v="8.4599999999999973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01"/>
    <m/>
    <s v="HYDRATIS B2B"/>
    <s v="HYDRATIS B2B"/>
    <s v="VOIE COMMUNALE 4"/>
    <s v="CR?ANCEY"/>
    <n v="21"/>
    <s v="FR"/>
    <n v="21320"/>
    <n v="40.880000000000003"/>
    <n v="4.8499999999999996"/>
    <n v="0"/>
    <n v="-31.11"/>
    <n v="14.62"/>
    <n v="3"/>
    <n v="25.96"/>
    <n v="25.96"/>
    <s v="L,Lafayett"/>
    <s v="PHARMACIE LAFAYETTE RUEIL"/>
    <s v="PHARMACIE LAFAYETTE RUEIL"/>
    <s v="28 AVENUE PAUL DOUMER"/>
    <s v="RUEIL-MALMAISON"/>
    <n v="92"/>
    <x v="0"/>
    <n v="925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152777777777777"/>
    <n v="35.4"/>
    <n v="4.2"/>
    <n v="0"/>
    <n v="-26.94"/>
    <n v="12.6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5/2026"/>
    <x v="1902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4.76"/>
    <n v="34.76"/>
    <s v="F,YHYU"/>
    <s v="PHARMACIE CENTRALE (GUIHOT)"/>
    <s v="PHARMACIE CENTRALE (GUIHOT)"/>
    <s v="15 RUE NATIONALE"/>
    <s v="MAURON"/>
    <n v="56"/>
    <x v="0"/>
    <n v="564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8472222222222225"/>
    <n v="41"/>
    <n v="4.8600000000000003"/>
    <n v="0"/>
    <n v="-31.2"/>
    <n v="14.66"/>
    <s v="EUR"/>
    <n v="1.154814421"/>
    <s v="kg"/>
  </r>
  <r>
    <n v="6.789999999999999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03"/>
    <m/>
    <s v="HYDRATIS B2B"/>
    <s v="HYDRATIS B2B"/>
    <s v="VOIE COMMUNALE 4"/>
    <s v="CR?ANCEY"/>
    <n v="21"/>
    <s v="FR"/>
    <n v="21320"/>
    <n v="32.799999999999997"/>
    <n v="3.88"/>
    <n v="0"/>
    <n v="-24.96"/>
    <n v="11.72"/>
    <n v="2"/>
    <n v="13.64"/>
    <n v="13.64"/>
    <s v="D,URET"/>
    <s v="PHARMACIE DES RIAS"/>
    <s v="PHARMACIE DES RIAS"/>
    <s v="CCIAL INTERMARCHE"/>
    <s v="MOELAN SUR MER"/>
    <n v="29"/>
    <x v="0"/>
    <n v="293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708333333333336"/>
    <n v="28.4"/>
    <n v="3.36"/>
    <n v="0"/>
    <n v="-21.61"/>
    <n v="10.15"/>
    <s v="EUR"/>
    <n v="1.1549344580000001"/>
    <s v="kg"/>
  </r>
  <r>
    <n v="19.840000000000003"/>
    <m/>
    <m/>
    <s v="entreprise"/>
    <s v="ST"/>
    <n v="200720433"/>
    <n v="202606"/>
    <s v="Express"/>
    <s v="UO"/>
    <s v="FedEx Priority"/>
    <s v="Bill_Sender_Prepaid"/>
    <d v="2026-12-06T00:00:00"/>
    <s v="06/15/2026"/>
    <x v="1904"/>
    <m/>
    <s v="HYDRATIS B2B"/>
    <s v="HYDRATIS B2B"/>
    <s v="VOIE COMMUNALE 4"/>
    <s v="CR?ANCEY"/>
    <n v="21"/>
    <s v="FR"/>
    <n v="21320"/>
    <n v="95.85"/>
    <n v="111.14"/>
    <n v="0"/>
    <n v="-72.94"/>
    <n v="134.05000000000001"/>
    <n v="7"/>
    <n v="99.88"/>
    <n v="99.88"/>
    <s v="P,HIE PAVOIS"/>
    <s v="PHARMACIE DU GRAND PAVOIS"/>
    <s v="PHARMACIE DU GRAND PAVOIS"/>
    <s v="360 RUE LECOURBE"/>
    <s v="PARIS 15"/>
    <n v="75"/>
    <x v="0"/>
    <n v="75015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5555555555555555"/>
    <n v="83"/>
    <n v="96.24"/>
    <n v="0"/>
    <n v="-63.16"/>
    <n v="116.08"/>
    <s v="EUR"/>
    <n v="1.154814421"/>
    <s v="kg"/>
  </r>
  <r>
    <n v="21.179999999999993"/>
    <m/>
    <m/>
    <s v="entreprise"/>
    <s v="ST"/>
    <n v="200720433"/>
    <n v="202606"/>
    <s v="Express"/>
    <s v="UO"/>
    <s v="FedEx Priority"/>
    <s v="Bill_Sender_Prepaid"/>
    <s v="06/16/2026"/>
    <s v="06/17/2026"/>
    <x v="1905"/>
    <m/>
    <s v="HYDRATIS B2B"/>
    <s v="HYDRATIS B2B"/>
    <s v="VOIE COMMUNALE 4"/>
    <s v="CR?ANCEY"/>
    <n v="21"/>
    <s v="FR"/>
    <n v="21320"/>
    <n v="102.53"/>
    <n v="12.15"/>
    <n v="0"/>
    <n v="-78.02"/>
    <n v="36.659999999999997"/>
    <n v="9"/>
    <n v="108.02"/>
    <n v="108.02"/>
    <s v="D,EBORAH"/>
    <s v="PHARMACIE DES DIONYSIENS"/>
    <s v="PHARMACIE DES DIONYSIENS"/>
    <s v="35 AVENUE FRANCOIS MITTERRAND"/>
    <s v="SAINT-DENIS-DE-PILE"/>
    <n v="33"/>
    <x v="0"/>
    <n v="33910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n v="0.4548611111111111"/>
    <n v="88.6"/>
    <n v="10.5"/>
    <n v="0"/>
    <n v="-67.42"/>
    <n v="31.68"/>
    <s v="EUR"/>
    <n v="1.15723328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9/2026"/>
    <s v="06/23/2026"/>
    <x v="1906"/>
    <m/>
    <s v="HYDRATIS B2B"/>
    <s v="HYDRATIS B2B"/>
    <s v="VOIE COMMUNALE 4"/>
    <s v="CR?ANCEY"/>
    <n v="21"/>
    <s v="FR"/>
    <n v="21320"/>
    <n v="49.1"/>
    <n v="5.83"/>
    <n v="0"/>
    <n v="-37.369999999999997"/>
    <n v="17.559999999999999"/>
    <n v="3"/>
    <n v="36.08"/>
    <n v="36.08"/>
    <s v="P,HARMACIE JACQU"/>
    <s v="PHARMACIE JACQUES PREVERT"/>
    <s v="PHARMACIE JACQUES PREVERT"/>
    <s v="CENTRE COMMERCIAL CASINO,"/>
    <s v="SAINT-VICTORET"/>
    <n v="13"/>
    <x v="0"/>
    <n v="137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75"/>
    <n v="42.4"/>
    <n v="5.03"/>
    <n v="0"/>
    <n v="-32.270000000000003"/>
    <n v="15.16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07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5.200000000000003"/>
    <n v="35.200000000000003"/>
    <s v="L,ABATUY"/>
    <s v="PARAPHARMACIE LECLERC ARIEDIS"/>
    <s v="PARAPHARMACIE LECLERC ARIEDIS"/>
    <s v="20 AVENUE DES PYRENEES"/>
    <s v="SAINT-JEAN-DU-FALGA"/>
    <n v="9"/>
    <x v="0"/>
    <n v="9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236111111111114"/>
    <n v="41"/>
    <n v="4.8600000000000003"/>
    <n v="0"/>
    <n v="-31.2"/>
    <n v="14.6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24/2026"/>
    <s v="06/25/2026"/>
    <x v="1908"/>
    <m/>
    <s v="HYDRATIS B2B"/>
    <s v="HYDRATIS B2B"/>
    <s v="VOIE COMMUNALE 4"/>
    <s v="CR?ANCEY"/>
    <n v="21"/>
    <s v="FR"/>
    <n v="21320"/>
    <n v="48.53"/>
    <n v="5.76"/>
    <n v="0"/>
    <n v="-36.94"/>
    <n v="17.350000000000001"/>
    <n v="2"/>
    <n v="36.520000000000003"/>
    <n v="36.520000000000003"/>
    <s v="E,Kern"/>
    <s v="PHARMACIE DE REICHSHOFFEN"/>
    <s v="PHARMACIE DE REICHSHOFFEN"/>
    <s v="10 B ROUTE DE HAGUENAU"/>
    <s v="REICHSHOFFEN"/>
    <n v="67"/>
    <x v="0"/>
    <n v="67110"/>
    <s v=" "/>
    <s v=" "/>
    <s v=" "/>
    <m/>
    <m/>
    <m/>
    <s v="N"/>
    <n v="30"/>
    <n v="30"/>
    <n v="40"/>
    <m/>
    <m/>
    <m/>
    <m/>
    <m/>
    <n v="0"/>
    <n v="0"/>
    <s v="EUR"/>
    <s v="06/29/2026"/>
    <x v="3"/>
    <m/>
    <s v="Domestic"/>
    <s v="Your Packaging"/>
    <n v="0.43611111111111112"/>
    <n v="42.4"/>
    <n v="5.03"/>
    <n v="0"/>
    <n v="-32.270000000000003"/>
    <n v="15.16"/>
    <s v="EUR"/>
    <n v="1.1446231330000001"/>
    <s v="kg"/>
  </r>
  <r>
    <n v="6.7899999999999991"/>
    <m/>
    <m/>
    <s v="entreprise"/>
    <s v="ST"/>
    <n v="200720433"/>
    <n v="202606"/>
    <s v="Express"/>
    <s v="UO"/>
    <s v="FedEx Priority"/>
    <s v="Bill_Sender_Prepaid"/>
    <s v="06/16/2026"/>
    <s v="06/17/2026"/>
    <x v="1909"/>
    <m/>
    <s v="HYDRATIS B2B"/>
    <s v="HYDRATIS B2B"/>
    <s v="VOIE COMMUNALE 4"/>
    <s v="CR?ANCEY"/>
    <n v="21"/>
    <s v="FR"/>
    <n v="21320"/>
    <n v="32.869999999999997"/>
    <n v="3.89"/>
    <n v="0"/>
    <n v="-25.01"/>
    <n v="11.75"/>
    <n v="2"/>
    <n v="13.42"/>
    <n v="13.42"/>
    <s v="G,UYOT"/>
    <s v="PHARMACIE DE L HOTEL DE VILLE"/>
    <s v="PHARMACIE DE L HOTEL DE VILLE"/>
    <s v="60 AVENUE DE L' HOTEL DE VILLE"/>
    <s v="LAMOTTE-BEUVRON"/>
    <n v="41"/>
    <x v="0"/>
    <n v="41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069444444444445"/>
    <n v="28.4"/>
    <n v="3.36"/>
    <n v="0"/>
    <n v="-21.61"/>
    <n v="10.15"/>
    <s v="EUR"/>
    <n v="1.157233286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3/2026"/>
    <x v="1910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3"/>
    <n v="35.42"/>
    <n v="35.42"/>
    <s v="L,UCIE"/>
    <s v="PHARAMACIE DES MERCIERS"/>
    <s v="PHARAMACIE DES MERCIERS"/>
    <s v="48 RUE DES MERCIERS"/>
    <s v="LA ROCHELLE"/>
    <n v="17"/>
    <x v="0"/>
    <n v="17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2847222222222223"/>
    <n v="42.4"/>
    <n v="5.03"/>
    <n v="0"/>
    <n v="-32.270000000000003"/>
    <n v="15.16"/>
    <s v="EUR"/>
    <n v="1.154814421"/>
    <s v="kg"/>
  </r>
  <r>
    <n v="17.839999999999996"/>
    <m/>
    <m/>
    <s v="entreprise"/>
    <s v="ST"/>
    <n v="200720433"/>
    <n v="202606"/>
    <s v="Express"/>
    <s v="UO"/>
    <s v="FedEx Priority"/>
    <s v="Bill_Sender_Prepaid"/>
    <s v="06/16/2026"/>
    <s v="06/17/2026"/>
    <x v="1911"/>
    <m/>
    <s v="HYDRATIS B2B"/>
    <s v="HYDRATIS B2B"/>
    <s v="VOIE COMMUNALE 4"/>
    <s v="CR?ANCEY"/>
    <n v="21"/>
    <s v="FR"/>
    <n v="21320"/>
    <n v="86.33"/>
    <n v="10.24"/>
    <n v="0"/>
    <n v="-65.680000000000007"/>
    <n v="30.89"/>
    <n v="6"/>
    <n v="87.34"/>
    <n v="87.34"/>
    <s v="B,ECKER"/>
    <s v="PHARMACIE BECKER-B3"/>
    <s v="PHARMACIE BECKER-B3"/>
    <s v="32 BIS AVENUE RENE CASSIN"/>
    <s v="MONTEUX"/>
    <n v="84"/>
    <x v="0"/>
    <n v="8417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4722222222222224"/>
    <n v="74.599999999999994"/>
    <n v="8.85"/>
    <n v="0"/>
    <n v="-56.76"/>
    <n v="26.69"/>
    <s v="EUR"/>
    <n v="1.1572332869999999"/>
    <s v="kg"/>
  </r>
  <r>
    <n v="11.14"/>
    <m/>
    <m/>
    <s v="entreprise"/>
    <s v="ST"/>
    <n v="200720433"/>
    <n v="202606"/>
    <s v="Express"/>
    <s v="UO"/>
    <s v="FedEx Priority"/>
    <s v="Bill_Sender_Prepaid"/>
    <s v="06/23/2026"/>
    <s v="06/24/2026"/>
    <x v="1912"/>
    <m/>
    <s v="HYDRATIS B2B"/>
    <s v="HYDRATIS B2B"/>
    <s v="VOIE COMMUNALE 4"/>
    <s v="CR?ANCEY"/>
    <n v="21"/>
    <s v="FR"/>
    <n v="21320"/>
    <n v="53.47"/>
    <n v="6.35"/>
    <n v="0"/>
    <n v="-40.69"/>
    <n v="19.13"/>
    <n v="4"/>
    <n v="42.9"/>
    <n v="42.9"/>
    <s v="H,Gaspard"/>
    <s v="PHARMACIE DE ROYE PHARMAGORA"/>
    <s v="PHARMACIE DE ROYE PHARMAGORA"/>
    <s v="5B RUE DE LA VERRERIE"/>
    <s v="ROYE"/>
    <n v="70"/>
    <x v="0"/>
    <n v="70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69791666666666663"/>
    <n v="46.6"/>
    <n v="5.53"/>
    <n v="0"/>
    <n v="-35.46"/>
    <n v="16.670000000000002"/>
    <s v="EUR"/>
    <n v="1.1474074329999999"/>
    <s v="kg"/>
  </r>
  <r>
    <n v="7.4600000000000009"/>
    <m/>
    <m/>
    <s v=""/>
    <s v="ST"/>
    <n v="200720433"/>
    <n v="202606"/>
    <s v="Express"/>
    <s v="UO"/>
    <s v="FedEx Priority"/>
    <s v="Bill_Sender_Prepaid"/>
    <s v="06/15/2026"/>
    <s v="06/16/2026"/>
    <x v="1913"/>
    <m/>
    <s v="HYDRATIS B2B"/>
    <s v="HYDRATIS B2B"/>
    <s v="VOIE COMMUNALE 4"/>
    <s v="CR?ANCEY"/>
    <n v="21"/>
    <s v="FR"/>
    <n v="21320"/>
    <n v="36.090000000000003"/>
    <n v="4.28"/>
    <n v="0"/>
    <n v="-27.46"/>
    <n v="12.91"/>
    <n v="2"/>
    <n v="19.579999999999998"/>
    <n v="19.579999999999998"/>
    <s v="S,CHIP"/>
    <s v="PHARMACIE DU MARCHE"/>
    <s v="PHARMACIE DU MARCHE"/>
    <s v="11 AVENUE DU GENERAL DE GAULLE"/>
    <s v="SAINT-MANDE"/>
    <n v="94"/>
    <x v="0"/>
    <n v="941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1458333333333328"/>
    <n v="31.2"/>
    <n v="3.7"/>
    <n v="0"/>
    <n v="-23.74"/>
    <n v="11.16"/>
    <s v="EUR"/>
    <n v="1.15679152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1914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6.08"/>
    <n v="36.08"/>
    <s v="C,ATHERINE"/>
    <s v="PHARMACIE DE VIEUX BERQUIN"/>
    <s v="PHARMACIE DE VIEUX BERQUIN"/>
    <s v="67 RUE D ESTAIRES"/>
    <s v="VIEUX BERQUIN"/>
    <n v="59"/>
    <x v="0"/>
    <n v="59232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35902777777777778"/>
    <n v="42.4"/>
    <n v="5.03"/>
    <n v="0"/>
    <n v="-32.270000000000003"/>
    <n v="15.16"/>
    <s v="EUR"/>
    <n v="1.1474074329999999"/>
    <s v="kg"/>
  </r>
  <r>
    <n v="24.86"/>
    <m/>
    <m/>
    <s v="entreprise"/>
    <s v="ST"/>
    <n v="200720433"/>
    <n v="202606"/>
    <s v="Express"/>
    <s v="UO"/>
    <s v="FedEx Priority"/>
    <s v="Bill_Sender_Prepaid"/>
    <d v="2026-04-06T00:00:00"/>
    <d v="2026-05-06T00:00:00"/>
    <x v="1915"/>
    <m/>
    <s v="HYDRATIS B2B"/>
    <s v="HYDRATIS B2B"/>
    <s v="VOIE COMMUNALE 4"/>
    <s v="CR?ANCEY"/>
    <n v="21"/>
    <s v="FR"/>
    <n v="21320"/>
    <n v="121.03"/>
    <n v="114.9"/>
    <n v="0"/>
    <n v="-92.1"/>
    <n v="143.83000000000001"/>
    <n v="7"/>
    <n v="134.19999999999999"/>
    <n v="134.19999999999999"/>
    <s v="F,LORENCE"/>
    <s v="GATPHARM - PHARMACIE SILVESTRE"/>
    <s v="GATPHARM - PHARMACIE SILVESTRE"/>
    <s v="8 RUE DES ILES"/>
    <s v="DOM?NE"/>
    <n v="38"/>
    <x v="0"/>
    <n v="38420"/>
    <s v=" "/>
    <s v=" "/>
    <s v=" "/>
    <m/>
    <m/>
    <m/>
    <s v="N"/>
    <n v="20"/>
    <n v="31"/>
    <n v="40"/>
    <m/>
    <m/>
    <m/>
    <m/>
    <m/>
    <n v="0"/>
    <n v="0"/>
    <s v="EUR"/>
    <s v="06/15/2026"/>
    <x v="1"/>
    <m/>
    <s v="Domestic"/>
    <s v="Your Packaging"/>
    <n v="0.41319444444444442"/>
    <n v="104"/>
    <n v="98.73"/>
    <n v="0"/>
    <n v="-79.14"/>
    <n v="123.59"/>
    <s v="EUR"/>
    <n v="1.163778556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1916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4"/>
    <n v="37.18"/>
    <n v="37.18"/>
    <s v="D,Vilora"/>
    <s v="PHARMACIE KERGROIX"/>
    <s v="PHARMACIE KERGROIX"/>
    <s v="11 AVENUE DU PRESIDENT F MITTERRAND"/>
    <s v="HENNEBONT"/>
    <n v="56"/>
    <x v="0"/>
    <n v="567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499999999999999"/>
    <n v="42.4"/>
    <n v="5.03"/>
    <n v="0"/>
    <n v="-32.270000000000003"/>
    <n v="15.16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s v="06/15/2026"/>
    <x v="1917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4"/>
    <n v="36.520000000000003"/>
    <n v="36.520000000000003"/>
    <s v="L,AURENCE"/>
    <s v="PHARMACIE DE PROVENCE"/>
    <s v="PHARMACIE DE PROVENCE"/>
    <s v="69 AVENUE DE LA LIBERATION"/>
    <s v="GRASSE"/>
    <n v="6"/>
    <x v="0"/>
    <n v="61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180555555555556"/>
    <n v="42.4"/>
    <n v="5.03"/>
    <n v="0"/>
    <n v="-32.270000000000003"/>
    <n v="15.16"/>
    <s v="EUR"/>
    <n v="1.1549344580000001"/>
    <s v="kg"/>
  </r>
  <r>
    <n v="14.150000000000006"/>
    <m/>
    <m/>
    <s v="entreprise"/>
    <s v="ST"/>
    <n v="200720433"/>
    <n v="202606"/>
    <s v="Express"/>
    <s v="UO"/>
    <s v="FedEx Priority"/>
    <s v="Bill_Sender_Prepaid"/>
    <s v="06/17/2026"/>
    <s v="06/18/2026"/>
    <x v="1918"/>
    <m/>
    <s v="HYDRATIS B2B"/>
    <s v="HYDRATIS B2B"/>
    <s v="VOIE COMMUNALE 4"/>
    <s v="CR?ANCEY"/>
    <n v="21"/>
    <s v="FR"/>
    <n v="21320"/>
    <n v="68.69"/>
    <n v="8.15"/>
    <n v="0"/>
    <n v="-52.27"/>
    <n v="24.56"/>
    <n v="5"/>
    <n v="63.8"/>
    <n v="63.8"/>
    <s v="T,TGGHHHJ"/>
    <s v="PHARMACIE LA SALZ"/>
    <s v="PHARMACIE LA SALZ"/>
    <s v="34 ROUTE DES PYRENEES"/>
    <s v="COUIZA"/>
    <n v="11"/>
    <x v="0"/>
    <n v="111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611111111111112"/>
    <n v="59.2"/>
    <n v="7.02"/>
    <n v="0"/>
    <n v="-45.05"/>
    <n v="21.17"/>
    <s v="EUR"/>
    <n v="1.160362033"/>
    <s v="kg"/>
  </r>
  <r>
    <n v="9.1300000000000026"/>
    <m/>
    <m/>
    <s v="entreprise"/>
    <s v="ST"/>
    <n v="200720433"/>
    <n v="202606"/>
    <s v="Express"/>
    <s v="UO"/>
    <s v="FedEx Priority"/>
    <s v="Bill_Sender_Prepaid"/>
    <s v="06/17/2026"/>
    <s v="06/22/2026"/>
    <x v="1919"/>
    <m/>
    <s v="HYDRATIS B2B"/>
    <s v="HYDRATIS B2B"/>
    <s v="VOIE COMMUNALE 4"/>
    <s v="CR?ANCEY"/>
    <n v="21"/>
    <s v="FR"/>
    <n v="21320"/>
    <n v="44.33"/>
    <n v="5.26"/>
    <n v="0"/>
    <n v="-33.729999999999997"/>
    <n v="15.85"/>
    <n v="3"/>
    <n v="29.26"/>
    <n v="29.26"/>
    <s v="N,ICO"/>
    <s v="PARAPHARMACIE CARREFOUR CLAIRA"/>
    <s v="PARAPHARMACIE CARREFOUR CLAIRA"/>
    <s v="ROUTE DE BARCARES"/>
    <s v="CLAIRA"/>
    <n v="66"/>
    <x v="0"/>
    <n v="665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65277777777778"/>
    <n v="38.200000000000003"/>
    <n v="4.53"/>
    <n v="0"/>
    <n v="-29.07"/>
    <n v="13.66"/>
    <s v="EUR"/>
    <n v="1.160362033"/>
    <s v="kg"/>
  </r>
  <r>
    <n v="10.469999999999999"/>
    <m/>
    <m/>
    <s v="entreprise"/>
    <s v="ST"/>
    <n v="200720433"/>
    <n v="202606"/>
    <s v="Express"/>
    <s v="UO"/>
    <s v="FedEx Priority"/>
    <s v="Bill_Sender_Prepaid"/>
    <s v="06/24/2026"/>
    <s v="06/25/2026"/>
    <x v="1920"/>
    <m/>
    <s v="HYDRATIS B2B"/>
    <s v="HYDRATIS B2B"/>
    <s v="VOIE COMMUNALE 4"/>
    <s v="CR?ANCEY"/>
    <n v="21"/>
    <s v="FR"/>
    <n v="21320"/>
    <n v="50.13"/>
    <n v="5.94"/>
    <n v="0"/>
    <n v="-38.15"/>
    <n v="17.920000000000002"/>
    <n v="3"/>
    <n v="38.06"/>
    <n v="38.06"/>
    <s v="E,LIANE"/>
    <s v="PHARMACIE DE LA BRUCHE"/>
    <s v="PHARMACIE DE LA BRUCHE"/>
    <s v="76 RUE DE GENERAL DE GAULLE"/>
    <s v="DUTTLENHEIM"/>
    <n v="67"/>
    <x v="0"/>
    <n v="67120"/>
    <s v=" "/>
    <s v=" "/>
    <s v=" "/>
    <m/>
    <m/>
    <m/>
    <s v="N"/>
    <n v="13"/>
    <n v="20"/>
    <n v="30"/>
    <m/>
    <m/>
    <m/>
    <m/>
    <m/>
    <n v="0"/>
    <n v="0"/>
    <s v="EUR"/>
    <s v="06/29/2026"/>
    <x v="3"/>
    <m/>
    <s v="Domestic"/>
    <s v="Your Packaging"/>
    <n v="0.48402777777777778"/>
    <n v="43.8"/>
    <n v="5.19"/>
    <n v="0"/>
    <n v="-33.33"/>
    <n v="15.66"/>
    <s v="EUR"/>
    <n v="1.1446231330000001"/>
    <s v="kg"/>
  </r>
  <r>
    <n v="7.7900000000000027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921"/>
    <m/>
    <s v="HYDRATIS B2B"/>
    <s v="HYDRATIS B2B"/>
    <s v="VOIE COMMUNALE 4"/>
    <s v="CR?ANCEY"/>
    <n v="21"/>
    <s v="FR"/>
    <n v="21320"/>
    <n v="37.86"/>
    <n v="4.4800000000000004"/>
    <n v="0"/>
    <n v="-28.81"/>
    <n v="13.53"/>
    <n v="1"/>
    <n v="22"/>
    <n v="22"/>
    <s v="O,CEANE"/>
    <s v="PHARMACIE DE LA BERGUE"/>
    <s v="PHARMACIE DE LA BERGUE"/>
    <s v="130 ROUTE DE LA BERGUE"/>
    <s v="CRANVES-SALES"/>
    <n v="74"/>
    <x v="0"/>
    <n v="7438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36944444444444446"/>
    <n v="32.6"/>
    <n v="3.86"/>
    <n v="0"/>
    <n v="-24.81"/>
    <n v="11.65"/>
    <s v="EUR"/>
    <n v="1.161210911"/>
    <s v="kg"/>
  </r>
  <r>
    <n v="14.480000000000004"/>
    <m/>
    <m/>
    <s v="entreprise"/>
    <s v="ST"/>
    <n v="200720433"/>
    <n v="202606"/>
    <s v="Express"/>
    <s v="UO"/>
    <s v="FedEx Priority"/>
    <s v="Bill_Sender_Prepaid"/>
    <s v="06/15/2026"/>
    <s v="06/22/2026"/>
    <x v="1922"/>
    <m/>
    <s v="HYDRATIS B2B"/>
    <s v="HYDRATIS B2B"/>
    <s v="VOIE COMMUNALE 4"/>
    <s v="CR?ANCEY"/>
    <n v="21"/>
    <s v="FR"/>
    <n v="21320"/>
    <n v="70.099999999999994"/>
    <n v="8.31"/>
    <n v="0"/>
    <n v="-53.35"/>
    <n v="25.06"/>
    <n v="4"/>
    <n v="64.900000000000006"/>
    <n v="64.900000000000006"/>
    <s v="1,*:"/>
    <s v="PARAPHARMACIE CARREFOUR OLLIOULES"/>
    <s v="PARAPHARMACIE CARREFOUR OLLIOU"/>
    <s v="55 CHEMIN DE LA BOUYERE"/>
    <s v="OLLIOULES"/>
    <n v="83"/>
    <x v="0"/>
    <n v="8319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36458333333333331"/>
    <n v="60.6"/>
    <n v="7.18"/>
    <n v="0"/>
    <n v="-46.12"/>
    <n v="21.66"/>
    <s v="EUR"/>
    <n v="1.1567915230000001"/>
    <s v="kg"/>
  </r>
  <r>
    <n v="11.469999999999999"/>
    <m/>
    <m/>
    <s v="entreprise"/>
    <s v="ST"/>
    <n v="200720433"/>
    <n v="202606"/>
    <s v="Express"/>
    <s v="UO"/>
    <s v="FedEx Priority"/>
    <s v="Bill_Sender_Prepaid"/>
    <d v="2026-12-06T00:00:00"/>
    <s v="06/15/2026"/>
    <x v="1923"/>
    <m/>
    <s v="HYDRATIS B2B"/>
    <s v="HYDRATIS B2B"/>
    <s v="VOIE COMMUNALE 4"/>
    <s v="CR?ANCEY"/>
    <n v="21"/>
    <s v="FR"/>
    <n v="21320"/>
    <n v="55.43"/>
    <n v="6.57"/>
    <n v="0"/>
    <n v="-42.19"/>
    <n v="19.82"/>
    <n v="3"/>
    <n v="44.88"/>
    <n v="44.88"/>
    <s v="B,OURG"/>
    <s v="LA PHARMACIE DU BOURG"/>
    <s v="LA PHARMACIE DU BOURG"/>
    <s v="6 RUE VICTOR VIGNERON"/>
    <s v="LA CHAPELLE D'ARMENTIERES"/>
    <n v="59"/>
    <x v="0"/>
    <n v="599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916666666666664"/>
    <n v="48"/>
    <n v="5.69"/>
    <n v="0"/>
    <n v="-36.53"/>
    <n v="17.16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1924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3.44"/>
    <n v="33.44"/>
    <s v="P,PPPPP"/>
    <s v="PHARMACIE DE LA MAIRIE"/>
    <s v="PHARMACIE DE LA MAIRIE"/>
    <s v="90 RUE FAUBOURG SAINT MARTIN"/>
    <s v="PARIS 10"/>
    <n v="75"/>
    <x v="0"/>
    <n v="75010"/>
    <s v=" "/>
    <s v=" "/>
    <s v=" "/>
    <m/>
    <m/>
    <m/>
    <s v="N"/>
    <n v="29"/>
    <n v="32"/>
    <n v="40"/>
    <m/>
    <m/>
    <m/>
    <m/>
    <m/>
    <n v="0"/>
    <n v="0"/>
    <s v="EUR"/>
    <s v="06/29/2026"/>
    <x v="3"/>
    <m/>
    <s v="Domestic"/>
    <s v="Your Packaging"/>
    <n v="0.43263888888888891"/>
    <n v="41"/>
    <n v="4.8600000000000003"/>
    <n v="0"/>
    <n v="-31.2"/>
    <n v="14.66"/>
    <s v="EUR"/>
    <n v="1.1474074329999999"/>
    <s v="kg"/>
  </r>
  <r>
    <n v="17.839999999999996"/>
    <m/>
    <m/>
    <s v="entreprise"/>
    <s v="ST"/>
    <n v="200720433"/>
    <n v="202606"/>
    <s v="Express"/>
    <s v="UO"/>
    <s v="FedEx Priority"/>
    <s v="Bill_Sender_Prepaid"/>
    <s v="06/17/2026"/>
    <s v="06/18/2026"/>
    <x v="1925"/>
    <m/>
    <s v="HYDRATIS B2B"/>
    <s v="HYDRATIS B2B"/>
    <s v="VOIE COMMUNALE 4"/>
    <s v="CR?ANCEY"/>
    <n v="21"/>
    <s v="FR"/>
    <n v="21320"/>
    <n v="86.56"/>
    <n v="10.27"/>
    <n v="0"/>
    <n v="-65.86"/>
    <n v="30.97"/>
    <n v="6"/>
    <n v="88"/>
    <n v="88"/>
    <s v="T,ESSON"/>
    <s v="PHARMACIE DES CAPS"/>
    <s v="PHARMACIE DES CAPS"/>
    <s v="5 RUE DES BOUVREUILS"/>
    <s v="LES PIEUX"/>
    <n v="50"/>
    <x v="0"/>
    <n v="503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388888888888886"/>
    <n v="74.599999999999994"/>
    <n v="8.85"/>
    <n v="0"/>
    <n v="-56.76"/>
    <n v="26.69"/>
    <s v="EUR"/>
    <n v="1.160362033"/>
    <s v="kg"/>
  </r>
  <r>
    <n v="14.82"/>
    <m/>
    <m/>
    <s v="entreprise"/>
    <s v="ST"/>
    <n v="200720433"/>
    <n v="202606"/>
    <s v="Express"/>
    <s v="UO"/>
    <s v="FedEx Priority"/>
    <s v="Bill_Sender_Prepaid"/>
    <s v="06/18/2026"/>
    <s v="06/22/2026"/>
    <x v="1926"/>
    <m/>
    <s v="HYDRATIS B2B"/>
    <s v="HYDRATIS B2B"/>
    <s v="VOIE COMMUNALE 4"/>
    <s v="CR?ANCEY"/>
    <n v="21"/>
    <s v="FR"/>
    <n v="21320"/>
    <n v="71.92"/>
    <n v="8.51"/>
    <n v="0"/>
    <n v="-54.73"/>
    <n v="25.71"/>
    <n v="4"/>
    <n v="66.66"/>
    <n v="66.66"/>
    <s v="H,BB"/>
    <s v="PHARMACIE PORTE SAINT DENIS"/>
    <s v="PHARMACIE PORTE SAINT DENIS"/>
    <s v="2 RUE DU FAUBOURG SAINT DENIS"/>
    <s v="PARIS 10"/>
    <n v="75"/>
    <x v="0"/>
    <n v="7501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4305555555555554"/>
    <n v="62"/>
    <n v="7.34"/>
    <n v="0"/>
    <n v="-47.18"/>
    <n v="22.16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27"/>
    <m/>
    <s v="HYDRATIS B2B"/>
    <s v="HYDRATIS B2B"/>
    <s v="VOIE COMMUNALE 4"/>
    <s v="CR?ANCEY"/>
    <n v="21"/>
    <s v="FR"/>
    <n v="21320"/>
    <n v="45.74"/>
    <n v="14.04"/>
    <n v="0"/>
    <n v="-34.81"/>
    <n v="24.97"/>
    <n v="2"/>
    <n v="33"/>
    <n v="33"/>
    <s v="C,ORINNE"/>
    <s v="PHARMACIE TRAVAILLOT"/>
    <s v="PHARMACIE TRAVAILLOT"/>
    <s v="1210 RUE NATIONALE"/>
    <s v="MAGLAND"/>
    <n v="74"/>
    <x v="0"/>
    <n v="74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513888888888887"/>
    <n v="39.6"/>
    <n v="12.16"/>
    <n v="0"/>
    <n v="-30.14"/>
    <n v="21.62"/>
    <s v="EUR"/>
    <n v="1.1549344580000001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2-06T00:00:00"/>
    <s v="06/15/2026"/>
    <x v="1928"/>
    <m/>
    <s v="HYDRATIS B2B"/>
    <s v="HYDRATIS B2B"/>
    <s v="VOIE COMMUNALE 4"/>
    <s v="CR?ANCEY"/>
    <n v="21"/>
    <s v="FR"/>
    <n v="21320"/>
    <n v="65.13"/>
    <n v="7.71"/>
    <n v="0"/>
    <n v="-49.56"/>
    <n v="23.28"/>
    <n v="4"/>
    <n v="59.4"/>
    <n v="59.4"/>
    <s v="P,HIE VICTIOR"/>
    <s v="PHARMACIE VICTOR HUGO"/>
    <s v="PHARMACIE VICTOR HUGO"/>
    <s v="88 AVENUE VICTOR HUGO"/>
    <s v="COGNAC"/>
    <n v="16"/>
    <x v="0"/>
    <n v="16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888888888888888"/>
    <n v="56.4"/>
    <n v="6.68"/>
    <n v="0"/>
    <n v="-42.92"/>
    <n v="20.16"/>
    <s v="EUR"/>
    <n v="1.154814421"/>
    <s v="kg"/>
  </r>
  <r>
    <n v="18.15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29"/>
    <m/>
    <s v="HYDRATIS B2B"/>
    <s v="HYDRATIS B2B"/>
    <s v="VOIE COMMUNALE 4"/>
    <s v="CR?ANCEY"/>
    <n v="21"/>
    <s v="FR"/>
    <n v="21320"/>
    <n v="87.78"/>
    <n v="110.19"/>
    <n v="0"/>
    <n v="-66.8"/>
    <n v="131.16999999999999"/>
    <n v="6"/>
    <n v="88.88"/>
    <n v="88.88"/>
    <s v="P,H CALYSPO"/>
    <s v="PHARMACIE CALYPSO"/>
    <s v="PHARMACIE CALYPSO"/>
    <s v="14 AVENUE LEO LAGRANGE"/>
    <s v="LAMBESC"/>
    <n v="13"/>
    <x v="0"/>
    <n v="13410"/>
    <s v=" "/>
    <s v=" "/>
    <s v=" "/>
    <m/>
    <m/>
    <m/>
    <s v="N"/>
    <n v="5"/>
    <n v="74"/>
    <n v="113"/>
    <m/>
    <m/>
    <m/>
    <m/>
    <m/>
    <n v="0"/>
    <n v="0"/>
    <s v="EUR"/>
    <s v="06/22/2026"/>
    <x v="2"/>
    <m/>
    <s v="Domestic"/>
    <s v="Your Packaging"/>
    <n v="0.43541666666666667"/>
    <n v="76"/>
    <n v="95.41"/>
    <n v="0"/>
    <n v="-57.84"/>
    <n v="113.57"/>
    <s v="EUR"/>
    <n v="1.1549344580000001"/>
    <s v="kg"/>
  </r>
  <r>
    <n v="8.12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30"/>
    <m/>
    <s v="HYDRATIS B2B"/>
    <s v="HYDRATIS B2B"/>
    <s v="VOIE COMMUNALE 4"/>
    <s v="CR?ANCEY"/>
    <n v="21"/>
    <s v="FR"/>
    <n v="21320"/>
    <n v="39.270000000000003"/>
    <n v="4.6500000000000004"/>
    <n v="0"/>
    <n v="-29.88"/>
    <n v="14.04"/>
    <n v="2"/>
    <n v="23.76"/>
    <n v="23.76"/>
    <s v="R,UINET"/>
    <s v="PHARMACIE RUINET"/>
    <s v="PHARMACIE RUINET"/>
    <s v="1160 COURS DE GRAY"/>
    <s v="SAINT-APOLLINAIRE"/>
    <n v="21"/>
    <x v="0"/>
    <n v="218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333333333333335"/>
    <n v="34"/>
    <n v="4.03"/>
    <n v="0"/>
    <n v="-25.87"/>
    <n v="12.1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31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6.520000000000003"/>
    <n v="36.520000000000003"/>
    <s v="H,HHH"/>
    <s v="PHARMACIE DU ROUET BORDE"/>
    <s v="PHARMACIE DU ROUET BORDE"/>
    <s v="145 RUE DU ROUET"/>
    <s v="MARSEILLE"/>
    <n v="13"/>
    <x v="0"/>
    <n v="13008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9861111111111112"/>
    <n v="42.4"/>
    <n v="5.03"/>
    <n v="0"/>
    <n v="-32.270000000000003"/>
    <n v="15.16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932"/>
    <m/>
    <s v="HYDRATIS B2B"/>
    <s v="HYDRATIS B2B"/>
    <s v="VOIE COMMUNALE 4"/>
    <s v="CR?ANCEY"/>
    <n v="21"/>
    <s v="FR"/>
    <n v="21320"/>
    <n v="50.51"/>
    <n v="5.98"/>
    <n v="0"/>
    <n v="-38.43"/>
    <n v="18.059999999999999"/>
    <n v="3"/>
    <n v="38.06"/>
    <n v="38.06"/>
    <s v="M,Mouly"/>
    <s v="PHARMACIE DES 2 AVENUES"/>
    <s v="PHARMACIE DES 2 AVENUES"/>
    <s v="1 AVENUE DU 11 NOVEMBRE 1918"/>
    <s v="SORIGNY"/>
    <n v="37"/>
    <x v="0"/>
    <n v="372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124999999999998"/>
    <n v="43.8"/>
    <n v="5.19"/>
    <n v="0"/>
    <n v="-33.33"/>
    <n v="15.66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s v="06/22/2026"/>
    <s v="06/23/2026"/>
    <x v="1933"/>
    <m/>
    <s v="HYDRATIS B2B"/>
    <s v="HYDRATIS B2B"/>
    <s v="VOIE COMMUNALE 4"/>
    <s v="CR?ANCEY"/>
    <n v="21"/>
    <s v="FR"/>
    <n v="21320"/>
    <n v="47.05"/>
    <n v="5.58"/>
    <n v="0"/>
    <n v="-35.799999999999997"/>
    <n v="16.82"/>
    <n v="3"/>
    <n v="34.76"/>
    <n v="34.76"/>
    <s v="O,RCHIDES"/>
    <s v="PHARMACIE DES ORCHIDEES"/>
    <s v="PHARMACIE DES ORCHIDEES"/>
    <s v="49 RUE DE PARIS"/>
    <s v="BOISSY ST LEGER"/>
    <n v="94"/>
    <x v="0"/>
    <n v="944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222222222222225"/>
    <n v="41"/>
    <n v="4.8600000000000003"/>
    <n v="0"/>
    <n v="-31.2"/>
    <n v="14.66"/>
    <s v="EUR"/>
    <n v="1.147539102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1934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M,Moretetjean"/>
    <s v="PHARMACIE MORET ES JEAN"/>
    <s v="PHARMACIE MORET ES JEAN"/>
    <s v="82 RUE DES GUINCHES"/>
    <s v="BOIS D AMONT"/>
    <n v="39"/>
    <x v="0"/>
    <n v="392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5347222222222225"/>
    <n v="39.6"/>
    <n v="4.6900000000000004"/>
    <n v="0"/>
    <n v="-30.14"/>
    <n v="14.15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35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3"/>
    <n v="35.86"/>
    <n v="35.86"/>
    <s v="B,ELIN"/>
    <s v="PHARMACIE DE BONABRY"/>
    <s v="PHARMACIE DE BONABRY"/>
    <s v="46 RUE DES FEUTERIES"/>
    <s v="FOUGERES"/>
    <n v="35"/>
    <x v="0"/>
    <n v="3530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6111111111111114"/>
    <n v="42.4"/>
    <n v="5.03"/>
    <n v="0"/>
    <n v="-32.270000000000003"/>
    <n v="15.16"/>
    <s v="EUR"/>
    <n v="1.1549344580000001"/>
    <s v="kg"/>
  </r>
  <r>
    <n v="22.51000000000000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36"/>
    <m/>
    <s v="HYDRATIS B2B"/>
    <s v="HYDRATIS B2B"/>
    <s v="VOIE COMMUNALE 4"/>
    <s v="CR?ANCEY"/>
    <n v="21"/>
    <s v="FR"/>
    <n v="21320"/>
    <n v="108.79"/>
    <n v="112.68"/>
    <n v="0"/>
    <n v="-82.8"/>
    <n v="138.66999999999999"/>
    <n v="7"/>
    <n v="117.04"/>
    <n v="117.04"/>
    <s v="P,HARMACIE DU PO"/>
    <s v="PHARMACIE DU PORT"/>
    <s v="PHARMACIE DU PORT"/>
    <s v="9 QUAI DU BAILLI"/>
    <s v="SAINT-TROPEZ"/>
    <n v="83"/>
    <x v="0"/>
    <n v="8399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51736111111111116"/>
    <n v="94.2"/>
    <n v="97.56"/>
    <n v="0"/>
    <n v="-71.69"/>
    <n v="120.07"/>
    <s v="EUR"/>
    <n v="1.1549344580000001"/>
    <s v="kg"/>
  </r>
  <r>
    <n v="19.499999999999993"/>
    <m/>
    <m/>
    <s v="entreprise"/>
    <s v="ST"/>
    <n v="200720433"/>
    <n v="202606"/>
    <s v="Express"/>
    <s v="UO"/>
    <s v="FedEx Priority"/>
    <s v="Bill_Sender_Prepaid"/>
    <s v="06/24/2026"/>
    <s v="06/25/2026"/>
    <x v="1937"/>
    <m/>
    <s v="HYDRATIS B2B"/>
    <s v="HYDRATIS B2B"/>
    <s v="VOIE COMMUNALE 4"/>
    <s v="CR?ANCEY"/>
    <n v="21"/>
    <s v="FR"/>
    <n v="21320"/>
    <n v="93.4"/>
    <n v="11.07"/>
    <n v="0"/>
    <n v="-71.08"/>
    <n v="33.39"/>
    <n v="7"/>
    <n v="98.12"/>
    <n v="98.12"/>
    <s v="P,HIE ROUSSEL"/>
    <s v="PHARMACIE PLACE GUICHARD"/>
    <s v="PHARMACIE PLACE GUICHARD"/>
    <s v="61 RUE DE LA PART-DIEU"/>
    <s v="LYON"/>
    <n v="69"/>
    <x v="0"/>
    <n v="69003"/>
    <s v=" "/>
    <s v=" "/>
    <s v=" "/>
    <m/>
    <m/>
    <m/>
    <s v="N"/>
    <n v="26"/>
    <n v="32"/>
    <n v="40"/>
    <m/>
    <m/>
    <m/>
    <m/>
    <m/>
    <n v="0"/>
    <n v="0"/>
    <s v="EUR"/>
    <s v="06/29/2026"/>
    <x v="3"/>
    <m/>
    <s v="Domestic"/>
    <s v="Your Packaging"/>
    <n v="0.40138888888888891"/>
    <n v="81.599999999999994"/>
    <n v="9.67"/>
    <n v="0"/>
    <n v="-62.1"/>
    <n v="29.17"/>
    <s v="EUR"/>
    <n v="1.1446231330000001"/>
    <s v="kg"/>
  </r>
  <r>
    <n v="12.480000000000004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938"/>
    <m/>
    <s v="HYDRATIS B2B"/>
    <s v="HYDRATIS B2B"/>
    <s v="VOIE COMMUNALE 4"/>
    <s v="CR?ANCEY"/>
    <n v="21"/>
    <s v="FR"/>
    <n v="21320"/>
    <n v="60.2"/>
    <n v="7.14"/>
    <n v="0"/>
    <n v="-45.8"/>
    <n v="21.53"/>
    <n v="3"/>
    <n v="51.26"/>
    <n v="51.26"/>
    <s v="P,HIE"/>
    <s v="PHARMACIE DES ORANGERS"/>
    <s v="PHARMACIE DES ORANGERS"/>
    <s v="3 BV DU 4 SEPTEMBRE"/>
    <s v="LA SEYNE SUR MER"/>
    <n v="83"/>
    <x v="0"/>
    <n v="83500"/>
    <s v=" "/>
    <s v=" "/>
    <s v=" "/>
    <m/>
    <m/>
    <m/>
    <s v="N"/>
    <n v="4"/>
    <n v="74"/>
    <n v="114"/>
    <m/>
    <m/>
    <m/>
    <m/>
    <m/>
    <n v="0"/>
    <n v="0"/>
    <s v="EUR"/>
    <s v="06/22/2026"/>
    <x v="2"/>
    <m/>
    <s v="Domestic"/>
    <s v="Your Packaging"/>
    <n v="0.48472222222222222"/>
    <n v="52.2"/>
    <n v="6.19"/>
    <n v="0"/>
    <n v="-39.72"/>
    <n v="18.670000000000002"/>
    <s v="EUR"/>
    <n v="1.153163127"/>
    <s v="kg"/>
  </r>
  <r>
    <n v="18.15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39"/>
    <m/>
    <s v="HYDRATIS B2B"/>
    <s v="HYDRATIS B2B"/>
    <s v="VOIE COMMUNALE 4"/>
    <s v="CR?ANCEY"/>
    <n v="21"/>
    <s v="FR"/>
    <n v="21320"/>
    <n v="87.78"/>
    <n v="110.19"/>
    <n v="0"/>
    <n v="-66.8"/>
    <n v="131.16999999999999"/>
    <n v="7"/>
    <n v="88.88"/>
    <n v="88.88"/>
    <s v="V,Alerie"/>
    <s v="PHARMACIE DU PAYS DE RETZ"/>
    <s v="PHARMACIE DU PAYS DE RETZ"/>
    <s v="4 CHEMIN DE LA CULEE"/>
    <s v="VILLENEUVE-EN-RETZ"/>
    <n v="44"/>
    <x v="0"/>
    <n v="445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652777777777779"/>
    <n v="76"/>
    <n v="95.41"/>
    <n v="0"/>
    <n v="-57.84"/>
    <n v="113.57"/>
    <s v="EUR"/>
    <n v="1.1549344580000001"/>
    <s v="kg"/>
  </r>
  <r>
    <n v="7.12000000000000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40"/>
    <m/>
    <s v="HYDRATIS B2B"/>
    <s v="HYDRATIS B2B"/>
    <s v="VOIE COMMUNALE 4"/>
    <s v="CR?ANCEY"/>
    <n v="21"/>
    <s v="FR"/>
    <n v="21320"/>
    <n v="34.42"/>
    <n v="4.09"/>
    <n v="0"/>
    <n v="-26.19"/>
    <n v="12.31"/>
    <n v="1"/>
    <n v="17.600000000000001"/>
    <n v="17.600000000000001"/>
    <s v="C,AMIER"/>
    <s v="PARAPHARMACIE AUCHAN CHAMPNIERS"/>
    <s v="PARAPHARMACIE AUCHAN CHAMPNIER"/>
    <s v="CC LES GRANDES CHAUMES"/>
    <s v="CHAMPNIERS"/>
    <n v="16"/>
    <x v="0"/>
    <n v="164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597222222222223"/>
    <n v="29.8"/>
    <n v="3.54"/>
    <n v="0"/>
    <n v="-22.68"/>
    <n v="10.66"/>
    <s v="EUR"/>
    <n v="1.1549344580000001"/>
    <s v="kg"/>
  </r>
  <r>
    <n v="7.120000000000001"/>
    <m/>
    <m/>
    <s v="entreprise"/>
    <s v="ST"/>
    <n v="200720433"/>
    <n v="202606"/>
    <s v="Express"/>
    <s v="UO"/>
    <s v="FedEx Priority"/>
    <s v="Bill_Sender_Prepaid"/>
    <d v="2026-05-06T00:00:00"/>
    <d v="2026-08-06T00:00:00"/>
    <x v="1941"/>
    <m/>
    <s v="HYDRATIS B2B"/>
    <s v="HYDRATIS B2B"/>
    <s v="VOIE COMMUNALE 4"/>
    <s v="CR?ANCEY"/>
    <n v="21"/>
    <s v="FR"/>
    <n v="21320"/>
    <n v="34.6"/>
    <n v="4.1100000000000003"/>
    <n v="0"/>
    <n v="-26.34"/>
    <n v="12.38"/>
    <n v="1"/>
    <n v="17.600000000000001"/>
    <n v="17.600000000000001"/>
    <s v="L,AMBERT"/>
    <s v="PARAPHARMACIE LECLERC ST MAIXENT"/>
    <s v="PARAPHARMACIE LECLERC ST MAIXE"/>
    <s v="PLAINE D'AZIA"/>
    <s v="AZAY-LE-BR?L?"/>
    <n v="79"/>
    <x v="0"/>
    <n v="794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0972222222222221"/>
    <n v="29.8"/>
    <n v="3.54"/>
    <n v="0"/>
    <n v="-22.68"/>
    <n v="10.66"/>
    <s v="EUR"/>
    <n v="1.161210911"/>
    <s v="kg"/>
  </r>
  <r>
    <n v="13.479999999999997"/>
    <m/>
    <m/>
    <s v="entreprise"/>
    <s v="ST"/>
    <n v="200720433"/>
    <n v="202606"/>
    <s v="Express"/>
    <s v="UO"/>
    <s v="FedEx Priority"/>
    <s v="Bill_Sender_Prepaid"/>
    <s v="06/24/2026"/>
    <s v="06/25/2026"/>
    <x v="1942"/>
    <m/>
    <s v="HYDRATIS B2B"/>
    <s v="HYDRATIS B2B"/>
    <s v="VOIE COMMUNALE 4"/>
    <s v="CR?ANCEY"/>
    <n v="21"/>
    <s v="FR"/>
    <n v="21320"/>
    <n v="64.56"/>
    <n v="7.65"/>
    <n v="0"/>
    <n v="-49.13"/>
    <n v="23.08"/>
    <n v="4"/>
    <n v="59.4"/>
    <n v="59.4"/>
    <s v="N,AZURE"/>
    <s v="LA GRANDE PHARMACIE DU  CARRE D AS"/>
    <s v="LA GRANDE PHARMACIE DU  CARRE"/>
    <s v="CENTRE COMMERCIAL CARRE D'AS"/>
    <s v="BELLERIVE-SUR-ALLIER"/>
    <n v="3"/>
    <x v="0"/>
    <n v="37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069444444444446"/>
    <n v="56.4"/>
    <n v="6.68"/>
    <n v="0"/>
    <n v="-42.92"/>
    <n v="20.16"/>
    <s v="EUR"/>
    <n v="1.1446231330000001"/>
    <s v="kg"/>
  </r>
  <r>
    <n v="11.809999999999995"/>
    <m/>
    <m/>
    <s v="entreprise"/>
    <s v="ST"/>
    <n v="200720433"/>
    <n v="202606"/>
    <s v="Express"/>
    <s v="UO"/>
    <s v="FedEx Priority"/>
    <s v="Bill_Sender_Prepaid"/>
    <s v="06/23/2026"/>
    <s v="06/24/2026"/>
    <x v="1943"/>
    <m/>
    <s v="HYDRATIS B2B"/>
    <s v="HYDRATIS B2B"/>
    <s v="VOIE COMMUNALE 4"/>
    <s v="CR?ANCEY"/>
    <n v="21"/>
    <s v="FR"/>
    <n v="21320"/>
    <n v="56.54"/>
    <n v="6.7"/>
    <n v="0"/>
    <n v="-43.03"/>
    <n v="20.21"/>
    <n v="4"/>
    <n v="46.42"/>
    <n v="46.42"/>
    <s v="P,HA GAMA"/>
    <s v="PHARMACIE GAMMA"/>
    <s v="PHARMACIE GAMMA"/>
    <s v="193 RUE DE BERCY"/>
    <s v="PARIS 12"/>
    <n v="75"/>
    <x v="0"/>
    <n v="75012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555555555555555"/>
    <n v="49.4"/>
    <n v="5.85"/>
    <n v="0"/>
    <n v="-37.590000000000003"/>
    <n v="17.66"/>
    <s v="EUR"/>
    <n v="1.1446231330000001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44"/>
    <m/>
    <s v="HYDRATIS B2B"/>
    <s v="HYDRATIS B2B"/>
    <s v="VOIE COMMUNALE 4"/>
    <s v="CR?ANCEY"/>
    <n v="21"/>
    <s v="FR"/>
    <n v="21320"/>
    <n v="69.989999999999995"/>
    <n v="8.2899999999999991"/>
    <n v="0"/>
    <n v="-53.27"/>
    <n v="25.02"/>
    <n v="4"/>
    <n v="65.56"/>
    <n v="65.56"/>
    <s v="P,IERRE"/>
    <s v="PHARMACIE DU PORT"/>
    <s v="PHARMACIE DU PORT"/>
    <s v="1 BIS RUE ALEXANDRE L HERMITTE"/>
    <s v="LA TESTE DE BUCH"/>
    <n v="33"/>
    <x v="0"/>
    <n v="3326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4027777777777777"/>
    <n v="60.6"/>
    <n v="7.18"/>
    <n v="0"/>
    <n v="-46.12"/>
    <n v="21.66"/>
    <s v="EUR"/>
    <n v="1.1549344580000001"/>
    <s v="kg"/>
  </r>
  <r>
    <n v="20.50999999999999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45"/>
    <m/>
    <s v="HYDRATIS B2B"/>
    <s v="HYDRATIS B2B"/>
    <s v="VOIE COMMUNALE 4"/>
    <s v="CR?ANCEY"/>
    <n v="21"/>
    <s v="FR"/>
    <n v="21320"/>
    <n v="99.09"/>
    <n v="111.53"/>
    <n v="0"/>
    <n v="-75.41"/>
    <n v="135.22"/>
    <n v="7"/>
    <n v="104.28"/>
    <n v="104.28"/>
    <s v="C,ENDRE"/>
    <s v="PHARMACIE ZAMBUJO"/>
    <s v="PHARMACIE ZAMBUJO"/>
    <s v="15 AVENUE DE BRESSE"/>
    <s v="MONTREAL LA CLUSE"/>
    <n v="1"/>
    <x v="0"/>
    <n v="1460"/>
    <s v=" "/>
    <s v=" "/>
    <s v=" "/>
    <m/>
    <m/>
    <m/>
    <s v="N"/>
    <n v="4"/>
    <n v="74"/>
    <n v="115"/>
    <m/>
    <m/>
    <m/>
    <m/>
    <m/>
    <n v="0"/>
    <n v="0"/>
    <s v="EUR"/>
    <s v="06/22/2026"/>
    <x v="2"/>
    <m/>
    <s v="Domestic"/>
    <s v="Your Packaging"/>
    <n v="0.41736111111111113"/>
    <n v="85.8"/>
    <n v="96.57"/>
    <n v="0"/>
    <n v="-65.290000000000006"/>
    <n v="117.08"/>
    <s v="EUR"/>
    <n v="1.1549344580000001"/>
    <s v="kg"/>
  </r>
  <r>
    <n v="24.189999999999998"/>
    <m/>
    <m/>
    <s v="entreprise"/>
    <s v="ST"/>
    <n v="200720433"/>
    <n v="202606"/>
    <s v="Express"/>
    <s v="UO"/>
    <s v="FedEx Priority"/>
    <s v="Bill_Sender_Prepaid"/>
    <d v="2026-11-06T00:00:00"/>
    <s v="06/15/2026"/>
    <x v="1946"/>
    <m/>
    <s v="HYDRATIS B2B"/>
    <s v="HYDRATIS B2B"/>
    <s v="VOIE COMMUNALE 4"/>
    <s v="CR?ANCEY"/>
    <n v="21"/>
    <s v="FR"/>
    <n v="21320"/>
    <n v="116.88"/>
    <n v="113.63"/>
    <n v="0"/>
    <n v="-88.94"/>
    <n v="141.57"/>
    <n v="8"/>
    <n v="128.69999999999999"/>
    <n v="128.69999999999999"/>
    <s v="H,GGH"/>
    <s v="GRANDE PHARMACIE DE LA PART DIEU"/>
    <s v="GRANDE PHARMACIE DE LA PART DI"/>
    <s v="PARC DE LA CHAMBETIERE"/>
    <s v="CORBAS"/>
    <n v="69"/>
    <x v="0"/>
    <n v="69960"/>
    <s v=" "/>
    <s v=" "/>
    <s v=" "/>
    <m/>
    <m/>
    <m/>
    <s v="N"/>
    <n v="16"/>
    <n v="30"/>
    <n v="39"/>
    <m/>
    <m/>
    <m/>
    <m/>
    <m/>
    <n v="0"/>
    <n v="0"/>
    <s v="EUR"/>
    <s v="06/22/2026"/>
    <x v="2"/>
    <m/>
    <s v="Domestic"/>
    <s v="Your Packaging"/>
    <n v="0.40902777777777777"/>
    <n v="101.2"/>
    <n v="98.39"/>
    <n v="0"/>
    <n v="-77.010000000000005"/>
    <n v="122.58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7/2026"/>
    <s v="06/19/2026"/>
    <x v="1947"/>
    <m/>
    <s v="HYDRATIS B2B"/>
    <s v="HYDRATIS B2B"/>
    <s v="VOIE COMMUNALE 4"/>
    <s v="CR?ANCEY"/>
    <n v="21"/>
    <s v="FR"/>
    <n v="21320"/>
    <n v="47.57"/>
    <n v="5.64"/>
    <n v="0"/>
    <n v="-36.200000000000003"/>
    <n v="17.010000000000002"/>
    <n v="3"/>
    <n v="35.200000000000003"/>
    <n v="35.200000000000003"/>
    <s v="D,Debora"/>
    <s v="GRANDE PHARMACIE D'ANTIBES"/>
    <s v="GRANDE PHARMACIE D'ANTIBES"/>
    <s v="2 PLACE GUYNEMER"/>
    <s v="ANTIBES"/>
    <n v="6"/>
    <x v="0"/>
    <n v="66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833333333333331"/>
    <n v="41"/>
    <n v="4.8600000000000003"/>
    <n v="0"/>
    <n v="-31.2"/>
    <n v="14.66"/>
    <s v="EUR"/>
    <n v="1.160362033"/>
    <s v="kg"/>
  </r>
  <r>
    <n v="7.120000000000001"/>
    <m/>
    <m/>
    <s v="entreprise"/>
    <s v="ST"/>
    <n v="200720433"/>
    <n v="202606"/>
    <s v="Express"/>
    <s v="UO"/>
    <s v="FedEx Priority"/>
    <s v="Bill_Sender_Prepaid"/>
    <s v="06/15/2026"/>
    <s v="06/17/2026"/>
    <x v="1948"/>
    <m/>
    <s v="HYDRATIS B2B"/>
    <s v="HYDRATIS B2B"/>
    <s v="VOIE COMMUNALE 4"/>
    <s v="CR?ANCEY"/>
    <n v="21"/>
    <s v="FR"/>
    <n v="21320"/>
    <n v="34.47"/>
    <n v="4.0999999999999996"/>
    <n v="0"/>
    <n v="-26.24"/>
    <n v="12.33"/>
    <n v="1"/>
    <n v="17.600000000000001"/>
    <n v="17.600000000000001"/>
    <s v="P,ARA"/>
    <s v="PARAPHARMACIE CARREFOUR LA CIOTAT"/>
    <s v="PARAPHARMACIE CARREFOUR LA CIO"/>
    <s v="26 CHEMIN DU PUITS DE BRUNET"/>
    <s v="LA CIOTAT"/>
    <n v="13"/>
    <x v="0"/>
    <n v="136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51458333333333328"/>
    <n v="29.8"/>
    <n v="3.54"/>
    <n v="0"/>
    <n v="-22.68"/>
    <n v="10.66"/>
    <s v="EUR"/>
    <n v="1.1567915230000001"/>
    <s v="kg"/>
  </r>
  <r>
    <n v="14.82"/>
    <m/>
    <m/>
    <s v="entreprise"/>
    <s v="ST"/>
    <n v="200720433"/>
    <n v="202606"/>
    <s v="Express"/>
    <s v="UO"/>
    <s v="FedEx Priority"/>
    <s v="Bill_Sender_Prepaid"/>
    <s v="06/16/2026"/>
    <s v="06/17/2026"/>
    <x v="1949"/>
    <m/>
    <s v="HYDRATIS B2B"/>
    <s v="HYDRATIS B2B"/>
    <s v="VOIE COMMUNALE 4"/>
    <s v="CR?ANCEY"/>
    <n v="21"/>
    <s v="FR"/>
    <n v="21320"/>
    <n v="71.75"/>
    <n v="8.49"/>
    <n v="0"/>
    <n v="-54.6"/>
    <n v="25.64"/>
    <n v="6"/>
    <n v="67.540000000000006"/>
    <n v="67.540000000000006"/>
    <s v="C,ELINE"/>
    <s v="SARL PHARMACIE DE LA POSTE"/>
    <s v="SARL PHARMACIE DE LA POSTE"/>
    <s v="9 RUE DE SEIGNELAY"/>
    <s v="MONETEAU"/>
    <n v="89"/>
    <x v="0"/>
    <n v="894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5486111111111113"/>
    <n v="62"/>
    <n v="7.34"/>
    <n v="0"/>
    <n v="-47.18"/>
    <n v="22.16"/>
    <s v="EUR"/>
    <n v="1.1572332869999999"/>
    <s v="kg"/>
  </r>
  <r>
    <n v="8.129999999999999"/>
    <m/>
    <m/>
    <s v="entreprise"/>
    <s v="ST"/>
    <n v="200720433"/>
    <n v="202606"/>
    <s v="Express"/>
    <s v="UO"/>
    <s v="FedEx Priority"/>
    <s v="Bill_Sender_Prepaid"/>
    <s v="06/17/2026"/>
    <s v="06/18/2026"/>
    <x v="1950"/>
    <m/>
    <s v="HYDRATIS B2B"/>
    <s v="HYDRATIS B2B"/>
    <s v="VOIE COMMUNALE 4"/>
    <s v="CR?ANCEY"/>
    <n v="21"/>
    <s v="FR"/>
    <n v="21320"/>
    <n v="39.450000000000003"/>
    <n v="4.68"/>
    <n v="0"/>
    <n v="-30.02"/>
    <n v="14.11"/>
    <n v="2"/>
    <n v="22.88"/>
    <n v="22.88"/>
    <s v="C,HRISTOPHE"/>
    <s v="PARAPHARMACIE LECLERC BORDEAUX"/>
    <s v="PARAPHARMACIE LECLERC BORDEAUX"/>
    <s v="155 COURS SAINT LOUIS"/>
    <s v="BORDEAUX"/>
    <n v="33"/>
    <x v="0"/>
    <n v="33300"/>
    <s v=" "/>
    <s v=" "/>
    <s v=" "/>
    <m/>
    <m/>
    <m/>
    <s v="N"/>
    <n v="29"/>
    <n v="30"/>
    <n v="39"/>
    <m/>
    <m/>
    <m/>
    <m/>
    <m/>
    <n v="0"/>
    <n v="0"/>
    <s v="EUR"/>
    <s v="06/22/2026"/>
    <x v="2"/>
    <m/>
    <s v="Domestic"/>
    <s v="Your Packaging"/>
    <n v="0.42569444444444443"/>
    <n v="34"/>
    <n v="4.03"/>
    <n v="0"/>
    <n v="-25.87"/>
    <n v="12.16"/>
    <s v="EUR"/>
    <n v="1.160362033"/>
    <s v="kg"/>
  </r>
  <r>
    <n v="11.14"/>
    <m/>
    <m/>
    <s v="entreprise"/>
    <s v="ST"/>
    <n v="200720433"/>
    <n v="202606"/>
    <s v="Express"/>
    <s v="UO"/>
    <s v="FedEx Priority"/>
    <s v="Bill_Sender_Prepaid"/>
    <s v="06/24/2026"/>
    <s v="06/25/2026"/>
    <x v="1951"/>
    <m/>
    <s v="HYDRATIS B2B"/>
    <s v="HYDRATIS B2B"/>
    <s v="VOIE COMMUNALE 4"/>
    <s v="CR?ANCEY"/>
    <n v="21"/>
    <s v="FR"/>
    <n v="21320"/>
    <n v="53.34"/>
    <n v="6.33"/>
    <n v="0"/>
    <n v="-40.590000000000003"/>
    <n v="19.079999999999998"/>
    <n v="4"/>
    <n v="44"/>
    <n v="44"/>
    <s v="M,ARIN"/>
    <s v="REPARTITION ANGERS"/>
    <s v="ALLIANCE HEALTHCARE"/>
    <s v="2 RUE CLEMENT ADER"/>
    <s v="SAINTE-GEMMES-SUR-LOIRE"/>
    <n v="49"/>
    <x v="0"/>
    <n v="491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347222222222223"/>
    <n v="46.6"/>
    <n v="5.53"/>
    <n v="0"/>
    <n v="-35.46"/>
    <n v="16.670000000000002"/>
    <s v="EUR"/>
    <n v="1.144623133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17/2026"/>
    <s v="06/18/2026"/>
    <x v="1952"/>
    <m/>
    <s v="HYDRATIS B2B"/>
    <s v="HYDRATIS B2B"/>
    <s v="VOIE COMMUNALE 4"/>
    <s v="CR?ANCEY"/>
    <n v="21"/>
    <s v="FR"/>
    <n v="21320"/>
    <n v="44.33"/>
    <n v="5.26"/>
    <n v="0"/>
    <n v="-33.729999999999997"/>
    <n v="15.85"/>
    <n v="2"/>
    <n v="30.8"/>
    <n v="30.8"/>
    <s v="M,Lev"/>
    <s v="PHARMACIE DE LA TERRASSE"/>
    <s v="PHARMACIE DE LA TERRASSE"/>
    <s v="35 RUE DE LEVIS"/>
    <s v="PARIS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013888888888888"/>
    <n v="38.200000000000003"/>
    <n v="4.53"/>
    <n v="0"/>
    <n v="-29.07"/>
    <n v="13.66"/>
    <s v="EUR"/>
    <n v="1.160362033"/>
    <s v="kg"/>
  </r>
  <r>
    <n v="14.8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53"/>
    <m/>
    <s v="HYDRATIS B2B"/>
    <s v="HYDRATIS B2B"/>
    <s v="VOIE COMMUNALE 4"/>
    <s v="CR?ANCEY"/>
    <n v="21"/>
    <s v="FR"/>
    <n v="21320"/>
    <n v="71.61"/>
    <n v="8.48"/>
    <n v="0"/>
    <n v="-54.49"/>
    <n v="25.59"/>
    <n v="4"/>
    <n v="66.66"/>
    <n v="66.66"/>
    <s v="P,HIE MARAIS"/>
    <s v="PHARMACIE DU MARAIS"/>
    <s v="PHARMACIE DU MARAIS"/>
    <s v="119 RUE SAINT ANTOINE"/>
    <s v="PARIS 04"/>
    <n v="75"/>
    <x v="0"/>
    <n v="75004"/>
    <s v=" "/>
    <s v=" "/>
    <s v=" "/>
    <m/>
    <m/>
    <m/>
    <s v="N"/>
    <n v="26"/>
    <n v="31"/>
    <n v="42"/>
    <m/>
    <m/>
    <m/>
    <m/>
    <m/>
    <n v="0"/>
    <n v="0"/>
    <s v="EUR"/>
    <s v="06/22/2026"/>
    <x v="2"/>
    <m/>
    <s v="Domestic"/>
    <s v="Your Packaging"/>
    <n v="0.45694444444444443"/>
    <n v="62"/>
    <n v="7.34"/>
    <n v="0"/>
    <n v="-47.18"/>
    <n v="22.16"/>
    <s v="EUR"/>
    <n v="1.1549344580000001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54"/>
    <m/>
    <s v="HYDRATIS B2B"/>
    <s v="HYDRATIS B2B"/>
    <s v="VOIE COMMUNALE 4"/>
    <s v="CR?ANCEY"/>
    <n v="21"/>
    <s v="FR"/>
    <n v="21320"/>
    <n v="69.989999999999995"/>
    <n v="21.04"/>
    <n v="0"/>
    <n v="-53.27"/>
    <n v="37.770000000000003"/>
    <n v="4"/>
    <n v="64.900000000000006"/>
    <n v="64.900000000000006"/>
    <s v="P,HARMA"/>
    <s v="PHARMACIE DU VAL DE LANS"/>
    <s v="PHARMACIE DU VAL DE LANS"/>
    <s v="49 ROUTE DE GRENOBLE"/>
    <s v="LANS-EN-VERCORS"/>
    <n v="38"/>
    <x v="0"/>
    <n v="38250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n v="0.39652777777777776"/>
    <n v="60.6"/>
    <n v="18.22"/>
    <n v="0"/>
    <n v="-46.12"/>
    <n v="32.700000000000003"/>
    <s v="EUR"/>
    <n v="1.1549344580000001"/>
    <s v="kg"/>
  </r>
  <r>
    <n v="5.1099999999999994"/>
    <m/>
    <m/>
    <s v="entreprise"/>
    <s v="ST"/>
    <n v="200720433"/>
    <n v="202606"/>
    <s v="Express"/>
    <s v="UO"/>
    <s v="FedEx Priority"/>
    <s v="Bill_Sender_Prepaid"/>
    <s v="06/16/2026"/>
    <s v="06/17/2026"/>
    <x v="1955"/>
    <m/>
    <s v="HYDRATIS B2B"/>
    <s v="HYDRATIS B2B"/>
    <s v="VOIE COMMUNALE 4"/>
    <s v="CR?ANCEY"/>
    <n v="21"/>
    <s v="FR"/>
    <n v="21320"/>
    <n v="24.76"/>
    <n v="2.93"/>
    <n v="0"/>
    <n v="-18.850000000000001"/>
    <n v="8.84"/>
    <n v="1"/>
    <n v="4.4000000000000004"/>
    <n v="4.4000000000000004"/>
    <s v="T"/>
    <s v="PHARMACIE GRAND VITROLLES"/>
    <s v="PHARMACIE GRAND VITROLLES"/>
    <s v="CCIAL  CARREFOUR GRAND VITROLLES"/>
    <s v="VITROLLES"/>
    <n v="13"/>
    <x v="0"/>
    <n v="13127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249999999999998"/>
    <n v="21.4"/>
    <n v="2.5299999999999998"/>
    <n v="0"/>
    <n v="-16.29"/>
    <n v="7.64"/>
    <s v="EUR"/>
    <n v="1.1572332869999999"/>
    <s v="kg"/>
  </r>
  <r>
    <n v="7.4600000000000009"/>
    <m/>
    <m/>
    <s v="entreprise"/>
    <s v="ST"/>
    <n v="200720433"/>
    <n v="202606"/>
    <s v="Express"/>
    <s v="UO"/>
    <s v="FedEx Priority"/>
    <s v="Bill_Sender_Prepaid"/>
    <s v="06/19/2026"/>
    <s v="06/20/2026"/>
    <x v="1956"/>
    <m/>
    <s v="HYDRATIS B2B"/>
    <s v="HYDRATIS B2B"/>
    <s v="VOIE COMMUNALE 4"/>
    <s v="CR?ANCEY"/>
    <n v="21"/>
    <s v="FR"/>
    <n v="21320"/>
    <n v="36.130000000000003"/>
    <n v="4.28"/>
    <n v="0"/>
    <n v="-27.49"/>
    <n v="12.92"/>
    <n v="1"/>
    <n v="19.8"/>
    <n v="19.8"/>
    <s v="H,OAREAU"/>
    <s v="PARAPHARMACIE LECLERC CHATEAUGAY"/>
    <s v="PARAPHARMACIE LECLERC CHATEAUG"/>
    <s v="Z,A,C DE CHATEAUGAY"/>
    <s v="DOMERAT-MONTLUCON"/>
    <n v="3"/>
    <x v="0"/>
    <n v="34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5416666666666669"/>
    <n v="31.2"/>
    <n v="3.7"/>
    <n v="0"/>
    <n v="-23.74"/>
    <n v="11.16"/>
    <s v="EUR"/>
    <n v="1.15806418"/>
    <s v="kg"/>
  </r>
  <r>
    <n v="15.8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57"/>
    <m/>
    <s v="HYDRATIS B2B"/>
    <s v="HYDRATIS B2B"/>
    <s v="VOIE COMMUNALE 4"/>
    <s v="CR?ANCEY"/>
    <n v="21"/>
    <s v="FR"/>
    <n v="21320"/>
    <n v="76.459999999999994"/>
    <n v="9.0500000000000007"/>
    <n v="0"/>
    <n v="-58.19"/>
    <n v="27.33"/>
    <n v="5"/>
    <n v="74.14"/>
    <n v="74.14"/>
    <s v="G,Onder"/>
    <s v="PHARMACIE BELLE ERDRE"/>
    <s v="PHARMACIE BELLE ERDRE"/>
    <s v="14 AVENUE DE L EUROPE"/>
    <s v="SUCE SUR ERDRE"/>
    <n v="44"/>
    <x v="0"/>
    <n v="44240"/>
    <s v=" "/>
    <s v=" "/>
    <s v=" "/>
    <m/>
    <m/>
    <m/>
    <s v="N"/>
    <n v="15"/>
    <n v="30"/>
    <n v="40"/>
    <m/>
    <m/>
    <m/>
    <m/>
    <m/>
    <n v="0"/>
    <n v="0"/>
    <s v="EUR"/>
    <s v="06/22/2026"/>
    <x v="2"/>
    <m/>
    <s v="Domestic"/>
    <s v="Your Packaging"/>
    <n v="0.41736111111111113"/>
    <n v="66.2"/>
    <n v="7.84"/>
    <n v="0"/>
    <n v="-50.38"/>
    <n v="23.66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16/2026"/>
    <s v="06/17/2026"/>
    <x v="1958"/>
    <m/>
    <s v="HYDRATIS B2B"/>
    <s v="HYDRATIS B2B"/>
    <s v="VOIE COMMUNALE 4"/>
    <s v="CR?ANCEY"/>
    <n v="21"/>
    <s v="FR"/>
    <n v="21320"/>
    <n v="44.21"/>
    <n v="5.24"/>
    <n v="0"/>
    <n v="-33.64"/>
    <n v="15.81"/>
    <n v="2"/>
    <n v="30.8"/>
    <n v="30.8"/>
    <s v="P,Phie"/>
    <s v="PHARMACIE MEXICO"/>
    <s v="PHARMACIE MEXICO"/>
    <s v="9 PLACE DE MEXICO"/>
    <s v="PARIS 16"/>
    <n v="75"/>
    <x v="0"/>
    <n v="75116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958333333333334"/>
    <n v="38.200000000000003"/>
    <n v="4.53"/>
    <n v="0"/>
    <n v="-29.07"/>
    <n v="13.66"/>
    <s v="EUR"/>
    <n v="1.1572332869999999"/>
    <s v="kg"/>
  </r>
  <r>
    <n v="15.830000000000005"/>
    <m/>
    <m/>
    <s v="entreprise"/>
    <s v="ST"/>
    <n v="200720433"/>
    <n v="202606"/>
    <s v="Express"/>
    <s v="UO"/>
    <s v="FedEx Priority"/>
    <s v="Bill_Sender_Prepaid"/>
    <s v="06/17/2026"/>
    <s v="06/18/2026"/>
    <x v="1959"/>
    <m/>
    <s v="HYDRATIS B2B"/>
    <s v="HYDRATIS B2B"/>
    <s v="VOIE COMMUNALE 4"/>
    <s v="CR?ANCEY"/>
    <n v="21"/>
    <s v="FR"/>
    <n v="21320"/>
    <n v="76.819999999999993"/>
    <n v="9.11"/>
    <n v="0"/>
    <n v="-58.45"/>
    <n v="27.48"/>
    <n v="6"/>
    <n v="74.8"/>
    <n v="74.8"/>
    <s v="P,Phie"/>
    <s v="PHARMACIE DES GRANDES TERRES"/>
    <s v="PHARMACIE DES GRANDES TERRES"/>
    <s v="5 AVENUE DE L'AMIRAL"/>
    <s v="MARLY-LE-ROI"/>
    <n v="78"/>
    <x v="0"/>
    <n v="781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333333333333335"/>
    <n v="66.2"/>
    <n v="7.85"/>
    <n v="0"/>
    <n v="-50.37"/>
    <n v="23.68"/>
    <s v="EUR"/>
    <n v="1.160362033"/>
    <s v="kg"/>
  </r>
  <r>
    <n v="6.120000000000001"/>
    <m/>
    <m/>
    <s v="entreprise"/>
    <s v="ST"/>
    <n v="200720433"/>
    <n v="202606"/>
    <s v="Express"/>
    <s v="UO"/>
    <s v="FedEx Priority"/>
    <s v="Bill_Sender_Prepaid"/>
    <s v="06/16/2026"/>
    <s v="06/17/2026"/>
    <x v="1960"/>
    <m/>
    <s v="HYDRATIS B2B"/>
    <s v="HYDRATIS B2B"/>
    <s v="VOIE COMMUNALE 4"/>
    <s v="CR?ANCEY"/>
    <n v="21"/>
    <s v="FR"/>
    <n v="21320"/>
    <n v="29.63"/>
    <n v="3.52"/>
    <n v="0"/>
    <n v="-22.54"/>
    <n v="10.6"/>
    <n v="1"/>
    <n v="11"/>
    <n v="11"/>
    <s v="L,ECLEIR"/>
    <s v="PHARMACIE DE GIBERVILLE"/>
    <s v="PHARMACIE DE GIBERVILLE"/>
    <s v="34 RUE DE LA LIBERTE"/>
    <s v="GIBERVILLE"/>
    <n v="14"/>
    <x v="0"/>
    <n v="14730"/>
    <s v=" "/>
    <s v=" "/>
    <s v=" "/>
    <m/>
    <m/>
    <m/>
    <s v="N"/>
    <n v="20"/>
    <n v="30"/>
    <n v="40"/>
    <m/>
    <m/>
    <m/>
    <m/>
    <m/>
    <n v="0"/>
    <n v="0"/>
    <s v="EUR"/>
    <s v="06/22/2026"/>
    <x v="2"/>
    <m/>
    <s v="Domestic"/>
    <s v="Your Packaging"/>
    <n v="0.3840277777777778"/>
    <n v="25.6"/>
    <n v="3.04"/>
    <n v="0"/>
    <n v="-19.48"/>
    <n v="9.16"/>
    <s v="EUR"/>
    <n v="1.1572332869999999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61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P,Pharma"/>
    <s v="PHARMACIE DE LA MAIRIE"/>
    <s v="PHARMACIE DE LA MAIRIE"/>
    <s v="110 AV OCTAVE BUTIN"/>
    <s v="MARGNY-L?S-COMPI?GNE"/>
    <n v="60"/>
    <x v="0"/>
    <n v="602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597222222222223"/>
    <n v="38.200000000000003"/>
    <n v="4.53"/>
    <n v="0"/>
    <n v="-29.07"/>
    <n v="13.66"/>
    <s v="EUR"/>
    <n v="1.1549344580000001"/>
    <s v="kg"/>
  </r>
  <r>
    <n v="19.17000000000000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62"/>
    <m/>
    <s v="HYDRATIS B2B"/>
    <s v="HYDRATIS B2B"/>
    <s v="VOIE COMMUNALE 4"/>
    <s v="CR?ANCEY"/>
    <n v="21"/>
    <s v="FR"/>
    <n v="21320"/>
    <n v="92.63"/>
    <n v="110.77"/>
    <n v="0"/>
    <n v="-70.489999999999995"/>
    <n v="132.91"/>
    <n v="7"/>
    <n v="94.82"/>
    <n v="94.82"/>
    <s v="P,HAR ST JEAN"/>
    <s v="PHARMACIE SAINT JEAN"/>
    <s v="PHARMACIE SAINT JEAN"/>
    <s v="1 AVENUE FOCH"/>
    <s v="NANCY"/>
    <n v="54"/>
    <x v="0"/>
    <n v="540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0416666666666667"/>
    <n v="80.2"/>
    <n v="95.91"/>
    <n v="0"/>
    <n v="-61.03"/>
    <n v="115.08"/>
    <s v="EUR"/>
    <n v="1.1549344580000001"/>
    <s v="kg"/>
  </r>
  <r>
    <n v="8.4599999999999973"/>
    <m/>
    <m/>
    <s v="entreprise"/>
    <s v="ST"/>
    <n v="200720433"/>
    <n v="202606"/>
    <s v="Express"/>
    <s v="UO"/>
    <s v="FedEx Priority"/>
    <s v="Bill_Sender_Prepaid"/>
    <d v="2026-10-06T00:00:00"/>
    <d v="2026-12-06T00:00:00"/>
    <x v="1963"/>
    <m/>
    <s v="HYDRATIS B2B"/>
    <s v="HYDRATIS B2B"/>
    <s v="VOIE COMMUNALE 4"/>
    <s v="CR?ANCEY"/>
    <n v="21"/>
    <s v="FR"/>
    <n v="21320"/>
    <n v="40.82"/>
    <n v="4.84"/>
    <n v="0"/>
    <n v="-31.07"/>
    <n v="14.6"/>
    <n v="2"/>
    <n v="26.4"/>
    <n v="26.4"/>
    <s v="R,OMU"/>
    <s v="PARAPHARMACIE AUCHAN BIGANOS"/>
    <s v="PARAPHARMACIE AUCHAN BIGANOS"/>
    <s v="71 RUE DES FONDERIES"/>
    <s v="BIGANOS"/>
    <n v="33"/>
    <x v="0"/>
    <n v="33380"/>
    <s v=" "/>
    <s v=" "/>
    <s v=" "/>
    <m/>
    <m/>
    <m/>
    <s v="N"/>
    <n v="25"/>
    <n v="31"/>
    <n v="39"/>
    <m/>
    <m/>
    <m/>
    <m/>
    <m/>
    <n v="0"/>
    <n v="0"/>
    <s v="EUR"/>
    <s v="06/22/2026"/>
    <x v="2"/>
    <m/>
    <s v="Domestic"/>
    <s v="Your Packaging"/>
    <n v="0.46666666666666667"/>
    <n v="35.4"/>
    <n v="4.2"/>
    <n v="0"/>
    <n v="-26.94"/>
    <n v="12.66"/>
    <s v="EUR"/>
    <n v="1.153163127"/>
    <s v="kg"/>
  </r>
  <r>
    <n v="18.829999999999998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64"/>
    <m/>
    <s v="HYDRATIS B2B"/>
    <s v="HYDRATIS B2B"/>
    <s v="VOIE COMMUNALE 4"/>
    <s v="CR?ANCEY"/>
    <n v="21"/>
    <s v="FR"/>
    <n v="21320"/>
    <n v="91.01"/>
    <n v="110.56"/>
    <n v="0"/>
    <n v="-69.260000000000005"/>
    <n v="132.31"/>
    <n v="6"/>
    <n v="93.28"/>
    <n v="93.28"/>
    <s v="L,ISE"/>
    <s v="PHARMACIE DE TOURVILLE"/>
    <s v="PHARMACIE DE TOURVILLE"/>
    <s v="3 PARC EN SEINE"/>
    <s v="TOURVILLE-LA-RIVIERE"/>
    <n v="76"/>
    <x v="0"/>
    <n v="76410"/>
    <s v=" "/>
    <s v=" "/>
    <s v=" "/>
    <m/>
    <m/>
    <m/>
    <s v="N"/>
    <n v="27"/>
    <n v="31"/>
    <n v="41"/>
    <m/>
    <m/>
    <m/>
    <m/>
    <m/>
    <n v="0"/>
    <n v="0"/>
    <s v="EUR"/>
    <s v="06/22/2026"/>
    <x v="2"/>
    <m/>
    <s v="Domestic"/>
    <s v="Your Packaging"/>
    <n v="0.4465277777777778"/>
    <n v="78.8"/>
    <n v="95.73"/>
    <n v="0"/>
    <n v="-59.97"/>
    <n v="114.56"/>
    <s v="EUR"/>
    <n v="1.1549344580000001"/>
    <s v="kg"/>
  </r>
  <r>
    <n v="15.159999999999997"/>
    <m/>
    <m/>
    <s v="entreprise"/>
    <s v="ST"/>
    <n v="200720433"/>
    <n v="202606"/>
    <s v="Express"/>
    <s v="UO"/>
    <s v="FedEx Priority"/>
    <s v="Bill_Sender_Prepaid"/>
    <s v="06/16/2026"/>
    <s v="06/17/2026"/>
    <x v="1965"/>
    <m/>
    <s v="HYDRATIS B2B"/>
    <s v="HYDRATIS B2B"/>
    <s v="VOIE COMMUNALE 4"/>
    <s v="CR?ANCEY"/>
    <n v="21"/>
    <s v="FR"/>
    <n v="21320"/>
    <n v="73.37"/>
    <n v="8.6999999999999993"/>
    <n v="0"/>
    <n v="-55.82"/>
    <n v="26.25"/>
    <n v="5"/>
    <n v="69.52"/>
    <n v="69.52"/>
    <s v="K,AMILO"/>
    <s v="PHARMACIE SECRETAN"/>
    <s v="PHARMACIE SECRETAN"/>
    <s v="19 AVENUE SECRETAN"/>
    <s v="PARIS 19"/>
    <n v="75"/>
    <x v="0"/>
    <n v="75019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1527777777777772"/>
    <n v="63.4"/>
    <n v="7.52"/>
    <n v="0"/>
    <n v="-48.24"/>
    <n v="22.68"/>
    <s v="EUR"/>
    <n v="1.1572332869999999"/>
    <s v="kg"/>
  </r>
  <r>
    <n v="15.159999999999997"/>
    <m/>
    <m/>
    <s v="entreprise"/>
    <s v="ST"/>
    <n v="200720433"/>
    <n v="202606"/>
    <s v="Express"/>
    <s v="UO"/>
    <s v="FedEx Priority"/>
    <s v="Bill_Sender_Prepaid"/>
    <s v="06/23/2026"/>
    <s v="06/24/2026"/>
    <x v="1966"/>
    <m/>
    <s v="HYDRATIS B2B"/>
    <s v="HYDRATIS B2B"/>
    <s v="VOIE COMMUNALE 4"/>
    <s v="CR?ANCEY"/>
    <n v="21"/>
    <s v="FR"/>
    <n v="21320"/>
    <n v="72.75"/>
    <n v="8.6300000000000008"/>
    <n v="0"/>
    <n v="-55.35"/>
    <n v="26.02"/>
    <n v="6"/>
    <n v="70.180000000000007"/>
    <n v="70.180000000000007"/>
    <s v="A,RNAUD"/>
    <s v="PHARMACIE ONGI IZAN"/>
    <s v="PHARMACIE ONGI IZAN"/>
    <s v="ROUTE DE SOUHARA"/>
    <s v="URRUGNE"/>
    <n v="64"/>
    <x v="0"/>
    <n v="64122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291666666666666"/>
    <n v="63.4"/>
    <n v="7.52"/>
    <n v="0"/>
    <n v="-48.24"/>
    <n v="22.68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67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5.200000000000003"/>
    <n v="35.200000000000003"/>
    <s v="A,Natalie"/>
    <s v="PHARMACIE ZELMATI"/>
    <s v="PHARMACIE ZELMATI"/>
    <s v="72 RUE BERTHIE ALBRECHT"/>
    <s v="ST GRATIEN"/>
    <n v="95"/>
    <x v="0"/>
    <n v="952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70486111111111116"/>
    <n v="41"/>
    <n v="4.8600000000000003"/>
    <n v="0"/>
    <n v="-31.2"/>
    <n v="14.66"/>
    <s v="EUR"/>
    <n v="1.1549344580000001"/>
    <s v="kg"/>
  </r>
  <r>
    <n v="18.500000000000007"/>
    <m/>
    <m/>
    <s v="entreprise"/>
    <s v="ST"/>
    <n v="200720433"/>
    <n v="202606"/>
    <s v="Express"/>
    <s v="UO"/>
    <s v="FedEx Priority"/>
    <s v="Bill_Sender_Prepaid"/>
    <s v="06/23/2026"/>
    <s v="06/24/2026"/>
    <x v="1968"/>
    <m/>
    <s v="HYDRATIS B2B"/>
    <s v="HYDRATIS B2B"/>
    <s v="VOIE COMMUNALE 4"/>
    <s v="CR?ANCEY"/>
    <n v="21"/>
    <s v="FR"/>
    <n v="21320"/>
    <n v="88.81"/>
    <n v="10.52"/>
    <n v="0"/>
    <n v="-67.58"/>
    <n v="31.75"/>
    <n v="6"/>
    <n v="91.52"/>
    <n v="91.52"/>
    <s v="G,V"/>
    <s v="PHARMACIE SOIN DE TOI"/>
    <s v="PHARMACIE SOIN DE TOI"/>
    <s v="20 RUE DU FAUBOURG POISSONNIERE"/>
    <s v="PARIS 10"/>
    <n v="75"/>
    <x v="0"/>
    <n v="75010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41180555555555554"/>
    <n v="77.400000000000006"/>
    <n v="9.17"/>
    <n v="0"/>
    <n v="-58.9"/>
    <n v="27.67"/>
    <s v="EUR"/>
    <n v="1.1474074329999999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69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P,Pierre"/>
    <s v="PHARMACIE DE LA TOUR"/>
    <s v="PHARMACIE DE LA TOUR"/>
    <s v="72 RUE DE LA TOUR"/>
    <s v="PARIS 16"/>
    <n v="75"/>
    <x v="0"/>
    <n v="75116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97222222222222"/>
    <n v="38.200000000000003"/>
    <n v="4.53"/>
    <n v="0"/>
    <n v="-29.07"/>
    <n v="13.66"/>
    <s v="EUR"/>
    <n v="1.1549344580000001"/>
    <s v="kg"/>
  </r>
  <r>
    <n v="12.14"/>
    <m/>
    <m/>
    <s v="entreprise"/>
    <s v="ST"/>
    <n v="200720433"/>
    <n v="202606"/>
    <s v="Express"/>
    <s v="UO"/>
    <s v="FedEx Priority"/>
    <s v="Bill_Sender_Prepaid"/>
    <s v="06/15/2026"/>
    <s v="06/16/2026"/>
    <x v="1970"/>
    <m/>
    <s v="HYDRATIS B2B"/>
    <s v="HYDRATIS B2B"/>
    <s v="VOIE COMMUNALE 4"/>
    <s v="CR?ANCEY"/>
    <n v="21"/>
    <s v="FR"/>
    <n v="21320"/>
    <n v="58.77"/>
    <n v="6.96"/>
    <n v="0"/>
    <n v="-44.72"/>
    <n v="21.01"/>
    <n v="4"/>
    <n v="49.5"/>
    <n v="49.5"/>
    <s v="P,HI MONTMAJOUR"/>
    <s v="PHARMACIE MONTMAJOUR"/>
    <s v="PHARMACIE MONTMAJOUR"/>
    <s v="143 AVENUE DE STALINGRAD"/>
    <s v="ARLES"/>
    <n v="13"/>
    <x v="0"/>
    <n v="13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972222222222221"/>
    <n v="50.8"/>
    <n v="6.02"/>
    <n v="0"/>
    <n v="-38.659999999999997"/>
    <n v="18.16"/>
    <s v="EUR"/>
    <n v="1.156791523000000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71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C,Cusin"/>
    <s v="PHARMACIE CUSIN"/>
    <s v="PHARMACIE CUSIN"/>
    <s v="LA BOURG"/>
    <s v="FLEURVILLE"/>
    <n v="71"/>
    <x v="0"/>
    <n v="712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6527777777777776"/>
    <n v="38.200000000000003"/>
    <n v="4.53"/>
    <n v="0"/>
    <n v="-29.07"/>
    <n v="13.6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1972"/>
    <m/>
    <s v="HYDRATIS B2B"/>
    <s v="HYDRATIS B2B"/>
    <s v="VOIE COMMUNALE 4"/>
    <s v="CR?ANCEY"/>
    <n v="21"/>
    <s v="FR"/>
    <n v="21320"/>
    <n v="46.93"/>
    <n v="5.56"/>
    <n v="0"/>
    <n v="-35.71"/>
    <n v="16.78"/>
    <n v="2"/>
    <n v="35.200000000000003"/>
    <n v="35.200000000000003"/>
    <s v="P,HARMA"/>
    <s v="PHARMACIE KOH PHARMA"/>
    <s v="PHARMACIE KOH PHARMA"/>
    <s v="7 RUE DU COQ HERON"/>
    <s v="PARIS 01"/>
    <n v="75"/>
    <x v="0"/>
    <n v="75001"/>
    <s v=" "/>
    <s v=" "/>
    <s v=" "/>
    <m/>
    <m/>
    <m/>
    <s v="N"/>
    <n v="20"/>
    <n v="30"/>
    <n v="40"/>
    <m/>
    <m/>
    <m/>
    <m/>
    <m/>
    <n v="0"/>
    <n v="0"/>
    <s v="EUR"/>
    <s v="06/29/2026"/>
    <x v="3"/>
    <m/>
    <s v="Domestic"/>
    <s v="Your Packaging"/>
    <n v="0.34444444444444444"/>
    <n v="41"/>
    <n v="4.8600000000000003"/>
    <n v="0"/>
    <n v="-31.2"/>
    <n v="14.66"/>
    <s v="EUR"/>
    <n v="1.1446231330000001"/>
    <s v="kg"/>
  </r>
  <r>
    <n v="11.1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73"/>
    <m/>
    <s v="HYDRATIS B2B"/>
    <s v="HYDRATIS B2B"/>
    <s v="VOIE COMMUNALE 4"/>
    <s v="CR?ANCEY"/>
    <n v="21"/>
    <s v="FR"/>
    <n v="21320"/>
    <n v="53.82"/>
    <n v="6.39"/>
    <n v="0"/>
    <n v="-40.950000000000003"/>
    <n v="19.25"/>
    <n v="3"/>
    <n v="44"/>
    <n v="44"/>
    <s v="B,Remond"/>
    <s v="PHARMACIE REMUSAT"/>
    <s v="PHARMACIE REMUSAT"/>
    <s v="14 RUE DE REMUSAT"/>
    <s v="PARIS 16"/>
    <n v="75"/>
    <x v="0"/>
    <n v="75016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125000000000001"/>
    <n v="46.6"/>
    <n v="5.53"/>
    <n v="0"/>
    <n v="-35.46"/>
    <n v="16.670000000000002"/>
    <s v="EUR"/>
    <n v="1.1549344580000001"/>
    <s v="kg"/>
  </r>
  <r>
    <n v="5.4499999999999993"/>
    <m/>
    <m/>
    <s v="entreprise"/>
    <s v="ST"/>
    <n v="200720433"/>
    <n v="202606"/>
    <s v="Express"/>
    <s v="UO"/>
    <s v="FedEx Priority"/>
    <s v="Bill_Sender_Prepaid"/>
    <d v="2026-11-06T00:00:00"/>
    <d v="1899-12-31T00:00:00"/>
    <x v="1974"/>
    <m/>
    <s v="HYDRATIS B2B"/>
    <s v="HYDRATIS B2B"/>
    <s v="VOIE COMMUNALE 4"/>
    <s v="CR?ANCEY"/>
    <n v="21"/>
    <s v="FR"/>
    <n v="21320"/>
    <n v="26.33"/>
    <n v="3.12"/>
    <n v="0"/>
    <n v="-20.04"/>
    <n v="9.41"/>
    <n v="2"/>
    <n v="5.72"/>
    <n v="5.72"/>
    <m/>
    <s v="AUCHAN MANTES"/>
    <s v="AUCHAN MANTES"/>
    <s v="CC AUCHAN - RTE DEPARTEMENTALE 110"/>
    <s v="BUCHELAY"/>
    <n v="78"/>
    <x v="0"/>
    <n v="78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"/>
    <n v="22.8"/>
    <n v="2.7"/>
    <n v="0"/>
    <n v="-17.350000000000001"/>
    <n v="8.15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09-06T00:00:00"/>
    <d v="2026-10-06T00:00:00"/>
    <x v="1975"/>
    <m/>
    <s v="HYDRATIS B2B"/>
    <s v="HYDRATIS B2B"/>
    <s v="VOIE COMMUNALE 4"/>
    <s v="CR?ANCEY"/>
    <n v="21"/>
    <s v="FR"/>
    <n v="21320"/>
    <n v="47.26"/>
    <n v="5.6"/>
    <n v="0"/>
    <n v="-35.96"/>
    <n v="16.899999999999999"/>
    <n v="5"/>
    <n v="34.32"/>
    <n v="34.32"/>
    <s v="D,ELAGNEZAU"/>
    <s v="PHARMACIE DE LA TRECEY"/>
    <s v="PHARMACIE DE LA TRECEY"/>
    <s v="4 ALLEE GERARD MAGNE"/>
    <s v="SAINT-FLORENTIN"/>
    <n v="89"/>
    <x v="0"/>
    <n v="89600"/>
    <s v=" "/>
    <s v=" "/>
    <s v=" "/>
    <m/>
    <m/>
    <m/>
    <s v="N"/>
    <n v="0"/>
    <n v="0"/>
    <n v="0"/>
    <m/>
    <m/>
    <m/>
    <m/>
    <m/>
    <n v="0"/>
    <n v="0"/>
    <s v="EUR"/>
    <s v="06/15/2026"/>
    <x v="1"/>
    <m/>
    <s v="Domestic"/>
    <s v="Your Packaging"/>
    <n v="0.43611111111111112"/>
    <n v="41"/>
    <n v="4.8600000000000003"/>
    <n v="0"/>
    <n v="-31.2"/>
    <n v="14.66"/>
    <s v="EUR"/>
    <n v="1.1526181719999999"/>
    <s v="kg"/>
  </r>
  <r>
    <n v="14.8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76"/>
    <m/>
    <s v="HYDRATIS B2B"/>
    <s v="HYDRATIS B2B"/>
    <s v="VOIE COMMUNALE 4"/>
    <s v="CR?ANCEY"/>
    <n v="21"/>
    <s v="FR"/>
    <n v="21320"/>
    <n v="71.61"/>
    <n v="108.26"/>
    <n v="0"/>
    <n v="-54.49"/>
    <n v="125.38"/>
    <n v="6"/>
    <n v="67.98"/>
    <n v="67.98"/>
    <s v="B,RET"/>
    <s v="PHARMACIE DE LA PALLICE"/>
    <s v="PHARMACIE DE LA PALLICE"/>
    <s v="21 RUE EUGENE DOR"/>
    <s v="LA ROCHELLE"/>
    <n v="17"/>
    <x v="0"/>
    <n v="17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40277777777778"/>
    <n v="62"/>
    <n v="93.74"/>
    <n v="0"/>
    <n v="-47.18"/>
    <n v="108.56"/>
    <s v="EUR"/>
    <n v="1.1549344580000001"/>
    <s v="kg"/>
  </r>
  <r>
    <n v="17.5"/>
    <m/>
    <m/>
    <s v="entreprise"/>
    <s v="ST"/>
    <n v="200720433"/>
    <n v="202606"/>
    <s v="Express"/>
    <s v="UO"/>
    <s v="FedEx Priority"/>
    <s v="Bill_Sender_Prepaid"/>
    <s v="06/16/2026"/>
    <s v="06/17/2026"/>
    <x v="1977"/>
    <m/>
    <s v="HYDRATIS B2B"/>
    <s v="HYDRATIS B2B"/>
    <s v="VOIE COMMUNALE 4"/>
    <s v="CR?ANCEY"/>
    <n v="21"/>
    <s v="FR"/>
    <n v="21320"/>
    <n v="84.71"/>
    <n v="10.029999999999999"/>
    <n v="0"/>
    <n v="-64.459999999999994"/>
    <n v="30.28"/>
    <n v="7"/>
    <n v="85.8"/>
    <n v="85.8"/>
    <s v="B,EC"/>
    <s v="PHARMACIE PORTE D'ESPAGNE"/>
    <s v="PHARMACIE PORTE D'ESPAGNE"/>
    <s v="51 RUE MATHIEU DE DOMBAS"/>
    <s v="PERPIGNAN"/>
    <n v="66"/>
    <x v="0"/>
    <n v="66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680555555555556"/>
    <n v="73.2"/>
    <n v="8.67"/>
    <n v="0"/>
    <n v="-55.7"/>
    <n v="26.17"/>
    <s v="EUR"/>
    <n v="1.1572332869999999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0-06T00:00:00"/>
    <s v="06/15/2026"/>
    <x v="1978"/>
    <m/>
    <s v="HYDRATIS B2B"/>
    <s v="HYDRATIS B2B"/>
    <s v="VOIE COMMUNALE 4"/>
    <s v="CR?ANCEY"/>
    <n v="21"/>
    <s v="FR"/>
    <n v="21320"/>
    <n v="52.12"/>
    <n v="6.17"/>
    <n v="0"/>
    <n v="-39.67"/>
    <n v="18.62"/>
    <n v="3"/>
    <n v="41.8"/>
    <n v="41.8"/>
    <s v="G,USTAVE"/>
    <s v="PARAPHARMACIE LECLERC SADIS"/>
    <s v="PARAPHARMACIE LECLERC SADIS"/>
    <s v="15 RUE CHAMPAGNE SAINT GEORGES"/>
    <s v="SAINTES"/>
    <n v="17"/>
    <x v="0"/>
    <n v="17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305555555555554"/>
    <n v="45.2"/>
    <n v="5.35"/>
    <n v="0"/>
    <n v="-34.4"/>
    <n v="16.149999999999999"/>
    <s v="EUR"/>
    <n v="1.153163127"/>
    <s v="kg"/>
  </r>
  <r>
    <n v="15.489999999999995"/>
    <m/>
    <m/>
    <s v="entreprise"/>
    <s v="ST"/>
    <n v="200720433"/>
    <n v="202606"/>
    <s v="Express"/>
    <s v="UO"/>
    <s v="FedEx Priority"/>
    <s v="Bill_Sender_Prepaid"/>
    <d v="2026-10-06T00:00:00"/>
    <d v="1899-12-31T00:00:00"/>
    <x v="1979"/>
    <m/>
    <s v="HYDRATIS B2B"/>
    <s v="HYDRATIS B2B"/>
    <s v="VOIE COMMUNALE 4"/>
    <s v="CR?ANCEY"/>
    <n v="21"/>
    <s v="FR"/>
    <n v="21320"/>
    <n v="74.72"/>
    <n v="108.49"/>
    <n v="0"/>
    <n v="-56.86"/>
    <n v="126.35"/>
    <n v="6"/>
    <n v="71.28"/>
    <n v="71.28"/>
    <m/>
    <s v="GRANDE PHARMACIE DES SPORTS"/>
    <s v="GRANDE PHARMACIE DES SPORTS"/>
    <s v="2 PLACE DU GENERAL KOENIG"/>
    <s v="PARIS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"/>
    <n v="64.8"/>
    <n v="94.08"/>
    <n v="0"/>
    <n v="-49.31"/>
    <n v="109.57"/>
    <s v="EUR"/>
    <n v="1.153163127"/>
    <s v="kg"/>
  </r>
  <r>
    <n v="9.8000000000000007"/>
    <m/>
    <m/>
    <s v="entreprise"/>
    <s v="ST"/>
    <n v="200720433"/>
    <n v="202606"/>
    <s v="Express"/>
    <s v="UO"/>
    <s v="FedEx Priority"/>
    <s v="Bill_Sender_Prepaid"/>
    <s v="06/19/2026"/>
    <s v="06/22/2026"/>
    <x v="1980"/>
    <m/>
    <s v="HYDRATIS B2B"/>
    <s v="HYDRATIS B2B"/>
    <s v="VOIE COMMUNALE 4"/>
    <s v="CR?ANCEY"/>
    <n v="21"/>
    <s v="FR"/>
    <n v="21320"/>
    <n v="47.48"/>
    <n v="5.63"/>
    <n v="0"/>
    <n v="-36.130000000000003"/>
    <n v="16.98"/>
    <n v="3"/>
    <n v="34.979999999999997"/>
    <n v="34.979999999999997"/>
    <s v="M,Phamarcie"/>
    <s v="PHARMACIE ROME DES BATIGNOLLES"/>
    <s v="PHARMACIE ROME DES BATIGNOLLES"/>
    <s v="34 BOULEVARD DES BATIGNOLLES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083333333333337"/>
    <n v="41"/>
    <n v="4.8600000000000003"/>
    <n v="0"/>
    <n v="-31.2"/>
    <n v="14.66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5/2026"/>
    <x v="1981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32"/>
    <n v="34.32"/>
    <s v="F,REVA"/>
    <s v="PHARMACIE DE L ECOLE DE GUERRE"/>
    <s v="PHARMACIE DE L ECOLE DE GUERRE"/>
    <s v="57 AVENUE DE LA MOTTE PICQUET"/>
    <s v="PARIS 15"/>
    <n v="75"/>
    <x v="0"/>
    <n v="75015"/>
    <s v=" "/>
    <s v=" "/>
    <s v=" "/>
    <m/>
    <m/>
    <m/>
    <s v="N"/>
    <n v="27"/>
    <n v="30"/>
    <n v="41"/>
    <m/>
    <m/>
    <m/>
    <m/>
    <m/>
    <n v="0"/>
    <n v="0"/>
    <s v="EUR"/>
    <s v="06/22/2026"/>
    <x v="2"/>
    <m/>
    <s v="Domestic"/>
    <s v="Your Packaging"/>
    <n v="0.4909722222222222"/>
    <n v="41"/>
    <n v="4.8600000000000003"/>
    <n v="0"/>
    <n v="-31.2"/>
    <n v="14.66"/>
    <s v="EUR"/>
    <n v="1.154814421"/>
    <s v="kg"/>
  </r>
  <r>
    <n v="12.14"/>
    <m/>
    <m/>
    <s v="entreprise"/>
    <s v="ST"/>
    <n v="200720433"/>
    <n v="202606"/>
    <s v="Express"/>
    <s v="UO"/>
    <s v="FedEx Priority"/>
    <s v="Bill_Sender_Prepaid"/>
    <s v="06/19/2026"/>
    <s v="06/20/2026"/>
    <x v="1982"/>
    <m/>
    <s v="HYDRATIS B2B"/>
    <s v="HYDRATIS B2B"/>
    <s v="VOIE COMMUNALE 4"/>
    <s v="CR?ANCEY"/>
    <n v="21"/>
    <s v="FR"/>
    <n v="21320"/>
    <n v="58.83"/>
    <n v="6.97"/>
    <n v="0"/>
    <n v="-44.77"/>
    <n v="21.03"/>
    <n v="4"/>
    <n v="49.94"/>
    <n v="49.94"/>
    <s v="M,Fenandes"/>
    <s v="PHARMACIE DES VOLCANS"/>
    <s v="PHARMACIE DES VOLCANS"/>
    <s v="12 PLACE DU DOCTEUR DARTEYRE"/>
    <s v="SAINT-AMANT-TALLENDE"/>
    <n v="63"/>
    <x v="0"/>
    <n v="634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666666666666669"/>
    <n v="50.8"/>
    <n v="6.02"/>
    <n v="0"/>
    <n v="-38.659999999999997"/>
    <n v="18.16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83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76"/>
    <n v="34.76"/>
    <s v="F,ARMA"/>
    <s v="PHARMACIE CHARLEMAGNE"/>
    <s v="PHARMACIE CHARLEMAGNE"/>
    <s v="11 COURS CHARLEMAGNE"/>
    <s v="LYON 2EME"/>
    <n v="69"/>
    <x v="0"/>
    <n v="69002"/>
    <s v=" "/>
    <s v=" "/>
    <s v=" "/>
    <m/>
    <m/>
    <m/>
    <s v="N"/>
    <n v="27"/>
    <n v="31"/>
    <n v="41"/>
    <m/>
    <m/>
    <m/>
    <m/>
    <m/>
    <n v="0"/>
    <n v="0"/>
    <s v="EUR"/>
    <s v="06/22/2026"/>
    <x v="2"/>
    <m/>
    <s v="Domestic"/>
    <s v="Your Packaging"/>
    <n v="0.42708333333333331"/>
    <n v="41"/>
    <n v="4.8600000000000003"/>
    <n v="0"/>
    <n v="-31.2"/>
    <n v="14.6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9/2026"/>
    <s v="06/20/2026"/>
    <x v="1984"/>
    <m/>
    <s v="HYDRATIS B2B"/>
    <s v="HYDRATIS B2B"/>
    <s v="VOIE COMMUNALE 4"/>
    <s v="CR?ANCEY"/>
    <n v="21"/>
    <s v="FR"/>
    <n v="21320"/>
    <n v="49.1"/>
    <n v="5.83"/>
    <n v="0"/>
    <n v="-37.369999999999997"/>
    <n v="17.559999999999999"/>
    <n v="3"/>
    <n v="37.4"/>
    <n v="37.4"/>
    <s v="P,ERON"/>
    <s v="PHARMACIE DES AMERIQUES"/>
    <s v="PHARMACIE DES AMERIQUES"/>
    <s v="49 AVENUE DES AMERIQUES"/>
    <s v="LA ROCHELLE"/>
    <n v="17"/>
    <x v="0"/>
    <n v="17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80555555555556"/>
    <n v="42.4"/>
    <n v="5.03"/>
    <n v="0"/>
    <n v="-32.270000000000003"/>
    <n v="15.16"/>
    <s v="EUR"/>
    <n v="1.15806418"/>
    <s v="kg"/>
  </r>
  <r>
    <n v="12.14"/>
    <m/>
    <m/>
    <s v="entreprise"/>
    <s v="ST"/>
    <n v="200720433"/>
    <n v="202606"/>
    <s v="Express"/>
    <s v="UO"/>
    <s v="FedEx Priority"/>
    <s v="Bill_Sender_Prepaid"/>
    <d v="2026-12-06T00:00:00"/>
    <s v="06/15/2026"/>
    <x v="1985"/>
    <m/>
    <s v="HYDRATIS B2B"/>
    <s v="HYDRATIS B2B"/>
    <s v="VOIE COMMUNALE 4"/>
    <s v="CR?ANCEY"/>
    <n v="21"/>
    <s v="FR"/>
    <n v="21320"/>
    <n v="58.66"/>
    <n v="6.95"/>
    <n v="0"/>
    <n v="-44.65"/>
    <n v="20.97"/>
    <n v="3"/>
    <n v="50.6"/>
    <n v="50.6"/>
    <s v="P,H DORET"/>
    <s v="PHARMACIE DE LA PORTE DOREE"/>
    <s v="PHARMACIE DE LA PORTE DOREE"/>
    <s v="2 PLACE EDOUARD RENARD"/>
    <s v="PARIS"/>
    <n v="75"/>
    <x v="0"/>
    <n v="75012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n v="0.40972222222222221"/>
    <n v="50.8"/>
    <n v="6.02"/>
    <n v="0"/>
    <n v="-38.659999999999997"/>
    <n v="18.16"/>
    <s v="EUR"/>
    <n v="1.154814421"/>
    <s v="kg"/>
  </r>
  <r>
    <n v="13.479999999999997"/>
    <m/>
    <m/>
    <s v="entreprise"/>
    <s v="ST"/>
    <n v="200720433"/>
    <n v="202606"/>
    <s v="Express"/>
    <s v="UO"/>
    <s v="FedEx Priority"/>
    <s v="Bill_Sender_Prepaid"/>
    <s v="06/24/2026"/>
    <s v="06/25/2026"/>
    <x v="1986"/>
    <m/>
    <s v="HYDRATIS B2B"/>
    <s v="HYDRATIS B2B"/>
    <s v="VOIE COMMUNALE 4"/>
    <s v="CR?ANCEY"/>
    <n v="21"/>
    <s v="FR"/>
    <n v="21320"/>
    <n v="64.56"/>
    <n v="7.65"/>
    <n v="0"/>
    <n v="-49.13"/>
    <n v="23.08"/>
    <n v="4"/>
    <n v="57.42"/>
    <n v="57.42"/>
    <s v="P,HIE CENTRALE"/>
    <s v="PHARMACIE CENTRALE LA CHAPELLE"/>
    <s v="PHARMACIE CENTRALE LA CHAPELLE"/>
    <s v="5 RUE DE LA CHAPELLE"/>
    <s v="PARIS"/>
    <n v="75"/>
    <x v="0"/>
    <n v="75018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5229166666666667"/>
    <n v="56.4"/>
    <n v="6.68"/>
    <n v="0"/>
    <n v="-42.92"/>
    <n v="20.16"/>
    <s v="EUR"/>
    <n v="1.1446231330000001"/>
    <s v="kg"/>
  </r>
  <r>
    <n v="12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1987"/>
    <m/>
    <s v="HYDRATIS B2B"/>
    <s v="HYDRATIS B2B"/>
    <s v="VOIE COMMUNALE 4"/>
    <s v="CR?ANCEY"/>
    <n v="21"/>
    <s v="FR"/>
    <n v="21320"/>
    <n v="60.29"/>
    <n v="7.15"/>
    <n v="0"/>
    <n v="-45.87"/>
    <n v="21.56"/>
    <n v="3"/>
    <n v="51.04"/>
    <n v="51.04"/>
    <s v="P,H 4"/>
    <s v="PHARMACIE DES 4 SAISONS"/>
    <s v="PHARMACIE DES 4 SAISONS"/>
    <s v="60 RUE DE PARIS"/>
    <s v="LE TOUQUET-PARIS-PLAGE"/>
    <n v="62"/>
    <x v="0"/>
    <n v="6252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3611111111111112"/>
    <n v="52.2"/>
    <n v="6.19"/>
    <n v="0"/>
    <n v="-39.72"/>
    <n v="18.670000000000002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s v="06/15/2026"/>
    <x v="1988"/>
    <m/>
    <s v="HYDRATIS B2B"/>
    <s v="HYDRATIS B2B"/>
    <s v="VOIE COMMUNALE 4"/>
    <s v="CR?ANCEY"/>
    <n v="21"/>
    <s v="FR"/>
    <n v="21320"/>
    <n v="47.35"/>
    <n v="38.44"/>
    <n v="0"/>
    <n v="-36.03"/>
    <n v="49.75"/>
    <n v="2"/>
    <n v="33.880000000000003"/>
    <n v="33.880000000000003"/>
    <s v="H,AJAR"/>
    <s v="PHARMACIE DU COURS"/>
    <s v="PHARMACIE DU COURS"/>
    <s v="53 COURS NAPOLEON"/>
    <s v="AJACCIO"/>
    <n v="20"/>
    <x v="0"/>
    <n v="2000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2638888888888887"/>
    <n v="41"/>
    <n v="33.28"/>
    <n v="0"/>
    <n v="-31.2"/>
    <n v="43.08"/>
    <s v="EUR"/>
    <n v="1.1549344580000001"/>
    <s v="kg"/>
  </r>
  <r>
    <n v="21.510000000000005"/>
    <m/>
    <m/>
    <s v="entreprise"/>
    <s v="ST"/>
    <n v="200720433"/>
    <n v="202606"/>
    <s v="Express"/>
    <s v="UO"/>
    <s v="FedEx Priority"/>
    <s v="Bill_Sender_Prepaid"/>
    <d v="2026-12-06T00:00:00"/>
    <s v="06/13/2026"/>
    <x v="1989"/>
    <m/>
    <s v="HYDRATIS B2B"/>
    <s v="HYDRATIS B2B"/>
    <s v="VOIE COMMUNALE 4"/>
    <s v="CR?ANCEY"/>
    <n v="21"/>
    <s v="FR"/>
    <n v="21320"/>
    <n v="103.93"/>
    <n v="112.09"/>
    <n v="0"/>
    <n v="-79.09"/>
    <n v="136.93"/>
    <n v="7"/>
    <n v="112.2"/>
    <n v="112.2"/>
    <s v="L,AROCHE"/>
    <s v="PHARMACIE DES CASCADES"/>
    <s v="PHARMACIE DES CASCADES"/>
    <s v="800 ROUTE DES BAUGES"/>
    <s v="GRESY-SUR-AIX"/>
    <n v="73"/>
    <x v="0"/>
    <n v="73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152777777777777"/>
    <n v="90"/>
    <n v="97.06"/>
    <n v="0"/>
    <n v="-68.489999999999995"/>
    <n v="118.57"/>
    <s v="EUR"/>
    <n v="1.154814421"/>
    <s v="kg"/>
  </r>
  <r>
    <n v="14.82"/>
    <m/>
    <m/>
    <s v="entreprise"/>
    <s v="ST"/>
    <n v="200720433"/>
    <n v="202606"/>
    <s v="Express"/>
    <s v="UO"/>
    <s v="FedEx Priority"/>
    <s v="Bill_Sender_Prepaid"/>
    <d v="2026-12-06T00:00:00"/>
    <s v="06/15/2026"/>
    <x v="1990"/>
    <m/>
    <s v="HYDRATIS B2B"/>
    <s v="HYDRATIS B2B"/>
    <s v="VOIE COMMUNALE 4"/>
    <s v="CR?ANCEY"/>
    <n v="21"/>
    <s v="FR"/>
    <n v="21320"/>
    <n v="71.599999999999994"/>
    <n v="8.48"/>
    <n v="0"/>
    <n v="-54.48"/>
    <n v="25.59"/>
    <n v="5"/>
    <n v="66.44"/>
    <n v="66.44"/>
    <s v="P,H FLEX"/>
    <s v="GRANDE PHARMACIE DAUMESNIL"/>
    <s v="GRANDE PHARMACIE DAUMESNIL"/>
    <s v="6 PLACE FELIX EBOUE"/>
    <s v="PARIS 12"/>
    <n v="75"/>
    <x v="0"/>
    <n v="75012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5416666666666666"/>
    <n v="62"/>
    <n v="7.34"/>
    <n v="0"/>
    <n v="-47.18"/>
    <n v="22.16"/>
    <s v="EUR"/>
    <n v="1.15481442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2-06T00:00:00"/>
    <s v="06/17/2026"/>
    <x v="1991"/>
    <m/>
    <s v="HYDRATIS B2B"/>
    <s v="HYDRATIS B2B"/>
    <s v="VOIE COMMUNALE 4"/>
    <s v="CR?ANCEY"/>
    <n v="21"/>
    <s v="FR"/>
    <n v="21320"/>
    <n v="44.11"/>
    <n v="5.23"/>
    <n v="0"/>
    <n v="-33.57"/>
    <n v="15.77"/>
    <n v="4"/>
    <n v="30.58"/>
    <n v="30.58"/>
    <s v="C,ARNUS"/>
    <s v="PHARMACIE CARNUS"/>
    <s v="PHARMACIE CARNUS"/>
    <s v="13 RUE MARCELLIN FABRE"/>
    <s v="VILLEFRANCHE DE ROUERGUE"/>
    <n v="12"/>
    <x v="0"/>
    <n v="12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125000000000001"/>
    <n v="38.200000000000003"/>
    <n v="4.53"/>
    <n v="0"/>
    <n v="-29.07"/>
    <n v="13.66"/>
    <s v="EUR"/>
    <n v="1.154814421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2-06T00:00:00"/>
    <s v="06/13/2026"/>
    <x v="1992"/>
    <m/>
    <s v="HYDRATIS B2B"/>
    <s v="HYDRATIS B2B"/>
    <s v="VOIE COMMUNALE 4"/>
    <s v="CR?ANCEY"/>
    <n v="21"/>
    <s v="FR"/>
    <n v="21320"/>
    <n v="65.13"/>
    <n v="7.71"/>
    <n v="0"/>
    <n v="-49.56"/>
    <n v="23.28"/>
    <n v="4"/>
    <n v="59.4"/>
    <n v="59.4"/>
    <s v="L,Lucas"/>
    <s v="PHARMACIE PARC LANN"/>
    <s v="PHARMACIE PARC LANN"/>
    <s v="RUE ARISTIDE BOUCICAUT"/>
    <s v="VANNES"/>
    <n v="56"/>
    <x v="0"/>
    <n v="5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236111111111114"/>
    <n v="56.4"/>
    <n v="6.68"/>
    <n v="0"/>
    <n v="-42.92"/>
    <n v="20.16"/>
    <s v="EUR"/>
    <n v="1.154814421"/>
    <s v="kg"/>
  </r>
  <r>
    <n v="5.1099999999999994"/>
    <m/>
    <m/>
    <s v="entreprise"/>
    <s v="ST"/>
    <n v="200720433"/>
    <n v="202606"/>
    <s v="Express"/>
    <s v="UO"/>
    <s v="FedEx Priority"/>
    <s v="Bill_Sender_Prepaid"/>
    <s v="06/18/2026"/>
    <s v="06/19/2026"/>
    <x v="1993"/>
    <m/>
    <s v="HYDRATIS B2B"/>
    <s v="HYDRATIS B2B"/>
    <s v="VOIE COMMUNALE 4"/>
    <s v="CR?ANCEY"/>
    <n v="21"/>
    <s v="FR"/>
    <n v="21320"/>
    <n v="24.82"/>
    <n v="2.93"/>
    <n v="0"/>
    <n v="-18.899999999999999"/>
    <n v="8.86"/>
    <n v="1"/>
    <n v="3.08"/>
    <n v="3.08"/>
    <s v="A,NNE"/>
    <s v="GRANDE PHARMACIE DE CAVIGNAC"/>
    <s v="GRANDE PHARMACIE DE CAVIGNAC"/>
    <s v="CC SUPER U"/>
    <s v="CAVIGNAC"/>
    <n v="33"/>
    <x v="0"/>
    <n v="33620"/>
    <s v=" "/>
    <s v=" "/>
    <s v=" "/>
    <m/>
    <m/>
    <m/>
    <s v="Y"/>
    <n v="12"/>
    <n v="20"/>
    <n v="29"/>
    <m/>
    <m/>
    <m/>
    <m/>
    <m/>
    <n v="0"/>
    <n v="0"/>
    <s v="EUR"/>
    <s v="06/29/2026"/>
    <x v="3"/>
    <m/>
    <s v="Domestic"/>
    <s v="Your Packaging"/>
    <n v="0.42430555555555555"/>
    <n v="21.4"/>
    <n v="2.5299999999999998"/>
    <n v="0"/>
    <n v="-16.29"/>
    <n v="7.64"/>
    <s v="EUR"/>
    <n v="1.1600389769999999"/>
    <s v="kg"/>
  </r>
  <r>
    <n v="23.52000000000001"/>
    <m/>
    <m/>
    <s v="entreprise"/>
    <s v="ST"/>
    <n v="200720433"/>
    <n v="202606"/>
    <s v="Express"/>
    <s v="UO"/>
    <s v="FedEx Priority"/>
    <s v="Bill_Sender_Prepaid"/>
    <s v="06/24/2026"/>
    <s v="06/25/2026"/>
    <x v="1994"/>
    <m/>
    <s v="HYDRATIS B2B"/>
    <s v="HYDRATIS B2B"/>
    <s v="VOIE COMMUNALE 4"/>
    <s v="CR?ANCEY"/>
    <n v="21"/>
    <s v="FR"/>
    <n v="21320"/>
    <n v="112.63"/>
    <n v="13.35"/>
    <n v="0"/>
    <n v="-85.71"/>
    <n v="40.270000000000003"/>
    <n v="8"/>
    <n v="125.4"/>
    <n v="125.4"/>
    <s v="P,HARM ARV"/>
    <s v="PHARMACIE DES HOUCHES"/>
    <s v="PHARMACIE DES HOUCHES"/>
    <s v="17 PLACE DE LA MAIRIE"/>
    <s v="LES HOUCHES"/>
    <n v="74"/>
    <x v="0"/>
    <n v="743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916666666666669"/>
    <n v="98.4"/>
    <n v="11.66"/>
    <n v="0"/>
    <n v="-74.88"/>
    <n v="35.18"/>
    <s v="EUR"/>
    <n v="1.1446231330000001"/>
    <s v="kg"/>
  </r>
  <r>
    <n v="11.14"/>
    <m/>
    <m/>
    <s v="entreprise"/>
    <s v="ST"/>
    <n v="200720433"/>
    <n v="202606"/>
    <s v="Express"/>
    <s v="UO"/>
    <s v="FedEx Priority"/>
    <s v="Bill_Sender_Prepaid"/>
    <s v="06/17/2026"/>
    <s v="06/18/2026"/>
    <x v="1995"/>
    <m/>
    <s v="HYDRATIS B2B"/>
    <s v="HYDRATIS B2B"/>
    <s v="VOIE COMMUNALE 4"/>
    <s v="CR?ANCEY"/>
    <n v="21"/>
    <s v="FR"/>
    <n v="21320"/>
    <n v="54.07"/>
    <n v="6.42"/>
    <n v="0"/>
    <n v="-41.15"/>
    <n v="19.34"/>
    <n v="4"/>
    <n v="42.46"/>
    <n v="42.46"/>
    <s v="H,JGHJG"/>
    <s v="PHARMACIE DE L EGLISE"/>
    <s v="PHARMACIE DE L EGLISE"/>
    <s v="26 RUE DE PARIS"/>
    <s v="NEMOURS"/>
    <n v="77"/>
    <x v="0"/>
    <n v="77140"/>
    <s v=" "/>
    <s v=" "/>
    <s v=" "/>
    <m/>
    <m/>
    <m/>
    <s v="N"/>
    <n v="25"/>
    <n v="31"/>
    <n v="40"/>
    <m/>
    <m/>
    <m/>
    <m/>
    <m/>
    <n v="0"/>
    <n v="0"/>
    <s v="EUR"/>
    <s v="06/22/2026"/>
    <x v="2"/>
    <m/>
    <s v="Domestic"/>
    <s v="Your Packaging"/>
    <n v="0.49166666666666664"/>
    <n v="46.6"/>
    <n v="5.53"/>
    <n v="0"/>
    <n v="-35.46"/>
    <n v="16.670000000000002"/>
    <s v="EUR"/>
    <n v="1.160362033"/>
    <s v="kg"/>
  </r>
  <r>
    <n v="18.159999999999997"/>
    <m/>
    <m/>
    <s v="entreprise"/>
    <s v="ST"/>
    <n v="200720433"/>
    <n v="202606"/>
    <s v="Express"/>
    <s v="UO"/>
    <s v="FedEx Priority"/>
    <s v="Bill_Sender_Prepaid"/>
    <s v="06/16/2026"/>
    <s v="06/17/2026"/>
    <x v="1996"/>
    <m/>
    <s v="HYDRATIS B2B"/>
    <s v="HYDRATIS B2B"/>
    <s v="VOIE COMMUNALE 4"/>
    <s v="CR?ANCEY"/>
    <n v="21"/>
    <s v="FR"/>
    <n v="21320"/>
    <n v="87.95"/>
    <n v="10.43"/>
    <n v="0"/>
    <n v="-66.930000000000007"/>
    <n v="31.44"/>
    <n v="6"/>
    <n v="90.2"/>
    <n v="90.2"/>
    <s v="D,Durand"/>
    <s v="INTERSPORT BASSE GOULAINE"/>
    <s v="INTERSPORT BASSE GOULAINE"/>
    <s v="SAMA DISTRIBUTION"/>
    <s v="BASSE-GOULAINE"/>
    <n v="44"/>
    <x v="0"/>
    <n v="44115"/>
    <s v=" "/>
    <s v=" "/>
    <s v=" "/>
    <m/>
    <m/>
    <m/>
    <s v="N"/>
    <n v="20"/>
    <n v="31"/>
    <n v="39"/>
    <m/>
    <m/>
    <m/>
    <m/>
    <m/>
    <n v="0"/>
    <n v="0"/>
    <s v="EUR"/>
    <s v="06/22/2026"/>
    <x v="2"/>
    <m/>
    <s v="Domestic"/>
    <s v="Your Packaging"/>
    <n v="0.39861111111111114"/>
    <n v="76"/>
    <n v="9.01"/>
    <n v="0"/>
    <n v="-57.84"/>
    <n v="27.17"/>
    <s v="EUR"/>
    <n v="1.15723328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9/2026"/>
    <s v="06/22/2026"/>
    <x v="1997"/>
    <m/>
    <s v="CLARA LALOY"/>
    <s v="LA RUCHE LOGISTIQUE"/>
    <s v="VOIE COMMUNALE 4"/>
    <s v="CREANCEY"/>
    <n v="21"/>
    <s v="FR"/>
    <n v="21320"/>
    <n v="50.72"/>
    <n v="6.01"/>
    <n v="0"/>
    <n v="-38.6"/>
    <n v="18.14"/>
    <n v="2"/>
    <n v="37.840000000000003"/>
    <n v="37.840000000000003"/>
    <s v="B,UPHARM"/>
    <s v="PHARMACIE DE BU"/>
    <s v="PHARMACIE DE BU"/>
    <s v="11 RUE DES FRANCS BOURGEOIS"/>
    <s v="BU-"/>
    <n v="28"/>
    <x v="0"/>
    <n v="28410"/>
    <s v=" "/>
    <s v=" "/>
    <s v=" "/>
    <m/>
    <m/>
    <m/>
    <s v="N"/>
    <n v="30"/>
    <n v="30"/>
    <n v="40"/>
    <m/>
    <m/>
    <m/>
    <m/>
    <m/>
    <n v="0"/>
    <n v="0"/>
    <s v="EUR"/>
    <s v="06/29/2026"/>
    <x v="3"/>
    <m/>
    <s v="Domestic"/>
    <s v="Your Packaging"/>
    <n v="0.47222222222222221"/>
    <n v="43.8"/>
    <n v="5.19"/>
    <n v="0"/>
    <n v="-33.33"/>
    <n v="15.66"/>
    <s v="EUR"/>
    <n v="1.15806418"/>
    <s v="kg"/>
  </r>
  <r>
    <n v="9.1300000000000026"/>
    <m/>
    <m/>
    <s v="entreprise"/>
    <s v="ST"/>
    <n v="200720433"/>
    <n v="202606"/>
    <s v="Express"/>
    <s v="UO"/>
    <s v="FedEx Priority"/>
    <s v="Bill_Sender_Prepaid"/>
    <s v="06/17/2026"/>
    <s v="06/18/2026"/>
    <x v="1998"/>
    <m/>
    <s v="HYDRATIS B2B"/>
    <s v="HYDRATIS B2B"/>
    <s v="VOIE COMMUNALE 4"/>
    <s v="CR?ANCEY"/>
    <n v="21"/>
    <s v="FR"/>
    <n v="21320"/>
    <n v="44.33"/>
    <n v="5.26"/>
    <n v="0"/>
    <n v="-33.729999999999997"/>
    <n v="15.85"/>
    <n v="2"/>
    <n v="30.8"/>
    <n v="30.8"/>
    <s v="F,AUCHER"/>
    <s v="PHARMACIE DU VALGAUDEMAR"/>
    <s v="PHARMACIE DU VALGAUDEMAR"/>
    <s v="PONT DES RICHARDS"/>
    <s v="ST FIRMIN EN VALGODEMARD"/>
    <n v="5"/>
    <x v="0"/>
    <n v="5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236111111111114"/>
    <n v="38.200000000000003"/>
    <n v="4.53"/>
    <n v="0"/>
    <n v="-29.07"/>
    <n v="13.66"/>
    <s v="EUR"/>
    <n v="1.160362033"/>
    <s v="kg"/>
  </r>
  <r>
    <n v="12.14"/>
    <m/>
    <m/>
    <s v="entreprise"/>
    <s v="ST"/>
    <n v="200720433"/>
    <n v="202606"/>
    <s v="Express"/>
    <s v="UO"/>
    <s v="FedEx Priority"/>
    <s v="Bill_Sender_Prepaid"/>
    <s v="06/17/2026"/>
    <s v="06/18/2026"/>
    <x v="1999"/>
    <m/>
    <s v="HYDRATIS B2B"/>
    <s v="HYDRATIS B2B"/>
    <s v="VOIE COMMUNALE 4"/>
    <s v="CR?ANCEY"/>
    <n v="21"/>
    <s v="FR"/>
    <n v="21320"/>
    <n v="58.95"/>
    <n v="6.99"/>
    <n v="0"/>
    <n v="-44.86"/>
    <n v="21.07"/>
    <n v="4"/>
    <n v="49.5"/>
    <n v="49.5"/>
    <s v="L,EDUC"/>
    <s v="INTERSPORT TOURLAVILLE 00268"/>
    <s v="INTERSPORT TOURLAVILLE 00268"/>
    <s v="SAS AJV"/>
    <s v="CHERBOURG-EN-COTENTIN"/>
    <n v="50"/>
    <x v="0"/>
    <n v="501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972222222222221"/>
    <n v="50.8"/>
    <n v="6.02"/>
    <n v="0"/>
    <n v="-38.659999999999997"/>
    <n v="18.16"/>
    <s v="EUR"/>
    <n v="1.160362033"/>
    <s v="kg"/>
  </r>
  <r>
    <n v="14.480000000000004"/>
    <m/>
    <m/>
    <s v="entreprise"/>
    <s v="ST"/>
    <n v="200720433"/>
    <n v="202606"/>
    <s v="Express"/>
    <s v="UO"/>
    <s v="FedEx Priority"/>
    <s v="Bill_Sender_Prepaid"/>
    <s v="06/23/2026"/>
    <s v="06/24/2026"/>
    <x v="2000"/>
    <m/>
    <s v="HYDRATIS B2B"/>
    <s v="HYDRATIS B2B"/>
    <s v="VOIE COMMUNALE 4"/>
    <s v="CR?ANCEY"/>
    <n v="21"/>
    <s v="FR"/>
    <n v="21320"/>
    <n v="69.53"/>
    <n v="8.24"/>
    <n v="0"/>
    <n v="-52.92"/>
    <n v="24.85"/>
    <n v="4"/>
    <n v="66"/>
    <n v="66"/>
    <s v="B,ERNUSSET"/>
    <s v="PHARMACIE BERNUSSET"/>
    <s v="PHARMACIE BERNUSSET"/>
    <s v="432 COURS FRIZET"/>
    <s v="PERNES-LES-FONTAINES"/>
    <n v="84"/>
    <x v="0"/>
    <n v="84210"/>
    <s v=" "/>
    <s v=" "/>
    <s v=" "/>
    <m/>
    <m/>
    <m/>
    <s v="N"/>
    <n v="26"/>
    <n v="31"/>
    <n v="41"/>
    <m/>
    <m/>
    <m/>
    <m/>
    <m/>
    <n v="0"/>
    <n v="0"/>
    <s v="EUR"/>
    <s v="06/29/2026"/>
    <x v="3"/>
    <m/>
    <s v="Domestic"/>
    <s v="Your Packaging"/>
    <n v="0.52222222222222225"/>
    <n v="60.6"/>
    <n v="7.18"/>
    <n v="0"/>
    <n v="-46.12"/>
    <n v="21.66"/>
    <s v="EUR"/>
    <n v="1.1474074329999999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2-06T00:00:00"/>
    <s v="06/13/2026"/>
    <x v="2001"/>
    <m/>
    <s v="HYDRATIS B2B"/>
    <s v="HYDRATIS B2B"/>
    <s v="VOIE COMMUNALE 4"/>
    <s v="CR?ANCEY"/>
    <n v="21"/>
    <s v="FR"/>
    <n v="21320"/>
    <n v="69.98"/>
    <n v="108.07"/>
    <n v="0"/>
    <n v="-53.26"/>
    <n v="124.79"/>
    <n v="6"/>
    <n v="66"/>
    <n v="66"/>
    <s v="F"/>
    <s v="PHARMACIE CAUCHOISE"/>
    <s v="PHARMACIE CAUCHOISE"/>
    <s v="7 PLACE CAUCHOISE"/>
    <s v="ROUEN"/>
    <n v="76"/>
    <x v="0"/>
    <n v="7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097222222222222"/>
    <n v="60.6"/>
    <n v="93.58"/>
    <n v="0"/>
    <n v="-46.12"/>
    <n v="108.06"/>
    <s v="EUR"/>
    <n v="1.154814421"/>
    <s v="kg"/>
  </r>
  <r>
    <n v="9.1300000000000026"/>
    <m/>
    <m/>
    <s v="entreprise"/>
    <s v="ST"/>
    <n v="200720433"/>
    <n v="202606"/>
    <s v="Express"/>
    <s v="UO"/>
    <s v="FedEx Priority"/>
    <s v="Bill_Sender_Prepaid"/>
    <s v="06/24/2026"/>
    <s v="06/25/2026"/>
    <x v="2002"/>
    <m/>
    <s v="HYDRATIS B2B"/>
    <s v="HYDRATIS B2B"/>
    <s v="VOIE COMMUNALE 4"/>
    <s v="CR?ANCEY"/>
    <n v="21"/>
    <s v="FR"/>
    <n v="21320"/>
    <n v="43.72"/>
    <n v="5.19"/>
    <n v="0"/>
    <n v="-33.270000000000003"/>
    <n v="15.64"/>
    <n v="2"/>
    <n v="30.8"/>
    <n v="30.8"/>
    <s v="C,Selebi"/>
    <s v="PHARMACIE MERMOZ"/>
    <s v="PHARMACIE MERMOZ"/>
    <s v="8 PLACE JEAN MERMOZ"/>
    <s v="BOIS COLOMBES"/>
    <n v="92"/>
    <x v="0"/>
    <n v="922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249999999999998"/>
    <n v="38.200000000000003"/>
    <n v="4.53"/>
    <n v="0"/>
    <n v="-29.07"/>
    <n v="13.66"/>
    <s v="EUR"/>
    <n v="1.1446231330000001"/>
    <s v="kg"/>
  </r>
  <r>
    <n v="11.469999999999999"/>
    <m/>
    <m/>
    <s v="entreprise"/>
    <s v="ST"/>
    <n v="200720433"/>
    <n v="202606"/>
    <s v="Express"/>
    <s v="UO"/>
    <s v="FedEx Priority"/>
    <s v="Bill_Sender_Prepaid"/>
    <s v="06/23/2026"/>
    <s v="06/24/2026"/>
    <x v="2003"/>
    <m/>
    <s v="HYDRATIS B2B"/>
    <s v="HYDRATIS B2B"/>
    <s v="VOIE COMMUNALE 4"/>
    <s v="CR?ANCEY"/>
    <n v="21"/>
    <s v="FR"/>
    <n v="21320"/>
    <n v="55.08"/>
    <n v="6.53"/>
    <n v="0"/>
    <n v="-41.91"/>
    <n v="19.690000000000001"/>
    <n v="4"/>
    <n v="44.88"/>
    <n v="44.88"/>
    <s v="P,Pharmadup"/>
    <s v="PHARMACIE DE LA HALLE AUX GRAINS"/>
    <s v="PHARMACIE DE LA HALLE AUX GRAI"/>
    <s v="11 PLACE DUPUY"/>
    <s v="TOULOUSE"/>
    <n v="31"/>
    <x v="0"/>
    <n v="31000"/>
    <s v=" "/>
    <s v=" "/>
    <s v=" "/>
    <m/>
    <m/>
    <m/>
    <s v="N"/>
    <n v="14"/>
    <n v="20"/>
    <n v="30"/>
    <m/>
    <m/>
    <m/>
    <m/>
    <m/>
    <n v="0"/>
    <n v="0"/>
    <s v="EUR"/>
    <s v="06/29/2026"/>
    <x v="3"/>
    <m/>
    <s v="Domestic"/>
    <s v="Your Packaging"/>
    <n v="0.40694444444444444"/>
    <n v="48"/>
    <n v="5.69"/>
    <n v="0"/>
    <n v="-36.53"/>
    <n v="17.16"/>
    <s v="EUR"/>
    <n v="1.1474074329999999"/>
    <s v="kg"/>
  </r>
  <r>
    <n v="8.12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04"/>
    <m/>
    <s v="HYDRATIS B2B"/>
    <s v="HYDRATIS B2B"/>
    <s v="VOIE COMMUNALE 4"/>
    <s v="CR?ANCEY"/>
    <n v="21"/>
    <s v="FR"/>
    <n v="21320"/>
    <n v="39.270000000000003"/>
    <n v="4.6500000000000004"/>
    <n v="0"/>
    <n v="-29.88"/>
    <n v="14.04"/>
    <n v="2"/>
    <n v="22.44"/>
    <n v="22.44"/>
    <s v="K,Janot"/>
    <s v="PHARMACIE DE L'OVALIE"/>
    <s v="PHARMACIE DE L'OVALIE"/>
    <s v="2750 BOULEVARD PAUL VALERY"/>
    <s v="MONTPELLIER"/>
    <n v="34"/>
    <x v="0"/>
    <n v="340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486111111111112"/>
    <n v="34"/>
    <n v="4.03"/>
    <n v="0"/>
    <n v="-25.87"/>
    <n v="12.16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17/2026"/>
    <s v="06/18/2026"/>
    <x v="2005"/>
    <m/>
    <s v="HYDRATIS B2B"/>
    <s v="HYDRATIS B2B"/>
    <s v="VOIE COMMUNALE 4"/>
    <s v="CR?ANCEY"/>
    <n v="21"/>
    <s v="FR"/>
    <n v="21320"/>
    <n v="44.33"/>
    <n v="5.26"/>
    <n v="0"/>
    <n v="-33.729999999999997"/>
    <n v="15.85"/>
    <n v="2"/>
    <n v="30.8"/>
    <n v="30.8"/>
    <s v="P,Pharmaciefaubourg"/>
    <s v="PHARMACIE DU FAUBOURG SAINT HONORE"/>
    <s v="PHARMACIE DU FAUBOURG SAINT HO"/>
    <s v="122 RUE DU FAUBOURG SAINT-HONORE"/>
    <s v="PARIS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26388888888889"/>
    <n v="38.200000000000003"/>
    <n v="4.53"/>
    <n v="0"/>
    <n v="-29.07"/>
    <n v="13.66"/>
    <s v="EUR"/>
    <n v="1.160362033"/>
    <s v="kg"/>
  </r>
  <r>
    <n v="56.480000000000018"/>
    <m/>
    <m/>
    <s v="entreprise"/>
    <s v="ST"/>
    <n v="200720433"/>
    <n v="202606"/>
    <s v="Express"/>
    <s v="UO"/>
    <s v="FedEx Priority"/>
    <s v="Bill_Sender_Prepaid"/>
    <d v="2026-12-06T00:00:00"/>
    <s v="06/15/2026"/>
    <x v="2006"/>
    <m/>
    <s v="HYDRATIS B2B"/>
    <s v="HYDRATIS B2B"/>
    <s v="VOIE COMMUNALE 4"/>
    <s v="CR?ANCEY"/>
    <n v="21"/>
    <s v="FR"/>
    <n v="21320"/>
    <n v="272.88"/>
    <n v="132.11000000000001"/>
    <n v="0"/>
    <n v="-207.66"/>
    <n v="197.33"/>
    <n v="20"/>
    <n v="305.36"/>
    <n v="305.36"/>
    <s v="F,Maurin"/>
    <s v="PHARMACIE ESPACE BOCAUD"/>
    <s v="PHARMACIE ESPACE BOCAUD"/>
    <s v="DEPOT PH ESPACE BOCAUD"/>
    <s v="JACOU"/>
    <n v="34"/>
    <x v="0"/>
    <n v="34830"/>
    <s v=" "/>
    <s v=" "/>
    <s v=" "/>
    <m/>
    <m/>
    <m/>
    <s v="N"/>
    <n v="4"/>
    <n v="74"/>
    <n v="114"/>
    <m/>
    <m/>
    <m/>
    <m/>
    <m/>
    <n v="0"/>
    <n v="0"/>
    <s v="EUR"/>
    <s v="06/22/2026"/>
    <x v="2"/>
    <m/>
    <s v="Domestic"/>
    <s v="Your Packaging"/>
    <n v="0.47847222222222224"/>
    <n v="236.3"/>
    <n v="114.4"/>
    <n v="0"/>
    <n v="-179.82"/>
    <n v="170.88"/>
    <s v="EUR"/>
    <n v="1.154814421"/>
    <s v="kg"/>
  </r>
  <r>
    <n v="21.179999999999993"/>
    <m/>
    <m/>
    <s v="entreprise"/>
    <s v="ST"/>
    <n v="200720433"/>
    <n v="202606"/>
    <s v="Express"/>
    <s v="UO"/>
    <s v="FedEx Priority"/>
    <s v="Bill_Sender_Prepaid"/>
    <s v="06/19/2026"/>
    <s v="06/22/2026"/>
    <x v="2007"/>
    <m/>
    <s v="HYDRATIS B2B"/>
    <s v="HYDRATIS B2B"/>
    <s v="VOIE COMMUNALE 4"/>
    <s v="CR?ANCEY"/>
    <n v="21"/>
    <s v="FR"/>
    <n v="21320"/>
    <n v="102.6"/>
    <n v="12.16"/>
    <n v="0"/>
    <n v="-78.08"/>
    <n v="36.69"/>
    <n v="7"/>
    <n v="109.12"/>
    <n v="109.12"/>
    <s v="P,HIE"/>
    <s v="PHARMACIE CENTRALE DU XIEME"/>
    <s v="PHARMACIE CENTRALE DU XIEME"/>
    <s v="1 PLACE LEON BLUM"/>
    <s v="PARIS 11"/>
    <n v="75"/>
    <x v="0"/>
    <n v="75011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666666666666667"/>
    <n v="88.6"/>
    <n v="10.5"/>
    <n v="0"/>
    <n v="-67.42"/>
    <n v="31.68"/>
    <s v="EUR"/>
    <n v="1.15806418"/>
    <s v="kg"/>
  </r>
  <r>
    <n v="4.7799999999999994"/>
    <m/>
    <m/>
    <s v="entreprise"/>
    <s v="ST"/>
    <n v="200720433"/>
    <n v="202606"/>
    <s v="Express"/>
    <s v="UO"/>
    <s v="FedEx Priority"/>
    <s v="Bill_Sender_Prepaid"/>
    <s v="06/23/2026"/>
    <s v="06/25/2026"/>
    <x v="2008"/>
    <m/>
    <s v="HYDRATIS B2B"/>
    <s v="HYDRATIS B2B"/>
    <s v="VOIE COMMUNALE 4"/>
    <s v="CR?ANCEY"/>
    <n v="21"/>
    <s v="FR"/>
    <n v="21320"/>
    <n v="22.95"/>
    <n v="2.72"/>
    <n v="0"/>
    <n v="-17.46"/>
    <n v="8.1999999999999993"/>
    <n v="1"/>
    <n v="2.2000000000000002"/>
    <n v="2.2000000000000002"/>
    <s v="M,ONTANER"/>
    <s v="PHARMACIE THERMALE DE CAUTERETS"/>
    <s v="PHARMACIE THERMALE DE CAUTERET"/>
    <s v="2 AVENUE DU MAMELON VERT"/>
    <s v="CAUTERETS"/>
    <n v="65"/>
    <x v="0"/>
    <n v="651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236111111111109"/>
    <n v="20"/>
    <n v="2.37"/>
    <n v="0"/>
    <n v="-15.22"/>
    <n v="7.15"/>
    <s v="EUR"/>
    <n v="1.1474074329999999"/>
    <s v="kg"/>
  </r>
  <r>
    <n v="7.4600000000000009"/>
    <m/>
    <m/>
    <s v="entreprise"/>
    <s v="ST"/>
    <n v="200720433"/>
    <n v="202606"/>
    <s v="Express"/>
    <s v="UO"/>
    <s v="FedEx Priority"/>
    <s v="Bill_Sender_Prepaid"/>
    <s v="06/17/2026"/>
    <s v="06/18/2026"/>
    <x v="2009"/>
    <m/>
    <s v="HYDRATIS B2B"/>
    <s v="HYDRATIS B2B"/>
    <s v="VOIE COMMUNALE 4"/>
    <s v="CR?ANCEY"/>
    <n v="21"/>
    <s v="FR"/>
    <n v="21320"/>
    <n v="36.200000000000003"/>
    <n v="4.29"/>
    <n v="0"/>
    <n v="-27.55"/>
    <n v="12.95"/>
    <n v="1"/>
    <n v="19.8"/>
    <n v="19.8"/>
    <n v="3"/>
    <s v="PARAPHARMACIE CARREFOUR CRECHE"/>
    <s v="PARAPHARMACIE CARREFOUR CRECHE"/>
    <s v="RN 6"/>
    <s v="CRECHES S/SAONE"/>
    <n v="71"/>
    <x v="0"/>
    <n v="716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541666666666669"/>
    <n v="31.2"/>
    <n v="3.7"/>
    <n v="0"/>
    <n v="-23.74"/>
    <n v="11.16"/>
    <s v="EUR"/>
    <n v="1.160362033"/>
    <s v="kg"/>
  </r>
  <r>
    <n v="12.14"/>
    <m/>
    <m/>
    <s v="entreprise"/>
    <s v="ST"/>
    <n v="200720433"/>
    <n v="202606"/>
    <s v="Express"/>
    <s v="UO"/>
    <s v="FedEx Priority"/>
    <s v="Bill_Sender_Prepaid"/>
    <d v="2026-01-06T00:00:00"/>
    <d v="1899-12-31T00:00:00"/>
    <x v="2010"/>
    <m/>
    <s v="HYDRATIS B2B"/>
    <s v="HYDRATIS B2B"/>
    <s v="VOIE COMMUNALE 4"/>
    <s v="CR?ANCEY"/>
    <n v="21"/>
    <s v="FR"/>
    <n v="21320"/>
    <n v="59.26"/>
    <n v="7.02"/>
    <n v="0"/>
    <n v="-45.09"/>
    <n v="21.18"/>
    <n v="4"/>
    <n v="50.16"/>
    <n v="50.16"/>
    <s v="X"/>
    <s v="PARAPHARMACIE CARREFOUR QUETIGNY"/>
    <s v="PARAPHARMACIE CARREFOUR QUETIG"/>
    <s v="CARREFOUR QUETIGNY"/>
    <s v="QUETIGNY"/>
    <n v="21"/>
    <x v="0"/>
    <n v="21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"/>
    <n v="50.8"/>
    <n v="6.02"/>
    <n v="0"/>
    <n v="-38.659999999999997"/>
    <n v="18.16"/>
    <s v="EUR"/>
    <n v="1.166439210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9/2026"/>
    <s v="06/20/2026"/>
    <x v="2011"/>
    <m/>
    <s v="HYDRATIS B2B"/>
    <s v="HYDRATIS B2B"/>
    <s v="VOIE COMMUNALE 4"/>
    <s v="CR?ANCEY"/>
    <n v="21"/>
    <s v="FR"/>
    <n v="21320"/>
    <n v="49.1"/>
    <n v="5.83"/>
    <n v="0"/>
    <n v="-37.369999999999997"/>
    <n v="17.559999999999999"/>
    <n v="4"/>
    <n v="35.64"/>
    <n v="35.64"/>
    <s v="E,RGE"/>
    <s v="PHARMACIE DE L'OCEAN"/>
    <s v="PHARMACIE DE L'OCEAN"/>
    <s v="10 RUE OMER CHARLET"/>
    <s v="LE CHATEAU D'OLERON"/>
    <n v="17"/>
    <x v="0"/>
    <n v="174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833333333333333"/>
    <n v="42.4"/>
    <n v="5.03"/>
    <n v="0"/>
    <n v="-32.270000000000003"/>
    <n v="15.16"/>
    <s v="EUR"/>
    <n v="1.15806418"/>
    <s v="kg"/>
  </r>
  <r>
    <n v="12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12"/>
    <m/>
    <s v="HYDRATIS B2B"/>
    <s v="HYDRATIS B2B"/>
    <s v="VOIE COMMUNALE 4"/>
    <s v="CR?ANCEY"/>
    <n v="21"/>
    <s v="FR"/>
    <n v="21320"/>
    <n v="60.29"/>
    <n v="7.15"/>
    <n v="0"/>
    <n v="-45.87"/>
    <n v="21.56"/>
    <n v="3"/>
    <n v="52.8"/>
    <n v="52.8"/>
    <s v="P,HIE MOUTON"/>
    <s v="PHARMACIE MOUTON"/>
    <s v="PHARMACIE MOUTON"/>
    <s v="56 RUE CARNOT"/>
    <s v="PELISSANNE"/>
    <n v="13"/>
    <x v="0"/>
    <n v="1333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3923611111111111"/>
    <n v="52.2"/>
    <n v="6.19"/>
    <n v="0"/>
    <n v="-39.72"/>
    <n v="18.670000000000002"/>
    <s v="EUR"/>
    <n v="1.1549344580000001"/>
    <s v="kg"/>
  </r>
  <r>
    <n v="14.82"/>
    <m/>
    <m/>
    <s v="entreprise"/>
    <s v="ST"/>
    <n v="200720433"/>
    <n v="202606"/>
    <s v="Express"/>
    <s v="UO"/>
    <s v="FedEx Priority"/>
    <s v="Bill_Sender_Prepaid"/>
    <d v="2026-09-06T00:00:00"/>
    <d v="2026-10-06T00:00:00"/>
    <x v="2013"/>
    <m/>
    <s v="HYDRATIS B2B"/>
    <s v="HYDRATIS B2B"/>
    <s v="VOIE COMMUNALE 4"/>
    <s v="CR?ANCEY"/>
    <n v="21"/>
    <s v="FR"/>
    <n v="21320"/>
    <n v="71.459999999999994"/>
    <n v="8.4600000000000009"/>
    <n v="0"/>
    <n v="-54.38"/>
    <n v="25.54"/>
    <n v="4"/>
    <n v="67.540000000000006"/>
    <n v="67.540000000000006"/>
    <s v="C,ORNEE"/>
    <s v="PHARMACIE DE LA PLACE / CUGIER"/>
    <s v="PHARMACIE DE LA PLACE / CUGIER"/>
    <s v="29 PLACE DE LA LIBERTE"/>
    <s v="HERSIN-COUPIGNY"/>
    <n v="62"/>
    <x v="0"/>
    <n v="6253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39861111111111114"/>
    <n v="62"/>
    <n v="7.34"/>
    <n v="0"/>
    <n v="-47.18"/>
    <n v="22.16"/>
    <s v="EUR"/>
    <n v="1.1526181719999999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14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N,EYLIE"/>
    <s v="PHARMACIE CHAMBLAS"/>
    <s v="PHARMACIE CHAMBLAS"/>
    <s v="27 AVENUE DE MONPAZIER"/>
    <s v="BEAUMONT DU PERIGORD"/>
    <n v="24"/>
    <x v="0"/>
    <n v="244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055555555555557"/>
    <n v="38.200000000000003"/>
    <n v="4.53"/>
    <n v="0"/>
    <n v="-29.07"/>
    <n v="13.66"/>
    <s v="EUR"/>
    <n v="1.1549344580000001"/>
    <s v="kg"/>
  </r>
  <r>
    <n v="10.800000000000004"/>
    <m/>
    <m/>
    <s v="entreprise"/>
    <s v="ST"/>
    <n v="200720433"/>
    <n v="202606"/>
    <s v="Express"/>
    <s v="UO"/>
    <s v="FedEx Priority"/>
    <s v="Bill_Sender_Prepaid"/>
    <s v="06/23/2026"/>
    <s v="06/24/2026"/>
    <x v="2015"/>
    <m/>
    <s v="HYDRATIS B2B"/>
    <s v="HYDRATIS B2B"/>
    <s v="VOIE COMMUNALE 4"/>
    <s v="CR?ANCEY"/>
    <n v="21"/>
    <s v="FR"/>
    <n v="21320"/>
    <n v="51.86"/>
    <n v="6.14"/>
    <n v="0"/>
    <n v="-39.47"/>
    <n v="18.53"/>
    <n v="3"/>
    <n v="41.58"/>
    <n v="41.58"/>
    <s v="P,HIE CENTRAL"/>
    <s v="PHARMACIE CENTRALE"/>
    <s v="PHARMACIE CENTRALE"/>
    <s v="20 RUE LOUIS TALAMONI"/>
    <s v="CHAMPIGNY-SUR-MARNE"/>
    <n v="94"/>
    <x v="0"/>
    <n v="94500"/>
    <s v=" "/>
    <s v=" "/>
    <s v=" "/>
    <m/>
    <m/>
    <m/>
    <s v="N"/>
    <n v="20"/>
    <n v="29"/>
    <n v="20"/>
    <m/>
    <m/>
    <m/>
    <m/>
    <m/>
    <n v="0"/>
    <n v="0"/>
    <s v="EUR"/>
    <s v="06/29/2026"/>
    <x v="3"/>
    <m/>
    <s v="Domestic"/>
    <s v="Your Packaging"/>
    <n v="0.45694444444444443"/>
    <n v="45.2"/>
    <n v="5.35"/>
    <n v="0"/>
    <n v="-34.4"/>
    <n v="16.149999999999999"/>
    <s v="EUR"/>
    <n v="1.1474074329999999"/>
    <s v="kg"/>
  </r>
  <r>
    <n v="10.329999999999991"/>
    <m/>
    <m/>
    <s v="particulier"/>
    <s v="FICP"/>
    <n v="781542172"/>
    <n v="202606"/>
    <s v="Express"/>
    <s v="OA"/>
    <s v="FedEx International Priority"/>
    <s v="Bill_Sender_Prepaid"/>
    <s v="06/22/2026"/>
    <s v="06/23/2026"/>
    <x v="2016"/>
    <m/>
    <s v="LARUCHE"/>
    <s v=" "/>
    <s v="VOIE COMMUNALE 4"/>
    <s v="CREANCEY"/>
    <n v="21"/>
    <s v="FR"/>
    <n v="21320"/>
    <n v="73.97"/>
    <n v="8.27"/>
    <n v="0"/>
    <n v="-62.12"/>
    <n v="20.13"/>
    <n v="1"/>
    <n v="0.22"/>
    <n v="0.22"/>
    <s v="MONTOPOLI"/>
    <s v="MOMTOPOLI MARIA"/>
    <s v=" "/>
    <s v="VIA MARIO MANTINI 6"/>
    <s v="PESCARA"/>
    <s v="PE"/>
    <x v="1"/>
    <n v="65125"/>
    <n v="14262"/>
    <s v=" "/>
    <s v=" "/>
    <m/>
    <m/>
    <s v="S"/>
    <s v="Y"/>
    <n v="5"/>
    <n v="5"/>
    <n v="5"/>
    <m/>
    <m/>
    <m/>
    <m/>
    <m/>
    <n v="0"/>
    <n v="70.5"/>
    <s v="EUR"/>
    <s v="06/26/2026"/>
    <x v="4"/>
    <m/>
    <s v="International"/>
    <s v="Your Packaging"/>
    <n v="0.60486111111111107"/>
    <n v="64.459999999999994"/>
    <n v="7.21"/>
    <n v="0"/>
    <n v="-54.13"/>
    <n v="17.54"/>
    <s v="EUR"/>
    <n v="1.1475391020000001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0-06T00:00:00"/>
    <d v="2026-12-06T00:00:00"/>
    <x v="2017"/>
    <m/>
    <s v="HYDRATIS B2B"/>
    <s v="HYDRATIS B2B"/>
    <s v="VOIE COMMUNALE 4"/>
    <s v="CR?ANCEY"/>
    <n v="21"/>
    <s v="FR"/>
    <n v="21320"/>
    <n v="68.27"/>
    <n v="8.1"/>
    <n v="0"/>
    <n v="-51.95"/>
    <n v="24.41"/>
    <n v="5"/>
    <n v="63.8"/>
    <n v="63.8"/>
    <s v="J,Immy"/>
    <s v="PHARMACIE ALEXANDRE III"/>
    <s v="PHARMACIE ALEXANDRE III"/>
    <s v="44 BOULEVARD ALEXANDRE 3"/>
    <s v="CANNES"/>
    <n v="6"/>
    <x v="0"/>
    <n v="6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97222222222222"/>
    <n v="59.2"/>
    <n v="7.02"/>
    <n v="0"/>
    <n v="-45.05"/>
    <n v="21.17"/>
    <s v="EUR"/>
    <n v="1.153163127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18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L,ETER"/>
    <s v="PHARMACIE DU DONJON"/>
    <s v="PHARMACIE DU DONJON"/>
    <s v="12 PLACE DES HALLES"/>
    <s v="NIORT"/>
    <n v="79"/>
    <x v="0"/>
    <n v="79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694444444444443"/>
    <n v="38.200000000000003"/>
    <n v="4.53"/>
    <n v="0"/>
    <n v="-29.07"/>
    <n v="13.66"/>
    <s v="EUR"/>
    <n v="1.1549344580000001"/>
    <s v="kg"/>
  </r>
  <r>
    <n v="8.4599999999999973"/>
    <m/>
    <m/>
    <s v="entreprise"/>
    <s v="ST"/>
    <n v="200720433"/>
    <n v="202606"/>
    <s v="Express"/>
    <s v="UO"/>
    <s v="FedEx Priority"/>
    <s v="Bill_Sender_Prepaid"/>
    <s v="06/16/2026"/>
    <s v="06/17/2026"/>
    <x v="2019"/>
    <m/>
    <s v="HYDRATIS B2B"/>
    <s v="HYDRATIS B2B"/>
    <s v="VOIE COMMUNALE 4"/>
    <s v="CR?ANCEY"/>
    <n v="21"/>
    <s v="FR"/>
    <n v="21320"/>
    <n v="40.97"/>
    <n v="4.8600000000000003"/>
    <n v="0"/>
    <n v="-31.18"/>
    <n v="14.65"/>
    <n v="2"/>
    <n v="26.4"/>
    <n v="26.4"/>
    <s v="I,NTERSPORT"/>
    <s v="INTERSPORT CONCARNEAU"/>
    <s v="INTERSPORT CONCARNEAU"/>
    <s v="SAS KERA SPORT"/>
    <s v="CONCARNEAU"/>
    <n v="29"/>
    <x v="0"/>
    <n v="299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958333333333331"/>
    <n v="35.4"/>
    <n v="4.2"/>
    <n v="0"/>
    <n v="-26.94"/>
    <n v="12.66"/>
    <s v="EUR"/>
    <n v="1.15723328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8/2026"/>
    <s v="06/19/2026"/>
    <x v="2020"/>
    <m/>
    <s v="HYDRATIS B2B"/>
    <s v="HYDRATIS B2B"/>
    <s v="VOIE COMMUNALE 4"/>
    <s v="CR?ANCEY"/>
    <n v="21"/>
    <s v="FR"/>
    <n v="21320"/>
    <n v="50.81"/>
    <n v="6.02"/>
    <n v="0"/>
    <n v="-38.659999999999997"/>
    <n v="18.170000000000002"/>
    <n v="4"/>
    <n v="39.380000000000003"/>
    <n v="39.380000000000003"/>
    <s v="E,Yapi"/>
    <s v="PHARMACIE DES 4 SAISONS"/>
    <s v="PHARMACIE DES 4 SAISONS"/>
    <s v="32 RUE DE LA REPUBLIQUE"/>
    <s v="MEUDON"/>
    <n v="92"/>
    <x v="0"/>
    <n v="9219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944444444444444"/>
    <n v="43.8"/>
    <n v="5.19"/>
    <n v="0"/>
    <n v="-33.33"/>
    <n v="15.66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21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6.520000000000003"/>
    <n v="36.520000000000003"/>
    <s v="P,HIE GOB"/>
    <s v="PHARMACIE DES GOBELINS"/>
    <s v="PHARMACIE DES GOBELINS"/>
    <s v="57 AVENUE DES GOBELINS"/>
    <s v="PARIS"/>
    <n v="75"/>
    <x v="0"/>
    <n v="75013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53263888888888888"/>
    <n v="42.4"/>
    <n v="5.03"/>
    <n v="0"/>
    <n v="-32.270000000000003"/>
    <n v="15.16"/>
    <s v="EUR"/>
    <n v="1.1549344580000001"/>
    <s v="kg"/>
  </r>
  <r>
    <n v="17.82999999999999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22"/>
    <m/>
    <s v="HYDRATIS B2B"/>
    <s v="HYDRATIS B2B"/>
    <s v="VOIE COMMUNALE 4"/>
    <s v="CR?ANCEY"/>
    <n v="21"/>
    <s v="FR"/>
    <n v="21320"/>
    <n v="86.16"/>
    <n v="110.01"/>
    <n v="0"/>
    <n v="-65.569999999999993"/>
    <n v="130.6"/>
    <n v="6"/>
    <n v="86.9"/>
    <n v="86.9"/>
    <s v="C,OLLIN"/>
    <s v="PHARMACIE DU CHENE"/>
    <s v="PHARMACIE DU CHENE"/>
    <s v="70 RUE DE CASSEPOT"/>
    <s v="QU?VERT"/>
    <n v="22"/>
    <x v="0"/>
    <n v="22100"/>
    <s v=" "/>
    <s v=" "/>
    <s v=" "/>
    <m/>
    <m/>
    <m/>
    <s v="N"/>
    <n v="15"/>
    <n v="31"/>
    <n v="38"/>
    <m/>
    <m/>
    <m/>
    <m/>
    <m/>
    <n v="0"/>
    <n v="0"/>
    <s v="EUR"/>
    <s v="06/22/2026"/>
    <x v="2"/>
    <m/>
    <s v="Domestic"/>
    <s v="Your Packaging"/>
    <n v="0.53263888888888888"/>
    <n v="74.599999999999994"/>
    <n v="95.25"/>
    <n v="0"/>
    <n v="-56.77"/>
    <n v="113.08"/>
    <s v="EUR"/>
    <n v="1.1549344580000001"/>
    <s v="kg"/>
  </r>
  <r>
    <n v="15.489999999999995"/>
    <m/>
    <m/>
    <s v="entreprise"/>
    <s v="ST"/>
    <n v="200720433"/>
    <n v="202606"/>
    <s v="Express"/>
    <s v="UO"/>
    <s v="FedEx Priority"/>
    <s v="Bill_Sender_Prepaid"/>
    <s v="06/16/2026"/>
    <s v="06/17/2026"/>
    <x v="2023"/>
    <m/>
    <s v="HYDRATIS B2B"/>
    <s v="HYDRATIS B2B"/>
    <s v="VOIE COMMUNALE 4"/>
    <s v="CR?ANCEY"/>
    <n v="21"/>
    <s v="FR"/>
    <n v="21320"/>
    <n v="74.989999999999995"/>
    <n v="8.89"/>
    <n v="0"/>
    <n v="-57.06"/>
    <n v="26.81"/>
    <n v="5"/>
    <n v="72.16"/>
    <n v="72.16"/>
    <s v="P,HARMACIE SABAA"/>
    <s v="PHARMACIE SABAA"/>
    <s v="PHARMACIE SABAA"/>
    <s v="24 RUE OBERKAMPF"/>
    <s v="PARIS 11"/>
    <n v="75"/>
    <x v="0"/>
    <n v="75011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6250000000000002"/>
    <n v="64.8"/>
    <n v="7.68"/>
    <n v="0"/>
    <n v="-49.31"/>
    <n v="23.17"/>
    <s v="EUR"/>
    <n v="1.1572332869999999"/>
    <s v="kg"/>
  </r>
  <r>
    <n v="12.14"/>
    <m/>
    <m/>
    <s v="entreprise"/>
    <s v="ST"/>
    <n v="200720433"/>
    <n v="202606"/>
    <s v="Express"/>
    <s v="UO"/>
    <s v="FedEx Priority"/>
    <s v="Bill_Sender_Prepaid"/>
    <d v="2026-10-06T00:00:00"/>
    <d v="2026-12-06T00:00:00"/>
    <x v="2024"/>
    <m/>
    <s v="HYDRATIS B2B"/>
    <s v="HYDRATIS B2B"/>
    <s v="VOIE COMMUNALE 4"/>
    <s v="CR?ANCEY"/>
    <n v="21"/>
    <s v="FR"/>
    <n v="21320"/>
    <n v="58.58"/>
    <n v="6.94"/>
    <n v="0"/>
    <n v="-44.58"/>
    <n v="20.94"/>
    <n v="3"/>
    <n v="50.6"/>
    <n v="50.6"/>
    <s v="S,ANDRA"/>
    <s v="PARAPHARMACIE LECLERC"/>
    <s v="PARAPHARMACIE LECLERC"/>
    <s v="SODIA AQUITAINE"/>
    <s v="SAINTE-EULALIE"/>
    <n v="33"/>
    <x v="0"/>
    <n v="33560"/>
    <s v=" "/>
    <s v=" "/>
    <s v=" "/>
    <m/>
    <m/>
    <m/>
    <s v="N"/>
    <n v="20"/>
    <n v="31"/>
    <n v="40"/>
    <m/>
    <m/>
    <m/>
    <m/>
    <m/>
    <n v="0"/>
    <n v="0"/>
    <s v="EUR"/>
    <s v="06/22/2026"/>
    <x v="2"/>
    <m/>
    <s v="Domestic"/>
    <s v="Your Packaging"/>
    <n v="0.40833333333333333"/>
    <n v="50.8"/>
    <n v="6.02"/>
    <n v="0"/>
    <n v="-38.659999999999997"/>
    <n v="18.16"/>
    <s v="EUR"/>
    <n v="1.153163127"/>
    <s v="kg"/>
  </r>
  <r>
    <n v="18.829999999999998"/>
    <m/>
    <m/>
    <s v="entreprise"/>
    <s v="ST"/>
    <n v="200720433"/>
    <n v="202606"/>
    <s v="Express"/>
    <s v="UO"/>
    <s v="FedEx Priority"/>
    <s v="Bill_Sender_Prepaid"/>
    <d v="2026-10-06T00:00:00"/>
    <d v="2026-12-06T00:00:00"/>
    <x v="2025"/>
    <m/>
    <s v="HYDRATIS B2B"/>
    <s v="HYDRATIS B2B"/>
    <s v="VOIE COMMUNALE 4"/>
    <s v="CR?ANCEY"/>
    <n v="21"/>
    <s v="FR"/>
    <n v="21320"/>
    <n v="90.87"/>
    <n v="110.39"/>
    <n v="0"/>
    <n v="-69.16"/>
    <n v="132.11000000000001"/>
    <n v="8"/>
    <n v="94.6"/>
    <n v="94.6"/>
    <s v="M,Morgane"/>
    <s v="PHARMACIE MEDECIN"/>
    <s v="PHARMACIE MEDECIN"/>
    <s v="19 BOULEVARD ALBERT 1ER"/>
    <s v="MONACO"/>
    <s v="MC"/>
    <x v="0"/>
    <n v="98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1875000000000002"/>
    <n v="78.8"/>
    <n v="95.73"/>
    <n v="0"/>
    <n v="-59.97"/>
    <n v="114.56"/>
    <s v="EUR"/>
    <n v="1.153163127"/>
    <s v="kg"/>
  </r>
  <r>
    <n v="41.44"/>
    <m/>
    <m/>
    <s v="entreprise"/>
    <s v="ST"/>
    <n v="200720433"/>
    <n v="202606"/>
    <s v="Express"/>
    <s v="UO"/>
    <s v="FedEx Priority"/>
    <s v="Bill_Sender_Prepaid"/>
    <s v="06/24/2026"/>
    <s v="06/25/2026"/>
    <x v="2026"/>
    <m/>
    <s v="HYDRATIS B2B"/>
    <s v="HYDRATIS B2B"/>
    <s v="VOIE COMMUNALE 4"/>
    <s v="CR?ANCEY"/>
    <n v="21"/>
    <s v="FR"/>
    <n v="21320"/>
    <n v="198.48"/>
    <n v="23.51"/>
    <n v="0"/>
    <n v="-151.04"/>
    <n v="70.94"/>
    <n v="14"/>
    <n v="223.96"/>
    <n v="223.96"/>
    <s v="M,Momo"/>
    <s v="PHARMACIE DU POLYGONE"/>
    <s v="PHARMACIE DU POLYGONE"/>
    <s v="POLYSTOCK 3"/>
    <s v="CASTELNAU-LE-LEZ"/>
    <n v="34"/>
    <x v="0"/>
    <n v="3417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8194444444444445"/>
    <n v="173.4"/>
    <n v="20.54"/>
    <n v="0"/>
    <n v="-131.96"/>
    <n v="61.98"/>
    <s v="EUR"/>
    <n v="1.1446231330000001"/>
    <s v="kg"/>
  </r>
  <r>
    <n v="14.150000000000006"/>
    <m/>
    <m/>
    <s v="entreprise"/>
    <s v="ST"/>
    <n v="200720433"/>
    <n v="202606"/>
    <s v="Express"/>
    <s v="UO"/>
    <s v="FedEx Priority"/>
    <s v="Bill_Sender_Prepaid"/>
    <s v="06/23/2026"/>
    <s v="06/24/2026"/>
    <x v="2027"/>
    <m/>
    <s v="HYDRATIS B2B"/>
    <s v="HYDRATIS B2B"/>
    <s v="VOIE COMMUNALE 4"/>
    <s v="CR?ANCEY"/>
    <n v="21"/>
    <s v="FR"/>
    <n v="21320"/>
    <n v="67.930000000000007"/>
    <n v="8.0500000000000007"/>
    <n v="0"/>
    <n v="-51.69"/>
    <n v="24.29"/>
    <n v="4"/>
    <n v="62.04"/>
    <n v="62.04"/>
    <s v="A,PVEL"/>
    <s v="PARAPHARMACIE LECLERC SODIROY"/>
    <s v="PARAPHARMACIE LECLERC SODIROY"/>
    <s v="2 RUE ANTOINE DE LAVOISIER"/>
    <s v="ROYAN"/>
    <n v="17"/>
    <x v="0"/>
    <n v="17201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319444444444446"/>
    <n v="59.2"/>
    <n v="7.02"/>
    <n v="0"/>
    <n v="-45.05"/>
    <n v="21.17"/>
    <s v="EUR"/>
    <n v="1.147407432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028"/>
    <m/>
    <s v="HYDRATIS B2B"/>
    <s v="HYDRATIS B2B"/>
    <s v="VOIE COMMUNALE 4"/>
    <s v="CR?ANCEY"/>
    <n v="21"/>
    <s v="FR"/>
    <n v="21320"/>
    <n v="50.26"/>
    <n v="5.96"/>
    <n v="0"/>
    <n v="-38.24"/>
    <n v="17.97"/>
    <n v="3"/>
    <n v="38.72"/>
    <n v="38.72"/>
    <s v="B,ESNARD"/>
    <s v="PHARMACIE BESNARD"/>
    <s v="PHARMACIE BESNARD"/>
    <s v="22 RUE PAULINE KERGOMARD"/>
    <s v="SAINT-JOACHIM"/>
    <n v="44"/>
    <x v="0"/>
    <n v="44720"/>
    <s v=" "/>
    <s v=" "/>
    <s v=" "/>
    <m/>
    <m/>
    <m/>
    <s v="N"/>
    <n v="30"/>
    <n v="32"/>
    <n v="40"/>
    <m/>
    <m/>
    <m/>
    <m/>
    <m/>
    <n v="0"/>
    <n v="0"/>
    <s v="EUR"/>
    <s v="06/29/2026"/>
    <x v="3"/>
    <m/>
    <s v="Domestic"/>
    <s v="Your Packaging"/>
    <n v="0.49027777777777776"/>
    <n v="43.8"/>
    <n v="5.19"/>
    <n v="0"/>
    <n v="-33.33"/>
    <n v="15.66"/>
    <s v="EUR"/>
    <n v="1.1474074329999999"/>
    <s v="kg"/>
  </r>
  <r>
    <n v="5.4499999999999993"/>
    <m/>
    <m/>
    <s v="entreprise"/>
    <s v="ST"/>
    <n v="200720433"/>
    <n v="202606"/>
    <s v="Express"/>
    <s v="UO"/>
    <s v="FedEx Priority"/>
    <s v="Bill_Sender_Prepaid"/>
    <d v="2026-12-06T00:00:00"/>
    <s v="06/13/2026"/>
    <x v="2029"/>
    <m/>
    <s v="HYDRATIS B2B"/>
    <s v="HYDRATIS B2B"/>
    <s v="VOIE COMMUNALE 4"/>
    <s v="CR?ANCEY"/>
    <n v="21"/>
    <s v="FR"/>
    <n v="21320"/>
    <n v="26.33"/>
    <n v="3.12"/>
    <n v="0"/>
    <n v="-20.04"/>
    <n v="9.41"/>
    <n v="1"/>
    <n v="5.0599999999999996"/>
    <n v="5.0599999999999996"/>
    <s v="M,ENALE"/>
    <s v="PHARMACIE DE LA CROISIERE"/>
    <s v="PHARMACIE DE LA CROISIERE"/>
    <s v="1 ROUTE DE MORIERES"/>
    <s v="AVIGNON"/>
    <n v="84"/>
    <x v="0"/>
    <n v="84000"/>
    <s v=" "/>
    <s v=" "/>
    <s v=" "/>
    <m/>
    <m/>
    <m/>
    <s v="Y"/>
    <n v="20"/>
    <n v="20"/>
    <n v="29"/>
    <m/>
    <m/>
    <m/>
    <m/>
    <m/>
    <n v="0"/>
    <n v="0"/>
    <s v="EUR"/>
    <s v="06/22/2026"/>
    <x v="2"/>
    <m/>
    <s v="Domestic"/>
    <s v="Your Packaging"/>
    <n v="0.39444444444444443"/>
    <n v="22.8"/>
    <n v="2.7"/>
    <n v="0"/>
    <n v="-17.350000000000001"/>
    <n v="8.15"/>
    <s v="EUR"/>
    <n v="1.154814421"/>
    <s v="kg"/>
  </r>
  <r>
    <n v="11.469999999999999"/>
    <m/>
    <m/>
    <s v="entreprise"/>
    <s v="ST"/>
    <n v="200720433"/>
    <n v="202606"/>
    <s v="Express"/>
    <s v="UO"/>
    <s v="FedEx Priority"/>
    <s v="Bill_Sender_Prepaid"/>
    <d v="2026-12-06T00:00:00"/>
    <s v="06/15/2026"/>
    <x v="2030"/>
    <m/>
    <s v="HYDRATIS B2B"/>
    <s v="HYDRATIS B2B"/>
    <s v="VOIE COMMUNALE 4"/>
    <s v="CR?ANCEY"/>
    <n v="21"/>
    <s v="FR"/>
    <n v="21320"/>
    <n v="55.43"/>
    <n v="6.57"/>
    <n v="0"/>
    <n v="-42.19"/>
    <n v="19.82"/>
    <n v="2"/>
    <n v="46.2"/>
    <n v="46.2"/>
    <s v="J,Jdjd"/>
    <s v="CARREFOUR MUNDOLSHEIM"/>
    <s v="CARREFOUR MUNDOLSHEIM"/>
    <s v="RN 63"/>
    <s v="MUNDOLSHEIM"/>
    <n v="67"/>
    <x v="0"/>
    <n v="67452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4930555555555554"/>
    <n v="48"/>
    <n v="5.69"/>
    <n v="0"/>
    <n v="-36.53"/>
    <n v="17.16"/>
    <s v="EUR"/>
    <n v="1.154814421"/>
    <s v="kg"/>
  </r>
  <r>
    <n v="13.80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2031"/>
    <m/>
    <s v="HYDRATIS B2B"/>
    <s v="HYDRATIS B2B"/>
    <s v="VOIE COMMUNALE 4"/>
    <s v="CR?ANCEY"/>
    <n v="21"/>
    <s v="FR"/>
    <n v="21320"/>
    <n v="66.75"/>
    <n v="107.67"/>
    <n v="0"/>
    <n v="-50.8"/>
    <n v="123.62"/>
    <n v="6"/>
    <n v="60.94"/>
    <n v="60.94"/>
    <s v="H,Cibell"/>
    <s v="PHARMACIE CENTRE CIAL BOIS D'ARCY"/>
    <s v="PHARMACIE CENTRE CIAL BOIS D'A"/>
    <s v="11 AVENUE JEAN JAURES"/>
    <s v="BOIS-D'ARCY"/>
    <n v="78"/>
    <x v="0"/>
    <n v="783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416666666666667"/>
    <n v="57.8"/>
    <n v="93.24"/>
    <n v="0"/>
    <n v="-43.99"/>
    <n v="107.05"/>
    <s v="EUR"/>
    <n v="1.154814421"/>
    <s v="kg"/>
  </r>
  <r>
    <n v="14.82"/>
    <m/>
    <m/>
    <s v="entreprise"/>
    <s v="ST"/>
    <n v="200720433"/>
    <n v="202606"/>
    <s v="Express"/>
    <s v="UO"/>
    <s v="FedEx Priority"/>
    <s v="Bill_Sender_Prepaid"/>
    <s v="06/16/2026"/>
    <s v="06/17/2026"/>
    <x v="2032"/>
    <m/>
    <s v="HYDRATIS B2B"/>
    <s v="HYDRATIS B2B"/>
    <s v="VOIE COMMUNALE 4"/>
    <s v="CR?ANCEY"/>
    <n v="21"/>
    <s v="FR"/>
    <n v="21320"/>
    <n v="71.75"/>
    <n v="8.49"/>
    <n v="0"/>
    <n v="-54.6"/>
    <n v="25.64"/>
    <n v="5"/>
    <n v="66.44"/>
    <n v="66.44"/>
    <s v="E,Eddy"/>
    <s v="PARAPHARMA CARREFOUR ST PIERRE"/>
    <s v="PARAPHARMACIE CARREFOUR"/>
    <s v="CC ATLANTES AV J DUCLOS"/>
    <s v="ST PIERRE DES CORPS"/>
    <n v="37"/>
    <x v="0"/>
    <n v="37700"/>
    <s v=" "/>
    <s v=" "/>
    <s v=" "/>
    <m/>
    <m/>
    <m/>
    <s v="N"/>
    <n v="13"/>
    <n v="20"/>
    <n v="30"/>
    <m/>
    <m/>
    <m/>
    <m/>
    <m/>
    <n v="0"/>
    <n v="0"/>
    <s v="EUR"/>
    <s v="06/22/2026"/>
    <x v="2"/>
    <m/>
    <s v="Domestic"/>
    <s v="Your Packaging"/>
    <n v="0.31736111111111109"/>
    <n v="62"/>
    <n v="7.34"/>
    <n v="0"/>
    <n v="-47.18"/>
    <n v="22.16"/>
    <s v="EUR"/>
    <n v="1.1572332869999999"/>
    <s v="kg"/>
  </r>
  <r>
    <n v="14.82"/>
    <m/>
    <m/>
    <s v="entreprise"/>
    <s v="ST"/>
    <n v="200720433"/>
    <n v="202606"/>
    <s v="Express"/>
    <s v="UO"/>
    <s v="FedEx Priority"/>
    <s v="Bill_Sender_Prepaid"/>
    <s v="06/18/2026"/>
    <s v="06/22/2026"/>
    <x v="2033"/>
    <m/>
    <s v="HYDRATIS B2B"/>
    <s v="HYDRATIS B2B"/>
    <s v="VOIE COMMUNALE 4"/>
    <s v="CR?ANCEY"/>
    <n v="21"/>
    <s v="FR"/>
    <n v="21320"/>
    <n v="71.92"/>
    <n v="8.51"/>
    <n v="0"/>
    <n v="-54.73"/>
    <n v="25.71"/>
    <n v="4"/>
    <n v="66.44"/>
    <n v="66.44"/>
    <s v="P,HARMACIE MALLE"/>
    <s v="PHARMACIE MALLEBAY"/>
    <s v="PHARMACIE MALLEBAY"/>
    <s v="95 RUE DIDOT"/>
    <s v="PARIS 14"/>
    <n v="75"/>
    <x v="0"/>
    <n v="75014"/>
    <s v=" "/>
    <s v=" "/>
    <s v=" "/>
    <m/>
    <m/>
    <m/>
    <s v="N"/>
    <n v="31"/>
    <n v="41"/>
    <n v="26"/>
    <m/>
    <m/>
    <m/>
    <m/>
    <m/>
    <n v="0"/>
    <n v="0"/>
    <s v="EUR"/>
    <s v="06/29/2026"/>
    <x v="3"/>
    <m/>
    <s v="Domestic"/>
    <s v="Your Packaging"/>
    <n v="0.49236111111111114"/>
    <n v="62"/>
    <n v="7.34"/>
    <n v="0"/>
    <n v="-47.18"/>
    <n v="22.16"/>
    <s v="EUR"/>
    <n v="1.1600389769999999"/>
    <s v="kg"/>
  </r>
  <r>
    <n v="15.14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34"/>
    <m/>
    <s v="HYDRATIS B2B"/>
    <s v="HYDRATIS B2B"/>
    <s v="VOIE COMMUNALE 4"/>
    <s v="CR?ANCEY"/>
    <n v="21"/>
    <s v="FR"/>
    <n v="21320"/>
    <n v="73.22"/>
    <n v="108.46"/>
    <n v="0"/>
    <n v="-55.73"/>
    <n v="125.96"/>
    <n v="6"/>
    <n v="69.3"/>
    <n v="69.3"/>
    <s v="R,ECEP"/>
    <s v="PHARMACIE ST NICOLAS"/>
    <s v="PHARMACIE ST NICOLAS"/>
    <s v="CENTRE COMMERCIAL SUPER U"/>
    <s v="LOUDEAC"/>
    <n v="22"/>
    <x v="0"/>
    <n v="22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916666666666664"/>
    <n v="63.4"/>
    <n v="93.91"/>
    <n v="0"/>
    <n v="-48.25"/>
    <n v="109.06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35"/>
    <m/>
    <s v="HYDRATIS B2B"/>
    <s v="HYDRATIS B2B"/>
    <s v="VOIE COMMUNALE 4"/>
    <s v="CR?ANCEY"/>
    <n v="21"/>
    <s v="FR"/>
    <n v="21320"/>
    <n v="50.59"/>
    <n v="5.99"/>
    <n v="0"/>
    <n v="-38.49"/>
    <n v="18.09"/>
    <n v="5"/>
    <n v="39.159999999999997"/>
    <n v="39.159999999999997"/>
    <s v="B,ELLON"/>
    <s v="PHARMACIE DU TEMPS"/>
    <s v="PHARMACIE DU TEMPS"/>
    <s v="13 AVENUE DE LA REPUBLIQUE"/>
    <s v="LA MACHINE"/>
    <n v="58"/>
    <x v="0"/>
    <n v="582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458333333333336"/>
    <n v="43.8"/>
    <n v="5.19"/>
    <n v="0"/>
    <n v="-33.33"/>
    <n v="15.66"/>
    <s v="EUR"/>
    <n v="1.1549344580000001"/>
    <s v="kg"/>
  </r>
  <r>
    <n v="19.499999999999993"/>
    <m/>
    <m/>
    <s v="entreprise"/>
    <s v="ST"/>
    <n v="200720433"/>
    <n v="202606"/>
    <s v="Express"/>
    <s v="UO"/>
    <s v="FedEx Priority"/>
    <s v="Bill_Sender_Prepaid"/>
    <s v="06/17/2026"/>
    <s v="06/18/2026"/>
    <x v="2036"/>
    <m/>
    <s v="HYDRATIS B2B"/>
    <s v="HYDRATIS B2B"/>
    <s v="VOIE COMMUNALE 4"/>
    <s v="CR?ANCEY"/>
    <n v="21"/>
    <s v="FR"/>
    <n v="21320"/>
    <n v="94.69"/>
    <n v="11.22"/>
    <n v="0"/>
    <n v="-72.06"/>
    <n v="33.85"/>
    <n v="9"/>
    <n v="97.9"/>
    <n v="97.9"/>
    <s v="P,HARMACIE LA N"/>
    <s v="PHARMACIE LA NOUE DU MOULIN"/>
    <s v="PHARMACIE LA NOUE DU MOULIN"/>
    <s v="ROUTE D'EPERNAY"/>
    <s v="FAGNIERES"/>
    <n v="51"/>
    <x v="0"/>
    <n v="515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791666666666669"/>
    <n v="81.599999999999994"/>
    <n v="9.67"/>
    <n v="0"/>
    <n v="-62.1"/>
    <n v="29.17"/>
    <s v="EUR"/>
    <n v="1.160362033"/>
    <s v="kg"/>
  </r>
  <r>
    <n v="7.120000000000001"/>
    <m/>
    <m/>
    <s v="entreprise"/>
    <s v="ST"/>
    <n v="200720433"/>
    <n v="202606"/>
    <s v="Express"/>
    <s v="UO"/>
    <s v="FedEx Priority"/>
    <s v="Bill_Sender_Prepaid"/>
    <s v="06/16/2026"/>
    <s v="06/17/2026"/>
    <x v="2037"/>
    <m/>
    <s v="HYDRATIS B2B"/>
    <s v="HYDRATIS B2B"/>
    <s v="VOIE COMMUNALE 4"/>
    <s v="CR?ANCEY"/>
    <n v="21"/>
    <s v="FR"/>
    <n v="21320"/>
    <n v="34.49"/>
    <n v="4.0999999999999996"/>
    <n v="0"/>
    <n v="-26.25"/>
    <n v="12.34"/>
    <n v="1"/>
    <n v="15.84"/>
    <n v="15.84"/>
    <s v="R,Stephanie"/>
    <s v="PARAPHARMACIE AUCHAN ST CYR"/>
    <s v="PARAPHARMACIE AUCHAN ST CYR"/>
    <s v="CC AUCHAN"/>
    <s v="SAINT-CYR-SUR-LOIRE"/>
    <n v="37"/>
    <x v="0"/>
    <n v="37540"/>
    <s v=" "/>
    <s v=" "/>
    <s v=" "/>
    <m/>
    <m/>
    <m/>
    <s v="Y"/>
    <n v="30"/>
    <n v="30"/>
    <n v="40"/>
    <m/>
    <m/>
    <m/>
    <m/>
    <m/>
    <n v="0"/>
    <n v="0"/>
    <s v="EUR"/>
    <s v="06/22/2026"/>
    <x v="2"/>
    <m/>
    <s v="Domestic"/>
    <s v="Your Packaging"/>
    <n v="0.46388888888888891"/>
    <n v="29.8"/>
    <n v="3.54"/>
    <n v="0"/>
    <n v="-22.68"/>
    <n v="10.66"/>
    <s v="EUR"/>
    <n v="1.1572332869999999"/>
    <s v="kg"/>
  </r>
  <r>
    <n v="19.170000000000002"/>
    <m/>
    <m/>
    <s v="entreprise"/>
    <s v="ST"/>
    <n v="200720433"/>
    <n v="202606"/>
    <s v="Express"/>
    <s v="UO"/>
    <s v="FedEx Priority"/>
    <s v="Bill_Sender_Prepaid"/>
    <s v="06/18/2026"/>
    <s v="06/19/2026"/>
    <x v="2038"/>
    <m/>
    <s v="HYDRATIS B2B"/>
    <s v="HYDRATIS B2B"/>
    <s v="VOIE COMMUNALE 4"/>
    <s v="CR?ANCEY"/>
    <n v="21"/>
    <s v="FR"/>
    <n v="21320"/>
    <n v="93.04"/>
    <n v="11.03"/>
    <n v="0"/>
    <n v="-70.8"/>
    <n v="33.270000000000003"/>
    <n v="9"/>
    <n v="96.36"/>
    <n v="96.36"/>
    <s v="H,Lemmonie"/>
    <s v="PHARMACIE DU DOLMEN"/>
    <s v="PHARMACIE DU DOLMEN"/>
    <s v="59 RUE PASTEUR"/>
    <s v="YZEURES-SUR-CREUSE"/>
    <n v="37"/>
    <x v="0"/>
    <n v="3729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638888888888886"/>
    <n v="80.2"/>
    <n v="9.51"/>
    <n v="0"/>
    <n v="-61.03"/>
    <n v="28.68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2039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1.68"/>
    <n v="31.68"/>
    <s v="P,Pharmaparl"/>
    <s v="PHARMACIE DU PARLEMENT"/>
    <s v="PHARMACIE DU PARLEMENT"/>
    <s v="1 PLACE DU PARLEMENT"/>
    <s v="TOULOUSE"/>
    <n v="31"/>
    <x v="0"/>
    <n v="31000"/>
    <s v=" "/>
    <s v=" "/>
    <s v=" "/>
    <m/>
    <m/>
    <m/>
    <s v="N"/>
    <n v="26"/>
    <n v="40"/>
    <n v="31"/>
    <m/>
    <m/>
    <m/>
    <m/>
    <m/>
    <n v="0"/>
    <n v="0"/>
    <s v="EUR"/>
    <s v="06/29/2026"/>
    <x v="3"/>
    <m/>
    <s v="Domestic"/>
    <s v="Your Packaging"/>
    <n v="0.40486111111111112"/>
    <n v="39.6"/>
    <n v="4.6900000000000004"/>
    <n v="0"/>
    <n v="-30.14"/>
    <n v="14.15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0-06T00:00:00"/>
    <d v="2026-12-06T00:00:00"/>
    <x v="2040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J,Eremy"/>
    <s v="PHARMACIE QUATRE CHEMINS"/>
    <s v="PHARMACIE QUATRE CHEMINS"/>
    <s v="828 CHEMIN DES 4 CHEMINS"/>
    <s v="ANTIBES"/>
    <n v="6"/>
    <x v="0"/>
    <n v="6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902777777777776"/>
    <n v="39.6"/>
    <n v="4.6900000000000004"/>
    <n v="0"/>
    <n v="-30.14"/>
    <n v="14.15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s v="06/22/2026"/>
    <s v="06/23/2026"/>
    <x v="2041"/>
    <m/>
    <s v="HYDRATIS B2B"/>
    <s v="HYDRATIS B2B"/>
    <s v="VOIE COMMUNALE 4"/>
    <s v="CR?ANCEY"/>
    <n v="21"/>
    <s v="FR"/>
    <n v="21320"/>
    <n v="45.44"/>
    <n v="5.38"/>
    <n v="0"/>
    <n v="-34.590000000000003"/>
    <n v="16.239999999999998"/>
    <n v="2"/>
    <n v="33"/>
    <n v="33"/>
    <s v="C,Celine"/>
    <s v="PHARMACIE DE LA PLACE NATIONALE"/>
    <s v="PHARMACIE DE LA PLACE NATIONAL"/>
    <s v="63 RUE DE LA REPUBLIQUE"/>
    <s v="ANTIBES"/>
    <n v="6"/>
    <x v="0"/>
    <n v="66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402777777777779"/>
    <n v="39.6"/>
    <n v="4.6900000000000004"/>
    <n v="0"/>
    <n v="-30.14"/>
    <n v="14.15"/>
    <s v="EUR"/>
    <n v="1.147539102000000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2-06T00:00:00"/>
    <s v="06/15/2026"/>
    <x v="2042"/>
    <m/>
    <s v="HYDRATIS B2B"/>
    <s v="HYDRATIS B2B"/>
    <s v="VOIE COMMUNALE 4"/>
    <s v="CR?ANCEY"/>
    <n v="21"/>
    <s v="FR"/>
    <n v="21320"/>
    <n v="50.58"/>
    <n v="5.99"/>
    <n v="0"/>
    <n v="-38.49"/>
    <n v="18.079999999999998"/>
    <n v="3"/>
    <n v="39.6"/>
    <n v="39.6"/>
    <s v="R,OBERTS"/>
    <s v="PHARMACIE BOURDOIS"/>
    <s v="PHARMACIE BOURDOIS"/>
    <s v="ROUTE DE POITIERS"/>
    <s v="AIRVAULT"/>
    <n v="79"/>
    <x v="0"/>
    <n v="79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347222222222221"/>
    <n v="43.8"/>
    <n v="5.19"/>
    <n v="0"/>
    <n v="-33.33"/>
    <n v="15.66"/>
    <s v="EUR"/>
    <n v="1.154814421"/>
    <s v="kg"/>
  </r>
  <r>
    <n v="22.510000000000005"/>
    <m/>
    <m/>
    <s v="entreprise"/>
    <s v="ST"/>
    <n v="200720433"/>
    <n v="202606"/>
    <s v="Express"/>
    <s v="UO"/>
    <s v="FedEx Priority"/>
    <s v="Bill_Sender_Prepaid"/>
    <s v="06/22/2026"/>
    <s v="06/23/2026"/>
    <x v="2043"/>
    <m/>
    <s v="HYDRATIS B2B"/>
    <s v="HYDRATIS B2B"/>
    <s v="VOIE COMMUNALE 4"/>
    <s v="CR?ANCEY"/>
    <n v="21"/>
    <s v="FR"/>
    <n v="21320"/>
    <n v="108.1"/>
    <n v="12.81"/>
    <n v="0"/>
    <n v="-82.27"/>
    <n v="38.64"/>
    <n v="9"/>
    <n v="118.8"/>
    <n v="118.8"/>
    <s v="P,HIE"/>
    <s v="PHARMACIE DES ETOILES"/>
    <s v="PHARMACIE DES ETOILES"/>
    <s v="5 PLACE DE LA HALLE"/>
    <s v="SAINT-DENIS"/>
    <n v="93"/>
    <x v="0"/>
    <n v="93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361111111111112"/>
    <n v="94.2"/>
    <n v="11.16"/>
    <n v="0"/>
    <n v="-71.69"/>
    <n v="33.67"/>
    <s v="EUR"/>
    <n v="1.1475391020000001"/>
    <s v="kg"/>
  </r>
  <r>
    <n v="18.15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44"/>
    <m/>
    <s v="HYDRATIS B2B"/>
    <s v="HYDRATIS B2B"/>
    <s v="VOIE COMMUNALE 4"/>
    <s v="CR?ANCEY"/>
    <n v="21"/>
    <s v="FR"/>
    <n v="21320"/>
    <n v="87.78"/>
    <n v="110.19"/>
    <n v="0"/>
    <n v="-66.8"/>
    <n v="131.16999999999999"/>
    <n v="6"/>
    <n v="90.2"/>
    <n v="90.2"/>
    <s v="V,Valerie"/>
    <s v="PHARMACIE SAINT SIMEON"/>
    <s v="PHARMACIE SAINT SIMEON"/>
    <s v="111 BOULEVARD DE METZINGEN"/>
    <s v="NOYON"/>
    <n v="60"/>
    <x v="0"/>
    <n v="60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625"/>
    <n v="76"/>
    <n v="95.41"/>
    <n v="0"/>
    <n v="-57.84"/>
    <n v="113.57"/>
    <s v="EUR"/>
    <n v="1.1549344580000001"/>
    <s v="kg"/>
  </r>
  <r>
    <n v="20.509999999999991"/>
    <m/>
    <m/>
    <s v="entreprise"/>
    <s v="ST"/>
    <n v="200720433"/>
    <n v="202606"/>
    <s v="Express"/>
    <s v="UO"/>
    <s v="FedEx Priority"/>
    <s v="Bill_Sender_Prepaid"/>
    <s v="06/17/2026"/>
    <s v="06/19/2026"/>
    <x v="2045"/>
    <m/>
    <s v="HYDRATIS B2B"/>
    <s v="HYDRATIS B2B"/>
    <s v="VOIE COMMUNALE 4"/>
    <s v="CR?ANCEY"/>
    <n v="21"/>
    <s v="FR"/>
    <n v="21320"/>
    <n v="99.56"/>
    <n v="11.8"/>
    <n v="0"/>
    <n v="-75.760000000000005"/>
    <n v="35.6"/>
    <n v="8"/>
    <n v="104.72"/>
    <n v="104.72"/>
    <s v="B,AUDEZT"/>
    <s v="PHARMACIE BEAUDET"/>
    <s v="PHARMACIE BEAUDET"/>
    <s v="18 QUART RUE DE L HOMMEAU"/>
    <s v="ST MARTIN DU BOIS"/>
    <n v="49"/>
    <x v="0"/>
    <n v="495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027777777777777"/>
    <n v="85.8"/>
    <n v="10.17"/>
    <n v="0"/>
    <n v="-65.290000000000006"/>
    <n v="30.68"/>
    <s v="EUR"/>
    <n v="1.160362033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46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3"/>
    <n v="35.42"/>
    <n v="35.42"/>
    <s v="F,RADET"/>
    <s v="PHARMACIE VERMANDE"/>
    <s v="PHARMACIE VERMANDE"/>
    <s v="2 RUE CHANTE-ALOUETTE"/>
    <s v="SAINT-PIERRE-LA-NOUE"/>
    <n v="17"/>
    <x v="0"/>
    <n v="177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333333333333336"/>
    <n v="42.4"/>
    <n v="5.03"/>
    <n v="0"/>
    <n v="-32.270000000000003"/>
    <n v="15.16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47"/>
    <m/>
    <s v="HYDRATIS B2B"/>
    <s v="HYDRATIS B2B"/>
    <s v="VOIE COMMUNALE 4"/>
    <s v="CR?ANCEY"/>
    <n v="21"/>
    <s v="FR"/>
    <n v="21320"/>
    <n v="50.59"/>
    <n v="5.99"/>
    <n v="0"/>
    <n v="-38.49"/>
    <n v="18.09"/>
    <n v="2"/>
    <n v="39.6"/>
    <n v="39.6"/>
    <s v="M,Dupuis"/>
    <s v="PARAPHARMACIE CARREFOUR CHALON SUD"/>
    <s v="PARAPHARMACIE CARREFOUR CHALON"/>
    <s v="RUE THOMAS DUMOREY"/>
    <s v="CHALON S/SAONE"/>
    <n v="71"/>
    <x v="0"/>
    <n v="71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055555555555554"/>
    <n v="43.8"/>
    <n v="5.19"/>
    <n v="0"/>
    <n v="-33.33"/>
    <n v="15.66"/>
    <s v="EUR"/>
    <n v="1.1549344580000001"/>
    <s v="kg"/>
  </r>
  <r>
    <n v="19.499999999999993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48"/>
    <m/>
    <s v="HYDRATIS B2B"/>
    <s v="HYDRATIS B2B"/>
    <s v="VOIE COMMUNALE 4"/>
    <s v="CR?ANCEY"/>
    <n v="21"/>
    <s v="FR"/>
    <n v="21320"/>
    <n v="94.24"/>
    <n v="110.95"/>
    <n v="0"/>
    <n v="-71.72"/>
    <n v="133.47999999999999"/>
    <n v="9"/>
    <n v="97.9"/>
    <n v="97.9"/>
    <s v="P,HARMA"/>
    <s v="PHARMACIE DE LA PAIX"/>
    <s v="PHARMACIE DE LA PAIX"/>
    <s v="2 PLACE GAMBETTA"/>
    <s v="WITRY-LES-REIMS"/>
    <n v="51"/>
    <x v="0"/>
    <n v="514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916666666666664"/>
    <n v="81.599999999999994"/>
    <n v="96.07"/>
    <n v="0"/>
    <n v="-62.1"/>
    <n v="115.57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49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76"/>
    <n v="34.76"/>
    <s v="H,ALWANI"/>
    <s v="PHARMACIE HALWANI"/>
    <s v="PHARMACIE HALWANI"/>
    <s v="19 RUE DE LOURMEL"/>
    <s v="PARIS 15"/>
    <n v="75"/>
    <x v="0"/>
    <n v="75015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1458333333333336"/>
    <n v="41"/>
    <n v="4.8600000000000003"/>
    <n v="0"/>
    <n v="-31.2"/>
    <n v="14.66"/>
    <s v="EUR"/>
    <n v="1.1549344580000001"/>
    <s v="kg"/>
  </r>
  <r>
    <n v="11.469999999999999"/>
    <m/>
    <m/>
    <s v="entreprise"/>
    <s v="ST"/>
    <n v="200720433"/>
    <n v="202606"/>
    <s v="Express"/>
    <s v="UO"/>
    <s v="FedEx Priority"/>
    <s v="Bill_Sender_Prepaid"/>
    <d v="2026-12-06T00:00:00"/>
    <s v="06/13/2026"/>
    <x v="2050"/>
    <m/>
    <s v="HYDRATIS B2B"/>
    <s v="HYDRATIS B2B"/>
    <s v="VOIE COMMUNALE 4"/>
    <s v="CR?ANCEY"/>
    <n v="21"/>
    <s v="FR"/>
    <n v="21320"/>
    <n v="55.43"/>
    <n v="6.57"/>
    <n v="0"/>
    <n v="-42.19"/>
    <n v="19.82"/>
    <n v="3"/>
    <n v="44.44"/>
    <n v="44.44"/>
    <s v="T,RAN"/>
    <s v="PHARMACIE D'ARTOIS"/>
    <s v="PHARMACIE D'ARTOIS"/>
    <s v="181 RUE D ARTOIS"/>
    <s v="OLIVET"/>
    <n v="45"/>
    <x v="0"/>
    <n v="45160"/>
    <s v=" "/>
    <s v=" "/>
    <s v=" "/>
    <m/>
    <m/>
    <m/>
    <s v="N"/>
    <n v="15"/>
    <n v="30"/>
    <n v="40"/>
    <m/>
    <m/>
    <m/>
    <m/>
    <m/>
    <n v="0"/>
    <n v="0"/>
    <s v="EUR"/>
    <s v="06/22/2026"/>
    <x v="2"/>
    <m/>
    <s v="Domestic"/>
    <s v="Your Packaging"/>
    <n v="0.46736111111111112"/>
    <n v="48"/>
    <n v="5.69"/>
    <n v="0"/>
    <n v="-36.53"/>
    <n v="17.16"/>
    <s v="EUR"/>
    <n v="1.154814421"/>
    <s v="kg"/>
  </r>
  <r>
    <n v="14.480000000000004"/>
    <m/>
    <m/>
    <s v="entreprise"/>
    <s v="ST"/>
    <n v="200720433"/>
    <n v="202606"/>
    <s v="Express"/>
    <s v="UO"/>
    <s v="FedEx Priority"/>
    <s v="Bill_Sender_Prepaid"/>
    <s v="06/17/2026"/>
    <s v="06/18/2026"/>
    <x v="2051"/>
    <m/>
    <s v="HYDRATIS B2B"/>
    <s v="HYDRATIS B2B"/>
    <s v="VOIE COMMUNALE 4"/>
    <s v="CR?ANCEY"/>
    <n v="21"/>
    <s v="FR"/>
    <n v="21320"/>
    <n v="70.319999999999993"/>
    <n v="8.33"/>
    <n v="0"/>
    <n v="-53.52"/>
    <n v="25.13"/>
    <n v="2"/>
    <n v="66"/>
    <n v="66"/>
    <s v="E,Ma"/>
    <s v="PHARMACIE DU ROYANS"/>
    <s v="PHARMACIE DU ROYANS"/>
    <s v="20 RUE JEAN JAURES"/>
    <s v="SAINT-JEAN-EN-ROYANS"/>
    <n v="26"/>
    <x v="0"/>
    <n v="26190"/>
    <s v=" "/>
    <s v=" "/>
    <s v=" "/>
    <m/>
    <m/>
    <m/>
    <s v="N"/>
    <n v="30"/>
    <n v="49"/>
    <n v="84"/>
    <m/>
    <m/>
    <m/>
    <m/>
    <m/>
    <n v="0"/>
    <n v="0"/>
    <s v="EUR"/>
    <s v="06/22/2026"/>
    <x v="2"/>
    <m/>
    <s v="Domestic"/>
    <s v="Your Packaging"/>
    <n v="0.44236111111111109"/>
    <n v="60.6"/>
    <n v="7.18"/>
    <n v="0"/>
    <n v="-46.12"/>
    <n v="21.66"/>
    <s v="EUR"/>
    <n v="1.160362033"/>
    <s v="kg"/>
  </r>
  <r>
    <n v="7.7900000000000027"/>
    <m/>
    <m/>
    <s v="entreprise"/>
    <s v="ST"/>
    <n v="200720433"/>
    <n v="202606"/>
    <s v="Express"/>
    <s v="UO"/>
    <s v="FedEx Priority"/>
    <s v="Bill_Sender_Prepaid"/>
    <s v="06/19/2026"/>
    <s v="06/22/2026"/>
    <x v="2052"/>
    <m/>
    <s v="HYDRATIS B2B"/>
    <s v="HYDRATIS B2B"/>
    <s v="VOIE COMMUNALE 4"/>
    <s v="CR?ANCEY"/>
    <n v="21"/>
    <s v="FR"/>
    <n v="21320"/>
    <n v="37.75"/>
    <n v="4.47"/>
    <n v="0"/>
    <n v="-28.73"/>
    <n v="13.49"/>
    <n v="2"/>
    <n v="22"/>
    <n v="22"/>
    <s v="D,ENIS"/>
    <s v="PARAPHARMACIE AUCHAN SEYNOD"/>
    <s v="PARAPHARMACIE AUCHAN SEYNOD"/>
    <s v="AVENUE D'AIX LES BAINS"/>
    <s v="ANNECY"/>
    <n v="74"/>
    <x v="0"/>
    <n v="746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5972222222222222"/>
    <n v="32.6"/>
    <n v="3.86"/>
    <n v="0"/>
    <n v="-24.81"/>
    <n v="11.65"/>
    <s v="EUR"/>
    <n v="1.15806418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053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T,HUILLIER"/>
    <s v="PHARMACIE DES PORTES DU FUTUR"/>
    <s v="PHARMACIE DES PORTES DU FUTUR"/>
    <s v="ROUTE NATIONALE 10"/>
    <s v="CHASSENEUIL-DU-POITOU"/>
    <n v="86"/>
    <x v="0"/>
    <n v="863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624999999999998"/>
    <n v="39.6"/>
    <n v="4.6900000000000004"/>
    <n v="0"/>
    <n v="-30.14"/>
    <n v="14.15"/>
    <s v="EUR"/>
    <n v="1.1474074329999999"/>
    <s v="kg"/>
  </r>
  <r>
    <n v="17.169999999999995"/>
    <m/>
    <m/>
    <s v="entreprise"/>
    <s v="ST"/>
    <n v="200720433"/>
    <n v="202606"/>
    <s v="Express"/>
    <s v="UO"/>
    <s v="FedEx Priority"/>
    <s v="Bill_Sender_Prepaid"/>
    <s v="06/16/2026"/>
    <s v="06/17/2026"/>
    <x v="2054"/>
    <m/>
    <s v="HYDRATIS B2B"/>
    <s v="HYDRATIS B2B"/>
    <s v="VOIE COMMUNALE 4"/>
    <s v="CR?ANCEY"/>
    <n v="21"/>
    <s v="FR"/>
    <n v="21320"/>
    <n v="83.09"/>
    <n v="9.85"/>
    <n v="0"/>
    <n v="-63.22"/>
    <n v="29.72"/>
    <n v="6"/>
    <n v="83.6"/>
    <n v="83.6"/>
    <s v="P,HARMA"/>
    <s v="PHARMACIE DE LA CROIX BLEUE"/>
    <s v="PHARMACIE DE LA CROIX BLEUE"/>
    <s v="43 RUE D'AUTEUIL"/>
    <s v="PARIS 16"/>
    <n v="75"/>
    <x v="0"/>
    <n v="75016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916666666666669"/>
    <n v="71.8"/>
    <n v="8.51"/>
    <n v="0"/>
    <n v="-54.63"/>
    <n v="25.68"/>
    <s v="EUR"/>
    <n v="1.1572332869999999"/>
    <s v="kg"/>
  </r>
  <r>
    <n v="6.4499999999999993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55"/>
    <m/>
    <s v="HYDRATIS B2B"/>
    <s v="HYDRATIS B2B"/>
    <s v="VOIE COMMUNALE 4"/>
    <s v="CR?ANCEY"/>
    <n v="21"/>
    <s v="FR"/>
    <n v="21320"/>
    <n v="31.18"/>
    <n v="3.7"/>
    <n v="0"/>
    <n v="-23.73"/>
    <n v="11.15"/>
    <n v="1"/>
    <n v="13.2"/>
    <n v="13.2"/>
    <s v="C,HOPINEAUU"/>
    <s v="PHARMACIE CHOPINEAU"/>
    <s v="PHARMACIE CHOPINEAU"/>
    <s v="27 GRANDE RUE"/>
    <s v="VAILLY-SUR-SAULDRE"/>
    <n v="18"/>
    <x v="0"/>
    <n v="182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944444444444445"/>
    <n v="27"/>
    <n v="3.2"/>
    <n v="0"/>
    <n v="-20.55"/>
    <n v="9.65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24/2026"/>
    <s v="06/25/2026"/>
    <x v="2056"/>
    <m/>
    <s v="HYDRATIS B2B"/>
    <s v="HYDRATIS B2B"/>
    <s v="VOIE COMMUNALE 4"/>
    <s v="CR?ANCEY"/>
    <n v="21"/>
    <s v="FR"/>
    <n v="21320"/>
    <n v="43.72"/>
    <n v="5.19"/>
    <n v="0"/>
    <n v="-33.270000000000003"/>
    <n v="15.64"/>
    <n v="2"/>
    <n v="30.8"/>
    <n v="30.8"/>
    <s v="P,HIE ARCADES"/>
    <s v="PHARMACIE DES ARCADES"/>
    <s v="PHARMACIE DES ARCADES"/>
    <s v="19 21 RUE NATIONALE"/>
    <s v="MONTRICHARD"/>
    <n v="41"/>
    <x v="0"/>
    <n v="41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972222222222221"/>
    <n v="38.200000000000003"/>
    <n v="4.53"/>
    <n v="0"/>
    <n v="-29.07"/>
    <n v="13.66"/>
    <s v="EUR"/>
    <n v="1.1446231330000001"/>
    <s v="kg"/>
  </r>
  <r>
    <n v="20.170000000000002"/>
    <m/>
    <m/>
    <s v="entreprise"/>
    <s v="ST"/>
    <n v="200720433"/>
    <n v="202606"/>
    <s v="Express"/>
    <s v="UO"/>
    <s v="FedEx Priority"/>
    <s v="Bill_Sender_Prepaid"/>
    <s v="06/15/2026"/>
    <s v="06/16/2026"/>
    <x v="2057"/>
    <m/>
    <s v="HYDRATIS B2B"/>
    <s v="HYDRATIS B2B"/>
    <s v="VOIE COMMUNALE 4"/>
    <s v="CR?ANCEY"/>
    <n v="21"/>
    <s v="FR"/>
    <n v="21320"/>
    <n v="97.63"/>
    <n v="11.57"/>
    <n v="0"/>
    <n v="-74.3"/>
    <n v="34.9"/>
    <n v="8"/>
    <n v="101.64"/>
    <n v="101.64"/>
    <s v="P,HARMACI"/>
    <s v="PHARMACIE GUILLAUD"/>
    <s v="PHARMACIE GUILLAUD"/>
    <s v="110 ROUTE DE GRENOBLE"/>
    <s v="CH?BONS"/>
    <n v="38"/>
    <x v="0"/>
    <n v="38690"/>
    <s v=" "/>
    <s v=" "/>
    <s v=" "/>
    <m/>
    <m/>
    <m/>
    <s v="N"/>
    <n v="26"/>
    <n v="32"/>
    <n v="42"/>
    <m/>
    <m/>
    <m/>
    <m/>
    <m/>
    <n v="0"/>
    <n v="0"/>
    <s v="EUR"/>
    <s v="06/22/2026"/>
    <x v="2"/>
    <m/>
    <s v="Domestic"/>
    <s v="Your Packaging"/>
    <n v="0.35555555555555557"/>
    <n v="84.4"/>
    <n v="10"/>
    <n v="0"/>
    <n v="-64.23"/>
    <n v="30.17"/>
    <s v="EUR"/>
    <n v="1.1567915230000001"/>
    <s v="kg"/>
  </r>
  <r>
    <n v="7.12000000000000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58"/>
    <m/>
    <s v="HYDRATIS B2B"/>
    <s v="HYDRATIS B2B"/>
    <s v="VOIE COMMUNALE 4"/>
    <s v="CR?ANCEY"/>
    <n v="21"/>
    <s v="FR"/>
    <n v="21320"/>
    <n v="34.42"/>
    <n v="4.09"/>
    <n v="0"/>
    <n v="-26.19"/>
    <n v="12.31"/>
    <n v="1"/>
    <n v="17.600000000000001"/>
    <n v="17.600000000000001"/>
    <s v="I,NTERSPORT"/>
    <s v="INTERSPORT ST PAUL 0313/000"/>
    <s v="INTERSPORT ST PAUL 0313/000"/>
    <s v="SAS DROP 40"/>
    <s v="SAINT-PAUL-LES-DAX"/>
    <n v="40"/>
    <x v="0"/>
    <n v="409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138888888888891"/>
    <n v="29.8"/>
    <n v="3.54"/>
    <n v="0"/>
    <n v="-22.68"/>
    <n v="10.66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059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P,HI ARENES"/>
    <s v="PHARMACIE VALETTE"/>
    <s v="PHARMACIE VALETTE"/>
    <s v="PLACE DE L'EGLISE"/>
    <s v="FONTVIEILLE"/>
    <n v="13"/>
    <x v="0"/>
    <n v="1399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305555555555558"/>
    <n v="38.200000000000003"/>
    <n v="4.53"/>
    <n v="0"/>
    <n v="-29.07"/>
    <n v="13.66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6/2026"/>
    <s v="06/17/2026"/>
    <x v="2060"/>
    <m/>
    <s v="HYDRATIS B2B"/>
    <s v="HYDRATIS B2B"/>
    <s v="VOIE COMMUNALE 4"/>
    <s v="CR?ANCEY"/>
    <n v="21"/>
    <s v="FR"/>
    <n v="21320"/>
    <n v="49.07"/>
    <n v="5.82"/>
    <n v="0"/>
    <n v="-37.340000000000003"/>
    <n v="17.54"/>
    <n v="4"/>
    <n v="36.08"/>
    <n v="36.08"/>
    <s v="D,Dubosc"/>
    <s v="PHARMACIE DE L'EGLISE"/>
    <s v="PHARMACIE DE L'EGLISE"/>
    <s v="2 RUE DE LA PAROISSE"/>
    <s v="CHATOU"/>
    <n v="78"/>
    <x v="0"/>
    <n v="78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611111111111113"/>
    <n v="42.4"/>
    <n v="5.03"/>
    <n v="0"/>
    <n v="-32.270000000000003"/>
    <n v="15.16"/>
    <s v="EUR"/>
    <n v="1.15723328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9/2026"/>
    <s v="06/22/2026"/>
    <x v="2061"/>
    <m/>
    <s v="HYDRATIS B2B"/>
    <s v="HYDRATIS B2B"/>
    <s v="VOIE COMMUNALE 4"/>
    <s v="CR?ANCEY"/>
    <n v="21"/>
    <s v="FR"/>
    <n v="21320"/>
    <n v="50.72"/>
    <n v="6.01"/>
    <n v="0"/>
    <n v="-38.6"/>
    <n v="18.14"/>
    <n v="3"/>
    <n v="38.28"/>
    <n v="38.28"/>
    <s v="L,ENNE"/>
    <s v="PHARMACIE LENNE"/>
    <s v="PHARMACIE LENNE"/>
    <s v="18 RUE BASSE BOULOGNE"/>
    <s v="PAS EN ARTOIS"/>
    <n v="62"/>
    <x v="0"/>
    <n v="6276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62638888888888888"/>
    <n v="43.8"/>
    <n v="5.19"/>
    <n v="0"/>
    <n v="-33.33"/>
    <n v="15.66"/>
    <s v="EUR"/>
    <n v="1.15806418"/>
    <s v="kg"/>
  </r>
  <r>
    <n v="10.800000000000004"/>
    <m/>
    <m/>
    <s v="entreprise"/>
    <s v="ST"/>
    <n v="200720433"/>
    <n v="202606"/>
    <s v="Express"/>
    <s v="UO"/>
    <s v="FedEx Priority"/>
    <s v="Bill_Sender_Prepaid"/>
    <s v="06/22/2026"/>
    <s v="06/23/2026"/>
    <x v="2062"/>
    <m/>
    <s v="HYDRATIS B2B"/>
    <s v="HYDRATIS B2B"/>
    <s v="VOIE COMMUNALE 4"/>
    <s v="CR?ANCEY"/>
    <n v="21"/>
    <s v="FR"/>
    <n v="21320"/>
    <n v="51.87"/>
    <n v="6.14"/>
    <n v="0"/>
    <n v="-39.479999999999997"/>
    <n v="18.53"/>
    <n v="4"/>
    <n v="40.700000000000003"/>
    <n v="40.700000000000003"/>
    <s v="S,TEPHANIE"/>
    <s v="PHARMACIE DU SQUARE"/>
    <s v="PHARMACIE DU SQUARE"/>
    <s v="2 RUE DE LA MARE HUGUET"/>
    <s v="ROSNY-SOUS-BOIS"/>
    <n v="93"/>
    <x v="0"/>
    <n v="931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069444444444444"/>
    <n v="45.2"/>
    <n v="5.35"/>
    <n v="0"/>
    <n v="-34.4"/>
    <n v="16.149999999999999"/>
    <s v="EUR"/>
    <n v="1.147539102000000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63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D,Dalila"/>
    <s v="PHARMACIE CENTRALE"/>
    <s v="PHARMACIE CENTRALE"/>
    <s v="21 RUE FELIX FAURE"/>
    <s v="CANNES"/>
    <n v="6"/>
    <x v="0"/>
    <n v="6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6180555555555554"/>
    <n v="38.200000000000003"/>
    <n v="4.53"/>
    <n v="0"/>
    <n v="-29.07"/>
    <n v="13.66"/>
    <s v="EUR"/>
    <n v="1.1549344580000001"/>
    <s v="kg"/>
  </r>
  <r>
    <n v="18.500000000000007"/>
    <m/>
    <m/>
    <s v="entreprise"/>
    <s v="ST"/>
    <n v="200720433"/>
    <n v="202606"/>
    <s v="Express"/>
    <s v="UO"/>
    <s v="FedEx Priority"/>
    <s v="Bill_Sender_Prepaid"/>
    <s v="06/16/2026"/>
    <s v="06/17/2026"/>
    <x v="2064"/>
    <m/>
    <s v="HYDRATIS B2B"/>
    <s v="HYDRATIS B2B"/>
    <s v="VOIE COMMUNALE 4"/>
    <s v="CR?ANCEY"/>
    <n v="21"/>
    <s v="FR"/>
    <n v="21320"/>
    <n v="89.57"/>
    <n v="10.61"/>
    <n v="0"/>
    <n v="-68.16"/>
    <n v="32.020000000000003"/>
    <n v="7"/>
    <n v="92.4"/>
    <n v="92.4"/>
    <s v="C,OLOMB"/>
    <s v="PHARMACIE DU SOLEIL 05"/>
    <s v="PHARMACIE DU SOLEIL 05"/>
    <s v="9 PLACE BARTHELON"/>
    <s v="EMBRUN"/>
    <n v="5"/>
    <x v="0"/>
    <n v="5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916666666666669"/>
    <n v="77.400000000000006"/>
    <n v="9.17"/>
    <n v="0"/>
    <n v="-58.9"/>
    <n v="27.67"/>
    <s v="EUR"/>
    <n v="1.15723328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065"/>
    <m/>
    <s v="HYDRATIS B2B"/>
    <s v="HYDRATIS B2B"/>
    <s v="VOIE COMMUNALE 4"/>
    <s v="CR?ANCEY"/>
    <n v="21"/>
    <s v="FR"/>
    <n v="21320"/>
    <n v="50.26"/>
    <n v="5.96"/>
    <n v="0"/>
    <n v="-38.24"/>
    <n v="17.97"/>
    <n v="3"/>
    <n v="37.619999999999997"/>
    <n v="37.619999999999997"/>
    <s v="P,HAR"/>
    <s v="PHARMACIE ODEON"/>
    <s v="PHARMACIE ODEON"/>
    <s v="97 BOULEVARD SAINT-GERMAIN"/>
    <s v="PARIS"/>
    <n v="75"/>
    <x v="0"/>
    <n v="75006"/>
    <s v=" "/>
    <s v=" "/>
    <s v=" "/>
    <m/>
    <m/>
    <m/>
    <s v="N"/>
    <n v="13"/>
    <n v="20"/>
    <n v="29"/>
    <m/>
    <m/>
    <m/>
    <m/>
    <m/>
    <n v="0"/>
    <n v="0"/>
    <s v="EUR"/>
    <s v="06/29/2026"/>
    <x v="3"/>
    <m/>
    <s v="Domestic"/>
    <s v="Your Packaging"/>
    <n v="0.39652777777777776"/>
    <n v="43.8"/>
    <n v="5.19"/>
    <n v="0"/>
    <n v="-33.33"/>
    <n v="15.66"/>
    <s v="EUR"/>
    <n v="1.147407432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066"/>
    <m/>
    <s v="HYDRATIS B2B"/>
    <s v="HYDRATIS B2B"/>
    <s v="VOIE COMMUNALE 4"/>
    <s v="CR?ANCEY"/>
    <n v="21"/>
    <s v="FR"/>
    <n v="21320"/>
    <n v="50.26"/>
    <n v="5.96"/>
    <n v="0"/>
    <n v="-38.24"/>
    <n v="17.97"/>
    <n v="3"/>
    <n v="39.380000000000003"/>
    <n v="39.380000000000003"/>
    <s v="P,HARMACIE PERNE"/>
    <s v="PHARMACIE PERNETY"/>
    <s v="PHARMACIE PERNETY"/>
    <s v="89 RUE RAYMOND LOSSERAND"/>
    <s v="PARIS 14"/>
    <n v="75"/>
    <x v="0"/>
    <n v="75014"/>
    <s v=" "/>
    <s v=" "/>
    <s v=" "/>
    <m/>
    <m/>
    <m/>
    <s v="N"/>
    <n v="20"/>
    <n v="20"/>
    <n v="29"/>
    <m/>
    <m/>
    <m/>
    <m/>
    <m/>
    <n v="0"/>
    <n v="0"/>
    <s v="EUR"/>
    <s v="06/29/2026"/>
    <x v="3"/>
    <m/>
    <s v="Domestic"/>
    <s v="Your Packaging"/>
    <n v="0.64583333333333337"/>
    <n v="43.8"/>
    <n v="5.19"/>
    <n v="0"/>
    <n v="-33.33"/>
    <n v="15.66"/>
    <s v="EUR"/>
    <n v="1.1474074329999999"/>
    <s v="kg"/>
  </r>
  <r>
    <n v="6.7899999999999991"/>
    <m/>
    <m/>
    <s v="entreprise"/>
    <s v="ST"/>
    <n v="200720433"/>
    <n v="202606"/>
    <s v="Express"/>
    <s v="UO"/>
    <s v="FedEx Priority"/>
    <s v="Bill_Sender_Prepaid"/>
    <s v="06/19/2026"/>
    <s v="06/25/2026"/>
    <x v="2067"/>
    <m/>
    <s v="HYDRATIS B2B"/>
    <s v="HYDRATIS B2B"/>
    <s v="VOIE COMMUNALE 4"/>
    <s v="CR?ANCEY"/>
    <n v="21"/>
    <s v="FR"/>
    <n v="21320"/>
    <n v="32.89"/>
    <n v="3.89"/>
    <n v="0"/>
    <n v="-25.03"/>
    <n v="11.75"/>
    <n v="1"/>
    <n v="15.4"/>
    <n v="15.4"/>
    <s v="D,Elphine"/>
    <s v="PARAPHARMACIE CARREFOUR TNL"/>
    <s v="PARAPHARMACIE CARREFOUR TNL"/>
    <s v="15 BOULEVARD GENERAL LOUIS DELFINO"/>
    <s v="NICE"/>
    <n v="6"/>
    <x v="0"/>
    <n v="6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083333333333334"/>
    <n v="28.4"/>
    <n v="3.36"/>
    <n v="0"/>
    <n v="-21.61"/>
    <n v="10.15"/>
    <s v="EUR"/>
    <n v="1.15806418"/>
    <s v="kg"/>
  </r>
  <r>
    <n v="12.480000000000004"/>
    <m/>
    <m/>
    <s v="entreprise"/>
    <s v="ST"/>
    <n v="200720433"/>
    <n v="202606"/>
    <s v="Express"/>
    <s v="UO"/>
    <s v="FedEx Priority"/>
    <s v="Bill_Sender_Prepaid"/>
    <s v="06/24/2026"/>
    <s v="06/25/2026"/>
    <x v="2068"/>
    <m/>
    <s v="HYDRATIS B2B"/>
    <s v="HYDRATIS B2B"/>
    <s v="VOIE COMMUNALE 4"/>
    <s v="CR?ANCEY"/>
    <n v="21"/>
    <s v="FR"/>
    <n v="21320"/>
    <n v="59.75"/>
    <n v="7.09"/>
    <n v="0"/>
    <n v="-45.46"/>
    <n v="21.37"/>
    <n v="3"/>
    <n v="52.8"/>
    <n v="52.8"/>
    <s v="D,Dmien"/>
    <s v="PARAPHARMACIE LECLERC HENDIS"/>
    <s v="PARAPHARMACIE LECLERC HENDIS"/>
    <s v="AVENUE DES FRERES LUMIERE"/>
    <s v="HENNEBONT"/>
    <n v="56"/>
    <x v="0"/>
    <n v="56704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402777777777779"/>
    <n v="52.2"/>
    <n v="6.19"/>
    <n v="0"/>
    <n v="-39.72"/>
    <n v="18.670000000000002"/>
    <s v="EUR"/>
    <n v="1.144623133000000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69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P,Phe"/>
    <s v="PARAPHARMACIE AUCHAN VILLARS"/>
    <s v="PARAPHARMACIE AUCHAN VILLARS"/>
    <s v="CHEMIN DE MONTRAVEL"/>
    <s v="VILLARS"/>
    <n v="42"/>
    <x v="0"/>
    <n v="4239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35694444444444445"/>
    <n v="38.200000000000003"/>
    <n v="4.53"/>
    <n v="0"/>
    <n v="-29.07"/>
    <n v="13.66"/>
    <s v="EUR"/>
    <n v="1.1549344580000001"/>
    <s v="kg"/>
  </r>
  <r>
    <n v="12.14"/>
    <m/>
    <m/>
    <s v="entreprise"/>
    <s v="ST"/>
    <n v="200720433"/>
    <n v="202606"/>
    <s v="Express"/>
    <s v="UO"/>
    <s v="FedEx Priority"/>
    <s v="Bill_Sender_Prepaid"/>
    <s v="06/18/2026"/>
    <s v="06/19/2026"/>
    <x v="2070"/>
    <m/>
    <s v="HYDRATIS B2B"/>
    <s v="HYDRATIS B2B"/>
    <s v="VOIE COMMUNALE 4"/>
    <s v="CR?ANCEY"/>
    <n v="21"/>
    <s v="FR"/>
    <n v="21320"/>
    <n v="58.93"/>
    <n v="6.98"/>
    <n v="0"/>
    <n v="-44.85"/>
    <n v="21.07"/>
    <n v="3"/>
    <n v="50.6"/>
    <n v="50.6"/>
    <s v="L,EANA"/>
    <s v="PHARMACIE VOLTAIRE"/>
    <s v="PHARMACIE VOLTAIRE"/>
    <s v="2 PLACE DES ARTS"/>
    <s v="THONON-LES-BAINS"/>
    <n v="74"/>
    <x v="0"/>
    <n v="74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041666666666665"/>
    <n v="50.8"/>
    <n v="6.02"/>
    <n v="0"/>
    <n v="-38.659999999999997"/>
    <n v="18.16"/>
    <s v="EUR"/>
    <n v="1.1600389769999999"/>
    <s v="kg"/>
  </r>
  <r>
    <n v="24.189999999999998"/>
    <m/>
    <m/>
    <s v="entreprise"/>
    <s v="ST"/>
    <n v="200720433"/>
    <n v="202606"/>
    <s v="Express"/>
    <s v="UO"/>
    <s v="FedEx Priority"/>
    <s v="Bill_Sender_Prepaid"/>
    <d v="2026-12-06T00:00:00"/>
    <s v="06/15/2026"/>
    <x v="2071"/>
    <m/>
    <s v="HYDRATIS B2B"/>
    <s v="HYDRATIS B2B"/>
    <s v="VOIE COMMUNALE 4"/>
    <s v="CR?ANCEY"/>
    <n v="21"/>
    <s v="FR"/>
    <n v="21320"/>
    <n v="116.87"/>
    <n v="113.62"/>
    <n v="0"/>
    <n v="-88.93"/>
    <n v="141.56"/>
    <n v="9"/>
    <n v="128.91999999999999"/>
    <n v="128.91999999999999"/>
    <s v="P,HIE DU 58"/>
    <s v="PHARMACIE DU 58"/>
    <s v="PHARMACIE DU 58"/>
    <s v="58 RUE OBERKAMPF"/>
    <s v="PARIS 11"/>
    <n v="75"/>
    <x v="0"/>
    <n v="75011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9791666666666667"/>
    <n v="101.2"/>
    <n v="98.39"/>
    <n v="0"/>
    <n v="-77.010000000000005"/>
    <n v="122.58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72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3"/>
    <n v="37.4"/>
    <n v="37.4"/>
    <s v="P,HARMACIE MOREN"/>
    <s v="PHARMACIE MORENO LEGENDRE"/>
    <s v="PHARMACIE MORENO LEGENDRE"/>
    <s v="79 RUE LEGENDRE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8819444444444444"/>
    <n v="42.4"/>
    <n v="5.03"/>
    <n v="0"/>
    <n v="-32.270000000000003"/>
    <n v="15.16"/>
    <s v="EUR"/>
    <n v="1.1549344580000001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73"/>
    <m/>
    <s v="HYDRATIS B2B"/>
    <s v="HYDRATIS B2B"/>
    <s v="VOIE COMMUNALE 4"/>
    <s v="CR?ANCEY"/>
    <n v="21"/>
    <s v="FR"/>
    <n v="21320"/>
    <n v="57.05"/>
    <n v="6.76"/>
    <n v="0"/>
    <n v="-43.41"/>
    <n v="20.399999999999999"/>
    <n v="4"/>
    <n v="48.4"/>
    <n v="48.4"/>
    <s v="G,ODIN"/>
    <s v="PHARMACIE DE LA DEMI LUNE"/>
    <s v="PHARMACIE DE LA DEMI LUNE"/>
    <s v="8 RUE DE LA DEMI LUNE"/>
    <s v="POITIERS"/>
    <n v="86"/>
    <x v="0"/>
    <n v="8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569444444444443"/>
    <n v="49.4"/>
    <n v="5.85"/>
    <n v="0"/>
    <n v="-37.590000000000003"/>
    <n v="17.66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24/2026"/>
    <s v="06/25/2026"/>
    <x v="2074"/>
    <m/>
    <s v="HYDRATIS B2B"/>
    <s v="HYDRATIS B2B"/>
    <s v="VOIE COMMUNALE 4"/>
    <s v="CR?ANCEY"/>
    <n v="21"/>
    <s v="FR"/>
    <n v="21320"/>
    <n v="43.72"/>
    <n v="5.19"/>
    <n v="0"/>
    <n v="-33.270000000000003"/>
    <n v="15.64"/>
    <n v="2"/>
    <n v="30.8"/>
    <n v="30.8"/>
    <s v="M,ATHIEU"/>
    <s v="PHARMACIE DU 14 JUILLET"/>
    <s v="PHARMACIE DU 14 JUILLET"/>
    <s v="57 BOULEVARD DU 14 JUILLET"/>
    <s v="TROYES"/>
    <n v="10"/>
    <x v="0"/>
    <n v="10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583333333333336"/>
    <n v="38.200000000000003"/>
    <n v="4.53"/>
    <n v="0"/>
    <n v="-29.07"/>
    <n v="13.66"/>
    <s v="EUR"/>
    <n v="1.1446231330000001"/>
    <s v="kg"/>
  </r>
  <r>
    <n v="4.7799999999999994"/>
    <m/>
    <m/>
    <s v="entreprise"/>
    <s v="ST"/>
    <n v="200720433"/>
    <n v="202606"/>
    <s v="Express"/>
    <s v="UO"/>
    <s v="FedEx Priority"/>
    <s v="Bill_Sender_Prepaid"/>
    <s v="06/16/2026"/>
    <s v="06/18/2026"/>
    <x v="2075"/>
    <m/>
    <s v="HYDRATIS B2B"/>
    <s v="HYDRATIS B2B"/>
    <s v="VOIE COMMUNALE 4"/>
    <s v="CR?ANCEY"/>
    <n v="21"/>
    <s v="FR"/>
    <n v="21320"/>
    <n v="23.2"/>
    <n v="2.75"/>
    <n v="0"/>
    <n v="-17.66"/>
    <n v="8.2899999999999991"/>
    <n v="1"/>
    <n v="1.54"/>
    <n v="1.54"/>
    <s v="P,HARMACIE DES L"/>
    <s v="PHARMACIE DES LOGISSONS"/>
    <s v="PHARMACIE DES LOGISSONS"/>
    <s v="100 AVENUE DES LOGISSONS"/>
    <s v="VENELLES"/>
    <n v="13"/>
    <x v="0"/>
    <n v="137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305555555555554"/>
    <n v="20"/>
    <n v="2.37"/>
    <n v="0"/>
    <n v="-15.22"/>
    <n v="7.15"/>
    <s v="EUR"/>
    <n v="1.1600389769999999"/>
    <s v="kg"/>
  </r>
  <r>
    <n v="7.120000000000001"/>
    <m/>
    <m/>
    <s v="entreprise"/>
    <s v="ST"/>
    <n v="200720433"/>
    <n v="202606"/>
    <s v="Express"/>
    <s v="UO"/>
    <s v="FedEx Priority"/>
    <s v="Bill_Sender_Prepaid"/>
    <d v="2026-12-06T00:00:00"/>
    <s v="06/15/2026"/>
    <x v="2076"/>
    <m/>
    <s v="HYDRATIS B2B"/>
    <s v="HYDRATIS B2B"/>
    <s v="VOIE COMMUNALE 4"/>
    <s v="CR?ANCEY"/>
    <n v="21"/>
    <s v="FR"/>
    <n v="21320"/>
    <n v="34.409999999999997"/>
    <n v="4.09"/>
    <n v="0"/>
    <n v="-26.19"/>
    <n v="12.31"/>
    <n v="3"/>
    <n v="15.84"/>
    <n v="15.84"/>
    <s v="S,ELIER"/>
    <s v="PHARMACIE DE BOURNEZEAU"/>
    <s v="PHARMACIE DE BOURNEZEAU"/>
    <s v="5B AVENUE DU MOULIN"/>
    <s v="BOURNEZEAU"/>
    <n v="85"/>
    <x v="0"/>
    <n v="854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194444444444446"/>
    <n v="29.8"/>
    <n v="3.54"/>
    <n v="0"/>
    <n v="-22.68"/>
    <n v="10.66"/>
    <s v="EUR"/>
    <n v="1.15481442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77"/>
    <m/>
    <s v="HYDRATIS B2B"/>
    <s v="HYDRATIS B2B"/>
    <s v="VOIE COMMUNALE 4"/>
    <s v="CR?ANCEY"/>
    <n v="21"/>
    <s v="FR"/>
    <n v="21320"/>
    <n v="45.74"/>
    <n v="5.42"/>
    <n v="0"/>
    <n v="-34.81"/>
    <n v="16.34"/>
    <n v="3"/>
    <n v="32.340000000000003"/>
    <n v="32.340000000000003"/>
    <s v="P,H CREULE"/>
    <s v="PHARMACIE DE LA CREULE"/>
    <s v="PHARMACIE DE LA CREULE"/>
    <s v="ZONE DE LA CREULE"/>
    <s v="HAZEBROUCK"/>
    <n v="59"/>
    <x v="0"/>
    <n v="5919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36458333333333331"/>
    <n v="39.6"/>
    <n v="4.6900000000000004"/>
    <n v="0"/>
    <n v="-30.14"/>
    <n v="14.15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078"/>
    <m/>
    <s v="HYDRATIS B2B"/>
    <s v="HYDRATIS B2B"/>
    <s v="VOIE COMMUNALE 4"/>
    <s v="CR?ANCEY"/>
    <n v="21"/>
    <s v="FR"/>
    <n v="21320"/>
    <n v="49.19"/>
    <n v="5.83"/>
    <n v="0"/>
    <n v="-37.43"/>
    <n v="17.59"/>
    <n v="2"/>
    <n v="35.86"/>
    <n v="35.86"/>
    <s v="P,H DECOBERT"/>
    <s v="PHARMACIE MARIN DECOBERT"/>
    <s v="PHARMACIE MARIN DECOBERT"/>
    <s v="5 RUE JEAN JAURES"/>
    <s v="ANNOEULLIN"/>
    <n v="59"/>
    <x v="0"/>
    <n v="59112"/>
    <s v=" "/>
    <s v=" "/>
    <s v=" "/>
    <m/>
    <m/>
    <m/>
    <s v="N"/>
    <n v="25"/>
    <n v="31"/>
    <n v="41"/>
    <m/>
    <m/>
    <m/>
    <m/>
    <m/>
    <n v="0"/>
    <n v="0"/>
    <s v="EUR"/>
    <s v="06/29/2026"/>
    <x v="3"/>
    <m/>
    <s v="Domestic"/>
    <s v="Your Packaging"/>
    <n v="0.36736111111111114"/>
    <n v="42.4"/>
    <n v="5.03"/>
    <n v="0"/>
    <n v="-32.270000000000003"/>
    <n v="15.16"/>
    <s v="EUR"/>
    <n v="1.1600389769999999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79"/>
    <m/>
    <s v="HYDRATIS B2B"/>
    <s v="HYDRATIS B2B"/>
    <s v="VOIE COMMUNALE 4"/>
    <s v="CR?ANCEY"/>
    <n v="21"/>
    <s v="FR"/>
    <n v="21320"/>
    <n v="81.31"/>
    <n v="109.43"/>
    <n v="0"/>
    <n v="-61.87"/>
    <n v="128.87"/>
    <n v="6"/>
    <n v="81.400000000000006"/>
    <n v="81.400000000000006"/>
    <s v="G,UILLAUME"/>
    <s v="ENTREPOT SA3M"/>
    <s v="ENTREPOT SA3M"/>
    <s v="SA3M"/>
    <s v="RUMILLY"/>
    <n v="74"/>
    <x v="0"/>
    <n v="741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4652777777777772"/>
    <n v="70.400000000000006"/>
    <n v="94.75"/>
    <n v="0"/>
    <n v="-53.57"/>
    <n v="111.58"/>
    <s v="EUR"/>
    <n v="1.1549344580000001"/>
    <s v="kg"/>
  </r>
  <r>
    <n v="20.840000000000003"/>
    <m/>
    <m/>
    <s v="entreprise"/>
    <s v="ST"/>
    <n v="200720433"/>
    <n v="202606"/>
    <s v="Express"/>
    <s v="UO"/>
    <s v="FedEx Priority"/>
    <s v="Bill_Sender_Prepaid"/>
    <s v="06/16/2026"/>
    <s v="06/18/2026"/>
    <x v="2080"/>
    <m/>
    <s v="HYDRATIS B2B"/>
    <s v="HYDRATIS B2B"/>
    <s v="VOIE COMMUNALE 4"/>
    <s v="CR?ANCEY"/>
    <n v="21"/>
    <s v="FR"/>
    <n v="21320"/>
    <n v="100.91"/>
    <n v="11.97"/>
    <n v="0"/>
    <n v="-76.790000000000006"/>
    <n v="36.08"/>
    <n v="7"/>
    <n v="107.8"/>
    <n v="107.8"/>
    <s v="S,Sam"/>
    <s v="PHARMACIE CAP 3000"/>
    <s v="PHARMACIE CAP 3000"/>
    <s v="CC CAP 3000 1ERE AVENUE 11EMRUE"/>
    <s v="CARROS"/>
    <n v="6"/>
    <x v="0"/>
    <n v="65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680555555555556"/>
    <n v="87.2"/>
    <n v="10.34"/>
    <n v="0"/>
    <n v="-66.36"/>
    <n v="31.18"/>
    <s v="EUR"/>
    <n v="1.157233286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81"/>
    <m/>
    <s v="HYDRATIS B2B"/>
    <s v="HYDRATIS B2B"/>
    <s v="VOIE COMMUNALE 4"/>
    <s v="CR?ANCEY"/>
    <n v="21"/>
    <s v="FR"/>
    <n v="21320"/>
    <n v="45.74"/>
    <n v="14.04"/>
    <n v="0"/>
    <n v="-34.81"/>
    <n v="24.97"/>
    <n v="2"/>
    <n v="33"/>
    <n v="33"/>
    <s v="V,ERDOT"/>
    <s v="PHARMACIE DU BALAT"/>
    <s v="PHARMACIE DU BALAT"/>
    <s v="14 AVENUE HECTOR PESCHAUD"/>
    <s v="MURAT"/>
    <n v="15"/>
    <x v="0"/>
    <n v="15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319444444444446"/>
    <n v="39.6"/>
    <n v="12.16"/>
    <n v="0"/>
    <n v="-30.14"/>
    <n v="21.62"/>
    <s v="EUR"/>
    <n v="1.1549344580000001"/>
    <s v="kg"/>
  </r>
  <r>
    <n v="21.179999999999993"/>
    <m/>
    <m/>
    <s v="entreprise"/>
    <s v="ST"/>
    <n v="200720433"/>
    <n v="202606"/>
    <s v="Express"/>
    <s v="UO"/>
    <s v="FedEx Priority"/>
    <s v="Bill_Sender_Prepaid"/>
    <s v="06/17/2026"/>
    <s v="06/18/2026"/>
    <x v="2082"/>
    <m/>
    <s v="HYDRATIS B2B"/>
    <s v="HYDRATIS B2B"/>
    <s v="VOIE COMMUNALE 4"/>
    <s v="CR?ANCEY"/>
    <n v="21"/>
    <s v="FR"/>
    <n v="21320"/>
    <n v="102.81"/>
    <n v="12.18"/>
    <n v="0"/>
    <n v="-78.23"/>
    <n v="36.76"/>
    <n v="11"/>
    <n v="108.02"/>
    <n v="108.02"/>
    <s v="P,HARMACIE CENTR"/>
    <s v="PHARMACIE CENTRALE 91"/>
    <s v="PHARMACIE CENTRALE 91"/>
    <s v="MR JAMOIS"/>
    <s v="ST-MICHEL-SUR-ORGE"/>
    <n v="91"/>
    <x v="0"/>
    <n v="912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055555555555557"/>
    <n v="88.6"/>
    <n v="10.5"/>
    <n v="0"/>
    <n v="-67.42"/>
    <n v="31.68"/>
    <s v="EUR"/>
    <n v="1.160362033"/>
    <s v="kg"/>
  </r>
  <r>
    <n v="10.469999999999999"/>
    <m/>
    <m/>
    <s v="entreprise"/>
    <s v="ST"/>
    <n v="200720433"/>
    <n v="202606"/>
    <s v="Express"/>
    <s v="UO"/>
    <s v="FedEx Priority"/>
    <s v="Bill_Sender_Prepaid"/>
    <s v="06/17/2026"/>
    <s v="06/18/2026"/>
    <x v="2083"/>
    <m/>
    <s v="CLARA LALOY"/>
    <s v="LA RUCHE LOGISTIQUE"/>
    <s v="VOIE COMMUNALE 4"/>
    <s v="CREANCEY"/>
    <n v="21"/>
    <s v="FR"/>
    <n v="21320"/>
    <n v="50.82"/>
    <n v="6.02"/>
    <n v="0"/>
    <n v="-38.67"/>
    <n v="18.170000000000002"/>
    <n v="2"/>
    <n v="39.6"/>
    <n v="39.6"/>
    <s v="P,HARMACIE"/>
    <s v="PHARMACIE DU FRONT DE SEINE"/>
    <s v="PHARMACIE DU FRONT DE SEINE"/>
    <s v="MAGNETIC QUAI 1"/>
    <s v="PARIS"/>
    <n v="75"/>
    <x v="0"/>
    <n v="75015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n v="0.39861111111111114"/>
    <n v="43.8"/>
    <n v="5.19"/>
    <n v="0"/>
    <n v="-33.33"/>
    <n v="15.66"/>
    <s v="EUR"/>
    <n v="1.160362033"/>
    <s v="kg"/>
  </r>
  <r>
    <n v="19.499999999999993"/>
    <m/>
    <m/>
    <s v="entreprise"/>
    <s v="ST"/>
    <n v="200720433"/>
    <n v="202606"/>
    <s v="Express"/>
    <s v="UO"/>
    <s v="FedEx Priority"/>
    <s v="Bill_Sender_Prepaid"/>
    <s v="06/23/2026"/>
    <s v="06/24/2026"/>
    <x v="2084"/>
    <m/>
    <s v="HYDRATIS B2B"/>
    <s v="HYDRATIS B2B"/>
    <s v="VOIE COMMUNALE 4"/>
    <s v="CR?ANCEY"/>
    <n v="21"/>
    <s v="FR"/>
    <n v="21320"/>
    <n v="93.63"/>
    <n v="11.1"/>
    <n v="0"/>
    <n v="-71.25"/>
    <n v="33.47"/>
    <n v="7"/>
    <n v="98.34"/>
    <n v="98.34"/>
    <s v="P,H BIZO"/>
    <s v="PHARMACIE 58"/>
    <s v="PHARMACIE 58"/>
    <s v="58 AVENUE DU GENERAL MICHEL BIZOT"/>
    <s v="PARIS 12"/>
    <n v="75"/>
    <x v="0"/>
    <n v="75012"/>
    <s v=" "/>
    <s v=" "/>
    <s v=" "/>
    <m/>
    <m/>
    <m/>
    <s v="N"/>
    <n v="30"/>
    <n v="32"/>
    <n v="39"/>
    <m/>
    <m/>
    <m/>
    <m/>
    <m/>
    <n v="0"/>
    <n v="0"/>
    <s v="EUR"/>
    <s v="06/29/2026"/>
    <x v="3"/>
    <m/>
    <s v="Domestic"/>
    <s v="Your Packaging"/>
    <n v="0.38680555555555557"/>
    <n v="81.599999999999994"/>
    <n v="9.67"/>
    <n v="0"/>
    <n v="-62.1"/>
    <n v="29.17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5/2026"/>
    <x v="2085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3"/>
    <n v="34.979999999999997"/>
    <n v="34.979999999999997"/>
    <s v="M,ARXAL"/>
    <s v="PHARMACIE DU LEON"/>
    <s v="PHARMACIE DU LEON"/>
    <s v="PLACE DE L EVECHE"/>
    <s v="SAINT-POL-DE-LEON"/>
    <n v="29"/>
    <x v="0"/>
    <n v="292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305555555555558"/>
    <n v="41"/>
    <n v="4.8600000000000003"/>
    <n v="0"/>
    <n v="-31.2"/>
    <n v="14.6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2/2026"/>
    <s v="06/23/2026"/>
    <x v="2086"/>
    <m/>
    <s v="HYDRATIS B2B"/>
    <s v="HYDRATIS B2B"/>
    <s v="VOIE COMMUNALE 4"/>
    <s v="CR?ANCEY"/>
    <n v="21"/>
    <s v="FR"/>
    <n v="21320"/>
    <n v="47.05"/>
    <n v="5.58"/>
    <n v="0"/>
    <n v="-35.799999999999997"/>
    <n v="16.82"/>
    <n v="2"/>
    <n v="34.32"/>
    <n v="34.32"/>
    <s v="P,H COTE"/>
    <s v="PHARMACIE DE LA COTE D OPALE"/>
    <s v="PHARMACIE DE LA COTE D OPALE"/>
    <s v="45 RUE SAINT JEAN"/>
    <s v="LE TOUQUET-PARIS-PLAGE"/>
    <n v="62"/>
    <x v="0"/>
    <n v="625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84722222222222"/>
    <n v="41"/>
    <n v="4.8600000000000003"/>
    <n v="0"/>
    <n v="-31.2"/>
    <n v="14.66"/>
    <s v="EUR"/>
    <n v="1.147539102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87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5.200000000000003"/>
    <n v="35.200000000000003"/>
    <s v="F,Jade"/>
    <s v="PHARMACIE KARCHER"/>
    <s v="PHARMACIE KARCHER"/>
    <s v="39 RUE DU GENERAL DE GAULLE"/>
    <s v="SCHWEIGHOUSE SUR MODER"/>
    <n v="67"/>
    <x v="0"/>
    <n v="675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374999999999999"/>
    <n v="41"/>
    <n v="4.8600000000000003"/>
    <n v="0"/>
    <n v="-31.2"/>
    <n v="14.66"/>
    <s v="EUR"/>
    <n v="1.1549344580000001"/>
    <s v="kg"/>
  </r>
  <r>
    <n v="39.410000000000011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88"/>
    <m/>
    <s v="HYDRATIS B2B"/>
    <s v="HYDRATIS B2B"/>
    <s v="VOIE COMMUNALE 4"/>
    <s v="CR?ANCEY"/>
    <n v="21"/>
    <s v="FR"/>
    <n v="21320"/>
    <n v="190.45"/>
    <n v="122.34"/>
    <n v="0"/>
    <n v="-144.93"/>
    <n v="167.86"/>
    <n v="13"/>
    <n v="212.52"/>
    <n v="212.52"/>
    <s v="P,HARMACIE VAL D"/>
    <s v="PHARMACIE VAL D'EUROPE"/>
    <s v="PHARMACIE VAL D'EUROPE"/>
    <s v="CENTRE COMMERCIAL VAL D'EUROPE"/>
    <s v="SERRIS"/>
    <n v="77"/>
    <x v="0"/>
    <n v="777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3611111111111109"/>
    <n v="164.9"/>
    <n v="105.93"/>
    <n v="0"/>
    <n v="-125.49"/>
    <n v="145.34"/>
    <s v="EUR"/>
    <n v="1.1549344580000001"/>
    <s v="kg"/>
  </r>
  <r>
    <n v="17.15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89"/>
    <m/>
    <s v="HYDRATIS B2B"/>
    <s v="HYDRATIS B2B"/>
    <s v="VOIE COMMUNALE 4"/>
    <s v="CR?ANCEY"/>
    <n v="21"/>
    <s v="FR"/>
    <n v="21320"/>
    <n v="82.92"/>
    <n v="9.83"/>
    <n v="0"/>
    <n v="-63.11"/>
    <n v="29.65"/>
    <n v="5"/>
    <n v="82.28"/>
    <n v="82.28"/>
    <s v="4,("/>
    <s v="PHARMACIE DU MOUTIER"/>
    <s v="PHARMACIE DU MOUTIER"/>
    <s v="17 RUE DU MOUTIER"/>
    <s v="SUCY EN BRIE"/>
    <n v="94"/>
    <x v="0"/>
    <n v="9437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50902777777777775"/>
    <n v="71.8"/>
    <n v="8.51"/>
    <n v="0"/>
    <n v="-54.64"/>
    <n v="25.67"/>
    <s v="EUR"/>
    <n v="1.1549344580000001"/>
    <s v="kg"/>
  </r>
  <r>
    <n v="37.789999999999992"/>
    <m/>
    <m/>
    <s v="entreprise"/>
    <s v="ST"/>
    <n v="200720433"/>
    <n v="202606"/>
    <s v="Express"/>
    <s v="UO"/>
    <s v="FedEx Priority"/>
    <s v="Bill_Sender_Prepaid"/>
    <s v="06/17/2026"/>
    <s v="06/18/2026"/>
    <x v="2090"/>
    <m/>
    <s v="HYDRATIS B2B"/>
    <s v="HYDRATIS B2B"/>
    <s v="VOIE COMMUNALE 4"/>
    <s v="CR?ANCEY"/>
    <n v="21"/>
    <s v="FR"/>
    <n v="21320"/>
    <n v="183.45"/>
    <n v="21.75"/>
    <n v="0"/>
    <n v="-139.6"/>
    <n v="65.599999999999994"/>
    <n v="14"/>
    <n v="203.72"/>
    <n v="203.72"/>
    <s v="A,UDREY"/>
    <s v="MME AUDREY ORTOLA"/>
    <s v="ORTOLA"/>
    <s v="7 RUE DE LA PETITE VITESSE"/>
    <s v="AVON"/>
    <n v="77"/>
    <x v="0"/>
    <n v="77210"/>
    <s v=" "/>
    <s v=" "/>
    <s v=" "/>
    <m/>
    <m/>
    <m/>
    <s v="N"/>
    <n v="26"/>
    <n v="30"/>
    <n v="41"/>
    <m/>
    <m/>
    <m/>
    <m/>
    <m/>
    <n v="0"/>
    <n v="0"/>
    <s v="EUR"/>
    <s v="06/22/2026"/>
    <x v="2"/>
    <m/>
    <s v="Domestic"/>
    <s v="Your Packaging"/>
    <n v="0.53541666666666665"/>
    <n v="158.1"/>
    <n v="18.739999999999998"/>
    <n v="0"/>
    <n v="-120.31"/>
    <n v="56.53"/>
    <s v="EUR"/>
    <n v="1.160362033"/>
    <s v="kg"/>
  </r>
  <r>
    <n v="11.14"/>
    <m/>
    <m/>
    <s v="entreprise"/>
    <s v="ST"/>
    <n v="200720433"/>
    <n v="202606"/>
    <s v="Express"/>
    <s v="UO"/>
    <s v="FedEx Priority"/>
    <s v="Bill_Sender_Prepaid"/>
    <s v="06/18/2026"/>
    <s v="06/19/2026"/>
    <x v="2091"/>
    <m/>
    <s v="HYDRATIS B2B"/>
    <s v="HYDRATIS B2B"/>
    <s v="VOIE COMMUNALE 4"/>
    <s v="CR?ANCEY"/>
    <n v="21"/>
    <s v="FR"/>
    <n v="21320"/>
    <n v="54.06"/>
    <n v="6.42"/>
    <n v="0"/>
    <n v="-41.13"/>
    <n v="19.34"/>
    <n v="3"/>
    <n v="44"/>
    <n v="44"/>
    <s v="S,AUPHIE"/>
    <s v="PHARMACIE DES ARCADES"/>
    <s v="PHARMACIE DES ARCADES"/>
    <s v="11 PLACE DE LA REPUBLIQUE"/>
    <s v="SAUVETERRE-DE-GUYENNE"/>
    <n v="33"/>
    <x v="0"/>
    <n v="33540"/>
    <s v=" "/>
    <s v=" "/>
    <s v=" "/>
    <m/>
    <m/>
    <m/>
    <s v="N"/>
    <n v="29"/>
    <n v="31"/>
    <n v="40"/>
    <m/>
    <m/>
    <m/>
    <m/>
    <m/>
    <n v="0"/>
    <n v="0"/>
    <s v="EUR"/>
    <s v="06/29/2026"/>
    <x v="3"/>
    <m/>
    <s v="Domestic"/>
    <s v="Your Packaging"/>
    <n v="0.45347222222222222"/>
    <n v="46.6"/>
    <n v="5.53"/>
    <n v="0"/>
    <n v="-35.46"/>
    <n v="16.670000000000002"/>
    <s v="EUR"/>
    <n v="1.1600389769999999"/>
    <s v="kg"/>
  </r>
  <r>
    <n v="13.80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92"/>
    <m/>
    <s v="HYDRATIS B2B"/>
    <s v="HYDRATIS B2B"/>
    <s v="VOIE COMMUNALE 4"/>
    <s v="CR?ANCEY"/>
    <n v="21"/>
    <s v="FR"/>
    <n v="21320"/>
    <n v="66.760000000000005"/>
    <n v="7.9"/>
    <n v="0"/>
    <n v="-50.81"/>
    <n v="23.85"/>
    <n v="5"/>
    <n v="61.6"/>
    <n v="61.6"/>
    <s v="M,Damian"/>
    <s v="MYPARA MONTE-CARLO"/>
    <s v="MYPARA MONTE-CARLO"/>
    <s v="7 AVENUE SAINT CHARLES"/>
    <s v="MONACO"/>
    <s v="MC"/>
    <x v="0"/>
    <n v="98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638888888888886"/>
    <n v="57.8"/>
    <n v="6.84"/>
    <n v="0"/>
    <n v="-43.99"/>
    <n v="20.65"/>
    <s v="EUR"/>
    <n v="1.1549344580000001"/>
    <s v="kg"/>
  </r>
  <r>
    <n v="17.159999999999997"/>
    <m/>
    <m/>
    <s v="entreprise"/>
    <s v="ST"/>
    <n v="200720433"/>
    <n v="202606"/>
    <s v="Express"/>
    <s v="UO"/>
    <s v="FedEx Priority"/>
    <s v="Bill_Sender_Prepaid"/>
    <d v="2026-12-06T00:00:00"/>
    <s v="06/15/2026"/>
    <x v="2093"/>
    <m/>
    <s v="HYDRATIS B2B"/>
    <s v="HYDRATIS B2B"/>
    <s v="VOIE COMMUNALE 4"/>
    <s v="CR?ANCEY"/>
    <n v="21"/>
    <s v="FR"/>
    <n v="21320"/>
    <n v="82.92"/>
    <n v="109.6"/>
    <n v="0"/>
    <n v="-63.1"/>
    <n v="129.41999999999999"/>
    <n v="7"/>
    <n v="81.62"/>
    <n v="81.62"/>
    <s v="A,CTION"/>
    <s v="PHARMACIE ACTION PHARMA"/>
    <s v="PHARMACIE ACTION PHARMA"/>
    <s v="46 RUE RAYMOND LAUBIER"/>
    <s v="DOURDAN"/>
    <n v="91"/>
    <x v="0"/>
    <n v="914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055555555555558"/>
    <n v="71.8"/>
    <n v="94.91"/>
    <n v="0"/>
    <n v="-54.64"/>
    <n v="112.07"/>
    <s v="EUR"/>
    <n v="1.15481442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0-06T00:00:00"/>
    <d v="2026-12-06T00:00:00"/>
    <x v="2094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C,Brezzo"/>
    <s v="PHARMACIE DE L'AIGLE"/>
    <s v="PHARMACIE DE L'AIGLE"/>
    <s v="PLACE DE LA COLETTE"/>
    <s v="EZE"/>
    <n v="6"/>
    <x v="0"/>
    <n v="63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402777777777779"/>
    <n v="39.6"/>
    <n v="4.6900000000000004"/>
    <n v="0"/>
    <n v="-30.14"/>
    <n v="14.15"/>
    <s v="EUR"/>
    <n v="1.153163127"/>
    <s v="kg"/>
  </r>
  <r>
    <n v="7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095"/>
    <m/>
    <s v="HYDRATIS B2B"/>
    <s v="HYDRATIS B2B"/>
    <s v="VOIE COMMUNALE 4"/>
    <s v="CR?ANCEY"/>
    <n v="21"/>
    <s v="FR"/>
    <n v="21320"/>
    <n v="36.03"/>
    <n v="4.2699999999999996"/>
    <n v="0"/>
    <n v="-27.42"/>
    <n v="12.89"/>
    <n v="1"/>
    <n v="19.8"/>
    <n v="19.8"/>
    <s v="A,Auchan"/>
    <s v="AUCHAN OSNY"/>
    <s v="AUCHAN OSNY"/>
    <s v="CC AUCHAN - CHEMIN DU"/>
    <s v="OSNY"/>
    <n v="95"/>
    <x v="0"/>
    <n v="955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77777777777778"/>
    <n v="31.2"/>
    <n v="3.7"/>
    <n v="0"/>
    <n v="-23.74"/>
    <n v="11.16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7/2026"/>
    <s v="06/19/2026"/>
    <x v="2096"/>
    <m/>
    <s v="HYDRATIS B2B"/>
    <s v="HYDRATIS B2B"/>
    <s v="VOIE COMMUNALE 4"/>
    <s v="CR?ANCEY"/>
    <n v="21"/>
    <s v="FR"/>
    <n v="21320"/>
    <n v="49.2"/>
    <n v="5.84"/>
    <n v="0"/>
    <n v="-37.44"/>
    <n v="17.59"/>
    <n v="2"/>
    <n v="37.4"/>
    <n v="37.4"/>
    <s v="F,OURCINE"/>
    <s v="PHARMACIE DES BRUYERES"/>
    <s v="PHARMACIE DES BRUYERES"/>
    <s v="42 AVENUE DES CANADIENS"/>
    <s v="LE PETIT-QUEVILLY"/>
    <n v="76"/>
    <x v="0"/>
    <n v="76140"/>
    <s v=" "/>
    <s v=" "/>
    <s v=" "/>
    <m/>
    <m/>
    <m/>
    <s v="N"/>
    <n v="27"/>
    <n v="32"/>
    <n v="41"/>
    <m/>
    <m/>
    <m/>
    <m/>
    <m/>
    <n v="0"/>
    <n v="0"/>
    <s v="EUR"/>
    <s v="06/29/2026"/>
    <x v="3"/>
    <m/>
    <s v="Domestic"/>
    <s v="Your Packaging"/>
    <n v="0.39027777777777778"/>
    <n v="42.4"/>
    <n v="5.03"/>
    <n v="0"/>
    <n v="-32.270000000000003"/>
    <n v="15.16"/>
    <s v="EUR"/>
    <n v="1.160362033"/>
    <s v="kg"/>
  </r>
  <r>
    <n v="12.810000000000002"/>
    <m/>
    <m/>
    <s v="entreprise"/>
    <s v="ST"/>
    <n v="200720433"/>
    <n v="202606"/>
    <s v="Express"/>
    <s v="UO"/>
    <s v="FedEx Priority"/>
    <s v="Bill_Sender_Prepaid"/>
    <s v="06/22/2026"/>
    <s v="06/23/2026"/>
    <x v="2097"/>
    <m/>
    <s v="HYDRATIS B2B"/>
    <s v="HYDRATIS B2B"/>
    <s v="VOIE COMMUNALE 4"/>
    <s v="CR?ANCEY"/>
    <n v="21"/>
    <s v="FR"/>
    <n v="21320"/>
    <n v="61.51"/>
    <n v="7.29"/>
    <n v="0"/>
    <n v="-46.81"/>
    <n v="21.99"/>
    <n v="6"/>
    <n v="53.46"/>
    <n v="53.46"/>
    <s v="B,ASSET"/>
    <s v="PHARMACIE KERSANTE"/>
    <s v="PHARMACIE KERSANTE"/>
    <s v="22 RUE MONCONTOUR"/>
    <s v="TR?GUEUX"/>
    <n v="22"/>
    <x v="0"/>
    <n v="229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388888888888884"/>
    <n v="53.6"/>
    <n v="6.35"/>
    <n v="0"/>
    <n v="-40.79"/>
    <n v="19.16"/>
    <s v="EUR"/>
    <n v="1.1475391020000001"/>
    <s v="kg"/>
  </r>
  <r>
    <n v="10.469999999999999"/>
    <m/>
    <m/>
    <s v="entreprise"/>
    <s v="ST"/>
    <n v="200720433"/>
    <n v="202606"/>
    <s v="Express"/>
    <s v="UO"/>
    <s v="FedEx Priority"/>
    <s v="Bill_Sender_Prepaid"/>
    <s v="06/16/2026"/>
    <s v="06/17/2026"/>
    <x v="2098"/>
    <m/>
    <s v="HYDRATIS B2B"/>
    <s v="HYDRATIS B2B"/>
    <s v="VOIE COMMUNALE 4"/>
    <s v="CR?ANCEY"/>
    <n v="21"/>
    <s v="FR"/>
    <n v="21320"/>
    <n v="50.69"/>
    <n v="6.01"/>
    <n v="0"/>
    <n v="-38.57"/>
    <n v="18.12"/>
    <n v="3"/>
    <n v="38.5"/>
    <n v="38.5"/>
    <s v="G,RESS"/>
    <s v="PHARMACIE DU GRAND LARGE"/>
    <s v="PHARMACIE DU GRAND LARGE"/>
    <s v="AVENUE DE CESAREE"/>
    <s v="GUJAN-MESTRAS"/>
    <n v="33"/>
    <x v="0"/>
    <n v="33470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n v="0.4284722222222222"/>
    <n v="43.8"/>
    <n v="5.19"/>
    <n v="0"/>
    <n v="-33.33"/>
    <n v="15.66"/>
    <s v="EUR"/>
    <n v="1.157233286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099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I,Beff"/>
    <s v="PHARMACIE FOURNY"/>
    <s v="PHARMACIE FOURNY"/>
    <s v="36 GRANDE R FRANCOIS MITTERRAND"/>
    <s v="BAVILLIERS"/>
    <n v="90"/>
    <x v="0"/>
    <n v="908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40277777777778"/>
    <n v="39.6"/>
    <n v="4.6900000000000004"/>
    <n v="0"/>
    <n v="-30.14"/>
    <n v="14.15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100"/>
    <m/>
    <s v="HYDRATIS B2B"/>
    <s v="HYDRATIS B2B"/>
    <s v="VOIE COMMUNALE 4"/>
    <s v="CR?ANCEY"/>
    <n v="21"/>
    <s v="FR"/>
    <n v="21320"/>
    <n v="46.93"/>
    <n v="5.56"/>
    <n v="0"/>
    <n v="-35.71"/>
    <n v="16.78"/>
    <n v="3"/>
    <n v="35.200000000000003"/>
    <n v="35.200000000000003"/>
    <s v="D,EMARAIS"/>
    <s v="PHARMACIE DU BOURG"/>
    <s v="PHARMACIE DU BOURG"/>
    <s v="36 GRANDE RUE"/>
    <s v="GRAND BOURGTHEROULDE"/>
    <n v="27"/>
    <x v="0"/>
    <n v="275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722222222222223"/>
    <n v="41"/>
    <n v="4.8600000000000003"/>
    <n v="0"/>
    <n v="-31.2"/>
    <n v="14.66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24/2026"/>
    <s v="06/25/2026"/>
    <x v="2101"/>
    <m/>
    <s v="HYDRATIS B2B"/>
    <s v="HYDRATIS B2B"/>
    <s v="VOIE COMMUNALE 4"/>
    <s v="CR?ANCEY"/>
    <n v="21"/>
    <s v="FR"/>
    <n v="21320"/>
    <n v="48.53"/>
    <n v="5.76"/>
    <n v="0"/>
    <n v="-36.94"/>
    <n v="17.350000000000001"/>
    <n v="4"/>
    <n v="36.96"/>
    <n v="36.96"/>
    <s v="S,Bodeau"/>
    <s v="PHARMACIE DE LA RADE"/>
    <s v="PHARMACIE DE LA RADE"/>
    <s v="21 RUE DE CARNEL"/>
    <s v="LORIENT"/>
    <n v="56"/>
    <x v="0"/>
    <n v="56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708333333333336"/>
    <n v="42.4"/>
    <n v="5.03"/>
    <n v="0"/>
    <n v="-32.270000000000003"/>
    <n v="15.16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02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6.520000000000003"/>
    <n v="36.520000000000003"/>
    <s v="C,Cyrile"/>
    <s v="PHARMACIE DE LA GARE"/>
    <s v="PHARMACIE DE LA GARE"/>
    <s v="GARE SNCF"/>
    <s v="NANTES"/>
    <n v="44"/>
    <x v="0"/>
    <n v="44000"/>
    <s v=" "/>
    <s v=" "/>
    <s v=" "/>
    <m/>
    <m/>
    <m/>
    <s v="N"/>
    <n v="30"/>
    <n v="32"/>
    <n v="39"/>
    <m/>
    <m/>
    <m/>
    <m/>
    <m/>
    <n v="0"/>
    <n v="0"/>
    <s v="EUR"/>
    <s v="06/22/2026"/>
    <x v="2"/>
    <m/>
    <s v="Domestic"/>
    <s v="Your Packaging"/>
    <n v="0.41319444444444442"/>
    <n v="42.4"/>
    <n v="5.03"/>
    <n v="0"/>
    <n v="-32.270000000000003"/>
    <n v="15.16"/>
    <s v="EUR"/>
    <n v="1.1549344580000001"/>
    <s v="kg"/>
  </r>
  <r>
    <n v="4.7799999999999994"/>
    <m/>
    <m/>
    <s v="entreprise"/>
    <s v="ST"/>
    <n v="200720433"/>
    <n v="202606"/>
    <s v="Express"/>
    <s v="UO"/>
    <s v="FedEx Priority"/>
    <s v="Bill_Sender_Prepaid"/>
    <s v="06/23/2026"/>
    <s v="06/24/2026"/>
    <x v="2103"/>
    <m/>
    <s v="HYDRATIS B2B"/>
    <s v="HYDRATIS B2B"/>
    <s v="VOIE COMMUNALE 4"/>
    <s v="CR?ANCEY"/>
    <n v="21"/>
    <s v="FR"/>
    <n v="21320"/>
    <n v="22.95"/>
    <n v="2.72"/>
    <n v="0"/>
    <n v="-17.46"/>
    <n v="8.1999999999999993"/>
    <n v="1"/>
    <n v="2.2000000000000002"/>
    <n v="2.2000000000000002"/>
    <s v="A,Acceuil"/>
    <s v="MONORPIX VERSAILLES"/>
    <s v="MONORPIX VERSAILLES"/>
    <s v="5 RUE GEORGES CLEMENCEAU"/>
    <s v="VERSAILLES"/>
    <n v="78"/>
    <x v="0"/>
    <n v="78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958333333333331"/>
    <n v="20"/>
    <n v="2.37"/>
    <n v="0"/>
    <n v="-15.22"/>
    <n v="7.15"/>
    <s v="EUR"/>
    <n v="1.1474074329999999"/>
    <s v="kg"/>
  </r>
  <r>
    <n v="14.82"/>
    <m/>
    <m/>
    <s v="entreprise"/>
    <s v="ST"/>
    <n v="200720433"/>
    <n v="202606"/>
    <s v="Express"/>
    <s v="UO"/>
    <s v="FedEx Priority"/>
    <s v="Bill_Sender_Prepaid"/>
    <d v="2026-12-06T00:00:00"/>
    <s v="06/15/2026"/>
    <x v="2104"/>
    <m/>
    <s v="HYDRATIS B2B"/>
    <s v="HYDRATIS B2B"/>
    <s v="VOIE COMMUNALE 4"/>
    <s v="CR?ANCEY"/>
    <n v="21"/>
    <s v="FR"/>
    <n v="21320"/>
    <n v="71.599999999999994"/>
    <n v="108.25"/>
    <n v="0"/>
    <n v="-54.48"/>
    <n v="125.37"/>
    <n v="7"/>
    <n v="67.099999999999994"/>
    <n v="67.099999999999994"/>
    <s v="F,Pharmarecep"/>
    <s v="PHARMACIE DU CENTRE BRIGITTE"/>
    <s v="PHARMACIE DU CENTRE BRIGITTE"/>
    <s v="CCIAL BRIGITTE"/>
    <s v="PLAISIR"/>
    <n v="78"/>
    <x v="0"/>
    <n v="783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986111111111113"/>
    <n v="62"/>
    <n v="93.74"/>
    <n v="0"/>
    <n v="-47.18"/>
    <n v="108.56"/>
    <s v="EUR"/>
    <n v="1.154814421"/>
    <s v="kg"/>
  </r>
  <r>
    <n v="7.7900000000000027"/>
    <m/>
    <m/>
    <s v="entreprise"/>
    <s v="ST"/>
    <n v="200720433"/>
    <n v="202606"/>
    <s v="Express"/>
    <s v="UO"/>
    <s v="FedEx Priority"/>
    <s v="Bill_Sender_Prepaid"/>
    <d v="2026-05-06T00:00:00"/>
    <d v="2026-06-06T00:00:00"/>
    <x v="2105"/>
    <m/>
    <s v="HYDRATIS B2B"/>
    <s v="HYDRATIS B2B"/>
    <s v="VOIE COMMUNALE 4"/>
    <s v="CR?ANCEY"/>
    <n v="21"/>
    <s v="FR"/>
    <n v="21320"/>
    <n v="37.86"/>
    <n v="4.4800000000000004"/>
    <n v="0"/>
    <n v="-28.81"/>
    <n v="13.53"/>
    <n v="2"/>
    <n v="22"/>
    <n v="22"/>
    <s v="S,ONIA"/>
    <s v="PHARMACIE LAFAYETTE AMIENS SUD"/>
    <s v="PHARMACIE LAFAYETTE AMIENS SUD"/>
    <s v="CENTRE CCIAL"/>
    <s v="DURY"/>
    <n v="80"/>
    <x v="0"/>
    <n v="804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23611111111111"/>
    <n v="32.6"/>
    <n v="3.86"/>
    <n v="0"/>
    <n v="-24.81"/>
    <n v="11.65"/>
    <s v="EUR"/>
    <n v="1.16121091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3/2026"/>
    <x v="2106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4"/>
    <n v="36.96"/>
    <n v="36.96"/>
    <s v="M,OREL"/>
    <s v="PHARMACIE DE LA BRASSERIE"/>
    <s v="PHARMACIE DE LA BRASSERIE"/>
    <s v="19 RUE GAMBETTA"/>
    <s v="FOURCHAMBAULT"/>
    <n v="58"/>
    <x v="0"/>
    <n v="58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7569444444444444"/>
    <n v="42.4"/>
    <n v="5.03"/>
    <n v="0"/>
    <n v="-32.270000000000003"/>
    <n v="15.16"/>
    <s v="EUR"/>
    <n v="1.154814421"/>
    <s v="kg"/>
  </r>
  <r>
    <n v="20.170000000000002"/>
    <m/>
    <m/>
    <s v="entreprise"/>
    <s v="ST"/>
    <n v="200720433"/>
    <n v="202606"/>
    <s v="Express"/>
    <s v="UO"/>
    <s v="FedEx Priority"/>
    <s v="Bill_Sender_Prepaid"/>
    <d v="2026-12-06T00:00:00"/>
    <s v="06/15/2026"/>
    <x v="2107"/>
    <m/>
    <s v="HYDRATIS B2B"/>
    <s v="HYDRATIS B2B"/>
    <s v="VOIE COMMUNALE 4"/>
    <s v="CR?ANCEY"/>
    <n v="21"/>
    <s v="FR"/>
    <n v="21320"/>
    <n v="97.47"/>
    <n v="111.32"/>
    <n v="0"/>
    <n v="-74.17"/>
    <n v="134.62"/>
    <n v="6"/>
    <n v="102.08"/>
    <n v="102.08"/>
    <s v="D,G"/>
    <s v="SRA CARRE OPERA"/>
    <s v="SRA CARRE OPERA"/>
    <s v="3-7 RUE DES FRERES THONET"/>
    <s v="LIMEIL-BR?VANNES"/>
    <n v="94"/>
    <x v="0"/>
    <n v="9445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37916666666666665"/>
    <n v="84.4"/>
    <n v="96.4"/>
    <n v="0"/>
    <n v="-64.23"/>
    <n v="116.57"/>
    <s v="EUR"/>
    <n v="1.154814421"/>
    <s v="kg"/>
  </r>
  <r>
    <n v="12.1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08"/>
    <m/>
    <s v="HYDRATIS B2B"/>
    <s v="HYDRATIS B2B"/>
    <s v="VOIE COMMUNALE 4"/>
    <s v="CR?ANCEY"/>
    <n v="21"/>
    <s v="FR"/>
    <n v="21320"/>
    <n v="58.67"/>
    <n v="6.95"/>
    <n v="0"/>
    <n v="-44.65"/>
    <n v="20.97"/>
    <n v="4"/>
    <n v="50.6"/>
    <n v="50.6"/>
    <s v="V,BVB"/>
    <s v="PHARMACIE GRAND PAVOIS"/>
    <s v="PHARMACIE GRAND PAVOIS"/>
    <s v="324 AVENUE DU PRADO"/>
    <s v="MARSEILLE"/>
    <n v="13"/>
    <x v="0"/>
    <n v="13008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4305555555555554"/>
    <n v="50.8"/>
    <n v="6.02"/>
    <n v="0"/>
    <n v="-38.659999999999997"/>
    <n v="18.16"/>
    <s v="EUR"/>
    <n v="1.1549344580000001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09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3"/>
    <n v="40.479999999999997"/>
    <n v="40.479999999999997"/>
    <s v="T,HUILLARD"/>
    <s v="PHARMACIE PHARMAKAIROS"/>
    <s v="PHARMACIE PHARMAKAIROS"/>
    <s v="49-53 RUE SAINT PIERRE"/>
    <s v="CAEN"/>
    <n v="14"/>
    <x v="0"/>
    <n v="14000"/>
    <s v=" "/>
    <s v=" "/>
    <s v=" "/>
    <m/>
    <m/>
    <m/>
    <s v="N"/>
    <n v="20"/>
    <n v="20"/>
    <n v="30"/>
    <m/>
    <m/>
    <m/>
    <m/>
    <m/>
    <n v="0"/>
    <n v="0"/>
    <s v="EUR"/>
    <s v="06/22/2026"/>
    <x v="2"/>
    <m/>
    <s v="Domestic"/>
    <s v="Your Packaging"/>
    <n v="0.43055555555555558"/>
    <n v="45.2"/>
    <n v="5.35"/>
    <n v="0"/>
    <n v="-34.4"/>
    <n v="16.149999999999999"/>
    <s v="EUR"/>
    <n v="1.1549344580000001"/>
    <s v="kg"/>
  </r>
  <r>
    <n v="11.14"/>
    <m/>
    <m/>
    <s v="entreprise"/>
    <s v="ST"/>
    <n v="200720433"/>
    <n v="202606"/>
    <s v="Express"/>
    <s v="UO"/>
    <s v="FedEx Priority"/>
    <s v="Bill_Sender_Prepaid"/>
    <s v="06/24/2026"/>
    <s v="06/25/2026"/>
    <x v="2110"/>
    <m/>
    <s v="HYDRATIS B2B"/>
    <s v="HYDRATIS B2B"/>
    <s v="VOIE COMMUNALE 4"/>
    <s v="CR?ANCEY"/>
    <n v="21"/>
    <s v="FR"/>
    <n v="21320"/>
    <n v="53.34"/>
    <n v="6.33"/>
    <n v="0"/>
    <n v="-40.590000000000003"/>
    <n v="19.079999999999998"/>
    <n v="3"/>
    <n v="44"/>
    <n v="44"/>
    <s v="B,ARATON"/>
    <s v="PARAPHARMACIE AUCHAN POITIERS SUD"/>
    <s v="PARAPHARMACIE AUCHAN POITIERS"/>
    <s v="250 AVENUE DU 8 MAI 1945"/>
    <s v="POITIERS"/>
    <n v="86"/>
    <x v="0"/>
    <n v="86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249999999999998"/>
    <n v="46.6"/>
    <n v="5.53"/>
    <n v="0"/>
    <n v="-35.46"/>
    <n v="16.670000000000002"/>
    <s v="EUR"/>
    <n v="1.1446231330000001"/>
    <s v="kg"/>
  </r>
  <r>
    <n v="33.320000000000007"/>
    <m/>
    <m/>
    <s v="entreprise"/>
    <s v="ST"/>
    <n v="200720433"/>
    <n v="202606"/>
    <s v="Express"/>
    <s v="UO"/>
    <s v="FedEx Priority"/>
    <s v="Bill_Sender_Prepaid"/>
    <s v="06/23/2026"/>
    <s v="06/24/2026"/>
    <x v="2111"/>
    <m/>
    <s v="HYDRATIS B2B"/>
    <s v="HYDRATIS B2B"/>
    <s v="VOIE COMMUNALE 4"/>
    <s v="CR?ANCEY"/>
    <n v="21"/>
    <s v="FR"/>
    <n v="21320"/>
    <n v="159.94999999999999"/>
    <n v="18.96"/>
    <n v="0"/>
    <n v="-121.72"/>
    <n v="57.19"/>
    <n v="9"/>
    <n v="178.86"/>
    <n v="178.86"/>
    <s v="F,LORE"/>
    <s v="PHARMACIE DU GRAND AVIGNON"/>
    <s v="PHARMACIE DU GRAND AVIGNON"/>
    <s v="AVENUE LOUIS BRAILLE"/>
    <s v="LE PONTET"/>
    <n v="84"/>
    <x v="0"/>
    <n v="84130"/>
    <s v=" "/>
    <s v=" "/>
    <s v=" "/>
    <m/>
    <m/>
    <m/>
    <s v="N"/>
    <n v="4"/>
    <n v="74"/>
    <n v="113"/>
    <m/>
    <m/>
    <m/>
    <m/>
    <m/>
    <n v="0"/>
    <n v="0"/>
    <s v="EUR"/>
    <s v="06/29/2026"/>
    <x v="3"/>
    <m/>
    <s v="Domestic"/>
    <s v="Your Packaging"/>
    <n v="0.35"/>
    <n v="139.4"/>
    <n v="16.52"/>
    <n v="0"/>
    <n v="-106.08"/>
    <n v="49.84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6/2026"/>
    <s v="06/18/2026"/>
    <x v="2112"/>
    <m/>
    <s v="HYDRATIS B2B"/>
    <s v="HYDRATIS B2B"/>
    <s v="VOIE COMMUNALE 4"/>
    <s v="CR?ANCEY"/>
    <n v="21"/>
    <s v="FR"/>
    <n v="21320"/>
    <n v="47.45"/>
    <n v="5.62"/>
    <n v="0"/>
    <n v="-36.11"/>
    <n v="16.97"/>
    <n v="3"/>
    <n v="34.979999999999997"/>
    <n v="34.979999999999997"/>
    <s v="M,IRALLIE"/>
    <s v="PHARMACIE DU SERPENT"/>
    <s v="PHARMACIE DU SERPENT"/>
    <s v="39 RUE LOUIS PASTEUR"/>
    <s v="BREST"/>
    <n v="29"/>
    <x v="0"/>
    <n v="29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124999999999998"/>
    <n v="41"/>
    <n v="4.8600000000000003"/>
    <n v="0"/>
    <n v="-31.2"/>
    <n v="14.66"/>
    <s v="EUR"/>
    <n v="1.15723328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113"/>
    <m/>
    <s v="HYDRATIS B2B"/>
    <s v="HYDRATIS B2B"/>
    <s v="VOIE COMMUNALE 4"/>
    <s v="CR?ANCEY"/>
    <n v="21"/>
    <s v="FR"/>
    <n v="21320"/>
    <n v="48.65"/>
    <n v="5.77"/>
    <n v="0"/>
    <n v="-37.03"/>
    <n v="17.39"/>
    <n v="3"/>
    <n v="37.4"/>
    <n v="37.4"/>
    <s v="R,EGGIO"/>
    <s v="PHARMACIE DES LOGISSONS"/>
    <s v="PHARMACIE DES LOGISSONS"/>
    <s v="100 AVENUE DES LOGISSONS"/>
    <s v="VENELLES"/>
    <n v="13"/>
    <x v="0"/>
    <n v="137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67569444444444449"/>
    <n v="42.4"/>
    <n v="5.03"/>
    <n v="0"/>
    <n v="-32.270000000000003"/>
    <n v="15.16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114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6.08"/>
    <n v="36.08"/>
    <s v="A,Melie"/>
    <s v="PHARMACIE SAINTE CLAIRE"/>
    <s v="PHARMACIE SAINTE CLAIRE"/>
    <s v="87 A RUE VERTE"/>
    <s v="NORDHOUSE"/>
    <n v="67"/>
    <x v="0"/>
    <n v="67150"/>
    <s v=" "/>
    <s v=" "/>
    <s v=" "/>
    <m/>
    <m/>
    <m/>
    <s v="N"/>
    <n v="26"/>
    <n v="41"/>
    <n v="30"/>
    <m/>
    <m/>
    <m/>
    <m/>
    <m/>
    <n v="0"/>
    <n v="0"/>
    <s v="EUR"/>
    <s v="06/29/2026"/>
    <x v="3"/>
    <m/>
    <s v="Domestic"/>
    <s v="Your Packaging"/>
    <n v="0.47638888888888886"/>
    <n v="42.4"/>
    <n v="5.03"/>
    <n v="0"/>
    <n v="-32.270000000000003"/>
    <n v="15.16"/>
    <s v="EUR"/>
    <n v="1.1474074329999999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0-06T00:00:00"/>
    <d v="2026-12-06T00:00:00"/>
    <x v="2115"/>
    <m/>
    <s v="HYDRATIS B2B"/>
    <s v="HYDRATIS B2B"/>
    <s v="VOIE COMMUNALE 4"/>
    <s v="CR?ANCEY"/>
    <n v="21"/>
    <s v="FR"/>
    <n v="21320"/>
    <n v="68.27"/>
    <n v="8.1"/>
    <n v="0"/>
    <n v="-51.95"/>
    <n v="24.41"/>
    <n v="5"/>
    <n v="63.8"/>
    <n v="63.8"/>
    <s v="S,ORLUT"/>
    <s v="PHARMACIE DES MINOTIERS"/>
    <s v="PHARMACIE DES MINOTIERS"/>
    <s v="20 COURS BELLEVUE"/>
    <s v="MORTAGNE SUR GIRONDE"/>
    <n v="17"/>
    <x v="0"/>
    <n v="171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4305555555555551"/>
    <n v="59.2"/>
    <n v="7.02"/>
    <n v="0"/>
    <n v="-45.05"/>
    <n v="21.17"/>
    <s v="EUR"/>
    <n v="1.153163127"/>
    <s v="kg"/>
  </r>
  <r>
    <n v="6.4499999999999993"/>
    <m/>
    <m/>
    <s v="entreprise"/>
    <s v="ST"/>
    <n v="200720433"/>
    <n v="202606"/>
    <s v="Express"/>
    <s v="UO"/>
    <s v="FedEx Priority"/>
    <s v="Bill_Sender_Prepaid"/>
    <d v="2026-12-06T00:00:00"/>
    <s v="06/13/2026"/>
    <x v="2116"/>
    <m/>
    <s v="HYDRATIS B2B"/>
    <s v="HYDRATIS B2B"/>
    <s v="VOIE COMMUNALE 4"/>
    <s v="CR?ANCEY"/>
    <n v="21"/>
    <s v="FR"/>
    <n v="21320"/>
    <n v="31.18"/>
    <n v="3.7"/>
    <n v="0"/>
    <n v="-23.73"/>
    <n v="11.14"/>
    <n v="1"/>
    <n v="13.2"/>
    <n v="13.2"/>
    <s v="M,ICHELLE"/>
    <s v="PARAPHARMACIE LECLERC MAZAMET"/>
    <s v="PARAPHARMACIE LECLERC MAZAMET"/>
    <s v="CD 54 RN 112"/>
    <s v="BOUT DU PONT DE L'ARN?/ MAZAMET"/>
    <n v="81"/>
    <x v="0"/>
    <n v="816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4374999999999996"/>
    <n v="27"/>
    <n v="3.2"/>
    <n v="0"/>
    <n v="-20.55"/>
    <n v="9.65"/>
    <s v="EUR"/>
    <n v="1.154814421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2117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3"/>
    <n v="33"/>
    <s v="J,Jallet"/>
    <s v="PHARMACIE LAFAYETTE DU MIDI"/>
    <s v="PHARMACIE LAFAYETTE DU MIDI"/>
    <s v="11 AVENUE DU MIDI"/>
    <s v="COURNON-D'AUVERGNE"/>
    <n v="63"/>
    <x v="0"/>
    <n v="638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819444444444444"/>
    <n v="39.6"/>
    <n v="4.6900000000000004"/>
    <n v="0"/>
    <n v="-30.14"/>
    <n v="14.15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6/2026"/>
    <s v="06/17/2026"/>
    <x v="2118"/>
    <m/>
    <s v="HYDRATIS B2B"/>
    <s v="HYDRATIS B2B"/>
    <s v="VOIE COMMUNALE 4"/>
    <s v="CR?ANCEY"/>
    <n v="21"/>
    <s v="FR"/>
    <n v="21320"/>
    <n v="49.07"/>
    <n v="5.82"/>
    <n v="0"/>
    <n v="-37.340000000000003"/>
    <n v="17.54"/>
    <n v="3"/>
    <n v="37.4"/>
    <n v="37.4"/>
    <s v="L,ANDRE"/>
    <s v="PHARMACIE LANDRE"/>
    <s v="PHARMACIE LANDRE"/>
    <s v="5 AVENUE LATTRE TASSIGNY"/>
    <s v="MONCOUTANT-SUR-SEVRE"/>
    <n v="79"/>
    <x v="0"/>
    <n v="793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72222222222222"/>
    <n v="42.4"/>
    <n v="5.03"/>
    <n v="0"/>
    <n v="-32.270000000000003"/>
    <n v="15.16"/>
    <s v="EUR"/>
    <n v="1.1572332869999999"/>
    <s v="kg"/>
  </r>
  <r>
    <n v="21.840000000000003"/>
    <m/>
    <m/>
    <s v="entreprise"/>
    <s v="ST"/>
    <n v="200720433"/>
    <n v="202606"/>
    <s v="Express"/>
    <s v="UO"/>
    <s v="FedEx Priority"/>
    <s v="Bill_Sender_Prepaid"/>
    <s v="06/23/2026"/>
    <s v="06/24/2026"/>
    <x v="2119"/>
    <m/>
    <s v="HYDRATIS B2B"/>
    <s v="HYDRATIS B2B"/>
    <s v="VOIE COMMUNALE 4"/>
    <s v="CR?ANCEY"/>
    <n v="21"/>
    <s v="FR"/>
    <n v="21320"/>
    <n v="104.87"/>
    <n v="12.41"/>
    <n v="0"/>
    <n v="-79.81"/>
    <n v="37.47"/>
    <n v="6"/>
    <n v="114.4"/>
    <n v="114.4"/>
    <s v="P,H ADAMI"/>
    <s v="PHARMACIE DE LA RENARDIERE"/>
    <s v="PHARMACIE DE LA RENARDIERE"/>
    <s v="4 CHEMIN DE LA POURRANQUE"/>
    <s v="LES PENNES-MIRABEAU"/>
    <n v="13"/>
    <x v="0"/>
    <n v="131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499999999999999"/>
    <n v="91.4"/>
    <n v="10.82"/>
    <n v="0"/>
    <n v="-69.56"/>
    <n v="32.659999999999997"/>
    <s v="EUR"/>
    <n v="1.1474074329999999"/>
    <s v="kg"/>
  </r>
  <r>
    <n v="13.549999999999997"/>
    <m/>
    <m/>
    <s v="entreprise"/>
    <s v="ST"/>
    <n v="781542172"/>
    <n v="202606"/>
    <s v="Express"/>
    <s v="UO"/>
    <s v="FedEx Priority"/>
    <s v="Bill_Sender_Prepaid"/>
    <s v="06/18/2026"/>
    <s v="06/19/2026"/>
    <x v="2120"/>
    <m/>
    <s v="CELINE LA RUCHE LOGISTIQUE"/>
    <s v="LA RUCHE LOGISTIQUE"/>
    <s v="VOIE COMMUNALE 4"/>
    <s v="CREANCEY"/>
    <n v="21"/>
    <s v="FR"/>
    <n v="21320"/>
    <n v="75.98"/>
    <n v="20.97"/>
    <n v="0"/>
    <n v="-60.26"/>
    <n v="36.69"/>
    <n v="4"/>
    <n v="63.8"/>
    <n v="63.8"/>
    <s v="J,USTINE"/>
    <s v="PHARMACIE DE LA GRANDE CASSE"/>
    <s v="PHARMACIE DE LA GRANDE CASSE"/>
    <s v="197 AVENUE DE CHASSEFORET"/>
    <s v="PRALOGNAN LA VANOISE"/>
    <n v="73"/>
    <x v="0"/>
    <n v="73710"/>
    <s v=" "/>
    <s v=" "/>
    <s v=" "/>
    <m/>
    <m/>
    <m/>
    <s v="N"/>
    <n v="30"/>
    <n v="30"/>
    <n v="40"/>
    <m/>
    <m/>
    <m/>
    <m/>
    <m/>
    <n v="0"/>
    <n v="0"/>
    <s v="EUR"/>
    <s v="06/26/2026"/>
    <x v="4"/>
    <m/>
    <s v="Domestic"/>
    <s v="Your Packaging"/>
    <n v="0.50416666666666665"/>
    <n v="65.5"/>
    <n v="18.079999999999998"/>
    <n v="0"/>
    <n v="-51.95"/>
    <n v="31.63"/>
    <s v="EUR"/>
    <n v="1.1600389769999999"/>
    <s v="kg"/>
  </r>
  <r>
    <n v="15.489999999999995"/>
    <m/>
    <m/>
    <s v="entreprise"/>
    <s v="ST"/>
    <n v="200720433"/>
    <n v="202606"/>
    <s v="Express"/>
    <s v="UO"/>
    <s v="FedEx Priority"/>
    <s v="Bill_Sender_Prepaid"/>
    <d v="2026-12-06T00:00:00"/>
    <s v="06/18/2026"/>
    <x v="2121"/>
    <m/>
    <s v="HYDRATIS B2B"/>
    <s v="HYDRATIS B2B"/>
    <s v="VOIE COMMUNALE 4"/>
    <s v="CR?ANCEY"/>
    <n v="21"/>
    <s v="FR"/>
    <n v="21320"/>
    <n v="75.17"/>
    <n v="8.91"/>
    <n v="0"/>
    <n v="-57.2"/>
    <n v="26.88"/>
    <n v="5"/>
    <n v="70.62"/>
    <n v="70.62"/>
    <s v="T,GRFED"/>
    <s v="PHARMACIE LOPEZ"/>
    <s v="PHARMACIE LOPEZ"/>
    <s v="34 RUE DE L'EVECHE"/>
    <s v="MARSEILLE"/>
    <n v="13"/>
    <x v="0"/>
    <n v="13002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888888888888888"/>
    <n v="64.8"/>
    <n v="7.68"/>
    <n v="0"/>
    <n v="-49.31"/>
    <n v="23.17"/>
    <s v="EUR"/>
    <n v="1.1600389769999999"/>
    <s v="kg"/>
  </r>
  <r>
    <n v="12.810000000000002"/>
    <m/>
    <m/>
    <s v="entreprise"/>
    <s v="ST"/>
    <n v="200720433"/>
    <n v="202606"/>
    <s v="Express"/>
    <s v="UO"/>
    <s v="FedEx Priority"/>
    <s v="Bill_Sender_Prepaid"/>
    <d v="2026-12-06T00:00:00"/>
    <s v="06/15/2026"/>
    <x v="2122"/>
    <m/>
    <s v="HYDRATIS B2B"/>
    <s v="HYDRATIS B2B"/>
    <s v="VOIE COMMUNALE 4"/>
    <s v="CR?ANCEY"/>
    <n v="21"/>
    <s v="FR"/>
    <n v="21320"/>
    <n v="61.9"/>
    <n v="7.33"/>
    <n v="0"/>
    <n v="-47.1"/>
    <n v="22.13"/>
    <n v="4"/>
    <n v="53.68"/>
    <n v="53.68"/>
    <s v="P,HARMACIE"/>
    <s v="PHARMACIE ULIS 2"/>
    <s v="PHARMACIE ULIS 2"/>
    <s v="4C AVENUE DES ANDES"/>
    <s v="LES ULIS"/>
    <n v="91"/>
    <x v="0"/>
    <n v="91940"/>
    <s v=" "/>
    <s v=" "/>
    <s v=" "/>
    <m/>
    <m/>
    <m/>
    <s v="N"/>
    <n v="29"/>
    <n v="31"/>
    <n v="38"/>
    <m/>
    <m/>
    <m/>
    <m/>
    <m/>
    <n v="0"/>
    <n v="0"/>
    <s v="EUR"/>
    <s v="06/22/2026"/>
    <x v="2"/>
    <m/>
    <s v="Domestic"/>
    <s v="Your Packaging"/>
    <n v="0.42777777777777776"/>
    <n v="53.6"/>
    <n v="6.35"/>
    <n v="0"/>
    <n v="-40.79"/>
    <n v="19.16"/>
    <s v="EUR"/>
    <n v="1.154814421"/>
    <s v="kg"/>
  </r>
  <r>
    <n v="7.4600000000000009"/>
    <m/>
    <m/>
    <s v="entreprise"/>
    <s v="ST"/>
    <n v="200720433"/>
    <n v="202606"/>
    <s v="Express"/>
    <s v="UO"/>
    <s v="FedEx Priority"/>
    <s v="Bill_Sender_Prepaid"/>
    <s v="06/23/2026"/>
    <s v="06/24/2026"/>
    <x v="2123"/>
    <m/>
    <s v="HYDRATIS B2B"/>
    <s v="HYDRATIS B2B"/>
    <s v="VOIE COMMUNALE 4"/>
    <s v="CR?ANCEY"/>
    <n v="21"/>
    <s v="FR"/>
    <n v="21320"/>
    <n v="35.71"/>
    <n v="4.24"/>
    <n v="0"/>
    <n v="-27.17"/>
    <n v="12.77"/>
    <n v="2"/>
    <n v="19.8"/>
    <n v="19.8"/>
    <s v="C,HEVETMENARD"/>
    <s v="PHARMACIE DE LEVES"/>
    <s v="PHARMACIE DE LEVES"/>
    <s v="2 RUE DE JOSAPHAT"/>
    <s v="LEVES"/>
    <n v="28"/>
    <x v="0"/>
    <n v="28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083333333333334"/>
    <n v="31.2"/>
    <n v="3.7"/>
    <n v="0"/>
    <n v="-23.74"/>
    <n v="11.16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124"/>
    <m/>
    <s v="HYDRATIS B2B"/>
    <s v="HYDRATIS B2B"/>
    <s v="VOIE COMMUNALE 4"/>
    <s v="CR?ANCEY"/>
    <n v="21"/>
    <s v="FR"/>
    <n v="21320"/>
    <n v="49.19"/>
    <n v="5.83"/>
    <n v="0"/>
    <n v="-37.43"/>
    <n v="17.59"/>
    <n v="2"/>
    <n v="36.08"/>
    <n v="36.08"/>
    <s v="P,HARMACIE"/>
    <s v="PHARMACIE DE PORT GRIMAUD"/>
    <s v="PHARMACIE DE PORT GRIMAUD"/>
    <s v="14 PLACE DU MARCHE"/>
    <s v="GRIMAUD"/>
    <n v="83"/>
    <x v="0"/>
    <n v="83310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50347222222222221"/>
    <n v="42.4"/>
    <n v="5.03"/>
    <n v="0"/>
    <n v="-32.270000000000003"/>
    <n v="15.16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4/2026"/>
    <s v="06/25/2026"/>
    <x v="2125"/>
    <m/>
    <s v="HYDRATIS B2B"/>
    <s v="HYDRATIS B2B"/>
    <s v="VOIE COMMUNALE 4"/>
    <s v="CR?ANCEY"/>
    <n v="21"/>
    <s v="FR"/>
    <n v="21320"/>
    <n v="48.53"/>
    <n v="5.76"/>
    <n v="0"/>
    <n v="-36.94"/>
    <n v="17.350000000000001"/>
    <n v="3"/>
    <n v="37.4"/>
    <n v="37.4"/>
    <s v="Y,YYYYYYYYY"/>
    <s v="PHARMACIE DE BOURGOGNE"/>
    <s v="PHARMACIE DE BOURGOGNE"/>
    <s v="4 RUE DE BOURGOGNE"/>
    <s v="LYON 9EME"/>
    <n v="69"/>
    <x v="0"/>
    <n v="69009"/>
    <s v=" "/>
    <s v=" "/>
    <s v=" "/>
    <m/>
    <m/>
    <m/>
    <s v="N"/>
    <n v="20"/>
    <n v="20"/>
    <n v="31"/>
    <m/>
    <m/>
    <m/>
    <m/>
    <m/>
    <n v="0"/>
    <n v="0"/>
    <s v="EUR"/>
    <s v="06/29/2026"/>
    <x v="3"/>
    <m/>
    <s v="Domestic"/>
    <s v="Your Packaging"/>
    <n v="0.44097222222222221"/>
    <n v="42.4"/>
    <n v="5.03"/>
    <n v="0"/>
    <n v="-32.270000000000003"/>
    <n v="15.16"/>
    <s v="EUR"/>
    <n v="1.1446231330000001"/>
    <s v="kg"/>
  </r>
  <r>
    <n v="19.499999999999993"/>
    <m/>
    <m/>
    <s v="entreprise"/>
    <s v="ST"/>
    <n v="200720433"/>
    <n v="202606"/>
    <s v="Express"/>
    <s v="UO"/>
    <s v="FedEx Priority"/>
    <s v="Bill_Sender_Prepaid"/>
    <s v="06/23/2026"/>
    <s v="06/24/2026"/>
    <x v="2126"/>
    <m/>
    <s v="HYDRATIS B2B"/>
    <s v="HYDRATIS B2B"/>
    <s v="VOIE COMMUNALE 4"/>
    <s v="CR?ANCEY"/>
    <n v="21"/>
    <s v="FR"/>
    <n v="21320"/>
    <n v="93.63"/>
    <n v="11.1"/>
    <n v="0"/>
    <n v="-71.25"/>
    <n v="33.47"/>
    <n v="7"/>
    <n v="98.12"/>
    <n v="98.12"/>
    <s v="T,ANYA"/>
    <s v="PHARMACIE DU SALEVE"/>
    <s v="PHARMACIE DU SALEVE"/>
    <s v="495 ROUTE D'ANNECY"/>
    <s v="CRUSEILLES"/>
    <n v="74"/>
    <x v="0"/>
    <n v="743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361111111111112"/>
    <n v="81.599999999999994"/>
    <n v="9.67"/>
    <n v="0"/>
    <n v="-62.1"/>
    <n v="29.17"/>
    <s v="EUR"/>
    <n v="1.1474074329999999"/>
    <s v="kg"/>
  </r>
  <r>
    <n v="7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27"/>
    <m/>
    <s v="HYDRATIS B2B"/>
    <s v="HYDRATIS B2B"/>
    <s v="VOIE COMMUNALE 4"/>
    <s v="CR?ANCEY"/>
    <n v="21"/>
    <s v="FR"/>
    <n v="21320"/>
    <n v="36.03"/>
    <n v="4.2699999999999996"/>
    <n v="0"/>
    <n v="-27.42"/>
    <n v="12.89"/>
    <n v="1"/>
    <n v="19.8"/>
    <n v="19.8"/>
    <s v="P,ARA"/>
    <s v="PARAPHARMACIE LECLERC ELLEDIS"/>
    <s v="PARAPHARMACIE LECLERC ELLEDIS"/>
    <s v="201 RUE DE PONT AVEN"/>
    <s v="QUIMPERLE"/>
    <n v="29"/>
    <x v="0"/>
    <n v="29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763888888888887"/>
    <n v="31.2"/>
    <n v="3.7"/>
    <n v="0"/>
    <n v="-23.74"/>
    <n v="11.16"/>
    <s v="EUR"/>
    <n v="1.1549344580000001"/>
    <s v="kg"/>
  </r>
  <r>
    <n v="12.14"/>
    <m/>
    <m/>
    <s v="entreprise"/>
    <s v="ST"/>
    <n v="200720433"/>
    <n v="202606"/>
    <s v="Express"/>
    <s v="UO"/>
    <s v="FedEx Priority"/>
    <s v="Bill_Sender_Prepaid"/>
    <s v="06/18/2026"/>
    <s v="06/19/2026"/>
    <x v="2128"/>
    <m/>
    <s v="HYDRATIS B2B"/>
    <s v="HYDRATIS B2B"/>
    <s v="VOIE COMMUNALE 4"/>
    <s v="CR?ANCEY"/>
    <n v="21"/>
    <s v="FR"/>
    <n v="21320"/>
    <n v="58.93"/>
    <n v="6.98"/>
    <n v="0"/>
    <n v="-44.85"/>
    <n v="21.07"/>
    <n v="3"/>
    <n v="49.06"/>
    <n v="49.06"/>
    <s v="A,USTRUY"/>
    <s v="PHARMACIE BLEUE"/>
    <s v="PHARMACIE BLEUE"/>
    <s v="1 PLACE DU COLONEL RAYNAL"/>
    <s v="BORDEAUX"/>
    <n v="33"/>
    <x v="0"/>
    <n v="33000"/>
    <s v=" "/>
    <s v=" "/>
    <s v=" "/>
    <m/>
    <m/>
    <m/>
    <s v="N"/>
    <n v="26"/>
    <n v="31"/>
    <n v="39"/>
    <m/>
    <m/>
    <m/>
    <m/>
    <m/>
    <n v="0"/>
    <n v="0"/>
    <s v="EUR"/>
    <s v="06/29/2026"/>
    <x v="3"/>
    <m/>
    <s v="Domestic"/>
    <s v="Your Packaging"/>
    <n v="0.40138888888888891"/>
    <n v="50.8"/>
    <n v="6.02"/>
    <n v="0"/>
    <n v="-38.659999999999997"/>
    <n v="18.16"/>
    <s v="EUR"/>
    <n v="1.1600389769999999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29"/>
    <m/>
    <s v="HYDRATIS B2B"/>
    <s v="HYDRATIS B2B"/>
    <s v="VOIE COMMUNALE 4"/>
    <s v="CR?ANCEY"/>
    <n v="21"/>
    <s v="FR"/>
    <n v="21320"/>
    <n v="65.14"/>
    <n v="7.71"/>
    <n v="0"/>
    <n v="-49.57"/>
    <n v="23.28"/>
    <n v="4"/>
    <n v="59.4"/>
    <n v="59.4"/>
    <s v="J,UILLARD"/>
    <s v="PHARMACIE DE LA PLACE"/>
    <s v="PHARMACIE DE LA PLACE"/>
    <s v="47 PLACE MARMONTEL"/>
    <s v="BORT LES ORGUES"/>
    <n v="19"/>
    <x v="0"/>
    <n v="191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111111111111114"/>
    <n v="56.4"/>
    <n v="6.68"/>
    <n v="0"/>
    <n v="-42.92"/>
    <n v="20.16"/>
    <s v="EUR"/>
    <n v="1.1549344580000001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30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3"/>
    <n v="40.479999999999997"/>
    <n v="40.479999999999997"/>
    <s v="H,Hfdd"/>
    <s v="MME ELODIE GIRARDEAU"/>
    <s v="PHARMACIE MIRABEAU"/>
    <s v="60 RUE MIRABEAU"/>
    <s v="TOURS"/>
    <n v="37"/>
    <x v="0"/>
    <n v="37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347222222222222"/>
    <n v="45.2"/>
    <n v="5.35"/>
    <n v="0"/>
    <n v="-34.4"/>
    <n v="16.149999999999999"/>
    <s v="EUR"/>
    <n v="1.1549344580000001"/>
    <s v="kg"/>
  </r>
  <r>
    <n v="21.840000000000003"/>
    <m/>
    <m/>
    <s v="entreprise"/>
    <s v="ST"/>
    <n v="200720433"/>
    <n v="202606"/>
    <s v="Express"/>
    <s v="UO"/>
    <s v="FedEx Priority"/>
    <s v="Bill_Sender_Prepaid"/>
    <s v="06/17/2026"/>
    <s v="06/18/2026"/>
    <x v="2131"/>
    <m/>
    <s v="HYDRATIS B2B"/>
    <s v="HYDRATIS B2B"/>
    <s v="VOIE COMMUNALE 4"/>
    <s v="CR?ANCEY"/>
    <n v="21"/>
    <s v="FR"/>
    <n v="21320"/>
    <n v="106.06"/>
    <n v="97.32"/>
    <n v="0"/>
    <n v="-80.709999999999994"/>
    <n v="122.66"/>
    <n v="8"/>
    <n v="113.08"/>
    <n v="113.08"/>
    <s v="Y,EU"/>
    <s v="PHARMACIE DU PORT"/>
    <s v="PHARMACIE DU PORT"/>
    <s v="1 QUAI DE LA CHAPELLE"/>
    <s v="L'ILE-D'YEU"/>
    <n v="85"/>
    <x v="0"/>
    <n v="8535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59652777777777777"/>
    <n v="91.4"/>
    <n v="83.87"/>
    <n v="0"/>
    <n v="-69.56"/>
    <n v="105.71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132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4.1"/>
    <n v="34.1"/>
    <s v="T,F"/>
    <s v="PHARMACIE DU TERRE FORT"/>
    <s v="PHARMACIE DU TERRE FORT"/>
    <s v="29 AVENUE DU TERRE FORT"/>
    <s v="SAINT-HILAIRE-DE-RIEZ"/>
    <n v="85"/>
    <x v="0"/>
    <n v="85270"/>
    <s v=" "/>
    <s v=" "/>
    <s v=" "/>
    <m/>
    <m/>
    <m/>
    <s v="N"/>
    <n v="31"/>
    <n v="40"/>
    <n v="31"/>
    <m/>
    <m/>
    <m/>
    <m/>
    <m/>
    <n v="0"/>
    <n v="0"/>
    <s v="EUR"/>
    <s v="06/29/2026"/>
    <x v="3"/>
    <m/>
    <s v="Domestic"/>
    <s v="Your Packaging"/>
    <n v="0.58263888888888893"/>
    <n v="41"/>
    <n v="4.8600000000000003"/>
    <n v="0"/>
    <n v="-31.2"/>
    <n v="14.6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133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4.54"/>
    <n v="34.54"/>
    <s v="P,HARMACIE DE L"/>
    <s v="PHARMACIE DE L EUROPE"/>
    <s v="PHARMACIE DE L EUROPE"/>
    <s v="1 RUE CRISTINO GARCIA"/>
    <s v="EAUBONNE"/>
    <n v="95"/>
    <x v="0"/>
    <n v="956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208333333333333"/>
    <n v="41"/>
    <n v="4.8600000000000003"/>
    <n v="0"/>
    <n v="-31.2"/>
    <n v="14.66"/>
    <s v="EUR"/>
    <n v="1.147407432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6/2026"/>
    <s v="06/17/2026"/>
    <x v="2134"/>
    <m/>
    <s v="HYDRATIS B2B"/>
    <s v="HYDRATIS B2B"/>
    <s v="VOIE COMMUNALE 4"/>
    <s v="CR?ANCEY"/>
    <n v="21"/>
    <s v="FR"/>
    <n v="21320"/>
    <n v="44.21"/>
    <n v="5.24"/>
    <n v="0"/>
    <n v="-33.64"/>
    <n v="15.81"/>
    <n v="2"/>
    <n v="30.8"/>
    <n v="30.8"/>
    <s v="D,UBREUL"/>
    <s v="PHARMACIE VICTOR HUGO"/>
    <s v="PHARMACIE VICTOR HUGO"/>
    <s v="7 RUE DE TALANT"/>
    <s v="DIJON"/>
    <n v="21"/>
    <x v="0"/>
    <n v="21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0069444444444442"/>
    <n v="38.200000000000003"/>
    <n v="4.53"/>
    <n v="0"/>
    <n v="-29.07"/>
    <n v="13.66"/>
    <s v="EUR"/>
    <n v="1.1572332869999999"/>
    <s v="kg"/>
  </r>
  <r>
    <n v="8.7999999999999972"/>
    <m/>
    <m/>
    <s v="entreprise"/>
    <s v="ST"/>
    <n v="200720433"/>
    <n v="202606"/>
    <s v="Express"/>
    <s v="UO"/>
    <s v="FedEx Priority"/>
    <s v="Bill_Sender_Prepaid"/>
    <s v="06/23/2026"/>
    <s v="06/24/2026"/>
    <x v="2135"/>
    <m/>
    <s v="HYDRATIS B2B"/>
    <s v="HYDRATIS B2B"/>
    <s v="VOIE COMMUNALE 4"/>
    <s v="CR?ANCEY"/>
    <n v="21"/>
    <s v="FR"/>
    <n v="21320"/>
    <n v="42.22"/>
    <n v="5"/>
    <n v="0"/>
    <n v="-32.130000000000003"/>
    <n v="15.1"/>
    <n v="2"/>
    <n v="28.6"/>
    <n v="28.6"/>
    <s v="B,RU"/>
    <s v="PHARMACIE FIEUX"/>
    <s v="PHARMACIE FIEUX"/>
    <s v="2 AVENUE D' ALSACE"/>
    <s v="AUCH"/>
    <n v="32"/>
    <x v="0"/>
    <n v="32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208333333333333"/>
    <n v="36.799999999999997"/>
    <n v="4.3600000000000003"/>
    <n v="0"/>
    <n v="-28"/>
    <n v="13.16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136"/>
    <m/>
    <s v="HYDRATIS B2B"/>
    <s v="HYDRATIS B2B"/>
    <s v="VOIE COMMUNALE 4"/>
    <s v="CR?ANCEY"/>
    <n v="21"/>
    <s v="FR"/>
    <n v="21320"/>
    <n v="49.19"/>
    <n v="5.83"/>
    <n v="0"/>
    <n v="-37.43"/>
    <n v="17.59"/>
    <n v="2"/>
    <n v="36.08"/>
    <n v="36.08"/>
    <s v="S,ANDRINE"/>
    <s v="PHARMACIE DU PONT D'ESQUERCHIN"/>
    <s v="PHARMACIE DU PONT D'ESQUERCHIN"/>
    <s v="180 RUE DE BETHUNE"/>
    <s v="DOUAI"/>
    <n v="59"/>
    <x v="0"/>
    <n v="59500"/>
    <s v=" "/>
    <s v=" "/>
    <s v=" "/>
    <m/>
    <m/>
    <m/>
    <s v="N"/>
    <n v="30"/>
    <n v="30"/>
    <n v="40"/>
    <m/>
    <m/>
    <m/>
    <m/>
    <m/>
    <n v="0"/>
    <n v="0"/>
    <s v="EUR"/>
    <s v="06/29/2026"/>
    <x v="3"/>
    <m/>
    <s v="Domestic"/>
    <s v="Your Packaging"/>
    <n v="0.45555555555555555"/>
    <n v="42.4"/>
    <n v="5.03"/>
    <n v="0"/>
    <n v="-32.270000000000003"/>
    <n v="15.16"/>
    <s v="EUR"/>
    <n v="1.1600389769999999"/>
    <s v="kg"/>
  </r>
  <r>
    <n v="19.499999999999993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37"/>
    <m/>
    <s v="HYDRATIS B2B"/>
    <s v="HYDRATIS B2B"/>
    <s v="VOIE COMMUNALE 4"/>
    <s v="CR?ANCEY"/>
    <n v="21"/>
    <s v="FR"/>
    <n v="21320"/>
    <n v="94.24"/>
    <n v="110.95"/>
    <n v="0"/>
    <n v="-71.72"/>
    <n v="133.47999999999999"/>
    <n v="6"/>
    <n v="98.34"/>
    <n v="98.34"/>
    <s v="M,Max"/>
    <s v="PARAPHARMACIE LECLERC BOURG"/>
    <s v="PARAPHARMACIE LECLERC BOURG"/>
    <s v="RN 7"/>
    <s v="BOURG LES VALENCE"/>
    <n v="26"/>
    <x v="0"/>
    <n v="26503"/>
    <s v=" "/>
    <s v=" "/>
    <s v=" "/>
    <m/>
    <m/>
    <m/>
    <s v="N"/>
    <n v="30"/>
    <n v="31"/>
    <n v="42"/>
    <m/>
    <m/>
    <m/>
    <m/>
    <m/>
    <n v="0"/>
    <n v="0"/>
    <s v="EUR"/>
    <s v="06/22/2026"/>
    <x v="2"/>
    <m/>
    <s v="Domestic"/>
    <s v="Your Packaging"/>
    <n v="0.38819444444444445"/>
    <n v="81.599999999999994"/>
    <n v="96.07"/>
    <n v="0"/>
    <n v="-62.1"/>
    <n v="115.57"/>
    <s v="EUR"/>
    <n v="1.1549344580000001"/>
    <s v="kg"/>
  </r>
  <r>
    <n v="18.829999999999998"/>
    <m/>
    <m/>
    <s v="entreprise"/>
    <s v="ST"/>
    <n v="200720433"/>
    <n v="202606"/>
    <s v="Express"/>
    <s v="UO"/>
    <s v="FedEx Priority"/>
    <s v="Bill_Sender_Prepaid"/>
    <d v="2026-10-06T00:00:00"/>
    <d v="2026-12-06T00:00:00"/>
    <x v="2138"/>
    <m/>
    <s v="HYDRATIS B2B"/>
    <s v="HYDRATIS B2B"/>
    <s v="VOIE COMMUNALE 4"/>
    <s v="CR?ANCEY"/>
    <n v="21"/>
    <s v="FR"/>
    <n v="21320"/>
    <n v="90.87"/>
    <n v="10.76"/>
    <n v="0"/>
    <n v="-69.16"/>
    <n v="32.47"/>
    <n v="5"/>
    <n v="94.6"/>
    <n v="94.6"/>
    <s v="W,ILLIAM"/>
    <s v="PARAPHARMACIE CARREFOUR ANTIBES"/>
    <s v="PARAPHARMACIE CARREFOUR ANTIBE"/>
    <s v="CHEMIN DE ST CLAUDE"/>
    <s v="ANTIBES"/>
    <n v="6"/>
    <x v="0"/>
    <n v="6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694444444444442"/>
    <n v="78.8"/>
    <n v="9.33"/>
    <n v="0"/>
    <n v="-59.97"/>
    <n v="28.16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2-06T00:00:00"/>
    <s v="06/13/2026"/>
    <x v="2139"/>
    <m/>
    <s v="HYDRATIS B2B"/>
    <s v="HYDRATIS B2B"/>
    <s v="VOIE COMMUNALE 4"/>
    <s v="CR?ANCEY"/>
    <n v="21"/>
    <s v="FR"/>
    <n v="21320"/>
    <n v="45.73"/>
    <n v="5.42"/>
    <n v="0"/>
    <n v="-34.81"/>
    <n v="16.34"/>
    <n v="2"/>
    <n v="33"/>
    <n v="33"/>
    <s v="G,UETTAT"/>
    <s v="PHARMACIE DE L ATLANTIQUE"/>
    <s v="PHARMACIE DE L ATLANTIQUE"/>
    <s v="BOULEVARD D EDISON"/>
    <s v="LA ROCHE-SUR-YON"/>
    <n v="85"/>
    <x v="0"/>
    <n v="85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541666666666669"/>
    <n v="39.6"/>
    <n v="4.6900000000000004"/>
    <n v="0"/>
    <n v="-30.14"/>
    <n v="14.15"/>
    <s v="EUR"/>
    <n v="1.15481442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40"/>
    <m/>
    <s v="HYDRATIS B2B"/>
    <s v="HYDRATIS B2B"/>
    <s v="VOIE COMMUNALE 4"/>
    <s v="CR?ANCEY"/>
    <n v="21"/>
    <s v="FR"/>
    <n v="21320"/>
    <n v="44.12"/>
    <n v="5.23"/>
    <n v="0"/>
    <n v="-33.57"/>
    <n v="15.78"/>
    <n v="3"/>
    <n v="30.36"/>
    <n v="30.36"/>
    <s v="L,ECLERC"/>
    <s v="PARAPHARMACIE LECLERC VAREDIS"/>
    <s v="PARAPHARMACIE LECLERC VAREDIS"/>
    <s v="ESPACE COMMERCIAL DU BREAU"/>
    <s v="VARENNES SUR SEINE"/>
    <n v="77"/>
    <x v="0"/>
    <n v="77130"/>
    <s v=" "/>
    <s v=" "/>
    <s v=" "/>
    <m/>
    <m/>
    <m/>
    <s v="N"/>
    <n v="10"/>
    <n v="11"/>
    <n v="91"/>
    <m/>
    <m/>
    <m/>
    <m/>
    <m/>
    <n v="0"/>
    <n v="0"/>
    <s v="EUR"/>
    <s v="06/22/2026"/>
    <x v="2"/>
    <m/>
    <s v="Domestic"/>
    <s v="Your Packaging"/>
    <n v="0.40902777777777777"/>
    <n v="38.200000000000003"/>
    <n v="4.53"/>
    <n v="0"/>
    <n v="-29.07"/>
    <n v="13.66"/>
    <s v="EUR"/>
    <n v="1.1549344580000001"/>
    <s v="kg"/>
  </r>
  <r>
    <n v="16.830000000000005"/>
    <m/>
    <m/>
    <s v="entreprise"/>
    <s v="ST"/>
    <n v="200720433"/>
    <n v="202606"/>
    <s v="Express"/>
    <s v="UO"/>
    <s v="FedEx Priority"/>
    <s v="Bill_Sender_Prepaid"/>
    <d v="2026-12-06T00:00:00"/>
    <s v="06/15/2026"/>
    <x v="2141"/>
    <m/>
    <s v="HYDRATIS B2B"/>
    <s v="HYDRATIS B2B"/>
    <s v="VOIE COMMUNALE 4"/>
    <s v="CR?ANCEY"/>
    <n v="21"/>
    <s v="FR"/>
    <n v="21320"/>
    <n v="81.3"/>
    <n v="109.42"/>
    <n v="0"/>
    <n v="-61.86"/>
    <n v="128.85"/>
    <n v="6"/>
    <n v="81.400000000000006"/>
    <n v="81.400000000000006"/>
    <s v="L,AETITIA"/>
    <s v="ENTREPOT SA3M"/>
    <s v="ENTREPOT SA3M"/>
    <s v="SA3M"/>
    <s v="RUMILLY"/>
    <n v="74"/>
    <x v="0"/>
    <n v="741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944444444444444"/>
    <n v="70.400000000000006"/>
    <n v="94.75"/>
    <n v="0"/>
    <n v="-53.57"/>
    <n v="111.58"/>
    <s v="EUR"/>
    <n v="1.154814421"/>
    <s v="kg"/>
  </r>
  <r>
    <n v="6.120000000000001"/>
    <m/>
    <m/>
    <s v="entreprise"/>
    <s v="ST"/>
    <n v="200720433"/>
    <n v="202606"/>
    <s v="Express"/>
    <s v="UO"/>
    <s v="FedEx Priority"/>
    <s v="Bill_Sender_Prepaid"/>
    <s v="06/18/2026"/>
    <s v="06/19/2026"/>
    <x v="2142"/>
    <m/>
    <s v="HYDRATIS B2B"/>
    <s v="HYDRATIS B2B"/>
    <s v="VOIE COMMUNALE 4"/>
    <s v="CR?ANCEY"/>
    <n v="21"/>
    <s v="FR"/>
    <n v="21320"/>
    <n v="29.7"/>
    <n v="3.53"/>
    <n v="0"/>
    <n v="-22.6"/>
    <n v="10.63"/>
    <n v="1"/>
    <n v="11"/>
    <n v="11"/>
    <s v="S,Sandrine"/>
    <s v="PHARMACIE DU COMTE"/>
    <s v="PHARMACIE DU COMTE"/>
    <s v="2 BOULEVARD JEAN JAURES"/>
    <s v="NICE"/>
    <n v="6"/>
    <x v="0"/>
    <n v="6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777777777777779"/>
    <n v="25.6"/>
    <n v="3.04"/>
    <n v="0"/>
    <n v="-19.48"/>
    <n v="9.16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143"/>
    <m/>
    <s v="HYDRATIS B2B"/>
    <s v="HYDRATIS B2B"/>
    <s v="VOIE COMMUNALE 4"/>
    <s v="CR?ANCEY"/>
    <n v="21"/>
    <s v="FR"/>
    <n v="21320"/>
    <n v="49.19"/>
    <n v="5.83"/>
    <n v="0"/>
    <n v="-37.43"/>
    <n v="17.59"/>
    <n v="3"/>
    <n v="37.4"/>
    <n v="37.4"/>
    <s v="L,ILOU"/>
    <s v="PHARMACIE DU PONT DE FILLINGES"/>
    <s v="PHARMACIE DU PONT DE FILLINGES"/>
    <s v="109 ROUTE DE LA VALLEE VERTE"/>
    <s v="FILLINGES"/>
    <n v="74"/>
    <x v="0"/>
    <n v="742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458333333333328"/>
    <n v="42.4"/>
    <n v="5.03"/>
    <n v="0"/>
    <n v="-32.270000000000003"/>
    <n v="15.16"/>
    <s v="EUR"/>
    <n v="1.1600389769999999"/>
    <s v="kg"/>
  </r>
  <r>
    <n v="12.14"/>
    <m/>
    <m/>
    <s v="entreprise"/>
    <s v="ST"/>
    <n v="200720433"/>
    <n v="202606"/>
    <s v="Express"/>
    <s v="UO"/>
    <s v="FedEx Priority"/>
    <s v="Bill_Sender_Prepaid"/>
    <s v="06/23/2026"/>
    <s v="06/24/2026"/>
    <x v="2144"/>
    <m/>
    <s v="HYDRATIS B2B"/>
    <s v="HYDRATIS B2B"/>
    <s v="VOIE COMMUNALE 4"/>
    <s v="CR?ANCEY"/>
    <n v="21"/>
    <s v="FR"/>
    <n v="21320"/>
    <n v="58.29"/>
    <n v="6.91"/>
    <n v="0"/>
    <n v="-44.36"/>
    <n v="20.84"/>
    <n v="4"/>
    <n v="50.6"/>
    <n v="50.6"/>
    <s v="L,ONCOTE"/>
    <s v="PHARMACIE LABUSSIERE"/>
    <s v="PHARMACIE LABUSSIERE"/>
    <s v="1 RUE JEAN BAPTISTE CHASTAING"/>
    <s v="LIMOGES"/>
    <n v="87"/>
    <x v="0"/>
    <n v="87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6944444444444446"/>
    <n v="50.8"/>
    <n v="6.02"/>
    <n v="0"/>
    <n v="-38.659999999999997"/>
    <n v="18.16"/>
    <s v="EUR"/>
    <n v="1.1474074329999999"/>
    <s v="kg"/>
  </r>
  <r>
    <n v="18.500000000000007"/>
    <m/>
    <m/>
    <s v="entreprise"/>
    <s v="ST"/>
    <n v="200720433"/>
    <n v="202606"/>
    <s v="Express"/>
    <s v="UO"/>
    <s v="FedEx Priority"/>
    <s v="Bill_Sender_Prepaid"/>
    <s v="06/16/2026"/>
    <s v="06/17/2026"/>
    <x v="2145"/>
    <m/>
    <s v="HYDRATIS B2B"/>
    <s v="HYDRATIS B2B"/>
    <s v="VOIE COMMUNALE 4"/>
    <s v="CR?ANCEY"/>
    <n v="21"/>
    <s v="FR"/>
    <n v="21320"/>
    <n v="89.57"/>
    <n v="10.61"/>
    <n v="0"/>
    <n v="-68.16"/>
    <n v="32.020000000000003"/>
    <n v="8"/>
    <n v="91.3"/>
    <n v="91.3"/>
    <s v="G,AYLET"/>
    <s v="PHARMACIE DE LA TOUR"/>
    <s v="PHARMACIE DE LA TOUR"/>
    <s v="9 RUE DU 8 MAI 1945"/>
    <s v="LA TOUR-DU-CRIEU"/>
    <n v="9"/>
    <x v="0"/>
    <n v="9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5694444444444446"/>
    <n v="77.400000000000006"/>
    <n v="9.17"/>
    <n v="0"/>
    <n v="-58.9"/>
    <n v="27.67"/>
    <s v="EUR"/>
    <n v="1.157233286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6/18/2026"/>
    <s v="06/19/2026"/>
    <x v="2146"/>
    <m/>
    <s v="HYDRATIS B2B"/>
    <s v="HYDRATIS B2B"/>
    <s v="VOIE COMMUNALE 4"/>
    <s v="CR?ANCEY"/>
    <n v="21"/>
    <s v="FR"/>
    <n v="21320"/>
    <n v="52.43"/>
    <n v="6.21"/>
    <n v="0"/>
    <n v="-39.909999999999997"/>
    <n v="18.73"/>
    <n v="3"/>
    <n v="41.8"/>
    <n v="41.8"/>
    <s v="J,OHN"/>
    <s v="PHARMACIE DES PEUPLIERS"/>
    <s v="PHARMACIE DES PEUPLIERS"/>
    <s v="CC CARREFOUR"/>
    <s v="CUSSET"/>
    <n v="3"/>
    <x v="0"/>
    <n v="3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6666666666666664"/>
    <n v="45.2"/>
    <n v="5.35"/>
    <n v="0"/>
    <n v="-34.4"/>
    <n v="16.149999999999999"/>
    <s v="EUR"/>
    <n v="1.1600389769999999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47"/>
    <m/>
    <s v="HYDRATIS B2B"/>
    <s v="HYDRATIS B2B"/>
    <s v="VOIE COMMUNALE 4"/>
    <s v="CR?ANCEY"/>
    <n v="21"/>
    <s v="FR"/>
    <n v="21320"/>
    <n v="50.59"/>
    <n v="5.99"/>
    <n v="0"/>
    <n v="-38.49"/>
    <n v="18.09"/>
    <n v="3"/>
    <n v="37.840000000000003"/>
    <n v="37.840000000000003"/>
    <s v="A,LICE"/>
    <s v="PHARMACIE WILSON"/>
    <s v="PHARMACIE WILSON"/>
    <s v="2 PLACE MOZART"/>
    <s v="REIMS"/>
    <n v="51"/>
    <x v="0"/>
    <n v="51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611111111111113"/>
    <n v="43.8"/>
    <n v="5.19"/>
    <n v="0"/>
    <n v="-33.33"/>
    <n v="15.66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148"/>
    <m/>
    <s v="HYDRATIS B2B"/>
    <s v="HYDRATIS B2B"/>
    <s v="VOIE COMMUNALE 4"/>
    <s v="CR?ANCEY"/>
    <n v="21"/>
    <s v="FR"/>
    <n v="21320"/>
    <n v="50.26"/>
    <n v="5.96"/>
    <n v="0"/>
    <n v="-38.24"/>
    <n v="17.97"/>
    <n v="3"/>
    <n v="39.6"/>
    <n v="39.6"/>
    <s v="M,ARIE"/>
    <s v="PHARMACIE PAUL RIQUET"/>
    <s v="PHARMACIE PAUL RIQUET"/>
    <s v="1104 RUE ANTONIO MACHADO"/>
    <s v="BEZIERS"/>
    <n v="34"/>
    <x v="0"/>
    <n v="345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111111111111109"/>
    <n v="43.8"/>
    <n v="5.19"/>
    <n v="0"/>
    <n v="-33.33"/>
    <n v="15.6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22/2026"/>
    <x v="2149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4.54"/>
    <n v="34.54"/>
    <s v="P,HARMACIE 55"/>
    <s v="PHARMACIE 55"/>
    <s v="PHARMACIE 55"/>
    <s v="55 RUE JEAN LE GALLEU"/>
    <s v="IVRY-SUR-SEINE"/>
    <n v="94"/>
    <x v="0"/>
    <n v="94200"/>
    <s v=" "/>
    <s v=" "/>
    <s v=" "/>
    <m/>
    <m/>
    <m/>
    <s v="N"/>
    <n v="26"/>
    <n v="31"/>
    <n v="42"/>
    <m/>
    <m/>
    <m/>
    <m/>
    <m/>
    <n v="0"/>
    <n v="0"/>
    <s v="EUR"/>
    <s v="06/29/2026"/>
    <x v="3"/>
    <m/>
    <s v="Domestic"/>
    <s v="Your Packaging"/>
    <n v="0.44236111111111109"/>
    <n v="41"/>
    <n v="4.8600000000000003"/>
    <n v="0"/>
    <n v="-31.2"/>
    <n v="14.66"/>
    <s v="EUR"/>
    <n v="1.1600389769999999"/>
    <s v="kg"/>
  </r>
  <r>
    <n v="8.129999999999999"/>
    <m/>
    <m/>
    <s v="entreprise"/>
    <s v="ST"/>
    <n v="200720433"/>
    <n v="202606"/>
    <s v="Express"/>
    <s v="UO"/>
    <s v="FedEx Priority"/>
    <s v="Bill_Sender_Prepaid"/>
    <d v="2026-12-06T00:00:00"/>
    <s v="06/15/2026"/>
    <x v="2150"/>
    <m/>
    <s v="HYDRATIS B2B"/>
    <s v="HYDRATIS B2B"/>
    <s v="VOIE COMMUNALE 4"/>
    <s v="CR?ANCEY"/>
    <n v="21"/>
    <s v="FR"/>
    <n v="21320"/>
    <n v="39.26"/>
    <n v="4.6500000000000004"/>
    <n v="0"/>
    <n v="-29.88"/>
    <n v="14.04"/>
    <n v="2"/>
    <n v="22.66"/>
    <n v="22.66"/>
    <s v="S,OPHIE"/>
    <s v="PHARMACIE VERNOUILLET SUD"/>
    <s v="PHARMACIE VERNOUILLET SUD"/>
    <s v="ROUTE DE CHARTRES"/>
    <s v="VERNOUILLET"/>
    <n v="28"/>
    <x v="0"/>
    <n v="285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805555555555557"/>
    <n v="34"/>
    <n v="4.03"/>
    <n v="0"/>
    <n v="-25.87"/>
    <n v="12.16"/>
    <s v="EUR"/>
    <n v="1.154814421"/>
    <s v="kg"/>
  </r>
  <r>
    <n v="8.129999999999999"/>
    <m/>
    <m/>
    <s v="entreprise"/>
    <s v="ST"/>
    <n v="200720433"/>
    <n v="202606"/>
    <s v="Express"/>
    <s v="UO"/>
    <s v="FedEx Priority"/>
    <s v="Bill_Sender_Prepaid"/>
    <s v="06/17/2026"/>
    <s v="06/18/2026"/>
    <x v="2151"/>
    <m/>
    <s v="HYDRATIS B2B"/>
    <s v="HYDRATIS B2B"/>
    <s v="VOIE COMMUNALE 4"/>
    <s v="CR?ANCEY"/>
    <n v="21"/>
    <s v="FR"/>
    <n v="21320"/>
    <n v="39.450000000000003"/>
    <n v="4.68"/>
    <n v="0"/>
    <n v="-30.02"/>
    <n v="14.11"/>
    <n v="2"/>
    <n v="24.2"/>
    <n v="24.2"/>
    <s v="P,HARM M"/>
    <s v="PHARMACIE DU MARQUISAT"/>
    <s v="PHARMACIE DU MARQUISAT"/>
    <s v="ROUTE DE TARBES"/>
    <s v="LOUEY"/>
    <n v="65"/>
    <x v="0"/>
    <n v="652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763888888888887"/>
    <n v="34"/>
    <n v="4.03"/>
    <n v="0"/>
    <n v="-25.87"/>
    <n v="12.16"/>
    <s v="EUR"/>
    <n v="1.160362033"/>
    <s v="kg"/>
  </r>
  <r>
    <n v="12.48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52"/>
    <m/>
    <s v="HYDRATIS B2B"/>
    <s v="HYDRATIS B2B"/>
    <s v="VOIE COMMUNALE 4"/>
    <s v="CR?ANCEY"/>
    <n v="21"/>
    <s v="FR"/>
    <n v="21320"/>
    <n v="60.28"/>
    <n v="7.15"/>
    <n v="0"/>
    <n v="-45.87"/>
    <n v="21.56"/>
    <n v="4"/>
    <n v="51.48"/>
    <n v="51.48"/>
    <s v="I,C"/>
    <s v="PHARMACIE DE L'IC"/>
    <s v="PHARMACIE DE L'IC"/>
    <s v="4 PLACE DU GENERAL DE GAULLE"/>
    <s v="PORDIC"/>
    <n v="22"/>
    <x v="0"/>
    <n v="225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819444444444443"/>
    <n v="52.2"/>
    <n v="6.19"/>
    <n v="0"/>
    <n v="-39.72"/>
    <n v="18.670000000000002"/>
    <s v="EUR"/>
    <n v="1.154814421"/>
    <s v="kg"/>
  </r>
  <r>
    <n v="23.52000000000001"/>
    <m/>
    <m/>
    <s v="entreprise"/>
    <s v="ST"/>
    <n v="200720433"/>
    <n v="202606"/>
    <s v="Express"/>
    <s v="UO"/>
    <s v="FedEx Priority"/>
    <s v="Bill_Sender_Prepaid"/>
    <s v="06/23/2026"/>
    <s v="06/24/2026"/>
    <x v="2153"/>
    <m/>
    <s v="HYDRATIS B2B"/>
    <s v="HYDRATIS B2B"/>
    <s v="VOIE COMMUNALE 4"/>
    <s v="CR?ANCEY"/>
    <n v="21"/>
    <s v="FR"/>
    <n v="21320"/>
    <n v="112.9"/>
    <n v="13.38"/>
    <n v="0"/>
    <n v="-85.92"/>
    <n v="40.369999999999997"/>
    <n v="8"/>
    <n v="125.4"/>
    <n v="125.4"/>
    <s v="H,JBN"/>
    <s v="PHARMACIE CENTRALE"/>
    <s v="PHARMACIE CENTRALE"/>
    <s v="865 AV HENRI RODARI"/>
    <s v="LUYNES"/>
    <n v="13"/>
    <x v="0"/>
    <n v="130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972222222222221"/>
    <n v="98.4"/>
    <n v="11.66"/>
    <n v="0"/>
    <n v="-74.88"/>
    <n v="35.18"/>
    <s v="EUR"/>
    <n v="1.1474074329999999"/>
    <s v="kg"/>
  </r>
  <r>
    <n v="11.14"/>
    <m/>
    <m/>
    <s v="entreprise"/>
    <s v="ST"/>
    <n v="200720433"/>
    <n v="202606"/>
    <s v="Express"/>
    <s v="UO"/>
    <s v="FedEx Priority"/>
    <s v="Bill_Sender_Prepaid"/>
    <s v="06/18/2026"/>
    <s v="06/19/2026"/>
    <x v="2154"/>
    <m/>
    <s v="HYDRATIS B2B"/>
    <s v="HYDRATIS B2B"/>
    <s v="VOIE COMMUNALE 4"/>
    <s v="CR?ANCEY"/>
    <n v="21"/>
    <s v="FR"/>
    <n v="21320"/>
    <n v="54.06"/>
    <n v="6.42"/>
    <n v="0"/>
    <n v="-41.13"/>
    <n v="19.34"/>
    <n v="4"/>
    <n v="42.24"/>
    <n v="42.24"/>
    <s v="J,JAFREZIC"/>
    <s v="PHARMACIE DE YAINVILLE"/>
    <s v="PHARMACIE DE YAINVILLE"/>
    <s v="1 RUE DE LA REPUBLIQUE"/>
    <s v="YAINVILLE"/>
    <n v="76"/>
    <x v="0"/>
    <n v="76480"/>
    <s v=" "/>
    <s v=" "/>
    <s v=" "/>
    <m/>
    <m/>
    <m/>
    <s v="N"/>
    <n v="26"/>
    <n v="31"/>
    <n v="39"/>
    <m/>
    <m/>
    <m/>
    <m/>
    <m/>
    <n v="0"/>
    <n v="0"/>
    <s v="EUR"/>
    <s v="06/29/2026"/>
    <x v="3"/>
    <m/>
    <s v="Domestic"/>
    <s v="Your Packaging"/>
    <n v="0.43958333333333333"/>
    <n v="46.6"/>
    <n v="5.53"/>
    <n v="0"/>
    <n v="-35.46"/>
    <n v="16.670000000000002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155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4.32"/>
    <n v="34.32"/>
    <s v="H,OUILLE"/>
    <s v="PHARMACIE ESPACE SANTE"/>
    <s v="PHARMACIE ESPACE SANTE"/>
    <s v="8 ROUTE DE CHALLANS"/>
    <s v="AIZENAY"/>
    <n v="85"/>
    <x v="0"/>
    <n v="8519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4305555555555554"/>
    <n v="41"/>
    <n v="4.8600000000000003"/>
    <n v="0"/>
    <n v="-31.2"/>
    <n v="14.66"/>
    <s v="EUR"/>
    <n v="1.1474074329999999"/>
    <s v="kg"/>
  </r>
  <r>
    <n v="11.14"/>
    <m/>
    <m/>
    <s v="entreprise"/>
    <s v="ST"/>
    <n v="200720433"/>
    <n v="202606"/>
    <s v="Express"/>
    <s v="UO"/>
    <s v="FedEx Priority"/>
    <s v="Bill_Sender_Prepaid"/>
    <s v="06/16/2026"/>
    <s v="06/17/2026"/>
    <x v="2156"/>
    <m/>
    <s v="HYDRATIS B2B"/>
    <s v="HYDRATIS B2B"/>
    <s v="VOIE COMMUNALE 4"/>
    <s v="CR?ANCEY"/>
    <n v="21"/>
    <s v="FR"/>
    <n v="21320"/>
    <n v="53.93"/>
    <n v="6.4"/>
    <n v="0"/>
    <n v="-41.04"/>
    <n v="19.29"/>
    <n v="3"/>
    <n v="44"/>
    <n v="44"/>
    <s v="D,AISY"/>
    <s v="PHARMACIE DU SAINT-BERNARD"/>
    <s v="PHARMACIE DU SAINT-BERNARD"/>
    <s v="12 RUE DE LA LIBERATION"/>
    <s v="S?EZ"/>
    <n v="73"/>
    <x v="0"/>
    <n v="737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236111111111114"/>
    <n v="46.6"/>
    <n v="5.53"/>
    <n v="0"/>
    <n v="-35.46"/>
    <n v="16.670000000000002"/>
    <s v="EUR"/>
    <n v="1.157233286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157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T,ROESCH"/>
    <s v="PHARMACIE SAINT CYBARD"/>
    <s v="PHARMACIE SAINT CYBARD"/>
    <s v="83 RUE DE SAINTES"/>
    <s v="ANGOULEME"/>
    <n v="16"/>
    <x v="0"/>
    <n v="16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305555555555558"/>
    <n v="38.200000000000003"/>
    <n v="4.53"/>
    <n v="0"/>
    <n v="-29.07"/>
    <n v="13.66"/>
    <s v="EUR"/>
    <n v="1.1474074329999999"/>
    <s v="kg"/>
  </r>
  <r>
    <n v="6.7899999999999991"/>
    <m/>
    <m/>
    <s v="entreprise"/>
    <s v="ST"/>
    <n v="200720433"/>
    <n v="202606"/>
    <s v="Express"/>
    <s v="UO"/>
    <s v="FedEx Priority"/>
    <s v="Bill_Sender_Prepaid"/>
    <s v="06/19/2026"/>
    <s v="06/22/2026"/>
    <x v="2158"/>
    <m/>
    <s v="HYDRATIS B2B"/>
    <s v="HYDRATIS B2B"/>
    <s v="VOIE COMMUNALE 4"/>
    <s v="CR?ANCEY"/>
    <n v="21"/>
    <s v="FR"/>
    <n v="21320"/>
    <n v="32.89"/>
    <n v="3.89"/>
    <n v="0"/>
    <n v="-25.03"/>
    <n v="11.75"/>
    <n v="1"/>
    <n v="14.74"/>
    <n v="14.74"/>
    <s v="C,HRIST"/>
    <s v="PHARMACIE QUARTIER DE L HOPITAL"/>
    <s v="PHARMACIE QUARTIER DE L HOPITA"/>
    <s v="6 AV MONSEIGNEUR COSTE"/>
    <s v="B?ZIERS"/>
    <n v="34"/>
    <x v="0"/>
    <n v="34500"/>
    <s v=" "/>
    <s v=" "/>
    <s v=" "/>
    <m/>
    <m/>
    <m/>
    <s v="Y"/>
    <n v="27"/>
    <n v="31"/>
    <n v="40"/>
    <m/>
    <m/>
    <m/>
    <m/>
    <m/>
    <n v="0"/>
    <n v="0"/>
    <s v="EUR"/>
    <s v="06/29/2026"/>
    <x v="3"/>
    <m/>
    <s v="Domestic"/>
    <s v="Your Packaging"/>
    <n v="0.37013888888888891"/>
    <n v="28.4"/>
    <n v="3.36"/>
    <n v="0"/>
    <n v="-21.61"/>
    <n v="10.15"/>
    <s v="EUR"/>
    <n v="1.15806418"/>
    <s v="kg"/>
  </r>
  <r>
    <n v="7.4600000000000009"/>
    <m/>
    <m/>
    <s v="entreprise"/>
    <s v="ST"/>
    <n v="200720433"/>
    <n v="202606"/>
    <s v="Express"/>
    <s v="UO"/>
    <s v="FedEx Priority"/>
    <s v="Bill_Sender_Prepaid"/>
    <s v="06/23/2026"/>
    <s v="06/24/2026"/>
    <x v="2159"/>
    <m/>
    <s v="HYDRATIS B2B"/>
    <s v="HYDRATIS B2B"/>
    <s v="VOIE COMMUNALE 4"/>
    <s v="CR?ANCEY"/>
    <n v="21"/>
    <s v="FR"/>
    <n v="21320"/>
    <n v="35.799999999999997"/>
    <n v="4.25"/>
    <n v="0"/>
    <n v="-27.24"/>
    <n v="12.81"/>
    <n v="1"/>
    <n v="19.8"/>
    <n v="19.8"/>
    <s v="L,ECRECL"/>
    <s v="PARAPHARMACIE LECLERC FOCH"/>
    <s v="PARAPHARMACIE LECLERC FOCH"/>
    <s v="144 AVENUE FOCH"/>
    <s v="CH?TELLERAULT"/>
    <n v="86"/>
    <x v="0"/>
    <n v="86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4791666666666665"/>
    <n v="31.2"/>
    <n v="3.7"/>
    <n v="0"/>
    <n v="-23.74"/>
    <n v="11.16"/>
    <s v="EUR"/>
    <n v="1.147407432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16/2026"/>
    <s v="06/17/2026"/>
    <x v="2160"/>
    <m/>
    <s v="HYDRATIS B2B"/>
    <s v="HYDRATIS B2B"/>
    <s v="VOIE COMMUNALE 4"/>
    <s v="CR?ANCEY"/>
    <n v="21"/>
    <s v="FR"/>
    <n v="21320"/>
    <n v="34.49"/>
    <n v="4.0999999999999996"/>
    <n v="0"/>
    <n v="-26.25"/>
    <n v="12.34"/>
    <n v="1"/>
    <n v="15.84"/>
    <n v="15.84"/>
    <s v="E,RIC"/>
    <s v="PARAPHARMACIE LECLERC BELLEVUE"/>
    <s v="PARAPHARMACIE LECLERC BELLEVUE"/>
    <s v="208 ROUTE DE TOURS"/>
    <s v="SAINT MAUR SUR INDRE"/>
    <n v="36"/>
    <x v="0"/>
    <n v="36250"/>
    <s v=" "/>
    <s v=" "/>
    <s v=" "/>
    <m/>
    <m/>
    <m/>
    <s v="Y"/>
    <n v="30"/>
    <n v="30"/>
    <n v="40"/>
    <m/>
    <m/>
    <m/>
    <m/>
    <m/>
    <n v="0"/>
    <n v="0"/>
    <s v="EUR"/>
    <s v="06/22/2026"/>
    <x v="2"/>
    <m/>
    <s v="Domestic"/>
    <s v="Your Packaging"/>
    <n v="0.35069444444444442"/>
    <n v="29.8"/>
    <n v="3.54"/>
    <n v="0"/>
    <n v="-22.68"/>
    <n v="10.66"/>
    <s v="EUR"/>
    <n v="1.1572332869999999"/>
    <s v="kg"/>
  </r>
  <r>
    <n v="17.839999999999996"/>
    <m/>
    <m/>
    <s v="entreprise"/>
    <s v="ST"/>
    <n v="200720433"/>
    <n v="202606"/>
    <s v="Express"/>
    <s v="UO"/>
    <s v="FedEx Priority"/>
    <s v="Bill_Sender_Prepaid"/>
    <s v="06/19/2026"/>
    <s v="06/23/2026"/>
    <x v="2161"/>
    <m/>
    <s v="HYDRATIS B2B"/>
    <s v="HYDRATIS B2B"/>
    <s v="VOIE COMMUNALE 4"/>
    <s v="CR?ANCEY"/>
    <n v="21"/>
    <s v="FR"/>
    <n v="21320"/>
    <n v="86.39"/>
    <n v="10.25"/>
    <n v="0"/>
    <n v="-65.73"/>
    <n v="30.91"/>
    <n v="8"/>
    <n v="86.24"/>
    <n v="86.24"/>
    <s v="P,ERODDIN"/>
    <s v="PHARMACIE DU SOLEIL"/>
    <s v="PHARMACIE DU SOLEIL"/>
    <s v="ROUTE DU MANS"/>
    <s v="ECOMMOY"/>
    <n v="72"/>
    <x v="0"/>
    <n v="722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013888888888893"/>
    <n v="74.599999999999994"/>
    <n v="8.85"/>
    <n v="0"/>
    <n v="-56.76"/>
    <n v="26.69"/>
    <s v="EUR"/>
    <n v="1.15806418"/>
    <s v="kg"/>
  </r>
  <r>
    <n v="10.800000000000004"/>
    <m/>
    <m/>
    <s v="entreprise"/>
    <s v="ST"/>
    <n v="200720433"/>
    <n v="202606"/>
    <s v="Express"/>
    <s v="UO"/>
    <s v="FedEx Priority"/>
    <s v="Bill_Sender_Prepaid"/>
    <s v="06/17/2026"/>
    <s v="06/18/2026"/>
    <x v="2162"/>
    <m/>
    <s v="HYDRATIS B2B"/>
    <s v="HYDRATIS B2B"/>
    <s v="VOIE COMMUNALE 4"/>
    <s v="CR?ANCEY"/>
    <n v="21"/>
    <s v="FR"/>
    <n v="21320"/>
    <n v="52.45"/>
    <n v="6.21"/>
    <n v="0"/>
    <n v="-39.92"/>
    <n v="18.739999999999998"/>
    <n v="4"/>
    <n v="41.36"/>
    <n v="41.36"/>
    <s v="C,Clotilde"/>
    <s v="PHARMACIE DELAHAYE ET SERVAIS"/>
    <s v="PHARMACIE DELAHAYE ET SERVAIS"/>
    <s v="16 RUE DE LA LIBERATION"/>
    <s v="BETZ"/>
    <n v="60"/>
    <x v="0"/>
    <n v="606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125000000000002"/>
    <n v="45.2"/>
    <n v="5.35"/>
    <n v="0"/>
    <n v="-34.4"/>
    <n v="16.149999999999999"/>
    <s v="EUR"/>
    <n v="1.160362033"/>
    <s v="kg"/>
  </r>
  <r>
    <n v="47.12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2163"/>
    <m/>
    <s v="HYDRATIS B2B"/>
    <s v="HYDRATIS B2B"/>
    <s v="VOIE COMMUNALE 4"/>
    <s v="CR?ANCEY"/>
    <n v="21"/>
    <s v="FR"/>
    <n v="21320"/>
    <n v="227.73"/>
    <n v="126.76"/>
    <n v="0"/>
    <n v="-173.3"/>
    <n v="181.19"/>
    <n v="15"/>
    <n v="255.2"/>
    <n v="255.2"/>
    <s v="G,IE LOGISTIQUE"/>
    <s v="PHARMACIE DES 7 CANTONS"/>
    <s v="PHARMACIE DES 7 CANTONS"/>
    <s v="GIE LOGISTIQUE 7 CANTONS"/>
    <s v="LONS"/>
    <n v="64"/>
    <x v="0"/>
    <n v="641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2986111111111112"/>
    <n v="197.2"/>
    <n v="109.77"/>
    <n v="0"/>
    <n v="-150.07"/>
    <n v="156.9"/>
    <s v="EUR"/>
    <n v="1.154814421"/>
    <s v="kg"/>
  </r>
  <r>
    <n v="18.829999999999998"/>
    <m/>
    <m/>
    <s v="entreprise"/>
    <s v="ST"/>
    <n v="200720433"/>
    <n v="202606"/>
    <s v="Express"/>
    <s v="UO"/>
    <s v="FedEx Priority"/>
    <s v="Bill_Sender_Prepaid"/>
    <d v="2026-10-06T00:00:00"/>
    <d v="2026-12-06T00:00:00"/>
    <x v="2164"/>
    <m/>
    <s v="HYDRATIS B2B"/>
    <s v="HYDRATIS B2B"/>
    <s v="VOIE COMMUNALE 4"/>
    <s v="CR?ANCEY"/>
    <n v="21"/>
    <s v="FR"/>
    <n v="21320"/>
    <n v="90.87"/>
    <n v="110.39"/>
    <n v="0"/>
    <n v="-69.16"/>
    <n v="132.11000000000001"/>
    <n v="8"/>
    <n v="94.16"/>
    <n v="94.16"/>
    <s v="J,UU"/>
    <s v="PHARMACIE SAINT HILAIRE"/>
    <s v="PHARMACIE SAINT HILAIRE"/>
    <s v="2 RUE DES ENTREPENEURS"/>
    <s v="VOUILLE"/>
    <n v="86"/>
    <x v="0"/>
    <n v="861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72222222222222"/>
    <n v="78.8"/>
    <n v="95.73"/>
    <n v="0"/>
    <n v="-59.97"/>
    <n v="114.56"/>
    <s v="EUR"/>
    <n v="1.153163127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2-06T00:00:00"/>
    <s v="06/13/2026"/>
    <x v="2165"/>
    <m/>
    <s v="HYDRATIS B2B"/>
    <s v="HYDRATIS B2B"/>
    <s v="VOIE COMMUNALE 4"/>
    <s v="CR?ANCEY"/>
    <n v="21"/>
    <s v="FR"/>
    <n v="21320"/>
    <n v="65.13"/>
    <n v="7.71"/>
    <n v="0"/>
    <n v="-49.56"/>
    <n v="23.28"/>
    <n v="4"/>
    <n v="59.18"/>
    <n v="59.18"/>
    <s v="S,Fayolle"/>
    <s v="PHARMACIE DE RATARIEUX"/>
    <s v="PHARMACIE DE RATARIEUX"/>
    <s v="128 AVENUE ALBERT RAIMOND"/>
    <s v="SAINT-PRIEST-EN-JAREZ"/>
    <n v="42"/>
    <x v="0"/>
    <n v="42270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n v="0.39444444444444443"/>
    <n v="56.4"/>
    <n v="6.68"/>
    <n v="0"/>
    <n v="-42.92"/>
    <n v="20.16"/>
    <s v="EUR"/>
    <n v="1.154814421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66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2"/>
    <n v="41.8"/>
    <n v="41.8"/>
    <s v="J,B"/>
    <s v="PARAPHARMACIE LECLERC GRAND MAIL"/>
    <s v="PARAPHARMACIE LECLERC GRAND MA"/>
    <s v="234 RUE MAURICE MENTON"/>
    <s v="SAINT-PAUL-L?S-DAX"/>
    <n v="40"/>
    <x v="0"/>
    <n v="409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583333333333331"/>
    <n v="45.2"/>
    <n v="5.35"/>
    <n v="0"/>
    <n v="-34.4"/>
    <n v="16.149999999999999"/>
    <s v="EUR"/>
    <n v="1.1549344580000001"/>
    <s v="kg"/>
  </r>
  <r>
    <n v="15.82"/>
    <m/>
    <m/>
    <s v="entreprise"/>
    <s v="ST"/>
    <n v="200720433"/>
    <n v="202606"/>
    <s v="Express"/>
    <s v="UO"/>
    <s v="FedEx Priority"/>
    <s v="Bill_Sender_Prepaid"/>
    <d v="2026-10-06T00:00:00"/>
    <s v="06/15/2026"/>
    <x v="2167"/>
    <m/>
    <s v="HYDRATIS B2B"/>
    <s v="HYDRATIS B2B"/>
    <s v="VOIE COMMUNALE 4"/>
    <s v="CR?ANCEY"/>
    <n v="21"/>
    <s v="FR"/>
    <n v="21320"/>
    <n v="76.34"/>
    <n v="64.599999999999994"/>
    <n v="0"/>
    <n v="-58.1"/>
    <n v="82.84"/>
    <n v="5"/>
    <n v="74.58"/>
    <n v="74.58"/>
    <s v="C,ANARELLI"/>
    <s v="PHARMACIE DE LURI"/>
    <s v="PHARMACIE DE LURI"/>
    <s v="PIAZZA"/>
    <s v="LURI"/>
    <n v="20"/>
    <x v="0"/>
    <n v="20228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819444444444443"/>
    <n v="66.2"/>
    <n v="56.02"/>
    <n v="0"/>
    <n v="-50.38"/>
    <n v="71.84"/>
    <s v="EUR"/>
    <n v="1.153163127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168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E,E"/>
    <s v="PHARMACIE VALMANTE"/>
    <s v="PHARMACIE VALMANTE"/>
    <s v="151 TRAVERSE DE LA GOUFFONNE"/>
    <s v="MARSEILLE 9"/>
    <n v="13"/>
    <x v="0"/>
    <n v="13009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666666666666669"/>
    <n v="38.200000000000003"/>
    <n v="4.53"/>
    <n v="0"/>
    <n v="-29.07"/>
    <n v="13.66"/>
    <s v="EUR"/>
    <n v="1.1474074329999999"/>
    <s v="kg"/>
  </r>
  <r>
    <n v="12.810000000000002"/>
    <m/>
    <m/>
    <s v="entreprise"/>
    <s v="ST"/>
    <n v="200720433"/>
    <n v="202606"/>
    <s v="Express"/>
    <s v="UO"/>
    <s v="FedEx Priority"/>
    <s v="Bill_Sender_Prepaid"/>
    <s v="06/24/2026"/>
    <s v="06/25/2026"/>
    <x v="2169"/>
    <m/>
    <s v="HYDRATIS B2B"/>
    <s v="HYDRATIS B2B"/>
    <s v="VOIE COMMUNALE 4"/>
    <s v="CR?ANCEY"/>
    <n v="21"/>
    <s v="FR"/>
    <n v="21320"/>
    <n v="61.11"/>
    <n v="7.24"/>
    <n v="0"/>
    <n v="-46.51"/>
    <n v="21.85"/>
    <n v="4"/>
    <n v="53.02"/>
    <n v="53.02"/>
    <s v="G,HGHGH"/>
    <s v="PHARMACIE DU CENTRE COMMERCIAL"/>
    <s v="PHARMACIE DU CENTRE COMMERCIAL"/>
    <s v="10 CHEMIN DU BORD DE CRAU"/>
    <s v="ISTRES"/>
    <n v="13"/>
    <x v="0"/>
    <n v="138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194444444444446"/>
    <n v="53.6"/>
    <n v="6.35"/>
    <n v="0"/>
    <n v="-40.79"/>
    <n v="19.16"/>
    <s v="EUR"/>
    <n v="1.1401468509999999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70"/>
    <m/>
    <s v="HYDRATIS B2B"/>
    <s v="HYDRATIS B2B"/>
    <s v="VOIE COMMUNALE 4"/>
    <s v="CR?ANCEY"/>
    <n v="21"/>
    <s v="FR"/>
    <n v="21320"/>
    <n v="68.37"/>
    <n v="8.11"/>
    <n v="0"/>
    <n v="-52.03"/>
    <n v="24.45"/>
    <n v="5"/>
    <n v="63.36"/>
    <n v="63.36"/>
    <s v="F,RANCOIS"/>
    <s v="PHARMACIE MATEOS"/>
    <s v="PHARMACIE MATEOS"/>
    <s v="31 PLACE ALBERT PELERIN"/>
    <s v="MONTEBOURG"/>
    <n v="50"/>
    <x v="0"/>
    <n v="503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2013888888888891"/>
    <n v="59.2"/>
    <n v="7.02"/>
    <n v="0"/>
    <n v="-45.05"/>
    <n v="21.17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17/2026"/>
    <s v="06/23/2026"/>
    <x v="2171"/>
    <m/>
    <s v="HYDRATIS B2B"/>
    <s v="HYDRATIS B2B"/>
    <s v="VOIE COMMUNALE 4"/>
    <s v="CR?ANCEY"/>
    <n v="21"/>
    <s v="FR"/>
    <n v="21320"/>
    <n v="45.95"/>
    <n v="5.44"/>
    <n v="0"/>
    <n v="-34.97"/>
    <n v="16.420000000000002"/>
    <n v="3"/>
    <n v="33"/>
    <n v="33"/>
    <s v="M,AX"/>
    <s v="PARAPHARMACIE CARREFOUR PERPIGNAN"/>
    <s v="PARAPHARMACIE CARREFOUR PERPIG"/>
    <s v="CC CHATEAU ROUSSILLON"/>
    <s v="PERPIGNAN"/>
    <n v="66"/>
    <x v="0"/>
    <n v="66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194444444444445"/>
    <n v="39.6"/>
    <n v="4.6900000000000004"/>
    <n v="0"/>
    <n v="-30.14"/>
    <n v="14.15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s v="06/19/2026"/>
    <s v="06/22/2026"/>
    <x v="2172"/>
    <m/>
    <s v="HYDRATIS B2B"/>
    <s v="HYDRATIS B2B"/>
    <s v="VOIE COMMUNALE 4"/>
    <s v="CR?ANCEY"/>
    <n v="21"/>
    <s v="FR"/>
    <n v="21320"/>
    <n v="47.48"/>
    <n v="5.63"/>
    <n v="0"/>
    <n v="-36.130000000000003"/>
    <n v="16.98"/>
    <n v="2"/>
    <n v="33.880000000000003"/>
    <n v="33.880000000000003"/>
    <s v="M,Rafit"/>
    <s v="PHARMACIE DU PARC / SIMON"/>
    <s v="PHARMACIE DU PARC / SIMON"/>
    <s v="177 QUAI PAUL BERT"/>
    <s v="TOURS"/>
    <n v="37"/>
    <x v="0"/>
    <n v="37000"/>
    <s v=" "/>
    <s v=" "/>
    <s v=" "/>
    <m/>
    <m/>
    <m/>
    <s v="N"/>
    <n v="26"/>
    <n v="30"/>
    <n v="41"/>
    <m/>
    <m/>
    <m/>
    <m/>
    <m/>
    <n v="0"/>
    <n v="0"/>
    <s v="EUR"/>
    <s v="06/29/2026"/>
    <x v="3"/>
    <m/>
    <s v="Domestic"/>
    <s v="Your Packaging"/>
    <n v="0.49652777777777779"/>
    <n v="41"/>
    <n v="4.8600000000000003"/>
    <n v="0"/>
    <n v="-31.2"/>
    <n v="14.66"/>
    <s v="EUR"/>
    <n v="1.15806418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73"/>
    <m/>
    <s v="HYDRATIS B2B"/>
    <s v="HYDRATIS B2B"/>
    <s v="VOIE COMMUNALE 4"/>
    <s v="CR?ANCEY"/>
    <n v="21"/>
    <s v="FR"/>
    <n v="21320"/>
    <n v="50.59"/>
    <n v="5.99"/>
    <n v="0"/>
    <n v="-38.49"/>
    <n v="18.09"/>
    <n v="3"/>
    <n v="37.840000000000003"/>
    <n v="37.840000000000003"/>
    <s v="P,HARMACIE BEAUV"/>
    <s v="PHARMACIE BEAUVALLON"/>
    <s v="PHARMACIE BEAUVALLON"/>
    <s v="46 B GRANDE RUE"/>
    <s v="ST PRIEST"/>
    <n v="69"/>
    <x v="0"/>
    <n v="698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61041666666666672"/>
    <n v="43.8"/>
    <n v="5.19"/>
    <n v="0"/>
    <n v="-33.33"/>
    <n v="15.66"/>
    <s v="EUR"/>
    <n v="1.1549344580000001"/>
    <s v="kg"/>
  </r>
  <r>
    <n v="16.159999999999997"/>
    <m/>
    <m/>
    <s v="entreprise"/>
    <s v="ST"/>
    <n v="200720433"/>
    <n v="202606"/>
    <s v="Express"/>
    <s v="UO"/>
    <s v="FedEx Priority"/>
    <s v="Bill_Sender_Prepaid"/>
    <s v="06/19/2026"/>
    <s v="06/23/2026"/>
    <x v="2174"/>
    <m/>
    <s v="HYDRATIS B2B"/>
    <s v="HYDRATIS B2B"/>
    <s v="VOIE COMMUNALE 4"/>
    <s v="CR?ANCEY"/>
    <n v="21"/>
    <s v="FR"/>
    <n v="21320"/>
    <n v="78.290000000000006"/>
    <n v="9.2799999999999994"/>
    <n v="0"/>
    <n v="-59.57"/>
    <n v="27.99"/>
    <n v="6"/>
    <n v="77"/>
    <n v="77"/>
    <s v="P,HARMACIE DU SO"/>
    <s v="PHARMACIE DU SOLEIL MIRAMAS"/>
    <s v="PHARMACIE DU SOLEIL MIRAMAS"/>
    <s v="71 AVENUE CHARLES DE GAULLE"/>
    <s v="MIRAMAS"/>
    <n v="13"/>
    <x v="0"/>
    <n v="131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791666666666669"/>
    <n v="67.599999999999994"/>
    <n v="8.01"/>
    <n v="0"/>
    <n v="-51.44"/>
    <n v="24.17"/>
    <s v="EUR"/>
    <n v="1.15806418"/>
    <s v="kg"/>
  </r>
  <r>
    <n v="12.480000000000004"/>
    <m/>
    <m/>
    <s v="entreprise"/>
    <s v="ST"/>
    <n v="200720433"/>
    <n v="202606"/>
    <s v="Express"/>
    <s v="UO"/>
    <s v="FedEx Priority"/>
    <s v="Bill_Sender_Prepaid"/>
    <s v="06/19/2026"/>
    <s v="06/20/2026"/>
    <x v="2175"/>
    <m/>
    <s v="HYDRATIS B2B"/>
    <s v="HYDRATIS B2B"/>
    <s v="VOIE COMMUNALE 4"/>
    <s v="CR?ANCEY"/>
    <n v="21"/>
    <s v="FR"/>
    <n v="21320"/>
    <n v="60.45"/>
    <n v="7.17"/>
    <n v="0"/>
    <n v="-46"/>
    <n v="21.62"/>
    <n v="4"/>
    <n v="51.92"/>
    <n v="51.92"/>
    <s v="A,Audras"/>
    <s v="PARAPHARMACIE LECLERC SOTUNDIS"/>
    <s v="PARAPHARMACIE LECLERC SOTUNDIS"/>
    <s v="36 RUE DE LA CROIX BLANCHE BP232"/>
    <s v="AUTUN CEDEX"/>
    <n v="71"/>
    <x v="0"/>
    <n v="71405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402777777777779"/>
    <n v="52.2"/>
    <n v="6.19"/>
    <n v="0"/>
    <n v="-39.72"/>
    <n v="18.670000000000002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s v="06/16/2026"/>
    <s v="06/17/2026"/>
    <x v="2176"/>
    <m/>
    <s v="HYDRATIS B2B"/>
    <s v="HYDRATIS B2B"/>
    <s v="VOIE COMMUNALE 4"/>
    <s v="CR?ANCEY"/>
    <n v="21"/>
    <s v="FR"/>
    <n v="21320"/>
    <n v="47.45"/>
    <n v="5.62"/>
    <n v="0"/>
    <n v="-36.11"/>
    <n v="16.97"/>
    <n v="3"/>
    <n v="35.200000000000003"/>
    <n v="35.200000000000003"/>
    <s v="D,UFRAISSE"/>
    <s v="PHARMACIE DU PAYS D EXCIDEUIL"/>
    <s v="PHARMACIE DU PAYS D EXCIDEUIL"/>
    <s v="1 PLACE BUGEAUD"/>
    <s v="EXCIDEUIL"/>
    <n v="24"/>
    <x v="0"/>
    <n v="241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930555555555557"/>
    <n v="41"/>
    <n v="4.8600000000000003"/>
    <n v="0"/>
    <n v="-31.2"/>
    <n v="14.66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9/2026"/>
    <s v="06/20/2026"/>
    <x v="2177"/>
    <m/>
    <s v="HYDRATIS B2B"/>
    <s v="HYDRATIS B2B"/>
    <s v="VOIE COMMUNALE 4"/>
    <s v="CR?ANCEY"/>
    <n v="21"/>
    <s v="FR"/>
    <n v="21320"/>
    <n v="47.48"/>
    <n v="5.63"/>
    <n v="0"/>
    <n v="-36.130000000000003"/>
    <n v="16.98"/>
    <n v="3"/>
    <n v="33.44"/>
    <n v="33.44"/>
    <s v="A,LEX"/>
    <s v="PHARMACIE DE LA BAIE DE SOMME"/>
    <s v="PHARMACIE DE LA BAIE DE SOMME"/>
    <s v="1 BIS RUE DE LA REUNION"/>
    <s v="LE CROTOY"/>
    <n v="80"/>
    <x v="0"/>
    <n v="805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513888888888887"/>
    <n v="41"/>
    <n v="4.8600000000000003"/>
    <n v="0"/>
    <n v="-31.2"/>
    <n v="14.66"/>
    <s v="EUR"/>
    <n v="1.15806418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78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4"/>
    <n v="41.8"/>
    <n v="41.8"/>
    <s v="C,AMILLE"/>
    <s v="PHARMACIE DE SAIX"/>
    <s v="PHARMACIE DE SAIX"/>
    <s v="299 ALLEE DE BOUSSAC"/>
    <s v="SAIX"/>
    <n v="81"/>
    <x v="0"/>
    <n v="817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847222222222224"/>
    <n v="45.2"/>
    <n v="5.35"/>
    <n v="0"/>
    <n v="-34.4"/>
    <n v="16.149999999999999"/>
    <s v="EUR"/>
    <n v="1.1549344580000001"/>
    <s v="kg"/>
  </r>
  <r>
    <n v="14.480000000000004"/>
    <m/>
    <m/>
    <s v="entreprise"/>
    <s v="ST"/>
    <n v="200720433"/>
    <n v="202606"/>
    <s v="Express"/>
    <s v="UO"/>
    <s v="FedEx Priority"/>
    <s v="Bill_Sender_Prepaid"/>
    <s v="06/17/2026"/>
    <s v="06/18/2026"/>
    <x v="2179"/>
    <m/>
    <s v="HYDRATIS B2B"/>
    <s v="HYDRATIS B2B"/>
    <s v="VOIE COMMUNALE 4"/>
    <s v="CR?ANCEY"/>
    <n v="21"/>
    <s v="FR"/>
    <n v="21320"/>
    <n v="70.319999999999993"/>
    <n v="8.33"/>
    <n v="0"/>
    <n v="-53.52"/>
    <n v="25.13"/>
    <n v="3"/>
    <n v="64.459999999999994"/>
    <n v="64.459999999999994"/>
    <s v="P,HARMA"/>
    <s v="P- PHARMACIE SAINTE VICTOIRE"/>
    <s v="P- PHARMACIE SAINTE VICTOIRE"/>
    <s v="26 AVENUE CELESTIN BARTHELEMY"/>
    <s v="FUVEAU"/>
    <n v="13"/>
    <x v="0"/>
    <n v="13710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n v="0.48541666666666666"/>
    <n v="60.6"/>
    <n v="7.18"/>
    <n v="0"/>
    <n v="-46.12"/>
    <n v="21.66"/>
    <s v="EUR"/>
    <n v="1.160362033"/>
    <s v="kg"/>
  </r>
  <r>
    <n v="11.469999999999999"/>
    <m/>
    <m/>
    <s v="entreprise"/>
    <s v="ST"/>
    <n v="200720433"/>
    <n v="202606"/>
    <s v="Express"/>
    <s v="UO"/>
    <s v="FedEx Priority"/>
    <s v="Bill_Sender_Prepaid"/>
    <s v="06/23/2026"/>
    <s v="06/24/2026"/>
    <x v="2180"/>
    <m/>
    <s v="HYDRATIS B2B"/>
    <s v="HYDRATIS B2B"/>
    <s v="VOIE COMMUNALE 4"/>
    <s v="CR?ANCEY"/>
    <n v="21"/>
    <s v="FR"/>
    <n v="21320"/>
    <n v="55.08"/>
    <n v="6.53"/>
    <n v="0"/>
    <n v="-41.91"/>
    <n v="19.690000000000001"/>
    <n v="6"/>
    <n v="44.44"/>
    <n v="44.44"/>
    <s v="V,ERONIQUE"/>
    <s v="PHARMACIE FOURES SESE"/>
    <s v="PHARMACIE FOURES SESE"/>
    <s v="18 PLACE DE LA BASCULE"/>
    <s v="JEGUN"/>
    <n v="32"/>
    <x v="0"/>
    <n v="323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819444444444445"/>
    <n v="48"/>
    <n v="5.69"/>
    <n v="0"/>
    <n v="-36.53"/>
    <n v="17.16"/>
    <s v="EUR"/>
    <n v="1.1474074329999999"/>
    <s v="kg"/>
  </r>
  <r>
    <n v="16.5"/>
    <m/>
    <m/>
    <s v="entreprise"/>
    <s v="ST"/>
    <n v="200720433"/>
    <n v="202606"/>
    <s v="Express"/>
    <s v="UO"/>
    <s v="FedEx Priority"/>
    <s v="Bill_Sender_Prepaid"/>
    <s v="06/19/2026"/>
    <s v="06/20/2026"/>
    <x v="2181"/>
    <m/>
    <s v="HYDRATIS B2B"/>
    <s v="HYDRATIS B2B"/>
    <s v="VOIE COMMUNALE 4"/>
    <s v="CR?ANCEY"/>
    <n v="21"/>
    <s v="FR"/>
    <n v="21320"/>
    <n v="79.91"/>
    <n v="9.4700000000000006"/>
    <n v="0"/>
    <n v="-60.8"/>
    <n v="28.58"/>
    <n v="6"/>
    <n v="78.98"/>
    <n v="78.98"/>
    <s v="P,ALAI"/>
    <s v="LA PHARMACIE DU PALAIS"/>
    <s v="LA PHARMACIE DU PALAIS"/>
    <s v="5 PLACE DU PALAIS DE JUSTICE"/>
    <s v="DUNKERQUE"/>
    <n v="59"/>
    <x v="0"/>
    <n v="591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027777777777777"/>
    <n v="69"/>
    <n v="8.18"/>
    <n v="0"/>
    <n v="-52.5"/>
    <n v="24.68"/>
    <s v="EUR"/>
    <n v="1.15806418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182"/>
    <m/>
    <s v="HYDRATIS B2B"/>
    <s v="HYDRATIS B2B"/>
    <s v="VOIE COMMUNALE 4"/>
    <s v="CR?ANCEY"/>
    <n v="21"/>
    <s v="FR"/>
    <n v="21320"/>
    <n v="49.19"/>
    <n v="5.83"/>
    <n v="0"/>
    <n v="-37.43"/>
    <n v="17.59"/>
    <n v="3"/>
    <n v="36.96"/>
    <n v="36.96"/>
    <s v="P,HIE PASTEUR"/>
    <s v="PHARMACIE PASTEUR"/>
    <s v="PHARMACIE PASTEUR"/>
    <s v="29 AVENUE FREDERIC CHEVILLON"/>
    <s v="PLAN-DE-CUQUES"/>
    <n v="13"/>
    <x v="0"/>
    <n v="13380"/>
    <s v=" "/>
    <s v=" "/>
    <s v=" "/>
    <m/>
    <m/>
    <m/>
    <s v="N"/>
    <n v="31"/>
    <n v="26"/>
    <n v="41"/>
    <m/>
    <m/>
    <m/>
    <m/>
    <m/>
    <n v="0"/>
    <n v="0"/>
    <s v="EUR"/>
    <s v="06/29/2026"/>
    <x v="3"/>
    <m/>
    <s v="Domestic"/>
    <s v="Your Packaging"/>
    <n v="0.40972222222222221"/>
    <n v="42.4"/>
    <n v="5.03"/>
    <n v="0"/>
    <n v="-32.270000000000003"/>
    <n v="15.16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4/2026"/>
    <s v="06/25/2026"/>
    <x v="2183"/>
    <m/>
    <s v="HYDRATIS B2B"/>
    <s v="HYDRATIS B2B"/>
    <s v="VOIE COMMUNALE 4"/>
    <s v="CR?ANCEY"/>
    <n v="21"/>
    <s v="FR"/>
    <n v="21320"/>
    <n v="48.53"/>
    <n v="5.76"/>
    <n v="0"/>
    <n v="-36.94"/>
    <n v="17.350000000000001"/>
    <n v="3"/>
    <n v="37.4"/>
    <n v="37.4"/>
    <s v="V,ILLAIN"/>
    <s v="PHARMACIE VILLAIN WARSMANN"/>
    <s v="PHARMACIE VILLAIN WARSMANN"/>
    <s v="24 PLACE LUCIEN BAUCHART"/>
    <s v="CHARLEVILLE-MEZIERES"/>
    <n v="8"/>
    <x v="0"/>
    <n v="8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652777777777776"/>
    <n v="42.4"/>
    <n v="5.03"/>
    <n v="0"/>
    <n v="-32.270000000000003"/>
    <n v="15.16"/>
    <s v="EUR"/>
    <n v="1.144623133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19/2026"/>
    <s v="06/20/2026"/>
    <x v="2184"/>
    <m/>
    <s v="HYDRATIS B2B"/>
    <s v="HYDRATIS B2B"/>
    <s v="VOIE COMMUNALE 4"/>
    <s v="CR?ANCEY"/>
    <n v="21"/>
    <s v="FR"/>
    <n v="21320"/>
    <n v="44.24"/>
    <n v="5.25"/>
    <n v="0"/>
    <n v="-33.659999999999997"/>
    <n v="15.82"/>
    <n v="2"/>
    <n v="30.8"/>
    <n v="30.8"/>
    <s v="S,Sophie"/>
    <s v="PHARMACIE DE MERCUROL"/>
    <s v="PHARMACIE DE MERCUROL"/>
    <s v="890 A RTE DES ALPES"/>
    <s v="MERCUROL"/>
    <n v="26"/>
    <x v="0"/>
    <n v="266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861111111111114"/>
    <n v="38.200000000000003"/>
    <n v="4.53"/>
    <n v="0"/>
    <n v="-29.07"/>
    <n v="13.66"/>
    <s v="EUR"/>
    <n v="1.15806418"/>
    <s v="kg"/>
  </r>
  <r>
    <n v="10.469999999999999"/>
    <m/>
    <m/>
    <s v="entreprise"/>
    <s v="ST"/>
    <n v="200720433"/>
    <n v="202606"/>
    <s v="Express"/>
    <s v="UO"/>
    <s v="FedEx Priority"/>
    <s v="Bill_Sender_Prepaid"/>
    <s v="06/18/2026"/>
    <s v="06/19/2026"/>
    <x v="2185"/>
    <m/>
    <s v="HYDRATIS B2B"/>
    <s v="HYDRATIS B2B"/>
    <s v="VOIE COMMUNALE 4"/>
    <s v="CR?ANCEY"/>
    <n v="21"/>
    <s v="FR"/>
    <n v="21320"/>
    <n v="50.81"/>
    <n v="6.02"/>
    <n v="0"/>
    <n v="-38.659999999999997"/>
    <n v="18.170000000000002"/>
    <n v="4"/>
    <n v="38.5"/>
    <n v="38.5"/>
    <s v="W,Sorin"/>
    <s v="PHARMACIE DES 2 LIONS"/>
    <s v="PHARMACIE DES 2 LIONS"/>
    <s v="41 ALLEE FERDINAND DE LESSEPS"/>
    <s v="TOURS"/>
    <n v="37"/>
    <x v="0"/>
    <n v="37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013888888888891"/>
    <n v="43.8"/>
    <n v="5.19"/>
    <n v="0"/>
    <n v="-33.33"/>
    <n v="15.66"/>
    <s v="EUR"/>
    <n v="1.1600389769999999"/>
    <s v="kg"/>
  </r>
  <r>
    <n v="6.7899999999999991"/>
    <m/>
    <m/>
    <s v="entreprise"/>
    <s v="ST"/>
    <n v="200720433"/>
    <n v="202606"/>
    <s v="Express"/>
    <s v="UO"/>
    <s v="FedEx Priority"/>
    <s v="Bill_Sender_Prepaid"/>
    <d v="2026-12-06T00:00:00"/>
    <s v="06/15/2026"/>
    <x v="2186"/>
    <m/>
    <s v="HYDRATIS B2B"/>
    <s v="HYDRATIS B2B"/>
    <s v="VOIE COMMUNALE 4"/>
    <s v="CR?ANCEY"/>
    <n v="21"/>
    <s v="FR"/>
    <n v="21320"/>
    <n v="32.799999999999997"/>
    <n v="3.88"/>
    <n v="0"/>
    <n v="-24.96"/>
    <n v="11.72"/>
    <n v="2"/>
    <n v="15.4"/>
    <n v="15.4"/>
    <s v="G,ODIN"/>
    <s v="PHARMACIE DE LA DEMI LUNE"/>
    <s v="PHARMACIE DE LA DEMI LUNE"/>
    <s v="8 RUE DE LA DEMI LUNE"/>
    <s v="POITIERS"/>
    <n v="86"/>
    <x v="0"/>
    <n v="8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48611111111111"/>
    <n v="28.4"/>
    <n v="3.36"/>
    <n v="0"/>
    <n v="-21.61"/>
    <n v="10.15"/>
    <s v="EUR"/>
    <n v="1.15481442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2-06T00:00:00"/>
    <s v="06/13/2026"/>
    <x v="2187"/>
    <m/>
    <s v="HYDRATIS B2B"/>
    <s v="HYDRATIS B2B"/>
    <s v="VOIE COMMUNALE 4"/>
    <s v="CR?ANCEY"/>
    <n v="21"/>
    <s v="FR"/>
    <n v="21320"/>
    <n v="44.11"/>
    <n v="5.23"/>
    <n v="0"/>
    <n v="-33.57"/>
    <n v="15.77"/>
    <n v="2"/>
    <n v="30.8"/>
    <n v="30.8"/>
    <s v="G,UILLERAULT"/>
    <s v="PHARMACIE GUILLERAULT"/>
    <s v="PHARMACIE GUILLERAULT"/>
    <s v="66 PLACE YVES DERET"/>
    <s v="DOMPIERRE SUR BESBRE"/>
    <n v="3"/>
    <x v="0"/>
    <n v="32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402777777777779"/>
    <n v="38.200000000000003"/>
    <n v="4.53"/>
    <n v="0"/>
    <n v="-29.07"/>
    <n v="13.66"/>
    <s v="EUR"/>
    <n v="1.15481442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2-06T00:00:00"/>
    <s v="06/13/2026"/>
    <x v="2188"/>
    <m/>
    <s v="HYDRATIS B2B"/>
    <s v="HYDRATIS B2B"/>
    <s v="VOIE COMMUNALE 4"/>
    <s v="CR?ANCEY"/>
    <n v="21"/>
    <s v="FR"/>
    <n v="21320"/>
    <n v="45.73"/>
    <n v="5.42"/>
    <n v="0"/>
    <n v="-34.81"/>
    <n v="16.34"/>
    <n v="2"/>
    <n v="33"/>
    <n v="33"/>
    <s v="H,ERBERT"/>
    <s v="PHARMACIE DU QUAI"/>
    <s v="PHARMACIE DU QUAI"/>
    <s v="5 QUAI RIVIERE"/>
    <s v="ST GILLES CROIX DE VIE"/>
    <n v="85"/>
    <x v="0"/>
    <n v="85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84722222222222"/>
    <n v="39.6"/>
    <n v="4.6900000000000004"/>
    <n v="0"/>
    <n v="-30.14"/>
    <n v="14.15"/>
    <s v="EUR"/>
    <n v="1.154814421"/>
    <s v="kg"/>
  </r>
  <r>
    <n v="7.4600000000000009"/>
    <m/>
    <m/>
    <s v="entreprise"/>
    <s v="ST"/>
    <n v="200720433"/>
    <n v="202606"/>
    <s v="Express"/>
    <s v="UO"/>
    <s v="FedEx Priority"/>
    <s v="Bill_Sender_Prepaid"/>
    <s v="06/17/2026"/>
    <s v="06/22/2026"/>
    <x v="2189"/>
    <m/>
    <s v="HYDRATIS B2B"/>
    <s v="HYDRATIS B2B"/>
    <s v="VOIE COMMUNALE 4"/>
    <s v="CR?ANCEY"/>
    <n v="21"/>
    <s v="FR"/>
    <n v="21320"/>
    <n v="36.200000000000003"/>
    <n v="4.29"/>
    <n v="0"/>
    <n v="-27.55"/>
    <n v="12.95"/>
    <n v="1"/>
    <n v="19.8"/>
    <n v="19.8"/>
    <s v="C"/>
    <s v="PARAPHARMACIE LECLERC (SUMATYR)"/>
    <s v="PARAPHARMACIE LECLERC (SUMATYR"/>
    <s v="CCIAL LECLERC"/>
    <s v="SAINT-VINCENT-DE-TYROSSE"/>
    <n v="40"/>
    <x v="0"/>
    <n v="402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6875000000000002"/>
    <n v="31.2"/>
    <n v="3.7"/>
    <n v="0"/>
    <n v="-23.74"/>
    <n v="11.16"/>
    <s v="EUR"/>
    <n v="1.160362033"/>
    <s v="kg"/>
  </r>
  <r>
    <n v="22.849999999999994"/>
    <m/>
    <m/>
    <s v="entreprise"/>
    <s v="ST"/>
    <n v="200720433"/>
    <n v="202606"/>
    <s v="Express"/>
    <s v="UO"/>
    <s v="FedEx Priority"/>
    <s v="Bill_Sender_Prepaid"/>
    <s v="06/17/2026"/>
    <s v="06/19/2026"/>
    <x v="2190"/>
    <m/>
    <s v="HYDRATIS B2B"/>
    <s v="HYDRATIS B2B"/>
    <s v="VOIE COMMUNALE 4"/>
    <s v="CR?ANCEY"/>
    <n v="21"/>
    <s v="FR"/>
    <n v="21320"/>
    <n v="110.93"/>
    <n v="102.69"/>
    <n v="0"/>
    <n v="-84.42"/>
    <n v="129.21"/>
    <n v="3"/>
    <n v="119.46"/>
    <n v="119.46"/>
    <s v="M,ANUE"/>
    <s v="PHARMACIE DES ALIZES"/>
    <s v="PHARMACIE DES ALIZES"/>
    <s v="BOULEVARD LOUIS CAMPI"/>
    <s v="AJACCIO"/>
    <n v="20"/>
    <x v="0"/>
    <n v="20090"/>
    <s v=" "/>
    <s v=" "/>
    <s v=" "/>
    <m/>
    <m/>
    <m/>
    <s v="N"/>
    <n v="33"/>
    <n v="52"/>
    <n v="115"/>
    <m/>
    <m/>
    <m/>
    <m/>
    <m/>
    <n v="0"/>
    <n v="0"/>
    <s v="EUR"/>
    <s v="06/29/2026"/>
    <x v="3"/>
    <m/>
    <s v="Domestic"/>
    <s v="Your Packaging"/>
    <n v="0.43333333333333335"/>
    <n v="95.6"/>
    <n v="88.5"/>
    <n v="0"/>
    <n v="-72.75"/>
    <n v="111.35"/>
    <s v="EUR"/>
    <n v="1.160362033"/>
    <s v="kg"/>
  </r>
  <r>
    <n v="11.1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91"/>
    <m/>
    <s v="HYDRATIS B2B"/>
    <s v="HYDRATIS B2B"/>
    <s v="VOIE COMMUNALE 4"/>
    <s v="CR?ANCEY"/>
    <n v="21"/>
    <s v="FR"/>
    <n v="21320"/>
    <n v="53.82"/>
    <n v="6.39"/>
    <n v="0"/>
    <n v="-40.950000000000003"/>
    <n v="19.25"/>
    <n v="4"/>
    <n v="44"/>
    <n v="44"/>
    <s v="F,Alexandre"/>
    <s v="MUCHA ALEXANDRA"/>
    <s v="PHARMACIE DES GATINES"/>
    <s v="CENTRE COMMERCIAL DES GATINES"/>
    <s v="PLAISIR"/>
    <n v="78"/>
    <x v="0"/>
    <n v="78373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"/>
    <n v="46.6"/>
    <n v="5.53"/>
    <n v="0"/>
    <n v="-35.46"/>
    <n v="16.670000000000002"/>
    <s v="EUR"/>
    <n v="1.1549344580000001"/>
    <s v="kg"/>
  </r>
  <r>
    <n v="12.14"/>
    <m/>
    <m/>
    <s v="entreprise"/>
    <s v="ST"/>
    <n v="200720433"/>
    <n v="202606"/>
    <s v="Express"/>
    <s v="UO"/>
    <s v="FedEx Priority"/>
    <s v="Bill_Sender_Prepaid"/>
    <s v="06/23/2026"/>
    <s v="06/24/2026"/>
    <x v="2192"/>
    <m/>
    <s v="HYDRATIS B2B"/>
    <s v="HYDRATIS B2B"/>
    <s v="VOIE COMMUNALE 4"/>
    <s v="CR?ANCEY"/>
    <n v="21"/>
    <s v="FR"/>
    <n v="21320"/>
    <n v="58.29"/>
    <n v="6.91"/>
    <n v="0"/>
    <n v="-44.36"/>
    <n v="20.84"/>
    <n v="3"/>
    <n v="50.38"/>
    <n v="50.38"/>
    <s v="S,Goetz"/>
    <s v="PHARMACIE CENTRALE"/>
    <s v="PHARMACIE CENTRALE"/>
    <s v="38 A RUE DU MARECHAL FOCH"/>
    <s v="INGWILLER"/>
    <n v="67"/>
    <x v="0"/>
    <n v="67340"/>
    <s v=" "/>
    <s v=" "/>
    <s v=" "/>
    <m/>
    <m/>
    <m/>
    <s v="N"/>
    <n v="30"/>
    <n v="43"/>
    <n v="61"/>
    <m/>
    <m/>
    <m/>
    <m/>
    <m/>
    <n v="0"/>
    <n v="0"/>
    <s v="EUR"/>
    <s v="06/29/2026"/>
    <x v="3"/>
    <m/>
    <s v="Domestic"/>
    <s v="Your Packaging"/>
    <n v="0.57222222222222219"/>
    <n v="50.8"/>
    <n v="6.02"/>
    <n v="0"/>
    <n v="-38.659999999999997"/>
    <n v="18.16"/>
    <s v="EUR"/>
    <n v="1.1474074329999999"/>
    <s v="kg"/>
  </r>
  <r>
    <n v="13.149999999999999"/>
    <m/>
    <m/>
    <s v="entreprise"/>
    <s v="ST"/>
    <n v="200720433"/>
    <n v="202606"/>
    <s v="Express"/>
    <s v="UO"/>
    <s v="FedEx Priority"/>
    <s v="Bill_Sender_Prepaid"/>
    <s v="06/24/2026"/>
    <s v="06/25/2026"/>
    <x v="2193"/>
    <m/>
    <s v="HYDRATIS B2B"/>
    <s v="HYDRATIS B2B"/>
    <s v="VOIE COMMUNALE 4"/>
    <s v="CR?ANCEY"/>
    <n v="21"/>
    <s v="FR"/>
    <n v="21320"/>
    <n v="62.95"/>
    <n v="7.46"/>
    <n v="0"/>
    <n v="-47.9"/>
    <n v="22.51"/>
    <n v="4"/>
    <n v="57.2"/>
    <n v="57.2"/>
    <s v="S,AVARUY"/>
    <s v="PHARMACIE LINGREVILLE"/>
    <s v="PHARMACIE LINGREVILLE"/>
    <s v="16 RUE DES ECOLES"/>
    <s v="LINGREVILLE"/>
    <n v="50"/>
    <x v="0"/>
    <n v="506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7916666666666672"/>
    <n v="55"/>
    <n v="6.52"/>
    <n v="0"/>
    <n v="-41.85"/>
    <n v="19.670000000000002"/>
    <s v="EUR"/>
    <n v="1.1446231330000001"/>
    <s v="kg"/>
  </r>
  <r>
    <n v="7.120000000000001"/>
    <m/>
    <m/>
    <s v="entreprise"/>
    <s v="ST"/>
    <n v="200720433"/>
    <n v="202606"/>
    <s v="Express"/>
    <s v="UO"/>
    <s v="FedEx Priority"/>
    <s v="Bill_Sender_Prepaid"/>
    <s v="06/17/2026"/>
    <s v="06/18/2026"/>
    <x v="2194"/>
    <m/>
    <s v="HYDRATIS B2B"/>
    <s v="HYDRATIS B2B"/>
    <s v="VOIE COMMUNALE 4"/>
    <s v="CR?ANCEY"/>
    <n v="21"/>
    <s v="FR"/>
    <n v="21320"/>
    <n v="34.58"/>
    <n v="4.1100000000000003"/>
    <n v="0"/>
    <n v="-26.32"/>
    <n v="12.37"/>
    <n v="1"/>
    <n v="15.84"/>
    <n v="15.84"/>
    <s v="G,Gregory"/>
    <s v="PARAPHARMACIE AUCHAN ST SEBASTIEN"/>
    <s v="PARAPHARMACIE AUCHAN SAINT SEB"/>
    <s v="CC AUCHAN"/>
    <s v="SAINT-S?BASTIEN-SUR-LOIRE"/>
    <n v="44"/>
    <x v="0"/>
    <n v="44230"/>
    <s v=" "/>
    <s v=" "/>
    <s v=" "/>
    <m/>
    <m/>
    <m/>
    <s v="Y"/>
    <n v="30"/>
    <n v="31"/>
    <n v="39"/>
    <m/>
    <m/>
    <m/>
    <m/>
    <m/>
    <n v="0"/>
    <n v="0"/>
    <s v="EUR"/>
    <s v="06/22/2026"/>
    <x v="2"/>
    <m/>
    <s v="Domestic"/>
    <s v="Your Packaging"/>
    <n v="0.45555555555555555"/>
    <n v="29.8"/>
    <n v="3.54"/>
    <n v="0"/>
    <n v="-22.68"/>
    <n v="10.66"/>
    <s v="EUR"/>
    <n v="1.160362033"/>
    <s v="kg"/>
  </r>
  <r>
    <n v="23.849999999999994"/>
    <m/>
    <m/>
    <s v="entreprise"/>
    <s v="ST"/>
    <n v="200720433"/>
    <n v="202606"/>
    <s v="Express"/>
    <s v="UO"/>
    <s v="FedEx Priority"/>
    <s v="Bill_Sender_Prepaid"/>
    <s v="06/16/2026"/>
    <s v="06/17/2026"/>
    <x v="2195"/>
    <m/>
    <s v="HYDRATIS B2B"/>
    <s v="HYDRATIS B2B"/>
    <s v="VOIE COMMUNALE 4"/>
    <s v="CR?ANCEY"/>
    <n v="21"/>
    <s v="FR"/>
    <n v="21320"/>
    <n v="115.49"/>
    <n v="13.69"/>
    <n v="0"/>
    <n v="-87.89"/>
    <n v="41.29"/>
    <n v="7"/>
    <n v="126.5"/>
    <n v="126.5"/>
    <s v="B,Brochard"/>
    <s v="INTERSPORT REZE"/>
    <s v="INTERSPORT REZE"/>
    <s v="SPORT OCEANE"/>
    <s v="REZ?"/>
    <n v="44"/>
    <x v="0"/>
    <n v="44400"/>
    <s v=" "/>
    <s v=" "/>
    <s v=" "/>
    <m/>
    <m/>
    <m/>
    <s v="N"/>
    <n v="30"/>
    <n v="32"/>
    <n v="40"/>
    <m/>
    <m/>
    <m/>
    <m/>
    <m/>
    <n v="0"/>
    <n v="0"/>
    <s v="EUR"/>
    <s v="06/22/2026"/>
    <x v="2"/>
    <m/>
    <s v="Domestic"/>
    <s v="Your Packaging"/>
    <n v="0.3972222222222222"/>
    <n v="99.8"/>
    <n v="11.83"/>
    <n v="0"/>
    <n v="-75.95"/>
    <n v="35.68"/>
    <s v="EUR"/>
    <n v="1.1572332869999999"/>
    <s v="kg"/>
  </r>
  <r>
    <n v="7.790000000000002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196"/>
    <m/>
    <s v="HYDRATIS B2B"/>
    <s v="HYDRATIS B2B"/>
    <s v="VOIE COMMUNALE 4"/>
    <s v="CR?ANCEY"/>
    <n v="21"/>
    <s v="FR"/>
    <n v="21320"/>
    <n v="37.65"/>
    <n v="4.46"/>
    <n v="0"/>
    <n v="-28.65"/>
    <n v="13.45"/>
    <n v="2"/>
    <n v="21.34"/>
    <n v="21.34"/>
    <s v="M,ATHIEU"/>
    <s v="PHARMACIE DE LA MAIRIE"/>
    <s v="PHARMACIE DE LA MAIRIE"/>
    <s v="10 AVENUE DE LA MAIRIE"/>
    <s v="LAVAUR"/>
    <n v="81"/>
    <x v="0"/>
    <n v="815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319444444444442"/>
    <n v="32.6"/>
    <n v="3.86"/>
    <n v="0"/>
    <n v="-24.81"/>
    <n v="11.65"/>
    <s v="EUR"/>
    <n v="1.1549344580000001"/>
    <s v="kg"/>
  </r>
  <r>
    <n v="17.829999999999991"/>
    <m/>
    <m/>
    <s v="entreprise"/>
    <s v="ST"/>
    <n v="200720433"/>
    <n v="202606"/>
    <s v="Express"/>
    <s v="UO"/>
    <s v="FedEx Priority"/>
    <s v="Bill_Sender_Prepaid"/>
    <d v="2026-12-06T00:00:00"/>
    <s v="06/15/2026"/>
    <x v="2197"/>
    <m/>
    <s v="HYDRATIS B2B"/>
    <s v="HYDRATIS B2B"/>
    <s v="VOIE COMMUNALE 4"/>
    <s v="CR?ANCEY"/>
    <n v="21"/>
    <s v="FR"/>
    <n v="21320"/>
    <n v="86.15"/>
    <n v="110"/>
    <n v="0"/>
    <n v="-65.56"/>
    <n v="130.59"/>
    <n v="7"/>
    <n v="87.56"/>
    <n v="87.56"/>
    <s v="R,IOUAL"/>
    <s v="PHARMACIE DU LAC"/>
    <s v="PHARMACIE DU LAC"/>
    <s v="RUE DU PONT DE BOIS"/>
    <s v="SAINT-RENAN"/>
    <n v="29"/>
    <x v="0"/>
    <n v="292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347222222222221"/>
    <n v="74.599999999999994"/>
    <n v="95.25"/>
    <n v="0"/>
    <n v="-56.77"/>
    <n v="113.08"/>
    <s v="EUR"/>
    <n v="1.154814421"/>
    <s v="kg"/>
  </r>
  <r>
    <n v="6.120000000000001"/>
    <m/>
    <m/>
    <s v="entreprise"/>
    <s v="ST"/>
    <n v="200720433"/>
    <n v="202606"/>
    <s v="Express"/>
    <s v="UO"/>
    <s v="FedEx Priority"/>
    <s v="Bill_Sender_Prepaid"/>
    <d v="2026-12-06T00:00:00"/>
    <s v="06/15/2026"/>
    <x v="2198"/>
    <m/>
    <s v="HYDRATIS B2B"/>
    <s v="HYDRATIS B2B"/>
    <s v="VOIE COMMUNALE 4"/>
    <s v="CR?ANCEY"/>
    <n v="21"/>
    <s v="FR"/>
    <n v="21320"/>
    <n v="29.56"/>
    <n v="3.51"/>
    <n v="0"/>
    <n v="-22.5"/>
    <n v="10.58"/>
    <n v="1"/>
    <n v="11"/>
    <n v="11"/>
    <s v="L,ECLERC"/>
    <s v="PARAPHARMACIE LECLERC SAS SODISRO"/>
    <s v="PARAPHARMACIE LECLERC SAS SODI"/>
    <s v="ZAC MADRILLE"/>
    <s v="SAINT-?TIENNE-DU-ROUVRAY"/>
    <n v="76"/>
    <x v="0"/>
    <n v="76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3819444444444446"/>
    <n v="25.6"/>
    <n v="3.04"/>
    <n v="0"/>
    <n v="-19.48"/>
    <n v="9.16"/>
    <s v="EUR"/>
    <n v="1.154814421"/>
    <s v="kg"/>
  </r>
  <r>
    <n v="13.479999999999997"/>
    <m/>
    <m/>
    <s v="entreprise"/>
    <s v="ST"/>
    <n v="200720433"/>
    <n v="202606"/>
    <s v="Express"/>
    <s v="UO"/>
    <s v="FedEx Priority"/>
    <s v="Bill_Sender_Prepaid"/>
    <s v="06/24/2026"/>
    <s v="06/25/2026"/>
    <x v="2199"/>
    <m/>
    <s v="HYDRATIS B2B"/>
    <s v="HYDRATIS B2B"/>
    <s v="VOIE COMMUNALE 4"/>
    <s v="CR?ANCEY"/>
    <n v="21"/>
    <s v="FR"/>
    <n v="21320"/>
    <n v="64.56"/>
    <n v="7.65"/>
    <n v="0"/>
    <n v="-49.13"/>
    <n v="23.08"/>
    <n v="4"/>
    <n v="59.4"/>
    <n v="59.4"/>
    <s v="P,HARMACIE PASTEU"/>
    <s v="PHARMACIE PASTEUR"/>
    <s v="PHARMACIE PASTEUR"/>
    <s v="12 AVENUE PASTEUR"/>
    <s v="AIX-EN-PROVENCE"/>
    <n v="13"/>
    <x v="0"/>
    <n v="13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916666666666669"/>
    <n v="56.4"/>
    <n v="6.68"/>
    <n v="0"/>
    <n v="-42.92"/>
    <n v="20.16"/>
    <s v="EUR"/>
    <n v="1.1446231330000001"/>
    <s v="kg"/>
  </r>
  <r>
    <n v="8.129999999999999"/>
    <m/>
    <m/>
    <s v="entreprise"/>
    <s v="ST"/>
    <n v="200720433"/>
    <n v="202606"/>
    <s v="Express"/>
    <s v="UO"/>
    <s v="FedEx Priority"/>
    <s v="Bill_Sender_Prepaid"/>
    <s v="06/24/2026"/>
    <s v="06/25/2026"/>
    <x v="2200"/>
    <m/>
    <s v="HYDRATIS B2B"/>
    <s v="HYDRATIS B2B"/>
    <s v="VOIE COMMUNALE 4"/>
    <s v="CR?ANCEY"/>
    <n v="21"/>
    <s v="FR"/>
    <n v="21320"/>
    <n v="38.92"/>
    <n v="4.6100000000000003"/>
    <n v="0"/>
    <n v="-29.61"/>
    <n v="13.92"/>
    <n v="2"/>
    <n v="24.2"/>
    <n v="24.2"/>
    <s v="C,OUTANT"/>
    <s v="INTERSPORT THOUARS"/>
    <s v="INTERSPORT THOUARS"/>
    <s v="2 BD DE DIEPHOLZ"/>
    <s v="THOUARS"/>
    <n v="79"/>
    <x v="0"/>
    <n v="79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027777777777777"/>
    <n v="34"/>
    <n v="4.03"/>
    <n v="0"/>
    <n v="-25.87"/>
    <n v="12.16"/>
    <s v="EUR"/>
    <n v="1.1446231330000001"/>
    <s v="kg"/>
  </r>
  <r>
    <n v="45.099999999999994"/>
    <m/>
    <m/>
    <s v="entreprise"/>
    <s v="ST"/>
    <n v="200720433"/>
    <n v="202606"/>
    <s v="Express"/>
    <s v="UO"/>
    <s v="FedEx Priority"/>
    <s v="Bill_Sender_Prepaid"/>
    <s v="06/18/2026"/>
    <s v="06/19/2026"/>
    <x v="2201"/>
    <m/>
    <s v="HYDRATIS B2B"/>
    <s v="HYDRATIS B2B"/>
    <s v="VOIE COMMUNALE 4"/>
    <s v="CR?ANCEY"/>
    <n v="21"/>
    <s v="FR"/>
    <n v="21320"/>
    <n v="218.9"/>
    <n v="25.94"/>
    <n v="0"/>
    <n v="-166.58"/>
    <n v="78.260000000000005"/>
    <n v="17"/>
    <n v="242.88"/>
    <n v="242.88"/>
    <s v="H,HHHH"/>
    <s v="PHARMACIE DES GRANDES AVENUES"/>
    <s v="PHARMACIE DES GRANDES AVENUES"/>
    <s v="64 COURS GAMBETTA"/>
    <s v="LYON"/>
    <n v="69"/>
    <x v="0"/>
    <n v="69007"/>
    <s v=" "/>
    <s v=" "/>
    <s v=" "/>
    <m/>
    <m/>
    <m/>
    <s v="N"/>
    <n v="4"/>
    <n v="74"/>
    <n v="113"/>
    <m/>
    <m/>
    <m/>
    <m/>
    <m/>
    <n v="0"/>
    <n v="0"/>
    <s v="EUR"/>
    <s v="06/29/2026"/>
    <x v="3"/>
    <m/>
    <s v="Domestic"/>
    <s v="Your Packaging"/>
    <n v="0.49722222222222223"/>
    <n v="188.7"/>
    <n v="22.36"/>
    <n v="0"/>
    <n v="-143.6"/>
    <n v="67.459999999999994"/>
    <s v="EUR"/>
    <n v="1.1600389769999999"/>
    <s v="kg"/>
  </r>
  <r>
    <n v="13.149999999999999"/>
    <m/>
    <m/>
    <s v="entreprise"/>
    <s v="ST"/>
    <n v="200720433"/>
    <n v="202606"/>
    <s v="Express"/>
    <s v="UO"/>
    <s v="FedEx Priority"/>
    <s v="Bill_Sender_Prepaid"/>
    <s v="06/19/2026"/>
    <s v="06/22/2026"/>
    <x v="2202"/>
    <m/>
    <s v="HYDRATIS B2B"/>
    <s v="HYDRATIS B2B"/>
    <s v="VOIE COMMUNALE 4"/>
    <s v="CR?ANCEY"/>
    <n v="21"/>
    <s v="FR"/>
    <n v="21320"/>
    <n v="63.69"/>
    <n v="7.55"/>
    <n v="0"/>
    <n v="-48.46"/>
    <n v="22.78"/>
    <n v="3"/>
    <n v="55.88"/>
    <n v="55.88"/>
    <s v="C,ORENTIN"/>
    <s v="INTERSPORT ROTS 0202/000"/>
    <s v="INTERSPORT ROTS 0202/000"/>
    <s v="ROTS LOISIRS DIFFUSION"/>
    <s v="ROTS"/>
    <n v="14"/>
    <x v="0"/>
    <n v="14740"/>
    <s v=" "/>
    <s v=" "/>
    <s v=" "/>
    <m/>
    <m/>
    <m/>
    <s v="N"/>
    <n v="30"/>
    <n v="32"/>
    <n v="40"/>
    <m/>
    <m/>
    <m/>
    <m/>
    <m/>
    <n v="0"/>
    <n v="0"/>
    <s v="EUR"/>
    <s v="06/29/2026"/>
    <x v="3"/>
    <m/>
    <s v="Domestic"/>
    <s v="Your Packaging"/>
    <n v="0.40694444444444444"/>
    <n v="55"/>
    <n v="6.52"/>
    <n v="0"/>
    <n v="-41.85"/>
    <n v="19.670000000000002"/>
    <s v="EUR"/>
    <n v="1.15806418"/>
    <s v="kg"/>
  </r>
  <r>
    <n v="6.4499999999999993"/>
    <m/>
    <m/>
    <s v="entreprise"/>
    <s v="ST"/>
    <n v="200720433"/>
    <n v="202606"/>
    <s v="Express"/>
    <s v="UO"/>
    <s v="FedEx Priority"/>
    <s v="Bill_Sender_Prepaid"/>
    <s v="06/18/2026"/>
    <s v="06/22/2026"/>
    <x v="2203"/>
    <m/>
    <s v="CLARA LALOY"/>
    <s v="LA RUCHE LOGISTIQUE"/>
    <s v="VOIE COMMUNALE 4"/>
    <s v="CREANCEY"/>
    <n v="21"/>
    <s v="FR"/>
    <n v="21320"/>
    <n v="31.32"/>
    <n v="3.71"/>
    <n v="0"/>
    <n v="-23.84"/>
    <n v="11.19"/>
    <n v="1"/>
    <n v="13.2"/>
    <n v="13.2"/>
    <s v="G,FRDE"/>
    <s v="BLISSIM"/>
    <s v="BLISSIM"/>
    <s v="MAZET (SHOP) MESSAGERIE"/>
    <s v="RIVESALTES"/>
    <n v="66"/>
    <x v="0"/>
    <n v="66600"/>
    <s v="BDC2026061680919"/>
    <s v=" "/>
    <s v=" "/>
    <m/>
    <m/>
    <m/>
    <s v="N"/>
    <n v="20"/>
    <n v="30"/>
    <n v="40"/>
    <m/>
    <m/>
    <m/>
    <m/>
    <m/>
    <n v="0"/>
    <n v="0"/>
    <s v="EUR"/>
    <s v="06/29/2026"/>
    <x v="3"/>
    <m/>
    <s v="Domestic"/>
    <s v="Your Packaging"/>
    <n v="0.45624999999999999"/>
    <n v="27"/>
    <n v="3.2"/>
    <n v="0"/>
    <n v="-20.55"/>
    <n v="9.65"/>
    <s v="EUR"/>
    <n v="1.1600389769999999"/>
    <s v="kg"/>
  </r>
  <r>
    <n v="18.5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04"/>
    <m/>
    <s v="HYDRATIS B2B"/>
    <s v="HYDRATIS B2B"/>
    <s v="VOIE COMMUNALE 4"/>
    <s v="CR?ANCEY"/>
    <n v="21"/>
    <s v="FR"/>
    <n v="21320"/>
    <n v="89.39"/>
    <n v="110.38"/>
    <n v="0"/>
    <n v="-68.03"/>
    <n v="131.74"/>
    <n v="6"/>
    <n v="91.52"/>
    <n v="91.52"/>
    <s v="S,OIZIC"/>
    <s v="PHARMACIE DE LA MADELEINE"/>
    <s v="PHARMACIE DE LA MADELEINE"/>
    <s v="AVANUE DE LA FLAUDRAIS"/>
    <s v="SAINT-MALO"/>
    <n v="35"/>
    <x v="0"/>
    <n v="354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53125"/>
    <n v="77.400000000000006"/>
    <n v="95.57"/>
    <n v="0"/>
    <n v="-58.9"/>
    <n v="114.07"/>
    <s v="EUR"/>
    <n v="1.1549344580000001"/>
    <s v="kg"/>
  </r>
  <r>
    <n v="24.189999999999998"/>
    <m/>
    <m/>
    <s v="entreprise"/>
    <s v="ST"/>
    <n v="200720433"/>
    <n v="202606"/>
    <s v="Express"/>
    <s v="UO"/>
    <s v="FedEx Priority"/>
    <s v="Bill_Sender_Prepaid"/>
    <s v="06/18/2026"/>
    <s v="06/22/2026"/>
    <x v="2205"/>
    <m/>
    <s v="HYDRATIS B2B"/>
    <s v="HYDRATIS B2B"/>
    <s v="VOIE COMMUNALE 4"/>
    <s v="CR?ANCEY"/>
    <n v="21"/>
    <s v="FR"/>
    <n v="21320"/>
    <n v="117.4"/>
    <n v="110.84"/>
    <n v="0"/>
    <n v="-89.33"/>
    <n v="138.9"/>
    <n v="4"/>
    <n v="129.36000000000001"/>
    <n v="129.36000000000001"/>
    <s v="S,TADZ"/>
    <s v="PHARMACIE DU STADE"/>
    <s v="PHARMACIE DU STADE"/>
    <s v="1 A CHEMIN D'ACQUALONGA"/>
    <s v="AJACCIO"/>
    <n v="20"/>
    <x v="0"/>
    <n v="20167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291666666666667"/>
    <n v="101.2"/>
    <n v="95.55"/>
    <n v="0"/>
    <n v="-77.010000000000005"/>
    <n v="119.74"/>
    <s v="EUR"/>
    <n v="1.160038976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6/23/2026"/>
    <s v="06/24/2026"/>
    <x v="2206"/>
    <m/>
    <s v="HYDRATIS B2B"/>
    <s v="HYDRATIS B2B"/>
    <s v="VOIE COMMUNALE 4"/>
    <s v="CR?ANCEY"/>
    <n v="21"/>
    <s v="FR"/>
    <n v="21320"/>
    <n v="59.89"/>
    <n v="7.1"/>
    <n v="0"/>
    <n v="-45.58"/>
    <n v="21.42"/>
    <n v="4"/>
    <n v="51.7"/>
    <n v="51.7"/>
    <s v="P,HARMA"/>
    <s v="PHARMACIE BAILLE 181"/>
    <s v="PHARMACIE BAILLE 181"/>
    <s v="181 BOULEVARD BAILLE"/>
    <s v="MARSEILLE 5"/>
    <n v="13"/>
    <x v="0"/>
    <n v="13005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847222222222223"/>
    <n v="52.2"/>
    <n v="6.19"/>
    <n v="0"/>
    <n v="-39.72"/>
    <n v="18.670000000000002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07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3.880000000000003"/>
    <n v="33.880000000000003"/>
    <s v="P,HAMACIE"/>
    <s v="GRANDE PHARMACIE DES PLANTES"/>
    <s v="GRANDE PHARMACIE DES PLANTES"/>
    <s v="24, RUE DES PLANTES"/>
    <s v="PARIS"/>
    <n v="75"/>
    <x v="0"/>
    <n v="75014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5131944444444444"/>
    <n v="41"/>
    <n v="4.8600000000000003"/>
    <n v="0"/>
    <n v="-31.2"/>
    <n v="14.66"/>
    <s v="EUR"/>
    <n v="1.1549344580000001"/>
    <s v="kg"/>
  </r>
  <r>
    <n v="15.48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08"/>
    <m/>
    <s v="HYDRATIS B2B"/>
    <s v="HYDRATIS B2B"/>
    <s v="VOIE COMMUNALE 4"/>
    <s v="CR?ANCEY"/>
    <n v="21"/>
    <s v="FR"/>
    <n v="21320"/>
    <n v="74.84"/>
    <n v="8.8699999999999992"/>
    <n v="0"/>
    <n v="-56.95"/>
    <n v="26.76"/>
    <n v="5"/>
    <n v="71.72"/>
    <n v="71.72"/>
    <s v="G,AUTHIER"/>
    <s v="PHARMACIE CHAPAREILLAN"/>
    <s v="PHARMACIE CHAPAREILLAN"/>
    <s v="345 RUE DE L'EPINETTE"/>
    <s v="CHAPAREILLAN"/>
    <n v="38"/>
    <x v="0"/>
    <n v="3853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9444444444444446"/>
    <n v="64.8"/>
    <n v="7.68"/>
    <n v="0"/>
    <n v="-49.31"/>
    <n v="23.17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16/2026"/>
    <s v="06/17/2026"/>
    <x v="2209"/>
    <m/>
    <s v="HYDRATIS B2B"/>
    <s v="HYDRATIS B2B"/>
    <s v="VOIE COMMUNALE 4"/>
    <s v="CR?ANCEY"/>
    <n v="21"/>
    <s v="FR"/>
    <n v="21320"/>
    <n v="45.83"/>
    <n v="5.43"/>
    <n v="0"/>
    <n v="-34.880000000000003"/>
    <n v="16.37"/>
    <n v="2"/>
    <n v="33"/>
    <n v="33"/>
    <s v="A,Ahmed"/>
    <s v="PARAPHARMACIE CARREFOUR THIONVILLE"/>
    <s v="PARAPHARMACIE CARREFOUR THIONV"/>
    <s v="RUE DU MAILLET"/>
    <s v="THIONVILLE"/>
    <n v="57"/>
    <x v="0"/>
    <n v="571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0972222222222221"/>
    <n v="39.6"/>
    <n v="4.6900000000000004"/>
    <n v="0"/>
    <n v="-30.14"/>
    <n v="14.15"/>
    <s v="EUR"/>
    <n v="1.1572332869999999"/>
    <s v="kg"/>
  </r>
  <r>
    <n v="13.149999999999999"/>
    <m/>
    <m/>
    <s v="entreprise"/>
    <s v="ST"/>
    <n v="200720433"/>
    <n v="202606"/>
    <s v="Express"/>
    <s v="UO"/>
    <s v="FedEx Priority"/>
    <s v="Bill_Sender_Prepaid"/>
    <s v="06/16/2026"/>
    <s v="06/19/2026"/>
    <x v="2210"/>
    <m/>
    <s v="HYDRATIS B2B"/>
    <s v="HYDRATIS B2B"/>
    <s v="VOIE COMMUNALE 4"/>
    <s v="CR?ANCEY"/>
    <n v="21"/>
    <s v="FR"/>
    <n v="21320"/>
    <n v="63.65"/>
    <n v="50.3"/>
    <n v="0"/>
    <n v="-48.43"/>
    <n v="65.52"/>
    <n v="3"/>
    <n v="57.2"/>
    <n v="57.2"/>
    <s v="L,UIS"/>
    <s v="INTERSPORT CALVI 00214/000"/>
    <s v="INTERSPORT CALVI 00214/000"/>
    <s v="SAS INTERSPORT GAMMVERT"/>
    <s v="CALVI"/>
    <n v="20"/>
    <x v="0"/>
    <n v="20260"/>
    <s v=" "/>
    <s v=" "/>
    <s v=" "/>
    <m/>
    <m/>
    <m/>
    <s v="N"/>
    <n v="31"/>
    <n v="30"/>
    <n v="39"/>
    <m/>
    <m/>
    <m/>
    <m/>
    <m/>
    <n v="0"/>
    <n v="0"/>
    <s v="EUR"/>
    <s v="06/29/2026"/>
    <x v="3"/>
    <m/>
    <s v="Domestic"/>
    <s v="Your Packaging"/>
    <n v="0.48055555555555557"/>
    <n v="55"/>
    <n v="43.47"/>
    <n v="0"/>
    <n v="-41.85"/>
    <n v="56.62"/>
    <s v="EUR"/>
    <n v="1.1572332869999999"/>
    <s v="kg"/>
  </r>
  <r>
    <n v="10.46999999999999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2211"/>
    <m/>
    <s v="HYDRATIS B2B"/>
    <s v="HYDRATIS B2B"/>
    <s v="VOIE COMMUNALE 4"/>
    <s v="CR?ANCEY"/>
    <n v="21"/>
    <s v="FR"/>
    <n v="21320"/>
    <n v="50.86"/>
    <n v="6.03"/>
    <n v="0"/>
    <n v="-38.700000000000003"/>
    <n v="18.18"/>
    <n v="3"/>
    <n v="37.840000000000003"/>
    <n v="37.840000000000003"/>
    <s v="P,H"/>
    <s v="PHARMACIE DU CARROUSEL"/>
    <s v="PHARMACIE DU CARROUSEL"/>
    <s v="1 RUE PARADIS"/>
    <s v="MARSEILLE 01"/>
    <n v="13"/>
    <x v="0"/>
    <n v="13001"/>
    <s v=" "/>
    <s v=" "/>
    <s v=" "/>
    <m/>
    <m/>
    <m/>
    <s v="N"/>
    <n v="31"/>
    <n v="27"/>
    <n v="41"/>
    <m/>
    <m/>
    <m/>
    <m/>
    <m/>
    <n v="0"/>
    <n v="0"/>
    <s v="EUR"/>
    <s v="06/29/2026"/>
    <x v="3"/>
    <m/>
    <s v="Domestic"/>
    <s v="Your Packaging"/>
    <n v="0.40972222222222221"/>
    <n v="43.8"/>
    <n v="5.19"/>
    <n v="0"/>
    <n v="-33.33"/>
    <n v="15.66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s v="06/18/2026"/>
    <s v="06/19/2026"/>
    <x v="2212"/>
    <m/>
    <s v="HYDRATIS B2B"/>
    <s v="HYDRATIS B2B"/>
    <s v="VOIE COMMUNALE 4"/>
    <s v="CR?ANCEY"/>
    <n v="21"/>
    <s v="FR"/>
    <n v="21320"/>
    <n v="50.81"/>
    <n v="6.02"/>
    <n v="0"/>
    <n v="-38.659999999999997"/>
    <n v="18.170000000000002"/>
    <n v="3"/>
    <n v="39.6"/>
    <n v="39.6"/>
    <s v="P,HIE"/>
    <s v="PHARMACIE DE L AVENT"/>
    <s v="PHARMACIE DE L AVENT"/>
    <s v="37 GRANDE RUE"/>
    <s v="SERRIERES DE BRIOD"/>
    <n v="1"/>
    <x v="0"/>
    <n v="1470"/>
    <s v=" "/>
    <s v=" "/>
    <s v=" "/>
    <m/>
    <m/>
    <m/>
    <s v="N"/>
    <n v="30"/>
    <n v="32"/>
    <n v="39"/>
    <m/>
    <m/>
    <m/>
    <m/>
    <m/>
    <n v="0"/>
    <n v="0"/>
    <s v="EUR"/>
    <s v="06/29/2026"/>
    <x v="3"/>
    <m/>
    <s v="Domestic"/>
    <s v="Your Packaging"/>
    <n v="0.38194444444444442"/>
    <n v="43.8"/>
    <n v="5.19"/>
    <n v="0"/>
    <n v="-33.33"/>
    <n v="15.66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16/2026"/>
    <s v="06/18/2026"/>
    <x v="2213"/>
    <m/>
    <s v="HYDRATIS B2B"/>
    <s v="HYDRATIS B2B"/>
    <s v="VOIE COMMUNALE 4"/>
    <s v="CR?ANCEY"/>
    <n v="21"/>
    <s v="FR"/>
    <n v="21320"/>
    <n v="45.83"/>
    <n v="5.43"/>
    <n v="0"/>
    <n v="-34.880000000000003"/>
    <n v="16.37"/>
    <n v="2"/>
    <n v="33"/>
    <n v="33"/>
    <s v="B,RU"/>
    <s v="PHARMACIE FIEUX"/>
    <s v="PHARMACIE FIEUX"/>
    <s v="2 AVENUE D ALSACE"/>
    <s v="AUCH"/>
    <n v="32"/>
    <x v="0"/>
    <n v="32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305555555555558"/>
    <n v="39.6"/>
    <n v="4.6900000000000004"/>
    <n v="0"/>
    <n v="-30.14"/>
    <n v="14.15"/>
    <s v="EUR"/>
    <n v="1.15723328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5/2026"/>
    <x v="2214"/>
    <m/>
    <s v="HYDRATIS B2B"/>
    <s v="HYDRATIS B2B"/>
    <s v="VOIE COMMUNALE 4"/>
    <s v="CR?ANCEY"/>
    <n v="21"/>
    <s v="FR"/>
    <n v="21320"/>
    <n v="50.26"/>
    <n v="5.96"/>
    <n v="0"/>
    <n v="-38.24"/>
    <n v="17.97"/>
    <n v="4"/>
    <n v="39.159999999999997"/>
    <n v="39.159999999999997"/>
    <s v="L,ANDRAN"/>
    <s v="PHARMACIE DE RECOUVRANCE"/>
    <s v="PHARMACIE DE RECOUVRANCE"/>
    <s v="33 RUE ARMORIQUE"/>
    <s v="BREST"/>
    <n v="29"/>
    <x v="0"/>
    <n v="29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069444444444444"/>
    <n v="43.8"/>
    <n v="5.19"/>
    <n v="0"/>
    <n v="-33.33"/>
    <n v="15.66"/>
    <s v="EUR"/>
    <n v="1.1474074329999999"/>
    <s v="kg"/>
  </r>
  <r>
    <n v="16.5"/>
    <m/>
    <m/>
    <s v="entreprise"/>
    <s v="ST"/>
    <n v="200720433"/>
    <n v="202606"/>
    <s v="Express"/>
    <s v="UO"/>
    <s v="FedEx Priority"/>
    <s v="Bill_Sender_Prepaid"/>
    <s v="06/19/2026"/>
    <s v="06/22/2026"/>
    <x v="2215"/>
    <m/>
    <s v="HYDRATIS B2B"/>
    <s v="HYDRATIS B2B"/>
    <s v="VOIE COMMUNALE 4"/>
    <s v="CR?ANCEY"/>
    <n v="21"/>
    <s v="FR"/>
    <n v="21320"/>
    <n v="79.91"/>
    <n v="9.4700000000000006"/>
    <n v="0"/>
    <n v="-60.8"/>
    <n v="28.58"/>
    <n v="5"/>
    <n v="77.44"/>
    <n v="77.44"/>
    <s v="M,Mellinet"/>
    <s v="PHARMACIE CANCLAUX"/>
    <s v="PHARMACIE CANCLAUX"/>
    <s v="2 PLACE CANCLAUX"/>
    <s v="NANTES"/>
    <n v="44"/>
    <x v="0"/>
    <n v="44100"/>
    <s v=" "/>
    <s v=" "/>
    <s v=" "/>
    <m/>
    <m/>
    <m/>
    <s v="N"/>
    <n v="26"/>
    <n v="31"/>
    <n v="41"/>
    <m/>
    <m/>
    <m/>
    <m/>
    <m/>
    <n v="0"/>
    <n v="0"/>
    <s v="EUR"/>
    <s v="06/29/2026"/>
    <x v="3"/>
    <m/>
    <s v="Domestic"/>
    <s v="Your Packaging"/>
    <n v="0.45624999999999999"/>
    <n v="69"/>
    <n v="8.18"/>
    <n v="0"/>
    <n v="-52.5"/>
    <n v="24.68"/>
    <s v="EUR"/>
    <n v="1.15806418"/>
    <s v="kg"/>
  </r>
  <r>
    <n v="15.159999999999997"/>
    <m/>
    <m/>
    <s v="entreprise"/>
    <s v="ST"/>
    <n v="200720433"/>
    <n v="202606"/>
    <s v="Express"/>
    <s v="UO"/>
    <s v="FedEx Priority"/>
    <s v="Bill_Sender_Prepaid"/>
    <s v="06/18/2026"/>
    <s v="06/19/2026"/>
    <x v="2216"/>
    <m/>
    <s v="HYDRATIS B2B"/>
    <s v="HYDRATIS B2B"/>
    <s v="VOIE COMMUNALE 4"/>
    <s v="CR?ANCEY"/>
    <n v="21"/>
    <s v="FR"/>
    <n v="21320"/>
    <n v="73.55"/>
    <n v="8.7200000000000006"/>
    <n v="0"/>
    <n v="-55.96"/>
    <n v="26.31"/>
    <n v="7"/>
    <n v="69.959999999999994"/>
    <n v="69.959999999999994"/>
    <s v="P,Pharmacie"/>
    <s v="PHARMACIE DU POULFANC"/>
    <s v="PHARMACIE DU POULFANC"/>
    <s v="AVENUE GEISPOLSHEIM"/>
    <s v="S?N?"/>
    <n v="56"/>
    <x v="0"/>
    <n v="568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62847222222222221"/>
    <n v="63.4"/>
    <n v="7.52"/>
    <n v="0"/>
    <n v="-48.24"/>
    <n v="22.68"/>
    <s v="EUR"/>
    <n v="1.160038976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6/23/2026"/>
    <s v="06/24/2026"/>
    <x v="2217"/>
    <m/>
    <s v="HYDRATIS B2B"/>
    <s v="HYDRATIS B2B"/>
    <s v="VOIE COMMUNALE 4"/>
    <s v="CR?ANCEY"/>
    <n v="21"/>
    <s v="FR"/>
    <n v="21320"/>
    <n v="51.86"/>
    <n v="6.14"/>
    <n v="0"/>
    <n v="-39.47"/>
    <n v="18.53"/>
    <n v="3"/>
    <n v="41.8"/>
    <n v="41.8"/>
    <s v="L,ELIEVRE"/>
    <s v="PHARMACIE LELIEVRE"/>
    <s v="PHARMACIE LELIEVRE"/>
    <s v="14 ROUTE DE FLASSAN"/>
    <s v="BEDOIN"/>
    <n v="84"/>
    <x v="0"/>
    <n v="84410"/>
    <s v=" "/>
    <s v=" "/>
    <s v=" "/>
    <m/>
    <m/>
    <m/>
    <s v="N"/>
    <n v="20"/>
    <n v="20"/>
    <n v="30"/>
    <m/>
    <m/>
    <m/>
    <m/>
    <m/>
    <n v="0"/>
    <n v="0"/>
    <s v="EUR"/>
    <s v="06/29/2026"/>
    <x v="3"/>
    <m/>
    <s v="Domestic"/>
    <s v="Your Packaging"/>
    <n v="0.40277777777777779"/>
    <n v="45.2"/>
    <n v="5.35"/>
    <n v="0"/>
    <n v="-34.4"/>
    <n v="16.149999999999999"/>
    <s v="EUR"/>
    <n v="1.1474074329999999"/>
    <s v="kg"/>
  </r>
  <r>
    <n v="6.120000000000001"/>
    <m/>
    <m/>
    <s v="entreprise"/>
    <s v="ST"/>
    <n v="200720433"/>
    <n v="202606"/>
    <s v="Express"/>
    <s v="UO"/>
    <s v="FedEx Priority"/>
    <s v="Bill_Sender_Prepaid"/>
    <s v="06/23/2026"/>
    <s v="06/25/2026"/>
    <x v="2218"/>
    <m/>
    <s v="HYDRATIS B2B"/>
    <s v="HYDRATIS B2B"/>
    <s v="VOIE COMMUNALE 4"/>
    <s v="CR?ANCEY"/>
    <n v="21"/>
    <s v="FR"/>
    <n v="21320"/>
    <n v="29.37"/>
    <n v="3.49"/>
    <n v="0"/>
    <n v="-22.35"/>
    <n v="10.51"/>
    <n v="1"/>
    <n v="11"/>
    <n v="11"/>
    <s v="T,ANGUY"/>
    <s v="PARAPHARMACIE CROZONDIS"/>
    <s v="PARAPHARMACIE CROZONDIS"/>
    <s v="PENANDREFF"/>
    <s v="CROZON"/>
    <n v="29"/>
    <x v="0"/>
    <n v="291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60347222222222219"/>
    <n v="25.6"/>
    <n v="3.04"/>
    <n v="0"/>
    <n v="-19.48"/>
    <n v="9.16"/>
    <s v="EUR"/>
    <n v="1.1474074329999999"/>
    <s v="kg"/>
  </r>
  <r>
    <n v="17.169999999999995"/>
    <m/>
    <m/>
    <s v="entreprise"/>
    <s v="ST"/>
    <n v="200720433"/>
    <n v="202606"/>
    <s v="Express"/>
    <s v="UO"/>
    <s v="FedEx Priority"/>
    <s v="Bill_Sender_Prepaid"/>
    <s v="06/16/2026"/>
    <s v="06/17/2026"/>
    <x v="2219"/>
    <m/>
    <s v="HYDRATIS B2B"/>
    <s v="HYDRATIS B2B"/>
    <s v="VOIE COMMUNALE 4"/>
    <s v="CR?ANCEY"/>
    <n v="21"/>
    <s v="FR"/>
    <n v="21320"/>
    <n v="83.09"/>
    <n v="9.85"/>
    <n v="0"/>
    <n v="-63.22"/>
    <n v="29.72"/>
    <n v="6"/>
    <n v="83.6"/>
    <n v="83.6"/>
    <s v="B,EC"/>
    <s v="PHARMACIE PORTE D'ESPAGNE"/>
    <s v="PHARMACIE PORTE D'ESPAGNE"/>
    <s v="51 RUE MATHIEU DE DOMBAS"/>
    <s v="PERPIGNAN"/>
    <n v="66"/>
    <x v="0"/>
    <n v="66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680555555555556"/>
    <n v="71.8"/>
    <n v="8.51"/>
    <n v="0"/>
    <n v="-54.63"/>
    <n v="25.68"/>
    <s v="EUR"/>
    <n v="1.1572332869999999"/>
    <s v="kg"/>
  </r>
  <r>
    <n v="21.510000000000005"/>
    <m/>
    <m/>
    <s v="entreprise"/>
    <s v="ST"/>
    <n v="200720433"/>
    <n v="202606"/>
    <s v="Express"/>
    <s v="UO"/>
    <s v="FedEx Priority"/>
    <s v="Bill_Sender_Prepaid"/>
    <d v="2026-10-06T00:00:00"/>
    <s v="06/15/2026"/>
    <x v="2220"/>
    <m/>
    <s v="HYDRATIS B2B"/>
    <s v="HYDRATIS B2B"/>
    <s v="VOIE COMMUNALE 4"/>
    <s v="CR?ANCEY"/>
    <n v="21"/>
    <s v="FR"/>
    <n v="21320"/>
    <n v="103.78"/>
    <n v="194.69"/>
    <n v="0"/>
    <n v="-78.98"/>
    <n v="219.49"/>
    <n v="7"/>
    <n v="111.1"/>
    <n v="111.1"/>
    <s v="T,ADDEI"/>
    <s v="PHARMACIE TADDEIMEDORI"/>
    <s v="PHARMACIE TADDEIMEDORI"/>
    <s v="RN 198"/>
    <s v="MIGLIACCIARO PRUNELLI DI FIUMORBO"/>
    <n v="20"/>
    <x v="0"/>
    <n v="20243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6645833333333333"/>
    <n v="90"/>
    <n v="168.83"/>
    <n v="0"/>
    <n v="-68.489999999999995"/>
    <n v="190.34"/>
    <s v="EUR"/>
    <n v="1.153163127"/>
    <s v="kg"/>
  </r>
  <r>
    <n v="12.810000000000002"/>
    <m/>
    <m/>
    <s v="entreprise"/>
    <s v="ST"/>
    <n v="200720433"/>
    <n v="202606"/>
    <s v="Express"/>
    <s v="UO"/>
    <s v="FedEx Priority"/>
    <s v="Bill_Sender_Prepaid"/>
    <s v="06/16/2026"/>
    <s v="06/17/2026"/>
    <x v="2221"/>
    <m/>
    <s v="HYDRATIS B2B"/>
    <s v="HYDRATIS B2B"/>
    <s v="VOIE COMMUNALE 4"/>
    <s v="CR?ANCEY"/>
    <n v="21"/>
    <s v="FR"/>
    <n v="21320"/>
    <n v="62.03"/>
    <n v="7.35"/>
    <n v="0"/>
    <n v="-47.2"/>
    <n v="22.17"/>
    <n v="4"/>
    <n v="54.12"/>
    <n v="54.12"/>
    <s v="S,TEPHANE"/>
    <s v="PHARMACIE LAFAYETTE BRIDE CHARLIER"/>
    <s v="PHARMACIE LAFAYETTE BRIDE CHAR"/>
    <s v="36 PLACE DROUET D'ERLON"/>
    <s v="REIMS"/>
    <n v="51"/>
    <x v="0"/>
    <n v="51100"/>
    <s v=" "/>
    <s v=" "/>
    <s v=" "/>
    <m/>
    <m/>
    <m/>
    <s v="N"/>
    <n v="15"/>
    <n v="30"/>
    <n v="40"/>
    <m/>
    <m/>
    <m/>
    <m/>
    <m/>
    <n v="0"/>
    <n v="0"/>
    <s v="EUR"/>
    <s v="06/22/2026"/>
    <x v="2"/>
    <m/>
    <s v="Domestic"/>
    <s v="Your Packaging"/>
    <n v="0.36458333333333331"/>
    <n v="53.6"/>
    <n v="6.35"/>
    <n v="0"/>
    <n v="-40.79"/>
    <n v="19.16"/>
    <s v="EUR"/>
    <n v="1.15723328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4/2026"/>
    <s v="06/25/2026"/>
    <x v="2222"/>
    <m/>
    <s v="HYDRATIS B2B"/>
    <s v="HYDRATIS B2B"/>
    <s v="VOIE COMMUNALE 4"/>
    <s v="CR?ANCEY"/>
    <n v="21"/>
    <s v="FR"/>
    <n v="21320"/>
    <n v="48.53"/>
    <n v="5.76"/>
    <n v="0"/>
    <n v="-36.94"/>
    <n v="17.350000000000001"/>
    <n v="3"/>
    <n v="37.4"/>
    <n v="37.4"/>
    <s v="M,E PERPETUA"/>
    <s v="MAZOYER GERALDINE"/>
    <s v="OLIPIA"/>
    <s v="397 CHEMIN DE PAILLON"/>
    <s v="SAINT-MARTORY"/>
    <n v="31"/>
    <x v="0"/>
    <n v="31360"/>
    <s v=" "/>
    <s v=" "/>
    <s v=" "/>
    <m/>
    <m/>
    <m/>
    <s v="N"/>
    <n v="20"/>
    <n v="20"/>
    <n v="30"/>
    <m/>
    <m/>
    <m/>
    <m/>
    <m/>
    <n v="0"/>
    <n v="0"/>
    <s v="EUR"/>
    <s v="06/29/2026"/>
    <x v="3"/>
    <m/>
    <s v="Domestic"/>
    <s v="Your Packaging"/>
    <n v="0.56111111111111112"/>
    <n v="42.4"/>
    <n v="5.03"/>
    <n v="0"/>
    <n v="-32.270000000000003"/>
    <n v="15.16"/>
    <s v="EUR"/>
    <n v="1.1446231330000001"/>
    <s v="kg"/>
  </r>
  <r>
    <n v="49.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23"/>
    <m/>
    <s v="HYDRATIS B2B"/>
    <s v="HYDRATIS B2B"/>
    <s v="VOIE COMMUNALE 4"/>
    <s v="CR?ANCEY"/>
    <n v="21"/>
    <s v="FR"/>
    <n v="21320"/>
    <n v="241.5"/>
    <n v="223.42"/>
    <n v="0"/>
    <n v="-183.78"/>
    <n v="281.13"/>
    <n v="6"/>
    <n v="269.94"/>
    <n v="269.94"/>
    <s v="Y,VAN"/>
    <s v="PHARMACIE DES DAUPHINS"/>
    <s v="PHARMACIE DES DAUPHINS"/>
    <s v="RUE DES ARDENNES"/>
    <s v="TIGNIEU-JAMEYZIEU"/>
    <n v="38"/>
    <x v="0"/>
    <n v="38230"/>
    <s v=" "/>
    <s v=" "/>
    <s v=" "/>
    <m/>
    <m/>
    <m/>
    <s v="N"/>
    <n v="31"/>
    <n v="31"/>
    <n v="40"/>
    <m/>
    <m/>
    <m/>
    <m/>
    <m/>
    <n v="0"/>
    <n v="0"/>
    <s v="EUR"/>
    <s v="06/22/2026"/>
    <x v="2"/>
    <m/>
    <s v="Domestic"/>
    <s v="Your Packaging"/>
    <n v="0.50694444444444442"/>
    <n v="209.1"/>
    <n v="193.45"/>
    <n v="0"/>
    <n v="-159.13"/>
    <n v="243.42"/>
    <s v="EUR"/>
    <n v="1.154934458000000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24"/>
    <m/>
    <s v="HYDRATIS B2B"/>
    <s v="HYDRATIS B2B"/>
    <s v="VOIE COMMUNALE 4"/>
    <s v="CR?ANCEY"/>
    <n v="21"/>
    <s v="FR"/>
    <n v="21320"/>
    <n v="50.59"/>
    <n v="5.99"/>
    <n v="0"/>
    <n v="-38.49"/>
    <n v="18.09"/>
    <n v="3"/>
    <n v="37.840000000000003"/>
    <n v="37.840000000000003"/>
    <s v="H,UCHET"/>
    <s v="PHARMACIE SZTARK"/>
    <s v="PHARMACIE SZTARK"/>
    <s v="5 AVENUE DU MARECHAL JUIN"/>
    <s v="MERIGNAC"/>
    <n v="33"/>
    <x v="0"/>
    <n v="3370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0694444444444444"/>
    <n v="43.8"/>
    <n v="5.19"/>
    <n v="0"/>
    <n v="-33.33"/>
    <n v="15.66"/>
    <s v="EUR"/>
    <n v="1.1549344580000001"/>
    <s v="kg"/>
  </r>
  <r>
    <n v="7.120000000000001"/>
    <m/>
    <m/>
    <s v="entreprise"/>
    <s v="ST"/>
    <n v="200720433"/>
    <n v="202606"/>
    <s v="Express"/>
    <s v="UO"/>
    <s v="FedEx Priority"/>
    <s v="Bill_Sender_Prepaid"/>
    <s v="06/23/2026"/>
    <s v="06/24/2026"/>
    <x v="2225"/>
    <m/>
    <s v="HYDRATIS B2B"/>
    <s v="HYDRATIS B2B"/>
    <s v="VOIE COMMUNALE 4"/>
    <s v="CR?ANCEY"/>
    <n v="21"/>
    <s v="FR"/>
    <n v="21320"/>
    <n v="34.19"/>
    <n v="4.0599999999999996"/>
    <n v="0"/>
    <n v="-26.02"/>
    <n v="12.23"/>
    <n v="1"/>
    <n v="16.28"/>
    <n v="16.28"/>
    <s v="C,ELESTIN"/>
    <s v="PARAPHARMACIE AUCHAN BIGANOS"/>
    <s v="PARAPHARMACIE AUCHAN BIGANOS"/>
    <s v="71 RUE DES FONDERIES"/>
    <s v="BIGANOS"/>
    <n v="33"/>
    <x v="0"/>
    <n v="33380"/>
    <s v=" "/>
    <s v=" "/>
    <s v=" "/>
    <m/>
    <m/>
    <m/>
    <s v="Y"/>
    <n v="30"/>
    <n v="31"/>
    <n v="40"/>
    <m/>
    <m/>
    <m/>
    <m/>
    <m/>
    <n v="0"/>
    <n v="0"/>
    <s v="EUR"/>
    <s v="06/29/2026"/>
    <x v="3"/>
    <m/>
    <s v="Domestic"/>
    <s v="Your Packaging"/>
    <n v="0.46180555555555558"/>
    <n v="29.8"/>
    <n v="3.54"/>
    <n v="0"/>
    <n v="-22.68"/>
    <n v="10.66"/>
    <s v="EUR"/>
    <n v="1.147407432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24/2026"/>
    <s v="06/25/2026"/>
    <x v="2226"/>
    <m/>
    <s v="HYDRATIS B2B"/>
    <s v="HYDRATIS B2B"/>
    <s v="VOIE COMMUNALE 4"/>
    <s v="CR?ANCEY"/>
    <n v="21"/>
    <s v="FR"/>
    <n v="21320"/>
    <n v="34.11"/>
    <n v="4.05"/>
    <n v="0"/>
    <n v="-25.96"/>
    <n v="12.2"/>
    <n v="1"/>
    <n v="17.600000000000001"/>
    <n v="17.600000000000001"/>
    <s v="J,Ji"/>
    <s v="PARAPHARMACIE LECLERC CONFDIST"/>
    <s v="PARAPHARMACIE LECLERC CONFDIST"/>
    <s v="ZAC DU VAL DE L'ORNE"/>
    <s v="CONFLANS EN JARNISY"/>
    <n v="54"/>
    <x v="0"/>
    <n v="548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027777777777778"/>
    <n v="29.8"/>
    <n v="3.54"/>
    <n v="0"/>
    <n v="-22.68"/>
    <n v="10.66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7/2026"/>
    <s v="06/18/2026"/>
    <x v="2227"/>
    <m/>
    <s v="HYDRATIS B2B"/>
    <s v="HYDRATIS B2B"/>
    <s v="VOIE COMMUNALE 4"/>
    <s v="CR?ANCEY"/>
    <n v="21"/>
    <s v="FR"/>
    <n v="21320"/>
    <n v="49.2"/>
    <n v="5.84"/>
    <n v="0"/>
    <n v="-37.44"/>
    <n v="17.59"/>
    <n v="2"/>
    <n v="35.64"/>
    <n v="35.64"/>
    <s v="P,HIR AV OPERA"/>
    <s v="PHARMACIE KOH PHARMA"/>
    <s v="PHARMACIE KOH PHARMA"/>
    <s v="20 AVENUE DE L?OPERA"/>
    <s v="PARIS 01"/>
    <n v="75"/>
    <x v="0"/>
    <n v="75001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n v="0.52083333333333337"/>
    <n v="42.4"/>
    <n v="5.03"/>
    <n v="0"/>
    <n v="-32.270000000000003"/>
    <n v="15.16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228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3"/>
    <n v="34.76"/>
    <n v="34.76"/>
    <s v="O,Osther"/>
    <s v="PHARMACIE VALENTIN"/>
    <s v="PHARMACIE VALENTIN"/>
    <s v="6 RUE DE FRANCHE COMTE"/>
    <s v="ECOLE-VALENTIN"/>
    <n v="25"/>
    <x v="0"/>
    <n v="25480"/>
    <s v=" "/>
    <s v=" "/>
    <s v=" "/>
    <m/>
    <m/>
    <m/>
    <s v="N"/>
    <n v="20"/>
    <n v="31"/>
    <n v="39"/>
    <m/>
    <m/>
    <m/>
    <m/>
    <m/>
    <n v="0"/>
    <n v="0"/>
    <s v="EUR"/>
    <s v="06/29/2026"/>
    <x v="3"/>
    <m/>
    <s v="Domestic"/>
    <s v="Your Packaging"/>
    <n v="0.5131944444444444"/>
    <n v="41"/>
    <n v="4.8600000000000003"/>
    <n v="0"/>
    <n v="-31.2"/>
    <n v="14.66"/>
    <s v="EUR"/>
    <n v="1.1474074329999999"/>
    <s v="kg"/>
  </r>
  <r>
    <n v="15.830000000000005"/>
    <m/>
    <m/>
    <s v="entreprise"/>
    <s v="ST"/>
    <n v="200720433"/>
    <n v="202606"/>
    <s v="Express"/>
    <s v="UO"/>
    <s v="FedEx Priority"/>
    <s v="Bill_Sender_Prepaid"/>
    <s v="06/17/2026"/>
    <s v="06/22/2026"/>
    <x v="2229"/>
    <m/>
    <s v="HYDRATIS B2B"/>
    <s v="HYDRATIS B2B"/>
    <s v="VOIE COMMUNALE 4"/>
    <s v="CR?ANCEY"/>
    <n v="21"/>
    <s v="FR"/>
    <n v="21320"/>
    <n v="76.819999999999993"/>
    <n v="9.11"/>
    <n v="0"/>
    <n v="-58.45"/>
    <n v="27.48"/>
    <n v="5"/>
    <n v="74.8"/>
    <n v="74.8"/>
    <s v="L,ECLERC"/>
    <s v="PARAPHARMACIE LECLERC ST DENIS"/>
    <s v="PARAPHARMACIE LECLERC ST DENIS"/>
    <s v="LE PRE AUBERT"/>
    <s v="ST DENIS"/>
    <n v="89"/>
    <x v="0"/>
    <n v="89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861111111111113"/>
    <n v="66.2"/>
    <n v="7.85"/>
    <n v="0"/>
    <n v="-50.37"/>
    <n v="23.68"/>
    <s v="EUR"/>
    <n v="1.160362033"/>
    <s v="kg"/>
  </r>
  <r>
    <n v="13.80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2230"/>
    <m/>
    <s v="HYDRATIS B2B"/>
    <s v="HYDRATIS B2B"/>
    <s v="VOIE COMMUNALE 4"/>
    <s v="CR?ANCEY"/>
    <n v="21"/>
    <s v="FR"/>
    <n v="21320"/>
    <n v="66.75"/>
    <n v="7.9"/>
    <n v="0"/>
    <n v="-50.8"/>
    <n v="23.85"/>
    <n v="4"/>
    <n v="60.06"/>
    <n v="60.06"/>
    <s v="D,ELAPORTE"/>
    <s v="PHARMACIE DU THEATRE"/>
    <s v="PHARMACIE DU THEATRE"/>
    <s v="5, RUE SAINT AUBERT"/>
    <s v="ARRAS"/>
    <n v="62"/>
    <x v="0"/>
    <n v="620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39166666666666666"/>
    <n v="57.8"/>
    <n v="6.84"/>
    <n v="0"/>
    <n v="-43.99"/>
    <n v="20.65"/>
    <s v="EUR"/>
    <n v="1.154814421"/>
    <s v="kg"/>
  </r>
  <r>
    <n v="10.800000000000004"/>
    <m/>
    <m/>
    <s v=""/>
    <s v="ST"/>
    <n v="200720433"/>
    <n v="202606"/>
    <s v="Express"/>
    <s v="UO"/>
    <s v="FedEx Priority"/>
    <s v="Bill_Sender_Prepaid"/>
    <d v="2026-02-06T00:00:00"/>
    <d v="1899-12-31T00:00:00"/>
    <x v="2231"/>
    <m/>
    <s v="HYDRATIS B2B"/>
    <s v="HYDRATIS B2B"/>
    <s v="VOIE COMMUNALE 4"/>
    <s v="CR?ANCEY"/>
    <n v="21"/>
    <s v="FR"/>
    <n v="21320"/>
    <n v="52.72"/>
    <n v="6.24"/>
    <n v="0"/>
    <n v="-40.119999999999997"/>
    <n v="18.84"/>
    <n v="3"/>
    <n v="40.700000000000003"/>
    <n v="40.700000000000003"/>
    <s v="Y,ANN"/>
    <s v="PHARMACIE DES ORGUES"/>
    <s v="PHARMACIE DES ORGUES"/>
    <s v="11 PLACE DE LA REPUBLIQUE"/>
    <s v="ILLE-SUR-TET"/>
    <n v="66"/>
    <x v="0"/>
    <n v="661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"/>
    <n v="45.2"/>
    <n v="5.35"/>
    <n v="0"/>
    <n v="-34.4"/>
    <n v="16.149999999999999"/>
    <s v="EUR"/>
    <n v="1.166343978"/>
    <s v="kg"/>
  </r>
  <r>
    <n v="10.129999999999995"/>
    <m/>
    <m/>
    <s v="entreprise"/>
    <s v="ST"/>
    <n v="200720433"/>
    <n v="202606"/>
    <s v="Express"/>
    <s v="UO"/>
    <s v="FedEx Priority"/>
    <s v="Bill_Sender_Prepaid"/>
    <s v="06/19/2026"/>
    <s v="06/22/2026"/>
    <x v="2232"/>
    <m/>
    <s v="HYDRATIS B2B"/>
    <s v="HYDRATIS B2B"/>
    <s v="VOIE COMMUNALE 4"/>
    <s v="CR?ANCEY"/>
    <n v="21"/>
    <s v="FR"/>
    <n v="21320"/>
    <n v="49.1"/>
    <n v="5.83"/>
    <n v="0"/>
    <n v="-37.369999999999997"/>
    <n v="17.559999999999999"/>
    <n v="2"/>
    <n v="36.08"/>
    <n v="36.08"/>
    <s v="H,HHHHHH"/>
    <s v="PHARMACIE DE ST PIERRE DE VAISE"/>
    <s v="PHARMACIE DE ST PIERRE DE VAIS"/>
    <s v="3 RUE SAINT PIERRE DE VAISE"/>
    <s v="LYON"/>
    <n v="69"/>
    <x v="0"/>
    <n v="69009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45624999999999999"/>
    <n v="42.4"/>
    <n v="5.03"/>
    <n v="0"/>
    <n v="-32.270000000000003"/>
    <n v="15.16"/>
    <s v="EUR"/>
    <n v="1.15806418"/>
    <s v="kg"/>
  </r>
  <r>
    <n v="7.7900000000000027"/>
    <m/>
    <m/>
    <s v="entreprise"/>
    <s v="ST"/>
    <n v="200720433"/>
    <n v="202606"/>
    <s v="Express"/>
    <s v="UO"/>
    <s v="FedEx Priority"/>
    <s v="Bill_Sender_Prepaid"/>
    <s v="06/16/2026"/>
    <s v="06/17/2026"/>
    <x v="2233"/>
    <m/>
    <s v="HYDRATIS B2B"/>
    <s v="HYDRATIS B2B"/>
    <s v="VOIE COMMUNALE 4"/>
    <s v="CR?ANCEY"/>
    <n v="21"/>
    <s v="FR"/>
    <n v="21320"/>
    <n v="37.729999999999997"/>
    <n v="4.47"/>
    <n v="0"/>
    <n v="-28.71"/>
    <n v="13.48"/>
    <n v="2"/>
    <n v="22"/>
    <n v="22"/>
    <s v="J,ESSICA"/>
    <s v="PHARMACIE DU HAUT VAL D'ARLY"/>
    <s v="PHARMACIE DU HAUT VAL D'ARLY"/>
    <s v="81 ROUTE DE MEGEVE"/>
    <s v="PRAZ SUR ARLY"/>
    <n v="74"/>
    <x v="0"/>
    <n v="741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458333333333335"/>
    <n v="32.6"/>
    <n v="3.86"/>
    <n v="0"/>
    <n v="-24.81"/>
    <n v="11.65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234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4.32"/>
    <n v="34.32"/>
    <s v="P,ARAPHIE"/>
    <s v="PARAPHARMACIE YY"/>
    <s v="PARAPHARMACIE YY"/>
    <s v="1 RUE DU GRENIER SAINT LAZAR"/>
    <s v="PARIS"/>
    <n v="75"/>
    <x v="0"/>
    <n v="75003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57361111111111107"/>
    <n v="41"/>
    <n v="4.8600000000000003"/>
    <n v="0"/>
    <n v="-31.2"/>
    <n v="14.66"/>
    <s v="EUR"/>
    <n v="1.1474074329999999"/>
    <s v="kg"/>
  </r>
  <r>
    <n v="12.1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35"/>
    <m/>
    <s v="HYDRATIS B2B"/>
    <s v="HYDRATIS B2B"/>
    <s v="VOIE COMMUNALE 4"/>
    <s v="CR?ANCEY"/>
    <n v="21"/>
    <s v="FR"/>
    <n v="21320"/>
    <n v="58.67"/>
    <n v="6.95"/>
    <n v="0"/>
    <n v="-44.65"/>
    <n v="20.97"/>
    <n v="3"/>
    <n v="48.84"/>
    <n v="48.84"/>
    <s v="P,HIE"/>
    <s v="PHARMACIE DE LA CROIX DE MALTE"/>
    <s v="PHARMACIE DE LA CROIX DE MALTE"/>
    <s v="53 BOULEVARD SAINT MARTIN"/>
    <s v="PARIS 3"/>
    <n v="75"/>
    <x v="0"/>
    <n v="75003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57916666666666672"/>
    <n v="50.8"/>
    <n v="6.02"/>
    <n v="0"/>
    <n v="-38.659999999999997"/>
    <n v="18.16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36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M,Marina"/>
    <s v="PHARMACIE DES ARCADES"/>
    <s v="PHARMACIE DES ARCADES"/>
    <s v="38 RUE NATIONALE"/>
    <s v="PONTIVY"/>
    <n v="56"/>
    <x v="0"/>
    <n v="56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805555555555556"/>
    <n v="38.200000000000003"/>
    <n v="4.53"/>
    <n v="0"/>
    <n v="-29.07"/>
    <n v="13.66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24/2026"/>
    <s v="06/25/2026"/>
    <x v="2237"/>
    <m/>
    <s v="HYDRATIS B2B"/>
    <s v="HYDRATIS B2B"/>
    <s v="VOIE COMMUNALE 4"/>
    <s v="CR?ANCEY"/>
    <n v="21"/>
    <s v="FR"/>
    <n v="21320"/>
    <n v="43.72"/>
    <n v="5.19"/>
    <n v="0"/>
    <n v="-33.270000000000003"/>
    <n v="15.64"/>
    <n v="2"/>
    <n v="30.8"/>
    <n v="30.8"/>
    <s v="M,ORICI"/>
    <s v="PHARMACIE DU FLEURON"/>
    <s v="PHARMACIE DU FLEURON"/>
    <s v="2 RUE JACQUES DUCLOS"/>
    <s v="VARENNES-VAUZELLES"/>
    <n v="58"/>
    <x v="0"/>
    <n v="586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722222222222224"/>
    <n v="38.200000000000003"/>
    <n v="4.53"/>
    <n v="0"/>
    <n v="-29.07"/>
    <n v="13.66"/>
    <s v="EUR"/>
    <n v="1.1446231330000001"/>
    <s v="kg"/>
  </r>
  <r>
    <n v="6.4499999999999993"/>
    <m/>
    <m/>
    <s v="entreprise"/>
    <s v="ST"/>
    <n v="200720433"/>
    <n v="202606"/>
    <s v="Express"/>
    <s v="UO"/>
    <s v="FedEx Priority"/>
    <s v="Bill_Sender_Prepaid"/>
    <s v="06/18/2026"/>
    <s v="06/19/2026"/>
    <x v="2238"/>
    <m/>
    <s v="HYDRATIS B2B"/>
    <s v="HYDRATIS B2B"/>
    <s v="VOIE COMMUNALE 4"/>
    <s v="CR?ANCEY"/>
    <n v="21"/>
    <s v="FR"/>
    <n v="21320"/>
    <n v="31.32"/>
    <n v="3.71"/>
    <n v="0"/>
    <n v="-23.84"/>
    <n v="11.19"/>
    <n v="1"/>
    <n v="13.2"/>
    <n v="13.2"/>
    <s v="I,NTERSPORT"/>
    <s v="INTERSPORT 00305/000"/>
    <s v="INTERSPORT DIGNE LES BAINS  00"/>
    <s v="ALL SPORTS  SARL"/>
    <s v="DIGNE-LES-BAINS"/>
    <n v="4"/>
    <x v="0"/>
    <n v="4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361111111111109"/>
    <n v="27"/>
    <n v="3.2"/>
    <n v="0"/>
    <n v="-20.55"/>
    <n v="9.65"/>
    <s v="EUR"/>
    <n v="1.1600389769999999"/>
    <s v="kg"/>
  </r>
  <r>
    <n v="5.4499999999999993"/>
    <m/>
    <m/>
    <s v="entreprise"/>
    <s v="ST"/>
    <n v="200720433"/>
    <n v="202606"/>
    <s v="Express"/>
    <s v="UO"/>
    <s v="FedEx Priority"/>
    <s v="Bill_Sender_Prepaid"/>
    <s v="06/18/2026"/>
    <s v="06/23/2026"/>
    <x v="2239"/>
    <m/>
    <s v="HYDRATIS B2B"/>
    <s v="HYDRATIS B2B"/>
    <s v="VOIE COMMUNALE 4"/>
    <s v="CR?ANCEY"/>
    <n v="21"/>
    <s v="FR"/>
    <n v="21320"/>
    <n v="26.45"/>
    <n v="3.13"/>
    <n v="0"/>
    <n v="-20.13"/>
    <n v="9.4499999999999993"/>
    <n v="1"/>
    <n v="5.28"/>
    <n v="5.28"/>
    <s v="A,HIER"/>
    <s v="PHARMACIE GONTAUD"/>
    <s v="PHARMACIE GONTAUD"/>
    <s v="9 RUE DE BANTZENHEIM"/>
    <s v="GONTAUD-DE-NOGARET"/>
    <n v="47"/>
    <x v="0"/>
    <n v="47400"/>
    <s v=" "/>
    <s v=" "/>
    <s v=" "/>
    <m/>
    <m/>
    <m/>
    <s v="Y"/>
    <n v="20"/>
    <n v="21"/>
    <n v="29"/>
    <m/>
    <m/>
    <m/>
    <m/>
    <m/>
    <n v="0"/>
    <n v="0"/>
    <s v="EUR"/>
    <s v="06/29/2026"/>
    <x v="3"/>
    <m/>
    <s v="Domestic"/>
    <s v="Your Packaging"/>
    <n v="0.37291666666666667"/>
    <n v="22.8"/>
    <n v="2.7"/>
    <n v="0"/>
    <n v="-17.350000000000001"/>
    <n v="8.15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2/2026"/>
    <s v="06/24/2026"/>
    <x v="2240"/>
    <m/>
    <s v="HYDRATIS B2B"/>
    <s v="HYDRATIS B2B"/>
    <s v="VOIE COMMUNALE 4"/>
    <s v="CR?ANCEY"/>
    <n v="21"/>
    <s v="FR"/>
    <n v="21320"/>
    <n v="48.66"/>
    <n v="38.369999999999997"/>
    <n v="0"/>
    <n v="-37.03"/>
    <n v="50"/>
    <n v="3"/>
    <n v="37.4"/>
    <n v="37.4"/>
    <s v="D,ANY"/>
    <s v="PHARMACIE MONTE GOZZI"/>
    <s v="PHARMACIE MONTE GOZZI"/>
    <s v="RESIDENCE LES BAS DALATA"/>
    <s v="ALATA"/>
    <n v="20"/>
    <x v="0"/>
    <n v="20167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6805555555555558"/>
    <n v="42.4"/>
    <n v="33.44"/>
    <n v="0"/>
    <n v="-32.270000000000003"/>
    <n v="43.57"/>
    <s v="EUR"/>
    <n v="1.1475391020000001"/>
    <s v="kg"/>
  </r>
  <r>
    <n v="15.159999999999997"/>
    <m/>
    <m/>
    <s v="entreprise"/>
    <s v="ST"/>
    <n v="200720433"/>
    <n v="202606"/>
    <s v="Express"/>
    <s v="UO"/>
    <s v="FedEx Priority"/>
    <s v="Bill_Sender_Prepaid"/>
    <s v="06/23/2026"/>
    <s v="06/24/2026"/>
    <x v="2241"/>
    <m/>
    <s v="HYDRATIS B2B"/>
    <s v="HYDRATIS B2B"/>
    <s v="VOIE COMMUNALE 4"/>
    <s v="CR?ANCEY"/>
    <n v="21"/>
    <s v="FR"/>
    <n v="21320"/>
    <n v="72.569999999999993"/>
    <n v="8.61"/>
    <n v="0"/>
    <n v="-55.22"/>
    <n v="25.96"/>
    <n v="5"/>
    <n v="68.86"/>
    <n v="68.86"/>
    <s v="L,AURA"/>
    <s v="PHARMACIE HAPPY"/>
    <s v="PHARMACIE HAPPY"/>
    <s v="100 AVENUE DE PROVENCE"/>
    <s v="MONTAUROUX"/>
    <n v="83"/>
    <x v="0"/>
    <n v="834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902777777777776"/>
    <n v="63.4"/>
    <n v="7.52"/>
    <n v="0"/>
    <n v="-48.24"/>
    <n v="22.68"/>
    <s v="EUR"/>
    <n v="1.1446231330000001"/>
    <s v="kg"/>
  </r>
  <r>
    <n v="14.82"/>
    <m/>
    <m/>
    <s v="entreprise"/>
    <s v="ST"/>
    <n v="200720433"/>
    <n v="202606"/>
    <s v="Express"/>
    <s v="UO"/>
    <s v="FedEx Priority"/>
    <s v="Bill_Sender_Prepaid"/>
    <s v="06/24/2026"/>
    <s v="06/25/2026"/>
    <x v="2242"/>
    <m/>
    <s v="HYDRATIS B2B"/>
    <s v="HYDRATIS B2B"/>
    <s v="VOIE COMMUNALE 4"/>
    <s v="CR?ANCEY"/>
    <n v="21"/>
    <s v="FR"/>
    <n v="21320"/>
    <n v="70.97"/>
    <n v="8.4"/>
    <n v="0"/>
    <n v="-54"/>
    <n v="25.36"/>
    <n v="4"/>
    <n v="66.44"/>
    <n v="66.44"/>
    <s v="P,HARMACI"/>
    <s v="PHARMACIE DE MONTFERRAT"/>
    <s v="PHARMACIE DE MONTFERRAT"/>
    <s v="280 RUE DU BOURG"/>
    <s v="MONTFERRAT"/>
    <n v="38"/>
    <x v="0"/>
    <n v="38620"/>
    <s v=" "/>
    <s v=" "/>
    <s v=" "/>
    <m/>
    <m/>
    <m/>
    <s v="N"/>
    <n v="26"/>
    <n v="31"/>
    <n v="41"/>
    <m/>
    <m/>
    <m/>
    <m/>
    <m/>
    <n v="0"/>
    <n v="0"/>
    <s v="EUR"/>
    <s v="06/29/2026"/>
    <x v="3"/>
    <m/>
    <s v="Domestic"/>
    <s v="Your Packaging"/>
    <n v="0.44097222222222221"/>
    <n v="62"/>
    <n v="7.34"/>
    <n v="0"/>
    <n v="-47.18"/>
    <n v="22.16"/>
    <s v="EUR"/>
    <n v="1.1446231330000001"/>
    <s v="kg"/>
  </r>
  <r>
    <n v="21.510000000000005"/>
    <m/>
    <m/>
    <s v="entreprise"/>
    <s v="ST"/>
    <n v="200720433"/>
    <n v="202606"/>
    <s v="Express"/>
    <s v="UO"/>
    <s v="FedEx Priority"/>
    <s v="Bill_Sender_Prepaid"/>
    <s v="06/23/2026"/>
    <s v="06/25/2026"/>
    <x v="2243"/>
    <m/>
    <s v="HYDRATIS B2B"/>
    <s v="HYDRATIS B2B"/>
    <s v="VOIE COMMUNALE 4"/>
    <s v="CR?ANCEY"/>
    <n v="21"/>
    <s v="FR"/>
    <n v="21320"/>
    <n v="103.27"/>
    <n v="12.23"/>
    <n v="0"/>
    <n v="-78.59"/>
    <n v="36.909999999999997"/>
    <n v="9"/>
    <n v="110.66"/>
    <n v="110.66"/>
    <s v="D,ELAUNAY"/>
    <s v="PHARMACIE DE FREMUR"/>
    <s v="PHARMACIE DE FREMUR"/>
    <s v="ZAC DE L AEROPORT"/>
    <s v="PLEURTUIT"/>
    <n v="35"/>
    <x v="0"/>
    <n v="3573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38541666666666669"/>
    <n v="90"/>
    <n v="10.66"/>
    <n v="0"/>
    <n v="-68.489999999999995"/>
    <n v="32.17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6/2026"/>
    <s v="06/18/2026"/>
    <x v="2244"/>
    <m/>
    <s v="HYDRATIS B2B"/>
    <s v="HYDRATIS B2B"/>
    <s v="VOIE COMMUNALE 4"/>
    <s v="CR?ANCEY"/>
    <n v="21"/>
    <s v="FR"/>
    <n v="21320"/>
    <n v="49.07"/>
    <n v="5.82"/>
    <n v="0"/>
    <n v="-37.340000000000003"/>
    <n v="17.54"/>
    <n v="3"/>
    <n v="36.96"/>
    <n v="36.96"/>
    <s v="P,HARMACIE DE LA"/>
    <s v="PHARMACIE DE LA VICTOIRE"/>
    <s v="PHARMACIE DE LA VICTOIRE"/>
    <s v="26 RUE JEAN BAPTISTE LEBAS"/>
    <s v="WILLEMS"/>
    <n v="59"/>
    <x v="0"/>
    <n v="5978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51249999999999996"/>
    <n v="42.4"/>
    <n v="5.03"/>
    <n v="0"/>
    <n v="-32.270000000000003"/>
    <n v="15.16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s v="06/15/2026"/>
    <x v="2245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5.200000000000003"/>
    <n v="35.200000000000003"/>
    <s v="C,ATEAU"/>
    <s v="PHARMACIE DU BIEN-ETRE"/>
    <s v="PHARMACIE DU BIEN-ETRE"/>
    <s v="ROUTE DE BREST"/>
    <s v="PLABENNEC"/>
    <n v="29"/>
    <x v="0"/>
    <n v="298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597222222222224"/>
    <n v="41"/>
    <n v="4.8600000000000003"/>
    <n v="0"/>
    <n v="-31.2"/>
    <n v="14.66"/>
    <s v="EUR"/>
    <n v="1.1549344580000001"/>
    <s v="kg"/>
  </r>
  <r>
    <n v="24.86"/>
    <m/>
    <m/>
    <s v="entreprise"/>
    <s v="ST"/>
    <n v="200720433"/>
    <n v="202606"/>
    <s v="Express"/>
    <s v="UO"/>
    <s v="FedEx Priority"/>
    <s v="Bill_Sender_Prepaid"/>
    <s v="06/24/2026"/>
    <s v="06/25/2026"/>
    <x v="2246"/>
    <m/>
    <s v="HYDRATIS B2B"/>
    <s v="HYDRATIS B2B"/>
    <s v="VOIE COMMUNALE 4"/>
    <s v="CR?ANCEY"/>
    <n v="21"/>
    <s v="FR"/>
    <n v="21320"/>
    <n v="119.04"/>
    <n v="14.11"/>
    <n v="0"/>
    <n v="-90.59"/>
    <n v="42.57"/>
    <n v="7"/>
    <n v="134.19999999999999"/>
    <n v="134.19999999999999"/>
    <s v="E,CLERF"/>
    <s v="PARAPHARMACIE LECLERC CONCARNEAU"/>
    <s v="PARAPHARMACIE LECLERC CONCARNE"/>
    <s v="MAISON BLANCHE"/>
    <s v="CONCARNEAU"/>
    <n v="29"/>
    <x v="0"/>
    <n v="299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249999999999996"/>
    <n v="104"/>
    <n v="12.33"/>
    <n v="0"/>
    <n v="-79.14"/>
    <n v="37.19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247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6.520000000000003"/>
    <n v="36.520000000000003"/>
    <s v="M,OULIE"/>
    <s v="PHARMACIE CROIX DE MONJOUS"/>
    <s v="PHARMACIE CROIX DE MONJOUS"/>
    <s v="67 RUE DE LA CROIX DE MONJOUS"/>
    <s v="GRADIGNAN"/>
    <n v="33"/>
    <x v="0"/>
    <n v="33170"/>
    <s v=" "/>
    <s v=" "/>
    <s v=" "/>
    <m/>
    <m/>
    <m/>
    <s v="N"/>
    <n v="30"/>
    <n v="30"/>
    <n v="41"/>
    <m/>
    <m/>
    <m/>
    <m/>
    <m/>
    <n v="0"/>
    <n v="0"/>
    <s v="EUR"/>
    <s v="06/29/2026"/>
    <x v="3"/>
    <m/>
    <s v="Domestic"/>
    <s v="Your Packaging"/>
    <n v="0.43333333333333335"/>
    <n v="42.4"/>
    <n v="5.03"/>
    <n v="0"/>
    <n v="-32.270000000000003"/>
    <n v="15.16"/>
    <s v="EUR"/>
    <n v="1.1474074329999999"/>
    <s v="kg"/>
  </r>
  <r>
    <n v="12.480000000000004"/>
    <m/>
    <m/>
    <s v="entreprise"/>
    <s v="ST"/>
    <n v="200720433"/>
    <n v="202606"/>
    <s v="Express"/>
    <s v="UO"/>
    <s v="FedEx Priority"/>
    <s v="Bill_Sender_Prepaid"/>
    <d v="2026-12-06T00:00:00"/>
    <s v="06/15/2026"/>
    <x v="2248"/>
    <m/>
    <s v="HYDRATIS B2B"/>
    <s v="HYDRATIS B2B"/>
    <s v="VOIE COMMUNALE 4"/>
    <s v="CR?ANCEY"/>
    <n v="21"/>
    <s v="FR"/>
    <n v="21320"/>
    <n v="60.28"/>
    <n v="7.15"/>
    <n v="0"/>
    <n v="-45.87"/>
    <n v="21.56"/>
    <n v="5"/>
    <n v="52.36"/>
    <n v="52.36"/>
    <s v="H,FHFH"/>
    <s v="PHARMACIE LA CHAPELLE LOUIS BLANC"/>
    <s v="PHARMACIE LA CHAPELLE LOUIS BL"/>
    <s v="65 RUE LOUIS BLANC"/>
    <s v="PARIS 10"/>
    <n v="75"/>
    <x v="0"/>
    <n v="7501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56527777777777777"/>
    <n v="52.2"/>
    <n v="6.19"/>
    <n v="0"/>
    <n v="-39.72"/>
    <n v="18.670000000000002"/>
    <s v="EUR"/>
    <n v="1.154814421"/>
    <s v="kg"/>
  </r>
  <r>
    <n v="8.7999999999999972"/>
    <m/>
    <m/>
    <s v="entreprise"/>
    <s v="ST"/>
    <n v="200720433"/>
    <n v="202606"/>
    <s v="Express"/>
    <s v="UO"/>
    <s v="FedEx Priority"/>
    <s v="Bill_Sender_Prepaid"/>
    <s v="06/24/2026"/>
    <s v="06/25/2026"/>
    <x v="2249"/>
    <m/>
    <s v="HYDRATIS B2B"/>
    <s v="HYDRATIS B2B"/>
    <s v="VOIE COMMUNALE 4"/>
    <s v="CR?ANCEY"/>
    <n v="21"/>
    <s v="FR"/>
    <n v="21320"/>
    <n v="42.12"/>
    <n v="4.99"/>
    <n v="0"/>
    <n v="-32.049999999999997"/>
    <n v="15.06"/>
    <n v="2"/>
    <n v="28.6"/>
    <n v="28.6"/>
    <s v="K,Pamies"/>
    <s v="PAMIES PRO"/>
    <s v="PAMIES PRO"/>
    <s v="SAS HC DISTRIBUTION"/>
    <s v="MACON"/>
    <n v="71"/>
    <x v="0"/>
    <n v="71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597222222222223"/>
    <n v="36.799999999999997"/>
    <n v="4.3600000000000003"/>
    <n v="0"/>
    <n v="-28"/>
    <n v="13.16"/>
    <s v="EUR"/>
    <n v="1.1446231330000001"/>
    <s v="kg"/>
  </r>
  <r>
    <n v="14.82"/>
    <m/>
    <m/>
    <s v="entreprise"/>
    <s v="ST"/>
    <n v="200720433"/>
    <n v="202606"/>
    <s v="Express"/>
    <s v="UO"/>
    <s v="FedEx Priority"/>
    <s v="Bill_Sender_Prepaid"/>
    <s v="06/22/2026"/>
    <s v="06/23/2026"/>
    <x v="2250"/>
    <m/>
    <s v="HYDRATIS B2B"/>
    <s v="HYDRATIS B2B"/>
    <s v="VOIE COMMUNALE 4"/>
    <s v="CR?ANCEY"/>
    <n v="21"/>
    <s v="FR"/>
    <n v="21320"/>
    <n v="71.150000000000006"/>
    <n v="8.42"/>
    <n v="0"/>
    <n v="-54.14"/>
    <n v="25.43"/>
    <n v="4"/>
    <n v="66.44"/>
    <n v="66.44"/>
    <s v="P,H"/>
    <s v="PHARMAVANCE MAIRIE DU 18EME"/>
    <s v="PHARMAVANCE MAIRIE DU 18EME"/>
    <s v="3 PLACE CHARLES BERNARD"/>
    <s v="PARIS 18"/>
    <n v="75"/>
    <x v="0"/>
    <n v="75018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055555555555557"/>
    <n v="62"/>
    <n v="7.34"/>
    <n v="0"/>
    <n v="-47.18"/>
    <n v="22.16"/>
    <s v="EUR"/>
    <n v="1.147539102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22/2026"/>
    <s v="06/23/2026"/>
    <x v="2251"/>
    <m/>
    <s v="HYDRATIS B2B"/>
    <s v="HYDRATIS B2B"/>
    <s v="VOIE COMMUNALE 4"/>
    <s v="CR?ANCEY"/>
    <n v="21"/>
    <s v="FR"/>
    <n v="21320"/>
    <n v="43.84"/>
    <n v="5.2"/>
    <n v="0"/>
    <n v="-33.36"/>
    <n v="15.68"/>
    <n v="2"/>
    <n v="30.8"/>
    <n v="30.8"/>
    <s v="G,GGGG"/>
    <s v="PHARMACIE DE LA BASILIQUE"/>
    <s v="PHARMACIE DE LA BASILIQUE"/>
    <s v="22 RUE GUTENBERG"/>
    <s v="SAINT-MAXIMIN-LA-SAINTE-BAUME"/>
    <n v="83"/>
    <x v="0"/>
    <n v="834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333333333333334"/>
    <n v="38.200000000000003"/>
    <n v="4.53"/>
    <n v="0"/>
    <n v="-29.07"/>
    <n v="13.66"/>
    <s v="EUR"/>
    <n v="1.1475391020000001"/>
    <s v="kg"/>
  </r>
  <r>
    <n v="5.4499999999999993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52"/>
    <m/>
    <s v="HYDRATIS B2B"/>
    <s v="HYDRATIS B2B"/>
    <s v="VOIE COMMUNALE 4"/>
    <s v="CR?ANCEY"/>
    <n v="21"/>
    <s v="FR"/>
    <n v="21320"/>
    <n v="26.33"/>
    <n v="3.12"/>
    <n v="0"/>
    <n v="-20.04"/>
    <n v="9.41"/>
    <n v="1"/>
    <n v="5.28"/>
    <n v="5.28"/>
    <s v="P,HARMACIE DES I"/>
    <s v="PHARMACIE DES ILES"/>
    <s v="PHARMACIE DES ILES"/>
    <s v="AV G ST HILAIRE"/>
    <s v="HYERES"/>
    <n v="83"/>
    <x v="0"/>
    <n v="83400"/>
    <s v=" "/>
    <s v=" "/>
    <s v=" "/>
    <m/>
    <m/>
    <m/>
    <s v="Y"/>
    <n v="20"/>
    <n v="20"/>
    <n v="30"/>
    <m/>
    <m/>
    <m/>
    <m/>
    <m/>
    <n v="0"/>
    <n v="0"/>
    <s v="EUR"/>
    <s v="06/22/2026"/>
    <x v="2"/>
    <m/>
    <s v="Domestic"/>
    <s v="Your Packaging"/>
    <n v="0.43125000000000002"/>
    <n v="22.8"/>
    <n v="2.7"/>
    <n v="0"/>
    <n v="-17.350000000000001"/>
    <n v="8.15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17/2026"/>
    <s v="06/18/2026"/>
    <x v="2253"/>
    <m/>
    <s v="HYDRATIS B2B"/>
    <s v="HYDRATIS B2B"/>
    <s v="VOIE COMMUNALE 4"/>
    <s v="CR?ANCEY"/>
    <n v="21"/>
    <s v="FR"/>
    <n v="21320"/>
    <n v="45.95"/>
    <n v="5.44"/>
    <n v="0"/>
    <n v="-34.97"/>
    <n v="16.420000000000002"/>
    <n v="3"/>
    <n v="32.78"/>
    <n v="32.78"/>
    <s v="N,ADEGE"/>
    <s v="PHARMACIE CENTRALE 2"/>
    <s v="PHARMACIE CENTRALE 2"/>
    <s v="14 PLACE SAINT MARTIN"/>
    <s v="L'AIGLE"/>
    <n v="61"/>
    <x v="0"/>
    <n v="61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041666666666664"/>
    <n v="39.6"/>
    <n v="4.6900000000000004"/>
    <n v="0"/>
    <n v="-30.14"/>
    <n v="14.15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254"/>
    <m/>
    <s v="HYDRATIS B2B"/>
    <s v="HYDRATIS B2B"/>
    <s v="VOIE COMMUNALE 4"/>
    <s v="CR?ANCEY"/>
    <n v="21"/>
    <s v="FR"/>
    <n v="21320"/>
    <n v="46.93"/>
    <n v="5.56"/>
    <n v="0"/>
    <n v="-35.71"/>
    <n v="16.78"/>
    <n v="3"/>
    <n v="34.979999999999997"/>
    <n v="34.979999999999997"/>
    <s v="P,HIE TREM"/>
    <s v="PHARMACIE DE TREMUSON"/>
    <s v="PHARMACIE DE TREMUSON"/>
    <s v="RUE DE BREST"/>
    <s v="TREMUSON"/>
    <n v="22"/>
    <x v="0"/>
    <n v="224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916666666666664"/>
    <n v="41"/>
    <n v="4.8600000000000003"/>
    <n v="0"/>
    <n v="-31.2"/>
    <n v="14.66"/>
    <s v="EUR"/>
    <n v="1.144623133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24/2026"/>
    <s v="06/25/2026"/>
    <x v="2255"/>
    <m/>
    <s v="HYDRATIS B2B"/>
    <s v="HYDRATIS B2B"/>
    <s v="VOIE COMMUNALE 4"/>
    <s v="CR?ANCEY"/>
    <n v="21"/>
    <s v="FR"/>
    <n v="21320"/>
    <n v="43.72"/>
    <n v="5.19"/>
    <n v="0"/>
    <n v="-33.270000000000003"/>
    <n v="15.64"/>
    <n v="2"/>
    <n v="30.8"/>
    <n v="30.8"/>
    <s v="H,RHE"/>
    <s v="PHARMACIE MIRABEAU"/>
    <s v="PHARMACIE MIRABEAU"/>
    <s v="2 AVENUE MIRABEAU"/>
    <s v="TRETS"/>
    <n v="13"/>
    <x v="0"/>
    <n v="135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250000000000002"/>
    <n v="38.200000000000003"/>
    <n v="4.53"/>
    <n v="0"/>
    <n v="-29.07"/>
    <n v="13.66"/>
    <s v="EUR"/>
    <n v="1.1446231330000001"/>
    <s v="kg"/>
  </r>
  <r>
    <n v="11.809999999999995"/>
    <m/>
    <m/>
    <s v="entreprise"/>
    <s v="ST"/>
    <n v="200720433"/>
    <n v="202606"/>
    <s v="Express"/>
    <s v="UO"/>
    <s v="FedEx Priority"/>
    <s v="Bill_Sender_Prepaid"/>
    <s v="06/24/2026"/>
    <s v="06/25/2026"/>
    <x v="2256"/>
    <m/>
    <s v="HYDRATIS B2B"/>
    <s v="HYDRATIS B2B"/>
    <s v="VOIE COMMUNALE 4"/>
    <s v="CR?ANCEY"/>
    <n v="21"/>
    <s v="FR"/>
    <n v="21320"/>
    <n v="56.54"/>
    <n v="6.7"/>
    <n v="0"/>
    <n v="-43.03"/>
    <n v="20.21"/>
    <n v="4"/>
    <n v="48.4"/>
    <n v="48.4"/>
    <s v="A,Angel"/>
    <s v="PHARMACIE ANGLAISE"/>
    <s v="PHARMACIE ANGLAISE"/>
    <s v="130 RUE LA BOETIE"/>
    <s v="PARIS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36111111111111"/>
    <n v="49.4"/>
    <n v="5.85"/>
    <n v="0"/>
    <n v="-37.590000000000003"/>
    <n v="17.66"/>
    <s v="EUR"/>
    <n v="1.1446231330000001"/>
    <s v="kg"/>
  </r>
  <r>
    <n v="8.7999999999999972"/>
    <m/>
    <m/>
    <s v="entreprise"/>
    <s v="ST"/>
    <n v="200720433"/>
    <n v="202606"/>
    <s v="Express"/>
    <s v="UO"/>
    <s v="FedEx Priority"/>
    <s v="Bill_Sender_Prepaid"/>
    <s v="06/18/2026"/>
    <s v="06/20/2026"/>
    <x v="2257"/>
    <m/>
    <s v="HYDRATIS B2B"/>
    <s v="HYDRATIS B2B"/>
    <s v="VOIE COMMUNALE 4"/>
    <s v="CR?ANCEY"/>
    <n v="21"/>
    <s v="FR"/>
    <n v="21320"/>
    <n v="42.69"/>
    <n v="5.0599999999999996"/>
    <n v="0"/>
    <n v="-32.479999999999997"/>
    <n v="15.27"/>
    <n v="2"/>
    <n v="27.28"/>
    <n v="27.28"/>
    <s v="N,Clamin"/>
    <s v="PHARMACIE DU PALAIS DES SPORTS"/>
    <s v="PHARMACIE DU PALAIS DES SPORTS"/>
    <s v="31 BOULEVARD D'ARCOLE"/>
    <s v="TOULOUSE"/>
    <n v="31"/>
    <x v="0"/>
    <n v="31000"/>
    <s v=" "/>
    <s v=" "/>
    <s v=" "/>
    <m/>
    <m/>
    <m/>
    <s v="N"/>
    <n v="20"/>
    <n v="30"/>
    <n v="20"/>
    <m/>
    <m/>
    <m/>
    <m/>
    <m/>
    <n v="0"/>
    <n v="0"/>
    <s v="EUR"/>
    <s v="06/29/2026"/>
    <x v="3"/>
    <m/>
    <s v="Domestic"/>
    <s v="Your Packaging"/>
    <n v="0.37083333333333335"/>
    <n v="36.799999999999997"/>
    <n v="4.3600000000000003"/>
    <n v="0"/>
    <n v="-28"/>
    <n v="13.16"/>
    <s v="EUR"/>
    <n v="1.16003897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8/2026"/>
    <s v="06/19/2026"/>
    <x v="2258"/>
    <m/>
    <s v="HYDRATIS B2B"/>
    <s v="HYDRATIS B2B"/>
    <s v="VOIE COMMUNALE 4"/>
    <s v="CR?ANCEY"/>
    <n v="21"/>
    <s v="FR"/>
    <n v="21320"/>
    <n v="50.81"/>
    <n v="6.02"/>
    <n v="0"/>
    <n v="-38.659999999999997"/>
    <n v="18.170000000000002"/>
    <n v="2"/>
    <n v="39.6"/>
    <n v="39.6"/>
    <s v="J,Juvenon"/>
    <s v="PHARMACIE DE JACQUEMART"/>
    <s v="PHARMACIE DE JACQUEMART"/>
    <s v="13 PLACE CHARLES DE GAULLE"/>
    <s v="ROMANS-SUR-IS?RE"/>
    <n v="26"/>
    <x v="0"/>
    <n v="26100"/>
    <s v=" "/>
    <s v=" "/>
    <s v=" "/>
    <m/>
    <m/>
    <m/>
    <s v="N"/>
    <n v="30"/>
    <n v="32"/>
    <n v="42"/>
    <m/>
    <m/>
    <m/>
    <m/>
    <m/>
    <n v="0"/>
    <n v="0"/>
    <s v="EUR"/>
    <s v="06/29/2026"/>
    <x v="3"/>
    <m/>
    <s v="Domestic"/>
    <s v="Your Packaging"/>
    <n v="0.48749999999999999"/>
    <n v="43.8"/>
    <n v="5.19"/>
    <n v="0"/>
    <n v="-33.33"/>
    <n v="15.66"/>
    <s v="EUR"/>
    <n v="1.1600389769999999"/>
    <s v="kg"/>
  </r>
  <r>
    <n v="8.4599999999999973"/>
    <m/>
    <m/>
    <s v="entreprise"/>
    <s v="ST"/>
    <n v="200720433"/>
    <n v="202606"/>
    <s v="Express"/>
    <s v="UO"/>
    <s v="FedEx Priority"/>
    <s v="Bill_Sender_Prepaid"/>
    <s v="06/23/2026"/>
    <s v="06/24/2026"/>
    <x v="2259"/>
    <m/>
    <s v="HYDRATIS B2B"/>
    <s v="HYDRATIS B2B"/>
    <s v="VOIE COMMUNALE 4"/>
    <s v="CR?ANCEY"/>
    <n v="21"/>
    <s v="FR"/>
    <n v="21320"/>
    <n v="40.619999999999997"/>
    <n v="4.82"/>
    <n v="0"/>
    <n v="-30.91"/>
    <n v="14.53"/>
    <n v="2"/>
    <n v="26.4"/>
    <n v="26.4"/>
    <s v="A,Ambre"/>
    <s v="PHARMACIE DU COURS"/>
    <s v="PHARMACIE DU COURS"/>
    <s v="1 COURS JEAN JAURES"/>
    <s v="P?ZENAS"/>
    <n v="34"/>
    <x v="0"/>
    <n v="341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041666666666664"/>
    <n v="35.4"/>
    <n v="4.2"/>
    <n v="0"/>
    <n v="-26.94"/>
    <n v="12.66"/>
    <s v="EUR"/>
    <n v="1.1474074329999999"/>
    <s v="kg"/>
  </r>
  <r>
    <n v="4.7799999999999994"/>
    <m/>
    <m/>
    <s v="entreprise"/>
    <s v="ST"/>
    <n v="200720433"/>
    <n v="202606"/>
    <s v="Express"/>
    <s v="UO"/>
    <s v="FedEx Priority"/>
    <s v="Bill_Sender_Prepaid"/>
    <s v="06/23/2026"/>
    <s v="06/24/2026"/>
    <x v="2260"/>
    <m/>
    <s v="HYDRATIS B2B"/>
    <s v="HYDRATIS B2B"/>
    <s v="VOIE COMMUNALE 4"/>
    <s v="CR?ANCEY"/>
    <n v="21"/>
    <s v="FR"/>
    <n v="21320"/>
    <n v="22.95"/>
    <n v="2.72"/>
    <n v="0"/>
    <n v="-17.46"/>
    <n v="8.1999999999999993"/>
    <n v="1"/>
    <n v="2.2000000000000002"/>
    <n v="2.2000000000000002"/>
    <s v="G,Asa"/>
    <s v="MONPRIX CNIT DE LA DEFENSE"/>
    <s v="MONPRIX CNIT DE LA DEFENSE"/>
    <s v="AV DE DIVISON LECLERC"/>
    <s v="PUTEAUX"/>
    <n v="92"/>
    <x v="0"/>
    <n v="928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569444444444446"/>
    <n v="20"/>
    <n v="2.37"/>
    <n v="0"/>
    <n v="-15.22"/>
    <n v="7.15"/>
    <s v="EUR"/>
    <n v="1.147407432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6/2026"/>
    <s v="06/17/2026"/>
    <x v="2261"/>
    <m/>
    <s v="HYDRATIS B2B"/>
    <s v="HYDRATIS B2B"/>
    <s v="VOIE COMMUNALE 4"/>
    <s v="CR?ANCEY"/>
    <n v="21"/>
    <s v="FR"/>
    <n v="21320"/>
    <n v="50.69"/>
    <n v="6.01"/>
    <n v="0"/>
    <n v="-38.57"/>
    <n v="18.12"/>
    <n v="4"/>
    <n v="38.06"/>
    <n v="38.06"/>
    <s v="D,Dhsh"/>
    <s v="PHARMACIE BEAUMONT"/>
    <s v="PHARMACIE BEAUMONT"/>
    <s v="33 RUE ARSON"/>
    <s v="NICE"/>
    <n v="6"/>
    <x v="0"/>
    <n v="6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902777777777776"/>
    <n v="43.8"/>
    <n v="5.19"/>
    <n v="0"/>
    <n v="-33.33"/>
    <n v="15.66"/>
    <s v="EUR"/>
    <n v="1.1572332869999999"/>
    <s v="kg"/>
  </r>
  <r>
    <n v="16.830000000000005"/>
    <m/>
    <m/>
    <s v="entreprise"/>
    <s v="ST"/>
    <n v="200720433"/>
    <n v="202606"/>
    <s v="Express"/>
    <s v="UO"/>
    <s v="FedEx Priority"/>
    <s v="Bill_Sender_Prepaid"/>
    <s v="06/24/2026"/>
    <s v="06/25/2026"/>
    <x v="2262"/>
    <m/>
    <s v="HYDRATIS B2B"/>
    <s v="HYDRATIS B2B"/>
    <s v="VOIE COMMUNALE 4"/>
    <s v="CR?ANCEY"/>
    <n v="21"/>
    <s v="FR"/>
    <n v="21320"/>
    <n v="80.58"/>
    <n v="9.56"/>
    <n v="0"/>
    <n v="-61.32"/>
    <n v="28.82"/>
    <n v="5"/>
    <n v="80.52"/>
    <n v="80.52"/>
    <s v="H,Yy"/>
    <s v="PHARMACIE BETSCHDORF"/>
    <s v="PHARMACIE BETSCHDORF"/>
    <s v="6 RUE DE L'AVENIR"/>
    <s v="BETSCHDORF"/>
    <n v="67"/>
    <x v="0"/>
    <n v="6766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3125000000000002"/>
    <n v="70.400000000000006"/>
    <n v="8.35"/>
    <n v="0"/>
    <n v="-53.57"/>
    <n v="25.18"/>
    <s v="EUR"/>
    <n v="1.1446231330000001"/>
    <s v="kg"/>
  </r>
  <r>
    <n v="18.829999999999998"/>
    <m/>
    <m/>
    <s v="entreprise"/>
    <s v="ST"/>
    <n v="200720433"/>
    <n v="202606"/>
    <s v="Express"/>
    <s v="UO"/>
    <s v="FedEx Priority"/>
    <s v="Bill_Sender_Prepaid"/>
    <s v="06/22/2026"/>
    <s v="06/23/2026"/>
    <x v="2263"/>
    <m/>
    <s v="HYDRATIS B2B"/>
    <s v="HYDRATIS B2B"/>
    <s v="VOIE COMMUNALE 4"/>
    <s v="CR?ANCEY"/>
    <n v="21"/>
    <s v="FR"/>
    <n v="21320"/>
    <n v="90.43"/>
    <n v="10.71"/>
    <n v="0"/>
    <n v="-68.819999999999993"/>
    <n v="32.31"/>
    <n v="8"/>
    <n v="93.28"/>
    <n v="93.28"/>
    <s v="P,H DIUMAD"/>
    <s v="PHARMACIE ALAIN MOSSE"/>
    <s v="PHARMACIE ALAIN MOSSE"/>
    <s v="3 RUE EMILIEN DUMAS"/>
    <s v="SOMMIERES"/>
    <n v="30"/>
    <x v="0"/>
    <n v="302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888888888888888"/>
    <n v="78.8"/>
    <n v="9.33"/>
    <n v="0"/>
    <n v="-59.97"/>
    <n v="28.16"/>
    <s v="EUR"/>
    <n v="1.1475391020000001"/>
    <s v="kg"/>
  </r>
  <r>
    <n v="15.159999999999997"/>
    <m/>
    <m/>
    <s v="entreprise"/>
    <s v="ST"/>
    <n v="200720433"/>
    <n v="202606"/>
    <s v="Express"/>
    <s v="UO"/>
    <s v="FedEx Priority"/>
    <s v="Bill_Sender_Prepaid"/>
    <s v="06/15/2026"/>
    <s v="06/16/2026"/>
    <x v="2264"/>
    <m/>
    <s v="HYDRATIS B2B"/>
    <s v="HYDRATIS B2B"/>
    <s v="VOIE COMMUNALE 4"/>
    <s v="CR?ANCEY"/>
    <n v="21"/>
    <s v="FR"/>
    <n v="21320"/>
    <n v="73.34"/>
    <n v="8.6999999999999993"/>
    <n v="0"/>
    <n v="-55.8"/>
    <n v="26.24"/>
    <n v="5"/>
    <n v="70.400000000000006"/>
    <n v="70.400000000000006"/>
    <s v="K,EVIN"/>
    <s v="PHARMACIE DU 1ER MAI"/>
    <s v="PHARMACIE DU 1ER MAI"/>
    <s v="36 AVENUE DU PREMIER MAI"/>
    <s v="TROYES"/>
    <n v="10"/>
    <x v="0"/>
    <n v="10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3750000000000002"/>
    <n v="63.4"/>
    <n v="7.52"/>
    <n v="0"/>
    <n v="-48.24"/>
    <n v="22.68"/>
    <s v="EUR"/>
    <n v="1.1567915230000001"/>
    <s v="kg"/>
  </r>
  <r>
    <n v="14.8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65"/>
    <m/>
    <s v="HYDRATIS B2B"/>
    <s v="HYDRATIS B2B"/>
    <s v="VOIE COMMUNALE 4"/>
    <s v="CR?ANCEY"/>
    <n v="21"/>
    <s v="FR"/>
    <n v="21320"/>
    <n v="71.61"/>
    <n v="8.48"/>
    <n v="0"/>
    <n v="-54.49"/>
    <n v="25.59"/>
    <n v="4"/>
    <n v="67.319999999999993"/>
    <n v="67.319999999999993"/>
    <s v="Z,HOU"/>
    <s v="PHARMACIE JOUVENET"/>
    <s v="PHARMACIE JOUVENET"/>
    <s v="26 RUE DE BIHOREL"/>
    <s v="ROUEN"/>
    <n v="76"/>
    <x v="0"/>
    <n v="76000"/>
    <s v=" "/>
    <s v=" "/>
    <s v=" "/>
    <m/>
    <m/>
    <m/>
    <s v="N"/>
    <n v="27"/>
    <n v="31"/>
    <n v="41"/>
    <m/>
    <m/>
    <m/>
    <m/>
    <m/>
    <n v="0"/>
    <n v="0"/>
    <s v="EUR"/>
    <s v="06/22/2026"/>
    <x v="2"/>
    <m/>
    <s v="Domestic"/>
    <s v="Your Packaging"/>
    <n v="0.47916666666666669"/>
    <n v="62"/>
    <n v="7.34"/>
    <n v="0"/>
    <n v="-47.18"/>
    <n v="22.16"/>
    <s v="EUR"/>
    <n v="1.1549344580000001"/>
    <s v="kg"/>
  </r>
  <r>
    <n v="18.500000000000007"/>
    <m/>
    <m/>
    <s v="entreprise"/>
    <s v="ST"/>
    <n v="200720433"/>
    <n v="202606"/>
    <s v="Express"/>
    <s v="UO"/>
    <s v="FedEx Priority"/>
    <s v="Bill_Sender_Prepaid"/>
    <s v="06/17/2026"/>
    <s v="06/18/2026"/>
    <x v="2266"/>
    <m/>
    <s v="HYDRATIS B2B"/>
    <s v="HYDRATIS B2B"/>
    <s v="VOIE COMMUNALE 4"/>
    <s v="CR?ANCEY"/>
    <n v="21"/>
    <s v="FR"/>
    <n v="21320"/>
    <n v="89.81"/>
    <n v="10.64"/>
    <n v="0"/>
    <n v="-68.349999999999994"/>
    <n v="32.11"/>
    <n v="5"/>
    <n v="92.4"/>
    <n v="92.4"/>
    <s v="D,Durand"/>
    <s v="INTERSPORT VANNES"/>
    <s v="INTERSPORT VANNES"/>
    <s v="SAS SPORT LANN"/>
    <s v="VANNES"/>
    <n v="56"/>
    <x v="0"/>
    <n v="5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541666666666669"/>
    <n v="77.400000000000006"/>
    <n v="9.17"/>
    <n v="0"/>
    <n v="-58.9"/>
    <n v="27.67"/>
    <s v="EUR"/>
    <n v="1.160362033"/>
    <s v="kg"/>
  </r>
  <r>
    <n v="7.4600000000000009"/>
    <m/>
    <m/>
    <s v="entreprise"/>
    <s v="ST"/>
    <n v="200720433"/>
    <n v="202606"/>
    <s v="Express"/>
    <s v="UO"/>
    <s v="FedEx Priority"/>
    <s v="Bill_Sender_Prepaid"/>
    <s v="06/24/2026"/>
    <s v="06/25/2026"/>
    <x v="2267"/>
    <m/>
    <s v="HYDRATIS B2B"/>
    <s v="HYDRATIS B2B"/>
    <s v="VOIE COMMUNALE 4"/>
    <s v="CR?ANCEY"/>
    <n v="21"/>
    <s v="FR"/>
    <n v="21320"/>
    <n v="35.71"/>
    <n v="4.24"/>
    <n v="0"/>
    <n v="-27.17"/>
    <n v="12.77"/>
    <n v="1"/>
    <n v="19.8"/>
    <n v="19.8"/>
    <s v="G,REFO"/>
    <s v="PARAPHARMACIE LECLERC ROCADIS"/>
    <s v="PARAPHARMACIE LECLERC ROCADIS"/>
    <s v="93 ROUTE DE GENCAY"/>
    <s v="POITIERS"/>
    <n v="86"/>
    <x v="0"/>
    <n v="86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152777777777778"/>
    <n v="31.2"/>
    <n v="3.7"/>
    <n v="0"/>
    <n v="-23.74"/>
    <n v="11.16"/>
    <s v="EUR"/>
    <n v="1.1446231330000001"/>
    <s v="kg"/>
  </r>
  <r>
    <n v="12.14"/>
    <m/>
    <m/>
    <s v="entreprise"/>
    <s v="ST"/>
    <n v="200720433"/>
    <n v="202606"/>
    <s v="Express"/>
    <s v="UO"/>
    <s v="FedEx Priority"/>
    <s v="Bill_Sender_Prepaid"/>
    <s v="06/22/2026"/>
    <s v="06/23/2026"/>
    <x v="2268"/>
    <m/>
    <s v="HYDRATIS B2B"/>
    <s v="HYDRATIS B2B"/>
    <s v="VOIE COMMUNALE 4"/>
    <s v="CR?ANCEY"/>
    <n v="21"/>
    <s v="FR"/>
    <n v="21320"/>
    <n v="58.29"/>
    <n v="6.91"/>
    <n v="0"/>
    <n v="-44.36"/>
    <n v="20.84"/>
    <n v="4"/>
    <n v="50.6"/>
    <n v="50.6"/>
    <s v="C,Clotilde"/>
    <s v="PHARMACIE DES TERRASSES"/>
    <s v="PHARMACIE DES TERRASSES"/>
    <s v="72-74 CHEMIN DE REDONDON"/>
    <s v="MONT?LIMAR"/>
    <n v="26"/>
    <x v="0"/>
    <n v="26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152777777777777"/>
    <n v="50.8"/>
    <n v="6.02"/>
    <n v="0"/>
    <n v="-38.659999999999997"/>
    <n v="18.16"/>
    <s v="EUR"/>
    <n v="1.1475391020000001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69"/>
    <m/>
    <s v="HYDRATIS B2B"/>
    <s v="HYDRATIS B2B"/>
    <s v="VOIE COMMUNALE 4"/>
    <s v="CR?ANCEY"/>
    <n v="21"/>
    <s v="FR"/>
    <n v="21320"/>
    <n v="68.37"/>
    <n v="8.11"/>
    <n v="0"/>
    <n v="-52.03"/>
    <n v="24.45"/>
    <n v="5"/>
    <n v="63.8"/>
    <n v="63.8"/>
    <s v="P,AULA"/>
    <s v="PHARMACIE FRANKLIN"/>
    <s v="PHARMACIE FRANKLIN"/>
    <s v="60 AVENUE FRANKLIN ROOSEVELT"/>
    <s v="LE CANNET"/>
    <n v="6"/>
    <x v="0"/>
    <n v="61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083333333333333"/>
    <n v="59.2"/>
    <n v="7.02"/>
    <n v="0"/>
    <n v="-45.05"/>
    <n v="21.17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23/2026"/>
    <x v="2270"/>
    <m/>
    <s v="HYDRATIS B2B"/>
    <s v="HYDRATIS B2B"/>
    <s v="VOIE COMMUNALE 4"/>
    <s v="CR?ANCEY"/>
    <n v="21"/>
    <s v="FR"/>
    <n v="21320"/>
    <n v="49.19"/>
    <n v="5.83"/>
    <n v="0"/>
    <n v="-37.43"/>
    <n v="17.59"/>
    <n v="3"/>
    <n v="37.18"/>
    <n v="37.18"/>
    <s v="S,IRIEYS"/>
    <s v="PHARMACIE DE LA CERE"/>
    <s v="PHARMACIE DE LA CERE"/>
    <s v="103 AVENUE DE LA REPUBLIQUE"/>
    <s v="BIARS-SUR-CERE"/>
    <n v="46"/>
    <x v="0"/>
    <n v="46130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41666666666666669"/>
    <n v="42.4"/>
    <n v="5.03"/>
    <n v="0"/>
    <n v="-32.270000000000003"/>
    <n v="15.16"/>
    <s v="EUR"/>
    <n v="1.1600389769999999"/>
    <s v="kg"/>
  </r>
  <r>
    <n v="11.14"/>
    <m/>
    <m/>
    <s v="entreprise"/>
    <s v="ST"/>
    <n v="200720433"/>
    <n v="202606"/>
    <s v="Express"/>
    <s v="UO"/>
    <s v="FedEx Priority"/>
    <s v="Bill_Sender_Prepaid"/>
    <s v="06/18/2026"/>
    <s v="06/19/2026"/>
    <x v="2271"/>
    <m/>
    <s v="HYDRATIS B2B"/>
    <s v="HYDRATIS B2B"/>
    <s v="VOIE COMMUNALE 4"/>
    <s v="CR?ANCEY"/>
    <n v="21"/>
    <s v="FR"/>
    <n v="21320"/>
    <n v="54.06"/>
    <n v="6.42"/>
    <n v="0"/>
    <n v="-41.13"/>
    <n v="19.34"/>
    <n v="3"/>
    <n v="43.12"/>
    <n v="43.12"/>
    <s v="P,HIE 3QUARTIERS"/>
    <s v="PHARMACIE DES 3 QUARTIERS"/>
    <s v="PHARMACIE DES 3 QUARTIERS"/>
    <s v="18 AVENUE DE CLICHY"/>
    <s v="PARIS 18"/>
    <n v="75"/>
    <x v="0"/>
    <n v="75018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8333333333333334"/>
    <n v="46.6"/>
    <n v="5.53"/>
    <n v="0"/>
    <n v="-35.46"/>
    <n v="16.670000000000002"/>
    <s v="EUR"/>
    <n v="1.1600389769999999"/>
    <s v="kg"/>
  </r>
  <r>
    <n v="14.150000000000006"/>
    <m/>
    <m/>
    <s v="entreprise"/>
    <s v="ST"/>
    <n v="200720433"/>
    <n v="202606"/>
    <s v="Express"/>
    <s v="UO"/>
    <s v="FedEx Priority"/>
    <s v="Bill_Sender_Prepaid"/>
    <s v="06/18/2026"/>
    <s v="06/19/2026"/>
    <x v="2272"/>
    <m/>
    <s v="HYDRATIS B2B"/>
    <s v="HYDRATIS B2B"/>
    <s v="VOIE COMMUNALE 4"/>
    <s v="CR?ANCEY"/>
    <n v="21"/>
    <s v="FR"/>
    <n v="21320"/>
    <n v="68.67"/>
    <n v="8.14"/>
    <n v="0"/>
    <n v="-52.26"/>
    <n v="24.56"/>
    <n v="7"/>
    <n v="62.7"/>
    <n v="62.7"/>
    <s v="P,HCIE ARMORI"/>
    <s v="PHARMACIE D ARMORIQUE"/>
    <s v="PHARMACIE D ARMORIQUE"/>
    <s v="AVENUE DE LA RESISTANCE"/>
    <s v="LANNION"/>
    <n v="22"/>
    <x v="0"/>
    <n v="22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152777777777781"/>
    <n v="59.2"/>
    <n v="7.02"/>
    <n v="0"/>
    <n v="-45.05"/>
    <n v="21.17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273"/>
    <m/>
    <s v="HYDRATIS B2B"/>
    <s v="HYDRATIS B2B"/>
    <s v="VOIE COMMUNALE 4"/>
    <s v="CR?ANCEY"/>
    <n v="21"/>
    <s v="FR"/>
    <n v="21320"/>
    <n v="46.93"/>
    <n v="5.56"/>
    <n v="0"/>
    <n v="-35.71"/>
    <n v="16.78"/>
    <n v="2"/>
    <n v="34.32"/>
    <n v="34.32"/>
    <s v="A,Amelie"/>
    <s v="PHARMACIE DE SOCHAUX"/>
    <s v="PHARMACIE DE SOCHAUX"/>
    <s v="14 RUE D'EPINAL"/>
    <s v="SOCHAUX"/>
    <n v="25"/>
    <x v="0"/>
    <n v="256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4930555555555557"/>
    <n v="41"/>
    <n v="4.8600000000000003"/>
    <n v="0"/>
    <n v="-31.2"/>
    <n v="14.66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22/2026"/>
    <x v="2274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4.1"/>
    <n v="34.1"/>
    <s v="P,HIE SERAPHIM"/>
    <s v="PHARMACIE SERAFIM"/>
    <s v="PHARMACIE SERAFIM"/>
    <s v="37 BOULEVARD ARAGO"/>
    <s v="PARIS 13"/>
    <n v="75"/>
    <x v="0"/>
    <n v="75013"/>
    <s v=" "/>
    <s v=" "/>
    <s v=" "/>
    <m/>
    <m/>
    <m/>
    <s v="N"/>
    <n v="31"/>
    <n v="30"/>
    <n v="40"/>
    <m/>
    <m/>
    <m/>
    <m/>
    <m/>
    <n v="0"/>
    <n v="0"/>
    <s v="EUR"/>
    <s v="06/29/2026"/>
    <x v="3"/>
    <m/>
    <s v="Domestic"/>
    <s v="Your Packaging"/>
    <n v="0.52777777777777779"/>
    <n v="41"/>
    <n v="4.8600000000000003"/>
    <n v="0"/>
    <n v="-31.2"/>
    <n v="14.66"/>
    <s v="EUR"/>
    <n v="1.1600389769999999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2-06T00:00:00"/>
    <s v="06/15/2026"/>
    <x v="2275"/>
    <m/>
    <s v="HYDRATIS B2B"/>
    <s v="HYDRATIS B2B"/>
    <s v="VOIE COMMUNALE 4"/>
    <s v="CR?ANCEY"/>
    <n v="21"/>
    <s v="FR"/>
    <n v="21320"/>
    <n v="65.13"/>
    <n v="7.71"/>
    <n v="0"/>
    <n v="-49.56"/>
    <n v="23.28"/>
    <n v="3"/>
    <n v="59.4"/>
    <n v="59.4"/>
    <s v="I,UJY"/>
    <s v="ONE BIRD - AIR FRANCE LA BOUTIQUE"/>
    <s v="ONE BIRD - AIR FRANCE LA BOUTI"/>
    <s v="BOUTIQUE CDG"/>
    <s v="TREMBLAY-EN-FRANCE"/>
    <n v="93"/>
    <x v="0"/>
    <n v="93290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n v="0.4909722222222222"/>
    <n v="56.4"/>
    <n v="6.68"/>
    <n v="0"/>
    <n v="-42.92"/>
    <n v="20.16"/>
    <s v="EUR"/>
    <n v="1.154814421"/>
    <s v="kg"/>
  </r>
  <r>
    <n v="38.190000000000012"/>
    <m/>
    <m/>
    <s v="entreprise"/>
    <s v="ST"/>
    <n v="200720433"/>
    <n v="202606"/>
    <s v="Express"/>
    <s v="UO"/>
    <s v="FedEx Priority"/>
    <s v="Bill_Sender_Prepaid"/>
    <d v="2026-10-06T00:00:00"/>
    <s v="06/15/2026"/>
    <x v="2276"/>
    <m/>
    <s v="HYDRATIS"/>
    <s v="HYDRATIS"/>
    <s v="VOIE COMMUNALE 4"/>
    <s v="CR?ANCEY"/>
    <n v="21"/>
    <s v="FR"/>
    <n v="21320"/>
    <n v="184.28"/>
    <n v="175.87"/>
    <n v="0"/>
    <n v="-140.24"/>
    <n v="219.91"/>
    <n v="5"/>
    <n v="206.8"/>
    <n v="206.8"/>
    <s v="S,YLVAIN"/>
    <s v="AURELIA ANIMATRICE"/>
    <s v="PHARMACIE ALFONSI BIGUGLIA"/>
    <s v="HANGAR ALFONSI LIEU DI CAMPO VALL"/>
    <s v="BIGUGLIA"/>
    <n v="20"/>
    <x v="0"/>
    <n v="20620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n v="0.4284722222222222"/>
    <n v="159.80000000000001"/>
    <n v="152.51"/>
    <n v="0"/>
    <n v="-121.61"/>
    <n v="190.7"/>
    <s v="EUR"/>
    <n v="1.153163127"/>
    <s v="kg"/>
  </r>
  <r>
    <n v="12.14"/>
    <m/>
    <m/>
    <s v="entreprise"/>
    <s v="ST"/>
    <n v="200720433"/>
    <n v="202606"/>
    <s v="Express"/>
    <s v="UO"/>
    <s v="FedEx Priority"/>
    <s v="Bill_Sender_Prepaid"/>
    <d v="2026-12-06T00:00:00"/>
    <s v="06/15/2026"/>
    <x v="2277"/>
    <m/>
    <s v="HYDRATIS B2B"/>
    <s v="HYDRATIS B2B"/>
    <s v="VOIE COMMUNALE 4"/>
    <s v="CR?ANCEY"/>
    <n v="21"/>
    <s v="FR"/>
    <n v="21320"/>
    <n v="58.66"/>
    <n v="6.95"/>
    <n v="0"/>
    <n v="-44.65"/>
    <n v="20.97"/>
    <n v="5"/>
    <n v="50.6"/>
    <n v="50.6"/>
    <s v="U,BU"/>
    <s v="PHARMACIE DE LA FORET"/>
    <s v="PHARMACIE DE LA FORET"/>
    <s v="CCAL DE CESSON LA FORET"/>
    <s v="CESSON"/>
    <n v="77"/>
    <x v="0"/>
    <n v="772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13888888888889"/>
    <n v="50.8"/>
    <n v="6.02"/>
    <n v="0"/>
    <n v="-38.659999999999997"/>
    <n v="18.16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278"/>
    <m/>
    <s v="HYDRATIS B2B"/>
    <s v="HYDRATIS B2B"/>
    <s v="VOIE COMMUNALE 4"/>
    <s v="CR?ANCEY"/>
    <n v="21"/>
    <s v="FR"/>
    <n v="21320"/>
    <n v="46.93"/>
    <n v="5.56"/>
    <n v="0"/>
    <n v="-35.71"/>
    <n v="16.78"/>
    <n v="3"/>
    <n v="35.200000000000003"/>
    <n v="35.200000000000003"/>
    <s v="C,OUPPEY"/>
    <s v="PHARMACIE ROBBE"/>
    <s v="PHARMACIE ROBBE"/>
    <s v="10 RUE AMIRAL TOURVILLE"/>
    <s v="AGON-COUTAINVILLE"/>
    <n v="50"/>
    <x v="0"/>
    <n v="502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833333333333331"/>
    <n v="41"/>
    <n v="4.8600000000000003"/>
    <n v="0"/>
    <n v="-31.2"/>
    <n v="14.66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79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5.200000000000003"/>
    <n v="35.200000000000003"/>
    <s v="P,OTDEVIN"/>
    <s v="PHARMACIE DE CONDE SUR SARTHE"/>
    <s v="PHARMACIE DE CONDE SUR SARTHE"/>
    <s v="50 RUE ALENCON"/>
    <s v="CONDE SUR SARTHE"/>
    <n v="61"/>
    <x v="0"/>
    <n v="612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555555555555556"/>
    <n v="41"/>
    <n v="4.8600000000000003"/>
    <n v="0"/>
    <n v="-31.2"/>
    <n v="14.66"/>
    <s v="EUR"/>
    <n v="1.1549344580000001"/>
    <s v="kg"/>
  </r>
  <r>
    <n v="19.170000000000002"/>
    <m/>
    <m/>
    <s v="entreprise"/>
    <s v="ST"/>
    <n v="200720433"/>
    <n v="202606"/>
    <s v="Express"/>
    <s v="UO"/>
    <s v="FedEx Priority"/>
    <s v="Bill_Sender_Prepaid"/>
    <s v="06/17/2026"/>
    <s v="06/18/2026"/>
    <x v="2280"/>
    <m/>
    <s v="HYDRATIS B2B"/>
    <s v="HYDRATIS B2B"/>
    <s v="VOIE COMMUNALE 4"/>
    <s v="CR?ANCEY"/>
    <n v="21"/>
    <s v="FR"/>
    <n v="21320"/>
    <n v="93.06"/>
    <n v="11.04"/>
    <n v="0"/>
    <n v="-70.819999999999993"/>
    <n v="33.28"/>
    <n v="7"/>
    <n v="96.8"/>
    <n v="96.8"/>
    <s v="D,IONNET"/>
    <s v="PHARMACIE WATELET"/>
    <s v="PHARMACIE WATELET"/>
    <s v="27 RUE DE LA MAIRIE"/>
    <s v="AUZANCES"/>
    <n v="23"/>
    <x v="0"/>
    <n v="237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8402777777777781"/>
    <n v="80.2"/>
    <n v="9.51"/>
    <n v="0"/>
    <n v="-61.03"/>
    <n v="28.68"/>
    <s v="EUR"/>
    <n v="1.160362033"/>
    <s v="kg"/>
  </r>
  <r>
    <n v="6.7899999999999991"/>
    <m/>
    <m/>
    <s v="entreprise"/>
    <s v="ST"/>
    <n v="200720433"/>
    <n v="202606"/>
    <s v="Express"/>
    <s v="UO"/>
    <s v="FedEx Priority"/>
    <s v="Bill_Sender_Prepaid"/>
    <s v="06/19/2026"/>
    <s v="06/20/2026"/>
    <x v="2281"/>
    <m/>
    <s v="HYDRATIS B2B"/>
    <s v="HYDRATIS B2B"/>
    <s v="VOIE COMMUNALE 4"/>
    <s v="CR?ANCEY"/>
    <n v="21"/>
    <s v="FR"/>
    <n v="21320"/>
    <n v="32.89"/>
    <n v="3.89"/>
    <n v="0"/>
    <n v="-25.03"/>
    <n v="11.75"/>
    <n v="1"/>
    <n v="15.4"/>
    <n v="15.4"/>
    <s v="V,INCENT"/>
    <s v="PHARMACIE DU COUDRAT"/>
    <s v="PHARMACIE DU COUDRAT"/>
    <s v="9 ESPLANADE DU COUDRAT"/>
    <s v="PISANY"/>
    <n v="17"/>
    <x v="0"/>
    <n v="176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819444444444443"/>
    <n v="28.4"/>
    <n v="3.36"/>
    <n v="0"/>
    <n v="-21.61"/>
    <n v="10.15"/>
    <s v="EUR"/>
    <n v="1.15806418"/>
    <s v="kg"/>
  </r>
  <r>
    <n v="7.120000000000001"/>
    <m/>
    <m/>
    <s v="entreprise"/>
    <s v="ST"/>
    <n v="200720433"/>
    <n v="202606"/>
    <s v="Express"/>
    <s v="UO"/>
    <s v="FedEx Priority"/>
    <s v="Bill_Sender_Prepaid"/>
    <s v="06/24/2026"/>
    <s v="06/25/2026"/>
    <x v="2282"/>
    <m/>
    <s v="HYDRATIS B2B"/>
    <s v="HYDRATIS B2B"/>
    <s v="VOIE COMMUNALE 4"/>
    <s v="CR?ANCEY"/>
    <n v="21"/>
    <s v="FR"/>
    <n v="21320"/>
    <n v="34.11"/>
    <n v="4.05"/>
    <n v="0"/>
    <n v="-25.96"/>
    <n v="12.2"/>
    <n v="1"/>
    <n v="17.600000000000001"/>
    <n v="17.600000000000001"/>
    <s v="M,Chaillou"/>
    <s v="PARAPHARMACIE LECLERC SODIRETZ"/>
    <s v="PARAPHARMACIE LECLERC SODIRETZ"/>
    <s v="1 RUE ORDRONNEAU"/>
    <s v="REZE ATOUT SUD"/>
    <n v="44"/>
    <x v="0"/>
    <n v="44406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0972222222222221"/>
    <n v="29.8"/>
    <n v="3.54"/>
    <n v="0"/>
    <n v="-22.68"/>
    <n v="10.66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83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3"/>
    <n v="36.08"/>
    <n v="36.08"/>
    <s v="G,IOVANNI"/>
    <s v="PHARMACIE LIEVENS"/>
    <s v="PHARMACIE LIEVENS"/>
    <s v="AVENUE DU GRAND COTTIGNIES"/>
    <s v="WASQUEHAL"/>
    <n v="59"/>
    <x v="0"/>
    <n v="592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055555555555557"/>
    <n v="42.4"/>
    <n v="5.03"/>
    <n v="0"/>
    <n v="-32.270000000000003"/>
    <n v="15.16"/>
    <s v="EUR"/>
    <n v="1.1549344580000001"/>
    <s v="kg"/>
  </r>
  <r>
    <n v="19.170000000000002"/>
    <m/>
    <m/>
    <s v="entreprise"/>
    <s v="ST"/>
    <n v="200720433"/>
    <n v="202606"/>
    <s v="Express"/>
    <s v="UO"/>
    <s v="FedEx Priority"/>
    <s v="Bill_Sender_Prepaid"/>
    <s v="06/23/2026"/>
    <s v="06/24/2026"/>
    <x v="2284"/>
    <m/>
    <s v="HYDRATIS B2B"/>
    <s v="HYDRATIS B2B"/>
    <s v="VOIE COMMUNALE 4"/>
    <s v="CR?ANCEY"/>
    <n v="21"/>
    <s v="FR"/>
    <n v="21320"/>
    <n v="92.02"/>
    <n v="10.91"/>
    <n v="0"/>
    <n v="-70.03"/>
    <n v="32.909999999999997"/>
    <n v="7"/>
    <n v="96.8"/>
    <n v="96.8"/>
    <s v="G,IRARD"/>
    <s v="PHARMACIE DE LA COUBRE"/>
    <s v="PHARMACIE DE LA COUBRE"/>
    <s v="31 BLD DES TREMIERES"/>
    <s v="LES MATHES"/>
    <n v="17"/>
    <x v="0"/>
    <n v="175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875000000000004"/>
    <n v="80.2"/>
    <n v="9.51"/>
    <n v="0"/>
    <n v="-61.03"/>
    <n v="28.68"/>
    <s v="EUR"/>
    <n v="1.1474074329999999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2285"/>
    <m/>
    <s v="HYDRATIS B2B"/>
    <s v="HYDRATIS B2B"/>
    <s v="VOIE COMMUNALE 4"/>
    <s v="CR?ANCEY"/>
    <n v="21"/>
    <s v="FR"/>
    <n v="21320"/>
    <n v="57.05"/>
    <n v="6.76"/>
    <n v="0"/>
    <n v="-43.41"/>
    <n v="20.39"/>
    <n v="4"/>
    <n v="47.52"/>
    <n v="47.52"/>
    <s v="M,Gueniot"/>
    <s v="PHARMACIE DU MORTARD"/>
    <s v="PHARMACIE DU MORTARD"/>
    <s v="1 BOULEVARD DU GENERAL BROSSET"/>
    <s v="LURE"/>
    <n v="70"/>
    <x v="0"/>
    <n v="70200"/>
    <s v=" "/>
    <s v=" "/>
    <s v=" "/>
    <m/>
    <m/>
    <m/>
    <s v="N"/>
    <n v="15"/>
    <n v="31"/>
    <n v="40"/>
    <m/>
    <m/>
    <m/>
    <m/>
    <m/>
    <n v="0"/>
    <n v="0"/>
    <s v="EUR"/>
    <s v="06/22/2026"/>
    <x v="2"/>
    <m/>
    <s v="Domestic"/>
    <s v="Your Packaging"/>
    <n v="0.41319444444444442"/>
    <n v="49.4"/>
    <n v="5.85"/>
    <n v="0"/>
    <n v="-37.590000000000003"/>
    <n v="17.66"/>
    <s v="EUR"/>
    <n v="1.154814421"/>
    <s v="kg"/>
  </r>
  <r>
    <n v="19.499999999999993"/>
    <m/>
    <m/>
    <s v="entreprise"/>
    <s v="ST"/>
    <n v="200720433"/>
    <n v="202606"/>
    <s v="Express"/>
    <s v="UO"/>
    <s v="FedEx Priority"/>
    <s v="Bill_Sender_Prepaid"/>
    <s v="06/24/2026"/>
    <s v="06/25/2026"/>
    <x v="2286"/>
    <m/>
    <s v="HYDRATIS B2B"/>
    <s v="HYDRATIS B2B"/>
    <s v="VOIE COMMUNALE 4"/>
    <s v="CR?ANCEY"/>
    <n v="21"/>
    <s v="FR"/>
    <n v="21320"/>
    <n v="93.4"/>
    <n v="11.07"/>
    <n v="0"/>
    <n v="-71.08"/>
    <n v="33.39"/>
    <n v="7"/>
    <n v="97.9"/>
    <n v="97.9"/>
    <s v="V,ERONIQUE"/>
    <s v="LA PHARMACIE DES CIMES"/>
    <s v="LA PHARMACIE DES CIMES"/>
    <s v="181 AV DE DE MARLIOZ"/>
    <s v="PASSY"/>
    <n v="74"/>
    <x v="0"/>
    <n v="7419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805555555555557"/>
    <n v="81.599999999999994"/>
    <n v="9.67"/>
    <n v="0"/>
    <n v="-62.1"/>
    <n v="29.17"/>
    <s v="EUR"/>
    <n v="1.1446231330000001"/>
    <s v="kg"/>
  </r>
  <r>
    <n v="14.82"/>
    <m/>
    <m/>
    <s v="entreprise"/>
    <s v="ST"/>
    <n v="200720433"/>
    <n v="202606"/>
    <s v="Express"/>
    <s v="UO"/>
    <s v="FedEx Priority"/>
    <s v="Bill_Sender_Prepaid"/>
    <s v="06/18/2026"/>
    <s v="06/22/2026"/>
    <x v="2287"/>
    <m/>
    <s v="HYDRATIS B2B"/>
    <s v="HYDRATIS B2B"/>
    <s v="VOIE COMMUNALE 4"/>
    <s v="CR?ANCEY"/>
    <n v="21"/>
    <s v="FR"/>
    <n v="21320"/>
    <n v="71.92"/>
    <n v="8.51"/>
    <n v="0"/>
    <n v="-54.73"/>
    <n v="25.71"/>
    <n v="5"/>
    <n v="67.760000000000005"/>
    <n v="67.760000000000005"/>
    <s v="G,G"/>
    <s v="PHARMACIE DES PASSAGES"/>
    <s v="PHARMACIE DES PASSAGES"/>
    <s v="80 RUE DU FAUBOURG SAINT DENIS"/>
    <s v="PARIS 10"/>
    <n v="75"/>
    <x v="0"/>
    <n v="75010"/>
    <s v=" "/>
    <s v=" "/>
    <s v=" "/>
    <m/>
    <m/>
    <m/>
    <s v="N"/>
    <n v="20"/>
    <n v="31"/>
    <n v="40"/>
    <m/>
    <m/>
    <m/>
    <m/>
    <m/>
    <n v="0"/>
    <n v="0"/>
    <s v="EUR"/>
    <s v="06/29/2026"/>
    <x v="3"/>
    <m/>
    <s v="Domestic"/>
    <s v="Your Packaging"/>
    <n v="0.48958333333333331"/>
    <n v="62"/>
    <n v="7.34"/>
    <n v="0"/>
    <n v="-47.18"/>
    <n v="22.16"/>
    <s v="EUR"/>
    <n v="1.1600389769999999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88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58"/>
    <n v="30.58"/>
    <s v="T,ABARY"/>
    <s v="PHARMACIE TABARY"/>
    <s v="PHARMACIE TABARY"/>
    <s v="10 BOULEVARD DE L ABBE LEMIRE"/>
    <s v="HAZEBROUCK"/>
    <n v="59"/>
    <x v="0"/>
    <n v="59190"/>
    <s v=" "/>
    <s v=" "/>
    <s v=" "/>
    <m/>
    <m/>
    <m/>
    <s v="Y"/>
    <n v="26"/>
    <n v="31"/>
    <n v="40"/>
    <m/>
    <m/>
    <m/>
    <m/>
    <m/>
    <n v="0"/>
    <n v="0"/>
    <s v="EUR"/>
    <s v="06/22/2026"/>
    <x v="2"/>
    <m/>
    <s v="Domestic"/>
    <s v="Your Packaging"/>
    <n v="0.41875000000000001"/>
    <n v="38.200000000000003"/>
    <n v="4.53"/>
    <n v="0"/>
    <n v="-29.07"/>
    <n v="13.66"/>
    <s v="EUR"/>
    <n v="1.1549344580000001"/>
    <s v="kg"/>
  </r>
  <r>
    <n v="11.14"/>
    <m/>
    <m/>
    <s v="entreprise"/>
    <s v="ST"/>
    <n v="200720433"/>
    <n v="202606"/>
    <s v="Express"/>
    <s v="UO"/>
    <s v="FedEx Priority"/>
    <s v="Bill_Sender_Prepaid"/>
    <s v="06/18/2026"/>
    <s v="06/19/2026"/>
    <x v="2289"/>
    <m/>
    <s v="HYDRATIS B2B"/>
    <s v="HYDRATIS B2B"/>
    <s v="VOIE COMMUNALE 4"/>
    <s v="CR?ANCEY"/>
    <n v="21"/>
    <s v="FR"/>
    <n v="21320"/>
    <n v="54.06"/>
    <n v="6.42"/>
    <n v="0"/>
    <n v="-41.13"/>
    <n v="19.34"/>
    <n v="3"/>
    <n v="43.12"/>
    <n v="43.12"/>
    <s v="P,H AED"/>
    <s v="PHARMACIE TOURS AMBARROISES"/>
    <s v="PHARMACIE TOURS AMBARROISES"/>
    <s v="25 RUE DE LA MAIRIE"/>
    <s v="AMBERIEUX-EN-DOMBES"/>
    <n v="1"/>
    <x v="0"/>
    <n v="1330"/>
    <s v=" "/>
    <s v=" "/>
    <s v=" "/>
    <m/>
    <m/>
    <m/>
    <s v="N"/>
    <n v="26"/>
    <n v="31"/>
    <n v="41"/>
    <m/>
    <m/>
    <m/>
    <m/>
    <m/>
    <n v="0"/>
    <n v="0"/>
    <s v="EUR"/>
    <s v="06/29/2026"/>
    <x v="3"/>
    <m/>
    <s v="Domestic"/>
    <s v="Your Packaging"/>
    <n v="0.37916666666666665"/>
    <n v="46.6"/>
    <n v="5.53"/>
    <n v="0"/>
    <n v="-35.46"/>
    <n v="16.670000000000002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7/2026"/>
    <s v="06/18/2026"/>
    <x v="2290"/>
    <m/>
    <s v="HYDRATIS B2B"/>
    <s v="HYDRATIS B2B"/>
    <s v="VOIE COMMUNALE 4"/>
    <s v="CR?ANCEY"/>
    <n v="21"/>
    <s v="FR"/>
    <n v="21320"/>
    <n v="47.57"/>
    <n v="5.64"/>
    <n v="0"/>
    <n v="-36.200000000000003"/>
    <n v="17.010000000000002"/>
    <n v="3"/>
    <n v="34.54"/>
    <n v="34.54"/>
    <s v="S,Kuentz"/>
    <s v="PHARMACIE DU CENTRE ILLZACH"/>
    <s v="PHARMACIE DU CENTRE ILLZACH"/>
    <s v="12 PLACE DE LA REPUBLIQUE"/>
    <s v="ILLZACH"/>
    <n v="68"/>
    <x v="0"/>
    <n v="681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527777777777779"/>
    <n v="41"/>
    <n v="4.8600000000000003"/>
    <n v="0"/>
    <n v="-31.2"/>
    <n v="14.66"/>
    <s v="EUR"/>
    <n v="1.160362033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291"/>
    <m/>
    <s v="HYDRATIS B2B"/>
    <s v="HYDRATIS B2B"/>
    <s v="VOIE COMMUNALE 4"/>
    <s v="CR?ANCEY"/>
    <n v="21"/>
    <s v="FR"/>
    <n v="21320"/>
    <n v="44.12"/>
    <n v="5.23"/>
    <n v="0"/>
    <n v="-33.57"/>
    <n v="15.78"/>
    <n v="2"/>
    <n v="30.8"/>
    <n v="30.8"/>
    <s v="P,Hotesse"/>
    <s v="PHARMACIE PHARMSUID"/>
    <s v="PHARMACIE PHARMSUID"/>
    <s v="1 RUE DE PHALSBOURG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166666666666664"/>
    <n v="38.200000000000003"/>
    <n v="4.53"/>
    <n v="0"/>
    <n v="-29.07"/>
    <n v="13.66"/>
    <s v="EUR"/>
    <n v="1.1549344580000001"/>
    <s v="kg"/>
  </r>
  <r>
    <n v="8.4599999999999973"/>
    <m/>
    <m/>
    <s v="entreprise"/>
    <s v="ST"/>
    <n v="200720433"/>
    <n v="202606"/>
    <s v="Express"/>
    <s v="UO"/>
    <s v="FedEx Priority"/>
    <s v="Bill_Sender_Prepaid"/>
    <s v="06/22/2026"/>
    <s v="06/23/2026"/>
    <x v="2292"/>
    <m/>
    <s v="HYDRATIS B2B"/>
    <s v="HYDRATIS B2B"/>
    <s v="VOIE COMMUNALE 4"/>
    <s v="CR?ANCEY"/>
    <n v="21"/>
    <s v="FR"/>
    <n v="21320"/>
    <n v="40.619999999999997"/>
    <n v="4.82"/>
    <n v="0"/>
    <n v="-30.91"/>
    <n v="14.53"/>
    <n v="2"/>
    <n v="26.4"/>
    <n v="26.4"/>
    <s v="D,ANIEL"/>
    <s v="PHARMACIE DE LA  LIBERTE"/>
    <s v="PHARMACIE DE LA  LIBERTE"/>
    <s v="2 PLACE DE LA LIBERTE"/>
    <s v="BREST"/>
    <n v="29"/>
    <x v="0"/>
    <n v="29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041666666666663"/>
    <n v="35.4"/>
    <n v="4.2"/>
    <n v="0"/>
    <n v="-26.94"/>
    <n v="12.66"/>
    <s v="EUR"/>
    <n v="1.1475391020000001"/>
    <s v="kg"/>
  </r>
  <r>
    <n v="32.370000000000005"/>
    <m/>
    <m/>
    <s v="entreprise"/>
    <s v="FICP"/>
    <n v="781542172"/>
    <n v="202606"/>
    <s v="Express"/>
    <s v="OA"/>
    <s v="FedEx International Priority"/>
    <s v="Bill_Sender_Prepaid"/>
    <s v="06/15/2026"/>
    <s v="06/22/2026"/>
    <x v="2293"/>
    <m/>
    <s v="LARUCHE"/>
    <s v=" "/>
    <s v="VOIE COMMUNALE 4"/>
    <s v="CREANCEY"/>
    <n v="21"/>
    <s v="FR"/>
    <n v="21320"/>
    <n v="247.36"/>
    <n v="26.81"/>
    <n v="0"/>
    <n v="-209.91"/>
    <n v="64.260000000000005"/>
    <n v="1"/>
    <n v="15.84"/>
    <n v="15.84"/>
    <s v="P,PARATIISIPAJA"/>
    <s v="OY / PIA METSAVAINIO PARATIISIPAJA"/>
    <s v=" "/>
    <s v="MYLLYNKATU 1, LIIKETILA 1066"/>
    <s v="RAISIO"/>
    <m/>
    <x v="2"/>
    <n v="21280"/>
    <s v="7CEA9XDDZ7"/>
    <s v=" "/>
    <s v=" "/>
    <m/>
    <m/>
    <s v="T"/>
    <s v="N"/>
    <n v="5"/>
    <n v="5"/>
    <n v="5"/>
    <m/>
    <m/>
    <m/>
    <m/>
    <m/>
    <n v="0"/>
    <n v="605.61"/>
    <s v="EUR"/>
    <s v="06/26/2026"/>
    <x v="4"/>
    <m/>
    <s v="International"/>
    <s v="Your Packaging"/>
    <n v="0.66736111111111107"/>
    <n v="213.83"/>
    <n v="23.18"/>
    <n v="0"/>
    <n v="-181.46"/>
    <n v="55.55"/>
    <s v="EUR"/>
    <n v="1.1567915230000001"/>
    <s v="kg"/>
  </r>
  <r>
    <n v="4.7799999999999994"/>
    <m/>
    <m/>
    <s v="entreprise"/>
    <s v="ST"/>
    <n v="200720433"/>
    <n v="202606"/>
    <s v="Express"/>
    <s v="UO"/>
    <s v="FedEx Priority"/>
    <s v="Bill_Sender_Prepaid"/>
    <s v="06/23/2026"/>
    <s v="06/24/2026"/>
    <x v="2294"/>
    <m/>
    <s v="HYDRATIS B2B"/>
    <s v="HYDRATIS B2B"/>
    <s v="VOIE COMMUNALE 4"/>
    <s v="CR?ANCEY"/>
    <n v="21"/>
    <s v="FR"/>
    <n v="21320"/>
    <n v="22.95"/>
    <n v="2.72"/>
    <n v="0"/>
    <n v="-17.46"/>
    <n v="8.1999999999999993"/>
    <n v="1"/>
    <n v="2.2000000000000002"/>
    <n v="2.2000000000000002"/>
    <s v="M,NP"/>
    <s v="MONORPIX ROUEN"/>
    <s v="MONORPIX ROUEN"/>
    <s v="73 RU DU GROS HORLOGE"/>
    <s v="ROUEN"/>
    <n v="76"/>
    <x v="0"/>
    <n v="76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6736111111111114"/>
    <n v="20"/>
    <n v="2.37"/>
    <n v="0"/>
    <n v="-15.22"/>
    <n v="7.15"/>
    <s v="EUR"/>
    <n v="1.1474074329999999"/>
    <s v="kg"/>
  </r>
  <r>
    <n v="14.82"/>
    <m/>
    <m/>
    <s v="entreprise"/>
    <s v="ST"/>
    <n v="200720433"/>
    <n v="202606"/>
    <s v="Express"/>
    <s v="UO"/>
    <s v="FedEx Priority"/>
    <s v="Bill_Sender_Prepaid"/>
    <s v="06/18/2026"/>
    <s v="06/19/2026"/>
    <x v="2295"/>
    <m/>
    <s v="HYDRATIS B2B"/>
    <s v="HYDRATIS B2B"/>
    <s v="VOIE COMMUNALE 4"/>
    <s v="CR?ANCEY"/>
    <n v="21"/>
    <s v="FR"/>
    <n v="21320"/>
    <n v="71.92"/>
    <n v="8.51"/>
    <n v="0"/>
    <n v="-54.73"/>
    <n v="25.71"/>
    <n v="6"/>
    <n v="67.760000000000005"/>
    <n v="67.760000000000005"/>
    <s v="K,Kk"/>
    <s v="PHARMACIE HOULMANN"/>
    <s v="PHARMACIE HOULMANN"/>
    <s v="GRANDE RUE"/>
    <s v="MERCUREY"/>
    <n v="71"/>
    <x v="0"/>
    <n v="716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152777777777779"/>
    <n v="62"/>
    <n v="7.34"/>
    <n v="0"/>
    <n v="-47.18"/>
    <n v="22.16"/>
    <s v="EUR"/>
    <n v="1.1600389769999999"/>
    <s v="kg"/>
  </r>
  <r>
    <n v="11.14"/>
    <m/>
    <m/>
    <s v="entreprise"/>
    <s v="ST"/>
    <n v="200720433"/>
    <n v="202606"/>
    <s v="Express"/>
    <s v="UO"/>
    <s v="FedEx Priority"/>
    <s v="Bill_Sender_Prepaid"/>
    <s v="06/18/2026"/>
    <s v="06/19/2026"/>
    <x v="2296"/>
    <m/>
    <s v="HYDRATIS B2B"/>
    <s v="HYDRATIS B2B"/>
    <s v="VOIE COMMUNALE 4"/>
    <s v="CR?ANCEY"/>
    <n v="21"/>
    <s v="FR"/>
    <n v="21320"/>
    <n v="54.06"/>
    <n v="6.42"/>
    <n v="0"/>
    <n v="-41.13"/>
    <n v="19.34"/>
    <n v="4"/>
    <n v="43.78"/>
    <n v="43.78"/>
    <s v="B,OMY"/>
    <s v="PHARMACIE ROYALE"/>
    <s v="PHARMACIE ROYALE"/>
    <s v="29 RUE ROYALE"/>
    <s v="CALAIS"/>
    <n v="62"/>
    <x v="0"/>
    <n v="621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50555555555555554"/>
    <n v="46.6"/>
    <n v="5.53"/>
    <n v="0"/>
    <n v="-35.46"/>
    <n v="16.670000000000002"/>
    <s v="EUR"/>
    <n v="1.1600389769999999"/>
    <s v="kg"/>
  </r>
  <r>
    <n v="8.7999999999999972"/>
    <m/>
    <m/>
    <s v="entreprise"/>
    <s v="ST"/>
    <n v="200720433"/>
    <n v="202606"/>
    <s v="Express"/>
    <s v="UO"/>
    <s v="FedEx Priority"/>
    <s v="Bill_Sender_Prepaid"/>
    <s v="06/24/2026"/>
    <s v="06/25/2026"/>
    <x v="2297"/>
    <m/>
    <s v="HYDRATIS B2B"/>
    <s v="HYDRATIS B2B"/>
    <s v="VOIE COMMUNALE 4"/>
    <s v="CR?ANCEY"/>
    <n v="21"/>
    <s v="FR"/>
    <n v="21320"/>
    <n v="42.12"/>
    <n v="4.99"/>
    <n v="0"/>
    <n v="-32.049999999999997"/>
    <n v="15.06"/>
    <n v="3"/>
    <n v="26.84"/>
    <n v="26.84"/>
    <s v="P,HARMA"/>
    <s v="PHARMACIE DES AQUEDUCS"/>
    <s v="PHARMACIE DES AQUEDUCS"/>
    <s v="43 RUE DES AQUEDUCS"/>
    <s v="LYON"/>
    <n v="69"/>
    <x v="0"/>
    <n v="69005"/>
    <s v=" "/>
    <s v=" "/>
    <s v=" "/>
    <m/>
    <m/>
    <m/>
    <s v="N"/>
    <n v="15"/>
    <n v="30"/>
    <n v="39"/>
    <m/>
    <m/>
    <m/>
    <m/>
    <m/>
    <n v="0"/>
    <n v="0"/>
    <s v="EUR"/>
    <s v="06/29/2026"/>
    <x v="3"/>
    <m/>
    <s v="Domestic"/>
    <s v="Your Packaging"/>
    <n v="0.3923611111111111"/>
    <n v="36.799999999999997"/>
    <n v="4.3600000000000003"/>
    <n v="0"/>
    <n v="-28"/>
    <n v="13.16"/>
    <s v="EUR"/>
    <n v="1.1446231330000001"/>
    <s v="kg"/>
  </r>
  <r>
    <n v="15.489999999999995"/>
    <m/>
    <m/>
    <s v="entreprise"/>
    <s v="ST"/>
    <n v="200720433"/>
    <n v="202606"/>
    <s v="Express"/>
    <s v="UO"/>
    <s v="FedEx Priority"/>
    <s v="Bill_Sender_Prepaid"/>
    <s v="06/23/2026"/>
    <s v="06/24/2026"/>
    <x v="2298"/>
    <m/>
    <s v="HYDRATIS B2B"/>
    <s v="HYDRATIS B2B"/>
    <s v="VOIE COMMUNALE 4"/>
    <s v="CR?ANCEY"/>
    <n v="21"/>
    <s v="FR"/>
    <n v="21320"/>
    <n v="74.349999999999994"/>
    <n v="8.81"/>
    <n v="0"/>
    <n v="-56.58"/>
    <n v="26.59"/>
    <n v="6"/>
    <n v="72.599999999999994"/>
    <n v="72.599999999999994"/>
    <s v="P,HARM"/>
    <s v="PHARMACIE LAURES"/>
    <s v="PHARMACIE LAURES"/>
    <s v="LE SAUT DU LOUP"/>
    <s v="ROUSSON"/>
    <n v="30"/>
    <x v="0"/>
    <n v="303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166666666666666"/>
    <n v="64.8"/>
    <n v="7.68"/>
    <n v="0"/>
    <n v="-49.31"/>
    <n v="23.17"/>
    <s v="EUR"/>
    <n v="1.1474074329999999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2-06T00:00:00"/>
    <s v="06/15/2026"/>
    <x v="2299"/>
    <m/>
    <s v="HYDRATIS B2B"/>
    <s v="HYDRATIS B2B"/>
    <s v="VOIE COMMUNALE 4"/>
    <s v="CR?ANCEY"/>
    <n v="21"/>
    <s v="FR"/>
    <n v="21320"/>
    <n v="44.11"/>
    <n v="13.86"/>
    <n v="0"/>
    <n v="-33.57"/>
    <n v="24.4"/>
    <n v="2"/>
    <n v="30.8"/>
    <n v="30.8"/>
    <s v="A,LBRESPY"/>
    <s v="PHARMACIE DE LA VALLEE"/>
    <s v="PHARMACIE DE LA VALLEE"/>
    <s v="21 RUE DU PUY GRIOU"/>
    <s v="VIC SUR CERE"/>
    <n v="15"/>
    <x v="0"/>
    <n v="158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472222222222223"/>
    <n v="38.200000000000003"/>
    <n v="12"/>
    <n v="0"/>
    <n v="-29.07"/>
    <n v="21.13"/>
    <s v="EUR"/>
    <n v="1.15481442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300"/>
    <m/>
    <s v="HYDRATIS B2B"/>
    <s v="HYDRATIS B2B"/>
    <s v="VOIE COMMUNALE 4"/>
    <s v="CR?ANCEY"/>
    <n v="21"/>
    <s v="FR"/>
    <n v="21320"/>
    <n v="45.74"/>
    <n v="5.42"/>
    <n v="0"/>
    <n v="-34.81"/>
    <n v="16.34"/>
    <n v="2"/>
    <n v="33"/>
    <n v="33"/>
    <s v="P,Pineau"/>
    <s v="PHARMACIE DE LA DORE"/>
    <s v="PHARMACIE DE LA DORE"/>
    <s v="15 RUE MAL DE LATTRE DE TASSIGNY"/>
    <s v="OLLIERGUES"/>
    <n v="63"/>
    <x v="0"/>
    <n v="6388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916666666666664"/>
    <n v="39.6"/>
    <n v="4.6900000000000004"/>
    <n v="0"/>
    <n v="-30.14"/>
    <n v="14.15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301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D,A CUNHA"/>
    <s v="PHARMACIE DU MARCHE"/>
    <s v="PHARMACIE DU MARCHE"/>
    <s v="2 2 B AVENUE VICTOR LECLERC"/>
    <s v="THOUARS"/>
    <n v="79"/>
    <x v="0"/>
    <n v="79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625"/>
    <n v="38.200000000000003"/>
    <n v="4.53"/>
    <n v="0"/>
    <n v="-29.07"/>
    <n v="13.6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302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3"/>
    <n v="35.200000000000003"/>
    <n v="35.200000000000003"/>
    <s v="P,Phcienapoleon"/>
    <s v="PHARMACIE BONAPARTE"/>
    <s v="PHARMACIE BONAPARTE"/>
    <s v="258 262 AV NAPOLEON BONAPARTE"/>
    <s v="RUEIL MALMAISON"/>
    <n v="92"/>
    <x v="0"/>
    <n v="925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472222222222224"/>
    <n v="41"/>
    <n v="4.8600000000000003"/>
    <n v="0"/>
    <n v="-31.2"/>
    <n v="14.66"/>
    <s v="EUR"/>
    <n v="1.1474074329999999"/>
    <s v="kg"/>
  </r>
  <r>
    <n v="15.830000000000005"/>
    <m/>
    <m/>
    <s v="entreprise"/>
    <s v="ST"/>
    <n v="200720433"/>
    <n v="202606"/>
    <s v="Express"/>
    <s v="UO"/>
    <s v="FedEx Priority"/>
    <s v="Bill_Sender_Prepaid"/>
    <s v="06/17/2026"/>
    <s v="06/18/2026"/>
    <x v="2303"/>
    <m/>
    <s v="HYDRATIS B2B"/>
    <s v="HYDRATIS B2B"/>
    <s v="VOIE COMMUNALE 4"/>
    <s v="CR?ANCEY"/>
    <n v="21"/>
    <s v="FR"/>
    <n v="21320"/>
    <n v="76.819999999999993"/>
    <n v="9.11"/>
    <n v="0"/>
    <n v="-58.45"/>
    <n v="27.48"/>
    <n v="5"/>
    <n v="73.92"/>
    <n v="73.92"/>
    <s v="P,Pialat"/>
    <s v="INTERSPORT MOZAC 00393/001"/>
    <s v="INTERSPORT MOZAC 00393/001"/>
    <s v="SPORT VOLCAN"/>
    <s v="MOZAC"/>
    <n v="63"/>
    <x v="0"/>
    <n v="63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61111111111111"/>
    <n v="66.2"/>
    <n v="7.85"/>
    <n v="0"/>
    <n v="-50.37"/>
    <n v="23.68"/>
    <s v="EUR"/>
    <n v="1.160362033"/>
    <s v="kg"/>
  </r>
  <r>
    <n v="19.170000000000002"/>
    <m/>
    <m/>
    <s v="entreprise"/>
    <s v="ST"/>
    <n v="200720433"/>
    <n v="202606"/>
    <s v="Express"/>
    <s v="UO"/>
    <s v="FedEx Priority"/>
    <s v="Bill_Sender_Prepaid"/>
    <s v="06/23/2026"/>
    <s v="06/24/2026"/>
    <x v="2304"/>
    <m/>
    <s v="HYDRATIS B2B"/>
    <s v="HYDRATIS B2B"/>
    <s v="VOIE COMMUNALE 4"/>
    <s v="CR?ANCEY"/>
    <n v="21"/>
    <s v="FR"/>
    <n v="21320"/>
    <n v="92.02"/>
    <n v="10.91"/>
    <n v="0"/>
    <n v="-70.03"/>
    <n v="32.909999999999997"/>
    <n v="7"/>
    <n v="96.8"/>
    <n v="96.8"/>
    <s v="P,ASDELOUP"/>
    <s v="PHARMACIE PASDELOUP"/>
    <s v="PHARMACIE PASDELOUP"/>
    <s v="6 AVENUE GABRIEL DORDAIN"/>
    <s v="ST FLORENT SUR CHER"/>
    <n v="18"/>
    <x v="0"/>
    <n v="18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416666666666667"/>
    <n v="80.2"/>
    <n v="9.51"/>
    <n v="0"/>
    <n v="-61.03"/>
    <n v="28.68"/>
    <s v="EUR"/>
    <n v="1.1474074329999999"/>
    <s v="kg"/>
  </r>
  <r>
    <n v="22.510000000000005"/>
    <m/>
    <m/>
    <s v="entreprise"/>
    <s v="ST"/>
    <n v="200720433"/>
    <n v="202606"/>
    <s v="Express"/>
    <s v="UO"/>
    <s v="FedEx Priority"/>
    <s v="Bill_Sender_Prepaid"/>
    <s v="06/22/2026"/>
    <s v="06/23/2026"/>
    <x v="2305"/>
    <m/>
    <s v="HYDRATIS B2B"/>
    <s v="HYDRATIS B2B"/>
    <s v="VOIE COMMUNALE 4"/>
    <s v="CR?ANCEY"/>
    <n v="21"/>
    <s v="FR"/>
    <n v="21320"/>
    <n v="108.1"/>
    <n v="12.81"/>
    <n v="0"/>
    <n v="-82.27"/>
    <n v="38.64"/>
    <n v="7"/>
    <n v="117.92"/>
    <n v="117.92"/>
    <s v="P,HARMACIE DE RA"/>
    <s v="PHARMACIE DE RAMATUELLE"/>
    <s v="PHARMACIE DE RAMATUELLE"/>
    <s v="70 BOULEVARD DU HUIT MAI 1945"/>
    <s v="RAMATUELLE"/>
    <n v="83"/>
    <x v="0"/>
    <n v="83350"/>
    <s v=" "/>
    <s v=" "/>
    <s v=" "/>
    <m/>
    <m/>
    <m/>
    <s v="N"/>
    <n v="30"/>
    <n v="32"/>
    <n v="40"/>
    <m/>
    <m/>
    <m/>
    <m/>
    <m/>
    <n v="0"/>
    <n v="0"/>
    <s v="EUR"/>
    <s v="06/29/2026"/>
    <x v="3"/>
    <m/>
    <s v="Domestic"/>
    <s v="Your Packaging"/>
    <n v="0.49375000000000002"/>
    <n v="94.2"/>
    <n v="11.16"/>
    <n v="0"/>
    <n v="-71.69"/>
    <n v="33.67"/>
    <s v="EUR"/>
    <n v="1.147539102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306"/>
    <m/>
    <s v="HYDRATIS B2B"/>
    <s v="HYDRATIS B2B"/>
    <s v="VOIE COMMUNALE 4"/>
    <s v="CR?ANCEY"/>
    <n v="21"/>
    <s v="FR"/>
    <n v="21320"/>
    <n v="46.93"/>
    <n v="5.56"/>
    <n v="0"/>
    <n v="-35.71"/>
    <n v="16.78"/>
    <n v="3"/>
    <n v="34.979999999999997"/>
    <n v="34.979999999999997"/>
    <s v="S,PEICHER"/>
    <s v="PHARMACIE DES FOUGERES"/>
    <s v="PHARMACIE DES FOUGERES"/>
    <s v="17 LIEU DIT LE CROEZIOU"/>
    <s v="REDENE"/>
    <n v="29"/>
    <x v="0"/>
    <n v="29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527777777777772"/>
    <n v="41"/>
    <n v="4.8600000000000003"/>
    <n v="0"/>
    <n v="-31.2"/>
    <n v="14.66"/>
    <s v="EUR"/>
    <n v="1.1446231330000001"/>
    <s v="kg"/>
  </r>
  <r>
    <n v="5.779999999999997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307"/>
    <m/>
    <s v="HYDRATIS B2B"/>
    <s v="HYDRATIS B2B"/>
    <s v="VOIE COMMUNALE 4"/>
    <s v="CR?ANCEY"/>
    <n v="21"/>
    <s v="FR"/>
    <n v="21320"/>
    <n v="27.95"/>
    <n v="3.3"/>
    <n v="0"/>
    <n v="-21.27"/>
    <n v="9.98"/>
    <n v="1"/>
    <n v="8.8000000000000007"/>
    <n v="8.8000000000000007"/>
    <s v="C,Ecile"/>
    <s v="PHARMACIE VALENCE 2"/>
    <s v="PHARMACIE VALENCE 2"/>
    <s v="ROUTE DE ROMANS, LIVRAISON AU DEPOT"/>
    <s v="VALENCE"/>
    <n v="26"/>
    <x v="0"/>
    <n v="26000"/>
    <s v=" "/>
    <s v=" "/>
    <s v=" "/>
    <m/>
    <m/>
    <m/>
    <s v="N"/>
    <n v="15"/>
    <n v="33"/>
    <n v="40"/>
    <m/>
    <m/>
    <m/>
    <m/>
    <m/>
    <n v="0"/>
    <n v="0"/>
    <s v="EUR"/>
    <s v="06/22/2026"/>
    <x v="2"/>
    <m/>
    <s v="Domestic"/>
    <s v="Your Packaging"/>
    <n v="0.47083333333333333"/>
    <n v="24.2"/>
    <n v="2.86"/>
    <n v="0"/>
    <n v="-18.420000000000002"/>
    <n v="8.64"/>
    <s v="EUR"/>
    <n v="1.1549344580000001"/>
    <s v="kg"/>
  </r>
  <r>
    <n v="13.80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2308"/>
    <m/>
    <s v="HYDRATIS B2B"/>
    <s v="HYDRATIS B2B"/>
    <s v="VOIE COMMUNALE 4"/>
    <s v="CR?ANCEY"/>
    <n v="21"/>
    <s v="FR"/>
    <n v="21320"/>
    <n v="66.75"/>
    <n v="7.9"/>
    <n v="0"/>
    <n v="-50.8"/>
    <n v="23.85"/>
    <n v="4"/>
    <n v="61.16"/>
    <n v="61.16"/>
    <s v="L,EDUC"/>
    <s v="INTERSPORT TOURLAVILLE 00268"/>
    <s v="INTERSPORT TOURLAVILLE 00268"/>
    <s v="SAS AJV"/>
    <s v="CHERBOURG-EN-COTENTIN"/>
    <n v="50"/>
    <x v="0"/>
    <n v="50110"/>
    <s v=" "/>
    <s v=" "/>
    <s v=" "/>
    <m/>
    <m/>
    <m/>
    <s v="N"/>
    <n v="4"/>
    <n v="74"/>
    <n v="116"/>
    <m/>
    <m/>
    <m/>
    <m/>
    <m/>
    <n v="0"/>
    <n v="0"/>
    <s v="EUR"/>
    <s v="06/22/2026"/>
    <x v="2"/>
    <m/>
    <s v="Domestic"/>
    <s v="Your Packaging"/>
    <n v="0.43125000000000002"/>
    <n v="57.8"/>
    <n v="6.84"/>
    <n v="0"/>
    <n v="-43.99"/>
    <n v="20.65"/>
    <s v="EUR"/>
    <n v="1.154814421"/>
    <s v="kg"/>
  </r>
  <r>
    <n v="4.7799999999999994"/>
    <m/>
    <m/>
    <s v="entreprise"/>
    <s v="ST"/>
    <n v="200720433"/>
    <n v="202606"/>
    <s v="Express"/>
    <s v="UO"/>
    <s v="FedEx Priority"/>
    <s v="Bill_Sender_Prepaid"/>
    <s v="06/22/2026"/>
    <s v="06/23/2026"/>
    <x v="2309"/>
    <m/>
    <s v="HYDRATIS B2B"/>
    <s v="HYDRATIS B2B"/>
    <s v="VOIE COMMUNALE 4"/>
    <s v="CR?ANCEY"/>
    <n v="21"/>
    <s v="FR"/>
    <n v="21320"/>
    <n v="22.95"/>
    <n v="2.72"/>
    <n v="0"/>
    <n v="-17.47"/>
    <n v="8.1999999999999993"/>
    <n v="1"/>
    <n v="2.2000000000000002"/>
    <n v="2.2000000000000002"/>
    <s v="R,AFFENEAU"/>
    <s v="PHARMACIE DE LA PREE"/>
    <s v="PHARMACIE DE LA PREE"/>
    <s v="52 AVENUE DU GEN DE GAULLE"/>
    <s v="LA CHATAIGNERAIE"/>
    <n v="85"/>
    <x v="0"/>
    <n v="851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83333333333333"/>
    <n v="20"/>
    <n v="2.37"/>
    <n v="0"/>
    <n v="-15.22"/>
    <n v="7.15"/>
    <s v="EUR"/>
    <n v="1.1475391020000001"/>
    <s v="kg"/>
  </r>
  <r>
    <n v="15.489999999999995"/>
    <m/>
    <m/>
    <s v="entreprise"/>
    <s v="ST"/>
    <n v="200720433"/>
    <n v="202606"/>
    <s v="Express"/>
    <s v="UO"/>
    <s v="FedEx Priority"/>
    <s v="Bill_Sender_Prepaid"/>
    <s v="06/18/2026"/>
    <s v="06/22/2026"/>
    <x v="2310"/>
    <m/>
    <s v="HYDRATIS B2B"/>
    <s v="HYDRATIS B2B"/>
    <s v="VOIE COMMUNALE 4"/>
    <s v="CR?ANCEY"/>
    <n v="21"/>
    <s v="FR"/>
    <n v="21320"/>
    <n v="75.17"/>
    <n v="8.91"/>
    <n v="0"/>
    <n v="-57.2"/>
    <n v="26.88"/>
    <n v="6"/>
    <n v="70.84"/>
    <n v="70.84"/>
    <s v="C,OMMEE"/>
    <s v="PHARMACIE DES COMMEES"/>
    <s v="PHARMACIE DES COMMEES"/>
    <s v="BLD MICHEL PHELIPPON"/>
    <s v="LU?ON"/>
    <n v="85"/>
    <x v="0"/>
    <n v="85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277777777777779"/>
    <n v="64.8"/>
    <n v="7.68"/>
    <n v="0"/>
    <n v="-49.31"/>
    <n v="23.17"/>
    <s v="EUR"/>
    <n v="1.1600389769999999"/>
    <s v="kg"/>
  </r>
  <r>
    <n v="6.4499999999999993"/>
    <m/>
    <m/>
    <s v="entreprise"/>
    <s v="ST"/>
    <n v="200720433"/>
    <n v="202606"/>
    <s v="Express"/>
    <s v="UO"/>
    <s v="FedEx Priority"/>
    <s v="Bill_Sender_Prepaid"/>
    <s v="06/23/2026"/>
    <s v="06/24/2026"/>
    <x v="2311"/>
    <m/>
    <s v="HYDRATIS B2B"/>
    <s v="HYDRATIS B2B"/>
    <s v="VOIE COMMUNALE 4"/>
    <s v="CR?ANCEY"/>
    <n v="21"/>
    <s v="FR"/>
    <n v="21320"/>
    <n v="30.98"/>
    <n v="3.67"/>
    <n v="0"/>
    <n v="-23.58"/>
    <n v="11.07"/>
    <n v="1"/>
    <n v="13.2"/>
    <n v="13.2"/>
    <s v="C,HRISTIAN"/>
    <s v="PARAPHARMACIE LECLERC AUCH"/>
    <s v="PARAPHARMACIE LECLERC AUCH"/>
    <s v="ZONE DE CLARAC"/>
    <s v="AUCH"/>
    <n v="32"/>
    <x v="0"/>
    <n v="32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374999999999999"/>
    <n v="27"/>
    <n v="3.2"/>
    <n v="0"/>
    <n v="-20.55"/>
    <n v="9.65"/>
    <s v="EUR"/>
    <n v="1.147407432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312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P,ICARDIE VERTE"/>
    <s v="PHARMACIE DE LA PICARDIE VERTE"/>
    <s v="PHARMACIE DE LA PICARDIE VERTE"/>
    <s v="1 ROUTE DE CREVECOEUR"/>
    <s v="GRANDVILLIERS"/>
    <n v="60"/>
    <x v="0"/>
    <n v="602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305555555555554"/>
    <n v="38.200000000000003"/>
    <n v="4.53"/>
    <n v="0"/>
    <n v="-29.07"/>
    <n v="13.66"/>
    <s v="EUR"/>
    <n v="1.1474074329999999"/>
    <s v="kg"/>
  </r>
  <r>
    <n v="12.14"/>
    <m/>
    <m/>
    <s v="entreprise"/>
    <s v="ST"/>
    <n v="200720433"/>
    <n v="202606"/>
    <s v="Express"/>
    <s v="UO"/>
    <s v="FedEx Priority"/>
    <s v="Bill_Sender_Prepaid"/>
    <s v="06/23/2026"/>
    <s v="06/24/2026"/>
    <x v="2313"/>
    <m/>
    <s v="HYDRATIS B2B"/>
    <s v="HYDRATIS B2B"/>
    <s v="VOIE COMMUNALE 4"/>
    <s v="CR?ANCEY"/>
    <n v="21"/>
    <s v="FR"/>
    <n v="21320"/>
    <n v="58.29"/>
    <n v="6.91"/>
    <n v="0"/>
    <n v="-44.36"/>
    <n v="20.84"/>
    <n v="3"/>
    <n v="49.28"/>
    <n v="49.28"/>
    <s v="S,AMIA"/>
    <s v="PHARMACIE LAZARE CARNOT DU DOME"/>
    <s v="PHARMACIE LAZARE CARNOT DU DOM"/>
    <s v="117 AVENUE LAZARE CARNOT"/>
    <s v="TOULON"/>
    <n v="83"/>
    <x v="0"/>
    <n v="83000"/>
    <s v=" "/>
    <s v=" "/>
    <s v=" "/>
    <m/>
    <m/>
    <m/>
    <s v="N"/>
    <n v="30"/>
    <n v="30"/>
    <n v="39"/>
    <m/>
    <m/>
    <m/>
    <m/>
    <m/>
    <n v="0"/>
    <n v="0"/>
    <s v="EUR"/>
    <s v="06/29/2026"/>
    <x v="3"/>
    <m/>
    <s v="Domestic"/>
    <s v="Your Packaging"/>
    <n v="0.53888888888888886"/>
    <n v="50.8"/>
    <n v="6.02"/>
    <n v="0"/>
    <n v="-38.659999999999997"/>
    <n v="18.16"/>
    <s v="EUR"/>
    <n v="1.1474074329999999"/>
    <s v="kg"/>
  </r>
  <r>
    <n v="7.7900000000000027"/>
    <m/>
    <m/>
    <s v="entreprise"/>
    <s v="ST"/>
    <n v="200720433"/>
    <n v="202606"/>
    <s v="Express"/>
    <s v="UO"/>
    <s v="FedEx Priority"/>
    <s v="Bill_Sender_Prepaid"/>
    <s v="06/23/2026"/>
    <s v="06/24/2026"/>
    <x v="2314"/>
    <m/>
    <s v="HYDRATIS B2B"/>
    <s v="HYDRATIS B2B"/>
    <s v="VOIE COMMUNALE 4"/>
    <s v="CR?ANCEY"/>
    <n v="21"/>
    <s v="FR"/>
    <n v="21320"/>
    <n v="37.409999999999997"/>
    <n v="4.43"/>
    <n v="0"/>
    <n v="-28.47"/>
    <n v="13.37"/>
    <n v="1"/>
    <n v="22"/>
    <n v="22"/>
    <s v="P,ENON"/>
    <s v="PARAPHARMACIE LECLERC AMILLY ADIS"/>
    <s v="PARAPHARMACIE LECLERC AMILLY A"/>
    <s v="1094 AVENUE D ANTIBES"/>
    <s v="MONTARGIS"/>
    <n v="45"/>
    <x v="0"/>
    <n v="452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1249999999999998"/>
    <n v="32.6"/>
    <n v="3.86"/>
    <n v="0"/>
    <n v="-24.81"/>
    <n v="11.65"/>
    <s v="EUR"/>
    <n v="1.147407432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2315"/>
    <m/>
    <s v="HYDRATIS B2B"/>
    <s v="HYDRATIS B2B"/>
    <s v="VOIE COMMUNALE 4"/>
    <s v="CR?ANCEY"/>
    <n v="21"/>
    <s v="FR"/>
    <n v="21320"/>
    <n v="45.94"/>
    <n v="5.44"/>
    <n v="0"/>
    <n v="-34.96"/>
    <n v="16.41"/>
    <n v="3"/>
    <n v="31.24"/>
    <n v="31.24"/>
    <s v="T,Hj"/>
    <s v="PHARMACIE SAINT MARTIN"/>
    <s v="PHARMACIE SAINT MARTIN"/>
    <s v="33 ROUTE DE THIONVILLE"/>
    <s v="KOENIGSMACKER"/>
    <n v="57"/>
    <x v="0"/>
    <n v="5797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4097222222222221"/>
    <n v="39.6"/>
    <n v="4.6900000000000004"/>
    <n v="0"/>
    <n v="-30.14"/>
    <n v="14.15"/>
    <s v="EUR"/>
    <n v="1.160038976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6/17/2026"/>
    <s v="06/18/2026"/>
    <x v="2316"/>
    <m/>
    <s v="HYDRATIS B2B"/>
    <s v="HYDRATIS B2B"/>
    <s v="VOIE COMMUNALE 4"/>
    <s v="CR?ANCEY"/>
    <n v="21"/>
    <s v="FR"/>
    <n v="21320"/>
    <n v="60.57"/>
    <n v="7.18"/>
    <n v="0"/>
    <n v="-46.09"/>
    <n v="21.66"/>
    <n v="3"/>
    <n v="51.04"/>
    <n v="51.04"/>
    <s v="M,ARAN"/>
    <s v="PHARMACIE DES PYRENEES"/>
    <s v="PHARMACIE DES PYRENEES"/>
    <s v="6 AV MARECHAL JOFFRE"/>
    <s v="BAGNERES DE LUCHON"/>
    <n v="31"/>
    <x v="0"/>
    <n v="31110"/>
    <s v=" "/>
    <s v=" "/>
    <s v=" "/>
    <m/>
    <m/>
    <m/>
    <s v="N"/>
    <n v="30"/>
    <n v="40"/>
    <n v="31"/>
    <m/>
    <m/>
    <m/>
    <m/>
    <m/>
    <n v="0"/>
    <n v="0"/>
    <s v="EUR"/>
    <s v="06/22/2026"/>
    <x v="2"/>
    <m/>
    <s v="Domestic"/>
    <s v="Your Packaging"/>
    <n v="0.49791666666666667"/>
    <n v="52.2"/>
    <n v="6.19"/>
    <n v="0"/>
    <n v="-39.72"/>
    <n v="18.670000000000002"/>
    <s v="EUR"/>
    <n v="1.160362033"/>
    <s v="kg"/>
  </r>
  <r>
    <n v="9.4600000000000009"/>
    <m/>
    <m/>
    <s v="entreprise"/>
    <s v="ST"/>
    <n v="200720433"/>
    <n v="202606"/>
    <s v="Express"/>
    <s v="UO"/>
    <s v="FedEx Priority"/>
    <s v="Bill_Sender_Prepaid"/>
    <s v="06/22/2026"/>
    <s v="06/23/2026"/>
    <x v="2317"/>
    <m/>
    <s v="HYDRATIS B2B"/>
    <s v="HYDRATIS B2B"/>
    <s v="VOIE COMMUNALE 4"/>
    <s v="CR?ANCEY"/>
    <n v="21"/>
    <s v="FR"/>
    <n v="21320"/>
    <n v="45.44"/>
    <n v="5.38"/>
    <n v="0"/>
    <n v="-34.590000000000003"/>
    <n v="16.239999999999998"/>
    <n v="2"/>
    <n v="33"/>
    <n v="33"/>
    <s v="F,AGE"/>
    <s v="PHARMACIE DE BESSON"/>
    <s v="PHARMACIE DE BESSON"/>
    <s v="3 RUE DES BOITINS"/>
    <s v="BESSON"/>
    <n v="3"/>
    <x v="0"/>
    <n v="32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125000000000002"/>
    <n v="39.6"/>
    <n v="4.6900000000000004"/>
    <n v="0"/>
    <n v="-30.14"/>
    <n v="14.15"/>
    <s v="EUR"/>
    <n v="1.1475391020000001"/>
    <s v="kg"/>
  </r>
  <r>
    <n v="13.479999999999997"/>
    <m/>
    <m/>
    <s v="entreprise"/>
    <s v="ST"/>
    <n v="200720433"/>
    <n v="202606"/>
    <s v="Express"/>
    <s v="UO"/>
    <s v="FedEx Priority"/>
    <s v="Bill_Sender_Prepaid"/>
    <s v="06/24/2026"/>
    <s v="06/25/2026"/>
    <x v="2318"/>
    <m/>
    <s v="HYDRATIS B2B"/>
    <s v="HYDRATIS B2B"/>
    <s v="VOIE COMMUNALE 4"/>
    <s v="CR?ANCEY"/>
    <n v="21"/>
    <s v="FR"/>
    <n v="21320"/>
    <n v="64.56"/>
    <n v="7.65"/>
    <n v="0"/>
    <n v="-49.13"/>
    <n v="23.08"/>
    <n v="4"/>
    <n v="59.4"/>
    <n v="59.4"/>
    <s v="E,Erhel"/>
    <s v="PHARMACIE DU LAC"/>
    <s v="PHARMACIE DU LAC"/>
    <s v="13 RUE DU LAC"/>
    <s v="PLOERMEL"/>
    <n v="56"/>
    <x v="0"/>
    <n v="568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"/>
    <n v="56.4"/>
    <n v="6.68"/>
    <n v="0"/>
    <n v="-42.92"/>
    <n v="20.16"/>
    <s v="EUR"/>
    <n v="1.1446231330000001"/>
    <s v="kg"/>
  </r>
  <r>
    <n v="19.170000000000002"/>
    <m/>
    <m/>
    <s v="entreprise"/>
    <s v="ST"/>
    <n v="200720433"/>
    <n v="202606"/>
    <s v="Express"/>
    <s v="UO"/>
    <s v="FedEx Priority"/>
    <s v="Bill_Sender_Prepaid"/>
    <s v="06/17/2026"/>
    <s v="06/18/2026"/>
    <x v="2319"/>
    <m/>
    <s v="HYDRATIS B2B"/>
    <s v="HYDRATIS B2B"/>
    <s v="VOIE COMMUNALE 4"/>
    <s v="CR?ANCEY"/>
    <n v="21"/>
    <s v="FR"/>
    <n v="21320"/>
    <n v="93.06"/>
    <n v="11.04"/>
    <n v="0"/>
    <n v="-70.819999999999993"/>
    <n v="33.28"/>
    <n v="10"/>
    <n v="96.8"/>
    <n v="96.8"/>
    <s v="M,OUTAUD"/>
    <s v="PHARMACIE DU VERNET"/>
    <s v="PHARMACIE DU VERNET"/>
    <s v="72 AVENUE DU GENERAL DE GAULLE"/>
    <s v="SAINT-AMAND-MONTROND"/>
    <n v="18"/>
    <x v="0"/>
    <n v="18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2013888888888893"/>
    <n v="80.2"/>
    <n v="9.51"/>
    <n v="0"/>
    <n v="-61.03"/>
    <n v="28.68"/>
    <s v="EUR"/>
    <n v="1.160362033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320"/>
    <m/>
    <s v="HYDRATIS B2B"/>
    <s v="HYDRATIS B2B"/>
    <s v="VOIE COMMUNALE 4"/>
    <s v="CR?ANCEY"/>
    <n v="21"/>
    <s v="FR"/>
    <n v="21320"/>
    <n v="50.59"/>
    <n v="5.99"/>
    <n v="0"/>
    <n v="-38.49"/>
    <n v="18.09"/>
    <n v="3"/>
    <n v="38.28"/>
    <n v="38.28"/>
    <s v="F,GI"/>
    <s v="SARL FGI"/>
    <s v="SARL FGI"/>
    <s v="103 ROUTE DE CHATEAU THIERRY"/>
    <s v="BELLEU"/>
    <n v="2"/>
    <x v="0"/>
    <n v="22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41875000000000001"/>
    <n v="43.8"/>
    <n v="5.19"/>
    <n v="0"/>
    <n v="-33.33"/>
    <n v="15.66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2-06T00:00:00"/>
    <s v="06/15/2026"/>
    <x v="2321"/>
    <m/>
    <s v="HYDRATIS B2B"/>
    <s v="HYDRATIS B2B"/>
    <s v="VOIE COMMUNALE 4"/>
    <s v="CR?ANCEY"/>
    <n v="21"/>
    <s v="FR"/>
    <n v="21320"/>
    <n v="45.73"/>
    <n v="5.42"/>
    <n v="0"/>
    <n v="-34.81"/>
    <n v="16.34"/>
    <n v="2"/>
    <n v="33"/>
    <n v="33"/>
    <s v="R,EMI"/>
    <s v="PARAPHARMACIE LECLERC ANGLEDIS"/>
    <s v="PARAPHARMACIE LECLERC ANGLEDIS"/>
    <s v="CC GRAND ANGLE"/>
    <s v="LES ANGLES"/>
    <n v="30"/>
    <x v="0"/>
    <n v="30133"/>
    <s v=" "/>
    <s v=" "/>
    <s v=" "/>
    <m/>
    <m/>
    <m/>
    <s v="N"/>
    <n v="30"/>
    <n v="31"/>
    <n v="38"/>
    <m/>
    <m/>
    <m/>
    <m/>
    <m/>
    <n v="0"/>
    <n v="0"/>
    <s v="EUR"/>
    <s v="06/22/2026"/>
    <x v="2"/>
    <m/>
    <s v="Domestic"/>
    <s v="Your Packaging"/>
    <n v="0.40694444444444444"/>
    <n v="39.6"/>
    <n v="4.6900000000000004"/>
    <n v="0"/>
    <n v="-30.14"/>
    <n v="14.15"/>
    <s v="EUR"/>
    <n v="1.154814421"/>
    <s v="kg"/>
  </r>
  <r>
    <n v="11.469999999999999"/>
    <m/>
    <m/>
    <s v="entreprise"/>
    <s v="ST"/>
    <n v="200720433"/>
    <n v="202606"/>
    <s v="Express"/>
    <s v="UO"/>
    <s v="FedEx Priority"/>
    <s v="Bill_Sender_Prepaid"/>
    <s v="06/19/2026"/>
    <s v="06/20/2026"/>
    <x v="2322"/>
    <m/>
    <s v="HYDRATIS B2B"/>
    <s v="HYDRATIS B2B"/>
    <s v="VOIE COMMUNALE 4"/>
    <s v="CR?ANCEY"/>
    <n v="21"/>
    <s v="FR"/>
    <n v="21320"/>
    <n v="55.59"/>
    <n v="6.59"/>
    <n v="0"/>
    <n v="-42.3"/>
    <n v="19.87"/>
    <n v="4"/>
    <n v="46.2"/>
    <n v="46.2"/>
    <s v="P,HARM ST PAN"/>
    <s v="PHARMACIE DE SAINT PANTALEON"/>
    <s v="PHARMACIE DE SAINT PANTALEON"/>
    <s v="15 AVENUE DES ESCURES"/>
    <s v="SAINT-PANTALEON-DE-LARCHE"/>
    <n v="19"/>
    <x v="0"/>
    <n v="196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375000000000002"/>
    <n v="48"/>
    <n v="5.69"/>
    <n v="0"/>
    <n v="-36.53"/>
    <n v="17.16"/>
    <s v="EUR"/>
    <n v="1.15806418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2323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3"/>
    <n v="33"/>
    <s v="P,HAR"/>
    <s v="PHARMACIE BARROUILHET"/>
    <s v="PHARMACIE BARROUILHET"/>
    <s v="77 RUE DE LA PATTE D'OIE"/>
    <s v="ARTIX"/>
    <n v="64"/>
    <x v="0"/>
    <n v="641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13888888888889"/>
    <n v="39.6"/>
    <n v="4.6900000000000004"/>
    <n v="0"/>
    <n v="-30.14"/>
    <n v="14.15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324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3"/>
    <n v="37.4"/>
    <n v="37.4"/>
    <s v="G,OUIN"/>
    <s v="PHARMACIE GRAND BRESSUIRE"/>
    <s v="PHARMACIE GRAND BRESSUIRE"/>
    <s v="13 RUE DES JONCS"/>
    <s v="BRESSUIRE"/>
    <n v="79"/>
    <x v="0"/>
    <n v="793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319444444444446"/>
    <n v="42.4"/>
    <n v="5.03"/>
    <n v="0"/>
    <n v="-32.270000000000003"/>
    <n v="15.16"/>
    <s v="EUR"/>
    <n v="1.1549344580000001"/>
    <s v="kg"/>
  </r>
  <r>
    <n v="12.14"/>
    <m/>
    <m/>
    <s v="entreprise"/>
    <s v="ST"/>
    <n v="200720433"/>
    <n v="202606"/>
    <s v="Express"/>
    <s v="UO"/>
    <s v="FedEx Priority"/>
    <s v="Bill_Sender_Prepaid"/>
    <s v="06/22/2026"/>
    <s v="06/23/2026"/>
    <x v="2325"/>
    <m/>
    <s v="HYDRATIS B2B"/>
    <s v="HYDRATIS B2B"/>
    <s v="VOIE COMMUNALE 4"/>
    <s v="CR?ANCEY"/>
    <n v="21"/>
    <s v="FR"/>
    <n v="21320"/>
    <n v="58.29"/>
    <n v="6.91"/>
    <n v="0"/>
    <n v="-44.36"/>
    <n v="20.84"/>
    <n v="3"/>
    <n v="50.6"/>
    <n v="50.6"/>
    <s v="S,Stejean"/>
    <s v="PHARMACIE DU MURIER"/>
    <s v="PHARMACIE DU MURIER"/>
    <s v="24 RUE DU COMMERCE"/>
    <s v="SAINT-JUST-LA-PENDUE"/>
    <n v="42"/>
    <x v="0"/>
    <n v="42540"/>
    <s v=" "/>
    <s v=" "/>
    <s v=" "/>
    <m/>
    <m/>
    <m/>
    <s v="N"/>
    <n v="4"/>
    <n v="74"/>
    <n v="109"/>
    <m/>
    <m/>
    <m/>
    <m/>
    <m/>
    <n v="0"/>
    <n v="0"/>
    <s v="EUR"/>
    <s v="06/29/2026"/>
    <x v="3"/>
    <m/>
    <s v="Domestic"/>
    <s v="Your Packaging"/>
    <n v="0.51111111111111107"/>
    <n v="50.8"/>
    <n v="6.02"/>
    <n v="0"/>
    <n v="-38.659999999999997"/>
    <n v="18.16"/>
    <s v="EUR"/>
    <n v="1.1475391020000001"/>
    <s v="kg"/>
  </r>
  <r>
    <n v="16.5"/>
    <m/>
    <m/>
    <s v="entreprise"/>
    <s v="ST"/>
    <n v="200720433"/>
    <n v="202606"/>
    <s v="Express"/>
    <s v="UO"/>
    <s v="FedEx Priority"/>
    <s v="Bill_Sender_Prepaid"/>
    <s v="06/18/2026"/>
    <s v="06/19/2026"/>
    <x v="2326"/>
    <m/>
    <s v="HYDRATIS B2B"/>
    <s v="HYDRATIS B2B"/>
    <s v="VOIE COMMUNALE 4"/>
    <s v="CR?ANCEY"/>
    <n v="21"/>
    <s v="FR"/>
    <n v="21320"/>
    <n v="80.040000000000006"/>
    <n v="9.49"/>
    <n v="0"/>
    <n v="-60.9"/>
    <n v="28.63"/>
    <n v="6"/>
    <n v="78.760000000000005"/>
    <n v="78.760000000000005"/>
    <s v="S,ATAD"/>
    <s v="PHARMACIE LAFAYETTE DU CENTRE"/>
    <s v="PHARMACIE LAFAYETTE DU CENTRE"/>
    <s v="10 PLACE DU SQUARE"/>
    <s v="AURILLAC"/>
    <n v="15"/>
    <x v="0"/>
    <n v="15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402777777777778"/>
    <n v="69"/>
    <n v="8.18"/>
    <n v="0"/>
    <n v="-52.5"/>
    <n v="24.68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4/2026"/>
    <s v="06/25/2026"/>
    <x v="2327"/>
    <m/>
    <s v="HYDRATIS B2B"/>
    <s v="HYDRATIS B2B"/>
    <s v="VOIE COMMUNALE 4"/>
    <s v="CR?ANCEY"/>
    <n v="21"/>
    <s v="FR"/>
    <n v="21320"/>
    <n v="45.33"/>
    <n v="5.37"/>
    <n v="0"/>
    <n v="-34.5"/>
    <n v="16.2"/>
    <n v="2"/>
    <n v="33"/>
    <n v="33"/>
    <s v="A,Ansemant"/>
    <s v="PHARMACIE 10 RAMBUTEAU"/>
    <s v="PHARMACIE 10 RAMBUTEAU"/>
    <s v="10-14 RUE RAMBUTEAU"/>
    <s v="MACON"/>
    <n v="71"/>
    <x v="0"/>
    <n v="71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6875000000000002"/>
    <n v="39.6"/>
    <n v="4.6900000000000004"/>
    <n v="0"/>
    <n v="-30.14"/>
    <n v="14.15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328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4.32"/>
    <n v="34.32"/>
    <s v="B,Boillot"/>
    <s v="PHARMACIE BOILLOT"/>
    <s v="PHARMACIE BOILLOT"/>
    <s v="2 GRANDE RUE"/>
    <s v="SAULNOT"/>
    <n v="70"/>
    <x v="0"/>
    <n v="70400"/>
    <s v=" "/>
    <s v=" "/>
    <s v=" "/>
    <m/>
    <m/>
    <m/>
    <s v="N"/>
    <n v="27"/>
    <n v="30"/>
    <n v="41"/>
    <m/>
    <m/>
    <m/>
    <m/>
    <m/>
    <n v="0"/>
    <n v="0"/>
    <s v="EUR"/>
    <s v="06/29/2026"/>
    <x v="3"/>
    <m/>
    <s v="Domestic"/>
    <s v="Your Packaging"/>
    <n v="0.49027777777777776"/>
    <n v="41"/>
    <n v="4.8600000000000003"/>
    <n v="0"/>
    <n v="-31.2"/>
    <n v="14.66"/>
    <s v="EUR"/>
    <n v="1.1600389769999999"/>
    <s v="kg"/>
  </r>
  <r>
    <n v="10.800000000000004"/>
    <m/>
    <m/>
    <s v=""/>
    <s v="ST"/>
    <n v="200720433"/>
    <n v="202606"/>
    <s v="Express"/>
    <s v="UO"/>
    <s v="FedEx Priority"/>
    <s v="Bill_Sender_Prepaid"/>
    <d v="2026-05-06T00:00:00"/>
    <d v="2026-06-06T00:00:00"/>
    <x v="2329"/>
    <m/>
    <s v="HYDRATIS B2B"/>
    <s v="HYDRATIS B2B"/>
    <s v="VOIE COMMUNALE 4"/>
    <s v="CR?ANCEY"/>
    <n v="21"/>
    <s v="FR"/>
    <n v="21320"/>
    <n v="52.49"/>
    <n v="6.21"/>
    <n v="0"/>
    <n v="-39.950000000000003"/>
    <n v="18.75"/>
    <n v="5"/>
    <n v="40.479999999999997"/>
    <n v="40.479999999999997"/>
    <s v="V,Vero"/>
    <s v="PHARMACIE D EPLUCHES"/>
    <s v="PHARMACIE D EPLUCHES"/>
    <s v="CCIAL LECLERC"/>
    <s v="SAINT-OUEN-L'AUM?NE"/>
    <n v="95"/>
    <x v="0"/>
    <n v="953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263888888888886"/>
    <n v="45.2"/>
    <n v="5.35"/>
    <n v="0"/>
    <n v="-34.4"/>
    <n v="16.149999999999999"/>
    <s v="EUR"/>
    <n v="1.161210911"/>
    <s v="kg"/>
  </r>
  <r>
    <n v="5.7799999999999976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330"/>
    <m/>
    <s v="HYDRATIS B2B"/>
    <s v="HYDRATIS B2B"/>
    <s v="VOIE COMMUNALE 4"/>
    <s v="CR?ANCEY"/>
    <n v="21"/>
    <s v="FR"/>
    <n v="21320"/>
    <n v="27.95"/>
    <n v="3.3"/>
    <n v="0"/>
    <n v="-21.27"/>
    <n v="9.98"/>
    <n v="1"/>
    <n v="8.8000000000000007"/>
    <n v="8.8000000000000007"/>
    <s v="C,HAMALLARD"/>
    <s v="CERP BRETAGNE ATLANTIQUE"/>
    <s v="CERP BRETAGNE ATLANTIQUE"/>
    <s v="22 RUE CHAPTAL"/>
    <s v="ST BRIEUC"/>
    <n v="22"/>
    <x v="0"/>
    <n v="22001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7638888888888888"/>
    <n v="24.2"/>
    <n v="2.86"/>
    <n v="0"/>
    <n v="-18.420000000000002"/>
    <n v="8.64"/>
    <s v="EUR"/>
    <n v="1.1549344580000001"/>
    <s v="kg"/>
  </r>
  <r>
    <n v="6.4499999999999993"/>
    <m/>
    <m/>
    <s v="entreprise"/>
    <s v="ST"/>
    <n v="200720433"/>
    <n v="202606"/>
    <s v="Express"/>
    <s v="UO"/>
    <s v="FedEx Priority"/>
    <s v="Bill_Sender_Prepaid"/>
    <s v="06/17/2026"/>
    <s v="06/18/2026"/>
    <x v="2331"/>
    <m/>
    <s v="HYDRATIS B2B"/>
    <s v="HYDRATIS B2B"/>
    <s v="VOIE COMMUNALE 4"/>
    <s v="CR?ANCEY"/>
    <n v="21"/>
    <s v="FR"/>
    <n v="21320"/>
    <n v="31.33"/>
    <n v="3.71"/>
    <n v="0"/>
    <n v="-23.85"/>
    <n v="11.2"/>
    <n v="2"/>
    <n v="12.54"/>
    <n v="12.54"/>
    <s v="M,Michel"/>
    <s v="PARAPHARMA CARREFOUR  SARREGUEMINES"/>
    <s v="PARAPHARMACIE CARREFOUR  SARRE"/>
    <s v="CARREFOUR SARREGUEMINES"/>
    <s v="SARREGUEMINES"/>
    <n v="57"/>
    <x v="0"/>
    <n v="572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458333333333335"/>
    <n v="27"/>
    <n v="3.2"/>
    <n v="0"/>
    <n v="-20.55"/>
    <n v="9.65"/>
    <s v="EUR"/>
    <n v="1.160362033"/>
    <s v="kg"/>
  </r>
  <r>
    <n v="7.7900000000000027"/>
    <m/>
    <m/>
    <s v="entreprise"/>
    <s v="ST"/>
    <n v="200720433"/>
    <n v="202606"/>
    <s v="Express"/>
    <s v="UO"/>
    <s v="FedEx Priority"/>
    <s v="Bill_Sender_Prepaid"/>
    <s v="06/23/2026"/>
    <s v="06/24/2026"/>
    <x v="2332"/>
    <m/>
    <s v="HYDRATIS B2B"/>
    <s v="HYDRATIS B2B"/>
    <s v="VOIE COMMUNALE 4"/>
    <s v="CR?ANCEY"/>
    <n v="21"/>
    <s v="FR"/>
    <n v="21320"/>
    <n v="37.409999999999997"/>
    <n v="4.43"/>
    <n v="0"/>
    <n v="-28.47"/>
    <n v="13.37"/>
    <n v="2"/>
    <n v="22"/>
    <n v="22"/>
    <s v="X,Erpo"/>
    <s v="PARAPHARMACIE AUCHAN PLAISIR"/>
    <s v="PARAPHARMACIE AUCHAN PLAISIR"/>
    <s v="CC AUCHAN"/>
    <s v="PLAISIR"/>
    <n v="78"/>
    <x v="0"/>
    <n v="783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875"/>
    <n v="32.6"/>
    <n v="3.86"/>
    <n v="0"/>
    <n v="-24.81"/>
    <n v="11.65"/>
    <s v="EUR"/>
    <n v="1.1474074329999999"/>
    <s v="kg"/>
  </r>
  <r>
    <n v="6.7899999999999991"/>
    <m/>
    <m/>
    <s v="entreprise"/>
    <s v="ST"/>
    <n v="200720433"/>
    <n v="202606"/>
    <s v="Express"/>
    <s v="UO"/>
    <s v="FedEx Priority"/>
    <s v="Bill_Sender_Prepaid"/>
    <s v="06/24/2026"/>
    <s v="06/25/2026"/>
    <x v="2333"/>
    <m/>
    <s v="HYDRATIS B2B"/>
    <s v="HYDRATIS B2B"/>
    <s v="VOIE COMMUNALE 4"/>
    <s v="CR?ANCEY"/>
    <n v="21"/>
    <s v="FR"/>
    <n v="21320"/>
    <n v="32.51"/>
    <n v="3.85"/>
    <n v="0"/>
    <n v="-24.74"/>
    <n v="11.62"/>
    <n v="1"/>
    <n v="15.4"/>
    <n v="15.4"/>
    <s v="P,Phiejeunet"/>
    <s v="PHARMACIE JEUNET BLOSSER"/>
    <s v="PHARMACIE JEUNET BLOSSER"/>
    <s v="149 RUE DE LA REPUBLIQUE"/>
    <s v="MOREZ"/>
    <n v="39"/>
    <x v="0"/>
    <n v="39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013888888888888"/>
    <n v="28.4"/>
    <n v="3.36"/>
    <n v="0"/>
    <n v="-21.61"/>
    <n v="10.15"/>
    <s v="EUR"/>
    <n v="1.1446231330000001"/>
    <s v="kg"/>
  </r>
  <r>
    <n v="14.150000000000006"/>
    <m/>
    <m/>
    <s v="entreprise"/>
    <s v="ST"/>
    <n v="200720433"/>
    <n v="202606"/>
    <s v="Express"/>
    <s v="UO"/>
    <s v="FedEx Priority"/>
    <s v="Bill_Sender_Prepaid"/>
    <s v="06/15/2026"/>
    <s v="06/17/2026"/>
    <x v="2334"/>
    <m/>
    <s v="HYDRATIS B2B"/>
    <s v="HYDRATIS B2B"/>
    <s v="VOIE COMMUNALE 4"/>
    <s v="CR?ANCEY"/>
    <n v="21"/>
    <s v="FR"/>
    <n v="21320"/>
    <n v="68.48"/>
    <n v="8.1199999999999992"/>
    <n v="0"/>
    <n v="-52.11"/>
    <n v="24.49"/>
    <n v="4"/>
    <n v="63.8"/>
    <n v="63.8"/>
    <s v="F,AURE"/>
    <s v="GRANDE PHARMACIE DU PORT"/>
    <s v="GRANDE PHARMACIE DU PORT"/>
    <s v="9 PLACE DE LA REPUBLIQUE"/>
    <s v="SANARY SUR MER"/>
    <n v="83"/>
    <x v="0"/>
    <n v="83110"/>
    <s v=" "/>
    <s v=" "/>
    <s v=" "/>
    <m/>
    <m/>
    <m/>
    <s v="N"/>
    <n v="27"/>
    <n v="30"/>
    <n v="40"/>
    <m/>
    <m/>
    <m/>
    <m/>
    <m/>
    <n v="0"/>
    <n v="0"/>
    <s v="EUR"/>
    <s v="06/22/2026"/>
    <x v="2"/>
    <m/>
    <s v="Domestic"/>
    <s v="Your Packaging"/>
    <n v="0.4375"/>
    <n v="59.2"/>
    <n v="7.02"/>
    <n v="0"/>
    <n v="-45.05"/>
    <n v="21.17"/>
    <s v="EUR"/>
    <n v="1.1567915230000001"/>
    <s v="kg"/>
  </r>
  <r>
    <n v="16.5"/>
    <m/>
    <m/>
    <s v="entreprise"/>
    <s v="ST"/>
    <n v="200720433"/>
    <n v="202606"/>
    <s v="Express"/>
    <s v="UO"/>
    <s v="FedEx Priority"/>
    <s v="Bill_Sender_Prepaid"/>
    <s v="06/18/2026"/>
    <s v="06/19/2026"/>
    <x v="2335"/>
    <m/>
    <s v="HYDRATIS B2B"/>
    <s v="HYDRATIS B2B"/>
    <s v="VOIE COMMUNALE 4"/>
    <s v="CR?ANCEY"/>
    <n v="21"/>
    <s v="FR"/>
    <n v="21320"/>
    <n v="80.040000000000006"/>
    <n v="9.49"/>
    <n v="0"/>
    <n v="-60.9"/>
    <n v="28.63"/>
    <n v="3"/>
    <n v="78.540000000000006"/>
    <n v="78.540000000000006"/>
    <s v="P,HIE"/>
    <s v="PHARMACIE DE LA POINTE ROUGE"/>
    <s v="PHARMACIE DE LA POINTE ROUGE"/>
    <s v="55 AVENUE DE MONTREDON"/>
    <s v="MARSEILLE 8"/>
    <n v="13"/>
    <x v="0"/>
    <n v="13008"/>
    <s v=" "/>
    <s v=" "/>
    <s v=" "/>
    <m/>
    <m/>
    <m/>
    <s v="N"/>
    <n v="33"/>
    <n v="40"/>
    <n v="94"/>
    <m/>
    <m/>
    <m/>
    <m/>
    <m/>
    <n v="0"/>
    <n v="0"/>
    <s v="EUR"/>
    <s v="06/29/2026"/>
    <x v="3"/>
    <m/>
    <s v="Domestic"/>
    <s v="Your Packaging"/>
    <n v="0.54236111111111107"/>
    <n v="69"/>
    <n v="8.18"/>
    <n v="0"/>
    <n v="-52.5"/>
    <n v="24.68"/>
    <s v="EUR"/>
    <n v="1.1600389769999999"/>
    <s v="kg"/>
  </r>
  <r>
    <n v="7.4600000000000009"/>
    <m/>
    <m/>
    <s v="entreprise"/>
    <s v="ST"/>
    <n v="200720433"/>
    <n v="202606"/>
    <s v="Express"/>
    <s v="UO"/>
    <s v="FedEx Priority"/>
    <s v="Bill_Sender_Prepaid"/>
    <s v="06/23/2026"/>
    <s v="06/24/2026"/>
    <x v="2336"/>
    <m/>
    <s v="HYDRATIS B2B"/>
    <s v="HYDRATIS B2B"/>
    <s v="VOIE COMMUNALE 4"/>
    <s v="CR?ANCEY"/>
    <n v="21"/>
    <s v="FR"/>
    <n v="21320"/>
    <n v="35.799999999999997"/>
    <n v="4.25"/>
    <n v="0"/>
    <n v="-27.24"/>
    <n v="12.81"/>
    <n v="1"/>
    <n v="19.8"/>
    <n v="19.8"/>
    <s v="P,AILLET"/>
    <s v="PARAPHARMACIE LECLERC LOUVIERS"/>
    <s v="PARAPHARMACIE LECLERC LOUVIERS"/>
    <s v="ZI DES PRES"/>
    <s v="INCARVILLE"/>
    <n v="27"/>
    <x v="0"/>
    <n v="27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569444444444444"/>
    <n v="31.2"/>
    <n v="3.7"/>
    <n v="0"/>
    <n v="-23.74"/>
    <n v="11.16"/>
    <s v="EUR"/>
    <n v="1.1474074329999999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2-06T00:00:00"/>
    <s v="06/13/2026"/>
    <x v="2337"/>
    <m/>
    <s v="HYDRATIS B2B"/>
    <s v="HYDRATIS B2B"/>
    <s v="VOIE COMMUNALE 4"/>
    <s v="CR?ANCEY"/>
    <n v="21"/>
    <s v="FR"/>
    <n v="21320"/>
    <n v="69.98"/>
    <n v="8.2899999999999991"/>
    <n v="0"/>
    <n v="-53.26"/>
    <n v="25.01"/>
    <n v="5"/>
    <n v="65.78"/>
    <n v="65.78"/>
    <s v="H,IS"/>
    <s v="PHARMACIE DE LA VATINE"/>
    <s v="PHARMACIE DE LA VATINE"/>
    <s v="CCIAL CARREFOUR"/>
    <s v="MONT-SAINT-AIGNAN"/>
    <n v="76"/>
    <x v="0"/>
    <n v="761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944444444444445"/>
    <n v="60.6"/>
    <n v="7.18"/>
    <n v="0"/>
    <n v="-46.12"/>
    <n v="21.66"/>
    <s v="EUR"/>
    <n v="1.154814421"/>
    <s v="kg"/>
  </r>
  <r>
    <n v="9.1300000000000026"/>
    <m/>
    <m/>
    <s v="entreprise"/>
    <s v="ST"/>
    <n v="200720433"/>
    <n v="202606"/>
    <s v="Express"/>
    <s v="UO"/>
    <s v="FedEx Priority"/>
    <s v="Bill_Sender_Prepaid"/>
    <s v="06/18/2026"/>
    <s v="06/19/2026"/>
    <x v="2338"/>
    <m/>
    <s v="HYDRATIS B2B"/>
    <s v="HYDRATIS B2B"/>
    <s v="VOIE COMMUNALE 4"/>
    <s v="CR?ANCEY"/>
    <n v="21"/>
    <s v="FR"/>
    <n v="21320"/>
    <n v="44.31"/>
    <n v="5.25"/>
    <n v="0"/>
    <n v="-33.72"/>
    <n v="15.85"/>
    <n v="3"/>
    <n v="30.58"/>
    <n v="30.58"/>
    <s v="C,AROLINE"/>
    <s v="PHARMACIE DE PLOGONNEC"/>
    <s v="PHARMACIE DE PLOGONNEC"/>
    <s v="RUE PRESQU'ILE"/>
    <s v="PLOGONNEC"/>
    <n v="29"/>
    <x v="0"/>
    <n v="291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347222222222222"/>
    <n v="38.200000000000003"/>
    <n v="4.53"/>
    <n v="0"/>
    <n v="-29.07"/>
    <n v="13.66"/>
    <s v="EUR"/>
    <n v="1.160038976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6/17/2026"/>
    <s v="06/18/2026"/>
    <x v="2339"/>
    <m/>
    <s v="HYDRATIS B2B"/>
    <s v="HYDRATIS B2B"/>
    <s v="VOIE COMMUNALE 4"/>
    <s v="CR?ANCEY"/>
    <n v="21"/>
    <s v="FR"/>
    <n v="21320"/>
    <n v="52.45"/>
    <n v="6.21"/>
    <n v="0"/>
    <n v="-39.92"/>
    <n v="18.739999999999998"/>
    <n v="4"/>
    <n v="41.58"/>
    <n v="41.58"/>
    <s v="C,HEVALIER"/>
    <s v="PHARMACIE DE PENTHIEVRE"/>
    <s v="PHARMACIE DE PENTHIEVRE"/>
    <s v="37 RUE DE PENTHIEVRE"/>
    <s v="YFFINIAC"/>
    <n v="22"/>
    <x v="0"/>
    <n v="221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249999999999998"/>
    <n v="45.2"/>
    <n v="5.35"/>
    <n v="0"/>
    <n v="-34.4"/>
    <n v="16.149999999999999"/>
    <s v="EUR"/>
    <n v="1.160362033"/>
    <s v="kg"/>
  </r>
  <r>
    <n v="14.82"/>
    <m/>
    <m/>
    <s v="entreprise"/>
    <s v="ST"/>
    <n v="200720433"/>
    <n v="202606"/>
    <s v="Express"/>
    <s v="UO"/>
    <s v="FedEx Priority"/>
    <s v="Bill_Sender_Prepaid"/>
    <s v="06/19/2026"/>
    <s v="06/22/2026"/>
    <x v="2340"/>
    <m/>
    <s v="HYDRATIS B2B"/>
    <s v="HYDRATIS B2B"/>
    <s v="VOIE COMMUNALE 4"/>
    <s v="CR?ANCEY"/>
    <n v="21"/>
    <s v="FR"/>
    <n v="21320"/>
    <n v="71.8"/>
    <n v="8.5"/>
    <n v="0"/>
    <n v="-54.64"/>
    <n v="25.66"/>
    <n v="4"/>
    <n v="66.66"/>
    <n v="66.66"/>
    <s v="A,Audrey"/>
    <s v="PHARMACIE LENEUTRE-REUILLE"/>
    <s v="PHARMACIE LENEUTRE-REUILLE"/>
    <s v="7 LE BEUGNON"/>
    <s v="GRAND'COMBE CHATELEU"/>
    <n v="25"/>
    <x v="0"/>
    <n v="25570"/>
    <s v=" "/>
    <s v=" "/>
    <s v=" "/>
    <m/>
    <m/>
    <m/>
    <s v="N"/>
    <n v="26"/>
    <n v="31"/>
    <n v="41"/>
    <m/>
    <m/>
    <m/>
    <m/>
    <m/>
    <n v="0"/>
    <n v="0"/>
    <s v="EUR"/>
    <s v="06/29/2026"/>
    <x v="3"/>
    <m/>
    <s v="Domestic"/>
    <s v="Your Packaging"/>
    <n v="0.48402777777777778"/>
    <n v="62"/>
    <n v="7.34"/>
    <n v="0"/>
    <n v="-47.18"/>
    <n v="22.16"/>
    <s v="EUR"/>
    <n v="1.15806418"/>
    <s v="kg"/>
  </r>
  <r>
    <n v="9.1300000000000026"/>
    <m/>
    <m/>
    <s v="entreprise"/>
    <s v="ST"/>
    <n v="200720433"/>
    <n v="202606"/>
    <s v="Express"/>
    <s v="UO"/>
    <s v="FedEx Priority"/>
    <s v="Bill_Sender_Prepaid"/>
    <s v="06/18/2026"/>
    <s v="06/19/2026"/>
    <x v="2341"/>
    <m/>
    <s v="HYDRATIS B2B"/>
    <s v="HYDRATIS B2B"/>
    <s v="VOIE COMMUNALE 4"/>
    <s v="CR?ANCEY"/>
    <n v="21"/>
    <s v="FR"/>
    <n v="21320"/>
    <n v="44.31"/>
    <n v="5.25"/>
    <n v="0"/>
    <n v="-33.72"/>
    <n v="15.85"/>
    <n v="2"/>
    <n v="30.8"/>
    <n v="30.8"/>
    <s v="R,OUVIER"/>
    <s v="PHARMACIE DU VERDON"/>
    <s v="PHARMACIE DU VERDON"/>
    <s v="AVENUE DE LERINS"/>
    <s v="MOUSTIERS-SAINTE-MARIE"/>
    <n v="4"/>
    <x v="0"/>
    <n v="43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72013888888888888"/>
    <n v="38.200000000000003"/>
    <n v="4.53"/>
    <n v="0"/>
    <n v="-29.07"/>
    <n v="13.66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5/2026"/>
    <x v="2342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32"/>
    <n v="34.32"/>
    <s v="P,HAR"/>
    <s v="PHARMACIE CASEJUANE VITTE"/>
    <s v="PHARMACIE CASEJUANE VITTE"/>
    <s v="256 RUE DE VAUGIRARD"/>
    <s v="PARIS 15"/>
    <n v="75"/>
    <x v="0"/>
    <n v="75015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4236111111111109"/>
    <n v="41"/>
    <n v="4.8600000000000003"/>
    <n v="0"/>
    <n v="-31.2"/>
    <n v="14.66"/>
    <s v="EUR"/>
    <n v="1.154814421"/>
    <s v="kg"/>
  </r>
  <r>
    <n v="8.129999999999999"/>
    <m/>
    <m/>
    <s v=""/>
    <s v="ST"/>
    <n v="200720433"/>
    <n v="202606"/>
    <s v="Express"/>
    <s v="UO"/>
    <s v="FedEx Priority"/>
    <s v="Bill_Sender_Prepaid"/>
    <d v="2026-04-06T00:00:00"/>
    <d v="2026-08-06T00:00:00"/>
    <x v="2343"/>
    <m/>
    <s v="HYDRATIS B2B"/>
    <s v="HYDRATIS B2B"/>
    <s v="VOIE COMMUNALE 4"/>
    <s v="CR?ANCEY"/>
    <n v="21"/>
    <s v="FR"/>
    <n v="21320"/>
    <n v="39.57"/>
    <n v="4.6900000000000004"/>
    <n v="0"/>
    <n v="-30.11"/>
    <n v="14.15"/>
    <n v="2"/>
    <n v="23.1"/>
    <n v="23.1"/>
    <s v="J,EREMY"/>
    <s v="PARAPHARMACIE LECLERC BARBEZIEUX"/>
    <s v="PARAPHARMACIE LECLERC BARBEZIE"/>
    <s v="9 BIS RUE DU COMMANDANT FOUCAUD"/>
    <s v="BARBEZIEUX-SAINT-HILAIRE"/>
    <n v="16"/>
    <x v="0"/>
    <n v="16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180555555555554"/>
    <n v="34"/>
    <n v="4.03"/>
    <n v="0"/>
    <n v="-25.87"/>
    <n v="12.16"/>
    <s v="EUR"/>
    <n v="1.163778556"/>
    <s v="kg"/>
  </r>
  <r>
    <n v="20.170000000000002"/>
    <m/>
    <m/>
    <s v="entreprise"/>
    <s v="ST"/>
    <n v="200720433"/>
    <n v="202606"/>
    <s v="Express"/>
    <s v="UO"/>
    <s v="FedEx Priority"/>
    <s v="Bill_Sender_Prepaid"/>
    <d v="2026-12-06T00:00:00"/>
    <s v="06/15/2026"/>
    <x v="2344"/>
    <m/>
    <s v="HYDRATIS B2B"/>
    <s v="HYDRATIS B2B"/>
    <s v="VOIE COMMUNALE 4"/>
    <s v="CR?ANCEY"/>
    <n v="21"/>
    <s v="FR"/>
    <n v="21320"/>
    <n v="97.47"/>
    <n v="111.32"/>
    <n v="0"/>
    <n v="-74.17"/>
    <n v="134.62"/>
    <n v="8"/>
    <n v="102.74"/>
    <n v="102.74"/>
    <s v="J,Jerem"/>
    <s v="GRANDE PHARMACIE D ODYSSEUM"/>
    <s v="GRANDE PHARMACIE D ODYSSEUM"/>
    <s v="2 PLACE DE LISBONNE"/>
    <s v="MONTPELLIER"/>
    <n v="34"/>
    <x v="0"/>
    <n v="34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430555555555555"/>
    <n v="84.4"/>
    <n v="96.4"/>
    <n v="0"/>
    <n v="-64.23"/>
    <n v="116.57"/>
    <s v="EUR"/>
    <n v="1.154814421"/>
    <s v="kg"/>
  </r>
  <r>
    <n v="17.169999999999995"/>
    <m/>
    <m/>
    <s v="entreprise"/>
    <s v="ST"/>
    <n v="200720433"/>
    <n v="202606"/>
    <s v="Express"/>
    <s v="UO"/>
    <s v="FedEx Priority"/>
    <s v="Bill_Sender_Prepaid"/>
    <s v="06/17/2026"/>
    <s v="06/18/2026"/>
    <x v="2345"/>
    <m/>
    <s v="HYDRATIS B2B"/>
    <s v="HYDRATIS B2B"/>
    <s v="VOIE COMMUNALE 4"/>
    <s v="CR?ANCEY"/>
    <n v="21"/>
    <s v="FR"/>
    <n v="21320"/>
    <n v="83.31"/>
    <n v="9.8699999999999992"/>
    <n v="0"/>
    <n v="-63.39"/>
    <n v="29.8"/>
    <n v="7"/>
    <n v="81.84"/>
    <n v="81.84"/>
    <s v="C,HRIST"/>
    <s v="PHARMACIE QUARTIER DE L HOPITAL"/>
    <s v="PHARMACIE QUARTIER DE L HOPITA"/>
    <s v="6 AV MONSEIGNEUR COSTE"/>
    <s v="B?ZIERS"/>
    <n v="34"/>
    <x v="0"/>
    <n v="345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819444444444445"/>
    <n v="71.8"/>
    <n v="8.51"/>
    <n v="0"/>
    <n v="-54.63"/>
    <n v="25.68"/>
    <s v="EUR"/>
    <n v="1.160362033"/>
    <s v="kg"/>
  </r>
  <r>
    <n v="19.499999999999993"/>
    <m/>
    <m/>
    <s v="entreprise"/>
    <s v="ST"/>
    <n v="200720433"/>
    <n v="202606"/>
    <s v="Express"/>
    <s v="UO"/>
    <s v="FedEx Priority"/>
    <s v="Bill_Sender_Prepaid"/>
    <s v="06/18/2026"/>
    <s v="06/19/2026"/>
    <x v="2346"/>
    <m/>
    <s v="HYDRATIS B2B"/>
    <s v="HYDRATIS B2B"/>
    <s v="VOIE COMMUNALE 4"/>
    <s v="CR?ANCEY"/>
    <n v="21"/>
    <s v="FR"/>
    <n v="21320"/>
    <n v="94.66"/>
    <n v="11.22"/>
    <n v="0"/>
    <n v="-72.040000000000006"/>
    <n v="33.840000000000003"/>
    <n v="9"/>
    <n v="98.56"/>
    <n v="98.56"/>
    <s v="C,HLOE"/>
    <s v="PHARMACIE CENTRALE LOUPEENNE"/>
    <s v="PHARMACIE CENTRALE LOUPEENNE"/>
    <s v="64 RUE DE L'EGLISE"/>
    <s v="LA LOUPE"/>
    <n v="28"/>
    <x v="0"/>
    <n v="282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069444444444445"/>
    <n v="81.599999999999994"/>
    <n v="9.67"/>
    <n v="0"/>
    <n v="-62.1"/>
    <n v="29.17"/>
    <s v="EUR"/>
    <n v="1.1600389769999999"/>
    <s v="kg"/>
  </r>
  <r>
    <n v="5.4499999999999993"/>
    <m/>
    <m/>
    <s v="entreprise"/>
    <s v="ST"/>
    <n v="200720433"/>
    <n v="202606"/>
    <s v="Express"/>
    <s v="UO"/>
    <s v="FedEx Priority"/>
    <s v="Bill_Sender_Prepaid"/>
    <s v="06/23/2026"/>
    <s v="06/24/2026"/>
    <x v="2347"/>
    <m/>
    <s v="HYDRATIS B2B"/>
    <s v="HYDRATIS B2B"/>
    <s v="VOIE COMMUNALE 4"/>
    <s v="CR?ANCEY"/>
    <n v="21"/>
    <s v="FR"/>
    <n v="21320"/>
    <n v="26.16"/>
    <n v="3.1"/>
    <n v="0"/>
    <n v="-19.91"/>
    <n v="9.35"/>
    <n v="1"/>
    <n v="5.28"/>
    <n v="5.28"/>
    <s v="A,CC"/>
    <s v="PHARMACIE DE L'OURCQ"/>
    <s v="PHARMACIE DE L'OURCQ"/>
    <s v="81 BIS RUE DE L'OURCQ"/>
    <s v="PARIS 19"/>
    <n v="75"/>
    <x v="0"/>
    <n v="75019"/>
    <s v=" "/>
    <s v=" "/>
    <s v=" "/>
    <m/>
    <m/>
    <m/>
    <s v="Y"/>
    <n v="20"/>
    <n v="20"/>
    <n v="30"/>
    <m/>
    <m/>
    <m/>
    <m/>
    <m/>
    <n v="0"/>
    <n v="0"/>
    <s v="EUR"/>
    <s v="06/29/2026"/>
    <x v="3"/>
    <m/>
    <s v="Domestic"/>
    <s v="Your Packaging"/>
    <n v="0.48888888888888887"/>
    <n v="22.8"/>
    <n v="2.7"/>
    <n v="0"/>
    <n v="-17.350000000000001"/>
    <n v="8.15"/>
    <s v="EUR"/>
    <n v="1.1474074329999999"/>
    <s v="kg"/>
  </r>
  <r>
    <n v="17.5"/>
    <m/>
    <m/>
    <s v="entreprise"/>
    <s v="ST"/>
    <n v="200720433"/>
    <n v="202606"/>
    <s v="Express"/>
    <s v="UO"/>
    <s v="FedEx Priority"/>
    <s v="Bill_Sender_Prepaid"/>
    <s v="06/18/2026"/>
    <s v="06/19/2026"/>
    <x v="2348"/>
    <m/>
    <s v="HYDRATIS B2B"/>
    <s v="HYDRATIS B2B"/>
    <s v="VOIE COMMUNALE 4"/>
    <s v="CR?ANCEY"/>
    <n v="21"/>
    <s v="FR"/>
    <n v="21320"/>
    <n v="84.91"/>
    <n v="10.06"/>
    <n v="0"/>
    <n v="-64.61"/>
    <n v="30.36"/>
    <n v="7"/>
    <n v="85.8"/>
    <n v="85.8"/>
    <s v="M,ICHEL"/>
    <s v="PHARMACIE MICHEL"/>
    <s v="PHARMACIE MICHEL"/>
    <s v="18 RUE THIERS"/>
    <s v="SAINT-DIE-DES-VOSGES"/>
    <n v="88"/>
    <x v="0"/>
    <n v="88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722222222222224"/>
    <n v="73.2"/>
    <n v="8.67"/>
    <n v="0"/>
    <n v="-55.7"/>
    <n v="26.17"/>
    <s v="EUR"/>
    <n v="1.1600389769999999"/>
    <s v="kg"/>
  </r>
  <r>
    <n v="12.810000000000002"/>
    <m/>
    <m/>
    <s v="entreprise"/>
    <s v="ST"/>
    <n v="200720433"/>
    <n v="202606"/>
    <s v="Express"/>
    <s v="UO"/>
    <s v="FedEx Priority"/>
    <s v="Bill_Sender_Prepaid"/>
    <s v="06/18/2026"/>
    <s v="06/20/2026"/>
    <x v="2349"/>
    <m/>
    <s v="CLARA LALOY"/>
    <s v="LA RUCHE LOGISTIQUE"/>
    <s v="VOIE COMMUNALE 4"/>
    <s v="CREANCEY"/>
    <n v="21"/>
    <s v="FR"/>
    <n v="21320"/>
    <n v="62.18"/>
    <n v="7.37"/>
    <n v="0"/>
    <n v="-47.32"/>
    <n v="22.23"/>
    <n v="4"/>
    <n v="54.34"/>
    <n v="54.34"/>
    <s v="P,HARMACIE"/>
    <s v="PHARMACIE GRAND QUARTIER"/>
    <s v="PHARMACIE GRAND QUARTIER"/>
    <s v="CCIAL GRAND QUARTIER-RTE SAINT"/>
    <s v="ST GREGOIRE"/>
    <n v="35"/>
    <x v="0"/>
    <n v="35760"/>
    <s v=" "/>
    <s v=" "/>
    <s v=" "/>
    <m/>
    <m/>
    <m/>
    <s v="N"/>
    <n v="30"/>
    <n v="30"/>
    <n v="40"/>
    <m/>
    <m/>
    <m/>
    <m/>
    <m/>
    <n v="0"/>
    <n v="0"/>
    <s v="EUR"/>
    <s v="06/29/2026"/>
    <x v="3"/>
    <m/>
    <s v="Domestic"/>
    <s v="Your Packaging"/>
    <n v="0.41041666666666665"/>
    <n v="53.6"/>
    <n v="6.35"/>
    <n v="0"/>
    <n v="-40.79"/>
    <n v="19.16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350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5.200000000000003"/>
    <n v="35.200000000000003"/>
    <s v="E,Sabrina"/>
    <s v="PHARMACIE DU STADE"/>
    <s v="PHARMACIE DU STADE"/>
    <s v="2 RUE ROGER MARTIN DU GARD"/>
    <s v="BESANCON"/>
    <n v="25"/>
    <x v="0"/>
    <n v="25000"/>
    <s v=" "/>
    <s v=" "/>
    <s v=" "/>
    <m/>
    <m/>
    <m/>
    <s v="N"/>
    <n v="27"/>
    <n v="31"/>
    <n v="42"/>
    <m/>
    <m/>
    <m/>
    <m/>
    <m/>
    <n v="0"/>
    <n v="0"/>
    <s v="EUR"/>
    <s v="06/29/2026"/>
    <x v="3"/>
    <m/>
    <s v="Domestic"/>
    <s v="Your Packaging"/>
    <n v="0.44305555555555554"/>
    <n v="41"/>
    <n v="4.8600000000000003"/>
    <n v="0"/>
    <n v="-31.2"/>
    <n v="14.66"/>
    <s v="EUR"/>
    <n v="1.1600389769999999"/>
    <s v="kg"/>
  </r>
  <r>
    <n v="5.1099999999999994"/>
    <m/>
    <m/>
    <s v="entreprise"/>
    <s v="ST"/>
    <n v="200720433"/>
    <n v="202606"/>
    <s v="Express"/>
    <s v="UO"/>
    <s v="FedEx Priority"/>
    <s v="Bill_Sender_Prepaid"/>
    <s v="06/24/2026"/>
    <s v="06/25/2026"/>
    <x v="2351"/>
    <m/>
    <s v="HYDRATIS B2B"/>
    <s v="HYDRATIS B2B"/>
    <s v="VOIE COMMUNALE 4"/>
    <s v="CR?ANCEY"/>
    <n v="21"/>
    <s v="FR"/>
    <n v="21320"/>
    <n v="24.49"/>
    <n v="2.9"/>
    <n v="0"/>
    <n v="-18.649999999999999"/>
    <n v="8.74"/>
    <n v="1"/>
    <n v="4.4000000000000004"/>
    <n v="4.4000000000000004"/>
    <s v="P,HIE LEON BLUM"/>
    <s v="PHARMACIE CENTRALE DU XIEME"/>
    <s v="PHARMACIE CENTRALE DU XIEME"/>
    <s v="1 PLACE LEON BLUM"/>
    <s v="PARIS 11"/>
    <n v="75"/>
    <x v="0"/>
    <n v="75011"/>
    <s v=" "/>
    <s v=" "/>
    <s v=" "/>
    <m/>
    <m/>
    <m/>
    <s v="N"/>
    <n v="13"/>
    <n v="20"/>
    <n v="31"/>
    <m/>
    <m/>
    <m/>
    <m/>
    <m/>
    <n v="0"/>
    <n v="0"/>
    <s v="EUR"/>
    <s v="06/29/2026"/>
    <x v="3"/>
    <m/>
    <s v="Domestic"/>
    <s v="Your Packaging"/>
    <n v="0.38958333333333334"/>
    <n v="21.4"/>
    <n v="2.5299999999999998"/>
    <n v="0"/>
    <n v="-16.29"/>
    <n v="7.64"/>
    <s v="EUR"/>
    <n v="1.1446231330000001"/>
    <s v="kg"/>
  </r>
  <r>
    <n v="14.480000000000004"/>
    <m/>
    <m/>
    <s v="entreprise"/>
    <s v="ST"/>
    <n v="200720433"/>
    <n v="202606"/>
    <s v="Express"/>
    <s v="UO"/>
    <s v="FedEx Priority"/>
    <s v="Bill_Sender_Prepaid"/>
    <d v="2026-10-06T00:00:00"/>
    <d v="2026-12-06T00:00:00"/>
    <x v="2352"/>
    <m/>
    <s v="HYDRATIS B2B"/>
    <s v="HYDRATIS B2B"/>
    <s v="VOIE COMMUNALE 4"/>
    <s v="CR?ANCEY"/>
    <n v="21"/>
    <s v="FR"/>
    <n v="21320"/>
    <n v="69.88"/>
    <n v="8.2799999999999994"/>
    <n v="0"/>
    <n v="-53.18"/>
    <n v="24.98"/>
    <n v="5"/>
    <n v="64.680000000000007"/>
    <n v="64.680000000000007"/>
    <s v="F,Franck"/>
    <s v="PHARMACIE DE KERPONT"/>
    <s v="PHARMACIE DE KERPONT"/>
    <s v="CENTRE COMMERCIAL GEANT"/>
    <s v="LANESTER"/>
    <n v="56"/>
    <x v="0"/>
    <n v="56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26388888888889"/>
    <n v="60.6"/>
    <n v="7.18"/>
    <n v="0"/>
    <n v="-46.12"/>
    <n v="21.66"/>
    <s v="EUR"/>
    <n v="1.153163127"/>
    <s v="kg"/>
  </r>
  <r>
    <n v="8.7999999999999972"/>
    <m/>
    <m/>
    <s v="entreprise"/>
    <s v="ST"/>
    <n v="200720433"/>
    <n v="202606"/>
    <s v="Express"/>
    <s v="UO"/>
    <s v="FedEx Priority"/>
    <s v="Bill_Sender_Prepaid"/>
    <d v="2026-10-06T00:00:00"/>
    <d v="2026-12-06T00:00:00"/>
    <x v="2353"/>
    <m/>
    <s v="HYDRATIS B2B"/>
    <s v="HYDRATIS B2B"/>
    <s v="VOIE COMMUNALE 4"/>
    <s v="CR?ANCEY"/>
    <n v="21"/>
    <s v="FR"/>
    <n v="21320"/>
    <n v="42.44"/>
    <n v="5.03"/>
    <n v="0"/>
    <n v="-32.29"/>
    <n v="15.18"/>
    <n v="2"/>
    <n v="28.6"/>
    <n v="28.6"/>
    <s v="T,OMAS"/>
    <s v="PARAPHARMACIE LECLERC"/>
    <s v="PARAPHARMACIE LECLERC"/>
    <s v="ROUTE DE PENMA"/>
    <s v="PONT-L'ABB?"/>
    <n v="29"/>
    <x v="0"/>
    <n v="291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5208333333333336"/>
    <n v="36.799999999999997"/>
    <n v="4.3600000000000003"/>
    <n v="0"/>
    <n v="-28"/>
    <n v="13.16"/>
    <s v="EUR"/>
    <n v="1.153163127"/>
    <s v="kg"/>
  </r>
  <r>
    <n v="12.810000000000002"/>
    <m/>
    <m/>
    <s v="entreprise"/>
    <s v="ST"/>
    <n v="200720433"/>
    <n v="202606"/>
    <s v="Express"/>
    <s v="UO"/>
    <s v="FedEx Priority"/>
    <s v="Bill_Sender_Prepaid"/>
    <s v="06/24/2026"/>
    <s v="06/25/2026"/>
    <x v="2354"/>
    <m/>
    <s v="HYDRATIS B2B"/>
    <s v="HYDRATIS B2B"/>
    <s v="VOIE COMMUNALE 4"/>
    <s v="CR?ANCEY"/>
    <n v="21"/>
    <s v="FR"/>
    <n v="21320"/>
    <n v="61.35"/>
    <n v="7.27"/>
    <n v="0"/>
    <n v="-46.69"/>
    <n v="21.93"/>
    <n v="4"/>
    <n v="54.56"/>
    <n v="54.56"/>
    <s v="T,IPHAINE"/>
    <s v="PHARMACIE DU VAL DE LYS"/>
    <s v="PHARMACIE DU VAL DE LYS"/>
    <s v="85 RUE DU BOIS"/>
    <s v="AIRE SUR LA LYS"/>
    <n v="62"/>
    <x v="0"/>
    <n v="62120"/>
    <s v=" "/>
    <s v=" "/>
    <s v=" "/>
    <m/>
    <m/>
    <m/>
    <s v="N"/>
    <n v="4"/>
    <n v="75"/>
    <n v="114"/>
    <m/>
    <m/>
    <m/>
    <m/>
    <m/>
    <n v="0"/>
    <n v="0"/>
    <s v="EUR"/>
    <s v="06/29/2026"/>
    <x v="3"/>
    <m/>
    <s v="Domestic"/>
    <s v="Your Packaging"/>
    <n v="0.4513888888888889"/>
    <n v="53.6"/>
    <n v="6.35"/>
    <n v="0"/>
    <n v="-40.79"/>
    <n v="19.16"/>
    <s v="EUR"/>
    <n v="1.144623133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2355"/>
    <m/>
    <s v="HYDRATIS B2B"/>
    <s v="HYDRATIS B2B"/>
    <s v="VOIE COMMUNALE 4"/>
    <s v="CR?ANCEY"/>
    <n v="21"/>
    <s v="FR"/>
    <n v="21320"/>
    <n v="45.94"/>
    <n v="5.44"/>
    <n v="0"/>
    <n v="-34.96"/>
    <n v="16.41"/>
    <n v="3"/>
    <n v="32.78"/>
    <n v="32.78"/>
    <s v="M,Magalie"/>
    <s v="PHARMACIE DE LA POSTE"/>
    <s v="PHARMACIE DE LA POSTE"/>
    <s v="34 RUE DU MARECHAL FOCH"/>
    <s v="LE V?SINET"/>
    <n v="78"/>
    <x v="0"/>
    <n v="781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180555555555558"/>
    <n v="39.6"/>
    <n v="4.6900000000000004"/>
    <n v="0"/>
    <n v="-30.14"/>
    <n v="14.15"/>
    <s v="EUR"/>
    <n v="1.1600389769999999"/>
    <s v="kg"/>
  </r>
  <r>
    <n v="53.22999999999999"/>
    <m/>
    <m/>
    <s v="entreprise"/>
    <s v="ST"/>
    <n v="200720433"/>
    <n v="202606"/>
    <s v="Express"/>
    <s v="UO"/>
    <s v="FedEx Priority"/>
    <s v="Bill_Sender_Prepaid"/>
    <s v="06/17/2026"/>
    <s v="06/18/2026"/>
    <x v="2356"/>
    <m/>
    <s v="HYDRATIS B2B"/>
    <s v="HYDRATIS B2B"/>
    <s v="VOIE COMMUNALE 4"/>
    <s v="CR?ANCEY"/>
    <n v="21"/>
    <s v="FR"/>
    <n v="21320"/>
    <n v="258.41000000000003"/>
    <n v="30.62"/>
    <n v="0"/>
    <n v="-196.65"/>
    <n v="92.39"/>
    <n v="20"/>
    <n v="287.54000000000002"/>
    <n v="287.54000000000002"/>
    <s v="M,R AURELIEN"/>
    <s v="PHARMACIE MENDELSOHN"/>
    <s v="PHARMACIE MENDELSOHN"/>
    <s v="ZAC  DE LA CAPELETTE"/>
    <s v="SENAS"/>
    <n v="13"/>
    <x v="0"/>
    <n v="13560"/>
    <s v=" "/>
    <s v=" "/>
    <s v=" "/>
    <m/>
    <m/>
    <m/>
    <s v="N"/>
    <n v="4"/>
    <n v="74"/>
    <n v="114"/>
    <m/>
    <m/>
    <m/>
    <m/>
    <m/>
    <n v="0"/>
    <n v="0"/>
    <s v="EUR"/>
    <s v="06/22/2026"/>
    <x v="2"/>
    <m/>
    <s v="Domestic"/>
    <s v="Your Packaging"/>
    <n v="0.52430555555555558"/>
    <n v="222.7"/>
    <n v="26.39"/>
    <n v="0"/>
    <n v="-169.47"/>
    <n v="79.62"/>
    <s v="EUR"/>
    <n v="1.160362033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357"/>
    <m/>
    <s v="HYDRATIS B2B"/>
    <s v="HYDRATIS B2B"/>
    <s v="VOIE COMMUNALE 4"/>
    <s v="CR?ANCEY"/>
    <n v="21"/>
    <s v="FR"/>
    <n v="21320"/>
    <n v="50.26"/>
    <n v="5.96"/>
    <n v="0"/>
    <n v="-38.24"/>
    <n v="17.97"/>
    <n v="3"/>
    <n v="38.5"/>
    <n v="38.5"/>
    <s v="B,LANQUET"/>
    <s v="PHARMACIE DES ECUS"/>
    <s v="PHARMACIE DES ECUS"/>
    <s v="323 AVENUE DE LA LIBERATION"/>
    <s v="LE BOUSCAT"/>
    <n v="33"/>
    <x v="0"/>
    <n v="33110"/>
    <s v=" "/>
    <s v=" "/>
    <s v=" "/>
    <m/>
    <m/>
    <m/>
    <s v="N"/>
    <n v="30"/>
    <n v="32"/>
    <n v="38"/>
    <m/>
    <m/>
    <m/>
    <m/>
    <m/>
    <n v="0"/>
    <n v="0"/>
    <s v="EUR"/>
    <s v="06/29/2026"/>
    <x v="3"/>
    <m/>
    <s v="Domestic"/>
    <s v="Your Packaging"/>
    <n v="0.41111111111111109"/>
    <n v="43.8"/>
    <n v="5.19"/>
    <n v="0"/>
    <n v="-33.33"/>
    <n v="15.66"/>
    <s v="EUR"/>
    <n v="1.1474074329999999"/>
    <s v="kg"/>
  </r>
  <r>
    <n v="8.129999999999999"/>
    <m/>
    <m/>
    <s v="entreprise"/>
    <s v="ST"/>
    <n v="200720433"/>
    <n v="202606"/>
    <s v="Express"/>
    <s v="UO"/>
    <s v="FedEx Priority"/>
    <s v="Bill_Sender_Prepaid"/>
    <s v="06/22/2026"/>
    <s v="06/23/2026"/>
    <x v="2358"/>
    <m/>
    <s v="HYDRATIS B2B"/>
    <s v="HYDRATIS B2B"/>
    <s v="VOIE COMMUNALE 4"/>
    <s v="CR?ANCEY"/>
    <n v="21"/>
    <s v="FR"/>
    <n v="21320"/>
    <n v="39.020000000000003"/>
    <n v="4.62"/>
    <n v="0"/>
    <n v="-29.69"/>
    <n v="13.95"/>
    <n v="2"/>
    <n v="24.2"/>
    <n v="24.2"/>
    <s v="M,Magasin"/>
    <s v="PHARMACIE DU TRIANON"/>
    <s v="PHARMACIE DU TRIANON"/>
    <s v="OFFIPRO"/>
    <s v="BOIS-D'ARCY"/>
    <n v="78"/>
    <x v="0"/>
    <n v="7839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513888888888891"/>
    <n v="34"/>
    <n v="4.03"/>
    <n v="0"/>
    <n v="-25.87"/>
    <n v="12.16"/>
    <s v="EUR"/>
    <n v="1.1475391020000001"/>
    <s v="kg"/>
  </r>
  <r>
    <n v="7.7900000000000027"/>
    <m/>
    <m/>
    <s v="entreprise"/>
    <s v="ST"/>
    <n v="200720433"/>
    <n v="202606"/>
    <s v="Express"/>
    <s v="UO"/>
    <s v="FedEx Priority"/>
    <s v="Bill_Sender_Prepaid"/>
    <s v="06/18/2026"/>
    <s v="06/22/2026"/>
    <x v="2359"/>
    <m/>
    <s v="HYDRATIS B2B"/>
    <s v="HYDRATIS B2B"/>
    <s v="VOIE COMMUNALE 4"/>
    <s v="CR?ANCEY"/>
    <n v="21"/>
    <s v="FR"/>
    <n v="21320"/>
    <n v="37.82"/>
    <n v="4.4800000000000004"/>
    <n v="0"/>
    <n v="-28.78"/>
    <n v="13.51"/>
    <n v="2"/>
    <n v="21.56"/>
    <n v="21.56"/>
    <s v="J,Wascheul"/>
    <s v="SPORT  LOISIRS LARMOR PLAGE"/>
    <s v="SPORT  LOISIRS LARMOR PLAGE"/>
    <s v="LARDIS SAS"/>
    <s v="LARMOR-PLAGE"/>
    <n v="56"/>
    <x v="0"/>
    <n v="562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375000000000002"/>
    <n v="32.6"/>
    <n v="3.86"/>
    <n v="0"/>
    <n v="-24.81"/>
    <n v="11.65"/>
    <s v="EUR"/>
    <n v="1.1600389769999999"/>
    <s v="kg"/>
  </r>
  <r>
    <n v="11.809999999999995"/>
    <m/>
    <m/>
    <s v="entreprise"/>
    <s v="ST"/>
    <n v="200720433"/>
    <n v="202606"/>
    <s v="Express"/>
    <s v="UO"/>
    <s v="FedEx Priority"/>
    <s v="Bill_Sender_Prepaid"/>
    <s v="06/24/2026"/>
    <s v="06/25/2026"/>
    <x v="2360"/>
    <m/>
    <s v="HYDRATIS B2B"/>
    <s v="HYDRATIS B2B"/>
    <s v="VOIE COMMUNALE 4"/>
    <s v="CR?ANCEY"/>
    <n v="21"/>
    <s v="FR"/>
    <n v="21320"/>
    <n v="56.54"/>
    <n v="6.55"/>
    <n v="0"/>
    <n v="-43.03"/>
    <n v="20.07"/>
    <n v="4"/>
    <n v="46.64"/>
    <n v="46.64"/>
    <s v="P,HARMACIE POPIN"/>
    <s v="PHARMACIE POPINCOURT"/>
    <s v="PHARMACIE POPINCOURT"/>
    <s v="41 RUE POPINCOURT"/>
    <s v="PARIS 11"/>
    <n v="75"/>
    <x v="0"/>
    <n v="75011"/>
    <s v=" "/>
    <s v=" "/>
    <s v=" "/>
    <m/>
    <m/>
    <m/>
    <s v="N"/>
    <n v="15"/>
    <n v="30"/>
    <n v="40"/>
    <m/>
    <m/>
    <m/>
    <m/>
    <m/>
    <n v="0"/>
    <n v="0"/>
    <s v="EUR"/>
    <s v="06/29/2026"/>
    <x v="3"/>
    <m/>
    <s v="Domestic"/>
    <s v="Your Packaging"/>
    <n v="0.63888888888888884"/>
    <n v="49.4"/>
    <n v="5.72"/>
    <n v="0"/>
    <n v="-37.590000000000003"/>
    <n v="17.53"/>
    <s v="EUR"/>
    <n v="1.1446231330000001"/>
    <s v="kg"/>
  </r>
  <r>
    <n v="18.500000000000007"/>
    <m/>
    <m/>
    <s v="entreprise"/>
    <s v="ST"/>
    <n v="200720433"/>
    <n v="202606"/>
    <s v="Express"/>
    <s v="UO"/>
    <s v="FedEx Priority"/>
    <s v="Bill_Sender_Prepaid"/>
    <s v="06/18/2026"/>
    <s v="06/19/2026"/>
    <x v="2361"/>
    <m/>
    <s v="HYDRATIS B2B"/>
    <s v="HYDRATIS B2B"/>
    <s v="VOIE COMMUNALE 4"/>
    <s v="CR?ANCEY"/>
    <n v="21"/>
    <s v="FR"/>
    <n v="21320"/>
    <n v="89.79"/>
    <n v="10.64"/>
    <n v="0"/>
    <n v="-68.33"/>
    <n v="32.1"/>
    <n v="6"/>
    <n v="92.18"/>
    <n v="92.18"/>
    <s v="V,Vincent"/>
    <s v="PHARMACIE DE ROYALLIEU"/>
    <s v="PHARMACIE DE ROYALLIEU"/>
    <s v="19 RUE MARGUERITE PEREY"/>
    <s v="COMPIEGNE"/>
    <n v="60"/>
    <x v="0"/>
    <n v="60200"/>
    <s v=" "/>
    <s v=" "/>
    <s v=" "/>
    <m/>
    <m/>
    <m/>
    <s v="N"/>
    <n v="26"/>
    <n v="31"/>
    <n v="41"/>
    <m/>
    <m/>
    <m/>
    <m/>
    <m/>
    <n v="0"/>
    <n v="0"/>
    <s v="EUR"/>
    <s v="06/29/2026"/>
    <x v="3"/>
    <m/>
    <s v="Domestic"/>
    <s v="Your Packaging"/>
    <n v="0.32013888888888886"/>
    <n v="77.400000000000006"/>
    <n v="9.17"/>
    <n v="0"/>
    <n v="-58.9"/>
    <n v="27.67"/>
    <s v="EUR"/>
    <n v="1.160038976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18/2026"/>
    <s v="06/19/2026"/>
    <x v="2362"/>
    <m/>
    <s v="HYDRATIS B2B"/>
    <s v="HYDRATIS B2B"/>
    <s v="VOIE COMMUNALE 4"/>
    <s v="CR?ANCEY"/>
    <n v="21"/>
    <s v="FR"/>
    <n v="21320"/>
    <n v="34.57"/>
    <n v="4.1100000000000003"/>
    <n v="0"/>
    <n v="-26.31"/>
    <n v="12.37"/>
    <n v="1"/>
    <n v="17.600000000000001"/>
    <n v="17.600000000000001"/>
    <s v="B,ASTIEN"/>
    <s v="PARAPHARMACIE LECLERC VILLELADIS"/>
    <s v="PARAPHARMACIE LECLERC VILLELAD"/>
    <s v="3 RUE ALBERT HENON"/>
    <s v="VILLE-LA-GRAND"/>
    <n v="74"/>
    <x v="0"/>
    <n v="74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499999999999998"/>
    <n v="29.8"/>
    <n v="3.54"/>
    <n v="0"/>
    <n v="-22.68"/>
    <n v="10.66"/>
    <s v="EUR"/>
    <n v="1.1600389769999999"/>
    <s v="kg"/>
  </r>
  <r>
    <n v="18.500000000000007"/>
    <m/>
    <m/>
    <s v="entreprise"/>
    <s v="ST"/>
    <n v="200720433"/>
    <n v="202606"/>
    <s v="Express"/>
    <s v="UO"/>
    <s v="FedEx Priority"/>
    <s v="Bill_Sender_Prepaid"/>
    <s v="06/18/2026"/>
    <s v="06/20/2026"/>
    <x v="2363"/>
    <m/>
    <s v="HYDRATIS B2B"/>
    <s v="HYDRATIS B2B"/>
    <s v="VOIE COMMUNALE 4"/>
    <s v="CR?ANCEY"/>
    <n v="21"/>
    <s v="FR"/>
    <n v="21320"/>
    <n v="89.79"/>
    <n v="10.64"/>
    <n v="0"/>
    <n v="-68.33"/>
    <n v="32.1"/>
    <n v="6"/>
    <n v="92.4"/>
    <n v="92.4"/>
    <s v="D,UPRAT"/>
    <s v="PHARMACIE DUPRAT"/>
    <s v="PHARMACIE DUPRAT"/>
    <s v="120 RUE DU LAVOIR"/>
    <s v="TERCIS-LES-BAINS"/>
    <n v="40"/>
    <x v="0"/>
    <n v="401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138888888888888"/>
    <n v="77.400000000000006"/>
    <n v="9.17"/>
    <n v="0"/>
    <n v="-58.9"/>
    <n v="27.67"/>
    <s v="EUR"/>
    <n v="1.1600389769999999"/>
    <s v="kg"/>
  </r>
  <r>
    <n v="23.52000000000001"/>
    <m/>
    <m/>
    <s v="entreprise"/>
    <s v="ST"/>
    <n v="200720433"/>
    <n v="202606"/>
    <s v="Express"/>
    <s v="UO"/>
    <s v="FedEx Priority"/>
    <s v="Bill_Sender_Prepaid"/>
    <s v="06/18/2026"/>
    <s v="06/19/2026"/>
    <x v="2364"/>
    <m/>
    <s v="HYDRATIS B2B"/>
    <s v="HYDRATIS B2B"/>
    <s v="VOIE COMMUNALE 4"/>
    <s v="CR?ANCEY"/>
    <n v="21"/>
    <s v="FR"/>
    <n v="21320"/>
    <n v="114.15"/>
    <n v="13.53"/>
    <n v="0"/>
    <n v="-86.86"/>
    <n v="40.81"/>
    <n v="9"/>
    <n v="124.96"/>
    <n v="124.96"/>
    <s v="P,HARM DES BORDES"/>
    <s v="PHARMACIE DES BORDES"/>
    <s v="PHARMACIE DES BORDES"/>
    <s v="93 AVENUE DE FONTAINEBLEAU"/>
    <s v="SAINT-FARGEAU-PONTHIERRY"/>
    <n v="77"/>
    <x v="0"/>
    <n v="77310"/>
    <s v=" "/>
    <s v=" "/>
    <s v=" "/>
    <m/>
    <m/>
    <m/>
    <s v="N"/>
    <n v="26"/>
    <n v="31"/>
    <n v="41"/>
    <m/>
    <m/>
    <m/>
    <m/>
    <m/>
    <n v="0"/>
    <n v="0"/>
    <s v="EUR"/>
    <s v="06/29/2026"/>
    <x v="3"/>
    <m/>
    <s v="Domestic"/>
    <s v="Your Packaging"/>
    <n v="0.37430555555555556"/>
    <n v="98.4"/>
    <n v="11.66"/>
    <n v="0"/>
    <n v="-74.88"/>
    <n v="35.18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365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3"/>
    <n v="35.200000000000003"/>
    <n v="35.200000000000003"/>
    <s v="P,Mimoune"/>
    <s v="PHARMACIE DU MARCHE AU BLE"/>
    <s v="PHARMACIE DU MARCHE AU BLE"/>
    <s v="9 PLACE DU MARCHE AU BLE"/>
    <s v="MANTES-LA-JOLIE"/>
    <n v="78"/>
    <x v="0"/>
    <n v="78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208333333333333"/>
    <n v="41"/>
    <n v="4.8600000000000003"/>
    <n v="0"/>
    <n v="-31.2"/>
    <n v="14.66"/>
    <s v="EUR"/>
    <n v="1.160038976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9/2026"/>
    <s v="06/20/2026"/>
    <x v="2366"/>
    <m/>
    <s v="HYDRATIS B2B"/>
    <s v="HYDRATIS B2B"/>
    <s v="VOIE COMMUNALE 4"/>
    <s v="CR?ANCEY"/>
    <n v="21"/>
    <s v="FR"/>
    <n v="21320"/>
    <n v="44.24"/>
    <n v="5.25"/>
    <n v="0"/>
    <n v="-33.659999999999997"/>
    <n v="15.82"/>
    <n v="2"/>
    <n v="30.8"/>
    <n v="30.8"/>
    <s v="B,AUDIN"/>
    <s v="PHARMACIE BAUDIN"/>
    <s v="PHARMACIE BAUDIN"/>
    <s v="4 GRANDE RUE"/>
    <s v="NEUILLY LE REAL"/>
    <n v="3"/>
    <x v="0"/>
    <n v="33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291666666666666"/>
    <n v="38.200000000000003"/>
    <n v="4.53"/>
    <n v="0"/>
    <n v="-29.07"/>
    <n v="13.66"/>
    <s v="EUR"/>
    <n v="1.15806418"/>
    <s v="kg"/>
  </r>
  <r>
    <n v="17.5"/>
    <m/>
    <m/>
    <s v="entreprise"/>
    <s v="ST"/>
    <n v="200720433"/>
    <n v="202606"/>
    <s v="Express"/>
    <s v="UO"/>
    <s v="FedEx Priority"/>
    <s v="Bill_Sender_Prepaid"/>
    <s v="06/24/2026"/>
    <s v="06/25/2026"/>
    <x v="2367"/>
    <m/>
    <s v="HYDRATIS B2B"/>
    <s v="HYDRATIS B2B"/>
    <s v="VOIE COMMUNALE 4"/>
    <s v="CR?ANCEY"/>
    <n v="21"/>
    <s v="FR"/>
    <n v="21320"/>
    <n v="83.79"/>
    <n v="9.92"/>
    <n v="0"/>
    <n v="-63.76"/>
    <n v="29.95"/>
    <n v="7"/>
    <n v="85.8"/>
    <n v="85.8"/>
    <s v="S,Ritzmann"/>
    <s v="PHARMACIE BIHL"/>
    <s v="PHARMACIE BIHL"/>
    <s v="16 RUE DE KINGERSHEIM"/>
    <s v="WITTENHEIM"/>
    <n v="68"/>
    <x v="0"/>
    <n v="682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888888888888888"/>
    <n v="73.2"/>
    <n v="8.67"/>
    <n v="0"/>
    <n v="-55.7"/>
    <n v="26.17"/>
    <s v="EUR"/>
    <n v="1.1446231330000001"/>
    <s v="kg"/>
  </r>
  <r>
    <n v="10.800000000000004"/>
    <m/>
    <m/>
    <s v="entreprise"/>
    <s v="ST"/>
    <n v="200720433"/>
    <n v="202606"/>
    <s v="Express"/>
    <s v="UO"/>
    <s v="FedEx Priority"/>
    <s v="Bill_Sender_Prepaid"/>
    <s v="06/23/2026"/>
    <s v="06/24/2026"/>
    <x v="2368"/>
    <m/>
    <s v="HYDRATIS B2B"/>
    <s v="HYDRATIS B2B"/>
    <s v="VOIE COMMUNALE 4"/>
    <s v="CR?ANCEY"/>
    <n v="21"/>
    <s v="FR"/>
    <n v="21320"/>
    <n v="51.86"/>
    <n v="6.14"/>
    <n v="0"/>
    <n v="-39.47"/>
    <n v="18.53"/>
    <n v="3"/>
    <n v="41.36"/>
    <n v="41.36"/>
    <s v="G,ROSL"/>
    <s v="PHARMACIE GROSICKI"/>
    <s v="PHARMACIE GROSICKI"/>
    <s v="25 RUE FREDERICK LEMAITRE"/>
    <s v="PARIS 20"/>
    <n v="75"/>
    <x v="0"/>
    <n v="75020"/>
    <s v=" "/>
    <s v=" "/>
    <s v=" "/>
    <m/>
    <m/>
    <m/>
    <s v="N"/>
    <n v="20"/>
    <n v="21"/>
    <n v="29"/>
    <m/>
    <m/>
    <m/>
    <m/>
    <m/>
    <n v="0"/>
    <n v="0"/>
    <s v="EUR"/>
    <s v="06/29/2026"/>
    <x v="3"/>
    <m/>
    <s v="Domestic"/>
    <s v="Your Packaging"/>
    <n v="0.52430555555555558"/>
    <n v="45.2"/>
    <n v="5.35"/>
    <n v="0"/>
    <n v="-34.4"/>
    <n v="16.149999999999999"/>
    <s v="EUR"/>
    <n v="1.1474074329999999"/>
    <s v="kg"/>
  </r>
  <r>
    <n v="8.4599999999999973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369"/>
    <m/>
    <s v="HYDRATIS B2B"/>
    <s v="HYDRATIS B2B"/>
    <s v="VOIE COMMUNALE 4"/>
    <s v="CR?ANCEY"/>
    <n v="21"/>
    <s v="FR"/>
    <n v="21320"/>
    <n v="40.880000000000003"/>
    <n v="4.8499999999999996"/>
    <n v="0"/>
    <n v="-31.11"/>
    <n v="14.62"/>
    <n v="3"/>
    <n v="25.52"/>
    <n v="25.52"/>
    <s v="F,RANCOIS"/>
    <s v="PHARMACIE GUEZIEC"/>
    <s v="PHARMACIE GUEZIEC"/>
    <s v="11BIS AVENUE DES FEUX DU LRAGE"/>
    <s v="LOUANNEC"/>
    <n v="22"/>
    <x v="0"/>
    <n v="227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277777777777778"/>
    <n v="35.4"/>
    <n v="4.2"/>
    <n v="0"/>
    <n v="-26.94"/>
    <n v="12.66"/>
    <s v="EUR"/>
    <n v="1.1549344580000001"/>
    <s v="kg"/>
  </r>
  <r>
    <n v="8.7999999999999972"/>
    <m/>
    <m/>
    <s v="entreprise"/>
    <s v="ST"/>
    <n v="200720433"/>
    <n v="202606"/>
    <s v="Express"/>
    <s v="UO"/>
    <s v="FedEx Priority"/>
    <s v="Bill_Sender_Prepaid"/>
    <s v="06/24/2026"/>
    <s v="06/25/2026"/>
    <x v="2370"/>
    <m/>
    <s v="HYDRATIS B2B"/>
    <s v="HYDRATIS B2B"/>
    <s v="VOIE COMMUNALE 4"/>
    <s v="CR?ANCEY"/>
    <n v="21"/>
    <s v="FR"/>
    <n v="21320"/>
    <n v="42.12"/>
    <n v="4.99"/>
    <n v="0"/>
    <n v="-32.049999999999997"/>
    <n v="15.06"/>
    <n v="2"/>
    <n v="27.28"/>
    <n v="27.28"/>
    <s v="V,Chican"/>
    <s v="PHARMACIE MONCONSEIL"/>
    <s v="PHARMACIE MONCONSEIL"/>
    <s v="2 ALLEE PIERRE GANDET"/>
    <s v="TOURS"/>
    <n v="37"/>
    <x v="0"/>
    <n v="37000"/>
    <s v=" "/>
    <s v=" "/>
    <s v=" "/>
    <m/>
    <m/>
    <m/>
    <s v="N"/>
    <n v="20"/>
    <n v="20"/>
    <n v="30"/>
    <m/>
    <m/>
    <m/>
    <m/>
    <m/>
    <n v="0"/>
    <n v="0"/>
    <s v="EUR"/>
    <s v="06/29/2026"/>
    <x v="3"/>
    <m/>
    <s v="Domestic"/>
    <s v="Your Packaging"/>
    <n v="0.45555555555555555"/>
    <n v="36.799999999999997"/>
    <n v="4.3600000000000003"/>
    <n v="0"/>
    <n v="-28"/>
    <n v="13.16"/>
    <s v="EUR"/>
    <n v="1.1446231330000001"/>
    <s v="kg"/>
  </r>
  <r>
    <n v="15.830000000000005"/>
    <m/>
    <m/>
    <s v="entreprise"/>
    <s v="ST"/>
    <n v="200720433"/>
    <n v="202606"/>
    <s v="Express"/>
    <s v="UO"/>
    <s v="FedEx Priority"/>
    <s v="Bill_Sender_Prepaid"/>
    <s v="06/19/2026"/>
    <s v="06/22/2026"/>
    <x v="2371"/>
    <m/>
    <s v="HYDRATIS B2B"/>
    <s v="HYDRATIS B2B"/>
    <s v="VOIE COMMUNALE 4"/>
    <s v="CR?ANCEY"/>
    <n v="21"/>
    <s v="FR"/>
    <n v="21320"/>
    <n v="76.66"/>
    <n v="9.09"/>
    <n v="0"/>
    <n v="-58.33"/>
    <n v="27.42"/>
    <n v="5"/>
    <n v="73.92"/>
    <n v="73.92"/>
    <s v="P,Pinto"/>
    <s v="INTERSPORT ISSOIRE 00393/000"/>
    <s v="INTERSPORT ISSOIRE 00393/000"/>
    <s v="SAS SPORT VOLCAN"/>
    <s v="ISSOIRE"/>
    <n v="63"/>
    <x v="0"/>
    <n v="635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333333333333336"/>
    <n v="66.2"/>
    <n v="7.85"/>
    <n v="0"/>
    <n v="-50.37"/>
    <n v="23.68"/>
    <s v="EUR"/>
    <n v="1.15806418"/>
    <s v="kg"/>
  </r>
  <r>
    <n v="15.149999999999999"/>
    <m/>
    <m/>
    <s v="entreprise"/>
    <s v="ST"/>
    <n v="200720433"/>
    <n v="202606"/>
    <s v="Express"/>
    <s v="UO"/>
    <s v="FedEx Priority"/>
    <s v="Bill_Sender_Prepaid"/>
    <d v="2026-10-06T00:00:00"/>
    <d v="2026-12-06T00:00:00"/>
    <x v="2372"/>
    <m/>
    <s v="HYDRATIS B2B"/>
    <s v="HYDRATIS B2B"/>
    <s v="VOIE COMMUNALE 4"/>
    <s v="CR?ANCEY"/>
    <n v="21"/>
    <s v="FR"/>
    <n v="21320"/>
    <n v="73.11"/>
    <n v="108.29"/>
    <n v="0"/>
    <n v="-55.64"/>
    <n v="125.76"/>
    <n v="6"/>
    <n v="68.86"/>
    <n v="68.86"/>
    <s v="D,Donia"/>
    <s v="PHARMACIE DE LA CROIX DES GARDES"/>
    <s v="PHARMACIE DE LA CROIX DES GARD"/>
    <s v="26 AVENUE DU DR RAYMOND PICAUD"/>
    <s v="CANNES"/>
    <n v="6"/>
    <x v="0"/>
    <n v="6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51944444444444449"/>
    <n v="63.4"/>
    <n v="93.91"/>
    <n v="0"/>
    <n v="-48.25"/>
    <n v="109.06"/>
    <s v="EUR"/>
    <n v="1.153163127"/>
    <s v="kg"/>
  </r>
  <r>
    <n v="9.1300000000000026"/>
    <m/>
    <m/>
    <s v="entreprise"/>
    <s v="ST"/>
    <n v="200720433"/>
    <n v="202606"/>
    <s v="Express"/>
    <s v="UO"/>
    <s v="FedEx Priority"/>
    <s v="Bill_Sender_Prepaid"/>
    <s v="06/24/2026"/>
    <s v="06/25/2026"/>
    <x v="2373"/>
    <m/>
    <s v="HYDRATIS B2B"/>
    <s v="HYDRATIS B2B"/>
    <s v="VOIE COMMUNALE 4"/>
    <s v="CR?ANCEY"/>
    <n v="21"/>
    <s v="FR"/>
    <n v="21320"/>
    <n v="43.72"/>
    <n v="5.19"/>
    <n v="0"/>
    <n v="-33.270000000000003"/>
    <n v="15.64"/>
    <n v="2"/>
    <n v="30.8"/>
    <n v="30.8"/>
    <s v="P,Liondards"/>
    <s v="PHARMACIE DES LIONDARDS"/>
    <s v="PHARMACIE DES LIONDARDS"/>
    <s v="30 RUE DES LIONDARDS"/>
    <s v="CLERMONT-FERRAND"/>
    <n v="63"/>
    <x v="0"/>
    <n v="63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194444444444446"/>
    <n v="38.200000000000003"/>
    <n v="4.53"/>
    <n v="0"/>
    <n v="-29.07"/>
    <n v="13.66"/>
    <s v="EUR"/>
    <n v="1.1446231330000001"/>
    <s v="kg"/>
  </r>
  <r>
    <n v="14.82"/>
    <m/>
    <m/>
    <s v="entreprise"/>
    <s v="ST"/>
    <n v="200720433"/>
    <n v="202606"/>
    <s v="Express"/>
    <s v="UO"/>
    <s v="FedEx Priority"/>
    <s v="Bill_Sender_Prepaid"/>
    <d v="2026-12-06T00:00:00"/>
    <s v="06/13/2026"/>
    <x v="2374"/>
    <m/>
    <s v="HYDRATIS B2B"/>
    <s v="HYDRATIS B2B"/>
    <s v="VOIE COMMUNALE 4"/>
    <s v="CR?ANCEY"/>
    <n v="21"/>
    <s v="FR"/>
    <n v="21320"/>
    <n v="71.599999999999994"/>
    <n v="108.25"/>
    <n v="0"/>
    <n v="-54.48"/>
    <n v="125.37"/>
    <n v="7"/>
    <n v="67.099999999999994"/>
    <n v="67.099999999999994"/>
    <s v="H,ERMITAGE"/>
    <s v="PHARMACIE DE L'HERMITAGE"/>
    <s v="PHARMACIE DE L'HERMITAGE"/>
    <s v="19 ROUTE NATIONALE"/>
    <s v="LA CHAUSS?E SAINT VICTOR"/>
    <n v="41"/>
    <x v="0"/>
    <n v="4126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40277777777778"/>
    <n v="62"/>
    <n v="93.74"/>
    <n v="0"/>
    <n v="-47.18"/>
    <n v="108.56"/>
    <s v="EUR"/>
    <n v="1.154814421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2375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3"/>
    <n v="33"/>
    <s v="L,ESLIE"/>
    <s v="PHARMACIE DE L'HORLOGE"/>
    <s v="PHARMACIE DE L'HORLOGE"/>
    <s v="83 PLACE SAINT LEGER"/>
    <s v="CHAMBERY"/>
    <n v="73"/>
    <x v="0"/>
    <n v="73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250000000000002"/>
    <n v="39.6"/>
    <n v="4.6900000000000004"/>
    <n v="0"/>
    <n v="-30.14"/>
    <n v="14.15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9/2026"/>
    <s v="06/22/2026"/>
    <x v="2376"/>
    <m/>
    <s v="HYDRATIS B2B"/>
    <s v="HYDRATIS B2B"/>
    <s v="VOIE COMMUNALE 4"/>
    <s v="CR?ANCEY"/>
    <n v="21"/>
    <s v="FR"/>
    <n v="21320"/>
    <n v="47.48"/>
    <n v="5.63"/>
    <n v="0"/>
    <n v="-36.130000000000003"/>
    <n v="16.98"/>
    <n v="2"/>
    <n v="34.76"/>
    <n v="34.76"/>
    <s v="T,HIERRY"/>
    <s v="SPORT 2000 DIVES SUR MER"/>
    <s v="SPORT 2000 DIVES SUR MER"/>
    <s v="SPORT GUILLAUME"/>
    <s v="DIVES-SUR-MER"/>
    <n v="14"/>
    <x v="0"/>
    <n v="14160"/>
    <s v=" "/>
    <s v=" "/>
    <s v=" "/>
    <m/>
    <m/>
    <m/>
    <s v="N"/>
    <n v="4"/>
    <n v="74"/>
    <n v="116"/>
    <m/>
    <m/>
    <m/>
    <m/>
    <m/>
    <n v="0"/>
    <n v="0"/>
    <s v="EUR"/>
    <s v="06/29/2026"/>
    <x v="3"/>
    <m/>
    <s v="Domestic"/>
    <s v="Your Packaging"/>
    <n v="0.43472222222222223"/>
    <n v="41"/>
    <n v="4.8600000000000003"/>
    <n v="0"/>
    <n v="-31.2"/>
    <n v="14.66"/>
    <s v="EUR"/>
    <n v="1.15806418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377"/>
    <m/>
    <s v="HYDRATIS B2B"/>
    <s v="HYDRATIS B2B"/>
    <s v="VOIE COMMUNALE 4"/>
    <s v="CR?ANCEY"/>
    <n v="21"/>
    <s v="FR"/>
    <n v="21320"/>
    <n v="45.74"/>
    <n v="5.42"/>
    <n v="0"/>
    <n v="-34.81"/>
    <n v="16.34"/>
    <n v="2"/>
    <n v="33"/>
    <n v="33"/>
    <s v="L,ORIDON"/>
    <s v="GRANDE PHARMACIE DU PONT"/>
    <s v="GRANDE PHARMACIE DU PONT"/>
    <s v="CENTRE COMMERCIAL SUPER U"/>
    <s v="LE PONT-DE-BEAUVOISIN"/>
    <n v="73"/>
    <x v="0"/>
    <n v="733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624999999999999"/>
    <n v="39.6"/>
    <n v="4.6900000000000004"/>
    <n v="0"/>
    <n v="-30.14"/>
    <n v="14.15"/>
    <s v="EUR"/>
    <n v="1.1549344580000001"/>
    <s v="kg"/>
  </r>
  <r>
    <n v="8.129999999999999"/>
    <m/>
    <m/>
    <s v=""/>
    <s v="ST"/>
    <n v="200720433"/>
    <n v="202606"/>
    <s v="Express"/>
    <s v="UO"/>
    <s v="FedEx Priority"/>
    <s v="Bill_Recipient"/>
    <s v="06/24/2026"/>
    <s v="06/25/2026"/>
    <x v="2378"/>
    <m/>
    <s v="MELISSA OVADIA"/>
    <s v="FEDEX"/>
    <s v="CHEMIN ST ISIDORE"/>
    <s v="NICE"/>
    <n v="6"/>
    <s v="FR"/>
    <n v="6200"/>
    <n v="38.92"/>
    <n v="4.6100000000000003"/>
    <n v="0"/>
    <n v="-29.61"/>
    <n v="13.92"/>
    <n v="2"/>
    <n v="22.66"/>
    <n v="22.66"/>
    <s v="L,ARUCHE"/>
    <s v="HYDRATIS B2B"/>
    <s v="HYDRATIS B2B"/>
    <s v="VOIE COMMUNALE 4"/>
    <s v="CR?ANCEY"/>
    <n v="21"/>
    <x v="0"/>
    <n v="21320"/>
    <s v="Return of AWB# 872987918004"/>
    <s v=" "/>
    <s v=" "/>
    <m/>
    <m/>
    <m/>
    <s v="N"/>
    <n v="30"/>
    <n v="32"/>
    <n v="40"/>
    <m/>
    <m/>
    <m/>
    <m/>
    <m/>
    <n v="0"/>
    <n v="1"/>
    <s v="EUR"/>
    <s v="06/29/2026"/>
    <x v="3"/>
    <m/>
    <s v="Domestic"/>
    <s v="Your Packaging"/>
    <n v="0.55000000000000004"/>
    <n v="34"/>
    <n v="4.03"/>
    <n v="0"/>
    <n v="-25.87"/>
    <n v="12.16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379"/>
    <m/>
    <s v="HYDRATIS B2B"/>
    <s v="HYDRATIS B2B"/>
    <s v="VOIE COMMUNALE 4"/>
    <s v="CR?ANCEY"/>
    <n v="21"/>
    <s v="FR"/>
    <n v="21320"/>
    <n v="46.93"/>
    <n v="5.56"/>
    <n v="0"/>
    <n v="-35.71"/>
    <n v="16.78"/>
    <n v="2"/>
    <n v="33.880000000000003"/>
    <n v="33.880000000000003"/>
    <s v="P,HIE"/>
    <s v="PHARMACIE DES ECOLES"/>
    <s v="PHARMACIE DES ECOLES"/>
    <s v="25 BOULEVARD DE LA REPUBLIQUE"/>
    <s v="NOVES"/>
    <n v="13"/>
    <x v="0"/>
    <n v="1355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39097222222222222"/>
    <n v="41"/>
    <n v="4.8600000000000003"/>
    <n v="0"/>
    <n v="-31.2"/>
    <n v="14.66"/>
    <s v="EUR"/>
    <n v="1.144623133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2380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3"/>
    <n v="33"/>
    <s v="C,ROUZET"/>
    <s v="PHARMACIE CHENS"/>
    <s v="PHARMACIE CHENS"/>
    <s v="1285 RUE DU LEMAN"/>
    <s v="CHENS SUR LEMAN"/>
    <n v="74"/>
    <x v="0"/>
    <n v="741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791666666666669"/>
    <n v="39.6"/>
    <n v="4.6900000000000004"/>
    <n v="0"/>
    <n v="-30.14"/>
    <n v="14.15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381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32"/>
    <n v="34.32"/>
    <s v="P,H PLAINE"/>
    <s v="PHARMACIE DE LA PLAINE"/>
    <s v="PHARMACIE DE LA PLAINE"/>
    <s v="930 AVENUE D'ARMENIE"/>
    <s v="GARDANNE"/>
    <n v="13"/>
    <x v="0"/>
    <n v="1312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37847222222222221"/>
    <n v="41"/>
    <n v="4.8600000000000003"/>
    <n v="0"/>
    <n v="-31.2"/>
    <n v="14.66"/>
    <s v="EUR"/>
    <n v="1.1549344580000001"/>
    <s v="kg"/>
  </r>
  <r>
    <n v="28.850000000000009"/>
    <m/>
    <m/>
    <s v="entreprise"/>
    <s v="ST"/>
    <n v="200720433"/>
    <n v="202606"/>
    <s v="Express"/>
    <s v="UO"/>
    <s v="FedEx Priority"/>
    <s v="Bill_Sender_Prepaid"/>
    <s v="06/19/2026"/>
    <s v="06/22/2026"/>
    <x v="2382"/>
    <m/>
    <s v="HYDRATIS B2B"/>
    <s v="HYDRATIS B2B"/>
    <s v="VOIE COMMUNALE 4"/>
    <s v="CR?ANCEY"/>
    <n v="21"/>
    <s v="FR"/>
    <n v="21320"/>
    <n v="139.78"/>
    <n v="16.559999999999999"/>
    <n v="0"/>
    <n v="-106.37"/>
    <n v="49.97"/>
    <n v="9"/>
    <n v="155.1"/>
    <n v="155.1"/>
    <s v="P,HARMA"/>
    <s v="PHARMACIE DU VILLAGE"/>
    <s v="PHARMACIE DU VILLAGE"/>
    <s v="3 RUE DE L'ABREUVOIR"/>
    <s v="CAILLY"/>
    <n v="76"/>
    <x v="0"/>
    <n v="76690"/>
    <s v=" "/>
    <s v=" "/>
    <s v=" "/>
    <m/>
    <m/>
    <m/>
    <s v="N"/>
    <n v="5"/>
    <n v="75"/>
    <n v="114"/>
    <m/>
    <m/>
    <m/>
    <m/>
    <m/>
    <n v="0"/>
    <n v="0"/>
    <s v="EUR"/>
    <s v="06/29/2026"/>
    <x v="3"/>
    <m/>
    <s v="Domestic"/>
    <s v="Your Packaging"/>
    <n v="0.38333333333333336"/>
    <n v="120.7"/>
    <n v="14.3"/>
    <n v="0"/>
    <n v="-91.85"/>
    <n v="43.15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3/2026"/>
    <x v="2383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5.200000000000003"/>
    <n v="35.200000000000003"/>
    <s v="M,ARIE"/>
    <s v="PHARMACIE DU PRADIAN"/>
    <s v="PHARMACIE DU PRADIAN"/>
    <s v="20 RUE CENTRALE"/>
    <s v="BASSENS"/>
    <n v="73"/>
    <x v="0"/>
    <n v="73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923611111111111"/>
    <n v="41"/>
    <n v="4.8600000000000003"/>
    <n v="0"/>
    <n v="-31.2"/>
    <n v="14.66"/>
    <s v="EUR"/>
    <n v="1.154814421"/>
    <s v="kg"/>
  </r>
  <r>
    <n v="10.800000000000004"/>
    <m/>
    <m/>
    <s v="entreprise"/>
    <s v="ST"/>
    <n v="200720433"/>
    <n v="202606"/>
    <s v="Express"/>
    <s v="UO"/>
    <s v="FedEx Priority"/>
    <s v="Bill_Sender_Prepaid"/>
    <s v="06/16/2026"/>
    <s v="06/23/2026"/>
    <x v="2384"/>
    <m/>
    <s v="HYDRATIS B2B"/>
    <s v="HYDRATIS B2B"/>
    <s v="VOIE COMMUNALE 4"/>
    <s v="CR?ANCEY"/>
    <n v="21"/>
    <s v="FR"/>
    <n v="21320"/>
    <n v="51.86"/>
    <n v="6.14"/>
    <n v="0"/>
    <n v="-39.47"/>
    <n v="18.53"/>
    <n v="3"/>
    <n v="39.82"/>
    <n v="39.82"/>
    <s v="R,MS"/>
    <s v="PARAPHARMACIE CARREFOUR NARBONNE"/>
    <s v="PARAPHARMACIE CARREFOUR NARBON"/>
    <s v="AVENUE HUBERT MOULY"/>
    <s v="NARBONNE"/>
    <n v="11"/>
    <x v="0"/>
    <n v="11101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027777777777778"/>
    <n v="45.2"/>
    <n v="5.35"/>
    <n v="0"/>
    <n v="-34.4"/>
    <n v="16.149999999999999"/>
    <s v="EUR"/>
    <n v="1.1474074329999999"/>
    <s v="kg"/>
  </r>
  <r>
    <n v="12.810000000000002"/>
    <m/>
    <m/>
    <s v="entreprise"/>
    <s v="ST"/>
    <n v="200720433"/>
    <n v="202606"/>
    <s v="Express"/>
    <s v="UO"/>
    <s v="FedEx Priority"/>
    <s v="Bill_Sender_Prepaid"/>
    <d v="2026-10-06T00:00:00"/>
    <s v="06/24/2026"/>
    <x v="2385"/>
    <m/>
    <s v="HYDRATIS B2B"/>
    <s v="HYDRATIS B2B"/>
    <s v="VOIE COMMUNALE 4"/>
    <s v="CR?ANCEY"/>
    <n v="21"/>
    <s v="FR"/>
    <n v="21320"/>
    <n v="61.81"/>
    <n v="7.32"/>
    <n v="0"/>
    <n v="-47.04"/>
    <n v="22.09"/>
    <n v="3"/>
    <n v="54.34"/>
    <n v="54.34"/>
    <s v="V,IBS"/>
    <s v="INTERSPORT VERDUN  00099/000"/>
    <s v="INTERSPORT VERDUN  00099/000"/>
    <s v="VERDUN SPORT"/>
    <s v="VERDUN"/>
    <n v="55"/>
    <x v="0"/>
    <n v="551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7708333333333336"/>
    <n v="53.6"/>
    <n v="6.35"/>
    <n v="0"/>
    <n v="-40.79"/>
    <n v="19.16"/>
    <s v="EUR"/>
    <n v="1.153163127"/>
    <s v="kg"/>
  </r>
  <r>
    <n v="6.4499999999999993"/>
    <m/>
    <m/>
    <s v="entreprise"/>
    <s v="ST"/>
    <n v="200720433"/>
    <n v="202606"/>
    <s v="Express"/>
    <s v="UO"/>
    <s v="FedEx Priority"/>
    <s v="Bill_Sender_Prepaid"/>
    <s v="06/15/2026"/>
    <s v="06/16/2026"/>
    <x v="2386"/>
    <m/>
    <s v="HYDRATIS B2B"/>
    <s v="HYDRATIS B2B"/>
    <s v="VOIE COMMUNALE 4"/>
    <s v="CR?ANCEY"/>
    <n v="21"/>
    <s v="FR"/>
    <n v="21320"/>
    <n v="31.23"/>
    <n v="3.7"/>
    <n v="0"/>
    <n v="-23.77"/>
    <n v="11.16"/>
    <n v="1"/>
    <n v="13.2"/>
    <n v="13.2"/>
    <s v="J,Louie"/>
    <s v="PARAPHARMACIE AUCHAN FENOUILLET"/>
    <s v="PARAPHARMACIE AUCHAN FENOUILLE"/>
    <s v="RUE DES USINES"/>
    <s v="FENOUILLET"/>
    <n v="31"/>
    <x v="0"/>
    <n v="31150"/>
    <s v=" "/>
    <s v=" "/>
    <s v=" "/>
    <m/>
    <m/>
    <m/>
    <s v="N"/>
    <n v="20"/>
    <n v="31"/>
    <n v="40"/>
    <m/>
    <m/>
    <m/>
    <m/>
    <m/>
    <n v="0"/>
    <n v="0"/>
    <s v="EUR"/>
    <s v="06/22/2026"/>
    <x v="2"/>
    <m/>
    <s v="Domestic"/>
    <s v="Your Packaging"/>
    <n v="0.38333333333333336"/>
    <n v="27"/>
    <n v="3.2"/>
    <n v="0"/>
    <n v="-20.55"/>
    <n v="9.65"/>
    <s v="EUR"/>
    <n v="1.15679152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9/2026"/>
    <s v="06/23/2026"/>
    <x v="2387"/>
    <m/>
    <s v="HYDRATIS B2B"/>
    <s v="HYDRATIS B2B"/>
    <s v="VOIE COMMUNALE 4"/>
    <s v="CR?ANCEY"/>
    <n v="21"/>
    <s v="FR"/>
    <n v="21320"/>
    <n v="47.48"/>
    <n v="5.63"/>
    <n v="0"/>
    <n v="-36.130000000000003"/>
    <n v="16.98"/>
    <n v="3"/>
    <n v="34.979999999999997"/>
    <n v="34.979999999999997"/>
    <s v="P,HA MAIRI"/>
    <s v="PHARMACIE DE LA MAIRIE"/>
    <s v="PHARMACIE DE LA MAIRIE"/>
    <s v="8 PLACE ALBERT 1ER"/>
    <s v="UZES"/>
    <n v="30"/>
    <x v="0"/>
    <n v="307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26388888888889"/>
    <n v="41"/>
    <n v="4.8600000000000003"/>
    <n v="0"/>
    <n v="-31.2"/>
    <n v="14.66"/>
    <s v="EUR"/>
    <n v="1.15806418"/>
    <s v="kg"/>
  </r>
  <r>
    <n v="10.129999999999995"/>
    <m/>
    <m/>
    <s v="entreprise"/>
    <s v="ST"/>
    <n v="200720433"/>
    <n v="202606"/>
    <s v="Express"/>
    <s v="UO"/>
    <s v="FedEx Priority"/>
    <s v="Bill_Sender_Prepaid"/>
    <s v="06/24/2026"/>
    <s v="06/25/2026"/>
    <x v="2388"/>
    <m/>
    <s v="HYDRATIS B2B"/>
    <s v="HYDRATIS B2B"/>
    <s v="VOIE COMMUNALE 4"/>
    <s v="CR?ANCEY"/>
    <n v="21"/>
    <s v="FR"/>
    <n v="21320"/>
    <n v="48.53"/>
    <n v="5.76"/>
    <n v="0"/>
    <n v="-36.94"/>
    <n v="17.350000000000001"/>
    <n v="3"/>
    <n v="36.08"/>
    <n v="36.08"/>
    <s v="P,HARMACIE DE LA"/>
    <s v="PHARMACIE DE LA GARE"/>
    <s v="PHARMACIE DE LA GARE"/>
    <s v="118 AVENUE JEAN BAPTISTE LEBAS"/>
    <s v="ROUBAIX"/>
    <n v="59"/>
    <x v="0"/>
    <n v="59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624999999999999"/>
    <n v="42.4"/>
    <n v="5.03"/>
    <n v="0"/>
    <n v="-32.270000000000003"/>
    <n v="15.16"/>
    <s v="EUR"/>
    <n v="1.1446231330000001"/>
    <s v="kg"/>
  </r>
  <r>
    <n v="18.5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389"/>
    <m/>
    <s v="HYDRATIS B2B"/>
    <s v="HYDRATIS B2B"/>
    <s v="VOIE COMMUNALE 4"/>
    <s v="CR?ANCEY"/>
    <n v="21"/>
    <s v="FR"/>
    <n v="21320"/>
    <n v="89.39"/>
    <n v="110.38"/>
    <n v="0"/>
    <n v="-68.03"/>
    <n v="131.74"/>
    <n v="6"/>
    <n v="91.74"/>
    <n v="91.74"/>
    <s v="M,ANON"/>
    <s v="PHARMACIE CANTINOLLE"/>
    <s v="PHARMACIE CANTINOLLE"/>
    <s v="3 ALLEE DE L EUROPE"/>
    <s v="EYSINES"/>
    <n v="33"/>
    <x v="0"/>
    <n v="33320"/>
    <s v=" "/>
    <s v=" "/>
    <s v=" "/>
    <m/>
    <m/>
    <m/>
    <s v="N"/>
    <n v="29"/>
    <n v="30"/>
    <n v="40"/>
    <m/>
    <m/>
    <m/>
    <m/>
    <m/>
    <n v="0"/>
    <n v="0"/>
    <s v="EUR"/>
    <s v="06/22/2026"/>
    <x v="2"/>
    <m/>
    <s v="Domestic"/>
    <s v="Your Packaging"/>
    <n v="0.45277777777777778"/>
    <n v="77.400000000000006"/>
    <n v="95.57"/>
    <n v="0"/>
    <n v="-58.9"/>
    <n v="114.07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18/2026"/>
    <s v="06/19/2026"/>
    <x v="2390"/>
    <m/>
    <s v="HYDRATIS B2B"/>
    <s v="HYDRATIS B2B"/>
    <s v="VOIE COMMUNALE 4"/>
    <s v="CR?ANCEY"/>
    <n v="21"/>
    <s v="FR"/>
    <n v="21320"/>
    <n v="44.31"/>
    <n v="5.25"/>
    <n v="0"/>
    <n v="-33.72"/>
    <n v="15.85"/>
    <n v="2"/>
    <n v="30.8"/>
    <n v="30.8"/>
    <s v="M,ALBECS"/>
    <s v="PHARMACIE 2M"/>
    <s v="PHARMACIE 2M"/>
    <s v="4 RUE HENRI POURRAT"/>
    <s v="MAURIAC"/>
    <n v="15"/>
    <x v="0"/>
    <n v="15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930555555555557"/>
    <n v="38.200000000000003"/>
    <n v="4.53"/>
    <n v="0"/>
    <n v="-29.07"/>
    <n v="13.66"/>
    <s v="EUR"/>
    <n v="1.1600389769999999"/>
    <s v="kg"/>
  </r>
  <r>
    <n v="26.53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391"/>
    <m/>
    <s v="HYDRATIS B2B"/>
    <s v="HYDRATIS B2B"/>
    <s v="VOIE COMMUNALE 4"/>
    <s v="CR?ANCEY"/>
    <n v="21"/>
    <s v="FR"/>
    <n v="21320"/>
    <n v="128.19999999999999"/>
    <n v="114.97"/>
    <n v="0"/>
    <n v="-97.56"/>
    <n v="145.61000000000001"/>
    <n v="7"/>
    <n v="145.19999999999999"/>
    <n v="145.19999999999999"/>
    <s v="G,UERANDIS"/>
    <s v="PARAPHARMACIE LECLERC GUERANDE"/>
    <s v="PARAPHARMACIE LECLERC GUERANDE"/>
    <s v="ZAC DE VILLEJAMES"/>
    <s v="GU?RANDE"/>
    <n v="44"/>
    <x v="0"/>
    <n v="44350"/>
    <s v=" "/>
    <s v=" "/>
    <s v=" "/>
    <m/>
    <m/>
    <m/>
    <s v="N"/>
    <n v="20"/>
    <n v="39"/>
    <n v="77"/>
    <m/>
    <m/>
    <m/>
    <m/>
    <m/>
    <n v="0"/>
    <n v="0"/>
    <s v="EUR"/>
    <s v="06/22/2026"/>
    <x v="2"/>
    <m/>
    <s v="Domestic"/>
    <s v="Your Packaging"/>
    <n v="0.49027777777777776"/>
    <n v="111"/>
    <n v="99.55"/>
    <n v="0"/>
    <n v="-84.47"/>
    <n v="126.08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392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3.880000000000003"/>
    <n v="33.880000000000003"/>
    <s v="P,HIE AMAR"/>
    <s v="PHARMACIE AMAR MAURIERES"/>
    <s v="PHARMACIE AMAR MAURIERES"/>
    <s v="38 RUE DIDEROT"/>
    <s v="ISSY-LES-MOULINEAUX"/>
    <n v="92"/>
    <x v="0"/>
    <n v="92130"/>
    <s v=" "/>
    <s v=" "/>
    <s v=" "/>
    <m/>
    <m/>
    <m/>
    <s v="N"/>
    <n v="29"/>
    <n v="30"/>
    <n v="39"/>
    <m/>
    <m/>
    <m/>
    <m/>
    <m/>
    <n v="0"/>
    <n v="0"/>
    <s v="EUR"/>
    <s v="06/29/2026"/>
    <x v="3"/>
    <m/>
    <s v="Domestic"/>
    <s v="Your Packaging"/>
    <n v="0.53125"/>
    <n v="41"/>
    <n v="4.8600000000000003"/>
    <n v="0"/>
    <n v="-31.2"/>
    <n v="14.66"/>
    <s v="EUR"/>
    <n v="1.1600389769999999"/>
    <s v="kg"/>
  </r>
  <r>
    <n v="7.7900000000000027"/>
    <m/>
    <m/>
    <s v="entreprise"/>
    <s v="ST"/>
    <n v="200720433"/>
    <n v="202606"/>
    <s v="Express"/>
    <s v="UO"/>
    <s v="FedEx Priority"/>
    <s v="Bill_Sender_Prepaid"/>
    <s v="06/18/2026"/>
    <s v="06/23/2026"/>
    <x v="2393"/>
    <m/>
    <s v="HYDRATIS B2B"/>
    <s v="HYDRATIS B2B"/>
    <s v="VOIE COMMUNALE 4"/>
    <s v="CR?ANCEY"/>
    <n v="21"/>
    <s v="FR"/>
    <n v="21320"/>
    <n v="37.82"/>
    <n v="37.450000000000003"/>
    <n v="0"/>
    <n v="-28.78"/>
    <n v="46.48"/>
    <n v="1"/>
    <n v="22"/>
    <n v="22"/>
    <s v="A,SMAE"/>
    <s v="PHARMACIE NOUVELLE"/>
    <s v="PHARMACIE NOUVELLE"/>
    <s v="1 RUE DU GENERAL DE GAULLE"/>
    <s v="PORTO-VECCHIO"/>
    <n v="20"/>
    <x v="0"/>
    <n v="20137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3333333333333335"/>
    <n v="32.6"/>
    <n v="32.28"/>
    <n v="0"/>
    <n v="-24.81"/>
    <n v="40.07"/>
    <s v="EUR"/>
    <n v="1.16003897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7/2026"/>
    <s v="06/18/2026"/>
    <x v="2394"/>
    <m/>
    <s v="HYDRATIS B2B"/>
    <s v="HYDRATIS B2B"/>
    <s v="VOIE COMMUNALE 4"/>
    <s v="CR?ANCEY"/>
    <n v="21"/>
    <s v="FR"/>
    <n v="21320"/>
    <n v="50.82"/>
    <n v="6.02"/>
    <n v="0"/>
    <n v="-38.67"/>
    <n v="18.170000000000002"/>
    <n v="3"/>
    <n v="39.6"/>
    <n v="39.6"/>
    <s v="C,ECILE"/>
    <s v="PHARMACIE DE L'IZOARD"/>
    <s v="PHARMACIE DE L'IZOARD"/>
    <s v="30 RUE CENTRALE"/>
    <s v="BRIAN?ON"/>
    <n v="5"/>
    <x v="0"/>
    <n v="5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194444444444445"/>
    <n v="43.8"/>
    <n v="5.19"/>
    <n v="0"/>
    <n v="-33.33"/>
    <n v="15.66"/>
    <s v="EUR"/>
    <n v="1.160362033"/>
    <s v="kg"/>
  </r>
  <r>
    <n v="22.510000000000005"/>
    <m/>
    <m/>
    <s v="entreprise"/>
    <s v="ST"/>
    <n v="200720433"/>
    <n v="202606"/>
    <s v="Express"/>
    <s v="UO"/>
    <s v="FedEx Priority"/>
    <s v="Bill_Sender_Prepaid"/>
    <s v="06/23/2026"/>
    <s v="06/24/2026"/>
    <x v="2395"/>
    <m/>
    <s v="HYDRATIS B2B"/>
    <s v="HYDRATIS B2B"/>
    <s v="VOIE COMMUNALE 4"/>
    <s v="CR?ANCEY"/>
    <n v="21"/>
    <s v="FR"/>
    <n v="21320"/>
    <n v="108.09"/>
    <n v="12.81"/>
    <n v="0"/>
    <n v="-82.26"/>
    <n v="38.630000000000003"/>
    <n v="6"/>
    <n v="118.58"/>
    <n v="118.58"/>
    <s v="P,HARMA"/>
    <s v="PHARMACIE DE LA PLACE"/>
    <s v="PHARMACIE DE LA PLACE"/>
    <s v="7 PLACE DE LA REPUBLIQUE"/>
    <s v="COURS LA VILLE"/>
    <n v="69"/>
    <x v="0"/>
    <n v="694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694444444444443"/>
    <n v="94.2"/>
    <n v="11.16"/>
    <n v="0"/>
    <n v="-71.69"/>
    <n v="33.67"/>
    <s v="EUR"/>
    <n v="1.1474074329999999"/>
    <s v="kg"/>
  </r>
  <r>
    <n v="11.80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2396"/>
    <m/>
    <s v="HYDRATIS B2B"/>
    <s v="HYDRATIS B2B"/>
    <s v="VOIE COMMUNALE 4"/>
    <s v="CR?ANCEY"/>
    <n v="21"/>
    <s v="FR"/>
    <n v="21320"/>
    <n v="57.05"/>
    <n v="6.76"/>
    <n v="0"/>
    <n v="-43.41"/>
    <n v="20.39"/>
    <n v="4"/>
    <n v="48.4"/>
    <n v="48.4"/>
    <s v="P,HARMACIE"/>
    <s v="PHARMACIE DU PARC"/>
    <s v="PHARMACIE DU PARC"/>
    <s v="2 RUE DU PARC"/>
    <s v="MONTCOURT-FROMONVILLE"/>
    <n v="77"/>
    <x v="0"/>
    <n v="77140"/>
    <s v=" "/>
    <s v=" "/>
    <s v=" "/>
    <m/>
    <m/>
    <m/>
    <s v="N"/>
    <n v="15"/>
    <n v="29"/>
    <n v="39"/>
    <m/>
    <m/>
    <m/>
    <m/>
    <m/>
    <n v="0"/>
    <n v="0"/>
    <s v="EUR"/>
    <s v="06/22/2026"/>
    <x v="2"/>
    <m/>
    <s v="Domestic"/>
    <s v="Your Packaging"/>
    <n v="0.375"/>
    <n v="49.4"/>
    <n v="5.85"/>
    <n v="0"/>
    <n v="-37.590000000000003"/>
    <n v="17.66"/>
    <s v="EUR"/>
    <n v="1.154814421"/>
    <s v="kg"/>
  </r>
  <r>
    <n v="23.52000000000001"/>
    <m/>
    <m/>
    <s v="entreprise"/>
    <s v="ST"/>
    <n v="200720433"/>
    <n v="202606"/>
    <s v="Express"/>
    <s v="UO"/>
    <s v="FedEx Priority"/>
    <s v="Bill_Sender_Prepaid"/>
    <d v="2026-12-06T00:00:00"/>
    <s v="06/15/2026"/>
    <x v="2397"/>
    <m/>
    <s v="HYDRATIS B2B"/>
    <s v="HYDRATIS B2B"/>
    <s v="VOIE COMMUNALE 4"/>
    <s v="CR?ANCEY"/>
    <n v="21"/>
    <s v="FR"/>
    <n v="21320"/>
    <n v="113.63"/>
    <n v="113.24"/>
    <n v="0"/>
    <n v="-86.47"/>
    <n v="140.4"/>
    <n v="9"/>
    <n v="124.74"/>
    <n v="124.74"/>
    <s v="P,HARMACIE CCIAL"/>
    <s v="PHARMACIE CCIAL LEERS"/>
    <s v="PHARMACIE CCIAL LEERS"/>
    <s v="1 AVENUE DE L EUROPE"/>
    <s v="LEERS"/>
    <n v="59"/>
    <x v="0"/>
    <n v="59115"/>
    <s v=" "/>
    <s v=" "/>
    <s v=" "/>
    <m/>
    <m/>
    <m/>
    <s v="N"/>
    <n v="15"/>
    <n v="30"/>
    <n v="39"/>
    <m/>
    <m/>
    <m/>
    <m/>
    <m/>
    <n v="0"/>
    <n v="0"/>
    <s v="EUR"/>
    <s v="06/22/2026"/>
    <x v="2"/>
    <m/>
    <s v="Domestic"/>
    <s v="Your Packaging"/>
    <n v="0.53055555555555556"/>
    <n v="98.4"/>
    <n v="98.06"/>
    <n v="0"/>
    <n v="-74.88"/>
    <n v="121.58"/>
    <s v="EUR"/>
    <n v="1.154814421"/>
    <s v="kg"/>
  </r>
  <r>
    <n v="15.489999999999995"/>
    <m/>
    <m/>
    <s v="entreprise"/>
    <s v="ST"/>
    <n v="200720433"/>
    <n v="202606"/>
    <s v="Express"/>
    <s v="UO"/>
    <s v="FedEx Priority"/>
    <s v="Bill_Sender_Prepaid"/>
    <s v="06/23/2026"/>
    <s v="06/25/2026"/>
    <x v="2398"/>
    <m/>
    <s v="HYDRATIS B2B"/>
    <s v="HYDRATIS B2B"/>
    <s v="VOIE COMMUNALE 4"/>
    <s v="CR?ANCEY"/>
    <n v="21"/>
    <s v="FR"/>
    <n v="21320"/>
    <n v="74.349999999999994"/>
    <n v="8.81"/>
    <n v="0"/>
    <n v="-56.58"/>
    <n v="26.59"/>
    <n v="7"/>
    <n v="72.599999999999994"/>
    <n v="72.599999999999994"/>
    <s v="R,IOY"/>
    <s v="PHARMACIE CENTRALE DE PLEUVEN"/>
    <s v="PHARMACIE CENTRALE DE PLEUVEN"/>
    <s v="2 BOURG ROUTE DE QUIMPER"/>
    <s v="PLEUVEN"/>
    <n v="29"/>
    <x v="0"/>
    <n v="291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388888888888884"/>
    <n v="64.8"/>
    <n v="7.68"/>
    <n v="0"/>
    <n v="-49.31"/>
    <n v="23.17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399"/>
    <m/>
    <s v="HYDRATIS B2B"/>
    <s v="HYDRATIS B2B"/>
    <s v="VOIE COMMUNALE 4"/>
    <s v="CR?ANCEY"/>
    <n v="21"/>
    <s v="FR"/>
    <n v="21320"/>
    <n v="49.19"/>
    <n v="5.83"/>
    <n v="0"/>
    <n v="-37.43"/>
    <n v="17.59"/>
    <n v="3"/>
    <n v="37.4"/>
    <n v="37.4"/>
    <s v="R,OBER"/>
    <s v="PHARMACIE DE LA FORGE"/>
    <s v="PHARMACIE DE LA FORGE"/>
    <s v="CCIAL FORGE"/>
    <s v="SAINT-GREGOIRE"/>
    <n v="35"/>
    <x v="0"/>
    <n v="357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222222222222223"/>
    <n v="42.4"/>
    <n v="5.03"/>
    <n v="0"/>
    <n v="-32.270000000000003"/>
    <n v="15.16"/>
    <s v="EUR"/>
    <n v="1.1600389769999999"/>
    <s v="kg"/>
  </r>
  <r>
    <n v="6.4499999999999993"/>
    <m/>
    <m/>
    <s v="entreprise"/>
    <s v="ST"/>
    <n v="200720433"/>
    <n v="202606"/>
    <s v="Express"/>
    <s v="UO"/>
    <s v="FedEx Priority"/>
    <s v="Bill_Sender_Prepaid"/>
    <s v="06/24/2026"/>
    <s v="06/25/2026"/>
    <x v="2400"/>
    <m/>
    <s v="HYDRATIS B2B"/>
    <s v="HYDRATIS B2B"/>
    <s v="VOIE COMMUNALE 4"/>
    <s v="CR?ANCEY"/>
    <n v="21"/>
    <s v="FR"/>
    <n v="21320"/>
    <n v="30.9"/>
    <n v="3.66"/>
    <n v="0"/>
    <n v="-23.52"/>
    <n v="11.05"/>
    <n v="1"/>
    <n v="13.2"/>
    <n v="13.2"/>
    <s v="S,ODIBRAG"/>
    <s v="PARAPHARMACIE LECLERC SODIBRAG"/>
    <s v="PARAPHARMACIE LECLERC SODIBRAG"/>
    <s v="RUE DES LOYES"/>
    <s v="SAINT-DIZIER"/>
    <n v="52"/>
    <x v="0"/>
    <n v="52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3055555555555555"/>
    <n v="27"/>
    <n v="3.2"/>
    <n v="0"/>
    <n v="-20.55"/>
    <n v="9.65"/>
    <s v="EUR"/>
    <n v="1.1446231330000001"/>
    <s v="kg"/>
  </r>
  <r>
    <n v="15.830000000000005"/>
    <m/>
    <m/>
    <s v="entreprise"/>
    <s v="ST"/>
    <n v="200720433"/>
    <n v="202606"/>
    <s v="Express"/>
    <s v="UO"/>
    <s v="FedEx Priority"/>
    <s v="Bill_Sender_Prepaid"/>
    <s v="06/18/2026"/>
    <s v="06/19/2026"/>
    <x v="2401"/>
    <m/>
    <s v="HYDRATIS B2B"/>
    <s v="HYDRATIS B2B"/>
    <s v="VOIE COMMUNALE 4"/>
    <s v="CR?ANCEY"/>
    <n v="21"/>
    <s v="FR"/>
    <n v="21320"/>
    <n v="76.790000000000006"/>
    <n v="9.11"/>
    <n v="0"/>
    <n v="-58.43"/>
    <n v="27.47"/>
    <n v="5"/>
    <n v="74.36"/>
    <n v="74.36"/>
    <s v="C,ENTRAL"/>
    <s v="PHARMACIE CENTRALE DE COMMERCY"/>
    <s v="PHARMACIE CENTRALE DE COMMERCY"/>
    <s v="13 PLACE CHARLES DE GAULLE"/>
    <s v="COMMERCY"/>
    <n v="55"/>
    <x v="0"/>
    <n v="55200"/>
    <s v=" "/>
    <s v=" "/>
    <s v=" "/>
    <m/>
    <m/>
    <m/>
    <s v="N"/>
    <n v="26"/>
    <n v="31"/>
    <n v="41"/>
    <m/>
    <m/>
    <m/>
    <m/>
    <m/>
    <n v="0"/>
    <n v="0"/>
    <s v="EUR"/>
    <s v="06/29/2026"/>
    <x v="3"/>
    <m/>
    <s v="Domestic"/>
    <s v="Your Packaging"/>
    <n v="0.37152777777777779"/>
    <n v="66.2"/>
    <n v="7.85"/>
    <n v="0"/>
    <n v="-50.37"/>
    <n v="23.68"/>
    <s v="EUR"/>
    <n v="1.16003897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5/2026"/>
    <x v="2402"/>
    <m/>
    <s v="HYDRATIS B2B"/>
    <s v="HYDRATIS B2B"/>
    <s v="VOIE COMMUNALE 4"/>
    <s v="CR?ANCEY"/>
    <n v="21"/>
    <s v="FR"/>
    <n v="21320"/>
    <n v="49.94"/>
    <n v="5.92"/>
    <n v="0"/>
    <n v="-38"/>
    <n v="17.850000000000001"/>
    <n v="3"/>
    <n v="37.840000000000003"/>
    <n v="37.840000000000003"/>
    <s v="G,ICQUEL"/>
    <s v="PHARMACIE GICQUEL"/>
    <s v="PHARMACIE GICQUEL"/>
    <s v="11 PLACE DE LA MAIRIE"/>
    <s v="VIEILLEVIGNE"/>
    <n v="44"/>
    <x v="0"/>
    <n v="44116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361111111111109"/>
    <n v="43.8"/>
    <n v="5.19"/>
    <n v="0"/>
    <n v="-33.33"/>
    <n v="15.66"/>
    <s v="EUR"/>
    <n v="1.1401468509999999"/>
    <s v="kg"/>
  </r>
  <r>
    <n v="11.469999999999999"/>
    <m/>
    <m/>
    <s v="entreprise"/>
    <s v="ST"/>
    <n v="200720433"/>
    <n v="202606"/>
    <s v="Express"/>
    <s v="UO"/>
    <s v="FedEx Priority"/>
    <s v="Bill_Sender_Prepaid"/>
    <s v="06/18/2026"/>
    <s v="06/19/2026"/>
    <x v="2403"/>
    <m/>
    <s v="HYDRATIS B2B"/>
    <s v="HYDRATIS B2B"/>
    <s v="VOIE COMMUNALE 4"/>
    <s v="CR?ANCEY"/>
    <n v="21"/>
    <s v="FR"/>
    <n v="21320"/>
    <n v="55.68"/>
    <n v="6.6"/>
    <n v="0"/>
    <n v="-42.38"/>
    <n v="19.91"/>
    <n v="3"/>
    <n v="46.2"/>
    <n v="46.2"/>
    <s v="K,ERLOCH"/>
    <s v="PHARMACIE DE LANDUDEC"/>
    <s v="PHARMACIE DE LANDUDEC"/>
    <s v="RUE DES ECOLES"/>
    <s v="LANDUDEC"/>
    <n v="29"/>
    <x v="0"/>
    <n v="297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527777777777779"/>
    <n v="48"/>
    <n v="5.69"/>
    <n v="0"/>
    <n v="-36.53"/>
    <n v="17.16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5/2026"/>
    <x v="2404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4.76"/>
    <n v="34.76"/>
    <s v="C,ORINE"/>
    <s v="PHARMACIE PIERRE KERBOETHAU"/>
    <s v="PHARMACIE PIERRE KERBOETHAU"/>
    <s v="8 PLACE DU BOURG"/>
    <s v="PLOUEZEC"/>
    <n v="22"/>
    <x v="0"/>
    <n v="224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027777777777777"/>
    <n v="41"/>
    <n v="4.8600000000000003"/>
    <n v="0"/>
    <n v="-31.2"/>
    <n v="14.66"/>
    <s v="EUR"/>
    <n v="1.154814421"/>
    <s v="kg"/>
  </r>
  <r>
    <n v="14.480000000000004"/>
    <m/>
    <m/>
    <s v="entreprise"/>
    <s v="ST"/>
    <n v="200720433"/>
    <n v="202606"/>
    <s v="Express"/>
    <s v="UO"/>
    <s v="FedEx Priority"/>
    <s v="Bill_Sender_Prepaid"/>
    <s v="06/18/2026"/>
    <s v="06/22/2026"/>
    <x v="2405"/>
    <m/>
    <s v="HYDRATIS B2B"/>
    <s v="HYDRATIS B2B"/>
    <s v="VOIE COMMUNALE 4"/>
    <s v="CR?ANCEY"/>
    <n v="21"/>
    <s v="FR"/>
    <n v="21320"/>
    <n v="70.3"/>
    <n v="8.33"/>
    <n v="0"/>
    <n v="-53.5"/>
    <n v="25.13"/>
    <n v="5"/>
    <n v="66"/>
    <n v="66"/>
    <s v="P,INS"/>
    <s v="PHARMACIE DES PINS"/>
    <s v="PHARMACIE DES PINS"/>
    <s v="25 AVENUE DE BAYONNE"/>
    <s v="MIMIZAN"/>
    <n v="40"/>
    <x v="0"/>
    <n v="40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652777777777779"/>
    <n v="60.6"/>
    <n v="7.18"/>
    <n v="0"/>
    <n v="-46.12"/>
    <n v="21.66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406"/>
    <m/>
    <s v="HYDRATIS B2B"/>
    <s v="HYDRATIS B2B"/>
    <s v="VOIE COMMUNALE 4"/>
    <s v="CR?ANCEY"/>
    <n v="21"/>
    <s v="FR"/>
    <n v="21320"/>
    <n v="49.19"/>
    <n v="5.83"/>
    <n v="0"/>
    <n v="-37.43"/>
    <n v="17.59"/>
    <n v="2"/>
    <n v="36.520000000000003"/>
    <n v="36.520000000000003"/>
    <s v="P,ROVOST"/>
    <s v="PHARMACIE DES HALLES"/>
    <s v="PHARMACIE DES HALLES"/>
    <s v="70 RUE LOUVEL ET BRIERE"/>
    <s v="TOUQUES"/>
    <n v="14"/>
    <x v="0"/>
    <n v="14800"/>
    <s v=" "/>
    <s v=" "/>
    <s v=" "/>
    <m/>
    <m/>
    <m/>
    <s v="N"/>
    <n v="26"/>
    <n v="31"/>
    <n v="41"/>
    <m/>
    <m/>
    <m/>
    <m/>
    <m/>
    <n v="0"/>
    <n v="0"/>
    <s v="EUR"/>
    <s v="06/29/2026"/>
    <x v="3"/>
    <m/>
    <s v="Domestic"/>
    <s v="Your Packaging"/>
    <n v="0.46111111111111114"/>
    <n v="42.4"/>
    <n v="5.03"/>
    <n v="0"/>
    <n v="-32.270000000000003"/>
    <n v="15.16"/>
    <s v="EUR"/>
    <n v="1.1600389769999999"/>
    <s v="kg"/>
  </r>
  <r>
    <n v="13.479999999999997"/>
    <m/>
    <m/>
    <s v="entreprise"/>
    <s v="ST"/>
    <n v="200720433"/>
    <n v="202606"/>
    <s v="Express"/>
    <s v="UO"/>
    <s v="FedEx Priority"/>
    <s v="Bill_Sender_Prepaid"/>
    <s v="06/23/2026"/>
    <s v="06/24/2026"/>
    <x v="2407"/>
    <m/>
    <s v="HYDRATIS B2B"/>
    <s v="HYDRATIS B2B"/>
    <s v="VOIE COMMUNALE 4"/>
    <s v="CR?ANCEY"/>
    <n v="21"/>
    <s v="FR"/>
    <n v="21320"/>
    <n v="64.709999999999994"/>
    <n v="7.66"/>
    <n v="0"/>
    <n v="-49.25"/>
    <n v="23.13"/>
    <n v="4"/>
    <n v="59.4"/>
    <n v="59.4"/>
    <s v="P,H CASTETS"/>
    <s v="PHARMACIE DU MARENSIN"/>
    <s v="PHARMACIE DU MARENSIN"/>
    <s v="43 RUE SAINTE HELENE"/>
    <s v="CASTETS"/>
    <n v="40"/>
    <x v="0"/>
    <n v="402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638888888888887"/>
    <n v="56.4"/>
    <n v="6.68"/>
    <n v="0"/>
    <n v="-42.92"/>
    <n v="20.16"/>
    <s v="EUR"/>
    <n v="1.1474074329999999"/>
    <s v="kg"/>
  </r>
  <r>
    <n v="4.779999999999999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408"/>
    <m/>
    <s v="HYDRATIS B2B"/>
    <s v="HYDRATIS B2B"/>
    <s v="VOIE COMMUNALE 4"/>
    <s v="CR?ANCEY"/>
    <n v="21"/>
    <s v="FR"/>
    <n v="21320"/>
    <n v="23.1"/>
    <n v="2.74"/>
    <n v="0"/>
    <n v="-17.579999999999998"/>
    <n v="8.26"/>
    <n v="1"/>
    <n v="2.2000000000000002"/>
    <n v="2.2000000000000002"/>
    <s v="H,BHBCFCF"/>
    <s v="PHARMACIE PRADO DAVID PLAGE"/>
    <s v="PHARMACIE PRADO DAVID PLAGE"/>
    <s v="614 AVENUE DU PRADO"/>
    <s v="MARSEILLE"/>
    <n v="13"/>
    <x v="0"/>
    <n v="13008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930555555555556"/>
    <n v="20"/>
    <n v="2.37"/>
    <n v="0"/>
    <n v="-15.22"/>
    <n v="7.15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22/2026"/>
    <x v="2409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4.32"/>
    <n v="34.32"/>
    <s v="P,HARMACIE 37 BO"/>
    <s v="PHARMACIE 37 BOURGOGNE SELARL"/>
    <s v="PHARMACIE 37 BOURGOGNE SELARL"/>
    <s v="37 RUE DE BOURGOGNE"/>
    <s v="PARIS"/>
    <n v="75"/>
    <x v="0"/>
    <n v="75007"/>
    <s v=" "/>
    <s v=" "/>
    <s v=" "/>
    <m/>
    <m/>
    <m/>
    <s v="N"/>
    <n v="26"/>
    <n v="41"/>
    <n v="31"/>
    <m/>
    <m/>
    <m/>
    <m/>
    <m/>
    <n v="0"/>
    <n v="0"/>
    <s v="EUR"/>
    <s v="06/29/2026"/>
    <x v="3"/>
    <m/>
    <s v="Domestic"/>
    <s v="Your Packaging"/>
    <n v="0.52013888888888893"/>
    <n v="41"/>
    <n v="4.8600000000000003"/>
    <n v="0"/>
    <n v="-31.2"/>
    <n v="14.66"/>
    <s v="EUR"/>
    <n v="1.1600389769999999"/>
    <s v="kg"/>
  </r>
  <r>
    <n v="17.169999999999995"/>
    <m/>
    <m/>
    <s v="entreprise"/>
    <s v="ST"/>
    <n v="200720433"/>
    <n v="202606"/>
    <s v="Express"/>
    <s v="UO"/>
    <s v="FedEx Priority"/>
    <s v="Bill_Sender_Prepaid"/>
    <s v="06/18/2026"/>
    <s v="06/19/2026"/>
    <x v="2410"/>
    <m/>
    <s v="HYDRATIS B2B"/>
    <s v="HYDRATIS B2B"/>
    <s v="VOIE COMMUNALE 4"/>
    <s v="CR?ANCEY"/>
    <n v="21"/>
    <s v="FR"/>
    <n v="21320"/>
    <n v="83.29"/>
    <n v="9.8699999999999992"/>
    <n v="0"/>
    <n v="-63.37"/>
    <n v="29.79"/>
    <n v="3"/>
    <n v="81.62"/>
    <n v="81.62"/>
    <s v="P,CIE"/>
    <s v="PHARMACIE DU LAC"/>
    <s v="PHARMACIE DU LAC"/>
    <s v="382 AVENUE DU ROSSIGNOL"/>
    <s v="ARDRES"/>
    <n v="62"/>
    <x v="0"/>
    <n v="6261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64444444444444449"/>
    <n v="71.8"/>
    <n v="8.51"/>
    <n v="0"/>
    <n v="-54.63"/>
    <n v="25.68"/>
    <s v="EUR"/>
    <n v="1.1600389769999999"/>
    <s v="kg"/>
  </r>
  <r>
    <n v="31.689999999999998"/>
    <m/>
    <m/>
    <s v="entreprise"/>
    <s v="ST"/>
    <n v="200720433"/>
    <n v="202606"/>
    <s v="Express"/>
    <s v="UO"/>
    <s v="FedEx Priority"/>
    <s v="Bill_Sender_Prepaid"/>
    <s v="06/24/2026"/>
    <s v="06/25/2026"/>
    <x v="2411"/>
    <m/>
    <s v="HYDRATIS B2B"/>
    <s v="HYDRATIS B2B"/>
    <s v="VOIE COMMUNALE 4"/>
    <s v="CR?ANCEY"/>
    <n v="21"/>
    <s v="FR"/>
    <n v="21320"/>
    <n v="151.78"/>
    <n v="17.98"/>
    <n v="0"/>
    <n v="-115.5"/>
    <n v="54.26"/>
    <n v="15"/>
    <n v="170.5"/>
    <n v="170.5"/>
    <s v="Y,OUSEF"/>
    <s v="LEGRAND CUB"/>
    <s v="LEGRAND CUB"/>
    <s v="25 RUE CONDORCET"/>
    <s v="FLEURY-MEROGIS"/>
    <n v="91"/>
    <x v="0"/>
    <n v="91700"/>
    <s v=" "/>
    <s v=" "/>
    <s v=" "/>
    <m/>
    <m/>
    <m/>
    <s v="N"/>
    <n v="19"/>
    <n v="20"/>
    <n v="29"/>
    <m/>
    <m/>
    <m/>
    <m/>
    <m/>
    <n v="0"/>
    <n v="0"/>
    <s v="EUR"/>
    <s v="06/29/2026"/>
    <x v="3"/>
    <m/>
    <s v="Domestic"/>
    <s v="Your Packaging"/>
    <n v="0.35625000000000001"/>
    <n v="132.6"/>
    <n v="15.71"/>
    <n v="0"/>
    <n v="-100.91"/>
    <n v="47.4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412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4.76"/>
    <n v="34.76"/>
    <s v="A,Jusseaume"/>
    <s v="PHARMACIE DU THEATRE"/>
    <s v="PHARMACIE DU THEATRE"/>
    <s v="2 RUE CORNEILLE"/>
    <s v="TOUR"/>
    <n v="37"/>
    <x v="0"/>
    <n v="370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0694444444444444"/>
    <n v="41"/>
    <n v="4.8600000000000003"/>
    <n v="0"/>
    <n v="-31.2"/>
    <n v="14.66"/>
    <s v="EUR"/>
    <n v="1.1474074329999999"/>
    <s v="kg"/>
  </r>
  <r>
    <n v="13.479999999999997"/>
    <m/>
    <m/>
    <s v="entreprise"/>
    <s v="ST"/>
    <n v="200720433"/>
    <n v="202606"/>
    <s v="Express"/>
    <s v="UO"/>
    <s v="FedEx Priority"/>
    <s v="Bill_Sender_Prepaid"/>
    <s v="06/18/2026"/>
    <s v="06/19/2026"/>
    <x v="2413"/>
    <m/>
    <s v="HYDRATIS B2B"/>
    <s v="HYDRATIS B2B"/>
    <s v="VOIE COMMUNALE 4"/>
    <s v="CR?ANCEY"/>
    <n v="21"/>
    <s v="FR"/>
    <n v="21320"/>
    <n v="65.430000000000007"/>
    <n v="7.75"/>
    <n v="0"/>
    <n v="-49.79"/>
    <n v="23.39"/>
    <n v="4"/>
    <n v="59.4"/>
    <n v="59.4"/>
    <s v="C,HEVALIER"/>
    <s v="PHARMACIE CHEVALIER-EMAURE"/>
    <s v="PHARMACIE CHEVALIER-EMAURE"/>
    <s v="9 PLACE DE LA REPUBLIQUE"/>
    <s v="MIREBEAU"/>
    <n v="86"/>
    <x v="0"/>
    <n v="861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291666666666666"/>
    <n v="56.4"/>
    <n v="6.68"/>
    <n v="0"/>
    <n v="-42.92"/>
    <n v="20.16"/>
    <s v="EUR"/>
    <n v="1.160038976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8/2026"/>
    <s v="06/19/2026"/>
    <x v="2414"/>
    <m/>
    <s v="HYDRATIS B2B"/>
    <s v="HYDRATIS B2B"/>
    <s v="VOIE COMMUNALE 4"/>
    <s v="CR?ANCEY"/>
    <n v="21"/>
    <s v="FR"/>
    <n v="21320"/>
    <n v="44.31"/>
    <n v="5.25"/>
    <n v="0"/>
    <n v="-33.72"/>
    <n v="15.85"/>
    <n v="2"/>
    <n v="30.8"/>
    <n v="30.8"/>
    <s v="H,ARMACIE"/>
    <s v="PHARMACIE DES 4 CHENES"/>
    <s v="PHARMACIE DES 4 CHENES"/>
    <s v="150 AVENUE DU GENERAL FOY"/>
    <s v="AMIENS"/>
    <n v="80"/>
    <x v="0"/>
    <n v="80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62291666666666667"/>
    <n v="38.200000000000003"/>
    <n v="4.53"/>
    <n v="0"/>
    <n v="-29.07"/>
    <n v="13.66"/>
    <s v="EUR"/>
    <n v="1.1600389769999999"/>
    <s v="kg"/>
  </r>
  <r>
    <n v="20.840000000000003"/>
    <m/>
    <m/>
    <s v="entreprise"/>
    <s v="ST"/>
    <n v="200720433"/>
    <n v="202606"/>
    <s v="Express"/>
    <s v="UO"/>
    <s v="FedEx Priority"/>
    <s v="Bill_Sender_Prepaid"/>
    <s v="06/18/2026"/>
    <s v="06/19/2026"/>
    <x v="2415"/>
    <m/>
    <s v="HYDRATIS B2B"/>
    <s v="HYDRATIS B2B"/>
    <s v="VOIE COMMUNALE 4"/>
    <s v="CR?ANCEY"/>
    <n v="21"/>
    <s v="FR"/>
    <n v="21320"/>
    <n v="101.16"/>
    <n v="11.99"/>
    <n v="0"/>
    <n v="-76.98"/>
    <n v="36.17"/>
    <n v="8"/>
    <n v="105.82"/>
    <n v="105.82"/>
    <s v="G,OLFE"/>
    <s v="PHARMACIE DU GOLFE"/>
    <s v="PHARMACIE DU GOLFE"/>
    <s v="87 CHEMIN DE LA PEPINIERE"/>
    <s v="LA CIOTAT"/>
    <n v="13"/>
    <x v="0"/>
    <n v="1360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50138888888888888"/>
    <n v="87.2"/>
    <n v="10.34"/>
    <n v="0"/>
    <n v="-66.36"/>
    <n v="31.18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22/2026"/>
    <x v="2416"/>
    <m/>
    <s v="HYDRATIS B2B"/>
    <s v="HYDRATIS B2B"/>
    <s v="VOIE COMMUNALE 4"/>
    <s v="CR?ANCEY"/>
    <n v="21"/>
    <s v="FR"/>
    <n v="21320"/>
    <n v="49.19"/>
    <n v="5.83"/>
    <n v="0"/>
    <n v="-37.43"/>
    <n v="17.59"/>
    <n v="3"/>
    <n v="36.520000000000003"/>
    <n v="36.520000000000003"/>
    <s v="R,EJANNE"/>
    <s v="GRANDE PHARMACIE DE TURENNE"/>
    <s v="GRANDE PHARMACIE DE TURENNE"/>
    <s v="95 RUE DE TURENNE"/>
    <s v="PARIS 3"/>
    <n v="75"/>
    <x v="0"/>
    <n v="75003"/>
    <s v=" "/>
    <s v=" "/>
    <s v=" "/>
    <m/>
    <m/>
    <m/>
    <s v="N"/>
    <n v="30"/>
    <n v="39"/>
    <n v="31"/>
    <m/>
    <m/>
    <m/>
    <m/>
    <m/>
    <n v="0"/>
    <n v="0"/>
    <s v="EUR"/>
    <s v="06/29/2026"/>
    <x v="3"/>
    <m/>
    <s v="Domestic"/>
    <s v="Your Packaging"/>
    <n v="0.53819444444444442"/>
    <n v="42.4"/>
    <n v="5.03"/>
    <n v="0"/>
    <n v="-32.270000000000003"/>
    <n v="15.16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5/2026"/>
    <x v="2417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3.880000000000003"/>
    <n v="33.880000000000003"/>
    <s v="D,ELORT"/>
    <s v="PHARMACIE DU CYPRESSAT"/>
    <s v="PHARMACIE DU CYPRESSAT"/>
    <s v="366 AVENUE THIERS"/>
    <s v="BORDEAUX"/>
    <n v="33"/>
    <x v="0"/>
    <n v="33100"/>
    <s v=" "/>
    <s v=" "/>
    <s v=" "/>
    <m/>
    <m/>
    <m/>
    <s v="N"/>
    <n v="31"/>
    <n v="32"/>
    <n v="41"/>
    <m/>
    <m/>
    <m/>
    <m/>
    <m/>
    <n v="0"/>
    <n v="0"/>
    <s v="EUR"/>
    <s v="06/29/2026"/>
    <x v="3"/>
    <m/>
    <s v="Domestic"/>
    <s v="Your Packaging"/>
    <n v="0.49861111111111112"/>
    <n v="41"/>
    <n v="4.8600000000000003"/>
    <n v="0"/>
    <n v="-31.2"/>
    <n v="14.66"/>
    <s v="EUR"/>
    <n v="1.1474074329999999"/>
    <s v="kg"/>
  </r>
  <r>
    <n v="14.82"/>
    <m/>
    <m/>
    <s v="entreprise"/>
    <s v="ST"/>
    <n v="200720433"/>
    <n v="202606"/>
    <s v="Express"/>
    <s v="UO"/>
    <s v="FedEx Priority"/>
    <s v="Bill_Sender_Prepaid"/>
    <s v="06/19/2026"/>
    <s v="06/24/2026"/>
    <x v="2418"/>
    <m/>
    <s v="HYDRATIS B2B"/>
    <s v="HYDRATIS B2B"/>
    <s v="VOIE COMMUNALE 4"/>
    <s v="CR?ANCEY"/>
    <n v="21"/>
    <s v="FR"/>
    <n v="21320"/>
    <n v="71.8"/>
    <n v="8.5"/>
    <n v="0"/>
    <n v="-54.64"/>
    <n v="25.66"/>
    <n v="6"/>
    <n v="67.98"/>
    <n v="67.98"/>
    <s v="T,AMPON"/>
    <s v="PHARMACIE DEUX MILLE"/>
    <s v="PHARMACIE DEUX MILLE"/>
    <s v="RESIDENCE TAVEL"/>
    <s v="ISOLA"/>
    <n v="6"/>
    <x v="0"/>
    <n v="64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194444444444445"/>
    <n v="62"/>
    <n v="7.34"/>
    <n v="0"/>
    <n v="-47.18"/>
    <n v="22.16"/>
    <s v="EUR"/>
    <n v="1.15806418"/>
    <s v="kg"/>
  </r>
  <r>
    <n v="5.4499999999999993"/>
    <m/>
    <m/>
    <s v=""/>
    <s v="ST"/>
    <n v="200720433"/>
    <n v="202606"/>
    <s v="Express"/>
    <s v="UO"/>
    <s v="FedEx Priority"/>
    <s v="Bill_Recipient"/>
    <s v="06/24/2026"/>
    <s v="06/25/2026"/>
    <x v="2419"/>
    <m/>
    <s v="MELISSA OVADIA"/>
    <s v="FEDEX"/>
    <s v="CHEMIN ST ISIDORE"/>
    <s v="NICE"/>
    <n v="6"/>
    <s v="FR"/>
    <n v="6200"/>
    <n v="26.1"/>
    <n v="3.09"/>
    <n v="0"/>
    <n v="-19.86"/>
    <n v="9.33"/>
    <n v="1"/>
    <n v="5.72"/>
    <n v="5.72"/>
    <s v="L,ARUCHE"/>
    <s v="HYDRATIS B2B"/>
    <s v="HYDRATIS B2B"/>
    <s v="VOIE COMMUNALE 4"/>
    <s v="CR?ANCEY"/>
    <n v="21"/>
    <x v="0"/>
    <n v="21320"/>
    <s v="Return of AWB# 872935009876"/>
    <s v=" "/>
    <s v=" "/>
    <m/>
    <m/>
    <m/>
    <s v="Y"/>
    <n v="20"/>
    <n v="22"/>
    <n v="30"/>
    <m/>
    <m/>
    <m/>
    <m/>
    <m/>
    <n v="0"/>
    <n v="1"/>
    <s v="EUR"/>
    <s v="06/29/2026"/>
    <x v="3"/>
    <m/>
    <s v="Domestic"/>
    <s v="Your Packaging"/>
    <n v="0.55000000000000004"/>
    <n v="22.8"/>
    <n v="2.7"/>
    <n v="0"/>
    <n v="-17.350000000000001"/>
    <n v="8.15"/>
    <s v="EUR"/>
    <n v="1.1446231330000001"/>
    <s v="kg"/>
  </r>
  <r>
    <n v="24.86"/>
    <m/>
    <m/>
    <s v="entreprise"/>
    <s v="ST"/>
    <n v="200720433"/>
    <n v="202606"/>
    <s v="Express"/>
    <s v="UO"/>
    <s v="FedEx Priority"/>
    <s v="Bill_Sender_Prepaid"/>
    <s v="06/18/2026"/>
    <s v="06/19/2026"/>
    <x v="2420"/>
    <m/>
    <s v="HYDRATIS B2B"/>
    <s v="HYDRATIS B2B"/>
    <s v="VOIE COMMUNALE 4"/>
    <s v="CR?ANCEY"/>
    <n v="21"/>
    <s v="FR"/>
    <n v="21320"/>
    <n v="120.64"/>
    <n v="14.3"/>
    <n v="0"/>
    <n v="-91.81"/>
    <n v="43.14"/>
    <n v="8"/>
    <n v="133.97999999999999"/>
    <n v="133.97999999999999"/>
    <s v="T,Thomas"/>
    <s v="PHARMACIE DE LA MAIRIE 34"/>
    <s v="PHARMACIE DE LA MAIRIE 34"/>
    <s v="50 RUE RAY CHARLES"/>
    <s v="MONTPELLIER"/>
    <n v="34"/>
    <x v="0"/>
    <n v="34000"/>
    <s v=" "/>
    <s v=" "/>
    <s v=" "/>
    <m/>
    <m/>
    <m/>
    <s v="N"/>
    <n v="4"/>
    <n v="74"/>
    <n v="114"/>
    <m/>
    <m/>
    <m/>
    <m/>
    <m/>
    <n v="0"/>
    <n v="0"/>
    <s v="EUR"/>
    <s v="06/29/2026"/>
    <x v="3"/>
    <m/>
    <s v="Domestic"/>
    <s v="Your Packaging"/>
    <n v="0.42777777777777776"/>
    <n v="104"/>
    <n v="12.33"/>
    <n v="0"/>
    <n v="-79.14"/>
    <n v="37.19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421"/>
    <m/>
    <s v="HYDRATIS B2B"/>
    <s v="HYDRATIS B2B"/>
    <s v="VOIE COMMUNALE 4"/>
    <s v="CR?ANCEY"/>
    <n v="21"/>
    <s v="FR"/>
    <n v="21320"/>
    <n v="45.74"/>
    <n v="5.42"/>
    <n v="0"/>
    <n v="-34.81"/>
    <n v="16.34"/>
    <n v="3"/>
    <n v="33"/>
    <n v="33"/>
    <s v="B,QRBER"/>
    <s v="PHARMACIE DE CAVAN"/>
    <s v="PHARMACIE DE CAVAN"/>
    <s v="3 RUE GAL DE GAULLE"/>
    <s v="CAVAN"/>
    <n v="22"/>
    <x v="0"/>
    <n v="221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152777777777777"/>
    <n v="39.6"/>
    <n v="4.6900000000000004"/>
    <n v="0"/>
    <n v="-30.14"/>
    <n v="14.15"/>
    <s v="EUR"/>
    <n v="1.1549344580000001"/>
    <s v="kg"/>
  </r>
  <r>
    <n v="15.830000000000005"/>
    <m/>
    <m/>
    <s v="entreprise"/>
    <s v="ST"/>
    <n v="200720433"/>
    <n v="202606"/>
    <s v="Express"/>
    <s v="UO"/>
    <s v="FedEx Priority"/>
    <s v="Bill_Sender_Prepaid"/>
    <s v="06/18/2026"/>
    <s v="06/23/2026"/>
    <x v="2422"/>
    <m/>
    <s v="HYDRATIS B2B"/>
    <s v="HYDRATIS B2B"/>
    <s v="VOIE COMMUNALE 4"/>
    <s v="CR?ANCEY"/>
    <n v="21"/>
    <s v="FR"/>
    <n v="21320"/>
    <n v="76.790000000000006"/>
    <n v="65.150000000000006"/>
    <n v="0"/>
    <n v="-58.43"/>
    <n v="83.51"/>
    <n v="4"/>
    <n v="74.8"/>
    <n v="74.8"/>
    <s v="P,ATRACIA"/>
    <s v="PHARMACIE DE LA PLAGE"/>
    <s v="PHARMACIE DE LA PLAGE"/>
    <s v="3 RUE DU MARECHAL JOFFRE"/>
    <s v="CALVI"/>
    <n v="20"/>
    <x v="0"/>
    <n v="20260"/>
    <s v=" "/>
    <s v=" "/>
    <s v=" "/>
    <m/>
    <m/>
    <m/>
    <s v="N"/>
    <n v="31"/>
    <n v="29"/>
    <n v="39"/>
    <m/>
    <m/>
    <m/>
    <m/>
    <m/>
    <n v="0"/>
    <n v="0"/>
    <s v="EUR"/>
    <s v="06/29/2026"/>
    <x v="3"/>
    <m/>
    <s v="Domestic"/>
    <s v="Your Packaging"/>
    <n v="0.5"/>
    <n v="66.2"/>
    <n v="56.16"/>
    <n v="0"/>
    <n v="-50.37"/>
    <n v="71.989999999999995"/>
    <s v="EUR"/>
    <n v="1.1600389769999999"/>
    <s v="kg"/>
  </r>
  <r>
    <n v="13.149999999999999"/>
    <m/>
    <m/>
    <s v="entreprise"/>
    <s v="ST"/>
    <n v="200720433"/>
    <n v="202606"/>
    <s v="Express"/>
    <s v="UO"/>
    <s v="FedEx Priority"/>
    <s v="Bill_Sender_Prepaid"/>
    <s v="06/18/2026"/>
    <s v="06/19/2026"/>
    <x v="2423"/>
    <m/>
    <s v="HYDRATIS B2B"/>
    <s v="HYDRATIS B2B"/>
    <s v="VOIE COMMUNALE 4"/>
    <s v="CR?ANCEY"/>
    <n v="21"/>
    <s v="FR"/>
    <n v="21320"/>
    <n v="63.8"/>
    <n v="7.56"/>
    <n v="0"/>
    <n v="-48.55"/>
    <n v="22.82"/>
    <n v="4"/>
    <n v="55.44"/>
    <n v="55.44"/>
    <s v="L,UDO"/>
    <s v="PARAPHARMACIE LECLERC HONFLEUR"/>
    <s v="PARAPHARMACIE LECLERC HONFLEUR"/>
    <s v="HONFLEUR DISTRIBUTION"/>
    <s v="HONFLEUR"/>
    <n v="14"/>
    <x v="0"/>
    <n v="14600"/>
    <s v=" "/>
    <s v=" "/>
    <s v=" "/>
    <m/>
    <m/>
    <m/>
    <s v="N"/>
    <n v="20"/>
    <n v="32"/>
    <n v="39"/>
    <m/>
    <m/>
    <m/>
    <m/>
    <m/>
    <n v="0"/>
    <n v="0"/>
    <s v="EUR"/>
    <s v="06/29/2026"/>
    <x v="3"/>
    <m/>
    <s v="Domestic"/>
    <s v="Your Packaging"/>
    <n v="0.44722222222222224"/>
    <n v="55"/>
    <n v="6.52"/>
    <n v="0"/>
    <n v="-41.85"/>
    <n v="19.670000000000002"/>
    <s v="EUR"/>
    <n v="1.1600389769999999"/>
    <s v="kg"/>
  </r>
  <r>
    <n v="13.809999999999995"/>
    <m/>
    <m/>
    <s v="entreprise"/>
    <s v="ST"/>
    <n v="200720433"/>
    <n v="202606"/>
    <s v="Express"/>
    <s v="UO"/>
    <s v="FedEx Priority"/>
    <s v="Bill_Sender_Prepaid"/>
    <s v="06/16/2026"/>
    <s v="06/17/2026"/>
    <x v="2424"/>
    <m/>
    <s v="HYDRATIS B2B"/>
    <s v="HYDRATIS B2B"/>
    <s v="VOIE COMMUNALE 4"/>
    <s v="CR?ANCEY"/>
    <n v="21"/>
    <s v="FR"/>
    <n v="21320"/>
    <n v="66.89"/>
    <n v="7.92"/>
    <n v="0"/>
    <n v="-50.91"/>
    <n v="23.9"/>
    <n v="4"/>
    <n v="61.6"/>
    <n v="61.6"/>
    <s v="B,EC"/>
    <s v="PHARMACIE PORTE D'ESPAGNE"/>
    <s v="PHARMACIE PORTE D'ESPAGNE"/>
    <s v="51 RUE MATHIEU DE DOMBAS"/>
    <s v="PERPIGNAN"/>
    <n v="66"/>
    <x v="0"/>
    <n v="66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3680555555555556"/>
    <n v="57.8"/>
    <n v="6.84"/>
    <n v="0"/>
    <n v="-43.99"/>
    <n v="20.65"/>
    <s v="EUR"/>
    <n v="1.157233286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24/2026"/>
    <s v="06/25/2026"/>
    <x v="2425"/>
    <m/>
    <s v="HYDRATIS B2B"/>
    <s v="HYDRATIS B2B"/>
    <s v="VOIE COMMUNALE 4"/>
    <s v="CR?ANCEY"/>
    <n v="21"/>
    <s v="FR"/>
    <n v="21320"/>
    <n v="34.11"/>
    <n v="4.05"/>
    <n v="0"/>
    <n v="-25.96"/>
    <n v="12.2"/>
    <n v="1"/>
    <n v="17.600000000000001"/>
    <n v="17.600000000000001"/>
    <s v="D,EBORAH"/>
    <s v="PHARMACIE DES DIONYSIENS"/>
    <s v="PHARMACIE DES DIONYSIENS"/>
    <s v="35 AVENUE FRANCOIS MITTERRAND"/>
    <s v="SAINT-DENIS-DE-PILE"/>
    <n v="33"/>
    <x v="0"/>
    <n v="33910"/>
    <s v=" "/>
    <s v=" "/>
    <s v=" "/>
    <m/>
    <m/>
    <m/>
    <s v="N"/>
    <n v="30"/>
    <n v="32"/>
    <n v="41"/>
    <m/>
    <m/>
    <m/>
    <m/>
    <m/>
    <n v="0"/>
    <n v="0"/>
    <s v="EUR"/>
    <s v="06/29/2026"/>
    <x v="3"/>
    <m/>
    <s v="Domestic"/>
    <s v="Your Packaging"/>
    <n v="0.45208333333333334"/>
    <n v="29.8"/>
    <n v="3.54"/>
    <n v="0"/>
    <n v="-22.68"/>
    <n v="10.66"/>
    <s v="EUR"/>
    <n v="1.1446231330000001"/>
    <s v="kg"/>
  </r>
  <r>
    <n v="14.150000000000006"/>
    <m/>
    <m/>
    <s v="entreprise"/>
    <s v="ST"/>
    <n v="200720433"/>
    <n v="202606"/>
    <s v="Express"/>
    <s v="UO"/>
    <s v="FedEx Priority"/>
    <s v="Bill_Sender_Prepaid"/>
    <s v="06/16/2026"/>
    <s v="06/17/2026"/>
    <x v="2426"/>
    <m/>
    <s v="HYDRATIS B2B"/>
    <s v="HYDRATIS B2B"/>
    <s v="VOIE COMMUNALE 4"/>
    <s v="CR?ANCEY"/>
    <n v="21"/>
    <s v="FR"/>
    <n v="21320"/>
    <n v="68.510000000000005"/>
    <n v="8.1199999999999992"/>
    <n v="0"/>
    <n v="-52.13"/>
    <n v="24.5"/>
    <n v="4"/>
    <n v="63.8"/>
    <n v="63.8"/>
    <s v="A,Corbineau"/>
    <s v="UNIPHARM LOIRE-OCEAN"/>
    <s v="UNIPHARM LOIRE-OCEAN"/>
    <s v="CERP LES SORINIERES 7H30 - 11H"/>
    <s v="LES SORINI?RES"/>
    <n v="44"/>
    <x v="0"/>
    <n v="44840"/>
    <s v=" "/>
    <s v=" "/>
    <s v=" "/>
    <m/>
    <m/>
    <m/>
    <s v="N"/>
    <n v="30"/>
    <n v="32"/>
    <n v="40"/>
    <m/>
    <m/>
    <m/>
    <m/>
    <m/>
    <n v="0"/>
    <n v="0"/>
    <s v="EUR"/>
    <s v="06/22/2026"/>
    <x v="2"/>
    <m/>
    <s v="Domestic"/>
    <s v="Your Packaging"/>
    <n v="0.38194444444444442"/>
    <n v="59.2"/>
    <n v="7.02"/>
    <n v="0"/>
    <n v="-45.05"/>
    <n v="21.17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427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4.32"/>
    <n v="34.32"/>
    <s v="U,U"/>
    <s v="PHARMACIE DES CHARMILLES"/>
    <s v="PHARMACIE DES CHARMILLES"/>
    <s v="92 COURS DU DOCTEUR LONG"/>
    <s v="LYON 3EME"/>
    <n v="69"/>
    <x v="0"/>
    <n v="69003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1736111111111113"/>
    <n v="41"/>
    <n v="4.8600000000000003"/>
    <n v="0"/>
    <n v="-31.2"/>
    <n v="14.66"/>
    <s v="EUR"/>
    <n v="1.1474074329999999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428"/>
    <m/>
    <s v="HYDRATIS B2B"/>
    <s v="HYDRATIS B2B"/>
    <s v="VOIE COMMUNALE 4"/>
    <s v="CR?ANCEY"/>
    <n v="21"/>
    <s v="FR"/>
    <n v="21320"/>
    <n v="65.14"/>
    <n v="7.71"/>
    <n v="0"/>
    <n v="-49.57"/>
    <n v="23.28"/>
    <n v="4"/>
    <n v="59.4"/>
    <n v="59.4"/>
    <s v="P,HARMACIE"/>
    <s v="PHARMACIE HUMEAU - DES FOUGERES"/>
    <s v="PHARMACIE HUMEAU - DES FOUGERE"/>
    <s v="ZAC DES FOUGERES"/>
    <s v="SAINT-GEORGES-SUR-LOIRE"/>
    <n v="49"/>
    <x v="0"/>
    <n v="4917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958333333333331"/>
    <n v="56.4"/>
    <n v="6.68"/>
    <n v="0"/>
    <n v="-42.92"/>
    <n v="20.16"/>
    <s v="EUR"/>
    <n v="1.154934458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18/2026"/>
    <s v="06/22/2026"/>
    <x v="2429"/>
    <m/>
    <s v="HYDRATIS B2B"/>
    <s v="HYDRATIS B2B"/>
    <s v="VOIE COMMUNALE 4"/>
    <s v="CR?ANCEY"/>
    <n v="21"/>
    <s v="FR"/>
    <n v="21320"/>
    <n v="44.31"/>
    <n v="5.25"/>
    <n v="0"/>
    <n v="-33.72"/>
    <n v="15.85"/>
    <n v="2"/>
    <n v="30.8"/>
    <n v="30.8"/>
    <s v="P,HARMACIE MODER"/>
    <s v="PHARMACIE MODERNE VAUGIRARD"/>
    <s v="PHARMACIE MODERNE VAUGIRARD"/>
    <s v="373 BIS RUE DE VAUGIRARD"/>
    <s v="PARIS 15"/>
    <n v="75"/>
    <x v="0"/>
    <n v="75015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9930555555555556"/>
    <n v="38.200000000000003"/>
    <n v="4.53"/>
    <n v="0"/>
    <n v="-29.07"/>
    <n v="13.66"/>
    <s v="EUR"/>
    <n v="1.160038976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6/23/2026"/>
    <s v="06/24/2026"/>
    <x v="2430"/>
    <m/>
    <s v="HYDRATIS B2B"/>
    <s v="HYDRATIS B2B"/>
    <s v="VOIE COMMUNALE 4"/>
    <s v="CR?ANCEY"/>
    <n v="21"/>
    <s v="FR"/>
    <n v="21320"/>
    <n v="51.86"/>
    <n v="6.14"/>
    <n v="0"/>
    <n v="-39.47"/>
    <n v="18.53"/>
    <n v="3"/>
    <n v="40.26"/>
    <n v="40.26"/>
    <s v="H,ERVE"/>
    <s v="PARAPHARMACIE LECLERC CAUDRY"/>
    <s v="PARAPHARMACIE LECLERC CAUDRY"/>
    <s v="BLD DU 8 MAI"/>
    <s v="CAUDRY"/>
    <n v="59"/>
    <x v="0"/>
    <n v="59540"/>
    <s v=" "/>
    <s v=" "/>
    <s v=" "/>
    <m/>
    <m/>
    <m/>
    <s v="N"/>
    <n v="29"/>
    <n v="31"/>
    <n v="39"/>
    <m/>
    <m/>
    <m/>
    <m/>
    <m/>
    <n v="0"/>
    <n v="0"/>
    <s v="EUR"/>
    <s v="06/29/2026"/>
    <x v="3"/>
    <m/>
    <s v="Domestic"/>
    <s v="Your Packaging"/>
    <n v="0.45833333333333331"/>
    <n v="45.2"/>
    <n v="5.35"/>
    <n v="0"/>
    <n v="-34.4"/>
    <n v="16.149999999999999"/>
    <s v="EUR"/>
    <n v="1.1474074329999999"/>
    <s v="kg"/>
  </r>
  <r>
    <n v="17.5"/>
    <m/>
    <m/>
    <s v="entreprise"/>
    <s v="ST"/>
    <n v="200720433"/>
    <n v="202606"/>
    <s v="Express"/>
    <s v="UO"/>
    <s v="FedEx Priority"/>
    <s v="Bill_Sender_Prepaid"/>
    <s v="06/23/2026"/>
    <s v="06/24/2026"/>
    <x v="2431"/>
    <m/>
    <s v="HYDRATIS B2B"/>
    <s v="HYDRATIS B2B"/>
    <s v="VOIE COMMUNALE 4"/>
    <s v="CR?ANCEY"/>
    <n v="21"/>
    <s v="FR"/>
    <n v="21320"/>
    <n v="83.99"/>
    <n v="9.9499999999999993"/>
    <n v="0"/>
    <n v="-63.91"/>
    <n v="30.03"/>
    <n v="7"/>
    <n v="85.8"/>
    <n v="85.8"/>
    <s v="K,Kamel"/>
    <s v="PHARMACIE DE FONTVIEILLE"/>
    <s v="PHARMACIE DE FONTVIEILLE"/>
    <s v="25 AV PRINCE HEREDITAIRE ALBERT"/>
    <s v="MONACO"/>
    <s v="MC"/>
    <x v="0"/>
    <n v="98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527777777777779"/>
    <n v="73.2"/>
    <n v="8.67"/>
    <n v="0"/>
    <n v="-55.7"/>
    <n v="26.17"/>
    <s v="EUR"/>
    <n v="1.147407432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9/2026"/>
    <s v="06/22/2026"/>
    <x v="2432"/>
    <m/>
    <s v="HYDRATIS B2B"/>
    <s v="HYDRATIS B2B"/>
    <s v="VOIE COMMUNALE 4"/>
    <s v="CR?ANCEY"/>
    <n v="21"/>
    <s v="FR"/>
    <n v="21320"/>
    <n v="50.72"/>
    <n v="6.01"/>
    <n v="0"/>
    <n v="-38.6"/>
    <n v="18.14"/>
    <n v="3"/>
    <n v="38.72"/>
    <n v="38.72"/>
    <s v="P,HIE BALIZY"/>
    <s v="PHARMACIE DE BALIZY"/>
    <s v="PHARMACIE DE BALIZY"/>
    <s v="5 PLACE DES CHARMILLES"/>
    <s v="LONGJUMEAU"/>
    <n v="91"/>
    <x v="0"/>
    <n v="911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499999999999998"/>
    <n v="43.8"/>
    <n v="5.19"/>
    <n v="0"/>
    <n v="-33.33"/>
    <n v="15.66"/>
    <s v="EUR"/>
    <n v="1.15806418"/>
    <s v="kg"/>
  </r>
  <r>
    <n v="14.82"/>
    <m/>
    <m/>
    <s v="entreprise"/>
    <s v="ST"/>
    <n v="200720433"/>
    <n v="202606"/>
    <s v="Express"/>
    <s v="UO"/>
    <s v="FedEx Priority"/>
    <s v="Bill_Sender_Prepaid"/>
    <s v="06/16/2026"/>
    <s v="06/17/2026"/>
    <x v="2433"/>
    <m/>
    <s v="HYDRATIS B2B"/>
    <s v="HYDRATIS B2B"/>
    <s v="VOIE COMMUNALE 4"/>
    <s v="CR?ANCEY"/>
    <n v="21"/>
    <s v="FR"/>
    <n v="21320"/>
    <n v="71.75"/>
    <n v="8.49"/>
    <n v="0"/>
    <n v="-54.6"/>
    <n v="25.64"/>
    <n v="4"/>
    <n v="68.2"/>
    <n v="68.2"/>
    <s v="E,CHARD"/>
    <s v="INTERSPORT ST MALO"/>
    <s v="INTERSPORT ST MALO"/>
    <s v="EMERAUDE SPORT"/>
    <s v="SAINT-MALO"/>
    <n v="35"/>
    <x v="0"/>
    <n v="35400"/>
    <s v=" "/>
    <s v=" "/>
    <s v=" "/>
    <m/>
    <m/>
    <m/>
    <s v="N"/>
    <n v="15"/>
    <n v="31"/>
    <n v="39"/>
    <m/>
    <m/>
    <m/>
    <m/>
    <m/>
    <n v="0"/>
    <n v="0"/>
    <s v="EUR"/>
    <s v="06/22/2026"/>
    <x v="2"/>
    <m/>
    <s v="Domestic"/>
    <s v="Your Packaging"/>
    <n v="0.41597222222222224"/>
    <n v="62"/>
    <n v="7.34"/>
    <n v="0"/>
    <n v="-47.18"/>
    <n v="22.16"/>
    <s v="EUR"/>
    <n v="1.1572332869999999"/>
    <s v="kg"/>
  </r>
  <r>
    <n v="6.7899999999999991"/>
    <m/>
    <m/>
    <s v="entreprise"/>
    <s v="ST"/>
    <n v="200720433"/>
    <n v="202606"/>
    <s v="Express"/>
    <s v="UO"/>
    <s v="FedEx Priority"/>
    <s v="Bill_Sender_Prepaid"/>
    <s v="06/24/2026"/>
    <s v="06/25/2026"/>
    <x v="2434"/>
    <m/>
    <s v="HYDRATIS B2B"/>
    <s v="HYDRATIS B2B"/>
    <s v="VOIE COMMUNALE 4"/>
    <s v="CR?ANCEY"/>
    <n v="21"/>
    <s v="FR"/>
    <n v="21320"/>
    <n v="32.380000000000003"/>
    <n v="3.83"/>
    <n v="0"/>
    <n v="-24.64"/>
    <n v="11.57"/>
    <n v="3"/>
    <n v="14.96"/>
    <n v="14.96"/>
    <s v="M,Morin"/>
    <s v="PHARMACIE DU GRAND CHAMP"/>
    <s v="PHARMACIE DU GRAND CHAMP"/>
    <s v="20 RUE DU GRAND CHAMP"/>
    <s v="BEAUMONT"/>
    <n v="63"/>
    <x v="0"/>
    <n v="631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763888888888888"/>
    <n v="28.4"/>
    <n v="3.36"/>
    <n v="0"/>
    <n v="-21.61"/>
    <n v="10.15"/>
    <s v="EUR"/>
    <n v="1.1401468509999999"/>
    <s v="kg"/>
  </r>
  <r>
    <n v="20.509999999999991"/>
    <m/>
    <m/>
    <s v="entreprise"/>
    <s v="ST"/>
    <n v="200720433"/>
    <n v="202606"/>
    <s v="Express"/>
    <s v="UO"/>
    <s v="FedEx Priority"/>
    <s v="Bill_Sender_Prepaid"/>
    <s v="06/23/2026"/>
    <s v="06/24/2026"/>
    <x v="2435"/>
    <m/>
    <s v="HYDRATIS B2B"/>
    <s v="HYDRATIS B2B"/>
    <s v="VOIE COMMUNALE 4"/>
    <s v="CR?ANCEY"/>
    <n v="21"/>
    <s v="FR"/>
    <n v="21320"/>
    <n v="98.45"/>
    <n v="11.67"/>
    <n v="0"/>
    <n v="-74.91"/>
    <n v="35.200000000000003"/>
    <n v="8"/>
    <n v="104.28"/>
    <n v="104.28"/>
    <s v="M,ELANIE"/>
    <s v="PHARMACIE DU MARESQUEL"/>
    <s v="PHARMACIE DU MARESQUEL"/>
    <s v="11 RUE DE MARESQUEL"/>
    <s v="TEMPLEUVE"/>
    <n v="59"/>
    <x v="0"/>
    <n v="59242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53402777777777777"/>
    <n v="85.8"/>
    <n v="10.17"/>
    <n v="0"/>
    <n v="-65.290000000000006"/>
    <n v="30.68"/>
    <s v="EUR"/>
    <n v="1.1474074329999999"/>
    <s v="kg"/>
  </r>
  <r>
    <n v="18.829999999999998"/>
    <m/>
    <m/>
    <s v="entreprise"/>
    <s v="ST"/>
    <n v="200720433"/>
    <n v="202606"/>
    <s v="Express"/>
    <s v="UO"/>
    <s v="FedEx Priority"/>
    <s v="Bill_Sender_Prepaid"/>
    <s v="06/23/2026"/>
    <s v="06/24/2026"/>
    <x v="2436"/>
    <m/>
    <s v="HYDRATIS B2B"/>
    <s v="HYDRATIS B2B"/>
    <s v="VOIE COMMUNALE 4"/>
    <s v="CR?ANCEY"/>
    <n v="21"/>
    <s v="FR"/>
    <n v="21320"/>
    <n v="90.42"/>
    <n v="10.71"/>
    <n v="0"/>
    <n v="-68.81"/>
    <n v="32.31"/>
    <n v="6"/>
    <n v="94.16"/>
    <n v="94.16"/>
    <s v="P,H MER"/>
    <s v="PHARMACIE DE LA MER"/>
    <s v="PHARMACIE DE LA MER"/>
    <s v="IMMEUBLE LE SOLEIL"/>
    <s v="SIX FOURS LES PLAGES"/>
    <n v="83"/>
    <x v="0"/>
    <n v="83140"/>
    <s v=" "/>
    <s v=" "/>
    <s v=" "/>
    <m/>
    <m/>
    <m/>
    <s v="N"/>
    <n v="27"/>
    <n v="30"/>
    <n v="41"/>
    <m/>
    <m/>
    <m/>
    <m/>
    <m/>
    <n v="0"/>
    <n v="0"/>
    <s v="EUR"/>
    <s v="06/29/2026"/>
    <x v="3"/>
    <m/>
    <s v="Domestic"/>
    <s v="Your Packaging"/>
    <n v="0.49583333333333335"/>
    <n v="78.8"/>
    <n v="9.33"/>
    <n v="0"/>
    <n v="-59.97"/>
    <n v="28.16"/>
    <s v="EUR"/>
    <n v="1.147407432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437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P,HIEFONTAINE"/>
    <s v="PHARMACIE DE LA FONTAINE"/>
    <s v="PHARMACIE DE LA FONTAINE"/>
    <s v="18 AVENUE JEAN JAURES"/>
    <s v="NIMES"/>
    <n v="30"/>
    <x v="0"/>
    <n v="309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611111111111113"/>
    <n v="39.6"/>
    <n v="4.6900000000000004"/>
    <n v="0"/>
    <n v="-30.14"/>
    <n v="14.15"/>
    <s v="EUR"/>
    <n v="1.1474074329999999"/>
    <s v="kg"/>
  </r>
  <r>
    <n v="17.839999999999996"/>
    <m/>
    <m/>
    <s v="entreprise"/>
    <s v="ST"/>
    <n v="200720433"/>
    <n v="202606"/>
    <s v="Express"/>
    <s v="UO"/>
    <s v="FedEx Priority"/>
    <s v="Bill_Sender_Prepaid"/>
    <s v="06/18/2026"/>
    <s v="06/19/2026"/>
    <x v="2438"/>
    <m/>
    <s v="HYDRATIS B2B"/>
    <s v="HYDRATIS B2B"/>
    <s v="VOIE COMMUNALE 4"/>
    <s v="CR?ANCEY"/>
    <n v="21"/>
    <s v="FR"/>
    <n v="21320"/>
    <n v="86.54"/>
    <n v="10.27"/>
    <n v="0"/>
    <n v="-65.84"/>
    <n v="30.96"/>
    <n v="6"/>
    <n v="88"/>
    <n v="88"/>
    <s v="P,HIE CORNCHIE"/>
    <s v="PHARMACIE DE LA CORNICHE"/>
    <s v="PHARMACIE DE LA CORNICHE"/>
    <s v="132 CORNICHE KENNEDY"/>
    <s v="MARSEILLE 07"/>
    <n v="13"/>
    <x v="0"/>
    <n v="13007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51527777777777772"/>
    <n v="74.599999999999994"/>
    <n v="8.85"/>
    <n v="0"/>
    <n v="-56.76"/>
    <n v="26.69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15/2026"/>
    <x v="2439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3"/>
    <n v="37.4"/>
    <n v="37.4"/>
    <s v="E,STUAIRE"/>
    <s v="PHARMACIE DE L'ESTUAIRE"/>
    <s v="PHARMACIE DE L'ESTUAIRE"/>
    <s v="CCL OCEANE"/>
    <s v="GONFREVILLE-L'ORCHER"/>
    <n v="76"/>
    <x v="0"/>
    <n v="767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749999999999999"/>
    <n v="42.4"/>
    <n v="5.03"/>
    <n v="0"/>
    <n v="-32.270000000000003"/>
    <n v="15.16"/>
    <s v="EUR"/>
    <n v="1.154814421"/>
    <s v="kg"/>
  </r>
  <r>
    <n v="17.169999999999995"/>
    <m/>
    <m/>
    <s v="entreprise"/>
    <s v="ST"/>
    <n v="200720433"/>
    <n v="202606"/>
    <s v="Express"/>
    <s v="UO"/>
    <s v="FedEx Priority"/>
    <s v="Bill_Sender_Prepaid"/>
    <s v="06/18/2026"/>
    <s v="06/19/2026"/>
    <x v="2440"/>
    <m/>
    <s v="HYDRATIS B2B"/>
    <s v="HYDRATIS B2B"/>
    <s v="VOIE COMMUNALE 4"/>
    <s v="CR?ANCEY"/>
    <n v="21"/>
    <s v="FR"/>
    <n v="21320"/>
    <n v="83.29"/>
    <n v="9.8699999999999992"/>
    <n v="0"/>
    <n v="-63.37"/>
    <n v="29.79"/>
    <n v="7"/>
    <n v="83.38"/>
    <n v="83.38"/>
    <s v="P,HIE ROFFE"/>
    <s v="PHARMACIE ROFFE"/>
    <s v="PHARMACIE ROFFE"/>
    <s v="CENTRE COMMERCIALE INTERMARCHE"/>
    <s v="SAINT PIERRE DU PERRAY"/>
    <n v="91"/>
    <x v="0"/>
    <n v="91280"/>
    <s v=" "/>
    <s v=" "/>
    <s v=" "/>
    <m/>
    <m/>
    <m/>
    <s v="N"/>
    <n v="29"/>
    <n v="31"/>
    <n v="41"/>
    <m/>
    <m/>
    <m/>
    <m/>
    <m/>
    <n v="0"/>
    <n v="0"/>
    <s v="EUR"/>
    <s v="06/29/2026"/>
    <x v="3"/>
    <m/>
    <s v="Domestic"/>
    <s v="Your Packaging"/>
    <n v="0.54652777777777772"/>
    <n v="71.8"/>
    <n v="8.51"/>
    <n v="0"/>
    <n v="-54.63"/>
    <n v="25.68"/>
    <s v="EUR"/>
    <n v="1.1600389769999999"/>
    <s v="kg"/>
  </r>
  <r>
    <n v="14.480000000000004"/>
    <m/>
    <m/>
    <s v="entreprise"/>
    <s v="ST"/>
    <n v="200720433"/>
    <n v="202606"/>
    <s v="Express"/>
    <s v="UO"/>
    <s v="FedEx Priority"/>
    <s v="Bill_Sender_Prepaid"/>
    <s v="06/16/2026"/>
    <s v="06/17/2026"/>
    <x v="2441"/>
    <m/>
    <s v="HYDRATIS B2B"/>
    <s v="HYDRATIS B2B"/>
    <s v="VOIE COMMUNALE 4"/>
    <s v="CR?ANCEY"/>
    <n v="21"/>
    <s v="FR"/>
    <n v="21320"/>
    <n v="70.13"/>
    <n v="8.31"/>
    <n v="0"/>
    <n v="-53.37"/>
    <n v="25.07"/>
    <n v="4"/>
    <n v="65.12"/>
    <n v="65.12"/>
    <s v="T,HIEBEAULT"/>
    <s v="PHARMACIE DES BONS ENFANTS"/>
    <s v="PHARMACIE DES BONS ENFANTS"/>
    <s v="34 AVENUE DE L'ENTRE DEUX MERS"/>
    <s v="FARGUES-SAINT-HILAIRE"/>
    <n v="33"/>
    <x v="0"/>
    <n v="33370"/>
    <s v=" "/>
    <s v=" "/>
    <s v=" "/>
    <m/>
    <m/>
    <m/>
    <s v="N"/>
    <n v="26"/>
    <n v="30"/>
    <n v="40"/>
    <m/>
    <m/>
    <m/>
    <m/>
    <m/>
    <n v="0"/>
    <n v="0"/>
    <s v="EUR"/>
    <s v="06/22/2026"/>
    <x v="2"/>
    <m/>
    <s v="Domestic"/>
    <s v="Your Packaging"/>
    <n v="0.43680555555555556"/>
    <n v="60.6"/>
    <n v="7.18"/>
    <n v="0"/>
    <n v="-46.12"/>
    <n v="21.66"/>
    <s v="EUR"/>
    <n v="1.1572332869999999"/>
    <s v="kg"/>
  </r>
  <r>
    <n v="16.830000000000005"/>
    <m/>
    <m/>
    <s v="entreprise"/>
    <s v="ST"/>
    <n v="200720433"/>
    <n v="202606"/>
    <s v="Express"/>
    <s v="UO"/>
    <s v="FedEx Priority"/>
    <s v="Bill_Sender_Prepaid"/>
    <s v="06/24/2026"/>
    <s v="06/25/2026"/>
    <x v="2442"/>
    <m/>
    <s v="HYDRATIS B2B"/>
    <s v="HYDRATIS B2B"/>
    <s v="VOIE COMMUNALE 4"/>
    <s v="CR?ANCEY"/>
    <n v="21"/>
    <s v="FR"/>
    <n v="21320"/>
    <n v="80.58"/>
    <n v="9.56"/>
    <n v="0"/>
    <n v="-61.32"/>
    <n v="28.82"/>
    <n v="7"/>
    <n v="81.400000000000006"/>
    <n v="81.400000000000006"/>
    <s v="S,EVAUX"/>
    <s v="PHARMACIE BEAUREGARD"/>
    <s v="PHARMACIE BEAUREGARD"/>
    <s v="AVENUE GEORGES DUHAMEL"/>
    <s v="LE MANS"/>
    <n v="72"/>
    <x v="0"/>
    <n v="72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930555555555556"/>
    <n v="70.400000000000006"/>
    <n v="8.35"/>
    <n v="0"/>
    <n v="-53.57"/>
    <n v="25.18"/>
    <s v="EUR"/>
    <n v="1.1446231330000001"/>
    <s v="kg"/>
  </r>
  <r>
    <n v="14.82"/>
    <m/>
    <m/>
    <s v="entreprise"/>
    <s v="ST"/>
    <n v="200720433"/>
    <n v="202606"/>
    <s v="Express"/>
    <s v="UO"/>
    <s v="FedEx Priority"/>
    <s v="Bill_Sender_Prepaid"/>
    <s v="06/18/2026"/>
    <s v="06/19/2026"/>
    <x v="2443"/>
    <m/>
    <s v="HYDRATIS B2B"/>
    <s v="HYDRATIS B2B"/>
    <s v="VOIE COMMUNALE 4"/>
    <s v="CR?ANCEY"/>
    <n v="21"/>
    <s v="FR"/>
    <n v="21320"/>
    <n v="71.92"/>
    <n v="8.51"/>
    <n v="0"/>
    <n v="-54.73"/>
    <n v="25.71"/>
    <n v="4"/>
    <n v="66.66"/>
    <n v="66.66"/>
    <s v="P,HARMA"/>
    <s v="PHARMACIE DE BELLEVIGNY"/>
    <s v="PHARMACIE DE BELLEVIGNY"/>
    <s v="BOULEVARD DE LA VIE"/>
    <s v="BELLEVIGNY"/>
    <n v="85"/>
    <x v="0"/>
    <n v="8517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53749999999999998"/>
    <n v="62"/>
    <n v="7.34"/>
    <n v="0"/>
    <n v="-47.18"/>
    <n v="22.16"/>
    <s v="EUR"/>
    <n v="1.1600389769999999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2-06T00:00:00"/>
    <s v="06/13/2026"/>
    <x v="2444"/>
    <m/>
    <s v="HYDRATIS B2B"/>
    <s v="HYDRATIS B2B"/>
    <s v="VOIE COMMUNALE 4"/>
    <s v="CR?ANCEY"/>
    <n v="21"/>
    <s v="FR"/>
    <n v="21320"/>
    <n v="68.37"/>
    <n v="8.11"/>
    <n v="0"/>
    <n v="-52.02"/>
    <n v="24.45"/>
    <n v="5"/>
    <n v="63.8"/>
    <n v="63.8"/>
    <s v="P,ERRAZI"/>
    <s v="PHARMACIE PERRAZI"/>
    <s v="PHARMACIE PERRAZI"/>
    <s v="2 AVENUE CHARLES MASSOT"/>
    <s v="VALS-PRES-LE-PUY"/>
    <n v="43"/>
    <x v="0"/>
    <n v="437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944444444444445"/>
    <n v="59.2"/>
    <n v="7.02"/>
    <n v="0"/>
    <n v="-45.05"/>
    <n v="21.17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3/2026"/>
    <x v="2445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5.200000000000003"/>
    <n v="35.200000000000003"/>
    <s v="M,Lamarque"/>
    <s v="PHARMACIE SERSIRON"/>
    <s v="PHARMACIE SERSIRON"/>
    <s v="4 PLACE DU 11 NOVEMBRE 1918"/>
    <s v="PESCHADOIRES"/>
    <n v="63"/>
    <x v="0"/>
    <n v="639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8819444444444445"/>
    <n v="41"/>
    <n v="4.8600000000000003"/>
    <n v="0"/>
    <n v="-31.2"/>
    <n v="14.66"/>
    <s v="EUR"/>
    <n v="1.154814421"/>
    <s v="kg"/>
  </r>
  <r>
    <n v="10.469999999999999"/>
    <m/>
    <m/>
    <s v="entreprise"/>
    <s v="ST"/>
    <n v="200720433"/>
    <n v="202606"/>
    <s v="Express"/>
    <s v="UO"/>
    <s v="FedEx Priority"/>
    <s v="Bill_Sender_Prepaid"/>
    <d v="2026-12-06T00:00:00"/>
    <s v="06/13/2026"/>
    <x v="2446"/>
    <m/>
    <s v="HYDRATIS B2B"/>
    <s v="HYDRATIS B2B"/>
    <s v="VOIE COMMUNALE 4"/>
    <s v="CR?ANCEY"/>
    <n v="21"/>
    <s v="FR"/>
    <n v="21320"/>
    <n v="50.58"/>
    <n v="5.99"/>
    <n v="0"/>
    <n v="-38.49"/>
    <n v="18.079999999999998"/>
    <n v="4"/>
    <n v="39.380000000000003"/>
    <n v="39.380000000000003"/>
    <s v="J,Julie"/>
    <s v="PHARMACIE MORVAN"/>
    <s v="PHARMACIE MORVAN"/>
    <s v="86 AVENUE DU GAL DE GAULLE"/>
    <s v="AURAY"/>
    <n v="56"/>
    <x v="0"/>
    <n v="564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013888888888888"/>
    <n v="43.8"/>
    <n v="5.19"/>
    <n v="0"/>
    <n v="-33.33"/>
    <n v="15.66"/>
    <s v="EUR"/>
    <n v="1.154814421"/>
    <s v="kg"/>
  </r>
  <r>
    <n v="5.4499999999999993"/>
    <m/>
    <m/>
    <s v="entreprise"/>
    <s v="ST"/>
    <n v="200720433"/>
    <n v="202606"/>
    <s v="Express"/>
    <s v="UO"/>
    <s v="FedEx Priority"/>
    <s v="Bill_Sender_Prepaid"/>
    <s v="06/19/2026"/>
    <s v="06/22/2026"/>
    <x v="2447"/>
    <m/>
    <s v="HYDRATIS B2B"/>
    <s v="HYDRATIS B2B"/>
    <s v="VOIE COMMUNALE 4"/>
    <s v="CR?ANCEY"/>
    <n v="21"/>
    <s v="FR"/>
    <n v="21320"/>
    <n v="26.4"/>
    <n v="3.13"/>
    <n v="0"/>
    <n v="-20.09"/>
    <n v="9.44"/>
    <n v="1"/>
    <n v="5.5"/>
    <n v="5.5"/>
    <s v="P,Burdain"/>
    <s v="PHARMACIE DE LA BARRIERE"/>
    <s v="PHARMACIE DE LA BARRIERE"/>
    <s v="10 AVENUE DES ETATS UNIS"/>
    <s v="TOULOUSE"/>
    <n v="31"/>
    <x v="0"/>
    <n v="31200"/>
    <s v=" "/>
    <s v=" "/>
    <s v=" "/>
    <m/>
    <m/>
    <m/>
    <s v="Y"/>
    <n v="20"/>
    <n v="30"/>
    <n v="21"/>
    <m/>
    <m/>
    <m/>
    <m/>
    <m/>
    <n v="0"/>
    <n v="0"/>
    <s v="EUR"/>
    <s v="06/29/2026"/>
    <x v="3"/>
    <m/>
    <s v="Domestic"/>
    <s v="Your Packaging"/>
    <n v="0.58611111111111114"/>
    <n v="22.8"/>
    <n v="2.7"/>
    <n v="0"/>
    <n v="-17.350000000000001"/>
    <n v="8.15"/>
    <s v="EUR"/>
    <n v="1.15806418"/>
    <s v="kg"/>
  </r>
  <r>
    <n v="18.829999999999998"/>
    <m/>
    <m/>
    <s v="entreprise"/>
    <s v="ST"/>
    <n v="200720433"/>
    <n v="202606"/>
    <s v="Express"/>
    <s v="UO"/>
    <s v="FedEx Priority"/>
    <s v="Bill_Sender_Prepaid"/>
    <s v="06/23/2026"/>
    <s v="06/24/2026"/>
    <x v="2448"/>
    <m/>
    <s v="HYDRATIS B2B"/>
    <s v="HYDRATIS B2B"/>
    <s v="VOIE COMMUNALE 4"/>
    <s v="CR?ANCEY"/>
    <n v="21"/>
    <s v="FR"/>
    <n v="21320"/>
    <n v="90.42"/>
    <n v="10.71"/>
    <n v="0"/>
    <n v="-68.81"/>
    <n v="32.31"/>
    <n v="7"/>
    <n v="93.28"/>
    <n v="93.28"/>
    <s v="A,Samira"/>
    <s v="PHARMACIE DU SUD"/>
    <s v="PHARMACIE DU SUD"/>
    <s v="1 AVENUE DE L URSS"/>
    <s v="TOULOUSE"/>
    <n v="31"/>
    <x v="0"/>
    <n v="31400"/>
    <s v=" "/>
    <s v=" "/>
    <s v=" "/>
    <m/>
    <m/>
    <m/>
    <s v="N"/>
    <n v="30"/>
    <n v="40"/>
    <n v="31"/>
    <m/>
    <m/>
    <m/>
    <m/>
    <m/>
    <n v="0"/>
    <n v="0"/>
    <s v="EUR"/>
    <s v="06/29/2026"/>
    <x v="3"/>
    <m/>
    <s v="Domestic"/>
    <s v="Your Packaging"/>
    <n v="0.49583333333333335"/>
    <n v="78.8"/>
    <n v="9.33"/>
    <n v="0"/>
    <n v="-59.97"/>
    <n v="28.16"/>
    <s v="EUR"/>
    <n v="1.1474074329999999"/>
    <s v="kg"/>
  </r>
  <r>
    <n v="19.499999999999993"/>
    <m/>
    <m/>
    <s v="entreprise"/>
    <s v="ST"/>
    <n v="200720433"/>
    <n v="202606"/>
    <s v="Express"/>
    <s v="UO"/>
    <s v="FedEx Priority"/>
    <s v="Bill_Sender_Prepaid"/>
    <s v="06/23/2026"/>
    <s v="06/24/2026"/>
    <x v="2449"/>
    <m/>
    <s v="HYDRATIS B2B"/>
    <s v="HYDRATIS B2B"/>
    <s v="VOIE COMMUNALE 4"/>
    <s v="CR?ANCEY"/>
    <n v="21"/>
    <s v="FR"/>
    <n v="21320"/>
    <n v="93.63"/>
    <n v="11.1"/>
    <n v="0"/>
    <n v="-71.25"/>
    <n v="33.47"/>
    <n v="8"/>
    <n v="97.24"/>
    <n v="97.24"/>
    <s v="C,2M"/>
    <s v="PHARMACIE LAFAYETTE DES ALLEES"/>
    <s v="PHARMACIE LAFAYETTE DES ALLEES"/>
    <s v="GIE C2M"/>
    <s v="MONTAUBAN"/>
    <n v="82"/>
    <x v="0"/>
    <n v="82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166666666666665"/>
    <n v="81.599999999999994"/>
    <n v="9.67"/>
    <n v="0"/>
    <n v="-62.1"/>
    <n v="29.17"/>
    <s v="EUR"/>
    <n v="1.1474074329999999"/>
    <s v="kg"/>
  </r>
  <r>
    <n v="11.809999999999995"/>
    <m/>
    <m/>
    <s v="entreprise"/>
    <s v="ST"/>
    <n v="200720433"/>
    <n v="202606"/>
    <s v="Express"/>
    <s v="UO"/>
    <s v="FedEx Priority"/>
    <s v="Bill_Sender_Prepaid"/>
    <s v="06/24/2026"/>
    <s v="06/25/2026"/>
    <x v="2450"/>
    <m/>
    <s v="HYDRATIS B2B"/>
    <s v="HYDRATIS B2B"/>
    <s v="VOIE COMMUNALE 4"/>
    <s v="CR?ANCEY"/>
    <n v="21"/>
    <s v="FR"/>
    <n v="21320"/>
    <n v="56.54"/>
    <n v="6.7"/>
    <n v="0"/>
    <n v="-43.03"/>
    <n v="20.21"/>
    <n v="4"/>
    <n v="47.52"/>
    <n v="47.52"/>
    <s v="F,ERRY"/>
    <s v="PHARMACIE FERRY"/>
    <s v="PHARMACIE FERRY"/>
    <s v="90 AVENUE CARNOT"/>
    <s v="SAINT-MAX"/>
    <n v="54"/>
    <x v="0"/>
    <n v="54130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38194444444444442"/>
    <n v="49.4"/>
    <n v="5.85"/>
    <n v="0"/>
    <n v="-37.590000000000003"/>
    <n v="17.66"/>
    <s v="EUR"/>
    <n v="1.1446231330000001"/>
    <s v="kg"/>
  </r>
  <r>
    <n v="13.809999999999995"/>
    <m/>
    <m/>
    <s v="entreprise"/>
    <s v="ST"/>
    <n v="200720433"/>
    <n v="202606"/>
    <s v="Express"/>
    <s v="UO"/>
    <s v="FedEx Priority"/>
    <s v="Bill_Sender_Prepaid"/>
    <s v="06/18/2026"/>
    <s v="06/19/2026"/>
    <x v="2451"/>
    <m/>
    <s v="HYDRATIS B2B"/>
    <s v="HYDRATIS B2B"/>
    <s v="VOIE COMMUNALE 4"/>
    <s v="CR?ANCEY"/>
    <n v="21"/>
    <s v="FR"/>
    <n v="21320"/>
    <n v="67.05"/>
    <n v="7.93"/>
    <n v="0"/>
    <n v="-51.03"/>
    <n v="23.95"/>
    <n v="6"/>
    <n v="59.84"/>
    <n v="59.84"/>
    <s v="P,AQUE"/>
    <s v="PHARMACIE PAQUE"/>
    <s v="PHARMACIE PAQUE"/>
    <s v="481 RUE DE CAGNY"/>
    <s v="AMIENS"/>
    <n v="80"/>
    <x v="0"/>
    <n v="8009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26388888888889"/>
    <n v="57.8"/>
    <n v="6.84"/>
    <n v="0"/>
    <n v="-43.99"/>
    <n v="20.65"/>
    <s v="EUR"/>
    <n v="1.1600389769999999"/>
    <s v="kg"/>
  </r>
  <r>
    <n v="19.170000000000002"/>
    <m/>
    <m/>
    <s v="entreprise"/>
    <s v="ST"/>
    <n v="200720433"/>
    <n v="202606"/>
    <s v="Express"/>
    <s v="UO"/>
    <s v="FedEx Priority"/>
    <s v="Bill_Sender_Prepaid"/>
    <s v="06/24/2026"/>
    <s v="06/25/2026"/>
    <x v="2452"/>
    <m/>
    <s v="HYDRATIS B2B"/>
    <s v="HYDRATIS B2B"/>
    <s v="VOIE COMMUNALE 4"/>
    <s v="CR?ANCEY"/>
    <n v="21"/>
    <s v="FR"/>
    <n v="21320"/>
    <n v="91.8"/>
    <n v="10.89"/>
    <n v="0"/>
    <n v="-69.86"/>
    <n v="32.83"/>
    <n v="7"/>
    <n v="96.8"/>
    <n v="96.8"/>
    <s v="L,AURENT"/>
    <s v="PHARMACIE BERTEAUXPILLEUX"/>
    <s v="PHARMACIE BERTEAUXPILLEUX"/>
    <s v="10 BD DE L'EUROPE"/>
    <s v="VERNOUILLET"/>
    <n v="28"/>
    <x v="0"/>
    <n v="285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166666666666666"/>
    <n v="80.2"/>
    <n v="9.51"/>
    <n v="0"/>
    <n v="-61.03"/>
    <n v="28.68"/>
    <s v="EUR"/>
    <n v="1.1446231330000001"/>
    <s v="kg"/>
  </r>
  <r>
    <n v="24.519999999999996"/>
    <m/>
    <m/>
    <s v="entreprise"/>
    <s v="ST"/>
    <n v="200720433"/>
    <n v="202606"/>
    <s v="Express"/>
    <s v="UO"/>
    <s v="FedEx Priority"/>
    <s v="Bill_Sender_Prepaid"/>
    <d v="2026-09-06T00:00:00"/>
    <d v="2026-12-06T00:00:00"/>
    <x v="2453"/>
    <m/>
    <s v="HYDRATIS B2B"/>
    <s v="HYDRATIS B2B"/>
    <s v="VOIE COMMUNALE 4"/>
    <s v="CR?ANCEY"/>
    <n v="21"/>
    <s v="FR"/>
    <n v="21320"/>
    <n v="118.26"/>
    <n v="110.82"/>
    <n v="0"/>
    <n v="-90"/>
    <n v="139.09"/>
    <n v="3"/>
    <n v="130.02000000000001"/>
    <n v="130.02000000000001"/>
    <s v="B,AGGIONI"/>
    <s v="PHARMACIE DU PHARE"/>
    <s v="PHARMACIE DU PHARE"/>
    <s v="LES TERRASSES DALISTRO,"/>
    <s v="SAN-GIULIANO"/>
    <n v="20"/>
    <x v="0"/>
    <n v="2023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7916666666666669"/>
    <n v="102.6"/>
    <n v="96.15"/>
    <n v="0"/>
    <n v="-78.08"/>
    <n v="120.67"/>
    <s v="EUR"/>
    <n v="1.152618171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23/2026"/>
    <s v="06/24/2026"/>
    <x v="2454"/>
    <m/>
    <s v="HYDRATIS B2B"/>
    <s v="HYDRATIS B2B"/>
    <s v="VOIE COMMUNALE 4"/>
    <s v="CR?ANCEY"/>
    <n v="21"/>
    <s v="FR"/>
    <n v="21320"/>
    <n v="34.19"/>
    <n v="4.0599999999999996"/>
    <n v="0"/>
    <n v="-26.02"/>
    <n v="12.23"/>
    <n v="1"/>
    <n v="17.600000000000001"/>
    <n v="17.600000000000001"/>
    <s v="S,TEPHANE"/>
    <s v="PARAPHARMACE AUCHAN OLIVET"/>
    <s v="PARAPHARMACE AUCHAN OLIVET"/>
    <s v="600 AVENUE DE VERDUN"/>
    <s v="OLIVET"/>
    <n v="45"/>
    <x v="0"/>
    <n v="4516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50486111111111109"/>
    <n v="29.8"/>
    <n v="3.54"/>
    <n v="0"/>
    <n v="-22.68"/>
    <n v="10.66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455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5.64"/>
    <n v="35.64"/>
    <s v="P,H"/>
    <s v="PHARMACIE DU FAUBOURG"/>
    <s v="PHARMACIE DU FAUBOURG"/>
    <s v="18 RUE DU FAUBOURG"/>
    <s v="LA FERTE-SOUS-JOUARRE"/>
    <n v="77"/>
    <x v="0"/>
    <n v="77260"/>
    <s v=" "/>
    <s v=" "/>
    <s v=" "/>
    <m/>
    <m/>
    <m/>
    <s v="N"/>
    <n v="30"/>
    <n v="30"/>
    <n v="40"/>
    <m/>
    <m/>
    <m/>
    <m/>
    <m/>
    <n v="0"/>
    <n v="0"/>
    <s v="EUR"/>
    <s v="06/29/2026"/>
    <x v="3"/>
    <m/>
    <s v="Domestic"/>
    <s v="Your Packaging"/>
    <n v="0.46388888888888891"/>
    <n v="42.4"/>
    <n v="5.03"/>
    <n v="0"/>
    <n v="-32.270000000000003"/>
    <n v="15.1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456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3.880000000000003"/>
    <n v="33.880000000000003"/>
    <s v="G,IRAUDET"/>
    <s v="PHARMACIE CHEVILLON"/>
    <s v="PHARMACIE CHEVILLON"/>
    <s v="3 RUE CARNOT"/>
    <s v="CHALLANS"/>
    <n v="85"/>
    <x v="0"/>
    <n v="85300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45902777777777776"/>
    <n v="41"/>
    <n v="4.8600000000000003"/>
    <n v="0"/>
    <n v="-31.2"/>
    <n v="14.66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457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3.880000000000003"/>
    <n v="33.880000000000003"/>
    <s v="J,USTINE"/>
    <s v="PHARMACIE DE REYRIEUX"/>
    <s v="PHARMACIE DE REYRIEUX"/>
    <s v="220 GRANDE RUE"/>
    <s v="REYRIEUX"/>
    <n v="1"/>
    <x v="0"/>
    <n v="16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2638888888888887"/>
    <n v="41"/>
    <n v="4.8600000000000003"/>
    <n v="0"/>
    <n v="-31.2"/>
    <n v="14.66"/>
    <s v="EUR"/>
    <n v="1.1600389769999999"/>
    <s v="kg"/>
  </r>
  <r>
    <n v="19.170000000000002"/>
    <m/>
    <m/>
    <s v="entreprise"/>
    <s v="ST"/>
    <n v="200720433"/>
    <n v="202606"/>
    <s v="Express"/>
    <s v="UO"/>
    <s v="FedEx Priority"/>
    <s v="Bill_Sender_Prepaid"/>
    <s v="06/19/2026"/>
    <s v="06/23/2026"/>
    <x v="2458"/>
    <m/>
    <s v="HYDRATIS B2B"/>
    <s v="HYDRATIS B2B"/>
    <s v="VOIE COMMUNALE 4"/>
    <s v="CR?ANCEY"/>
    <n v="21"/>
    <s v="FR"/>
    <n v="21320"/>
    <n v="92.88"/>
    <n v="82.59"/>
    <n v="0"/>
    <n v="-70.680000000000007"/>
    <n v="104.79"/>
    <n v="3"/>
    <n v="95.7"/>
    <n v="95.7"/>
    <s v="L,ECA"/>
    <s v="PHARMACIE DE LA POSTE"/>
    <s v="PHARMACIE DE LA POSTE"/>
    <s v="11 COUR NAPOLEON"/>
    <s v="AJACCIO"/>
    <n v="20"/>
    <x v="0"/>
    <n v="20000"/>
    <s v=" "/>
    <s v=" "/>
    <s v=" "/>
    <m/>
    <m/>
    <m/>
    <s v="N"/>
    <n v="30"/>
    <n v="40"/>
    <n v="83"/>
    <m/>
    <m/>
    <m/>
    <m/>
    <m/>
    <n v="0"/>
    <n v="0"/>
    <s v="EUR"/>
    <s v="06/29/2026"/>
    <x v="3"/>
    <m/>
    <s v="Domestic"/>
    <s v="Your Packaging"/>
    <n v="0.47083333333333333"/>
    <n v="80.2"/>
    <n v="71.319999999999993"/>
    <n v="0"/>
    <n v="-61.03"/>
    <n v="90.49"/>
    <s v="EUR"/>
    <n v="1.15806418"/>
    <s v="kg"/>
  </r>
  <r>
    <n v="11.809999999999995"/>
    <m/>
    <m/>
    <s v="entreprise"/>
    <s v="ST"/>
    <n v="200720433"/>
    <n v="202606"/>
    <s v="Express"/>
    <s v="UO"/>
    <s v="FedEx Priority"/>
    <s v="Bill_Sender_Prepaid"/>
    <s v="06/18/2026"/>
    <s v="06/19/2026"/>
    <x v="2459"/>
    <m/>
    <s v="HYDRATIS B2B"/>
    <s v="HYDRATIS B2B"/>
    <s v="VOIE COMMUNALE 4"/>
    <s v="CR?ANCEY"/>
    <n v="21"/>
    <s v="FR"/>
    <n v="21320"/>
    <n v="57.31"/>
    <n v="6.79"/>
    <n v="0"/>
    <n v="-43.61"/>
    <n v="20.49"/>
    <n v="5"/>
    <n v="47.96"/>
    <n v="47.96"/>
    <s v="P,HARMACIE"/>
    <s v="PHARMACIE DU MARCHE"/>
    <s v="PHARMACIE DU MARCHE"/>
    <s v="24 RUE GASTON DARLEY"/>
    <s v="NEMOURS"/>
    <n v="77"/>
    <x v="0"/>
    <n v="771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361111111111109"/>
    <n v="49.4"/>
    <n v="5.85"/>
    <n v="0"/>
    <n v="-37.590000000000003"/>
    <n v="17.66"/>
    <s v="EUR"/>
    <n v="1.1600389769999999"/>
    <s v="kg"/>
  </r>
  <r>
    <n v="14.480000000000004"/>
    <m/>
    <m/>
    <s v="entreprise"/>
    <s v="ST"/>
    <n v="200720433"/>
    <n v="202606"/>
    <s v="Express"/>
    <s v="UO"/>
    <s v="FedEx Priority"/>
    <s v="Bill_Sender_Prepaid"/>
    <s v="06/18/2026"/>
    <s v="06/19/2026"/>
    <x v="2460"/>
    <m/>
    <s v="HYDRATIS B2B"/>
    <s v="HYDRATIS B2B"/>
    <s v="VOIE COMMUNALE 4"/>
    <s v="CR?ANCEY"/>
    <n v="21"/>
    <s v="FR"/>
    <n v="21320"/>
    <n v="70.3"/>
    <n v="8.33"/>
    <n v="0"/>
    <n v="-53.5"/>
    <n v="25.13"/>
    <n v="5"/>
    <n v="65.78"/>
    <n v="65.78"/>
    <s v="S,Morel"/>
    <s v="PHARMACIE KM 400"/>
    <s v="PHARMACIE KM 400"/>
    <s v="224 AVENUE CHARLES DE GAULLE"/>
    <s v="M?CON"/>
    <n v="71"/>
    <x v="0"/>
    <n v="71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48611111111111"/>
    <n v="60.6"/>
    <n v="7.18"/>
    <n v="0"/>
    <n v="-46.12"/>
    <n v="21.66"/>
    <s v="EUR"/>
    <n v="1.1600389769999999"/>
    <s v="kg"/>
  </r>
  <r>
    <n v="11.14"/>
    <m/>
    <m/>
    <s v="entreprise"/>
    <s v="ST"/>
    <n v="200720433"/>
    <n v="202606"/>
    <s v="Express"/>
    <s v="UO"/>
    <s v="FedEx Priority"/>
    <s v="Bill_Sender_Prepaid"/>
    <s v="06/23/2026"/>
    <s v="06/24/2026"/>
    <x v="2461"/>
    <m/>
    <s v="HYDRATIS B2B"/>
    <s v="HYDRATIS B2B"/>
    <s v="VOIE COMMUNALE 4"/>
    <s v="CR?ANCEY"/>
    <n v="21"/>
    <s v="FR"/>
    <n v="21320"/>
    <n v="53.47"/>
    <n v="6.35"/>
    <n v="0"/>
    <n v="-40.69"/>
    <n v="19.13"/>
    <n v="3"/>
    <n v="43.12"/>
    <n v="43.12"/>
    <s v="A,Caretti"/>
    <s v="PHARMACIE CARETTI"/>
    <s v="PHARMACIE CARETTI"/>
    <s v="8 RUE PHILIPPE GOUDEY"/>
    <s v="EXINCOURT"/>
    <n v="25"/>
    <x v="0"/>
    <n v="25400"/>
    <s v=" "/>
    <s v=" "/>
    <s v=" "/>
    <m/>
    <m/>
    <m/>
    <s v="N"/>
    <n v="20"/>
    <n v="20"/>
    <n v="30"/>
    <m/>
    <m/>
    <m/>
    <m/>
    <m/>
    <n v="0"/>
    <n v="0"/>
    <s v="EUR"/>
    <s v="06/29/2026"/>
    <x v="3"/>
    <m/>
    <s v="Domestic"/>
    <s v="Your Packaging"/>
    <n v="0.49861111111111112"/>
    <n v="46.6"/>
    <n v="5.53"/>
    <n v="0"/>
    <n v="-35.46"/>
    <n v="16.670000000000002"/>
    <s v="EUR"/>
    <n v="1.147407432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6/23/2026"/>
    <s v="06/24/2026"/>
    <x v="2462"/>
    <m/>
    <s v="HYDRATIS B2B"/>
    <s v="HYDRATIS B2B"/>
    <s v="VOIE COMMUNALE 4"/>
    <s v="CR?ANCEY"/>
    <n v="21"/>
    <s v="FR"/>
    <n v="21320"/>
    <n v="51.86"/>
    <n v="6.14"/>
    <n v="0"/>
    <n v="-39.47"/>
    <n v="18.53"/>
    <n v="3"/>
    <n v="41.8"/>
    <n v="41.8"/>
    <s v="P,HEIE ABB AYE"/>
    <s v="PHARMACIE DE L'ABBAYE"/>
    <s v="PHARMACIE DE L'ABBAYE"/>
    <s v="4 AVENUE DE LA CORSE"/>
    <s v="MARSEILLE 7"/>
    <n v="13"/>
    <x v="0"/>
    <n v="13007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861111111111114"/>
    <n v="45.2"/>
    <n v="5.35"/>
    <n v="0"/>
    <n v="-34.4"/>
    <n v="16.149999999999999"/>
    <s v="EUR"/>
    <n v="1.1474074329999999"/>
    <s v="kg"/>
  </r>
  <r>
    <n v="14.82"/>
    <m/>
    <m/>
    <s v="entreprise"/>
    <s v="ST"/>
    <n v="200720433"/>
    <n v="202606"/>
    <s v="Express"/>
    <s v="UO"/>
    <s v="FedEx Priority"/>
    <s v="Bill_Sender_Prepaid"/>
    <s v="06/24/2026"/>
    <s v="06/25/2026"/>
    <x v="2463"/>
    <m/>
    <s v="HYDRATIS B2B"/>
    <s v="HYDRATIS B2B"/>
    <s v="VOIE COMMUNALE 4"/>
    <s v="CR?ANCEY"/>
    <n v="21"/>
    <s v="FR"/>
    <n v="21320"/>
    <n v="70.97"/>
    <n v="8.4"/>
    <n v="0"/>
    <n v="-54"/>
    <n v="25.36"/>
    <n v="5"/>
    <n v="68.2"/>
    <n v="68.2"/>
    <s v="P,Ama"/>
    <s v="PHARMACIE AMAR"/>
    <s v="PHARMACIE AMAR"/>
    <s v="CC JOLI MAI"/>
    <s v="MEUDON LA F?RET"/>
    <n v="92"/>
    <x v="0"/>
    <n v="923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4861111111111116"/>
    <n v="62"/>
    <n v="7.34"/>
    <n v="0"/>
    <n v="-47.18"/>
    <n v="22.16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464"/>
    <m/>
    <s v="HYDRATIS B2B"/>
    <s v="HYDRATIS B2B"/>
    <s v="VOIE COMMUNALE 4"/>
    <s v="CR?ANCEY"/>
    <n v="21"/>
    <s v="FR"/>
    <n v="21320"/>
    <n v="46.93"/>
    <n v="5.56"/>
    <n v="0"/>
    <n v="-35.71"/>
    <n v="16.78"/>
    <n v="2"/>
    <n v="34.32"/>
    <n v="34.32"/>
    <s v="P,HARMACIE KROEN"/>
    <s v="PHARMACIE KROENER"/>
    <s v="PHARMACIE KROENER"/>
    <s v="16 RUE DE LA BARRE"/>
    <s v="LYON 02"/>
    <n v="69"/>
    <x v="0"/>
    <n v="69002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8749999999999999"/>
    <n v="41"/>
    <n v="4.8600000000000003"/>
    <n v="0"/>
    <n v="-31.2"/>
    <n v="14.66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465"/>
    <m/>
    <s v="HYDRATIS B2B"/>
    <s v="HYDRATIS B2B"/>
    <s v="VOIE COMMUNALE 4"/>
    <s v="CR?ANCEY"/>
    <n v="21"/>
    <s v="FR"/>
    <n v="21320"/>
    <n v="46.93"/>
    <n v="5.56"/>
    <n v="0"/>
    <n v="-35.71"/>
    <n v="16.78"/>
    <n v="3"/>
    <n v="34.76"/>
    <n v="34.76"/>
    <s v="L,AURINE"/>
    <s v="PHARMACIE DES HALLES"/>
    <s v="PHARMACIE DES HALLES"/>
    <s v="4 PLACE DU GEN DE GAULLE"/>
    <s v="CONCARNEAU"/>
    <n v="29"/>
    <x v="0"/>
    <n v="299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624999999999998"/>
    <n v="41"/>
    <n v="4.8600000000000003"/>
    <n v="0"/>
    <n v="-31.2"/>
    <n v="14.66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466"/>
    <m/>
    <s v="HYDRATIS B2B"/>
    <s v="HYDRATIS B2B"/>
    <s v="VOIE COMMUNALE 4"/>
    <s v="CR?ANCEY"/>
    <n v="21"/>
    <s v="FR"/>
    <n v="21320"/>
    <n v="48.65"/>
    <n v="5.77"/>
    <n v="0"/>
    <n v="-37.03"/>
    <n v="17.39"/>
    <n v="3"/>
    <n v="37.4"/>
    <n v="37.4"/>
    <s v="C,OTTET"/>
    <s v="PHARMACIE SAINTE CLAIRE"/>
    <s v="PHARMACIE SAINTE CLAIRE"/>
    <s v="11 RUE DE LA REPUBLIQUE"/>
    <s v="ANNECY"/>
    <n v="74"/>
    <x v="0"/>
    <n v="74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499999999999999"/>
    <n v="42.4"/>
    <n v="5.03"/>
    <n v="0"/>
    <n v="-32.270000000000003"/>
    <n v="15.16"/>
    <s v="EUR"/>
    <n v="1.147407432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6/24/2026"/>
    <s v="06/25/2026"/>
    <x v="2467"/>
    <m/>
    <s v="HYDRATIS B2B"/>
    <s v="HYDRATIS B2B"/>
    <s v="VOIE COMMUNALE 4"/>
    <s v="CR?ANCEY"/>
    <n v="21"/>
    <s v="FR"/>
    <n v="21320"/>
    <n v="59.75"/>
    <n v="7.09"/>
    <n v="0"/>
    <n v="-45.46"/>
    <n v="21.37"/>
    <n v="4"/>
    <n v="51.92"/>
    <n v="51.92"/>
    <s v="A,LLIANCE"/>
    <s v="ALLIANCE HEALTHCARE REPARTITION PAM"/>
    <s v="ALLIANCE HEALTHCARE REPARTITIO"/>
    <s v="223 AVENUE EDMOND MICHELET"/>
    <s v="PONT-?-MOUSSON"/>
    <n v="54"/>
    <x v="0"/>
    <n v="54700"/>
    <s v=" "/>
    <s v=" "/>
    <s v=" "/>
    <m/>
    <m/>
    <m/>
    <s v="Y"/>
    <n v="29"/>
    <n v="20"/>
    <n v="21"/>
    <m/>
    <m/>
    <m/>
    <m/>
    <m/>
    <n v="0"/>
    <n v="0"/>
    <s v="EUR"/>
    <s v="06/29/2026"/>
    <x v="3"/>
    <m/>
    <s v="Domestic"/>
    <s v="Your Packaging"/>
    <n v="0.4152777777777778"/>
    <n v="52.2"/>
    <n v="6.19"/>
    <n v="0"/>
    <n v="-39.72"/>
    <n v="18.670000000000002"/>
    <s v="EUR"/>
    <n v="1.144623133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468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L,EROUX"/>
    <s v="PHARMACIE DE CHAMPAGNE"/>
    <s v="PHARMACIE DE CHAMPAGNE"/>
    <s v="14 Q RUE DE LA PAIX"/>
    <s v="CHAMPAGNE LES MARAIS"/>
    <n v="85"/>
    <x v="0"/>
    <n v="854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055555555555557"/>
    <n v="39.6"/>
    <n v="4.6900000000000004"/>
    <n v="0"/>
    <n v="-30.14"/>
    <n v="14.15"/>
    <s v="EUR"/>
    <n v="1.1474074329999999"/>
    <s v="kg"/>
  </r>
  <r>
    <n v="13.809999999999995"/>
    <m/>
    <m/>
    <s v="entreprise"/>
    <s v="ST"/>
    <n v="200720433"/>
    <n v="202606"/>
    <s v="Express"/>
    <s v="UO"/>
    <s v="FedEx Priority"/>
    <s v="Bill_Sender_Prepaid"/>
    <s v="06/17/2026"/>
    <s v="06/18/2026"/>
    <x v="2469"/>
    <m/>
    <s v="HYDRATIS B2B"/>
    <s v="HYDRATIS B2B"/>
    <s v="VOIE COMMUNALE 4"/>
    <s v="CR?ANCEY"/>
    <n v="21"/>
    <s v="FR"/>
    <n v="21320"/>
    <n v="67.069999999999993"/>
    <n v="7.94"/>
    <n v="0"/>
    <n v="-51.04"/>
    <n v="23.96"/>
    <n v="2"/>
    <n v="61.38"/>
    <n v="61.38"/>
    <s v="P,ARAPHARMACIE C"/>
    <s v="PARAPHARMACIE CARREFOUR FLORANGE"/>
    <s v="PARAPHARMACIE CARREFOUR FLORAN"/>
    <s v="HYPER FLORANGE"/>
    <s v="ORANGE"/>
    <n v="84"/>
    <x v="0"/>
    <n v="84107"/>
    <s v=" "/>
    <s v=" "/>
    <s v=" "/>
    <m/>
    <m/>
    <m/>
    <s v="N"/>
    <n v="20"/>
    <n v="20"/>
    <n v="30"/>
    <m/>
    <m/>
    <m/>
    <m/>
    <m/>
    <n v="0"/>
    <n v="0"/>
    <s v="EUR"/>
    <s v="06/22/2026"/>
    <x v="2"/>
    <m/>
    <s v="Domestic"/>
    <s v="Your Packaging"/>
    <n v="0.37916666666666665"/>
    <n v="57.8"/>
    <n v="6.84"/>
    <n v="0"/>
    <n v="-43.99"/>
    <n v="20.65"/>
    <s v="EUR"/>
    <n v="1.160362033"/>
    <s v="kg"/>
  </r>
  <r>
    <n v="14.82"/>
    <m/>
    <m/>
    <s v="entreprise"/>
    <s v="ST"/>
    <n v="200720433"/>
    <n v="202606"/>
    <s v="Express"/>
    <s v="UO"/>
    <s v="FedEx Priority"/>
    <s v="Bill_Sender_Prepaid"/>
    <s v="06/22/2026"/>
    <s v="06/23/2026"/>
    <x v="2470"/>
    <m/>
    <s v="HYDRATIS B2B"/>
    <s v="HYDRATIS B2B"/>
    <s v="VOIE COMMUNALE 4"/>
    <s v="CR?ANCEY"/>
    <n v="21"/>
    <s v="FR"/>
    <n v="21320"/>
    <n v="71.150000000000006"/>
    <n v="8.42"/>
    <n v="0"/>
    <n v="-54.14"/>
    <n v="25.43"/>
    <n v="6"/>
    <n v="67.319999999999993"/>
    <n v="67.319999999999993"/>
    <s v="A,Eestelle"/>
    <s v="PHARMACIE DE LA GARDELOUPE"/>
    <s v="PHARMACIE DE LA GARDELOUPE"/>
    <s v="CCIAL GARDELOUPE"/>
    <s v="HENNEBONT"/>
    <n v="56"/>
    <x v="0"/>
    <n v="567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805555555555557"/>
    <n v="62"/>
    <n v="7.34"/>
    <n v="0"/>
    <n v="-47.18"/>
    <n v="22.16"/>
    <s v="EUR"/>
    <n v="1.1475391020000001"/>
    <s v="kg"/>
  </r>
  <r>
    <n v="13.149999999999999"/>
    <m/>
    <m/>
    <s v="entreprise"/>
    <s v="ST"/>
    <n v="200720433"/>
    <n v="202606"/>
    <s v="Express"/>
    <s v="UO"/>
    <s v="FedEx Priority"/>
    <s v="Bill_Sender_Prepaid"/>
    <s v="06/18/2026"/>
    <s v="06/19/2026"/>
    <x v="2471"/>
    <m/>
    <s v="HYDRATIS B2B"/>
    <s v="HYDRATIS B2B"/>
    <s v="VOIE COMMUNALE 4"/>
    <s v="CR?ANCEY"/>
    <n v="21"/>
    <s v="FR"/>
    <n v="21320"/>
    <n v="63.8"/>
    <n v="7.56"/>
    <n v="0"/>
    <n v="-48.55"/>
    <n v="22.82"/>
    <n v="3"/>
    <n v="57.2"/>
    <n v="57.2"/>
    <s v="T,AKETT"/>
    <s v="TARKETT FRANCE"/>
    <s v="TARKETT FRANCE"/>
    <s v="C433"/>
    <s v="SEDAN"/>
    <n v="8"/>
    <x v="0"/>
    <n v="8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041666666666664"/>
    <n v="55"/>
    <n v="6.52"/>
    <n v="0"/>
    <n v="-41.85"/>
    <n v="19.670000000000002"/>
    <s v="EUR"/>
    <n v="1.1600389769999999"/>
    <s v="kg"/>
  </r>
  <r>
    <n v="21.510000000000005"/>
    <m/>
    <m/>
    <s v="entreprise"/>
    <s v="ST"/>
    <n v="200720433"/>
    <n v="202606"/>
    <s v="Express"/>
    <s v="UO"/>
    <s v="FedEx Priority"/>
    <s v="Bill_Sender_Prepaid"/>
    <d v="2026-10-06T00:00:00"/>
    <s v="06/15/2026"/>
    <x v="2472"/>
    <m/>
    <s v="HYDRATIS B2B"/>
    <s v="HYDRATIS B2B"/>
    <s v="VOIE COMMUNALE 4"/>
    <s v="CR?ANCEY"/>
    <n v="21"/>
    <s v="FR"/>
    <n v="21320"/>
    <n v="103.78"/>
    <n v="95.22"/>
    <n v="0"/>
    <n v="-78.98"/>
    <n v="120.02"/>
    <n v="3"/>
    <n v="111.32"/>
    <n v="111.32"/>
    <s v="N,ADIA"/>
    <s v="PHARMACIE PASQUALINI"/>
    <s v="PHARMACIE PASQUALINI"/>
    <s v="RUE SAINT-ANDRE"/>
    <s v="BIGUGLIA"/>
    <n v="20"/>
    <x v="0"/>
    <n v="2026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236111111111111"/>
    <n v="90"/>
    <n v="82.57"/>
    <n v="0"/>
    <n v="-68.489999999999995"/>
    <n v="104.08"/>
    <s v="EUR"/>
    <n v="1.153163127"/>
    <s v="kg"/>
  </r>
  <r>
    <n v="9.4600000000000009"/>
    <m/>
    <m/>
    <s v="entreprise"/>
    <s v="ST"/>
    <n v="200720433"/>
    <n v="202606"/>
    <s v="Express"/>
    <s v="UO"/>
    <s v="FedEx Priority"/>
    <s v="Bill_Sender_Prepaid"/>
    <s v="06/22/2026"/>
    <s v="06/23/2026"/>
    <x v="2473"/>
    <m/>
    <s v="HYDRATIS B2B"/>
    <s v="HYDRATIS B2B"/>
    <s v="VOIE COMMUNALE 4"/>
    <s v="CR?ANCEY"/>
    <n v="21"/>
    <s v="FR"/>
    <n v="21320"/>
    <n v="45.44"/>
    <n v="5.38"/>
    <n v="0"/>
    <n v="-34.590000000000003"/>
    <n v="16.239999999999998"/>
    <n v="2"/>
    <n v="33"/>
    <n v="33"/>
    <s v="A,C, ,SWPFM"/>
    <s v="PHARMACIE CHAUVET"/>
    <s v="PHARMACIE CHAUVET"/>
    <s v="15 COURS GAMBETTA"/>
    <s v="AIX EN PROVENCE"/>
    <n v="13"/>
    <x v="0"/>
    <n v="13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541666666666667"/>
    <n v="39.6"/>
    <n v="4.6900000000000004"/>
    <n v="0"/>
    <n v="-30.14"/>
    <n v="14.15"/>
    <s v="EUR"/>
    <n v="1.1475391020000001"/>
    <s v="kg"/>
  </r>
  <r>
    <n v="10.80000000000000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474"/>
    <m/>
    <s v="HYDRATIS B2B"/>
    <s v="HYDRATIS B2B"/>
    <s v="VOIE COMMUNALE 4"/>
    <s v="CR?ANCEY"/>
    <n v="21"/>
    <s v="FR"/>
    <n v="21320"/>
    <n v="52.2"/>
    <n v="6.18"/>
    <n v="0"/>
    <n v="-39.729999999999997"/>
    <n v="18.649999999999999"/>
    <n v="4"/>
    <n v="41.14"/>
    <n v="41.14"/>
    <s v="L,ESPAGNOL"/>
    <s v="PARAPHARMACIE AUCHAN POITIERS SUD"/>
    <s v="PARAPHARMACIE AUCHAN POITIERS"/>
    <s v="CC AUCHAN"/>
    <s v="POITIERS"/>
    <n v="86"/>
    <x v="0"/>
    <n v="8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402777777777778"/>
    <n v="45.2"/>
    <n v="5.35"/>
    <n v="0"/>
    <n v="-34.4"/>
    <n v="16.149999999999999"/>
    <s v="EUR"/>
    <n v="1.154934458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475"/>
    <m/>
    <s v="HYDRATIS B2B"/>
    <s v="HYDRATIS B2B"/>
    <s v="VOIE COMMUNALE 4"/>
    <s v="CR?ANCEY"/>
    <n v="21"/>
    <s v="FR"/>
    <n v="21320"/>
    <n v="49.19"/>
    <n v="5.83"/>
    <n v="0"/>
    <n v="-37.43"/>
    <n v="17.59"/>
    <n v="2"/>
    <n v="35.86"/>
    <n v="35.86"/>
    <s v="P,HARMA"/>
    <s v="PHARMACIE AUX ENFANTS"/>
    <s v="PHARMACIE AUX ENFANTS"/>
    <s v="44 RUE DE CHAMP CHARDON"/>
    <s v="ISSY-LES-MOULINEAUX"/>
    <n v="92"/>
    <x v="0"/>
    <n v="92130"/>
    <s v=" "/>
    <s v=" "/>
    <s v=" "/>
    <m/>
    <m/>
    <m/>
    <s v="N"/>
    <n v="26"/>
    <n v="31"/>
    <n v="39"/>
    <m/>
    <m/>
    <m/>
    <m/>
    <m/>
    <n v="0"/>
    <n v="0"/>
    <s v="EUR"/>
    <s v="06/29/2026"/>
    <x v="3"/>
    <m/>
    <s v="Domestic"/>
    <s v="Your Packaging"/>
    <n v="0.54166666666666663"/>
    <n v="42.4"/>
    <n v="5.03"/>
    <n v="0"/>
    <n v="-32.270000000000003"/>
    <n v="15.16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2-06T00:00:00"/>
    <s v="06/16/2026"/>
    <x v="2476"/>
    <m/>
    <s v="HYDRATIS B2B"/>
    <s v="HYDRATIS B2B"/>
    <s v="VOIE COMMUNALE 4"/>
    <s v="CR?ANCEY"/>
    <n v="21"/>
    <s v="FR"/>
    <n v="21320"/>
    <n v="45.73"/>
    <n v="5.42"/>
    <n v="0"/>
    <n v="-34.81"/>
    <n v="16.34"/>
    <n v="2"/>
    <n v="32.340000000000003"/>
    <n v="32.340000000000003"/>
    <s v="A,CTIV RUN"/>
    <s v="ACTIV RUN"/>
    <s v="ACTIV RUN"/>
    <s v="LISSON HUGO"/>
    <s v="NEUFCH?TEL-EN-BRAY"/>
    <n v="76"/>
    <x v="0"/>
    <n v="76270"/>
    <s v=" "/>
    <s v=" "/>
    <s v=" "/>
    <m/>
    <m/>
    <m/>
    <s v="N"/>
    <n v="4"/>
    <n v="74"/>
    <n v="114"/>
    <m/>
    <m/>
    <m/>
    <m/>
    <m/>
    <n v="0"/>
    <n v="0"/>
    <s v="EUR"/>
    <s v="06/22/2026"/>
    <x v="2"/>
    <m/>
    <s v="Domestic"/>
    <s v="Your Packaging"/>
    <n v="0.3972222222222222"/>
    <n v="39.6"/>
    <n v="4.6900000000000004"/>
    <n v="0"/>
    <n v="-30.14"/>
    <n v="14.15"/>
    <s v="EUR"/>
    <n v="1.154814421"/>
    <s v="kg"/>
  </r>
  <r>
    <n v="10.800000000000004"/>
    <m/>
    <m/>
    <s v="entreprise"/>
    <s v="ST"/>
    <n v="200720433"/>
    <n v="202606"/>
    <s v="Express"/>
    <s v="UO"/>
    <s v="FedEx Priority"/>
    <s v="Bill_Sender_Prepaid"/>
    <s v="06/18/2026"/>
    <s v="06/22/2026"/>
    <x v="2477"/>
    <m/>
    <s v="HYDRATIS B2B"/>
    <s v="HYDRATIS B2B"/>
    <s v="VOIE COMMUNALE 4"/>
    <s v="CR?ANCEY"/>
    <n v="21"/>
    <s v="FR"/>
    <n v="21320"/>
    <n v="52.43"/>
    <n v="6.21"/>
    <n v="0"/>
    <n v="-39.909999999999997"/>
    <n v="18.73"/>
    <n v="4"/>
    <n v="40.700000000000003"/>
    <n v="40.700000000000003"/>
    <s v="P,HARMACIE"/>
    <s v="PHARMACIE DU ROND POINT"/>
    <s v="PHARMACIE DU ROND POINT"/>
    <s v="88 RUE DE PARIS"/>
    <s v="LOUVRES"/>
    <n v="95"/>
    <x v="0"/>
    <n v="953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069444444444445"/>
    <n v="45.2"/>
    <n v="5.35"/>
    <n v="0"/>
    <n v="-34.4"/>
    <n v="16.149999999999999"/>
    <s v="EUR"/>
    <n v="1.160038976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8/2026"/>
    <s v="06/20/2026"/>
    <x v="2478"/>
    <m/>
    <s v="HYDRATIS B2B"/>
    <s v="HYDRATIS B2B"/>
    <s v="VOIE COMMUNALE 4"/>
    <s v="CR?ANCEY"/>
    <n v="21"/>
    <s v="FR"/>
    <n v="21320"/>
    <n v="44.31"/>
    <n v="5.25"/>
    <n v="0"/>
    <n v="-33.72"/>
    <n v="15.85"/>
    <n v="2"/>
    <n v="30.8"/>
    <n v="30.8"/>
    <s v="E,LODIE"/>
    <s v="PHARMACIE LATAPPY-BRUGERON"/>
    <s v="PHARMACIE LATAPPY-BRUGERON"/>
    <s v="90 LA GRAND RUE"/>
    <s v="MONTFORT-EN-CHALOSSE"/>
    <n v="40"/>
    <x v="0"/>
    <n v="403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499999999999998"/>
    <n v="38.200000000000003"/>
    <n v="4.53"/>
    <n v="0"/>
    <n v="-29.07"/>
    <n v="13.66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19/2026"/>
    <s v="06/22/2026"/>
    <x v="2479"/>
    <m/>
    <s v="HYDRATIS B2B"/>
    <s v="HYDRATIS B2B"/>
    <s v="VOIE COMMUNALE 4"/>
    <s v="CR?ANCEY"/>
    <n v="21"/>
    <s v="FR"/>
    <n v="21320"/>
    <n v="45.86"/>
    <n v="5.43"/>
    <n v="0"/>
    <n v="-34.9"/>
    <n v="16.39"/>
    <n v="2"/>
    <n v="33"/>
    <n v="33"/>
    <s v="P,HC FOUR"/>
    <s v="PHARMACIE TERRE D ARGENCE"/>
    <s v="PHARMACIE TERRE D ARGENCE"/>
    <s v="13 AVENUE DE NIMES"/>
    <s v="FOURQUES"/>
    <n v="30"/>
    <x v="0"/>
    <n v="30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5625000000000001"/>
    <n v="39.6"/>
    <n v="4.6900000000000004"/>
    <n v="0"/>
    <n v="-30.14"/>
    <n v="14.15"/>
    <s v="EUR"/>
    <n v="1.15806418"/>
    <s v="kg"/>
  </r>
  <r>
    <n v="5.1099999999999994"/>
    <m/>
    <m/>
    <s v="entreprise"/>
    <s v="ST"/>
    <n v="200720433"/>
    <n v="202606"/>
    <s v="Express"/>
    <s v="UO"/>
    <s v="FedEx Priority"/>
    <s v="Bill_Sender_Prepaid"/>
    <s v="06/24/2026"/>
    <s v="06/25/2026"/>
    <x v="2480"/>
    <m/>
    <s v="HYDRATIS B2B"/>
    <s v="HYDRATIS B2B"/>
    <s v="VOIE COMMUNALE 4"/>
    <s v="CR?ANCEY"/>
    <n v="21"/>
    <s v="FR"/>
    <n v="21320"/>
    <n v="24.49"/>
    <n v="2.9"/>
    <n v="0"/>
    <n v="-18.649999999999999"/>
    <n v="8.74"/>
    <n v="1"/>
    <n v="3.3"/>
    <n v="3.3"/>
    <s v="F,REMOND"/>
    <s v="PHARMACIE DU CENTRE"/>
    <s v="PHARMACIE DU CENTRE"/>
    <s v="1 TER RUE DE CINTRE"/>
    <s v="LE RHEU"/>
    <n v="35"/>
    <x v="0"/>
    <n v="35650"/>
    <s v=" "/>
    <s v=" "/>
    <s v=" "/>
    <m/>
    <m/>
    <m/>
    <s v="Y"/>
    <n v="13"/>
    <n v="20"/>
    <n v="29"/>
    <m/>
    <m/>
    <m/>
    <m/>
    <m/>
    <n v="0"/>
    <n v="0"/>
    <s v="EUR"/>
    <s v="06/29/2026"/>
    <x v="3"/>
    <m/>
    <s v="Domestic"/>
    <s v="Your Packaging"/>
    <n v="0.42222222222222222"/>
    <n v="21.4"/>
    <n v="2.5299999999999998"/>
    <n v="0"/>
    <n v="-16.29"/>
    <n v="7.64"/>
    <s v="EUR"/>
    <n v="1.1446231330000001"/>
    <s v="kg"/>
  </r>
  <r>
    <n v="8.129999999999999"/>
    <m/>
    <m/>
    <s v="entreprise"/>
    <s v="ST"/>
    <n v="200720433"/>
    <n v="202606"/>
    <s v="Express"/>
    <s v="UO"/>
    <s v="FedEx Priority"/>
    <s v="Bill_Sender_Prepaid"/>
    <s v="06/24/2026"/>
    <s v="06/25/2026"/>
    <x v="2481"/>
    <m/>
    <s v="HYDRATIS B2B"/>
    <s v="HYDRATIS B2B"/>
    <s v="VOIE COMMUNALE 4"/>
    <s v="CR?ANCEY"/>
    <n v="21"/>
    <s v="FR"/>
    <n v="21320"/>
    <n v="38.92"/>
    <n v="4.6100000000000003"/>
    <n v="0"/>
    <n v="-29.61"/>
    <n v="13.92"/>
    <n v="2"/>
    <n v="23.1"/>
    <n v="23.1"/>
    <s v="L,EVEQUE"/>
    <s v="PARAPHARMACIE LECLERC SAINT MALO"/>
    <s v="PARAPHARMACIE LECLERC SAINT MA"/>
    <s v="55 BLD DES DEPORTES"/>
    <s v="SAINT MALO"/>
    <n v="35"/>
    <x v="0"/>
    <n v="3540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861111111111111"/>
    <n v="34"/>
    <n v="4.03"/>
    <n v="0"/>
    <n v="-25.87"/>
    <n v="12.16"/>
    <s v="EUR"/>
    <n v="1.1446231330000001"/>
    <s v="kg"/>
  </r>
  <r>
    <n v="18.159999999999997"/>
    <m/>
    <m/>
    <s v="entreprise"/>
    <s v="ST"/>
    <n v="200720433"/>
    <n v="202606"/>
    <s v="Express"/>
    <s v="UO"/>
    <s v="FedEx Priority"/>
    <s v="Bill_Sender_Prepaid"/>
    <s v="06/22/2026"/>
    <s v="06/23/2026"/>
    <x v="2482"/>
    <m/>
    <s v="HYDRATIS B2B"/>
    <s v="HYDRATIS B2B"/>
    <s v="VOIE COMMUNALE 4"/>
    <s v="CR?ANCEY"/>
    <n v="21"/>
    <s v="FR"/>
    <n v="21320"/>
    <n v="87.21"/>
    <n v="10.34"/>
    <n v="0"/>
    <n v="-66.37"/>
    <n v="31.18"/>
    <n v="6"/>
    <n v="89.1"/>
    <n v="89.1"/>
    <s v="A,Vassas"/>
    <s v="PHARMACIE DE ST BRES"/>
    <s v="PHARMACIE DE ST BRES"/>
    <s v="1 RUE DU VERSANT"/>
    <s v="SAINT-BRES"/>
    <n v="34"/>
    <x v="0"/>
    <n v="34670"/>
    <s v=" "/>
    <s v=" "/>
    <s v=" "/>
    <m/>
    <m/>
    <m/>
    <s v="N"/>
    <n v="4"/>
    <n v="74"/>
    <n v="114"/>
    <m/>
    <m/>
    <m/>
    <m/>
    <m/>
    <n v="0"/>
    <n v="0"/>
    <s v="EUR"/>
    <s v="06/29/2026"/>
    <x v="3"/>
    <m/>
    <s v="Domestic"/>
    <s v="Your Packaging"/>
    <n v="0.40902777777777777"/>
    <n v="76"/>
    <n v="9.01"/>
    <n v="0"/>
    <n v="-57.84"/>
    <n v="27.17"/>
    <s v="EUR"/>
    <n v="1.1475391020000001"/>
    <s v="kg"/>
  </r>
  <r>
    <n v="10.469999999999999"/>
    <m/>
    <m/>
    <s v="entreprise"/>
    <s v="ST"/>
    <n v="200720433"/>
    <n v="202606"/>
    <s v="Express"/>
    <s v="UO"/>
    <s v="FedEx Priority"/>
    <s v="Bill_Sender_Prepaid"/>
    <s v="06/18/2026"/>
    <s v="06/19/2026"/>
    <x v="2483"/>
    <m/>
    <s v="HYDRATIS B2B"/>
    <s v="HYDRATIS B2B"/>
    <s v="VOIE COMMUNALE 4"/>
    <s v="CR?ANCEY"/>
    <n v="21"/>
    <s v="FR"/>
    <n v="21320"/>
    <n v="50.81"/>
    <n v="6.02"/>
    <n v="0"/>
    <n v="-38.659999999999997"/>
    <n v="18.170000000000002"/>
    <n v="3"/>
    <n v="38.28"/>
    <n v="38.28"/>
    <s v="M,AXIME"/>
    <s v="GRANDE PHARMACIE REGIONALE"/>
    <s v="GRANDE PHARMACIE REGIONALE"/>
    <s v="14 RUE DU CADRAN ST PIERRE"/>
    <s v="REIMS"/>
    <n v="51"/>
    <x v="0"/>
    <n v="51100"/>
    <s v=" "/>
    <s v=" "/>
    <s v=" "/>
    <m/>
    <m/>
    <m/>
    <s v="N"/>
    <n v="30"/>
    <n v="32"/>
    <n v="39"/>
    <m/>
    <m/>
    <m/>
    <m/>
    <m/>
    <n v="0"/>
    <n v="0"/>
    <s v="EUR"/>
    <s v="06/29/2026"/>
    <x v="3"/>
    <m/>
    <s v="Domestic"/>
    <s v="Your Packaging"/>
    <n v="0.45277777777777778"/>
    <n v="43.8"/>
    <n v="5.19"/>
    <n v="0"/>
    <n v="-33.33"/>
    <n v="15.66"/>
    <s v="EUR"/>
    <n v="1.1600389769999999"/>
    <s v="kg"/>
  </r>
  <r>
    <n v="11.14"/>
    <m/>
    <m/>
    <s v="entreprise"/>
    <s v="ST"/>
    <n v="200720433"/>
    <n v="202606"/>
    <s v="Express"/>
    <s v="UO"/>
    <s v="FedEx Priority"/>
    <s v="Bill_Sender_Prepaid"/>
    <s v="06/23/2026"/>
    <s v="06/24/2026"/>
    <x v="2484"/>
    <m/>
    <s v="HYDRATIS B2B"/>
    <s v="HYDRATIS B2B"/>
    <s v="VOIE COMMUNALE 4"/>
    <s v="CR?ANCEY"/>
    <n v="21"/>
    <s v="FR"/>
    <n v="21320"/>
    <n v="53.47"/>
    <n v="6.35"/>
    <n v="0"/>
    <n v="-40.69"/>
    <n v="19.13"/>
    <n v="3"/>
    <n v="42.24"/>
    <n v="42.24"/>
    <s v="S,Sarah"/>
    <s v="PHARMACIE DES RIVES DU CHER"/>
    <s v="PHARMACIE DES RIVES DU CHER"/>
    <s v="20 RUE NICOLAS POUSSIN"/>
    <s v="TOURS"/>
    <n v="37"/>
    <x v="0"/>
    <n v="370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50902777777777775"/>
    <n v="46.6"/>
    <n v="5.53"/>
    <n v="0"/>
    <n v="-35.46"/>
    <n v="16.670000000000002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485"/>
    <m/>
    <s v="HYDRATIS B2B"/>
    <s v="HYDRATIS B2B"/>
    <s v="VOIE COMMUNALE 4"/>
    <s v="CR?ANCEY"/>
    <n v="21"/>
    <s v="FR"/>
    <n v="21320"/>
    <n v="46.93"/>
    <n v="5.56"/>
    <n v="0"/>
    <n v="-35.71"/>
    <n v="16.78"/>
    <n v="2"/>
    <n v="33.880000000000003"/>
    <n v="33.880000000000003"/>
    <s v="B,OUVIER"/>
    <s v="PHARMACIE DU GRAND STAOBIN"/>
    <s v="PHARMACIE DU GRAND STAOBIN"/>
    <s v="28 RUE DE RENNES"/>
    <s v="SAINT-AUBIN-DU-CORMIER"/>
    <n v="35"/>
    <x v="0"/>
    <n v="3514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1458333333333336"/>
    <n v="41"/>
    <n v="4.8600000000000003"/>
    <n v="0"/>
    <n v="-31.2"/>
    <n v="14.66"/>
    <s v="EUR"/>
    <n v="1.1446231330000001"/>
    <s v="kg"/>
  </r>
  <r>
    <n v="17.5"/>
    <m/>
    <m/>
    <s v="entreprise"/>
    <s v="ST"/>
    <n v="200720433"/>
    <n v="202606"/>
    <s v="Express"/>
    <s v="UO"/>
    <s v="FedEx Priority"/>
    <s v="Bill_Sender_Prepaid"/>
    <s v="06/23/2026"/>
    <s v="06/24/2026"/>
    <x v="2486"/>
    <m/>
    <s v="HYDRATIS B2B"/>
    <s v="HYDRATIS B2B"/>
    <s v="VOIE COMMUNALE 4"/>
    <s v="CR?ANCEY"/>
    <n v="21"/>
    <s v="FR"/>
    <n v="21320"/>
    <n v="83.99"/>
    <n v="9.9499999999999993"/>
    <n v="0"/>
    <n v="-63.91"/>
    <n v="30.03"/>
    <n v="7"/>
    <n v="85.8"/>
    <n v="85.8"/>
    <s v="P,HARMACIEEE"/>
    <s v="PHARMACIE DES CALQUIERES"/>
    <s v="PHARMACIE DES CALQUIERES"/>
    <s v="AVENUE DU MONT AIGOUAL"/>
    <s v="GANGES"/>
    <n v="34"/>
    <x v="0"/>
    <n v="3419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125000000000002"/>
    <n v="73.2"/>
    <n v="8.67"/>
    <n v="0"/>
    <n v="-55.7"/>
    <n v="26.17"/>
    <s v="EUR"/>
    <n v="1.1474074329999999"/>
    <s v="kg"/>
  </r>
  <r>
    <n v="15.830000000000005"/>
    <m/>
    <m/>
    <s v="entreprise"/>
    <s v="ST"/>
    <n v="200720433"/>
    <n v="202606"/>
    <s v="Express"/>
    <s v="UO"/>
    <s v="FedEx Priority"/>
    <s v="Bill_Sender_Prepaid"/>
    <s v="06/17/2026"/>
    <s v="06/18/2026"/>
    <x v="2487"/>
    <m/>
    <s v="HYDRATIS B2B"/>
    <s v="HYDRATIS B2B"/>
    <s v="VOIE COMMUNALE 4"/>
    <s v="CR?ANCEY"/>
    <n v="21"/>
    <s v="FR"/>
    <n v="21320"/>
    <n v="76.819999999999993"/>
    <n v="9.11"/>
    <n v="0"/>
    <n v="-58.45"/>
    <n v="27.48"/>
    <n v="5"/>
    <n v="73.92"/>
    <n v="73.92"/>
    <s v="F,Florian"/>
    <s v="INTERSPORT CLERMONT FERRAND"/>
    <s v="INTERSPORT CLERMONT FERRAND 04"/>
    <s v="SAS CLERCSPORT"/>
    <s v="CLERMONT-FERRAND"/>
    <n v="63"/>
    <x v="0"/>
    <n v="63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083333333333334"/>
    <n v="66.2"/>
    <n v="7.85"/>
    <n v="0"/>
    <n v="-50.37"/>
    <n v="23.68"/>
    <s v="EUR"/>
    <n v="1.160362033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488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P,Carme"/>
    <s v="PHARMACIE CARME"/>
    <s v="PHARMACIE CARME"/>
    <s v="355 ROUTE DE LYON"/>
    <s v="MESSIA SUR SORNE"/>
    <n v="39"/>
    <x v="0"/>
    <n v="395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750000000000001"/>
    <n v="39.6"/>
    <n v="4.6900000000000004"/>
    <n v="0"/>
    <n v="-30.14"/>
    <n v="14.15"/>
    <s v="EUR"/>
    <n v="1.1474074329999999"/>
    <s v="kg"/>
  </r>
  <r>
    <n v="8.7999999999999972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489"/>
    <m/>
    <s v="HYDRATIS B2B"/>
    <s v="HYDRATIS B2B"/>
    <s v="VOIE COMMUNALE 4"/>
    <s v="CR?ANCEY"/>
    <n v="21"/>
    <s v="FR"/>
    <n v="21320"/>
    <n v="42.5"/>
    <n v="5.04"/>
    <n v="0"/>
    <n v="-32.340000000000003"/>
    <n v="15.2"/>
    <n v="2"/>
    <n v="28.6"/>
    <n v="28.6"/>
    <s v="P,HARMA A6"/>
    <s v="PHARMACIE DU CCIAL VILLABE"/>
    <s v="PHARMACIE DU CCIAL VILLABE"/>
    <s v="CCIAL VILLABE"/>
    <s v="VILLABE"/>
    <n v="91"/>
    <x v="0"/>
    <n v="91100"/>
    <s v=" "/>
    <s v=" "/>
    <s v=" "/>
    <m/>
    <m/>
    <m/>
    <s v="Y"/>
    <n v="26"/>
    <n v="31"/>
    <n v="41"/>
    <m/>
    <m/>
    <m/>
    <m/>
    <m/>
    <n v="0"/>
    <n v="0"/>
    <s v="EUR"/>
    <s v="06/22/2026"/>
    <x v="2"/>
    <m/>
    <s v="Domestic"/>
    <s v="Your Packaging"/>
    <n v="0.4777777777777778"/>
    <n v="36.799999999999997"/>
    <n v="4.3600000000000003"/>
    <n v="0"/>
    <n v="-28"/>
    <n v="13.16"/>
    <s v="EUR"/>
    <n v="1.154934458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19/2026"/>
    <s v="06/23/2026"/>
    <x v="2490"/>
    <m/>
    <s v="HYDRATIS B2B"/>
    <s v="HYDRATIS B2B"/>
    <s v="VOIE COMMUNALE 4"/>
    <s v="CR?ANCEY"/>
    <n v="21"/>
    <s v="FR"/>
    <n v="21320"/>
    <n v="45.86"/>
    <n v="5.43"/>
    <n v="0"/>
    <n v="-34.9"/>
    <n v="16.39"/>
    <n v="3"/>
    <n v="31.02"/>
    <n v="31.02"/>
    <s v="D,OIDIDER"/>
    <s v="PARAPHARMACIE CARREFOUR QUIMPER"/>
    <s v="PARAPHARMACIE CARREFOUR QUIMPE"/>
    <s v="POULGUINAN KERDREZEC"/>
    <s v="QUIMPER"/>
    <n v="29"/>
    <x v="0"/>
    <n v="29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84722222222222"/>
    <n v="39.6"/>
    <n v="4.6900000000000004"/>
    <n v="0"/>
    <n v="-30.14"/>
    <n v="14.15"/>
    <s v="EUR"/>
    <n v="1.15806418"/>
    <s v="kg"/>
  </r>
  <r>
    <n v="10.469999999999999"/>
    <m/>
    <m/>
    <s v="entreprise"/>
    <s v="ST"/>
    <n v="200720433"/>
    <n v="202606"/>
    <s v="Express"/>
    <s v="UO"/>
    <s v="FedEx Priority"/>
    <s v="Bill_Sender_Prepaid"/>
    <s v="06/24/2026"/>
    <s v="06/25/2026"/>
    <x v="2491"/>
    <m/>
    <s v="HYDRATIS B2B"/>
    <s v="HYDRATIS B2B"/>
    <s v="VOIE COMMUNALE 4"/>
    <s v="CR?ANCEY"/>
    <n v="21"/>
    <s v="FR"/>
    <n v="21320"/>
    <n v="50.13"/>
    <n v="5.94"/>
    <n v="0"/>
    <n v="-38.15"/>
    <n v="17.920000000000002"/>
    <n v="3"/>
    <n v="39.6"/>
    <n v="39.6"/>
    <s v="G,H"/>
    <s v="PHARMACIE DE LA REINE JEANNE"/>
    <s v="PHARMACIE DE LA REINE JEANNE"/>
    <s v="BOULEVARD DE LA REINE JEANNE"/>
    <s v="SALON-DE-PROVENCE"/>
    <n v="13"/>
    <x v="0"/>
    <n v="13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944444444444445"/>
    <n v="43.8"/>
    <n v="5.19"/>
    <n v="0"/>
    <n v="-33.33"/>
    <n v="15.66"/>
    <s v="EUR"/>
    <n v="1.1446231330000001"/>
    <s v="kg"/>
  </r>
  <r>
    <n v="10.800000000000004"/>
    <m/>
    <m/>
    <s v="entreprise"/>
    <s v="ST"/>
    <n v="200720433"/>
    <n v="202606"/>
    <s v="Express"/>
    <s v="UO"/>
    <s v="FedEx Priority"/>
    <s v="Bill_Sender_Prepaid"/>
    <s v="06/17/2026"/>
    <s v="06/18/2026"/>
    <x v="2492"/>
    <m/>
    <s v="HYDRATIS B2B"/>
    <s v="HYDRATIS B2B"/>
    <s v="VOIE COMMUNALE 4"/>
    <s v="CR?ANCEY"/>
    <n v="21"/>
    <s v="FR"/>
    <n v="21320"/>
    <n v="52.45"/>
    <n v="6.21"/>
    <n v="0"/>
    <n v="-39.92"/>
    <n v="18.739999999999998"/>
    <n v="3"/>
    <n v="41.8"/>
    <n v="41.8"/>
    <s v="C,REPELIERE"/>
    <s v="PHARMACIE VICTOR HUGO"/>
    <s v="PHARMACIE VICTOR HUGO"/>
    <s v="5 AVENUE VICTOR HUGO"/>
    <s v="THOUARS"/>
    <n v="79"/>
    <x v="0"/>
    <n v="79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0486111111111112"/>
    <n v="45.2"/>
    <n v="5.35"/>
    <n v="0"/>
    <n v="-34.4"/>
    <n v="16.149999999999999"/>
    <s v="EUR"/>
    <n v="1.160362033"/>
    <s v="kg"/>
  </r>
  <r>
    <n v="10.129999999999995"/>
    <m/>
    <m/>
    <s v="entreprise"/>
    <s v="ST"/>
    <n v="200720433"/>
    <n v="202606"/>
    <s v="Express"/>
    <s v="UO"/>
    <s v="FedEx Priority"/>
    <s v="Bill_Sender_Prepaid"/>
    <s v="06/16/2026"/>
    <s v="06/18/2026"/>
    <x v="2493"/>
    <m/>
    <s v="HYDRATIS B2B"/>
    <s v="HYDRATIS B2B"/>
    <s v="VOIE COMMUNALE 4"/>
    <s v="CR?ANCEY"/>
    <n v="21"/>
    <s v="FR"/>
    <n v="21320"/>
    <n v="49.07"/>
    <n v="5.82"/>
    <n v="0"/>
    <n v="-37.340000000000003"/>
    <n v="17.54"/>
    <n v="2"/>
    <n v="36.08"/>
    <n v="36.08"/>
    <s v="P,HIE"/>
    <s v="PHARMACIE LILLENIUM"/>
    <s v="PHARMACIE LILLENIUM"/>
    <s v="192RUE GENEVIEV ANTHONIOZ DE GAULLE"/>
    <s v="LILLE"/>
    <n v="59"/>
    <x v="0"/>
    <n v="5900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51736111111111116"/>
    <n v="42.4"/>
    <n v="5.03"/>
    <n v="0"/>
    <n v="-32.270000000000003"/>
    <n v="15.16"/>
    <s v="EUR"/>
    <n v="1.157233286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494"/>
    <m/>
    <s v="HYDRATIS B2B"/>
    <s v="HYDRATIS B2B"/>
    <s v="VOIE COMMUNALE 4"/>
    <s v="CR?ANCEY"/>
    <n v="21"/>
    <s v="FR"/>
    <n v="21320"/>
    <n v="47.35"/>
    <n v="5.61"/>
    <n v="0"/>
    <n v="-36.03"/>
    <n v="16.93"/>
    <n v="3"/>
    <n v="34.76"/>
    <n v="34.76"/>
    <s v="B,OTLAND"/>
    <s v="PHARMACIE BROTELANDE"/>
    <s v="PHARMACIE BROTELANDE"/>
    <s v="2 PLACE AU FIL"/>
    <s v="LOUDEAC"/>
    <n v="22"/>
    <x v="0"/>
    <n v="22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5555555555555555"/>
    <n v="41"/>
    <n v="4.8600000000000003"/>
    <n v="0"/>
    <n v="-31.2"/>
    <n v="14.66"/>
    <s v="EUR"/>
    <n v="1.1549344580000001"/>
    <s v="kg"/>
  </r>
  <r>
    <n v="15.830000000000005"/>
    <m/>
    <m/>
    <s v="entreprise"/>
    <s v="ST"/>
    <n v="200720433"/>
    <n v="202606"/>
    <s v="Express"/>
    <s v="UO"/>
    <s v="FedEx Priority"/>
    <s v="Bill_Sender_Prepaid"/>
    <s v="06/23/2026"/>
    <s v="06/24/2026"/>
    <x v="2495"/>
    <m/>
    <s v="HYDRATIS B2B"/>
    <s v="HYDRATIS B2B"/>
    <s v="VOIE COMMUNALE 4"/>
    <s v="CR?ANCEY"/>
    <n v="21"/>
    <s v="FR"/>
    <n v="21320"/>
    <n v="75.959999999999994"/>
    <n v="9.01"/>
    <n v="0"/>
    <n v="-57.79"/>
    <n v="27.17"/>
    <n v="4"/>
    <n v="74.8"/>
    <n v="74.8"/>
    <s v="B,OYER"/>
    <s v="L' AUTRE PHARMACIE"/>
    <s v="L' AUTRE PHARMACIE"/>
    <s v="LIEU DIT A LARROUDE"/>
    <s v="LIAS"/>
    <n v="32"/>
    <x v="0"/>
    <n v="326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291666666666665"/>
    <n v="66.2"/>
    <n v="7.85"/>
    <n v="0"/>
    <n v="-50.37"/>
    <n v="23.68"/>
    <s v="EUR"/>
    <n v="1.147407432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496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H,Teboul"/>
    <s v="PHARMACIE DU DOCTEUR NICOLAS"/>
    <s v="PHARMACIE DU DOCTEUR NICOLAS"/>
    <s v="17 RUE LEPANTE"/>
    <s v="NICE"/>
    <n v="6"/>
    <x v="0"/>
    <n v="6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13888888888889"/>
    <n v="38.200000000000003"/>
    <n v="4.53"/>
    <n v="0"/>
    <n v="-29.07"/>
    <n v="13.66"/>
    <s v="EUR"/>
    <n v="1.147407432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497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M,ANON"/>
    <s v="PHARMACIE DE CONDE SUR SARTHE"/>
    <s v="PHARMACIE DE CONDE SUR SARTHE"/>
    <s v="50 RUE ALENCON"/>
    <s v="CONDE SUR SARTHE"/>
    <n v="61"/>
    <x v="0"/>
    <n v="612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555555555555556"/>
    <n v="39.6"/>
    <n v="4.6900000000000004"/>
    <n v="0"/>
    <n v="-30.14"/>
    <n v="14.15"/>
    <s v="EUR"/>
    <n v="1.147407432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19/2026"/>
    <s v="06/22/2026"/>
    <x v="2498"/>
    <m/>
    <s v="HYDRATIS B2B"/>
    <s v="HYDRATIS B2B"/>
    <s v="VOIE COMMUNALE 4"/>
    <s v="CR?ANCEY"/>
    <n v="21"/>
    <s v="FR"/>
    <n v="21320"/>
    <n v="45.86"/>
    <n v="5.43"/>
    <n v="0"/>
    <n v="-34.9"/>
    <n v="16.39"/>
    <n v="2"/>
    <n v="33"/>
    <n v="33"/>
    <s v="P,HIE MAIRIE"/>
    <s v="PHARMACIE DE LA MAIRIE"/>
    <s v="PHARMACIE DE LA MAIRIE"/>
    <s v="5 BD DES FRERES JAUMARY"/>
    <s v="ORAISON"/>
    <n v="4"/>
    <x v="0"/>
    <n v="47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833333333333331"/>
    <n v="39.6"/>
    <n v="4.6900000000000004"/>
    <n v="0"/>
    <n v="-30.14"/>
    <n v="14.15"/>
    <s v="EUR"/>
    <n v="1.15806418"/>
    <s v="kg"/>
  </r>
  <r>
    <n v="14.150000000000006"/>
    <m/>
    <m/>
    <s v="entreprise"/>
    <s v="ST"/>
    <n v="200720433"/>
    <n v="202606"/>
    <s v="Express"/>
    <s v="UO"/>
    <s v="FedEx Priority"/>
    <s v="Bill_Sender_Prepaid"/>
    <s v="06/18/2026"/>
    <s v="06/19/2026"/>
    <x v="2499"/>
    <m/>
    <s v="HYDRATIS B2B"/>
    <s v="HYDRATIS B2B"/>
    <s v="VOIE COMMUNALE 4"/>
    <s v="CR?ANCEY"/>
    <n v="21"/>
    <s v="FR"/>
    <n v="21320"/>
    <n v="68.67"/>
    <n v="8.14"/>
    <n v="0"/>
    <n v="-52.26"/>
    <n v="24.56"/>
    <n v="5"/>
    <n v="62.48"/>
    <n v="62.48"/>
    <s v="C,OURTIAL"/>
    <s v="PHARMACIE COURTIAL-TRONCHE"/>
    <s v="PHARMACIE COURTIAL-TRONCHE"/>
    <s v="38 RUE DU GENERAL DE GAULLE"/>
    <s v="BEAULIEU-SUR-DORDOGNE"/>
    <n v="19"/>
    <x v="0"/>
    <n v="191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61597222222222225"/>
    <n v="59.2"/>
    <n v="7.02"/>
    <n v="0"/>
    <n v="-45.05"/>
    <n v="21.17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500"/>
    <m/>
    <s v="HYDRATIS B2B"/>
    <s v="HYDRATIS B2B"/>
    <s v="VOIE COMMUNALE 4"/>
    <s v="CR?ANCEY"/>
    <n v="21"/>
    <s v="FR"/>
    <n v="21320"/>
    <n v="49.19"/>
    <n v="5.83"/>
    <n v="0"/>
    <n v="-37.43"/>
    <n v="17.59"/>
    <n v="2"/>
    <n v="36.520000000000003"/>
    <n v="36.520000000000003"/>
    <s v="M,URIELL"/>
    <s v="PHARMACIE AGROPARC GUILLOT"/>
    <s v="PHARMACIE AGROPARC GUILLOT"/>
    <s v="5 RUE MARCEL DEMONQUE"/>
    <s v="AVIGNON"/>
    <n v="84"/>
    <x v="0"/>
    <n v="8414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38958333333333334"/>
    <n v="42.4"/>
    <n v="5.03"/>
    <n v="0"/>
    <n v="-32.270000000000003"/>
    <n v="15.16"/>
    <s v="EUR"/>
    <n v="1.1600389769999999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0-06T00:00:00"/>
    <s v="06/15/2026"/>
    <x v="2501"/>
    <m/>
    <s v="HYDRATIS B2B"/>
    <s v="HYDRATIS B2B"/>
    <s v="VOIE COMMUNALE 4"/>
    <s v="CR?ANCEY"/>
    <n v="21"/>
    <s v="FR"/>
    <n v="21320"/>
    <n v="68.27"/>
    <n v="8.1"/>
    <n v="0"/>
    <n v="-51.95"/>
    <n v="24.41"/>
    <n v="4"/>
    <n v="63.8"/>
    <n v="63.8"/>
    <s v="R,OMAIN"/>
    <s v="L' AUTRE PHARMACIE"/>
    <s v="L' AUTRE PHARMACIE"/>
    <s v="LIEU DIT A LARROUDE"/>
    <s v="LIAS"/>
    <n v="32"/>
    <x v="0"/>
    <n v="32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444444444444442"/>
    <n v="59.2"/>
    <n v="7.02"/>
    <n v="0"/>
    <n v="-45.05"/>
    <n v="21.17"/>
    <s v="EUR"/>
    <n v="1.153163127"/>
    <s v="kg"/>
  </r>
  <r>
    <n v="5.4499999999999993"/>
    <m/>
    <m/>
    <s v="entreprise"/>
    <s v="ST"/>
    <n v="200720433"/>
    <n v="202606"/>
    <s v="Express"/>
    <s v="UO"/>
    <s v="FedEx Priority"/>
    <s v="Bill_Sender_Prepaid"/>
    <s v="06/19/2026"/>
    <s v="06/22/2026"/>
    <x v="2502"/>
    <m/>
    <s v="HYDRATIS B2B"/>
    <s v="HYDRATIS B2B"/>
    <s v="VOIE COMMUNALE 4"/>
    <s v="CR?ANCEY"/>
    <n v="21"/>
    <s v="FR"/>
    <n v="21320"/>
    <n v="26.4"/>
    <n v="3.13"/>
    <n v="0"/>
    <n v="-20.09"/>
    <n v="9.44"/>
    <n v="1"/>
    <n v="6.6"/>
    <n v="6.6"/>
    <s v="D,Ominique"/>
    <s v="PHARMACIE DOMINIQUE"/>
    <s v="PHARMACIE DOMINIQUE"/>
    <s v="47 RUE EUGENE GOUIN"/>
    <s v="FONDETTES"/>
    <n v="37"/>
    <x v="0"/>
    <n v="37230"/>
    <s v=" "/>
    <s v=" "/>
    <s v=" "/>
    <m/>
    <m/>
    <m/>
    <s v="N"/>
    <n v="20"/>
    <n v="20"/>
    <n v="30"/>
    <m/>
    <m/>
    <m/>
    <m/>
    <m/>
    <n v="0"/>
    <n v="0"/>
    <s v="EUR"/>
    <s v="06/29/2026"/>
    <x v="3"/>
    <m/>
    <s v="Domestic"/>
    <s v="Your Packaging"/>
    <n v="0.41458333333333336"/>
    <n v="22.8"/>
    <n v="2.7"/>
    <n v="0"/>
    <n v="-17.350000000000001"/>
    <n v="8.15"/>
    <s v="EUR"/>
    <n v="1.15806418"/>
    <s v="kg"/>
  </r>
  <r>
    <n v="13.809999999999995"/>
    <m/>
    <m/>
    <s v="entreprise"/>
    <s v="ST"/>
    <n v="200720433"/>
    <n v="202606"/>
    <s v="Express"/>
    <s v="UO"/>
    <s v="FedEx Priority"/>
    <s v="Bill_Sender_Prepaid"/>
    <s v="06/24/2026"/>
    <s v="06/25/2026"/>
    <x v="2503"/>
    <m/>
    <s v="HYDRATIS B2B"/>
    <s v="HYDRATIS B2B"/>
    <s v="VOIE COMMUNALE 4"/>
    <s v="CR?ANCEY"/>
    <n v="21"/>
    <s v="FR"/>
    <n v="21320"/>
    <n v="66.16"/>
    <n v="7.83"/>
    <n v="0"/>
    <n v="-50.35"/>
    <n v="23.64"/>
    <n v="6"/>
    <n v="59.84"/>
    <n v="59.84"/>
    <s v="M,ARIE"/>
    <s v="PHARMACIE DE SAINTE MARIE"/>
    <s v="PHARMACIE DE SAINTE MARIE"/>
    <s v="118 RUE DU 14 JUILLET"/>
    <s v="SAINTE-MARIE-DE-R?"/>
    <n v="17"/>
    <x v="0"/>
    <n v="177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847222222222224"/>
    <n v="57.8"/>
    <n v="6.84"/>
    <n v="0"/>
    <n v="-43.99"/>
    <n v="20.65"/>
    <s v="EUR"/>
    <n v="1.144623133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504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2.119999999999997"/>
    <n v="32.119999999999997"/>
    <s v="M,Bonnet"/>
    <s v="PHARMACIE GARONNE"/>
    <s v="PHARMACIE GARONNE"/>
    <s v="256 AVENUE DE MURET"/>
    <s v="TOULOUSE"/>
    <n v="31"/>
    <x v="0"/>
    <n v="31300"/>
    <s v=" "/>
    <s v=" "/>
    <s v=" "/>
    <m/>
    <m/>
    <m/>
    <s v="N"/>
    <n v="30"/>
    <n v="40"/>
    <n v="31"/>
    <m/>
    <m/>
    <m/>
    <m/>
    <m/>
    <n v="0"/>
    <n v="0"/>
    <s v="EUR"/>
    <s v="06/29/2026"/>
    <x v="3"/>
    <m/>
    <s v="Domestic"/>
    <s v="Your Packaging"/>
    <n v="0.47013888888888888"/>
    <n v="39.6"/>
    <n v="4.6900000000000004"/>
    <n v="0"/>
    <n v="-30.14"/>
    <n v="14.15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4/2026"/>
    <s v="06/25/2026"/>
    <x v="2505"/>
    <m/>
    <s v="HYDRATIS B2B"/>
    <s v="HYDRATIS B2B"/>
    <s v="VOIE COMMUNALE 4"/>
    <s v="CR?ANCEY"/>
    <n v="21"/>
    <s v="FR"/>
    <n v="21320"/>
    <n v="48.53"/>
    <n v="5.76"/>
    <n v="0"/>
    <n v="-36.94"/>
    <n v="17.350000000000001"/>
    <n v="2"/>
    <n v="36.96"/>
    <n v="36.96"/>
    <s v="P,Phcieaigle"/>
    <s v="PHARMACIE DES AIGLES"/>
    <s v="PHARMACIE DES AIGLES"/>
    <s v="28 LA GRANDE SERPENTINE"/>
    <s v="GOUVIEUX"/>
    <n v="60"/>
    <x v="0"/>
    <n v="60270"/>
    <s v=" "/>
    <s v=" "/>
    <s v=" "/>
    <m/>
    <m/>
    <m/>
    <s v="N"/>
    <n v="27"/>
    <n v="31"/>
    <n v="41"/>
    <m/>
    <m/>
    <m/>
    <m/>
    <m/>
    <n v="0"/>
    <n v="0"/>
    <s v="EUR"/>
    <s v="06/29/2026"/>
    <x v="3"/>
    <m/>
    <s v="Domestic"/>
    <s v="Your Packaging"/>
    <n v="0.39097222222222222"/>
    <n v="42.4"/>
    <n v="5.03"/>
    <n v="0"/>
    <n v="-32.270000000000003"/>
    <n v="15.16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506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6.520000000000003"/>
    <n v="36.520000000000003"/>
    <s v="P,Ph"/>
    <s v="PHARMACIE SEEBACH"/>
    <s v="PHARMACIE SEEBACH"/>
    <s v="3 RUE DE LA HAUTE VIENNE"/>
    <s v="SEEBACH"/>
    <n v="67"/>
    <x v="0"/>
    <n v="67160"/>
    <s v=" "/>
    <s v=" "/>
    <s v=" "/>
    <m/>
    <m/>
    <m/>
    <s v="N"/>
    <n v="30"/>
    <n v="40"/>
    <n v="31"/>
    <m/>
    <m/>
    <m/>
    <m/>
    <m/>
    <n v="0"/>
    <n v="0"/>
    <s v="EUR"/>
    <s v="06/29/2026"/>
    <x v="3"/>
    <m/>
    <s v="Domestic"/>
    <s v="Your Packaging"/>
    <n v="0.40625"/>
    <n v="42.4"/>
    <n v="5.03"/>
    <n v="0"/>
    <n v="-32.270000000000003"/>
    <n v="15.16"/>
    <s v="EUR"/>
    <n v="1.147407432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507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L,AURA"/>
    <s v="PHARMACIE BRUNEL"/>
    <s v="PHARMACIE BRUNEL"/>
    <s v="CENTRE OCEANIS, 15 BD DU BAB BAT A"/>
    <s v="BIARRITZ"/>
    <n v="64"/>
    <x v="0"/>
    <n v="64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055555555555558"/>
    <n v="38.200000000000003"/>
    <n v="4.53"/>
    <n v="0"/>
    <n v="-29.07"/>
    <n v="13.66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508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6.520000000000003"/>
    <n v="36.520000000000003"/>
    <s v="A,FONSO"/>
    <s v="PHARMACIE SAINTE CATHERINE"/>
    <s v="PHARMACIE SAINTE CATHERINE"/>
    <s v="155 RUE STE CATHERINE"/>
    <s v="BORDEAUX"/>
    <n v="33"/>
    <x v="0"/>
    <n v="33000"/>
    <s v=" "/>
    <s v=" "/>
    <s v=" "/>
    <m/>
    <m/>
    <m/>
    <s v="N"/>
    <n v="30"/>
    <n v="30"/>
    <n v="41"/>
    <m/>
    <m/>
    <m/>
    <m/>
    <m/>
    <n v="0"/>
    <n v="0"/>
    <s v="EUR"/>
    <s v="06/29/2026"/>
    <x v="3"/>
    <m/>
    <s v="Domestic"/>
    <s v="Your Packaging"/>
    <n v="0.45277777777777778"/>
    <n v="42.4"/>
    <n v="5.03"/>
    <n v="0"/>
    <n v="-32.270000000000003"/>
    <n v="15.16"/>
    <s v="EUR"/>
    <n v="1.1474074329999999"/>
    <s v="kg"/>
  </r>
  <r>
    <n v="14.150000000000006"/>
    <m/>
    <m/>
    <s v="entreprise"/>
    <s v="ST"/>
    <n v="200720433"/>
    <n v="202606"/>
    <s v="Express"/>
    <s v="UO"/>
    <s v="FedEx Priority"/>
    <s v="Bill_Sender_Prepaid"/>
    <s v="06/23/2026"/>
    <s v="06/24/2026"/>
    <x v="2509"/>
    <m/>
    <s v="HYDRATIS B2B"/>
    <s v="HYDRATIS B2B"/>
    <s v="VOIE COMMUNALE 4"/>
    <s v="CR?ANCEY"/>
    <n v="21"/>
    <s v="FR"/>
    <n v="21320"/>
    <n v="67.930000000000007"/>
    <n v="8.0500000000000007"/>
    <n v="0"/>
    <n v="-51.69"/>
    <n v="24.29"/>
    <n v="5"/>
    <n v="63.8"/>
    <n v="63.8"/>
    <s v="C,Hristophe"/>
    <s v="PHARMACIE DE HAGENTHAL SELARL"/>
    <s v="PHARMACIE DE HAGENTHAL SELARL"/>
    <s v="21 AVENUE DE SOUPROSSE"/>
    <s v="HAGENTHAL-LE-BAS"/>
    <n v="68"/>
    <x v="0"/>
    <n v="682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61111111111111"/>
    <n v="59.2"/>
    <n v="7.02"/>
    <n v="0"/>
    <n v="-45.05"/>
    <n v="21.17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2/2026"/>
    <s v="06/23/2026"/>
    <x v="2510"/>
    <m/>
    <s v="HYDRATIS B2B"/>
    <s v="HYDRATIS B2B"/>
    <s v="VOIE COMMUNALE 4"/>
    <s v="CR?ANCEY"/>
    <n v="21"/>
    <s v="FR"/>
    <n v="21320"/>
    <n v="48.66"/>
    <n v="5.77"/>
    <n v="0"/>
    <n v="-37.03"/>
    <n v="17.399999999999999"/>
    <n v="2"/>
    <n v="36.299999999999997"/>
    <n v="36.299999999999997"/>
    <s v="L,AGUIERCE"/>
    <s v="PHARMACIE DES ARCEAUX"/>
    <s v="PHARMACIE DES ARCEAUX"/>
    <s v="101 BIS AVENUE DE LA REPUBLIQUE"/>
    <s v="SAINT-LOUBES"/>
    <n v="33"/>
    <x v="0"/>
    <n v="33450"/>
    <s v=" "/>
    <s v=" "/>
    <s v=" "/>
    <m/>
    <m/>
    <m/>
    <s v="N"/>
    <n v="31"/>
    <n v="31"/>
    <n v="41"/>
    <m/>
    <m/>
    <m/>
    <m/>
    <m/>
    <n v="0"/>
    <n v="0"/>
    <s v="EUR"/>
    <s v="06/29/2026"/>
    <x v="3"/>
    <m/>
    <s v="Domestic"/>
    <s v="Your Packaging"/>
    <n v="0.41736111111111113"/>
    <n v="42.4"/>
    <n v="5.03"/>
    <n v="0"/>
    <n v="-32.270000000000003"/>
    <n v="15.16"/>
    <s v="EUR"/>
    <n v="1.147539102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24/2026"/>
    <s v="06/25/2026"/>
    <x v="2511"/>
    <m/>
    <s v="HYDRATIS B2B"/>
    <s v="HYDRATIS B2B"/>
    <s v="VOIE COMMUNALE 4"/>
    <s v="CR?ANCEY"/>
    <n v="21"/>
    <s v="FR"/>
    <n v="21320"/>
    <n v="45.33"/>
    <n v="5.37"/>
    <n v="0"/>
    <n v="-34.5"/>
    <n v="16.2"/>
    <n v="2"/>
    <n v="33"/>
    <n v="33"/>
    <s v="A,Lyo"/>
    <s v="PHARMACIE LYAUTEY"/>
    <s v="PHARMACIE LYAUTEY"/>
    <s v="2 PLACE DU MARECHAL LYAUTEY"/>
    <s v="VANNES"/>
    <n v="56"/>
    <x v="0"/>
    <n v="56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722222222222223"/>
    <n v="39.6"/>
    <n v="4.6900000000000004"/>
    <n v="0"/>
    <n v="-30.14"/>
    <n v="14.15"/>
    <s v="EUR"/>
    <n v="1.144623133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24/2026"/>
    <s v="06/25/2026"/>
    <x v="2512"/>
    <m/>
    <s v="HYDRATIS B2B"/>
    <s v="HYDRATIS B2B"/>
    <s v="VOIE COMMUNALE 4"/>
    <s v="CR?ANCEY"/>
    <n v="21"/>
    <s v="FR"/>
    <n v="21320"/>
    <n v="45.33"/>
    <n v="5.37"/>
    <n v="0"/>
    <n v="-34.5"/>
    <n v="16.2"/>
    <n v="2"/>
    <n v="33"/>
    <n v="33"/>
    <s v="A,RNAUD CHLOE"/>
    <s v="PHARMACIE COUTURIER"/>
    <s v="PHARMACIE COUTURIER"/>
    <s v="13 AVENUE PASTEUR"/>
    <s v="AIXE-SUR-VIENNE"/>
    <n v="87"/>
    <x v="0"/>
    <n v="877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958333333333333"/>
    <n v="39.6"/>
    <n v="4.6900000000000004"/>
    <n v="0"/>
    <n v="-30.14"/>
    <n v="14.15"/>
    <s v="EUR"/>
    <n v="1.1446231330000001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513"/>
    <m/>
    <s v="HYDRATIS B2B"/>
    <s v="HYDRATIS B2B"/>
    <s v="VOIE COMMUNALE 4"/>
    <s v="CR?ANCEY"/>
    <n v="21"/>
    <s v="FR"/>
    <n v="21320"/>
    <n v="50.26"/>
    <n v="5.96"/>
    <n v="0"/>
    <n v="-38.24"/>
    <n v="17.97"/>
    <n v="3"/>
    <n v="39.6"/>
    <n v="39.6"/>
    <s v="S,ENTHY"/>
    <s v="PHARMACIE DE LA MIRANDE"/>
    <s v="PHARMACIE DE LA MIRANDE"/>
    <s v="4 BIS AV DE L AERODROME"/>
    <s v="ST ESTEVE"/>
    <n v="66"/>
    <x v="0"/>
    <n v="662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8750000000000002"/>
    <n v="43.8"/>
    <n v="5.19"/>
    <n v="0"/>
    <n v="-33.33"/>
    <n v="15.66"/>
    <s v="EUR"/>
    <n v="1.1474074329999999"/>
    <s v="kg"/>
  </r>
  <r>
    <n v="7.4600000000000009"/>
    <m/>
    <m/>
    <s v="entreprise"/>
    <s v="ST"/>
    <n v="200720433"/>
    <n v="202606"/>
    <s v="Express"/>
    <s v="UO"/>
    <s v="FedEx Priority"/>
    <s v="Bill_Sender_Prepaid"/>
    <s v="06/18/2026"/>
    <s v="06/19/2026"/>
    <x v="2514"/>
    <m/>
    <s v="HYDRATIS B2B"/>
    <s v="HYDRATIS B2B"/>
    <s v="VOIE COMMUNALE 4"/>
    <s v="CR?ANCEY"/>
    <n v="21"/>
    <s v="FR"/>
    <n v="21320"/>
    <n v="36.19"/>
    <n v="4.29"/>
    <n v="0"/>
    <n v="-27.54"/>
    <n v="12.95"/>
    <n v="1"/>
    <n v="19.8"/>
    <n v="19.8"/>
    <s v="L,OUIS"/>
    <s v="INTERSPORT PUILBOREAU 00453/000"/>
    <s v="INTERSPORT PUILBOREAU 00453/00"/>
    <s v="SARL TOB"/>
    <s v="PUILBOREAU"/>
    <n v="17"/>
    <x v="0"/>
    <n v="17138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305555555555554"/>
    <n v="31.2"/>
    <n v="3.7"/>
    <n v="0"/>
    <n v="-23.74"/>
    <n v="11.16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2/2026"/>
    <s v="06/23/2026"/>
    <x v="2515"/>
    <m/>
    <s v="HYDRATIS B2B"/>
    <s v="HYDRATIS B2B"/>
    <s v="VOIE COMMUNALE 4"/>
    <s v="CR?ANCEY"/>
    <n v="21"/>
    <s v="FR"/>
    <n v="21320"/>
    <n v="45.44"/>
    <n v="5.38"/>
    <n v="0"/>
    <n v="-34.590000000000003"/>
    <n v="16.239999999999998"/>
    <n v="2"/>
    <n v="33"/>
    <n v="33"/>
    <s v="V,ACARIE"/>
    <s v="PHARMACIE VACARIE"/>
    <s v="PHARMACIE VACARIE"/>
    <s v="20 RUE DE LA LIBERTE"/>
    <s v="SAINT-LEONARD-DE-NOBLAT"/>
    <n v="87"/>
    <x v="0"/>
    <n v="87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236111111111109"/>
    <n v="39.6"/>
    <n v="4.6900000000000004"/>
    <n v="0"/>
    <n v="-30.14"/>
    <n v="14.15"/>
    <s v="EUR"/>
    <n v="1.1475391020000001"/>
    <s v="kg"/>
  </r>
  <r>
    <n v="19.499999999999993"/>
    <m/>
    <m/>
    <s v="entreprise"/>
    <s v="ST"/>
    <n v="200720433"/>
    <n v="202606"/>
    <s v="Express"/>
    <s v="UO"/>
    <s v="FedEx Priority"/>
    <s v="Bill_Sender_Prepaid"/>
    <s v="06/16/2026"/>
    <s v="06/17/2026"/>
    <x v="2516"/>
    <m/>
    <s v="HYDRATIS B2B"/>
    <s v="HYDRATIS B2B"/>
    <s v="VOIE COMMUNALE 4"/>
    <s v="CR?ANCEY"/>
    <n v="21"/>
    <s v="FR"/>
    <n v="21320"/>
    <n v="94.43"/>
    <n v="11.19"/>
    <n v="0"/>
    <n v="-71.86"/>
    <n v="33.76"/>
    <n v="6"/>
    <n v="99"/>
    <n v="99"/>
    <s v="Y,FYF"/>
    <s v="PHARMACIE DE LA GARE DU NORD"/>
    <s v="PHARMACIE DE LA GARE DU NORD"/>
    <s v="SEGOLENE GIRAUD"/>
    <s v="PARIS 10"/>
    <n v="75"/>
    <x v="0"/>
    <n v="7501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57013888888888886"/>
    <n v="81.599999999999994"/>
    <n v="9.67"/>
    <n v="0"/>
    <n v="-62.1"/>
    <n v="29.17"/>
    <s v="EUR"/>
    <n v="1.1572332869999999"/>
    <s v="kg"/>
  </r>
  <r>
    <n v="12.480000000000004"/>
    <m/>
    <m/>
    <s v="entreprise"/>
    <s v="ST"/>
    <n v="200720433"/>
    <n v="202606"/>
    <s v="Express"/>
    <s v="UO"/>
    <s v="FedEx Priority"/>
    <s v="Bill_Sender_Prepaid"/>
    <d v="2026-09-06T00:00:00"/>
    <d v="1899-12-31T00:00:00"/>
    <x v="2517"/>
    <m/>
    <s v="HYDRATIS B2B"/>
    <s v="HYDRATIS B2B"/>
    <s v="VOIE COMMUNALE 4"/>
    <s v="CR?ANCEY"/>
    <n v="21"/>
    <s v="FR"/>
    <n v="21320"/>
    <n v="60.17"/>
    <n v="7.13"/>
    <n v="0"/>
    <n v="-45.78"/>
    <n v="21.52"/>
    <n v="3"/>
    <n v="50.82"/>
    <n v="50.82"/>
    <s v="H,UB"/>
    <s v="PHARMACIE ST HUBERT"/>
    <s v="PHARMACIE ST HUBERT"/>
    <s v="73 RUE DE MONTREUIL"/>
    <s v="NEUVILLE SOUS MONTREUIL"/>
    <n v="62"/>
    <x v="0"/>
    <n v="62170"/>
    <s v=" "/>
    <s v=" "/>
    <s v=" "/>
    <m/>
    <m/>
    <m/>
    <s v="N"/>
    <n v="4"/>
    <n v="74"/>
    <n v="114"/>
    <m/>
    <m/>
    <m/>
    <m/>
    <m/>
    <n v="0"/>
    <n v="0"/>
    <s v="EUR"/>
    <s v="06/29/2026"/>
    <x v="3"/>
    <m/>
    <s v="Domestic"/>
    <s v="Your Packaging"/>
    <n v="0"/>
    <n v="52.2"/>
    <n v="6.19"/>
    <n v="0"/>
    <n v="-39.72"/>
    <n v="18.670000000000002"/>
    <s v="EUR"/>
    <n v="1.1526181719999999"/>
    <s v="kg"/>
  </r>
  <r>
    <n v="13.14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518"/>
    <m/>
    <s v="HYDRATIS B2B"/>
    <s v="HYDRATIS B2B"/>
    <s v="VOIE COMMUNALE 4"/>
    <s v="CR?ANCEY"/>
    <n v="21"/>
    <s v="FR"/>
    <n v="21320"/>
    <n v="63.52"/>
    <n v="107.32"/>
    <n v="0"/>
    <n v="-48.35"/>
    <n v="122.49"/>
    <n v="6"/>
    <n v="56.98"/>
    <n v="56.98"/>
    <s v="S,Muller"/>
    <s v="PHARMACIE DE BURNHAUPT"/>
    <s v="PHARMACIE DE BURNHAUPT"/>
    <s v="ROND POINT D'ASPACH"/>
    <s v="BURNHAUPT-LE-HAUT"/>
    <n v="68"/>
    <x v="0"/>
    <n v="685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291666666666666"/>
    <n v="55"/>
    <n v="92.92"/>
    <n v="0"/>
    <n v="-41.86"/>
    <n v="106.0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5/2026"/>
    <x v="2519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3"/>
    <n v="35.200000000000003"/>
    <n v="35.200000000000003"/>
    <s v="D,David"/>
    <s v="PHARMACIE DES TREFLES D'OR"/>
    <s v="PHARMACIE DES TREFLES D'OR"/>
    <s v="24 RUE DE SAINT-LOUIS"/>
    <s v="HESINGUE"/>
    <n v="68"/>
    <x v="0"/>
    <n v="682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472222222222223"/>
    <n v="41"/>
    <n v="4.8600000000000003"/>
    <n v="0"/>
    <n v="-31.2"/>
    <n v="14.66"/>
    <s v="EUR"/>
    <n v="1.147407432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17/2026"/>
    <s v="06/18/2026"/>
    <x v="2520"/>
    <m/>
    <s v="HYDRATIS B2B"/>
    <s v="HYDRATIS B2B"/>
    <s v="VOIE COMMUNALE 4"/>
    <s v="CR?ANCEY"/>
    <n v="21"/>
    <s v="FR"/>
    <n v="21320"/>
    <n v="34.58"/>
    <n v="4.1100000000000003"/>
    <n v="0"/>
    <n v="-26.32"/>
    <n v="12.37"/>
    <n v="1"/>
    <n v="15.84"/>
    <n v="15.84"/>
    <s v="J,EROME"/>
    <s v="PARAPHARMACIE LECLERC CHANTONNAY"/>
    <s v="PARAPHARMACIE LECLERC CHANTONN"/>
    <s v="ZONE POLARIS NORD"/>
    <s v="CHANTONNAY"/>
    <n v="85"/>
    <x v="0"/>
    <n v="85110"/>
    <s v=" "/>
    <s v=" "/>
    <s v=" "/>
    <m/>
    <m/>
    <m/>
    <s v="Y"/>
    <n v="30"/>
    <n v="30"/>
    <n v="40"/>
    <m/>
    <m/>
    <m/>
    <m/>
    <m/>
    <n v="0"/>
    <n v="0"/>
    <s v="EUR"/>
    <s v="06/22/2026"/>
    <x v="2"/>
    <m/>
    <s v="Domestic"/>
    <s v="Your Packaging"/>
    <n v="0.42152777777777778"/>
    <n v="29.8"/>
    <n v="3.54"/>
    <n v="0"/>
    <n v="-22.68"/>
    <n v="10.66"/>
    <s v="EUR"/>
    <n v="1.160362033"/>
    <s v="kg"/>
  </r>
  <r>
    <n v="18.159999999999997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521"/>
    <m/>
    <s v="HYDRATIS B2B"/>
    <s v="HYDRATIS B2B"/>
    <s v="VOIE COMMUNALE 4"/>
    <s v="CR?ANCEY"/>
    <n v="21"/>
    <s v="FR"/>
    <n v="21320"/>
    <n v="87.78"/>
    <n v="10.41"/>
    <n v="0"/>
    <n v="-66.8"/>
    <n v="31.38"/>
    <n v="5"/>
    <n v="88.66"/>
    <n v="88.66"/>
    <s v="B,OYER"/>
    <s v="L' AUTRE PHARMACIE"/>
    <s v="L' AUTRE PHARMACIE"/>
    <s v="LIEU DIT A LARROUDE"/>
    <s v="LIAS"/>
    <n v="32"/>
    <x v="0"/>
    <n v="32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194444444444445"/>
    <n v="76"/>
    <n v="9.01"/>
    <n v="0"/>
    <n v="-57.84"/>
    <n v="27.17"/>
    <s v="EUR"/>
    <n v="1.1549344580000001"/>
    <s v="kg"/>
  </r>
  <r>
    <n v="14.82"/>
    <m/>
    <m/>
    <s v="entreprise"/>
    <s v="ST"/>
    <n v="200720433"/>
    <n v="202606"/>
    <s v="Express"/>
    <s v="UO"/>
    <s v="FedEx Priority"/>
    <s v="Bill_Sender_Prepaid"/>
    <s v="06/24/2026"/>
    <s v="06/25/2026"/>
    <x v="2522"/>
    <m/>
    <s v="HYDRATIS B2B"/>
    <s v="HYDRATIS B2B"/>
    <s v="VOIE COMMUNALE 4"/>
    <s v="CR?ANCEY"/>
    <n v="21"/>
    <s v="FR"/>
    <n v="21320"/>
    <n v="70.69"/>
    <n v="8.3699999999999992"/>
    <n v="0"/>
    <n v="-53.79"/>
    <n v="25.27"/>
    <n v="4"/>
    <n v="66.44"/>
    <n v="66.44"/>
    <s v="M,AGNIN"/>
    <s v="PHARMACIE MPHARMA MAGNIN"/>
    <s v="PHARMACIE MPHARMA MAGNIN"/>
    <s v="59 CHEMIN DE LA PLAINE"/>
    <s v="LA BUISSE"/>
    <n v="38"/>
    <x v="0"/>
    <n v="38500"/>
    <s v=" "/>
    <s v=" "/>
    <s v=" "/>
    <m/>
    <m/>
    <m/>
    <s v="N"/>
    <n v="26"/>
    <n v="31"/>
    <n v="41"/>
    <m/>
    <m/>
    <m/>
    <m/>
    <m/>
    <n v="0"/>
    <n v="0"/>
    <s v="EUR"/>
    <s v="06/29/2026"/>
    <x v="3"/>
    <m/>
    <s v="Domestic"/>
    <s v="Your Packaging"/>
    <n v="0.38124999999999998"/>
    <n v="62"/>
    <n v="7.34"/>
    <n v="0"/>
    <n v="-47.18"/>
    <n v="22.16"/>
    <s v="EUR"/>
    <n v="1.1401468509999999"/>
    <s v="kg"/>
  </r>
  <r>
    <n v="32.5"/>
    <m/>
    <m/>
    <s v="entreprise"/>
    <s v="ST"/>
    <n v="200720433"/>
    <n v="202606"/>
    <s v="Express"/>
    <s v="UO"/>
    <s v="FedEx Priority"/>
    <s v="Bill_Sender_Prepaid"/>
    <s v="06/23/2026"/>
    <s v="06/24/2026"/>
    <x v="2523"/>
    <m/>
    <s v="HYDRATIS B2B"/>
    <s v="HYDRATIS B2B"/>
    <s v="VOIE COMMUNALE 4"/>
    <s v="CR?ANCEY"/>
    <n v="21"/>
    <s v="FR"/>
    <n v="21320"/>
    <n v="156.05000000000001"/>
    <n v="18.48"/>
    <n v="0"/>
    <n v="-118.76"/>
    <n v="55.78"/>
    <n v="13"/>
    <n v="174.46"/>
    <n v="174.46"/>
    <s v="G,RANDE PHARMACI"/>
    <s v="GRANDE PHARMACIE BASTILLE FAUBOURG"/>
    <s v="GRANDE PHARMACIE BASTILLE FAUB"/>
    <s v="84 RUE DU FAUBOURG SAINT-ANTOINE"/>
    <s v="PARIS"/>
    <n v="75"/>
    <x v="0"/>
    <n v="75012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64513888888888893"/>
    <n v="136"/>
    <n v="16.11"/>
    <n v="0"/>
    <n v="-103.5"/>
    <n v="48.61"/>
    <s v="EUR"/>
    <n v="1.147407432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524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C,Chqulet"/>
    <s v="GRANDE PHARMA BERGERES REPUBLIQUE"/>
    <s v="GRANDE PHARMACIE BERGERES"/>
    <s v="180 RUE DE LA REPUBLIQUE"/>
    <s v="PUTEAUX"/>
    <n v="92"/>
    <x v="0"/>
    <n v="928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722222222222223"/>
    <n v="39.6"/>
    <n v="4.6900000000000004"/>
    <n v="0"/>
    <n v="-30.14"/>
    <n v="14.15"/>
    <s v="EUR"/>
    <n v="1.1474074329999999"/>
    <s v="kg"/>
  </r>
  <r>
    <n v="14.480000000000004"/>
    <m/>
    <m/>
    <s v="entreprise"/>
    <s v="ST"/>
    <n v="200720433"/>
    <n v="202606"/>
    <s v="Express"/>
    <s v="UO"/>
    <s v="FedEx Priority"/>
    <s v="Bill_Sender_Prepaid"/>
    <s v="06/24/2026"/>
    <s v="06/25/2026"/>
    <x v="2525"/>
    <m/>
    <s v="HYDRATIS B2B"/>
    <s v="HYDRATIS B2B"/>
    <s v="VOIE COMMUNALE 4"/>
    <s v="CR?ANCEY"/>
    <n v="21"/>
    <s v="FR"/>
    <n v="21320"/>
    <n v="69.09"/>
    <n v="8.19"/>
    <n v="0"/>
    <n v="-52.58"/>
    <n v="24.7"/>
    <n v="4"/>
    <n v="66"/>
    <n v="66"/>
    <s v="L,UC"/>
    <s v="PHARMACIE LUU DUC"/>
    <s v="PHARMACIE LUU DUC"/>
    <s v="2 RUE DU 11 NOVEMBRE 1918"/>
    <s v="CROLLES"/>
    <n v="38"/>
    <x v="0"/>
    <n v="38920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54166666666666663"/>
    <n v="60.6"/>
    <n v="7.18"/>
    <n v="0"/>
    <n v="-46.12"/>
    <n v="21.66"/>
    <s v="EUR"/>
    <n v="1.140146850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526"/>
    <m/>
    <s v="HYDRATIS B2B"/>
    <s v="HYDRATIS B2B"/>
    <s v="VOIE COMMUNALE 4"/>
    <s v="CR?ANCEY"/>
    <n v="21"/>
    <s v="FR"/>
    <n v="21320"/>
    <n v="46.93"/>
    <n v="5.56"/>
    <n v="0"/>
    <n v="-35.71"/>
    <n v="16.78"/>
    <n v="3"/>
    <n v="35.200000000000003"/>
    <n v="35.200000000000003"/>
    <s v="P,Florence"/>
    <s v="PHARMACIE BOISSIERE SELURL"/>
    <s v="PHARMACIE BOISSIERE SELURL"/>
    <s v="43-45 AVENUE KLEBER"/>
    <s v="PARIS 16"/>
    <n v="75"/>
    <x v="0"/>
    <n v="75116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805555555555557"/>
    <n v="41"/>
    <n v="4.8600000000000003"/>
    <n v="0"/>
    <n v="-31.2"/>
    <n v="14.66"/>
    <s v="EUR"/>
    <n v="1.1446231330000001"/>
    <s v="kg"/>
  </r>
  <r>
    <n v="13.149999999999999"/>
    <m/>
    <m/>
    <s v="entreprise"/>
    <s v="ST"/>
    <n v="200720433"/>
    <n v="202606"/>
    <s v="Express"/>
    <s v="UO"/>
    <s v="FedEx Priority"/>
    <s v="Bill_Sender_Prepaid"/>
    <s v="06/24/2026"/>
    <s v="06/25/2026"/>
    <x v="2527"/>
    <m/>
    <s v="HYDRATIS B2B"/>
    <s v="HYDRATIS B2B"/>
    <s v="VOIE COMMUNALE 4"/>
    <s v="CR?ANCEY"/>
    <n v="21"/>
    <s v="FR"/>
    <n v="21320"/>
    <n v="62.95"/>
    <n v="7.46"/>
    <n v="0"/>
    <n v="-47.9"/>
    <n v="22.51"/>
    <n v="5"/>
    <n v="55.88"/>
    <n v="55.88"/>
    <s v="P,HI ETAIN"/>
    <s v="PHARMACIE DU POT D'ETAIN"/>
    <s v="PHARMACIE DU POT D'ETAIN"/>
    <s v="11 BIS PLACE DU POT D'ETAIN"/>
    <s v="PONT-AUDEMER"/>
    <n v="27"/>
    <x v="0"/>
    <n v="275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666666666666667"/>
    <n v="55"/>
    <n v="6.52"/>
    <n v="0"/>
    <n v="-41.85"/>
    <n v="19.670000000000002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528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6.520000000000003"/>
    <n v="36.520000000000003"/>
    <s v="D,ANET"/>
    <s v="PHARMACIE DE LA CALYPSO"/>
    <s v="PHARMACIE DE LA CALYPSO"/>
    <s v="153 AV DE LA LIBERATION C DE GAU"/>
    <s v="LE BOUSCAT"/>
    <n v="33"/>
    <x v="0"/>
    <n v="33110"/>
    <s v=" "/>
    <s v=" "/>
    <s v=" "/>
    <m/>
    <m/>
    <m/>
    <s v="N"/>
    <n v="30"/>
    <n v="32"/>
    <n v="38"/>
    <m/>
    <m/>
    <m/>
    <m/>
    <m/>
    <n v="0"/>
    <n v="0"/>
    <s v="EUR"/>
    <s v="06/29/2026"/>
    <x v="3"/>
    <m/>
    <s v="Domestic"/>
    <s v="Your Packaging"/>
    <n v="0.48402777777777778"/>
    <n v="42.4"/>
    <n v="5.03"/>
    <n v="0"/>
    <n v="-32.270000000000003"/>
    <n v="15.1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529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4.54"/>
    <n v="34.54"/>
    <s v="J"/>
    <s v="PHARMACIE DE LA CROIX"/>
    <s v="PHARMACIE DE LA CROIX"/>
    <s v="54 RUE DU FBG DES 3 MAISONS"/>
    <s v="NANCY"/>
    <n v="54"/>
    <x v="0"/>
    <n v="54000"/>
    <s v=" "/>
    <s v=" "/>
    <s v=" "/>
    <m/>
    <m/>
    <m/>
    <s v="N"/>
    <n v="27"/>
    <n v="31"/>
    <n v="40"/>
    <m/>
    <m/>
    <m/>
    <m/>
    <m/>
    <n v="0"/>
    <n v="0"/>
    <s v="EUR"/>
    <s v="06/29/2026"/>
    <x v="3"/>
    <m/>
    <s v="Domestic"/>
    <s v="Your Packaging"/>
    <n v="0.44374999999999998"/>
    <n v="41"/>
    <n v="4.8600000000000003"/>
    <n v="0"/>
    <n v="-31.2"/>
    <n v="14.66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530"/>
    <m/>
    <s v="HYDRATIS B2B"/>
    <s v="HYDRATIS B2B"/>
    <s v="VOIE COMMUNALE 4"/>
    <s v="CR?ANCEY"/>
    <n v="21"/>
    <s v="FR"/>
    <n v="21320"/>
    <n v="48.65"/>
    <n v="5.77"/>
    <n v="0"/>
    <n v="-37.03"/>
    <n v="17.39"/>
    <n v="3"/>
    <n v="36.299999999999997"/>
    <n v="36.299999999999997"/>
    <s v="P,H MAROILLES"/>
    <s v="PHARMACIE DE MAROILLES"/>
    <s v="PHARMACIE DE MAROILLES"/>
    <s v="93 GRANDE RUE"/>
    <s v="MAROILLES"/>
    <n v="59"/>
    <x v="0"/>
    <n v="59550"/>
    <s v=" "/>
    <s v=" "/>
    <s v=" "/>
    <m/>
    <m/>
    <m/>
    <s v="N"/>
    <n v="31"/>
    <n v="31"/>
    <n v="40"/>
    <m/>
    <m/>
    <m/>
    <m/>
    <m/>
    <n v="0"/>
    <n v="0"/>
    <s v="EUR"/>
    <s v="06/29/2026"/>
    <x v="3"/>
    <m/>
    <s v="Domestic"/>
    <s v="Your Packaging"/>
    <n v="0.38541666666666669"/>
    <n v="42.4"/>
    <n v="5.03"/>
    <n v="0"/>
    <n v="-32.270000000000003"/>
    <n v="15.1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531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4.1"/>
    <n v="34.1"/>
    <s v="C,HICA"/>
    <s v="PHARMACIE ARAGO"/>
    <s v="PHARMACIE ARAGO"/>
    <s v="CENTRE COMMERCIAL ARAGO"/>
    <s v="PESSAC"/>
    <n v="33"/>
    <x v="0"/>
    <n v="33600"/>
    <s v=" "/>
    <s v=" "/>
    <s v=" "/>
    <m/>
    <m/>
    <m/>
    <s v="N"/>
    <n v="29"/>
    <n v="32"/>
    <n v="41"/>
    <m/>
    <m/>
    <m/>
    <m/>
    <m/>
    <n v="0"/>
    <n v="0"/>
    <s v="EUR"/>
    <s v="06/29/2026"/>
    <x v="3"/>
    <m/>
    <s v="Domestic"/>
    <s v="Your Packaging"/>
    <n v="0.43888888888888888"/>
    <n v="41"/>
    <n v="4.8600000000000003"/>
    <n v="0"/>
    <n v="-31.2"/>
    <n v="14.66"/>
    <s v="EUR"/>
    <n v="1.1474074329999999"/>
    <s v="kg"/>
  </r>
  <r>
    <n v="7.7900000000000027"/>
    <m/>
    <m/>
    <s v="entreprise"/>
    <s v="ST"/>
    <n v="200720433"/>
    <n v="202606"/>
    <s v="Express"/>
    <s v="UO"/>
    <s v="FedEx Priority"/>
    <s v="Bill_Sender_Prepaid"/>
    <d v="2026-12-06T00:00:00"/>
    <s v="06/15/2026"/>
    <x v="2532"/>
    <m/>
    <s v="HYDRATIS B2B"/>
    <s v="HYDRATIS B2B"/>
    <s v="VOIE COMMUNALE 4"/>
    <s v="CR?ANCEY"/>
    <n v="21"/>
    <s v="FR"/>
    <n v="21320"/>
    <n v="37.65"/>
    <n v="13.1"/>
    <n v="0"/>
    <n v="-28.65"/>
    <n v="22.09"/>
    <n v="2"/>
    <n v="21.78"/>
    <n v="21.78"/>
    <s v="B,ERTRAND"/>
    <s v="PARAPHARMACIE LECLERC GAP"/>
    <s v="PARAPHARMACIE LECLERC GAP"/>
    <s v="ROUTE DES FAUVINS"/>
    <s v="GAP"/>
    <n v="5"/>
    <x v="0"/>
    <n v="51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2777777777777776"/>
    <n v="32.6"/>
    <n v="11.34"/>
    <n v="0"/>
    <n v="-24.81"/>
    <n v="19.13"/>
    <s v="EUR"/>
    <n v="1.154814421"/>
    <s v="kg"/>
  </r>
  <r>
    <n v="14.82"/>
    <m/>
    <m/>
    <s v="entreprise"/>
    <s v="ST"/>
    <n v="200720433"/>
    <n v="202606"/>
    <s v="Express"/>
    <s v="UO"/>
    <s v="FedEx Priority"/>
    <s v="Bill_Sender_Prepaid"/>
    <s v="06/24/2026"/>
    <s v="06/25/2026"/>
    <x v="2533"/>
    <m/>
    <s v="HYDRATIS B2B"/>
    <s v="HYDRATIS B2B"/>
    <s v="VOIE COMMUNALE 4"/>
    <s v="CR?ANCEY"/>
    <n v="21"/>
    <s v="FR"/>
    <n v="21320"/>
    <n v="70.97"/>
    <n v="8.4"/>
    <n v="0"/>
    <n v="-54"/>
    <n v="25.36"/>
    <n v="7"/>
    <n v="68.2"/>
    <n v="68.2"/>
    <s v="P,Vann"/>
    <s v="PHARMACIE VANNETAISE"/>
    <s v="PHARMACIE VANNETAISE"/>
    <s v="18 RUE HENRI DUNANT"/>
    <s v="VANNES"/>
    <n v="56"/>
    <x v="0"/>
    <n v="56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305555555555558"/>
    <n v="62"/>
    <n v="7.34"/>
    <n v="0"/>
    <n v="-47.18"/>
    <n v="22.16"/>
    <s v="EUR"/>
    <n v="1.1446231330000001"/>
    <s v="kg"/>
  </r>
  <r>
    <n v="14.480000000000004"/>
    <m/>
    <m/>
    <s v="entreprise"/>
    <s v="ST"/>
    <n v="200720433"/>
    <n v="202606"/>
    <s v="Express"/>
    <s v="UO"/>
    <s v="FedEx Priority"/>
    <s v="Bill_Sender_Prepaid"/>
    <s v="06/17/2026"/>
    <s v="06/18/2026"/>
    <x v="2534"/>
    <m/>
    <s v="HYDRATIS B2B"/>
    <s v="HYDRATIS B2B"/>
    <s v="VOIE COMMUNALE 4"/>
    <s v="CR?ANCEY"/>
    <n v="21"/>
    <s v="FR"/>
    <n v="21320"/>
    <n v="70.319999999999993"/>
    <n v="8.33"/>
    <n v="0"/>
    <n v="-53.52"/>
    <n v="25.13"/>
    <n v="4"/>
    <n v="66"/>
    <n v="66"/>
    <s v="P,HARMA"/>
    <s v="PHARMACIE ROISSY 1"/>
    <s v="PHARMACIE ROISSY 1"/>
    <s v="NIVEAU 3"/>
    <s v="ROISSY CDG CEDEX"/>
    <n v="95"/>
    <x v="0"/>
    <n v="95713"/>
    <s v=" "/>
    <s v=" "/>
    <s v=" "/>
    <m/>
    <m/>
    <m/>
    <s v="N"/>
    <n v="26"/>
    <n v="31"/>
    <n v="41"/>
    <m/>
    <m/>
    <m/>
    <m/>
    <m/>
    <n v="0"/>
    <n v="0"/>
    <s v="EUR"/>
    <s v="06/22/2026"/>
    <x v="2"/>
    <m/>
    <s v="Domestic"/>
    <s v="Your Packaging"/>
    <n v="0.48125000000000001"/>
    <n v="60.6"/>
    <n v="7.18"/>
    <n v="0"/>
    <n v="-46.12"/>
    <n v="21.66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535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4.32"/>
    <n v="34.32"/>
    <s v="S,OPHIE"/>
    <s v="PHARMACIE DES ACHARDS"/>
    <s v="PHARMACIE DES ACHARDS"/>
    <s v="4 RUE DE LATTRE DE TASSIGNY"/>
    <s v="LA MOTHE ACHARD"/>
    <n v="85"/>
    <x v="0"/>
    <n v="85150"/>
    <s v=" "/>
    <s v=" "/>
    <s v=" "/>
    <m/>
    <m/>
    <m/>
    <s v="N"/>
    <n v="30"/>
    <n v="39"/>
    <n v="32"/>
    <m/>
    <m/>
    <m/>
    <m/>
    <m/>
    <n v="0"/>
    <n v="0"/>
    <s v="EUR"/>
    <s v="06/29/2026"/>
    <x v="3"/>
    <m/>
    <s v="Domestic"/>
    <s v="Your Packaging"/>
    <n v="0.44930555555555557"/>
    <n v="41"/>
    <n v="4.8600000000000003"/>
    <n v="0"/>
    <n v="-31.2"/>
    <n v="14.66"/>
    <s v="EUR"/>
    <n v="1.160038976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23/2026"/>
    <s v="06/24/2026"/>
    <x v="2536"/>
    <m/>
    <s v="HYDRATIS B2B"/>
    <s v="HYDRATIS B2B"/>
    <s v="VOIE COMMUNALE 4"/>
    <s v="CR?ANCEY"/>
    <n v="21"/>
    <s v="FR"/>
    <n v="21320"/>
    <n v="34.19"/>
    <n v="4.0599999999999996"/>
    <n v="0"/>
    <n v="-26.02"/>
    <n v="12.23"/>
    <n v="1"/>
    <n v="17.600000000000001"/>
    <n v="17.600000000000001"/>
    <s v="A,NGE"/>
    <s v="PARAPHARMACIE LECLERC AZEDIS"/>
    <s v="PARAPHARMACIE LECLERC AZEDIS"/>
    <s v="AVENUE GEORGES POMPIDOU"/>
    <s v="CHATEAU-GONTIER-SUR-MAYENNE"/>
    <n v="53"/>
    <x v="0"/>
    <n v="53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027777777777777"/>
    <n v="29.8"/>
    <n v="3.54"/>
    <n v="0"/>
    <n v="-22.68"/>
    <n v="10.6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5/2026"/>
    <x v="2537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32"/>
    <n v="34.32"/>
    <s v="P,HARMACIE"/>
    <s v="GRANDE PHARMACIE DU COMMERCE"/>
    <s v="GRANDE PHARMACIE DU COMMERCE"/>
    <s v="89 RUE DU COMMERCE"/>
    <s v="PARIS"/>
    <n v="75"/>
    <x v="0"/>
    <n v="75015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51388888888888884"/>
    <n v="41"/>
    <n v="4.8600000000000003"/>
    <n v="0"/>
    <n v="-31.2"/>
    <n v="14.66"/>
    <s v="EUR"/>
    <n v="1.15481442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538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5.42"/>
    <n v="35.42"/>
    <s v="K,LOOP"/>
    <s v="PHARMACIE REGIONALE"/>
    <s v="PHARMACIE REGIONALE"/>
    <s v="4 GRANDE RUE DE VAUX"/>
    <s v="VITRY-LE-FRANCOIS"/>
    <n v="51"/>
    <x v="0"/>
    <n v="51300"/>
    <s v=" "/>
    <s v=" "/>
    <s v=" "/>
    <m/>
    <m/>
    <m/>
    <s v="N"/>
    <n v="26"/>
    <n v="31"/>
    <n v="38"/>
    <m/>
    <m/>
    <m/>
    <m/>
    <m/>
    <n v="0"/>
    <n v="0"/>
    <s v="EUR"/>
    <s v="06/22/2026"/>
    <x v="2"/>
    <m/>
    <s v="Domestic"/>
    <s v="Your Packaging"/>
    <n v="0.46250000000000002"/>
    <n v="42.4"/>
    <n v="5.03"/>
    <n v="0"/>
    <n v="-32.270000000000003"/>
    <n v="15.16"/>
    <s v="EUR"/>
    <n v="1.1549344580000001"/>
    <s v="kg"/>
  </r>
  <r>
    <n v="19.499999999999993"/>
    <m/>
    <m/>
    <s v="entreprise"/>
    <s v="ST"/>
    <n v="200720433"/>
    <n v="202606"/>
    <s v="Express"/>
    <s v="UO"/>
    <s v="FedEx Priority"/>
    <s v="Bill_Sender_Prepaid"/>
    <d v="2026-12-06T00:00:00"/>
    <s v="06/15/2026"/>
    <x v="2539"/>
    <m/>
    <s v="HYDRATIS B2B"/>
    <s v="HYDRATIS B2B"/>
    <s v="VOIE COMMUNALE 4"/>
    <s v="CR?ANCEY"/>
    <n v="21"/>
    <s v="FR"/>
    <n v="21320"/>
    <n v="94.23"/>
    <n v="11.17"/>
    <n v="0"/>
    <n v="-71.709999999999994"/>
    <n v="33.69"/>
    <n v="5"/>
    <n v="99"/>
    <n v="99"/>
    <s v="B,ERNANCHE"/>
    <s v="GRANDE PHARMACIE DE L AUNAIE"/>
    <s v="GRANDE PHARMACIE DE L AUNAIE"/>
    <s v="1 RUE DES BERNACHES"/>
    <s v="BALLANCOURT-SUR-ESSONNE"/>
    <n v="91"/>
    <x v="0"/>
    <n v="91610"/>
    <s v=" "/>
    <s v=" "/>
    <s v=" "/>
    <m/>
    <m/>
    <m/>
    <s v="N"/>
    <n v="29"/>
    <n v="30"/>
    <n v="40"/>
    <m/>
    <m/>
    <m/>
    <m/>
    <m/>
    <n v="0"/>
    <n v="0"/>
    <s v="EUR"/>
    <s v="06/22/2026"/>
    <x v="2"/>
    <m/>
    <s v="Domestic"/>
    <s v="Your Packaging"/>
    <n v="0.40347222222222223"/>
    <n v="81.599999999999994"/>
    <n v="9.67"/>
    <n v="0"/>
    <n v="-62.1"/>
    <n v="29.17"/>
    <s v="EUR"/>
    <n v="1.154814421"/>
    <s v="kg"/>
  </r>
  <r>
    <n v="17.5"/>
    <m/>
    <m/>
    <s v="entreprise"/>
    <s v="ST"/>
    <n v="200720433"/>
    <n v="202606"/>
    <s v="Express"/>
    <s v="UO"/>
    <s v="FedEx Priority"/>
    <s v="Bill_Sender_Prepaid"/>
    <s v="06/23/2026"/>
    <s v="06/24/2026"/>
    <x v="2540"/>
    <m/>
    <s v="HYDRATIS B2B"/>
    <s v="HYDRATIS B2B"/>
    <s v="VOIE COMMUNALE 4"/>
    <s v="CR?ANCEY"/>
    <n v="21"/>
    <s v="FR"/>
    <n v="21320"/>
    <n v="83.99"/>
    <n v="9.9499999999999993"/>
    <n v="0"/>
    <n v="-63.91"/>
    <n v="30.03"/>
    <n v="7"/>
    <n v="85.8"/>
    <n v="85.8"/>
    <s v="P,HA UZES"/>
    <s v="PHARMACIE DES PORTES D'UZES"/>
    <s v="PHARMACIE DES PORTES D'UZES"/>
    <s v="1013 ROUTE DE NIMES"/>
    <s v="UZES"/>
    <n v="30"/>
    <x v="0"/>
    <n v="307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569444444444442"/>
    <n v="73.2"/>
    <n v="8.67"/>
    <n v="0"/>
    <n v="-55.7"/>
    <n v="26.17"/>
    <s v="EUR"/>
    <n v="1.147407432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8/2026"/>
    <s v="06/22/2026"/>
    <x v="2541"/>
    <m/>
    <s v="HYDRATIS B2B"/>
    <s v="HYDRATIS B2B"/>
    <s v="VOIE COMMUNALE 4"/>
    <s v="CR?ANCEY"/>
    <n v="21"/>
    <s v="FR"/>
    <n v="21320"/>
    <n v="44.31"/>
    <n v="5.25"/>
    <n v="0"/>
    <n v="-33.72"/>
    <n v="15.85"/>
    <n v="2"/>
    <n v="30.8"/>
    <n v="30.8"/>
    <s v="E,TCHEVERRIA"/>
    <s v="PHARMACIE STERLING"/>
    <s v="PHARMACIE STERLING"/>
    <s v="27 RUE DASTE"/>
    <s v="SOUSTONS"/>
    <n v="40"/>
    <x v="0"/>
    <n v="401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277777777777779"/>
    <n v="38.200000000000003"/>
    <n v="4.53"/>
    <n v="0"/>
    <n v="-29.07"/>
    <n v="13.66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542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3"/>
    <n v="34.979999999999997"/>
    <n v="34.979999999999997"/>
    <s v="L,ELEU"/>
    <s v="PHARMACIE DE GRACES"/>
    <s v="PHARMACIE DE GRACES"/>
    <s v="CCAIL ROND POINT K"/>
    <s v="GR?CES"/>
    <n v="22"/>
    <x v="0"/>
    <n v="22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77777777777778"/>
    <n v="41"/>
    <n v="4.8600000000000003"/>
    <n v="0"/>
    <n v="-31.2"/>
    <n v="14.66"/>
    <s v="EUR"/>
    <n v="1.1474074329999999"/>
    <s v="kg"/>
  </r>
  <r>
    <n v="7.4600000000000009"/>
    <m/>
    <m/>
    <s v=""/>
    <s v="ST"/>
    <n v="200720433"/>
    <n v="202606"/>
    <s v="Express"/>
    <s v="UO"/>
    <s v="FedEx Priority"/>
    <s v="Bill_Recipient"/>
    <d v="2026-11-06T00:00:00"/>
    <s v="06/15/2026"/>
    <x v="2543"/>
    <m/>
    <s v="GILLES DALESSIO"/>
    <s v="FEDEX"/>
    <s v="RUE BARON DOMINIQUE LARREY"/>
    <s v="LA FARLEDE"/>
    <n v="83"/>
    <s v="FR"/>
    <n v="83210"/>
    <n v="36.03"/>
    <n v="4.2699999999999996"/>
    <n v="0"/>
    <n v="-27.42"/>
    <n v="12.89"/>
    <n v="1"/>
    <n v="19.8"/>
    <n v="19.8"/>
    <s v="L,ARUCHE"/>
    <s v="HYDRATIS B2B"/>
    <s v="HYDRATIS B2B"/>
    <s v="VOIE COMMUNALE 4"/>
    <s v="CR?ANCEY"/>
    <n v="21"/>
    <x v="0"/>
    <n v="31320"/>
    <s v="Return of AWB# 872530012240"/>
    <s v=" "/>
    <s v=" "/>
    <m/>
    <m/>
    <m/>
    <s v="N"/>
    <n v="30"/>
    <n v="30"/>
    <n v="40"/>
    <m/>
    <m/>
    <m/>
    <m/>
    <m/>
    <n v="0"/>
    <n v="1"/>
    <s v="EUR"/>
    <s v="06/22/2026"/>
    <x v="2"/>
    <m/>
    <s v="Domestic"/>
    <s v="Your Packaging"/>
    <n v="0.60416666666666663"/>
    <n v="31.2"/>
    <n v="3.7"/>
    <n v="0"/>
    <n v="-23.74"/>
    <n v="11.1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9/2026"/>
    <s v="06/20/2026"/>
    <x v="2544"/>
    <m/>
    <s v="HYDRATIS B2B"/>
    <s v="HYDRATIS B2B"/>
    <s v="VOIE COMMUNALE 4"/>
    <s v="CR?ANCEY"/>
    <n v="21"/>
    <s v="FR"/>
    <n v="21320"/>
    <n v="47.48"/>
    <n v="5.63"/>
    <n v="0"/>
    <n v="-36.130000000000003"/>
    <n v="16.98"/>
    <n v="3"/>
    <n v="33.44"/>
    <n v="33.44"/>
    <s v="L,ANNOY"/>
    <s v="PHARMACIE SOUART LANNOY"/>
    <s v="PHARMACIE SOUART LANNOY"/>
    <s v="2 RUE LEON TERNISIEN"/>
    <s v="VRON"/>
    <n v="80"/>
    <x v="0"/>
    <n v="801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652777777777776"/>
    <n v="41"/>
    <n v="4.8600000000000003"/>
    <n v="0"/>
    <n v="-31.2"/>
    <n v="14.66"/>
    <s v="EUR"/>
    <n v="1.15806418"/>
    <s v="kg"/>
  </r>
  <r>
    <n v="12.480000000000004"/>
    <m/>
    <m/>
    <s v="entreprise"/>
    <s v="ST"/>
    <n v="200720433"/>
    <n v="202606"/>
    <s v="Express"/>
    <s v="UO"/>
    <s v="FedEx Priority"/>
    <s v="Bill_Sender_Prepaid"/>
    <s v="06/18/2026"/>
    <s v="06/19/2026"/>
    <x v="2545"/>
    <m/>
    <s v="HYDRATIS B2B"/>
    <s v="HYDRATIS B2B"/>
    <s v="VOIE COMMUNALE 4"/>
    <s v="CR?ANCEY"/>
    <n v="21"/>
    <s v="FR"/>
    <n v="21320"/>
    <n v="60.55"/>
    <n v="7.18"/>
    <n v="0"/>
    <n v="-46.08"/>
    <n v="21.66"/>
    <n v="4"/>
    <n v="51.26"/>
    <n v="51.26"/>
    <s v="L,Lauraine"/>
    <s v="PHARMACIE DU FORUM MEDICA"/>
    <s v="PHARMACIE DU FORUM MEDICA"/>
    <s v="ROND POINT DE L'EUROPE"/>
    <s v="LATTES"/>
    <n v="34"/>
    <x v="0"/>
    <n v="34970"/>
    <s v=" "/>
    <s v=" "/>
    <s v=" "/>
    <m/>
    <m/>
    <m/>
    <s v="N"/>
    <n v="16"/>
    <n v="30"/>
    <n v="39"/>
    <m/>
    <m/>
    <m/>
    <m/>
    <m/>
    <n v="0"/>
    <n v="0"/>
    <s v="EUR"/>
    <s v="06/29/2026"/>
    <x v="3"/>
    <m/>
    <s v="Domestic"/>
    <s v="Your Packaging"/>
    <n v="0.51875000000000004"/>
    <n v="52.2"/>
    <n v="6.19"/>
    <n v="0"/>
    <n v="-39.72"/>
    <n v="18.670000000000002"/>
    <s v="EUR"/>
    <n v="1.1600389769999999"/>
    <s v="kg"/>
  </r>
  <r>
    <n v="25.86"/>
    <m/>
    <m/>
    <s v="entreprise"/>
    <s v="ST"/>
    <n v="200720433"/>
    <n v="202606"/>
    <s v="Express"/>
    <s v="UO"/>
    <s v="FedEx Priority"/>
    <s v="Bill_Sender_Prepaid"/>
    <s v="06/23/2026"/>
    <s v="06/24/2026"/>
    <x v="2546"/>
    <m/>
    <s v="HYDRATIS B2B"/>
    <s v="HYDRATIS B2B"/>
    <s v="VOIE COMMUNALE 4"/>
    <s v="CR?ANCEY"/>
    <n v="21"/>
    <s v="FR"/>
    <n v="21320"/>
    <n v="124.15"/>
    <n v="14.71"/>
    <n v="0"/>
    <n v="-94.48"/>
    <n v="44.38"/>
    <n v="10"/>
    <n v="140.80000000000001"/>
    <n v="140.80000000000001"/>
    <s v="A,MANDINE"/>
    <s v="PHARMACIE DE L'ESTACADE"/>
    <s v="PHARMACIE DE L'ESTACADE"/>
    <s v="2 BLD FRANCOIS MITTERRAND"/>
    <s v="CAPBRETON"/>
    <n v="40"/>
    <x v="0"/>
    <n v="401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902777777777775"/>
    <n v="108.2"/>
    <n v="12.82"/>
    <n v="0"/>
    <n v="-82.34"/>
    <n v="38.68"/>
    <s v="EUR"/>
    <n v="1.1474074329999999"/>
    <s v="kg"/>
  </r>
  <r>
    <n v="15.159999999999997"/>
    <m/>
    <m/>
    <s v="entreprise"/>
    <s v="ST"/>
    <n v="200720433"/>
    <n v="202606"/>
    <s v="Express"/>
    <s v="UO"/>
    <s v="FedEx Priority"/>
    <s v="Bill_Sender_Prepaid"/>
    <s v="06/22/2026"/>
    <s v="06/23/2026"/>
    <x v="2547"/>
    <m/>
    <s v="HYDRATIS B2B"/>
    <s v="HYDRATIS B2B"/>
    <s v="VOIE COMMUNALE 4"/>
    <s v="CR?ANCEY"/>
    <n v="21"/>
    <s v="FR"/>
    <n v="21320"/>
    <n v="72.75"/>
    <n v="8.6300000000000008"/>
    <n v="0"/>
    <n v="-55.36"/>
    <n v="26.03"/>
    <n v="3"/>
    <n v="69.52"/>
    <n v="69.52"/>
    <s v="P,HARMA"/>
    <s v="ALEXANDRE PONCHON"/>
    <s v="PHARMACIE GARE ST PAUL"/>
    <s v="2 RUE OCTOVIO MEY"/>
    <s v="LYON 05"/>
    <n v="69"/>
    <x v="0"/>
    <n v="69005"/>
    <s v=" "/>
    <s v=" "/>
    <s v=" "/>
    <m/>
    <m/>
    <m/>
    <s v="N"/>
    <n v="26"/>
    <n v="40"/>
    <n v="80"/>
    <m/>
    <m/>
    <m/>
    <m/>
    <m/>
    <n v="0"/>
    <n v="0"/>
    <s v="EUR"/>
    <s v="06/29/2026"/>
    <x v="3"/>
    <m/>
    <s v="Domestic"/>
    <s v="Your Packaging"/>
    <n v="0.46527777777777779"/>
    <n v="63.4"/>
    <n v="7.52"/>
    <n v="0"/>
    <n v="-48.24"/>
    <n v="22.68"/>
    <s v="EUR"/>
    <n v="1.1475391020000001"/>
    <s v="kg"/>
  </r>
  <r>
    <n v="11.14"/>
    <m/>
    <m/>
    <s v="entreprise"/>
    <s v="ST"/>
    <n v="200720433"/>
    <n v="202606"/>
    <s v="Express"/>
    <s v="UO"/>
    <s v="FedEx Priority"/>
    <s v="Bill_Sender_Prepaid"/>
    <s v="06/19/2026"/>
    <s v="06/20/2026"/>
    <x v="2548"/>
    <m/>
    <s v="HYDRATIS B2B"/>
    <s v="HYDRATIS B2B"/>
    <s v="VOIE COMMUNALE 4"/>
    <s v="CR?ANCEY"/>
    <n v="21"/>
    <s v="FR"/>
    <n v="21320"/>
    <n v="53.97"/>
    <n v="6.4"/>
    <n v="0"/>
    <n v="-41.06"/>
    <n v="19.3"/>
    <n v="4"/>
    <n v="42.68"/>
    <n v="42.68"/>
    <s v="V,IRGINIE"/>
    <s v="PHARMACIE DE L'EUROPE"/>
    <s v="PHARMACIE DE L'EUROPE"/>
    <s v="20 PLACE DE L EUROPE"/>
    <s v="SURGERES"/>
    <n v="17"/>
    <x v="0"/>
    <n v="177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444444444444446"/>
    <n v="46.6"/>
    <n v="5.53"/>
    <n v="0"/>
    <n v="-35.46"/>
    <n v="16.670000000000002"/>
    <s v="EUR"/>
    <n v="1.15806418"/>
    <s v="kg"/>
  </r>
  <r>
    <n v="11.469999999999999"/>
    <m/>
    <m/>
    <s v="entreprise"/>
    <s v="ST"/>
    <n v="200720433"/>
    <n v="202606"/>
    <s v="Express"/>
    <s v="UO"/>
    <s v="FedEx Priority"/>
    <s v="Bill_Sender_Prepaid"/>
    <s v="06/24/2026"/>
    <s v="06/25/2026"/>
    <x v="2549"/>
    <m/>
    <s v="HYDRATIS B2B"/>
    <s v="HYDRATIS B2B"/>
    <s v="VOIE COMMUNALE 4"/>
    <s v="CR?ANCEY"/>
    <n v="21"/>
    <s v="FR"/>
    <n v="21320"/>
    <n v="54.94"/>
    <n v="6.51"/>
    <n v="0"/>
    <n v="-41.81"/>
    <n v="19.64"/>
    <n v="4"/>
    <n v="44.22"/>
    <n v="44.22"/>
    <s v="B,OBILLOT"/>
    <s v="PHARMACIE BOBILLOT MONTSOURIS"/>
    <s v="PHARMACIE BOBILLOT MONTSOURIS"/>
    <s v="96 RUE BOBILLOT"/>
    <s v="PARIS 13"/>
    <n v="75"/>
    <x v="0"/>
    <n v="75013"/>
    <s v=" "/>
    <s v=" "/>
    <s v=" "/>
    <m/>
    <m/>
    <m/>
    <s v="N"/>
    <n v="41"/>
    <n v="26"/>
    <n v="31"/>
    <m/>
    <m/>
    <m/>
    <m/>
    <m/>
    <n v="0"/>
    <n v="0"/>
    <s v="EUR"/>
    <s v="06/29/2026"/>
    <x v="3"/>
    <m/>
    <s v="Domestic"/>
    <s v="Your Packaging"/>
    <n v="0.42291666666666666"/>
    <n v="48"/>
    <n v="5.69"/>
    <n v="0"/>
    <n v="-36.53"/>
    <n v="17.16"/>
    <s v="EUR"/>
    <n v="1.1446231330000001"/>
    <s v="kg"/>
  </r>
  <r>
    <n v="16.830000000000005"/>
    <m/>
    <m/>
    <s v="entreprise"/>
    <s v="ST"/>
    <n v="200720433"/>
    <n v="202606"/>
    <s v="Express"/>
    <s v="UO"/>
    <s v="FedEx Priority"/>
    <s v="Bill_Sender_Prepaid"/>
    <s v="06/23/2026"/>
    <s v="06/24/2026"/>
    <x v="2550"/>
    <m/>
    <s v="HYDRATIS B2B"/>
    <s v="HYDRATIS B2B"/>
    <s v="VOIE COMMUNALE 4"/>
    <s v="CR?ANCEY"/>
    <n v="21"/>
    <s v="FR"/>
    <n v="21320"/>
    <n v="80.78"/>
    <n v="9.58"/>
    <n v="0"/>
    <n v="-61.47"/>
    <n v="28.89"/>
    <n v="7"/>
    <n v="80.3"/>
    <n v="80.3"/>
    <s v="P,ERCHAIS PHARMA"/>
    <s v="PHARMACIE PERCHAIS CHEVALLIER"/>
    <s v="PHARMACIE PERCHAIS CHEVALLIER"/>
    <s v="5A RUE DE LA VALLEE DU CAST"/>
    <s v="PLELAN LE GRAND"/>
    <n v="35"/>
    <x v="0"/>
    <n v="353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583333333333335"/>
    <n v="70.400000000000006"/>
    <n v="8.35"/>
    <n v="0"/>
    <n v="-53.57"/>
    <n v="25.18"/>
    <s v="EUR"/>
    <n v="1.147407432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6/23/2026"/>
    <s v="06/24/2026"/>
    <x v="2551"/>
    <m/>
    <s v="HYDRATIS B2B"/>
    <s v="HYDRATIS B2B"/>
    <s v="VOIE COMMUNALE 4"/>
    <s v="CR?ANCEY"/>
    <n v="21"/>
    <s v="FR"/>
    <n v="21320"/>
    <n v="59.89"/>
    <n v="7.1"/>
    <n v="0"/>
    <n v="-45.58"/>
    <n v="21.42"/>
    <n v="4"/>
    <n v="52.58"/>
    <n v="52.58"/>
    <s v="L,Adamski"/>
    <s v="PARAPHARMACIE LECLERC SORADIS"/>
    <s v="PARAPHARMACIE LECLERC SORADIS"/>
    <s v="50 RUE GEORGES GUYNEMER"/>
    <s v="CHINON"/>
    <n v="37"/>
    <x v="0"/>
    <n v="37500"/>
    <s v=" "/>
    <s v=" "/>
    <s v=" "/>
    <m/>
    <m/>
    <m/>
    <s v="N"/>
    <n v="20"/>
    <n v="20"/>
    <n v="30"/>
    <m/>
    <m/>
    <m/>
    <m/>
    <m/>
    <n v="0"/>
    <n v="0"/>
    <s v="EUR"/>
    <s v="06/29/2026"/>
    <x v="3"/>
    <m/>
    <s v="Domestic"/>
    <s v="Your Packaging"/>
    <n v="0.38958333333333334"/>
    <n v="52.2"/>
    <n v="6.19"/>
    <n v="0"/>
    <n v="-39.72"/>
    <n v="18.670000000000002"/>
    <s v="EUR"/>
    <n v="1.1474074329999999"/>
    <s v="kg"/>
  </r>
  <r>
    <n v="16.159999999999997"/>
    <m/>
    <m/>
    <s v="entreprise"/>
    <s v="ST"/>
    <n v="200720433"/>
    <n v="202606"/>
    <s v="Express"/>
    <s v="UO"/>
    <s v="FedEx Priority"/>
    <s v="Bill_Sender_Prepaid"/>
    <s v="06/18/2026"/>
    <s v="06/19/2026"/>
    <x v="2552"/>
    <m/>
    <s v="HYDRATIS B2B"/>
    <s v="HYDRATIS B2B"/>
    <s v="VOIE COMMUNALE 4"/>
    <s v="CR?ANCEY"/>
    <n v="21"/>
    <s v="FR"/>
    <n v="21320"/>
    <n v="78.42"/>
    <n v="9.2899999999999991"/>
    <n v="0"/>
    <n v="-59.67"/>
    <n v="28.04"/>
    <n v="6"/>
    <n v="76.34"/>
    <n v="76.34"/>
    <s v="P,H"/>
    <s v="PHARMACIE 171"/>
    <s v="PHARMACIE 171"/>
    <s v="171 BOULEVARD CHAVE"/>
    <s v="MARSEILLE"/>
    <n v="13"/>
    <x v="0"/>
    <n v="13005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0763888888888888"/>
    <n v="67.599999999999994"/>
    <n v="8.01"/>
    <n v="0"/>
    <n v="-51.44"/>
    <n v="24.17"/>
    <s v="EUR"/>
    <n v="1.1600389769999999"/>
    <s v="kg"/>
  </r>
  <r>
    <n v="11.14"/>
    <m/>
    <m/>
    <s v="entreprise"/>
    <s v="ST"/>
    <n v="200720433"/>
    <n v="202606"/>
    <s v="Express"/>
    <s v="UO"/>
    <s v="FedEx Priority"/>
    <s v="Bill_Sender_Prepaid"/>
    <s v="06/24/2026"/>
    <s v="06/25/2026"/>
    <x v="2553"/>
    <m/>
    <s v="HYDRATIS B2B"/>
    <s v="HYDRATIS B2B"/>
    <s v="VOIE COMMUNALE 4"/>
    <s v="CR?ANCEY"/>
    <n v="21"/>
    <s v="FR"/>
    <n v="21320"/>
    <n v="53.34"/>
    <n v="6.33"/>
    <n v="0"/>
    <n v="-40.590000000000003"/>
    <n v="19.079999999999998"/>
    <n v="3"/>
    <n v="42.68"/>
    <n v="42.68"/>
    <s v="P,T PC"/>
    <s v="PHARMACIE DU PETIT PARC"/>
    <s v="PHARMACIE DU PETIT PARC"/>
    <s v="90 AVENUE DE PARIS"/>
    <s v="VINCENNES"/>
    <n v="94"/>
    <x v="0"/>
    <n v="94300"/>
    <s v=" "/>
    <s v=" "/>
    <s v=" "/>
    <m/>
    <m/>
    <m/>
    <s v="N"/>
    <n v="15"/>
    <n v="30"/>
    <n v="40"/>
    <m/>
    <m/>
    <m/>
    <m/>
    <m/>
    <n v="0"/>
    <n v="0"/>
    <s v="EUR"/>
    <s v="06/29/2026"/>
    <x v="3"/>
    <m/>
    <s v="Domestic"/>
    <s v="Your Packaging"/>
    <n v="0.51527777777777772"/>
    <n v="46.6"/>
    <n v="5.53"/>
    <n v="0"/>
    <n v="-35.46"/>
    <n v="16.670000000000002"/>
    <s v="EUR"/>
    <n v="1.1446231330000001"/>
    <s v="kg"/>
  </r>
  <r>
    <n v="14.82"/>
    <m/>
    <m/>
    <s v="entreprise"/>
    <s v="ST"/>
    <n v="200720433"/>
    <n v="202606"/>
    <s v="Express"/>
    <s v="UO"/>
    <s v="FedEx Priority"/>
    <s v="Bill_Sender_Prepaid"/>
    <s v="06/18/2026"/>
    <s v="06/19/2026"/>
    <x v="2554"/>
    <m/>
    <s v="HYDRATIS B2B"/>
    <s v="HYDRATIS B2B"/>
    <s v="VOIE COMMUNALE 4"/>
    <s v="CR?ANCEY"/>
    <n v="21"/>
    <s v="FR"/>
    <n v="21320"/>
    <n v="71.92"/>
    <n v="8.51"/>
    <n v="0"/>
    <n v="-54.73"/>
    <n v="25.71"/>
    <n v="6"/>
    <n v="67.760000000000005"/>
    <n v="67.760000000000005"/>
    <s v="A,MBREE"/>
    <s v="PHARMACIE DU LYCEE WELPHARMA"/>
    <s v="PHARMACIE DU LYCEE WELPHARMA"/>
    <s v="18 ESPLANADE FRANCOIS MITTERRAND"/>
    <s v="LIMOUX"/>
    <n v="11"/>
    <x v="0"/>
    <n v="11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541666666666666"/>
    <n v="62"/>
    <n v="7.34"/>
    <n v="0"/>
    <n v="-47.18"/>
    <n v="22.16"/>
    <s v="EUR"/>
    <n v="1.1600389769999999"/>
    <s v="kg"/>
  </r>
  <r>
    <n v="23.52000000000001"/>
    <m/>
    <m/>
    <s v="entreprise"/>
    <s v="ST"/>
    <n v="200720433"/>
    <n v="202606"/>
    <s v="Express"/>
    <s v="UO"/>
    <s v="FedEx Priority"/>
    <s v="Bill_Sender_Prepaid"/>
    <s v="06/23/2026"/>
    <s v="06/24/2026"/>
    <x v="2555"/>
    <m/>
    <s v="HYDRATIS B2B"/>
    <s v="HYDRATIS B2B"/>
    <s v="VOIE COMMUNALE 4"/>
    <s v="CR?ANCEY"/>
    <n v="21"/>
    <s v="FR"/>
    <n v="21320"/>
    <n v="112.63"/>
    <n v="13.35"/>
    <n v="0"/>
    <n v="-85.71"/>
    <n v="40.270000000000003"/>
    <n v="9"/>
    <n v="124.3"/>
    <n v="124.3"/>
    <s v="P,HIE"/>
    <s v="PHARMACIE DES VOCONCES"/>
    <s v="PHARMACIE DES VOCONCES"/>
    <s v="AVENUE MARCEL PAGNOL"/>
    <s v="VAISON-LA-ROMAINE"/>
    <n v="84"/>
    <x v="0"/>
    <n v="8411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6944444444444444"/>
    <n v="98.4"/>
    <n v="11.66"/>
    <n v="0"/>
    <n v="-74.88"/>
    <n v="35.18"/>
    <s v="EUR"/>
    <n v="1.1446231330000001"/>
    <s v="kg"/>
  </r>
  <r>
    <n v="7.4600000000000009"/>
    <m/>
    <m/>
    <s v="entreprise"/>
    <s v="ST"/>
    <n v="200720433"/>
    <n v="202606"/>
    <s v="Express"/>
    <s v="UO"/>
    <s v="FedEx Priority"/>
    <s v="Bill_Sender_Prepaid"/>
    <s v="06/19/2026"/>
    <s v="06/23/2026"/>
    <x v="2556"/>
    <m/>
    <s v="HYDRATIS B2B"/>
    <s v="HYDRATIS B2B"/>
    <s v="VOIE COMMUNALE 4"/>
    <s v="CR?ANCEY"/>
    <n v="21"/>
    <s v="FR"/>
    <n v="21320"/>
    <n v="36.130000000000003"/>
    <n v="4.28"/>
    <n v="0"/>
    <n v="-27.49"/>
    <n v="12.92"/>
    <n v="1"/>
    <n v="19.8"/>
    <n v="19.8"/>
    <s v="L,ECLEZRC"/>
    <s v="PARAPHARMACIE LECLERC AUSSONNE"/>
    <s v="PARAPHARMACIE LECLERC AUSSONNE"/>
    <s v="PARA AUDIS"/>
    <s v="MONTAUBAN"/>
    <n v="82"/>
    <x v="0"/>
    <n v="82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430555555555556"/>
    <n v="31.2"/>
    <n v="3.7"/>
    <n v="0"/>
    <n v="-23.74"/>
    <n v="11.16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557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4.32"/>
    <n v="34.32"/>
    <s v="P,HARMACIE"/>
    <s v="PHARMACIE BLOCH"/>
    <s v="PHARMACIE BLOCH"/>
    <s v="117 GRANDE RUE"/>
    <s v="NANCY"/>
    <n v="54"/>
    <x v="0"/>
    <n v="54000"/>
    <s v=" "/>
    <s v=" "/>
    <s v=" "/>
    <m/>
    <m/>
    <m/>
    <s v="N"/>
    <n v="26"/>
    <n v="31"/>
    <n v="41"/>
    <m/>
    <m/>
    <m/>
    <m/>
    <m/>
    <n v="0"/>
    <n v="0"/>
    <s v="EUR"/>
    <s v="06/29/2026"/>
    <x v="3"/>
    <m/>
    <s v="Domestic"/>
    <s v="Your Packaging"/>
    <n v="0.46180555555555558"/>
    <n v="41"/>
    <n v="4.8600000000000003"/>
    <n v="0"/>
    <n v="-31.2"/>
    <n v="14.66"/>
    <s v="EUR"/>
    <n v="1.1600389769999999"/>
    <s v="kg"/>
  </r>
  <r>
    <n v="32.5"/>
    <m/>
    <m/>
    <s v="entreprise"/>
    <s v="ST"/>
    <n v="200720433"/>
    <n v="202606"/>
    <s v="Express"/>
    <s v="UO"/>
    <s v="FedEx Priority"/>
    <s v="Bill_Sender_Prepaid"/>
    <s v="06/17/2026"/>
    <s v="06/18/2026"/>
    <x v="2558"/>
    <m/>
    <s v="HYDRATIS B2B"/>
    <s v="HYDRATIS B2B"/>
    <s v="VOIE COMMUNALE 4"/>
    <s v="CR?ANCEY"/>
    <n v="21"/>
    <s v="FR"/>
    <n v="21320"/>
    <n v="157.81"/>
    <n v="18.690000000000001"/>
    <n v="0"/>
    <n v="-120.1"/>
    <n v="56.41"/>
    <n v="10"/>
    <n v="174.02"/>
    <n v="174.02"/>
    <s v="P"/>
    <s v="PHARMACIE DU CARRE SENART"/>
    <s v="PHARMACIE DU CARRE SENART"/>
    <s v="CCIAL CARRE SENART"/>
    <s v="LIEUSAINT"/>
    <n v="77"/>
    <x v="0"/>
    <n v="77127"/>
    <s v=" "/>
    <s v=" "/>
    <s v=" "/>
    <m/>
    <m/>
    <m/>
    <s v="N"/>
    <n v="29"/>
    <n v="30"/>
    <n v="40"/>
    <m/>
    <m/>
    <m/>
    <m/>
    <m/>
    <n v="0"/>
    <n v="0"/>
    <s v="EUR"/>
    <s v="06/22/2026"/>
    <x v="2"/>
    <m/>
    <s v="Domestic"/>
    <s v="Your Packaging"/>
    <n v="0.43125000000000002"/>
    <n v="136"/>
    <n v="16.11"/>
    <n v="0"/>
    <n v="-103.5"/>
    <n v="48.61"/>
    <s v="EUR"/>
    <n v="1.160362033"/>
    <s v="kg"/>
  </r>
  <r>
    <n v="13.479999999999997"/>
    <m/>
    <m/>
    <s v="entreprise"/>
    <s v="ST"/>
    <n v="200720433"/>
    <n v="202606"/>
    <s v="Express"/>
    <s v="UO"/>
    <s v="FedEx Priority"/>
    <s v="Bill_Sender_Prepaid"/>
    <s v="06/18/2026"/>
    <s v="06/19/2026"/>
    <x v="2559"/>
    <m/>
    <s v="HYDRATIS B2B"/>
    <s v="HYDRATIS B2B"/>
    <s v="VOIE COMMUNALE 4"/>
    <s v="CR?ANCEY"/>
    <n v="21"/>
    <s v="FR"/>
    <n v="21320"/>
    <n v="65.430000000000007"/>
    <n v="7.75"/>
    <n v="0"/>
    <n v="-49.79"/>
    <n v="23.39"/>
    <n v="4"/>
    <n v="59.4"/>
    <n v="59.4"/>
    <s v="H,Arfleur"/>
    <s v="PHARMACIE D'HARFLEUR"/>
    <s v="PHARMACIE D'HARFLEUR"/>
    <s v="79 RUE DE CHANZY"/>
    <s v="LE CREUSOT"/>
    <n v="71"/>
    <x v="0"/>
    <n v="71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152777777777779"/>
    <n v="56.4"/>
    <n v="6.68"/>
    <n v="0"/>
    <n v="-42.92"/>
    <n v="20.16"/>
    <s v="EUR"/>
    <n v="1.1600389769999999"/>
    <s v="kg"/>
  </r>
  <r>
    <n v="5.7799999999999976"/>
    <m/>
    <m/>
    <s v="entreprise"/>
    <s v="ST"/>
    <n v="200720433"/>
    <n v="202606"/>
    <s v="Express"/>
    <s v="UO"/>
    <s v="FedEx Priority"/>
    <s v="Bill_Sender_Prepaid"/>
    <s v="06/17/2026"/>
    <s v="06/18/2026"/>
    <x v="2560"/>
    <m/>
    <s v="HYDRATIS B2B"/>
    <s v="HYDRATIS B2B"/>
    <s v="VOIE COMMUNALE 4"/>
    <s v="CR?ANCEY"/>
    <n v="21"/>
    <s v="FR"/>
    <n v="21320"/>
    <n v="28.08"/>
    <n v="3.32"/>
    <n v="0"/>
    <n v="-21.37"/>
    <n v="10.029999999999999"/>
    <n v="1"/>
    <n v="8.8000000000000007"/>
    <n v="8.8000000000000007"/>
    <s v="M,Omar"/>
    <s v="PARAPHARMACIE PARA ONE"/>
    <s v="PARAPHARMACIE PARA ONE"/>
    <s v="1 AVENUE DU PRESIDENT J,F KENNEDY"/>
    <s v="LES CLAYES-SOUS-BOIS"/>
    <n v="78"/>
    <x v="0"/>
    <n v="7834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9861111111111112"/>
    <n v="24.2"/>
    <n v="2.86"/>
    <n v="0"/>
    <n v="-18.420000000000002"/>
    <n v="8.64"/>
    <s v="EUR"/>
    <n v="1.160362033"/>
    <s v="kg"/>
  </r>
  <r>
    <n v="10.469999999999999"/>
    <m/>
    <m/>
    <s v="entreprise"/>
    <s v="ST"/>
    <n v="200720433"/>
    <n v="202606"/>
    <s v="Express"/>
    <s v="UO"/>
    <s v="FedEx Priority"/>
    <s v="Bill_Sender_Prepaid"/>
    <s v="06/24/2026"/>
    <s v="06/25/2026"/>
    <x v="2561"/>
    <m/>
    <s v="HYDRATIS B2B"/>
    <s v="HYDRATIS B2B"/>
    <s v="VOIE COMMUNALE 4"/>
    <s v="CR?ANCEY"/>
    <n v="21"/>
    <s v="FR"/>
    <n v="21320"/>
    <n v="50.13"/>
    <n v="5.94"/>
    <n v="0"/>
    <n v="-38.15"/>
    <n v="17.920000000000002"/>
    <n v="2"/>
    <n v="39.6"/>
    <n v="39.6"/>
    <s v="A,UCHAN"/>
    <s v="PARAPHARMACIE AUCHAN ST NAZAIRE"/>
    <s v="PARAPHARMACIE AUCHAN ST NAZAIR"/>
    <s v="CC AUCHAN"/>
    <s v="TRIGNAC"/>
    <n v="44"/>
    <x v="0"/>
    <n v="44570"/>
    <s v=" "/>
    <s v=" "/>
    <s v=" "/>
    <m/>
    <m/>
    <m/>
    <s v="N"/>
    <n v="30"/>
    <n v="32"/>
    <n v="39"/>
    <m/>
    <m/>
    <m/>
    <m/>
    <m/>
    <n v="0"/>
    <n v="0"/>
    <s v="EUR"/>
    <s v="06/29/2026"/>
    <x v="3"/>
    <m/>
    <s v="Domestic"/>
    <s v="Your Packaging"/>
    <n v="0.47083333333333333"/>
    <n v="43.8"/>
    <n v="5.19"/>
    <n v="0"/>
    <n v="-33.33"/>
    <n v="15.66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562"/>
    <m/>
    <s v="HYDRATIS B2B"/>
    <s v="HYDRATIS B2B"/>
    <s v="VOIE COMMUNALE 4"/>
    <s v="CR?ANCEY"/>
    <n v="21"/>
    <s v="FR"/>
    <n v="21320"/>
    <n v="49.19"/>
    <n v="5.83"/>
    <n v="0"/>
    <n v="-37.43"/>
    <n v="17.59"/>
    <n v="2"/>
    <n v="36.520000000000003"/>
    <n v="36.520000000000003"/>
    <s v="B,ARBAZ"/>
    <s v="PHARMACIE DE VENDOEUVRES"/>
    <s v="PHARMACIE DE VENDOEUVRES"/>
    <s v="6 PLACE SAINT LOUIS"/>
    <s v="VEND?UVRES"/>
    <n v="36"/>
    <x v="0"/>
    <n v="36500"/>
    <s v=" "/>
    <s v=" "/>
    <s v=" "/>
    <m/>
    <m/>
    <m/>
    <s v="N"/>
    <n v="31"/>
    <n v="31"/>
    <n v="40"/>
    <m/>
    <m/>
    <m/>
    <m/>
    <m/>
    <n v="0"/>
    <n v="0"/>
    <s v="EUR"/>
    <s v="06/29/2026"/>
    <x v="3"/>
    <m/>
    <s v="Domestic"/>
    <s v="Your Packaging"/>
    <n v="0.36249999999999999"/>
    <n v="42.4"/>
    <n v="5.03"/>
    <n v="0"/>
    <n v="-32.270000000000003"/>
    <n v="15.16"/>
    <s v="EUR"/>
    <n v="1.160038976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17/2026"/>
    <s v="06/18/2026"/>
    <x v="2563"/>
    <m/>
    <s v="HYDRATIS B2B"/>
    <s v="HYDRATIS B2B"/>
    <s v="VOIE COMMUNALE 4"/>
    <s v="CR?ANCEY"/>
    <n v="21"/>
    <s v="FR"/>
    <n v="21320"/>
    <n v="34.58"/>
    <n v="4.1100000000000003"/>
    <n v="0"/>
    <n v="-26.32"/>
    <n v="12.37"/>
    <n v="1"/>
    <n v="17.600000000000001"/>
    <n v="17.600000000000001"/>
    <s v="A,UCHAN"/>
    <s v="PARAPHARMACIE AUCHAN LE MANS"/>
    <s v="PARAPHARMACIE AUCHAN LE MANS"/>
    <s v="AVENUE DU MANS"/>
    <s v="LA CHAPELLE-SAINT-AUBIN"/>
    <n v="72"/>
    <x v="0"/>
    <n v="7265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527777777777778"/>
    <n v="29.8"/>
    <n v="3.54"/>
    <n v="0"/>
    <n v="-22.68"/>
    <n v="10.66"/>
    <s v="EUR"/>
    <n v="1.160362033"/>
    <s v="kg"/>
  </r>
  <r>
    <n v="9.4600000000000009"/>
    <m/>
    <m/>
    <s v="entreprise"/>
    <s v="ST"/>
    <n v="200720433"/>
    <n v="202606"/>
    <s v="Express"/>
    <s v="UO"/>
    <s v="FedEx Priority"/>
    <s v="Bill_Sender_Prepaid"/>
    <s v="06/22/2026"/>
    <s v="06/24/2026"/>
    <x v="2564"/>
    <m/>
    <s v="HYDRATIS B2B"/>
    <s v="HYDRATIS B2B"/>
    <s v="VOIE COMMUNALE 4"/>
    <s v="CR?ANCEY"/>
    <n v="21"/>
    <s v="FR"/>
    <n v="21320"/>
    <n v="45.44"/>
    <n v="5.38"/>
    <n v="0"/>
    <n v="-34.590000000000003"/>
    <n v="16.239999999999998"/>
    <n v="3"/>
    <n v="33"/>
    <n v="33"/>
    <s v="S,EVRINE"/>
    <s v="PHARMACIE DE CORNOUAILLE"/>
    <s v="PHARMACIE DE CORNOUAILLE"/>
    <s v="20 AVENUE YVES THEPOT"/>
    <s v="QUIMPER"/>
    <n v="29"/>
    <x v="0"/>
    <n v="29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388888888888891"/>
    <n v="39.6"/>
    <n v="4.6900000000000004"/>
    <n v="0"/>
    <n v="-30.14"/>
    <n v="14.15"/>
    <s v="EUR"/>
    <n v="1.1475391020000001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565"/>
    <m/>
    <s v="HYDRATIS B2B"/>
    <s v="HYDRATIS B2B"/>
    <s v="VOIE COMMUNALE 4"/>
    <s v="CR?ANCEY"/>
    <n v="21"/>
    <s v="FR"/>
    <n v="21320"/>
    <n v="50.26"/>
    <n v="5.96"/>
    <n v="0"/>
    <n v="-38.24"/>
    <n v="17.97"/>
    <n v="3"/>
    <n v="39.159999999999997"/>
    <n v="39.159999999999997"/>
    <s v="P,H VOILQUIN"/>
    <s v="PHARMACIE VOILQUIN"/>
    <s v="PHARMACIE VOILQUIN"/>
    <s v="44 RUE DE ROCHECHOUART"/>
    <s v="PARIS"/>
    <n v="75"/>
    <x v="0"/>
    <n v="75009"/>
    <s v=" "/>
    <s v=" "/>
    <s v=" "/>
    <m/>
    <m/>
    <m/>
    <s v="N"/>
    <n v="20"/>
    <n v="20"/>
    <n v="30"/>
    <m/>
    <m/>
    <m/>
    <m/>
    <m/>
    <n v="0"/>
    <n v="0"/>
    <s v="EUR"/>
    <s v="06/29/2026"/>
    <x v="3"/>
    <m/>
    <s v="Domestic"/>
    <s v="Your Packaging"/>
    <n v="0.50694444444444442"/>
    <n v="43.8"/>
    <n v="5.19"/>
    <n v="0"/>
    <n v="-33.33"/>
    <n v="15.66"/>
    <s v="EUR"/>
    <n v="1.147407432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9/2026"/>
    <s v="06/23/2026"/>
    <x v="2566"/>
    <m/>
    <s v="HYDRATIS B2B"/>
    <s v="HYDRATIS B2B"/>
    <s v="VOIE COMMUNALE 4"/>
    <s v="CR?ANCEY"/>
    <n v="21"/>
    <s v="FR"/>
    <n v="21320"/>
    <n v="44.24"/>
    <n v="5.25"/>
    <n v="0"/>
    <n v="-33.659999999999997"/>
    <n v="15.82"/>
    <n v="2"/>
    <n v="30.8"/>
    <n v="30.8"/>
    <s v="B,ROYUULLET"/>
    <s v="PHARMACIE DES 3 VALLEES"/>
    <s v="PHARMACIE DES 3 VALLEES"/>
    <s v="154 AVENUE DE LA ROQUE"/>
    <s v="CREYSSE"/>
    <n v="24"/>
    <x v="0"/>
    <n v="24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444444444444442"/>
    <n v="38.200000000000003"/>
    <n v="4.53"/>
    <n v="0"/>
    <n v="-29.07"/>
    <n v="13.66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567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4.32"/>
    <n v="34.32"/>
    <s v="M,ECHIN"/>
    <s v="PHARMACIE  MECHIN"/>
    <s v="PHARMACIE  MECHIN"/>
    <s v="48 GRANDE RUE"/>
    <s v="MILLY-LA-FORET"/>
    <n v="91"/>
    <x v="0"/>
    <n v="91490"/>
    <s v=" "/>
    <s v=" "/>
    <s v=" "/>
    <m/>
    <m/>
    <m/>
    <s v="N"/>
    <n v="29"/>
    <n v="31"/>
    <n v="39"/>
    <m/>
    <m/>
    <m/>
    <m/>
    <m/>
    <n v="0"/>
    <n v="0"/>
    <s v="EUR"/>
    <s v="06/29/2026"/>
    <x v="3"/>
    <m/>
    <s v="Domestic"/>
    <s v="Your Packaging"/>
    <n v="0.41458333333333336"/>
    <n v="41"/>
    <n v="4.8600000000000003"/>
    <n v="0"/>
    <n v="-31.2"/>
    <n v="14.66"/>
    <s v="EUR"/>
    <n v="1.147407432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6/23/2026"/>
    <s v="06/24/2026"/>
    <x v="2568"/>
    <m/>
    <s v="HYDRATIS B2B"/>
    <s v="HYDRATIS B2B"/>
    <s v="VOIE COMMUNALE 4"/>
    <s v="CR?ANCEY"/>
    <n v="21"/>
    <s v="FR"/>
    <n v="21320"/>
    <n v="59.89"/>
    <n v="7.1"/>
    <n v="0"/>
    <n v="-45.58"/>
    <n v="21.42"/>
    <n v="4"/>
    <n v="51.04"/>
    <n v="51.04"/>
    <s v="C,ARREFOUR"/>
    <s v="PARAPHARMACIE CARREFOUR COLLEGIEN"/>
    <s v="PARAPHARMACIE CARREFOUR COLLEG"/>
    <s v="AV GAL DE GAULLE CC"/>
    <s v="COLLEGIEN"/>
    <n v="77"/>
    <x v="0"/>
    <n v="7709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1111111111111109"/>
    <n v="52.2"/>
    <n v="6.19"/>
    <n v="0"/>
    <n v="-39.72"/>
    <n v="18.670000000000002"/>
    <s v="EUR"/>
    <n v="1.1474074329999999"/>
    <s v="kg"/>
  </r>
  <r>
    <n v="16.830000000000005"/>
    <m/>
    <m/>
    <s v="entreprise"/>
    <s v="ST"/>
    <n v="200720433"/>
    <n v="202606"/>
    <s v="Express"/>
    <s v="UO"/>
    <s v="FedEx Priority"/>
    <s v="Bill_Sender_Prepaid"/>
    <s v="06/23/2026"/>
    <s v="06/24/2026"/>
    <x v="2569"/>
    <m/>
    <s v="HYDRATIS B2B"/>
    <s v="HYDRATIS B2B"/>
    <s v="VOIE COMMUNALE 4"/>
    <s v="CR?ANCEY"/>
    <n v="21"/>
    <s v="FR"/>
    <n v="21320"/>
    <n v="80.78"/>
    <n v="9.58"/>
    <n v="0"/>
    <n v="-61.47"/>
    <n v="28.89"/>
    <n v="5"/>
    <n v="79.64"/>
    <n v="79.64"/>
    <s v="P,Pra"/>
    <s v="PHARMACIE ROZAIRE"/>
    <s v="PHARMACIE ROZAIRE"/>
    <s v="2 PLACE DU GRAND FAUBOURG"/>
    <s v="SAINT-BONNET-LE-CHATEAU"/>
    <n v="42"/>
    <x v="0"/>
    <n v="42380"/>
    <s v=" "/>
    <s v=" "/>
    <s v=" "/>
    <m/>
    <m/>
    <m/>
    <s v="N"/>
    <n v="4"/>
    <n v="74"/>
    <n v="115"/>
    <m/>
    <m/>
    <m/>
    <m/>
    <m/>
    <n v="0"/>
    <n v="0"/>
    <s v="EUR"/>
    <s v="06/29/2026"/>
    <x v="3"/>
    <m/>
    <s v="Domestic"/>
    <s v="Your Packaging"/>
    <n v="0.49722222222222223"/>
    <n v="70.400000000000006"/>
    <n v="8.35"/>
    <n v="0"/>
    <n v="-53.57"/>
    <n v="25.18"/>
    <s v="EUR"/>
    <n v="1.1474074329999999"/>
    <s v="kg"/>
  </r>
  <r>
    <n v="21.510000000000005"/>
    <m/>
    <m/>
    <s v="entreprise"/>
    <s v="ST"/>
    <n v="200720433"/>
    <n v="202606"/>
    <s v="Express"/>
    <s v="UO"/>
    <s v="FedEx Priority"/>
    <s v="Bill_Sender_Prepaid"/>
    <s v="06/16/2026"/>
    <s v="06/19/2026"/>
    <x v="2570"/>
    <m/>
    <s v="HYDRATIS B2B"/>
    <s v="HYDRATIS B2B"/>
    <s v="VOIE COMMUNALE 4"/>
    <s v="CR?ANCEY"/>
    <n v="21"/>
    <s v="FR"/>
    <n v="21320"/>
    <n v="104.15"/>
    <n v="95.88"/>
    <n v="0"/>
    <n v="-79.260000000000005"/>
    <n v="120.77"/>
    <n v="8"/>
    <n v="111.76"/>
    <n v="111.76"/>
    <s v="L,ECA"/>
    <s v="PHARMACIE DE LA ROCADE"/>
    <s v="PHARMACIE DE LA ROCADE"/>
    <s v="CC GEANT CASINO - LA GALERIE"/>
    <s v="FURIANI"/>
    <n v="20"/>
    <x v="0"/>
    <n v="2060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56666666666666665"/>
    <n v="90"/>
    <n v="82.85"/>
    <n v="0"/>
    <n v="-68.489999999999995"/>
    <n v="104.36"/>
    <s v="EUR"/>
    <n v="1.1572332869999999"/>
    <s v="kg"/>
  </r>
  <r>
    <n v="19.840000000000003"/>
    <m/>
    <m/>
    <s v="entreprise"/>
    <s v="ST"/>
    <n v="200720433"/>
    <n v="202606"/>
    <s v="Express"/>
    <s v="UO"/>
    <s v="FedEx Priority"/>
    <s v="Bill_Sender_Prepaid"/>
    <d v="2026-12-06T00:00:00"/>
    <s v="06/23/2026"/>
    <x v="2571"/>
    <m/>
    <s v="HYDRATIS B2B"/>
    <s v="HYDRATIS B2B"/>
    <s v="VOIE COMMUNALE 4"/>
    <s v="CR?ANCEY"/>
    <n v="21"/>
    <s v="FR"/>
    <n v="21320"/>
    <n v="95.85"/>
    <n v="111.14"/>
    <n v="0"/>
    <n v="-72.94"/>
    <n v="134.05000000000001"/>
    <n v="8"/>
    <n v="99.44"/>
    <n v="99.44"/>
    <s v="J,ULIEN"/>
    <s v="PARAPHARMACIE LECLERC PAU"/>
    <s v="PARAPHARMACIE LECLERC PAU"/>
    <s v="AVENUE LOUIS SALLENAVE"/>
    <s v="PAU"/>
    <n v="64"/>
    <x v="0"/>
    <n v="64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"/>
    <n v="83"/>
    <n v="96.24"/>
    <n v="0"/>
    <n v="-63.16"/>
    <n v="116.08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5/2026"/>
    <x v="2572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3"/>
    <n v="35.200000000000003"/>
    <n v="35.200000000000003"/>
    <s v="G,OUDAL"/>
    <s v="PHARMACIE DES STADES"/>
    <s v="PHARMACIE DES STADES"/>
    <s v="57 CHEMIN LANNEDARRE"/>
    <s v="LOURDES"/>
    <n v="65"/>
    <x v="0"/>
    <n v="65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624999999999999"/>
    <n v="41"/>
    <n v="4.8600000000000003"/>
    <n v="0"/>
    <n v="-31.2"/>
    <n v="14.66"/>
    <s v="EUR"/>
    <n v="1.147407432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22/2026"/>
    <s v="06/23/2026"/>
    <x v="2573"/>
    <m/>
    <s v="HYDRATIS B2B"/>
    <s v="HYDRATIS B2B"/>
    <s v="VOIE COMMUNALE 4"/>
    <s v="CR?ANCEY"/>
    <n v="21"/>
    <s v="FR"/>
    <n v="21320"/>
    <n v="50.26"/>
    <n v="5.96"/>
    <n v="0"/>
    <n v="-38.25"/>
    <n v="17.97"/>
    <n v="3"/>
    <n v="38.28"/>
    <n v="38.28"/>
    <s v="H,ERICY"/>
    <s v="PHARMACIE D HERICY"/>
    <s v="PHARMACIE D HERICY"/>
    <s v="11 RUE ETIENNE DINET"/>
    <s v="H?RICY"/>
    <n v="77"/>
    <x v="0"/>
    <n v="778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09722222222222"/>
    <n v="43.8"/>
    <n v="5.19"/>
    <n v="0"/>
    <n v="-33.33"/>
    <n v="15.66"/>
    <s v="EUR"/>
    <n v="1.1475391020000001"/>
    <s v="kg"/>
  </r>
  <r>
    <n v="21.179999999999993"/>
    <m/>
    <m/>
    <s v="entreprise"/>
    <s v="ST"/>
    <n v="200720433"/>
    <n v="202606"/>
    <s v="Express"/>
    <s v="UO"/>
    <s v="FedEx Priority"/>
    <s v="Bill_Sender_Prepaid"/>
    <s v="06/18/2026"/>
    <s v="06/20/2026"/>
    <x v="2574"/>
    <m/>
    <s v="CLARA LALOY"/>
    <s v="LA RUCHE LOGISTIQUE"/>
    <s v="VOIE COMMUNALE 4"/>
    <s v="CREANCEY"/>
    <n v="21"/>
    <s v="FR"/>
    <n v="21320"/>
    <n v="102.78"/>
    <n v="12.18"/>
    <n v="0"/>
    <n v="-78.209999999999994"/>
    <n v="36.75"/>
    <n v="7"/>
    <n v="109.12"/>
    <n v="109.12"/>
    <s v="H,ELUGEIRA"/>
    <s v="PHARMACIE DES RIVES DE L ORNE"/>
    <s v="PHARMACIE DES RIVES DE L ORNE"/>
    <s v="40 QUAI AMIRAL HAMELIN"/>
    <s v="CAEN"/>
    <n v="14"/>
    <x v="0"/>
    <n v="14000"/>
    <s v=" "/>
    <s v=" "/>
    <s v=" "/>
    <m/>
    <m/>
    <m/>
    <s v="N"/>
    <n v="30"/>
    <n v="30"/>
    <n v="40"/>
    <m/>
    <m/>
    <m/>
    <m/>
    <m/>
    <n v="0"/>
    <n v="0"/>
    <s v="EUR"/>
    <s v="06/29/2026"/>
    <x v="3"/>
    <m/>
    <s v="Domestic"/>
    <s v="Your Packaging"/>
    <n v="0.50486111111111109"/>
    <n v="88.6"/>
    <n v="10.5"/>
    <n v="0"/>
    <n v="-67.42"/>
    <n v="31.68"/>
    <s v="EUR"/>
    <n v="1.1600389769999999"/>
    <s v="kg"/>
  </r>
  <r>
    <n v="13.479999999999997"/>
    <m/>
    <m/>
    <s v="entreprise"/>
    <s v="ST"/>
    <n v="200720433"/>
    <n v="202606"/>
    <s v="Express"/>
    <s v="UO"/>
    <s v="FedEx Priority"/>
    <s v="Bill_Sender_Prepaid"/>
    <s v="06/23/2026"/>
    <s v="06/24/2026"/>
    <x v="2575"/>
    <m/>
    <s v="HYDRATIS B2B"/>
    <s v="HYDRATIS B2B"/>
    <s v="VOIE COMMUNALE 4"/>
    <s v="CR?ANCEY"/>
    <n v="21"/>
    <s v="FR"/>
    <n v="21320"/>
    <n v="64.709999999999994"/>
    <n v="7.66"/>
    <n v="0"/>
    <n v="-49.25"/>
    <n v="23.13"/>
    <n v="4"/>
    <n v="59.4"/>
    <n v="59.4"/>
    <s v="T,YPHANIE"/>
    <s v="PHARMACIE DE LA BERGUE"/>
    <s v="PHARMACIE DE LA BERGUE"/>
    <s v="130 ROUTE DE LA BERGUE"/>
    <s v="CRANVES-SALES"/>
    <n v="74"/>
    <x v="0"/>
    <n v="743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374999999999999"/>
    <n v="56.4"/>
    <n v="6.68"/>
    <n v="0"/>
    <n v="-42.92"/>
    <n v="20.16"/>
    <s v="EUR"/>
    <n v="1.147407432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6/24/2026"/>
    <s v="06/25/2026"/>
    <x v="2576"/>
    <m/>
    <s v="HYDRATIS B2B"/>
    <s v="HYDRATIS B2B"/>
    <s v="VOIE COMMUNALE 4"/>
    <s v="CR?ANCEY"/>
    <n v="21"/>
    <s v="FR"/>
    <n v="21320"/>
    <n v="59.52"/>
    <n v="7.06"/>
    <n v="0"/>
    <n v="-45.29"/>
    <n v="21.29"/>
    <n v="4"/>
    <n v="52.58"/>
    <n v="52.58"/>
    <s v="G,RANDE PHARMACI"/>
    <s v="GRANDE PHARMACIE DE LA VALENTINE"/>
    <s v="GRANDE PHARMACIE DE LA VALENTI"/>
    <s v="CC GEANT DE LA VALENTINE"/>
    <s v="MARSEILLE"/>
    <n v="13"/>
    <x v="0"/>
    <n v="13011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861111111111113"/>
    <n v="52.2"/>
    <n v="6.19"/>
    <n v="0"/>
    <n v="-39.72"/>
    <n v="18.670000000000002"/>
    <s v="EUR"/>
    <n v="1.1401468509999999"/>
    <s v="kg"/>
  </r>
  <r>
    <n v="11.469999999999999"/>
    <m/>
    <m/>
    <s v="entreprise"/>
    <s v="ST"/>
    <n v="200720433"/>
    <n v="202606"/>
    <s v="Express"/>
    <s v="UO"/>
    <s v="FedEx Priority"/>
    <s v="Bill_Sender_Prepaid"/>
    <s v="06/23/2026"/>
    <s v="06/25/2026"/>
    <x v="2577"/>
    <m/>
    <s v="HYDRATIS B2B"/>
    <s v="HYDRATIS B2B"/>
    <s v="VOIE COMMUNALE 4"/>
    <s v="CR?ANCEY"/>
    <n v="21"/>
    <s v="FR"/>
    <n v="21320"/>
    <n v="55.08"/>
    <n v="6.53"/>
    <n v="0"/>
    <n v="-41.91"/>
    <n v="19.690000000000001"/>
    <n v="4"/>
    <n v="45.1"/>
    <n v="45.1"/>
    <s v="S,EPMEILHON"/>
    <s v="PHARMACIE SEMEILHON"/>
    <s v="PHARMACIE SEMEILHON"/>
    <s v="24 ROUTE DEL FAOURE"/>
    <s v="MARCILLAC LA CROISILLE"/>
    <n v="19"/>
    <x v="0"/>
    <n v="193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9097222222222223"/>
    <n v="48"/>
    <n v="5.69"/>
    <n v="0"/>
    <n v="-36.53"/>
    <n v="17.16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578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6.08"/>
    <n v="36.08"/>
    <s v="P,HARMA"/>
    <s v="PHARMACIE DU GRAND CERF"/>
    <s v="PHARMACIE DU GRAND CERF"/>
    <s v="32 RUE DU GRAND CERF"/>
    <s v="MEAUX"/>
    <n v="77"/>
    <x v="0"/>
    <n v="771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38958333333333334"/>
    <n v="42.4"/>
    <n v="5.03"/>
    <n v="0"/>
    <n v="-32.270000000000003"/>
    <n v="15.16"/>
    <s v="EUR"/>
    <n v="1.1474074329999999"/>
    <s v="kg"/>
  </r>
  <r>
    <n v="12.810000000000002"/>
    <m/>
    <m/>
    <s v="entreprise"/>
    <s v="ST"/>
    <n v="200720433"/>
    <n v="202606"/>
    <s v="Express"/>
    <s v="UO"/>
    <s v="FedEx Priority"/>
    <s v="Bill_Sender_Prepaid"/>
    <d v="2026-12-06T00:00:00"/>
    <s v="06/15/2026"/>
    <x v="2579"/>
    <m/>
    <s v="CLARA LALOY"/>
    <s v="LA RUCHE LOGISTIQUE"/>
    <s v="VOIE COMMUNALE 4"/>
    <s v="CREANCEY"/>
    <n v="21"/>
    <s v="FR"/>
    <n v="21320"/>
    <n v="61.9"/>
    <n v="7.33"/>
    <n v="0"/>
    <n v="-47.1"/>
    <n v="22.13"/>
    <n v="3"/>
    <n v="53.68"/>
    <n v="53.68"/>
    <s v="P,Prouts"/>
    <s v="PHARMACIE SAINT PAUL"/>
    <s v="PHARMACIE SAINT PAUL"/>
    <s v="86 RUE JEAN JAURES"/>
    <s v="REZE"/>
    <n v="44"/>
    <x v="0"/>
    <n v="44400"/>
    <s v=" "/>
    <s v=" "/>
    <s v=" "/>
    <m/>
    <m/>
    <m/>
    <s v="N"/>
    <n v="30"/>
    <n v="30"/>
    <n v="40"/>
    <m/>
    <m/>
    <m/>
    <m/>
    <m/>
    <n v="0"/>
    <n v="0"/>
    <s v="EUR"/>
    <s v="06/22/2026"/>
    <x v="2"/>
    <m/>
    <s v="Domestic"/>
    <s v="Your Packaging"/>
    <n v="0.49930555555555556"/>
    <n v="53.6"/>
    <n v="6.35"/>
    <n v="0"/>
    <n v="-40.79"/>
    <n v="19.16"/>
    <s v="EUR"/>
    <n v="1.154814421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2-06T00:00:00"/>
    <s v="06/13/2026"/>
    <x v="2580"/>
    <m/>
    <s v="HYDRATIS B2B"/>
    <s v="HYDRATIS B2B"/>
    <s v="VOIE COMMUNALE 4"/>
    <s v="CR?ANCEY"/>
    <n v="21"/>
    <s v="FR"/>
    <n v="21320"/>
    <n v="65.13"/>
    <n v="7.71"/>
    <n v="0"/>
    <n v="-49.56"/>
    <n v="23.28"/>
    <n v="4"/>
    <n v="59.4"/>
    <n v="59.4"/>
    <s v="B,UTREAU"/>
    <s v="PHARMACIE DE L'EUROPE"/>
    <s v="PHARMACIE DE L'EUROPE"/>
    <s v="1 PASSAGE DE L'EUROPE"/>
    <s v="LA ROCHELLE"/>
    <n v="17"/>
    <x v="0"/>
    <n v="17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805555555555557"/>
    <n v="56.4"/>
    <n v="6.68"/>
    <n v="0"/>
    <n v="-42.92"/>
    <n v="20.16"/>
    <s v="EUR"/>
    <n v="1.154814421"/>
    <s v="kg"/>
  </r>
  <r>
    <n v="8.4599999999999973"/>
    <m/>
    <m/>
    <s v="entreprise"/>
    <s v="ST"/>
    <n v="200720433"/>
    <n v="202606"/>
    <s v="Express"/>
    <s v="UO"/>
    <s v="FedEx Priority"/>
    <s v="Bill_Sender_Prepaid"/>
    <s v="06/24/2026"/>
    <s v="06/25/2026"/>
    <x v="2581"/>
    <m/>
    <s v="HYDRATIS B2B"/>
    <s v="HYDRATIS B2B"/>
    <s v="VOIE COMMUNALE 4"/>
    <s v="CR?ANCEY"/>
    <n v="21"/>
    <s v="FR"/>
    <n v="21320"/>
    <n v="40.36"/>
    <n v="4.79"/>
    <n v="0"/>
    <n v="-30.72"/>
    <n v="14.43"/>
    <n v="4"/>
    <n v="26.18"/>
    <n v="26.18"/>
    <s v="J,Delrio"/>
    <s v="PHARMACIE COMPANS CAFFARELLI"/>
    <s v="PHARMACIE COMPANS CAFFARELLI"/>
    <s v="40 BLD MARECHAL LECLERC"/>
    <s v="TOULOUSE"/>
    <n v="31"/>
    <x v="0"/>
    <n v="31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222222222222222"/>
    <n v="35.4"/>
    <n v="4.2"/>
    <n v="0"/>
    <n v="-26.94"/>
    <n v="12.66"/>
    <s v="EUR"/>
    <n v="1.1401468509999999"/>
    <s v="kg"/>
  </r>
  <r>
    <n v="13.479999999999997"/>
    <m/>
    <m/>
    <s v="entreprise"/>
    <s v="ST"/>
    <n v="200720433"/>
    <n v="202606"/>
    <s v="Express"/>
    <s v="UO"/>
    <s v="FedEx Priority"/>
    <s v="Bill_Sender_Prepaid"/>
    <d v="2026-11-06T00:00:00"/>
    <d v="1899-12-31T00:00:00"/>
    <x v="2582"/>
    <m/>
    <s v="HYDRATIS B2B"/>
    <s v="HYDRATIS B2B"/>
    <s v="VOIE COMMUNALE 4"/>
    <s v="CR?ANCEY"/>
    <n v="21"/>
    <s v="FR"/>
    <n v="21320"/>
    <n v="65.14"/>
    <n v="107.5"/>
    <n v="0"/>
    <n v="-49.57"/>
    <n v="123.07"/>
    <n v="6"/>
    <n v="58.96"/>
    <n v="58.96"/>
    <s v="L,E COZ"/>
    <s v="PHARMACIE DES MONTAGNES NOIRES"/>
    <s v="PHARMACIE DES MONTAGNES NOIRES"/>
    <s v="17 RUE JACQUES RODALLEC"/>
    <s v="GOURIN"/>
    <n v="56"/>
    <x v="0"/>
    <n v="561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"/>
    <n v="56.4"/>
    <n v="93.08"/>
    <n v="0"/>
    <n v="-42.92"/>
    <n v="106.56"/>
    <s v="EUR"/>
    <n v="1.1549344580000001"/>
    <s v="kg"/>
  </r>
  <r>
    <n v="8.129999999999999"/>
    <m/>
    <m/>
    <s v="entreprise"/>
    <s v="ST"/>
    <n v="200720433"/>
    <n v="202606"/>
    <s v="Express"/>
    <s v="UO"/>
    <s v="FedEx Priority"/>
    <s v="Bill_Sender_Prepaid"/>
    <s v="06/18/2026"/>
    <s v="06/19/2026"/>
    <x v="2583"/>
    <m/>
    <s v="HYDRATIS B2B"/>
    <s v="HYDRATIS B2B"/>
    <s v="VOIE COMMUNALE 4"/>
    <s v="CR?ANCEY"/>
    <n v="21"/>
    <s v="FR"/>
    <n v="21320"/>
    <n v="39.44"/>
    <n v="4.67"/>
    <n v="0"/>
    <n v="-30.01"/>
    <n v="14.11"/>
    <n v="2"/>
    <n v="24.2"/>
    <n v="24.2"/>
    <s v="B,ULIDON"/>
    <s v="CERP RHIN RHONE MED"/>
    <s v="CERP RHIN RHONE MED"/>
    <s v="4-6 RUE DE L'YSER"/>
    <s v="SAINT APOLLINAIRE"/>
    <n v="21"/>
    <x v="0"/>
    <n v="218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541666666666669"/>
    <n v="34"/>
    <n v="4.03"/>
    <n v="0"/>
    <n v="-25.87"/>
    <n v="12.16"/>
    <s v="EUR"/>
    <n v="1.1600389769999999"/>
    <s v="kg"/>
  </r>
  <r>
    <n v="18.829999999999998"/>
    <m/>
    <m/>
    <s v="entreprise"/>
    <s v="ST"/>
    <n v="200720433"/>
    <n v="202606"/>
    <s v="Express"/>
    <s v="UO"/>
    <s v="FedEx Priority"/>
    <s v="Bill_Sender_Prepaid"/>
    <s v="06/24/2026"/>
    <s v="06/25/2026"/>
    <x v="2584"/>
    <m/>
    <s v="HYDRATIS B2B"/>
    <s v="HYDRATIS B2B"/>
    <s v="VOIE COMMUNALE 4"/>
    <s v="CR?ANCEY"/>
    <n v="21"/>
    <s v="FR"/>
    <n v="21320"/>
    <n v="90.2"/>
    <n v="10.68"/>
    <n v="0"/>
    <n v="-68.64"/>
    <n v="32.229999999999997"/>
    <n v="7"/>
    <n v="93.06"/>
    <n v="93.06"/>
    <s v="G,Gast"/>
    <s v="PHARMACIE KIEHL MEYER"/>
    <s v="PHARMACIE KIEHL MEYER"/>
    <s v="25 RUE DE SAVERNE"/>
    <s v="PFAFFENHOFFEN"/>
    <n v="67"/>
    <x v="0"/>
    <n v="67350"/>
    <s v=" "/>
    <s v=" "/>
    <s v=" "/>
    <m/>
    <m/>
    <m/>
    <s v="N"/>
    <n v="30"/>
    <n v="32"/>
    <n v="40"/>
    <m/>
    <m/>
    <m/>
    <m/>
    <m/>
    <n v="0"/>
    <n v="0"/>
    <s v="EUR"/>
    <s v="06/29/2026"/>
    <x v="3"/>
    <m/>
    <s v="Domestic"/>
    <s v="Your Packaging"/>
    <n v="0.49444444444444446"/>
    <n v="78.8"/>
    <n v="9.33"/>
    <n v="0"/>
    <n v="-59.97"/>
    <n v="28.16"/>
    <s v="EUR"/>
    <n v="1.1446231330000001"/>
    <s v="kg"/>
  </r>
  <r>
    <n v="8.4599999999999973"/>
    <m/>
    <m/>
    <s v="entreprise"/>
    <s v="ST"/>
    <n v="200720433"/>
    <n v="202606"/>
    <s v="Express"/>
    <s v="UO"/>
    <s v="FedEx Priority"/>
    <s v="Bill_Sender_Prepaid"/>
    <s v="06/18/2026"/>
    <s v="06/19/2026"/>
    <x v="2585"/>
    <m/>
    <s v="HYDRATIS B2B"/>
    <s v="HYDRATIS B2B"/>
    <s v="VOIE COMMUNALE 4"/>
    <s v="CR?ANCEY"/>
    <n v="21"/>
    <s v="FR"/>
    <n v="21320"/>
    <n v="41.07"/>
    <n v="4.87"/>
    <n v="0"/>
    <n v="-31.25"/>
    <n v="14.69"/>
    <n v="3"/>
    <n v="26.4"/>
    <n v="26.4"/>
    <s v="M,ELDA"/>
    <s v="PHARMACIE BAL LUISANT"/>
    <s v="PHARMACIE BAL LUISANT"/>
    <s v="8 AVENUE DE LA REPUBLIQUE"/>
    <s v="LUISANT"/>
    <n v="28"/>
    <x v="0"/>
    <n v="286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458333333333335"/>
    <n v="35.4"/>
    <n v="4.2"/>
    <n v="0"/>
    <n v="-26.94"/>
    <n v="12.66"/>
    <s v="EUR"/>
    <n v="1.1600389769999999"/>
    <s v="kg"/>
  </r>
  <r>
    <n v="16.5"/>
    <m/>
    <m/>
    <s v="entreprise"/>
    <s v="ST"/>
    <n v="200720433"/>
    <n v="202606"/>
    <s v="Express"/>
    <s v="UO"/>
    <s v="FedEx Priority"/>
    <s v="Bill_Sender_Prepaid"/>
    <s v="06/22/2026"/>
    <s v="06/23/2026"/>
    <x v="2586"/>
    <m/>
    <s v="HYDRATIS B2B"/>
    <s v="HYDRATIS B2B"/>
    <s v="VOIE COMMUNALE 4"/>
    <s v="CR?ANCEY"/>
    <n v="21"/>
    <s v="FR"/>
    <n v="21320"/>
    <n v="79.180000000000007"/>
    <n v="9.39"/>
    <n v="0"/>
    <n v="-60.25"/>
    <n v="28.32"/>
    <n v="5"/>
    <n v="77.66"/>
    <n v="77.66"/>
    <s v="S,Cizeron"/>
    <s v="PHARMACIE GIRAUD"/>
    <s v="PHARMACIE GIRAUD"/>
    <s v="388 RUE DE VERDUN"/>
    <s v="L'ETRAT"/>
    <n v="42"/>
    <x v="0"/>
    <n v="42580"/>
    <s v=" "/>
    <s v=" "/>
    <s v=" "/>
    <m/>
    <m/>
    <m/>
    <s v="N"/>
    <n v="15"/>
    <n v="30"/>
    <n v="39"/>
    <m/>
    <m/>
    <m/>
    <m/>
    <m/>
    <n v="0"/>
    <n v="0"/>
    <s v="EUR"/>
    <s v="06/29/2026"/>
    <x v="3"/>
    <m/>
    <s v="Domestic"/>
    <s v="Your Packaging"/>
    <n v="0.48680555555555555"/>
    <n v="69"/>
    <n v="8.18"/>
    <n v="0"/>
    <n v="-52.5"/>
    <n v="24.68"/>
    <s v="EUR"/>
    <n v="1.147539102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2587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3"/>
    <n v="33"/>
    <s v="D,Laewnwka"/>
    <s v="PHARMACIE BELVEDERE"/>
    <s v="PHARMACIE BELVEDERE"/>
    <s v="77 RUE DE BEZONS"/>
    <s v="COURBEVOIE"/>
    <n v="92"/>
    <x v="0"/>
    <n v="92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916666666666669"/>
    <n v="39.6"/>
    <n v="4.6900000000000004"/>
    <n v="0"/>
    <n v="-30.14"/>
    <n v="14.15"/>
    <s v="EUR"/>
    <n v="1.160038976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24/2026"/>
    <s v="06/25/2026"/>
    <x v="2588"/>
    <m/>
    <s v="HYDRATIS B2B"/>
    <s v="HYDRATIS B2B"/>
    <s v="VOIE COMMUNALE 4"/>
    <s v="CR?ANCEY"/>
    <n v="21"/>
    <s v="FR"/>
    <n v="21320"/>
    <n v="43.72"/>
    <n v="5.19"/>
    <n v="0"/>
    <n v="-33.270000000000003"/>
    <n v="15.64"/>
    <n v="2"/>
    <n v="28.82"/>
    <n v="28.82"/>
    <s v="G,Gedimad"/>
    <s v="GEDIMAT CHARBONNIER"/>
    <s v="GEDIMAT CHARBONNIER"/>
    <s v="1 ROUTE DE CHARLIEU"/>
    <s v="CHAUFFAILLES"/>
    <n v="71"/>
    <x v="0"/>
    <n v="711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75"/>
    <n v="38.200000000000003"/>
    <n v="4.53"/>
    <n v="0"/>
    <n v="-29.07"/>
    <n v="13.66"/>
    <s v="EUR"/>
    <n v="1.1446231330000001"/>
    <s v="kg"/>
  </r>
  <r>
    <n v="10.469999999999999"/>
    <m/>
    <m/>
    <s v="entreprise"/>
    <s v="ST"/>
    <n v="200720433"/>
    <n v="202606"/>
    <s v="Express"/>
    <s v="UO"/>
    <s v="FedEx Priority"/>
    <s v="Bill_Sender_Prepaid"/>
    <s v="06/18/2026"/>
    <s v="06/22/2026"/>
    <x v="2589"/>
    <m/>
    <s v="HYDRATIS B2B"/>
    <s v="HYDRATIS B2B"/>
    <s v="VOIE COMMUNALE 4"/>
    <s v="CR?ANCEY"/>
    <n v="21"/>
    <s v="FR"/>
    <n v="21320"/>
    <n v="50.81"/>
    <n v="6.02"/>
    <n v="0"/>
    <n v="-38.659999999999997"/>
    <n v="18.170000000000002"/>
    <n v="3"/>
    <n v="37.619999999999997"/>
    <n v="37.619999999999997"/>
    <s v="B,ILLET"/>
    <s v="PHARMACIE BELBEOC H"/>
    <s v="PHARMACIE BELBEOC H"/>
    <s v="ROUTES DES SABLES D'OLONNE"/>
    <s v="NIEUL LE DOLENT"/>
    <n v="85"/>
    <x v="0"/>
    <n v="85430"/>
    <s v=" "/>
    <s v=" "/>
    <s v=" "/>
    <m/>
    <m/>
    <m/>
    <s v="N"/>
    <n v="31"/>
    <n v="31"/>
    <n v="38"/>
    <m/>
    <m/>
    <m/>
    <m/>
    <m/>
    <n v="0"/>
    <n v="0"/>
    <s v="EUR"/>
    <s v="06/29/2026"/>
    <x v="3"/>
    <m/>
    <s v="Domestic"/>
    <s v="Your Packaging"/>
    <n v="0.43611111111111112"/>
    <n v="43.8"/>
    <n v="5.19"/>
    <n v="0"/>
    <n v="-33.33"/>
    <n v="15.66"/>
    <s v="EUR"/>
    <n v="1.16003897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8/2026"/>
    <s v="06/19/2026"/>
    <x v="2590"/>
    <m/>
    <s v="HYDRATIS B2B"/>
    <s v="HYDRATIS B2B"/>
    <s v="VOIE COMMUNALE 4"/>
    <s v="CR?ANCEY"/>
    <n v="21"/>
    <s v="FR"/>
    <n v="21320"/>
    <n v="50.81"/>
    <n v="6.02"/>
    <n v="0"/>
    <n v="-38.659999999999997"/>
    <n v="18.170000000000002"/>
    <n v="3"/>
    <n v="37.619999999999997"/>
    <n v="37.619999999999997"/>
    <s v="L,EROUGE"/>
    <s v="PHARMACIE LE ROUGE"/>
    <s v="PHARMACIE LE ROUGE"/>
    <s v="1 RUE DE L'EGLISE"/>
    <s v="ANNEQUIN"/>
    <n v="62"/>
    <x v="0"/>
    <n v="62149"/>
    <s v=" "/>
    <s v=" "/>
    <s v=" "/>
    <m/>
    <m/>
    <m/>
    <s v="N"/>
    <n v="26"/>
    <n v="32"/>
    <n v="41"/>
    <m/>
    <m/>
    <m/>
    <m/>
    <m/>
    <n v="0"/>
    <n v="0"/>
    <s v="EUR"/>
    <s v="06/29/2026"/>
    <x v="3"/>
    <m/>
    <s v="Domestic"/>
    <s v="Your Packaging"/>
    <n v="0.42638888888888887"/>
    <n v="43.8"/>
    <n v="5.19"/>
    <n v="0"/>
    <n v="-33.33"/>
    <n v="15.66"/>
    <s v="EUR"/>
    <n v="1.1600389769999999"/>
    <s v="kg"/>
  </r>
  <r>
    <n v="8.4599999999999973"/>
    <m/>
    <m/>
    <s v="entreprise"/>
    <s v="ST"/>
    <n v="200720433"/>
    <n v="202606"/>
    <s v="Express"/>
    <s v="UO"/>
    <s v="FedEx Priority"/>
    <s v="Bill_Sender_Prepaid"/>
    <s v="06/24/2026"/>
    <s v="06/25/2026"/>
    <x v="2591"/>
    <m/>
    <s v="HYDRATIS B2B"/>
    <s v="HYDRATIS B2B"/>
    <s v="VOIE COMMUNALE 4"/>
    <s v="CR?ANCEY"/>
    <n v="21"/>
    <s v="FR"/>
    <n v="21320"/>
    <n v="40.36"/>
    <n v="4.79"/>
    <n v="0"/>
    <n v="-30.72"/>
    <n v="14.43"/>
    <n v="3"/>
    <n v="25.52"/>
    <n v="25.52"/>
    <s v="L,Laurent"/>
    <s v="PHARMACIE DE LA RIA"/>
    <s v="PHARMACIE DE LA RIA"/>
    <s v="2 RUE KROEZ ER BLEU"/>
    <s v="LOCOAL-MENDON"/>
    <n v="56"/>
    <x v="0"/>
    <n v="565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902777777777777"/>
    <n v="35.4"/>
    <n v="4.2"/>
    <n v="0"/>
    <n v="-26.94"/>
    <n v="12.66"/>
    <s v="EUR"/>
    <n v="1.1401468509999999"/>
    <s v="kg"/>
  </r>
  <r>
    <n v="14.150000000000006"/>
    <m/>
    <m/>
    <s v="entreprise"/>
    <s v="ST"/>
    <n v="200720433"/>
    <n v="202606"/>
    <s v="Express"/>
    <s v="UO"/>
    <s v="FedEx Priority"/>
    <s v="Bill_Sender_Prepaid"/>
    <s v="06/23/2026"/>
    <s v="06/24/2026"/>
    <x v="2592"/>
    <m/>
    <s v="HYDRATIS B2B"/>
    <s v="HYDRATIS B2B"/>
    <s v="VOIE COMMUNALE 4"/>
    <s v="CR?ANCEY"/>
    <n v="21"/>
    <s v="FR"/>
    <n v="21320"/>
    <n v="67.930000000000007"/>
    <n v="8.0500000000000007"/>
    <n v="0"/>
    <n v="-51.69"/>
    <n v="24.29"/>
    <n v="5"/>
    <n v="63.8"/>
    <n v="63.8"/>
    <s v="C,HATE"/>
    <s v="PHARMACIE DU CHATE"/>
    <s v="PHARMACIE DU CHATE"/>
    <s v="32 PLACE REPUBLIQUE"/>
    <s v="CH?TELAUDREN"/>
    <n v="22"/>
    <x v="0"/>
    <n v="221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958333333333331"/>
    <n v="59.2"/>
    <n v="7.02"/>
    <n v="0"/>
    <n v="-45.05"/>
    <n v="21.17"/>
    <s v="EUR"/>
    <n v="1.1474074329999999"/>
    <s v="kg"/>
  </r>
  <r>
    <n v="8.4599999999999973"/>
    <m/>
    <m/>
    <s v="entreprise"/>
    <s v="ST"/>
    <n v="200720433"/>
    <n v="202606"/>
    <s v="Express"/>
    <s v="UO"/>
    <s v="FedEx Priority"/>
    <s v="Bill_Sender_Prepaid"/>
    <d v="2026-11-06T00:00:00"/>
    <s v="06/24/2026"/>
    <x v="2593"/>
    <m/>
    <s v="HYDRATIS B2B"/>
    <s v="HYDRATIS B2B"/>
    <s v="VOIE COMMUNALE 4"/>
    <s v="CR?ANCEY"/>
    <n v="21"/>
    <s v="FR"/>
    <n v="21320"/>
    <n v="40.880000000000003"/>
    <n v="13.49"/>
    <n v="0"/>
    <n v="-31.11"/>
    <n v="23.26"/>
    <n v="2"/>
    <n v="25.3"/>
    <n v="25.3"/>
    <s v="A,Auchan"/>
    <s v="PARAPHARMACIE AUCHAN NICE"/>
    <s v="PARAPHARMACIE AUCHAN NICE"/>
    <s v="ROUTE DE LAGHET"/>
    <s v="LA TRINIT?"/>
    <n v="6"/>
    <x v="0"/>
    <n v="6340"/>
    <s v=" "/>
    <s v=" "/>
    <s v=" "/>
    <m/>
    <m/>
    <m/>
    <s v="N"/>
    <n v="21"/>
    <n v="20"/>
    <n v="30"/>
    <m/>
    <m/>
    <m/>
    <m/>
    <m/>
    <n v="0"/>
    <n v="0"/>
    <s v="EUR"/>
    <s v="06/29/2026"/>
    <x v="3"/>
    <m/>
    <s v="Domestic"/>
    <s v="Your Packaging"/>
    <n v="0.61458333333333337"/>
    <n v="35.4"/>
    <n v="11.68"/>
    <n v="0"/>
    <n v="-26.94"/>
    <n v="20.14"/>
    <s v="EUR"/>
    <n v="1.1549344580000001"/>
    <s v="kg"/>
  </r>
  <r>
    <n v="11.14"/>
    <m/>
    <m/>
    <s v="entreprise"/>
    <s v="ST"/>
    <n v="200720433"/>
    <n v="202606"/>
    <s v="Express"/>
    <s v="UO"/>
    <s v="FedEx Priority"/>
    <s v="Bill_Sender_Prepaid"/>
    <s v="06/19/2026"/>
    <s v="06/22/2026"/>
    <x v="2594"/>
    <m/>
    <s v="HYDRATIS B2B"/>
    <s v="HYDRATIS B2B"/>
    <s v="VOIE COMMUNALE 4"/>
    <s v="CR?ANCEY"/>
    <n v="21"/>
    <s v="FR"/>
    <n v="21320"/>
    <n v="53.97"/>
    <n v="6.4"/>
    <n v="0"/>
    <n v="-41.06"/>
    <n v="19.3"/>
    <n v="5"/>
    <n v="42.24"/>
    <n v="42.24"/>
    <s v="B,ASCOU"/>
    <s v="PHARMACIE DE LARUNS"/>
    <s v="PHARMACIE DE LARUNS"/>
    <s v="12 RUE DU PORT"/>
    <s v="LARUNS"/>
    <n v="64"/>
    <x v="0"/>
    <n v="644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527777777777779"/>
    <n v="46.6"/>
    <n v="5.53"/>
    <n v="0"/>
    <n v="-35.46"/>
    <n v="16.670000000000002"/>
    <s v="EUR"/>
    <n v="1.15806418"/>
    <s v="kg"/>
  </r>
  <r>
    <n v="10.129999999999995"/>
    <m/>
    <m/>
    <s v="entreprise"/>
    <s v="ST"/>
    <n v="200720433"/>
    <n v="202606"/>
    <s v="Express"/>
    <s v="UO"/>
    <s v="FedEx Priority"/>
    <s v="Bill_Sender_Prepaid"/>
    <s v="06/19/2026"/>
    <s v="06/22/2026"/>
    <x v="2595"/>
    <m/>
    <s v="HYDRATIS B2B"/>
    <s v="HYDRATIS B2B"/>
    <s v="VOIE COMMUNALE 4"/>
    <s v="CR?ANCEY"/>
    <n v="21"/>
    <s v="FR"/>
    <n v="21320"/>
    <n v="49.1"/>
    <n v="5.83"/>
    <n v="0"/>
    <n v="-37.369999999999997"/>
    <n v="17.559999999999999"/>
    <n v="3"/>
    <n v="37.18"/>
    <n v="37.18"/>
    <s v="M,ERLIN"/>
    <s v="PHARMACIE DU CENTRE COMMERCIAL"/>
    <s v="PHARMACIE DU CENTRE COMMERCIAL"/>
    <s v="BOULEVARD DU 8 MAI 1945"/>
    <s v="CAUDRY"/>
    <n v="59"/>
    <x v="0"/>
    <n v="595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166666666666665"/>
    <n v="42.4"/>
    <n v="5.03"/>
    <n v="0"/>
    <n v="-32.270000000000003"/>
    <n v="15.16"/>
    <s v="EUR"/>
    <n v="1.15806418"/>
    <s v="kg"/>
  </r>
  <r>
    <n v="8.4599999999999973"/>
    <m/>
    <m/>
    <s v="entreprise"/>
    <s v="ST"/>
    <n v="200720433"/>
    <n v="202606"/>
    <s v="Express"/>
    <s v="UO"/>
    <s v="FedEx Priority"/>
    <s v="Bill_Sender_Prepaid"/>
    <s v="06/16/2026"/>
    <s v="06/22/2026"/>
    <x v="2596"/>
    <m/>
    <s v="HYDRATIS B2B"/>
    <s v="HYDRATIS B2B"/>
    <s v="VOIE COMMUNALE 4"/>
    <s v="CR?ANCEY"/>
    <n v="21"/>
    <s v="FR"/>
    <n v="21320"/>
    <n v="40.97"/>
    <n v="4.8600000000000003"/>
    <n v="0"/>
    <n v="-31.18"/>
    <n v="14.65"/>
    <n v="3"/>
    <n v="24.86"/>
    <n v="24.86"/>
    <s v="P,ETIPAS"/>
    <s v="PARAPHARMACIE CARREFOUR ST MALO"/>
    <s v="PARAPHARMACIE CARREFOUR ST MAL"/>
    <s v="AVENUE DE LA FLAUDAIE"/>
    <s v="SAINT-MALO"/>
    <n v="35"/>
    <x v="0"/>
    <n v="35400"/>
    <s v=" "/>
    <s v=" "/>
    <s v=" "/>
    <m/>
    <m/>
    <m/>
    <s v="N"/>
    <n v="13"/>
    <n v="20"/>
    <n v="29"/>
    <m/>
    <m/>
    <m/>
    <m/>
    <m/>
    <n v="0"/>
    <n v="0"/>
    <s v="EUR"/>
    <s v="06/29/2026"/>
    <x v="3"/>
    <m/>
    <s v="Domestic"/>
    <s v="Your Packaging"/>
    <n v="0.41875000000000001"/>
    <n v="35.4"/>
    <n v="4.2"/>
    <n v="0"/>
    <n v="-26.94"/>
    <n v="12.66"/>
    <s v="EUR"/>
    <n v="1.1572332869999999"/>
    <s v="kg"/>
  </r>
  <r>
    <n v="7.7900000000000027"/>
    <m/>
    <m/>
    <s v=""/>
    <s v="ST"/>
    <n v="200720433"/>
    <n v="202606"/>
    <s v="Express"/>
    <s v="UO"/>
    <s v="FedEx Priority"/>
    <s v="Bill_Sender_Prepaid"/>
    <s v="06/22/2026"/>
    <s v="06/23/2026"/>
    <x v="2597"/>
    <m/>
    <s v="HYDRATIS B2B"/>
    <s v="HYDRATIS B2B"/>
    <s v="VOIE COMMUNALE 4"/>
    <s v="CR?ANCEY"/>
    <n v="21"/>
    <s v="FR"/>
    <n v="21320"/>
    <n v="37.409999999999997"/>
    <n v="4.43"/>
    <n v="0"/>
    <n v="-28.47"/>
    <n v="13.37"/>
    <n v="1"/>
    <n v="22"/>
    <n v="22"/>
    <s v="Z,Campagne"/>
    <s v="PHARMACIE DES PRES"/>
    <s v="PHARMACIE DES PRES"/>
    <s v="9 AVENUE JEAN MERMOZ"/>
    <s v="BALLAN-MIRE"/>
    <n v="37"/>
    <x v="0"/>
    <n v="375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083333333333337"/>
    <n v="32.6"/>
    <n v="3.86"/>
    <n v="0"/>
    <n v="-24.81"/>
    <n v="11.65"/>
    <s v="EUR"/>
    <n v="1.1475391020000001"/>
    <s v="kg"/>
  </r>
  <r>
    <n v="7.4600000000000009"/>
    <m/>
    <m/>
    <s v="entreprise"/>
    <s v="ST"/>
    <n v="200720433"/>
    <n v="202606"/>
    <s v="Express"/>
    <s v="UO"/>
    <s v="FedEx Priority"/>
    <s v="Bill_Sender_Prepaid"/>
    <d v="2026-12-06T00:00:00"/>
    <s v="06/13/2026"/>
    <x v="2598"/>
    <m/>
    <s v="HYDRATIS B2B"/>
    <s v="HYDRATIS B2B"/>
    <s v="VOIE COMMUNALE 4"/>
    <s v="CR?ANCEY"/>
    <n v="21"/>
    <s v="FR"/>
    <n v="21320"/>
    <n v="36.03"/>
    <n v="4.2699999999999996"/>
    <n v="0"/>
    <n v="-27.42"/>
    <n v="12.89"/>
    <n v="1"/>
    <n v="19.8"/>
    <n v="19.8"/>
    <s v="S,PORT 2000"/>
    <s v="SPORT 2000 MORESTEL"/>
    <s v="SPORT 2000 MORESTEL"/>
    <s v="LIEU DIT LANTHEY"/>
    <s v="ARANDON-PASSINS"/>
    <n v="38"/>
    <x v="0"/>
    <n v="38510"/>
    <s v=" "/>
    <s v=" "/>
    <s v=" "/>
    <m/>
    <m/>
    <m/>
    <s v="N"/>
    <n v="30"/>
    <n v="31"/>
    <n v="40"/>
    <m/>
    <m/>
    <m/>
    <m/>
    <m/>
    <n v="0"/>
    <n v="0"/>
    <s v="EUR"/>
    <s v="06/22/2026"/>
    <x v="2"/>
    <m/>
    <s v="Domestic"/>
    <s v="Your Packaging"/>
    <n v="0.45763888888888887"/>
    <n v="31.2"/>
    <n v="3.7"/>
    <n v="0"/>
    <n v="-23.74"/>
    <n v="11.16"/>
    <s v="EUR"/>
    <n v="1.154814421"/>
    <s v="kg"/>
  </r>
  <r>
    <n v="16.159999999999997"/>
    <m/>
    <m/>
    <s v="entreprise"/>
    <s v="ST"/>
    <n v="200720433"/>
    <n v="202606"/>
    <s v="Express"/>
    <s v="UO"/>
    <s v="FedEx Priority"/>
    <s v="Bill_Sender_Prepaid"/>
    <s v="06/24/2026"/>
    <s v="06/25/2026"/>
    <x v="2599"/>
    <m/>
    <s v="HYDRATIS B2B"/>
    <s v="HYDRATIS B2B"/>
    <s v="VOIE COMMUNALE 4"/>
    <s v="CR?ANCEY"/>
    <n v="21"/>
    <s v="FR"/>
    <n v="21320"/>
    <n v="77.38"/>
    <n v="9.17"/>
    <n v="0"/>
    <n v="-58.88"/>
    <n v="27.67"/>
    <n v="1"/>
    <n v="75.239999999999995"/>
    <n v="75.239999999999995"/>
    <s v="A,UCHAN"/>
    <s v="AUCHAN LE PONTET"/>
    <s v="AUCHAN LE PONTET"/>
    <s v="CC AUCHAN - ROUTE NATIONALE 542"/>
    <s v="LE PONTET"/>
    <n v="84"/>
    <x v="0"/>
    <n v="84130"/>
    <s v=" "/>
    <s v=" "/>
    <s v=" "/>
    <m/>
    <m/>
    <m/>
    <s v="Y"/>
    <n v="30"/>
    <n v="63"/>
    <n v="91"/>
    <m/>
    <m/>
    <m/>
    <m/>
    <m/>
    <n v="0"/>
    <n v="0"/>
    <s v="EUR"/>
    <s v="06/29/2026"/>
    <x v="3"/>
    <m/>
    <s v="Domestic"/>
    <s v="Your Packaging"/>
    <n v="0.48749999999999999"/>
    <n v="67.599999999999994"/>
    <n v="8.01"/>
    <n v="0"/>
    <n v="-51.44"/>
    <n v="24.17"/>
    <s v="EUR"/>
    <n v="1.1446231330000001"/>
    <s v="kg"/>
  </r>
  <r>
    <n v="16.5"/>
    <m/>
    <m/>
    <s v="entreprise"/>
    <s v="ST"/>
    <n v="200720433"/>
    <n v="202606"/>
    <s v="Express"/>
    <s v="UO"/>
    <s v="FedEx Priority"/>
    <s v="Bill_Sender_Prepaid"/>
    <s v="06/19/2026"/>
    <s v="06/23/2026"/>
    <x v="2600"/>
    <m/>
    <s v="HYDRATIS B2B"/>
    <s v="HYDRATIS B2B"/>
    <s v="VOIE COMMUNALE 4"/>
    <s v="CR?ANCEY"/>
    <n v="21"/>
    <s v="FR"/>
    <n v="21320"/>
    <n v="79.91"/>
    <n v="9.4700000000000006"/>
    <n v="0"/>
    <n v="-60.8"/>
    <n v="28.58"/>
    <n v="7"/>
    <n v="78.760000000000005"/>
    <n v="78.760000000000005"/>
    <s v="Y,HFHFHFHFH"/>
    <s v="PHARMACIE DES OLIVIERS LA FARE"/>
    <s v="PHARMACIE DES OLIVIERS LA FARE"/>
    <s v="626 ROUTE DES OLIVIERS"/>
    <s v="LA FARE-LES-OLIVIERS"/>
    <n v="13"/>
    <x v="0"/>
    <n v="135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875"/>
    <n v="69"/>
    <n v="8.18"/>
    <n v="0"/>
    <n v="-52.5"/>
    <n v="24.68"/>
    <s v="EUR"/>
    <n v="1.15806418"/>
    <s v="kg"/>
  </r>
  <r>
    <n v="17.839999999999996"/>
    <m/>
    <m/>
    <s v="entreprise"/>
    <s v="ST"/>
    <n v="200720433"/>
    <n v="202606"/>
    <s v="Express"/>
    <s v="UO"/>
    <s v="FedEx Priority"/>
    <s v="Bill_Sender_Prepaid"/>
    <s v="06/18/2026"/>
    <s v="06/19/2026"/>
    <x v="2601"/>
    <m/>
    <s v="HYDRATIS B2B"/>
    <s v="HYDRATIS B2B"/>
    <s v="VOIE COMMUNALE 4"/>
    <s v="CR?ANCEY"/>
    <n v="21"/>
    <s v="FR"/>
    <n v="21320"/>
    <n v="86.54"/>
    <n v="10.27"/>
    <n v="0"/>
    <n v="-65.84"/>
    <n v="30.96"/>
    <n v="6"/>
    <n v="88"/>
    <n v="88"/>
    <s v="M,OUGIN"/>
    <s v="PHARMACIE MOUGIN"/>
    <s v="PHARMACIE MOUGIN"/>
    <s v="790 ROUTE DE LA FORET"/>
    <s v="MERCURY"/>
    <n v="73"/>
    <x v="0"/>
    <n v="73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388888888888884"/>
    <n v="74.599999999999994"/>
    <n v="8.85"/>
    <n v="0"/>
    <n v="-56.76"/>
    <n v="26.69"/>
    <s v="EUR"/>
    <n v="1.160038976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18/2026"/>
    <s v="06/19/2026"/>
    <x v="2602"/>
    <m/>
    <s v="HYDRATIS B2B"/>
    <s v="HYDRATIS B2B"/>
    <s v="VOIE COMMUNALE 4"/>
    <s v="CR?ANCEY"/>
    <n v="21"/>
    <s v="FR"/>
    <n v="21320"/>
    <n v="34.57"/>
    <n v="4.1100000000000003"/>
    <n v="0"/>
    <n v="-26.31"/>
    <n v="12.37"/>
    <n v="1"/>
    <n v="17.600000000000001"/>
    <n v="17.600000000000001"/>
    <s v="P,HIE"/>
    <s v="PHARMACIE DE L'OURCQ"/>
    <s v="PHARMACIE DE L'OURCQ"/>
    <s v="81 BIS RUE DE L'OURCQ"/>
    <s v="PARIS 19"/>
    <n v="75"/>
    <x v="0"/>
    <n v="75019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8749999999999999"/>
    <n v="29.8"/>
    <n v="3.54"/>
    <n v="0"/>
    <n v="-22.68"/>
    <n v="10.66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2603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3"/>
    <n v="33"/>
    <s v="M,ARION"/>
    <s v="PHARMACIE DES QUAIS"/>
    <s v="PHARMACIE DES QUAIS"/>
    <s v="6 PLACE DU GENERAL DE GAULLE"/>
    <s v="TREGUIER"/>
    <n v="22"/>
    <x v="0"/>
    <n v="222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097222222222221"/>
    <n v="39.6"/>
    <n v="4.6900000000000004"/>
    <n v="0"/>
    <n v="-30.14"/>
    <n v="14.15"/>
    <s v="EUR"/>
    <n v="1.160038976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23/2026"/>
    <s v="06/25/2026"/>
    <x v="2604"/>
    <m/>
    <s v="HYDRATIS B2B"/>
    <s v="HYDRATIS B2B"/>
    <s v="VOIE COMMUNALE 4"/>
    <s v="CR?ANCEY"/>
    <n v="21"/>
    <s v="FR"/>
    <n v="21320"/>
    <n v="33.979999999999997"/>
    <n v="4.04"/>
    <n v="0"/>
    <n v="-25.86"/>
    <n v="12.15"/>
    <n v="3"/>
    <n v="16.940000000000001"/>
    <n v="16.940000000000001"/>
    <s v="M,ALLET"/>
    <s v="MME GONNET ELODIE"/>
    <s v="PARAPHARMACIE LECLERC ST AMAND"/>
    <s v="ROUTE DE CHARENTON"/>
    <s v="SAINT-AMAND?MONTROND"/>
    <n v="18"/>
    <x v="0"/>
    <n v="18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152777777777778"/>
    <n v="29.8"/>
    <n v="3.54"/>
    <n v="0"/>
    <n v="-22.68"/>
    <n v="10.66"/>
    <s v="EUR"/>
    <n v="1.1401468509999999"/>
    <s v="kg"/>
  </r>
  <r>
    <n v="7.4600000000000009"/>
    <m/>
    <m/>
    <s v=""/>
    <s v="ST"/>
    <n v="200720433"/>
    <n v="202606"/>
    <s v="Express"/>
    <s v="UO"/>
    <s v="FedEx Priority"/>
    <s v="Bill_Sender_Prepaid"/>
    <d v="2026-05-06T00:00:00"/>
    <d v="2026-06-06T00:00:00"/>
    <x v="2605"/>
    <m/>
    <s v="HYDRATIS B2B"/>
    <s v="HYDRATIS B2B"/>
    <s v="VOIE COMMUNALE 4"/>
    <s v="CR?ANCEY"/>
    <n v="21"/>
    <s v="FR"/>
    <n v="21320"/>
    <n v="36.229999999999997"/>
    <n v="4.3"/>
    <n v="0"/>
    <n v="-27.57"/>
    <n v="12.96"/>
    <n v="5"/>
    <n v="19.8"/>
    <n v="19.8"/>
    <s v="D,AVID"/>
    <s v="PHARMACIE DES TILLEULS"/>
    <s v="PHARMACIE DES TILLEULS"/>
    <s v="2 ALLEE DES TILLEULS"/>
    <s v="ANNECY-LE-VIEUX"/>
    <n v="74"/>
    <x v="0"/>
    <n v="749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138888888888891"/>
    <n v="31.2"/>
    <n v="3.7"/>
    <n v="0"/>
    <n v="-23.74"/>
    <n v="11.16"/>
    <s v="EUR"/>
    <n v="1.161210911"/>
    <s v="kg"/>
  </r>
  <r>
    <n v="19.840000000000003"/>
    <m/>
    <m/>
    <s v="entreprise"/>
    <s v="ST"/>
    <n v="200720433"/>
    <n v="202606"/>
    <s v="Express"/>
    <s v="UO"/>
    <s v="FedEx Priority"/>
    <s v="Bill_Sender_Prepaid"/>
    <s v="06/18/2026"/>
    <s v="06/19/2026"/>
    <x v="2606"/>
    <m/>
    <s v="HYDRATIS B2B"/>
    <s v="HYDRATIS B2B"/>
    <s v="VOIE COMMUNALE 4"/>
    <s v="CR?ANCEY"/>
    <n v="21"/>
    <s v="FR"/>
    <n v="21320"/>
    <n v="96.28"/>
    <n v="11.41"/>
    <n v="0"/>
    <n v="-73.27"/>
    <n v="34.43"/>
    <n v="6"/>
    <n v="100.76"/>
    <n v="100.76"/>
    <s v="G,UERET"/>
    <s v="PHARMACIE BOULEVARD DE L'EST"/>
    <s v="PHARMACIE BOULEVARD DE L'EST"/>
    <s v="CCIAL INTERMARCHE"/>
    <s v="CHERBOURG EN COTENTIN"/>
    <n v="50"/>
    <x v="0"/>
    <n v="501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72222222222222"/>
    <n v="83"/>
    <n v="9.84"/>
    <n v="0"/>
    <n v="-63.16"/>
    <n v="29.68"/>
    <s v="EUR"/>
    <n v="1.1600389769999999"/>
    <s v="kg"/>
  </r>
  <r>
    <n v="8.4599999999999973"/>
    <m/>
    <m/>
    <s v="entreprise"/>
    <s v="ST"/>
    <n v="200720433"/>
    <n v="202606"/>
    <s v="Express"/>
    <s v="UO"/>
    <s v="FedEx Priority"/>
    <s v="Bill_Sender_Prepaid"/>
    <s v="06/23/2026"/>
    <s v="06/24/2026"/>
    <x v="2607"/>
    <m/>
    <s v="HYDRATIS B2B"/>
    <s v="HYDRATIS B2B"/>
    <s v="VOIE COMMUNALE 4"/>
    <s v="CR?ANCEY"/>
    <n v="21"/>
    <s v="FR"/>
    <n v="21320"/>
    <n v="40.619999999999997"/>
    <n v="4.82"/>
    <n v="0"/>
    <n v="-30.91"/>
    <n v="14.53"/>
    <n v="2"/>
    <n v="25.52"/>
    <n v="25.52"/>
    <s v="P,HARMA"/>
    <s v="JULIEN PUNG"/>
    <s v="PHARMACIE PLACE DES DARIOLLES"/>
    <s v="8 PLACE DES DARIOLLES"/>
    <s v="CHESSY"/>
    <n v="77"/>
    <x v="0"/>
    <n v="77700"/>
    <s v=" "/>
    <s v=" "/>
    <s v=" "/>
    <m/>
    <m/>
    <m/>
    <s v="N"/>
    <n v="30"/>
    <n v="30"/>
    <n v="40"/>
    <m/>
    <m/>
    <m/>
    <m/>
    <m/>
    <n v="0"/>
    <n v="0"/>
    <s v="EUR"/>
    <s v="06/29/2026"/>
    <x v="3"/>
    <m/>
    <s v="Domestic"/>
    <s v="Your Packaging"/>
    <n v="0.46388888888888891"/>
    <n v="35.4"/>
    <n v="4.2"/>
    <n v="0"/>
    <n v="-26.94"/>
    <n v="12.6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608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3.880000000000003"/>
    <n v="33.880000000000003"/>
    <s v="E,VA"/>
    <s v="PHARMACIE DE SAINT ANDRE"/>
    <s v="PHARMACIE DE SAINT ANDRE"/>
    <s v="IMPASSE DES MILLIERES"/>
    <s v="SAINT-ANDRE-DE-CORCY"/>
    <n v="1"/>
    <x v="0"/>
    <n v="139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6944444444444444"/>
    <n v="41"/>
    <n v="4.8600000000000003"/>
    <n v="0"/>
    <n v="-31.2"/>
    <n v="14.6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609"/>
    <m/>
    <s v="HYDRATIS B2B"/>
    <s v="HYDRATIS B2B"/>
    <s v="VOIE COMMUNALE 4"/>
    <s v="CR?ANCEY"/>
    <n v="21"/>
    <s v="FR"/>
    <n v="21320"/>
    <n v="46.93"/>
    <n v="5.56"/>
    <n v="0"/>
    <n v="-35.71"/>
    <n v="16.78"/>
    <n v="3"/>
    <n v="34.54"/>
    <n v="34.54"/>
    <s v="P,HQRMQCIE"/>
    <s v="PHARMACIE MEUNIER"/>
    <s v="PHARMACIE MEUNIER"/>
    <s v="7 RUE DE GIVET"/>
    <s v="ALTKIRCH"/>
    <n v="68"/>
    <x v="0"/>
    <n v="681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208333333333334"/>
    <n v="41"/>
    <n v="4.8600000000000003"/>
    <n v="0"/>
    <n v="-31.2"/>
    <n v="14.66"/>
    <s v="EUR"/>
    <n v="1.1446231330000001"/>
    <s v="kg"/>
  </r>
  <r>
    <n v="8.7999999999999972"/>
    <m/>
    <m/>
    <s v="entreprise"/>
    <s v="ST"/>
    <n v="200720433"/>
    <n v="202606"/>
    <s v="Express"/>
    <s v="UO"/>
    <s v="FedEx Priority"/>
    <s v="Bill_Sender_Prepaid"/>
    <s v="06/23/2026"/>
    <s v="06/24/2026"/>
    <x v="2610"/>
    <m/>
    <s v="HYDRATIS B2B"/>
    <s v="HYDRATIS B2B"/>
    <s v="VOIE COMMUNALE 4"/>
    <s v="CR?ANCEY"/>
    <n v="21"/>
    <s v="FR"/>
    <n v="21320"/>
    <n v="42.22"/>
    <n v="5"/>
    <n v="0"/>
    <n v="-32.130000000000003"/>
    <n v="15.1"/>
    <n v="2"/>
    <n v="28.6"/>
    <n v="28.6"/>
    <s v="F,EUILLET"/>
    <s v="PARAPHARMACIE ELECLERC LISIEUX"/>
    <s v="PARAPHARMACIE ELECLERC LISIEUX"/>
    <s v="SAS LISIEUX DISTRIBUTION"/>
    <s v="LISIEUX"/>
    <n v="14"/>
    <x v="0"/>
    <n v="14100"/>
    <s v=" "/>
    <s v=" "/>
    <s v=" "/>
    <m/>
    <m/>
    <m/>
    <s v="N"/>
    <n v="15"/>
    <n v="32"/>
    <n v="39"/>
    <m/>
    <m/>
    <m/>
    <m/>
    <m/>
    <n v="0"/>
    <n v="0"/>
    <s v="EUR"/>
    <s v="06/29/2026"/>
    <x v="3"/>
    <m/>
    <s v="Domestic"/>
    <s v="Your Packaging"/>
    <n v="0.35972222222222222"/>
    <n v="36.799999999999997"/>
    <n v="4.3600000000000003"/>
    <n v="0"/>
    <n v="-28"/>
    <n v="13.1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20/2026"/>
    <x v="2611"/>
    <m/>
    <s v="HYDRATIS B2B"/>
    <s v="HYDRATIS B2B"/>
    <s v="VOIE COMMUNALE 4"/>
    <s v="CR?ANCEY"/>
    <n v="21"/>
    <s v="FR"/>
    <n v="21320"/>
    <n v="47.48"/>
    <n v="5.63"/>
    <n v="0"/>
    <n v="-36.130000000000003"/>
    <n v="16.98"/>
    <n v="3"/>
    <n v="34.979999999999997"/>
    <n v="34.979999999999997"/>
    <s v="R,OUSSEL"/>
    <s v="PHARMACIE DE PARIS"/>
    <s v="PHARMACIE DE PARIS"/>
    <s v="30 RUE DE BOLTON"/>
    <s v="LE MANS"/>
    <n v="72"/>
    <x v="0"/>
    <n v="72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541666666666666"/>
    <n v="41"/>
    <n v="4.8600000000000003"/>
    <n v="0"/>
    <n v="-31.2"/>
    <n v="14.66"/>
    <s v="EUR"/>
    <n v="1.15806418"/>
    <s v="kg"/>
  </r>
  <r>
    <n v="24.519999999999996"/>
    <m/>
    <m/>
    <s v="entreprise"/>
    <s v="ST"/>
    <n v="200720433"/>
    <n v="202606"/>
    <s v="Express"/>
    <s v="UO"/>
    <s v="FedEx Priority"/>
    <s v="Bill_Sender_Prepaid"/>
    <s v="06/18/2026"/>
    <s v="06/19/2026"/>
    <x v="2612"/>
    <m/>
    <s v="HYDRATIS B2B"/>
    <s v="HYDRATIS B2B"/>
    <s v="VOIE COMMUNALE 4"/>
    <s v="CR?ANCEY"/>
    <n v="21"/>
    <s v="FR"/>
    <n v="21320"/>
    <n v="119.02"/>
    <n v="14.09"/>
    <n v="0"/>
    <n v="-90.58"/>
    <n v="42.54"/>
    <n v="6"/>
    <n v="130.68"/>
    <n v="130.68"/>
    <s v="P,Yves"/>
    <s v="PHARMACIE DU VINCI"/>
    <s v="PHARMACIE DU VINCI"/>
    <s v="2 PLACE DU GENERAL LECLERC"/>
    <s v="TOURS"/>
    <n v="37"/>
    <x v="0"/>
    <n v="3700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909722222222222"/>
    <n v="102.6"/>
    <n v="12.15"/>
    <n v="0"/>
    <n v="-78.08"/>
    <n v="36.67"/>
    <s v="EUR"/>
    <n v="1.1600389769999999"/>
    <s v="kg"/>
  </r>
  <r>
    <n v="9.8000000000000007"/>
    <m/>
    <m/>
    <s v="particulier"/>
    <s v="ST"/>
    <n v="200720433"/>
    <n v="202606"/>
    <s v="Express"/>
    <s v="UO"/>
    <s v="FedEx Priority"/>
    <s v="Bill_Sender_Prepaid"/>
    <s v="06/23/2026"/>
    <s v="06/24/2026"/>
    <x v="2613"/>
    <m/>
    <s v="HYDRATIS B2B 2"/>
    <s v="HYDRATIS B2B 2"/>
    <s v="VOIE COMMUNALE 4"/>
    <s v="CR?ANCEY"/>
    <n v="21"/>
    <s v="FR"/>
    <n v="21320"/>
    <n v="47.04"/>
    <n v="5.58"/>
    <n v="0"/>
    <n v="-35.799999999999997"/>
    <n v="16.82"/>
    <n v="2"/>
    <n v="35.200000000000003"/>
    <n v="35.200000000000003"/>
    <s v="M,ARTIN"/>
    <s v="FORGEZ MARTIN"/>
    <s v=" "/>
    <s v="45 RUE DU MARAIS"/>
    <s v="CARNIN"/>
    <n v="59"/>
    <x v="0"/>
    <n v="59112"/>
    <s v=" "/>
    <s v=" "/>
    <s v=" "/>
    <m/>
    <m/>
    <m/>
    <s v="N"/>
    <n v="30"/>
    <n v="30"/>
    <n v="39"/>
    <m/>
    <m/>
    <m/>
    <m/>
    <m/>
    <n v="0"/>
    <n v="0"/>
    <s v="EUR"/>
    <s v="06/29/2026"/>
    <x v="3"/>
    <m/>
    <s v="Domestic"/>
    <s v="Your Packaging"/>
    <n v="0.41111111111111109"/>
    <n v="41"/>
    <n v="4.8600000000000003"/>
    <n v="0"/>
    <n v="-31.2"/>
    <n v="14.6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614"/>
    <m/>
    <s v="HYDRATIS B2B"/>
    <s v="HYDRATIS B2B"/>
    <s v="VOIE COMMUNALE 4"/>
    <s v="CR?ANCEY"/>
    <n v="21"/>
    <s v="FR"/>
    <n v="21320"/>
    <n v="46.93"/>
    <n v="5.56"/>
    <n v="0"/>
    <n v="-35.71"/>
    <n v="16.78"/>
    <n v="3"/>
    <n v="34.76"/>
    <n v="34.76"/>
    <s v="D,UBOIS"/>
    <s v="PHARMACIE DE LA MARINE"/>
    <s v="PHARMACIE DE LA MARINE"/>
    <s v="174 RUE DE TREGUNC"/>
    <s v="CONCARNEAU"/>
    <n v="29"/>
    <x v="0"/>
    <n v="299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916666666666667"/>
    <n v="41"/>
    <n v="4.8600000000000003"/>
    <n v="0"/>
    <n v="-31.2"/>
    <n v="14.66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615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3"/>
    <n v="35.200000000000003"/>
    <n v="35.200000000000003"/>
    <s v="L,OMBARD"/>
    <s v="PHARMACIE DU LAC"/>
    <s v="PHARMACIE DU LAC"/>
    <s v="3 RUE DU BOURG"/>
    <s v="MESSERY"/>
    <n v="74"/>
    <x v="0"/>
    <n v="741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194444444444445"/>
    <n v="41"/>
    <n v="4.8600000000000003"/>
    <n v="0"/>
    <n v="-31.2"/>
    <n v="14.66"/>
    <s v="EUR"/>
    <n v="1.1600389769999999"/>
    <s v="kg"/>
  </r>
  <r>
    <n v="21.510000000000005"/>
    <m/>
    <m/>
    <s v=""/>
    <s v="ST"/>
    <n v="200720433"/>
    <n v="202606"/>
    <s v="Express"/>
    <s v="UO"/>
    <s v="FedEx Priority"/>
    <s v="Bill_Sender_Prepaid"/>
    <s v="06/17/2026"/>
    <s v="06/18/2026"/>
    <x v="2616"/>
    <m/>
    <s v="HYDRATIS B2B"/>
    <s v="HYDRATIS B2B"/>
    <s v="VOIE COMMUNALE 4"/>
    <s v="CR?ANCEY"/>
    <n v="21"/>
    <s v="FR"/>
    <n v="21320"/>
    <n v="104.43"/>
    <n v="12.37"/>
    <n v="0"/>
    <n v="-79.47"/>
    <n v="37.33"/>
    <n v="7"/>
    <n v="111.32"/>
    <n v="111.32"/>
    <s v="C,ONTE"/>
    <s v="PHARMACIE DE MENTHON"/>
    <s v="PHARMACIE DE MENTHON"/>
    <s v="2 ROUTE DE RAMPONNET"/>
    <s v="MENTHON-SAINT-BERNARD"/>
    <n v="74"/>
    <x v="0"/>
    <n v="742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4791666666666669"/>
    <n v="90"/>
    <n v="10.66"/>
    <n v="0"/>
    <n v="-68.489999999999995"/>
    <n v="32.17"/>
    <s v="EUR"/>
    <n v="1.160362033"/>
    <s v="kg"/>
  </r>
  <r>
    <n v="26.189999999999998"/>
    <m/>
    <m/>
    <s v="entreprise"/>
    <s v="ST"/>
    <n v="200720433"/>
    <n v="202606"/>
    <s v="Express"/>
    <s v="UO"/>
    <s v="FedEx Priority"/>
    <s v="Bill_Sender_Prepaid"/>
    <s v="06/16/2026"/>
    <s v="06/17/2026"/>
    <x v="2617"/>
    <m/>
    <s v="HYDRATIS B2B"/>
    <s v="HYDRATIS B2B"/>
    <s v="VOIE COMMUNALE 4"/>
    <s v="CR?ANCEY"/>
    <n v="21"/>
    <s v="FR"/>
    <n v="21320"/>
    <n v="126.83"/>
    <n v="15.03"/>
    <n v="0"/>
    <n v="-96.52"/>
    <n v="45.34"/>
    <n v="9"/>
    <n v="143"/>
    <n v="143"/>
    <s v="H,OMMEAU"/>
    <s v="PHARMACIE DE BEAULIEU"/>
    <s v="PHARMACIE DE BEAULIEU"/>
    <s v="15 RUE ELIE BARREAU"/>
    <s v="LA ROCHELLE"/>
    <n v="17"/>
    <x v="0"/>
    <n v="17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041666666666665"/>
    <n v="109.6"/>
    <n v="12.99"/>
    <n v="0"/>
    <n v="-83.41"/>
    <n v="39.18"/>
    <s v="EUR"/>
    <n v="1.157233286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24/2026"/>
    <s v="06/25/2026"/>
    <x v="2618"/>
    <m/>
    <s v="HYDRATIS B2B"/>
    <s v="HYDRATIS B2B"/>
    <s v="VOIE COMMUNALE 4"/>
    <s v="CR?ANCEY"/>
    <n v="21"/>
    <s v="FR"/>
    <n v="21320"/>
    <n v="43.72"/>
    <n v="5.19"/>
    <n v="0"/>
    <n v="-33.270000000000003"/>
    <n v="15.64"/>
    <n v="2"/>
    <n v="30.8"/>
    <n v="30.8"/>
    <s v="S,ANA"/>
    <s v="PHARMACIE PHOCEA BRETEUIL"/>
    <s v="PHARMACIE PHOCEA BRETEUIL"/>
    <s v="10 RUE DE BRETEUIL"/>
    <s v="MARSEILLE 01"/>
    <n v="13"/>
    <x v="0"/>
    <n v="13001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236111111111114"/>
    <n v="38.200000000000003"/>
    <n v="4.53"/>
    <n v="0"/>
    <n v="-29.07"/>
    <n v="13.66"/>
    <s v="EUR"/>
    <n v="1.144623133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24/2026"/>
    <s v="06/25/2026"/>
    <x v="2619"/>
    <m/>
    <s v="HYDRATIS B2B"/>
    <s v="HYDRATIS B2B"/>
    <s v="VOIE COMMUNALE 4"/>
    <s v="CR?ANCEY"/>
    <n v="21"/>
    <s v="FR"/>
    <n v="21320"/>
    <n v="43.72"/>
    <n v="5.19"/>
    <n v="0"/>
    <n v="-33.270000000000003"/>
    <n v="15.64"/>
    <n v="2"/>
    <n v="30.8"/>
    <n v="30.8"/>
    <s v="L,E BARS"/>
    <s v="PHARMACIE DE L'ARMOR"/>
    <s v="PHARMACIE DE L'ARMOR"/>
    <s v="16 RUE DE L'ARMOR"/>
    <s v="PABU"/>
    <n v="22"/>
    <x v="0"/>
    <n v="22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624999999999998"/>
    <n v="38.200000000000003"/>
    <n v="4.53"/>
    <n v="0"/>
    <n v="-29.07"/>
    <n v="13.66"/>
    <s v="EUR"/>
    <n v="1.1446231330000001"/>
    <s v="kg"/>
  </r>
  <r>
    <n v="15.159999999999997"/>
    <m/>
    <m/>
    <s v="entreprise"/>
    <s v="ST"/>
    <n v="200720433"/>
    <n v="202606"/>
    <s v="Express"/>
    <s v="UO"/>
    <s v="FedEx Priority"/>
    <s v="Bill_Sender_Prepaid"/>
    <s v="06/18/2026"/>
    <s v="06/19/2026"/>
    <x v="2620"/>
    <m/>
    <s v="HYDRATIS B2B"/>
    <s v="HYDRATIS B2B"/>
    <s v="VOIE COMMUNALE 4"/>
    <s v="CR?ANCEY"/>
    <n v="21"/>
    <s v="FR"/>
    <n v="21320"/>
    <n v="73.55"/>
    <n v="8.7200000000000006"/>
    <n v="0"/>
    <n v="-55.96"/>
    <n v="26.31"/>
    <n v="6"/>
    <n v="68.64"/>
    <n v="68.64"/>
    <s v="M,OMO"/>
    <s v="PHARMACIE CLOT MONINO"/>
    <s v="PHARMACIE CLOT MONINO"/>
    <s v="5 BOULEVARD CARNOT"/>
    <s v="CASTRES"/>
    <n v="81"/>
    <x v="0"/>
    <n v="81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"/>
    <n v="63.4"/>
    <n v="7.52"/>
    <n v="0"/>
    <n v="-48.24"/>
    <n v="22.68"/>
    <s v="EUR"/>
    <n v="1.1600389769999999"/>
    <s v="kg"/>
  </r>
  <r>
    <n v="11.14"/>
    <m/>
    <m/>
    <s v="entreprise"/>
    <s v="ST"/>
    <n v="200720433"/>
    <n v="202606"/>
    <s v="Express"/>
    <s v="UO"/>
    <s v="FedEx Priority"/>
    <s v="Bill_Sender_Prepaid"/>
    <s v="06/24/2026"/>
    <s v="06/25/2026"/>
    <x v="2621"/>
    <m/>
    <s v="HYDRATIS B2B"/>
    <s v="HYDRATIS B2B"/>
    <s v="VOIE COMMUNALE 4"/>
    <s v="CR?ANCEY"/>
    <n v="21"/>
    <s v="FR"/>
    <n v="21320"/>
    <n v="53.34"/>
    <n v="6.33"/>
    <n v="0"/>
    <n v="-40.590000000000003"/>
    <n v="19.079999999999998"/>
    <n v="5"/>
    <n v="43.56"/>
    <n v="43.56"/>
    <s v="P,HEI BOOPPARD"/>
    <s v="PHARMACIE D ENDOUME"/>
    <s v="PHARMACIE D ENDOUME"/>
    <s v="2 BOULEVARD BOMPARD"/>
    <s v="MARSEILLE"/>
    <n v="13"/>
    <x v="0"/>
    <n v="13007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027777777777776"/>
    <n v="46.6"/>
    <n v="5.53"/>
    <n v="0"/>
    <n v="-35.46"/>
    <n v="16.670000000000002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622"/>
    <m/>
    <s v="HYDRATIS B2B"/>
    <s v="HYDRATIS B2B"/>
    <s v="VOIE COMMUNALE 4"/>
    <s v="CR?ANCEY"/>
    <n v="21"/>
    <s v="FR"/>
    <n v="21320"/>
    <n v="49.19"/>
    <n v="5.83"/>
    <n v="0"/>
    <n v="-37.43"/>
    <n v="17.59"/>
    <n v="2"/>
    <n v="35.64"/>
    <n v="35.64"/>
    <s v="P,HAR"/>
    <s v="PHARMACIE DE QUINCY VOISINS"/>
    <s v="PHARMACIE DE QUINCY VOISINS"/>
    <s v="22 RUE DE MEAUX"/>
    <s v="QUINCY-VOISINS"/>
    <n v="77"/>
    <x v="0"/>
    <n v="77860"/>
    <s v=" "/>
    <s v=" "/>
    <s v=" "/>
    <m/>
    <m/>
    <m/>
    <s v="N"/>
    <n v="26"/>
    <n v="30"/>
    <n v="40"/>
    <m/>
    <m/>
    <m/>
    <m/>
    <m/>
    <n v="0"/>
    <n v="0"/>
    <s v="EUR"/>
    <s v="06/29/2026"/>
    <x v="3"/>
    <m/>
    <s v="Domestic"/>
    <s v="Your Packaging"/>
    <n v="0.41736111111111113"/>
    <n v="42.4"/>
    <n v="5.03"/>
    <n v="0"/>
    <n v="-32.270000000000003"/>
    <n v="15.16"/>
    <s v="EUR"/>
    <n v="1.1600389769999999"/>
    <s v="kg"/>
  </r>
  <r>
    <n v="14.82"/>
    <m/>
    <m/>
    <s v="entreprise"/>
    <s v="ST"/>
    <n v="200720433"/>
    <n v="202606"/>
    <s v="Express"/>
    <s v="UO"/>
    <s v="FedEx Priority"/>
    <s v="Bill_Sender_Prepaid"/>
    <s v="06/18/2026"/>
    <s v="06/19/2026"/>
    <x v="2623"/>
    <m/>
    <s v="HYDRATIS B2B"/>
    <s v="HYDRATIS B2B"/>
    <s v="VOIE COMMUNALE 4"/>
    <s v="CR?ANCEY"/>
    <n v="21"/>
    <s v="FR"/>
    <n v="21320"/>
    <n v="71.92"/>
    <n v="8.51"/>
    <n v="0"/>
    <n v="-54.73"/>
    <n v="25.71"/>
    <n v="4"/>
    <n v="66.66"/>
    <n v="66.66"/>
    <s v="P,Phcieprecy"/>
    <s v="PHARMACIE DE L'EGLISE"/>
    <s v="PHARMACIE DE L'EGLISE"/>
    <s v="8 PLACE DE L EGLISE"/>
    <s v="PRECY-SUR-OISE"/>
    <n v="60"/>
    <x v="0"/>
    <n v="60460"/>
    <s v=" "/>
    <s v=" "/>
    <s v=" "/>
    <m/>
    <m/>
    <m/>
    <s v="N"/>
    <n v="27"/>
    <n v="31"/>
    <n v="40"/>
    <m/>
    <m/>
    <m/>
    <m/>
    <m/>
    <n v="0"/>
    <n v="0"/>
    <s v="EUR"/>
    <s v="06/29/2026"/>
    <x v="3"/>
    <m/>
    <s v="Domestic"/>
    <s v="Your Packaging"/>
    <n v="0.5"/>
    <n v="62"/>
    <n v="7.34"/>
    <n v="0"/>
    <n v="-47.18"/>
    <n v="22.16"/>
    <s v="EUR"/>
    <n v="1.1600389769999999"/>
    <s v="kg"/>
  </r>
  <r>
    <n v="7.4600000000000009"/>
    <m/>
    <m/>
    <s v=""/>
    <s v="ST"/>
    <n v="200720433"/>
    <n v="202606"/>
    <s v="Express"/>
    <s v="UO"/>
    <s v="FedEx Priority"/>
    <s v="Bill_Recipient"/>
    <s v="06/22/2026"/>
    <s v="06/23/2026"/>
    <x v="2624"/>
    <m/>
    <s v="CYRIL HERMOUET"/>
    <s v="FEDEX"/>
    <s v="19 ROUTE PRINCIPALE DU PORT"/>
    <s v="GENNEVILLIERS"/>
    <n v="92"/>
    <s v="FR"/>
    <n v="92230"/>
    <n v="35.799999999999997"/>
    <n v="4.25"/>
    <n v="0"/>
    <n v="-27.24"/>
    <n v="12.81"/>
    <n v="1"/>
    <n v="19.8"/>
    <n v="19.8"/>
    <s v="L,A RUCHE"/>
    <s v="HYDRATIS B2B"/>
    <s v="HYDRATIS B2B"/>
    <s v="VOIE COMMUNALE 4"/>
    <s v="CR?ANCEY"/>
    <n v="21"/>
    <x v="0"/>
    <n v="21320"/>
    <s v="Return of AWB# 872942221083"/>
    <s v=" "/>
    <s v=" "/>
    <m/>
    <m/>
    <m/>
    <s v="N"/>
    <n v="30"/>
    <n v="31"/>
    <n v="39"/>
    <m/>
    <m/>
    <m/>
    <m/>
    <m/>
    <n v="0"/>
    <n v="1"/>
    <s v="EUR"/>
    <s v="06/29/2026"/>
    <x v="3"/>
    <m/>
    <s v="Domestic"/>
    <s v="Your Packaging"/>
    <n v="0.5444444444444444"/>
    <n v="31.2"/>
    <n v="3.7"/>
    <n v="0"/>
    <n v="-23.74"/>
    <n v="11.16"/>
    <s v="EUR"/>
    <n v="1.147539102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18/2026"/>
    <s v="06/19/2026"/>
    <x v="2625"/>
    <m/>
    <s v="HYDRATIS B2B"/>
    <s v="HYDRATIS B2B"/>
    <s v="VOIE COMMUNALE 4"/>
    <s v="CR?ANCEY"/>
    <n v="21"/>
    <s v="FR"/>
    <n v="21320"/>
    <n v="44.31"/>
    <n v="5.25"/>
    <n v="0"/>
    <n v="-33.72"/>
    <n v="15.85"/>
    <n v="2"/>
    <n v="30.8"/>
    <n v="30.8"/>
    <s v="P,Peyrot"/>
    <s v="PHARMACIE MARTIN"/>
    <s v="PHARMACIE MARTIN"/>
    <s v="86 AV ETIENNE CLEMENTEL"/>
    <s v="COMBRONDE"/>
    <n v="63"/>
    <x v="0"/>
    <n v="634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708333333333335"/>
    <n v="38.200000000000003"/>
    <n v="4.53"/>
    <n v="0"/>
    <n v="-29.07"/>
    <n v="13.66"/>
    <s v="EUR"/>
    <n v="1.1600389769999999"/>
    <s v="kg"/>
  </r>
  <r>
    <n v="22.510000000000005"/>
    <m/>
    <m/>
    <s v="entreprise"/>
    <s v="ST"/>
    <n v="200720433"/>
    <n v="202606"/>
    <s v="Express"/>
    <s v="UO"/>
    <s v="FedEx Priority"/>
    <s v="Bill_Sender_Prepaid"/>
    <s v="06/23/2026"/>
    <s v="06/24/2026"/>
    <x v="2626"/>
    <m/>
    <s v="CLARA LALOY"/>
    <s v="LA RUCHE LOGISTIQUE"/>
    <s v="VOIE COMMUNALE 4"/>
    <s v="CREANCEY"/>
    <n v="21"/>
    <s v="FR"/>
    <n v="21320"/>
    <n v="108.09"/>
    <n v="12.81"/>
    <n v="0"/>
    <n v="-82.26"/>
    <n v="38.630000000000003"/>
    <n v="8"/>
    <n v="117.7"/>
    <n v="117.7"/>
    <s v="P,HIE"/>
    <s v="PHARMACIE DES ALLEES"/>
    <s v="PHARMACIE DES ALLEES"/>
    <s v="820 BOULEVARD ERNEST GENEVET"/>
    <s v="CHATEAURENARD"/>
    <n v="13"/>
    <x v="0"/>
    <n v="13160"/>
    <s v=" "/>
    <s v=" "/>
    <s v=" "/>
    <m/>
    <m/>
    <m/>
    <s v="N"/>
    <n v="15"/>
    <n v="31"/>
    <n v="39"/>
    <m/>
    <m/>
    <m/>
    <m/>
    <m/>
    <n v="0"/>
    <n v="0"/>
    <s v="EUR"/>
    <s v="06/29/2026"/>
    <x v="3"/>
    <m/>
    <s v="Domestic"/>
    <s v="Your Packaging"/>
    <n v="0.42430555555555555"/>
    <n v="94.2"/>
    <n v="11.16"/>
    <n v="0"/>
    <n v="-71.69"/>
    <n v="33.67"/>
    <s v="EUR"/>
    <n v="1.1474074329999999"/>
    <s v="kg"/>
  </r>
  <r>
    <n v="19.170000000000002"/>
    <m/>
    <m/>
    <s v="entreprise"/>
    <s v="ST"/>
    <n v="200720433"/>
    <n v="202606"/>
    <s v="Express"/>
    <s v="UO"/>
    <s v="FedEx Priority"/>
    <s v="Bill_Sender_Prepaid"/>
    <s v="06/23/2026"/>
    <s v="06/24/2026"/>
    <x v="2627"/>
    <m/>
    <s v="HYDRATIS B2B"/>
    <s v="HYDRATIS B2B"/>
    <s v="VOIE COMMUNALE 4"/>
    <s v="CR?ANCEY"/>
    <n v="21"/>
    <s v="FR"/>
    <n v="21320"/>
    <n v="92.02"/>
    <n v="10.91"/>
    <n v="0"/>
    <n v="-70.03"/>
    <n v="32.909999999999997"/>
    <n v="6"/>
    <n v="96.58"/>
    <n v="96.58"/>
    <s v="P,Bois"/>
    <s v="PHARMACIE JEANNE D'ARC"/>
    <s v="PHARMACIE JEANNE D'ARC"/>
    <s v="18 PLACE JEANNE D'ARC"/>
    <s v="CHINON"/>
    <n v="37"/>
    <x v="0"/>
    <n v="375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5208333333333334"/>
    <n v="80.2"/>
    <n v="9.51"/>
    <n v="0"/>
    <n v="-61.03"/>
    <n v="28.68"/>
    <s v="EUR"/>
    <n v="1.1474074329999999"/>
    <s v="kg"/>
  </r>
  <r>
    <n v="18.500000000000007"/>
    <m/>
    <m/>
    <s v="entreprise"/>
    <s v="ST"/>
    <n v="200720433"/>
    <n v="202606"/>
    <s v="Express"/>
    <s v="UO"/>
    <s v="FedEx Priority"/>
    <s v="Bill_Sender_Prepaid"/>
    <s v="06/24/2026"/>
    <s v="06/25/2026"/>
    <x v="2628"/>
    <m/>
    <s v="HYDRATIS B2B"/>
    <s v="HYDRATIS B2B"/>
    <s v="VOIE COMMUNALE 4"/>
    <s v="CR?ANCEY"/>
    <n v="21"/>
    <s v="FR"/>
    <n v="21320"/>
    <n v="88.59"/>
    <n v="10.5"/>
    <n v="0"/>
    <n v="-67.42"/>
    <n v="31.67"/>
    <n v="8"/>
    <n v="91.52"/>
    <n v="91.52"/>
    <s v="P,AHAMA"/>
    <s v="PHARMACIE LAFAYETTE MORLAAS"/>
    <s v="PHARMACIE LAFAYETTE MORLAAS"/>
    <s v="9 PLACE SAINTE FOY"/>
    <s v="MORLAAS"/>
    <n v="64"/>
    <x v="0"/>
    <n v="641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250000000000002"/>
    <n v="77.400000000000006"/>
    <n v="9.17"/>
    <n v="0"/>
    <n v="-58.9"/>
    <n v="27.67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629"/>
    <m/>
    <s v="HYDRATIS B2B"/>
    <s v="HYDRATIS B2B"/>
    <s v="VOIE COMMUNALE 4"/>
    <s v="CR?ANCEY"/>
    <n v="21"/>
    <s v="FR"/>
    <n v="21320"/>
    <n v="46.93"/>
    <n v="5.56"/>
    <n v="0"/>
    <n v="-35.71"/>
    <n v="16.78"/>
    <n v="3"/>
    <n v="35.200000000000003"/>
    <n v="35.200000000000003"/>
    <s v="L,Lyse"/>
    <s v="PHARMACIE LALOY"/>
    <s v="PHARMACIE LALOY"/>
    <s v="184 AVENUE DE LA LIBERATION"/>
    <s v="CLERMONT-FERRAND"/>
    <n v="63"/>
    <x v="0"/>
    <n v="63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263888888888891"/>
    <n v="41"/>
    <n v="4.8600000000000003"/>
    <n v="0"/>
    <n v="-31.2"/>
    <n v="14.66"/>
    <s v="EUR"/>
    <n v="1.1446231330000001"/>
    <s v="kg"/>
  </r>
  <r>
    <n v="12.810000000000002"/>
    <m/>
    <m/>
    <s v="entreprise"/>
    <s v="ST"/>
    <n v="200720433"/>
    <n v="202606"/>
    <s v="Express"/>
    <s v="UO"/>
    <s v="FedEx Priority"/>
    <s v="Bill_Sender_Prepaid"/>
    <s v="06/24/2026"/>
    <s v="06/25/2026"/>
    <x v="2630"/>
    <m/>
    <s v="HYDRATIS B2B"/>
    <s v="HYDRATIS B2B"/>
    <s v="VOIE COMMUNALE 4"/>
    <s v="CR?ANCEY"/>
    <n v="21"/>
    <s v="FR"/>
    <n v="21320"/>
    <n v="61.35"/>
    <n v="7.27"/>
    <n v="0"/>
    <n v="-46.69"/>
    <n v="21.93"/>
    <n v="4"/>
    <n v="53.24"/>
    <n v="53.24"/>
    <s v="A,LLIANCE"/>
    <s v="REPARTITION LYON"/>
    <s v="ALLIANCE HEALTHCARE"/>
    <s v="283 ALLEE DES PLATANES"/>
    <s v="MONTAGNY"/>
    <n v="69"/>
    <x v="0"/>
    <n v="69700"/>
    <s v=" "/>
    <s v=" "/>
    <s v=" "/>
    <m/>
    <m/>
    <m/>
    <s v="Y"/>
    <n v="30"/>
    <n v="30"/>
    <n v="41"/>
    <m/>
    <m/>
    <m/>
    <m/>
    <m/>
    <n v="0"/>
    <n v="0"/>
    <s v="EUR"/>
    <s v="06/29/2026"/>
    <x v="3"/>
    <m/>
    <s v="Domestic"/>
    <s v="Your Packaging"/>
    <n v="0.43194444444444446"/>
    <n v="53.6"/>
    <n v="6.35"/>
    <n v="0"/>
    <n v="-40.79"/>
    <n v="19.16"/>
    <s v="EUR"/>
    <n v="1.1446231330000001"/>
    <s v="kg"/>
  </r>
  <r>
    <n v="10.800000000000004"/>
    <m/>
    <m/>
    <s v="entreprise"/>
    <s v="ST"/>
    <n v="200720433"/>
    <n v="202606"/>
    <s v="Express"/>
    <s v="UO"/>
    <s v="FedEx Priority"/>
    <s v="Bill_Sender_Prepaid"/>
    <s v="06/23/2026"/>
    <s v="06/24/2026"/>
    <x v="2631"/>
    <m/>
    <s v="HYDRATIS B2B"/>
    <s v="HYDRATIS B2B"/>
    <s v="VOIE COMMUNALE 4"/>
    <s v="CR?ANCEY"/>
    <n v="21"/>
    <s v="FR"/>
    <n v="21320"/>
    <n v="51.86"/>
    <n v="6.14"/>
    <n v="0"/>
    <n v="-39.47"/>
    <n v="18.53"/>
    <n v="3"/>
    <n v="41.8"/>
    <n v="41.8"/>
    <s v="R,Roca"/>
    <s v="PHARMACIE FAUBOURG BOUTONNET"/>
    <s v="PHARMACIE FAUBOURG BOUTONNET"/>
    <s v="74 RUE DU FAUBOURG BOUTONNET"/>
    <s v="MONTPELLIER"/>
    <n v="34"/>
    <x v="0"/>
    <n v="3409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777777777777777"/>
    <n v="45.2"/>
    <n v="5.35"/>
    <n v="0"/>
    <n v="-34.4"/>
    <n v="16.149999999999999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4/2026"/>
    <s v="06/25/2026"/>
    <x v="2632"/>
    <m/>
    <s v="HYDRATIS B2B"/>
    <s v="HYDRATIS B2B"/>
    <s v="VOIE COMMUNALE 4"/>
    <s v="CR?ANCEY"/>
    <n v="21"/>
    <s v="FR"/>
    <n v="21320"/>
    <n v="48.53"/>
    <n v="5.76"/>
    <n v="0"/>
    <n v="-36.94"/>
    <n v="17.350000000000001"/>
    <n v="2"/>
    <n v="36.520000000000003"/>
    <n v="36.520000000000003"/>
    <s v="P,HAR"/>
    <s v="PHARMACIE D ALLERAY"/>
    <s v="PHARMACIE D ALLERAY"/>
    <s v="48 RUE PAUL BARRUEL"/>
    <s v="PARIS"/>
    <n v="75"/>
    <x v="0"/>
    <n v="75015"/>
    <s v=" "/>
    <s v=" "/>
    <s v=" "/>
    <m/>
    <m/>
    <m/>
    <s v="N"/>
    <n v="26"/>
    <n v="41"/>
    <n v="31"/>
    <m/>
    <m/>
    <m/>
    <m/>
    <m/>
    <n v="0"/>
    <n v="0"/>
    <s v="EUR"/>
    <s v="06/29/2026"/>
    <x v="3"/>
    <m/>
    <s v="Domestic"/>
    <s v="Your Packaging"/>
    <n v="0.4909722222222222"/>
    <n v="42.4"/>
    <n v="5.03"/>
    <n v="0"/>
    <n v="-32.270000000000003"/>
    <n v="15.16"/>
    <s v="EUR"/>
    <n v="1.1446231330000001"/>
    <s v="kg"/>
  </r>
  <r>
    <n v="5.1099999999999994"/>
    <m/>
    <m/>
    <s v=""/>
    <s v="ST"/>
    <n v="200720433"/>
    <n v="202606"/>
    <s v="Express"/>
    <s v="UO"/>
    <s v="FedEx Priority"/>
    <s v="Bill_Recipient"/>
    <s v="06/22/2026"/>
    <s v="06/23/2026"/>
    <x v="2633"/>
    <m/>
    <s v="REMI POUCHARD"/>
    <s v="FEDEX"/>
    <s v="1 AVENUE DU VALQUIOU"/>
    <s v="TREMBLAY EN FRANCE"/>
    <n v="93"/>
    <s v="FR"/>
    <n v="93290"/>
    <n v="24.56"/>
    <n v="2.9"/>
    <n v="0"/>
    <n v="-18.690000000000001"/>
    <n v="8.77"/>
    <n v="2"/>
    <n v="4.18"/>
    <n v="4.18"/>
    <s v="L,A RUCHE"/>
    <s v="HYDRATIS B2B"/>
    <s v="HYDRATIS B2B"/>
    <s v="VOIE COMMUNALE 4"/>
    <s v="CR?ANCEY"/>
    <n v="21"/>
    <x v="0"/>
    <n v="21320"/>
    <s v="Return of AWB# 872028829049"/>
    <s v=" "/>
    <s v=" "/>
    <m/>
    <m/>
    <m/>
    <s v="N"/>
    <n v="0"/>
    <n v="0"/>
    <n v="0"/>
    <m/>
    <m/>
    <m/>
    <m/>
    <m/>
    <n v="0"/>
    <n v="1"/>
    <s v="EUR"/>
    <s v="06/29/2026"/>
    <x v="3"/>
    <m/>
    <s v="Domestic"/>
    <s v="Your Packaging"/>
    <n v="0.5444444444444444"/>
    <n v="21.4"/>
    <n v="2.5299999999999998"/>
    <n v="0"/>
    <n v="-16.29"/>
    <n v="7.64"/>
    <s v="EUR"/>
    <n v="1.1475391020000001"/>
    <s v="kg"/>
  </r>
  <r>
    <n v="34.630000000000024"/>
    <m/>
    <m/>
    <s v=""/>
    <s v="FICP"/>
    <n v="781542172"/>
    <n v="202606"/>
    <s v="Express"/>
    <s v="MN"/>
    <s v="FedEx Intl Connect Plus"/>
    <s v="Bill_Sender_Prepaid"/>
    <s v="05/28/2026"/>
    <d v="2026-09-06T00:00:00"/>
    <x v="2634"/>
    <m/>
    <s v="CELINE LA RUCHE LOGISTIQUE"/>
    <s v="LA RUCHE LOGISTIQUE"/>
    <s v="VOIE COMMUNALE 4"/>
    <s v="CREANCEY"/>
    <n v="21"/>
    <s v="FR"/>
    <n v="21320"/>
    <n v="310.14"/>
    <n v="90.42"/>
    <n v="0"/>
    <n v="-269.85000000000002"/>
    <n v="130.71"/>
    <n v="1"/>
    <n v="28.16"/>
    <n v="28.16"/>
    <s v="Z,DANIILAKI"/>
    <s v="LUCA MULDER"/>
    <s v="SGI GROUP IKE - CASA BLOO HOTEL"/>
    <s v="AKTI ELIAS"/>
    <s v="SITHONIA"/>
    <m/>
    <x v="3"/>
    <n v="63088"/>
    <s v="EXP20260421-2712401"/>
    <s v=" "/>
    <s v=" "/>
    <m/>
    <m/>
    <s v="U"/>
    <s v="Y"/>
    <n v="28"/>
    <n v="39"/>
    <n v="59"/>
    <m/>
    <m/>
    <m/>
    <m/>
    <m/>
    <n v="0"/>
    <n v="0"/>
    <s v="EUR"/>
    <d v="2026-12-06T00:00:00"/>
    <x v="5"/>
    <m/>
    <s v="International"/>
    <s v="Your Packaging"/>
    <n v="0.79652777777777772"/>
    <n v="266.60000000000002"/>
    <n v="77.73"/>
    <n v="0"/>
    <n v="-231.97"/>
    <n v="112.36"/>
    <s v="EUR"/>
    <n v="1.163318249"/>
    <s v="kg"/>
  </r>
  <r>
    <n v="4.6100000000000012"/>
    <m/>
    <m/>
    <s v=""/>
    <s v="ST"/>
    <n v="200720433"/>
    <n v="202606"/>
    <s v="Express"/>
    <s v="UO"/>
    <s v="FedEx Priority"/>
    <s v="Bill_Recipient"/>
    <s v="06/17/2026"/>
    <s v="06/18/2026"/>
    <x v="2635"/>
    <m/>
    <s v="AUDREY MARCHAL"/>
    <s v="FEDEX"/>
    <s v="70 ROUTE DE GAP"/>
    <s v="SISTERON"/>
    <n v="4"/>
    <s v="FR"/>
    <n v="4200"/>
    <n v="22.39"/>
    <n v="2.66"/>
    <n v="0"/>
    <n v="-17.05"/>
    <n v="8.01"/>
    <n v="2"/>
    <n v="0.44"/>
    <n v="0.44"/>
    <s v="L,ARUCHE"/>
    <s v="HYDRATIS B2B"/>
    <s v="HYDRATIS B2B"/>
    <s v="VOIE COMMUNALE 4"/>
    <s v="CR?ANCEY"/>
    <n v="21"/>
    <x v="0"/>
    <n v="21320"/>
    <s v="Return of AWB# 872831792930"/>
    <s v=" "/>
    <s v=" "/>
    <m/>
    <m/>
    <m/>
    <s v="N"/>
    <n v="0"/>
    <n v="0"/>
    <n v="0"/>
    <m/>
    <m/>
    <m/>
    <m/>
    <m/>
    <n v="0"/>
    <n v="1"/>
    <s v="EUR"/>
    <s v="06/22/2026"/>
    <x v="2"/>
    <m/>
    <s v="Domestic"/>
    <s v="Your Packaging"/>
    <n v="0.62291666666666667"/>
    <n v="19.3"/>
    <n v="2.29"/>
    <n v="0"/>
    <n v="-14.69"/>
    <n v="6.9"/>
    <s v="EUR"/>
    <n v="1.160362033"/>
    <s v="kg"/>
  </r>
  <r>
    <n v="7.120000000000001"/>
    <m/>
    <m/>
    <s v="entreprise"/>
    <s v="ST"/>
    <n v="200720433"/>
    <n v="202606"/>
    <s v="Express"/>
    <s v="UO"/>
    <s v="FedEx Priority"/>
    <s v="Bill_Sender_Prepaid"/>
    <s v="06/24/2026"/>
    <s v="06/25/2026"/>
    <x v="2636"/>
    <m/>
    <s v="HYDRATIS B2B"/>
    <s v="HYDRATIS B2B"/>
    <s v="VOIE COMMUNALE 4"/>
    <s v="CR?ANCEY"/>
    <n v="21"/>
    <s v="FR"/>
    <n v="21320"/>
    <n v="34.11"/>
    <n v="4.05"/>
    <n v="0"/>
    <n v="-25.96"/>
    <n v="12.2"/>
    <n v="1"/>
    <n v="17.600000000000001"/>
    <n v="17.600000000000001"/>
    <s v="T,ARAHU"/>
    <s v="INTERSPORT AZAY LE BRULE 00263/001"/>
    <s v="INTERSPORT AZAY LE BRULE 00263"/>
    <s v="SARL JUSI"/>
    <s v="AZAY-LE-BRUL?"/>
    <n v="79"/>
    <x v="0"/>
    <n v="79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611111111111112"/>
    <n v="29.8"/>
    <n v="3.54"/>
    <n v="0"/>
    <n v="-22.68"/>
    <n v="10.66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637"/>
    <m/>
    <s v="HYDRATIS B2B"/>
    <s v="HYDRATIS B2B"/>
    <s v="VOIE COMMUNALE 4"/>
    <s v="CR?ANCEY"/>
    <n v="21"/>
    <s v="FR"/>
    <n v="21320"/>
    <n v="46.93"/>
    <n v="5.56"/>
    <n v="0"/>
    <n v="-35.71"/>
    <n v="16.78"/>
    <n v="3"/>
    <n v="33.22"/>
    <n v="33.22"/>
    <s v="Y,HYHYH"/>
    <s v="PHARMACIE DU GEANT"/>
    <s v="PHARMACIE DU GEANT"/>
    <s v="CCIAL GEANT CASINO"/>
    <s v="ISTRES"/>
    <n v="13"/>
    <x v="0"/>
    <n v="138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777777777777779"/>
    <n v="41"/>
    <n v="4.8600000000000003"/>
    <n v="0"/>
    <n v="-31.2"/>
    <n v="14.66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638"/>
    <m/>
    <s v="HYDRATIS B2B"/>
    <s v="HYDRATIS B2B"/>
    <s v="VOIE COMMUNALE 4"/>
    <s v="CR?ANCEY"/>
    <n v="21"/>
    <s v="FR"/>
    <n v="21320"/>
    <n v="46.93"/>
    <n v="5.56"/>
    <n v="0"/>
    <n v="-35.71"/>
    <n v="16.78"/>
    <n v="2"/>
    <n v="33.880000000000003"/>
    <n v="33.880000000000003"/>
    <s v="P,HAR"/>
    <s v="M ROMAIN BROCHE"/>
    <s v="PHARMACIE PHARMAVANCE VAUGIRAR"/>
    <s v="315 RUE DE VAUGIRARD"/>
    <s v="PARIS 15"/>
    <n v="75"/>
    <x v="0"/>
    <n v="75015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43333333333333335"/>
    <n v="41"/>
    <n v="4.8600000000000003"/>
    <n v="0"/>
    <n v="-31.2"/>
    <n v="14.66"/>
    <s v="EUR"/>
    <n v="1.1446231330000001"/>
    <s v="kg"/>
  </r>
  <r>
    <n v="12.810000000000002"/>
    <m/>
    <m/>
    <s v="entreprise"/>
    <s v="ST"/>
    <n v="200720433"/>
    <n v="202606"/>
    <s v="Express"/>
    <s v="UO"/>
    <s v="FedEx Priority"/>
    <s v="Bill_Sender_Prepaid"/>
    <s v="06/24/2026"/>
    <s v="06/25/2026"/>
    <x v="2639"/>
    <m/>
    <s v="HYDRATIS B2B"/>
    <s v="HYDRATIS B2B"/>
    <s v="VOIE COMMUNALE 4"/>
    <s v="CR?ANCEY"/>
    <n v="21"/>
    <s v="FR"/>
    <n v="21320"/>
    <n v="61.35"/>
    <n v="7.27"/>
    <n v="0"/>
    <n v="-46.69"/>
    <n v="21.93"/>
    <n v="7"/>
    <n v="55"/>
    <n v="55"/>
    <s v="C,Pharma"/>
    <s v="PHARMACIE DE L'ARC EN CIEL"/>
    <s v="PHARMACIE DE L'ARC EN CIEL"/>
    <s v="VOIE ROMAINE"/>
    <s v="SEMECOURT"/>
    <n v="57"/>
    <x v="0"/>
    <n v="572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833333333333333"/>
    <n v="53.6"/>
    <n v="6.35"/>
    <n v="0"/>
    <n v="-40.79"/>
    <n v="19.16"/>
    <s v="EUR"/>
    <n v="1.1446231330000001"/>
    <s v="kg"/>
  </r>
  <r>
    <n v="17.839999999999996"/>
    <m/>
    <m/>
    <s v="entreprise"/>
    <s v="ST"/>
    <n v="200720433"/>
    <n v="202606"/>
    <s v="Express"/>
    <s v="UO"/>
    <s v="FedEx Priority"/>
    <s v="Bill_Sender_Prepaid"/>
    <s v="06/18/2026"/>
    <s v="06/19/2026"/>
    <x v="2640"/>
    <m/>
    <s v="HYDRATIS B2B"/>
    <s v="HYDRATIS B2B"/>
    <s v="VOIE COMMUNALE 4"/>
    <s v="CR?ANCEY"/>
    <n v="21"/>
    <s v="FR"/>
    <n v="21320"/>
    <n v="86.54"/>
    <n v="10.27"/>
    <n v="0"/>
    <n v="-65.84"/>
    <n v="30.96"/>
    <n v="7"/>
    <n v="86.68"/>
    <n v="86.68"/>
    <s v="J,ESICA"/>
    <s v="GRANDE PHARMACIE DE LA GARE"/>
    <s v="GRANDE PHARMACIE DE LA GARE"/>
    <s v="9 BOULEVARD OMER SARRAUT"/>
    <s v="CARCASSONNE"/>
    <n v="11"/>
    <x v="0"/>
    <n v="11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888888888888888"/>
    <n v="74.599999999999994"/>
    <n v="8.85"/>
    <n v="0"/>
    <n v="-56.76"/>
    <n v="26.69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22/2026"/>
    <x v="2641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3"/>
    <n v="33"/>
    <s v="E,TOILE"/>
    <s v="PHARMACIE NIMES ETOILE"/>
    <s v="PHARMACIE NIMES ETOILE"/>
    <s v="116 RUE ANDRE DUPONT"/>
    <s v="NIMES"/>
    <n v="30"/>
    <x v="0"/>
    <n v="30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541666666666669"/>
    <n v="39.6"/>
    <n v="4.6900000000000004"/>
    <n v="0"/>
    <n v="-30.14"/>
    <n v="14.15"/>
    <s v="EUR"/>
    <n v="1.160038976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642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F,ENESTRE"/>
    <s v="PHARMACIE DU CCIAL DU MESNIL ROUX"/>
    <s v="PHARMACIE DU CCIAL DU MESNIL R"/>
    <s v="CENTRE COMMERCIAL DU MESNIL ROUX"/>
    <s v="BARENTIN"/>
    <n v="76"/>
    <x v="0"/>
    <n v="763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861111111111113"/>
    <n v="38.200000000000003"/>
    <n v="4.53"/>
    <n v="0"/>
    <n v="-29.07"/>
    <n v="13.66"/>
    <s v="EUR"/>
    <n v="1.1474074329999999"/>
    <s v="kg"/>
  </r>
  <r>
    <n v="11.469999999999999"/>
    <m/>
    <m/>
    <s v="entreprise"/>
    <s v="ST"/>
    <n v="200720433"/>
    <n v="202606"/>
    <s v="Express"/>
    <s v="UO"/>
    <s v="FedEx Priority"/>
    <s v="Bill_Sender_Prepaid"/>
    <s v="06/23/2026"/>
    <s v="06/24/2026"/>
    <x v="2643"/>
    <m/>
    <s v="HYDRATIS B2B"/>
    <s v="HYDRATIS B2B"/>
    <s v="VOIE COMMUNALE 4"/>
    <s v="CR?ANCEY"/>
    <n v="21"/>
    <s v="FR"/>
    <n v="21320"/>
    <n v="55.08"/>
    <n v="6.53"/>
    <n v="0"/>
    <n v="-41.91"/>
    <n v="19.690000000000001"/>
    <n v="1"/>
    <n v="46.2"/>
    <n v="46.2"/>
    <s v="P,HARMACIE"/>
    <s v="PHARMACIE DE LA CORNICHE"/>
    <s v="PHARMACIE DE LA CORNICHE"/>
    <s v="132 CORNICHE KENNEDY"/>
    <s v="MARSEILLE 07"/>
    <n v="13"/>
    <x v="0"/>
    <n v="13007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31944444444444"/>
    <n v="48"/>
    <n v="5.69"/>
    <n v="0"/>
    <n v="-36.53"/>
    <n v="17.16"/>
    <s v="EUR"/>
    <n v="1.147407432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644"/>
    <m/>
    <s v="HYDRATIS B2B"/>
    <s v="HYDRATIS B2B"/>
    <s v="VOIE COMMUNALE 4"/>
    <s v="CR?ANCEY"/>
    <n v="21"/>
    <s v="FR"/>
    <n v="21320"/>
    <n v="50.26"/>
    <n v="5.96"/>
    <n v="0"/>
    <n v="-38.24"/>
    <n v="17.97"/>
    <n v="3"/>
    <n v="37.619999999999997"/>
    <n v="37.619999999999997"/>
    <s v="K,Derie"/>
    <s v="PHARMACIE SAINT AUBIN"/>
    <s v="PHARMACIE SAINT AUBIN"/>
    <s v="52 RUE DE LA COLOMBETTE"/>
    <s v="TOULOUSE"/>
    <n v="31"/>
    <x v="0"/>
    <n v="31000"/>
    <s v=" "/>
    <s v=" "/>
    <s v=" "/>
    <m/>
    <m/>
    <m/>
    <s v="N"/>
    <n v="20"/>
    <n v="20"/>
    <n v="30"/>
    <m/>
    <m/>
    <m/>
    <m/>
    <m/>
    <n v="0"/>
    <n v="0"/>
    <s v="EUR"/>
    <s v="06/29/2026"/>
    <x v="3"/>
    <m/>
    <s v="Domestic"/>
    <s v="Your Packaging"/>
    <n v="0.39930555555555558"/>
    <n v="43.8"/>
    <n v="5.19"/>
    <n v="0"/>
    <n v="-33.33"/>
    <n v="15.66"/>
    <s v="EUR"/>
    <n v="1.1474074329999999"/>
    <s v="kg"/>
  </r>
  <r>
    <n v="22.179999999999993"/>
    <m/>
    <m/>
    <s v="entreprise"/>
    <s v="ST"/>
    <n v="200720433"/>
    <n v="202606"/>
    <s v="Express"/>
    <s v="UO"/>
    <s v="FedEx Priority"/>
    <s v="Bill_Sender_Prepaid"/>
    <s v="06/18/2026"/>
    <s v="06/19/2026"/>
    <x v="2645"/>
    <m/>
    <s v="HYDRATIS B2B"/>
    <s v="HYDRATIS B2B"/>
    <s v="VOIE COMMUNALE 4"/>
    <s v="CR?ANCEY"/>
    <n v="21"/>
    <s v="FR"/>
    <n v="21320"/>
    <n v="107.65"/>
    <n v="12.76"/>
    <n v="0"/>
    <n v="-81.92"/>
    <n v="38.49"/>
    <n v="7"/>
    <n v="115.5"/>
    <n v="115.5"/>
    <s v="P,H"/>
    <s v="PHARMACIE DE LA GALERIE"/>
    <s v="PHARMACIE DE LA GALERIE"/>
    <s v="480 AVENUE EUGENE JOLY"/>
    <s v="FR?JUS"/>
    <n v="83"/>
    <x v="0"/>
    <n v="8360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54236111111111107"/>
    <n v="92.8"/>
    <n v="11"/>
    <n v="0"/>
    <n v="-70.62"/>
    <n v="33.18"/>
    <s v="EUR"/>
    <n v="1.16003897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9/2026"/>
    <s v="06/23/2026"/>
    <x v="2646"/>
    <m/>
    <s v="HYDRATIS B2B"/>
    <s v="HYDRATIS B2B"/>
    <s v="VOIE COMMUNALE 4"/>
    <s v="CR?ANCEY"/>
    <n v="21"/>
    <s v="FR"/>
    <n v="21320"/>
    <n v="50.72"/>
    <n v="6.01"/>
    <n v="0"/>
    <n v="-38.6"/>
    <n v="18.14"/>
    <n v="3"/>
    <n v="38.5"/>
    <n v="38.5"/>
    <s v="C,Morer"/>
    <s v="PHARMACIE COTTALORDA"/>
    <s v="PHARMACIE COTTALORDA"/>
    <s v="1 AVENUE CELESTIN ARNAUD"/>
    <s v="LA PEYRADE"/>
    <n v="34"/>
    <x v="0"/>
    <n v="341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833333333333331"/>
    <n v="43.8"/>
    <n v="5.19"/>
    <n v="0"/>
    <n v="-33.33"/>
    <n v="15.66"/>
    <s v="EUR"/>
    <n v="1.15806418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647"/>
    <m/>
    <s v="HYDRATIS B2B"/>
    <s v="HYDRATIS B2B"/>
    <s v="VOIE COMMUNALE 4"/>
    <s v="CR?ANCEY"/>
    <n v="21"/>
    <s v="FR"/>
    <n v="21320"/>
    <n v="50.26"/>
    <n v="5.96"/>
    <n v="0"/>
    <n v="-38.24"/>
    <n v="17.97"/>
    <n v="3"/>
    <n v="39.159999999999997"/>
    <n v="39.159999999999997"/>
    <s v="P,K"/>
    <s v="PHARMACIE DE LA LOUBIERE"/>
    <s v="PHARMACIE DE LA LOUBIERE"/>
    <s v="299 BOULEVARD DE LA DEMOCRATIE"/>
    <s v="TOULON"/>
    <n v="83"/>
    <x v="0"/>
    <n v="8300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9236111111111114"/>
    <n v="43.8"/>
    <n v="5.19"/>
    <n v="0"/>
    <n v="-33.33"/>
    <n v="15.66"/>
    <s v="EUR"/>
    <n v="1.147407432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2648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3"/>
    <n v="33"/>
    <s v="P,Nadia"/>
    <s v="PHARMACIE DUBLY"/>
    <s v="PHARMACIE DUBLY"/>
    <s v="72 AVENUE KLEBER"/>
    <s v="PARIS 16"/>
    <n v="75"/>
    <x v="0"/>
    <n v="75116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944444444444445"/>
    <n v="39.6"/>
    <n v="4.6900000000000004"/>
    <n v="0"/>
    <n v="-30.14"/>
    <n v="14.15"/>
    <s v="EUR"/>
    <n v="1.160038976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9/2026"/>
    <s v="06/20/2026"/>
    <x v="2649"/>
    <m/>
    <s v="HYDRATIS B2B"/>
    <s v="HYDRATIS B2B"/>
    <s v="VOIE COMMUNALE 4"/>
    <s v="CR?ANCEY"/>
    <n v="21"/>
    <s v="FR"/>
    <n v="21320"/>
    <n v="44.24"/>
    <n v="5.25"/>
    <n v="0"/>
    <n v="-33.659999999999997"/>
    <n v="15.82"/>
    <n v="2"/>
    <n v="30.8"/>
    <n v="30.8"/>
    <s v="C,HABEAU"/>
    <s v="PHARMACIE DES CHARMILLES"/>
    <s v="PHARMACIE DES CHARMILLES"/>
    <s v="24 BIS AVENUE EDMOND GRASSET"/>
    <s v="AYTRE"/>
    <n v="17"/>
    <x v="0"/>
    <n v="174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958333333333334"/>
    <n v="38.200000000000003"/>
    <n v="4.53"/>
    <n v="0"/>
    <n v="-29.07"/>
    <n v="13.66"/>
    <s v="EUR"/>
    <n v="1.15806418"/>
    <s v="kg"/>
  </r>
  <r>
    <n v="18.159999999999997"/>
    <m/>
    <m/>
    <s v="entreprise"/>
    <s v="ST"/>
    <n v="200720433"/>
    <n v="202606"/>
    <s v="Express"/>
    <s v="UO"/>
    <s v="FedEx Priority"/>
    <s v="Bill_Sender_Prepaid"/>
    <s v="06/24/2026"/>
    <s v="06/25/2026"/>
    <x v="2650"/>
    <m/>
    <s v="HYDRATIS B2B"/>
    <s v="HYDRATIS B2B"/>
    <s v="VOIE COMMUNALE 4"/>
    <s v="CR?ANCEY"/>
    <n v="21"/>
    <s v="FR"/>
    <n v="21320"/>
    <n v="86.99"/>
    <n v="10.31"/>
    <n v="0"/>
    <n v="-66.209999999999994"/>
    <n v="31.1"/>
    <n v="7"/>
    <n v="88.22"/>
    <n v="88.22"/>
    <s v="H,Loic"/>
    <s v="PARAPHARMACIE LECLERC ARCYCOM"/>
    <s v="PARAPHARMACIE LECLERC ARCYCOM"/>
    <s v="11 AVENUE JEAN JAURES"/>
    <s v="BOIS D'ARCY"/>
    <n v="78"/>
    <x v="0"/>
    <n v="7839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72222222222222"/>
    <n v="76"/>
    <n v="9.01"/>
    <n v="0"/>
    <n v="-57.84"/>
    <n v="27.17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651"/>
    <m/>
    <s v="HYDRATIS B2B"/>
    <s v="HYDRATIS B2B"/>
    <s v="VOIE COMMUNALE 4"/>
    <s v="CR?ANCEY"/>
    <n v="21"/>
    <s v="FR"/>
    <n v="21320"/>
    <n v="46.93"/>
    <n v="5.56"/>
    <n v="0"/>
    <n v="-35.71"/>
    <n v="16.78"/>
    <n v="2"/>
    <n v="34.54"/>
    <n v="34.54"/>
    <s v="E,Arnaud"/>
    <s v="PHARMACIE ESSENTIELLE"/>
    <s v="PHARMACIE ESSENTIELLE"/>
    <s v="40 ROUTE D'ALBI"/>
    <s v="ROUFFIAC-TOLOSAN"/>
    <n v="31"/>
    <x v="0"/>
    <n v="31180"/>
    <s v=" "/>
    <s v=" "/>
    <s v=" "/>
    <m/>
    <m/>
    <m/>
    <s v="N"/>
    <n v="27"/>
    <n v="31"/>
    <n v="40"/>
    <m/>
    <m/>
    <m/>
    <m/>
    <m/>
    <n v="0"/>
    <n v="0"/>
    <s v="EUR"/>
    <s v="06/29/2026"/>
    <x v="3"/>
    <m/>
    <s v="Domestic"/>
    <s v="Your Packaging"/>
    <n v="0.45902777777777776"/>
    <n v="41"/>
    <n v="4.8600000000000003"/>
    <n v="0"/>
    <n v="-31.2"/>
    <n v="14.66"/>
    <s v="EUR"/>
    <n v="1.1446231330000001"/>
    <s v="kg"/>
  </r>
  <r>
    <n v="14.150000000000006"/>
    <m/>
    <m/>
    <s v="entreprise"/>
    <s v="ST"/>
    <n v="200720433"/>
    <n v="202606"/>
    <s v="Express"/>
    <s v="UO"/>
    <s v="FedEx Priority"/>
    <s v="Bill_Sender_Prepaid"/>
    <d v="2026-12-06T00:00:00"/>
    <s v="06/15/2026"/>
    <x v="2652"/>
    <m/>
    <s v="HYDRATIS B2B"/>
    <s v="HYDRATIS B2B"/>
    <s v="VOIE COMMUNALE 4"/>
    <s v="CR?ANCEY"/>
    <n v="21"/>
    <s v="FR"/>
    <n v="21320"/>
    <n v="68.37"/>
    <n v="8.11"/>
    <n v="0"/>
    <n v="-52.02"/>
    <n v="24.45"/>
    <n v="4"/>
    <n v="62.92"/>
    <n v="62.92"/>
    <s v="R,ESERVE"/>
    <s v="PHARMACIE DES COTEAUX"/>
    <s v="PHARMACIE DES COTEAUX"/>
    <s v="1 DOMAINE DES COTEAUX"/>
    <s v="PUJAUDRAN"/>
    <n v="32"/>
    <x v="0"/>
    <n v="326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6666666666666667"/>
    <n v="59.2"/>
    <n v="7.02"/>
    <n v="0"/>
    <n v="-45.05"/>
    <n v="21.17"/>
    <s v="EUR"/>
    <n v="1.154814421"/>
    <s v="kg"/>
  </r>
  <r>
    <n v="97.110000000000014"/>
    <m/>
    <m/>
    <s v="entreprise"/>
    <s v="ST"/>
    <n v="200720433"/>
    <n v="202606"/>
    <s v="Express"/>
    <s v="UO"/>
    <s v="FedEx Priority"/>
    <s v="Bill_Sender_Prepaid"/>
    <d v="2026-12-06T00:00:00"/>
    <s v="06/15/2026"/>
    <x v="2653"/>
    <m/>
    <s v="HYDRATIS B2B"/>
    <s v="HYDRATIS B2B"/>
    <s v="VOIE COMMUNALE 4"/>
    <s v="CR?ANCEY"/>
    <n v="21"/>
    <s v="FR"/>
    <n v="21320"/>
    <n v="469.2"/>
    <n v="155.38"/>
    <n v="0"/>
    <n v="-357.06"/>
    <n v="267.52"/>
    <n v="31"/>
    <n v="525.79999999999995"/>
    <n v="525.79999999999995"/>
    <s v="M,ATAS"/>
    <s v="GROUPEMENT DE LA ROCADE"/>
    <s v="GROUPEMENT DE LA ROCADE"/>
    <s v="3 RUE DU CRISTAL"/>
    <s v="MARCHEPRIME"/>
    <n v="33"/>
    <x v="0"/>
    <n v="33380"/>
    <s v=" "/>
    <s v=" "/>
    <s v=" "/>
    <m/>
    <m/>
    <m/>
    <s v="N"/>
    <n v="30"/>
    <n v="30"/>
    <n v="39"/>
    <m/>
    <m/>
    <m/>
    <m/>
    <m/>
    <n v="0"/>
    <n v="0"/>
    <s v="EUR"/>
    <s v="06/22/2026"/>
    <x v="2"/>
    <m/>
    <s v="Domestic"/>
    <s v="Your Packaging"/>
    <n v="0.49375000000000002"/>
    <n v="406.3"/>
    <n v="134.55000000000001"/>
    <n v="0"/>
    <n v="-309.19"/>
    <n v="231.66"/>
    <s v="EUR"/>
    <n v="1.154814421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654"/>
    <m/>
    <s v="HYDRATIS B2B"/>
    <s v="HYDRATIS B2B"/>
    <s v="VOIE COMMUNALE 4"/>
    <s v="CR?ANCEY"/>
    <n v="21"/>
    <s v="FR"/>
    <n v="21320"/>
    <n v="46.93"/>
    <n v="5.56"/>
    <n v="0"/>
    <n v="-35.71"/>
    <n v="16.78"/>
    <n v="2"/>
    <n v="35.200000000000003"/>
    <n v="35.200000000000003"/>
    <s v="C,AMILL"/>
    <s v="PHARMACIE  LA DOMITIENNE"/>
    <s v="PHARMACIE  LA DOMITIENNE"/>
    <s v="14 AVENUE DE BEZIERS"/>
    <s v="COLOMBIERS"/>
    <n v="34"/>
    <x v="0"/>
    <n v="34440"/>
    <s v=" "/>
    <s v=" "/>
    <s v=" "/>
    <m/>
    <m/>
    <m/>
    <s v="N"/>
    <n v="27"/>
    <n v="32"/>
    <n v="41"/>
    <m/>
    <m/>
    <m/>
    <m/>
    <m/>
    <n v="0"/>
    <n v="0"/>
    <s v="EUR"/>
    <s v="06/29/2026"/>
    <x v="3"/>
    <m/>
    <s v="Domestic"/>
    <s v="Your Packaging"/>
    <n v="0.47430555555555554"/>
    <n v="41"/>
    <n v="4.8600000000000003"/>
    <n v="0"/>
    <n v="-31.2"/>
    <n v="14.66"/>
    <s v="EUR"/>
    <n v="1.1446231330000001"/>
    <s v="kg"/>
  </r>
  <r>
    <n v="8.129999999999999"/>
    <m/>
    <m/>
    <s v="entreprise"/>
    <s v="ST"/>
    <n v="200720433"/>
    <n v="202606"/>
    <s v="Express"/>
    <s v="UO"/>
    <s v="FedEx Priority"/>
    <s v="Bill_Sender_Prepaid"/>
    <s v="06/23/2026"/>
    <s v="06/24/2026"/>
    <x v="2655"/>
    <m/>
    <s v="HYDRATIS B2B"/>
    <s v="HYDRATIS B2B"/>
    <s v="VOIE COMMUNALE 4"/>
    <s v="CR?ANCEY"/>
    <n v="21"/>
    <s v="FR"/>
    <n v="21320"/>
    <n v="39.01"/>
    <n v="4.62"/>
    <n v="0"/>
    <n v="-29.68"/>
    <n v="13.95"/>
    <n v="2"/>
    <n v="24.2"/>
    <n v="24.2"/>
    <s v="P,Eric"/>
    <s v="PAMIES PRO"/>
    <s v="PAMIES PRO"/>
    <s v="SAS HC DISTRIBUTION"/>
    <s v="MACON"/>
    <n v="71"/>
    <x v="0"/>
    <n v="71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083333333333333"/>
    <n v="34"/>
    <n v="4.03"/>
    <n v="0"/>
    <n v="-25.87"/>
    <n v="12.16"/>
    <s v="EUR"/>
    <n v="1.147407432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656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K,Iu"/>
    <s v="PHARMACIE DU MARCHE"/>
    <s v="PHARMACIE DU MARCHE"/>
    <s v="3 PLACE DES VICTOIRES"/>
    <s v="ASNIERES-SUR-SEINE"/>
    <n v="92"/>
    <x v="0"/>
    <n v="926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583333333333331"/>
    <n v="39.6"/>
    <n v="4.6900000000000004"/>
    <n v="0"/>
    <n v="-30.14"/>
    <n v="14.15"/>
    <s v="EUR"/>
    <n v="1.1474074329999999"/>
    <s v="kg"/>
  </r>
  <r>
    <n v="13.149999999999999"/>
    <m/>
    <m/>
    <s v="entreprise"/>
    <s v="ST"/>
    <n v="200720433"/>
    <n v="202606"/>
    <s v="Express"/>
    <s v="UO"/>
    <s v="FedEx Priority"/>
    <s v="Bill_Sender_Prepaid"/>
    <s v="06/23/2026"/>
    <s v="06/24/2026"/>
    <x v="2657"/>
    <m/>
    <s v="HYDRATIS B2B"/>
    <s v="HYDRATIS B2B"/>
    <s v="VOIE COMMUNALE 4"/>
    <s v="CR?ANCEY"/>
    <n v="21"/>
    <s v="FR"/>
    <n v="21320"/>
    <n v="63.11"/>
    <n v="7.48"/>
    <n v="0"/>
    <n v="-48.02"/>
    <n v="22.57"/>
    <n v="3"/>
    <n v="56.32"/>
    <n v="56.32"/>
    <s v="P,IRES"/>
    <s v="PHARMACIE LES 2 RIVIERES"/>
    <s v="PHARMACIE LES 2 RIVIERES"/>
    <s v="4 AVENUE DES PLATANES"/>
    <s v="LAURENS"/>
    <n v="34"/>
    <x v="0"/>
    <n v="344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6874999999999998"/>
    <n v="55"/>
    <n v="6.52"/>
    <n v="0"/>
    <n v="-41.85"/>
    <n v="19.670000000000002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658"/>
    <m/>
    <s v="HYDRATIS B2B"/>
    <s v="HYDRATIS B2B"/>
    <s v="VOIE COMMUNALE 4"/>
    <s v="CR?ANCEY"/>
    <n v="21"/>
    <s v="FR"/>
    <n v="21320"/>
    <n v="49.19"/>
    <n v="5.83"/>
    <n v="0"/>
    <n v="-37.43"/>
    <n v="17.59"/>
    <n v="3"/>
    <n v="37.4"/>
    <n v="37.4"/>
    <s v="G,Pharmacie"/>
    <s v="PHARMACIE NIEL"/>
    <s v="PHARMACIE NIEL"/>
    <s v="16 AVENUE NIEL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4236111111111107"/>
    <n v="42.4"/>
    <n v="5.03"/>
    <n v="0"/>
    <n v="-32.270000000000003"/>
    <n v="15.16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659"/>
    <m/>
    <s v="HYDRATIS B2B"/>
    <s v="HYDRATIS B2B"/>
    <s v="VOIE COMMUNALE 4"/>
    <s v="CR?ANCEY"/>
    <n v="21"/>
    <s v="FR"/>
    <n v="21320"/>
    <n v="48.65"/>
    <n v="5.77"/>
    <n v="0"/>
    <n v="-37.03"/>
    <n v="17.39"/>
    <n v="3"/>
    <n v="37.4"/>
    <n v="37.4"/>
    <s v="L,Dubedat"/>
    <s v="PHARMACIE DE BRICHEBAY"/>
    <s v="PHARMACIE DE BRICHEBAY"/>
    <s v="34 RUE DE BRICHEBAY"/>
    <s v="SENLIS"/>
    <n v="60"/>
    <x v="0"/>
    <n v="6030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57777777777777772"/>
    <n v="42.4"/>
    <n v="5.03"/>
    <n v="0"/>
    <n v="-32.270000000000003"/>
    <n v="15.16"/>
    <s v="EUR"/>
    <n v="1.1474074329999999"/>
    <s v="kg"/>
  </r>
  <r>
    <n v="58.569999999999993"/>
    <m/>
    <m/>
    <s v="entreprise"/>
    <s v="FICP"/>
    <n v="781542172"/>
    <n v="202606"/>
    <s v="Express"/>
    <s v="OA"/>
    <s v="FedEx International Priority"/>
    <s v="Bill_Sender_Prepaid"/>
    <s v="05/28/2026"/>
    <d v="2026-01-06T00:00:00"/>
    <x v="2660"/>
    <m/>
    <s v="LARUCHE"/>
    <s v=" "/>
    <s v="VOIE COMMUNALE 4"/>
    <s v="CREANCEY"/>
    <n v="21"/>
    <s v="FR"/>
    <n v="21320"/>
    <n v="450.06"/>
    <n v="54.09"/>
    <n v="0"/>
    <n v="-381.93"/>
    <n v="122.23"/>
    <n v="1"/>
    <n v="37.619999999999997"/>
    <n v="37.619999999999997"/>
    <s v="I,NKA KERONEN"/>
    <s v="KERONEN INKA"/>
    <s v=" "/>
    <s v="1 KOSKIKATU"/>
    <s v="JOENSUU"/>
    <m/>
    <x v="2"/>
    <n v="80100"/>
    <s v="ZMBKGUFHXQ"/>
    <s v=" "/>
    <s v=" "/>
    <m/>
    <m/>
    <s v="T"/>
    <s v="N"/>
    <n v="5"/>
    <n v="5"/>
    <n v="5"/>
    <m/>
    <m/>
    <m/>
    <m/>
    <m/>
    <n v="0"/>
    <n v="1519.77"/>
    <s v="EUR"/>
    <d v="2026-05-06T00:00:00"/>
    <x v="6"/>
    <m/>
    <s v="International"/>
    <s v="Your Packaging"/>
    <n v="0.58611111111111114"/>
    <n v="386.88"/>
    <n v="46.5"/>
    <n v="0"/>
    <n v="-328.31"/>
    <n v="105.07"/>
    <s v="EUR"/>
    <n v="1.163318249"/>
    <s v="kg"/>
  </r>
  <r>
    <n v="16.159999999999997"/>
    <m/>
    <m/>
    <s v="entreprise"/>
    <s v="ST"/>
    <n v="200720433"/>
    <n v="202606"/>
    <s v="Express"/>
    <s v="UO"/>
    <s v="FedEx Priority"/>
    <s v="Bill_Sender_Prepaid"/>
    <s v="06/18/2026"/>
    <s v="06/22/2026"/>
    <x v="2661"/>
    <m/>
    <s v="HYDRATIS B2B"/>
    <s v="HYDRATIS B2B"/>
    <s v="VOIE COMMUNALE 4"/>
    <s v="CR?ANCEY"/>
    <n v="21"/>
    <s v="FR"/>
    <n v="21320"/>
    <n v="78.42"/>
    <n v="9.2899999999999991"/>
    <n v="0"/>
    <n v="-59.67"/>
    <n v="28.04"/>
    <n v="6"/>
    <n v="76.34"/>
    <n v="76.34"/>
    <s v="S,ANDRINE"/>
    <s v="PHARMACIE DE BERSEE"/>
    <s v="PHARMACIE DE BERSEE"/>
    <s v="180 RUE DU PAVE"/>
    <s v="BERSEE"/>
    <n v="59"/>
    <x v="0"/>
    <n v="59235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875000000000004"/>
    <n v="67.599999999999994"/>
    <n v="8.01"/>
    <n v="0"/>
    <n v="-51.44"/>
    <n v="24.17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662"/>
    <m/>
    <s v="HYDRATIS B2B"/>
    <s v="HYDRATIS B2B"/>
    <s v="VOIE COMMUNALE 4"/>
    <s v="CR?ANCEY"/>
    <n v="21"/>
    <s v="FR"/>
    <n v="21320"/>
    <n v="49.19"/>
    <n v="5.83"/>
    <n v="0"/>
    <n v="-37.43"/>
    <n v="17.59"/>
    <n v="3"/>
    <n v="37.4"/>
    <n v="37.4"/>
    <s v="P,HARM ARTIGELOV"/>
    <s v="PHARMACIE D'ARTIGUELOUVE"/>
    <s v="PHARMACIE D'ARTIGUELOUVE"/>
    <s v="3 IMPASSE PEYREBLANQUE"/>
    <s v="ARTIGUELOUVE"/>
    <n v="64"/>
    <x v="0"/>
    <n v="642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458333333333336"/>
    <n v="42.4"/>
    <n v="5.03"/>
    <n v="0"/>
    <n v="-32.270000000000003"/>
    <n v="15.16"/>
    <s v="EUR"/>
    <n v="1.1600389769999999"/>
    <s v="kg"/>
  </r>
  <r>
    <n v="8.7999999999999972"/>
    <m/>
    <m/>
    <s v="entreprise"/>
    <s v="ST"/>
    <n v="200720433"/>
    <n v="202606"/>
    <s v="Express"/>
    <s v="UO"/>
    <s v="FedEx Priority"/>
    <s v="Bill_Sender_Prepaid"/>
    <s v="06/18/2026"/>
    <s v="06/19/2026"/>
    <x v="2663"/>
    <m/>
    <s v="HYDRATIS B2B"/>
    <s v="HYDRATIS B2B"/>
    <s v="VOIE COMMUNALE 4"/>
    <s v="CR?ANCEY"/>
    <n v="21"/>
    <s v="FR"/>
    <n v="21320"/>
    <n v="42.69"/>
    <n v="5.0599999999999996"/>
    <n v="0"/>
    <n v="-32.479999999999997"/>
    <n v="15.27"/>
    <n v="3"/>
    <n v="27.28"/>
    <n v="27.28"/>
    <s v="D,U MOULIN"/>
    <s v="PHARMACIE DU MOULIN"/>
    <s v="PHARMACIE DU MOULIN"/>
    <s v="944 AVENUE DE CALAIS"/>
    <s v="MARCK"/>
    <n v="62"/>
    <x v="0"/>
    <n v="6273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9930555555555556"/>
    <n v="36.799999999999997"/>
    <n v="4.3600000000000003"/>
    <n v="0"/>
    <n v="-28"/>
    <n v="13.16"/>
    <s v="EUR"/>
    <n v="1.16003897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18/2026"/>
    <s v="06/19/2026"/>
    <x v="2664"/>
    <m/>
    <s v="HYDRATIS B2B"/>
    <s v="HYDRATIS B2B"/>
    <s v="VOIE COMMUNALE 4"/>
    <s v="CR?ANCEY"/>
    <n v="21"/>
    <s v="FR"/>
    <n v="21320"/>
    <n v="50.81"/>
    <n v="6.02"/>
    <n v="0"/>
    <n v="-38.659999999999997"/>
    <n v="18.170000000000002"/>
    <n v="4"/>
    <n v="37.619999999999997"/>
    <n v="37.619999999999997"/>
    <s v="L,AMY"/>
    <s v="GRANDE PHARMACIE DU LAC"/>
    <s v="GRANDE PHARMACIE DU LAC"/>
    <s v="58 RUE DES CHEZEAUX CC"/>
    <s v="ARC-SUR-TILLE"/>
    <n v="21"/>
    <x v="0"/>
    <n v="215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5069444444444442"/>
    <n v="43.8"/>
    <n v="5.19"/>
    <n v="0"/>
    <n v="-33.33"/>
    <n v="15.66"/>
    <s v="EUR"/>
    <n v="1.1600389769999999"/>
    <s v="kg"/>
  </r>
  <r>
    <n v="11.14"/>
    <m/>
    <m/>
    <s v="entreprise"/>
    <s v="ST"/>
    <n v="200720433"/>
    <n v="202606"/>
    <s v="Express"/>
    <s v="UO"/>
    <s v="FedEx Priority"/>
    <s v="Bill_Sender_Prepaid"/>
    <s v="06/18/2026"/>
    <s v="06/19/2026"/>
    <x v="2665"/>
    <m/>
    <s v="HYDRATIS B2B"/>
    <s v="HYDRATIS B2B"/>
    <s v="VOIE COMMUNALE 4"/>
    <s v="CR?ANCEY"/>
    <n v="21"/>
    <s v="FR"/>
    <n v="21320"/>
    <n v="54.06"/>
    <n v="6.42"/>
    <n v="0"/>
    <n v="-41.13"/>
    <n v="19.34"/>
    <n v="4"/>
    <n v="42.24"/>
    <n v="42.24"/>
    <s v="B,OULADE"/>
    <s v="PHARMACIE DE REALMONT"/>
    <s v="PHARMACIE DE REALMONT"/>
    <s v="1 RUE VICTOR HUGO"/>
    <s v="REALMONT"/>
    <n v="81"/>
    <x v="0"/>
    <n v="81120"/>
    <s v=" "/>
    <s v=" "/>
    <s v=" "/>
    <m/>
    <m/>
    <m/>
    <s v="N"/>
    <n v="30"/>
    <n v="39"/>
    <n v="31"/>
    <m/>
    <m/>
    <m/>
    <m/>
    <m/>
    <n v="0"/>
    <n v="0"/>
    <s v="EUR"/>
    <s v="06/29/2026"/>
    <x v="3"/>
    <m/>
    <s v="Domestic"/>
    <s v="Your Packaging"/>
    <n v="0.38750000000000001"/>
    <n v="46.6"/>
    <n v="5.53"/>
    <n v="0"/>
    <n v="-35.46"/>
    <n v="16.670000000000002"/>
    <s v="EUR"/>
    <n v="1.1600389769999999"/>
    <s v="kg"/>
  </r>
  <r>
    <n v="11.14"/>
    <m/>
    <m/>
    <s v="entreprise"/>
    <s v="ST"/>
    <n v="200720433"/>
    <n v="202606"/>
    <s v="Express"/>
    <s v="UO"/>
    <s v="FedEx Priority"/>
    <s v="Bill_Sender_Prepaid"/>
    <s v="06/24/2026"/>
    <s v="06/25/2026"/>
    <x v="2666"/>
    <m/>
    <s v="HYDRATIS B2B"/>
    <s v="HYDRATIS B2B"/>
    <s v="VOIE COMMUNALE 4"/>
    <s v="CR?ANCEY"/>
    <n v="21"/>
    <s v="FR"/>
    <n v="21320"/>
    <n v="53.34"/>
    <n v="6.33"/>
    <n v="0"/>
    <n v="-40.590000000000003"/>
    <n v="19.079999999999998"/>
    <n v="3"/>
    <n v="44"/>
    <n v="44"/>
    <s v="P,HARMACIE DU VI"/>
    <s v="PHARMACIE DU VILLAGE BATIGNOLLES"/>
    <s v="PHARMACIE DU VILLAGE BATIGNOLL"/>
    <s v="40 RUE DES BATIGNOLLES"/>
    <s v="PARIS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64097222222222228"/>
    <n v="46.6"/>
    <n v="5.53"/>
    <n v="0"/>
    <n v="-35.46"/>
    <n v="16.670000000000002"/>
    <s v="EUR"/>
    <n v="1.1446231330000001"/>
    <s v="kg"/>
  </r>
  <r>
    <n v="20.170000000000002"/>
    <m/>
    <m/>
    <s v="entreprise"/>
    <s v="ST"/>
    <n v="200720433"/>
    <n v="202606"/>
    <s v="Express"/>
    <s v="UO"/>
    <s v="FedEx Priority"/>
    <s v="Bill_Sender_Prepaid"/>
    <s v="06/18/2026"/>
    <s v="06/19/2026"/>
    <x v="2667"/>
    <m/>
    <s v="HYDRATIS B2B"/>
    <s v="HYDRATIS B2B"/>
    <s v="VOIE COMMUNALE 4"/>
    <s v="CR?ANCEY"/>
    <n v="21"/>
    <s v="FR"/>
    <n v="21320"/>
    <n v="97.91"/>
    <n v="11.6"/>
    <n v="0"/>
    <n v="-74.510000000000005"/>
    <n v="35"/>
    <n v="7"/>
    <n v="102.52"/>
    <n v="102.52"/>
    <s v="M,Sennou"/>
    <s v="GRANDE PHARMACIE DE L'EUROPE"/>
    <s v="GRANDE PHARMACIE DE L'EUROPE"/>
    <s v="11 RUE BRANLY"/>
    <s v="HAGUENAU"/>
    <n v="67"/>
    <x v="0"/>
    <n v="67500"/>
    <s v=" "/>
    <s v=" "/>
    <s v=" "/>
    <m/>
    <m/>
    <m/>
    <s v="N"/>
    <n v="26"/>
    <n v="41"/>
    <n v="32"/>
    <m/>
    <m/>
    <m/>
    <m/>
    <m/>
    <n v="0"/>
    <n v="0"/>
    <s v="EUR"/>
    <s v="06/29/2026"/>
    <x v="3"/>
    <m/>
    <s v="Domestic"/>
    <s v="Your Packaging"/>
    <n v="0.43541666666666667"/>
    <n v="84.4"/>
    <n v="10"/>
    <n v="0"/>
    <n v="-64.23"/>
    <n v="30.17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9/2026"/>
    <s v="06/22/2026"/>
    <x v="2668"/>
    <m/>
    <s v="HYDRATIS B2B"/>
    <s v="HYDRATIS B2B"/>
    <s v="VOIE COMMUNALE 4"/>
    <s v="CR?ANCEY"/>
    <n v="21"/>
    <s v="FR"/>
    <n v="21320"/>
    <n v="47.48"/>
    <n v="5.63"/>
    <n v="0"/>
    <n v="-36.130000000000003"/>
    <n v="16.98"/>
    <n v="3"/>
    <n v="33.44"/>
    <n v="33.44"/>
    <s v="P,H"/>
    <s v="PHARMACIE OLIVIER"/>
    <s v="PHARMACIE OLIVIER"/>
    <s v="7 PLACE EDGARD GODARD"/>
    <s v="WARLOY BAILLON"/>
    <n v="80"/>
    <x v="0"/>
    <n v="80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3402777777777776"/>
    <n v="41"/>
    <n v="4.8600000000000003"/>
    <n v="0"/>
    <n v="-31.2"/>
    <n v="14.66"/>
    <s v="EUR"/>
    <n v="1.15806418"/>
    <s v="kg"/>
  </r>
  <r>
    <n v="19.840000000000003"/>
    <m/>
    <m/>
    <s v="entreprise"/>
    <s v="ST"/>
    <n v="200720433"/>
    <n v="202606"/>
    <s v="Express"/>
    <s v="UO"/>
    <s v="FedEx Priority"/>
    <s v="Bill_Sender_Prepaid"/>
    <s v="06/22/2026"/>
    <s v="06/23/2026"/>
    <x v="2669"/>
    <m/>
    <s v="HYDRATIS B2B"/>
    <s v="HYDRATIS B2B"/>
    <s v="VOIE COMMUNALE 4"/>
    <s v="CR?ANCEY"/>
    <n v="21"/>
    <s v="FR"/>
    <n v="21320"/>
    <n v="95.25"/>
    <n v="11.29"/>
    <n v="0"/>
    <n v="-72.48"/>
    <n v="34.06"/>
    <n v="9"/>
    <n v="100.1"/>
    <n v="100.1"/>
    <s v="C,G"/>
    <s v="GRANDE PHARMACIE DU 8 MAI"/>
    <s v="GRANDE PHARMACIE DU 8 MAI"/>
    <s v="AVENUE DU 8 MAI"/>
    <s v="MARIGNANE"/>
    <n v="13"/>
    <x v="0"/>
    <n v="137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29166666666667"/>
    <n v="83"/>
    <n v="9.84"/>
    <n v="0"/>
    <n v="-63.16"/>
    <n v="29.68"/>
    <s v="EUR"/>
    <n v="1.1475391020000001"/>
    <s v="kg"/>
  </r>
  <r>
    <n v="6.120000000000001"/>
    <m/>
    <m/>
    <s v="entreprise"/>
    <s v="ST"/>
    <n v="200720433"/>
    <n v="202606"/>
    <s v="Express"/>
    <s v="UO"/>
    <s v="FedEx Priority"/>
    <s v="Bill_Sender_Prepaid"/>
    <s v="06/24/2026"/>
    <s v="06/25/2026"/>
    <x v="2670"/>
    <m/>
    <s v="HYDRATIS B2B"/>
    <s v="HYDRATIS B2B"/>
    <s v="VOIE COMMUNALE 4"/>
    <s v="CR?ANCEY"/>
    <n v="21"/>
    <s v="FR"/>
    <n v="21320"/>
    <n v="29.3"/>
    <n v="3.48"/>
    <n v="0"/>
    <n v="-22.3"/>
    <n v="10.48"/>
    <n v="1"/>
    <n v="11"/>
    <n v="11"/>
    <s v="J,Jose"/>
    <s v="PARAPHARMACIE LECLERC CHALONDIS"/>
    <s v="PARAPHARMACIE LECLERC CHALONDI"/>
    <s v="CENTRE LECLERC"/>
    <s v="CHALON SUR SAONE"/>
    <n v="71"/>
    <x v="0"/>
    <n v="71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263888888888886"/>
    <n v="25.6"/>
    <n v="3.04"/>
    <n v="0"/>
    <n v="-19.48"/>
    <n v="9.16"/>
    <s v="EUR"/>
    <n v="1.1446231330000001"/>
    <s v="kg"/>
  </r>
  <r>
    <n v="17.839999999999996"/>
    <m/>
    <m/>
    <s v="entreprise"/>
    <s v="ST"/>
    <n v="200720433"/>
    <n v="202606"/>
    <s v="Express"/>
    <s v="UO"/>
    <s v="FedEx Priority"/>
    <s v="Bill_Sender_Prepaid"/>
    <s v="06/18/2026"/>
    <s v="06/19/2026"/>
    <x v="2671"/>
    <m/>
    <s v="HYDRATIS B2B"/>
    <s v="HYDRATIS B2B"/>
    <s v="VOIE COMMUNALE 4"/>
    <s v="CR?ANCEY"/>
    <n v="21"/>
    <s v="FR"/>
    <n v="21320"/>
    <n v="86.54"/>
    <n v="10.27"/>
    <n v="0"/>
    <n v="-65.84"/>
    <n v="30.96"/>
    <n v="6"/>
    <n v="88"/>
    <n v="88"/>
    <s v="J,ORIOZ"/>
    <s v="PHARMACIE DU VAL CLARET"/>
    <s v="PHARMACIE DU VAL CLARET"/>
    <s v="CHEMIN DES PLATIERES"/>
    <s v="TIGNES"/>
    <n v="73"/>
    <x v="0"/>
    <n v="733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638888888888886"/>
    <n v="74.599999999999994"/>
    <n v="8.85"/>
    <n v="0"/>
    <n v="-56.76"/>
    <n v="26.69"/>
    <s v="EUR"/>
    <n v="1.160038976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6/24/2026"/>
    <s v="06/25/2026"/>
    <x v="2672"/>
    <m/>
    <s v="HYDRATIS B2B"/>
    <s v="HYDRATIS B2B"/>
    <s v="VOIE COMMUNALE 4"/>
    <s v="CR?ANCEY"/>
    <n v="21"/>
    <s v="FR"/>
    <n v="21320"/>
    <n v="59.75"/>
    <n v="7.09"/>
    <n v="0"/>
    <n v="-45.46"/>
    <n v="21.37"/>
    <n v="4"/>
    <n v="52.58"/>
    <n v="52.58"/>
    <s v="A,LLIANCE"/>
    <s v="REPARTITION AVIGNON"/>
    <s v="ALLIANCE HEALTHCARE"/>
    <s v="290 RUE BENJAMIN FRANKLIN"/>
    <s v="LE PONTET"/>
    <n v="84"/>
    <x v="0"/>
    <n v="84133"/>
    <s v=" "/>
    <s v=" "/>
    <s v=" "/>
    <m/>
    <m/>
    <m/>
    <s v="Y"/>
    <n v="20"/>
    <n v="20"/>
    <n v="29"/>
    <m/>
    <m/>
    <m/>
    <m/>
    <m/>
    <n v="0"/>
    <n v="0"/>
    <s v="EUR"/>
    <s v="06/29/2026"/>
    <x v="3"/>
    <m/>
    <s v="Domestic"/>
    <s v="Your Packaging"/>
    <n v="0.36875000000000002"/>
    <n v="52.2"/>
    <n v="6.19"/>
    <n v="0"/>
    <n v="-39.72"/>
    <n v="18.670000000000002"/>
    <s v="EUR"/>
    <n v="1.1446231330000001"/>
    <s v="kg"/>
  </r>
  <r>
    <n v="8.129999999999999"/>
    <m/>
    <m/>
    <s v="entreprise"/>
    <s v="ST"/>
    <n v="200720433"/>
    <n v="202606"/>
    <s v="Express"/>
    <s v="UO"/>
    <s v="FedEx Priority"/>
    <s v="Bill_Sender_Prepaid"/>
    <s v="06/23/2026"/>
    <s v="06/24/2026"/>
    <x v="2673"/>
    <m/>
    <s v="HYDRATIS B2B"/>
    <s v="HYDRATIS B2B"/>
    <s v="VOIE COMMUNALE 4"/>
    <s v="CR?ANCEY"/>
    <n v="21"/>
    <s v="FR"/>
    <n v="21320"/>
    <n v="39.01"/>
    <n v="4.62"/>
    <n v="0"/>
    <n v="-29.68"/>
    <n v="13.95"/>
    <n v="2"/>
    <n v="23.32"/>
    <n v="23.32"/>
    <s v="L,UIS"/>
    <s v="GEDIMAT FAURE"/>
    <s v="GEDIMAT FAURE"/>
    <s v="205 AVENUE ROGER SALENGRO"/>
    <s v="VILLEURBANNE"/>
    <n v="69"/>
    <x v="0"/>
    <n v="69100"/>
    <s v=" "/>
    <s v=" "/>
    <s v=" "/>
    <m/>
    <m/>
    <m/>
    <s v="N"/>
    <n v="20"/>
    <n v="30"/>
    <n v="21"/>
    <m/>
    <m/>
    <m/>
    <m/>
    <m/>
    <n v="0"/>
    <n v="0"/>
    <s v="EUR"/>
    <s v="06/29/2026"/>
    <x v="3"/>
    <m/>
    <s v="Domestic"/>
    <s v="Your Packaging"/>
    <n v="0.4375"/>
    <n v="34"/>
    <n v="4.03"/>
    <n v="0"/>
    <n v="-25.87"/>
    <n v="12.1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674"/>
    <m/>
    <s v="HYDRATIS B2B"/>
    <s v="HYDRATIS B2B"/>
    <s v="VOIE COMMUNALE 4"/>
    <s v="CR?ANCEY"/>
    <n v="21"/>
    <s v="FR"/>
    <n v="21320"/>
    <n v="46.93"/>
    <n v="5.56"/>
    <n v="0"/>
    <n v="-35.71"/>
    <n v="16.78"/>
    <n v="3"/>
    <n v="35.200000000000003"/>
    <n v="35.200000000000003"/>
    <s v="D,Inter"/>
    <s v="INTERSPORT CHAMBRAY LES TOURS"/>
    <s v="INTERSPORT CHAMBRAY LES TOURS"/>
    <s v="213 AV DU GRAND SUD"/>
    <s v="CHAMBRAY-LES-TOURS"/>
    <n v="37"/>
    <x v="0"/>
    <n v="371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361111111111109"/>
    <n v="41"/>
    <n v="4.8600000000000003"/>
    <n v="0"/>
    <n v="-31.2"/>
    <n v="14.66"/>
    <s v="EUR"/>
    <n v="1.1446231330000001"/>
    <s v="kg"/>
  </r>
  <r>
    <n v="12.14"/>
    <m/>
    <m/>
    <s v="entreprise"/>
    <s v="ST"/>
    <n v="200720433"/>
    <n v="202606"/>
    <s v="Express"/>
    <s v="UO"/>
    <s v="FedEx Priority"/>
    <s v="Bill_Sender_Prepaid"/>
    <s v="06/19/2026"/>
    <s v="06/22/2026"/>
    <x v="2675"/>
    <m/>
    <s v="HYDRATIS B2B"/>
    <s v="HYDRATIS B2B"/>
    <s v="VOIE COMMUNALE 4"/>
    <s v="CR?ANCEY"/>
    <n v="21"/>
    <s v="FR"/>
    <n v="21320"/>
    <n v="58.83"/>
    <n v="6.97"/>
    <n v="0"/>
    <n v="-44.77"/>
    <n v="21.03"/>
    <n v="6"/>
    <n v="49.28"/>
    <n v="49.28"/>
    <s v="E,MILY BACOUP"/>
    <s v="PHARMACIE ARAGO"/>
    <s v="PHARMACIE ARAGO"/>
    <s v="6 BOULEVARD ARAGO"/>
    <s v="PARIS 13"/>
    <n v="75"/>
    <x v="0"/>
    <n v="75013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3055555555555556"/>
    <n v="50.8"/>
    <n v="6.02"/>
    <n v="0"/>
    <n v="-38.659999999999997"/>
    <n v="18.16"/>
    <s v="EUR"/>
    <n v="1.15806418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676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6.08"/>
    <n v="36.08"/>
    <s v="G,RANDE PHARMACI"/>
    <s v="GRANDE PHARMACIE DE TASSIGNY"/>
    <s v="GRANDE PHARMACIE DE TASSIGNY"/>
    <s v="1598 AV MARECHAL DE TASSIGNY"/>
    <s v="FR?JUS"/>
    <n v="83"/>
    <x v="0"/>
    <n v="836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5083333333333333"/>
    <n v="42.4"/>
    <n v="5.03"/>
    <n v="0"/>
    <n v="-32.270000000000003"/>
    <n v="15.16"/>
    <s v="EUR"/>
    <n v="1.147407432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4/2026"/>
    <s v="06/25/2026"/>
    <x v="2677"/>
    <m/>
    <s v="HYDRATIS B2B"/>
    <s v="HYDRATIS B2B"/>
    <s v="VOIE COMMUNALE 4"/>
    <s v="CR?ANCEY"/>
    <n v="21"/>
    <s v="FR"/>
    <n v="21320"/>
    <n v="45.33"/>
    <n v="5.37"/>
    <n v="0"/>
    <n v="-34.5"/>
    <n v="16.2"/>
    <n v="2"/>
    <n v="33"/>
    <n v="33"/>
    <s v="S,EVAUX"/>
    <s v="PHARMACIE BEAUREGARD"/>
    <s v="PHARMACIE BEAUREGARD"/>
    <s v="AVENUE GEORGES DUHAMEL"/>
    <s v="LE MANS"/>
    <n v="72"/>
    <x v="0"/>
    <n v="72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930555555555556"/>
    <n v="39.6"/>
    <n v="4.6900000000000004"/>
    <n v="0"/>
    <n v="-30.14"/>
    <n v="14.15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2/2026"/>
    <s v="06/23/2026"/>
    <x v="2678"/>
    <m/>
    <s v="HYDRATIS B2B"/>
    <s v="HYDRATIS B2B"/>
    <s v="VOIE COMMUNALE 4"/>
    <s v="CR?ANCEY"/>
    <n v="21"/>
    <s v="FR"/>
    <n v="21320"/>
    <n v="47.05"/>
    <n v="5.58"/>
    <n v="0"/>
    <n v="-35.799999999999997"/>
    <n v="16.82"/>
    <n v="3"/>
    <n v="35.200000000000003"/>
    <n v="35.200000000000003"/>
    <s v="A,Pha"/>
    <s v="PHARMACIE DU PONT DE SURESNES"/>
    <s v="PHARMACIE DU PONT DE SURESNES"/>
    <s v="30 BOULEVARD HENRI SELLIER"/>
    <s v="SURESNES"/>
    <n v="92"/>
    <x v="0"/>
    <n v="921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777777777777779"/>
    <n v="41"/>
    <n v="4.8600000000000003"/>
    <n v="0"/>
    <n v="-31.2"/>
    <n v="14.66"/>
    <s v="EUR"/>
    <n v="1.147539102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679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4.32"/>
    <n v="34.32"/>
    <s v="B,ELLANGER"/>
    <s v="PHARMACIE DE LA HAIE VIGNE"/>
    <s v="PHARMACIE DE LA HAIE VIGNE"/>
    <s v="145 RUE DE BAYEUX"/>
    <s v="CAEN"/>
    <n v="14"/>
    <x v="0"/>
    <n v="14000"/>
    <s v=" "/>
    <s v=" "/>
    <s v=" "/>
    <m/>
    <m/>
    <m/>
    <s v="N"/>
    <n v="30"/>
    <n v="32"/>
    <n v="40"/>
    <m/>
    <m/>
    <m/>
    <m/>
    <m/>
    <n v="0"/>
    <n v="0"/>
    <s v="EUR"/>
    <s v="06/29/2026"/>
    <x v="3"/>
    <m/>
    <s v="Domestic"/>
    <s v="Your Packaging"/>
    <n v="0.36180555555555555"/>
    <n v="41"/>
    <n v="4.8600000000000003"/>
    <n v="0"/>
    <n v="-31.2"/>
    <n v="14.66"/>
    <s v="EUR"/>
    <n v="1.1600389769999999"/>
    <s v="kg"/>
  </r>
  <r>
    <n v="16.830000000000005"/>
    <m/>
    <m/>
    <s v="entreprise"/>
    <s v="ST"/>
    <n v="200720433"/>
    <n v="202606"/>
    <s v="Express"/>
    <s v="UO"/>
    <s v="FedEx Priority"/>
    <s v="Bill_Sender_Prepaid"/>
    <s v="06/18/2026"/>
    <s v="06/19/2026"/>
    <x v="2680"/>
    <m/>
    <s v="HYDRATIS B2B"/>
    <s v="HYDRATIS B2B"/>
    <s v="VOIE COMMUNALE 4"/>
    <s v="CR?ANCEY"/>
    <n v="21"/>
    <s v="FR"/>
    <n v="21320"/>
    <n v="81.67"/>
    <n v="9.69"/>
    <n v="0"/>
    <n v="-62.14"/>
    <n v="29.21"/>
    <n v="6"/>
    <n v="81.400000000000006"/>
    <n v="81.400000000000006"/>
    <s v="F,Genillon"/>
    <s v="PHARMACIE GENILLON"/>
    <s v="PHARMACIE GENILLON"/>
    <s v="2 RUE DU PONT DE LA GRAVIERE"/>
    <s v="CHAMALI?RES"/>
    <n v="63"/>
    <x v="0"/>
    <n v="63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097222222222221"/>
    <n v="70.400000000000006"/>
    <n v="8.35"/>
    <n v="0"/>
    <n v="-53.57"/>
    <n v="25.18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681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4.32"/>
    <n v="34.32"/>
    <s v="S,Phi"/>
    <s v="SELARL PHIE GAMBETTA"/>
    <s v="SELARL PHIE GAMBETTA"/>
    <s v="26 AVENUE GAMBETTA"/>
    <s v="SAINTE-MARIE-AUX-CHENES"/>
    <n v="57"/>
    <x v="0"/>
    <n v="57255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1805555555555557"/>
    <n v="41"/>
    <n v="4.8600000000000003"/>
    <n v="0"/>
    <n v="-31.2"/>
    <n v="14.66"/>
    <s v="EUR"/>
    <n v="1.160038976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682"/>
    <m/>
    <s v="HYDRATIS B2B"/>
    <s v="HYDRATIS B2B"/>
    <s v="VOIE COMMUNALE 4"/>
    <s v="CR?ANCEY"/>
    <n v="21"/>
    <s v="FR"/>
    <n v="21320"/>
    <n v="50.26"/>
    <n v="5.96"/>
    <n v="0"/>
    <n v="-38.24"/>
    <n v="17.97"/>
    <n v="3"/>
    <n v="38.72"/>
    <n v="38.72"/>
    <s v="P,HARAMACIE"/>
    <s v="PHARMACIE DES SABLES"/>
    <s v="PHARMACIE DES SABLES"/>
    <s v="10 AVENUE BLAISE PASCAL"/>
    <s v="MORANGIS"/>
    <n v="91"/>
    <x v="0"/>
    <n v="91420"/>
    <s v=" "/>
    <s v=" "/>
    <s v=" "/>
    <m/>
    <m/>
    <m/>
    <s v="N"/>
    <n v="19"/>
    <n v="19"/>
    <n v="30"/>
    <m/>
    <m/>
    <m/>
    <m/>
    <m/>
    <n v="0"/>
    <n v="0"/>
    <s v="EUR"/>
    <s v="06/29/2026"/>
    <x v="3"/>
    <m/>
    <s v="Domestic"/>
    <s v="Your Packaging"/>
    <n v="0.50694444444444442"/>
    <n v="43.8"/>
    <n v="5.19"/>
    <n v="0"/>
    <n v="-33.33"/>
    <n v="15.66"/>
    <s v="EUR"/>
    <n v="1.147407432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6/18/2026"/>
    <s v="06/19/2026"/>
    <x v="2683"/>
    <m/>
    <s v="HYDRATIS B2B"/>
    <s v="HYDRATIS B2B"/>
    <s v="VOIE COMMUNALE 4"/>
    <s v="CR?ANCEY"/>
    <n v="21"/>
    <s v="FR"/>
    <n v="21320"/>
    <n v="52.43"/>
    <n v="6.21"/>
    <n v="0"/>
    <n v="-39.909999999999997"/>
    <n v="18.73"/>
    <n v="3"/>
    <n v="40.92"/>
    <n v="40.92"/>
    <s v="E,LSA"/>
    <s v="PHARMACIE DES MIQUELOTS"/>
    <s v="PHARMACIE DES MIQUELOTS"/>
    <s v="CENTRE COMMERCIAL LES MIQUELOTS"/>
    <s v="LA TESTE-DE-BUCH"/>
    <n v="33"/>
    <x v="0"/>
    <n v="33260"/>
    <s v=" "/>
    <s v=" "/>
    <s v=" "/>
    <m/>
    <m/>
    <m/>
    <s v="N"/>
    <n v="29"/>
    <n v="31"/>
    <n v="39"/>
    <m/>
    <m/>
    <m/>
    <m/>
    <m/>
    <n v="0"/>
    <n v="0"/>
    <s v="EUR"/>
    <s v="06/29/2026"/>
    <x v="3"/>
    <m/>
    <s v="Domestic"/>
    <s v="Your Packaging"/>
    <n v="0.50486111111111109"/>
    <n v="45.2"/>
    <n v="5.35"/>
    <n v="0"/>
    <n v="-34.4"/>
    <n v="16.149999999999999"/>
    <s v="EUR"/>
    <n v="1.1600389769999999"/>
    <s v="kg"/>
  </r>
  <r>
    <n v="9.1300000000000026"/>
    <m/>
    <m/>
    <s v="entreprise"/>
    <s v="ST"/>
    <n v="200720433"/>
    <n v="202606"/>
    <s v="Express"/>
    <s v="UO"/>
    <s v="FedEx Priority"/>
    <s v="Bill_Sender_Prepaid"/>
    <d v="2026-12-06T00:00:00"/>
    <s v="06/15/2026"/>
    <x v="2684"/>
    <m/>
    <s v="HYDRATIS B2B"/>
    <s v="HYDRATIS B2B"/>
    <s v="VOIE COMMUNALE 4"/>
    <s v="CR?ANCEY"/>
    <n v="21"/>
    <s v="FR"/>
    <n v="21320"/>
    <n v="44.11"/>
    <n v="5.23"/>
    <n v="0"/>
    <n v="-33.57"/>
    <n v="15.77"/>
    <n v="2"/>
    <n v="30.8"/>
    <n v="30.8"/>
    <n v="5.0999999999999996"/>
    <s v="PHARMACIE FERRAND-CHEYSSIAL"/>
    <s v="PHARMACIE FERRAND-CHEYSSIAL"/>
    <s v="86 RUE DU PUITS VIEUX"/>
    <s v="POULX"/>
    <n v="30"/>
    <x v="0"/>
    <n v="303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0069444444444442"/>
    <n v="38.200000000000003"/>
    <n v="4.53"/>
    <n v="0"/>
    <n v="-29.07"/>
    <n v="13.66"/>
    <s v="EUR"/>
    <n v="1.154814421"/>
    <s v="kg"/>
  </r>
  <r>
    <n v="9.4600000000000009"/>
    <m/>
    <m/>
    <s v="entreprise"/>
    <s v="ST"/>
    <n v="200720433"/>
    <n v="202606"/>
    <s v="Express"/>
    <s v="UO"/>
    <s v="FedEx Priority"/>
    <s v="Bill_Sender_Prepaid"/>
    <d v="2026-10-06T00:00:00"/>
    <d v="2026-12-06T00:00:00"/>
    <x v="2685"/>
    <m/>
    <s v="HYDRATIS B2B"/>
    <s v="HYDRATIS B2B"/>
    <s v="VOIE COMMUNALE 4"/>
    <s v="CR?ANCEY"/>
    <n v="21"/>
    <s v="FR"/>
    <n v="21320"/>
    <n v="45.67"/>
    <n v="5.41"/>
    <n v="0"/>
    <n v="-34.76"/>
    <n v="16.32"/>
    <n v="2"/>
    <n v="33"/>
    <n v="33"/>
    <s v="M,Marwan"/>
    <s v="PHARMACIE DE NICE ICONIC"/>
    <s v="PHARMACIE DE NICE ICONIC"/>
    <s v="10 AVENUE THIERS"/>
    <s v="NICE"/>
    <n v="6"/>
    <x v="0"/>
    <n v="6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152777777777778"/>
    <n v="39.6"/>
    <n v="4.6900000000000004"/>
    <n v="0"/>
    <n v="-30.14"/>
    <n v="14.15"/>
    <s v="EUR"/>
    <n v="1.153163127"/>
    <s v="kg"/>
  </r>
  <r>
    <n v="7.7900000000000027"/>
    <m/>
    <m/>
    <s v="entreprise"/>
    <s v="ST"/>
    <n v="200720433"/>
    <n v="202606"/>
    <s v="Express"/>
    <s v="UO"/>
    <s v="FedEx Priority"/>
    <s v="Bill_Sender_Prepaid"/>
    <s v="06/22/2026"/>
    <s v="06/23/2026"/>
    <x v="2686"/>
    <m/>
    <s v="HYDRATIS B2B"/>
    <s v="HYDRATIS B2B"/>
    <s v="VOIE COMMUNALE 4"/>
    <s v="CR?ANCEY"/>
    <n v="21"/>
    <s v="FR"/>
    <n v="21320"/>
    <n v="37.409999999999997"/>
    <n v="4.43"/>
    <n v="0"/>
    <n v="-28.47"/>
    <n v="13.37"/>
    <n v="4"/>
    <n v="21.56"/>
    <n v="21.56"/>
    <s v="G,ONET"/>
    <s v="PHARMACIE DES QUATRES ANES"/>
    <s v="PHARMACIE DES QUATRES ANES"/>
    <s v="97 AVENUE D AUNIS"/>
    <s v="ROCHEFORT"/>
    <n v="17"/>
    <x v="0"/>
    <n v="17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083333333333333"/>
    <n v="32.6"/>
    <n v="3.86"/>
    <n v="0"/>
    <n v="-24.81"/>
    <n v="11.65"/>
    <s v="EUR"/>
    <n v="1.1475391020000001"/>
    <s v="kg"/>
  </r>
  <r>
    <n v="6.7899999999999991"/>
    <m/>
    <m/>
    <s v="entreprise"/>
    <s v="ST"/>
    <n v="200720433"/>
    <n v="202606"/>
    <s v="Express"/>
    <s v="UO"/>
    <s v="FedEx Priority"/>
    <s v="Bill_Sender_Prepaid"/>
    <s v="06/19/2026"/>
    <s v="06/22/2026"/>
    <x v="2687"/>
    <m/>
    <s v="HYDRATIS B2B"/>
    <s v="HYDRATIS B2B"/>
    <s v="VOIE COMMUNALE 4"/>
    <s v="CR?ANCEY"/>
    <n v="21"/>
    <s v="FR"/>
    <n v="21320"/>
    <n v="32.89"/>
    <n v="3.89"/>
    <n v="0"/>
    <n v="-25.03"/>
    <n v="11.75"/>
    <n v="1"/>
    <n v="15.4"/>
    <n v="15.4"/>
    <s v="A,UCHAN"/>
    <s v="PARAPHARMACIE AUCHAN DURY"/>
    <s v="PARAPHARMACIE AUCHAN DURY"/>
    <s v="CC AUCHAN"/>
    <s v="DURY"/>
    <n v="80"/>
    <x v="0"/>
    <n v="804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250000000000002"/>
    <n v="28.4"/>
    <n v="3.36"/>
    <n v="0"/>
    <n v="-21.61"/>
    <n v="10.15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688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4.32"/>
    <n v="34.32"/>
    <s v="P,HARMACIE DES P"/>
    <s v="PHARMACIE DES PLAINES BRASSEUR"/>
    <s v="PHARMACIE DES PLAINES BRASSEUR"/>
    <s v="168 BD CHRISTIAN LAFON"/>
    <s v="SAINT-RAPHA?L"/>
    <n v="83"/>
    <x v="0"/>
    <n v="837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50763888888888886"/>
    <n v="41"/>
    <n v="4.8600000000000003"/>
    <n v="0"/>
    <n v="-31.2"/>
    <n v="14.66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689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7.4"/>
    <n v="37.4"/>
    <s v="L,Lola"/>
    <s v="PHARMACIE DE ST MARCEL LES VALENCE"/>
    <s v="PHARMACIE DE ST MARCEL LES VAL"/>
    <s v="95 AVENUE DE PROVENCE"/>
    <s v="SAINT-MARCEL-LES-VALENCE"/>
    <n v="26"/>
    <x v="0"/>
    <n v="26320"/>
    <s v=" "/>
    <s v=" "/>
    <s v=" "/>
    <m/>
    <m/>
    <m/>
    <s v="N"/>
    <n v="29"/>
    <n v="32"/>
    <n v="41"/>
    <m/>
    <m/>
    <m/>
    <m/>
    <m/>
    <n v="0"/>
    <n v="0"/>
    <s v="EUR"/>
    <s v="06/29/2026"/>
    <x v="3"/>
    <m/>
    <s v="Domestic"/>
    <s v="Your Packaging"/>
    <n v="0.4597222222222222"/>
    <n v="42.4"/>
    <n v="5.03"/>
    <n v="0"/>
    <n v="-32.270000000000003"/>
    <n v="15.16"/>
    <s v="EUR"/>
    <n v="1.1474074329999999"/>
    <s v="kg"/>
  </r>
  <r>
    <n v="73.04000000000002"/>
    <m/>
    <m/>
    <s v="particulier"/>
    <s v="FICP"/>
    <n v="781542172"/>
    <n v="202606"/>
    <s v="Express"/>
    <s v="MN"/>
    <s v="FedEx Intl Connect Plus"/>
    <s v="Bill_Sender_Prepaid"/>
    <s v="05/22/2026"/>
    <d v="2026-02-06T00:00:00"/>
    <x v="2690"/>
    <m/>
    <s v="CELINE LA RUCHE LOGISTIQUE"/>
    <s v="LA RUCHE LOGISTIQUE"/>
    <s v="VOIE COMMUNALE 4"/>
    <s v="CREANCEY"/>
    <n v="21"/>
    <s v="FR"/>
    <n v="21320"/>
    <n v="509.64"/>
    <n v="47.38"/>
    <n v="0"/>
    <n v="-424.84"/>
    <n v="132.18"/>
    <n v="1"/>
    <n v="10.56"/>
    <n v="10.56"/>
    <s v="C,MARIO"/>
    <s v="CANCEDDA MARIO"/>
    <s v=" "/>
    <s v="PUNAVAI"/>
    <s v="PUNAAUIA"/>
    <m/>
    <x v="4"/>
    <n v="98738"/>
    <s v=" "/>
    <s v=" "/>
    <s v=" "/>
    <m/>
    <m/>
    <s v="E"/>
    <s v="Y"/>
    <n v="20"/>
    <n v="30"/>
    <n v="40"/>
    <m/>
    <m/>
    <m/>
    <m/>
    <m/>
    <n v="0"/>
    <n v="1"/>
    <s v="EUR"/>
    <d v="2026-05-06T00:00:00"/>
    <x v="6"/>
    <m/>
    <s v="International"/>
    <s v="Your Packaging"/>
    <n v="0.57638888888888884"/>
    <n v="438.97"/>
    <n v="40.81"/>
    <n v="0"/>
    <n v="-365.93"/>
    <n v="113.85"/>
    <s v="EUR"/>
    <n v="1.1609817259999999"/>
    <s v="kg"/>
  </r>
  <r>
    <n v="14.150000000000006"/>
    <m/>
    <m/>
    <s v="entreprise"/>
    <s v="ST"/>
    <n v="200720433"/>
    <n v="202606"/>
    <s v="Express"/>
    <s v="UO"/>
    <s v="FedEx Priority"/>
    <s v="Bill_Sender_Prepaid"/>
    <s v="06/23/2026"/>
    <s v="06/24/2026"/>
    <x v="2691"/>
    <m/>
    <s v="HYDRATIS B2B"/>
    <s v="HYDRATIS B2B"/>
    <s v="VOIE COMMUNALE 4"/>
    <s v="CR?ANCEY"/>
    <n v="21"/>
    <s v="FR"/>
    <n v="21320"/>
    <n v="67.930000000000007"/>
    <n v="8.0500000000000007"/>
    <n v="0"/>
    <n v="-51.69"/>
    <n v="24.29"/>
    <n v="5"/>
    <n v="63.8"/>
    <n v="63.8"/>
    <s v="P,HIE"/>
    <s v="PHARMACIE DE COMBRAY"/>
    <s v="PHARMACIE DE COMBRAY"/>
    <s v="48 BIS AVENUE MARCEL PROUST"/>
    <s v="ILLIERS-COMBRAY"/>
    <n v="28"/>
    <x v="0"/>
    <n v="281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305555555555555"/>
    <n v="59.2"/>
    <n v="7.02"/>
    <n v="0"/>
    <n v="-45.05"/>
    <n v="21.17"/>
    <s v="EUR"/>
    <n v="1.1474074329999999"/>
    <s v="kg"/>
  </r>
  <r>
    <n v="14.480000000000004"/>
    <m/>
    <m/>
    <s v="entreprise"/>
    <s v="ST"/>
    <n v="200720433"/>
    <n v="202606"/>
    <s v="Express"/>
    <s v="UO"/>
    <s v="FedEx Priority"/>
    <s v="Bill_Sender_Prepaid"/>
    <s v="06/19/2026"/>
    <s v="06/22/2026"/>
    <x v="2692"/>
    <m/>
    <s v="HYDRATIS B2B"/>
    <s v="HYDRATIS B2B"/>
    <s v="VOIE COMMUNALE 4"/>
    <s v="CR?ANCEY"/>
    <n v="21"/>
    <s v="FR"/>
    <n v="21320"/>
    <n v="70.180000000000007"/>
    <n v="8.31"/>
    <n v="0"/>
    <n v="-53.41"/>
    <n v="25.08"/>
    <n v="5"/>
    <n v="66"/>
    <n v="66"/>
    <s v="S,COARNEC"/>
    <s v="PHARMACIE DE LA BAIE D'AUDIERNE"/>
    <s v="PHARMACIE DE LA BAIE D'AUDIERN"/>
    <s v="1 IMPASSE SIMONE VEIL"/>
    <s v="AUDIERNE"/>
    <n v="29"/>
    <x v="0"/>
    <n v="297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013888888888888"/>
    <n v="60.6"/>
    <n v="7.18"/>
    <n v="0"/>
    <n v="-46.12"/>
    <n v="21.66"/>
    <s v="EUR"/>
    <n v="1.15806418"/>
    <s v="kg"/>
  </r>
  <r>
    <n v="16.159999999999997"/>
    <m/>
    <m/>
    <s v="entreprise"/>
    <s v="ST"/>
    <n v="200720433"/>
    <n v="202606"/>
    <s v="Express"/>
    <s v="UO"/>
    <s v="FedEx Priority"/>
    <s v="Bill_Sender_Prepaid"/>
    <d v="2026-09-06T00:00:00"/>
    <d v="2026-10-06T00:00:00"/>
    <x v="2693"/>
    <m/>
    <s v="HYDRATIS B2B"/>
    <s v="HYDRATIS B2B"/>
    <s v="VOIE COMMUNALE 4"/>
    <s v="CR?ANCEY"/>
    <n v="21"/>
    <s v="FR"/>
    <n v="21320"/>
    <n v="77.92"/>
    <n v="9.23"/>
    <n v="0"/>
    <n v="-59.29"/>
    <n v="27.86"/>
    <n v="5"/>
    <n v="76.78"/>
    <n v="76.78"/>
    <s v="A,NNIE"/>
    <s v="PHARMACIE DES GENETS"/>
    <s v="PHARMACIE DES GENETS"/>
    <s v="606 AVENUE DU GENERAL DE GAULLE"/>
    <s v="SIMIANE COLLONGUE"/>
    <n v="13"/>
    <x v="0"/>
    <n v="13109"/>
    <s v=" "/>
    <s v=" "/>
    <s v=" "/>
    <m/>
    <m/>
    <m/>
    <s v="N"/>
    <n v="4"/>
    <n v="74"/>
    <n v="114"/>
    <m/>
    <m/>
    <m/>
    <m/>
    <m/>
    <n v="0"/>
    <n v="0"/>
    <s v="EUR"/>
    <s v="06/29/2026"/>
    <x v="3"/>
    <m/>
    <s v="Domestic"/>
    <s v="Your Packaging"/>
    <n v="0.46666666666666667"/>
    <n v="67.599999999999994"/>
    <n v="8.01"/>
    <n v="0"/>
    <n v="-51.44"/>
    <n v="24.17"/>
    <s v="EUR"/>
    <n v="1.152618171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9/2026"/>
    <s v="06/20/2026"/>
    <x v="2694"/>
    <m/>
    <s v="HYDRATIS B2B"/>
    <s v="HYDRATIS B2B"/>
    <s v="VOIE COMMUNALE 4"/>
    <s v="CR?ANCEY"/>
    <n v="21"/>
    <s v="FR"/>
    <n v="21320"/>
    <n v="47.48"/>
    <n v="5.63"/>
    <n v="0"/>
    <n v="-36.130000000000003"/>
    <n v="16.98"/>
    <n v="2"/>
    <n v="33.880000000000003"/>
    <n v="33.880000000000003"/>
    <s v="P,H"/>
    <s v="PHARMACIE DU TERRAIL"/>
    <s v="PHARMACIE DU TERRAIL"/>
    <s v="233 CHEMIN DU ROUCAS BLANC"/>
    <s v="MARSEILLE"/>
    <n v="13"/>
    <x v="0"/>
    <n v="13007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36805555555555558"/>
    <n v="41"/>
    <n v="4.8600000000000003"/>
    <n v="0"/>
    <n v="-31.2"/>
    <n v="14.66"/>
    <s v="EUR"/>
    <n v="1.15806418"/>
    <s v="kg"/>
  </r>
  <r>
    <n v="70.409999999999968"/>
    <m/>
    <m/>
    <s v="entreprise"/>
    <s v="FICP"/>
    <n v="781542172"/>
    <n v="202606"/>
    <s v="Express"/>
    <s v="OA"/>
    <s v="FedEx International Priority"/>
    <s v="Bill_Sender_Prepaid"/>
    <s v="05/26/2026"/>
    <s v="05/28/2026"/>
    <x v="2695"/>
    <m/>
    <s v="LARUCHE"/>
    <s v=" "/>
    <s v="VOIE COMMUNALE 4"/>
    <s v="CREANCEY"/>
    <n v="21"/>
    <s v="FR"/>
    <n v="21320"/>
    <n v="539.82000000000005"/>
    <n v="64.89"/>
    <n v="0"/>
    <n v="-458.09"/>
    <n v="146.62"/>
    <n v="1"/>
    <n v="47.96"/>
    <n v="47.96"/>
    <m/>
    <s v="PONKA HENNA"/>
    <s v=" "/>
    <s v="1 MANNERHEIMINKATU"/>
    <s v="PORVOO"/>
    <m/>
    <x v="2"/>
    <n v="6100"/>
    <s v="5JE57S8MDX"/>
    <s v=" "/>
    <s v=" "/>
    <m/>
    <m/>
    <s v="T"/>
    <s v="Y"/>
    <n v="42"/>
    <n v="42"/>
    <n v="62"/>
    <m/>
    <m/>
    <m/>
    <m/>
    <m/>
    <n v="0"/>
    <n v="292.5"/>
    <s v="EUR"/>
    <d v="2026-05-06T00:00:00"/>
    <x v="6"/>
    <m/>
    <s v="International"/>
    <s v="Your Packaging"/>
    <n v="0.65694444444444444"/>
    <n v="465.03"/>
    <n v="55.9"/>
    <n v="0"/>
    <n v="-394.62"/>
    <n v="126.31"/>
    <s v="EUR"/>
    <n v="1.160833478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24/2026"/>
    <s v="06/25/2026"/>
    <x v="2696"/>
    <m/>
    <s v="HYDRATIS B2B"/>
    <s v="HYDRATIS B2B"/>
    <s v="VOIE COMMUNALE 4"/>
    <s v="CR?ANCEY"/>
    <n v="21"/>
    <s v="FR"/>
    <n v="21320"/>
    <n v="50.13"/>
    <n v="5.94"/>
    <n v="0"/>
    <n v="-38.15"/>
    <n v="17.920000000000002"/>
    <n v="4"/>
    <n v="39.6"/>
    <n v="39.6"/>
    <s v="T,ABET"/>
    <s v="PHARMACIE TABET"/>
    <s v="PHARMACIE TABET"/>
    <s v="23 RUE DANJOU"/>
    <s v="BOULOGNE BILLANCOURT"/>
    <n v="92"/>
    <x v="0"/>
    <n v="92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805555555555556"/>
    <n v="43.8"/>
    <n v="5.19"/>
    <n v="0"/>
    <n v="-33.33"/>
    <n v="15.66"/>
    <s v="EUR"/>
    <n v="1.144623133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2697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3"/>
    <n v="33"/>
    <s v="M,Chollet"/>
    <s v="PHARMACIE DU CENTRE CHOLLET"/>
    <s v="PHARMACIE DU CENTRE CHOLLET"/>
    <s v="18 RUE PAUL VAILLANT COUTURIER"/>
    <s v="RUEIL-MALMAISON"/>
    <n v="92"/>
    <x v="0"/>
    <n v="925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3541666666666665"/>
    <n v="39.6"/>
    <n v="4.6900000000000004"/>
    <n v="0"/>
    <n v="-30.14"/>
    <n v="14.15"/>
    <s v="EUR"/>
    <n v="1.160038976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6/23/2026"/>
    <s v="06/24/2026"/>
    <x v="2698"/>
    <m/>
    <s v="HYDRATIS B2B"/>
    <s v="HYDRATIS B2B"/>
    <s v="VOIE COMMUNALE 4"/>
    <s v="CR?ANCEY"/>
    <n v="21"/>
    <s v="FR"/>
    <n v="21320"/>
    <n v="59.89"/>
    <n v="7.1"/>
    <n v="0"/>
    <n v="-45.58"/>
    <n v="21.42"/>
    <n v="4"/>
    <n v="51.7"/>
    <n v="51.7"/>
    <s v="N,ICODEME"/>
    <s v="PHARMACIE DE LA HALLE"/>
    <s v="PHARMACIE DE LA HALLE"/>
    <s v="50 PLACE D ARMES"/>
    <s v="CALAIS"/>
    <n v="62"/>
    <x v="0"/>
    <n v="621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8749999999999999"/>
    <n v="52.2"/>
    <n v="6.19"/>
    <n v="0"/>
    <n v="-39.72"/>
    <n v="18.670000000000002"/>
    <s v="EUR"/>
    <n v="1.1474074329999999"/>
    <s v="kg"/>
  </r>
  <r>
    <n v="8.4599999999999973"/>
    <m/>
    <m/>
    <s v="entreprise"/>
    <s v="ST"/>
    <n v="200720433"/>
    <n v="202606"/>
    <s v="Express"/>
    <s v="UO"/>
    <s v="FedEx Priority"/>
    <s v="Bill_Sender_Prepaid"/>
    <s v="06/19/2026"/>
    <s v="06/23/2026"/>
    <x v="2699"/>
    <m/>
    <s v="HYDRATIS B2B"/>
    <s v="HYDRATIS B2B"/>
    <s v="VOIE COMMUNALE 4"/>
    <s v="CR?ANCEY"/>
    <n v="21"/>
    <s v="FR"/>
    <n v="21320"/>
    <n v="41"/>
    <n v="4.8600000000000003"/>
    <n v="0"/>
    <n v="-31.2"/>
    <n v="14.66"/>
    <n v="3"/>
    <n v="25.52"/>
    <n v="25.52"/>
    <s v="P,H CAMI"/>
    <s v="PHARMACIE CAMINERO"/>
    <s v="PHARMACIE CAMINERO"/>
    <s v="32 AVENUE DE NARBONNE"/>
    <s v="VINASSAN"/>
    <n v="11"/>
    <x v="0"/>
    <n v="111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7847222222222228"/>
    <n v="35.4"/>
    <n v="4.2"/>
    <n v="0"/>
    <n v="-26.94"/>
    <n v="12.66"/>
    <s v="EUR"/>
    <n v="1.15806418"/>
    <s v="kg"/>
  </r>
  <r>
    <n v="9.1300000000000026"/>
    <m/>
    <m/>
    <s v="entreprise"/>
    <s v="ST"/>
    <n v="200720433"/>
    <n v="202606"/>
    <s v="Express"/>
    <s v="UO"/>
    <s v="FedEx Priority"/>
    <s v="Bill_Sender_Prepaid"/>
    <s v="06/24/2026"/>
    <s v="06/25/2026"/>
    <x v="2700"/>
    <m/>
    <s v="HYDRATIS B2B"/>
    <s v="HYDRATIS B2B"/>
    <s v="VOIE COMMUNALE 4"/>
    <s v="CR?ANCEY"/>
    <n v="21"/>
    <s v="FR"/>
    <n v="21320"/>
    <n v="43.72"/>
    <n v="5.19"/>
    <n v="0"/>
    <n v="-33.270000000000003"/>
    <n v="15.64"/>
    <n v="2"/>
    <n v="30.8"/>
    <n v="30.8"/>
    <s v="P,H FZBRE"/>
    <s v="PHARMACIE FABRE"/>
    <s v="PHARMACIE FABRE"/>
    <s v="21 AVENUE JEAN JAURES"/>
    <s v="IMPHY"/>
    <n v="58"/>
    <x v="0"/>
    <n v="581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624999999999999"/>
    <n v="38.200000000000003"/>
    <n v="4.53"/>
    <n v="0"/>
    <n v="-29.07"/>
    <n v="13.66"/>
    <s v="EUR"/>
    <n v="1.1446231330000001"/>
    <s v="kg"/>
  </r>
  <r>
    <n v="22.510000000000005"/>
    <m/>
    <m/>
    <s v="entreprise"/>
    <s v="ST"/>
    <n v="200720433"/>
    <n v="202606"/>
    <s v="Express"/>
    <s v="UO"/>
    <s v="FedEx Priority"/>
    <s v="Bill_Sender_Prepaid"/>
    <s v="06/24/2026"/>
    <s v="06/25/2026"/>
    <x v="2701"/>
    <m/>
    <s v="HYDRATIS B2B"/>
    <s v="HYDRATIS B2B"/>
    <s v="VOIE COMMUNALE 4"/>
    <s v="CR?ANCEY"/>
    <n v="21"/>
    <s v="FR"/>
    <n v="21320"/>
    <n v="107.82"/>
    <n v="12.77"/>
    <n v="0"/>
    <n v="-82.06"/>
    <n v="38.54"/>
    <n v="9"/>
    <n v="117.92"/>
    <n v="117.92"/>
    <s v="D,A SILVA"/>
    <s v="PHARMACIE D'ANTIOCHE"/>
    <s v="PHARMACIE D'ANTIOCHE"/>
    <s v="1 AVENUE D'ANTIOCHE"/>
    <s v="LA COUARDE-SUR-MER"/>
    <n v="17"/>
    <x v="0"/>
    <n v="176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48611111111111"/>
    <n v="94.2"/>
    <n v="11.16"/>
    <n v="0"/>
    <n v="-71.69"/>
    <n v="33.67"/>
    <s v="EUR"/>
    <n v="1.144623133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702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S,OPHIE"/>
    <s v="PHARMACIE VERNOUILLET SUD"/>
    <s v="PHARMACIE VERNOUILLET SUD"/>
    <s v="ROUTE DE CHARTRES"/>
    <s v="VERNOUILLET"/>
    <n v="28"/>
    <x v="0"/>
    <n v="285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23611111111111"/>
    <n v="38.200000000000003"/>
    <n v="4.53"/>
    <n v="0"/>
    <n v="-29.07"/>
    <n v="13.66"/>
    <s v="EUR"/>
    <n v="1.1474074329999999"/>
    <s v="kg"/>
  </r>
  <r>
    <n v="15.489999999999995"/>
    <m/>
    <m/>
    <s v="entreprise"/>
    <s v="ST"/>
    <n v="200720433"/>
    <n v="202606"/>
    <s v="Express"/>
    <s v="UO"/>
    <s v="FedEx Priority"/>
    <s v="Bill_Sender_Prepaid"/>
    <s v="06/23/2026"/>
    <s v="06/24/2026"/>
    <x v="2703"/>
    <m/>
    <s v="HYDRATIS B2B"/>
    <s v="HYDRATIS B2B"/>
    <s v="VOIE COMMUNALE 4"/>
    <s v="CR?ANCEY"/>
    <n v="21"/>
    <s v="FR"/>
    <n v="21320"/>
    <n v="74.349999999999994"/>
    <n v="8.81"/>
    <n v="0"/>
    <n v="-56.58"/>
    <n v="26.59"/>
    <n v="6"/>
    <n v="70.84"/>
    <n v="70.84"/>
    <s v="B,ONNE"/>
    <s v="PHARMACIE BONNEMAISON"/>
    <s v="PHARMACIE BONNEMAISON"/>
    <s v="2 RUE DU GENERAL FOY"/>
    <s v="HAM"/>
    <n v="80"/>
    <x v="0"/>
    <n v="80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708333333333336"/>
    <n v="64.8"/>
    <n v="7.68"/>
    <n v="0"/>
    <n v="-49.31"/>
    <n v="23.17"/>
    <s v="EUR"/>
    <n v="1.1474074329999999"/>
    <s v="kg"/>
  </r>
  <r>
    <n v="8.7999999999999972"/>
    <m/>
    <m/>
    <s v="entreprise"/>
    <s v="ST"/>
    <n v="200720433"/>
    <n v="202606"/>
    <s v="Express"/>
    <s v="UO"/>
    <s v="FedEx Priority"/>
    <s v="Bill_Sender_Prepaid"/>
    <s v="06/17/2026"/>
    <s v="06/20/2026"/>
    <x v="2704"/>
    <m/>
    <s v="HYDRATIS B2B"/>
    <s v="HYDRATIS B2B"/>
    <s v="VOIE COMMUNALE 4"/>
    <s v="CR?ANCEY"/>
    <n v="21"/>
    <s v="FR"/>
    <n v="21320"/>
    <n v="42.7"/>
    <n v="5.0599999999999996"/>
    <n v="0"/>
    <n v="-32.49"/>
    <n v="15.27"/>
    <n v="3"/>
    <n v="28.6"/>
    <n v="28.6"/>
    <s v="P,HIE DOURNES"/>
    <s v="PHARMACIE D AUVILLAR"/>
    <s v="PHARMACIE D AUVILLAR"/>
    <s v="11 ROUTE DE VALENCE"/>
    <s v="AUVILLAR"/>
    <n v="82"/>
    <x v="0"/>
    <n v="823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763888888888887"/>
    <n v="36.799999999999997"/>
    <n v="4.3600000000000003"/>
    <n v="0"/>
    <n v="-28"/>
    <n v="13.16"/>
    <s v="EUR"/>
    <n v="1.160362033"/>
    <s v="kg"/>
  </r>
  <r>
    <n v="16.159999999999997"/>
    <m/>
    <m/>
    <s v="entreprise"/>
    <s v="ST"/>
    <n v="200720433"/>
    <n v="202606"/>
    <s v="Express"/>
    <s v="UO"/>
    <s v="FedEx Priority"/>
    <s v="Bill_Sender_Prepaid"/>
    <s v="06/23/2026"/>
    <s v="06/24/2026"/>
    <x v="2705"/>
    <m/>
    <s v="HYDRATIS B2B"/>
    <s v="HYDRATIS B2B"/>
    <s v="VOIE COMMUNALE 4"/>
    <s v="CR?ANCEY"/>
    <n v="21"/>
    <s v="FR"/>
    <n v="21320"/>
    <n v="77.56"/>
    <n v="9.19"/>
    <n v="0"/>
    <n v="-59.02"/>
    <n v="27.73"/>
    <n v="5"/>
    <n v="75.680000000000007"/>
    <n v="75.680000000000007"/>
    <s v="R,UBIO"/>
    <s v="PHARMACIE RUBIO"/>
    <s v="PHARMACIE RUBIO"/>
    <s v="7 AVENUE DU ROUSSILLON"/>
    <s v="CORMONTREUIL"/>
    <n v="51"/>
    <x v="0"/>
    <n v="51350"/>
    <s v=" "/>
    <s v=" "/>
    <s v=" "/>
    <m/>
    <m/>
    <m/>
    <s v="N"/>
    <n v="19"/>
    <n v="32"/>
    <n v="39"/>
    <m/>
    <m/>
    <m/>
    <m/>
    <m/>
    <n v="0"/>
    <n v="0"/>
    <s v="EUR"/>
    <s v="06/29/2026"/>
    <x v="3"/>
    <m/>
    <s v="Domestic"/>
    <s v="Your Packaging"/>
    <n v="0.37222222222222223"/>
    <n v="67.599999999999994"/>
    <n v="8.01"/>
    <n v="0"/>
    <n v="-51.44"/>
    <n v="24.17"/>
    <s v="EUR"/>
    <n v="1.1474074329999999"/>
    <s v="kg"/>
  </r>
  <r>
    <n v="8.7999999999999972"/>
    <m/>
    <m/>
    <s v="entreprise"/>
    <s v="ST"/>
    <n v="200720433"/>
    <n v="202606"/>
    <s v="Express"/>
    <s v="UO"/>
    <s v="FedEx Priority"/>
    <s v="Bill_Sender_Prepaid"/>
    <s v="06/23/2026"/>
    <s v="06/24/2026"/>
    <x v="2706"/>
    <m/>
    <s v="HYDRATIS B2B"/>
    <s v="HYDRATIS B2B"/>
    <s v="VOIE COMMUNALE 4"/>
    <s v="CR?ANCEY"/>
    <n v="21"/>
    <s v="FR"/>
    <n v="21320"/>
    <n v="42.22"/>
    <n v="5"/>
    <n v="0"/>
    <n v="-32.130000000000003"/>
    <n v="15.1"/>
    <n v="2"/>
    <n v="28.6"/>
    <n v="28.6"/>
    <s v="P,HARMACIE"/>
    <s v="PHARMACIE DE L EGLISE"/>
    <s v="PHARMACIE DE L EGLISE"/>
    <s v="26 RUE DE PARIS"/>
    <s v="NEMOURS"/>
    <n v="77"/>
    <x v="0"/>
    <n v="77140"/>
    <s v=" "/>
    <s v=" "/>
    <s v=" "/>
    <m/>
    <m/>
    <m/>
    <s v="Y"/>
    <n v="26"/>
    <n v="31"/>
    <n v="41"/>
    <m/>
    <m/>
    <m/>
    <m/>
    <m/>
    <n v="0"/>
    <n v="0"/>
    <s v="EUR"/>
    <s v="06/29/2026"/>
    <x v="3"/>
    <m/>
    <s v="Domestic"/>
    <s v="Your Packaging"/>
    <n v="0.46736111111111112"/>
    <n v="36.799999999999997"/>
    <n v="4.3600000000000003"/>
    <n v="0"/>
    <n v="-28"/>
    <n v="13.16"/>
    <s v="EUR"/>
    <n v="1.1474074329999999"/>
    <s v="kg"/>
  </r>
  <r>
    <n v="7.4600000000000009"/>
    <m/>
    <m/>
    <s v="entreprise"/>
    <s v="ST"/>
    <n v="200720433"/>
    <n v="202606"/>
    <s v="Express"/>
    <s v="UO"/>
    <s v="FedEx Priority"/>
    <s v="Bill_Sender_Prepaid"/>
    <d v="2026-05-06T00:00:00"/>
    <d v="2026-08-06T00:00:00"/>
    <x v="2707"/>
    <m/>
    <s v="HYDRATIS B2B"/>
    <s v="HYDRATIS B2B"/>
    <s v="VOIE COMMUNALE 4"/>
    <s v="CR?ANCEY"/>
    <n v="21"/>
    <s v="FR"/>
    <n v="21320"/>
    <n v="36.229999999999997"/>
    <n v="4.3"/>
    <n v="0"/>
    <n v="-27.57"/>
    <n v="12.96"/>
    <n v="5"/>
    <n v="19.8"/>
    <n v="19.8"/>
    <s v="C,Owelle"/>
    <s v="INTERSPORT AUTUN"/>
    <s v="INTERSPORT AUTUN"/>
    <s v="ZAC BELLEVUE"/>
    <s v="AUTUN"/>
    <n v="71"/>
    <x v="0"/>
    <n v="71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166666666666664"/>
    <n v="31.2"/>
    <n v="3.7"/>
    <n v="0"/>
    <n v="-23.74"/>
    <n v="11.16"/>
    <s v="EUR"/>
    <n v="1.161210911"/>
    <s v="kg"/>
  </r>
  <r>
    <n v="16.830000000000005"/>
    <m/>
    <m/>
    <s v="entreprise"/>
    <s v="ST"/>
    <n v="200720433"/>
    <n v="202606"/>
    <s v="Express"/>
    <s v="UO"/>
    <s v="FedEx Priority"/>
    <s v="Bill_Sender_Prepaid"/>
    <s v="06/23/2026"/>
    <s v="06/24/2026"/>
    <x v="2708"/>
    <m/>
    <s v="HYDRATIS B2B"/>
    <s v="HYDRATIS B2B"/>
    <s v="VOIE COMMUNALE 4"/>
    <s v="CR?ANCEY"/>
    <n v="21"/>
    <s v="FR"/>
    <n v="21320"/>
    <n v="80.78"/>
    <n v="9.58"/>
    <n v="0"/>
    <n v="-61.47"/>
    <n v="28.89"/>
    <n v="6"/>
    <n v="81.400000000000006"/>
    <n v="81.400000000000006"/>
    <s v="V,ANESSA"/>
    <s v="PHARMACIE DES MASSELETTES"/>
    <s v="PHARMACIE DES MASSELETTES"/>
    <s v="ZAE LES MASSELETTES N 119"/>
    <s v="THEZAN-LES-BEZIERS"/>
    <n v="34"/>
    <x v="0"/>
    <n v="3449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388888888888886"/>
    <n v="70.400000000000006"/>
    <n v="8.35"/>
    <n v="0"/>
    <n v="-53.57"/>
    <n v="25.18"/>
    <s v="EUR"/>
    <n v="1.1474074329999999"/>
    <s v="kg"/>
  </r>
  <r>
    <n v="15.489999999999995"/>
    <m/>
    <m/>
    <s v="entreprise"/>
    <s v="ST"/>
    <n v="200720433"/>
    <n v="202606"/>
    <s v="Express"/>
    <s v="UO"/>
    <s v="FedEx Priority"/>
    <s v="Bill_Sender_Prepaid"/>
    <s v="06/18/2026"/>
    <s v="06/19/2026"/>
    <x v="2709"/>
    <m/>
    <s v="HYDRATIS B2B"/>
    <s v="HYDRATIS B2B"/>
    <s v="VOIE COMMUNALE 4"/>
    <s v="CR?ANCEY"/>
    <n v="21"/>
    <s v="FR"/>
    <n v="21320"/>
    <n v="75.17"/>
    <n v="8.91"/>
    <n v="0"/>
    <n v="-57.2"/>
    <n v="26.88"/>
    <n v="7"/>
    <n v="71.72"/>
    <n v="71.72"/>
    <s v="P,ASACL"/>
    <s v="PHARMACIE LAFAYETTE DES CLAIRIONS"/>
    <s v="PHARMACIE LAFAYETTE DES CLAIRI"/>
    <s v="1 RUE DES FOURNEAUX"/>
    <s v="AUXERRE"/>
    <n v="89"/>
    <x v="0"/>
    <n v="89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194444444444445"/>
    <n v="64.8"/>
    <n v="7.68"/>
    <n v="0"/>
    <n v="-49.31"/>
    <n v="23.17"/>
    <s v="EUR"/>
    <n v="1.1600389769999999"/>
    <s v="kg"/>
  </r>
  <r>
    <n v="20.170000000000002"/>
    <m/>
    <m/>
    <s v="entreprise"/>
    <s v="ST"/>
    <n v="200720433"/>
    <n v="202606"/>
    <s v="Express"/>
    <s v="UO"/>
    <s v="FedEx Priority"/>
    <s v="Bill_Sender_Prepaid"/>
    <s v="06/19/2026"/>
    <s v="06/20/2026"/>
    <x v="2710"/>
    <m/>
    <s v="HYDRATIS B2B"/>
    <s v="HYDRATIS B2B"/>
    <s v="VOIE COMMUNALE 4"/>
    <s v="CR?ANCEY"/>
    <n v="21"/>
    <s v="FR"/>
    <n v="21320"/>
    <n v="97.74"/>
    <n v="11.58"/>
    <n v="0"/>
    <n v="-74.38"/>
    <n v="34.94"/>
    <n v="8"/>
    <n v="102.52"/>
    <n v="102.52"/>
    <s v="R,ICO"/>
    <s v="PHARMACIE FOUCHER"/>
    <s v="PHARMACIE FOUCHER"/>
    <s v="18 AVENUE VICTOR HUGO"/>
    <s v="BIARRITZ"/>
    <n v="64"/>
    <x v="0"/>
    <n v="64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777777777777779"/>
    <n v="84.4"/>
    <n v="10"/>
    <n v="0"/>
    <n v="-64.23"/>
    <n v="30.17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s v="06/16/2026"/>
    <s v="06/19/2026"/>
    <x v="2711"/>
    <m/>
    <s v="HYDRATIS B2B"/>
    <s v="HYDRATIS B2B"/>
    <s v="VOIE COMMUNALE 4"/>
    <s v="CR?ANCEY"/>
    <n v="21"/>
    <s v="FR"/>
    <n v="21320"/>
    <n v="47.45"/>
    <n v="38.51"/>
    <n v="0"/>
    <n v="-36.11"/>
    <n v="49.85"/>
    <n v="2"/>
    <n v="34.54"/>
    <n v="34.54"/>
    <s v="L,UCIE"/>
    <s v="PHARMACIE DE LA SERRA"/>
    <s v="PHARMACIE DE LA SERRA"/>
    <s v="1 AVENUE DE LA REPUBLIQUE"/>
    <s v="CALVI"/>
    <n v="20"/>
    <x v="0"/>
    <n v="20260"/>
    <s v=" "/>
    <s v=" "/>
    <s v=" "/>
    <m/>
    <m/>
    <m/>
    <s v="N"/>
    <n v="27"/>
    <n v="31"/>
    <n v="40"/>
    <m/>
    <m/>
    <m/>
    <m/>
    <m/>
    <n v="0"/>
    <n v="0"/>
    <s v="EUR"/>
    <s v="06/29/2026"/>
    <x v="3"/>
    <m/>
    <s v="Domestic"/>
    <s v="Your Packaging"/>
    <n v="0.50069444444444444"/>
    <n v="41"/>
    <n v="33.28"/>
    <n v="0"/>
    <n v="-31.2"/>
    <n v="43.08"/>
    <s v="EUR"/>
    <n v="1.157233286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8/2026"/>
    <s v="06/19/2026"/>
    <x v="2712"/>
    <m/>
    <s v="HYDRATIS B2B"/>
    <s v="HYDRATIS B2B"/>
    <s v="VOIE COMMUNALE 4"/>
    <s v="CR?ANCEY"/>
    <n v="21"/>
    <s v="FR"/>
    <n v="21320"/>
    <n v="44.31"/>
    <n v="5.25"/>
    <n v="0"/>
    <n v="-33.72"/>
    <n v="15.85"/>
    <n v="2"/>
    <n v="30.8"/>
    <n v="30.8"/>
    <s v="A,Jedidi"/>
    <s v="PHARMACIE SAINT NICOLAS"/>
    <s v="PHARMACIE SAINT NICOLAS"/>
    <s v="11 PLACE MONPROFIT"/>
    <s v="ANGERS"/>
    <n v="49"/>
    <x v="0"/>
    <n v="49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708333333333331"/>
    <n v="38.200000000000003"/>
    <n v="4.53"/>
    <n v="0"/>
    <n v="-29.07"/>
    <n v="13.66"/>
    <s v="EUR"/>
    <n v="1.160038976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6/16/2026"/>
    <s v="06/18/2026"/>
    <x v="2713"/>
    <m/>
    <s v="HYDRATIS B2B"/>
    <s v="HYDRATIS B2B"/>
    <s v="VOIE COMMUNALE 4"/>
    <s v="CR?ANCEY"/>
    <n v="21"/>
    <s v="FR"/>
    <n v="21320"/>
    <n v="52.31"/>
    <n v="6.19"/>
    <n v="0"/>
    <n v="-39.81"/>
    <n v="18.690000000000001"/>
    <n v="3"/>
    <n v="41.8"/>
    <n v="41.8"/>
    <s v="A,UDREY"/>
    <s v="INTERSPORT PONT L'ABBE"/>
    <s v="INTERSPORT PONT L'ABBE"/>
    <s v="SAS PERRANGE"/>
    <s v="PONT-L'ABB?"/>
    <n v="29"/>
    <x v="0"/>
    <n v="2912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35069444444444442"/>
    <n v="45.2"/>
    <n v="5.35"/>
    <n v="0"/>
    <n v="-34.4"/>
    <n v="16.149999999999999"/>
    <s v="EUR"/>
    <n v="1.1572332869999999"/>
    <s v="kg"/>
  </r>
  <r>
    <n v="18.829999999999998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714"/>
    <m/>
    <s v="HYDRATIS B2B"/>
    <s v="HYDRATIS B2B"/>
    <s v="VOIE COMMUNALE 4"/>
    <s v="CR?ANCEY"/>
    <n v="21"/>
    <s v="FR"/>
    <n v="21320"/>
    <n v="91.01"/>
    <n v="110.56"/>
    <n v="0"/>
    <n v="-69.260000000000005"/>
    <n v="132.31"/>
    <n v="7"/>
    <n v="94.6"/>
    <n v="94.6"/>
    <s v="P,EGUY"/>
    <s v="PHARMACIE ANGLO FRANCAISE"/>
    <s v="PHARMACIE ANGLO FRANCAISE"/>
    <s v="ENTREPOT PH ANGLO FRANCAISE"/>
    <s v="LE CANNET"/>
    <n v="6"/>
    <x v="0"/>
    <n v="611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64930555555555558"/>
    <n v="78.8"/>
    <n v="95.73"/>
    <n v="0"/>
    <n v="-59.97"/>
    <n v="114.56"/>
    <s v="EUR"/>
    <n v="1.1549344580000001"/>
    <s v="kg"/>
  </r>
  <r>
    <n v="14.480000000000004"/>
    <m/>
    <m/>
    <s v="entreprise"/>
    <s v="ST"/>
    <n v="200720433"/>
    <n v="202606"/>
    <s v="Express"/>
    <s v="UO"/>
    <s v="FedEx Priority"/>
    <s v="Bill_Sender_Prepaid"/>
    <s v="06/23/2026"/>
    <s v="06/24/2026"/>
    <x v="2715"/>
    <m/>
    <s v="HYDRATIS B2B"/>
    <s v="HYDRATIS B2B"/>
    <s v="VOIE COMMUNALE 4"/>
    <s v="CR?ANCEY"/>
    <n v="21"/>
    <s v="FR"/>
    <n v="21320"/>
    <n v="69.53"/>
    <n v="8.24"/>
    <n v="0"/>
    <n v="-52.92"/>
    <n v="24.85"/>
    <n v="5"/>
    <n v="66"/>
    <n v="66"/>
    <s v="T,OURE"/>
    <s v="PHARMACIE DU CENTRE CCIAL DANET"/>
    <s v="PHARMACIE DU CENTRE CCIAL DANE"/>
    <s v="CCIAL E, LECLERC"/>
    <s v="ANET"/>
    <n v="28"/>
    <x v="0"/>
    <n v="282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263888888888886"/>
    <n v="60.6"/>
    <n v="7.18"/>
    <n v="0"/>
    <n v="-46.12"/>
    <n v="21.66"/>
    <s v="EUR"/>
    <n v="1.1474074329999999"/>
    <s v="kg"/>
  </r>
  <r>
    <n v="4.7799999999999994"/>
    <m/>
    <m/>
    <s v="entreprise"/>
    <s v="ST"/>
    <n v="200720433"/>
    <n v="202606"/>
    <s v="Express"/>
    <s v="UO"/>
    <s v="FedEx Priority"/>
    <s v="Bill_Sender_Prepaid"/>
    <s v="06/18/2026"/>
    <s v="06/22/2026"/>
    <x v="2716"/>
    <m/>
    <s v="HYDRATIS B2B"/>
    <s v="HYDRATIS B2B"/>
    <s v="VOIE COMMUNALE 4"/>
    <s v="CR?ANCEY"/>
    <n v="21"/>
    <s v="FR"/>
    <n v="21320"/>
    <n v="23.2"/>
    <n v="2.75"/>
    <n v="0"/>
    <n v="-17.66"/>
    <n v="8.2899999999999991"/>
    <n v="1"/>
    <n v="2.2000000000000002"/>
    <n v="2.2000000000000002"/>
    <s v="M,ERCIER"/>
    <s v="PHARMACIE DE BOURG BLANC"/>
    <s v="PHARMACIE DE BOURG BLANC"/>
    <s v="8 PLACE SAINTE-BARBE"/>
    <s v="BOURG-BLANC"/>
    <n v="29"/>
    <x v="0"/>
    <n v="298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5902777777777779"/>
    <n v="20"/>
    <n v="2.37"/>
    <n v="0"/>
    <n v="-15.22"/>
    <n v="7.15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9/2026"/>
    <s v="06/20/2026"/>
    <x v="2717"/>
    <m/>
    <s v="HYDRATIS B2B"/>
    <s v="HYDRATIS B2B"/>
    <s v="VOIE COMMUNALE 4"/>
    <s v="CR?ANCEY"/>
    <n v="21"/>
    <s v="FR"/>
    <n v="21320"/>
    <n v="47.48"/>
    <n v="5.63"/>
    <n v="0"/>
    <n v="-36.130000000000003"/>
    <n v="16.98"/>
    <n v="3"/>
    <n v="33.44"/>
    <n v="33.44"/>
    <s v="P,HARMASTLEU"/>
    <s v="PHARMACIE SAINT LEU NOTRE DAME"/>
    <s v="PHARMACIE SAINT LEU NOTRE DAME"/>
    <s v="16 RUE SAINT LEU"/>
    <s v="AMIENS"/>
    <n v="80"/>
    <x v="0"/>
    <n v="80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750000000000001"/>
    <n v="41"/>
    <n v="4.8600000000000003"/>
    <n v="0"/>
    <n v="-31.2"/>
    <n v="14.66"/>
    <s v="EUR"/>
    <n v="1.15806418"/>
    <s v="kg"/>
  </r>
  <r>
    <n v="11.469999999999999"/>
    <m/>
    <m/>
    <s v="entreprise"/>
    <s v="ST"/>
    <n v="200720433"/>
    <n v="202606"/>
    <s v="Express"/>
    <s v="UO"/>
    <s v="FedEx Priority"/>
    <s v="Bill_Sender_Prepaid"/>
    <s v="06/23/2026"/>
    <s v="06/24/2026"/>
    <x v="2718"/>
    <m/>
    <s v="HYDRATIS B2B"/>
    <s v="HYDRATIS B2B"/>
    <s v="VOIE COMMUNALE 4"/>
    <s v="CR?ANCEY"/>
    <n v="21"/>
    <s v="FR"/>
    <n v="21320"/>
    <n v="55.08"/>
    <n v="6.53"/>
    <n v="0"/>
    <n v="-41.91"/>
    <n v="19.690000000000001"/>
    <n v="3"/>
    <n v="46.2"/>
    <n v="46.2"/>
    <s v="H,ARDOUIN"/>
    <s v="PHARMACIE DU BOIS DU ROY"/>
    <s v="PHARMACIE DU BOIS DU ROY"/>
    <s v="20 PLACE DU BOIS DU ROY"/>
    <s v="AVRILL?"/>
    <n v="49"/>
    <x v="0"/>
    <n v="492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277777777777778"/>
    <n v="48"/>
    <n v="5.69"/>
    <n v="0"/>
    <n v="-36.53"/>
    <n v="17.16"/>
    <s v="EUR"/>
    <n v="1.1474074329999999"/>
    <s v="kg"/>
  </r>
  <r>
    <n v="8.129999999999999"/>
    <m/>
    <m/>
    <s v="entreprise"/>
    <s v="ST"/>
    <n v="200720433"/>
    <n v="202606"/>
    <s v="Express"/>
    <s v="UO"/>
    <s v="FedEx Priority"/>
    <s v="Bill_Sender_Prepaid"/>
    <s v="06/19/2026"/>
    <s v="06/23/2026"/>
    <x v="2719"/>
    <m/>
    <s v="HYDRATIS B2B"/>
    <s v="HYDRATIS B2B"/>
    <s v="VOIE COMMUNALE 4"/>
    <s v="CR?ANCEY"/>
    <n v="21"/>
    <s v="FR"/>
    <n v="21320"/>
    <n v="39.369999999999997"/>
    <n v="4.67"/>
    <n v="0"/>
    <n v="-29.96"/>
    <n v="14.08"/>
    <n v="2"/>
    <n v="23.76"/>
    <n v="23.76"/>
    <s v="S,YLVIE"/>
    <s v="SPORT 2000 AUSSOIS"/>
    <s v="SPORT 2000 AUSSOIS"/>
    <s v="20 B RUE D'EN HAUT"/>
    <s v="AUSSOIS"/>
    <n v="73"/>
    <x v="0"/>
    <n v="735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3680555555555554"/>
    <n v="34"/>
    <n v="4.03"/>
    <n v="0"/>
    <n v="-25.87"/>
    <n v="12.16"/>
    <s v="EUR"/>
    <n v="1.15806418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720"/>
    <m/>
    <s v="HYDRATIS B2B"/>
    <s v="HYDRATIS B2B"/>
    <s v="VOIE COMMUNALE 4"/>
    <s v="CR?ANCEY"/>
    <n v="21"/>
    <s v="FR"/>
    <n v="21320"/>
    <n v="50.26"/>
    <n v="5.96"/>
    <n v="0"/>
    <n v="-38.24"/>
    <n v="17.97"/>
    <n v="4"/>
    <n v="39.6"/>
    <n v="39.6"/>
    <s v="N,Giroguy"/>
    <s v="PHARMACIE PECQUEUR"/>
    <s v="PHARMACIE PECQUEUR"/>
    <s v="2 RUE EMILE DELSOL"/>
    <s v="LA GARENNE-COLOMBES"/>
    <n v="92"/>
    <x v="0"/>
    <n v="922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"/>
    <n v="43.8"/>
    <n v="5.19"/>
    <n v="0"/>
    <n v="-33.33"/>
    <n v="15.66"/>
    <s v="EUR"/>
    <n v="1.147407432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8/2026"/>
    <s v="06/19/2026"/>
    <x v="2721"/>
    <m/>
    <s v="HYDRATIS B2B"/>
    <s v="HYDRATIS B2B"/>
    <s v="VOIE COMMUNALE 4"/>
    <s v="CR?ANCEY"/>
    <n v="21"/>
    <s v="FR"/>
    <n v="21320"/>
    <n v="44.31"/>
    <n v="5.25"/>
    <n v="0"/>
    <n v="-33.72"/>
    <n v="15.85"/>
    <n v="2"/>
    <n v="30.8"/>
    <n v="30.8"/>
    <s v="J,Bon"/>
    <s v="PHARMACIE BON"/>
    <s v="PHARMACIE BON"/>
    <s v="25 BOULEVARD DE JEU DE PAUME"/>
    <s v="VIC-LE-COMTE"/>
    <n v="63"/>
    <x v="0"/>
    <n v="632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819444444444443"/>
    <n v="38.200000000000003"/>
    <n v="4.53"/>
    <n v="0"/>
    <n v="-29.07"/>
    <n v="13.66"/>
    <s v="EUR"/>
    <n v="1.1600389769999999"/>
    <s v="kg"/>
  </r>
  <r>
    <n v="6.7899999999999991"/>
    <m/>
    <m/>
    <s v="entreprise"/>
    <s v="ST"/>
    <n v="200720433"/>
    <n v="202606"/>
    <s v="Express"/>
    <s v="UO"/>
    <s v="FedEx Priority"/>
    <s v="Bill_Sender_Prepaid"/>
    <s v="06/23/2026"/>
    <s v="06/24/2026"/>
    <x v="2722"/>
    <m/>
    <s v="HYDRATIS B2B"/>
    <s v="HYDRATIS B2B"/>
    <s v="VOIE COMMUNALE 4"/>
    <s v="CR?ANCEY"/>
    <n v="21"/>
    <s v="FR"/>
    <n v="21320"/>
    <n v="32.590000000000003"/>
    <n v="3.86"/>
    <n v="0"/>
    <n v="-24.8"/>
    <n v="11.65"/>
    <n v="1"/>
    <n v="14.74"/>
    <n v="14.74"/>
    <s v="M,ILCENT"/>
    <s v="PHARMACIE DE L'OCEAN"/>
    <s v="PHARMACIE DE L'OCEAN"/>
    <s v="25 RUE DE L'OCEAN"/>
    <s v="BREM-SUR-MER"/>
    <n v="85"/>
    <x v="0"/>
    <n v="85470"/>
    <s v=" "/>
    <s v=" "/>
    <s v=" "/>
    <m/>
    <m/>
    <m/>
    <s v="Y"/>
    <n v="27"/>
    <n v="31"/>
    <n v="40"/>
    <m/>
    <m/>
    <m/>
    <m/>
    <m/>
    <n v="0"/>
    <n v="0"/>
    <s v="EUR"/>
    <s v="06/29/2026"/>
    <x v="3"/>
    <m/>
    <s v="Domestic"/>
    <s v="Your Packaging"/>
    <n v="0.5131944444444444"/>
    <n v="28.4"/>
    <n v="3.36"/>
    <n v="0"/>
    <n v="-21.61"/>
    <n v="10.15"/>
    <s v="EUR"/>
    <n v="1.147407432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723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3"/>
    <n v="33"/>
    <n v="33"/>
    <s v="C,OLLIN"/>
    <s v="PHARMACIE DE L ABBAYE"/>
    <s v="PHARMACIE DE L ABBAYE"/>
    <s v="12 RUE DU MARCHE"/>
    <s v="BENEVENT L'ABBAYE"/>
    <n v="23"/>
    <x v="0"/>
    <n v="232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01388888888889"/>
    <n v="39.6"/>
    <n v="4.6900000000000004"/>
    <n v="0"/>
    <n v="-30.14"/>
    <n v="14.15"/>
    <s v="EUR"/>
    <n v="1.147407432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19/2026"/>
    <s v="06/20/2026"/>
    <x v="2724"/>
    <m/>
    <s v="HYDRATIS B2B"/>
    <s v="HYDRATIS B2B"/>
    <s v="VOIE COMMUNALE 4"/>
    <s v="CR?ANCEY"/>
    <n v="21"/>
    <s v="FR"/>
    <n v="21320"/>
    <n v="34.51"/>
    <n v="4.0999999999999996"/>
    <n v="0"/>
    <n v="-26.26"/>
    <n v="12.34"/>
    <n v="2"/>
    <n v="17.16"/>
    <n v="17.16"/>
    <s v="D,Duroch"/>
    <s v="PHARMACIE DES CHENES"/>
    <s v="PHARMACIE DES CHENES"/>
    <s v="45 RUE DE LA VIEILLE COUR"/>
    <s v="MESANGER"/>
    <n v="44"/>
    <x v="0"/>
    <n v="44522"/>
    <s v=" "/>
    <s v=" "/>
    <s v=" "/>
    <m/>
    <m/>
    <m/>
    <s v="N"/>
    <n v="26"/>
    <n v="33"/>
    <n v="40"/>
    <m/>
    <m/>
    <m/>
    <m/>
    <m/>
    <n v="0"/>
    <n v="0"/>
    <s v="EUR"/>
    <s v="06/29/2026"/>
    <x v="3"/>
    <m/>
    <s v="Domestic"/>
    <s v="Your Packaging"/>
    <n v="0.40347222222222223"/>
    <n v="29.8"/>
    <n v="3.54"/>
    <n v="0"/>
    <n v="-22.68"/>
    <n v="10.66"/>
    <s v="EUR"/>
    <n v="1.15806418"/>
    <s v="kg"/>
  </r>
  <r>
    <n v="18.500000000000007"/>
    <m/>
    <m/>
    <s v="entreprise"/>
    <s v="ST"/>
    <n v="200720433"/>
    <n v="202606"/>
    <s v="Express"/>
    <s v="UO"/>
    <s v="FedEx Priority"/>
    <s v="Bill_Sender_Prepaid"/>
    <s v="06/18/2026"/>
    <s v="06/19/2026"/>
    <x v="2725"/>
    <m/>
    <s v="HYDRATIS B2B"/>
    <s v="HYDRATIS B2B"/>
    <s v="VOIE COMMUNALE 4"/>
    <s v="CR?ANCEY"/>
    <n v="21"/>
    <s v="FR"/>
    <n v="21320"/>
    <n v="89.79"/>
    <n v="10.64"/>
    <n v="0"/>
    <n v="-68.33"/>
    <n v="32.1"/>
    <n v="6"/>
    <n v="91.08"/>
    <n v="91.08"/>
    <s v="F,LORIN"/>
    <s v="PHARMACIE SILVESTRE"/>
    <s v="PHARMACIE SILVESTRE"/>
    <s v="8 RUE DES ILES"/>
    <s v="DOM?NE"/>
    <n v="38"/>
    <x v="0"/>
    <n v="3842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465277777777778"/>
    <n v="77.400000000000006"/>
    <n v="9.17"/>
    <n v="0"/>
    <n v="-58.9"/>
    <n v="27.67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2726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3"/>
    <n v="33"/>
    <s v="B,ALIN"/>
    <s v="PHARMACIE BELIN"/>
    <s v="PHARMACIE BELIN"/>
    <s v="24 PL FREZEAU DE LA FREZELLIERE"/>
    <s v="MONTS SUR GUESNES"/>
    <n v="86"/>
    <x v="0"/>
    <n v="864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430555555555556"/>
    <n v="39.6"/>
    <n v="4.6900000000000004"/>
    <n v="0"/>
    <n v="-30.14"/>
    <n v="14.15"/>
    <s v="EUR"/>
    <n v="1.1600389769999999"/>
    <s v="kg"/>
  </r>
  <r>
    <n v="20.509999999999991"/>
    <m/>
    <m/>
    <s v="entreprise"/>
    <s v="ST"/>
    <n v="200720433"/>
    <n v="202606"/>
    <s v="Express"/>
    <s v="UO"/>
    <s v="FedEx Priority"/>
    <s v="Bill_Sender_Prepaid"/>
    <d v="2026-05-06T00:00:00"/>
    <d v="2026-10-06T00:00:00"/>
    <x v="2727"/>
    <m/>
    <s v="HYDRATIS B2B"/>
    <s v="HYDRATIS B2B"/>
    <s v="VOIE COMMUNALE 4"/>
    <s v="CR?ANCEY"/>
    <n v="21"/>
    <s v="FR"/>
    <n v="21320"/>
    <n v="99.63"/>
    <n v="90.68"/>
    <n v="0"/>
    <n v="-75.819999999999993"/>
    <n v="114.5"/>
    <n v="4"/>
    <n v="105.16"/>
    <n v="105.16"/>
    <s v="P,HARMACIE ROUSS"/>
    <s v="PHARMACIE ROUSSEAU"/>
    <s v="PHARMACIE ROUSSEAU"/>
    <s v="24 PL NAPOLEON ET PL ST NICOLAS"/>
    <s v="BASTIA"/>
    <n v="20"/>
    <x v="0"/>
    <n v="20200"/>
    <s v=" "/>
    <s v=" "/>
    <s v=" "/>
    <m/>
    <m/>
    <m/>
    <s v="N"/>
    <n v="30"/>
    <n v="32"/>
    <n v="39"/>
    <m/>
    <m/>
    <m/>
    <m/>
    <m/>
    <n v="0"/>
    <n v="0"/>
    <s v="EUR"/>
    <s v="06/29/2026"/>
    <x v="3"/>
    <m/>
    <s v="Domestic"/>
    <s v="Your Packaging"/>
    <n v="0.37152777777777779"/>
    <n v="85.8"/>
    <n v="78.09"/>
    <n v="0"/>
    <n v="-65.290000000000006"/>
    <n v="98.6"/>
    <s v="EUR"/>
    <n v="1.161210911"/>
    <s v="kg"/>
  </r>
  <r>
    <n v="13.809999999999995"/>
    <m/>
    <m/>
    <s v="entreprise"/>
    <s v="ST"/>
    <n v="200720433"/>
    <n v="202606"/>
    <s v="Express"/>
    <s v="UO"/>
    <s v="FedEx Priority"/>
    <s v="Bill_Sender_Prepaid"/>
    <s v="06/19/2026"/>
    <s v="06/22/2026"/>
    <x v="2728"/>
    <m/>
    <s v="HYDRATIS B2B"/>
    <s v="HYDRATIS B2B"/>
    <s v="VOIE COMMUNALE 4"/>
    <s v="CR?ANCEY"/>
    <n v="21"/>
    <s v="FR"/>
    <n v="21320"/>
    <n v="66.94"/>
    <n v="7.92"/>
    <n v="0"/>
    <n v="-50.94"/>
    <n v="23.91"/>
    <n v="1"/>
    <n v="60.28"/>
    <n v="60.28"/>
    <s v="S,Corine"/>
    <s v="PARAPHARMACIE AUCHAN STRASBOURG"/>
    <s v="PARAPHARMACIE AUCHAN STRASBOUR"/>
    <s v="CC HAUTEPIERRE"/>
    <s v="STRASBOURG"/>
    <n v="67"/>
    <x v="0"/>
    <n v="67200"/>
    <s v=" "/>
    <s v=" "/>
    <s v=" "/>
    <m/>
    <m/>
    <m/>
    <s v="Y"/>
    <n v="42"/>
    <n v="82"/>
    <n v="40"/>
    <m/>
    <m/>
    <m/>
    <m/>
    <m/>
    <n v="0"/>
    <n v="0"/>
    <s v="EUR"/>
    <s v="06/29/2026"/>
    <x v="3"/>
    <m/>
    <s v="Domestic"/>
    <s v="Your Packaging"/>
    <n v="0.3923611111111111"/>
    <n v="57.8"/>
    <n v="6.84"/>
    <n v="0"/>
    <n v="-43.99"/>
    <n v="20.65"/>
    <s v="EUR"/>
    <n v="1.15806418"/>
    <s v="kg"/>
  </r>
  <r>
    <n v="10.469999999999999"/>
    <m/>
    <m/>
    <s v="entreprise"/>
    <s v="ST"/>
    <n v="200720433"/>
    <n v="202606"/>
    <s v="Express"/>
    <s v="UO"/>
    <s v="FedEx Priority"/>
    <s v="Bill_Sender_Prepaid"/>
    <s v="06/19/2026"/>
    <s v="06/23/2026"/>
    <x v="2729"/>
    <m/>
    <s v="HYDRATIS B2B"/>
    <s v="HYDRATIS B2B"/>
    <s v="VOIE COMMUNALE 4"/>
    <s v="CR?ANCEY"/>
    <n v="21"/>
    <s v="FR"/>
    <n v="21320"/>
    <n v="50.72"/>
    <n v="6.01"/>
    <n v="0"/>
    <n v="-38.6"/>
    <n v="18.14"/>
    <n v="3"/>
    <n v="37.840000000000003"/>
    <n v="37.840000000000003"/>
    <s v="C,OIGNARD"/>
    <s v="PHARMACIE LE BRUN"/>
    <s v="PHARMACIE LE BRUN"/>
    <s v="49 A RUE DE RENNES"/>
    <s v="CESSON-S?VIGN?"/>
    <n v="35"/>
    <x v="0"/>
    <n v="355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472222222222223"/>
    <n v="43.8"/>
    <n v="5.19"/>
    <n v="0"/>
    <n v="-33.33"/>
    <n v="15.66"/>
    <s v="EUR"/>
    <n v="1.15806418"/>
    <s v="kg"/>
  </r>
  <r>
    <n v="10.469999999999999"/>
    <m/>
    <m/>
    <s v="entreprise"/>
    <s v="ST"/>
    <n v="200720433"/>
    <n v="202606"/>
    <s v="Express"/>
    <s v="UO"/>
    <s v="FedEx Priority"/>
    <s v="Bill_Sender_Prepaid"/>
    <s v="06/18/2026"/>
    <s v="06/20/2026"/>
    <x v="2730"/>
    <m/>
    <s v="HYDRATIS B2B"/>
    <s v="HYDRATIS B2B"/>
    <s v="VOIE COMMUNALE 4"/>
    <s v="CR?ANCEY"/>
    <n v="21"/>
    <s v="FR"/>
    <n v="21320"/>
    <n v="50.81"/>
    <n v="6.02"/>
    <n v="0"/>
    <n v="-38.659999999999997"/>
    <n v="18.170000000000002"/>
    <n v="2"/>
    <n v="39.6"/>
    <n v="39.6"/>
    <s v="B,RAMONT"/>
    <s v="PHARMACIE DE LA MAISON CARREE"/>
    <s v="PHARMACIE DE LA MAISON CARREE"/>
    <s v="2 BD ALPHONSE DAUDET"/>
    <s v="N?MES"/>
    <n v="30"/>
    <x v="0"/>
    <n v="300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3125000000000002"/>
    <n v="43.8"/>
    <n v="5.19"/>
    <n v="0"/>
    <n v="-33.33"/>
    <n v="15.66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9/2026"/>
    <s v="06/20/2026"/>
    <x v="2731"/>
    <m/>
    <s v="HYDRATIS B2B"/>
    <s v="HYDRATIS B2B"/>
    <s v="VOIE COMMUNALE 4"/>
    <s v="CR?ANCEY"/>
    <n v="21"/>
    <s v="FR"/>
    <n v="21320"/>
    <n v="49.1"/>
    <n v="5.83"/>
    <n v="0"/>
    <n v="-37.369999999999997"/>
    <n v="17.559999999999999"/>
    <n v="3"/>
    <n v="37.4"/>
    <n v="37.4"/>
    <s v="M,Cla"/>
    <s v="PHARMACIE DE LA MAIRIE"/>
    <s v="PHARMACIE DE LA MAIRIE"/>
    <s v="27 RUE DES BATIGNOLLES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083333333333334"/>
    <n v="42.4"/>
    <n v="5.03"/>
    <n v="0"/>
    <n v="-32.270000000000003"/>
    <n v="15.16"/>
    <s v="EUR"/>
    <n v="1.15806418"/>
    <s v="kg"/>
  </r>
  <r>
    <n v="15.830000000000005"/>
    <m/>
    <m/>
    <s v="entreprise"/>
    <s v="ST"/>
    <n v="200720433"/>
    <n v="202606"/>
    <s v="Express"/>
    <s v="UO"/>
    <s v="FedEx Priority"/>
    <s v="Bill_Sender_Prepaid"/>
    <s v="06/18/2026"/>
    <s v="06/19/2026"/>
    <x v="2732"/>
    <m/>
    <s v="HYDRATIS B2B"/>
    <s v="HYDRATIS B2B"/>
    <s v="VOIE COMMUNALE 4"/>
    <s v="CR?ANCEY"/>
    <n v="21"/>
    <s v="FR"/>
    <n v="21320"/>
    <n v="76.790000000000006"/>
    <n v="9.11"/>
    <n v="0"/>
    <n v="-58.43"/>
    <n v="27.47"/>
    <n v="5"/>
    <n v="74.58"/>
    <n v="74.58"/>
    <s v="L,UDO"/>
    <s v="PHARMACIE LAFAYETTE CHAMP DE MARS"/>
    <s v="PHARMACIE LAFAYETTE DU CHAMP D"/>
    <s v="55 AVENUE JEAN MOULIN"/>
    <s v="BEZIERS"/>
    <n v="34"/>
    <x v="0"/>
    <n v="34500"/>
    <s v=" "/>
    <s v=" "/>
    <s v=" "/>
    <m/>
    <m/>
    <m/>
    <s v="N"/>
    <n v="27"/>
    <n v="30"/>
    <n v="41"/>
    <m/>
    <m/>
    <m/>
    <m/>
    <m/>
    <n v="0"/>
    <n v="0"/>
    <s v="EUR"/>
    <s v="06/29/2026"/>
    <x v="3"/>
    <m/>
    <s v="Domestic"/>
    <s v="Your Packaging"/>
    <n v="0.55069444444444449"/>
    <n v="66.2"/>
    <n v="7.85"/>
    <n v="0"/>
    <n v="-50.37"/>
    <n v="23.68"/>
    <s v="EUR"/>
    <n v="1.1600389769999999"/>
    <s v="kg"/>
  </r>
  <r>
    <n v="14.150000000000006"/>
    <m/>
    <m/>
    <s v="entreprise"/>
    <s v="ST"/>
    <n v="200720433"/>
    <n v="202606"/>
    <s v="Express"/>
    <s v="UO"/>
    <s v="FedEx Priority"/>
    <s v="Bill_Sender_Prepaid"/>
    <s v="06/23/2026"/>
    <s v="06/24/2026"/>
    <x v="2733"/>
    <m/>
    <s v="HYDRATIS B2B"/>
    <s v="HYDRATIS B2B"/>
    <s v="VOIE COMMUNALE 4"/>
    <s v="CR?ANCEY"/>
    <n v="21"/>
    <s v="FR"/>
    <n v="21320"/>
    <n v="67.930000000000007"/>
    <n v="8.0500000000000007"/>
    <n v="0"/>
    <n v="-51.69"/>
    <n v="24.29"/>
    <n v="5"/>
    <n v="63.8"/>
    <n v="63.8"/>
    <s v="P,HARMACIE DE L"/>
    <s v="PHARMACIE DE L'EUROPE"/>
    <s v="PHARMACIE DE L'EUROPE"/>
    <s v="CCIAL DE L EUROPE"/>
    <s v="FUVEAU"/>
    <n v="13"/>
    <x v="0"/>
    <n v="137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819444444444444"/>
    <n v="59.2"/>
    <n v="7.02"/>
    <n v="0"/>
    <n v="-45.05"/>
    <n v="21.17"/>
    <s v="EUR"/>
    <n v="1.147407432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23/2026"/>
    <s v="06/24/2026"/>
    <x v="2734"/>
    <m/>
    <s v="HYDRATIS B2B 2"/>
    <s v="HYDRATIS B2B 2"/>
    <s v="VOIE COMMUNALE 4"/>
    <s v="CR?ANCEY"/>
    <n v="21"/>
    <s v="FR"/>
    <n v="21320"/>
    <n v="34.19"/>
    <n v="4.0599999999999996"/>
    <n v="0"/>
    <n v="-26.02"/>
    <n v="12.23"/>
    <n v="1"/>
    <n v="17.600000000000001"/>
    <n v="17.600000000000001"/>
    <s v="K,ASS"/>
    <s v="KASSE VALENTINE"/>
    <s v="PHARMACIE DU BEAUFORTAIN"/>
    <s v="31PLACE CHATEAU DE RANDENS"/>
    <s v="BEAUFORT"/>
    <n v="73"/>
    <x v="0"/>
    <n v="732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2777777777777779"/>
    <n v="29.8"/>
    <n v="3.54"/>
    <n v="0"/>
    <n v="-22.68"/>
    <n v="10.66"/>
    <s v="EUR"/>
    <n v="1.1474074329999999"/>
    <s v="kg"/>
  </r>
  <r>
    <n v="8.129999999999999"/>
    <m/>
    <m/>
    <s v="entreprise"/>
    <s v="ST"/>
    <n v="200720433"/>
    <n v="202606"/>
    <s v="Express"/>
    <s v="UO"/>
    <s v="FedEx Priority"/>
    <s v="Bill_Sender_Prepaid"/>
    <s v="06/18/2026"/>
    <s v="06/22/2026"/>
    <x v="2735"/>
    <m/>
    <s v="HYDRATIS B2B"/>
    <s v="HYDRATIS B2B"/>
    <s v="VOIE COMMUNALE 4"/>
    <s v="CR?ANCEY"/>
    <n v="21"/>
    <s v="FR"/>
    <n v="21320"/>
    <n v="39.44"/>
    <n v="4.67"/>
    <n v="0"/>
    <n v="-30.01"/>
    <n v="14.11"/>
    <n v="2"/>
    <n v="24.2"/>
    <n v="24.2"/>
    <s v="C,AEALD"/>
    <s v="PHARMACIE DU JEU DE BALLON"/>
    <s v="PHARMACIE DU JEU DE BALLON"/>
    <s v="15 BOULEVARD DU JEU DE BALLON"/>
    <s v="GRASSE"/>
    <n v="6"/>
    <x v="0"/>
    <n v="61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83333333333333"/>
    <n v="34"/>
    <n v="4.03"/>
    <n v="0"/>
    <n v="-25.87"/>
    <n v="12.16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736"/>
    <m/>
    <s v="HYDRATIS B2B"/>
    <s v="HYDRATIS B2B"/>
    <s v="VOIE COMMUNALE 4"/>
    <s v="CR?ANCEY"/>
    <n v="21"/>
    <s v="FR"/>
    <n v="21320"/>
    <n v="48.65"/>
    <n v="5.77"/>
    <n v="0"/>
    <n v="-37.03"/>
    <n v="17.39"/>
    <n v="3"/>
    <n v="37.4"/>
    <n v="37.4"/>
    <s v="L,ACAZE"/>
    <s v="PHARMACIE D ARTHEZ"/>
    <s v="PHARMACIE D ARTHEZ"/>
    <s v="22 RUE LA CARRERE"/>
    <s v="ARTHEZ-DE-B?ARN"/>
    <n v="64"/>
    <x v="0"/>
    <n v="643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777777777777776"/>
    <n v="42.4"/>
    <n v="5.03"/>
    <n v="0"/>
    <n v="-32.270000000000003"/>
    <n v="15.16"/>
    <s v="EUR"/>
    <n v="1.1474074329999999"/>
    <s v="kg"/>
  </r>
  <r>
    <n v="17.839999999999996"/>
    <m/>
    <m/>
    <s v="entreprise"/>
    <s v="ST"/>
    <n v="200720433"/>
    <n v="202606"/>
    <s v="Express"/>
    <s v="UO"/>
    <s v="FedEx Priority"/>
    <s v="Bill_Sender_Prepaid"/>
    <s v="06/18/2026"/>
    <s v="06/19/2026"/>
    <x v="2737"/>
    <m/>
    <s v="HYDRATIS B2B"/>
    <s v="HYDRATIS B2B"/>
    <s v="VOIE COMMUNALE 4"/>
    <s v="CR?ANCEY"/>
    <n v="21"/>
    <s v="FR"/>
    <n v="21320"/>
    <n v="86.54"/>
    <n v="10.27"/>
    <n v="0"/>
    <n v="-65.84"/>
    <n v="30.96"/>
    <n v="6"/>
    <n v="87.56"/>
    <n v="87.56"/>
    <s v="L,OGAN"/>
    <s v="GRANDE PHARMACIE DE MARSEILLE"/>
    <s v="GRANDE PHARMACIE DE MARSEILLE"/>
    <s v="ENTREPOT BOTICINAL"/>
    <s v="GEMENOS"/>
    <n v="13"/>
    <x v="0"/>
    <n v="13420"/>
    <s v=" "/>
    <s v=" "/>
    <s v=" "/>
    <m/>
    <m/>
    <m/>
    <s v="N"/>
    <n v="15"/>
    <n v="31"/>
    <n v="40"/>
    <m/>
    <m/>
    <m/>
    <m/>
    <m/>
    <n v="0"/>
    <n v="0"/>
    <s v="EUR"/>
    <s v="06/29/2026"/>
    <x v="3"/>
    <m/>
    <s v="Domestic"/>
    <s v="Your Packaging"/>
    <n v="0.48472222222222222"/>
    <n v="74.599999999999994"/>
    <n v="8.85"/>
    <n v="0"/>
    <n v="-56.76"/>
    <n v="26.69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4/2026"/>
    <s v="06/25/2026"/>
    <x v="2738"/>
    <m/>
    <s v="HYDRATIS B2B"/>
    <s v="HYDRATIS B2B"/>
    <s v="VOIE COMMUNALE 4"/>
    <s v="CR?ANCEY"/>
    <n v="21"/>
    <s v="FR"/>
    <n v="21320"/>
    <n v="45.33"/>
    <n v="5.37"/>
    <n v="0"/>
    <n v="-34.5"/>
    <n v="16.2"/>
    <n v="2"/>
    <n v="33"/>
    <n v="33"/>
    <s v="M,Mpharm"/>
    <s v="PHARMACIE DES VIGNES"/>
    <s v="PHARMACIE DES VIGNES"/>
    <s v="CHEMIN DES VIGNES"/>
    <s v="LES CLAYES SOUS BOIS"/>
    <n v="78"/>
    <x v="0"/>
    <n v="7834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513888888888886"/>
    <n v="39.6"/>
    <n v="4.6900000000000004"/>
    <n v="0"/>
    <n v="-30.14"/>
    <n v="14.15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739"/>
    <m/>
    <s v="HYDRATIS B2B"/>
    <s v="HYDRATIS B2B"/>
    <s v="VOIE COMMUNALE 4"/>
    <s v="CR?ANCEY"/>
    <n v="21"/>
    <s v="FR"/>
    <n v="21320"/>
    <n v="48.97"/>
    <n v="5.81"/>
    <n v="0"/>
    <n v="-37.270000000000003"/>
    <n v="17.510000000000002"/>
    <n v="2"/>
    <n v="36.08"/>
    <n v="36.08"/>
    <s v="M,ARGAUX"/>
    <s v="PHARMACIE GOSSET"/>
    <s v="PHARMACIE GOSSET"/>
    <s v="30 RUE DR LEMOINE"/>
    <s v="REIMS"/>
    <n v="51"/>
    <x v="0"/>
    <n v="5110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6666666666666667"/>
    <n v="42.4"/>
    <n v="5.03"/>
    <n v="0"/>
    <n v="-32.270000000000003"/>
    <n v="15.16"/>
    <s v="EUR"/>
    <n v="1.1549344580000001"/>
    <s v="kg"/>
  </r>
  <r>
    <n v="9.8000000000000007"/>
    <m/>
    <m/>
    <s v="entreprise"/>
    <s v="ST"/>
    <n v="200720433"/>
    <n v="202606"/>
    <s v="Express"/>
    <s v="UO"/>
    <s v="FedEx Priority"/>
    <s v="Bill_Sender_Prepaid"/>
    <d v="2026-12-06T00:00:00"/>
    <s v="06/13/2026"/>
    <x v="2740"/>
    <m/>
    <s v="HYDRATIS B2B"/>
    <s v="HYDRATIS B2B"/>
    <s v="VOIE COMMUNALE 4"/>
    <s v="CR?ANCEY"/>
    <n v="21"/>
    <s v="FR"/>
    <n v="21320"/>
    <n v="47.35"/>
    <n v="5.61"/>
    <n v="0"/>
    <n v="-36.03"/>
    <n v="16.93"/>
    <n v="2"/>
    <n v="34.54"/>
    <n v="34.54"/>
    <s v="M,ORIN"/>
    <s v="PHARMACIE DE LA LIBERTE"/>
    <s v="PHARMACIE DE LA LIBERTE"/>
    <s v="2 RUE LOUIS ROCHET"/>
    <s v="FALAISE"/>
    <n v="14"/>
    <x v="0"/>
    <n v="14700"/>
    <s v=" "/>
    <s v=" "/>
    <s v=" "/>
    <m/>
    <m/>
    <m/>
    <s v="N"/>
    <n v="30"/>
    <n v="31"/>
    <n v="39"/>
    <m/>
    <m/>
    <m/>
    <m/>
    <m/>
    <n v="0"/>
    <n v="0"/>
    <s v="EUR"/>
    <s v="06/22/2026"/>
    <x v="2"/>
    <m/>
    <s v="Domestic"/>
    <s v="Your Packaging"/>
    <n v="0.38958333333333334"/>
    <n v="41"/>
    <n v="4.8600000000000003"/>
    <n v="0"/>
    <n v="-31.2"/>
    <n v="14.66"/>
    <s v="EUR"/>
    <n v="1.154814421"/>
    <s v="kg"/>
  </r>
  <r>
    <n v="14.150000000000006"/>
    <m/>
    <m/>
    <s v="entreprise"/>
    <s v="ST"/>
    <n v="200720433"/>
    <n v="202606"/>
    <s v="Express"/>
    <s v="UO"/>
    <s v="FedEx Priority"/>
    <s v="Bill_Sender_Prepaid"/>
    <s v="06/24/2026"/>
    <s v="06/25/2026"/>
    <x v="2741"/>
    <m/>
    <s v="HYDRATIS B2B"/>
    <s v="HYDRATIS B2B"/>
    <s v="VOIE COMMUNALE 4"/>
    <s v="CR?ANCEY"/>
    <n v="21"/>
    <s v="FR"/>
    <n v="21320"/>
    <n v="67.760000000000005"/>
    <n v="8.0399999999999991"/>
    <n v="0"/>
    <n v="-51.57"/>
    <n v="24.23"/>
    <n v="4"/>
    <n v="61.82"/>
    <n v="61.82"/>
    <s v="M,ARIE"/>
    <s v="PHARMACIE DES DOCKS"/>
    <s v="PHARMACIE DES DOCKS"/>
    <s v="5 COURS DES LAVANDIERE"/>
    <s v="SAINT-OUEN"/>
    <n v="93"/>
    <x v="0"/>
    <n v="93400"/>
    <s v=" "/>
    <s v=" "/>
    <s v=" "/>
    <m/>
    <m/>
    <m/>
    <s v="N"/>
    <n v="30"/>
    <n v="30"/>
    <n v="39"/>
    <m/>
    <m/>
    <m/>
    <m/>
    <m/>
    <n v="0"/>
    <n v="0"/>
    <s v="EUR"/>
    <s v="06/29/2026"/>
    <x v="3"/>
    <m/>
    <s v="Domestic"/>
    <s v="Your Packaging"/>
    <n v="0.46180555555555558"/>
    <n v="59.2"/>
    <n v="7.02"/>
    <n v="0"/>
    <n v="-45.05"/>
    <n v="21.17"/>
    <s v="EUR"/>
    <n v="1.1446231330000001"/>
    <s v="kg"/>
  </r>
  <r>
    <n v="5.4499999999999993"/>
    <m/>
    <m/>
    <s v="entreprise"/>
    <s v="ST"/>
    <n v="200720433"/>
    <n v="202606"/>
    <s v="Express"/>
    <s v="UO"/>
    <s v="FedEx Priority"/>
    <s v="Bill_Sender_Prepaid"/>
    <s v="06/23/2026"/>
    <s v="06/25/2026"/>
    <x v="2742"/>
    <m/>
    <s v="HYDRATIS B2B"/>
    <s v="HYDRATIS B2B"/>
    <s v="VOIE COMMUNALE 4"/>
    <s v="CR?ANCEY"/>
    <n v="21"/>
    <s v="FR"/>
    <n v="21320"/>
    <n v="26.16"/>
    <n v="3.1"/>
    <n v="0"/>
    <n v="-19.91"/>
    <n v="9.35"/>
    <n v="1"/>
    <n v="5.0599999999999996"/>
    <n v="5.0599999999999996"/>
    <s v="V,ANIER"/>
    <s v="PHARMACIE GALTOISE"/>
    <s v="PHARMACIE GALTOISE"/>
    <s v="55 RUE DES REMPARTS"/>
    <s v="ST GAULTIER"/>
    <n v="36"/>
    <x v="0"/>
    <n v="36800"/>
    <s v=" "/>
    <s v=" "/>
    <s v=" "/>
    <m/>
    <m/>
    <m/>
    <s v="Y"/>
    <n v="20"/>
    <n v="20"/>
    <n v="29"/>
    <m/>
    <m/>
    <m/>
    <m/>
    <m/>
    <n v="0"/>
    <n v="0"/>
    <s v="EUR"/>
    <s v="06/29/2026"/>
    <x v="3"/>
    <m/>
    <s v="Domestic"/>
    <s v="Your Packaging"/>
    <n v="0.36527777777777776"/>
    <n v="22.8"/>
    <n v="2.7"/>
    <n v="0"/>
    <n v="-17.350000000000001"/>
    <n v="8.15"/>
    <s v="EUR"/>
    <n v="1.1474074329999999"/>
    <s v="kg"/>
  </r>
  <r>
    <n v="8.4599999999999973"/>
    <m/>
    <m/>
    <s v="entreprise"/>
    <s v="ST"/>
    <n v="200720433"/>
    <n v="202606"/>
    <s v="Express"/>
    <s v="UO"/>
    <s v="FedEx Priority"/>
    <s v="Bill_Sender_Prepaid"/>
    <s v="06/19/2026"/>
    <s v="06/23/2026"/>
    <x v="2743"/>
    <m/>
    <s v="HYDRATIS B2B"/>
    <s v="HYDRATIS B2B"/>
    <s v="VOIE COMMUNALE 4"/>
    <s v="CR?ANCEY"/>
    <n v="21"/>
    <s v="FR"/>
    <n v="21320"/>
    <n v="41"/>
    <n v="4.8600000000000003"/>
    <n v="0"/>
    <n v="-31.2"/>
    <n v="14.66"/>
    <n v="2"/>
    <n v="25.52"/>
    <n v="25.52"/>
    <s v="P,HIE MOUSSABAY"/>
    <s v="PHARMACIE MOUSSABAY"/>
    <s v="PHARMACIE MOUSSABAY"/>
    <s v="6 PLACE VERCINGETORIX"/>
    <s v="CHAMPIGNY SUR MARNE"/>
    <n v="94"/>
    <x v="0"/>
    <n v="94500"/>
    <s v=" "/>
    <s v=" "/>
    <s v=" "/>
    <m/>
    <m/>
    <m/>
    <s v="N"/>
    <n v="15"/>
    <n v="30"/>
    <n v="40"/>
    <m/>
    <m/>
    <m/>
    <m/>
    <m/>
    <n v="0"/>
    <n v="0"/>
    <s v="EUR"/>
    <s v="06/29/2026"/>
    <x v="3"/>
    <m/>
    <s v="Domestic"/>
    <s v="Your Packaging"/>
    <n v="0.46111111111111114"/>
    <n v="35.4"/>
    <n v="4.2"/>
    <n v="0"/>
    <n v="-26.94"/>
    <n v="12.66"/>
    <s v="EUR"/>
    <n v="1.15806418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744"/>
    <m/>
    <s v="HYDRATIS B2B"/>
    <s v="HYDRATIS B2B"/>
    <s v="VOIE COMMUNALE 4"/>
    <s v="CR?ANCEY"/>
    <n v="21"/>
    <s v="FR"/>
    <n v="21320"/>
    <n v="49.19"/>
    <n v="5.83"/>
    <n v="0"/>
    <n v="-37.43"/>
    <n v="17.59"/>
    <n v="2"/>
    <n v="36.08"/>
    <n v="36.08"/>
    <s v="P,H DRG"/>
    <s v="PHARMACIE DU DRUGSTORE"/>
    <s v="PHARMACIE DU DRUGSTORE"/>
    <s v="44 RUE DE L HOPITAL"/>
    <s v="ROUEN"/>
    <n v="76"/>
    <x v="0"/>
    <n v="760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39513888888888887"/>
    <n v="42.4"/>
    <n v="5.03"/>
    <n v="0"/>
    <n v="-32.270000000000003"/>
    <n v="15.16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4/2026"/>
    <s v="06/25/2026"/>
    <x v="2745"/>
    <m/>
    <s v="HYDRATIS B2B"/>
    <s v="HYDRATIS B2B"/>
    <s v="VOIE COMMUNALE 4"/>
    <s v="CR?ANCEY"/>
    <n v="21"/>
    <s v="FR"/>
    <n v="21320"/>
    <n v="48.53"/>
    <n v="5.76"/>
    <n v="0"/>
    <n v="-36.94"/>
    <n v="17.350000000000001"/>
    <n v="3"/>
    <n v="35.64"/>
    <n v="35.64"/>
    <s v="V,AILLANT"/>
    <s v="PHARMACIE DU MONT DE FACHES"/>
    <s v="PHARMACIE DU MONT DE FACHES"/>
    <s v="7 RUE EDOUARD VAILLANT"/>
    <s v="FACHES THUMESNIL"/>
    <n v="59"/>
    <x v="0"/>
    <n v="59155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659722222222222"/>
    <n v="42.4"/>
    <n v="5.03"/>
    <n v="0"/>
    <n v="-32.270000000000003"/>
    <n v="15.16"/>
    <s v="EUR"/>
    <n v="1.144623133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746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1.68"/>
    <n v="31.68"/>
    <s v="V,Sabathier"/>
    <s v="PHARMACIE DU CHATEAU D EAU"/>
    <s v="PHARMACIE DU CHATEAU D EAU"/>
    <s v="6 AVENUE DU CHATEAU D EAU"/>
    <s v="FONSORBES"/>
    <n v="31"/>
    <x v="0"/>
    <n v="31470"/>
    <s v=" "/>
    <s v=" "/>
    <s v=" "/>
    <m/>
    <m/>
    <m/>
    <s v="N"/>
    <n v="30"/>
    <n v="40"/>
    <n v="31"/>
    <m/>
    <m/>
    <m/>
    <m/>
    <m/>
    <n v="0"/>
    <n v="0"/>
    <s v="EUR"/>
    <s v="06/29/2026"/>
    <x v="3"/>
    <m/>
    <s v="Domestic"/>
    <s v="Your Packaging"/>
    <n v="0.44861111111111113"/>
    <n v="39.6"/>
    <n v="4.6900000000000004"/>
    <n v="0"/>
    <n v="-30.14"/>
    <n v="14.15"/>
    <s v="EUR"/>
    <n v="1.1474074329999999"/>
    <s v="kg"/>
  </r>
  <r>
    <n v="15.489999999999995"/>
    <m/>
    <m/>
    <s v="entreprise"/>
    <s v="ST"/>
    <n v="200720433"/>
    <n v="202606"/>
    <s v="Express"/>
    <s v="UO"/>
    <s v="FedEx Priority"/>
    <s v="Bill_Sender_Prepaid"/>
    <s v="06/19/2026"/>
    <s v="06/22/2026"/>
    <x v="2747"/>
    <m/>
    <s v="HYDRATIS B2B"/>
    <s v="HYDRATIS B2B"/>
    <s v="VOIE COMMUNALE 4"/>
    <s v="CR?ANCEY"/>
    <n v="21"/>
    <s v="FR"/>
    <n v="21320"/>
    <n v="75.040000000000006"/>
    <n v="8.89"/>
    <n v="0"/>
    <n v="-57.1"/>
    <n v="26.83"/>
    <n v="7"/>
    <n v="72.16"/>
    <n v="72.16"/>
    <s v="C,AEN"/>
    <s v="PHARMACIE DE CAEN"/>
    <s v="PHARMACIE DE CAEN"/>
    <s v="4 RUE CARNOT"/>
    <s v="MONTBARD"/>
    <n v="21"/>
    <x v="0"/>
    <n v="215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388888888888886"/>
    <n v="64.8"/>
    <n v="7.68"/>
    <n v="0"/>
    <n v="-49.31"/>
    <n v="23.17"/>
    <s v="EUR"/>
    <n v="1.15806418"/>
    <s v="kg"/>
  </r>
  <r>
    <n v="20.170000000000002"/>
    <m/>
    <m/>
    <s v="entreprise"/>
    <s v="ST"/>
    <n v="200720433"/>
    <n v="202606"/>
    <s v="Express"/>
    <s v="UO"/>
    <s v="FedEx Priority"/>
    <s v="Bill_Sender_Prepaid"/>
    <s v="06/24/2026"/>
    <s v="06/25/2026"/>
    <x v="2748"/>
    <m/>
    <s v="HYDRATIS B2B"/>
    <s v="HYDRATIS B2B"/>
    <s v="VOIE COMMUNALE 4"/>
    <s v="CR?ANCEY"/>
    <n v="21"/>
    <s v="FR"/>
    <n v="21320"/>
    <n v="96.61"/>
    <n v="11.45"/>
    <n v="0"/>
    <n v="-73.52"/>
    <n v="34.53"/>
    <n v="7"/>
    <n v="102.96"/>
    <n v="102.96"/>
    <s v="P,HARMA"/>
    <s v="GRANDE PHARMACIE BASTILLE FAUBOURG"/>
    <s v="GRANDE PHARMACIE BASTILLE FAUB"/>
    <s v="84 RUE DU FAUBOURG SAINT-ANTOINE"/>
    <s v="PARIS"/>
    <n v="75"/>
    <x v="0"/>
    <n v="75012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39305555555555555"/>
    <n v="84.4"/>
    <n v="10"/>
    <n v="0"/>
    <n v="-64.23"/>
    <n v="30.17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22/2026"/>
    <x v="2749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4.32"/>
    <n v="34.32"/>
    <s v="G,G"/>
    <s v="LEGER PHARMACIE"/>
    <s v="PHARMACIE LEGER"/>
    <s v="22 RUE CHARLES DE GAULLE"/>
    <s v="YERRES"/>
    <n v="91"/>
    <x v="0"/>
    <n v="91330"/>
    <s v=" "/>
    <s v=" "/>
    <s v=" "/>
    <m/>
    <m/>
    <m/>
    <s v="N"/>
    <n v="26"/>
    <n v="41"/>
    <n v="31"/>
    <m/>
    <m/>
    <m/>
    <m/>
    <m/>
    <n v="0"/>
    <n v="0"/>
    <s v="EUR"/>
    <s v="06/29/2026"/>
    <x v="3"/>
    <m/>
    <s v="Domestic"/>
    <s v="Your Packaging"/>
    <n v="0.43263888888888891"/>
    <n v="41"/>
    <n v="4.8600000000000003"/>
    <n v="0"/>
    <n v="-31.2"/>
    <n v="14.66"/>
    <s v="EUR"/>
    <n v="1.160038976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6/18/2026"/>
    <s v="06/19/2026"/>
    <x v="2750"/>
    <m/>
    <s v="HYDRATIS B2B"/>
    <s v="HYDRATIS B2B"/>
    <s v="VOIE COMMUNALE 4"/>
    <s v="CR?ANCEY"/>
    <n v="21"/>
    <s v="FR"/>
    <n v="21320"/>
    <n v="52.43"/>
    <n v="6.21"/>
    <n v="0"/>
    <n v="-39.909999999999997"/>
    <n v="18.73"/>
    <n v="3"/>
    <n v="40.26"/>
    <n v="40.26"/>
    <s v="M,ANAO"/>
    <s v="INTERSPORT ST MAUR CHATEAUROUX"/>
    <s v="INTERSPORT ST MAUR CHATEAUROUX"/>
    <s v="SARL HOTSPRINGS"/>
    <s v="SAINT-MAUR"/>
    <n v="36"/>
    <x v="0"/>
    <n v="3625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6736111111111112"/>
    <n v="45.2"/>
    <n v="5.35"/>
    <n v="0"/>
    <n v="-34.4"/>
    <n v="16.149999999999999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4/2026"/>
    <s v="06/25/2026"/>
    <x v="2751"/>
    <m/>
    <s v="HYDRATIS B2B"/>
    <s v="HYDRATIS B2B"/>
    <s v="VOIE COMMUNALE 4"/>
    <s v="CR?ANCEY"/>
    <n v="21"/>
    <s v="FR"/>
    <n v="21320"/>
    <n v="45.33"/>
    <n v="5.37"/>
    <n v="0"/>
    <n v="-34.5"/>
    <n v="16.2"/>
    <n v="2"/>
    <n v="33"/>
    <n v="33"/>
    <s v="M,Mester"/>
    <s v="PHARMACIE FLORI MESTER"/>
    <s v="PHARMACIE FLORI MESTER"/>
    <s v="52 AVENUE DE CLERMONT"/>
    <s v="PONT-DU-CHATEAU"/>
    <n v="63"/>
    <x v="0"/>
    <n v="634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88888888888889"/>
    <n v="39.6"/>
    <n v="4.6900000000000004"/>
    <n v="0"/>
    <n v="-30.14"/>
    <n v="14.15"/>
    <s v="EUR"/>
    <n v="1.1446231330000001"/>
    <s v="kg"/>
  </r>
  <r>
    <n v="14.82"/>
    <m/>
    <m/>
    <s v="entreprise"/>
    <s v="ST"/>
    <n v="200720433"/>
    <n v="202606"/>
    <s v="Express"/>
    <s v="UO"/>
    <s v="FedEx Priority"/>
    <s v="Bill_Sender_Prepaid"/>
    <s v="06/22/2026"/>
    <s v="06/23/2026"/>
    <x v="2752"/>
    <m/>
    <s v="HYDRATIS B2B"/>
    <s v="HYDRATIS B2B"/>
    <s v="VOIE COMMUNALE 4"/>
    <s v="CR?ANCEY"/>
    <n v="21"/>
    <s v="FR"/>
    <n v="21320"/>
    <n v="71.150000000000006"/>
    <n v="8.42"/>
    <n v="0"/>
    <n v="-54.14"/>
    <n v="25.43"/>
    <n v="6"/>
    <n v="67.98"/>
    <n v="67.98"/>
    <s v="B,ORN"/>
    <s v="PHARMACIE DU BORN"/>
    <s v="PHARMACIE DU BORN"/>
    <s v="88 AVENUE PASTEUR"/>
    <s v="PARENTIS EN BORN"/>
    <n v="40"/>
    <x v="0"/>
    <n v="401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638888888888886"/>
    <n v="62"/>
    <n v="7.34"/>
    <n v="0"/>
    <n v="-47.18"/>
    <n v="22.16"/>
    <s v="EUR"/>
    <n v="1.1475391020000001"/>
    <s v="kg"/>
  </r>
  <r>
    <n v="11.14"/>
    <m/>
    <m/>
    <s v="entreprise"/>
    <s v="ST"/>
    <n v="200720433"/>
    <n v="202606"/>
    <s v="Express"/>
    <s v="UO"/>
    <s v="FedEx Priority"/>
    <s v="Bill_Sender_Prepaid"/>
    <d v="2026-08-06T00:00:00"/>
    <d v="2026-09-06T00:00:00"/>
    <x v="2753"/>
    <m/>
    <s v="HYDRATIS B2B"/>
    <s v="HYDRATIS B2B"/>
    <s v="VOIE COMMUNALE 4"/>
    <s v="CR?ANCEY"/>
    <n v="21"/>
    <s v="FR"/>
    <n v="21320"/>
    <n v="53.72"/>
    <n v="6.37"/>
    <n v="0"/>
    <n v="-40.880000000000003"/>
    <n v="19.22"/>
    <n v="4"/>
    <n v="42.9"/>
    <n v="42.9"/>
    <s v="G,ARNIER"/>
    <s v="PHARMACIE DU PLATEAU DE CHADRAC"/>
    <s v="PHARMACIE DU PLATEAU DE CHADRA"/>
    <s v="7 RUE PIERRE ET MARIE CURIE"/>
    <s v="CHADRAC"/>
    <n v="43"/>
    <x v="0"/>
    <n v="437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430555555555556"/>
    <n v="46.6"/>
    <n v="5.53"/>
    <n v="0"/>
    <n v="-35.46"/>
    <n v="16.670000000000002"/>
    <s v="EUR"/>
    <n v="1.152737751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754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3"/>
    <n v="33.44"/>
    <n v="33.44"/>
    <s v="G,ALETS"/>
    <s v="PHARMACIE DES GALETS"/>
    <s v="PHARMACIE DES GALETS"/>
    <s v="193 RUE DU MARECHAL FOCH"/>
    <s v="CAYEUX SUR MER"/>
    <n v="80"/>
    <x v="0"/>
    <n v="804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499999999999998"/>
    <n v="41"/>
    <n v="4.8600000000000003"/>
    <n v="0"/>
    <n v="-31.2"/>
    <n v="14.66"/>
    <s v="EUR"/>
    <n v="1.1600389769999999"/>
    <s v="kg"/>
  </r>
  <r>
    <n v="29.869999999999976"/>
    <m/>
    <m/>
    <s v="particulier"/>
    <s v="FICP"/>
    <n v="781542172"/>
    <n v="202606"/>
    <s v="Express"/>
    <s v="OA"/>
    <s v="FedEx International Priority"/>
    <s v="Bill_Sender_Prepaid"/>
    <d v="2026-05-06T00:00:00"/>
    <d v="1899-12-31T00:00:00"/>
    <x v="2755"/>
    <m/>
    <s v="LARUCHE"/>
    <s v=" "/>
    <s v="VOIE COMMUNALE 4"/>
    <s v="CREANCEY"/>
    <n v="21"/>
    <s v="FR"/>
    <n v="21320"/>
    <n v="269.89"/>
    <n v="19.87"/>
    <n v="0"/>
    <n v="-235.2"/>
    <n v="54.55"/>
    <n v="1"/>
    <n v="3.74"/>
    <n v="3.74"/>
    <m/>
    <s v="MONTENEGRO ANNY"/>
    <s v=" "/>
    <s v="24 WINSLOW CIR"/>
    <s v="SAVANNAH"/>
    <s v="GA"/>
    <x v="5"/>
    <n v="31407"/>
    <n v="95034"/>
    <s v=" "/>
    <s v=" "/>
    <m/>
    <m/>
    <s v="H"/>
    <s v="Y"/>
    <n v="15.24"/>
    <n v="20.32"/>
    <n v="27.94"/>
    <m/>
    <m/>
    <m/>
    <m/>
    <m/>
    <n v="0"/>
    <n v="693.87"/>
    <s v="EUR"/>
    <s v="06/26/2026"/>
    <x v="4"/>
    <m/>
    <s v="International"/>
    <s v="Your Packaging"/>
    <n v="0"/>
    <n v="232.42"/>
    <n v="17.11"/>
    <n v="0"/>
    <n v="-202.55"/>
    <n v="46.98"/>
    <s v="EUR"/>
    <n v="1.161210911"/>
    <s v="kg"/>
  </r>
  <r>
    <n v="15.89"/>
    <m/>
    <m/>
    <s v="entreprise"/>
    <s v="FICP"/>
    <n v="781542172"/>
    <n v="202606"/>
    <s v="Express"/>
    <s v="OA"/>
    <s v="FedEx International Priority"/>
    <s v="Bill_Sender_Prepaid"/>
    <s v="06/23/2026"/>
    <s v="06/24/2026"/>
    <x v="2756"/>
    <m/>
    <s v="LARUCHE"/>
    <s v=" "/>
    <s v="VOIE COMMUNALE 4"/>
    <s v="CREANCEY"/>
    <n v="21"/>
    <s v="FR"/>
    <n v="21320"/>
    <n v="139.66"/>
    <n v="7.56"/>
    <n v="0"/>
    <n v="-121.43"/>
    <n v="25.79"/>
    <n v="1"/>
    <n v="0.22"/>
    <n v="0.22"/>
    <s v="L,LENA"/>
    <s v="VONLANTHEN LENA"/>
    <s v=" "/>
    <s v="OBERTSWILSTRASSE 63"/>
    <s v="GIFFERS"/>
    <s v="FR"/>
    <x v="6"/>
    <n v="1735"/>
    <n v="14266"/>
    <s v=" "/>
    <s v=" "/>
    <m/>
    <m/>
    <s v="U"/>
    <s v="Y"/>
    <n v="5"/>
    <n v="5"/>
    <n v="5"/>
    <m/>
    <m/>
    <m/>
    <m/>
    <m/>
    <n v="0"/>
    <n v="14.03"/>
    <s v="EUR"/>
    <s v="06/26/2026"/>
    <x v="4"/>
    <m/>
    <s v="International"/>
    <s v="Your Packaging"/>
    <n v="0.67361111111111116"/>
    <n v="121.72"/>
    <n v="6.59"/>
    <n v="0"/>
    <n v="-105.83"/>
    <n v="22.48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9/2026"/>
    <s v="06/22/2026"/>
    <x v="2757"/>
    <m/>
    <s v="HYDRATIS B2B"/>
    <s v="HYDRATIS B2B"/>
    <s v="VOIE COMMUNALE 4"/>
    <s v="CR?ANCEY"/>
    <n v="21"/>
    <s v="FR"/>
    <n v="21320"/>
    <n v="49.1"/>
    <n v="5.83"/>
    <n v="0"/>
    <n v="-37.369999999999997"/>
    <n v="17.559999999999999"/>
    <n v="3"/>
    <n v="36.08"/>
    <n v="36.08"/>
    <s v="P,HARMA GARE"/>
    <s v="PHARMACIE DE LA GARE"/>
    <s v="PHARMACIE DE LA GARE"/>
    <s v="125 RUE FAIDHERBE"/>
    <s v="LESQUIN"/>
    <n v="59"/>
    <x v="0"/>
    <n v="5981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291666666666666"/>
    <n v="42.4"/>
    <n v="5.03"/>
    <n v="0"/>
    <n v="-32.270000000000003"/>
    <n v="15.16"/>
    <s v="EUR"/>
    <n v="1.15806418"/>
    <s v="kg"/>
  </r>
  <r>
    <n v="22.179999999999993"/>
    <m/>
    <m/>
    <s v="entreprise"/>
    <s v="ST"/>
    <n v="200720433"/>
    <n v="202606"/>
    <s v="Express"/>
    <s v="UO"/>
    <s v="FedEx Priority"/>
    <s v="Bill_Sender_Prepaid"/>
    <s v="06/22/2026"/>
    <s v="06/23/2026"/>
    <x v="2758"/>
    <m/>
    <s v="HYDRATIS B2B"/>
    <s v="HYDRATIS B2B"/>
    <s v="VOIE COMMUNALE 4"/>
    <s v="CR?ANCEY"/>
    <n v="21"/>
    <s v="FR"/>
    <n v="21320"/>
    <n v="106.49"/>
    <n v="12.62"/>
    <n v="0"/>
    <n v="-81.040000000000006"/>
    <n v="38.08"/>
    <n v="8"/>
    <n v="116.38"/>
    <n v="116.38"/>
    <s v="C,OURDENT"/>
    <s v="PHARMACIE COURDENT-PENAUD"/>
    <s v="PHARMACIE COURDENT-PENAUD"/>
    <s v="8 BIS AVENUE DE VERDUN"/>
    <s v="BRETIGNOLLES-SUR-MER"/>
    <n v="85"/>
    <x v="0"/>
    <n v="85470"/>
    <s v=" "/>
    <s v=" "/>
    <s v=" "/>
    <m/>
    <m/>
    <m/>
    <s v="N"/>
    <n v="5"/>
    <n v="71"/>
    <n v="113"/>
    <m/>
    <m/>
    <m/>
    <m/>
    <m/>
    <n v="0"/>
    <n v="0"/>
    <s v="EUR"/>
    <s v="06/29/2026"/>
    <x v="3"/>
    <m/>
    <s v="Domestic"/>
    <s v="Your Packaging"/>
    <n v="0.625"/>
    <n v="92.8"/>
    <n v="11"/>
    <n v="0"/>
    <n v="-70.62"/>
    <n v="33.18"/>
    <s v="EUR"/>
    <n v="1.1475391020000001"/>
    <s v="kg"/>
  </r>
  <r>
    <n v="15.830000000000005"/>
    <m/>
    <m/>
    <s v="entreprise"/>
    <s v="ST"/>
    <n v="200720433"/>
    <n v="202606"/>
    <s v="Express"/>
    <s v="UO"/>
    <s v="FedEx Priority"/>
    <s v="Bill_Sender_Prepaid"/>
    <s v="06/18/2026"/>
    <s v="06/19/2026"/>
    <x v="2759"/>
    <m/>
    <s v="HYDRATIS B2B"/>
    <s v="HYDRATIS B2B"/>
    <s v="VOIE COMMUNALE 4"/>
    <s v="CR?ANCEY"/>
    <n v="21"/>
    <s v="FR"/>
    <n v="21320"/>
    <n v="76.790000000000006"/>
    <n v="9.11"/>
    <n v="0"/>
    <n v="-58.43"/>
    <n v="27.47"/>
    <n v="5"/>
    <n v="74.14"/>
    <n v="74.14"/>
    <s v="C,ORA"/>
    <s v="INTERSPORT BEZIERS 00135/000"/>
    <s v="INTERSPORT BEZIERS 00135/000"/>
    <s v="SAS MF DIFFUSION"/>
    <s v="B?ZIERS"/>
    <n v="34"/>
    <x v="0"/>
    <n v="34500"/>
    <s v=" "/>
    <s v=" "/>
    <s v=" "/>
    <m/>
    <m/>
    <m/>
    <s v="N"/>
    <n v="20"/>
    <n v="30"/>
    <n v="40"/>
    <m/>
    <m/>
    <m/>
    <m/>
    <m/>
    <n v="0"/>
    <n v="0"/>
    <s v="EUR"/>
    <s v="06/29/2026"/>
    <x v="3"/>
    <m/>
    <s v="Domestic"/>
    <s v="Your Packaging"/>
    <n v="0.43888888888888888"/>
    <n v="66.2"/>
    <n v="7.85"/>
    <n v="0"/>
    <n v="-50.37"/>
    <n v="23.68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760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5.86"/>
    <n v="35.86"/>
    <s v="K,Ivin"/>
    <s v="PHARMACIE DE LA ROSE DES VENTS"/>
    <s v="PHARMACIE DE LA ROSE DES VENTS"/>
    <s v="457 ROUTE DE CHABEUIL"/>
    <s v="VALENCE"/>
    <n v="26"/>
    <x v="0"/>
    <n v="26000"/>
    <s v=" "/>
    <s v=" "/>
    <s v=" "/>
    <m/>
    <m/>
    <m/>
    <s v="N"/>
    <n v="30"/>
    <n v="32"/>
    <n v="40"/>
    <m/>
    <m/>
    <m/>
    <m/>
    <m/>
    <n v="0"/>
    <n v="0"/>
    <s v="EUR"/>
    <s v="06/29/2026"/>
    <x v="3"/>
    <m/>
    <s v="Domestic"/>
    <s v="Your Packaging"/>
    <n v="0.37361111111111112"/>
    <n v="42.4"/>
    <n v="5.03"/>
    <n v="0"/>
    <n v="-32.270000000000003"/>
    <n v="15.16"/>
    <s v="EUR"/>
    <n v="1.1474074329999999"/>
    <s v="kg"/>
  </r>
  <r>
    <n v="16.159999999999997"/>
    <m/>
    <m/>
    <s v="entreprise"/>
    <s v="ST"/>
    <n v="200720433"/>
    <n v="202606"/>
    <s v="Express"/>
    <s v="UO"/>
    <s v="FedEx Priority"/>
    <s v="Bill_Sender_Prepaid"/>
    <s v="06/24/2026"/>
    <s v="06/25/2026"/>
    <x v="2761"/>
    <m/>
    <s v="HYDRATIS B2B"/>
    <s v="HYDRATIS B2B"/>
    <s v="VOIE COMMUNALE 4"/>
    <s v="CR?ANCEY"/>
    <n v="21"/>
    <s v="FR"/>
    <n v="21320"/>
    <n v="77.38"/>
    <n v="9.17"/>
    <n v="0"/>
    <n v="-58.88"/>
    <n v="27.67"/>
    <n v="3"/>
    <n v="76.56"/>
    <n v="76.56"/>
    <s v="Y,TGF"/>
    <s v="PHARMACIE AZOULAY CHADOUTAUD"/>
    <s v="PHARMACIE AZOULAY CHADOUTAUD"/>
    <s v="26 RUE DES PETITS CHAMPS"/>
    <s v="PARIS 02"/>
    <n v="75"/>
    <x v="0"/>
    <n v="75002"/>
    <s v=" "/>
    <s v=" "/>
    <s v=" "/>
    <m/>
    <m/>
    <m/>
    <s v="N"/>
    <n v="26"/>
    <n v="49"/>
    <n v="82"/>
    <m/>
    <m/>
    <m/>
    <m/>
    <m/>
    <n v="0"/>
    <n v="0"/>
    <s v="EUR"/>
    <s v="06/29/2026"/>
    <x v="3"/>
    <m/>
    <s v="Domestic"/>
    <s v="Your Packaging"/>
    <n v="0.4236111111111111"/>
    <n v="67.599999999999994"/>
    <n v="8.01"/>
    <n v="0"/>
    <n v="-51.44"/>
    <n v="24.17"/>
    <s v="EUR"/>
    <n v="1.1446231330000001"/>
    <s v="kg"/>
  </r>
  <r>
    <n v="15.159999999999997"/>
    <m/>
    <m/>
    <s v="entreprise"/>
    <s v="ST"/>
    <n v="200720433"/>
    <n v="202606"/>
    <s v="Express"/>
    <s v="UO"/>
    <s v="FedEx Priority"/>
    <s v="Bill_Sender_Prepaid"/>
    <s v="06/24/2026"/>
    <s v="06/25/2026"/>
    <x v="2762"/>
    <m/>
    <s v="HYDRATIS B2B"/>
    <s v="HYDRATIS B2B"/>
    <s v="VOIE COMMUNALE 4"/>
    <s v="CR?ANCEY"/>
    <n v="21"/>
    <s v="FR"/>
    <n v="21320"/>
    <n v="72.569999999999993"/>
    <n v="8.61"/>
    <n v="0"/>
    <n v="-55.22"/>
    <n v="25.96"/>
    <n v="4"/>
    <n v="68.42"/>
    <n v="68.42"/>
    <s v="S,ARAH"/>
    <s v="PHARMACIE DE LA PEPINIERE"/>
    <s v="PHARMACIE DE LA PEPINIERE"/>
    <s v="CCIAL SUPER U"/>
    <s v="TINT?NIAC"/>
    <n v="35"/>
    <x v="0"/>
    <n v="35190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43055555555555558"/>
    <n v="63.4"/>
    <n v="7.52"/>
    <n v="0"/>
    <n v="-48.24"/>
    <n v="22.68"/>
    <s v="EUR"/>
    <n v="1.1446231330000001"/>
    <s v="kg"/>
  </r>
  <r>
    <n v="12.480000000000004"/>
    <m/>
    <m/>
    <s v="entreprise"/>
    <s v="ST"/>
    <n v="200720433"/>
    <n v="202606"/>
    <s v="Express"/>
    <s v="UO"/>
    <s v="FedEx Priority"/>
    <s v="Bill_Sender_Prepaid"/>
    <s v="06/23/2026"/>
    <s v="06/25/2026"/>
    <x v="2763"/>
    <m/>
    <s v="CLARA LALOY"/>
    <s v="LA RUCHE LOGISTIQUE"/>
    <s v="VOIE COMMUNALE 4"/>
    <s v="CREANCEY"/>
    <n v="21"/>
    <s v="FR"/>
    <n v="21320"/>
    <n v="59.89"/>
    <n v="7.1"/>
    <n v="0"/>
    <n v="-45.58"/>
    <n v="21.42"/>
    <n v="4"/>
    <n v="51.48"/>
    <n v="51.48"/>
    <s v="H,ERVE"/>
    <s v="PHARMACIE DU PROGRES"/>
    <s v="PHARMACIE DU PROGRES"/>
    <s v="5 RUE D' ANTRAIN"/>
    <s v="RENNES"/>
    <n v="35"/>
    <x v="0"/>
    <n v="35000"/>
    <s v=" "/>
    <s v=" "/>
    <s v=" "/>
    <m/>
    <m/>
    <m/>
    <s v="Y"/>
    <n v="30"/>
    <n v="30"/>
    <n v="40"/>
    <m/>
    <m/>
    <m/>
    <m/>
    <m/>
    <n v="0"/>
    <n v="0"/>
    <s v="EUR"/>
    <s v="06/29/2026"/>
    <x v="3"/>
    <m/>
    <s v="Domestic"/>
    <s v="Your Packaging"/>
    <n v="0.4152777777777778"/>
    <n v="52.2"/>
    <n v="6.19"/>
    <n v="0"/>
    <n v="-39.72"/>
    <n v="18.670000000000002"/>
    <s v="EUR"/>
    <n v="1.1474074329999999"/>
    <s v="kg"/>
  </r>
  <r>
    <n v="24.189999999999998"/>
    <m/>
    <m/>
    <s v="entreprise"/>
    <s v="ST"/>
    <n v="200720433"/>
    <n v="202606"/>
    <s v="Express"/>
    <s v="UO"/>
    <s v="FedEx Priority"/>
    <s v="Bill_Sender_Prepaid"/>
    <d v="2026-10-06T00:00:00"/>
    <s v="06/15/2026"/>
    <x v="2764"/>
    <m/>
    <s v="HYDRATIS B2B"/>
    <s v="HYDRATIS B2B"/>
    <s v="VOIE COMMUNALE 4"/>
    <s v="CR?ANCEY"/>
    <n v="21"/>
    <s v="FR"/>
    <n v="21320"/>
    <n v="116.7"/>
    <n v="209.66"/>
    <n v="0"/>
    <n v="-88.81"/>
    <n v="237.55"/>
    <n v="7"/>
    <n v="129.13999999999999"/>
    <n v="129.13999999999999"/>
    <s v="S,YLVAIN"/>
    <s v="PHARMACIE ALFONSI BIGUGLIA"/>
    <s v="PHARMACIE ALFONSI BIGUGLIA"/>
    <s v="LIEU DI CAMPO VALLONE"/>
    <s v="BIGUGLIA"/>
    <n v="20"/>
    <x v="0"/>
    <n v="20620"/>
    <s v=" "/>
    <s v=" "/>
    <s v=" "/>
    <m/>
    <m/>
    <m/>
    <s v="N"/>
    <n v="26"/>
    <n v="31"/>
    <n v="40"/>
    <m/>
    <m/>
    <m/>
    <m/>
    <m/>
    <n v="0"/>
    <n v="0"/>
    <s v="EUR"/>
    <s v="06/22/2026"/>
    <x v="2"/>
    <m/>
    <s v="Domestic"/>
    <s v="Your Packaging"/>
    <n v="0.42777777777777776"/>
    <n v="101.2"/>
    <n v="181.81"/>
    <n v="0"/>
    <n v="-77.010000000000005"/>
    <n v="206"/>
    <s v="EUR"/>
    <n v="1.153163127"/>
    <s v="kg"/>
  </r>
  <r>
    <n v="8.129999999999999"/>
    <m/>
    <m/>
    <s v="entreprise"/>
    <s v="ST"/>
    <n v="200720433"/>
    <n v="202606"/>
    <s v="Express"/>
    <s v="UO"/>
    <s v="FedEx Priority"/>
    <s v="Bill_Sender_Prepaid"/>
    <s v="06/18/2026"/>
    <s v="06/22/2026"/>
    <x v="2765"/>
    <m/>
    <s v="HYDRATIS B2B"/>
    <s v="HYDRATIS B2B"/>
    <s v="VOIE COMMUNALE 4"/>
    <s v="CR?ANCEY"/>
    <n v="21"/>
    <s v="FR"/>
    <n v="21320"/>
    <n v="39.44"/>
    <n v="4.67"/>
    <n v="0"/>
    <n v="-30.01"/>
    <n v="14.11"/>
    <n v="2"/>
    <n v="23.32"/>
    <n v="23.32"/>
    <s v="F, FRAIDE"/>
    <s v="AUCHAN NOYON"/>
    <s v="AUCHAN NOYON"/>
    <s v="CC AUCHAN - ROUTE NATIONALE 32"/>
    <s v="NOYON"/>
    <n v="60"/>
    <x v="0"/>
    <n v="60400"/>
    <s v=" "/>
    <s v=" "/>
    <s v=" "/>
    <m/>
    <m/>
    <m/>
    <s v="N"/>
    <n v="13"/>
    <n v="21"/>
    <n v="29"/>
    <m/>
    <m/>
    <m/>
    <m/>
    <m/>
    <n v="0"/>
    <n v="0"/>
    <s v="EUR"/>
    <s v="06/29/2026"/>
    <x v="3"/>
    <m/>
    <s v="Domestic"/>
    <s v="Your Packaging"/>
    <n v="0.41111111111111109"/>
    <n v="34"/>
    <n v="4.03"/>
    <n v="0"/>
    <n v="-25.87"/>
    <n v="12.16"/>
    <s v="EUR"/>
    <n v="1.1600389769999999"/>
    <s v="kg"/>
  </r>
  <r>
    <n v="13.479999999999997"/>
    <m/>
    <m/>
    <s v="entreprise"/>
    <s v="ST"/>
    <n v="200720433"/>
    <n v="202606"/>
    <s v="Express"/>
    <s v="UO"/>
    <s v="FedEx Priority"/>
    <s v="Bill_Sender_Prepaid"/>
    <s v="06/17/2026"/>
    <s v="06/19/2026"/>
    <x v="2766"/>
    <m/>
    <s v="HYDRATIS B2B"/>
    <s v="HYDRATIS B2B"/>
    <s v="VOIE COMMUNALE 4"/>
    <s v="CR?ANCEY"/>
    <n v="21"/>
    <s v="FR"/>
    <n v="21320"/>
    <n v="65.44"/>
    <n v="7.75"/>
    <n v="0"/>
    <n v="-49.8"/>
    <n v="23.39"/>
    <n v="3"/>
    <n v="59.4"/>
    <n v="59.4"/>
    <s v="L,AGREAU"/>
    <s v="PARAPHARMACIE AUCHAN BIGANOS"/>
    <s v="PARAPHARMACIE AUCHAN BIGANOS"/>
    <s v="71 RUE DES FONDERIES"/>
    <s v="BIGANOS"/>
    <n v="33"/>
    <x v="0"/>
    <n v="33380"/>
    <s v=" "/>
    <s v=" "/>
    <s v=" "/>
    <m/>
    <m/>
    <m/>
    <s v="N"/>
    <n v="30"/>
    <n v="32"/>
    <n v="39"/>
    <m/>
    <m/>
    <m/>
    <m/>
    <m/>
    <n v="0"/>
    <n v="0"/>
    <s v="EUR"/>
    <s v="06/29/2026"/>
    <x v="3"/>
    <m/>
    <s v="Domestic"/>
    <s v="Your Packaging"/>
    <n v="0.49444444444444446"/>
    <n v="56.4"/>
    <n v="6.68"/>
    <n v="0"/>
    <n v="-42.92"/>
    <n v="20.16"/>
    <s v="EUR"/>
    <n v="1.160362033"/>
    <s v="kg"/>
  </r>
  <r>
    <n v="16.830000000000005"/>
    <m/>
    <m/>
    <s v="entreprise"/>
    <s v="ST"/>
    <n v="200720433"/>
    <n v="202606"/>
    <s v="Express"/>
    <s v="UO"/>
    <s v="FedEx Priority"/>
    <s v="Bill_Sender_Prepaid"/>
    <s v="06/18/2026"/>
    <s v="06/19/2026"/>
    <x v="2767"/>
    <m/>
    <s v="HYDRATIS B2B"/>
    <s v="HYDRATIS B2B"/>
    <s v="VOIE COMMUNALE 4"/>
    <s v="CR?ANCEY"/>
    <n v="21"/>
    <s v="FR"/>
    <n v="21320"/>
    <n v="81.67"/>
    <n v="9.69"/>
    <n v="0"/>
    <n v="-62.14"/>
    <n v="29.21"/>
    <n v="6"/>
    <n v="81.400000000000006"/>
    <n v="81.400000000000006"/>
    <s v="Y,Yasmine"/>
    <s v="PHARMACIE DU SQUARE"/>
    <s v="PHARMACIE DU SQUARE"/>
    <s v="613 AVENUE DE LA LIBERATION"/>
    <s v="SAINT-LAURENT-DU-VAR"/>
    <n v="6"/>
    <x v="0"/>
    <n v="67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152777777777778"/>
    <n v="70.400000000000006"/>
    <n v="8.35"/>
    <n v="0"/>
    <n v="-53.57"/>
    <n v="25.18"/>
    <s v="EUR"/>
    <n v="1.1600389769999999"/>
    <s v="kg"/>
  </r>
  <r>
    <n v="12.14"/>
    <m/>
    <m/>
    <s v="entreprise"/>
    <s v="ST"/>
    <n v="200720433"/>
    <n v="202606"/>
    <s v="Express"/>
    <s v="UO"/>
    <s v="FedEx Priority"/>
    <s v="Bill_Sender_Prepaid"/>
    <s v="06/19/2026"/>
    <s v="06/22/2026"/>
    <x v="2768"/>
    <m/>
    <s v="HYDRATIS B2B"/>
    <s v="HYDRATIS B2B"/>
    <s v="VOIE COMMUNALE 4"/>
    <s v="CR?ANCEY"/>
    <n v="21"/>
    <s v="FR"/>
    <n v="21320"/>
    <n v="58.83"/>
    <n v="6.97"/>
    <n v="0"/>
    <n v="-44.77"/>
    <n v="21.03"/>
    <n v="4"/>
    <n v="50.38"/>
    <n v="50.38"/>
    <s v="P,HIE DMEI"/>
    <s v="PHARMACIE CENTRALE DE LA DEMI LUNE"/>
    <s v="PHARMACIE CENTRALE DE LA DEMI"/>
    <s v="49 AVENUE DE LA REPUBLIQUE"/>
    <s v="TASSIN-LA-DEMI-LUNE"/>
    <n v="69"/>
    <x v="0"/>
    <n v="69160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39166666666666666"/>
    <n v="50.8"/>
    <n v="6.02"/>
    <n v="0"/>
    <n v="-38.659999999999997"/>
    <n v="18.16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769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3"/>
    <n v="33.44"/>
    <n v="33.44"/>
    <s v="D,ELOUTE"/>
    <s v="PHARMACIE DELOUTE"/>
    <s v="PHARMACIE DELOUTE"/>
    <s v="85 RUE GODARD DUBUC"/>
    <s v="VIGNACOURT"/>
    <n v="80"/>
    <x v="0"/>
    <n v="806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576388888888889"/>
    <n v="41"/>
    <n v="4.8600000000000003"/>
    <n v="0"/>
    <n v="-31.2"/>
    <n v="14.66"/>
    <s v="EUR"/>
    <n v="1.1600389769999999"/>
    <s v="kg"/>
  </r>
  <r>
    <n v="19.499999999999993"/>
    <m/>
    <m/>
    <s v="entreprise"/>
    <s v="ST"/>
    <n v="200720433"/>
    <n v="202606"/>
    <s v="Express"/>
    <s v="UO"/>
    <s v="FedEx Priority"/>
    <s v="Bill_Sender_Prepaid"/>
    <s v="06/18/2026"/>
    <s v="06/22/2026"/>
    <x v="2770"/>
    <m/>
    <s v="HYDRATIS B2B"/>
    <s v="HYDRATIS B2B"/>
    <s v="VOIE COMMUNALE 4"/>
    <s v="CR?ANCEY"/>
    <n v="21"/>
    <s v="FR"/>
    <n v="21320"/>
    <n v="94.66"/>
    <n v="11.22"/>
    <n v="0"/>
    <n v="-72.040000000000006"/>
    <n v="33.840000000000003"/>
    <n v="6"/>
    <n v="98.78"/>
    <n v="98.78"/>
    <s v="S,ABINE"/>
    <s v="PHARMACIE DE SAVERDUN"/>
    <s v="PHARMACIE DE SAVERDUN"/>
    <s v="2 RUE LOUIS PASTEUR"/>
    <s v="SAVERDUN"/>
    <n v="9"/>
    <x v="0"/>
    <n v="970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513888888888889"/>
    <n v="81.599999999999994"/>
    <n v="9.67"/>
    <n v="0"/>
    <n v="-62.1"/>
    <n v="29.17"/>
    <s v="EUR"/>
    <n v="1.1600389769999999"/>
    <s v="kg"/>
  </r>
  <r>
    <n v="8.129999999999999"/>
    <m/>
    <m/>
    <s v=""/>
    <s v="ST"/>
    <n v="200720433"/>
    <n v="202606"/>
    <s v="Express"/>
    <s v="UO"/>
    <s v="FedEx Priority"/>
    <s v="Bill_Recipient"/>
    <s v="06/18/2026"/>
    <s v="06/22/2026"/>
    <x v="2771"/>
    <m/>
    <s v="ANDRE FERREIRA"/>
    <s v="FEDEX"/>
    <s v="RUE DU DANUBE"/>
    <s v="THOUARE SUR LOIRE"/>
    <n v="44"/>
    <s v="FR"/>
    <n v="44470"/>
    <n v="39.44"/>
    <n v="4.67"/>
    <n v="0"/>
    <n v="-30.01"/>
    <n v="14.11"/>
    <n v="1"/>
    <n v="22.44"/>
    <n v="22.44"/>
    <s v="L,A RUCHE"/>
    <s v="HYDRATIS B2B"/>
    <s v="HYDRATIS B2B"/>
    <s v="VOIE COMMUNALE 4"/>
    <s v="CR?ANCEY"/>
    <n v="21"/>
    <x v="0"/>
    <n v="21320"/>
    <s v="Return of AWB# 872531559400"/>
    <s v=" "/>
    <s v=" "/>
    <m/>
    <m/>
    <m/>
    <s v="Y"/>
    <n v="30"/>
    <n v="38"/>
    <n v="45"/>
    <m/>
    <m/>
    <m/>
    <m/>
    <m/>
    <n v="0"/>
    <n v="1"/>
    <s v="EUR"/>
    <s v="06/29/2026"/>
    <x v="3"/>
    <m/>
    <s v="Domestic"/>
    <s v="Your Packaging"/>
    <n v="0.55000000000000004"/>
    <n v="34"/>
    <n v="4.03"/>
    <n v="0"/>
    <n v="-25.87"/>
    <n v="12.16"/>
    <s v="EUR"/>
    <n v="1.1600389769999999"/>
    <s v="kg"/>
  </r>
  <r>
    <n v="42.260000000000019"/>
    <m/>
    <m/>
    <s v="entreprise"/>
    <s v="ST"/>
    <n v="200720433"/>
    <n v="202606"/>
    <s v="Express"/>
    <s v="UO"/>
    <s v="FedEx Priority"/>
    <s v="Bill_Sender_Prepaid"/>
    <s v="06/18/2026"/>
    <s v="06/19/2026"/>
    <x v="2772"/>
    <m/>
    <s v="HYDRATIS B2B"/>
    <s v="HYDRATIS B2B"/>
    <s v="VOIE COMMUNALE 4"/>
    <s v="CR?ANCEY"/>
    <n v="21"/>
    <s v="FR"/>
    <n v="21320"/>
    <n v="205.09"/>
    <n v="24.31"/>
    <n v="0"/>
    <n v="-156.07"/>
    <n v="73.34"/>
    <n v="14"/>
    <n v="227.92"/>
    <n v="227.92"/>
    <s v="A,RNAUD"/>
    <s v="CAP SYNERGIPHAR"/>
    <s v="CAP SYNERGIPHAR"/>
    <s v="CAP SYNERGIPHAR"/>
    <s v="MONTROUGE"/>
    <n v="92"/>
    <x v="0"/>
    <n v="92120"/>
    <s v=" "/>
    <s v=" "/>
    <s v=" "/>
    <m/>
    <m/>
    <m/>
    <s v="N"/>
    <n v="29"/>
    <n v="30"/>
    <n v="39"/>
    <m/>
    <m/>
    <m/>
    <m/>
    <m/>
    <n v="0"/>
    <n v="0"/>
    <s v="EUR"/>
    <s v="06/29/2026"/>
    <x v="3"/>
    <m/>
    <s v="Domestic"/>
    <s v="Your Packaging"/>
    <n v="0.53541666666666665"/>
    <n v="176.8"/>
    <n v="20.96"/>
    <n v="0"/>
    <n v="-134.54"/>
    <n v="63.22"/>
    <s v="EUR"/>
    <n v="1.1600389769999999"/>
    <s v="kg"/>
  </r>
  <r>
    <n v="20.509999999999991"/>
    <m/>
    <m/>
    <s v="entreprise"/>
    <s v="ST"/>
    <n v="200720433"/>
    <n v="202606"/>
    <s v="Express"/>
    <s v="UO"/>
    <s v="FedEx Priority"/>
    <s v="Bill_Sender_Prepaid"/>
    <s v="06/16/2026"/>
    <s v="06/19/2026"/>
    <x v="2773"/>
    <m/>
    <s v="HYDRATIS B2B"/>
    <s v="HYDRATIS B2B"/>
    <s v="VOIE COMMUNALE 4"/>
    <s v="CR?ANCEY"/>
    <n v="21"/>
    <s v="FR"/>
    <n v="21320"/>
    <n v="99.29"/>
    <n v="90.54"/>
    <n v="0"/>
    <n v="-75.56"/>
    <n v="114.28"/>
    <n v="8"/>
    <n v="105.38"/>
    <n v="105.38"/>
    <s v="P,HARMACIE SANTO"/>
    <s v="PHARMACIE SANTONI"/>
    <s v="PHARMACIE SANTONI"/>
    <s v="597 AVENUE DU 9 SEPTEMBRE"/>
    <s v="GHISONACCIA"/>
    <n v="20"/>
    <x v="0"/>
    <n v="2024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39652777777777776"/>
    <n v="85.8"/>
    <n v="78.239999999999995"/>
    <n v="0"/>
    <n v="-65.290000000000006"/>
    <n v="98.75"/>
    <s v="EUR"/>
    <n v="1.157233286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774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H,Art"/>
    <s v="PHARMACIE DU RIED"/>
    <s v="PHARMACIE DU RIED"/>
    <s v="22 RUE DU MARECHAL FOCH"/>
    <s v="MARCKOLSHEIM"/>
    <n v="67"/>
    <x v="0"/>
    <n v="67390"/>
    <s v=" "/>
    <s v=" "/>
    <s v=" "/>
    <m/>
    <m/>
    <m/>
    <s v="N"/>
    <n v="30"/>
    <n v="40"/>
    <n v="31"/>
    <m/>
    <m/>
    <m/>
    <m/>
    <m/>
    <n v="0"/>
    <n v="0"/>
    <s v="EUR"/>
    <s v="06/29/2026"/>
    <x v="3"/>
    <m/>
    <s v="Domestic"/>
    <s v="Your Packaging"/>
    <n v="0.47430555555555554"/>
    <n v="38.200000000000003"/>
    <n v="4.53"/>
    <n v="0"/>
    <n v="-29.07"/>
    <n v="13.66"/>
    <s v="EUR"/>
    <n v="1.1474074329999999"/>
    <s v="kg"/>
  </r>
  <r>
    <n v="8.129999999999999"/>
    <m/>
    <m/>
    <s v="entreprise"/>
    <s v="ST"/>
    <n v="200720433"/>
    <n v="202606"/>
    <s v="Express"/>
    <s v="UO"/>
    <s v="FedEx Priority"/>
    <s v="Bill_Sender_Prepaid"/>
    <s v="06/18/2026"/>
    <s v="06/19/2026"/>
    <x v="2775"/>
    <m/>
    <s v="HYDRATIS B2B"/>
    <s v="HYDRATIS B2B"/>
    <s v="VOIE COMMUNALE 4"/>
    <s v="CR?ANCEY"/>
    <n v="21"/>
    <s v="FR"/>
    <n v="21320"/>
    <n v="39.44"/>
    <n v="4.67"/>
    <n v="0"/>
    <n v="-30.01"/>
    <n v="14.11"/>
    <n v="2"/>
    <n v="24.2"/>
    <n v="24.2"/>
    <s v="M,ARIGNY"/>
    <s v="SPORT 2000 SAINT ALBAN LEYSSE"/>
    <s v="SPORT 2000 SAINT ALBAN LEYSSE"/>
    <s v="450 AVENUE DE CHAMBERY"/>
    <s v="SAINT-ALBAN-LEYSSE"/>
    <n v="73"/>
    <x v="0"/>
    <n v="732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77777777777778"/>
    <n v="34"/>
    <n v="4.03"/>
    <n v="0"/>
    <n v="-25.87"/>
    <n v="12.16"/>
    <s v="EUR"/>
    <n v="1.1600389769999999"/>
    <s v="kg"/>
  </r>
  <r>
    <n v="11.14"/>
    <m/>
    <m/>
    <s v="entreprise"/>
    <s v="ST"/>
    <n v="200720433"/>
    <n v="202606"/>
    <s v="Express"/>
    <s v="UO"/>
    <s v="FedEx Priority"/>
    <s v="Bill_Sender_Prepaid"/>
    <s v="06/18/2026"/>
    <s v="06/19/2026"/>
    <x v="2776"/>
    <m/>
    <s v="HYDRATIS B2B"/>
    <s v="HYDRATIS B2B"/>
    <s v="VOIE COMMUNALE 4"/>
    <s v="CR?ANCEY"/>
    <n v="21"/>
    <s v="FR"/>
    <n v="21320"/>
    <n v="54.06"/>
    <n v="6.42"/>
    <n v="0"/>
    <n v="-41.13"/>
    <n v="19.34"/>
    <n v="3"/>
    <n v="42.02"/>
    <n v="42.02"/>
    <s v="M,ORINEAU"/>
    <s v="PHARMACIE DE LA LOGNE"/>
    <s v="PHARMACIE DE LA LOGNE"/>
    <s v="RUE LEJEUNE"/>
    <s v="CORCOU?-SUR-LOGNE"/>
    <n v="44"/>
    <x v="0"/>
    <n v="44650"/>
    <s v=" "/>
    <s v=" "/>
    <s v=" "/>
    <m/>
    <m/>
    <m/>
    <s v="N"/>
    <n v="27"/>
    <n v="31"/>
    <n v="40"/>
    <m/>
    <m/>
    <m/>
    <m/>
    <m/>
    <n v="0"/>
    <n v="0"/>
    <s v="EUR"/>
    <s v="06/29/2026"/>
    <x v="3"/>
    <m/>
    <s v="Domestic"/>
    <s v="Your Packaging"/>
    <n v="0.4"/>
    <n v="46.6"/>
    <n v="5.53"/>
    <n v="0"/>
    <n v="-35.46"/>
    <n v="16.670000000000002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24/2026"/>
    <s v="06/25/2026"/>
    <x v="2777"/>
    <m/>
    <s v="HYDRATIS B2B"/>
    <s v="HYDRATIS B2B"/>
    <s v="VOIE COMMUNALE 4"/>
    <s v="CR?ANCEY"/>
    <n v="21"/>
    <s v="FR"/>
    <n v="21320"/>
    <n v="48.53"/>
    <n v="5.76"/>
    <n v="0"/>
    <n v="-36.94"/>
    <n v="17.350000000000001"/>
    <n v="3"/>
    <n v="35.42"/>
    <n v="35.42"/>
    <s v="J,ESSICA"/>
    <s v="PHARMACIE DE L'ARPENAZ"/>
    <s v="PHARMACIE DE L'ARPENAZ"/>
    <s v="1751 AVENUE DE GENEVE"/>
    <s v="SALLANCHES"/>
    <n v="74"/>
    <x v="0"/>
    <n v="747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111111111111109"/>
    <n v="42.4"/>
    <n v="5.03"/>
    <n v="0"/>
    <n v="-32.270000000000003"/>
    <n v="15.16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9/2026"/>
    <s v="06/20/2026"/>
    <x v="2778"/>
    <m/>
    <s v="HYDRATIS B2B"/>
    <s v="HYDRATIS B2B"/>
    <s v="VOIE COMMUNALE 4"/>
    <s v="CR?ANCEY"/>
    <n v="21"/>
    <s v="FR"/>
    <n v="21320"/>
    <n v="49.1"/>
    <n v="5.83"/>
    <n v="0"/>
    <n v="-37.369999999999997"/>
    <n v="17.559999999999999"/>
    <n v="2"/>
    <n v="37.18"/>
    <n v="37.18"/>
    <s v="P,Phie"/>
    <s v="PHARMACIE DE BRETAGNE"/>
    <s v="PHARMACIE DE BRETAGNE"/>
    <s v="13 RUE DE BUDAPEST"/>
    <s v="NANTES"/>
    <n v="44"/>
    <x v="0"/>
    <n v="44000"/>
    <s v=" "/>
    <s v=" "/>
    <s v=" "/>
    <m/>
    <m/>
    <m/>
    <s v="N"/>
    <n v="26"/>
    <n v="31"/>
    <n v="43"/>
    <m/>
    <m/>
    <m/>
    <m/>
    <m/>
    <n v="0"/>
    <n v="0"/>
    <s v="EUR"/>
    <s v="06/29/2026"/>
    <x v="3"/>
    <m/>
    <s v="Domestic"/>
    <s v="Your Packaging"/>
    <n v="0.39166666666666666"/>
    <n v="42.4"/>
    <n v="5.03"/>
    <n v="0"/>
    <n v="-32.270000000000003"/>
    <n v="15.16"/>
    <s v="EUR"/>
    <n v="1.15806418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779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P,HARMACIE DU CE"/>
    <s v="PHARMACIE DU CENTRE LA FOUX"/>
    <s v="PHARMACIE DU CENTRE LA FOUX"/>
    <s v="555 AV DU PEYRAT"/>
    <s v="GRIMAUD"/>
    <n v="83"/>
    <x v="0"/>
    <n v="83310"/>
    <s v=" "/>
    <s v=" "/>
    <s v=" "/>
    <m/>
    <m/>
    <m/>
    <s v="N"/>
    <n v="20"/>
    <n v="30"/>
    <n v="39"/>
    <m/>
    <m/>
    <m/>
    <m/>
    <m/>
    <n v="0"/>
    <n v="0"/>
    <s v="EUR"/>
    <s v="06/29/2026"/>
    <x v="3"/>
    <m/>
    <s v="Domestic"/>
    <s v="Your Packaging"/>
    <n v="0.50902777777777775"/>
    <n v="39.6"/>
    <n v="4.6900000000000004"/>
    <n v="0"/>
    <n v="-30.14"/>
    <n v="14.15"/>
    <s v="EUR"/>
    <n v="1.1474074329999999"/>
    <s v="kg"/>
  </r>
  <r>
    <n v="12.810000000000002"/>
    <m/>
    <m/>
    <s v="entreprise"/>
    <s v="ST"/>
    <n v="200720433"/>
    <n v="202606"/>
    <s v="Express"/>
    <s v="UO"/>
    <s v="FedEx Priority"/>
    <s v="Bill_Sender_Prepaid"/>
    <s v="06/22/2026"/>
    <s v="06/23/2026"/>
    <x v="2780"/>
    <m/>
    <s v="HYDRATIS B2B"/>
    <s v="HYDRATIS B2B"/>
    <s v="VOIE COMMUNALE 4"/>
    <s v="CR?ANCEY"/>
    <n v="21"/>
    <s v="FR"/>
    <n v="21320"/>
    <n v="61.51"/>
    <n v="7.29"/>
    <n v="0"/>
    <n v="-46.81"/>
    <n v="21.99"/>
    <n v="4"/>
    <n v="53.02"/>
    <n v="53.02"/>
    <s v="P,HARMACIE DU ME"/>
    <s v="PHARMACIE DU METRO"/>
    <s v="PHARMACIE DU METRO"/>
    <s v="252 AVENUE DAUMESNIL"/>
    <s v="PARIS 12"/>
    <n v="75"/>
    <x v="0"/>
    <n v="75012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61388888888888893"/>
    <n v="53.6"/>
    <n v="6.35"/>
    <n v="0"/>
    <n v="-40.79"/>
    <n v="19.16"/>
    <s v="EUR"/>
    <n v="1.147539102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781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3.659999999999997"/>
    <n v="33.659999999999997"/>
    <s v="B,Bernard"/>
    <s v="PHARMACIE BERNARD - PILARD"/>
    <s v="PHARMACIE BERNARD - PILARD"/>
    <s v="4 RUE DE L'ANJOU"/>
    <s v="CHOLET"/>
    <n v="49"/>
    <x v="0"/>
    <n v="4930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53472222222222221"/>
    <n v="41"/>
    <n v="4.8600000000000003"/>
    <n v="0"/>
    <n v="-31.2"/>
    <n v="14.6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782"/>
    <m/>
    <s v="HYDRATIS B2B"/>
    <s v="HYDRATIS B2B"/>
    <s v="VOIE COMMUNALE 4"/>
    <s v="CR?ANCEY"/>
    <n v="21"/>
    <s v="FR"/>
    <n v="21320"/>
    <n v="46.93"/>
    <n v="5.56"/>
    <n v="0"/>
    <n v="-35.71"/>
    <n v="16.78"/>
    <n v="2"/>
    <n v="34.32"/>
    <n v="34.32"/>
    <s v="L,ECERF"/>
    <s v="PHARMACIE LECERF"/>
    <s v="PHARMACIE LECERF"/>
    <s v="RUE JEAN MERMOZ"/>
    <s v="DAINVILLE"/>
    <n v="62"/>
    <x v="0"/>
    <n v="62000"/>
    <s v=" "/>
    <s v=" "/>
    <s v=" "/>
    <m/>
    <m/>
    <m/>
    <s v="N"/>
    <n v="26"/>
    <n v="32"/>
    <n v="40"/>
    <m/>
    <m/>
    <m/>
    <m/>
    <m/>
    <n v="0"/>
    <n v="0"/>
    <s v="EUR"/>
    <s v="06/29/2026"/>
    <x v="3"/>
    <m/>
    <s v="Domestic"/>
    <s v="Your Packaging"/>
    <n v="0.41944444444444445"/>
    <n v="41"/>
    <n v="4.8600000000000003"/>
    <n v="0"/>
    <n v="-31.2"/>
    <n v="14.66"/>
    <s v="EUR"/>
    <n v="1.1446231330000001"/>
    <s v="kg"/>
  </r>
  <r>
    <n v="20.840000000000003"/>
    <m/>
    <m/>
    <s v="entreprise"/>
    <s v="ST"/>
    <n v="200720433"/>
    <n v="202606"/>
    <s v="Express"/>
    <s v="UO"/>
    <s v="FedEx Priority"/>
    <s v="Bill_Sender_Prepaid"/>
    <s v="06/18/2026"/>
    <s v="06/19/2026"/>
    <x v="2783"/>
    <m/>
    <s v="HYDRATIS B2B"/>
    <s v="HYDRATIS B2B"/>
    <s v="VOIE COMMUNALE 4"/>
    <s v="CR?ANCEY"/>
    <n v="21"/>
    <s v="FR"/>
    <n v="21320"/>
    <n v="101.16"/>
    <n v="11.99"/>
    <n v="0"/>
    <n v="-76.98"/>
    <n v="36.17"/>
    <n v="8"/>
    <n v="107.36"/>
    <n v="107.36"/>
    <s v="M,ARJORIE"/>
    <s v="PHARMACIE FAVREAU"/>
    <s v="PHARMACIE FAVREAU"/>
    <s v="372 AVENUE DE GENEVE"/>
    <s v="SALLANCHES"/>
    <n v="74"/>
    <x v="0"/>
    <n v="747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319444444444442"/>
    <n v="87.2"/>
    <n v="10.34"/>
    <n v="0"/>
    <n v="-66.36"/>
    <n v="31.18"/>
    <s v="EUR"/>
    <n v="1.1600389769999999"/>
    <s v="kg"/>
  </r>
  <r>
    <n v="8.129999999999999"/>
    <m/>
    <m/>
    <s v="entreprise"/>
    <s v="ST"/>
    <n v="200720433"/>
    <n v="202606"/>
    <s v="Express"/>
    <s v="UO"/>
    <s v="FedEx Priority"/>
    <s v="Bill_Sender_Prepaid"/>
    <d v="2026-11-06T00:00:00"/>
    <d v="2026-12-06T00:00:00"/>
    <x v="2784"/>
    <m/>
    <s v="HYDRATIS B2B"/>
    <s v="HYDRATIS B2B"/>
    <s v="VOIE COMMUNALE 4"/>
    <s v="CR?ANCEY"/>
    <n v="21"/>
    <s v="FR"/>
    <n v="21320"/>
    <n v="39.270000000000003"/>
    <n v="4.6500000000000004"/>
    <n v="0"/>
    <n v="-29.88"/>
    <n v="14.04"/>
    <n v="2"/>
    <n v="24.2"/>
    <n v="24.2"/>
    <s v="N,ICOLAS"/>
    <s v="PARAPHARMACIE LECLERC SAPIAC"/>
    <s v="PARAPHARMACIE LECLERC SAPIAC"/>
    <s v="SAS SODIBAG"/>
    <s v="MONTAUBAN"/>
    <n v="82"/>
    <x v="0"/>
    <n v="8200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472222222222222"/>
    <n v="34"/>
    <n v="4.03"/>
    <n v="0"/>
    <n v="-25.87"/>
    <n v="12.16"/>
    <s v="EUR"/>
    <n v="1.1549344580000001"/>
    <s v="kg"/>
  </r>
  <r>
    <n v="7.4600000000000009"/>
    <m/>
    <m/>
    <s v="entreprise"/>
    <s v="ST"/>
    <n v="200720433"/>
    <n v="202606"/>
    <s v="Express"/>
    <s v="UO"/>
    <s v="FedEx Priority"/>
    <s v="Bill_Sender_Prepaid"/>
    <s v="06/23/2026"/>
    <s v="06/24/2026"/>
    <x v="2785"/>
    <m/>
    <s v="HYDRATIS B2B"/>
    <s v="HYDRATIS B2B"/>
    <s v="VOIE COMMUNALE 4"/>
    <s v="CR?ANCEY"/>
    <n v="21"/>
    <s v="FR"/>
    <n v="21320"/>
    <n v="35.799999999999997"/>
    <n v="4.25"/>
    <n v="0"/>
    <n v="-27.24"/>
    <n v="12.81"/>
    <n v="2"/>
    <n v="19.8"/>
    <n v="19.8"/>
    <s v="R,INGUODE"/>
    <s v="PHARMACIE 2000"/>
    <s v="PHARMACIE 2000"/>
    <s v="2601 ROUTE NATIONALE 20"/>
    <s v="SARAN"/>
    <n v="45"/>
    <x v="0"/>
    <n v="4577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548611111111111"/>
    <n v="31.2"/>
    <n v="3.7"/>
    <n v="0"/>
    <n v="-23.74"/>
    <n v="11.16"/>
    <s v="EUR"/>
    <n v="1.1474074329999999"/>
    <s v="kg"/>
  </r>
  <r>
    <n v="8.4599999999999973"/>
    <m/>
    <m/>
    <s v="entreprise"/>
    <s v="ST"/>
    <n v="200720433"/>
    <n v="202606"/>
    <s v="Express"/>
    <s v="UO"/>
    <s v="FedEx Priority"/>
    <s v="Bill_Sender_Prepaid"/>
    <s v="06/18/2026"/>
    <s v="06/19/2026"/>
    <x v="2786"/>
    <m/>
    <s v="HYDRATIS B2B"/>
    <s v="HYDRATIS B2B"/>
    <s v="VOIE COMMUNALE 4"/>
    <s v="CR?ANCEY"/>
    <n v="21"/>
    <s v="FR"/>
    <n v="21320"/>
    <n v="41.07"/>
    <n v="4.87"/>
    <n v="0"/>
    <n v="-31.25"/>
    <n v="14.69"/>
    <n v="2"/>
    <n v="25.08"/>
    <n v="25.08"/>
    <s v="S,Sarmiento"/>
    <s v="PHARMACIE SARMIENTO"/>
    <s v="PHARMACIE SARMIENTO"/>
    <s v="212 RUE HERMINIE"/>
    <s v="BURY"/>
    <n v="60"/>
    <x v="0"/>
    <n v="6025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4027777777777777"/>
    <n v="35.4"/>
    <n v="4.2"/>
    <n v="0"/>
    <n v="-26.94"/>
    <n v="12.66"/>
    <s v="EUR"/>
    <n v="1.1600389769999999"/>
    <s v="kg"/>
  </r>
  <r>
    <n v="15.489999999999995"/>
    <m/>
    <m/>
    <s v="entreprise"/>
    <s v="ST"/>
    <n v="200720433"/>
    <n v="202606"/>
    <s v="Express"/>
    <s v="UO"/>
    <s v="FedEx Priority"/>
    <s v="Bill_Sender_Prepaid"/>
    <s v="06/23/2026"/>
    <s v="06/24/2026"/>
    <x v="2787"/>
    <m/>
    <s v="HYDRATIS B2B"/>
    <s v="HYDRATIS B2B"/>
    <s v="VOIE COMMUNALE 4"/>
    <s v="CR?ANCEY"/>
    <n v="21"/>
    <s v="FR"/>
    <n v="21320"/>
    <n v="74.349999999999994"/>
    <n v="8.81"/>
    <n v="0"/>
    <n v="-56.58"/>
    <n v="26.59"/>
    <n v="7"/>
    <n v="71.5"/>
    <n v="71.5"/>
    <s v="C,ORMIER"/>
    <s v="PHARMACIE DE LA VERZEE"/>
    <s v="PHARMACIE DE LA VERZEE"/>
    <s v="24 RUE DU MARECHAL FOCH"/>
    <s v="POUANCE"/>
    <n v="49"/>
    <x v="0"/>
    <n v="494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249999999999996"/>
    <n v="64.8"/>
    <n v="7.68"/>
    <n v="0"/>
    <n v="-49.31"/>
    <n v="23.17"/>
    <s v="EUR"/>
    <n v="1.147407432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788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P,HARMA BEDEE"/>
    <s v="PHARMACIE DUPONT-KERMEL"/>
    <s v="PHARMACIE DUPONT-KERMEL"/>
    <s v="2 RUE LIEUTENANT LOUESSARD"/>
    <s v="B?D?E"/>
    <n v="35"/>
    <x v="0"/>
    <n v="35137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83333333333333"/>
    <n v="39.6"/>
    <n v="4.6900000000000004"/>
    <n v="0"/>
    <n v="-30.14"/>
    <n v="14.15"/>
    <s v="EUR"/>
    <n v="1.1474074329999999"/>
    <s v="kg"/>
  </r>
  <r>
    <n v="14.82"/>
    <m/>
    <m/>
    <s v="entreprise"/>
    <s v="ST"/>
    <n v="200720433"/>
    <n v="202606"/>
    <s v="Express"/>
    <s v="UO"/>
    <s v="FedEx Priority"/>
    <s v="Bill_Sender_Prepaid"/>
    <s v="06/17/2026"/>
    <s v="06/22/2026"/>
    <x v="2789"/>
    <m/>
    <s v="HYDRATIS B2B"/>
    <s v="HYDRATIS B2B"/>
    <s v="VOIE COMMUNALE 4"/>
    <s v="CR?ANCEY"/>
    <n v="21"/>
    <s v="FR"/>
    <n v="21320"/>
    <n v="71.94"/>
    <n v="8.52"/>
    <n v="0"/>
    <n v="-54.75"/>
    <n v="25.71"/>
    <n v="6"/>
    <n v="67.540000000000006"/>
    <n v="67.540000000000006"/>
    <s v="H,ERVET"/>
    <s v="PHARMACIE DE SEMUSSAC"/>
    <s v="PHARMACIE DE SEMUSSAC"/>
    <s v="1 ZAC DU PRE CHARDON"/>
    <s v="SEMUSSAC"/>
    <n v="17"/>
    <x v="0"/>
    <n v="171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6180555555555556"/>
    <n v="62"/>
    <n v="7.34"/>
    <n v="0"/>
    <n v="-47.18"/>
    <n v="22.16"/>
    <s v="EUR"/>
    <n v="1.160362033"/>
    <s v="kg"/>
  </r>
  <r>
    <n v="10.469999999999999"/>
    <m/>
    <m/>
    <s v="entreprise"/>
    <s v="ST"/>
    <n v="200720433"/>
    <n v="202606"/>
    <s v="Express"/>
    <s v="UO"/>
    <s v="FedEx Priority"/>
    <s v="Bill_Sender_Prepaid"/>
    <s v="06/18/2026"/>
    <s v="06/22/2026"/>
    <x v="2790"/>
    <m/>
    <s v="HYDRATIS B2B"/>
    <s v="HYDRATIS B2B"/>
    <s v="VOIE COMMUNALE 4"/>
    <s v="CR?ANCEY"/>
    <n v="21"/>
    <s v="FR"/>
    <n v="21320"/>
    <n v="50.81"/>
    <n v="6.02"/>
    <n v="0"/>
    <n v="-38.659999999999997"/>
    <n v="18.170000000000002"/>
    <n v="3"/>
    <n v="38.06"/>
    <n v="38.06"/>
    <s v="J,EAN MICHEL"/>
    <s v="INTERSPORT BAYONNE 00098/000"/>
    <s v="INTERSPORT BAYONNE 00098/000"/>
    <s v="CANAL BAB"/>
    <s v="BAYONNE"/>
    <n v="64"/>
    <x v="0"/>
    <n v="64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208333333333334"/>
    <n v="43.8"/>
    <n v="5.19"/>
    <n v="0"/>
    <n v="-33.33"/>
    <n v="15.66"/>
    <s v="EUR"/>
    <n v="1.1600389769999999"/>
    <s v="kg"/>
  </r>
  <r>
    <n v="24.86"/>
    <m/>
    <m/>
    <s v="entreprise"/>
    <s v="ST"/>
    <n v="200720433"/>
    <n v="202606"/>
    <s v="Express"/>
    <s v="UO"/>
    <s v="FedEx Priority"/>
    <s v="Bill_Sender_Prepaid"/>
    <s v="06/16/2026"/>
    <s v="06/19/2026"/>
    <x v="2791"/>
    <m/>
    <s v="HYDRATIS B2B"/>
    <s v="HYDRATIS B2B"/>
    <s v="VOIE COMMUNALE 4"/>
    <s v="CR?ANCEY"/>
    <n v="21"/>
    <s v="FR"/>
    <n v="21320"/>
    <n v="120.35"/>
    <n v="113.1"/>
    <n v="0"/>
    <n v="-91.58"/>
    <n v="141.87"/>
    <n v="9"/>
    <n v="132.22"/>
    <n v="132.22"/>
    <s v="S,AVELLI"/>
    <s v="PHARMACIE SAVELLI"/>
    <s v="PHARMACIE SAVELLI"/>
    <s v="1 AVENUE PICCIONI"/>
    <s v="L'?LE-ROUSSE"/>
    <n v="20"/>
    <x v="0"/>
    <n v="2022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3055555555555558"/>
    <n v="104"/>
    <n v="97.73"/>
    <n v="0"/>
    <n v="-79.14"/>
    <n v="122.59"/>
    <s v="EUR"/>
    <n v="1.1572332869999999"/>
    <s v="kg"/>
  </r>
  <r>
    <n v="18.829999999999998"/>
    <m/>
    <m/>
    <s v="entreprise"/>
    <s v="ST"/>
    <n v="200720433"/>
    <n v="202606"/>
    <s v="Express"/>
    <s v="UO"/>
    <s v="FedEx Priority"/>
    <s v="Bill_Sender_Prepaid"/>
    <s v="06/19/2026"/>
    <s v="06/23/2026"/>
    <x v="2792"/>
    <m/>
    <s v="HYDRATIS B2B"/>
    <s v="HYDRATIS B2B"/>
    <s v="VOIE COMMUNALE 4"/>
    <s v="CR?ANCEY"/>
    <n v="21"/>
    <s v="FR"/>
    <n v="21320"/>
    <n v="91.26"/>
    <n v="10.8"/>
    <n v="0"/>
    <n v="-69.45"/>
    <n v="32.61"/>
    <n v="8"/>
    <n v="93.5"/>
    <n v="93.5"/>
    <s v="A,BALLE"/>
    <s v="PHARMACIE DE PONTAILLAC"/>
    <s v="PHARMACIE DE PONTAILLAC"/>
    <s v="197 AVENUE DE PONTAILLAC"/>
    <s v="ROYAN"/>
    <n v="17"/>
    <x v="0"/>
    <n v="17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63472222222222219"/>
    <n v="78.8"/>
    <n v="9.33"/>
    <n v="0"/>
    <n v="-59.97"/>
    <n v="28.16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793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3"/>
    <n v="34.979999999999997"/>
    <n v="34.979999999999997"/>
    <s v="P,Mathie"/>
    <s v="PHARMACIE DU METRO WAGRAM"/>
    <s v="PHARMACIE DU METRO WAGRAM"/>
    <s v="71 AVENUE DE VILLIERS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958333333333333"/>
    <n v="41"/>
    <n v="4.8600000000000003"/>
    <n v="0"/>
    <n v="-31.2"/>
    <n v="14.66"/>
    <s v="EUR"/>
    <n v="1.1600389769999999"/>
    <s v="kg"/>
  </r>
  <r>
    <n v="14.82"/>
    <m/>
    <m/>
    <s v="entreprise"/>
    <s v="ST"/>
    <n v="200720433"/>
    <n v="202606"/>
    <s v="Express"/>
    <s v="UO"/>
    <s v="FedEx Priority"/>
    <s v="Bill_Sender_Prepaid"/>
    <s v="06/23/2026"/>
    <s v="06/24/2026"/>
    <x v="2794"/>
    <m/>
    <s v="HYDRATIS B2B"/>
    <s v="HYDRATIS B2B"/>
    <s v="VOIE COMMUNALE 4"/>
    <s v="CR?ANCEY"/>
    <n v="21"/>
    <s v="FR"/>
    <n v="21320"/>
    <n v="71.14"/>
    <n v="8.42"/>
    <n v="0"/>
    <n v="-54.13"/>
    <n v="25.43"/>
    <n v="4"/>
    <n v="67.319999999999993"/>
    <n v="67.319999999999993"/>
    <s v="P,HARMACIE DE PA"/>
    <s v="PHARMACIE DE PARIS"/>
    <s v="PHARMACIE DE PARIS"/>
    <s v="29 RUE EUGENE JUMIN"/>
    <s v="PARIS 19"/>
    <n v="75"/>
    <x v="0"/>
    <n v="75019"/>
    <s v=" "/>
    <s v=" "/>
    <s v=" "/>
    <m/>
    <m/>
    <m/>
    <s v="N"/>
    <n v="30"/>
    <n v="30"/>
    <n v="40"/>
    <m/>
    <m/>
    <m/>
    <m/>
    <m/>
    <n v="0"/>
    <n v="0"/>
    <s v="EUR"/>
    <s v="06/29/2026"/>
    <x v="3"/>
    <m/>
    <s v="Domestic"/>
    <s v="Your Packaging"/>
    <n v="0.61527777777777781"/>
    <n v="62"/>
    <n v="7.34"/>
    <n v="0"/>
    <n v="-47.18"/>
    <n v="22.16"/>
    <s v="EUR"/>
    <n v="1.1474074329999999"/>
    <s v="kg"/>
  </r>
  <r>
    <n v="12.14"/>
    <m/>
    <m/>
    <s v="entreprise"/>
    <s v="ST"/>
    <n v="200720433"/>
    <n v="202606"/>
    <s v="Express"/>
    <s v="UO"/>
    <s v="FedEx Priority"/>
    <s v="Bill_Sender_Prepaid"/>
    <s v="06/18/2026"/>
    <s v="06/19/2026"/>
    <x v="2795"/>
    <m/>
    <s v="HYDRATIS B2B"/>
    <s v="HYDRATIS B2B"/>
    <s v="VOIE COMMUNALE 4"/>
    <s v="CR?ANCEY"/>
    <n v="21"/>
    <s v="FR"/>
    <n v="21320"/>
    <n v="58.93"/>
    <n v="6.98"/>
    <n v="0"/>
    <n v="-44.85"/>
    <n v="21.07"/>
    <n v="3"/>
    <n v="49.72"/>
    <n v="49.72"/>
    <s v="L,AVILLE"/>
    <s v="PHARMACIE LAVILLE"/>
    <s v="PHARMACIE LAVILLE"/>
    <s v="21 23 PLACE GUSTAVE DELECROIX"/>
    <s v="TEMPLEMARS"/>
    <n v="59"/>
    <x v="0"/>
    <n v="59175"/>
    <s v=" "/>
    <s v=" "/>
    <s v=" "/>
    <m/>
    <m/>
    <m/>
    <s v="N"/>
    <n v="27"/>
    <n v="30"/>
    <n v="41"/>
    <m/>
    <m/>
    <m/>
    <m/>
    <m/>
    <n v="0"/>
    <n v="0"/>
    <s v="EUR"/>
    <s v="06/29/2026"/>
    <x v="3"/>
    <m/>
    <s v="Domestic"/>
    <s v="Your Packaging"/>
    <n v="0.39583333333333331"/>
    <n v="50.8"/>
    <n v="6.02"/>
    <n v="0"/>
    <n v="-38.659999999999997"/>
    <n v="18.16"/>
    <s v="EUR"/>
    <n v="1.160038976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796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C,AROLE"/>
    <s v="PHARMACIE DU GRAND PRE"/>
    <s v="PHARMACIE DU GRAND PRE"/>
    <s v="2 RUE EMMANUEL GRAND"/>
    <s v="JACOB BELLECOMBETTE"/>
    <n v="73"/>
    <x v="0"/>
    <n v="73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333333333333335"/>
    <n v="39.6"/>
    <n v="4.6900000000000004"/>
    <n v="0"/>
    <n v="-30.14"/>
    <n v="14.15"/>
    <s v="EUR"/>
    <n v="1.147407432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797"/>
    <m/>
    <s v="HYDRATIS B2B"/>
    <s v="HYDRATIS B2B"/>
    <s v="VOIE COMMUNALE 4"/>
    <s v="CR?ANCEY"/>
    <n v="21"/>
    <s v="FR"/>
    <n v="21320"/>
    <n v="50.26"/>
    <n v="5.96"/>
    <n v="0"/>
    <n v="-38.24"/>
    <n v="17.97"/>
    <n v="3"/>
    <n v="38.72"/>
    <n v="38.72"/>
    <s v="P,Marot"/>
    <s v="PHARMACIE TURMEAU"/>
    <s v="PHARMACIE TURMEAU"/>
    <s v="4 ROUTE DE LOUDUN"/>
    <s v="LA ROCHE-CLERMAULT"/>
    <n v="37"/>
    <x v="0"/>
    <n v="37500"/>
    <s v=" "/>
    <s v=" "/>
    <s v=" "/>
    <m/>
    <m/>
    <m/>
    <s v="N"/>
    <n v="14"/>
    <n v="20"/>
    <n v="30"/>
    <m/>
    <m/>
    <m/>
    <m/>
    <m/>
    <n v="0"/>
    <n v="0"/>
    <s v="EUR"/>
    <s v="06/29/2026"/>
    <x v="3"/>
    <m/>
    <s v="Domestic"/>
    <s v="Your Packaging"/>
    <n v="0.51388888888888884"/>
    <n v="43.8"/>
    <n v="5.19"/>
    <n v="0"/>
    <n v="-33.33"/>
    <n v="15.66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9/2026"/>
    <s v="06/22/2026"/>
    <x v="2798"/>
    <m/>
    <s v="HYDRATIS B2B"/>
    <s v="HYDRATIS B2B"/>
    <s v="VOIE COMMUNALE 4"/>
    <s v="CR?ANCEY"/>
    <n v="21"/>
    <s v="FR"/>
    <n v="21320"/>
    <n v="49.1"/>
    <n v="5.83"/>
    <n v="0"/>
    <n v="-37.369999999999997"/>
    <n v="17.559999999999999"/>
    <n v="2"/>
    <n v="36.08"/>
    <n v="36.08"/>
    <s v="V,INCENT"/>
    <s v="PHARMACIE ROCADE LA TESTE"/>
    <s v="PHARMACIE ROCADE LA TESTE"/>
    <s v="78 AV CHARLES DE GAULLE"/>
    <s v="LA TESTE-DE-BUCH"/>
    <n v="33"/>
    <x v="0"/>
    <n v="33260"/>
    <s v=" "/>
    <s v=" "/>
    <s v=" "/>
    <m/>
    <m/>
    <m/>
    <s v="N"/>
    <n v="26"/>
    <n v="30"/>
    <n v="41"/>
    <m/>
    <m/>
    <m/>
    <m/>
    <m/>
    <n v="0"/>
    <n v="0"/>
    <s v="EUR"/>
    <s v="06/29/2026"/>
    <x v="3"/>
    <m/>
    <s v="Domestic"/>
    <s v="Your Packaging"/>
    <n v="0.43194444444444446"/>
    <n v="42.4"/>
    <n v="5.03"/>
    <n v="0"/>
    <n v="-32.270000000000003"/>
    <n v="15.16"/>
    <s v="EUR"/>
    <n v="1.15806418"/>
    <s v="kg"/>
  </r>
  <r>
    <n v="11.809999999999995"/>
    <m/>
    <m/>
    <s v="entreprise"/>
    <s v="ST"/>
    <n v="200720433"/>
    <n v="202606"/>
    <s v="Express"/>
    <s v="UO"/>
    <s v="FedEx Priority"/>
    <s v="Bill_Sender_Prepaid"/>
    <s v="06/15/2026"/>
    <s v="06/16/2026"/>
    <x v="2799"/>
    <m/>
    <s v="HYDRATIS B2B"/>
    <s v="HYDRATIS B2B"/>
    <s v="VOIE COMMUNALE 4"/>
    <s v="CR?ANCEY"/>
    <n v="21"/>
    <s v="FR"/>
    <n v="21320"/>
    <n v="57.15"/>
    <n v="6.77"/>
    <n v="0"/>
    <n v="-43.48"/>
    <n v="20.43"/>
    <n v="4"/>
    <n v="48.4"/>
    <n v="48.4"/>
    <s v="M,Appro"/>
    <s v="GRANDE PHARMA DU FORUM DES HALLE"/>
    <s v="GRANDE PHARMACIE DU FORUM"/>
    <s v="3 RUE GEORGES MELIES"/>
    <s v="BOIS D'ARCY"/>
    <n v="78"/>
    <x v="0"/>
    <n v="78390"/>
    <s v=" "/>
    <s v=" "/>
    <s v=" "/>
    <m/>
    <m/>
    <m/>
    <s v="N"/>
    <n v="0"/>
    <n v="0"/>
    <n v="0"/>
    <m/>
    <m/>
    <m/>
    <m/>
    <m/>
    <n v="0"/>
    <n v="0"/>
    <s v="EUR"/>
    <s v="06/22/2026"/>
    <x v="2"/>
    <m/>
    <s v="Domestic"/>
    <s v="Your Packaging"/>
    <n v="0.48541666666666666"/>
    <n v="49.4"/>
    <n v="5.85"/>
    <n v="0"/>
    <n v="-37.590000000000003"/>
    <n v="17.66"/>
    <s v="EUR"/>
    <n v="1.1567915230000001"/>
    <s v="kg"/>
  </r>
  <r>
    <n v="9.4600000000000009"/>
    <m/>
    <m/>
    <s v="entreprise"/>
    <s v="ST"/>
    <n v="200720433"/>
    <n v="202606"/>
    <s v="Express"/>
    <s v="UO"/>
    <s v="FedEx Priority"/>
    <s v="Bill_Sender_Prepaid"/>
    <s v="06/19/2026"/>
    <s v="06/22/2026"/>
    <x v="2800"/>
    <m/>
    <s v="HYDRATIS B2B"/>
    <s v="HYDRATIS B2B"/>
    <s v="VOIE COMMUNALE 4"/>
    <s v="CR?ANCEY"/>
    <n v="21"/>
    <s v="FR"/>
    <n v="21320"/>
    <n v="45.86"/>
    <n v="5.43"/>
    <n v="0"/>
    <n v="-34.9"/>
    <n v="16.39"/>
    <n v="3"/>
    <n v="33"/>
    <n v="33"/>
    <s v="P,HARMACIE DUVAL"/>
    <s v="PHARMACIE DU VAL DE LOIR"/>
    <s v="PHARMACIE DU VAL DE LOIR"/>
    <s v="RUE DE LA GARENNE"/>
    <s v="LE LUDE"/>
    <n v="72"/>
    <x v="0"/>
    <n v="728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722222222222224"/>
    <n v="39.6"/>
    <n v="4.6900000000000004"/>
    <n v="0"/>
    <n v="-30.14"/>
    <n v="14.15"/>
    <s v="EUR"/>
    <n v="1.15806418"/>
    <s v="kg"/>
  </r>
  <r>
    <n v="20.509999999999991"/>
    <m/>
    <m/>
    <s v="entreprise"/>
    <s v="ST"/>
    <n v="200720433"/>
    <n v="202606"/>
    <s v="Express"/>
    <s v="UO"/>
    <s v="FedEx Priority"/>
    <s v="Bill_Sender_Prepaid"/>
    <s v="06/23/2026"/>
    <s v="06/24/2026"/>
    <x v="2801"/>
    <m/>
    <s v="HYDRATIS B2B"/>
    <s v="HYDRATIS B2B"/>
    <s v="VOIE COMMUNALE 4"/>
    <s v="CR?ANCEY"/>
    <n v="21"/>
    <s v="FR"/>
    <n v="21320"/>
    <n v="98.45"/>
    <n v="11.67"/>
    <n v="0"/>
    <n v="-74.91"/>
    <n v="35.200000000000003"/>
    <n v="9"/>
    <n v="104.06"/>
    <n v="104.06"/>
    <s v="F,ATYHIER"/>
    <s v="LA GRANDE PHARMACIE DES PLAGES"/>
    <s v="LA GRANDE PHARMACIE DES PLAGES"/>
    <s v="1 BOULEVARD NICOLAS CANAL"/>
    <s v="ST LAURENT DE LA SALANQUE"/>
    <n v="66"/>
    <x v="0"/>
    <n v="6625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916666666666669"/>
    <n v="85.8"/>
    <n v="10.17"/>
    <n v="0"/>
    <n v="-65.290000000000006"/>
    <n v="30.68"/>
    <s v="EUR"/>
    <n v="1.1474074329999999"/>
    <s v="kg"/>
  </r>
  <r>
    <n v="27.200000000000003"/>
    <m/>
    <m/>
    <s v="entreprise"/>
    <s v="ST"/>
    <n v="200720433"/>
    <n v="202606"/>
    <s v="Express"/>
    <s v="UO"/>
    <s v="FedEx Priority"/>
    <s v="Bill_Sender_Prepaid"/>
    <s v="06/18/2026"/>
    <s v="06/19/2026"/>
    <x v="2802"/>
    <m/>
    <s v="HYDRATIS B2B"/>
    <s v="HYDRATIS B2B"/>
    <s v="VOIE COMMUNALE 4"/>
    <s v="CR?ANCEY"/>
    <n v="21"/>
    <s v="FR"/>
    <n v="21320"/>
    <n v="132.01"/>
    <n v="15.64"/>
    <n v="0"/>
    <n v="-100.46"/>
    <n v="47.19"/>
    <n v="9"/>
    <n v="148.28"/>
    <n v="148.28"/>
    <s v="G,PL"/>
    <s v="GRANDE PHARMACIE LYONNAISE"/>
    <s v="GRANDE PHARMACIE LYONNAISE"/>
    <s v="10 RUE ROGER PLANCHON"/>
    <s v="V?NISSIEUX"/>
    <n v="69"/>
    <x v="0"/>
    <n v="69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263888888888886"/>
    <n v="113.8"/>
    <n v="13.48"/>
    <n v="0"/>
    <n v="-86.6"/>
    <n v="40.68"/>
    <s v="EUR"/>
    <n v="1.1600389769999999"/>
    <s v="kg"/>
  </r>
  <r>
    <n v="13.479999999999997"/>
    <m/>
    <m/>
    <s v="entreprise"/>
    <s v="ST"/>
    <n v="200720433"/>
    <n v="202606"/>
    <s v="Express"/>
    <s v="UO"/>
    <s v="FedEx Priority"/>
    <s v="Bill_Sender_Prepaid"/>
    <s v="06/22/2026"/>
    <s v="06/23/2026"/>
    <x v="2803"/>
    <m/>
    <s v="HYDRATIS B2B"/>
    <s v="HYDRATIS B2B"/>
    <s v="VOIE COMMUNALE 4"/>
    <s v="CR?ANCEY"/>
    <n v="21"/>
    <s v="FR"/>
    <n v="21320"/>
    <n v="64.72"/>
    <n v="7.67"/>
    <n v="0"/>
    <n v="-49.25"/>
    <n v="23.13"/>
    <n v="4"/>
    <n v="59.4"/>
    <n v="59.4"/>
    <s v="L,AROUSSE"/>
    <s v="PHARMACIE SAINT JACQUES"/>
    <s v="PHARMACIE SAINT JACQUES"/>
    <s v="15 RUE PABLO PICASSO"/>
    <s v="MONTLU?ON"/>
    <n v="3"/>
    <x v="0"/>
    <n v="3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944444444444444"/>
    <n v="56.4"/>
    <n v="6.68"/>
    <n v="0"/>
    <n v="-42.92"/>
    <n v="20.16"/>
    <s v="EUR"/>
    <n v="1.147539102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804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3"/>
    <n v="35.200000000000003"/>
    <n v="35.200000000000003"/>
    <s v="G,Gabriel"/>
    <s v="PHARMACIE DES 3 ROIS"/>
    <s v="PHARMACIE DES 3 ROIS"/>
    <s v="ROUTE DE PONTIVY"/>
    <s v="SAINT-AVE"/>
    <n v="56"/>
    <x v="0"/>
    <n v="5689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513888888888886"/>
    <n v="41"/>
    <n v="4.8600000000000003"/>
    <n v="0"/>
    <n v="-31.2"/>
    <n v="14.66"/>
    <s v="EUR"/>
    <n v="1.147407432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805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L,ELANDAIS"/>
    <s v="PHARMACIE LA CROIX DU PERCHE"/>
    <s v="PHARMACIE LA CROIX DU PERCHE"/>
    <s v="3 RUE GENERAL LELCERC"/>
    <s v="MORTAGNE AU PERCHE"/>
    <n v="61"/>
    <x v="0"/>
    <n v="61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930555555555558"/>
    <n v="38.200000000000003"/>
    <n v="4.53"/>
    <n v="0"/>
    <n v="-29.07"/>
    <n v="13.66"/>
    <s v="EUR"/>
    <n v="1.147407432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6/18/2026"/>
    <s v="06/19/2026"/>
    <x v="2806"/>
    <m/>
    <s v="HYDRATIS B2B"/>
    <s v="HYDRATIS B2B"/>
    <s v="VOIE COMMUNALE 4"/>
    <s v="CR?ANCEY"/>
    <n v="21"/>
    <s v="FR"/>
    <n v="21320"/>
    <n v="52.43"/>
    <n v="6.21"/>
    <n v="0"/>
    <n v="-39.909999999999997"/>
    <n v="18.73"/>
    <n v="5"/>
    <n v="41.36"/>
    <n v="41.36"/>
    <s v="Y,Yuuhu"/>
    <s v="PHARMACIE JEAN MEDECIN"/>
    <s v="PHARMACIE JEAN MEDECIN"/>
    <s v="28 BOULEVARD DUBOUCHAGE"/>
    <s v="NICE"/>
    <n v="6"/>
    <x v="0"/>
    <n v="6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9166666666666664"/>
    <n v="45.2"/>
    <n v="5.35"/>
    <n v="0"/>
    <n v="-34.4"/>
    <n v="16.149999999999999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807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3"/>
    <n v="34.979999999999997"/>
    <n v="34.979999999999997"/>
    <s v="L,EGES"/>
    <s v="PHARMACIE DU GRAND MASSIF"/>
    <s v="PHARMACIE DU GRAND MASSIF"/>
    <s v="400 AVENUE DE CHATILLON"/>
    <s v="CLUSES"/>
    <n v="74"/>
    <x v="0"/>
    <n v="74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152777777777777"/>
    <n v="41"/>
    <n v="4.8600000000000003"/>
    <n v="0"/>
    <n v="-31.2"/>
    <n v="14.66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808"/>
    <m/>
    <s v="HYDRATIS B2B"/>
    <s v="HYDRATIS B2B"/>
    <s v="VOIE COMMUNALE 4"/>
    <s v="CR?ANCEY"/>
    <n v="21"/>
    <s v="FR"/>
    <n v="21320"/>
    <n v="49.19"/>
    <n v="5.83"/>
    <n v="0"/>
    <n v="-37.43"/>
    <n v="17.59"/>
    <n v="2"/>
    <n v="36.08"/>
    <n v="36.08"/>
    <s v="O,RMEAU"/>
    <s v="PHARMACIE DE L'ORMEAU"/>
    <s v="PHARMACIE DE L'ORMEAU"/>
    <s v="407 AVENUE DU GENERAL DE GAULLE"/>
    <s v="CADAUJAC"/>
    <n v="33"/>
    <x v="0"/>
    <n v="33140"/>
    <s v=" "/>
    <s v=" "/>
    <s v=" "/>
    <m/>
    <m/>
    <m/>
    <s v="N"/>
    <n v="30"/>
    <n v="30"/>
    <n v="40"/>
    <m/>
    <m/>
    <m/>
    <m/>
    <m/>
    <n v="0"/>
    <n v="0"/>
    <s v="EUR"/>
    <s v="06/29/2026"/>
    <x v="3"/>
    <m/>
    <s v="Domestic"/>
    <s v="Your Packaging"/>
    <n v="0.51944444444444449"/>
    <n v="42.4"/>
    <n v="5.03"/>
    <n v="0"/>
    <n v="-32.270000000000003"/>
    <n v="15.16"/>
    <s v="EUR"/>
    <n v="1.1600389769999999"/>
    <s v="kg"/>
  </r>
  <r>
    <n v="20.840000000000003"/>
    <m/>
    <m/>
    <s v="entreprise"/>
    <s v="ST"/>
    <n v="200720433"/>
    <n v="202606"/>
    <s v="Express"/>
    <s v="UO"/>
    <s v="FedEx Priority"/>
    <s v="Bill_Sender_Prepaid"/>
    <s v="06/18/2026"/>
    <s v="06/22/2026"/>
    <x v="2809"/>
    <m/>
    <s v="HYDRATIS B2B"/>
    <s v="HYDRATIS B2B"/>
    <s v="VOIE COMMUNALE 4"/>
    <s v="CR?ANCEY"/>
    <n v="21"/>
    <s v="FR"/>
    <n v="21320"/>
    <n v="101.16"/>
    <n v="11.99"/>
    <n v="0"/>
    <n v="-76.98"/>
    <n v="36.17"/>
    <n v="9"/>
    <n v="105.82"/>
    <n v="105.82"/>
    <s v="G,5"/>
    <s v="PHARMACIE G5 LANGUEDOC"/>
    <s v="PHARMACIE G5 LANGUEDOC"/>
    <s v="556 CHEMIN DE CHEYLON"/>
    <s v="N?MES"/>
    <n v="30"/>
    <x v="0"/>
    <n v="309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750000000000001"/>
    <n v="87.2"/>
    <n v="10.34"/>
    <n v="0"/>
    <n v="-66.36"/>
    <n v="31.18"/>
    <s v="EUR"/>
    <n v="1.1600389769999999"/>
    <s v="kg"/>
  </r>
  <r>
    <n v="25.190000000000012"/>
    <m/>
    <m/>
    <s v="entreprise"/>
    <s v="ST"/>
    <n v="200720433"/>
    <n v="202606"/>
    <s v="Express"/>
    <s v="UO"/>
    <s v="FedEx Priority"/>
    <s v="Bill_Sender_Prepaid"/>
    <s v="06/23/2026"/>
    <s v="06/24/2026"/>
    <x v="2810"/>
    <m/>
    <s v="HYDRATIS B2B"/>
    <s v="HYDRATIS B2B"/>
    <s v="VOIE COMMUNALE 4"/>
    <s v="CR?ANCEY"/>
    <n v="21"/>
    <s v="FR"/>
    <n v="21320"/>
    <n v="120.94"/>
    <n v="14.33"/>
    <n v="0"/>
    <n v="-92.03"/>
    <n v="43.23"/>
    <n v="7"/>
    <n v="136.4"/>
    <n v="136.4"/>
    <s v="G,G"/>
    <s v="PHARMACIE GRAND PAVOIS"/>
    <s v="PHARMACIE GRAND PAVOIS"/>
    <s v="324 AVENUE DU PRADO"/>
    <s v="MARSEILLE"/>
    <n v="13"/>
    <x v="0"/>
    <n v="13008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208333333333333"/>
    <n v="105.4"/>
    <n v="12.49"/>
    <n v="0"/>
    <n v="-80.209999999999994"/>
    <n v="37.68"/>
    <s v="EUR"/>
    <n v="1.147407432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22/2026"/>
    <s v="06/23/2026"/>
    <x v="2811"/>
    <m/>
    <s v="HYDRATIS B2B"/>
    <s v="HYDRATIS B2B"/>
    <s v="VOIE COMMUNALE 4"/>
    <s v="CR?ANCEY"/>
    <n v="21"/>
    <s v="FR"/>
    <n v="21320"/>
    <n v="43.84"/>
    <n v="5.2"/>
    <n v="0"/>
    <n v="-33.36"/>
    <n v="15.68"/>
    <n v="2"/>
    <n v="30.8"/>
    <n v="30.8"/>
    <s v="X,Lagoutte"/>
    <s v="PHARMACIE DU MORAMBEAU"/>
    <s v="PHARMACIE DU MORAMBEAU"/>
    <s v="2 ROUTE DE COUCHES"/>
    <s v="LE BREUIL"/>
    <n v="71"/>
    <x v="0"/>
    <n v="716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208333333333335"/>
    <n v="38.200000000000003"/>
    <n v="4.53"/>
    <n v="0"/>
    <n v="-29.07"/>
    <n v="13.66"/>
    <s v="EUR"/>
    <n v="1.1475391020000001"/>
    <s v="kg"/>
  </r>
  <r>
    <n v="12.14"/>
    <m/>
    <m/>
    <s v="entreprise"/>
    <s v="ST"/>
    <n v="200720433"/>
    <n v="202606"/>
    <s v="Express"/>
    <s v="UO"/>
    <s v="FedEx Priority"/>
    <s v="Bill_Sender_Prepaid"/>
    <s v="06/24/2026"/>
    <s v="06/25/2026"/>
    <x v="2812"/>
    <m/>
    <s v="HYDRATIS B2B"/>
    <s v="HYDRATIS B2B"/>
    <s v="VOIE COMMUNALE 4"/>
    <s v="CR?ANCEY"/>
    <n v="21"/>
    <s v="FR"/>
    <n v="21320"/>
    <n v="58.15"/>
    <n v="6.89"/>
    <n v="0"/>
    <n v="-44.25"/>
    <n v="20.79"/>
    <n v="3"/>
    <n v="49.28"/>
    <n v="49.28"/>
    <s v="G,RANDE PHARMACI"/>
    <s v="GRANDE PHARMACIE DE PARIS"/>
    <s v="GRANDE PHARMACIE DE PARIS"/>
    <s v="73 RUE ADOLPHE THIERS"/>
    <s v="BOULOGNE-SUR-MER"/>
    <n v="62"/>
    <x v="0"/>
    <n v="62200"/>
    <s v=" "/>
    <s v=" "/>
    <s v=" "/>
    <m/>
    <m/>
    <m/>
    <s v="N"/>
    <n v="4"/>
    <n v="75"/>
    <n v="114"/>
    <m/>
    <m/>
    <m/>
    <m/>
    <m/>
    <n v="0"/>
    <n v="0"/>
    <s v="EUR"/>
    <s v="06/29/2026"/>
    <x v="3"/>
    <m/>
    <s v="Domestic"/>
    <s v="Your Packaging"/>
    <n v="0.52708333333333335"/>
    <n v="50.8"/>
    <n v="6.02"/>
    <n v="0"/>
    <n v="-38.659999999999997"/>
    <n v="18.16"/>
    <s v="EUR"/>
    <n v="1.1446231330000001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813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F,ENESTRE"/>
    <s v="PHARMACIE DU CCIAL DU MESNIL ROUX"/>
    <s v="PHARMACIE DU CCIAL DU MESNIL R"/>
    <s v="CENTRE COMMERCIAL DU MESNIL ROUX"/>
    <s v="BARENTIN"/>
    <n v="76"/>
    <x v="0"/>
    <n v="763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791666666666669"/>
    <n v="38.200000000000003"/>
    <n v="4.53"/>
    <n v="0"/>
    <n v="-29.07"/>
    <n v="13.66"/>
    <s v="EUR"/>
    <n v="1.1474074329999999"/>
    <s v="kg"/>
  </r>
  <r>
    <n v="8.4599999999999973"/>
    <m/>
    <m/>
    <s v="entreprise"/>
    <s v="ST"/>
    <n v="200720433"/>
    <n v="202606"/>
    <s v="Express"/>
    <s v="UO"/>
    <s v="FedEx Priority"/>
    <s v="Bill_Sender_Prepaid"/>
    <s v="06/24/2026"/>
    <s v="06/25/2026"/>
    <x v="2814"/>
    <m/>
    <s v="HYDRATIS B2B"/>
    <s v="HYDRATIS B2B"/>
    <s v="VOIE COMMUNALE 4"/>
    <s v="CR?ANCEY"/>
    <n v="21"/>
    <s v="FR"/>
    <n v="21320"/>
    <n v="40.520000000000003"/>
    <n v="4.8099999999999996"/>
    <n v="0"/>
    <n v="-30.84"/>
    <n v="14.49"/>
    <n v="2"/>
    <n v="26.4"/>
    <n v="26.4"/>
    <s v="M,ARINE"/>
    <s v="INTERSPORT REIMS THILLOIS 0712"/>
    <s v="INTERSPORT REIMS THILLOIS 0712"/>
    <s v="EURL SPORTHIL"/>
    <s v="THILLOIS"/>
    <n v="51"/>
    <x v="0"/>
    <n v="51370"/>
    <s v=" "/>
    <s v=" "/>
    <s v=" "/>
    <m/>
    <m/>
    <m/>
    <s v="N"/>
    <n v="20"/>
    <n v="20"/>
    <n v="31"/>
    <m/>
    <m/>
    <m/>
    <m/>
    <m/>
    <n v="0"/>
    <n v="0"/>
    <s v="EUR"/>
    <s v="06/29/2026"/>
    <x v="3"/>
    <m/>
    <s v="Domestic"/>
    <s v="Your Packaging"/>
    <n v="0.43333333333333335"/>
    <n v="35.4"/>
    <n v="4.2"/>
    <n v="0"/>
    <n v="-26.94"/>
    <n v="12.66"/>
    <s v="EUR"/>
    <n v="1.1446231330000001"/>
    <s v="kg"/>
  </r>
  <r>
    <n v="18.500000000000007"/>
    <m/>
    <m/>
    <s v="entreprise"/>
    <s v="ST"/>
    <n v="200720433"/>
    <n v="202606"/>
    <s v="Express"/>
    <s v="UO"/>
    <s v="FedEx Priority"/>
    <s v="Bill_Sender_Prepaid"/>
    <s v="06/18/2026"/>
    <s v="06/19/2026"/>
    <x v="2815"/>
    <m/>
    <s v="HYDRATIS B2B"/>
    <s v="HYDRATIS B2B"/>
    <s v="VOIE COMMUNALE 4"/>
    <s v="CR?ANCEY"/>
    <n v="21"/>
    <s v="FR"/>
    <n v="21320"/>
    <n v="89.79"/>
    <n v="10.64"/>
    <n v="0"/>
    <n v="-68.33"/>
    <n v="32.1"/>
    <n v="6"/>
    <n v="91.08"/>
    <n v="91.08"/>
    <s v="C,ASTRONOVO"/>
    <s v="PHARMACIE DE SAINT ERME"/>
    <s v="PHARMACIE DE SAINT ERME"/>
    <s v="2 PLACE DE LA GARE"/>
    <s v="SAINT-ERME-OUTRE-ET-RAMECOURT"/>
    <n v="2"/>
    <x v="0"/>
    <n v="2820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37013888888888891"/>
    <n v="77.400000000000006"/>
    <n v="9.17"/>
    <n v="0"/>
    <n v="-58.9"/>
    <n v="27.67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20/2026"/>
    <x v="2816"/>
    <m/>
    <s v="HYDRATIS B2B"/>
    <s v="HYDRATIS B2B"/>
    <s v="VOIE COMMUNALE 4"/>
    <s v="CR?ANCEY"/>
    <n v="21"/>
    <s v="FR"/>
    <n v="21320"/>
    <n v="49.19"/>
    <n v="5.83"/>
    <n v="0"/>
    <n v="-37.43"/>
    <n v="17.59"/>
    <n v="4"/>
    <n v="37.4"/>
    <n v="37.4"/>
    <s v="P,ENEL"/>
    <s v="PHARMACIE DE GASTINES"/>
    <s v="PHARMACIE DE GASTINES"/>
    <s v="ROUTE DE LAVAL"/>
    <s v="SABL?-SUR-SARTHE"/>
    <n v="72"/>
    <x v="0"/>
    <n v="72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472222222222224"/>
    <n v="42.4"/>
    <n v="5.03"/>
    <n v="0"/>
    <n v="-32.270000000000003"/>
    <n v="15.16"/>
    <s v="EUR"/>
    <n v="1.160038976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7/2026"/>
    <s v="06/22/2026"/>
    <x v="2817"/>
    <m/>
    <s v="HYDRATIS B2B"/>
    <s v="HYDRATIS B2B"/>
    <s v="VOIE COMMUNALE 4"/>
    <s v="CR?ANCEY"/>
    <n v="21"/>
    <s v="FR"/>
    <n v="21320"/>
    <n v="49.2"/>
    <n v="5.84"/>
    <n v="0"/>
    <n v="-37.44"/>
    <n v="17.59"/>
    <n v="2"/>
    <n v="36.96"/>
    <n v="36.96"/>
    <s v="S,Sebastien"/>
    <s v="PHARMACIE SAINT LOUP"/>
    <s v="PHARMACIE SAINT LOUP"/>
    <s v="BOULEVARD MAURICE PACULL"/>
    <s v="AGDE"/>
    <n v="34"/>
    <x v="0"/>
    <n v="3430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52777777777777779"/>
    <n v="42.4"/>
    <n v="5.03"/>
    <n v="0"/>
    <n v="-32.270000000000003"/>
    <n v="15.16"/>
    <s v="EUR"/>
    <n v="1.160362033"/>
    <s v="kg"/>
  </r>
  <r>
    <n v="11.469999999999999"/>
    <m/>
    <m/>
    <s v="entreprise"/>
    <s v="ST"/>
    <n v="200720433"/>
    <n v="202606"/>
    <s v="Express"/>
    <s v="UO"/>
    <s v="FedEx Priority"/>
    <s v="Bill_Sender_Prepaid"/>
    <s v="06/18/2026"/>
    <s v="06/19/2026"/>
    <x v="2818"/>
    <m/>
    <s v="HYDRATIS B2B"/>
    <s v="HYDRATIS B2B"/>
    <s v="VOIE COMMUNALE 4"/>
    <s v="CR?ANCEY"/>
    <n v="21"/>
    <s v="FR"/>
    <n v="21320"/>
    <n v="55.68"/>
    <n v="6.6"/>
    <n v="0"/>
    <n v="-42.38"/>
    <n v="19.91"/>
    <n v="3"/>
    <n v="44.44"/>
    <n v="44.44"/>
    <s v="V,Valerie"/>
    <s v="INTERSPORT CERNAY  00329/000"/>
    <s v="INTERSPORT CERNAY  00329/000"/>
    <s v="SAS ISDIS"/>
    <s v="CERNAY"/>
    <n v="68"/>
    <x v="0"/>
    <n v="687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597222222222228"/>
    <n v="48"/>
    <n v="5.69"/>
    <n v="0"/>
    <n v="-36.53"/>
    <n v="17.16"/>
    <s v="EUR"/>
    <n v="1.160038976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18/2026"/>
    <s v="06/22/2026"/>
    <x v="2819"/>
    <m/>
    <s v="HYDRATIS B2B"/>
    <s v="HYDRATIS B2B"/>
    <s v="VOIE COMMUNALE 4"/>
    <s v="CR?ANCEY"/>
    <n v="21"/>
    <s v="FR"/>
    <n v="21320"/>
    <n v="44.31"/>
    <n v="5.25"/>
    <n v="0"/>
    <n v="-33.72"/>
    <n v="15.85"/>
    <n v="2"/>
    <n v="30.8"/>
    <n v="30.8"/>
    <s v="J,OSSE"/>
    <s v="PHARMACIE JOSSE"/>
    <s v="PHARMACIE JOSSE"/>
    <s v="32 RUE PAUL MASSY"/>
    <s v="MESCHERS-SUR-GIRONDE"/>
    <n v="17"/>
    <x v="0"/>
    <n v="17132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9722222222222221"/>
    <n v="38.200000000000003"/>
    <n v="4.53"/>
    <n v="0"/>
    <n v="-29.07"/>
    <n v="13.66"/>
    <s v="EUR"/>
    <n v="1.1600389769999999"/>
    <s v="kg"/>
  </r>
  <r>
    <n v="8.7999999999999972"/>
    <m/>
    <m/>
    <s v="entreprise"/>
    <s v="ST"/>
    <n v="200720433"/>
    <n v="202606"/>
    <s v="Express"/>
    <s v="UO"/>
    <s v="FedEx Priority"/>
    <s v="Bill_Sender_Prepaid"/>
    <s v="06/19/2026"/>
    <s v="06/22/2026"/>
    <x v="2820"/>
    <m/>
    <s v="HYDRATIS B2B"/>
    <s v="HYDRATIS B2B"/>
    <s v="VOIE COMMUNALE 4"/>
    <s v="CR?ANCEY"/>
    <n v="21"/>
    <s v="FR"/>
    <n v="21320"/>
    <n v="42.62"/>
    <n v="5.05"/>
    <n v="0"/>
    <n v="-32.43"/>
    <n v="15.24"/>
    <n v="3"/>
    <n v="27.94"/>
    <n v="27.94"/>
    <s v="C,ARREFOUR"/>
    <s v="PARAPHARM CARREFOUR JEUXEY (EPINAL)"/>
    <s v="PARAPHARMACIE CARREFOUR JEUXEY"/>
    <s v="33 RUE DU SAUT DU CERF"/>
    <s v="JEUXEY (EPINAL)"/>
    <n v="88"/>
    <x v="0"/>
    <n v="88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638888888888887"/>
    <n v="36.799999999999997"/>
    <n v="4.3600000000000003"/>
    <n v="0"/>
    <n v="-28"/>
    <n v="13.16"/>
    <s v="EUR"/>
    <n v="1.15806418"/>
    <s v="kg"/>
  </r>
  <r>
    <n v="8.129999999999999"/>
    <m/>
    <m/>
    <s v="entreprise"/>
    <s v="ST"/>
    <n v="200720433"/>
    <n v="202606"/>
    <s v="Express"/>
    <s v="UO"/>
    <s v="FedEx Priority"/>
    <s v="Bill_Sender_Prepaid"/>
    <s v="06/17/2026"/>
    <s v="06/19/2026"/>
    <x v="2821"/>
    <m/>
    <s v="HYDRATIS B2B"/>
    <s v="HYDRATIS B2B"/>
    <s v="VOIE COMMUNALE 4"/>
    <s v="CR?ANCEY"/>
    <n v="21"/>
    <s v="FR"/>
    <n v="21320"/>
    <n v="39.450000000000003"/>
    <n v="4.68"/>
    <n v="0"/>
    <n v="-30.02"/>
    <n v="14.11"/>
    <n v="2"/>
    <n v="24.2"/>
    <n v="24.2"/>
    <s v="C,Cuvvreaux"/>
    <s v="PHARMACIE DE TAHITI"/>
    <s v="PHARMACIE DE TAHITI"/>
    <s v="4 AVENUE DU MARECHAL JOFFRE"/>
    <s v="VILLEFRANCH-SUR-MER"/>
    <n v="6"/>
    <x v="0"/>
    <n v="62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722222222222224"/>
    <n v="34"/>
    <n v="4.03"/>
    <n v="0"/>
    <n v="-25.87"/>
    <n v="12.16"/>
    <s v="EUR"/>
    <n v="1.160362033"/>
    <s v="kg"/>
  </r>
  <r>
    <n v="13.479999999999997"/>
    <m/>
    <m/>
    <s v="entreprise"/>
    <s v="ST"/>
    <n v="200720433"/>
    <n v="202606"/>
    <s v="Express"/>
    <s v="UO"/>
    <s v="FedEx Priority"/>
    <s v="Bill_Sender_Prepaid"/>
    <s v="06/24/2026"/>
    <s v="06/25/2026"/>
    <x v="2822"/>
    <m/>
    <s v="HYDRATIS B2B"/>
    <s v="HYDRATIS B2B"/>
    <s v="VOIE COMMUNALE 4"/>
    <s v="CR?ANCEY"/>
    <n v="21"/>
    <s v="FR"/>
    <n v="21320"/>
    <n v="64.56"/>
    <n v="7.65"/>
    <n v="0"/>
    <n v="-49.13"/>
    <n v="23.08"/>
    <n v="4"/>
    <n v="59.4"/>
    <n v="59.4"/>
    <s v="D,Vosges"/>
    <s v="PHARMACIE DES VOSGES"/>
    <s v="PHARMACIE DES VOSGES"/>
    <s v="2 RUE DE MULHOUSE"/>
    <s v="COLMAR"/>
    <n v="68"/>
    <x v="0"/>
    <n v="68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208333333333335"/>
    <n v="56.4"/>
    <n v="6.68"/>
    <n v="0"/>
    <n v="-42.92"/>
    <n v="20.16"/>
    <s v="EUR"/>
    <n v="1.1446231330000001"/>
    <s v="kg"/>
  </r>
  <r>
    <n v="30.47"/>
    <m/>
    <m/>
    <s v="entreprise"/>
    <s v="ST"/>
    <n v="200720433"/>
    <n v="202606"/>
    <s v="Express"/>
    <s v="UO"/>
    <s v="FedEx Priority"/>
    <s v="Bill_Sender_Prepaid"/>
    <s v="06/19/2026"/>
    <s v="06/23/2026"/>
    <x v="2823"/>
    <m/>
    <s v="HYDRATIS B2B"/>
    <s v="HYDRATIS B2B"/>
    <s v="VOIE COMMUNALE 4"/>
    <s v="CR?ANCEY"/>
    <n v="21"/>
    <s v="FR"/>
    <n v="21320"/>
    <n v="147.65"/>
    <n v="17.5"/>
    <n v="0"/>
    <n v="-112.37"/>
    <n v="52.78"/>
    <n v="9"/>
    <n v="163.02000000000001"/>
    <n v="163.02000000000001"/>
    <s v="T,OM"/>
    <s v="PHARMACIE PRINCIPALE AVIGNON"/>
    <s v="PHARMACIE PRINCIPALE AVIGNON"/>
    <s v="4 RUE PREVOT"/>
    <s v="AVIGNON"/>
    <n v="84"/>
    <x v="0"/>
    <n v="84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4930555555555554"/>
    <n v="127.5"/>
    <n v="15.11"/>
    <n v="0"/>
    <n v="-97.03"/>
    <n v="45.58"/>
    <s v="EUR"/>
    <n v="1.15806418"/>
    <s v="kg"/>
  </r>
  <r>
    <n v="9.1300000000000026"/>
    <m/>
    <m/>
    <s v="entreprise"/>
    <s v="ST"/>
    <n v="200720433"/>
    <n v="202606"/>
    <s v="Express"/>
    <s v="UO"/>
    <s v="FedEx Priority"/>
    <s v="Bill_Sender_Prepaid"/>
    <s v="06/19/2026"/>
    <s v="06/23/2026"/>
    <x v="2824"/>
    <m/>
    <s v="HYDRATIS B2B"/>
    <s v="HYDRATIS B2B"/>
    <s v="VOIE COMMUNALE 4"/>
    <s v="CR?ANCEY"/>
    <n v="21"/>
    <s v="FR"/>
    <n v="21320"/>
    <n v="44.24"/>
    <n v="5.25"/>
    <n v="0"/>
    <n v="-33.659999999999997"/>
    <n v="15.82"/>
    <n v="2"/>
    <n v="30.8"/>
    <n v="30.8"/>
    <s v="B,AEON"/>
    <s v="PHARMACIE BARON"/>
    <s v="PHARMACIE BARON"/>
    <s v="13 PLACE GENERAL DE GAULLE"/>
    <s v="PLABENNEC"/>
    <n v="29"/>
    <x v="0"/>
    <n v="298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388888888888891"/>
    <n v="38.200000000000003"/>
    <n v="4.53"/>
    <n v="0"/>
    <n v="-29.07"/>
    <n v="13.66"/>
    <s v="EUR"/>
    <n v="1.15806418"/>
    <s v="kg"/>
  </r>
  <r>
    <n v="9.4600000000000009"/>
    <m/>
    <m/>
    <s v="entreprise"/>
    <s v="ST"/>
    <n v="200720433"/>
    <n v="202606"/>
    <s v="Express"/>
    <s v="UO"/>
    <s v="FedEx Priority"/>
    <s v="Bill_Sender_Prepaid"/>
    <s v="06/18/2026"/>
    <s v="06/19/2026"/>
    <x v="2825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3"/>
    <n v="33"/>
    <s v="S,TALINGRAD"/>
    <s v="PHARMACIE ALESIENNE"/>
    <s v="PHARMACIE ALESIENNE"/>
    <s v="18 AVENUE DE STALINGRAD"/>
    <s v="ALES"/>
    <n v="30"/>
    <x v="0"/>
    <n v="301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84722222222222"/>
    <n v="39.6"/>
    <n v="4.6900000000000004"/>
    <n v="0"/>
    <n v="-30.14"/>
    <n v="14.15"/>
    <s v="EUR"/>
    <n v="1.160038976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9/2026"/>
    <s v="06/22/2026"/>
    <x v="2826"/>
    <m/>
    <s v="HYDRATIS B2B"/>
    <s v="HYDRATIS B2B"/>
    <s v="VOIE COMMUNALE 4"/>
    <s v="CR?ANCEY"/>
    <n v="21"/>
    <s v="FR"/>
    <n v="21320"/>
    <n v="47.48"/>
    <n v="5.63"/>
    <n v="0"/>
    <n v="-36.130000000000003"/>
    <n v="16.98"/>
    <n v="2"/>
    <n v="33.880000000000003"/>
    <n v="33.880000000000003"/>
    <s v="P,HARMACIE VOUIL"/>
    <s v="PHARMACIE VOUILLE"/>
    <s v="PHARMACIE VOUILLE"/>
    <s v="3 RUE DE VOUILLE"/>
    <s v="PARIS 15"/>
    <n v="75"/>
    <x v="0"/>
    <n v="75015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9652777777777779"/>
    <n v="41"/>
    <n v="4.8600000000000003"/>
    <n v="0"/>
    <n v="-31.2"/>
    <n v="14.66"/>
    <s v="EUR"/>
    <n v="1.15806418"/>
    <s v="kg"/>
  </r>
  <r>
    <n v="13.479999999999997"/>
    <m/>
    <m/>
    <s v="entreprise"/>
    <s v="ST"/>
    <n v="200720433"/>
    <n v="202606"/>
    <s v="Express"/>
    <s v="UO"/>
    <s v="FedEx Priority"/>
    <s v="Bill_Sender_Prepaid"/>
    <s v="06/19/2026"/>
    <s v="06/22/2026"/>
    <x v="2827"/>
    <m/>
    <s v="HYDRATIS B2B"/>
    <s v="HYDRATIS B2B"/>
    <s v="VOIE COMMUNALE 4"/>
    <s v="CR?ANCEY"/>
    <n v="21"/>
    <s v="FR"/>
    <n v="21320"/>
    <n v="65.31"/>
    <n v="7.74"/>
    <n v="0"/>
    <n v="-49.7"/>
    <n v="23.35"/>
    <n v="4"/>
    <n v="59.4"/>
    <n v="59.4"/>
    <s v="S,Phie"/>
    <s v="PHARMACIE MOZART"/>
    <s v="PHARMACIE MOZART"/>
    <s v="14 AV MOZART"/>
    <s v="PARIS"/>
    <n v="75"/>
    <x v="0"/>
    <n v="75016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680555555555555"/>
    <n v="56.4"/>
    <n v="6.68"/>
    <n v="0"/>
    <n v="-42.92"/>
    <n v="20.16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828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3.880000000000003"/>
    <n v="33.880000000000003"/>
    <s v="D,UCET"/>
    <s v="PHARMACIE DE LA FONTAINE"/>
    <s v="PHARMACIE DE LA FONTAINE"/>
    <s v="1 RUE PIERRE DUCLOT"/>
    <s v="GRENOBLE"/>
    <n v="38"/>
    <x v="0"/>
    <n v="38000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47430555555555554"/>
    <n v="41"/>
    <n v="4.8600000000000003"/>
    <n v="0"/>
    <n v="-31.2"/>
    <n v="14.66"/>
    <s v="EUR"/>
    <n v="1.1600389769999999"/>
    <s v="kg"/>
  </r>
  <r>
    <n v="22.510000000000005"/>
    <m/>
    <m/>
    <s v="entreprise"/>
    <s v="ST"/>
    <n v="200720433"/>
    <n v="202606"/>
    <s v="Express"/>
    <s v="UO"/>
    <s v="FedEx Priority"/>
    <s v="Bill_Sender_Prepaid"/>
    <s v="06/22/2026"/>
    <s v="06/23/2026"/>
    <x v="2829"/>
    <m/>
    <s v="HYDRATIS B2B"/>
    <s v="HYDRATIS B2B"/>
    <s v="VOIE COMMUNALE 4"/>
    <s v="CR?ANCEY"/>
    <n v="21"/>
    <s v="FR"/>
    <n v="21320"/>
    <n v="108.1"/>
    <n v="12.81"/>
    <n v="0"/>
    <n v="-82.27"/>
    <n v="38.64"/>
    <n v="9"/>
    <n v="118.14"/>
    <n v="118.14"/>
    <s v="P,AULINE"/>
    <s v="PHARMACIE DES GRANDES COLLINES"/>
    <s v="PHARMACIE DES GRANDES COLLINES"/>
    <s v="CENTRE COMMERCIAL HYPER U"/>
    <s v="LES HERBIERS"/>
    <n v="85"/>
    <x v="0"/>
    <n v="85500"/>
    <s v=" "/>
    <s v=" "/>
    <s v=" "/>
    <m/>
    <m/>
    <m/>
    <s v="N"/>
    <n v="27"/>
    <n v="40"/>
    <n v="31"/>
    <m/>
    <m/>
    <m/>
    <m/>
    <m/>
    <n v="0"/>
    <n v="0"/>
    <s v="EUR"/>
    <s v="06/29/2026"/>
    <x v="3"/>
    <m/>
    <s v="Domestic"/>
    <s v="Your Packaging"/>
    <n v="0.53541666666666665"/>
    <n v="94.2"/>
    <n v="11.16"/>
    <n v="0"/>
    <n v="-71.69"/>
    <n v="33.67"/>
    <s v="EUR"/>
    <n v="1.1475391020000001"/>
    <s v="kg"/>
  </r>
  <r>
    <n v="8.4599999999999973"/>
    <m/>
    <m/>
    <s v="entreprise"/>
    <s v="ST"/>
    <n v="200720433"/>
    <n v="202606"/>
    <s v="Express"/>
    <s v="UO"/>
    <s v="FedEx Priority"/>
    <s v="Bill_Sender_Prepaid"/>
    <s v="06/23/2026"/>
    <s v="06/24/2026"/>
    <x v="2830"/>
    <m/>
    <s v="HYDRATIS B2B"/>
    <s v="HYDRATIS B2B"/>
    <s v="VOIE COMMUNALE 4"/>
    <s v="CR?ANCEY"/>
    <n v="21"/>
    <s v="FR"/>
    <n v="21320"/>
    <n v="40.619999999999997"/>
    <n v="4.82"/>
    <n v="0"/>
    <n v="-30.91"/>
    <n v="14.53"/>
    <n v="2"/>
    <n v="26.4"/>
    <n v="26.4"/>
    <s v="M,AMADOU"/>
    <s v="PARAPHARMA LECLERC FOUGERES DISTRI"/>
    <s v="PARAPHARMACIE LECLERC FOUGERES"/>
    <s v="ROUTE DE RENNES"/>
    <s v="L?COUSSE"/>
    <n v="35"/>
    <x v="0"/>
    <n v="35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208333333333335"/>
    <n v="35.4"/>
    <n v="4.2"/>
    <n v="0"/>
    <n v="-26.94"/>
    <n v="12.66"/>
    <s v="EUR"/>
    <n v="1.147407432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18/2026"/>
    <s v="06/19/2026"/>
    <x v="2831"/>
    <m/>
    <s v="HYDRATIS B2B"/>
    <s v="HYDRATIS B2B"/>
    <s v="VOIE COMMUNALE 4"/>
    <s v="CR?ANCEY"/>
    <n v="21"/>
    <s v="FR"/>
    <n v="21320"/>
    <n v="34.57"/>
    <n v="4.1100000000000003"/>
    <n v="0"/>
    <n v="-26.31"/>
    <n v="12.37"/>
    <n v="1"/>
    <n v="17.600000000000001"/>
    <n v="17.600000000000001"/>
    <s v="M,Bricard"/>
    <s v="INTERSPORT 00043/000"/>
    <s v="INTERSPORT ANCENIS ST GEREON 0"/>
    <s v="SAS PASSION SPORT 44"/>
    <s v="ANCENIS-SAINT-GEREON"/>
    <n v="44"/>
    <x v="0"/>
    <n v="44150"/>
    <s v=" "/>
    <s v=" "/>
    <s v=" "/>
    <m/>
    <m/>
    <m/>
    <s v="N"/>
    <n v="31"/>
    <n v="32"/>
    <n v="39"/>
    <m/>
    <m/>
    <m/>
    <m/>
    <m/>
    <n v="0"/>
    <n v="0"/>
    <s v="EUR"/>
    <s v="06/29/2026"/>
    <x v="3"/>
    <m/>
    <s v="Domestic"/>
    <s v="Your Packaging"/>
    <n v="0.43125000000000002"/>
    <n v="29.8"/>
    <n v="3.54"/>
    <n v="0"/>
    <n v="-22.68"/>
    <n v="10.66"/>
    <s v="EUR"/>
    <n v="1.160038976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19/2026"/>
    <s v="06/22/2026"/>
    <x v="2832"/>
    <m/>
    <s v="HYDRATIS B2B"/>
    <s v="HYDRATIS B2B"/>
    <s v="VOIE COMMUNALE 4"/>
    <s v="CR?ANCEY"/>
    <n v="21"/>
    <s v="FR"/>
    <n v="21320"/>
    <n v="34.51"/>
    <n v="4.0999999999999996"/>
    <n v="0"/>
    <n v="-26.26"/>
    <n v="12.34"/>
    <n v="1"/>
    <n v="17.600000000000001"/>
    <n v="17.600000000000001"/>
    <s v="C,HRISTOPHE"/>
    <s v="PARAPHARMACIE LECLERC SAS AGNEAUX"/>
    <s v="PARAPHARMACIE LECLERC SAS AGNE"/>
    <s v="CCIAL ODYSEE"/>
    <s v="SAINT LO CEDEX"/>
    <n v="50"/>
    <x v="0"/>
    <n v="5018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35138888888888886"/>
    <n v="29.8"/>
    <n v="3.54"/>
    <n v="0"/>
    <n v="-22.68"/>
    <n v="10.66"/>
    <s v="EUR"/>
    <n v="1.15806418"/>
    <s v="kg"/>
  </r>
  <r>
    <n v="14.82"/>
    <m/>
    <m/>
    <s v="entreprise"/>
    <s v="ST"/>
    <n v="200720433"/>
    <n v="202606"/>
    <s v="Express"/>
    <s v="UO"/>
    <s v="FedEx Priority"/>
    <s v="Bill_Sender_Prepaid"/>
    <s v="06/23/2026"/>
    <s v="06/25/2026"/>
    <x v="2833"/>
    <m/>
    <s v="HYDRATIS B2B"/>
    <s v="HYDRATIS B2B"/>
    <s v="VOIE COMMUNALE 4"/>
    <s v="CR?ANCEY"/>
    <n v="21"/>
    <s v="FR"/>
    <n v="21320"/>
    <n v="71.14"/>
    <n v="8.42"/>
    <n v="0"/>
    <n v="-54.13"/>
    <n v="25.43"/>
    <n v="4"/>
    <n v="66.88"/>
    <n v="66.88"/>
    <s v="M,ARTIN"/>
    <s v="PHARMACIE D'APPRIEU"/>
    <s v="PHARMACIE D'APPRIEU"/>
    <s v="110 ROUTE DE RIVES"/>
    <s v="APPRIEU"/>
    <n v="38"/>
    <x v="0"/>
    <n v="38140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36458333333333331"/>
    <n v="62"/>
    <n v="7.34"/>
    <n v="0"/>
    <n v="-47.18"/>
    <n v="22.16"/>
    <s v="EUR"/>
    <n v="1.147407432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6/23/2026"/>
    <s v="06/24/2026"/>
    <x v="2834"/>
    <m/>
    <s v="HYDRATIS B2B"/>
    <s v="HYDRATIS B2B"/>
    <s v="VOIE COMMUNALE 4"/>
    <s v="CR?ANCEY"/>
    <n v="21"/>
    <s v="FR"/>
    <n v="21320"/>
    <n v="51.86"/>
    <n v="6.14"/>
    <n v="0"/>
    <n v="-39.47"/>
    <n v="18.53"/>
    <n v="3"/>
    <n v="41.8"/>
    <n v="41.8"/>
    <s v="P,H CENTTE"/>
    <s v="PHARMACIE CONFORTI_OHANS"/>
    <s v="PHARMACIE CONFORTI_OHANS"/>
    <s v="POLE MEDICAL"/>
    <s v="SAINT-CANNAT"/>
    <n v="13"/>
    <x v="0"/>
    <n v="1376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875000000000001"/>
    <n v="45.2"/>
    <n v="5.35"/>
    <n v="0"/>
    <n v="-34.4"/>
    <n v="16.149999999999999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19/2026"/>
    <x v="2835"/>
    <m/>
    <s v="HYDRATIS B2B"/>
    <s v="HYDRATIS B2B"/>
    <s v="VOIE COMMUNALE 4"/>
    <s v="CR?ANCEY"/>
    <n v="21"/>
    <s v="FR"/>
    <n v="21320"/>
    <n v="49.19"/>
    <n v="5.83"/>
    <n v="0"/>
    <n v="-37.43"/>
    <n v="17.59"/>
    <n v="3"/>
    <n v="36.520000000000003"/>
    <n v="36.520000000000003"/>
    <s v="G,OBERT"/>
    <s v="PHARMACIE DE LA MER"/>
    <s v="PHARMACIE DE LA MER"/>
    <s v="37 RUE CARNOT"/>
    <s v="BERCK"/>
    <n v="62"/>
    <x v="0"/>
    <n v="62600"/>
    <s v=" "/>
    <s v=" "/>
    <s v=" "/>
    <m/>
    <m/>
    <m/>
    <s v="N"/>
    <n v="31"/>
    <n v="26"/>
    <n v="40"/>
    <m/>
    <m/>
    <m/>
    <m/>
    <m/>
    <n v="0"/>
    <n v="0"/>
    <s v="EUR"/>
    <s v="06/29/2026"/>
    <x v="3"/>
    <m/>
    <s v="Domestic"/>
    <s v="Your Packaging"/>
    <n v="0.47986111111111113"/>
    <n v="42.4"/>
    <n v="5.03"/>
    <n v="0"/>
    <n v="-32.270000000000003"/>
    <n v="15.16"/>
    <s v="EUR"/>
    <n v="1.1600389769999999"/>
    <s v="kg"/>
  </r>
  <r>
    <n v="14.82"/>
    <m/>
    <m/>
    <s v="entreprise"/>
    <s v="ST"/>
    <n v="200720433"/>
    <n v="202606"/>
    <s v="Express"/>
    <s v="UO"/>
    <s v="FedEx Priority"/>
    <s v="Bill_Sender_Prepaid"/>
    <s v="06/18/2026"/>
    <s v="06/22/2026"/>
    <x v="2836"/>
    <m/>
    <s v="HYDRATIS B2B"/>
    <s v="HYDRATIS B2B"/>
    <s v="VOIE COMMUNALE 4"/>
    <s v="CR?ANCEY"/>
    <n v="21"/>
    <s v="FR"/>
    <n v="21320"/>
    <n v="71.92"/>
    <n v="8.51"/>
    <n v="0"/>
    <n v="-54.73"/>
    <n v="25.71"/>
    <n v="6"/>
    <n v="67.760000000000005"/>
    <n v="67.760000000000005"/>
    <s v="R,OUBALLAY"/>
    <s v="PHARMACIE ROUBALLAY"/>
    <s v="PHARMACIE ROUBALLAY"/>
    <s v="12 RUE NATIONALE"/>
    <s v="CELLETTES"/>
    <n v="41"/>
    <x v="0"/>
    <n v="411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1388888888888884"/>
    <n v="62"/>
    <n v="7.34"/>
    <n v="0"/>
    <n v="-47.18"/>
    <n v="22.16"/>
    <s v="EUR"/>
    <n v="1.1600389769999999"/>
    <s v="kg"/>
  </r>
  <r>
    <n v="14.82"/>
    <m/>
    <m/>
    <s v="entreprise"/>
    <s v="ST"/>
    <n v="200720433"/>
    <n v="202606"/>
    <s v="Express"/>
    <s v="UO"/>
    <s v="FedEx Priority"/>
    <s v="Bill_Sender_Prepaid"/>
    <s v="06/23/2026"/>
    <s v="06/24/2026"/>
    <x v="2837"/>
    <m/>
    <s v="HYDRATIS B2B"/>
    <s v="HYDRATIS B2B"/>
    <s v="VOIE COMMUNALE 4"/>
    <s v="CR?ANCEY"/>
    <n v="21"/>
    <s v="FR"/>
    <n v="21320"/>
    <n v="71.14"/>
    <n v="8.42"/>
    <n v="0"/>
    <n v="-54.13"/>
    <n v="25.43"/>
    <n v="6"/>
    <n v="67.760000000000005"/>
    <n v="67.760000000000005"/>
    <s v="C,HRISTINE"/>
    <s v="PHARMACIE JADEAU"/>
    <s v="PHARMACIE JADEAU"/>
    <s v="15 RUE LOUIS CAPELLE"/>
    <s v="FONTENAY-LE-COMTE"/>
    <n v="85"/>
    <x v="0"/>
    <n v="85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23611111111111"/>
    <n v="62"/>
    <n v="7.34"/>
    <n v="0"/>
    <n v="-47.18"/>
    <n v="22.16"/>
    <s v="EUR"/>
    <n v="1.1474074329999999"/>
    <s v="kg"/>
  </r>
  <r>
    <n v="12.810000000000002"/>
    <m/>
    <m/>
    <s v="entreprise"/>
    <s v="ST"/>
    <n v="200720433"/>
    <n v="202606"/>
    <s v="Express"/>
    <s v="UO"/>
    <s v="FedEx Priority"/>
    <s v="Bill_Sender_Prepaid"/>
    <s v="06/18/2026"/>
    <s v="06/19/2026"/>
    <x v="2838"/>
    <m/>
    <s v="HYDRATIS B2B"/>
    <s v="HYDRATIS B2B"/>
    <s v="VOIE COMMUNALE 4"/>
    <s v="CR?ANCEY"/>
    <n v="21"/>
    <s v="FR"/>
    <n v="21320"/>
    <n v="62.18"/>
    <n v="7.37"/>
    <n v="0"/>
    <n v="-47.32"/>
    <n v="22.23"/>
    <n v="2"/>
    <n v="54.56"/>
    <n v="54.56"/>
    <s v="V,V"/>
    <s v="PHARMACIE NOTRE DAME"/>
    <s v="PHARMACIE NOTRE DAME"/>
    <s v="79 COURS PIERRE PUGET"/>
    <s v="MARSEILLE"/>
    <n v="13"/>
    <x v="0"/>
    <n v="13006"/>
    <s v=" "/>
    <s v=" "/>
    <s v=" "/>
    <m/>
    <m/>
    <m/>
    <s v="N"/>
    <n v="27"/>
    <n v="31"/>
    <n v="41"/>
    <m/>
    <m/>
    <m/>
    <m/>
    <m/>
    <n v="0"/>
    <n v="0"/>
    <s v="EUR"/>
    <s v="06/29/2026"/>
    <x v="3"/>
    <m/>
    <s v="Domestic"/>
    <s v="Your Packaging"/>
    <n v="0.38680555555555557"/>
    <n v="53.6"/>
    <n v="6.35"/>
    <n v="0"/>
    <n v="-40.79"/>
    <n v="19.16"/>
    <s v="EUR"/>
    <n v="1.1600389769999999"/>
    <s v="kg"/>
  </r>
  <r>
    <n v="14.480000000000004"/>
    <m/>
    <m/>
    <s v="entreprise"/>
    <s v="ST"/>
    <n v="200720433"/>
    <n v="202606"/>
    <s v="Express"/>
    <s v="UO"/>
    <s v="FedEx Priority"/>
    <s v="Bill_Sender_Prepaid"/>
    <s v="06/24/2026"/>
    <s v="06/25/2026"/>
    <x v="2839"/>
    <m/>
    <s v="HYDRATIS B2B"/>
    <s v="HYDRATIS B2B"/>
    <s v="VOIE COMMUNALE 4"/>
    <s v="CR?ANCEY"/>
    <n v="21"/>
    <s v="FR"/>
    <n v="21320"/>
    <n v="69.36"/>
    <n v="8.2200000000000006"/>
    <n v="0"/>
    <n v="-52.79"/>
    <n v="24.79"/>
    <n v="4"/>
    <n v="64.02"/>
    <n v="64.02"/>
    <s v="L,ORQAQ"/>
    <s v="PHARMACIE DU PLAN"/>
    <s v="PHARMACIE DU PLAN"/>
    <s v="QUARTIER DU PLAN"/>
    <s v="ROQUEFORT LES PINS"/>
    <n v="6"/>
    <x v="0"/>
    <n v="63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041666666666664"/>
    <n v="60.6"/>
    <n v="7.18"/>
    <n v="0"/>
    <n v="-46.12"/>
    <n v="21.66"/>
    <s v="EUR"/>
    <n v="1.1446231330000001"/>
    <s v="kg"/>
  </r>
  <r>
    <n v="14.150000000000006"/>
    <m/>
    <m/>
    <s v="entreprise"/>
    <s v="ST"/>
    <n v="200720433"/>
    <n v="202606"/>
    <s v="Express"/>
    <s v="UO"/>
    <s v="FedEx Priority"/>
    <s v="Bill_Sender_Prepaid"/>
    <s v="06/24/2026"/>
    <s v="06/25/2026"/>
    <x v="2840"/>
    <m/>
    <s v="HYDRATIS B2B"/>
    <s v="HYDRATIS B2B"/>
    <s v="VOIE COMMUNALE 4"/>
    <s v="CR?ANCEY"/>
    <n v="21"/>
    <s v="FR"/>
    <n v="21320"/>
    <n v="67.760000000000005"/>
    <n v="8.0399999999999991"/>
    <n v="0"/>
    <n v="-51.57"/>
    <n v="24.23"/>
    <n v="5"/>
    <n v="63.8"/>
    <n v="63.8"/>
    <s v="M,IKE"/>
    <s v="PARAPHARMACIE VITAL"/>
    <s v="PARAPHARMACIE VITAL"/>
    <s v="132 ROUTE DU CENTRE"/>
    <s v="EPAGNY METZ-TESSY"/>
    <n v="74"/>
    <x v="0"/>
    <n v="743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416666666666667"/>
    <n v="59.2"/>
    <n v="7.02"/>
    <n v="0"/>
    <n v="-45.05"/>
    <n v="21.17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18/2026"/>
    <s v="06/20/2026"/>
    <x v="2841"/>
    <m/>
    <s v="HYDRATIS B2B"/>
    <s v="HYDRATIS B2B"/>
    <s v="VOIE COMMUNALE 4"/>
    <s v="CR?ANCEY"/>
    <n v="21"/>
    <s v="FR"/>
    <n v="21320"/>
    <n v="49.19"/>
    <n v="5.83"/>
    <n v="0"/>
    <n v="-37.43"/>
    <n v="17.59"/>
    <n v="3"/>
    <n v="36.299999999999997"/>
    <n v="36.299999999999997"/>
    <s v="P,HARM DUNOIS"/>
    <s v="PHARMACIE DUNOIS"/>
    <s v="PHARMACIE DUNOIS"/>
    <s v="1 PLACE DUNOIS"/>
    <s v="ORLEANS"/>
    <n v="45"/>
    <x v="0"/>
    <n v="45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361111111111112"/>
    <n v="42.4"/>
    <n v="5.03"/>
    <n v="0"/>
    <n v="-32.270000000000003"/>
    <n v="15.16"/>
    <s v="EUR"/>
    <n v="1.1600389769999999"/>
    <s v="kg"/>
  </r>
  <r>
    <n v="14.82"/>
    <m/>
    <m/>
    <s v="entreprise"/>
    <s v="ST"/>
    <n v="200720433"/>
    <n v="202606"/>
    <s v="Express"/>
    <s v="UO"/>
    <s v="FedEx Priority"/>
    <s v="Bill_Sender_Prepaid"/>
    <s v="06/23/2026"/>
    <s v="06/24/2026"/>
    <x v="2842"/>
    <m/>
    <s v="HYDRATIS B2B"/>
    <s v="HYDRATIS B2B"/>
    <s v="VOIE COMMUNALE 4"/>
    <s v="CR?ANCEY"/>
    <n v="21"/>
    <s v="FR"/>
    <n v="21320"/>
    <n v="71.14"/>
    <n v="8.42"/>
    <n v="0"/>
    <n v="-54.13"/>
    <n v="25.43"/>
    <n v="6"/>
    <n v="67.319999999999993"/>
    <n v="67.319999999999993"/>
    <s v="L,EONIE"/>
    <s v="PHARMACIE SAINT MARC"/>
    <s v="PHARMACIE SAINT MARC"/>
    <s v="CENTRE CCIAL SAINT MARC"/>
    <s v="LANNION"/>
    <n v="22"/>
    <x v="0"/>
    <n v="22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1944444444444445"/>
    <n v="62"/>
    <n v="7.34"/>
    <n v="0"/>
    <n v="-47.18"/>
    <n v="22.16"/>
    <s v="EUR"/>
    <n v="1.1474074329999999"/>
    <s v="kg"/>
  </r>
  <r>
    <n v="8.129999999999999"/>
    <m/>
    <m/>
    <s v="entreprise"/>
    <s v="ST"/>
    <n v="200720433"/>
    <n v="202606"/>
    <s v="Express"/>
    <s v="UO"/>
    <s v="FedEx Priority"/>
    <s v="Bill_Sender_Prepaid"/>
    <s v="06/23/2026"/>
    <s v="06/24/2026"/>
    <x v="2843"/>
    <m/>
    <s v="HYDRATIS B2B"/>
    <s v="HYDRATIS B2B"/>
    <s v="VOIE COMMUNALE 4"/>
    <s v="CR?ANCEY"/>
    <n v="21"/>
    <s v="FR"/>
    <n v="21320"/>
    <n v="39.01"/>
    <n v="4.62"/>
    <n v="0"/>
    <n v="-29.68"/>
    <n v="13.95"/>
    <n v="2"/>
    <n v="23.32"/>
    <n v="23.32"/>
    <s v="T,HIERRY"/>
    <s v="PARAPHARMACIE AUCHAN MERIADECK"/>
    <s v="PARAPHARMACIE AUCHAN MERIADECK"/>
    <s v="RESERVE DEPORTEE AUCHAN MERIADECK"/>
    <s v="BORDEAUX"/>
    <n v="33"/>
    <x v="0"/>
    <n v="33000"/>
    <s v=" "/>
    <s v=" "/>
    <s v=" "/>
    <m/>
    <m/>
    <m/>
    <s v="N"/>
    <n v="13"/>
    <n v="20"/>
    <n v="31"/>
    <m/>
    <m/>
    <m/>
    <m/>
    <m/>
    <n v="0"/>
    <n v="0"/>
    <s v="EUR"/>
    <s v="06/29/2026"/>
    <x v="3"/>
    <m/>
    <s v="Domestic"/>
    <s v="Your Packaging"/>
    <n v="0.48888888888888887"/>
    <n v="34"/>
    <n v="4.03"/>
    <n v="0"/>
    <n v="-25.87"/>
    <n v="12.16"/>
    <s v="EUR"/>
    <n v="1.1474074329999999"/>
    <s v="kg"/>
  </r>
  <r>
    <n v="15.89"/>
    <m/>
    <m/>
    <s v="particulier"/>
    <s v="FICP"/>
    <n v="781542172"/>
    <n v="202606"/>
    <s v="Express"/>
    <s v="OA"/>
    <s v="FedEx International Priority"/>
    <s v="Bill_Sender_Prepaid"/>
    <d v="2026-01-06T00:00:00"/>
    <d v="2026-03-06T00:00:00"/>
    <x v="2844"/>
    <m/>
    <s v="LARUCHE"/>
    <s v=" "/>
    <s v="VOIE COMMUNALE 4"/>
    <s v="CREANCEY"/>
    <n v="21"/>
    <s v="FR"/>
    <n v="21320"/>
    <n v="141.97999999999999"/>
    <n v="9.1300000000000008"/>
    <n v="0"/>
    <n v="-123.44"/>
    <n v="27.67"/>
    <n v="1"/>
    <n v="0.22"/>
    <n v="0.22"/>
    <m/>
    <s v="ALVES ALEXANDRE"/>
    <s v=" "/>
    <s v="RUE CHATEAU VIEUX 12"/>
    <s v="MONTHEY"/>
    <s v="VS"/>
    <x v="6"/>
    <n v="1870"/>
    <n v="14235"/>
    <s v=" "/>
    <s v=" "/>
    <m/>
    <m/>
    <s v="U"/>
    <s v="Y"/>
    <n v="5"/>
    <n v="5"/>
    <n v="5"/>
    <m/>
    <m/>
    <m/>
    <m/>
    <m/>
    <n v="0"/>
    <n v="14.03"/>
    <s v="EUR"/>
    <d v="2026-05-06T00:00:00"/>
    <x v="6"/>
    <m/>
    <s v="International"/>
    <s v="Your Packaging"/>
    <n v="0.49583333333333335"/>
    <n v="121.72"/>
    <n v="7.83"/>
    <n v="0"/>
    <n v="-105.83"/>
    <n v="23.72"/>
    <s v="EUR"/>
    <n v="1.1664392109999999"/>
    <s v="kg"/>
  </r>
  <r>
    <n v="49.879999999999995"/>
    <m/>
    <m/>
    <s v="entreprise"/>
    <s v="FICP"/>
    <n v="781542172"/>
    <n v="202606"/>
    <s v="Express"/>
    <s v="OA"/>
    <s v="FedEx International Priority"/>
    <s v="Bill_Sender_Prepaid"/>
    <s v="06/16/2026"/>
    <s v="06/17/2026"/>
    <x v="2845"/>
    <m/>
    <s v="LARUCHE"/>
    <s v=" "/>
    <s v="VOIE COMMUNALE 4"/>
    <s v="CREANCEY"/>
    <n v="21"/>
    <s v="FR"/>
    <n v="21320"/>
    <n v="381.29"/>
    <n v="41.34"/>
    <n v="0"/>
    <n v="-323.56"/>
    <n v="99.06"/>
    <n v="1"/>
    <n v="30.36"/>
    <n v="30.36"/>
    <s v="M,LILJEQVIS"/>
    <s v="LILJEKVIST MARIA"/>
    <s v=" "/>
    <s v="KORNETTVAGEN 1"/>
    <s v="BJARRED"/>
    <m/>
    <x v="7"/>
    <n v="23741"/>
    <s v="B2B11196"/>
    <s v=" "/>
    <s v=" "/>
    <m/>
    <m/>
    <s v="T"/>
    <s v="N"/>
    <n v="5"/>
    <n v="5"/>
    <n v="5"/>
    <m/>
    <m/>
    <m/>
    <m/>
    <m/>
    <n v="0"/>
    <n v="1247.22"/>
    <s v="EUR"/>
    <s v="06/19/2026"/>
    <x v="7"/>
    <m/>
    <s v="International"/>
    <s v="Your Packaging"/>
    <n v="0.46527777777777779"/>
    <n v="329.48"/>
    <n v="35.72"/>
    <n v="0"/>
    <n v="-279.60000000000002"/>
    <n v="85.6"/>
    <s v="EUR"/>
    <n v="1.157233286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846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J,Loui"/>
    <s v="PHARMACIE DE LA GARE DE BECON"/>
    <s v="PHARMACIE DE LA GARE DE BECON"/>
    <s v="3 AVENUE SEVERINE"/>
    <s v="COURBEVOIE"/>
    <n v="92"/>
    <x v="0"/>
    <n v="92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4722222222222228"/>
    <n v="38.200000000000003"/>
    <n v="4.53"/>
    <n v="0"/>
    <n v="-29.07"/>
    <n v="13.66"/>
    <s v="EUR"/>
    <n v="1.1474074329999999"/>
    <s v="kg"/>
  </r>
  <r>
    <n v="28.850000000000009"/>
    <m/>
    <m/>
    <s v="entreprise"/>
    <s v="ST"/>
    <n v="200720433"/>
    <n v="202606"/>
    <s v="Express"/>
    <s v="UO"/>
    <s v="FedEx Priority"/>
    <s v="Bill_Sender_Prepaid"/>
    <s v="06/23/2026"/>
    <s v="06/25/2026"/>
    <x v="2847"/>
    <m/>
    <s v="HYDRATIS B2B"/>
    <s v="HYDRATIS B2B"/>
    <s v="VOIE COMMUNALE 4"/>
    <s v="CR?ANCEY"/>
    <n v="21"/>
    <s v="FR"/>
    <n v="21320"/>
    <n v="138.49"/>
    <n v="16.41"/>
    <n v="0"/>
    <n v="-105.39"/>
    <n v="49.51"/>
    <n v="9"/>
    <n v="155.76"/>
    <n v="155.76"/>
    <s v="L,OISON"/>
    <s v="PHARMACIE DES BAUSSES"/>
    <s v="PHARMACIE DES BAUSSES"/>
    <s v="7 AVENUE MARECHAL FOCH"/>
    <s v="MAZAMET"/>
    <n v="81"/>
    <x v="0"/>
    <n v="81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444444444444442"/>
    <n v="120.7"/>
    <n v="14.3"/>
    <n v="0"/>
    <n v="-91.85"/>
    <n v="43.15"/>
    <s v="EUR"/>
    <n v="1.1474074329999999"/>
    <s v="kg"/>
  </r>
  <r>
    <n v="12.480000000000004"/>
    <m/>
    <m/>
    <s v="entreprise"/>
    <s v="ST"/>
    <n v="200720433"/>
    <n v="202606"/>
    <s v="Express"/>
    <s v="UO"/>
    <s v="FedEx Priority"/>
    <s v="Bill_Sender_Prepaid"/>
    <s v="06/24/2026"/>
    <s v="06/25/2026"/>
    <x v="2848"/>
    <m/>
    <s v="HYDRATIS B2B"/>
    <s v="HYDRATIS B2B"/>
    <s v="VOIE COMMUNALE 4"/>
    <s v="CR?ANCEY"/>
    <n v="21"/>
    <s v="FR"/>
    <n v="21320"/>
    <n v="59.75"/>
    <n v="7.09"/>
    <n v="0"/>
    <n v="-45.46"/>
    <n v="21.37"/>
    <n v="4"/>
    <n v="50.82"/>
    <n v="50.82"/>
    <s v="S,Asenci"/>
    <s v="PHARMACIE DE LA TALAUDIERE"/>
    <s v="PHARMACIE DE LA TALAUDIERE"/>
    <s v="20 RUE VICTOR HUGO"/>
    <s v="LA TALAUDIERE"/>
    <n v="42"/>
    <x v="0"/>
    <n v="42350"/>
    <s v=" "/>
    <s v=" "/>
    <s v=" "/>
    <m/>
    <m/>
    <m/>
    <s v="N"/>
    <n v="15"/>
    <n v="29"/>
    <n v="40"/>
    <m/>
    <m/>
    <m/>
    <m/>
    <m/>
    <n v="0"/>
    <n v="0"/>
    <s v="EUR"/>
    <s v="06/29/2026"/>
    <x v="3"/>
    <m/>
    <s v="Domestic"/>
    <s v="Your Packaging"/>
    <n v="0.44444444444444442"/>
    <n v="52.2"/>
    <n v="6.19"/>
    <n v="0"/>
    <n v="-39.72"/>
    <n v="18.670000000000002"/>
    <s v="EUR"/>
    <n v="1.144623133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849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6.96"/>
    <n v="36.96"/>
    <s v="P,HARMACIE DES T"/>
    <s v="PHARMACIE DES TILLEULS"/>
    <s v="PHARMACIE DES TILLEULS"/>
    <s v="12 T RUE D INKERMANN"/>
    <s v="VILLEURBANNE"/>
    <n v="69"/>
    <x v="0"/>
    <n v="69100"/>
    <s v=" "/>
    <s v=" "/>
    <s v=" "/>
    <m/>
    <m/>
    <m/>
    <s v="N"/>
    <n v="30"/>
    <n v="40"/>
    <n v="32"/>
    <m/>
    <m/>
    <m/>
    <m/>
    <m/>
    <n v="0"/>
    <n v="0"/>
    <s v="EUR"/>
    <s v="06/29/2026"/>
    <x v="3"/>
    <m/>
    <s v="Domestic"/>
    <s v="Your Packaging"/>
    <n v="0.49722222222222223"/>
    <n v="42.4"/>
    <n v="5.03"/>
    <n v="0"/>
    <n v="-32.270000000000003"/>
    <n v="15.1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850"/>
    <m/>
    <s v="HYDRATIS B2B"/>
    <s v="HYDRATIS B2B"/>
    <s v="VOIE COMMUNALE 4"/>
    <s v="CR?ANCEY"/>
    <n v="21"/>
    <s v="FR"/>
    <n v="21320"/>
    <n v="46.93"/>
    <n v="5.56"/>
    <n v="0"/>
    <n v="-35.71"/>
    <n v="16.78"/>
    <n v="2"/>
    <n v="35.200000000000003"/>
    <n v="35.200000000000003"/>
    <s v="C,AMPANN"/>
    <s v="PHARMACIE DE MESTRAS"/>
    <s v="PHARMACIE DE MESTRAS"/>
    <s v="29 COURS DE LA REPUBLIQUE"/>
    <s v="GUJAN MESTRAS"/>
    <n v="33"/>
    <x v="0"/>
    <n v="33470"/>
    <s v=" "/>
    <s v=" "/>
    <s v=" "/>
    <m/>
    <m/>
    <m/>
    <s v="N"/>
    <n v="26"/>
    <n v="33"/>
    <n v="41"/>
    <m/>
    <m/>
    <m/>
    <m/>
    <m/>
    <n v="0"/>
    <n v="0"/>
    <s v="EUR"/>
    <s v="06/29/2026"/>
    <x v="3"/>
    <m/>
    <s v="Domestic"/>
    <s v="Your Packaging"/>
    <n v="0.48541666666666666"/>
    <n v="41"/>
    <n v="4.8600000000000003"/>
    <n v="0"/>
    <n v="-31.2"/>
    <n v="14.66"/>
    <s v="EUR"/>
    <n v="1.1446231330000001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5/2026"/>
    <x v="2851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3.880000000000003"/>
    <n v="33.880000000000003"/>
    <s v="P,OUCHOT"/>
    <s v="PHARMACIE D'ERGERSHEIM"/>
    <s v="PHARMACIE D'ERGERSHEIM"/>
    <s v="29 RUE DE WOLXHEIM"/>
    <s v="ERGERSHEIM"/>
    <n v="67"/>
    <x v="0"/>
    <n v="67120"/>
    <s v=" "/>
    <s v=" "/>
    <s v=" "/>
    <m/>
    <m/>
    <m/>
    <s v="N"/>
    <n v="26"/>
    <n v="40"/>
    <n v="31"/>
    <m/>
    <m/>
    <m/>
    <m/>
    <m/>
    <n v="0"/>
    <n v="0"/>
    <s v="EUR"/>
    <s v="06/29/2026"/>
    <x v="3"/>
    <m/>
    <s v="Domestic"/>
    <s v="Your Packaging"/>
    <n v="0.58888888888888891"/>
    <n v="41"/>
    <n v="4.8600000000000003"/>
    <n v="0"/>
    <n v="-31.2"/>
    <n v="14.66"/>
    <s v="EUR"/>
    <n v="1.1474074329999999"/>
    <s v="kg"/>
  </r>
  <r>
    <n v="11.809999999999995"/>
    <m/>
    <m/>
    <s v="entreprise"/>
    <s v="ST"/>
    <n v="200720433"/>
    <n v="202606"/>
    <s v="Express"/>
    <s v="UO"/>
    <s v="FedEx Priority"/>
    <s v="Bill_Sender_Prepaid"/>
    <d v="2026-05-06T00:00:00"/>
    <d v="2026-08-06T00:00:00"/>
    <x v="2852"/>
    <m/>
    <s v="HYDRATIS B2B"/>
    <s v="HYDRATIS B2B"/>
    <s v="VOIE COMMUNALE 4"/>
    <s v="CR?ANCEY"/>
    <n v="21"/>
    <s v="FR"/>
    <n v="21320"/>
    <n v="57.36"/>
    <n v="6.79"/>
    <n v="0"/>
    <n v="-43.65"/>
    <n v="20.51"/>
    <n v="3"/>
    <n v="47.08"/>
    <n v="47.08"/>
    <s v="P,HIE ISRAEL"/>
    <s v="PHARMACIE ISRAEL / METRO STALINGRAD"/>
    <s v="PHARMACIE ISRAEL / METRO STALI"/>
    <s v="4 BOULEVARD DE LA CHAPELLE"/>
    <s v="PARIS 18"/>
    <n v="75"/>
    <x v="0"/>
    <n v="75018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59097222222222223"/>
    <n v="49.4"/>
    <n v="5.85"/>
    <n v="0"/>
    <n v="-37.590000000000003"/>
    <n v="17.66"/>
    <s v="EUR"/>
    <n v="1.161210911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853"/>
    <m/>
    <s v="HYDRATIS B2B"/>
    <s v="HYDRATIS B2B"/>
    <s v="VOIE COMMUNALE 4"/>
    <s v="CR?ANCEY"/>
    <n v="21"/>
    <s v="FR"/>
    <n v="21320"/>
    <n v="50.13"/>
    <n v="5.94"/>
    <n v="0"/>
    <n v="-38.15"/>
    <n v="17.920000000000002"/>
    <n v="3"/>
    <n v="38.06"/>
    <n v="38.06"/>
    <s v="N,Negrier"/>
    <s v="PHARMACIE DE LA BASCULE"/>
    <s v="PHARMACIE DE LA BASCULE"/>
    <s v="10 PLACE DE LA BASCULE"/>
    <s v="COLOMIERS"/>
    <n v="31"/>
    <x v="0"/>
    <n v="31770"/>
    <s v=" "/>
    <s v=" "/>
    <s v=" "/>
    <m/>
    <m/>
    <m/>
    <s v="N"/>
    <n v="14"/>
    <n v="20"/>
    <n v="30"/>
    <m/>
    <m/>
    <m/>
    <m/>
    <m/>
    <n v="0"/>
    <n v="0"/>
    <s v="EUR"/>
    <s v="06/29/2026"/>
    <x v="3"/>
    <m/>
    <s v="Domestic"/>
    <s v="Your Packaging"/>
    <n v="0.47430555555555554"/>
    <n v="43.8"/>
    <n v="5.19"/>
    <n v="0"/>
    <n v="-33.33"/>
    <n v="15.66"/>
    <s v="EUR"/>
    <n v="1.1446231330000001"/>
    <s v="kg"/>
  </r>
  <r>
    <n v="6.120000000000001"/>
    <m/>
    <m/>
    <s v="entreprise"/>
    <s v="ST"/>
    <n v="200720433"/>
    <n v="202606"/>
    <s v="Express"/>
    <s v="UO"/>
    <s v="FedEx Priority"/>
    <s v="Bill_Sender_Prepaid"/>
    <s v="06/19/2026"/>
    <s v="06/24/2026"/>
    <x v="2854"/>
    <m/>
    <s v="HYDRATIS B2B"/>
    <s v="HYDRATIS B2B"/>
    <s v="VOIE COMMUNALE 4"/>
    <s v="CR?ANCEY"/>
    <n v="21"/>
    <s v="FR"/>
    <n v="21320"/>
    <n v="29.65"/>
    <n v="36.42"/>
    <n v="0"/>
    <n v="-22.56"/>
    <n v="43.51"/>
    <n v="1"/>
    <n v="10.56"/>
    <n v="10.56"/>
    <s v="L,OIC"/>
    <s v="RRUNNING BORGO"/>
    <s v="RRUNNING BORGO"/>
    <s v="RESEDENCE CARRE SAINT ANDRE, BAT 5"/>
    <s v="BORGO"/>
    <n v="20"/>
    <x v="0"/>
    <n v="20290"/>
    <s v=" "/>
    <s v=" "/>
    <s v=" "/>
    <m/>
    <m/>
    <m/>
    <s v="Y"/>
    <n v="20"/>
    <n v="31"/>
    <n v="39"/>
    <m/>
    <m/>
    <m/>
    <m/>
    <m/>
    <n v="0"/>
    <n v="0"/>
    <s v="EUR"/>
    <s v="06/29/2026"/>
    <x v="3"/>
    <m/>
    <s v="Domestic"/>
    <s v="Your Packaging"/>
    <n v="0.39861111111111114"/>
    <n v="25.6"/>
    <n v="31.45"/>
    <n v="0"/>
    <n v="-19.48"/>
    <n v="37.57"/>
    <s v="EUR"/>
    <n v="1.15806418"/>
    <s v="kg"/>
  </r>
  <r>
    <n v="15.960000000000008"/>
    <m/>
    <m/>
    <s v="particulier"/>
    <s v="FICP"/>
    <n v="781542172"/>
    <n v="202606"/>
    <s v="Express"/>
    <s v="OA"/>
    <s v="FedEx International Priority"/>
    <s v="Bill_Sender_Prepaid"/>
    <s v="06/22/2026"/>
    <s v="06/23/2026"/>
    <x v="2855"/>
    <m/>
    <s v="LARUCHE"/>
    <s v=" "/>
    <s v="VOIE COMMUNALE 4"/>
    <s v="CREANCEY"/>
    <n v="21"/>
    <s v="FR"/>
    <n v="21320"/>
    <n v="153.51"/>
    <n v="7.6"/>
    <n v="0"/>
    <n v="-135.19"/>
    <n v="25.91"/>
    <n v="1"/>
    <n v="2.2000000000000002"/>
    <n v="2.2000000000000002"/>
    <s v="S,SARAH"/>
    <s v="DUPANLOUP SARAH"/>
    <s v=" "/>
    <s v="LA VOIE DU COIN 25"/>
    <s v="LE GRAND-SACONNEX"/>
    <s v="GE"/>
    <x v="6"/>
    <n v="1218"/>
    <n v="14265"/>
    <s v=" "/>
    <s v=" "/>
    <m/>
    <m/>
    <s v="U"/>
    <s v="Y"/>
    <n v="6"/>
    <n v="25"/>
    <n v="35"/>
    <m/>
    <m/>
    <m/>
    <m/>
    <m/>
    <n v="0"/>
    <n v="176.3"/>
    <s v="EUR"/>
    <s v="06/26/2026"/>
    <x v="4"/>
    <m/>
    <s v="International"/>
    <s v="Your Packaging"/>
    <n v="0.42916666666666664"/>
    <n v="133.77000000000001"/>
    <n v="6.62"/>
    <n v="0"/>
    <n v="-117.81"/>
    <n v="22.58"/>
    <s v="EUR"/>
    <n v="1.1475391020000001"/>
    <s v="kg"/>
  </r>
  <r>
    <n v="10.129999999999995"/>
    <m/>
    <m/>
    <s v="entreprise"/>
    <s v="ST"/>
    <n v="200720433"/>
    <n v="202606"/>
    <s v="Express"/>
    <s v="UO"/>
    <s v="FedEx Priority"/>
    <s v="Bill_Sender_Prepaid"/>
    <s v="06/23/2026"/>
    <s v="06/24/2026"/>
    <x v="2856"/>
    <m/>
    <s v="HYDRATIS B2B"/>
    <s v="HYDRATIS B2B"/>
    <s v="VOIE COMMUNALE 4"/>
    <s v="CR?ANCEY"/>
    <n v="21"/>
    <s v="FR"/>
    <n v="21320"/>
    <n v="48.65"/>
    <n v="5.77"/>
    <n v="0"/>
    <n v="-37.03"/>
    <n v="17.39"/>
    <n v="2"/>
    <n v="36.08"/>
    <n v="36.08"/>
    <s v="P,H"/>
    <s v="PHARMACIE  DEMAILLY"/>
    <s v="PHARMACIE  DEMAILLY"/>
    <s v="7 RUE MICHEL MORIAMEZ"/>
    <s v="AULNOY-LEZ-VALENCIENNES"/>
    <n v="59"/>
    <x v="0"/>
    <n v="5930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3125000000000002"/>
    <n v="42.4"/>
    <n v="5.03"/>
    <n v="0"/>
    <n v="-32.270000000000003"/>
    <n v="15.16"/>
    <s v="EUR"/>
    <n v="1.1474074329999999"/>
    <s v="kg"/>
  </r>
  <r>
    <n v="15.489999999999995"/>
    <m/>
    <m/>
    <s v="entreprise"/>
    <s v="ST"/>
    <n v="200720433"/>
    <n v="202606"/>
    <s v="Express"/>
    <s v="UO"/>
    <s v="FedEx Priority"/>
    <s v="Bill_Sender_Prepaid"/>
    <s v="06/23/2026"/>
    <s v="06/24/2026"/>
    <x v="2857"/>
    <m/>
    <s v="HYDRATIS B2B"/>
    <s v="HYDRATIS B2B"/>
    <s v="VOIE COMMUNALE 4"/>
    <s v="CR?ANCEY"/>
    <n v="21"/>
    <s v="FR"/>
    <n v="21320"/>
    <n v="74.349999999999994"/>
    <n v="8.81"/>
    <n v="0"/>
    <n v="-56.58"/>
    <n v="26.59"/>
    <n v="5"/>
    <n v="71.94"/>
    <n v="71.94"/>
    <s v="G,RAND P C V"/>
    <s v="GRANDE PHARMACIE DE CHARONNE"/>
    <s v="GRANDE PHARMACIE DE CHARONNE"/>
    <s v="127 RUE DE CHARONNE"/>
    <s v="PARIS 11"/>
    <n v="75"/>
    <x v="0"/>
    <n v="75011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3819444444444442"/>
    <n v="64.8"/>
    <n v="7.68"/>
    <n v="0"/>
    <n v="-49.31"/>
    <n v="23.17"/>
    <s v="EUR"/>
    <n v="1.147407432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858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C,Christelle"/>
    <s v="PHARMACIE DES VIGNES"/>
    <s v="PHARMACIE DES VIGNES"/>
    <s v="31 AV ECOLE AGRICULTURE G BUCHET"/>
    <s v="MONTPELLIER"/>
    <n v="34"/>
    <x v="0"/>
    <n v="34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888888888888888"/>
    <n v="39.6"/>
    <n v="4.6900000000000004"/>
    <n v="0"/>
    <n v="-30.14"/>
    <n v="14.15"/>
    <s v="EUR"/>
    <n v="1.1474074329999999"/>
    <s v="kg"/>
  </r>
  <r>
    <n v="12.810000000000002"/>
    <m/>
    <m/>
    <s v="entreprise"/>
    <s v="ST"/>
    <n v="200720433"/>
    <n v="202606"/>
    <s v="Express"/>
    <s v="UO"/>
    <s v="FedEx Priority"/>
    <s v="Bill_Sender_Prepaid"/>
    <s v="06/24/2026"/>
    <s v="06/25/2026"/>
    <x v="2859"/>
    <m/>
    <s v="HYDRATIS B2B"/>
    <s v="HYDRATIS B2B"/>
    <s v="VOIE COMMUNALE 4"/>
    <s v="CR?ANCEY"/>
    <n v="21"/>
    <s v="FR"/>
    <n v="21320"/>
    <n v="61.35"/>
    <n v="7.27"/>
    <n v="0"/>
    <n v="-46.69"/>
    <n v="21.93"/>
    <n v="4"/>
    <n v="53.24"/>
    <n v="53.24"/>
    <s v="C,HAUMETTE"/>
    <s v="REPARTITION DEOLS"/>
    <s v="ALLIANCE HEALTHCARE"/>
    <s v="AVENUE GEORGES HENNEQUIN"/>
    <s v="DEOLS"/>
    <n v="36"/>
    <x v="0"/>
    <n v="36130"/>
    <s v=" "/>
    <s v=" "/>
    <s v=" "/>
    <m/>
    <m/>
    <m/>
    <s v="Y"/>
    <n v="30"/>
    <n v="20"/>
    <n v="20"/>
    <m/>
    <m/>
    <m/>
    <m/>
    <m/>
    <n v="0"/>
    <n v="0"/>
    <s v="EUR"/>
    <s v="06/29/2026"/>
    <x v="3"/>
    <m/>
    <s v="Domestic"/>
    <s v="Your Packaging"/>
    <n v="0.36180555555555555"/>
    <n v="53.6"/>
    <n v="6.35"/>
    <n v="0"/>
    <n v="-40.79"/>
    <n v="19.16"/>
    <s v="EUR"/>
    <n v="1.1446231330000001"/>
    <s v="kg"/>
  </r>
  <r>
    <n v="19.170000000000002"/>
    <m/>
    <m/>
    <s v="entreprise"/>
    <s v="ST"/>
    <n v="200720433"/>
    <n v="202606"/>
    <s v="Express"/>
    <s v="UO"/>
    <s v="FedEx Priority"/>
    <s v="Bill_Sender_Prepaid"/>
    <s v="06/23/2026"/>
    <s v="06/24/2026"/>
    <x v="2860"/>
    <m/>
    <s v="HYDRATIS B2B"/>
    <s v="HYDRATIS B2B"/>
    <s v="VOIE COMMUNALE 4"/>
    <s v="CR?ANCEY"/>
    <n v="21"/>
    <s v="FR"/>
    <n v="21320"/>
    <n v="92.02"/>
    <n v="10.91"/>
    <n v="0"/>
    <n v="-70.03"/>
    <n v="32.909999999999997"/>
    <n v="7"/>
    <n v="95.48"/>
    <n v="95.48"/>
    <s v="P,HA"/>
    <s v="GRANDE PHARMACIE DE LA VALENTINE"/>
    <s v="GRANDE PHARMACIE DE LA VALENTI"/>
    <s v="PHARMACIE CC GEANT LA VALENTINE"/>
    <s v="MARSEILLE"/>
    <n v="13"/>
    <x v="0"/>
    <n v="13011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8541666666666666"/>
    <n v="80.2"/>
    <n v="9.51"/>
    <n v="0"/>
    <n v="-61.03"/>
    <n v="28.68"/>
    <s v="EUR"/>
    <n v="1.1474074329999999"/>
    <s v="kg"/>
  </r>
  <r>
    <n v="10.800000000000004"/>
    <m/>
    <m/>
    <s v="entreprise"/>
    <s v="ST"/>
    <n v="200720433"/>
    <n v="202606"/>
    <s v="Express"/>
    <s v="UO"/>
    <s v="FedEx Priority"/>
    <s v="Bill_Sender_Prepaid"/>
    <s v="06/23/2026"/>
    <s v="06/25/2026"/>
    <x v="2861"/>
    <m/>
    <s v="HYDRATIS B2B"/>
    <s v="HYDRATIS B2B"/>
    <s v="VOIE COMMUNALE 4"/>
    <s v="CR?ANCEY"/>
    <n v="21"/>
    <s v="FR"/>
    <n v="21320"/>
    <n v="51.86"/>
    <n v="6.14"/>
    <n v="0"/>
    <n v="-39.47"/>
    <n v="18.53"/>
    <n v="5"/>
    <n v="40.479999999999997"/>
    <n v="40.479999999999997"/>
    <s v="M,ARIE PH CORA"/>
    <s v="PHARMACIE CC BLOIS II"/>
    <s v="PHARMACIE CENTRE COMMERCIAL BL"/>
    <s v="ROUTE DE VENDOME"/>
    <s v="VILLEBAROU"/>
    <n v="41"/>
    <x v="0"/>
    <n v="41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4583333333333336"/>
    <n v="45.2"/>
    <n v="5.35"/>
    <n v="0"/>
    <n v="-34.4"/>
    <n v="16.149999999999999"/>
    <s v="EUR"/>
    <n v="1.1474074329999999"/>
    <s v="kg"/>
  </r>
  <r>
    <n v="19.170000000000002"/>
    <m/>
    <m/>
    <s v="entreprise"/>
    <s v="ST"/>
    <n v="200720433"/>
    <n v="202606"/>
    <s v="Express"/>
    <s v="UO"/>
    <s v="FedEx Priority"/>
    <s v="Bill_Sender_Prepaid"/>
    <s v="06/23/2026"/>
    <s v="06/24/2026"/>
    <x v="2862"/>
    <m/>
    <s v="HYDRATIS B2B"/>
    <s v="HYDRATIS B2B"/>
    <s v="VOIE COMMUNALE 4"/>
    <s v="CR?ANCEY"/>
    <n v="21"/>
    <s v="FR"/>
    <n v="21320"/>
    <n v="91.8"/>
    <n v="10.89"/>
    <n v="0"/>
    <n v="-69.86"/>
    <n v="32.83"/>
    <n v="6"/>
    <n v="95.26"/>
    <n v="95.26"/>
    <s v="P,H LITT"/>
    <s v="PHARMACIE FLANDRES LITTORALE"/>
    <s v="PHARMACIE FLANDRES LITTORALE"/>
    <s v="CCAL AUCHAN"/>
    <s v="GRANDE-SYNTHE"/>
    <n v="59"/>
    <x v="0"/>
    <n v="59760"/>
    <s v=" "/>
    <s v=" "/>
    <s v=" "/>
    <m/>
    <m/>
    <m/>
    <s v="N"/>
    <n v="29"/>
    <n v="31"/>
    <n v="39"/>
    <m/>
    <m/>
    <m/>
    <m/>
    <m/>
    <n v="0"/>
    <n v="0"/>
    <s v="EUR"/>
    <s v="06/29/2026"/>
    <x v="3"/>
    <m/>
    <s v="Domestic"/>
    <s v="Your Packaging"/>
    <n v="0.4513888888888889"/>
    <n v="80.2"/>
    <n v="9.51"/>
    <n v="0"/>
    <n v="-61.03"/>
    <n v="28.68"/>
    <s v="EUR"/>
    <n v="1.1446231330000001"/>
    <s v="kg"/>
  </r>
  <r>
    <n v="11.469999999999999"/>
    <m/>
    <m/>
    <s v="entreprise"/>
    <s v="ST"/>
    <n v="200720433"/>
    <n v="202606"/>
    <s v="Express"/>
    <s v="UO"/>
    <s v="FedEx Priority"/>
    <s v="Bill_Sender_Prepaid"/>
    <s v="06/22/2026"/>
    <s v="06/23/2026"/>
    <x v="2863"/>
    <m/>
    <s v="HYDRATIS B2B"/>
    <s v="HYDRATIS B2B"/>
    <s v="VOIE COMMUNALE 4"/>
    <s v="CR?ANCEY"/>
    <n v="21"/>
    <s v="FR"/>
    <n v="21320"/>
    <n v="55.08"/>
    <n v="6.53"/>
    <n v="0"/>
    <n v="-41.92"/>
    <n v="19.690000000000001"/>
    <n v="4"/>
    <n v="44.66"/>
    <n v="44.66"/>
    <s v="E,LODIE"/>
    <s v="PHARMACIE GOUDOUNECHE"/>
    <s v="PHARMACIE GOUDOUNECHE"/>
    <s v="254 RUE FREDERIC SEVENE"/>
    <s v="TALENCE"/>
    <n v="33"/>
    <x v="0"/>
    <n v="33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763888888888888"/>
    <n v="48"/>
    <n v="5.69"/>
    <n v="0"/>
    <n v="-36.53"/>
    <n v="17.16"/>
    <s v="EUR"/>
    <n v="1.1475391020000001"/>
    <s v="kg"/>
  </r>
  <r>
    <n v="8.129999999999999"/>
    <m/>
    <m/>
    <s v="entreprise"/>
    <s v="ST"/>
    <n v="200720433"/>
    <n v="202606"/>
    <s v="Express"/>
    <s v="UO"/>
    <s v="FedEx Priority"/>
    <s v="Bill_Sender_Prepaid"/>
    <s v="06/18/2026"/>
    <s v="06/22/2026"/>
    <x v="2864"/>
    <m/>
    <s v="HYDRATIS B2B"/>
    <s v="HYDRATIS B2B"/>
    <s v="VOIE COMMUNALE 4"/>
    <s v="CR?ANCEY"/>
    <n v="21"/>
    <s v="FR"/>
    <n v="21320"/>
    <n v="39.44"/>
    <n v="4.67"/>
    <n v="0"/>
    <n v="-30.01"/>
    <n v="14.11"/>
    <n v="2"/>
    <n v="22.22"/>
    <n v="22.22"/>
    <s v="T,YGHGVUJHBGV"/>
    <s v="PARAPHARMACIE CARREFOUR CHATEAUNEUF"/>
    <s v="PARAPHARMACIE CARREFOUR CHATEA"/>
    <s v="ROUTE NATIONALE 568"/>
    <s v="CHATEAUNEUF LES MARTIGUES"/>
    <n v="13"/>
    <x v="0"/>
    <n v="13220"/>
    <s v=" "/>
    <s v=" "/>
    <s v=" "/>
    <m/>
    <m/>
    <m/>
    <s v="N"/>
    <n v="30"/>
    <n v="31"/>
    <n v="39"/>
    <m/>
    <m/>
    <m/>
    <m/>
    <m/>
    <n v="0"/>
    <n v="0"/>
    <s v="EUR"/>
    <s v="06/29/2026"/>
    <x v="3"/>
    <m/>
    <s v="Domestic"/>
    <s v="Your Packaging"/>
    <n v="0.42986111111111114"/>
    <n v="34"/>
    <n v="4.03"/>
    <n v="0"/>
    <n v="-25.87"/>
    <n v="12.16"/>
    <s v="EUR"/>
    <n v="1.1600389769999999"/>
    <s v="kg"/>
  </r>
  <r>
    <n v="14.480000000000004"/>
    <m/>
    <m/>
    <s v="entreprise"/>
    <s v="ST"/>
    <n v="200720433"/>
    <n v="202606"/>
    <s v="Express"/>
    <s v="UO"/>
    <s v="FedEx Priority"/>
    <s v="Bill_Sender_Prepaid"/>
    <s v="06/23/2026"/>
    <s v="06/24/2026"/>
    <x v="2865"/>
    <m/>
    <s v="HYDRATIS B2B"/>
    <s v="HYDRATIS B2B"/>
    <s v="VOIE COMMUNALE 4"/>
    <s v="CR?ANCEY"/>
    <n v="21"/>
    <s v="FR"/>
    <n v="21320"/>
    <n v="69.53"/>
    <n v="8.24"/>
    <n v="0"/>
    <n v="-52.92"/>
    <n v="24.85"/>
    <n v="4"/>
    <n v="64.239999999999995"/>
    <n v="64.239999999999995"/>
    <s v="G,RANDE PHARMACI"/>
    <s v="GRANDE PHARMACIE DES ARCADES"/>
    <s v="GRANDE PHARMACIE DES ARCADES"/>
    <s v="100 AVENUE JACQUES VOGT"/>
    <s v="PERSAN"/>
    <n v="95"/>
    <x v="0"/>
    <n v="95340"/>
    <s v=" "/>
    <s v=" "/>
    <s v=" "/>
    <m/>
    <m/>
    <m/>
    <s v="N"/>
    <n v="30"/>
    <n v="30"/>
    <n v="40"/>
    <m/>
    <m/>
    <m/>
    <m/>
    <m/>
    <n v="0"/>
    <n v="0"/>
    <s v="EUR"/>
    <s v="06/29/2026"/>
    <x v="3"/>
    <m/>
    <s v="Domestic"/>
    <s v="Your Packaging"/>
    <n v="0.50208333333333333"/>
    <n v="60.6"/>
    <n v="7.18"/>
    <n v="0"/>
    <n v="-46.12"/>
    <n v="21.66"/>
    <s v="EUR"/>
    <n v="1.147407432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866"/>
    <m/>
    <s v="HYDRATIS B2B"/>
    <s v="HYDRATIS B2B"/>
    <s v="VOIE COMMUNALE 4"/>
    <s v="CR?ANCEY"/>
    <n v="21"/>
    <s v="FR"/>
    <n v="21320"/>
    <n v="50.26"/>
    <n v="5.96"/>
    <n v="0"/>
    <n v="-38.24"/>
    <n v="17.97"/>
    <n v="4"/>
    <n v="39.6"/>
    <n v="39.6"/>
    <s v="D,ELQGNEQU"/>
    <s v="PHARMACIE DE LA TRECEY"/>
    <s v="PHARMACIE DE LA TRECEY"/>
    <s v="4 ALLEE GERARD MAGNE"/>
    <s v="SAINT-FLORENTIN"/>
    <n v="89"/>
    <x v="0"/>
    <n v="896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2291666666666666"/>
    <n v="43.8"/>
    <n v="5.19"/>
    <n v="0"/>
    <n v="-33.33"/>
    <n v="15.66"/>
    <s v="EUR"/>
    <n v="1.1474074329999999"/>
    <s v="kg"/>
  </r>
  <r>
    <n v="10.129999999999995"/>
    <m/>
    <m/>
    <s v="entreprise"/>
    <s v="ST"/>
    <n v="200720433"/>
    <n v="202606"/>
    <s v="Express"/>
    <s v="UO"/>
    <s v="FedEx Priority"/>
    <s v="Bill_Sender_Prepaid"/>
    <d v="2026-12-06T00:00:00"/>
    <s v="06/24/2026"/>
    <x v="2867"/>
    <m/>
    <s v="HYDRATIS B2B"/>
    <s v="HYDRATIS B2B"/>
    <s v="VOIE COMMUNALE 4"/>
    <s v="CR?ANCEY"/>
    <n v="21"/>
    <s v="FR"/>
    <n v="21320"/>
    <n v="48.96"/>
    <n v="5.81"/>
    <n v="0"/>
    <n v="-37.270000000000003"/>
    <n v="17.510000000000002"/>
    <n v="2"/>
    <n v="37.4"/>
    <n v="37.4"/>
    <s v="A,Acceuil"/>
    <s v="PARAPHARMACIE CARREFOUR LINGOSTIERE"/>
    <s v="PARAPHARMACIE CARREFOUR LINGOS"/>
    <s v="RN 202 ROUTE DE DIGNE"/>
    <s v="NICE"/>
    <n v="6"/>
    <x v="0"/>
    <n v="6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9652777777777777"/>
    <n v="42.4"/>
    <n v="5.03"/>
    <n v="0"/>
    <n v="-32.270000000000003"/>
    <n v="15.16"/>
    <s v="EUR"/>
    <n v="1.154814421"/>
    <s v="kg"/>
  </r>
  <r>
    <n v="10.469999999999999"/>
    <m/>
    <m/>
    <s v="entreprise"/>
    <s v="ST"/>
    <n v="200720433"/>
    <n v="202606"/>
    <s v="Express"/>
    <s v="UO"/>
    <s v="FedEx Priority"/>
    <s v="Bill_Sender_Prepaid"/>
    <s v="06/24/2026"/>
    <s v="06/25/2026"/>
    <x v="2868"/>
    <m/>
    <s v="HYDRATIS B2B"/>
    <s v="HYDRATIS B2B"/>
    <s v="VOIE COMMUNALE 4"/>
    <s v="CR?ANCEY"/>
    <n v="21"/>
    <s v="FR"/>
    <n v="21320"/>
    <n v="50.13"/>
    <n v="5.94"/>
    <n v="0"/>
    <n v="-38.15"/>
    <n v="17.920000000000002"/>
    <n v="3"/>
    <n v="39.380000000000003"/>
    <n v="39.380000000000003"/>
    <s v="P,HARMACIE DE ST"/>
    <s v="PHARMACIE DE ST LAURENT"/>
    <s v="PHARMACIE DE ST LAURENT"/>
    <s v="41  PLACE DU PLATRE"/>
    <s v="SAINT-LAURENT-DE-CHAMOUSSET"/>
    <n v="69"/>
    <x v="0"/>
    <n v="69930"/>
    <s v=" "/>
    <s v=" "/>
    <s v=" "/>
    <m/>
    <m/>
    <m/>
    <s v="N"/>
    <n v="26"/>
    <n v="32"/>
    <n v="40"/>
    <m/>
    <m/>
    <m/>
    <m/>
    <m/>
    <n v="0"/>
    <n v="0"/>
    <s v="EUR"/>
    <s v="06/29/2026"/>
    <x v="3"/>
    <m/>
    <s v="Domestic"/>
    <s v="Your Packaging"/>
    <n v="0.4201388888888889"/>
    <n v="43.8"/>
    <n v="5.19"/>
    <n v="0"/>
    <n v="-33.33"/>
    <n v="15.66"/>
    <s v="EUR"/>
    <n v="1.1446231330000001"/>
    <s v="kg"/>
  </r>
  <r>
    <n v="5.1099999999999994"/>
    <m/>
    <m/>
    <s v="entreprise"/>
    <s v="ST"/>
    <n v="200720433"/>
    <n v="202606"/>
    <s v="Express"/>
    <s v="UO"/>
    <s v="FedEx Priority"/>
    <s v="Bill_Sender_Prepaid"/>
    <s v="06/17/2026"/>
    <s v="06/19/2026"/>
    <x v="2869"/>
    <m/>
    <s v="HYDRATIS B2B"/>
    <s v="HYDRATIS B2B"/>
    <s v="VOIE COMMUNALE 4"/>
    <s v="CR?ANCEY"/>
    <n v="21"/>
    <s v="FR"/>
    <n v="21320"/>
    <n v="24.83"/>
    <n v="2.94"/>
    <n v="0"/>
    <n v="-18.899999999999999"/>
    <n v="8.8699999999999992"/>
    <n v="1"/>
    <n v="4.4000000000000004"/>
    <n v="4.4000000000000004"/>
    <s v="C,Caroline"/>
    <s v="PHARMACIE CENTRALE"/>
    <s v="PHARMACIE CENTRALE"/>
    <s v="21 RUE FELIX FAURE"/>
    <s v="CANNES"/>
    <n v="6"/>
    <x v="0"/>
    <n v="6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7013888888888886"/>
    <n v="21.4"/>
    <n v="2.5299999999999998"/>
    <n v="0"/>
    <n v="-16.29"/>
    <n v="7.64"/>
    <s v="EUR"/>
    <n v="1.160362033"/>
    <s v="kg"/>
  </r>
  <r>
    <n v="9.8000000000000007"/>
    <m/>
    <m/>
    <s v="entreprise"/>
    <s v="ST"/>
    <n v="200720433"/>
    <n v="202606"/>
    <s v="Express"/>
    <s v="UO"/>
    <s v="FedEx Priority"/>
    <s v="Bill_Sender_Prepaid"/>
    <s v="06/24/2026"/>
    <s v="06/25/2026"/>
    <x v="2870"/>
    <m/>
    <s v="HYDRATIS B2B"/>
    <s v="HYDRATIS B2B"/>
    <s v="VOIE COMMUNALE 4"/>
    <s v="CR?ANCEY"/>
    <n v="21"/>
    <s v="FR"/>
    <n v="21320"/>
    <n v="46.93"/>
    <n v="5.56"/>
    <n v="0"/>
    <n v="-35.71"/>
    <n v="16.78"/>
    <n v="3"/>
    <n v="33.44"/>
    <n v="33.44"/>
    <s v="G,H"/>
    <s v="PHARMACIE NOSTRADAMUS"/>
    <s v="PHARMACIE NOSTRADAMUS"/>
    <s v="261 AVENUE DU 22 AOUT 1944"/>
    <s v="SALON-DE-PROVENCE"/>
    <n v="13"/>
    <x v="0"/>
    <n v="133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5624999999999999"/>
    <n v="41"/>
    <n v="4.8600000000000003"/>
    <n v="0"/>
    <n v="-31.2"/>
    <n v="14.66"/>
    <s v="EUR"/>
    <n v="1.1446231330000001"/>
    <s v="kg"/>
  </r>
  <r>
    <n v="5.7799999999999976"/>
    <m/>
    <m/>
    <s v="entreprise"/>
    <s v="ST"/>
    <n v="200720433"/>
    <n v="202606"/>
    <s v="Express"/>
    <s v="UO"/>
    <s v="FedEx Priority"/>
    <s v="Bill_Sender_Prepaid"/>
    <s v="06/22/2026"/>
    <s v="06/23/2026"/>
    <x v="2871"/>
    <m/>
    <s v="HYDRATIS B2B"/>
    <s v="HYDRATIS B2B"/>
    <s v="VOIE COMMUNALE 4"/>
    <s v="CR?ANCEY"/>
    <n v="21"/>
    <s v="FR"/>
    <n v="21320"/>
    <n v="27.77"/>
    <n v="3.28"/>
    <n v="0"/>
    <n v="-21.14"/>
    <n v="9.91"/>
    <n v="1"/>
    <n v="8.8000000000000007"/>
    <n v="8.8000000000000007"/>
    <s v="V,Alerie"/>
    <s v="PHARMACIE DU PAYS DE RETZ"/>
    <s v="PHARMACIE DU PAYS DE RETZ"/>
    <s v="4 CHEMIN DE LA CULEE"/>
    <s v="VILLENEUVE-EN-RETZ"/>
    <n v="44"/>
    <x v="0"/>
    <n v="4458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416666666666665"/>
    <n v="24.2"/>
    <n v="2.86"/>
    <n v="0"/>
    <n v="-18.420000000000002"/>
    <n v="8.64"/>
    <s v="EUR"/>
    <n v="1.1475391020000001"/>
    <s v="kg"/>
  </r>
  <r>
    <n v="13.479999999999997"/>
    <m/>
    <m/>
    <s v="entreprise"/>
    <s v="ST"/>
    <n v="200720433"/>
    <n v="202606"/>
    <s v="Express"/>
    <s v="UO"/>
    <s v="FedEx Priority"/>
    <s v="Bill_Sender_Prepaid"/>
    <s v="06/23/2026"/>
    <s v="06/24/2026"/>
    <x v="2872"/>
    <m/>
    <s v="HYDRATIS B2B"/>
    <s v="HYDRATIS B2B"/>
    <s v="VOIE COMMUNALE 4"/>
    <s v="CR?ANCEY"/>
    <n v="21"/>
    <s v="FR"/>
    <n v="21320"/>
    <n v="64.709999999999994"/>
    <n v="7.66"/>
    <n v="0"/>
    <n v="-49.25"/>
    <n v="23.13"/>
    <n v="4"/>
    <n v="59.4"/>
    <n v="59.4"/>
    <s v="L,AETITIA"/>
    <s v="PHARMACIE DE LA FONTAINE"/>
    <s v="PHARMACIE DE LA FONTAINE"/>
    <s v="20 ROUTE DE LUCEY"/>
    <s v="YENNE"/>
    <n v="73"/>
    <x v="0"/>
    <n v="731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6875"/>
    <n v="56.4"/>
    <n v="6.68"/>
    <n v="0"/>
    <n v="-42.92"/>
    <n v="20.16"/>
    <s v="EUR"/>
    <n v="1.1474074329999999"/>
    <s v="kg"/>
  </r>
  <r>
    <n v="15.159999999999997"/>
    <m/>
    <m/>
    <s v="entreprise"/>
    <s v="ST"/>
    <n v="200720433"/>
    <n v="202606"/>
    <s v="Express"/>
    <s v="UO"/>
    <s v="FedEx Priority"/>
    <s v="Bill_Sender_Prepaid"/>
    <s v="06/23/2026"/>
    <s v="06/24/2026"/>
    <x v="2873"/>
    <m/>
    <s v="HYDRATIS B2B"/>
    <s v="HYDRATIS B2B"/>
    <s v="VOIE COMMUNALE 4"/>
    <s v="CR?ANCEY"/>
    <n v="21"/>
    <s v="FR"/>
    <n v="21320"/>
    <n v="72.75"/>
    <n v="8.6300000000000008"/>
    <n v="0"/>
    <n v="-55.35"/>
    <n v="26.02"/>
    <n v="6"/>
    <n v="68.42"/>
    <n v="68.42"/>
    <s v="D,Deborah"/>
    <s v="PHARMACIE PORTE OCEANE"/>
    <s v="PHARMACIE PORTE OCEANE"/>
    <s v="36 AVENUE DE L OCEAN"/>
    <s v="AURAY"/>
    <n v="56"/>
    <x v="0"/>
    <n v="564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9930555555555558"/>
    <n v="63.4"/>
    <n v="7.52"/>
    <n v="0"/>
    <n v="-48.24"/>
    <n v="22.68"/>
    <s v="EUR"/>
    <n v="1.1474074329999999"/>
    <s v="kg"/>
  </r>
  <r>
    <n v="9.4600000000000009"/>
    <m/>
    <m/>
    <s v="entreprise"/>
    <s v="ST"/>
    <n v="200720433"/>
    <n v="202606"/>
    <s v="Express"/>
    <s v="UO"/>
    <s v="FedEx Priority"/>
    <s v="Bill_Sender_Prepaid"/>
    <s v="06/23/2026"/>
    <s v="06/24/2026"/>
    <x v="2874"/>
    <m/>
    <s v="HYDRATIS B2B"/>
    <s v="HYDRATIS B2B"/>
    <s v="VOIE COMMUNALE 4"/>
    <s v="CR?ANCEY"/>
    <n v="21"/>
    <s v="FR"/>
    <n v="21320"/>
    <n v="45.44"/>
    <n v="5.38"/>
    <n v="0"/>
    <n v="-34.58"/>
    <n v="16.239999999999998"/>
    <n v="2"/>
    <n v="33"/>
    <n v="33"/>
    <s v="M,Anneso"/>
    <s v="PHARMACIE DU CENTRE GUIDEL"/>
    <s v="PHARMACIE DU CENTRE GUIDEL"/>
    <s v="6 PLACE JAFFRE"/>
    <s v="GUIDEL"/>
    <n v="56"/>
    <x v="0"/>
    <n v="565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222222222222221"/>
    <n v="39.6"/>
    <n v="4.6900000000000004"/>
    <n v="0"/>
    <n v="-30.14"/>
    <n v="14.15"/>
    <s v="EUR"/>
    <n v="1.1474074329999999"/>
    <s v="kg"/>
  </r>
  <r>
    <n v="7.120000000000001"/>
    <m/>
    <m/>
    <s v="entreprise"/>
    <s v="ST"/>
    <n v="200720433"/>
    <n v="202606"/>
    <s v="Express"/>
    <s v="UO"/>
    <s v="FedEx Priority"/>
    <s v="Bill_Sender_Prepaid"/>
    <s v="06/23/2026"/>
    <s v="06/24/2026"/>
    <x v="2875"/>
    <m/>
    <s v="HYDRATIS B2B"/>
    <s v="HYDRATIS B2B"/>
    <s v="VOIE COMMUNALE 4"/>
    <s v="CR?ANCEY"/>
    <n v="21"/>
    <s v="FR"/>
    <n v="21320"/>
    <n v="34.19"/>
    <n v="4.0599999999999996"/>
    <n v="0"/>
    <n v="-26.02"/>
    <n v="12.23"/>
    <n v="1"/>
    <n v="15.84"/>
    <n v="15.84"/>
    <s v="P,HOENIX"/>
    <s v="PHOENIX OCP CRETEIL"/>
    <s v="PHOENIX OCP CRETEIL"/>
    <s v="1 RUE DES BOUVETS"/>
    <s v="CRETEIL CEDEX"/>
    <n v="94"/>
    <x v="0"/>
    <n v="94015"/>
    <s v=" "/>
    <s v=" "/>
    <s v=" "/>
    <m/>
    <m/>
    <m/>
    <s v="Y"/>
    <n v="30"/>
    <n v="30"/>
    <n v="40"/>
    <m/>
    <m/>
    <m/>
    <m/>
    <m/>
    <n v="0"/>
    <n v="0"/>
    <s v="EUR"/>
    <s v="06/29/2026"/>
    <x v="3"/>
    <m/>
    <s v="Domestic"/>
    <s v="Your Packaging"/>
    <n v="0.40138888888888891"/>
    <n v="29.8"/>
    <n v="3.54"/>
    <n v="0"/>
    <n v="-22.68"/>
    <n v="10.66"/>
    <s v="EUR"/>
    <n v="1.1474074329999999"/>
    <s v="kg"/>
  </r>
  <r>
    <n v="9.1300000000000026"/>
    <m/>
    <m/>
    <s v="entreprise"/>
    <s v="ST"/>
    <n v="200720433"/>
    <n v="202606"/>
    <s v="Express"/>
    <s v="UO"/>
    <s v="FedEx Priority"/>
    <s v="Bill_Sender_Prepaid"/>
    <s v="06/23/2026"/>
    <s v="06/24/2026"/>
    <x v="2876"/>
    <m/>
    <s v="HYDRATIS B2B"/>
    <s v="HYDRATIS B2B"/>
    <s v="VOIE COMMUNALE 4"/>
    <s v="CR?ANCEY"/>
    <n v="21"/>
    <s v="FR"/>
    <n v="21320"/>
    <n v="43.83"/>
    <n v="5.2"/>
    <n v="0"/>
    <n v="-33.36"/>
    <n v="15.67"/>
    <n v="2"/>
    <n v="30.8"/>
    <n v="30.8"/>
    <s v="A,Gayet"/>
    <s v="PHARMACIE DE THEIX"/>
    <s v="PHARMACIE DE THEIX"/>
    <s v="3 REJALET"/>
    <s v="SAINT-GEN?S-CHAMPANELLE"/>
    <n v="63"/>
    <x v="0"/>
    <n v="63122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7222222222222221"/>
    <n v="38.200000000000003"/>
    <n v="4.53"/>
    <n v="0"/>
    <n v="-29.07"/>
    <n v="13.66"/>
    <s v="EUR"/>
    <n v="1.1474074329999999"/>
    <s v="kg"/>
  </r>
  <r>
    <n v="9.8000000000000007"/>
    <m/>
    <m/>
    <s v="entreprise"/>
    <s v="ST"/>
    <n v="200720433"/>
    <n v="202606"/>
    <s v="Express"/>
    <s v="UO"/>
    <s v="FedEx Priority"/>
    <s v="Bill_Sender_Prepaid"/>
    <s v="06/18/2026"/>
    <s v="06/19/2026"/>
    <x v="2877"/>
    <m/>
    <s v="HYDRATIS B2B"/>
    <s v="HYDRATIS B2B"/>
    <s v="VOIE COMMUNALE 4"/>
    <s v="CR?ANCEY"/>
    <n v="21"/>
    <s v="FR"/>
    <n v="21320"/>
    <n v="47.56"/>
    <n v="5.64"/>
    <n v="0"/>
    <n v="-36.19"/>
    <n v="17.010000000000002"/>
    <n v="2"/>
    <n v="33.880000000000003"/>
    <n v="33.880000000000003"/>
    <s v="M,ATIAS"/>
    <s v="PHARMACIE LAFAYETTE DE ROUBAIX"/>
    <s v="PHARMACIE LAFAYETTE DE ROUBAIX"/>
    <s v="127 RUE DE L ALMA"/>
    <s v="ROUBAIX"/>
    <n v="59"/>
    <x v="0"/>
    <n v="59100"/>
    <s v=" "/>
    <s v=" "/>
    <s v=" "/>
    <m/>
    <m/>
    <m/>
    <s v="N"/>
    <n v="29"/>
    <n v="31"/>
    <n v="39"/>
    <m/>
    <m/>
    <m/>
    <m/>
    <m/>
    <n v="0"/>
    <n v="0"/>
    <s v="EUR"/>
    <s v="06/29/2026"/>
    <x v="3"/>
    <m/>
    <s v="Domestic"/>
    <s v="Your Packaging"/>
    <n v="0.37777777777777777"/>
    <n v="41"/>
    <n v="4.8600000000000003"/>
    <n v="0"/>
    <n v="-31.2"/>
    <n v="14.66"/>
    <s v="EUR"/>
    <n v="1.1600389769999999"/>
    <s v="kg"/>
  </r>
  <r>
    <n v="14.82"/>
    <m/>
    <m/>
    <s v="entreprise"/>
    <s v="ST"/>
    <n v="200720433"/>
    <n v="202606"/>
    <s v="Express"/>
    <s v="UO"/>
    <s v="FedEx Priority"/>
    <s v="Bill_Sender_Prepaid"/>
    <s v="06/19/2026"/>
    <s v="06/22/2026"/>
    <x v="2878"/>
    <m/>
    <s v="HYDRATIS B2B"/>
    <s v="HYDRATIS B2B"/>
    <s v="VOIE COMMUNALE 4"/>
    <s v="CR?ANCEY"/>
    <n v="21"/>
    <s v="FR"/>
    <n v="21320"/>
    <n v="71.8"/>
    <n v="8.5"/>
    <n v="0"/>
    <n v="-54.64"/>
    <n v="25.66"/>
    <n v="6"/>
    <n v="67.760000000000005"/>
    <n v="67.760000000000005"/>
    <s v="Q,UERCY"/>
    <s v="PHARMA FAOUET - MESLAN - BERNE"/>
    <s v="PHARMACIE LE FAOUET - MESLAN -"/>
    <s v="140 RUE DE ST FIACRE"/>
    <s v="LE FAOUET"/>
    <n v="56"/>
    <x v="0"/>
    <n v="5632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62777777777777777"/>
    <n v="62"/>
    <n v="7.34"/>
    <n v="0"/>
    <n v="-47.18"/>
    <n v="22.16"/>
    <s v="EUR"/>
    <n v="1.15806418"/>
    <s v="kg"/>
  </r>
  <r>
    <n v="37.629999999999995"/>
    <m/>
    <m/>
    <s v="particulier"/>
    <s v="FICP"/>
    <n v="781542172"/>
    <n v="202606"/>
    <s v="Express"/>
    <s v="MN"/>
    <s v="FedEx Intl Connect Plus"/>
    <s v="Bill_Sender_Prepaid"/>
    <d v="2026-10-06T00:00:00"/>
    <s v="06/15/2026"/>
    <x v="2879"/>
    <m/>
    <s v="CELINE LA RUCHE LOGISTIQUE"/>
    <s v="LA RUCHE LOGISTIQUE"/>
    <s v="VOIE COMMUNALE 4"/>
    <s v="CREANCEY"/>
    <n v="21"/>
    <s v="FR"/>
    <n v="21320"/>
    <n v="260.76"/>
    <n v="22.14"/>
    <n v="0"/>
    <n v="-217.37"/>
    <n v="65.53"/>
    <n v="1"/>
    <n v="2.64"/>
    <n v="2.64"/>
    <s v="O,OSMANE"/>
    <s v="OUSMANE SOHNA"/>
    <s v=" "/>
    <s v="NOUR EL ESLAM18"/>
    <s v="NASR CITY"/>
    <m/>
    <x v="8"/>
    <n v="11765"/>
    <n v="95056"/>
    <s v=" "/>
    <s v=" "/>
    <m/>
    <m/>
    <s v="C"/>
    <s v="Y"/>
    <n v="11"/>
    <n v="19"/>
    <n v="30"/>
    <m/>
    <m/>
    <m/>
    <m/>
    <m/>
    <n v="0"/>
    <n v="71.599999999999994"/>
    <s v="EUR"/>
    <s v="06/19/2026"/>
    <x v="7"/>
    <m/>
    <s v="International"/>
    <s v="Your Packaging"/>
    <n v="0.62291666666666667"/>
    <n v="226.13"/>
    <n v="19.2"/>
    <n v="0"/>
    <n v="-188.5"/>
    <n v="56.83"/>
    <s v="EUR"/>
    <n v="1.153163127"/>
    <s v="kg"/>
  </r>
  <r>
    <n v="6.7899999999999991"/>
    <m/>
    <m/>
    <s v="entreprise"/>
    <s v="ST"/>
    <n v="200720433"/>
    <n v="202606"/>
    <s v="Express"/>
    <s v="UO"/>
    <s v="FedEx Priority"/>
    <s v="Bill_Sender_Prepaid"/>
    <s v="06/24/2026"/>
    <s v="06/25/2026"/>
    <x v="2880"/>
    <m/>
    <s v="HYDRATIS B2B"/>
    <s v="HYDRATIS B2B"/>
    <s v="VOIE COMMUNALE 4"/>
    <s v="CR?ANCEY"/>
    <n v="21"/>
    <s v="FR"/>
    <n v="21320"/>
    <n v="32.51"/>
    <n v="3.85"/>
    <n v="0"/>
    <n v="-24.74"/>
    <n v="11.62"/>
    <n v="1"/>
    <n v="15.4"/>
    <n v="15.4"/>
    <s v="X,Fabrice"/>
    <s v="PARAPHARMACIE LECLERC LE BREUIL"/>
    <s v="PARAPHARMACIE LECLERC LE BREUI"/>
    <s v="AVENUE DE CHAMBREUIL"/>
    <s v="LE BREUIL"/>
    <n v="71"/>
    <x v="0"/>
    <n v="7167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8472222222222224"/>
    <n v="28.4"/>
    <n v="3.36"/>
    <n v="0"/>
    <n v="-21.61"/>
    <n v="10.15"/>
    <s v="EUR"/>
    <n v="1.1446231330000001"/>
    <s v="kg"/>
  </r>
  <r>
    <n v="20.509999999999991"/>
    <m/>
    <m/>
    <s v="entreprise"/>
    <s v="ST"/>
    <n v="200720433"/>
    <n v="202606"/>
    <s v="Express"/>
    <s v="UO"/>
    <s v="FedEx Priority"/>
    <s v="Bill_Sender_Prepaid"/>
    <s v="06/18/2026"/>
    <s v="06/19/2026"/>
    <x v="2881"/>
    <m/>
    <s v="HYDRATIS B2B"/>
    <s v="HYDRATIS B2B"/>
    <s v="VOIE COMMUNALE 4"/>
    <s v="CR?ANCEY"/>
    <n v="21"/>
    <s v="FR"/>
    <n v="21320"/>
    <n v="99.53"/>
    <n v="11.8"/>
    <n v="0"/>
    <n v="-75.739999999999995"/>
    <n v="35.590000000000003"/>
    <n v="8"/>
    <n v="104.06"/>
    <n v="104.06"/>
    <s v="M,Mathieu"/>
    <s v="PHARMACIE LAFAYETTE METRO ST AGNE"/>
    <s v="PHARMACIE LAFAYETTE METRO ST A"/>
    <s v="61 AVENUE DE L URSS"/>
    <s v="TOULOUSE"/>
    <n v="31"/>
    <x v="0"/>
    <n v="31400"/>
    <s v=" "/>
    <s v=" "/>
    <s v=" "/>
    <m/>
    <m/>
    <m/>
    <s v="N"/>
    <n v="26"/>
    <n v="41"/>
    <n v="32"/>
    <m/>
    <m/>
    <m/>
    <m/>
    <m/>
    <n v="0"/>
    <n v="0"/>
    <s v="EUR"/>
    <s v="06/29/2026"/>
    <x v="3"/>
    <m/>
    <s v="Domestic"/>
    <s v="Your Packaging"/>
    <n v="0.4777777777777778"/>
    <n v="85.8"/>
    <n v="10.17"/>
    <n v="0"/>
    <n v="-65.290000000000006"/>
    <n v="30.68"/>
    <s v="EUR"/>
    <n v="1.1600389769999999"/>
    <s v="kg"/>
  </r>
  <r>
    <n v="14.82"/>
    <m/>
    <m/>
    <s v="entreprise"/>
    <s v="ST"/>
    <n v="200720433"/>
    <n v="202606"/>
    <s v="Express"/>
    <s v="UO"/>
    <s v="FedEx Priority"/>
    <s v="Bill_Sender_Prepaid"/>
    <s v="06/19/2026"/>
    <s v="06/22/2026"/>
    <x v="2882"/>
    <m/>
    <s v="HYDRATIS B2B"/>
    <s v="HYDRATIS B2B"/>
    <s v="VOIE COMMUNALE 4"/>
    <s v="CR?ANCEY"/>
    <n v="21"/>
    <s v="FR"/>
    <n v="21320"/>
    <n v="71.8"/>
    <n v="8.5"/>
    <n v="0"/>
    <n v="-54.64"/>
    <n v="25.66"/>
    <n v="4"/>
    <n v="66.88"/>
    <n v="66.88"/>
    <s v="P,HIEGAMBETA"/>
    <s v="PHARMACIE GAMBETTA"/>
    <s v="PHARMACIE GAMBETTA"/>
    <s v="4 PLACE GAMBETTA"/>
    <s v="PARIS"/>
    <n v="75"/>
    <x v="0"/>
    <n v="75020"/>
    <s v=" "/>
    <s v=" "/>
    <s v=" "/>
    <m/>
    <m/>
    <m/>
    <s v="N"/>
    <n v="27"/>
    <n v="31"/>
    <n v="41"/>
    <m/>
    <m/>
    <m/>
    <m/>
    <m/>
    <n v="0"/>
    <n v="0"/>
    <s v="EUR"/>
    <s v="06/29/2026"/>
    <x v="3"/>
    <m/>
    <s v="Domestic"/>
    <s v="Your Packaging"/>
    <n v="0.6069444444444444"/>
    <n v="62"/>
    <n v="7.34"/>
    <n v="0"/>
    <n v="-47.18"/>
    <n v="22.16"/>
    <s v="EUR"/>
    <n v="1.15806418"/>
    <s v="kg"/>
  </r>
  <r>
    <n v="9.8000000000000007"/>
    <m/>
    <m/>
    <s v="entreprise"/>
    <s v="ST"/>
    <n v="200720433"/>
    <n v="202606"/>
    <s v="Express"/>
    <s v="UO"/>
    <s v="FedEx Priority"/>
    <s v="Bill_Sender_Prepaid"/>
    <s v="06/23/2026"/>
    <s v="06/24/2026"/>
    <x v="2883"/>
    <m/>
    <s v="HYDRATIS B2B"/>
    <s v="HYDRATIS B2B"/>
    <s v="VOIE COMMUNALE 4"/>
    <s v="CR?ANCEY"/>
    <n v="21"/>
    <s v="FR"/>
    <n v="21320"/>
    <n v="47.04"/>
    <n v="5.58"/>
    <n v="0"/>
    <n v="-35.799999999999997"/>
    <n v="16.82"/>
    <n v="2"/>
    <n v="33.44"/>
    <n v="33.44"/>
    <s v="R,OWASABTE"/>
    <s v="PHARMACIE ROOST PHARMA"/>
    <s v="PHARMACIE ROOST PHARMA"/>
    <s v="421 RUE PIERRE BROSSOLETTE"/>
    <s v="ROOST-WARENDIN"/>
    <n v="59"/>
    <x v="0"/>
    <n v="59286"/>
    <s v=" "/>
    <s v=" "/>
    <s v=" "/>
    <m/>
    <m/>
    <m/>
    <s v="N"/>
    <n v="30"/>
    <n v="31"/>
    <n v="40"/>
    <m/>
    <m/>
    <m/>
    <m/>
    <m/>
    <n v="0"/>
    <n v="0"/>
    <s v="EUR"/>
    <s v="06/29/2026"/>
    <x v="3"/>
    <m/>
    <s v="Domestic"/>
    <s v="Your Packaging"/>
    <n v="0.44305555555555554"/>
    <n v="41"/>
    <n v="4.8600000000000003"/>
    <n v="0"/>
    <n v="-31.2"/>
    <n v="14.66"/>
    <s v="EUR"/>
    <n v="1.1474074329999999"/>
    <s v="kg"/>
  </r>
  <r>
    <n v="11.469999999999999"/>
    <m/>
    <m/>
    <s v="entreprise"/>
    <s v="ST"/>
    <n v="200720433"/>
    <n v="202606"/>
    <s v="Express"/>
    <s v="UO"/>
    <s v="FedEx Priority"/>
    <s v="Bill_Sender_Prepaid"/>
    <s v="06/23/2026"/>
    <s v="06/25/2026"/>
    <x v="2884"/>
    <m/>
    <s v="HYDRATIS B2B"/>
    <s v="HYDRATIS B2B"/>
    <s v="VOIE COMMUNALE 4"/>
    <s v="CR?ANCEY"/>
    <n v="21"/>
    <s v="FR"/>
    <n v="21320"/>
    <n v="55.08"/>
    <n v="6.53"/>
    <n v="0"/>
    <n v="-41.91"/>
    <n v="19.690000000000001"/>
    <n v="3"/>
    <n v="46.2"/>
    <n v="46.2"/>
    <s v="R,IVOILON"/>
    <s v="PHARMACIE LAFAYETTE DU CENTRE"/>
    <s v="PHARMACIE LAFAYETTE DU CENTRE"/>
    <s v="29 RUE DE LYON"/>
    <s v="BREST"/>
    <n v="29"/>
    <x v="0"/>
    <n v="29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37708333333333333"/>
    <n v="48"/>
    <n v="5.69"/>
    <n v="0"/>
    <n v="-36.53"/>
    <n v="17.16"/>
    <s v="EUR"/>
    <n v="1.1474074329999999"/>
    <s v="kg"/>
  </r>
  <r>
    <n v="10.469999999999999"/>
    <m/>
    <m/>
    <s v="entreprise"/>
    <s v="ST"/>
    <n v="200720433"/>
    <n v="202606"/>
    <s v="Express"/>
    <s v="UO"/>
    <s v="FedEx Priority"/>
    <s v="Bill_Sender_Prepaid"/>
    <s v="06/23/2026"/>
    <s v="06/24/2026"/>
    <x v="2885"/>
    <m/>
    <s v="HYDRATIS B2B"/>
    <s v="HYDRATIS B2B"/>
    <s v="VOIE COMMUNALE 4"/>
    <s v="CR?ANCEY"/>
    <n v="21"/>
    <s v="FR"/>
    <n v="21320"/>
    <n v="50.26"/>
    <n v="5.96"/>
    <n v="0"/>
    <n v="-38.24"/>
    <n v="17.97"/>
    <n v="3"/>
    <n v="38.72"/>
    <n v="38.72"/>
    <s v="G,RESSE"/>
    <s v="PHARMACIE GRESSE"/>
    <s v="PHARMACIE GRESSE"/>
    <s v="52 BOULEVARD DE STRASBOURG"/>
    <s v="TOULON"/>
    <n v="83"/>
    <x v="0"/>
    <n v="830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0763888888888888"/>
    <n v="43.8"/>
    <n v="5.19"/>
    <n v="0"/>
    <n v="-33.33"/>
    <n v="15.66"/>
    <s v="EUR"/>
    <n v="1.1474074329999999"/>
    <s v="kg"/>
  </r>
  <r>
    <n v="11.809999999999995"/>
    <m/>
    <m/>
    <s v="entreprise"/>
    <s v="ST"/>
    <n v="200720433"/>
    <n v="202606"/>
    <s v="Express"/>
    <s v="UO"/>
    <s v="FedEx Priority"/>
    <s v="Bill_Sender_Prepaid"/>
    <s v="06/23/2026"/>
    <s v="06/24/2026"/>
    <x v="2886"/>
    <m/>
    <s v="HYDRATIS B2B"/>
    <s v="HYDRATIS B2B"/>
    <s v="VOIE COMMUNALE 4"/>
    <s v="CR?ANCEY"/>
    <n v="21"/>
    <s v="FR"/>
    <n v="21320"/>
    <n v="56.68"/>
    <n v="6.71"/>
    <n v="0"/>
    <n v="-43.13"/>
    <n v="20.260000000000002"/>
    <n v="4"/>
    <n v="47.74"/>
    <n v="47.74"/>
    <s v="P,Phiebetho"/>
    <s v="PHARMACIE DE BETHONCOURT"/>
    <s v="PHARMACIE DE BETHONCOURT"/>
    <s v="1 RUE DU CHAMP DU MOULIN"/>
    <s v="BETHONCOURT"/>
    <n v="25"/>
    <x v="0"/>
    <n v="2520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43611111111111112"/>
    <n v="49.4"/>
    <n v="5.85"/>
    <n v="0"/>
    <n v="-37.590000000000003"/>
    <n v="17.66"/>
    <s v="EUR"/>
    <n v="1.1474074329999999"/>
    <s v="kg"/>
  </r>
  <r>
    <n v="14.480000000000004"/>
    <m/>
    <m/>
    <s v="entreprise"/>
    <s v="ST"/>
    <n v="200720433"/>
    <n v="202606"/>
    <s v="Express"/>
    <s v="UO"/>
    <s v="FedEx Priority"/>
    <s v="Bill_Sender_Prepaid"/>
    <s v="06/18/2026"/>
    <s v="06/19/2026"/>
    <x v="2887"/>
    <m/>
    <s v="HYDRATIS B2B"/>
    <s v="HYDRATIS B2B"/>
    <s v="VOIE COMMUNALE 4"/>
    <s v="CR?ANCEY"/>
    <n v="21"/>
    <s v="FR"/>
    <n v="21320"/>
    <n v="70.3"/>
    <n v="8.33"/>
    <n v="0"/>
    <n v="-53.5"/>
    <n v="25.13"/>
    <n v="4"/>
    <n v="65.56"/>
    <n v="65.56"/>
    <s v="D,Desromeaux"/>
    <s v="PHARMACIE DE TROSLY BREUIL"/>
    <s v="PHARMACIE DE TROSLY BREUIL"/>
    <s v="7 RUE PIERRE THIANT"/>
    <s v="TROSLY-BREUIL"/>
    <n v="60"/>
    <x v="0"/>
    <n v="60350"/>
    <s v=" "/>
    <s v=" "/>
    <s v=" "/>
    <m/>
    <m/>
    <m/>
    <s v="N"/>
    <n v="26"/>
    <n v="31"/>
    <n v="40"/>
    <m/>
    <m/>
    <m/>
    <m/>
    <m/>
    <n v="0"/>
    <n v="0"/>
    <s v="EUR"/>
    <s v="06/29/2026"/>
    <x v="3"/>
    <m/>
    <s v="Domestic"/>
    <s v="Your Packaging"/>
    <n v="0.3923611111111111"/>
    <n v="60.6"/>
    <n v="7.18"/>
    <n v="0"/>
    <n v="-46.12"/>
    <n v="21.66"/>
    <s v="EUR"/>
    <n v="1.1600389769999999"/>
    <s v="kg"/>
  </r>
  <r>
    <n v="19.840000000000003"/>
    <m/>
    <m/>
    <s v="entreprise"/>
    <s v="ST"/>
    <n v="200720433"/>
    <n v="202606"/>
    <s v="Express"/>
    <s v="UO"/>
    <s v="FedEx Priority"/>
    <s v="Bill_Sender_Prepaid"/>
    <s v="06/19/2026"/>
    <s v="06/22/2026"/>
    <x v="2888"/>
    <m/>
    <s v="HYDRATIS B2B"/>
    <s v="HYDRATIS B2B"/>
    <s v="VOIE COMMUNALE 4"/>
    <s v="CR?ANCEY"/>
    <n v="21"/>
    <s v="FR"/>
    <n v="21320"/>
    <n v="96.12"/>
    <n v="11.4"/>
    <n v="0"/>
    <n v="-73.14"/>
    <n v="34.369999999999997"/>
    <n v="8"/>
    <n v="100.76"/>
    <n v="100.76"/>
    <s v="H,ABAULT"/>
    <s v="PHARMACIE HABAULT"/>
    <s v="PHARMACIE HABAULT"/>
    <s v="18 RUE GABRIEL DIDIER"/>
    <s v="?CHIROLLES"/>
    <n v="38"/>
    <x v="0"/>
    <n v="38130"/>
    <s v=" "/>
    <s v=" "/>
    <s v=" "/>
    <m/>
    <m/>
    <m/>
    <s v="N"/>
    <n v="0"/>
    <n v="0"/>
    <n v="0"/>
    <m/>
    <m/>
    <m/>
    <m/>
    <m/>
    <n v="0"/>
    <n v="0"/>
    <s v="EUR"/>
    <s v="06/29/2026"/>
    <x v="3"/>
    <m/>
    <s v="Domestic"/>
    <s v="Your Packaging"/>
    <n v="0.50208333333333333"/>
    <n v="83"/>
    <n v="9.84"/>
    <n v="0"/>
    <n v="-63.16"/>
    <n v="29.68"/>
    <s v="EUR"/>
    <n v="1.15806418"/>
    <s v="kg"/>
  </r>
  <r>
    <n v="31.75"/>
    <m/>
    <m/>
    <s v="particulier"/>
    <s v="FICP"/>
    <n v="781542172"/>
    <n v="202606"/>
    <s v="Express"/>
    <s v="IE"/>
    <s v="FedEx International Economy"/>
    <s v="Bill_Sender_Prepaid"/>
    <d v="2026-08-06T00:00:00"/>
    <d v="2026-11-06T00:00:00"/>
    <x v="2889"/>
    <m/>
    <s v="CELINE LA RUCHE LOGISTIQUE"/>
    <s v="LA RUCHE LOGISTIQUE"/>
    <s v="VOIE COMMUNALE 4"/>
    <s v="CREANCEY"/>
    <n v="21"/>
    <s v="FR"/>
    <n v="21320"/>
    <n v="199.32"/>
    <n v="17.04"/>
    <n v="0"/>
    <n v="-162.72"/>
    <n v="53.64"/>
    <n v="1"/>
    <n v="0.44"/>
    <n v="0.44"/>
    <s v="R,RAMS"/>
    <s v="RAMS MONIKA"/>
    <s v=" "/>
    <s v="GOLF VEDUTA A BUILDING"/>
    <s v="DUBAI"/>
    <m/>
    <x v="9"/>
    <n v="0"/>
    <s v="EXP20260605-2782529"/>
    <s v=" "/>
    <n v="33232"/>
    <m/>
    <m/>
    <s v="C"/>
    <s v="Y"/>
    <n v="3"/>
    <n v="17"/>
    <n v="20"/>
    <m/>
    <m/>
    <m/>
    <m/>
    <m/>
    <n v="0"/>
    <n v="15.47"/>
    <s v="EUR"/>
    <s v="06/19/2026"/>
    <x v="7"/>
    <m/>
    <s v="International"/>
    <s v="Your Packaging"/>
    <n v="0.76249999999999996"/>
    <n v="172.91"/>
    <n v="14.78"/>
    <n v="0"/>
    <n v="-141.16"/>
    <n v="46.53"/>
    <s v="EUR"/>
    <n v="1.1527377519999999"/>
    <s v="kg"/>
  </r>
  <r>
    <n v="9.800000000000000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890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3"/>
    <n v="35.200000000000003"/>
    <n v="35.200000000000003"/>
    <s v="P,Fournt"/>
    <s v="PHARMACIE FOURNET WAGRAM"/>
    <s v="PHARMACIE FOURNET WAGRAM"/>
    <s v="89 AVENUE DE WAGRAM"/>
    <s v="PARIS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291666666666665"/>
    <n v="41"/>
    <n v="4.72"/>
    <n v="0"/>
    <n v="-31.2"/>
    <n v="14.52"/>
    <s v="EUR"/>
    <n v="1.1408492480000001"/>
    <s v="kg"/>
  </r>
  <r>
    <n v="7.7900000000000027"/>
    <m/>
    <m/>
    <s v="entreprise"/>
    <s v="ST"/>
    <n v="200720433"/>
    <n v="202607"/>
    <s v="Express"/>
    <s v="UO"/>
    <s v="FedEx Priority"/>
    <s v="Bill_Sender_Prepaid"/>
    <s v="06/30/2026"/>
    <d v="2026-01-07T00:00:00"/>
    <x v="2891"/>
    <m/>
    <s v="HYDRATIS B2B"/>
    <s v="HYDRATIS B2B"/>
    <s v="VOIE COMMUNALE 4"/>
    <s v="CR?ANCEY"/>
    <n v="21"/>
    <s v="FR"/>
    <n v="21320"/>
    <n v="37.119999999999997"/>
    <n v="4.4000000000000004"/>
    <n v="0"/>
    <n v="-28.25"/>
    <n v="13.27"/>
    <n v="2"/>
    <n v="22"/>
    <n v="22"/>
    <s v="F,Fred"/>
    <s v="PARAPHARMACIE LECLERC VERDUN"/>
    <s v="PARAPHARMACIE LECLERC VERDUN"/>
    <s v="CCIAL LECLERC"/>
    <s v="VERDUN"/>
    <n v="55"/>
    <x v="0"/>
    <n v="55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791666666666669"/>
    <n v="32.6"/>
    <n v="3.86"/>
    <n v="0"/>
    <n v="-24.81"/>
    <n v="11.65"/>
    <s v="EUR"/>
    <n v="1.1386538829999999"/>
    <s v="kg"/>
  </r>
  <r>
    <n v="20.170000000000002"/>
    <m/>
    <m/>
    <s v="entreprise"/>
    <s v="ST"/>
    <n v="200720433"/>
    <n v="202607"/>
    <s v="Express"/>
    <s v="UO"/>
    <s v="FedEx Priority"/>
    <s v="Bill_Sender_Prepaid"/>
    <s v="06/25/2026"/>
    <s v="06/26/2026"/>
    <x v="2892"/>
    <m/>
    <s v="HYDRATIS B2B"/>
    <s v="HYDRATIS B2B"/>
    <s v="VOIE COMMUNALE 4"/>
    <s v="CR?ANCEY"/>
    <n v="21"/>
    <s v="FR"/>
    <n v="21320"/>
    <n v="96.23"/>
    <n v="11.4"/>
    <n v="0"/>
    <n v="-73.23"/>
    <n v="34.4"/>
    <n v="8"/>
    <n v="102.74"/>
    <n v="102.74"/>
    <s v="P,HARMACIE TOUBO"/>
    <s v="PHARMACIE TOUBOUL"/>
    <s v="PHARMACIE TOUBOUL"/>
    <s v="128 AVENUE DAUMESNIL"/>
    <s v="PARIS"/>
    <n v="75"/>
    <x v="0"/>
    <n v="75012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59236111111111112"/>
    <n v="84.4"/>
    <n v="10"/>
    <n v="0"/>
    <n v="-64.23"/>
    <n v="30.17"/>
    <s v="EUR"/>
    <n v="1.1401468509999999"/>
    <s v="kg"/>
  </r>
  <r>
    <n v="18.50000000000000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893"/>
    <m/>
    <s v="HYDRATIS B2B"/>
    <s v="HYDRATIS B2B"/>
    <s v="VOIE COMMUNALE 4"/>
    <s v="CR?ANCEY"/>
    <n v="21"/>
    <s v="FR"/>
    <n v="21320"/>
    <n v="88.3"/>
    <n v="10.16"/>
    <n v="0"/>
    <n v="-67.2"/>
    <n v="31.27"/>
    <n v="6"/>
    <n v="91.08"/>
    <n v="91.08"/>
    <s v="P,HCLAEY"/>
    <s v="GRANDE PHARMACIE DE FRANCE"/>
    <s v="GRANDE PHARMACIE DE FRANCE"/>
    <s v="12 RUE FAIDHERBE"/>
    <s v="LILLE"/>
    <n v="59"/>
    <x v="0"/>
    <n v="59800"/>
    <s v=" "/>
    <s v=" "/>
    <s v=" "/>
    <m/>
    <m/>
    <m/>
    <s v="N"/>
    <n v="29"/>
    <n v="31"/>
    <n v="39"/>
    <m/>
    <m/>
    <m/>
    <m/>
    <m/>
    <n v="0"/>
    <n v="0"/>
    <s v="EUR"/>
    <d v="2026-06-07T00:00:00"/>
    <x v="8"/>
    <m/>
    <s v="Domestic"/>
    <s v="Your Packaging"/>
    <n v="0.47361111111111109"/>
    <n v="77.400000000000006"/>
    <n v="8.91"/>
    <n v="0"/>
    <n v="-58.9"/>
    <n v="27.41"/>
    <s v="EUR"/>
    <n v="1.1408492480000001"/>
    <s v="kg"/>
  </r>
  <r>
    <n v="12.14"/>
    <m/>
    <m/>
    <s v="entreprise"/>
    <s v="ST"/>
    <n v="200720433"/>
    <n v="202607"/>
    <s v="Express"/>
    <s v="UO"/>
    <s v="FedEx Priority"/>
    <s v="Bill_Sender_Prepaid"/>
    <s v="06/26/2026"/>
    <s v="06/27/2026"/>
    <x v="2894"/>
    <m/>
    <s v="HYDRATIS B2B"/>
    <s v="HYDRATIS B2B"/>
    <s v="VOIE COMMUNALE 4"/>
    <s v="CR?ANCEY"/>
    <n v="21"/>
    <s v="FR"/>
    <n v="21320"/>
    <n v="57.69"/>
    <n v="6.84"/>
    <n v="0"/>
    <n v="-43.9"/>
    <n v="20.62"/>
    <n v="3"/>
    <n v="49.28"/>
    <n v="49.28"/>
    <s v="S,E"/>
    <s v="PHARMACIE GRANDE PH HOUDAN SCEAU"/>
    <s v="PHARMACIE GRANDE PH HOUDAN SCE"/>
    <s v="45 RUE HOUDAN"/>
    <s v="SCEAUX"/>
    <n v="92"/>
    <x v="0"/>
    <n v="92330"/>
    <s v=" "/>
    <s v=" "/>
    <s v=" "/>
    <m/>
    <m/>
    <m/>
    <s v="N"/>
    <n v="30"/>
    <n v="30"/>
    <n v="39"/>
    <m/>
    <m/>
    <m/>
    <m/>
    <m/>
    <n v="0"/>
    <n v="0"/>
    <s v="EUR"/>
    <d v="2026-06-07T00:00:00"/>
    <x v="8"/>
    <m/>
    <s v="Domestic"/>
    <s v="Your Packaging"/>
    <n v="0.46250000000000002"/>
    <n v="50.8"/>
    <n v="6.02"/>
    <n v="0"/>
    <n v="-38.659999999999997"/>
    <n v="18.16"/>
    <s v="EUR"/>
    <n v="1.1356667499999999"/>
    <s v="kg"/>
  </r>
  <r>
    <n v="20.840000000000003"/>
    <m/>
    <m/>
    <s v="entreprise"/>
    <s v="ST"/>
    <n v="200720433"/>
    <n v="202607"/>
    <s v="Express"/>
    <s v="UO"/>
    <s v="FedEx Priority"/>
    <s v="Bill_Sender_Prepaid"/>
    <s v="06/26/2026"/>
    <s v="06/29/2026"/>
    <x v="2895"/>
    <m/>
    <s v="HYDRATIS B2B"/>
    <s v="HYDRATIS B2B"/>
    <s v="VOIE COMMUNALE 4"/>
    <s v="CR?ANCEY"/>
    <n v="21"/>
    <s v="FR"/>
    <n v="21320"/>
    <n v="99.03"/>
    <n v="11.74"/>
    <n v="0"/>
    <n v="-75.36"/>
    <n v="35.409999999999997"/>
    <n v="7"/>
    <n v="105.82"/>
    <n v="105.82"/>
    <s v="G,HVB"/>
    <s v="PHARMAVANCE ESCUDIER"/>
    <s v="PHARMAVANCE ESCUDIER"/>
    <s v="24 BOULEVARD JEAN JAURES"/>
    <s v="BOULOGNE-BILLANCOURT"/>
    <n v="92"/>
    <x v="0"/>
    <n v="92100"/>
    <s v=" "/>
    <s v=" "/>
    <s v=" "/>
    <m/>
    <m/>
    <m/>
    <s v="N"/>
    <n v="20"/>
    <n v="20"/>
    <n v="30"/>
    <m/>
    <m/>
    <m/>
    <m/>
    <m/>
    <n v="0"/>
    <n v="0"/>
    <s v="EUR"/>
    <d v="2026-06-07T00:00:00"/>
    <x v="8"/>
    <m/>
    <s v="Domestic"/>
    <s v="Your Packaging"/>
    <n v="0.48194444444444445"/>
    <n v="87.2"/>
    <n v="10.34"/>
    <n v="0"/>
    <n v="-66.36"/>
    <n v="31.18"/>
    <s v="EUR"/>
    <n v="1.1356667499999999"/>
    <s v="kg"/>
  </r>
  <r>
    <n v="10.469999999999999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896"/>
    <m/>
    <s v="HYDRATIS B2B 2"/>
    <s v="HYDRATIS B2B 2"/>
    <s v="VOIE COMMUNALE 4"/>
    <s v="CR?ANCEY"/>
    <n v="21"/>
    <s v="FR"/>
    <n v="21320"/>
    <n v="49.97"/>
    <n v="5.76"/>
    <n v="0"/>
    <n v="-38.020000000000003"/>
    <n v="17.71"/>
    <n v="2"/>
    <n v="39.6"/>
    <n v="39.6"/>
    <s v="R,OCA"/>
    <s v="CADEVILLE ROMAIN"/>
    <s v="ROCA PHARM"/>
    <s v="14 RUE DES CONCISES"/>
    <s v="VILLEFARGEAU"/>
    <n v="89"/>
    <x v="0"/>
    <n v="892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7638888888888888"/>
    <n v="43.8"/>
    <n v="5.05"/>
    <n v="0"/>
    <n v="-33.33"/>
    <n v="15.52"/>
    <s v="EUR"/>
    <n v="1.1408492480000001"/>
    <s v="kg"/>
  </r>
  <r>
    <n v="18.500000000000007"/>
    <m/>
    <m/>
    <s v="entreprise"/>
    <s v="ST"/>
    <n v="200720433"/>
    <n v="202607"/>
    <s v="Express"/>
    <s v="UO"/>
    <s v="FedEx Priority"/>
    <s v="Bill_Sender_Prepaid"/>
    <s v="06/26/2026"/>
    <s v="06/29/2026"/>
    <x v="2897"/>
    <m/>
    <s v="HYDRATIS B2B"/>
    <s v="HYDRATIS B2B"/>
    <s v="VOIE COMMUNALE 4"/>
    <s v="CR?ANCEY"/>
    <n v="21"/>
    <s v="FR"/>
    <n v="21320"/>
    <n v="87.9"/>
    <n v="10.41"/>
    <n v="0"/>
    <n v="-66.89"/>
    <n v="31.42"/>
    <n v="6"/>
    <n v="91.52"/>
    <n v="91.52"/>
    <s v="P,HIE DALESIA"/>
    <s v="LA GRANDE PHARMACIE ALESIA"/>
    <s v="LA GRANDE PHARMACIE ALESIA"/>
    <s v="79 AVENUE DU GENERAL LECLERC"/>
    <s v="PARIS 14"/>
    <n v="75"/>
    <x v="0"/>
    <n v="75014"/>
    <s v=" "/>
    <s v=" "/>
    <s v=" "/>
    <m/>
    <m/>
    <m/>
    <s v="N"/>
    <n v="29"/>
    <n v="32"/>
    <n v="40"/>
    <m/>
    <m/>
    <m/>
    <m/>
    <m/>
    <n v="0"/>
    <n v="0"/>
    <s v="EUR"/>
    <d v="2026-06-07T00:00:00"/>
    <x v="8"/>
    <m/>
    <s v="Domestic"/>
    <s v="Your Packaging"/>
    <n v="0.39097222222222222"/>
    <n v="77.400000000000006"/>
    <n v="9.17"/>
    <n v="0"/>
    <n v="-58.9"/>
    <n v="27.67"/>
    <s v="EUR"/>
    <n v="1.1356667499999999"/>
    <s v="kg"/>
  </r>
  <r>
    <n v="13.149999999999999"/>
    <m/>
    <m/>
    <s v="entreprise"/>
    <s v="ST"/>
    <n v="200720433"/>
    <n v="202607"/>
    <s v="Express"/>
    <s v="UO"/>
    <s v="FedEx Priority"/>
    <s v="Bill_Sender_Prepaid"/>
    <s v="06/26/2026"/>
    <s v="06/27/2026"/>
    <x v="2898"/>
    <m/>
    <s v="HYDRATIS B2B"/>
    <s v="HYDRATIS B2B"/>
    <s v="VOIE COMMUNALE 4"/>
    <s v="CR?ANCEY"/>
    <n v="21"/>
    <s v="FR"/>
    <n v="21320"/>
    <n v="62.46"/>
    <n v="7.4"/>
    <n v="0"/>
    <n v="-47.53"/>
    <n v="22.34"/>
    <n v="4"/>
    <n v="57.2"/>
    <n v="57.2"/>
    <s v="C,Phie"/>
    <s v="PHARMACIE DES JARDINS DU PALAIS"/>
    <s v="PHARMACIE DES JARDINS DU PALAI"/>
    <s v="5 RUE GILBERT CESBRON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861111111111113"/>
    <n v="55"/>
    <n v="6.52"/>
    <n v="0"/>
    <n v="-41.85"/>
    <n v="19.670000000000002"/>
    <s v="EUR"/>
    <n v="1.1356667499999999"/>
    <s v="kg"/>
  </r>
  <r>
    <n v="14.480000000000004"/>
    <m/>
    <m/>
    <s v="entreprise"/>
    <s v="ST"/>
    <n v="200720433"/>
    <n v="202607"/>
    <s v="Express"/>
    <s v="UO"/>
    <s v="FedEx Priority"/>
    <s v="Bill_Sender_Prepaid"/>
    <s v="06/25/2026"/>
    <s v="06/26/2026"/>
    <x v="2899"/>
    <m/>
    <s v="HYDRATIS B2B"/>
    <s v="HYDRATIS B2B"/>
    <s v="VOIE COMMUNALE 4"/>
    <s v="CR?ANCEY"/>
    <n v="21"/>
    <s v="FR"/>
    <n v="21320"/>
    <n v="69.09"/>
    <n v="8.19"/>
    <n v="0"/>
    <n v="-52.58"/>
    <n v="24.7"/>
    <n v="5"/>
    <n v="66"/>
    <n v="66"/>
    <s v="P,Fp"/>
    <s v="PHARMACIE DES POMMIERS"/>
    <s v="PHARMACIE DES POMMIERS"/>
    <s v="34 RUE DES POMMIERS"/>
    <s v="CHAMBRAY-LES-TOURS"/>
    <n v="37"/>
    <x v="0"/>
    <n v="371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125000000000001"/>
    <n v="60.6"/>
    <n v="7.18"/>
    <n v="0"/>
    <n v="-46.12"/>
    <n v="21.66"/>
    <s v="EUR"/>
    <n v="1.1401468509999999"/>
    <s v="kg"/>
  </r>
  <r>
    <n v="15.830000000000005"/>
    <m/>
    <m/>
    <s v="entreprise"/>
    <s v="ST"/>
    <n v="200720433"/>
    <n v="202607"/>
    <s v="Express"/>
    <s v="UO"/>
    <s v="FedEx Priority"/>
    <s v="Bill_Sender_Prepaid"/>
    <s v="06/26/2026"/>
    <s v="06/27/2026"/>
    <x v="2900"/>
    <m/>
    <s v="HYDRATIS B2B"/>
    <s v="HYDRATIS B2B"/>
    <s v="VOIE COMMUNALE 4"/>
    <s v="CR?ANCEY"/>
    <n v="21"/>
    <s v="FR"/>
    <n v="21320"/>
    <n v="75.180000000000007"/>
    <n v="8.91"/>
    <n v="0"/>
    <n v="-57.2"/>
    <n v="26.89"/>
    <n v="5"/>
    <n v="74.58"/>
    <n v="74.58"/>
    <s v="D,EFRA"/>
    <s v="PHARMACIE DEFRANCE"/>
    <s v="PHARMACIE DEFRANCE"/>
    <s v="1 RUE DEFRANCE"/>
    <s v="VINCENNES"/>
    <n v="94"/>
    <x v="0"/>
    <n v="94300"/>
    <s v=" "/>
    <s v=" "/>
    <s v=" "/>
    <m/>
    <m/>
    <m/>
    <s v="N"/>
    <n v="30"/>
    <n v="31"/>
    <n v="38"/>
    <m/>
    <m/>
    <m/>
    <m/>
    <m/>
    <n v="0"/>
    <n v="0"/>
    <s v="EUR"/>
    <d v="2026-06-07T00:00:00"/>
    <x v="8"/>
    <m/>
    <s v="Domestic"/>
    <s v="Your Packaging"/>
    <n v="0.59722222222222221"/>
    <n v="66.2"/>
    <n v="7.85"/>
    <n v="0"/>
    <n v="-50.37"/>
    <n v="23.68"/>
    <s v="EUR"/>
    <n v="1.1356667499999999"/>
    <s v="kg"/>
  </r>
  <r>
    <n v="13.479999999999997"/>
    <m/>
    <m/>
    <s v="entreprise"/>
    <s v="ST"/>
    <n v="200720433"/>
    <n v="202607"/>
    <s v="Express"/>
    <s v="UO"/>
    <s v="FedEx Priority"/>
    <s v="Bill_Sender_Prepaid"/>
    <s v="06/24/2026"/>
    <s v="06/26/2026"/>
    <x v="2901"/>
    <m/>
    <s v="HYDRATIS B2B"/>
    <s v="HYDRATIS B2B"/>
    <s v="VOIE COMMUNALE 4"/>
    <s v="CR?ANCEY"/>
    <n v="21"/>
    <s v="FR"/>
    <n v="21320"/>
    <n v="64.56"/>
    <n v="7.65"/>
    <n v="0"/>
    <n v="-49.13"/>
    <n v="23.08"/>
    <n v="4"/>
    <n v="59.4"/>
    <n v="59.4"/>
    <s v="A,MIS"/>
    <s v="PHARMACIE DE LAMBE"/>
    <s v="PHARMACIE DE LAMBE"/>
    <s v="4 RUE CLAUDE FARRERE"/>
    <s v="BREST"/>
    <n v="29"/>
    <x v="0"/>
    <n v="29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708333333333331"/>
    <n v="56.4"/>
    <n v="6.68"/>
    <n v="0"/>
    <n v="-42.92"/>
    <n v="20.16"/>
    <s v="EUR"/>
    <n v="1.1446231330000001"/>
    <s v="kg"/>
  </r>
  <r>
    <n v="9.800000000000000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902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3"/>
    <n v="35.200000000000003"/>
    <n v="35.200000000000003"/>
    <s v="R,Onpo"/>
    <s v="PHARMACIE DU CENTRE"/>
    <s v="PHARMACIE DU CENTRE"/>
    <s v="2 ROND POINT DU SOUVENIR FRANCAIS"/>
    <s v="LA GARENNE-COLOMBES"/>
    <n v="92"/>
    <x v="0"/>
    <n v="922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791666666666669"/>
    <n v="41"/>
    <n v="4.72"/>
    <n v="0"/>
    <n v="-31.2"/>
    <n v="14.52"/>
    <s v="EUR"/>
    <n v="1.1408492480000001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2903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6.08"/>
    <n v="36.08"/>
    <s v="I,SABELLE"/>
    <s v="PHARMACIE DE LA PLANQUETTE"/>
    <s v="PHARMACIE DE LA PLANQUETTE"/>
    <s v="100 MAIL DE LA PLANQUETTE"/>
    <s v="LA GARDE"/>
    <n v="83"/>
    <x v="0"/>
    <n v="8313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0694444444444444"/>
    <n v="42.4"/>
    <n v="5.03"/>
    <n v="0"/>
    <n v="-32.270000000000003"/>
    <n v="15.16"/>
    <s v="EUR"/>
    <n v="1.1356667499999999"/>
    <s v="kg"/>
  </r>
  <r>
    <n v="13.479999999999997"/>
    <m/>
    <m/>
    <s v="entreprise"/>
    <s v="ST"/>
    <n v="200720433"/>
    <n v="202607"/>
    <s v="Express"/>
    <s v="UO"/>
    <s v="FedEx Priority"/>
    <s v="Bill_Sender_Prepaid"/>
    <s v="06/25/2026"/>
    <s v="06/26/2026"/>
    <x v="2904"/>
    <m/>
    <s v="HYDRATIS B2B"/>
    <s v="HYDRATIS B2B"/>
    <s v="VOIE COMMUNALE 4"/>
    <s v="CR?ANCEY"/>
    <n v="21"/>
    <s v="FR"/>
    <n v="21320"/>
    <n v="64.3"/>
    <n v="7.62"/>
    <n v="0"/>
    <n v="-48.94"/>
    <n v="22.99"/>
    <n v="4"/>
    <n v="59.4"/>
    <n v="59.4"/>
    <s v="P,Sorne"/>
    <s v="JOZAN MADAME"/>
    <s v="PHARMACIE DE LA SORNE"/>
    <s v="239 RUE DU JURA"/>
    <s v="MACORNAY"/>
    <n v="39"/>
    <x v="0"/>
    <n v="395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236111111111114"/>
    <n v="56.4"/>
    <n v="6.68"/>
    <n v="0"/>
    <n v="-42.92"/>
    <n v="20.16"/>
    <s v="EUR"/>
    <n v="1.1401468509999999"/>
    <s v="kg"/>
  </r>
  <r>
    <n v="14.150000000000006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905"/>
    <m/>
    <s v="HYDRATIS B2B"/>
    <s v="HYDRATIS B2B"/>
    <s v="VOIE COMMUNALE 4"/>
    <s v="CR?ANCEY"/>
    <n v="21"/>
    <s v="FR"/>
    <n v="21320"/>
    <n v="67.540000000000006"/>
    <n v="7.77"/>
    <n v="0"/>
    <n v="-51.4"/>
    <n v="23.91"/>
    <n v="4"/>
    <n v="63.8"/>
    <n v="63.8"/>
    <s v="R,Reich"/>
    <s v="PHARMACIE DE L ANGE"/>
    <s v="PHARMACIE DE L ANGE"/>
    <s v="43 B QUAI DES BATELIERS"/>
    <s v="STRASBOURG"/>
    <n v="67"/>
    <x v="0"/>
    <n v="67000"/>
    <s v=" "/>
    <s v=" "/>
    <s v=" "/>
    <m/>
    <m/>
    <m/>
    <s v="N"/>
    <n v="26"/>
    <n v="40"/>
    <n v="31"/>
    <m/>
    <m/>
    <m/>
    <m/>
    <m/>
    <n v="0"/>
    <n v="0"/>
    <s v="EUR"/>
    <d v="2026-06-07T00:00:00"/>
    <x v="8"/>
    <m/>
    <s v="Domestic"/>
    <s v="Your Packaging"/>
    <n v="0.43888888888888888"/>
    <n v="59.2"/>
    <n v="6.81"/>
    <n v="0"/>
    <n v="-45.05"/>
    <n v="20.96"/>
    <s v="EUR"/>
    <n v="1.1408492480000001"/>
    <s v="kg"/>
  </r>
  <r>
    <n v="8.129999999999999"/>
    <m/>
    <m/>
    <s v="entreprise"/>
    <s v="ST"/>
    <n v="200720433"/>
    <n v="202607"/>
    <s v="Express"/>
    <s v="UO"/>
    <s v="FedEx Priority"/>
    <s v="Bill_Sender_Prepaid"/>
    <s v="06/26/2026"/>
    <s v="06/29/2026"/>
    <x v="2906"/>
    <m/>
    <s v="HYDRATIS B2B"/>
    <s v="HYDRATIS B2B"/>
    <s v="VOIE COMMUNALE 4"/>
    <s v="CR?ANCEY"/>
    <n v="21"/>
    <s v="FR"/>
    <n v="21320"/>
    <n v="38.61"/>
    <n v="4.58"/>
    <n v="0"/>
    <n v="-29.38"/>
    <n v="13.81"/>
    <n v="2"/>
    <n v="24.2"/>
    <n v="24.2"/>
    <s v="G,ABY"/>
    <s v="PARAPHARMACIE CARREFOUR LES MILLES"/>
    <s v="PARAPHARMACIE CARREFOUR LES MI"/>
    <s v="ROUTE DEPARTEMENTALE 9"/>
    <s v="AIX-EN-PROVENCE"/>
    <n v="13"/>
    <x v="0"/>
    <n v="13290"/>
    <s v=" "/>
    <s v=" "/>
    <s v=" "/>
    <m/>
    <m/>
    <m/>
    <s v="N"/>
    <n v="13"/>
    <n v="20"/>
    <n v="28"/>
    <m/>
    <m/>
    <m/>
    <m/>
    <m/>
    <n v="0"/>
    <n v="0"/>
    <s v="EUR"/>
    <d v="2026-06-07T00:00:00"/>
    <x v="8"/>
    <m/>
    <s v="Domestic"/>
    <s v="Your Packaging"/>
    <n v="0.40069444444444446"/>
    <n v="34"/>
    <n v="4.03"/>
    <n v="0"/>
    <n v="-25.87"/>
    <n v="12.16"/>
    <s v="EUR"/>
    <n v="1.1356667499999999"/>
    <s v="kg"/>
  </r>
  <r>
    <n v="17.839999999999996"/>
    <m/>
    <m/>
    <s v="entreprise"/>
    <s v="ST"/>
    <n v="200720433"/>
    <n v="202607"/>
    <s v="Express"/>
    <s v="UO"/>
    <s v="FedEx Priority"/>
    <s v="Bill_Sender_Prepaid"/>
    <s v="06/25/2026"/>
    <s v="06/26/2026"/>
    <x v="2907"/>
    <m/>
    <s v="HYDRATIS B2B"/>
    <s v="HYDRATIS B2B"/>
    <s v="VOIE COMMUNALE 4"/>
    <s v="CR?ANCEY"/>
    <n v="21"/>
    <s v="FR"/>
    <n v="21320"/>
    <n v="85.05"/>
    <n v="10.09"/>
    <n v="0"/>
    <n v="-64.709999999999994"/>
    <n v="30.43"/>
    <n v="6"/>
    <n v="87.56"/>
    <n v="87.56"/>
    <s v="P,HARMA"/>
    <s v="PHARMACIE DU BEAUJOLAIS VERT"/>
    <s v="PHARMACIE DU BEAUJOLAIS VERT"/>
    <s v="90 ROUTE DE ROANNE"/>
    <s v="THIZY-LES-BOURGS"/>
    <n v="69"/>
    <x v="0"/>
    <n v="69240"/>
    <s v=" "/>
    <s v=" "/>
    <s v=" "/>
    <m/>
    <m/>
    <m/>
    <s v="N"/>
    <n v="4"/>
    <n v="74"/>
    <n v="114"/>
    <m/>
    <m/>
    <m/>
    <m/>
    <m/>
    <n v="0"/>
    <n v="0"/>
    <s v="EUR"/>
    <d v="2026-06-07T00:00:00"/>
    <x v="8"/>
    <m/>
    <s v="Domestic"/>
    <s v="Your Packaging"/>
    <n v="0.54305555555555551"/>
    <n v="74.599999999999994"/>
    <n v="8.85"/>
    <n v="0"/>
    <n v="-56.76"/>
    <n v="26.69"/>
    <s v="EUR"/>
    <n v="1.140146850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4/2026"/>
    <s v="06/26/2026"/>
    <x v="2908"/>
    <m/>
    <s v="HYDRATIS B2B"/>
    <s v="HYDRATIS B2B"/>
    <s v="VOIE COMMUNALE 4"/>
    <s v="CR?ANCEY"/>
    <n v="21"/>
    <s v="FR"/>
    <n v="21320"/>
    <n v="45.33"/>
    <n v="5.37"/>
    <n v="0"/>
    <n v="-34.5"/>
    <n v="16.2"/>
    <n v="3"/>
    <n v="32.56"/>
    <n v="32.56"/>
    <s v="E,RI"/>
    <s v="PARAPHARMACIE LECLERC CDASO"/>
    <s v="PARAPHARMACIE LECLERC CDASO"/>
    <s v="ROUTE DE PAU"/>
    <s v="IBOS"/>
    <n v="65"/>
    <x v="0"/>
    <n v="654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555555555555555"/>
    <n v="39.6"/>
    <n v="4.6900000000000004"/>
    <n v="0"/>
    <n v="-30.14"/>
    <n v="14.15"/>
    <s v="EUR"/>
    <n v="1.1446231330000001"/>
    <s v="kg"/>
  </r>
  <r>
    <n v="21.510000000000005"/>
    <m/>
    <m/>
    <s v="entreprise"/>
    <s v="ST"/>
    <n v="200720433"/>
    <n v="202607"/>
    <s v="Express"/>
    <s v="UO"/>
    <s v="FedEx Priority"/>
    <s v="Bill_Sender_Prepaid"/>
    <s v="06/26/2026"/>
    <s v="06/29/2026"/>
    <x v="2909"/>
    <m/>
    <s v="HYDRATIS B2B"/>
    <s v="HYDRATIS B2B"/>
    <s v="VOIE COMMUNALE 4"/>
    <s v="CR?ANCEY"/>
    <n v="21"/>
    <s v="FR"/>
    <n v="21320"/>
    <n v="102.21"/>
    <n v="12.11"/>
    <n v="0"/>
    <n v="-77.78"/>
    <n v="36.53"/>
    <n v="6"/>
    <n v="110.88"/>
    <n v="110.88"/>
    <s v="C,Cholvy"/>
    <s v="PHARMACIE DU VAL DE DROME"/>
    <s v="PHARMACIE DU VAL DE DROME"/>
    <s v="PLACE CHRISTIAN MOURGUE"/>
    <s v="AOUSTE-SUR-SYE"/>
    <n v="26"/>
    <x v="0"/>
    <n v="26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1875000000000004"/>
    <n v="90"/>
    <n v="10.66"/>
    <n v="0"/>
    <n v="-68.489999999999995"/>
    <n v="32.17"/>
    <s v="EUR"/>
    <n v="1.1356667499999999"/>
    <s v="kg"/>
  </r>
  <r>
    <n v="12.14"/>
    <m/>
    <m/>
    <s v="entreprise"/>
    <s v="ST"/>
    <n v="200720433"/>
    <n v="202607"/>
    <s v="Express"/>
    <s v="UO"/>
    <s v="FedEx Priority"/>
    <s v="Bill_Sender_Prepaid"/>
    <s v="06/29/2026"/>
    <s v="06/30/2026"/>
    <x v="2910"/>
    <m/>
    <s v="HYDRATIS B2B"/>
    <s v="HYDRATIS B2B"/>
    <s v="VOIE COMMUNALE 4"/>
    <s v="CR?ANCEY"/>
    <n v="21"/>
    <s v="FR"/>
    <n v="21320"/>
    <n v="57.84"/>
    <n v="6.85"/>
    <n v="0"/>
    <n v="-44.02"/>
    <n v="20.68"/>
    <n v="3"/>
    <n v="49.72"/>
    <n v="49.72"/>
    <s v="M,ASSE"/>
    <s v="GRANDE PHARMACIE MASSE"/>
    <s v="GRANDE PHARMACIE MASSE"/>
    <s v="1 RUE VICTOR MASSE"/>
    <s v="PARIS 09"/>
    <n v="75"/>
    <x v="0"/>
    <n v="75009"/>
    <s v=" "/>
    <s v=" "/>
    <s v=" "/>
    <m/>
    <m/>
    <m/>
    <s v="N"/>
    <n v="26"/>
    <n v="31"/>
    <n v="41"/>
    <m/>
    <m/>
    <m/>
    <m/>
    <m/>
    <n v="0"/>
    <n v="0"/>
    <s v="EUR"/>
    <d v="2026-06-07T00:00:00"/>
    <x v="8"/>
    <m/>
    <s v="Domestic"/>
    <s v="Your Packaging"/>
    <n v="0.43263888888888891"/>
    <n v="50.8"/>
    <n v="6.02"/>
    <n v="0"/>
    <n v="-38.659999999999997"/>
    <n v="18.16"/>
    <s v="EUR"/>
    <n v="1.1386538829999999"/>
    <s v="kg"/>
  </r>
  <r>
    <n v="16.830000000000005"/>
    <m/>
    <m/>
    <s v="entreprise"/>
    <s v="ST"/>
    <n v="200720433"/>
    <n v="202607"/>
    <s v="Express"/>
    <s v="UO"/>
    <s v="FedEx Priority"/>
    <s v="Bill_Sender_Prepaid"/>
    <s v="06/26/2026"/>
    <s v="06/29/2026"/>
    <x v="2911"/>
    <m/>
    <s v="HYDRATIS B2B"/>
    <s v="HYDRATIS B2B"/>
    <s v="VOIE COMMUNALE 4"/>
    <s v="CR?ANCEY"/>
    <n v="21"/>
    <s v="FR"/>
    <n v="21320"/>
    <n v="79.95"/>
    <n v="9.48"/>
    <n v="0"/>
    <n v="-60.84"/>
    <n v="28.6"/>
    <n v="6"/>
    <n v="81.400000000000006"/>
    <n v="81.400000000000006"/>
    <s v="C,HARVY"/>
    <s v="GRANDE PHARMACIE DE DOMERAT"/>
    <s v="GRANDE PHARMACIE DE DOMERAT"/>
    <s v="65 AVENUE DES MARTYRS"/>
    <s v="DOM?RAT"/>
    <n v="3"/>
    <x v="0"/>
    <n v="34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250000000000002"/>
    <n v="70.400000000000006"/>
    <n v="8.35"/>
    <n v="0"/>
    <n v="-53.57"/>
    <n v="25.18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2912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3"/>
    <n v="35.200000000000003"/>
    <n v="35.200000000000003"/>
    <s v="A,Ssourder"/>
    <s v="PHARMACIE DES 2 LIONS"/>
    <s v="PHARMACIE DES 2 LIONS"/>
    <s v="41 ALLEE FERDINAND DE LESSEPS"/>
    <s v="TOURS"/>
    <n v="37"/>
    <x v="0"/>
    <n v="37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611111111111113"/>
    <n v="41"/>
    <n v="4.8600000000000003"/>
    <n v="0"/>
    <n v="-31.2"/>
    <n v="14.66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2913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M,ORGANNE"/>
    <s v="PHARMACIE DES CERISIERS"/>
    <s v="PHARMACIE DES CERISIERS"/>
    <s v="97 ROUTE DE COULONGES"/>
    <s v="NIORT"/>
    <n v="79"/>
    <x v="0"/>
    <n v="79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319444444444442"/>
    <n v="38.200000000000003"/>
    <n v="4.53"/>
    <n v="0"/>
    <n v="-29.07"/>
    <n v="13.66"/>
    <s v="EUR"/>
    <n v="1.1356667499999999"/>
    <s v="kg"/>
  </r>
  <r>
    <n v="10.469999999999999"/>
    <m/>
    <m/>
    <s v=""/>
    <s v="ST"/>
    <n v="200720433"/>
    <n v="202607"/>
    <s v="Express"/>
    <s v="UO"/>
    <s v="FedEx Priority"/>
    <s v="Bill_Sender_Prepaid"/>
    <d v="2026-01-07T00:00:00"/>
    <d v="2026-02-07T00:00:00"/>
    <x v="2914"/>
    <m/>
    <s v="HYDRATIS B2B"/>
    <s v="HYDRATIS B2B"/>
    <s v="VOIE COMMUNALE 4"/>
    <s v="CR?ANCEY"/>
    <n v="21"/>
    <s v="FR"/>
    <n v="21320"/>
    <n v="49.97"/>
    <n v="5.76"/>
    <n v="0"/>
    <n v="-38.020000000000003"/>
    <n v="17.71"/>
    <n v="3"/>
    <n v="37.840000000000003"/>
    <n v="37.840000000000003"/>
    <s v="M,AERTEN"/>
    <s v="PHARMACIE DU CHAPEAU ROUGE"/>
    <s v="PHARMACIE DU CHAPEAU ROUGE"/>
    <s v="51 ROUTE DE FURNES"/>
    <s v="TETEGHEM-COUDEKERQUE-VILLAGE"/>
    <n v="59"/>
    <x v="0"/>
    <n v="59229"/>
    <s v=" "/>
    <s v=" "/>
    <s v=" "/>
    <m/>
    <m/>
    <m/>
    <s v="N"/>
    <n v="26"/>
    <n v="30"/>
    <n v="40"/>
    <m/>
    <m/>
    <m/>
    <m/>
    <m/>
    <n v="0"/>
    <n v="0"/>
    <s v="EUR"/>
    <d v="2026-06-07T00:00:00"/>
    <x v="8"/>
    <m/>
    <s v="Domestic"/>
    <s v="Your Packaging"/>
    <n v="0.45347222222222222"/>
    <n v="43.8"/>
    <n v="5.05"/>
    <n v="0"/>
    <n v="-33.33"/>
    <n v="15.52"/>
    <s v="EUR"/>
    <n v="1.1408492480000001"/>
    <s v="kg"/>
  </r>
  <r>
    <n v="6.7899999999999991"/>
    <m/>
    <m/>
    <s v="entreprise"/>
    <s v="ST"/>
    <n v="200720433"/>
    <n v="202607"/>
    <s v="Express"/>
    <s v="UO"/>
    <s v="FedEx Priority"/>
    <s v="Bill_Sender_Prepaid"/>
    <s v="06/26/2026"/>
    <s v="06/29/2026"/>
    <x v="2915"/>
    <m/>
    <s v="HYDRATIS B2B"/>
    <s v="HYDRATIS B2B"/>
    <s v="VOIE COMMUNALE 4"/>
    <s v="CR?ANCEY"/>
    <n v="21"/>
    <s v="FR"/>
    <n v="21320"/>
    <n v="32.25"/>
    <n v="3.82"/>
    <n v="0"/>
    <n v="-24.54"/>
    <n v="11.53"/>
    <n v="1"/>
    <n v="15.4"/>
    <n v="15.4"/>
    <s v="O,NTER"/>
    <s v="INTERSPORT FACHES 00344/000"/>
    <s v="INTERSPORT FACHES 00344/000"/>
    <s v="PROSPORT XVIII SAS"/>
    <s v="FACHES-THUMESNIL"/>
    <n v="59"/>
    <x v="0"/>
    <n v="59155"/>
    <s v=" "/>
    <s v=" "/>
    <s v=" "/>
    <m/>
    <m/>
    <m/>
    <s v="N"/>
    <n v="29"/>
    <n v="30"/>
    <n v="40"/>
    <m/>
    <m/>
    <m/>
    <m/>
    <m/>
    <n v="0"/>
    <n v="0"/>
    <s v="EUR"/>
    <d v="2026-06-07T00:00:00"/>
    <x v="8"/>
    <m/>
    <s v="Domestic"/>
    <s v="Your Packaging"/>
    <n v="0.45555555555555555"/>
    <n v="28.4"/>
    <n v="3.36"/>
    <n v="0"/>
    <n v="-21.61"/>
    <n v="10.15"/>
    <s v="EUR"/>
    <n v="1.135666749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30/2026"/>
    <d v="2026-01-07T00:00:00"/>
    <x v="2916"/>
    <m/>
    <s v="HYDRATIS B2B"/>
    <s v="HYDRATIS B2B"/>
    <s v="VOIE COMMUNALE 4"/>
    <s v="CR?ANCEY"/>
    <n v="21"/>
    <s v="FR"/>
    <n v="21320"/>
    <n v="49.87"/>
    <n v="5.91"/>
    <n v="0"/>
    <n v="-37.950000000000003"/>
    <n v="17.829999999999998"/>
    <n v="3"/>
    <n v="39.6"/>
    <n v="39.6"/>
    <s v="M,ALIN"/>
    <s v="PHARMACIE DE LA MAYENNE"/>
    <s v="PHARMACIE DE LA MAYENNE"/>
    <s v="AVENUE DE LATTRE DE TASSIGNY"/>
    <s v="LAVAL"/>
    <n v="53"/>
    <x v="0"/>
    <n v="53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166666666666664"/>
    <n v="43.8"/>
    <n v="5.19"/>
    <n v="0"/>
    <n v="-33.33"/>
    <n v="15.66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5/2026"/>
    <s v="06/26/2026"/>
    <x v="2917"/>
    <m/>
    <s v="HYDRATIS B2B"/>
    <s v="HYDRATIS B2B"/>
    <s v="VOIE COMMUNALE 4"/>
    <s v="CR?ANCEY"/>
    <n v="21"/>
    <s v="FR"/>
    <n v="21320"/>
    <n v="43.55"/>
    <n v="5.16"/>
    <n v="0"/>
    <n v="-33.14"/>
    <n v="15.57"/>
    <n v="2"/>
    <n v="30.8"/>
    <n v="30.8"/>
    <s v="L,ECL"/>
    <s v="PARAPHARMACIE LECLERC VAL D'HUISNE"/>
    <s v="PARAPHARMACIE LECLERC VAL D'HU"/>
    <s v="49 ROUTE DE SAINT CALAIS"/>
    <s v="CHERRE"/>
    <n v="72"/>
    <x v="0"/>
    <n v="72406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333333333333336"/>
    <n v="38.200000000000003"/>
    <n v="4.53"/>
    <n v="0"/>
    <n v="-29.07"/>
    <n v="13.66"/>
    <s v="EUR"/>
    <n v="1.1401468509999999"/>
    <s v="kg"/>
  </r>
  <r>
    <n v="14.82"/>
    <m/>
    <m/>
    <s v="entreprise"/>
    <s v="ST"/>
    <n v="200720433"/>
    <n v="202607"/>
    <s v="Express"/>
    <s v="UO"/>
    <s v="FedEx Priority"/>
    <s v="Bill_Sender_Prepaid"/>
    <d v="2026-12-06T00:00:00"/>
    <d v="1899-12-31T00:00:00"/>
    <x v="2918"/>
    <m/>
    <s v="HYDRATIS B2B"/>
    <s v="HYDRATIS B2B"/>
    <s v="VOIE COMMUNALE 4"/>
    <s v="CR?ANCEY"/>
    <n v="21"/>
    <s v="FR"/>
    <n v="21320"/>
    <n v="71.599999999999994"/>
    <n v="8.48"/>
    <n v="0"/>
    <n v="-54.48"/>
    <n v="25.59"/>
    <n v="4"/>
    <n v="68.2"/>
    <n v="68.2"/>
    <s v="P,HARMACIE DU LA"/>
    <s v="PHARMACIE DU LAGUE"/>
    <s v="PHARMACIE DU LAGUE"/>
    <s v="13 RUE DE L ABREUVOIR"/>
    <s v="RUNGIS"/>
    <n v="94"/>
    <x v="0"/>
    <n v="94150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"/>
    <n v="62"/>
    <n v="7.34"/>
    <n v="0"/>
    <n v="-47.18"/>
    <n v="22.16"/>
    <s v="EUR"/>
    <n v="1.154814421"/>
    <s v="kg"/>
  </r>
  <r>
    <n v="7.4600000000000009"/>
    <m/>
    <m/>
    <s v="entreprise"/>
    <s v="ST"/>
    <n v="200720433"/>
    <n v="202607"/>
    <s v="Express"/>
    <s v="UO"/>
    <s v="FedEx Priority"/>
    <s v="Bill_Sender_Prepaid"/>
    <s v="06/26/2026"/>
    <s v="06/29/2026"/>
    <x v="2919"/>
    <m/>
    <s v="HYDRATIS B2B"/>
    <s v="HYDRATIS B2B"/>
    <s v="VOIE COMMUNALE 4"/>
    <s v="CR?ANCEY"/>
    <n v="21"/>
    <s v="FR"/>
    <n v="21320"/>
    <n v="35.43"/>
    <n v="4.2"/>
    <n v="0"/>
    <n v="-26.96"/>
    <n v="12.67"/>
    <n v="1"/>
    <n v="19.8"/>
    <n v="19.8"/>
    <s v="H,ELLEM"/>
    <s v="INTERSPORT PLESSIS 04642/000"/>
    <s v="INTERSPORT PLESSIS 04642/000"/>
    <s v="PROSPORT XXXIII SAS"/>
    <s v="LE PLESSIS-P?T?"/>
    <n v="91"/>
    <x v="0"/>
    <n v="9122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0138888888888891"/>
    <n v="31.2"/>
    <n v="3.7"/>
    <n v="0"/>
    <n v="-23.74"/>
    <n v="11.16"/>
    <s v="EUR"/>
    <n v="1.135666749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24/2026"/>
    <s v="06/26/2026"/>
    <x v="2920"/>
    <m/>
    <s v="HYDRATIS B2B"/>
    <s v="HYDRATIS B2B"/>
    <s v="VOIE COMMUNALE 4"/>
    <s v="CR?ANCEY"/>
    <n v="21"/>
    <s v="FR"/>
    <n v="21320"/>
    <n v="51.74"/>
    <n v="6.12"/>
    <n v="0"/>
    <n v="-39.380000000000003"/>
    <n v="18.489999999999998"/>
    <n v="3"/>
    <n v="41.8"/>
    <n v="41.8"/>
    <s v="R,ANNALI"/>
    <s v="PARAPHARMACIE LECLERC"/>
    <s v="PARAPHARMACIE LECLERC"/>
    <s v="CCIAL LECLERC"/>
    <s v="LE RELEC KERHUON"/>
    <n v="29"/>
    <x v="0"/>
    <n v="2948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499999999999998"/>
    <n v="45.2"/>
    <n v="5.35"/>
    <n v="0"/>
    <n v="-34.4"/>
    <n v="16.149999999999999"/>
    <s v="EUR"/>
    <n v="1.1446231330000001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2921"/>
    <m/>
    <s v="HYDRATIS B2B"/>
    <s v="HYDRATIS B2B"/>
    <s v="VOIE COMMUNALE 4"/>
    <s v="CR?ANCEY"/>
    <n v="21"/>
    <s v="FR"/>
    <n v="21320"/>
    <n v="43.38"/>
    <n v="5.14"/>
    <n v="0"/>
    <n v="-33.01"/>
    <n v="15.51"/>
    <n v="3"/>
    <n v="29.04"/>
    <n v="29.04"/>
    <s v="D,Quai"/>
    <s v="PARAPHARMACIE CARREFOUR VANNES"/>
    <s v="PARAPHARMACIE CARREFOUR VANNES"/>
    <s v="101 AVENUE DE LA MARNE"/>
    <s v="VANNES"/>
    <n v="56"/>
    <x v="0"/>
    <n v="56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694444444444444"/>
    <n v="38.200000000000003"/>
    <n v="4.53"/>
    <n v="0"/>
    <n v="-29.07"/>
    <n v="13.6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2922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3"/>
    <n v="35.200000000000003"/>
    <n v="35.200000000000003"/>
    <s v="M,IANNAY"/>
    <s v="PHARMACIE DE GAZONFIER"/>
    <s v="PHARMACIE DE GAZONFIER"/>
    <s v="256 AVENUE BOLLEE"/>
    <s v="LE MANS"/>
    <n v="72"/>
    <x v="0"/>
    <n v="72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7222222222222219"/>
    <n v="41"/>
    <n v="4.8600000000000003"/>
    <n v="0"/>
    <n v="-31.2"/>
    <n v="14.66"/>
    <s v="EUR"/>
    <n v="1.135666749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26/2026"/>
    <s v="06/29/2026"/>
    <x v="2923"/>
    <m/>
    <s v="HYDRATIS B2B"/>
    <s v="HYDRATIS B2B"/>
    <s v="VOIE COMMUNALE 4"/>
    <s v="CR?ANCEY"/>
    <n v="21"/>
    <s v="FR"/>
    <n v="21320"/>
    <n v="33.840000000000003"/>
    <n v="4.0199999999999996"/>
    <n v="0"/>
    <n v="-25.76"/>
    <n v="12.11"/>
    <n v="1"/>
    <n v="15.84"/>
    <n v="15.84"/>
    <s v="I,NTERSPORT"/>
    <s v="INTERSPORT CALAIS 00205/000"/>
    <s v="INTERSPORT CALAIS 00205/000"/>
    <s v="SAS REDUCTIONS"/>
    <s v="CALAIS"/>
    <n v="62"/>
    <x v="0"/>
    <n v="62100"/>
    <s v=" "/>
    <s v=" "/>
    <s v=" "/>
    <m/>
    <m/>
    <m/>
    <s v="Y"/>
    <n v="30"/>
    <n v="30"/>
    <n v="40"/>
    <m/>
    <m/>
    <m/>
    <m/>
    <m/>
    <n v="0"/>
    <n v="0"/>
    <s v="EUR"/>
    <d v="2026-06-07T00:00:00"/>
    <x v="8"/>
    <m/>
    <s v="Domestic"/>
    <s v="Your Packaging"/>
    <n v="0.43541666666666667"/>
    <n v="29.8"/>
    <n v="3.54"/>
    <n v="0"/>
    <n v="-22.68"/>
    <n v="10.66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7/2026"/>
    <x v="2924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2"/>
    <n v="33"/>
    <n v="33"/>
    <s v="M,ERY"/>
    <s v="PHARMACIE MERY"/>
    <s v="PHARMACIE MERY"/>
    <s v="74 AVENUE DU GENERAL LECLERC"/>
    <s v="LIMOGES"/>
    <n v="87"/>
    <x v="0"/>
    <n v="87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458333333333331"/>
    <n v="39.6"/>
    <n v="4.6900000000000004"/>
    <n v="0"/>
    <n v="-30.14"/>
    <n v="14.15"/>
    <s v="EUR"/>
    <n v="1.1356667499999999"/>
    <s v="kg"/>
  </r>
  <r>
    <n v="15.159999999999997"/>
    <m/>
    <m/>
    <s v="entreprise"/>
    <s v="ST"/>
    <n v="200720433"/>
    <n v="202607"/>
    <s v="Express"/>
    <s v="UO"/>
    <s v="FedEx Priority"/>
    <s v="Bill_Sender_Prepaid"/>
    <s v="06/26/2026"/>
    <s v="06/29/2026"/>
    <x v="2925"/>
    <m/>
    <s v="HYDRATIS B2B"/>
    <s v="HYDRATIS B2B"/>
    <s v="VOIE COMMUNALE 4"/>
    <s v="CR?ANCEY"/>
    <n v="21"/>
    <s v="FR"/>
    <n v="21320"/>
    <n v="72"/>
    <n v="8.5399999999999991"/>
    <n v="0"/>
    <n v="-54.78"/>
    <n v="25.76"/>
    <n v="5"/>
    <n v="69.959999999999994"/>
    <n v="69.959999999999994"/>
    <s v="C,URTO"/>
    <s v="RAO RHONE ALPES OUTILLAGE"/>
    <s v="RAO RHONE ALPES OUTILLAGE"/>
    <s v="3 RUE JEAN MOULIN"/>
    <s v="SEYSSINS"/>
    <n v="38"/>
    <x v="0"/>
    <n v="38180"/>
    <s v=" "/>
    <s v=" "/>
    <s v=" "/>
    <m/>
    <m/>
    <m/>
    <s v="Y"/>
    <n v="30"/>
    <n v="32"/>
    <n v="40"/>
    <m/>
    <m/>
    <m/>
    <m/>
    <m/>
    <n v="0"/>
    <n v="0"/>
    <s v="EUR"/>
    <d v="2026-06-07T00:00:00"/>
    <x v="8"/>
    <m/>
    <s v="Domestic"/>
    <s v="Your Packaging"/>
    <n v="0.45"/>
    <n v="63.4"/>
    <n v="7.52"/>
    <n v="0"/>
    <n v="-48.24"/>
    <n v="22.68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9/2026"/>
    <s v="06/30/2026"/>
    <x v="2926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2"/>
    <n v="34.32"/>
    <n v="34.32"/>
    <s v="C,ENTRALE"/>
    <s v="PHARMACIE CENTRALE D AMPLEPUIS"/>
    <s v="PHARMACIE CENTRALE D AMPLEPUIS"/>
    <s v="RUE FRANCOIS MITTERRAND"/>
    <s v="AMPLEPUIS"/>
    <n v="69"/>
    <x v="0"/>
    <n v="6955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3402777777777779"/>
    <n v="41"/>
    <n v="4.8600000000000003"/>
    <n v="0"/>
    <n v="-31.2"/>
    <n v="14.66"/>
    <s v="EUR"/>
    <n v="1.1386538829999999"/>
    <s v="kg"/>
  </r>
  <r>
    <n v="12.14"/>
    <m/>
    <m/>
    <s v="entreprise"/>
    <s v="ST"/>
    <n v="200720433"/>
    <n v="202607"/>
    <s v="Express"/>
    <s v="UO"/>
    <s v="FedEx Priority"/>
    <s v="Bill_Sender_Prepaid"/>
    <s v="06/26/2026"/>
    <s v="06/29/2026"/>
    <x v="2927"/>
    <m/>
    <s v="HYDRATIS B2B"/>
    <s v="HYDRATIS B2B"/>
    <s v="VOIE COMMUNALE 4"/>
    <s v="CR?ANCEY"/>
    <n v="21"/>
    <s v="FR"/>
    <n v="21320"/>
    <n v="57.69"/>
    <n v="6.84"/>
    <n v="0"/>
    <n v="-43.9"/>
    <n v="20.62"/>
    <n v="3"/>
    <n v="50.38"/>
    <n v="50.38"/>
    <s v="A,DALID"/>
    <s v="INTERSPORT COLOMBIERS"/>
    <s v="INTERSPORT COLOMBIERS"/>
    <s v="SAS VF COLOMBIERS"/>
    <s v="COLOMBIERS"/>
    <n v="34"/>
    <x v="0"/>
    <n v="34440"/>
    <s v=" "/>
    <s v=" "/>
    <s v=" "/>
    <m/>
    <m/>
    <m/>
    <s v="N"/>
    <n v="4"/>
    <n v="74"/>
    <n v="114"/>
    <m/>
    <m/>
    <m/>
    <m/>
    <m/>
    <n v="0"/>
    <n v="0"/>
    <s v="EUR"/>
    <d v="2026-06-07T00:00:00"/>
    <x v="8"/>
    <m/>
    <s v="Domestic"/>
    <s v="Your Packaging"/>
    <n v="0.47986111111111113"/>
    <n v="50.8"/>
    <n v="6.02"/>
    <n v="0"/>
    <n v="-38.659999999999997"/>
    <n v="18.16"/>
    <s v="EUR"/>
    <n v="1.1356667499999999"/>
    <s v="kg"/>
  </r>
  <r>
    <n v="17.5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928"/>
    <m/>
    <s v="HYDRATIS B2B"/>
    <s v="HYDRATIS B2B"/>
    <s v="VOIE COMMUNALE 4"/>
    <s v="CR?ANCEY"/>
    <n v="21"/>
    <s v="FR"/>
    <n v="21320"/>
    <n v="83.51"/>
    <n v="9.61"/>
    <n v="0"/>
    <n v="-63.55"/>
    <n v="29.57"/>
    <n v="7"/>
    <n v="85.14"/>
    <n v="85.14"/>
    <s v="A,RGENTIN"/>
    <s v="PHARMACIE GRAND EVREUX"/>
    <s v="PHARMACIE GRAND EVREUX"/>
    <s v="CENTRE COMMERCIAL GRAND EVREUX"/>
    <s v="GUICHAINVILLE"/>
    <n v="27"/>
    <x v="0"/>
    <n v="279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166666666666665"/>
    <n v="73.2"/>
    <n v="8.42"/>
    <n v="0"/>
    <n v="-55.7"/>
    <n v="25.92"/>
    <s v="EUR"/>
    <n v="1.1408492480000001"/>
    <s v="kg"/>
  </r>
  <r>
    <n v="7.120000000000001"/>
    <m/>
    <m/>
    <s v="entreprise"/>
    <s v="ST"/>
    <n v="200720433"/>
    <n v="202607"/>
    <s v="Express"/>
    <s v="UO"/>
    <s v="FedEx Priority"/>
    <s v="Bill_Sender_Prepaid"/>
    <s v="06/26/2026"/>
    <s v="06/29/2026"/>
    <x v="2929"/>
    <m/>
    <s v="HYDRATIS B2B"/>
    <s v="HYDRATIS B2B"/>
    <s v="VOIE COMMUNALE 4"/>
    <s v="CR?ANCEY"/>
    <n v="21"/>
    <s v="FR"/>
    <n v="21320"/>
    <n v="33.840000000000003"/>
    <n v="4.0199999999999996"/>
    <n v="0"/>
    <n v="-25.76"/>
    <n v="12.11"/>
    <n v="1"/>
    <n v="16.28"/>
    <n v="16.28"/>
    <s v="D,Duclois"/>
    <s v="PARAPHARMACIE AUCHAN ST SEBASTIEN"/>
    <s v="PARAPHARMACIE AUCHAN SAINT SEB"/>
    <s v="CC AUCHAN"/>
    <s v="SAINT-S?BASTIEN-SUR-LOIRE"/>
    <n v="44"/>
    <x v="0"/>
    <n v="44230"/>
    <s v=" "/>
    <s v=" "/>
    <s v=" "/>
    <m/>
    <m/>
    <m/>
    <s v="Y"/>
    <n v="30"/>
    <n v="31"/>
    <n v="40"/>
    <m/>
    <m/>
    <m/>
    <m/>
    <m/>
    <n v="0"/>
    <n v="0"/>
    <s v="EUR"/>
    <d v="2026-06-07T00:00:00"/>
    <x v="8"/>
    <m/>
    <s v="Domestic"/>
    <s v="Your Packaging"/>
    <n v="0.44374999999999998"/>
    <n v="29.8"/>
    <n v="3.54"/>
    <n v="0"/>
    <n v="-22.68"/>
    <n v="10.66"/>
    <s v="EUR"/>
    <n v="1.1356667499999999"/>
    <s v="kg"/>
  </r>
  <r>
    <n v="4.7799999999999994"/>
    <m/>
    <m/>
    <s v="entreprise"/>
    <s v="ST"/>
    <n v="200720433"/>
    <n v="202607"/>
    <s v="Express"/>
    <s v="UO"/>
    <s v="FedEx Priority"/>
    <s v="Bill_Sender_Prepaid"/>
    <s v="06/26/2026"/>
    <s v="06/29/2026"/>
    <x v="2930"/>
    <m/>
    <s v="HYDRATIS B2B"/>
    <s v="HYDRATIS B2B"/>
    <s v="VOIE COMMUNALE 4"/>
    <s v="CR?ANCEY"/>
    <n v="21"/>
    <s v="FR"/>
    <n v="21320"/>
    <n v="22.71"/>
    <n v="2.69"/>
    <n v="0"/>
    <n v="-17.28"/>
    <n v="8.1199999999999992"/>
    <n v="1"/>
    <n v="2.2000000000000002"/>
    <n v="2.2000000000000002"/>
    <s v="I,Ssa"/>
    <s v="PHARMACIE CANNES RIVIERA"/>
    <s v="PHARMACIE CANNES RIVIERA"/>
    <s v="36 RUE D'ANTIBES"/>
    <s v="CANNES"/>
    <n v="6"/>
    <x v="0"/>
    <n v="6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0972222222222219"/>
    <n v="20"/>
    <n v="2.37"/>
    <n v="0"/>
    <n v="-15.22"/>
    <n v="7.15"/>
    <s v="EUR"/>
    <n v="1.1356667499999999"/>
    <s v="kg"/>
  </r>
  <r>
    <n v="10.800000000000004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931"/>
    <m/>
    <s v="HYDRATIS B2B"/>
    <s v="HYDRATIS B2B"/>
    <s v="VOIE COMMUNALE 4"/>
    <s v="CR?ANCEY"/>
    <n v="21"/>
    <s v="FR"/>
    <n v="21320"/>
    <n v="51.57"/>
    <n v="5.93"/>
    <n v="0"/>
    <n v="-39.25"/>
    <n v="18.25"/>
    <n v="3"/>
    <n v="40.479999999999997"/>
    <n v="40.479999999999997"/>
    <s v="A,CCEUIL"/>
    <s v="PHARMACIE BRANGER"/>
    <s v="PHARMACIE BRANGER"/>
    <s v="8 RUE MARCEL SEMBAT"/>
    <s v="VERNEUIL L ETANG"/>
    <n v="77"/>
    <x v="0"/>
    <n v="77390"/>
    <s v=" "/>
    <s v=" "/>
    <s v=" "/>
    <m/>
    <m/>
    <m/>
    <s v="N"/>
    <n v="14"/>
    <n v="30"/>
    <n v="39"/>
    <m/>
    <m/>
    <m/>
    <m/>
    <m/>
    <n v="0"/>
    <n v="0"/>
    <s v="EUR"/>
    <d v="2026-06-07T00:00:00"/>
    <x v="8"/>
    <m/>
    <s v="Domestic"/>
    <s v="Your Packaging"/>
    <n v="0.52083333333333337"/>
    <n v="45.2"/>
    <n v="5.2"/>
    <n v="0"/>
    <n v="-34.4"/>
    <n v="16"/>
    <s v="EUR"/>
    <n v="1.1408492480000001"/>
    <s v="kg"/>
  </r>
  <r>
    <n v="16.159999999999997"/>
    <m/>
    <m/>
    <s v="entreprise"/>
    <s v="ST"/>
    <n v="200720433"/>
    <n v="202607"/>
    <s v="Express"/>
    <s v="UO"/>
    <s v="FedEx Priority"/>
    <s v="Bill_Sender_Prepaid"/>
    <s v="06/29/2026"/>
    <s v="06/30/2026"/>
    <x v="2932"/>
    <m/>
    <s v="HYDRATIS B2B"/>
    <s v="HYDRATIS B2B"/>
    <s v="VOIE COMMUNALE 4"/>
    <s v="CR?ANCEY"/>
    <n v="21"/>
    <s v="FR"/>
    <n v="21320"/>
    <n v="76.97"/>
    <n v="9.1199999999999992"/>
    <n v="0"/>
    <n v="-58.57"/>
    <n v="27.52"/>
    <n v="5"/>
    <n v="76.12"/>
    <n v="76.12"/>
    <s v="A,Melie"/>
    <s v="PHARMACIE D'ESCHAU"/>
    <s v="PHARMACIE D'ESCHAU"/>
    <s v="CCIAL SUPER U"/>
    <s v="ESCHAU"/>
    <n v="67"/>
    <x v="0"/>
    <n v="67114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125000000000002"/>
    <n v="67.599999999999994"/>
    <n v="8.01"/>
    <n v="0"/>
    <n v="-51.44"/>
    <n v="24.17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2933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P,HAR"/>
    <s v="PHARMACIE DE LA PLACE"/>
    <s v="PHARMACIE DE LA PLACE"/>
    <s v="9 PLACE DU GENERAL BEURET"/>
    <s v="PARIS 15"/>
    <n v="75"/>
    <x v="0"/>
    <n v="75015"/>
    <s v=" "/>
    <s v=" "/>
    <s v=" "/>
    <m/>
    <m/>
    <m/>
    <s v="N"/>
    <n v="20"/>
    <n v="20"/>
    <n v="29"/>
    <m/>
    <m/>
    <m/>
    <m/>
    <m/>
    <n v="0"/>
    <n v="0"/>
    <s v="EUR"/>
    <d v="2026-06-07T00:00:00"/>
    <x v="8"/>
    <m/>
    <s v="Domestic"/>
    <s v="Your Packaging"/>
    <n v="0.53125"/>
    <n v="38.200000000000003"/>
    <n v="4.53"/>
    <n v="0"/>
    <n v="-29.07"/>
    <n v="13.66"/>
    <s v="EUR"/>
    <n v="1.135666749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6/2026"/>
    <s v="06/27/2026"/>
    <x v="2934"/>
    <m/>
    <s v="HYDRATIS B2B"/>
    <s v="HYDRATIS B2B"/>
    <s v="VOIE COMMUNALE 4"/>
    <s v="CR?ANCEY"/>
    <n v="21"/>
    <s v="FR"/>
    <n v="21320"/>
    <n v="49.74"/>
    <n v="5.89"/>
    <n v="0"/>
    <n v="-37.85"/>
    <n v="17.78"/>
    <n v="3"/>
    <n v="38.28"/>
    <n v="38.28"/>
    <s v="P,Phiebox"/>
    <s v="PHARMACIE DU TILLEUL"/>
    <s v="PHARMACIE DU TILLEUL"/>
    <s v="3 RUE DE BOUXWILLER"/>
    <s v="STRASBOURG"/>
    <n v="67"/>
    <x v="0"/>
    <n v="67000"/>
    <s v=" "/>
    <s v=" "/>
    <s v=" "/>
    <m/>
    <m/>
    <m/>
    <s v="N"/>
    <n v="13"/>
    <n v="21"/>
    <n v="30"/>
    <m/>
    <m/>
    <m/>
    <m/>
    <m/>
    <n v="0"/>
    <n v="0"/>
    <s v="EUR"/>
    <d v="2026-06-07T00:00:00"/>
    <x v="8"/>
    <m/>
    <s v="Domestic"/>
    <s v="Your Packaging"/>
    <n v="0.41041666666666665"/>
    <n v="43.8"/>
    <n v="5.19"/>
    <n v="0"/>
    <n v="-33.33"/>
    <n v="15.66"/>
    <s v="EUR"/>
    <n v="1.135666749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9/2026"/>
    <s v="06/30/2026"/>
    <x v="2935"/>
    <m/>
    <s v="HYDRATIS B2B"/>
    <s v="HYDRATIS B2B"/>
    <s v="VOIE COMMUNALE 4"/>
    <s v="CR?ANCEY"/>
    <n v="21"/>
    <s v="FR"/>
    <n v="21320"/>
    <n v="49.87"/>
    <n v="5.91"/>
    <n v="0"/>
    <n v="-37.950000000000003"/>
    <n v="17.829999999999998"/>
    <n v="4"/>
    <n v="39.159999999999997"/>
    <n v="39.159999999999997"/>
    <s v="M,AUREEN"/>
    <s v="PHARMACIE DU CARRE DOR"/>
    <s v="PHARMACIE DU CARRE DOR"/>
    <s v="2 AVENUE CORIOLAN"/>
    <s v="LUCE"/>
    <n v="28"/>
    <x v="0"/>
    <n v="281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222222222222221"/>
    <n v="43.8"/>
    <n v="5.19"/>
    <n v="0"/>
    <n v="-33.33"/>
    <n v="15.66"/>
    <s v="EUR"/>
    <n v="1.1386538829999999"/>
    <s v="kg"/>
  </r>
  <r>
    <n v="8.4599999999999973"/>
    <m/>
    <m/>
    <s v="entreprise"/>
    <s v="ST"/>
    <n v="200720433"/>
    <n v="202607"/>
    <s v="Express"/>
    <s v="UO"/>
    <s v="FedEx Priority"/>
    <s v="Bill_Sender_Prepaid"/>
    <s v="06/26/2026"/>
    <s v="06/29/2026"/>
    <x v="2936"/>
    <m/>
    <s v="HYDRATIS B2B"/>
    <s v="HYDRATIS B2B"/>
    <s v="VOIE COMMUNALE 4"/>
    <s v="CR?ANCEY"/>
    <n v="21"/>
    <s v="FR"/>
    <n v="21320"/>
    <n v="40.200000000000003"/>
    <n v="4.7699999999999996"/>
    <n v="0"/>
    <n v="-30.59"/>
    <n v="14.38"/>
    <n v="2"/>
    <n v="26.4"/>
    <n v="26.4"/>
    <s v="D,Remi"/>
    <s v="PARAPHARMACIE AUCHAN ST CYR"/>
    <s v="PARAPHARMACIE AUCHAN ST CYR"/>
    <s v="CC AUCHAN"/>
    <s v="SAINT-CYR-SUR-LOIRE"/>
    <n v="37"/>
    <x v="0"/>
    <n v="375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069444444444445"/>
    <n v="35.4"/>
    <n v="4.2"/>
    <n v="0"/>
    <n v="-26.94"/>
    <n v="12.66"/>
    <s v="EUR"/>
    <n v="1.1356667499999999"/>
    <s v="kg"/>
  </r>
  <r>
    <n v="17.5"/>
    <m/>
    <m/>
    <s v="entreprise"/>
    <s v="ST"/>
    <n v="200720433"/>
    <n v="202607"/>
    <s v="Express"/>
    <s v="UO"/>
    <s v="FedEx Priority"/>
    <s v="Bill_Sender_Prepaid"/>
    <s v="06/25/2026"/>
    <s v="06/29/2026"/>
    <x v="2937"/>
    <m/>
    <s v="HYDRATIS B2B"/>
    <s v="HYDRATIS B2B"/>
    <s v="VOIE COMMUNALE 4"/>
    <s v="CR?ANCEY"/>
    <n v="21"/>
    <s v="FR"/>
    <n v="21320"/>
    <n v="83.46"/>
    <n v="9.89"/>
    <n v="0"/>
    <n v="-63.51"/>
    <n v="29.84"/>
    <n v="7"/>
    <n v="85.58"/>
    <n v="85.58"/>
    <s v="D,ONQAIN"/>
    <s v="PHARMACIE DE L'EUROPE"/>
    <s v="PHARMACIE DE L'EUROPE"/>
    <s v="CENTRE COMMERCIAL GEANT"/>
    <s v="BREST"/>
    <n v="29"/>
    <x v="0"/>
    <n v="29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625"/>
    <n v="73.2"/>
    <n v="8.67"/>
    <n v="0"/>
    <n v="-55.7"/>
    <n v="26.17"/>
    <s v="EUR"/>
    <n v="1.1401468509999999"/>
    <s v="kg"/>
  </r>
  <r>
    <n v="10.800000000000004"/>
    <m/>
    <m/>
    <s v=""/>
    <s v="ST"/>
    <n v="200720433"/>
    <n v="202607"/>
    <s v="Express"/>
    <s v="UO"/>
    <s v="FedEx Priority"/>
    <s v="Bill_Sender_Prepaid"/>
    <d v="2026-01-07T00:00:00"/>
    <d v="2026-02-07T00:00:00"/>
    <x v="2938"/>
    <m/>
    <s v="HYDRATIS B2B"/>
    <s v="HYDRATIS B2B"/>
    <s v="VOIE COMMUNALE 4"/>
    <s v="CR?ANCEY"/>
    <n v="21"/>
    <s v="FR"/>
    <n v="21320"/>
    <n v="51.57"/>
    <n v="5.93"/>
    <n v="0"/>
    <n v="-39.25"/>
    <n v="18.25"/>
    <n v="3"/>
    <n v="40.479999999999997"/>
    <n v="40.479999999999997"/>
    <s v="B,ANDEL"/>
    <s v="PHARMACIE BANDEL"/>
    <s v="PHARMACIE BANDEL"/>
    <s v="37 BOULEVARD JOSEPH ROSSELLI"/>
    <s v="BELLEVILLE-EN-BEAUJOLAIS"/>
    <n v="69"/>
    <x v="0"/>
    <n v="69220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41319444444444442"/>
    <n v="45.2"/>
    <n v="5.2"/>
    <n v="0"/>
    <n v="-34.4"/>
    <n v="16"/>
    <s v="EUR"/>
    <n v="1.140862263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9/2026"/>
    <s v="06/30/2026"/>
    <x v="2939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3"/>
    <n v="33.880000000000003"/>
    <n v="33.880000000000003"/>
    <s v="P,HARMACIE"/>
    <s v="PHARMACIE RANDANNE"/>
    <s v="PHARMACIE RANDANNE"/>
    <s v="658 RUE DE ROUEN"/>
    <s v="AMIENS"/>
    <n v="80"/>
    <x v="0"/>
    <n v="80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62361111111111112"/>
    <n v="41"/>
    <n v="4.8600000000000003"/>
    <n v="0"/>
    <n v="-31.2"/>
    <n v="14.66"/>
    <s v="EUR"/>
    <n v="1.1386538829999999"/>
    <s v="kg"/>
  </r>
  <r>
    <n v="6.4499999999999993"/>
    <m/>
    <m/>
    <s v="entreprise"/>
    <s v="ST"/>
    <n v="200720433"/>
    <n v="202607"/>
    <s v="Express"/>
    <s v="UO"/>
    <s v="FedEx Priority"/>
    <s v="Bill_Sender_Prepaid"/>
    <s v="06/25/2026"/>
    <s v="06/29/2026"/>
    <x v="2940"/>
    <m/>
    <s v="HYDRATIS B2B"/>
    <s v="HYDRATIS B2B"/>
    <s v="VOIE COMMUNALE 4"/>
    <s v="CR?ANCEY"/>
    <n v="21"/>
    <s v="FR"/>
    <n v="21320"/>
    <n v="30.78"/>
    <n v="3.65"/>
    <n v="0"/>
    <n v="-23.43"/>
    <n v="11"/>
    <n v="1"/>
    <n v="13.2"/>
    <n v="13.2"/>
    <s v="C,HAMALLARD"/>
    <s v="CERP BRETAGNE ATLANTIQUE"/>
    <s v="CERP BRETAGNE ATLANTIQUE"/>
    <s v="22 RUE CHAPTAL"/>
    <s v="ST BRIEUC"/>
    <n v="22"/>
    <x v="0"/>
    <n v="22001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26527777777777778"/>
    <n v="27"/>
    <n v="3.2"/>
    <n v="0"/>
    <n v="-20.55"/>
    <n v="9.65"/>
    <s v="EUR"/>
    <n v="1.140146850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5/2026"/>
    <s v="06/26/2026"/>
    <x v="2941"/>
    <m/>
    <s v="HYDRATIS B2B"/>
    <s v="HYDRATIS B2B"/>
    <s v="VOIE COMMUNALE 4"/>
    <s v="CR?ANCEY"/>
    <n v="21"/>
    <s v="FR"/>
    <n v="21320"/>
    <n v="49.94"/>
    <n v="5.92"/>
    <n v="0"/>
    <n v="-38"/>
    <n v="17.850000000000001"/>
    <n v="3"/>
    <n v="39.6"/>
    <n v="39.6"/>
    <s v="P,Phi"/>
    <s v="PHARMACIE D AMSTERDAM"/>
    <s v="PHARMACIE D AMSTERDAM"/>
    <s v="21 RUE D'AMSTERDAM"/>
    <s v="PARIS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888888888888887"/>
    <n v="43.8"/>
    <n v="5.19"/>
    <n v="0"/>
    <n v="-33.33"/>
    <n v="15.66"/>
    <s v="EUR"/>
    <n v="1.1401468509999999"/>
    <s v="kg"/>
  </r>
  <r>
    <n v="25.190000000000012"/>
    <m/>
    <m/>
    <s v="entreprise"/>
    <s v="ST"/>
    <n v="200720433"/>
    <n v="202607"/>
    <s v="Express"/>
    <s v="UO"/>
    <s v="FedEx Priority"/>
    <s v="Bill_Sender_Prepaid"/>
    <s v="06/26/2026"/>
    <s v="06/29/2026"/>
    <x v="2942"/>
    <m/>
    <s v="HYDRATIS B2B"/>
    <s v="HYDRATIS B2B"/>
    <s v="VOIE COMMUNALE 4"/>
    <s v="CR?ANCEY"/>
    <n v="21"/>
    <s v="FR"/>
    <n v="21320"/>
    <n v="119.7"/>
    <n v="14.18"/>
    <n v="0"/>
    <n v="-91.09"/>
    <n v="42.79"/>
    <n v="9"/>
    <n v="135.08000000000001"/>
    <n v="135.08000000000001"/>
    <s v="P,Pha"/>
    <s v="PHARMACIE SAINTE BENIGNE"/>
    <s v="PHARMACIE SAINTE BENIGNE"/>
    <s v="23 RUE DE LA REPUBLIQUE"/>
    <s v="PONTARLIER"/>
    <n v="25"/>
    <x v="0"/>
    <n v="25300"/>
    <s v=" "/>
    <s v=" "/>
    <s v=" "/>
    <m/>
    <m/>
    <m/>
    <s v="N"/>
    <n v="26"/>
    <n v="31"/>
    <n v="42"/>
    <m/>
    <m/>
    <m/>
    <m/>
    <m/>
    <n v="0"/>
    <n v="0"/>
    <s v="EUR"/>
    <d v="2026-06-07T00:00:00"/>
    <x v="8"/>
    <m/>
    <s v="Domestic"/>
    <s v="Your Packaging"/>
    <n v="0.68819444444444444"/>
    <n v="105.4"/>
    <n v="12.49"/>
    <n v="0"/>
    <n v="-80.209999999999994"/>
    <n v="37.68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5/2026"/>
    <s v="06/26/2026"/>
    <x v="2943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3.880000000000003"/>
    <n v="33.880000000000003"/>
    <s v="Y,AN"/>
    <s v="PHARMACIE DE L'ESTEREL"/>
    <s v="PHARMACIE DE L'ESTEREL"/>
    <s v="85 BOULEVARD DE LA PLAGE"/>
    <s v="AGAY"/>
    <n v="83"/>
    <x v="0"/>
    <n v="83530"/>
    <s v=" "/>
    <s v=" "/>
    <s v=" "/>
    <m/>
    <m/>
    <m/>
    <s v="N"/>
    <n v="30"/>
    <n v="32"/>
    <n v="37"/>
    <m/>
    <m/>
    <m/>
    <m/>
    <m/>
    <n v="0"/>
    <n v="0"/>
    <s v="EUR"/>
    <d v="2026-06-07T00:00:00"/>
    <x v="8"/>
    <m/>
    <s v="Domestic"/>
    <s v="Your Packaging"/>
    <n v="0.54374999999999996"/>
    <n v="41"/>
    <n v="4.8600000000000003"/>
    <n v="0"/>
    <n v="-31.2"/>
    <n v="14.66"/>
    <s v="EUR"/>
    <n v="1.1356667499999999"/>
    <s v="kg"/>
  </r>
  <r>
    <n v="13.47999999999999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944"/>
    <m/>
    <s v="HYDRATIS B2B"/>
    <s v="HYDRATIS B2B"/>
    <s v="VOIE COMMUNALE 4"/>
    <s v="CR?ANCEY"/>
    <n v="21"/>
    <s v="FR"/>
    <n v="21320"/>
    <n v="64.34"/>
    <n v="7.4"/>
    <n v="0"/>
    <n v="-48.97"/>
    <n v="22.78"/>
    <n v="4"/>
    <n v="59.4"/>
    <n v="59.4"/>
    <s v="C,ASTRE"/>
    <s v="PHARMACIE SERRE CHEVALIER 1500"/>
    <s v="PHARMACIE SERRE CHEVALIER 1500"/>
    <s v="RUE BENOITE"/>
    <s v="LE MONETIER LES BAINS"/>
    <n v="5"/>
    <x v="0"/>
    <n v="52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63402777777777775"/>
    <n v="56.4"/>
    <n v="6.49"/>
    <n v="0"/>
    <n v="-42.92"/>
    <n v="19.97"/>
    <s v="EUR"/>
    <n v="1.1408492480000001"/>
    <s v="kg"/>
  </r>
  <r>
    <n v="11.14"/>
    <m/>
    <m/>
    <s v="entreprise"/>
    <s v="ST"/>
    <n v="200720433"/>
    <n v="202607"/>
    <s v="Express"/>
    <s v="UO"/>
    <s v="FedEx Priority"/>
    <s v="Bill_Sender_Prepaid"/>
    <s v="06/30/2026"/>
    <d v="2026-01-07T00:00:00"/>
    <x v="2945"/>
    <m/>
    <s v="HYDRATIS B2B"/>
    <s v="HYDRATIS B2B"/>
    <s v="VOIE COMMUNALE 4"/>
    <s v="CR?ANCEY"/>
    <n v="21"/>
    <s v="FR"/>
    <n v="21320"/>
    <n v="53.06"/>
    <n v="6.3"/>
    <n v="0"/>
    <n v="-40.380000000000003"/>
    <n v="18.98"/>
    <n v="4"/>
    <n v="44"/>
    <n v="44"/>
    <s v="P,H"/>
    <s v="PHARMACIE MAULINI"/>
    <s v="PHARMACIE MAULINI"/>
    <s v="76 RUE DU GENERAL LECLERC"/>
    <s v="GOLBEY"/>
    <n v="88"/>
    <x v="0"/>
    <n v="8819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805555555555558"/>
    <n v="46.6"/>
    <n v="5.53"/>
    <n v="0"/>
    <n v="-35.46"/>
    <n v="16.670000000000002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2946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P,HIE PORT"/>
    <s v="PHARMACIE DU PORT"/>
    <s v="PHARMACIE DU PORT"/>
    <s v="7 RUE ANDRE JACQUEMIN"/>
    <s v="EPINAL"/>
    <n v="88"/>
    <x v="0"/>
    <n v="88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944444444444445"/>
    <n v="38.200000000000003"/>
    <n v="4.53"/>
    <n v="0"/>
    <n v="-29.07"/>
    <n v="13.66"/>
    <s v="EUR"/>
    <n v="1.1356667499999999"/>
    <s v="kg"/>
  </r>
  <r>
    <n v="15.159999999999997"/>
    <m/>
    <m/>
    <s v="entreprise"/>
    <s v="ST"/>
    <n v="200720433"/>
    <n v="202607"/>
    <s v="Express"/>
    <s v="UO"/>
    <s v="FedEx Priority"/>
    <s v="Bill_Sender_Prepaid"/>
    <s v="06/25/2026"/>
    <s v="06/26/2026"/>
    <x v="2947"/>
    <m/>
    <s v="HYDRATIS B2B"/>
    <s v="HYDRATIS B2B"/>
    <s v="VOIE COMMUNALE 4"/>
    <s v="CR?ANCEY"/>
    <n v="21"/>
    <s v="FR"/>
    <n v="21320"/>
    <n v="72.290000000000006"/>
    <n v="8.57"/>
    <n v="0"/>
    <n v="-55"/>
    <n v="25.86"/>
    <n v="5"/>
    <n v="69.08"/>
    <n v="69.08"/>
    <s v="D,IANA"/>
    <s v="PARAPHARMACIE LECLERC GRAND MOUN"/>
    <s v="PARAPHARMACIE LECLERC GRAND MO"/>
    <s v="200 BDV OSCAR NIEMEYER"/>
    <s v="SAINT-PIERRE-DU-MONT"/>
    <n v="40"/>
    <x v="0"/>
    <n v="4028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513888888888887"/>
    <n v="63.4"/>
    <n v="7.52"/>
    <n v="0"/>
    <n v="-48.24"/>
    <n v="22.68"/>
    <s v="EUR"/>
    <n v="1.1401468509999999"/>
    <s v="kg"/>
  </r>
  <r>
    <n v="19.499999999999993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948"/>
    <m/>
    <s v="HYDRATIS B2B"/>
    <s v="HYDRATIS B2B"/>
    <s v="VOIE COMMUNALE 4"/>
    <s v="CR?ANCEY"/>
    <n v="21"/>
    <s v="FR"/>
    <n v="21320"/>
    <n v="93.09"/>
    <n v="10.7"/>
    <n v="0"/>
    <n v="-70.849999999999994"/>
    <n v="32.950000000000003"/>
    <n v="6"/>
    <n v="97.24"/>
    <n v="97.24"/>
    <s v="B,RO"/>
    <s v="PHARMACIE DE BROCELIANDE"/>
    <s v="PHARMACIE DE BROCELIANDE"/>
    <s v="52 RUE RENNES"/>
    <s v="MONTAUBAN-DE-BRETAGNE"/>
    <n v="35"/>
    <x v="0"/>
    <n v="3536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38263888888888886"/>
    <n v="81.599999999999994"/>
    <n v="9.3800000000000008"/>
    <n v="0"/>
    <n v="-62.1"/>
    <n v="28.88"/>
    <s v="EUR"/>
    <n v="1.1408492480000001"/>
    <s v="kg"/>
  </r>
  <r>
    <n v="9.8000000000000007"/>
    <m/>
    <m/>
    <s v="entreprise"/>
    <s v="ST"/>
    <n v="200720433"/>
    <n v="202607"/>
    <s v="Express"/>
    <s v="UO"/>
    <s v="FedEx Priority"/>
    <s v="Bill_Sender_Prepaid"/>
    <s v="06/25/2026"/>
    <s v="06/26/2026"/>
    <x v="2949"/>
    <m/>
    <s v="HYDRATIS B2B"/>
    <s v="HYDRATIS B2B"/>
    <s v="VOIE COMMUNALE 4"/>
    <s v="CR?ANCEY"/>
    <n v="21"/>
    <s v="FR"/>
    <n v="21320"/>
    <n v="46.75"/>
    <n v="5.54"/>
    <n v="0"/>
    <n v="-35.57"/>
    <n v="16.71"/>
    <n v="2"/>
    <n v="33.44"/>
    <n v="33.44"/>
    <s v="L,ELLOUCHE"/>
    <s v="PHARMACIE LELLOUCHE"/>
    <s v="PHARMACIE LELLOUCHE"/>
    <s v="65 RUE DES CEVENNES"/>
    <s v="PARIS 15"/>
    <n v="75"/>
    <x v="0"/>
    <n v="75015"/>
    <s v=" "/>
    <s v=" "/>
    <s v=" "/>
    <m/>
    <m/>
    <m/>
    <s v="N"/>
    <n v="27"/>
    <n v="31"/>
    <n v="37"/>
    <m/>
    <m/>
    <m/>
    <m/>
    <m/>
    <n v="0"/>
    <n v="0"/>
    <s v="EUR"/>
    <d v="2026-06-07T00:00:00"/>
    <x v="8"/>
    <m/>
    <s v="Domestic"/>
    <s v="Your Packaging"/>
    <n v="0.47708333333333336"/>
    <n v="41"/>
    <n v="4.8600000000000003"/>
    <n v="0"/>
    <n v="-31.2"/>
    <n v="14.66"/>
    <s v="EUR"/>
    <n v="1.1401468509999999"/>
    <s v="kg"/>
  </r>
  <r>
    <n v="11.469999999999999"/>
    <m/>
    <m/>
    <s v="entreprise"/>
    <s v="ST"/>
    <n v="200720433"/>
    <n v="202607"/>
    <s v="Express"/>
    <s v="UO"/>
    <s v="FedEx Priority"/>
    <s v="Bill_Sender_Prepaid"/>
    <s v="06/25/2026"/>
    <s v="06/26/2026"/>
    <x v="2950"/>
    <m/>
    <s v="HYDRATIS B2B"/>
    <s v="HYDRATIS B2B"/>
    <s v="VOIE COMMUNALE 4"/>
    <s v="CR?ANCEY"/>
    <n v="21"/>
    <s v="FR"/>
    <n v="21320"/>
    <n v="54.73"/>
    <n v="6.49"/>
    <n v="0"/>
    <n v="-41.65"/>
    <n v="19.559999999999999"/>
    <n v="4"/>
    <n v="44.88"/>
    <n v="44.88"/>
    <s v="P,HARMACIE"/>
    <s v="PHARMACIE EPIONE"/>
    <s v="PHARMACIE EPIONE"/>
    <s v="RUE DE LA LIBERATION"/>
    <s v="TOURNAN-EN-BRIE"/>
    <n v="77"/>
    <x v="0"/>
    <n v="77220"/>
    <s v=" "/>
    <s v=" "/>
    <s v=" "/>
    <m/>
    <m/>
    <m/>
    <s v="N"/>
    <n v="20"/>
    <n v="21"/>
    <n v="29"/>
    <m/>
    <m/>
    <m/>
    <m/>
    <m/>
    <n v="0"/>
    <n v="0"/>
    <s v="EUR"/>
    <d v="2026-06-07T00:00:00"/>
    <x v="8"/>
    <m/>
    <s v="Domestic"/>
    <s v="Your Packaging"/>
    <n v="0.49513888888888891"/>
    <n v="48"/>
    <n v="5.69"/>
    <n v="0"/>
    <n v="-36.53"/>
    <n v="17.16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2951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3"/>
    <n v="37.4"/>
    <n v="37.4"/>
    <s v="B,LONDET"/>
    <s v="PHARMACIE BLONDET- HIRA"/>
    <s v="PHARMACIE BLONDET- HIRA"/>
    <s v="ROUTE DE SAINT MARIN"/>
    <s v="SAINT-MARCEL"/>
    <n v="36"/>
    <x v="0"/>
    <n v="36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11111111111111"/>
    <n v="42.4"/>
    <n v="5.03"/>
    <n v="0"/>
    <n v="-32.270000000000003"/>
    <n v="15.16"/>
    <s v="EUR"/>
    <n v="1.138653882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6/2026"/>
    <s v="06/29/2026"/>
    <x v="2952"/>
    <m/>
    <s v="HYDRATIS B2B"/>
    <s v="HYDRATIS B2B"/>
    <s v="VOIE COMMUNALE 4"/>
    <s v="CR?ANCEY"/>
    <n v="21"/>
    <s v="FR"/>
    <n v="21320"/>
    <n v="49.87"/>
    <n v="5.91"/>
    <n v="0"/>
    <n v="-37.950000000000003"/>
    <n v="17.829999999999998"/>
    <n v="3"/>
    <n v="38.06"/>
    <n v="38.06"/>
    <s v="Y,YGHVB"/>
    <s v="PHARMACIE HAMON"/>
    <s v="PHARMACIE HAMON"/>
    <s v="85 AVENUE DE LA LIBERATION"/>
    <s v="LAXOU"/>
    <n v="54"/>
    <x v="0"/>
    <n v="545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444444444444443"/>
    <n v="43.8"/>
    <n v="5.19"/>
    <n v="0"/>
    <n v="-33.33"/>
    <n v="15.66"/>
    <s v="EUR"/>
    <n v="1.1386538829999999"/>
    <s v="kg"/>
  </r>
  <r>
    <n v="7.4600000000000009"/>
    <m/>
    <m/>
    <s v="entreprise"/>
    <s v="ST"/>
    <n v="200720433"/>
    <n v="202607"/>
    <s v="Express"/>
    <s v="UO"/>
    <s v="FedEx Priority"/>
    <s v="Bill_Sender_Prepaid"/>
    <s v="06/26/2026"/>
    <s v="06/29/2026"/>
    <x v="2953"/>
    <m/>
    <s v="HYDRATIS B2B"/>
    <s v="HYDRATIS B2B"/>
    <s v="VOIE COMMUNALE 4"/>
    <s v="CR?ANCEY"/>
    <n v="21"/>
    <s v="FR"/>
    <n v="21320"/>
    <n v="35.43"/>
    <n v="4.2"/>
    <n v="0"/>
    <n v="-26.96"/>
    <n v="12.67"/>
    <n v="1"/>
    <n v="19.8"/>
    <n v="19.8"/>
    <s v="N,Nadege"/>
    <s v="PHARMACIE ANTIBOISE"/>
    <s v="PHARMACIE ANTIBOISE"/>
    <s v="2 AVENUE ARISTIDE BRIAND"/>
    <s v="ANTIBES"/>
    <n v="6"/>
    <x v="0"/>
    <n v="66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236111111111109"/>
    <n v="31.2"/>
    <n v="3.7"/>
    <n v="0"/>
    <n v="-23.74"/>
    <n v="11.16"/>
    <s v="EUR"/>
    <n v="1.1356667499999999"/>
    <s v="kg"/>
  </r>
  <r>
    <n v="16.830000000000005"/>
    <m/>
    <m/>
    <s v="entreprise"/>
    <s v="ST"/>
    <n v="200720433"/>
    <n v="202607"/>
    <s v="Express"/>
    <s v="UO"/>
    <s v="FedEx Priority"/>
    <s v="Bill_Sender_Prepaid"/>
    <s v="06/25/2026"/>
    <s v="06/26/2026"/>
    <x v="2954"/>
    <m/>
    <s v="HYDRATIS B2B"/>
    <s v="HYDRATIS B2B"/>
    <s v="VOIE COMMUNALE 4"/>
    <s v="CR?ANCEY"/>
    <n v="21"/>
    <s v="FR"/>
    <n v="21320"/>
    <n v="80.27"/>
    <n v="9.52"/>
    <n v="0"/>
    <n v="-61.08"/>
    <n v="28.71"/>
    <n v="6"/>
    <n v="80.08"/>
    <n v="80.08"/>
    <s v="_,)_))"/>
    <s v="PHARMACIE DES ETANGS"/>
    <s v="PHARMACIE DES ETANGS"/>
    <s v="AVENUE ALDERIC CHAVE"/>
    <s v="ISTRES"/>
    <n v="13"/>
    <x v="0"/>
    <n v="13800"/>
    <s v=" "/>
    <s v=" "/>
    <s v=" "/>
    <m/>
    <m/>
    <m/>
    <s v="N"/>
    <n v="29"/>
    <n v="32"/>
    <n v="40"/>
    <m/>
    <m/>
    <m/>
    <m/>
    <m/>
    <n v="0"/>
    <n v="0"/>
    <s v="EUR"/>
    <d v="2026-06-07T00:00:00"/>
    <x v="8"/>
    <m/>
    <s v="Domestic"/>
    <s v="Your Packaging"/>
    <n v="0.52361111111111114"/>
    <n v="70.400000000000006"/>
    <n v="8.35"/>
    <n v="0"/>
    <n v="-53.57"/>
    <n v="25.18"/>
    <s v="EUR"/>
    <n v="1.140146850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25/2026"/>
    <s v="06/26/2026"/>
    <x v="2955"/>
    <m/>
    <s v="HYDRATIS B2B"/>
    <s v="HYDRATIS B2B"/>
    <s v="VOIE COMMUNALE 4"/>
    <s v="CR?ANCEY"/>
    <n v="21"/>
    <s v="FR"/>
    <n v="21320"/>
    <n v="33.979999999999997"/>
    <n v="4.04"/>
    <n v="0"/>
    <n v="-25.86"/>
    <n v="12.15"/>
    <n v="1"/>
    <n v="16.28"/>
    <n v="16.28"/>
    <s v="J,ULIAN"/>
    <s v="PARAPHARMACIE LECLERC ROUEN"/>
    <s v="PARAPHARMACIE LECLERC ROUEN"/>
    <s v="RUE HENRI GADEAU DE?KERVILLE"/>
    <s v="ROUEN"/>
    <n v="76"/>
    <x v="0"/>
    <n v="76176"/>
    <s v=" "/>
    <s v=" "/>
    <s v=" "/>
    <m/>
    <m/>
    <m/>
    <s v="Y"/>
    <n v="30"/>
    <n v="31"/>
    <n v="40"/>
    <m/>
    <m/>
    <m/>
    <m/>
    <m/>
    <n v="0"/>
    <n v="0"/>
    <s v="EUR"/>
    <d v="2026-06-07T00:00:00"/>
    <x v="8"/>
    <m/>
    <s v="Domestic"/>
    <s v="Your Packaging"/>
    <n v="0.43888888888888888"/>
    <n v="29.8"/>
    <n v="3.54"/>
    <n v="0"/>
    <n v="-22.68"/>
    <n v="10.66"/>
    <s v="EUR"/>
    <n v="1.1401468509999999"/>
    <s v="kg"/>
  </r>
  <r>
    <n v="16.5"/>
    <m/>
    <m/>
    <s v="entreprise"/>
    <s v="ST"/>
    <n v="200720433"/>
    <n v="202607"/>
    <s v="Express"/>
    <s v="UO"/>
    <s v="FedEx Priority"/>
    <s v="Bill_Sender_Prepaid"/>
    <s v="06/26/2026"/>
    <s v="06/29/2026"/>
    <x v="2956"/>
    <m/>
    <s v="HYDRATIS B2B"/>
    <s v="HYDRATIS B2B"/>
    <s v="VOIE COMMUNALE 4"/>
    <s v="CR?ANCEY"/>
    <n v="21"/>
    <s v="FR"/>
    <n v="21320"/>
    <n v="78.36"/>
    <n v="9.2899999999999991"/>
    <n v="0"/>
    <n v="-59.62"/>
    <n v="28.03"/>
    <n v="6"/>
    <n v="77.22"/>
    <n v="77.22"/>
    <s v="P,HIE THEATRE"/>
    <s v="PHARMACIE DU THEATRE"/>
    <s v="PHARMACIE DU THEATRE"/>
    <s v="163 RUE SOLFERINO"/>
    <s v="LILLE"/>
    <n v="59"/>
    <x v="0"/>
    <n v="59000"/>
    <s v=" "/>
    <s v=" "/>
    <s v=" "/>
    <m/>
    <m/>
    <m/>
    <s v="N"/>
    <n v="29"/>
    <n v="31"/>
    <n v="39"/>
    <m/>
    <m/>
    <m/>
    <m/>
    <m/>
    <n v="0"/>
    <n v="0"/>
    <s v="EUR"/>
    <d v="2026-06-07T00:00:00"/>
    <x v="8"/>
    <m/>
    <s v="Domestic"/>
    <s v="Your Packaging"/>
    <n v="0.44583333333333336"/>
    <n v="69"/>
    <n v="8.18"/>
    <n v="0"/>
    <n v="-52.5"/>
    <n v="24.68"/>
    <s v="EUR"/>
    <n v="1.135666749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17/2026"/>
    <d v="1899-12-31T00:00:00"/>
    <x v="2957"/>
    <m/>
    <s v="HYDRATIS B2B"/>
    <s v="HYDRATIS B2B"/>
    <s v="VOIE COMMUNALE 4"/>
    <s v="CR?ANCEY"/>
    <n v="21"/>
    <s v="FR"/>
    <n v="21320"/>
    <n v="52.45"/>
    <n v="6.21"/>
    <n v="0"/>
    <n v="-39.92"/>
    <n v="18.739999999999998"/>
    <n v="3"/>
    <n v="41.8"/>
    <n v="41.8"/>
    <m/>
    <s v="PHARMACIE AMAR"/>
    <s v="PHARMACIE AMAR"/>
    <s v="CC JOLI MAI"/>
    <s v="MEUDON LA F?RET"/>
    <n v="92"/>
    <x v="0"/>
    <n v="923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"/>
    <n v="45.2"/>
    <n v="5.35"/>
    <n v="0"/>
    <n v="-34.4"/>
    <n v="16.149999999999999"/>
    <s v="EUR"/>
    <n v="1.160362033"/>
    <s v="kg"/>
  </r>
  <r>
    <n v="14.150000000000006"/>
    <m/>
    <m/>
    <s v="entreprise"/>
    <s v="ST"/>
    <n v="200720433"/>
    <n v="202607"/>
    <s v="Express"/>
    <s v="UO"/>
    <s v="FedEx Priority"/>
    <s v="Bill_Sender_Prepaid"/>
    <s v="06/25/2026"/>
    <s v="06/29/2026"/>
    <x v="2958"/>
    <m/>
    <s v="HYDRATIS B2B"/>
    <s v="HYDRATIS B2B"/>
    <s v="VOIE COMMUNALE 4"/>
    <s v="CR?ANCEY"/>
    <n v="21"/>
    <s v="FR"/>
    <n v="21320"/>
    <n v="67.5"/>
    <n v="8"/>
    <n v="0"/>
    <n v="-51.36"/>
    <n v="24.14"/>
    <n v="4"/>
    <n v="63.36"/>
    <n v="63.36"/>
    <s v="P,HIE"/>
    <s v="PHARMACIE PORTE MARINE"/>
    <s v="PHARMACIE PORTE MARINE"/>
    <s v="325 COURS TOUSSAINT MERLE"/>
    <s v="LA SEYNE SUR MER"/>
    <n v="83"/>
    <x v="0"/>
    <n v="83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395833333333333"/>
    <n v="59.2"/>
    <n v="7.02"/>
    <n v="0"/>
    <n v="-45.05"/>
    <n v="21.17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2959"/>
    <m/>
    <s v="HYDRATIS B2B"/>
    <s v="HYDRATIS B2B"/>
    <s v="VOIE COMMUNALE 4"/>
    <s v="CR?ANCEY"/>
    <n v="21"/>
    <s v="FR"/>
    <n v="21320"/>
    <n v="48.15"/>
    <n v="5.71"/>
    <n v="0"/>
    <n v="-36.65"/>
    <n v="17.22"/>
    <n v="3"/>
    <n v="37.4"/>
    <n v="37.4"/>
    <s v="B,ERNARD"/>
    <s v="PHARMACIE DE PETIT CAUX"/>
    <s v="PHARMACIE DE PETIT CAUX"/>
    <s v="28 RUE CAMILLE PISSARO"/>
    <s v="BERNEVAL LE GRAND"/>
    <n v="76"/>
    <x v="0"/>
    <n v="763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555555555555555"/>
    <n v="42.4"/>
    <n v="5.03"/>
    <n v="0"/>
    <n v="-32.270000000000003"/>
    <n v="15.16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9/2026"/>
    <x v="2960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3"/>
    <n v="33"/>
    <n v="33"/>
    <s v="D,Denise"/>
    <s v="PHARMACIE ROUSTAN"/>
    <s v="PHARMACIE ROUSTAN"/>
    <s v="190 RUE DES CHARNELLES"/>
    <s v="BOUAFLE"/>
    <n v="78"/>
    <x v="0"/>
    <n v="784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263888888888886"/>
    <n v="39.6"/>
    <n v="4.6900000000000004"/>
    <n v="0"/>
    <n v="-30.14"/>
    <n v="14.15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2961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5.64"/>
    <n v="35.64"/>
    <s v="D,Ccdk"/>
    <s v="PHARMACIE LES PORTES DE LA MER"/>
    <s v="PHARMACIE LES PORTES DE LA MER"/>
    <s v="CC LES PORTES DE LA MER"/>
    <s v="LUNEL"/>
    <n v="34"/>
    <x v="0"/>
    <n v="34400"/>
    <s v=" "/>
    <s v=" "/>
    <s v=" "/>
    <m/>
    <m/>
    <m/>
    <s v="N"/>
    <n v="30"/>
    <n v="30"/>
    <n v="40"/>
    <m/>
    <m/>
    <m/>
    <m/>
    <m/>
    <n v="0"/>
    <n v="0"/>
    <s v="EUR"/>
    <d v="2026-06-07T00:00:00"/>
    <x v="8"/>
    <m/>
    <s v="Domestic"/>
    <s v="Your Packaging"/>
    <n v="0.46805555555555556"/>
    <n v="42.4"/>
    <n v="5.03"/>
    <n v="0"/>
    <n v="-32.270000000000003"/>
    <n v="15.16"/>
    <s v="EUR"/>
    <n v="1.135666749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30/2026"/>
    <d v="2026-01-07T00:00:00"/>
    <x v="2962"/>
    <m/>
    <s v="HYDRATIS B2B 2"/>
    <s v="HYDRATIS B2B 2"/>
    <s v="VOIE COMMUNALE 4"/>
    <s v="CR?ANCEY"/>
    <n v="21"/>
    <s v="FR"/>
    <n v="21320"/>
    <n v="33.93"/>
    <n v="4.03"/>
    <n v="0"/>
    <n v="-25.82"/>
    <n v="12.14"/>
    <n v="1"/>
    <n v="17.600000000000001"/>
    <n v="17.600000000000001"/>
    <s v="K,OENIG"/>
    <s v="KOENIG FREDERIC"/>
    <s v="TECHNI-K"/>
    <s v="8 ALLEE DU PATURAGE"/>
    <s v="GUESSLING-H?MERING"/>
    <n v="57"/>
    <x v="0"/>
    <n v="5738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611111111111112"/>
    <n v="29.8"/>
    <n v="3.54"/>
    <n v="0"/>
    <n v="-22.68"/>
    <n v="10.66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963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2"/>
    <n v="33.880000000000003"/>
    <n v="33.880000000000003"/>
    <s v="P,HARMACIE"/>
    <s v="PHARMACIE LACASSAGNE"/>
    <s v="PHARMACIE LACASSAGNE"/>
    <s v="44 AVENUE LACASSAGNE"/>
    <s v="LYON 3EME"/>
    <n v="69"/>
    <x v="0"/>
    <n v="69003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2708333333333331"/>
    <n v="41"/>
    <n v="4.72"/>
    <n v="0"/>
    <n v="-31.2"/>
    <n v="14.52"/>
    <s v="EUR"/>
    <n v="1.1408492480000001"/>
    <s v="kg"/>
  </r>
  <r>
    <n v="15.15999999999999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964"/>
    <m/>
    <s v="HYDRATIS B2B"/>
    <s v="HYDRATIS B2B"/>
    <s v="VOIE COMMUNALE 4"/>
    <s v="CR?ANCEY"/>
    <n v="21"/>
    <s v="FR"/>
    <n v="21320"/>
    <n v="72.33"/>
    <n v="8.33"/>
    <n v="0"/>
    <n v="-55.03"/>
    <n v="25.62"/>
    <n v="5"/>
    <n v="68.64"/>
    <n v="68.64"/>
    <s v="A,RMAND"/>
    <s v="PHARMACIE AMAR MAURIERES"/>
    <s v="PHARMACIE AMAR MAURIERES"/>
    <s v="38 RUE DIDEROT"/>
    <s v="ISSY-LES-MOULINEAUX"/>
    <n v="92"/>
    <x v="0"/>
    <n v="92130"/>
    <s v=" "/>
    <s v=" "/>
    <s v=" "/>
    <m/>
    <m/>
    <m/>
    <s v="N"/>
    <n v="30"/>
    <n v="30"/>
    <n v="39"/>
    <m/>
    <m/>
    <m/>
    <m/>
    <m/>
    <n v="0"/>
    <n v="0"/>
    <s v="EUR"/>
    <d v="2026-06-07T00:00:00"/>
    <x v="8"/>
    <m/>
    <s v="Domestic"/>
    <s v="Your Packaging"/>
    <n v="0.53541666666666665"/>
    <n v="63.4"/>
    <n v="7.3"/>
    <n v="0"/>
    <n v="-48.24"/>
    <n v="22.46"/>
    <s v="EUR"/>
    <n v="1.1408492480000001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2965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6.08"/>
    <n v="36.08"/>
    <s v="P,HA"/>
    <s v="PHARMACIE HAJ BELGACEM"/>
    <s v="PHARMACIE HAJ BELGACEM"/>
    <s v="32 RUE AUGUSTE COMTE"/>
    <s v="VANVES"/>
    <n v="92"/>
    <x v="0"/>
    <n v="92170"/>
    <s v=" "/>
    <s v=" "/>
    <s v=" "/>
    <m/>
    <m/>
    <m/>
    <s v="N"/>
    <n v="30"/>
    <n v="30"/>
    <n v="39"/>
    <m/>
    <m/>
    <m/>
    <m/>
    <m/>
    <n v="0"/>
    <n v="0"/>
    <s v="EUR"/>
    <d v="2026-06-07T00:00:00"/>
    <x v="8"/>
    <m/>
    <s v="Domestic"/>
    <s v="Your Packaging"/>
    <n v="0.50694444444444442"/>
    <n v="42.4"/>
    <n v="5.03"/>
    <n v="0"/>
    <n v="-32.270000000000003"/>
    <n v="15.16"/>
    <s v="EUR"/>
    <n v="1.1356667499999999"/>
    <s v="kg"/>
  </r>
  <r>
    <n v="20.170000000000002"/>
    <m/>
    <m/>
    <s v="entreprise"/>
    <s v="ST"/>
    <n v="200720433"/>
    <n v="202607"/>
    <s v="Express"/>
    <s v="UO"/>
    <s v="FedEx Priority"/>
    <s v="Bill_Sender_Prepaid"/>
    <s v="06/26/2026"/>
    <s v="06/27/2026"/>
    <x v="2966"/>
    <m/>
    <s v="HYDRATIS B2B"/>
    <s v="HYDRATIS B2B"/>
    <s v="VOIE COMMUNALE 4"/>
    <s v="CR?ANCEY"/>
    <n v="21"/>
    <s v="FR"/>
    <n v="21320"/>
    <n v="95.85"/>
    <n v="11.36"/>
    <n v="0"/>
    <n v="-72.94"/>
    <n v="34.26"/>
    <n v="7"/>
    <n v="101.64"/>
    <n v="101.64"/>
    <s v="P,HCIE"/>
    <s v="LA PHARMACIE PARISIENNE"/>
    <s v="LA PHARMACIE PARISIENNE"/>
    <s v="104 RUE SAINT DOMINIQUE"/>
    <s v="PARIS 07"/>
    <n v="75"/>
    <x v="0"/>
    <n v="75007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1041666666666665"/>
    <n v="84.4"/>
    <n v="10"/>
    <n v="0"/>
    <n v="-64.23"/>
    <n v="30.17"/>
    <s v="EUR"/>
    <n v="1.1356667499999999"/>
    <s v="kg"/>
  </r>
  <r>
    <n v="23.849999999999994"/>
    <m/>
    <m/>
    <s v="entreprise"/>
    <s v="ST"/>
    <n v="200720433"/>
    <n v="202607"/>
    <s v="Express"/>
    <s v="UO"/>
    <s v="FedEx Priority"/>
    <s v="Bill_Sender_Prepaid"/>
    <s v="06/26/2026"/>
    <s v="06/29/2026"/>
    <x v="2967"/>
    <m/>
    <s v="HYDRATIS B2B"/>
    <s v="HYDRATIS B2B"/>
    <s v="VOIE COMMUNALE 4"/>
    <s v="CR?ANCEY"/>
    <n v="21"/>
    <s v="FR"/>
    <n v="21320"/>
    <n v="113.34"/>
    <n v="13.43"/>
    <n v="0"/>
    <n v="-86.25"/>
    <n v="40.520000000000003"/>
    <n v="8"/>
    <n v="127.6"/>
    <n v="127.6"/>
    <s v="P,ALIX"/>
    <s v="PHARMACIE DU VIEIL ANNECY"/>
    <s v="PHARMACIE DU VIEIL ANNECY"/>
    <s v="1 RUE JEAN-JACQUES ROUSSEAU"/>
    <s v="ANNECY"/>
    <n v="74"/>
    <x v="0"/>
    <n v="74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180555555555554"/>
    <n v="99.8"/>
    <n v="11.83"/>
    <n v="0"/>
    <n v="-75.95"/>
    <n v="35.68"/>
    <s v="EUR"/>
    <n v="1.1356667499999999"/>
    <s v="kg"/>
  </r>
  <r>
    <n v="12.14"/>
    <m/>
    <m/>
    <s v="entreprise"/>
    <s v="ST"/>
    <n v="200720433"/>
    <n v="202607"/>
    <s v="Express"/>
    <s v="UO"/>
    <s v="FedEx Priority"/>
    <s v="Bill_Sender_Prepaid"/>
    <s v="06/26/2026"/>
    <s v="06/27/2026"/>
    <x v="2968"/>
    <m/>
    <s v="HYDRATIS B2B"/>
    <s v="HYDRATIS B2B"/>
    <s v="VOIE COMMUNALE 4"/>
    <s v="CR?ANCEY"/>
    <n v="21"/>
    <s v="FR"/>
    <n v="21320"/>
    <n v="57.69"/>
    <n v="6.84"/>
    <n v="0"/>
    <n v="-43.9"/>
    <n v="20.62"/>
    <n v="5"/>
    <n v="50.38"/>
    <n v="50.38"/>
    <s v="A,LISON"/>
    <s v="PHARMACIE MALEK"/>
    <s v="PHARMACIE MALEK"/>
    <s v="5 AVENUE FRANCOIS ABADIE"/>
    <s v="LOURDES"/>
    <n v="65"/>
    <x v="0"/>
    <n v="65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819444444444444"/>
    <n v="50.8"/>
    <n v="6.02"/>
    <n v="0"/>
    <n v="-38.659999999999997"/>
    <n v="18.16"/>
    <s v="EUR"/>
    <n v="1.1356667499999999"/>
    <s v="kg"/>
  </r>
  <r>
    <n v="6.4499999999999993"/>
    <m/>
    <m/>
    <s v="entreprise"/>
    <s v="ST"/>
    <n v="200720433"/>
    <n v="202607"/>
    <s v="Express"/>
    <s v="UO"/>
    <s v="FedEx Priority"/>
    <s v="Bill_Sender_Prepaid"/>
    <s v="06/26/2026"/>
    <s v="06/29/2026"/>
    <x v="2969"/>
    <m/>
    <s v="HYDRATIS B2B"/>
    <s v="HYDRATIS B2B"/>
    <s v="VOIE COMMUNALE 4"/>
    <s v="CR?ANCEY"/>
    <n v="21"/>
    <s v="FR"/>
    <n v="21320"/>
    <n v="30.66"/>
    <n v="3.63"/>
    <n v="0"/>
    <n v="-23.34"/>
    <n v="10.96"/>
    <n v="1"/>
    <n v="11.22"/>
    <n v="11.22"/>
    <s v="I,NTRESPOR"/>
    <s v="INTERSPORT VILEBON 00882/000"/>
    <s v="INTERSPORT VILEBON 00882/000"/>
    <s v="PROSPORT XIV SAS"/>
    <s v="VILLEBON-SUR-YVETTE"/>
    <n v="91"/>
    <x v="0"/>
    <n v="91140"/>
    <s v=" "/>
    <s v=" "/>
    <s v=" "/>
    <m/>
    <m/>
    <m/>
    <s v="Y"/>
    <n v="22"/>
    <n v="30"/>
    <n v="39"/>
    <m/>
    <m/>
    <m/>
    <m/>
    <m/>
    <n v="0"/>
    <n v="0"/>
    <s v="EUR"/>
    <d v="2026-06-07T00:00:00"/>
    <x v="8"/>
    <m/>
    <s v="Domestic"/>
    <s v="Your Packaging"/>
    <n v="0.49236111111111114"/>
    <n v="27"/>
    <n v="3.2"/>
    <n v="0"/>
    <n v="-20.55"/>
    <n v="9.65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2970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Y,Hjl"/>
    <s v="PHARMACIE MUTUALISTE DES 2 VALLEES"/>
    <s v="PHARMACIE MUTUALISTE DES 2 VAL"/>
    <s v="1 RUE DE VOGUE"/>
    <s v="THOUROTTE"/>
    <n v="60"/>
    <x v="0"/>
    <n v="601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041666666666665"/>
    <n v="38.200000000000003"/>
    <n v="4.53"/>
    <n v="0"/>
    <n v="-29.07"/>
    <n v="13.66"/>
    <s v="EUR"/>
    <n v="1.1356667499999999"/>
    <s v="kg"/>
  </r>
  <r>
    <n v="5.4499999999999993"/>
    <m/>
    <m/>
    <s v="entreprise"/>
    <s v="ST"/>
    <n v="200720433"/>
    <n v="202607"/>
    <s v="Express"/>
    <s v="UO"/>
    <s v="FedEx Priority"/>
    <s v="Bill_Sender_Prepaid"/>
    <s v="06/30/2026"/>
    <d v="2026-01-07T00:00:00"/>
    <x v="2971"/>
    <m/>
    <s v="HYDRATIS B2B"/>
    <s v="HYDRATIS B2B"/>
    <s v="VOIE COMMUNALE 4"/>
    <s v="CR?ANCEY"/>
    <n v="21"/>
    <s v="FR"/>
    <n v="21320"/>
    <n v="25.96"/>
    <n v="3.07"/>
    <n v="0"/>
    <n v="-19.760000000000002"/>
    <n v="9.2799999999999994"/>
    <n v="1"/>
    <n v="5.0599999999999996"/>
    <n v="5.0599999999999996"/>
    <s v="P,H GAMBETTA"/>
    <s v="PHARMACIE GAMBETTA"/>
    <s v="PHARMACIE GAMBETTA"/>
    <s v="100 COURS GAMBETTA"/>
    <s v="LYON 7EME"/>
    <n v="69"/>
    <x v="0"/>
    <n v="69007"/>
    <s v=" "/>
    <s v=" "/>
    <s v=" "/>
    <m/>
    <m/>
    <m/>
    <s v="Y"/>
    <n v="20"/>
    <n v="20"/>
    <n v="29"/>
    <m/>
    <m/>
    <m/>
    <m/>
    <m/>
    <n v="0"/>
    <n v="0"/>
    <s v="EUR"/>
    <d v="2026-06-07T00:00:00"/>
    <x v="8"/>
    <m/>
    <s v="Domestic"/>
    <s v="Your Packaging"/>
    <n v="0.46736111111111112"/>
    <n v="22.8"/>
    <n v="2.7"/>
    <n v="0"/>
    <n v="-17.350000000000001"/>
    <n v="8.15"/>
    <s v="EUR"/>
    <n v="1.1386538829999999"/>
    <s v="kg"/>
  </r>
  <r>
    <n v="18.159999999999997"/>
    <m/>
    <m/>
    <s v="entreprise"/>
    <s v="ST"/>
    <n v="200720433"/>
    <n v="202607"/>
    <s v="Express"/>
    <s v="UO"/>
    <s v="FedEx Priority"/>
    <s v="Bill_Sender_Prepaid"/>
    <s v="06/23/2026"/>
    <s v="06/26/2026"/>
    <x v="2972"/>
    <m/>
    <s v="HYDRATIS B2B"/>
    <s v="HYDRATIS B2B"/>
    <s v="VOIE COMMUNALE 4"/>
    <s v="CR?ANCEY"/>
    <n v="21"/>
    <s v="FR"/>
    <n v="21320"/>
    <n v="87.2"/>
    <n v="10.34"/>
    <n v="0"/>
    <n v="-66.37"/>
    <n v="31.18"/>
    <n v="6"/>
    <n v="89.32"/>
    <n v="89.32"/>
    <s v="P,HA"/>
    <s v="PHARMACIE DE STELLA"/>
    <s v="PHARMACIE DE STELLA"/>
    <s v="1013 BOULEVARD EDMOND LABRASSE"/>
    <s v="CUCQ"/>
    <n v="62"/>
    <x v="0"/>
    <n v="62780"/>
    <s v=" "/>
    <s v=" "/>
    <s v=" "/>
    <m/>
    <m/>
    <m/>
    <s v="N"/>
    <n v="4"/>
    <n v="74"/>
    <n v="114"/>
    <m/>
    <m/>
    <m/>
    <m/>
    <m/>
    <n v="0"/>
    <n v="0"/>
    <s v="EUR"/>
    <d v="2026-06-07T00:00:00"/>
    <x v="8"/>
    <m/>
    <s v="Domestic"/>
    <s v="Your Packaging"/>
    <n v="0.44513888888888886"/>
    <n v="76"/>
    <n v="9.01"/>
    <n v="0"/>
    <n v="-57.84"/>
    <n v="27.17"/>
    <s v="EUR"/>
    <n v="1.1474074329999999"/>
    <s v="kg"/>
  </r>
  <r>
    <n v="13.809999999999995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973"/>
    <m/>
    <s v="HYDRATIS B2B"/>
    <s v="HYDRATIS B2B"/>
    <s v="VOIE COMMUNALE 4"/>
    <s v="CR?ANCEY"/>
    <n v="21"/>
    <s v="FR"/>
    <n v="21320"/>
    <n v="65.94"/>
    <n v="7.59"/>
    <n v="0"/>
    <n v="-50.19"/>
    <n v="23.34"/>
    <n v="5"/>
    <n v="61.6"/>
    <n v="61.6"/>
    <s v="E,MMA"/>
    <s v="PHARMACIE DE SAINTGEORGESSUREURE"/>
    <s v="PHARMACIE DE SAINTGEORGESSUREU"/>
    <s v="2 A RUE DE LA PLAINE"/>
    <s v="SAINT-GEORGES-SUR-EURE"/>
    <n v="28"/>
    <x v="0"/>
    <n v="2819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7986111111111109"/>
    <n v="57.8"/>
    <n v="6.65"/>
    <n v="0"/>
    <n v="-43.99"/>
    <n v="20.46"/>
    <s v="EUR"/>
    <n v="1.1408492480000001"/>
    <s v="kg"/>
  </r>
  <r>
    <n v="14.480000000000004"/>
    <m/>
    <m/>
    <s v="entreprise"/>
    <s v="ST"/>
    <n v="200720433"/>
    <n v="202607"/>
    <s v="Express"/>
    <s v="UO"/>
    <s v="FedEx Priority"/>
    <s v="Bill_Sender_Prepaid"/>
    <s v="06/26/2026"/>
    <s v="06/29/2026"/>
    <x v="2974"/>
    <m/>
    <s v="HYDRATIS B2B"/>
    <s v="HYDRATIS B2B"/>
    <s v="VOIE COMMUNALE 4"/>
    <s v="CR?ANCEY"/>
    <n v="21"/>
    <s v="FR"/>
    <n v="21320"/>
    <n v="68.819999999999993"/>
    <n v="8.15"/>
    <n v="0"/>
    <n v="-52.38"/>
    <n v="24.6"/>
    <n v="4"/>
    <n v="66"/>
    <n v="66"/>
    <s v="P,HARMEAC"/>
    <s v="PHARMACIE DES ARTS ET METIERS"/>
    <s v="PHARMACIE DES ARTS ET METIERS"/>
    <s v="98 RUE BEAUBOURG"/>
    <s v="PARIS 3"/>
    <n v="75"/>
    <x v="0"/>
    <n v="75003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52361111111111114"/>
    <n v="60.6"/>
    <n v="7.18"/>
    <n v="0"/>
    <n v="-46.12"/>
    <n v="21.66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30/2026"/>
    <d v="2026-01-07T00:00:00"/>
    <x v="2975"/>
    <m/>
    <s v="HYDRATIS B2B"/>
    <s v="HYDRATIS B2B"/>
    <s v="VOIE COMMUNALE 4"/>
    <s v="CR?ANCEY"/>
    <n v="21"/>
    <s v="FR"/>
    <n v="21320"/>
    <n v="45.09"/>
    <n v="5.34"/>
    <n v="0"/>
    <n v="-34.32"/>
    <n v="16.11"/>
    <n v="2"/>
    <n v="33"/>
    <n v="33"/>
    <s v="M,Marion"/>
    <s v="PHARMACIE FERRY"/>
    <s v="PHARMACIE FERRY"/>
    <s v="1 RUE GRIMALDI"/>
    <s v="MONACO"/>
    <s v="MC"/>
    <x v="0"/>
    <n v="98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7638888888888884"/>
    <n v="39.6"/>
    <n v="4.6900000000000004"/>
    <n v="0"/>
    <n v="-30.14"/>
    <n v="14.15"/>
    <s v="EUR"/>
    <n v="1.1386538829999999"/>
    <s v="kg"/>
  </r>
  <r>
    <n v="5.4499999999999993"/>
    <m/>
    <m/>
    <s v="entreprise"/>
    <s v="ST"/>
    <n v="200720433"/>
    <n v="202607"/>
    <s v="Express"/>
    <s v="UO"/>
    <s v="FedEx Priority"/>
    <s v="Bill_Sender_Prepaid"/>
    <s v="06/29/2026"/>
    <s v="06/30/2026"/>
    <x v="2976"/>
    <m/>
    <s v="HYDRATIS B2B"/>
    <s v="HYDRATIS B2B"/>
    <s v="VOIE COMMUNALE 4"/>
    <s v="CR?ANCEY"/>
    <n v="21"/>
    <s v="FR"/>
    <n v="21320"/>
    <n v="25.96"/>
    <n v="3.07"/>
    <n v="0"/>
    <n v="-19.760000000000002"/>
    <n v="9.2799999999999994"/>
    <n v="2"/>
    <n v="4.84"/>
    <n v="4.84"/>
    <s v="G"/>
    <s v="PHARMACIE DE L'OLIVIER - MEZJAN"/>
    <s v="PHARMACIE DE L'OLIVIER - MEZJA"/>
    <s v="6 RUE D ITALIE"/>
    <s v="VANDOEUVRE LES NANCY"/>
    <n v="54"/>
    <x v="0"/>
    <n v="54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2569444444444446"/>
    <n v="22.8"/>
    <n v="2.7"/>
    <n v="0"/>
    <n v="-17.350000000000001"/>
    <n v="8.15"/>
    <s v="EUR"/>
    <n v="1.1386538829999999"/>
    <s v="kg"/>
  </r>
  <r>
    <n v="18.829999999999998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977"/>
    <m/>
    <s v="HYDRATIS B2B"/>
    <s v="HYDRATIS B2B"/>
    <s v="VOIE COMMUNALE 4"/>
    <s v="CR?ANCEY"/>
    <n v="21"/>
    <s v="FR"/>
    <n v="21320"/>
    <n v="89.9"/>
    <n v="10.35"/>
    <n v="0"/>
    <n v="-68.42"/>
    <n v="31.83"/>
    <n v="6"/>
    <n v="92.84"/>
    <n v="92.84"/>
    <s v="A"/>
    <s v="PHARMACIE DES BUTTES CHAUMONT"/>
    <s v="PHARMACIE DES BUTTES CHAUMONT"/>
    <s v="94 AVENUE JEAN JAURES"/>
    <s v="PARIS 19"/>
    <n v="75"/>
    <x v="0"/>
    <n v="75019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54513888888888884"/>
    <n v="78.8"/>
    <n v="9.07"/>
    <n v="0"/>
    <n v="-59.97"/>
    <n v="27.9"/>
    <s v="EUR"/>
    <n v="1.1408492480000001"/>
    <s v="kg"/>
  </r>
  <r>
    <n v="19.840000000000003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978"/>
    <m/>
    <s v="HYDRATIS B2B"/>
    <s v="HYDRATIS B2B"/>
    <s v="VOIE COMMUNALE 4"/>
    <s v="CR?ANCEY"/>
    <n v="21"/>
    <s v="FR"/>
    <n v="21320"/>
    <n v="94.69"/>
    <n v="10.9"/>
    <n v="0"/>
    <n v="-72.06"/>
    <n v="33.53"/>
    <n v="7"/>
    <n v="101.2"/>
    <n v="101.2"/>
    <s v="R,Robbe"/>
    <s v="GRANDE PHARMACIE CLERMONTOISE"/>
    <s v="GRANDE PHARMACIE CLERMONTOISE"/>
    <s v="CENTRE COMMERCIAL GEANT LE BREZET"/>
    <s v="CLERMONT-FERRAND"/>
    <n v="63"/>
    <x v="0"/>
    <n v="63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88888888888889"/>
    <n v="83"/>
    <n v="9.5500000000000007"/>
    <n v="0"/>
    <n v="-63.16"/>
    <n v="29.39"/>
    <s v="EUR"/>
    <n v="1.1408492480000001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2979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5.200000000000003"/>
    <n v="35.200000000000003"/>
    <s v="F,IEVRE"/>
    <s v="PHARMACIE DES TROIS PROVINCES"/>
    <s v="PHARMACIE DES TROIS PROVINCES"/>
    <s v="16 RUE FERDINAND JAUFFRINNEAU"/>
    <s v="TREIZE-SEPTIERS"/>
    <n v="85"/>
    <x v="0"/>
    <n v="856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7291666666666665"/>
    <n v="41"/>
    <n v="4.8600000000000003"/>
    <n v="0"/>
    <n v="-31.2"/>
    <n v="14.66"/>
    <s v="EUR"/>
    <n v="1.1356667499999999"/>
    <s v="kg"/>
  </r>
  <r>
    <n v="14.480000000000004"/>
    <m/>
    <m/>
    <s v="entreprise"/>
    <s v="ST"/>
    <n v="200720433"/>
    <n v="202607"/>
    <s v="Express"/>
    <s v="UO"/>
    <s v="FedEx Priority"/>
    <s v="Bill_Sender_Prepaid"/>
    <s v="06/25/2026"/>
    <s v="06/26/2026"/>
    <x v="2980"/>
    <m/>
    <s v="HYDRATIS B2B"/>
    <s v="HYDRATIS B2B"/>
    <s v="VOIE COMMUNALE 4"/>
    <s v="CR?ANCEY"/>
    <n v="21"/>
    <s v="FR"/>
    <n v="21320"/>
    <n v="69.09"/>
    <n v="8.19"/>
    <n v="0"/>
    <n v="-52.58"/>
    <n v="24.7"/>
    <n v="5"/>
    <n v="64.680000000000007"/>
    <n v="64.680000000000007"/>
    <s v="D,EGARD"/>
    <s v="PHARMACIE DE LA GROTTE"/>
    <s v="PHARMACIE DE LA GROTTE"/>
    <s v="2 PLACE JEANNE D ARC"/>
    <s v="LOURDES"/>
    <n v="65"/>
    <x v="0"/>
    <n v="65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388888888888891"/>
    <n v="60.6"/>
    <n v="7.18"/>
    <n v="0"/>
    <n v="-46.12"/>
    <n v="21.66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2981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6.08"/>
    <n v="36.08"/>
    <s v="M,Brangeon"/>
    <s v="CHAMPION"/>
    <s v="CHAMPION"/>
    <s v="LEBERT ANCENIS"/>
    <s v="ANCENIS"/>
    <n v="44"/>
    <x v="0"/>
    <n v="4415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39861111111111114"/>
    <n v="42.4"/>
    <n v="5.03"/>
    <n v="0"/>
    <n v="-32.270000000000003"/>
    <n v="15.16"/>
    <s v="EUR"/>
    <n v="1.1356667499999999"/>
    <s v="kg"/>
  </r>
  <r>
    <n v="15.830000000000005"/>
    <m/>
    <m/>
    <s v="entreprise"/>
    <s v="ST"/>
    <n v="200720433"/>
    <n v="202607"/>
    <s v="Express"/>
    <s v="UO"/>
    <s v="FedEx Priority"/>
    <s v="Bill_Sender_Prepaid"/>
    <s v="06/26/2026"/>
    <s v="06/29/2026"/>
    <x v="2982"/>
    <m/>
    <s v="HYDRATIS B2B"/>
    <s v="HYDRATIS B2B"/>
    <s v="VOIE COMMUNALE 4"/>
    <s v="CR?ANCEY"/>
    <n v="21"/>
    <s v="FR"/>
    <n v="21320"/>
    <n v="75.180000000000007"/>
    <n v="8.91"/>
    <n v="0"/>
    <n v="-57.2"/>
    <n v="26.89"/>
    <n v="5"/>
    <n v="72.819999999999993"/>
    <n v="72.819999999999993"/>
    <s v="P,H RAYOL"/>
    <s v="PHARMACIE DU RAYOL"/>
    <s v="PHARMACIE DU RAYOL"/>
    <s v="52 AVENUE ETIENNE GOLA"/>
    <s v="RAYOL CANADEL SUR MER"/>
    <n v="83"/>
    <x v="0"/>
    <n v="8382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6111111111111114"/>
    <n v="66.2"/>
    <n v="7.85"/>
    <n v="0"/>
    <n v="-50.37"/>
    <n v="23.68"/>
    <s v="EUR"/>
    <n v="1.1356667499999999"/>
    <s v="kg"/>
  </r>
  <r>
    <n v="8.129999999999999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983"/>
    <m/>
    <s v="HYDRATIS B2B"/>
    <s v="HYDRATIS B2B"/>
    <s v="VOIE COMMUNALE 4"/>
    <s v="CR?ANCEY"/>
    <n v="21"/>
    <s v="FR"/>
    <n v="21320"/>
    <n v="38.79"/>
    <n v="4.47"/>
    <n v="0"/>
    <n v="-29.51"/>
    <n v="13.75"/>
    <n v="3"/>
    <n v="23.54"/>
    <n v="23.54"/>
    <s v="M,AXANCE"/>
    <s v="HYPER U COEUR LOZERE"/>
    <s v="HYPER U COEUR LOZERE"/>
    <s v="CC COEUR LOZERE ZAC DE RAMILLES"/>
    <s v="MENDE"/>
    <n v="48"/>
    <x v="0"/>
    <n v="48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638888888888887"/>
    <n v="34"/>
    <n v="3.92"/>
    <n v="0"/>
    <n v="-25.87"/>
    <n v="12.05"/>
    <s v="EUR"/>
    <n v="1.1408492480000001"/>
    <s v="kg"/>
  </r>
  <r>
    <n v="7.4600000000000009"/>
    <m/>
    <m/>
    <s v="entreprise"/>
    <s v="ST"/>
    <n v="200720433"/>
    <n v="202607"/>
    <s v="Express"/>
    <s v="UO"/>
    <s v="FedEx Priority"/>
    <s v="Bill_Sender_Prepaid"/>
    <s v="06/26/2026"/>
    <s v="06/29/2026"/>
    <x v="2984"/>
    <m/>
    <s v="HYDRATIS B2B"/>
    <s v="HYDRATIS B2B"/>
    <s v="VOIE COMMUNALE 4"/>
    <s v="CR?ANCEY"/>
    <n v="21"/>
    <s v="FR"/>
    <n v="21320"/>
    <n v="35.43"/>
    <n v="4.2"/>
    <n v="0"/>
    <n v="-26.96"/>
    <n v="12.67"/>
    <n v="2"/>
    <n v="19.8"/>
    <n v="19.8"/>
    <s v="T,HOMAS"/>
    <s v="PHARMACIE DE LA GARE"/>
    <s v="PHARMACIE DE LA GARE"/>
    <s v="4 RUE DE LA GARE"/>
    <s v="SEVERAC LE CHATEAU"/>
    <n v="12"/>
    <x v="0"/>
    <n v="121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402777777777779"/>
    <n v="31.2"/>
    <n v="3.7"/>
    <n v="0"/>
    <n v="-23.74"/>
    <n v="11.16"/>
    <s v="EUR"/>
    <n v="1.1356667499999999"/>
    <s v="kg"/>
  </r>
  <r>
    <n v="7.4600000000000009"/>
    <m/>
    <m/>
    <s v="entreprise"/>
    <s v="ST"/>
    <n v="200720433"/>
    <n v="202607"/>
    <s v="Express"/>
    <s v="UO"/>
    <s v="FedEx Priority"/>
    <s v="Bill_Sender_Prepaid"/>
    <s v="06/26/2026"/>
    <s v="06/27/2026"/>
    <x v="2985"/>
    <m/>
    <s v="HYDRATIS B2B"/>
    <s v="HYDRATIS B2B"/>
    <s v="VOIE COMMUNALE 4"/>
    <s v="CR?ANCEY"/>
    <n v="21"/>
    <s v="FR"/>
    <n v="21320"/>
    <n v="35.43"/>
    <n v="4.2"/>
    <n v="0"/>
    <n v="-26.96"/>
    <n v="12.67"/>
    <n v="1"/>
    <n v="19.8"/>
    <n v="19.8"/>
    <s v="I,Intersport"/>
    <s v="INTERSPORT BEAUVAIS 00114/000"/>
    <s v="INTERSPORT BEAUVAIS 00114/000"/>
    <s v="SA PROSPORT IV"/>
    <s v="BEAUVAIS"/>
    <n v="60"/>
    <x v="0"/>
    <n v="60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027777777777778"/>
    <n v="31.2"/>
    <n v="3.7"/>
    <n v="0"/>
    <n v="-23.74"/>
    <n v="11.16"/>
    <s v="EUR"/>
    <n v="1.1356667499999999"/>
    <s v="kg"/>
  </r>
  <r>
    <n v="16.830000000000005"/>
    <m/>
    <m/>
    <s v="entreprise"/>
    <s v="ST"/>
    <n v="200720433"/>
    <n v="202607"/>
    <s v="Express"/>
    <s v="UO"/>
    <s v="FedEx Priority"/>
    <s v="Bill_Sender_Prepaid"/>
    <s v="06/26/2026"/>
    <s v="06/27/2026"/>
    <x v="2986"/>
    <m/>
    <s v="HYDRATIS B2B"/>
    <s v="HYDRATIS B2B"/>
    <s v="VOIE COMMUNALE 4"/>
    <s v="CR?ANCEY"/>
    <n v="21"/>
    <s v="FR"/>
    <n v="21320"/>
    <n v="79.95"/>
    <n v="9.48"/>
    <n v="0"/>
    <n v="-60.84"/>
    <n v="28.6"/>
    <n v="7"/>
    <n v="79.86"/>
    <n v="79.86"/>
    <s v="S,Stephanie"/>
    <s v="PHARMACIE DES 1000 HECTARES"/>
    <s v="PHARMACIE DES 1000 HECTARES"/>
    <s v="CCIAL INTERMARCHE RN 10"/>
    <s v="LABENNE"/>
    <n v="40"/>
    <x v="0"/>
    <n v="405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652777777777779"/>
    <n v="70.400000000000006"/>
    <n v="8.35"/>
    <n v="0"/>
    <n v="-53.57"/>
    <n v="25.18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9/2026"/>
    <s v="06/30/2026"/>
    <x v="2987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3"/>
    <n v="34.76"/>
    <n v="34.76"/>
    <s v="D,ULIEU"/>
    <s v="PHARMACIE DULIEU"/>
    <s v="PHARMACIE DULIEU"/>
    <s v="3 ALLEE DU CHAMP DE FOIRE"/>
    <s v="NIEUIL L'ESPOIR"/>
    <n v="86"/>
    <x v="0"/>
    <n v="863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1388888888888884"/>
    <n v="41"/>
    <n v="4.8600000000000003"/>
    <n v="0"/>
    <n v="-31.2"/>
    <n v="14.66"/>
    <s v="EUR"/>
    <n v="1.1386538829999999"/>
    <s v="kg"/>
  </r>
  <r>
    <n v="15.830000000000005"/>
    <m/>
    <m/>
    <s v=""/>
    <s v="ST"/>
    <n v="200720433"/>
    <n v="202607"/>
    <s v="Express"/>
    <s v="UO"/>
    <s v="FedEx Priority"/>
    <s v="Bill_Sender_Prepaid"/>
    <d v="2026-01-07T00:00:00"/>
    <d v="2026-02-07T00:00:00"/>
    <x v="2988"/>
    <m/>
    <s v="HYDRATIS B2B"/>
    <s v="HYDRATIS B2B"/>
    <s v="VOIE COMMUNALE 4"/>
    <s v="CR?ANCEY"/>
    <n v="21"/>
    <s v="FR"/>
    <n v="21320"/>
    <n v="75.52"/>
    <n v="8.69"/>
    <n v="0"/>
    <n v="-57.46"/>
    <n v="26.75"/>
    <n v="6"/>
    <n v="73.92"/>
    <n v="73.92"/>
    <s v="S,EMEUSE"/>
    <s v="PHARMACIE DE LA SEMEUSE"/>
    <s v="PHARMACIE DE LA SEMEUSE"/>
    <s v="137 RUE DU FAUBOURG SAINT ANTOINE"/>
    <s v="PARIS 11"/>
    <n v="75"/>
    <x v="0"/>
    <n v="75011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5083333333333333"/>
    <n v="66.2"/>
    <n v="7.62"/>
    <n v="0"/>
    <n v="-50.37"/>
    <n v="23.45"/>
    <s v="EUR"/>
    <n v="1.1408492480000001"/>
    <s v="kg"/>
  </r>
  <r>
    <n v="8.7999999999999972"/>
    <m/>
    <m/>
    <s v="entreprise"/>
    <s v="ST"/>
    <n v="200720433"/>
    <n v="202607"/>
    <s v="Express"/>
    <s v="UO"/>
    <s v="FedEx Priority"/>
    <s v="Bill_Sender_Prepaid"/>
    <s v="06/26/2026"/>
    <s v="06/29/2026"/>
    <x v="2989"/>
    <m/>
    <s v="HYDRATIS B2B"/>
    <s v="HYDRATIS B2B"/>
    <s v="VOIE COMMUNALE 4"/>
    <s v="CR?ANCEY"/>
    <n v="21"/>
    <s v="FR"/>
    <n v="21320"/>
    <n v="41.79"/>
    <n v="4.95"/>
    <n v="0"/>
    <n v="-31.8"/>
    <n v="14.95"/>
    <n v="2"/>
    <n v="28.6"/>
    <n v="28.6"/>
    <s v="L,AURENT"/>
    <s v="PARAPHARMACIE LECLERC LAVIDA"/>
    <s v="PARAPHARMACIE LECLERC LAVIDA"/>
    <s v="CCIAL LES PORTES D'ALBI"/>
    <s v="ALBI"/>
    <n v="81"/>
    <x v="0"/>
    <n v="81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9097222222222223"/>
    <n v="36.799999999999997"/>
    <n v="4.3600000000000003"/>
    <n v="0"/>
    <n v="-28"/>
    <n v="13.16"/>
    <s v="EUR"/>
    <n v="1.135666749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25/2026"/>
    <s v="06/26/2026"/>
    <x v="2990"/>
    <m/>
    <s v="HYDRATIS B2B"/>
    <s v="HYDRATIS B2B"/>
    <s v="VOIE COMMUNALE 4"/>
    <s v="CR?ANCEY"/>
    <n v="21"/>
    <s v="FR"/>
    <n v="21320"/>
    <n v="33.979999999999997"/>
    <n v="4.04"/>
    <n v="0"/>
    <n v="-25.86"/>
    <n v="12.15"/>
    <n v="1"/>
    <n v="17.600000000000001"/>
    <n v="17.600000000000001"/>
    <s v="E,Oumou"/>
    <s v="PHARMACIE DU PONT - SALVI"/>
    <s v="PHARMACIE DU PONT - SALVI"/>
    <s v="174 AVENUE CHARLES DE GAULLE"/>
    <s v="NEUILLY-SUR-SEINE"/>
    <n v="92"/>
    <x v="0"/>
    <n v="92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69236111111111109"/>
    <n v="29.8"/>
    <n v="3.54"/>
    <n v="0"/>
    <n v="-22.68"/>
    <n v="10.66"/>
    <s v="EUR"/>
    <n v="1.1401468509999999"/>
    <s v="kg"/>
  </r>
  <r>
    <n v="8.7999999999999972"/>
    <m/>
    <m/>
    <s v="entreprise"/>
    <s v="ST"/>
    <n v="200720433"/>
    <n v="202607"/>
    <s v="Express"/>
    <s v="UO"/>
    <s v="FedEx Priority"/>
    <s v="Bill_Sender_Prepaid"/>
    <s v="06/30/2026"/>
    <d v="2026-02-07T00:00:00"/>
    <x v="2991"/>
    <m/>
    <s v="HYDRATIS B2B"/>
    <s v="HYDRATIS B2B"/>
    <s v="VOIE COMMUNALE 4"/>
    <s v="CR?ANCEY"/>
    <n v="21"/>
    <s v="FR"/>
    <n v="21320"/>
    <n v="41.9"/>
    <n v="4.96"/>
    <n v="0"/>
    <n v="-31.88"/>
    <n v="14.98"/>
    <n v="2"/>
    <n v="27.94"/>
    <n v="27.94"/>
    <s v="C,ARREFOUIR"/>
    <s v="PARAPHARMACIE CARREFOUR TOULON"/>
    <s v="PARAPHARMACIE CARREFOUR TOULON"/>
    <s v="RUE DU MURIER"/>
    <s v="TOULON"/>
    <n v="83"/>
    <x v="0"/>
    <n v="83000"/>
    <s v=" "/>
    <s v=" "/>
    <s v=" "/>
    <m/>
    <m/>
    <m/>
    <s v="N"/>
    <n v="4"/>
    <n v="74"/>
    <n v="113"/>
    <m/>
    <m/>
    <m/>
    <m/>
    <m/>
    <n v="0"/>
    <n v="0"/>
    <s v="EUR"/>
    <d v="2026-06-07T00:00:00"/>
    <x v="8"/>
    <m/>
    <s v="Domestic"/>
    <s v="Your Packaging"/>
    <n v="0.40069444444444446"/>
    <n v="36.799999999999997"/>
    <n v="4.3600000000000003"/>
    <n v="0"/>
    <n v="-28"/>
    <n v="13.16"/>
    <s v="EUR"/>
    <n v="1.1386538829999999"/>
    <s v="kg"/>
  </r>
  <r>
    <n v="6.7899999999999991"/>
    <m/>
    <m/>
    <s v="entreprise"/>
    <s v="ST"/>
    <n v="200720433"/>
    <n v="202607"/>
    <s v="Express"/>
    <s v="UO"/>
    <s v="FedEx Priority"/>
    <s v="Bill_Sender_Prepaid"/>
    <s v="06/24/2026"/>
    <s v="06/26/2026"/>
    <x v="2992"/>
    <m/>
    <s v="HYDRATIS B2B"/>
    <s v="HYDRATIS B2B"/>
    <s v="VOIE COMMUNALE 4"/>
    <s v="CR?ANCEY"/>
    <n v="21"/>
    <s v="FR"/>
    <n v="21320"/>
    <n v="32.51"/>
    <n v="3.85"/>
    <n v="0"/>
    <n v="-24.74"/>
    <n v="11.62"/>
    <n v="1"/>
    <n v="15.4"/>
    <n v="15.4"/>
    <s v="A,NGIE"/>
    <s v="PHARMACIE DU PORT DE BANDOL"/>
    <s v="PHARMACIE DU PORT DE BANDOL"/>
    <s v="3 ALLEE JEAN MOULIN"/>
    <s v="BANDOL"/>
    <n v="83"/>
    <x v="0"/>
    <n v="83150"/>
    <s v=" "/>
    <s v=" "/>
    <s v=" "/>
    <m/>
    <m/>
    <m/>
    <s v="Y"/>
    <n v="30"/>
    <n v="31"/>
    <n v="38"/>
    <m/>
    <m/>
    <m/>
    <m/>
    <m/>
    <n v="0"/>
    <n v="0"/>
    <s v="EUR"/>
    <d v="2026-06-07T00:00:00"/>
    <x v="8"/>
    <m/>
    <s v="Domestic"/>
    <s v="Your Packaging"/>
    <n v="0.5131944444444444"/>
    <n v="28.4"/>
    <n v="3.36"/>
    <n v="0"/>
    <n v="-21.61"/>
    <n v="10.15"/>
    <s v="EUR"/>
    <n v="1.1446231330000001"/>
    <s v="kg"/>
  </r>
  <r>
    <n v="13.149999999999999"/>
    <m/>
    <m/>
    <s v="entreprise"/>
    <s v="ST"/>
    <n v="200720433"/>
    <n v="202607"/>
    <s v="Express"/>
    <s v="UO"/>
    <s v="FedEx Priority"/>
    <s v="Bill_Sender_Prepaid"/>
    <s v="06/30/2026"/>
    <d v="2026-01-07T00:00:00"/>
    <x v="2993"/>
    <m/>
    <s v="HYDRATIS B2B"/>
    <s v="HYDRATIS B2B"/>
    <s v="VOIE COMMUNALE 4"/>
    <s v="CR?ANCEY"/>
    <n v="21"/>
    <s v="FR"/>
    <n v="21320"/>
    <n v="62.63"/>
    <n v="7.42"/>
    <n v="0"/>
    <n v="-47.65"/>
    <n v="22.4"/>
    <n v="5"/>
    <n v="57.2"/>
    <n v="57.2"/>
    <s v="L,Laurence"/>
    <s v="PHARMACIE SAINT-FERDINAND"/>
    <s v="PHARMACIE SAINT-FERDINAND"/>
    <s v="9 RUE SAINT FERDINAND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1527777777777772"/>
    <n v="55"/>
    <n v="6.52"/>
    <n v="0"/>
    <n v="-41.85"/>
    <n v="19.670000000000002"/>
    <s v="EUR"/>
    <n v="1.1386538829999999"/>
    <s v="kg"/>
  </r>
  <r>
    <n v="11.469999999999999"/>
    <m/>
    <m/>
    <s v="entreprise"/>
    <s v="ST"/>
    <n v="200720433"/>
    <n v="202607"/>
    <s v="Express"/>
    <s v="UO"/>
    <s v="FedEx Priority"/>
    <s v="Bill_Sender_Prepaid"/>
    <s v="06/30/2026"/>
    <d v="2026-01-07T00:00:00"/>
    <x v="2994"/>
    <m/>
    <s v="HYDRATIS B2B"/>
    <s v="HYDRATIS B2B"/>
    <s v="VOIE COMMUNALE 4"/>
    <s v="CR?ANCEY"/>
    <n v="21"/>
    <s v="FR"/>
    <n v="21320"/>
    <n v="54.66"/>
    <n v="6.48"/>
    <n v="0"/>
    <n v="-41.6"/>
    <n v="19.54"/>
    <n v="4"/>
    <n v="44.88"/>
    <n v="44.88"/>
    <s v="F,RANCE"/>
    <s v="PHARMACIE DES PINS"/>
    <s v="PHARMACIE DES PINS"/>
    <s v="7 RUE DE LA CARREYRE"/>
    <s v="LE BARP"/>
    <n v="33"/>
    <x v="0"/>
    <n v="33114"/>
    <s v=" "/>
    <s v=" "/>
    <s v=" "/>
    <m/>
    <m/>
    <m/>
    <s v="N"/>
    <n v="29"/>
    <n v="30"/>
    <n v="41"/>
    <m/>
    <m/>
    <m/>
    <m/>
    <m/>
    <n v="0"/>
    <n v="0"/>
    <s v="EUR"/>
    <d v="2026-06-07T00:00:00"/>
    <x v="8"/>
    <m/>
    <s v="Domestic"/>
    <s v="Your Packaging"/>
    <n v="0.43055555555555558"/>
    <n v="48"/>
    <n v="5.69"/>
    <n v="0"/>
    <n v="-36.53"/>
    <n v="17.16"/>
    <s v="EUR"/>
    <n v="1.1386538829999999"/>
    <s v="kg"/>
  </r>
  <r>
    <n v="19.170000000000002"/>
    <m/>
    <m/>
    <s v="entreprise"/>
    <s v="ST"/>
    <n v="200720433"/>
    <n v="202607"/>
    <s v="Express"/>
    <s v="UO"/>
    <s v="FedEx Priority"/>
    <s v="Bill_Sender_Prepaid"/>
    <s v="06/26/2026"/>
    <s v="06/29/2026"/>
    <x v="2995"/>
    <m/>
    <s v="HYDRATIS B2B"/>
    <s v="HYDRATIS B2B"/>
    <s v="VOIE COMMUNALE 4"/>
    <s v="CR?ANCEY"/>
    <n v="21"/>
    <s v="FR"/>
    <n v="21320"/>
    <n v="91.08"/>
    <n v="10.8"/>
    <n v="0"/>
    <n v="-69.31"/>
    <n v="32.57"/>
    <n v="7"/>
    <n v="95.48"/>
    <n v="95.48"/>
    <s v="L,EMARCHAND"/>
    <s v="PHARMACIE DU MORTIER D'OR"/>
    <s v="PHARMACIE DU MORTIER D'OR"/>
    <s v="146 RUE DE LA REPUBLIQUE"/>
    <s v="CAUDEBEC-LES-ELBEUF"/>
    <n v="76"/>
    <x v="0"/>
    <n v="76320"/>
    <s v=" "/>
    <s v=" "/>
    <s v=" "/>
    <m/>
    <m/>
    <m/>
    <s v="N"/>
    <n v="5"/>
    <n v="74"/>
    <n v="114"/>
    <m/>
    <m/>
    <m/>
    <m/>
    <m/>
    <n v="0"/>
    <n v="0"/>
    <s v="EUR"/>
    <d v="2026-06-07T00:00:00"/>
    <x v="8"/>
    <m/>
    <s v="Domestic"/>
    <s v="Your Packaging"/>
    <n v="0.39166666666666666"/>
    <n v="80.2"/>
    <n v="9.51"/>
    <n v="0"/>
    <n v="-61.03"/>
    <n v="28.68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2996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A,GNES"/>
    <s v="PHARMACIE GAMBETTA"/>
    <s v="PHARMACIE GAMBETTA"/>
    <s v="26 RUE GAMBETTA"/>
    <s v="PONT AUDEMER"/>
    <n v="27"/>
    <x v="0"/>
    <n v="27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444444444444442"/>
    <n v="38.200000000000003"/>
    <n v="4.53"/>
    <n v="0"/>
    <n v="-29.07"/>
    <n v="13.6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2997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2"/>
    <n v="34.32"/>
    <n v="34.32"/>
    <s v="M,ICHON"/>
    <s v="PHARMACIE SUFFREN"/>
    <s v="PHARMACIE SUFFREN"/>
    <s v="82 AVENUE DE SUFFREN"/>
    <s v="PARIS 15"/>
    <n v="75"/>
    <x v="0"/>
    <n v="75015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50277777777777777"/>
    <n v="41"/>
    <n v="4.8600000000000003"/>
    <n v="0"/>
    <n v="-31.2"/>
    <n v="14.66"/>
    <s v="EUR"/>
    <n v="1.1386538829999999"/>
    <s v="kg"/>
  </r>
  <r>
    <n v="19.499999999999993"/>
    <m/>
    <m/>
    <s v="entreprise"/>
    <s v="ST"/>
    <n v="200720433"/>
    <n v="202607"/>
    <s v="Express"/>
    <s v="UO"/>
    <s v="FedEx Priority"/>
    <s v="Bill_Sender_Prepaid"/>
    <d v="2026-01-07T00:00:00"/>
    <d v="2026-02-07T00:00:00"/>
    <x v="2998"/>
    <m/>
    <s v="HYDRATIS B2B"/>
    <s v="HYDRATIS B2B"/>
    <s v="VOIE COMMUNALE 4"/>
    <s v="CR?ANCEY"/>
    <n v="21"/>
    <s v="FR"/>
    <n v="21320"/>
    <n v="93.09"/>
    <n v="10.7"/>
    <n v="0"/>
    <n v="-70.849999999999994"/>
    <n v="32.950000000000003"/>
    <n v="7"/>
    <n v="98.12"/>
    <n v="98.12"/>
    <s v="L,SE"/>
    <s v="PHARMACIE ATOUT SUD"/>
    <s v="PHARMACIE ATOUT SUD"/>
    <s v="1 RUE ORDRONNEAU"/>
    <s v="REZE"/>
    <n v="44"/>
    <x v="0"/>
    <n v="44400"/>
    <s v=" "/>
    <s v=" "/>
    <s v=" "/>
    <m/>
    <m/>
    <m/>
    <s v="N"/>
    <n v="30"/>
    <n v="32"/>
    <n v="40"/>
    <m/>
    <m/>
    <m/>
    <m/>
    <m/>
    <n v="0"/>
    <n v="0"/>
    <s v="EUR"/>
    <d v="2026-06-07T00:00:00"/>
    <x v="8"/>
    <m/>
    <s v="Domestic"/>
    <s v="Your Packaging"/>
    <n v="0.4375"/>
    <n v="81.599999999999994"/>
    <n v="9.3800000000000008"/>
    <n v="0"/>
    <n v="-62.1"/>
    <n v="28.88"/>
    <s v="EUR"/>
    <n v="1.1408492480000001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2999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5.200000000000003"/>
    <n v="35.200000000000003"/>
    <s v="A,CCUEL"/>
    <s v="CERP PARIS SUD"/>
    <s v="CERP PARIS SUD"/>
    <s v="PARIS SUD"/>
    <s v="LE PLESSIS-ROBINSON"/>
    <n v="92"/>
    <x v="0"/>
    <n v="92350"/>
    <s v=" "/>
    <s v=" "/>
    <s v=" "/>
    <m/>
    <m/>
    <m/>
    <s v="N"/>
    <n v="20"/>
    <n v="30"/>
    <n v="39"/>
    <m/>
    <m/>
    <m/>
    <m/>
    <m/>
    <n v="0"/>
    <n v="0"/>
    <s v="EUR"/>
    <d v="2026-06-07T00:00:00"/>
    <x v="8"/>
    <m/>
    <s v="Domestic"/>
    <s v="Your Packaging"/>
    <n v="0.45347222222222222"/>
    <n v="41"/>
    <n v="4.8600000000000003"/>
    <n v="0"/>
    <n v="-31.2"/>
    <n v="14.66"/>
    <s v="EUR"/>
    <n v="1.1356667499999999"/>
    <s v="kg"/>
  </r>
  <r>
    <n v="26.53"/>
    <m/>
    <m/>
    <s v="entreprise"/>
    <s v="ST"/>
    <n v="200720433"/>
    <n v="202607"/>
    <s v="Express"/>
    <s v="UO"/>
    <s v="FedEx Priority"/>
    <s v="Bill_Sender_Prepaid"/>
    <s v="06/29/2026"/>
    <s v="06/30/2026"/>
    <x v="3000"/>
    <m/>
    <s v="HYDRATIS B2B"/>
    <s v="HYDRATIS B2B"/>
    <s v="VOIE COMMUNALE 4"/>
    <s v="CR?ANCEY"/>
    <n v="21"/>
    <s v="FR"/>
    <n v="21320"/>
    <n v="126.39"/>
    <n v="14.97"/>
    <n v="0"/>
    <n v="-96.18"/>
    <n v="45.18"/>
    <n v="10"/>
    <n v="144.32"/>
    <n v="144.32"/>
    <s v="R,Roland"/>
    <s v="PHARMACIE PRINCIPALE"/>
    <s v="PHARMACIE PRINCIPALE"/>
    <s v="5 CHEMIN DE PIERRES"/>
    <s v="MORTEAU"/>
    <n v="25"/>
    <x v="0"/>
    <n v="25500"/>
    <s v=" "/>
    <s v=" "/>
    <s v=" "/>
    <m/>
    <m/>
    <m/>
    <s v="N"/>
    <n v="30"/>
    <n v="32"/>
    <n v="40"/>
    <m/>
    <m/>
    <m/>
    <m/>
    <m/>
    <n v="0"/>
    <n v="0"/>
    <s v="EUR"/>
    <d v="2026-06-07T00:00:00"/>
    <x v="8"/>
    <m/>
    <s v="Domestic"/>
    <s v="Your Packaging"/>
    <n v="0.46527777777777779"/>
    <n v="111"/>
    <n v="13.15"/>
    <n v="0"/>
    <n v="-84.47"/>
    <n v="39.68"/>
    <s v="EUR"/>
    <n v="1.1386538829999999"/>
    <s v="kg"/>
  </r>
  <r>
    <n v="5.7799999999999976"/>
    <m/>
    <m/>
    <s v="entreprise"/>
    <s v="ST"/>
    <n v="200720433"/>
    <n v="202607"/>
    <s v="Express"/>
    <s v="UO"/>
    <s v="FedEx Priority"/>
    <s v="Bill_Sender_Prepaid"/>
    <s v="06/26/2026"/>
    <s v="06/27/2026"/>
    <x v="3001"/>
    <m/>
    <s v="HYDRATIS B2B"/>
    <s v="HYDRATIS B2B"/>
    <s v="VOIE COMMUNALE 4"/>
    <s v="CR?ANCEY"/>
    <n v="21"/>
    <s v="FR"/>
    <n v="21320"/>
    <n v="27.48"/>
    <n v="3.25"/>
    <n v="0"/>
    <n v="-20.92"/>
    <n v="9.81"/>
    <n v="1"/>
    <n v="8.8000000000000007"/>
    <n v="8.8000000000000007"/>
    <s v="I,REM"/>
    <s v="PHARMACIE DE L'ARPENAZ"/>
    <s v="PHARMACIE DE L'ARPENAZ"/>
    <s v="1751 AVENUE DE GENEVE"/>
    <s v="SALLANCHES"/>
    <n v="74"/>
    <x v="0"/>
    <n v="747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958333333333334"/>
    <n v="24.2"/>
    <n v="2.86"/>
    <n v="0"/>
    <n v="-18.420000000000002"/>
    <n v="8.64"/>
    <s v="EUR"/>
    <n v="1.135666749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25/2026"/>
    <s v="06/26/2026"/>
    <x v="3002"/>
    <m/>
    <s v="HYDRATIS B2B"/>
    <s v="HYDRATIS B2B"/>
    <s v="VOIE COMMUNALE 4"/>
    <s v="CR?ANCEY"/>
    <n v="21"/>
    <s v="FR"/>
    <n v="21320"/>
    <n v="51.53"/>
    <n v="6.1"/>
    <n v="0"/>
    <n v="-39.22"/>
    <n v="18.41"/>
    <n v="3"/>
    <n v="41.8"/>
    <n v="41.8"/>
    <s v="L,EDUC"/>
    <s v="INTERSPORT CHERBOURG 04951 /000"/>
    <s v="INTERSPORT CHERBOURG 04951 /00"/>
    <s v="CHERBOURG CENTRE LOISIRS DIFFUSION"/>
    <s v="CHERBOURG-EN-COTENTIN"/>
    <n v="50"/>
    <x v="0"/>
    <n v="50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166666666666666"/>
    <n v="45.2"/>
    <n v="5.35"/>
    <n v="0"/>
    <n v="-34.4"/>
    <n v="16.149999999999999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5/2026"/>
    <s v="06/26/2026"/>
    <x v="3003"/>
    <m/>
    <s v="HYDRATIS B2B"/>
    <s v="HYDRATIS B2B"/>
    <s v="VOIE COMMUNALE 4"/>
    <s v="CR?ANCEY"/>
    <n v="21"/>
    <s v="FR"/>
    <n v="21320"/>
    <n v="48.34"/>
    <n v="5.73"/>
    <n v="0"/>
    <n v="-36.79"/>
    <n v="17.28"/>
    <n v="3"/>
    <n v="37.4"/>
    <n v="37.4"/>
    <s v="S,ANDRINE"/>
    <s v="PHARMACIE DU PRADIAN"/>
    <s v="PHARMACIE DU PRADIAN"/>
    <s v="21 RUE CENTRALE"/>
    <s v="BASSENS"/>
    <n v="73"/>
    <x v="0"/>
    <n v="73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263888888888886"/>
    <n v="42.4"/>
    <n v="5.03"/>
    <n v="0"/>
    <n v="-32.270000000000003"/>
    <n v="15.16"/>
    <s v="EUR"/>
    <n v="1.1401468509999999"/>
    <s v="kg"/>
  </r>
  <r>
    <n v="5.4499999999999993"/>
    <m/>
    <m/>
    <s v="entreprise"/>
    <s v="ST"/>
    <n v="200720433"/>
    <n v="202607"/>
    <s v="Express"/>
    <s v="UO"/>
    <s v="FedEx Priority"/>
    <s v="Bill_Sender_Prepaid"/>
    <s v="06/26/2026"/>
    <s v="06/27/2026"/>
    <x v="3004"/>
    <m/>
    <s v="HYDRATIS B2B"/>
    <s v="HYDRATIS B2B"/>
    <s v="VOIE COMMUNALE 4"/>
    <s v="CR?ANCEY"/>
    <n v="21"/>
    <s v="FR"/>
    <n v="21320"/>
    <n v="25.89"/>
    <n v="3.07"/>
    <n v="0"/>
    <n v="-19.7"/>
    <n v="9.26"/>
    <n v="1"/>
    <n v="5.28"/>
    <n v="5.28"/>
    <s v="C,ARREFOUR E"/>
    <s v="PHARMACIE DU CARREFOUR"/>
    <s v="PHARMACIE DU CARREFOUR"/>
    <s v="CCIAL CARREFOUR"/>
    <s v="BOURG-EN-BRESSE"/>
    <n v="1"/>
    <x v="0"/>
    <n v="1000"/>
    <s v=" "/>
    <s v=" "/>
    <s v=" "/>
    <m/>
    <m/>
    <m/>
    <s v="Y"/>
    <n v="20"/>
    <n v="20"/>
    <n v="30"/>
    <m/>
    <m/>
    <m/>
    <m/>
    <m/>
    <n v="0"/>
    <n v="0"/>
    <s v="EUR"/>
    <d v="2026-06-07T00:00:00"/>
    <x v="8"/>
    <m/>
    <s v="Domestic"/>
    <s v="Your Packaging"/>
    <n v="0.40555555555555556"/>
    <n v="22.8"/>
    <n v="2.7"/>
    <n v="0"/>
    <n v="-17.350000000000001"/>
    <n v="8.15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3005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3"/>
    <n v="35.200000000000003"/>
    <n v="35.200000000000003"/>
    <s v="G,AELL"/>
    <s v="PHARMACIE DES ALPES"/>
    <s v="PHARMACIE DES ALPES"/>
    <s v="53 RUE DU DOCTEUR PACCARD"/>
    <s v="CHAMONIX MONT BLANC"/>
    <n v="74"/>
    <x v="0"/>
    <n v="74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333333333333335"/>
    <n v="41"/>
    <n v="4.8600000000000003"/>
    <n v="0"/>
    <n v="-31.2"/>
    <n v="14.66"/>
    <s v="EUR"/>
    <n v="1.1356667499999999"/>
    <s v="kg"/>
  </r>
  <r>
    <n v="16.830000000000005"/>
    <m/>
    <m/>
    <s v="entreprise"/>
    <s v="ST"/>
    <n v="200720433"/>
    <n v="202607"/>
    <s v="Express"/>
    <s v="UO"/>
    <s v="FedEx Priority"/>
    <s v="Bill_Sender_Prepaid"/>
    <s v="06/30/2026"/>
    <d v="2026-02-07T00:00:00"/>
    <x v="3006"/>
    <m/>
    <s v="HYDRATIS B2B"/>
    <s v="HYDRATIS B2B"/>
    <s v="VOIE COMMUNALE 4"/>
    <s v="CR?ANCEY"/>
    <n v="21"/>
    <s v="FR"/>
    <n v="21320"/>
    <n v="80.16"/>
    <n v="9.51"/>
    <n v="0"/>
    <n v="-61"/>
    <n v="28.67"/>
    <n v="6"/>
    <n v="81.400000000000006"/>
    <n v="81.400000000000006"/>
    <s v="P,HARMACIE DES I"/>
    <s v="PHARMACIE DES ILES"/>
    <s v="PHARMACIE DES ILES"/>
    <s v="AV G ST HILAIRE"/>
    <s v="HYERES"/>
    <n v="83"/>
    <x v="0"/>
    <n v="83400"/>
    <s v=" "/>
    <s v=" "/>
    <s v=" "/>
    <m/>
    <m/>
    <m/>
    <s v="N"/>
    <n v="4"/>
    <n v="74"/>
    <n v="113"/>
    <m/>
    <m/>
    <m/>
    <m/>
    <m/>
    <n v="0"/>
    <n v="0"/>
    <s v="EUR"/>
    <d v="2026-06-07T00:00:00"/>
    <x v="8"/>
    <m/>
    <s v="Domestic"/>
    <s v="Your Packaging"/>
    <n v="0.47083333333333333"/>
    <n v="70.400000000000006"/>
    <n v="8.35"/>
    <n v="0"/>
    <n v="-53.57"/>
    <n v="25.18"/>
    <s v="EUR"/>
    <n v="1.138653882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25/2026"/>
    <s v="06/26/2026"/>
    <x v="3007"/>
    <m/>
    <s v="HYDRATIS B2B"/>
    <s v="HYDRATIS B2B"/>
    <s v="VOIE COMMUNALE 4"/>
    <s v="CR?ANCEY"/>
    <n v="21"/>
    <s v="FR"/>
    <n v="21320"/>
    <n v="33.979999999999997"/>
    <n v="4.04"/>
    <n v="0"/>
    <n v="-25.86"/>
    <n v="12.15"/>
    <n v="1"/>
    <n v="17.600000000000001"/>
    <n v="17.600000000000001"/>
    <s v="S,PORT"/>
    <s v="SPORT 2000 BELLEY"/>
    <s v="SPORT 2000 BELLEY"/>
    <s v="ZA DE L'OUSSON"/>
    <s v="BELLEY"/>
    <n v="1"/>
    <x v="0"/>
    <n v="13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51111111111111107"/>
    <n v="29.8"/>
    <n v="3.54"/>
    <n v="0"/>
    <n v="-22.68"/>
    <n v="10.66"/>
    <s v="EUR"/>
    <n v="1.140146850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30/2026"/>
    <d v="2026-01-07T00:00:00"/>
    <x v="3008"/>
    <m/>
    <s v="HYDRATIS B2B"/>
    <s v="HYDRATIS B2B"/>
    <s v="VOIE COMMUNALE 4"/>
    <s v="CR?ANCEY"/>
    <n v="21"/>
    <s v="FR"/>
    <n v="21320"/>
    <n v="49.87"/>
    <n v="5.91"/>
    <n v="0"/>
    <n v="-37.950000000000003"/>
    <n v="17.829999999999998"/>
    <n v="3"/>
    <n v="39.380000000000003"/>
    <n v="39.380000000000003"/>
    <s v="P,H YOU"/>
    <s v="PHARMACIE 4 YOU"/>
    <s v="PHARMACIE 4 YOU"/>
    <s v="CCIAL LA ROTONDE"/>
    <s v="BETHUNE"/>
    <n v="62"/>
    <x v="0"/>
    <n v="62400"/>
    <s v=" "/>
    <s v=" "/>
    <s v=" "/>
    <m/>
    <m/>
    <m/>
    <s v="N"/>
    <n v="26"/>
    <n v="30"/>
    <n v="41"/>
    <m/>
    <m/>
    <m/>
    <m/>
    <m/>
    <n v="0"/>
    <n v="0"/>
    <s v="EUR"/>
    <d v="2026-06-07T00:00:00"/>
    <x v="8"/>
    <m/>
    <s v="Domestic"/>
    <s v="Your Packaging"/>
    <n v="0.48680555555555555"/>
    <n v="43.8"/>
    <n v="5.19"/>
    <n v="0"/>
    <n v="-33.33"/>
    <n v="15.66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009"/>
    <m/>
    <s v="HYDRATIS B2B"/>
    <s v="HYDRATIS B2B"/>
    <s v="VOIE COMMUNALE 4"/>
    <s v="CR?ANCEY"/>
    <n v="21"/>
    <s v="FR"/>
    <n v="21320"/>
    <n v="43.58"/>
    <n v="5.01"/>
    <n v="0"/>
    <n v="-33.159999999999997"/>
    <n v="15.42"/>
    <n v="2"/>
    <n v="30.8"/>
    <n v="30.8"/>
    <s v="M,ESROBIAN"/>
    <s v="PHARMACIE DU GUIL"/>
    <s v="PHARMACIE DU GUIL"/>
    <s v="ROUTE DU QUEYRAS"/>
    <s v="GUILLESTRE"/>
    <n v="5"/>
    <x v="0"/>
    <n v="56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"/>
    <n v="38.200000000000003"/>
    <n v="4.3899999999999997"/>
    <n v="0"/>
    <n v="-29.07"/>
    <n v="13.52"/>
    <s v="EUR"/>
    <n v="1.1408492480000001"/>
    <s v="kg"/>
  </r>
  <r>
    <n v="11.469999999999999"/>
    <m/>
    <m/>
    <s v="entreprise"/>
    <s v="ST"/>
    <n v="200720433"/>
    <n v="202607"/>
    <s v="Express"/>
    <s v="UO"/>
    <s v="FedEx Priority"/>
    <s v="Bill_Sender_Prepaid"/>
    <s v="06/26/2026"/>
    <s v="06/29/2026"/>
    <x v="3010"/>
    <m/>
    <s v="HYDRATIS B2B"/>
    <s v="HYDRATIS B2B"/>
    <s v="VOIE COMMUNALE 4"/>
    <s v="CR?ANCEY"/>
    <n v="21"/>
    <s v="FR"/>
    <n v="21320"/>
    <n v="54.51"/>
    <n v="6.46"/>
    <n v="0"/>
    <n v="-41.49"/>
    <n v="19.489999999999998"/>
    <n v="3"/>
    <n v="44.88"/>
    <n v="44.88"/>
    <s v="E,SPRIT PADEL SH"/>
    <s v="ESPRIT PADEL SHOP"/>
    <s v="ESPRIT PADEL SHOP"/>
    <s v="165 AVENUE HENRI SCHNEIDER"/>
    <s v="MEYZIEU"/>
    <n v="69"/>
    <x v="0"/>
    <n v="69330"/>
    <s v=" "/>
    <s v=" "/>
    <s v=" "/>
    <m/>
    <m/>
    <m/>
    <s v="N"/>
    <n v="30"/>
    <n v="40"/>
    <n v="31"/>
    <m/>
    <m/>
    <m/>
    <m/>
    <m/>
    <n v="0"/>
    <n v="0"/>
    <s v="EUR"/>
    <d v="2026-06-07T00:00:00"/>
    <x v="8"/>
    <m/>
    <s v="Domestic"/>
    <s v="Your Packaging"/>
    <n v="0.43472222222222223"/>
    <n v="48"/>
    <n v="5.69"/>
    <n v="0"/>
    <n v="-36.53"/>
    <n v="17.16"/>
    <s v="EUR"/>
    <n v="1.1356667499999999"/>
    <s v="kg"/>
  </r>
  <r>
    <n v="11.80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011"/>
    <m/>
    <s v="HYDRATIS B2B"/>
    <s v="HYDRATIS B2B"/>
    <s v="VOIE COMMUNALE 4"/>
    <s v="CR?ANCEY"/>
    <n v="21"/>
    <s v="FR"/>
    <n v="21320"/>
    <n v="56.25"/>
    <n v="6.66"/>
    <n v="0"/>
    <n v="-42.8"/>
    <n v="20.11"/>
    <n v="3"/>
    <n v="46.86"/>
    <n v="46.86"/>
    <s v="C,Chapuis"/>
    <s v="PHARMACIE SAINT LAURENT"/>
    <s v="PHARMACIE SAINT LAURENT"/>
    <s v="40 AVENUE IRENEE LAURENT"/>
    <s v="VEAUCHE"/>
    <n v="42"/>
    <x v="0"/>
    <n v="42340"/>
    <s v=" "/>
    <s v=" "/>
    <s v=" "/>
    <m/>
    <m/>
    <m/>
    <s v="N"/>
    <n v="31"/>
    <n v="26"/>
    <n v="39"/>
    <m/>
    <m/>
    <m/>
    <m/>
    <m/>
    <n v="0"/>
    <n v="0"/>
    <s v="EUR"/>
    <d v="2026-06-07T00:00:00"/>
    <x v="8"/>
    <m/>
    <s v="Domestic"/>
    <s v="Your Packaging"/>
    <n v="0.38194444444444442"/>
    <n v="49.4"/>
    <n v="5.85"/>
    <n v="0"/>
    <n v="-37.590000000000003"/>
    <n v="17.66"/>
    <s v="EUR"/>
    <n v="1.1386538829999999"/>
    <s v="kg"/>
  </r>
  <r>
    <n v="18.159999999999997"/>
    <m/>
    <m/>
    <s v="entreprise"/>
    <s v="ST"/>
    <n v="200720433"/>
    <n v="202607"/>
    <s v="Express"/>
    <s v="UO"/>
    <s v="FedEx Priority"/>
    <s v="Bill_Sender_Prepaid"/>
    <s v="06/25/2026"/>
    <s v="06/26/2026"/>
    <x v="3012"/>
    <m/>
    <s v="HYDRATIS B2B"/>
    <s v="HYDRATIS B2B"/>
    <s v="VOIE COMMUNALE 4"/>
    <s v="CR?ANCEY"/>
    <n v="21"/>
    <s v="FR"/>
    <n v="21320"/>
    <n v="86.65"/>
    <n v="10.27"/>
    <n v="0"/>
    <n v="-65.95"/>
    <n v="30.98"/>
    <n v="7"/>
    <n v="90.2"/>
    <n v="90.2"/>
    <s v="C,Corentin"/>
    <s v="PHARMACIE DU CENTRE PEROLS"/>
    <s v="PHARMACIE DU CENTRE PEROLS"/>
    <s v="85 ALLEE JACQUES BREL"/>
    <s v="PEROLS"/>
    <n v="34"/>
    <x v="0"/>
    <n v="344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527777777777779"/>
    <n v="76"/>
    <n v="9.01"/>
    <n v="0"/>
    <n v="-57.84"/>
    <n v="27.17"/>
    <s v="EUR"/>
    <n v="1.1401468509999999"/>
    <s v="kg"/>
  </r>
  <r>
    <n v="13.809999999999995"/>
    <m/>
    <m/>
    <s v="entreprise"/>
    <s v="ST"/>
    <n v="200720433"/>
    <n v="202607"/>
    <s v="Express"/>
    <s v="UO"/>
    <s v="FedEx Priority"/>
    <s v="Bill_Sender_Prepaid"/>
    <s v="06/26/2026"/>
    <s v="06/29/2026"/>
    <x v="3013"/>
    <m/>
    <s v="HYDRATIS B2B"/>
    <s v="HYDRATIS B2B"/>
    <s v="VOIE COMMUNALE 4"/>
    <s v="CR?ANCEY"/>
    <n v="21"/>
    <s v="FR"/>
    <n v="21320"/>
    <n v="65.64"/>
    <n v="7.77"/>
    <n v="0"/>
    <n v="-49.96"/>
    <n v="23.45"/>
    <n v="4"/>
    <n v="59.84"/>
    <n v="59.84"/>
    <s v="D,Debit"/>
    <s v="GRANDE PHARMACIE DE MABLY"/>
    <s v="GRANDE PHARMACIE DE MABLY"/>
    <s v="RUE JEAN DE LA FONTAINE"/>
    <s v="MABLY"/>
    <n v="42"/>
    <x v="0"/>
    <n v="42300"/>
    <s v=" "/>
    <s v=" "/>
    <s v=" "/>
    <m/>
    <m/>
    <m/>
    <s v="N"/>
    <n v="21"/>
    <n v="30"/>
    <n v="38"/>
    <m/>
    <m/>
    <m/>
    <m/>
    <m/>
    <n v="0"/>
    <n v="0"/>
    <s v="EUR"/>
    <d v="2026-06-07T00:00:00"/>
    <x v="8"/>
    <m/>
    <s v="Domestic"/>
    <s v="Your Packaging"/>
    <n v="0.46458333333333335"/>
    <n v="57.8"/>
    <n v="6.84"/>
    <n v="0"/>
    <n v="-43.99"/>
    <n v="20.65"/>
    <s v="EUR"/>
    <n v="1.1356667499999999"/>
    <s v="kg"/>
  </r>
  <r>
    <n v="11.14"/>
    <m/>
    <m/>
    <s v="entreprise"/>
    <s v="ST"/>
    <n v="200720433"/>
    <n v="202607"/>
    <s v="Express"/>
    <s v="UO"/>
    <s v="FedEx Priority"/>
    <s v="Bill_Sender_Prepaid"/>
    <s v="06/30/2026"/>
    <d v="2026-01-07T00:00:00"/>
    <x v="3014"/>
    <m/>
    <s v="HYDRATIS B2B"/>
    <s v="HYDRATIS B2B"/>
    <s v="VOIE COMMUNALE 4"/>
    <s v="CR?ANCEY"/>
    <n v="21"/>
    <s v="FR"/>
    <n v="21320"/>
    <n v="53.06"/>
    <n v="6.3"/>
    <n v="0"/>
    <n v="-40.380000000000003"/>
    <n v="18.98"/>
    <n v="3"/>
    <n v="42.68"/>
    <n v="42.68"/>
    <s v="L,Lambert"/>
    <s v="PHARMACIE DE MONTREUIL-BELLAY"/>
    <s v="PHARMACIE DE MONTREUIL-BELLAY"/>
    <s v="354 AVENUE DURET"/>
    <s v="MONTREUIL BELLAY"/>
    <n v="49"/>
    <x v="0"/>
    <n v="49260"/>
    <s v=" "/>
    <s v=" "/>
    <s v=" "/>
    <m/>
    <m/>
    <m/>
    <s v="N"/>
    <n v="26"/>
    <n v="30"/>
    <n v="41"/>
    <m/>
    <m/>
    <m/>
    <m/>
    <m/>
    <n v="0"/>
    <n v="0"/>
    <s v="EUR"/>
    <d v="2026-06-07T00:00:00"/>
    <x v="8"/>
    <m/>
    <s v="Domestic"/>
    <s v="Your Packaging"/>
    <n v="0.43125000000000002"/>
    <n v="46.6"/>
    <n v="5.53"/>
    <n v="0"/>
    <n v="-35.46"/>
    <n v="16.670000000000002"/>
    <s v="EUR"/>
    <n v="1.138653882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6/2026"/>
    <s v="06/27/2026"/>
    <x v="3015"/>
    <m/>
    <s v="HYDRATIS B2B"/>
    <s v="HYDRATIS B2B"/>
    <s v="VOIE COMMUNALE 4"/>
    <s v="CR?ANCEY"/>
    <n v="21"/>
    <s v="FR"/>
    <n v="21320"/>
    <n v="49.74"/>
    <n v="5.89"/>
    <n v="0"/>
    <n v="-37.85"/>
    <n v="17.78"/>
    <n v="4"/>
    <n v="37.619999999999997"/>
    <n v="37.619999999999997"/>
    <s v="P,HIE VINEUIL"/>
    <s v="PHARMACIE DU CENTRE"/>
    <s v="PHARMACIE DU CENTRE"/>
    <s v="9 PROMENADE DE L HOTEL DE VILLE"/>
    <s v="VINEUIL"/>
    <n v="41"/>
    <x v="0"/>
    <n v="413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902777777777776"/>
    <n v="43.8"/>
    <n v="5.19"/>
    <n v="0"/>
    <n v="-33.33"/>
    <n v="15.66"/>
    <s v="EUR"/>
    <n v="1.1356667499999999"/>
    <s v="kg"/>
  </r>
  <r>
    <n v="14.480000000000004"/>
    <m/>
    <m/>
    <s v="entreprise"/>
    <s v="ST"/>
    <n v="200720433"/>
    <n v="202607"/>
    <s v="Express"/>
    <s v="UO"/>
    <s v="FedEx Priority"/>
    <s v="Bill_Sender_Prepaid"/>
    <s v="06/26/2026"/>
    <s v="06/27/2026"/>
    <x v="3016"/>
    <m/>
    <s v="HYDRATIS B2B"/>
    <s v="HYDRATIS B2B"/>
    <s v="VOIE COMMUNALE 4"/>
    <s v="CR?ANCEY"/>
    <n v="21"/>
    <s v="FR"/>
    <n v="21320"/>
    <n v="68.819999999999993"/>
    <n v="8.15"/>
    <n v="0"/>
    <n v="-52.38"/>
    <n v="24.6"/>
    <n v="4"/>
    <n v="64.680000000000007"/>
    <n v="64.680000000000007"/>
    <s v="P,HARMACIE"/>
    <s v="PHARMACIE DU PANTHEON"/>
    <s v="PHARMACIE DU PANTHEON"/>
    <s v="169 RUE SAINT JACQUES"/>
    <s v="PARIS 5"/>
    <n v="75"/>
    <x v="0"/>
    <n v="75005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"/>
    <n v="60.6"/>
    <n v="7.18"/>
    <n v="0"/>
    <n v="-46.12"/>
    <n v="21.66"/>
    <s v="EUR"/>
    <n v="1.1356667499999999"/>
    <s v="kg"/>
  </r>
  <r>
    <n v="24.189999999999998"/>
    <m/>
    <m/>
    <s v="entreprise"/>
    <s v="ST"/>
    <n v="200720433"/>
    <n v="202607"/>
    <s v="Express"/>
    <s v="UO"/>
    <s v="FedEx Priority"/>
    <s v="Bill_Sender_Prepaid"/>
    <s v="06/25/2026"/>
    <s v="06/27/2026"/>
    <x v="3017"/>
    <m/>
    <s v="HYDRATIS B2B"/>
    <s v="HYDRATIS B2B"/>
    <s v="VOIE COMMUNALE 4"/>
    <s v="CR?ANCEY"/>
    <n v="21"/>
    <s v="FR"/>
    <n v="21320"/>
    <n v="115.38"/>
    <n v="13.67"/>
    <n v="0"/>
    <n v="-87.8"/>
    <n v="41.25"/>
    <n v="10"/>
    <n v="128.04"/>
    <n v="128.04"/>
    <s v="P,HMACIEA"/>
    <s v="PHARMACIE DU CENTRE CORA"/>
    <s v="PHARMACIE DU CENTRE CORA"/>
    <s v="AVENUE DE L EUROPE"/>
    <s v="MASSY"/>
    <n v="91"/>
    <x v="0"/>
    <n v="91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625"/>
    <n v="101.2"/>
    <n v="11.99"/>
    <n v="0"/>
    <n v="-77.010000000000005"/>
    <n v="36.18"/>
    <s v="EUR"/>
    <n v="1.140146850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3018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3.880000000000003"/>
    <n v="33.880000000000003"/>
    <s v="P,HARMACIE DU SE"/>
    <s v="PHARMACIE DU SERPENT"/>
    <s v="PHARMACIE DU SERPENT"/>
    <s v="14 RUE PAUL CHENAVARD"/>
    <s v="LYON 01"/>
    <n v="69"/>
    <x v="0"/>
    <n v="69001"/>
    <s v=" "/>
    <s v=" "/>
    <s v=" "/>
    <m/>
    <m/>
    <m/>
    <s v="N"/>
    <n v="30"/>
    <n v="31"/>
    <n v="38"/>
    <m/>
    <m/>
    <m/>
    <m/>
    <m/>
    <n v="0"/>
    <n v="0"/>
    <s v="EUR"/>
    <d v="2026-06-07T00:00:00"/>
    <x v="8"/>
    <m/>
    <s v="Domestic"/>
    <s v="Your Packaging"/>
    <n v="0.46041666666666664"/>
    <n v="41"/>
    <n v="4.8600000000000003"/>
    <n v="0"/>
    <n v="-31.2"/>
    <n v="14.66"/>
    <s v="EUR"/>
    <n v="1.1356667499999999"/>
    <s v="kg"/>
  </r>
  <r>
    <n v="14.480000000000004"/>
    <m/>
    <m/>
    <s v="entreprise"/>
    <s v="ST"/>
    <n v="200720433"/>
    <n v="202607"/>
    <s v="Express"/>
    <s v="UO"/>
    <s v="FedEx Priority"/>
    <s v="Bill_Sender_Prepaid"/>
    <s v="06/29/2026"/>
    <s v="06/30/2026"/>
    <x v="3019"/>
    <m/>
    <s v="HYDRATIS B2B"/>
    <s v="HYDRATIS B2B"/>
    <s v="VOIE COMMUNALE 4"/>
    <s v="CR?ANCEY"/>
    <n v="21"/>
    <s v="FR"/>
    <n v="21320"/>
    <n v="69"/>
    <n v="8.18"/>
    <n v="0"/>
    <n v="-52.51"/>
    <n v="24.66"/>
    <n v="5"/>
    <n v="64.900000000000006"/>
    <n v="64.900000000000006"/>
    <s v="M,NI"/>
    <s v="PHARMACIE BEAUREPAIRE SELARL BATIKA"/>
    <s v="PHARMACIE BEAUREPAIRE / SELARL"/>
    <s v="4 RUE BEAUREPAIRE"/>
    <s v="PARIS"/>
    <n v="75"/>
    <x v="0"/>
    <n v="75010"/>
    <s v=" "/>
    <s v=" "/>
    <s v=" "/>
    <m/>
    <m/>
    <m/>
    <s v="N"/>
    <n v="31"/>
    <n v="41"/>
    <n v="30"/>
    <m/>
    <m/>
    <m/>
    <m/>
    <m/>
    <n v="0"/>
    <n v="0"/>
    <s v="EUR"/>
    <d v="2026-06-07T00:00:00"/>
    <x v="8"/>
    <m/>
    <s v="Domestic"/>
    <s v="Your Packaging"/>
    <n v="0.52013888888888893"/>
    <n v="60.6"/>
    <n v="7.18"/>
    <n v="0"/>
    <n v="-46.12"/>
    <n v="21.66"/>
    <s v="EUR"/>
    <n v="1.1386538829999999"/>
    <s v="kg"/>
  </r>
  <r>
    <n v="11.809999999999995"/>
    <m/>
    <m/>
    <s v="entreprise"/>
    <s v="ST"/>
    <n v="200720433"/>
    <n v="202607"/>
    <s v="Express"/>
    <s v="UO"/>
    <s v="FedEx Priority"/>
    <s v="Bill_Sender_Prepaid"/>
    <s v="06/26/2026"/>
    <s v="06/29/2026"/>
    <x v="3020"/>
    <m/>
    <s v="HYDRATIS B2B"/>
    <s v="HYDRATIS B2B"/>
    <s v="VOIE COMMUNALE 4"/>
    <s v="CR?ANCEY"/>
    <n v="21"/>
    <s v="FR"/>
    <n v="21320"/>
    <n v="56.1"/>
    <n v="6.64"/>
    <n v="0"/>
    <n v="-42.69"/>
    <n v="20.059999999999999"/>
    <n v="4"/>
    <n v="47.3"/>
    <n v="47.3"/>
    <s v="H,EMERY"/>
    <s v="PHARMACIE MARIE-DENOYELLE"/>
    <s v="PHARMACIE MARIE-DENOYELLE"/>
    <s v="1 PLACE MONTSIFROT"/>
    <s v="LA MEZIERE"/>
    <n v="35"/>
    <x v="0"/>
    <n v="35520"/>
    <s v=" "/>
    <s v=" "/>
    <s v=" "/>
    <m/>
    <m/>
    <m/>
    <s v="N"/>
    <n v="26"/>
    <n v="31"/>
    <n v="41"/>
    <m/>
    <m/>
    <m/>
    <m/>
    <m/>
    <n v="0"/>
    <n v="0"/>
    <s v="EUR"/>
    <d v="2026-06-07T00:00:00"/>
    <x v="8"/>
    <m/>
    <s v="Domestic"/>
    <s v="Your Packaging"/>
    <n v="0.48958333333333331"/>
    <n v="49.4"/>
    <n v="5.85"/>
    <n v="0"/>
    <n v="-37.590000000000003"/>
    <n v="17.66"/>
    <s v="EUR"/>
    <n v="1.1356667499999999"/>
    <s v="kg"/>
  </r>
  <r>
    <n v="7.7900000000000027"/>
    <m/>
    <m/>
    <s v="entreprise"/>
    <s v="ST"/>
    <n v="200720433"/>
    <n v="202607"/>
    <s v="Express"/>
    <s v="UO"/>
    <s v="FedEx Priority"/>
    <s v="Bill_Sender_Prepaid"/>
    <s v="06/26/2026"/>
    <s v="06/27/2026"/>
    <x v="3021"/>
    <m/>
    <s v="HYDRATIS B2B"/>
    <s v="HYDRATIS B2B"/>
    <s v="VOIE COMMUNALE 4"/>
    <s v="CR?ANCEY"/>
    <n v="21"/>
    <s v="FR"/>
    <n v="21320"/>
    <n v="37.020000000000003"/>
    <n v="4.38"/>
    <n v="0"/>
    <n v="-28.18"/>
    <n v="13.23"/>
    <n v="2"/>
    <n v="22"/>
    <n v="22"/>
    <s v="H,ELENNE"/>
    <s v="PHARMACIE D'AGUILERA"/>
    <s v="PHARMACIE D'AGUILERA"/>
    <s v="97 AVENUE DE BIARRITZ"/>
    <s v="ANGLET"/>
    <n v="64"/>
    <x v="0"/>
    <n v="646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805555555555556"/>
    <n v="32.6"/>
    <n v="3.86"/>
    <n v="0"/>
    <n v="-24.81"/>
    <n v="11.65"/>
    <s v="EUR"/>
    <n v="1.135666749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30/2026"/>
    <d v="2026-01-07T00:00:00"/>
    <x v="3022"/>
    <m/>
    <s v="HYDRATIS B2B"/>
    <s v="HYDRATIS B2B"/>
    <s v="VOIE COMMUNALE 4"/>
    <s v="CR?ANCEY"/>
    <n v="21"/>
    <s v="FR"/>
    <n v="21320"/>
    <n v="33.93"/>
    <n v="4.03"/>
    <n v="0"/>
    <n v="-25.82"/>
    <n v="12.14"/>
    <n v="1"/>
    <n v="15.84"/>
    <n v="15.84"/>
    <s v="P,ARA"/>
    <s v="PARAPHARMACIE AUCHAN MARTIGUES"/>
    <s v="PARAPHARMACIE AUCHAN MARTIGUES"/>
    <s v="CC AUCHAN"/>
    <s v="MARTIGUES"/>
    <n v="13"/>
    <x v="0"/>
    <n v="13500"/>
    <s v=" "/>
    <s v=" "/>
    <s v=" "/>
    <m/>
    <m/>
    <m/>
    <s v="Y"/>
    <n v="30"/>
    <n v="30"/>
    <n v="40"/>
    <m/>
    <m/>
    <m/>
    <m/>
    <m/>
    <n v="0"/>
    <n v="0"/>
    <s v="EUR"/>
    <d v="2026-06-07T00:00:00"/>
    <x v="8"/>
    <m/>
    <s v="Domestic"/>
    <s v="Your Packaging"/>
    <n v="0.46180555555555558"/>
    <n v="29.8"/>
    <n v="3.54"/>
    <n v="0"/>
    <n v="-22.68"/>
    <n v="10.66"/>
    <s v="EUR"/>
    <n v="1.1386538829999999"/>
    <s v="kg"/>
  </r>
  <r>
    <n v="13.80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023"/>
    <m/>
    <s v="HYDRATIS B2B"/>
    <s v="HYDRATIS B2B"/>
    <s v="VOIE COMMUNALE 4"/>
    <s v="CR?ANCEY"/>
    <n v="21"/>
    <s v="FR"/>
    <n v="21320"/>
    <n v="65.81"/>
    <n v="7.79"/>
    <n v="0"/>
    <n v="-50.09"/>
    <n v="23.51"/>
    <n v="5"/>
    <n v="60.94"/>
    <n v="60.94"/>
    <s v="P,Karima"/>
    <s v="PHARMACIE PHARMSUID"/>
    <s v="PHARMACIE PHARMSUID"/>
    <s v="1 RUE DE PHALSBOURG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763888888888887"/>
    <n v="57.8"/>
    <n v="6.84"/>
    <n v="0"/>
    <n v="-43.99"/>
    <n v="20.65"/>
    <s v="EUR"/>
    <n v="1.1386538829999999"/>
    <s v="kg"/>
  </r>
  <r>
    <n v="15.830000000000005"/>
    <m/>
    <m/>
    <s v="entreprise"/>
    <s v="ST"/>
    <n v="200720433"/>
    <n v="202607"/>
    <s v="Express"/>
    <s v="UO"/>
    <s v="FedEx Priority"/>
    <s v="Bill_Sender_Prepaid"/>
    <s v="06/26/2026"/>
    <s v="06/29/2026"/>
    <x v="3024"/>
    <m/>
    <s v="HYDRATIS B2B"/>
    <s v="HYDRATIS B2B"/>
    <s v="VOIE COMMUNALE 4"/>
    <s v="CR?ANCEY"/>
    <n v="21"/>
    <s v="FR"/>
    <n v="21320"/>
    <n v="75.180000000000007"/>
    <n v="8.91"/>
    <n v="0"/>
    <n v="-57.2"/>
    <n v="26.89"/>
    <n v="5"/>
    <n v="74.8"/>
    <n v="74.8"/>
    <s v="A,DAMENTEM"/>
    <s v="PHARMACIE DE GUEUX"/>
    <s v="PHARMACIE DE GUEUX"/>
    <s v="2 RUE DE MOUTIER"/>
    <s v="GUEUX"/>
    <n v="51"/>
    <x v="0"/>
    <n v="5139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57013888888888886"/>
    <n v="66.2"/>
    <n v="7.85"/>
    <n v="0"/>
    <n v="-50.37"/>
    <n v="23.68"/>
    <s v="EUR"/>
    <n v="1.1356667499999999"/>
    <s v="kg"/>
  </r>
  <r>
    <n v="15.159999999999997"/>
    <m/>
    <m/>
    <s v="entreprise"/>
    <s v="ST"/>
    <n v="200720433"/>
    <n v="202607"/>
    <s v="Express"/>
    <s v="UO"/>
    <s v="FedEx Priority"/>
    <s v="Bill_Sender_Prepaid"/>
    <s v="06/30/2026"/>
    <d v="2026-01-07T00:00:00"/>
    <x v="3025"/>
    <m/>
    <s v="HYDRATIS B2B"/>
    <s v="HYDRATIS B2B"/>
    <s v="VOIE COMMUNALE 4"/>
    <s v="CR?ANCEY"/>
    <n v="21"/>
    <s v="FR"/>
    <n v="21320"/>
    <n v="72.19"/>
    <n v="8.56"/>
    <n v="0"/>
    <n v="-54.93"/>
    <n v="25.82"/>
    <n v="4"/>
    <n v="69.739999999999995"/>
    <n v="69.739999999999995"/>
    <s v="M,ATHIEU"/>
    <s v="PARAPHARMACIE LECLERC SODILONNE"/>
    <s v="PARAPHARMACIE LECLERC SODILONN"/>
    <s v="87 AVENUE FRANCOIS MITTERRAND"/>
    <s v="LES SABLES D'OLONNE"/>
    <n v="85"/>
    <x v="0"/>
    <n v="85340"/>
    <s v=" "/>
    <s v=" "/>
    <s v=" "/>
    <m/>
    <m/>
    <m/>
    <s v="N"/>
    <n v="21"/>
    <n v="29"/>
    <n v="39"/>
    <m/>
    <m/>
    <m/>
    <m/>
    <m/>
    <n v="0"/>
    <n v="0"/>
    <s v="EUR"/>
    <d v="2026-06-07T00:00:00"/>
    <x v="8"/>
    <m/>
    <s v="Domestic"/>
    <s v="Your Packaging"/>
    <n v="0.44722222222222224"/>
    <n v="63.4"/>
    <n v="7.52"/>
    <n v="0"/>
    <n v="-48.24"/>
    <n v="22.68"/>
    <s v="EUR"/>
    <n v="1.1386538829999999"/>
    <s v="kg"/>
  </r>
  <r>
    <n v="12.14"/>
    <m/>
    <m/>
    <s v="entreprise"/>
    <s v="ST"/>
    <n v="200720433"/>
    <n v="202607"/>
    <s v="Express"/>
    <s v="UO"/>
    <s v="FedEx Priority"/>
    <s v="Bill_Sender_Prepaid"/>
    <s v="06/29/2026"/>
    <s v="06/30/2026"/>
    <x v="3026"/>
    <m/>
    <s v="HYDRATIS B2B"/>
    <s v="HYDRATIS B2B"/>
    <s v="VOIE COMMUNALE 4"/>
    <s v="CR?ANCEY"/>
    <n v="21"/>
    <s v="FR"/>
    <n v="21320"/>
    <n v="57.84"/>
    <n v="6.85"/>
    <n v="0"/>
    <n v="-44.02"/>
    <n v="20.68"/>
    <n v="4"/>
    <n v="48.62"/>
    <n v="48.62"/>
    <s v="P,HIE GARE"/>
    <s v="GRANDE PHARMACIE DE PARIS"/>
    <s v="GRANDE PHARMACIE DE PARIS"/>
    <s v="1 PLACE DE LA GARE - LILLE"/>
    <s v="LILLE"/>
    <n v="59"/>
    <x v="0"/>
    <n v="59800"/>
    <s v=" "/>
    <s v=" "/>
    <s v=" "/>
    <m/>
    <m/>
    <m/>
    <s v="N"/>
    <n v="20"/>
    <n v="30"/>
    <n v="40"/>
    <m/>
    <m/>
    <m/>
    <m/>
    <m/>
    <n v="0"/>
    <n v="0"/>
    <s v="EUR"/>
    <d v="2026-06-07T00:00:00"/>
    <x v="8"/>
    <m/>
    <s v="Domestic"/>
    <s v="Your Packaging"/>
    <n v="0.48819444444444443"/>
    <n v="50.8"/>
    <n v="6.02"/>
    <n v="0"/>
    <n v="-38.659999999999997"/>
    <n v="18.16"/>
    <s v="EUR"/>
    <n v="1.1386538829999999"/>
    <s v="kg"/>
  </r>
  <r>
    <n v="17.169999999999995"/>
    <m/>
    <m/>
    <s v="entreprise"/>
    <s v="ST"/>
    <n v="200720433"/>
    <n v="202607"/>
    <s v="Express"/>
    <s v="UO"/>
    <s v="FedEx Priority"/>
    <s v="Bill_Sender_Prepaid"/>
    <s v="06/25/2026"/>
    <s v="06/26/2026"/>
    <x v="3027"/>
    <m/>
    <s v="HYDRATIS B2B"/>
    <s v="HYDRATIS B2B"/>
    <s v="VOIE COMMUNALE 4"/>
    <s v="CR?ANCEY"/>
    <n v="21"/>
    <s v="FR"/>
    <n v="21320"/>
    <n v="81.86"/>
    <n v="9.6999999999999993"/>
    <n v="0"/>
    <n v="-62.29"/>
    <n v="29.28"/>
    <n v="6"/>
    <n v="83.6"/>
    <n v="83.6"/>
    <s v="E,Esson"/>
    <s v="PHARMACIE DE L'HERBASSE"/>
    <s v="PHARMACIE DE L'HERBASSE"/>
    <s v="37 AVENUE COMMANDANT CORLU"/>
    <s v="SAINT-DONAT-SUR-L'HERBASSE"/>
    <n v="26"/>
    <x v="0"/>
    <n v="262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680555555555556"/>
    <n v="71.8"/>
    <n v="8.51"/>
    <n v="0"/>
    <n v="-54.63"/>
    <n v="25.68"/>
    <s v="EUR"/>
    <n v="1.140146850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30/2026"/>
    <d v="2026-01-07T00:00:00"/>
    <x v="3028"/>
    <m/>
    <s v="HYDRATIS B2B"/>
    <s v="HYDRATIS B2B"/>
    <s v="VOIE COMMUNALE 4"/>
    <s v="CR?ANCEY"/>
    <n v="21"/>
    <s v="FR"/>
    <n v="21320"/>
    <n v="43.5"/>
    <n v="5.16"/>
    <n v="0"/>
    <n v="-33.1"/>
    <n v="15.55"/>
    <n v="2"/>
    <n v="30.8"/>
    <n v="30.8"/>
    <s v="R,OMAIN"/>
    <s v="PHARMACIE RASPAIL"/>
    <s v="PHARMACIE RASPAIL"/>
    <s v="101 RUE PAUL VAILLANT COUTURIER"/>
    <s v="LEVALLOIS PERRET"/>
    <n v="92"/>
    <x v="0"/>
    <n v="92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"/>
    <n v="38.200000000000003"/>
    <n v="4.53"/>
    <n v="0"/>
    <n v="-29.07"/>
    <n v="13.66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029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36"/>
    <n v="30.36"/>
    <s v="T,Bodot"/>
    <s v="PHARMACIE DES ARESQUIERS"/>
    <s v="PHARMACIE DES ARESQUIERS"/>
    <s v="6 BOULEVARD DES ARESQUIERS"/>
    <s v="VIC LA GARDIOLE"/>
    <n v="34"/>
    <x v="0"/>
    <n v="34110"/>
    <s v=" "/>
    <s v=" "/>
    <s v=" "/>
    <m/>
    <m/>
    <m/>
    <s v="Y"/>
    <n v="30"/>
    <n v="30"/>
    <n v="40"/>
    <m/>
    <m/>
    <m/>
    <m/>
    <m/>
    <n v="0"/>
    <n v="0"/>
    <s v="EUR"/>
    <d v="2026-06-07T00:00:00"/>
    <x v="8"/>
    <m/>
    <s v="Domestic"/>
    <s v="Your Packaging"/>
    <n v="0.38333333333333336"/>
    <n v="38.200000000000003"/>
    <n v="4.53"/>
    <n v="0"/>
    <n v="-29.07"/>
    <n v="13.66"/>
    <s v="EUR"/>
    <n v="1.1356667499999999"/>
    <s v="kg"/>
  </r>
  <r>
    <n v="14.480000000000004"/>
    <m/>
    <m/>
    <s v="entreprise"/>
    <s v="ST"/>
    <n v="200720433"/>
    <n v="202607"/>
    <s v="Express"/>
    <s v="UO"/>
    <s v="FedEx Priority"/>
    <s v="Bill_Sender_Prepaid"/>
    <s v="06/24/2026"/>
    <s v="06/29/2026"/>
    <x v="3030"/>
    <m/>
    <s v="HYDRATIS B2B"/>
    <s v="HYDRATIS B2B"/>
    <s v="VOIE COMMUNALE 4"/>
    <s v="CR?ANCEY"/>
    <n v="21"/>
    <s v="FR"/>
    <n v="21320"/>
    <n v="69.36"/>
    <n v="8.2200000000000006"/>
    <n v="0"/>
    <n v="-52.79"/>
    <n v="24.79"/>
    <n v="4"/>
    <n v="65.56"/>
    <n v="65.56"/>
    <s v="P,HARMACIE DU PY"/>
    <s v="PHARMACIE DU PYANET"/>
    <s v="PHARMACIE DU PYANET"/>
    <s v="22 AV, MARECHAL DE TASSIGNY"/>
    <s v="HYERES"/>
    <n v="83"/>
    <x v="0"/>
    <n v="83400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52847222222222223"/>
    <n v="60.6"/>
    <n v="7.18"/>
    <n v="0"/>
    <n v="-46.12"/>
    <n v="21.66"/>
    <s v="EUR"/>
    <n v="1.1446231330000001"/>
    <s v="kg"/>
  </r>
  <r>
    <n v="19.840000000000003"/>
    <m/>
    <m/>
    <s v="entreprise"/>
    <s v="ST"/>
    <n v="200720433"/>
    <n v="202607"/>
    <s v="Express"/>
    <s v="UO"/>
    <s v="FedEx Priority"/>
    <s v="Bill_Sender_Prepaid"/>
    <s v="06/30/2026"/>
    <d v="2026-01-07T00:00:00"/>
    <x v="3031"/>
    <m/>
    <s v="HYDRATIS B2B"/>
    <s v="HYDRATIS B2B"/>
    <s v="VOIE COMMUNALE 4"/>
    <s v="CR?ANCEY"/>
    <n v="21"/>
    <s v="FR"/>
    <n v="21320"/>
    <n v="94.51"/>
    <n v="11.2"/>
    <n v="0"/>
    <n v="-71.92"/>
    <n v="33.799999999999997"/>
    <n v="8"/>
    <n v="100.76"/>
    <n v="100.76"/>
    <s v="T,RSAF"/>
    <s v="PHARMACIE BOUCICAUT"/>
    <s v="PHARMACIE BOUCICAUT"/>
    <s v="122 RUE BOUCICAUT"/>
    <s v="FONTENAY-AUX-ROSES"/>
    <n v="92"/>
    <x v="0"/>
    <n v="922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388888888888891"/>
    <n v="83"/>
    <n v="9.84"/>
    <n v="0"/>
    <n v="-63.16"/>
    <n v="29.68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032"/>
    <m/>
    <s v="HYDRATIS B2B"/>
    <s v="HYDRATIS B2B"/>
    <s v="VOIE COMMUNALE 4"/>
    <s v="CR?ANCEY"/>
    <n v="21"/>
    <s v="FR"/>
    <n v="21320"/>
    <n v="43.58"/>
    <n v="5.01"/>
    <n v="0"/>
    <n v="-33.159999999999997"/>
    <n v="15.42"/>
    <n v="2"/>
    <n v="30.8"/>
    <n v="30.8"/>
    <s v="O,Olivier"/>
    <s v="PHARMACIE OLIVIER"/>
    <s v="PHARMACIE OLIVIER"/>
    <s v="10 RUE CARNOT"/>
    <s v="BILLOM"/>
    <n v="63"/>
    <x v="0"/>
    <n v="631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305555555555555"/>
    <n v="38.200000000000003"/>
    <n v="4.3899999999999997"/>
    <n v="0"/>
    <n v="-29.07"/>
    <n v="13.52"/>
    <s v="EUR"/>
    <n v="1.1408492480000001"/>
    <s v="kg"/>
  </r>
  <r>
    <n v="11.469999999999999"/>
    <m/>
    <m/>
    <s v="entreprise"/>
    <s v="ST"/>
    <n v="200720433"/>
    <n v="202607"/>
    <s v="Express"/>
    <s v="UO"/>
    <s v="FedEx Priority"/>
    <s v="Bill_Sender_Prepaid"/>
    <s v="06/26/2026"/>
    <s v="06/29/2026"/>
    <x v="3033"/>
    <m/>
    <s v="HYDRATIS B2B"/>
    <s v="HYDRATIS B2B"/>
    <s v="VOIE COMMUNALE 4"/>
    <s v="CR?ANCEY"/>
    <n v="21"/>
    <s v="FR"/>
    <n v="21320"/>
    <n v="54.51"/>
    <n v="6.46"/>
    <n v="0"/>
    <n v="-41.49"/>
    <n v="19.489999999999998"/>
    <n v="3"/>
    <n v="44.22"/>
    <n v="44.22"/>
    <s v="O,ZZIEL"/>
    <s v="PHARMACIE DES PASSAGES"/>
    <s v="PHARMACIE DES PASSAGES"/>
    <s v="31 RUE LE CORBUSIER"/>
    <s v="BOULOGNE BILLANCOURT"/>
    <n v="92"/>
    <x v="0"/>
    <n v="92100"/>
    <s v=" "/>
    <s v=" "/>
    <s v=" "/>
    <m/>
    <m/>
    <m/>
    <s v="N"/>
    <n v="20"/>
    <n v="30"/>
    <n v="39"/>
    <m/>
    <m/>
    <m/>
    <m/>
    <m/>
    <n v="0"/>
    <n v="0"/>
    <s v="EUR"/>
    <d v="2026-06-07T00:00:00"/>
    <x v="8"/>
    <m/>
    <s v="Domestic"/>
    <s v="Your Packaging"/>
    <n v="0.41249999999999998"/>
    <n v="48"/>
    <n v="5.69"/>
    <n v="0"/>
    <n v="-36.53"/>
    <n v="17.16"/>
    <s v="EUR"/>
    <n v="1.1356667499999999"/>
    <s v="kg"/>
  </r>
  <r>
    <n v="11.14"/>
    <m/>
    <m/>
    <s v="entreprise"/>
    <s v="ST"/>
    <n v="200720433"/>
    <n v="202607"/>
    <s v="Express"/>
    <s v="UO"/>
    <s v="FedEx Priority"/>
    <s v="Bill_Sender_Prepaid"/>
    <s v="06/26/2026"/>
    <s v="06/27/2026"/>
    <x v="3034"/>
    <m/>
    <s v="HYDRATIS B2B"/>
    <s v="HYDRATIS B2B"/>
    <s v="VOIE COMMUNALE 4"/>
    <s v="CR?ANCEY"/>
    <n v="21"/>
    <s v="FR"/>
    <n v="21320"/>
    <n v="52.92"/>
    <n v="6.28"/>
    <n v="0"/>
    <n v="-40.270000000000003"/>
    <n v="18.93"/>
    <n v="3"/>
    <n v="43.12"/>
    <n v="43.12"/>
    <s v="H,Youost"/>
    <s v="PHARMACIE DU VAL DE L'INDRE"/>
    <s v="PHARMACIE DU VAL DE L'INDRE"/>
    <s v="1 RUE DU COMMERCE"/>
    <s v="MONTS"/>
    <n v="37"/>
    <x v="0"/>
    <n v="372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972222222222221"/>
    <n v="46.6"/>
    <n v="5.53"/>
    <n v="0"/>
    <n v="-35.46"/>
    <n v="16.670000000000002"/>
    <s v="EUR"/>
    <n v="1.1356667499999999"/>
    <s v="kg"/>
  </r>
  <r>
    <n v="7.4600000000000009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035"/>
    <m/>
    <s v="CLARA LALOY"/>
    <s v="LA RUCHE LOGISTIQUE"/>
    <s v="VOIE COMMUNALE 4"/>
    <s v="CREANCEY"/>
    <n v="21"/>
    <s v="FR"/>
    <n v="21320"/>
    <n v="35.590000000000003"/>
    <n v="4.0999999999999996"/>
    <n v="0"/>
    <n v="-27.08"/>
    <n v="12.61"/>
    <n v="1"/>
    <n v="19.8"/>
    <n v="19.8"/>
    <s v="S,IMPLES"/>
    <s v="PHARMACIE SABAA"/>
    <s v="PHARMACIE SABAA"/>
    <s v="24 RUE OBERKAMPF"/>
    <s v="PARIS 11"/>
    <n v="75"/>
    <x v="0"/>
    <n v="75011"/>
    <s v=" "/>
    <s v=" "/>
    <s v=" "/>
    <m/>
    <m/>
    <m/>
    <s v="N"/>
    <n v="30"/>
    <n v="30"/>
    <n v="40"/>
    <m/>
    <m/>
    <m/>
    <m/>
    <m/>
    <n v="0"/>
    <n v="0"/>
    <s v="EUR"/>
    <d v="2026-06-07T00:00:00"/>
    <x v="8"/>
    <m/>
    <s v="Domestic"/>
    <s v="Your Packaging"/>
    <n v="0.55902777777777779"/>
    <n v="31.2"/>
    <n v="3.59"/>
    <n v="0"/>
    <n v="-23.74"/>
    <n v="11.05"/>
    <s v="EUR"/>
    <n v="1.1408492480000001"/>
    <s v="kg"/>
  </r>
  <r>
    <n v="7.7900000000000027"/>
    <m/>
    <m/>
    <s v="entreprise"/>
    <s v="ST"/>
    <n v="200720433"/>
    <n v="202607"/>
    <s v="Express"/>
    <s v="UO"/>
    <s v="FedEx Priority"/>
    <s v="Bill_Sender_Prepaid"/>
    <s v="06/26/2026"/>
    <s v="06/27/2026"/>
    <x v="3036"/>
    <m/>
    <s v="HYDRATIS B2B"/>
    <s v="HYDRATIS B2B"/>
    <s v="VOIE COMMUNALE 4"/>
    <s v="CR?ANCEY"/>
    <n v="21"/>
    <s v="FR"/>
    <n v="21320"/>
    <n v="37.020000000000003"/>
    <n v="4.38"/>
    <n v="0"/>
    <n v="-28.18"/>
    <n v="13.23"/>
    <n v="2"/>
    <n v="22"/>
    <n v="22"/>
    <s v="D,AVID"/>
    <s v="PARAPHARMA LECLERC"/>
    <s v="PARAPHARMACIE LECLERC ST PIERR"/>
    <s v="RTE DE PONT DE L ARCHE"/>
    <s v="SAINT-PIERRE-LES-ELBEUF"/>
    <n v="76"/>
    <x v="0"/>
    <n v="763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249999999999999"/>
    <n v="32.6"/>
    <n v="3.86"/>
    <n v="0"/>
    <n v="-24.81"/>
    <n v="11.65"/>
    <s v="EUR"/>
    <n v="1.1356667499999999"/>
    <s v="kg"/>
  </r>
  <r>
    <n v="13.809999999999995"/>
    <m/>
    <m/>
    <s v="entreprise"/>
    <s v="ST"/>
    <n v="200720433"/>
    <n v="202607"/>
    <s v="Express"/>
    <s v="UO"/>
    <s v="FedEx Priority"/>
    <s v="Bill_Sender_Prepaid"/>
    <s v="06/26/2026"/>
    <s v="06/27/2026"/>
    <x v="3037"/>
    <m/>
    <s v="HYDRATIS B2B"/>
    <s v="HYDRATIS B2B"/>
    <s v="VOIE COMMUNALE 4"/>
    <s v="CR?ANCEY"/>
    <n v="21"/>
    <s v="FR"/>
    <n v="21320"/>
    <n v="65.64"/>
    <n v="7.77"/>
    <n v="0"/>
    <n v="-49.96"/>
    <n v="23.45"/>
    <n v="5"/>
    <n v="61.6"/>
    <n v="61.6"/>
    <s v="F,RANCOIS"/>
    <s v="PHARMACIE DU PAYS GRENADOIS"/>
    <s v="PHARMACIE DU PAYS GRENADOIS"/>
    <s v="32 PLACE DES TILLEUL"/>
    <s v="GRENADE SUR L'ADOUR"/>
    <n v="40"/>
    <x v="0"/>
    <n v="402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2847222222222223"/>
    <n v="57.8"/>
    <n v="6.84"/>
    <n v="0"/>
    <n v="-43.99"/>
    <n v="20.65"/>
    <s v="EUR"/>
    <n v="1.1356667499999999"/>
    <s v="kg"/>
  </r>
  <r>
    <n v="20.840000000000003"/>
    <m/>
    <m/>
    <s v="entreprise"/>
    <s v="ST"/>
    <n v="200720433"/>
    <n v="202607"/>
    <s v="Express"/>
    <s v="UO"/>
    <s v="FedEx Priority"/>
    <s v="Bill_Sender_Prepaid"/>
    <s v="06/26/2026"/>
    <s v="06/29/2026"/>
    <x v="3038"/>
    <m/>
    <s v="HYDRATIS B2B"/>
    <s v="HYDRATIS B2B"/>
    <s v="VOIE COMMUNALE 4"/>
    <s v="CR?ANCEY"/>
    <n v="21"/>
    <s v="FR"/>
    <n v="21320"/>
    <n v="99.03"/>
    <n v="11.74"/>
    <n v="0"/>
    <n v="-75.36"/>
    <n v="35.409999999999997"/>
    <n v="7"/>
    <n v="106.04"/>
    <n v="106.04"/>
    <s v="J,FDJS"/>
    <s v="PHARMACIE DOUMERC"/>
    <s v="PHARMACIE DOUMERC"/>
    <s v="222 RUE DU FAUBOURG SAINT MARTIN"/>
    <s v="PARIS 10"/>
    <n v="75"/>
    <x v="0"/>
    <n v="7501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7291666666666665"/>
    <n v="87.2"/>
    <n v="10.34"/>
    <n v="0"/>
    <n v="-66.36"/>
    <n v="31.18"/>
    <s v="EUR"/>
    <n v="1.135666749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25/2026"/>
    <s v="06/26/2026"/>
    <x v="3039"/>
    <m/>
    <s v="HYDRATIS B2B"/>
    <s v="HYDRATIS B2B"/>
    <s v="VOIE COMMUNALE 4"/>
    <s v="CR?ANCEY"/>
    <n v="21"/>
    <s v="FR"/>
    <n v="21320"/>
    <n v="51.53"/>
    <n v="6.1"/>
    <n v="0"/>
    <n v="-39.22"/>
    <n v="18.41"/>
    <n v="3"/>
    <n v="40.92"/>
    <n v="40.92"/>
    <s v="M,ATHIEU"/>
    <s v="PARAPHARMACIE LECLERC BAILLEUL"/>
    <s v="PARAPHARMACIE LECLERC BAILLEUL"/>
    <s v="535 AVENUE DES NATIONS UNIES"/>
    <s v="BAILLEUL"/>
    <n v="59"/>
    <x v="0"/>
    <n v="59270"/>
    <s v=" "/>
    <s v=" "/>
    <s v=" "/>
    <m/>
    <m/>
    <m/>
    <s v="N"/>
    <n v="32"/>
    <n v="36"/>
    <n v="40"/>
    <m/>
    <m/>
    <m/>
    <m/>
    <m/>
    <n v="0"/>
    <n v="0"/>
    <s v="EUR"/>
    <d v="2026-06-07T00:00:00"/>
    <x v="8"/>
    <m/>
    <s v="Domestic"/>
    <s v="Your Packaging"/>
    <n v="0.3576388888888889"/>
    <n v="45.2"/>
    <n v="5.35"/>
    <n v="0"/>
    <n v="-34.4"/>
    <n v="16.149999999999999"/>
    <s v="EUR"/>
    <n v="1.1401468509999999"/>
    <s v="kg"/>
  </r>
  <r>
    <n v="7.4600000000000009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040"/>
    <m/>
    <s v="HYDRATIS B2B"/>
    <s v="HYDRATIS B2B"/>
    <s v="VOIE COMMUNALE 4"/>
    <s v="CR?ANCEY"/>
    <n v="21"/>
    <s v="FR"/>
    <n v="21320"/>
    <n v="35.590000000000003"/>
    <n v="4.0999999999999996"/>
    <n v="0"/>
    <n v="-27.08"/>
    <n v="12.61"/>
    <n v="2"/>
    <n v="19.8"/>
    <n v="19.8"/>
    <s v="M,ARINA"/>
    <s v="PHARMACIE BOTTE FERNOUX"/>
    <s v="PHARMACIE BOTTE FERNOUX"/>
    <s v="401 RUE DES VARCHERES"/>
    <s v="PERRIGNIER"/>
    <n v="74"/>
    <x v="0"/>
    <n v="745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374999999999999"/>
    <n v="31.2"/>
    <n v="3.59"/>
    <n v="0"/>
    <n v="-23.74"/>
    <n v="11.05"/>
    <s v="EUR"/>
    <n v="1.1408492480000001"/>
    <s v="kg"/>
  </r>
  <r>
    <n v="14.82"/>
    <m/>
    <m/>
    <s v="entreprise"/>
    <s v="ST"/>
    <n v="200720433"/>
    <n v="202607"/>
    <s v="Express"/>
    <s v="UO"/>
    <s v="FedEx Priority"/>
    <s v="Bill_Sender_Prepaid"/>
    <s v="06/26/2026"/>
    <s v="06/27/2026"/>
    <x v="3041"/>
    <m/>
    <s v="HYDRATIS B2B"/>
    <s v="HYDRATIS B2B"/>
    <s v="VOIE COMMUNALE 4"/>
    <s v="CR?ANCEY"/>
    <n v="21"/>
    <s v="FR"/>
    <n v="21320"/>
    <n v="70.41"/>
    <n v="8.34"/>
    <n v="0"/>
    <n v="-53.58"/>
    <n v="25.17"/>
    <n v="6"/>
    <n v="67.760000000000005"/>
    <n v="67.760000000000005"/>
    <s v="D,EPOSE"/>
    <s v="PHARMACIE SAINT NICOLAS"/>
    <s v="PHARMACIE SAINT NICOLAS"/>
    <s v="2 AVENUE DE PROVENCE"/>
    <s v="MONTMORILLON"/>
    <n v="86"/>
    <x v="0"/>
    <n v="86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222222222222222"/>
    <n v="62"/>
    <n v="7.34"/>
    <n v="0"/>
    <n v="-47.18"/>
    <n v="22.1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5/2026"/>
    <s v="06/26/2026"/>
    <x v="3042"/>
    <m/>
    <s v="HYDRATIS B2B"/>
    <s v="HYDRATIS B2B"/>
    <s v="VOIE COMMUNALE 4"/>
    <s v="CR?ANCEY"/>
    <n v="21"/>
    <s v="FR"/>
    <n v="21320"/>
    <n v="46.75"/>
    <n v="5.54"/>
    <n v="0"/>
    <n v="-35.57"/>
    <n v="16.71"/>
    <n v="3"/>
    <n v="35.200000000000003"/>
    <n v="35.200000000000003"/>
    <s v="A,NNE"/>
    <s v="PHARMACIE DES TILLEULS"/>
    <s v="PHARMACIE DES TILLEULS"/>
    <s v="2 PLACE DE LA MAIRIE"/>
    <s v="MOUGON"/>
    <n v="79"/>
    <x v="0"/>
    <n v="793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7777777777777777"/>
    <n v="41"/>
    <n v="4.8600000000000003"/>
    <n v="0"/>
    <n v="-31.2"/>
    <n v="14.66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17/2026"/>
    <s v="06/26/2026"/>
    <x v="3043"/>
    <m/>
    <s v="HYDRATIS B2B"/>
    <s v="HYDRATIS B2B"/>
    <s v="VOIE COMMUNALE 4"/>
    <s v="CR?ANCEY"/>
    <n v="21"/>
    <s v="FR"/>
    <n v="21320"/>
    <n v="49.2"/>
    <n v="5.84"/>
    <n v="0"/>
    <n v="-37.44"/>
    <n v="17.59"/>
    <n v="2"/>
    <n v="36.08"/>
    <n v="36.08"/>
    <s v="P,HIE PYRAMIDE"/>
    <s v="PHARMACIE PYRAMIDE"/>
    <s v="PHARMACIE PYRAMIDE"/>
    <s v="CENTRE COMMERCIAL CHELLES 2"/>
    <s v="CHELLES"/>
    <n v="77"/>
    <x v="0"/>
    <n v="77500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51597222222222228"/>
    <n v="42.4"/>
    <n v="5.03"/>
    <n v="0"/>
    <n v="-32.270000000000003"/>
    <n v="15.16"/>
    <s v="EUR"/>
    <n v="1.160362033"/>
    <s v="kg"/>
  </r>
  <r>
    <n v="10.469999999999999"/>
    <m/>
    <m/>
    <s v="entreprise"/>
    <s v="ST"/>
    <n v="200720433"/>
    <n v="202607"/>
    <s v="Express"/>
    <s v="UO"/>
    <s v="FedEx Priority"/>
    <s v="Bill_Sender_Prepaid"/>
    <s v="06/25/2026"/>
    <s v="06/26/2026"/>
    <x v="3044"/>
    <m/>
    <s v="HYDRATIS B2B"/>
    <s v="HYDRATIS B2B"/>
    <s v="VOIE COMMUNALE 4"/>
    <s v="CR?ANCEY"/>
    <n v="21"/>
    <s v="FR"/>
    <n v="21320"/>
    <n v="49.94"/>
    <n v="5.92"/>
    <n v="0"/>
    <n v="-38"/>
    <n v="17.850000000000001"/>
    <n v="3"/>
    <n v="38.28"/>
    <n v="38.28"/>
    <s v="O,REL"/>
    <s v="PARAPHARMACIE LECLERC BELLERIVE"/>
    <s v="PARAPHARMACIE LECLERC BELLERIV"/>
    <s v="6 RUE RHIN ET DANUBE"/>
    <s v="BELLERIVE-SUR-ALLIER"/>
    <n v="3"/>
    <x v="0"/>
    <n v="37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736111111111114"/>
    <n v="43.8"/>
    <n v="5.19"/>
    <n v="0"/>
    <n v="-33.33"/>
    <n v="15.66"/>
    <s v="EUR"/>
    <n v="1.1401468509999999"/>
    <s v="kg"/>
  </r>
  <r>
    <n v="10.469999999999999"/>
    <m/>
    <m/>
    <s v=""/>
    <s v="ST"/>
    <n v="200720433"/>
    <n v="202607"/>
    <s v="Express"/>
    <s v="UO"/>
    <s v="FedEx Priority"/>
    <s v="Bill_Sender_Prepaid"/>
    <d v="2026-01-07T00:00:00"/>
    <d v="2026-02-07T00:00:00"/>
    <x v="3045"/>
    <m/>
    <s v="HYDRATIS B2B"/>
    <s v="HYDRATIS B2B"/>
    <s v="VOIE COMMUNALE 4"/>
    <s v="CR?ANCEY"/>
    <n v="21"/>
    <s v="FR"/>
    <n v="21320"/>
    <n v="49.97"/>
    <n v="5.76"/>
    <n v="0"/>
    <n v="-38.020000000000003"/>
    <n v="17.71"/>
    <n v="3"/>
    <n v="37.619999999999997"/>
    <n v="37.619999999999997"/>
    <s v="B,Breton"/>
    <s v="PHARMACIE DE LA PLAINE"/>
    <s v="PHARMACIE DE LA PLAINE"/>
    <s v="13 RUE DE VERDUN"/>
    <s v="FEURS"/>
    <n v="42"/>
    <x v="0"/>
    <n v="4211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7013888888888888"/>
    <n v="43.8"/>
    <n v="5.05"/>
    <n v="0"/>
    <n v="-33.33"/>
    <n v="15.52"/>
    <s v="EUR"/>
    <n v="1.1408492480000001"/>
    <s v="kg"/>
  </r>
  <r>
    <n v="8.4599999999999973"/>
    <m/>
    <m/>
    <s v="entreprise"/>
    <s v="ST"/>
    <n v="200720433"/>
    <n v="202607"/>
    <s v="Express"/>
    <s v="UO"/>
    <s v="FedEx Priority"/>
    <s v="Bill_Sender_Prepaid"/>
    <s v="06/30/2026"/>
    <d v="2026-01-07T00:00:00"/>
    <x v="3046"/>
    <m/>
    <s v="HYDRATIS B2B"/>
    <s v="HYDRATIS B2B"/>
    <s v="VOIE COMMUNALE 4"/>
    <s v="CR?ANCEY"/>
    <n v="21"/>
    <s v="FR"/>
    <n v="21320"/>
    <n v="40.31"/>
    <n v="4.78"/>
    <n v="0"/>
    <n v="-30.68"/>
    <n v="14.42"/>
    <n v="2"/>
    <n v="26.4"/>
    <n v="26.4"/>
    <s v="F,RED"/>
    <s v="PARAPHARMACIE LECLERC TRELISSAC"/>
    <s v="PARAPHARMACIE LECLERC TRELISSA"/>
    <s v="CENTRE COMMERCIAL LA FEUILLERAIE"/>
    <s v="TRELISSAC"/>
    <n v="24"/>
    <x v="0"/>
    <n v="247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666666666666667"/>
    <n v="35.4"/>
    <n v="4.2"/>
    <n v="0"/>
    <n v="-26.94"/>
    <n v="12.66"/>
    <s v="EUR"/>
    <n v="1.1386538829999999"/>
    <s v="kg"/>
  </r>
  <r>
    <n v="15.159999999999997"/>
    <m/>
    <m/>
    <s v="entreprise"/>
    <s v="ST"/>
    <n v="200720433"/>
    <n v="202607"/>
    <s v="Express"/>
    <s v="UO"/>
    <s v="FedEx Priority"/>
    <s v="Bill_Sender_Prepaid"/>
    <s v="06/26/2026"/>
    <s v="06/27/2026"/>
    <x v="3047"/>
    <m/>
    <s v="HYDRATIS B2B"/>
    <s v="HYDRATIS B2B"/>
    <s v="VOIE COMMUNALE 4"/>
    <s v="CR?ANCEY"/>
    <n v="21"/>
    <s v="FR"/>
    <n v="21320"/>
    <n v="72"/>
    <n v="8.5399999999999991"/>
    <n v="0"/>
    <n v="-54.78"/>
    <n v="25.76"/>
    <n v="6"/>
    <n v="69.739999999999995"/>
    <n v="69.739999999999995"/>
    <s v="G,Guenin"/>
    <s v="PHARMACIE GUENIN"/>
    <s v="PHARMACIE GUENIN"/>
    <s v="21 COURS DES QUAIS"/>
    <s v="LA TRINITE-SUR-MER"/>
    <n v="56"/>
    <x v="0"/>
    <n v="564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986111111111114"/>
    <n v="63.4"/>
    <n v="7.52"/>
    <n v="0"/>
    <n v="-48.24"/>
    <n v="22.68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9/2026"/>
    <s v="06/30/2026"/>
    <x v="3048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4"/>
    <n v="33.880000000000003"/>
    <n v="33.880000000000003"/>
    <s v="A,Aalic"/>
    <s v="GRANDE PHARMACIE  MACONNAISE"/>
    <s v="GRANDE PHARMACIE  MACONNAISE"/>
    <s v="1351 AVENUE CHARLES DE GAULLE"/>
    <s v="MACON"/>
    <n v="71"/>
    <x v="0"/>
    <n v="71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472222222222223"/>
    <n v="41"/>
    <n v="4.8600000000000003"/>
    <n v="0"/>
    <n v="-31.2"/>
    <n v="14.66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3049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3.44"/>
    <n v="33.44"/>
    <s v="P,HIE"/>
    <s v="PHARMACIE DES PANORAMAS"/>
    <s v="PHARMACIE DES PANORAMAS"/>
    <s v="151 RUE MONTMARTRE"/>
    <s v="PARIS 02"/>
    <n v="75"/>
    <x v="0"/>
    <n v="75002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375"/>
    <n v="41"/>
    <n v="4.8600000000000003"/>
    <n v="0"/>
    <n v="-31.2"/>
    <n v="14.6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4/2026"/>
    <s v="06/26/2026"/>
    <x v="3050"/>
    <m/>
    <s v="HYDRATIS B2B"/>
    <s v="HYDRATIS B2B"/>
    <s v="VOIE COMMUNALE 4"/>
    <s v="CR?ANCEY"/>
    <n v="21"/>
    <s v="FR"/>
    <n v="21320"/>
    <n v="46.93"/>
    <n v="5.56"/>
    <n v="0"/>
    <n v="-35.71"/>
    <n v="16.78"/>
    <n v="2"/>
    <n v="34.54"/>
    <n v="34.54"/>
    <s v="M,ARIANNE"/>
    <s v="P- PHARMACIE DE FONTSAINTE"/>
    <s v="P- PHARMACIE DE FONTSAINTE"/>
    <s v="39 AVENUE FONTSAINTE"/>
    <s v="LA CIOTAT"/>
    <n v="13"/>
    <x v="0"/>
    <n v="136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65138888888888891"/>
    <n v="41"/>
    <n v="4.8600000000000003"/>
    <n v="0"/>
    <n v="-31.2"/>
    <n v="14.66"/>
    <s v="EUR"/>
    <n v="1.1446231330000001"/>
    <s v="kg"/>
  </r>
  <r>
    <n v="6.7899999999999991"/>
    <m/>
    <m/>
    <s v="entreprise"/>
    <s v="ST"/>
    <n v="200720433"/>
    <n v="202607"/>
    <s v="Express"/>
    <s v="UO"/>
    <s v="FedEx Priority"/>
    <s v="Bill_Sender_Prepaid"/>
    <s v="06/23/2026"/>
    <s v="06/26/2026"/>
    <x v="3051"/>
    <m/>
    <s v="HYDRATIS B2B"/>
    <s v="HYDRATIS B2B"/>
    <s v="VOIE COMMUNALE 4"/>
    <s v="CR?ANCEY"/>
    <n v="21"/>
    <s v="FR"/>
    <n v="21320"/>
    <n v="32.590000000000003"/>
    <n v="3.86"/>
    <n v="0"/>
    <n v="-24.8"/>
    <n v="11.65"/>
    <n v="1"/>
    <n v="14.96"/>
    <n v="14.96"/>
    <s v="P,HIE PORT"/>
    <s v="PHARMACIE DU PORT"/>
    <s v="PHARMACIE DU PORT"/>
    <s v="29 QUAI DU HAVRE"/>
    <s v="SAINT-VALERY-EN-CAUX"/>
    <n v="76"/>
    <x v="0"/>
    <n v="76460"/>
    <s v=" "/>
    <s v=" "/>
    <s v=" "/>
    <m/>
    <m/>
    <m/>
    <s v="Y"/>
    <n v="4"/>
    <n v="74"/>
    <n v="115"/>
    <m/>
    <m/>
    <m/>
    <m/>
    <m/>
    <n v="0"/>
    <n v="0"/>
    <s v="EUR"/>
    <d v="2026-06-07T00:00:00"/>
    <x v="8"/>
    <m/>
    <s v="Domestic"/>
    <s v="Your Packaging"/>
    <n v="0.41319444444444442"/>
    <n v="28.4"/>
    <n v="3.36"/>
    <n v="0"/>
    <n v="-21.61"/>
    <n v="10.15"/>
    <s v="EUR"/>
    <n v="1.1474074329999999"/>
    <s v="kg"/>
  </r>
  <r>
    <n v="10.129999999999995"/>
    <m/>
    <m/>
    <s v=""/>
    <s v="ST"/>
    <n v="200720433"/>
    <n v="202607"/>
    <s v="Express"/>
    <s v="UO"/>
    <s v="FedEx Priority"/>
    <s v="Bill_Sender_Prepaid"/>
    <d v="2026-01-07T00:00:00"/>
    <d v="2026-02-07T00:00:00"/>
    <x v="3052"/>
    <m/>
    <s v="HYDRATIS B2B"/>
    <s v="HYDRATIS B2B"/>
    <s v="VOIE COMMUNALE 4"/>
    <s v="CR?ANCEY"/>
    <n v="21"/>
    <s v="FR"/>
    <n v="21320"/>
    <n v="48.37"/>
    <n v="5.57"/>
    <n v="0"/>
    <n v="-36.82"/>
    <n v="17.12"/>
    <n v="3"/>
    <n v="37.4"/>
    <n v="37.4"/>
    <s v="V,Arlot"/>
    <s v="PHARMACIE VARLOT"/>
    <s v="PHARMACIE VARLOT"/>
    <s v="19 GRANDE RUE"/>
    <s v="LOUHANS"/>
    <n v="71"/>
    <x v="0"/>
    <n v="71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59722222222222"/>
    <n v="42.4"/>
    <n v="4.88"/>
    <n v="0"/>
    <n v="-32.270000000000003"/>
    <n v="15.01"/>
    <s v="EUR"/>
    <n v="1.1408492480000001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053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P,HIEGERBAUD"/>
    <s v="GRANDE PHARMACIE GERBAUD"/>
    <s v="GRANDE PHARMACIE GERBAUD"/>
    <s v="41 AVENUE JEAN JAURES"/>
    <s v="N?MES"/>
    <n v="30"/>
    <x v="0"/>
    <n v="30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2777777777777778"/>
    <n v="38.200000000000003"/>
    <n v="4.53"/>
    <n v="0"/>
    <n v="-29.07"/>
    <n v="13.66"/>
    <s v="EUR"/>
    <n v="1.1356667499999999"/>
    <s v="kg"/>
  </r>
  <r>
    <n v="15.159999999999997"/>
    <m/>
    <m/>
    <s v="entreprise"/>
    <s v="ST"/>
    <n v="200720433"/>
    <n v="202607"/>
    <s v="Express"/>
    <s v="UO"/>
    <s v="FedEx Priority"/>
    <s v="Bill_Sender_Prepaid"/>
    <s v="06/26/2026"/>
    <s v="06/27/2026"/>
    <x v="3054"/>
    <m/>
    <s v="HYDRATIS B2B"/>
    <s v="HYDRATIS B2B"/>
    <s v="VOIE COMMUNALE 4"/>
    <s v="CR?ANCEY"/>
    <n v="21"/>
    <s v="FR"/>
    <n v="21320"/>
    <n v="72"/>
    <n v="8.5399999999999991"/>
    <n v="0"/>
    <n v="-54.78"/>
    <n v="25.76"/>
    <n v="6"/>
    <n v="68.64"/>
    <n v="68.64"/>
    <s v="P,Benjamin"/>
    <s v="PHARMACIE DU MARCHE"/>
    <s v="PHARMACIE DU MARCHE"/>
    <s v="2 RUE CHARLES DE GAULLE"/>
    <s v="LE PLESSIS-BOUCHARD"/>
    <n v="95"/>
    <x v="0"/>
    <n v="951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59722222222222"/>
    <n v="63.4"/>
    <n v="7.52"/>
    <n v="0"/>
    <n v="-48.24"/>
    <n v="22.68"/>
    <s v="EUR"/>
    <n v="1.1356667499999999"/>
    <s v="kg"/>
  </r>
  <r>
    <n v="14.480000000000004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055"/>
    <m/>
    <s v="HYDRATIS B2B"/>
    <s v="HYDRATIS B2B"/>
    <s v="VOIE COMMUNALE 4"/>
    <s v="CR?ANCEY"/>
    <n v="21"/>
    <s v="FR"/>
    <n v="21320"/>
    <n v="69.14"/>
    <n v="7.96"/>
    <n v="0"/>
    <n v="-52.62"/>
    <n v="24.48"/>
    <n v="4"/>
    <n v="64.239999999999995"/>
    <n v="64.239999999999995"/>
    <s v="P,HIE TOUR EIFFEL"/>
    <s v="PHARMACIE GRENELLE TOUR EIFFEL"/>
    <s v="PHARMACIE GRENELLE TOUR EIFFEL"/>
    <s v="63 BOULEVARD DE GRENELLE"/>
    <s v="PARIS 15"/>
    <n v="75"/>
    <x v="0"/>
    <n v="75015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9444444444444446"/>
    <n v="60.6"/>
    <n v="6.98"/>
    <n v="0"/>
    <n v="-46.12"/>
    <n v="21.46"/>
    <s v="EUR"/>
    <n v="1.1408492480000001"/>
    <s v="kg"/>
  </r>
  <r>
    <n v="9.4600000000000009"/>
    <m/>
    <m/>
    <s v="entreprise"/>
    <s v="ST"/>
    <n v="200720433"/>
    <n v="202607"/>
    <s v="Express"/>
    <s v="UO"/>
    <s v="FedEx Priority"/>
    <s v="Bill_Sender_Prepaid"/>
    <s v="06/30/2026"/>
    <d v="2026-01-07T00:00:00"/>
    <x v="3056"/>
    <m/>
    <s v="HYDRATIS B2B"/>
    <s v="HYDRATIS B2B"/>
    <s v="VOIE COMMUNALE 4"/>
    <s v="CR?ANCEY"/>
    <n v="21"/>
    <s v="FR"/>
    <n v="21320"/>
    <n v="45.09"/>
    <n v="5.34"/>
    <n v="0"/>
    <n v="-34.32"/>
    <n v="16.11"/>
    <n v="2"/>
    <n v="33"/>
    <n v="33"/>
    <s v="P,ASCALE"/>
    <s v="PARAPHARMACIE AUCHAN ANGOULEME"/>
    <s v="PARAPHARMACIE AUCHAN ANGOULEME"/>
    <s v="CC AUCHAN"/>
    <s v="LA COURONNE"/>
    <n v="16"/>
    <x v="0"/>
    <n v="16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902777777777776"/>
    <n v="39.6"/>
    <n v="4.6900000000000004"/>
    <n v="0"/>
    <n v="-30.14"/>
    <n v="14.15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3057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2"/>
    <n v="35.200000000000003"/>
    <n v="35.200000000000003"/>
    <s v="A,UCHAN"/>
    <s v="PARAPHARMACIE AUCHAN DUNKERQUE"/>
    <s v="PARAPHARMACIE AUCHAN DUNKERQUE"/>
    <s v="CC AUCHAN - RN 40"/>
    <s v="GRANDE-SYNTHE"/>
    <n v="59"/>
    <x v="0"/>
    <n v="59760"/>
    <s v=" "/>
    <s v=" "/>
    <s v=" "/>
    <m/>
    <m/>
    <m/>
    <s v="N"/>
    <n v="30"/>
    <n v="30"/>
    <n v="39"/>
    <m/>
    <m/>
    <m/>
    <m/>
    <m/>
    <n v="0"/>
    <n v="0"/>
    <s v="EUR"/>
    <d v="2026-06-07T00:00:00"/>
    <x v="8"/>
    <m/>
    <s v="Domestic"/>
    <s v="Your Packaging"/>
    <n v="0.3576388888888889"/>
    <n v="41"/>
    <n v="4.8600000000000003"/>
    <n v="0"/>
    <n v="-31.2"/>
    <n v="14.66"/>
    <s v="EUR"/>
    <n v="1.138653882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7/2026"/>
    <x v="3058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7.4"/>
    <n v="37.4"/>
    <s v="N,ATHALIE"/>
    <s v="PARAPHARMACIE LECLERC AURILLAC"/>
    <s v="PARAPHARMACIE LECLERC AURILLAC"/>
    <s v="SAS AURILLAC DISTRIBUTION"/>
    <s v="AURILLAC"/>
    <n v="15"/>
    <x v="0"/>
    <n v="15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305555555555555"/>
    <n v="42.4"/>
    <n v="5.03"/>
    <n v="0"/>
    <n v="-32.270000000000003"/>
    <n v="15.16"/>
    <s v="EUR"/>
    <n v="1.1356667499999999"/>
    <s v="kg"/>
  </r>
  <r>
    <n v="13.809999999999995"/>
    <m/>
    <m/>
    <s v="entreprise"/>
    <s v="ST"/>
    <n v="200720433"/>
    <n v="202607"/>
    <s v="Express"/>
    <s v="UO"/>
    <s v="FedEx Priority"/>
    <s v="Bill_Sender_Prepaid"/>
    <s v="06/25/2026"/>
    <s v="06/26/2026"/>
    <x v="3059"/>
    <m/>
    <s v="HYDRATIS B2B"/>
    <s v="HYDRATIS B2B"/>
    <s v="VOIE COMMUNALE 4"/>
    <s v="CR?ANCEY"/>
    <n v="21"/>
    <s v="FR"/>
    <n v="21320"/>
    <n v="65.900000000000006"/>
    <n v="7.8"/>
    <n v="0"/>
    <n v="-50.16"/>
    <n v="23.54"/>
    <n v="5"/>
    <n v="61.6"/>
    <n v="61.6"/>
    <s v="R,AFFIN"/>
    <s v="PHARMACIE DE LA PAIX"/>
    <s v="PHARMACIE DE LA PAIX"/>
    <s v="145 ROUTE D AIFFRES"/>
    <s v="NIORT"/>
    <n v="79"/>
    <x v="0"/>
    <n v="79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7777777777777777"/>
    <n v="57.8"/>
    <n v="6.84"/>
    <n v="0"/>
    <n v="-43.99"/>
    <n v="20.65"/>
    <s v="EUR"/>
    <n v="1.1401468509999999"/>
    <s v="kg"/>
  </r>
  <r>
    <n v="13.479999999999997"/>
    <m/>
    <m/>
    <s v="entreprise"/>
    <s v="ST"/>
    <n v="200720433"/>
    <n v="202607"/>
    <s v="Express"/>
    <s v="UO"/>
    <s v="FedEx Priority"/>
    <s v="Bill_Sender_Prepaid"/>
    <s v="06/26/2026"/>
    <s v="06/29/2026"/>
    <x v="3060"/>
    <m/>
    <s v="HYDRATIS B2B"/>
    <s v="HYDRATIS B2B"/>
    <s v="VOIE COMMUNALE 4"/>
    <s v="CR?ANCEY"/>
    <n v="21"/>
    <s v="FR"/>
    <n v="21320"/>
    <n v="64.05"/>
    <n v="7.59"/>
    <n v="0"/>
    <n v="-48.74"/>
    <n v="22.9"/>
    <n v="4"/>
    <n v="59.4"/>
    <n v="59.4"/>
    <s v="S,ARAH"/>
    <s v="PHARMACIE CENTRALE RUMILLY"/>
    <s v="PHARMACIE CENTRALE RUMILLY"/>
    <s v="14 RUE CHARLES DE GAULLE"/>
    <s v="RUMILLY"/>
    <n v="74"/>
    <x v="0"/>
    <n v="741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680555555555557"/>
    <n v="56.4"/>
    <n v="6.68"/>
    <n v="0"/>
    <n v="-42.92"/>
    <n v="20.16"/>
    <s v="EUR"/>
    <n v="1.1356667499999999"/>
    <s v="kg"/>
  </r>
  <r>
    <n v="11.14"/>
    <m/>
    <m/>
    <s v="entreprise"/>
    <s v="ST"/>
    <n v="200720433"/>
    <n v="202607"/>
    <s v="Express"/>
    <s v="UO"/>
    <s v="FedEx Priority"/>
    <s v="Bill_Sender_Prepaid"/>
    <s v="06/26/2026"/>
    <s v="06/29/2026"/>
    <x v="3061"/>
    <m/>
    <s v="HYDRATIS B2B"/>
    <s v="HYDRATIS B2B"/>
    <s v="VOIE COMMUNALE 4"/>
    <s v="CR?ANCEY"/>
    <n v="21"/>
    <s v="FR"/>
    <n v="21320"/>
    <n v="52.92"/>
    <n v="6.28"/>
    <n v="0"/>
    <n v="-40.270000000000003"/>
    <n v="18.93"/>
    <n v="4"/>
    <n v="44"/>
    <n v="44"/>
    <s v="J,Joelle"/>
    <s v="MA PHARMACIE"/>
    <s v="MA PHARMACIE"/>
    <s v="52 AVENUE DE LA MAIRIE"/>
    <s v="ESCALQUENS"/>
    <n v="31"/>
    <x v="0"/>
    <n v="31750"/>
    <s v=" "/>
    <s v=" "/>
    <s v=" "/>
    <m/>
    <m/>
    <m/>
    <s v="N"/>
    <n v="30"/>
    <n v="40"/>
    <n v="31"/>
    <m/>
    <m/>
    <m/>
    <m/>
    <m/>
    <n v="0"/>
    <n v="0"/>
    <s v="EUR"/>
    <d v="2026-06-07T00:00:00"/>
    <x v="8"/>
    <m/>
    <s v="Domestic"/>
    <s v="Your Packaging"/>
    <n v="0.50555555555555554"/>
    <n v="46.6"/>
    <n v="5.53"/>
    <n v="0"/>
    <n v="-35.46"/>
    <n v="16.670000000000002"/>
    <s v="EUR"/>
    <n v="1.1356667499999999"/>
    <s v="kg"/>
  </r>
  <r>
    <n v="5.4499999999999993"/>
    <m/>
    <m/>
    <s v="entreprise"/>
    <s v="ST"/>
    <n v="200720433"/>
    <n v="202607"/>
    <s v="Express"/>
    <s v="UO"/>
    <s v="FedEx Priority"/>
    <s v="Bill_Sender_Prepaid"/>
    <s v="06/30/2026"/>
    <d v="2026-01-07T00:00:00"/>
    <x v="3062"/>
    <m/>
    <s v="HYDRATIS B2B"/>
    <s v="HYDRATIS B2B"/>
    <s v="VOIE COMMUNALE 4"/>
    <s v="CR?ANCEY"/>
    <n v="21"/>
    <s v="FR"/>
    <n v="21320"/>
    <n v="25.96"/>
    <n v="3.07"/>
    <n v="0"/>
    <n v="-19.760000000000002"/>
    <n v="9.2799999999999994"/>
    <n v="1"/>
    <n v="6.6"/>
    <n v="6.6"/>
    <s v="I,NGRID"/>
    <s v="SPORT 2000 SAINT JEAN DE MAURIENNE"/>
    <s v="SPORT 2000 SAINT JEAN DE MAURI"/>
    <s v="RUE DU 8 MAI 1945"/>
    <s v="SAINT JEAN DE MAURIENNE"/>
    <n v="73"/>
    <x v="0"/>
    <n v="73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902777777777776"/>
    <n v="22.8"/>
    <n v="2.7"/>
    <n v="0"/>
    <n v="-17.350000000000001"/>
    <n v="8.15"/>
    <s v="EUR"/>
    <n v="1.138653882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3063"/>
    <m/>
    <s v="HYDRATIS B2B"/>
    <s v="HYDRATIS B2B"/>
    <s v="VOIE COMMUNALE 4"/>
    <s v="CR?ANCEY"/>
    <n v="21"/>
    <s v="FR"/>
    <n v="21320"/>
    <n v="48.15"/>
    <n v="5.71"/>
    <n v="0"/>
    <n v="-36.65"/>
    <n v="17.22"/>
    <n v="3"/>
    <n v="36.96"/>
    <n v="36.96"/>
    <s v="S,Helejd"/>
    <s v="PHARMACIE DU PARC"/>
    <s v="PHARMACIE DU PARC"/>
    <s v="718 AVENUE DE LA REPUBLIQUE"/>
    <s v="LUNEL VIEL"/>
    <n v="34"/>
    <x v="0"/>
    <n v="344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0625"/>
    <n v="42.4"/>
    <n v="5.03"/>
    <n v="0"/>
    <n v="-32.270000000000003"/>
    <n v="15.1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3064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3"/>
    <n v="33.659999999999997"/>
    <n v="33.659999999999997"/>
    <s v="A,Verchere"/>
    <s v="PHARMACIE FOURNIER-GENTIEN"/>
    <s v="PHARMACIE FOURNIER-GENTIEN"/>
    <s v="49 RUE DE LA CONVENTION"/>
    <s v="GUEUGNON"/>
    <n v="71"/>
    <x v="0"/>
    <n v="711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40277777777778"/>
    <n v="41"/>
    <n v="4.8600000000000003"/>
    <n v="0"/>
    <n v="-31.2"/>
    <n v="14.6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5/2026"/>
    <s v="06/26/2026"/>
    <x v="3065"/>
    <m/>
    <s v="HYDRATIS B2B"/>
    <s v="HYDRATIS B2B"/>
    <s v="VOIE COMMUNALE 4"/>
    <s v="CR?ANCEY"/>
    <n v="21"/>
    <s v="FR"/>
    <n v="21320"/>
    <n v="46.75"/>
    <n v="5.54"/>
    <n v="0"/>
    <n v="-35.57"/>
    <n v="16.71"/>
    <n v="3"/>
    <n v="34.979999999999997"/>
    <n v="34.979999999999997"/>
    <s v="V,Virginie"/>
    <s v="PHARMACIE DE LANTA"/>
    <s v="PHARMACIE DE LANTA"/>
    <s v="20 ROUTE DE CARAMAN"/>
    <s v="LANTA"/>
    <n v="31"/>
    <x v="0"/>
    <n v="31570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40555555555555556"/>
    <n v="41"/>
    <n v="4.8600000000000003"/>
    <n v="0"/>
    <n v="-31.2"/>
    <n v="14.66"/>
    <s v="EUR"/>
    <n v="1.1401468509999999"/>
    <s v="kg"/>
  </r>
  <r>
    <n v="16.830000000000005"/>
    <m/>
    <m/>
    <s v="entreprise"/>
    <s v="ST"/>
    <n v="200720433"/>
    <n v="202607"/>
    <s v="Express"/>
    <s v="UO"/>
    <s v="FedEx Priority"/>
    <s v="Bill_Sender_Prepaid"/>
    <s v="06/25/2026"/>
    <s v="06/26/2026"/>
    <x v="3066"/>
    <m/>
    <s v="HYDRATIS B2B"/>
    <s v="HYDRATIS B2B"/>
    <s v="VOIE COMMUNALE 4"/>
    <s v="CR?ANCEY"/>
    <n v="21"/>
    <s v="FR"/>
    <n v="21320"/>
    <n v="80.27"/>
    <n v="9.52"/>
    <n v="0"/>
    <n v="-61.08"/>
    <n v="28.71"/>
    <n v="7"/>
    <n v="80.3"/>
    <n v="80.3"/>
    <s v="G,FDCF"/>
    <s v="PHARMACIE HENN HENRY"/>
    <s v="PHARMACIE HENN HENRY"/>
    <s v="6 RUE DE LORRAINE"/>
    <s v="DAMELEVIERES"/>
    <n v="54"/>
    <x v="0"/>
    <n v="5436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4513888888888886"/>
    <n v="70.400000000000006"/>
    <n v="8.35"/>
    <n v="0"/>
    <n v="-53.57"/>
    <n v="25.18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9/2026"/>
    <s v="06/30/2026"/>
    <x v="3067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3"/>
    <n v="36.08"/>
    <n v="36.08"/>
    <s v="A,Amani"/>
    <s v="PHARMACIE LAFAYETTE DE LA VACHE"/>
    <s v="PHARMACIE LAFAYETTE DE LA VACH"/>
    <s v="138 AVENUE DE FRONTON"/>
    <s v="TOULOUSE"/>
    <n v="31"/>
    <x v="0"/>
    <n v="31200"/>
    <s v=" "/>
    <s v=" "/>
    <s v=" "/>
    <m/>
    <m/>
    <m/>
    <s v="N"/>
    <n v="30"/>
    <n v="40"/>
    <n v="31"/>
    <m/>
    <m/>
    <m/>
    <m/>
    <m/>
    <n v="0"/>
    <n v="0"/>
    <s v="EUR"/>
    <d v="2026-06-07T00:00:00"/>
    <x v="8"/>
    <m/>
    <s v="Domestic"/>
    <s v="Your Packaging"/>
    <n v="0.48194444444444445"/>
    <n v="42.4"/>
    <n v="5.03"/>
    <n v="0"/>
    <n v="-32.270000000000003"/>
    <n v="15.16"/>
    <s v="EUR"/>
    <n v="1.1386538829999999"/>
    <s v="kg"/>
  </r>
  <r>
    <n v="12.14"/>
    <m/>
    <m/>
    <s v="entreprise"/>
    <s v="ST"/>
    <n v="200720433"/>
    <n v="202607"/>
    <s v="Express"/>
    <s v="UO"/>
    <s v="FedEx Priority"/>
    <s v="Bill_Sender_Prepaid"/>
    <s v="06/26/2026"/>
    <s v="06/29/2026"/>
    <x v="3068"/>
    <m/>
    <s v="HYDRATIS B2B"/>
    <s v="HYDRATIS B2B"/>
    <s v="VOIE COMMUNALE 4"/>
    <s v="CR?ANCEY"/>
    <n v="21"/>
    <s v="FR"/>
    <n v="21320"/>
    <n v="57.69"/>
    <n v="6.84"/>
    <n v="0"/>
    <n v="-43.9"/>
    <n v="20.62"/>
    <n v="4"/>
    <n v="49.5"/>
    <n v="49.5"/>
    <s v="L,Lucie"/>
    <s v="PHARMACIE DES ARBOUSIERS"/>
    <s v="PHARMACIE DES ARBOUSIERS"/>
    <s v="185 AVENUE DES TREILLES"/>
    <s v="ANIANE"/>
    <n v="34"/>
    <x v="0"/>
    <n v="34150"/>
    <s v=" "/>
    <s v=" "/>
    <s v=" "/>
    <m/>
    <m/>
    <m/>
    <s v="N"/>
    <n v="22"/>
    <n v="19"/>
    <n v="30"/>
    <m/>
    <m/>
    <m/>
    <m/>
    <m/>
    <n v="0"/>
    <n v="0"/>
    <s v="EUR"/>
    <d v="2026-06-07T00:00:00"/>
    <x v="8"/>
    <m/>
    <s v="Domestic"/>
    <s v="Your Packaging"/>
    <n v="0.36319444444444443"/>
    <n v="50.8"/>
    <n v="6.02"/>
    <n v="0"/>
    <n v="-38.659999999999997"/>
    <n v="18.16"/>
    <s v="EUR"/>
    <n v="1.135666749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26/2026"/>
    <s v="06/29/2026"/>
    <x v="3069"/>
    <m/>
    <s v="HYDRATIS B2B"/>
    <s v="HYDRATIS B2B"/>
    <s v="VOIE COMMUNALE 4"/>
    <s v="CR?ANCEY"/>
    <n v="21"/>
    <s v="FR"/>
    <n v="21320"/>
    <n v="51.33"/>
    <n v="6.08"/>
    <n v="0"/>
    <n v="-39.07"/>
    <n v="18.34"/>
    <n v="3"/>
    <n v="41.8"/>
    <n v="41.8"/>
    <s v="E,Elsa"/>
    <s v="PHARMACIE DU METRO SABLONS"/>
    <s v="PHARMACIE DU METRO SABLONS"/>
    <s v="82 AV CHARLES DE GAULLE"/>
    <s v="NEUILLY-SUR-SEINE"/>
    <n v="92"/>
    <x v="0"/>
    <n v="92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319444444444446"/>
    <n v="45.2"/>
    <n v="5.35"/>
    <n v="0"/>
    <n v="-34.4"/>
    <n v="16.149999999999999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3070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6.08"/>
    <n v="36.08"/>
    <s v="G,RANDE PHARMACI"/>
    <s v="GRANDE PHARMACIE MOUYSSET"/>
    <s v="GRANDE PHARMACIE MOUYSSET"/>
    <s v="1290 AV, DRAGUIGNAN"/>
    <s v="LA GARDE"/>
    <n v="83"/>
    <x v="0"/>
    <n v="8313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52152777777777781"/>
    <n v="42.4"/>
    <n v="5.03"/>
    <n v="0"/>
    <n v="-32.270000000000003"/>
    <n v="15.16"/>
    <s v="EUR"/>
    <n v="1.1356667499999999"/>
    <s v="kg"/>
  </r>
  <r>
    <n v="6.7899999999999991"/>
    <m/>
    <m/>
    <s v="entreprise"/>
    <s v="ST"/>
    <n v="200720433"/>
    <n v="202607"/>
    <s v="Express"/>
    <s v="UO"/>
    <s v="FedEx Priority"/>
    <s v="Bill_Sender_Prepaid"/>
    <s v="06/26/2026"/>
    <s v="06/29/2026"/>
    <x v="3071"/>
    <m/>
    <s v="HYDRATIS B2B"/>
    <s v="HYDRATIS B2B"/>
    <s v="VOIE COMMUNALE 4"/>
    <s v="CR?ANCEY"/>
    <n v="21"/>
    <s v="FR"/>
    <n v="21320"/>
    <n v="32.25"/>
    <n v="3.82"/>
    <n v="0"/>
    <n v="-24.54"/>
    <n v="11.53"/>
    <n v="1"/>
    <n v="15.4"/>
    <n v="15.4"/>
    <s v="A,Adil"/>
    <s v="INTERSPORT VELIZY 04936/000"/>
    <s v="INTERSPORT VELIZY 04936/000"/>
    <s v="GO IV SAS"/>
    <s v="VELIZY-VILLACOUBLAY"/>
    <n v="78"/>
    <x v="0"/>
    <n v="781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305555555555555"/>
    <n v="28.4"/>
    <n v="3.36"/>
    <n v="0"/>
    <n v="-21.61"/>
    <n v="10.15"/>
    <s v="EUR"/>
    <n v="1.1356667499999999"/>
    <s v="kg"/>
  </r>
  <r>
    <n v="11.14"/>
    <m/>
    <m/>
    <s v="entreprise"/>
    <s v="ST"/>
    <n v="200720433"/>
    <n v="202607"/>
    <s v="Express"/>
    <s v="UO"/>
    <s v="FedEx Priority"/>
    <s v="Bill_Sender_Prepaid"/>
    <s v="06/26/2026"/>
    <s v="06/29/2026"/>
    <x v="3072"/>
    <m/>
    <s v="HYDRATIS B2B"/>
    <s v="HYDRATIS B2B"/>
    <s v="VOIE COMMUNALE 4"/>
    <s v="CR?ANCEY"/>
    <n v="21"/>
    <s v="FR"/>
    <n v="21320"/>
    <n v="52.92"/>
    <n v="6.28"/>
    <n v="0"/>
    <n v="-40.270000000000003"/>
    <n v="18.93"/>
    <n v="3"/>
    <n v="42.24"/>
    <n v="42.24"/>
    <s v="P,Hall"/>
    <s v="PHARMACIE DE LA HALLE"/>
    <s v="PHARMACIE DE LA HALLE"/>
    <s v="AVENUE DU 11 NOVEMBRE"/>
    <s v="ST JEAN DE BOISEAU"/>
    <n v="44"/>
    <x v="0"/>
    <n v="44640"/>
    <s v=" "/>
    <s v=" "/>
    <s v=" "/>
    <m/>
    <m/>
    <m/>
    <s v="N"/>
    <n v="31"/>
    <n v="32"/>
    <n v="40"/>
    <m/>
    <m/>
    <m/>
    <m/>
    <m/>
    <n v="0"/>
    <n v="0"/>
    <s v="EUR"/>
    <d v="2026-06-07T00:00:00"/>
    <x v="8"/>
    <m/>
    <s v="Domestic"/>
    <s v="Your Packaging"/>
    <n v="0.46180555555555558"/>
    <n v="46.6"/>
    <n v="5.53"/>
    <n v="0"/>
    <n v="-35.46"/>
    <n v="16.670000000000002"/>
    <s v="EUR"/>
    <n v="1.1356667499999999"/>
    <s v="kg"/>
  </r>
  <r>
    <n v="10.800000000000004"/>
    <m/>
    <m/>
    <s v=""/>
    <s v="ST"/>
    <n v="200720433"/>
    <n v="202607"/>
    <s v="Express"/>
    <s v="UO"/>
    <s v="FedEx Priority"/>
    <s v="Bill_Sender_Prepaid"/>
    <d v="2026-01-07T00:00:00"/>
    <d v="2026-02-07T00:00:00"/>
    <x v="3073"/>
    <m/>
    <s v="HYDRATIS B2B"/>
    <s v="HYDRATIS B2B"/>
    <s v="VOIE COMMUNALE 4"/>
    <s v="CR?ANCEY"/>
    <n v="21"/>
    <s v="FR"/>
    <n v="21320"/>
    <n v="51.57"/>
    <n v="5.93"/>
    <n v="0"/>
    <n v="-39.25"/>
    <n v="18.25"/>
    <n v="3"/>
    <n v="39.82"/>
    <n v="39.82"/>
    <s v="P,H NACCACHE"/>
    <s v="PHARMACIE DU CONSERVATOIRE"/>
    <s v="PHARMACIE DU CONSERVATOIRE"/>
    <s v="8 RUE RICHER"/>
    <s v="PARIS 9"/>
    <n v="75"/>
    <x v="0"/>
    <n v="75009"/>
    <s v=" "/>
    <s v=" "/>
    <s v=" "/>
    <m/>
    <m/>
    <m/>
    <s v="N"/>
    <n v="20"/>
    <n v="20"/>
    <n v="30"/>
    <m/>
    <m/>
    <m/>
    <m/>
    <m/>
    <n v="0"/>
    <n v="0"/>
    <s v="EUR"/>
    <d v="2026-06-07T00:00:00"/>
    <x v="8"/>
    <m/>
    <s v="Domestic"/>
    <s v="Your Packaging"/>
    <n v="0.41458333333333336"/>
    <n v="45.2"/>
    <n v="5.2"/>
    <n v="0"/>
    <n v="-34.4"/>
    <n v="16"/>
    <s v="EUR"/>
    <n v="1.1408492480000001"/>
    <s v="kg"/>
  </r>
  <r>
    <n v="9.4600000000000009"/>
    <m/>
    <m/>
    <s v="entreprise"/>
    <s v="ST"/>
    <n v="200720433"/>
    <n v="202607"/>
    <s v="Express"/>
    <s v="UO"/>
    <s v="FedEx Priority"/>
    <s v="Bill_Sender_Prepaid"/>
    <s v="06/29/2026"/>
    <s v="06/30/2026"/>
    <x v="3074"/>
    <m/>
    <s v="HYDRATIS B2B"/>
    <s v="HYDRATIS B2B"/>
    <s v="VOIE COMMUNALE 4"/>
    <s v="CR?ANCEY"/>
    <n v="21"/>
    <s v="FR"/>
    <n v="21320"/>
    <n v="45.09"/>
    <n v="5.34"/>
    <n v="0"/>
    <n v="-34.32"/>
    <n v="16.11"/>
    <n v="3"/>
    <n v="33"/>
    <n v="33"/>
    <s v="P,Pharmacie"/>
    <s v="PHARMACIE  DE BELLE CROIX"/>
    <s v="PHARMACIE  DE BELLE CROIX"/>
    <s v="9 CHEMIN DES ORNIERES"/>
    <s v="CHAGNY"/>
    <n v="71"/>
    <x v="0"/>
    <n v="711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013888888888888"/>
    <n v="39.6"/>
    <n v="4.6900000000000004"/>
    <n v="0"/>
    <n v="-30.14"/>
    <n v="14.15"/>
    <s v="EUR"/>
    <n v="1.1386538829999999"/>
    <s v="kg"/>
  </r>
  <r>
    <n v="21.840000000000003"/>
    <m/>
    <m/>
    <s v="entreprise"/>
    <s v="ST"/>
    <n v="200720433"/>
    <n v="202607"/>
    <s v="Express"/>
    <s v="UO"/>
    <s v="FedEx Priority"/>
    <s v="Bill_Sender_Prepaid"/>
    <s v="06/25/2026"/>
    <s v="06/26/2026"/>
    <x v="3075"/>
    <m/>
    <s v="HYDRATIS B2B"/>
    <s v="HYDRATIS B2B"/>
    <s v="VOIE COMMUNALE 4"/>
    <s v="CR?ANCEY"/>
    <n v="21"/>
    <s v="FR"/>
    <n v="21320"/>
    <n v="104.21"/>
    <n v="12.34"/>
    <n v="0"/>
    <n v="-79.31"/>
    <n v="37.24"/>
    <n v="8"/>
    <n v="113.96"/>
    <n v="113.96"/>
    <s v="F,OCH"/>
    <s v="LA GRANDE PHARMACIE - BRIGNOLES"/>
    <s v="LA GRANDE PHARMACIE - BRIGNOLE"/>
    <s v="32 CHEMIN DES ESQUIRAOUX"/>
    <s v="BRIGNOLES"/>
    <n v="83"/>
    <x v="0"/>
    <n v="8317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9722222222222223"/>
    <n v="91.4"/>
    <n v="10.82"/>
    <n v="0"/>
    <n v="-69.56"/>
    <n v="32.659999999999997"/>
    <s v="EUR"/>
    <n v="1.1401468509999999"/>
    <s v="kg"/>
  </r>
  <r>
    <n v="24.86"/>
    <m/>
    <m/>
    <s v="entreprise"/>
    <s v="ST"/>
    <n v="200720433"/>
    <n v="202607"/>
    <s v="Express"/>
    <s v="UO"/>
    <s v="FedEx Priority"/>
    <s v="Bill_Sender_Prepaid"/>
    <s v="06/30/2026"/>
    <d v="2026-01-07T00:00:00"/>
    <x v="3076"/>
    <m/>
    <s v="HYDRATIS B2B"/>
    <s v="HYDRATIS B2B"/>
    <s v="VOIE COMMUNALE 4"/>
    <s v="CR?ANCEY"/>
    <n v="21"/>
    <s v="FR"/>
    <n v="21320"/>
    <n v="118.42"/>
    <n v="14.04"/>
    <n v="0"/>
    <n v="-90.11"/>
    <n v="42.35"/>
    <n v="10"/>
    <n v="132.44"/>
    <n v="132.44"/>
    <s v="A,HMED"/>
    <s v="GRANDE PHARMACIE ANATOLE FRANCE"/>
    <s v="GRANDE PHARMACIE ANATOLE FRANC"/>
    <s v="72 RUE ANATOLE FRANCE"/>
    <s v="LEVALLOIS-PERRET"/>
    <n v="92"/>
    <x v="0"/>
    <n v="92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763888888888887"/>
    <n v="104"/>
    <n v="12.33"/>
    <n v="0"/>
    <n v="-79.14"/>
    <n v="37.19"/>
    <s v="EUR"/>
    <n v="1.1386538829999999"/>
    <s v="kg"/>
  </r>
  <r>
    <n v="14.480000000000004"/>
    <m/>
    <m/>
    <s v="entreprise"/>
    <s v="ST"/>
    <n v="200720433"/>
    <n v="202607"/>
    <s v="Express"/>
    <s v="UO"/>
    <s v="FedEx Priority"/>
    <s v="Bill_Sender_Prepaid"/>
    <s v="06/30/2026"/>
    <d v="2026-01-07T00:00:00"/>
    <x v="3077"/>
    <m/>
    <s v="HYDRATIS B2B"/>
    <s v="HYDRATIS B2B"/>
    <s v="VOIE COMMUNALE 4"/>
    <s v="CR?ANCEY"/>
    <n v="21"/>
    <s v="FR"/>
    <n v="21320"/>
    <n v="69"/>
    <n v="8.18"/>
    <n v="0"/>
    <n v="-52.51"/>
    <n v="24.66"/>
    <n v="4"/>
    <n v="64.680000000000007"/>
    <n v="64.680000000000007"/>
    <s v="P,HIE"/>
    <s v="PHARMACIE MAISON BLANCHE"/>
    <s v="PHARMACIE MAISON BLANCHE"/>
    <s v="6 AVENUE SAINT EXUPERY"/>
    <s v="CHATILLON"/>
    <n v="92"/>
    <x v="0"/>
    <n v="92320"/>
    <s v=" "/>
    <s v=" "/>
    <s v=" "/>
    <m/>
    <m/>
    <m/>
    <s v="N"/>
    <n v="30"/>
    <n v="30"/>
    <n v="39"/>
    <m/>
    <m/>
    <m/>
    <m/>
    <m/>
    <n v="0"/>
    <n v="0"/>
    <s v="EUR"/>
    <d v="2026-06-07T00:00:00"/>
    <x v="8"/>
    <m/>
    <s v="Domestic"/>
    <s v="Your Packaging"/>
    <n v="0.40347222222222223"/>
    <n v="60.6"/>
    <n v="7.18"/>
    <n v="0"/>
    <n v="-46.12"/>
    <n v="21.66"/>
    <s v="EUR"/>
    <n v="1.138653882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9/2026"/>
    <x v="3078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2"/>
    <n v="33"/>
    <n v="33"/>
    <s v="P,H DU VERT"/>
    <s v="PHARMACIE DU VERT PRE"/>
    <s v="PHARMACIE DU VERT PRE"/>
    <s v="223 RUE DE LA POIRIE"/>
    <s v="DOMMARTIN LES REMIREMONT"/>
    <n v="88"/>
    <x v="0"/>
    <n v="88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027777777777776"/>
    <n v="39.6"/>
    <n v="4.6900000000000004"/>
    <n v="0"/>
    <n v="-30.14"/>
    <n v="14.15"/>
    <s v="EUR"/>
    <n v="1.1356667499999999"/>
    <s v="kg"/>
  </r>
  <r>
    <n v="23.849999999999994"/>
    <m/>
    <m/>
    <s v="entreprise"/>
    <s v="ST"/>
    <n v="200720433"/>
    <n v="202607"/>
    <s v="Express"/>
    <s v="UO"/>
    <s v="FedEx Priority"/>
    <s v="Bill_Sender_Prepaid"/>
    <s v="06/29/2026"/>
    <s v="06/30/2026"/>
    <x v="3079"/>
    <m/>
    <s v="HYDRATIS B2B"/>
    <s v="HYDRATIS B2B"/>
    <s v="VOIE COMMUNALE 4"/>
    <s v="CR?ANCEY"/>
    <n v="21"/>
    <s v="FR"/>
    <n v="21320"/>
    <n v="113.64"/>
    <n v="13.47"/>
    <n v="0"/>
    <n v="-86.48"/>
    <n v="40.630000000000003"/>
    <n v="8"/>
    <n v="126.06"/>
    <n v="126.06"/>
    <s v="G,ROULT"/>
    <s v="PHARMACIE DE L'EGLISE"/>
    <s v="PHARMACIE DE L'EGLISE"/>
    <s v="190 AVENUE REPUBLIQUE"/>
    <s v="DEAUVILLE"/>
    <n v="14"/>
    <x v="0"/>
    <n v="148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51388888888888884"/>
    <n v="99.8"/>
    <n v="11.83"/>
    <n v="0"/>
    <n v="-75.95"/>
    <n v="35.68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3080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4.32"/>
    <n v="34.32"/>
    <s v="G,ELIQUE"/>
    <s v="PHARMACIE CENTRALE MIRIBEL"/>
    <s v="PHARMACIE CENTRALE MIRIBEL"/>
    <s v="1051 GRANDE RUE"/>
    <s v="MIRABEL"/>
    <n v="1"/>
    <x v="0"/>
    <n v="17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39027777777777778"/>
    <n v="41"/>
    <n v="4.8600000000000003"/>
    <n v="0"/>
    <n v="-31.2"/>
    <n v="14.66"/>
    <s v="EUR"/>
    <n v="1.1356667499999999"/>
    <s v="kg"/>
  </r>
  <r>
    <n v="9.8000000000000007"/>
    <m/>
    <m/>
    <s v=""/>
    <s v="ST"/>
    <n v="200720433"/>
    <n v="202607"/>
    <s v="Express"/>
    <s v="UO"/>
    <s v="FedEx Priority"/>
    <s v="Bill_Sender_Prepaid"/>
    <d v="2026-01-07T00:00:00"/>
    <d v="2026-02-07T00:00:00"/>
    <x v="3081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3"/>
    <n v="35.200000000000003"/>
    <n v="35.200000000000003"/>
    <s v="S,TILHART"/>
    <s v="PHARMACIE DE LA FEDARIE"/>
    <s v="PHARMACIE DE LA FEDARIE"/>
    <s v="447 AVENUE DE LA FEDARIE"/>
    <s v="BRENS"/>
    <n v="81"/>
    <x v="0"/>
    <n v="816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069444444444446"/>
    <n v="41"/>
    <n v="4.72"/>
    <n v="0"/>
    <n v="-31.2"/>
    <n v="14.52"/>
    <s v="EUR"/>
    <n v="1.1408492480000001"/>
    <s v="kg"/>
  </r>
  <r>
    <n v="7.7900000000000027"/>
    <m/>
    <m/>
    <s v="entreprise"/>
    <s v="ST"/>
    <n v="200720433"/>
    <n v="202607"/>
    <s v="Express"/>
    <s v="UO"/>
    <s v="FedEx Priority"/>
    <s v="Bill_Sender_Prepaid"/>
    <s v="06/26/2026"/>
    <s v="06/29/2026"/>
    <x v="3082"/>
    <m/>
    <s v="HYDRATIS B2B"/>
    <s v="HYDRATIS B2B"/>
    <s v="VOIE COMMUNALE 4"/>
    <s v="CR?ANCEY"/>
    <n v="21"/>
    <s v="FR"/>
    <n v="21320"/>
    <n v="37.119999999999997"/>
    <n v="4.4000000000000004"/>
    <n v="0"/>
    <n v="-28.25"/>
    <n v="13.27"/>
    <n v="2"/>
    <n v="22"/>
    <n v="22"/>
    <s v="M,ELISSA"/>
    <s v="PARAPHARMACIE LECLERC HYPERCOSMOS"/>
    <s v="PARAPHARMACIE LECLERC HYPERCOS"/>
    <s v="34 AVENUE DESCARTES"/>
    <s v="SAINT MEDARD EN JALLES"/>
    <n v="33"/>
    <x v="0"/>
    <n v="33165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902777777777776"/>
    <n v="32.6"/>
    <n v="3.86"/>
    <n v="0"/>
    <n v="-24.81"/>
    <n v="11.65"/>
    <s v="EUR"/>
    <n v="1.1386538829999999"/>
    <s v="kg"/>
  </r>
  <r>
    <n v="5.1099999999999994"/>
    <m/>
    <m/>
    <s v="entreprise"/>
    <s v="ST"/>
    <n v="200720433"/>
    <n v="202607"/>
    <s v="Express"/>
    <s v="UO"/>
    <s v="FedEx Priority"/>
    <s v="Bill_Sender_Prepaid"/>
    <s v="06/25/2026"/>
    <s v="06/26/2026"/>
    <x v="3083"/>
    <m/>
    <s v="HYDRATIS B2B"/>
    <s v="HYDRATIS B2B"/>
    <s v="VOIE COMMUNALE 4"/>
    <s v="CR?ANCEY"/>
    <n v="21"/>
    <s v="FR"/>
    <n v="21320"/>
    <n v="24.4"/>
    <n v="2.88"/>
    <n v="0"/>
    <n v="-18.57"/>
    <n v="8.7100000000000009"/>
    <n v="1"/>
    <n v="4.4000000000000004"/>
    <n v="4.4000000000000004"/>
    <s v="L,ECLERC"/>
    <s v="PARAPHARMACIE LECLERC FOCH"/>
    <s v="PARAPHARMACIE LECLERC FOCH"/>
    <s v="144 AVENUE FOCH"/>
    <s v="CH?TELLERAULT"/>
    <n v="86"/>
    <x v="0"/>
    <n v="86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527777777777778"/>
    <n v="21.4"/>
    <n v="2.5299999999999998"/>
    <n v="0"/>
    <n v="-16.29"/>
    <n v="7.64"/>
    <s v="EUR"/>
    <n v="1.140146850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3084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2"/>
    <n v="34.76"/>
    <n v="34.76"/>
    <s v="A,MANDINE"/>
    <s v="PHARMACIE DU DROPT"/>
    <s v="PHARMACIE DU DROPT"/>
    <s v="105 BIS AV GAL DE GAULLE"/>
    <s v="GIRONDE-SUR-DROPT"/>
    <n v="33"/>
    <x v="0"/>
    <n v="33190"/>
    <s v=" "/>
    <s v=" "/>
    <s v=" "/>
    <m/>
    <m/>
    <m/>
    <s v="N"/>
    <n v="30"/>
    <n v="32"/>
    <n v="40"/>
    <m/>
    <m/>
    <m/>
    <m/>
    <m/>
    <n v="0"/>
    <n v="0"/>
    <s v="EUR"/>
    <d v="2026-06-07T00:00:00"/>
    <x v="8"/>
    <m/>
    <s v="Domestic"/>
    <s v="Your Packaging"/>
    <n v="0.4375"/>
    <n v="41"/>
    <n v="4.8600000000000003"/>
    <n v="0"/>
    <n v="-31.2"/>
    <n v="14.66"/>
    <s v="EUR"/>
    <n v="1.138653882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3085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5.64"/>
    <n v="35.64"/>
    <s v="B,Boris"/>
    <s v="PARAPHARMACIE LECLERC L'OLIVERAI"/>
    <s v="PARAPHARMACIE LECLERC L'OLIVER"/>
    <s v="CLISSON DISTRIBUTION"/>
    <s v="CLISSON"/>
    <n v="44"/>
    <x v="0"/>
    <n v="44190"/>
    <s v=" "/>
    <s v=" "/>
    <s v=" "/>
    <m/>
    <m/>
    <m/>
    <s v="N"/>
    <n v="29"/>
    <n v="31"/>
    <n v="40"/>
    <m/>
    <m/>
    <m/>
    <m/>
    <m/>
    <n v="0"/>
    <n v="0"/>
    <s v="EUR"/>
    <d v="2026-06-07T00:00:00"/>
    <x v="8"/>
    <m/>
    <s v="Domestic"/>
    <s v="Your Packaging"/>
    <n v="0.36041666666666666"/>
    <n v="42.4"/>
    <n v="5.03"/>
    <n v="0"/>
    <n v="-32.270000000000003"/>
    <n v="15.16"/>
    <s v="EUR"/>
    <n v="1.1356667499999999"/>
    <s v="kg"/>
  </r>
  <r>
    <n v="7.7900000000000027"/>
    <m/>
    <m/>
    <s v="entreprise"/>
    <s v="ST"/>
    <n v="200720433"/>
    <n v="202607"/>
    <s v="Express"/>
    <s v="UO"/>
    <s v="FedEx Priority"/>
    <s v="Bill_Sender_Prepaid"/>
    <s v="06/25/2026"/>
    <s v="06/26/2026"/>
    <x v="3086"/>
    <m/>
    <s v="HYDRATIS B2B"/>
    <s v="HYDRATIS B2B"/>
    <s v="VOIE COMMUNALE 4"/>
    <s v="CR?ANCEY"/>
    <n v="21"/>
    <s v="FR"/>
    <n v="21320"/>
    <n v="37.17"/>
    <n v="4.4000000000000004"/>
    <n v="0"/>
    <n v="-28.29"/>
    <n v="13.28"/>
    <n v="2"/>
    <n v="22"/>
    <n v="22"/>
    <s v="J,O"/>
    <s v="PARAPHARMACIE LECLERC DRUMEDIS"/>
    <s v="PARAPHARMACIE LECLERC DRUMEDIS"/>
    <s v="214 CHEMIN DE LA BOISIERE"/>
    <s v="DRUMETTAZ-CLARAFOND"/>
    <n v="73"/>
    <x v="0"/>
    <n v="734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611111111111112"/>
    <n v="32.6"/>
    <n v="3.86"/>
    <n v="0"/>
    <n v="-24.81"/>
    <n v="11.65"/>
    <s v="EUR"/>
    <n v="1.140146850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5/2026"/>
    <s v="06/29/2026"/>
    <x v="3087"/>
    <m/>
    <s v="HYDRATIS B2B"/>
    <s v="HYDRATIS B2B"/>
    <s v="VOIE COMMUNALE 4"/>
    <s v="CR?ANCEY"/>
    <n v="21"/>
    <s v="FR"/>
    <n v="21320"/>
    <n v="46.75"/>
    <n v="5.54"/>
    <n v="0"/>
    <n v="-35.57"/>
    <n v="16.71"/>
    <n v="3"/>
    <n v="35.200000000000003"/>
    <n v="35.200000000000003"/>
    <s v="P, PRE"/>
    <s v="PHARMACIE DE VILLENNES"/>
    <s v="PHARMACIE DE VILLENNES"/>
    <s v="75 RUE DU PRE AUX MOUTONS"/>
    <s v="VILLENNES-SUR-SEINE"/>
    <n v="78"/>
    <x v="0"/>
    <n v="786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7847222222222221"/>
    <n v="41"/>
    <n v="4.8600000000000003"/>
    <n v="0"/>
    <n v="-31.2"/>
    <n v="14.66"/>
    <s v="EUR"/>
    <n v="1.1401468509999999"/>
    <s v="kg"/>
  </r>
  <r>
    <n v="23.18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3088"/>
    <m/>
    <s v="HYDRATIS B2B"/>
    <s v="HYDRATIS B2B"/>
    <s v="VOIE COMMUNALE 4"/>
    <s v="CR?ANCEY"/>
    <n v="21"/>
    <s v="FR"/>
    <n v="21320"/>
    <n v="110.45"/>
    <n v="13.08"/>
    <n v="0"/>
    <n v="-84.06"/>
    <n v="39.479999999999997"/>
    <n v="8"/>
    <n v="122.98"/>
    <n v="122.98"/>
    <s v="P,AULINE"/>
    <s v="PHARMACIE LE CENTRE ST GREGOIRE"/>
    <s v="PHARMACIE LE CENTRE ST GREGOIR"/>
    <s v="ZI NORD DE L'ETANG"/>
    <s v="SAINT-GR?GOIRE"/>
    <n v="35"/>
    <x v="0"/>
    <n v="35760"/>
    <s v=" "/>
    <s v=" "/>
    <s v=" "/>
    <m/>
    <m/>
    <m/>
    <s v="N"/>
    <n v="27"/>
    <n v="31"/>
    <n v="40"/>
    <m/>
    <m/>
    <m/>
    <m/>
    <m/>
    <n v="0"/>
    <n v="0"/>
    <s v="EUR"/>
    <d v="2026-06-07T00:00:00"/>
    <x v="8"/>
    <m/>
    <s v="Domestic"/>
    <s v="Your Packaging"/>
    <n v="0.46597222222222223"/>
    <n v="97"/>
    <n v="11.49"/>
    <n v="0"/>
    <n v="-73.819999999999993"/>
    <n v="34.67"/>
    <s v="EUR"/>
    <n v="1.1386538829999999"/>
    <s v="kg"/>
  </r>
  <r>
    <n v="12.14"/>
    <m/>
    <m/>
    <s v="entreprise"/>
    <s v="ST"/>
    <n v="200720433"/>
    <n v="202607"/>
    <s v="Express"/>
    <s v="UO"/>
    <s v="FedEx Priority"/>
    <s v="Bill_Sender_Prepaid"/>
    <s v="06/24/2026"/>
    <s v="06/26/2026"/>
    <x v="3089"/>
    <m/>
    <s v="HYDRATIS B2B"/>
    <s v="HYDRATIS B2B"/>
    <s v="VOIE COMMUNALE 4"/>
    <s v="CR?ANCEY"/>
    <n v="21"/>
    <s v="FR"/>
    <n v="21320"/>
    <n v="57.92"/>
    <n v="6.86"/>
    <n v="0"/>
    <n v="-44.08"/>
    <n v="20.71"/>
    <n v="4"/>
    <n v="50.16"/>
    <n v="50.16"/>
    <s v="A,LLIANCE"/>
    <s v="REPARTITION DRANCY"/>
    <s v="ALLIANCE HEALTHCARE"/>
    <s v="PARIS-DRANCY"/>
    <s v="DRANCY"/>
    <n v="93"/>
    <x v="0"/>
    <n v="93700"/>
    <s v=" "/>
    <s v=" "/>
    <s v=" "/>
    <m/>
    <m/>
    <m/>
    <s v="Y"/>
    <n v="20"/>
    <n v="20"/>
    <n v="29"/>
    <m/>
    <m/>
    <m/>
    <m/>
    <m/>
    <n v="0"/>
    <n v="0"/>
    <s v="EUR"/>
    <d v="2026-06-07T00:00:00"/>
    <x v="8"/>
    <m/>
    <s v="Domestic"/>
    <s v="Your Packaging"/>
    <n v="0.4152777777777778"/>
    <n v="50.8"/>
    <n v="6.02"/>
    <n v="0"/>
    <n v="-38.659999999999997"/>
    <n v="18.16"/>
    <s v="EUR"/>
    <n v="1.140146850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5/2026"/>
    <s v="06/29/2026"/>
    <x v="3090"/>
    <m/>
    <s v="HYDRATIS B2B"/>
    <s v="HYDRATIS B2B"/>
    <s v="VOIE COMMUNALE 4"/>
    <s v="CR?ANCEY"/>
    <n v="21"/>
    <s v="FR"/>
    <n v="21320"/>
    <n v="45.15"/>
    <n v="5.35"/>
    <n v="0"/>
    <n v="-34.36"/>
    <n v="16.13"/>
    <n v="2"/>
    <n v="33"/>
    <n v="33"/>
    <s v="F, CHAPPEZ"/>
    <s v="PHARMACIE DE LA VALLEE (EVOLUPHARM)"/>
    <s v="PHARMACIE DE LA VALLEE (EVOLUP"/>
    <s v="1 RUE DU LAVOIR"/>
    <s v="MOLINGES"/>
    <n v="39"/>
    <x v="0"/>
    <n v="393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3333333333333333"/>
    <n v="39.6"/>
    <n v="4.6900000000000004"/>
    <n v="0"/>
    <n v="-30.14"/>
    <n v="14.15"/>
    <s v="EUR"/>
    <n v="1.140146850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091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C,ENTRAL"/>
    <s v="PHARMACIE CENTRALE BEGUINOT"/>
    <s v="PHARMACIE CENTRALE BEGUINOT"/>
    <s v="17 PLACE VAUBAN"/>
    <s v="AVALLON"/>
    <n v="89"/>
    <x v="0"/>
    <n v="89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680555555555555"/>
    <n v="38.200000000000003"/>
    <n v="4.53"/>
    <n v="0"/>
    <n v="-29.07"/>
    <n v="13.66"/>
    <s v="EUR"/>
    <n v="1.1356667499999999"/>
    <s v="kg"/>
  </r>
  <r>
    <n v="8.7999999999999972"/>
    <m/>
    <m/>
    <s v="entreprise"/>
    <s v="ST"/>
    <n v="200720433"/>
    <n v="202607"/>
    <s v="Express"/>
    <s v="UO"/>
    <s v="FedEx Priority"/>
    <s v="Bill_Sender_Prepaid"/>
    <s v="06/30/2026"/>
    <d v="2026-01-07T00:00:00"/>
    <x v="3092"/>
    <m/>
    <s v="HYDRATIS B2B"/>
    <s v="HYDRATIS B2B"/>
    <s v="VOIE COMMUNALE 4"/>
    <s v="CR?ANCEY"/>
    <n v="21"/>
    <s v="FR"/>
    <n v="21320"/>
    <n v="41.9"/>
    <n v="4.96"/>
    <n v="0"/>
    <n v="-31.88"/>
    <n v="14.98"/>
    <n v="2"/>
    <n v="28.6"/>
    <n v="28.6"/>
    <s v="S,ANDRINE"/>
    <s v="PHARMACIE DES BOULEVARDS"/>
    <s v="PHARMACIE DES BOULEVARDS"/>
    <s v="12 PLACE BUGEAUD"/>
    <s v="PERIGUEUX"/>
    <n v="24"/>
    <x v="0"/>
    <n v="24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458333333333335"/>
    <n v="36.799999999999997"/>
    <n v="4.3600000000000003"/>
    <n v="0"/>
    <n v="-28"/>
    <n v="13.16"/>
    <s v="EUR"/>
    <n v="1.1386538829999999"/>
    <s v="kg"/>
  </r>
  <r>
    <n v="12.480000000000004"/>
    <m/>
    <m/>
    <s v="entreprise"/>
    <s v="ST"/>
    <n v="200720433"/>
    <n v="202607"/>
    <s v="Express"/>
    <s v="UO"/>
    <s v="FedEx Priority"/>
    <s v="Bill_Sender_Prepaid"/>
    <s v="06/26/2026"/>
    <s v="06/29/2026"/>
    <x v="3093"/>
    <m/>
    <s v="HYDRATIS B2B"/>
    <s v="HYDRATIS B2B"/>
    <s v="VOIE COMMUNALE 4"/>
    <s v="CR?ANCEY"/>
    <n v="21"/>
    <s v="FR"/>
    <n v="21320"/>
    <n v="59.28"/>
    <n v="7.03"/>
    <n v="0"/>
    <n v="-45.11"/>
    <n v="21.2"/>
    <n v="3"/>
    <n v="51.26"/>
    <n v="51.26"/>
    <s v="P,ICOT"/>
    <s v="PARAPHARMACIE CARREFOUR CAEN ROTS"/>
    <s v="PARAPHARMACIE CARREFOUR CAEN R"/>
    <s v="LA CROIX VAUTIER"/>
    <s v="ROTS"/>
    <n v="14"/>
    <x v="0"/>
    <n v="1498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39027777777777778"/>
    <n v="52.2"/>
    <n v="6.19"/>
    <n v="0"/>
    <n v="-39.72"/>
    <n v="18.670000000000002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3094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4.32"/>
    <n v="34.32"/>
    <s v="W,AZ"/>
    <s v="PHARMACIE DU THEATRE FRANCAIS"/>
    <s v="PHARMACIE DU THEATRE FRANCAIS"/>
    <s v="2 PLACE ANDRE MALRAUX"/>
    <s v="PARIS"/>
    <n v="75"/>
    <x v="0"/>
    <n v="75001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53055555555555556"/>
    <n v="41"/>
    <n v="4.8600000000000003"/>
    <n v="0"/>
    <n v="-31.2"/>
    <n v="14.6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3095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3"/>
    <n v="35.200000000000003"/>
    <n v="35.200000000000003"/>
    <s v="E,Ekk"/>
    <s v="GRANDE PHARMACIE DU CENTRE"/>
    <s v="GRANDE PHARMACIE DU CENTRE"/>
    <s v="1 RUE DE LA REPUBLIQUE"/>
    <s v="ERMONT"/>
    <n v="95"/>
    <x v="0"/>
    <n v="951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72222222222222"/>
    <n v="41"/>
    <n v="4.8600000000000003"/>
    <n v="0"/>
    <n v="-31.2"/>
    <n v="14.66"/>
    <s v="EUR"/>
    <n v="1.1356667499999999"/>
    <s v="kg"/>
  </r>
  <r>
    <n v="14.150000000000006"/>
    <m/>
    <m/>
    <s v="entreprise"/>
    <s v="ST"/>
    <n v="200720433"/>
    <n v="202607"/>
    <s v="Express"/>
    <s v="UO"/>
    <s v="FedEx Priority"/>
    <s v="Bill_Sender_Prepaid"/>
    <s v="06/26/2026"/>
    <s v="06/27/2026"/>
    <x v="3096"/>
    <m/>
    <s v="HYDRATIS B2B"/>
    <s v="HYDRATIS B2B"/>
    <s v="VOIE COMMUNALE 4"/>
    <s v="CR?ANCEY"/>
    <n v="21"/>
    <s v="FR"/>
    <n v="21320"/>
    <n v="67.23"/>
    <n v="7.97"/>
    <n v="0"/>
    <n v="-51.16"/>
    <n v="24.04"/>
    <n v="5"/>
    <n v="63.8"/>
    <n v="63.8"/>
    <s v="C,HARPENTIER"/>
    <s v="PHARMACIE CHARPENTIER"/>
    <s v="PHARMACIE CHARPENTIER"/>
    <s v="161 AVENUE EMILE ZOLA"/>
    <s v="SAINTE-VERGE"/>
    <n v="79"/>
    <x v="0"/>
    <n v="79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791666666666669"/>
    <n v="59.2"/>
    <n v="7.02"/>
    <n v="0"/>
    <n v="-45.05"/>
    <n v="21.17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097"/>
    <m/>
    <s v="HYDRATIS B2B"/>
    <s v="HYDRATIS B2B"/>
    <s v="VOIE COMMUNALE 4"/>
    <s v="CR?ANCEY"/>
    <n v="21"/>
    <s v="FR"/>
    <n v="21320"/>
    <n v="43.58"/>
    <n v="5.01"/>
    <n v="0"/>
    <n v="-33.159999999999997"/>
    <n v="15.42"/>
    <n v="2"/>
    <n v="30.8"/>
    <n v="30.8"/>
    <s v="M,ARIE"/>
    <s v="PHARMACIE CACHAT"/>
    <s v="PHARMACIE CACHAT"/>
    <s v="34 RUE NATIONALE"/>
    <s v="EVIAN-LES-BAINS"/>
    <n v="74"/>
    <x v="0"/>
    <n v="74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36111111111111"/>
    <n v="38.200000000000003"/>
    <n v="4.3899999999999997"/>
    <n v="0"/>
    <n v="-29.07"/>
    <n v="13.52"/>
    <s v="EUR"/>
    <n v="1.1408492480000001"/>
    <s v="kg"/>
  </r>
  <r>
    <n v="5.4499999999999993"/>
    <m/>
    <m/>
    <s v="entreprise"/>
    <s v="ST"/>
    <n v="200720433"/>
    <n v="202607"/>
    <s v="Express"/>
    <s v="UO"/>
    <s v="FedEx Priority"/>
    <s v="Bill_Sender_Prepaid"/>
    <s v="06/24/2026"/>
    <s v="06/26/2026"/>
    <x v="3098"/>
    <m/>
    <s v="HYDRATIS B2B"/>
    <s v="HYDRATIS B2B"/>
    <s v="VOIE COMMUNALE 4"/>
    <s v="CR?ANCEY"/>
    <n v="21"/>
    <s v="FR"/>
    <n v="21320"/>
    <n v="26.1"/>
    <n v="3.09"/>
    <n v="0"/>
    <n v="-19.86"/>
    <n v="9.33"/>
    <n v="1"/>
    <n v="6.6"/>
    <n v="6.6"/>
    <s v="P,HARMB ARTIGELOU"/>
    <s v="PHARMACIE D'ARTIGUELOUVE"/>
    <s v="PHARMACIE D'ARTIGUELOUVE"/>
    <s v="3 IMPASSE PEYREBLANQUE"/>
    <s v="ARTIGUELOUVE"/>
    <n v="64"/>
    <x v="0"/>
    <n v="642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597222222222224"/>
    <n v="22.8"/>
    <n v="2.7"/>
    <n v="0"/>
    <n v="-17.350000000000001"/>
    <n v="8.15"/>
    <s v="EUR"/>
    <n v="1.1446231330000001"/>
    <s v="kg"/>
  </r>
  <r>
    <n v="8.129999999999999"/>
    <m/>
    <m/>
    <s v="entreprise"/>
    <s v="ST"/>
    <n v="200720433"/>
    <n v="202607"/>
    <s v="Express"/>
    <s v="UO"/>
    <s v="FedEx Priority"/>
    <s v="Bill_Sender_Prepaid"/>
    <s v="06/29/2026"/>
    <s v="06/30/2026"/>
    <x v="3099"/>
    <m/>
    <s v="HYDRATIS B2B"/>
    <s v="HYDRATIS B2B"/>
    <s v="VOIE COMMUNALE 4"/>
    <s v="CR?ANCEY"/>
    <n v="21"/>
    <s v="FR"/>
    <n v="21320"/>
    <n v="38.71"/>
    <n v="4.59"/>
    <n v="0"/>
    <n v="-29.46"/>
    <n v="13.85"/>
    <n v="3"/>
    <n v="23.76"/>
    <n v="23.76"/>
    <s v="P,HARMACIE DES S"/>
    <s v="PHARMACIE DES SIMPLES"/>
    <s v="PHARMACIE DES SIMPLES"/>
    <s v="24 RUE DE LA FOLIE MERICOURT"/>
    <s v="PARIS 11"/>
    <n v="75"/>
    <x v="0"/>
    <n v="75011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1736111111111116"/>
    <n v="34"/>
    <n v="4.03"/>
    <n v="0"/>
    <n v="-25.87"/>
    <n v="12.16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5/2026"/>
    <s v="06/26/2026"/>
    <x v="3100"/>
    <m/>
    <s v="HYDRATIS B2B"/>
    <s v="HYDRATIS B2B"/>
    <s v="VOIE COMMUNALE 4"/>
    <s v="CR?ANCEY"/>
    <n v="21"/>
    <s v="FR"/>
    <n v="21320"/>
    <n v="43.55"/>
    <n v="5.16"/>
    <n v="0"/>
    <n v="-33.14"/>
    <n v="15.57"/>
    <n v="2"/>
    <n v="30.8"/>
    <n v="30.8"/>
    <s v="H,Hugues"/>
    <s v="PHARMACIE LABBE"/>
    <s v="PHARMACIE LABBE"/>
    <s v="7 9 AVENUE DE LA RESISTANCE"/>
    <s v="BEAUNE"/>
    <n v="21"/>
    <x v="0"/>
    <n v="21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958333333333333"/>
    <n v="38.200000000000003"/>
    <n v="4.53"/>
    <n v="0"/>
    <n v="-29.07"/>
    <n v="13.66"/>
    <s v="EUR"/>
    <n v="1.1401468509999999"/>
    <s v="kg"/>
  </r>
  <r>
    <n v="18.500000000000007"/>
    <m/>
    <m/>
    <s v="entreprise"/>
    <s v="ST"/>
    <n v="200720433"/>
    <n v="202607"/>
    <s v="Express"/>
    <s v="UO"/>
    <s v="FedEx Priority"/>
    <s v="Bill_Sender_Prepaid"/>
    <s v="06/25/2026"/>
    <s v="06/26/2026"/>
    <x v="3101"/>
    <m/>
    <s v="HYDRATIS B2B"/>
    <s v="HYDRATIS B2B"/>
    <s v="VOIE COMMUNALE 4"/>
    <s v="CR?ANCEY"/>
    <n v="21"/>
    <s v="FR"/>
    <n v="21320"/>
    <n v="88.25"/>
    <n v="10.46"/>
    <n v="0"/>
    <n v="-67.150000000000006"/>
    <n v="31.55"/>
    <n v="8"/>
    <n v="91.74"/>
    <n v="91.74"/>
    <s v="C,LERC"/>
    <s v="PHARMACIE DES CHENES"/>
    <s v="PHARMACIE DES CHENES"/>
    <s v="82 ROUTE DE POITIERS"/>
    <s v="FONTAINE-LE-COMTE"/>
    <n v="86"/>
    <x v="0"/>
    <n v="862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7916666666666665"/>
    <n v="77.400000000000006"/>
    <n v="9.17"/>
    <n v="0"/>
    <n v="-58.9"/>
    <n v="27.67"/>
    <s v="EUR"/>
    <n v="1.140146850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102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G,Karim"/>
    <s v="PARAPHARMACIE AUCHAN CHAMBRAY"/>
    <s v="PARAPHARMACIE AUCHAN CHAMBRAY"/>
    <s v="CC AUCHAN"/>
    <s v="CHAMBRAY-LES-TOURS"/>
    <n v="37"/>
    <x v="0"/>
    <n v="371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611111111111112"/>
    <n v="38.200000000000003"/>
    <n v="4.53"/>
    <n v="0"/>
    <n v="-29.07"/>
    <n v="13.66"/>
    <s v="EUR"/>
    <n v="1.1356667499999999"/>
    <s v="kg"/>
  </r>
  <r>
    <n v="11.14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103"/>
    <m/>
    <s v="HYDRATIS B2B"/>
    <s v="HYDRATIS B2B"/>
    <s v="VOIE COMMUNALE 4"/>
    <s v="CR?ANCEY"/>
    <n v="21"/>
    <s v="FR"/>
    <n v="21320"/>
    <n v="53.16"/>
    <n v="6.11"/>
    <n v="0"/>
    <n v="-40.450000000000003"/>
    <n v="18.82"/>
    <n v="3"/>
    <n v="43.34"/>
    <n v="43.34"/>
    <s v="H,AUTEFEUILLE"/>
    <s v="PHARMACIE DES CARMES"/>
    <s v="PHARMACIE DES CARMES"/>
    <s v="31 RUE MARGAUX"/>
    <s v="BORDEAUX"/>
    <n v="33"/>
    <x v="0"/>
    <n v="33000"/>
    <s v=" "/>
    <s v=" "/>
    <s v=" "/>
    <m/>
    <m/>
    <m/>
    <s v="N"/>
    <n v="26"/>
    <n v="31"/>
    <n v="42"/>
    <m/>
    <m/>
    <m/>
    <m/>
    <m/>
    <n v="0"/>
    <n v="0"/>
    <s v="EUR"/>
    <d v="2026-06-07T00:00:00"/>
    <x v="8"/>
    <m/>
    <s v="Domestic"/>
    <s v="Your Packaging"/>
    <n v="0.40625"/>
    <n v="46.6"/>
    <n v="5.36"/>
    <n v="0"/>
    <n v="-35.46"/>
    <n v="16.5"/>
    <s v="EUR"/>
    <n v="1.1408492480000001"/>
    <s v="kg"/>
  </r>
  <r>
    <n v="10.469999999999999"/>
    <m/>
    <m/>
    <s v="entreprise"/>
    <s v="ST"/>
    <n v="200720433"/>
    <n v="202607"/>
    <s v="Express"/>
    <s v="UO"/>
    <s v="FedEx Priority"/>
    <s v="Bill_Sender_Prepaid"/>
    <s v="06/26/2026"/>
    <s v="06/27/2026"/>
    <x v="3104"/>
    <m/>
    <s v="HYDRATIS B2B"/>
    <s v="HYDRATIS B2B"/>
    <s v="VOIE COMMUNALE 4"/>
    <s v="CR?ANCEY"/>
    <n v="21"/>
    <s v="FR"/>
    <n v="21320"/>
    <n v="49.74"/>
    <n v="5.89"/>
    <n v="0"/>
    <n v="-37.85"/>
    <n v="17.78"/>
    <n v="4"/>
    <n v="37.619999999999997"/>
    <n v="37.619999999999997"/>
    <s v="P,HARMACI"/>
    <s v="PHARMACIE DE PYRENEES"/>
    <s v="PHARMACIE DE PYRENEES"/>
    <s v="1 IMPASSE DU STADE"/>
    <s v="ODOS"/>
    <n v="65"/>
    <x v="0"/>
    <n v="653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819444444444444"/>
    <n v="43.8"/>
    <n v="5.19"/>
    <n v="0"/>
    <n v="-33.33"/>
    <n v="15.66"/>
    <s v="EUR"/>
    <n v="1.1356667499999999"/>
    <s v="kg"/>
  </r>
  <r>
    <n v="17.169999999999995"/>
    <m/>
    <m/>
    <s v="entreprise"/>
    <s v="ST"/>
    <n v="200720433"/>
    <n v="202607"/>
    <s v="Express"/>
    <s v="UO"/>
    <s v="FedEx Priority"/>
    <s v="Bill_Sender_Prepaid"/>
    <s v="06/26/2026"/>
    <s v="06/27/2026"/>
    <x v="3105"/>
    <m/>
    <s v="HYDRATIS B2B"/>
    <s v="HYDRATIS B2B"/>
    <s v="VOIE COMMUNALE 4"/>
    <s v="CR?ANCEY"/>
    <n v="21"/>
    <s v="FR"/>
    <n v="21320"/>
    <n v="81.540000000000006"/>
    <n v="9.66"/>
    <n v="0"/>
    <n v="-62.04"/>
    <n v="29.16"/>
    <n v="7"/>
    <n v="83.6"/>
    <n v="83.6"/>
    <s v="P,HQLOTA"/>
    <s v="GRANDE PHARMACIE DE MIMIZAN"/>
    <s v="GRANDE PHARMACIE DE MIMIZAN"/>
    <s v="8 RUE DE L'ABBAYE"/>
    <s v="MIMIZAN"/>
    <n v="40"/>
    <x v="0"/>
    <n v="40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"/>
    <n v="71.8"/>
    <n v="8.51"/>
    <n v="0"/>
    <n v="-54.63"/>
    <n v="25.68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3106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3"/>
    <n v="35.200000000000003"/>
    <n v="35.200000000000003"/>
    <s v="Q,UATRESOUS"/>
    <s v="PHARMACIE DE LA FORET"/>
    <s v="PHARMACIE DE LA FORET"/>
    <s v="79 AV DE LA FORET"/>
    <s v="LE POIN?ONNET"/>
    <n v="36"/>
    <x v="0"/>
    <n v="363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930555555555556"/>
    <n v="41"/>
    <n v="4.8600000000000003"/>
    <n v="0"/>
    <n v="-31.2"/>
    <n v="14.66"/>
    <s v="EUR"/>
    <n v="1.138653882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107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3"/>
    <n v="37.4"/>
    <n v="37.4"/>
    <s v="B,RESLE"/>
    <s v="PHARMACIE DE LA BRESLE"/>
    <s v="PHARMACIE DE LA BRESLE"/>
    <s v="34 GRANDE R FRANCOIS MITTERRAND"/>
    <s v="BLANGY SUR BRESLE"/>
    <n v="76"/>
    <x v="0"/>
    <n v="76340"/>
    <s v=" "/>
    <s v=" "/>
    <s v=" "/>
    <m/>
    <m/>
    <m/>
    <s v="N"/>
    <n v="27"/>
    <n v="32"/>
    <n v="41"/>
    <m/>
    <m/>
    <m/>
    <m/>
    <m/>
    <n v="0"/>
    <n v="0"/>
    <s v="EUR"/>
    <d v="2026-06-07T00:00:00"/>
    <x v="8"/>
    <m/>
    <s v="Domestic"/>
    <s v="Your Packaging"/>
    <n v="0.37638888888888888"/>
    <n v="42.4"/>
    <n v="5.03"/>
    <n v="0"/>
    <n v="-32.270000000000003"/>
    <n v="15.16"/>
    <s v="EUR"/>
    <n v="1.1386538829999999"/>
    <s v="kg"/>
  </r>
  <r>
    <n v="5.4499999999999993"/>
    <m/>
    <m/>
    <s v=""/>
    <s v="ST"/>
    <n v="200720433"/>
    <n v="202607"/>
    <s v="Express"/>
    <s v="UO"/>
    <s v="FedEx Priority"/>
    <s v="Bill_Recipient"/>
    <d v="2026-01-07T00:00:00"/>
    <d v="2026-02-07T00:00:00"/>
    <x v="3108"/>
    <m/>
    <s v="FRANCK EROUART"/>
    <s v="FEDEX"/>
    <s v="ROUTE NATIONALE CINQUANTE"/>
    <s v="FRESNES LES MONTAUBAN"/>
    <n v="62"/>
    <s v="FR"/>
    <n v="62490"/>
    <n v="26.01"/>
    <n v="3"/>
    <n v="0"/>
    <n v="-19.79"/>
    <n v="9.2200000000000006"/>
    <n v="1"/>
    <n v="4.62"/>
    <n v="4.62"/>
    <s v="L,A RUCHE"/>
    <s v="HYDRATIS B2B"/>
    <s v="HYDRATIS B2B"/>
    <s v="VOIE COMMUNALE 4"/>
    <s v="CR?ANCEY"/>
    <n v="21"/>
    <x v="0"/>
    <n v="21320"/>
    <s v="Return of AWB# 872641102481"/>
    <s v=" "/>
    <s v=" "/>
    <m/>
    <m/>
    <m/>
    <s v="Y"/>
    <n v="21"/>
    <n v="17"/>
    <n v="30"/>
    <m/>
    <m/>
    <m/>
    <m/>
    <m/>
    <n v="0"/>
    <n v="1"/>
    <s v="EUR"/>
    <d v="2026-06-07T00:00:00"/>
    <x v="8"/>
    <m/>
    <s v="Domestic"/>
    <s v="Your Packaging"/>
    <n v="0.5541666666666667"/>
    <n v="22.8"/>
    <n v="2.63"/>
    <n v="0"/>
    <n v="-17.350000000000001"/>
    <n v="8.08"/>
    <s v="EUR"/>
    <n v="1.1408492480000001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3109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4.32"/>
    <n v="34.32"/>
    <s v="P,Pharmafcie"/>
    <s v="PHARMACIE CRONENBOURG"/>
    <s v="PHARMACIE CRONENBOURG"/>
    <s v="17 ROUTE D OBERHAUSBERGEN"/>
    <s v="STRASBOURG"/>
    <n v="67"/>
    <x v="0"/>
    <n v="672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6319444444444446"/>
    <n v="41"/>
    <n v="4.8600000000000003"/>
    <n v="0"/>
    <n v="-31.2"/>
    <n v="14.66"/>
    <s v="EUR"/>
    <n v="1.1356667499999999"/>
    <s v="kg"/>
  </r>
  <r>
    <n v="8.4599999999999973"/>
    <m/>
    <m/>
    <s v="entreprise"/>
    <s v="ST"/>
    <n v="200720433"/>
    <n v="202607"/>
    <s v="Express"/>
    <s v="UO"/>
    <s v="FedEx Priority"/>
    <s v="Bill_Sender_Prepaid"/>
    <s v="06/25/2026"/>
    <s v="06/29/2026"/>
    <x v="3110"/>
    <m/>
    <s v="HYDRATIS B2B"/>
    <s v="HYDRATIS B2B"/>
    <s v="VOIE COMMUNALE 4"/>
    <s v="CR?ANCEY"/>
    <n v="21"/>
    <s v="FR"/>
    <n v="21320"/>
    <n v="40.36"/>
    <n v="4.79"/>
    <n v="0"/>
    <n v="-30.72"/>
    <n v="14.43"/>
    <n v="2"/>
    <n v="26.4"/>
    <n v="26.4"/>
    <s v="F,ERATH"/>
    <s v="PARAPHARMACIE LECLERC GEDIS"/>
    <s v="PARAPHARMACIE LECLERC GEDIS"/>
    <s v="CCIAL LECLERC"/>
    <s v="GEISPOLSHEIM"/>
    <n v="67"/>
    <x v="0"/>
    <n v="67118"/>
    <s v=" "/>
    <s v=" "/>
    <s v=" "/>
    <m/>
    <m/>
    <m/>
    <s v="N"/>
    <n v="30"/>
    <n v="39"/>
    <n v="31"/>
    <m/>
    <m/>
    <m/>
    <m/>
    <m/>
    <n v="0"/>
    <n v="0"/>
    <s v="EUR"/>
    <d v="2026-06-07T00:00:00"/>
    <x v="8"/>
    <m/>
    <s v="Domestic"/>
    <s v="Your Packaging"/>
    <n v="0.42986111111111114"/>
    <n v="35.4"/>
    <n v="4.2"/>
    <n v="0"/>
    <n v="-26.94"/>
    <n v="12.66"/>
    <s v="EUR"/>
    <n v="1.1401468509999999"/>
    <s v="kg"/>
  </r>
  <r>
    <n v="8.7999999999999972"/>
    <m/>
    <m/>
    <s v="entreprise"/>
    <s v="ST"/>
    <n v="200720433"/>
    <n v="202607"/>
    <s v="Express"/>
    <s v="UO"/>
    <s v="FedEx Priority"/>
    <s v="Bill_Sender_Prepaid"/>
    <s v="06/30/2026"/>
    <d v="2026-01-07T00:00:00"/>
    <x v="3111"/>
    <m/>
    <s v="HYDRATIS B2B"/>
    <s v="HYDRATIS B2B"/>
    <s v="VOIE COMMUNALE 4"/>
    <s v="CR?ANCEY"/>
    <n v="21"/>
    <s v="FR"/>
    <n v="21320"/>
    <n v="41.9"/>
    <n v="4.96"/>
    <n v="0"/>
    <n v="-31.88"/>
    <n v="14.98"/>
    <n v="2"/>
    <n v="28.6"/>
    <n v="28.6"/>
    <s v="P,Grqcia"/>
    <s v="PHARMACIE ANGLO AMERICAINE"/>
    <s v="PHARMACIE ANGLO AMERICAINE"/>
    <s v="37 AVENUE MARCEAU"/>
    <s v="PARIS 16"/>
    <n v="75"/>
    <x v="0"/>
    <n v="75116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069444444444445"/>
    <n v="36.799999999999997"/>
    <n v="4.3600000000000003"/>
    <n v="0"/>
    <n v="-28"/>
    <n v="13.16"/>
    <s v="EUR"/>
    <n v="1.1386538829999999"/>
    <s v="kg"/>
  </r>
  <r>
    <n v="8.7999999999999972"/>
    <m/>
    <m/>
    <s v="entreprise"/>
    <s v="ST"/>
    <n v="200720433"/>
    <n v="202607"/>
    <s v="Express"/>
    <s v="UO"/>
    <s v="FedEx Priority"/>
    <s v="Bill_Sender_Prepaid"/>
    <s v="06/30/2026"/>
    <d v="2026-01-07T00:00:00"/>
    <x v="3112"/>
    <m/>
    <s v="HYDRATIS B2B"/>
    <s v="HYDRATIS B2B"/>
    <s v="VOIE COMMUNALE 4"/>
    <s v="CR?ANCEY"/>
    <n v="21"/>
    <s v="FR"/>
    <n v="21320"/>
    <n v="41.9"/>
    <n v="4.96"/>
    <n v="0"/>
    <n v="-31.88"/>
    <n v="14.98"/>
    <n v="2"/>
    <n v="28.6"/>
    <n v="28.6"/>
    <s v="T,Tindille"/>
    <s v="PHARMACIE DE JOZE SANTE"/>
    <s v="PHARMACIE DE JOZE SANTE"/>
    <s v="2 IMPASSE DES BATIGNOLLES"/>
    <s v="JOZE"/>
    <n v="63"/>
    <x v="0"/>
    <n v="633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7291666666666667"/>
    <n v="36.799999999999997"/>
    <n v="4.3600000000000003"/>
    <n v="0"/>
    <n v="-28"/>
    <n v="13.16"/>
    <s v="EUR"/>
    <n v="1.1386538829999999"/>
    <s v="kg"/>
  </r>
  <r>
    <n v="6.120000000000001"/>
    <m/>
    <m/>
    <s v="entreprise"/>
    <s v="ST"/>
    <n v="200720433"/>
    <n v="202607"/>
    <s v="Express"/>
    <s v="UO"/>
    <s v="FedEx Priority"/>
    <s v="Bill_Sender_Prepaid"/>
    <s v="06/26/2026"/>
    <s v="06/29/2026"/>
    <x v="3113"/>
    <m/>
    <s v="HYDRATIS B2B"/>
    <s v="HYDRATIS B2B"/>
    <s v="VOIE COMMUNALE 4"/>
    <s v="CR?ANCEY"/>
    <n v="21"/>
    <s v="FR"/>
    <n v="21320"/>
    <n v="29.07"/>
    <n v="3.45"/>
    <n v="0"/>
    <n v="-22.12"/>
    <n v="10.4"/>
    <n v="2"/>
    <n v="9.68"/>
    <n v="9.68"/>
    <s v="P,RO V"/>
    <s v="INTERSPORT GLISY 00047/000"/>
    <s v="INTERSPORT GLISY 00047/000"/>
    <s v="PROSPORT V SAS"/>
    <s v="GLISY"/>
    <n v="80"/>
    <x v="0"/>
    <n v="804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861111111111113"/>
    <n v="25.6"/>
    <n v="3.04"/>
    <n v="0"/>
    <n v="-19.48"/>
    <n v="9.16"/>
    <s v="EUR"/>
    <n v="1.1356667499999999"/>
    <s v="kg"/>
  </r>
  <r>
    <n v="21.840000000000003"/>
    <m/>
    <m/>
    <s v="entreprise"/>
    <s v="ST"/>
    <n v="200720433"/>
    <n v="202607"/>
    <s v="Express"/>
    <s v="UO"/>
    <s v="FedEx Priority"/>
    <s v="Bill_Sender_Prepaid"/>
    <s v="06/25/2026"/>
    <s v="06/29/2026"/>
    <x v="3114"/>
    <m/>
    <s v="HYDRATIS B2B"/>
    <s v="HYDRATIS B2B"/>
    <s v="VOIE COMMUNALE 4"/>
    <s v="CR?ANCEY"/>
    <n v="21"/>
    <s v="FR"/>
    <n v="21320"/>
    <n v="104.21"/>
    <n v="12.34"/>
    <n v="0"/>
    <n v="-79.31"/>
    <n v="37.24"/>
    <n v="8"/>
    <n v="113.08"/>
    <n v="113.08"/>
    <s v="P,HARMACIE PRADO"/>
    <s v="PHARMACIE PRADO MERMOZ"/>
    <s v="PHARMACIE PRADO MERMOZ"/>
    <s v="PARC MARSEILLE SUD"/>
    <s v="MARSEILLE"/>
    <n v="13"/>
    <x v="0"/>
    <n v="13009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"/>
    <n v="91.4"/>
    <n v="10.82"/>
    <n v="0"/>
    <n v="-69.56"/>
    <n v="32.659999999999997"/>
    <s v="EUR"/>
    <n v="1.1401468509999999"/>
    <s v="kg"/>
  </r>
  <r>
    <n v="14.480000000000004"/>
    <m/>
    <m/>
    <s v="entreprise"/>
    <s v="ST"/>
    <n v="200720433"/>
    <n v="202607"/>
    <s v="Express"/>
    <s v="UO"/>
    <s v="FedEx Priority"/>
    <s v="Bill_Sender_Prepaid"/>
    <s v="06/26/2026"/>
    <s v="06/29/2026"/>
    <x v="3115"/>
    <m/>
    <s v="HYDRATIS B2B"/>
    <s v="HYDRATIS B2B"/>
    <s v="VOIE COMMUNALE 4"/>
    <s v="CR?ANCEY"/>
    <n v="21"/>
    <s v="FR"/>
    <n v="21320"/>
    <n v="68.819999999999993"/>
    <n v="8.15"/>
    <n v="0"/>
    <n v="-52.38"/>
    <n v="24.6"/>
    <n v="4"/>
    <n v="66"/>
    <n v="66"/>
    <s v="P,HARM"/>
    <s v="GRANDE PHARMACIE DU BAC"/>
    <s v="GRANDE PHARMACIE DU BAC"/>
    <s v="70 RUE DU BAC"/>
    <s v="PARIS"/>
    <n v="75"/>
    <x v="0"/>
    <n v="75007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777777777777778"/>
    <n v="60.6"/>
    <n v="7.18"/>
    <n v="0"/>
    <n v="-46.12"/>
    <n v="21.6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116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A,KAR"/>
    <s v="PHARMACIE D'EGLETONS"/>
    <s v="PHARMACIE D'EGLETONS"/>
    <s v="84 AVENUE CHARLES DE GAULLE"/>
    <s v="?GLETONS"/>
    <n v="19"/>
    <x v="0"/>
    <n v="19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152777777777777"/>
    <n v="38.200000000000003"/>
    <n v="4.53"/>
    <n v="0"/>
    <n v="-29.07"/>
    <n v="13.66"/>
    <s v="EUR"/>
    <n v="1.135666749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30/2026"/>
    <d v="2026-01-07T00:00:00"/>
    <x v="3117"/>
    <m/>
    <s v="HYDRATIS B2B"/>
    <s v="HYDRATIS B2B"/>
    <s v="VOIE COMMUNALE 4"/>
    <s v="CR?ANCEY"/>
    <n v="21"/>
    <s v="FR"/>
    <n v="21320"/>
    <n v="49.87"/>
    <n v="5.91"/>
    <n v="0"/>
    <n v="-37.950000000000003"/>
    <n v="17.829999999999998"/>
    <n v="3"/>
    <n v="38.72"/>
    <n v="38.72"/>
    <s v="L,A GDE PHIE DU"/>
    <s v="MONICA KHAUV"/>
    <s v="LA GRANDE PHARMACIE DU PRE ST"/>
    <s v="52-54 RUE ANDRE JOINEAU"/>
    <s v="LE PR?-SAINT-GERVAIS"/>
    <n v="93"/>
    <x v="0"/>
    <n v="93310"/>
    <s v=" "/>
    <s v=" "/>
    <s v=" "/>
    <m/>
    <m/>
    <m/>
    <s v="N"/>
    <n v="29"/>
    <n v="31"/>
    <n v="40"/>
    <m/>
    <m/>
    <m/>
    <m/>
    <m/>
    <n v="0"/>
    <n v="0"/>
    <s v="EUR"/>
    <d v="2026-06-07T00:00:00"/>
    <x v="8"/>
    <m/>
    <s v="Domestic"/>
    <s v="Your Packaging"/>
    <n v="0.52083333333333337"/>
    <n v="43.8"/>
    <n v="5.19"/>
    <n v="0"/>
    <n v="-33.33"/>
    <n v="15.66"/>
    <s v="EUR"/>
    <n v="1.1386538829999999"/>
    <s v="kg"/>
  </r>
  <r>
    <n v="21.179999999999993"/>
    <m/>
    <m/>
    <s v="entreprise"/>
    <s v="ST"/>
    <n v="200720433"/>
    <n v="202607"/>
    <s v="Express"/>
    <s v="UO"/>
    <s v="FedEx Priority"/>
    <s v="Bill_Sender_Prepaid"/>
    <s v="06/30/2026"/>
    <d v="2026-01-07T00:00:00"/>
    <x v="3118"/>
    <m/>
    <s v="HYDRATIS B2B"/>
    <s v="HYDRATIS B2B"/>
    <s v="VOIE COMMUNALE 4"/>
    <s v="CR?ANCEY"/>
    <n v="21"/>
    <s v="FR"/>
    <n v="21320"/>
    <n v="100.88"/>
    <n v="11.96"/>
    <n v="0"/>
    <n v="-76.77"/>
    <n v="36.07"/>
    <n v="9"/>
    <n v="110"/>
    <n v="110"/>
    <s v="C,LICHY"/>
    <s v="PHARMACIE DU CASINO DE PARIS"/>
    <s v="PHARMACIE DU CASINO DE PARIS"/>
    <s v="39 RUE DE CLICHY"/>
    <s v="PARIS 09"/>
    <n v="75"/>
    <x v="0"/>
    <n v="75009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8472222222222222"/>
    <n v="88.6"/>
    <n v="10.5"/>
    <n v="0"/>
    <n v="-67.42"/>
    <n v="31.68"/>
    <s v="EUR"/>
    <n v="1.1386538829999999"/>
    <s v="kg"/>
  </r>
  <r>
    <n v="15.830000000000005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119"/>
    <m/>
    <s v="HYDRATIS B2B"/>
    <s v="HYDRATIS B2B"/>
    <s v="VOIE COMMUNALE 4"/>
    <s v="CR?ANCEY"/>
    <n v="21"/>
    <s v="FR"/>
    <n v="21320"/>
    <n v="75.52"/>
    <n v="8.69"/>
    <n v="0"/>
    <n v="-57.46"/>
    <n v="26.75"/>
    <n v="5"/>
    <n v="74.14"/>
    <n v="74.14"/>
    <s v="P,HARMA"/>
    <s v="PHARMACIE DU SENAT"/>
    <s v="PHARMACIE DU SENAT"/>
    <s v="42 RUE MR LE PRINCE"/>
    <s v="PARIS"/>
    <n v="75"/>
    <x v="0"/>
    <n v="75006"/>
    <s v=" "/>
    <s v=" "/>
    <s v=" "/>
    <m/>
    <m/>
    <m/>
    <s v="N"/>
    <n v="26"/>
    <n v="32"/>
    <n v="40"/>
    <m/>
    <m/>
    <m/>
    <m/>
    <m/>
    <n v="0"/>
    <n v="0"/>
    <s v="EUR"/>
    <d v="2026-06-07T00:00:00"/>
    <x v="8"/>
    <m/>
    <s v="Domestic"/>
    <s v="Your Packaging"/>
    <n v="0.39444444444444443"/>
    <n v="66.2"/>
    <n v="7.62"/>
    <n v="0"/>
    <n v="-50.37"/>
    <n v="23.45"/>
    <s v="EUR"/>
    <n v="1.1408492480000001"/>
    <s v="kg"/>
  </r>
  <r>
    <n v="12.480000000000004"/>
    <m/>
    <m/>
    <s v="entreprise"/>
    <s v="ST"/>
    <n v="200720433"/>
    <n v="202607"/>
    <s v="Express"/>
    <s v="UO"/>
    <s v="FedEx Priority"/>
    <s v="Bill_Sender_Prepaid"/>
    <s v="06/29/2026"/>
    <s v="06/30/2026"/>
    <x v="3120"/>
    <m/>
    <s v="HYDRATIS B2B"/>
    <s v="HYDRATIS B2B"/>
    <s v="VOIE COMMUNALE 4"/>
    <s v="CR?ANCEY"/>
    <n v="21"/>
    <s v="FR"/>
    <n v="21320"/>
    <n v="59.44"/>
    <n v="7.05"/>
    <n v="0"/>
    <n v="-45.23"/>
    <n v="21.26"/>
    <n v="5"/>
    <n v="51.92"/>
    <n v="51.92"/>
    <s v="A,LEXIA"/>
    <s v="PHARMACIE DU MONT D'ARENE"/>
    <s v="PHARMACIE DU MONT D'ARENE"/>
    <s v="96 / 98 RUE DU MONT D'ARENE"/>
    <s v="REIMS"/>
    <n v="51"/>
    <x v="0"/>
    <n v="51100"/>
    <s v=" "/>
    <s v=" "/>
    <s v=" "/>
    <m/>
    <m/>
    <m/>
    <s v="N"/>
    <n v="26"/>
    <n v="31"/>
    <n v="42"/>
    <m/>
    <m/>
    <m/>
    <m/>
    <m/>
    <n v="0"/>
    <n v="0"/>
    <s v="EUR"/>
    <d v="2026-06-07T00:00:00"/>
    <x v="8"/>
    <m/>
    <s v="Domestic"/>
    <s v="Your Packaging"/>
    <n v="0.42222222222222222"/>
    <n v="52.2"/>
    <n v="6.19"/>
    <n v="0"/>
    <n v="-39.72"/>
    <n v="18.670000000000002"/>
    <s v="EUR"/>
    <n v="1.138653882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26/2026"/>
    <s v="06/27/2026"/>
    <x v="3121"/>
    <m/>
    <s v="HYDRATIS B2B"/>
    <s v="HYDRATIS B2B"/>
    <s v="VOIE COMMUNALE 4"/>
    <s v="CR?ANCEY"/>
    <n v="21"/>
    <s v="FR"/>
    <n v="21320"/>
    <n v="51.33"/>
    <n v="6.08"/>
    <n v="0"/>
    <n v="-39.07"/>
    <n v="18.34"/>
    <n v="3"/>
    <n v="40.92"/>
    <n v="40.92"/>
    <s v="B,ETTAN"/>
    <s v="PHARMACIE BETTAN"/>
    <s v="PHARMACIE BETTAN"/>
    <s v="57 RUE DE L OUEST"/>
    <s v="PARIS"/>
    <n v="75"/>
    <x v="0"/>
    <n v="75014"/>
    <s v=" "/>
    <s v=" "/>
    <s v=" "/>
    <m/>
    <m/>
    <m/>
    <s v="N"/>
    <n v="20"/>
    <n v="20"/>
    <n v="30"/>
    <m/>
    <m/>
    <m/>
    <m/>
    <m/>
    <n v="0"/>
    <n v="0"/>
    <s v="EUR"/>
    <d v="2026-06-07T00:00:00"/>
    <x v="8"/>
    <m/>
    <s v="Domestic"/>
    <s v="Your Packaging"/>
    <n v="0.37569444444444444"/>
    <n v="45.2"/>
    <n v="5.35"/>
    <n v="0"/>
    <n v="-34.4"/>
    <n v="16.149999999999999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30/2026"/>
    <d v="2026-01-07T00:00:00"/>
    <x v="3122"/>
    <m/>
    <s v="HYDRATIS B2B"/>
    <s v="HYDRATIS B2B"/>
    <s v="VOIE COMMUNALE 4"/>
    <s v="CR?ANCEY"/>
    <n v="21"/>
    <s v="FR"/>
    <n v="21320"/>
    <n v="43.5"/>
    <n v="5.16"/>
    <n v="0"/>
    <n v="-33.1"/>
    <n v="15.55"/>
    <n v="2"/>
    <n v="30.8"/>
    <n v="30.8"/>
    <s v="B,ERVAL"/>
    <s v="PHARMACIE DU CHAMPSAUR"/>
    <s v="PHARMACIE DU CHAMPSAUR"/>
    <s v="5 AVENUE DU 11 NOVEMBRE"/>
    <s v="SAINT-BONNET-EN-CHAMPSAUR"/>
    <n v="5"/>
    <x v="0"/>
    <n v="5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347222222222222"/>
    <n v="38.200000000000003"/>
    <n v="4.53"/>
    <n v="0"/>
    <n v="-29.07"/>
    <n v="13.66"/>
    <s v="EUR"/>
    <n v="1.1386538829999999"/>
    <s v="kg"/>
  </r>
  <r>
    <n v="7.7900000000000027"/>
    <m/>
    <m/>
    <s v="entreprise"/>
    <s v="ST"/>
    <n v="200720433"/>
    <n v="202607"/>
    <s v="Express"/>
    <s v="UO"/>
    <s v="FedEx Priority"/>
    <s v="Bill_Sender_Prepaid"/>
    <s v="06/25/2026"/>
    <s v="06/26/2026"/>
    <x v="3123"/>
    <m/>
    <s v="HYDRATIS B2B"/>
    <s v="HYDRATIS B2B"/>
    <s v="VOIE COMMUNALE 4"/>
    <s v="CR?ANCEY"/>
    <n v="21"/>
    <s v="FR"/>
    <n v="21320"/>
    <n v="37.17"/>
    <n v="4.4000000000000004"/>
    <n v="0"/>
    <n v="-28.29"/>
    <n v="13.28"/>
    <n v="2"/>
    <n v="21.56"/>
    <n v="21.56"/>
    <s v="P,H FBRE"/>
    <s v="PHARMACIE FABRE SELARL"/>
    <s v="PHARMACIE FABRE SELARL"/>
    <s v="22 AVENUE JEAN JAURES"/>
    <s v="IMPHY"/>
    <n v="58"/>
    <x v="0"/>
    <n v="581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027777777777776"/>
    <n v="32.6"/>
    <n v="3.86"/>
    <n v="0"/>
    <n v="-24.81"/>
    <n v="11.65"/>
    <s v="EUR"/>
    <n v="1.1401468509999999"/>
    <s v="kg"/>
  </r>
  <r>
    <n v="15.830000000000005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124"/>
    <m/>
    <s v="HYDRATIS B2B"/>
    <s v="HYDRATIS B2B"/>
    <s v="VOIE COMMUNALE 4"/>
    <s v="CR?ANCEY"/>
    <n v="21"/>
    <s v="FR"/>
    <n v="21320"/>
    <n v="75.52"/>
    <n v="8.69"/>
    <n v="0"/>
    <n v="-57.46"/>
    <n v="26.75"/>
    <n v="5"/>
    <n v="73.48"/>
    <n v="73.48"/>
    <s v="L,EA"/>
    <s v="PHARMACIE LES PENSEES"/>
    <s v="PHARMACIE LES PENSEES"/>
    <s v="33 / 35 / 37 RUE DU CALVAIRE"/>
    <s v="SAINT-LAURENT-SUR-S?VRE"/>
    <n v="85"/>
    <x v="0"/>
    <n v="85290"/>
    <s v=" "/>
    <s v=" "/>
    <s v=" "/>
    <m/>
    <m/>
    <m/>
    <s v="N"/>
    <n v="31"/>
    <n v="39"/>
    <n v="29"/>
    <m/>
    <m/>
    <m/>
    <m/>
    <m/>
    <n v="0"/>
    <n v="0"/>
    <s v="EUR"/>
    <d v="2026-06-07T00:00:00"/>
    <x v="8"/>
    <m/>
    <s v="Domestic"/>
    <s v="Your Packaging"/>
    <n v="0.47361111111111109"/>
    <n v="66.2"/>
    <n v="7.62"/>
    <n v="0"/>
    <n v="-50.37"/>
    <n v="23.45"/>
    <s v="EUR"/>
    <n v="1.1408492480000001"/>
    <s v="kg"/>
  </r>
  <r>
    <n v="4.7799999999999994"/>
    <m/>
    <m/>
    <s v="entreprise"/>
    <s v="ST"/>
    <n v="200720433"/>
    <n v="202607"/>
    <s v="Express"/>
    <s v="UO"/>
    <s v="FedEx Priority"/>
    <s v="Bill_Sender_Prepaid"/>
    <s v="06/30/2026"/>
    <d v="2026-01-07T00:00:00"/>
    <x v="3125"/>
    <m/>
    <s v="HYDRATIS B2B"/>
    <s v="HYDRATIS B2B"/>
    <s v="VOIE COMMUNALE 4"/>
    <s v="CR?ANCEY"/>
    <n v="21"/>
    <s v="FR"/>
    <n v="21320"/>
    <n v="22.77"/>
    <n v="2.7"/>
    <n v="0"/>
    <n v="-17.329999999999998"/>
    <n v="8.14"/>
    <n v="1"/>
    <n v="2.2000000000000002"/>
    <n v="2.2000000000000002"/>
    <s v="T,HEVENET"/>
    <s v="PHARMACIE D'AZE"/>
    <s v="PHARMACIE D'AZE"/>
    <s v="7 BIS RUE SAINT AVENTIN"/>
    <s v="AZE"/>
    <n v="53"/>
    <x v="0"/>
    <n v="53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3541666666666665"/>
    <n v="20"/>
    <n v="2.37"/>
    <n v="0"/>
    <n v="-15.22"/>
    <n v="7.15"/>
    <s v="EUR"/>
    <n v="1.1386538829999999"/>
    <s v="kg"/>
  </r>
  <r>
    <n v="11.14"/>
    <m/>
    <m/>
    <s v="entreprise"/>
    <s v="ST"/>
    <n v="200720433"/>
    <n v="202607"/>
    <s v="Express"/>
    <s v="UO"/>
    <s v="FedEx Priority"/>
    <s v="Bill_Sender_Prepaid"/>
    <s v="06/26/2026"/>
    <s v="06/27/2026"/>
    <x v="3126"/>
    <m/>
    <s v="HYDRATIS B2B"/>
    <s v="HYDRATIS B2B"/>
    <s v="VOIE COMMUNALE 4"/>
    <s v="CR?ANCEY"/>
    <n v="21"/>
    <s v="FR"/>
    <n v="21320"/>
    <n v="52.92"/>
    <n v="6.28"/>
    <n v="0"/>
    <n v="-40.270000000000003"/>
    <n v="18.93"/>
    <n v="3"/>
    <n v="43.56"/>
    <n v="43.56"/>
    <s v="P,Harmaci"/>
    <s v="PHARMACIE LEONARD DE VINCI"/>
    <s v="PHARMACIE LEONARD DE VINCI"/>
    <s v="AV, LEONARD DE VINCI"/>
    <s v="AMBOISE"/>
    <n v="37"/>
    <x v="0"/>
    <n v="37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694444444444444"/>
    <n v="46.6"/>
    <n v="5.53"/>
    <n v="0"/>
    <n v="-35.46"/>
    <n v="16.670000000000002"/>
    <s v="EUR"/>
    <n v="1.1356667499999999"/>
    <s v="kg"/>
  </r>
  <r>
    <n v="11.469999999999999"/>
    <m/>
    <m/>
    <s v="entreprise"/>
    <s v="ST"/>
    <n v="200720433"/>
    <n v="202607"/>
    <s v="Express"/>
    <s v="UO"/>
    <s v="FedEx Priority"/>
    <s v="Bill_Sender_Prepaid"/>
    <s v="06/26/2026"/>
    <s v="06/27/2026"/>
    <x v="3127"/>
    <m/>
    <s v="HYDRATIS B2B"/>
    <s v="HYDRATIS B2B"/>
    <s v="VOIE COMMUNALE 4"/>
    <s v="CR?ANCEY"/>
    <n v="21"/>
    <s v="FR"/>
    <n v="21320"/>
    <n v="54.51"/>
    <n v="6.46"/>
    <n v="0"/>
    <n v="-41.49"/>
    <n v="19.489999999999998"/>
    <n v="3"/>
    <n v="44.44"/>
    <n v="44.44"/>
    <s v="P,HARMACIE BURES"/>
    <s v="PHARMACIE BURESI"/>
    <s v="PHARMACIE BURESI"/>
    <s v="126 RUE D'ENDOUME"/>
    <s v="MARSEILLE 07"/>
    <n v="13"/>
    <x v="0"/>
    <n v="13007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0277777777777779"/>
    <n v="48"/>
    <n v="5.69"/>
    <n v="0"/>
    <n v="-36.53"/>
    <n v="17.16"/>
    <s v="EUR"/>
    <n v="1.1356667499999999"/>
    <s v="kg"/>
  </r>
  <r>
    <n v="19.499999999999993"/>
    <m/>
    <m/>
    <s v="entreprise"/>
    <s v="ST"/>
    <n v="200720433"/>
    <n v="202607"/>
    <s v="Express"/>
    <s v="UO"/>
    <s v="FedEx Priority"/>
    <s v="Bill_Sender_Prepaid"/>
    <s v="06/26/2026"/>
    <s v="06/29/2026"/>
    <x v="3128"/>
    <m/>
    <s v="HYDRATIS B2B"/>
    <s v="HYDRATIS B2B"/>
    <s v="VOIE COMMUNALE 4"/>
    <s v="CR?ANCEY"/>
    <n v="21"/>
    <s v="FR"/>
    <n v="21320"/>
    <n v="92.67"/>
    <n v="10.98"/>
    <n v="0"/>
    <n v="-70.52"/>
    <n v="33.130000000000003"/>
    <n v="6"/>
    <n v="98.56"/>
    <n v="98.56"/>
    <s v="S,TEPHANIE"/>
    <s v="PHARMACIE GRACE DE DIEU"/>
    <s v="PHARMACIE GRACE DE DIEU"/>
    <s v="314 AVENUE DES DIGUES"/>
    <s v="FLEURY SUR ORNE"/>
    <n v="14"/>
    <x v="0"/>
    <n v="14123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35416666666666669"/>
    <n v="81.599999999999994"/>
    <n v="9.67"/>
    <n v="0"/>
    <n v="-62.1"/>
    <n v="29.17"/>
    <s v="EUR"/>
    <n v="1.1356667499999999"/>
    <s v="kg"/>
  </r>
  <r>
    <n v="14.82"/>
    <m/>
    <m/>
    <s v="entreprise"/>
    <s v="ST"/>
    <n v="200720433"/>
    <n v="202607"/>
    <s v="Express"/>
    <s v="UO"/>
    <s v="FedEx Priority"/>
    <s v="Bill_Sender_Prepaid"/>
    <s v="06/26/2026"/>
    <s v="06/29/2026"/>
    <x v="3129"/>
    <m/>
    <s v="HYDRATIS B2B"/>
    <s v="HYDRATIS B2B"/>
    <s v="VOIE COMMUNALE 4"/>
    <s v="CR?ANCEY"/>
    <n v="21"/>
    <s v="FR"/>
    <n v="21320"/>
    <n v="70.41"/>
    <n v="8.34"/>
    <n v="0"/>
    <n v="-53.58"/>
    <n v="25.17"/>
    <n v="6"/>
    <n v="68.2"/>
    <n v="68.2"/>
    <s v="P,H FLEURY"/>
    <s v="PHARMACIE FLEURY D'AUDE"/>
    <s v="PHARMACIE FLEURY D'AUDE"/>
    <s v="16 BIS AVENUE DE BEZIERS"/>
    <s v="FLEURY"/>
    <n v="11"/>
    <x v="0"/>
    <n v="115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236111111111114"/>
    <n v="62"/>
    <n v="7.34"/>
    <n v="0"/>
    <n v="-47.18"/>
    <n v="22.16"/>
    <s v="EUR"/>
    <n v="1.1356667499999999"/>
    <s v="kg"/>
  </r>
  <r>
    <n v="11.809999999999995"/>
    <m/>
    <m/>
    <s v="entreprise"/>
    <s v="ST"/>
    <n v="200720433"/>
    <n v="202607"/>
    <s v="Express"/>
    <s v="UO"/>
    <s v="FedEx Priority"/>
    <s v="Bill_Sender_Prepaid"/>
    <s v="06/29/2026"/>
    <s v="06/30/2026"/>
    <x v="3130"/>
    <m/>
    <s v="HYDRATIS B2B"/>
    <s v="HYDRATIS B2B"/>
    <s v="VOIE COMMUNALE 4"/>
    <s v="CR?ANCEY"/>
    <n v="21"/>
    <s v="FR"/>
    <n v="21320"/>
    <n v="56.25"/>
    <n v="6.66"/>
    <n v="0"/>
    <n v="-42.8"/>
    <n v="20.11"/>
    <n v="4"/>
    <n v="47.08"/>
    <n v="47.08"/>
    <s v="F,OURCINE"/>
    <s v="PHARMACIE DES BRUYERES"/>
    <s v="PHARMACIE DES BRUYERES"/>
    <s v="42 AVENUE DES CANADIENS"/>
    <s v="LE PETIT-QUEVILLY"/>
    <n v="76"/>
    <x v="0"/>
    <n v="761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0069444444444444"/>
    <n v="49.4"/>
    <n v="5.85"/>
    <n v="0"/>
    <n v="-37.590000000000003"/>
    <n v="17.66"/>
    <s v="EUR"/>
    <n v="1.1386538829999999"/>
    <s v="kg"/>
  </r>
  <r>
    <n v="17.5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131"/>
    <m/>
    <s v="HYDRATIS B2B"/>
    <s v="HYDRATIS B2B"/>
    <s v="VOIE COMMUNALE 4"/>
    <s v="CR?ANCEY"/>
    <n v="21"/>
    <s v="FR"/>
    <n v="21320"/>
    <n v="83.51"/>
    <n v="9.61"/>
    <n v="0"/>
    <n v="-63.55"/>
    <n v="29.57"/>
    <n v="7"/>
    <n v="85.8"/>
    <n v="85.8"/>
    <s v="9,2'=!2"/>
    <s v="PHARMACIE DU THYMERAIS"/>
    <s v="PHARMACIE DU THYMERAIS"/>
    <s v="5 RUE MAURICE VIOLLETTE"/>
    <s v="CHATEAUNEUF-EN-THYMERAIS"/>
    <n v="28"/>
    <x v="0"/>
    <n v="281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194444444444446"/>
    <n v="73.2"/>
    <n v="8.42"/>
    <n v="0"/>
    <n v="-55.7"/>
    <n v="25.92"/>
    <s v="EUR"/>
    <n v="1.1408492480000001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9/2026"/>
    <x v="3132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3"/>
    <n v="33"/>
    <n v="33"/>
    <s v="B,OURREAU"/>
    <s v="LA GRANDE PHARMACIE DE POITIERS"/>
    <s v="LA GRANDE PHARMACIE DE POITIER"/>
    <s v="CCIAL LECLERC"/>
    <s v="POITIERS"/>
    <n v="86"/>
    <x v="0"/>
    <n v="86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166666666666665"/>
    <n v="39.6"/>
    <n v="4.6900000000000004"/>
    <n v="0"/>
    <n v="-30.14"/>
    <n v="14.15"/>
    <s v="EUR"/>
    <n v="1.1356667499999999"/>
    <s v="kg"/>
  </r>
  <r>
    <n v="14.82"/>
    <m/>
    <m/>
    <s v="entreprise"/>
    <s v="ST"/>
    <n v="200720433"/>
    <n v="202607"/>
    <s v="Express"/>
    <s v="UO"/>
    <s v="FedEx Priority"/>
    <s v="Bill_Sender_Prepaid"/>
    <s v="06/24/2026"/>
    <s v="06/26/2026"/>
    <x v="3133"/>
    <m/>
    <s v="HYDRATIS B2B"/>
    <s v="HYDRATIS B2B"/>
    <s v="VOIE COMMUNALE 4"/>
    <s v="CR?ANCEY"/>
    <n v="21"/>
    <s v="FR"/>
    <n v="21320"/>
    <n v="70.97"/>
    <n v="8.4"/>
    <n v="0"/>
    <n v="-54"/>
    <n v="25.36"/>
    <n v="4"/>
    <n v="67.98"/>
    <n v="67.98"/>
    <s v="9,#9"/>
    <s v="PHARMACIE DES ECOLES"/>
    <s v="PHARMACIE DES ECOLES"/>
    <s v="RDT POINT DE LATTRE DE TASSIGNY"/>
    <s v="LE BEAUSSET"/>
    <n v="83"/>
    <x v="0"/>
    <n v="8333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597222222222222"/>
    <n v="62"/>
    <n v="7.34"/>
    <n v="0"/>
    <n v="-47.18"/>
    <n v="22.16"/>
    <s v="EUR"/>
    <n v="1.1446231330000001"/>
    <s v="kg"/>
  </r>
  <r>
    <n v="10.469999999999999"/>
    <m/>
    <m/>
    <s v="entreprise"/>
    <s v="ST"/>
    <n v="200720433"/>
    <n v="202607"/>
    <s v="Express"/>
    <s v="UO"/>
    <s v="FedEx Priority"/>
    <s v="Bill_Sender_Prepaid"/>
    <s v="06/30/2026"/>
    <d v="2026-01-07T00:00:00"/>
    <x v="3134"/>
    <m/>
    <s v="HYDRATIS B2B"/>
    <s v="HYDRATIS B2B"/>
    <s v="VOIE COMMUNALE 4"/>
    <s v="CR?ANCEY"/>
    <n v="21"/>
    <s v="FR"/>
    <n v="21320"/>
    <n v="49.87"/>
    <n v="5.91"/>
    <n v="0"/>
    <n v="-37.950000000000003"/>
    <n v="17.829999999999998"/>
    <n v="2"/>
    <n v="39.6"/>
    <n v="39.6"/>
    <s v="M,ANU"/>
    <s v="PARAPHARMACIE LECLERC USSEL"/>
    <s v="PARAPHARMACIE LECLERC USSEL"/>
    <s v="ROUTE DE PONTY"/>
    <s v="USSEL"/>
    <n v="19"/>
    <x v="0"/>
    <n v="19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347222222222223"/>
    <n v="43.8"/>
    <n v="5.19"/>
    <n v="0"/>
    <n v="-33.33"/>
    <n v="15.66"/>
    <s v="EUR"/>
    <n v="1.138653882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3135"/>
    <m/>
    <s v="HYDRATIS B2B"/>
    <s v="HYDRATIS B2B"/>
    <s v="VOIE COMMUNALE 4"/>
    <s v="CR?ANCEY"/>
    <n v="21"/>
    <s v="FR"/>
    <n v="21320"/>
    <n v="48.15"/>
    <n v="5.71"/>
    <n v="0"/>
    <n v="-36.65"/>
    <n v="17.22"/>
    <n v="3"/>
    <n v="37.4"/>
    <n v="37.4"/>
    <s v="4, SAISSONS"/>
    <s v="PHARMACIE DES 4 SAISONS"/>
    <s v="PHARMACIE DES 4 SAISONS"/>
    <s v="25 RUE MASSENET"/>
    <s v="COURRIERES"/>
    <n v="62"/>
    <x v="0"/>
    <n v="6271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37708333333333333"/>
    <n v="42.4"/>
    <n v="5.03"/>
    <n v="0"/>
    <n v="-32.270000000000003"/>
    <n v="15.1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5/2026"/>
    <s v="06/26/2026"/>
    <x v="3136"/>
    <m/>
    <s v="HYDRATIS B2B"/>
    <s v="HYDRATIS B2B"/>
    <s v="VOIE COMMUNALE 4"/>
    <s v="CR?ANCEY"/>
    <n v="21"/>
    <s v="FR"/>
    <n v="21320"/>
    <n v="43.55"/>
    <n v="5.16"/>
    <n v="0"/>
    <n v="-33.14"/>
    <n v="15.57"/>
    <n v="2"/>
    <n v="30.8"/>
    <n v="30.8"/>
    <s v="B,LOHORN"/>
    <s v="PHARMACIE BLOHORN"/>
    <s v="PHARMACIE BLOHORN"/>
    <s v="CCIAL"/>
    <s v="POUZAUGES"/>
    <n v="85"/>
    <x v="0"/>
    <n v="85700"/>
    <s v=" "/>
    <s v=" "/>
    <s v=" "/>
    <m/>
    <m/>
    <m/>
    <s v="N"/>
    <n v="30"/>
    <n v="32"/>
    <n v="40"/>
    <m/>
    <m/>
    <m/>
    <m/>
    <m/>
    <n v="0"/>
    <n v="0"/>
    <s v="EUR"/>
    <d v="2026-06-07T00:00:00"/>
    <x v="8"/>
    <m/>
    <s v="Domestic"/>
    <s v="Your Packaging"/>
    <n v="0.48819444444444443"/>
    <n v="38.200000000000003"/>
    <n v="4.53"/>
    <n v="0"/>
    <n v="-29.07"/>
    <n v="13.66"/>
    <s v="EUR"/>
    <n v="1.1401468509999999"/>
    <s v="kg"/>
  </r>
  <r>
    <n v="25.86"/>
    <m/>
    <m/>
    <s v="entreprise"/>
    <s v="ST"/>
    <n v="200720433"/>
    <n v="202607"/>
    <s v="Express"/>
    <s v="UO"/>
    <s v="FedEx Priority"/>
    <s v="Bill_Sender_Prepaid"/>
    <s v="06/26/2026"/>
    <s v="06/29/2026"/>
    <x v="3137"/>
    <m/>
    <s v="HYDRATIS B2B"/>
    <s v="HYDRATIS B2B"/>
    <s v="VOIE COMMUNALE 4"/>
    <s v="CR?ANCEY"/>
    <n v="21"/>
    <s v="FR"/>
    <n v="21320"/>
    <n v="122.88"/>
    <n v="45.14"/>
    <n v="0"/>
    <n v="-93.51"/>
    <n v="74.510000000000005"/>
    <n v="6"/>
    <n v="139.47999999999999"/>
    <n v="139.47999999999999"/>
    <s v="A,Kevin"/>
    <s v="PARAPHARMACIE LAFAYETTE TOULOUSE"/>
    <s v="PARAPHARMACIE LAFAYETTE TOULOU"/>
    <s v="SANTE BEAUTE"/>
    <s v="TOULOUSE"/>
    <n v="31"/>
    <x v="0"/>
    <n v="314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9375000000000002"/>
    <n v="108.2"/>
    <n v="39.75"/>
    <n v="0"/>
    <n v="-82.34"/>
    <n v="65.61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138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2"/>
    <n v="36.08"/>
    <n v="36.08"/>
    <s v="P,HAR DES MARICHA"/>
    <s v="PHARMACIE DES MARECHAUX"/>
    <s v="PHARMACIE DES MARECHAUX"/>
    <s v="12 RUE D AMERVAL"/>
    <s v="NANCY"/>
    <n v="54"/>
    <x v="0"/>
    <n v="54000"/>
    <s v=" "/>
    <s v=" "/>
    <s v=" "/>
    <m/>
    <m/>
    <m/>
    <s v="N"/>
    <n v="31"/>
    <n v="31"/>
    <n v="39"/>
    <m/>
    <m/>
    <m/>
    <m/>
    <m/>
    <n v="0"/>
    <n v="0"/>
    <s v="EUR"/>
    <d v="2026-06-07T00:00:00"/>
    <x v="8"/>
    <m/>
    <s v="Domestic"/>
    <s v="Your Packaging"/>
    <n v="0.48194444444444445"/>
    <n v="42.4"/>
    <n v="5.03"/>
    <n v="0"/>
    <n v="-32.270000000000003"/>
    <n v="15.16"/>
    <s v="EUR"/>
    <n v="1.138653882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6/2026"/>
    <s v="06/29/2026"/>
    <x v="3139"/>
    <m/>
    <s v="HYDRATIS B2B"/>
    <s v="HYDRATIS B2B"/>
    <s v="VOIE COMMUNALE 4"/>
    <s v="CR?ANCEY"/>
    <n v="21"/>
    <s v="FR"/>
    <n v="21320"/>
    <n v="49.74"/>
    <n v="5.89"/>
    <n v="0"/>
    <n v="-37.85"/>
    <n v="17.78"/>
    <n v="3"/>
    <n v="39.6"/>
    <n v="39.6"/>
    <s v="R,ECEEOQP"/>
    <s v="PARAPHARMACIE LECLERC MARIDIS"/>
    <s v="PARAPHARMACIE LECLERC MARIDIS"/>
    <s v="AVENUE DU 8 MAI 1945"/>
    <s v="MARIGNANE"/>
    <n v="13"/>
    <x v="0"/>
    <n v="13700"/>
    <s v=" "/>
    <s v=" "/>
    <s v=" "/>
    <m/>
    <m/>
    <m/>
    <s v="N"/>
    <n v="20"/>
    <n v="20"/>
    <n v="29"/>
    <m/>
    <m/>
    <m/>
    <m/>
    <m/>
    <n v="0"/>
    <n v="0"/>
    <s v="EUR"/>
    <d v="2026-06-07T00:00:00"/>
    <x v="8"/>
    <m/>
    <s v="Domestic"/>
    <s v="Your Packaging"/>
    <n v="0.34513888888888888"/>
    <n v="43.8"/>
    <n v="5.19"/>
    <n v="0"/>
    <n v="-33.33"/>
    <n v="15.66"/>
    <s v="EUR"/>
    <n v="1.1356667499999999"/>
    <s v="kg"/>
  </r>
  <r>
    <n v="11.14"/>
    <m/>
    <m/>
    <s v="entreprise"/>
    <s v="ST"/>
    <n v="200720433"/>
    <n v="202607"/>
    <s v="Express"/>
    <s v="UO"/>
    <s v="FedEx Priority"/>
    <s v="Bill_Sender_Prepaid"/>
    <s v="06/15/2026"/>
    <s v="06/29/2026"/>
    <x v="3140"/>
    <m/>
    <s v="HYDRATIS B2B"/>
    <s v="HYDRATIS B2B"/>
    <s v="VOIE COMMUNALE 4"/>
    <s v="CR?ANCEY"/>
    <n v="21"/>
    <s v="FR"/>
    <n v="21320"/>
    <n v="53.91"/>
    <n v="39.26"/>
    <n v="0"/>
    <n v="-41.02"/>
    <n v="52.15"/>
    <n v="5"/>
    <n v="43.56"/>
    <n v="43.56"/>
    <s v="S,ALGUES"/>
    <s v="PHARMACIE SALGUES LEVY"/>
    <s v="PHARMACIE SALGUES LEVY"/>
    <s v="1 RTE DU CAP"/>
    <s v="VILLE-DI-PIETRABUGNO"/>
    <n v="20"/>
    <x v="0"/>
    <n v="20200"/>
    <s v=" "/>
    <s v=" "/>
    <s v=" "/>
    <m/>
    <m/>
    <m/>
    <s v="N"/>
    <n v="26"/>
    <n v="31"/>
    <n v="41"/>
    <m/>
    <m/>
    <m/>
    <m/>
    <m/>
    <n v="0"/>
    <n v="0"/>
    <s v="EUR"/>
    <d v="2026-06-07T00:00:00"/>
    <x v="8"/>
    <m/>
    <s v="Domestic"/>
    <s v="Your Packaging"/>
    <n v="0.35347222222222224"/>
    <n v="46.6"/>
    <n v="33.94"/>
    <n v="0"/>
    <n v="-35.46"/>
    <n v="45.08"/>
    <s v="EUR"/>
    <n v="1.1567915230000001"/>
    <s v="kg"/>
  </r>
  <r>
    <n v="7.120000000000001"/>
    <m/>
    <m/>
    <s v="entreprise"/>
    <s v="ST"/>
    <n v="200720433"/>
    <n v="202607"/>
    <s v="Express"/>
    <s v="UO"/>
    <s v="FedEx Priority"/>
    <s v="Bill_Sender_Prepaid"/>
    <s v="06/30/2026"/>
    <d v="2026-01-07T00:00:00"/>
    <x v="3141"/>
    <m/>
    <s v="HYDRATIS B2B"/>
    <s v="HYDRATIS B2B"/>
    <s v="VOIE COMMUNALE 4"/>
    <s v="CR?ANCEY"/>
    <n v="21"/>
    <s v="FR"/>
    <n v="21320"/>
    <n v="33.93"/>
    <n v="4.03"/>
    <n v="0"/>
    <n v="-25.82"/>
    <n v="12.14"/>
    <n v="1"/>
    <n v="15.84"/>
    <n v="15.84"/>
    <s v="P,I"/>
    <s v="PIGNOLET MATERIEL"/>
    <s v="PIGNOLET MATERIEL"/>
    <s v="215 RUE PASCAL"/>
    <s v="LUDRES"/>
    <n v="54"/>
    <x v="0"/>
    <n v="54710"/>
    <s v=" "/>
    <s v=" "/>
    <s v=" "/>
    <m/>
    <m/>
    <m/>
    <s v="Y"/>
    <n v="30"/>
    <n v="31"/>
    <n v="39"/>
    <m/>
    <m/>
    <m/>
    <m/>
    <m/>
    <n v="0"/>
    <n v="0"/>
    <s v="EUR"/>
    <d v="2026-06-07T00:00:00"/>
    <x v="8"/>
    <m/>
    <s v="Domestic"/>
    <s v="Your Packaging"/>
    <n v="0.35972222222222222"/>
    <n v="29.8"/>
    <n v="3.54"/>
    <n v="0"/>
    <n v="-22.68"/>
    <n v="10.66"/>
    <s v="EUR"/>
    <n v="1.1386538829999999"/>
    <s v="kg"/>
  </r>
  <r>
    <n v="16.830000000000005"/>
    <m/>
    <m/>
    <s v="entreprise"/>
    <s v="ST"/>
    <n v="200720433"/>
    <n v="202607"/>
    <s v="Express"/>
    <s v="UO"/>
    <s v="FedEx Priority"/>
    <s v="Bill_Sender_Prepaid"/>
    <s v="06/25/2026"/>
    <s v="06/26/2026"/>
    <x v="3142"/>
    <m/>
    <s v="HYDRATIS B2B"/>
    <s v="HYDRATIS B2B"/>
    <s v="VOIE COMMUNALE 4"/>
    <s v="CR?ANCEY"/>
    <n v="21"/>
    <s v="FR"/>
    <n v="21320"/>
    <n v="80.27"/>
    <n v="9.52"/>
    <n v="0"/>
    <n v="-61.08"/>
    <n v="28.71"/>
    <n v="6"/>
    <n v="81.400000000000006"/>
    <n v="81.400000000000006"/>
    <s v="C,LAIRE"/>
    <s v="PHARMACIE DE L' EUROPE"/>
    <s v="PHARMACIE DE L' EUROPE"/>
    <s v="CC NOUVELLES GALERIES"/>
    <s v="ANNECY"/>
    <n v="74"/>
    <x v="0"/>
    <n v="74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416666666666667"/>
    <n v="70.400000000000006"/>
    <n v="8.35"/>
    <n v="0"/>
    <n v="-53.57"/>
    <n v="25.18"/>
    <s v="EUR"/>
    <n v="1.1401468509999999"/>
    <s v="kg"/>
  </r>
  <r>
    <n v="15.159999999999997"/>
    <m/>
    <m/>
    <s v=""/>
    <s v="ST"/>
    <n v="200720433"/>
    <n v="202607"/>
    <s v="Express"/>
    <s v="UO"/>
    <s v="FedEx Priority"/>
    <s v="Bill_Sender_Prepaid"/>
    <d v="2026-01-07T00:00:00"/>
    <d v="2026-02-07T00:00:00"/>
    <x v="3143"/>
    <m/>
    <s v="HYDRATIS B2B"/>
    <s v="HYDRATIS B2B"/>
    <s v="VOIE COMMUNALE 4"/>
    <s v="CR?ANCEY"/>
    <n v="21"/>
    <s v="FR"/>
    <n v="21320"/>
    <n v="72.33"/>
    <n v="8.33"/>
    <n v="0"/>
    <n v="-55.03"/>
    <n v="25.62"/>
    <n v="6"/>
    <n v="69.3"/>
    <n v="69.3"/>
    <s v="P,ESTRE"/>
    <s v="PHARMACIE DES FOURCHES"/>
    <s v="PHARMACIE DES FOURCHES"/>
    <s v="ROUTE FOURCHES"/>
    <s v="CHERBOURG"/>
    <n v="50"/>
    <x v="0"/>
    <n v="50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305555555555558"/>
    <n v="63.4"/>
    <n v="7.3"/>
    <n v="0"/>
    <n v="-48.24"/>
    <n v="22.46"/>
    <s v="EUR"/>
    <n v="1.1408492480000001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2-07T00:00:00"/>
    <x v="3144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3"/>
    <n v="37.4"/>
    <n v="37.4"/>
    <s v="C,Arrier"/>
    <s v="PARAPHARMACIE LECLERC ROUFFIAC"/>
    <s v="PARAPHARMACIE LECLERC ROUFFIAC"/>
    <s v="RD 888 ROUTE D'ALBI"/>
    <s v="ROUFFIAC-TOLOSAN"/>
    <n v="31"/>
    <x v="0"/>
    <n v="31180"/>
    <s v=" "/>
    <s v=" "/>
    <s v=" "/>
    <m/>
    <m/>
    <m/>
    <s v="N"/>
    <n v="30"/>
    <n v="40"/>
    <n v="32"/>
    <m/>
    <m/>
    <m/>
    <m/>
    <m/>
    <n v="0"/>
    <n v="0"/>
    <s v="EUR"/>
    <d v="2026-06-07T00:00:00"/>
    <x v="8"/>
    <m/>
    <s v="Domestic"/>
    <s v="Your Packaging"/>
    <n v="0.42569444444444443"/>
    <n v="42.4"/>
    <n v="5.03"/>
    <n v="0"/>
    <n v="-32.270000000000003"/>
    <n v="15.16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145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58"/>
    <n v="30.58"/>
    <s v="A,YOUIBE"/>
    <s v="PHARMACIE DE LA REPUBLIQUE"/>
    <s v="PHARMACIE DE LA REPUBLIQUE"/>
    <s v="56 PLACE DE LA REPUBLIQUE"/>
    <s v="CAUX"/>
    <n v="34"/>
    <x v="0"/>
    <n v="34720"/>
    <s v=" "/>
    <s v=" "/>
    <s v=" "/>
    <m/>
    <m/>
    <m/>
    <s v="Y"/>
    <n v="30"/>
    <n v="30"/>
    <n v="40"/>
    <m/>
    <m/>
    <m/>
    <m/>
    <m/>
    <n v="0"/>
    <n v="0"/>
    <s v="EUR"/>
    <d v="2026-06-07T00:00:00"/>
    <x v="8"/>
    <m/>
    <s v="Domestic"/>
    <s v="Your Packaging"/>
    <n v="0.49027777777777776"/>
    <n v="38.200000000000003"/>
    <n v="4.53"/>
    <n v="0"/>
    <n v="-29.07"/>
    <n v="13.66"/>
    <s v="EUR"/>
    <n v="1.135666749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30/2026"/>
    <d v="2026-01-07T00:00:00"/>
    <x v="3146"/>
    <m/>
    <s v="HYDRATIS B2B"/>
    <s v="HYDRATIS B2B"/>
    <s v="VOIE COMMUNALE 4"/>
    <s v="CR?ANCEY"/>
    <n v="21"/>
    <s v="FR"/>
    <n v="21320"/>
    <n v="49.87"/>
    <n v="5.91"/>
    <n v="0"/>
    <n v="-37.950000000000003"/>
    <n v="17.829999999999998"/>
    <n v="4"/>
    <n v="38.28"/>
    <n v="38.28"/>
    <s v="L,ESAGE"/>
    <s v="PHARMACIE DE L'AQUEDUC"/>
    <s v="PHARMACIE DE L'AQUEDUC"/>
    <s v="75 ROUTE DE REMOULINS"/>
    <s v="VERS-PONT-DU-GARD"/>
    <n v="30"/>
    <x v="0"/>
    <n v="302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1666666666666672"/>
    <n v="43.8"/>
    <n v="5.19"/>
    <n v="0"/>
    <n v="-33.33"/>
    <n v="15.66"/>
    <s v="EUR"/>
    <n v="1.1386538829999999"/>
    <s v="kg"/>
  </r>
  <r>
    <n v="13.479999999999997"/>
    <m/>
    <m/>
    <s v="entreprise"/>
    <s v="ST"/>
    <n v="200720433"/>
    <n v="202607"/>
    <s v="Express"/>
    <s v="UO"/>
    <s v="FedEx Priority"/>
    <s v="Bill_Sender_Prepaid"/>
    <s v="06/26/2026"/>
    <s v="06/29/2026"/>
    <x v="3147"/>
    <m/>
    <s v="HYDRATIS B2B"/>
    <s v="HYDRATIS B2B"/>
    <s v="VOIE COMMUNALE 4"/>
    <s v="CR?ANCEY"/>
    <n v="21"/>
    <s v="FR"/>
    <n v="21320"/>
    <n v="64.05"/>
    <n v="7.59"/>
    <n v="0"/>
    <n v="-48.74"/>
    <n v="22.9"/>
    <n v="4"/>
    <n v="59.4"/>
    <n v="59.4"/>
    <s v="P,LEIA"/>
    <s v="PHARMACIE DES PLEIADES"/>
    <s v="PHARMACIE DES PLEIADES"/>
    <s v="84 PLACE DES PLEIADES"/>
    <s v="SAINT-PIERRE-EN-FAUCIGNY"/>
    <n v="74"/>
    <x v="0"/>
    <n v="748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61875000000000002"/>
    <n v="56.4"/>
    <n v="6.68"/>
    <n v="0"/>
    <n v="-42.92"/>
    <n v="20.16"/>
    <s v="EUR"/>
    <n v="1.1356667499999999"/>
    <s v="kg"/>
  </r>
  <r>
    <n v="16.830000000000005"/>
    <m/>
    <m/>
    <s v="entreprise"/>
    <s v="ST"/>
    <n v="200720433"/>
    <n v="202607"/>
    <s v="Express"/>
    <s v="UO"/>
    <s v="FedEx Priority"/>
    <s v="Bill_Sender_Prepaid"/>
    <s v="06/30/2026"/>
    <d v="2026-02-07T00:00:00"/>
    <x v="3148"/>
    <m/>
    <s v="HYDRATIS B2B"/>
    <s v="HYDRATIS B2B"/>
    <s v="VOIE COMMUNALE 4"/>
    <s v="CR?ANCEY"/>
    <n v="21"/>
    <s v="FR"/>
    <n v="21320"/>
    <n v="80.16"/>
    <n v="9.51"/>
    <n v="0"/>
    <n v="-61"/>
    <n v="28.67"/>
    <n v="7"/>
    <n v="81.400000000000006"/>
    <n v="81.400000000000006"/>
    <s v="Z,OE"/>
    <s v="PHARMACIE DU BOIS PLAGE"/>
    <s v="PHARMACIE DU BOIS PLAGE"/>
    <s v="2 IMPASSE DES TOURETTES"/>
    <s v="LE BOIS-PLAGE-EN-RE"/>
    <n v="17"/>
    <x v="0"/>
    <n v="1758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63472222222222219"/>
    <n v="70.400000000000006"/>
    <n v="8.35"/>
    <n v="0"/>
    <n v="-53.57"/>
    <n v="25.18"/>
    <s v="EUR"/>
    <n v="1.1386538829999999"/>
    <s v="kg"/>
  </r>
  <r>
    <n v="13.479999999999997"/>
    <m/>
    <m/>
    <s v=""/>
    <s v="ST"/>
    <n v="200720433"/>
    <n v="202607"/>
    <s v="Express"/>
    <s v="UO"/>
    <s v="FedEx Priority"/>
    <s v="Bill_Sender_Prepaid"/>
    <d v="2026-01-07T00:00:00"/>
    <d v="2026-02-07T00:00:00"/>
    <x v="3149"/>
    <m/>
    <s v="HYDRATIS B2B"/>
    <s v="HYDRATIS B2B"/>
    <s v="VOIE COMMUNALE 4"/>
    <s v="CR?ANCEY"/>
    <n v="21"/>
    <s v="FR"/>
    <n v="21320"/>
    <n v="64.34"/>
    <n v="7.4"/>
    <n v="0"/>
    <n v="-48.97"/>
    <n v="22.78"/>
    <n v="4"/>
    <n v="59.4"/>
    <n v="59.4"/>
    <s v="L,EA"/>
    <s v="PHARMACIE LIZARDIA"/>
    <s v="PHARMACIE LIZARDIA"/>
    <s v="4 ZA LIZARDIA"/>
    <s v="SAINT-PEE-SUR-NIVELLE"/>
    <n v="64"/>
    <x v="0"/>
    <n v="643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8750000000000002"/>
    <n v="56.4"/>
    <n v="6.49"/>
    <n v="0"/>
    <n v="-42.92"/>
    <n v="19.97"/>
    <s v="EUR"/>
    <n v="1.1408492480000001"/>
    <s v="kg"/>
  </r>
  <r>
    <n v="13.479999999999997"/>
    <m/>
    <m/>
    <s v="entreprise"/>
    <s v="ST"/>
    <n v="200720433"/>
    <n v="202607"/>
    <s v="Express"/>
    <s v="UO"/>
    <s v="FedEx Priority"/>
    <s v="Bill_Sender_Prepaid"/>
    <s v="06/26/2026"/>
    <s v="06/27/2026"/>
    <x v="3150"/>
    <m/>
    <s v="HYDRATIS B2B"/>
    <s v="HYDRATIS B2B"/>
    <s v="VOIE COMMUNALE 4"/>
    <s v="CR?ANCEY"/>
    <n v="21"/>
    <s v="FR"/>
    <n v="21320"/>
    <n v="64.05"/>
    <n v="7.59"/>
    <n v="0"/>
    <n v="-48.74"/>
    <n v="22.9"/>
    <n v="4"/>
    <n v="59.4"/>
    <n v="59.4"/>
    <s v="P,Phieducentre"/>
    <s v="PHARMACIE DU CENTRE"/>
    <s v="PHARMACIE DU CENTRE"/>
    <s v="88 RUE D'ERMONT"/>
    <s v="SAINT-PRIX"/>
    <n v="95"/>
    <x v="0"/>
    <n v="9539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208333333333335"/>
    <n v="56.4"/>
    <n v="6.68"/>
    <n v="0"/>
    <n v="-42.92"/>
    <n v="20.16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9/2026"/>
    <s v="06/30/2026"/>
    <x v="3151"/>
    <m/>
    <s v="HYDRATIS B2B"/>
    <s v="HYDRATIS B2B"/>
    <s v="VOIE COMMUNALE 4"/>
    <s v="CR?ANCEY"/>
    <n v="21"/>
    <s v="FR"/>
    <n v="21320"/>
    <n v="45.09"/>
    <n v="5.34"/>
    <n v="0"/>
    <n v="-34.32"/>
    <n v="16.11"/>
    <n v="3"/>
    <n v="33"/>
    <n v="33"/>
    <s v="J,OELLE"/>
    <s v="PHARMACIE DE SAVIGNE"/>
    <s v="PHARMACIE DE SAVIGNE"/>
    <s v="ROUTE DE LIMOGES"/>
    <s v="SAVIGNE"/>
    <n v="86"/>
    <x v="0"/>
    <n v="86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291666666666665"/>
    <n v="39.6"/>
    <n v="4.6900000000000004"/>
    <n v="0"/>
    <n v="-30.14"/>
    <n v="14.15"/>
    <s v="EUR"/>
    <n v="1.138653882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9/2026"/>
    <x v="3152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3"/>
    <n v="33"/>
    <n v="33"/>
    <s v="S,Sane"/>
    <s v="GRANDE PHARMACIE BAILLY"/>
    <s v="GRANDE PHARMACIE BAILLY"/>
    <s v="108-110 RUE SAINT LAZARE"/>
    <s v="PARIS 08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374999999999998"/>
    <n v="39.6"/>
    <n v="4.6900000000000004"/>
    <n v="0"/>
    <n v="-30.14"/>
    <n v="14.15"/>
    <s v="EUR"/>
    <n v="1.1356667499999999"/>
    <s v="kg"/>
  </r>
  <r>
    <n v="12.14"/>
    <m/>
    <m/>
    <s v=""/>
    <s v="ST"/>
    <n v="200720433"/>
    <n v="202607"/>
    <s v="Express"/>
    <s v="UO"/>
    <s v="FedEx Priority"/>
    <s v="Bill_Sender_Prepaid"/>
    <d v="2026-01-07T00:00:00"/>
    <d v="2026-02-07T00:00:00"/>
    <x v="3153"/>
    <m/>
    <s v="HYDRATIS B2B"/>
    <s v="HYDRATIS B2B"/>
    <s v="VOIE COMMUNALE 4"/>
    <s v="CR?ANCEY"/>
    <n v="21"/>
    <s v="FR"/>
    <n v="21320"/>
    <n v="57.96"/>
    <n v="6.67"/>
    <n v="0"/>
    <n v="-44.11"/>
    <n v="20.52"/>
    <n v="3"/>
    <n v="49.28"/>
    <n v="49.28"/>
    <s v="F,RDE"/>
    <s v="THE BRADERY"/>
    <s v="THE BRADERY"/>
    <s v="SERVICE FACTURATTION"/>
    <s v="PARIS 02"/>
    <n v="75"/>
    <x v="0"/>
    <n v="75002"/>
    <s v=" "/>
    <s v=" "/>
    <s v=" "/>
    <m/>
    <m/>
    <m/>
    <s v="N"/>
    <n v="29"/>
    <n v="30"/>
    <n v="42"/>
    <m/>
    <m/>
    <m/>
    <m/>
    <m/>
    <n v="0"/>
    <n v="0"/>
    <s v="EUR"/>
    <d v="2026-06-07T00:00:00"/>
    <x v="8"/>
    <m/>
    <s v="Domestic"/>
    <s v="Your Packaging"/>
    <n v="0.40625"/>
    <n v="50.8"/>
    <n v="5.85"/>
    <n v="0"/>
    <n v="-38.659999999999997"/>
    <n v="17.989999999999998"/>
    <s v="EUR"/>
    <n v="1.1408492480000001"/>
    <s v="kg"/>
  </r>
  <r>
    <n v="8.7999999999999972"/>
    <m/>
    <m/>
    <s v="entreprise"/>
    <s v="ST"/>
    <n v="200720433"/>
    <n v="202607"/>
    <s v="Express"/>
    <s v="UO"/>
    <s v="FedEx Priority"/>
    <s v="Bill_Sender_Prepaid"/>
    <s v="06/30/2026"/>
    <d v="2026-02-07T00:00:00"/>
    <x v="3154"/>
    <m/>
    <s v="HYDRATIS B2B"/>
    <s v="HYDRATIS B2B"/>
    <s v="VOIE COMMUNALE 4"/>
    <s v="CR?ANCEY"/>
    <n v="21"/>
    <s v="FR"/>
    <n v="21320"/>
    <n v="41.9"/>
    <n v="4.96"/>
    <n v="0"/>
    <n v="-31.88"/>
    <n v="14.98"/>
    <n v="2"/>
    <n v="28.6"/>
    <n v="28.6"/>
    <s v="D,David"/>
    <s v="PHARMACIE DE CIMIEZ"/>
    <s v="PHARMACIE DE CIMIEZ"/>
    <s v="20 AVENUE DE FLIREY"/>
    <s v="NICE"/>
    <n v="6"/>
    <x v="0"/>
    <n v="6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944444444444444"/>
    <n v="36.799999999999997"/>
    <n v="4.3600000000000003"/>
    <n v="0"/>
    <n v="-28"/>
    <n v="13.16"/>
    <s v="EUR"/>
    <n v="1.1386538829999999"/>
    <s v="kg"/>
  </r>
  <r>
    <n v="14.150000000000006"/>
    <m/>
    <m/>
    <s v="entreprise"/>
    <s v="ST"/>
    <n v="200720433"/>
    <n v="202607"/>
    <s v="Express"/>
    <s v="UO"/>
    <s v="FedEx Priority"/>
    <s v="Bill_Sender_Prepaid"/>
    <s v="06/29/2026"/>
    <s v="06/30/2026"/>
    <x v="3155"/>
    <m/>
    <s v="HYDRATIS B2B"/>
    <s v="HYDRATIS B2B"/>
    <s v="VOIE COMMUNALE 4"/>
    <s v="CR?ANCEY"/>
    <n v="21"/>
    <s v="FR"/>
    <n v="21320"/>
    <n v="67.41"/>
    <n v="7.99"/>
    <n v="0"/>
    <n v="-51.3"/>
    <n v="24.11"/>
    <n v="5"/>
    <n v="63.8"/>
    <n v="63.8"/>
    <s v="B,ROCHARD"/>
    <s v="PHARMACIE DE LA VARENNE"/>
    <s v="PHARMACIE DE LA VARENNE"/>
    <s v="51 RUE DE LA CHAUME"/>
    <s v="SAINT-BENOIT"/>
    <n v="86"/>
    <x v="0"/>
    <n v="8628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430555555555554"/>
    <n v="59.2"/>
    <n v="7.02"/>
    <n v="0"/>
    <n v="-45.05"/>
    <n v="21.17"/>
    <s v="EUR"/>
    <n v="1.138653882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156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2"/>
    <n v="36.08"/>
    <n v="36.08"/>
    <s v="S,ALIOU"/>
    <s v="PHARMACIE DU BOCAGE"/>
    <s v="PHARMACIE DU BOCAGE"/>
    <s v="CCIAL LE BOCAGE"/>
    <s v="THORIGNE-FOUILLARD"/>
    <n v="35"/>
    <x v="0"/>
    <n v="35235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3659722222222222"/>
    <n v="42.4"/>
    <n v="5.03"/>
    <n v="0"/>
    <n v="-32.270000000000003"/>
    <n v="15.16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157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F,Francois"/>
    <s v="PHARMACIE DU DRUGSTORE"/>
    <s v="PHARMACIE DU DRUGSTORE"/>
    <s v="133 AVENUE DES CHAMPS ELYSEES"/>
    <s v="PARIS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611111111111112"/>
    <n v="38.200000000000003"/>
    <n v="4.53"/>
    <n v="0"/>
    <n v="-29.07"/>
    <n v="13.66"/>
    <s v="EUR"/>
    <n v="1.135666749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25/2026"/>
    <s v="06/30/2026"/>
    <x v="3158"/>
    <m/>
    <s v="HYDRATIS B2B"/>
    <s v="HYDRATIS B2B"/>
    <s v="VOIE COMMUNALE 4"/>
    <s v="CR?ANCEY"/>
    <n v="21"/>
    <s v="FR"/>
    <n v="21320"/>
    <n v="51.47"/>
    <n v="6.09"/>
    <n v="0"/>
    <n v="-39.17"/>
    <n v="18.39"/>
    <n v="4"/>
    <n v="40.700000000000003"/>
    <n v="40.700000000000003"/>
    <s v="G,RANDE PHIE"/>
    <s v="GRANDE PHARMACIE DE FACHES"/>
    <s v="GRANDE PHARMACIE DE FACHES"/>
    <s v="158 RUE CARNOT"/>
    <s v="FACHES THUMESNIL"/>
    <n v="59"/>
    <x v="0"/>
    <n v="59155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84722222222222"/>
    <n v="45.2"/>
    <n v="5.35"/>
    <n v="0"/>
    <n v="-34.4"/>
    <n v="16.149999999999999"/>
    <s v="EUR"/>
    <n v="1.138653882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5/2026"/>
    <s v="06/26/2026"/>
    <x v="3159"/>
    <m/>
    <s v="HYDRATIS B2B"/>
    <s v="HYDRATIS B2B"/>
    <s v="VOIE COMMUNALE 4"/>
    <s v="CR?ANCEY"/>
    <n v="21"/>
    <s v="FR"/>
    <n v="21320"/>
    <n v="48.34"/>
    <n v="5.73"/>
    <n v="0"/>
    <n v="-36.79"/>
    <n v="17.28"/>
    <n v="2"/>
    <n v="36.96"/>
    <n v="36.96"/>
    <s v="C,ELINE"/>
    <s v="PHARMACIE DE LA PLACE"/>
    <s v="PHARMACIE DE LA PLACE"/>
    <s v="2 RUE CHAMBRELANT"/>
    <s v="TALENCE"/>
    <n v="33"/>
    <x v="0"/>
    <n v="33400"/>
    <s v=" "/>
    <s v=" "/>
    <s v=" "/>
    <m/>
    <m/>
    <m/>
    <s v="N"/>
    <n v="30"/>
    <n v="32"/>
    <n v="40"/>
    <m/>
    <m/>
    <m/>
    <m/>
    <m/>
    <n v="0"/>
    <n v="0"/>
    <s v="EUR"/>
    <d v="2026-06-07T00:00:00"/>
    <x v="8"/>
    <m/>
    <s v="Domestic"/>
    <s v="Your Packaging"/>
    <n v="0.4236111111111111"/>
    <n v="42.4"/>
    <n v="5.03"/>
    <n v="0"/>
    <n v="-32.270000000000003"/>
    <n v="15.16"/>
    <s v="EUR"/>
    <n v="1.1401468509999999"/>
    <s v="kg"/>
  </r>
  <r>
    <n v="14.150000000000006"/>
    <m/>
    <m/>
    <s v="entreprise"/>
    <s v="ST"/>
    <n v="200720433"/>
    <n v="202607"/>
    <s v="Express"/>
    <s v="UO"/>
    <s v="FedEx Priority"/>
    <s v="Bill_Sender_Prepaid"/>
    <s v="06/26/2026"/>
    <s v="06/27/2026"/>
    <x v="3160"/>
    <m/>
    <s v="HYDRATIS B2B"/>
    <s v="HYDRATIS B2B"/>
    <s v="VOIE COMMUNALE 4"/>
    <s v="CR?ANCEY"/>
    <n v="21"/>
    <s v="FR"/>
    <n v="21320"/>
    <n v="67.23"/>
    <n v="7.97"/>
    <n v="0"/>
    <n v="-51.16"/>
    <n v="24.04"/>
    <n v="5"/>
    <n v="63.8"/>
    <n v="63.8"/>
    <s v="Y,Youssef"/>
    <s v="PHARMACIE LAFAYETTE DU PALAIS"/>
    <s v="PHARMACIE LAFAYETTE DU PALAIS"/>
    <s v="3 BOULEVARD JEAN JAURES"/>
    <s v="CLICHY"/>
    <n v="92"/>
    <x v="0"/>
    <n v="921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666666666666669"/>
    <n v="59.2"/>
    <n v="7.02"/>
    <n v="0"/>
    <n v="-45.05"/>
    <n v="21.17"/>
    <s v="EUR"/>
    <n v="1.135666749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25/2026"/>
    <s v="06/26/2026"/>
    <x v="3161"/>
    <m/>
    <s v="HYDRATIS B2B"/>
    <s v="HYDRATIS B2B"/>
    <s v="VOIE COMMUNALE 4"/>
    <s v="CR?ANCEY"/>
    <n v="21"/>
    <s v="FR"/>
    <n v="21320"/>
    <n v="33.979999999999997"/>
    <n v="4.04"/>
    <n v="0"/>
    <n v="-25.86"/>
    <n v="12.15"/>
    <n v="1"/>
    <n v="17.600000000000001"/>
    <n v="17.600000000000001"/>
    <s v="S,IKOU"/>
    <s v="PARAPHARMACIE LECLERC YVETODIS"/>
    <s v="PARAPHARMACIE LECLERC YVETODIS"/>
    <s v="10 RUE JEAN MOULIN"/>
    <s v="YVETOT"/>
    <n v="76"/>
    <x v="0"/>
    <n v="7619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2708333333333331"/>
    <n v="29.8"/>
    <n v="3.54"/>
    <n v="0"/>
    <n v="-22.68"/>
    <n v="10.66"/>
    <s v="EUR"/>
    <n v="1.140146850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5/2026"/>
    <s v="06/26/2026"/>
    <x v="3162"/>
    <m/>
    <s v="HYDRATIS B2B"/>
    <s v="HYDRATIS B2B"/>
    <s v="VOIE COMMUNALE 4"/>
    <s v="CR?ANCEY"/>
    <n v="21"/>
    <s v="FR"/>
    <n v="21320"/>
    <n v="49.94"/>
    <n v="5.92"/>
    <n v="0"/>
    <n v="-38"/>
    <n v="17.850000000000001"/>
    <n v="3"/>
    <n v="39.6"/>
    <n v="39.6"/>
    <s v="M,Place"/>
    <s v="PHARMACIE CONSEIL LEVIS"/>
    <s v="PHARMACIE CONSEIL LEVIS"/>
    <s v="5 PLACE DE LEVIS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416666666666666"/>
    <n v="43.8"/>
    <n v="5.19"/>
    <n v="0"/>
    <n v="-33.33"/>
    <n v="15.66"/>
    <s v="EUR"/>
    <n v="1.140146850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9/2026"/>
    <s v="06/30/2026"/>
    <x v="3163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2"/>
    <n v="34.32"/>
    <n v="34.32"/>
    <s v="A,Ammann"/>
    <s v="PHARMACIE SAINT JEAN"/>
    <s v="PHARMACIE SAINT JEAN"/>
    <s v="1 ALLEE DES JARDINS"/>
    <s v="AUGNY"/>
    <n v="57"/>
    <x v="0"/>
    <n v="57685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4444444444444442"/>
    <n v="41"/>
    <n v="4.8600000000000003"/>
    <n v="0"/>
    <n v="-31.2"/>
    <n v="14.66"/>
    <s v="EUR"/>
    <n v="1.138653882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7/2026"/>
    <x v="3164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2"/>
    <n v="32.340000000000003"/>
    <n v="32.340000000000003"/>
    <s v="I,Isabelle"/>
    <s v="PHARMACIE DE LA NATIONALE"/>
    <s v="PHARMACIE DE LA NATIONALE"/>
    <s v="25 D820"/>
    <s v="SAINT-JORY"/>
    <n v="31"/>
    <x v="0"/>
    <n v="31790"/>
    <s v=" "/>
    <s v=" "/>
    <s v=" "/>
    <m/>
    <m/>
    <m/>
    <s v="N"/>
    <n v="30"/>
    <n v="39"/>
    <n v="31"/>
    <m/>
    <m/>
    <m/>
    <m/>
    <m/>
    <n v="0"/>
    <n v="0"/>
    <s v="EUR"/>
    <d v="2026-06-07T00:00:00"/>
    <x v="8"/>
    <m/>
    <s v="Domestic"/>
    <s v="Your Packaging"/>
    <n v="0.3972222222222222"/>
    <n v="39.6"/>
    <n v="4.6900000000000004"/>
    <n v="0"/>
    <n v="-30.14"/>
    <n v="14.15"/>
    <s v="EUR"/>
    <n v="1.1356667499999999"/>
    <s v="kg"/>
  </r>
  <r>
    <n v="17.5"/>
    <m/>
    <m/>
    <s v="entreprise"/>
    <s v="ST"/>
    <n v="200720433"/>
    <n v="202607"/>
    <s v="Express"/>
    <s v="UO"/>
    <s v="FedEx Priority"/>
    <s v="Bill_Sender_Prepaid"/>
    <s v="06/26/2026"/>
    <s v="06/27/2026"/>
    <x v="3165"/>
    <m/>
    <s v="HYDRATIS B2B"/>
    <s v="HYDRATIS B2B"/>
    <s v="VOIE COMMUNALE 4"/>
    <s v="CR?ANCEY"/>
    <n v="21"/>
    <s v="FR"/>
    <n v="21320"/>
    <n v="83.13"/>
    <n v="9.85"/>
    <n v="0"/>
    <n v="-63.26"/>
    <n v="29.72"/>
    <n v="7"/>
    <n v="85.8"/>
    <n v="85.8"/>
    <s v="D,Dbs"/>
    <s v="PHARMACIE DBS"/>
    <s v="PHARMACIE DBS"/>
    <s v="CC CORA"/>
    <s v="SAINT-MAXIMIN"/>
    <n v="60"/>
    <x v="0"/>
    <n v="607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1458333333333328"/>
    <n v="73.2"/>
    <n v="8.67"/>
    <n v="0"/>
    <n v="-55.7"/>
    <n v="26.17"/>
    <s v="EUR"/>
    <n v="1.1356667499999999"/>
    <s v="kg"/>
  </r>
  <r>
    <n v="6.120000000000001"/>
    <m/>
    <m/>
    <s v="entreprise"/>
    <s v="ST"/>
    <n v="200720433"/>
    <n v="202607"/>
    <s v="Express"/>
    <s v="UO"/>
    <s v="FedEx Priority"/>
    <s v="Bill_Sender_Prepaid"/>
    <s v="06/26/2026"/>
    <s v="06/29/2026"/>
    <x v="3166"/>
    <m/>
    <s v="HYDRATIS B2B"/>
    <s v="HYDRATIS B2B"/>
    <s v="VOIE COMMUNALE 4"/>
    <s v="CR?ANCEY"/>
    <n v="21"/>
    <s v="FR"/>
    <n v="21320"/>
    <n v="29.07"/>
    <n v="3.45"/>
    <n v="0"/>
    <n v="-22.12"/>
    <n v="10.4"/>
    <n v="1"/>
    <n v="10.34"/>
    <n v="10.34"/>
    <s v="R,OMAIN"/>
    <s v="INTERSPORT AULNOY 00105/000"/>
    <s v="INTERSPORT AULNOY 00105/000"/>
    <s v="SAS PROSPORT XXVI"/>
    <s v="AULNOY-LEZ-VALENCIENNES"/>
    <n v="59"/>
    <x v="0"/>
    <n v="59300"/>
    <s v=" "/>
    <s v=" "/>
    <s v=" "/>
    <m/>
    <m/>
    <m/>
    <s v="Y"/>
    <n v="21"/>
    <n v="29"/>
    <n v="39"/>
    <m/>
    <m/>
    <m/>
    <m/>
    <m/>
    <n v="0"/>
    <n v="0"/>
    <s v="EUR"/>
    <d v="2026-06-07T00:00:00"/>
    <x v="8"/>
    <m/>
    <s v="Domestic"/>
    <s v="Your Packaging"/>
    <n v="0.42222222222222222"/>
    <n v="25.6"/>
    <n v="3.04"/>
    <n v="0"/>
    <n v="-19.48"/>
    <n v="9.16"/>
    <s v="EUR"/>
    <n v="1.1356667499999999"/>
    <s v="kg"/>
  </r>
  <r>
    <n v="18.829999999999998"/>
    <m/>
    <m/>
    <s v="entreprise"/>
    <s v="ST"/>
    <n v="200720433"/>
    <n v="202607"/>
    <s v="Express"/>
    <s v="UO"/>
    <s v="FedEx Priority"/>
    <s v="Bill_Sender_Prepaid"/>
    <s v="06/29/2026"/>
    <s v="06/30/2026"/>
    <x v="3167"/>
    <m/>
    <s v="HYDRATIS B2B"/>
    <s v="HYDRATIS B2B"/>
    <s v="VOIE COMMUNALE 4"/>
    <s v="CR?ANCEY"/>
    <n v="21"/>
    <s v="FR"/>
    <n v="21320"/>
    <n v="89.73"/>
    <n v="10.62"/>
    <n v="0"/>
    <n v="-68.290000000000006"/>
    <n v="32.06"/>
    <n v="8"/>
    <n v="93.72"/>
    <n v="93.72"/>
    <s v="S,EBASTOEN"/>
    <s v="PHARMACIE GEANT LUCE"/>
    <s v="PHARMACIE GEANT LUCE"/>
    <s v="LA GALERIE DE LUCE"/>
    <s v="LUC?"/>
    <n v="28"/>
    <x v="0"/>
    <n v="281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0972222222222219"/>
    <n v="78.8"/>
    <n v="9.33"/>
    <n v="0"/>
    <n v="-59.97"/>
    <n v="28.16"/>
    <s v="EUR"/>
    <n v="1.1386538829999999"/>
    <s v="kg"/>
  </r>
  <r>
    <n v="26.189999999999998"/>
    <m/>
    <m/>
    <s v=""/>
    <s v="ST"/>
    <n v="200720433"/>
    <n v="202607"/>
    <s v="Express"/>
    <s v="UO"/>
    <s v="FedEx Priority"/>
    <s v="Bill_Sender_Prepaid"/>
    <d v="2026-01-07T00:00:00"/>
    <d v="2026-02-07T00:00:00"/>
    <x v="3168"/>
    <m/>
    <s v="HYDRATIS B2B"/>
    <s v="HYDRATIS B2B"/>
    <s v="VOIE COMMUNALE 4"/>
    <s v="CR?ANCEY"/>
    <n v="21"/>
    <s v="FR"/>
    <n v="21320"/>
    <n v="125.04"/>
    <n v="14.39"/>
    <n v="0"/>
    <n v="-95.16"/>
    <n v="44.26"/>
    <n v="10"/>
    <n v="141.9"/>
    <n v="141.9"/>
    <s v="T,GFTYGH"/>
    <s v="PHARMACIE SIGNORET"/>
    <s v="PHARMACIE SIGNORET"/>
    <s v="LA MARTELLE BAT 20"/>
    <s v="AUBAGNE"/>
    <n v="13"/>
    <x v="0"/>
    <n v="13400"/>
    <s v=" "/>
    <s v=" "/>
    <s v=" "/>
    <m/>
    <m/>
    <m/>
    <s v="N"/>
    <n v="15"/>
    <n v="30"/>
    <n v="39"/>
    <m/>
    <m/>
    <m/>
    <m/>
    <m/>
    <n v="0"/>
    <n v="0"/>
    <s v="EUR"/>
    <d v="2026-06-07T00:00:00"/>
    <x v="8"/>
    <m/>
    <s v="Domestic"/>
    <s v="Your Packaging"/>
    <n v="0.49444444444444446"/>
    <n v="109.6"/>
    <n v="12.61"/>
    <n v="0"/>
    <n v="-83.41"/>
    <n v="38.799999999999997"/>
    <s v="EUR"/>
    <n v="1.1408492480000001"/>
    <s v="kg"/>
  </r>
  <r>
    <n v="10.469999999999999"/>
    <m/>
    <m/>
    <s v="entreprise"/>
    <s v="ST"/>
    <n v="200720433"/>
    <n v="202607"/>
    <s v="Express"/>
    <s v="UO"/>
    <s v="FedEx Priority"/>
    <s v="Bill_Sender_Prepaid"/>
    <s v="06/24/2026"/>
    <s v="06/26/2026"/>
    <x v="3169"/>
    <m/>
    <s v="HYDRATIS B2B"/>
    <s v="HYDRATIS B2B"/>
    <s v="VOIE COMMUNALE 4"/>
    <s v="CR?ANCEY"/>
    <n v="21"/>
    <s v="FR"/>
    <n v="21320"/>
    <n v="49.74"/>
    <n v="5.89"/>
    <n v="0"/>
    <n v="-37.85"/>
    <n v="17.78"/>
    <n v="3"/>
    <n v="38.28"/>
    <n v="38.28"/>
    <s v="G,ALLOT"/>
    <s v="PHARMACIE DES VISITANDINES"/>
    <s v="PHARMACIE DES VISITANDINES"/>
    <s v="CCIAL L'ENCLOS DES VISITANDINES"/>
    <s v="LEGE"/>
    <n v="44"/>
    <x v="0"/>
    <n v="44650"/>
    <s v=" "/>
    <s v=" "/>
    <s v=" "/>
    <m/>
    <m/>
    <m/>
    <s v="N"/>
    <n v="26"/>
    <n v="32"/>
    <n v="40"/>
    <m/>
    <m/>
    <m/>
    <m/>
    <m/>
    <n v="0"/>
    <n v="0"/>
    <s v="EUR"/>
    <d v="2026-06-07T00:00:00"/>
    <x v="8"/>
    <m/>
    <s v="Domestic"/>
    <s v="Your Packaging"/>
    <n v="0.52222222222222225"/>
    <n v="43.8"/>
    <n v="5.19"/>
    <n v="0"/>
    <n v="-33.33"/>
    <n v="15.6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30/2026"/>
    <d v="2026-01-07T00:00:00"/>
    <x v="3170"/>
    <m/>
    <s v="HYDRATIS B2B"/>
    <s v="HYDRATIS B2B"/>
    <s v="VOIE COMMUNALE 4"/>
    <s v="CR?ANCEY"/>
    <n v="21"/>
    <s v="FR"/>
    <n v="21320"/>
    <n v="43.5"/>
    <n v="5.16"/>
    <n v="0"/>
    <n v="-33.1"/>
    <n v="15.55"/>
    <n v="2"/>
    <n v="30.8"/>
    <n v="30.8"/>
    <s v="V,AURS"/>
    <s v="PHARMACIE DU KIOSQUE"/>
    <s v="PHARMACIE DU KIOSQUE"/>
    <s v="68 ROUTE DE BLAN"/>
    <s v="PUYLAURENS"/>
    <n v="81"/>
    <x v="0"/>
    <n v="817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986111111111114"/>
    <n v="38.200000000000003"/>
    <n v="4.53"/>
    <n v="0"/>
    <n v="-29.07"/>
    <n v="13.66"/>
    <s v="EUR"/>
    <n v="1.1386538829999999"/>
    <s v="kg"/>
  </r>
  <r>
    <n v="6.4499999999999993"/>
    <m/>
    <m/>
    <s v="entreprise"/>
    <s v="ST"/>
    <n v="200720433"/>
    <n v="202607"/>
    <s v="Express"/>
    <s v="UO"/>
    <s v="FedEx Priority"/>
    <s v="Bill_Sender_Prepaid"/>
    <s v="06/26/2026"/>
    <s v="06/29/2026"/>
    <x v="3171"/>
    <m/>
    <s v="HYDRATIS B2B"/>
    <s v="HYDRATIS B2B"/>
    <s v="VOIE COMMUNALE 4"/>
    <s v="CR?ANCEY"/>
    <n v="21"/>
    <s v="FR"/>
    <n v="21320"/>
    <n v="30.66"/>
    <n v="3.63"/>
    <n v="0"/>
    <n v="-23.34"/>
    <n v="10.96"/>
    <n v="1"/>
    <n v="12.1"/>
    <n v="12.1"/>
    <s v="I,NTER"/>
    <s v="INTERSPORT 04933/000"/>
    <s v="INTERSPORT THIAIS BELLE EPINE"/>
    <s v="GO I SAS"/>
    <s v="THIAIS"/>
    <n v="94"/>
    <x v="0"/>
    <n v="94320"/>
    <s v=" "/>
    <s v=" "/>
    <s v=" "/>
    <m/>
    <m/>
    <m/>
    <s v="Y"/>
    <n v="23"/>
    <n v="31"/>
    <n v="39"/>
    <m/>
    <m/>
    <m/>
    <m/>
    <m/>
    <n v="0"/>
    <n v="0"/>
    <s v="EUR"/>
    <d v="2026-06-07T00:00:00"/>
    <x v="8"/>
    <m/>
    <s v="Domestic"/>
    <s v="Your Packaging"/>
    <n v="0.47916666666666669"/>
    <n v="27"/>
    <n v="3.2"/>
    <n v="0"/>
    <n v="-20.55"/>
    <n v="9.65"/>
    <s v="EUR"/>
    <n v="1.1356667499999999"/>
    <s v="kg"/>
  </r>
  <r>
    <n v="21.179999999999993"/>
    <m/>
    <m/>
    <s v="entreprise"/>
    <s v="ST"/>
    <n v="200720433"/>
    <n v="202607"/>
    <s v="Express"/>
    <s v="UO"/>
    <s v="FedEx Priority"/>
    <s v="Bill_Sender_Prepaid"/>
    <s v="06/29/2026"/>
    <s v="06/30/2026"/>
    <x v="3172"/>
    <m/>
    <s v="HYDRATIS B2B"/>
    <s v="HYDRATIS B2B"/>
    <s v="VOIE COMMUNALE 4"/>
    <s v="CR?ANCEY"/>
    <n v="21"/>
    <s v="FR"/>
    <n v="21320"/>
    <n v="100.88"/>
    <n v="11.96"/>
    <n v="0"/>
    <n v="-76.77"/>
    <n v="36.07"/>
    <n v="9"/>
    <n v="109.34"/>
    <n v="109.34"/>
    <s v="E,Jrjjr"/>
    <s v="PHARMACIE LAFAYETTE RIVE GAUCHE"/>
    <s v="PHARMACIE LAFAYETTE RIVE GAUCH"/>
    <s v="RUE DU GENERAL BETHOUART"/>
    <s v="DOLE"/>
    <n v="39"/>
    <x v="0"/>
    <n v="39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222222222222222"/>
    <n v="88.6"/>
    <n v="10.5"/>
    <n v="0"/>
    <n v="-67.42"/>
    <n v="31.68"/>
    <s v="EUR"/>
    <n v="1.1386538829999999"/>
    <s v="kg"/>
  </r>
  <r>
    <n v="15.489999999999995"/>
    <m/>
    <m/>
    <s v="entreprise"/>
    <s v="ST"/>
    <n v="200720433"/>
    <n v="202607"/>
    <s v="Express"/>
    <s v="UO"/>
    <s v="FedEx Priority"/>
    <s v="Bill_Sender_Prepaid"/>
    <s v="06/26/2026"/>
    <s v="06/29/2026"/>
    <x v="3173"/>
    <m/>
    <s v="HYDRATIS B2B"/>
    <s v="HYDRATIS B2B"/>
    <s v="VOIE COMMUNALE 4"/>
    <s v="CR?ANCEY"/>
    <n v="21"/>
    <s v="FR"/>
    <n v="21320"/>
    <n v="73.59"/>
    <n v="8.7200000000000006"/>
    <n v="0"/>
    <n v="-56"/>
    <n v="26.31"/>
    <n v="4"/>
    <n v="70.84"/>
    <n v="70.84"/>
    <s v="M,ALARY"/>
    <s v="PHARMACIE MALARY"/>
    <s v="PHARMACIE MALARY"/>
    <s v="32 BIS AVENUE DU MARECHAL LECLERC"/>
    <s v="MORDELLES"/>
    <n v="35"/>
    <x v="0"/>
    <n v="3531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7430555555555554"/>
    <n v="64.8"/>
    <n v="7.68"/>
    <n v="0"/>
    <n v="-49.31"/>
    <n v="23.17"/>
    <s v="EUR"/>
    <n v="1.1356667499999999"/>
    <s v="kg"/>
  </r>
  <r>
    <n v="23.52000000000001"/>
    <m/>
    <m/>
    <s v="entreprise"/>
    <s v="ST"/>
    <n v="200720433"/>
    <n v="202607"/>
    <s v="Express"/>
    <s v="UO"/>
    <s v="FedEx Priority"/>
    <s v="Bill_Sender_Prepaid"/>
    <s v="06/25/2026"/>
    <s v="06/26/2026"/>
    <x v="3174"/>
    <m/>
    <s v="HYDRATIS B2B"/>
    <s v="HYDRATIS B2B"/>
    <s v="VOIE COMMUNALE 4"/>
    <s v="CR?ANCEY"/>
    <n v="21"/>
    <s v="FR"/>
    <n v="21320"/>
    <n v="112.19"/>
    <n v="13.29"/>
    <n v="0"/>
    <n v="-85.37"/>
    <n v="40.11"/>
    <n v="9"/>
    <n v="125.4"/>
    <n v="125.4"/>
    <s v="A,NTHONY"/>
    <s v="PHARMACIE LAFAYETTE GAMBETTA"/>
    <s v="PHARMACIE LAFAYETTE GAMBETTA"/>
    <s v="5 QUAI VICTOR HUGO"/>
    <s v="NARBONNE"/>
    <n v="11"/>
    <x v="0"/>
    <n v="11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75"/>
    <n v="98.4"/>
    <n v="11.66"/>
    <n v="0"/>
    <n v="-74.88"/>
    <n v="35.18"/>
    <s v="EUR"/>
    <n v="1.1401468509999999"/>
    <s v="kg"/>
  </r>
  <r>
    <n v="11.469999999999999"/>
    <m/>
    <m/>
    <s v="entreprise"/>
    <s v="ST"/>
    <n v="200720433"/>
    <n v="202607"/>
    <s v="Express"/>
    <s v="UO"/>
    <s v="FedEx Priority"/>
    <s v="Bill_Sender_Prepaid"/>
    <s v="06/25/2026"/>
    <s v="06/26/2026"/>
    <x v="3175"/>
    <m/>
    <s v="HYDRATIS B2B"/>
    <s v="HYDRATIS B2B"/>
    <s v="VOIE COMMUNALE 4"/>
    <s v="CR?ANCEY"/>
    <n v="21"/>
    <s v="FR"/>
    <n v="21320"/>
    <n v="54.73"/>
    <n v="6.49"/>
    <n v="0"/>
    <n v="-41.65"/>
    <n v="19.559999999999999"/>
    <n v="3"/>
    <n v="46.2"/>
    <n v="46.2"/>
    <s v="B,AJOT"/>
    <s v="PHARMACIE DES ORMEAUX"/>
    <s v="PHARMACIE DES ORMEAUX"/>
    <s v="2 RUE DES APOTHICAIRES"/>
    <s v="CORME-ROYAL"/>
    <n v="17"/>
    <x v="0"/>
    <n v="176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0694444444444442"/>
    <n v="48"/>
    <n v="5.69"/>
    <n v="0"/>
    <n v="-36.53"/>
    <n v="17.16"/>
    <s v="EUR"/>
    <n v="1.1401468509999999"/>
    <s v="kg"/>
  </r>
  <r>
    <n v="17.5"/>
    <m/>
    <m/>
    <s v="entreprise"/>
    <s v="ST"/>
    <n v="200720433"/>
    <n v="202607"/>
    <s v="Express"/>
    <s v="UO"/>
    <s v="FedEx Priority"/>
    <s v="Bill_Sender_Prepaid"/>
    <s v="06/24/2026"/>
    <s v="06/26/2026"/>
    <x v="3176"/>
    <m/>
    <s v="HYDRATIS B2B"/>
    <s v="HYDRATIS B2B"/>
    <s v="VOIE COMMUNALE 4"/>
    <s v="CR?ANCEY"/>
    <n v="21"/>
    <s v="FR"/>
    <n v="21320"/>
    <n v="83.79"/>
    <n v="9.92"/>
    <n v="0"/>
    <n v="-63.76"/>
    <n v="29.95"/>
    <n v="7"/>
    <n v="85.58"/>
    <n v="85.58"/>
    <s v="R,IVIERE"/>
    <s v="PHARMACIE DU LAC"/>
    <s v="PHARMACIE DU LAC"/>
    <s v="CCIAL SUPER U"/>
    <s v="SAINT-PHILBERT-DE-GRAND-LIEU"/>
    <n v="44"/>
    <x v="0"/>
    <n v="44310"/>
    <s v=" "/>
    <s v=" "/>
    <s v=" "/>
    <m/>
    <m/>
    <m/>
    <s v="N"/>
    <n v="26"/>
    <n v="41"/>
    <n v="31"/>
    <m/>
    <m/>
    <m/>
    <m/>
    <m/>
    <n v="0"/>
    <n v="0"/>
    <s v="EUR"/>
    <d v="2026-06-07T00:00:00"/>
    <x v="8"/>
    <m/>
    <s v="Domestic"/>
    <s v="Your Packaging"/>
    <n v="0.50902777777777775"/>
    <n v="73.2"/>
    <n v="8.67"/>
    <n v="0"/>
    <n v="-55.7"/>
    <n v="26.17"/>
    <s v="EUR"/>
    <n v="1.1446231330000001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3177"/>
    <m/>
    <s v="HYDRATIS B2B"/>
    <s v="HYDRATIS B2B"/>
    <s v="VOIE COMMUNALE 4"/>
    <s v="CR?ANCEY"/>
    <n v="21"/>
    <s v="FR"/>
    <n v="21320"/>
    <n v="48.15"/>
    <n v="5.71"/>
    <n v="0"/>
    <n v="-36.65"/>
    <n v="17.22"/>
    <n v="3"/>
    <n v="36.96"/>
    <n v="36.96"/>
    <s v="E,STELLE"/>
    <s v="PHARMACIE MARIE EVERARTS"/>
    <s v="PHARMACIE MARIE EVERARTS"/>
    <s v="1 AVENUE LAVOISIER"/>
    <s v="DAINVILLE"/>
    <n v="62"/>
    <x v="0"/>
    <n v="62000"/>
    <s v=" "/>
    <s v=" "/>
    <s v=" "/>
    <m/>
    <m/>
    <m/>
    <s v="N"/>
    <n v="30"/>
    <n v="31"/>
    <n v="41"/>
    <m/>
    <m/>
    <m/>
    <m/>
    <m/>
    <n v="0"/>
    <n v="0"/>
    <s v="EUR"/>
    <d v="2026-06-07T00:00:00"/>
    <x v="8"/>
    <m/>
    <s v="Domestic"/>
    <s v="Your Packaging"/>
    <n v="0.47569444444444442"/>
    <n v="42.4"/>
    <n v="5.03"/>
    <n v="0"/>
    <n v="-32.270000000000003"/>
    <n v="15.1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3178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2"/>
    <n v="33.880000000000003"/>
    <n v="33.880000000000003"/>
    <s v="P,HARMACIE GRAND"/>
    <s v="PHARMACIE GRANDE PHIE MARITIME"/>
    <s v="PHARMACIE GRANDE PHIE MARITIME"/>
    <s v="31 BOULEVARD DUNKERQUE"/>
    <s v="MARSEILLE 2"/>
    <n v="13"/>
    <x v="0"/>
    <n v="13002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4444444444444442"/>
    <n v="41"/>
    <n v="4.8600000000000003"/>
    <n v="0"/>
    <n v="-31.2"/>
    <n v="14.66"/>
    <s v="EUR"/>
    <n v="1.1386538829999999"/>
    <s v="kg"/>
  </r>
  <r>
    <n v="14.82"/>
    <m/>
    <m/>
    <s v="entreprise"/>
    <s v="ST"/>
    <n v="200720433"/>
    <n v="202607"/>
    <s v="Express"/>
    <s v="UO"/>
    <s v="FedEx Priority"/>
    <s v="Bill_Sender_Prepaid"/>
    <s v="06/30/2026"/>
    <d v="2026-01-07T00:00:00"/>
    <x v="3179"/>
    <m/>
    <s v="HYDRATIS B2B"/>
    <s v="HYDRATIS B2B"/>
    <s v="VOIE COMMUNALE 4"/>
    <s v="CR?ANCEY"/>
    <n v="21"/>
    <s v="FR"/>
    <n v="21320"/>
    <n v="70.599999999999994"/>
    <n v="8.36"/>
    <n v="0"/>
    <n v="-53.72"/>
    <n v="25.23"/>
    <n v="4"/>
    <n v="67.760000000000005"/>
    <n v="67.760000000000005"/>
    <s v="P,HIE MACADET"/>
    <s v="GRANDE PHARMACIE MARCADET"/>
    <s v="GRANDE PHARMACIE MARCADET"/>
    <s v="141 RUE MARCADET"/>
    <s v="PARIS"/>
    <n v="75"/>
    <x v="0"/>
    <n v="75018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59791666666666665"/>
    <n v="62"/>
    <n v="7.34"/>
    <n v="0"/>
    <n v="-47.18"/>
    <n v="22.16"/>
    <s v="EUR"/>
    <n v="1.1386538829999999"/>
    <s v="kg"/>
  </r>
  <r>
    <n v="10.129999999999995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180"/>
    <m/>
    <s v="HYDRATIS B2B 2"/>
    <s v="HYDRATIS B2B 2"/>
    <s v="VOIE COMMUNALE 4"/>
    <s v="CR?ANCEY"/>
    <n v="21"/>
    <s v="FR"/>
    <n v="21320"/>
    <n v="48.37"/>
    <n v="5.57"/>
    <n v="0"/>
    <n v="-36.82"/>
    <n v="17.12"/>
    <n v="2"/>
    <n v="37.4"/>
    <n v="37.4"/>
    <s v="J,Tousch"/>
    <s v="TOUSCH JONATHAN"/>
    <s v="SELARL DR JONATHAN TOUSCH"/>
    <s v="13 RUE RAYMOND POINCARE"/>
    <s v="SARREGUEMINES"/>
    <n v="57"/>
    <x v="0"/>
    <n v="57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152777777777777"/>
    <n v="42.4"/>
    <n v="4.88"/>
    <n v="0"/>
    <n v="-32.270000000000003"/>
    <n v="15.01"/>
    <s v="EUR"/>
    <n v="1.1408492480000001"/>
    <s v="kg"/>
  </r>
  <r>
    <n v="5.7799999999999976"/>
    <m/>
    <m/>
    <s v="entreprise"/>
    <s v="ST"/>
    <n v="200720433"/>
    <n v="202607"/>
    <s v="Express"/>
    <s v="UO"/>
    <s v="FedEx Priority"/>
    <s v="Bill_Sender_Prepaid"/>
    <s v="06/26/2026"/>
    <s v="06/29/2026"/>
    <x v="3181"/>
    <m/>
    <s v="HYDRATIS B2B"/>
    <s v="HYDRATIS B2B"/>
    <s v="VOIE COMMUNALE 4"/>
    <s v="CR?ANCEY"/>
    <n v="21"/>
    <s v="FR"/>
    <n v="21320"/>
    <n v="27.48"/>
    <n v="3.25"/>
    <n v="0"/>
    <n v="-20.92"/>
    <n v="9.81"/>
    <n v="1"/>
    <n v="8.8000000000000007"/>
    <n v="8.8000000000000007"/>
    <s v="I,NTERSPORT"/>
    <s v="INTERSPORT CHARLEVILLE 00260/000"/>
    <s v="INTERSPORT CHARLEVILLE 00260/0"/>
    <s v="PROSPORT X SAS"/>
    <s v="VILLERS-SEMEUSE"/>
    <n v="8"/>
    <x v="0"/>
    <n v="8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59722222222222"/>
    <n v="24.2"/>
    <n v="2.86"/>
    <n v="0"/>
    <n v="-18.420000000000002"/>
    <n v="8.64"/>
    <s v="EUR"/>
    <n v="1.1356667499999999"/>
    <s v="kg"/>
  </r>
  <r>
    <n v="11.14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182"/>
    <m/>
    <s v="HYDRATIS B2B"/>
    <s v="HYDRATIS B2B"/>
    <s v="VOIE COMMUNALE 4"/>
    <s v="CR?ANCEY"/>
    <n v="21"/>
    <s v="FR"/>
    <n v="21320"/>
    <n v="53.16"/>
    <n v="6.11"/>
    <n v="0"/>
    <n v="-40.450000000000003"/>
    <n v="18.82"/>
    <n v="3"/>
    <n v="42.9"/>
    <n v="42.9"/>
    <s v="N,Nono"/>
    <s v="PHARMACIE SAINT-SERNIN"/>
    <s v="PHARMACIE SAINT-SERNIN"/>
    <s v="77 BOULEVARD DE STRASBOURG"/>
    <s v="TOULOUSE"/>
    <n v="31"/>
    <x v="0"/>
    <n v="310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50138888888888888"/>
    <n v="46.6"/>
    <n v="5.36"/>
    <n v="0"/>
    <n v="-35.46"/>
    <n v="16.5"/>
    <s v="EUR"/>
    <n v="1.1408492480000001"/>
    <s v="kg"/>
  </r>
  <r>
    <n v="7.120000000000001"/>
    <m/>
    <m/>
    <s v="entreprise"/>
    <s v="ST"/>
    <n v="200720433"/>
    <n v="202607"/>
    <s v="Express"/>
    <s v="UO"/>
    <s v="FedEx Priority"/>
    <s v="Bill_Sender_Prepaid"/>
    <s v="06/26/2026"/>
    <s v="06/29/2026"/>
    <x v="3183"/>
    <m/>
    <s v="HYDRATIS B2B"/>
    <s v="HYDRATIS B2B"/>
    <s v="VOIE COMMUNALE 4"/>
    <s v="CR?ANCEY"/>
    <n v="21"/>
    <s v="FR"/>
    <n v="21320"/>
    <n v="33.840000000000003"/>
    <n v="4.0199999999999996"/>
    <n v="0"/>
    <n v="-25.76"/>
    <n v="12.11"/>
    <n v="1"/>
    <n v="17.600000000000001"/>
    <n v="17.600000000000001"/>
    <s v="P,ARAPHARAMACIE"/>
    <s v="PARAPHARMACIE LECLERC OCEANE"/>
    <s v="PARAPHARMACIE LECLERC OCEANE"/>
    <s v="CENTRE REGIONAL OCEANE"/>
    <s v="GONFREVILLE-L'ORCHER"/>
    <n v="76"/>
    <x v="0"/>
    <n v="767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916666666666664"/>
    <n v="29.8"/>
    <n v="3.54"/>
    <n v="0"/>
    <n v="-22.68"/>
    <n v="10.66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30/2026"/>
    <d v="2026-01-07T00:00:00"/>
    <x v="3184"/>
    <m/>
    <s v="HYDRATIS B2B"/>
    <s v="HYDRATIS B2B"/>
    <s v="VOIE COMMUNALE 4"/>
    <s v="CR?ANCEY"/>
    <n v="21"/>
    <s v="FR"/>
    <n v="21320"/>
    <n v="45.09"/>
    <n v="5.34"/>
    <n v="0"/>
    <n v="-34.32"/>
    <n v="16.11"/>
    <n v="3"/>
    <n v="32.56"/>
    <n v="32.56"/>
    <s v="A,Cceuil"/>
    <s v="PHARMACIE DE CHEZY"/>
    <s v="PHARMACIE DE CHEZY"/>
    <s v="22 RUE CHAUVEAU"/>
    <s v="NEUILLY SUR SEINE"/>
    <n v="92"/>
    <x v="0"/>
    <n v="92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3194444444444444"/>
    <n v="39.6"/>
    <n v="4.6900000000000004"/>
    <n v="0"/>
    <n v="-30.14"/>
    <n v="14.15"/>
    <s v="EUR"/>
    <n v="1.1386538829999999"/>
    <s v="kg"/>
  </r>
  <r>
    <n v="18.500000000000007"/>
    <m/>
    <m/>
    <s v="entreprise"/>
    <s v="ST"/>
    <n v="200720433"/>
    <n v="202607"/>
    <s v="Express"/>
    <s v="UO"/>
    <s v="FedEx Priority"/>
    <s v="Bill_Sender_Prepaid"/>
    <s v="06/30/2026"/>
    <d v="2026-02-07T00:00:00"/>
    <x v="3185"/>
    <m/>
    <s v="HYDRATIS B2B"/>
    <s v="HYDRATIS B2B"/>
    <s v="VOIE COMMUNALE 4"/>
    <s v="CR?ANCEY"/>
    <n v="21"/>
    <s v="FR"/>
    <n v="21320"/>
    <n v="88.13"/>
    <n v="10.44"/>
    <n v="0"/>
    <n v="-67.069999999999993"/>
    <n v="31.51"/>
    <n v="8"/>
    <n v="92.4"/>
    <n v="92.4"/>
    <s v="D,A SILVA"/>
    <s v="PHARMACIE DES 4 SAISONS"/>
    <s v="PHARMACIE DES 4 SAISONS"/>
    <s v="ROUTE DE BORDEAUX"/>
    <s v="SERRES-CASTET"/>
    <n v="64"/>
    <x v="0"/>
    <n v="64121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48611111111111"/>
    <n v="77.400000000000006"/>
    <n v="9.17"/>
    <n v="0"/>
    <n v="-58.9"/>
    <n v="27.67"/>
    <s v="EUR"/>
    <n v="1.1386538829999999"/>
    <s v="kg"/>
  </r>
  <r>
    <n v="14.150000000000006"/>
    <m/>
    <m/>
    <s v="entreprise"/>
    <s v="ST"/>
    <n v="200720433"/>
    <n v="202607"/>
    <s v="Express"/>
    <s v="UO"/>
    <s v="FedEx Priority"/>
    <s v="Bill_Sender_Prepaid"/>
    <s v="06/30/2026"/>
    <d v="2026-01-07T00:00:00"/>
    <x v="3186"/>
    <m/>
    <s v="HYDRATIS B2B"/>
    <s v="HYDRATIS B2B"/>
    <s v="VOIE COMMUNALE 4"/>
    <s v="CR?ANCEY"/>
    <n v="21"/>
    <s v="FR"/>
    <n v="21320"/>
    <n v="67.41"/>
    <n v="7.99"/>
    <n v="0"/>
    <n v="-51.3"/>
    <n v="24.11"/>
    <n v="4"/>
    <n v="63.8"/>
    <n v="63.8"/>
    <s v="\,OK&quot;"/>
    <s v="GRANDE PHARMACIE DE BELLEVILLE"/>
    <s v="GRANDE PHARMACIE DE BELLEVILLE"/>
    <s v="86 BOULEVARD DE BELLEVILLE"/>
    <s v="PARIS 20"/>
    <n v="75"/>
    <x v="0"/>
    <n v="7502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36875000000000002"/>
    <n v="59.2"/>
    <n v="7.02"/>
    <n v="0"/>
    <n v="-45.05"/>
    <n v="21.17"/>
    <s v="EUR"/>
    <n v="1.1386538829999999"/>
    <s v="kg"/>
  </r>
  <r>
    <n v="24.86"/>
    <m/>
    <m/>
    <s v="entreprise"/>
    <s v="ST"/>
    <n v="200720433"/>
    <n v="202607"/>
    <s v="Express"/>
    <s v="UO"/>
    <s v="FedEx Priority"/>
    <s v="Bill_Sender_Prepaid"/>
    <s v="06/25/2026"/>
    <s v="06/26/2026"/>
    <x v="3187"/>
    <m/>
    <s v="HYDRATIS B2B"/>
    <s v="HYDRATIS B2B"/>
    <s v="VOIE COMMUNALE 4"/>
    <s v="CR?ANCEY"/>
    <n v="21"/>
    <s v="FR"/>
    <n v="21320"/>
    <n v="118.58"/>
    <n v="14.06"/>
    <n v="0"/>
    <n v="-90.23"/>
    <n v="42.4"/>
    <n v="8"/>
    <n v="134.19999999999999"/>
    <n v="134.19999999999999"/>
    <s v="M,ANUELLE"/>
    <s v="PHARMACIE PORTE DE LYON"/>
    <s v="PHARMACIE PORTE DE LYON"/>
    <s v="LIEU DIT LA GARDE"/>
    <s v="DARDILLY"/>
    <n v="69"/>
    <x v="0"/>
    <n v="69570"/>
    <s v=" "/>
    <s v=" "/>
    <s v=" "/>
    <m/>
    <m/>
    <m/>
    <s v="N"/>
    <n v="26"/>
    <n v="31"/>
    <n v="38"/>
    <m/>
    <m/>
    <m/>
    <m/>
    <m/>
    <n v="0"/>
    <n v="0"/>
    <s v="EUR"/>
    <d v="2026-06-07T00:00:00"/>
    <x v="8"/>
    <m/>
    <s v="Domestic"/>
    <s v="Your Packaging"/>
    <n v="0.50902777777777775"/>
    <n v="104"/>
    <n v="12.33"/>
    <n v="0"/>
    <n v="-79.14"/>
    <n v="37.19"/>
    <s v="EUR"/>
    <n v="1.1401468509999999"/>
    <s v="kg"/>
  </r>
  <r>
    <n v="12.810000000000002"/>
    <m/>
    <m/>
    <s v="entreprise"/>
    <s v="ST"/>
    <n v="200720433"/>
    <n v="202607"/>
    <s v="Express"/>
    <s v="UO"/>
    <s v="FedEx Priority"/>
    <s v="Bill_Sender_Prepaid"/>
    <s v="06/25/2026"/>
    <s v="06/26/2026"/>
    <x v="3188"/>
    <m/>
    <s v="HYDRATIS B2B"/>
    <s v="HYDRATIS B2B"/>
    <s v="VOIE COMMUNALE 4"/>
    <s v="CR?ANCEY"/>
    <n v="21"/>
    <s v="FR"/>
    <n v="21320"/>
    <n v="61.11"/>
    <n v="7.24"/>
    <n v="0"/>
    <n v="-46.51"/>
    <n v="21.85"/>
    <n v="5"/>
    <n v="55"/>
    <n v="55"/>
    <s v="P,HIE GARE"/>
    <s v="PHARMACIE DE LA GARE"/>
    <s v="PHARMACIE DE LA GARE"/>
    <s v="3 AVENUE PAUL VAILLANT COUTURIER"/>
    <s v="SAINTE-GENEVI?VE-DES-BOIS"/>
    <n v="91"/>
    <x v="0"/>
    <n v="91700"/>
    <s v=" "/>
    <s v=" "/>
    <s v=" "/>
    <m/>
    <m/>
    <m/>
    <s v="N"/>
    <n v="14"/>
    <n v="30"/>
    <n v="40"/>
    <m/>
    <m/>
    <m/>
    <m/>
    <m/>
    <n v="0"/>
    <n v="0"/>
    <s v="EUR"/>
    <d v="2026-06-07T00:00:00"/>
    <x v="8"/>
    <m/>
    <s v="Domestic"/>
    <s v="Your Packaging"/>
    <n v="0.5"/>
    <n v="53.6"/>
    <n v="6.35"/>
    <n v="0"/>
    <n v="-40.79"/>
    <n v="19.16"/>
    <s v="EUR"/>
    <n v="1.1401468509999999"/>
    <s v="kg"/>
  </r>
  <r>
    <n v="16.830000000000005"/>
    <m/>
    <m/>
    <s v="entreprise"/>
    <s v="ST"/>
    <n v="200720433"/>
    <n v="202607"/>
    <s v="Express"/>
    <s v="UO"/>
    <s v="FedEx Priority"/>
    <s v="Bill_Sender_Prepaid"/>
    <s v="06/26/2026"/>
    <s v="06/27/2026"/>
    <x v="3189"/>
    <m/>
    <s v="HYDRATIS B2B"/>
    <s v="HYDRATIS B2B"/>
    <s v="VOIE COMMUNALE 4"/>
    <s v="CR?ANCEY"/>
    <n v="21"/>
    <s v="FR"/>
    <n v="21320"/>
    <n v="79.95"/>
    <n v="9.48"/>
    <n v="0"/>
    <n v="-60.84"/>
    <n v="28.6"/>
    <n v="6"/>
    <n v="81.400000000000006"/>
    <n v="81.400000000000006"/>
    <s v="P,Roncin"/>
    <s v="PHARMACIE JOUFFROY - RONCIN"/>
    <s v="PHARMACIE JOUFFROY - RONCIN"/>
    <s v="25 , 27 RUE JOUFFROY D'ABBANS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333333333333336"/>
    <n v="70.400000000000006"/>
    <n v="8.35"/>
    <n v="0"/>
    <n v="-53.57"/>
    <n v="25.18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190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F,LINE"/>
    <s v="PHARMACIE DU MONTET"/>
    <s v="PHARMACIE DU MONTET"/>
    <s v="22 ROUTE DEPARTEMENTALE 945"/>
    <s v="LE MONTET"/>
    <n v="3"/>
    <x v="0"/>
    <n v="32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29583333333333334"/>
    <n v="38.200000000000003"/>
    <n v="4.53"/>
    <n v="0"/>
    <n v="-29.07"/>
    <n v="13.66"/>
    <s v="EUR"/>
    <n v="1.1356667499999999"/>
    <s v="kg"/>
  </r>
  <r>
    <n v="19.840000000000003"/>
    <m/>
    <m/>
    <s v="entreprise"/>
    <s v="ST"/>
    <n v="200720433"/>
    <n v="202607"/>
    <s v="Express"/>
    <s v="UO"/>
    <s v="FedEx Priority"/>
    <s v="Bill_Sender_Prepaid"/>
    <s v="06/26/2026"/>
    <s v="06/29/2026"/>
    <x v="3191"/>
    <m/>
    <s v="HYDRATIS B2B"/>
    <s v="HYDRATIS B2B"/>
    <s v="VOIE COMMUNALE 4"/>
    <s v="CR?ANCEY"/>
    <n v="21"/>
    <s v="FR"/>
    <n v="21320"/>
    <n v="94.26"/>
    <n v="11.17"/>
    <n v="0"/>
    <n v="-71.73"/>
    <n v="33.71"/>
    <n v="7"/>
    <n v="99.88"/>
    <n v="99.88"/>
    <s v="D,Novak"/>
    <s v="PHARMACIE DEISS NOWAK"/>
    <s v="PHARMACIE DEISS NOWAK"/>
    <s v="ROUTE DE HATTEN"/>
    <s v="SELTZ"/>
    <n v="67"/>
    <x v="0"/>
    <n v="6747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0347222222222223"/>
    <n v="83"/>
    <n v="9.84"/>
    <n v="0"/>
    <n v="-63.16"/>
    <n v="29.68"/>
    <s v="EUR"/>
    <n v="1.1356667499999999"/>
    <s v="kg"/>
  </r>
  <r>
    <n v="15.489999999999995"/>
    <m/>
    <m/>
    <s v="entreprise"/>
    <s v="ST"/>
    <n v="200720433"/>
    <n v="202607"/>
    <s v="Express"/>
    <s v="UO"/>
    <s v="FedEx Priority"/>
    <s v="Bill_Sender_Prepaid"/>
    <s v="06/26/2026"/>
    <s v="06/29/2026"/>
    <x v="3192"/>
    <m/>
    <s v="HYDRATIS B2B"/>
    <s v="HYDRATIS B2B"/>
    <s v="VOIE COMMUNALE 4"/>
    <s v="CR?ANCEY"/>
    <n v="21"/>
    <s v="FR"/>
    <n v="21320"/>
    <n v="73.59"/>
    <n v="8.7200000000000006"/>
    <n v="0"/>
    <n v="-56"/>
    <n v="26.31"/>
    <n v="7"/>
    <n v="72.38"/>
    <n v="72.38"/>
    <s v="L,IMOUZIN"/>
    <s v="PHARMACIE DU FOURCAT"/>
    <s v="PHARMACIE DU FOURCAT"/>
    <s v="4 RUE DU CARRAILLE"/>
    <s v="SAINT-PAUL-DE-JARRAT"/>
    <n v="9"/>
    <x v="0"/>
    <n v="9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0138888888888888"/>
    <n v="64.8"/>
    <n v="7.68"/>
    <n v="0"/>
    <n v="-49.31"/>
    <n v="23.17"/>
    <s v="EUR"/>
    <n v="1.1356667499999999"/>
    <s v="kg"/>
  </r>
  <r>
    <n v="10.469999999999999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193"/>
    <m/>
    <s v="HYDRATIS B2B"/>
    <s v="HYDRATIS B2B"/>
    <s v="VOIE COMMUNALE 4"/>
    <s v="CR?ANCEY"/>
    <n v="21"/>
    <s v="FR"/>
    <n v="21320"/>
    <n v="49.97"/>
    <n v="5.76"/>
    <n v="0"/>
    <n v="-38.020000000000003"/>
    <n v="17.71"/>
    <n v="4"/>
    <n v="39.6"/>
    <n v="39.6"/>
    <s v="F,RANCOISE"/>
    <s v="PHARMACIE DU BARGY"/>
    <s v="PHARMACIE DU BARGY"/>
    <s v="300 AVNUE DU MONT BLANC"/>
    <s v="MARNAZ"/>
    <n v="74"/>
    <x v="0"/>
    <n v="744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305555555555558"/>
    <n v="43.8"/>
    <n v="5.05"/>
    <n v="0"/>
    <n v="-33.33"/>
    <n v="15.52"/>
    <s v="EUR"/>
    <n v="1.1408492480000001"/>
    <s v="kg"/>
  </r>
  <r>
    <n v="8.129999999999999"/>
    <m/>
    <m/>
    <s v="entreprise"/>
    <s v="ST"/>
    <n v="200720433"/>
    <n v="202607"/>
    <s v="Express"/>
    <s v="UO"/>
    <s v="FedEx Priority"/>
    <s v="Bill_Sender_Prepaid"/>
    <s v="06/26/2026"/>
    <s v="06/29/2026"/>
    <x v="3194"/>
    <m/>
    <s v="HYDRATIS B2B"/>
    <s v="HYDRATIS B2B"/>
    <s v="VOIE COMMUNALE 4"/>
    <s v="CR?ANCEY"/>
    <n v="21"/>
    <s v="FR"/>
    <n v="21320"/>
    <n v="38.61"/>
    <n v="4.58"/>
    <n v="0"/>
    <n v="-29.38"/>
    <n v="13.81"/>
    <n v="2"/>
    <n v="23.1"/>
    <n v="23.1"/>
    <s v="A,HMED"/>
    <s v="PARAPHARMACIE CARREFOUR CHATEAUROUX"/>
    <s v="PARAPHARMACIE CARREFOUR CHATEA"/>
    <s v="47 RUE PIERRE GAULTIER"/>
    <s v="CHATEAUROUX"/>
    <n v="36"/>
    <x v="0"/>
    <n v="36000"/>
    <s v=" "/>
    <s v=" "/>
    <s v=" "/>
    <m/>
    <m/>
    <m/>
    <s v="N"/>
    <n v="13"/>
    <n v="20"/>
    <n v="30"/>
    <m/>
    <m/>
    <m/>
    <m/>
    <m/>
    <n v="0"/>
    <n v="0"/>
    <s v="EUR"/>
    <d v="2026-06-07T00:00:00"/>
    <x v="8"/>
    <m/>
    <s v="Domestic"/>
    <s v="Your Packaging"/>
    <n v="0.47361111111111109"/>
    <n v="34"/>
    <n v="4.03"/>
    <n v="0"/>
    <n v="-25.87"/>
    <n v="12.1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3195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4"/>
    <n v="35.200000000000003"/>
    <n v="35.200000000000003"/>
    <s v="I,Favreau"/>
    <s v="PHARMACIE DU MARCHE"/>
    <s v="PHARMACIE DU MARCHE"/>
    <s v="31 RUE DU MARCHE"/>
    <s v="MONTR?SOR"/>
    <n v="37"/>
    <x v="0"/>
    <n v="374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9444444444444444"/>
    <n v="41"/>
    <n v="4.8600000000000003"/>
    <n v="0"/>
    <n v="-31.2"/>
    <n v="14.66"/>
    <s v="EUR"/>
    <n v="1.1386538829999999"/>
    <s v="kg"/>
  </r>
  <r>
    <n v="61.349999999999994"/>
    <m/>
    <m/>
    <s v="entreprise"/>
    <s v="ST"/>
    <n v="200720433"/>
    <n v="202607"/>
    <s v="Express"/>
    <s v="UO"/>
    <s v="FedEx Priority"/>
    <s v="Bill_Sender_Prepaid"/>
    <s v="06/25/2026"/>
    <s v="06/26/2026"/>
    <x v="3196"/>
    <m/>
    <s v="HYDRATIS B2B"/>
    <s v="HYDRATIS B2B"/>
    <s v="VOIE COMMUNALE 4"/>
    <s v="CR?ANCEY"/>
    <n v="21"/>
    <s v="FR"/>
    <n v="21320"/>
    <n v="292.68"/>
    <n v="34.67"/>
    <n v="0"/>
    <n v="-222.73"/>
    <n v="104.62"/>
    <n v="17"/>
    <n v="332.2"/>
    <n v="332.2"/>
    <s v="C,HARLOTTE"/>
    <s v="PHARMACIE BORNAND - ROCHET - RER"/>
    <s v="PHARMACIE BORNAND - ROCHET - R"/>
    <s v="PHARMACIE DU RER"/>
    <s v="PUTEAUX"/>
    <n v="92"/>
    <x v="0"/>
    <n v="928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444444444444442"/>
    <n v="256.7"/>
    <n v="30.41"/>
    <n v="0"/>
    <n v="-195.35"/>
    <n v="91.76"/>
    <s v="EUR"/>
    <n v="1.140146850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7/2026"/>
    <x v="3197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2"/>
    <n v="33"/>
    <n v="33"/>
    <s v="S,Sara"/>
    <s v="PHARMACIE BROSSOLETTE"/>
    <s v="PHARMACIE BROSSOLETTE"/>
    <s v="26 RUE PIERRE BROSSOLETTE"/>
    <s v="LEVALLOIS-PERRET"/>
    <n v="92"/>
    <x v="0"/>
    <n v="92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861111111111114"/>
    <n v="39.6"/>
    <n v="4.6900000000000004"/>
    <n v="0"/>
    <n v="-30.14"/>
    <n v="14.15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198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L,ASTERNAS"/>
    <s v="PHARMACIE DU PAYS D'ANS"/>
    <s v="PHARMACIE DU PAYS D'ANS"/>
    <s v="LE BOURG"/>
    <s v="CUBJAC-AUVEZERE-VAL D'ANS"/>
    <n v="24"/>
    <x v="0"/>
    <n v="246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5486111111111113"/>
    <n v="38.200000000000003"/>
    <n v="4.53"/>
    <n v="0"/>
    <n v="-29.07"/>
    <n v="13.66"/>
    <s v="EUR"/>
    <n v="1.135666749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26/2026"/>
    <s v="06/29/2026"/>
    <x v="3199"/>
    <m/>
    <s v="HYDRATIS B2B"/>
    <s v="HYDRATIS B2B"/>
    <s v="VOIE COMMUNALE 4"/>
    <s v="CR?ANCEY"/>
    <n v="21"/>
    <s v="FR"/>
    <n v="21320"/>
    <n v="33.840000000000003"/>
    <n v="4.0199999999999996"/>
    <n v="0"/>
    <n v="-25.76"/>
    <n v="12.11"/>
    <n v="1"/>
    <n v="15.84"/>
    <n v="15.84"/>
    <s v="I,NTERSPORT"/>
    <s v="INTERSPORT GRANDE SYNTHE 00328/000"/>
    <s v="INTERSPORT GRANDE SYNTHE 00328"/>
    <s v="SPORTS ET LOISIRS"/>
    <s v="GRANDE-SYNTHE"/>
    <n v="59"/>
    <x v="0"/>
    <n v="59760"/>
    <s v=" "/>
    <s v=" "/>
    <s v=" "/>
    <m/>
    <m/>
    <m/>
    <s v="Y"/>
    <n v="30"/>
    <n v="31"/>
    <n v="39"/>
    <m/>
    <m/>
    <m/>
    <m/>
    <m/>
    <n v="0"/>
    <n v="0"/>
    <s v="EUR"/>
    <d v="2026-06-07T00:00:00"/>
    <x v="8"/>
    <m/>
    <s v="Domestic"/>
    <s v="Your Packaging"/>
    <n v="0.46319444444444446"/>
    <n v="29.8"/>
    <n v="3.54"/>
    <n v="0"/>
    <n v="-22.68"/>
    <n v="10.66"/>
    <s v="EUR"/>
    <n v="1.1356667499999999"/>
    <s v="kg"/>
  </r>
  <r>
    <n v="5.1099999999999994"/>
    <m/>
    <m/>
    <s v="entreprise"/>
    <s v="ST"/>
    <n v="200720433"/>
    <n v="202607"/>
    <s v="Express"/>
    <s v="UO"/>
    <s v="FedEx Priority"/>
    <s v="Bill_Sender_Prepaid"/>
    <s v="06/26/2026"/>
    <s v="06/27/2026"/>
    <x v="3200"/>
    <m/>
    <s v="HYDRATIS B2B"/>
    <s v="HYDRATIS B2B"/>
    <s v="VOIE COMMUNALE 4"/>
    <s v="CR?ANCEY"/>
    <n v="21"/>
    <s v="FR"/>
    <n v="21320"/>
    <n v="24.3"/>
    <n v="2.87"/>
    <n v="0"/>
    <n v="-18.5"/>
    <n v="8.68"/>
    <n v="1"/>
    <n v="4.4000000000000004"/>
    <n v="4.4000000000000004"/>
    <s v="V,ILLAIN"/>
    <s v="PHARMACIE VILLAIN WARSMANN"/>
    <s v="PHARMACIE VILLAIN WARSMANN"/>
    <s v="24 PLACE LUCIEN BAUCHART"/>
    <s v="CHARLEVILLE-MEZIERES"/>
    <n v="8"/>
    <x v="0"/>
    <n v="8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5"/>
    <n v="21.4"/>
    <n v="2.5299999999999998"/>
    <n v="0"/>
    <n v="-16.29"/>
    <n v="7.64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5/2026"/>
    <s v="06/26/2026"/>
    <x v="3201"/>
    <m/>
    <s v="HYDRATIS B2B"/>
    <s v="HYDRATIS B2B"/>
    <s v="VOIE COMMUNALE 4"/>
    <s v="CR?ANCEY"/>
    <n v="21"/>
    <s v="FR"/>
    <n v="21320"/>
    <n v="48.34"/>
    <n v="5.73"/>
    <n v="0"/>
    <n v="-36.79"/>
    <n v="17.28"/>
    <n v="4"/>
    <n v="36.08"/>
    <n v="36.08"/>
    <s v="I,NES"/>
    <s v="PHARMACIE DES SOURCES"/>
    <s v="PHARMACIE DES SOURCES"/>
    <s v="15 COURS PASTEUR"/>
    <s v="LA ROCHE-POSAY"/>
    <n v="86"/>
    <x v="0"/>
    <n v="862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930555555555556"/>
    <n v="42.4"/>
    <n v="5.03"/>
    <n v="0"/>
    <n v="-32.270000000000003"/>
    <n v="15.16"/>
    <s v="EUR"/>
    <n v="1.1401468509999999"/>
    <s v="kg"/>
  </r>
  <r>
    <n v="4.7799999999999994"/>
    <m/>
    <m/>
    <s v="entreprise"/>
    <s v="ST"/>
    <n v="200720433"/>
    <n v="202607"/>
    <s v="Express"/>
    <s v="UO"/>
    <s v="FedEx Priority"/>
    <s v="Bill_Sender_Prepaid"/>
    <s v="06/26/2026"/>
    <s v="06/27/2026"/>
    <x v="3202"/>
    <m/>
    <s v="HYDRATIS B2B"/>
    <s v="HYDRATIS B2B"/>
    <s v="VOIE COMMUNALE 4"/>
    <s v="CR?ANCEY"/>
    <n v="21"/>
    <s v="FR"/>
    <n v="21320"/>
    <n v="22.71"/>
    <n v="2.69"/>
    <n v="0"/>
    <n v="-17.28"/>
    <n v="8.1199999999999992"/>
    <n v="1"/>
    <n v="2.2000000000000002"/>
    <n v="2.2000000000000002"/>
    <s v="M,ONNERIE"/>
    <s v="PHARMACIE COUTURIER"/>
    <s v="PHARMACIE COUTURIER"/>
    <s v="13 AVENUE PASTEUR"/>
    <s v="AIXE-SUR-VIENNE"/>
    <n v="87"/>
    <x v="0"/>
    <n v="877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263888888888886"/>
    <n v="20"/>
    <n v="2.37"/>
    <n v="0"/>
    <n v="-15.22"/>
    <n v="7.15"/>
    <s v="EUR"/>
    <n v="1.135666749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26/2026"/>
    <s v="06/29/2026"/>
    <x v="3203"/>
    <m/>
    <s v="HYDRATIS B2B"/>
    <s v="HYDRATIS B2B"/>
    <s v="VOIE COMMUNALE 4"/>
    <s v="CR?ANCEY"/>
    <n v="21"/>
    <s v="FR"/>
    <n v="21320"/>
    <n v="33.840000000000003"/>
    <n v="4.0199999999999996"/>
    <n v="0"/>
    <n v="-25.76"/>
    <n v="12.11"/>
    <n v="1"/>
    <n v="17.600000000000001"/>
    <n v="17.600000000000001"/>
    <s v="A,NTO"/>
    <s v="PARAPHARMACIE LECLERC ST AMAND"/>
    <s v="PARAPHARMACIE LECLERC ST AMAND"/>
    <s v="ZA DU MONT DES BRUYERES?ROCADE NORD"/>
    <s v="SAINT AMAND LES EAUX"/>
    <n v="59"/>
    <x v="0"/>
    <n v="59733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5555555555555555"/>
    <n v="29.8"/>
    <n v="3.54"/>
    <n v="0"/>
    <n v="-22.68"/>
    <n v="10.66"/>
    <s v="EUR"/>
    <n v="1.1356667499999999"/>
    <s v="kg"/>
  </r>
  <r>
    <n v="18.500000000000007"/>
    <m/>
    <m/>
    <s v="entreprise"/>
    <s v="ST"/>
    <n v="200720433"/>
    <n v="202607"/>
    <s v="Express"/>
    <s v="UO"/>
    <s v="FedEx Priority"/>
    <s v="Bill_Sender_Prepaid"/>
    <s v="06/26/2026"/>
    <s v="06/27/2026"/>
    <x v="3204"/>
    <m/>
    <s v="HYDRATIS B2B"/>
    <s v="HYDRATIS B2B"/>
    <s v="VOIE COMMUNALE 4"/>
    <s v="CR?ANCEY"/>
    <n v="21"/>
    <s v="FR"/>
    <n v="21320"/>
    <n v="87.9"/>
    <n v="10.41"/>
    <n v="0"/>
    <n v="-66.89"/>
    <n v="31.42"/>
    <n v="8"/>
    <n v="91.3"/>
    <n v="91.3"/>
    <s v="P,Pharmacie"/>
    <s v="GRANDE PHARMACIE DU CENTRE"/>
    <s v="GRANDE PHARMACIE DU CENTRE"/>
    <s v="14 AVENUE GENERAL DE GAULLE"/>
    <s v="CHAGNY"/>
    <n v="71"/>
    <x v="0"/>
    <n v="711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0555555555555554"/>
    <n v="77.400000000000006"/>
    <n v="9.17"/>
    <n v="0"/>
    <n v="-58.9"/>
    <n v="27.67"/>
    <s v="EUR"/>
    <n v="1.1356667499999999"/>
    <s v="kg"/>
  </r>
  <r>
    <n v="8.4599999999999973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205"/>
    <m/>
    <s v="HYDRATIS B2B"/>
    <s v="HYDRATIS B2B"/>
    <s v="VOIE COMMUNALE 4"/>
    <s v="CR?ANCEY"/>
    <n v="21"/>
    <s v="FR"/>
    <n v="21320"/>
    <n v="40.39"/>
    <n v="4.6399999999999997"/>
    <n v="0"/>
    <n v="-30.73"/>
    <n v="14.29"/>
    <n v="2"/>
    <n v="26.4"/>
    <n v="26.4"/>
    <s v="L,ECLERC"/>
    <s v="PARAPHARM LECLERC DIJON"/>
    <s v="PARAPHARMACIE LECLERC DIJON"/>
    <s v="7 RUE DE CRACOVIE"/>
    <s v="DIJON"/>
    <n v="21"/>
    <x v="0"/>
    <n v="21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097222222222221"/>
    <n v="35.4"/>
    <n v="4.07"/>
    <n v="0"/>
    <n v="-26.94"/>
    <n v="12.53"/>
    <s v="EUR"/>
    <n v="1.1408492480000001"/>
    <s v="kg"/>
  </r>
  <r>
    <n v="7.120000000000001"/>
    <m/>
    <m/>
    <s v="entreprise"/>
    <s v="ST"/>
    <n v="200720433"/>
    <n v="202607"/>
    <s v="Express"/>
    <s v="UO"/>
    <s v="FedEx Priority"/>
    <s v="Bill_Sender_Prepaid"/>
    <s v="06/26/2026"/>
    <s v="06/30/2026"/>
    <x v="3206"/>
    <m/>
    <s v="HYDRATIS B2B"/>
    <s v="HYDRATIS B2B"/>
    <s v="VOIE COMMUNALE 4"/>
    <s v="CR?ANCEY"/>
    <n v="21"/>
    <s v="FR"/>
    <n v="21320"/>
    <n v="33.840000000000003"/>
    <n v="4.0199999999999996"/>
    <n v="0"/>
    <n v="-25.76"/>
    <n v="12.11"/>
    <n v="1"/>
    <n v="17.600000000000001"/>
    <n v="17.600000000000001"/>
    <s v="E,THAM"/>
    <s v="INTERSPORT ROSNY 04926/000"/>
    <s v="INTERSPORT ROSNY 04926/000"/>
    <s v="GO VII SAS"/>
    <s v="ROSNY-SOUS-BOIS"/>
    <n v="93"/>
    <x v="0"/>
    <n v="93110"/>
    <s v=" "/>
    <s v=" "/>
    <s v=" "/>
    <m/>
    <m/>
    <m/>
    <s v="N"/>
    <n v="29"/>
    <n v="31"/>
    <n v="39"/>
    <m/>
    <m/>
    <m/>
    <m/>
    <m/>
    <n v="0"/>
    <n v="0"/>
    <s v="EUR"/>
    <d v="2026-06-07T00:00:00"/>
    <x v="8"/>
    <m/>
    <s v="Domestic"/>
    <s v="Your Packaging"/>
    <n v="0.57013888888888886"/>
    <n v="29.8"/>
    <n v="3.54"/>
    <n v="0"/>
    <n v="-22.68"/>
    <n v="10.66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9/2026"/>
    <x v="3207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2"/>
    <n v="33"/>
    <n v="33"/>
    <s v="P,OCH"/>
    <s v="PHARMACIE DE L'AVENUE"/>
    <s v="PHARMACIE DE L'AVENUE"/>
    <s v="26 AVENUE DE NARBONNE"/>
    <s v="SIGEAN"/>
    <n v="11"/>
    <x v="0"/>
    <n v="111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72222222222222"/>
    <n v="39.6"/>
    <n v="4.6900000000000004"/>
    <n v="0"/>
    <n v="-30.14"/>
    <n v="14.15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9/2026"/>
    <s v="06/30/2026"/>
    <x v="3208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2"/>
    <n v="34.32"/>
    <n v="34.32"/>
    <s v="B,OURG RI"/>
    <s v="PHARMACIE BOURGEOIS"/>
    <s v="PHARMACIE BOURGEOIS"/>
    <s v="3 AVENUE JEAN JAURES"/>
    <s v="BOURG EN BRESSE"/>
    <n v="1"/>
    <x v="0"/>
    <n v="1000"/>
    <s v=" "/>
    <s v=" "/>
    <s v=" "/>
    <m/>
    <m/>
    <m/>
    <s v="N"/>
    <n v="26"/>
    <n v="32"/>
    <n v="40"/>
    <m/>
    <m/>
    <m/>
    <m/>
    <m/>
    <n v="0"/>
    <n v="0"/>
    <s v="EUR"/>
    <d v="2026-06-07T00:00:00"/>
    <x v="8"/>
    <m/>
    <s v="Domestic"/>
    <s v="Your Packaging"/>
    <n v="0.37430555555555556"/>
    <n v="41"/>
    <n v="4.8600000000000003"/>
    <n v="0"/>
    <n v="-31.2"/>
    <n v="14.66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209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D,Rouche"/>
    <s v="PHARMACIE DE BERRI"/>
    <s v="PHARMACIE DE BERRI"/>
    <s v="48 RUE DE BERRI"/>
    <s v="PARIS 8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3125"/>
    <n v="38.200000000000003"/>
    <n v="4.53"/>
    <n v="0"/>
    <n v="-29.07"/>
    <n v="13.66"/>
    <s v="EUR"/>
    <n v="1.1356667499999999"/>
    <s v="kg"/>
  </r>
  <r>
    <n v="7.7900000000000027"/>
    <m/>
    <m/>
    <s v="entreprise"/>
    <s v="ST"/>
    <n v="200720433"/>
    <n v="202607"/>
    <s v="Express"/>
    <s v="UO"/>
    <s v="FedEx Priority"/>
    <s v="Bill_Sender_Prepaid"/>
    <s v="06/26/2026"/>
    <s v="06/29/2026"/>
    <x v="3210"/>
    <m/>
    <s v="HYDRATIS B2B"/>
    <s v="HYDRATIS B2B"/>
    <s v="VOIE COMMUNALE 4"/>
    <s v="CR?ANCEY"/>
    <n v="21"/>
    <s v="FR"/>
    <n v="21320"/>
    <n v="37.020000000000003"/>
    <n v="4.38"/>
    <n v="0"/>
    <n v="-28.18"/>
    <n v="13.23"/>
    <n v="2"/>
    <n v="20.9"/>
    <n v="20.9"/>
    <s v="M,Melissa"/>
    <s v="PHARMACIE D'AUSSONNE"/>
    <s v="PHARMACIE D'AUSSONNE"/>
    <s v="5 AVENUE DE LA REPUBLIQUE"/>
    <s v="AUSSONNE"/>
    <n v="31"/>
    <x v="0"/>
    <n v="31840"/>
    <s v=" "/>
    <s v=" "/>
    <s v=" "/>
    <m/>
    <m/>
    <m/>
    <s v="N"/>
    <n v="13"/>
    <n v="20"/>
    <n v="30"/>
    <m/>
    <m/>
    <m/>
    <m/>
    <m/>
    <n v="0"/>
    <n v="0"/>
    <s v="EUR"/>
    <d v="2026-06-07T00:00:00"/>
    <x v="8"/>
    <m/>
    <s v="Domestic"/>
    <s v="Your Packaging"/>
    <n v="0.43680555555555556"/>
    <n v="32.6"/>
    <n v="3.86"/>
    <n v="0"/>
    <n v="-24.81"/>
    <n v="11.65"/>
    <s v="EUR"/>
    <n v="1.135666749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30/2026"/>
    <d v="2026-01-07T00:00:00"/>
    <x v="3211"/>
    <m/>
    <s v="HYDRATIS B2B"/>
    <s v="HYDRATIS B2B"/>
    <s v="VOIE COMMUNALE 4"/>
    <s v="CR?ANCEY"/>
    <n v="21"/>
    <s v="FR"/>
    <n v="21320"/>
    <n v="51.47"/>
    <n v="6.09"/>
    <n v="0"/>
    <n v="-39.17"/>
    <n v="18.39"/>
    <n v="3"/>
    <n v="41.58"/>
    <n v="41.58"/>
    <s v="P,HILIPPINES"/>
    <s v="PHARMACIE DU MAIL"/>
    <s v="PHARMACIE DU MAIL"/>
    <s v="34 MAIL FRANCOIS MITTERRAND"/>
    <s v="RENNES"/>
    <n v="35"/>
    <x v="0"/>
    <n v="350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7569444444444442"/>
    <n v="45.2"/>
    <n v="5.35"/>
    <n v="0"/>
    <n v="-34.4"/>
    <n v="16.149999999999999"/>
    <s v="EUR"/>
    <n v="1.1386538829999999"/>
    <s v="kg"/>
  </r>
  <r>
    <n v="12.810000000000002"/>
    <m/>
    <m/>
    <s v="entreprise"/>
    <s v="ST"/>
    <n v="200720433"/>
    <n v="202607"/>
    <s v="Express"/>
    <s v="UO"/>
    <s v="FedEx Priority"/>
    <s v="Bill_Sender_Prepaid"/>
    <s v="06/30/2026"/>
    <d v="2026-02-07T00:00:00"/>
    <x v="3212"/>
    <m/>
    <s v="HYDRATIS B2B"/>
    <s v="HYDRATIS B2B"/>
    <s v="VOIE COMMUNALE 4"/>
    <s v="CR?ANCEY"/>
    <n v="21"/>
    <s v="FR"/>
    <n v="21320"/>
    <n v="61.03"/>
    <n v="7.23"/>
    <n v="0"/>
    <n v="-46.45"/>
    <n v="21.82"/>
    <n v="5"/>
    <n v="54.34"/>
    <n v="54.34"/>
    <s v="F,Ffabie"/>
    <s v="PHARMACIE DU VIDOURLE"/>
    <s v="PHARMACIE DU VIDOURLE"/>
    <s v="391 BOULEVARD DE SAINTE CLAIRE"/>
    <s v="LUNEL"/>
    <n v="34"/>
    <x v="0"/>
    <n v="34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0347222222222221"/>
    <n v="53.6"/>
    <n v="6.35"/>
    <n v="0"/>
    <n v="-40.79"/>
    <n v="19.16"/>
    <s v="EUR"/>
    <n v="1.138653882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5/2026"/>
    <s v="06/26/2026"/>
    <x v="3213"/>
    <m/>
    <s v="HYDRATIS B2B"/>
    <s v="HYDRATIS B2B"/>
    <s v="VOIE COMMUNALE 4"/>
    <s v="CR?ANCEY"/>
    <n v="21"/>
    <s v="FR"/>
    <n v="21320"/>
    <n v="45.15"/>
    <n v="5.35"/>
    <n v="0"/>
    <n v="-34.36"/>
    <n v="16.13"/>
    <n v="2"/>
    <n v="33"/>
    <n v="33"/>
    <s v="A,Phie"/>
    <s v="PHARMACIE DU PARC"/>
    <s v="PHARMACIE DU PARC"/>
    <s v="1 AVENUE ALBERT 1ER"/>
    <s v="THIONVILLE"/>
    <n v="57"/>
    <x v="0"/>
    <n v="57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499999999999999"/>
    <n v="39.6"/>
    <n v="4.6900000000000004"/>
    <n v="0"/>
    <n v="-30.14"/>
    <n v="14.15"/>
    <s v="EUR"/>
    <n v="1.1401468509999999"/>
    <s v="kg"/>
  </r>
  <r>
    <n v="11.14"/>
    <m/>
    <m/>
    <s v=""/>
    <s v="ST"/>
    <n v="200720433"/>
    <n v="202607"/>
    <s v="Express"/>
    <s v="UO"/>
    <s v="FedEx Priority"/>
    <s v="Bill_Sender_Prepaid"/>
    <d v="2026-01-07T00:00:00"/>
    <d v="2026-02-07T00:00:00"/>
    <x v="3214"/>
    <m/>
    <s v="HYDRATIS B2B"/>
    <s v="HYDRATIS B2B"/>
    <s v="VOIE COMMUNALE 4"/>
    <s v="CR?ANCEY"/>
    <n v="21"/>
    <s v="FR"/>
    <n v="21320"/>
    <n v="53.16"/>
    <n v="6.11"/>
    <n v="0"/>
    <n v="-40.450000000000003"/>
    <n v="18.82"/>
    <n v="3"/>
    <n v="42.68"/>
    <n v="42.68"/>
    <s v="P,HIE"/>
    <s v="PHARMACIE DE MORANCE"/>
    <s v="PHARMACIE DE MORANCE"/>
    <s v="80 CHEMIN DE LA POYAT"/>
    <s v="MORANCE"/>
    <n v="69"/>
    <x v="0"/>
    <n v="6948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58819444444444446"/>
    <n v="46.6"/>
    <n v="5.36"/>
    <n v="0"/>
    <n v="-35.46"/>
    <n v="16.5"/>
    <s v="EUR"/>
    <n v="1.1408492480000001"/>
    <s v="kg"/>
  </r>
  <r>
    <n v="18.829999999999998"/>
    <m/>
    <m/>
    <s v="entreprise"/>
    <s v="ST"/>
    <n v="200720433"/>
    <n v="202607"/>
    <s v="Express"/>
    <s v="UO"/>
    <s v="FedEx Priority"/>
    <s v="Bill_Sender_Prepaid"/>
    <s v="06/26/2026"/>
    <s v="06/29/2026"/>
    <x v="3215"/>
    <m/>
    <s v="HYDRATIS B2B"/>
    <s v="HYDRATIS B2B"/>
    <s v="VOIE COMMUNALE 4"/>
    <s v="CR?ANCEY"/>
    <n v="21"/>
    <s v="FR"/>
    <n v="21320"/>
    <n v="89.49"/>
    <n v="10.6"/>
    <n v="0"/>
    <n v="-68.11"/>
    <n v="31.98"/>
    <n v="7"/>
    <n v="93.5"/>
    <n v="93.5"/>
    <s v="R,EDWANE"/>
    <s v="PHARMACIE DES PARFUMS"/>
    <s v="PHARMACIE DES PARFUMS"/>
    <s v="29 CHEMIN DU SANTON"/>
    <s v="GRASSE"/>
    <n v="6"/>
    <x v="0"/>
    <n v="61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"/>
    <n v="78.8"/>
    <n v="9.33"/>
    <n v="0"/>
    <n v="-59.97"/>
    <n v="28.1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3216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4.32"/>
    <n v="34.32"/>
    <s v="A,Amelie"/>
    <s v="PHARMACIE DE L'ARBRE VERT"/>
    <s v="PHARMACIE DE L'ARBRE VERT"/>
    <s v="2 RUE DE L'ECOLE"/>
    <s v="BISCHHEIM"/>
    <n v="67"/>
    <x v="0"/>
    <n v="678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1736111111111113"/>
    <n v="41"/>
    <n v="4.8600000000000003"/>
    <n v="0"/>
    <n v="-31.2"/>
    <n v="14.66"/>
    <s v="EUR"/>
    <n v="1.1356667499999999"/>
    <s v="kg"/>
  </r>
  <r>
    <n v="14.82"/>
    <m/>
    <m/>
    <s v="entreprise"/>
    <s v="ST"/>
    <n v="200720433"/>
    <n v="202607"/>
    <s v="Express"/>
    <s v="UO"/>
    <s v="FedEx Priority"/>
    <s v="Bill_Sender_Prepaid"/>
    <s v="06/24/2026"/>
    <s v="06/26/2026"/>
    <x v="3217"/>
    <m/>
    <s v="HYDRATIS B2B"/>
    <s v="HYDRATIS B2B"/>
    <s v="VOIE COMMUNALE 4"/>
    <s v="CR?ANCEY"/>
    <n v="21"/>
    <s v="FR"/>
    <n v="21320"/>
    <n v="70.97"/>
    <n v="8.4"/>
    <n v="0"/>
    <n v="-54"/>
    <n v="25.36"/>
    <n v="6"/>
    <n v="67.98"/>
    <n v="67.98"/>
    <s v="P,HIE"/>
    <s v="PHARMACIE CEVENOLE"/>
    <s v="PHARMACIE CEVENOLE"/>
    <s v="ROUTE DE LA CORNICHE"/>
    <s v="SAINT-JEAN-DU-GARD"/>
    <n v="30"/>
    <x v="0"/>
    <n v="302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888888888888887"/>
    <n v="62"/>
    <n v="7.34"/>
    <n v="0"/>
    <n v="-47.18"/>
    <n v="22.16"/>
    <s v="EUR"/>
    <n v="1.1446231330000001"/>
    <s v="kg"/>
  </r>
  <r>
    <n v="9.1300000000000026"/>
    <m/>
    <m/>
    <s v="entreprise"/>
    <s v="ST"/>
    <n v="200720433"/>
    <n v="202607"/>
    <s v="Express"/>
    <s v="UO"/>
    <s v="FedEx Priority"/>
    <s v="Bill_Sender_Prepaid"/>
    <s v="06/25/2026"/>
    <s v="06/26/2026"/>
    <x v="3218"/>
    <m/>
    <s v="HYDRATIS B2B"/>
    <s v="HYDRATIS B2B"/>
    <s v="VOIE COMMUNALE 4"/>
    <s v="CR?ANCEY"/>
    <n v="21"/>
    <s v="FR"/>
    <n v="21320"/>
    <n v="43.55"/>
    <n v="5.16"/>
    <n v="0"/>
    <n v="-33.14"/>
    <n v="15.57"/>
    <n v="2"/>
    <n v="30.8"/>
    <n v="30.8"/>
    <s v="P,Codegnat"/>
    <s v="PHARMACIE DE LA COMTE"/>
    <s v="PHARMACIE DE LA COMTE"/>
    <s v="BOULEVARD  COMTE LONGUES"/>
    <s v="VIC-LE-COMTE"/>
    <n v="63"/>
    <x v="0"/>
    <n v="632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833333333333331"/>
    <n v="38.200000000000003"/>
    <n v="4.53"/>
    <n v="0"/>
    <n v="-29.07"/>
    <n v="13.66"/>
    <s v="EUR"/>
    <n v="1.1401468509999999"/>
    <s v="kg"/>
  </r>
  <r>
    <n v="8.129999999999999"/>
    <m/>
    <m/>
    <s v="entreprise"/>
    <s v="ST"/>
    <n v="200720433"/>
    <n v="202607"/>
    <s v="Express"/>
    <s v="UO"/>
    <s v="FedEx Priority"/>
    <s v="Bill_Sender_Prepaid"/>
    <s v="06/26/2026"/>
    <s v="06/29/2026"/>
    <x v="3219"/>
    <m/>
    <s v="HYDRATIS B2B"/>
    <s v="HYDRATIS B2B"/>
    <s v="VOIE COMMUNALE 4"/>
    <s v="CR?ANCEY"/>
    <n v="21"/>
    <s v="FR"/>
    <n v="21320"/>
    <n v="38.61"/>
    <n v="4.58"/>
    <n v="0"/>
    <n v="-29.38"/>
    <n v="13.81"/>
    <n v="2"/>
    <n v="22.88"/>
    <n v="22.88"/>
    <s v="V,AREDIS"/>
    <s v="PARAPHARMACIE LECLERC VAREDIS"/>
    <s v="PARAPHARMACIE LECLERC VAREDIS"/>
    <s v="ESPACE COMMERCIAL DU BREAU"/>
    <s v="VARENNES SUR SEINE"/>
    <n v="77"/>
    <x v="0"/>
    <n v="77130"/>
    <s v=" "/>
    <s v=" "/>
    <s v=" "/>
    <m/>
    <m/>
    <m/>
    <s v="N"/>
    <n v="12"/>
    <n v="20"/>
    <n v="30"/>
    <m/>
    <m/>
    <m/>
    <m/>
    <m/>
    <n v="0"/>
    <n v="0"/>
    <s v="EUR"/>
    <d v="2026-06-07T00:00:00"/>
    <x v="8"/>
    <m/>
    <s v="Domestic"/>
    <s v="Your Packaging"/>
    <n v="0.42291666666666666"/>
    <n v="34"/>
    <n v="4.03"/>
    <n v="0"/>
    <n v="-25.87"/>
    <n v="12.1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3220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7.4"/>
    <n v="37.4"/>
    <s v="G,ONSO"/>
    <s v="PARAPHARMACIE LECLERC"/>
    <s v="PARAPHARMACIE LECLERC SAINT DE"/>
    <s v="CENTRE COMMERCIAL VALLEEDU LOIRE"/>
    <s v="ST DENIS LES PONTS /CHATEAUDUN"/>
    <n v="28"/>
    <x v="0"/>
    <n v="28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152777777777777"/>
    <n v="42.4"/>
    <n v="5.03"/>
    <n v="0"/>
    <n v="-32.270000000000003"/>
    <n v="15.16"/>
    <s v="EUR"/>
    <n v="1.1356667499999999"/>
    <s v="kg"/>
  </r>
  <r>
    <n v="16.159999999999997"/>
    <m/>
    <m/>
    <s v="entreprise"/>
    <s v="ST"/>
    <n v="200720433"/>
    <n v="202607"/>
    <s v="Express"/>
    <s v="UO"/>
    <s v="FedEx Priority"/>
    <s v="Bill_Sender_Prepaid"/>
    <s v="06/26/2026"/>
    <s v="06/29/2026"/>
    <x v="3221"/>
    <m/>
    <s v="HYDRATIS B2B"/>
    <s v="HYDRATIS B2B"/>
    <s v="VOIE COMMUNALE 4"/>
    <s v="CR?ANCEY"/>
    <n v="21"/>
    <s v="FR"/>
    <n v="21320"/>
    <n v="76.77"/>
    <n v="9.1"/>
    <n v="0"/>
    <n v="-58.42"/>
    <n v="27.45"/>
    <n v="5"/>
    <n v="75.239999999999995"/>
    <n v="75.239999999999995"/>
    <s v="C,RODSS"/>
    <s v="PHARMACIE DES OLIVETTES"/>
    <s v="PHARMACIE DES OLIVETTES"/>
    <s v="15 AVENUE DE PEZENAS"/>
    <s v="ROUJAN"/>
    <n v="34"/>
    <x v="0"/>
    <n v="34320"/>
    <s v=" "/>
    <s v=" "/>
    <s v=" "/>
    <m/>
    <m/>
    <m/>
    <s v="N"/>
    <n v="32"/>
    <n v="26"/>
    <n v="42"/>
    <m/>
    <m/>
    <m/>
    <m/>
    <m/>
    <n v="0"/>
    <n v="0"/>
    <s v="EUR"/>
    <d v="2026-06-07T00:00:00"/>
    <x v="8"/>
    <m/>
    <s v="Domestic"/>
    <s v="Your Packaging"/>
    <n v="0.46319444444444446"/>
    <n v="67.599999999999994"/>
    <n v="8.01"/>
    <n v="0"/>
    <n v="-51.44"/>
    <n v="24.17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30/2026"/>
    <d v="2026-01-07T00:00:00"/>
    <x v="3222"/>
    <m/>
    <s v="HYDRATIS B2B"/>
    <s v="HYDRATIS B2B"/>
    <s v="VOIE COMMUNALE 4"/>
    <s v="CR?ANCEY"/>
    <n v="21"/>
    <s v="FR"/>
    <n v="21320"/>
    <n v="43.5"/>
    <n v="5.16"/>
    <n v="0"/>
    <n v="-33.1"/>
    <n v="15.55"/>
    <n v="2"/>
    <n v="30.8"/>
    <n v="30.8"/>
    <s v="P,ERREIRA"/>
    <s v="PHARMACIE DE L'ERMITAGE"/>
    <s v="PHARMACIE DE L'ERMITAGE"/>
    <s v="32 RUE DE L ERMITAGE"/>
    <s v="LAGORD"/>
    <n v="17"/>
    <x v="0"/>
    <n v="171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208333333333334"/>
    <n v="38.200000000000003"/>
    <n v="4.53"/>
    <n v="0"/>
    <n v="-29.07"/>
    <n v="13.66"/>
    <s v="EUR"/>
    <n v="1.1386538829999999"/>
    <s v="kg"/>
  </r>
  <r>
    <n v="14.82"/>
    <m/>
    <m/>
    <s v="entreprise"/>
    <s v="ST"/>
    <n v="200720433"/>
    <n v="202607"/>
    <s v="Express"/>
    <s v="UO"/>
    <s v="FedEx Priority"/>
    <s v="Bill_Sender_Prepaid"/>
    <s v="06/25/2026"/>
    <s v="06/27/2026"/>
    <x v="3223"/>
    <m/>
    <s v="HYDRATIS B2B"/>
    <s v="HYDRATIS B2B"/>
    <s v="VOIE COMMUNALE 4"/>
    <s v="CR?ANCEY"/>
    <n v="21"/>
    <s v="FR"/>
    <n v="21320"/>
    <n v="70.69"/>
    <n v="8.3699999999999992"/>
    <n v="0"/>
    <n v="-53.79"/>
    <n v="25.27"/>
    <n v="5"/>
    <n v="66.66"/>
    <n v="66.66"/>
    <s v="T,ABARY"/>
    <s v="PHARMACIE TABARY"/>
    <s v="PHARMACIE TABARY"/>
    <s v="10 BOULEVARD DE L ABBE LEMIRE"/>
    <s v="HAZEBROUCK"/>
    <n v="59"/>
    <x v="0"/>
    <n v="59190"/>
    <s v=" "/>
    <s v=" "/>
    <s v=" "/>
    <m/>
    <m/>
    <m/>
    <s v="N"/>
    <n v="29"/>
    <n v="30"/>
    <n v="39"/>
    <m/>
    <m/>
    <m/>
    <m/>
    <m/>
    <n v="0"/>
    <n v="0"/>
    <s v="EUR"/>
    <d v="2026-06-07T00:00:00"/>
    <x v="8"/>
    <m/>
    <s v="Domestic"/>
    <s v="Your Packaging"/>
    <n v="0.3888888888888889"/>
    <n v="62"/>
    <n v="7.34"/>
    <n v="0"/>
    <n v="-47.18"/>
    <n v="22.16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7/2026"/>
    <x v="3224"/>
    <m/>
    <s v="HYDRATIS B2B"/>
    <s v="HYDRATIS B2B"/>
    <s v="VOIE COMMUNALE 4"/>
    <s v="CR?ANCEY"/>
    <n v="21"/>
    <s v="FR"/>
    <n v="21320"/>
    <n v="48.15"/>
    <n v="5.71"/>
    <n v="0"/>
    <n v="-36.65"/>
    <n v="17.22"/>
    <n v="3"/>
    <n v="37.4"/>
    <n v="37.4"/>
    <s v="L,AURENCE"/>
    <s v="PHARMACIE D'IDRON"/>
    <s v="PHARMACIE D'IDRON"/>
    <s v="30 ROUTE DE TARBES"/>
    <s v="IDRON"/>
    <n v="64"/>
    <x v="0"/>
    <n v="643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694444444444444"/>
    <n v="42.4"/>
    <n v="5.03"/>
    <n v="0"/>
    <n v="-32.270000000000003"/>
    <n v="15.1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5/2026"/>
    <s v="06/26/2026"/>
    <x v="3225"/>
    <m/>
    <s v="HYDRATIS B2B"/>
    <s v="HYDRATIS B2B"/>
    <s v="VOIE COMMUNALE 4"/>
    <s v="CR?ANCEY"/>
    <n v="21"/>
    <s v="FR"/>
    <n v="21320"/>
    <n v="48.34"/>
    <n v="5.73"/>
    <n v="0"/>
    <n v="-36.79"/>
    <n v="17.28"/>
    <n v="2"/>
    <n v="37.4"/>
    <n v="37.4"/>
    <s v="F,RANCK"/>
    <s v="PARAPHARMACIE LECLERC SOUTERRAINE"/>
    <s v="PARAPHARMACIE LECLERC SOUTERRA"/>
    <s v="AVENUE JEAN JAURES"/>
    <s v="LA SOUTERRAINE"/>
    <n v="23"/>
    <x v="0"/>
    <n v="23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875000000000001"/>
    <n v="42.4"/>
    <n v="5.03"/>
    <n v="0"/>
    <n v="-32.270000000000003"/>
    <n v="15.16"/>
    <s v="EUR"/>
    <n v="1.1401468509999999"/>
    <s v="kg"/>
  </r>
  <r>
    <n v="16.5"/>
    <m/>
    <m/>
    <s v="entreprise"/>
    <s v="ST"/>
    <n v="200720433"/>
    <n v="202607"/>
    <s v="Express"/>
    <s v="UO"/>
    <s v="FedEx Priority"/>
    <s v="Bill_Sender_Prepaid"/>
    <s v="06/24/2026"/>
    <s v="06/26/2026"/>
    <x v="3226"/>
    <m/>
    <s v="HYDRATIS B2B"/>
    <s v="HYDRATIS B2B"/>
    <s v="VOIE COMMUNALE 4"/>
    <s v="CR?ANCEY"/>
    <n v="21"/>
    <s v="FR"/>
    <n v="21320"/>
    <n v="78.98"/>
    <n v="9.36"/>
    <n v="0"/>
    <n v="-60.09"/>
    <n v="28.25"/>
    <n v="6"/>
    <n v="78.540000000000006"/>
    <n v="78.540000000000006"/>
    <s v="T"/>
    <s v="PHARMACIE MAMANE"/>
    <s v="PHARMACIE MAMANE"/>
    <s v="51 RUE DES ROSIERS"/>
    <s v="SAINT-OUEN-SUR-SEINE"/>
    <n v="93"/>
    <x v="0"/>
    <n v="93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4305555555555551"/>
    <n v="69"/>
    <n v="8.18"/>
    <n v="0"/>
    <n v="-52.5"/>
    <n v="24.68"/>
    <s v="EUR"/>
    <n v="1.1446231330000001"/>
    <s v="kg"/>
  </r>
  <r>
    <n v="8.4599999999999973"/>
    <m/>
    <m/>
    <s v=""/>
    <s v="ST"/>
    <n v="200720433"/>
    <n v="202607"/>
    <s v="Express"/>
    <s v="UO"/>
    <s v="FedEx Priority"/>
    <s v="Bill_Recipient"/>
    <d v="2026-09-06T00:00:00"/>
    <d v="1899-12-31T00:00:00"/>
    <x v="3227"/>
    <m/>
    <s v="GILLES DALESSIO"/>
    <s v="FEDEX"/>
    <s v="RUE BARON DOMINIQUE LARREY"/>
    <s v="LA FARLEDE"/>
    <n v="83"/>
    <s v="FR"/>
    <n v="83210"/>
    <n v="40.799999999999997"/>
    <n v="4.84"/>
    <n v="0"/>
    <n v="-31.05"/>
    <n v="14.59"/>
    <n v="3"/>
    <n v="24.64"/>
    <n v="24.64"/>
    <s v="L,A RUCHE"/>
    <s v="HYDRATIS B2B"/>
    <s v="HYDRATIS B2B"/>
    <s v="VOIE COMMUNALE 4"/>
    <s v="CR?ANCEY"/>
    <n v="21"/>
    <x v="0"/>
    <n v="21320"/>
    <s v="Return of AWB# 872530012240"/>
    <s v=" "/>
    <s v=" "/>
    <m/>
    <m/>
    <m/>
    <s v="N"/>
    <n v="0"/>
    <n v="0"/>
    <n v="0"/>
    <m/>
    <m/>
    <m/>
    <m/>
    <m/>
    <n v="0"/>
    <n v="1"/>
    <s v="EUR"/>
    <d v="2026-06-07T00:00:00"/>
    <x v="8"/>
    <m/>
    <s v="Domestic"/>
    <s v="Your Packaging"/>
    <n v="0"/>
    <n v="35.4"/>
    <n v="4.2"/>
    <n v="0"/>
    <n v="-26.94"/>
    <n v="12.66"/>
    <s v="EUR"/>
    <n v="1.1526181719999999"/>
    <s v="kg"/>
  </r>
  <r>
    <n v="9.8000000000000007"/>
    <m/>
    <m/>
    <s v=""/>
    <s v="ST"/>
    <n v="200720433"/>
    <n v="202607"/>
    <s v="Express"/>
    <s v="UO"/>
    <s v="FedEx Priority"/>
    <s v="Bill_Sender_Prepaid"/>
    <d v="2026-01-07T00:00:00"/>
    <d v="2026-02-07T00:00:00"/>
    <x v="3228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3"/>
    <n v="33.44"/>
    <n v="33.44"/>
    <s v="P,HIE"/>
    <s v="PHARMACIE DE FREVENT"/>
    <s v="PHARMACIE DE FREVENT"/>
    <s v="2 BIS RUE CHARLES DUQUESNOY"/>
    <s v="FR?VENT"/>
    <n v="62"/>
    <x v="0"/>
    <n v="622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152777777777778"/>
    <n v="41"/>
    <n v="4.72"/>
    <n v="0"/>
    <n v="-31.2"/>
    <n v="14.52"/>
    <s v="EUR"/>
    <n v="1.1408492480000001"/>
    <s v="kg"/>
  </r>
  <r>
    <n v="10.469999999999999"/>
    <m/>
    <m/>
    <s v="entreprise"/>
    <s v="ST"/>
    <n v="200720433"/>
    <n v="202607"/>
    <s v="Express"/>
    <s v="UO"/>
    <s v="FedEx Priority"/>
    <s v="Bill_Sender_Prepaid"/>
    <s v="06/26/2026"/>
    <s v="06/29/2026"/>
    <x v="3229"/>
    <m/>
    <s v="HYDRATIS B2B"/>
    <s v="HYDRATIS B2B"/>
    <s v="VOIE COMMUNALE 4"/>
    <s v="CR?ANCEY"/>
    <n v="21"/>
    <s v="FR"/>
    <n v="21320"/>
    <n v="49.74"/>
    <n v="5.89"/>
    <n v="0"/>
    <n v="-37.85"/>
    <n v="17.78"/>
    <n v="3"/>
    <n v="39.159999999999997"/>
    <n v="39.159999999999997"/>
    <s v="C,ASTELLAS"/>
    <s v="PHARMACIE DU CASTELLAS"/>
    <s v="PHARMACIE DU CASTELLAS"/>
    <s v="ROND POINT DES TUILERIES"/>
    <s v="FORCALQUEIRET"/>
    <n v="83"/>
    <x v="0"/>
    <n v="83136"/>
    <s v=" "/>
    <s v=" "/>
    <s v=" "/>
    <m/>
    <m/>
    <m/>
    <s v="N"/>
    <n v="20"/>
    <n v="19"/>
    <n v="29"/>
    <m/>
    <m/>
    <m/>
    <m/>
    <m/>
    <n v="0"/>
    <n v="0"/>
    <s v="EUR"/>
    <d v="2026-06-07T00:00:00"/>
    <x v="8"/>
    <m/>
    <s v="Domestic"/>
    <s v="Your Packaging"/>
    <n v="0.40555555555555556"/>
    <n v="43.8"/>
    <n v="5.19"/>
    <n v="0"/>
    <n v="-33.33"/>
    <n v="15.66"/>
    <s v="EUR"/>
    <n v="1.1356667499999999"/>
    <s v="kg"/>
  </r>
  <r>
    <n v="14.82"/>
    <m/>
    <m/>
    <s v="entreprise"/>
    <s v="ST"/>
    <n v="200720433"/>
    <n v="202607"/>
    <s v="Express"/>
    <s v="UO"/>
    <s v="FedEx Priority"/>
    <s v="Bill_Sender_Prepaid"/>
    <s v="06/26/2026"/>
    <s v="06/27/2026"/>
    <x v="3230"/>
    <m/>
    <s v="HYDRATIS B2B"/>
    <s v="HYDRATIS B2B"/>
    <s v="VOIE COMMUNALE 4"/>
    <s v="CR?ANCEY"/>
    <n v="21"/>
    <s v="FR"/>
    <n v="21320"/>
    <n v="70.41"/>
    <n v="8.34"/>
    <n v="0"/>
    <n v="-53.58"/>
    <n v="25.17"/>
    <n v="6"/>
    <n v="68.2"/>
    <n v="68.2"/>
    <s v="L,AURENT"/>
    <s v="PHARMACIE DU CENTRE 17"/>
    <s v="PHARMACIE DU CENTRE 17"/>
    <s v="5 RUE DE LA REPUBLIQUE"/>
    <s v="SAINT-XANDRE"/>
    <n v="17"/>
    <x v="0"/>
    <n v="17138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291666666666666"/>
    <n v="62"/>
    <n v="7.34"/>
    <n v="0"/>
    <n v="-47.18"/>
    <n v="22.16"/>
    <s v="EUR"/>
    <n v="1.1356667499999999"/>
    <s v="kg"/>
  </r>
  <r>
    <n v="20.840000000000003"/>
    <m/>
    <m/>
    <s v="entreprise"/>
    <s v="ST"/>
    <n v="200720433"/>
    <n v="202607"/>
    <s v="Express"/>
    <s v="UO"/>
    <s v="FedEx Priority"/>
    <s v="Bill_Sender_Prepaid"/>
    <s v="06/25/2026"/>
    <s v="06/26/2026"/>
    <x v="3231"/>
    <m/>
    <s v="HYDRATIS B2B"/>
    <s v="HYDRATIS B2B"/>
    <s v="VOIE COMMUNALE 4"/>
    <s v="CR?ANCEY"/>
    <n v="21"/>
    <s v="FR"/>
    <n v="21320"/>
    <n v="99.42"/>
    <n v="11.79"/>
    <n v="0"/>
    <n v="-75.66"/>
    <n v="35.549999999999997"/>
    <n v="7"/>
    <n v="107.58"/>
    <n v="107.58"/>
    <s v="C,ADRAN"/>
    <s v="PHARMACIE DU CADRAN"/>
    <s v="PHARMACIE DU CADRAN"/>
    <s v="ZAC DE FRAY REDON"/>
    <s v="ROCBARON"/>
    <n v="83"/>
    <x v="0"/>
    <n v="83136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40833333333333333"/>
    <n v="87.2"/>
    <n v="10.34"/>
    <n v="0"/>
    <n v="-66.36"/>
    <n v="31.18"/>
    <s v="EUR"/>
    <n v="1.1401468509999999"/>
    <s v="kg"/>
  </r>
  <r>
    <n v="8.129999999999999"/>
    <m/>
    <m/>
    <s v="entreprise"/>
    <s v="ST"/>
    <n v="200720433"/>
    <n v="202607"/>
    <s v="Express"/>
    <s v="UO"/>
    <s v="FedEx Priority"/>
    <s v="Bill_Sender_Prepaid"/>
    <s v="06/26/2026"/>
    <s v="06/27/2026"/>
    <x v="3232"/>
    <m/>
    <s v="HYDRATIS B2B"/>
    <s v="HYDRATIS B2B"/>
    <s v="VOIE COMMUNALE 4"/>
    <s v="CR?ANCEY"/>
    <n v="21"/>
    <s v="FR"/>
    <n v="21320"/>
    <n v="38.61"/>
    <n v="4.58"/>
    <n v="0"/>
    <n v="-29.38"/>
    <n v="13.81"/>
    <n v="2"/>
    <n v="24.2"/>
    <n v="24.2"/>
    <s v="C,ARRE"/>
    <s v="PARAPHARMACIE CARREFOUR LISLE ADAM"/>
    <s v="PARAPHARMACIE CARREFOUR LISLE"/>
    <s v="ZAC DU PONT DES RAYONS"/>
    <s v="LISLE ADAM"/>
    <n v="95"/>
    <x v="0"/>
    <n v="95290"/>
    <s v=" "/>
    <s v=" "/>
    <s v=" "/>
    <m/>
    <m/>
    <m/>
    <s v="N"/>
    <n v="12"/>
    <n v="21"/>
    <n v="29"/>
    <m/>
    <m/>
    <m/>
    <m/>
    <m/>
    <n v="0"/>
    <n v="0"/>
    <s v="EUR"/>
    <d v="2026-06-07T00:00:00"/>
    <x v="8"/>
    <m/>
    <s v="Domestic"/>
    <s v="Your Packaging"/>
    <n v="0.43888888888888888"/>
    <n v="34"/>
    <n v="4.03"/>
    <n v="0"/>
    <n v="-25.87"/>
    <n v="12.16"/>
    <s v="EUR"/>
    <n v="1.1356667499999999"/>
    <s v="kg"/>
  </r>
  <r>
    <n v="30.069999999999993"/>
    <m/>
    <m/>
    <s v="entreprise"/>
    <s v="ST"/>
    <n v="200720433"/>
    <n v="202607"/>
    <s v="Express"/>
    <s v="UO"/>
    <s v="FedEx Priority"/>
    <s v="Bill_Sender_Prepaid"/>
    <s v="06/23/2026"/>
    <s v="06/29/2026"/>
    <x v="3233"/>
    <m/>
    <s v="HYDRATIS B2B"/>
    <s v="HYDRATIS B2B"/>
    <s v="VOIE COMMUNALE 4"/>
    <s v="CR?ANCEY"/>
    <n v="21"/>
    <s v="FR"/>
    <n v="21320"/>
    <n v="144.34"/>
    <n v="111.51"/>
    <n v="0"/>
    <n v="-109.84"/>
    <n v="146.01"/>
    <n v="3"/>
    <n v="161.26"/>
    <n v="161.26"/>
    <s v="E,Lecler"/>
    <s v="PARAPHARMACIE LECLERC  TOURS NORD"/>
    <s v="PARAPHARMACIE LECLERC  TOURS N"/>
    <s v="RUE DE LA PINAUDERIE"/>
    <s v="SAINT-CYR-SUR-LOIRE"/>
    <n v="37"/>
    <x v="0"/>
    <n v="37540"/>
    <s v=" "/>
    <s v=" "/>
    <s v=" "/>
    <m/>
    <m/>
    <m/>
    <s v="N"/>
    <n v="20"/>
    <n v="31"/>
    <n v="40"/>
    <m/>
    <m/>
    <m/>
    <m/>
    <m/>
    <n v="0"/>
    <n v="0"/>
    <s v="EUR"/>
    <d v="2026-06-07T00:00:00"/>
    <x v="8"/>
    <m/>
    <s v="Domestic"/>
    <s v="Your Packaging"/>
    <n v="0.37916666666666665"/>
    <n v="125.8"/>
    <n v="97.18"/>
    <n v="0"/>
    <n v="-95.73"/>
    <n v="127.25"/>
    <s v="EUR"/>
    <n v="1.1474074329999999"/>
    <s v="kg"/>
  </r>
  <r>
    <n v="14.82"/>
    <m/>
    <m/>
    <s v="entreprise"/>
    <s v="ST"/>
    <n v="200720433"/>
    <n v="202607"/>
    <s v="Express"/>
    <s v="UO"/>
    <s v="FedEx Priority"/>
    <s v="Bill_Sender_Prepaid"/>
    <s v="06/26/2026"/>
    <s v="06/27/2026"/>
    <x v="3234"/>
    <m/>
    <s v="HYDRATIS B2B"/>
    <s v="HYDRATIS B2B"/>
    <s v="VOIE COMMUNALE 4"/>
    <s v="CR?ANCEY"/>
    <n v="21"/>
    <s v="FR"/>
    <n v="21320"/>
    <n v="70.41"/>
    <n v="8.34"/>
    <n v="0"/>
    <n v="-53.58"/>
    <n v="25.17"/>
    <n v="5"/>
    <n v="66.66"/>
    <n v="66.66"/>
    <s v="H,Ghjjii"/>
    <s v="PHARMACIE SAINTE MARIE"/>
    <s v="PHARMACIE SAINTE MARIE"/>
    <s v="9 RUE SAINTE MARIE"/>
    <s v="COURBEVOIE"/>
    <n v="92"/>
    <x v="0"/>
    <n v="92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763888888888888"/>
    <n v="62"/>
    <n v="7.34"/>
    <n v="0"/>
    <n v="-47.18"/>
    <n v="22.16"/>
    <s v="EUR"/>
    <n v="1.135666749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26/2026"/>
    <s v="06/29/2026"/>
    <x v="3235"/>
    <m/>
    <s v="HYDRATIS B2B"/>
    <s v="HYDRATIS B2B"/>
    <s v="VOIE COMMUNALE 4"/>
    <s v="CR?ANCEY"/>
    <n v="21"/>
    <s v="FR"/>
    <n v="21320"/>
    <n v="33.840000000000003"/>
    <n v="4.0199999999999996"/>
    <n v="0"/>
    <n v="-25.76"/>
    <n v="12.11"/>
    <n v="1"/>
    <n v="17.600000000000001"/>
    <n v="17.600000000000001"/>
    <s v="S,Sigard"/>
    <s v="PARAPHARMACIE CARREFOUR BALARUC"/>
    <s v="PARAPHARMACIE CARREFOUR BALARU"/>
    <s v="ROUTE DE SETE"/>
    <s v="BALARUC-LE-VIEUX"/>
    <n v="34"/>
    <x v="0"/>
    <n v="3454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4166666666666665"/>
    <n v="29.8"/>
    <n v="3.54"/>
    <n v="0"/>
    <n v="-22.68"/>
    <n v="10.6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236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Y,Sten"/>
    <s v="PHARMACIE KAYSERSBERG"/>
    <s v="PHARMACIE KAYSERSBERG"/>
    <s v="5 RUE DU 18 DECEMBRE"/>
    <s v="KAYSERSBERG"/>
    <n v="68"/>
    <x v="0"/>
    <n v="682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777777777777776"/>
    <n v="38.200000000000003"/>
    <n v="4.53"/>
    <n v="0"/>
    <n v="-29.07"/>
    <n v="13.66"/>
    <s v="EUR"/>
    <n v="1.1356667499999999"/>
    <s v="kg"/>
  </r>
  <r>
    <n v="15.159999999999997"/>
    <m/>
    <m/>
    <s v="entreprise"/>
    <s v="ST"/>
    <n v="200720433"/>
    <n v="202607"/>
    <s v="Express"/>
    <s v="UO"/>
    <s v="FedEx Priority"/>
    <s v="Bill_Sender_Prepaid"/>
    <s v="06/25/2026"/>
    <s v="06/26/2026"/>
    <x v="3237"/>
    <m/>
    <s v="CLARA LALOY"/>
    <s v="LA RUCHE LOGISTIQUE"/>
    <s v="VOIE COMMUNALE 4"/>
    <s v="CREANCEY"/>
    <n v="21"/>
    <s v="FR"/>
    <n v="21320"/>
    <n v="72.290000000000006"/>
    <n v="8.57"/>
    <n v="0"/>
    <n v="-55"/>
    <n v="25.86"/>
    <n v="4"/>
    <n v="69.08"/>
    <n v="69.08"/>
    <s v="K,ELYA"/>
    <s v="PHARMACIE OCCITANE"/>
    <s v="PHARMACIE OCCITANE"/>
    <s v="2 RUE VICTOR HUGO"/>
    <s v="TARBES"/>
    <n v="65"/>
    <x v="0"/>
    <n v="65000"/>
    <s v=" "/>
    <s v=" "/>
    <s v=" "/>
    <m/>
    <m/>
    <m/>
    <s v="N"/>
    <n v="30"/>
    <n v="30"/>
    <n v="40"/>
    <m/>
    <m/>
    <m/>
    <m/>
    <m/>
    <n v="0"/>
    <n v="0"/>
    <s v="EUR"/>
    <d v="2026-06-07T00:00:00"/>
    <x v="8"/>
    <m/>
    <s v="Domestic"/>
    <s v="Your Packaging"/>
    <n v="0.41736111111111113"/>
    <n v="63.4"/>
    <n v="7.52"/>
    <n v="0"/>
    <n v="-48.24"/>
    <n v="22.68"/>
    <s v="EUR"/>
    <n v="1.1401468509999999"/>
    <s v="kg"/>
  </r>
  <r>
    <n v="21.179999999999993"/>
    <m/>
    <m/>
    <s v="entreprise"/>
    <s v="ST"/>
    <n v="200720433"/>
    <n v="202607"/>
    <s v="Express"/>
    <s v="UO"/>
    <s v="FedEx Priority"/>
    <s v="Bill_Sender_Prepaid"/>
    <s v="06/26/2026"/>
    <s v="06/29/2026"/>
    <x v="3238"/>
    <m/>
    <s v="HYDRATIS B2B"/>
    <s v="HYDRATIS B2B"/>
    <s v="VOIE COMMUNALE 4"/>
    <s v="CR?ANCEY"/>
    <n v="21"/>
    <s v="FR"/>
    <n v="21320"/>
    <n v="100.62"/>
    <n v="11.92"/>
    <n v="0"/>
    <n v="-76.569999999999993"/>
    <n v="35.979999999999997"/>
    <n v="7"/>
    <n v="108.46"/>
    <n v="108.46"/>
    <s v="P,HCI E DES BQTS"/>
    <s v="PHARMACIE LEDRU ROLLIN"/>
    <s v="PHARMACIE LEDRU ROLLIN"/>
    <s v="116 AVENUE LEDRU ROLLIN"/>
    <s v="PARIS 11"/>
    <n v="75"/>
    <x v="0"/>
    <n v="75011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4"/>
    <n v="88.6"/>
    <n v="10.5"/>
    <n v="0"/>
    <n v="-67.42"/>
    <n v="31.68"/>
    <s v="EUR"/>
    <n v="1.1356667499999999"/>
    <s v="kg"/>
  </r>
  <r>
    <n v="6.7899999999999991"/>
    <m/>
    <m/>
    <s v="entreprise"/>
    <s v="ST"/>
    <n v="200720433"/>
    <n v="202607"/>
    <s v="Express"/>
    <s v="UO"/>
    <s v="FedEx Priority"/>
    <s v="Bill_Sender_Prepaid"/>
    <s v="06/30/2026"/>
    <d v="2026-01-07T00:00:00"/>
    <x v="3239"/>
    <m/>
    <s v="HYDRATIS B2B"/>
    <s v="HYDRATIS B2B"/>
    <s v="VOIE COMMUNALE 4"/>
    <s v="CR?ANCEY"/>
    <n v="21"/>
    <s v="FR"/>
    <n v="21320"/>
    <n v="32.340000000000003"/>
    <n v="3.83"/>
    <n v="0"/>
    <n v="-24.61"/>
    <n v="11.56"/>
    <n v="1"/>
    <n v="15.18"/>
    <n v="15.18"/>
    <s v="P,OIRIER"/>
    <s v="PHARMACIE POIRIER"/>
    <s v="PHARMACIE POIRIER"/>
    <s v="8 B RUE DE BREST"/>
    <s v="RENNES"/>
    <n v="35"/>
    <x v="0"/>
    <n v="35000"/>
    <s v=" "/>
    <s v=" "/>
    <s v=" "/>
    <m/>
    <m/>
    <m/>
    <s v="Y"/>
    <n v="30"/>
    <n v="29"/>
    <n v="40"/>
    <m/>
    <m/>
    <m/>
    <m/>
    <m/>
    <n v="0"/>
    <n v="0"/>
    <s v="EUR"/>
    <d v="2026-06-07T00:00:00"/>
    <x v="8"/>
    <m/>
    <s v="Domestic"/>
    <s v="Your Packaging"/>
    <n v="0.46388888888888891"/>
    <n v="28.4"/>
    <n v="3.36"/>
    <n v="0"/>
    <n v="-21.61"/>
    <n v="10.15"/>
    <s v="EUR"/>
    <n v="1.1386538829999999"/>
    <s v="kg"/>
  </r>
  <r>
    <n v="15.159999999999997"/>
    <m/>
    <m/>
    <s v="entreprise"/>
    <s v="ST"/>
    <n v="200720433"/>
    <n v="202607"/>
    <s v="Express"/>
    <s v="UO"/>
    <s v="FedEx Priority"/>
    <s v="Bill_Sender_Prepaid"/>
    <s v="06/25/2026"/>
    <s v="06/26/2026"/>
    <x v="3240"/>
    <m/>
    <s v="HYDRATIS B2B"/>
    <s v="HYDRATIS B2B"/>
    <s v="VOIE COMMUNALE 4"/>
    <s v="CR?ANCEY"/>
    <n v="21"/>
    <s v="FR"/>
    <n v="21320"/>
    <n v="72.290000000000006"/>
    <n v="8.57"/>
    <n v="0"/>
    <n v="-55"/>
    <n v="25.86"/>
    <n v="5"/>
    <n v="68.86"/>
    <n v="68.86"/>
    <s v="M,OUCHET"/>
    <s v="PHARMACIE MOUCHET"/>
    <s v="PHARMACIE MOUCHET"/>
    <s v="48 AVENUE D ARGENTON"/>
    <s v="CHATEAUROUX"/>
    <n v="36"/>
    <x v="0"/>
    <n v="36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777777777777776"/>
    <n v="63.4"/>
    <n v="7.52"/>
    <n v="0"/>
    <n v="-48.24"/>
    <n v="22.68"/>
    <s v="EUR"/>
    <n v="1.1401468509999999"/>
    <s v="kg"/>
  </r>
  <r>
    <n v="13.149999999999999"/>
    <m/>
    <m/>
    <s v="entreprise"/>
    <s v="ST"/>
    <n v="200720433"/>
    <n v="202607"/>
    <s v="Express"/>
    <s v="UO"/>
    <s v="FedEx Priority"/>
    <s v="Bill_Sender_Prepaid"/>
    <s v="06/25/2026"/>
    <s v="06/29/2026"/>
    <x v="3241"/>
    <m/>
    <s v="HYDRATIS B2B"/>
    <s v="HYDRATIS B2B"/>
    <s v="VOIE COMMUNALE 4"/>
    <s v="CR?ANCEY"/>
    <n v="21"/>
    <s v="FR"/>
    <n v="21320"/>
    <n v="62.71"/>
    <n v="7.43"/>
    <n v="0"/>
    <n v="-47.72"/>
    <n v="22.43"/>
    <n v="5"/>
    <n v="55.22"/>
    <n v="55.22"/>
    <s v="V,INCENT"/>
    <s v="PHARMACIE VITRE"/>
    <s v="PHARMACIE VITRE"/>
    <s v="35 BIS RUE JEAN MARIE BIRRIEN"/>
    <s v="CHATEAUNEUF DU FAOU"/>
    <n v="29"/>
    <x v="0"/>
    <n v="295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986111111111114"/>
    <n v="55"/>
    <n v="6.52"/>
    <n v="0"/>
    <n v="-41.85"/>
    <n v="19.670000000000002"/>
    <s v="EUR"/>
    <n v="1.1401468509999999"/>
    <s v="kg"/>
  </r>
  <r>
    <n v="11.14"/>
    <m/>
    <m/>
    <s v="entreprise"/>
    <s v="ST"/>
    <n v="200720433"/>
    <n v="202607"/>
    <s v="Express"/>
    <s v="UO"/>
    <s v="FedEx Priority"/>
    <s v="Bill_Sender_Prepaid"/>
    <s v="06/26/2026"/>
    <s v="06/27/2026"/>
    <x v="3242"/>
    <m/>
    <s v="HYDRATIS B2B"/>
    <s v="HYDRATIS B2B"/>
    <s v="VOIE COMMUNALE 4"/>
    <s v="CR?ANCEY"/>
    <n v="21"/>
    <s v="FR"/>
    <n v="21320"/>
    <n v="52.92"/>
    <n v="6.28"/>
    <n v="0"/>
    <n v="-40.270000000000003"/>
    <n v="18.93"/>
    <n v="3"/>
    <n v="42.46"/>
    <n v="42.46"/>
    <s v="M,AIRI"/>
    <s v="PHARMACIE DE LA MAIRIE"/>
    <s v="PHARMACIE DE LA MAIRIE"/>
    <s v="9 PLACE DE LA MAIRIE"/>
    <s v="BRUNOY"/>
    <n v="91"/>
    <x v="0"/>
    <n v="91800"/>
    <s v=" "/>
    <s v=" "/>
    <s v=" "/>
    <m/>
    <m/>
    <m/>
    <s v="N"/>
    <n v="20"/>
    <n v="21"/>
    <n v="30"/>
    <m/>
    <m/>
    <m/>
    <m/>
    <m/>
    <n v="0"/>
    <n v="0"/>
    <s v="EUR"/>
    <d v="2026-06-07T00:00:00"/>
    <x v="8"/>
    <m/>
    <s v="Domestic"/>
    <s v="Your Packaging"/>
    <n v="0.39374999999999999"/>
    <n v="46.6"/>
    <n v="5.53"/>
    <n v="0"/>
    <n v="-35.46"/>
    <n v="16.670000000000002"/>
    <s v="EUR"/>
    <n v="1.1356667499999999"/>
    <s v="kg"/>
  </r>
  <r>
    <n v="10.800000000000004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243"/>
    <m/>
    <s v="HYDRATIS B2B"/>
    <s v="HYDRATIS B2B"/>
    <s v="VOIE COMMUNALE 4"/>
    <s v="CR?ANCEY"/>
    <n v="21"/>
    <s v="FR"/>
    <n v="21320"/>
    <n v="51.57"/>
    <n v="5.93"/>
    <n v="0"/>
    <n v="-39.25"/>
    <n v="18.25"/>
    <n v="5"/>
    <n v="40.04"/>
    <n v="40.04"/>
    <s v="B,ONESME"/>
    <s v="PHARMACIE LASFARGEAS"/>
    <s v="PHARMACIE LASFARGEAS"/>
    <s v="8 PLACE DE LA POSTE"/>
    <s v="DUN-LE-PALESTEL"/>
    <n v="23"/>
    <x v="0"/>
    <n v="238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986111111111113"/>
    <n v="45.2"/>
    <n v="5.2"/>
    <n v="0"/>
    <n v="-34.4"/>
    <n v="16"/>
    <s v="EUR"/>
    <n v="1.1408492480000001"/>
    <s v="kg"/>
  </r>
  <r>
    <n v="8.129999999999999"/>
    <m/>
    <m/>
    <s v="entreprise"/>
    <s v="ST"/>
    <n v="200720433"/>
    <n v="202607"/>
    <s v="Express"/>
    <s v="UO"/>
    <s v="FedEx Priority"/>
    <s v="Bill_Sender_Prepaid"/>
    <s v="06/25/2026"/>
    <s v="06/26/2026"/>
    <x v="3244"/>
    <m/>
    <s v="HYDRATIS B2B"/>
    <s v="HYDRATIS B2B"/>
    <s v="VOIE COMMUNALE 4"/>
    <s v="CR?ANCEY"/>
    <n v="21"/>
    <s v="FR"/>
    <n v="21320"/>
    <n v="38.61"/>
    <n v="4.58"/>
    <n v="0"/>
    <n v="-29.38"/>
    <n v="13.81"/>
    <n v="2"/>
    <n v="24.2"/>
    <n v="24.2"/>
    <s v="A,DRIEN"/>
    <s v="PHARMACIE DE BUISSON ROND"/>
    <s v="PHARMACIE DE BUISSON ROND"/>
    <s v="694 FAUBOURG MONTMELIAN"/>
    <s v="CHAMBERY"/>
    <n v="73"/>
    <x v="0"/>
    <n v="73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597222222222223"/>
    <n v="34"/>
    <n v="4.03"/>
    <n v="0"/>
    <n v="-25.87"/>
    <n v="12.16"/>
    <s v="EUR"/>
    <n v="1.1356667499999999"/>
    <s v="kg"/>
  </r>
  <r>
    <n v="8.129999999999999"/>
    <m/>
    <m/>
    <s v="entreprise"/>
    <s v="ST"/>
    <n v="200720433"/>
    <n v="202607"/>
    <s v="Express"/>
    <s v="UO"/>
    <s v="FedEx Priority"/>
    <s v="Bill_Sender_Prepaid"/>
    <s v="06/30/2026"/>
    <d v="2026-01-07T00:00:00"/>
    <x v="3245"/>
    <m/>
    <s v="HYDRATIS B2B"/>
    <s v="HYDRATIS B2B"/>
    <s v="VOIE COMMUNALE 4"/>
    <s v="CR?ANCEY"/>
    <n v="21"/>
    <s v="FR"/>
    <n v="21320"/>
    <n v="38.71"/>
    <n v="4.59"/>
    <n v="0"/>
    <n v="-29.46"/>
    <n v="13.85"/>
    <n v="2"/>
    <n v="24.2"/>
    <n v="24.2"/>
    <s v="F,LINE"/>
    <s v="PHARMACIE DU MONTET"/>
    <s v="PHARMACIE DU MONTET"/>
    <s v="22 ROUTE DEPARTEMENTALE 945"/>
    <s v="LE MONTET"/>
    <n v="3"/>
    <x v="0"/>
    <n v="32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291666666666665"/>
    <n v="34"/>
    <n v="4.03"/>
    <n v="0"/>
    <n v="-25.87"/>
    <n v="12.16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3/2026"/>
    <s v="06/26/2026"/>
    <x v="3246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3"/>
    <n v="34.76"/>
    <n v="34.76"/>
    <s v="S,AS"/>
    <s v="PHARMACIE BARRET"/>
    <s v="PHARMACIE BARRET"/>
    <s v="39 RUE RENE GOUBIN"/>
    <s v="LOPERHET"/>
    <n v="29"/>
    <x v="0"/>
    <n v="294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4861111111111116"/>
    <n v="41"/>
    <n v="4.8600000000000003"/>
    <n v="0"/>
    <n v="-31.2"/>
    <n v="14.66"/>
    <s v="EUR"/>
    <n v="1.1356667499999999"/>
    <s v="kg"/>
  </r>
  <r>
    <n v="14.480000000000004"/>
    <m/>
    <m/>
    <s v="entreprise"/>
    <s v="ST"/>
    <n v="200720433"/>
    <n v="202607"/>
    <s v="Express"/>
    <s v="UO"/>
    <s v="FedEx Priority"/>
    <s v="Bill_Sender_Prepaid"/>
    <s v="06/30/2026"/>
    <d v="2026-01-07T00:00:00"/>
    <x v="3247"/>
    <m/>
    <s v="HYDRATIS B2B"/>
    <s v="HYDRATIS B2B"/>
    <s v="VOIE COMMUNALE 4"/>
    <s v="CR?ANCEY"/>
    <n v="21"/>
    <s v="FR"/>
    <n v="21320"/>
    <n v="69"/>
    <n v="8.18"/>
    <n v="0"/>
    <n v="-52.51"/>
    <n v="24.66"/>
    <n v="4"/>
    <n v="65.56"/>
    <n v="65.56"/>
    <s v="B,ROVILLE"/>
    <s v="PHARMACIE DES CEVENNES"/>
    <s v="PHARMACIE DES CEVENNES"/>
    <s v="47 RUE BALARD"/>
    <s v="PARIS 15"/>
    <n v="75"/>
    <x v="0"/>
    <n v="75015"/>
    <s v=" "/>
    <s v=" "/>
    <s v=" "/>
    <m/>
    <m/>
    <m/>
    <s v="N"/>
    <n v="26"/>
    <n v="30"/>
    <n v="40"/>
    <m/>
    <m/>
    <m/>
    <m/>
    <m/>
    <n v="0"/>
    <n v="0"/>
    <s v="EUR"/>
    <d v="2026-06-07T00:00:00"/>
    <x v="8"/>
    <m/>
    <s v="Domestic"/>
    <s v="Your Packaging"/>
    <n v="0.48402777777777778"/>
    <n v="60.6"/>
    <n v="7.18"/>
    <n v="0"/>
    <n v="-46.12"/>
    <n v="21.66"/>
    <s v="EUR"/>
    <n v="1.1386538829999999"/>
    <s v="kg"/>
  </r>
  <r>
    <n v="23.52000000000001"/>
    <m/>
    <m/>
    <s v="entreprise"/>
    <s v="ST"/>
    <n v="200720433"/>
    <n v="202607"/>
    <s v="Express"/>
    <s v="UO"/>
    <s v="FedEx Priority"/>
    <s v="Bill_Sender_Prepaid"/>
    <s v="06/30/2026"/>
    <d v="2026-01-07T00:00:00"/>
    <x v="3248"/>
    <m/>
    <s v="HYDRATIS B2B"/>
    <s v="HYDRATIS B2B"/>
    <s v="VOIE COMMUNALE 4"/>
    <s v="CR?ANCEY"/>
    <n v="21"/>
    <s v="FR"/>
    <n v="21320"/>
    <n v="112.04"/>
    <n v="13.28"/>
    <n v="0"/>
    <n v="-85.26"/>
    <n v="40.06"/>
    <n v="8"/>
    <n v="124.74"/>
    <n v="124.74"/>
    <s v="P,H ARCHIV"/>
    <s v="PHARMACIE DES ARCHIVES"/>
    <s v="PHARMACIE DES ARCHIVES"/>
    <s v="2 RUE DES ARCHIVES"/>
    <s v="PARIS 4"/>
    <n v="75"/>
    <x v="0"/>
    <n v="75004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694444444444444"/>
    <n v="98.4"/>
    <n v="11.66"/>
    <n v="0"/>
    <n v="-74.88"/>
    <n v="35.18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3249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3"/>
    <n v="35.200000000000003"/>
    <n v="35.200000000000003"/>
    <s v="M,ORISSET"/>
    <s v="PHARMACIE DE LA SEVRE"/>
    <s v="PHARMACIE DE LA SEVRE"/>
    <s v="PLACE DE L'EGLISE"/>
    <s v="MONCOUTANT-SUR-SEVRE"/>
    <n v="79"/>
    <x v="0"/>
    <n v="793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"/>
    <n v="41"/>
    <n v="4.8600000000000003"/>
    <n v="0"/>
    <n v="-31.2"/>
    <n v="14.6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3250"/>
    <m/>
    <s v="HYDRATIS B2B"/>
    <s v="HYDRATIS B2B"/>
    <s v="VOIE COMMUNALE 4"/>
    <s v="CR?ANCEY"/>
    <n v="21"/>
    <s v="FR"/>
    <n v="21320"/>
    <n v="48.15"/>
    <n v="5.71"/>
    <n v="0"/>
    <n v="-36.65"/>
    <n v="17.22"/>
    <n v="3"/>
    <n v="36.299999999999997"/>
    <n v="36.299999999999997"/>
    <s v="P,H DEC"/>
    <s v="PHARMACIE DE SANTES"/>
    <s v="PHARMACIE DE SANTES"/>
    <s v="60 RUE DU MARECHAL FOCH"/>
    <s v="SANTES"/>
    <n v="59"/>
    <x v="0"/>
    <n v="59211"/>
    <s v=" "/>
    <s v=" "/>
    <s v=" "/>
    <m/>
    <m/>
    <m/>
    <s v="N"/>
    <n v="29"/>
    <n v="31"/>
    <n v="40"/>
    <m/>
    <m/>
    <m/>
    <m/>
    <m/>
    <n v="0"/>
    <n v="0"/>
    <s v="EUR"/>
    <d v="2026-06-07T00:00:00"/>
    <x v="8"/>
    <m/>
    <s v="Domestic"/>
    <s v="Your Packaging"/>
    <n v="0.42916666666666664"/>
    <n v="42.4"/>
    <n v="5.03"/>
    <n v="0"/>
    <n v="-32.270000000000003"/>
    <n v="15.16"/>
    <s v="EUR"/>
    <n v="1.135666749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25/2026"/>
    <s v="06/26/2026"/>
    <x v="3251"/>
    <m/>
    <s v="HYDRATIS B2B"/>
    <s v="HYDRATIS B2B"/>
    <s v="VOIE COMMUNALE 4"/>
    <s v="CR?ANCEY"/>
    <n v="21"/>
    <s v="FR"/>
    <n v="21320"/>
    <n v="51.53"/>
    <n v="6.1"/>
    <n v="0"/>
    <n v="-39.22"/>
    <n v="18.41"/>
    <n v="3"/>
    <n v="41.8"/>
    <n v="41.8"/>
    <s v="J,Noe"/>
    <s v="PHARMACIE CONSEIL PASSY"/>
    <s v="PHARMACIE CONSEIL PASSY"/>
    <s v="7 RUE MARIETTA ALBONI"/>
    <s v="PARIS 16"/>
    <n v="75"/>
    <x v="0"/>
    <n v="75016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48611111111111"/>
    <n v="45.2"/>
    <n v="5.35"/>
    <n v="0"/>
    <n v="-34.4"/>
    <n v="16.149999999999999"/>
    <s v="EUR"/>
    <n v="1.1401468509999999"/>
    <s v="kg"/>
  </r>
  <r>
    <n v="34.939999999999984"/>
    <m/>
    <m/>
    <s v="entreprise"/>
    <s v="ST"/>
    <n v="200720433"/>
    <n v="202607"/>
    <s v="Express"/>
    <s v="UO"/>
    <s v="FedEx Priority"/>
    <s v="Bill_Sender_Prepaid"/>
    <s v="06/29/2026"/>
    <s v="06/30/2026"/>
    <x v="3252"/>
    <m/>
    <s v="HYDRATIS B2B"/>
    <s v="HYDRATIS B2B"/>
    <s v="VOIE COMMUNALE 4"/>
    <s v="CR?ANCEY"/>
    <n v="21"/>
    <s v="FR"/>
    <n v="21320"/>
    <n v="166.47"/>
    <n v="19.72"/>
    <n v="0"/>
    <n v="-126.69"/>
    <n v="59.51"/>
    <n v="15"/>
    <n v="189.2"/>
    <n v="189.2"/>
    <s v="O,Phcie"/>
    <s v="PHARMACIE CCIAL CHAMBOURCY"/>
    <s v="PHARMACIE CCIAL CHAMBOURCY"/>
    <s v="ROUTE DE MANTES"/>
    <s v="CHAMBOURCY"/>
    <n v="78"/>
    <x v="0"/>
    <n v="782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027777777777778"/>
    <n v="146.19999999999999"/>
    <n v="17.32"/>
    <n v="0"/>
    <n v="-111.26"/>
    <n v="52.26"/>
    <s v="EUR"/>
    <n v="1.138653882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26/2026"/>
    <s v="06/29/2026"/>
    <x v="3253"/>
    <m/>
    <s v="HYDRATIS B2B"/>
    <s v="HYDRATIS B2B"/>
    <s v="VOIE COMMUNALE 4"/>
    <s v="CR?ANCEY"/>
    <n v="21"/>
    <s v="FR"/>
    <n v="21320"/>
    <n v="33.840000000000003"/>
    <n v="4.0199999999999996"/>
    <n v="0"/>
    <n v="-25.76"/>
    <n v="12.11"/>
    <n v="1"/>
    <n v="15.84"/>
    <n v="15.84"/>
    <s v="C,ARR"/>
    <s v="PARAPHARMACIE CARREFOUR TOUL"/>
    <s v="PARAPHARMACIE CARREFOUR TOUL"/>
    <s v="678 AV, DU GENERAL BIGEARD"/>
    <s v="TOUL"/>
    <n v="54"/>
    <x v="0"/>
    <n v="54200"/>
    <s v=" "/>
    <s v=" "/>
    <s v=" "/>
    <m/>
    <m/>
    <m/>
    <s v="Y"/>
    <n v="30"/>
    <n v="30"/>
    <n v="40"/>
    <m/>
    <m/>
    <m/>
    <m/>
    <m/>
    <n v="0"/>
    <n v="0"/>
    <s v="EUR"/>
    <d v="2026-06-07T00:00:00"/>
    <x v="8"/>
    <m/>
    <s v="Domestic"/>
    <s v="Your Packaging"/>
    <n v="0.47847222222222224"/>
    <n v="29.8"/>
    <n v="3.54"/>
    <n v="0"/>
    <n v="-22.68"/>
    <n v="10.66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30/2026"/>
    <d v="2026-01-07T00:00:00"/>
    <x v="3254"/>
    <m/>
    <s v="HYDRATIS B2B"/>
    <s v="HYDRATIS B2B"/>
    <s v="VOIE COMMUNALE 4"/>
    <s v="CR?ANCEY"/>
    <n v="21"/>
    <s v="FR"/>
    <n v="21320"/>
    <n v="45.09"/>
    <n v="5.34"/>
    <n v="0"/>
    <n v="-34.32"/>
    <n v="16.11"/>
    <n v="2"/>
    <n v="32.56"/>
    <n v="32.56"/>
    <s v="V,Stella"/>
    <s v="PHARMACIE DE LA MAIRIE"/>
    <s v="PHARMACIE DE LA MAIRIE"/>
    <s v="17 GRANDE PLACE DU GAL DE GAULLE"/>
    <s v="CASTELGINEST"/>
    <n v="31"/>
    <x v="0"/>
    <n v="31780"/>
    <s v=" "/>
    <s v=" "/>
    <s v=" "/>
    <m/>
    <m/>
    <m/>
    <s v="N"/>
    <n v="26"/>
    <n v="32"/>
    <n v="41"/>
    <m/>
    <m/>
    <m/>
    <m/>
    <m/>
    <n v="0"/>
    <n v="0"/>
    <s v="EUR"/>
    <d v="2026-06-07T00:00:00"/>
    <x v="8"/>
    <m/>
    <s v="Domestic"/>
    <s v="Your Packaging"/>
    <n v="0.47986111111111113"/>
    <n v="39.6"/>
    <n v="4.6900000000000004"/>
    <n v="0"/>
    <n v="-30.14"/>
    <n v="14.15"/>
    <s v="EUR"/>
    <n v="1.1386538829999999"/>
    <s v="kg"/>
  </r>
  <r>
    <n v="16.5"/>
    <m/>
    <m/>
    <s v="entreprise"/>
    <s v="ST"/>
    <n v="200720433"/>
    <n v="202607"/>
    <s v="Express"/>
    <s v="UO"/>
    <s v="FedEx Priority"/>
    <s v="Bill_Sender_Prepaid"/>
    <s v="06/26/2026"/>
    <s v="06/29/2026"/>
    <x v="3255"/>
    <m/>
    <s v="HYDRATIS B2B"/>
    <s v="HYDRATIS B2B"/>
    <s v="VOIE COMMUNALE 4"/>
    <s v="CR?ANCEY"/>
    <n v="21"/>
    <s v="FR"/>
    <n v="21320"/>
    <n v="78.36"/>
    <n v="9.2899999999999991"/>
    <n v="0"/>
    <n v="-59.62"/>
    <n v="28.03"/>
    <n v="6"/>
    <n v="78.319999999999993"/>
    <n v="78.319999999999993"/>
    <s v="B,ARBBRY"/>
    <s v="PHARMACIE DE ROQUEFORT"/>
    <s v="PHARMACIE DE ROQUEFORT"/>
    <s v="3 ROUTE D'AGEN"/>
    <s v="ROQUEFORT"/>
    <n v="47"/>
    <x v="0"/>
    <n v="4731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36041666666666666"/>
    <n v="69"/>
    <n v="8.18"/>
    <n v="0"/>
    <n v="-52.5"/>
    <n v="24.68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3256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6.520000000000003"/>
    <n v="36.520000000000003"/>
    <s v="U,Nico"/>
    <s v="PHIE DE L HOTEL DE VILLE"/>
    <s v="PHIE DE L HOTEL DE VILLE"/>
    <s v="39 BOULEVARD GAMBETTA"/>
    <s v="FRONTIGNAN"/>
    <n v="34"/>
    <x v="0"/>
    <n v="3411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201388888888889"/>
    <n v="42.4"/>
    <n v="5.03"/>
    <n v="0"/>
    <n v="-32.270000000000003"/>
    <n v="15.16"/>
    <s v="EUR"/>
    <n v="1.1356667499999999"/>
    <s v="kg"/>
  </r>
  <r>
    <n v="19.170000000000002"/>
    <m/>
    <m/>
    <s v="entreprise"/>
    <s v="ST"/>
    <n v="200720433"/>
    <n v="202607"/>
    <s v="Express"/>
    <s v="UO"/>
    <s v="FedEx Priority"/>
    <s v="Bill_Sender_Prepaid"/>
    <s v="06/30/2026"/>
    <d v="2026-01-07T00:00:00"/>
    <x v="3257"/>
    <m/>
    <s v="HYDRATIS B2B"/>
    <s v="HYDRATIS B2B"/>
    <s v="VOIE COMMUNALE 4"/>
    <s v="CR?ANCEY"/>
    <n v="21"/>
    <s v="FR"/>
    <n v="21320"/>
    <n v="91.32"/>
    <n v="10.83"/>
    <n v="0"/>
    <n v="-69.489999999999995"/>
    <n v="32.659999999999997"/>
    <n v="6"/>
    <n v="95.7"/>
    <n v="95.7"/>
    <s v="E,TOILR"/>
    <s v="PHARMACIE DE L'ETOILE"/>
    <s v="PHARMACIE DE L'ETOILE"/>
    <s v="5 PLACE DE L ETOILE"/>
    <s v="GRENOBLE"/>
    <n v="38"/>
    <x v="0"/>
    <n v="38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277777777777779"/>
    <n v="80.2"/>
    <n v="9.51"/>
    <n v="0"/>
    <n v="-61.03"/>
    <n v="28.68"/>
    <s v="EUR"/>
    <n v="1.1386538829999999"/>
    <s v="kg"/>
  </r>
  <r>
    <n v="11.14"/>
    <m/>
    <m/>
    <s v=""/>
    <s v="ST"/>
    <n v="200720433"/>
    <n v="202607"/>
    <s v="Express"/>
    <s v="UO"/>
    <s v="FedEx Priority"/>
    <s v="Bill_Sender_Prepaid"/>
    <d v="2026-01-07T00:00:00"/>
    <d v="2026-02-07T00:00:00"/>
    <x v="3258"/>
    <m/>
    <s v="HYDRATIS B2B"/>
    <s v="HYDRATIS B2B"/>
    <s v="VOIE COMMUNALE 4"/>
    <s v="CR?ANCEY"/>
    <n v="21"/>
    <s v="FR"/>
    <n v="21320"/>
    <n v="53.16"/>
    <n v="6.11"/>
    <n v="0"/>
    <n v="-40.450000000000003"/>
    <n v="18.82"/>
    <n v="3"/>
    <n v="42.46"/>
    <n v="42.46"/>
    <s v="V,Vequchez"/>
    <s v="PHARMACIE CHAMPDIEU"/>
    <s v="PHARMACIE CHAMPDIEU"/>
    <s v="32 RUE DE LA SCIERIE"/>
    <s v="CHAMPDIEU"/>
    <n v="42"/>
    <x v="0"/>
    <n v="42600"/>
    <s v=" "/>
    <s v=" "/>
    <s v=" "/>
    <m/>
    <m/>
    <m/>
    <s v="N"/>
    <n v="26"/>
    <n v="31"/>
    <n v="39"/>
    <m/>
    <m/>
    <m/>
    <m/>
    <m/>
    <n v="0"/>
    <n v="0"/>
    <s v="EUR"/>
    <d v="2026-06-07T00:00:00"/>
    <x v="8"/>
    <m/>
    <s v="Domestic"/>
    <s v="Your Packaging"/>
    <n v="0.48819444444444443"/>
    <n v="46.6"/>
    <n v="5.36"/>
    <n v="0"/>
    <n v="-35.46"/>
    <n v="16.5"/>
    <s v="EUR"/>
    <n v="1.1408492480000001"/>
    <s v="kg"/>
  </r>
  <r>
    <n v="7.7900000000000027"/>
    <m/>
    <m/>
    <s v=""/>
    <s v="ST"/>
    <n v="200720433"/>
    <n v="202607"/>
    <s v="Express"/>
    <s v="UO"/>
    <s v="FedEx Priority"/>
    <s v="Bill_Sender_Prepaid"/>
    <d v="2026-01-07T00:00:00"/>
    <d v="2026-02-07T00:00:00"/>
    <x v="3259"/>
    <m/>
    <s v="HYDRATIS B2B"/>
    <s v="HYDRATIS B2B"/>
    <s v="VOIE COMMUNALE 4"/>
    <s v="CR?ANCEY"/>
    <n v="21"/>
    <s v="FR"/>
    <n v="21320"/>
    <n v="37.19"/>
    <n v="4.28"/>
    <n v="0"/>
    <n v="-28.3"/>
    <n v="13.17"/>
    <n v="2"/>
    <n v="22"/>
    <n v="22"/>
    <s v="R,OUAGEL"/>
    <s v="PHARMACIE BOULDOIRES"/>
    <s v="PHARMACIE BOULDOIRES"/>
    <s v="25 ALLEE DE L AMICALE"/>
    <s v="LAGUIOLE"/>
    <n v="12"/>
    <x v="0"/>
    <n v="122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125000000000001"/>
    <n v="32.6"/>
    <n v="3.75"/>
    <n v="0"/>
    <n v="-24.81"/>
    <n v="11.54"/>
    <s v="EUR"/>
    <n v="1.1408492480000001"/>
    <s v="kg"/>
  </r>
  <r>
    <n v="15.489999999999995"/>
    <m/>
    <m/>
    <s v="entreprise"/>
    <s v="ST"/>
    <n v="200720433"/>
    <n v="202607"/>
    <s v="Express"/>
    <s v="UO"/>
    <s v="FedEx Priority"/>
    <s v="Bill_Sender_Prepaid"/>
    <s v="06/26/2026"/>
    <d v="2026-01-07T00:00:00"/>
    <x v="3260"/>
    <m/>
    <s v="HYDRATIS B2B"/>
    <s v="HYDRATIS B2B"/>
    <s v="VOIE COMMUNALE 4"/>
    <s v="CR?ANCEY"/>
    <n v="21"/>
    <s v="FR"/>
    <n v="21320"/>
    <n v="73.59"/>
    <n v="61.98"/>
    <n v="0"/>
    <n v="-56"/>
    <n v="79.58"/>
    <n v="3"/>
    <n v="72.599999999999994"/>
    <n v="72.599999999999994"/>
    <s v="L,AURA"/>
    <s v="PHARMACIE NOUVELLE"/>
    <s v="PHARMACIE NOUVELLE"/>
    <s v="1 RUE DU GENERAL DE GAULLE"/>
    <s v="PORTO-VECCHIO"/>
    <n v="20"/>
    <x v="0"/>
    <n v="20137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861111111111113"/>
    <n v="64.8"/>
    <n v="54.58"/>
    <n v="0"/>
    <n v="-49.31"/>
    <n v="70.069999999999993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261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P,HARMACIE"/>
    <s v="PHARMACIE THERMALE"/>
    <s v="PHARMACIE THERMALE"/>
    <s v="60 RUE DE LA BATTERE"/>
    <s v="SAUBUSSE"/>
    <n v="40"/>
    <x v="0"/>
    <n v="4018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291666666666666"/>
    <n v="38.200000000000003"/>
    <n v="4.53"/>
    <n v="0"/>
    <n v="-29.07"/>
    <n v="13.66"/>
    <s v="EUR"/>
    <n v="1.135666749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24/2026"/>
    <s v="06/26/2026"/>
    <x v="3262"/>
    <m/>
    <s v="HYDRATIS B2B"/>
    <s v="HYDRATIS B2B"/>
    <s v="VOIE COMMUNALE 4"/>
    <s v="CR?ANCEY"/>
    <n v="21"/>
    <s v="FR"/>
    <n v="21320"/>
    <n v="51.74"/>
    <n v="6.12"/>
    <n v="0"/>
    <n v="-39.380000000000003"/>
    <n v="18.489999999999998"/>
    <n v="3"/>
    <n v="40.479999999999997"/>
    <n v="40.479999999999997"/>
    <s v="D,RAPEAU"/>
    <s v="PHARMACIE BEVILLON"/>
    <s v="PHARMACIE BEVILLON"/>
    <s v="CCIAL  LLES CHARMETTES"/>
    <s v="LES ESSARTS"/>
    <n v="85"/>
    <x v="0"/>
    <n v="85140"/>
    <s v=" "/>
    <s v=" "/>
    <s v=" "/>
    <m/>
    <m/>
    <m/>
    <s v="N"/>
    <n v="30"/>
    <n v="40"/>
    <n v="31"/>
    <m/>
    <m/>
    <m/>
    <m/>
    <m/>
    <n v="0"/>
    <n v="0"/>
    <s v="EUR"/>
    <d v="2026-06-07T00:00:00"/>
    <x v="8"/>
    <m/>
    <s v="Domestic"/>
    <s v="Your Packaging"/>
    <n v="0.40972222222222221"/>
    <n v="45.2"/>
    <n v="5.35"/>
    <n v="0"/>
    <n v="-34.4"/>
    <n v="16.149999999999999"/>
    <s v="EUR"/>
    <n v="1.1446231330000001"/>
    <s v="kg"/>
  </r>
  <r>
    <n v="14.150000000000006"/>
    <m/>
    <m/>
    <s v="entreprise"/>
    <s v="ST"/>
    <n v="200720433"/>
    <n v="202607"/>
    <s v="Express"/>
    <s v="UO"/>
    <s v="FedEx Priority"/>
    <s v="Bill_Sender_Prepaid"/>
    <s v="06/30/2026"/>
    <d v="2026-01-07T00:00:00"/>
    <x v="3263"/>
    <m/>
    <s v="HYDRATIS B2B"/>
    <s v="HYDRATIS B2B"/>
    <s v="VOIE COMMUNALE 4"/>
    <s v="CR?ANCEY"/>
    <n v="21"/>
    <s v="FR"/>
    <n v="21320"/>
    <n v="67.41"/>
    <n v="7.99"/>
    <n v="0"/>
    <n v="-51.3"/>
    <n v="24.11"/>
    <n v="4"/>
    <n v="63.8"/>
    <n v="63.8"/>
    <s v="P,Mine"/>
    <s v="PHARMACIE DU METRO LOUISE MICHEL"/>
    <s v="PHARMACIE DU METRO LOUISE MICH"/>
    <s v="33 RUE LOUISE MICHEL"/>
    <s v="LEVALLOIS PERRET"/>
    <n v="92"/>
    <x v="0"/>
    <n v="92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3541666666666665"/>
    <n v="59.2"/>
    <n v="7.02"/>
    <n v="0"/>
    <n v="-45.05"/>
    <n v="21.17"/>
    <s v="EUR"/>
    <n v="1.1386538829999999"/>
    <s v="kg"/>
  </r>
  <r>
    <n v="9.8000000000000007"/>
    <m/>
    <m/>
    <s v=""/>
    <s v="ST"/>
    <n v="200720433"/>
    <n v="202607"/>
    <s v="Express"/>
    <s v="UO"/>
    <s v="FedEx Priority"/>
    <s v="Bill_Sender_Prepaid"/>
    <d v="2026-01-07T00:00:00"/>
    <d v="2026-02-07T00:00:00"/>
    <x v="3264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2"/>
    <n v="34.32"/>
    <n v="34.32"/>
    <s v="P,HIE MME TRAN TO"/>
    <s v="PHARMACIE TRAN TO TAM"/>
    <s v="PHARMACIE TRAN TO TAM"/>
    <s v="65 RUE MARX DORMOY"/>
    <s v="PARIS 18"/>
    <n v="75"/>
    <x v="0"/>
    <n v="75018"/>
    <s v=" "/>
    <s v=" "/>
    <s v=" "/>
    <m/>
    <m/>
    <m/>
    <s v="N"/>
    <n v="26"/>
    <n v="31"/>
    <n v="41"/>
    <m/>
    <m/>
    <m/>
    <m/>
    <m/>
    <n v="0"/>
    <n v="0"/>
    <s v="EUR"/>
    <d v="2026-06-07T00:00:00"/>
    <x v="8"/>
    <m/>
    <s v="Domestic"/>
    <s v="Your Packaging"/>
    <n v="0.53125"/>
    <n v="41"/>
    <n v="4.72"/>
    <n v="0"/>
    <n v="-31.2"/>
    <n v="14.52"/>
    <s v="EUR"/>
    <n v="1.1408492480000001"/>
    <s v="kg"/>
  </r>
  <r>
    <n v="15.489999999999995"/>
    <m/>
    <m/>
    <s v="entreprise"/>
    <s v="ST"/>
    <n v="200720433"/>
    <n v="202607"/>
    <s v="Express"/>
    <s v="UO"/>
    <s v="FedEx Priority"/>
    <s v="Bill_Sender_Prepaid"/>
    <s v="06/29/2026"/>
    <s v="06/30/2026"/>
    <x v="3265"/>
    <m/>
    <s v="HYDRATIS B2B"/>
    <s v="HYDRATIS B2B"/>
    <s v="VOIE COMMUNALE 4"/>
    <s v="CR?ANCEY"/>
    <n v="21"/>
    <s v="FR"/>
    <n v="21320"/>
    <n v="73.78"/>
    <n v="8.74"/>
    <n v="0"/>
    <n v="-56.15"/>
    <n v="26.38"/>
    <n v="4"/>
    <n v="72.599999999999994"/>
    <n v="72.599999999999994"/>
    <s v="L,UCIE"/>
    <s v="PHARMACIE DE MONSEJOUR LEMIRE"/>
    <s v="PHARMACIE DE MONSEJOUR LEMIRE"/>
    <s v="93 RUE STEHELIN"/>
    <s v="BORDEAUX"/>
    <n v="33"/>
    <x v="0"/>
    <n v="33200"/>
    <s v=" "/>
    <s v=" "/>
    <s v=" "/>
    <m/>
    <m/>
    <m/>
    <s v="N"/>
    <n v="30"/>
    <n v="32"/>
    <n v="40"/>
    <m/>
    <m/>
    <m/>
    <m/>
    <m/>
    <n v="0"/>
    <n v="0"/>
    <s v="EUR"/>
    <d v="2026-06-07T00:00:00"/>
    <x v="8"/>
    <m/>
    <s v="Domestic"/>
    <s v="Your Packaging"/>
    <n v="0.3923611111111111"/>
    <n v="64.8"/>
    <n v="7.68"/>
    <n v="0"/>
    <n v="-49.31"/>
    <n v="23.17"/>
    <s v="EUR"/>
    <n v="1.1386538829999999"/>
    <s v="kg"/>
  </r>
  <r>
    <n v="8.129999999999999"/>
    <m/>
    <m/>
    <s v="entreprise"/>
    <s v="ST"/>
    <n v="200720433"/>
    <n v="202607"/>
    <s v="Express"/>
    <s v="UO"/>
    <s v="FedEx Priority"/>
    <s v="Bill_Sender_Prepaid"/>
    <s v="06/26/2026"/>
    <s v="06/29/2026"/>
    <x v="3266"/>
    <m/>
    <s v="HYDRATIS B2B"/>
    <s v="HYDRATIS B2B"/>
    <s v="VOIE COMMUNALE 4"/>
    <s v="CR?ANCEY"/>
    <n v="21"/>
    <s v="FR"/>
    <n v="21320"/>
    <n v="38.61"/>
    <n v="4.58"/>
    <n v="0"/>
    <n v="-29.38"/>
    <n v="13.81"/>
    <n v="2"/>
    <n v="23.32"/>
    <n v="23.32"/>
    <s v="F,RANCOIS"/>
    <s v="PARAPHARMACIE AUCHAN  CALUIRE"/>
    <s v="PARAPHARMACIE AUCHAN  CALUIRE"/>
    <s v="CC AUCHAN - 10, CHEMIN JEAN PETIT"/>
    <s v="CALUIRE-ET-CUIRE"/>
    <n v="69"/>
    <x v="0"/>
    <n v="69300"/>
    <s v=" "/>
    <s v=" "/>
    <s v=" "/>
    <m/>
    <m/>
    <m/>
    <s v="N"/>
    <n v="13"/>
    <n v="21"/>
    <n v="29"/>
    <m/>
    <m/>
    <m/>
    <m/>
    <m/>
    <n v="0"/>
    <n v="0"/>
    <s v="EUR"/>
    <d v="2026-06-07T00:00:00"/>
    <x v="8"/>
    <m/>
    <s v="Domestic"/>
    <s v="Your Packaging"/>
    <n v="0.46944444444444444"/>
    <n v="34"/>
    <n v="4.03"/>
    <n v="0"/>
    <n v="-25.87"/>
    <n v="12.16"/>
    <s v="EUR"/>
    <n v="1.1356667499999999"/>
    <s v="kg"/>
  </r>
  <r>
    <n v="11.469999999999999"/>
    <m/>
    <m/>
    <s v="entreprise"/>
    <s v="ST"/>
    <n v="200720433"/>
    <n v="202607"/>
    <s v="Express"/>
    <s v="UO"/>
    <s v="FedEx Priority"/>
    <s v="Bill_Sender_Prepaid"/>
    <s v="06/29/2026"/>
    <s v="06/30/2026"/>
    <x v="3267"/>
    <m/>
    <s v="HYDRATIS B2B"/>
    <s v="HYDRATIS B2B"/>
    <s v="VOIE COMMUNALE 4"/>
    <s v="CR?ANCEY"/>
    <n v="21"/>
    <s v="FR"/>
    <n v="21320"/>
    <n v="54.66"/>
    <n v="6.48"/>
    <n v="0"/>
    <n v="-41.6"/>
    <n v="19.54"/>
    <n v="3"/>
    <n v="45.32"/>
    <n v="45.32"/>
    <s v="S,ANDRINE"/>
    <s v="CENTRALACTIV"/>
    <s v="CENTRALACTIV"/>
    <s v="AVENUE DE NEW YORK ZA DE BEL AIR"/>
    <s v="SAINT-ETIENNE-DE-FOUGERES"/>
    <n v="47"/>
    <x v="0"/>
    <n v="47380"/>
    <s v=" "/>
    <s v=" "/>
    <s v=" "/>
    <m/>
    <m/>
    <m/>
    <s v="N"/>
    <n v="27"/>
    <n v="31"/>
    <n v="41"/>
    <m/>
    <m/>
    <m/>
    <m/>
    <m/>
    <n v="0"/>
    <n v="0"/>
    <s v="EUR"/>
    <d v="2026-06-07T00:00:00"/>
    <x v="8"/>
    <m/>
    <s v="Domestic"/>
    <s v="Your Packaging"/>
    <n v="0.48749999999999999"/>
    <n v="48"/>
    <n v="5.69"/>
    <n v="0"/>
    <n v="-36.53"/>
    <n v="17.16"/>
    <s v="EUR"/>
    <n v="1.1386538829999999"/>
    <s v="kg"/>
  </r>
  <r>
    <n v="11.469999999999999"/>
    <m/>
    <m/>
    <s v="entreprise"/>
    <s v="ST"/>
    <n v="200720433"/>
    <n v="202607"/>
    <s v="Express"/>
    <s v="UO"/>
    <s v="FedEx Priority"/>
    <s v="Bill_Sender_Prepaid"/>
    <s v="06/26/2026"/>
    <s v="06/27/2026"/>
    <x v="3268"/>
    <m/>
    <s v="HYDRATIS B2B"/>
    <s v="HYDRATIS B2B"/>
    <s v="VOIE COMMUNALE 4"/>
    <s v="CR?ANCEY"/>
    <n v="21"/>
    <s v="FR"/>
    <n v="21320"/>
    <n v="54.51"/>
    <n v="6.46"/>
    <n v="0"/>
    <n v="-41.49"/>
    <n v="19.489999999999998"/>
    <n v="3"/>
    <n v="44.44"/>
    <n v="44.44"/>
    <s v="D,Ifranco"/>
    <s v="PHARMACIE MUTUALISTE SITE PHA01"/>
    <s v="PHARMACIE MUTUALISTE SITE PHA0"/>
    <s v="3 RUE DU PRESIDENT WILSON"/>
    <s v="SAINT-?TIENNE"/>
    <n v="42"/>
    <x v="0"/>
    <n v="42000"/>
    <s v=" "/>
    <s v=" "/>
    <s v=" "/>
    <m/>
    <m/>
    <m/>
    <s v="N"/>
    <n v="20"/>
    <n v="29"/>
    <n v="40"/>
    <m/>
    <m/>
    <m/>
    <m/>
    <m/>
    <n v="0"/>
    <n v="0"/>
    <s v="EUR"/>
    <d v="2026-06-07T00:00:00"/>
    <x v="8"/>
    <m/>
    <s v="Domestic"/>
    <s v="Your Packaging"/>
    <n v="0.41249999999999998"/>
    <n v="48"/>
    <n v="5.69"/>
    <n v="0"/>
    <n v="-36.53"/>
    <n v="17.16"/>
    <s v="EUR"/>
    <n v="1.1356667499999999"/>
    <s v="kg"/>
  </r>
  <r>
    <n v="14.82"/>
    <m/>
    <m/>
    <s v="entreprise"/>
    <s v="ST"/>
    <n v="200720433"/>
    <n v="202607"/>
    <s v="Express"/>
    <s v="UO"/>
    <s v="FedEx Priority"/>
    <s v="Bill_Sender_Prepaid"/>
    <s v="06/26/2026"/>
    <s v="06/27/2026"/>
    <x v="3269"/>
    <m/>
    <s v="HYDRATIS B2B"/>
    <s v="HYDRATIS B2B"/>
    <s v="VOIE COMMUNALE 4"/>
    <s v="CR?ANCEY"/>
    <n v="21"/>
    <s v="FR"/>
    <n v="21320"/>
    <n v="70.41"/>
    <n v="8.34"/>
    <n v="0"/>
    <n v="-53.58"/>
    <n v="25.17"/>
    <n v="6"/>
    <n v="67.760000000000005"/>
    <n v="67.760000000000005"/>
    <s v="C,HALOPIN"/>
    <s v="PHARMACIE CHALOPIN-MOREAU"/>
    <s v="PHARMACIE CHALOPIN-MOREAU"/>
    <s v="35 AVENUE FRANCOIS MITTERRAND"/>
    <s v="CH?LUS"/>
    <n v="87"/>
    <x v="0"/>
    <n v="872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125000000000002"/>
    <n v="62"/>
    <n v="7.34"/>
    <n v="0"/>
    <n v="-47.18"/>
    <n v="22.16"/>
    <s v="EUR"/>
    <n v="1.1356667499999999"/>
    <s v="kg"/>
  </r>
  <r>
    <n v="18.500000000000007"/>
    <m/>
    <m/>
    <s v="entreprise"/>
    <s v="ST"/>
    <n v="200720433"/>
    <n v="202607"/>
    <s v="Express"/>
    <s v="UO"/>
    <s v="FedEx Priority"/>
    <s v="Bill_Sender_Prepaid"/>
    <s v="06/25/2026"/>
    <s v="06/27/2026"/>
    <x v="3270"/>
    <m/>
    <s v="HYDRATIS B2B"/>
    <s v="HYDRATIS B2B"/>
    <s v="VOIE COMMUNALE 4"/>
    <s v="CR?ANCEY"/>
    <n v="21"/>
    <s v="FR"/>
    <n v="21320"/>
    <n v="88.25"/>
    <n v="10.46"/>
    <n v="0"/>
    <n v="-67.150000000000006"/>
    <n v="31.55"/>
    <n v="8"/>
    <n v="91.3"/>
    <n v="91.3"/>
    <s v="E,MELINE"/>
    <s v="PHARMACIE DES ARENES"/>
    <s v="PHARMACIE DES ARENES"/>
    <s v="70 COURS DU MARECHAL LECLERC"/>
    <s v="SAINTES"/>
    <n v="17"/>
    <x v="0"/>
    <n v="17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0624999999999998"/>
    <n v="77.400000000000006"/>
    <n v="9.17"/>
    <n v="0"/>
    <n v="-58.9"/>
    <n v="27.67"/>
    <s v="EUR"/>
    <n v="1.140146850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9/2026"/>
    <s v="06/30/2026"/>
    <x v="3271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3"/>
    <n v="35.200000000000003"/>
    <n v="35.200000000000003"/>
    <s v="G,ARRIGOU"/>
    <s v="PHARMACIE DES ECRINS"/>
    <s v="PHARMACIE DES ECRINS"/>
    <s v="1 ROUTE DE PRE-LONG"/>
    <s v="LA SALLE LES ALPES"/>
    <n v="5"/>
    <x v="0"/>
    <n v="52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70833333333333337"/>
    <n v="41"/>
    <n v="4.8600000000000003"/>
    <n v="0"/>
    <n v="-31.2"/>
    <n v="14.66"/>
    <s v="EUR"/>
    <n v="1.1386538829999999"/>
    <s v="kg"/>
  </r>
  <r>
    <n v="15.830000000000005"/>
    <m/>
    <m/>
    <s v="entreprise"/>
    <s v="ST"/>
    <n v="200720433"/>
    <n v="202607"/>
    <s v="Express"/>
    <s v="UO"/>
    <s v="FedEx Priority"/>
    <s v="Bill_Sender_Prepaid"/>
    <s v="06/25/2026"/>
    <s v="06/29/2026"/>
    <x v="3272"/>
    <m/>
    <s v="HYDRATIS B2B"/>
    <s v="HYDRATIS B2B"/>
    <s v="VOIE COMMUNALE 4"/>
    <s v="CR?ANCEY"/>
    <n v="21"/>
    <s v="FR"/>
    <n v="21320"/>
    <n v="75.48"/>
    <n v="8.9499999999999993"/>
    <n v="0"/>
    <n v="-57.43"/>
    <n v="27"/>
    <n v="5"/>
    <n v="73.92"/>
    <n v="73.92"/>
    <s v="S,OPHIE"/>
    <s v="PHARMACIE DES CEDRES"/>
    <s v="PHARMACIE DES CEDRES"/>
    <s v="170 ROUTE DE LYON"/>
    <s v="ILLKIRCH-GRAFFENSTADEN"/>
    <n v="67"/>
    <x v="0"/>
    <n v="67400"/>
    <s v=" "/>
    <s v=" "/>
    <s v=" "/>
    <m/>
    <m/>
    <m/>
    <s v="N"/>
    <n v="30"/>
    <n v="40"/>
    <n v="31"/>
    <m/>
    <m/>
    <m/>
    <m/>
    <m/>
    <n v="0"/>
    <n v="0"/>
    <s v="EUR"/>
    <d v="2026-06-07T00:00:00"/>
    <x v="8"/>
    <m/>
    <s v="Domestic"/>
    <s v="Your Packaging"/>
    <n v="0.50486111111111109"/>
    <n v="66.2"/>
    <n v="7.85"/>
    <n v="0"/>
    <n v="-50.37"/>
    <n v="23.68"/>
    <s v="EUR"/>
    <n v="1.140146850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7/2026"/>
    <x v="3273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3"/>
    <n v="33"/>
    <n v="33"/>
    <s v="P,Stleger"/>
    <s v="PHARMACIE SAINT LEGER"/>
    <s v="PHARMACIE SAINT LEGER"/>
    <s v="1 RUE GERARD DE NERVAL"/>
    <s v="CLERMONT"/>
    <n v="60"/>
    <x v="0"/>
    <n v="606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75"/>
    <n v="39.6"/>
    <n v="4.6900000000000004"/>
    <n v="0"/>
    <n v="-30.14"/>
    <n v="14.15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3274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3.880000000000003"/>
    <n v="33.880000000000003"/>
    <s v="A,HMED"/>
    <s v="PHARMACIE DE LA FOLIE COUVRECHEF"/>
    <s v="PHARMACIE DE LA FOLIE COUVRECH"/>
    <s v="2 PLACE DE WURZBURG"/>
    <s v="CAEN"/>
    <n v="14"/>
    <x v="0"/>
    <n v="14000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40972222222222221"/>
    <n v="41"/>
    <n v="4.8600000000000003"/>
    <n v="0"/>
    <n v="-31.2"/>
    <n v="14.66"/>
    <s v="EUR"/>
    <n v="1.1356667499999999"/>
    <s v="kg"/>
  </r>
  <r>
    <n v="23.849999999999994"/>
    <m/>
    <m/>
    <s v="entreprise"/>
    <s v="ST"/>
    <n v="200720433"/>
    <n v="202607"/>
    <s v="Express"/>
    <s v="UO"/>
    <s v="FedEx Priority"/>
    <s v="Bill_Sender_Prepaid"/>
    <s v="06/26/2026"/>
    <s v="06/27/2026"/>
    <x v="3275"/>
    <m/>
    <s v="HYDRATIS B2B"/>
    <s v="HYDRATIS B2B"/>
    <s v="VOIE COMMUNALE 4"/>
    <s v="CR?ANCEY"/>
    <n v="21"/>
    <s v="FR"/>
    <n v="21320"/>
    <n v="113.34"/>
    <n v="13.43"/>
    <n v="0"/>
    <n v="-86.25"/>
    <n v="40.520000000000003"/>
    <n v="8"/>
    <n v="127.6"/>
    <n v="127.6"/>
    <s v="E,LISE"/>
    <s v="PHARMACIE D ARGONAY"/>
    <s v="PHARMACIE D ARGONAY"/>
    <s v="439 RTE DE CONTAMINES"/>
    <s v="ARGONAY"/>
    <n v="74"/>
    <x v="0"/>
    <n v="743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875000000000002"/>
    <n v="99.8"/>
    <n v="11.83"/>
    <n v="0"/>
    <n v="-75.95"/>
    <n v="35.68"/>
    <s v="EUR"/>
    <n v="1.1356667499999999"/>
    <s v="kg"/>
  </r>
  <r>
    <n v="8.4599999999999973"/>
    <m/>
    <m/>
    <s v="entreprise"/>
    <s v="ST"/>
    <n v="200720433"/>
    <n v="202607"/>
    <s v="Express"/>
    <s v="UO"/>
    <s v="FedEx Priority"/>
    <s v="Bill_Sender_Prepaid"/>
    <d v="2026-10-06T00:00:00"/>
    <d v="1899-12-31T00:00:00"/>
    <x v="3276"/>
    <m/>
    <s v="HYDRATIS B2B"/>
    <s v="HYDRATIS B2B"/>
    <s v="VOIE COMMUNALE 4"/>
    <s v="CR?ANCEY"/>
    <n v="21"/>
    <s v="FR"/>
    <n v="21320"/>
    <n v="40.82"/>
    <n v="4.84"/>
    <n v="0"/>
    <n v="-31.07"/>
    <n v="14.6"/>
    <n v="2"/>
    <n v="24.42"/>
    <n v="24.42"/>
    <s v="P,HARMACIE"/>
    <s v="PHARMACIE DU MARCHE D  ALIGRE"/>
    <s v="PHARMACIE DU MARCHE D  ALIGRE"/>
    <s v="18 RUE D ALIGRE"/>
    <s v="PARIS 12"/>
    <n v="75"/>
    <x v="0"/>
    <n v="75012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"/>
    <n v="35.4"/>
    <n v="4.2"/>
    <n v="0"/>
    <n v="-26.94"/>
    <n v="12.66"/>
    <s v="EUR"/>
    <n v="1.153163127"/>
    <s v="kg"/>
  </r>
  <r>
    <n v="7.120000000000001"/>
    <m/>
    <m/>
    <s v="entreprise"/>
    <s v="ST"/>
    <n v="200720433"/>
    <n v="202607"/>
    <s v="Express"/>
    <s v="UO"/>
    <s v="FedEx Priority"/>
    <s v="Bill_Sender_Prepaid"/>
    <s v="06/26/2026"/>
    <s v="06/27/2026"/>
    <x v="3277"/>
    <m/>
    <s v="HYDRATIS B2B"/>
    <s v="HYDRATIS B2B"/>
    <s v="VOIE COMMUNALE 4"/>
    <s v="CR?ANCEY"/>
    <n v="21"/>
    <s v="FR"/>
    <n v="21320"/>
    <n v="33.840000000000003"/>
    <n v="4.0199999999999996"/>
    <n v="0"/>
    <n v="-25.76"/>
    <n v="12.11"/>
    <n v="3"/>
    <n v="17.16"/>
    <n v="17.16"/>
    <s v="P,HI KETEL"/>
    <s v="PHARMACIE KETELS"/>
    <s v="PHARMACIE KETELS"/>
    <s v="9 AVENUE DE L EUROPE"/>
    <s v="PERONNE"/>
    <n v="80"/>
    <x v="0"/>
    <n v="80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65277777777778"/>
    <n v="29.8"/>
    <n v="3.54"/>
    <n v="0"/>
    <n v="-22.68"/>
    <n v="10.66"/>
    <s v="EUR"/>
    <n v="1.1356667499999999"/>
    <s v="kg"/>
  </r>
  <r>
    <n v="8.7999999999999972"/>
    <m/>
    <m/>
    <s v="entreprise"/>
    <s v="ST"/>
    <n v="200720433"/>
    <n v="202607"/>
    <s v="Express"/>
    <s v="UO"/>
    <s v="FedEx Priority"/>
    <s v="Bill_Sender_Prepaid"/>
    <s v="06/26/2026"/>
    <s v="06/29/2026"/>
    <x v="3278"/>
    <m/>
    <s v="HYDRATIS B2B"/>
    <s v="HYDRATIS B2B"/>
    <s v="VOIE COMMUNALE 4"/>
    <s v="CR?ANCEY"/>
    <n v="21"/>
    <s v="FR"/>
    <n v="21320"/>
    <n v="41.79"/>
    <n v="4.95"/>
    <n v="0"/>
    <n v="-31.8"/>
    <n v="14.95"/>
    <n v="2"/>
    <n v="28.6"/>
    <n v="28.6"/>
    <s v="A,LVARO"/>
    <s v="PARAPHARMACIE ANGLET BUSQUET"/>
    <s v="PARAPHARMACIE ANGLET BUSQUET"/>
    <s v="77 AVENUE DE BAYONNE"/>
    <s v="ANGLET"/>
    <n v="64"/>
    <x v="0"/>
    <n v="646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638888888888887"/>
    <n v="36.799999999999997"/>
    <n v="4.3600000000000003"/>
    <n v="0"/>
    <n v="-28"/>
    <n v="13.16"/>
    <s v="EUR"/>
    <n v="1.1356667499999999"/>
    <s v="kg"/>
  </r>
  <r>
    <n v="18.159999999999997"/>
    <m/>
    <m/>
    <s v="entreprise"/>
    <s v="ST"/>
    <n v="200720433"/>
    <n v="202607"/>
    <s v="Express"/>
    <s v="UO"/>
    <s v="FedEx Priority"/>
    <s v="Bill_Sender_Prepaid"/>
    <s v="06/25/2026"/>
    <s v="06/26/2026"/>
    <x v="3279"/>
    <m/>
    <s v="HYDRATIS B2B"/>
    <s v="HYDRATIS B2B"/>
    <s v="VOIE COMMUNALE 4"/>
    <s v="CR?ANCEY"/>
    <n v="21"/>
    <s v="FR"/>
    <n v="21320"/>
    <n v="86.65"/>
    <n v="10.27"/>
    <n v="0"/>
    <n v="-65.95"/>
    <n v="30.98"/>
    <n v="7"/>
    <n v="88.44"/>
    <n v="88.44"/>
    <s v="A,NNA"/>
    <s v="PHARMACIE DE JALDAY"/>
    <s v="PHARMACIE DE JALDAY"/>
    <s v="18 AVENUE DE JALDAY"/>
    <s v="SAINT-JEAN-DE-LUZ"/>
    <n v="64"/>
    <x v="0"/>
    <n v="64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65277777777778"/>
    <n v="76"/>
    <n v="9.01"/>
    <n v="0"/>
    <n v="-57.84"/>
    <n v="27.17"/>
    <s v="EUR"/>
    <n v="1.140146850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280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D,Uponchel"/>
    <s v="PHARMACIE DU CYGNE"/>
    <s v="PHARMACIE DU CYGNE"/>
    <s v="155 RUE DE LATTRE DE TASSIGNY"/>
    <s v="STE MARIE AUX MINES"/>
    <n v="68"/>
    <x v="0"/>
    <n v="6816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2083333333333334"/>
    <n v="38.200000000000003"/>
    <n v="4.53"/>
    <n v="0"/>
    <n v="-29.07"/>
    <n v="13.6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281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T,Ttracine"/>
    <s v="PHARMACIE DE CAUFFRY"/>
    <s v="PHARMACIE DE CAUFFRY"/>
    <s v="1 RUE TRACCINE"/>
    <s v="CAUFFRY"/>
    <n v="60"/>
    <x v="0"/>
    <n v="6029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986111111111113"/>
    <n v="38.200000000000003"/>
    <n v="4.53"/>
    <n v="0"/>
    <n v="-29.07"/>
    <n v="13.6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282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2"/>
    <n v="36.520000000000003"/>
    <n v="36.520000000000003"/>
    <s v="S,A"/>
    <s v="PHARMACIE SAINTE ANNE"/>
    <s v="PHARMACIE SAINTE ANNE"/>
    <s v="227 AVENUE GABRIEL PERI"/>
    <s v="LA VALETTE-DU-VAR"/>
    <n v="83"/>
    <x v="0"/>
    <n v="83160"/>
    <s v=" "/>
    <s v=" "/>
    <s v=" "/>
    <m/>
    <m/>
    <m/>
    <s v="N"/>
    <n v="30"/>
    <n v="33"/>
    <n v="40"/>
    <m/>
    <m/>
    <m/>
    <m/>
    <m/>
    <n v="0"/>
    <n v="0"/>
    <s v="EUR"/>
    <d v="2026-06-07T00:00:00"/>
    <x v="8"/>
    <m/>
    <s v="Domestic"/>
    <s v="Your Packaging"/>
    <n v="0.43263888888888891"/>
    <n v="42.4"/>
    <n v="5.03"/>
    <n v="0"/>
    <n v="-32.270000000000003"/>
    <n v="15.16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283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2"/>
    <n v="33.880000000000003"/>
    <n v="33.880000000000003"/>
    <s v="P,HARMACIE"/>
    <s v="PHARMACIE BONASSOLI"/>
    <s v="PHARMACIE BONASSOLI"/>
    <s v="25 RUE HOUDART"/>
    <s v="ROISSY EN FRANCE"/>
    <n v="95"/>
    <x v="0"/>
    <n v="95700"/>
    <s v=" "/>
    <s v=" "/>
    <s v=" "/>
    <m/>
    <m/>
    <m/>
    <s v="N"/>
    <n v="30"/>
    <n v="30"/>
    <n v="39"/>
    <m/>
    <m/>
    <m/>
    <m/>
    <m/>
    <n v="0"/>
    <n v="0"/>
    <s v="EUR"/>
    <d v="2026-06-07T00:00:00"/>
    <x v="8"/>
    <m/>
    <s v="Domestic"/>
    <s v="Your Packaging"/>
    <n v="0.51736111111111116"/>
    <n v="41"/>
    <n v="4.72"/>
    <n v="0"/>
    <n v="-31.2"/>
    <n v="14.52"/>
    <s v="EUR"/>
    <n v="1.1408492480000001"/>
    <s v="kg"/>
  </r>
  <r>
    <n v="21.179999999999993"/>
    <m/>
    <m/>
    <s v=""/>
    <s v="ST"/>
    <n v="200720433"/>
    <n v="202607"/>
    <s v="Express"/>
    <s v="UO"/>
    <s v="FedEx Priority"/>
    <s v="Bill_Sender_Prepaid"/>
    <d v="2026-01-07T00:00:00"/>
    <d v="2026-02-07T00:00:00"/>
    <x v="3284"/>
    <m/>
    <s v="HYDRATIS B2B"/>
    <s v="HYDRATIS B2B"/>
    <s v="VOIE COMMUNALE 4"/>
    <s v="CR?ANCEY"/>
    <n v="21"/>
    <s v="FR"/>
    <n v="21320"/>
    <n v="101.08"/>
    <n v="11.64"/>
    <n v="0"/>
    <n v="-76.92"/>
    <n v="35.799999999999997"/>
    <n v="8"/>
    <n v="110"/>
    <n v="110"/>
    <s v="P,Heie"/>
    <s v="PHARMACIE GRAND PLAISIR"/>
    <s v="PHARMACIE GRAND PLAISIR"/>
    <s v="AVENUE DE SAINT GERMAIN"/>
    <s v="PLAISIR"/>
    <n v="78"/>
    <x v="0"/>
    <n v="783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125000000000002"/>
    <n v="88.6"/>
    <n v="10.199999999999999"/>
    <n v="0"/>
    <n v="-67.42"/>
    <n v="31.38"/>
    <s v="EUR"/>
    <n v="1.1408492480000001"/>
    <s v="kg"/>
  </r>
  <r>
    <n v="23.180000000000007"/>
    <m/>
    <m/>
    <s v="entreprise"/>
    <s v="ST"/>
    <n v="200720433"/>
    <n v="202607"/>
    <s v="Express"/>
    <s v="UO"/>
    <s v="FedEx Priority"/>
    <s v="Bill_Sender_Prepaid"/>
    <s v="06/23/2026"/>
    <s v="06/26/2026"/>
    <x v="3285"/>
    <m/>
    <s v="HYDRATIS B2B"/>
    <s v="HYDRATIS B2B"/>
    <s v="VOIE COMMUNALE 4"/>
    <s v="CR?ANCEY"/>
    <n v="21"/>
    <s v="FR"/>
    <n v="21320"/>
    <n v="111.3"/>
    <n v="13.18"/>
    <n v="0"/>
    <n v="-84.7"/>
    <n v="39.78"/>
    <n v="10"/>
    <n v="123.2"/>
    <n v="123.2"/>
    <s v="G,DEPHARMA"/>
    <s v="GRANDE PHARMACIE D'AMIENS"/>
    <s v="GRANDE PHARMACIE D'AMIENS"/>
    <s v="11 RUE JEAN CATELAS"/>
    <s v="AMIENS"/>
    <n v="80"/>
    <x v="0"/>
    <n v="80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3402777777777776"/>
    <n v="97"/>
    <n v="11.49"/>
    <n v="0"/>
    <n v="-73.819999999999993"/>
    <n v="34.67"/>
    <s v="EUR"/>
    <n v="1.147407432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6/2026"/>
    <s v="06/27/2026"/>
    <x v="3286"/>
    <m/>
    <s v="HYDRATIS B2B"/>
    <s v="HYDRATIS B2B"/>
    <s v="VOIE COMMUNALE 4"/>
    <s v="CR?ANCEY"/>
    <n v="21"/>
    <s v="FR"/>
    <n v="21320"/>
    <n v="49.74"/>
    <n v="5.89"/>
    <n v="0"/>
    <n v="-37.85"/>
    <n v="17.78"/>
    <n v="3"/>
    <n v="38.06"/>
    <n v="38.06"/>
    <s v="T,HIBAUD"/>
    <s v="PHARMACIE DE LA PIOLINE"/>
    <s v="PHARMACIE DE LA PIOLINE"/>
    <s v="CC CARREFOUR LES MILLES"/>
    <s v="AIX-EN-PROVENCE"/>
    <n v="13"/>
    <x v="0"/>
    <n v="13290"/>
    <s v=" "/>
    <s v=" "/>
    <s v=" "/>
    <m/>
    <m/>
    <m/>
    <s v="N"/>
    <n v="20"/>
    <n v="20"/>
    <n v="29"/>
    <m/>
    <m/>
    <m/>
    <m/>
    <m/>
    <n v="0"/>
    <n v="0"/>
    <s v="EUR"/>
    <d v="2026-06-07T00:00:00"/>
    <x v="8"/>
    <m/>
    <s v="Domestic"/>
    <s v="Your Packaging"/>
    <n v="0.39861111111111114"/>
    <n v="43.8"/>
    <n v="5.19"/>
    <n v="0"/>
    <n v="-33.33"/>
    <n v="15.66"/>
    <s v="EUR"/>
    <n v="1.1356667499999999"/>
    <s v="kg"/>
  </r>
  <r>
    <n v="13.479999999999997"/>
    <m/>
    <m/>
    <s v="entreprise"/>
    <s v="ST"/>
    <n v="200720433"/>
    <n v="202607"/>
    <s v="Express"/>
    <s v="UO"/>
    <s v="FedEx Priority"/>
    <s v="Bill_Sender_Prepaid"/>
    <s v="06/30/2026"/>
    <d v="2026-01-07T00:00:00"/>
    <x v="3287"/>
    <m/>
    <s v="HYDRATIS B2B"/>
    <s v="HYDRATIS B2B"/>
    <s v="VOIE COMMUNALE 4"/>
    <s v="CR?ANCEY"/>
    <n v="21"/>
    <s v="FR"/>
    <n v="21320"/>
    <n v="64.22"/>
    <n v="7.61"/>
    <n v="0"/>
    <n v="-48.87"/>
    <n v="22.96"/>
    <n v="5"/>
    <n v="59.4"/>
    <n v="59.4"/>
    <s v="E,GEA"/>
    <s v="PHARMACIE ESCULAPE"/>
    <s v="PHARMACIE ESCULAPE"/>
    <s v="CENTRE COMMERCIAL LES SABLONS"/>
    <s v="CHANG?"/>
    <n v="53"/>
    <x v="0"/>
    <n v="538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597222222222223"/>
    <n v="56.4"/>
    <n v="6.68"/>
    <n v="0"/>
    <n v="-42.92"/>
    <n v="20.16"/>
    <s v="EUR"/>
    <n v="1.138653882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288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2"/>
    <n v="37.4"/>
    <n v="37.4"/>
    <s v="P,ERON"/>
    <s v="PARAPHARMACIE LECLERC"/>
    <s v="PARAPHARMACIE LECLERC"/>
    <s v="ROUTE DE ST JEAN"/>
    <s v="PONT L'ABBE"/>
    <n v="29"/>
    <x v="0"/>
    <n v="291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111111111111114"/>
    <n v="42.4"/>
    <n v="5.03"/>
    <n v="0"/>
    <n v="-32.270000000000003"/>
    <n v="15.16"/>
    <s v="EUR"/>
    <n v="1.1386538829999999"/>
    <s v="kg"/>
  </r>
  <r>
    <n v="25.53"/>
    <m/>
    <m/>
    <s v="entreprise"/>
    <s v="ST"/>
    <n v="200720433"/>
    <n v="202607"/>
    <s v="Express"/>
    <s v="UO"/>
    <s v="FedEx Priority"/>
    <s v="Bill_Sender_Prepaid"/>
    <s v="06/30/2026"/>
    <d v="2026-01-07T00:00:00"/>
    <x v="3289"/>
    <m/>
    <s v="HYDRATIS B2B"/>
    <s v="HYDRATIS B2B"/>
    <s v="VOIE COMMUNALE 4"/>
    <s v="CR?ANCEY"/>
    <n v="21"/>
    <s v="FR"/>
    <n v="21320"/>
    <n v="121.61"/>
    <n v="14.4"/>
    <n v="0"/>
    <n v="-92.54"/>
    <n v="43.47"/>
    <n v="8"/>
    <n v="138.6"/>
    <n v="138.6"/>
    <s v="E,J"/>
    <s v="PHARMACIE DE LA GARE MONTPARNASSE"/>
    <s v="PHARMACIE DE LA GARE MONTPARNA"/>
    <s v="ABC TRANSPORT  ,  6 AV DES BLEUETS"/>
    <s v="BONNEUIL SUR MARNE"/>
    <n v="94"/>
    <x v="0"/>
    <n v="9438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39444444444444443"/>
    <n v="106.8"/>
    <n v="12.65"/>
    <n v="0"/>
    <n v="-81.27"/>
    <n v="38.18"/>
    <s v="EUR"/>
    <n v="1.1386538829999999"/>
    <s v="kg"/>
  </r>
  <r>
    <n v="17.169999999999995"/>
    <m/>
    <m/>
    <s v="entreprise"/>
    <s v="ST"/>
    <n v="200720433"/>
    <n v="202607"/>
    <s v="Express"/>
    <s v="UO"/>
    <s v="FedEx Priority"/>
    <s v="Bill_Sender_Prepaid"/>
    <s v="06/26/2026"/>
    <s v="06/27/2026"/>
    <x v="3290"/>
    <m/>
    <s v="HYDRATIS B2B"/>
    <s v="HYDRATIS B2B"/>
    <s v="VOIE COMMUNALE 4"/>
    <s v="CR?ANCEY"/>
    <n v="21"/>
    <s v="FR"/>
    <n v="21320"/>
    <n v="81.540000000000006"/>
    <n v="9.66"/>
    <n v="0"/>
    <n v="-62.04"/>
    <n v="29.16"/>
    <n v="6"/>
    <n v="83.6"/>
    <n v="83.6"/>
    <s v="P,HIE"/>
    <s v="PHARMACIE SIVRIERE"/>
    <s v="PHARMACIE SIVRIERE"/>
    <s v="PLACE DE L'HOTEL DE VILLE"/>
    <s v="TH?NES"/>
    <n v="74"/>
    <x v="0"/>
    <n v="742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444444444444442"/>
    <n v="71.8"/>
    <n v="8.51"/>
    <n v="0"/>
    <n v="-54.63"/>
    <n v="25.68"/>
    <s v="EUR"/>
    <n v="1.1356667499999999"/>
    <s v="kg"/>
  </r>
  <r>
    <n v="15.159999999999997"/>
    <m/>
    <m/>
    <s v="entreprise"/>
    <s v="ST"/>
    <n v="200720433"/>
    <n v="202607"/>
    <s v="Express"/>
    <s v="UO"/>
    <s v="FedEx Priority"/>
    <s v="Bill_Sender_Prepaid"/>
    <s v="06/30/2026"/>
    <d v="2026-02-07T00:00:00"/>
    <x v="3291"/>
    <m/>
    <s v="HYDRATIS B2B"/>
    <s v="HYDRATIS B2B"/>
    <s v="VOIE COMMUNALE 4"/>
    <s v="CR?ANCEY"/>
    <n v="21"/>
    <s v="FR"/>
    <n v="21320"/>
    <n v="72.19"/>
    <n v="8.56"/>
    <n v="0"/>
    <n v="-54.93"/>
    <n v="25.82"/>
    <n v="5"/>
    <n v="69.3"/>
    <n v="69.3"/>
    <s v="M,IKA"/>
    <s v="PARAPHARMACIE LECLERC MARANDIS"/>
    <s v="PARAPHARMACIE LECLERC MARANDIS"/>
    <s v="ZAC DE MONTIMARAN"/>
    <s v="BEZIERS"/>
    <n v="34"/>
    <x v="0"/>
    <n v="34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48611111111111"/>
    <n v="63.4"/>
    <n v="7.52"/>
    <n v="0"/>
    <n v="-48.24"/>
    <n v="22.68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3292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4.76"/>
    <n v="34.76"/>
    <s v="N,Gr"/>
    <s v="PHARMACIE LA CIGOGNE"/>
    <s v="PHARMACIE LA CIGOGNE"/>
    <s v="1 GRAND RUE"/>
    <s v="STRASBOURG"/>
    <n v="67"/>
    <x v="0"/>
    <n v="67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208333333333335"/>
    <n v="41"/>
    <n v="4.8600000000000003"/>
    <n v="0"/>
    <n v="-31.2"/>
    <n v="14.6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293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2"/>
    <n v="36.08"/>
    <n v="36.08"/>
    <s v="B,Bendqvud"/>
    <s v="PHARMACIE BENDAVID"/>
    <s v="PHARMACIE BENDAVID"/>
    <s v="73 RUE DU COMMERCE - SAINT MACAIRE"/>
    <s v="SEVREMOINE"/>
    <n v="49"/>
    <x v="0"/>
    <n v="49450"/>
    <s v=" "/>
    <s v=" "/>
    <s v=" "/>
    <m/>
    <m/>
    <m/>
    <s v="N"/>
    <n v="31"/>
    <n v="31"/>
    <n v="38"/>
    <m/>
    <m/>
    <m/>
    <m/>
    <m/>
    <n v="0"/>
    <n v="0"/>
    <s v="EUR"/>
    <d v="2026-06-07T00:00:00"/>
    <x v="8"/>
    <m/>
    <s v="Domestic"/>
    <s v="Your Packaging"/>
    <n v="0.47638888888888886"/>
    <n v="42.4"/>
    <n v="5.03"/>
    <n v="0"/>
    <n v="-32.270000000000003"/>
    <n v="15.16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9/2026"/>
    <s v="06/30/2026"/>
    <x v="3294"/>
    <m/>
    <s v="HYDRATIS B2B"/>
    <s v="HYDRATIS B2B"/>
    <s v="VOIE COMMUNALE 4"/>
    <s v="CR?ANCEY"/>
    <n v="21"/>
    <s v="FR"/>
    <n v="21320"/>
    <n v="43.5"/>
    <n v="5.16"/>
    <n v="0"/>
    <n v="-33.1"/>
    <n v="15.55"/>
    <n v="2"/>
    <n v="30.8"/>
    <n v="30.8"/>
    <s v="P,H VIELLE"/>
    <s v="PHARMACIE DES LACS"/>
    <s v="PHARMACIE DES LACS"/>
    <s v="ROUTE DES LACS"/>
    <s v="VIELLE-SAINT-GIRONS"/>
    <n v="40"/>
    <x v="0"/>
    <n v="405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416666666666666"/>
    <n v="38.200000000000003"/>
    <n v="4.53"/>
    <n v="0"/>
    <n v="-29.07"/>
    <n v="13.66"/>
    <s v="EUR"/>
    <n v="1.1386538829999999"/>
    <s v="kg"/>
  </r>
  <r>
    <n v="8.129999999999999"/>
    <m/>
    <m/>
    <s v="entreprise"/>
    <s v="ST"/>
    <n v="200720433"/>
    <n v="202607"/>
    <s v="Express"/>
    <s v="UO"/>
    <s v="FedEx Priority"/>
    <s v="Bill_Sender_Prepaid"/>
    <s v="06/25/2026"/>
    <s v="06/26/2026"/>
    <x v="3295"/>
    <m/>
    <s v="HYDRATIS B2B"/>
    <s v="HYDRATIS B2B"/>
    <s v="VOIE COMMUNALE 4"/>
    <s v="CR?ANCEY"/>
    <n v="21"/>
    <s v="FR"/>
    <n v="21320"/>
    <n v="38.76"/>
    <n v="4.59"/>
    <n v="0"/>
    <n v="-29.5"/>
    <n v="13.86"/>
    <n v="2"/>
    <n v="22.22"/>
    <n v="22.22"/>
    <s v="D,OUTHE"/>
    <s v="PARAPHARMACIE CARREFOUR BEGLES"/>
    <s v="PARAPHARMACIE CARREFOUR BEGLES"/>
    <s v="CHEMIN DE TARTIFUME"/>
    <s v="B?GLES"/>
    <n v="33"/>
    <x v="0"/>
    <n v="33130"/>
    <s v=" "/>
    <s v=" "/>
    <s v=" "/>
    <m/>
    <m/>
    <m/>
    <s v="N"/>
    <n v="29"/>
    <n v="32"/>
    <n v="40"/>
    <m/>
    <m/>
    <m/>
    <m/>
    <m/>
    <n v="0"/>
    <n v="0"/>
    <s v="EUR"/>
    <d v="2026-06-07T00:00:00"/>
    <x v="8"/>
    <m/>
    <s v="Domestic"/>
    <s v="Your Packaging"/>
    <n v="0.39583333333333331"/>
    <n v="34"/>
    <n v="4.03"/>
    <n v="0"/>
    <n v="-25.87"/>
    <n v="12.16"/>
    <s v="EUR"/>
    <n v="1.1401468509999999"/>
    <s v="kg"/>
  </r>
  <r>
    <n v="7.4600000000000009"/>
    <m/>
    <m/>
    <s v="entreprise"/>
    <s v="ST"/>
    <n v="200720433"/>
    <n v="202607"/>
    <s v="Express"/>
    <s v="UO"/>
    <s v="FedEx Priority"/>
    <s v="Bill_Sender_Prepaid"/>
    <s v="06/18/2026"/>
    <s v="06/30/2026"/>
    <x v="3296"/>
    <m/>
    <s v="HYDRATIS B2B"/>
    <s v="HYDRATIS B2B"/>
    <s v="VOIE COMMUNALE 4"/>
    <s v="CR?ANCEY"/>
    <n v="21"/>
    <s v="FR"/>
    <n v="21320"/>
    <n v="36.19"/>
    <n v="4.29"/>
    <n v="0"/>
    <n v="-27.54"/>
    <n v="12.95"/>
    <n v="1"/>
    <n v="19.8"/>
    <n v="19.8"/>
    <s v="L,A RUCHE"/>
    <s v="AUCHAN BEAUVAIS"/>
    <s v="AUCHAN BEAUVAIS"/>
    <s v="CC AUCHAN - 1, AVENUE DESCARTES"/>
    <s v="BEAUVAIS"/>
    <n v="60"/>
    <x v="0"/>
    <n v="600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55486111111111114"/>
    <n v="31.2"/>
    <n v="3.7"/>
    <n v="0"/>
    <n v="-23.74"/>
    <n v="11.16"/>
    <s v="EUR"/>
    <n v="1.160038976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30/2026"/>
    <d v="2026-01-07T00:00:00"/>
    <x v="3297"/>
    <m/>
    <s v="HYDRATIS B2B"/>
    <s v="HYDRATIS B2B"/>
    <s v="VOIE COMMUNALE 4"/>
    <s v="CR?ANCEY"/>
    <n v="21"/>
    <s v="FR"/>
    <n v="21320"/>
    <n v="43.5"/>
    <n v="5.16"/>
    <n v="0"/>
    <n v="-33.1"/>
    <n v="15.55"/>
    <n v="2"/>
    <n v="30.8"/>
    <n v="30.8"/>
    <s v="A,Nais"/>
    <s v="PHARMACIE DE BALDERSHEIM"/>
    <s v="PHARMACIE DE BALDERSHEIM"/>
    <s v="1 RUE DE L'EGLISE"/>
    <s v="BALDERSHEIM"/>
    <n v="68"/>
    <x v="0"/>
    <n v="6839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236111111111114"/>
    <n v="38.200000000000003"/>
    <n v="4.53"/>
    <n v="0"/>
    <n v="-29.07"/>
    <n v="13.66"/>
    <s v="EUR"/>
    <n v="1.1386538829999999"/>
    <s v="kg"/>
  </r>
  <r>
    <n v="19.840000000000003"/>
    <m/>
    <m/>
    <s v="entreprise"/>
    <s v="ST"/>
    <n v="200720433"/>
    <n v="202607"/>
    <s v="Express"/>
    <s v="UO"/>
    <s v="FedEx Priority"/>
    <s v="Bill_Sender_Prepaid"/>
    <s v="06/26/2026"/>
    <s v="06/29/2026"/>
    <x v="3298"/>
    <m/>
    <s v="HYDRATIS B2B"/>
    <s v="HYDRATIS B2B"/>
    <s v="VOIE COMMUNALE 4"/>
    <s v="CR?ANCEY"/>
    <n v="21"/>
    <s v="FR"/>
    <n v="21320"/>
    <n v="94.26"/>
    <n v="11.17"/>
    <n v="0"/>
    <n v="-71.73"/>
    <n v="33.71"/>
    <n v="7"/>
    <n v="100.1"/>
    <n v="100.1"/>
    <s v="P,HIE"/>
    <s v="PHARMACIE METRO TEMPLE"/>
    <s v="PHARMACIE METRO TEMPLE"/>
    <s v="172 RUE DU TEMPLE"/>
    <s v="PARIS 3"/>
    <n v="75"/>
    <x v="0"/>
    <n v="75003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3680555555555556"/>
    <n v="83"/>
    <n v="9.84"/>
    <n v="0"/>
    <n v="-63.16"/>
    <n v="29.68"/>
    <s v="EUR"/>
    <n v="1.1356667499999999"/>
    <s v="kg"/>
  </r>
  <r>
    <n v="13.149999999999999"/>
    <m/>
    <m/>
    <s v="entreprise"/>
    <s v="ST"/>
    <n v="200720433"/>
    <n v="202607"/>
    <s v="Express"/>
    <s v="UO"/>
    <s v="FedEx Priority"/>
    <s v="Bill_Sender_Prepaid"/>
    <s v="06/26/2026"/>
    <s v="06/29/2026"/>
    <x v="3299"/>
    <m/>
    <s v="HYDRATIS B2B"/>
    <s v="HYDRATIS B2B"/>
    <s v="VOIE COMMUNALE 4"/>
    <s v="CR?ANCEY"/>
    <n v="21"/>
    <s v="FR"/>
    <n v="21320"/>
    <n v="62.46"/>
    <n v="7.4"/>
    <n v="0"/>
    <n v="-47.53"/>
    <n v="22.34"/>
    <n v="5"/>
    <n v="56.54"/>
    <n v="56.54"/>
    <s v="N,ORA"/>
    <s v="PHARMACIE DAUDE-PALMIE"/>
    <s v="PHARMACIE DAUDE-PALMIE"/>
    <s v="ROUTE DE CORNEILHAN"/>
    <s v="BEZIERS"/>
    <n v="34"/>
    <x v="0"/>
    <n v="345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51944444444444449"/>
    <n v="55"/>
    <n v="6.52"/>
    <n v="0"/>
    <n v="-41.85"/>
    <n v="19.670000000000002"/>
    <s v="EUR"/>
    <n v="1.1356667499999999"/>
    <s v="kg"/>
  </r>
  <r>
    <n v="14.82"/>
    <m/>
    <m/>
    <s v=""/>
    <s v="ST"/>
    <n v="200720433"/>
    <n v="202607"/>
    <s v="Express"/>
    <s v="UO"/>
    <s v="FedEx Priority"/>
    <s v="Bill_Sender_Prepaid"/>
    <d v="2026-01-07T00:00:00"/>
    <d v="2026-02-07T00:00:00"/>
    <x v="3300"/>
    <m/>
    <s v="HYDRATIS B2B"/>
    <s v="HYDRATIS B2B"/>
    <s v="VOIE COMMUNALE 4"/>
    <s v="CR?ANCEY"/>
    <n v="21"/>
    <s v="FR"/>
    <n v="21320"/>
    <n v="70.73"/>
    <n v="8.15"/>
    <n v="0"/>
    <n v="-53.83"/>
    <n v="25.05"/>
    <n v="7"/>
    <n v="68.2"/>
    <n v="68.2"/>
    <s v="P,HIE JARDIN"/>
    <s v="PHARMACIE JARDIN FONTAINE"/>
    <s v="PHARMACIE JARDIN FONTAINE"/>
    <s v="13 AVENUE GOUBET ET VAN HEEGHE"/>
    <s v="THIERVILLE-SUR-MEUSE"/>
    <n v="55"/>
    <x v="0"/>
    <n v="558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638888888888887"/>
    <n v="62"/>
    <n v="7.14"/>
    <n v="0"/>
    <n v="-47.18"/>
    <n v="21.96"/>
    <s v="EUR"/>
    <n v="1.1408492480000001"/>
    <s v="kg"/>
  </r>
  <r>
    <n v="19.499999999999993"/>
    <m/>
    <m/>
    <s v="entreprise"/>
    <s v="ST"/>
    <n v="200720433"/>
    <n v="202607"/>
    <s v="Express"/>
    <s v="UO"/>
    <s v="FedEx Priority"/>
    <s v="Bill_Sender_Prepaid"/>
    <s v="06/25/2026"/>
    <s v="06/26/2026"/>
    <x v="3301"/>
    <m/>
    <s v="HYDRATIS B2B"/>
    <s v="HYDRATIS B2B"/>
    <s v="VOIE COMMUNALE 4"/>
    <s v="CR?ANCEY"/>
    <n v="21"/>
    <s v="FR"/>
    <n v="21320"/>
    <n v="93.04"/>
    <n v="11.03"/>
    <n v="0"/>
    <n v="-70.8"/>
    <n v="33.26"/>
    <n v="4"/>
    <n v="98.78"/>
    <n v="98.78"/>
    <s v="P,Pharmaciv"/>
    <s v="PHARMACIE DES VIGNES"/>
    <s v="PHARMACIE DES VIGNES"/>
    <s v="1 RUE DES VIGNES"/>
    <s v="PONT-SAINT-MARTIN"/>
    <n v="44"/>
    <x v="0"/>
    <n v="44860"/>
    <s v=" "/>
    <s v=" "/>
    <s v=" "/>
    <m/>
    <m/>
    <m/>
    <s v="N"/>
    <n v="25"/>
    <n v="32"/>
    <n v="41"/>
    <m/>
    <m/>
    <m/>
    <m/>
    <m/>
    <n v="0"/>
    <n v="0"/>
    <s v="EUR"/>
    <d v="2026-06-07T00:00:00"/>
    <x v="8"/>
    <m/>
    <s v="Domestic"/>
    <s v="Your Packaging"/>
    <n v="0.53888888888888886"/>
    <n v="81.599999999999994"/>
    <n v="9.67"/>
    <n v="0"/>
    <n v="-62.1"/>
    <n v="29.17"/>
    <s v="EUR"/>
    <n v="1.1401468509999999"/>
    <s v="kg"/>
  </r>
  <r>
    <n v="9.4600000000000009"/>
    <m/>
    <m/>
    <s v=""/>
    <s v="ST"/>
    <n v="200720433"/>
    <n v="202607"/>
    <s v="Express"/>
    <s v="UO"/>
    <s v="FedEx Priority"/>
    <s v="Bill_Sender_Prepaid"/>
    <d v="2026-01-07T00:00:00"/>
    <d v="2026-02-07T00:00:00"/>
    <x v="3302"/>
    <m/>
    <s v="HYDRATIS B2B"/>
    <s v="HYDRATIS B2B"/>
    <s v="VOIE COMMUNALE 4"/>
    <s v="CR?ANCEY"/>
    <n v="21"/>
    <s v="FR"/>
    <n v="21320"/>
    <n v="45.18"/>
    <n v="5.2"/>
    <n v="0"/>
    <n v="-34.39"/>
    <n v="15.99"/>
    <n v="2"/>
    <n v="33"/>
    <n v="33"/>
    <s v="W,EYER"/>
    <s v="PHARMACIE MANOUVRIER"/>
    <s v="PHARMACIE MANOUVRIER"/>
    <s v="2 BIS AVENUE DOCTEUR MANOUVRIER"/>
    <s v="GUERET"/>
    <n v="23"/>
    <x v="0"/>
    <n v="23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"/>
    <n v="39.6"/>
    <n v="4.5599999999999996"/>
    <n v="0"/>
    <n v="-30.14"/>
    <n v="14.02"/>
    <s v="EUR"/>
    <n v="1.1408492480000001"/>
    <s v="kg"/>
  </r>
  <r>
    <n v="11.14"/>
    <m/>
    <m/>
    <s v="entreprise"/>
    <s v="ST"/>
    <n v="200720433"/>
    <n v="202607"/>
    <s v="Express"/>
    <s v="UO"/>
    <s v="FedEx Priority"/>
    <s v="Bill_Sender_Prepaid"/>
    <s v="06/25/2026"/>
    <s v="06/26/2026"/>
    <x v="3303"/>
    <m/>
    <s v="HYDRATIS B2B"/>
    <s v="HYDRATIS B2B"/>
    <s v="VOIE COMMUNALE 4"/>
    <s v="CR?ANCEY"/>
    <n v="21"/>
    <s v="FR"/>
    <n v="21320"/>
    <n v="53.13"/>
    <n v="6.31"/>
    <n v="0"/>
    <n v="-40.43"/>
    <n v="19.010000000000002"/>
    <n v="4"/>
    <n v="44"/>
    <n v="44"/>
    <s v="S,UZANA"/>
    <s v="PHARMACIE DU PARC BELFONTAINE"/>
    <s v="PHARMACIE DU PARC BELFONTAINE"/>
    <s v="19 BOULEVARD DU REDON"/>
    <s v="MARSEILLE 9"/>
    <n v="13"/>
    <x v="0"/>
    <n v="13009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416666666666667"/>
    <n v="46.6"/>
    <n v="5.53"/>
    <n v="0"/>
    <n v="-35.46"/>
    <n v="16.670000000000002"/>
    <s v="EUR"/>
    <n v="1.1401468509999999"/>
    <s v="kg"/>
  </r>
  <r>
    <n v="22.849999999999994"/>
    <m/>
    <m/>
    <s v="entreprise"/>
    <s v="ST"/>
    <n v="200720433"/>
    <n v="202607"/>
    <s v="Express"/>
    <s v="UO"/>
    <s v="FedEx Priority"/>
    <s v="Bill_Sender_Prepaid"/>
    <s v="06/25/2026"/>
    <s v="06/26/2026"/>
    <x v="3304"/>
    <m/>
    <s v="HYDRATIS B2B"/>
    <s v="HYDRATIS B2B"/>
    <s v="VOIE COMMUNALE 4"/>
    <s v="CR?ANCEY"/>
    <n v="21"/>
    <s v="FR"/>
    <n v="21320"/>
    <n v="109"/>
    <n v="12.92"/>
    <n v="0"/>
    <n v="-82.95"/>
    <n v="38.97"/>
    <n v="2"/>
    <n v="119.46"/>
    <n v="119.46"/>
    <s v="P,H"/>
    <s v="PHARMACIE LA ROSE DES SABLES"/>
    <s v="PHARMACIE LA ROSE DES SABLES"/>
    <s v="200, RUE DE L'ARGENTIERE"/>
    <s v="FR?JUS"/>
    <n v="83"/>
    <x v="0"/>
    <n v="83600"/>
    <s v=" "/>
    <s v=" "/>
    <s v=" "/>
    <m/>
    <m/>
    <m/>
    <s v="Y"/>
    <n v="26"/>
    <n v="31"/>
    <n v="41"/>
    <m/>
    <m/>
    <m/>
    <m/>
    <m/>
    <n v="0"/>
    <n v="0"/>
    <s v="EUR"/>
    <d v="2026-06-07T00:00:00"/>
    <x v="8"/>
    <m/>
    <s v="Domestic"/>
    <s v="Your Packaging"/>
    <n v="0.44374999999999998"/>
    <n v="95.6"/>
    <n v="11.33"/>
    <n v="0"/>
    <n v="-72.75"/>
    <n v="34.18"/>
    <s v="EUR"/>
    <n v="1.1401468509999999"/>
    <s v="kg"/>
  </r>
  <r>
    <n v="12.14"/>
    <m/>
    <m/>
    <s v="entreprise"/>
    <s v="ST"/>
    <n v="200720433"/>
    <n v="202607"/>
    <s v="Express"/>
    <s v="UO"/>
    <s v="FedEx Priority"/>
    <s v="Bill_Sender_Prepaid"/>
    <s v="06/26/2026"/>
    <s v="06/29/2026"/>
    <x v="3305"/>
    <m/>
    <s v="HYDRATIS B2B"/>
    <s v="HYDRATIS B2B"/>
    <s v="VOIE COMMUNALE 4"/>
    <s v="CR?ANCEY"/>
    <n v="21"/>
    <s v="FR"/>
    <n v="21320"/>
    <n v="57.69"/>
    <n v="6.84"/>
    <n v="0"/>
    <n v="-43.9"/>
    <n v="20.62"/>
    <n v="3"/>
    <n v="48.62"/>
    <n v="48.62"/>
    <s v="L,EPAGE"/>
    <s v="PHARMACIE BREBIERES"/>
    <s v="PHARMACIE BREBIERES"/>
    <s v="1294 RN"/>
    <s v="BREBI?RES"/>
    <n v="62"/>
    <x v="0"/>
    <n v="62117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60347222222222219"/>
    <n v="50.8"/>
    <n v="6.02"/>
    <n v="0"/>
    <n v="-38.659999999999997"/>
    <n v="18.1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7/2026"/>
    <x v="3306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6.96"/>
    <n v="36.96"/>
    <s v="R,ISPAL"/>
    <s v="PHARMACIE DES ARCHERS"/>
    <s v="PHARMACIE DES ARCHERS"/>
    <s v="47 RUE SAINT THIBAULT"/>
    <s v="EPERNAY"/>
    <n v="51"/>
    <x v="0"/>
    <n v="512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1111111111111109"/>
    <n v="42.4"/>
    <n v="5.03"/>
    <n v="0"/>
    <n v="-32.270000000000003"/>
    <n v="15.1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307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B,ELLOIR"/>
    <s v="PHARMACIE DU MARCHE NOTRE DAME"/>
    <s v="PHARMACIE DU MARCHE NOTRE DAME"/>
    <s v="2 RUE DU MARCHE NOTRE DAME"/>
    <s v="POITIERS"/>
    <n v="86"/>
    <x v="0"/>
    <n v="86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097222222222221"/>
    <n v="38.200000000000003"/>
    <n v="4.53"/>
    <n v="0"/>
    <n v="-29.07"/>
    <n v="13.66"/>
    <s v="EUR"/>
    <n v="1.1356667499999999"/>
    <s v="kg"/>
  </r>
  <r>
    <n v="7.7900000000000027"/>
    <m/>
    <m/>
    <s v="entreprise"/>
    <s v="ST"/>
    <n v="200720433"/>
    <n v="202607"/>
    <s v="Express"/>
    <s v="UO"/>
    <s v="FedEx Priority"/>
    <s v="Bill_Sender_Prepaid"/>
    <s v="06/30/2026"/>
    <d v="2026-01-07T00:00:00"/>
    <x v="3308"/>
    <m/>
    <s v="HYDRATIS B2B"/>
    <s v="HYDRATIS B2B"/>
    <s v="VOIE COMMUNALE 4"/>
    <s v="CR?ANCEY"/>
    <n v="21"/>
    <s v="FR"/>
    <n v="21320"/>
    <n v="37.119999999999997"/>
    <n v="4.4000000000000004"/>
    <n v="0"/>
    <n v="-28.25"/>
    <n v="13.27"/>
    <n v="2"/>
    <n v="22"/>
    <n v="22"/>
    <s v="O,Omar"/>
    <s v="PARAPHARMACIE AUCHAN PLAISIR"/>
    <s v="PARAPHARMACIE AUCHAN PLAISIR"/>
    <s v="CC AUCHAN CHEMIN DP 161"/>
    <s v="PLAISIR"/>
    <n v="78"/>
    <x v="0"/>
    <n v="783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388888888888891"/>
    <n v="32.6"/>
    <n v="3.86"/>
    <n v="0"/>
    <n v="-24.81"/>
    <n v="11.65"/>
    <s v="EUR"/>
    <n v="1.138653882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22/2026"/>
    <s v="06/30/2026"/>
    <x v="3309"/>
    <m/>
    <s v="HYDRATIS B2B"/>
    <s v="HYDRATIS B2B"/>
    <s v="VOIE COMMUNALE 4"/>
    <s v="CR?ANCEY"/>
    <n v="21"/>
    <s v="FR"/>
    <n v="21320"/>
    <n v="34.200000000000003"/>
    <n v="36.659999999999997"/>
    <n v="0"/>
    <n v="-26.03"/>
    <n v="44.83"/>
    <n v="1"/>
    <n v="17.600000000000001"/>
    <n v="17.600000000000001"/>
    <m/>
    <s v="BARISEAU BAPTISTE"/>
    <s v="BAPTISTE BARISEAU"/>
    <s v="RESIDENCE E RUNDINELLE"/>
    <s v="PENTA-DI-CASINCA"/>
    <n v="20"/>
    <x v="0"/>
    <n v="20213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01388888888889"/>
    <n v="29.8"/>
    <n v="31.95"/>
    <n v="0"/>
    <n v="-22.68"/>
    <n v="39.07"/>
    <s v="EUR"/>
    <n v="1.1475391020000001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310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J,Jaqson"/>
    <s v="PHARMACIE DE LA COTONNADE"/>
    <s v="PHARMACIE DE LA COTONNADE"/>
    <s v="25 RUE DE DORNACH"/>
    <s v="PFASTATT"/>
    <n v="68"/>
    <x v="0"/>
    <n v="681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569444444444442"/>
    <n v="38.200000000000003"/>
    <n v="4.53"/>
    <n v="0"/>
    <n v="-29.07"/>
    <n v="13.66"/>
    <s v="EUR"/>
    <n v="1.1356667499999999"/>
    <s v="kg"/>
  </r>
  <r>
    <n v="16.5"/>
    <m/>
    <m/>
    <s v="entreprise"/>
    <s v="ST"/>
    <n v="200720433"/>
    <n v="202607"/>
    <s v="Express"/>
    <s v="UO"/>
    <s v="FedEx Priority"/>
    <s v="Bill_Sender_Prepaid"/>
    <s v="06/26/2026"/>
    <s v="06/27/2026"/>
    <x v="3311"/>
    <m/>
    <s v="HYDRATIS B2B"/>
    <s v="HYDRATIS B2B"/>
    <s v="VOIE COMMUNALE 4"/>
    <s v="CR?ANCEY"/>
    <n v="21"/>
    <s v="FR"/>
    <n v="21320"/>
    <n v="78.36"/>
    <n v="9.2899999999999991"/>
    <n v="0"/>
    <n v="-59.62"/>
    <n v="28.03"/>
    <n v="6"/>
    <n v="77.66"/>
    <n v="77.66"/>
    <s v="J,Julie"/>
    <s v="PHARMACIE BRAITMAN"/>
    <s v="PHARMACIE BRAITMAN"/>
    <s v="1 PLACE VICTOR HUGO"/>
    <s v="PARIS 16"/>
    <n v="75"/>
    <x v="0"/>
    <n v="75116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791666666666664"/>
    <n v="69"/>
    <n v="8.18"/>
    <n v="0"/>
    <n v="-52.5"/>
    <n v="24.68"/>
    <s v="EUR"/>
    <n v="1.135666749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30/2026"/>
    <d v="2026-01-07T00:00:00"/>
    <x v="3312"/>
    <m/>
    <s v="HYDRATIS B2B"/>
    <s v="HYDRATIS B2B"/>
    <s v="VOIE COMMUNALE 4"/>
    <s v="CR?ANCEY"/>
    <n v="21"/>
    <s v="FR"/>
    <n v="21320"/>
    <n v="51.47"/>
    <n v="6.09"/>
    <n v="0"/>
    <n v="-39.17"/>
    <n v="18.39"/>
    <n v="3"/>
    <n v="41.58"/>
    <n v="41.58"/>
    <s v="C,AMILLE"/>
    <s v="PHARMACIE DU TILLEUL"/>
    <s v="PHARMACIE DU TILLEUL"/>
    <s v="1099 RUE DE LILLE"/>
    <s v="SAINGHIN-EN-MELANTOIS"/>
    <n v="59"/>
    <x v="0"/>
    <n v="59262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6020833333333333"/>
    <n v="45.2"/>
    <n v="5.35"/>
    <n v="0"/>
    <n v="-34.4"/>
    <n v="16.149999999999999"/>
    <s v="EUR"/>
    <n v="1.1386538829999999"/>
    <s v="kg"/>
  </r>
  <r>
    <n v="5.4499999999999993"/>
    <m/>
    <m/>
    <s v="entreprise"/>
    <s v="ST"/>
    <n v="200720433"/>
    <n v="202607"/>
    <s v="Express"/>
    <s v="UO"/>
    <s v="FedEx Priority"/>
    <s v="Bill_Sender_Prepaid"/>
    <s v="06/25/2026"/>
    <s v="06/26/2026"/>
    <x v="3313"/>
    <m/>
    <s v="HYDRATIS B2B"/>
    <s v="HYDRATIS B2B"/>
    <s v="VOIE COMMUNALE 4"/>
    <s v="CR?ANCEY"/>
    <n v="21"/>
    <s v="FR"/>
    <n v="21320"/>
    <n v="26"/>
    <n v="3.08"/>
    <n v="0"/>
    <n v="-19.78"/>
    <n v="9.2899999999999991"/>
    <n v="1"/>
    <n v="6.6"/>
    <n v="6.6"/>
    <s v="F,OUCAULT"/>
    <s v="PHARMACIE DE YAINVILLE"/>
    <s v="PHARMACIE DE YAINVILLE"/>
    <s v="1 RUE DE LA REPUBLIQUE"/>
    <s v="YAINVILLE"/>
    <n v="76"/>
    <x v="0"/>
    <n v="76480"/>
    <s v=" "/>
    <s v=" "/>
    <s v=" "/>
    <m/>
    <m/>
    <m/>
    <s v="N"/>
    <n v="20"/>
    <n v="20"/>
    <n v="30"/>
    <m/>
    <m/>
    <m/>
    <m/>
    <m/>
    <n v="0"/>
    <n v="0"/>
    <s v="EUR"/>
    <d v="2026-06-07T00:00:00"/>
    <x v="8"/>
    <m/>
    <s v="Domestic"/>
    <s v="Your Packaging"/>
    <n v="0.40347222222222223"/>
    <n v="22.8"/>
    <n v="2.7"/>
    <n v="0"/>
    <n v="-17.350000000000001"/>
    <n v="8.15"/>
    <s v="EUR"/>
    <n v="1.1401468509999999"/>
    <s v="kg"/>
  </r>
  <r>
    <n v="13.479999999999997"/>
    <m/>
    <m/>
    <s v="entreprise"/>
    <s v="ST"/>
    <n v="200720433"/>
    <n v="202607"/>
    <s v="Express"/>
    <s v="UO"/>
    <s v="FedEx Priority"/>
    <s v="Bill_Sender_Prepaid"/>
    <s v="06/25/2026"/>
    <s v="06/26/2026"/>
    <x v="3314"/>
    <m/>
    <s v="HYDRATIS B2B"/>
    <s v="HYDRATIS B2B"/>
    <s v="VOIE COMMUNALE 4"/>
    <s v="CR?ANCEY"/>
    <n v="21"/>
    <s v="FR"/>
    <n v="21320"/>
    <n v="64.3"/>
    <n v="7.62"/>
    <n v="0"/>
    <n v="-48.94"/>
    <n v="22.99"/>
    <n v="6"/>
    <n v="59.4"/>
    <n v="59.4"/>
    <s v="C,OCO"/>
    <s v="PHARMACIE DU SEGALA"/>
    <s v="PHARMACIE DU SEGALA"/>
    <s v="378 AVENUE DU CENTRE"/>
    <s v="BARAQUEVILLE"/>
    <n v="12"/>
    <x v="0"/>
    <n v="121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63055555555555554"/>
    <n v="56.4"/>
    <n v="6.68"/>
    <n v="0"/>
    <n v="-42.92"/>
    <n v="20.16"/>
    <s v="EUR"/>
    <n v="1.1401468509999999"/>
    <s v="kg"/>
  </r>
  <r>
    <n v="17.839999999999996"/>
    <m/>
    <m/>
    <s v="entreprise"/>
    <s v="ST"/>
    <n v="200720433"/>
    <n v="202607"/>
    <s v="Express"/>
    <s v="UO"/>
    <s v="FedEx Priority"/>
    <s v="Bill_Sender_Prepaid"/>
    <s v="06/25/2026"/>
    <s v="06/26/2026"/>
    <x v="3315"/>
    <m/>
    <s v="HYDRATIS B2B"/>
    <s v="HYDRATIS B2B"/>
    <s v="VOIE COMMUNALE 4"/>
    <s v="CR?ANCEY"/>
    <n v="21"/>
    <s v="FR"/>
    <n v="21320"/>
    <n v="85.05"/>
    <n v="10.09"/>
    <n v="0"/>
    <n v="-64.709999999999994"/>
    <n v="30.43"/>
    <n v="7"/>
    <n v="86.02"/>
    <n v="86.02"/>
    <s v="C,ARINE"/>
    <s v="PHARMACIE LA PIERRE DU ROY"/>
    <s v="PHARMACIE LA PIERRE DU ROY"/>
    <s v="70 CHEMIN DE LA PIERRE DU ROY"/>
    <s v="ALBERTVILLE"/>
    <n v="73"/>
    <x v="0"/>
    <n v="73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472222222222222"/>
    <n v="74.599999999999994"/>
    <n v="8.85"/>
    <n v="0"/>
    <n v="-56.76"/>
    <n v="26.69"/>
    <s v="EUR"/>
    <n v="1.140146850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3316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4.32"/>
    <n v="34.32"/>
    <s v="V,ICTOR"/>
    <s v="PHARMACIE DUQUESNE"/>
    <s v="PHARMACIE DUQUESNE"/>
    <s v="36 RUE DUQUESNE"/>
    <s v="LYON 6EME"/>
    <n v="69"/>
    <x v="0"/>
    <n v="69006"/>
    <s v=" "/>
    <s v=" "/>
    <s v=" "/>
    <m/>
    <m/>
    <m/>
    <s v="N"/>
    <n v="30"/>
    <n v="31"/>
    <n v="38"/>
    <m/>
    <m/>
    <m/>
    <m/>
    <m/>
    <n v="0"/>
    <n v="0"/>
    <s v="EUR"/>
    <d v="2026-06-07T00:00:00"/>
    <x v="8"/>
    <m/>
    <s v="Domestic"/>
    <s v="Your Packaging"/>
    <n v="0.375"/>
    <n v="41"/>
    <n v="4.8600000000000003"/>
    <n v="0"/>
    <n v="-31.2"/>
    <n v="14.6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317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3"/>
    <n v="36.96"/>
    <n v="36.96"/>
    <s v="\,OK&quot;"/>
    <s v="PHARMACIE DE LA PLACE METIVIER"/>
    <s v="PHARMACIE DE LA PLACE METIVIER"/>
    <s v="11 PLACE AUGUSTE METIVIER"/>
    <s v="PARIS"/>
    <n v="75"/>
    <x v="0"/>
    <n v="75020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37986111111111109"/>
    <n v="42.4"/>
    <n v="5.03"/>
    <n v="0"/>
    <n v="-32.270000000000003"/>
    <n v="15.16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318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29.04"/>
    <n v="29.04"/>
    <s v="J,ULIE AUTIER"/>
    <s v="PHARMACIE DU MOUTIER"/>
    <s v="PHARMACIE DU MOUTIER"/>
    <s v="17 RUE DU MOUTIER"/>
    <s v="SUCY EN BRIE"/>
    <n v="94"/>
    <x v="0"/>
    <n v="94370"/>
    <s v=" "/>
    <s v=" "/>
    <s v=" "/>
    <m/>
    <m/>
    <m/>
    <s v="Y"/>
    <n v="26"/>
    <n v="31"/>
    <n v="41"/>
    <m/>
    <m/>
    <m/>
    <m/>
    <m/>
    <n v="0"/>
    <n v="0"/>
    <s v="EUR"/>
    <d v="2026-06-07T00:00:00"/>
    <x v="8"/>
    <m/>
    <s v="Domestic"/>
    <s v="Your Packaging"/>
    <n v="0.46527777777777779"/>
    <n v="38.200000000000003"/>
    <n v="4.53"/>
    <n v="0"/>
    <n v="-29.07"/>
    <n v="13.66"/>
    <s v="EUR"/>
    <n v="1.1356667499999999"/>
    <s v="kg"/>
  </r>
  <r>
    <n v="14.150000000000006"/>
    <m/>
    <m/>
    <s v="entreprise"/>
    <s v="ST"/>
    <n v="200720433"/>
    <n v="202607"/>
    <s v="Express"/>
    <s v="UO"/>
    <s v="FedEx Priority"/>
    <s v="Bill_Sender_Prepaid"/>
    <s v="06/25/2026"/>
    <s v="06/26/2026"/>
    <x v="3319"/>
    <m/>
    <s v="HYDRATIS B2B"/>
    <s v="HYDRATIS B2B"/>
    <s v="VOIE COMMUNALE 4"/>
    <s v="CR?ANCEY"/>
    <n v="21"/>
    <s v="FR"/>
    <n v="21320"/>
    <n v="67.5"/>
    <n v="8"/>
    <n v="0"/>
    <n v="-51.36"/>
    <n v="24.14"/>
    <n v="4"/>
    <n v="62.92"/>
    <n v="62.92"/>
    <s v="R,ENAULT"/>
    <s v="PHARMACIE DES HALLES"/>
    <s v="PHARMACIE DES HALLES"/>
    <s v="17 RUE DE LA BOULE"/>
    <s v="FLERS"/>
    <n v="61"/>
    <x v="0"/>
    <n v="611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5277777777777778"/>
    <n v="59.2"/>
    <n v="7.02"/>
    <n v="0"/>
    <n v="-45.05"/>
    <n v="21.17"/>
    <s v="EUR"/>
    <n v="1.140146850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25/2026"/>
    <s v="06/26/2026"/>
    <x v="3320"/>
    <m/>
    <s v="HYDRATIS B2B"/>
    <s v="HYDRATIS B2B"/>
    <s v="VOIE COMMUNALE 4"/>
    <s v="CR?ANCEY"/>
    <n v="21"/>
    <s v="FR"/>
    <n v="21320"/>
    <n v="33.979999999999997"/>
    <n v="4.04"/>
    <n v="0"/>
    <n v="-25.86"/>
    <n v="12.15"/>
    <n v="1"/>
    <n v="17.600000000000001"/>
    <n v="17.600000000000001"/>
    <s v="M,Artfine"/>
    <s v="PARAPHARMACIE AUCHAN TOURS"/>
    <s v="PARAPHARMACIE AUCHAN TOURS"/>
    <s v="CC AUCHAN - RN 10"/>
    <s v="TOURS"/>
    <n v="37"/>
    <x v="0"/>
    <n v="37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888888888888888"/>
    <n v="29.8"/>
    <n v="3.54"/>
    <n v="0"/>
    <n v="-22.68"/>
    <n v="10.66"/>
    <s v="EUR"/>
    <n v="1.1401468509999999"/>
    <s v="kg"/>
  </r>
  <r>
    <n v="8.4599999999999973"/>
    <m/>
    <m/>
    <s v="entreprise"/>
    <s v="ST"/>
    <n v="200720433"/>
    <n v="202607"/>
    <s v="Express"/>
    <s v="UO"/>
    <s v="FedEx Priority"/>
    <s v="Bill_Sender_Prepaid"/>
    <s v="06/25/2026"/>
    <s v="06/26/2026"/>
    <x v="3321"/>
    <m/>
    <s v="HYDRATIS B2B"/>
    <s v="HYDRATIS B2B"/>
    <s v="VOIE COMMUNALE 4"/>
    <s v="CR?ANCEY"/>
    <n v="21"/>
    <s v="FR"/>
    <n v="21320"/>
    <n v="40.36"/>
    <n v="4.79"/>
    <n v="0"/>
    <n v="-30.72"/>
    <n v="14.43"/>
    <n v="3"/>
    <n v="24.64"/>
    <n v="24.64"/>
    <s v="T,Tuvolue"/>
    <s v="PHARMACIE DE LA PLACE HOCHE"/>
    <s v="PHARMACIE DE LA PLACE HOCHE"/>
    <s v="6 PLACE HOCHE"/>
    <s v="VERSAILLES"/>
    <n v="78"/>
    <x v="0"/>
    <n v="78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861111111111113"/>
    <n v="35.4"/>
    <n v="4.2"/>
    <n v="0"/>
    <n v="-26.94"/>
    <n v="12.66"/>
    <s v="EUR"/>
    <n v="1.140146850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30/2026"/>
    <d v="2026-01-07T00:00:00"/>
    <x v="3322"/>
    <m/>
    <s v="HYDRATIS B2B"/>
    <s v="HYDRATIS B2B"/>
    <s v="VOIE COMMUNALE 4"/>
    <s v="CR?ANCEY"/>
    <n v="21"/>
    <s v="FR"/>
    <n v="21320"/>
    <n v="49.87"/>
    <n v="5.91"/>
    <n v="0"/>
    <n v="-37.950000000000003"/>
    <n v="17.829999999999998"/>
    <n v="3"/>
    <n v="38.72"/>
    <n v="38.72"/>
    <s v="J,Juliette"/>
    <s v="PHARMACIE DE LA TOUR"/>
    <s v="PHARMACIE DE LA TOUR"/>
    <s v="30 RUE DE RIBEAUVILLE"/>
    <s v="STRASBOURG"/>
    <n v="67"/>
    <x v="0"/>
    <n v="67100"/>
    <s v=" "/>
    <s v=" "/>
    <s v=" "/>
    <m/>
    <m/>
    <m/>
    <s v="N"/>
    <n v="13"/>
    <n v="30"/>
    <n v="20"/>
    <m/>
    <m/>
    <m/>
    <m/>
    <m/>
    <n v="0"/>
    <n v="0"/>
    <s v="EUR"/>
    <d v="2026-06-07T00:00:00"/>
    <x v="8"/>
    <m/>
    <s v="Domestic"/>
    <s v="Your Packaging"/>
    <n v="0.48125000000000001"/>
    <n v="43.8"/>
    <n v="5.19"/>
    <n v="0"/>
    <n v="-33.33"/>
    <n v="15.66"/>
    <s v="EUR"/>
    <n v="1.1386538829999999"/>
    <s v="kg"/>
  </r>
  <r>
    <n v="11.809999999999995"/>
    <m/>
    <m/>
    <s v="entreprise"/>
    <s v="ST"/>
    <n v="200720433"/>
    <n v="202607"/>
    <s v="Express"/>
    <s v="UO"/>
    <s v="FedEx Priority"/>
    <s v="Bill_Sender_Prepaid"/>
    <s v="06/26/2026"/>
    <s v="06/29/2026"/>
    <x v="3323"/>
    <m/>
    <s v="HYDRATIS B2B"/>
    <s v="HYDRATIS B2B"/>
    <s v="VOIE COMMUNALE 4"/>
    <s v="CR?ANCEY"/>
    <n v="21"/>
    <s v="FR"/>
    <n v="21320"/>
    <n v="56.1"/>
    <n v="6.64"/>
    <n v="0"/>
    <n v="-42.69"/>
    <n v="20.059999999999999"/>
    <n v="4"/>
    <n v="46.64"/>
    <n v="46.64"/>
    <s v="A,NGEKIAUE"/>
    <s v="PHARMACIE DE LA HUME"/>
    <s v="PHARMACIE DE LA HUME"/>
    <s v="24 AVENUE MAL DE LATTRE DE TASSIGNY"/>
    <s v="GUJAN-MESTRAS"/>
    <n v="33"/>
    <x v="0"/>
    <n v="33470"/>
    <s v=" "/>
    <s v=" "/>
    <s v=" "/>
    <m/>
    <m/>
    <m/>
    <s v="N"/>
    <n v="30"/>
    <n v="32"/>
    <n v="40"/>
    <m/>
    <m/>
    <m/>
    <m/>
    <m/>
    <n v="0"/>
    <n v="0"/>
    <s v="EUR"/>
    <d v="2026-06-07T00:00:00"/>
    <x v="8"/>
    <m/>
    <s v="Domestic"/>
    <s v="Your Packaging"/>
    <n v="0.53680555555555554"/>
    <n v="49.4"/>
    <n v="5.85"/>
    <n v="0"/>
    <n v="-37.590000000000003"/>
    <n v="17.66"/>
    <s v="EUR"/>
    <n v="1.1356667499999999"/>
    <s v="kg"/>
  </r>
  <r>
    <n v="18.829999999999998"/>
    <m/>
    <m/>
    <s v="entreprise"/>
    <s v="ST"/>
    <n v="200720433"/>
    <n v="202607"/>
    <s v="Express"/>
    <s v="UO"/>
    <s v="FedEx Priority"/>
    <s v="Bill_Sender_Prepaid"/>
    <s v="06/26/2026"/>
    <s v="06/27/2026"/>
    <x v="3324"/>
    <m/>
    <s v="HYDRATIS B2B"/>
    <s v="HYDRATIS B2B"/>
    <s v="VOIE COMMUNALE 4"/>
    <s v="CR?ANCEY"/>
    <n v="21"/>
    <s v="FR"/>
    <n v="21320"/>
    <n v="89.49"/>
    <n v="10.6"/>
    <n v="0"/>
    <n v="-68.11"/>
    <n v="31.98"/>
    <n v="6"/>
    <n v="94.38"/>
    <n v="94.38"/>
    <s v="D,UVIEUBOURG"/>
    <s v="PARAPHARMACIE DES DRAKKARS"/>
    <s v="PARAPHARMACIE DES DRAKKARS"/>
    <s v="3 RUE DE NAVARRE"/>
    <s v="CORMELLES LE ROYAL"/>
    <n v="14"/>
    <x v="0"/>
    <n v="14123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36805555555555558"/>
    <n v="78.8"/>
    <n v="9.33"/>
    <n v="0"/>
    <n v="-59.97"/>
    <n v="28.1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5/2026"/>
    <s v="06/26/2026"/>
    <x v="3325"/>
    <m/>
    <s v="HYDRATIS B2B"/>
    <s v="HYDRATIS B2B"/>
    <s v="VOIE COMMUNALE 4"/>
    <s v="CR?ANCEY"/>
    <n v="21"/>
    <s v="FR"/>
    <n v="21320"/>
    <n v="48.34"/>
    <n v="5.73"/>
    <n v="0"/>
    <n v="-36.79"/>
    <n v="17.28"/>
    <n v="2"/>
    <n v="36.96"/>
    <n v="36.96"/>
    <s v="F,Devez"/>
    <s v="PHARMACIE DEVEZ VIDAL"/>
    <s v="PHARMACIE DEVEZ VIDAL"/>
    <s v="PLACE JEAN JAURES"/>
    <s v="AULNAT"/>
    <n v="63"/>
    <x v="0"/>
    <n v="635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513888888888887"/>
    <n v="42.4"/>
    <n v="5.03"/>
    <n v="0"/>
    <n v="-32.270000000000003"/>
    <n v="15.16"/>
    <s v="EUR"/>
    <n v="1.1401468509999999"/>
    <s v="kg"/>
  </r>
  <r>
    <n v="16.830000000000005"/>
    <m/>
    <m/>
    <s v="entreprise"/>
    <s v="ST"/>
    <n v="200720433"/>
    <n v="202607"/>
    <s v="Express"/>
    <s v="UO"/>
    <s v="FedEx Priority"/>
    <s v="Bill_Sender_Prepaid"/>
    <s v="06/25/2026"/>
    <s v="06/26/2026"/>
    <x v="3326"/>
    <m/>
    <s v="HYDRATIS B2B"/>
    <s v="HYDRATIS B2B"/>
    <s v="VOIE COMMUNALE 4"/>
    <s v="CR?ANCEY"/>
    <n v="21"/>
    <s v="FR"/>
    <n v="21320"/>
    <n v="80.27"/>
    <n v="9.52"/>
    <n v="0"/>
    <n v="-61.08"/>
    <n v="28.71"/>
    <n v="6"/>
    <n v="81.180000000000007"/>
    <n v="81.180000000000007"/>
    <s v="C,ORALIE"/>
    <s v="PHARMACIE DE SAINT MAUR"/>
    <s v="PHARMACIE DE SAINT MAUR"/>
    <s v="2 RUE DE LA MARTINIQUE"/>
    <s v="SAINT-MAUR"/>
    <n v="36"/>
    <x v="0"/>
    <n v="36250"/>
    <s v=" "/>
    <s v=" "/>
    <s v=" "/>
    <m/>
    <m/>
    <m/>
    <s v="N"/>
    <n v="27"/>
    <n v="31"/>
    <n v="40"/>
    <m/>
    <m/>
    <m/>
    <m/>
    <m/>
    <n v="0"/>
    <n v="0"/>
    <s v="EUR"/>
    <d v="2026-06-07T00:00:00"/>
    <x v="8"/>
    <m/>
    <s v="Domestic"/>
    <s v="Your Packaging"/>
    <n v="0.50763888888888886"/>
    <n v="70.400000000000006"/>
    <n v="8.35"/>
    <n v="0"/>
    <n v="-53.57"/>
    <n v="25.18"/>
    <s v="EUR"/>
    <n v="1.140146850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5/2026"/>
    <s v="06/26/2026"/>
    <x v="3327"/>
    <m/>
    <s v="HYDRATIS B2B"/>
    <s v="HYDRATIS B2B"/>
    <s v="VOIE COMMUNALE 4"/>
    <s v="CR?ANCEY"/>
    <n v="21"/>
    <s v="FR"/>
    <n v="21320"/>
    <n v="43.55"/>
    <n v="5.16"/>
    <n v="0"/>
    <n v="-33.14"/>
    <n v="15.57"/>
    <n v="2"/>
    <n v="30.8"/>
    <n v="30.8"/>
    <s v="M,Colokbier"/>
    <s v="PHARMACIE ST EUSEBE"/>
    <s v="PHARMACIE ST EUSEBE"/>
    <s v="7 LOTISSEMENT DES 4 CHEMINS"/>
    <s v="MOURS-SAINT-EUS?BE"/>
    <n v="26"/>
    <x v="0"/>
    <n v="265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222222222222221"/>
    <n v="38.200000000000003"/>
    <n v="4.53"/>
    <n v="0"/>
    <n v="-29.07"/>
    <n v="13.66"/>
    <s v="EUR"/>
    <n v="1.140146850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9/2026"/>
    <d v="2026-01-07T00:00:00"/>
    <x v="3328"/>
    <m/>
    <s v="HYDRATIS B2B"/>
    <s v="HYDRATIS B2B"/>
    <s v="VOIE COMMUNALE 4"/>
    <s v="CR?ANCEY"/>
    <n v="21"/>
    <s v="FR"/>
    <n v="21320"/>
    <n v="43.5"/>
    <n v="5.16"/>
    <n v="0"/>
    <n v="-33.1"/>
    <n v="15.55"/>
    <n v="2"/>
    <n v="30.8"/>
    <n v="30.8"/>
    <s v="M,ANON"/>
    <s v="PHARMACIE DE SOCOA"/>
    <s v="PHARMACIE DE SOCOA"/>
    <s v="39 BOULEVARD PIERRE BENOIT"/>
    <s v="CIBOURE"/>
    <n v="64"/>
    <x v="0"/>
    <n v="64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625"/>
    <n v="38.200000000000003"/>
    <n v="4.53"/>
    <n v="0"/>
    <n v="-29.07"/>
    <n v="13.66"/>
    <s v="EUR"/>
    <n v="1.138653882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5/2026"/>
    <s v="06/26/2026"/>
    <x v="3329"/>
    <m/>
    <s v="HYDRATIS B2B"/>
    <s v="HYDRATIS B2B"/>
    <s v="VOIE COMMUNALE 4"/>
    <s v="CR?ANCEY"/>
    <n v="21"/>
    <s v="FR"/>
    <n v="21320"/>
    <n v="45.15"/>
    <n v="5.35"/>
    <n v="0"/>
    <n v="-34.36"/>
    <n v="16.13"/>
    <n v="2"/>
    <n v="33"/>
    <n v="33"/>
    <s v="G"/>
    <s v="PHARMACIE DES FAMILLES"/>
    <s v="PHARMACIE DES FAMILLES"/>
    <s v="2 RUE EMILE ZOLA"/>
    <s v="SAINT-OUEN"/>
    <n v="93"/>
    <x v="0"/>
    <n v="93400"/>
    <s v=" "/>
    <s v=" "/>
    <s v=" "/>
    <m/>
    <m/>
    <m/>
    <s v="N"/>
    <n v="15"/>
    <n v="30"/>
    <n v="39"/>
    <m/>
    <m/>
    <m/>
    <m/>
    <m/>
    <n v="0"/>
    <n v="0"/>
    <s v="EUR"/>
    <d v="2026-06-07T00:00:00"/>
    <x v="8"/>
    <m/>
    <s v="Domestic"/>
    <s v="Your Packaging"/>
    <n v="0.51180555555555551"/>
    <n v="39.6"/>
    <n v="4.6900000000000004"/>
    <n v="0"/>
    <n v="-30.14"/>
    <n v="14.15"/>
    <s v="EUR"/>
    <n v="1.1401468509999999"/>
    <s v="kg"/>
  </r>
  <r>
    <n v="12.14"/>
    <m/>
    <m/>
    <s v="entreprise"/>
    <s v="ST"/>
    <n v="200720433"/>
    <n v="202607"/>
    <s v="Express"/>
    <s v="UO"/>
    <s v="FedEx Priority"/>
    <s v="Bill_Sender_Prepaid"/>
    <s v="06/24/2026"/>
    <s v="06/26/2026"/>
    <x v="3330"/>
    <m/>
    <s v="HYDRATIS B2B"/>
    <s v="HYDRATIS B2B"/>
    <s v="VOIE COMMUNALE 4"/>
    <s v="CR?ANCEY"/>
    <n v="21"/>
    <s v="FR"/>
    <n v="21320"/>
    <n v="58.15"/>
    <n v="6.89"/>
    <n v="0"/>
    <n v="-44.25"/>
    <n v="20.79"/>
    <n v="4"/>
    <n v="50.6"/>
    <n v="50.6"/>
    <s v="B,RIANT"/>
    <s v="PHARMACIE DE KERVEN"/>
    <s v="PHARMACIE DE KERVEN"/>
    <s v="47 AVENUE VICTOR HUGO"/>
    <s v="CARHAIX-PLOUGUER"/>
    <n v="29"/>
    <x v="0"/>
    <n v="292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888888888888887"/>
    <n v="50.8"/>
    <n v="6.02"/>
    <n v="0"/>
    <n v="-38.659999999999997"/>
    <n v="18.16"/>
    <s v="EUR"/>
    <n v="1.1446231330000001"/>
    <s v="kg"/>
  </r>
  <r>
    <n v="10.129999999999995"/>
    <m/>
    <m/>
    <s v="entreprise"/>
    <s v="ST"/>
    <n v="200720433"/>
    <n v="202607"/>
    <s v="Express"/>
    <s v="UO"/>
    <s v="FedEx Priority"/>
    <s v="Bill_Sender_Prepaid"/>
    <s v="06/29/2026"/>
    <s v="06/30/2026"/>
    <x v="3331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4"/>
    <n v="36.520000000000003"/>
    <n v="36.520000000000003"/>
    <s v="H,UHUI"/>
    <s v="PHARMACIE DES BUTTES"/>
    <s v="PHARMACIE DES BUTTES"/>
    <s v="RUE DE BINGEN"/>
    <s v="NUITS-SAINT-GEORGES"/>
    <n v="21"/>
    <x v="0"/>
    <n v="217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513888888888891"/>
    <n v="42.4"/>
    <n v="5.03"/>
    <n v="0"/>
    <n v="-32.270000000000003"/>
    <n v="15.16"/>
    <s v="EUR"/>
    <n v="1.1386538829999999"/>
    <s v="kg"/>
  </r>
  <r>
    <n v="18.500000000000007"/>
    <m/>
    <m/>
    <s v=""/>
    <s v="ST"/>
    <n v="200720433"/>
    <n v="202607"/>
    <s v="Express"/>
    <s v="UO"/>
    <s v="FedEx Priority"/>
    <s v="Bill_Sender_Prepaid"/>
    <d v="2026-01-07T00:00:00"/>
    <d v="2026-02-07T00:00:00"/>
    <x v="3332"/>
    <m/>
    <s v="HYDRATIS B2B"/>
    <s v="HYDRATIS B2B"/>
    <s v="VOIE COMMUNALE 4"/>
    <s v="CR?ANCEY"/>
    <n v="21"/>
    <s v="FR"/>
    <n v="21320"/>
    <n v="88.3"/>
    <n v="10.16"/>
    <n v="0"/>
    <n v="-67.2"/>
    <n v="31.27"/>
    <n v="6"/>
    <n v="92.18"/>
    <n v="92.18"/>
    <s v="L,Ll"/>
    <s v="PHARMACIE DES DEUX LACS"/>
    <s v="PHARMACIE DES DEUX LACS"/>
    <s v="12 BIS AVENUE DE LA GARE"/>
    <s v="LABERGEMENT-SAINTE-MARIE"/>
    <n v="25"/>
    <x v="0"/>
    <n v="25160"/>
    <s v=" "/>
    <s v=" "/>
    <s v=" "/>
    <m/>
    <m/>
    <m/>
    <s v="N"/>
    <n v="26"/>
    <n v="32"/>
    <n v="40"/>
    <m/>
    <m/>
    <m/>
    <m/>
    <m/>
    <n v="0"/>
    <n v="0"/>
    <s v="EUR"/>
    <d v="2026-06-07T00:00:00"/>
    <x v="8"/>
    <m/>
    <s v="Domestic"/>
    <s v="Your Packaging"/>
    <n v="0.66111111111111109"/>
    <n v="77.400000000000006"/>
    <n v="8.91"/>
    <n v="0"/>
    <n v="-58.9"/>
    <n v="27.41"/>
    <s v="EUR"/>
    <n v="1.1408492480000001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9/2026"/>
    <x v="3333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2"/>
    <n v="33"/>
    <n v="33"/>
    <s v="P,ARIS"/>
    <s v="PHARMACIE PARIS"/>
    <s v="PHARMACIE PARIS"/>
    <s v="52 GRANDE RUE"/>
    <s v="CRAON"/>
    <n v="53"/>
    <x v="0"/>
    <n v="53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055555555555558"/>
    <n v="39.6"/>
    <n v="4.6900000000000004"/>
    <n v="0"/>
    <n v="-30.14"/>
    <n v="14.15"/>
    <s v="EUR"/>
    <n v="1.1356667499999999"/>
    <s v="kg"/>
  </r>
  <r>
    <n v="15.159999999999997"/>
    <m/>
    <m/>
    <s v="entreprise"/>
    <s v="ST"/>
    <n v="200720433"/>
    <n v="202607"/>
    <s v="Express"/>
    <s v="UO"/>
    <s v="FedEx Priority"/>
    <s v="Bill_Sender_Prepaid"/>
    <s v="06/30/2026"/>
    <d v="2026-01-07T00:00:00"/>
    <x v="3334"/>
    <m/>
    <s v="HYDRATIS B2B"/>
    <s v="HYDRATIS B2B"/>
    <s v="VOIE COMMUNALE 4"/>
    <s v="CR?ANCEY"/>
    <n v="21"/>
    <s v="FR"/>
    <n v="21320"/>
    <n v="72.19"/>
    <n v="8.56"/>
    <n v="0"/>
    <n v="-54.93"/>
    <n v="25.82"/>
    <n v="4"/>
    <n v="69.959999999999994"/>
    <n v="69.959999999999994"/>
    <s v="P,HACIE TRAPEZE"/>
    <s v="PHARMACIE DU TRAPEZE"/>
    <s v="PHARMACIE DU TRAPEZE"/>
    <s v="34 AVENUE EMILE ZOLA"/>
    <s v="BOULOGNE-BILLANCOURT"/>
    <n v="92"/>
    <x v="0"/>
    <n v="92100"/>
    <s v=" "/>
    <s v=" "/>
    <s v=" "/>
    <m/>
    <m/>
    <m/>
    <s v="N"/>
    <n v="26"/>
    <n v="32"/>
    <n v="39"/>
    <m/>
    <m/>
    <m/>
    <m/>
    <m/>
    <n v="0"/>
    <n v="0"/>
    <s v="EUR"/>
    <d v="2026-06-07T00:00:00"/>
    <x v="8"/>
    <m/>
    <s v="Domestic"/>
    <s v="Your Packaging"/>
    <n v="0.44583333333333336"/>
    <n v="63.4"/>
    <n v="7.52"/>
    <n v="0"/>
    <n v="-48.24"/>
    <n v="22.68"/>
    <s v="EUR"/>
    <n v="1.1386538829999999"/>
    <s v="kg"/>
  </r>
  <r>
    <n v="18.500000000000007"/>
    <m/>
    <m/>
    <s v="entreprise"/>
    <s v="ST"/>
    <n v="200720433"/>
    <n v="202607"/>
    <s v="Express"/>
    <s v="UO"/>
    <s v="FedEx Priority"/>
    <s v="Bill_Sender_Prepaid"/>
    <s v="06/26/2026"/>
    <s v="06/29/2026"/>
    <x v="3335"/>
    <m/>
    <s v="HYDRATIS B2B"/>
    <s v="HYDRATIS B2B"/>
    <s v="VOIE COMMUNALE 4"/>
    <s v="CR?ANCEY"/>
    <n v="21"/>
    <s v="FR"/>
    <n v="21320"/>
    <n v="87.9"/>
    <n v="10.41"/>
    <n v="0"/>
    <n v="-66.89"/>
    <n v="31.42"/>
    <n v="6"/>
    <n v="90.64"/>
    <n v="90.64"/>
    <s v="P,HARM"/>
    <s v="PHARMACIE DE VARENNE"/>
    <s v="PHARMACIE DE VARENNE"/>
    <s v="87 RUE DU BAC"/>
    <s v="PARIS 7"/>
    <n v="75"/>
    <x v="0"/>
    <n v="75007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57777777777777772"/>
    <n v="77.400000000000006"/>
    <n v="9.17"/>
    <n v="0"/>
    <n v="-58.9"/>
    <n v="27.67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7/2026"/>
    <x v="3336"/>
    <m/>
    <s v="HYDRATIS B2B"/>
    <s v="HYDRATIS B2B"/>
    <s v="VOIE COMMUNALE 4"/>
    <s v="CR?ANCEY"/>
    <n v="21"/>
    <s v="FR"/>
    <n v="21320"/>
    <n v="48.15"/>
    <n v="5.71"/>
    <n v="0"/>
    <n v="-36.65"/>
    <n v="17.22"/>
    <n v="3"/>
    <n v="35.42"/>
    <n v="35.42"/>
    <s v="R,OYAU PHIE"/>
    <s v="PHARMACIE ROYAU"/>
    <s v="PHARMACIE ROYAU"/>
    <s v="2 IMPASSE GABRIEL FAURE"/>
    <s v="FUSSY"/>
    <n v="18"/>
    <x v="0"/>
    <n v="181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958333333333331"/>
    <n v="42.4"/>
    <n v="5.03"/>
    <n v="0"/>
    <n v="-32.270000000000003"/>
    <n v="15.16"/>
    <s v="EUR"/>
    <n v="1.1356667499999999"/>
    <s v="kg"/>
  </r>
  <r>
    <n v="11.469999999999999"/>
    <m/>
    <m/>
    <s v="entreprise"/>
    <s v="ST"/>
    <n v="200720433"/>
    <n v="202607"/>
    <s v="Express"/>
    <s v="UO"/>
    <s v="FedEx Priority"/>
    <s v="Bill_Sender_Prepaid"/>
    <s v="06/26/2026"/>
    <s v="06/30/2026"/>
    <x v="3337"/>
    <m/>
    <s v="HYDRATIS B2B"/>
    <s v="HYDRATIS B2B"/>
    <s v="VOIE COMMUNALE 4"/>
    <s v="CR?ANCEY"/>
    <n v="21"/>
    <s v="FR"/>
    <n v="21320"/>
    <n v="54.51"/>
    <n v="39.700000000000003"/>
    <n v="0"/>
    <n v="-41.49"/>
    <n v="52.73"/>
    <n v="3"/>
    <n v="45.32"/>
    <n v="45.32"/>
    <s v="C,ORRINE"/>
    <s v="PHARMACIE DES ILES"/>
    <s v="PHARMACIE DES ILES"/>
    <s v="RESIDENCE PLEIN SOLEIL"/>
    <s v="AJACCIO"/>
    <n v="20"/>
    <x v="0"/>
    <n v="20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7638888888888888"/>
    <n v="48"/>
    <n v="34.96"/>
    <n v="0"/>
    <n v="-36.53"/>
    <n v="46.43"/>
    <s v="EUR"/>
    <n v="1.1356667499999999"/>
    <s v="kg"/>
  </r>
  <r>
    <n v="12.14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338"/>
    <m/>
    <s v="HYDRATIS B2B"/>
    <s v="HYDRATIS B2B"/>
    <s v="VOIE COMMUNALE 4"/>
    <s v="CR?ANCEY"/>
    <n v="21"/>
    <s v="FR"/>
    <n v="21320"/>
    <n v="57.96"/>
    <n v="6.67"/>
    <n v="0"/>
    <n v="-44.11"/>
    <n v="20.52"/>
    <n v="4"/>
    <n v="50.38"/>
    <n v="50.38"/>
    <s v="E,Gilbe"/>
    <s v="PHARMACIE DELOISON"/>
    <s v="PHARMACIE DELOISON"/>
    <s v="9 BIS RUE DELOISON"/>
    <s v="NEUILLY-SUR-SEINE"/>
    <n v="92"/>
    <x v="0"/>
    <n v="92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305555555555558"/>
    <n v="50.8"/>
    <n v="5.85"/>
    <n v="0"/>
    <n v="-38.659999999999997"/>
    <n v="17.989999999999998"/>
    <s v="EUR"/>
    <n v="1.1408492480000001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339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2"/>
    <n v="37.4"/>
    <n v="37.4"/>
    <s v="S,Martinez"/>
    <s v="PHARMACIE DES AROMES"/>
    <s v="PHARMACIE DES AROMES"/>
    <s v="ROUTE DE SAINTE-EULALIE"/>
    <s v="SAINT-LAURENT-EN-ROYANS"/>
    <n v="26"/>
    <x v="0"/>
    <n v="26190"/>
    <s v=" "/>
    <s v=" "/>
    <s v=" "/>
    <m/>
    <m/>
    <m/>
    <s v="N"/>
    <n v="26"/>
    <n v="33"/>
    <n v="41"/>
    <m/>
    <m/>
    <m/>
    <m/>
    <m/>
    <n v="0"/>
    <n v="0"/>
    <s v="EUR"/>
    <d v="2026-06-07T00:00:00"/>
    <x v="8"/>
    <m/>
    <s v="Domestic"/>
    <s v="Your Packaging"/>
    <n v="0.41111111111111109"/>
    <n v="42.4"/>
    <n v="5.03"/>
    <n v="0"/>
    <n v="-32.270000000000003"/>
    <n v="15.16"/>
    <s v="EUR"/>
    <n v="1.1386538829999999"/>
    <s v="kg"/>
  </r>
  <r>
    <n v="10.469999999999999"/>
    <m/>
    <m/>
    <s v=""/>
    <s v="ST"/>
    <n v="200720433"/>
    <n v="202607"/>
    <s v="Express"/>
    <s v="UO"/>
    <s v="FedEx Priority"/>
    <s v="Bill_Sender_Prepaid"/>
    <s v="06/30/2026"/>
    <d v="2026-01-07T00:00:00"/>
    <x v="3340"/>
    <m/>
    <s v="HYDRATIS B2B"/>
    <s v="HYDRATIS B2B"/>
    <s v="VOIE COMMUNALE 4"/>
    <s v="CR?ANCEY"/>
    <n v="21"/>
    <s v="FR"/>
    <n v="21320"/>
    <n v="49.87"/>
    <n v="5.91"/>
    <n v="0"/>
    <n v="-37.950000000000003"/>
    <n v="17.829999999999998"/>
    <n v="3"/>
    <n v="38.5"/>
    <n v="38.5"/>
    <s v="M,ME COHEN"/>
    <s v="PHARMACIE D'ISSY"/>
    <s v="PHARMACIE D'ISSY"/>
    <s v="44 RUE ERNEST RENAN"/>
    <s v="ISSY LES MOULINEAUX"/>
    <n v="92"/>
    <x v="0"/>
    <n v="921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527777777777779"/>
    <n v="43.8"/>
    <n v="5.19"/>
    <n v="0"/>
    <n v="-33.33"/>
    <n v="15.66"/>
    <s v="EUR"/>
    <n v="1.1386538829999999"/>
    <s v="kg"/>
  </r>
  <r>
    <n v="10.800000000000004"/>
    <m/>
    <m/>
    <s v=""/>
    <s v="ST"/>
    <n v="200720433"/>
    <n v="202607"/>
    <s v="Express"/>
    <s v="UO"/>
    <s v="FedEx Priority"/>
    <s v="Bill_Sender_Prepaid"/>
    <d v="2026-01-07T00:00:00"/>
    <d v="2026-02-07T00:00:00"/>
    <x v="3341"/>
    <m/>
    <s v="HYDRATIS B2B"/>
    <s v="HYDRATIS B2B"/>
    <s v="VOIE COMMUNALE 4"/>
    <s v="CR?ANCEY"/>
    <n v="21"/>
    <s v="FR"/>
    <n v="21320"/>
    <n v="51.57"/>
    <n v="5.93"/>
    <n v="0"/>
    <n v="-39.25"/>
    <n v="18.25"/>
    <n v="4"/>
    <n v="40.26"/>
    <n v="40.26"/>
    <s v="D,ROUET"/>
    <s v="PHARMACIE BREVIERE"/>
    <s v="PHARMACIE BREVIERE"/>
    <s v="56 AVENUE DE LA REPUBLIQUE"/>
    <s v="CHASSENEUIL-SUR-BONNIEURE"/>
    <n v="16"/>
    <x v="0"/>
    <n v="162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72222222222222"/>
    <n v="45.2"/>
    <n v="5.2"/>
    <n v="0"/>
    <n v="-34.4"/>
    <n v="16"/>
    <s v="EUR"/>
    <n v="1.1408492480000001"/>
    <s v="kg"/>
  </r>
  <r>
    <n v="18.829999999999998"/>
    <m/>
    <m/>
    <s v="entreprise"/>
    <s v="ST"/>
    <n v="200720433"/>
    <n v="202607"/>
    <s v="Express"/>
    <s v="UO"/>
    <s v="FedEx Priority"/>
    <s v="Bill_Sender_Prepaid"/>
    <s v="06/26/2026"/>
    <s v="06/27/2026"/>
    <x v="3342"/>
    <m/>
    <s v="HYDRATIS B2B"/>
    <s v="HYDRATIS B2B"/>
    <s v="VOIE COMMUNALE 4"/>
    <s v="CR?ANCEY"/>
    <n v="21"/>
    <s v="FR"/>
    <n v="21320"/>
    <n v="89.49"/>
    <n v="10.6"/>
    <n v="0"/>
    <n v="-68.11"/>
    <n v="31.98"/>
    <n v="3"/>
    <n v="93.94"/>
    <n v="93.94"/>
    <s v="M,AUREL"/>
    <s v="PHARMACIE PRINCIPALE"/>
    <s v="PHARMACIE PRINCIPALE"/>
    <s v="169 AVENUE DE L'EUROPE"/>
    <s v="ORANGE"/>
    <n v="84"/>
    <x v="0"/>
    <n v="84100"/>
    <s v=" "/>
    <s v=" "/>
    <s v=" "/>
    <m/>
    <m/>
    <m/>
    <s v="Y"/>
    <n v="27"/>
    <n v="54"/>
    <n v="102"/>
    <m/>
    <m/>
    <m/>
    <m/>
    <m/>
    <n v="0"/>
    <n v="0"/>
    <s v="EUR"/>
    <d v="2026-06-07T00:00:00"/>
    <x v="8"/>
    <m/>
    <s v="Domestic"/>
    <s v="Your Packaging"/>
    <n v="0.43402777777777779"/>
    <n v="78.8"/>
    <n v="9.33"/>
    <n v="0"/>
    <n v="-59.97"/>
    <n v="28.16"/>
    <s v="EUR"/>
    <n v="1.1356667499999999"/>
    <s v="kg"/>
  </r>
  <r>
    <n v="23.849999999999994"/>
    <m/>
    <m/>
    <s v="entreprise"/>
    <s v="ST"/>
    <n v="200720433"/>
    <n v="202607"/>
    <s v="Express"/>
    <s v="UO"/>
    <s v="FedEx Priority"/>
    <s v="Bill_Sender_Prepaid"/>
    <s v="06/29/2026"/>
    <s v="06/30/2026"/>
    <x v="3343"/>
    <m/>
    <s v="HYDRATIS B2B"/>
    <s v="HYDRATIS B2B"/>
    <s v="VOIE COMMUNALE 4"/>
    <s v="CR?ANCEY"/>
    <n v="21"/>
    <s v="FR"/>
    <n v="21320"/>
    <n v="113.64"/>
    <n v="13.47"/>
    <n v="0"/>
    <n v="-86.48"/>
    <n v="40.630000000000003"/>
    <n v="8"/>
    <n v="125.62"/>
    <n v="125.62"/>
    <s v="P,HARMACIE DU CC"/>
    <s v="PHARMACIE DU CCIAL JAS DE BOUFFAN"/>
    <s v="PHARMACIE DU CCIAL JAS DE BOUF"/>
    <s v="210 AV DE BREDASQUE"/>
    <s v="AIX-EN-PROVENCE"/>
    <n v="13"/>
    <x v="0"/>
    <n v="1309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75"/>
    <n v="99.8"/>
    <n v="11.83"/>
    <n v="0"/>
    <n v="-75.95"/>
    <n v="35.68"/>
    <s v="EUR"/>
    <n v="1.1386538829999999"/>
    <s v="kg"/>
  </r>
  <r>
    <n v="18.829999999999998"/>
    <m/>
    <m/>
    <s v="entreprise"/>
    <s v="ST"/>
    <n v="200720433"/>
    <n v="202607"/>
    <s v="Express"/>
    <s v="UO"/>
    <s v="FedEx Priority"/>
    <s v="Bill_Sender_Prepaid"/>
    <s v="06/26/2026"/>
    <s v="06/29/2026"/>
    <x v="3344"/>
    <m/>
    <s v="HYDRATIS B2B"/>
    <s v="HYDRATIS B2B"/>
    <s v="VOIE COMMUNALE 4"/>
    <s v="CR?ANCEY"/>
    <n v="21"/>
    <s v="FR"/>
    <n v="21320"/>
    <n v="89.49"/>
    <n v="10.6"/>
    <n v="0"/>
    <n v="-68.11"/>
    <n v="31.98"/>
    <n v="7"/>
    <n v="93.5"/>
    <n v="93.5"/>
    <s v="H,EITZ"/>
    <s v="PHARMACIE HEITZ"/>
    <s v="PHARMACIE HEITZ"/>
    <s v="CCIAL SUPER U"/>
    <s v="FERE-EN-TARDENOIS"/>
    <n v="2"/>
    <x v="0"/>
    <n v="2130"/>
    <s v=" "/>
    <s v=" "/>
    <s v=" "/>
    <m/>
    <m/>
    <m/>
    <s v="N"/>
    <n v="30"/>
    <n v="31"/>
    <n v="41"/>
    <m/>
    <m/>
    <m/>
    <m/>
    <m/>
    <n v="0"/>
    <n v="0"/>
    <s v="EUR"/>
    <d v="2026-06-07T00:00:00"/>
    <x v="8"/>
    <m/>
    <s v="Domestic"/>
    <s v="Your Packaging"/>
    <n v="0.36805555555555558"/>
    <n v="78.8"/>
    <n v="9.33"/>
    <n v="0"/>
    <n v="-59.97"/>
    <n v="28.1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345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S,Serine"/>
    <s v="PHARMACIE HALKIN"/>
    <s v="PHARMACIE HALKIN"/>
    <s v="20 PLACE DE LA HALLE"/>
    <s v="MAGNY-EN-VEXIN"/>
    <n v="95"/>
    <x v="0"/>
    <n v="954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819444444444443"/>
    <n v="38.200000000000003"/>
    <n v="4.53"/>
    <n v="0"/>
    <n v="-29.07"/>
    <n v="13.66"/>
    <s v="EUR"/>
    <n v="1.1356667499999999"/>
    <s v="kg"/>
  </r>
  <r>
    <n v="14.150000000000006"/>
    <m/>
    <m/>
    <s v="entreprise"/>
    <s v="ST"/>
    <n v="200720433"/>
    <n v="202607"/>
    <s v="Express"/>
    <s v="UO"/>
    <s v="FedEx Priority"/>
    <s v="Bill_Sender_Prepaid"/>
    <s v="06/30/2026"/>
    <d v="2026-01-07T00:00:00"/>
    <x v="3346"/>
    <m/>
    <s v="HYDRATIS B2B"/>
    <s v="HYDRATIS B2B"/>
    <s v="VOIE COMMUNALE 4"/>
    <s v="CR?ANCEY"/>
    <n v="21"/>
    <s v="FR"/>
    <n v="21320"/>
    <n v="67.41"/>
    <n v="7.99"/>
    <n v="0"/>
    <n v="-51.3"/>
    <n v="24.11"/>
    <n v="4"/>
    <n v="62.7"/>
    <n v="62.7"/>
    <s v="P,HIE VAL DU S"/>
    <s v="PHARMACIE DU VAL DE SEINE"/>
    <s v="PHARMACIE DU VAL DE SEINE"/>
    <s v="21 RUE ROUGET DE LISLE"/>
    <s v="ISSY-LES-MOULINEAUX"/>
    <n v="92"/>
    <x v="0"/>
    <n v="92130"/>
    <s v=" "/>
    <s v=" "/>
    <s v=" "/>
    <m/>
    <m/>
    <m/>
    <s v="N"/>
    <n v="30"/>
    <n v="32"/>
    <n v="39"/>
    <m/>
    <m/>
    <m/>
    <m/>
    <m/>
    <n v="0"/>
    <n v="0"/>
    <s v="EUR"/>
    <d v="2026-06-07T00:00:00"/>
    <x v="8"/>
    <m/>
    <s v="Domestic"/>
    <s v="Your Packaging"/>
    <n v="0.59861111111111109"/>
    <n v="59.2"/>
    <n v="7.02"/>
    <n v="0"/>
    <n v="-45.05"/>
    <n v="21.17"/>
    <s v="EUR"/>
    <n v="1.1386538829999999"/>
    <s v="kg"/>
  </r>
  <r>
    <n v="8.7999999999999972"/>
    <m/>
    <m/>
    <s v="entreprise"/>
    <s v="ST"/>
    <n v="200720433"/>
    <n v="202607"/>
    <s v="Express"/>
    <s v="UO"/>
    <s v="FedEx Priority"/>
    <s v="Bill_Sender_Prepaid"/>
    <s v="06/30/2026"/>
    <d v="2026-02-07T00:00:00"/>
    <x v="3347"/>
    <m/>
    <s v="HYDRATIS B2B"/>
    <s v="HYDRATIS B2B"/>
    <s v="VOIE COMMUNALE 4"/>
    <s v="CR?ANCEY"/>
    <n v="21"/>
    <s v="FR"/>
    <n v="21320"/>
    <n v="41.9"/>
    <n v="4.96"/>
    <n v="0"/>
    <n v="-31.88"/>
    <n v="14.98"/>
    <n v="3"/>
    <n v="27.5"/>
    <n v="27.5"/>
    <s v="L,EFRANC"/>
    <s v="PHARMACIE MERIDIENNE"/>
    <s v="PHARMACIE MERIDIENNE"/>
    <s v="72 RUE D ELBEUF"/>
    <s v="ROUEN"/>
    <n v="76"/>
    <x v="0"/>
    <n v="761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7986111111111113"/>
    <n v="36.799999999999997"/>
    <n v="4.3600000000000003"/>
    <n v="0"/>
    <n v="-28"/>
    <n v="13.16"/>
    <s v="EUR"/>
    <n v="1.138653882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19/2026"/>
    <s v="06/26/2026"/>
    <x v="3348"/>
    <m/>
    <s v="HYDRATIS B2B"/>
    <s v="HYDRATIS B2B"/>
    <s v="VOIE COMMUNALE 4"/>
    <s v="CR?ANCEY"/>
    <n v="21"/>
    <s v="FR"/>
    <n v="21320"/>
    <n v="49.1"/>
    <n v="5.83"/>
    <n v="0"/>
    <n v="-37.369999999999997"/>
    <n v="17.559999999999999"/>
    <n v="2"/>
    <n v="36.08"/>
    <n v="36.08"/>
    <s v="B,ERTAND"/>
    <s v="PARAPHARMA CARREFOUR MONT ST AIGNAN"/>
    <s v="PARAPHARMACIE CARREFOUR MONT S"/>
    <s v="ZAC DE LA VATINE"/>
    <s v="MONT-SAINT-AIGNAN"/>
    <n v="76"/>
    <x v="0"/>
    <n v="76130"/>
    <s v=" "/>
    <s v=" "/>
    <s v=" "/>
    <m/>
    <m/>
    <m/>
    <s v="N"/>
    <n v="5"/>
    <n v="74"/>
    <n v="114"/>
    <m/>
    <m/>
    <m/>
    <m/>
    <m/>
    <n v="0"/>
    <n v="0"/>
    <s v="EUR"/>
    <d v="2026-06-07T00:00:00"/>
    <x v="8"/>
    <m/>
    <s v="Domestic"/>
    <s v="Your Packaging"/>
    <n v="0.36875000000000002"/>
    <n v="42.4"/>
    <n v="5.03"/>
    <n v="0"/>
    <n v="-32.270000000000003"/>
    <n v="15.16"/>
    <s v="EUR"/>
    <n v="1.15806418"/>
    <s v="kg"/>
  </r>
  <r>
    <n v="9.8000000000000007"/>
    <m/>
    <m/>
    <s v="entreprise"/>
    <s v="ST"/>
    <n v="200720433"/>
    <n v="202607"/>
    <s v="Express"/>
    <s v="UO"/>
    <s v="FedEx Priority"/>
    <s v="Bill_Sender_Prepaid"/>
    <s v="06/24/2026"/>
    <s v="06/26/2026"/>
    <x v="3349"/>
    <m/>
    <s v="HYDRATIS B2B"/>
    <s v="HYDRATIS B2B"/>
    <s v="VOIE COMMUNALE 4"/>
    <s v="CR?ANCEY"/>
    <n v="21"/>
    <s v="FR"/>
    <n v="21320"/>
    <n v="46.93"/>
    <n v="5.56"/>
    <n v="0"/>
    <n v="-35.71"/>
    <n v="16.78"/>
    <n v="3"/>
    <n v="34.979999999999997"/>
    <n v="34.979999999999997"/>
    <s v="H,OAREAU"/>
    <s v="PHARMACIE DES VOILES"/>
    <s v="PHARMACIE DES VOILES"/>
    <s v="35 RUE JEAN MARIE LE BRIS"/>
    <s v="BREST"/>
    <n v="29"/>
    <x v="0"/>
    <n v="29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7847222222222221"/>
    <n v="41"/>
    <n v="4.8600000000000003"/>
    <n v="0"/>
    <n v="-31.2"/>
    <n v="14.66"/>
    <s v="EUR"/>
    <n v="1.1446231330000001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3350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3"/>
    <n v="33.22"/>
    <n v="33.22"/>
    <s v="M,Soissons"/>
    <s v="PHARMACIE DES OISEAUX"/>
    <s v="PHARMACIE DES OISEAUX"/>
    <s v="26 RUE JEAN JAURES"/>
    <s v="SAINT-GERMAIN-EN-LAYE"/>
    <n v="78"/>
    <x v="0"/>
    <n v="78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486111111111112"/>
    <n v="41"/>
    <n v="4.8600000000000003"/>
    <n v="0"/>
    <n v="-31.2"/>
    <n v="14.6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351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D,Ayoun"/>
    <s v="PHARMACIE DE VILLIERS"/>
    <s v="PHARMACIE DE VILLIERS"/>
    <s v="8 AVENUE DE VILLIERS"/>
    <s v="PARIS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208333333333335"/>
    <n v="38.200000000000003"/>
    <n v="4.53"/>
    <n v="0"/>
    <n v="-29.07"/>
    <n v="13.66"/>
    <s v="EUR"/>
    <n v="1.135666749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4/2026"/>
    <s v="06/27/2026"/>
    <x v="3352"/>
    <m/>
    <s v="HYDRATIS B2B"/>
    <s v="HYDRATIS B2B"/>
    <s v="VOIE COMMUNALE 4"/>
    <s v="CR?ANCEY"/>
    <n v="21"/>
    <s v="FR"/>
    <n v="21320"/>
    <n v="50.13"/>
    <n v="5.94"/>
    <n v="0"/>
    <n v="-38.15"/>
    <n v="17.920000000000002"/>
    <n v="4"/>
    <n v="37.619999999999997"/>
    <n v="37.619999999999997"/>
    <s v="C,ONQUET"/>
    <s v="PHARMACIE DE PUYMARET"/>
    <s v="PHARMACIE DE PUYMARET"/>
    <s v="509 AV CAP FERNAND TAURISSON"/>
    <s v="MALEMORT"/>
    <n v="19"/>
    <x v="0"/>
    <n v="193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277777777777779"/>
    <n v="43.8"/>
    <n v="5.19"/>
    <n v="0"/>
    <n v="-33.33"/>
    <n v="15.66"/>
    <s v="EUR"/>
    <n v="1.1446231330000001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3353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3"/>
    <n v="35.200000000000003"/>
    <n v="35.200000000000003"/>
    <s v="S,Hamed"/>
    <s v="PHARMACIE LEONARD DE VINCI"/>
    <s v="PHARMACIE LEONARD DE VINCI"/>
    <s v="23/27 AVENUE LEONARD DE VINCI"/>
    <s v="COURBEVOIE"/>
    <n v="92"/>
    <x v="0"/>
    <n v="92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402777777777779"/>
    <n v="41"/>
    <n v="4.8600000000000003"/>
    <n v="0"/>
    <n v="-31.2"/>
    <n v="14.66"/>
    <s v="EUR"/>
    <n v="1.1386538829999999"/>
    <s v="kg"/>
  </r>
  <r>
    <n v="13.809999999999995"/>
    <m/>
    <m/>
    <s v="entreprise"/>
    <s v="ST"/>
    <n v="200720433"/>
    <n v="202607"/>
    <s v="Express"/>
    <s v="UO"/>
    <s v="FedEx Priority"/>
    <s v="Bill_Sender_Prepaid"/>
    <s v="06/25/2026"/>
    <s v="06/26/2026"/>
    <x v="3354"/>
    <m/>
    <s v="HYDRATIS B2B"/>
    <s v="HYDRATIS B2B"/>
    <s v="VOIE COMMUNALE 4"/>
    <s v="CR?ANCEY"/>
    <n v="21"/>
    <s v="FR"/>
    <n v="21320"/>
    <n v="65.900000000000006"/>
    <n v="7.8"/>
    <n v="0"/>
    <n v="-50.16"/>
    <n v="23.54"/>
    <n v="4"/>
    <n v="61.6"/>
    <n v="61.6"/>
    <s v="T,Itier"/>
    <s v="PHARMACIE TITIER"/>
    <s v="PHARMACIE TITIER"/>
    <s v="ZI LE CHAPELET"/>
    <s v="LUYNES"/>
    <n v="37"/>
    <x v="0"/>
    <n v="372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791666666666669"/>
    <n v="57.8"/>
    <n v="6.84"/>
    <n v="0"/>
    <n v="-43.99"/>
    <n v="20.65"/>
    <s v="EUR"/>
    <n v="1.140146850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3355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3"/>
    <n v="35.200000000000003"/>
    <n v="35.200000000000003"/>
    <s v="F,UMER"/>
    <s v="PHARMACIE DE LA MAZELLE"/>
    <s v="PHARMACIE DE LA MAZELLE"/>
    <s v="8 AVENUE DU 14 JUILLET"/>
    <s v="RILHAC-RANCON"/>
    <n v="87"/>
    <x v="0"/>
    <n v="875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944444444444444"/>
    <n v="41"/>
    <n v="4.8600000000000003"/>
    <n v="0"/>
    <n v="-31.2"/>
    <n v="14.66"/>
    <s v="EUR"/>
    <n v="1.1356667499999999"/>
    <s v="kg"/>
  </r>
  <r>
    <n v="18.829999999999998"/>
    <m/>
    <m/>
    <s v="entreprise"/>
    <s v="ST"/>
    <n v="200720433"/>
    <n v="202607"/>
    <s v="Express"/>
    <s v="UO"/>
    <s v="FedEx Priority"/>
    <s v="Bill_Sender_Prepaid"/>
    <s v="06/26/2026"/>
    <s v="06/27/2026"/>
    <x v="3356"/>
    <m/>
    <s v="HYDRATIS B2B"/>
    <s v="HYDRATIS B2B"/>
    <s v="VOIE COMMUNALE 4"/>
    <s v="CR?ANCEY"/>
    <n v="21"/>
    <s v="FR"/>
    <n v="21320"/>
    <n v="89.49"/>
    <n v="10.6"/>
    <n v="0"/>
    <n v="-68.11"/>
    <n v="31.98"/>
    <n v="6"/>
    <n v="93.5"/>
    <n v="93.5"/>
    <s v="L,AHMI"/>
    <s v="PHARMACIE DU CENTRE"/>
    <s v="PHARMACIE DU CENTRE"/>
    <s v="67 RUE DE PARIS"/>
    <s v="CHARENTON-LE-PONT"/>
    <n v="94"/>
    <x v="0"/>
    <n v="9422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39374999999999999"/>
    <n v="78.8"/>
    <n v="9.33"/>
    <n v="0"/>
    <n v="-59.97"/>
    <n v="28.1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7/2026"/>
    <x v="3357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6.74"/>
    <n v="36.74"/>
    <s v="V,Veillese"/>
    <s v="PHARMACIE DE SAINT GERMAIN LAVAL"/>
    <s v="PHARMACIE DE SAINT GERMAIN LAV"/>
    <s v="160 ROUTE DE ROANNE"/>
    <s v="SAINT-GERMAIN-LAVAL"/>
    <n v="42"/>
    <x v="0"/>
    <n v="4226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777777777777778"/>
    <n v="42.4"/>
    <n v="5.03"/>
    <n v="0"/>
    <n v="-32.270000000000003"/>
    <n v="15.16"/>
    <s v="EUR"/>
    <n v="1.1356667499999999"/>
    <s v="kg"/>
  </r>
  <r>
    <n v="15.159999999999997"/>
    <m/>
    <m/>
    <s v="entreprise"/>
    <s v="ST"/>
    <n v="200720433"/>
    <n v="202607"/>
    <s v="Express"/>
    <s v="UO"/>
    <s v="FedEx Priority"/>
    <s v="Bill_Sender_Prepaid"/>
    <s v="06/29/2026"/>
    <s v="06/30/2026"/>
    <x v="3358"/>
    <m/>
    <s v="HYDRATIS B2B"/>
    <s v="HYDRATIS B2B"/>
    <s v="VOIE COMMUNALE 4"/>
    <s v="CR?ANCEY"/>
    <n v="21"/>
    <s v="FR"/>
    <n v="21320"/>
    <n v="72.19"/>
    <n v="8.56"/>
    <n v="0"/>
    <n v="-54.93"/>
    <n v="25.82"/>
    <n v="6"/>
    <n v="69.3"/>
    <n v="69.3"/>
    <s v="B,ASTILLE"/>
    <s v="PHARMACIE DU GRAND CHENE"/>
    <s v="PHARMACIE DU GRAND CHENE"/>
    <s v="LA PIECE DU CHENE"/>
    <s v="AZAY-LE-BRULE"/>
    <n v="79"/>
    <x v="0"/>
    <n v="79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611111111111112"/>
    <n v="63.4"/>
    <n v="7.52"/>
    <n v="0"/>
    <n v="-48.24"/>
    <n v="22.68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359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C,HANUT"/>
    <s v="PHARMACIE CHANUT- BOUSCATIER SNC"/>
    <s v="PHARMACIE CHANUT- BOUSCATIER S"/>
    <s v="AVENUE DES PLATANES"/>
    <s v="LAROQUEBROU"/>
    <n v="15"/>
    <x v="0"/>
    <n v="151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347222222222222"/>
    <n v="38.200000000000003"/>
    <n v="4.53"/>
    <n v="0"/>
    <n v="-29.07"/>
    <n v="13.66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9/2026"/>
    <x v="3360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2"/>
    <n v="33"/>
    <n v="33"/>
    <s v="M,ARIET"/>
    <s v="PHARMACIE DU CORBIER"/>
    <s v="PHARMACIE DU CORBIER"/>
    <s v="IMMEUBLE ANTARES"/>
    <s v="VILLAREMBERT"/>
    <n v="73"/>
    <x v="0"/>
    <n v="73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055555555555558"/>
    <n v="39.6"/>
    <n v="4.6900000000000004"/>
    <n v="0"/>
    <n v="-30.14"/>
    <n v="14.15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9/2026"/>
    <s v="06/30/2026"/>
    <x v="3361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2"/>
    <n v="36.520000000000003"/>
    <n v="36.520000000000003"/>
    <s v="V,ADEBOUT"/>
    <s v="PHARMACIE DU MARCHE"/>
    <s v="PHARMACIE DU MARCHE"/>
    <s v="96 RUE DU GENERAL DE GAULLE"/>
    <s v="CANY-BARVILLE"/>
    <n v="76"/>
    <x v="0"/>
    <n v="76450"/>
    <s v=" "/>
    <s v=" "/>
    <s v=" "/>
    <m/>
    <m/>
    <m/>
    <s v="N"/>
    <n v="26"/>
    <n v="31"/>
    <n v="41"/>
    <m/>
    <m/>
    <m/>
    <m/>
    <m/>
    <n v="0"/>
    <n v="0"/>
    <s v="EUR"/>
    <d v="2026-06-07T00:00:00"/>
    <x v="8"/>
    <m/>
    <s v="Domestic"/>
    <s v="Your Packaging"/>
    <n v="0.50416666666666665"/>
    <n v="42.4"/>
    <n v="5.03"/>
    <n v="0"/>
    <n v="-32.270000000000003"/>
    <n v="15.16"/>
    <s v="EUR"/>
    <n v="1.1386538829999999"/>
    <s v="kg"/>
  </r>
  <r>
    <n v="19.840000000000003"/>
    <m/>
    <m/>
    <s v="entreprise"/>
    <s v="ST"/>
    <n v="200720433"/>
    <n v="202607"/>
    <s v="Express"/>
    <s v="UO"/>
    <s v="FedEx Priority"/>
    <s v="Bill_Sender_Prepaid"/>
    <s v="06/25/2026"/>
    <s v="06/26/2026"/>
    <x v="3362"/>
    <m/>
    <s v="HYDRATIS B2B"/>
    <s v="HYDRATIS B2B"/>
    <s v="VOIE COMMUNALE 4"/>
    <s v="CR?ANCEY"/>
    <n v="21"/>
    <s v="FR"/>
    <n v="21320"/>
    <n v="94.63"/>
    <n v="11.22"/>
    <n v="0"/>
    <n v="-72.010000000000005"/>
    <n v="33.840000000000003"/>
    <n v="7"/>
    <n v="99.44"/>
    <n v="99.44"/>
    <s v="G,P"/>
    <s v="GRANDE PHARMACIE DE ROSNY II"/>
    <s v="GRANDE PHARMACIE DE ROSNY II"/>
    <s v="PARC DES CARROUGES"/>
    <s v="BONDY"/>
    <n v="93"/>
    <x v="0"/>
    <n v="93140"/>
    <s v=" "/>
    <s v=" "/>
    <s v=" "/>
    <m/>
    <m/>
    <m/>
    <s v="N"/>
    <n v="30"/>
    <n v="30"/>
    <n v="39"/>
    <m/>
    <m/>
    <m/>
    <m/>
    <m/>
    <n v="0"/>
    <n v="0"/>
    <s v="EUR"/>
    <d v="2026-06-07T00:00:00"/>
    <x v="8"/>
    <m/>
    <s v="Domestic"/>
    <s v="Your Packaging"/>
    <n v="0.37847222222222221"/>
    <n v="83"/>
    <n v="9.84"/>
    <n v="0"/>
    <n v="-63.16"/>
    <n v="29.68"/>
    <s v="EUR"/>
    <n v="1.1401468509999999"/>
    <s v="kg"/>
  </r>
  <r>
    <n v="11.14"/>
    <m/>
    <m/>
    <s v="entreprise"/>
    <s v="ST"/>
    <n v="200720433"/>
    <n v="202607"/>
    <s v="Express"/>
    <s v="UO"/>
    <s v="FedEx Priority"/>
    <s v="Bill_Sender_Prepaid"/>
    <s v="06/26/2026"/>
    <s v="06/29/2026"/>
    <x v="3363"/>
    <m/>
    <s v="HYDRATIS B2B"/>
    <s v="HYDRATIS B2B"/>
    <s v="VOIE COMMUNALE 4"/>
    <s v="CR?ANCEY"/>
    <n v="21"/>
    <s v="FR"/>
    <n v="21320"/>
    <n v="52.92"/>
    <n v="6.28"/>
    <n v="0"/>
    <n v="-40.270000000000003"/>
    <n v="18.93"/>
    <n v="3"/>
    <n v="42.68"/>
    <n v="42.68"/>
    <s v="P,HIE"/>
    <s v="PHARMACIE DES MARTEGAUX"/>
    <s v="PHARMACIE DES MARTEGAUX"/>
    <s v="148 AVENUE DES OLIVES"/>
    <s v="MARSEILLE"/>
    <n v="13"/>
    <x v="0"/>
    <n v="13013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9375000000000002"/>
    <n v="46.6"/>
    <n v="5.53"/>
    <n v="0"/>
    <n v="-35.46"/>
    <n v="16.670000000000002"/>
    <s v="EUR"/>
    <n v="1.1356667499999999"/>
    <s v="kg"/>
  </r>
  <r>
    <n v="11.14"/>
    <m/>
    <m/>
    <s v="entreprise"/>
    <s v="ST"/>
    <n v="200720433"/>
    <n v="202607"/>
    <s v="Express"/>
    <s v="UO"/>
    <s v="FedEx Priority"/>
    <s v="Bill_Sender_Prepaid"/>
    <s v="06/30/2026"/>
    <d v="2026-02-07T00:00:00"/>
    <x v="3364"/>
    <m/>
    <s v="HYDRATIS B2B"/>
    <s v="HYDRATIS B2B"/>
    <s v="VOIE COMMUNALE 4"/>
    <s v="CR?ANCEY"/>
    <n v="21"/>
    <s v="FR"/>
    <n v="21320"/>
    <n v="53.06"/>
    <n v="6.3"/>
    <n v="0"/>
    <n v="-40.380000000000003"/>
    <n v="18.98"/>
    <n v="3"/>
    <n v="43.56"/>
    <n v="43.56"/>
    <s v="T,ELHUET"/>
    <s v="PHARMACIE DU TELHUET"/>
    <s v="PHARMACIE DU TELHUET"/>
    <s v="RUE DE LA REPUBLIQUE"/>
    <s v="NOTRE-DAME-DE-GRAVENCHON"/>
    <n v="76"/>
    <x v="0"/>
    <n v="76330"/>
    <s v=" "/>
    <s v=" "/>
    <s v=" "/>
    <m/>
    <m/>
    <m/>
    <s v="N"/>
    <n v="16"/>
    <n v="30"/>
    <n v="40"/>
    <m/>
    <m/>
    <m/>
    <m/>
    <m/>
    <n v="0"/>
    <n v="0"/>
    <s v="EUR"/>
    <d v="2026-06-07T00:00:00"/>
    <x v="8"/>
    <m/>
    <s v="Domestic"/>
    <s v="Your Packaging"/>
    <n v="0.40486111111111112"/>
    <n v="46.6"/>
    <n v="5.53"/>
    <n v="0"/>
    <n v="-35.46"/>
    <n v="16.670000000000002"/>
    <s v="EUR"/>
    <n v="1.138653882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6/2026"/>
    <s v="06/29/2026"/>
    <x v="3365"/>
    <m/>
    <s v="HYDRATIS B2B"/>
    <s v="HYDRATIS B2B"/>
    <s v="VOIE COMMUNALE 4"/>
    <s v="CR?ANCEY"/>
    <n v="21"/>
    <s v="FR"/>
    <n v="21320"/>
    <n v="49.74"/>
    <n v="5.89"/>
    <n v="0"/>
    <n v="-37.85"/>
    <n v="17.78"/>
    <n v="3"/>
    <n v="38.28"/>
    <n v="38.28"/>
    <s v="R,EYNAUD"/>
    <s v="PHARMACIE DES MONTS D ERAINE"/>
    <s v="PHARMACIE DES MONTS D ERAINE"/>
    <s v="RUE MAIRIE"/>
    <s v="MORTEAUX COULIBOEUF"/>
    <n v="14"/>
    <x v="0"/>
    <n v="146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722222222222224"/>
    <n v="43.8"/>
    <n v="5.19"/>
    <n v="0"/>
    <n v="-33.33"/>
    <n v="15.66"/>
    <s v="EUR"/>
    <n v="1.1356667499999999"/>
    <s v="kg"/>
  </r>
  <r>
    <n v="13.809999999999995"/>
    <m/>
    <m/>
    <s v="entreprise"/>
    <s v="ST"/>
    <n v="200720433"/>
    <n v="202607"/>
    <s v="Express"/>
    <s v="UO"/>
    <s v="FedEx Priority"/>
    <s v="Bill_Sender_Prepaid"/>
    <s v="06/26/2026"/>
    <s v="06/30/2026"/>
    <x v="3366"/>
    <m/>
    <s v="HYDRATIS B2B"/>
    <s v="HYDRATIS B2B"/>
    <s v="VOIE COMMUNALE 4"/>
    <s v="CR?ANCEY"/>
    <n v="21"/>
    <s v="FR"/>
    <n v="21320"/>
    <n v="65.64"/>
    <n v="7.77"/>
    <n v="0"/>
    <n v="-49.96"/>
    <n v="23.45"/>
    <n v="5"/>
    <n v="61.6"/>
    <n v="61.6"/>
    <s v="P,ARAPHARM"/>
    <s v="LA GRANDE PARAPHARMACIE DE QUISSAC"/>
    <s v="LA GRANDE PARAPHARMACIE DE QUI"/>
    <s v="34 TER RUE DU DOCTEUR ROCHEBLAVE"/>
    <s v="QUISSAC"/>
    <n v="30"/>
    <x v="0"/>
    <n v="302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6166666666666667"/>
    <n v="57.8"/>
    <n v="6.84"/>
    <n v="0"/>
    <n v="-43.99"/>
    <n v="20.65"/>
    <s v="EUR"/>
    <n v="1.1356667499999999"/>
    <s v="kg"/>
  </r>
  <r>
    <n v="16.159999999999997"/>
    <m/>
    <m/>
    <s v="entreprise"/>
    <s v="ST"/>
    <n v="200720433"/>
    <n v="202607"/>
    <s v="Express"/>
    <s v="UO"/>
    <s v="FedEx Priority"/>
    <s v="Bill_Sender_Prepaid"/>
    <s v="06/25/2026"/>
    <s v="06/26/2026"/>
    <x v="3367"/>
    <m/>
    <s v="HYDRATIS B2B"/>
    <s v="HYDRATIS B2B"/>
    <s v="VOIE COMMUNALE 4"/>
    <s v="CR?ANCEY"/>
    <n v="21"/>
    <s v="FR"/>
    <n v="21320"/>
    <n v="77.069999999999993"/>
    <n v="9.1300000000000008"/>
    <n v="0"/>
    <n v="-58.65"/>
    <n v="27.56"/>
    <n v="5"/>
    <n v="75.239999999999995"/>
    <n v="75.239999999999995"/>
    <s v="P,HIE"/>
    <s v="PHARMACIE LAFAYETTE DE L'ETAPE"/>
    <s v="PHARMACIE LAFAYETTE DE L'ETAPE"/>
    <s v="126 RUE GRANDE"/>
    <s v="FONTAINEBLEAU"/>
    <n v="77"/>
    <x v="0"/>
    <n v="77300"/>
    <s v=" "/>
    <s v=" "/>
    <s v=" "/>
    <m/>
    <m/>
    <m/>
    <s v="N"/>
    <n v="26"/>
    <n v="31"/>
    <n v="39"/>
    <m/>
    <m/>
    <m/>
    <m/>
    <m/>
    <n v="0"/>
    <n v="0"/>
    <s v="EUR"/>
    <d v="2026-06-07T00:00:00"/>
    <x v="8"/>
    <m/>
    <s v="Domestic"/>
    <s v="Your Packaging"/>
    <n v="0.49583333333333335"/>
    <n v="67.599999999999994"/>
    <n v="8.01"/>
    <n v="0"/>
    <n v="-51.44"/>
    <n v="24.17"/>
    <s v="EUR"/>
    <n v="1.1401468509999999"/>
    <s v="kg"/>
  </r>
  <r>
    <n v="14.150000000000006"/>
    <m/>
    <m/>
    <s v="entreprise"/>
    <s v="ST"/>
    <n v="200720433"/>
    <n v="202607"/>
    <s v="Express"/>
    <s v="UO"/>
    <s v="FedEx Priority"/>
    <s v="Bill_Sender_Prepaid"/>
    <s v="06/26/2026"/>
    <s v="06/27/2026"/>
    <x v="3368"/>
    <m/>
    <s v="HYDRATIS B2B"/>
    <s v="HYDRATIS B2B"/>
    <s v="VOIE COMMUNALE 4"/>
    <s v="CR?ANCEY"/>
    <n v="21"/>
    <s v="FR"/>
    <n v="21320"/>
    <n v="67.23"/>
    <n v="7.97"/>
    <n v="0"/>
    <n v="-51.16"/>
    <n v="24.04"/>
    <n v="4"/>
    <n v="62.48"/>
    <n v="62.48"/>
    <s v="P,H TEMPL"/>
    <s v="PHARMACIE DU TEMPLE"/>
    <s v="PHARMACIE DU TEMPLE"/>
    <s v="43 RUE DU TEMPLE"/>
    <s v="PARIS"/>
    <n v="75"/>
    <x v="0"/>
    <n v="75004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4375"/>
    <n v="59.2"/>
    <n v="7.02"/>
    <n v="0"/>
    <n v="-45.05"/>
    <n v="21.17"/>
    <s v="EUR"/>
    <n v="1.1356667499999999"/>
    <s v="kg"/>
  </r>
  <r>
    <n v="13.809999999999995"/>
    <m/>
    <m/>
    <s v="entreprise"/>
    <s v="ST"/>
    <n v="200720433"/>
    <n v="202607"/>
    <s v="Express"/>
    <s v="UO"/>
    <s v="FedEx Priority"/>
    <s v="Bill_Sender_Prepaid"/>
    <s v="06/23/2026"/>
    <s v="06/26/2026"/>
    <x v="3369"/>
    <m/>
    <s v="HYDRATIS B2B"/>
    <s v="HYDRATIS B2B"/>
    <s v="VOIE COMMUNALE 4"/>
    <s v="CR?ANCEY"/>
    <n v="21"/>
    <s v="FR"/>
    <n v="21320"/>
    <n v="66.319999999999993"/>
    <n v="7.85"/>
    <n v="0"/>
    <n v="-50.47"/>
    <n v="23.69"/>
    <n v="4"/>
    <n v="60.06"/>
    <n v="60.06"/>
    <s v="P,HARMACIE LE VI"/>
    <s v="PHARMACIE LE VILLAGE"/>
    <s v="PHARMACIE LE VILLAGE"/>
    <s v="124 RUE LEON BLUM"/>
    <s v="LOISON SOUS LENS"/>
    <n v="62"/>
    <x v="0"/>
    <n v="62218"/>
    <s v=" "/>
    <s v=" "/>
    <s v=" "/>
    <m/>
    <m/>
    <m/>
    <s v="N"/>
    <n v="4"/>
    <n v="75"/>
    <n v="114"/>
    <m/>
    <m/>
    <m/>
    <m/>
    <m/>
    <n v="0"/>
    <n v="0"/>
    <s v="EUR"/>
    <d v="2026-06-07T00:00:00"/>
    <x v="8"/>
    <m/>
    <s v="Domestic"/>
    <s v="Your Packaging"/>
    <n v="0.50138888888888888"/>
    <n v="57.8"/>
    <n v="6.84"/>
    <n v="0"/>
    <n v="-43.99"/>
    <n v="20.65"/>
    <s v="EUR"/>
    <n v="1.14740743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370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C,OLIN"/>
    <s v="PHARMACIE DE L'AVENUE NATIONALE"/>
    <s v="PHARMACIE DE L'AVENUE NATIONAL"/>
    <s v="136 AVENUE NATIONALE"/>
    <s v="ARNAGE"/>
    <n v="72"/>
    <x v="0"/>
    <n v="722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374999999999999"/>
    <n v="38.200000000000003"/>
    <n v="4.53"/>
    <n v="0"/>
    <n v="-29.07"/>
    <n v="13.66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5/2026"/>
    <s v="06/26/2026"/>
    <x v="3371"/>
    <m/>
    <s v="HYDRATIS B2B"/>
    <s v="HYDRATIS B2B"/>
    <s v="VOIE COMMUNALE 4"/>
    <s v="CR?ANCEY"/>
    <n v="21"/>
    <s v="FR"/>
    <n v="21320"/>
    <n v="45.15"/>
    <n v="5.35"/>
    <n v="0"/>
    <n v="-34.36"/>
    <n v="16.13"/>
    <n v="2"/>
    <n v="33"/>
    <n v="33"/>
    <s v="P,HARMACIE"/>
    <s v="PHARMACIE DE SAINT MAMERT"/>
    <s v="PHARMACIE DE SAINT MAMERT"/>
    <s v="346 RUE DE LA GARE"/>
    <s v="SAINT-MAMERT-DU-GARD"/>
    <n v="30"/>
    <x v="0"/>
    <n v="307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0069444444444444"/>
    <n v="39.6"/>
    <n v="4.6900000000000004"/>
    <n v="0"/>
    <n v="-30.14"/>
    <n v="14.15"/>
    <s v="EUR"/>
    <n v="1.140146850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3372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3"/>
    <n v="35.200000000000003"/>
    <n v="35.200000000000003"/>
    <s v="M,Av"/>
    <s v="PHARMACIE BRIEL"/>
    <s v="PHARMACIE BRIEL"/>
    <s v="CHEMIN DES HAYETTES"/>
    <s v="OSNY"/>
    <n v="95"/>
    <x v="0"/>
    <n v="955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833333333333333"/>
    <n v="41"/>
    <n v="4.8600000000000003"/>
    <n v="0"/>
    <n v="-31.2"/>
    <n v="14.6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3373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3"/>
    <n v="35.200000000000003"/>
    <n v="35.200000000000003"/>
    <s v="M,AILLET"/>
    <s v="PHARMACIE DES HELIOTROPES"/>
    <s v="PHARMACIE DES HELIOTROPES"/>
    <s v="25 RUE DE SLOVENIE"/>
    <s v="POITIERS"/>
    <n v="86"/>
    <x v="0"/>
    <n v="86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77777777777778"/>
    <n v="41"/>
    <n v="4.8600000000000003"/>
    <n v="0"/>
    <n v="-31.2"/>
    <n v="14.6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374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2"/>
    <n v="36.96"/>
    <n v="36.96"/>
    <s v="M,Renaud"/>
    <s v="PHARMACIE DE FROTEY LES VESOUL"/>
    <s v="PHARMACIE DE FROTEY LES VESOUL"/>
    <s v="18 AVENUE DE L ANCIENNE MAIRIE"/>
    <s v="FROTEY LES VESOUL"/>
    <n v="70"/>
    <x v="0"/>
    <n v="70000"/>
    <s v=" "/>
    <s v=" "/>
    <s v=" "/>
    <m/>
    <m/>
    <m/>
    <s v="N"/>
    <n v="30"/>
    <n v="31"/>
    <n v="41"/>
    <m/>
    <m/>
    <m/>
    <m/>
    <m/>
    <n v="0"/>
    <n v="0"/>
    <s v="EUR"/>
    <d v="2026-06-07T00:00:00"/>
    <x v="8"/>
    <m/>
    <s v="Domestic"/>
    <s v="Your Packaging"/>
    <n v="0.39513888888888887"/>
    <n v="42.4"/>
    <n v="5.03"/>
    <n v="0"/>
    <n v="-32.270000000000003"/>
    <n v="15.16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375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C,AMILLE"/>
    <s v="PHARMACIE DE JALDAY"/>
    <s v="PHARMACIE DE JALDAY"/>
    <s v="18 AVENUE DE JALDAY"/>
    <s v="SAINT-JEAN-DE-LUZ"/>
    <n v="64"/>
    <x v="0"/>
    <n v="64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2777777777777779"/>
    <n v="38.200000000000003"/>
    <n v="4.53"/>
    <n v="0"/>
    <n v="-29.07"/>
    <n v="13.6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376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3"/>
    <n v="35.200000000000003"/>
    <n v="35.200000000000003"/>
    <s v="M,ARTINE"/>
    <s v="PHARMACIE MARTINE"/>
    <s v="PHARMACIE MARTINE"/>
    <s v="19 PLACE DU 14 JUILLET"/>
    <s v="COMMENTRY"/>
    <n v="3"/>
    <x v="0"/>
    <n v="36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055555555555558"/>
    <n v="41"/>
    <n v="4.72"/>
    <n v="0"/>
    <n v="-31.2"/>
    <n v="14.52"/>
    <s v="EUR"/>
    <n v="1.1408492480000001"/>
    <s v="kg"/>
  </r>
  <r>
    <n v="15.489999999999995"/>
    <m/>
    <m/>
    <s v="entreprise"/>
    <s v="ST"/>
    <n v="200720433"/>
    <n v="202607"/>
    <s v="Express"/>
    <s v="UO"/>
    <s v="FedEx Priority"/>
    <s v="Bill_Sender_Prepaid"/>
    <s v="06/29/2026"/>
    <s v="06/30/2026"/>
    <x v="3377"/>
    <m/>
    <s v="HYDRATIS B2B"/>
    <s v="HYDRATIS B2B"/>
    <s v="VOIE COMMUNALE 4"/>
    <s v="CR?ANCEY"/>
    <n v="21"/>
    <s v="FR"/>
    <n v="21320"/>
    <n v="73.78"/>
    <n v="8.74"/>
    <n v="0"/>
    <n v="-56.15"/>
    <n v="26.38"/>
    <n v="6"/>
    <n v="71.06"/>
    <n v="71.06"/>
    <s v="P,OE"/>
    <s v="PHARMACIE DU MERIDIEN"/>
    <s v="PHARMACIE DU MERIDIEN"/>
    <s v="29 ROUTE DE PAU"/>
    <s v="IBOS"/>
    <n v="65"/>
    <x v="0"/>
    <n v="654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347222222222222"/>
    <n v="64.8"/>
    <n v="7.68"/>
    <n v="0"/>
    <n v="-49.31"/>
    <n v="23.17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16/2026"/>
    <d v="1899-12-31T00:00:00"/>
    <x v="3378"/>
    <m/>
    <s v="HYDRATIS B2B"/>
    <s v="HYDRATIS B2B"/>
    <s v="VOIE COMMUNALE 4"/>
    <s v="CR?ANCEY"/>
    <n v="21"/>
    <s v="FR"/>
    <n v="21320"/>
    <n v="47.45"/>
    <n v="5.62"/>
    <n v="0"/>
    <n v="-36.11"/>
    <n v="16.97"/>
    <n v="2"/>
    <n v="34.32"/>
    <n v="34.32"/>
    <s v="A,CC"/>
    <s v="PHARMACIE DE FLANDRE"/>
    <s v="PHARMACIE DE FLANDRE"/>
    <s v="167 AVENUE DE FLANDRE"/>
    <s v="PARIS 19"/>
    <n v="75"/>
    <x v="0"/>
    <n v="75019"/>
    <s v=" "/>
    <s v=" "/>
    <s v=" "/>
    <m/>
    <m/>
    <m/>
    <s v="N"/>
    <n v="26"/>
    <n v="31"/>
    <n v="41"/>
    <m/>
    <m/>
    <m/>
    <m/>
    <m/>
    <n v="0"/>
    <n v="0"/>
    <s v="EUR"/>
    <d v="2026-06-07T00:00:00"/>
    <x v="8"/>
    <m/>
    <s v="Domestic"/>
    <s v="Your Packaging"/>
    <n v="0"/>
    <n v="41"/>
    <n v="4.8600000000000003"/>
    <n v="0"/>
    <n v="-31.2"/>
    <n v="14.66"/>
    <s v="EUR"/>
    <n v="1.157233286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379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B,OUDET"/>
    <s v="PHARMACIE BOUDET CHOLET"/>
    <s v="PHARMACIE BOUDET CHOLET"/>
    <s v="206 RUE JEAN JAURES"/>
    <s v="SAINT-ELOY-LES-MINES"/>
    <n v="63"/>
    <x v="0"/>
    <n v="637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111111111111109"/>
    <n v="38.200000000000003"/>
    <n v="4.53"/>
    <n v="0"/>
    <n v="-29.07"/>
    <n v="13.66"/>
    <s v="EUR"/>
    <n v="1.1356667499999999"/>
    <s v="kg"/>
  </r>
  <r>
    <n v="8.7999999999999972"/>
    <m/>
    <m/>
    <s v="entreprise"/>
    <s v="ST"/>
    <n v="200720433"/>
    <n v="202607"/>
    <s v="Express"/>
    <s v="UO"/>
    <s v="FedEx Priority"/>
    <s v="Bill_Sender_Prepaid"/>
    <s v="06/30/2026"/>
    <d v="2026-01-07T00:00:00"/>
    <x v="3380"/>
    <m/>
    <s v="HYDRATIS B2B"/>
    <s v="HYDRATIS B2B"/>
    <s v="VOIE COMMUNALE 4"/>
    <s v="CR?ANCEY"/>
    <n v="21"/>
    <s v="FR"/>
    <n v="21320"/>
    <n v="41.9"/>
    <n v="4.96"/>
    <n v="0"/>
    <n v="-31.88"/>
    <n v="14.98"/>
    <n v="2"/>
    <n v="28.6"/>
    <n v="28.6"/>
    <s v="F,OURNIOLS"/>
    <s v="PHARMACIE FOURNIOLS"/>
    <s v="PHARMACIE FOURNIOLS"/>
    <s v="34 RUE CLEMENCEAU"/>
    <s v="CASTELNAU-MONTRATIER"/>
    <n v="46"/>
    <x v="0"/>
    <n v="461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875000000000001"/>
    <n v="36.799999999999997"/>
    <n v="4.3600000000000003"/>
    <n v="0"/>
    <n v="-28"/>
    <n v="13.16"/>
    <s v="EUR"/>
    <n v="1.1386538829999999"/>
    <s v="kg"/>
  </r>
  <r>
    <n v="14.82"/>
    <m/>
    <m/>
    <s v="entreprise"/>
    <s v="ST"/>
    <n v="200720433"/>
    <n v="202607"/>
    <s v="Express"/>
    <s v="UO"/>
    <s v="FedEx Priority"/>
    <s v="Bill_Sender_Prepaid"/>
    <s v="06/25/2026"/>
    <s v="06/27/2026"/>
    <x v="3381"/>
    <m/>
    <s v="HYDRATIS B2B"/>
    <s v="HYDRATIS B2B"/>
    <s v="VOIE COMMUNALE 4"/>
    <s v="CR?ANCEY"/>
    <n v="21"/>
    <s v="FR"/>
    <n v="21320"/>
    <n v="70.69"/>
    <n v="8.3699999999999992"/>
    <n v="0"/>
    <n v="-53.79"/>
    <n v="25.27"/>
    <n v="6"/>
    <n v="68.2"/>
    <n v="68.2"/>
    <s v="R,ONCIER"/>
    <s v="PHARMACIE DES HAUTS DE BAYONNE"/>
    <s v="PHARMACIE DES HAUTS DE BAYONNE"/>
    <s v="90 AVENUE HENRI DE NAVARRE"/>
    <s v="BAYONNE"/>
    <n v="64"/>
    <x v="0"/>
    <n v="64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680555555555556"/>
    <n v="62"/>
    <n v="7.34"/>
    <n v="0"/>
    <n v="-47.18"/>
    <n v="22.16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382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3"/>
    <n v="36.08"/>
    <n v="36.08"/>
    <s v="P,ERRINE"/>
    <s v="PHARMACIE DU BEFFROI"/>
    <s v="PHARMACIE DU BEFFROI"/>
    <s v="10 RUE DU MUSEE"/>
    <s v="BAILLEUL"/>
    <n v="59"/>
    <x v="0"/>
    <n v="592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666666666666667"/>
    <n v="42.4"/>
    <n v="5.03"/>
    <n v="0"/>
    <n v="-32.270000000000003"/>
    <n v="15.16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383"/>
    <m/>
    <s v="HYDRATIS B2B"/>
    <s v="HYDRATIS B2B"/>
    <s v="VOIE COMMUNALE 4"/>
    <s v="CR?ANCEY"/>
    <n v="21"/>
    <s v="FR"/>
    <n v="21320"/>
    <n v="43.58"/>
    <n v="5.01"/>
    <n v="0"/>
    <n v="-33.159999999999997"/>
    <n v="15.42"/>
    <n v="2"/>
    <n v="30.8"/>
    <n v="30.8"/>
    <s v="P,Sadrine"/>
    <s v="SELARL PHARMACIE DU 17 EME"/>
    <s v="SELARL PHARMACIE DU 17 EME"/>
    <s v="80 RUE DE PRONY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305555555555554"/>
    <n v="38.200000000000003"/>
    <n v="4.3899999999999997"/>
    <n v="0"/>
    <n v="-29.07"/>
    <n v="13.52"/>
    <s v="EUR"/>
    <n v="1.1408492480000001"/>
    <s v="kg"/>
  </r>
  <r>
    <n v="10.800000000000004"/>
    <m/>
    <m/>
    <s v="entreprise"/>
    <s v="ST"/>
    <n v="200720433"/>
    <n v="202607"/>
    <s v="Express"/>
    <s v="UO"/>
    <s v="FedEx Priority"/>
    <s v="Bill_Sender_Prepaid"/>
    <s v="06/26/2026"/>
    <s v="06/27/2026"/>
    <x v="3384"/>
    <m/>
    <s v="HYDRATIS B2B"/>
    <s v="HYDRATIS B2B"/>
    <s v="VOIE COMMUNALE 4"/>
    <s v="CR?ANCEY"/>
    <n v="21"/>
    <s v="FR"/>
    <n v="21320"/>
    <n v="51.33"/>
    <n v="6.08"/>
    <n v="0"/>
    <n v="-39.07"/>
    <n v="18.34"/>
    <n v="3"/>
    <n v="40.479999999999997"/>
    <n v="40.479999999999997"/>
    <s v="A,NTOINE"/>
    <s v="PHARMACIE DE LA CAVEE"/>
    <s v="PHARMACIE DE LA CAVEE"/>
    <s v="47 AVENUE D HARCOURT"/>
    <s v="CAEN"/>
    <n v="14"/>
    <x v="0"/>
    <n v="14000"/>
    <s v=" "/>
    <s v=" "/>
    <s v=" "/>
    <m/>
    <m/>
    <m/>
    <s v="N"/>
    <n v="20"/>
    <n v="20"/>
    <n v="31"/>
    <m/>
    <m/>
    <m/>
    <m/>
    <m/>
    <n v="0"/>
    <n v="0"/>
    <s v="EUR"/>
    <d v="2026-06-07T00:00:00"/>
    <x v="8"/>
    <m/>
    <s v="Domestic"/>
    <s v="Your Packaging"/>
    <n v="0.4777777777777778"/>
    <n v="45.2"/>
    <n v="5.35"/>
    <n v="0"/>
    <n v="-34.4"/>
    <n v="16.149999999999999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2-07T00:00:00"/>
    <x v="3385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2"/>
    <n v="33.880000000000003"/>
    <n v="33.880000000000003"/>
    <s v="P,HIE GEX"/>
    <s v="PHARMACIE DE GEX"/>
    <s v="PHARMACIE DE GEX"/>
    <s v="75 RUE DES VERTES CAMPAGNES"/>
    <s v="GEX"/>
    <n v="1"/>
    <x v="0"/>
    <n v="117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9444444444444446"/>
    <n v="41"/>
    <n v="4.8600000000000003"/>
    <n v="0"/>
    <n v="-31.2"/>
    <n v="14.66"/>
    <s v="EUR"/>
    <n v="1.1386538829999999"/>
    <s v="kg"/>
  </r>
  <r>
    <n v="20.840000000000003"/>
    <m/>
    <m/>
    <s v=""/>
    <s v="ST"/>
    <n v="200720433"/>
    <n v="202607"/>
    <s v="Express"/>
    <s v="UO"/>
    <s v="FedEx Priority"/>
    <s v="Bill_Sender_Prepaid"/>
    <d v="2026-01-07T00:00:00"/>
    <d v="2026-02-07T00:00:00"/>
    <x v="3386"/>
    <m/>
    <s v="HYDRATIS B2B"/>
    <s v="HYDRATIS B2B"/>
    <s v="VOIE COMMUNALE 4"/>
    <s v="CR?ANCEY"/>
    <n v="21"/>
    <s v="FR"/>
    <n v="21320"/>
    <n v="99.48"/>
    <n v="11.45"/>
    <n v="0"/>
    <n v="-75.709999999999994"/>
    <n v="35.229999999999997"/>
    <n v="7"/>
    <n v="106.7"/>
    <n v="106.7"/>
    <s v="F,ABIENNE"/>
    <s v="PHARMACIE DE LA VANOISE"/>
    <s v="PHARMACIE DE LA VANOISE"/>
    <s v="15 RUE JEAN JAURES"/>
    <s v="BOZEL"/>
    <n v="73"/>
    <x v="0"/>
    <n v="733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333333333333334"/>
    <n v="87.2"/>
    <n v="10.039999999999999"/>
    <n v="0"/>
    <n v="-66.36"/>
    <n v="30.88"/>
    <s v="EUR"/>
    <n v="1.1408492480000001"/>
    <s v="kg"/>
  </r>
  <r>
    <n v="13.479999999999997"/>
    <m/>
    <m/>
    <s v=""/>
    <s v="ST"/>
    <n v="200720433"/>
    <n v="202607"/>
    <s v="Express"/>
    <s v="UO"/>
    <s v="FedEx Priority"/>
    <s v="Bill_Sender_Prepaid"/>
    <d v="2026-01-07T00:00:00"/>
    <d v="2026-02-07T00:00:00"/>
    <x v="3387"/>
    <m/>
    <s v="HYDRATIS B2B"/>
    <s v="HYDRATIS B2B"/>
    <s v="VOIE COMMUNALE 4"/>
    <s v="CR?ANCEY"/>
    <n v="21"/>
    <s v="FR"/>
    <n v="21320"/>
    <n v="64.34"/>
    <n v="7.4"/>
    <n v="0"/>
    <n v="-48.97"/>
    <n v="22.78"/>
    <n v="4"/>
    <n v="59.4"/>
    <n v="59.4"/>
    <s v="C,OZETTE"/>
    <s v="PHARMACIE PETIT COZETTE"/>
    <s v="PHARMACIE PETIT COZETTE"/>
    <s v="5 BIS RUE D HERVILLE"/>
    <s v="VILLERS-BRETONNEUX"/>
    <n v="80"/>
    <x v="0"/>
    <n v="808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319444444444443"/>
    <n v="56.4"/>
    <n v="6.49"/>
    <n v="0"/>
    <n v="-42.92"/>
    <n v="19.97"/>
    <s v="EUR"/>
    <n v="1.1408492480000001"/>
    <s v="kg"/>
  </r>
  <r>
    <n v="20.840000000000003"/>
    <m/>
    <m/>
    <s v="entreprise"/>
    <s v="ST"/>
    <n v="200720433"/>
    <n v="202607"/>
    <s v="Express"/>
    <s v="UO"/>
    <s v="FedEx Priority"/>
    <s v="Bill_Sender_Prepaid"/>
    <s v="06/26/2026"/>
    <s v="06/29/2026"/>
    <x v="3388"/>
    <m/>
    <s v="HYDRATIS B2B"/>
    <s v="HYDRATIS B2B"/>
    <s v="VOIE COMMUNALE 4"/>
    <s v="CR?ANCEY"/>
    <n v="21"/>
    <s v="FR"/>
    <n v="21320"/>
    <n v="99.03"/>
    <n v="11.74"/>
    <n v="0"/>
    <n v="-75.36"/>
    <n v="35.409999999999997"/>
    <n v="8"/>
    <n v="107.36"/>
    <n v="107.36"/>
    <s v="R,Vardin"/>
    <s v="PHARMACIE PRINCIPALE 37"/>
    <s v="PHARMACIE PRINCIPALE 37"/>
    <s v="53 RUE NATIONALE"/>
    <s v="TOURS"/>
    <n v="37"/>
    <x v="0"/>
    <n v="37000"/>
    <s v=" "/>
    <s v=" "/>
    <s v=" "/>
    <m/>
    <m/>
    <m/>
    <s v="N"/>
    <n v="4"/>
    <n v="74"/>
    <n v="115"/>
    <m/>
    <m/>
    <m/>
    <m/>
    <m/>
    <n v="0"/>
    <n v="0"/>
    <s v="EUR"/>
    <d v="2026-06-07T00:00:00"/>
    <x v="8"/>
    <m/>
    <s v="Domestic"/>
    <s v="Your Packaging"/>
    <n v="0.37361111111111112"/>
    <n v="87.2"/>
    <n v="10.34"/>
    <n v="0"/>
    <n v="-66.36"/>
    <n v="31.18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7/2026"/>
    <x v="3389"/>
    <m/>
    <s v="HYDRATIS B2B"/>
    <s v="HYDRATIS B2B"/>
    <s v="VOIE COMMUNALE 4"/>
    <s v="CR?ANCEY"/>
    <n v="21"/>
    <s v="FR"/>
    <n v="21320"/>
    <n v="48.15"/>
    <n v="5.71"/>
    <n v="0"/>
    <n v="-36.65"/>
    <n v="17.22"/>
    <n v="3"/>
    <n v="36.96"/>
    <n v="36.96"/>
    <s v="V,ERTE"/>
    <s v="LA PHARMACIE VERTE"/>
    <s v="LA PHARMACIE VERTE"/>
    <s v="CC AUCHAN 30 AVENUE DE PARIS"/>
    <s v="SOISY-SOUS-MONTMORENCY"/>
    <n v="95"/>
    <x v="0"/>
    <n v="95230"/>
    <s v=" "/>
    <s v=" "/>
    <s v=" "/>
    <m/>
    <m/>
    <m/>
    <s v="N"/>
    <n v="12"/>
    <n v="20"/>
    <n v="29"/>
    <m/>
    <m/>
    <m/>
    <m/>
    <m/>
    <n v="0"/>
    <n v="0"/>
    <s v="EUR"/>
    <d v="2026-06-07T00:00:00"/>
    <x v="8"/>
    <m/>
    <s v="Domestic"/>
    <s v="Your Packaging"/>
    <n v="0.5756944444444444"/>
    <n v="42.4"/>
    <n v="5.03"/>
    <n v="0"/>
    <n v="-32.270000000000003"/>
    <n v="15.16"/>
    <s v="EUR"/>
    <n v="1.1356667499999999"/>
    <s v="kg"/>
  </r>
  <r>
    <n v="6.120000000000001"/>
    <m/>
    <m/>
    <s v="entreprise"/>
    <s v="ST"/>
    <n v="200720433"/>
    <n v="202607"/>
    <s v="Express"/>
    <s v="UO"/>
    <s v="FedEx Priority"/>
    <s v="Bill_Sender_Prepaid"/>
    <s v="06/25/2026"/>
    <s v="06/26/2026"/>
    <x v="3390"/>
    <m/>
    <s v="HYDRATIS B2B"/>
    <s v="HYDRATIS B2B"/>
    <s v="VOIE COMMUNALE 4"/>
    <s v="CR?ANCEY"/>
    <n v="21"/>
    <s v="FR"/>
    <n v="21320"/>
    <n v="29.19"/>
    <n v="3.47"/>
    <n v="0"/>
    <n v="-22.21"/>
    <n v="10.44"/>
    <n v="1"/>
    <n v="11"/>
    <n v="11"/>
    <s v="C,AMIER"/>
    <s v="PARAPHARMACIE AUCHAN CHAMPNIERS"/>
    <s v="PARAPHARMACIE AUCHAN CHAMPNIER"/>
    <s v="CC LES GRANDES CHAUMES"/>
    <s v="CHAMPNIERS"/>
    <n v="16"/>
    <x v="0"/>
    <n v="164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680555555555557"/>
    <n v="25.6"/>
    <n v="3.04"/>
    <n v="0"/>
    <n v="-19.48"/>
    <n v="9.16"/>
    <s v="EUR"/>
    <n v="1.1401468509999999"/>
    <s v="kg"/>
  </r>
  <r>
    <n v="9.800000000000000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391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2"/>
    <n v="34.32"/>
    <n v="34.32"/>
    <s v="K,Kuhn"/>
    <s v="PHARMACIE MILLOT"/>
    <s v="PHARMACIE MILLOT"/>
    <s v="55 BOULEVARD JACQUES MILLOT"/>
    <s v="ANGERS"/>
    <n v="49"/>
    <x v="0"/>
    <n v="490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39374999999999999"/>
    <n v="41"/>
    <n v="4.72"/>
    <n v="0"/>
    <n v="-31.2"/>
    <n v="14.52"/>
    <s v="EUR"/>
    <n v="1.1408492480000001"/>
    <s v="kg"/>
  </r>
  <r>
    <n v="9.4600000000000009"/>
    <m/>
    <m/>
    <s v="entreprise"/>
    <s v="ST"/>
    <n v="200720433"/>
    <n v="202607"/>
    <s v="Express"/>
    <s v="UO"/>
    <s v="FedEx Priority"/>
    <s v="Bill_Sender_Prepaid"/>
    <s v="06/25/2026"/>
    <s v="06/26/2026"/>
    <x v="3392"/>
    <m/>
    <s v="HYDRATIS B2B"/>
    <s v="HYDRATIS B2B"/>
    <s v="VOIE COMMUNALE 4"/>
    <s v="CR?ANCEY"/>
    <n v="21"/>
    <s v="FR"/>
    <n v="21320"/>
    <n v="45.15"/>
    <n v="5.35"/>
    <n v="0"/>
    <n v="-34.36"/>
    <n v="16.13"/>
    <n v="2"/>
    <n v="33"/>
    <n v="33"/>
    <s v="L,AURA"/>
    <s v="PHARMACIE D'ALENYA"/>
    <s v="PHARMACIE D'ALENYA"/>
    <s v="2 RUE CLAUDE DEBUSSY"/>
    <s v="ALENYA"/>
    <n v="66"/>
    <x v="0"/>
    <n v="66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9375"/>
    <n v="39.6"/>
    <n v="4.6900000000000004"/>
    <n v="0"/>
    <n v="-30.14"/>
    <n v="14.15"/>
    <s v="EUR"/>
    <n v="1.140146850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18/2026"/>
    <d v="1899-12-31T00:00:00"/>
    <x v="3393"/>
    <m/>
    <s v="HYDRATIS B2B"/>
    <s v="HYDRATIS B2B"/>
    <s v="VOIE COMMUNALE 4"/>
    <s v="CR?ANCEY"/>
    <n v="21"/>
    <s v="FR"/>
    <n v="21320"/>
    <n v="45.94"/>
    <n v="5.44"/>
    <n v="0"/>
    <n v="-34.96"/>
    <n v="16.41"/>
    <n v="2"/>
    <n v="33"/>
    <n v="33"/>
    <s v="G,HVB"/>
    <s v="PHARMACIE DES CAMOINS"/>
    <s v="PHARMACIE DES CAMOINS"/>
    <s v="1 MONTEE DES CAMOINS"/>
    <s v="MARSEILLE 11"/>
    <n v="13"/>
    <x v="0"/>
    <n v="13011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"/>
    <n v="39.6"/>
    <n v="4.6900000000000004"/>
    <n v="0"/>
    <n v="-30.14"/>
    <n v="14.15"/>
    <s v="EUR"/>
    <n v="1.160038976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3394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6.520000000000003"/>
    <n v="36.520000000000003"/>
    <s v="J,ULIE"/>
    <s v="PHARMACIE DE L'AIRE DES DAMES"/>
    <s v="PHARMACIE DE L'AIRE DES DAMES"/>
    <s v="32 BOULEVARD LOUIS BREMOND"/>
    <s v="GAREOULT"/>
    <n v="83"/>
    <x v="0"/>
    <n v="83136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4097222222222221"/>
    <n v="42.4"/>
    <n v="5.03"/>
    <n v="0"/>
    <n v="-32.270000000000003"/>
    <n v="15.1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395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F,RICONNET"/>
    <s v="PHARMACIE DE BEAUBREUIL"/>
    <s v="PHARMACIE DE BEAUBREUIL"/>
    <s v="PLACE DE BEAUBREUIL"/>
    <s v="LIMOGES"/>
    <n v="87"/>
    <x v="0"/>
    <n v="8728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2986111111111112"/>
    <n v="38.200000000000003"/>
    <n v="4.53"/>
    <n v="0"/>
    <n v="-29.07"/>
    <n v="13.66"/>
    <s v="EUR"/>
    <n v="1.1356667499999999"/>
    <s v="kg"/>
  </r>
  <r>
    <n v="15.159999999999997"/>
    <m/>
    <m/>
    <s v="entreprise"/>
    <s v="ST"/>
    <n v="200720433"/>
    <n v="202607"/>
    <s v="Express"/>
    <s v="UO"/>
    <s v="FedEx Priority"/>
    <s v="Bill_Sender_Prepaid"/>
    <s v="06/26/2026"/>
    <s v="06/27/2026"/>
    <x v="3396"/>
    <m/>
    <s v="HYDRATIS B2B"/>
    <s v="HYDRATIS B2B"/>
    <s v="VOIE COMMUNALE 4"/>
    <s v="CR?ANCEY"/>
    <n v="21"/>
    <s v="FR"/>
    <n v="21320"/>
    <n v="72"/>
    <n v="8.5399999999999991"/>
    <n v="0"/>
    <n v="-54.78"/>
    <n v="25.76"/>
    <n v="4"/>
    <n v="68.64"/>
    <n v="68.64"/>
    <s v="P,IEDADE"/>
    <s v="PHARMACIE DE TREVOUX"/>
    <s v="PHARMACIE DE TREVOUX"/>
    <s v="2 BOULEVARD DES COMBATTANTS"/>
    <s v="TR?VOUX"/>
    <n v="1"/>
    <x v="0"/>
    <n v="16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4513888888888886"/>
    <n v="63.4"/>
    <n v="7.52"/>
    <n v="0"/>
    <n v="-48.24"/>
    <n v="22.68"/>
    <s v="EUR"/>
    <n v="1.1356667499999999"/>
    <s v="kg"/>
  </r>
  <r>
    <n v="15.159999999999997"/>
    <m/>
    <m/>
    <s v="entreprise"/>
    <s v="ST"/>
    <n v="200720433"/>
    <n v="202607"/>
    <s v="Express"/>
    <s v="UO"/>
    <s v="FedEx Priority"/>
    <s v="Bill_Sender_Prepaid"/>
    <s v="06/26/2026"/>
    <s v="06/29/2026"/>
    <x v="3397"/>
    <m/>
    <s v="HYDRATIS B2B"/>
    <s v="HYDRATIS B2B"/>
    <s v="VOIE COMMUNALE 4"/>
    <s v="CR?ANCEY"/>
    <n v="21"/>
    <s v="FR"/>
    <n v="21320"/>
    <n v="72"/>
    <n v="8.5399999999999991"/>
    <n v="0"/>
    <n v="-54.78"/>
    <n v="25.76"/>
    <n v="4"/>
    <n v="69.08"/>
    <n v="69.08"/>
    <s v="V,ISSET"/>
    <s v="PHARMACIE ATLANTIQUE"/>
    <s v="PHARMACIE ATLANTIQUE"/>
    <s v="ROUTE DE CHALLANS"/>
    <s v="ST JEAN DE MONTS"/>
    <n v="85"/>
    <x v="0"/>
    <n v="8516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1805555555555557"/>
    <n v="63.4"/>
    <n v="7.52"/>
    <n v="0"/>
    <n v="-48.24"/>
    <n v="22.68"/>
    <s v="EUR"/>
    <n v="1.1356667499999999"/>
    <s v="kg"/>
  </r>
  <r>
    <n v="10.800000000000004"/>
    <m/>
    <m/>
    <s v=""/>
    <s v="ST"/>
    <n v="200720433"/>
    <n v="202607"/>
    <s v="Express"/>
    <s v="UO"/>
    <s v="FedEx Priority"/>
    <s v="Bill_Sender_Prepaid"/>
    <d v="2026-01-07T00:00:00"/>
    <d v="2026-02-07T00:00:00"/>
    <x v="3398"/>
    <m/>
    <s v="HYDRATIS B2B"/>
    <s v="HYDRATIS B2B"/>
    <s v="VOIE COMMUNALE 4"/>
    <s v="CR?ANCEY"/>
    <n v="21"/>
    <s v="FR"/>
    <n v="21320"/>
    <n v="51.57"/>
    <n v="5.93"/>
    <n v="0"/>
    <n v="-39.25"/>
    <n v="18.25"/>
    <n v="3"/>
    <n v="41.8"/>
    <n v="41.8"/>
    <s v="L,UCCC"/>
    <s v="PHARMACIE D'ASCAIN"/>
    <s v="PHARMACIE D'ASCAIN"/>
    <s v="227 RUE ERNEST FOURNEAU"/>
    <s v="ASCAIN"/>
    <n v="64"/>
    <x v="0"/>
    <n v="643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0416666666666665"/>
    <n v="45.2"/>
    <n v="5.2"/>
    <n v="0"/>
    <n v="-34.4"/>
    <n v="16"/>
    <s v="EUR"/>
    <n v="1.1408492480000001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3399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3"/>
    <n v="35.200000000000003"/>
    <n v="35.200000000000003"/>
    <s v="S,Martin"/>
    <s v="PHARMACIE DODANE"/>
    <s v="PHARMACIE DODANE"/>
    <s v="21 AVENUE MAILLOT"/>
    <s v="MONTMOROT"/>
    <n v="39"/>
    <x v="0"/>
    <n v="395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5416666666666669"/>
    <n v="41"/>
    <n v="4.8600000000000003"/>
    <n v="0"/>
    <n v="-31.2"/>
    <n v="14.66"/>
    <s v="EUR"/>
    <n v="1.1386538829999999"/>
    <s v="kg"/>
  </r>
  <r>
    <n v="17.5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400"/>
    <m/>
    <s v="HYDRATIS B2B"/>
    <s v="HYDRATIS B2B"/>
    <s v="VOIE COMMUNALE 4"/>
    <s v="CR?ANCEY"/>
    <n v="21"/>
    <s v="FR"/>
    <n v="21320"/>
    <n v="83.51"/>
    <n v="9.61"/>
    <n v="0"/>
    <n v="-63.55"/>
    <n v="29.57"/>
    <n v="5"/>
    <n v="85.36"/>
    <n v="85.36"/>
    <s v="H,Ily"/>
    <s v="PHARMACIE HILY"/>
    <s v="PHARMACIE HILY"/>
    <s v="1 RUE BEAUSOLEIL"/>
    <s v="SAINT-MARS-DU-DESERT"/>
    <n v="44"/>
    <x v="0"/>
    <n v="44850"/>
    <s v=" "/>
    <s v=" "/>
    <s v=" "/>
    <m/>
    <m/>
    <m/>
    <s v="N"/>
    <n v="27"/>
    <n v="31"/>
    <n v="41"/>
    <m/>
    <m/>
    <m/>
    <m/>
    <m/>
    <n v="0"/>
    <n v="0"/>
    <s v="EUR"/>
    <d v="2026-06-07T00:00:00"/>
    <x v="8"/>
    <m/>
    <s v="Domestic"/>
    <s v="Your Packaging"/>
    <n v="0.38472222222222224"/>
    <n v="73.2"/>
    <n v="8.42"/>
    <n v="0"/>
    <n v="-55.7"/>
    <n v="25.92"/>
    <s v="EUR"/>
    <n v="1.1408492480000001"/>
    <s v="kg"/>
  </r>
  <r>
    <n v="10.469999999999999"/>
    <m/>
    <m/>
    <s v="entreprise"/>
    <s v="ST"/>
    <n v="200720433"/>
    <n v="202607"/>
    <s v="Express"/>
    <s v="UO"/>
    <s v="FedEx Priority"/>
    <s v="Bill_Sender_Prepaid"/>
    <s v="06/30/2026"/>
    <d v="2026-01-07T00:00:00"/>
    <x v="3401"/>
    <m/>
    <s v="HYDRATIS B2B"/>
    <s v="HYDRATIS B2B"/>
    <s v="VOIE COMMUNALE 4"/>
    <s v="CR?ANCEY"/>
    <n v="21"/>
    <s v="FR"/>
    <n v="21320"/>
    <n v="49.87"/>
    <n v="5.91"/>
    <n v="0"/>
    <n v="-37.950000000000003"/>
    <n v="17.829999999999998"/>
    <n v="3"/>
    <n v="38.5"/>
    <n v="38.5"/>
    <s v="B,ELHOMME"/>
    <s v="PHARMACIE BELHOMME"/>
    <s v="PHARMACIE BELHOMME"/>
    <s v="62 AVENUE MONTESQUIEU"/>
    <s v="SAINT-MEDARD-EN-JALLES"/>
    <n v="33"/>
    <x v="0"/>
    <n v="331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666666666666667"/>
    <n v="43.8"/>
    <n v="5.19"/>
    <n v="0"/>
    <n v="-33.33"/>
    <n v="15.66"/>
    <s v="EUR"/>
    <n v="1.1386538829999999"/>
    <s v="kg"/>
  </r>
  <r>
    <n v="21.840000000000003"/>
    <m/>
    <m/>
    <s v="entreprise"/>
    <s v="ST"/>
    <n v="200720433"/>
    <n v="202607"/>
    <s v="Express"/>
    <s v="UO"/>
    <s v="FedEx Priority"/>
    <s v="Bill_Sender_Prepaid"/>
    <s v="06/26/2026"/>
    <s v="06/27/2026"/>
    <x v="3402"/>
    <m/>
    <s v="HYDRATIS B2B"/>
    <s v="HYDRATIS B2B"/>
    <s v="VOIE COMMUNALE 4"/>
    <s v="CR?ANCEY"/>
    <n v="21"/>
    <s v="FR"/>
    <n v="21320"/>
    <n v="103.8"/>
    <n v="12.29"/>
    <n v="0"/>
    <n v="-79"/>
    <n v="37.090000000000003"/>
    <n v="7"/>
    <n v="114.4"/>
    <n v="114.4"/>
    <s v="P,HIE LEE"/>
    <s v="PHARMACIE DE DAGNEUX"/>
    <s v="PHARMACIE DE DAGNEUX"/>
    <s v="1147 RUE DE GENEVE"/>
    <s v="DAGNEUX"/>
    <n v="1"/>
    <x v="0"/>
    <n v="112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4027777777777777"/>
    <n v="91.4"/>
    <n v="10.82"/>
    <n v="0"/>
    <n v="-69.56"/>
    <n v="32.659999999999997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5/2026"/>
    <s v="06/26/2026"/>
    <x v="3403"/>
    <m/>
    <s v="HYDRATIS B2B"/>
    <s v="HYDRATIS B2B"/>
    <s v="VOIE COMMUNALE 4"/>
    <s v="CR?ANCEY"/>
    <n v="21"/>
    <s v="FR"/>
    <n v="21320"/>
    <n v="45.15"/>
    <n v="5.35"/>
    <n v="0"/>
    <n v="-34.36"/>
    <n v="16.13"/>
    <n v="3"/>
    <n v="32.340000000000003"/>
    <n v="32.340000000000003"/>
    <s v="L,Loze"/>
    <s v="PARAPHARMACIE LECLERC NOBLADIS"/>
    <s v="PARAPHARMACIE LECLERC NOBLADIS"/>
    <s v="CENTRE COMMERCIAL LECLERC"/>
    <s v="BLAGNAC"/>
    <n v="31"/>
    <x v="0"/>
    <n v="31700"/>
    <s v=" "/>
    <s v=" "/>
    <s v=" "/>
    <m/>
    <m/>
    <m/>
    <s v="N"/>
    <n v="31"/>
    <n v="39"/>
    <n v="31"/>
    <m/>
    <m/>
    <m/>
    <m/>
    <m/>
    <n v="0"/>
    <n v="0"/>
    <s v="EUR"/>
    <d v="2026-06-07T00:00:00"/>
    <x v="8"/>
    <m/>
    <s v="Domestic"/>
    <s v="Your Packaging"/>
    <n v="0.37222222222222223"/>
    <n v="39.6"/>
    <n v="4.6900000000000004"/>
    <n v="0"/>
    <n v="-30.14"/>
    <n v="14.15"/>
    <s v="EUR"/>
    <n v="1.140146850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24/2026"/>
    <s v="06/26/2026"/>
    <x v="3404"/>
    <m/>
    <s v="HYDRATIS B2B"/>
    <s v="HYDRATIS B2B"/>
    <s v="VOIE COMMUNALE 4"/>
    <s v="CR?ANCEY"/>
    <n v="21"/>
    <s v="FR"/>
    <n v="21320"/>
    <n v="51.74"/>
    <n v="6.12"/>
    <n v="0"/>
    <n v="-39.380000000000003"/>
    <n v="18.489999999999998"/>
    <n v="3"/>
    <n v="41.58"/>
    <n v="41.58"/>
    <s v="T,EYNIE"/>
    <s v="PHARMACIE TEYNIE BOURGEADE"/>
    <s v="PHARMACIE TEYNIE BOURGEADE"/>
    <s v="2 RUE PIERRE FARCIS"/>
    <s v="LE HAVRE"/>
    <n v="76"/>
    <x v="0"/>
    <n v="76620"/>
    <s v=" "/>
    <s v=" "/>
    <s v=" "/>
    <m/>
    <m/>
    <m/>
    <s v="N"/>
    <n v="15"/>
    <n v="30"/>
    <n v="39"/>
    <m/>
    <m/>
    <m/>
    <m/>
    <m/>
    <n v="0"/>
    <n v="0"/>
    <s v="EUR"/>
    <d v="2026-06-07T00:00:00"/>
    <x v="8"/>
    <m/>
    <s v="Domestic"/>
    <s v="Your Packaging"/>
    <n v="0.48402777777777778"/>
    <n v="45.2"/>
    <n v="5.35"/>
    <n v="0"/>
    <n v="-34.4"/>
    <n v="16.149999999999999"/>
    <s v="EUR"/>
    <n v="1.1446231330000001"/>
    <s v="kg"/>
  </r>
  <r>
    <n v="69.879999999999967"/>
    <m/>
    <m/>
    <s v="entreprise"/>
    <s v="ST"/>
    <n v="200720433"/>
    <n v="202607"/>
    <s v="Express"/>
    <s v="UO"/>
    <s v="FedEx Priority"/>
    <s v="Bill_Sender_Prepaid"/>
    <s v="06/30/2026"/>
    <d v="2026-01-07T00:00:00"/>
    <x v="3405"/>
    <m/>
    <s v="HYDRATIS B2B"/>
    <s v="HYDRATIS B2B"/>
    <s v="VOIE COMMUNALE 4"/>
    <s v="CR?ANCEY"/>
    <n v="21"/>
    <s v="FR"/>
    <n v="21320"/>
    <n v="332.94"/>
    <n v="39.450000000000003"/>
    <n v="0"/>
    <n v="-253.37"/>
    <n v="119.02"/>
    <n v="25"/>
    <n v="378.4"/>
    <n v="378.4"/>
    <s v="L,ENFANT"/>
    <s v="PHARMACIE PHARMA 10"/>
    <s v="PHARMACIE PHARMA 10"/>
    <s v="241 RUE GORNET BOIVIN"/>
    <s v="ROMILLY-SUR-SEINE"/>
    <n v="10"/>
    <x v="0"/>
    <n v="10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305555555555554"/>
    <n v="292.39999999999998"/>
    <n v="34.65"/>
    <n v="0"/>
    <n v="-222.52"/>
    <n v="104.53"/>
    <s v="EUR"/>
    <n v="1.1386538829999999"/>
    <s v="kg"/>
  </r>
  <r>
    <n v="16.5"/>
    <m/>
    <m/>
    <s v="entreprise"/>
    <s v="ST"/>
    <n v="200720433"/>
    <n v="202607"/>
    <s v="Express"/>
    <s v="UO"/>
    <s v="FedEx Priority"/>
    <s v="Bill_Sender_Prepaid"/>
    <s v="06/30/2026"/>
    <d v="2026-01-07T00:00:00"/>
    <x v="3406"/>
    <m/>
    <s v="HYDRATIS B2B"/>
    <s v="HYDRATIS B2B"/>
    <s v="VOIE COMMUNALE 4"/>
    <s v="CR?ANCEY"/>
    <n v="21"/>
    <s v="FR"/>
    <n v="21320"/>
    <n v="78.569999999999993"/>
    <n v="9.31"/>
    <n v="0"/>
    <n v="-59.78"/>
    <n v="28.1"/>
    <n v="5"/>
    <n v="79.2"/>
    <n v="79.2"/>
    <s v="E,RIC"/>
    <s v="PHARMACIE DE LA TOISON D'OR"/>
    <s v="PHARMACIE DE LA TOISON D'OR"/>
    <s v="16 RUE RENE CHAR"/>
    <s v="DIJON"/>
    <n v="21"/>
    <x v="0"/>
    <n v="21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7638888888888888"/>
    <n v="69"/>
    <n v="8.18"/>
    <n v="0"/>
    <n v="-52.5"/>
    <n v="24.68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5/2026"/>
    <s v="06/26/2026"/>
    <x v="3407"/>
    <m/>
    <s v="HYDRATIS B2B"/>
    <s v="HYDRATIS B2B"/>
    <s v="VOIE COMMUNALE 4"/>
    <s v="CR?ANCEY"/>
    <n v="21"/>
    <s v="FR"/>
    <n v="21320"/>
    <n v="43.55"/>
    <n v="5.16"/>
    <n v="0"/>
    <n v="-33.14"/>
    <n v="15.57"/>
    <n v="2"/>
    <n v="30.8"/>
    <n v="30.8"/>
    <s v="G,UILLEMIN"/>
    <s v="PHARMACIE CLOUERE"/>
    <s v="PHARMACIE CLOUERE"/>
    <s v="5 BIS ROUTE DE CIVRAY"/>
    <s v="USSON-DU-POITOU"/>
    <n v="86"/>
    <x v="0"/>
    <n v="863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1388888888888884"/>
    <n v="38.200000000000003"/>
    <n v="4.53"/>
    <n v="0"/>
    <n v="-29.07"/>
    <n v="13.66"/>
    <s v="EUR"/>
    <n v="1.1401468509999999"/>
    <s v="kg"/>
  </r>
  <r>
    <n v="20.509999999999991"/>
    <m/>
    <m/>
    <s v="entreprise"/>
    <s v="ST"/>
    <n v="200720433"/>
    <n v="202607"/>
    <s v="Express"/>
    <s v="UO"/>
    <s v="FedEx Priority"/>
    <s v="Bill_Sender_Prepaid"/>
    <s v="06/25/2026"/>
    <s v="06/26/2026"/>
    <x v="3408"/>
    <m/>
    <s v="HYDRATIS B2B"/>
    <s v="HYDRATIS B2B"/>
    <s v="VOIE COMMUNALE 4"/>
    <s v="CR?ANCEY"/>
    <n v="21"/>
    <s v="FR"/>
    <n v="21320"/>
    <n v="97.82"/>
    <n v="11.6"/>
    <n v="0"/>
    <n v="-74.44"/>
    <n v="34.979999999999997"/>
    <n v="7"/>
    <n v="104.94"/>
    <n v="104.94"/>
    <s v="C,Canon"/>
    <s v="PHARMACIE DE TIGNY"/>
    <s v="PHARMACIE DE TIGNY"/>
    <s v="PONT DE TIGNY"/>
    <s v="SAINT-NIZIER-SOUS-CHARLIEU"/>
    <n v="42"/>
    <x v="0"/>
    <n v="42190"/>
    <s v=" "/>
    <s v=" "/>
    <s v=" "/>
    <m/>
    <m/>
    <m/>
    <s v="N"/>
    <n v="4"/>
    <n v="74"/>
    <n v="115"/>
    <m/>
    <m/>
    <m/>
    <m/>
    <m/>
    <n v="0"/>
    <n v="0"/>
    <s v="EUR"/>
    <d v="2026-06-07T00:00:00"/>
    <x v="8"/>
    <m/>
    <s v="Domestic"/>
    <s v="Your Packaging"/>
    <n v="0.39791666666666664"/>
    <n v="85.8"/>
    <n v="10.17"/>
    <n v="0"/>
    <n v="-65.290000000000006"/>
    <n v="30.68"/>
    <s v="EUR"/>
    <n v="1.1401468509999999"/>
    <s v="kg"/>
  </r>
  <r>
    <n v="14.480000000000004"/>
    <m/>
    <m/>
    <s v="entreprise"/>
    <s v="ST"/>
    <n v="200720433"/>
    <n v="202607"/>
    <s v="Express"/>
    <s v="UO"/>
    <s v="FedEx Priority"/>
    <s v="Bill_Sender_Prepaid"/>
    <s v="06/25/2026"/>
    <s v="06/26/2026"/>
    <x v="3409"/>
    <m/>
    <s v="HYDRATIS B2B"/>
    <s v="HYDRATIS B2B"/>
    <s v="VOIE COMMUNALE 4"/>
    <s v="CR?ANCEY"/>
    <n v="21"/>
    <s v="FR"/>
    <n v="21320"/>
    <n v="69.09"/>
    <n v="8.19"/>
    <n v="0"/>
    <n v="-52.58"/>
    <n v="24.7"/>
    <n v="7"/>
    <n v="66"/>
    <n v="66"/>
    <s v="P,Lespins"/>
    <s v="PHARMACIE LES PINS"/>
    <s v="PHARMACIE LES PINS"/>
    <s v="18 AVENUE DU PRESIDENT KENNEDY"/>
    <s v="MENUCOURT"/>
    <n v="95"/>
    <x v="0"/>
    <n v="9518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638888888888887"/>
    <n v="60.6"/>
    <n v="7.18"/>
    <n v="0"/>
    <n v="-46.12"/>
    <n v="21.66"/>
    <s v="EUR"/>
    <n v="1.140146850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6/2026"/>
    <s v="06/27/2026"/>
    <x v="3410"/>
    <m/>
    <s v="HYDRATIS B2B"/>
    <s v="HYDRATIS B2B"/>
    <s v="VOIE COMMUNALE 4"/>
    <s v="CR?ANCEY"/>
    <n v="21"/>
    <s v="FR"/>
    <n v="21320"/>
    <n v="49.74"/>
    <n v="5.89"/>
    <n v="0"/>
    <n v="-37.85"/>
    <n v="17.78"/>
    <n v="3"/>
    <n v="39.6"/>
    <n v="39.6"/>
    <s v="L,Laura"/>
    <s v="PHARMACIE HUSSON"/>
    <s v="PHARMACIE HUSSON"/>
    <s v="2 RUE GENERAL LECLERC"/>
    <s v="DRULINGEN"/>
    <n v="67"/>
    <x v="0"/>
    <n v="67320"/>
    <s v=" "/>
    <s v=" "/>
    <s v=" "/>
    <m/>
    <m/>
    <m/>
    <s v="N"/>
    <n v="20"/>
    <n v="20"/>
    <n v="30"/>
    <m/>
    <m/>
    <m/>
    <m/>
    <m/>
    <n v="0"/>
    <n v="0"/>
    <s v="EUR"/>
    <d v="2026-06-07T00:00:00"/>
    <x v="8"/>
    <m/>
    <s v="Domestic"/>
    <s v="Your Packaging"/>
    <n v="0.39583333333333331"/>
    <n v="43.8"/>
    <n v="5.19"/>
    <n v="0"/>
    <n v="-33.33"/>
    <n v="15.66"/>
    <s v="EUR"/>
    <n v="1.1356667499999999"/>
    <s v="kg"/>
  </r>
  <r>
    <n v="19.840000000000003"/>
    <m/>
    <m/>
    <s v="entreprise"/>
    <s v="ST"/>
    <n v="200720433"/>
    <n v="202607"/>
    <s v="Express"/>
    <s v="UO"/>
    <s v="FedEx Priority"/>
    <s v="Bill_Sender_Prepaid"/>
    <s v="06/26/2026"/>
    <s v="06/29/2026"/>
    <x v="3411"/>
    <m/>
    <s v="HYDRATIS B2B"/>
    <s v="HYDRATIS B2B"/>
    <s v="VOIE COMMUNALE 4"/>
    <s v="CR?ANCEY"/>
    <n v="21"/>
    <s v="FR"/>
    <n v="21320"/>
    <n v="94.26"/>
    <n v="11.17"/>
    <n v="0"/>
    <n v="-71.73"/>
    <n v="33.71"/>
    <n v="9"/>
    <n v="101.2"/>
    <n v="101.2"/>
    <s v="L,AURA"/>
    <s v="PHARMACIE D'ASTARAC"/>
    <s v="PHARMACIE D'ASTARAC"/>
    <s v="1 PLACE D'ASTARAC"/>
    <s v="MIRANDE"/>
    <n v="32"/>
    <x v="0"/>
    <n v="32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680555555555556"/>
    <n v="83"/>
    <n v="9.84"/>
    <n v="0"/>
    <n v="-63.16"/>
    <n v="29.68"/>
    <s v="EUR"/>
    <n v="1.1356667499999999"/>
    <s v="kg"/>
  </r>
  <r>
    <n v="8.7999999999999972"/>
    <m/>
    <m/>
    <s v="entreprise"/>
    <s v="ST"/>
    <n v="200720433"/>
    <n v="202607"/>
    <s v="Express"/>
    <s v="UO"/>
    <s v="FedEx Priority"/>
    <s v="Bill_Sender_Prepaid"/>
    <s v="06/30/2026"/>
    <d v="2026-01-07T00:00:00"/>
    <x v="3412"/>
    <m/>
    <s v="HYDRATIS B2B"/>
    <s v="HYDRATIS B2B"/>
    <s v="VOIE COMMUNALE 4"/>
    <s v="CR?ANCEY"/>
    <n v="21"/>
    <s v="FR"/>
    <n v="21320"/>
    <n v="41.9"/>
    <n v="4.96"/>
    <n v="0"/>
    <n v="-31.88"/>
    <n v="14.98"/>
    <n v="2"/>
    <n v="28.6"/>
    <n v="28.6"/>
    <s v="S,MARELLI"/>
    <s v="PHARMACIE BOUDET CHOLET"/>
    <s v="PHARMACIE BOUDET CHOLET"/>
    <s v="206 RUE JEAN JAURES"/>
    <s v="SAINT-ELOY-LES-MINES"/>
    <n v="63"/>
    <x v="0"/>
    <n v="637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75"/>
    <n v="36.799999999999997"/>
    <n v="4.3600000000000003"/>
    <n v="0"/>
    <n v="-28"/>
    <n v="13.16"/>
    <s v="EUR"/>
    <n v="1.1386538829999999"/>
    <s v="kg"/>
  </r>
  <r>
    <n v="15.489999999999995"/>
    <m/>
    <m/>
    <s v="entreprise"/>
    <s v="ST"/>
    <n v="200720433"/>
    <n v="202607"/>
    <s v="Express"/>
    <s v="UO"/>
    <s v="FedEx Priority"/>
    <s v="Bill_Sender_Prepaid"/>
    <s v="06/29/2026"/>
    <s v="06/30/2026"/>
    <x v="3413"/>
    <m/>
    <s v="HYDRATIS B2B"/>
    <s v="HYDRATIS B2B"/>
    <s v="VOIE COMMUNALE 4"/>
    <s v="CR?ANCEY"/>
    <n v="21"/>
    <s v="FR"/>
    <n v="21320"/>
    <n v="73.78"/>
    <n v="8.74"/>
    <n v="0"/>
    <n v="-56.15"/>
    <n v="26.38"/>
    <n v="5"/>
    <n v="71.06"/>
    <n v="71.06"/>
    <s v="P,HARMA"/>
    <s v="PHARMACIE DES BORDS DE SEINE"/>
    <s v="PHARMACIE DES BORDS DE SEINE"/>
    <s v="10 COURS DE L ANCIENNE BOULANGERIE"/>
    <s v="ISSY-LES-MOULINEAUX"/>
    <n v="92"/>
    <x v="0"/>
    <n v="92130"/>
    <s v=" "/>
    <s v=" "/>
    <s v=" "/>
    <m/>
    <m/>
    <m/>
    <s v="N"/>
    <n v="15"/>
    <n v="30"/>
    <n v="39"/>
    <m/>
    <m/>
    <m/>
    <m/>
    <m/>
    <n v="0"/>
    <n v="0"/>
    <s v="EUR"/>
    <d v="2026-06-07T00:00:00"/>
    <x v="8"/>
    <m/>
    <s v="Domestic"/>
    <s v="Your Packaging"/>
    <n v="0.45347222222222222"/>
    <n v="64.8"/>
    <n v="7.68"/>
    <n v="0"/>
    <n v="-49.31"/>
    <n v="23.17"/>
    <s v="EUR"/>
    <n v="1.1386538829999999"/>
    <s v="kg"/>
  </r>
  <r>
    <n v="9.8000000000000007"/>
    <m/>
    <m/>
    <s v=""/>
    <s v="ST"/>
    <n v="200720433"/>
    <n v="202607"/>
    <s v="Express"/>
    <s v="UO"/>
    <s v="FedEx Priority"/>
    <s v="Bill_Sender_Prepaid"/>
    <d v="2026-01-07T00:00:00"/>
    <d v="2026-02-07T00:00:00"/>
    <x v="3414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2"/>
    <n v="34.32"/>
    <n v="34.32"/>
    <s v="P,HA FRSQUE"/>
    <s v="PHARMACIE SAINT VINCENT"/>
    <s v="PHARMACIE SAINT VINCENT"/>
    <s v="1 RUE DE LA MARTINIERE"/>
    <s v="LYON"/>
    <n v="69"/>
    <x v="0"/>
    <n v="69001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1249999999999998"/>
    <n v="41"/>
    <n v="4.72"/>
    <n v="0"/>
    <n v="-31.2"/>
    <n v="14.52"/>
    <s v="EUR"/>
    <n v="1.1408492480000001"/>
    <s v="kg"/>
  </r>
  <r>
    <n v="11.14"/>
    <m/>
    <m/>
    <s v="entreprise"/>
    <s v="ST"/>
    <n v="200720433"/>
    <n v="202607"/>
    <s v="Express"/>
    <s v="UO"/>
    <s v="FedEx Priority"/>
    <s v="Bill_Sender_Prepaid"/>
    <s v="06/25/2026"/>
    <s v="06/26/2026"/>
    <x v="3415"/>
    <m/>
    <s v="HYDRATIS B2B"/>
    <s v="HYDRATIS B2B"/>
    <s v="VOIE COMMUNALE 4"/>
    <s v="CR?ANCEY"/>
    <n v="21"/>
    <s v="FR"/>
    <n v="21320"/>
    <n v="53.13"/>
    <n v="6.31"/>
    <n v="0"/>
    <n v="-40.43"/>
    <n v="19.010000000000002"/>
    <n v="4"/>
    <n v="44"/>
    <n v="44"/>
    <s v="S,Sav"/>
    <s v="PARAPHARMA, CARREFOUR TOULOUSE"/>
    <s v="PARAPHARMACIE CARREFOUR TOULOU"/>
    <s v="36 RTE DE BAYONNE"/>
    <s v="TOULOUSE"/>
    <n v="31"/>
    <x v="0"/>
    <n v="31000"/>
    <s v=" "/>
    <s v=" "/>
    <s v=" "/>
    <m/>
    <m/>
    <m/>
    <s v="N"/>
    <n v="31"/>
    <n v="31"/>
    <n v="40"/>
    <m/>
    <m/>
    <m/>
    <m/>
    <m/>
    <n v="0"/>
    <n v="0"/>
    <s v="EUR"/>
    <d v="2026-06-07T00:00:00"/>
    <x v="8"/>
    <m/>
    <s v="Domestic"/>
    <s v="Your Packaging"/>
    <n v="0.43263888888888891"/>
    <n v="46.6"/>
    <n v="5.53"/>
    <n v="0"/>
    <n v="-35.46"/>
    <n v="16.670000000000002"/>
    <s v="EUR"/>
    <n v="1.1401468509999999"/>
    <s v="kg"/>
  </r>
  <r>
    <n v="6.4499999999999993"/>
    <m/>
    <m/>
    <s v="entreprise"/>
    <s v="ST"/>
    <n v="200720433"/>
    <n v="202607"/>
    <s v="Express"/>
    <s v="UO"/>
    <s v="FedEx Priority"/>
    <s v="Bill_Sender_Prepaid"/>
    <s v="06/25/2026"/>
    <s v="06/26/2026"/>
    <x v="3416"/>
    <m/>
    <s v="HYDRATIS B2B"/>
    <s v="HYDRATIS B2B"/>
    <s v="VOIE COMMUNALE 4"/>
    <s v="CR?ANCEY"/>
    <n v="21"/>
    <s v="FR"/>
    <n v="21320"/>
    <n v="30.78"/>
    <n v="3.65"/>
    <n v="0"/>
    <n v="-23.43"/>
    <n v="11"/>
    <n v="1"/>
    <n v="13.2"/>
    <n v="13.2"/>
    <s v="A,UCHEN"/>
    <s v="PARAPHARMACIE AUCHAN VILLEBON"/>
    <s v="PARAPHARMACIE AUCHAN VILLEBON"/>
    <s v="CHEMIN DE BRIIS"/>
    <s v="VILLEBON-SUR-YVETTE"/>
    <n v="91"/>
    <x v="0"/>
    <n v="91140"/>
    <s v=" "/>
    <s v=" "/>
    <s v=" "/>
    <m/>
    <m/>
    <m/>
    <s v="N"/>
    <n v="19"/>
    <n v="30"/>
    <n v="39"/>
    <m/>
    <m/>
    <m/>
    <m/>
    <m/>
    <n v="0"/>
    <n v="0"/>
    <s v="EUR"/>
    <d v="2026-06-07T00:00:00"/>
    <x v="8"/>
    <m/>
    <s v="Domestic"/>
    <s v="Your Packaging"/>
    <n v="0.50138888888888888"/>
    <n v="27"/>
    <n v="3.2"/>
    <n v="0"/>
    <n v="-20.55"/>
    <n v="9.65"/>
    <s v="EUR"/>
    <n v="1.1401468509999999"/>
    <s v="kg"/>
  </r>
  <r>
    <n v="7.7900000000000027"/>
    <m/>
    <m/>
    <s v="entreprise"/>
    <s v="ST"/>
    <n v="200720433"/>
    <n v="202607"/>
    <s v="Express"/>
    <s v="UO"/>
    <s v="FedEx Priority"/>
    <s v="Bill_Sender_Prepaid"/>
    <s v="06/25/2026"/>
    <s v="06/26/2026"/>
    <x v="3417"/>
    <m/>
    <s v="HYDRATIS B2B"/>
    <s v="HYDRATIS B2B"/>
    <s v="VOIE COMMUNALE 4"/>
    <s v="CR?ANCEY"/>
    <n v="21"/>
    <s v="FR"/>
    <n v="21320"/>
    <n v="37.17"/>
    <n v="4.4000000000000004"/>
    <n v="0"/>
    <n v="-28.29"/>
    <n v="13.28"/>
    <n v="2"/>
    <n v="22"/>
    <n v="22"/>
    <s v="M,Nathalie"/>
    <s v="PARAPHARMACIE AUCHAN AUBIERE"/>
    <s v="PARAPHARMACIE AUCHAN AUBIERE"/>
    <s v="CC AUCHAN"/>
    <s v="AUBI?RE"/>
    <n v="63"/>
    <x v="0"/>
    <n v="631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972222222222221"/>
    <n v="32.6"/>
    <n v="3.86"/>
    <n v="0"/>
    <n v="-24.81"/>
    <n v="11.65"/>
    <s v="EUR"/>
    <n v="1.1401468509999999"/>
    <s v="kg"/>
  </r>
  <r>
    <n v="20.840000000000003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418"/>
    <m/>
    <s v="HYDRATIS B2B"/>
    <s v="HYDRATIS B2B"/>
    <s v="VOIE COMMUNALE 4"/>
    <s v="CR?ANCEY"/>
    <n v="21"/>
    <s v="FR"/>
    <n v="21320"/>
    <n v="99.48"/>
    <n v="11.45"/>
    <n v="0"/>
    <n v="-75.709999999999994"/>
    <n v="35.229999999999997"/>
    <n v="8"/>
    <n v="106.48"/>
    <n v="106.48"/>
    <s v="D,ANNY"/>
    <s v="PHARMACIE CENTRALE BASTILLE"/>
    <s v="PHARMACIE CENTRALE BASTILLE"/>
    <s v="26 BOULEVARD RICHARD LENOIR"/>
    <s v="PARIS"/>
    <n v="75"/>
    <x v="0"/>
    <n v="75011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555555555555556"/>
    <n v="87.2"/>
    <n v="10.039999999999999"/>
    <n v="0"/>
    <n v="-66.36"/>
    <n v="30.88"/>
    <s v="EUR"/>
    <n v="1.1408492480000001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3419"/>
    <m/>
    <s v="HYDRATIS B2B"/>
    <s v="HYDRATIS B2B"/>
    <s v="VOIE COMMUNALE 4"/>
    <s v="CR?ANCEY"/>
    <n v="21"/>
    <s v="FR"/>
    <n v="21320"/>
    <n v="48.15"/>
    <n v="5.71"/>
    <n v="0"/>
    <n v="-36.65"/>
    <n v="17.22"/>
    <n v="3"/>
    <n v="36.74"/>
    <n v="36.74"/>
    <s v="S,UISSA"/>
    <s v="PHARMACIE SUISSA FAIDHERBE"/>
    <s v="PHARMACIE SUISSA FAIDHERBE"/>
    <s v="2 RUE DU 14 JUILLET"/>
    <s v="SECLIN"/>
    <n v="59"/>
    <x v="0"/>
    <n v="59113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9791666666666667"/>
    <n v="42.4"/>
    <n v="5.03"/>
    <n v="0"/>
    <n v="-32.270000000000003"/>
    <n v="15.1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420"/>
    <m/>
    <s v="HYDRATIS B2B"/>
    <s v="HYDRATIS B2B"/>
    <s v="VOIE COMMUNALE 4"/>
    <s v="CR?ANCEY"/>
    <n v="21"/>
    <s v="FR"/>
    <n v="21320"/>
    <n v="43.58"/>
    <n v="5.01"/>
    <n v="0"/>
    <n v="-33.159999999999997"/>
    <n v="15.42"/>
    <n v="2"/>
    <n v="30.8"/>
    <n v="30.8"/>
    <s v="P,HARMA"/>
    <s v="PHARMACIE DE LA HALLE"/>
    <s v="PHARMACIE DE LA HALLE"/>
    <s v="17 RUE DE LA HALLE"/>
    <s v="ANSAUVILLERS"/>
    <n v="60"/>
    <x v="0"/>
    <n v="601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291666666666666"/>
    <n v="38.200000000000003"/>
    <n v="4.3899999999999997"/>
    <n v="0"/>
    <n v="-29.07"/>
    <n v="13.52"/>
    <s v="EUR"/>
    <n v="1.1408492480000001"/>
    <s v="kg"/>
  </r>
  <r>
    <n v="8.7999999999999972"/>
    <m/>
    <m/>
    <s v="entreprise"/>
    <s v="ST"/>
    <n v="200720433"/>
    <n v="202607"/>
    <s v="Express"/>
    <s v="UO"/>
    <s v="FedEx Priority"/>
    <s v="Bill_Sender_Prepaid"/>
    <s v="06/30/2026"/>
    <d v="2026-01-07T00:00:00"/>
    <x v="3421"/>
    <m/>
    <s v="HYDRATIS B2B"/>
    <s v="HYDRATIS B2B"/>
    <s v="VOIE COMMUNALE 4"/>
    <s v="CR?ANCEY"/>
    <n v="21"/>
    <s v="FR"/>
    <n v="21320"/>
    <n v="41.9"/>
    <n v="4.96"/>
    <n v="0"/>
    <n v="-31.88"/>
    <n v="14.98"/>
    <n v="2"/>
    <n v="28.6"/>
    <n v="28.6"/>
    <s v="C,Cornette"/>
    <s v="PHARMACIE EQUATOP"/>
    <s v="PHARMACIE EQUATOP"/>
    <s v="247 BOULEVARD CHARLES DE GAULLE"/>
    <s v="SAINT-CYR-SUR-LOIRE"/>
    <n v="37"/>
    <x v="0"/>
    <n v="375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09722222222222"/>
    <n v="36.799999999999997"/>
    <n v="4.3600000000000003"/>
    <n v="0"/>
    <n v="-28"/>
    <n v="13.16"/>
    <s v="EUR"/>
    <n v="1.138653882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4/2026"/>
    <s v="06/26/2026"/>
    <x v="3422"/>
    <m/>
    <s v="HYDRATIS B2B"/>
    <s v="HYDRATIS B2B"/>
    <s v="VOIE COMMUNALE 4"/>
    <s v="CR?ANCEY"/>
    <n v="21"/>
    <s v="FR"/>
    <n v="21320"/>
    <n v="48.53"/>
    <n v="5.76"/>
    <n v="0"/>
    <n v="-36.94"/>
    <n v="17.350000000000001"/>
    <n v="2"/>
    <n v="36.520000000000003"/>
    <n v="36.520000000000003"/>
    <s v="P,H ST CLAIRE"/>
    <s v="PHARMACIE SAINTE CLAIRE"/>
    <s v="PHARMACIE SAINTE CLAIRE"/>
    <s v="235 ALLEE DU ROMARIN"/>
    <s v="LA VALETTE-DU-VAR"/>
    <n v="83"/>
    <x v="0"/>
    <n v="8316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5131944444444444"/>
    <n v="42.4"/>
    <n v="5.03"/>
    <n v="0"/>
    <n v="-32.270000000000003"/>
    <n v="15.16"/>
    <s v="EUR"/>
    <n v="1.1446231330000001"/>
    <s v="kg"/>
  </r>
  <r>
    <n v="14.150000000000006"/>
    <m/>
    <m/>
    <s v="entreprise"/>
    <s v="ST"/>
    <n v="200720433"/>
    <n v="202607"/>
    <s v="Express"/>
    <s v="UO"/>
    <s v="FedEx Priority"/>
    <s v="Bill_Sender_Prepaid"/>
    <s v="06/30/2026"/>
    <d v="2026-02-07T00:00:00"/>
    <x v="3423"/>
    <m/>
    <s v="HYDRATIS B2B"/>
    <s v="HYDRATIS B2B"/>
    <s v="VOIE COMMUNALE 4"/>
    <s v="CR?ANCEY"/>
    <n v="21"/>
    <s v="FR"/>
    <n v="21320"/>
    <n v="67.41"/>
    <n v="7.99"/>
    <n v="0"/>
    <n v="-51.3"/>
    <n v="24.11"/>
    <n v="6"/>
    <n v="63.36"/>
    <n v="63.36"/>
    <s v="L,Lucie"/>
    <s v="PHARMACIE CAP GOELAND"/>
    <s v="PHARMACIE CAP GOELAND"/>
    <s v="2 ALLEE DES GOELANDS"/>
    <s v="LA GRANDE-MOTTE"/>
    <n v="34"/>
    <x v="0"/>
    <n v="3428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2013888888888893"/>
    <n v="59.2"/>
    <n v="7.02"/>
    <n v="0"/>
    <n v="-45.05"/>
    <n v="21.17"/>
    <s v="EUR"/>
    <n v="1.1386538829999999"/>
    <s v="kg"/>
  </r>
  <r>
    <n v="4.6100000000000012"/>
    <m/>
    <m/>
    <s v=""/>
    <s v="ST"/>
    <n v="200720433"/>
    <n v="202607"/>
    <s v="Express"/>
    <s v="UO"/>
    <s v="FedEx Priority"/>
    <s v="Bill_Recipient"/>
    <s v="06/24/2026"/>
    <d v="2026-02-07T00:00:00"/>
    <x v="3424"/>
    <m/>
    <s v="FRANCK EROUART"/>
    <s v="FEDEX"/>
    <s v="ROUTE NATIONALE CINQUANTE"/>
    <s v="FRESNES LES MONTAUBAN"/>
    <n v="62"/>
    <s v="FR"/>
    <n v="62490"/>
    <n v="22"/>
    <n v="2.61"/>
    <n v="0"/>
    <n v="-16.75"/>
    <n v="7.87"/>
    <n v="1"/>
    <n v="0.22"/>
    <n v="0.22"/>
    <m/>
    <s v="HYDRATIS B2B"/>
    <s v="HYDRATIS B2B"/>
    <s v="VOIE COMMUNALE 4"/>
    <s v="CR?ANCEY"/>
    <n v="21"/>
    <x v="0"/>
    <n v="21320"/>
    <s v="Return of AWB# 872531121244"/>
    <s v=" "/>
    <s v=" "/>
    <m/>
    <m/>
    <m/>
    <s v="N"/>
    <n v="0"/>
    <n v="0"/>
    <n v="0"/>
    <m/>
    <m/>
    <m/>
    <m/>
    <m/>
    <n v="0"/>
    <n v="1"/>
    <s v="EUR"/>
    <d v="2026-06-07T00:00:00"/>
    <x v="8"/>
    <m/>
    <s v="Domestic"/>
    <s v="Your Packaging"/>
    <n v="0.52777777777777779"/>
    <n v="19.3"/>
    <n v="2.29"/>
    <n v="0"/>
    <n v="-14.69"/>
    <n v="6.9"/>
    <s v="EUR"/>
    <n v="1.1401468509999999"/>
    <s v="kg"/>
  </r>
  <r>
    <n v="9.4600000000000009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425"/>
    <m/>
    <s v="HYDRATIS B2B"/>
    <s v="HYDRATIS B2B"/>
    <s v="VOIE COMMUNALE 4"/>
    <s v="CR?ANCEY"/>
    <n v="21"/>
    <s v="FR"/>
    <n v="21320"/>
    <n v="45.18"/>
    <n v="5.2"/>
    <n v="0"/>
    <n v="-34.39"/>
    <n v="15.99"/>
    <n v="2"/>
    <n v="33"/>
    <n v="33"/>
    <s v="S,OPHIE"/>
    <s v="PHARMACIE DU SEMNOZ"/>
    <s v="PHARMACIE DU SEMNOZ"/>
    <s v="2 CHEMIN DE LA CROIX ROUGE"/>
    <s v="ANNECY"/>
    <n v="74"/>
    <x v="0"/>
    <n v="74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638888888888887"/>
    <n v="39.6"/>
    <n v="4.5599999999999996"/>
    <n v="0"/>
    <n v="-30.14"/>
    <n v="14.02"/>
    <s v="EUR"/>
    <n v="1.1408492480000001"/>
    <s v="kg"/>
  </r>
  <r>
    <n v="19.499999999999993"/>
    <m/>
    <m/>
    <s v="entreprise"/>
    <s v="ST"/>
    <n v="200720433"/>
    <n v="202607"/>
    <s v="Express"/>
    <s v="UO"/>
    <s v="FedEx Priority"/>
    <s v="Bill_Sender_Prepaid"/>
    <s v="06/25/2026"/>
    <s v="06/26/2026"/>
    <x v="3426"/>
    <m/>
    <s v="HYDRATIS B2B"/>
    <s v="HYDRATIS B2B"/>
    <s v="VOIE COMMUNALE 4"/>
    <s v="CR?ANCEY"/>
    <n v="21"/>
    <s v="FR"/>
    <n v="21320"/>
    <n v="93.04"/>
    <n v="11.03"/>
    <n v="0"/>
    <n v="-70.8"/>
    <n v="33.26"/>
    <n v="7"/>
    <n v="97.24"/>
    <n v="97.24"/>
    <s v="C,Vacelet"/>
    <s v="PHARMACIE DU PIED DES GOUTTES"/>
    <s v="PHARMACIE DU PIED DES GOUTTES"/>
    <s v="RUE JACQUES FOILLET"/>
    <s v="MONTB?LIARD"/>
    <n v="25"/>
    <x v="0"/>
    <n v="25200"/>
    <s v=" "/>
    <s v=" "/>
    <s v=" "/>
    <m/>
    <m/>
    <m/>
    <s v="N"/>
    <n v="26"/>
    <n v="31"/>
    <n v="41"/>
    <m/>
    <m/>
    <m/>
    <m/>
    <m/>
    <n v="0"/>
    <n v="0"/>
    <s v="EUR"/>
    <d v="2026-06-07T00:00:00"/>
    <x v="8"/>
    <m/>
    <s v="Domestic"/>
    <s v="Your Packaging"/>
    <n v="0.52222222222222225"/>
    <n v="81.599999999999994"/>
    <n v="9.67"/>
    <n v="0"/>
    <n v="-62.1"/>
    <n v="29.17"/>
    <s v="EUR"/>
    <n v="1.1401468509999999"/>
    <s v="kg"/>
  </r>
  <r>
    <n v="18.500000000000007"/>
    <m/>
    <m/>
    <s v="entreprise"/>
    <s v="ST"/>
    <n v="200720433"/>
    <n v="202607"/>
    <s v="Express"/>
    <s v="UO"/>
    <s v="FedEx Priority"/>
    <s v="Bill_Sender_Prepaid"/>
    <s v="06/26/2026"/>
    <s v="06/27/2026"/>
    <x v="3427"/>
    <m/>
    <s v="HYDRATIS B2B"/>
    <s v="HYDRATIS B2B"/>
    <s v="VOIE COMMUNALE 4"/>
    <s v="CR?ANCEY"/>
    <n v="21"/>
    <s v="FR"/>
    <n v="21320"/>
    <n v="87.9"/>
    <n v="10.41"/>
    <n v="0"/>
    <n v="-66.89"/>
    <n v="31.42"/>
    <n v="8"/>
    <n v="91.08"/>
    <n v="91.08"/>
    <s v="P,Hierochefort"/>
    <s v="PHARMACIE DES BOIS ROCHEFORT"/>
    <s v="PHARMACIE DES BOIS ROCHEFORT"/>
    <s v="12 AVENUE DES FRERES LUMIERE"/>
    <s v="CORMEILLES-EN-PARISIS"/>
    <n v="95"/>
    <x v="0"/>
    <n v="952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527777777777779"/>
    <n v="77.400000000000006"/>
    <n v="9.17"/>
    <n v="0"/>
    <n v="-58.9"/>
    <n v="27.67"/>
    <s v="EUR"/>
    <n v="1.1356667499999999"/>
    <s v="kg"/>
  </r>
  <r>
    <n v="13.479999999999997"/>
    <m/>
    <m/>
    <s v="entreprise"/>
    <s v="ST"/>
    <n v="200720433"/>
    <n v="202607"/>
    <s v="Express"/>
    <s v="UO"/>
    <s v="FedEx Priority"/>
    <s v="Bill_Sender_Prepaid"/>
    <s v="06/26/2026"/>
    <s v="06/27/2026"/>
    <x v="3428"/>
    <m/>
    <s v="HYDRATIS B2B"/>
    <s v="HYDRATIS B2B"/>
    <s v="VOIE COMMUNALE 4"/>
    <s v="CR?ANCEY"/>
    <n v="21"/>
    <s v="FR"/>
    <n v="21320"/>
    <n v="64.05"/>
    <n v="7.59"/>
    <n v="0"/>
    <n v="-48.74"/>
    <n v="22.9"/>
    <n v="4"/>
    <n v="59.4"/>
    <n v="59.4"/>
    <s v="T,OURNE"/>
    <s v="PHARMACIE DU PERCHE"/>
    <s v="PHARMACIE DU PERCHE"/>
    <s v="8 PLACE DE L HOTEL DE VILLE"/>
    <s v="LONGNY LES VILLAGES"/>
    <n v="61"/>
    <x v="0"/>
    <n v="6129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13888888888889"/>
    <n v="56.4"/>
    <n v="6.68"/>
    <n v="0"/>
    <n v="-42.92"/>
    <n v="20.1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429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O,Stephane"/>
    <s v="PHARMACIE CHAMPERRET"/>
    <s v="PHARMACIE CHAMPERRET"/>
    <s v="12 AV STEPHANE MALLARME"/>
    <s v="PARIS 17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555555555555556"/>
    <n v="38.200000000000003"/>
    <n v="4.53"/>
    <n v="0"/>
    <n v="-29.07"/>
    <n v="13.66"/>
    <s v="EUR"/>
    <n v="1.1356667499999999"/>
    <s v="kg"/>
  </r>
  <r>
    <n v="11.469999999999999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430"/>
    <m/>
    <s v="HYDRATIS B2B"/>
    <s v="HYDRATIS B2B"/>
    <s v="VOIE COMMUNALE 4"/>
    <s v="CR?ANCEY"/>
    <n v="21"/>
    <s v="FR"/>
    <n v="21320"/>
    <n v="54.76"/>
    <n v="6.3"/>
    <n v="0"/>
    <n v="-41.68"/>
    <n v="19.38"/>
    <n v="5"/>
    <n v="44.88"/>
    <n v="44.88"/>
    <s v="N,OBLOT"/>
    <s v="PHARMACIE NOBLOT"/>
    <s v="PHARMACIE NOBLOT"/>
    <s v="44 ROUTE D'HERICY"/>
    <s v="VULAINES-SUR-SEINE"/>
    <n v="77"/>
    <x v="0"/>
    <n v="77870"/>
    <s v=" "/>
    <s v=" "/>
    <s v=" "/>
    <m/>
    <m/>
    <m/>
    <s v="N"/>
    <n v="30"/>
    <n v="30"/>
    <n v="39"/>
    <m/>
    <m/>
    <m/>
    <m/>
    <m/>
    <n v="0"/>
    <n v="0"/>
    <s v="EUR"/>
    <d v="2026-06-07T00:00:00"/>
    <x v="8"/>
    <m/>
    <s v="Domestic"/>
    <s v="Your Packaging"/>
    <n v="0.50138888888888888"/>
    <n v="48"/>
    <n v="5.52"/>
    <n v="0"/>
    <n v="-36.53"/>
    <n v="16.989999999999998"/>
    <s v="EUR"/>
    <n v="1.1408492480000001"/>
    <s v="kg"/>
  </r>
  <r>
    <n v="10.469999999999999"/>
    <m/>
    <m/>
    <s v="entreprise"/>
    <s v="ST"/>
    <n v="200720433"/>
    <n v="202607"/>
    <s v="Express"/>
    <s v="UO"/>
    <s v="FedEx Priority"/>
    <s v="Bill_Sender_Prepaid"/>
    <s v="06/26/2026"/>
    <s v="06/27/2026"/>
    <x v="3431"/>
    <m/>
    <s v="HYDRATIS B2B"/>
    <s v="HYDRATIS B2B"/>
    <s v="VOIE COMMUNALE 4"/>
    <s v="CR?ANCEY"/>
    <n v="21"/>
    <s v="FR"/>
    <n v="21320"/>
    <n v="49.74"/>
    <n v="5.89"/>
    <n v="0"/>
    <n v="-37.85"/>
    <n v="17.78"/>
    <n v="3"/>
    <n v="38.94"/>
    <n v="38.94"/>
    <s v="L,Roche"/>
    <s v="PHARMACIE DES MEUNIERS"/>
    <s v="PHARMACIE DES MEUNIERS"/>
    <s v="36 B RUE DES MEUNIERS"/>
    <s v="LE PLESSIS-GRAMMOIRE"/>
    <n v="49"/>
    <x v="0"/>
    <n v="49124"/>
    <s v=" "/>
    <s v=" "/>
    <s v=" "/>
    <m/>
    <m/>
    <m/>
    <s v="N"/>
    <n v="31"/>
    <n v="30"/>
    <n v="39"/>
    <m/>
    <m/>
    <m/>
    <m/>
    <m/>
    <n v="0"/>
    <n v="0"/>
    <s v="EUR"/>
    <d v="2026-06-07T00:00:00"/>
    <x v="8"/>
    <m/>
    <s v="Domestic"/>
    <s v="Your Packaging"/>
    <n v="0.43611111111111112"/>
    <n v="43.8"/>
    <n v="5.19"/>
    <n v="0"/>
    <n v="-33.33"/>
    <n v="15.66"/>
    <s v="EUR"/>
    <n v="1.1356667499999999"/>
    <s v="kg"/>
  </r>
  <r>
    <n v="9.8000000000000007"/>
    <m/>
    <m/>
    <s v=""/>
    <s v="ST"/>
    <n v="200720433"/>
    <n v="202607"/>
    <s v="Express"/>
    <s v="UO"/>
    <s v="FedEx Priority"/>
    <s v="Bill_Sender_Prepaid"/>
    <d v="2026-01-07T00:00:00"/>
    <d v="2026-02-07T00:00:00"/>
    <x v="3432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2"/>
    <n v="33.659999999999997"/>
    <n v="33.659999999999997"/>
    <s v="P,H"/>
    <s v="PHARMACIE DE LA COMETE"/>
    <s v="PHARMACIE DE LA COMETE"/>
    <s v="92 RUE JEAN JAURES"/>
    <s v="CHALONS-EN-CHAMPAGNE"/>
    <n v="51"/>
    <x v="0"/>
    <n v="51000"/>
    <s v=" "/>
    <s v=" "/>
    <s v=" "/>
    <m/>
    <m/>
    <m/>
    <s v="N"/>
    <n v="26"/>
    <n v="31"/>
    <n v="39"/>
    <m/>
    <m/>
    <m/>
    <m/>
    <m/>
    <n v="0"/>
    <n v="0"/>
    <s v="EUR"/>
    <d v="2026-06-07T00:00:00"/>
    <x v="8"/>
    <m/>
    <s v="Domestic"/>
    <s v="Your Packaging"/>
    <n v="0.39166666666666666"/>
    <n v="41"/>
    <n v="4.72"/>
    <n v="0"/>
    <n v="-31.2"/>
    <n v="14.52"/>
    <s v="EUR"/>
    <n v="1.1408492480000001"/>
    <s v="kg"/>
  </r>
  <r>
    <n v="14.480000000000004"/>
    <m/>
    <m/>
    <s v="entreprise"/>
    <s v="ST"/>
    <n v="200720433"/>
    <n v="202607"/>
    <s v="Express"/>
    <s v="UO"/>
    <s v="FedEx Priority"/>
    <s v="Bill_Sender_Prepaid"/>
    <s v="06/25/2026"/>
    <s v="06/26/2026"/>
    <x v="3433"/>
    <m/>
    <s v="HYDRATIS B2B"/>
    <s v="HYDRATIS B2B"/>
    <s v="VOIE COMMUNALE 4"/>
    <s v="CR?ANCEY"/>
    <n v="21"/>
    <s v="FR"/>
    <n v="21320"/>
    <n v="69.09"/>
    <n v="8.19"/>
    <n v="0"/>
    <n v="-52.58"/>
    <n v="24.7"/>
    <n v="5"/>
    <n v="66"/>
    <n v="66"/>
    <s v="N,Kebdani"/>
    <s v="PHARMACIE DU BOIS DU VERNE"/>
    <s v="PHARMACIE DU BOIS DU VERNE"/>
    <s v="3 RUE DE CHATILLON"/>
    <s v="MONTCEAU-LES-MINES"/>
    <n v="71"/>
    <x v="0"/>
    <n v="71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777777777777776"/>
    <n v="60.6"/>
    <n v="7.18"/>
    <n v="0"/>
    <n v="-46.12"/>
    <n v="21.66"/>
    <s v="EUR"/>
    <n v="1.1401468509999999"/>
    <s v="kg"/>
  </r>
  <r>
    <n v="11.809999999999995"/>
    <m/>
    <m/>
    <s v="entreprise"/>
    <s v="ST"/>
    <n v="200720433"/>
    <n v="202607"/>
    <s v="Express"/>
    <s v="UO"/>
    <s v="FedEx Priority"/>
    <s v="Bill_Sender_Prepaid"/>
    <s v="06/26/2026"/>
    <s v="06/27/2026"/>
    <x v="3434"/>
    <m/>
    <s v="HYDRATIS B2B"/>
    <s v="HYDRATIS B2B"/>
    <s v="VOIE COMMUNALE 4"/>
    <s v="CR?ANCEY"/>
    <n v="21"/>
    <s v="FR"/>
    <n v="21320"/>
    <n v="56.1"/>
    <n v="6.64"/>
    <n v="0"/>
    <n v="-42.69"/>
    <n v="20.059999999999999"/>
    <n v="4"/>
    <n v="46.42"/>
    <n v="46.42"/>
    <s v="P,HARM"/>
    <s v="PHARMACIE DES PEINTRES ROUX"/>
    <s v="PHARMACIE DES PEINTRES ROUX"/>
    <s v="144 AVENUE DES PEINTRES ROUX"/>
    <s v="MARSEILLE 12"/>
    <n v="13"/>
    <x v="0"/>
    <n v="13012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3819444444444444"/>
    <n v="49.4"/>
    <n v="5.85"/>
    <n v="0"/>
    <n v="-37.590000000000003"/>
    <n v="17.66"/>
    <s v="EUR"/>
    <n v="1.1356667499999999"/>
    <s v="kg"/>
  </r>
  <r>
    <n v="14.480000000000004"/>
    <m/>
    <m/>
    <s v="entreprise"/>
    <s v="ST"/>
    <n v="200720433"/>
    <n v="202607"/>
    <s v="Express"/>
    <s v="UO"/>
    <s v="FedEx Priority"/>
    <s v="Bill_Sender_Prepaid"/>
    <s v="06/26/2026"/>
    <s v="06/29/2026"/>
    <x v="3435"/>
    <m/>
    <s v="HYDRATIS B2B"/>
    <s v="HYDRATIS B2B"/>
    <s v="VOIE COMMUNALE 4"/>
    <s v="CR?ANCEY"/>
    <n v="21"/>
    <s v="FR"/>
    <n v="21320"/>
    <n v="68.819999999999993"/>
    <n v="8.15"/>
    <n v="0"/>
    <n v="-52.38"/>
    <n v="24.6"/>
    <n v="5"/>
    <n v="66"/>
    <n v="66"/>
    <s v="L,EVOS"/>
    <s v="PHARMACIE DE QUERQUEVILLE"/>
    <s v="PHARMACIE DE QUERQUEVILLE"/>
    <s v="118 RUE ROGER GLINEL"/>
    <s v="QUERQUEVILLE"/>
    <n v="50"/>
    <x v="0"/>
    <n v="504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736111111111112"/>
    <n v="60.6"/>
    <n v="7.18"/>
    <n v="0"/>
    <n v="-46.12"/>
    <n v="21.66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5/2026"/>
    <s v="06/26/2026"/>
    <x v="3436"/>
    <m/>
    <s v="HYDRATIS B2B"/>
    <s v="HYDRATIS B2B"/>
    <s v="VOIE COMMUNALE 4"/>
    <s v="CR?ANCEY"/>
    <n v="21"/>
    <s v="FR"/>
    <n v="21320"/>
    <n v="45.15"/>
    <n v="5.35"/>
    <n v="0"/>
    <n v="-34.36"/>
    <n v="16.13"/>
    <n v="3"/>
    <n v="33"/>
    <n v="33"/>
    <s v="C,Crouin"/>
    <s v="PHARMACIE DU CENTRE"/>
    <s v="PHARMACIE DU CENTRE"/>
    <s v="28 RUE DES HALLES"/>
    <s v="TOURS"/>
    <n v="37"/>
    <x v="0"/>
    <n v="37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333333333333335"/>
    <n v="39.6"/>
    <n v="4.6900000000000004"/>
    <n v="0"/>
    <n v="-30.14"/>
    <n v="14.15"/>
    <s v="EUR"/>
    <n v="1.1401468509999999"/>
    <s v="kg"/>
  </r>
  <r>
    <n v="8.4599999999999973"/>
    <m/>
    <m/>
    <s v="entreprise"/>
    <s v="ST"/>
    <n v="200720433"/>
    <n v="202607"/>
    <s v="Express"/>
    <s v="UO"/>
    <s v="FedEx Priority"/>
    <s v="Bill_Sender_Prepaid"/>
    <s v="06/26/2026"/>
    <s v="06/29/2026"/>
    <x v="3437"/>
    <m/>
    <s v="HYDRATIS B2B"/>
    <s v="HYDRATIS B2B"/>
    <s v="VOIE COMMUNALE 4"/>
    <s v="CR?ANCEY"/>
    <n v="21"/>
    <s v="FR"/>
    <n v="21320"/>
    <n v="40.200000000000003"/>
    <n v="4.7699999999999996"/>
    <n v="0"/>
    <n v="-30.59"/>
    <n v="14.38"/>
    <n v="2"/>
    <n v="26.4"/>
    <n v="26.4"/>
    <s v="C,Cedric"/>
    <s v="PARAPHARMACIE CARREFOUR LATTES"/>
    <s v="PARAPHARMACIE CARREFOUR LATTES"/>
    <s v="AVENUE GEORGE FRECHE"/>
    <s v="LATTES"/>
    <n v="34"/>
    <x v="0"/>
    <n v="3497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0555555555555556"/>
    <n v="35.4"/>
    <n v="4.2"/>
    <n v="0"/>
    <n v="-26.94"/>
    <n v="12.66"/>
    <s v="EUR"/>
    <n v="1.1356667499999999"/>
    <s v="kg"/>
  </r>
  <r>
    <n v="8.7999999999999972"/>
    <m/>
    <m/>
    <s v="entreprise"/>
    <s v="ST"/>
    <n v="200720433"/>
    <n v="202607"/>
    <s v="Express"/>
    <s v="UO"/>
    <s v="FedEx Priority"/>
    <s v="Bill_Sender_Prepaid"/>
    <s v="06/30/2026"/>
    <d v="2026-01-07T00:00:00"/>
    <x v="3438"/>
    <m/>
    <s v="HYDRATIS B2B"/>
    <s v="HYDRATIS B2B"/>
    <s v="VOIE COMMUNALE 4"/>
    <s v="CR?ANCEY"/>
    <n v="21"/>
    <s v="FR"/>
    <n v="21320"/>
    <n v="41.9"/>
    <n v="4.96"/>
    <n v="0"/>
    <n v="-31.88"/>
    <n v="14.98"/>
    <n v="2"/>
    <n v="28.6"/>
    <n v="28.6"/>
    <s v="M,Marciano"/>
    <s v="PHARMACIE MAC MAHON"/>
    <s v="PHARMACIE MAC MAHON"/>
    <s v="14 AVENUE MAC-MAHON"/>
    <s v="PARIS"/>
    <n v="75"/>
    <x v="0"/>
    <n v="75017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083333333333334"/>
    <n v="36.799999999999997"/>
    <n v="4.3600000000000003"/>
    <n v="0"/>
    <n v="-28"/>
    <n v="13.16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439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P,HIE"/>
    <s v="PHARMACIE DE LA VALLEE"/>
    <s v="PHARMACIE DE LA VALLEE"/>
    <s v="6 AVENUE DE LORRAINE"/>
    <s v="JOINVILLE"/>
    <n v="52"/>
    <x v="0"/>
    <n v="52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527777777777778"/>
    <n v="38.200000000000003"/>
    <n v="4.53"/>
    <n v="0"/>
    <n v="-29.07"/>
    <n v="13.66"/>
    <s v="EUR"/>
    <n v="1.1356667499999999"/>
    <s v="kg"/>
  </r>
  <r>
    <n v="21.179999999999993"/>
    <m/>
    <m/>
    <s v="entreprise"/>
    <s v="ST"/>
    <n v="200720433"/>
    <n v="202607"/>
    <s v="Express"/>
    <s v="UO"/>
    <s v="FedEx Priority"/>
    <s v="Bill_Sender_Prepaid"/>
    <s v="06/30/2026"/>
    <d v="2026-01-07T00:00:00"/>
    <x v="3440"/>
    <m/>
    <s v="HYDRATIS B2B"/>
    <s v="HYDRATIS B2B"/>
    <s v="VOIE COMMUNALE 4"/>
    <s v="CR?ANCEY"/>
    <n v="21"/>
    <s v="FR"/>
    <n v="21320"/>
    <n v="100.88"/>
    <n v="11.96"/>
    <n v="0"/>
    <n v="-76.77"/>
    <n v="36.07"/>
    <n v="8"/>
    <n v="110"/>
    <n v="110"/>
    <s v="P,EGGY"/>
    <s v="PHARMACIE ANGLO FRANCAISE"/>
    <s v="PHARMACIE ANGLO FRANCAISE"/>
    <s v="ENTREPOT PH ANGLO FRANCAISE"/>
    <s v="LE CANNET"/>
    <n v="6"/>
    <x v="0"/>
    <n v="61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5138888888888893"/>
    <n v="88.6"/>
    <n v="10.5"/>
    <n v="0"/>
    <n v="-67.42"/>
    <n v="31.68"/>
    <s v="EUR"/>
    <n v="1.1386538829999999"/>
    <s v="kg"/>
  </r>
  <r>
    <n v="15.830000000000005"/>
    <m/>
    <m/>
    <s v="entreprise"/>
    <s v="ST"/>
    <n v="200720433"/>
    <n v="202607"/>
    <s v="Express"/>
    <s v="UO"/>
    <s v="FedEx Priority"/>
    <s v="Bill_Sender_Prepaid"/>
    <s v="06/25/2026"/>
    <s v="06/26/2026"/>
    <x v="3441"/>
    <m/>
    <s v="HYDRATIS B2B"/>
    <s v="HYDRATIS B2B"/>
    <s v="VOIE COMMUNALE 4"/>
    <s v="CR?ANCEY"/>
    <n v="21"/>
    <s v="FR"/>
    <n v="21320"/>
    <n v="75.48"/>
    <n v="8.9499999999999993"/>
    <n v="0"/>
    <n v="-57.43"/>
    <n v="27"/>
    <n v="5"/>
    <n v="73.260000000000005"/>
    <n v="73.260000000000005"/>
    <s v="P,HARMA"/>
    <s v="PHARMACIE DU CENTRE CLAMART"/>
    <s v="PHARMACIE DU CENTRE CLAMART"/>
    <s v="25 RUE PAUL VAILLANT COUTURIER"/>
    <s v="CLAMART"/>
    <n v="92"/>
    <x v="0"/>
    <n v="92140"/>
    <s v=" "/>
    <s v=" "/>
    <s v=" "/>
    <m/>
    <m/>
    <m/>
    <s v="N"/>
    <n v="29"/>
    <n v="30"/>
    <n v="39"/>
    <m/>
    <m/>
    <m/>
    <m/>
    <m/>
    <n v="0"/>
    <n v="0"/>
    <s v="EUR"/>
    <d v="2026-06-07T00:00:00"/>
    <x v="8"/>
    <m/>
    <s v="Domestic"/>
    <s v="Your Packaging"/>
    <n v="0.33888888888888891"/>
    <n v="66.2"/>
    <n v="7.85"/>
    <n v="0"/>
    <n v="-50.37"/>
    <n v="23.68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3/2026"/>
    <s v="06/26/2026"/>
    <x v="3442"/>
    <m/>
    <s v="HYDRATIS B2B"/>
    <s v="HYDRATIS B2B"/>
    <s v="VOIE COMMUNALE 4"/>
    <s v="CR?ANCEY"/>
    <n v="21"/>
    <s v="FR"/>
    <n v="21320"/>
    <n v="48.15"/>
    <n v="5.71"/>
    <n v="0"/>
    <n v="-36.65"/>
    <n v="17.22"/>
    <n v="3"/>
    <n v="37.4"/>
    <n v="37.4"/>
    <s v="R,OCHARD"/>
    <s v="PHARMACIE BOURDAIS ROCHARD"/>
    <s v="PHARMACIE BOURDAIS ROCHARD"/>
    <s v="CENTRE COMMERCIAL INTERMARCHE"/>
    <s v="VITRE"/>
    <n v="35"/>
    <x v="0"/>
    <n v="35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72222222222222"/>
    <n v="42.4"/>
    <n v="5.03"/>
    <n v="0"/>
    <n v="-32.270000000000003"/>
    <n v="15.16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7/2026"/>
    <x v="3443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2"/>
    <n v="33"/>
    <n v="33"/>
    <s v="C,HRISTINE"/>
    <s v="PHARMACIE DE SAMADET"/>
    <s v="PHARMACIE DE SAMADET"/>
    <s v="76 RUE DES PYRENEES"/>
    <s v="SAMADET"/>
    <n v="40"/>
    <x v="0"/>
    <n v="403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263888888888891"/>
    <n v="39.6"/>
    <n v="4.6900000000000004"/>
    <n v="0"/>
    <n v="-30.14"/>
    <n v="14.15"/>
    <s v="EUR"/>
    <n v="1.1356667499999999"/>
    <s v="kg"/>
  </r>
  <r>
    <n v="13.479999999999997"/>
    <m/>
    <m/>
    <s v="entreprise"/>
    <s v="ST"/>
    <n v="200720433"/>
    <n v="202607"/>
    <s v="Express"/>
    <s v="UO"/>
    <s v="FedEx Priority"/>
    <s v="Bill_Sender_Prepaid"/>
    <s v="06/25/2026"/>
    <s v="06/26/2026"/>
    <x v="3444"/>
    <m/>
    <s v="HYDRATIS B2B"/>
    <s v="HYDRATIS B2B"/>
    <s v="VOIE COMMUNALE 4"/>
    <s v="CR?ANCEY"/>
    <n v="21"/>
    <s v="FR"/>
    <n v="21320"/>
    <n v="64.3"/>
    <n v="7.62"/>
    <n v="0"/>
    <n v="-48.94"/>
    <n v="22.99"/>
    <n v="4"/>
    <n v="59.4"/>
    <n v="59.4"/>
    <s v="P,AULINE"/>
    <s v="PHARMACIE DES ALPES"/>
    <s v="PHARMACIE DES ALPES"/>
    <s v="133 AVENUE DE GENEVE"/>
    <s v="ANNECY-LE-VIEUX"/>
    <n v="74"/>
    <x v="0"/>
    <n v="749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361111111111109"/>
    <n v="56.4"/>
    <n v="6.68"/>
    <n v="0"/>
    <n v="-42.92"/>
    <n v="20.16"/>
    <s v="EUR"/>
    <n v="1.1401468509999999"/>
    <s v="kg"/>
  </r>
  <r>
    <n v="9.800000000000000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445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2"/>
    <n v="33.880000000000003"/>
    <n v="33.880000000000003"/>
    <s v="S,T CHRIPOHE"/>
    <s v="PHARMACIE SAINT CHRISTOPHE"/>
    <s v="PHARMACIE SAINT CHRISTOPHE"/>
    <s v="14 AVENUE DE BLOIS"/>
    <s v="CHATEAUROUX"/>
    <n v="36"/>
    <x v="0"/>
    <n v="360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36527777777777776"/>
    <n v="41"/>
    <n v="4.72"/>
    <n v="0"/>
    <n v="-31.2"/>
    <n v="14.52"/>
    <s v="EUR"/>
    <n v="1.1408492480000001"/>
    <s v="kg"/>
  </r>
  <r>
    <n v="17.16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446"/>
    <m/>
    <s v="HYDRATIS B2B"/>
    <s v="HYDRATIS B2B"/>
    <s v="VOIE COMMUNALE 4"/>
    <s v="CR?ANCEY"/>
    <n v="21"/>
    <s v="FR"/>
    <n v="21320"/>
    <n v="81.760000000000005"/>
    <n v="9.69"/>
    <n v="0"/>
    <n v="-62.2"/>
    <n v="29.24"/>
    <n v="6"/>
    <n v="83.6"/>
    <n v="83.6"/>
    <s v="X,Douillard"/>
    <s v="PHARMACIE BERGOUGNAN"/>
    <s v="PHARMACIE BERGOUGNAN"/>
    <s v="CARREFOUR GALAXIE"/>
    <s v="CLERMONT-FERRAND"/>
    <n v="63"/>
    <x v="0"/>
    <n v="63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180555555555554"/>
    <n v="71.8"/>
    <n v="8.51"/>
    <n v="0"/>
    <n v="-54.63"/>
    <n v="25.68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3447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4.32"/>
    <n v="34.32"/>
    <s v="G,ROS"/>
    <s v="PHARMACIE CALUIRE 2"/>
    <s v="PHARMACIE CALUIRE 2"/>
    <s v="10 CHEMIN JEAN PETIT"/>
    <s v="CALUIRE-ET-CUIRE"/>
    <n v="69"/>
    <x v="0"/>
    <n v="69300"/>
    <s v=" "/>
    <s v=" "/>
    <s v=" "/>
    <m/>
    <m/>
    <m/>
    <s v="N"/>
    <n v="30"/>
    <n v="39"/>
    <n v="31"/>
    <m/>
    <m/>
    <m/>
    <m/>
    <m/>
    <n v="0"/>
    <n v="0"/>
    <s v="EUR"/>
    <d v="2026-06-07T00:00:00"/>
    <x v="8"/>
    <m/>
    <s v="Domestic"/>
    <s v="Your Packaging"/>
    <n v="0.48125000000000001"/>
    <n v="41"/>
    <n v="4.8600000000000003"/>
    <n v="0"/>
    <n v="-31.2"/>
    <n v="14.66"/>
    <s v="EUR"/>
    <n v="1.1356667499999999"/>
    <s v="kg"/>
  </r>
  <r>
    <n v="14.480000000000004"/>
    <m/>
    <m/>
    <s v="entreprise"/>
    <s v="ST"/>
    <n v="200720433"/>
    <n v="202607"/>
    <s v="Express"/>
    <s v="UO"/>
    <s v="FedEx Priority"/>
    <s v="Bill_Sender_Prepaid"/>
    <s v="06/30/2026"/>
    <d v="2026-01-07T00:00:00"/>
    <x v="3448"/>
    <m/>
    <s v="HYDRATIS B2B"/>
    <s v="HYDRATIS B2B"/>
    <s v="VOIE COMMUNALE 4"/>
    <s v="CR?ANCEY"/>
    <n v="21"/>
    <s v="FR"/>
    <n v="21320"/>
    <n v="69.14"/>
    <n v="7.96"/>
    <n v="0"/>
    <n v="-52.62"/>
    <n v="24.48"/>
    <n v="4"/>
    <n v="65.78"/>
    <n v="65.78"/>
    <s v="R,OUAULT"/>
    <s v="PHARMACIE ROUAULT"/>
    <s v="PHARMACIE ROUAULT"/>
    <s v="BOIS DES ALLIES"/>
    <s v="DOUVRES-LA-DELIVRANDE"/>
    <n v="14"/>
    <x v="0"/>
    <n v="14440"/>
    <s v=" "/>
    <s v=" "/>
    <s v=" "/>
    <m/>
    <m/>
    <m/>
    <s v="N"/>
    <n v="26"/>
    <n v="31"/>
    <n v="41"/>
    <m/>
    <m/>
    <m/>
    <m/>
    <m/>
    <n v="0"/>
    <n v="0"/>
    <s v="EUR"/>
    <d v="2026-06-07T00:00:00"/>
    <x v="8"/>
    <m/>
    <s v="Domestic"/>
    <s v="Your Packaging"/>
    <n v="0.46666666666666667"/>
    <n v="60.6"/>
    <n v="6.98"/>
    <n v="0"/>
    <n v="-46.12"/>
    <n v="21.46"/>
    <s v="EUR"/>
    <n v="1.1408492480000001"/>
    <s v="kg"/>
  </r>
  <r>
    <n v="7.7900000000000027"/>
    <m/>
    <m/>
    <s v="entreprise"/>
    <s v="ST"/>
    <n v="200720433"/>
    <n v="202607"/>
    <s v="Express"/>
    <s v="UO"/>
    <s v="FedEx Priority"/>
    <s v="Bill_Sender_Prepaid"/>
    <s v="06/30/2026"/>
    <d v="2026-01-07T00:00:00"/>
    <x v="3449"/>
    <m/>
    <s v="HYDRATIS B2B"/>
    <s v="HYDRATIS B2B"/>
    <s v="VOIE COMMUNALE 4"/>
    <s v="CR?ANCEY"/>
    <n v="21"/>
    <s v="FR"/>
    <n v="21320"/>
    <n v="37.119999999999997"/>
    <n v="4.4000000000000004"/>
    <n v="0"/>
    <n v="-28.25"/>
    <n v="13.27"/>
    <n v="2"/>
    <n v="22"/>
    <n v="22"/>
    <s v="C,Cardy"/>
    <s v="PHARMACIE DE RENAISON"/>
    <s v="PHARMACIE DE RENAISON"/>
    <s v="554 RUE DU COLLEGE"/>
    <s v="RENAISON"/>
    <n v="42"/>
    <x v="0"/>
    <n v="423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0138888888888888"/>
    <n v="32.6"/>
    <n v="3.86"/>
    <n v="0"/>
    <n v="-24.81"/>
    <n v="11.65"/>
    <s v="EUR"/>
    <n v="1.1386538829999999"/>
    <s v="kg"/>
  </r>
  <r>
    <n v="5.7799999999999976"/>
    <m/>
    <m/>
    <s v="entreprise"/>
    <s v="ST"/>
    <n v="200720433"/>
    <n v="202607"/>
    <s v="Express"/>
    <s v="UO"/>
    <s v="FedEx Priority"/>
    <s v="Bill_Sender_Prepaid"/>
    <s v="06/29/2026"/>
    <s v="06/30/2026"/>
    <x v="3450"/>
    <m/>
    <s v="HYDRATIS B2B"/>
    <s v="HYDRATIS B2B"/>
    <s v="VOIE COMMUNALE 4"/>
    <s v="CR?ANCEY"/>
    <n v="21"/>
    <s v="FR"/>
    <n v="21320"/>
    <n v="27.56"/>
    <n v="3.26"/>
    <n v="0"/>
    <n v="-20.97"/>
    <n v="9.84"/>
    <n v="3"/>
    <n v="7.04"/>
    <n v="7.04"/>
    <s v="F,Boutin"/>
    <s v="PHARMACIE ANGLO AMERICAINE"/>
    <s v="PHARMACIE ANGLO AMERICAINE"/>
    <s v="37 AVENUE MARCEAU"/>
    <s v="PARIS 16"/>
    <n v="75"/>
    <x v="0"/>
    <n v="75116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888888888888887"/>
    <n v="24.2"/>
    <n v="2.86"/>
    <n v="0"/>
    <n v="-18.420000000000002"/>
    <n v="8.64"/>
    <s v="EUR"/>
    <n v="1.1386538829999999"/>
    <s v="kg"/>
  </r>
  <r>
    <n v="16.830000000000005"/>
    <m/>
    <m/>
    <s v="entreprise"/>
    <s v="ST"/>
    <n v="200720433"/>
    <n v="202607"/>
    <s v="Express"/>
    <s v="UO"/>
    <s v="FedEx Priority"/>
    <s v="Bill_Sender_Prepaid"/>
    <s v="06/25/2026"/>
    <s v="06/26/2026"/>
    <x v="3451"/>
    <m/>
    <s v="HYDRATIS B2B"/>
    <s v="HYDRATIS B2B"/>
    <s v="VOIE COMMUNALE 4"/>
    <s v="CR?ANCEY"/>
    <n v="21"/>
    <s v="FR"/>
    <n v="21320"/>
    <n v="80.27"/>
    <n v="9.52"/>
    <n v="0"/>
    <n v="-61.08"/>
    <n v="28.71"/>
    <n v="7"/>
    <n v="80.959999999999994"/>
    <n v="80.959999999999994"/>
    <s v="C,ADUCEE"/>
    <s v="PHARMACIE CADUCEE"/>
    <s v="PHARMACIE CADUCEE"/>
    <s v="46 RUE DU GENERAL DE GAULLE"/>
    <s v="SAINT-JEAN-DE-MONTS"/>
    <n v="85"/>
    <x v="0"/>
    <n v="8516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3055555555555558"/>
    <n v="70.400000000000006"/>
    <n v="8.35"/>
    <n v="0"/>
    <n v="-53.57"/>
    <n v="25.18"/>
    <s v="EUR"/>
    <n v="1.140146850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5/2026"/>
    <s v="06/26/2026"/>
    <x v="3452"/>
    <m/>
    <s v="HYDRATIS B2B"/>
    <s v="HYDRATIS B2B"/>
    <s v="VOIE COMMUNALE 4"/>
    <s v="CR?ANCEY"/>
    <n v="21"/>
    <s v="FR"/>
    <n v="21320"/>
    <n v="45.15"/>
    <n v="5.35"/>
    <n v="0"/>
    <n v="-34.36"/>
    <n v="16.13"/>
    <n v="2"/>
    <n v="33"/>
    <n v="33"/>
    <s v="F,RED"/>
    <s v="PHARMACIE LAFAYETTE DE L'EUROPE"/>
    <s v="PHARMACIE LAFAYETTE DE L'EUROP"/>
    <s v="19/21 AVENUE EDOUARD HERRIOT"/>
    <s v="BRIVE-LA-GAILLARDE"/>
    <n v="19"/>
    <x v="0"/>
    <n v="19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236111111111109"/>
    <n v="39.6"/>
    <n v="4.6900000000000004"/>
    <n v="0"/>
    <n v="-30.14"/>
    <n v="14.15"/>
    <s v="EUR"/>
    <n v="1.140146850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453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S,In"/>
    <s v="PHARMACIE PLAN DU BOIS"/>
    <s v="PHARMACIE PLAN DU BOIS"/>
    <s v="856 RTE DE SAINT LAURENT DU VAR"/>
    <s v="LA GAUDE"/>
    <n v="6"/>
    <x v="0"/>
    <n v="66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749999999999999"/>
    <n v="38.200000000000003"/>
    <n v="4.53"/>
    <n v="0"/>
    <n v="-29.07"/>
    <n v="13.66"/>
    <s v="EUR"/>
    <n v="1.135666749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6/2026"/>
    <s v="06/29/2026"/>
    <x v="3454"/>
    <m/>
    <s v="HYDRATIS B2B"/>
    <s v="HYDRATIS B2B"/>
    <s v="VOIE COMMUNALE 4"/>
    <s v="CR?ANCEY"/>
    <n v="21"/>
    <s v="FR"/>
    <n v="21320"/>
    <n v="49.74"/>
    <n v="5.89"/>
    <n v="0"/>
    <n v="-37.85"/>
    <n v="17.78"/>
    <n v="3"/>
    <n v="39.159999999999997"/>
    <n v="39.159999999999997"/>
    <s v="D,UTDUTEIK"/>
    <s v="PHARMACIE DUTEIL"/>
    <s v="PHARMACIE DUTEIL"/>
    <s v="15 ROUTE DE VERGETOT"/>
    <s v="CRIQUETOT L'ESNEVAL"/>
    <n v="76"/>
    <x v="0"/>
    <n v="7628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555555555555555"/>
    <n v="43.8"/>
    <n v="5.19"/>
    <n v="0"/>
    <n v="-33.33"/>
    <n v="15.66"/>
    <s v="EUR"/>
    <n v="1.1356667499999999"/>
    <s v="kg"/>
  </r>
  <r>
    <n v="14.82"/>
    <m/>
    <m/>
    <s v="entreprise"/>
    <s v="ST"/>
    <n v="200720433"/>
    <n v="202607"/>
    <s v="Express"/>
    <s v="UO"/>
    <s v="FedEx Priority"/>
    <s v="Bill_Sender_Prepaid"/>
    <s v="06/26/2026"/>
    <s v="06/27/2026"/>
    <x v="3455"/>
    <m/>
    <s v="HYDRATIS B2B"/>
    <s v="HYDRATIS B2B"/>
    <s v="VOIE COMMUNALE 4"/>
    <s v="CR?ANCEY"/>
    <n v="21"/>
    <s v="FR"/>
    <n v="21320"/>
    <n v="70.41"/>
    <n v="8.34"/>
    <n v="0"/>
    <n v="-53.58"/>
    <n v="25.17"/>
    <n v="6"/>
    <n v="68.2"/>
    <n v="68.2"/>
    <s v="B,ARBE"/>
    <s v="PHARMACIE DE LA POSTE"/>
    <s v="PHARMACIE DE LA POSTE"/>
    <s v="85 RUE CARNOT"/>
    <s v="SAUJON"/>
    <n v="17"/>
    <x v="0"/>
    <n v="176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249999999999998"/>
    <n v="62"/>
    <n v="7.34"/>
    <n v="0"/>
    <n v="-47.18"/>
    <n v="22.16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456"/>
    <m/>
    <s v="HYDRATIS B2B"/>
    <s v="HYDRATIS B2B"/>
    <s v="VOIE COMMUNALE 4"/>
    <s v="CR?ANCEY"/>
    <n v="21"/>
    <s v="FR"/>
    <n v="21320"/>
    <n v="45.18"/>
    <n v="5.2"/>
    <n v="0"/>
    <n v="-34.39"/>
    <n v="15.99"/>
    <n v="3"/>
    <n v="33"/>
    <n v="33"/>
    <s v="B,Benjamin"/>
    <s v="PHARMACIE DE LA MADELEINE"/>
    <s v="PHARMACIE DE LA MADELEINE"/>
    <s v="5 RUE CHAUVEAU LAGARDE"/>
    <s v="PARIS 8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708333333333336"/>
    <n v="39.6"/>
    <n v="4.5599999999999996"/>
    <n v="0"/>
    <n v="-30.14"/>
    <n v="14.02"/>
    <s v="EUR"/>
    <n v="1.1408492480000001"/>
    <s v="kg"/>
  </r>
  <r>
    <n v="12.480000000000004"/>
    <m/>
    <m/>
    <s v="entreprise"/>
    <s v="ST"/>
    <n v="200720433"/>
    <n v="202607"/>
    <s v="Express"/>
    <s v="UO"/>
    <s v="FedEx Priority"/>
    <s v="Bill_Sender_Prepaid"/>
    <s v="06/30/2026"/>
    <d v="2026-01-07T00:00:00"/>
    <x v="3457"/>
    <m/>
    <s v="HYDRATIS B2B"/>
    <s v="HYDRATIS B2B"/>
    <s v="VOIE COMMUNALE 4"/>
    <s v="CR?ANCEY"/>
    <n v="21"/>
    <s v="FR"/>
    <n v="21320"/>
    <n v="59.44"/>
    <n v="7.05"/>
    <n v="0"/>
    <n v="-45.23"/>
    <n v="21.26"/>
    <n v="4"/>
    <n v="52.8"/>
    <n v="52.8"/>
    <s v="S,AVEL"/>
    <s v="PHARMACIE SAVEL"/>
    <s v="PHARMACIE SAVEL"/>
    <s v="26 RUE DES FOSSES"/>
    <s v="YSSINGEAUX"/>
    <n v="43"/>
    <x v="0"/>
    <n v="43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541666666666667"/>
    <n v="52.2"/>
    <n v="6.19"/>
    <n v="0"/>
    <n v="-39.72"/>
    <n v="18.670000000000002"/>
    <s v="EUR"/>
    <n v="1.1386538829999999"/>
    <s v="kg"/>
  </r>
  <r>
    <n v="14.480000000000004"/>
    <m/>
    <m/>
    <s v="entreprise"/>
    <s v="ST"/>
    <n v="200720433"/>
    <n v="202607"/>
    <s v="Express"/>
    <s v="UO"/>
    <s v="FedEx Priority"/>
    <s v="Bill_Sender_Prepaid"/>
    <s v="06/29/2026"/>
    <s v="06/30/2026"/>
    <x v="3458"/>
    <m/>
    <s v="HYDRATIS B2B"/>
    <s v="HYDRATIS B2B"/>
    <s v="VOIE COMMUNALE 4"/>
    <s v="CR?ANCEY"/>
    <n v="21"/>
    <s v="FR"/>
    <n v="21320"/>
    <n v="69"/>
    <n v="8.18"/>
    <n v="0"/>
    <n v="-52.51"/>
    <n v="24.66"/>
    <n v="5"/>
    <n v="64.680000000000007"/>
    <n v="64.680000000000007"/>
    <s v="S,IRIEIX"/>
    <s v="PHARMACIE PUYJALON"/>
    <s v="PHARMACIE PUYJALON"/>
    <s v="1 AV DE L'AUVITRIE"/>
    <s v="MEYSSAC"/>
    <n v="19"/>
    <x v="0"/>
    <n v="19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722222222222223"/>
    <n v="60.6"/>
    <n v="7.18"/>
    <n v="0"/>
    <n v="-46.12"/>
    <n v="21.66"/>
    <s v="EUR"/>
    <n v="1.1386538829999999"/>
    <s v="kg"/>
  </r>
  <r>
    <n v="13.47999999999999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459"/>
    <m/>
    <s v="HYDRATIS B2B"/>
    <s v="HYDRATIS B2B"/>
    <s v="VOIE COMMUNALE 4"/>
    <s v="CR?ANCEY"/>
    <n v="21"/>
    <s v="FR"/>
    <n v="21320"/>
    <n v="64.34"/>
    <n v="7.4"/>
    <n v="0"/>
    <n v="-48.97"/>
    <n v="22.78"/>
    <n v="4"/>
    <n v="59.4"/>
    <n v="59.4"/>
    <s v="D,UPUIS"/>
    <s v="PHARMACIE GUILLERAULT"/>
    <s v="PHARMACIE GUILLERAULT"/>
    <s v="66 PLACE YVES DERET"/>
    <s v="DOMPIERRE SUR BESBRE"/>
    <n v="3"/>
    <x v="0"/>
    <n v="329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430555555555555"/>
    <n v="56.4"/>
    <n v="6.49"/>
    <n v="0"/>
    <n v="-42.92"/>
    <n v="19.97"/>
    <s v="EUR"/>
    <n v="1.1408492480000001"/>
    <s v="kg"/>
  </r>
  <r>
    <n v="9.1300000000000026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460"/>
    <m/>
    <s v="HYDRATIS B2B"/>
    <s v="HYDRATIS B2B"/>
    <s v="VOIE COMMUNALE 4"/>
    <s v="CR?ANCEY"/>
    <n v="21"/>
    <s v="FR"/>
    <n v="21320"/>
    <n v="43.58"/>
    <n v="5.01"/>
    <n v="0"/>
    <n v="-33.159999999999997"/>
    <n v="15.42"/>
    <n v="2"/>
    <n v="30.8"/>
    <n v="30.8"/>
    <s v="C,REME G"/>
    <s v="PARAPHARMACIE CREME GIVREE"/>
    <s v="PARAPHARMACIE CREME GIVREE"/>
    <s v="CCIAL VITAM"/>
    <s v="NEYDENS"/>
    <n v="74"/>
    <x v="0"/>
    <n v="741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1388888888888884"/>
    <n v="38.200000000000003"/>
    <n v="4.3899999999999997"/>
    <n v="0"/>
    <n v="-29.07"/>
    <n v="13.52"/>
    <s v="EUR"/>
    <n v="1.1408492480000001"/>
    <s v="kg"/>
  </r>
  <r>
    <n v="14.82"/>
    <m/>
    <m/>
    <s v="entreprise"/>
    <s v="ST"/>
    <n v="200720433"/>
    <n v="202607"/>
    <s v="Express"/>
    <s v="UO"/>
    <s v="FedEx Priority"/>
    <s v="Bill_Sender_Prepaid"/>
    <s v="06/26/2026"/>
    <s v="06/30/2026"/>
    <x v="3461"/>
    <m/>
    <s v="HYDRATIS B2B"/>
    <s v="HYDRATIS B2B"/>
    <s v="VOIE COMMUNALE 4"/>
    <s v="CR?ANCEY"/>
    <n v="21"/>
    <s v="FR"/>
    <n v="21320"/>
    <n v="70.41"/>
    <n v="8.34"/>
    <n v="0"/>
    <n v="-53.58"/>
    <n v="25.17"/>
    <n v="6"/>
    <n v="66.44"/>
    <n v="66.44"/>
    <s v="D,AVERAN"/>
    <s v="PHARMACIE DAVERAN GAGLIANO"/>
    <s v="PHARMACIE DAVERAN GAGLIANO"/>
    <s v="4 PLACE DE LA REPUBLIQUE"/>
    <s v="VIC-EN-BIGORRE"/>
    <n v="65"/>
    <x v="0"/>
    <n v="655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791666666666667"/>
    <n v="62"/>
    <n v="7.34"/>
    <n v="0"/>
    <n v="-47.18"/>
    <n v="22.1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462"/>
    <m/>
    <s v="HYDRATIS B2B"/>
    <s v="HYDRATIS B2B"/>
    <s v="VOIE COMMUNALE 4"/>
    <s v="CR?ANCEY"/>
    <n v="21"/>
    <s v="FR"/>
    <n v="21320"/>
    <n v="48.37"/>
    <n v="5.57"/>
    <n v="0"/>
    <n v="-36.82"/>
    <n v="17.12"/>
    <n v="3"/>
    <n v="35.86"/>
    <n v="35.86"/>
    <s v="C,Chenay"/>
    <s v="PHARMACIE DE JALLAIS"/>
    <s v="PHARMACIE DE JALLAIS"/>
    <s v="PLACE ANDRE BROSSIER"/>
    <s v="JALLAIS"/>
    <n v="49"/>
    <x v="0"/>
    <n v="495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124999999999998"/>
    <n v="42.4"/>
    <n v="4.88"/>
    <n v="0"/>
    <n v="-32.270000000000003"/>
    <n v="15.01"/>
    <s v="EUR"/>
    <n v="1.1408492480000001"/>
    <s v="kg"/>
  </r>
  <r>
    <n v="10.129999999999995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463"/>
    <m/>
    <s v="HYDRATIS B2B"/>
    <s v="HYDRATIS B2B"/>
    <s v="VOIE COMMUNALE 4"/>
    <s v="CR?ANCEY"/>
    <n v="21"/>
    <s v="FR"/>
    <n v="21320"/>
    <n v="48.37"/>
    <n v="5.57"/>
    <n v="0"/>
    <n v="-36.82"/>
    <n v="17.12"/>
    <n v="2"/>
    <n v="36.08"/>
    <n v="36.08"/>
    <s v="D,ESSAILLEZ"/>
    <s v="PHARMACIE DESSAILLIEZ"/>
    <s v="PHARMACIE DESSAILLIEZ"/>
    <s v="78 RUE DE LAMBERSART"/>
    <s v="SAINT-ANDRE-LEZ-LILLE"/>
    <n v="59"/>
    <x v="0"/>
    <n v="59350"/>
    <s v=" "/>
    <s v=" "/>
    <s v=" "/>
    <m/>
    <m/>
    <m/>
    <s v="N"/>
    <n v="29"/>
    <n v="31"/>
    <n v="39"/>
    <m/>
    <m/>
    <m/>
    <m/>
    <m/>
    <n v="0"/>
    <n v="0"/>
    <s v="EUR"/>
    <d v="2026-06-07T00:00:00"/>
    <x v="8"/>
    <m/>
    <s v="Domestic"/>
    <s v="Your Packaging"/>
    <n v="0.48333333333333334"/>
    <n v="42.4"/>
    <n v="4.88"/>
    <n v="0"/>
    <n v="-32.270000000000003"/>
    <n v="15.01"/>
    <s v="EUR"/>
    <n v="1.1408492480000001"/>
    <s v="kg"/>
  </r>
  <r>
    <n v="18.500000000000007"/>
    <m/>
    <m/>
    <s v="entreprise"/>
    <s v="ST"/>
    <n v="200720433"/>
    <n v="202607"/>
    <s v="Express"/>
    <s v="UO"/>
    <s v="FedEx Priority"/>
    <s v="Bill_Sender_Prepaid"/>
    <s v="06/26/2026"/>
    <s v="06/29/2026"/>
    <x v="3464"/>
    <m/>
    <s v="HYDRATIS B2B"/>
    <s v="HYDRATIS B2B"/>
    <s v="VOIE COMMUNALE 4"/>
    <s v="CR?ANCEY"/>
    <n v="21"/>
    <s v="FR"/>
    <n v="21320"/>
    <n v="87.9"/>
    <n v="10.41"/>
    <n v="0"/>
    <n v="-66.89"/>
    <n v="31.42"/>
    <n v="6"/>
    <n v="91.74"/>
    <n v="91.74"/>
    <s v="P,HAR"/>
    <s v="PHARMACIE DU GLOBE"/>
    <s v="PHARMACIE DU GLOBE"/>
    <s v="19 BOULEVARD DE BONNE NOUVELLE"/>
    <s v="PARIS 2"/>
    <n v="75"/>
    <x v="0"/>
    <n v="75002"/>
    <s v=" "/>
    <s v=" "/>
    <s v=" "/>
    <m/>
    <m/>
    <m/>
    <s v="N"/>
    <n v="26"/>
    <n v="31"/>
    <n v="41"/>
    <m/>
    <m/>
    <m/>
    <m/>
    <m/>
    <n v="0"/>
    <n v="0"/>
    <s v="EUR"/>
    <d v="2026-06-07T00:00:00"/>
    <x v="8"/>
    <m/>
    <s v="Domestic"/>
    <s v="Your Packaging"/>
    <n v="0.48194444444444445"/>
    <n v="77.400000000000006"/>
    <n v="9.17"/>
    <n v="0"/>
    <n v="-58.9"/>
    <n v="27.67"/>
    <s v="EUR"/>
    <n v="1.135666749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29/2026"/>
    <s v="06/30/2026"/>
    <x v="3465"/>
    <m/>
    <s v="HYDRATIS B2B"/>
    <s v="HYDRATIS B2B"/>
    <s v="VOIE COMMUNALE 4"/>
    <s v="CR?ANCEY"/>
    <n v="21"/>
    <s v="FR"/>
    <n v="21320"/>
    <n v="51.47"/>
    <n v="6.09"/>
    <n v="0"/>
    <n v="-39.17"/>
    <n v="18.39"/>
    <n v="4"/>
    <n v="41.36"/>
    <n v="41.36"/>
    <s v="C,ONF"/>
    <s v="GRANDE PHARMACIE IVRY CONFLUENCE"/>
    <s v="GRANDE PHARMACIE IVRY CONFLUEN"/>
    <s v="31 AVENUE DE L'INDUSTRIE"/>
    <s v="IVRY-SUR-SEINE"/>
    <n v="94"/>
    <x v="0"/>
    <n v="94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055555555555554"/>
    <n v="45.2"/>
    <n v="5.35"/>
    <n v="0"/>
    <n v="-34.4"/>
    <n v="16.149999999999999"/>
    <s v="EUR"/>
    <n v="1.1386538829999999"/>
    <s v="kg"/>
  </r>
  <r>
    <n v="6.4499999999999993"/>
    <m/>
    <m/>
    <s v="entreprise"/>
    <s v="ST"/>
    <n v="200720433"/>
    <n v="202607"/>
    <s v="Express"/>
    <s v="UO"/>
    <s v="FedEx Priority"/>
    <s v="Bill_Sender_Prepaid"/>
    <s v="06/26/2026"/>
    <s v="06/30/2026"/>
    <x v="3466"/>
    <m/>
    <s v="HYDRATIS B2B"/>
    <s v="HYDRATIS B2B"/>
    <s v="VOIE COMMUNALE 4"/>
    <s v="CR?ANCEY"/>
    <n v="21"/>
    <s v="FR"/>
    <n v="21320"/>
    <n v="30.66"/>
    <n v="3.63"/>
    <n v="0"/>
    <n v="-23.34"/>
    <n v="10.96"/>
    <n v="2"/>
    <n v="13.2"/>
    <n v="13.2"/>
    <s v="P,AYUET"/>
    <s v="PARAPHARMACIE CARREFOUR MONTAUBAN"/>
    <s v="PARAPHARMACIE CARREFOUR MONTAU"/>
    <s v="SAS ALBADI"/>
    <s v="MONTAUBAN"/>
    <n v="82"/>
    <x v="0"/>
    <n v="82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944444444444446"/>
    <n v="27"/>
    <n v="3.2"/>
    <n v="0"/>
    <n v="-20.55"/>
    <n v="9.65"/>
    <s v="EUR"/>
    <n v="1.1356667499999999"/>
    <s v="kg"/>
  </r>
  <r>
    <n v="18.829999999999998"/>
    <m/>
    <m/>
    <s v="entreprise"/>
    <s v="ST"/>
    <n v="200720433"/>
    <n v="202607"/>
    <s v="Express"/>
    <s v="UO"/>
    <s v="FedEx Priority"/>
    <s v="Bill_Sender_Prepaid"/>
    <s v="06/26/2026"/>
    <s v="06/29/2026"/>
    <x v="3467"/>
    <m/>
    <s v="HYDRATIS B2B"/>
    <s v="HYDRATIS B2B"/>
    <s v="VOIE COMMUNALE 4"/>
    <s v="CR?ANCEY"/>
    <n v="21"/>
    <s v="FR"/>
    <n v="21320"/>
    <n v="89.49"/>
    <n v="10.6"/>
    <n v="0"/>
    <n v="-68.11"/>
    <n v="31.98"/>
    <n v="6"/>
    <n v="92.84"/>
    <n v="92.84"/>
    <s v="C,ELINE"/>
    <s v="PHARMACIE SAINT VIGOR"/>
    <s v="PHARMACIE SAINT VIGOR"/>
    <s v="27 ROUTE ROUTE DE CAEN"/>
    <s v="SAINT-VIGOR-LE-GRAND"/>
    <n v="14"/>
    <x v="0"/>
    <n v="14400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38750000000000001"/>
    <n v="78.8"/>
    <n v="9.33"/>
    <n v="0"/>
    <n v="-59.97"/>
    <n v="28.16"/>
    <s v="EUR"/>
    <n v="1.1356667499999999"/>
    <s v="kg"/>
  </r>
  <r>
    <n v="18.829999999999998"/>
    <m/>
    <m/>
    <s v="entreprise"/>
    <s v="ST"/>
    <n v="200720433"/>
    <n v="202607"/>
    <s v="Express"/>
    <s v="UO"/>
    <s v="FedEx Priority"/>
    <s v="Bill_Sender_Prepaid"/>
    <s v="06/26/2026"/>
    <s v="06/27/2026"/>
    <x v="3468"/>
    <m/>
    <s v="HYDRATIS B2B"/>
    <s v="HYDRATIS B2B"/>
    <s v="VOIE COMMUNALE 4"/>
    <s v="CR?ANCEY"/>
    <n v="21"/>
    <s v="FR"/>
    <n v="21320"/>
    <n v="89.49"/>
    <n v="10.6"/>
    <n v="0"/>
    <n v="-68.11"/>
    <n v="31.98"/>
    <n v="7"/>
    <n v="94.6"/>
    <n v="94.6"/>
    <s v="M,Margo"/>
    <s v="PHARMACIE DU WARNDT"/>
    <s v="PHARMACIE DU WARNDT"/>
    <s v="9 RUE DE LA GARE"/>
    <s v="CREUTZWALD"/>
    <n v="57"/>
    <x v="0"/>
    <n v="571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694444444444443"/>
    <n v="78.8"/>
    <n v="9.33"/>
    <n v="0"/>
    <n v="-59.97"/>
    <n v="28.16"/>
    <s v="EUR"/>
    <n v="1.1356667499999999"/>
    <s v="kg"/>
  </r>
  <r>
    <n v="5.4499999999999993"/>
    <m/>
    <m/>
    <s v="entreprise"/>
    <s v="ST"/>
    <n v="200720433"/>
    <n v="202607"/>
    <s v="Express"/>
    <s v="UO"/>
    <s v="FedEx Priority"/>
    <s v="Bill_Sender_Prepaid"/>
    <s v="06/30/2026"/>
    <d v="2026-01-07T00:00:00"/>
    <x v="3469"/>
    <m/>
    <s v="HYDRATIS B2B"/>
    <s v="HYDRATIS B2B"/>
    <s v="VOIE COMMUNALE 4"/>
    <s v="CR?ANCEY"/>
    <n v="21"/>
    <s v="FR"/>
    <n v="21320"/>
    <n v="25.96"/>
    <n v="3.07"/>
    <n v="0"/>
    <n v="-19.760000000000002"/>
    <n v="9.2799999999999994"/>
    <n v="1"/>
    <n v="5.0599999999999996"/>
    <n v="5.0599999999999996"/>
    <s v="M,ECHIN"/>
    <s v="PHARMACIE  MECHIN"/>
    <s v="PHARMACIE  MECHIN"/>
    <s v="48 GRANDE RUE"/>
    <s v="MILLY-LA-FORET"/>
    <n v="91"/>
    <x v="0"/>
    <n v="91490"/>
    <s v=" "/>
    <s v=" "/>
    <s v=" "/>
    <m/>
    <m/>
    <m/>
    <s v="Y"/>
    <n v="20"/>
    <n v="20"/>
    <n v="29"/>
    <m/>
    <m/>
    <m/>
    <m/>
    <m/>
    <n v="0"/>
    <n v="0"/>
    <s v="EUR"/>
    <d v="2026-06-07T00:00:00"/>
    <x v="8"/>
    <m/>
    <s v="Domestic"/>
    <s v="Your Packaging"/>
    <n v="0.42152777777777778"/>
    <n v="22.8"/>
    <n v="2.7"/>
    <n v="0"/>
    <n v="-17.350000000000001"/>
    <n v="8.15"/>
    <s v="EUR"/>
    <n v="1.1386538829999999"/>
    <s v="kg"/>
  </r>
  <r>
    <n v="17.16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470"/>
    <m/>
    <s v="HYDRATIS B2B"/>
    <s v="HYDRATIS B2B"/>
    <s v="VOIE COMMUNALE 4"/>
    <s v="CR?ANCEY"/>
    <n v="21"/>
    <s v="FR"/>
    <n v="21320"/>
    <n v="81.760000000000005"/>
    <n v="9.69"/>
    <n v="0"/>
    <n v="-62.2"/>
    <n v="29.24"/>
    <n v="6"/>
    <n v="83.6"/>
    <n v="83.6"/>
    <s v="X,Douillard"/>
    <s v="PHARMACIE BERGOUGNAN"/>
    <s v="PHARMACIE BERGOUGNAN"/>
    <s v="CARREFOUR GALAXIE"/>
    <s v="CLERMONT-FERRAND"/>
    <n v="63"/>
    <x v="0"/>
    <n v="63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180555555555554"/>
    <n v="71.8"/>
    <n v="8.51"/>
    <n v="0"/>
    <n v="-54.63"/>
    <n v="25.68"/>
    <s v="EUR"/>
    <n v="1.1386538829999999"/>
    <s v="kg"/>
  </r>
  <r>
    <n v="14.82"/>
    <m/>
    <m/>
    <s v="entreprise"/>
    <s v="ST"/>
    <n v="200720433"/>
    <n v="202607"/>
    <s v="Express"/>
    <s v="UO"/>
    <s v="FedEx Priority"/>
    <s v="Bill_Sender_Prepaid"/>
    <s v="06/26/2026"/>
    <s v="06/29/2026"/>
    <x v="3471"/>
    <m/>
    <s v="HYDRATIS B2B"/>
    <s v="HYDRATIS B2B"/>
    <s v="VOIE COMMUNALE 4"/>
    <s v="CR?ANCEY"/>
    <n v="21"/>
    <s v="FR"/>
    <n v="21320"/>
    <n v="70.41"/>
    <n v="8.34"/>
    <n v="0"/>
    <n v="-53.58"/>
    <n v="25.17"/>
    <n v="5"/>
    <n v="66.22"/>
    <n v="66.22"/>
    <s v="L,Leila"/>
    <s v="PHARMACIE DE HAUSBERGEN"/>
    <s v="PHARMACIE DE HAUSBERGEN"/>
    <s v="8 A RUE DU GENERAL DE GAULLE"/>
    <s v="OBERHAUSBERGEN"/>
    <n v="67"/>
    <x v="0"/>
    <n v="67205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3923611111111111"/>
    <n v="62"/>
    <n v="7.34"/>
    <n v="0"/>
    <n v="-47.18"/>
    <n v="22.16"/>
    <s v="EUR"/>
    <n v="1.1356667499999999"/>
    <s v="kg"/>
  </r>
  <r>
    <n v="7.4600000000000009"/>
    <m/>
    <m/>
    <s v="entreprise"/>
    <s v="ST"/>
    <n v="200720433"/>
    <n v="202607"/>
    <s v="Express"/>
    <s v="UO"/>
    <s v="FedEx Priority"/>
    <s v="Bill_Sender_Prepaid"/>
    <s v="06/26/2026"/>
    <s v="06/29/2026"/>
    <x v="3472"/>
    <m/>
    <s v="HYDRATIS B2B"/>
    <s v="HYDRATIS B2B"/>
    <s v="VOIE COMMUNALE 4"/>
    <s v="CR?ANCEY"/>
    <n v="21"/>
    <s v="FR"/>
    <n v="21320"/>
    <n v="35.43"/>
    <n v="4.2"/>
    <n v="0"/>
    <n v="-26.96"/>
    <n v="12.67"/>
    <n v="1"/>
    <n v="19.8"/>
    <n v="19.8"/>
    <s v="C,YRIL"/>
    <s v="SAS LANGON DISTRIBUTION"/>
    <s v="SAS LANGON DISTRIBUTION"/>
    <s v="CCIAL MOLEON"/>
    <s v="LANGON"/>
    <n v="33"/>
    <x v="0"/>
    <n v="33210"/>
    <s v=" "/>
    <s v=" "/>
    <s v=" "/>
    <m/>
    <m/>
    <m/>
    <s v="N"/>
    <n v="30"/>
    <n v="33"/>
    <n v="41"/>
    <m/>
    <m/>
    <m/>
    <m/>
    <m/>
    <n v="0"/>
    <n v="0"/>
    <s v="EUR"/>
    <d v="2026-06-07T00:00:00"/>
    <x v="8"/>
    <m/>
    <s v="Domestic"/>
    <s v="Your Packaging"/>
    <n v="0.45208333333333334"/>
    <n v="31.2"/>
    <n v="3.7"/>
    <n v="0"/>
    <n v="-23.74"/>
    <n v="11.1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473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I,SABELLE"/>
    <s v="PHARMACIE DE MONTBRUN"/>
    <s v="PHARMACIE DE MONTBRUN"/>
    <s v="40 AVENUE DE MONTBRUN"/>
    <s v="ANGLET"/>
    <n v="64"/>
    <x v="0"/>
    <n v="646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1388888888888884"/>
    <n v="38.200000000000003"/>
    <n v="4.53"/>
    <n v="0"/>
    <n v="-29.07"/>
    <n v="13.66"/>
    <s v="EUR"/>
    <n v="1.1356667499999999"/>
    <s v="kg"/>
  </r>
  <r>
    <n v="17.169999999999995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474"/>
    <m/>
    <s v="HYDRATIS B2B"/>
    <s v="HYDRATIS B2B"/>
    <s v="VOIE COMMUNALE 4"/>
    <s v="CR?ANCEY"/>
    <n v="21"/>
    <s v="FR"/>
    <n v="21320"/>
    <n v="81.91"/>
    <n v="9.43"/>
    <n v="0"/>
    <n v="-62.32"/>
    <n v="29.02"/>
    <n v="6"/>
    <n v="83.6"/>
    <n v="83.6"/>
    <s v="G,Sauzede"/>
    <s v="PHARMACIE PHARMAMMOUTH"/>
    <s v="PHARMACIE PHARMAMMOUTH"/>
    <s v="101 AVENUE JEAN MOULIN"/>
    <s v="AUBI?RE"/>
    <n v="63"/>
    <x v="0"/>
    <n v="631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499999999999999"/>
    <n v="71.8"/>
    <n v="8.27"/>
    <n v="0"/>
    <n v="-54.63"/>
    <n v="25.44"/>
    <s v="EUR"/>
    <n v="1.1408492480000001"/>
    <s v="kg"/>
  </r>
  <r>
    <n v="7.4600000000000009"/>
    <m/>
    <m/>
    <s v="entreprise"/>
    <s v="ST"/>
    <n v="200720433"/>
    <n v="202607"/>
    <s v="Express"/>
    <s v="UO"/>
    <s v="FedEx Priority"/>
    <s v="Bill_Sender_Prepaid"/>
    <s v="06/26/2026"/>
    <s v="06/29/2026"/>
    <x v="3475"/>
    <m/>
    <s v="HYDRATIS B2B"/>
    <s v="HYDRATIS B2B"/>
    <s v="VOIE COMMUNALE 4"/>
    <s v="CR?ANCEY"/>
    <n v="21"/>
    <s v="FR"/>
    <n v="21320"/>
    <n v="35.43"/>
    <n v="4.2"/>
    <n v="0"/>
    <n v="-26.96"/>
    <n v="12.67"/>
    <n v="1"/>
    <n v="19.8"/>
    <n v="19.8"/>
    <s v="M,ONTAGNAT"/>
    <s v="GEDIMAT MONTAGNAT"/>
    <s v="GEDIMAT MONTAGNAT"/>
    <s v="ROUTE DE VIENNE"/>
    <s v="SAINT-JEAN-DE-BOURNAY"/>
    <n v="38"/>
    <x v="0"/>
    <n v="3844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375"/>
    <n v="31.2"/>
    <n v="3.7"/>
    <n v="0"/>
    <n v="-23.74"/>
    <n v="11.16"/>
    <s v="EUR"/>
    <n v="1.1356667499999999"/>
    <s v="kg"/>
  </r>
  <r>
    <n v="18.500000000000007"/>
    <m/>
    <m/>
    <s v="entreprise"/>
    <s v="ST"/>
    <n v="200720433"/>
    <n v="202607"/>
    <s v="Express"/>
    <s v="UO"/>
    <s v="FedEx Priority"/>
    <s v="Bill_Sender_Prepaid"/>
    <s v="06/24/2026"/>
    <s v="06/26/2026"/>
    <x v="3476"/>
    <m/>
    <s v="HYDRATIS B2B"/>
    <s v="HYDRATIS B2B"/>
    <s v="VOIE COMMUNALE 4"/>
    <s v="CR?ANCEY"/>
    <n v="21"/>
    <s v="FR"/>
    <n v="21320"/>
    <n v="88.59"/>
    <n v="10.5"/>
    <n v="0"/>
    <n v="-67.42"/>
    <n v="31.67"/>
    <n v="8"/>
    <n v="91.52"/>
    <n v="91.52"/>
    <s v="P,HIE ST BENOIT"/>
    <s v="PHARMACIE SAINT BENOIT"/>
    <s v="PHARMACIE SAINT BENOIT"/>
    <s v="CHEMIN LARRIBAU"/>
    <s v="BIZANOS"/>
    <n v="64"/>
    <x v="0"/>
    <n v="643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36111111111111"/>
    <n v="77.400000000000006"/>
    <n v="9.17"/>
    <n v="0"/>
    <n v="-58.9"/>
    <n v="27.67"/>
    <s v="EUR"/>
    <n v="1.1446231330000001"/>
    <s v="kg"/>
  </r>
  <r>
    <n v="7.4600000000000009"/>
    <m/>
    <m/>
    <s v="entreprise"/>
    <s v="ST"/>
    <n v="200720433"/>
    <n v="202607"/>
    <s v="Express"/>
    <s v="UO"/>
    <s v="FedEx Priority"/>
    <s v="Bill_Sender_Prepaid"/>
    <s v="06/25/2026"/>
    <s v="06/29/2026"/>
    <x v="3477"/>
    <m/>
    <s v="HYDRATIS B2B"/>
    <s v="HYDRATIS B2B"/>
    <s v="VOIE COMMUNALE 4"/>
    <s v="CR?ANCEY"/>
    <n v="21"/>
    <s v="FR"/>
    <n v="21320"/>
    <n v="35.57"/>
    <n v="4.22"/>
    <n v="0"/>
    <n v="-27.07"/>
    <n v="12.72"/>
    <n v="2"/>
    <n v="19.579999999999998"/>
    <n v="19.579999999999998"/>
    <s v="J,Ose"/>
    <s v="PARAPHARMACIE CARREFOUR HAGUENAU"/>
    <s v="PARAPHARMACIE CARREFOUR HAGUEN"/>
    <s v="ROUTE DU RHIN"/>
    <s v="HAGUENAU"/>
    <n v="67"/>
    <x v="0"/>
    <n v="67503"/>
    <s v=" "/>
    <s v=" "/>
    <s v=" "/>
    <m/>
    <m/>
    <m/>
    <s v="N"/>
    <n v="30"/>
    <n v="30"/>
    <n v="40"/>
    <m/>
    <m/>
    <m/>
    <m/>
    <m/>
    <n v="0"/>
    <n v="0"/>
    <s v="EUR"/>
    <d v="2026-06-07T00:00:00"/>
    <x v="8"/>
    <m/>
    <s v="Domestic"/>
    <s v="Your Packaging"/>
    <n v="0.41249999999999998"/>
    <n v="31.2"/>
    <n v="3.7"/>
    <n v="0"/>
    <n v="-23.74"/>
    <n v="11.16"/>
    <s v="EUR"/>
    <n v="1.1401468509999999"/>
    <s v="kg"/>
  </r>
  <r>
    <n v="15.830000000000005"/>
    <m/>
    <m/>
    <s v="entreprise"/>
    <s v="ST"/>
    <n v="200720433"/>
    <n v="202607"/>
    <s v="Express"/>
    <s v="UO"/>
    <s v="FedEx Priority"/>
    <s v="Bill_Sender_Prepaid"/>
    <s v="06/29/2026"/>
    <s v="06/30/2026"/>
    <x v="3478"/>
    <m/>
    <s v="HYDRATIS B2B"/>
    <s v="HYDRATIS B2B"/>
    <s v="VOIE COMMUNALE 4"/>
    <s v="CR?ANCEY"/>
    <n v="21"/>
    <s v="FR"/>
    <n v="21320"/>
    <n v="75.38"/>
    <n v="8.94"/>
    <n v="0"/>
    <n v="-57.35"/>
    <n v="26.96"/>
    <n v="6"/>
    <n v="74.8"/>
    <n v="74.8"/>
    <s v="D,Damasio"/>
    <s v="PHARMACIE DE LA CROIX DE SEILH"/>
    <s v="PHARMACIE DE LA CROIX DE SEILH"/>
    <s v="2 CHEMIN ROYE"/>
    <s v="SEILH"/>
    <n v="31"/>
    <x v="0"/>
    <n v="31840"/>
    <s v=" "/>
    <s v=" "/>
    <s v=" "/>
    <m/>
    <m/>
    <m/>
    <s v="N"/>
    <n v="30"/>
    <n v="32"/>
    <n v="40"/>
    <m/>
    <m/>
    <m/>
    <m/>
    <m/>
    <n v="0"/>
    <n v="0"/>
    <s v="EUR"/>
    <d v="2026-06-07T00:00:00"/>
    <x v="8"/>
    <m/>
    <s v="Domestic"/>
    <s v="Your Packaging"/>
    <n v="0.41180555555555554"/>
    <n v="66.2"/>
    <n v="7.85"/>
    <n v="0"/>
    <n v="-50.37"/>
    <n v="23.68"/>
    <s v="EUR"/>
    <n v="1.138653882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6/2026"/>
    <s v="06/29/2026"/>
    <x v="3479"/>
    <m/>
    <s v="HYDRATIS B2B"/>
    <s v="HYDRATIS B2B"/>
    <s v="VOIE COMMUNALE 4"/>
    <s v="CR?ANCEY"/>
    <n v="21"/>
    <s v="FR"/>
    <n v="21320"/>
    <n v="49.74"/>
    <n v="5.89"/>
    <n v="0"/>
    <n v="-37.85"/>
    <n v="17.78"/>
    <n v="3"/>
    <n v="37.840000000000003"/>
    <n v="37.840000000000003"/>
    <s v="M,AEVA"/>
    <s v="PHARMACIE DES CASCADES"/>
    <s v="PHARMACIE DES CASCADES"/>
    <s v="39 GRANDE RUE"/>
    <s v="MORTAIN"/>
    <n v="50"/>
    <x v="0"/>
    <n v="50140"/>
    <s v=" "/>
    <s v=" "/>
    <s v=" "/>
    <m/>
    <m/>
    <m/>
    <s v="N"/>
    <n v="26"/>
    <n v="32"/>
    <n v="40"/>
    <m/>
    <m/>
    <m/>
    <m/>
    <m/>
    <n v="0"/>
    <n v="0"/>
    <s v="EUR"/>
    <d v="2026-06-07T00:00:00"/>
    <x v="8"/>
    <m/>
    <s v="Domestic"/>
    <s v="Your Packaging"/>
    <n v="0.43888888888888888"/>
    <n v="43.8"/>
    <n v="5.19"/>
    <n v="0"/>
    <n v="-33.33"/>
    <n v="15.66"/>
    <s v="EUR"/>
    <n v="1.1356667499999999"/>
    <s v="kg"/>
  </r>
  <r>
    <n v="12.480000000000004"/>
    <m/>
    <m/>
    <s v="entreprise"/>
    <s v="ST"/>
    <n v="200720433"/>
    <n v="202607"/>
    <s v="Express"/>
    <s v="UO"/>
    <s v="FedEx Priority"/>
    <s v="Bill_Sender_Prepaid"/>
    <s v="06/26/2026"/>
    <s v="06/29/2026"/>
    <x v="3480"/>
    <m/>
    <s v="HYDRATIS B2B"/>
    <s v="HYDRATIS B2B"/>
    <s v="VOIE COMMUNALE 4"/>
    <s v="CR?ANCEY"/>
    <n v="21"/>
    <s v="FR"/>
    <n v="21320"/>
    <n v="59.28"/>
    <n v="7.03"/>
    <n v="0"/>
    <n v="-45.11"/>
    <n v="21.2"/>
    <n v="3"/>
    <n v="51.48"/>
    <n v="51.48"/>
    <s v="P,HARM"/>
    <s v="PHARMACIE DE L'ASSEMBLEE"/>
    <s v="PHARMACIE DE L'ASSEMBLEE"/>
    <s v="7 RUE DE BOURGOGNE"/>
    <s v="PARIS"/>
    <n v="75"/>
    <x v="0"/>
    <n v="75007"/>
    <s v=" "/>
    <s v=" "/>
    <s v=" "/>
    <m/>
    <m/>
    <m/>
    <s v="N"/>
    <n v="30"/>
    <n v="30"/>
    <n v="40"/>
    <m/>
    <m/>
    <m/>
    <m/>
    <m/>
    <n v="0"/>
    <n v="0"/>
    <s v="EUR"/>
    <d v="2026-06-07T00:00:00"/>
    <x v="8"/>
    <m/>
    <s v="Domestic"/>
    <s v="Your Packaging"/>
    <n v="0.46250000000000002"/>
    <n v="52.2"/>
    <n v="6.19"/>
    <n v="0"/>
    <n v="-39.72"/>
    <n v="18.670000000000002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30/2026"/>
    <d v="2026-01-07T00:00:00"/>
    <x v="3481"/>
    <m/>
    <s v="HYDRATIS B2B"/>
    <s v="HYDRATIS B2B"/>
    <s v="VOIE COMMUNALE 4"/>
    <s v="CR?ANCEY"/>
    <n v="21"/>
    <s v="FR"/>
    <n v="21320"/>
    <n v="45.09"/>
    <n v="5.34"/>
    <n v="0"/>
    <n v="-34.32"/>
    <n v="16.11"/>
    <n v="3"/>
    <n v="33"/>
    <n v="33"/>
    <s v="T,Jacquemet"/>
    <s v="PHARMACIE JACQUEMET"/>
    <s v="PHARMACIE JACQUEMET"/>
    <s v="RUE DES GRANDS BOIS"/>
    <s v="COUCHES"/>
    <n v="71"/>
    <x v="0"/>
    <n v="7149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583333333333331"/>
    <n v="39.6"/>
    <n v="4.6900000000000004"/>
    <n v="0"/>
    <n v="-30.14"/>
    <n v="14.15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3482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4.32"/>
    <n v="34.32"/>
    <s v="P,HIE DU LUBERON"/>
    <s v="PHARMACIE DU LUBERON"/>
    <s v="PHARMACIE DU LUBERON"/>
    <s v="145 AVENUE DES TILLEULS"/>
    <s v="BONNIEUX"/>
    <n v="84"/>
    <x v="0"/>
    <n v="8448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1388888888888886"/>
    <n v="41"/>
    <n v="4.8600000000000003"/>
    <n v="0"/>
    <n v="-31.2"/>
    <n v="14.66"/>
    <s v="EUR"/>
    <n v="1.1356667499999999"/>
    <s v="kg"/>
  </r>
  <r>
    <n v="31.689999999999998"/>
    <m/>
    <m/>
    <s v="entreprise"/>
    <s v="ST"/>
    <n v="200720433"/>
    <n v="202607"/>
    <s v="Express"/>
    <s v="UO"/>
    <s v="FedEx Priority"/>
    <s v="Bill_Sender_Prepaid"/>
    <s v="06/26/2026"/>
    <d v="2026-01-07T00:00:00"/>
    <x v="3483"/>
    <m/>
    <s v="HYDRATIS B2B"/>
    <s v="HYDRATIS B2B"/>
    <s v="VOIE COMMUNALE 4"/>
    <s v="CR?ANCEY"/>
    <n v="21"/>
    <s v="FR"/>
    <n v="21320"/>
    <n v="150.59"/>
    <n v="143.72"/>
    <n v="0"/>
    <n v="-114.6"/>
    <n v="179.71"/>
    <n v="8"/>
    <n v="171.6"/>
    <n v="171.6"/>
    <s v="P,AOLINI"/>
    <s v="PHARMACIE PAOLINI"/>
    <s v="PHARMACIE PAOLINI"/>
    <s v="ROND POINT DARCA"/>
    <s v="PORTO-VECCHIO"/>
    <n v="20"/>
    <x v="0"/>
    <n v="20137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75"/>
    <n v="132.6"/>
    <n v="126.55"/>
    <n v="0"/>
    <n v="-100.91"/>
    <n v="158.24"/>
    <s v="EUR"/>
    <n v="1.135666749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5/2026"/>
    <s v="06/26/2026"/>
    <x v="3484"/>
    <m/>
    <s v="HYDRATIS B2B"/>
    <s v="HYDRATIS B2B"/>
    <s v="VOIE COMMUNALE 4"/>
    <s v="CR?ANCEY"/>
    <n v="21"/>
    <s v="FR"/>
    <n v="21320"/>
    <n v="45.15"/>
    <n v="5.35"/>
    <n v="0"/>
    <n v="-34.36"/>
    <n v="16.13"/>
    <n v="3"/>
    <n v="33"/>
    <n v="33"/>
    <s v="C,Spinouze"/>
    <s v="PHARMACIE DES THERMES"/>
    <s v="PHARMACIE DES THERMES"/>
    <s v="21 BOULEVARD GEORGES CLEMENCEAU"/>
    <s v="LA BOURBOULE"/>
    <n v="63"/>
    <x v="0"/>
    <n v="631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680555555555556"/>
    <n v="39.6"/>
    <n v="4.6900000000000004"/>
    <n v="0"/>
    <n v="-30.14"/>
    <n v="14.15"/>
    <s v="EUR"/>
    <n v="1.140146850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5/2026"/>
    <s v="06/26/2026"/>
    <x v="3485"/>
    <m/>
    <s v="HYDRATIS B2B"/>
    <s v="HYDRATIS B2B"/>
    <s v="VOIE COMMUNALE 4"/>
    <s v="CR?ANCEY"/>
    <n v="21"/>
    <s v="FR"/>
    <n v="21320"/>
    <n v="43.55"/>
    <n v="5.16"/>
    <n v="0"/>
    <n v="-33.14"/>
    <n v="15.57"/>
    <n v="2"/>
    <n v="30.8"/>
    <n v="30.8"/>
    <s v="T,HOMAS"/>
    <s v="PARAPHARMACIE BREST DISTRIBUTION"/>
    <s v="PARAPHARMACIE BREST DISTRIBUTI"/>
    <s v="16 RUE DE LA 2EME D B"/>
    <s v="BREST"/>
    <n v="29"/>
    <x v="0"/>
    <n v="29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444444444444446"/>
    <n v="38.200000000000003"/>
    <n v="4.53"/>
    <n v="0"/>
    <n v="-29.07"/>
    <n v="13.66"/>
    <s v="EUR"/>
    <n v="1.1401468509999999"/>
    <s v="kg"/>
  </r>
  <r>
    <n v="16.830000000000005"/>
    <m/>
    <m/>
    <s v="entreprise"/>
    <s v="ST"/>
    <n v="200720433"/>
    <n v="202607"/>
    <s v="Express"/>
    <s v="UO"/>
    <s v="FedEx Priority"/>
    <s v="Bill_Sender_Prepaid"/>
    <s v="06/26/2026"/>
    <s v="06/27/2026"/>
    <x v="3486"/>
    <m/>
    <s v="HYDRATIS B2B"/>
    <s v="HYDRATIS B2B"/>
    <s v="VOIE COMMUNALE 4"/>
    <s v="CR?ANCEY"/>
    <n v="21"/>
    <s v="FR"/>
    <n v="21320"/>
    <n v="79.95"/>
    <n v="9.48"/>
    <n v="0"/>
    <n v="-60.84"/>
    <n v="28.6"/>
    <n v="6"/>
    <n v="81.400000000000006"/>
    <n v="81.400000000000006"/>
    <s v="D,Dbs"/>
    <s v="PHARMACIE DBS"/>
    <s v="PHARMACIE DBS"/>
    <s v="CC CORA"/>
    <s v="SAINT-MAXIMIN"/>
    <n v="60"/>
    <x v="0"/>
    <n v="607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1458333333333328"/>
    <n v="70.400000000000006"/>
    <n v="8.35"/>
    <n v="0"/>
    <n v="-53.57"/>
    <n v="25.18"/>
    <s v="EUR"/>
    <n v="1.1356667499999999"/>
    <s v="kg"/>
  </r>
  <r>
    <n v="18.500000000000007"/>
    <m/>
    <m/>
    <s v="entreprise"/>
    <s v="ST"/>
    <n v="200720433"/>
    <n v="202607"/>
    <s v="Express"/>
    <s v="UO"/>
    <s v="FedEx Priority"/>
    <s v="Bill_Sender_Prepaid"/>
    <s v="06/26/2026"/>
    <s v="06/27/2026"/>
    <x v="3487"/>
    <m/>
    <s v="HYDRATIS B2B"/>
    <s v="HYDRATIS B2B"/>
    <s v="VOIE COMMUNALE 4"/>
    <s v="CR?ANCEY"/>
    <n v="21"/>
    <s v="FR"/>
    <n v="21320"/>
    <n v="87.9"/>
    <n v="10.41"/>
    <n v="0"/>
    <n v="-66.89"/>
    <n v="31.42"/>
    <n v="8"/>
    <n v="92.4"/>
    <n v="92.4"/>
    <s v="D,AVID"/>
    <s v="PHARMACIE DU CC BAB2 ANGLET"/>
    <s v="PHARMACIE DU CC BAB2 ANGLET"/>
    <s v="2 AVENUE JEAN LEON LAPORTE"/>
    <s v="ANGLET"/>
    <n v="64"/>
    <x v="0"/>
    <n v="646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625"/>
    <n v="77.400000000000006"/>
    <n v="9.17"/>
    <n v="0"/>
    <n v="-58.9"/>
    <n v="27.67"/>
    <s v="EUR"/>
    <n v="1.1356667499999999"/>
    <s v="kg"/>
  </r>
  <r>
    <n v="14.150000000000006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488"/>
    <m/>
    <s v="HYDRATIS B2B"/>
    <s v="HYDRATIS B2B"/>
    <s v="VOIE COMMUNALE 4"/>
    <s v="CR?ANCEY"/>
    <n v="21"/>
    <s v="FR"/>
    <n v="21320"/>
    <n v="67.540000000000006"/>
    <n v="7.77"/>
    <n v="0"/>
    <n v="-51.4"/>
    <n v="23.91"/>
    <n v="5"/>
    <n v="63.8"/>
    <n v="63.8"/>
    <s v="J,AMET"/>
    <s v="PHARMACIE DE COURTIRAS"/>
    <s v="PHARMACIE DE COURTIRAS"/>
    <s v="101 RUE DE COURTIRAS"/>
    <s v="VENDOME"/>
    <n v="41"/>
    <x v="0"/>
    <n v="41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666666666666664"/>
    <n v="59.2"/>
    <n v="6.81"/>
    <n v="0"/>
    <n v="-45.05"/>
    <n v="20.96"/>
    <s v="EUR"/>
    <n v="1.1408492480000001"/>
    <s v="kg"/>
  </r>
  <r>
    <n v="12.480000000000004"/>
    <m/>
    <m/>
    <s v="entreprise"/>
    <s v="ST"/>
    <n v="200720433"/>
    <n v="202607"/>
    <s v="Express"/>
    <s v="UO"/>
    <s v="FedEx Priority"/>
    <s v="Bill_Sender_Prepaid"/>
    <s v="06/26/2026"/>
    <s v="06/29/2026"/>
    <x v="3489"/>
    <m/>
    <s v="HYDRATIS B2B"/>
    <s v="HYDRATIS B2B"/>
    <s v="VOIE COMMUNALE 4"/>
    <s v="CR?ANCEY"/>
    <n v="21"/>
    <s v="FR"/>
    <n v="21320"/>
    <n v="59.28"/>
    <n v="7.03"/>
    <n v="0"/>
    <n v="-45.11"/>
    <n v="21.2"/>
    <n v="3"/>
    <n v="52.8"/>
    <n v="52.8"/>
    <s v="R,ECEPTION"/>
    <s v="RBP PHARMA CAP"/>
    <s v="RBP PHARMA CAP"/>
    <s v="BEE DISTRIBUTION"/>
    <s v="VEMARS"/>
    <n v="95"/>
    <x v="0"/>
    <n v="9547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53055555555555556"/>
    <n v="52.2"/>
    <n v="6.19"/>
    <n v="0"/>
    <n v="-39.72"/>
    <n v="18.670000000000002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7/2026"/>
    <x v="3490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6.520000000000003"/>
    <n v="36.520000000000003"/>
    <s v="K,RAUS"/>
    <s v="PHARMACIE DE LA NOUVELLE CITE"/>
    <s v="PHARMACIE DE LA NOUVELLE CITE"/>
    <s v="2 SQUARE DE COUBERTIN"/>
    <s v="LINGOLSHEIM"/>
    <n v="67"/>
    <x v="0"/>
    <n v="6738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39513888888888887"/>
    <n v="42.4"/>
    <n v="5.03"/>
    <n v="0"/>
    <n v="-32.270000000000003"/>
    <n v="15.1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3491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4"/>
    <n v="34.76"/>
    <n v="34.76"/>
    <s v="H,Yhhh"/>
    <s v="PHARMACIE CAP 2000"/>
    <s v="PHARMACIE CAP 2000"/>
    <s v="1 BOULEVARD JEAN GAY"/>
    <s v="TOURNEFEUILLE"/>
    <n v="31"/>
    <x v="0"/>
    <n v="31170"/>
    <s v=" "/>
    <s v=" "/>
    <s v=" "/>
    <m/>
    <m/>
    <m/>
    <s v="N"/>
    <n v="13"/>
    <n v="30"/>
    <n v="20"/>
    <m/>
    <m/>
    <m/>
    <m/>
    <m/>
    <n v="0"/>
    <n v="0"/>
    <s v="EUR"/>
    <d v="2026-06-07T00:00:00"/>
    <x v="8"/>
    <m/>
    <s v="Domestic"/>
    <s v="Your Packaging"/>
    <n v="0.3972222222222222"/>
    <n v="41"/>
    <n v="4.8600000000000003"/>
    <n v="0"/>
    <n v="-31.2"/>
    <n v="14.6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492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2"/>
    <n v="36.74"/>
    <n v="36.74"/>
    <s v="D,ESBIEYS"/>
    <s v="PHARMACIE DU HAUT MEDOC"/>
    <s v="PHARMACIE DU HAUT MEDOC"/>
    <s v="3 CHEMIN DU CARTILLON"/>
    <s v="LAMARQUE"/>
    <n v="33"/>
    <x v="0"/>
    <n v="33460"/>
    <s v=" "/>
    <s v=" "/>
    <s v=" "/>
    <m/>
    <m/>
    <m/>
    <s v="N"/>
    <n v="30"/>
    <n v="32"/>
    <n v="41"/>
    <m/>
    <m/>
    <m/>
    <m/>
    <m/>
    <n v="0"/>
    <n v="0"/>
    <s v="EUR"/>
    <d v="2026-06-07T00:00:00"/>
    <x v="8"/>
    <m/>
    <s v="Domestic"/>
    <s v="Your Packaging"/>
    <n v="0.54722222222222228"/>
    <n v="42.4"/>
    <n v="5.03"/>
    <n v="0"/>
    <n v="-32.270000000000003"/>
    <n v="15.16"/>
    <s v="EUR"/>
    <n v="1.1386538829999999"/>
    <s v="kg"/>
  </r>
  <r>
    <n v="10.800000000000004"/>
    <m/>
    <m/>
    <s v="entreprise"/>
    <s v="ST"/>
    <n v="200720433"/>
    <n v="202607"/>
    <s v="Express"/>
    <s v="UO"/>
    <s v="FedEx Priority"/>
    <s v="Bill_Sender_Prepaid"/>
    <s v="06/29/2026"/>
    <s v="06/30/2026"/>
    <x v="3493"/>
    <m/>
    <s v="HYDRATIS B2B"/>
    <s v="HYDRATIS B2B"/>
    <s v="VOIE COMMUNALE 4"/>
    <s v="CR?ANCEY"/>
    <n v="21"/>
    <s v="FR"/>
    <n v="21320"/>
    <n v="51.47"/>
    <n v="6.09"/>
    <n v="0"/>
    <n v="-39.17"/>
    <n v="18.39"/>
    <n v="3"/>
    <n v="40.700000000000003"/>
    <n v="40.700000000000003"/>
    <s v="P,HIE NEUVE"/>
    <s v="PHARMACIE DE LA NEUVE"/>
    <s v="PHARMACIE DE LA NEUVE"/>
    <s v="45 RUE DU PLATEAU"/>
    <s v="VIRIAT"/>
    <n v="1"/>
    <x v="0"/>
    <n v="1440"/>
    <s v=" "/>
    <s v=" "/>
    <s v=" "/>
    <m/>
    <m/>
    <m/>
    <s v="N"/>
    <n v="28"/>
    <n v="31"/>
    <n v="41"/>
    <m/>
    <m/>
    <m/>
    <m/>
    <m/>
    <n v="0"/>
    <n v="0"/>
    <s v="EUR"/>
    <d v="2026-06-07T00:00:00"/>
    <x v="8"/>
    <m/>
    <s v="Domestic"/>
    <s v="Your Packaging"/>
    <n v="0.39513888888888887"/>
    <n v="45.2"/>
    <n v="5.35"/>
    <n v="0"/>
    <n v="-34.4"/>
    <n v="16.149999999999999"/>
    <s v="EUR"/>
    <n v="1.1386538829999999"/>
    <s v="kg"/>
  </r>
  <r>
    <n v="5.7799999999999976"/>
    <m/>
    <m/>
    <s v="entreprise"/>
    <s v="ST"/>
    <n v="200720433"/>
    <n v="202607"/>
    <s v="Express"/>
    <s v="UO"/>
    <s v="FedEx Priority"/>
    <s v="Bill_Sender_Prepaid"/>
    <s v="06/26/2026"/>
    <s v="06/29/2026"/>
    <x v="3494"/>
    <m/>
    <s v="HYDRATIS B2B"/>
    <s v="HYDRATIS B2B"/>
    <s v="VOIE COMMUNALE 4"/>
    <s v="CR?ANCEY"/>
    <n v="21"/>
    <s v="FR"/>
    <n v="21320"/>
    <n v="27.48"/>
    <n v="3.25"/>
    <n v="0"/>
    <n v="-20.92"/>
    <n v="9.81"/>
    <n v="1"/>
    <n v="8.14"/>
    <n v="8.14"/>
    <s v="P,Heve"/>
    <s v="PHARMACIE DU CENTRE MONTESSON"/>
    <s v="PHARMACIE DU CENTRE MONTESSON"/>
    <s v="8 PLACE PAUL DEMANGE"/>
    <s v="MONTESSON"/>
    <n v="78"/>
    <x v="0"/>
    <n v="783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444444444444446"/>
    <n v="24.2"/>
    <n v="2.86"/>
    <n v="0"/>
    <n v="-18.420000000000002"/>
    <n v="8.64"/>
    <s v="EUR"/>
    <n v="1.1356667499999999"/>
    <s v="kg"/>
  </r>
  <r>
    <n v="8.7999999999999972"/>
    <m/>
    <m/>
    <s v="entreprise"/>
    <s v="ST"/>
    <n v="200720433"/>
    <n v="202607"/>
    <s v="Express"/>
    <s v="UO"/>
    <s v="FedEx Priority"/>
    <s v="Bill_Sender_Prepaid"/>
    <s v="06/30/2026"/>
    <d v="2026-01-07T00:00:00"/>
    <x v="3495"/>
    <m/>
    <s v="HYDRATIS B2B"/>
    <s v="HYDRATIS B2B"/>
    <s v="VOIE COMMUNALE 4"/>
    <s v="CR?ANCEY"/>
    <n v="21"/>
    <s v="FR"/>
    <n v="21320"/>
    <n v="41.9"/>
    <n v="4.96"/>
    <n v="0"/>
    <n v="-31.88"/>
    <n v="14.98"/>
    <n v="2"/>
    <n v="28.6"/>
    <n v="28.6"/>
    <s v="G,IRARD"/>
    <s v="PHARMACIE CRAON SANTE SERVICE"/>
    <s v="PHARMACIE CRAON SANTE SERVICE"/>
    <s v="10 RUE NEUVE"/>
    <s v="CRAON"/>
    <n v="53"/>
    <x v="0"/>
    <n v="53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194444444444445"/>
    <n v="36.799999999999997"/>
    <n v="4.3600000000000003"/>
    <n v="0"/>
    <n v="-28"/>
    <n v="13.16"/>
    <s v="EUR"/>
    <n v="1.1386538829999999"/>
    <s v="kg"/>
  </r>
  <r>
    <n v="18.829999999999998"/>
    <m/>
    <m/>
    <s v="entreprise"/>
    <s v="ST"/>
    <n v="200720433"/>
    <n v="202607"/>
    <s v="Express"/>
    <s v="UO"/>
    <s v="FedEx Priority"/>
    <s v="Bill_Sender_Prepaid"/>
    <s v="06/26/2026"/>
    <s v="06/27/2026"/>
    <x v="3496"/>
    <m/>
    <s v="HYDRATIS B2B"/>
    <s v="HYDRATIS B2B"/>
    <s v="VOIE COMMUNALE 4"/>
    <s v="CR?ANCEY"/>
    <n v="21"/>
    <s v="FR"/>
    <n v="21320"/>
    <n v="89.49"/>
    <n v="10.6"/>
    <n v="0"/>
    <n v="-68.11"/>
    <n v="31.98"/>
    <n v="6"/>
    <n v="93.06"/>
    <n v="93.06"/>
    <s v="P,HIE"/>
    <s v="PHARMACIE DE LA VIEILLE CHAPELLE"/>
    <s v="PHARMACIE DE LA VIEILLE CHAPEL"/>
    <s v="159 AVENUE JOSEPH VIDAL"/>
    <s v="MARSEILLE 08"/>
    <n v="13"/>
    <x v="0"/>
    <n v="13008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51875000000000004"/>
    <n v="78.8"/>
    <n v="9.33"/>
    <n v="0"/>
    <n v="-59.97"/>
    <n v="28.1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3497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7.4"/>
    <n v="37.4"/>
    <s v="T,HIERRY"/>
    <s v="PARAPHARMACIE AUCHAN LE LAC"/>
    <s v="PARAPHARMACIE AUCHAN LE LAC"/>
    <s v="CC AUCHAN"/>
    <s v="BORDEAUX"/>
    <n v="33"/>
    <x v="0"/>
    <n v="33300"/>
    <s v=" "/>
    <s v=" "/>
    <s v=" "/>
    <m/>
    <m/>
    <m/>
    <s v="N"/>
    <n v="29"/>
    <n v="30"/>
    <n v="42"/>
    <m/>
    <m/>
    <m/>
    <m/>
    <m/>
    <n v="0"/>
    <n v="0"/>
    <s v="EUR"/>
    <d v="2026-06-07T00:00:00"/>
    <x v="8"/>
    <m/>
    <s v="Domestic"/>
    <s v="Your Packaging"/>
    <n v="0.48472222222222222"/>
    <n v="42.4"/>
    <n v="5.03"/>
    <n v="0"/>
    <n v="-32.270000000000003"/>
    <n v="15.16"/>
    <s v="EUR"/>
    <n v="1.1356667499999999"/>
    <s v="kg"/>
  </r>
  <r>
    <n v="9.8000000000000007"/>
    <m/>
    <m/>
    <s v=""/>
    <s v="ST"/>
    <n v="200720433"/>
    <n v="202607"/>
    <s v="Express"/>
    <s v="UO"/>
    <s v="FedEx Priority"/>
    <s v="Bill_Sender_Prepaid"/>
    <d v="2026-01-07T00:00:00"/>
    <d v="2026-02-07T00:00:00"/>
    <x v="3498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3"/>
    <n v="35.200000000000003"/>
    <n v="35.200000000000003"/>
    <s v="P,HARMAVIADOMITIA"/>
    <s v="PHARMACIE VIA DOMITIA"/>
    <s v="PHARMACIE VIA DOMITIA"/>
    <s v="30 ROUTE DE MARCORIGNAN"/>
    <s v="NARBONNE"/>
    <n v="11"/>
    <x v="0"/>
    <n v="11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208333333333335"/>
    <n v="41"/>
    <n v="4.72"/>
    <n v="0"/>
    <n v="-31.2"/>
    <n v="14.52"/>
    <s v="EUR"/>
    <n v="1.1408492480000001"/>
    <s v="kg"/>
  </r>
  <r>
    <n v="15.159999999999997"/>
    <m/>
    <m/>
    <s v="entreprise"/>
    <s v="ST"/>
    <n v="200720433"/>
    <n v="202607"/>
    <s v="Express"/>
    <s v="UO"/>
    <s v="FedEx Priority"/>
    <s v="Bill_Sender_Prepaid"/>
    <s v="06/26/2026"/>
    <s v="06/27/2026"/>
    <x v="3499"/>
    <m/>
    <s v="HYDRATIS B2B"/>
    <s v="HYDRATIS B2B"/>
    <s v="VOIE COMMUNALE 4"/>
    <s v="CR?ANCEY"/>
    <n v="21"/>
    <s v="FR"/>
    <n v="21320"/>
    <n v="72"/>
    <n v="8.5399999999999991"/>
    <n v="0"/>
    <n v="-54.78"/>
    <n v="25.76"/>
    <n v="6"/>
    <n v="70.400000000000006"/>
    <n v="70.400000000000006"/>
    <s v="S,Hell"/>
    <s v="PHARMACIE SAINT GEORGES"/>
    <s v="PHARMACIE SAINT GEORGES"/>
    <s v="2 RUE DU GENERAL DE GAULLE"/>
    <s v="BARTENHEIM"/>
    <n v="68"/>
    <x v="0"/>
    <n v="688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958333333333334"/>
    <n v="63.4"/>
    <n v="7.52"/>
    <n v="0"/>
    <n v="-48.24"/>
    <n v="22.68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3500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2"/>
    <n v="34.54"/>
    <n v="34.54"/>
    <s v="P,HIE HSU"/>
    <s v="PHARMACIE HSU"/>
    <s v="PHARMACIE HSU"/>
    <s v="23 AVENUE DE LA MOTTE PICQUET"/>
    <s v="PARIS"/>
    <n v="75"/>
    <x v="0"/>
    <n v="75007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59791666666666665"/>
    <n v="41"/>
    <n v="4.8600000000000003"/>
    <n v="0"/>
    <n v="-31.2"/>
    <n v="14.66"/>
    <s v="EUR"/>
    <n v="1.138653882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7/2026"/>
    <x v="3501"/>
    <m/>
    <s v="HYDRATIS B2B"/>
    <s v="HYDRATIS B2B"/>
    <s v="VOIE COMMUNALE 4"/>
    <s v="CR?ANCEY"/>
    <n v="21"/>
    <s v="FR"/>
    <n v="21320"/>
    <n v="48.15"/>
    <n v="5.71"/>
    <n v="0"/>
    <n v="-36.65"/>
    <n v="17.22"/>
    <n v="3"/>
    <n v="37.4"/>
    <n v="37.4"/>
    <s v="L,AMARQUE"/>
    <s v="SARL PHARMACIE DU DRAPEAU"/>
    <s v="SARL PHARMACIE DU DRAPEAU"/>
    <s v="17 AVENUE DU DRAPEAU"/>
    <s v="CUSSET"/>
    <n v="3"/>
    <x v="0"/>
    <n v="3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5972222222222222"/>
    <n v="42.4"/>
    <n v="5.03"/>
    <n v="0"/>
    <n v="-32.270000000000003"/>
    <n v="15.16"/>
    <s v="EUR"/>
    <n v="1.1356667499999999"/>
    <s v="kg"/>
  </r>
  <r>
    <n v="6.7899999999999991"/>
    <m/>
    <m/>
    <s v="entreprise"/>
    <s v="ST"/>
    <n v="200720433"/>
    <n v="202607"/>
    <s v="Express"/>
    <s v="UO"/>
    <s v="FedEx Priority"/>
    <s v="Bill_Sender_Prepaid"/>
    <s v="06/26/2026"/>
    <s v="06/29/2026"/>
    <x v="3502"/>
    <m/>
    <s v="HYDRATIS B2B"/>
    <s v="HYDRATIS B2B"/>
    <s v="VOIE COMMUNALE 4"/>
    <s v="CR?ANCEY"/>
    <n v="21"/>
    <s v="FR"/>
    <n v="21320"/>
    <n v="32.25"/>
    <n v="3.82"/>
    <n v="0"/>
    <n v="-24.54"/>
    <n v="11.53"/>
    <n v="1"/>
    <n v="15.4"/>
    <n v="15.4"/>
    <s v="A,Pha"/>
    <s v="PHARMACIE DES VIGNES"/>
    <s v="PHARMACIE DES VIGNES"/>
    <s v="116 BD DU MAL DE LATTRE DE TASSI"/>
    <s v="SURESNES"/>
    <n v="92"/>
    <x v="0"/>
    <n v="921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9513888888888891"/>
    <n v="28.4"/>
    <n v="3.36"/>
    <n v="0"/>
    <n v="-21.61"/>
    <n v="10.15"/>
    <s v="EUR"/>
    <n v="1.1356667499999999"/>
    <s v="kg"/>
  </r>
  <r>
    <n v="16.5"/>
    <m/>
    <m/>
    <s v="entreprise"/>
    <s v="ST"/>
    <n v="200720433"/>
    <n v="202607"/>
    <s v="Express"/>
    <s v="UO"/>
    <s v="FedEx Priority"/>
    <s v="Bill_Sender_Prepaid"/>
    <s v="06/25/2026"/>
    <s v="06/26/2026"/>
    <x v="3503"/>
    <m/>
    <s v="HYDRATIS B2B"/>
    <s v="HYDRATIS B2B"/>
    <s v="VOIE COMMUNALE 4"/>
    <s v="CR?ANCEY"/>
    <n v="21"/>
    <s v="FR"/>
    <n v="21320"/>
    <n v="78.67"/>
    <n v="9.33"/>
    <n v="0"/>
    <n v="-59.86"/>
    <n v="28.14"/>
    <n v="5"/>
    <n v="78.760000000000005"/>
    <n v="78.760000000000005"/>
    <s v="M,Massard"/>
    <s v="PHARMACIE COTTIER"/>
    <s v="PHARMACIE COTTIER"/>
    <s v="2 RUE DU 11 NOVEMBRE"/>
    <s v="BAS-EN-BASSET"/>
    <n v="43"/>
    <x v="0"/>
    <n v="43210"/>
    <s v=" "/>
    <s v=" "/>
    <s v=" "/>
    <m/>
    <m/>
    <m/>
    <s v="N"/>
    <n v="4"/>
    <n v="74"/>
    <n v="115"/>
    <m/>
    <m/>
    <m/>
    <m/>
    <m/>
    <n v="0"/>
    <n v="0"/>
    <s v="EUR"/>
    <d v="2026-06-07T00:00:00"/>
    <x v="8"/>
    <m/>
    <s v="Domestic"/>
    <s v="Your Packaging"/>
    <n v="0.40277777777777779"/>
    <n v="69"/>
    <n v="8.18"/>
    <n v="0"/>
    <n v="-52.5"/>
    <n v="24.68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3/2026"/>
    <s v="06/26/2026"/>
    <x v="3504"/>
    <m/>
    <s v="HYDRATIS B2B"/>
    <s v="HYDRATIS B2B"/>
    <s v="VOIE COMMUNALE 4"/>
    <s v="CR?ANCEY"/>
    <n v="21"/>
    <s v="FR"/>
    <n v="21320"/>
    <n v="48.65"/>
    <n v="5.77"/>
    <n v="0"/>
    <n v="-37.03"/>
    <n v="17.39"/>
    <n v="3"/>
    <n v="37.18"/>
    <n v="37.18"/>
    <s v="T,IBO"/>
    <s v="PHARMACIE THIBAUT"/>
    <s v="PHARMACIE THIBAUT"/>
    <s v="23 RUE SADI CARNOT"/>
    <s v="HAUBOURDIN"/>
    <n v="59"/>
    <x v="0"/>
    <n v="593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374999999999999"/>
    <n v="42.4"/>
    <n v="5.03"/>
    <n v="0"/>
    <n v="-32.270000000000003"/>
    <n v="15.16"/>
    <s v="EUR"/>
    <n v="1.1474074329999999"/>
    <s v="kg"/>
  </r>
  <r>
    <n v="13.809999999999995"/>
    <m/>
    <m/>
    <s v="entreprise"/>
    <s v="ST"/>
    <n v="200720433"/>
    <n v="202607"/>
    <s v="Express"/>
    <s v="UO"/>
    <s v="FedEx Priority"/>
    <s v="Bill_Sender_Prepaid"/>
    <s v="06/26/2026"/>
    <s v="06/29/2026"/>
    <x v="3505"/>
    <m/>
    <s v="HYDRATIS B2B"/>
    <s v="HYDRATIS B2B"/>
    <s v="VOIE COMMUNALE 4"/>
    <s v="CR?ANCEY"/>
    <n v="21"/>
    <s v="FR"/>
    <n v="21320"/>
    <n v="65.64"/>
    <n v="7.77"/>
    <n v="0"/>
    <n v="-49.96"/>
    <n v="23.45"/>
    <n v="6"/>
    <n v="61.6"/>
    <n v="61.6"/>
    <s v="S,OULAGE"/>
    <s v="PARAPHARMACIE INTERMARCHE DISALP"/>
    <s v="PARAPHARMACIE INTERMARCHE DISA"/>
    <s v="179 AVENUE DES MARMOTTES"/>
    <s v="HUEZ"/>
    <n v="38"/>
    <x v="0"/>
    <n v="387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805555555555556"/>
    <n v="57.8"/>
    <n v="6.84"/>
    <n v="0"/>
    <n v="-43.99"/>
    <n v="20.65"/>
    <s v="EUR"/>
    <n v="1.1356667499999999"/>
    <s v="kg"/>
  </r>
  <r>
    <n v="13.47999999999999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506"/>
    <m/>
    <s v="HYDRATIS B2B"/>
    <s v="HYDRATIS B2B"/>
    <s v="VOIE COMMUNALE 4"/>
    <s v="CR?ANCEY"/>
    <n v="21"/>
    <s v="FR"/>
    <n v="21320"/>
    <n v="64.34"/>
    <n v="7.4"/>
    <n v="0"/>
    <n v="-48.97"/>
    <n v="22.78"/>
    <n v="4"/>
    <n v="59.4"/>
    <n v="59.4"/>
    <s v="P,LOY"/>
    <s v="PHARMACIE PLOY"/>
    <s v="PHARMACIE PLOY"/>
    <s v="48 RUE PAUL  CHARTON"/>
    <s v="CHENOVE"/>
    <n v="21"/>
    <x v="0"/>
    <n v="21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319444444444446"/>
    <n v="56.4"/>
    <n v="6.49"/>
    <n v="0"/>
    <n v="-42.92"/>
    <n v="19.97"/>
    <s v="EUR"/>
    <n v="1.1408492480000001"/>
    <s v="kg"/>
  </r>
  <r>
    <n v="15.159999999999997"/>
    <m/>
    <m/>
    <s v="entreprise"/>
    <s v="ST"/>
    <n v="200720433"/>
    <n v="202607"/>
    <s v="Express"/>
    <s v="UO"/>
    <s v="FedEx Priority"/>
    <s v="Bill_Sender_Prepaid"/>
    <s v="06/30/2026"/>
    <d v="2026-01-07T00:00:00"/>
    <x v="3507"/>
    <m/>
    <s v="HYDRATIS B2B"/>
    <s v="HYDRATIS B2B"/>
    <s v="VOIE COMMUNALE 4"/>
    <s v="CR?ANCEY"/>
    <n v="21"/>
    <s v="FR"/>
    <n v="21320"/>
    <n v="72.33"/>
    <n v="8.33"/>
    <n v="0"/>
    <n v="-55.03"/>
    <n v="25.62"/>
    <n v="5"/>
    <n v="69.52"/>
    <n v="69.52"/>
    <s v="H,OLLARD"/>
    <s v="PHARMACIE HOLLARD"/>
    <s v="PHARMACIE HOLLARD"/>
    <s v="104 B AVENUE DU GENERAL LECLERC"/>
    <s v="DOMBASLE SUR MEURTHE"/>
    <n v="54"/>
    <x v="0"/>
    <n v="541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763888888888887"/>
    <n v="63.4"/>
    <n v="7.3"/>
    <n v="0"/>
    <n v="-48.24"/>
    <n v="22.46"/>
    <s v="EUR"/>
    <n v="1.1408492480000001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9/2026"/>
    <x v="3508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3"/>
    <n v="33"/>
    <n v="33"/>
    <s v="P,HIE"/>
    <s v="PHARMACIE DU COURS"/>
    <s v="PHARMACIE DU COURS"/>
    <s v="7 COURS D'AGUESSEAU"/>
    <s v="CHALABRE"/>
    <n v="11"/>
    <x v="0"/>
    <n v="112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1527777777777772"/>
    <n v="39.6"/>
    <n v="4.6900000000000004"/>
    <n v="0"/>
    <n v="-30.14"/>
    <n v="14.15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509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2"/>
    <n v="33.880000000000003"/>
    <n v="33.880000000000003"/>
    <s v="W,EPPES"/>
    <s v="PHARMACIE DES WEPPES"/>
    <s v="PHARMACIE DES WEPPES"/>
    <s v="352 ROUTE NATIONALE"/>
    <s v="ENNETI?RES-EN-WEPPES"/>
    <n v="59"/>
    <x v="0"/>
    <n v="59320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37777777777777777"/>
    <n v="41"/>
    <n v="4.72"/>
    <n v="0"/>
    <n v="-31.2"/>
    <n v="14.52"/>
    <s v="EUR"/>
    <n v="1.1408492480000001"/>
    <s v="kg"/>
  </r>
  <r>
    <n v="8.129999999999999"/>
    <m/>
    <m/>
    <s v=""/>
    <s v="ST"/>
    <n v="200720433"/>
    <n v="202607"/>
    <s v="Express"/>
    <s v="UO"/>
    <s v="FedEx Priority"/>
    <s v="Bill_Sender_Prepaid"/>
    <s v="06/25/2026"/>
    <s v="06/26/2026"/>
    <x v="3510"/>
    <m/>
    <s v="HYDRATIS B2B"/>
    <s v="HYDRATIS B2B"/>
    <s v="VOIE COMMUNALE 4"/>
    <s v="CR?ANCEY"/>
    <n v="21"/>
    <s v="FR"/>
    <n v="21320"/>
    <n v="38.61"/>
    <n v="4.58"/>
    <n v="0"/>
    <n v="-29.38"/>
    <n v="13.81"/>
    <n v="2"/>
    <n v="22.44"/>
    <n v="22.44"/>
    <s v="K,ELYA"/>
    <s v="PHARMACIE OCCITANE"/>
    <s v="PHARMACIE OCCITANE"/>
    <s v="2 RUE VICTOR HUGO"/>
    <s v="TARBES"/>
    <n v="65"/>
    <x v="0"/>
    <n v="65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736111111111113"/>
    <n v="34"/>
    <n v="4.03"/>
    <n v="0"/>
    <n v="-25.87"/>
    <n v="12.1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511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F,Penigault"/>
    <s v="PHARMACIE DE LA COMMANDERIE"/>
    <s v="PHARMACIE DE LA COMMANDERIE"/>
    <s v="25 RUE DE L'ETANG"/>
    <s v="RIXHEIM"/>
    <n v="68"/>
    <x v="0"/>
    <n v="681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541666666666667"/>
    <n v="38.200000000000003"/>
    <n v="4.53"/>
    <n v="0"/>
    <n v="-29.07"/>
    <n v="13.66"/>
    <s v="EUR"/>
    <n v="1.1356667499999999"/>
    <s v="kg"/>
  </r>
  <r>
    <n v="7.120000000000001"/>
    <m/>
    <m/>
    <s v="entreprise"/>
    <s v="ST"/>
    <n v="200720433"/>
    <n v="202607"/>
    <s v="Express"/>
    <s v="UO"/>
    <s v="FedEx Priority"/>
    <s v="Bill_Sender_Prepaid"/>
    <s v="06/30/2026"/>
    <d v="2026-01-07T00:00:00"/>
    <x v="3512"/>
    <m/>
    <s v="HYDRATIS B2B"/>
    <s v="HYDRATIS B2B"/>
    <s v="VOIE COMMUNALE 4"/>
    <s v="CR?ANCEY"/>
    <n v="21"/>
    <s v="FR"/>
    <n v="21320"/>
    <n v="33.93"/>
    <n v="4.03"/>
    <n v="0"/>
    <n v="-25.82"/>
    <n v="12.14"/>
    <n v="1"/>
    <n v="17.600000000000001"/>
    <n v="17.600000000000001"/>
    <s v="C,ORINE"/>
    <s v="PARAPHARMACIE AUCHAN BRETIGNY"/>
    <s v="PARAPHARMACIE AUCHAN BRETIGNY"/>
    <s v="CC AUCHAN MAISON NEUVE"/>
    <s v="BR?TIGNY-SUR-ORGE"/>
    <n v="91"/>
    <x v="0"/>
    <n v="91220"/>
    <s v=" "/>
    <s v=" "/>
    <s v=" "/>
    <m/>
    <m/>
    <m/>
    <s v="N"/>
    <n v="29"/>
    <n v="30"/>
    <n v="40"/>
    <m/>
    <m/>
    <m/>
    <m/>
    <m/>
    <n v="0"/>
    <n v="0"/>
    <s v="EUR"/>
    <d v="2026-06-07T00:00:00"/>
    <x v="8"/>
    <m/>
    <s v="Domestic"/>
    <s v="Your Packaging"/>
    <n v="0.39791666666666664"/>
    <n v="29.8"/>
    <n v="3.54"/>
    <n v="0"/>
    <n v="-22.68"/>
    <n v="10.66"/>
    <s v="EUR"/>
    <n v="1.1386538829999999"/>
    <s v="kg"/>
  </r>
  <r>
    <n v="6.7899999999999991"/>
    <m/>
    <m/>
    <s v="entreprise"/>
    <s v="ST"/>
    <n v="200720433"/>
    <n v="202607"/>
    <s v="Express"/>
    <s v="UO"/>
    <s v="FedEx Priority"/>
    <s v="Bill_Sender_Prepaid"/>
    <s v="06/30/2026"/>
    <d v="2026-01-07T00:00:00"/>
    <x v="3513"/>
    <m/>
    <s v="HYDRATIS B2B"/>
    <s v="HYDRATIS B2B"/>
    <s v="VOIE COMMUNALE 4"/>
    <s v="CR?ANCEY"/>
    <n v="21"/>
    <s v="FR"/>
    <n v="21320"/>
    <n v="32.340000000000003"/>
    <n v="3.83"/>
    <n v="0"/>
    <n v="-24.61"/>
    <n v="11.56"/>
    <n v="1"/>
    <n v="15.4"/>
    <n v="15.4"/>
    <s v="L,ISQ"/>
    <s v="PARAPHARMACIE LECLERC ALLONNES"/>
    <s v="PARAPHARMACIE LECLERC ALLONNES"/>
    <s v="LA RATERIE"/>
    <s v="ALLONNES"/>
    <n v="72"/>
    <x v="0"/>
    <n v="727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638888888888887"/>
    <n v="28.4"/>
    <n v="3.36"/>
    <n v="0"/>
    <n v="-21.61"/>
    <n v="10.15"/>
    <s v="EUR"/>
    <n v="1.138653882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9/2026"/>
    <x v="3514"/>
    <m/>
    <s v="HYDRATIS B2B"/>
    <s v="HYDRATIS B2B"/>
    <s v="VOIE COMMUNALE 4"/>
    <s v="CR?ANCEY"/>
    <n v="21"/>
    <s v="FR"/>
    <n v="21320"/>
    <n v="48.15"/>
    <n v="5.71"/>
    <n v="0"/>
    <n v="-36.65"/>
    <n v="17.22"/>
    <n v="2"/>
    <n v="36.299999999999997"/>
    <n v="36.299999999999997"/>
    <s v="F,OURNOL"/>
    <s v="PHARMACIE DE SAINTE TERRE"/>
    <s v="PHARMACIE DE SAINTE TERRE"/>
    <s v="20 RUE CHARLES DE GAULLE"/>
    <s v="STE TERRE"/>
    <n v="33"/>
    <x v="0"/>
    <n v="33350"/>
    <s v=" "/>
    <s v=" "/>
    <s v=" "/>
    <m/>
    <m/>
    <m/>
    <s v="N"/>
    <n v="30"/>
    <n v="30"/>
    <n v="41"/>
    <m/>
    <m/>
    <m/>
    <m/>
    <m/>
    <n v="0"/>
    <n v="0"/>
    <s v="EUR"/>
    <d v="2026-06-07T00:00:00"/>
    <x v="8"/>
    <m/>
    <s v="Domestic"/>
    <s v="Your Packaging"/>
    <n v="0.39791666666666664"/>
    <n v="42.4"/>
    <n v="5.03"/>
    <n v="0"/>
    <n v="-32.270000000000003"/>
    <n v="15.16"/>
    <s v="EUR"/>
    <n v="1.1356667499999999"/>
    <s v="kg"/>
  </r>
  <r>
    <n v="6.7899999999999991"/>
    <m/>
    <m/>
    <s v="entreprise"/>
    <s v="ST"/>
    <n v="200720433"/>
    <n v="202607"/>
    <s v="Express"/>
    <s v="UO"/>
    <s v="FedEx Priority"/>
    <s v="Bill_Sender_Prepaid"/>
    <s v="06/25/2026"/>
    <s v="06/29/2026"/>
    <x v="3515"/>
    <m/>
    <s v="HYDRATIS B2B"/>
    <s v="HYDRATIS B2B"/>
    <s v="VOIE COMMUNALE 4"/>
    <s v="CR?ANCEY"/>
    <n v="21"/>
    <s v="FR"/>
    <n v="21320"/>
    <n v="32.380000000000003"/>
    <n v="3.83"/>
    <n v="0"/>
    <n v="-24.64"/>
    <n v="11.57"/>
    <n v="1"/>
    <n v="15.4"/>
    <n v="15.4"/>
    <s v="P,ARALEC"/>
    <s v="PARAPHARMACIE LECLERC BISCAROSSE"/>
    <s v="PARAPHARMACIE LECLERC BISCAROS"/>
    <s v="ROUTE DE LA PLAGE"/>
    <s v="BISCARROSSE"/>
    <n v="40"/>
    <x v="0"/>
    <n v="40601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236111111111109"/>
    <n v="28.4"/>
    <n v="3.36"/>
    <n v="0"/>
    <n v="-21.61"/>
    <n v="10.15"/>
    <s v="EUR"/>
    <n v="1.1401468509999999"/>
    <s v="kg"/>
  </r>
  <r>
    <n v="9.4600000000000009"/>
    <m/>
    <m/>
    <s v=""/>
    <s v="ST"/>
    <n v="200720433"/>
    <n v="202607"/>
    <s v="Express"/>
    <s v="UO"/>
    <s v="FedEx Priority"/>
    <s v="Bill_Sender_Prepaid"/>
    <d v="2026-01-07T00:00:00"/>
    <d v="2026-02-07T00:00:00"/>
    <x v="3516"/>
    <m/>
    <s v="HYDRATIS B2B"/>
    <s v="HYDRATIS B2B"/>
    <s v="VOIE COMMUNALE 4"/>
    <s v="CR?ANCEY"/>
    <n v="21"/>
    <s v="FR"/>
    <n v="21320"/>
    <n v="45.18"/>
    <n v="5.2"/>
    <n v="0"/>
    <n v="-34.39"/>
    <n v="15.99"/>
    <n v="2"/>
    <n v="33"/>
    <n v="33"/>
    <s v="V,ELLE PHARMA"/>
    <s v="PHARMACIE FLEUREY SUR OUCHE"/>
    <s v="PHARMACIE FLEUREY SUR OUCHE"/>
    <s v="RUE DE LA VELLE"/>
    <s v="FLEUREY-SUR-OUCHE"/>
    <n v="21"/>
    <x v="0"/>
    <n v="214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9722222222222221"/>
    <n v="39.6"/>
    <n v="4.5599999999999996"/>
    <n v="0"/>
    <n v="-30.14"/>
    <n v="14.02"/>
    <s v="EUR"/>
    <n v="1.1408492480000001"/>
    <s v="kg"/>
  </r>
  <r>
    <n v="9.4600000000000009"/>
    <m/>
    <m/>
    <s v="entreprise"/>
    <s v="ST"/>
    <n v="200720433"/>
    <n v="202607"/>
    <s v="Express"/>
    <s v="UO"/>
    <s v="FedEx Priority"/>
    <s v="Bill_Sender_Prepaid"/>
    <s v="06/24/2026"/>
    <s v="06/30/2026"/>
    <x v="3517"/>
    <m/>
    <s v="HYDRATIS B2B"/>
    <s v="HYDRATIS B2B"/>
    <s v="VOIE COMMUNALE 4"/>
    <s v="CR?ANCEY"/>
    <n v="21"/>
    <s v="FR"/>
    <n v="21320"/>
    <n v="45.33"/>
    <n v="5.37"/>
    <n v="0"/>
    <n v="-34.5"/>
    <n v="16.2"/>
    <n v="6"/>
    <n v="32.56"/>
    <n v="32.56"/>
    <s v="H,ERNANDEZ"/>
    <s v="PHARMACIE DE TESSON"/>
    <s v="PHARMACIE DE TESSON"/>
    <s v="46 AVENUE DE SAINTONGE"/>
    <s v="TESSON"/>
    <n v="17"/>
    <x v="0"/>
    <n v="1746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638888888888887"/>
    <n v="39.6"/>
    <n v="4.6900000000000004"/>
    <n v="0"/>
    <n v="-30.14"/>
    <n v="14.15"/>
    <s v="EUR"/>
    <n v="1.1446231330000001"/>
    <s v="kg"/>
  </r>
  <r>
    <n v="20.509999999999991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518"/>
    <m/>
    <s v="HYDRATIS B2B"/>
    <s v="HYDRATIS B2B"/>
    <s v="VOIE COMMUNALE 4"/>
    <s v="CR?ANCEY"/>
    <n v="21"/>
    <s v="FR"/>
    <n v="21320"/>
    <n v="97.88"/>
    <n v="11.26"/>
    <n v="0"/>
    <n v="-74.489999999999995"/>
    <n v="34.659999999999997"/>
    <n v="7"/>
    <n v="104.28"/>
    <n v="104.28"/>
    <s v="P,HARMA"/>
    <s v="PHARMACIE DE MONTALIEU"/>
    <s v="PHARMACIE DE MONTALIEU"/>
    <s v="94/96 GRANDE RUE"/>
    <s v="MONTALIEU-VERCIEU"/>
    <n v="38"/>
    <x v="0"/>
    <n v="3839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152777777777778"/>
    <n v="85.8"/>
    <n v="9.8699999999999992"/>
    <n v="0"/>
    <n v="-65.290000000000006"/>
    <n v="30.38"/>
    <s v="EUR"/>
    <n v="1.1408492480000001"/>
    <s v="kg"/>
  </r>
  <r>
    <n v="17.169999999999995"/>
    <m/>
    <m/>
    <s v="entreprise"/>
    <s v="ST"/>
    <n v="200720433"/>
    <n v="202607"/>
    <s v="Express"/>
    <s v="UO"/>
    <s v="FedEx Priority"/>
    <s v="Bill_Sender_Prepaid"/>
    <s v="06/25/2026"/>
    <s v="06/26/2026"/>
    <x v="3519"/>
    <m/>
    <s v="HYDRATIS B2B"/>
    <s v="HYDRATIS B2B"/>
    <s v="VOIE COMMUNALE 4"/>
    <s v="CR?ANCEY"/>
    <n v="21"/>
    <s v="FR"/>
    <n v="21320"/>
    <n v="81.86"/>
    <n v="9.6999999999999993"/>
    <n v="0"/>
    <n v="-62.29"/>
    <n v="29.28"/>
    <n v="7"/>
    <n v="83.6"/>
    <n v="83.6"/>
    <s v="S,T GILLES"/>
    <s v="PHARMACIE SAINT GILLES"/>
    <s v="PHARMACIE SAINT GILLES"/>
    <s v="50 RUE DE TURENNE"/>
    <s v="PARIS"/>
    <n v="75"/>
    <x v="0"/>
    <n v="75003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0555555555555556"/>
    <n v="71.8"/>
    <n v="8.51"/>
    <n v="0"/>
    <n v="-54.63"/>
    <n v="25.68"/>
    <s v="EUR"/>
    <n v="1.140146850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9/2026"/>
    <s v="06/30/2026"/>
    <x v="3520"/>
    <m/>
    <s v="HYDRATIS B2B"/>
    <s v="HYDRATIS B2B"/>
    <s v="VOIE COMMUNALE 4"/>
    <s v="CR?ANCEY"/>
    <n v="21"/>
    <s v="FR"/>
    <n v="21320"/>
    <n v="43.5"/>
    <n v="5.16"/>
    <n v="0"/>
    <n v="-33.1"/>
    <n v="15.55"/>
    <n v="2"/>
    <n v="30.8"/>
    <n v="30.8"/>
    <s v="O,LIVI"/>
    <s v="PHARMACIE DU HARAS"/>
    <s v="PHARMACIE DU HARAS"/>
    <s v="20 AVENUE DU REGIMENT DE BIGORRE"/>
    <s v="TARBES"/>
    <n v="65"/>
    <x v="0"/>
    <n v="65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236111111111109"/>
    <n v="38.200000000000003"/>
    <n v="4.53"/>
    <n v="0"/>
    <n v="-29.07"/>
    <n v="13.66"/>
    <s v="EUR"/>
    <n v="1.1386538829999999"/>
    <s v="kg"/>
  </r>
  <r>
    <n v="8.7999999999999972"/>
    <m/>
    <m/>
    <s v="entreprise"/>
    <s v="ST"/>
    <n v="200720433"/>
    <n v="202607"/>
    <s v="Express"/>
    <s v="UO"/>
    <s v="FedEx Priority"/>
    <s v="Bill_Sender_Prepaid"/>
    <s v="06/30/2026"/>
    <d v="2026-01-07T00:00:00"/>
    <x v="3521"/>
    <m/>
    <s v="HYDRATIS B2B"/>
    <s v="HYDRATIS B2B"/>
    <s v="VOIE COMMUNALE 4"/>
    <s v="CR?ANCEY"/>
    <n v="21"/>
    <s v="FR"/>
    <n v="21320"/>
    <n v="41.9"/>
    <n v="4.96"/>
    <n v="0"/>
    <n v="-31.88"/>
    <n v="14.98"/>
    <n v="2"/>
    <n v="28.6"/>
    <n v="28.6"/>
    <s v="M,ESANGE"/>
    <s v="PHARMACIE DE MARTIGNE"/>
    <s v="PHARMACIE DE MARTIGNE"/>
    <s v="3 PLACE DE L'EGLISE"/>
    <s v="MARTIGNE-SUR-MAYENNE"/>
    <n v="53"/>
    <x v="0"/>
    <n v="534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6111111111111114"/>
    <n v="36.799999999999997"/>
    <n v="4.3600000000000003"/>
    <n v="0"/>
    <n v="-28"/>
    <n v="13.16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522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3"/>
    <n v="35.200000000000003"/>
    <n v="35.200000000000003"/>
    <s v="R,Rettr"/>
    <s v="PHARMACIE DE LA GARE 92"/>
    <s v="PHARMACIE DE LA GARE 92"/>
    <s v="2 RUE DENIS PAPIN"/>
    <s v="ASNIERES SUR SEINE"/>
    <n v="92"/>
    <x v="0"/>
    <n v="926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444444444444442"/>
    <n v="41"/>
    <n v="4.72"/>
    <n v="0"/>
    <n v="-31.2"/>
    <n v="14.52"/>
    <s v="EUR"/>
    <n v="1.1408492480000001"/>
    <s v="kg"/>
  </r>
  <r>
    <n v="13.479999999999997"/>
    <m/>
    <m/>
    <s v="entreprise"/>
    <s v="ST"/>
    <n v="200720433"/>
    <n v="202607"/>
    <s v="Express"/>
    <s v="UO"/>
    <s v="FedEx Priority"/>
    <s v="Bill_Sender_Prepaid"/>
    <s v="06/30/2026"/>
    <d v="2026-01-07T00:00:00"/>
    <x v="3523"/>
    <m/>
    <s v="HYDRATIS B2B"/>
    <s v="HYDRATIS B2B"/>
    <s v="VOIE COMMUNALE 4"/>
    <s v="CR?ANCEY"/>
    <n v="21"/>
    <s v="FR"/>
    <n v="21320"/>
    <n v="64.22"/>
    <n v="7.61"/>
    <n v="0"/>
    <n v="-48.87"/>
    <n v="22.96"/>
    <n v="4"/>
    <n v="59.4"/>
    <n v="59.4"/>
    <s v="G,Gutting"/>
    <s v="PHARMACIE DU CHATEAU"/>
    <s v="PHARMACIE DU CHATEAU"/>
    <s v="1 RUE GAMBETTA"/>
    <s v="CHATEAU-RENAULT"/>
    <n v="37"/>
    <x v="0"/>
    <n v="371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291666666666665"/>
    <n v="56.4"/>
    <n v="6.68"/>
    <n v="0"/>
    <n v="-42.92"/>
    <n v="20.16"/>
    <s v="EUR"/>
    <n v="1.1386538829999999"/>
    <s v="kg"/>
  </r>
  <r>
    <n v="22.179999999999993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524"/>
    <m/>
    <s v="HYDRATIS B2B"/>
    <s v="HYDRATIS B2B"/>
    <s v="VOIE COMMUNALE 4"/>
    <s v="CR?ANCEY"/>
    <n v="21"/>
    <s v="FR"/>
    <n v="21320"/>
    <n v="105.87"/>
    <n v="12.18"/>
    <n v="0"/>
    <n v="-80.569999999999993"/>
    <n v="37.49"/>
    <n v="9"/>
    <n v="116.6"/>
    <n v="116.6"/>
    <s v="R,ENSON"/>
    <s v="PHARMACIE DE LA RIVIERE DE CORPS"/>
    <s v="PHARMACIE DE LA RIVIERE DE COR"/>
    <s v="37B RUE JEAN JAURES"/>
    <s v="LA RIVI?RE-DE-CORPS"/>
    <n v="10"/>
    <x v="0"/>
    <n v="104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8333333333333334"/>
    <n v="92.8"/>
    <n v="10.68"/>
    <n v="0"/>
    <n v="-70.62"/>
    <n v="32.86"/>
    <s v="EUR"/>
    <n v="1.1408492480000001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3525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2"/>
    <n v="34.32"/>
    <n v="34.32"/>
    <s v="P,HMRC"/>
    <s v="PHARMACIE MACRIYA"/>
    <s v="PHARMACIE MACRIYA"/>
    <s v="16 PLACE DUROC"/>
    <s v="PONT A MOUSSON"/>
    <n v="54"/>
    <x v="0"/>
    <n v="547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57291666666666663"/>
    <n v="41"/>
    <n v="4.8600000000000003"/>
    <n v="0"/>
    <n v="-31.2"/>
    <n v="14.66"/>
    <s v="EUR"/>
    <n v="1.1386538829999999"/>
    <s v="kg"/>
  </r>
  <r>
    <n v="6.7899999999999991"/>
    <m/>
    <m/>
    <s v="entreprise"/>
    <s v="ST"/>
    <n v="200720433"/>
    <n v="202607"/>
    <s v="Express"/>
    <s v="UO"/>
    <s v="FedEx Priority"/>
    <s v="Bill_Sender_Prepaid"/>
    <s v="06/30/2026"/>
    <d v="2026-01-07T00:00:00"/>
    <x v="3526"/>
    <m/>
    <s v="HYDRATIS B2B"/>
    <s v="HYDRATIS B2B"/>
    <s v="VOIE COMMUNALE 4"/>
    <s v="CR?ANCEY"/>
    <n v="21"/>
    <s v="FR"/>
    <n v="21320"/>
    <n v="32.340000000000003"/>
    <n v="3.83"/>
    <n v="0"/>
    <n v="-24.61"/>
    <n v="11.56"/>
    <n v="2"/>
    <n v="15.4"/>
    <n v="15.4"/>
    <s v="O,LIVIER"/>
    <s v="PARAPHARMACIE AUCHAN ANNECY"/>
    <s v="PARAPHARMACIE AUCHAN ANNECY"/>
    <s v="CC AUCHAN 2 RTE DE BELLEGARDE"/>
    <s v="EPAGNY"/>
    <n v="74"/>
    <x v="0"/>
    <n v="743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861111111111113"/>
    <n v="28.4"/>
    <n v="3.36"/>
    <n v="0"/>
    <n v="-21.61"/>
    <n v="10.15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9/2026"/>
    <x v="3527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M,ULL"/>
    <s v="PHARMACIE MULLER"/>
    <s v="PHARMACIE MULLER"/>
    <s v="129 CHEMIN DES MITROCHES"/>
    <s v="GIRANCOURT"/>
    <n v="88"/>
    <x v="0"/>
    <n v="8839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5694444444444445"/>
    <n v="38.200000000000003"/>
    <n v="4.53"/>
    <n v="0"/>
    <n v="-29.07"/>
    <n v="13.66"/>
    <s v="EUR"/>
    <n v="1.1356667499999999"/>
    <s v="kg"/>
  </r>
  <r>
    <n v="5.4499999999999993"/>
    <m/>
    <m/>
    <s v="entreprise"/>
    <s v="ST"/>
    <n v="200720433"/>
    <n v="202607"/>
    <s v="Express"/>
    <s v="UO"/>
    <s v="FedEx Priority"/>
    <s v="Bill_Sender_Prepaid"/>
    <s v="06/26/2026"/>
    <s v="06/30/2026"/>
    <x v="3528"/>
    <m/>
    <s v="HYDRATIS B2B"/>
    <s v="HYDRATIS B2B"/>
    <s v="VOIE COMMUNALE 4"/>
    <s v="CR?ANCEY"/>
    <n v="21"/>
    <s v="FR"/>
    <n v="21320"/>
    <n v="25.89"/>
    <n v="3.07"/>
    <n v="0"/>
    <n v="-19.7"/>
    <n v="9.26"/>
    <n v="1"/>
    <n v="6.6"/>
    <n v="6.6"/>
    <s v="G,Gwen"/>
    <s v="PHARMACIE DE CHANTERANNE"/>
    <s v="PHARMACIE DE CHANTERANNE"/>
    <s v="OCP CLERMONT FERRAND"/>
    <s v="CLERMONT-FERRAND"/>
    <n v="63"/>
    <x v="0"/>
    <n v="63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305555555555555"/>
    <n v="22.8"/>
    <n v="2.7"/>
    <n v="0"/>
    <n v="-17.350000000000001"/>
    <n v="8.15"/>
    <s v="EUR"/>
    <n v="1.135666749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30/2026"/>
    <d v="2026-01-07T00:00:00"/>
    <x v="3529"/>
    <m/>
    <s v="HYDRATIS B2B"/>
    <s v="HYDRATIS B2B"/>
    <s v="VOIE COMMUNALE 4"/>
    <s v="CR?ANCEY"/>
    <n v="21"/>
    <s v="FR"/>
    <n v="21320"/>
    <n v="49.87"/>
    <n v="5.91"/>
    <n v="0"/>
    <n v="-37.950000000000003"/>
    <n v="17.829999999999998"/>
    <n v="3"/>
    <n v="37.619999999999997"/>
    <n v="37.619999999999997"/>
    <s v="P,H"/>
    <s v="PHARMACIE DES ARCADES"/>
    <s v="PHARMACIE DES ARCADES"/>
    <s v="1 PLACE D'ORNEX"/>
    <s v="ORNEX"/>
    <n v="1"/>
    <x v="0"/>
    <n v="121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3125000000000002"/>
    <n v="43.8"/>
    <n v="5.19"/>
    <n v="0"/>
    <n v="-33.33"/>
    <n v="15.66"/>
    <s v="EUR"/>
    <n v="1.1386538829999999"/>
    <s v="kg"/>
  </r>
  <r>
    <n v="5.4499999999999993"/>
    <m/>
    <m/>
    <s v="entreprise"/>
    <s v="ST"/>
    <n v="200720433"/>
    <n v="202607"/>
    <s v="Express"/>
    <s v="UO"/>
    <s v="FedEx Priority"/>
    <s v="Bill_Sender_Prepaid"/>
    <s v="06/26/2026"/>
    <s v="06/29/2026"/>
    <x v="3530"/>
    <m/>
    <s v="HYDRATIS B2B"/>
    <s v="HYDRATIS B2B"/>
    <s v="VOIE COMMUNALE 4"/>
    <s v="CR?ANCEY"/>
    <n v="21"/>
    <s v="FR"/>
    <n v="21320"/>
    <n v="25.89"/>
    <n v="3.07"/>
    <n v="0"/>
    <n v="-19.7"/>
    <n v="9.26"/>
    <n v="1"/>
    <n v="5.0599999999999996"/>
    <n v="5.0599999999999996"/>
    <s v="P,HIE 3QUARTIERS"/>
    <s v="PHARMACIE DES 3 QUARTIERS"/>
    <s v="PHARMACIE DES 3 QUARTIERS"/>
    <s v="18 AVENUE DE CLICHY"/>
    <s v="PARIS 18"/>
    <n v="75"/>
    <x v="0"/>
    <n v="75018"/>
    <s v=" "/>
    <s v=" "/>
    <s v=" "/>
    <m/>
    <m/>
    <m/>
    <s v="Y"/>
    <n v="20"/>
    <n v="20"/>
    <n v="29"/>
    <m/>
    <m/>
    <m/>
    <m/>
    <m/>
    <n v="0"/>
    <n v="0"/>
    <s v="EUR"/>
    <d v="2026-06-07T00:00:00"/>
    <x v="8"/>
    <m/>
    <s v="Domestic"/>
    <s v="Your Packaging"/>
    <n v="0.4465277777777778"/>
    <n v="22.8"/>
    <n v="2.7"/>
    <n v="0"/>
    <n v="-17.350000000000001"/>
    <n v="8.15"/>
    <s v="EUR"/>
    <n v="1.1356667499999999"/>
    <s v="kg"/>
  </r>
  <r>
    <n v="11.469999999999999"/>
    <m/>
    <m/>
    <s v="entreprise"/>
    <s v="ST"/>
    <n v="200720433"/>
    <n v="202607"/>
    <s v="Express"/>
    <s v="UO"/>
    <s v="FedEx Priority"/>
    <s v="Bill_Sender_Prepaid"/>
    <s v="06/30/2026"/>
    <d v="2026-01-07T00:00:00"/>
    <x v="3531"/>
    <m/>
    <s v="HYDRATIS B2B"/>
    <s v="HYDRATIS B2B"/>
    <s v="VOIE COMMUNALE 4"/>
    <s v="CR?ANCEY"/>
    <n v="21"/>
    <s v="FR"/>
    <n v="21320"/>
    <n v="54.66"/>
    <n v="6.48"/>
    <n v="0"/>
    <n v="-41.6"/>
    <n v="19.54"/>
    <n v="3"/>
    <n v="45.32"/>
    <n v="45.32"/>
    <s v="P,HIE"/>
    <s v="GRANDE PHARMACIE DE LA POSTE"/>
    <s v="GRANDE PHARMACIE DE LA POSTE"/>
    <s v="11 AVENUE DE PARIS"/>
    <s v="CHATILLON"/>
    <n v="92"/>
    <x v="0"/>
    <n v="92320"/>
    <s v=" "/>
    <s v=" "/>
    <s v=" "/>
    <m/>
    <m/>
    <m/>
    <s v="N"/>
    <n v="28"/>
    <n v="31"/>
    <n v="40"/>
    <m/>
    <m/>
    <m/>
    <m/>
    <m/>
    <n v="0"/>
    <n v="0"/>
    <s v="EUR"/>
    <d v="2026-06-07T00:00:00"/>
    <x v="8"/>
    <m/>
    <s v="Domestic"/>
    <s v="Your Packaging"/>
    <n v="0.53333333333333333"/>
    <n v="48"/>
    <n v="5.69"/>
    <n v="0"/>
    <n v="-36.53"/>
    <n v="17.16"/>
    <s v="EUR"/>
    <n v="1.1386538829999999"/>
    <s v="kg"/>
  </r>
  <r>
    <n v="16.159999999999997"/>
    <m/>
    <m/>
    <s v="entreprise"/>
    <s v="ST"/>
    <n v="200720433"/>
    <n v="202607"/>
    <s v="Express"/>
    <s v="UO"/>
    <s v="FedEx Priority"/>
    <s v="Bill_Sender_Prepaid"/>
    <d v="2026-09-06T00:00:00"/>
    <d v="2026-10-06T00:00:00"/>
    <x v="3532"/>
    <m/>
    <s v="HYDRATIS B2B"/>
    <s v="HYDRATIS B2B"/>
    <s v="VOIE COMMUNALE 4"/>
    <s v="CR?ANCEY"/>
    <n v="21"/>
    <s v="FR"/>
    <n v="21320"/>
    <n v="77.92"/>
    <n v="108.44"/>
    <n v="0"/>
    <n v="-59.29"/>
    <n v="127.06"/>
    <n v="6"/>
    <n v="75.680000000000007"/>
    <n v="75.680000000000007"/>
    <s v="S,Gharbaoui"/>
    <s v="PHARMACIE DE FRAISANS"/>
    <s v="PHARMACIE DE FRAISANS"/>
    <s v="2 RUE DE LA GARE"/>
    <s v="FRAISANS"/>
    <n v="39"/>
    <x v="0"/>
    <n v="397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3472222222222223"/>
    <n v="67.599999999999994"/>
    <n v="94.08"/>
    <n v="0"/>
    <n v="-51.44"/>
    <n v="110.24"/>
    <s v="EUR"/>
    <n v="1.1526181719999999"/>
    <s v="kg"/>
  </r>
  <r>
    <n v="6.4499999999999993"/>
    <m/>
    <m/>
    <s v="entreprise"/>
    <s v="ST"/>
    <n v="200720433"/>
    <n v="202607"/>
    <s v="Express"/>
    <s v="UO"/>
    <s v="FedEx Priority"/>
    <s v="Bill_Sender_Prepaid"/>
    <s v="06/25/2026"/>
    <s v="06/26/2026"/>
    <x v="3533"/>
    <m/>
    <s v="HYDRATIS B2B"/>
    <s v="HYDRATIS B2B"/>
    <s v="VOIE COMMUNALE 4"/>
    <s v="CR?ANCEY"/>
    <n v="21"/>
    <s v="FR"/>
    <n v="21320"/>
    <n v="30.78"/>
    <n v="3.65"/>
    <n v="0"/>
    <n v="-23.43"/>
    <n v="11"/>
    <n v="2"/>
    <n v="12.76"/>
    <n v="12.76"/>
    <s v="T,Theo"/>
    <s v="PARAPHARMACIE CARREFOUR CHALEZEULE"/>
    <s v="PARAPHARMACIE CARREFOUR CHALEZ"/>
    <s v="RUE DES AGASSES"/>
    <s v="CHALEZEULE"/>
    <n v="25"/>
    <x v="0"/>
    <n v="25220"/>
    <s v=" "/>
    <s v=" "/>
    <s v=" "/>
    <m/>
    <m/>
    <m/>
    <s v="N"/>
    <n v="20"/>
    <n v="31"/>
    <n v="41"/>
    <m/>
    <m/>
    <m/>
    <m/>
    <m/>
    <n v="0"/>
    <n v="0"/>
    <s v="EUR"/>
    <d v="2026-06-07T00:00:00"/>
    <x v="8"/>
    <m/>
    <s v="Domestic"/>
    <s v="Your Packaging"/>
    <n v="0.33750000000000002"/>
    <n v="27"/>
    <n v="3.2"/>
    <n v="0"/>
    <n v="-20.55"/>
    <n v="9.65"/>
    <s v="EUR"/>
    <n v="1.1401468509999999"/>
    <s v="kg"/>
  </r>
  <r>
    <n v="16.5"/>
    <m/>
    <m/>
    <s v="entreprise"/>
    <s v="ST"/>
    <n v="200720433"/>
    <n v="202607"/>
    <s v="Express"/>
    <s v="UO"/>
    <s v="FedEx Priority"/>
    <s v="Bill_Sender_Prepaid"/>
    <s v="06/23/2026"/>
    <s v="06/26/2026"/>
    <x v="3534"/>
    <m/>
    <s v="HYDRATIS B2B"/>
    <s v="HYDRATIS B2B"/>
    <s v="VOIE COMMUNALE 4"/>
    <s v="CR?ANCEY"/>
    <n v="21"/>
    <s v="FR"/>
    <n v="21320"/>
    <n v="79.17"/>
    <n v="9.39"/>
    <n v="0"/>
    <n v="-60.24"/>
    <n v="28.32"/>
    <n v="6"/>
    <n v="78.319999999999993"/>
    <n v="78.319999999999993"/>
    <s v="P,EZAC"/>
    <s v="PHARMACIE PEZAC"/>
    <s v="PHARMACIE PEZAC"/>
    <s v="9 PLACE DE LA MAIRIE"/>
    <s v="LARUSCADE"/>
    <n v="33"/>
    <x v="0"/>
    <n v="336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430555555555555"/>
    <n v="69"/>
    <n v="8.18"/>
    <n v="0"/>
    <n v="-52.5"/>
    <n v="24.68"/>
    <s v="EUR"/>
    <n v="1.147407432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3535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4.979999999999997"/>
    <n v="34.979999999999997"/>
    <s v="P,HIE COLLEGIALE"/>
    <s v="PHARMACIE DE LA COLLEGIALE"/>
    <s v="PHARMACIE DE LA COLLEGIALE"/>
    <s v="14 RUE DES CLIMENES"/>
    <s v="LORGUES"/>
    <n v="83"/>
    <x v="0"/>
    <n v="83510"/>
    <s v=" "/>
    <s v=" "/>
    <s v=" "/>
    <m/>
    <m/>
    <m/>
    <s v="N"/>
    <n v="30"/>
    <n v="32"/>
    <n v="39"/>
    <m/>
    <m/>
    <m/>
    <m/>
    <m/>
    <n v="0"/>
    <n v="0"/>
    <s v="EUR"/>
    <d v="2026-06-07T00:00:00"/>
    <x v="8"/>
    <m/>
    <s v="Domestic"/>
    <s v="Your Packaging"/>
    <n v="0.66874999999999996"/>
    <n v="41"/>
    <n v="4.8600000000000003"/>
    <n v="0"/>
    <n v="-31.2"/>
    <n v="14.66"/>
    <s v="EUR"/>
    <n v="1.1356667499999999"/>
    <s v="kg"/>
  </r>
  <r>
    <n v="25.190000000000012"/>
    <m/>
    <m/>
    <s v="entreprise"/>
    <s v="ST"/>
    <n v="200720433"/>
    <n v="202607"/>
    <s v="Express"/>
    <s v="UO"/>
    <s v="FedEx Priority"/>
    <s v="Bill_Sender_Prepaid"/>
    <s v="06/26/2026"/>
    <s v="06/29/2026"/>
    <x v="3536"/>
    <m/>
    <s v="HYDRATIS B2B"/>
    <s v="HYDRATIS B2B"/>
    <s v="VOIE COMMUNALE 4"/>
    <s v="CR?ANCEY"/>
    <n v="21"/>
    <s v="FR"/>
    <n v="21320"/>
    <n v="119.7"/>
    <n v="14.18"/>
    <n v="0"/>
    <n v="-91.09"/>
    <n v="42.79"/>
    <n v="9"/>
    <n v="136.18"/>
    <n v="136.18"/>
    <s v="A,NNE MARIE"/>
    <s v="PHARMACIE DES MOUETTES BCM"/>
    <s v="PHARMACIE DES MOUETTES BCM"/>
    <s v="AVENUE DES ELYSEES"/>
    <s v="VALRAS-PLAGE"/>
    <n v="34"/>
    <x v="0"/>
    <n v="3435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0138888888888891"/>
    <n v="105.4"/>
    <n v="12.49"/>
    <n v="0"/>
    <n v="-80.209999999999994"/>
    <n v="37.68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s v="06/27/2026"/>
    <x v="3537"/>
    <m/>
    <s v="HYDRATIS B2B"/>
    <s v="HYDRATIS B2B"/>
    <s v="VOIE COMMUNALE 4"/>
    <s v="CR?ANCEY"/>
    <n v="21"/>
    <s v="FR"/>
    <n v="21320"/>
    <n v="48.15"/>
    <n v="5.71"/>
    <n v="0"/>
    <n v="-36.65"/>
    <n v="17.22"/>
    <n v="3"/>
    <n v="35.86"/>
    <n v="35.86"/>
    <s v="A,Abgrall"/>
    <s v="PHARMACIE DE MOCRAT"/>
    <s v="PHARMACIE DE MOCRAT"/>
    <s v="AVENUE DE MOCRAT"/>
    <s v="CHOLET"/>
    <n v="49"/>
    <x v="0"/>
    <n v="493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4097222222222221"/>
    <n v="42.4"/>
    <n v="5.03"/>
    <n v="0"/>
    <n v="-32.270000000000003"/>
    <n v="15.16"/>
    <s v="EUR"/>
    <n v="1.1356667499999999"/>
    <s v="kg"/>
  </r>
  <r>
    <n v="7.4600000000000009"/>
    <m/>
    <m/>
    <s v="entreprise"/>
    <s v="ST"/>
    <n v="200720433"/>
    <n v="202607"/>
    <s v="Express"/>
    <s v="UO"/>
    <s v="FedEx Priority"/>
    <s v="Bill_Sender_Prepaid"/>
    <s v="06/26/2026"/>
    <s v="06/29/2026"/>
    <x v="3538"/>
    <m/>
    <s v="HYDRATIS B2B"/>
    <s v="HYDRATIS B2B"/>
    <s v="VOIE COMMUNALE 4"/>
    <s v="CR?ANCEY"/>
    <n v="21"/>
    <s v="FR"/>
    <n v="21320"/>
    <n v="35.43"/>
    <n v="4.2"/>
    <n v="0"/>
    <n v="-26.96"/>
    <n v="12.67"/>
    <n v="1"/>
    <n v="19.8"/>
    <n v="19.8"/>
    <s v="F,Dedg"/>
    <s v="INTERSPORT 00631/000"/>
    <s v="INTERSPORT PONT ST MAXENCE 006"/>
    <s v="SET SPORT SAS"/>
    <s v="PONT-SAINTE-MAXENCE"/>
    <n v="60"/>
    <x v="0"/>
    <n v="607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333333333333335"/>
    <n v="31.2"/>
    <n v="3.7"/>
    <n v="0"/>
    <n v="-23.74"/>
    <n v="11.16"/>
    <s v="EUR"/>
    <n v="1.1356667499999999"/>
    <s v="kg"/>
  </r>
  <r>
    <n v="17.169999999999995"/>
    <m/>
    <m/>
    <s v="entreprise"/>
    <s v="ST"/>
    <n v="200720433"/>
    <n v="202607"/>
    <s v="Express"/>
    <s v="UO"/>
    <s v="FedEx Priority"/>
    <s v="Bill_Sender_Prepaid"/>
    <s v="06/29/2026"/>
    <s v="06/30/2026"/>
    <x v="3539"/>
    <m/>
    <s v="HYDRATIS B2B"/>
    <s v="HYDRATIS B2B"/>
    <s v="VOIE COMMUNALE 4"/>
    <s v="CR?ANCEY"/>
    <n v="21"/>
    <s v="FR"/>
    <n v="21320"/>
    <n v="81.760000000000005"/>
    <n v="9.69"/>
    <n v="0"/>
    <n v="-62.2"/>
    <n v="29.24"/>
    <n v="7"/>
    <n v="82.06"/>
    <n v="82.06"/>
    <s v="T"/>
    <s v="PHARMACIE DES QUATRES NATIONS"/>
    <s v="PHARMACIE DES QUATRES NATIONS"/>
    <s v="1 PLACE DES 4 NATIONS"/>
    <s v="EPINAL"/>
    <n v="88"/>
    <x v="0"/>
    <n v="88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736111111111114"/>
    <n v="71.8"/>
    <n v="8.51"/>
    <n v="0"/>
    <n v="-54.63"/>
    <n v="25.68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3540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3"/>
    <n v="35.200000000000003"/>
    <n v="35.200000000000003"/>
    <s v="R,AJA"/>
    <s v="PHARMACIE VINCENT"/>
    <s v="PHARMACIE VINCENT"/>
    <s v="44 RUE GAMBETTA"/>
    <s v="BIARRITZ"/>
    <n v="64"/>
    <x v="0"/>
    <n v="64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2569444444444446"/>
    <n v="41"/>
    <n v="4.8600000000000003"/>
    <n v="0"/>
    <n v="-31.2"/>
    <n v="14.6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9/2026"/>
    <s v="06/30/2026"/>
    <x v="3541"/>
    <m/>
    <s v="HYDRATIS B2B"/>
    <s v="HYDRATIS B2B"/>
    <s v="VOIE COMMUNALE 4"/>
    <s v="CR?ANCEY"/>
    <n v="21"/>
    <s v="FR"/>
    <n v="21320"/>
    <n v="43.5"/>
    <n v="5.16"/>
    <n v="0"/>
    <n v="-33.1"/>
    <n v="15.55"/>
    <n v="2"/>
    <n v="30.8"/>
    <n v="30.8"/>
    <s v="G,Ortier"/>
    <s v="PHARMACIE DU MORTIER"/>
    <s v="PHARMACIE DU MORTIER"/>
    <s v="1 RUE D OTTMARSHEIM"/>
    <s v="RIXHEIM"/>
    <n v="68"/>
    <x v="0"/>
    <n v="6817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75"/>
    <n v="38.200000000000003"/>
    <n v="4.53"/>
    <n v="0"/>
    <n v="-29.07"/>
    <n v="13.66"/>
    <s v="EUR"/>
    <n v="1.1386538829999999"/>
    <s v="kg"/>
  </r>
  <r>
    <n v="5.1099999999999994"/>
    <m/>
    <m/>
    <s v="entreprise"/>
    <s v="ST"/>
    <n v="200720433"/>
    <n v="202607"/>
    <s v="Express"/>
    <s v="UO"/>
    <s v="FedEx Priority"/>
    <s v="Bill_Sender_Prepaid"/>
    <s v="06/25/2026"/>
    <s v="06/26/2026"/>
    <x v="3542"/>
    <m/>
    <s v="HYDRATIS B2B"/>
    <s v="HYDRATIS B2B"/>
    <s v="VOIE COMMUNALE 4"/>
    <s v="CR?ANCEY"/>
    <n v="21"/>
    <s v="FR"/>
    <n v="21320"/>
    <n v="24.4"/>
    <n v="2.88"/>
    <n v="0"/>
    <n v="-18.57"/>
    <n v="8.7100000000000009"/>
    <n v="1"/>
    <n v="3.08"/>
    <n v="3.08"/>
    <s v="P,HIE DE GARE"/>
    <s v="PHARMACIE GARE DE BOISSY"/>
    <s v="PHARMACIE GARE DE BOISSY"/>
    <s v="3 BOULEVARD DE LA GARE"/>
    <s v="BOISSY ST LEGER"/>
    <n v="94"/>
    <x v="0"/>
    <n v="94470"/>
    <s v=" "/>
    <s v=" "/>
    <s v=" "/>
    <m/>
    <m/>
    <m/>
    <s v="Y"/>
    <n v="12"/>
    <n v="20"/>
    <n v="29"/>
    <m/>
    <m/>
    <m/>
    <m/>
    <m/>
    <n v="0"/>
    <n v="0"/>
    <s v="EUR"/>
    <d v="2026-06-07T00:00:00"/>
    <x v="8"/>
    <m/>
    <s v="Domestic"/>
    <s v="Your Packaging"/>
    <n v="0.49930555555555556"/>
    <n v="21.4"/>
    <n v="2.5299999999999998"/>
    <n v="0"/>
    <n v="-16.29"/>
    <n v="7.64"/>
    <s v="EUR"/>
    <n v="1.1401468509999999"/>
    <s v="kg"/>
  </r>
  <r>
    <n v="10.469999999999999"/>
    <m/>
    <m/>
    <s v="entreprise"/>
    <s v="ST"/>
    <n v="200720433"/>
    <n v="202607"/>
    <s v="Express"/>
    <s v="UO"/>
    <s v="FedEx Priority"/>
    <s v="Bill_Sender_Prepaid"/>
    <s v="06/26/2026"/>
    <s v="06/27/2026"/>
    <x v="3543"/>
    <m/>
    <s v="HYDRATIS B2B"/>
    <s v="HYDRATIS B2B"/>
    <s v="VOIE COMMUNALE 4"/>
    <s v="CR?ANCEY"/>
    <n v="21"/>
    <s v="FR"/>
    <n v="21320"/>
    <n v="49.74"/>
    <n v="5.89"/>
    <n v="0"/>
    <n v="-37.85"/>
    <n v="17.78"/>
    <n v="3"/>
    <n v="39.6"/>
    <n v="39.6"/>
    <s v="T,HOMAS"/>
    <s v="PHARMACIE DE LA CHEVALERIE"/>
    <s v="PHARMACIE DE LA CHEVALERIE"/>
    <s v="27 RUE DU PARADIS"/>
    <s v="CH?TELLERAULT"/>
    <n v="86"/>
    <x v="0"/>
    <n v="86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5833333333333334"/>
    <n v="43.8"/>
    <n v="5.19"/>
    <n v="0"/>
    <n v="-33.33"/>
    <n v="15.6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544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P,HARMACIE"/>
    <s v="PHARMACIE DU VAL DE SARTHE"/>
    <s v="PHARMACIE DU VAL DE SARTHE"/>
    <s v="ZA LES TRUNETIERES"/>
    <s v="LA SUZE-SUR-SARTHE"/>
    <n v="72"/>
    <x v="0"/>
    <n v="7221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8541666666666669"/>
    <n v="38.200000000000003"/>
    <n v="4.53"/>
    <n v="0"/>
    <n v="-29.07"/>
    <n v="13.66"/>
    <s v="EUR"/>
    <n v="1.1356667499999999"/>
    <s v="kg"/>
  </r>
  <r>
    <n v="14.150000000000006"/>
    <m/>
    <m/>
    <s v="entreprise"/>
    <s v="ST"/>
    <n v="200720433"/>
    <n v="202607"/>
    <s v="Express"/>
    <s v="UO"/>
    <s v="FedEx Priority"/>
    <s v="Bill_Sender_Prepaid"/>
    <s v="06/26/2026"/>
    <s v="06/27/2026"/>
    <x v="3545"/>
    <m/>
    <s v="HYDRATIS B2B"/>
    <s v="HYDRATIS B2B"/>
    <s v="VOIE COMMUNALE 4"/>
    <s v="CR?ANCEY"/>
    <n v="21"/>
    <s v="FR"/>
    <n v="21320"/>
    <n v="67.23"/>
    <n v="7.97"/>
    <n v="0"/>
    <n v="-51.16"/>
    <n v="24.04"/>
    <n v="5"/>
    <n v="63.8"/>
    <n v="63.8"/>
    <s v="P,H"/>
    <s v="PHARMACIE PALAIS DES PYRENEES"/>
    <s v="PHARMACIE PALAIS DES PYRENEES"/>
    <s v="6 RUE GACHET"/>
    <s v="PAU"/>
    <n v="64"/>
    <x v="0"/>
    <n v="64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472222222222223"/>
    <n v="59.2"/>
    <n v="7.02"/>
    <n v="0"/>
    <n v="-45.05"/>
    <n v="21.17"/>
    <s v="EUR"/>
    <n v="1.1356667499999999"/>
    <s v="kg"/>
  </r>
  <r>
    <n v="20.170000000000002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546"/>
    <m/>
    <s v="HYDRATIS B2B"/>
    <s v="HYDRATIS B2B"/>
    <s v="VOIE COMMUNALE 4"/>
    <s v="CR?ANCEY"/>
    <n v="21"/>
    <s v="FR"/>
    <n v="21320"/>
    <n v="96.29"/>
    <n v="11.08"/>
    <n v="0"/>
    <n v="-73.28"/>
    <n v="34.090000000000003"/>
    <n v="6"/>
    <n v="102.08"/>
    <n v="102.08"/>
    <s v="E,Biba"/>
    <s v="GRANDE PHARMACIE RIVE SUD"/>
    <s v="GRANDE PHARMACIE RIVE SUD"/>
    <s v="SRS 21"/>
    <s v="MURS ERIGNE"/>
    <n v="49"/>
    <x v="0"/>
    <n v="49610"/>
    <s v=" "/>
    <s v=" "/>
    <s v=" "/>
    <m/>
    <m/>
    <m/>
    <s v="N"/>
    <n v="26"/>
    <n v="30"/>
    <n v="40"/>
    <m/>
    <m/>
    <m/>
    <m/>
    <m/>
    <n v="0"/>
    <n v="0"/>
    <s v="EUR"/>
    <d v="2026-06-07T00:00:00"/>
    <x v="8"/>
    <m/>
    <s v="Domestic"/>
    <s v="Your Packaging"/>
    <n v="0.43263888888888891"/>
    <n v="84.4"/>
    <n v="9.7100000000000009"/>
    <n v="0"/>
    <n v="-64.23"/>
    <n v="29.88"/>
    <s v="EUR"/>
    <n v="1.1408492480000001"/>
    <s v="kg"/>
  </r>
  <r>
    <n v="7.7900000000000027"/>
    <m/>
    <m/>
    <s v="entreprise"/>
    <s v="ST"/>
    <n v="200720433"/>
    <n v="202607"/>
    <s v="Express"/>
    <s v="UO"/>
    <s v="FedEx Priority"/>
    <s v="Bill_Sender_Prepaid"/>
    <s v="06/26/2026"/>
    <s v="06/29/2026"/>
    <x v="3547"/>
    <m/>
    <s v="HYDRATIS B2B"/>
    <s v="HYDRATIS B2B"/>
    <s v="VOIE COMMUNALE 4"/>
    <s v="CR?ANCEY"/>
    <n v="21"/>
    <s v="FR"/>
    <n v="21320"/>
    <n v="37.020000000000003"/>
    <n v="4.38"/>
    <n v="0"/>
    <n v="-28.18"/>
    <n v="13.23"/>
    <n v="2"/>
    <n v="21.56"/>
    <n v="21.56"/>
    <s v="M,ADEC"/>
    <s v="SPORT 2000 LANDERNEAU"/>
    <s v="SPORT 2000 LANDERNEAU"/>
    <s v="9-11 RUE BERTHE BOUGUEN"/>
    <s v="LANDERNEAU"/>
    <n v="29"/>
    <x v="0"/>
    <n v="298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805555555555557"/>
    <n v="32.6"/>
    <n v="3.86"/>
    <n v="0"/>
    <n v="-24.81"/>
    <n v="11.65"/>
    <s v="EUR"/>
    <n v="1.1356667499999999"/>
    <s v="kg"/>
  </r>
  <r>
    <n v="14.82"/>
    <m/>
    <m/>
    <s v="entreprise"/>
    <s v="ST"/>
    <n v="200720433"/>
    <n v="202607"/>
    <s v="Express"/>
    <s v="UO"/>
    <s v="FedEx Priority"/>
    <s v="Bill_Sender_Prepaid"/>
    <s v="06/30/2026"/>
    <d v="2026-01-07T00:00:00"/>
    <x v="3548"/>
    <m/>
    <s v="HYDRATIS B2B"/>
    <s v="HYDRATIS B2B"/>
    <s v="VOIE COMMUNALE 4"/>
    <s v="CR?ANCEY"/>
    <n v="21"/>
    <s v="FR"/>
    <n v="21320"/>
    <n v="70.599999999999994"/>
    <n v="8.36"/>
    <n v="0"/>
    <n v="-53.72"/>
    <n v="25.23"/>
    <n v="4"/>
    <n v="67.760000000000005"/>
    <n v="67.760000000000005"/>
    <s v="Y,HV"/>
    <s v="PHARMACIE GRAND PAVOIS"/>
    <s v="PHARMACIE GRAND PAVOIS"/>
    <s v="324 AVENUE DU PRADO"/>
    <s v="MARSEILLE"/>
    <n v="13"/>
    <x v="0"/>
    <n v="13008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55277777777777781"/>
    <n v="62"/>
    <n v="7.34"/>
    <n v="0"/>
    <n v="-47.18"/>
    <n v="22.16"/>
    <s v="EUR"/>
    <n v="1.1386538829999999"/>
    <s v="kg"/>
  </r>
  <r>
    <n v="17.5"/>
    <m/>
    <m/>
    <s v="entreprise"/>
    <s v="ST"/>
    <n v="200720433"/>
    <n v="202607"/>
    <s v="Express"/>
    <s v="UO"/>
    <s v="FedEx Priority"/>
    <s v="Bill_Sender_Prepaid"/>
    <s v="06/25/2026"/>
    <s v="06/26/2026"/>
    <x v="3549"/>
    <m/>
    <s v="HYDRATIS B2B"/>
    <s v="HYDRATIS B2B"/>
    <s v="VOIE COMMUNALE 4"/>
    <s v="CR?ANCEY"/>
    <n v="21"/>
    <s v="FR"/>
    <n v="21320"/>
    <n v="83.46"/>
    <n v="9.89"/>
    <n v="0"/>
    <n v="-63.51"/>
    <n v="29.84"/>
    <n v="7"/>
    <n v="85.8"/>
    <n v="85.8"/>
    <s v="M,Couvent"/>
    <s v="PHARMACIE DU COUVENT"/>
    <s v="PHARMACIE DU COUVENT"/>
    <s v="5 RUE DE MULHOUSE"/>
    <s v="RIEDISHEIM"/>
    <n v="68"/>
    <x v="0"/>
    <n v="68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2986111111111112"/>
    <n v="73.2"/>
    <n v="8.67"/>
    <n v="0"/>
    <n v="-55.7"/>
    <n v="26.17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550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4"/>
    <n v="37.18"/>
    <n v="37.18"/>
    <s v="S,Ylvie"/>
    <s v="PHARMACIE PASTEUR"/>
    <s v="PHARMACIE PASTEUR"/>
    <s v="44 AVENUE PASTEUR"/>
    <s v="COURBEVOIE"/>
    <n v="92"/>
    <x v="0"/>
    <n v="92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958333333333333"/>
    <n v="42.4"/>
    <n v="5.03"/>
    <n v="0"/>
    <n v="-32.270000000000003"/>
    <n v="15.16"/>
    <s v="EUR"/>
    <n v="1.1386538829999999"/>
    <s v="kg"/>
  </r>
  <r>
    <n v="15.830000000000005"/>
    <m/>
    <m/>
    <s v="entreprise"/>
    <s v="ST"/>
    <n v="200720433"/>
    <n v="202607"/>
    <s v="Express"/>
    <s v="UO"/>
    <s v="FedEx Priority"/>
    <s v="Bill_Sender_Prepaid"/>
    <s v="06/26/2026"/>
    <s v="06/30/2026"/>
    <x v="3551"/>
    <m/>
    <s v="HYDRATIS B2B"/>
    <s v="HYDRATIS B2B"/>
    <s v="VOIE COMMUNALE 4"/>
    <s v="CR?ANCEY"/>
    <n v="21"/>
    <s v="FR"/>
    <n v="21320"/>
    <n v="75.180000000000007"/>
    <n v="8.91"/>
    <n v="0"/>
    <n v="-57.2"/>
    <n v="26.89"/>
    <n v="5"/>
    <n v="74.36"/>
    <n v="74.36"/>
    <s v="L,Lang"/>
    <s v="PHARMACIE CANTONALE"/>
    <s v="PHARMACIE CANTONALE"/>
    <s v="11 RUE DE LA SAUER"/>
    <s v="W?RTH"/>
    <n v="67"/>
    <x v="0"/>
    <n v="67360"/>
    <s v=" "/>
    <s v=" "/>
    <s v=" "/>
    <m/>
    <m/>
    <m/>
    <s v="N"/>
    <n v="30"/>
    <n v="30"/>
    <n v="40"/>
    <m/>
    <m/>
    <m/>
    <m/>
    <m/>
    <n v="0"/>
    <n v="0"/>
    <s v="EUR"/>
    <d v="2026-06-07T00:00:00"/>
    <x v="8"/>
    <m/>
    <s v="Domestic"/>
    <s v="Your Packaging"/>
    <n v="0.37986111111111109"/>
    <n v="66.2"/>
    <n v="7.85"/>
    <n v="0"/>
    <n v="-50.37"/>
    <n v="23.68"/>
    <s v="EUR"/>
    <n v="1.1356667499999999"/>
    <s v="kg"/>
  </r>
  <r>
    <n v="6.120000000000001"/>
    <m/>
    <m/>
    <s v="entreprise"/>
    <s v="ST"/>
    <n v="200720433"/>
    <n v="202607"/>
    <s v="Express"/>
    <s v="UO"/>
    <s v="FedEx Priority"/>
    <s v="Bill_Sender_Prepaid"/>
    <s v="06/26/2026"/>
    <s v="06/29/2026"/>
    <x v="3552"/>
    <m/>
    <s v="HYDRATIS B2B"/>
    <s v="HYDRATIS B2B"/>
    <s v="VOIE COMMUNALE 4"/>
    <s v="CR?ANCEY"/>
    <n v="21"/>
    <s v="FR"/>
    <n v="21320"/>
    <n v="29.07"/>
    <n v="3.45"/>
    <n v="0"/>
    <n v="-22.12"/>
    <n v="10.4"/>
    <n v="1"/>
    <n v="10.34"/>
    <n v="10.34"/>
    <s v="A,LEX"/>
    <s v="INTERSPORT LEERS 00149/000"/>
    <s v="INTERSPORT LEERS 00149/000"/>
    <s v="HALL SAS"/>
    <s v="LEERS"/>
    <n v="59"/>
    <x v="0"/>
    <n v="59115"/>
    <s v=" "/>
    <s v=" "/>
    <s v=" "/>
    <m/>
    <m/>
    <m/>
    <s v="Y"/>
    <n v="20"/>
    <n v="30"/>
    <n v="39"/>
    <m/>
    <m/>
    <m/>
    <m/>
    <m/>
    <n v="0"/>
    <n v="0"/>
    <s v="EUR"/>
    <d v="2026-06-07T00:00:00"/>
    <x v="8"/>
    <m/>
    <s v="Domestic"/>
    <s v="Your Packaging"/>
    <n v="0.44374999999999998"/>
    <n v="25.6"/>
    <n v="3.04"/>
    <n v="0"/>
    <n v="-19.48"/>
    <n v="9.16"/>
    <s v="EUR"/>
    <n v="1.135666749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3553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3"/>
    <n v="34.979999999999997"/>
    <n v="34.979999999999997"/>
    <s v="L,EA"/>
    <s v="PHARMACIE DES THERMES"/>
    <s v="PHARMACIE DES THERMES"/>
    <s v="16 AVENUE MARCEL DASSAULT"/>
    <s v="ROCHEFORT"/>
    <n v="17"/>
    <x v="0"/>
    <n v="17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402777777777779"/>
    <n v="41"/>
    <n v="4.8600000000000003"/>
    <n v="0"/>
    <n v="-31.2"/>
    <n v="14.66"/>
    <s v="EUR"/>
    <n v="1.1356667499999999"/>
    <s v="kg"/>
  </r>
  <r>
    <n v="18.159999999999997"/>
    <m/>
    <m/>
    <s v="entreprise"/>
    <s v="ST"/>
    <n v="200720433"/>
    <n v="202607"/>
    <s v="Express"/>
    <s v="UO"/>
    <s v="FedEx Priority"/>
    <s v="Bill_Sender_Prepaid"/>
    <s v="06/30/2026"/>
    <d v="2026-01-07T00:00:00"/>
    <x v="3554"/>
    <m/>
    <s v="HYDRATIS B2B"/>
    <s v="HYDRATIS B2B"/>
    <s v="VOIE COMMUNALE 4"/>
    <s v="CR?ANCEY"/>
    <n v="21"/>
    <s v="FR"/>
    <n v="21320"/>
    <n v="86.54"/>
    <n v="10.26"/>
    <n v="0"/>
    <n v="-65.86"/>
    <n v="30.94"/>
    <n v="8"/>
    <n v="89.98"/>
    <n v="89.98"/>
    <s v="E,Evrard"/>
    <s v="PHARMACIE EVRARD"/>
    <s v="PHARMACIE EVRARD"/>
    <s v="AV MARGUERITE PUHL DEMANGE"/>
    <s v="VAL DE BRIEY"/>
    <n v="54"/>
    <x v="0"/>
    <n v="541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84722222222222"/>
    <n v="76"/>
    <n v="9.01"/>
    <n v="0"/>
    <n v="-57.84"/>
    <n v="27.17"/>
    <s v="EUR"/>
    <n v="1.1386538829999999"/>
    <s v="kg"/>
  </r>
  <r>
    <n v="19.840000000000003"/>
    <m/>
    <m/>
    <s v="entreprise"/>
    <s v="ST"/>
    <n v="200720433"/>
    <n v="202607"/>
    <s v="Express"/>
    <s v="UO"/>
    <s v="FedEx Priority"/>
    <s v="Bill_Sender_Prepaid"/>
    <s v="06/26/2026"/>
    <s v="06/29/2026"/>
    <x v="3555"/>
    <m/>
    <s v="HYDRATIS B2B"/>
    <s v="HYDRATIS B2B"/>
    <s v="VOIE COMMUNALE 4"/>
    <s v="CR?ANCEY"/>
    <n v="21"/>
    <s v="FR"/>
    <n v="21320"/>
    <n v="94.26"/>
    <n v="11.17"/>
    <n v="0"/>
    <n v="-71.73"/>
    <n v="33.71"/>
    <n v="6"/>
    <n v="100.1"/>
    <n v="100.1"/>
    <s v="S,EVERINE"/>
    <s v="PHARMACIE DU SALAMANDRIER"/>
    <s v="PHARMACIE DU SALAMANDRIER"/>
    <s v="CENTRE COMMERCIAL LE SALAMANDRIER"/>
    <s v="DRAGUIGNAN"/>
    <n v="83"/>
    <x v="0"/>
    <n v="833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53402777777777777"/>
    <n v="83"/>
    <n v="9.84"/>
    <n v="0"/>
    <n v="-63.16"/>
    <n v="29.68"/>
    <s v="EUR"/>
    <n v="1.1356667499999999"/>
    <s v="kg"/>
  </r>
  <r>
    <n v="4.6100000000000012"/>
    <m/>
    <m/>
    <s v=""/>
    <s v="ST"/>
    <n v="200720433"/>
    <n v="202607"/>
    <s v="Express"/>
    <s v="UO"/>
    <s v="FedEx Priority"/>
    <s v="Bill_Recipient"/>
    <s v="06/30/2026"/>
    <d v="2026-02-07T00:00:00"/>
    <x v="3556"/>
    <m/>
    <s v="JEAN-MARC ARRIGHI"/>
    <s v="FEDEX"/>
    <s v="LIEU DIT ZACARACCIA"/>
    <s v="BORGO"/>
    <n v="20"/>
    <s v="FR"/>
    <n v="20290"/>
    <n v="22.02"/>
    <n v="34.65"/>
    <n v="0"/>
    <n v="-16.760000000000002"/>
    <n v="39.909999999999997"/>
    <n v="1"/>
    <n v="0.44"/>
    <n v="0.44"/>
    <s v="L,A RUCHE"/>
    <s v="HYDRATIS B2B"/>
    <s v="HYDRATIS B2B"/>
    <s v="VOIE COMMUNALE 4"/>
    <s v="CR?ANCEY"/>
    <n v="21"/>
    <x v="0"/>
    <n v="21320"/>
    <s v="Return of AWB# 873291872190"/>
    <s v=" "/>
    <s v=" "/>
    <m/>
    <m/>
    <m/>
    <s v="N"/>
    <n v="0"/>
    <n v="0"/>
    <n v="0"/>
    <m/>
    <m/>
    <m/>
    <m/>
    <m/>
    <n v="0"/>
    <n v="1"/>
    <s v="EUR"/>
    <d v="2026-06-07T00:00:00"/>
    <x v="8"/>
    <m/>
    <s v="Domestic"/>
    <s v="Your Packaging"/>
    <n v="0.55347222222222225"/>
    <n v="19.3"/>
    <n v="30.37"/>
    <n v="0"/>
    <n v="-14.69"/>
    <n v="34.979999999999997"/>
    <s v="EUR"/>
    <n v="1.140862263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7/2026"/>
    <x v="3557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2"/>
    <n v="34.32"/>
    <n v="34.32"/>
    <s v="#,992-="/>
    <s v="GRANDE PHARMACIE FALGUIERE"/>
    <s v="GRANDE PHARMACIE FALGUIERE"/>
    <s v="6 PLACE FALGUIERE"/>
    <s v="PARIS"/>
    <n v="75"/>
    <x v="0"/>
    <n v="75015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0347222222222223"/>
    <n v="41"/>
    <n v="4.8600000000000003"/>
    <n v="0"/>
    <n v="-31.2"/>
    <n v="14.66"/>
    <s v="EUR"/>
    <n v="1.135666749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4/2026"/>
    <s v="06/26/2026"/>
    <x v="3558"/>
    <m/>
    <s v="HYDRATIS B2B"/>
    <s v="HYDRATIS B2B"/>
    <s v="VOIE COMMUNALE 4"/>
    <s v="CR?ANCEY"/>
    <n v="21"/>
    <s v="FR"/>
    <n v="21320"/>
    <n v="48.34"/>
    <n v="5.73"/>
    <n v="0"/>
    <n v="-36.79"/>
    <n v="17.28"/>
    <n v="2"/>
    <n v="36.96"/>
    <n v="36.96"/>
    <s v="S,Schmit"/>
    <s v="PHARMACIE KERGROIX"/>
    <s v="PHARMACIE KERGROIX"/>
    <s v="11 AVENUE DU PRESIDENT F MITTERRAND"/>
    <s v="HENNEBONT"/>
    <n v="56"/>
    <x v="0"/>
    <n v="56700"/>
    <s v=" "/>
    <s v=" "/>
    <s v=" "/>
    <m/>
    <m/>
    <m/>
    <s v="N"/>
    <n v="26"/>
    <n v="32"/>
    <n v="41"/>
    <m/>
    <m/>
    <m/>
    <m/>
    <m/>
    <n v="0"/>
    <n v="0"/>
    <s v="EUR"/>
    <d v="2026-06-07T00:00:00"/>
    <x v="8"/>
    <m/>
    <s v="Domestic"/>
    <s v="Your Packaging"/>
    <n v="0.42916666666666664"/>
    <n v="42.4"/>
    <n v="5.03"/>
    <n v="0"/>
    <n v="-32.270000000000003"/>
    <n v="15.16"/>
    <s v="EUR"/>
    <n v="1.140146850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3559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3"/>
    <n v="35.200000000000003"/>
    <n v="35.200000000000003"/>
    <s v="R,Julie"/>
    <s v="PHARMACIE DU STADE"/>
    <s v="PHARMACIE DU STADE"/>
    <s v="1 RUE DES LUCIOLES"/>
    <s v="PIBRAC"/>
    <n v="31"/>
    <x v="0"/>
    <n v="31820"/>
    <s v=" "/>
    <s v=" "/>
    <s v=" "/>
    <m/>
    <m/>
    <m/>
    <s v="N"/>
    <n v="30"/>
    <n v="40"/>
    <n v="31"/>
    <m/>
    <m/>
    <m/>
    <m/>
    <m/>
    <n v="0"/>
    <n v="0"/>
    <s v="EUR"/>
    <d v="2026-06-07T00:00:00"/>
    <x v="8"/>
    <m/>
    <s v="Domestic"/>
    <s v="Your Packaging"/>
    <n v="0.55138888888888893"/>
    <n v="41"/>
    <n v="4.8600000000000003"/>
    <n v="0"/>
    <n v="-31.2"/>
    <n v="14.66"/>
    <s v="EUR"/>
    <n v="1.1386538829999999"/>
    <s v="kg"/>
  </r>
  <r>
    <n v="9.8000000000000007"/>
    <m/>
    <m/>
    <s v="entreprise"/>
    <s v="ST"/>
    <n v="200720433"/>
    <n v="202607"/>
    <s v="Express"/>
    <s v="UO"/>
    <s v="FedEx Priority"/>
    <s v="Bill_Sender_Prepaid"/>
    <s v="06/26/2026"/>
    <s v="06/29/2026"/>
    <x v="3560"/>
    <m/>
    <s v="HYDRATIS B2B"/>
    <s v="HYDRATIS B2B"/>
    <s v="VOIE COMMUNALE 4"/>
    <s v="CR?ANCEY"/>
    <n v="21"/>
    <s v="FR"/>
    <n v="21320"/>
    <n v="46.56"/>
    <n v="5.52"/>
    <n v="0"/>
    <n v="-35.43"/>
    <n v="16.649999999999999"/>
    <n v="3"/>
    <n v="35.200000000000003"/>
    <n v="35.200000000000003"/>
    <s v="N,Nilero"/>
    <s v="PHARMACIE SAINT GERMAIN"/>
    <s v="PHARMACIE SAINT GERMAIN"/>
    <s v="68 RUE NOTRE DAME DE BON SECOURS"/>
    <s v="COMPI?GNE"/>
    <n v="60"/>
    <x v="0"/>
    <n v="602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6875000000000002"/>
    <n v="41"/>
    <n v="4.8600000000000003"/>
    <n v="0"/>
    <n v="-31.2"/>
    <n v="14.66"/>
    <s v="EUR"/>
    <n v="1.1356667499999999"/>
    <s v="kg"/>
  </r>
  <r>
    <n v="7.7900000000000027"/>
    <m/>
    <m/>
    <s v="entreprise"/>
    <s v="ST"/>
    <n v="200720433"/>
    <n v="202607"/>
    <s v="Express"/>
    <s v="UO"/>
    <s v="FedEx Priority"/>
    <s v="Bill_Sender_Prepaid"/>
    <s v="06/25/2026"/>
    <s v="06/30/2026"/>
    <x v="3561"/>
    <m/>
    <s v="HYDRATIS B2B"/>
    <s v="HYDRATIS B2B"/>
    <s v="VOIE COMMUNALE 4"/>
    <s v="CR?ANCEY"/>
    <n v="21"/>
    <s v="FR"/>
    <n v="21320"/>
    <n v="37.17"/>
    <n v="4.4000000000000004"/>
    <n v="0"/>
    <n v="-28.29"/>
    <n v="13.28"/>
    <n v="2"/>
    <n v="21.78"/>
    <n v="21.78"/>
    <s v="C,ARROUF"/>
    <s v="PARAPHARMACIE CARREFOUR TINQUEUX"/>
    <s v="PARAPHARMACIE CARREFOUR TINQUE"/>
    <s v="RN 31"/>
    <s v="TINQUEUX"/>
    <n v="51"/>
    <x v="0"/>
    <n v="5143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36805555555555558"/>
    <n v="32.6"/>
    <n v="3.86"/>
    <n v="0"/>
    <n v="-24.81"/>
    <n v="11.65"/>
    <s v="EUR"/>
    <n v="1.1401468509999999"/>
    <s v="kg"/>
  </r>
  <r>
    <n v="23.52000000000001"/>
    <m/>
    <m/>
    <s v="entreprise"/>
    <s v="ST"/>
    <n v="200720433"/>
    <n v="202607"/>
    <s v="Express"/>
    <s v="UO"/>
    <s v="FedEx Priority"/>
    <s v="Bill_Sender_Prepaid"/>
    <s v="06/25/2026"/>
    <s v="06/29/2026"/>
    <x v="3562"/>
    <m/>
    <s v="HYDRATIS B2B"/>
    <s v="HYDRATIS B2B"/>
    <s v="VOIE COMMUNALE 4"/>
    <s v="CR?ANCEY"/>
    <n v="21"/>
    <s v="FR"/>
    <n v="21320"/>
    <n v="112.19"/>
    <n v="13.29"/>
    <n v="0"/>
    <n v="-85.37"/>
    <n v="40.11"/>
    <n v="6"/>
    <n v="124.3"/>
    <n v="124.3"/>
    <s v="P,HIE"/>
    <s v="PHARMACIE DE L'ECLUSE"/>
    <s v="PHARMACIE DE L'ECLUSE"/>
    <s v="CENTRE E,LECLERC"/>
    <s v="BOLLENE"/>
    <n v="84"/>
    <x v="0"/>
    <n v="8450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7638888888888886"/>
    <n v="98.4"/>
    <n v="11.66"/>
    <n v="0"/>
    <n v="-74.88"/>
    <n v="35.18"/>
    <s v="EUR"/>
    <n v="1.1401468509999999"/>
    <s v="kg"/>
  </r>
  <r>
    <n v="15.830000000000005"/>
    <m/>
    <m/>
    <s v="entreprise"/>
    <s v="ST"/>
    <n v="200720433"/>
    <n v="202607"/>
    <s v="Express"/>
    <s v="UO"/>
    <s v="FedEx Priority"/>
    <s v="Bill_Sender_Prepaid"/>
    <s v="06/25/2026"/>
    <s v="06/29/2026"/>
    <x v="3563"/>
    <m/>
    <s v="HYDRATIS B2B"/>
    <s v="HYDRATIS B2B"/>
    <s v="VOIE COMMUNALE 4"/>
    <s v="CR?ANCEY"/>
    <n v="21"/>
    <s v="FR"/>
    <n v="21320"/>
    <n v="75.48"/>
    <n v="8.9499999999999993"/>
    <n v="0"/>
    <n v="-57.43"/>
    <n v="27"/>
    <n v="8"/>
    <n v="74.8"/>
    <n v="74.8"/>
    <s v="D,EBORAH"/>
    <s v="PHARMACIE DE L'EUROPE"/>
    <s v="PHARMACIE DE L'EUROPE"/>
    <s v="15 BIS RUE MACQUERON"/>
    <s v="ABBEVILLE"/>
    <n v="80"/>
    <x v="0"/>
    <n v="80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1041666666666665"/>
    <n v="66.2"/>
    <n v="7.85"/>
    <n v="0"/>
    <n v="-50.37"/>
    <n v="23.68"/>
    <s v="EUR"/>
    <n v="1.1401468509999999"/>
    <s v="kg"/>
  </r>
  <r>
    <n v="18.829999999999998"/>
    <m/>
    <m/>
    <s v="entreprise"/>
    <s v="ST"/>
    <n v="200720433"/>
    <n v="202607"/>
    <s v="Express"/>
    <s v="UO"/>
    <s v="FedEx Priority"/>
    <s v="Bill_Sender_Prepaid"/>
    <s v="06/25/2026"/>
    <s v="06/26/2026"/>
    <x v="3564"/>
    <m/>
    <s v="HYDRATIS B2B"/>
    <s v="HYDRATIS B2B"/>
    <s v="VOIE COMMUNALE 4"/>
    <s v="CR?ANCEY"/>
    <n v="21"/>
    <s v="FR"/>
    <n v="21320"/>
    <n v="89.84"/>
    <n v="10.64"/>
    <n v="0"/>
    <n v="-68.37"/>
    <n v="32.11"/>
    <n v="6"/>
    <n v="93.94"/>
    <n v="93.94"/>
    <s v="T,AMPON PHARMA"/>
    <s v="PHARMACIE DE L ESPACE COTY"/>
    <s v="PHARMACIE DE L ESPACE COTY"/>
    <s v="22 RUE CASIMIR PERIER"/>
    <s v="LE HAVRE"/>
    <n v="76"/>
    <x v="0"/>
    <n v="76600"/>
    <s v=" "/>
    <s v=" "/>
    <s v=" "/>
    <m/>
    <m/>
    <m/>
    <s v="N"/>
    <n v="30"/>
    <n v="32"/>
    <n v="40"/>
    <m/>
    <m/>
    <m/>
    <m/>
    <m/>
    <n v="0"/>
    <n v="0"/>
    <s v="EUR"/>
    <d v="2026-06-07T00:00:00"/>
    <x v="8"/>
    <m/>
    <s v="Domestic"/>
    <s v="Your Packaging"/>
    <n v="0.38194444444444442"/>
    <n v="78.8"/>
    <n v="9.33"/>
    <n v="0"/>
    <n v="-59.97"/>
    <n v="28.16"/>
    <s v="EUR"/>
    <n v="1.1401468509999999"/>
    <s v="kg"/>
  </r>
  <r>
    <n v="11.469999999999999"/>
    <m/>
    <m/>
    <s v="entreprise"/>
    <s v="ST"/>
    <n v="200720433"/>
    <n v="202607"/>
    <s v="Express"/>
    <s v="UO"/>
    <s v="FedEx Priority"/>
    <s v="Bill_Sender_Prepaid"/>
    <s v="06/29/2026"/>
    <s v="06/30/2026"/>
    <x v="3565"/>
    <m/>
    <s v="HYDRATIS B2B"/>
    <s v="HYDRATIS B2B"/>
    <s v="VOIE COMMUNALE 4"/>
    <s v="CR?ANCEY"/>
    <n v="21"/>
    <s v="FR"/>
    <n v="21320"/>
    <n v="54.66"/>
    <n v="6.48"/>
    <n v="0"/>
    <n v="-41.6"/>
    <n v="19.54"/>
    <n v="5"/>
    <n v="46.2"/>
    <n v="46.2"/>
    <s v="R,ANDRIA"/>
    <s v="PHARMACIE DE LA FONTAINE"/>
    <s v="PHARMACIE DE LA FONTAINE"/>
    <s v="8 RUE DE LA FONTAINE"/>
    <s v="EVRON"/>
    <n v="53"/>
    <x v="0"/>
    <n v="536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4374999999999998"/>
    <n v="48"/>
    <n v="5.69"/>
    <n v="0"/>
    <n v="-36.53"/>
    <n v="17.16"/>
    <s v="EUR"/>
    <n v="1.1386538829999999"/>
    <s v="kg"/>
  </r>
  <r>
    <n v="18.829999999999998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566"/>
    <m/>
    <s v="HYDRATIS B2B"/>
    <s v="HYDRATIS B2B"/>
    <s v="VOIE COMMUNALE 4"/>
    <s v="CR?ANCEY"/>
    <n v="21"/>
    <s v="FR"/>
    <n v="21320"/>
    <n v="89.9"/>
    <n v="10.35"/>
    <n v="0"/>
    <n v="-68.42"/>
    <n v="31.83"/>
    <n v="6"/>
    <n v="94.6"/>
    <n v="94.6"/>
    <s v="S,ANDRA"/>
    <s v="PHARMACIE DE L'ORCHIDEE"/>
    <s v="PHARMACIE DE L'ORCHIDEE"/>
    <s v="49 AVENUE ARISTIDE BERGES"/>
    <s v="LANCEY"/>
    <n v="38"/>
    <x v="0"/>
    <n v="3819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375"/>
    <n v="78.8"/>
    <n v="9.07"/>
    <n v="0"/>
    <n v="-59.97"/>
    <n v="27.9"/>
    <s v="EUR"/>
    <n v="1.1408492480000001"/>
    <s v="kg"/>
  </r>
  <r>
    <n v="19.840000000000003"/>
    <m/>
    <m/>
    <s v="entreprise"/>
    <s v="ST"/>
    <n v="200720433"/>
    <n v="202607"/>
    <s v="Express"/>
    <s v="UO"/>
    <s v="FedEx Priority"/>
    <s v="Bill_Sender_Prepaid"/>
    <s v="06/26/2026"/>
    <s v="06/30/2026"/>
    <x v="3567"/>
    <m/>
    <s v="HYDRATIS B2B"/>
    <s v="HYDRATIS B2B"/>
    <s v="VOIE COMMUNALE 4"/>
    <s v="CR?ANCEY"/>
    <n v="21"/>
    <s v="FR"/>
    <n v="21320"/>
    <n v="94.26"/>
    <n v="11.17"/>
    <n v="0"/>
    <n v="-71.73"/>
    <n v="33.71"/>
    <n v="8"/>
    <n v="100.32"/>
    <n v="100.32"/>
    <s v="M,Emmanuelle"/>
    <s v="PHARMACIE DE  TOSSE"/>
    <s v="PHARMACIE DE  TOSSE"/>
    <s v="40 AVENUE DU GENERAL DE GAULLE"/>
    <s v="TOSSE"/>
    <n v="40"/>
    <x v="0"/>
    <n v="402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9791666666666665"/>
    <n v="83"/>
    <n v="9.84"/>
    <n v="0"/>
    <n v="-63.16"/>
    <n v="29.68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5/2026"/>
    <s v="06/26/2026"/>
    <x v="3568"/>
    <m/>
    <s v="HYDRATIS B2B"/>
    <s v="HYDRATIS B2B"/>
    <s v="VOIE COMMUNALE 4"/>
    <s v="CR?ANCEY"/>
    <n v="21"/>
    <s v="FR"/>
    <n v="21320"/>
    <n v="43.55"/>
    <n v="5.16"/>
    <n v="0"/>
    <n v="-33.14"/>
    <n v="15.57"/>
    <n v="2"/>
    <n v="30.8"/>
    <n v="30.8"/>
    <s v="V,Vanessa"/>
    <s v="PHARMACIE DE LIEGE"/>
    <s v="PHARMACIE DE LIEGE"/>
    <s v="21 RUE DE LIEGE"/>
    <s v="PARIS 08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305555555555555"/>
    <n v="38.200000000000003"/>
    <n v="4.53"/>
    <n v="0"/>
    <n v="-29.07"/>
    <n v="13.66"/>
    <s v="EUR"/>
    <n v="1.1401468509999999"/>
    <s v="kg"/>
  </r>
  <r>
    <n v="15.830000000000005"/>
    <m/>
    <m/>
    <s v="entreprise"/>
    <s v="ST"/>
    <n v="200720433"/>
    <n v="202607"/>
    <s v="Express"/>
    <s v="UO"/>
    <s v="FedEx Priority"/>
    <s v="Bill_Sender_Prepaid"/>
    <s v="06/18/2026"/>
    <d v="2026-02-07T00:00:00"/>
    <x v="3569"/>
    <m/>
    <s v="HYDRATIS B2B"/>
    <s v="HYDRATIS B2B"/>
    <s v="VOIE COMMUNALE 4"/>
    <s v="CR?ANCEY"/>
    <n v="21"/>
    <s v="FR"/>
    <n v="21320"/>
    <n v="76.790000000000006"/>
    <n v="9.11"/>
    <n v="0"/>
    <n v="-58.43"/>
    <n v="27.47"/>
    <n v="6"/>
    <n v="73.48"/>
    <n v="73.48"/>
    <s v="P,AULIENE"/>
    <s v="GRANDE PHARMACIE D ORCHIES"/>
    <s v="GRANDE PHARMACIE D ORCHIES"/>
    <s v="59 RUE LEON RUDENT"/>
    <s v="ORCHIES"/>
    <n v="59"/>
    <x v="0"/>
    <n v="59310"/>
    <s v=" "/>
    <s v=" "/>
    <s v=" "/>
    <m/>
    <m/>
    <m/>
    <s v="N"/>
    <n v="15"/>
    <n v="30"/>
    <n v="39"/>
    <m/>
    <m/>
    <m/>
    <m/>
    <m/>
    <n v="0"/>
    <n v="0"/>
    <s v="EUR"/>
    <d v="2026-06-07T00:00:00"/>
    <x v="8"/>
    <m/>
    <s v="Domestic"/>
    <s v="Your Packaging"/>
    <n v="0.47361111111111109"/>
    <n v="66.2"/>
    <n v="7.85"/>
    <n v="0"/>
    <n v="-50.37"/>
    <n v="23.68"/>
    <s v="EUR"/>
    <n v="1.1600389769999999"/>
    <s v="kg"/>
  </r>
  <r>
    <n v="9.8000000000000007"/>
    <m/>
    <m/>
    <s v=""/>
    <s v="ST"/>
    <n v="200720433"/>
    <n v="202607"/>
    <s v="Express"/>
    <s v="UO"/>
    <s v="FedEx Priority"/>
    <s v="Bill_Sender_Prepaid"/>
    <d v="2026-01-07T00:00:00"/>
    <d v="2026-02-07T00:00:00"/>
    <x v="3570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2"/>
    <n v="33.880000000000003"/>
    <n v="33.880000000000003"/>
    <s v="P,HARMA AUCH"/>
    <s v="PHARMACIE DE LA GALERIE"/>
    <s v="PHARMACIE DE LA GALERIE"/>
    <s v="88 AVENUE DES TAILLADES"/>
    <s v="CAVAILLON"/>
    <n v="84"/>
    <x v="0"/>
    <n v="843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5805555555555556"/>
    <n v="41"/>
    <n v="4.72"/>
    <n v="0"/>
    <n v="-31.2"/>
    <n v="14.52"/>
    <s v="EUR"/>
    <n v="1.1408492480000001"/>
    <s v="kg"/>
  </r>
  <r>
    <n v="9.8000000000000007"/>
    <m/>
    <m/>
    <s v="entreprise"/>
    <s v="ST"/>
    <n v="200720433"/>
    <n v="202607"/>
    <s v="Express"/>
    <s v="UO"/>
    <s v="FedEx Priority"/>
    <s v="Bill_Sender_Prepaid"/>
    <s v="06/30/2026"/>
    <d v="2026-01-07T00:00:00"/>
    <x v="3571"/>
    <m/>
    <s v="HYDRATIS B2B"/>
    <s v="HYDRATIS B2B"/>
    <s v="VOIE COMMUNALE 4"/>
    <s v="CR?ANCEY"/>
    <n v="21"/>
    <s v="FR"/>
    <n v="21320"/>
    <n v="46.68"/>
    <n v="5.53"/>
    <n v="0"/>
    <n v="-35.53"/>
    <n v="16.690000000000001"/>
    <n v="2"/>
    <n v="33.880000000000003"/>
    <n v="33.880000000000003"/>
    <s v="P,HAR DANTON"/>
    <s v="PHARMACIE DELPECH"/>
    <s v="PHARMACIE DELPECH"/>
    <s v="5 RUE DANTON"/>
    <s v="PARIS"/>
    <n v="75"/>
    <x v="0"/>
    <n v="75006"/>
    <s v=" "/>
    <s v=" "/>
    <s v=" "/>
    <m/>
    <m/>
    <m/>
    <s v="N"/>
    <n v="26"/>
    <n v="31"/>
    <n v="40"/>
    <m/>
    <m/>
    <m/>
    <m/>
    <m/>
    <n v="0"/>
    <n v="0"/>
    <s v="EUR"/>
    <d v="2026-06-07T00:00:00"/>
    <x v="8"/>
    <m/>
    <s v="Domestic"/>
    <s v="Your Packaging"/>
    <n v="0.40972222222222221"/>
    <n v="41"/>
    <n v="4.8600000000000003"/>
    <n v="0"/>
    <n v="-31.2"/>
    <n v="14.66"/>
    <s v="EUR"/>
    <n v="1.1386538829999999"/>
    <s v="kg"/>
  </r>
  <r>
    <n v="18.159999999999997"/>
    <m/>
    <m/>
    <s v="entreprise"/>
    <s v="ST"/>
    <n v="200720433"/>
    <n v="202607"/>
    <s v="Express"/>
    <s v="UO"/>
    <s v="FedEx Priority"/>
    <s v="Bill_Sender_Prepaid"/>
    <s v="06/30/2026"/>
    <d v="2026-01-07T00:00:00"/>
    <x v="3572"/>
    <m/>
    <s v="HYDRATIS B2B"/>
    <s v="HYDRATIS B2B"/>
    <s v="VOIE COMMUNALE 4"/>
    <s v="CR?ANCEY"/>
    <n v="21"/>
    <s v="FR"/>
    <n v="21320"/>
    <n v="86.54"/>
    <n v="10.26"/>
    <n v="0"/>
    <n v="-65.86"/>
    <n v="30.94"/>
    <n v="7"/>
    <n v="89.32"/>
    <n v="89.32"/>
    <s v="A,NITA"/>
    <s v="PHARMACIE DE LA VILLE 67"/>
    <s v="PHARMACIE DE LA VILLE 67"/>
    <s v="2 RUE DE SAVERNE"/>
    <s v="MOLSHEIM"/>
    <n v="67"/>
    <x v="0"/>
    <n v="67120"/>
    <s v=" "/>
    <s v=" "/>
    <s v=" "/>
    <m/>
    <m/>
    <m/>
    <s v="N"/>
    <n v="26"/>
    <n v="41"/>
    <n v="31"/>
    <m/>
    <m/>
    <m/>
    <m/>
    <m/>
    <n v="0"/>
    <n v="0"/>
    <s v="EUR"/>
    <d v="2026-06-07T00:00:00"/>
    <x v="8"/>
    <m/>
    <s v="Domestic"/>
    <s v="Your Packaging"/>
    <n v="0.46111111111111114"/>
    <n v="76"/>
    <n v="9.01"/>
    <n v="0"/>
    <n v="-57.84"/>
    <n v="27.17"/>
    <s v="EUR"/>
    <n v="1.1386538829999999"/>
    <s v="kg"/>
  </r>
  <r>
    <n v="59.730000000000018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573"/>
    <m/>
    <s v="HYDRATIS B2B"/>
    <s v="HYDRATIS B2B"/>
    <s v="VOIE COMMUNALE 4"/>
    <s v="CR?ANCEY"/>
    <n v="21"/>
    <s v="FR"/>
    <n v="21320"/>
    <n v="285.10000000000002"/>
    <n v="32.81"/>
    <n v="0"/>
    <n v="-216.96"/>
    <n v="100.95"/>
    <n v="19"/>
    <n v="322.3"/>
    <n v="322.3"/>
    <s v="G,HB"/>
    <s v="SRA CARRE OPERA"/>
    <s v="SRA CARRE OPERA"/>
    <s v="3-7 RUE DES FRERES THONET"/>
    <s v="LIMEIL-BR?VANNES"/>
    <n v="94"/>
    <x v="0"/>
    <n v="9445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47361111111111109"/>
    <n v="249.9"/>
    <n v="28.76"/>
    <n v="0"/>
    <n v="-190.17"/>
    <n v="88.49"/>
    <s v="EUR"/>
    <n v="1.1408492480000001"/>
    <s v="kg"/>
  </r>
  <r>
    <n v="7.7900000000000027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574"/>
    <m/>
    <s v="HYDRATIS B2B"/>
    <s v="HYDRATIS B2B"/>
    <s v="VOIE COMMUNALE 4"/>
    <s v="CR?ANCEY"/>
    <n v="21"/>
    <s v="FR"/>
    <n v="21320"/>
    <n v="37.19"/>
    <n v="4.28"/>
    <n v="0"/>
    <n v="-28.3"/>
    <n v="13.17"/>
    <n v="2"/>
    <n v="21.78"/>
    <n v="21.78"/>
    <s v="P,HARMACIE"/>
    <s v="PHARMACIE  DE LA POSTE"/>
    <s v="PHARMACIE  DE LA POSTE"/>
    <s v="60 RUE DE LA CROIX NIVERT"/>
    <s v="PARIS 15"/>
    <n v="75"/>
    <x v="0"/>
    <n v="75015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75"/>
    <n v="32.6"/>
    <n v="3.75"/>
    <n v="0"/>
    <n v="-24.81"/>
    <n v="11.54"/>
    <s v="EUR"/>
    <n v="1.1408622639999999"/>
    <s v="kg"/>
  </r>
  <r>
    <n v="11.14"/>
    <m/>
    <m/>
    <s v=""/>
    <s v="ST"/>
    <n v="200720433"/>
    <n v="202607"/>
    <s v="Express"/>
    <s v="UO"/>
    <s v="FedEx Priority"/>
    <s v="Bill_Sender_Prepaid"/>
    <d v="2026-01-07T00:00:00"/>
    <d v="2026-02-07T00:00:00"/>
    <x v="3575"/>
    <m/>
    <s v="HYDRATIS B2B"/>
    <s v="HYDRATIS B2B"/>
    <s v="VOIE COMMUNALE 4"/>
    <s v="CR?ANCEY"/>
    <n v="21"/>
    <s v="FR"/>
    <n v="21320"/>
    <n v="53.16"/>
    <n v="6.11"/>
    <n v="0"/>
    <n v="-40.450000000000003"/>
    <n v="18.82"/>
    <n v="3"/>
    <n v="42.24"/>
    <n v="42.24"/>
    <s v="L,Menard"/>
    <s v="PHARMACIE DES GARENNES"/>
    <s v="PHARMACIE DES GARENNES"/>
    <s v="RTE DE GAGNEBERT"/>
    <s v="LES GARENNES SUR LOIRE"/>
    <n v="49"/>
    <x v="0"/>
    <n v="49610"/>
    <s v=" "/>
    <s v=" "/>
    <s v=" "/>
    <m/>
    <m/>
    <m/>
    <s v="N"/>
    <n v="27"/>
    <n v="31"/>
    <n v="40"/>
    <m/>
    <m/>
    <m/>
    <m/>
    <m/>
    <n v="0"/>
    <n v="0"/>
    <s v="EUR"/>
    <d v="2026-06-07T00:00:00"/>
    <x v="8"/>
    <m/>
    <s v="Domestic"/>
    <s v="Your Packaging"/>
    <n v="0.40555555555555556"/>
    <n v="46.6"/>
    <n v="5.36"/>
    <n v="0"/>
    <n v="-35.46"/>
    <n v="16.5"/>
    <s v="EUR"/>
    <n v="1.1408492480000001"/>
    <s v="kg"/>
  </r>
  <r>
    <n v="17.169999999999995"/>
    <m/>
    <m/>
    <s v="entreprise"/>
    <s v="ST"/>
    <n v="200720433"/>
    <n v="202607"/>
    <s v="Express"/>
    <s v="UO"/>
    <s v="FedEx Priority"/>
    <s v="Bill_Sender_Prepaid"/>
    <s v="06/26/2026"/>
    <s v="06/27/2026"/>
    <x v="3576"/>
    <m/>
    <s v="HYDRATIS B2B"/>
    <s v="HYDRATIS B2B"/>
    <s v="VOIE COMMUNALE 4"/>
    <s v="CR?ANCEY"/>
    <n v="21"/>
    <s v="FR"/>
    <n v="21320"/>
    <n v="81.540000000000006"/>
    <n v="9.66"/>
    <n v="0"/>
    <n v="-62.04"/>
    <n v="29.16"/>
    <n v="6"/>
    <n v="83.6"/>
    <n v="83.6"/>
    <s v="F,Mael"/>
    <s v="PHARMACIE POTOT"/>
    <s v="PHARMACIE POTOT"/>
    <s v="LES PORTES DE TAVERNY"/>
    <s v="TAVERNY"/>
    <n v="95"/>
    <x v="0"/>
    <n v="9515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1597222222222228"/>
    <n v="71.8"/>
    <n v="8.51"/>
    <n v="0"/>
    <n v="-54.63"/>
    <n v="25.68"/>
    <s v="EUR"/>
    <n v="1.1356667499999999"/>
    <s v="kg"/>
  </r>
  <r>
    <n v="9.8000000000000007"/>
    <m/>
    <m/>
    <s v=""/>
    <s v="ST"/>
    <n v="200720433"/>
    <n v="202607"/>
    <s v="Express"/>
    <s v="UO"/>
    <s v="FedEx Priority"/>
    <s v="Bill_Sender_Prepaid"/>
    <d v="2026-01-07T00:00:00"/>
    <d v="2026-02-07T00:00:00"/>
    <x v="3577"/>
    <m/>
    <s v="HYDRATIS B2B"/>
    <s v="HYDRATIS B2B"/>
    <s v="VOIE COMMUNALE 4"/>
    <s v="CR?ANCEY"/>
    <n v="21"/>
    <s v="FR"/>
    <n v="21320"/>
    <n v="46.77"/>
    <n v="5.38"/>
    <n v="0"/>
    <n v="-35.590000000000003"/>
    <n v="16.57"/>
    <n v="2"/>
    <n v="34.32"/>
    <n v="34.32"/>
    <s v="M,AYO"/>
    <s v="PHARMACIE ARDENNAISE"/>
    <s v="PHARMACIE ARDENNAISE"/>
    <s v="134 AVENUE JEAN JAURES"/>
    <s v="REIMS"/>
    <n v="51"/>
    <x v="0"/>
    <n v="511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2499999999999999"/>
    <n v="41"/>
    <n v="4.72"/>
    <n v="0"/>
    <n v="-31.2"/>
    <n v="14.52"/>
    <s v="EUR"/>
    <n v="1.1408492480000001"/>
    <s v="kg"/>
  </r>
  <r>
    <n v="9.8000000000000007"/>
    <m/>
    <m/>
    <s v="entreprise"/>
    <s v="ST"/>
    <n v="200720433"/>
    <n v="202607"/>
    <s v="Express"/>
    <s v="UO"/>
    <s v="FedEx Priority"/>
    <s v="Bill_Sender_Prepaid"/>
    <s v="06/25/2026"/>
    <s v="06/26/2026"/>
    <x v="3578"/>
    <m/>
    <s v="HYDRATIS B2B"/>
    <s v="HYDRATIS B2B"/>
    <s v="VOIE COMMUNALE 4"/>
    <s v="CR?ANCEY"/>
    <n v="21"/>
    <s v="FR"/>
    <n v="21320"/>
    <n v="46.75"/>
    <n v="5.54"/>
    <n v="0"/>
    <n v="-35.57"/>
    <n v="16.71"/>
    <n v="2"/>
    <n v="34.1"/>
    <n v="34.1"/>
    <s v="M,ESLIN"/>
    <s v="PHARMACIE BEAULIEU"/>
    <s v="PHARMACIE BEAULIEU"/>
    <s v="12 BOULEVARD GEORGES POMPIDOU"/>
    <s v="CAEN"/>
    <n v="14"/>
    <x v="0"/>
    <n v="140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0694444444444444"/>
    <n v="41"/>
    <n v="4.8600000000000003"/>
    <n v="0"/>
    <n v="-31.2"/>
    <n v="14.66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9/2026"/>
    <s v="06/30/2026"/>
    <x v="3579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5"/>
    <n v="37.4"/>
    <n v="37.4"/>
    <s v="S,Sarah"/>
    <s v="PHARMACIE DU MAIL"/>
    <s v="PHARMACIE DU MAIL"/>
    <s v="1 QUAI DU GENERAL DE GAULLE"/>
    <s v="AMBOISE"/>
    <n v="37"/>
    <x v="0"/>
    <n v="374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569444444444442"/>
    <n v="42.4"/>
    <n v="5.03"/>
    <n v="0"/>
    <n v="-32.270000000000003"/>
    <n v="15.16"/>
    <s v="EUR"/>
    <n v="1.1386538829999999"/>
    <s v="kg"/>
  </r>
  <r>
    <n v="7.4600000000000009"/>
    <m/>
    <m/>
    <s v="entreprise"/>
    <s v="ST"/>
    <n v="200720433"/>
    <n v="202607"/>
    <s v="Express"/>
    <s v="UO"/>
    <s v="FedEx Priority"/>
    <s v="Bill_Sender_Prepaid"/>
    <s v="06/26/2026"/>
    <s v="06/27/2026"/>
    <x v="3580"/>
    <m/>
    <s v="HYDRATIS B2B"/>
    <s v="HYDRATIS B2B"/>
    <s v="VOIE COMMUNALE 4"/>
    <s v="CR?ANCEY"/>
    <n v="21"/>
    <s v="FR"/>
    <n v="21320"/>
    <n v="35.43"/>
    <n v="4.2"/>
    <n v="0"/>
    <n v="-26.96"/>
    <n v="12.67"/>
    <n v="1"/>
    <n v="19.8"/>
    <n v="19.8"/>
    <s v="L,EPARC"/>
    <s v="PARAPHARMACIE CARREFOUR ANGOULINS"/>
    <s v="PARAPHARMACIE CARREFOUR ANGOUL"/>
    <s v="ROUTE NATIONALE 137"/>
    <s v="ANGOULINS"/>
    <n v="17"/>
    <x v="0"/>
    <n v="1769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499999999999999"/>
    <n v="31.2"/>
    <n v="3.7"/>
    <n v="0"/>
    <n v="-23.74"/>
    <n v="11.16"/>
    <s v="EUR"/>
    <n v="1.1356667499999999"/>
    <s v="kg"/>
  </r>
  <r>
    <n v="14.150000000000006"/>
    <m/>
    <m/>
    <s v="entreprise"/>
    <s v="ST"/>
    <n v="200720433"/>
    <n v="202607"/>
    <s v="Express"/>
    <s v="UO"/>
    <s v="FedEx Priority"/>
    <s v="Bill_Sender_Prepaid"/>
    <s v="06/25/2026"/>
    <s v="06/26/2026"/>
    <x v="3581"/>
    <m/>
    <s v="HYDRATIS B2B"/>
    <s v="HYDRATIS B2B"/>
    <s v="VOIE COMMUNALE 4"/>
    <s v="CR?ANCEY"/>
    <n v="21"/>
    <s v="FR"/>
    <n v="21320"/>
    <n v="67.5"/>
    <n v="8"/>
    <n v="0"/>
    <n v="-51.36"/>
    <n v="24.14"/>
    <n v="5"/>
    <n v="63.8"/>
    <n v="63.8"/>
    <s v="P,QUL"/>
    <s v="PHARMACIE DE L'OPERA"/>
    <s v="PHARMACIE DE L'OPERA"/>
    <s v="7 RUE ST FRANCOIS DE PAULE"/>
    <s v="NICE"/>
    <n v="6"/>
    <x v="0"/>
    <n v="6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9722222222222221"/>
    <n v="59.2"/>
    <n v="7.02"/>
    <n v="0"/>
    <n v="-45.05"/>
    <n v="21.17"/>
    <s v="EUR"/>
    <n v="1.140146850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9/2026"/>
    <s v="06/30/2026"/>
    <x v="3582"/>
    <m/>
    <s v="HYDRATIS B2B"/>
    <s v="HYDRATIS B2B"/>
    <s v="VOIE COMMUNALE 4"/>
    <s v="CR?ANCEY"/>
    <n v="21"/>
    <s v="FR"/>
    <n v="21320"/>
    <n v="45.09"/>
    <n v="5.34"/>
    <n v="0"/>
    <n v="-34.32"/>
    <n v="16.11"/>
    <n v="2"/>
    <n v="33"/>
    <n v="33"/>
    <s v="V,INCENT"/>
    <s v="PHARMACIE DE L OSERAIE"/>
    <s v="PHARMACIE DE L OSERAIE"/>
    <s v="CHEMIN DU POIRIER CHARLES GUERIN"/>
    <s v="OSNY"/>
    <n v="95"/>
    <x v="0"/>
    <n v="9552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1666666666666672"/>
    <n v="39.6"/>
    <n v="4.6900000000000004"/>
    <n v="0"/>
    <n v="-30.14"/>
    <n v="14.15"/>
    <s v="EUR"/>
    <n v="1.1386538829999999"/>
    <s v="kg"/>
  </r>
  <r>
    <n v="6.4499999999999993"/>
    <m/>
    <m/>
    <s v="entreprise"/>
    <s v="ST"/>
    <n v="200720433"/>
    <n v="202607"/>
    <s v="Express"/>
    <s v="UO"/>
    <s v="FedEx Priority"/>
    <s v="Bill_Sender_Prepaid"/>
    <s v="06/26/2026"/>
    <s v="06/29/2026"/>
    <x v="3583"/>
    <m/>
    <s v="HYDRATIS B2B"/>
    <s v="HYDRATIS B2B"/>
    <s v="VOIE COMMUNALE 4"/>
    <s v="CR?ANCEY"/>
    <n v="21"/>
    <s v="FR"/>
    <n v="21320"/>
    <n v="30.66"/>
    <n v="3.63"/>
    <n v="0"/>
    <n v="-23.34"/>
    <n v="10.96"/>
    <n v="1"/>
    <n v="13.2"/>
    <n v="13.2"/>
    <s v="G,AETAN"/>
    <s v="INTERSPORT AMIENS NORD 00055/000"/>
    <s v="INTERSPORT AMIENS NORD 00055/0"/>
    <s v="SAS PROSPORT XXIII"/>
    <s v="AMIENS"/>
    <n v="80"/>
    <x v="0"/>
    <n v="80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152777777777777"/>
    <n v="27"/>
    <n v="3.2"/>
    <n v="0"/>
    <n v="-20.55"/>
    <n v="9.65"/>
    <s v="EUR"/>
    <n v="1.1356667499999999"/>
    <s v="kg"/>
  </r>
  <r>
    <n v="22.510000000000005"/>
    <m/>
    <m/>
    <s v="entreprise"/>
    <s v="ST"/>
    <n v="200720433"/>
    <n v="202607"/>
    <s v="Express"/>
    <s v="UO"/>
    <s v="FedEx Priority"/>
    <s v="Bill_Sender_Prepaid"/>
    <s v="06/26/2026"/>
    <s v="06/29/2026"/>
    <x v="3584"/>
    <m/>
    <s v="HYDRATIS B2B"/>
    <s v="HYDRATIS B2B"/>
    <s v="VOIE COMMUNALE 4"/>
    <s v="CR?ANCEY"/>
    <n v="21"/>
    <s v="FR"/>
    <n v="21320"/>
    <n v="106.98"/>
    <n v="12.67"/>
    <n v="0"/>
    <n v="-81.42"/>
    <n v="38.24"/>
    <n v="9"/>
    <n v="117.48"/>
    <n v="117.48"/>
    <s v="K,Kuoh"/>
    <s v="PHARMACIE KUOCH"/>
    <s v="PHARMACIE KUOCH"/>
    <s v="47 RUE CARNOT"/>
    <s v="VERSAILLES"/>
    <n v="78"/>
    <x v="0"/>
    <n v="78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194444444444446"/>
    <n v="94.2"/>
    <n v="11.16"/>
    <n v="0"/>
    <n v="-71.69"/>
    <n v="33.67"/>
    <s v="EUR"/>
    <n v="1.1356667499999999"/>
    <s v="kg"/>
  </r>
  <r>
    <n v="18.829999999999998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585"/>
    <m/>
    <s v="HYDRATIS B2B"/>
    <s v="HYDRATIS B2B"/>
    <s v="VOIE COMMUNALE 4"/>
    <s v="CR?ANCEY"/>
    <n v="21"/>
    <s v="FR"/>
    <n v="21320"/>
    <n v="89.9"/>
    <n v="10.35"/>
    <n v="0"/>
    <n v="-68.42"/>
    <n v="31.83"/>
    <n v="9"/>
    <n v="94.6"/>
    <n v="94.6"/>
    <s v="R,ACLOT"/>
    <s v="PHARMACIE DES BOURROCHES"/>
    <s v="PHARMACIE DES BOURROCHES"/>
    <s v="100 AVENUE JEAN JAURES"/>
    <s v="DIJON"/>
    <n v="21"/>
    <x v="0"/>
    <n v="210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39374999999999999"/>
    <n v="78.8"/>
    <n v="9.07"/>
    <n v="0"/>
    <n v="-59.97"/>
    <n v="27.9"/>
    <s v="EUR"/>
    <n v="1.1408492480000001"/>
    <s v="kg"/>
  </r>
  <r>
    <n v="17.169999999999995"/>
    <m/>
    <m/>
    <s v="entreprise"/>
    <s v="ST"/>
    <n v="200720433"/>
    <n v="202607"/>
    <s v="Express"/>
    <s v="UO"/>
    <s v="FedEx Priority"/>
    <s v="Bill_Sender_Prepaid"/>
    <s v="06/26/2026"/>
    <s v="06/29/2026"/>
    <x v="3586"/>
    <m/>
    <s v="HYDRATIS B2B"/>
    <s v="HYDRATIS B2B"/>
    <s v="VOIE COMMUNALE 4"/>
    <s v="CR?ANCEY"/>
    <n v="21"/>
    <s v="FR"/>
    <n v="21320"/>
    <n v="81.540000000000006"/>
    <n v="9.66"/>
    <n v="0"/>
    <n v="-62.04"/>
    <n v="29.16"/>
    <n v="6"/>
    <n v="81.62"/>
    <n v="81.62"/>
    <s v="P,HARMACIE VEREC"/>
    <s v="PHARMACIE VERECHERE"/>
    <s v="PHARMACIE VERECHERE"/>
    <s v="300 ALLEE D OUILLY"/>
    <s v="GLEIZE"/>
    <n v="69"/>
    <x v="0"/>
    <n v="694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236111111111111"/>
    <n v="71.8"/>
    <n v="8.51"/>
    <n v="0"/>
    <n v="-54.63"/>
    <n v="25.68"/>
    <s v="EUR"/>
    <n v="1.1356667499999999"/>
    <s v="kg"/>
  </r>
  <r>
    <n v="7.7900000000000027"/>
    <m/>
    <m/>
    <s v="entreprise"/>
    <s v="ST"/>
    <n v="200720433"/>
    <n v="202607"/>
    <s v="Express"/>
    <s v="UO"/>
    <s v="FedEx Priority"/>
    <s v="Bill_Sender_Prepaid"/>
    <s v="06/30/2026"/>
    <d v="2026-01-07T00:00:00"/>
    <x v="3587"/>
    <m/>
    <s v="HYDRATIS B2B"/>
    <s v="HYDRATIS B2B"/>
    <s v="VOIE COMMUNALE 4"/>
    <s v="CR?ANCEY"/>
    <n v="21"/>
    <s v="FR"/>
    <n v="21320"/>
    <n v="37.119999999999997"/>
    <n v="4.4000000000000004"/>
    <n v="0"/>
    <n v="-28.25"/>
    <n v="13.27"/>
    <n v="1"/>
    <n v="22"/>
    <n v="22"/>
    <s v="D,UBOULET"/>
    <s v="MME FLORENCE DU BOULET"/>
    <s v="PHARMACIE DU BOULET"/>
    <s v="27 AVENUE FELIX MIOCHE"/>
    <s v="VILLEFRANCHE-D'ALLIER"/>
    <n v="3"/>
    <x v="0"/>
    <n v="343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29236111111111113"/>
    <n v="32.6"/>
    <n v="3.86"/>
    <n v="0"/>
    <n v="-24.81"/>
    <n v="11.65"/>
    <s v="EUR"/>
    <n v="1.1386538829999999"/>
    <s v="kg"/>
  </r>
  <r>
    <n v="9.1300000000000026"/>
    <m/>
    <m/>
    <s v="entreprise"/>
    <s v="ST"/>
    <n v="200720433"/>
    <n v="202607"/>
    <s v="Express"/>
    <s v="UO"/>
    <s v="FedEx Priority"/>
    <s v="Bill_Sender_Prepaid"/>
    <d v="2026-01-07T00:00:00"/>
    <d v="2026-02-07T00:00:00"/>
    <x v="3588"/>
    <m/>
    <s v="HYDRATIS B2B"/>
    <s v="HYDRATIS B2B"/>
    <s v="VOIE COMMUNALE 4"/>
    <s v="CR?ANCEY"/>
    <n v="21"/>
    <s v="FR"/>
    <n v="21320"/>
    <n v="43.58"/>
    <n v="5.01"/>
    <n v="0"/>
    <n v="-33.159999999999997"/>
    <n v="15.42"/>
    <n v="2"/>
    <n v="30.8"/>
    <n v="30.8"/>
    <s v="V,AURS"/>
    <s v="PHARMACIE DU KIOSQUE"/>
    <s v="PHARMACIE DU KIOSQUE"/>
    <s v="68 ROUTE DE BLAN"/>
    <s v="PUYLAURENS"/>
    <n v="81"/>
    <x v="0"/>
    <n v="817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36111111111111"/>
    <n v="38.200000000000003"/>
    <n v="4.3899999999999997"/>
    <n v="0"/>
    <n v="-29.07"/>
    <n v="13.52"/>
    <s v="EUR"/>
    <n v="1.1408492480000001"/>
    <s v="kg"/>
  </r>
  <r>
    <n v="17.839999999999996"/>
    <m/>
    <m/>
    <s v="entreprise"/>
    <s v="ST"/>
    <n v="200720433"/>
    <n v="202607"/>
    <s v="Express"/>
    <s v="UO"/>
    <s v="FedEx Priority"/>
    <s v="Bill_Sender_Prepaid"/>
    <s v="06/25/2026"/>
    <s v="06/26/2026"/>
    <x v="3589"/>
    <m/>
    <s v="HYDRATIS B2B"/>
    <s v="HYDRATIS B2B"/>
    <s v="VOIE COMMUNALE 4"/>
    <s v="CR?ANCEY"/>
    <n v="21"/>
    <s v="FR"/>
    <n v="21320"/>
    <n v="85.05"/>
    <n v="10.09"/>
    <n v="0"/>
    <n v="-64.709999999999994"/>
    <n v="30.43"/>
    <n v="6"/>
    <n v="87.12"/>
    <n v="87.12"/>
    <s v="T,AMPON PHARMA"/>
    <s v="PHARMACIE DE L ESPACE COTY"/>
    <s v="PHARMACIE DE L ESPACE COTY"/>
    <s v="22 RUE CASIMIR PERIER"/>
    <s v="LE HAVRE"/>
    <n v="76"/>
    <x v="0"/>
    <n v="76600"/>
    <s v=" "/>
    <s v=" "/>
    <s v=" "/>
    <m/>
    <m/>
    <m/>
    <s v="N"/>
    <n v="30"/>
    <n v="32"/>
    <n v="40"/>
    <m/>
    <m/>
    <m/>
    <m/>
    <m/>
    <n v="0"/>
    <n v="0"/>
    <s v="EUR"/>
    <d v="2026-06-07T00:00:00"/>
    <x v="8"/>
    <m/>
    <s v="Domestic"/>
    <s v="Your Packaging"/>
    <n v="0.38194444444444442"/>
    <n v="74.599999999999994"/>
    <n v="8.85"/>
    <n v="0"/>
    <n v="-56.76"/>
    <n v="26.69"/>
    <s v="EUR"/>
    <n v="1.1401468509999999"/>
    <s v="kg"/>
  </r>
  <r>
    <n v="7.4600000000000009"/>
    <m/>
    <m/>
    <s v="entreprise"/>
    <s v="ST"/>
    <n v="200720433"/>
    <n v="202607"/>
    <s v="Express"/>
    <s v="UO"/>
    <s v="FedEx Priority"/>
    <s v="Bill_Sender_Prepaid"/>
    <s v="06/25/2026"/>
    <s v="06/29/2026"/>
    <x v="3590"/>
    <m/>
    <s v="HYDRATIS B2B"/>
    <s v="HYDRATIS B2B"/>
    <s v="VOIE COMMUNALE 4"/>
    <s v="CR?ANCEY"/>
    <n v="21"/>
    <s v="FR"/>
    <n v="21320"/>
    <n v="35.57"/>
    <n v="4.22"/>
    <n v="0"/>
    <n v="-27.07"/>
    <n v="12.72"/>
    <n v="1"/>
    <n v="19.8"/>
    <n v="19.8"/>
    <s v="N,Eric"/>
    <s v="PARAPHARMACIE LECLERC JOUE"/>
    <s v="PARAPHARMACIE LECLERC JOUE"/>
    <s v="55 ROUTE DE MONTS"/>
    <s v="JOU?-L?S-TOURS"/>
    <n v="37"/>
    <x v="0"/>
    <n v="37300"/>
    <s v=" "/>
    <s v=" "/>
    <s v=" "/>
    <m/>
    <m/>
    <m/>
    <s v="N"/>
    <n v="29"/>
    <n v="31"/>
    <n v="39"/>
    <m/>
    <m/>
    <m/>
    <m/>
    <m/>
    <n v="0"/>
    <n v="0"/>
    <s v="EUR"/>
    <d v="2026-06-07T00:00:00"/>
    <x v="8"/>
    <m/>
    <s v="Domestic"/>
    <s v="Your Packaging"/>
    <n v="0.44444444444444442"/>
    <n v="31.2"/>
    <n v="3.7"/>
    <n v="0"/>
    <n v="-23.74"/>
    <n v="11.16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30/2026"/>
    <d v="2026-01-07T00:00:00"/>
    <x v="3591"/>
    <m/>
    <s v="HYDRATIS B2B"/>
    <s v="HYDRATIS B2B"/>
    <s v="VOIE COMMUNALE 4"/>
    <s v="CR?ANCEY"/>
    <n v="21"/>
    <s v="FR"/>
    <n v="21320"/>
    <n v="48.28"/>
    <n v="5.73"/>
    <n v="0"/>
    <n v="-36.74"/>
    <n v="17.260000000000002"/>
    <n v="3"/>
    <n v="36.08"/>
    <n v="36.08"/>
    <s v="C,OLOT PHE"/>
    <s v="PHARMACIE COLLOT"/>
    <s v="PHARMACIE COLLOT"/>
    <s v="32 RUE JEANNE D'ARCOURT"/>
    <s v="ALBERT"/>
    <n v="80"/>
    <x v="0"/>
    <n v="803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958333333333333"/>
    <n v="42.4"/>
    <n v="5.03"/>
    <n v="0"/>
    <n v="-32.270000000000003"/>
    <n v="15.16"/>
    <s v="EUR"/>
    <n v="1.1386538829999999"/>
    <s v="kg"/>
  </r>
  <r>
    <n v="27.86999999999999"/>
    <m/>
    <m/>
    <s v="entreprise"/>
    <s v="ST"/>
    <n v="200720433"/>
    <n v="202607"/>
    <s v="Express"/>
    <s v="UO"/>
    <s v="FedEx Priority"/>
    <s v="Bill_Sender_Prepaid"/>
    <s v="06/29/2026"/>
    <s v="06/30/2026"/>
    <x v="3592"/>
    <m/>
    <s v="HYDRATIS B2B"/>
    <s v="HYDRATIS B2B"/>
    <s v="VOIE COMMUNALE 4"/>
    <s v="CR?ANCEY"/>
    <n v="21"/>
    <s v="FR"/>
    <n v="21320"/>
    <n v="132.77000000000001"/>
    <n v="15.74"/>
    <n v="0"/>
    <n v="-101.03"/>
    <n v="47.47"/>
    <n v="10"/>
    <n v="154"/>
    <n v="154"/>
    <s v="M,ANON"/>
    <s v="PHARMACIE DU MANIVAL"/>
    <s v="PHARMACIE DU MANIVAL"/>
    <s v="400 CHEMIN DES PRELES"/>
    <s v="SAINT-ISMIER"/>
    <n v="38"/>
    <x v="0"/>
    <n v="38330"/>
    <s v=" "/>
    <s v=" "/>
    <s v=" "/>
    <m/>
    <m/>
    <m/>
    <s v="N"/>
    <n v="30"/>
    <n v="39"/>
    <n v="31"/>
    <m/>
    <m/>
    <m/>
    <m/>
    <m/>
    <n v="0"/>
    <n v="0"/>
    <s v="EUR"/>
    <d v="2026-06-07T00:00:00"/>
    <x v="8"/>
    <m/>
    <s v="Domestic"/>
    <s v="Your Packaging"/>
    <n v="0.46666666666666667"/>
    <n v="116.6"/>
    <n v="13.82"/>
    <n v="0"/>
    <n v="-88.73"/>
    <n v="41.69"/>
    <s v="EUR"/>
    <n v="1.1386538829999999"/>
    <s v="kg"/>
  </r>
  <r>
    <n v="5.4499999999999993"/>
    <m/>
    <m/>
    <s v="entreprise"/>
    <s v="ST"/>
    <n v="200720433"/>
    <n v="202607"/>
    <s v="Express"/>
    <s v="UO"/>
    <s v="FedEx Priority"/>
    <s v="Bill_Sender_Prepaid"/>
    <s v="06/26/2026"/>
    <s v="06/29/2026"/>
    <x v="3593"/>
    <m/>
    <s v="HYDRATIS B2B"/>
    <s v="HYDRATIS B2B"/>
    <s v="VOIE COMMUNALE 4"/>
    <s v="CR?ANCEY"/>
    <n v="21"/>
    <s v="FR"/>
    <n v="21320"/>
    <n v="25.89"/>
    <n v="3.07"/>
    <n v="0"/>
    <n v="-19.7"/>
    <n v="9.26"/>
    <n v="1"/>
    <n v="5.0599999999999996"/>
    <n v="5.0599999999999996"/>
    <s v="P,Pomme"/>
    <s v="PHARMACIE ROZAIRE"/>
    <s v="PHARMACIE ROZAIRE"/>
    <s v="2 PLACE DU GRAND FAUBOURG"/>
    <s v="SAINT-BONNET-LE-CHATEAU"/>
    <n v="42"/>
    <x v="0"/>
    <n v="42380"/>
    <s v=" "/>
    <s v=" "/>
    <s v=" "/>
    <m/>
    <m/>
    <m/>
    <s v="Y"/>
    <n v="20"/>
    <n v="19"/>
    <n v="31"/>
    <m/>
    <m/>
    <m/>
    <m/>
    <m/>
    <n v="0"/>
    <n v="0"/>
    <s v="EUR"/>
    <d v="2026-06-07T00:00:00"/>
    <x v="8"/>
    <m/>
    <s v="Domestic"/>
    <s v="Your Packaging"/>
    <n v="0.46736111111111112"/>
    <n v="22.8"/>
    <n v="2.7"/>
    <n v="0"/>
    <n v="-17.350000000000001"/>
    <n v="8.15"/>
    <s v="EUR"/>
    <n v="1.1356667499999999"/>
    <s v="kg"/>
  </r>
  <r>
    <n v="15.830000000000005"/>
    <m/>
    <m/>
    <s v="entreprise"/>
    <s v="ST"/>
    <n v="200720433"/>
    <n v="202607"/>
    <s v="Express"/>
    <s v="UO"/>
    <s v="FedEx Priority"/>
    <s v="Bill_Sender_Prepaid"/>
    <s v="06/26/2026"/>
    <s v="06/27/2026"/>
    <x v="3594"/>
    <m/>
    <s v="HYDRATIS B2B"/>
    <s v="HYDRATIS B2B"/>
    <s v="VOIE COMMUNALE 4"/>
    <s v="CR?ANCEY"/>
    <n v="21"/>
    <s v="FR"/>
    <n v="21320"/>
    <n v="75.180000000000007"/>
    <n v="8.91"/>
    <n v="0"/>
    <n v="-57.2"/>
    <n v="26.89"/>
    <n v="5"/>
    <n v="74.8"/>
    <n v="74.8"/>
    <s v="E,Emi"/>
    <s v="PHARMACIE HOCHFELDEN"/>
    <s v="PHARMACIE HOCHFELDEN"/>
    <s v="33B ROUTE DE STRASBOURG"/>
    <s v="HOCHFELDEN"/>
    <n v="67"/>
    <x v="0"/>
    <n v="67270"/>
    <s v=" "/>
    <s v=" "/>
    <s v=" "/>
    <m/>
    <m/>
    <m/>
    <s v="N"/>
    <n v="30"/>
    <n v="31"/>
    <n v="40"/>
    <m/>
    <m/>
    <m/>
    <m/>
    <m/>
    <n v="0"/>
    <n v="0"/>
    <s v="EUR"/>
    <d v="2026-06-07T00:00:00"/>
    <x v="8"/>
    <m/>
    <s v="Domestic"/>
    <s v="Your Packaging"/>
    <n v="0.39861111111111114"/>
    <n v="66.2"/>
    <n v="7.85"/>
    <n v="0"/>
    <n v="-50.37"/>
    <n v="23.68"/>
    <s v="EUR"/>
    <n v="1.1356667499999999"/>
    <s v="kg"/>
  </r>
  <r>
    <n v="6.4499999999999993"/>
    <m/>
    <m/>
    <s v="entreprise"/>
    <s v="ST"/>
    <n v="200720433"/>
    <n v="202607"/>
    <s v="Express"/>
    <s v="UO"/>
    <s v="FedEx Priority"/>
    <s v="Bill_Sender_Prepaid"/>
    <s v="06/30/2026"/>
    <d v="2026-01-07T00:00:00"/>
    <x v="3595"/>
    <m/>
    <s v="HYDRATIS B2B"/>
    <s v="HYDRATIS B2B"/>
    <s v="VOIE COMMUNALE 4"/>
    <s v="CR?ANCEY"/>
    <n v="21"/>
    <s v="FR"/>
    <n v="21320"/>
    <n v="30.74"/>
    <n v="3.64"/>
    <n v="0"/>
    <n v="-23.4"/>
    <n v="10.99"/>
    <n v="2"/>
    <n v="13.2"/>
    <n v="13.2"/>
    <s v="P,Pharmaciemalesherbes"/>
    <s v="PHARMACIE 64"/>
    <s v="PHARMACIE 64"/>
    <s v="64 BLD MALESHERBES"/>
    <s v="PARIS 08"/>
    <n v="75"/>
    <x v="0"/>
    <n v="75008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2152777777777778"/>
    <n v="27"/>
    <n v="3.2"/>
    <n v="0"/>
    <n v="-20.55"/>
    <n v="9.65"/>
    <s v="EUR"/>
    <n v="1.1386538829999999"/>
    <s v="kg"/>
  </r>
  <r>
    <n v="26.189999999999998"/>
    <m/>
    <m/>
    <s v="entreprise"/>
    <s v="ST"/>
    <n v="200720433"/>
    <n v="202607"/>
    <s v="Express"/>
    <s v="UO"/>
    <s v="FedEx Priority"/>
    <s v="Bill_Sender_Prepaid"/>
    <s v="06/26/2026"/>
    <s v="06/29/2026"/>
    <x v="3596"/>
    <m/>
    <s v="HYDRATIS B2B"/>
    <s v="HYDRATIS B2B"/>
    <s v="VOIE COMMUNALE 4"/>
    <s v="CR?ANCEY"/>
    <n v="21"/>
    <s v="FR"/>
    <n v="21320"/>
    <n v="124.47"/>
    <n v="14.75"/>
    <n v="0"/>
    <n v="-94.73"/>
    <n v="44.5"/>
    <n v="6"/>
    <n v="142.12"/>
    <n v="142.12"/>
    <s v="P,HARMAVIE"/>
    <s v="PHARMACIE ROUMAGOUA"/>
    <s v="PHARMACIE ROUMAGOUA"/>
    <s v="1 CHEMIN DE ROUMAGOUA"/>
    <s v="LA CIOTAT"/>
    <n v="13"/>
    <x v="0"/>
    <n v="136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9166666666666664"/>
    <n v="109.6"/>
    <n v="12.99"/>
    <n v="0"/>
    <n v="-83.41"/>
    <n v="39.18"/>
    <s v="EUR"/>
    <n v="1.1356667499999999"/>
    <s v="kg"/>
  </r>
  <r>
    <n v="18.159999999999997"/>
    <m/>
    <m/>
    <s v=""/>
    <s v="ST"/>
    <n v="200720433"/>
    <n v="202607"/>
    <s v="Express"/>
    <s v="UO"/>
    <s v="FedEx Priority"/>
    <s v="Bill_Sender_Prepaid"/>
    <d v="2026-01-07T00:00:00"/>
    <d v="2026-02-07T00:00:00"/>
    <x v="3597"/>
    <m/>
    <s v="HYDRATIS B2B"/>
    <s v="HYDRATIS B2B"/>
    <s v="VOIE COMMUNALE 4"/>
    <s v="CR?ANCEY"/>
    <n v="21"/>
    <s v="FR"/>
    <n v="21320"/>
    <n v="86.71"/>
    <n v="9.9700000000000006"/>
    <n v="0"/>
    <n v="-65.989999999999995"/>
    <n v="30.69"/>
    <n v="7"/>
    <n v="88.88"/>
    <n v="88.88"/>
    <s v="S,Samuel"/>
    <s v="PHARMACIE DORIER"/>
    <s v="PHARMACIE DORIER"/>
    <s v="9 PLACE D'ARMES"/>
    <s v="GIVRY"/>
    <n v="71"/>
    <x v="0"/>
    <n v="7164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3055555555555558"/>
    <n v="76"/>
    <n v="8.74"/>
    <n v="0"/>
    <n v="-57.84"/>
    <n v="26.9"/>
    <s v="EUR"/>
    <n v="1.1408622639999999"/>
    <s v="kg"/>
  </r>
  <r>
    <n v="11.14"/>
    <m/>
    <m/>
    <s v="entreprise"/>
    <s v="ST"/>
    <n v="200720433"/>
    <n v="202607"/>
    <s v="Express"/>
    <s v="UO"/>
    <s v="FedEx Priority"/>
    <s v="Bill_Sender_Prepaid"/>
    <s v="06/25/2026"/>
    <s v="06/26/2026"/>
    <x v="3598"/>
    <m/>
    <s v="HYDRATIS B2B"/>
    <s v="HYDRATIS B2B"/>
    <s v="VOIE COMMUNALE 4"/>
    <s v="CR?ANCEY"/>
    <n v="21"/>
    <s v="FR"/>
    <n v="21320"/>
    <n v="53.13"/>
    <n v="6.31"/>
    <n v="0"/>
    <n v="-40.43"/>
    <n v="19.010000000000002"/>
    <n v="4"/>
    <n v="44"/>
    <n v="44"/>
    <s v="P,HARMACIE SAINT"/>
    <s v="PHARMACIE SAINT HILAIRE"/>
    <s v="PHARMACIE SAINT HILAIRE"/>
    <s v="18 RUE GEOFFROY ST HILAIRE"/>
    <s v="PARIS 5"/>
    <n v="75"/>
    <x v="0"/>
    <n v="75005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62152777777777779"/>
    <n v="46.6"/>
    <n v="5.53"/>
    <n v="0"/>
    <n v="-35.46"/>
    <n v="16.670000000000002"/>
    <s v="EUR"/>
    <n v="1.1401468509999999"/>
    <s v="kg"/>
  </r>
  <r>
    <n v="10.129999999999995"/>
    <m/>
    <m/>
    <s v="entreprise"/>
    <s v="ST"/>
    <n v="200720433"/>
    <n v="202607"/>
    <s v="Express"/>
    <s v="UO"/>
    <s v="FedEx Priority"/>
    <s v="Bill_Sender_Prepaid"/>
    <s v="06/26/2026"/>
    <d v="2026-01-07T00:00:00"/>
    <x v="3599"/>
    <m/>
    <s v="HYDRATIS B2B"/>
    <s v="HYDRATIS B2B"/>
    <s v="VOIE COMMUNALE 4"/>
    <s v="CR?ANCEY"/>
    <n v="21"/>
    <s v="FR"/>
    <n v="21320"/>
    <n v="48.15"/>
    <n v="5.71"/>
    <n v="0"/>
    <n v="-36.65"/>
    <n v="17.22"/>
    <n v="3"/>
    <n v="37.4"/>
    <n v="37.4"/>
    <s v="P,HARMACIE AVN FR"/>
    <s v="PHARMACIE DES LUMIERES"/>
    <s v="PHARMACIE DES LUMIERES"/>
    <s v="69 AV DES FRERES LUMIERES"/>
    <s v="LYON"/>
    <n v="69"/>
    <x v="0"/>
    <n v="69008"/>
    <s v=" "/>
    <s v=" "/>
    <s v=" "/>
    <m/>
    <m/>
    <m/>
    <s v="N"/>
    <n v="20"/>
    <n v="20"/>
    <n v="30"/>
    <m/>
    <m/>
    <m/>
    <m/>
    <m/>
    <n v="0"/>
    <n v="0"/>
    <s v="EUR"/>
    <d v="2026-06-07T00:00:00"/>
    <x v="8"/>
    <m/>
    <s v="Domestic"/>
    <s v="Your Packaging"/>
    <n v="0.60763888888888884"/>
    <n v="42.4"/>
    <n v="5.03"/>
    <n v="0"/>
    <n v="-32.270000000000003"/>
    <n v="15.16"/>
    <s v="EUR"/>
    <n v="1.1356667499999999"/>
    <s v="kg"/>
  </r>
  <r>
    <n v="7.4600000000000009"/>
    <m/>
    <m/>
    <s v="entreprise"/>
    <s v="ST"/>
    <n v="200720433"/>
    <n v="202607"/>
    <s v="Express"/>
    <s v="UO"/>
    <s v="FedEx Priority"/>
    <s v="Bill_Sender_Prepaid"/>
    <s v="06/26/2026"/>
    <s v="06/29/2026"/>
    <x v="3600"/>
    <m/>
    <s v="HYDRATIS B2B"/>
    <s v="HYDRATIS B2B"/>
    <s v="VOIE COMMUNALE 4"/>
    <s v="CR?ANCEY"/>
    <n v="21"/>
    <s v="FR"/>
    <n v="21320"/>
    <n v="35.43"/>
    <n v="4.2"/>
    <n v="0"/>
    <n v="-26.96"/>
    <n v="12.67"/>
    <n v="1"/>
    <n v="19.8"/>
    <n v="19.8"/>
    <s v="P,ARAPHARMACIE L"/>
    <s v="PARAPHARMACIE LECLERC HYERDIS"/>
    <s v="PARAPHARMACIE LECLERC HYERDIS"/>
    <s v="ZAE DU ROUBAUD"/>
    <s v="HYERES"/>
    <n v="83"/>
    <x v="0"/>
    <n v="8340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52708333333333335"/>
    <n v="31.2"/>
    <n v="3.7"/>
    <n v="0"/>
    <n v="-23.74"/>
    <n v="11.16"/>
    <s v="EUR"/>
    <n v="1.1356667499999999"/>
    <s v="kg"/>
  </r>
  <r>
    <n v="9.1300000000000026"/>
    <m/>
    <m/>
    <s v="entreprise"/>
    <s v="ST"/>
    <n v="200720433"/>
    <n v="202607"/>
    <s v="Express"/>
    <s v="UO"/>
    <s v="FedEx Priority"/>
    <s v="Bill_Sender_Prepaid"/>
    <s v="06/26/2026"/>
    <s v="06/27/2026"/>
    <x v="3601"/>
    <m/>
    <s v="HYDRATIS B2B"/>
    <s v="HYDRATIS B2B"/>
    <s v="VOIE COMMUNALE 4"/>
    <s v="CR?ANCEY"/>
    <n v="21"/>
    <s v="FR"/>
    <n v="21320"/>
    <n v="43.38"/>
    <n v="5.14"/>
    <n v="0"/>
    <n v="-33.01"/>
    <n v="15.51"/>
    <n v="2"/>
    <n v="30.8"/>
    <n v="30.8"/>
    <s v="R,ED"/>
    <s v="PHARMACIE 322"/>
    <s v="PHARMACIE 322"/>
    <s v="322 BOULEVARD ROMAIN ROLLAND"/>
    <s v="MARSEILLE"/>
    <n v="13"/>
    <x v="0"/>
    <n v="13009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34166666666666667"/>
    <n v="38.200000000000003"/>
    <n v="4.53"/>
    <n v="0"/>
    <n v="-29.07"/>
    <n v="13.66"/>
    <s v="EUR"/>
    <n v="1.1356667499999999"/>
    <s v="kg"/>
  </r>
  <r>
    <n v="14.480000000000004"/>
    <m/>
    <m/>
    <s v=""/>
    <s v="ST"/>
    <n v="200720433"/>
    <n v="202607"/>
    <s v="Express"/>
    <s v="UO"/>
    <s v="FedEx Priority"/>
    <s v="Bill_Sender_Prepaid"/>
    <d v="2026-01-07T00:00:00"/>
    <d v="2026-02-07T00:00:00"/>
    <x v="3602"/>
    <m/>
    <s v="HYDRATIS B2B"/>
    <s v="HYDRATIS B2B"/>
    <s v="VOIE COMMUNALE 4"/>
    <s v="CR?ANCEY"/>
    <n v="21"/>
    <s v="FR"/>
    <n v="21320"/>
    <n v="69.14"/>
    <n v="7.96"/>
    <n v="0"/>
    <n v="-52.62"/>
    <n v="24.48"/>
    <n v="4"/>
    <n v="66"/>
    <n v="66"/>
    <s v="P,H"/>
    <s v="PHARMACIE CENTRALE"/>
    <s v="PHARMACIE CENTRALE"/>
    <s v="132 GRANDE RUE"/>
    <s v="DIVONNE LES BAINS"/>
    <n v="1"/>
    <x v="0"/>
    <n v="1220"/>
    <s v=" "/>
    <s v=" "/>
    <s v=" "/>
    <m/>
    <m/>
    <m/>
    <s v="N"/>
    <n v="30"/>
    <n v="31"/>
    <n v="39"/>
    <m/>
    <m/>
    <m/>
    <m/>
    <m/>
    <n v="0"/>
    <n v="0"/>
    <s v="EUR"/>
    <d v="2026-06-07T00:00:00"/>
    <x v="8"/>
    <m/>
    <s v="Domestic"/>
    <s v="Your Packaging"/>
    <n v="0.48680555555555555"/>
    <n v="60.6"/>
    <n v="6.98"/>
    <n v="0"/>
    <n v="-46.12"/>
    <n v="21.46"/>
    <s v="EUR"/>
    <n v="1.1408492480000001"/>
    <s v="kg"/>
  </r>
  <r>
    <n v="5.1099999999999994"/>
    <m/>
    <m/>
    <s v="entreprise"/>
    <s v="ST"/>
    <n v="200720433"/>
    <n v="202607"/>
    <s v="Express"/>
    <s v="UO"/>
    <s v="FedEx Priority"/>
    <s v="Bill_Sender_Prepaid"/>
    <s v="06/25/2026"/>
    <s v="06/26/2026"/>
    <x v="3603"/>
    <m/>
    <s v="HYDRATIS B2B"/>
    <s v="HYDRATIS B2B"/>
    <s v="VOIE COMMUNALE 4"/>
    <s v="CR?ANCEY"/>
    <n v="21"/>
    <s v="FR"/>
    <n v="21320"/>
    <n v="24.4"/>
    <n v="2.88"/>
    <n v="0"/>
    <n v="-18.57"/>
    <n v="8.7100000000000009"/>
    <n v="1"/>
    <n v="4.4000000000000004"/>
    <n v="4.4000000000000004"/>
    <s v="L,ENFANT"/>
    <s v="PHARMACIE PHARMA 10"/>
    <s v="PHARMACIE PHARMA 10"/>
    <s v="241 RUE GORNET BOIVIN"/>
    <s v="ROMILLY-SUR-SEINE"/>
    <n v="10"/>
    <x v="0"/>
    <n v="10100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7708333333333336"/>
    <n v="21.4"/>
    <n v="2.5299999999999998"/>
    <n v="0"/>
    <n v="-16.29"/>
    <n v="7.64"/>
    <s v="EUR"/>
    <n v="1.1401468509999999"/>
    <s v="kg"/>
  </r>
  <r>
    <n v="9.4600000000000009"/>
    <m/>
    <m/>
    <s v="entreprise"/>
    <s v="ST"/>
    <n v="200720433"/>
    <n v="202607"/>
    <s v="Express"/>
    <s v="UO"/>
    <s v="FedEx Priority"/>
    <s v="Bill_Sender_Prepaid"/>
    <s v="06/26/2026"/>
    <s v="06/27/2026"/>
    <x v="3604"/>
    <m/>
    <s v="HYDRATIS B2B"/>
    <s v="HYDRATIS B2B"/>
    <s v="VOIE COMMUNALE 4"/>
    <s v="CR?ANCEY"/>
    <n v="21"/>
    <s v="FR"/>
    <n v="21320"/>
    <n v="44.97"/>
    <n v="5.33"/>
    <n v="0"/>
    <n v="-34.229999999999997"/>
    <n v="16.07"/>
    <n v="3"/>
    <n v="33"/>
    <n v="33"/>
    <s v="T,Tetu"/>
    <s v="PHARMACIE TETU"/>
    <s v="PHARMACIE TETU"/>
    <s v="ALLEE 19 MARS 1962"/>
    <s v="ST MARTIN BELLE ROCHE"/>
    <n v="71"/>
    <x v="0"/>
    <n v="71118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45555555555555555"/>
    <n v="39.6"/>
    <n v="4.6900000000000004"/>
    <n v="0"/>
    <n v="-30.14"/>
    <n v="14.15"/>
    <s v="EUR"/>
    <n v="1.1356667499999999"/>
    <s v="kg"/>
  </r>
  <r>
    <n v="18.159999999999997"/>
    <m/>
    <m/>
    <s v="entreprise"/>
    <s v="ST"/>
    <n v="200720433"/>
    <n v="202607"/>
    <s v="Express"/>
    <s v="UO"/>
    <s v="FedEx Priority"/>
    <s v="Bill_Sender_Prepaid"/>
    <s v="06/25/2026"/>
    <s v="06/26/2026"/>
    <x v="3605"/>
    <m/>
    <s v="HYDRATIS B2B"/>
    <s v="HYDRATIS B2B"/>
    <s v="VOIE COMMUNALE 4"/>
    <s v="CR?ANCEY"/>
    <n v="21"/>
    <s v="FR"/>
    <n v="21320"/>
    <n v="86.65"/>
    <n v="10.27"/>
    <n v="0"/>
    <n v="-65.95"/>
    <n v="30.98"/>
    <n v="6"/>
    <n v="89.98"/>
    <n v="89.98"/>
    <s v="B,OULOT"/>
    <s v="PHARMACIE DE LA SEE"/>
    <s v="PHARMACIE DE LA SEE"/>
    <s v="10 RUE DES PELERINS"/>
    <s v="BR?CEY"/>
    <n v="50"/>
    <x v="0"/>
    <n v="50370"/>
    <s v=" "/>
    <s v=" "/>
    <s v=" "/>
    <m/>
    <m/>
    <m/>
    <s v="N"/>
    <n v="26"/>
    <n v="31"/>
    <n v="41"/>
    <m/>
    <m/>
    <m/>
    <m/>
    <m/>
    <n v="0"/>
    <n v="0"/>
    <s v="EUR"/>
    <d v="2026-06-07T00:00:00"/>
    <x v="8"/>
    <m/>
    <s v="Domestic"/>
    <s v="Your Packaging"/>
    <n v="0.46319444444444446"/>
    <n v="76"/>
    <n v="9.01"/>
    <n v="0"/>
    <n v="-57.84"/>
    <n v="27.17"/>
    <s v="EUR"/>
    <n v="1.1401468509999999"/>
    <s v="kg"/>
  </r>
  <r>
    <n v="19.499999999999993"/>
    <m/>
    <m/>
    <s v="entreprise"/>
    <s v="ST"/>
    <n v="200720433"/>
    <n v="202607"/>
    <s v="Express"/>
    <s v="UO"/>
    <s v="FedEx Priority"/>
    <s v="Bill_Sender_Prepaid"/>
    <s v="06/25/2026"/>
    <s v="06/26/2026"/>
    <x v="3606"/>
    <m/>
    <s v="HYDRATIS B2B"/>
    <s v="HYDRATIS B2B"/>
    <s v="VOIE COMMUNALE 4"/>
    <s v="CR?ANCEY"/>
    <n v="21"/>
    <s v="FR"/>
    <n v="21320"/>
    <n v="93.04"/>
    <n v="11.03"/>
    <n v="0"/>
    <n v="-70.8"/>
    <n v="33.26"/>
    <n v="8"/>
    <n v="97.68"/>
    <n v="97.68"/>
    <s v="C,HELL"/>
    <s v="PHARMACIE PIOT"/>
    <s v="PHARMACIE PIOT"/>
    <s v="113 BOULEVARD VOLTAIRE"/>
    <s v="PARIS 11"/>
    <n v="75"/>
    <x v="0"/>
    <n v="75011"/>
    <s v=" "/>
    <s v=" "/>
    <s v=" "/>
    <m/>
    <m/>
    <m/>
    <s v="N"/>
    <n v="0"/>
    <n v="0"/>
    <n v="0"/>
    <m/>
    <m/>
    <m/>
    <m/>
    <m/>
    <n v="0"/>
    <n v="0"/>
    <s v="EUR"/>
    <d v="2026-06-07T00:00:00"/>
    <x v="8"/>
    <m/>
    <s v="Domestic"/>
    <s v="Your Packaging"/>
    <n v="0.53472222222222221"/>
    <n v="81.599999999999994"/>
    <n v="9.67"/>
    <n v="0"/>
    <n v="-62.1"/>
    <n v="29.17"/>
    <s v="EUR"/>
    <n v="1.1401468509999999"/>
    <s v="kg"/>
  </r>
  <r>
    <m/>
    <m/>
    <m/>
    <m/>
    <m/>
    <m/>
    <m/>
    <m/>
    <m/>
    <m/>
    <m/>
    <m/>
    <m/>
    <x v="3607"/>
    <m/>
    <m/>
    <m/>
    <m/>
    <m/>
    <m/>
    <m/>
    <m/>
    <m/>
    <m/>
    <m/>
    <m/>
    <m/>
    <m/>
    <m/>
    <m/>
    <m/>
    <m/>
    <m/>
    <m/>
    <m/>
    <m/>
    <x v="10"/>
    <m/>
    <m/>
    <m/>
    <m/>
    <m/>
    <m/>
    <m/>
    <m/>
    <m/>
    <m/>
    <m/>
    <m/>
    <m/>
    <m/>
    <m/>
    <m/>
    <m/>
    <m/>
    <m/>
    <m/>
    <x v="9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8">
  <r>
    <n v="13.479999999999997"/>
    <x v="0"/>
  </r>
  <r>
    <n v="9.8000000000000007"/>
    <x v="0"/>
  </r>
  <r>
    <n v="12.14"/>
    <x v="0"/>
  </r>
  <r>
    <n v="13.479999999999997"/>
    <x v="0"/>
  </r>
  <r>
    <n v="11.469999999999999"/>
    <x v="0"/>
  </r>
  <r>
    <n v="7.120000000000001"/>
    <x v="0"/>
  </r>
  <r>
    <n v="8.7999999999999972"/>
    <x v="0"/>
  </r>
  <r>
    <n v="7.7900000000000027"/>
    <x v="0"/>
  </r>
  <r>
    <n v="10.469999999999999"/>
    <x v="0"/>
  </r>
  <r>
    <n v="6.4499999999999993"/>
    <x v="0"/>
  </r>
  <r>
    <n v="7.7900000000000027"/>
    <x v="0"/>
  </r>
  <r>
    <n v="10.129999999999995"/>
    <x v="0"/>
  </r>
  <r>
    <n v="12.14"/>
    <x v="0"/>
  </r>
  <r>
    <n v="8.4599999999999973"/>
    <x v="0"/>
  </r>
  <r>
    <n v="19.840000000000003"/>
    <x v="0"/>
  </r>
  <r>
    <n v="22.179999999999993"/>
    <x v="0"/>
  </r>
  <r>
    <n v="7.120000000000001"/>
    <x v="0"/>
  </r>
  <r>
    <n v="11.809999999999995"/>
    <x v="0"/>
  </r>
  <r>
    <n v="8.4599999999999973"/>
    <x v="0"/>
  </r>
  <r>
    <n v="8.4599999999999973"/>
    <x v="0"/>
  </r>
  <r>
    <n v="8.4599999999999973"/>
    <x v="0"/>
  </r>
  <r>
    <n v="10.469999999999999"/>
    <x v="0"/>
  </r>
  <r>
    <n v="12.480000000000004"/>
    <x v="0"/>
  </r>
  <r>
    <n v="12.14"/>
    <x v="0"/>
  </r>
  <r>
    <n v="13.479999999999997"/>
    <x v="0"/>
  </r>
  <r>
    <n v="8.4599999999999973"/>
    <x v="0"/>
  </r>
  <r>
    <n v="27.53"/>
    <x v="0"/>
  </r>
  <r>
    <n v="8.7999999999999972"/>
    <x v="0"/>
  </r>
  <r>
    <n v="8.129999999999999"/>
    <x v="0"/>
  </r>
  <r>
    <n v="8.4599999999999973"/>
    <x v="0"/>
  </r>
  <r>
    <n v="10.129999999999995"/>
    <x v="0"/>
  </r>
  <r>
    <n v="10.129999999999995"/>
    <x v="0"/>
  </r>
  <r>
    <n v="8.4599999999999973"/>
    <x v="0"/>
  </r>
  <r>
    <n v="8.4599999999999973"/>
    <x v="0"/>
  </r>
  <r>
    <n v="9.1300000000000026"/>
    <x v="0"/>
  </r>
  <r>
    <n v="12.480000000000004"/>
    <x v="0"/>
  </r>
  <r>
    <n v="8.129999999999999"/>
    <x v="0"/>
  </r>
  <r>
    <n v="10.469999999999999"/>
    <x v="0"/>
  </r>
  <r>
    <n v="7.4600000000000009"/>
    <x v="0"/>
  </r>
  <r>
    <n v="12.480000000000004"/>
    <x v="0"/>
  </r>
  <r>
    <n v="13.14"/>
    <x v="0"/>
  </r>
  <r>
    <n v="9.4600000000000009"/>
    <x v="0"/>
  </r>
  <r>
    <n v="9.8000000000000007"/>
    <x v="0"/>
  </r>
  <r>
    <n v="12.810000000000002"/>
    <x v="0"/>
  </r>
  <r>
    <n v="18.500000000000007"/>
    <x v="0"/>
  </r>
  <r>
    <n v="8.4599999999999973"/>
    <x v="0"/>
  </r>
  <r>
    <n v="6.7899999999999991"/>
    <x v="0"/>
  </r>
  <r>
    <n v="14.82"/>
    <x v="0"/>
  </r>
  <r>
    <n v="12.14"/>
    <x v="0"/>
  </r>
  <r>
    <n v="8.4599999999999973"/>
    <x v="0"/>
  </r>
  <r>
    <n v="42.66"/>
    <x v="0"/>
  </r>
  <r>
    <n v="8.4599999999999973"/>
    <x v="0"/>
  </r>
  <r>
    <n v="9.4600000000000009"/>
    <x v="0"/>
  </r>
  <r>
    <n v="8.129999999999999"/>
    <x v="0"/>
  </r>
  <r>
    <n v="21.510000000000005"/>
    <x v="0"/>
  </r>
  <r>
    <n v="8.4599999999999973"/>
    <x v="0"/>
  </r>
  <r>
    <n v="11.469999999999999"/>
    <x v="0"/>
  </r>
  <r>
    <n v="10.129999999999995"/>
    <x v="0"/>
  </r>
  <r>
    <n v="8.4599999999999973"/>
    <x v="0"/>
  </r>
  <r>
    <n v="11.469999999999999"/>
    <x v="0"/>
  </r>
  <r>
    <n v="6.7899999999999991"/>
    <x v="0"/>
  </r>
  <r>
    <n v="5.4499999999999993"/>
    <x v="0"/>
  </r>
  <r>
    <n v="16.159999999999997"/>
    <x v="0"/>
  </r>
  <r>
    <n v="7.120000000000001"/>
    <x v="0"/>
  </r>
  <r>
    <n v="7.120000000000001"/>
    <x v="0"/>
  </r>
  <r>
    <n v="7.4600000000000009"/>
    <x v="0"/>
  </r>
  <r>
    <n v="7.7900000000000027"/>
    <x v="0"/>
  </r>
  <r>
    <n v="17.159999999999997"/>
    <x v="0"/>
  </r>
  <r>
    <n v="12.810000000000002"/>
    <x v="0"/>
  </r>
  <r>
    <n v="9.4600000000000009"/>
    <x v="0"/>
  </r>
  <r>
    <n v="10.129999999999995"/>
    <x v="0"/>
  </r>
  <r>
    <n v="12.480000000000004"/>
    <x v="0"/>
  </r>
  <r>
    <n v="8.4599999999999973"/>
    <x v="0"/>
  </r>
  <r>
    <n v="10.469999999999999"/>
    <x v="0"/>
  </r>
  <r>
    <n v="8.4599999999999973"/>
    <x v="0"/>
  </r>
  <r>
    <n v="14.82"/>
    <x v="0"/>
  </r>
  <r>
    <n v="13.809999999999995"/>
    <x v="0"/>
  </r>
  <r>
    <n v="12.810000000000002"/>
    <x v="0"/>
  </r>
  <r>
    <n v="8.7999999999999972"/>
    <x v="0"/>
  </r>
  <r>
    <n v="11.809999999999995"/>
    <x v="0"/>
  </r>
  <r>
    <n v="9.1300000000000026"/>
    <x v="0"/>
  </r>
  <r>
    <n v="8.4599999999999973"/>
    <x v="0"/>
  </r>
  <r>
    <n v="7.4600000000000009"/>
    <x v="0"/>
  </r>
  <r>
    <n v="19.499999999999993"/>
    <x v="0"/>
  </r>
  <r>
    <n v="7.4600000000000009"/>
    <x v="0"/>
  </r>
  <r>
    <n v="14.150000000000006"/>
    <x v="0"/>
  </r>
  <r>
    <n v="16.490000000000002"/>
    <x v="0"/>
  </r>
  <r>
    <n v="14.480000000000004"/>
    <x v="0"/>
  </r>
  <r>
    <n v="9.1300000000000026"/>
    <x v="0"/>
  </r>
  <r>
    <n v="6.7899999999999991"/>
    <x v="0"/>
  </r>
  <r>
    <n v="8.7999999999999972"/>
    <x v="0"/>
  </r>
  <r>
    <n v="9.8000000000000007"/>
    <x v="0"/>
  </r>
  <r>
    <n v="8.129999999999999"/>
    <x v="0"/>
  </r>
  <r>
    <n v="22.849999999999994"/>
    <x v="0"/>
  </r>
  <r>
    <n v="8.4599999999999973"/>
    <x v="0"/>
  </r>
  <r>
    <n v="27.86999999999999"/>
    <x v="0"/>
  </r>
  <r>
    <n v="7.120000000000001"/>
    <x v="0"/>
  </r>
  <r>
    <n v="10.800000000000004"/>
    <x v="0"/>
  </r>
  <r>
    <n v="9.4600000000000009"/>
    <x v="0"/>
  </r>
  <r>
    <n v="9.4600000000000009"/>
    <x v="0"/>
  </r>
  <r>
    <n v="19.170000000000002"/>
    <x v="0"/>
  </r>
  <r>
    <n v="14.150000000000006"/>
    <x v="0"/>
  </r>
  <r>
    <n v="8.7999999999999972"/>
    <x v="0"/>
  </r>
  <r>
    <n v="13.809999999999995"/>
    <x v="0"/>
  </r>
  <r>
    <n v="15.489999999999995"/>
    <x v="0"/>
  </r>
  <r>
    <n v="11.469999999999999"/>
    <x v="0"/>
  </r>
  <r>
    <n v="13.809999999999995"/>
    <x v="0"/>
  </r>
  <r>
    <n v="8.7999999999999972"/>
    <x v="0"/>
  </r>
  <r>
    <n v="8.129999999999999"/>
    <x v="0"/>
  </r>
  <r>
    <n v="18.500000000000007"/>
    <x v="0"/>
  </r>
  <r>
    <n v="11.809999999999995"/>
    <x v="0"/>
  </r>
  <r>
    <n v="10.129999999999995"/>
    <x v="0"/>
  </r>
  <r>
    <n v="8.4599999999999973"/>
    <x v="0"/>
  </r>
  <r>
    <n v="8.4599999999999973"/>
    <x v="0"/>
  </r>
  <r>
    <n v="9.1300000000000026"/>
    <x v="0"/>
  </r>
  <r>
    <n v="12.14"/>
    <x v="0"/>
  </r>
  <r>
    <n v="5.4499999999999993"/>
    <x v="0"/>
  </r>
  <r>
    <n v="12.810000000000002"/>
    <x v="0"/>
  </r>
  <r>
    <n v="9.8000000000000007"/>
    <x v="0"/>
  </r>
  <r>
    <n v="7.120000000000001"/>
    <x v="0"/>
  </r>
  <r>
    <n v="22.179999999999993"/>
    <x v="0"/>
  </r>
  <r>
    <n v="8.4599999999999973"/>
    <x v="0"/>
  </r>
  <r>
    <n v="10.129999999999995"/>
    <x v="0"/>
  </r>
  <r>
    <n v="6.4499999999999993"/>
    <x v="0"/>
  </r>
  <r>
    <n v="15.149999999999999"/>
    <x v="0"/>
  </r>
  <r>
    <n v="13.479999999999997"/>
    <x v="0"/>
  </r>
  <r>
    <n v="9.1300000000000026"/>
    <x v="0"/>
  </r>
  <r>
    <n v="12.480000000000004"/>
    <x v="0"/>
  </r>
  <r>
    <n v="19.840000000000003"/>
    <x v="0"/>
  </r>
  <r>
    <n v="8.129999999999999"/>
    <x v="0"/>
  </r>
  <r>
    <n v="19.170000000000002"/>
    <x v="0"/>
  </r>
  <r>
    <n v="12.480000000000004"/>
    <x v="0"/>
  </r>
  <r>
    <n v="8.4599999999999973"/>
    <x v="0"/>
  </r>
  <r>
    <n v="15.489999999999995"/>
    <x v="0"/>
  </r>
  <r>
    <n v="10.800000000000004"/>
    <x v="0"/>
  </r>
  <r>
    <n v="10.129999999999995"/>
    <x v="0"/>
  </r>
  <r>
    <n v="11.809999999999995"/>
    <x v="0"/>
  </r>
  <r>
    <n v="11.809999999999995"/>
    <x v="0"/>
  </r>
  <r>
    <n v="16.490000000000002"/>
    <x v="0"/>
  </r>
  <r>
    <n v="6.120000000000001"/>
    <x v="0"/>
  </r>
  <r>
    <n v="8.7999999999999972"/>
    <x v="0"/>
  </r>
  <r>
    <n v="8.7999999999999972"/>
    <x v="0"/>
  </r>
  <r>
    <n v="12.480000000000004"/>
    <x v="0"/>
  </r>
  <r>
    <n v="5.4499999999999993"/>
    <x v="0"/>
  </r>
  <r>
    <n v="9.8000000000000007"/>
    <x v="0"/>
  </r>
  <r>
    <n v="10.129999999999995"/>
    <x v="0"/>
  </r>
  <r>
    <n v="9.1300000000000026"/>
    <x v="0"/>
  </r>
  <r>
    <n v="18.159999999999997"/>
    <x v="0"/>
  </r>
  <r>
    <n v="23.52000000000001"/>
    <x v="0"/>
  </r>
  <r>
    <n v="11.469999999999999"/>
    <x v="0"/>
  </r>
  <r>
    <n v="14.150000000000006"/>
    <x v="0"/>
  </r>
  <r>
    <n v="8.7999999999999972"/>
    <x v="0"/>
  </r>
  <r>
    <n v="9.8000000000000007"/>
    <x v="0"/>
  </r>
  <r>
    <n v="8.7999999999999972"/>
    <x v="0"/>
  </r>
  <r>
    <n v="10.129999999999995"/>
    <x v="0"/>
  </r>
  <r>
    <n v="9.1300000000000026"/>
    <x v="0"/>
  </r>
  <r>
    <n v="8.129999999999999"/>
    <x v="0"/>
  </r>
  <r>
    <n v="11.809999999999995"/>
    <x v="0"/>
  </r>
  <r>
    <n v="9.8000000000000007"/>
    <x v="0"/>
  </r>
  <r>
    <n v="7.7900000000000027"/>
    <x v="0"/>
  </r>
  <r>
    <n v="11.469999999999999"/>
    <x v="0"/>
  </r>
  <r>
    <n v="8.4599999999999973"/>
    <x v="0"/>
  </r>
  <r>
    <n v="7.120000000000001"/>
    <x v="0"/>
  </r>
  <r>
    <n v="9.1300000000000026"/>
    <x v="0"/>
  </r>
  <r>
    <n v="8.4599999999999973"/>
    <x v="0"/>
  </r>
  <r>
    <n v="10.469999999999999"/>
    <x v="0"/>
  </r>
  <r>
    <n v="8.129999999999999"/>
    <x v="0"/>
  </r>
  <r>
    <n v="21.510000000000005"/>
    <x v="0"/>
  </r>
  <r>
    <n v="16.159999999999997"/>
    <x v="0"/>
  </r>
  <r>
    <n v="22.510000000000005"/>
    <x v="0"/>
  </r>
  <r>
    <n v="12.480000000000004"/>
    <x v="0"/>
  </r>
  <r>
    <n v="8.129999999999999"/>
    <x v="0"/>
  </r>
  <r>
    <n v="7.120000000000001"/>
    <x v="0"/>
  </r>
  <r>
    <n v="12.480000000000004"/>
    <x v="0"/>
  </r>
  <r>
    <n v="9.1300000000000026"/>
    <x v="0"/>
  </r>
  <r>
    <n v="11.809999999999995"/>
    <x v="0"/>
  </r>
  <r>
    <n v="14.480000000000004"/>
    <x v="0"/>
  </r>
  <r>
    <n v="7.4600000000000009"/>
    <x v="0"/>
  </r>
  <r>
    <n v="8.4599999999999973"/>
    <x v="0"/>
  </r>
  <r>
    <n v="9.1300000000000026"/>
    <x v="0"/>
  </r>
  <r>
    <n v="5.1099999999999994"/>
    <x v="0"/>
  </r>
  <r>
    <n v="14.150000000000006"/>
    <x v="0"/>
  </r>
  <r>
    <n v="25.53"/>
    <x v="0"/>
  </r>
  <r>
    <n v="9.8000000000000007"/>
    <x v="0"/>
  </r>
  <r>
    <n v="13.809999999999995"/>
    <x v="0"/>
  </r>
  <r>
    <n v="13.479999999999997"/>
    <x v="0"/>
  </r>
  <r>
    <n v="7.120000000000001"/>
    <x v="0"/>
  </r>
  <r>
    <n v="16.490000000000002"/>
    <x v="0"/>
  </r>
  <r>
    <n v="11.469999999999999"/>
    <x v="0"/>
  </r>
  <r>
    <n v="16.830000000000005"/>
    <x v="0"/>
  </r>
  <r>
    <n v="18.500000000000007"/>
    <x v="0"/>
  </r>
  <r>
    <n v="41.849999999999994"/>
    <x v="0"/>
  </r>
  <r>
    <n v="15.82"/>
    <x v="0"/>
  </r>
  <r>
    <n v="7.120000000000001"/>
    <x v="0"/>
  </r>
  <r>
    <n v="15.149999999999999"/>
    <x v="0"/>
  </r>
  <r>
    <n v="10.469999999999999"/>
    <x v="0"/>
  </r>
  <r>
    <n v="8.7999999999999972"/>
    <x v="0"/>
  </r>
  <r>
    <n v="11.469999999999999"/>
    <x v="0"/>
  </r>
  <r>
    <n v="14.150000000000006"/>
    <x v="0"/>
  </r>
  <r>
    <n v="10.469999999999999"/>
    <x v="0"/>
  </r>
  <r>
    <n v="10.800000000000004"/>
    <x v="0"/>
  </r>
  <r>
    <n v="8.4599999999999973"/>
    <x v="0"/>
  </r>
  <r>
    <n v="7.7900000000000027"/>
    <x v="0"/>
  </r>
  <r>
    <n v="16.830000000000005"/>
    <x v="0"/>
  </r>
  <r>
    <n v="14.480000000000004"/>
    <x v="0"/>
  </r>
  <r>
    <n v="8.129999999999999"/>
    <x v="0"/>
  </r>
  <r>
    <n v="11.469999999999999"/>
    <x v="0"/>
  </r>
  <r>
    <n v="5.1099999999999994"/>
    <x v="0"/>
  </r>
  <r>
    <n v="5.4499999999999993"/>
    <x v="0"/>
  </r>
  <r>
    <n v="52.819999999999993"/>
    <x v="0"/>
  </r>
  <r>
    <n v="13.809999999999995"/>
    <x v="0"/>
  </r>
  <r>
    <n v="9.4600000000000009"/>
    <x v="0"/>
  </r>
  <r>
    <n v="11.809999999999995"/>
    <x v="0"/>
  </r>
  <r>
    <n v="10.129999999999995"/>
    <x v="0"/>
  </r>
  <r>
    <n v="9.4600000000000009"/>
    <x v="0"/>
  </r>
  <r>
    <n v="19.840000000000003"/>
    <x v="0"/>
  </r>
  <r>
    <n v="19.499999999999993"/>
    <x v="0"/>
  </r>
  <r>
    <n v="11.809999999999995"/>
    <x v="0"/>
  </r>
  <r>
    <n v="28.850000000000009"/>
    <x v="0"/>
  </r>
  <r>
    <n v="11.809999999999995"/>
    <x v="0"/>
  </r>
  <r>
    <n v="10.800000000000004"/>
    <x v="0"/>
  </r>
  <r>
    <n v="9.8000000000000007"/>
    <x v="0"/>
  </r>
  <r>
    <n v="10.129999999999995"/>
    <x v="0"/>
  </r>
  <r>
    <n v="10.129999999999995"/>
    <x v="0"/>
  </r>
  <r>
    <n v="8.129999999999999"/>
    <x v="0"/>
  </r>
  <r>
    <n v="8.4599999999999973"/>
    <x v="0"/>
  </r>
  <r>
    <n v="8.7999999999999972"/>
    <x v="0"/>
  </r>
  <r>
    <n v="14.480000000000004"/>
    <x v="0"/>
  </r>
  <r>
    <n v="8.4599999999999973"/>
    <x v="0"/>
  </r>
  <r>
    <n v="12.14"/>
    <x v="0"/>
  </r>
  <r>
    <n v="8.4599999999999973"/>
    <x v="0"/>
  </r>
  <r>
    <n v="12.480000000000004"/>
    <x v="0"/>
  </r>
  <r>
    <n v="6.120000000000001"/>
    <x v="0"/>
  </r>
  <r>
    <n v="12.480000000000004"/>
    <x v="0"/>
  </r>
  <r>
    <n v="10.469999999999999"/>
    <x v="0"/>
  </r>
  <r>
    <n v="9.4600000000000009"/>
    <x v="0"/>
  </r>
  <r>
    <n v="10.469999999999999"/>
    <x v="0"/>
  </r>
  <r>
    <n v="4.6100000000000012"/>
    <x v="0"/>
  </r>
  <r>
    <n v="11.469999999999999"/>
    <x v="0"/>
  </r>
  <r>
    <n v="8.4599999999999973"/>
    <x v="0"/>
  </r>
  <r>
    <n v="18.829999999999998"/>
    <x v="0"/>
  </r>
  <r>
    <n v="12.14"/>
    <x v="0"/>
  </r>
  <r>
    <n v="7.4600000000000009"/>
    <x v="0"/>
  </r>
  <r>
    <n v="8.4599999999999973"/>
    <x v="0"/>
  </r>
  <r>
    <n v="12.14"/>
    <x v="0"/>
  </r>
  <r>
    <n v="8.4599999999999973"/>
    <x v="0"/>
  </r>
  <r>
    <n v="20.170000000000002"/>
    <x v="0"/>
  </r>
  <r>
    <n v="13.14"/>
    <x v="0"/>
  </r>
  <r>
    <n v="21.840000000000003"/>
    <x v="0"/>
  </r>
  <r>
    <n v="9.4600000000000009"/>
    <x v="0"/>
  </r>
  <r>
    <n v="9.8000000000000007"/>
    <x v="0"/>
  </r>
  <r>
    <n v="9.8000000000000007"/>
    <x v="0"/>
  </r>
  <r>
    <n v="7.120000000000001"/>
    <x v="0"/>
  </r>
  <r>
    <n v="11.14"/>
    <x v="0"/>
  </r>
  <r>
    <n v="20.840000000000003"/>
    <x v="0"/>
  </r>
  <r>
    <n v="14.480000000000004"/>
    <x v="0"/>
  </r>
  <r>
    <n v="7.120000000000001"/>
    <x v="0"/>
  </r>
  <r>
    <n v="8.7999999999999972"/>
    <x v="0"/>
  </r>
  <r>
    <n v="9.8000000000000007"/>
    <x v="0"/>
  </r>
  <r>
    <n v="11.469999999999999"/>
    <x v="0"/>
  </r>
  <r>
    <n v="136.11000000000001"/>
    <x v="0"/>
  </r>
  <r>
    <n v="13.809999999999995"/>
    <x v="0"/>
  </r>
  <r>
    <n v="8.7999999999999972"/>
    <x v="0"/>
  </r>
  <r>
    <n v="8.7999999999999972"/>
    <x v="0"/>
  </r>
  <r>
    <n v="5.1099999999999994"/>
    <x v="0"/>
  </r>
  <r>
    <n v="9.4600000000000009"/>
    <x v="0"/>
  </r>
  <r>
    <n v="13.809999999999995"/>
    <x v="0"/>
  </r>
  <r>
    <n v="7.120000000000001"/>
    <x v="0"/>
  </r>
  <r>
    <n v="7.4600000000000009"/>
    <x v="0"/>
  </r>
  <r>
    <n v="19.499999999999993"/>
    <x v="0"/>
  </r>
  <r>
    <n v="19.840000000000003"/>
    <x v="0"/>
  </r>
  <r>
    <n v="11.469999999999999"/>
    <x v="0"/>
  </r>
  <r>
    <n v="15.82"/>
    <x v="0"/>
  </r>
  <r>
    <n v="9.8000000000000007"/>
    <x v="0"/>
  </r>
  <r>
    <n v="7.7900000000000027"/>
    <x v="0"/>
  </r>
  <r>
    <n v="8.4599999999999973"/>
    <x v="0"/>
  </r>
  <r>
    <n v="17.159999999999997"/>
    <x v="0"/>
  </r>
  <r>
    <n v="9.4600000000000009"/>
    <x v="0"/>
  </r>
  <r>
    <n v="21.840000000000003"/>
    <x v="0"/>
  </r>
  <r>
    <n v="10.469999999999999"/>
    <x v="0"/>
  </r>
  <r>
    <n v="17.159999999999997"/>
    <x v="0"/>
  </r>
  <r>
    <n v="9.1300000000000026"/>
    <x v="0"/>
  </r>
  <r>
    <n v="12.480000000000004"/>
    <x v="0"/>
  </r>
  <r>
    <n v="20.170000000000002"/>
    <x v="0"/>
  </r>
  <r>
    <n v="8.129999999999999"/>
    <x v="0"/>
  </r>
  <r>
    <n v="10.129999999999995"/>
    <x v="0"/>
  </r>
  <r>
    <n v="10.800000000000004"/>
    <x v="0"/>
  </r>
  <r>
    <n v="12.480000000000004"/>
    <x v="0"/>
  </r>
  <r>
    <n v="6.120000000000001"/>
    <x v="0"/>
  </r>
  <r>
    <n v="10.800000000000004"/>
    <x v="0"/>
  </r>
  <r>
    <n v="8.4599999999999973"/>
    <x v="0"/>
  </r>
  <r>
    <n v="8.129999999999999"/>
    <x v="0"/>
  </r>
  <r>
    <n v="58.510000000000019"/>
    <x v="0"/>
  </r>
  <r>
    <n v="8.4599999999999973"/>
    <x v="0"/>
  </r>
  <r>
    <n v="8.4599999999999973"/>
    <x v="0"/>
  </r>
  <r>
    <n v="20.840000000000003"/>
    <x v="0"/>
  </r>
  <r>
    <n v="7.4600000000000009"/>
    <x v="0"/>
  </r>
  <r>
    <n v="15.489999999999995"/>
    <x v="0"/>
  </r>
  <r>
    <n v="11.809999999999995"/>
    <x v="0"/>
  </r>
  <r>
    <n v="11.14"/>
    <x v="0"/>
  </r>
  <r>
    <n v="10.800000000000004"/>
    <x v="0"/>
  </r>
  <r>
    <n v="13.809999999999995"/>
    <x v="0"/>
  </r>
  <r>
    <n v="9.4600000000000009"/>
    <x v="0"/>
  </r>
  <r>
    <n v="11.809999999999995"/>
    <x v="0"/>
  </r>
  <r>
    <n v="8.4599999999999973"/>
    <x v="0"/>
  </r>
  <r>
    <n v="12.480000000000004"/>
    <x v="0"/>
  </r>
  <r>
    <n v="11.469999999999999"/>
    <x v="0"/>
  </r>
  <r>
    <n v="14.480000000000004"/>
    <x v="0"/>
  </r>
  <r>
    <n v="8.4599999999999973"/>
    <x v="0"/>
  </r>
  <r>
    <n v="15.82"/>
    <x v="0"/>
  </r>
  <r>
    <n v="9.4600000000000009"/>
    <x v="0"/>
  </r>
  <r>
    <n v="13.14"/>
    <x v="0"/>
  </r>
  <r>
    <n v="24.86"/>
    <x v="0"/>
  </r>
  <r>
    <n v="8.4599999999999973"/>
    <x v="0"/>
  </r>
  <r>
    <n v="10.129999999999995"/>
    <x v="0"/>
  </r>
  <r>
    <n v="8.129999999999999"/>
    <x v="0"/>
  </r>
  <r>
    <n v="14.82"/>
    <x v="0"/>
  </r>
  <r>
    <n v="17.490000000000002"/>
    <x v="0"/>
  </r>
  <r>
    <n v="9.8000000000000007"/>
    <x v="0"/>
  </r>
  <r>
    <n v="10.129999999999995"/>
    <x v="0"/>
  </r>
  <r>
    <n v="14.480000000000004"/>
    <x v="0"/>
  </r>
  <r>
    <n v="14.480000000000004"/>
    <x v="0"/>
  </r>
  <r>
    <n v="8.7999999999999972"/>
    <x v="0"/>
  </r>
  <r>
    <n v="7.4600000000000009"/>
    <x v="0"/>
  </r>
  <r>
    <n v="7.4600000000000009"/>
    <x v="0"/>
  </r>
  <r>
    <n v="7.4600000000000009"/>
    <x v="0"/>
  </r>
  <r>
    <n v="14.150000000000006"/>
    <x v="0"/>
  </r>
  <r>
    <n v="8.7999999999999972"/>
    <x v="0"/>
  </r>
  <r>
    <n v="14.150000000000006"/>
    <x v="0"/>
  </r>
  <r>
    <n v="7.4600000000000009"/>
    <x v="0"/>
  </r>
  <r>
    <n v="7.4600000000000009"/>
    <x v="0"/>
  </r>
  <r>
    <n v="11.469999999999999"/>
    <x v="0"/>
  </r>
  <r>
    <n v="9.8000000000000007"/>
    <x v="0"/>
  </r>
  <r>
    <n v="4.7799999999999994"/>
    <x v="0"/>
  </r>
  <r>
    <n v="21.840000000000003"/>
    <x v="0"/>
  </r>
  <r>
    <n v="20.840000000000003"/>
    <x v="0"/>
  </r>
  <r>
    <n v="19.499999999999993"/>
    <x v="0"/>
  </r>
  <r>
    <n v="8.4599999999999973"/>
    <x v="0"/>
  </r>
  <r>
    <n v="8.7999999999999972"/>
    <x v="0"/>
  </r>
  <r>
    <n v="14.480000000000004"/>
    <x v="0"/>
  </r>
  <r>
    <n v="20.840000000000003"/>
    <x v="0"/>
  </r>
  <r>
    <n v="8.7999999999999972"/>
    <x v="0"/>
  </r>
  <r>
    <n v="11.809999999999995"/>
    <x v="0"/>
  </r>
  <r>
    <n v="10.469999999999999"/>
    <x v="0"/>
  </r>
  <r>
    <n v="7.120000000000001"/>
    <x v="0"/>
  </r>
  <r>
    <n v="7.7900000000000027"/>
    <x v="0"/>
  </r>
  <r>
    <n v="14.150000000000006"/>
    <x v="0"/>
  </r>
  <r>
    <n v="10.129999999999995"/>
    <x v="0"/>
  </r>
  <r>
    <n v="19.170000000000002"/>
    <x v="0"/>
  </r>
  <r>
    <n v="14.480000000000004"/>
    <x v="0"/>
  </r>
  <r>
    <n v="10.469999999999999"/>
    <x v="0"/>
  </r>
  <r>
    <n v="7.120000000000001"/>
    <x v="0"/>
  </r>
  <r>
    <n v="8.129999999999999"/>
    <x v="0"/>
  </r>
  <r>
    <n v="8.129999999999999"/>
    <x v="0"/>
  </r>
  <r>
    <n v="9.8000000000000007"/>
    <x v="0"/>
  </r>
  <r>
    <n v="4.7799999999999994"/>
    <x v="0"/>
  </r>
  <r>
    <n v="10.129999999999995"/>
    <x v="0"/>
  </r>
  <r>
    <n v="10.129999999999995"/>
    <x v="0"/>
  </r>
  <r>
    <n v="19.840000000000003"/>
    <x v="0"/>
  </r>
  <r>
    <n v="11.809999999999995"/>
    <x v="0"/>
  </r>
  <r>
    <n v="7.7900000000000027"/>
    <x v="0"/>
  </r>
  <r>
    <n v="6.7899999999999991"/>
    <x v="0"/>
  </r>
  <r>
    <n v="6.7899999999999991"/>
    <x v="0"/>
  </r>
  <r>
    <n v="7.120000000000001"/>
    <x v="0"/>
  </r>
  <r>
    <n v="9.4600000000000009"/>
    <x v="0"/>
  </r>
  <r>
    <n v="9.8000000000000007"/>
    <x v="0"/>
  </r>
  <r>
    <n v="9.8000000000000007"/>
    <x v="0"/>
  </r>
  <r>
    <n v="4.7799999999999994"/>
    <x v="0"/>
  </r>
  <r>
    <n v="9.8000000000000007"/>
    <x v="0"/>
  </r>
  <r>
    <n v="10.800000000000004"/>
    <x v="0"/>
  </r>
  <r>
    <n v="7.7900000000000027"/>
    <x v="0"/>
  </r>
  <r>
    <n v="19.499999999999993"/>
    <x v="0"/>
  </r>
  <r>
    <n v="11.469999999999999"/>
    <x v="0"/>
  </r>
  <r>
    <n v="10.469999999999999"/>
    <x v="0"/>
  </r>
  <r>
    <n v="13.479999999999997"/>
    <x v="0"/>
  </r>
  <r>
    <n v="7.7900000000000027"/>
    <x v="0"/>
  </r>
  <r>
    <n v="12.480000000000004"/>
    <x v="0"/>
  </r>
  <r>
    <n v="8.4599999999999973"/>
    <x v="0"/>
  </r>
  <r>
    <n v="8.7999999999999972"/>
    <x v="0"/>
  </r>
  <r>
    <n v="8.129999999999999"/>
    <x v="0"/>
  </r>
  <r>
    <n v="7.120000000000001"/>
    <x v="0"/>
  </r>
  <r>
    <n v="8.129999999999999"/>
    <x v="0"/>
  </r>
  <r>
    <n v="11.809999999999995"/>
    <x v="0"/>
  </r>
  <r>
    <n v="10.469999999999999"/>
    <x v="0"/>
  </r>
  <r>
    <n v="11.809999999999995"/>
    <x v="0"/>
  </r>
  <r>
    <n v="10.129999999999995"/>
    <x v="0"/>
  </r>
  <r>
    <n v="20.509999999999991"/>
    <x v="0"/>
  </r>
  <r>
    <n v="9.4600000000000009"/>
    <x v="0"/>
  </r>
  <r>
    <n v="7.120000000000001"/>
    <x v="0"/>
  </r>
  <r>
    <n v="23.52000000000001"/>
    <x v="0"/>
  </r>
  <r>
    <n v="32.100000000000009"/>
    <x v="0"/>
  </r>
  <r>
    <n v="14.82"/>
    <x v="0"/>
  </r>
  <r>
    <n v="7.4600000000000009"/>
    <x v="0"/>
  </r>
  <r>
    <n v="14.480000000000004"/>
    <x v="0"/>
  </r>
  <r>
    <n v="13.14"/>
    <x v="0"/>
  </r>
  <r>
    <n v="37.38000000000001"/>
    <x v="0"/>
  </r>
  <r>
    <n v="20.509999999999991"/>
    <x v="0"/>
  </r>
  <r>
    <n v="13.809999999999995"/>
    <x v="0"/>
  </r>
  <r>
    <n v="16.830000000000005"/>
    <x v="0"/>
  </r>
  <r>
    <n v="10.800000000000004"/>
    <x v="0"/>
  </r>
  <r>
    <n v="16.159999999999997"/>
    <x v="0"/>
  </r>
  <r>
    <n v="9.4600000000000009"/>
    <x v="0"/>
  </r>
  <r>
    <n v="10.800000000000004"/>
    <x v="0"/>
  </r>
  <r>
    <n v="6.4499999999999993"/>
    <x v="0"/>
  </r>
  <r>
    <n v="14.150000000000006"/>
    <x v="0"/>
  </r>
  <r>
    <n v="9.4600000000000009"/>
    <x v="0"/>
  </r>
  <r>
    <n v="9.4600000000000009"/>
    <x v="0"/>
  </r>
  <r>
    <n v="17.829999999999991"/>
    <x v="0"/>
  </r>
  <r>
    <n v="17.159999999999997"/>
    <x v="0"/>
  </r>
  <r>
    <n v="13.479999999999997"/>
    <x v="0"/>
  </r>
  <r>
    <n v="5.1099999999999994"/>
    <x v="0"/>
  </r>
  <r>
    <n v="22.849999999999994"/>
    <x v="0"/>
  </r>
  <r>
    <n v="9.4600000000000009"/>
    <x v="0"/>
  </r>
  <r>
    <n v="24.519999999999996"/>
    <x v="0"/>
  </r>
  <r>
    <n v="12.810000000000002"/>
    <x v="0"/>
  </r>
  <r>
    <n v="12.810000000000002"/>
    <x v="0"/>
  </r>
  <r>
    <n v="9.8000000000000007"/>
    <x v="0"/>
  </r>
  <r>
    <n v="14.150000000000006"/>
    <x v="0"/>
  </r>
  <r>
    <n v="13.14"/>
    <x v="0"/>
  </r>
  <r>
    <n v="10.129999999999995"/>
    <x v="0"/>
  </r>
  <r>
    <n v="14.480000000000004"/>
    <x v="0"/>
  </r>
  <r>
    <n v="11.469999999999999"/>
    <x v="0"/>
  </r>
  <r>
    <n v="11.14"/>
    <x v="0"/>
  </r>
  <r>
    <n v="11.14"/>
    <x v="0"/>
  </r>
  <r>
    <n v="18.829999999999998"/>
    <x v="0"/>
  </r>
  <r>
    <n v="13.809999999999995"/>
    <x v="0"/>
  </r>
  <r>
    <n v="6.4499999999999993"/>
    <x v="0"/>
  </r>
  <r>
    <n v="17.159999999999997"/>
    <x v="0"/>
  </r>
  <r>
    <n v="19.840000000000003"/>
    <x v="0"/>
  </r>
  <r>
    <n v="10.129999999999995"/>
    <x v="0"/>
  </r>
  <r>
    <n v="11.809999999999995"/>
    <x v="0"/>
  </r>
  <r>
    <n v="10.129999999999995"/>
    <x v="0"/>
  </r>
  <r>
    <n v="13.479999999999997"/>
    <x v="0"/>
  </r>
  <r>
    <n v="13.479999999999997"/>
    <x v="0"/>
  </r>
  <r>
    <n v="15.149999999999999"/>
    <x v="0"/>
  </r>
  <r>
    <n v="8.4599999999999973"/>
    <x v="0"/>
  </r>
  <r>
    <n v="5.7799999999999976"/>
    <x v="0"/>
  </r>
  <r>
    <n v="9.4600000000000009"/>
    <x v="0"/>
  </r>
  <r>
    <n v="7.7900000000000027"/>
    <x v="0"/>
  </r>
  <r>
    <n v="9.4600000000000009"/>
    <x v="0"/>
  </r>
  <r>
    <n v="13.14"/>
    <x v="0"/>
  </r>
  <r>
    <n v="19.840000000000003"/>
    <x v="0"/>
  </r>
  <r>
    <n v="10.129999999999995"/>
    <x v="0"/>
  </r>
  <r>
    <n v="8.129999999999999"/>
    <x v="0"/>
  </r>
  <r>
    <n v="11.469999999999999"/>
    <x v="0"/>
  </r>
  <r>
    <n v="8.129999999999999"/>
    <x v="0"/>
  </r>
  <r>
    <n v="13.809999999999995"/>
    <x v="0"/>
  </r>
  <r>
    <n v="10.800000000000004"/>
    <x v="0"/>
  </r>
  <r>
    <n v="7.4600000000000009"/>
    <x v="0"/>
  </r>
  <r>
    <n v="9.4600000000000009"/>
    <x v="0"/>
  </r>
  <r>
    <n v="14.82"/>
    <x v="0"/>
  </r>
  <r>
    <n v="9.8000000000000007"/>
    <x v="0"/>
  </r>
  <r>
    <n v="6.7899999999999991"/>
    <x v="0"/>
  </r>
  <r>
    <n v="11.469999999999999"/>
    <x v="0"/>
  </r>
  <r>
    <n v="9.4600000000000009"/>
    <x v="0"/>
  </r>
  <r>
    <n v="16.159999999999997"/>
    <x v="0"/>
  </r>
  <r>
    <n v="9.4600000000000009"/>
    <x v="0"/>
  </r>
  <r>
    <n v="7.7900000000000027"/>
    <x v="0"/>
  </r>
  <r>
    <n v="8.7999999999999972"/>
    <x v="0"/>
  </r>
  <r>
    <n v="9.8000000000000007"/>
    <x v="0"/>
  </r>
  <r>
    <n v="11.469999999999999"/>
    <x v="0"/>
  </r>
  <r>
    <n v="6.4499999999999993"/>
    <x v="0"/>
  </r>
  <r>
    <n v="19.840000000000003"/>
    <x v="0"/>
  </r>
  <r>
    <n v="9.4600000000000009"/>
    <x v="0"/>
  </r>
  <r>
    <n v="8.129999999999999"/>
    <x v="0"/>
  </r>
  <r>
    <n v="6.4499999999999993"/>
    <x v="0"/>
  </r>
  <r>
    <n v="10.129999999999995"/>
    <x v="0"/>
  </r>
  <r>
    <n v="10.800000000000004"/>
    <x v="0"/>
  </r>
  <r>
    <n v="10.800000000000004"/>
    <x v="0"/>
  </r>
  <r>
    <n v="6.7899999999999991"/>
    <x v="0"/>
  </r>
  <r>
    <n v="10.800000000000004"/>
    <x v="0"/>
  </r>
  <r>
    <n v="10.469999999999999"/>
    <x v="0"/>
  </r>
  <r>
    <n v="10.129999999999995"/>
    <x v="0"/>
  </r>
  <r>
    <n v="6.4499999999999993"/>
    <x v="0"/>
  </r>
  <r>
    <n v="8.7999999999999972"/>
    <x v="0"/>
  </r>
  <r>
    <n v="15.82"/>
    <x v="0"/>
  </r>
  <r>
    <n v="21.840000000000003"/>
    <x v="0"/>
  </r>
  <r>
    <n v="14.82"/>
    <x v="0"/>
  </r>
  <r>
    <n v="10.469999999999999"/>
    <x v="0"/>
  </r>
  <r>
    <n v="5.4499999999999993"/>
    <x v="0"/>
  </r>
  <r>
    <n v="6.4499999999999993"/>
    <x v="0"/>
  </r>
  <r>
    <n v="11.809999999999995"/>
    <x v="0"/>
  </r>
  <r>
    <n v="7.120000000000001"/>
    <x v="0"/>
  </r>
  <r>
    <n v="12.810000000000002"/>
    <x v="0"/>
  </r>
  <r>
    <n v="13.809999999999995"/>
    <x v="0"/>
  </r>
  <r>
    <n v="18.829999999999998"/>
    <x v="0"/>
  </r>
  <r>
    <n v="12.810000000000002"/>
    <x v="0"/>
  </r>
  <r>
    <n v="8.4599999999999973"/>
    <x v="0"/>
  </r>
  <r>
    <n v="16.830000000000005"/>
    <x v="0"/>
  </r>
  <r>
    <n v="10.129999999999995"/>
    <x v="0"/>
  </r>
  <r>
    <n v="8.4599999999999973"/>
    <x v="0"/>
  </r>
  <r>
    <n v="8.129999999999999"/>
    <x v="0"/>
  </r>
  <r>
    <n v="10.800000000000004"/>
    <x v="0"/>
  </r>
  <r>
    <n v="5.1099999999999994"/>
    <x v="0"/>
  </r>
  <r>
    <n v="10.469999999999999"/>
    <x v="0"/>
  </r>
  <r>
    <n v="10.800000000000004"/>
    <x v="0"/>
  </r>
  <r>
    <n v="26.189999999999998"/>
    <x v="0"/>
  </r>
  <r>
    <n v="8.4599999999999973"/>
    <x v="0"/>
  </r>
  <r>
    <n v="12.14"/>
    <x v="0"/>
  </r>
  <r>
    <n v="15.149999999999999"/>
    <x v="0"/>
  </r>
  <r>
    <n v="18.500000000000007"/>
    <x v="0"/>
  </r>
  <r>
    <n v="9.4600000000000009"/>
    <x v="0"/>
  </r>
  <r>
    <n v="16.490000000000002"/>
    <x v="0"/>
  </r>
  <r>
    <n v="14.150000000000006"/>
    <x v="0"/>
  </r>
  <r>
    <n v="10.469999999999999"/>
    <x v="0"/>
  </r>
  <r>
    <n v="9.8000000000000007"/>
    <x v="0"/>
  </r>
  <r>
    <n v="10.469999999999999"/>
    <x v="0"/>
  </r>
  <r>
    <n v="9.4600000000000009"/>
    <x v="0"/>
  </r>
  <r>
    <n v="21.179999999999993"/>
    <x v="0"/>
  </r>
  <r>
    <n v="13.14"/>
    <x v="0"/>
  </r>
  <r>
    <n v="15.149999999999999"/>
    <x v="0"/>
  </r>
  <r>
    <n v="16.830000000000005"/>
    <x v="0"/>
  </r>
  <r>
    <n v="16.159999999999997"/>
    <x v="0"/>
  </r>
  <r>
    <n v="8.129999999999999"/>
    <x v="0"/>
  </r>
  <r>
    <n v="10.800000000000004"/>
    <x v="0"/>
  </r>
  <r>
    <n v="12.810000000000002"/>
    <x v="0"/>
  </r>
  <r>
    <n v="9.4600000000000009"/>
    <x v="0"/>
  </r>
  <r>
    <n v="14.150000000000006"/>
    <x v="0"/>
  </r>
  <r>
    <n v="10.129999999999995"/>
    <x v="0"/>
  </r>
  <r>
    <n v="11.809999999999995"/>
    <x v="0"/>
  </r>
  <r>
    <n v="10.129999999999995"/>
    <x v="0"/>
  </r>
  <r>
    <n v="21.179999999999993"/>
    <x v="0"/>
  </r>
  <r>
    <n v="8.7999999999999972"/>
    <x v="0"/>
  </r>
  <r>
    <n v="9.4600000000000009"/>
    <x v="0"/>
  </r>
  <r>
    <n v="31.689999999999998"/>
    <x v="0"/>
  </r>
  <r>
    <n v="14.480000000000004"/>
    <x v="0"/>
  </r>
  <r>
    <n v="9.1300000000000026"/>
    <x v="0"/>
  </r>
  <r>
    <n v="9.1300000000000026"/>
    <x v="0"/>
  </r>
  <r>
    <n v="12.14"/>
    <x v="0"/>
  </r>
  <r>
    <n v="9.4600000000000009"/>
    <x v="0"/>
  </r>
  <r>
    <n v="12.14"/>
    <x v="0"/>
  </r>
  <r>
    <n v="17.159999999999997"/>
    <x v="0"/>
  </r>
  <r>
    <n v="12.14"/>
    <x v="0"/>
  </r>
  <r>
    <n v="9.4600000000000009"/>
    <x v="0"/>
  </r>
  <r>
    <n v="11.469999999999999"/>
    <x v="0"/>
  </r>
  <r>
    <n v="10.469999999999999"/>
    <x v="0"/>
  </r>
  <r>
    <n v="6.120000000000001"/>
    <x v="0"/>
  </r>
  <r>
    <n v="11.809999999999995"/>
    <x v="0"/>
  </r>
  <r>
    <n v="13.809999999999995"/>
    <x v="0"/>
  </r>
  <r>
    <n v="6.4499999999999993"/>
    <x v="0"/>
  </r>
  <r>
    <n v="9.4600000000000009"/>
    <x v="0"/>
  </r>
  <r>
    <n v="7.7900000000000027"/>
    <x v="0"/>
  </r>
  <r>
    <n v="8.129999999999999"/>
    <x v="0"/>
  </r>
  <r>
    <n v="15.149999999999999"/>
    <x v="0"/>
  </r>
  <r>
    <n v="10.129999999999995"/>
    <x v="0"/>
  </r>
  <r>
    <n v="8.4599999999999973"/>
    <x v="0"/>
  </r>
  <r>
    <n v="10.129999999999995"/>
    <x v="0"/>
  </r>
  <r>
    <n v="10.129999999999995"/>
    <x v="0"/>
  </r>
  <r>
    <n v="22.179999999999993"/>
    <x v="0"/>
  </r>
  <r>
    <n v="8.7999999999999972"/>
    <x v="0"/>
  </r>
  <r>
    <n v="10.469999999999999"/>
    <x v="0"/>
  </r>
  <r>
    <n v="7.7900000000000027"/>
    <x v="0"/>
  </r>
  <r>
    <n v="7.4600000000000009"/>
    <x v="0"/>
  </r>
  <r>
    <n v="14.480000000000004"/>
    <x v="0"/>
  </r>
  <r>
    <n v="10.129999999999995"/>
    <x v="0"/>
  </r>
  <r>
    <n v="8.7999999999999972"/>
    <x v="0"/>
  </r>
  <r>
    <n v="9.4600000000000009"/>
    <x v="0"/>
  </r>
  <r>
    <n v="11.469999999999999"/>
    <x v="0"/>
  </r>
  <r>
    <n v="15.149999999999999"/>
    <x v="0"/>
  </r>
  <r>
    <n v="10.129999999999995"/>
    <x v="0"/>
  </r>
  <r>
    <n v="8.129999999999999"/>
    <x v="0"/>
  </r>
  <r>
    <n v="13.479999999999997"/>
    <x v="0"/>
  </r>
  <r>
    <n v="14.150000000000006"/>
    <x v="0"/>
  </r>
  <r>
    <n v="12.810000000000002"/>
    <x v="0"/>
  </r>
  <r>
    <n v="18.159999999999997"/>
    <x v="0"/>
  </r>
  <r>
    <n v="9.4600000000000009"/>
    <x v="0"/>
  </r>
  <r>
    <n v="5.4499999999999993"/>
    <x v="0"/>
  </r>
  <r>
    <n v="8.4599999999999973"/>
    <x v="0"/>
  </r>
  <r>
    <n v="10.800000000000004"/>
    <x v="0"/>
  </r>
  <r>
    <n v="13.479999999999997"/>
    <x v="0"/>
  </r>
  <r>
    <n v="8.129999999999999"/>
    <x v="0"/>
  </r>
  <r>
    <n v="8.4599999999999973"/>
    <x v="0"/>
  </r>
  <r>
    <n v="11.14"/>
    <x v="0"/>
  </r>
  <r>
    <n v="7.120000000000001"/>
    <x v="0"/>
  </r>
  <r>
    <n v="17.829999999999991"/>
    <x v="0"/>
  </r>
  <r>
    <n v="15.82"/>
    <x v="0"/>
  </r>
  <r>
    <n v="9.4600000000000009"/>
    <x v="0"/>
  </r>
  <r>
    <n v="6.7899999999999991"/>
    <x v="0"/>
  </r>
  <r>
    <n v="13.479999999999997"/>
    <x v="0"/>
  </r>
  <r>
    <n v="13.14"/>
    <x v="0"/>
  </r>
  <r>
    <n v="7.4600000000000009"/>
    <x v="0"/>
  </r>
  <r>
    <n v="21.510000000000005"/>
    <x v="0"/>
  </r>
  <r>
    <n v="11.14"/>
    <x v="0"/>
  </r>
  <r>
    <n v="14.480000000000004"/>
    <x v="0"/>
  </r>
  <r>
    <n v="7.120000000000001"/>
    <x v="0"/>
  </r>
  <r>
    <n v="10.469999999999999"/>
    <x v="0"/>
  </r>
  <r>
    <n v="20.170000000000002"/>
    <x v="0"/>
  </r>
  <r>
    <n v="8.4599999999999973"/>
    <x v="0"/>
  </r>
  <r>
    <n v="9.4600000000000009"/>
    <x v="0"/>
  </r>
  <r>
    <n v="18.829999999999998"/>
    <x v="0"/>
  </r>
  <r>
    <n v="17.829999999999991"/>
    <x v="0"/>
  </r>
  <r>
    <n v="13.14"/>
    <x v="0"/>
  </r>
  <r>
    <n v="15.149999999999999"/>
    <x v="0"/>
  </r>
  <r>
    <n v="7.4600000000000009"/>
    <x v="0"/>
  </r>
  <r>
    <n v="13.14"/>
    <x v="0"/>
  </r>
  <r>
    <n v="9.8000000000000007"/>
    <x v="0"/>
  </r>
  <r>
    <n v="5.7799999999999976"/>
    <x v="0"/>
  </r>
  <r>
    <n v="16.830000000000005"/>
    <x v="0"/>
  </r>
  <r>
    <n v="8.4599999999999973"/>
    <x v="0"/>
  </r>
  <r>
    <n v="7.120000000000001"/>
    <x v="0"/>
  </r>
  <r>
    <n v="10.129999999999995"/>
    <x v="0"/>
  </r>
  <r>
    <n v="14.150000000000006"/>
    <x v="0"/>
  </r>
  <r>
    <n v="16.159999999999997"/>
    <x v="0"/>
  </r>
  <r>
    <n v="8.129999999999999"/>
    <x v="0"/>
  </r>
  <r>
    <n v="9.4600000000000009"/>
    <x v="0"/>
  </r>
  <r>
    <n v="17.829999999999991"/>
    <x v="0"/>
  </r>
  <r>
    <n v="19.840000000000003"/>
    <x v="0"/>
  </r>
  <r>
    <n v="12.480000000000004"/>
    <x v="0"/>
  </r>
  <r>
    <n v="15.82"/>
    <x v="0"/>
  </r>
  <r>
    <n v="14.150000000000006"/>
    <x v="0"/>
  </r>
  <r>
    <n v="8.7999999999999972"/>
    <x v="0"/>
  </r>
  <r>
    <n v="8.4599999999999973"/>
    <x v="0"/>
  </r>
  <r>
    <n v="21.510000000000005"/>
    <x v="0"/>
  </r>
  <r>
    <n v="16.830000000000005"/>
    <x v="0"/>
  </r>
  <r>
    <n v="8.4599999999999973"/>
    <x v="0"/>
  </r>
  <r>
    <n v="7.7900000000000027"/>
    <x v="0"/>
  </r>
  <r>
    <n v="10.469999999999999"/>
    <x v="0"/>
  </r>
  <r>
    <n v="12.14"/>
    <x v="0"/>
  </r>
  <r>
    <n v="9.4600000000000009"/>
    <x v="0"/>
  </r>
  <r>
    <n v="15.489999999999995"/>
    <x v="0"/>
  </r>
  <r>
    <n v="9.4600000000000009"/>
    <x v="0"/>
  </r>
  <r>
    <n v="10.129999999999995"/>
    <x v="0"/>
  </r>
  <r>
    <n v="8.7999999999999972"/>
    <x v="0"/>
  </r>
  <r>
    <n v="8.7999999999999972"/>
    <x v="0"/>
  </r>
  <r>
    <n v="12.480000000000004"/>
    <x v="0"/>
  </r>
  <r>
    <n v="13.479999999999997"/>
    <x v="0"/>
  </r>
  <r>
    <n v="8.4599999999999973"/>
    <x v="0"/>
  </r>
  <r>
    <n v="10.800000000000004"/>
    <x v="0"/>
  </r>
  <r>
    <n v="10.129999999999995"/>
    <x v="0"/>
  </r>
  <r>
    <n v="9.4600000000000009"/>
    <x v="0"/>
  </r>
  <r>
    <n v="12.480000000000004"/>
    <x v="0"/>
  </r>
  <r>
    <n v="17.159999999999997"/>
    <x v="0"/>
  </r>
  <r>
    <n v="10.469999999999999"/>
    <x v="0"/>
  </r>
  <r>
    <n v="7.4600000000000009"/>
    <x v="0"/>
  </r>
  <r>
    <n v="7.4600000000000009"/>
    <x v="0"/>
  </r>
  <r>
    <n v="10.469999999999999"/>
    <x v="0"/>
  </r>
  <r>
    <n v="8.4599999999999973"/>
    <x v="0"/>
  </r>
  <r>
    <n v="14.480000000000004"/>
    <x v="0"/>
  </r>
  <r>
    <n v="8.4599999999999973"/>
    <x v="0"/>
  </r>
  <r>
    <n v="129.60999999999996"/>
    <x v="0"/>
  </r>
  <r>
    <n v="19.840000000000003"/>
    <x v="0"/>
  </r>
  <r>
    <n v="16.159999999999997"/>
    <x v="0"/>
  </r>
  <r>
    <n v="11.469999999999999"/>
    <x v="0"/>
  </r>
  <r>
    <n v="8.129999999999999"/>
    <x v="0"/>
  </r>
  <r>
    <n v="7.4600000000000009"/>
    <x v="0"/>
  </r>
  <r>
    <n v="7.120000000000001"/>
    <x v="0"/>
  </r>
  <r>
    <n v="11.809999999999995"/>
    <x v="0"/>
  </r>
  <r>
    <n v="9.4600000000000009"/>
    <x v="0"/>
  </r>
  <r>
    <n v="14.82"/>
    <x v="0"/>
  </r>
  <r>
    <n v="8.129999999999999"/>
    <x v="0"/>
  </r>
  <r>
    <n v="61.759999999999991"/>
    <x v="0"/>
  </r>
  <r>
    <n v="9.4600000000000009"/>
    <x v="0"/>
  </r>
  <r>
    <n v="18.829999999999998"/>
    <x v="0"/>
  </r>
  <r>
    <n v="12.480000000000004"/>
    <x v="0"/>
  </r>
  <r>
    <n v="9.8000000000000007"/>
    <x v="0"/>
  </r>
  <r>
    <n v="13.809999999999995"/>
    <x v="0"/>
  </r>
  <r>
    <n v="6.4499999999999993"/>
    <x v="0"/>
  </r>
  <r>
    <n v="20.170000000000002"/>
    <x v="0"/>
  </r>
  <r>
    <n v="9.1300000000000026"/>
    <x v="0"/>
  </r>
  <r>
    <n v="43.069999999999993"/>
    <x v="0"/>
  </r>
  <r>
    <n v="9.8000000000000007"/>
    <x v="0"/>
  </r>
  <r>
    <n v="22.179999999999993"/>
    <x v="0"/>
  </r>
  <r>
    <n v="17.490000000000002"/>
    <x v="0"/>
  </r>
  <r>
    <n v="13.809999999999995"/>
    <x v="0"/>
  </r>
  <r>
    <n v="18.829999999999998"/>
    <x v="0"/>
  </r>
  <r>
    <n v="13.809999999999995"/>
    <x v="0"/>
  </r>
  <r>
    <n v="13.479999999999997"/>
    <x v="0"/>
  </r>
  <r>
    <n v="8.4599999999999973"/>
    <x v="0"/>
  </r>
  <r>
    <n v="8.4599999999999973"/>
    <x v="0"/>
  </r>
  <r>
    <n v="9.4600000000000009"/>
    <x v="0"/>
  </r>
  <r>
    <n v="9.4600000000000009"/>
    <x v="0"/>
  </r>
  <r>
    <n v="9.8000000000000007"/>
    <x v="0"/>
  </r>
  <r>
    <n v="8.7999999999999972"/>
    <x v="0"/>
  </r>
  <r>
    <n v="9.4600000000000009"/>
    <x v="0"/>
  </r>
  <r>
    <n v="10.469999999999999"/>
    <x v="0"/>
  </r>
  <r>
    <n v="14.480000000000004"/>
    <x v="0"/>
  </r>
  <r>
    <n v="12.480000000000004"/>
    <x v="0"/>
  </r>
  <r>
    <n v="9.4600000000000009"/>
    <x v="0"/>
  </r>
  <r>
    <n v="16.490000000000002"/>
    <x v="0"/>
  </r>
  <r>
    <n v="9.1300000000000026"/>
    <x v="0"/>
  </r>
  <r>
    <n v="9.4600000000000009"/>
    <x v="0"/>
  </r>
  <r>
    <n v="19.840000000000003"/>
    <x v="0"/>
  </r>
  <r>
    <n v="45.099999999999994"/>
    <x v="0"/>
  </r>
  <r>
    <n v="12.14"/>
    <x v="0"/>
  </r>
  <r>
    <n v="12.480000000000004"/>
    <x v="0"/>
  </r>
  <r>
    <n v="14.82"/>
    <x v="0"/>
  </r>
  <r>
    <n v="16.830000000000005"/>
    <x v="0"/>
  </r>
  <r>
    <n v="12.810000000000002"/>
    <x v="0"/>
  </r>
  <r>
    <n v="9.4600000000000009"/>
    <x v="0"/>
  </r>
  <r>
    <n v="16.490000000000002"/>
    <x v="0"/>
  </r>
  <r>
    <n v="17.159999999999997"/>
    <x v="0"/>
  </r>
  <r>
    <n v="15.149999999999999"/>
    <x v="0"/>
  </r>
  <r>
    <n v="10.129999999999995"/>
    <x v="0"/>
  </r>
  <r>
    <n v="8.129999999999999"/>
    <x v="0"/>
  </r>
  <r>
    <n v="21.179999999999993"/>
    <x v="0"/>
  </r>
  <r>
    <n v="9.4600000000000009"/>
    <x v="0"/>
  </r>
  <r>
    <n v="5.7799999999999976"/>
    <x v="0"/>
  </r>
  <r>
    <n v="9.1300000000000026"/>
    <x v="0"/>
  </r>
  <r>
    <n v="9.8000000000000007"/>
    <x v="0"/>
  </r>
  <r>
    <n v="10.129999999999995"/>
    <x v="0"/>
  </r>
  <r>
    <n v="12.14"/>
    <x v="0"/>
  </r>
  <r>
    <n v="10.129999999999995"/>
    <x v="0"/>
  </r>
  <r>
    <n v="12.480000000000004"/>
    <x v="0"/>
  </r>
  <r>
    <n v="13.479999999999997"/>
    <x v="0"/>
  </r>
  <r>
    <n v="29.659999999999997"/>
    <x v="0"/>
  </r>
  <r>
    <n v="18.829999999999998"/>
    <x v="0"/>
  </r>
  <r>
    <n v="14.480000000000004"/>
    <x v="0"/>
  </r>
  <r>
    <n v="31.689999999999998"/>
    <x v="0"/>
  </r>
  <r>
    <n v="9.1300000000000026"/>
    <x v="0"/>
  </r>
  <r>
    <n v="11.14"/>
    <x v="0"/>
  </r>
  <r>
    <n v="11.809999999999995"/>
    <x v="0"/>
  </r>
  <r>
    <n v="7.7900000000000027"/>
    <x v="0"/>
  </r>
  <r>
    <n v="5.4499999999999993"/>
    <x v="0"/>
  </r>
  <r>
    <n v="10.469999999999999"/>
    <x v="0"/>
  </r>
  <r>
    <n v="15.82"/>
    <x v="0"/>
  </r>
  <r>
    <n v="7.120000000000001"/>
    <x v="0"/>
  </r>
  <r>
    <n v="10.129999999999995"/>
    <x v="0"/>
  </r>
  <r>
    <n v="6.7899999999999991"/>
    <x v="0"/>
  </r>
  <r>
    <n v="6.7899999999999991"/>
    <x v="0"/>
  </r>
  <r>
    <n v="9.8000000000000007"/>
    <x v="0"/>
  </r>
  <r>
    <n v="13.14"/>
    <x v="0"/>
  </r>
  <r>
    <n v="8.7999999999999972"/>
    <x v="0"/>
  </r>
  <r>
    <n v="11.809999999999995"/>
    <x v="0"/>
  </r>
  <r>
    <n v="39.410000000000011"/>
    <x v="0"/>
  </r>
  <r>
    <n v="10.129999999999995"/>
    <x v="0"/>
  </r>
  <r>
    <n v="16.159999999999997"/>
    <x v="0"/>
  </r>
  <r>
    <n v="10.469999999999999"/>
    <x v="0"/>
  </r>
  <r>
    <n v="12.480000000000004"/>
    <x v="0"/>
  </r>
  <r>
    <n v="7.7900000000000027"/>
    <x v="0"/>
  </r>
  <r>
    <n v="7.7900000000000027"/>
    <x v="0"/>
  </r>
  <r>
    <n v="11.14"/>
    <x v="0"/>
  </r>
  <r>
    <n v="17.159999999999997"/>
    <x v="0"/>
  </r>
  <r>
    <n v="10.129999999999995"/>
    <x v="0"/>
  </r>
  <r>
    <n v="22.849999999999994"/>
    <x v="0"/>
  </r>
  <r>
    <n v="10.129999999999995"/>
    <x v="0"/>
  </r>
  <r>
    <n v="17.159999999999997"/>
    <x v="0"/>
  </r>
  <r>
    <n v="16.830000000000005"/>
    <x v="0"/>
  </r>
  <r>
    <n v="9.8000000000000007"/>
    <x v="0"/>
  </r>
  <r>
    <n v="11.14"/>
    <x v="0"/>
  </r>
  <r>
    <n v="15.82"/>
    <x v="0"/>
  </r>
  <r>
    <n v="11.809999999999995"/>
    <x v="0"/>
  </r>
  <r>
    <n v="10.129999999999995"/>
    <x v="0"/>
  </r>
  <r>
    <n v="14.480000000000004"/>
    <x v="0"/>
  </r>
  <r>
    <n v="14.480000000000004"/>
    <x v="0"/>
  </r>
  <r>
    <n v="8.7999999999999972"/>
    <x v="0"/>
  </r>
  <r>
    <n v="7.4600000000000009"/>
    <x v="0"/>
  </r>
  <r>
    <n v="5.1099999999999994"/>
    <x v="0"/>
  </r>
  <r>
    <n v="10.800000000000004"/>
    <x v="0"/>
  </r>
  <r>
    <n v="10.800000000000004"/>
    <x v="0"/>
  </r>
  <r>
    <n v="23.849999999999994"/>
    <x v="0"/>
  </r>
  <r>
    <n v="8.4599999999999973"/>
    <x v="0"/>
  </r>
  <r>
    <n v="8.4599999999999973"/>
    <x v="0"/>
  </r>
  <r>
    <n v="8.7999999999999972"/>
    <x v="0"/>
  </r>
  <r>
    <n v="14.82"/>
    <x v="0"/>
  </r>
  <r>
    <n v="8.7999999999999972"/>
    <x v="0"/>
  </r>
  <r>
    <n v="13.809999999999995"/>
    <x v="0"/>
  </r>
  <r>
    <n v="14.82"/>
    <x v="0"/>
  </r>
  <r>
    <n v="9.4600000000000009"/>
    <x v="0"/>
  </r>
  <r>
    <n v="9.4600000000000009"/>
    <x v="0"/>
  </r>
  <r>
    <n v="18.829999999999998"/>
    <x v="0"/>
  </r>
  <r>
    <n v="13.479999999999997"/>
    <x v="0"/>
  </r>
  <r>
    <n v="12.14"/>
    <x v="0"/>
  </r>
  <r>
    <n v="10.129999999999995"/>
    <x v="0"/>
  </r>
  <r>
    <n v="12.480000000000004"/>
    <x v="0"/>
  </r>
  <r>
    <n v="10.129999999999995"/>
    <x v="0"/>
  </r>
  <r>
    <n v="14.82"/>
    <x v="0"/>
  </r>
  <r>
    <n v="13.479999999999997"/>
    <x v="0"/>
  </r>
  <r>
    <n v="10.129999999999995"/>
    <x v="0"/>
  </r>
  <r>
    <n v="9.4600000000000009"/>
    <x v="0"/>
  </r>
  <r>
    <n v="13.809999999999995"/>
    <x v="0"/>
  </r>
  <r>
    <n v="9.1300000000000026"/>
    <x v="0"/>
  </r>
  <r>
    <n v="10.129999999999995"/>
    <x v="0"/>
  </r>
  <r>
    <n v="12.480000000000004"/>
    <x v="0"/>
  </r>
  <r>
    <n v="7.120000000000001"/>
    <x v="0"/>
  </r>
  <r>
    <n v="13.479999999999997"/>
    <x v="0"/>
  </r>
  <r>
    <n v="10.469999999999999"/>
    <x v="0"/>
  </r>
  <r>
    <n v="8.4599999999999973"/>
    <x v="0"/>
  </r>
  <r>
    <n v="10.800000000000004"/>
    <x v="0"/>
  </r>
  <r>
    <n v="11.469999999999999"/>
    <x v="0"/>
  </r>
  <r>
    <n v="17.159999999999997"/>
    <x v="0"/>
  </r>
  <r>
    <n v="10.129999999999995"/>
    <x v="0"/>
  </r>
  <r>
    <n v="23.180000000000007"/>
    <x v="0"/>
  </r>
  <r>
    <n v="9.4600000000000009"/>
    <x v="0"/>
  </r>
  <r>
    <n v="14.150000000000006"/>
    <x v="0"/>
  </r>
  <r>
    <n v="11.14"/>
    <x v="0"/>
  </r>
  <r>
    <n v="12.480000000000004"/>
    <x v="0"/>
  </r>
  <r>
    <n v="15.489999999999995"/>
    <x v="0"/>
  </r>
  <r>
    <n v="13.479999999999997"/>
    <x v="0"/>
  </r>
  <r>
    <n v="10.800000000000004"/>
    <x v="0"/>
  </r>
  <r>
    <n v="15.149999999999999"/>
    <x v="0"/>
  </r>
  <r>
    <n v="8.4599999999999973"/>
    <x v="0"/>
  </r>
  <r>
    <n v="21.179999999999993"/>
    <x v="0"/>
  </r>
  <r>
    <n v="11.809999999999995"/>
    <x v="0"/>
  </r>
  <r>
    <n v="9.4600000000000009"/>
    <x v="0"/>
  </r>
  <r>
    <n v="10.129999999999995"/>
    <x v="0"/>
  </r>
  <r>
    <n v="10.469999999999999"/>
    <x v="0"/>
  </r>
  <r>
    <n v="11.809999999999995"/>
    <x v="0"/>
  </r>
  <r>
    <n v="10.129999999999995"/>
    <x v="0"/>
  </r>
  <r>
    <n v="17.829999999999991"/>
    <x v="0"/>
  </r>
  <r>
    <n v="14.150000000000006"/>
    <x v="0"/>
  </r>
  <r>
    <n v="9.4600000000000009"/>
    <x v="0"/>
  </r>
  <r>
    <n v="7.4600000000000009"/>
    <x v="0"/>
  </r>
  <r>
    <n v="15.149999999999999"/>
    <x v="0"/>
  </r>
  <r>
    <n v="5.4499999999999993"/>
    <x v="0"/>
  </r>
  <r>
    <n v="5.4499999999999993"/>
    <x v="0"/>
  </r>
  <r>
    <n v="16.490000000000002"/>
    <x v="0"/>
  </r>
  <r>
    <n v="10.469999999999999"/>
    <x v="0"/>
  </r>
  <r>
    <n v="11.14"/>
    <x v="0"/>
  </r>
  <r>
    <n v="17.829999999999991"/>
    <x v="0"/>
  </r>
  <r>
    <n v="9.8000000000000007"/>
    <x v="0"/>
  </r>
  <r>
    <n v="13.809999999999995"/>
    <x v="0"/>
  </r>
  <r>
    <n v="19.499999999999993"/>
    <x v="0"/>
  </r>
  <r>
    <n v="10.129999999999995"/>
    <x v="0"/>
  </r>
  <r>
    <n v="18.500000000000007"/>
    <x v="0"/>
  </r>
  <r>
    <n v="19.499999999999993"/>
    <x v="0"/>
  </r>
  <r>
    <n v="10.800000000000004"/>
    <x v="0"/>
  </r>
  <r>
    <n v="9.8000000000000007"/>
    <x v="0"/>
  </r>
  <r>
    <n v="9.8000000000000007"/>
    <x v="0"/>
  </r>
  <r>
    <n v="19.499999999999993"/>
    <x v="0"/>
  </r>
  <r>
    <n v="10.129999999999995"/>
    <x v="0"/>
  </r>
  <r>
    <n v="13.809999999999995"/>
    <x v="0"/>
  </r>
  <r>
    <n v="9.4600000000000009"/>
    <x v="0"/>
  </r>
  <r>
    <n v="15.82"/>
    <x v="0"/>
  </r>
  <r>
    <n v="9.8000000000000007"/>
    <x v="0"/>
  </r>
  <r>
    <n v="13.809999999999995"/>
    <x v="0"/>
  </r>
  <r>
    <n v="10.129999999999995"/>
    <x v="0"/>
  </r>
  <r>
    <n v="9.4600000000000009"/>
    <x v="0"/>
  </r>
  <r>
    <n v="10.129999999999995"/>
    <x v="0"/>
  </r>
  <r>
    <n v="10.129999999999995"/>
    <x v="0"/>
  </r>
  <r>
    <n v="25.190000000000012"/>
    <x v="0"/>
  </r>
  <r>
    <n v="14.150000000000006"/>
    <x v="0"/>
  </r>
  <r>
    <n v="12.810000000000002"/>
    <x v="0"/>
  </r>
  <r>
    <n v="22.179999999999993"/>
    <x v="0"/>
  </r>
  <r>
    <n v="14.480000000000004"/>
    <x v="0"/>
  </r>
  <r>
    <n v="14.480000000000004"/>
    <x v="0"/>
  </r>
  <r>
    <n v="21.179999999999993"/>
    <x v="0"/>
  </r>
  <r>
    <n v="9.4600000000000009"/>
    <x v="0"/>
  </r>
  <r>
    <n v="10.129999999999995"/>
    <x v="0"/>
  </r>
  <r>
    <n v="10.129999999999995"/>
    <x v="0"/>
  </r>
  <r>
    <n v="20.840000000000003"/>
    <x v="0"/>
  </r>
  <r>
    <n v="43.069999999999993"/>
    <x v="0"/>
  </r>
  <r>
    <n v="13.479999999999997"/>
    <x v="0"/>
  </r>
  <r>
    <n v="10.469999999999999"/>
    <x v="0"/>
  </r>
  <r>
    <n v="8.4599999999999973"/>
    <x v="0"/>
  </r>
  <r>
    <n v="12.480000000000004"/>
    <x v="0"/>
  </r>
  <r>
    <n v="9.8000000000000007"/>
    <x v="0"/>
  </r>
  <r>
    <n v="8.4599999999999973"/>
    <x v="0"/>
  </r>
  <r>
    <n v="10.469999999999999"/>
    <x v="0"/>
  </r>
  <r>
    <n v="9.4600000000000009"/>
    <x v="0"/>
  </r>
  <r>
    <n v="8.4599999999999973"/>
    <x v="0"/>
  </r>
  <r>
    <n v="9.1300000000000026"/>
    <x v="0"/>
  </r>
  <r>
    <n v="8.7999999999999972"/>
    <x v="0"/>
  </r>
  <r>
    <n v="9.4600000000000009"/>
    <x v="0"/>
  </r>
  <r>
    <n v="11.809999999999995"/>
    <x v="0"/>
  </r>
  <r>
    <n v="11.469999999999999"/>
    <x v="0"/>
  </r>
  <r>
    <n v="6.7899999999999991"/>
    <x v="0"/>
  </r>
  <r>
    <n v="14.150000000000006"/>
    <x v="0"/>
  </r>
  <r>
    <n v="7.120000000000001"/>
    <x v="0"/>
  </r>
  <r>
    <n v="10.800000000000004"/>
    <x v="0"/>
  </r>
  <r>
    <n v="9.1300000000000026"/>
    <x v="0"/>
  </r>
  <r>
    <n v="11.14"/>
    <x v="0"/>
  </r>
  <r>
    <n v="13.479999999999997"/>
    <x v="0"/>
  </r>
  <r>
    <n v="9.4600000000000009"/>
    <x v="0"/>
  </r>
  <r>
    <n v="9.1300000000000026"/>
    <x v="0"/>
  </r>
  <r>
    <n v="17.159999999999997"/>
    <x v="0"/>
  </r>
  <r>
    <n v="8.129999999999999"/>
    <x v="0"/>
  </r>
  <r>
    <n v="10.129999999999995"/>
    <x v="0"/>
  </r>
  <r>
    <n v="20.840000000000003"/>
    <x v="0"/>
  </r>
  <r>
    <n v="9.4600000000000009"/>
    <x v="0"/>
  </r>
  <r>
    <n v="16.830000000000005"/>
    <x v="0"/>
  </r>
  <r>
    <n v="9.4600000000000009"/>
    <x v="0"/>
  </r>
  <r>
    <n v="9.8000000000000007"/>
    <x v="0"/>
  </r>
  <r>
    <n v="19.170000000000002"/>
    <x v="0"/>
  </r>
  <r>
    <n v="20.840000000000003"/>
    <x v="0"/>
  </r>
  <r>
    <n v="9.4600000000000009"/>
    <x v="0"/>
  </r>
  <r>
    <n v="21.179999999999993"/>
    <x v="0"/>
  </r>
  <r>
    <n v="13.14"/>
    <x v="0"/>
  </r>
  <r>
    <n v="9.4600000000000009"/>
    <x v="0"/>
  </r>
  <r>
    <n v="29.25"/>
    <x v="0"/>
  </r>
  <r>
    <n v="13.809999999999995"/>
    <x v="0"/>
  </r>
  <r>
    <n v="9.8000000000000007"/>
    <x v="0"/>
  </r>
  <r>
    <n v="7.7900000000000027"/>
    <x v="0"/>
  </r>
  <r>
    <n v="19.840000000000003"/>
    <x v="0"/>
  </r>
  <r>
    <n v="14.150000000000006"/>
    <x v="0"/>
  </r>
  <r>
    <n v="10.129999999999995"/>
    <x v="0"/>
  </r>
  <r>
    <n v="10.129999999999995"/>
    <x v="0"/>
  </r>
  <r>
    <n v="9.4600000000000009"/>
    <x v="0"/>
  </r>
  <r>
    <n v="10.129999999999995"/>
    <x v="0"/>
  </r>
  <r>
    <n v="9.4600000000000009"/>
    <x v="0"/>
  </r>
  <r>
    <n v="8.4599999999999973"/>
    <x v="0"/>
  </r>
  <r>
    <n v="11.809999999999995"/>
    <x v="0"/>
  </r>
  <r>
    <n v="9.4600000000000009"/>
    <x v="0"/>
  </r>
  <r>
    <n v="9.8000000000000007"/>
    <x v="0"/>
  </r>
  <r>
    <n v="9.8000000000000007"/>
    <x v="0"/>
  </r>
  <r>
    <n v="9.4600000000000009"/>
    <x v="0"/>
  </r>
  <r>
    <n v="6.7899999999999991"/>
    <x v="0"/>
  </r>
  <r>
    <n v="22.179999999999993"/>
    <x v="0"/>
  </r>
  <r>
    <n v="9.4600000000000009"/>
    <x v="0"/>
  </r>
  <r>
    <n v="20.840000000000003"/>
    <x v="0"/>
  </r>
  <r>
    <n v="14.82"/>
    <x v="0"/>
  </r>
  <r>
    <n v="12.14"/>
    <x v="0"/>
  </r>
  <r>
    <n v="9.1300000000000026"/>
    <x v="0"/>
  </r>
  <r>
    <n v="11.809999999999995"/>
    <x v="0"/>
  </r>
  <r>
    <n v="18.829999999999998"/>
    <x v="0"/>
  </r>
  <r>
    <n v="17.159999999999997"/>
    <x v="0"/>
  </r>
  <r>
    <n v="13.809999999999995"/>
    <x v="0"/>
  </r>
  <r>
    <n v="18.159999999999997"/>
    <x v="0"/>
  </r>
  <r>
    <n v="14.82"/>
    <x v="0"/>
  </r>
  <r>
    <n v="12.14"/>
    <x v="0"/>
  </r>
  <r>
    <n v="20.170000000000002"/>
    <x v="0"/>
  </r>
  <r>
    <n v="28.850000000000009"/>
    <x v="0"/>
  </r>
  <r>
    <n v="8.129999999999999"/>
    <x v="0"/>
  </r>
  <r>
    <n v="14.150000000000006"/>
    <x v="0"/>
  </r>
  <r>
    <n v="10.800000000000004"/>
    <x v="0"/>
  </r>
  <r>
    <n v="9.4600000000000009"/>
    <x v="0"/>
  </r>
  <r>
    <n v="10.129999999999995"/>
    <x v="0"/>
  </r>
  <r>
    <n v="9.4600000000000009"/>
    <x v="0"/>
  </r>
  <r>
    <n v="6.7899999999999991"/>
    <x v="0"/>
  </r>
  <r>
    <n v="9.4600000000000009"/>
    <x v="0"/>
  </r>
  <r>
    <n v="9.8000000000000007"/>
    <x v="0"/>
  </r>
  <r>
    <n v="18.500000000000007"/>
    <x v="0"/>
  </r>
  <r>
    <n v="9.1300000000000026"/>
    <x v="0"/>
  </r>
  <r>
    <n v="7.4600000000000009"/>
    <x v="0"/>
  </r>
  <r>
    <n v="7.120000000000001"/>
    <x v="0"/>
  </r>
  <r>
    <n v="8.7999999999999972"/>
    <x v="0"/>
  </r>
  <r>
    <n v="14.82"/>
    <x v="0"/>
  </r>
  <r>
    <n v="18.500000000000007"/>
    <x v="0"/>
  </r>
  <r>
    <n v="9.8000000000000007"/>
    <x v="0"/>
  </r>
  <r>
    <n v="15.149999999999999"/>
    <x v="0"/>
  </r>
  <r>
    <n v="19.170000000000002"/>
    <x v="0"/>
  </r>
  <r>
    <n v="10.129999999999995"/>
    <x v="0"/>
  </r>
  <r>
    <n v="7.7900000000000027"/>
    <x v="0"/>
  </r>
  <r>
    <n v="10.129999999999995"/>
    <x v="0"/>
  </r>
  <r>
    <n v="8.4599999999999973"/>
    <x v="0"/>
  </r>
  <r>
    <n v="7.120000000000001"/>
    <x v="0"/>
  </r>
  <r>
    <n v="13.479999999999997"/>
    <x v="0"/>
  </r>
  <r>
    <n v="14.82"/>
    <x v="0"/>
  </r>
  <r>
    <n v="10.129999999999995"/>
    <x v="0"/>
  </r>
  <r>
    <n v="10.800000000000004"/>
    <x v="0"/>
  </r>
  <r>
    <n v="15.489999999999995"/>
    <x v="0"/>
  </r>
  <r>
    <n v="10.129999999999995"/>
    <x v="0"/>
  </r>
  <r>
    <n v="17.159999999999997"/>
    <x v="0"/>
  </r>
  <r>
    <n v="10.129999999999995"/>
    <x v="0"/>
  </r>
  <r>
    <n v="9.8000000000000007"/>
    <x v="0"/>
  </r>
  <r>
    <n v="10.469999999999999"/>
    <x v="0"/>
  </r>
  <r>
    <n v="10.129999999999995"/>
    <x v="0"/>
  </r>
  <r>
    <n v="13.479999999999997"/>
    <x v="0"/>
  </r>
  <r>
    <n v="9.4600000000000009"/>
    <x v="0"/>
  </r>
  <r>
    <n v="12.480000000000004"/>
    <x v="0"/>
  </r>
  <r>
    <n v="18.500000000000007"/>
    <x v="0"/>
  </r>
  <r>
    <n v="9.1300000000000026"/>
    <x v="0"/>
  </r>
  <r>
    <n v="19.170000000000002"/>
    <x v="0"/>
  </r>
  <r>
    <n v="7.4600000000000009"/>
    <x v="0"/>
  </r>
  <r>
    <n v="9.4600000000000009"/>
    <x v="0"/>
  </r>
  <r>
    <n v="10.129999999999995"/>
    <x v="0"/>
  </r>
  <r>
    <n v="12.810000000000002"/>
    <x v="0"/>
  </r>
  <r>
    <n v="12.14"/>
    <x v="0"/>
  </r>
  <r>
    <n v="9.1300000000000026"/>
    <x v="0"/>
  </r>
  <r>
    <n v="13.809999999999995"/>
    <x v="0"/>
  </r>
  <r>
    <n v="10.800000000000004"/>
    <x v="0"/>
  </r>
  <r>
    <n v="10.469999999999999"/>
    <x v="0"/>
  </r>
  <r>
    <n v="19.499999999999993"/>
    <x v="0"/>
  </r>
  <r>
    <n v="20.170000000000002"/>
    <x v="0"/>
  </r>
  <r>
    <n v="7.4600000000000009"/>
    <x v="0"/>
  </r>
  <r>
    <n v="10.800000000000004"/>
    <x v="0"/>
  </r>
  <r>
    <n v="20.170000000000002"/>
    <x v="0"/>
  </r>
  <r>
    <n v="15.489999999999995"/>
    <x v="0"/>
  </r>
  <r>
    <n v="14.82"/>
    <x v="0"/>
  </r>
  <r>
    <n v="9.4600000000000009"/>
    <x v="0"/>
  </r>
  <r>
    <n v="13.479999999999997"/>
    <x v="0"/>
  </r>
  <r>
    <n v="12.14"/>
    <x v="0"/>
  </r>
  <r>
    <n v="8.4599999999999973"/>
    <x v="0"/>
  </r>
  <r>
    <n v="10.800000000000004"/>
    <x v="0"/>
  </r>
  <r>
    <n v="13.479999999999997"/>
    <x v="0"/>
  </r>
  <r>
    <n v="10.129999999999995"/>
    <x v="0"/>
  </r>
  <r>
    <n v="15.149999999999999"/>
    <x v="0"/>
  </r>
  <r>
    <n v="13.14"/>
    <x v="0"/>
  </r>
  <r>
    <n v="11.469999999999999"/>
    <x v="0"/>
  </r>
  <r>
    <n v="10.129999999999995"/>
    <x v="0"/>
  </r>
  <r>
    <n v="9.8000000000000007"/>
    <x v="0"/>
  </r>
  <r>
    <n v="10.129999999999995"/>
    <x v="0"/>
  </r>
  <r>
    <n v="12.14"/>
    <x v="0"/>
  </r>
  <r>
    <n v="16.490000000000002"/>
    <x v="0"/>
  </r>
  <r>
    <n v="7.4600000000000009"/>
    <x v="0"/>
  </r>
  <r>
    <n v="19.499999999999993"/>
    <x v="0"/>
  </r>
  <r>
    <n v="9.4600000000000009"/>
    <x v="0"/>
  </r>
  <r>
    <n v="21.179999999999993"/>
    <x v="0"/>
  </r>
  <r>
    <n v="9.8000000000000007"/>
    <x v="0"/>
  </r>
  <r>
    <n v="12.14"/>
    <x v="0"/>
  </r>
  <r>
    <n v="55.66"/>
    <x v="0"/>
  </r>
  <r>
    <n v="16.490000000000002"/>
    <x v="0"/>
  </r>
  <r>
    <n v="9.8000000000000007"/>
    <x v="0"/>
  </r>
  <r>
    <n v="9.4600000000000009"/>
    <x v="0"/>
  </r>
  <r>
    <n v="13.479999999999997"/>
    <x v="0"/>
  </r>
  <r>
    <n v="13.479999999999997"/>
    <x v="0"/>
  </r>
  <r>
    <n v="8.4599999999999973"/>
    <x v="0"/>
  </r>
  <r>
    <n v="8.7999999999999972"/>
    <x v="0"/>
  </r>
  <r>
    <n v="9.8000000000000007"/>
    <x v="0"/>
  </r>
  <r>
    <n v="17.829999999999991"/>
    <x v="0"/>
  </r>
  <r>
    <n v="13.14"/>
    <x v="0"/>
  </r>
  <r>
    <n v="10.800000000000004"/>
    <x v="0"/>
  </r>
  <r>
    <n v="18.829999999999998"/>
    <x v="0"/>
  </r>
  <r>
    <n v="14.480000000000004"/>
    <x v="0"/>
  </r>
  <r>
    <n v="14.480000000000004"/>
    <x v="0"/>
  </r>
  <r>
    <n v="10.129999999999995"/>
    <x v="0"/>
  </r>
  <r>
    <n v="7.120000000000001"/>
    <x v="0"/>
  </r>
  <r>
    <n v="11.469999999999999"/>
    <x v="0"/>
  </r>
  <r>
    <n v="71.099999999999994"/>
    <x v="0"/>
  </r>
  <r>
    <n v="5.4499999999999993"/>
    <x v="0"/>
  </r>
  <r>
    <n v="10.800000000000004"/>
    <x v="0"/>
  </r>
  <r>
    <n v="10.129999999999995"/>
    <x v="0"/>
  </r>
  <r>
    <n v="14.150000000000006"/>
    <x v="0"/>
  </r>
  <r>
    <n v="15.489999999999995"/>
    <x v="0"/>
  </r>
  <r>
    <n v="17.159999999999997"/>
    <x v="0"/>
  </r>
  <r>
    <n v="8.4599999999999973"/>
    <x v="0"/>
  </r>
  <r>
    <n v="9.4600000000000009"/>
    <x v="0"/>
  </r>
  <r>
    <n v="19.840000000000003"/>
    <x v="0"/>
  </r>
  <r>
    <n v="10.469999999999999"/>
    <x v="0"/>
  </r>
  <r>
    <n v="8.4599999999999973"/>
    <x v="0"/>
  </r>
  <r>
    <n v="17.5"/>
    <x v="0"/>
  </r>
  <r>
    <n v="10.129999999999995"/>
    <x v="0"/>
  </r>
  <r>
    <n v="16.490000000000002"/>
    <x v="0"/>
  </r>
  <r>
    <n v="9.8000000000000007"/>
    <x v="0"/>
  </r>
  <r>
    <n v="10.129999999999995"/>
    <x v="0"/>
  </r>
  <r>
    <n v="19.499999999999993"/>
    <x v="0"/>
  </r>
  <r>
    <n v="8.4599999999999973"/>
    <x v="0"/>
  </r>
  <r>
    <n v="9.8000000000000007"/>
    <x v="0"/>
  </r>
  <r>
    <n v="10.129999999999995"/>
    <x v="0"/>
  </r>
  <r>
    <n v="10.129999999999995"/>
    <x v="0"/>
  </r>
  <r>
    <n v="9.4600000000000009"/>
    <x v="0"/>
  </r>
  <r>
    <n v="14.82"/>
    <x v="0"/>
  </r>
  <r>
    <n v="7.7900000000000027"/>
    <x v="0"/>
  </r>
  <r>
    <n v="12.14"/>
    <x v="0"/>
  </r>
  <r>
    <n v="10.129999999999995"/>
    <x v="0"/>
  </r>
  <r>
    <n v="10.129999999999995"/>
    <x v="0"/>
  </r>
  <r>
    <n v="10.800000000000004"/>
    <x v="0"/>
  </r>
  <r>
    <n v="12.14"/>
    <x v="0"/>
  </r>
  <r>
    <n v="7.7900000000000027"/>
    <x v="0"/>
  </r>
  <r>
    <n v="20.840000000000003"/>
    <x v="0"/>
  </r>
  <r>
    <n v="19.499999999999993"/>
    <x v="0"/>
  </r>
  <r>
    <n v="9.1300000000000026"/>
    <x v="0"/>
  </r>
  <r>
    <n v="10.129999999999995"/>
    <x v="0"/>
  </r>
  <r>
    <n v="13.479999999999997"/>
    <x v="0"/>
  </r>
  <r>
    <n v="20.840000000000003"/>
    <x v="0"/>
  </r>
  <r>
    <n v="9.1300000000000026"/>
    <x v="0"/>
  </r>
  <r>
    <n v="9.1300000000000026"/>
    <x v="0"/>
  </r>
  <r>
    <n v="12.14"/>
    <x v="0"/>
  </r>
  <r>
    <n v="20.509999999999991"/>
    <x v="0"/>
  </r>
  <r>
    <n v="10.129999999999995"/>
    <x v="0"/>
  </r>
  <r>
    <n v="10.129999999999995"/>
    <x v="0"/>
  </r>
  <r>
    <n v="17.829999999999991"/>
    <x v="0"/>
  </r>
  <r>
    <n v="9.1300000000000026"/>
    <x v="0"/>
  </r>
  <r>
    <n v="7.7900000000000027"/>
    <x v="0"/>
  </r>
  <r>
    <n v="6.7899999999999991"/>
    <x v="0"/>
  </r>
  <r>
    <n v="9.8000000000000007"/>
    <x v="0"/>
  </r>
  <r>
    <n v="8.4599999999999973"/>
    <x v="0"/>
  </r>
  <r>
    <n v="16.159999999999997"/>
    <x v="0"/>
  </r>
  <r>
    <n v="21.179999999999993"/>
    <x v="0"/>
  </r>
  <r>
    <n v="17.159999999999997"/>
    <x v="0"/>
  </r>
  <r>
    <n v="26.53"/>
    <x v="0"/>
  </r>
  <r>
    <n v="17.159999999999997"/>
    <x v="0"/>
  </r>
  <r>
    <n v="6.7899999999999991"/>
    <x v="0"/>
  </r>
  <r>
    <n v="10.469999999999999"/>
    <x v="0"/>
  </r>
  <r>
    <n v="30.47"/>
    <x v="0"/>
  </r>
  <r>
    <n v="10.129999999999995"/>
    <x v="0"/>
  </r>
  <r>
    <n v="10.129999999999995"/>
    <x v="0"/>
  </r>
  <r>
    <n v="7.4600000000000009"/>
    <x v="0"/>
  </r>
  <r>
    <n v="10.129999999999995"/>
    <x v="0"/>
  </r>
  <r>
    <n v="5.4499999999999993"/>
    <x v="0"/>
  </r>
  <r>
    <n v="14.150000000000006"/>
    <x v="0"/>
  </r>
  <r>
    <n v="17.490000000000002"/>
    <x v="0"/>
  </r>
  <r>
    <n v="15.149999999999999"/>
    <x v="0"/>
  </r>
  <r>
    <n v="12.810000000000002"/>
    <x v="0"/>
  </r>
  <r>
    <n v="9.4600000000000009"/>
    <x v="0"/>
  </r>
  <r>
    <n v="9.8000000000000007"/>
    <x v="0"/>
  </r>
  <r>
    <n v="10.800000000000004"/>
    <x v="0"/>
  </r>
  <r>
    <n v="18.829999999999998"/>
    <x v="0"/>
  </r>
  <r>
    <n v="9.4600000000000009"/>
    <x v="0"/>
  </r>
  <r>
    <n v="34.939999999999984"/>
    <x v="0"/>
  </r>
  <r>
    <n v="9.1300000000000026"/>
    <x v="0"/>
  </r>
  <r>
    <n v="5.7799999999999976"/>
    <x v="0"/>
  </r>
  <r>
    <n v="10.129999999999995"/>
    <x v="0"/>
  </r>
  <r>
    <n v="14.150000000000006"/>
    <x v="0"/>
  </r>
  <r>
    <n v="16.830000000000005"/>
    <x v="0"/>
  </r>
  <r>
    <n v="10.129999999999995"/>
    <x v="0"/>
  </r>
  <r>
    <n v="17.159999999999997"/>
    <x v="0"/>
  </r>
  <r>
    <n v="5.1099999999999994"/>
    <x v="0"/>
  </r>
  <r>
    <n v="35.350000000000009"/>
    <x v="0"/>
  </r>
  <r>
    <n v="9.4600000000000009"/>
    <x v="0"/>
  </r>
  <r>
    <n v="9.4600000000000009"/>
    <x v="0"/>
  </r>
  <r>
    <n v="58.91"/>
    <x v="0"/>
  </r>
  <r>
    <n v="14.480000000000004"/>
    <x v="0"/>
  </r>
  <r>
    <n v="20.840000000000003"/>
    <x v="0"/>
  </r>
  <r>
    <n v="16.490000000000002"/>
    <x v="0"/>
  </r>
  <r>
    <n v="10.129999999999995"/>
    <x v="0"/>
  </r>
  <r>
    <n v="11.809999999999995"/>
    <x v="0"/>
  </r>
  <r>
    <n v="9.4600000000000009"/>
    <x v="0"/>
  </r>
  <r>
    <n v="11.14"/>
    <x v="0"/>
  </r>
  <r>
    <n v="15.82"/>
    <x v="0"/>
  </r>
  <r>
    <n v="9.8000000000000007"/>
    <x v="0"/>
  </r>
  <r>
    <n v="9.4600000000000009"/>
    <x v="0"/>
  </r>
  <r>
    <n v="9.8000000000000007"/>
    <x v="0"/>
  </r>
  <r>
    <n v="36.969999999999985"/>
    <x v="0"/>
  </r>
  <r>
    <n v="14.82"/>
    <x v="0"/>
  </r>
  <r>
    <n v="12.810000000000002"/>
    <x v="0"/>
  </r>
  <r>
    <n v="10.129999999999995"/>
    <x v="0"/>
  </r>
  <r>
    <n v="10.129999999999995"/>
    <x v="0"/>
  </r>
  <r>
    <n v="17.159999999999997"/>
    <x v="0"/>
  </r>
  <r>
    <n v="9.1300000000000026"/>
    <x v="0"/>
  </r>
  <r>
    <n v="32.100000000000009"/>
    <x v="0"/>
  </r>
  <r>
    <n v="21.179999999999993"/>
    <x v="0"/>
  </r>
  <r>
    <n v="10.469999999999999"/>
    <x v="0"/>
  </r>
  <r>
    <n v="10.800000000000004"/>
    <x v="0"/>
  </r>
  <r>
    <n v="14.82"/>
    <x v="0"/>
  </r>
  <r>
    <n v="19.499999999999993"/>
    <x v="0"/>
  </r>
  <r>
    <n v="16.159999999999997"/>
    <x v="0"/>
  </r>
  <r>
    <n v="16.830000000000005"/>
    <x v="0"/>
  </r>
  <r>
    <n v="15.149999999999999"/>
    <x v="0"/>
  </r>
  <r>
    <n v="8.4599999999999973"/>
    <x v="0"/>
  </r>
  <r>
    <n v="7.7900000000000027"/>
    <x v="0"/>
  </r>
  <r>
    <n v="20.170000000000002"/>
    <x v="0"/>
  </r>
  <r>
    <n v="18.159999999999997"/>
    <x v="0"/>
  </r>
  <r>
    <n v="17.490000000000002"/>
    <x v="0"/>
  </r>
  <r>
    <n v="8.4599999999999973"/>
    <x v="0"/>
  </r>
  <r>
    <n v="9.4600000000000009"/>
    <x v="0"/>
  </r>
  <r>
    <n v="10.800000000000004"/>
    <x v="0"/>
  </r>
  <r>
    <n v="5.4499999999999993"/>
    <x v="0"/>
  </r>
  <r>
    <n v="19.170000000000002"/>
    <x v="0"/>
  </r>
  <r>
    <n v="17.169999999999995"/>
    <x v="0"/>
  </r>
  <r>
    <n v="11.14"/>
    <x v="0"/>
  </r>
  <r>
    <n v="13.479999999999997"/>
    <x v="0"/>
  </r>
  <r>
    <n v="21.179999999999993"/>
    <x v="0"/>
  </r>
  <r>
    <n v="15.149999999999999"/>
    <x v="0"/>
  </r>
  <r>
    <n v="9.4600000000000009"/>
    <x v="0"/>
  </r>
  <r>
    <n v="10.469999999999999"/>
    <x v="0"/>
  </r>
  <r>
    <n v="8.4599999999999973"/>
    <x v="0"/>
  </r>
  <r>
    <n v="9.4600000000000009"/>
    <x v="0"/>
  </r>
  <r>
    <n v="13.809999999999995"/>
    <x v="0"/>
  </r>
  <r>
    <n v="15.149999999999999"/>
    <x v="0"/>
  </r>
  <r>
    <n v="9.8000000000000007"/>
    <x v="0"/>
  </r>
  <r>
    <n v="8.4599999999999973"/>
    <x v="0"/>
  </r>
  <r>
    <n v="9.4600000000000009"/>
    <x v="0"/>
  </r>
  <r>
    <n v="9.8000000000000007"/>
    <x v="0"/>
  </r>
  <r>
    <n v="9.4600000000000009"/>
    <x v="0"/>
  </r>
  <r>
    <n v="6.7899999999999991"/>
    <x v="0"/>
  </r>
  <r>
    <n v="14.150000000000006"/>
    <x v="0"/>
  </r>
  <r>
    <n v="9.1300000000000026"/>
    <x v="0"/>
  </r>
  <r>
    <n v="16.490000000000002"/>
    <x v="0"/>
  </r>
  <r>
    <n v="10.129999999999995"/>
    <x v="0"/>
  </r>
  <r>
    <n v="9.8000000000000007"/>
    <x v="0"/>
  </r>
  <r>
    <n v="7.120000000000001"/>
    <x v="0"/>
  </r>
  <r>
    <n v="9.4600000000000009"/>
    <x v="0"/>
  </r>
  <r>
    <n v="9.4600000000000009"/>
    <x v="0"/>
  </r>
  <r>
    <n v="8.129999999999999"/>
    <x v="0"/>
  </r>
  <r>
    <n v="8.7999999999999972"/>
    <x v="0"/>
  </r>
  <r>
    <n v="19.170000000000002"/>
    <x v="0"/>
  </r>
  <r>
    <n v="8.4599999999999973"/>
    <x v="0"/>
  </r>
  <r>
    <n v="19.840000000000003"/>
    <x v="0"/>
  </r>
  <r>
    <n v="22.849999999999994"/>
    <x v="0"/>
  </r>
  <r>
    <n v="9.4600000000000009"/>
    <x v="0"/>
  </r>
  <r>
    <n v="14.150000000000006"/>
    <x v="0"/>
  </r>
  <r>
    <n v="8.4599999999999973"/>
    <x v="0"/>
  </r>
  <r>
    <n v="6.7899999999999991"/>
    <x v="0"/>
  </r>
  <r>
    <n v="14.82"/>
    <x v="0"/>
  </r>
  <r>
    <n v="9.4600000000000009"/>
    <x v="0"/>
  </r>
  <r>
    <n v="8.4599999999999973"/>
    <x v="0"/>
  </r>
  <r>
    <n v="13.14"/>
    <x v="0"/>
  </r>
  <r>
    <n v="9.4600000000000009"/>
    <x v="0"/>
  </r>
  <r>
    <n v="5.1099999999999994"/>
    <x v="0"/>
  </r>
  <r>
    <n v="9.4600000000000009"/>
    <x v="0"/>
  </r>
  <r>
    <n v="19.840000000000003"/>
    <x v="0"/>
  </r>
  <r>
    <n v="14.480000000000004"/>
    <x v="0"/>
  </r>
  <r>
    <n v="13.14"/>
    <x v="0"/>
  </r>
  <r>
    <n v="8.4599999999999973"/>
    <x v="0"/>
  </r>
  <r>
    <n v="8.7999999999999972"/>
    <x v="0"/>
  </r>
  <r>
    <n v="10.129999999999995"/>
    <x v="0"/>
  </r>
  <r>
    <n v="7.7900000000000027"/>
    <x v="0"/>
  </r>
  <r>
    <n v="14.480000000000004"/>
    <x v="0"/>
  </r>
  <r>
    <n v="46.320000000000022"/>
    <x v="0"/>
  </r>
  <r>
    <n v="9.4600000000000009"/>
    <x v="0"/>
  </r>
  <r>
    <n v="9.4600000000000009"/>
    <x v="0"/>
  </r>
  <r>
    <n v="21.840000000000003"/>
    <x v="0"/>
  </r>
  <r>
    <n v="10.129999999999995"/>
    <x v="0"/>
  </r>
  <r>
    <n v="13.809999999999995"/>
    <x v="0"/>
  </r>
  <r>
    <n v="10.129999999999995"/>
    <x v="0"/>
  </r>
  <r>
    <n v="22.849999999999994"/>
    <x v="0"/>
  </r>
  <r>
    <n v="10.469999999999999"/>
    <x v="0"/>
  </r>
  <r>
    <n v="9.4600000000000009"/>
    <x v="0"/>
  </r>
  <r>
    <n v="12.810000000000002"/>
    <x v="0"/>
  </r>
  <r>
    <n v="21.179999999999993"/>
    <x v="0"/>
  </r>
  <r>
    <n v="10.129999999999995"/>
    <x v="0"/>
  </r>
  <r>
    <n v="7.4600000000000009"/>
    <x v="0"/>
  </r>
  <r>
    <n v="9.8000000000000007"/>
    <x v="0"/>
  </r>
  <r>
    <n v="9.8000000000000007"/>
    <x v="0"/>
  </r>
  <r>
    <n v="7.120000000000001"/>
    <x v="0"/>
  </r>
  <r>
    <n v="8.7999999999999972"/>
    <x v="0"/>
  </r>
  <r>
    <n v="18.159999999999997"/>
    <x v="0"/>
  </r>
  <r>
    <n v="6.7899999999999991"/>
    <x v="0"/>
  </r>
  <r>
    <n v="9.4600000000000009"/>
    <x v="0"/>
  </r>
  <r>
    <n v="10.469999999999999"/>
    <x v="0"/>
  </r>
  <r>
    <n v="8.4599999999999973"/>
    <x v="0"/>
  </r>
  <r>
    <n v="9.4600000000000009"/>
    <x v="0"/>
  </r>
  <r>
    <n v="9.4600000000000009"/>
    <x v="0"/>
  </r>
  <r>
    <n v="10.800000000000004"/>
    <x v="0"/>
  </r>
  <r>
    <n v="10.800000000000004"/>
    <x v="0"/>
  </r>
  <r>
    <n v="9.4600000000000009"/>
    <x v="0"/>
  </r>
  <r>
    <n v="8.4599999999999973"/>
    <x v="0"/>
  </r>
  <r>
    <n v="15.489999999999995"/>
    <x v="0"/>
  </r>
  <r>
    <n v="12.810000000000002"/>
    <x v="0"/>
  </r>
  <r>
    <n v="5.4499999999999993"/>
    <x v="0"/>
  </r>
  <r>
    <n v="15.149999999999999"/>
    <x v="0"/>
  </r>
  <r>
    <n v="8.4599999999999973"/>
    <x v="0"/>
  </r>
  <r>
    <n v="8.4599999999999973"/>
    <x v="0"/>
  </r>
  <r>
    <n v="10.129999999999995"/>
    <x v="0"/>
  </r>
  <r>
    <n v="12.810000000000002"/>
    <x v="0"/>
  </r>
  <r>
    <n v="9.4600000000000009"/>
    <x v="0"/>
  </r>
  <r>
    <n v="10.129999999999995"/>
    <x v="0"/>
  </r>
  <r>
    <n v="11.469999999999999"/>
    <x v="0"/>
  </r>
  <r>
    <n v="13.809999999999995"/>
    <x v="0"/>
  </r>
  <r>
    <n v="9.1300000000000026"/>
    <x v="0"/>
  </r>
  <r>
    <n v="9.4600000000000009"/>
    <x v="0"/>
  </r>
  <r>
    <n v="88.57000000000005"/>
    <x v="0"/>
  </r>
  <r>
    <n v="9.8000000000000007"/>
    <x v="0"/>
  </r>
  <r>
    <n v="15.149999999999999"/>
    <x v="0"/>
  </r>
  <r>
    <n v="12.810000000000002"/>
    <x v="0"/>
  </r>
  <r>
    <n v="20.509999999999991"/>
    <x v="0"/>
  </r>
  <r>
    <n v="5.7799999999999976"/>
    <x v="0"/>
  </r>
  <r>
    <n v="9.1300000000000026"/>
    <x v="0"/>
  </r>
  <r>
    <n v="26.189999999999998"/>
    <x v="0"/>
  </r>
  <r>
    <n v="10.129999999999995"/>
    <x v="0"/>
  </r>
  <r>
    <n v="11.809999999999995"/>
    <x v="0"/>
  </r>
  <r>
    <n v="9.8000000000000007"/>
    <x v="0"/>
  </r>
  <r>
    <n v="9.8000000000000007"/>
    <x v="0"/>
  </r>
  <r>
    <n v="9.4600000000000009"/>
    <x v="0"/>
  </r>
  <r>
    <n v="10.129999999999995"/>
    <x v="0"/>
  </r>
  <r>
    <n v="15.149999999999999"/>
    <x v="0"/>
  </r>
  <r>
    <n v="19.840000000000003"/>
    <x v="0"/>
  </r>
  <r>
    <n v="10.469999999999999"/>
    <x v="0"/>
  </r>
  <r>
    <n v="9.4600000000000009"/>
    <x v="0"/>
  </r>
  <r>
    <n v="8.4599999999999973"/>
    <x v="0"/>
  </r>
  <r>
    <n v="19.840000000000003"/>
    <x v="0"/>
  </r>
  <r>
    <n v="10.129999999999995"/>
    <x v="0"/>
  </r>
  <r>
    <n v="10.469999999999999"/>
    <x v="0"/>
  </r>
  <r>
    <n v="19.840000000000003"/>
    <x v="0"/>
  </r>
  <r>
    <n v="10.129999999999995"/>
    <x v="0"/>
  </r>
  <r>
    <n v="6.4499999999999993"/>
    <x v="0"/>
  </r>
  <r>
    <n v="22.510000000000005"/>
    <x v="0"/>
  </r>
  <r>
    <n v="16.830000000000005"/>
    <x v="0"/>
  </r>
  <r>
    <n v="9.4600000000000009"/>
    <x v="0"/>
  </r>
  <r>
    <n v="10.469999999999999"/>
    <x v="0"/>
  </r>
  <r>
    <n v="14.82"/>
    <x v="0"/>
  </r>
  <r>
    <n v="16.159999999999997"/>
    <x v="0"/>
  </r>
  <r>
    <n v="14.480000000000004"/>
    <x v="0"/>
  </r>
  <r>
    <n v="9.8000000000000007"/>
    <x v="0"/>
  </r>
  <r>
    <n v="9.4600000000000009"/>
    <x v="0"/>
  </r>
  <r>
    <n v="10.800000000000004"/>
    <x v="0"/>
  </r>
  <r>
    <n v="18.500000000000007"/>
    <x v="0"/>
  </r>
  <r>
    <n v="6.4499999999999993"/>
    <x v="0"/>
  </r>
  <r>
    <n v="14.150000000000006"/>
    <x v="0"/>
  </r>
  <r>
    <n v="10.469999999999999"/>
    <x v="0"/>
  </r>
  <r>
    <n v="16.490000000000002"/>
    <x v="0"/>
  </r>
  <r>
    <n v="7.7900000000000027"/>
    <x v="0"/>
  </r>
  <r>
    <n v="12.810000000000002"/>
    <x v="0"/>
  </r>
  <r>
    <n v="10.129999999999995"/>
    <x v="0"/>
  </r>
  <r>
    <n v="8.129999999999999"/>
    <x v="0"/>
  </r>
  <r>
    <n v="10.469999999999999"/>
    <x v="0"/>
  </r>
  <r>
    <n v="21.510000000000005"/>
    <x v="0"/>
  </r>
  <r>
    <n v="14.480000000000004"/>
    <x v="0"/>
  </r>
  <r>
    <n v="10.800000000000004"/>
    <x v="0"/>
  </r>
  <r>
    <n v="19.840000000000003"/>
    <x v="0"/>
  </r>
  <r>
    <n v="9.8000000000000007"/>
    <x v="0"/>
  </r>
  <r>
    <n v="8.4599999999999973"/>
    <x v="0"/>
  </r>
  <r>
    <n v="4.6100000000000012"/>
    <x v="0"/>
  </r>
  <r>
    <n v="14.150000000000006"/>
    <x v="0"/>
  </r>
  <r>
    <n v="20.509999999999991"/>
    <x v="0"/>
  </r>
  <r>
    <n v="9.8000000000000007"/>
    <x v="0"/>
  </r>
  <r>
    <n v="10.800000000000004"/>
    <x v="0"/>
  </r>
  <r>
    <n v="18.829999999999998"/>
    <x v="0"/>
  </r>
  <r>
    <n v="9.4600000000000009"/>
    <x v="0"/>
  </r>
  <r>
    <n v="9.1300000000000026"/>
    <x v="0"/>
  </r>
  <r>
    <n v="15.149999999999999"/>
    <x v="0"/>
  </r>
  <r>
    <n v="8.4599999999999973"/>
    <x v="0"/>
  </r>
  <r>
    <n v="9.1300000000000026"/>
    <x v="0"/>
  </r>
  <r>
    <n v="10.129999999999995"/>
    <x v="0"/>
  </r>
  <r>
    <n v="12.14"/>
    <x v="0"/>
  </r>
  <r>
    <n v="19.840000000000003"/>
    <x v="0"/>
  </r>
  <r>
    <n v="9.4600000000000009"/>
    <x v="0"/>
  </r>
  <r>
    <n v="18.829999999999998"/>
    <x v="0"/>
  </r>
  <r>
    <n v="11.14"/>
    <x v="0"/>
  </r>
  <r>
    <n v="11.809999999999995"/>
    <x v="0"/>
  </r>
  <r>
    <n v="15.489999999999995"/>
    <x v="0"/>
  </r>
  <r>
    <n v="15.149999999999999"/>
    <x v="0"/>
  </r>
  <r>
    <n v="14.150000000000006"/>
    <x v="0"/>
  </r>
  <r>
    <n v="9.4600000000000009"/>
    <x v="0"/>
  </r>
  <r>
    <n v="9.8000000000000007"/>
    <x v="0"/>
  </r>
  <r>
    <n v="11.809999999999995"/>
    <x v="0"/>
  </r>
  <r>
    <n v="19.840000000000003"/>
    <x v="0"/>
  </r>
  <r>
    <n v="10.129999999999995"/>
    <x v="0"/>
  </r>
  <r>
    <n v="14.480000000000004"/>
    <x v="0"/>
  </r>
  <r>
    <n v="7.120000000000001"/>
    <x v="0"/>
  </r>
  <r>
    <n v="9.8000000000000007"/>
    <x v="0"/>
  </r>
  <r>
    <n v="14.150000000000006"/>
    <x v="0"/>
  </r>
  <r>
    <n v="13.479999999999997"/>
    <x v="0"/>
  </r>
  <r>
    <n v="16.830000000000005"/>
    <x v="0"/>
  </r>
  <r>
    <n v="8.7999999999999972"/>
    <x v="0"/>
  </r>
  <r>
    <n v="9.8000000000000007"/>
    <x v="0"/>
  </r>
  <r>
    <n v="13.149999999999999"/>
    <x v="0"/>
  </r>
  <r>
    <n v="15.159999999999997"/>
    <x v="0"/>
  </r>
  <r>
    <n v="10.129999999999995"/>
    <x v="0"/>
  </r>
  <r>
    <n v="6.7899999999999991"/>
    <x v="0"/>
  </r>
  <r>
    <n v="10.129999999999995"/>
    <x v="0"/>
  </r>
  <r>
    <n v="11.809999999999995"/>
    <x v="0"/>
  </r>
  <r>
    <n v="9.8000000000000007"/>
    <x v="0"/>
  </r>
  <r>
    <n v="17.159999999999997"/>
    <x v="0"/>
  </r>
  <r>
    <n v="10.129999999999995"/>
    <x v="0"/>
  </r>
  <r>
    <n v="6.120000000000001"/>
    <x v="0"/>
  </r>
  <r>
    <n v="19.499999999999993"/>
    <x v="0"/>
  </r>
  <r>
    <n v="4.7799999999999994"/>
    <x v="0"/>
  </r>
  <r>
    <n v="12.480000000000004"/>
    <x v="0"/>
  </r>
  <r>
    <n v="16.159999999999997"/>
    <x v="0"/>
  </r>
  <r>
    <n v="15.159999999999997"/>
    <x v="0"/>
  </r>
  <r>
    <n v="10.129999999999995"/>
    <x v="0"/>
  </r>
  <r>
    <n v="18.829999999999998"/>
    <x v="0"/>
  </r>
  <r>
    <n v="10.129999999999995"/>
    <x v="0"/>
  </r>
  <r>
    <n v="13.149999999999999"/>
    <x v="0"/>
  </r>
  <r>
    <n v="7.120000000000001"/>
    <x v="0"/>
  </r>
  <r>
    <n v="15.489999999999995"/>
    <x v="0"/>
  </r>
  <r>
    <n v="7.120000000000001"/>
    <x v="0"/>
  </r>
  <r>
    <n v="9.8000000000000007"/>
    <x v="0"/>
  </r>
  <r>
    <n v="6.4499999999999993"/>
    <x v="0"/>
  </r>
  <r>
    <n v="9.8000000000000007"/>
    <x v="0"/>
  </r>
  <r>
    <n v="7.4600000000000009"/>
    <x v="0"/>
  </r>
  <r>
    <n v="7.120000000000001"/>
    <x v="0"/>
  </r>
  <r>
    <n v="7.120000000000001"/>
    <x v="0"/>
  </r>
  <r>
    <n v="10.129999999999995"/>
    <x v="0"/>
  </r>
  <r>
    <n v="10.469999999999999"/>
    <x v="0"/>
  </r>
  <r>
    <n v="5.4499999999999993"/>
    <x v="0"/>
  </r>
  <r>
    <n v="11.809999999999995"/>
    <x v="0"/>
  </r>
  <r>
    <n v="16.490000000000002"/>
    <x v="0"/>
  </r>
  <r>
    <n v="15.489999999999995"/>
    <x v="0"/>
  </r>
  <r>
    <n v="10.129999999999995"/>
    <x v="0"/>
  </r>
  <r>
    <n v="13.479999999999997"/>
    <x v="0"/>
  </r>
  <r>
    <n v="9.1300000000000026"/>
    <x v="0"/>
  </r>
  <r>
    <n v="13.149999999999999"/>
    <x v="0"/>
  </r>
  <r>
    <n v="9.4600000000000009"/>
    <x v="0"/>
  </r>
  <r>
    <n v="12.480000000000004"/>
    <x v="0"/>
  </r>
  <r>
    <n v="16.830000000000005"/>
    <x v="0"/>
  </r>
  <r>
    <n v="9.8000000000000007"/>
    <x v="0"/>
  </r>
  <r>
    <n v="6.120000000000001"/>
    <x v="0"/>
  </r>
  <r>
    <n v="7.4600000000000009"/>
    <x v="0"/>
  </r>
  <r>
    <n v="21.840000000000003"/>
    <x v="0"/>
  </r>
  <r>
    <n v="9.1300000000000026"/>
    <x v="0"/>
  </r>
  <r>
    <n v="28.850000000000009"/>
    <x v="0"/>
  </r>
  <r>
    <n v="9.4600000000000009"/>
    <x v="0"/>
  </r>
  <r>
    <n v="21.179999999999993"/>
    <x v="0"/>
  </r>
  <r>
    <n v="9.1300000000000026"/>
    <x v="0"/>
  </r>
  <r>
    <n v="9.8000000000000007"/>
    <x v="0"/>
  </r>
  <r>
    <n v="5.7799999999999976"/>
    <x v="0"/>
  </r>
  <r>
    <n v="36.569999999999993"/>
    <x v="0"/>
  </r>
  <r>
    <n v="10.129999999999995"/>
    <x v="0"/>
  </r>
  <r>
    <n v="16.159999999999997"/>
    <x v="0"/>
  </r>
  <r>
    <n v="23.180000000000007"/>
    <x v="0"/>
  </r>
  <r>
    <n v="12.480000000000004"/>
    <x v="0"/>
  </r>
  <r>
    <n v="5.4499999999999993"/>
    <x v="0"/>
  </r>
  <r>
    <n v="8.7999999999999972"/>
    <x v="0"/>
  </r>
  <r>
    <n v="10.129999999999995"/>
    <x v="0"/>
  </r>
  <r>
    <n v="10.129999999999995"/>
    <x v="0"/>
  </r>
  <r>
    <n v="14.480000000000004"/>
    <x v="0"/>
  </r>
  <r>
    <n v="9.8000000000000007"/>
    <x v="0"/>
  </r>
  <r>
    <n v="6.4499999999999993"/>
    <x v="0"/>
  </r>
  <r>
    <n v="16.830000000000005"/>
    <x v="0"/>
  </r>
  <r>
    <n v="9.8000000000000007"/>
    <x v="0"/>
  </r>
  <r>
    <n v="6.4499999999999993"/>
    <x v="0"/>
  </r>
  <r>
    <n v="14.82"/>
    <x v="0"/>
  </r>
  <r>
    <n v="12.14"/>
    <x v="0"/>
  </r>
  <r>
    <n v="14.480000000000004"/>
    <x v="0"/>
  </r>
  <r>
    <n v="17.159999999999997"/>
    <x v="0"/>
  </r>
  <r>
    <n v="14.82"/>
    <x v="0"/>
  </r>
  <r>
    <n v="10.469999999999999"/>
    <x v="0"/>
  </r>
  <r>
    <n v="14.150000000000006"/>
    <x v="0"/>
  </r>
  <r>
    <n v="11.809999999999995"/>
    <x v="0"/>
  </r>
  <r>
    <n v="14.480000000000004"/>
    <x v="0"/>
  </r>
  <r>
    <n v="11.469999999999999"/>
    <x v="0"/>
  </r>
  <r>
    <n v="10.129999999999995"/>
    <x v="0"/>
  </r>
  <r>
    <n v="9.4600000000000009"/>
    <x v="0"/>
  </r>
  <r>
    <n v="17.829999999999991"/>
    <x v="0"/>
  </r>
  <r>
    <n v="14.82"/>
    <x v="0"/>
  </r>
  <r>
    <n v="10.129999999999995"/>
    <x v="0"/>
  </r>
  <r>
    <n v="17.829999999999991"/>
    <x v="0"/>
  </r>
  <r>
    <n v="9.1300000000000026"/>
    <x v="0"/>
  </r>
  <r>
    <n v="9.4600000000000009"/>
    <x v="0"/>
  </r>
  <r>
    <n v="16.830000000000005"/>
    <x v="0"/>
  </r>
  <r>
    <n v="6.120000000000001"/>
    <x v="0"/>
  </r>
  <r>
    <n v="18.159999999999997"/>
    <x v="0"/>
  </r>
  <r>
    <n v="18.500000000000007"/>
    <x v="0"/>
  </r>
  <r>
    <n v="18.159999999999997"/>
    <x v="0"/>
  </r>
  <r>
    <n v="6.120000000000001"/>
    <x v="0"/>
  </r>
  <r>
    <n v="8.129999999999999"/>
    <x v="0"/>
  </r>
  <r>
    <n v="10.129999999999995"/>
    <x v="0"/>
  </r>
  <r>
    <n v="11.809999999999995"/>
    <x v="0"/>
  </r>
  <r>
    <n v="9.1300000000000026"/>
    <x v="0"/>
  </r>
  <r>
    <n v="9.8000000000000007"/>
    <x v="0"/>
  </r>
  <r>
    <n v="9.4600000000000009"/>
    <x v="0"/>
  </r>
  <r>
    <n v="13.809999999999995"/>
    <x v="0"/>
  </r>
  <r>
    <n v="10.129999999999995"/>
    <x v="0"/>
  </r>
  <r>
    <n v="21.510000000000005"/>
    <x v="0"/>
  </r>
  <r>
    <n v="10.129999999999995"/>
    <x v="0"/>
  </r>
  <r>
    <n v="26.53"/>
    <x v="0"/>
  </r>
  <r>
    <n v="6.120000000000001"/>
    <x v="0"/>
  </r>
  <r>
    <n v="5.1099999999999994"/>
    <x v="0"/>
  </r>
  <r>
    <n v="14.82"/>
    <x v="0"/>
  </r>
  <r>
    <n v="13.479999999999997"/>
    <x v="0"/>
  </r>
  <r>
    <n v="17.490000000000002"/>
    <x v="0"/>
  </r>
  <r>
    <n v="10.129999999999995"/>
    <x v="0"/>
  </r>
  <r>
    <n v="5.4499999999999993"/>
    <x v="0"/>
  </r>
  <r>
    <n v="10.469999999999999"/>
    <x v="0"/>
  </r>
  <r>
    <n v="9.8000000000000007"/>
    <x v="0"/>
  </r>
  <r>
    <n v="14.150000000000006"/>
    <x v="0"/>
  </r>
  <r>
    <n v="11.809999999999995"/>
    <x v="0"/>
  </r>
  <r>
    <n v="10.129999999999995"/>
    <x v="0"/>
  </r>
  <r>
    <n v="13.479999999999997"/>
    <x v="0"/>
  </r>
  <r>
    <n v="9.1300000000000026"/>
    <x v="0"/>
  </r>
  <r>
    <n v="14.82"/>
    <x v="0"/>
  </r>
  <r>
    <n v="5.1099999999999994"/>
    <x v="0"/>
  </r>
  <r>
    <n v="7.120000000000001"/>
    <x v="0"/>
  </r>
  <r>
    <n v="15.489999999999995"/>
    <x v="0"/>
  </r>
  <r>
    <n v="9.4600000000000009"/>
    <x v="0"/>
  </r>
  <r>
    <n v="16.159999999999997"/>
    <x v="0"/>
  </r>
  <r>
    <n v="19.170000000000002"/>
    <x v="0"/>
  </r>
  <r>
    <n v="10.129999999999995"/>
    <x v="0"/>
  </r>
  <r>
    <n v="7.7900000000000027"/>
    <x v="0"/>
  </r>
  <r>
    <n v="18.829999999999998"/>
    <x v="0"/>
  </r>
  <r>
    <n v="14.150000000000006"/>
    <x v="0"/>
  </r>
  <r>
    <n v="14.150000000000006"/>
    <x v="0"/>
  </r>
  <r>
    <n v="15.159999999999997"/>
    <x v="0"/>
  </r>
  <r>
    <n v="8.4599999999999973"/>
    <x v="0"/>
  </r>
  <r>
    <n v="10.469999999999999"/>
    <x v="0"/>
  </r>
  <r>
    <n v="5.4499999999999993"/>
    <x v="0"/>
  </r>
  <r>
    <n v="11.14"/>
    <x v="0"/>
  </r>
  <r>
    <n v="21.840000000000003"/>
    <x v="0"/>
  </r>
  <r>
    <n v="10.800000000000004"/>
    <x v="0"/>
  </r>
  <r>
    <n v="10.800000000000004"/>
    <x v="0"/>
  </r>
  <r>
    <n v="10.469999999999999"/>
    <x v="0"/>
  </r>
  <r>
    <n v="19.499999999999993"/>
    <x v="0"/>
  </r>
  <r>
    <n v="9.1300000000000026"/>
    <x v="0"/>
  </r>
  <r>
    <n v="9.8000000000000007"/>
    <x v="0"/>
  </r>
  <r>
    <n v="9.4600000000000009"/>
    <x v="0"/>
  </r>
  <r>
    <n v="11.469999999999999"/>
    <x v="0"/>
  </r>
  <r>
    <n v="9.1300000000000026"/>
    <x v="0"/>
  </r>
  <r>
    <n v="7.120000000000001"/>
    <x v="0"/>
  </r>
  <r>
    <n v="9.4600000000000009"/>
    <x v="0"/>
  </r>
  <r>
    <n v="7.4600000000000009"/>
    <x v="0"/>
  </r>
  <r>
    <n v="10.469999999999999"/>
    <x v="0"/>
  </r>
  <r>
    <n v="9.1300000000000026"/>
    <x v="0"/>
  </r>
  <r>
    <n v="11.809999999999995"/>
    <x v="0"/>
  </r>
  <r>
    <n v="10.129999999999995"/>
    <x v="0"/>
  </r>
  <r>
    <n v="13.14"/>
    <x v="0"/>
  </r>
  <r>
    <n v="13.809999999999995"/>
    <x v="0"/>
  </r>
  <r>
    <n v="10.129999999999995"/>
    <x v="0"/>
  </r>
  <r>
    <n v="15.149999999999999"/>
    <x v="0"/>
  </r>
  <r>
    <n v="18.829999999999998"/>
    <x v="0"/>
  </r>
  <r>
    <n v="7.7900000000000027"/>
    <x v="0"/>
  </r>
  <r>
    <n v="9.4600000000000009"/>
    <x v="0"/>
  </r>
  <r>
    <n v="9.8000000000000007"/>
    <x v="0"/>
  </r>
  <r>
    <n v="9.4600000000000009"/>
    <x v="0"/>
  </r>
  <r>
    <n v="11.809999999999995"/>
    <x v="0"/>
  </r>
  <r>
    <n v="9.8000000000000007"/>
    <x v="0"/>
  </r>
  <r>
    <n v="9.1300000000000026"/>
    <x v="0"/>
  </r>
  <r>
    <n v="4.7799999999999994"/>
    <x v="0"/>
  </r>
  <r>
    <n v="9.4600000000000009"/>
    <x v="0"/>
  </r>
  <r>
    <n v="8.4599999999999973"/>
    <x v="0"/>
  </r>
  <r>
    <n v="9.4600000000000009"/>
    <x v="0"/>
  </r>
  <r>
    <n v="13.479999999999997"/>
    <x v="0"/>
  </r>
  <r>
    <n v="10.469999999999999"/>
    <x v="0"/>
  </r>
  <r>
    <n v="21.840000000000003"/>
    <x v="0"/>
  </r>
  <r>
    <n v="9.8000000000000007"/>
    <x v="0"/>
  </r>
  <r>
    <n v="15.159999999999997"/>
    <x v="0"/>
  </r>
  <r>
    <n v="17.829999999999991"/>
    <x v="0"/>
  </r>
  <r>
    <n v="10.129999999999995"/>
    <x v="0"/>
  </r>
  <r>
    <n v="14.82"/>
    <x v="0"/>
  </r>
  <r>
    <n v="10.800000000000004"/>
    <x v="0"/>
  </r>
  <r>
    <n v="10.129999999999995"/>
    <x v="0"/>
  </r>
  <r>
    <n v="18.500000000000007"/>
    <x v="0"/>
  </r>
  <r>
    <n v="14.82"/>
    <x v="0"/>
  </r>
  <r>
    <n v="9.8000000000000007"/>
    <x v="0"/>
  </r>
  <r>
    <n v="13.14"/>
    <x v="0"/>
  </r>
  <r>
    <n v="10.129999999999995"/>
    <x v="0"/>
  </r>
  <r>
    <n v="13.809999999999995"/>
    <x v="0"/>
  </r>
  <r>
    <n v="10.129999999999995"/>
    <x v="0"/>
  </r>
  <r>
    <n v="14.480000000000004"/>
    <x v="0"/>
  </r>
  <r>
    <n v="9.4600000000000009"/>
    <x v="0"/>
  </r>
  <r>
    <n v="10.129999999999995"/>
    <x v="0"/>
  </r>
  <r>
    <n v="9.4600000000000009"/>
    <x v="0"/>
  </r>
  <r>
    <n v="12.480000000000004"/>
    <x v="0"/>
  </r>
  <r>
    <n v="7.4600000000000009"/>
    <x v="0"/>
  </r>
  <r>
    <n v="12.810000000000002"/>
    <x v="0"/>
  </r>
  <r>
    <n v="11.809999999999995"/>
    <x v="0"/>
  </r>
  <r>
    <n v="6.7899999999999991"/>
    <x v="0"/>
  </r>
  <r>
    <n v="9.8000000000000007"/>
    <x v="0"/>
  </r>
  <r>
    <n v="10.129999999999995"/>
    <x v="0"/>
  </r>
  <r>
    <n v="9.8000000000000007"/>
    <x v="0"/>
  </r>
  <r>
    <n v="10.129999999999995"/>
    <x v="0"/>
  </r>
  <r>
    <n v="16.830000000000005"/>
    <x v="0"/>
  </r>
  <r>
    <n v="6.7899999999999991"/>
    <x v="0"/>
  </r>
  <r>
    <n v="9.8000000000000007"/>
    <x v="0"/>
  </r>
  <r>
    <n v="22.849999999999994"/>
    <x v="0"/>
  </r>
  <r>
    <n v="19.499999999999993"/>
    <x v="0"/>
  </r>
  <r>
    <n v="14.82"/>
    <x v="0"/>
  </r>
  <r>
    <n v="6.120000000000001"/>
    <x v="0"/>
  </r>
  <r>
    <n v="19.840000000000003"/>
    <x v="0"/>
  </r>
  <r>
    <n v="8.129999999999999"/>
    <x v="0"/>
  </r>
  <r>
    <n v="7.7900000000000027"/>
    <x v="0"/>
  </r>
  <r>
    <n v="26.53"/>
    <x v="0"/>
  </r>
  <r>
    <n v="9.8000000000000007"/>
    <x v="0"/>
  </r>
  <r>
    <n v="9.1300000000000026"/>
    <x v="0"/>
  </r>
  <r>
    <n v="7.7900000000000027"/>
    <x v="0"/>
  </r>
  <r>
    <n v="11.14"/>
    <x v="0"/>
  </r>
  <r>
    <n v="11.14"/>
    <x v="0"/>
  </r>
  <r>
    <n v="9.8000000000000007"/>
    <x v="0"/>
  </r>
  <r>
    <n v="25.86"/>
    <x v="0"/>
  </r>
  <r>
    <n v="9.8000000000000007"/>
    <x v="0"/>
  </r>
  <r>
    <n v="10.129999999999995"/>
    <x v="0"/>
  </r>
  <r>
    <n v="7.7900000000000027"/>
    <x v="0"/>
  </r>
  <r>
    <n v="11.14"/>
    <x v="0"/>
  </r>
  <r>
    <n v="9.1300000000000026"/>
    <x v="0"/>
  </r>
  <r>
    <n v="10.469999999999999"/>
    <x v="0"/>
  </r>
  <r>
    <n v="14.82"/>
    <x v="0"/>
  </r>
  <r>
    <n v="9.1300000000000026"/>
    <x v="0"/>
  </r>
  <r>
    <n v="9.8000000000000007"/>
    <x v="0"/>
  </r>
  <r>
    <n v="6.4499999999999993"/>
    <x v="0"/>
  </r>
  <r>
    <n v="7.4600000000000009"/>
    <x v="0"/>
  </r>
  <r>
    <n v="9.1300000000000026"/>
    <x v="0"/>
  </r>
  <r>
    <n v="10.129999999999995"/>
    <x v="0"/>
  </r>
  <r>
    <n v="10.129999999999995"/>
    <x v="0"/>
  </r>
  <r>
    <n v="10.129999999999995"/>
    <x v="0"/>
  </r>
  <r>
    <n v="8.4599999999999973"/>
    <x v="0"/>
  </r>
  <r>
    <n v="10.129999999999995"/>
    <x v="0"/>
  </r>
  <r>
    <n v="10.469999999999999"/>
    <x v="0"/>
  </r>
  <r>
    <n v="14.82"/>
    <x v="0"/>
  </r>
  <r>
    <n v="11.809999999999995"/>
    <x v="0"/>
  </r>
  <r>
    <n v="8.129999999999999"/>
    <x v="0"/>
  </r>
  <r>
    <n v="13.14"/>
    <x v="0"/>
  </r>
  <r>
    <n v="10.129999999999995"/>
    <x v="0"/>
  </r>
  <r>
    <n v="22.849999999999994"/>
    <x v="0"/>
  </r>
  <r>
    <n v="6.120000000000001"/>
    <x v="0"/>
  </r>
  <r>
    <n v="9.8000000000000007"/>
    <x v="0"/>
  </r>
  <r>
    <n v="17.829999999999991"/>
    <x v="0"/>
  </r>
  <r>
    <n v="10.129999999999995"/>
    <x v="0"/>
  </r>
  <r>
    <n v="15.159999999999997"/>
    <x v="0"/>
  </r>
  <r>
    <n v="14.82"/>
    <x v="0"/>
  </r>
  <r>
    <n v="16.830000000000005"/>
    <x v="0"/>
  </r>
  <r>
    <n v="18.829999999999998"/>
    <x v="0"/>
  </r>
  <r>
    <n v="10.129999999999995"/>
    <x v="0"/>
  </r>
  <r>
    <n v="7.4600000000000009"/>
    <x v="0"/>
  </r>
  <r>
    <n v="10.129999999999995"/>
    <x v="0"/>
  </r>
  <r>
    <n v="10.129999999999995"/>
    <x v="0"/>
  </r>
  <r>
    <n v="9.4600000000000009"/>
    <x v="0"/>
  </r>
  <r>
    <n v="10.800000000000004"/>
    <x v="0"/>
  </r>
  <r>
    <n v="14.82"/>
    <x v="0"/>
  </r>
  <r>
    <n v="7.4600000000000009"/>
    <x v="0"/>
  </r>
  <r>
    <n v="17.169999999999995"/>
    <x v="0"/>
  </r>
  <r>
    <n v="11.469999999999999"/>
    <x v="0"/>
  </r>
  <r>
    <n v="19.499999999999993"/>
    <x v="0"/>
  </r>
  <r>
    <n v="14.82"/>
    <x v="0"/>
  </r>
  <r>
    <n v="9.1300000000000026"/>
    <x v="0"/>
  </r>
  <r>
    <n v="7.7900000000000027"/>
    <x v="0"/>
  </r>
  <r>
    <n v="73.949999999999989"/>
    <x v="0"/>
  </r>
  <r>
    <n v="14.82"/>
    <x v="0"/>
  </r>
  <r>
    <n v="9.8000000000000007"/>
    <x v="0"/>
  </r>
  <r>
    <n v="7.7900000000000027"/>
    <x v="0"/>
  </r>
  <r>
    <n v="10.129999999999995"/>
    <x v="0"/>
  </r>
  <r>
    <n v="6.7899999999999991"/>
    <x v="0"/>
  </r>
  <r>
    <n v="8.7999999999999972"/>
    <x v="0"/>
  </r>
  <r>
    <n v="13.809999999999995"/>
    <x v="0"/>
  </r>
  <r>
    <n v="14.82"/>
    <x v="0"/>
  </r>
  <r>
    <n v="7.4600000000000009"/>
    <x v="0"/>
  </r>
  <r>
    <n v="9.1300000000000026"/>
    <x v="0"/>
  </r>
  <r>
    <n v="8.4599999999999973"/>
    <x v="0"/>
  </r>
  <r>
    <n v="7.120000000000001"/>
    <x v="0"/>
  </r>
  <r>
    <n v="11.469999999999999"/>
    <x v="0"/>
  </r>
  <r>
    <n v="21.510000000000005"/>
    <x v="0"/>
  </r>
  <r>
    <n v="9.4600000000000009"/>
    <x v="0"/>
  </r>
  <r>
    <n v="5.4499999999999993"/>
    <x v="0"/>
  </r>
  <r>
    <n v="14.150000000000006"/>
    <x v="0"/>
  </r>
  <r>
    <n v="13.14"/>
    <x v="0"/>
  </r>
  <r>
    <n v="20.170000000000002"/>
    <x v="0"/>
  </r>
  <r>
    <n v="16.830000000000005"/>
    <x v="0"/>
  </r>
  <r>
    <n v="10.129999999999995"/>
    <x v="0"/>
  </r>
  <r>
    <n v="9.1300000000000026"/>
    <x v="0"/>
  </r>
  <r>
    <n v="15.149999999999999"/>
    <x v="0"/>
  </r>
  <r>
    <n v="11.809999999999995"/>
    <x v="0"/>
  </r>
  <r>
    <n v="9.8000000000000007"/>
    <x v="0"/>
  </r>
  <r>
    <n v="8.129999999999999"/>
    <x v="0"/>
  </r>
  <r>
    <n v="19.840000000000003"/>
    <x v="0"/>
  </r>
  <r>
    <n v="12.480000000000004"/>
    <x v="0"/>
  </r>
  <r>
    <n v="9.8000000000000007"/>
    <x v="0"/>
  </r>
  <r>
    <n v="10.129999999999995"/>
    <x v="0"/>
  </r>
  <r>
    <n v="9.8000000000000007"/>
    <x v="0"/>
  </r>
  <r>
    <n v="19.840000000000003"/>
    <x v="0"/>
  </r>
  <r>
    <n v="14.480000000000004"/>
    <x v="0"/>
  </r>
  <r>
    <n v="9.1300000000000026"/>
    <x v="0"/>
  </r>
  <r>
    <n v="7.4600000000000009"/>
    <x v="0"/>
  </r>
  <r>
    <n v="10.800000000000004"/>
    <x v="0"/>
  </r>
  <r>
    <n v="9.8000000000000007"/>
    <x v="0"/>
  </r>
  <r>
    <n v="10.469999999999999"/>
    <x v="0"/>
  </r>
  <r>
    <n v="9.8000000000000007"/>
    <x v="0"/>
  </r>
  <r>
    <n v="9.4600000000000009"/>
    <x v="0"/>
  </r>
  <r>
    <n v="18.829999999999998"/>
    <x v="0"/>
  </r>
  <r>
    <n v="10.129999999999995"/>
    <x v="0"/>
  </r>
  <r>
    <n v="15.82"/>
    <x v="0"/>
  </r>
  <r>
    <n v="19.170000000000002"/>
    <x v="0"/>
  </r>
  <r>
    <n v="8.4599999999999973"/>
    <x v="0"/>
  </r>
  <r>
    <n v="5.1099999999999994"/>
    <x v="0"/>
  </r>
  <r>
    <n v="12.810000000000002"/>
    <x v="0"/>
  </r>
  <r>
    <n v="10.469999999999999"/>
    <x v="0"/>
  </r>
  <r>
    <n v="10.129999999999995"/>
    <x v="0"/>
  </r>
  <r>
    <n v="14.82"/>
    <x v="0"/>
  </r>
  <r>
    <n v="13.479999999999997"/>
    <x v="0"/>
  </r>
  <r>
    <n v="21.840000000000003"/>
    <x v="0"/>
  </r>
  <r>
    <n v="20.509999999999991"/>
    <x v="0"/>
  </r>
  <r>
    <n v="5.1099999999999994"/>
    <x v="0"/>
  </r>
  <r>
    <n v="16.830000000000005"/>
    <x v="0"/>
  </r>
  <r>
    <n v="9.1300000000000026"/>
    <x v="0"/>
  </r>
  <r>
    <n v="7.120000000000001"/>
    <x v="0"/>
  </r>
  <r>
    <n v="6.4499999999999993"/>
    <x v="0"/>
  </r>
  <r>
    <n v="18.500000000000007"/>
    <x v="0"/>
  </r>
  <r>
    <n v="10.800000000000004"/>
    <x v="0"/>
  </r>
  <r>
    <n v="10.129999999999995"/>
    <x v="0"/>
  </r>
  <r>
    <n v="10.469999999999999"/>
    <x v="0"/>
  </r>
  <r>
    <n v="33.72"/>
    <x v="0"/>
  </r>
  <r>
    <n v="8.4599999999999973"/>
    <x v="0"/>
  </r>
  <r>
    <n v="9.4600000000000009"/>
    <x v="0"/>
  </r>
  <r>
    <n v="21.179999999999993"/>
    <x v="0"/>
  </r>
  <r>
    <n v="12.14"/>
    <x v="0"/>
  </r>
  <r>
    <n v="10.469999999999999"/>
    <x v="0"/>
  </r>
  <r>
    <n v="12.480000000000004"/>
    <x v="0"/>
  </r>
  <r>
    <n v="11.469999999999999"/>
    <x v="0"/>
  </r>
  <r>
    <n v="16.5"/>
    <x v="0"/>
  </r>
  <r>
    <n v="10.469999999999999"/>
    <x v="0"/>
  </r>
  <r>
    <n v="5.1099999999999994"/>
    <x v="0"/>
  </r>
  <r>
    <n v="9.8000000000000007"/>
    <x v="0"/>
  </r>
  <r>
    <n v="15.149999999999999"/>
    <x v="0"/>
  </r>
  <r>
    <n v="10.800000000000004"/>
    <x v="0"/>
  </r>
  <r>
    <n v="15.489999999999995"/>
    <x v="0"/>
  </r>
  <r>
    <n v="21.840000000000003"/>
    <x v="0"/>
  </r>
  <r>
    <n v="18.500000000000007"/>
    <x v="0"/>
  </r>
  <r>
    <n v="9.4600000000000009"/>
    <x v="0"/>
  </r>
  <r>
    <n v="10.469999999999999"/>
    <x v="0"/>
  </r>
  <r>
    <n v="9.8000000000000007"/>
    <x v="0"/>
  </r>
  <r>
    <n v="10.800000000000004"/>
    <x v="0"/>
  </r>
  <r>
    <n v="10.129999999999995"/>
    <x v="0"/>
  </r>
  <r>
    <n v="14.150000000000006"/>
    <x v="0"/>
  </r>
  <r>
    <n v="16.830000000000005"/>
    <x v="0"/>
  </r>
  <r>
    <n v="13.809999999999995"/>
    <x v="0"/>
  </r>
  <r>
    <n v="6.7899999999999991"/>
    <x v="0"/>
  </r>
  <r>
    <n v="14.82"/>
    <x v="0"/>
  </r>
  <r>
    <n v="10.800000000000004"/>
    <x v="0"/>
  </r>
  <r>
    <n v="10.129999999999995"/>
    <x v="0"/>
  </r>
  <r>
    <n v="8.4599999999999973"/>
    <x v="0"/>
  </r>
  <r>
    <n v="9.4600000000000009"/>
    <x v="0"/>
  </r>
  <r>
    <n v="16.490000000000002"/>
    <x v="0"/>
  </r>
  <r>
    <n v="45.510000000000019"/>
    <x v="0"/>
  </r>
  <r>
    <n v="11.809999999999995"/>
    <x v="0"/>
  </r>
  <r>
    <n v="10.469999999999999"/>
    <x v="0"/>
  </r>
  <r>
    <n v="10.129999999999995"/>
    <x v="0"/>
  </r>
  <r>
    <n v="14.150000000000006"/>
    <x v="0"/>
  </r>
  <r>
    <n v="12.14"/>
    <x v="0"/>
  </r>
  <r>
    <n v="10.469999999999999"/>
    <x v="0"/>
  </r>
  <r>
    <n v="10.129999999999995"/>
    <x v="0"/>
  </r>
  <r>
    <n v="9.1300000000000026"/>
    <x v="0"/>
  </r>
  <r>
    <n v="7.4600000000000009"/>
    <x v="0"/>
  </r>
  <r>
    <n v="6.4499999999999993"/>
    <x v="0"/>
  </r>
  <r>
    <n v="10.129999999999995"/>
    <x v="0"/>
  </r>
  <r>
    <n v="17.5"/>
    <x v="0"/>
  </r>
  <r>
    <n v="10.129999999999995"/>
    <x v="0"/>
  </r>
  <r>
    <n v="21.510000000000005"/>
    <x v="0"/>
  </r>
  <r>
    <n v="10.469999999999999"/>
    <x v="0"/>
  </r>
  <r>
    <n v="14.82"/>
    <x v="0"/>
  </r>
  <r>
    <n v="16.490000000000002"/>
    <x v="0"/>
  </r>
  <r>
    <n v="7.4600000000000009"/>
    <x v="0"/>
  </r>
  <r>
    <n v="25.190000000000012"/>
    <x v="0"/>
  </r>
  <r>
    <n v="14.150000000000006"/>
    <x v="0"/>
  </r>
  <r>
    <n v="9.1300000000000026"/>
    <x v="0"/>
  </r>
  <r>
    <n v="7.120000000000001"/>
    <x v="0"/>
  </r>
  <r>
    <n v="7.120000000000001"/>
    <x v="0"/>
  </r>
  <r>
    <n v="9.8000000000000007"/>
    <x v="0"/>
  </r>
  <r>
    <n v="10.800000000000004"/>
    <x v="0"/>
  </r>
  <r>
    <n v="10.800000000000004"/>
    <x v="0"/>
  </r>
  <r>
    <n v="9.8000000000000007"/>
    <x v="0"/>
  </r>
  <r>
    <n v="9.1300000000000026"/>
    <x v="0"/>
  </r>
  <r>
    <n v="9.1300000000000026"/>
    <x v="0"/>
  </r>
  <r>
    <n v="13.479999999999997"/>
    <x v="0"/>
  </r>
  <r>
    <n v="10.800000000000004"/>
    <x v="0"/>
  </r>
  <r>
    <n v="9.8000000000000007"/>
    <x v="0"/>
  </r>
  <r>
    <n v="8.4599999999999973"/>
    <x v="0"/>
  </r>
  <r>
    <n v="39.819999999999993"/>
    <x v="0"/>
  </r>
  <r>
    <n v="11.809999999999995"/>
    <x v="0"/>
  </r>
  <r>
    <n v="14.480000000000004"/>
    <x v="0"/>
  </r>
  <r>
    <n v="9.1300000000000026"/>
    <x v="0"/>
  </r>
  <r>
    <n v="8.129999999999999"/>
    <x v="0"/>
  </r>
  <r>
    <n v="10.129999999999995"/>
    <x v="0"/>
  </r>
  <r>
    <n v="12.480000000000004"/>
    <x v="0"/>
  </r>
  <r>
    <n v="9.8000000000000007"/>
    <x v="0"/>
  </r>
  <r>
    <n v="19.840000000000003"/>
    <x v="0"/>
  </r>
  <r>
    <n v="9.4600000000000009"/>
    <x v="0"/>
  </r>
  <r>
    <n v="16.159999999999997"/>
    <x v="0"/>
  </r>
  <r>
    <n v="10.469999999999999"/>
    <x v="0"/>
  </r>
  <r>
    <n v="9.4600000000000009"/>
    <x v="0"/>
  </r>
  <r>
    <n v="24.86"/>
    <x v="0"/>
  </r>
  <r>
    <n v="7.7900000000000027"/>
    <x v="0"/>
  </r>
  <r>
    <n v="11.14"/>
    <x v="0"/>
  </r>
  <r>
    <n v="8.4599999999999973"/>
    <x v="0"/>
  </r>
  <r>
    <n v="11.809999999999995"/>
    <x v="0"/>
  </r>
  <r>
    <n v="7.7900000000000027"/>
    <x v="0"/>
  </r>
  <r>
    <n v="9.8000000000000007"/>
    <x v="0"/>
  </r>
  <r>
    <n v="11.469999999999999"/>
    <x v="0"/>
  </r>
  <r>
    <n v="18.829999999999998"/>
    <x v="0"/>
  </r>
  <r>
    <n v="18.829999999999998"/>
    <x v="0"/>
  </r>
  <r>
    <n v="10.469999999999999"/>
    <x v="0"/>
  </r>
  <r>
    <n v="16.830000000000005"/>
    <x v="0"/>
  </r>
  <r>
    <n v="9.1300000000000026"/>
    <x v="0"/>
  </r>
  <r>
    <n v="14.82"/>
    <x v="0"/>
  </r>
  <r>
    <n v="16.830000000000005"/>
    <x v="0"/>
  </r>
  <r>
    <n v="13.479999999999997"/>
    <x v="0"/>
  </r>
  <r>
    <n v="17.829999999999991"/>
    <x v="0"/>
  </r>
  <r>
    <n v="15.489999999999995"/>
    <x v="0"/>
  </r>
  <r>
    <n v="6.120000000000001"/>
    <x v="0"/>
  </r>
  <r>
    <n v="12.14"/>
    <x v="0"/>
  </r>
  <r>
    <n v="10.800000000000004"/>
    <x v="0"/>
  </r>
  <r>
    <n v="15.489999999999995"/>
    <x v="0"/>
  </r>
  <r>
    <n v="26.86"/>
    <x v="0"/>
  </r>
  <r>
    <n v="7.120000000000001"/>
    <x v="0"/>
  </r>
  <r>
    <n v="9.4600000000000009"/>
    <x v="0"/>
  </r>
  <r>
    <n v="12.14"/>
    <x v="0"/>
  </r>
  <r>
    <n v="10.469999999999999"/>
    <x v="0"/>
  </r>
  <r>
    <n v="10.129999999999995"/>
    <x v="0"/>
  </r>
  <r>
    <n v="11.469999999999999"/>
    <x v="0"/>
  </r>
  <r>
    <n v="34.540000000000006"/>
    <x v="0"/>
  </r>
  <r>
    <n v="15.159999999999997"/>
    <x v="0"/>
  </r>
  <r>
    <n v="10.129999999999995"/>
    <x v="0"/>
  </r>
  <r>
    <n v="7.4600000000000009"/>
    <x v="0"/>
  </r>
  <r>
    <n v="9.8000000000000007"/>
    <x v="0"/>
  </r>
  <r>
    <n v="4.6100000000000012"/>
    <x v="0"/>
  </r>
  <r>
    <n v="12.480000000000004"/>
    <x v="0"/>
  </r>
  <r>
    <n v="9.4600000000000009"/>
    <x v="0"/>
  </r>
  <r>
    <n v="15.149999999999999"/>
    <x v="0"/>
  </r>
  <r>
    <n v="16.830000000000005"/>
    <x v="0"/>
  </r>
  <r>
    <n v="14.82"/>
    <x v="0"/>
  </r>
  <r>
    <n v="18.159999999999997"/>
    <x v="0"/>
  </r>
  <r>
    <n v="9.1300000000000026"/>
    <x v="0"/>
  </r>
  <r>
    <n v="7.120000000000001"/>
    <x v="0"/>
  </r>
  <r>
    <n v="10.129999999999995"/>
    <x v="0"/>
  </r>
  <r>
    <n v="8.4599999999999973"/>
    <x v="0"/>
  </r>
  <r>
    <n v="23.180000000000007"/>
    <x v="0"/>
  </r>
  <r>
    <n v="13.809999999999995"/>
    <x v="0"/>
  </r>
  <r>
    <n v="11.809999999999995"/>
    <x v="0"/>
  </r>
  <r>
    <n v="19.170000000000002"/>
    <x v="0"/>
  </r>
  <r>
    <n v="9.1300000000000026"/>
    <x v="0"/>
  </r>
  <r>
    <n v="12.480000000000004"/>
    <x v="0"/>
  </r>
  <r>
    <n v="11.809999999999995"/>
    <x v="0"/>
  </r>
  <r>
    <n v="14.150000000000006"/>
    <x v="0"/>
  </r>
  <r>
    <n v="22.179999999999993"/>
    <x v="0"/>
  </r>
  <r>
    <n v="8.129999999999999"/>
    <x v="0"/>
  </r>
  <r>
    <n v="9.8000000000000007"/>
    <x v="0"/>
  </r>
  <r>
    <n v="13.479999999999997"/>
    <x v="0"/>
  </r>
  <r>
    <n v="13.479999999999997"/>
    <x v="0"/>
  </r>
  <r>
    <n v="21.179999999999993"/>
    <x v="0"/>
  </r>
  <r>
    <n v="9.8000000000000007"/>
    <x v="0"/>
  </r>
  <r>
    <n v="6.7899999999999991"/>
    <x v="0"/>
  </r>
  <r>
    <n v="17.829999999999991"/>
    <x v="0"/>
  </r>
  <r>
    <n v="10.129999999999995"/>
    <x v="0"/>
  </r>
  <r>
    <n v="16.830000000000005"/>
    <x v="0"/>
  </r>
  <r>
    <n v="19.499999999999993"/>
    <x v="0"/>
  </r>
  <r>
    <n v="9.1300000000000026"/>
    <x v="0"/>
  </r>
  <r>
    <n v="20.840000000000003"/>
    <x v="0"/>
  </r>
  <r>
    <n v="19.840000000000003"/>
    <x v="0"/>
  </r>
  <r>
    <n v="17.839999999999996"/>
    <x v="0"/>
  </r>
  <r>
    <n v="9.4600000000000009"/>
    <x v="0"/>
  </r>
  <r>
    <n v="13.479999999999997"/>
    <x v="0"/>
  </r>
  <r>
    <n v="10.129999999999995"/>
    <x v="0"/>
  </r>
  <r>
    <n v="12.14"/>
    <x v="0"/>
  </r>
  <r>
    <n v="9.8000000000000007"/>
    <x v="0"/>
  </r>
  <r>
    <n v="12.810000000000002"/>
    <x v="0"/>
  </r>
  <r>
    <n v="19.170000000000002"/>
    <x v="0"/>
  </r>
  <r>
    <n v="15.149999999999999"/>
    <x v="0"/>
  </r>
  <r>
    <n v="18.829999999999998"/>
    <x v="0"/>
  </r>
  <r>
    <n v="13.809999999999995"/>
    <x v="0"/>
  </r>
  <r>
    <n v="16.830000000000005"/>
    <x v="0"/>
  </r>
  <r>
    <n v="10.129999999999995"/>
    <x v="0"/>
  </r>
  <r>
    <n v="9.8000000000000007"/>
    <x v="0"/>
  </r>
  <r>
    <n v="16.159999999999997"/>
    <x v="0"/>
  </r>
  <r>
    <n v="19.499999999999993"/>
    <x v="0"/>
  </r>
  <r>
    <n v="9.8000000000000007"/>
    <x v="0"/>
  </r>
  <r>
    <n v="10.800000000000004"/>
    <x v="0"/>
  </r>
  <r>
    <n v="15.830000000000005"/>
    <x v="0"/>
  </r>
  <r>
    <n v="9.4600000000000009"/>
    <x v="0"/>
  </r>
  <r>
    <n v="18.829999999999998"/>
    <x v="0"/>
  </r>
  <r>
    <n v="10.800000000000004"/>
    <x v="0"/>
  </r>
  <r>
    <n v="9.8000000000000007"/>
    <x v="0"/>
  </r>
  <r>
    <n v="18.500000000000007"/>
    <x v="0"/>
  </r>
  <r>
    <n v="12.810000000000002"/>
    <x v="0"/>
  </r>
  <r>
    <n v="23.849999999999994"/>
    <x v="0"/>
  </r>
  <r>
    <n v="9.1300000000000026"/>
    <x v="0"/>
  </r>
  <r>
    <n v="17.159999999999997"/>
    <x v="0"/>
  </r>
  <r>
    <n v="10.469999999999999"/>
    <x v="0"/>
  </r>
  <r>
    <n v="18.500000000000007"/>
    <x v="0"/>
  </r>
  <r>
    <n v="7.4600000000000009"/>
    <x v="0"/>
  </r>
  <r>
    <n v="13.809999999999995"/>
    <x v="0"/>
  </r>
  <r>
    <n v="9.8000000000000007"/>
    <x v="0"/>
  </r>
  <r>
    <n v="15.82"/>
    <x v="0"/>
  </r>
  <r>
    <n v="9.1300000000000026"/>
    <x v="0"/>
  </r>
  <r>
    <n v="9.8000000000000007"/>
    <x v="0"/>
  </r>
  <r>
    <n v="19.499999999999993"/>
    <x v="0"/>
  </r>
  <r>
    <n v="16.830000000000005"/>
    <x v="0"/>
  </r>
  <r>
    <n v="10.469999999999999"/>
    <x v="0"/>
  </r>
  <r>
    <n v="10.469999999999999"/>
    <x v="0"/>
  </r>
  <r>
    <n v="9.1300000000000026"/>
    <x v="0"/>
  </r>
  <r>
    <n v="8.129999999999999"/>
    <x v="0"/>
  </r>
  <r>
    <n v="19.499999999999993"/>
    <x v="0"/>
  </r>
  <r>
    <n v="8.129999999999999"/>
    <x v="0"/>
  </r>
  <r>
    <n v="18.829999999999998"/>
    <x v="0"/>
  </r>
  <r>
    <n v="9.8000000000000007"/>
    <x v="0"/>
  </r>
  <r>
    <n v="6.7899999999999991"/>
    <x v="0"/>
  </r>
  <r>
    <n v="10.469999999999999"/>
    <x v="0"/>
  </r>
  <r>
    <n v="5.4499999999999993"/>
    <x v="0"/>
  </r>
  <r>
    <n v="9.8000000000000007"/>
    <x v="0"/>
  </r>
  <r>
    <n v="9.1300000000000026"/>
    <x v="0"/>
  </r>
  <r>
    <n v="11.469999999999999"/>
    <x v="0"/>
  </r>
  <r>
    <n v="13.14"/>
    <x v="0"/>
  </r>
  <r>
    <n v="13.479999999999997"/>
    <x v="0"/>
  </r>
  <r>
    <n v="17.839999999999996"/>
    <x v="0"/>
  </r>
  <r>
    <n v="7.7900000000000027"/>
    <x v="0"/>
  </r>
  <r>
    <n v="8.7999999999999972"/>
    <x v="0"/>
  </r>
  <r>
    <n v="5.1099999999999994"/>
    <x v="0"/>
  </r>
  <r>
    <n v="9.1300000000000026"/>
    <x v="0"/>
  </r>
  <r>
    <n v="8.7999999999999972"/>
    <x v="0"/>
  </r>
  <r>
    <n v="16.5"/>
    <x v="0"/>
  </r>
  <r>
    <n v="9.8000000000000007"/>
    <x v="0"/>
  </r>
  <r>
    <n v="9.4600000000000009"/>
    <x v="0"/>
  </r>
  <r>
    <n v="9.1300000000000026"/>
    <x v="0"/>
  </r>
  <r>
    <n v="10.469999999999999"/>
    <x v="0"/>
  </r>
  <r>
    <n v="9.1300000000000026"/>
    <x v="0"/>
  </r>
  <r>
    <n v="12.14"/>
    <x v="0"/>
  </r>
  <r>
    <n v="14.480000000000004"/>
    <x v="0"/>
  </r>
  <r>
    <n v="19.499999999999993"/>
    <x v="0"/>
  </r>
  <r>
    <n v="9.8000000000000007"/>
    <x v="0"/>
  </r>
  <r>
    <n v="17.839999999999996"/>
    <x v="0"/>
  </r>
  <r>
    <n v="10.800000000000004"/>
    <x v="0"/>
  </r>
  <r>
    <n v="7.4600000000000009"/>
    <x v="0"/>
  </r>
  <r>
    <n v="9.8000000000000007"/>
    <x v="0"/>
  </r>
  <r>
    <n v="11.469999999999999"/>
    <x v="0"/>
  </r>
  <r>
    <n v="14.480000000000004"/>
    <x v="0"/>
  </r>
  <r>
    <n v="10.800000000000004"/>
    <x v="0"/>
  </r>
  <r>
    <n v="17.490000000000002"/>
    <x v="0"/>
  </r>
  <r>
    <n v="16.830000000000005"/>
    <x v="0"/>
  </r>
  <r>
    <n v="9.4600000000000009"/>
    <x v="0"/>
  </r>
  <r>
    <n v="9.8000000000000007"/>
    <x v="0"/>
  </r>
  <r>
    <n v="15.82"/>
    <x v="0"/>
  </r>
  <r>
    <n v="12.480000000000004"/>
    <x v="0"/>
  </r>
  <r>
    <n v="10.800000000000004"/>
    <x v="0"/>
  </r>
  <r>
    <n v="11.14"/>
    <x v="0"/>
  </r>
  <r>
    <n v="13.479999999999997"/>
    <x v="0"/>
  </r>
  <r>
    <n v="13.809999999999995"/>
    <x v="0"/>
  </r>
  <r>
    <n v="9.1300000000000026"/>
    <x v="0"/>
  </r>
  <r>
    <n v="12.14"/>
    <x v="0"/>
  </r>
  <r>
    <n v="16.159999999999997"/>
    <x v="0"/>
  </r>
  <r>
    <n v="11.14"/>
    <x v="0"/>
  </r>
  <r>
    <n v="6.7899999999999991"/>
    <x v="0"/>
  </r>
  <r>
    <n v="10.129999999999995"/>
    <x v="0"/>
  </r>
  <r>
    <n v="14.82"/>
    <x v="0"/>
  </r>
  <r>
    <n v="9.4600000000000009"/>
    <x v="0"/>
  </r>
  <r>
    <n v="9.8000000000000007"/>
    <x v="0"/>
  </r>
  <r>
    <n v="14.480000000000004"/>
    <x v="0"/>
  </r>
  <r>
    <n v="9.8000000000000007"/>
    <x v="0"/>
  </r>
  <r>
    <n v="18.159999999999997"/>
    <x v="0"/>
  </r>
  <r>
    <n v="10.129999999999995"/>
    <x v="0"/>
  </r>
  <r>
    <n v="10.129999999999995"/>
    <x v="0"/>
  </r>
  <r>
    <n v="5.1099999999999994"/>
    <x v="0"/>
  </r>
  <r>
    <n v="10.469999999999999"/>
    <x v="0"/>
  </r>
  <r>
    <n v="12.480000000000004"/>
    <x v="0"/>
  </r>
  <r>
    <n v="9.8000000000000007"/>
    <x v="0"/>
  </r>
  <r>
    <n v="10.129999999999995"/>
    <x v="0"/>
  </r>
  <r>
    <n v="23.180000000000007"/>
    <x v="0"/>
  </r>
  <r>
    <n v="15.489999999999995"/>
    <x v="0"/>
  </r>
  <r>
    <n v="7.120000000000001"/>
    <x v="0"/>
  </r>
  <r>
    <n v="11.14"/>
    <x v="0"/>
  </r>
  <r>
    <n v="10.129999999999995"/>
    <x v="0"/>
  </r>
  <r>
    <n v="20.170000000000002"/>
    <x v="0"/>
  </r>
  <r>
    <n v="13.149999999999999"/>
    <x v="0"/>
  </r>
  <r>
    <n v="14.150000000000006"/>
    <x v="0"/>
  </r>
  <r>
    <n v="15.149999999999999"/>
    <x v="0"/>
  </r>
  <r>
    <n v="6.4499999999999993"/>
    <x v="0"/>
  </r>
  <r>
    <n v="14.82"/>
    <x v="0"/>
  </r>
  <r>
    <n v="9.1300000000000026"/>
    <x v="0"/>
  </r>
  <r>
    <n v="9.4600000000000009"/>
    <x v="0"/>
  </r>
  <r>
    <n v="10.129999999999995"/>
    <x v="0"/>
  </r>
  <r>
    <n v="10.129999999999995"/>
    <x v="0"/>
  </r>
  <r>
    <n v="9.8000000000000007"/>
    <x v="0"/>
  </r>
  <r>
    <n v="9.8000000000000007"/>
    <x v="0"/>
  </r>
  <r>
    <n v="10.129999999999995"/>
    <x v="0"/>
  </r>
  <r>
    <n v="10.469999999999999"/>
    <x v="0"/>
  </r>
  <r>
    <n v="8.4599999999999973"/>
    <x v="0"/>
  </r>
  <r>
    <n v="9.8000000000000007"/>
    <x v="0"/>
  </r>
  <r>
    <n v="6.7899999999999991"/>
    <x v="0"/>
  </r>
  <r>
    <n v="19.840000000000003"/>
    <x v="0"/>
  </r>
  <r>
    <n v="21.179999999999993"/>
    <x v="0"/>
  </r>
  <r>
    <n v="10.129999999999995"/>
    <x v="0"/>
  </r>
  <r>
    <n v="9.8000000000000007"/>
    <x v="0"/>
  </r>
  <r>
    <n v="10.129999999999995"/>
    <x v="0"/>
  </r>
  <r>
    <n v="6.7899999999999991"/>
    <x v="0"/>
  </r>
  <r>
    <n v="10.129999999999995"/>
    <x v="0"/>
  </r>
  <r>
    <n v="17.839999999999996"/>
    <x v="0"/>
  </r>
  <r>
    <n v="11.14"/>
    <x v="0"/>
  </r>
  <r>
    <n v="7.4600000000000009"/>
    <x v="0"/>
  </r>
  <r>
    <n v="10.129999999999995"/>
    <x v="0"/>
  </r>
  <r>
    <n v="24.86"/>
    <x v="0"/>
  </r>
  <r>
    <n v="10.129999999999995"/>
    <x v="0"/>
  </r>
  <r>
    <n v="10.129999999999995"/>
    <x v="0"/>
  </r>
  <r>
    <n v="14.150000000000006"/>
    <x v="0"/>
  </r>
  <r>
    <n v="9.1300000000000026"/>
    <x v="0"/>
  </r>
  <r>
    <n v="10.469999999999999"/>
    <x v="0"/>
  </r>
  <r>
    <n v="7.7900000000000027"/>
    <x v="0"/>
  </r>
  <r>
    <n v="14.480000000000004"/>
    <x v="0"/>
  </r>
  <r>
    <n v="11.469999999999999"/>
    <x v="0"/>
  </r>
  <r>
    <n v="9.8000000000000007"/>
    <x v="0"/>
  </r>
  <r>
    <n v="17.839999999999996"/>
    <x v="0"/>
  </r>
  <r>
    <n v="14.82"/>
    <x v="0"/>
  </r>
  <r>
    <n v="9.4600000000000009"/>
    <x v="0"/>
  </r>
  <r>
    <n v="13.479999999999997"/>
    <x v="0"/>
  </r>
  <r>
    <n v="18.159999999999997"/>
    <x v="0"/>
  </r>
  <r>
    <n v="8.129999999999999"/>
    <x v="0"/>
  </r>
  <r>
    <n v="10.129999999999995"/>
    <x v="0"/>
  </r>
  <r>
    <n v="10.469999999999999"/>
    <x v="0"/>
  </r>
  <r>
    <n v="9.8000000000000007"/>
    <x v="0"/>
  </r>
  <r>
    <n v="9.4600000000000009"/>
    <x v="0"/>
  </r>
  <r>
    <n v="10.129999999999995"/>
    <x v="0"/>
  </r>
  <r>
    <n v="22.510000000000005"/>
    <x v="0"/>
  </r>
  <r>
    <n v="19.499999999999993"/>
    <x v="0"/>
  </r>
  <r>
    <n v="12.480000000000004"/>
    <x v="0"/>
  </r>
  <r>
    <n v="18.159999999999997"/>
    <x v="0"/>
  </r>
  <r>
    <n v="7.120000000000001"/>
    <x v="0"/>
  </r>
  <r>
    <n v="7.120000000000001"/>
    <x v="0"/>
  </r>
  <r>
    <n v="13.479999999999997"/>
    <x v="0"/>
  </r>
  <r>
    <n v="11.809999999999995"/>
    <x v="0"/>
  </r>
  <r>
    <n v="14.480000000000004"/>
    <x v="0"/>
  </r>
  <r>
    <n v="20.509999999999991"/>
    <x v="0"/>
  </r>
  <r>
    <n v="24.189999999999998"/>
    <x v="0"/>
  </r>
  <r>
    <n v="9.8000000000000007"/>
    <x v="0"/>
  </r>
  <r>
    <n v="7.120000000000001"/>
    <x v="0"/>
  </r>
  <r>
    <n v="14.82"/>
    <x v="0"/>
  </r>
  <r>
    <n v="8.129999999999999"/>
    <x v="0"/>
  </r>
  <r>
    <n v="11.14"/>
    <x v="0"/>
  </r>
  <r>
    <n v="9.1300000000000026"/>
    <x v="0"/>
  </r>
  <r>
    <n v="14.82"/>
    <x v="0"/>
  </r>
  <r>
    <n v="14.480000000000004"/>
    <x v="0"/>
  </r>
  <r>
    <n v="5.1099999999999994"/>
    <x v="0"/>
  </r>
  <r>
    <n v="7.4600000000000009"/>
    <x v="0"/>
  </r>
  <r>
    <n v="15.82"/>
    <x v="0"/>
  </r>
  <r>
    <n v="9.1300000000000026"/>
    <x v="0"/>
  </r>
  <r>
    <n v="15.830000000000005"/>
    <x v="0"/>
  </r>
  <r>
    <n v="6.120000000000001"/>
    <x v="0"/>
  </r>
  <r>
    <n v="9.1300000000000026"/>
    <x v="0"/>
  </r>
  <r>
    <n v="19.170000000000002"/>
    <x v="0"/>
  </r>
  <r>
    <n v="8.4599999999999973"/>
    <x v="0"/>
  </r>
  <r>
    <n v="18.829999999999998"/>
    <x v="0"/>
  </r>
  <r>
    <n v="15.159999999999997"/>
    <x v="0"/>
  </r>
  <r>
    <n v="15.159999999999997"/>
    <x v="0"/>
  </r>
  <r>
    <n v="9.8000000000000007"/>
    <x v="0"/>
  </r>
  <r>
    <n v="18.500000000000007"/>
    <x v="0"/>
  </r>
  <r>
    <n v="9.1300000000000026"/>
    <x v="0"/>
  </r>
  <r>
    <n v="12.14"/>
    <x v="0"/>
  </r>
  <r>
    <n v="9.1300000000000026"/>
    <x v="0"/>
  </r>
  <r>
    <n v="9.8000000000000007"/>
    <x v="0"/>
  </r>
  <r>
    <n v="11.14"/>
    <x v="0"/>
  </r>
  <r>
    <n v="5.4499999999999993"/>
    <x v="0"/>
  </r>
  <r>
    <n v="9.8000000000000007"/>
    <x v="0"/>
  </r>
  <r>
    <n v="14.82"/>
    <x v="0"/>
  </r>
  <r>
    <n v="17.5"/>
    <x v="0"/>
  </r>
  <r>
    <n v="10.800000000000004"/>
    <x v="0"/>
  </r>
  <r>
    <n v="15.489999999999995"/>
    <x v="0"/>
  </r>
  <r>
    <n v="9.8000000000000007"/>
    <x v="0"/>
  </r>
  <r>
    <n v="9.8000000000000007"/>
    <x v="0"/>
  </r>
  <r>
    <n v="12.14"/>
    <x v="0"/>
  </r>
  <r>
    <n v="9.8000000000000007"/>
    <x v="0"/>
  </r>
  <r>
    <n v="10.129999999999995"/>
    <x v="0"/>
  </r>
  <r>
    <n v="12.14"/>
    <x v="0"/>
  </r>
  <r>
    <n v="13.479999999999997"/>
    <x v="0"/>
  </r>
  <r>
    <n v="12.480000000000004"/>
    <x v="0"/>
  </r>
  <r>
    <n v="9.8000000000000007"/>
    <x v="0"/>
  </r>
  <r>
    <n v="21.510000000000005"/>
    <x v="0"/>
  </r>
  <r>
    <n v="14.82"/>
    <x v="0"/>
  </r>
  <r>
    <n v="9.1300000000000026"/>
    <x v="0"/>
  </r>
  <r>
    <n v="13.479999999999997"/>
    <x v="0"/>
  </r>
  <r>
    <n v="5.1099999999999994"/>
    <x v="0"/>
  </r>
  <r>
    <n v="23.52000000000001"/>
    <x v="0"/>
  </r>
  <r>
    <n v="11.14"/>
    <x v="0"/>
  </r>
  <r>
    <n v="18.159999999999997"/>
    <x v="0"/>
  </r>
  <r>
    <n v="10.469999999999999"/>
    <x v="0"/>
  </r>
  <r>
    <n v="9.1300000000000026"/>
    <x v="0"/>
  </r>
  <r>
    <n v="12.14"/>
    <x v="0"/>
  </r>
  <r>
    <n v="14.480000000000004"/>
    <x v="0"/>
  </r>
  <r>
    <n v="14.480000000000004"/>
    <x v="0"/>
  </r>
  <r>
    <n v="9.1300000000000026"/>
    <x v="0"/>
  </r>
  <r>
    <n v="11.469999999999999"/>
    <x v="0"/>
  </r>
  <r>
    <n v="8.129999999999999"/>
    <x v="0"/>
  </r>
  <r>
    <n v="9.1300000000000026"/>
    <x v="0"/>
  </r>
  <r>
    <n v="56.480000000000018"/>
    <x v="0"/>
  </r>
  <r>
    <n v="21.179999999999993"/>
    <x v="0"/>
  </r>
  <r>
    <n v="4.7799999999999994"/>
    <x v="0"/>
  </r>
  <r>
    <n v="7.4600000000000009"/>
    <x v="0"/>
  </r>
  <r>
    <n v="12.14"/>
    <x v="0"/>
  </r>
  <r>
    <n v="10.129999999999995"/>
    <x v="0"/>
  </r>
  <r>
    <n v="12.480000000000004"/>
    <x v="0"/>
  </r>
  <r>
    <n v="14.82"/>
    <x v="0"/>
  </r>
  <r>
    <n v="9.1300000000000026"/>
    <x v="0"/>
  </r>
  <r>
    <n v="10.800000000000004"/>
    <x v="0"/>
  </r>
  <r>
    <n v="10.329999999999991"/>
    <x v="1"/>
  </r>
  <r>
    <n v="14.150000000000006"/>
    <x v="0"/>
  </r>
  <r>
    <n v="9.1300000000000026"/>
    <x v="0"/>
  </r>
  <r>
    <n v="8.4599999999999973"/>
    <x v="0"/>
  </r>
  <r>
    <n v="10.469999999999999"/>
    <x v="0"/>
  </r>
  <r>
    <n v="10.129999999999995"/>
    <x v="0"/>
  </r>
  <r>
    <n v="17.829999999999991"/>
    <x v="0"/>
  </r>
  <r>
    <n v="15.489999999999995"/>
    <x v="0"/>
  </r>
  <r>
    <n v="12.14"/>
    <x v="0"/>
  </r>
  <r>
    <n v="18.829999999999998"/>
    <x v="0"/>
  </r>
  <r>
    <n v="41.44"/>
    <x v="0"/>
  </r>
  <r>
    <n v="14.150000000000006"/>
    <x v="0"/>
  </r>
  <r>
    <n v="10.469999999999999"/>
    <x v="0"/>
  </r>
  <r>
    <n v="5.4499999999999993"/>
    <x v="0"/>
  </r>
  <r>
    <n v="11.469999999999999"/>
    <x v="0"/>
  </r>
  <r>
    <n v="13.809999999999995"/>
    <x v="0"/>
  </r>
  <r>
    <n v="14.82"/>
    <x v="0"/>
  </r>
  <r>
    <n v="14.82"/>
    <x v="0"/>
  </r>
  <r>
    <n v="15.149999999999999"/>
    <x v="0"/>
  </r>
  <r>
    <n v="10.469999999999999"/>
    <x v="0"/>
  </r>
  <r>
    <n v="19.499999999999993"/>
    <x v="0"/>
  </r>
  <r>
    <n v="7.120000000000001"/>
    <x v="0"/>
  </r>
  <r>
    <n v="19.170000000000002"/>
    <x v="0"/>
  </r>
  <r>
    <n v="9.4600000000000009"/>
    <x v="0"/>
  </r>
  <r>
    <n v="9.4600000000000009"/>
    <x v="0"/>
  </r>
  <r>
    <n v="9.4600000000000009"/>
    <x v="0"/>
  </r>
  <r>
    <n v="10.469999999999999"/>
    <x v="0"/>
  </r>
  <r>
    <n v="22.510000000000005"/>
    <x v="0"/>
  </r>
  <r>
    <n v="18.159999999999997"/>
    <x v="0"/>
  </r>
  <r>
    <n v="20.509999999999991"/>
    <x v="0"/>
  </r>
  <r>
    <n v="10.129999999999995"/>
    <x v="0"/>
  </r>
  <r>
    <n v="10.469999999999999"/>
    <x v="0"/>
  </r>
  <r>
    <n v="19.499999999999993"/>
    <x v="0"/>
  </r>
  <r>
    <n v="9.8000000000000007"/>
    <x v="0"/>
  </r>
  <r>
    <n v="11.469999999999999"/>
    <x v="0"/>
  </r>
  <r>
    <n v="14.480000000000004"/>
    <x v="0"/>
  </r>
  <r>
    <n v="7.7900000000000027"/>
    <x v="0"/>
  </r>
  <r>
    <n v="9.4600000000000009"/>
    <x v="0"/>
  </r>
  <r>
    <n v="17.169999999999995"/>
    <x v="0"/>
  </r>
  <r>
    <n v="6.4499999999999993"/>
    <x v="0"/>
  </r>
  <r>
    <n v="9.1300000000000026"/>
    <x v="0"/>
  </r>
  <r>
    <n v="20.170000000000002"/>
    <x v="0"/>
  </r>
  <r>
    <n v="7.120000000000001"/>
    <x v="0"/>
  </r>
  <r>
    <n v="9.1300000000000026"/>
    <x v="0"/>
  </r>
  <r>
    <n v="10.129999999999995"/>
    <x v="0"/>
  </r>
  <r>
    <n v="10.469999999999999"/>
    <x v="0"/>
  </r>
  <r>
    <n v="10.800000000000004"/>
    <x v="0"/>
  </r>
  <r>
    <n v="9.1300000000000026"/>
    <x v="0"/>
  </r>
  <r>
    <n v="18.500000000000007"/>
    <x v="0"/>
  </r>
  <r>
    <n v="10.469999999999999"/>
    <x v="0"/>
  </r>
  <r>
    <n v="10.469999999999999"/>
    <x v="0"/>
  </r>
  <r>
    <n v="6.7899999999999991"/>
    <x v="0"/>
  </r>
  <r>
    <n v="12.480000000000004"/>
    <x v="0"/>
  </r>
  <r>
    <n v="9.1300000000000026"/>
    <x v="0"/>
  </r>
  <r>
    <n v="12.14"/>
    <x v="0"/>
  </r>
  <r>
    <n v="24.189999999999998"/>
    <x v="0"/>
  </r>
  <r>
    <n v="10.129999999999995"/>
    <x v="0"/>
  </r>
  <r>
    <n v="11.809999999999995"/>
    <x v="0"/>
  </r>
  <r>
    <n v="9.1300000000000026"/>
    <x v="0"/>
  </r>
  <r>
    <n v="4.7799999999999994"/>
    <x v="0"/>
  </r>
  <r>
    <n v="7.120000000000001"/>
    <x v="0"/>
  </r>
  <r>
    <n v="9.4600000000000009"/>
    <x v="0"/>
  </r>
  <r>
    <n v="10.129999999999995"/>
    <x v="0"/>
  </r>
  <r>
    <n v="16.830000000000005"/>
    <x v="0"/>
  </r>
  <r>
    <n v="20.840000000000003"/>
    <x v="0"/>
  </r>
  <r>
    <n v="9.4600000000000009"/>
    <x v="0"/>
  </r>
  <r>
    <n v="21.179999999999993"/>
    <x v="0"/>
  </r>
  <r>
    <n v="10.469999999999999"/>
    <x v="0"/>
  </r>
  <r>
    <n v="19.499999999999993"/>
    <x v="0"/>
  </r>
  <r>
    <n v="9.8000000000000007"/>
    <x v="0"/>
  </r>
  <r>
    <n v="9.8000000000000007"/>
    <x v="0"/>
  </r>
  <r>
    <n v="9.8000000000000007"/>
    <x v="0"/>
  </r>
  <r>
    <n v="39.410000000000011"/>
    <x v="0"/>
  </r>
  <r>
    <n v="17.159999999999997"/>
    <x v="0"/>
  </r>
  <r>
    <n v="37.789999999999992"/>
    <x v="0"/>
  </r>
  <r>
    <n v="11.14"/>
    <x v="0"/>
  </r>
  <r>
    <n v="13.809999999999995"/>
    <x v="0"/>
  </r>
  <r>
    <n v="17.159999999999997"/>
    <x v="0"/>
  </r>
  <r>
    <n v="9.4600000000000009"/>
    <x v="0"/>
  </r>
  <r>
    <n v="7.4600000000000009"/>
    <x v="0"/>
  </r>
  <r>
    <n v="10.129999999999995"/>
    <x v="0"/>
  </r>
  <r>
    <n v="12.810000000000002"/>
    <x v="0"/>
  </r>
  <r>
    <n v="10.469999999999999"/>
    <x v="0"/>
  </r>
  <r>
    <n v="9.4600000000000009"/>
    <x v="0"/>
  </r>
  <r>
    <n v="9.8000000000000007"/>
    <x v="0"/>
  </r>
  <r>
    <n v="10.129999999999995"/>
    <x v="0"/>
  </r>
  <r>
    <n v="10.129999999999995"/>
    <x v="0"/>
  </r>
  <r>
    <n v="4.7799999999999994"/>
    <x v="0"/>
  </r>
  <r>
    <n v="14.82"/>
    <x v="0"/>
  </r>
  <r>
    <n v="7.7900000000000027"/>
    <x v="0"/>
  </r>
  <r>
    <n v="10.129999999999995"/>
    <x v="0"/>
  </r>
  <r>
    <n v="20.170000000000002"/>
    <x v="0"/>
  </r>
  <r>
    <n v="12.14"/>
    <x v="0"/>
  </r>
  <r>
    <n v="10.800000000000004"/>
    <x v="0"/>
  </r>
  <r>
    <n v="11.14"/>
    <x v="0"/>
  </r>
  <r>
    <n v="33.320000000000007"/>
    <x v="0"/>
  </r>
  <r>
    <n v="9.8000000000000007"/>
    <x v="0"/>
  </r>
  <r>
    <n v="10.129999999999995"/>
    <x v="0"/>
  </r>
  <r>
    <n v="10.129999999999995"/>
    <x v="0"/>
  </r>
  <r>
    <n v="14.150000000000006"/>
    <x v="0"/>
  </r>
  <r>
    <n v="6.4499999999999993"/>
    <x v="0"/>
  </r>
  <r>
    <n v="9.4600000000000009"/>
    <x v="0"/>
  </r>
  <r>
    <n v="10.129999999999995"/>
    <x v="0"/>
  </r>
  <r>
    <n v="21.840000000000003"/>
    <x v="0"/>
  </r>
  <r>
    <n v="13.549999999999997"/>
    <x v="0"/>
  </r>
  <r>
    <n v="15.489999999999995"/>
    <x v="0"/>
  </r>
  <r>
    <n v="12.810000000000002"/>
    <x v="0"/>
  </r>
  <r>
    <n v="7.4600000000000009"/>
    <x v="0"/>
  </r>
  <r>
    <n v="10.129999999999995"/>
    <x v="0"/>
  </r>
  <r>
    <n v="10.129999999999995"/>
    <x v="0"/>
  </r>
  <r>
    <n v="19.499999999999993"/>
    <x v="0"/>
  </r>
  <r>
    <n v="7.4600000000000009"/>
    <x v="0"/>
  </r>
  <r>
    <n v="12.14"/>
    <x v="0"/>
  </r>
  <r>
    <n v="13.479999999999997"/>
    <x v="0"/>
  </r>
  <r>
    <n v="10.800000000000004"/>
    <x v="0"/>
  </r>
  <r>
    <n v="21.840000000000003"/>
    <x v="0"/>
  </r>
  <r>
    <n v="9.8000000000000007"/>
    <x v="0"/>
  </r>
  <r>
    <n v="9.8000000000000007"/>
    <x v="0"/>
  </r>
  <r>
    <n v="9.1300000000000026"/>
    <x v="0"/>
  </r>
  <r>
    <n v="8.7999999999999972"/>
    <x v="0"/>
  </r>
  <r>
    <n v="10.129999999999995"/>
    <x v="0"/>
  </r>
  <r>
    <n v="19.499999999999993"/>
    <x v="0"/>
  </r>
  <r>
    <n v="18.829999999999998"/>
    <x v="0"/>
  </r>
  <r>
    <n v="9.4600000000000009"/>
    <x v="0"/>
  </r>
  <r>
    <n v="9.1300000000000026"/>
    <x v="0"/>
  </r>
  <r>
    <n v="16.830000000000005"/>
    <x v="0"/>
  </r>
  <r>
    <n v="6.120000000000001"/>
    <x v="0"/>
  </r>
  <r>
    <n v="10.129999999999995"/>
    <x v="0"/>
  </r>
  <r>
    <n v="12.14"/>
    <x v="0"/>
  </r>
  <r>
    <n v="18.500000000000007"/>
    <x v="0"/>
  </r>
  <r>
    <n v="10.800000000000004"/>
    <x v="0"/>
  </r>
  <r>
    <n v="10.469999999999999"/>
    <x v="0"/>
  </r>
  <r>
    <n v="10.469999999999999"/>
    <x v="0"/>
  </r>
  <r>
    <n v="9.8000000000000007"/>
    <x v="0"/>
  </r>
  <r>
    <n v="8.129999999999999"/>
    <x v="0"/>
  </r>
  <r>
    <n v="8.129999999999999"/>
    <x v="0"/>
  </r>
  <r>
    <n v="12.480000000000004"/>
    <x v="0"/>
  </r>
  <r>
    <n v="23.52000000000001"/>
    <x v="0"/>
  </r>
  <r>
    <n v="11.14"/>
    <x v="0"/>
  </r>
  <r>
    <n v="9.8000000000000007"/>
    <x v="0"/>
  </r>
  <r>
    <n v="11.14"/>
    <x v="0"/>
  </r>
  <r>
    <n v="9.1300000000000026"/>
    <x v="0"/>
  </r>
  <r>
    <n v="6.7899999999999991"/>
    <x v="0"/>
  </r>
  <r>
    <n v="7.4600000000000009"/>
    <x v="0"/>
  </r>
  <r>
    <n v="7.120000000000001"/>
    <x v="0"/>
  </r>
  <r>
    <n v="17.839999999999996"/>
    <x v="0"/>
  </r>
  <r>
    <n v="10.800000000000004"/>
    <x v="0"/>
  </r>
  <r>
    <n v="47.129999999999995"/>
    <x v="0"/>
  </r>
  <r>
    <n v="18.829999999999998"/>
    <x v="0"/>
  </r>
  <r>
    <n v="13.479999999999997"/>
    <x v="0"/>
  </r>
  <r>
    <n v="10.800000000000004"/>
    <x v="0"/>
  </r>
  <r>
    <n v="15.82"/>
    <x v="0"/>
  </r>
  <r>
    <n v="9.1300000000000026"/>
    <x v="0"/>
  </r>
  <r>
    <n v="12.810000000000002"/>
    <x v="0"/>
  </r>
  <r>
    <n v="14.150000000000006"/>
    <x v="0"/>
  </r>
  <r>
    <n v="9.4600000000000009"/>
    <x v="0"/>
  </r>
  <r>
    <n v="9.8000000000000007"/>
    <x v="0"/>
  </r>
  <r>
    <n v="10.469999999999999"/>
    <x v="0"/>
  </r>
  <r>
    <n v="16.159999999999997"/>
    <x v="0"/>
  </r>
  <r>
    <n v="12.480000000000004"/>
    <x v="0"/>
  </r>
  <r>
    <n v="9.8000000000000007"/>
    <x v="0"/>
  </r>
  <r>
    <n v="9.8000000000000007"/>
    <x v="0"/>
  </r>
  <r>
    <n v="10.800000000000004"/>
    <x v="0"/>
  </r>
  <r>
    <n v="14.480000000000004"/>
    <x v="0"/>
  </r>
  <r>
    <n v="11.469999999999999"/>
    <x v="0"/>
  </r>
  <r>
    <n v="16.5"/>
    <x v="0"/>
  </r>
  <r>
    <n v="10.129999999999995"/>
    <x v="0"/>
  </r>
  <r>
    <n v="10.129999999999995"/>
    <x v="0"/>
  </r>
  <r>
    <n v="9.1300000000000026"/>
    <x v="0"/>
  </r>
  <r>
    <n v="10.469999999999999"/>
    <x v="0"/>
  </r>
  <r>
    <n v="6.7899999999999991"/>
    <x v="0"/>
  </r>
  <r>
    <n v="9.1300000000000026"/>
    <x v="0"/>
  </r>
  <r>
    <n v="9.4600000000000009"/>
    <x v="0"/>
  </r>
  <r>
    <n v="7.4600000000000009"/>
    <x v="0"/>
  </r>
  <r>
    <n v="22.849999999999994"/>
    <x v="0"/>
  </r>
  <r>
    <n v="11.14"/>
    <x v="0"/>
  </r>
  <r>
    <n v="12.14"/>
    <x v="0"/>
  </r>
  <r>
    <n v="13.149999999999999"/>
    <x v="0"/>
  </r>
  <r>
    <n v="7.120000000000001"/>
    <x v="0"/>
  </r>
  <r>
    <n v="23.849999999999994"/>
    <x v="0"/>
  </r>
  <r>
    <n v="7.7900000000000027"/>
    <x v="0"/>
  </r>
  <r>
    <n v="17.829999999999991"/>
    <x v="0"/>
  </r>
  <r>
    <n v="6.120000000000001"/>
    <x v="0"/>
  </r>
  <r>
    <n v="13.479999999999997"/>
    <x v="0"/>
  </r>
  <r>
    <n v="8.129999999999999"/>
    <x v="0"/>
  </r>
  <r>
    <n v="45.099999999999994"/>
    <x v="0"/>
  </r>
  <r>
    <n v="13.149999999999999"/>
    <x v="0"/>
  </r>
  <r>
    <n v="6.4499999999999993"/>
    <x v="0"/>
  </r>
  <r>
    <n v="18.500000000000007"/>
    <x v="0"/>
  </r>
  <r>
    <n v="24.189999999999998"/>
    <x v="0"/>
  </r>
  <r>
    <n v="12.480000000000004"/>
    <x v="0"/>
  </r>
  <r>
    <n v="9.8000000000000007"/>
    <x v="0"/>
  </r>
  <r>
    <n v="15.489999999999995"/>
    <x v="0"/>
  </r>
  <r>
    <n v="9.4600000000000009"/>
    <x v="0"/>
  </r>
  <r>
    <n v="13.149999999999999"/>
    <x v="0"/>
  </r>
  <r>
    <n v="10.469999999999999"/>
    <x v="0"/>
  </r>
  <r>
    <n v="10.469999999999999"/>
    <x v="0"/>
  </r>
  <r>
    <n v="9.4600000000000009"/>
    <x v="0"/>
  </r>
  <r>
    <n v="10.469999999999999"/>
    <x v="0"/>
  </r>
  <r>
    <n v="16.5"/>
    <x v="0"/>
  </r>
  <r>
    <n v="15.159999999999997"/>
    <x v="0"/>
  </r>
  <r>
    <n v="10.800000000000004"/>
    <x v="0"/>
  </r>
  <r>
    <n v="6.120000000000001"/>
    <x v="0"/>
  </r>
  <r>
    <n v="17.169999999999995"/>
    <x v="0"/>
  </r>
  <r>
    <n v="21.510000000000005"/>
    <x v="0"/>
  </r>
  <r>
    <n v="12.810000000000002"/>
    <x v="0"/>
  </r>
  <r>
    <n v="10.129999999999995"/>
    <x v="0"/>
  </r>
  <r>
    <n v="49.97"/>
    <x v="0"/>
  </r>
  <r>
    <n v="10.469999999999999"/>
    <x v="0"/>
  </r>
  <r>
    <n v="7.120000000000001"/>
    <x v="0"/>
  </r>
  <r>
    <n v="7.120000000000001"/>
    <x v="0"/>
  </r>
  <r>
    <n v="10.129999999999995"/>
    <x v="0"/>
  </r>
  <r>
    <n v="9.8000000000000007"/>
    <x v="0"/>
  </r>
  <r>
    <n v="15.830000000000005"/>
    <x v="0"/>
  </r>
  <r>
    <n v="13.809999999999995"/>
    <x v="0"/>
  </r>
  <r>
    <n v="10.800000000000004"/>
    <x v="0"/>
  </r>
  <r>
    <n v="10.129999999999995"/>
    <x v="0"/>
  </r>
  <r>
    <n v="7.7900000000000027"/>
    <x v="0"/>
  </r>
  <r>
    <n v="9.8000000000000007"/>
    <x v="0"/>
  </r>
  <r>
    <n v="12.14"/>
    <x v="0"/>
  </r>
  <r>
    <n v="9.1300000000000026"/>
    <x v="0"/>
  </r>
  <r>
    <n v="9.1300000000000026"/>
    <x v="0"/>
  </r>
  <r>
    <n v="6.4499999999999993"/>
    <x v="0"/>
  </r>
  <r>
    <n v="5.4499999999999993"/>
    <x v="0"/>
  </r>
  <r>
    <n v="10.129999999999995"/>
    <x v="0"/>
  </r>
  <r>
    <n v="15.159999999999997"/>
    <x v="0"/>
  </r>
  <r>
    <n v="14.82"/>
    <x v="0"/>
  </r>
  <r>
    <n v="21.510000000000005"/>
    <x v="0"/>
  </r>
  <r>
    <n v="10.129999999999995"/>
    <x v="0"/>
  </r>
  <r>
    <n v="9.8000000000000007"/>
    <x v="0"/>
  </r>
  <r>
    <n v="24.86"/>
    <x v="0"/>
  </r>
  <r>
    <n v="10.129999999999995"/>
    <x v="0"/>
  </r>
  <r>
    <n v="12.480000000000004"/>
    <x v="0"/>
  </r>
  <r>
    <n v="8.7999999999999972"/>
    <x v="0"/>
  </r>
  <r>
    <n v="14.82"/>
    <x v="0"/>
  </r>
  <r>
    <n v="9.1300000000000026"/>
    <x v="0"/>
  </r>
  <r>
    <n v="5.4499999999999993"/>
    <x v="0"/>
  </r>
  <r>
    <n v="9.4600000000000009"/>
    <x v="0"/>
  </r>
  <r>
    <n v="9.8000000000000007"/>
    <x v="0"/>
  </r>
  <r>
    <n v="9.1300000000000026"/>
    <x v="0"/>
  </r>
  <r>
    <n v="11.809999999999995"/>
    <x v="0"/>
  </r>
  <r>
    <n v="8.7999999999999972"/>
    <x v="0"/>
  </r>
  <r>
    <n v="10.469999999999999"/>
    <x v="0"/>
  </r>
  <r>
    <n v="8.4599999999999973"/>
    <x v="0"/>
  </r>
  <r>
    <n v="4.7799999999999994"/>
    <x v="0"/>
  </r>
  <r>
    <n v="10.469999999999999"/>
    <x v="0"/>
  </r>
  <r>
    <n v="16.830000000000005"/>
    <x v="0"/>
  </r>
  <r>
    <n v="18.829999999999998"/>
    <x v="0"/>
  </r>
  <r>
    <n v="15.159999999999997"/>
    <x v="0"/>
  </r>
  <r>
    <n v="14.82"/>
    <x v="0"/>
  </r>
  <r>
    <n v="18.500000000000007"/>
    <x v="0"/>
  </r>
  <r>
    <n v="7.4600000000000009"/>
    <x v="0"/>
  </r>
  <r>
    <n v="12.14"/>
    <x v="0"/>
  </r>
  <r>
    <n v="14.150000000000006"/>
    <x v="0"/>
  </r>
  <r>
    <n v="10.129999999999995"/>
    <x v="0"/>
  </r>
  <r>
    <n v="11.14"/>
    <x v="0"/>
  </r>
  <r>
    <n v="14.150000000000006"/>
    <x v="0"/>
  </r>
  <r>
    <n v="9.8000000000000007"/>
    <x v="0"/>
  </r>
  <r>
    <n v="9.8000000000000007"/>
    <x v="0"/>
  </r>
  <r>
    <n v="13.479999999999997"/>
    <x v="0"/>
  </r>
  <r>
    <n v="38.190000000000012"/>
    <x v="0"/>
  </r>
  <r>
    <n v="12.14"/>
    <x v="0"/>
  </r>
  <r>
    <n v="9.8000000000000007"/>
    <x v="0"/>
  </r>
  <r>
    <n v="9.8000000000000007"/>
    <x v="0"/>
  </r>
  <r>
    <n v="19.170000000000002"/>
    <x v="0"/>
  </r>
  <r>
    <n v="6.7899999999999991"/>
    <x v="0"/>
  </r>
  <r>
    <n v="7.120000000000001"/>
    <x v="0"/>
  </r>
  <r>
    <n v="10.129999999999995"/>
    <x v="0"/>
  </r>
  <r>
    <n v="19.170000000000002"/>
    <x v="0"/>
  </r>
  <r>
    <n v="11.809999999999995"/>
    <x v="0"/>
  </r>
  <r>
    <n v="19.499999999999993"/>
    <x v="0"/>
  </r>
  <r>
    <n v="14.82"/>
    <x v="0"/>
  </r>
  <r>
    <n v="9.1300000000000026"/>
    <x v="0"/>
  </r>
  <r>
    <n v="11.14"/>
    <x v="0"/>
  </r>
  <r>
    <n v="9.8000000000000007"/>
    <x v="0"/>
  </r>
  <r>
    <n v="9.1300000000000026"/>
    <x v="0"/>
  </r>
  <r>
    <n v="8.4599999999999973"/>
    <x v="0"/>
  </r>
  <r>
    <n v="32.370000000000005"/>
    <x v="2"/>
  </r>
  <r>
    <n v="4.7799999999999994"/>
    <x v="0"/>
  </r>
  <r>
    <n v="14.82"/>
    <x v="0"/>
  </r>
  <r>
    <n v="11.14"/>
    <x v="0"/>
  </r>
  <r>
    <n v="8.7999999999999972"/>
    <x v="0"/>
  </r>
  <r>
    <n v="15.489999999999995"/>
    <x v="0"/>
  </r>
  <r>
    <n v="9.1300000000000026"/>
    <x v="0"/>
  </r>
  <r>
    <n v="9.4600000000000009"/>
    <x v="0"/>
  </r>
  <r>
    <n v="9.1300000000000026"/>
    <x v="0"/>
  </r>
  <r>
    <n v="9.8000000000000007"/>
    <x v="0"/>
  </r>
  <r>
    <n v="15.830000000000005"/>
    <x v="0"/>
  </r>
  <r>
    <n v="19.170000000000002"/>
    <x v="0"/>
  </r>
  <r>
    <n v="22.510000000000005"/>
    <x v="0"/>
  </r>
  <r>
    <n v="9.8000000000000007"/>
    <x v="0"/>
  </r>
  <r>
    <n v="5.7799999999999976"/>
    <x v="0"/>
  </r>
  <r>
    <n v="13.809999999999995"/>
    <x v="0"/>
  </r>
  <r>
    <n v="4.7799999999999994"/>
    <x v="0"/>
  </r>
  <r>
    <n v="15.489999999999995"/>
    <x v="0"/>
  </r>
  <r>
    <n v="6.4499999999999993"/>
    <x v="0"/>
  </r>
  <r>
    <n v="9.1300000000000026"/>
    <x v="0"/>
  </r>
  <r>
    <n v="12.14"/>
    <x v="0"/>
  </r>
  <r>
    <n v="7.7900000000000027"/>
    <x v="0"/>
  </r>
  <r>
    <n v="9.4600000000000009"/>
    <x v="0"/>
  </r>
  <r>
    <n v="12.480000000000004"/>
    <x v="0"/>
  </r>
  <r>
    <n v="9.4600000000000009"/>
    <x v="0"/>
  </r>
  <r>
    <n v="13.479999999999997"/>
    <x v="0"/>
  </r>
  <r>
    <n v="19.170000000000002"/>
    <x v="0"/>
  </r>
  <r>
    <n v="10.469999999999999"/>
    <x v="0"/>
  </r>
  <r>
    <n v="9.4600000000000009"/>
    <x v="0"/>
  </r>
  <r>
    <n v="11.469999999999999"/>
    <x v="0"/>
  </r>
  <r>
    <n v="9.4600000000000009"/>
    <x v="0"/>
  </r>
  <r>
    <n v="10.129999999999995"/>
    <x v="0"/>
  </r>
  <r>
    <n v="12.14"/>
    <x v="0"/>
  </r>
  <r>
    <n v="16.5"/>
    <x v="0"/>
  </r>
  <r>
    <n v="9.4600000000000009"/>
    <x v="0"/>
  </r>
  <r>
    <n v="9.8000000000000007"/>
    <x v="0"/>
  </r>
  <r>
    <n v="10.800000000000004"/>
    <x v="0"/>
  </r>
  <r>
    <n v="5.7799999999999976"/>
    <x v="0"/>
  </r>
  <r>
    <n v="6.4499999999999993"/>
    <x v="0"/>
  </r>
  <r>
    <n v="7.7900000000000027"/>
    <x v="0"/>
  </r>
  <r>
    <n v="6.7899999999999991"/>
    <x v="0"/>
  </r>
  <r>
    <n v="14.150000000000006"/>
    <x v="0"/>
  </r>
  <r>
    <n v="16.5"/>
    <x v="0"/>
  </r>
  <r>
    <n v="7.4600000000000009"/>
    <x v="0"/>
  </r>
  <r>
    <n v="14.480000000000004"/>
    <x v="0"/>
  </r>
  <r>
    <n v="9.1300000000000026"/>
    <x v="0"/>
  </r>
  <r>
    <n v="10.800000000000004"/>
    <x v="0"/>
  </r>
  <r>
    <n v="14.82"/>
    <x v="0"/>
  </r>
  <r>
    <n v="9.1300000000000026"/>
    <x v="0"/>
  </r>
  <r>
    <n v="9.8000000000000007"/>
    <x v="0"/>
  </r>
  <r>
    <n v="8.129999999999999"/>
    <x v="0"/>
  </r>
  <r>
    <n v="20.170000000000002"/>
    <x v="0"/>
  </r>
  <r>
    <n v="17.169999999999995"/>
    <x v="0"/>
  </r>
  <r>
    <n v="19.499999999999993"/>
    <x v="0"/>
  </r>
  <r>
    <n v="5.4499999999999993"/>
    <x v="0"/>
  </r>
  <r>
    <n v="17.5"/>
    <x v="0"/>
  </r>
  <r>
    <n v="12.810000000000002"/>
    <x v="0"/>
  </r>
  <r>
    <n v="9.8000000000000007"/>
    <x v="0"/>
  </r>
  <r>
    <n v="5.1099999999999994"/>
    <x v="0"/>
  </r>
  <r>
    <n v="14.480000000000004"/>
    <x v="0"/>
  </r>
  <r>
    <n v="8.7999999999999972"/>
    <x v="0"/>
  </r>
  <r>
    <n v="12.810000000000002"/>
    <x v="0"/>
  </r>
  <r>
    <n v="9.4600000000000009"/>
    <x v="0"/>
  </r>
  <r>
    <n v="53.22999999999999"/>
    <x v="0"/>
  </r>
  <r>
    <n v="10.469999999999999"/>
    <x v="0"/>
  </r>
  <r>
    <n v="8.129999999999999"/>
    <x v="0"/>
  </r>
  <r>
    <n v="7.7900000000000027"/>
    <x v="0"/>
  </r>
  <r>
    <n v="11.809999999999995"/>
    <x v="0"/>
  </r>
  <r>
    <n v="18.500000000000007"/>
    <x v="0"/>
  </r>
  <r>
    <n v="7.120000000000001"/>
    <x v="0"/>
  </r>
  <r>
    <n v="18.500000000000007"/>
    <x v="0"/>
  </r>
  <r>
    <n v="23.52000000000001"/>
    <x v="0"/>
  </r>
  <r>
    <n v="9.8000000000000007"/>
    <x v="0"/>
  </r>
  <r>
    <n v="9.1300000000000026"/>
    <x v="0"/>
  </r>
  <r>
    <n v="17.5"/>
    <x v="0"/>
  </r>
  <r>
    <n v="10.800000000000004"/>
    <x v="0"/>
  </r>
  <r>
    <n v="8.4599999999999973"/>
    <x v="0"/>
  </r>
  <r>
    <n v="8.7999999999999972"/>
    <x v="0"/>
  </r>
  <r>
    <n v="15.830000000000005"/>
    <x v="0"/>
  </r>
  <r>
    <n v="15.149999999999999"/>
    <x v="0"/>
  </r>
  <r>
    <n v="9.1300000000000026"/>
    <x v="0"/>
  </r>
  <r>
    <n v="14.82"/>
    <x v="0"/>
  </r>
  <r>
    <n v="9.4600000000000009"/>
    <x v="0"/>
  </r>
  <r>
    <n v="9.8000000000000007"/>
    <x v="0"/>
  </r>
  <r>
    <n v="9.4600000000000009"/>
    <x v="0"/>
  </r>
  <r>
    <n v="8.129999999999999"/>
    <x v="0"/>
  </r>
  <r>
    <n v="9.8000000000000007"/>
    <x v="0"/>
  </r>
  <r>
    <n v="9.4600000000000009"/>
    <x v="0"/>
  </r>
  <r>
    <n v="9.8000000000000007"/>
    <x v="0"/>
  </r>
  <r>
    <n v="28.850000000000009"/>
    <x v="0"/>
  </r>
  <r>
    <n v="9.8000000000000007"/>
    <x v="0"/>
  </r>
  <r>
    <n v="10.800000000000004"/>
    <x v="0"/>
  </r>
  <r>
    <n v="12.810000000000002"/>
    <x v="0"/>
  </r>
  <r>
    <n v="6.4499999999999993"/>
    <x v="0"/>
  </r>
  <r>
    <n v="9.8000000000000007"/>
    <x v="0"/>
  </r>
  <r>
    <n v="10.129999999999995"/>
    <x v="0"/>
  </r>
  <r>
    <n v="18.500000000000007"/>
    <x v="0"/>
  </r>
  <r>
    <n v="9.1300000000000026"/>
    <x v="0"/>
  </r>
  <r>
    <n v="26.53"/>
    <x v="0"/>
  </r>
  <r>
    <n v="9.8000000000000007"/>
    <x v="0"/>
  </r>
  <r>
    <n v="7.7900000000000027"/>
    <x v="0"/>
  </r>
  <r>
    <n v="10.469999999999999"/>
    <x v="0"/>
  </r>
  <r>
    <n v="22.510000000000005"/>
    <x v="0"/>
  </r>
  <r>
    <n v="11.809999999999995"/>
    <x v="0"/>
  </r>
  <r>
    <n v="23.52000000000001"/>
    <x v="0"/>
  </r>
  <r>
    <n v="15.489999999999995"/>
    <x v="0"/>
  </r>
  <r>
    <n v="10.129999999999995"/>
    <x v="0"/>
  </r>
  <r>
    <n v="6.4499999999999993"/>
    <x v="0"/>
  </r>
  <r>
    <n v="15.830000000000005"/>
    <x v="0"/>
  </r>
  <r>
    <n v="10.469999999999999"/>
    <x v="0"/>
  </r>
  <r>
    <n v="11.469999999999999"/>
    <x v="0"/>
  </r>
  <r>
    <n v="9.8000000000000007"/>
    <x v="0"/>
  </r>
  <r>
    <n v="14.480000000000004"/>
    <x v="0"/>
  </r>
  <r>
    <n v="10.129999999999995"/>
    <x v="0"/>
  </r>
  <r>
    <n v="13.479999999999997"/>
    <x v="0"/>
  </r>
  <r>
    <n v="4.7799999999999994"/>
    <x v="0"/>
  </r>
  <r>
    <n v="9.8000000000000007"/>
    <x v="0"/>
  </r>
  <r>
    <n v="17.169999999999995"/>
    <x v="0"/>
  </r>
  <r>
    <n v="31.689999999999998"/>
    <x v="0"/>
  </r>
  <r>
    <n v="9.8000000000000007"/>
    <x v="0"/>
  </r>
  <r>
    <n v="13.479999999999997"/>
    <x v="0"/>
  </r>
  <r>
    <n v="9.1300000000000026"/>
    <x v="0"/>
  </r>
  <r>
    <n v="20.840000000000003"/>
    <x v="0"/>
  </r>
  <r>
    <n v="10.129999999999995"/>
    <x v="0"/>
  </r>
  <r>
    <n v="9.8000000000000007"/>
    <x v="0"/>
  </r>
  <r>
    <n v="14.82"/>
    <x v="0"/>
  </r>
  <r>
    <n v="5.4499999999999993"/>
    <x v="0"/>
  </r>
  <r>
    <n v="24.86"/>
    <x v="0"/>
  </r>
  <r>
    <n v="9.4600000000000009"/>
    <x v="0"/>
  </r>
  <r>
    <n v="15.830000000000005"/>
    <x v="0"/>
  </r>
  <r>
    <n v="13.149999999999999"/>
    <x v="0"/>
  </r>
  <r>
    <n v="13.809999999999995"/>
    <x v="0"/>
  </r>
  <r>
    <n v="7.120000000000001"/>
    <x v="0"/>
  </r>
  <r>
    <n v="14.150000000000006"/>
    <x v="0"/>
  </r>
  <r>
    <n v="9.8000000000000007"/>
    <x v="0"/>
  </r>
  <r>
    <n v="13.479999999999997"/>
    <x v="0"/>
  </r>
  <r>
    <n v="9.1300000000000026"/>
    <x v="0"/>
  </r>
  <r>
    <n v="10.800000000000004"/>
    <x v="0"/>
  </r>
  <r>
    <n v="17.5"/>
    <x v="0"/>
  </r>
  <r>
    <n v="10.469999999999999"/>
    <x v="0"/>
  </r>
  <r>
    <n v="14.82"/>
    <x v="0"/>
  </r>
  <r>
    <n v="6.7899999999999991"/>
    <x v="0"/>
  </r>
  <r>
    <n v="20.509999999999991"/>
    <x v="0"/>
  </r>
  <r>
    <n v="18.829999999999998"/>
    <x v="0"/>
  </r>
  <r>
    <n v="9.4600000000000009"/>
    <x v="0"/>
  </r>
  <r>
    <n v="17.839999999999996"/>
    <x v="0"/>
  </r>
  <r>
    <n v="10.129999999999995"/>
    <x v="0"/>
  </r>
  <r>
    <n v="17.169999999999995"/>
    <x v="0"/>
  </r>
  <r>
    <n v="14.480000000000004"/>
    <x v="0"/>
  </r>
  <r>
    <n v="16.830000000000005"/>
    <x v="0"/>
  </r>
  <r>
    <n v="14.82"/>
    <x v="0"/>
  </r>
  <r>
    <n v="14.150000000000006"/>
    <x v="0"/>
  </r>
  <r>
    <n v="9.8000000000000007"/>
    <x v="0"/>
  </r>
  <r>
    <n v="10.469999999999999"/>
    <x v="0"/>
  </r>
  <r>
    <n v="5.4499999999999993"/>
    <x v="0"/>
  </r>
  <r>
    <n v="18.829999999999998"/>
    <x v="0"/>
  </r>
  <r>
    <n v="19.499999999999993"/>
    <x v="0"/>
  </r>
  <r>
    <n v="11.809999999999995"/>
    <x v="0"/>
  </r>
  <r>
    <n v="13.809999999999995"/>
    <x v="0"/>
  </r>
  <r>
    <n v="19.170000000000002"/>
    <x v="0"/>
  </r>
  <r>
    <n v="24.519999999999996"/>
    <x v="0"/>
  </r>
  <r>
    <n v="7.120000000000001"/>
    <x v="0"/>
  </r>
  <r>
    <n v="10.129999999999995"/>
    <x v="0"/>
  </r>
  <r>
    <n v="9.8000000000000007"/>
    <x v="0"/>
  </r>
  <r>
    <n v="9.8000000000000007"/>
    <x v="0"/>
  </r>
  <r>
    <n v="19.170000000000002"/>
    <x v="0"/>
  </r>
  <r>
    <n v="11.809999999999995"/>
    <x v="0"/>
  </r>
  <r>
    <n v="14.480000000000004"/>
    <x v="0"/>
  </r>
  <r>
    <n v="11.14"/>
    <x v="0"/>
  </r>
  <r>
    <n v="10.800000000000004"/>
    <x v="0"/>
  </r>
  <r>
    <n v="14.82"/>
    <x v="0"/>
  </r>
  <r>
    <n v="9.8000000000000007"/>
    <x v="0"/>
  </r>
  <r>
    <n v="9.8000000000000007"/>
    <x v="0"/>
  </r>
  <r>
    <n v="10.129999999999995"/>
    <x v="0"/>
  </r>
  <r>
    <n v="12.480000000000004"/>
    <x v="0"/>
  </r>
  <r>
    <n v="9.4600000000000009"/>
    <x v="0"/>
  </r>
  <r>
    <n v="13.809999999999995"/>
    <x v="0"/>
  </r>
  <r>
    <n v="14.82"/>
    <x v="0"/>
  </r>
  <r>
    <n v="13.149999999999999"/>
    <x v="0"/>
  </r>
  <r>
    <n v="21.510000000000005"/>
    <x v="0"/>
  </r>
  <r>
    <n v="9.4600000000000009"/>
    <x v="0"/>
  </r>
  <r>
    <n v="10.800000000000004"/>
    <x v="0"/>
  </r>
  <r>
    <n v="10.129999999999995"/>
    <x v="0"/>
  </r>
  <r>
    <n v="9.4600000000000009"/>
    <x v="0"/>
  </r>
  <r>
    <n v="10.800000000000004"/>
    <x v="0"/>
  </r>
  <r>
    <n v="9.1300000000000026"/>
    <x v="0"/>
  </r>
  <r>
    <n v="9.4600000000000009"/>
    <x v="0"/>
  </r>
  <r>
    <n v="5.1099999999999994"/>
    <x v="0"/>
  </r>
  <r>
    <n v="8.129999999999999"/>
    <x v="0"/>
  </r>
  <r>
    <n v="18.159999999999997"/>
    <x v="0"/>
  </r>
  <r>
    <n v="10.469999999999999"/>
    <x v="0"/>
  </r>
  <r>
    <n v="11.14"/>
    <x v="0"/>
  </r>
  <r>
    <n v="9.8000000000000007"/>
    <x v="0"/>
  </r>
  <r>
    <n v="17.5"/>
    <x v="0"/>
  </r>
  <r>
    <n v="15.830000000000005"/>
    <x v="0"/>
  </r>
  <r>
    <n v="9.4600000000000009"/>
    <x v="0"/>
  </r>
  <r>
    <n v="8.7999999999999972"/>
    <x v="0"/>
  </r>
  <r>
    <n v="9.4600000000000009"/>
    <x v="0"/>
  </r>
  <r>
    <n v="10.469999999999999"/>
    <x v="0"/>
  </r>
  <r>
    <n v="10.800000000000004"/>
    <x v="0"/>
  </r>
  <r>
    <n v="10.129999999999995"/>
    <x v="0"/>
  </r>
  <r>
    <n v="9.8000000000000007"/>
    <x v="0"/>
  </r>
  <r>
    <n v="15.830000000000005"/>
    <x v="0"/>
  </r>
  <r>
    <n v="9.1300000000000026"/>
    <x v="0"/>
  </r>
  <r>
    <n v="9.4600000000000009"/>
    <x v="0"/>
  </r>
  <r>
    <n v="9.4600000000000009"/>
    <x v="0"/>
  </r>
  <r>
    <n v="14.150000000000006"/>
    <x v="0"/>
  </r>
  <r>
    <n v="10.129999999999995"/>
    <x v="0"/>
  </r>
  <r>
    <n v="14.150000000000006"/>
    <x v="0"/>
  </r>
  <r>
    <n v="5.4499999999999993"/>
    <x v="0"/>
  </r>
  <r>
    <n v="13.809999999999995"/>
    <x v="0"/>
  </r>
  <r>
    <n v="9.4600000000000009"/>
    <x v="0"/>
  </r>
  <r>
    <n v="10.129999999999995"/>
    <x v="0"/>
  </r>
  <r>
    <n v="10.129999999999995"/>
    <x v="0"/>
  </r>
  <r>
    <n v="9.1300000000000026"/>
    <x v="0"/>
  </r>
  <r>
    <n v="10.129999999999995"/>
    <x v="0"/>
  </r>
  <r>
    <n v="14.150000000000006"/>
    <x v="0"/>
  </r>
  <r>
    <n v="10.129999999999995"/>
    <x v="0"/>
  </r>
  <r>
    <n v="9.4600000000000009"/>
    <x v="0"/>
  </r>
  <r>
    <n v="9.4600000000000009"/>
    <x v="0"/>
  </r>
  <r>
    <n v="10.469999999999999"/>
    <x v="0"/>
  </r>
  <r>
    <n v="7.4600000000000009"/>
    <x v="0"/>
  </r>
  <r>
    <n v="9.4600000000000009"/>
    <x v="0"/>
  </r>
  <r>
    <n v="19.499999999999993"/>
    <x v="0"/>
  </r>
  <r>
    <n v="12.480000000000004"/>
    <x v="0"/>
  </r>
  <r>
    <n v="13.14"/>
    <x v="0"/>
  </r>
  <r>
    <n v="9.8000000000000007"/>
    <x v="0"/>
  </r>
  <r>
    <n v="7.120000000000001"/>
    <x v="0"/>
  </r>
  <r>
    <n v="18.159999999999997"/>
    <x v="0"/>
  </r>
  <r>
    <n v="14.82"/>
    <x v="0"/>
  </r>
  <r>
    <n v="32.5"/>
    <x v="0"/>
  </r>
  <r>
    <n v="9.4600000000000009"/>
    <x v="0"/>
  </r>
  <r>
    <n v="14.480000000000004"/>
    <x v="0"/>
  </r>
  <r>
    <n v="9.8000000000000007"/>
    <x v="0"/>
  </r>
  <r>
    <n v="13.149999999999999"/>
    <x v="0"/>
  </r>
  <r>
    <n v="10.129999999999995"/>
    <x v="0"/>
  </r>
  <r>
    <n v="9.8000000000000007"/>
    <x v="0"/>
  </r>
  <r>
    <n v="10.129999999999995"/>
    <x v="0"/>
  </r>
  <r>
    <n v="9.8000000000000007"/>
    <x v="0"/>
  </r>
  <r>
    <n v="7.7900000000000027"/>
    <x v="0"/>
  </r>
  <r>
    <n v="14.82"/>
    <x v="0"/>
  </r>
  <r>
    <n v="14.480000000000004"/>
    <x v="0"/>
  </r>
  <r>
    <n v="9.8000000000000007"/>
    <x v="0"/>
  </r>
  <r>
    <n v="7.120000000000001"/>
    <x v="0"/>
  </r>
  <r>
    <n v="9.8000000000000007"/>
    <x v="0"/>
  </r>
  <r>
    <n v="10.129999999999995"/>
    <x v="0"/>
  </r>
  <r>
    <n v="19.499999999999993"/>
    <x v="0"/>
  </r>
  <r>
    <n v="17.5"/>
    <x v="0"/>
  </r>
  <r>
    <n v="9.1300000000000026"/>
    <x v="0"/>
  </r>
  <r>
    <n v="9.8000000000000007"/>
    <x v="0"/>
  </r>
  <r>
    <n v="7.4600000000000009"/>
    <x v="0"/>
  </r>
  <r>
    <n v="9.8000000000000007"/>
    <x v="0"/>
  </r>
  <r>
    <n v="12.480000000000004"/>
    <x v="0"/>
  </r>
  <r>
    <n v="25.86"/>
    <x v="0"/>
  </r>
  <r>
    <n v="15.159999999999997"/>
    <x v="0"/>
  </r>
  <r>
    <n v="11.14"/>
    <x v="0"/>
  </r>
  <r>
    <n v="11.469999999999999"/>
    <x v="0"/>
  </r>
  <r>
    <n v="16.830000000000005"/>
    <x v="0"/>
  </r>
  <r>
    <n v="12.480000000000004"/>
    <x v="0"/>
  </r>
  <r>
    <n v="16.159999999999997"/>
    <x v="0"/>
  </r>
  <r>
    <n v="11.14"/>
    <x v="0"/>
  </r>
  <r>
    <n v="14.82"/>
    <x v="0"/>
  </r>
  <r>
    <n v="23.52000000000001"/>
    <x v="0"/>
  </r>
  <r>
    <n v="7.4600000000000009"/>
    <x v="0"/>
  </r>
  <r>
    <n v="9.8000000000000007"/>
    <x v="0"/>
  </r>
  <r>
    <n v="32.5"/>
    <x v="0"/>
  </r>
  <r>
    <n v="13.479999999999997"/>
    <x v="0"/>
  </r>
  <r>
    <n v="5.7799999999999976"/>
    <x v="0"/>
  </r>
  <r>
    <n v="10.469999999999999"/>
    <x v="0"/>
  </r>
  <r>
    <n v="10.129999999999995"/>
    <x v="0"/>
  </r>
  <r>
    <n v="7.120000000000001"/>
    <x v="0"/>
  </r>
  <r>
    <n v="9.4600000000000009"/>
    <x v="0"/>
  </r>
  <r>
    <n v="10.469999999999999"/>
    <x v="0"/>
  </r>
  <r>
    <n v="9.1300000000000026"/>
    <x v="0"/>
  </r>
  <r>
    <n v="9.8000000000000007"/>
    <x v="0"/>
  </r>
  <r>
    <n v="12.480000000000004"/>
    <x v="0"/>
  </r>
  <r>
    <n v="16.830000000000005"/>
    <x v="0"/>
  </r>
  <r>
    <n v="21.510000000000005"/>
    <x v="0"/>
  </r>
  <r>
    <n v="19.840000000000003"/>
    <x v="0"/>
  </r>
  <r>
    <n v="9.8000000000000007"/>
    <x v="0"/>
  </r>
  <r>
    <n v="10.469999999999999"/>
    <x v="0"/>
  </r>
  <r>
    <n v="21.179999999999993"/>
    <x v="0"/>
  </r>
  <r>
    <n v="13.479999999999997"/>
    <x v="0"/>
  </r>
  <r>
    <n v="12.480000000000004"/>
    <x v="0"/>
  </r>
  <r>
    <n v="11.469999999999999"/>
    <x v="0"/>
  </r>
  <r>
    <n v="10.129999999999995"/>
    <x v="0"/>
  </r>
  <r>
    <n v="12.810000000000002"/>
    <x v="0"/>
  </r>
  <r>
    <n v="13.479999999999997"/>
    <x v="0"/>
  </r>
  <r>
    <n v="8.4599999999999973"/>
    <x v="0"/>
  </r>
  <r>
    <n v="13.479999999999997"/>
    <x v="0"/>
  </r>
  <r>
    <n v="8.129999999999999"/>
    <x v="0"/>
  </r>
  <r>
    <n v="18.829999999999998"/>
    <x v="0"/>
  </r>
  <r>
    <n v="8.4599999999999973"/>
    <x v="0"/>
  </r>
  <r>
    <n v="16.5"/>
    <x v="0"/>
  </r>
  <r>
    <n v="9.4600000000000009"/>
    <x v="0"/>
  </r>
  <r>
    <n v="9.1300000000000026"/>
    <x v="0"/>
  </r>
  <r>
    <n v="10.469999999999999"/>
    <x v="0"/>
  </r>
  <r>
    <n v="10.469999999999999"/>
    <x v="0"/>
  </r>
  <r>
    <n v="8.4599999999999973"/>
    <x v="0"/>
  </r>
  <r>
    <n v="14.150000000000006"/>
    <x v="0"/>
  </r>
  <r>
    <n v="8.4599999999999973"/>
    <x v="0"/>
  </r>
  <r>
    <n v="11.14"/>
    <x v="0"/>
  </r>
  <r>
    <n v="10.129999999999995"/>
    <x v="0"/>
  </r>
  <r>
    <n v="8.4599999999999973"/>
    <x v="0"/>
  </r>
  <r>
    <n v="7.7900000000000027"/>
    <x v="0"/>
  </r>
  <r>
    <n v="7.4600000000000009"/>
    <x v="0"/>
  </r>
  <r>
    <n v="16.159999999999997"/>
    <x v="0"/>
  </r>
  <r>
    <n v="16.5"/>
    <x v="0"/>
  </r>
  <r>
    <n v="17.839999999999996"/>
    <x v="0"/>
  </r>
  <r>
    <n v="7.120000000000001"/>
    <x v="0"/>
  </r>
  <r>
    <n v="9.4600000000000009"/>
    <x v="0"/>
  </r>
  <r>
    <n v="7.120000000000001"/>
    <x v="0"/>
  </r>
  <r>
    <n v="7.4600000000000009"/>
    <x v="0"/>
  </r>
  <r>
    <n v="19.840000000000003"/>
    <x v="0"/>
  </r>
  <r>
    <n v="8.4599999999999973"/>
    <x v="0"/>
  </r>
  <r>
    <n v="9.8000000000000007"/>
    <x v="0"/>
  </r>
  <r>
    <n v="9.8000000000000007"/>
    <x v="0"/>
  </r>
  <r>
    <n v="8.7999999999999972"/>
    <x v="0"/>
  </r>
  <r>
    <n v="9.8000000000000007"/>
    <x v="0"/>
  </r>
  <r>
    <n v="24.519999999999996"/>
    <x v="0"/>
  </r>
  <r>
    <n v="9.8000000000000007"/>
    <x v="0"/>
  </r>
  <r>
    <n v="9.8000000000000007"/>
    <x v="0"/>
  </r>
  <r>
    <n v="9.8000000000000007"/>
    <x v="0"/>
  </r>
  <r>
    <n v="21.510000000000005"/>
    <x v="0"/>
  </r>
  <r>
    <n v="26.189999999999998"/>
    <x v="0"/>
  </r>
  <r>
    <n v="9.1300000000000026"/>
    <x v="0"/>
  </r>
  <r>
    <n v="9.1300000000000026"/>
    <x v="0"/>
  </r>
  <r>
    <n v="15.159999999999997"/>
    <x v="0"/>
  </r>
  <r>
    <n v="11.14"/>
    <x v="0"/>
  </r>
  <r>
    <n v="10.129999999999995"/>
    <x v="0"/>
  </r>
  <r>
    <n v="14.82"/>
    <x v="0"/>
  </r>
  <r>
    <n v="7.4600000000000009"/>
    <x v="0"/>
  </r>
  <r>
    <n v="9.1300000000000026"/>
    <x v="0"/>
  </r>
  <r>
    <n v="22.510000000000005"/>
    <x v="0"/>
  </r>
  <r>
    <n v="19.170000000000002"/>
    <x v="0"/>
  </r>
  <r>
    <n v="18.500000000000007"/>
    <x v="0"/>
  </r>
  <r>
    <n v="9.8000000000000007"/>
    <x v="0"/>
  </r>
  <r>
    <n v="12.810000000000002"/>
    <x v="0"/>
  </r>
  <r>
    <n v="10.800000000000004"/>
    <x v="0"/>
  </r>
  <r>
    <n v="10.129999999999995"/>
    <x v="0"/>
  </r>
  <r>
    <n v="5.1099999999999994"/>
    <x v="0"/>
  </r>
  <r>
    <n v="34.630000000000024"/>
    <x v="3"/>
  </r>
  <r>
    <n v="4.6100000000000012"/>
    <x v="0"/>
  </r>
  <r>
    <n v="7.120000000000001"/>
    <x v="0"/>
  </r>
  <r>
    <n v="9.8000000000000007"/>
    <x v="0"/>
  </r>
  <r>
    <n v="9.8000000000000007"/>
    <x v="0"/>
  </r>
  <r>
    <n v="12.810000000000002"/>
    <x v="0"/>
  </r>
  <r>
    <n v="17.839999999999996"/>
    <x v="0"/>
  </r>
  <r>
    <n v="9.4600000000000009"/>
    <x v="0"/>
  </r>
  <r>
    <n v="9.1300000000000026"/>
    <x v="0"/>
  </r>
  <r>
    <n v="11.469999999999999"/>
    <x v="0"/>
  </r>
  <r>
    <n v="10.469999999999999"/>
    <x v="0"/>
  </r>
  <r>
    <n v="22.179999999999993"/>
    <x v="0"/>
  </r>
  <r>
    <n v="10.469999999999999"/>
    <x v="0"/>
  </r>
  <r>
    <n v="10.469999999999999"/>
    <x v="0"/>
  </r>
  <r>
    <n v="9.4600000000000009"/>
    <x v="0"/>
  </r>
  <r>
    <n v="9.1300000000000026"/>
    <x v="0"/>
  </r>
  <r>
    <n v="18.159999999999997"/>
    <x v="0"/>
  </r>
  <r>
    <n v="9.8000000000000007"/>
    <x v="0"/>
  </r>
  <r>
    <n v="14.150000000000006"/>
    <x v="0"/>
  </r>
  <r>
    <n v="97.110000000000014"/>
    <x v="0"/>
  </r>
  <r>
    <n v="9.8000000000000007"/>
    <x v="0"/>
  </r>
  <r>
    <n v="8.129999999999999"/>
    <x v="0"/>
  </r>
  <r>
    <n v="9.4600000000000009"/>
    <x v="0"/>
  </r>
  <r>
    <n v="13.149999999999999"/>
    <x v="0"/>
  </r>
  <r>
    <n v="10.129999999999995"/>
    <x v="0"/>
  </r>
  <r>
    <n v="10.129999999999995"/>
    <x v="0"/>
  </r>
  <r>
    <n v="58.569999999999993"/>
    <x v="2"/>
  </r>
  <r>
    <n v="16.159999999999997"/>
    <x v="0"/>
  </r>
  <r>
    <n v="10.129999999999995"/>
    <x v="0"/>
  </r>
  <r>
    <n v="8.7999999999999972"/>
    <x v="0"/>
  </r>
  <r>
    <n v="10.469999999999999"/>
    <x v="0"/>
  </r>
  <r>
    <n v="11.14"/>
    <x v="0"/>
  </r>
  <r>
    <n v="11.14"/>
    <x v="0"/>
  </r>
  <r>
    <n v="20.170000000000002"/>
    <x v="0"/>
  </r>
  <r>
    <n v="9.8000000000000007"/>
    <x v="0"/>
  </r>
  <r>
    <n v="19.840000000000003"/>
    <x v="0"/>
  </r>
  <r>
    <n v="6.120000000000001"/>
    <x v="0"/>
  </r>
  <r>
    <n v="17.839999999999996"/>
    <x v="0"/>
  </r>
  <r>
    <n v="12.480000000000004"/>
    <x v="0"/>
  </r>
  <r>
    <n v="8.129999999999999"/>
    <x v="0"/>
  </r>
  <r>
    <n v="9.8000000000000007"/>
    <x v="0"/>
  </r>
  <r>
    <n v="12.14"/>
    <x v="0"/>
  </r>
  <r>
    <n v="10.129999999999995"/>
    <x v="0"/>
  </r>
  <r>
    <n v="9.4600000000000009"/>
    <x v="0"/>
  </r>
  <r>
    <n v="9.8000000000000007"/>
    <x v="0"/>
  </r>
  <r>
    <n v="9.8000000000000007"/>
    <x v="0"/>
  </r>
  <r>
    <n v="16.830000000000005"/>
    <x v="0"/>
  </r>
  <r>
    <n v="9.8000000000000007"/>
    <x v="0"/>
  </r>
  <r>
    <n v="10.469999999999999"/>
    <x v="0"/>
  </r>
  <r>
    <n v="10.800000000000004"/>
    <x v="0"/>
  </r>
  <r>
    <n v="9.1300000000000026"/>
    <x v="0"/>
  </r>
  <r>
    <n v="9.4600000000000009"/>
    <x v="0"/>
  </r>
  <r>
    <n v="7.7900000000000027"/>
    <x v="0"/>
  </r>
  <r>
    <n v="6.7899999999999991"/>
    <x v="0"/>
  </r>
  <r>
    <n v="9.8000000000000007"/>
    <x v="0"/>
  </r>
  <r>
    <n v="10.129999999999995"/>
    <x v="0"/>
  </r>
  <r>
    <n v="73.04000000000002"/>
    <x v="0"/>
  </r>
  <r>
    <n v="14.150000000000006"/>
    <x v="0"/>
  </r>
  <r>
    <n v="14.480000000000004"/>
    <x v="0"/>
  </r>
  <r>
    <n v="16.159999999999997"/>
    <x v="0"/>
  </r>
  <r>
    <n v="9.8000000000000007"/>
    <x v="0"/>
  </r>
  <r>
    <n v="70.409999999999968"/>
    <x v="2"/>
  </r>
  <r>
    <n v="10.469999999999999"/>
    <x v="0"/>
  </r>
  <r>
    <n v="9.4600000000000009"/>
    <x v="0"/>
  </r>
  <r>
    <n v="12.480000000000004"/>
    <x v="0"/>
  </r>
  <r>
    <n v="8.4599999999999973"/>
    <x v="0"/>
  </r>
  <r>
    <n v="9.1300000000000026"/>
    <x v="0"/>
  </r>
  <r>
    <n v="22.510000000000005"/>
    <x v="0"/>
  </r>
  <r>
    <n v="9.1300000000000026"/>
    <x v="0"/>
  </r>
  <r>
    <n v="15.489999999999995"/>
    <x v="0"/>
  </r>
  <r>
    <n v="8.7999999999999972"/>
    <x v="0"/>
  </r>
  <r>
    <n v="16.159999999999997"/>
    <x v="0"/>
  </r>
  <r>
    <n v="8.7999999999999972"/>
    <x v="0"/>
  </r>
  <r>
    <n v="7.4600000000000009"/>
    <x v="0"/>
  </r>
  <r>
    <n v="16.830000000000005"/>
    <x v="0"/>
  </r>
  <r>
    <n v="15.489999999999995"/>
    <x v="0"/>
  </r>
  <r>
    <n v="20.170000000000002"/>
    <x v="0"/>
  </r>
  <r>
    <n v="9.8000000000000007"/>
    <x v="0"/>
  </r>
  <r>
    <n v="9.1300000000000026"/>
    <x v="0"/>
  </r>
  <r>
    <n v="10.800000000000004"/>
    <x v="0"/>
  </r>
  <r>
    <n v="18.829999999999998"/>
    <x v="0"/>
  </r>
  <r>
    <n v="14.480000000000004"/>
    <x v="0"/>
  </r>
  <r>
    <n v="4.7799999999999994"/>
    <x v="0"/>
  </r>
  <r>
    <n v="9.8000000000000007"/>
    <x v="0"/>
  </r>
  <r>
    <n v="11.469999999999999"/>
    <x v="0"/>
  </r>
  <r>
    <n v="8.129999999999999"/>
    <x v="0"/>
  </r>
  <r>
    <n v="10.469999999999999"/>
    <x v="0"/>
  </r>
  <r>
    <n v="9.1300000000000026"/>
    <x v="0"/>
  </r>
  <r>
    <n v="6.7899999999999991"/>
    <x v="0"/>
  </r>
  <r>
    <n v="9.4600000000000009"/>
    <x v="0"/>
  </r>
  <r>
    <n v="7.120000000000001"/>
    <x v="0"/>
  </r>
  <r>
    <n v="18.500000000000007"/>
    <x v="0"/>
  </r>
  <r>
    <n v="9.4600000000000009"/>
    <x v="0"/>
  </r>
  <r>
    <n v="20.509999999999991"/>
    <x v="0"/>
  </r>
  <r>
    <n v="13.809999999999995"/>
    <x v="0"/>
  </r>
  <r>
    <n v="10.469999999999999"/>
    <x v="0"/>
  </r>
  <r>
    <n v="10.469999999999999"/>
    <x v="0"/>
  </r>
  <r>
    <n v="10.129999999999995"/>
    <x v="0"/>
  </r>
  <r>
    <n v="15.830000000000005"/>
    <x v="0"/>
  </r>
  <r>
    <n v="14.150000000000006"/>
    <x v="0"/>
  </r>
  <r>
    <n v="7.120000000000001"/>
    <x v="0"/>
  </r>
  <r>
    <n v="8.129999999999999"/>
    <x v="0"/>
  </r>
  <r>
    <n v="10.129999999999995"/>
    <x v="0"/>
  </r>
  <r>
    <n v="17.839999999999996"/>
    <x v="0"/>
  </r>
  <r>
    <n v="9.4600000000000009"/>
    <x v="0"/>
  </r>
  <r>
    <n v="10.129999999999995"/>
    <x v="0"/>
  </r>
  <r>
    <n v="9.8000000000000007"/>
    <x v="0"/>
  </r>
  <r>
    <n v="14.150000000000006"/>
    <x v="0"/>
  </r>
  <r>
    <n v="5.4499999999999993"/>
    <x v="0"/>
  </r>
  <r>
    <n v="8.4599999999999973"/>
    <x v="0"/>
  </r>
  <r>
    <n v="10.129999999999995"/>
    <x v="0"/>
  </r>
  <r>
    <n v="10.129999999999995"/>
    <x v="0"/>
  </r>
  <r>
    <n v="9.4600000000000009"/>
    <x v="0"/>
  </r>
  <r>
    <n v="15.489999999999995"/>
    <x v="0"/>
  </r>
  <r>
    <n v="20.170000000000002"/>
    <x v="0"/>
  </r>
  <r>
    <n v="9.8000000000000007"/>
    <x v="0"/>
  </r>
  <r>
    <n v="10.800000000000004"/>
    <x v="0"/>
  </r>
  <r>
    <n v="9.4600000000000009"/>
    <x v="0"/>
  </r>
  <r>
    <n v="14.82"/>
    <x v="0"/>
  </r>
  <r>
    <n v="11.14"/>
    <x v="0"/>
  </r>
  <r>
    <n v="9.8000000000000007"/>
    <x v="0"/>
  </r>
  <r>
    <n v="29.869999999999976"/>
    <x v="4"/>
  </r>
  <r>
    <n v="15.89"/>
    <x v="1"/>
  </r>
  <r>
    <n v="10.129999999999995"/>
    <x v="0"/>
  </r>
  <r>
    <n v="22.179999999999993"/>
    <x v="0"/>
  </r>
  <r>
    <n v="15.830000000000005"/>
    <x v="0"/>
  </r>
  <r>
    <n v="10.129999999999995"/>
    <x v="0"/>
  </r>
  <r>
    <n v="16.159999999999997"/>
    <x v="0"/>
  </r>
  <r>
    <n v="15.159999999999997"/>
    <x v="0"/>
  </r>
  <r>
    <n v="12.480000000000004"/>
    <x v="0"/>
  </r>
  <r>
    <n v="24.189999999999998"/>
    <x v="0"/>
  </r>
  <r>
    <n v="8.129999999999999"/>
    <x v="0"/>
  </r>
  <r>
    <n v="13.479999999999997"/>
    <x v="0"/>
  </r>
  <r>
    <n v="16.830000000000005"/>
    <x v="0"/>
  </r>
  <r>
    <n v="12.14"/>
    <x v="0"/>
  </r>
  <r>
    <n v="9.8000000000000007"/>
    <x v="0"/>
  </r>
  <r>
    <n v="19.499999999999993"/>
    <x v="0"/>
  </r>
  <r>
    <n v="8.129999999999999"/>
    <x v="0"/>
  </r>
  <r>
    <n v="42.260000000000019"/>
    <x v="0"/>
  </r>
  <r>
    <n v="20.509999999999991"/>
    <x v="0"/>
  </r>
  <r>
    <n v="9.1300000000000026"/>
    <x v="0"/>
  </r>
  <r>
    <n v="8.129999999999999"/>
    <x v="0"/>
  </r>
  <r>
    <n v="11.14"/>
    <x v="0"/>
  </r>
  <r>
    <n v="10.129999999999995"/>
    <x v="0"/>
  </r>
  <r>
    <n v="10.129999999999995"/>
    <x v="0"/>
  </r>
  <r>
    <n v="9.4600000000000009"/>
    <x v="0"/>
  </r>
  <r>
    <n v="12.810000000000002"/>
    <x v="0"/>
  </r>
  <r>
    <n v="9.8000000000000007"/>
    <x v="0"/>
  </r>
  <r>
    <n v="9.8000000000000007"/>
    <x v="0"/>
  </r>
  <r>
    <n v="20.840000000000003"/>
    <x v="0"/>
  </r>
  <r>
    <n v="8.129999999999999"/>
    <x v="0"/>
  </r>
  <r>
    <n v="7.4600000000000009"/>
    <x v="0"/>
  </r>
  <r>
    <n v="8.4599999999999973"/>
    <x v="0"/>
  </r>
  <r>
    <n v="15.489999999999995"/>
    <x v="0"/>
  </r>
  <r>
    <n v="9.4600000000000009"/>
    <x v="0"/>
  </r>
  <r>
    <n v="14.82"/>
    <x v="0"/>
  </r>
  <r>
    <n v="10.469999999999999"/>
    <x v="0"/>
  </r>
  <r>
    <n v="24.86"/>
    <x v="0"/>
  </r>
  <r>
    <n v="18.829999999999998"/>
    <x v="0"/>
  </r>
  <r>
    <n v="9.8000000000000007"/>
    <x v="0"/>
  </r>
  <r>
    <n v="14.82"/>
    <x v="0"/>
  </r>
  <r>
    <n v="12.14"/>
    <x v="0"/>
  </r>
  <r>
    <n v="9.4600000000000009"/>
    <x v="0"/>
  </r>
  <r>
    <n v="10.469999999999999"/>
    <x v="0"/>
  </r>
  <r>
    <n v="10.129999999999995"/>
    <x v="0"/>
  </r>
  <r>
    <n v="11.809999999999995"/>
    <x v="0"/>
  </r>
  <r>
    <n v="9.4600000000000009"/>
    <x v="0"/>
  </r>
  <r>
    <n v="20.509999999999991"/>
    <x v="0"/>
  </r>
  <r>
    <n v="27.200000000000003"/>
    <x v="0"/>
  </r>
  <r>
    <n v="13.479999999999997"/>
    <x v="0"/>
  </r>
  <r>
    <n v="9.8000000000000007"/>
    <x v="0"/>
  </r>
  <r>
    <n v="9.1300000000000026"/>
    <x v="0"/>
  </r>
  <r>
    <n v="10.800000000000004"/>
    <x v="0"/>
  </r>
  <r>
    <n v="9.8000000000000007"/>
    <x v="0"/>
  </r>
  <r>
    <n v="10.129999999999995"/>
    <x v="0"/>
  </r>
  <r>
    <n v="20.840000000000003"/>
    <x v="0"/>
  </r>
  <r>
    <n v="25.190000000000012"/>
    <x v="0"/>
  </r>
  <r>
    <n v="9.1300000000000026"/>
    <x v="0"/>
  </r>
  <r>
    <n v="12.14"/>
    <x v="0"/>
  </r>
  <r>
    <n v="9.1300000000000026"/>
    <x v="0"/>
  </r>
  <r>
    <n v="8.4599999999999973"/>
    <x v="0"/>
  </r>
  <r>
    <n v="18.500000000000007"/>
    <x v="0"/>
  </r>
  <r>
    <n v="10.129999999999995"/>
    <x v="0"/>
  </r>
  <r>
    <n v="10.129999999999995"/>
    <x v="0"/>
  </r>
  <r>
    <n v="11.469999999999999"/>
    <x v="0"/>
  </r>
  <r>
    <n v="9.1300000000000026"/>
    <x v="0"/>
  </r>
  <r>
    <n v="8.7999999999999972"/>
    <x v="0"/>
  </r>
  <r>
    <n v="8.129999999999999"/>
    <x v="0"/>
  </r>
  <r>
    <n v="13.479999999999997"/>
    <x v="0"/>
  </r>
  <r>
    <n v="30.47"/>
    <x v="0"/>
  </r>
  <r>
    <n v="9.1300000000000026"/>
    <x v="0"/>
  </r>
  <r>
    <n v="9.4600000000000009"/>
    <x v="0"/>
  </r>
  <r>
    <n v="9.8000000000000007"/>
    <x v="0"/>
  </r>
  <r>
    <n v="13.479999999999997"/>
    <x v="0"/>
  </r>
  <r>
    <n v="9.8000000000000007"/>
    <x v="0"/>
  </r>
  <r>
    <n v="22.510000000000005"/>
    <x v="0"/>
  </r>
  <r>
    <n v="8.4599999999999973"/>
    <x v="0"/>
  </r>
  <r>
    <n v="7.120000000000001"/>
    <x v="0"/>
  </r>
  <r>
    <n v="7.120000000000001"/>
    <x v="0"/>
  </r>
  <r>
    <n v="14.82"/>
    <x v="0"/>
  </r>
  <r>
    <n v="10.800000000000004"/>
    <x v="0"/>
  </r>
  <r>
    <n v="10.129999999999995"/>
    <x v="0"/>
  </r>
  <r>
    <n v="14.82"/>
    <x v="0"/>
  </r>
  <r>
    <n v="14.82"/>
    <x v="0"/>
  </r>
  <r>
    <n v="12.810000000000002"/>
    <x v="0"/>
  </r>
  <r>
    <n v="14.480000000000004"/>
    <x v="0"/>
  </r>
  <r>
    <n v="14.150000000000006"/>
    <x v="0"/>
  </r>
  <r>
    <n v="10.129999999999995"/>
    <x v="0"/>
  </r>
  <r>
    <n v="14.82"/>
    <x v="0"/>
  </r>
  <r>
    <n v="8.129999999999999"/>
    <x v="0"/>
  </r>
  <r>
    <n v="15.89"/>
    <x v="1"/>
  </r>
  <r>
    <n v="49.879999999999995"/>
    <x v="2"/>
  </r>
  <r>
    <n v="9.1300000000000026"/>
    <x v="0"/>
  </r>
  <r>
    <n v="28.850000000000009"/>
    <x v="0"/>
  </r>
  <r>
    <n v="12.480000000000004"/>
    <x v="0"/>
  </r>
  <r>
    <n v="10.129999999999995"/>
    <x v="0"/>
  </r>
  <r>
    <n v="9.8000000000000007"/>
    <x v="0"/>
  </r>
  <r>
    <n v="9.8000000000000007"/>
    <x v="0"/>
  </r>
  <r>
    <n v="11.809999999999995"/>
    <x v="0"/>
  </r>
  <r>
    <n v="10.469999999999999"/>
    <x v="0"/>
  </r>
  <r>
    <n v="6.120000000000001"/>
    <x v="0"/>
  </r>
  <r>
    <n v="15.960000000000008"/>
    <x v="1"/>
  </r>
  <r>
    <n v="10.129999999999995"/>
    <x v="0"/>
  </r>
  <r>
    <n v="15.489999999999995"/>
    <x v="0"/>
  </r>
  <r>
    <n v="9.4600000000000009"/>
    <x v="0"/>
  </r>
  <r>
    <n v="12.810000000000002"/>
    <x v="0"/>
  </r>
  <r>
    <n v="19.170000000000002"/>
    <x v="0"/>
  </r>
  <r>
    <n v="10.800000000000004"/>
    <x v="0"/>
  </r>
  <r>
    <n v="19.170000000000002"/>
    <x v="0"/>
  </r>
  <r>
    <n v="11.469999999999999"/>
    <x v="0"/>
  </r>
  <r>
    <n v="8.129999999999999"/>
    <x v="0"/>
  </r>
  <r>
    <n v="14.480000000000004"/>
    <x v="0"/>
  </r>
  <r>
    <n v="10.469999999999999"/>
    <x v="0"/>
  </r>
  <r>
    <n v="10.129999999999995"/>
    <x v="0"/>
  </r>
  <r>
    <n v="10.469999999999999"/>
    <x v="0"/>
  </r>
  <r>
    <n v="5.1099999999999994"/>
    <x v="0"/>
  </r>
  <r>
    <n v="9.8000000000000007"/>
    <x v="0"/>
  </r>
  <r>
    <n v="5.7799999999999976"/>
    <x v="0"/>
  </r>
  <r>
    <n v="13.479999999999997"/>
    <x v="0"/>
  </r>
  <r>
    <n v="15.159999999999997"/>
    <x v="0"/>
  </r>
  <r>
    <n v="9.4600000000000009"/>
    <x v="0"/>
  </r>
  <r>
    <n v="7.120000000000001"/>
    <x v="0"/>
  </r>
  <r>
    <n v="9.1300000000000026"/>
    <x v="0"/>
  </r>
  <r>
    <n v="9.8000000000000007"/>
    <x v="0"/>
  </r>
  <r>
    <n v="14.82"/>
    <x v="0"/>
  </r>
  <r>
    <n v="37.629999999999995"/>
    <x v="4"/>
  </r>
  <r>
    <n v="6.7899999999999991"/>
    <x v="0"/>
  </r>
  <r>
    <n v="20.509999999999991"/>
    <x v="0"/>
  </r>
  <r>
    <n v="14.82"/>
    <x v="0"/>
  </r>
  <r>
    <n v="9.8000000000000007"/>
    <x v="0"/>
  </r>
  <r>
    <n v="11.469999999999999"/>
    <x v="0"/>
  </r>
  <r>
    <n v="10.469999999999999"/>
    <x v="0"/>
  </r>
  <r>
    <n v="11.809999999999995"/>
    <x v="0"/>
  </r>
  <r>
    <n v="14.480000000000004"/>
    <x v="0"/>
  </r>
  <r>
    <n v="19.840000000000003"/>
    <x v="0"/>
  </r>
  <r>
    <n v="31.75"/>
    <x v="2"/>
  </r>
  <r>
    <n v="9.8000000000000007"/>
    <x v="0"/>
  </r>
  <r>
    <n v="7.7900000000000027"/>
    <x v="0"/>
  </r>
  <r>
    <n v="20.170000000000002"/>
    <x v="0"/>
  </r>
  <r>
    <n v="18.500000000000007"/>
    <x v="0"/>
  </r>
  <r>
    <n v="12.14"/>
    <x v="0"/>
  </r>
  <r>
    <n v="20.840000000000003"/>
    <x v="0"/>
  </r>
  <r>
    <n v="10.469999999999999"/>
    <x v="0"/>
  </r>
  <r>
    <n v="18.500000000000007"/>
    <x v="0"/>
  </r>
  <r>
    <n v="13.149999999999999"/>
    <x v="0"/>
  </r>
  <r>
    <n v="14.480000000000004"/>
    <x v="0"/>
  </r>
  <r>
    <n v="15.830000000000005"/>
    <x v="0"/>
  </r>
  <r>
    <n v="13.479999999999997"/>
    <x v="0"/>
  </r>
  <r>
    <n v="9.8000000000000007"/>
    <x v="0"/>
  </r>
  <r>
    <n v="10.129999999999995"/>
    <x v="0"/>
  </r>
  <r>
    <n v="13.479999999999997"/>
    <x v="0"/>
  </r>
  <r>
    <n v="14.150000000000006"/>
    <x v="0"/>
  </r>
  <r>
    <n v="8.129999999999999"/>
    <x v="0"/>
  </r>
  <r>
    <n v="17.839999999999996"/>
    <x v="0"/>
  </r>
  <r>
    <n v="9.4600000000000009"/>
    <x v="0"/>
  </r>
  <r>
    <n v="21.510000000000005"/>
    <x v="0"/>
  </r>
  <r>
    <n v="12.14"/>
    <x v="0"/>
  </r>
  <r>
    <n v="16.830000000000005"/>
    <x v="0"/>
  </r>
  <r>
    <n v="9.8000000000000007"/>
    <x v="0"/>
  </r>
  <r>
    <n v="9.1300000000000026"/>
    <x v="0"/>
  </r>
  <r>
    <n v="10.469999999999999"/>
    <x v="0"/>
  </r>
  <r>
    <n v="6.7899999999999991"/>
    <x v="0"/>
  </r>
  <r>
    <n v="10.469999999999999"/>
    <x v="0"/>
  </r>
  <r>
    <n v="9.1300000000000026"/>
    <x v="0"/>
  </r>
  <r>
    <n v="14.82"/>
    <x v="0"/>
  </r>
  <r>
    <n v="7.4600000000000009"/>
    <x v="0"/>
  </r>
  <r>
    <n v="10.800000000000004"/>
    <x v="0"/>
  </r>
  <r>
    <n v="9.1300000000000026"/>
    <x v="0"/>
  </r>
  <r>
    <n v="9.8000000000000007"/>
    <x v="0"/>
  </r>
  <r>
    <n v="7.120000000000001"/>
    <x v="0"/>
  </r>
  <r>
    <n v="9.4600000000000009"/>
    <x v="0"/>
  </r>
  <r>
    <n v="15.159999999999997"/>
    <x v="0"/>
  </r>
  <r>
    <n v="9.8000000000000007"/>
    <x v="0"/>
  </r>
  <r>
    <n v="12.14"/>
    <x v="0"/>
  </r>
  <r>
    <n v="17.5"/>
    <x v="0"/>
  </r>
  <r>
    <n v="7.120000000000001"/>
    <x v="0"/>
  </r>
  <r>
    <n v="4.7799999999999994"/>
    <x v="0"/>
  </r>
  <r>
    <n v="10.800000000000004"/>
    <x v="0"/>
  </r>
  <r>
    <n v="16.159999999999997"/>
    <x v="0"/>
  </r>
  <r>
    <n v="9.1300000000000026"/>
    <x v="0"/>
  </r>
  <r>
    <n v="10.469999999999999"/>
    <x v="0"/>
  </r>
  <r>
    <n v="10.469999999999999"/>
    <x v="0"/>
  </r>
  <r>
    <n v="8.4599999999999973"/>
    <x v="0"/>
  </r>
  <r>
    <n v="17.5"/>
    <x v="0"/>
  </r>
  <r>
    <n v="10.800000000000004"/>
    <x v="0"/>
  </r>
  <r>
    <n v="9.8000000000000007"/>
    <x v="0"/>
  </r>
  <r>
    <n v="6.4499999999999993"/>
    <x v="0"/>
  </r>
  <r>
    <n v="10.469999999999999"/>
    <x v="0"/>
  </r>
  <r>
    <n v="25.190000000000012"/>
    <x v="0"/>
  </r>
  <r>
    <n v="9.8000000000000007"/>
    <x v="0"/>
  </r>
  <r>
    <n v="13.479999999999997"/>
    <x v="0"/>
  </r>
  <r>
    <n v="11.14"/>
    <x v="0"/>
  </r>
  <r>
    <n v="9.1300000000000026"/>
    <x v="0"/>
  </r>
  <r>
    <n v="15.159999999999997"/>
    <x v="0"/>
  </r>
  <r>
    <n v="19.499999999999993"/>
    <x v="0"/>
  </r>
  <r>
    <n v="9.8000000000000007"/>
    <x v="0"/>
  </r>
  <r>
    <n v="11.469999999999999"/>
    <x v="0"/>
  </r>
  <r>
    <n v="10.129999999999995"/>
    <x v="0"/>
  </r>
  <r>
    <n v="10.469999999999999"/>
    <x v="0"/>
  </r>
  <r>
    <n v="7.4600000000000009"/>
    <x v="0"/>
  </r>
  <r>
    <n v="16.830000000000005"/>
    <x v="0"/>
  </r>
  <r>
    <n v="7.120000000000001"/>
    <x v="0"/>
  </r>
  <r>
    <n v="16.5"/>
    <x v="0"/>
  </r>
  <r>
    <n v="10.800000000000004"/>
    <x v="0"/>
  </r>
  <r>
    <n v="14.150000000000006"/>
    <x v="0"/>
  </r>
  <r>
    <n v="10.129999999999995"/>
    <x v="0"/>
  </r>
  <r>
    <n v="9.4600000000000009"/>
    <x v="0"/>
  </r>
  <r>
    <n v="10.129999999999995"/>
    <x v="0"/>
  </r>
  <r>
    <n v="7.120000000000001"/>
    <x v="0"/>
  </r>
  <r>
    <n v="9.8000000000000007"/>
    <x v="0"/>
  </r>
  <r>
    <n v="15.159999999999997"/>
    <x v="0"/>
  </r>
  <r>
    <n v="10.129999999999995"/>
    <x v="0"/>
  </r>
  <r>
    <n v="20.170000000000002"/>
    <x v="0"/>
  </r>
  <r>
    <n v="23.849999999999994"/>
    <x v="0"/>
  </r>
  <r>
    <n v="12.14"/>
    <x v="0"/>
  </r>
  <r>
    <n v="6.4499999999999993"/>
    <x v="0"/>
  </r>
  <r>
    <n v="9.1300000000000026"/>
    <x v="0"/>
  </r>
  <r>
    <n v="5.4499999999999993"/>
    <x v="0"/>
  </r>
  <r>
    <n v="18.159999999999997"/>
    <x v="0"/>
  </r>
  <r>
    <n v="13.809999999999995"/>
    <x v="0"/>
  </r>
  <r>
    <n v="14.480000000000004"/>
    <x v="0"/>
  </r>
  <r>
    <n v="9.4600000000000009"/>
    <x v="0"/>
  </r>
  <r>
    <n v="5.4499999999999993"/>
    <x v="0"/>
  </r>
  <r>
    <n v="18.829999999999998"/>
    <x v="0"/>
  </r>
  <r>
    <n v="19.840000000000003"/>
    <x v="0"/>
  </r>
  <r>
    <n v="9.8000000000000007"/>
    <x v="0"/>
  </r>
  <r>
    <n v="14.480000000000004"/>
    <x v="0"/>
  </r>
  <r>
    <n v="10.129999999999995"/>
    <x v="0"/>
  </r>
  <r>
    <n v="15.830000000000005"/>
    <x v="0"/>
  </r>
  <r>
    <n v="8.129999999999999"/>
    <x v="0"/>
  </r>
  <r>
    <n v="7.4600000000000009"/>
    <x v="0"/>
  </r>
  <r>
    <n v="7.4600000000000009"/>
    <x v="0"/>
  </r>
  <r>
    <n v="16.830000000000005"/>
    <x v="0"/>
  </r>
  <r>
    <n v="9.8000000000000007"/>
    <x v="0"/>
  </r>
  <r>
    <n v="15.830000000000005"/>
    <x v="0"/>
  </r>
  <r>
    <n v="8.7999999999999972"/>
    <x v="0"/>
  </r>
  <r>
    <n v="7.120000000000001"/>
    <x v="0"/>
  </r>
  <r>
    <n v="8.7999999999999972"/>
    <x v="0"/>
  </r>
  <r>
    <n v="6.7899999999999991"/>
    <x v="0"/>
  </r>
  <r>
    <n v="13.149999999999999"/>
    <x v="0"/>
  </r>
  <r>
    <n v="11.469999999999999"/>
    <x v="0"/>
  </r>
  <r>
    <n v="19.170000000000002"/>
    <x v="0"/>
  </r>
  <r>
    <n v="9.1300000000000026"/>
    <x v="0"/>
  </r>
  <r>
    <n v="9.8000000000000007"/>
    <x v="0"/>
  </r>
  <r>
    <n v="19.499999999999993"/>
    <x v="0"/>
  </r>
  <r>
    <n v="9.8000000000000007"/>
    <x v="0"/>
  </r>
  <r>
    <n v="26.53"/>
    <x v="0"/>
  </r>
  <r>
    <n v="5.7799999999999976"/>
    <x v="0"/>
  </r>
  <r>
    <n v="10.800000000000004"/>
    <x v="0"/>
  </r>
  <r>
    <n v="10.129999999999995"/>
    <x v="0"/>
  </r>
  <r>
    <n v="5.4499999999999993"/>
    <x v="0"/>
  </r>
  <r>
    <n v="9.8000000000000007"/>
    <x v="0"/>
  </r>
  <r>
    <n v="16.830000000000005"/>
    <x v="0"/>
  </r>
  <r>
    <n v="7.120000000000001"/>
    <x v="0"/>
  </r>
  <r>
    <n v="10.469999999999999"/>
    <x v="0"/>
  </r>
  <r>
    <n v="9.1300000000000026"/>
    <x v="0"/>
  </r>
  <r>
    <n v="11.469999999999999"/>
    <x v="0"/>
  </r>
  <r>
    <n v="11.809999999999995"/>
    <x v="0"/>
  </r>
  <r>
    <n v="18.159999999999997"/>
    <x v="0"/>
  </r>
  <r>
    <n v="13.809999999999995"/>
    <x v="0"/>
  </r>
  <r>
    <n v="11.14"/>
    <x v="0"/>
  </r>
  <r>
    <n v="10.469999999999999"/>
    <x v="0"/>
  </r>
  <r>
    <n v="14.480000000000004"/>
    <x v="0"/>
  </r>
  <r>
    <n v="24.189999999999998"/>
    <x v="0"/>
  </r>
  <r>
    <n v="9.8000000000000007"/>
    <x v="0"/>
  </r>
  <r>
    <n v="14.480000000000004"/>
    <x v="0"/>
  </r>
  <r>
    <n v="11.809999999999995"/>
    <x v="0"/>
  </r>
  <r>
    <n v="7.7900000000000027"/>
    <x v="0"/>
  </r>
  <r>
    <n v="7.120000000000001"/>
    <x v="0"/>
  </r>
  <r>
    <n v="13.809999999999995"/>
    <x v="0"/>
  </r>
  <r>
    <n v="15.830000000000005"/>
    <x v="0"/>
  </r>
  <r>
    <n v="15.159999999999997"/>
    <x v="0"/>
  </r>
  <r>
    <n v="12.14"/>
    <x v="0"/>
  </r>
  <r>
    <n v="17.169999999999995"/>
    <x v="0"/>
  </r>
  <r>
    <n v="9.1300000000000026"/>
    <x v="0"/>
  </r>
  <r>
    <n v="9.1300000000000026"/>
    <x v="0"/>
  </r>
  <r>
    <n v="14.480000000000004"/>
    <x v="0"/>
  </r>
  <r>
    <n v="19.840000000000003"/>
    <x v="0"/>
  </r>
  <r>
    <n v="9.1300000000000026"/>
    <x v="0"/>
  </r>
  <r>
    <n v="11.469999999999999"/>
    <x v="0"/>
  </r>
  <r>
    <n v="11.14"/>
    <x v="0"/>
  </r>
  <r>
    <n v="7.4600000000000009"/>
    <x v="0"/>
  </r>
  <r>
    <n v="7.7900000000000027"/>
    <x v="0"/>
  </r>
  <r>
    <n v="13.809999999999995"/>
    <x v="0"/>
  </r>
  <r>
    <n v="20.840000000000003"/>
    <x v="0"/>
  </r>
  <r>
    <n v="10.800000000000004"/>
    <x v="0"/>
  </r>
  <r>
    <n v="7.4600000000000009"/>
    <x v="0"/>
  </r>
  <r>
    <n v="14.82"/>
    <x v="0"/>
  </r>
  <r>
    <n v="9.8000000000000007"/>
    <x v="0"/>
  </r>
  <r>
    <n v="10.129999999999995"/>
    <x v="0"/>
  </r>
  <r>
    <n v="10.469999999999999"/>
    <x v="0"/>
  </r>
  <r>
    <n v="10.469999999999999"/>
    <x v="0"/>
  </r>
  <r>
    <n v="8.4599999999999973"/>
    <x v="0"/>
  </r>
  <r>
    <n v="15.159999999999997"/>
    <x v="0"/>
  </r>
  <r>
    <n v="9.8000000000000007"/>
    <x v="0"/>
  </r>
  <r>
    <n v="9.8000000000000007"/>
    <x v="0"/>
  </r>
  <r>
    <n v="9.8000000000000007"/>
    <x v="0"/>
  </r>
  <r>
    <n v="6.7899999999999991"/>
    <x v="0"/>
  </r>
  <r>
    <n v="10.129999999999995"/>
    <x v="0"/>
  </r>
  <r>
    <n v="9.1300000000000026"/>
    <x v="0"/>
  </r>
  <r>
    <n v="15.159999999999997"/>
    <x v="0"/>
  </r>
  <r>
    <n v="14.480000000000004"/>
    <x v="0"/>
  </r>
  <r>
    <n v="9.4600000000000009"/>
    <x v="0"/>
  </r>
  <r>
    <n v="9.8000000000000007"/>
    <x v="0"/>
  </r>
  <r>
    <n v="10.129999999999995"/>
    <x v="0"/>
  </r>
  <r>
    <n v="13.809999999999995"/>
    <x v="0"/>
  </r>
  <r>
    <n v="13.479999999999997"/>
    <x v="0"/>
  </r>
  <r>
    <n v="11.14"/>
    <x v="0"/>
  </r>
  <r>
    <n v="5.4499999999999993"/>
    <x v="0"/>
  </r>
  <r>
    <n v="10.129999999999995"/>
    <x v="0"/>
  </r>
  <r>
    <n v="9.8000000000000007"/>
    <x v="0"/>
  </r>
  <r>
    <n v="9.8000000000000007"/>
    <x v="0"/>
  </r>
  <r>
    <n v="16.830000000000005"/>
    <x v="0"/>
  </r>
  <r>
    <n v="10.129999999999995"/>
    <x v="0"/>
  </r>
  <r>
    <n v="12.14"/>
    <x v="0"/>
  </r>
  <r>
    <n v="10.800000000000004"/>
    <x v="0"/>
  </r>
  <r>
    <n v="10.129999999999995"/>
    <x v="0"/>
  </r>
  <r>
    <n v="6.7899999999999991"/>
    <x v="0"/>
  </r>
  <r>
    <n v="11.14"/>
    <x v="0"/>
  </r>
  <r>
    <n v="10.800000000000004"/>
    <x v="0"/>
  </r>
  <r>
    <n v="9.4600000000000009"/>
    <x v="0"/>
  </r>
  <r>
    <n v="21.840000000000003"/>
    <x v="0"/>
  </r>
  <r>
    <n v="24.86"/>
    <x v="0"/>
  </r>
  <r>
    <n v="14.480000000000004"/>
    <x v="0"/>
  </r>
  <r>
    <n v="9.4600000000000009"/>
    <x v="0"/>
  </r>
  <r>
    <n v="23.849999999999994"/>
    <x v="0"/>
  </r>
  <r>
    <n v="9.8000000000000007"/>
    <x v="0"/>
  </r>
  <r>
    <n v="9.8000000000000007"/>
    <x v="0"/>
  </r>
  <r>
    <n v="7.7900000000000027"/>
    <x v="0"/>
  </r>
  <r>
    <n v="5.1099999999999994"/>
    <x v="0"/>
  </r>
  <r>
    <n v="9.8000000000000007"/>
    <x v="0"/>
  </r>
  <r>
    <n v="10.129999999999995"/>
    <x v="0"/>
  </r>
  <r>
    <n v="7.7900000000000027"/>
    <x v="0"/>
  </r>
  <r>
    <n v="9.8000000000000007"/>
    <x v="0"/>
  </r>
  <r>
    <n v="23.180000000000007"/>
    <x v="0"/>
  </r>
  <r>
    <n v="12.14"/>
    <x v="0"/>
  </r>
  <r>
    <n v="9.4600000000000009"/>
    <x v="0"/>
  </r>
  <r>
    <n v="9.1300000000000026"/>
    <x v="0"/>
  </r>
  <r>
    <n v="8.7999999999999972"/>
    <x v="0"/>
  </r>
  <r>
    <n v="12.480000000000004"/>
    <x v="0"/>
  </r>
  <r>
    <n v="9.8000000000000007"/>
    <x v="0"/>
  </r>
  <r>
    <n v="9.8000000000000007"/>
    <x v="0"/>
  </r>
  <r>
    <n v="14.150000000000006"/>
    <x v="0"/>
  </r>
  <r>
    <n v="9.1300000000000026"/>
    <x v="0"/>
  </r>
  <r>
    <n v="5.4499999999999993"/>
    <x v="0"/>
  </r>
  <r>
    <n v="8.129999999999999"/>
    <x v="0"/>
  </r>
  <r>
    <n v="9.1300000000000026"/>
    <x v="0"/>
  </r>
  <r>
    <n v="18.500000000000007"/>
    <x v="0"/>
  </r>
  <r>
    <n v="9.1300000000000026"/>
    <x v="0"/>
  </r>
  <r>
    <n v="11.14"/>
    <x v="0"/>
  </r>
  <r>
    <n v="10.469999999999999"/>
    <x v="0"/>
  </r>
  <r>
    <n v="17.169999999999995"/>
    <x v="0"/>
  </r>
  <r>
    <n v="9.8000000000000007"/>
    <x v="0"/>
  </r>
  <r>
    <n v="10.129999999999995"/>
    <x v="0"/>
  </r>
  <r>
    <n v="5.4499999999999993"/>
    <x v="0"/>
  </r>
  <r>
    <n v="9.8000000000000007"/>
    <x v="0"/>
  </r>
  <r>
    <n v="8.4599999999999973"/>
    <x v="0"/>
  </r>
  <r>
    <n v="8.7999999999999972"/>
    <x v="0"/>
  </r>
  <r>
    <n v="8.7999999999999972"/>
    <x v="0"/>
  </r>
  <r>
    <n v="6.120000000000001"/>
    <x v="0"/>
  </r>
  <r>
    <n v="21.840000000000003"/>
    <x v="0"/>
  </r>
  <r>
    <n v="14.480000000000004"/>
    <x v="0"/>
  </r>
  <r>
    <n v="9.1300000000000026"/>
    <x v="0"/>
  </r>
  <r>
    <n v="10.469999999999999"/>
    <x v="0"/>
  </r>
  <r>
    <n v="21.179999999999993"/>
    <x v="0"/>
  </r>
  <r>
    <n v="15.830000000000005"/>
    <x v="0"/>
  </r>
  <r>
    <n v="12.480000000000004"/>
    <x v="0"/>
  </r>
  <r>
    <n v="10.800000000000004"/>
    <x v="0"/>
  </r>
  <r>
    <n v="9.1300000000000026"/>
    <x v="0"/>
  </r>
  <r>
    <n v="7.7900000000000027"/>
    <x v="0"/>
  </r>
  <r>
    <n v="15.830000000000005"/>
    <x v="0"/>
  </r>
  <r>
    <n v="4.7799999999999994"/>
    <x v="0"/>
  </r>
  <r>
    <n v="11.14"/>
    <x v="0"/>
  </r>
  <r>
    <n v="11.469999999999999"/>
    <x v="0"/>
  </r>
  <r>
    <n v="19.499999999999993"/>
    <x v="0"/>
  </r>
  <r>
    <n v="14.82"/>
    <x v="0"/>
  </r>
  <r>
    <n v="11.809999999999995"/>
    <x v="0"/>
  </r>
  <r>
    <n v="17.5"/>
    <x v="0"/>
  </r>
  <r>
    <n v="9.4600000000000009"/>
    <x v="0"/>
  </r>
  <r>
    <n v="14.82"/>
    <x v="0"/>
  </r>
  <r>
    <n v="10.469999999999999"/>
    <x v="0"/>
  </r>
  <r>
    <n v="10.129999999999995"/>
    <x v="0"/>
  </r>
  <r>
    <n v="9.1300000000000026"/>
    <x v="0"/>
  </r>
  <r>
    <n v="25.86"/>
    <x v="0"/>
  </r>
  <r>
    <n v="10.129999999999995"/>
    <x v="0"/>
  </r>
  <r>
    <n v="10.469999999999999"/>
    <x v="0"/>
  </r>
  <r>
    <n v="11.14"/>
    <x v="0"/>
  </r>
  <r>
    <n v="7.120000000000001"/>
    <x v="0"/>
  </r>
  <r>
    <n v="16.830000000000005"/>
    <x v="0"/>
  </r>
  <r>
    <n v="15.159999999999997"/>
    <x v="0"/>
  </r>
  <r>
    <n v="10.129999999999995"/>
    <x v="0"/>
  </r>
  <r>
    <n v="9.1300000000000026"/>
    <x v="0"/>
  </r>
  <r>
    <n v="10.469999999999999"/>
    <x v="0"/>
  </r>
  <r>
    <n v="13.479999999999997"/>
    <x v="0"/>
  </r>
  <r>
    <n v="16.830000000000005"/>
    <x v="0"/>
  </r>
  <r>
    <n v="13.479999999999997"/>
    <x v="0"/>
  </r>
  <r>
    <n v="13.479999999999997"/>
    <x v="0"/>
  </r>
  <r>
    <n v="9.4600000000000009"/>
    <x v="0"/>
  </r>
  <r>
    <n v="9.4600000000000009"/>
    <x v="0"/>
  </r>
  <r>
    <n v="12.14"/>
    <x v="0"/>
  </r>
  <r>
    <n v="8.7999999999999972"/>
    <x v="0"/>
  </r>
  <r>
    <n v="14.150000000000006"/>
    <x v="0"/>
  </r>
  <r>
    <n v="10.129999999999995"/>
    <x v="0"/>
  </r>
  <r>
    <n v="9.1300000000000026"/>
    <x v="0"/>
  </r>
  <r>
    <n v="10.800000000000004"/>
    <x v="0"/>
  </r>
  <r>
    <n v="10.129999999999995"/>
    <x v="0"/>
  </r>
  <r>
    <n v="14.150000000000006"/>
    <x v="0"/>
  </r>
  <r>
    <n v="7.120000000000001"/>
    <x v="0"/>
  </r>
  <r>
    <n v="10.469999999999999"/>
    <x v="0"/>
  </r>
  <r>
    <n v="9.8000000000000007"/>
    <x v="0"/>
  </r>
  <r>
    <n v="9.4600000000000009"/>
    <x v="0"/>
  </r>
  <r>
    <n v="17.5"/>
    <x v="0"/>
  </r>
  <r>
    <n v="6.120000000000001"/>
    <x v="0"/>
  </r>
  <r>
    <n v="18.829999999999998"/>
    <x v="0"/>
  </r>
  <r>
    <n v="26.189999999999998"/>
    <x v="0"/>
  </r>
  <r>
    <n v="10.469999999999999"/>
    <x v="0"/>
  </r>
  <r>
    <n v="9.1300000000000026"/>
    <x v="0"/>
  </r>
  <r>
    <n v="6.4499999999999993"/>
    <x v="0"/>
  </r>
  <r>
    <n v="21.179999999999993"/>
    <x v="0"/>
  </r>
  <r>
    <n v="15.489999999999995"/>
    <x v="0"/>
  </r>
  <r>
    <n v="23.52000000000001"/>
    <x v="0"/>
  </r>
  <r>
    <n v="11.469999999999999"/>
    <x v="0"/>
  </r>
  <r>
    <n v="17.5"/>
    <x v="0"/>
  </r>
  <r>
    <n v="10.129999999999995"/>
    <x v="0"/>
  </r>
  <r>
    <n v="9.8000000000000007"/>
    <x v="0"/>
  </r>
  <r>
    <n v="14.82"/>
    <x v="0"/>
  </r>
  <r>
    <n v="10.129999999999995"/>
    <x v="0"/>
  </r>
  <r>
    <n v="5.7799999999999976"/>
    <x v="0"/>
  </r>
  <r>
    <n v="11.14"/>
    <x v="0"/>
  </r>
  <r>
    <n v="7.120000000000001"/>
    <x v="0"/>
  </r>
  <r>
    <n v="9.4600000000000009"/>
    <x v="0"/>
  </r>
  <r>
    <n v="18.500000000000007"/>
    <x v="0"/>
  </r>
  <r>
    <n v="14.150000000000006"/>
    <x v="0"/>
  </r>
  <r>
    <n v="24.86"/>
    <x v="0"/>
  </r>
  <r>
    <n v="12.810000000000002"/>
    <x v="0"/>
  </r>
  <r>
    <n v="16.830000000000005"/>
    <x v="0"/>
  </r>
  <r>
    <n v="9.1300000000000026"/>
    <x v="0"/>
  </r>
  <r>
    <n v="19.840000000000003"/>
    <x v="0"/>
  </r>
  <r>
    <n v="15.489999999999995"/>
    <x v="0"/>
  </r>
  <r>
    <n v="10.469999999999999"/>
    <x v="0"/>
  </r>
  <r>
    <n v="8.129999999999999"/>
    <x v="0"/>
  </r>
  <r>
    <n v="9.8000000000000007"/>
    <x v="0"/>
  </r>
  <r>
    <n v="61.349999999999994"/>
    <x v="0"/>
  </r>
  <r>
    <n v="9.4600000000000009"/>
    <x v="0"/>
  </r>
  <r>
    <n v="9.1300000000000026"/>
    <x v="0"/>
  </r>
  <r>
    <n v="7.120000000000001"/>
    <x v="0"/>
  </r>
  <r>
    <n v="5.1099999999999994"/>
    <x v="0"/>
  </r>
  <r>
    <n v="10.129999999999995"/>
    <x v="0"/>
  </r>
  <r>
    <n v="4.7799999999999994"/>
    <x v="0"/>
  </r>
  <r>
    <n v="7.120000000000001"/>
    <x v="0"/>
  </r>
  <r>
    <n v="18.500000000000007"/>
    <x v="0"/>
  </r>
  <r>
    <n v="8.4599999999999973"/>
    <x v="0"/>
  </r>
  <r>
    <n v="7.120000000000001"/>
    <x v="0"/>
  </r>
  <r>
    <n v="9.4600000000000009"/>
    <x v="0"/>
  </r>
  <r>
    <n v="9.8000000000000007"/>
    <x v="0"/>
  </r>
  <r>
    <n v="9.1300000000000026"/>
    <x v="0"/>
  </r>
  <r>
    <n v="7.7900000000000027"/>
    <x v="0"/>
  </r>
  <r>
    <n v="10.800000000000004"/>
    <x v="0"/>
  </r>
  <r>
    <n v="12.810000000000002"/>
    <x v="0"/>
  </r>
  <r>
    <n v="9.4600000000000009"/>
    <x v="0"/>
  </r>
  <r>
    <n v="11.14"/>
    <x v="0"/>
  </r>
  <r>
    <n v="18.829999999999998"/>
    <x v="0"/>
  </r>
  <r>
    <n v="9.8000000000000007"/>
    <x v="0"/>
  </r>
  <r>
    <n v="14.82"/>
    <x v="0"/>
  </r>
  <r>
    <n v="9.1300000000000026"/>
    <x v="0"/>
  </r>
  <r>
    <n v="8.129999999999999"/>
    <x v="0"/>
  </r>
  <r>
    <n v="10.129999999999995"/>
    <x v="0"/>
  </r>
  <r>
    <n v="16.159999999999997"/>
    <x v="0"/>
  </r>
  <r>
    <n v="9.1300000000000026"/>
    <x v="0"/>
  </r>
  <r>
    <n v="14.82"/>
    <x v="0"/>
  </r>
  <r>
    <n v="10.129999999999995"/>
    <x v="0"/>
  </r>
  <r>
    <n v="10.129999999999995"/>
    <x v="0"/>
  </r>
  <r>
    <n v="16.5"/>
    <x v="0"/>
  </r>
  <r>
    <n v="8.4599999999999973"/>
    <x v="0"/>
  </r>
  <r>
    <n v="9.8000000000000007"/>
    <x v="0"/>
  </r>
  <r>
    <n v="10.469999999999999"/>
    <x v="0"/>
  </r>
  <r>
    <n v="14.82"/>
    <x v="0"/>
  </r>
  <r>
    <n v="20.840000000000003"/>
    <x v="0"/>
  </r>
  <r>
    <n v="8.129999999999999"/>
    <x v="0"/>
  </r>
  <r>
    <n v="30.069999999999993"/>
    <x v="0"/>
  </r>
  <r>
    <n v="14.82"/>
    <x v="0"/>
  </r>
  <r>
    <n v="7.120000000000001"/>
    <x v="0"/>
  </r>
  <r>
    <n v="9.1300000000000026"/>
    <x v="0"/>
  </r>
  <r>
    <n v="15.159999999999997"/>
    <x v="0"/>
  </r>
  <r>
    <n v="21.179999999999993"/>
    <x v="0"/>
  </r>
  <r>
    <n v="6.7899999999999991"/>
    <x v="0"/>
  </r>
  <r>
    <n v="15.159999999999997"/>
    <x v="0"/>
  </r>
  <r>
    <n v="13.149999999999999"/>
    <x v="0"/>
  </r>
  <r>
    <n v="11.14"/>
    <x v="0"/>
  </r>
  <r>
    <n v="10.800000000000004"/>
    <x v="0"/>
  </r>
  <r>
    <n v="8.129999999999999"/>
    <x v="0"/>
  </r>
  <r>
    <n v="8.129999999999999"/>
    <x v="0"/>
  </r>
  <r>
    <n v="9.8000000000000007"/>
    <x v="0"/>
  </r>
  <r>
    <n v="14.480000000000004"/>
    <x v="0"/>
  </r>
  <r>
    <n v="23.52000000000001"/>
    <x v="0"/>
  </r>
  <r>
    <n v="9.8000000000000007"/>
    <x v="0"/>
  </r>
  <r>
    <n v="10.129999999999995"/>
    <x v="0"/>
  </r>
  <r>
    <n v="10.800000000000004"/>
    <x v="0"/>
  </r>
  <r>
    <n v="34.939999999999984"/>
    <x v="0"/>
  </r>
  <r>
    <n v="7.120000000000001"/>
    <x v="0"/>
  </r>
  <r>
    <n v="9.4600000000000009"/>
    <x v="0"/>
  </r>
  <r>
    <n v="16.5"/>
    <x v="0"/>
  </r>
  <r>
    <n v="10.129999999999995"/>
    <x v="0"/>
  </r>
  <r>
    <n v="19.170000000000002"/>
    <x v="0"/>
  </r>
  <r>
    <n v="11.14"/>
    <x v="0"/>
  </r>
  <r>
    <n v="7.7900000000000027"/>
    <x v="0"/>
  </r>
  <r>
    <n v="15.489999999999995"/>
    <x v="0"/>
  </r>
  <r>
    <n v="9.1300000000000026"/>
    <x v="0"/>
  </r>
  <r>
    <n v="10.800000000000004"/>
    <x v="0"/>
  </r>
  <r>
    <n v="14.150000000000006"/>
    <x v="0"/>
  </r>
  <r>
    <n v="9.8000000000000007"/>
    <x v="0"/>
  </r>
  <r>
    <n v="15.489999999999995"/>
    <x v="0"/>
  </r>
  <r>
    <n v="8.129999999999999"/>
    <x v="0"/>
  </r>
  <r>
    <n v="11.469999999999999"/>
    <x v="0"/>
  </r>
  <r>
    <n v="11.469999999999999"/>
    <x v="0"/>
  </r>
  <r>
    <n v="14.82"/>
    <x v="0"/>
  </r>
  <r>
    <n v="18.500000000000007"/>
    <x v="0"/>
  </r>
  <r>
    <n v="9.8000000000000007"/>
    <x v="0"/>
  </r>
  <r>
    <n v="15.830000000000005"/>
    <x v="0"/>
  </r>
  <r>
    <n v="9.4600000000000009"/>
    <x v="0"/>
  </r>
  <r>
    <n v="9.8000000000000007"/>
    <x v="0"/>
  </r>
  <r>
    <n v="23.849999999999994"/>
    <x v="0"/>
  </r>
  <r>
    <n v="8.4599999999999973"/>
    <x v="0"/>
  </r>
  <r>
    <n v="7.120000000000001"/>
    <x v="0"/>
  </r>
  <r>
    <n v="8.7999999999999972"/>
    <x v="0"/>
  </r>
  <r>
    <n v="18.159999999999997"/>
    <x v="0"/>
  </r>
  <r>
    <n v="9.1300000000000026"/>
    <x v="0"/>
  </r>
  <r>
    <n v="9.1300000000000026"/>
    <x v="0"/>
  </r>
  <r>
    <n v="10.129999999999995"/>
    <x v="0"/>
  </r>
  <r>
    <n v="9.8000000000000007"/>
    <x v="0"/>
  </r>
  <r>
    <n v="21.179999999999993"/>
    <x v="0"/>
  </r>
  <r>
    <n v="23.180000000000007"/>
    <x v="0"/>
  </r>
  <r>
    <n v="10.469999999999999"/>
    <x v="0"/>
  </r>
  <r>
    <n v="13.479999999999997"/>
    <x v="0"/>
  </r>
  <r>
    <n v="10.129999999999995"/>
    <x v="0"/>
  </r>
  <r>
    <n v="25.53"/>
    <x v="0"/>
  </r>
  <r>
    <n v="17.169999999999995"/>
    <x v="0"/>
  </r>
  <r>
    <n v="15.159999999999997"/>
    <x v="0"/>
  </r>
  <r>
    <n v="9.8000000000000007"/>
    <x v="0"/>
  </r>
  <r>
    <n v="10.129999999999995"/>
    <x v="0"/>
  </r>
  <r>
    <n v="9.1300000000000026"/>
    <x v="0"/>
  </r>
  <r>
    <n v="8.129999999999999"/>
    <x v="0"/>
  </r>
  <r>
    <n v="7.4600000000000009"/>
    <x v="0"/>
  </r>
  <r>
    <n v="9.1300000000000026"/>
    <x v="0"/>
  </r>
  <r>
    <n v="19.840000000000003"/>
    <x v="0"/>
  </r>
  <r>
    <n v="13.149999999999999"/>
    <x v="0"/>
  </r>
  <r>
    <n v="14.82"/>
    <x v="0"/>
  </r>
  <r>
    <n v="19.499999999999993"/>
    <x v="0"/>
  </r>
  <r>
    <n v="9.4600000000000009"/>
    <x v="0"/>
  </r>
  <r>
    <n v="11.14"/>
    <x v="0"/>
  </r>
  <r>
    <n v="22.849999999999994"/>
    <x v="0"/>
  </r>
  <r>
    <n v="12.14"/>
    <x v="0"/>
  </r>
  <r>
    <n v="10.129999999999995"/>
    <x v="0"/>
  </r>
  <r>
    <n v="9.1300000000000026"/>
    <x v="0"/>
  </r>
  <r>
    <n v="7.7900000000000027"/>
    <x v="0"/>
  </r>
  <r>
    <n v="7.120000000000001"/>
    <x v="0"/>
  </r>
  <r>
    <n v="9.1300000000000026"/>
    <x v="0"/>
  </r>
  <r>
    <n v="16.5"/>
    <x v="0"/>
  </r>
  <r>
    <n v="10.800000000000004"/>
    <x v="0"/>
  </r>
  <r>
    <n v="5.4499999999999993"/>
    <x v="0"/>
  </r>
  <r>
    <n v="13.479999999999997"/>
    <x v="0"/>
  </r>
  <r>
    <n v="17.839999999999996"/>
    <x v="0"/>
  </r>
  <r>
    <n v="9.8000000000000007"/>
    <x v="0"/>
  </r>
  <r>
    <n v="10.129999999999995"/>
    <x v="0"/>
  </r>
  <r>
    <n v="9.1300000000000026"/>
    <x v="0"/>
  </r>
  <r>
    <n v="14.150000000000006"/>
    <x v="0"/>
  </r>
  <r>
    <n v="7.120000000000001"/>
    <x v="0"/>
  </r>
  <r>
    <n v="8.4599999999999973"/>
    <x v="0"/>
  </r>
  <r>
    <n v="10.469999999999999"/>
    <x v="0"/>
  </r>
  <r>
    <n v="11.809999999999995"/>
    <x v="0"/>
  </r>
  <r>
    <n v="18.829999999999998"/>
    <x v="0"/>
  </r>
  <r>
    <n v="10.129999999999995"/>
    <x v="0"/>
  </r>
  <r>
    <n v="16.830000000000005"/>
    <x v="0"/>
  </r>
  <r>
    <n v="9.1300000000000026"/>
    <x v="0"/>
  </r>
  <r>
    <n v="9.1300000000000026"/>
    <x v="0"/>
  </r>
  <r>
    <n v="9.4600000000000009"/>
    <x v="0"/>
  </r>
  <r>
    <n v="12.14"/>
    <x v="0"/>
  </r>
  <r>
    <n v="10.129999999999995"/>
    <x v="0"/>
  </r>
  <r>
    <n v="18.500000000000007"/>
    <x v="0"/>
  </r>
  <r>
    <n v="9.4600000000000009"/>
    <x v="0"/>
  </r>
  <r>
    <n v="15.159999999999997"/>
    <x v="0"/>
  </r>
  <r>
    <n v="18.500000000000007"/>
    <x v="0"/>
  </r>
  <r>
    <n v="10.129999999999995"/>
    <x v="0"/>
  </r>
  <r>
    <n v="11.469999999999999"/>
    <x v="0"/>
  </r>
  <r>
    <n v="12.14"/>
    <x v="0"/>
  </r>
  <r>
    <n v="10.129999999999995"/>
    <x v="0"/>
  </r>
  <r>
    <n v="10.469999999999999"/>
    <x v="0"/>
  </r>
  <r>
    <n v="10.800000000000004"/>
    <x v="0"/>
  </r>
  <r>
    <n v="18.829999999999998"/>
    <x v="0"/>
  </r>
  <r>
    <n v="23.849999999999994"/>
    <x v="0"/>
  </r>
  <r>
    <n v="18.829999999999998"/>
    <x v="0"/>
  </r>
  <r>
    <n v="9.1300000000000026"/>
    <x v="0"/>
  </r>
  <r>
    <n v="14.150000000000006"/>
    <x v="0"/>
  </r>
  <r>
    <n v="8.7999999999999972"/>
    <x v="0"/>
  </r>
  <r>
    <n v="10.129999999999995"/>
    <x v="0"/>
  </r>
  <r>
    <n v="9.8000000000000007"/>
    <x v="0"/>
  </r>
  <r>
    <n v="9.8000000000000007"/>
    <x v="0"/>
  </r>
  <r>
    <n v="9.1300000000000026"/>
    <x v="0"/>
  </r>
  <r>
    <n v="10.469999999999999"/>
    <x v="0"/>
  </r>
  <r>
    <n v="9.8000000000000007"/>
    <x v="0"/>
  </r>
  <r>
    <n v="13.809999999999995"/>
    <x v="0"/>
  </r>
  <r>
    <n v="9.8000000000000007"/>
    <x v="0"/>
  </r>
  <r>
    <n v="18.829999999999998"/>
    <x v="0"/>
  </r>
  <r>
    <n v="10.129999999999995"/>
    <x v="0"/>
  </r>
  <r>
    <n v="15.159999999999997"/>
    <x v="0"/>
  </r>
  <r>
    <n v="9.1300000000000026"/>
    <x v="0"/>
  </r>
  <r>
    <n v="9.4600000000000009"/>
    <x v="0"/>
  </r>
  <r>
    <n v="10.129999999999995"/>
    <x v="0"/>
  </r>
  <r>
    <n v="19.840000000000003"/>
    <x v="0"/>
  </r>
  <r>
    <n v="11.14"/>
    <x v="0"/>
  </r>
  <r>
    <n v="11.14"/>
    <x v="0"/>
  </r>
  <r>
    <n v="10.469999999999999"/>
    <x v="0"/>
  </r>
  <r>
    <n v="13.809999999999995"/>
    <x v="0"/>
  </r>
  <r>
    <n v="16.159999999999997"/>
    <x v="0"/>
  </r>
  <r>
    <n v="14.150000000000006"/>
    <x v="0"/>
  </r>
  <r>
    <n v="13.809999999999995"/>
    <x v="0"/>
  </r>
  <r>
    <n v="9.1300000000000026"/>
    <x v="0"/>
  </r>
  <r>
    <n v="9.4600000000000009"/>
    <x v="0"/>
  </r>
  <r>
    <n v="9.8000000000000007"/>
    <x v="0"/>
  </r>
  <r>
    <n v="9.8000000000000007"/>
    <x v="0"/>
  </r>
  <r>
    <n v="10.129999999999995"/>
    <x v="0"/>
  </r>
  <r>
    <n v="9.1300000000000026"/>
    <x v="0"/>
  </r>
  <r>
    <n v="9.8000000000000007"/>
    <x v="0"/>
  </r>
  <r>
    <n v="15.489999999999995"/>
    <x v="0"/>
  </r>
  <r>
    <n v="9.8000000000000007"/>
    <x v="0"/>
  </r>
  <r>
    <n v="9.1300000000000026"/>
    <x v="0"/>
  </r>
  <r>
    <n v="8.7999999999999972"/>
    <x v="0"/>
  </r>
  <r>
    <n v="14.82"/>
    <x v="0"/>
  </r>
  <r>
    <n v="10.129999999999995"/>
    <x v="0"/>
  </r>
  <r>
    <n v="9.1300000000000026"/>
    <x v="0"/>
  </r>
  <r>
    <n v="10.800000000000004"/>
    <x v="0"/>
  </r>
  <r>
    <n v="9.8000000000000007"/>
    <x v="0"/>
  </r>
  <r>
    <n v="20.840000000000003"/>
    <x v="0"/>
  </r>
  <r>
    <n v="13.479999999999997"/>
    <x v="0"/>
  </r>
  <r>
    <n v="20.840000000000003"/>
    <x v="0"/>
  </r>
  <r>
    <n v="10.129999999999995"/>
    <x v="0"/>
  </r>
  <r>
    <n v="6.120000000000001"/>
    <x v="0"/>
  </r>
  <r>
    <n v="9.8000000000000007"/>
    <x v="0"/>
  </r>
  <r>
    <n v="9.4600000000000009"/>
    <x v="0"/>
  </r>
  <r>
    <n v="9.4600000000000009"/>
    <x v="0"/>
  </r>
  <r>
    <n v="10.129999999999995"/>
    <x v="0"/>
  </r>
  <r>
    <n v="9.1300000000000026"/>
    <x v="0"/>
  </r>
  <r>
    <n v="15.159999999999997"/>
    <x v="0"/>
  </r>
  <r>
    <n v="15.159999999999997"/>
    <x v="0"/>
  </r>
  <r>
    <n v="10.800000000000004"/>
    <x v="0"/>
  </r>
  <r>
    <n v="9.8000000000000007"/>
    <x v="0"/>
  </r>
  <r>
    <n v="17.5"/>
    <x v="0"/>
  </r>
  <r>
    <n v="10.469999999999999"/>
    <x v="0"/>
  </r>
  <r>
    <n v="21.840000000000003"/>
    <x v="0"/>
  </r>
  <r>
    <n v="9.4600000000000009"/>
    <x v="0"/>
  </r>
  <r>
    <n v="10.800000000000004"/>
    <x v="0"/>
  </r>
  <r>
    <n v="69.879999999999967"/>
    <x v="0"/>
  </r>
  <r>
    <n v="16.5"/>
    <x v="0"/>
  </r>
  <r>
    <n v="9.1300000000000026"/>
    <x v="0"/>
  </r>
  <r>
    <n v="20.509999999999991"/>
    <x v="0"/>
  </r>
  <r>
    <n v="14.480000000000004"/>
    <x v="0"/>
  </r>
  <r>
    <n v="10.469999999999999"/>
    <x v="0"/>
  </r>
  <r>
    <n v="19.840000000000003"/>
    <x v="0"/>
  </r>
  <r>
    <n v="8.7999999999999972"/>
    <x v="0"/>
  </r>
  <r>
    <n v="15.489999999999995"/>
    <x v="0"/>
  </r>
  <r>
    <n v="9.8000000000000007"/>
    <x v="0"/>
  </r>
  <r>
    <n v="11.14"/>
    <x v="0"/>
  </r>
  <r>
    <n v="6.4499999999999993"/>
    <x v="0"/>
  </r>
  <r>
    <n v="7.7900000000000027"/>
    <x v="0"/>
  </r>
  <r>
    <n v="20.840000000000003"/>
    <x v="0"/>
  </r>
  <r>
    <n v="10.129999999999995"/>
    <x v="0"/>
  </r>
  <r>
    <n v="9.1300000000000026"/>
    <x v="0"/>
  </r>
  <r>
    <n v="8.7999999999999972"/>
    <x v="0"/>
  </r>
  <r>
    <n v="10.129999999999995"/>
    <x v="0"/>
  </r>
  <r>
    <n v="14.150000000000006"/>
    <x v="0"/>
  </r>
  <r>
    <n v="4.6100000000000012"/>
    <x v="0"/>
  </r>
  <r>
    <n v="9.4600000000000009"/>
    <x v="0"/>
  </r>
  <r>
    <n v="19.499999999999993"/>
    <x v="0"/>
  </r>
  <r>
    <n v="18.500000000000007"/>
    <x v="0"/>
  </r>
  <r>
    <n v="13.479999999999997"/>
    <x v="0"/>
  </r>
  <r>
    <n v="9.1300000000000026"/>
    <x v="0"/>
  </r>
  <r>
    <n v="11.469999999999999"/>
    <x v="0"/>
  </r>
  <r>
    <n v="10.469999999999999"/>
    <x v="0"/>
  </r>
  <r>
    <n v="9.8000000000000007"/>
    <x v="0"/>
  </r>
  <r>
    <n v="14.480000000000004"/>
    <x v="0"/>
  </r>
  <r>
    <n v="11.809999999999995"/>
    <x v="0"/>
  </r>
  <r>
    <n v="14.480000000000004"/>
    <x v="0"/>
  </r>
  <r>
    <n v="9.4600000000000009"/>
    <x v="0"/>
  </r>
  <r>
    <n v="8.4599999999999973"/>
    <x v="0"/>
  </r>
  <r>
    <n v="8.7999999999999972"/>
    <x v="0"/>
  </r>
  <r>
    <n v="9.1300000000000026"/>
    <x v="0"/>
  </r>
  <r>
    <n v="21.179999999999993"/>
    <x v="0"/>
  </r>
  <r>
    <n v="15.830000000000005"/>
    <x v="0"/>
  </r>
  <r>
    <n v="10.129999999999995"/>
    <x v="0"/>
  </r>
  <r>
    <n v="9.4600000000000009"/>
    <x v="0"/>
  </r>
  <r>
    <n v="13.479999999999997"/>
    <x v="0"/>
  </r>
  <r>
    <n v="9.8000000000000007"/>
    <x v="0"/>
  </r>
  <r>
    <n v="17.169999999999995"/>
    <x v="0"/>
  </r>
  <r>
    <n v="9.8000000000000007"/>
    <x v="0"/>
  </r>
  <r>
    <n v="14.480000000000004"/>
    <x v="0"/>
  </r>
  <r>
    <n v="7.7900000000000027"/>
    <x v="0"/>
  </r>
  <r>
    <n v="5.7799999999999976"/>
    <x v="0"/>
  </r>
  <r>
    <n v="16.830000000000005"/>
    <x v="0"/>
  </r>
  <r>
    <n v="9.4600000000000009"/>
    <x v="0"/>
  </r>
  <r>
    <n v="9.1300000000000026"/>
    <x v="0"/>
  </r>
  <r>
    <n v="10.469999999999999"/>
    <x v="0"/>
  </r>
  <r>
    <n v="14.82"/>
    <x v="0"/>
  </r>
  <r>
    <n v="9.4600000000000009"/>
    <x v="0"/>
  </r>
  <r>
    <n v="12.480000000000004"/>
    <x v="0"/>
  </r>
  <r>
    <n v="14.480000000000004"/>
    <x v="0"/>
  </r>
  <r>
    <n v="13.479999999999997"/>
    <x v="0"/>
  </r>
  <r>
    <n v="9.1300000000000026"/>
    <x v="0"/>
  </r>
  <r>
    <n v="14.82"/>
    <x v="0"/>
  </r>
  <r>
    <n v="10.129999999999995"/>
    <x v="0"/>
  </r>
  <r>
    <n v="10.129999999999995"/>
    <x v="0"/>
  </r>
  <r>
    <n v="18.500000000000007"/>
    <x v="0"/>
  </r>
  <r>
    <n v="10.800000000000004"/>
    <x v="0"/>
  </r>
  <r>
    <n v="6.4499999999999993"/>
    <x v="0"/>
  </r>
  <r>
    <n v="18.829999999999998"/>
    <x v="0"/>
  </r>
  <r>
    <n v="18.829999999999998"/>
    <x v="0"/>
  </r>
  <r>
    <n v="5.4499999999999993"/>
    <x v="0"/>
  </r>
  <r>
    <n v="17.169999999999995"/>
    <x v="0"/>
  </r>
  <r>
    <n v="14.82"/>
    <x v="0"/>
  </r>
  <r>
    <n v="7.4600000000000009"/>
    <x v="0"/>
  </r>
  <r>
    <n v="9.1300000000000026"/>
    <x v="0"/>
  </r>
  <r>
    <n v="17.169999999999995"/>
    <x v="0"/>
  </r>
  <r>
    <n v="7.4600000000000009"/>
    <x v="0"/>
  </r>
  <r>
    <n v="18.500000000000007"/>
    <x v="0"/>
  </r>
  <r>
    <n v="7.4600000000000009"/>
    <x v="0"/>
  </r>
  <r>
    <n v="15.830000000000005"/>
    <x v="0"/>
  </r>
  <r>
    <n v="10.469999999999999"/>
    <x v="0"/>
  </r>
  <r>
    <n v="12.480000000000004"/>
    <x v="0"/>
  </r>
  <r>
    <n v="9.4600000000000009"/>
    <x v="0"/>
  </r>
  <r>
    <n v="9.8000000000000007"/>
    <x v="0"/>
  </r>
  <r>
    <n v="31.689999999999998"/>
    <x v="0"/>
  </r>
  <r>
    <n v="9.4600000000000009"/>
    <x v="0"/>
  </r>
  <r>
    <n v="9.1300000000000026"/>
    <x v="0"/>
  </r>
  <r>
    <n v="16.830000000000005"/>
    <x v="0"/>
  </r>
  <r>
    <n v="18.500000000000007"/>
    <x v="0"/>
  </r>
  <r>
    <n v="14.150000000000006"/>
    <x v="0"/>
  </r>
  <r>
    <n v="12.480000000000004"/>
    <x v="0"/>
  </r>
  <r>
    <n v="10.129999999999995"/>
    <x v="0"/>
  </r>
  <r>
    <n v="9.8000000000000007"/>
    <x v="0"/>
  </r>
  <r>
    <n v="10.129999999999995"/>
    <x v="0"/>
  </r>
  <r>
    <n v="10.800000000000004"/>
    <x v="0"/>
  </r>
  <r>
    <n v="5.7799999999999976"/>
    <x v="0"/>
  </r>
  <r>
    <n v="8.7999999999999972"/>
    <x v="0"/>
  </r>
  <r>
    <n v="18.829999999999998"/>
    <x v="0"/>
  </r>
  <r>
    <n v="10.129999999999995"/>
    <x v="0"/>
  </r>
  <r>
    <n v="9.8000000000000007"/>
    <x v="0"/>
  </r>
  <r>
    <n v="15.159999999999997"/>
    <x v="0"/>
  </r>
  <r>
    <n v="9.8000000000000007"/>
    <x v="0"/>
  </r>
  <r>
    <n v="10.129999999999995"/>
    <x v="0"/>
  </r>
  <r>
    <n v="6.7899999999999991"/>
    <x v="0"/>
  </r>
  <r>
    <n v="16.5"/>
    <x v="0"/>
  </r>
  <r>
    <n v="10.129999999999995"/>
    <x v="0"/>
  </r>
  <r>
    <n v="13.809999999999995"/>
    <x v="0"/>
  </r>
  <r>
    <n v="13.479999999999997"/>
    <x v="0"/>
  </r>
  <r>
    <n v="15.159999999999997"/>
    <x v="0"/>
  </r>
  <r>
    <n v="9.4600000000000009"/>
    <x v="0"/>
  </r>
  <r>
    <n v="9.8000000000000007"/>
    <x v="0"/>
  </r>
  <r>
    <n v="8.129999999999999"/>
    <x v="0"/>
  </r>
  <r>
    <n v="9.1300000000000026"/>
    <x v="0"/>
  </r>
  <r>
    <n v="7.120000000000001"/>
    <x v="0"/>
  </r>
  <r>
    <n v="6.7899999999999991"/>
    <x v="0"/>
  </r>
  <r>
    <n v="10.129999999999995"/>
    <x v="0"/>
  </r>
  <r>
    <n v="6.7899999999999991"/>
    <x v="0"/>
  </r>
  <r>
    <n v="9.4600000000000009"/>
    <x v="0"/>
  </r>
  <r>
    <n v="9.4600000000000009"/>
    <x v="0"/>
  </r>
  <r>
    <n v="20.509999999999991"/>
    <x v="0"/>
  </r>
  <r>
    <n v="17.169999999999995"/>
    <x v="0"/>
  </r>
  <r>
    <n v="9.1300000000000026"/>
    <x v="0"/>
  </r>
  <r>
    <n v="8.7999999999999972"/>
    <x v="0"/>
  </r>
  <r>
    <n v="9.8000000000000007"/>
    <x v="0"/>
  </r>
  <r>
    <n v="13.479999999999997"/>
    <x v="0"/>
  </r>
  <r>
    <n v="22.179999999999993"/>
    <x v="0"/>
  </r>
  <r>
    <n v="9.8000000000000007"/>
    <x v="0"/>
  </r>
  <r>
    <n v="6.7899999999999991"/>
    <x v="0"/>
  </r>
  <r>
    <n v="9.1300000000000026"/>
    <x v="0"/>
  </r>
  <r>
    <n v="5.4499999999999993"/>
    <x v="0"/>
  </r>
  <r>
    <n v="10.469999999999999"/>
    <x v="0"/>
  </r>
  <r>
    <n v="5.4499999999999993"/>
    <x v="0"/>
  </r>
  <r>
    <n v="11.469999999999999"/>
    <x v="0"/>
  </r>
  <r>
    <n v="16.159999999999997"/>
    <x v="0"/>
  </r>
  <r>
    <n v="6.4499999999999993"/>
    <x v="0"/>
  </r>
  <r>
    <n v="16.5"/>
    <x v="0"/>
  </r>
  <r>
    <n v="9.8000000000000007"/>
    <x v="0"/>
  </r>
  <r>
    <n v="25.190000000000012"/>
    <x v="0"/>
  </r>
  <r>
    <n v="10.129999999999995"/>
    <x v="0"/>
  </r>
  <r>
    <n v="7.4600000000000009"/>
    <x v="0"/>
  </r>
  <r>
    <n v="17.169999999999995"/>
    <x v="0"/>
  </r>
  <r>
    <n v="9.8000000000000007"/>
    <x v="0"/>
  </r>
  <r>
    <n v="9.1300000000000026"/>
    <x v="0"/>
  </r>
  <r>
    <n v="5.1099999999999994"/>
    <x v="0"/>
  </r>
  <r>
    <n v="10.469999999999999"/>
    <x v="0"/>
  </r>
  <r>
    <n v="9.1300000000000026"/>
    <x v="0"/>
  </r>
  <r>
    <n v="14.150000000000006"/>
    <x v="0"/>
  </r>
  <r>
    <n v="20.170000000000002"/>
    <x v="0"/>
  </r>
  <r>
    <n v="7.7900000000000027"/>
    <x v="0"/>
  </r>
  <r>
    <n v="14.82"/>
    <x v="0"/>
  </r>
  <r>
    <n v="17.5"/>
    <x v="0"/>
  </r>
  <r>
    <n v="10.129999999999995"/>
    <x v="0"/>
  </r>
  <r>
    <n v="15.830000000000005"/>
    <x v="0"/>
  </r>
  <r>
    <n v="6.120000000000001"/>
    <x v="0"/>
  </r>
  <r>
    <n v="9.8000000000000007"/>
    <x v="0"/>
  </r>
  <r>
    <n v="18.159999999999997"/>
    <x v="0"/>
  </r>
  <r>
    <n v="19.840000000000003"/>
    <x v="0"/>
  </r>
  <r>
    <n v="4.6100000000000012"/>
    <x v="0"/>
  </r>
  <r>
    <n v="9.8000000000000007"/>
    <x v="0"/>
  </r>
  <r>
    <n v="10.129999999999995"/>
    <x v="0"/>
  </r>
  <r>
    <n v="9.8000000000000007"/>
    <x v="0"/>
  </r>
  <r>
    <n v="9.8000000000000007"/>
    <x v="0"/>
  </r>
  <r>
    <n v="7.7900000000000027"/>
    <x v="0"/>
  </r>
  <r>
    <n v="23.52000000000001"/>
    <x v="0"/>
  </r>
  <r>
    <n v="15.830000000000005"/>
    <x v="0"/>
  </r>
  <r>
    <n v="18.829999999999998"/>
    <x v="0"/>
  </r>
  <r>
    <n v="11.469999999999999"/>
    <x v="0"/>
  </r>
  <r>
    <n v="18.829999999999998"/>
    <x v="0"/>
  </r>
  <r>
    <n v="19.840000000000003"/>
    <x v="0"/>
  </r>
  <r>
    <n v="9.1300000000000026"/>
    <x v="0"/>
  </r>
  <r>
    <n v="15.830000000000005"/>
    <x v="0"/>
  </r>
  <r>
    <n v="9.8000000000000007"/>
    <x v="0"/>
  </r>
  <r>
    <n v="9.8000000000000007"/>
    <x v="0"/>
  </r>
  <r>
    <n v="18.159999999999997"/>
    <x v="0"/>
  </r>
  <r>
    <n v="59.730000000000018"/>
    <x v="0"/>
  </r>
  <r>
    <n v="7.7900000000000027"/>
    <x v="0"/>
  </r>
  <r>
    <n v="11.14"/>
    <x v="0"/>
  </r>
  <r>
    <n v="17.169999999999995"/>
    <x v="0"/>
  </r>
  <r>
    <n v="9.8000000000000007"/>
    <x v="0"/>
  </r>
  <r>
    <n v="9.8000000000000007"/>
    <x v="0"/>
  </r>
  <r>
    <n v="10.129999999999995"/>
    <x v="0"/>
  </r>
  <r>
    <n v="7.4600000000000009"/>
    <x v="0"/>
  </r>
  <r>
    <n v="14.150000000000006"/>
    <x v="0"/>
  </r>
  <r>
    <n v="9.4600000000000009"/>
    <x v="0"/>
  </r>
  <r>
    <n v="6.4499999999999993"/>
    <x v="0"/>
  </r>
  <r>
    <n v="22.510000000000005"/>
    <x v="0"/>
  </r>
  <r>
    <n v="18.829999999999998"/>
    <x v="0"/>
  </r>
  <r>
    <n v="17.169999999999995"/>
    <x v="0"/>
  </r>
  <r>
    <n v="7.7900000000000027"/>
    <x v="0"/>
  </r>
  <r>
    <n v="9.1300000000000026"/>
    <x v="0"/>
  </r>
  <r>
    <n v="17.839999999999996"/>
    <x v="0"/>
  </r>
  <r>
    <n v="7.4600000000000009"/>
    <x v="0"/>
  </r>
  <r>
    <n v="10.129999999999995"/>
    <x v="0"/>
  </r>
  <r>
    <n v="27.86999999999999"/>
    <x v="0"/>
  </r>
  <r>
    <n v="5.4499999999999993"/>
    <x v="0"/>
  </r>
  <r>
    <n v="15.830000000000005"/>
    <x v="0"/>
  </r>
  <r>
    <n v="6.4499999999999993"/>
    <x v="0"/>
  </r>
  <r>
    <n v="26.189999999999998"/>
    <x v="0"/>
  </r>
  <r>
    <n v="18.159999999999997"/>
    <x v="0"/>
  </r>
  <r>
    <n v="11.14"/>
    <x v="0"/>
  </r>
  <r>
    <n v="10.129999999999995"/>
    <x v="0"/>
  </r>
  <r>
    <n v="7.4600000000000009"/>
    <x v="0"/>
  </r>
  <r>
    <n v="9.1300000000000026"/>
    <x v="0"/>
  </r>
  <r>
    <n v="14.480000000000004"/>
    <x v="0"/>
  </r>
  <r>
    <n v="5.1099999999999994"/>
    <x v="0"/>
  </r>
  <r>
    <n v="9.4600000000000009"/>
    <x v="0"/>
  </r>
  <r>
    <n v="18.159999999999997"/>
    <x v="0"/>
  </r>
  <r>
    <n v="19.499999999999993"/>
    <x v="0"/>
  </r>
  <r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79E1F-0846-4702-B178-AF6C7E69BC61}" name="Tableau croisé dynamique1" cacheId="23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4" firstHeaderRow="0" firstDataRow="1" firstDataCol="1"/>
  <pivotFields count="7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54">
        <item m="1" x="151"/>
        <item m="1" x="152"/>
        <item m="1" x="150"/>
        <item m="1" x="139"/>
        <item m="1" x="140"/>
        <item m="1" x="116"/>
        <item m="1" x="106"/>
        <item m="1" x="107"/>
        <item m="1" x="89"/>
        <item m="1" x="71"/>
        <item m="1" x="74"/>
        <item m="1" x="56"/>
        <item m="1" x="45"/>
        <item m="1" x="46"/>
        <item m="1" x="28"/>
        <item m="1" x="18"/>
        <item m="1" x="10"/>
        <item m="1" x="148"/>
        <item m="1" x="145"/>
        <item m="1" x="146"/>
        <item m="1" x="147"/>
        <item m="1" x="149"/>
        <item m="1" x="141"/>
        <item m="1" x="144"/>
        <item m="1" x="143"/>
        <item m="1" x="142"/>
        <item m="1" x="138"/>
        <item m="1" x="135"/>
        <item m="1" x="136"/>
        <item m="1" x="137"/>
        <item m="1" x="131"/>
        <item m="1" x="132"/>
        <item m="1" x="134"/>
        <item m="1" x="133"/>
        <item m="1" x="127"/>
        <item m="1" x="130"/>
        <item m="1" x="128"/>
        <item m="1" x="129"/>
        <item m="1" x="124"/>
        <item m="1" x="125"/>
        <item m="1" x="126"/>
        <item m="1" x="121"/>
        <item m="1" x="123"/>
        <item m="1" x="122"/>
        <item m="1" x="120"/>
        <item m="1" x="118"/>
        <item m="1" x="119"/>
        <item m="1" x="117"/>
        <item m="1" x="115"/>
        <item m="1" x="108"/>
        <item m="1" x="113"/>
        <item m="1" x="109"/>
        <item m="1" x="112"/>
        <item m="1" x="110"/>
        <item m="1" x="114"/>
        <item m="1" x="111"/>
        <item m="1" x="93"/>
        <item m="1" x="92"/>
        <item m="1" x="101"/>
        <item m="1" x="97"/>
        <item m="1" x="96"/>
        <item m="1" x="105"/>
        <item m="1" x="100"/>
        <item m="1" x="99"/>
        <item m="1" x="104"/>
        <item m="1" x="102"/>
        <item m="1" x="95"/>
        <item m="1" x="94"/>
        <item m="1" x="103"/>
        <item m="1" x="98"/>
        <item m="1" x="81"/>
        <item m="1" x="91"/>
        <item m="1" x="82"/>
        <item m="1" x="83"/>
        <item m="1" x="84"/>
        <item m="1" x="90"/>
        <item m="1" x="85"/>
        <item m="1" x="76"/>
        <item m="1" x="86"/>
        <item m="1" x="77"/>
        <item m="1" x="87"/>
        <item m="1" x="78"/>
        <item m="1" x="88"/>
        <item m="1" x="79"/>
        <item m="1" x="75"/>
        <item m="1" x="80"/>
        <item m="1" x="64"/>
        <item m="1" x="69"/>
        <item m="1" x="65"/>
        <item m="1" x="66"/>
        <item m="1" x="73"/>
        <item m="1" x="67"/>
        <item m="1" x="70"/>
        <item m="1" x="57"/>
        <item m="1" x="61"/>
        <item m="1" x="58"/>
        <item m="1" x="62"/>
        <item m="1" x="59"/>
        <item m="1" x="63"/>
        <item m="1" x="60"/>
        <item m="1" x="72"/>
        <item m="1" x="68"/>
        <item m="1" x="51"/>
        <item m="1" x="47"/>
        <item m="1" x="53"/>
        <item m="1" x="48"/>
        <item m="1" x="52"/>
        <item m="1" x="49"/>
        <item m="1" x="54"/>
        <item m="1" x="50"/>
        <item m="1" x="55"/>
        <item m="1" x="37"/>
        <item m="1" x="38"/>
        <item m="1" x="42"/>
        <item m="1" x="39"/>
        <item m="1" x="40"/>
        <item m="1" x="44"/>
        <item m="1" x="41"/>
        <item m="1" x="43"/>
        <item m="1" x="29"/>
        <item m="1" x="30"/>
        <item m="1" x="31"/>
        <item m="1" x="35"/>
        <item m="1" x="32"/>
        <item m="1" x="33"/>
        <item m="1" x="36"/>
        <item m="1" x="34"/>
        <item m="1" x="25"/>
        <item m="1" x="19"/>
        <item m="1" x="27"/>
        <item m="1" x="20"/>
        <item m="1" x="26"/>
        <item m="1" x="21"/>
        <item m="1" x="22"/>
        <item m="1" x="24"/>
        <item m="1" x="23"/>
        <item m="1" x="17"/>
        <item m="1" x="12"/>
        <item m="1" x="16"/>
        <item m="1" x="13"/>
        <item m="1" x="14"/>
        <item m="1" x="15"/>
        <item m="1" x="11"/>
        <item x="6"/>
        <item x="0"/>
        <item x="5"/>
        <item x="1"/>
        <item x="7"/>
        <item x="2"/>
        <item x="4"/>
        <item x="3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7"/>
  </rowFields>
  <rowItems count="11"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Fields count="1">
    <field x="-2"/>
  </colFields>
  <colItems count="2">
    <i>
      <x/>
    </i>
    <i i="1">
      <x v="1"/>
    </i>
  </colItems>
  <dataFields count="2">
    <dataField name="Frêt HT" fld="0" baseField="53" baseItem="1" numFmtId="44"/>
    <dataField name="Total TTC" fld="66" baseField="53" baseItem="1" numFmtId="44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field="57" type="button" dataOnly="0" labelOnly="1" outline="0" axis="axisRow" fieldPosition="0"/>
    </format>
    <format dxfId="5">
      <pivotArea dataOnly="0" labelOnly="1" fieldPosition="0">
        <references count="1">
          <reference field="57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D5DF9-C46C-40E0-8F5A-A17E8CA13427}" name="Tableau croisé dynamique2" cacheId="239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>
  <location ref="A1:D3609" firstHeaderRow="0" firstDataRow="1" firstDataCol="2"/>
  <pivotFields count="70"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8000">
        <item m="1" x="7922"/>
        <item m="1" x="7925"/>
        <item m="1" x="7924"/>
        <item m="1" x="7923"/>
        <item m="1" x="7915"/>
        <item m="1" x="7914"/>
        <item m="1" x="5777"/>
        <item m="1" x="7917"/>
        <item m="1" x="5950"/>
        <item m="1" x="6126"/>
        <item m="1" x="5650"/>
        <item m="1" x="5810"/>
        <item m="1" x="6135"/>
        <item m="1" x="5929"/>
        <item m="1" x="6708"/>
        <item m="1" x="6833"/>
        <item m="1" x="6591"/>
        <item m="1" x="6897"/>
        <item m="1" x="7916"/>
        <item m="1" x="7098"/>
        <item m="1" x="7927"/>
        <item m="1" x="7340"/>
        <item m="1" x="7269"/>
        <item m="1" x="5021"/>
        <item m="1" x="7902"/>
        <item m="1" x="7861"/>
        <item m="1" x="5254"/>
        <item m="1" x="7806"/>
        <item m="1" x="4172"/>
        <item m="1" x="4988"/>
        <item x="2695"/>
        <item x="2660"/>
        <item x="338"/>
        <item x="2844"/>
        <item x="116"/>
        <item x="367"/>
        <item x="1369"/>
        <item x="2755"/>
        <item x="745"/>
        <item x="3227"/>
        <item x="2543"/>
        <item x="2293"/>
        <item x="2845"/>
        <item x="1577"/>
        <item x="2635"/>
        <item x="2771"/>
        <item x="2855"/>
        <item x="2016"/>
        <item x="2633"/>
        <item x="2624"/>
        <item x="2756"/>
        <item x="2378"/>
        <item x="3424"/>
        <item x="2419"/>
        <item x="3556"/>
        <item x="3108"/>
        <item m="1" x="5443"/>
        <item m="1" x="5355"/>
        <item m="1" x="5813"/>
        <item m="1" x="5639"/>
        <item m="1" x="5559"/>
        <item m="1" x="5487"/>
        <item m="1" x="5819"/>
        <item m="1" x="5314"/>
        <item m="1" x="5928"/>
        <item m="1" x="6148"/>
        <item m="1" x="5947"/>
        <item m="1" x="5608"/>
        <item m="1" x="5887"/>
        <item m="1" x="5895"/>
        <item m="1" x="5579"/>
        <item m="1" x="5482"/>
        <item m="1" x="5585"/>
        <item m="1" x="5277"/>
        <item m="1" x="5564"/>
        <item m="1" x="5278"/>
        <item m="1" x="5521"/>
        <item m="1" x="5479"/>
        <item m="1" x="5674"/>
        <item m="1" x="5709"/>
        <item m="1" x="5446"/>
        <item m="1" x="5523"/>
        <item m="1" x="5323"/>
        <item m="1" x="5974"/>
        <item m="1" x="5480"/>
        <item m="1" x="5493"/>
        <item m="1" x="5429"/>
        <item m="1" x="5397"/>
        <item m="1" x="6286"/>
        <item m="1" x="5879"/>
        <item m="1" x="5623"/>
        <item m="1" x="5577"/>
        <item m="1" x="5435"/>
        <item m="1" x="5403"/>
        <item m="1" x="5347"/>
        <item m="1" x="5827"/>
        <item m="1" x="5536"/>
        <item m="1" x="5588"/>
        <item m="1" x="5775"/>
        <item m="1" x="5580"/>
        <item m="1" x="5707"/>
        <item m="1" x="5798"/>
        <item m="1" x="5747"/>
        <item m="1" x="5307"/>
        <item m="1" x="5625"/>
        <item m="1" x="5715"/>
        <item m="1" x="5880"/>
        <item m="1" x="5658"/>
        <item m="1" x="5525"/>
        <item m="1" x="5758"/>
        <item m="1" x="5565"/>
        <item m="1" x="5447"/>
        <item m="1" x="5366"/>
        <item m="1" x="5297"/>
        <item m="1" x="6057"/>
        <item m="1" x="5666"/>
        <item m="1" x="5276"/>
        <item m="1" x="5646"/>
        <item m="1" x="5267"/>
        <item m="1" x="5528"/>
        <item m="1" x="5539"/>
        <item m="1" x="5786"/>
        <item m="1" x="5318"/>
        <item m="1" x="5661"/>
        <item m="1" x="5504"/>
        <item m="1" x="5332"/>
        <item m="1" x="5648"/>
        <item m="1" x="5300"/>
        <item m="1" x="5350"/>
        <item m="1" x="6663"/>
        <item m="1" x="5358"/>
        <item m="1" x="5378"/>
        <item m="1" x="5541"/>
        <item m="1" x="5906"/>
        <item m="1" x="5800"/>
        <item m="1" x="5601"/>
        <item m="1" x="5714"/>
        <item m="1" x="5697"/>
        <item m="1" x="5640"/>
        <item m="1" x="5289"/>
        <item m="1" x="5519"/>
        <item m="1" x="5842"/>
        <item m="1" x="5543"/>
        <item m="1" x="5470"/>
        <item m="1" x="5622"/>
        <item m="1" x="5500"/>
        <item m="1" x="6008"/>
        <item m="1" x="5578"/>
        <item m="1" x="5691"/>
        <item m="1" x="5427"/>
        <item m="1" x="5839"/>
        <item m="1" x="5716"/>
        <item m="1" x="5321"/>
        <item m="1" x="5391"/>
        <item m="1" x="5383"/>
        <item m="1" x="5389"/>
        <item m="1" x="5645"/>
        <item m="1" x="5925"/>
        <item m="1" x="5330"/>
        <item m="1" x="5431"/>
        <item m="1" x="5877"/>
        <item m="1" x="5279"/>
        <item m="1" x="5285"/>
        <item m="1" x="5632"/>
        <item m="1" x="5458"/>
        <item m="1" x="5402"/>
        <item m="1" x="5993"/>
        <item m="1" x="5406"/>
        <item m="1" x="5508"/>
        <item m="1" x="5535"/>
        <item m="1" x="5873"/>
        <item m="1" x="5272"/>
        <item m="1" x="6030"/>
        <item m="1" x="6032"/>
        <item m="1" x="5618"/>
        <item m="1" x="5558"/>
        <item m="1" x="5432"/>
        <item m="1" x="5522"/>
        <item m="1" x="5792"/>
        <item m="1" x="5748"/>
        <item m="1" x="5871"/>
        <item m="1" x="5537"/>
        <item m="1" x="5517"/>
        <item m="1" x="5513"/>
        <item m="1" x="5484"/>
        <item m="1" x="5629"/>
        <item m="1" x="5376"/>
        <item m="1" x="5760"/>
        <item m="1" x="5569"/>
        <item m="1" x="5436"/>
        <item m="1" x="5437"/>
        <item m="1" x="5814"/>
        <item m="1" x="5352"/>
        <item m="1" x="5336"/>
        <item m="1" x="5704"/>
        <item m="1" x="5759"/>
        <item m="1" x="5746"/>
        <item m="1" x="5342"/>
        <item m="1" x="5420"/>
        <item m="1" x="5972"/>
        <item m="1" x="5753"/>
        <item m="1" x="5550"/>
        <item m="1" x="5512"/>
        <item m="1" x="5312"/>
        <item m="1" x="5488"/>
        <item m="1" x="5415"/>
        <item m="1" x="5722"/>
        <item m="1" x="5327"/>
        <item m="1" x="5264"/>
        <item m="1" x="5426"/>
        <item m="1" x="5627"/>
        <item m="1" x="5968"/>
        <item m="1" x="5461"/>
        <item m="1" x="5268"/>
        <item m="1" x="5303"/>
        <item m="1" x="5322"/>
        <item m="1" x="5576"/>
        <item m="1" x="6073"/>
        <item m="1" x="5988"/>
        <item m="1" x="5778"/>
        <item m="1" x="5636"/>
        <item m="1" x="5603"/>
        <item m="1" x="5530"/>
        <item m="1" x="5351"/>
        <item m="1" x="5390"/>
        <item m="1" x="5867"/>
        <item m="1" x="5991"/>
        <item m="1" x="5700"/>
        <item m="1" x="6092"/>
        <item m="1" x="5611"/>
        <item m="1" x="5602"/>
        <item m="1" x="5497"/>
        <item m="1" x="5459"/>
        <item m="1" x="5681"/>
        <item m="1" x="6808"/>
        <item m="1" x="5359"/>
        <item m="1" x="6766"/>
        <item m="1" x="5411"/>
        <item m="1" x="5888"/>
        <item m="1" x="5659"/>
        <item m="1" x="5438"/>
        <item m="1" x="5743"/>
        <item m="1" x="5507"/>
        <item m="1" x="5422"/>
        <item m="1" x="6572"/>
        <item m="1" x="5387"/>
        <item m="1" x="5987"/>
        <item m="1" x="5293"/>
        <item m="1" x="5944"/>
        <item m="1" x="5464"/>
        <item m="1" x="5259"/>
        <item m="1" x="5654"/>
        <item m="1" x="5599"/>
        <item m="1" x="5465"/>
        <item m="1" x="5316"/>
        <item m="1" x="5728"/>
        <item m="1" x="5631"/>
        <item m="1" x="5589"/>
        <item m="1" x="5808"/>
        <item m="1" x="5587"/>
        <item m="1" x="5486"/>
        <item m="1" x="5591"/>
        <item m="1" x="6107"/>
        <item m="1" x="5741"/>
        <item m="1" x="5423"/>
        <item m="1" x="5414"/>
        <item m="1" x="5495"/>
        <item m="1" x="5782"/>
        <item m="1" x="5328"/>
        <item m="1" x="5381"/>
        <item m="1" x="5538"/>
        <item m="1" x="5634"/>
        <item m="1" x="5696"/>
        <item m="1" x="5822"/>
        <item m="1" x="5762"/>
        <item m="1" x="5581"/>
        <item m="1" x="5607"/>
        <item m="1" x="5970"/>
        <item m="1" x="5485"/>
        <item m="1" x="5518"/>
        <item m="1" x="5412"/>
        <item m="1" x="6006"/>
        <item m="1" x="5914"/>
        <item m="1" x="5698"/>
        <item m="1" x="5481"/>
        <item m="1" x="5647"/>
        <item m="1" x="5574"/>
        <item m="1" x="6160"/>
        <item m="1" x="5570"/>
        <item m="1" x="5954"/>
        <item m="1" x="5292"/>
        <item m="1" x="5371"/>
        <item m="1" x="5365"/>
        <item m="1" x="5605"/>
        <item m="1" x="5281"/>
        <item m="1" x="5726"/>
        <item m="1" x="5305"/>
        <item m="1" x="5341"/>
        <item m="1" x="5874"/>
        <item m="1" x="5393"/>
        <item m="1" x="5309"/>
        <item m="1" x="5329"/>
        <item m="1" x="5596"/>
        <item m="1" x="5692"/>
        <item m="1" x="5280"/>
        <item m="1" x="5794"/>
        <item m="1" x="5638"/>
        <item m="1" x="5463"/>
        <item m="1" x="5364"/>
        <item m="1" x="5360"/>
        <item m="1" x="5445"/>
        <item m="1" x="5449"/>
        <item m="1" x="5473"/>
        <item m="1" x="5653"/>
        <item m="1" x="5533"/>
        <item m="1" x="5672"/>
        <item m="1" x="5491"/>
        <item m="1" x="5317"/>
        <item m="1" x="5702"/>
        <item m="1" x="5801"/>
        <item m="1" x="5689"/>
        <item m="1" x="5369"/>
        <item m="1" x="5466"/>
        <item m="1" x="5584"/>
        <item m="1" x="5354"/>
        <item m="1" x="5575"/>
        <item m="1" x="5933"/>
        <item m="1" x="5324"/>
        <item m="1" x="5319"/>
        <item m="1" x="5417"/>
        <item m="1" x="5724"/>
        <item m="1" x="5626"/>
        <item m="1" x="5931"/>
        <item m="1" x="5434"/>
        <item m="1" x="5718"/>
        <item m="1" x="5597"/>
        <item m="1" x="5401"/>
        <item m="1" x="5937"/>
        <item m="1" x="5258"/>
        <item m="1" x="5462"/>
        <item m="1" x="5649"/>
        <item m="1" x="5560"/>
        <item m="1" x="5326"/>
        <item m="1" x="5301"/>
        <item m="1" x="5656"/>
        <item m="1" x="6527"/>
        <item m="1" x="5382"/>
        <item m="1" x="5769"/>
        <item m="1" x="5511"/>
        <item m="1" x="5828"/>
        <item m="1" x="5460"/>
        <item m="1" x="5286"/>
        <item m="1" x="5790"/>
        <item m="1" x="5545"/>
        <item m="1" x="5846"/>
        <item m="1" x="5404"/>
        <item m="1" x="5973"/>
        <item m="1" x="5730"/>
        <item m="1" x="5635"/>
        <item m="1" x="5333"/>
        <item m="1" x="5395"/>
        <item m="1" x="5399"/>
        <item m="1" x="5820"/>
        <item m="1" x="5749"/>
        <item m="1" x="5379"/>
        <item m="1" x="5510"/>
        <item m="1" x="5616"/>
        <item m="1" x="5346"/>
        <item m="1" x="6202"/>
        <item m="1" x="6367"/>
        <item m="1" x="5477"/>
        <item m="1" x="5400"/>
        <item m="1" x="5703"/>
        <item m="1" x="5916"/>
        <item m="1" x="5421"/>
        <item m="1" x="5433"/>
        <item m="1" x="5343"/>
        <item m="1" x="5708"/>
        <item m="1" x="6117"/>
        <item m="1" x="5732"/>
        <item m="1" x="5456"/>
        <item m="1" x="5686"/>
        <item m="1" x="5282"/>
        <item m="1" x="5340"/>
        <item m="1" x="5348"/>
        <item m="1" x="5713"/>
        <item m="1" x="5375"/>
        <item m="1" x="5315"/>
        <item m="1" x="5767"/>
        <item m="1" x="5768"/>
        <item m="1" x="5373"/>
        <item m="1" x="5266"/>
        <item m="1" x="6082"/>
        <item m="1" x="5612"/>
        <item m="1" x="5531"/>
        <item m="1" x="5854"/>
        <item m="1" x="5509"/>
        <item m="1" x="5628"/>
        <item m="1" x="5824"/>
        <item m="1" x="5367"/>
        <item m="1" x="5783"/>
        <item m="1" x="5630"/>
        <item m="1" x="5683"/>
        <item m="1" x="5573"/>
        <item m="1" x="5386"/>
        <item m="1" x="5428"/>
        <item m="1" x="5544"/>
        <item m="1" x="5643"/>
        <item m="1" x="5678"/>
        <item m="1" x="5752"/>
        <item m="1" x="6155"/>
        <item m="1" x="5567"/>
        <item m="1" x="5313"/>
        <item m="1" x="6193"/>
        <item m="1" x="5999"/>
        <item m="1" x="5620"/>
        <item m="1" x="5287"/>
        <item m="1" x="5424"/>
        <item m="1" x="5593"/>
        <item m="1" x="5694"/>
        <item m="1" x="5554"/>
        <item m="1" x="5385"/>
        <item m="1" x="5413"/>
        <item m="1" x="5451"/>
        <item m="1" x="6015"/>
        <item m="1" x="5448"/>
        <item m="1" x="5556"/>
        <item m="1" x="5682"/>
        <item m="1" x="5506"/>
        <item m="1" x="5736"/>
        <item m="1" x="5614"/>
        <item m="1" x="5514"/>
        <item m="1" x="5670"/>
        <item m="1" x="5651"/>
        <item m="1" x="5444"/>
        <item m="1" x="5344"/>
        <item m="1" x="5997"/>
        <item m="1" x="5271"/>
        <item m="1" x="5553"/>
        <item m="1" x="5370"/>
        <item m="1" x="5687"/>
        <item m="1" x="5802"/>
        <item m="1" x="6034"/>
        <item m="1" x="6231"/>
        <item m="1" x="5945"/>
        <item m="1" x="5893"/>
        <item m="1" x="5265"/>
        <item m="1" x="5492"/>
        <item m="1" x="5712"/>
        <item m="1" x="5818"/>
        <item m="1" x="5306"/>
        <item m="1" x="5256"/>
        <item m="1" x="5655"/>
        <item m="1" x="6361"/>
        <item m="1" x="5295"/>
        <item m="1" x="5496"/>
        <item m="1" x="5594"/>
        <item m="1" x="5299"/>
        <item m="1" x="5274"/>
        <item m="1" x="5310"/>
        <item m="1" x="5334"/>
        <item m="1" x="5298"/>
        <item m="1" x="5494"/>
        <item m="1" x="5644"/>
        <item m="1" x="6431"/>
        <item m="1" x="5457"/>
        <item m="1" x="5261"/>
        <item m="1" x="5910"/>
        <item m="1" x="5291"/>
        <item m="1" x="5529"/>
        <item m="1" x="5408"/>
        <item m="1" x="5897"/>
        <item m="1" x="5668"/>
        <item m="1" x="6063"/>
        <item m="1" x="5455"/>
        <item m="1" x="5568"/>
        <item m="1" x="5586"/>
        <item m="1" x="5850"/>
        <item m="1" x="5416"/>
        <item m="1" x="6033"/>
        <item m="1" x="6242"/>
        <item m="1" x="5705"/>
        <item m="1" x="5452"/>
        <item m="1" x="5338"/>
        <item m="1" x="5392"/>
        <item m="1" x="5948"/>
        <item m="1" x="5304"/>
        <item m="1" x="5562"/>
        <item m="1" x="6014"/>
        <item m="1" x="6047"/>
        <item m="1" x="5953"/>
        <item m="1" x="5852"/>
        <item m="1" x="5551"/>
        <item m="1" x="5913"/>
        <item m="1" x="5583"/>
        <item m="1" x="5520"/>
        <item m="1" x="5642"/>
        <item m="1" x="5394"/>
        <item m="1" x="5915"/>
        <item m="1" x="5311"/>
        <item m="1" x="5478"/>
        <item m="1" x="6234"/>
        <item m="1" x="5335"/>
        <item m="1" x="5542"/>
        <item m="1" x="5561"/>
        <item m="1" x="6781"/>
        <item m="1" x="5606"/>
        <item m="1" x="6247"/>
        <item m="1" x="5527"/>
        <item m="1" x="5499"/>
        <item m="1" x="6301"/>
        <item m="1" x="5806"/>
        <item m="1" x="5803"/>
        <item m="1" x="5829"/>
        <item m="1" x="5515"/>
        <item m="1" x="5572"/>
        <item m="1" x="5805"/>
        <item m="1" x="5430"/>
        <item m="1" x="5257"/>
        <item m="1" x="5676"/>
        <item m="1" x="5633"/>
        <item m="1" x="5483"/>
        <item m="1" x="5501"/>
        <item m="1" x="5398"/>
        <item m="1" x="5419"/>
        <item m="1" x="5442"/>
        <item m="1" x="5302"/>
        <item m="1" x="6288"/>
        <item m="1" x="5780"/>
        <item m="1" x="5738"/>
        <item m="1" x="6066"/>
        <item m="1" x="5754"/>
        <item m="1" x="5826"/>
        <item m="1" x="5269"/>
        <item m="1" x="6090"/>
        <item m="1" x="5273"/>
        <item m="1" x="5881"/>
        <item m="1" x="5548"/>
        <item m="1" x="5388"/>
        <item m="1" x="5848"/>
        <item m="1" x="5619"/>
        <item m="1" x="5377"/>
        <item m="1" x="5734"/>
        <item m="1" x="5320"/>
        <item m="1" x="5868"/>
        <item m="1" x="5476"/>
        <item m="1" x="6241"/>
        <item m="1" x="5967"/>
        <item m="1" x="5934"/>
        <item m="1" x="6417"/>
        <item m="1" x="5690"/>
        <item m="1" x="5595"/>
        <item m="1" x="5439"/>
        <item m="1" x="6487"/>
        <item m="1" x="5764"/>
        <item m="1" x="5283"/>
        <item m="1" x="5671"/>
        <item m="1" x="5262"/>
        <item m="1" x="5604"/>
        <item m="1" x="5384"/>
        <item m="1" x="6167"/>
        <item m="1" x="5667"/>
        <item m="1" x="6188"/>
        <item m="1" x="5503"/>
        <item m="1" x="7921"/>
        <item m="1" x="5502"/>
        <item m="1" x="5771"/>
        <item m="1" x="5962"/>
        <item m="1" x="6004"/>
        <item m="1" x="5883"/>
        <item m="1" x="5275"/>
        <item m="1" x="5582"/>
        <item m="1" x="6467"/>
        <item m="1" x="5468"/>
        <item m="1" x="5505"/>
        <item m="1" x="5610"/>
        <item m="1" x="5361"/>
        <item m="1" x="6206"/>
        <item m="1" x="6003"/>
        <item m="1" x="5337"/>
        <item m="1" x="5740"/>
        <item m="1" x="6452"/>
        <item m="1" x="5663"/>
        <item m="1" x="5410"/>
        <item m="1" x="5441"/>
        <item m="1" x="5770"/>
        <item m="1" x="5865"/>
        <item m="1" x="5425"/>
        <item m="1" x="6171"/>
        <item m="1" x="5516"/>
        <item m="1" x="5357"/>
        <item m="1" x="5757"/>
        <item m="1" x="5936"/>
        <item m="1" x="5571"/>
        <item m="1" x="6086"/>
        <item m="1" x="5843"/>
        <item m="1" x="6120"/>
        <item m="1" x="5952"/>
        <item m="1" x="5362"/>
        <item m="1" x="5823"/>
        <item m="1" x="6293"/>
        <item m="1" x="5922"/>
        <item m="1" x="5546"/>
        <item m="1" x="6491"/>
        <item m="1" x="6143"/>
        <item m="1" x="5339"/>
        <item m="1" x="6180"/>
        <item m="1" x="5815"/>
        <item m="1" x="5454"/>
        <item m="1" x="5890"/>
        <item m="1" x="5940"/>
        <item m="1" x="5761"/>
        <item m="1" x="5662"/>
        <item m="1" x="6368"/>
        <item m="1" x="5296"/>
        <item m="1" x="5637"/>
        <item m="1" x="5693"/>
        <item m="1" x="5817"/>
        <item m="1" x="5884"/>
        <item m="1" x="6051"/>
        <item m="1" x="5308"/>
        <item m="1" x="5396"/>
        <item m="1" x="5284"/>
        <item m="1" x="5469"/>
        <item m="1" x="5856"/>
        <item m="1" x="6311"/>
        <item m="1" x="5807"/>
        <item m="1" x="5812"/>
        <item m="1" x="5737"/>
        <item m="1" x="5838"/>
        <item m="1" x="5964"/>
        <item m="1" x="5908"/>
        <item m="1" x="6028"/>
        <item m="1" x="6174"/>
        <item m="1" x="5825"/>
        <item m="1" x="6022"/>
        <item m="1" x="6098"/>
        <item m="1" x="5590"/>
        <item m="1" x="6332"/>
        <item m="1" x="5882"/>
        <item m="1" x="6512"/>
        <item m="1" x="6050"/>
        <item m="1" x="5831"/>
        <item m="1" x="6142"/>
        <item m="1" x="5592"/>
        <item m="1" x="6059"/>
        <item m="1" x="5958"/>
        <item m="1" x="5959"/>
        <item m="1" x="5821"/>
        <item m="1" x="6845"/>
        <item m="1" x="5899"/>
        <item m="1" x="5956"/>
        <item m="1" x="5787"/>
        <item m="1" x="5784"/>
        <item m="1" x="6118"/>
        <item m="1" x="5898"/>
        <item m="1" x="5978"/>
        <item m="1" x="6280"/>
        <item m="1" x="5844"/>
        <item m="1" x="5891"/>
        <item m="1" x="5903"/>
        <item m="1" x="6307"/>
        <item m="1" x="6100"/>
        <item m="1" x="6255"/>
        <item m="1" x="6122"/>
        <item m="1" x="5870"/>
        <item m="1" x="6000"/>
        <item m="1" x="6184"/>
        <item m="1" x="6094"/>
        <item m="1" x="6105"/>
        <item m="1" x="5624"/>
        <item m="1" x="5876"/>
        <item m="1" x="6450"/>
        <item m="1" x="6173"/>
        <item m="1" x="6001"/>
        <item m="1" x="5675"/>
        <item m="1" x="6300"/>
        <item m="1" x="5756"/>
        <item m="1" x="6353"/>
        <item m="1" x="5990"/>
        <item m="1" x="6154"/>
        <item m="1" x="5664"/>
        <item m="1" x="6005"/>
        <item m="1" x="6270"/>
        <item m="1" x="5875"/>
        <item m="1" x="6272"/>
        <item m="1" x="6424"/>
        <item m="1" x="5923"/>
        <item m="1" x="6127"/>
        <item m="1" x="6237"/>
        <item m="1" x="6407"/>
        <item m="1" x="5907"/>
        <item m="1" x="5980"/>
        <item m="1" x="6075"/>
        <item m="1" x="5600"/>
        <item m="1" x="5836"/>
        <item m="1" x="6346"/>
        <item m="1" x="6040"/>
        <item m="1" x="6330"/>
        <item m="1" x="6370"/>
        <item m="1" x="6240"/>
        <item m="1" x="5946"/>
        <item m="1" x="6274"/>
        <item m="1" x="6111"/>
        <item m="1" x="6053"/>
        <item m="1" x="6121"/>
        <item m="1" x="6083"/>
        <item m="1" x="5549"/>
        <item m="1" x="5860"/>
        <item m="1" x="5963"/>
        <item m="1" x="6187"/>
        <item m="1" x="6027"/>
        <item m="1" x="6226"/>
        <item m="1" x="6113"/>
        <item m="1" x="6326"/>
        <item m="1" x="6048"/>
        <item m="1" x="6018"/>
        <item m="1" x="6210"/>
        <item m="1" x="5935"/>
        <item m="1" x="6095"/>
        <item m="1" x="5793"/>
        <item m="1" x="6228"/>
        <item m="1" x="6212"/>
        <item m="1" x="5679"/>
        <item m="1" x="6294"/>
        <item m="1" x="6208"/>
        <item m="1" x="5845"/>
        <item m="1" x="6002"/>
        <item m="1" x="6119"/>
        <item m="1" x="6537"/>
        <item m="1" x="5911"/>
        <item m="1" x="5804"/>
        <item m="1" x="6125"/>
        <item m="1" x="6165"/>
        <item m="1" x="6021"/>
        <item m="1" x="6054"/>
        <item m="1" x="5684"/>
        <item m="1" x="5833"/>
        <item m="1" x="5885"/>
        <item m="1" x="5966"/>
        <item m="1" x="5745"/>
        <item m="1" x="5894"/>
        <item m="1" x="6168"/>
        <item m="1" x="6124"/>
        <item m="1" x="6182"/>
        <item m="1" x="5926"/>
        <item m="1" x="5862"/>
        <item m="1" x="6308"/>
        <item m="1" x="6110"/>
        <item m="1" x="6413"/>
        <item m="1" x="5841"/>
        <item m="1" x="6218"/>
        <item m="1" x="5855"/>
        <item m="1" x="6397"/>
        <item m="1" x="5917"/>
        <item m="1" x="6287"/>
        <item m="1" x="6480"/>
        <item m="1" x="6071"/>
        <item m="1" x="5853"/>
        <item m="1" x="5695"/>
        <item m="1" x="5652"/>
        <item m="1" x="6275"/>
        <item m="1" x="6690"/>
        <item m="1" x="6023"/>
        <item m="1" x="6477"/>
        <item m="1" x="6114"/>
        <item m="1" x="5982"/>
        <item m="1" x="6064"/>
        <item m="1" x="6191"/>
        <item m="1" x="5669"/>
        <item m="1" x="6427"/>
        <item m="1" x="7919"/>
        <item m="1" x="5869"/>
        <item m="1" x="6007"/>
        <item m="1" x="6451"/>
        <item m="1" x="6133"/>
        <item m="1" x="6134"/>
        <item m="1" x="6779"/>
        <item m="1" x="6841"/>
        <item m="1" x="6299"/>
        <item m="1" x="6061"/>
        <item m="1" x="6017"/>
        <item m="1" x="6058"/>
        <item m="1" x="5930"/>
        <item m="1" x="6065"/>
        <item m="1" x="5985"/>
        <item m="1" x="6152"/>
        <item m="1" x="6907"/>
        <item m="1" x="5781"/>
        <item m="1" x="6263"/>
        <item m="1" x="5731"/>
        <item m="1" x="6863"/>
        <item m="1" x="5886"/>
        <item m="1" x="6334"/>
        <item m="1" x="6166"/>
        <item m="1" x="5951"/>
        <item m="1" x="5965"/>
        <item m="1" x="5998"/>
        <item m="1" x="5710"/>
        <item m="1" x="5889"/>
        <item m="1" x="5685"/>
        <item m="1" x="6178"/>
        <item m="1" x="5943"/>
        <item m="1" x="6570"/>
        <item m="1" x="6177"/>
        <item m="1" x="6074"/>
        <item m="1" x="5994"/>
        <item m="1" x="5489"/>
        <item m="1" x="6364"/>
        <item m="1" x="6266"/>
        <item m="1" x="5975"/>
        <item m="1" x="7454"/>
        <item m="1" x="5701"/>
        <item m="1" x="5755"/>
        <item m="1" x="5834"/>
        <item m="1" x="5989"/>
        <item m="1" x="5733"/>
        <item m="1" x="6162"/>
        <item m="1" x="5727"/>
        <item m="1" x="5857"/>
        <item m="1" x="6088"/>
        <item m="1" x="6131"/>
        <item m="1" x="6587"/>
        <item m="1" x="5830"/>
        <item m="1" x="6297"/>
        <item m="1" x="6630"/>
        <item m="1" x="6406"/>
        <item m="1" x="5969"/>
        <item m="1" x="5942"/>
        <item m="1" x="6432"/>
        <item m="1" x="5735"/>
        <item m="1" x="6181"/>
        <item m="1" x="5776"/>
        <item m="1" x="5847"/>
        <item m="1" x="5641"/>
        <item m="1" x="5615"/>
        <item m="1" x="6146"/>
        <item m="1" x="6357"/>
        <item m="1" x="6360"/>
        <item m="1" x="6011"/>
        <item m="1" x="5863"/>
        <item m="1" x="5949"/>
        <item m="1" x="5795"/>
        <item m="1" x="5609"/>
        <item m="1" x="5725"/>
        <item m="1" x="6220"/>
        <item m="1" x="5851"/>
        <item m="1" x="6106"/>
        <item m="1" x="5788"/>
        <item m="1" x="6392"/>
        <item m="1" x="6233"/>
        <item m="1" x="5861"/>
        <item m="1" x="6394"/>
        <item m="1" x="6262"/>
        <item m="1" x="5750"/>
        <item m="1" x="6108"/>
        <item m="1" x="5617"/>
        <item m="1" x="6434"/>
        <item m="1" x="5797"/>
        <item m="1" x="6390"/>
        <item m="1" x="6078"/>
        <item m="1" x="5765"/>
        <item m="1" x="5939"/>
        <item m="1" x="5744"/>
        <item m="1" x="6981"/>
        <item m="1" x="5941"/>
        <item m="1" x="5613"/>
        <item m="1" x="6347"/>
        <item m="1" x="6019"/>
        <item m="1" x="5557"/>
        <item m="1" x="5472"/>
        <item m="1" x="5772"/>
        <item m="1" x="5796"/>
        <item m="1" x="6195"/>
        <item m="1" x="6657"/>
        <item m="1" x="6244"/>
        <item m="1" x="5961"/>
        <item m="1" x="6045"/>
        <item m="1" x="6503"/>
        <item m="1" x="6647"/>
        <item m="1" x="5555"/>
        <item m="1" x="6371"/>
        <item m="1" x="5892"/>
        <item m="1" x="6251"/>
        <item m="1" x="5816"/>
        <item m="1" x="6013"/>
        <item m="1" x="6009"/>
        <item m="1" x="5955"/>
        <item m="1" x="6060"/>
        <item m="1" x="5837"/>
        <item m="1" x="6158"/>
        <item m="1" x="5957"/>
        <item m="1" x="6062"/>
        <item m="1" x="6851"/>
        <item m="1" x="6437"/>
        <item m="1" x="6026"/>
        <item m="1" x="5729"/>
        <item m="1" x="6016"/>
        <item m="1" x="6613"/>
        <item m="1" x="6411"/>
        <item m="1" x="5742"/>
        <item m="1" x="6373"/>
        <item m="1" x="5660"/>
        <item m="1" x="6531"/>
        <item m="1" x="6102"/>
        <item m="1" x="6429"/>
        <item m="1" x="6046"/>
        <item m="1" x="5896"/>
        <item m="1" x="5986"/>
        <item m="1" x="6733"/>
        <item m="1" x="6318"/>
        <item m="1" x="5983"/>
        <item m="1" x="6067"/>
        <item m="1" x="5665"/>
        <item m="1" x="6391"/>
        <item m="1" x="6271"/>
        <item m="1" x="6068"/>
        <item m="1" x="5540"/>
        <item m="1" x="6215"/>
        <item m="1" x="6223"/>
        <item m="1" x="6870"/>
        <item m="1" x="6356"/>
        <item m="1" x="6470"/>
        <item m="1" x="5774"/>
        <item m="1" x="6768"/>
        <item m="1" x="6147"/>
        <item m="1" x="5938"/>
        <item m="1" x="6128"/>
        <item m="1" x="6042"/>
        <item m="1" x="5785"/>
        <item m="1" x="5773"/>
        <item m="1" x="5992"/>
        <item m="1" x="6473"/>
        <item m="1" x="6085"/>
        <item m="1" x="5932"/>
        <item m="1" x="6322"/>
        <item m="1" x="5872"/>
        <item m="1" x="6214"/>
        <item m="1" x="6038"/>
        <item m="1" x="6302"/>
        <item m="1" x="5677"/>
        <item m="1" x="5918"/>
        <item m="1" x="6428"/>
        <item m="1" x="5791"/>
        <item m="1" x="6518"/>
        <item m="1" x="5904"/>
        <item m="1" x="5766"/>
        <item m="1" x="5720"/>
        <item m="1" x="5673"/>
        <item m="1" x="6248"/>
        <item m="1" x="5901"/>
        <item m="1" x="6304"/>
        <item m="1" x="5902"/>
        <item m="1" x="6052"/>
        <item m="1" x="6597"/>
        <item m="1" x="5779"/>
        <item m="1" x="5832"/>
        <item m="1" x="6035"/>
        <item m="1" x="5789"/>
        <item m="1" x="5920"/>
        <item m="1" x="5532"/>
        <item m="1" x="6510"/>
        <item m="1" x="5878"/>
        <item m="1" x="6290"/>
        <item m="1" x="6542"/>
        <item m="1" x="6291"/>
        <item m="1" x="6651"/>
        <item m="1" x="6254"/>
        <item m="1" x="6438"/>
        <item m="1" x="6138"/>
        <item m="1" x="6084"/>
        <item m="1" x="6947"/>
        <item m="1" x="5979"/>
        <item m="1" x="7124"/>
        <item m="1" x="6267"/>
        <item m="1" x="6205"/>
        <item m="1" x="6574"/>
        <item m="1" x="6140"/>
        <item m="1" x="6563"/>
        <item m="1" x="6718"/>
        <item m="1" x="6219"/>
        <item m="1" x="6463"/>
        <item m="1" x="6115"/>
        <item m="1" x="6791"/>
        <item m="1" x="6306"/>
        <item m="1" x="6582"/>
        <item m="1" x="6481"/>
        <item m="1" x="7065"/>
        <item m="1" x="6585"/>
        <item m="1" x="6338"/>
        <item m="1" x="6268"/>
        <item m="1" x="5859"/>
        <item m="1" x="6442"/>
        <item m="1" x="6502"/>
        <item m="1" x="6276"/>
        <item m="1" x="6904"/>
        <item m="1" x="6129"/>
        <item m="1" x="6157"/>
        <item m="1" x="6511"/>
        <item m="1" x="6123"/>
        <item m="1" x="6194"/>
        <item m="1" x="6398"/>
        <item m="1" x="6257"/>
        <item m="1" x="6661"/>
        <item m="1" x="6031"/>
        <item m="1" x="6079"/>
        <item m="1" x="6081"/>
        <item m="1" x="6516"/>
        <item m="1" x="6309"/>
        <item m="1" x="6320"/>
        <item m="1" x="6186"/>
        <item m="1" x="6586"/>
        <item m="1" x="6812"/>
        <item m="1" x="6339"/>
        <item m="1" x="5960"/>
        <item m="1" x="6440"/>
        <item m="1" x="7926"/>
        <item m="1" x="7050"/>
        <item m="1" x="5909"/>
        <item m="1" x="6283"/>
        <item m="1" x="6705"/>
        <item m="1" x="7227"/>
        <item m="1" x="6646"/>
        <item m="1" x="6136"/>
        <item m="1" x="6323"/>
        <item m="1" x="6724"/>
        <item m="1" x="6946"/>
        <item m="1" x="6376"/>
        <item m="1" x="6607"/>
        <item m="1" x="6602"/>
        <item m="1" x="6089"/>
        <item m="1" x="6844"/>
        <item m="1" x="6765"/>
        <item m="1" x="6296"/>
        <item m="1" x="6363"/>
        <item m="1" x="6455"/>
        <item m="1" x="6204"/>
        <item m="1" x="6343"/>
        <item m="1" x="6420"/>
        <item m="1" x="7285"/>
        <item m="1" x="6325"/>
        <item m="1" x="6253"/>
        <item m="1" x="6331"/>
        <item m="1" x="6548"/>
        <item m="1" x="7137"/>
        <item m="1" x="6422"/>
        <item m="1" x="6037"/>
        <item m="1" x="5976"/>
        <item m="1" x="6281"/>
        <item m="1" x="6252"/>
        <item m="1" x="6382"/>
        <item m="1" x="6683"/>
        <item m="1" x="6238"/>
        <item m="1" x="6101"/>
        <item m="1" x="6012"/>
        <item m="1" x="6773"/>
        <item m="1" x="6216"/>
        <item m="1" x="6279"/>
        <item m="1" x="6506"/>
        <item m="1" x="6243"/>
        <item m="1" x="6185"/>
        <item m="1" x="6211"/>
        <item m="1" x="6235"/>
        <item m="1" x="6292"/>
        <item m="1" x="5984"/>
        <item m="1" x="6593"/>
        <item m="1" x="6707"/>
        <item m="1" x="6588"/>
        <item m="1" x="6443"/>
        <item m="1" x="6362"/>
        <item m="1" x="6541"/>
        <item m="1" x="7107"/>
        <item m="1" x="6295"/>
        <item m="1" x="6175"/>
        <item m="1" x="6719"/>
        <item m="1" x="6991"/>
        <item m="1" x="6298"/>
        <item m="1" x="6458"/>
        <item m="1" x="6479"/>
        <item m="1" x="6076"/>
        <item m="1" x="7207"/>
        <item m="1" x="6379"/>
        <item m="1" x="6375"/>
        <item m="1" x="7196"/>
        <item m="1" x="6305"/>
        <item m="1" x="6653"/>
        <item m="1" x="5921"/>
        <item m="1" x="6932"/>
        <item m="1" x="6324"/>
        <item m="1" x="6365"/>
        <item m="1" x="6049"/>
        <item m="1" x="6430"/>
        <item m="1" x="6183"/>
        <item m="1" x="6539"/>
        <item m="1" x="6837"/>
        <item m="1" x="6886"/>
        <item m="1" x="6170"/>
        <item m="1" x="6462"/>
        <item m="1" x="6461"/>
        <item m="1" x="6246"/>
        <item m="1" x="6399"/>
        <item m="1" x="6103"/>
        <item m="1" x="6043"/>
        <item m="1" x="6383"/>
        <item m="1" x="6534"/>
        <item m="1" x="6645"/>
        <item m="1" x="6774"/>
        <item m="1" x="6410"/>
        <item m="1" x="6350"/>
        <item m="1" x="6354"/>
        <item m="1" x="6465"/>
        <item m="1" x="6721"/>
        <item m="1" x="6317"/>
        <item m="1" x="6197"/>
        <item m="1" x="6632"/>
        <item m="1" x="6316"/>
        <item m="1" x="7048"/>
        <item m="1" x="6930"/>
        <item m="1" x="6217"/>
        <item m="1" x="6176"/>
        <item m="1" x="6840"/>
        <item m="1" x="6207"/>
        <item m="1" x="6706"/>
        <item m="1" x="6869"/>
        <item m="1" x="6488"/>
        <item m="1" x="6249"/>
        <item m="1" x="6623"/>
        <item m="1" x="6456"/>
        <item m="1" x="6767"/>
        <item m="1" x="6471"/>
        <item m="1" x="6314"/>
        <item m="1" x="6885"/>
        <item m="1" x="6826"/>
        <item m="1" x="6319"/>
        <item m="1" x="6414"/>
        <item m="1" x="6156"/>
        <item m="1" x="6887"/>
        <item m="1" x="6112"/>
        <item m="1" x="6659"/>
        <item m="1" x="6604"/>
        <item m="1" x="6310"/>
        <item m="1" x="6722"/>
        <item m="1" x="7075"/>
        <item m="1" x="6599"/>
        <item m="1" x="6454"/>
        <item m="1" x="6072"/>
        <item m="1" x="6601"/>
        <item m="1" x="6425"/>
        <item m="1" x="6494"/>
        <item m="1" x="6528"/>
        <item m="1" x="6872"/>
        <item m="1" x="6468"/>
        <item m="1" x="7134"/>
        <item m="1" x="6199"/>
        <item m="1" x="6200"/>
        <item m="1" x="5919"/>
        <item m="1" x="6508"/>
        <item m="1" x="6530"/>
        <item m="1" x="6710"/>
        <item m="1" x="6232"/>
        <item m="1" x="6041"/>
        <item m="1" x="6378"/>
        <item m="1" x="5849"/>
        <item m="1" x="6540"/>
        <item m="1" x="6055"/>
        <item m="1" x="6163"/>
        <item m="1" x="6259"/>
        <item m="1" x="6190"/>
        <item m="1" x="5864"/>
        <item m="1" x="7309"/>
        <item m="1" x="7168"/>
        <item m="1" x="6784"/>
        <item m="1" x="6521"/>
        <item m="1" x="6419"/>
        <item m="1" x="6551"/>
        <item m="1" x="6717"/>
        <item m="1" x="7006"/>
        <item m="1" x="6245"/>
        <item m="1" x="6713"/>
        <item m="1" x="6532"/>
        <item m="1" x="6265"/>
        <item m="1" x="6264"/>
        <item m="1" x="6493"/>
        <item m="1" x="6278"/>
        <item m="1" x="6945"/>
        <item m="1" x="6388"/>
        <item m="1" x="6714"/>
        <item m="1" x="6352"/>
        <item m="1" x="7920"/>
        <item m="1" x="6159"/>
        <item m="1" x="6544"/>
        <item m="1" x="6806"/>
        <item m="1" x="6809"/>
        <item m="1" x="6650"/>
        <item m="1" x="6402"/>
        <item m="1" x="6553"/>
        <item m="1" x="6547"/>
        <item m="1" x="6828"/>
        <item m="1" x="5996"/>
        <item m="1" x="6377"/>
        <item m="1" x="6446"/>
        <item m="1" x="6096"/>
        <item m="1" x="6418"/>
        <item m="1" x="6374"/>
        <item m="1" x="6405"/>
        <item m="1" x="6303"/>
        <item m="1" x="6327"/>
        <item m="1" x="6750"/>
        <item m="1" x="6341"/>
        <item m="1" x="6036"/>
        <item m="1" x="6700"/>
        <item m="1" x="6641"/>
        <item m="1" x="6336"/>
        <item m="1" x="6225"/>
        <item m="1" x="7366"/>
        <item m="1" x="6671"/>
        <item m="1" x="6315"/>
        <item m="1" x="6335"/>
        <item m="1" x="6109"/>
        <item m="1" x="6403"/>
        <item m="1" x="6598"/>
        <item m="1" x="6678"/>
        <item m="1" x="6485"/>
        <item m="1" x="6618"/>
        <item m="1" x="6179"/>
        <item m="1" x="6642"/>
        <item m="1" x="6648"/>
        <item m="1" x="6472"/>
        <item m="1" x="6484"/>
        <item m="1" x="6144"/>
        <item m="1" x="7209"/>
        <item m="1" x="6433"/>
        <item m="1" x="6600"/>
        <item m="1" x="6172"/>
        <item m="1" x="7109"/>
        <item m="1" x="6971"/>
        <item m="1" x="6198"/>
        <item m="1" x="5905"/>
        <item m="1" x="6701"/>
        <item m="1" x="6213"/>
        <item m="1" x="6161"/>
        <item m="1" x="7254"/>
        <item m="1" x="6636"/>
        <item m="1" x="6580"/>
        <item m="1" x="6664"/>
        <item m="1" x="6384"/>
        <item m="1" x="6787"/>
        <item m="1" x="6538"/>
        <item m="1" x="6525"/>
        <item m="1" x="7740"/>
        <item m="1" x="6328"/>
        <item m="1" x="6533"/>
        <item m="1" x="6401"/>
        <item m="1" x="6478"/>
        <item m="1" x="6578"/>
        <item m="1" x="6258"/>
        <item m="1" x="6900"/>
        <item m="1" x="7242"/>
        <item m="1" x="5900"/>
        <item m="1" x="6196"/>
        <item m="1" x="7198"/>
        <item m="1" x="6029"/>
        <item m="1" x="6359"/>
        <item m="1" x="6139"/>
        <item m="1" x="7078"/>
        <item m="1" x="6239"/>
        <item m="1" x="7136"/>
        <item m="1" x="6342"/>
        <item m="1" x="6260"/>
        <item m="1" x="6145"/>
        <item m="1" x="6020"/>
        <item m="1" x="6408"/>
        <item m="1" x="6229"/>
        <item m="1" x="6703"/>
        <item m="1" x="7083"/>
        <item m="1" x="6091"/>
        <item m="1" x="6056"/>
        <item m="1" x="6611"/>
        <item m="1" x="6435"/>
        <item m="1" x="6834"/>
        <item m="1" x="7298"/>
        <item m="1" x="5995"/>
        <item m="1" x="6189"/>
        <item m="1" x="6132"/>
        <item m="1" x="7200"/>
        <item m="1" x="6222"/>
        <item m="1" x="6221"/>
        <item m="1" x="6960"/>
        <item m="1" x="6725"/>
        <item m="1" x="6449"/>
        <item m="1" x="6545"/>
        <item m="1" x="7369"/>
        <item m="1" x="6702"/>
        <item m="1" x="6448"/>
        <item m="1" x="7162"/>
        <item m="1" x="6313"/>
        <item m="1" x="6421"/>
        <item m="1" x="7012"/>
        <item m="1" x="6149"/>
        <item m="1" x="7002"/>
        <item m="1" x="5924"/>
        <item m="1" x="6369"/>
        <item m="1" x="6957"/>
        <item m="1" x="6025"/>
        <item m="1" x="6416"/>
        <item m="1" x="7184"/>
        <item m="1" x="6087"/>
        <item m="1" x="6153"/>
        <item m="1" x="6230"/>
        <item m="1" x="6565"/>
        <item m="1" x="6662"/>
        <item m="1" x="6894"/>
        <item m="1" x="6409"/>
        <item m="1" x="7802"/>
        <item m="1" x="6584"/>
        <item m="1" x="6395"/>
        <item m="1" x="6289"/>
        <item m="1" x="6609"/>
        <item m="1" x="6514"/>
        <item m="1" x="6116"/>
        <item m="1" x="6039"/>
        <item m="1" x="6839"/>
        <item m="1" x="5977"/>
        <item m="1" x="6070"/>
        <item m="1" x="6285"/>
        <item m="1" x="6460"/>
        <item m="1" x="6097"/>
        <item m="1" x="6558"/>
        <item m="1" x="6594"/>
        <item m="1" x="6010"/>
        <item m="1" x="6526"/>
        <item m="1" x="6881"/>
        <item m="1" x="5799"/>
        <item m="1" x="6256"/>
        <item m="1" x="6250"/>
        <item m="1" x="6351"/>
        <item m="1" x="6151"/>
        <item m="1" x="6654"/>
        <item m="1" x="6386"/>
        <item m="1" x="6924"/>
        <item m="1" x="6810"/>
        <item m="1" x="6554"/>
        <item m="1" x="5840"/>
        <item m="1" x="6720"/>
        <item m="1" x="6692"/>
        <item m="1" x="6685"/>
        <item m="1" x="6640"/>
        <item m="1" x="6994"/>
        <item m="1" x="7252"/>
        <item m="1" x="7255"/>
        <item m="1" x="6080"/>
        <item m="1" x="6576"/>
        <item m="1" x="7007"/>
        <item m="1" x="7019"/>
        <item m="1" x="6169"/>
        <item m="1" x="6099"/>
        <item m="1" x="6660"/>
        <item m="1" x="6137"/>
        <item m="1" x="6776"/>
        <item m="1" x="7155"/>
        <item m="1" x="7312"/>
        <item m="1" x="6865"/>
        <item m="1" x="6130"/>
        <item m="1" x="6581"/>
        <item m="1" x="6492"/>
        <item m="1" x="6592"/>
        <item m="1" x="6752"/>
        <item m="1" x="6396"/>
        <item m="1" x="5739"/>
        <item m="1" x="6444"/>
        <item m="1" x="6989"/>
        <item m="1" x="6349"/>
        <item m="1" x="6474"/>
        <item m="1" x="6633"/>
        <item m="1" x="6955"/>
        <item m="1" x="7193"/>
        <item m="1" x="6520"/>
        <item m="1" x="7301"/>
        <item m="1" x="7613"/>
        <item m="1" x="7894"/>
        <item m="1" x="7368"/>
        <item m="1" x="6523"/>
        <item m="1" x="6482"/>
        <item m="1" x="6562"/>
        <item m="1" x="6077"/>
        <item m="1" x="6658"/>
        <item m="1" x="7300"/>
        <item m="1" x="6825"/>
        <item m="1" x="7251"/>
        <item m="1" x="6827"/>
        <item m="1" x="7046"/>
        <item m="1" x="6024"/>
        <item m="1" x="7057"/>
        <item m="1" x="7411"/>
        <item m="1" x="6959"/>
        <item m="1" x="7266"/>
        <item m="1" x="7016"/>
        <item m="1" x="6731"/>
        <item m="1" x="6069"/>
        <item m="1" x="7295"/>
        <item m="1" x="6192"/>
        <item m="1" x="6466"/>
        <item m="1" x="6780"/>
        <item m="1" x="6277"/>
        <item m="1" x="7604"/>
        <item m="1" x="6312"/>
        <item m="1" x="6498"/>
        <item m="1" x="6794"/>
        <item m="1" x="6284"/>
        <item m="1" x="6445"/>
        <item m="1" x="6928"/>
        <item m="1" x="6867"/>
        <item m="1" x="7449"/>
        <item m="1" x="7175"/>
        <item m="1" x="6814"/>
        <item m="1" x="7008"/>
        <item m="1" x="6899"/>
        <item m="1" x="7100"/>
        <item m="1" x="7129"/>
        <item m="1" x="6559"/>
        <item m="1" x="7151"/>
        <item m="1" x="6763"/>
        <item m="1" x="6759"/>
        <item m="1" x="6380"/>
        <item m="1" x="7060"/>
        <item m="1" x="6236"/>
        <item m="1" x="7416"/>
        <item m="1" x="6619"/>
        <item m="1" x="6862"/>
        <item m="1" x="6782"/>
        <item m="1" x="6813"/>
        <item m="1" x="7308"/>
        <item m="1" x="6504"/>
        <item m="1" x="6486"/>
        <item m="1" x="6949"/>
        <item m="1" x="6923"/>
        <item m="1" x="6873"/>
        <item m="1" x="6615"/>
        <item m="1" x="6920"/>
        <item m="1" x="6749"/>
        <item m="1" x="7049"/>
        <item m="1" x="6464"/>
        <item m="1" x="6372"/>
        <item m="1" x="7560"/>
        <item m="1" x="7330"/>
        <item m="1" x="7192"/>
        <item m="1" x="6737"/>
        <item m="1" x="6696"/>
        <item m="1" x="7268"/>
        <item m="1" x="6871"/>
        <item m="1" x="6589"/>
        <item m="1" x="6321"/>
        <item m="1" x="6753"/>
        <item m="1" x="7640"/>
        <item m="1" x="7594"/>
        <item m="1" x="6953"/>
        <item m="1" x="6507"/>
        <item m="1" x="6985"/>
        <item m="1" x="7071"/>
        <item m="1" x="7135"/>
        <item m="1" x="7866"/>
        <item m="1" x="7133"/>
        <item m="1" x="6786"/>
        <item m="1" x="7176"/>
        <item m="1" x="6639"/>
        <item m="1" x="6760"/>
        <item m="1" x="6566"/>
        <item m="1" x="6627"/>
        <item m="1" x="7214"/>
        <item m="1" x="7131"/>
        <item m="1" x="6772"/>
        <item m="1" x="6978"/>
        <item m="1" x="7058"/>
        <item m="1" x="7423"/>
        <item m="1" x="7037"/>
        <item m="1" x="6853"/>
        <item m="1" x="6404"/>
        <item m="1" x="7451"/>
        <item m="1" x="7829"/>
        <item m="1" x="7559"/>
        <item m="1" x="6758"/>
        <item m="1" x="6742"/>
        <item m="1" x="7067"/>
        <item m="1" x="6961"/>
        <item m="1" x="6556"/>
        <item m="1" x="7748"/>
        <item m="1" x="6935"/>
        <item m="1" x="6901"/>
        <item m="1" x="7103"/>
        <item m="1" x="6942"/>
        <item m="1" x="7292"/>
        <item m="1" x="6505"/>
        <item m="1" x="6638"/>
        <item m="1" x="7123"/>
        <item m="1" x="6345"/>
        <item m="1" x="6606"/>
        <item m="1" x="6536"/>
        <item m="1" x="6355"/>
        <item m="1" x="7150"/>
        <item m="1" x="6797"/>
        <item m="1" x="7183"/>
        <item m="1" x="7185"/>
        <item m="1" x="6682"/>
        <item m="1" x="7502"/>
        <item m="1" x="7602"/>
        <item m="1" x="7188"/>
        <item m="1" x="6843"/>
        <item m="1" x="6635"/>
        <item m="1" x="6509"/>
        <item m="1" x="7385"/>
        <item m="1" x="6788"/>
        <item m="1" x="7259"/>
        <item m="1" x="7166"/>
        <item m="1" x="7373"/>
        <item m="1" x="7655"/>
        <item m="1" x="6998"/>
        <item m="1" x="7636"/>
        <item m="1" x="6818"/>
        <item m="1" x="7030"/>
        <item m="1" x="7513"/>
        <item m="1" x="6831"/>
        <item m="1" x="6672"/>
        <item m="1" x="7524"/>
        <item m="1" x="7234"/>
        <item m="1" x="7197"/>
        <item m="1" x="6415"/>
        <item m="1" x="6912"/>
        <item m="1" x="7527"/>
        <item m="1" x="6746"/>
        <item m="1" x="7116"/>
        <item m="1" x="6715"/>
        <item m="1" x="7410"/>
        <item m="1" x="6669"/>
        <item m="1" x="6777"/>
        <item m="1" x="6634"/>
        <item m="1" x="7032"/>
        <item m="1" x="6895"/>
        <item m="1" x="6906"/>
        <item m="1" x="6992"/>
        <item m="1" x="7229"/>
        <item m="1" x="5971"/>
        <item m="1" x="7412"/>
        <item m="1" x="6684"/>
        <item m="1" x="6522"/>
        <item m="1" x="7844"/>
        <item m="1" x="6821"/>
        <item m="1" x="7069"/>
        <item m="1" x="7287"/>
        <item m="1" x="6366"/>
        <item m="1" x="6612"/>
        <item m="1" x="7157"/>
        <item m="1" x="6910"/>
        <item m="1" x="7018"/>
        <item m="1" x="7001"/>
        <item m="1" x="6911"/>
        <item m="1" x="7004"/>
        <item m="1" x="6457"/>
        <item m="1" x="6673"/>
        <item m="1" x="7070"/>
        <item m="1" x="6617"/>
        <item m="1" x="6546"/>
        <item m="1" x="6712"/>
        <item m="1" x="6490"/>
        <item m="1" x="7433"/>
        <item m="1" x="6877"/>
        <item m="1" x="7179"/>
        <item m="1" x="6755"/>
        <item m="1" x="7463"/>
        <item m="1" x="6628"/>
        <item m="1" x="7241"/>
        <item m="1" x="6771"/>
        <item m="1" x="6816"/>
        <item m="1" x="7217"/>
        <item m="1" x="7138"/>
        <item m="1" x="6495"/>
        <item m="1" x="6209"/>
        <item m="1" x="6868"/>
        <item m="1" x="6141"/>
        <item m="1" x="6795"/>
        <item m="1" x="6385"/>
        <item m="1" x="7856"/>
        <item m="1" x="6698"/>
        <item m="1" x="6093"/>
        <item m="1" x="6739"/>
        <item m="1" x="6629"/>
        <item m="1" x="6686"/>
        <item m="1" x="6815"/>
        <item m="1" x="7079"/>
        <item m="1" x="6273"/>
        <item m="1" x="6990"/>
        <item m="1" x="7248"/>
        <item m="1" x="6590"/>
        <item m="1" x="6631"/>
        <item m="1" x="6726"/>
        <item m="1" x="6822"/>
        <item m="1" x="6674"/>
        <item m="1" x="7355"/>
        <item m="1" x="6891"/>
        <item m="1" x="7425"/>
        <item m="1" x="7009"/>
        <item m="1" x="7011"/>
        <item m="1" x="6426"/>
        <item m="1" x="7092"/>
        <item m="1" x="6732"/>
        <item m="1" x="7077"/>
        <item m="1" x="7305"/>
        <item m="1" x="7044"/>
        <item m="1" x="7477"/>
        <item m="1" x="7707"/>
        <item m="1" x="7091"/>
        <item m="1" x="6269"/>
        <item m="1" x="6476"/>
        <item m="1" x="6688"/>
        <item m="1" x="6819"/>
        <item m="1" x="7000"/>
        <item m="1" x="6855"/>
        <item m="1" x="7325"/>
        <item m="1" x="7352"/>
        <item m="1" x="7314"/>
        <item m="1" x="7013"/>
        <item m="1" x="6358"/>
        <item m="1" x="6820"/>
        <item m="1" x="6735"/>
        <item m="1" x="7294"/>
        <item m="1" x="6665"/>
        <item m="1" x="7105"/>
        <item m="1" x="7072"/>
        <item m="1" x="6697"/>
        <item m="1" x="5981"/>
        <item m="1" x="6757"/>
        <item m="1" x="6783"/>
        <item m="1" x="7363"/>
        <item m="1" x="6892"/>
        <item m="1" x="6879"/>
        <item m="1" x="6261"/>
        <item m="1" x="7464"/>
        <item m="1" x="6596"/>
        <item m="1" x="7247"/>
        <item m="1" x="6832"/>
        <item m="1" x="6044"/>
        <item m="1" x="7297"/>
        <item m="1" x="7112"/>
        <item m="1" x="7726"/>
        <item m="1" x="6573"/>
        <item m="1" x="6922"/>
        <item m="1" x="6689"/>
        <item m="1" x="6917"/>
        <item m="1" x="7780"/>
        <item m="1" x="6817"/>
        <item m="1" x="6513"/>
        <item m="1" x="7812"/>
        <item m="1" x="4007"/>
        <item m="1" x="6940"/>
        <item m="1" x="7409"/>
        <item m="1" x="6695"/>
        <item m="1" x="7177"/>
        <item m="1" x="7741"/>
        <item m="1" x="6948"/>
        <item m="1" x="6963"/>
        <item m="1" x="7909"/>
        <item m="1" x="6743"/>
        <item m="1" x="6969"/>
        <item m="1" x="6649"/>
        <item m="1" x="7669"/>
        <item m="1" x="6644"/>
        <item m="1" x="6979"/>
        <item m="1" x="6983"/>
        <item m="1" x="7674"/>
        <item m="1" x="7014"/>
        <item m="1" x="7005"/>
        <item m="1" x="7120"/>
        <item m="1" x="7476"/>
        <item m="1" x="7181"/>
        <item m="1" x="6838"/>
        <item m="1" x="7847"/>
        <item m="1" x="7139"/>
        <item m="1" x="7837"/>
        <item m="1" x="6439"/>
        <item m="1" x="7482"/>
        <item m="1" x="7033"/>
        <item m="1" x="7875"/>
        <item m="1" x="7421"/>
        <item m="1" x="7441"/>
        <item m="1" x="7504"/>
        <item m="1" x="6956"/>
        <item m="1" x="7017"/>
        <item m="1" x="6605"/>
        <item m="1" x="6778"/>
        <item m="1" x="7063"/>
        <item m="1" x="7023"/>
        <item m="1" x="6610"/>
        <item m="1" x="6804"/>
        <item m="1" x="7024"/>
        <item m="1" x="7236"/>
        <item m="1" x="6679"/>
        <item m="1" x="7774"/>
        <item m="1" x="6800"/>
        <item m="1" x="6499"/>
        <item m="1" x="7052"/>
        <item m="1" x="7462"/>
        <item m="1" x="6880"/>
        <item m="1" x="6856"/>
        <item m="1" x="7672"/>
        <item m="1" x="6693"/>
        <item m="1" x="6952"/>
        <item m="1" x="7791"/>
        <item m="1" x="6699"/>
        <item m="1" x="7768"/>
        <item m="1" x="6975"/>
        <item m="1" x="6723"/>
        <item m="1" x="7395"/>
        <item m="1" x="7225"/>
        <item m="1" x="6555"/>
        <item m="1" x="7273"/>
        <item m="1" x="6962"/>
        <item m="1" x="7859"/>
        <item m="1" x="7237"/>
        <item m="1" x="6564"/>
        <item m="1" x="6625"/>
        <item m="1" x="7646"/>
        <item m="1" x="7029"/>
        <item m="1" x="6864"/>
        <item m="1" x="7473"/>
        <item m="1" x="7076"/>
        <item m="1" x="6515"/>
        <item m="1" x="6974"/>
        <item m="1" x="6951"/>
        <item m="1" x="7244"/>
        <item m="1" x="6982"/>
        <item m="1" x="7238"/>
        <item m="1" x="7088"/>
        <item m="1" x="6393"/>
        <item m="1" x="7306"/>
        <item m="1" x="6560"/>
        <item m="1" x="7730"/>
        <item m="1" x="6748"/>
        <item m="1" x="6916"/>
        <item m="1" x="7629"/>
        <item m="1" x="4159"/>
        <item m="1" x="6666"/>
        <item m="1" x="7735"/>
        <item m="1" x="6655"/>
        <item m="1" x="7721"/>
        <item m="1" x="7370"/>
        <item m="1" x="6980"/>
        <item m="1" x="7169"/>
        <item m="1" x="6915"/>
        <item m="1" x="7888"/>
        <item m="1" x="7165"/>
        <item m="1" x="6620"/>
        <item m="1" x="6568"/>
        <item m="1" x="6626"/>
        <item m="1" x="6993"/>
        <item m="1" x="7187"/>
        <item m="1" x="6727"/>
        <item m="1" x="7159"/>
        <item m="1" x="7122"/>
        <item m="1" x="6670"/>
        <item m="1" x="6769"/>
        <item m="1" x="6656"/>
        <item m="1" x="6595"/>
        <item m="1" x="7323"/>
        <item m="1" x="6489"/>
        <item m="1" x="7111"/>
        <item m="1" x="6745"/>
        <item m="1" x="7512"/>
        <item m="1" x="7141"/>
        <item m="1" x="6918"/>
        <item m="1" x="5080"/>
        <item m="1" x="6882"/>
        <item m="1" x="7874"/>
        <item m="1" x="6577"/>
        <item m="1" x="6469"/>
        <item m="1" x="6858"/>
        <item m="1" x="6905"/>
        <item m="1" x="6888"/>
        <item m="1" x="6874"/>
        <item m="1" x="7407"/>
        <item m="1" x="6936"/>
        <item m="1" x="7130"/>
        <item m="1" x="6691"/>
        <item m="1" x="7022"/>
        <item m="1" x="6475"/>
        <item m="1" x="6676"/>
        <item m="1" x="7869"/>
        <item m="1" x="7118"/>
        <item m="1" x="7243"/>
        <item m="1" x="6728"/>
        <item m="1" x="6796"/>
        <item m="1" x="6529"/>
        <item m="1" x="6535"/>
        <item m="1" x="6668"/>
        <item m="1" x="7381"/>
        <item m="1" x="6667"/>
        <item m="1" x="7182"/>
        <item m="1" x="7351"/>
        <item m="1" x="7644"/>
        <item m="1" x="7550"/>
        <item m="1" x="6575"/>
        <item m="1" x="6793"/>
        <item m="1" x="7096"/>
        <item m="1" x="7592"/>
        <item m="1" x="6567"/>
        <item m="1" x="7581"/>
        <item m="1" x="6483"/>
        <item m="1" x="7264"/>
        <item m="1" x="7332"/>
        <item m="1" x="6876"/>
        <item m="1" x="7461"/>
        <item m="1" x="6931"/>
        <item m="1" x="6999"/>
        <item m="1" x="7158"/>
        <item m="1" x="6805"/>
        <item m="1" x="7128"/>
        <item m="1" x="7354"/>
        <item m="1" x="6734"/>
        <item m="1" x="7246"/>
        <item m="1" x="6987"/>
        <item m="1" x="6965"/>
        <item m="1" x="7082"/>
        <item m="1" x="6846"/>
        <item m="1" x="7080"/>
        <item m="1" x="7303"/>
        <item m="1" x="4061"/>
        <item m="1" x="7015"/>
        <item m="1" x="7852"/>
        <item m="1" x="7040"/>
        <item m="1" x="6785"/>
        <item m="1" x="7380"/>
        <item m="1" x="6652"/>
        <item m="1" x="7652"/>
        <item m="1" x="7404"/>
        <item m="1" x="6517"/>
        <item m="1" x="7326"/>
        <item m="1" x="7561"/>
        <item m="1" x="7189"/>
        <item m="1" x="7039"/>
        <item m="1" x="6497"/>
        <item m="1" x="6224"/>
        <item m="1" x="7253"/>
        <item m="1" x="6898"/>
        <item m="1" x="6973"/>
        <item m="1" x="6436"/>
        <item m="1" x="6501"/>
        <item m="1" x="6896"/>
        <item m="1" x="7356"/>
        <item m="1" x="6913"/>
        <item m="1" x="6937"/>
        <item m="1" x="7311"/>
        <item m="1" x="6164"/>
        <item m="1" x="6926"/>
        <item m="1" x="6677"/>
        <item m="1" x="6549"/>
        <item m="1" x="6859"/>
        <item m="1" x="6970"/>
        <item m="1" x="6694"/>
        <item m="1" x="7350"/>
        <item m="1" x="7064"/>
        <item m="1" x="6964"/>
        <item m="1" x="6447"/>
        <item m="1" x="7500"/>
        <item m="1" x="6738"/>
        <item m="1" x="6807"/>
        <item m="1" x="7623"/>
        <item m="1" x="6519"/>
        <item m="1" x="7299"/>
        <item m="1" x="7634"/>
        <item m="1" x="7397"/>
        <item m="1" x="6792"/>
        <item m="1" x="6524"/>
        <item m="1" x="7535"/>
        <item m="1" x="6104"/>
        <item m="1" x="7316"/>
        <item m="1" x="7099"/>
        <item m="1" x="6608"/>
        <item m="1" x="7041"/>
        <item m="1" x="6761"/>
        <item m="1" x="7304"/>
        <item m="1" x="7548"/>
        <item m="1" x="6803"/>
        <item m="1" x="6459"/>
        <item m="1" x="6925"/>
        <item m="1" x="7684"/>
        <item m="1" x="6927"/>
        <item m="1" x="7235"/>
        <item m="1" x="6643"/>
        <item m="1" x="7571"/>
        <item m="1" x="6730"/>
        <item m="1" x="6857"/>
        <item m="1" x="6569"/>
        <item m="1" x="6571"/>
        <item m="1" x="7074"/>
        <item m="1" x="6934"/>
        <item m="1" x="7240"/>
        <item m="1" x="6770"/>
        <item m="1" x="6754"/>
        <item m="1" x="6614"/>
        <item m="1" x="6711"/>
        <item m="1" x="6675"/>
        <item m="1" x="7378"/>
        <item m="1" x="6616"/>
        <item m="1" x="6958"/>
        <item m="1" x="7218"/>
        <item m="1" x="6496"/>
        <item m="1" x="7178"/>
        <item m="1" x="6811"/>
        <item m="1" x="7249"/>
        <item m="1" x="6941"/>
        <item m="1" x="7796"/>
        <item m="1" x="6866"/>
        <item m="1" x="6622"/>
        <item m="1" x="7833"/>
        <item m="1" x="6860"/>
        <item m="1" x="7125"/>
        <item m="1" x="6762"/>
        <item m="1" x="6798"/>
        <item m="1" x="6799"/>
        <item m="1" x="7190"/>
        <item m="1" x="7406"/>
        <item m="1" x="6829"/>
        <item m="1" x="6747"/>
        <item m="1" x="7692"/>
        <item m="1" x="7616"/>
        <item m="1" x="6842"/>
        <item m="1" x="7514"/>
        <item m="1" x="7445"/>
        <item m="1" x="7832"/>
        <item m="1" x="6835"/>
        <item m="1" x="7043"/>
        <item m="1" x="7010"/>
        <item m="1" x="6802"/>
        <item m="1" x="7342"/>
        <item m="1" x="6500"/>
        <item m="1" x="6972"/>
        <item m="1" x="7210"/>
        <item m="1" x="7148"/>
        <item m="1" x="7034"/>
        <item m="1" x="6823"/>
        <item m="1" x="6848"/>
        <item m="1" x="6744"/>
        <item m="1" x="7361"/>
        <item m="1" x="6968"/>
        <item m="1" x="6603"/>
        <item m="1" x="7439"/>
        <item m="1" x="6850"/>
        <item m="1" x="6830"/>
        <item m="1" x="7505"/>
        <item m="1" x="7364"/>
        <item m="1" x="6854"/>
        <item m="1" x="6756"/>
        <item m="1" x="4036"/>
        <item m="1" x="7424"/>
        <item m="1" x="7059"/>
        <item m="1" x="7839"/>
        <item m="1" x="7021"/>
        <item m="1" x="6716"/>
        <item m="1" x="6954"/>
        <item m="1" x="6908"/>
        <item m="1" x="7862"/>
        <item m="1" x="6453"/>
        <item m="1" x="7313"/>
        <item m="1" x="7372"/>
        <item m="1" x="7089"/>
        <item m="1" x="7414"/>
        <item m="1" x="6884"/>
        <item m="1" x="7167"/>
        <item m="1" x="6740"/>
        <item m="1" x="6389"/>
        <item m="1" x="6680"/>
        <item m="1" x="7257"/>
        <item m="1" x="6889"/>
        <item m="1" x="4366"/>
        <item m="1" x="7117"/>
        <item m="1" x="6836"/>
        <item m="1" x="7081"/>
        <item m="1" x="7574"/>
        <item m="1" x="6903"/>
        <item m="1" x="7256"/>
        <item m="1" x="7194"/>
        <item m="1" x="6441"/>
        <item m="1" x="7485"/>
        <item m="1" x="7164"/>
        <item m="1" x="7093"/>
        <item m="1" x="6543"/>
        <item m="1" x="7456"/>
        <item m="1" x="6337"/>
        <item m="1" x="6552"/>
        <item m="1" x="7881"/>
        <item m="1" x="6976"/>
        <item m="1" x="6790"/>
        <item m="1" x="7610"/>
        <item m="1" x="6344"/>
        <item m="1" x="7746"/>
        <item m="1" x="7712"/>
        <item m="1" x="7233"/>
        <item m="1" x="6875"/>
        <item m="1" x="7867"/>
        <item m="1" x="7709"/>
        <item m="1" x="7293"/>
        <item m="1" x="7475"/>
        <item m="1" x="6933"/>
        <item m="1" x="7804"/>
        <item m="1" x="7119"/>
        <item m="1" x="7126"/>
        <item m="1" x="6736"/>
        <item m="1" x="6333"/>
        <item m="1" x="6997"/>
        <item m="1" x="7754"/>
        <item m="1" x="6687"/>
        <item m="1" x="7170"/>
        <item m="1" x="7567"/>
        <item m="1" x="7276"/>
        <item m="1" x="6890"/>
        <item m="1" x="7823"/>
        <item m="1" x="6751"/>
        <item m="1" x="6381"/>
        <item m="1" x="7681"/>
        <item m="1" x="6967"/>
        <item m="1" x="7061"/>
        <item m="1" x="6624"/>
        <item m="1" x="6557"/>
        <item m="1" x="6775"/>
        <item m="1" x="6847"/>
        <item m="1" x="7195"/>
        <item m="1" x="6387"/>
        <item m="1" x="6939"/>
        <item m="1" x="7283"/>
        <item m="1" x="7607"/>
        <item m="1" x="6729"/>
        <item m="1" x="7625"/>
        <item m="1" x="7912"/>
        <item m="1" x="6561"/>
        <item m="1" x="7357"/>
        <item m="1" x="6893"/>
        <item m="1" x="6919"/>
        <item m="1" x="6550"/>
        <item m="1" x="7507"/>
        <item m="1" x="6943"/>
        <item m="1" x="6914"/>
        <item m="1" x="6329"/>
        <item m="1" x="7066"/>
        <item m="1" x="7718"/>
        <item m="1" x="7344"/>
        <item m="1" x="6883"/>
        <item m="1" x="6423"/>
        <item m="1" x="6579"/>
        <item m="1" x="7834"/>
        <item m="1" x="6201"/>
        <item m="1" x="7787"/>
        <item m="1" x="6583"/>
        <item m="1" x="7035"/>
        <item m="1" x="7310"/>
        <item m="1" x="7478"/>
        <item m="1" x="6637"/>
        <item m="1" x="7545"/>
        <item m="1" x="7073"/>
        <item m="1" x="6861"/>
        <item m="1" x="6950"/>
        <item m="1" x="7857"/>
        <item m="1" x="7696"/>
        <item m="1" x="6852"/>
        <item m="1" x="7448"/>
        <item m="1" x="7797"/>
        <item m="1" x="7886"/>
        <item m="1" x="7828"/>
        <item m="1" x="7882"/>
        <item m="1" x="7020"/>
        <item m="1" x="6709"/>
        <item m="1" x="5198"/>
        <item m="1" x="7817"/>
        <item m="1" x="7798"/>
        <item m="1" x="6902"/>
        <item m="1" x="7349"/>
        <item m="1" x="7765"/>
        <item m="1" x="6801"/>
        <item m="1" x="7031"/>
        <item m="1" x="7715"/>
        <item m="1" x="7152"/>
        <item m="1" x="6741"/>
        <item m="1" x="7371"/>
        <item m="1" x="7438"/>
        <item m="1" x="7315"/>
        <item m="1" x="7515"/>
        <item m="1" x="7144"/>
        <item m="1" x="7578"/>
        <item m="1" x="7573"/>
        <item m="1" x="7375"/>
        <item m="1" x="7757"/>
        <item m="1" x="7747"/>
        <item m="1" x="7376"/>
        <item m="1" x="7222"/>
        <item m="1" x="7508"/>
        <item m="1" x="7102"/>
        <item m="1" x="7442"/>
        <item m="1" x="7327"/>
        <item m="1" x="7277"/>
        <item m="1" x="7471"/>
        <item m="1" x="7324"/>
        <item m="1" x="7891"/>
        <item m="1" x="7346"/>
        <item m="1" x="7679"/>
        <item m="1" x="7716"/>
        <item m="1" x="7789"/>
        <item m="1" x="7541"/>
        <item m="1" x="7401"/>
        <item m="1" x="7027"/>
        <item m="1" x="7654"/>
        <item m="1" x="7377"/>
        <item m="1" x="7635"/>
        <item m="1" x="7386"/>
        <item m="1" x="7665"/>
        <item m="1" x="7695"/>
        <item m="1" x="7719"/>
        <item m="1" x="7815"/>
        <item m="1" x="7393"/>
        <item m="1" x="7639"/>
        <item m="1" x="7282"/>
        <item m="1" x="7761"/>
        <item m="1" x="7328"/>
        <item m="1" x="6789"/>
        <item m="1" x="7878"/>
        <item m="1" x="7036"/>
        <item m="1" x="6878"/>
        <item m="1" x="7595"/>
        <item m="1" x="7097"/>
        <item m="1" x="7657"/>
        <item m="1" x="7590"/>
        <item m="1" x="7766"/>
        <item m="1" x="7201"/>
        <item m="1" x="7670"/>
        <item m="1" x="7408"/>
        <item m="1" x="7374"/>
        <item m="1" x="7647"/>
        <item m="1" x="7520"/>
        <item m="1" x="7618"/>
        <item m="1" x="7738"/>
        <item m="1" x="7731"/>
        <item m="1" x="7156"/>
        <item m="1" x="7831"/>
        <item m="1" x="7769"/>
        <item m="1" x="7552"/>
        <item m="1" x="7110"/>
        <item m="1" x="6824"/>
        <item m="1" x="7822"/>
        <item m="1" x="7469"/>
        <item m="1" x="7531"/>
        <item m="1" x="7488"/>
        <item m="1" x="7258"/>
        <item m="1" x="7887"/>
        <item m="1" x="7056"/>
        <item m="1" x="7396"/>
        <item m="1" x="7047"/>
        <item m="1" x="7675"/>
        <item m="1" x="7147"/>
        <item m="1" x="7588"/>
        <item m="1" x="7518"/>
        <item m="1" x="7659"/>
        <item m="1" x="7153"/>
        <item m="1" x="7906"/>
        <item m="1" x="6988"/>
        <item m="1" x="7555"/>
        <item m="1" x="6909"/>
        <item m="1" x="7688"/>
        <item m="1" x="7808"/>
        <item m="1" x="7479"/>
        <item m="1" x="7487"/>
        <item m="1" x="7053"/>
        <item m="1" x="7426"/>
        <item m="1" x="7199"/>
        <item m="1" x="7864"/>
        <item m="1" x="7756"/>
        <item m="1" x="7160"/>
        <item m="1" x="7213"/>
        <item m="1" x="7562"/>
        <item m="1" x="7402"/>
        <item m="1" x="7892"/>
        <item m="1" x="7383"/>
        <item m="1" x="7281"/>
        <item m="1" x="7338"/>
        <item m="1" x="7603"/>
        <item m="1" x="6621"/>
        <item m="1" x="7851"/>
        <item m="1" x="7329"/>
        <item m="1" x="7697"/>
        <item m="1" x="7161"/>
        <item m="1" x="7918"/>
        <item m="1" x="6849"/>
        <item m="1" x="7725"/>
        <item m="1" x="4034"/>
        <item m="1" x="7714"/>
        <item m="1" x="7108"/>
        <item m="1" x="7651"/>
        <item m="1" x="7845"/>
        <item m="1" x="6984"/>
        <item m="1" x="7913"/>
        <item m="1" x="7142"/>
        <item m="1" x="7045"/>
        <item m="1" x="7430"/>
        <item m="1" x="7577"/>
        <item m="1" x="7827"/>
        <item m="1" x="7794"/>
        <item m="1" x="7539"/>
        <item m="1" x="7291"/>
        <item m="1" x="7525"/>
        <item m="1" x="7653"/>
        <item m="1" x="7846"/>
        <item m="1" x="7481"/>
        <item m="1" x="7633"/>
        <item m="1" x="7884"/>
        <item m="1" x="7676"/>
        <item m="1" x="7584"/>
        <item m="1" x="7813"/>
        <item m="1" x="7705"/>
        <item m="1" x="7889"/>
        <item m="1" x="7145"/>
        <item m="1" x="7489"/>
        <item m="1" x="7897"/>
        <item m="1" x="7290"/>
        <item m="1" x="7893"/>
        <item m="1" x="7104"/>
        <item m="1" x="7284"/>
        <item m="1" x="7863"/>
        <item m="1" x="7713"/>
        <item m="1" x="7841"/>
        <item m="1" x="7458"/>
        <item m="1" x="7536"/>
        <item m="1" x="7900"/>
        <item m="1" x="7877"/>
        <item m="1" x="7691"/>
        <item m="1" x="7836"/>
        <item m="1" x="7664"/>
        <item m="1" x="7904"/>
        <item m="1" x="7903"/>
        <item m="1" x="7286"/>
        <item m="1" x="7499"/>
        <item m="1" x="7599"/>
        <item m="1" x="7526"/>
        <item m="1" x="7596"/>
        <item m="1" x="7745"/>
        <item m="1" x="7799"/>
        <item m="1" x="7534"/>
        <item m="1" x="7778"/>
        <item m="1" x="7609"/>
        <item m="1" x="7896"/>
        <item m="1" x="7497"/>
        <item m="1" x="7521"/>
        <item m="1" x="7680"/>
        <item m="1" x="7465"/>
        <item m="1" x="7171"/>
        <item m="1" x="7278"/>
        <item m="1" x="7219"/>
        <item m="1" x="7450"/>
        <item m="1" x="7770"/>
        <item m="1" x="6764"/>
        <item m="1" x="7427"/>
        <item m="1" x="7215"/>
        <item m="1" x="7444"/>
        <item m="1" x="7572"/>
        <item m="1" x="7333"/>
        <item m="1" x="6996"/>
        <item m="1" x="7085"/>
        <item m="1" x="7341"/>
        <item m="1" x="7701"/>
        <item m="1" x="7358"/>
        <item m="1" x="7788"/>
        <item m="1" x="7591"/>
        <item m="1" x="7814"/>
        <item m="1" x="7460"/>
        <item m="1" x="6704"/>
        <item m="1" x="7733"/>
        <item m="1" x="7895"/>
        <item m="1" x="7394"/>
        <item m="1" x="7835"/>
        <item m="1" x="7384"/>
        <item m="1" x="7062"/>
        <item m="1" x="7422"/>
        <item m="1" x="7763"/>
        <item m="1" x="7440"/>
        <item m="1" x="7542"/>
        <item m="1" x="7391"/>
        <item m="1" x="7270"/>
        <item m="1" x="7480"/>
        <item m="1" x="6944"/>
        <item m="1" x="7587"/>
        <item m="1" x="7446"/>
        <item m="1" x="7777"/>
        <item m="1" x="7720"/>
        <item m="1" x="7549"/>
        <item m="1" x="7296"/>
        <item m="1" x="7101"/>
        <item m="1" x="7850"/>
        <item m="1" x="7807"/>
        <item m="1" x="7163"/>
        <item m="1" x="7649"/>
        <item m="1" x="7331"/>
        <item m="1" x="7750"/>
        <item m="1" x="7529"/>
        <item m="1" x="7700"/>
        <item m="1" x="7621"/>
        <item m="1" x="7360"/>
        <item m="1" x="7805"/>
        <item m="1" x="7628"/>
        <item m="1" x="7491"/>
        <item m="1" x="7453"/>
        <item m="1" x="7803"/>
        <item m="1" x="7781"/>
        <item m="1" x="7868"/>
        <item m="1" x="7727"/>
        <item m="1" x="7622"/>
        <item m="1" x="7365"/>
        <item m="1" x="7660"/>
        <item m="1" x="7744"/>
        <item m="1" x="7220"/>
        <item m="1" x="7682"/>
        <item m="1" x="7470"/>
        <item m="1" x="4317"/>
        <item m="1" x="4573"/>
        <item m="1" x="7704"/>
        <item m="1" x="4234"/>
        <item m="1" x="7530"/>
        <item m="1" x="7907"/>
        <item m="1" x="7755"/>
        <item m="1" x="7348"/>
        <item m="1" x="7262"/>
        <item m="1" x="7174"/>
        <item m="1" x="7275"/>
        <item m="1" x="5117"/>
        <item m="1" x="7216"/>
        <item m="1" x="7842"/>
        <item m="1" x="7580"/>
        <item m="1" x="7576"/>
        <item m="1" x="4591"/>
        <item m="1" x="7819"/>
        <item m="1" x="7662"/>
        <item m="1" x="7405"/>
        <item m="1" x="7428"/>
        <item m="1" x="7307"/>
        <item m="1" x="7413"/>
        <item m="1" x="7367"/>
        <item m="1" x="7202"/>
        <item m="1" x="7582"/>
        <item m="1" x="7186"/>
        <item m="1" x="7570"/>
        <item m="1" x="7466"/>
        <item m="1" x="7586"/>
        <item m="1" x="7816"/>
        <item m="1" x="7694"/>
        <item m="1" x="7737"/>
        <item m="1" x="7528"/>
        <item m="1" x="7843"/>
        <item m="1" x="7728"/>
        <item m="1" x="7759"/>
        <item m="1" x="7055"/>
        <item m="1" x="6938"/>
        <item m="1" x="7540"/>
        <item m="1" x="7203"/>
        <item m="1" x="7801"/>
        <item m="1" x="7773"/>
        <item m="1" x="7800"/>
        <item m="1" x="7632"/>
        <item m="1" x="7666"/>
        <item m="1" x="7876"/>
        <item m="1" x="7206"/>
        <item m="1" x="7605"/>
        <item m="1" x="7873"/>
        <item m="1" x="7211"/>
        <item m="1" x="7503"/>
        <item m="1" x="7289"/>
        <item m="1" x="7051"/>
        <item m="1" x="7457"/>
        <item m="1" x="7501"/>
        <item m="1" x="7379"/>
        <item m="1" x="7734"/>
        <item m="1" x="7420"/>
        <item m="1" x="7347"/>
        <item m="1" x="7389"/>
        <item m="1" x="7775"/>
        <item m="1" x="4268"/>
        <item m="1" x="7223"/>
        <item m="1" x="7601"/>
        <item m="1" x="7094"/>
        <item m="1" x="7543"/>
        <item m="1" x="7038"/>
        <item m="1" x="7673"/>
        <item m="1" x="7339"/>
        <item m="1" x="7459"/>
        <item m="1" x="7764"/>
        <item m="1" x="7783"/>
        <item m="1" x="7899"/>
        <item m="1" x="6966"/>
        <item m="1" x="7288"/>
        <item m="1" x="7824"/>
        <item m="1" x="7751"/>
        <item m="1" x="7510"/>
        <item m="1" x="7090"/>
        <item m="1" x="7617"/>
        <item m="1" x="7322"/>
        <item m="1" x="7517"/>
        <item m="1" x="7265"/>
        <item m="1" x="7568"/>
        <item m="1" x="7068"/>
        <item m="1" x="7403"/>
        <item m="1" x="7910"/>
        <item m="1" x="7387"/>
        <item m="1" x="7115"/>
        <item m="1" x="6986"/>
        <item m="1" x="7779"/>
        <item m="1" x="7637"/>
        <item m="1" x="7261"/>
        <item m="1" x="7212"/>
        <item m="1" x="7624"/>
        <item m="1" x="7606"/>
        <item m="1" x="7121"/>
        <item m="1" x="7905"/>
        <item m="1" x="7708"/>
        <item m="1" x="7830"/>
        <item m="1" x="7901"/>
        <item m="1" x="7208"/>
        <item m="1" x="7279"/>
        <item m="1" x="7095"/>
        <item m="1" x="7661"/>
        <item m="1" x="7683"/>
        <item m="1" x="7506"/>
        <item m="1" x="7776"/>
        <item m="1" x="7336"/>
        <item m="1" x="7359"/>
        <item m="1" x="7483"/>
        <item m="1" x="7854"/>
        <item m="1" x="7767"/>
        <item m="1" x="7447"/>
        <item m="1" x="7472"/>
        <item m="1" x="7474"/>
        <item m="1" x="7575"/>
        <item m="1" x="7086"/>
        <item m="1" x="7611"/>
        <item m="1" x="7641"/>
        <item m="1" x="7645"/>
        <item m="1" x="4199"/>
        <item m="1" x="7263"/>
        <item m="1" x="7522"/>
        <item m="1" x="7849"/>
        <item m="1" x="7677"/>
        <item m="1" x="7569"/>
        <item m="1" x="7204"/>
        <item m="1" x="7143"/>
        <item m="1" x="7149"/>
        <item m="1" x="7810"/>
        <item m="1" x="7826"/>
        <item m="1" x="7840"/>
        <item m="1" x="7345"/>
        <item m="1" x="7026"/>
        <item m="1" x="7467"/>
        <item m="1" x="7452"/>
        <item m="1" x="7127"/>
        <item m="1" x="7250"/>
        <item m="1" x="7180"/>
        <item m="1" x="7553"/>
        <item m="1" x="7042"/>
        <item m="1" x="7809"/>
        <item m="1" x="7671"/>
        <item m="1" x="7025"/>
        <item m="1" x="7865"/>
        <item m="1" x="7280"/>
        <item m="1" x="7516"/>
        <item m="1" x="7627"/>
        <item m="1" x="7615"/>
        <item m="1" x="7820"/>
        <item m="1" x="7711"/>
        <item m="1" x="7390"/>
        <item m="1" x="7758"/>
        <item m="1" x="7687"/>
        <item m="1" x="7321"/>
        <item m="1" x="7589"/>
        <item m="1" x="7668"/>
        <item m="1" x="7429"/>
        <item m="1" x="7114"/>
        <item m="1" x="7362"/>
        <item m="1" x="7743"/>
        <item m="1" x="7690"/>
        <item m="1" x="6977"/>
        <item m="1" x="7335"/>
        <item m="1" x="7382"/>
        <item m="1" x="4304"/>
        <item m="1" x="7860"/>
        <item m="1" x="7319"/>
        <item m="1" x="7753"/>
        <item m="1" x="7205"/>
        <item m="1" x="4236"/>
        <item m="1" x="7054"/>
        <item m="1" x="7556"/>
        <item m="1" x="7642"/>
        <item m="1" x="7392"/>
        <item m="1" x="7890"/>
        <item m="1" x="7173"/>
        <item m="1" x="7710"/>
        <item m="1" x="7547"/>
        <item m="1" x="7232"/>
        <item m="1" x="4050"/>
        <item m="1" x="7811"/>
        <item m="1" x="4550"/>
        <item m="1" x="7736"/>
        <item m="1" x="7509"/>
        <item m="1" x="7908"/>
        <item m="1" x="7667"/>
        <item m="1" x="7656"/>
        <item m="1" x="7614"/>
        <item m="1" x="7546"/>
        <item m="1" x="7551"/>
        <item m="1" x="7608"/>
        <item m="1" x="7496"/>
        <item m="1" x="4059"/>
        <item m="1" x="7239"/>
        <item m="1" x="7739"/>
        <item m="1" x="7398"/>
        <item m="1" x="7742"/>
        <item m="1" x="7772"/>
        <item m="1" x="7619"/>
        <item m="1" x="7554"/>
        <item m="1" x="7598"/>
        <item m="1" x="7855"/>
        <item m="1" x="7267"/>
        <item m="1" x="7853"/>
        <item m="1" x="7785"/>
        <item m="1" x="7003"/>
        <item m="1" x="7400"/>
        <item m="1" x="7723"/>
        <item m="1" x="7532"/>
        <item m="1" x="7537"/>
        <item m="1" x="7106"/>
        <item m="1" x="7848"/>
        <item m="1" x="7544"/>
        <item m="1" x="7663"/>
        <item m="1" x="7821"/>
        <item m="1" x="4062"/>
        <item m="1" x="7565"/>
        <item m="1" x="7626"/>
        <item m="1" x="7648"/>
        <item m="1" x="7418"/>
        <item m="1" x="7432"/>
        <item m="1" x="7790"/>
        <item m="1" x="7597"/>
        <item m="1" x="7494"/>
        <item m="1" x="7434"/>
        <item m="1" x="7732"/>
        <item m="1" x="7318"/>
        <item m="1" x="7650"/>
        <item m="1" x="7630"/>
        <item m="1" x="7702"/>
        <item m="1" x="7825"/>
        <item m="1" x="4933"/>
        <item m="1" x="7749"/>
        <item m="1" x="7872"/>
        <item m="1" x="6929"/>
        <item m="1" x="6921"/>
        <item m="1" x="7334"/>
        <item m="1" x="4323"/>
        <item m="1" x="4120"/>
        <item m="1" x="7898"/>
        <item m="1" x="7579"/>
        <item m="1" x="7685"/>
        <item m="1" x="7686"/>
        <item m="1" x="7388"/>
        <item m="1" x="7436"/>
        <item m="1" x="7693"/>
        <item m="1" x="7172"/>
        <item m="1" x="7274"/>
        <item m="1" x="7221"/>
        <item m="1" x="7226"/>
        <item m="1" x="7486"/>
        <item m="1" x="7724"/>
        <item m="1" x="7612"/>
        <item m="1" x="7638"/>
        <item m="1" x="6681"/>
        <item m="1" x="7260"/>
        <item m="1" x="7146"/>
        <item m="1" x="7717"/>
        <item m="1" x="7132"/>
        <item m="1" x="7087"/>
        <item m="1" x="7140"/>
        <item m="1" x="7519"/>
        <item m="1" x="7858"/>
        <item m="1" x="7028"/>
        <item m="1" x="7631"/>
        <item m="1" x="7271"/>
        <item m="1" x="7353"/>
        <item m="1" x="7245"/>
        <item m="1" x="4332"/>
        <item m="1" x="7230"/>
        <item m="1" x="7722"/>
        <item m="1" x="7492"/>
        <item m="1" x="7455"/>
        <item m="1" x="6995"/>
        <item m="1" x="7443"/>
        <item m="1" x="7883"/>
        <item m="1" x="4613"/>
        <item m="1" x="7706"/>
        <item m="1" x="7752"/>
        <item m="1" x="4402"/>
        <item m="1" x="4606"/>
        <item m="1" x="7782"/>
        <item m="1" x="4719"/>
        <item m="1" x="7431"/>
        <item m="1" x="7558"/>
        <item m="1" x="7762"/>
        <item m="1" x="7523"/>
        <item m="1" x="7272"/>
        <item m="1" x="7224"/>
        <item m="1" x="7795"/>
        <item m="1" x="7885"/>
        <item m="1" x="7493"/>
        <item m="1" x="7302"/>
        <item m="1" x="7417"/>
        <item m="1" x="7437"/>
        <item m="1" x="7498"/>
        <item m="1" x="7771"/>
        <item m="1" x="7511"/>
        <item m="1" x="7792"/>
        <item m="1" x="7084"/>
        <item m="1" x="7703"/>
        <item m="1" x="7870"/>
        <item m="1" x="7191"/>
        <item m="1" x="7399"/>
        <item m="1" x="7435"/>
        <item m="1" x="7415"/>
        <item m="1" x="7786"/>
        <item m="1" x="7818"/>
        <item m="1" x="7343"/>
        <item m="1" x="4337"/>
        <item m="1" x="7620"/>
        <item m="1" x="7879"/>
        <item m="1" x="7484"/>
        <item m="1" x="7784"/>
        <item m="1" x="7760"/>
        <item m="1" x="7585"/>
        <item m="1" x="7317"/>
        <item m="1" x="7699"/>
        <item m="1" x="7154"/>
        <item m="1" x="7583"/>
        <item m="1" x="7600"/>
        <item m="1" x="7538"/>
        <item m="1" x="7320"/>
        <item m="1" x="7566"/>
        <item m="1" x="7871"/>
        <item m="1" x="7658"/>
        <item m="1" x="7838"/>
        <item m="1" x="4478"/>
        <item m="1" x="7231"/>
        <item m="1" x="5176"/>
        <item m="1" x="7337"/>
        <item m="1" x="7533"/>
        <item m="1" x="4893"/>
        <item m="1" x="7419"/>
        <item m="1" x="7593"/>
        <item m="1" x="7468"/>
        <item m="1" x="7880"/>
        <item m="1" x="7698"/>
        <item m="1" x="7113"/>
        <item m="1" x="7557"/>
        <item m="1" x="7793"/>
        <item m="1" x="7564"/>
        <item m="1" x="7643"/>
        <item m="1" x="7490"/>
        <item m="1" x="7678"/>
        <item m="1" x="4158"/>
        <item m="1" x="4853"/>
        <item m="1" x="7495"/>
        <item m="1" x="7689"/>
        <item m="1" x="7729"/>
        <item m="1" x="7563"/>
        <item m="1" x="4368"/>
        <item m="1" x="4161"/>
        <item m="1" x="7228"/>
        <item m="1" x="4460"/>
        <item m="1" x="4135"/>
        <item m="1" x="4178"/>
        <item m="1" x="4509"/>
        <item m="1" x="4108"/>
        <item m="1" x="4202"/>
        <item m="1" x="4447"/>
        <item m="1" x="4380"/>
        <item m="1" x="4244"/>
        <item m="1" x="4392"/>
        <item m="1" x="4390"/>
        <item m="1" x="4127"/>
        <item m="1" x="4026"/>
        <item m="1" x="4357"/>
        <item m="1" x="4033"/>
        <item m="1" x="4107"/>
        <item m="1" x="4455"/>
        <item m="1" x="4045"/>
        <item m="1" x="4057"/>
        <item m="1" x="4670"/>
        <item m="1" x="4406"/>
        <item m="1" x="4512"/>
        <item m="1" x="4145"/>
        <item m="1" x="4065"/>
        <item m="1" x="4225"/>
        <item m="1" x="4786"/>
        <item m="1" x="4526"/>
        <item m="1" x="4787"/>
        <item m="1" x="4896"/>
        <item m="1" x="4544"/>
        <item m="1" x="4459"/>
        <item m="1" x="4397"/>
        <item m="1" x="4211"/>
        <item m="1" x="4000"/>
        <item m="1" x="4595"/>
        <item m="1" x="4040"/>
        <item m="1" x="4235"/>
        <item m="1" x="4089"/>
        <item m="1" x="4739"/>
        <item m="1" x="4246"/>
        <item m="1" x="5092"/>
        <item m="1" x="4102"/>
        <item m="1" x="4191"/>
        <item m="1" x="4302"/>
        <item m="1" x="4464"/>
        <item m="1" x="4543"/>
        <item m="1" x="4416"/>
        <item m="1" x="4470"/>
        <item m="1" x="4188"/>
        <item m="1" x="4197"/>
        <item m="1" x="4240"/>
        <item m="1" x="4365"/>
        <item m="1" x="5018"/>
        <item m="1" x="4450"/>
        <item m="1" x="4047"/>
        <item m="1" x="4043"/>
        <item m="1" x="4309"/>
        <item m="1" x="4541"/>
        <item m="1" x="4274"/>
        <item m="1" x="4130"/>
        <item m="1" x="4443"/>
        <item m="1" x="4751"/>
        <item m="1" x="4198"/>
        <item m="1" x="4554"/>
        <item m="1" x="4881"/>
        <item m="1" x="4009"/>
        <item m="1" x="4800"/>
        <item m="1" x="4502"/>
        <item m="1" x="4288"/>
        <item m="1" x="4375"/>
        <item m="1" x="4070"/>
        <item m="1" x="5011"/>
        <item m="1" x="4083"/>
        <item m="1" x="4004"/>
        <item m="1" x="4097"/>
        <item m="1" x="4312"/>
        <item m="1" x="4902"/>
        <item m="1" x="4003"/>
        <item m="1" x="4743"/>
        <item m="1" x="4689"/>
        <item m="1" x="4286"/>
        <item m="1" x="4230"/>
        <item m="1" x="4267"/>
        <item m="1" x="4572"/>
        <item m="1" x="4694"/>
        <item m="1" x="4871"/>
        <item m="1" x="5046"/>
        <item m="1" x="4134"/>
        <item m="1" x="4157"/>
        <item m="1" x="4096"/>
        <item m="1" x="4060"/>
        <item m="1" x="4788"/>
        <item m="1" x="4014"/>
        <item m="1" x="4797"/>
        <item m="1" x="4151"/>
        <item m="1" x="4411"/>
        <item m="1" x="4180"/>
        <item m="1" x="4150"/>
        <item m="1" x="4377"/>
        <item m="1" x="4287"/>
        <item m="1" x="4069"/>
        <item m="1" x="4883"/>
        <item m="1" x="4314"/>
        <item m="1" x="4131"/>
        <item m="1" x="4775"/>
        <item m="1" x="4084"/>
        <item m="1" x="4074"/>
        <item m="1" x="4162"/>
        <item m="1" x="4068"/>
        <item m="1" x="4249"/>
        <item m="1" x="4463"/>
        <item m="1" x="4847"/>
        <item m="1" x="4163"/>
        <item m="1" x="4398"/>
        <item m="1" x="4471"/>
        <item m="1" x="4028"/>
        <item m="1" x="4183"/>
        <item m="1" x="4128"/>
        <item m="1" x="4519"/>
        <item m="1" x="4021"/>
        <item m="1" x="4331"/>
        <item m="1" x="4756"/>
        <item m="1" x="5068"/>
        <item m="1" x="4075"/>
        <item m="1" x="4192"/>
        <item m="1" x="4156"/>
        <item m="1" x="4445"/>
        <item m="1" x="4423"/>
        <item m="1" x="4106"/>
        <item m="1" x="4173"/>
        <item m="1" x="4511"/>
        <item m="1" x="4030"/>
        <item m="1" x="4121"/>
        <item m="1" x="4602"/>
        <item m="1" x="4022"/>
        <item m="1" x="4015"/>
        <item m="1" x="4303"/>
        <item m="1" x="4259"/>
        <item m="1" x="4066"/>
        <item m="1" x="4446"/>
        <item m="1" x="4748"/>
        <item m="1" x="4626"/>
        <item m="1" x="4214"/>
        <item m="1" x="4201"/>
        <item m="1" x="4424"/>
        <item m="1" x="4113"/>
        <item m="1" x="4167"/>
        <item m="1" x="4310"/>
        <item m="1" x="4088"/>
        <item m="1" x="4079"/>
        <item m="1" x="4549"/>
        <item m="1" x="4227"/>
        <item m="1" x="4081"/>
        <item m="1" x="4185"/>
        <item m="1" x="4525"/>
        <item m="1" x="4193"/>
        <item m="1" x="4333"/>
        <item m="1" x="4261"/>
        <item m="1" x="4676"/>
        <item m="1" x="4369"/>
        <item m="1" x="4313"/>
        <item m="1" x="4155"/>
        <item m="1" x="4596"/>
        <item m="1" x="4139"/>
        <item m="1" x="4688"/>
        <item m="1" x="4497"/>
        <item m="1" x="4619"/>
        <item m="1" x="4403"/>
        <item m="1" x="5114"/>
        <item m="1" x="4189"/>
        <item m="1" x="4095"/>
        <item m="1" x="4278"/>
        <item m="1" x="4320"/>
        <item m="1" x="4052"/>
        <item m="1" x="4477"/>
        <item m="1" x="4024"/>
        <item m="1" x="4105"/>
        <item m="1" x="4321"/>
        <item m="1" x="4644"/>
        <item m="1" x="4123"/>
        <item m="1" x="4206"/>
        <item m="1" x="4266"/>
        <item m="1" x="4114"/>
        <item m="1" x="4401"/>
        <item m="1" x="4208"/>
        <item m="1" x="4324"/>
        <item m="1" x="4051"/>
        <item m="1" x="4148"/>
        <item m="1" x="4055"/>
        <item m="1" x="4001"/>
        <item m="1" x="4275"/>
        <item m="1" x="4184"/>
        <item m="1" x="4340"/>
        <item m="1" x="4279"/>
        <item m="1" x="4064"/>
        <item m="1" x="4496"/>
        <item m="1" x="4012"/>
        <item m="1" x="4643"/>
        <item m="1" x="4431"/>
        <item m="1" x="4164"/>
        <item m="1" x="4997"/>
        <item m="1" x="4472"/>
        <item m="1" x="4017"/>
        <item m="1" x="4122"/>
        <item m="1" x="5190"/>
        <item m="1" x="4228"/>
        <item m="1" x="4362"/>
        <item m="1" x="5045"/>
        <item m="1" x="4693"/>
        <item m="1" x="4436"/>
        <item m="1" x="4505"/>
        <item m="1" x="4078"/>
        <item m="1" x="4355"/>
        <item m="1" x="4039"/>
        <item m="1" x="4738"/>
        <item m="1" x="4273"/>
        <item m="1" x="4454"/>
        <item m="1" x="4220"/>
        <item m="1" x="4556"/>
        <item m="1" x="4453"/>
        <item m="1" x="4483"/>
        <item m="1" x="4147"/>
        <item m="1" x="4744"/>
        <item m="1" x="4699"/>
        <item m="1" x="4019"/>
        <item m="1" x="4385"/>
        <item m="1" x="4806"/>
        <item m="1" x="4413"/>
        <item m="1" x="4002"/>
        <item m="1" x="4986"/>
        <item m="1" x="4101"/>
        <item m="1" x="4054"/>
        <item m="1" x="4347"/>
        <item m="1" x="4186"/>
        <item m="1" x="4956"/>
        <item m="1" x="4118"/>
        <item m="1" x="4659"/>
        <item m="1" x="4356"/>
        <item m="1" x="4877"/>
        <item m="1" x="4010"/>
        <item m="1" x="4834"/>
        <item m="1" x="5216"/>
        <item m="1" x="5188"/>
        <item m="1" x="4166"/>
        <item m="1" x="4006"/>
        <item m="1" x="4257"/>
        <item m="1" x="4031"/>
        <item m="1" x="4600"/>
        <item m="1" x="4005"/>
        <item m="1" x="4215"/>
        <item m="1" x="4090"/>
        <item m="1" x="4209"/>
        <item m="1" x="4518"/>
        <item m="1" x="4498"/>
        <item m="1" x="5052"/>
        <item m="1" x="4884"/>
        <item m="1" x="4294"/>
        <item m="1" x="4194"/>
        <item m="1" x="4545"/>
        <item m="1" x="4558"/>
        <item m="1" x="4049"/>
        <item m="1" x="4586"/>
        <item m="1" x="4221"/>
        <item m="1" x="4103"/>
        <item m="1" x="4181"/>
        <item m="1" x="4919"/>
        <item m="1" x="4119"/>
        <item m="1" x="4485"/>
        <item m="1" x="4655"/>
        <item m="1" x="4494"/>
        <item m="1" x="4190"/>
        <item m="1" x="4409"/>
        <item m="1" x="4027"/>
        <item m="1" x="4481"/>
        <item m="1" x="4091"/>
        <item m="1" x="4080"/>
        <item m="1" x="4908"/>
        <item m="1" x="4917"/>
        <item m="1" x="4461"/>
        <item m="1" x="4020"/>
        <item m="1" x="4212"/>
        <item m="1" x="4295"/>
        <item m="1" x="4300"/>
        <item m="1" x="4115"/>
        <item m="1" x="4142"/>
        <item m="1" x="4837"/>
        <item m="1" x="4087"/>
        <item m="1" x="4177"/>
        <item m="1" x="4682"/>
        <item m="1" x="4516"/>
        <item m="1" x="4528"/>
        <item m="1" x="5041"/>
        <item m="1" x="4196"/>
        <item m="1" x="4093"/>
        <item m="1" x="4921"/>
        <item m="1" x="5025"/>
        <item m="1" x="4649"/>
        <item m="1" x="4782"/>
        <item m="1" x="5180"/>
        <item m="1" x="4458"/>
        <item m="1" x="4801"/>
        <item m="1" x="4590"/>
        <item m="1" x="4850"/>
        <item m="1" x="4879"/>
        <item m="1" x="4587"/>
        <item m="1" x="4044"/>
        <item m="1" x="4298"/>
        <item m="1" x="4104"/>
        <item m="1" x="5004"/>
        <item m="1" x="4700"/>
        <item m="1" x="4601"/>
        <item m="1" x="4238"/>
        <item m="1" x="4704"/>
        <item m="1" x="4399"/>
        <item m="1" x="4407"/>
        <item m="1" x="5056"/>
        <item m="1" x="4507"/>
        <item m="1" x="4856"/>
        <item m="1" x="4555"/>
        <item m="1" x="4705"/>
        <item m="1" x="4825"/>
        <item m="1" x="4624"/>
        <item m="1" x="4053"/>
        <item m="1" x="4219"/>
        <item m="1" x="4175"/>
        <item m="1" x="5022"/>
        <item m="1" x="4562"/>
        <item m="1" x="4552"/>
        <item m="1" x="4315"/>
        <item m="1" x="5016"/>
        <item m="1" x="4367"/>
        <item m="1" x="4449"/>
        <item m="1" x="4282"/>
        <item m="1" x="4708"/>
        <item m="1" x="4843"/>
        <item m="1" x="4769"/>
        <item m="1" x="4737"/>
        <item m="1" x="4116"/>
        <item m="1" x="5192"/>
        <item m="1" x="4319"/>
        <item m="1" x="4111"/>
        <item m="1" x="4759"/>
        <item m="1" x="4434"/>
        <item m="1" x="4842"/>
        <item m="1" x="4579"/>
        <item m="1" x="4534"/>
        <item m="1" x="5150"/>
        <item m="1" x="4038"/>
        <item m="1" x="4008"/>
        <item m="1" x="4638"/>
        <item m="1" x="4341"/>
        <item m="1" x="4270"/>
        <item m="1" x="4277"/>
        <item m="1" x="4639"/>
        <item m="1" x="4588"/>
        <item m="1" x="4427"/>
        <item m="1" x="4804"/>
        <item m="1" x="5136"/>
        <item m="1" x="4071"/>
        <item m="1" x="4132"/>
        <item m="1" x="4539"/>
        <item m="1" x="4530"/>
        <item m="1" x="4207"/>
        <item m="1" x="4171"/>
        <item m="1" x="4138"/>
        <item m="1" x="4011"/>
        <item m="1" x="4861"/>
        <item m="1" x="4548"/>
        <item m="1" x="5007"/>
        <item m="1" x="4048"/>
        <item m="1" x="4966"/>
        <item m="1" x="4140"/>
        <item m="1" x="4415"/>
        <item m="1" x="4058"/>
        <item m="1" x="4663"/>
        <item m="1" x="4690"/>
        <item m="1" x="4233"/>
        <item m="1" x="4253"/>
        <item m="1" x="4508"/>
        <item m="1" x="4018"/>
        <item m="1" x="4364"/>
        <item m="1" x="4252"/>
        <item m="1" x="4073"/>
        <item m="1" x="4176"/>
        <item m="1" x="4353"/>
        <item m="1" x="4076"/>
        <item m="1" x="5178"/>
        <item m="1" x="4174"/>
        <item m="1" x="4016"/>
        <item m="1" x="4474"/>
        <item m="1" x="5072"/>
        <item m="1" x="4635"/>
        <item m="1" x="4559"/>
        <item m="1" x="4260"/>
        <item m="1" x="4222"/>
        <item m="1" x="4032"/>
        <item m="1" x="4669"/>
        <item m="1" x="4339"/>
        <item m="1" x="4336"/>
        <item m="1" x="4143"/>
        <item m="1" x="4654"/>
        <item m="1" x="4358"/>
        <item m="1" x="4597"/>
        <item m="1" x="5096"/>
        <item m="1" x="4854"/>
        <item m="1" x="4429"/>
        <item m="1" x="4745"/>
        <item m="1" x="5071"/>
        <item m="1" x="4370"/>
        <item m="1" x="4023"/>
        <item m="1" x="4063"/>
        <item m="1" x="4376"/>
        <item m="1" x="4650"/>
        <item m="1" x="4566"/>
        <item m="1" x="4457"/>
        <item m="1" x="4269"/>
        <item m="1" x="4501"/>
        <item m="1" x="4412"/>
        <item m="1" x="4035"/>
        <item m="1" x="4152"/>
        <item m="1" x="4041"/>
        <item m="1" x="4133"/>
        <item m="1" x="4430"/>
        <item m="1" x="4475"/>
        <item m="1" x="4098"/>
        <item m="1" x="5017"/>
        <item m="1" x="4160"/>
        <item m="1" x="4809"/>
        <item m="1" x="5164"/>
        <item m="1" x="4086"/>
        <item m="1" x="4100"/>
        <item m="1" x="4791"/>
        <item m="1" x="4037"/>
        <item m="1" x="4400"/>
        <item m="1" x="4620"/>
        <item m="1" x="4723"/>
        <item m="1" x="4291"/>
        <item m="1" x="4126"/>
        <item m="1" x="4141"/>
        <item m="1" x="4493"/>
        <item m="1" x="4112"/>
        <item m="1" x="4046"/>
        <item m="1" x="4360"/>
        <item m="1" x="4149"/>
        <item m="1" x="4042"/>
        <item m="1" x="4492"/>
        <item m="1" x="4272"/>
        <item m="1" x="4503"/>
        <item m="1" x="4618"/>
        <item m="1" x="4725"/>
        <item m="1" x="4276"/>
        <item m="1" x="4311"/>
        <item m="1" x="4609"/>
        <item m="1" x="4292"/>
        <item m="1" x="4029"/>
        <item m="1" x="4954"/>
        <item m="1" x="4237"/>
        <item m="1" x="4352"/>
        <item m="1" x="5048"/>
        <item m="1" x="4363"/>
        <item m="1" x="4384"/>
        <item m="1" x="4245"/>
        <item m="1" x="4651"/>
        <item m="1" x="4013"/>
        <item m="1" x="4565"/>
        <item m="1" x="5217"/>
        <item m="1" x="4836"/>
        <item m="1" x="5124"/>
        <item m="1" x="4231"/>
        <item m="1" x="4229"/>
        <item m="1" x="4129"/>
        <item m="1" x="4250"/>
        <item m="1" x="4540"/>
        <item m="1" x="4410"/>
        <item m="1" x="4195"/>
        <item m="1" x="4354"/>
        <item m="1" x="4232"/>
        <item m="1" x="4444"/>
        <item m="1" x="4605"/>
        <item m="1" x="4345"/>
        <item m="1" x="4056"/>
        <item m="1" x="4532"/>
        <item m="1" x="4823"/>
        <item m="1" x="4636"/>
        <item m="1" x="4077"/>
        <item m="1" x="4210"/>
        <item m="1" x="4025"/>
        <item m="1" x="4486"/>
        <item m="1" x="4307"/>
        <item m="1" x="4421"/>
        <item m="1" x="4918"/>
        <item m="1" x="4789"/>
        <item m="1" x="4371"/>
        <item m="1" x="4974"/>
        <item m="1" x="4585"/>
        <item m="1" x="4144"/>
        <item m="1" x="4179"/>
        <item m="1" x="4239"/>
        <item m="1" x="4428"/>
        <item m="1" x="4330"/>
        <item m="1" x="4567"/>
        <item m="1" x="5133"/>
        <item m="1" x="4082"/>
        <item m="1" x="4750"/>
        <item m="1" x="4911"/>
        <item m="1" x="5032"/>
        <item m="1" x="4553"/>
        <item m="1" x="4203"/>
        <item m="1" x="4955"/>
        <item m="1" x="4583"/>
        <item m="1" x="4217"/>
        <item m="1" x="4388"/>
        <item m="1" x="4264"/>
        <item m="1" x="5154"/>
        <item m="1" x="4948"/>
        <item m="1" x="5081"/>
        <item m="1" x="4379"/>
        <item m="1" x="4335"/>
        <item m="1" x="5233"/>
        <item m="1" x="4374"/>
        <item m="1" x="4912"/>
        <item m="1" x="4833"/>
        <item m="1" x="4924"/>
        <item m="1" x="4978"/>
        <item m="1" x="4255"/>
        <item m="1" x="5225"/>
        <item m="1" x="4731"/>
        <item m="1" x="4182"/>
        <item m="1" x="4686"/>
        <item m="1" x="4603"/>
        <item m="1" x="4753"/>
        <item m="1" x="4271"/>
        <item m="1" x="5202"/>
        <item m="1" x="4425"/>
        <item m="1" x="4980"/>
        <item m="1" x="4258"/>
        <item m="1" x="5179"/>
        <item m="1" x="4610"/>
        <item m="1" x="4154"/>
        <item m="1" x="4695"/>
        <item m="1" x="4344"/>
        <item m="1" x="4922"/>
        <item m="1" x="4938"/>
        <item m="1" x="4819"/>
        <item m="1" x="4280"/>
        <item m="1" x="4542"/>
        <item m="1" x="4117"/>
        <item m="1" x="4404"/>
        <item m="1" x="4092"/>
        <item m="1" x="4538"/>
        <item m="1" x="4515"/>
        <item m="1" x="4440"/>
        <item m="1" x="4124"/>
        <item m="1" x="4811"/>
        <item m="1" x="4793"/>
        <item m="1" x="5119"/>
        <item m="1" x="4985"/>
        <item m="1" x="4393"/>
        <item m="1" x="4734"/>
        <item m="1" x="4878"/>
        <item m="1" x="4662"/>
        <item m="1" x="4889"/>
        <item m="1" x="4072"/>
        <item m="1" x="4852"/>
        <item m="1" x="4522"/>
        <item m="1" x="4992"/>
        <item m="1" x="4683"/>
        <item m="1" x="4557"/>
        <item m="1" x="4755"/>
        <item m="1" x="4533"/>
        <item m="1" x="4930"/>
        <item m="1" x="4762"/>
        <item m="1" x="4926"/>
        <item m="1" x="4959"/>
        <item m="1" x="4290"/>
        <item m="1" x="4226"/>
        <item m="1" x="4372"/>
        <item m="1" x="4432"/>
        <item m="1" x="4299"/>
        <item m="1" x="4752"/>
        <item m="1" x="4381"/>
        <item m="1" x="4702"/>
        <item m="1" x="4812"/>
        <item m="1" x="4866"/>
        <item m="1" x="4408"/>
        <item m="1" x="5002"/>
        <item m="1" x="4645"/>
        <item m="1" x="4334"/>
        <item m="1" x="4963"/>
        <item m="1" x="4870"/>
        <item m="1" x="4838"/>
        <item m="1" x="4991"/>
        <item m="1" x="4712"/>
        <item m="1" x="4940"/>
        <item m="1" x="4289"/>
        <item m="1" x="4462"/>
        <item m="1" x="4904"/>
        <item m="1" x="4439"/>
        <item m="1" x="5061"/>
        <item m="1" x="4285"/>
        <item m="1" x="4422"/>
        <item m="1" x="4495"/>
        <item m="1" x="4205"/>
        <item m="1" x="4187"/>
        <item m="1" x="5209"/>
        <item m="1" x="4067"/>
        <item m="1" x="5132"/>
        <item m="1" x="4971"/>
        <item m="1" x="5229"/>
        <item m="1" x="4652"/>
        <item m="1" x="4348"/>
        <item m="1" x="4792"/>
        <item m="1" x="4382"/>
        <item m="1" x="4783"/>
        <item m="1" x="5160"/>
        <item m="1" x="4510"/>
        <item m="1" x="4476"/>
        <item m="1" x="4832"/>
        <item m="1" x="4684"/>
        <item m="1" x="4632"/>
        <item m="1" x="4487"/>
        <item m="1" x="4524"/>
        <item m="1" x="4925"/>
        <item m="1" x="4711"/>
        <item m="1" x="4110"/>
        <item m="1" x="4125"/>
        <item m="1" x="4570"/>
        <item m="1" x="4674"/>
        <item m="1" x="5215"/>
        <item m="1" x="4389"/>
        <item m="1" x="4361"/>
        <item m="1" x="4243"/>
        <item m="1" x="5138"/>
        <item m="1" x="4146"/>
        <item m="1" x="4537"/>
        <item m="1" x="4794"/>
        <item m="1" x="4972"/>
        <item m="1" x="4629"/>
        <item m="1" x="5015"/>
        <item m="1" x="5204"/>
        <item m="1" x="4996"/>
        <item m="1" x="4848"/>
        <item x="198"/>
        <item m="1" x="4136"/>
        <item m="1" x="4318"/>
        <item m="1" x="5208"/>
        <item m="1" x="4858"/>
        <item m="1" x="4256"/>
        <item m="1" x="4327"/>
        <item m="1" x="4316"/>
        <item m="1" x="4351"/>
        <item m="1" x="4435"/>
        <item m="1" x="4571"/>
        <item m="1" x="4414"/>
        <item m="1" x="3710"/>
        <item m="1" x="5227"/>
        <item m="1" x="4265"/>
        <item m="1" x="4920"/>
        <item m="1" x="4805"/>
        <item m="1" x="4578"/>
        <item m="1" x="3618"/>
        <item m="1" x="4735"/>
        <item m="1" x="5031"/>
        <item m="1" x="5098"/>
        <item m="1" x="4170"/>
        <item m="1" x="4732"/>
        <item m="1" x="4995"/>
        <item m="1" x="4890"/>
        <item m="1" x="4520"/>
        <item m="1" x="5055"/>
        <item m="1" x="4094"/>
        <item m="1" x="4604"/>
        <item m="1" x="4296"/>
        <item m="1" x="5074"/>
        <item x="448"/>
        <item m="1" x="4685"/>
        <item m="1" x="5166"/>
        <item m="1" x="4882"/>
        <item m="1" x="4647"/>
        <item m="1" x="4563"/>
        <item m="1" x="4216"/>
        <item m="1" x="4490"/>
        <item m="1" x="4322"/>
        <item m="1" x="4859"/>
        <item m="1" x="4592"/>
        <item m="1" x="4658"/>
        <item m="1" x="4085"/>
        <item m="1" x="4584"/>
        <item m="1" x="4733"/>
        <item m="1" x="5028"/>
        <item m="1" x="4640"/>
        <item m="1" x="4888"/>
        <item m="1" x="4469"/>
        <item m="1" x="5228"/>
        <item m="1" x="4633"/>
        <item m="1" x="4281"/>
        <item m="1" x="4634"/>
        <item m="1" x="4784"/>
        <item m="1" x="4987"/>
        <item m="1" x="4504"/>
        <item m="1" x="4456"/>
        <item m="1" x="4325"/>
        <item m="1" x="5222"/>
        <item m="1" x="4099"/>
        <item m="1" x="5086"/>
        <item m="1" x="4768"/>
        <item m="1" x="4467"/>
        <item m="1" x="4517"/>
        <item m="1" x="5075"/>
        <item m="1" x="4599"/>
        <item m="1" x="4761"/>
        <item m="1" x="4247"/>
        <item m="1" x="4394"/>
        <item m="1" x="4628"/>
        <item m="1" x="4802"/>
        <item m="1" x="4350"/>
        <item m="1" x="5027"/>
        <item m="1" x="4697"/>
        <item m="1" x="5103"/>
        <item m="1" x="4614"/>
        <item m="1" x="5177"/>
        <item m="1" x="5129"/>
        <item m="1" x="4153"/>
        <item m="1" x="5220"/>
        <item m="1" x="4785"/>
        <item m="1" x="4715"/>
        <item m="1" x="5174"/>
        <item m="1" x="5211"/>
        <item m="1" x="5104"/>
        <item m="1" x="4308"/>
        <item m="1" x="4378"/>
        <item m="1" x="4960"/>
        <item m="1" x="5241"/>
        <item m="1" x="4109"/>
        <item m="1" x="4677"/>
        <item m="1" x="5159"/>
        <item m="1" x="4218"/>
        <item m="1" x="5123"/>
        <item m="1" x="4491"/>
        <item m="1" x="4844"/>
        <item m="1" x="4999"/>
        <item m="1" x="4577"/>
        <item m="1" x="4433"/>
        <item m="1" x="4468"/>
        <item m="1" x="4928"/>
        <item m="1" x="5111"/>
        <item m="1" x="4551"/>
        <item m="1" x="4696"/>
        <item m="1" x="4242"/>
        <item m="1" x="4718"/>
        <item m="1" x="4942"/>
        <item m="1" x="4343"/>
        <item m="1" x="4448"/>
        <item m="1" x="4349"/>
        <item m="1" x="4944"/>
        <item m="1" x="4165"/>
        <item m="1" x="4506"/>
        <item m="1" x="4482"/>
        <item m="1" x="4204"/>
        <item m="1" x="4359"/>
        <item m="1" x="4326"/>
        <item m="1" x="4248"/>
        <item m="1" x="5221"/>
        <item m="1" x="4419"/>
        <item m="1" x="4773"/>
        <item m="1" x="5037"/>
        <item m="1" x="5083"/>
        <item m="1" x="4224"/>
        <item m="1" x="4828"/>
        <item m="1" x="4993"/>
        <item m="1" x="5238"/>
        <item m="1" x="3709"/>
        <item m="1" x="4612"/>
        <item m="1" x="5189"/>
        <item m="1" x="4581"/>
        <item m="1" x="5231"/>
        <item m="1" x="4722"/>
        <item m="1" x="4952"/>
        <item m="1" x="4438"/>
        <item m="1" x="4679"/>
        <item m="1" x="4701"/>
        <item m="1" x="5077"/>
        <item m="1" x="5145"/>
        <item m="1" x="4897"/>
        <item m="1" x="4664"/>
        <item m="1" x="4418"/>
        <item m="1" x="5243"/>
        <item m="1" x="4395"/>
        <item m="1" x="4466"/>
        <item m="1" x="4200"/>
        <item m="1" x="5250"/>
        <item m="1" x="5093"/>
        <item m="1" x="4874"/>
        <item m="1" x="4608"/>
        <item m="1" x="5105"/>
        <item m="1" x="4740"/>
        <item m="1" x="4979"/>
        <item m="1" x="4977"/>
        <item m="1" x="4386"/>
        <item m="1" x="4864"/>
        <item m="1" x="5182"/>
        <item m="1" x="4657"/>
        <item m="1" x="5152"/>
        <item m="1" x="4953"/>
        <item m="1" x="4946"/>
        <item m="1" x="4796"/>
        <item m="1" x="5010"/>
        <item m="1" x="4523"/>
        <item m="1" x="4168"/>
        <item m="1" x="5135"/>
        <item m="1" x="4665"/>
        <item m="1" x="4383"/>
        <item m="1" x="4346"/>
        <item m="1" x="5039"/>
        <item m="1" x="5183"/>
        <item m="1" x="5153"/>
        <item m="1" x="4824"/>
        <item m="1" x="5210"/>
        <item m="1" x="5206"/>
        <item m="1" x="5155"/>
        <item m="1" x="4932"/>
        <item m="1" x="4964"/>
        <item m="1" x="4569"/>
        <item m="1" x="4976"/>
        <item m="1" x="4641"/>
        <item m="1" x="5161"/>
        <item m="1" x="5175"/>
        <item m="1" x="4907"/>
        <item m="1" x="5019"/>
        <item m="1" x="4668"/>
        <item m="1" x="4671"/>
        <item m="1" x="5049"/>
        <item m="1" x="4982"/>
        <item m="1" x="5141"/>
        <item m="1" x="4947"/>
        <item m="1" x="4951"/>
        <item m="1" x="5112"/>
        <item m="1" x="4869"/>
        <item m="1" x="4306"/>
        <item m="1" x="4648"/>
        <item m="1" x="4857"/>
        <item m="1" x="4747"/>
        <item m="1" x="4830"/>
        <item m="1" x="5118"/>
        <item m="1" x="4821"/>
        <item m="1" x="5050"/>
        <item m="1" x="4484"/>
        <item m="1" x="4642"/>
        <item m="1" x="5134"/>
        <item m="1" x="4730"/>
        <item m="1" x="5012"/>
        <item m="1" x="4728"/>
        <item m="1" x="4560"/>
        <item m="1" x="5078"/>
        <item m="1" x="4770"/>
        <item m="1" x="4521"/>
        <item m="1" x="4967"/>
        <item m="1" x="5171"/>
        <item m="1" x="5029"/>
        <item m="1" x="5224"/>
        <item m="1" x="5246"/>
        <item m="1" x="5089"/>
        <item m="1" x="4867"/>
        <item m="1" x="4927"/>
        <item m="1" x="5139"/>
        <item m="1" x="4790"/>
        <item m="1" x="5122"/>
        <item m="1" x="4709"/>
        <item m="1" x="4736"/>
        <item m="1" x="4473"/>
        <item m="1" x="5223"/>
        <item m="1" x="5087"/>
        <item m="1" x="4808"/>
        <item m="1" x="4714"/>
        <item m="1" x="4254"/>
        <item m="1" x="5144"/>
        <item m="1" x="5196"/>
        <item m="1" x="5247"/>
        <item m="1" x="5173"/>
        <item m="1" x="4865"/>
        <item m="1" x="4598"/>
        <item x="535"/>
        <item m="1" x="5163"/>
        <item m="1" x="4989"/>
        <item m="1" x="4703"/>
        <item m="1" x="4698"/>
        <item m="1" x="4724"/>
        <item m="1" x="5169"/>
        <item m="1" x="4593"/>
        <item m="1" x="4452"/>
        <item m="1" x="4678"/>
        <item m="1" x="5024"/>
        <item m="1" x="5249"/>
        <item m="1" x="4297"/>
        <item m="1" x="4875"/>
        <item m="1" x="5213"/>
        <item m="1" x="5076"/>
        <item m="1" x="4754"/>
        <item m="1" x="4667"/>
        <item m="1" x="5043"/>
        <item m="1" x="4417"/>
        <item m="1" x="4981"/>
        <item m="1" x="4329"/>
        <item m="1" x="5131"/>
        <item m="1" x="5126"/>
        <item m="1" x="5253"/>
        <item m="1" x="5193"/>
        <item m="1" x="5146"/>
        <item m="1" x="4931"/>
        <item m="1" x="5003"/>
        <item m="1" x="4241"/>
        <item m="1" x="5023"/>
        <item m="1" x="4546"/>
        <item m="1" x="5127"/>
        <item m="1" x="4799"/>
        <item m="1" x="5110"/>
        <item m="1" x="4829"/>
        <item m="1" x="4580"/>
        <item m="1" x="4741"/>
        <item m="1" x="4513"/>
        <item m="1" x="4451"/>
        <item m="1" x="4213"/>
        <item m="1" x="4962"/>
        <item m="1" x="5242"/>
        <item m="1" x="4623"/>
        <item m="1" x="5042"/>
        <item m="1" x="5001"/>
        <item m="1" x="4766"/>
        <item m="1" x="5030"/>
        <item m="1" x="4223"/>
        <item m="1" x="5106"/>
        <item m="1" x="5069"/>
        <item m="1" x="5051"/>
        <item m="1" x="4868"/>
        <item m="1" x="4817"/>
        <item m="1" x="5059"/>
        <item m="1" x="4826"/>
        <item m="1" x="5054"/>
        <item m="1" x="5245"/>
        <item m="1" x="5195"/>
        <item m="1" x="4646"/>
        <item m="1" x="4906"/>
        <item m="1" x="4305"/>
        <item m="1" x="4653"/>
        <item m="1" x="5073"/>
        <item m="1" x="4405"/>
        <item m="1" x="5240"/>
        <item m="1" x="4795"/>
        <item m="1" x="4965"/>
        <item m="1" x="4617"/>
        <item m="1" x="4611"/>
        <item m="1" x="5066"/>
        <item x="305"/>
        <item m="1" x="4990"/>
        <item m="1" x="4666"/>
        <item m="1" x="4479"/>
        <item m="1" x="4845"/>
        <item m="1" x="5149"/>
        <item m="1" x="4589"/>
        <item m="1" x="4535"/>
        <item m="1" x="4892"/>
        <item m="1" x="5205"/>
        <item m="1" x="5147"/>
        <item m="1" x="5020"/>
        <item m="1" x="5113"/>
        <item m="1" x="4527"/>
        <item m="1" x="5218"/>
        <item m="1" x="5197"/>
        <item m="1" x="5143"/>
        <item m="1" x="4514"/>
        <item m="1" x="4680"/>
        <item m="1" x="5058"/>
        <item m="1" x="4970"/>
        <item m="1" x="4660"/>
        <item m="1" x="4772"/>
        <item m="1" x="4810"/>
        <item m="1" x="4713"/>
        <item m="1" x="4720"/>
        <item m="1" x="5040"/>
        <item m="1" x="4945"/>
        <item m="1" x="4994"/>
        <item m="1" x="4969"/>
        <item m="1" x="4950"/>
        <item m="1" x="5006"/>
        <item m="1" x="5230"/>
        <item m="1" x="5201"/>
        <item m="1" x="5108"/>
        <item m="1" x="5082"/>
        <item m="1" x="4958"/>
        <item m="1" x="4855"/>
        <item m="1" x="4727"/>
        <item m="1" x="5128"/>
        <item m="1" x="5125"/>
        <item m="1" x="5091"/>
        <item m="1" x="4391"/>
        <item m="1" x="5185"/>
        <item m="1" x="4576"/>
        <item m="1" x="4880"/>
        <item m="1" x="4420"/>
        <item m="1" x="4914"/>
        <item m="1" x="4672"/>
        <item m="1" x="5181"/>
        <item m="1" x="4760"/>
        <item m="1" x="5165"/>
        <item m="1" x="4729"/>
        <item m="1" x="5067"/>
        <item m="1" x="4860"/>
        <item m="1" x="4396"/>
        <item m="1" x="4814"/>
        <item m="1" x="4749"/>
        <item m="1" x="5237"/>
        <item m="1" x="4973"/>
        <item m="1" x="5095"/>
        <item m="1" x="5239"/>
        <item m="1" x="5121"/>
        <item m="1" x="4779"/>
        <item m="1" x="4984"/>
        <item m="1" x="5064"/>
        <item m="1" x="5191"/>
        <item m="1" x="4574"/>
        <item m="1" x="5186"/>
        <item m="1" x="5200"/>
        <item m="1" x="4822"/>
        <item m="1" x="5232"/>
        <item m="1" x="5063"/>
        <item m="1" x="4441"/>
        <item m="1" x="4284"/>
        <item m="1" x="4943"/>
        <item m="1" x="5107"/>
        <item m="1" x="4426"/>
        <item m="1" x="4835"/>
        <item x="145"/>
        <item m="1" x="4251"/>
        <item m="1" x="4536"/>
        <item m="1" x="5167"/>
        <item m="1" x="5115"/>
        <item m="1" x="4721"/>
        <item m="1" x="4777"/>
        <item m="1" x="5156"/>
        <item m="1" x="4901"/>
        <item m="1" x="5130"/>
        <item m="1" x="4776"/>
        <item m="1" x="5026"/>
        <item m="1" x="5194"/>
        <item m="1" x="5084"/>
        <item m="1" x="5013"/>
        <item m="1" x="4894"/>
        <item m="1" x="4763"/>
        <item m="1" x="5057"/>
        <item m="1" x="5236"/>
        <item m="1" x="4442"/>
        <item m="1" x="4909"/>
        <item m="1" x="3667"/>
        <item m="1" x="4716"/>
        <item m="1" x="4846"/>
        <item m="1" x="5172"/>
        <item m="1" x="5109"/>
        <item m="1" x="5226"/>
        <item m="1" x="5142"/>
        <item m="1" x="4489"/>
        <item m="1" x="4900"/>
        <item m="1" x="5036"/>
        <item m="1" x="4564"/>
        <item m="1" x="5085"/>
        <item m="1" x="4631"/>
        <item m="1" x="4465"/>
        <item m="1" x="5009"/>
        <item m="1" x="4500"/>
        <item m="1" x="4338"/>
        <item m="1" x="5099"/>
        <item m="1" x="5184"/>
        <item m="1" x="4661"/>
        <item m="1" x="5151"/>
        <item m="1" x="4687"/>
        <item m="1" x="4903"/>
        <item m="1" x="4968"/>
        <item m="1" x="4771"/>
        <item m="1" x="5252"/>
        <item m="1" x="4899"/>
        <item m="1" x="4263"/>
        <item m="1" x="4934"/>
        <item m="1" x="5102"/>
        <item m="1" x="5065"/>
        <item m="1" x="4607"/>
        <item m="1" x="4818"/>
        <item m="1" x="5060"/>
        <item m="1" x="4885"/>
        <item m="1" x="4929"/>
        <item m="1" x="4998"/>
        <item m="1" x="4891"/>
        <item m="1" x="4803"/>
        <item m="1" x="4717"/>
        <item m="1" x="4975"/>
        <item m="1" x="5212"/>
        <item m="1" x="4798"/>
        <item m="1" x="4872"/>
        <item m="1" x="4939"/>
        <item m="1" x="3723"/>
        <item m="1" x="4781"/>
        <item m="1" x="5187"/>
        <item m="1" x="5101"/>
        <item m="1" x="4262"/>
        <item m="1" x="4342"/>
        <item m="1" x="4529"/>
        <item m="1" x="4707"/>
        <item m="1" x="4301"/>
        <item m="1" x="4895"/>
        <item m="1" x="3948"/>
        <item m="1" x="3630"/>
        <item m="1" x="4691"/>
        <item m="1" x="4547"/>
        <item m="1" x="5070"/>
        <item m="1" x="5199"/>
        <item m="1" x="4594"/>
        <item m="1" x="5100"/>
        <item m="1" x="4625"/>
        <item m="1" x="4876"/>
        <item m="1" x="4692"/>
        <item m="1" x="5053"/>
        <item m="1" x="5170"/>
        <item x="495"/>
        <item m="1" x="5120"/>
        <item m="1" x="4706"/>
        <item m="1" x="4328"/>
        <item m="1" x="4765"/>
        <item m="1" x="5148"/>
        <item m="1" x="4742"/>
        <item m="1" x="4656"/>
        <item m="1" x="4137"/>
        <item m="1" x="4815"/>
        <item m="1" x="4941"/>
        <item m="1" x="4923"/>
        <item m="1" x="4480"/>
        <item m="1" x="4387"/>
        <item m="1" x="5088"/>
        <item m="1" x="5137"/>
        <item m="1" x="5207"/>
        <item m="1" x="4887"/>
        <item m="1" x="4627"/>
        <item m="1" x="4851"/>
        <item m="1" x="4710"/>
        <item x="16"/>
        <item m="1" x="4499"/>
        <item m="1" x="5097"/>
        <item m="1" x="3770"/>
        <item m="1" x="4637"/>
        <item m="1" x="5079"/>
        <item x="175"/>
        <item m="1" x="4840"/>
        <item m="1" x="4169"/>
        <item m="1" x="4935"/>
        <item m="1" x="4568"/>
        <item m="1" x="4630"/>
        <item m="1" x="4575"/>
        <item m="1" x="3784"/>
        <item m="1" x="5214"/>
        <item m="1" x="5090"/>
        <item x="189"/>
        <item m="1" x="5044"/>
        <item m="1" x="4961"/>
        <item m="1" x="4813"/>
        <item m="1" x="3911"/>
        <item m="1" x="5244"/>
        <item m="1" x="3904"/>
        <item m="1" x="4916"/>
        <item m="1" x="4873"/>
        <item m="1" x="4757"/>
        <item m="1" x="5014"/>
        <item m="1" x="4673"/>
        <item m="1" x="5162"/>
        <item m="1" x="5008"/>
        <item m="1" x="4764"/>
        <item m="1" x="4778"/>
        <item m="1" x="3899"/>
        <item m="1" x="4863"/>
        <item m="1" x="4774"/>
        <item m="1" x="4905"/>
        <item m="1" x="4983"/>
        <item m="1" x="4915"/>
        <item m="1" x="4886"/>
        <item m="1" x="4615"/>
        <item m="1" x="4373"/>
        <item m="1" x="4913"/>
        <item m="1" x="4839"/>
        <item m="1" x="3659"/>
        <item m="1" x="3868"/>
        <item m="1" x="3998"/>
        <item m="1" x="4582"/>
        <item m="1" x="5062"/>
        <item m="1" x="4616"/>
        <item m="1" x="5140"/>
        <item m="1" x="3903"/>
        <item m="1" x="5034"/>
        <item m="1" x="3831"/>
        <item m="1" x="4767"/>
        <item m="1" x="3729"/>
        <item m="1" x="5248"/>
        <item m="1" x="3790"/>
        <item m="1" x="4862"/>
        <item m="1" x="5168"/>
        <item m="1" x="5235"/>
        <item m="1" x="3938"/>
        <item m="1" x="5094"/>
        <item m="1" x="5157"/>
        <item m="1" x="3635"/>
        <item m="1" x="5000"/>
        <item m="1" x="3827"/>
        <item m="1" x="3985"/>
        <item m="1" x="3687"/>
        <item m="1" x="3673"/>
        <item m="1" x="4827"/>
        <item m="1" x="4758"/>
        <item m="1" x="5203"/>
        <item m="1" x="5005"/>
        <item m="1" x="4283"/>
        <item m="1" x="3908"/>
        <item m="1" x="4726"/>
        <item x="610"/>
        <item m="1" x="3647"/>
        <item m="1" x="3960"/>
        <item m="1" x="4675"/>
        <item m="1" x="5234"/>
        <item m="1" x="5047"/>
        <item m="1" x="4949"/>
        <item m="1" x="4681"/>
        <item m="1" x="3822"/>
        <item m="1" x="3917"/>
        <item m="1" x="3979"/>
        <item m="1" x="4561"/>
        <item m="1" x="4910"/>
        <item m="1" x="4746"/>
        <item m="1" x="4937"/>
        <item m="1" x="4622"/>
        <item m="1" x="4816"/>
        <item m="1" x="5158"/>
        <item m="1" x="3989"/>
        <item m="1" x="4820"/>
        <item m="1" x="4957"/>
        <item m="1" x="5116"/>
        <item m="1" x="3852"/>
        <item m="1" x="3767"/>
        <item m="1" x="4293"/>
        <item x="117"/>
        <item m="1" x="4780"/>
        <item x="702"/>
        <item m="1" x="4936"/>
        <item m="1" x="4831"/>
        <item m="1" x="4488"/>
        <item m="1" x="4621"/>
        <item m="1" x="4898"/>
        <item m="1" x="4531"/>
        <item m="1" x="3805"/>
        <item m="1" x="4437"/>
        <item m="1" x="3738"/>
        <item m="1" x="4849"/>
        <item m="1" x="5033"/>
        <item m="1" x="3942"/>
        <item m="1" x="4841"/>
        <item m="1" x="5219"/>
        <item m="1" x="5038"/>
        <item m="1" x="3783"/>
        <item m="1" x="3746"/>
        <item m="1" x="3968"/>
        <item m="1" x="3613"/>
        <item m="1" x="3761"/>
        <item m="1" x="3982"/>
        <item m="1" x="3842"/>
        <item m="1" x="3918"/>
        <item m="1" x="3730"/>
        <item m="1" x="3678"/>
        <item m="1" x="3726"/>
        <item m="1" x="3940"/>
        <item m="1" x="3680"/>
        <item m="1" x="3973"/>
        <item m="1" x="3692"/>
        <item m="1" x="3823"/>
        <item m="1" x="3964"/>
        <item m="1" x="3922"/>
        <item m="1" x="3610"/>
        <item m="1" x="3943"/>
        <item m="1" x="3728"/>
        <item m="1" x="3935"/>
        <item x="119"/>
        <item m="1" x="3992"/>
        <item m="1" x="3995"/>
        <item m="1" x="3781"/>
        <item m="1" x="3706"/>
        <item m="1" x="3886"/>
        <item m="1" x="3771"/>
        <item m="1" x="3885"/>
        <item x="1412"/>
        <item m="1" x="3835"/>
        <item m="1" x="3808"/>
        <item m="1" x="3745"/>
        <item m="1" x="3971"/>
        <item x="178"/>
        <item m="1" x="3609"/>
        <item m="1" x="3765"/>
        <item m="1" x="3897"/>
        <item m="1" x="3658"/>
        <item m="1" x="3653"/>
        <item m="1" x="3896"/>
        <item m="1" x="3809"/>
        <item m="1" x="3928"/>
        <item m="1" x="3703"/>
        <item m="1" x="3946"/>
        <item m="1" x="3816"/>
        <item m="1" x="3747"/>
        <item m="1" x="3789"/>
        <item m="1" x="3725"/>
        <item m="1" x="3803"/>
        <item m="1" x="3843"/>
        <item m="1" x="3804"/>
        <item m="1" x="3975"/>
        <item m="1" x="3741"/>
        <item m="1" x="3858"/>
        <item m="1" x="3879"/>
        <item m="1" x="3993"/>
        <item m="1" x="3779"/>
        <item m="1" x="3657"/>
        <item m="1" x="3905"/>
        <item m="1" x="3638"/>
        <item m="1" x="3931"/>
        <item m="1" x="3873"/>
        <item m="1" x="3627"/>
        <item m="1" x="3830"/>
        <item m="1" x="3923"/>
        <item m="1" x="3731"/>
        <item m="1" x="3810"/>
        <item m="1" x="3884"/>
        <item m="1" x="3704"/>
        <item m="1" x="3799"/>
        <item m="1" x="3912"/>
        <item m="1" x="3785"/>
        <item m="1" x="3699"/>
        <item m="1" x="3950"/>
        <item m="1" x="3632"/>
        <item m="1" x="3824"/>
        <item m="1" x="3901"/>
        <item m="1" x="3696"/>
        <item m="1" x="3794"/>
        <item m="1" x="3695"/>
        <item m="1" x="3760"/>
        <item m="1" x="3892"/>
        <item m="1" x="3611"/>
        <item m="1" x="3807"/>
        <item m="1" x="3986"/>
        <item m="1" x="3739"/>
        <item m="1" x="3762"/>
        <item m="1" x="3965"/>
        <item m="1" x="3929"/>
        <item m="1" x="3661"/>
        <item m="1" x="3801"/>
        <item m="1" x="3749"/>
        <item m="1" x="5035"/>
        <item m="1" x="3955"/>
        <item m="1" x="3800"/>
        <item m="1" x="5251"/>
        <item m="1" x="3797"/>
        <item m="1" x="3876"/>
        <item m="1" x="3650"/>
        <item m="1" x="3714"/>
        <item m="1" x="3814"/>
        <item m="1" x="3718"/>
        <item m="1" x="3754"/>
        <item m="1" x="3683"/>
        <item m="1" x="3864"/>
        <item m="1" x="3957"/>
        <item m="1" x="3849"/>
        <item m="1" x="3889"/>
        <item m="1" x="3987"/>
        <item m="1" x="3676"/>
        <item m="1" x="3963"/>
        <item m="1" x="3881"/>
        <item m="1" x="3855"/>
        <item m="1" x="3915"/>
        <item m="1" x="3648"/>
        <item m="1" x="3646"/>
        <item m="1" x="3939"/>
        <item m="1" x="3863"/>
        <item m="1" x="3778"/>
        <item m="1" x="3893"/>
        <item m="1" x="3888"/>
        <item m="1" x="3833"/>
        <item m="1" x="3677"/>
        <item m="1" x="3624"/>
        <item m="1" x="3735"/>
        <item m="1" x="3719"/>
        <item m="1" x="3828"/>
        <item m="1" x="3634"/>
        <item m="1" x="3969"/>
        <item m="1" x="3720"/>
        <item m="1" x="3838"/>
        <item m="1" x="3951"/>
        <item m="1" x="3869"/>
        <item m="1" x="3866"/>
        <item m="1" x="3621"/>
        <item m="1" x="3697"/>
        <item m="1" x="3628"/>
        <item m="1" x="3871"/>
        <item x="371"/>
        <item m="1" x="3693"/>
        <item m="1" x="3759"/>
        <item x="71"/>
        <item m="1" x="3766"/>
        <item m="1" x="3722"/>
        <item m="1" x="3694"/>
        <item m="1" x="3655"/>
        <item m="1" x="3806"/>
        <item m="1" x="3615"/>
        <item x="1114"/>
        <item m="1" x="3620"/>
        <item m="1" x="3841"/>
        <item m="1" x="3947"/>
        <item x="112"/>
        <item m="1" x="3788"/>
        <item m="1" x="3629"/>
        <item x="97"/>
        <item m="1" x="3919"/>
        <item m="1" x="3736"/>
        <item m="1" x="3664"/>
        <item m="1" x="3717"/>
        <item m="1" x="3688"/>
        <item m="1" x="3674"/>
        <item m="1" x="3773"/>
        <item m="1" x="3829"/>
        <item m="1" x="3786"/>
        <item m="1" x="3681"/>
        <item m="1" x="3846"/>
        <item x="64"/>
        <item m="1" x="3775"/>
        <item m="1" x="3705"/>
        <item m="1" x="3701"/>
        <item x="475"/>
        <item m="1" x="3932"/>
        <item m="1" x="3727"/>
        <item m="1" x="3748"/>
        <item m="1" x="3909"/>
        <item m="1" x="3787"/>
        <item m="1" x="3671"/>
        <item m="1" x="3862"/>
        <item m="1" x="3682"/>
        <item m="1" x="3708"/>
        <item m="1" x="3874"/>
        <item m="1" x="3930"/>
        <item m="1" x="3656"/>
        <item m="1" x="3972"/>
        <item m="1" x="3643"/>
        <item m="1" x="3642"/>
        <item m="1" x="3641"/>
        <item m="1" x="3665"/>
        <item m="1" x="3924"/>
        <item x="458"/>
        <item m="1" x="3622"/>
        <item m="1" x="3991"/>
        <item m="1" x="3867"/>
        <item m="1" x="3636"/>
        <item m="1" x="3679"/>
        <item x="169"/>
        <item m="1" x="3910"/>
        <item m="1" x="3669"/>
        <item x="147"/>
        <item m="1" x="3619"/>
        <item m="1" x="3945"/>
        <item m="1" x="3733"/>
        <item x="2690"/>
        <item x="353"/>
        <item m="1" x="3811"/>
        <item m="1" x="3684"/>
        <item m="1" x="3651"/>
        <item m="1" x="3712"/>
        <item x="27"/>
        <item m="1" x="3763"/>
        <item m="1" x="3837"/>
        <item m="1" x="3934"/>
        <item m="1" x="3927"/>
        <item m="1" x="3617"/>
        <item m="1" x="3793"/>
        <item m="1" x="3798"/>
        <item m="1" x="3895"/>
        <item m="1" x="3812"/>
        <item m="1" x="3813"/>
        <item m="1" x="3734"/>
        <item x="487"/>
        <item m="1" x="3663"/>
        <item m="1" x="3702"/>
        <item m="1" x="3861"/>
        <item m="1" x="3777"/>
        <item m="1" x="3921"/>
        <item x="311"/>
        <item x="376"/>
        <item m="1" x="3941"/>
        <item m="1" x="3666"/>
        <item m="1" x="3654"/>
        <item m="1" x="3875"/>
        <item m="1" x="3764"/>
        <item m="1" x="3685"/>
        <item m="1" x="3882"/>
        <item m="1" x="3817"/>
        <item m="1" x="3802"/>
        <item m="1" x="4807"/>
        <item m="1" x="3776"/>
        <item m="1" x="3698"/>
        <item m="1" x="3988"/>
        <item m="1" x="3737"/>
        <item m="1" x="3649"/>
        <item m="1" x="3877"/>
        <item m="1" x="3952"/>
        <item m="1" x="3887"/>
        <item m="1" x="3757"/>
        <item x="300"/>
        <item x="254"/>
        <item m="1" x="3623"/>
        <item x="383"/>
        <item x="233"/>
        <item m="1" x="3633"/>
        <item m="1" x="3996"/>
        <item m="1" x="3690"/>
        <item m="1" x="3834"/>
        <item m="1" x="3978"/>
        <item m="1" x="3753"/>
        <item m="1" x="3966"/>
        <item m="1" x="3936"/>
        <item m="1" x="3715"/>
        <item m="1" x="3711"/>
        <item m="1" x="3914"/>
        <item m="1" x="3956"/>
        <item m="1" x="3818"/>
        <item m="1" x="3845"/>
        <item x="141"/>
        <item m="1" x="3660"/>
        <item m="1" x="3743"/>
        <item m="1" x="3997"/>
        <item m="1" x="3612"/>
        <item m="1" x="3902"/>
        <item m="1" x="3820"/>
        <item m="1" x="3920"/>
        <item m="1" x="3926"/>
        <item x="1392"/>
        <item m="1" x="3756"/>
        <item x="262"/>
        <item m="1" x="3639"/>
        <item m="1" x="3856"/>
        <item m="1" x="3976"/>
        <item m="1" x="3772"/>
        <item x="77"/>
        <item m="1" x="3878"/>
        <item m="1" x="3990"/>
        <item m="1" x="3691"/>
        <item m="1" x="3645"/>
        <item m="1" x="3870"/>
        <item m="1" x="3815"/>
        <item x="163"/>
        <item m="1" x="3974"/>
        <item m="1" x="3854"/>
        <item m="1" x="3713"/>
        <item m="1" x="3937"/>
        <item m="1" x="3791"/>
        <item m="1" x="3700"/>
        <item m="1" x="3898"/>
        <item m="1" x="3883"/>
        <item m="1" x="3981"/>
        <item m="1" x="3913"/>
        <item m="1" x="3954"/>
        <item m="1" x="3962"/>
        <item m="1" x="3916"/>
        <item m="1" x="3994"/>
        <item m="1" x="3686"/>
        <item m="1" x="3796"/>
        <item m="1" x="3721"/>
        <item m="1" x="3668"/>
        <item m="1" x="3984"/>
        <item m="1" x="3672"/>
        <item m="1" x="3967"/>
        <item m="1" x="3977"/>
        <item m="1" x="3821"/>
        <item m="1" x="3857"/>
        <item m="1" x="3906"/>
        <item m="1" x="3844"/>
        <item m="1" x="3740"/>
        <item m="1" x="3933"/>
        <item m="1" x="3825"/>
        <item m="1" x="3752"/>
        <item m="1" x="3631"/>
        <item x="2634"/>
        <item m="1" x="3732"/>
        <item m="1" x="3999"/>
        <item m="1" x="3847"/>
        <item m="1" x="3836"/>
        <item m="1" x="3795"/>
        <item m="1" x="3970"/>
        <item m="1" x="3891"/>
        <item x="162"/>
        <item x="100"/>
        <item m="1" x="3792"/>
        <item m="1" x="3637"/>
        <item m="1" x="3616"/>
        <item m="1" x="3851"/>
        <item x="775"/>
        <item m="1" x="3983"/>
        <item m="1" x="3652"/>
        <item m="1" x="3890"/>
        <item m="1" x="3769"/>
        <item m="1" x="3961"/>
        <item m="1" x="3780"/>
        <item m="1" x="3826"/>
        <item x="12"/>
        <item m="1" x="3782"/>
        <item m="1" x="3880"/>
        <item m="1" x="3865"/>
        <item m="1" x="3853"/>
        <item x="473"/>
        <item m="1" x="3640"/>
        <item m="1" x="3872"/>
        <item m="1" x="3944"/>
        <item m="1" x="3925"/>
        <item m="1" x="3742"/>
        <item m="1" x="3850"/>
        <item m="1" x="3894"/>
        <item m="1" x="3716"/>
        <item m="1" x="3662"/>
        <item m="1" x="3707"/>
        <item m="1" x="3980"/>
        <item x="171"/>
        <item x="44"/>
        <item m="1" x="3758"/>
        <item m="1" x="3626"/>
        <item m="1" x="3953"/>
        <item x="76"/>
        <item m="1" x="3675"/>
        <item m="1" x="3625"/>
        <item m="1" x="3900"/>
        <item m="1" x="3819"/>
        <item m="1" x="3608"/>
        <item m="1" x="3724"/>
        <item m="1" x="3848"/>
        <item x="365"/>
        <item m="1" x="3644"/>
        <item m="1" x="3860"/>
        <item m="1" x="3907"/>
        <item m="1" x="3689"/>
        <item x="115"/>
        <item m="1" x="3959"/>
        <item m="1" x="3774"/>
        <item m="1" x="3755"/>
        <item m="1" x="3670"/>
        <item m="1" x="3768"/>
        <item m="1" x="3840"/>
        <item m="1" x="3744"/>
        <item m="1" x="3958"/>
        <item m="1" x="3751"/>
        <item x="66"/>
        <item m="1" x="3839"/>
        <item m="1" x="3614"/>
        <item m="1" x="3859"/>
        <item m="1" x="3750"/>
        <item x="156"/>
        <item m="1" x="3949"/>
        <item x="413"/>
        <item x="61"/>
        <item x="31"/>
        <item x="312"/>
        <item x="94"/>
        <item m="1" x="3832"/>
        <item x="427"/>
        <item x="58"/>
        <item x="216"/>
        <item x="105"/>
        <item x="53"/>
        <item x="8"/>
        <item x="124"/>
        <item x="34"/>
        <item x="6"/>
        <item x="38"/>
        <item x="75"/>
        <item x="290"/>
        <item x="26"/>
        <item x="54"/>
        <item x="42"/>
        <item x="210"/>
        <item x="541"/>
        <item x="318"/>
        <item x="102"/>
        <item x="284"/>
        <item x="415"/>
        <item x="482"/>
        <item x="400"/>
        <item x="349"/>
        <item x="247"/>
        <item x="10"/>
        <item x="435"/>
        <item x="279"/>
        <item x="671"/>
        <item x="253"/>
        <item x="134"/>
        <item x="268"/>
        <item x="1"/>
        <item x="457"/>
        <item x="139"/>
        <item x="202"/>
        <item x="341"/>
        <item x="269"/>
        <item x="113"/>
        <item x="315"/>
        <item x="106"/>
        <item x="267"/>
        <item x="99"/>
        <item x="443"/>
        <item x="310"/>
        <item x="543"/>
        <item x="108"/>
        <item x="390"/>
        <item x="33"/>
        <item x="308"/>
        <item x="224"/>
        <item x="176"/>
        <item x="324"/>
        <item x="483"/>
        <item x="206"/>
        <item x="142"/>
        <item x="68"/>
        <item x="32"/>
        <item x="23"/>
        <item x="243"/>
        <item x="144"/>
        <item x="265"/>
        <item x="361"/>
        <item x="491"/>
        <item x="78"/>
        <item x="394"/>
        <item x="196"/>
        <item x="259"/>
        <item x="43"/>
        <item x="91"/>
        <item x="633"/>
        <item x="160"/>
        <item x="79"/>
        <item x="296"/>
        <item x="222"/>
        <item x="173"/>
        <item x="21"/>
        <item x="170"/>
        <item x="136"/>
        <item x="625"/>
        <item x="158"/>
        <item x="727"/>
        <item x="363"/>
        <item x="242"/>
        <item x="513"/>
        <item x="59"/>
        <item x="125"/>
        <item x="232"/>
        <item x="469"/>
        <item x="211"/>
        <item x="159"/>
        <item x="429"/>
        <item x="30"/>
        <item x="107"/>
        <item x="397"/>
        <item x="292"/>
        <item x="181"/>
        <item x="135"/>
        <item x="330"/>
        <item x="153"/>
        <item x="214"/>
        <item x="67"/>
        <item x="306"/>
        <item x="273"/>
        <item x="111"/>
        <item x="18"/>
        <item x="155"/>
        <item x="256"/>
        <item x="841"/>
        <item x="350"/>
        <item x="235"/>
        <item x="47"/>
        <item x="661"/>
        <item x="369"/>
        <item x="454"/>
        <item x="45"/>
        <item x="388"/>
        <item x="618"/>
        <item x="17"/>
        <item x="1066"/>
        <item x="392"/>
        <item x="200"/>
        <item x="209"/>
        <item x="172"/>
        <item x="3"/>
        <item x="24"/>
        <item x="533"/>
        <item x="453"/>
        <item x="185"/>
        <item x="595"/>
        <item x="188"/>
        <item x="86"/>
        <item x="384"/>
        <item x="239"/>
        <item x="423"/>
        <item x="226"/>
        <item x="199"/>
        <item x="382"/>
        <item x="328"/>
        <item x="721"/>
        <item x="835"/>
        <item x="40"/>
        <item x="186"/>
        <item x="87"/>
        <item x="62"/>
        <item x="334"/>
        <item x="425"/>
        <item x="601"/>
        <item x="398"/>
        <item x="512"/>
        <item x="150"/>
        <item x="244"/>
        <item x="72"/>
        <item x="275"/>
        <item x="129"/>
        <item x="322"/>
        <item x="404"/>
        <item x="343"/>
        <item x="263"/>
        <item x="174"/>
        <item x="470"/>
        <item x="19"/>
        <item x="237"/>
        <item x="37"/>
        <item x="14"/>
        <item x="195"/>
        <item x="551"/>
        <item x="445"/>
        <item x="126"/>
        <item x="351"/>
        <item x="481"/>
        <item x="498"/>
        <item x="344"/>
        <item x="489"/>
        <item x="342"/>
        <item x="431"/>
        <item x="282"/>
        <item x="73"/>
        <item x="401"/>
        <item x="333"/>
        <item x="496"/>
        <item x="191"/>
        <item x="266"/>
        <item x="337"/>
        <item x="183"/>
        <item x="5"/>
        <item x="118"/>
        <item x="149"/>
        <item x="63"/>
        <item x="4"/>
        <item x="57"/>
        <item x="355"/>
        <item x="39"/>
        <item x="55"/>
        <item x="46"/>
        <item x="505"/>
        <item x="29"/>
        <item x="217"/>
        <item x="7"/>
        <item x="316"/>
        <item x="177"/>
        <item x="281"/>
        <item x="573"/>
        <item x="22"/>
        <item x="148"/>
        <item x="223"/>
        <item x="114"/>
        <item x="321"/>
        <item x="82"/>
        <item x="49"/>
        <item x="385"/>
        <item x="11"/>
        <item x="208"/>
        <item x="410"/>
        <item x="207"/>
        <item x="138"/>
        <item x="302"/>
        <item x="131"/>
        <item x="212"/>
        <item x="164"/>
        <item x="205"/>
        <item x="0"/>
        <item x="436"/>
        <item x="161"/>
        <item x="89"/>
        <item x="25"/>
        <item x="231"/>
        <item x="103"/>
        <item x="51"/>
        <item x="228"/>
        <item x="95"/>
        <item x="151"/>
        <item x="304"/>
        <item x="127"/>
        <item x="74"/>
        <item x="2010"/>
        <item x="84"/>
        <item x="56"/>
        <item x="558"/>
        <item x="409"/>
        <item x="715"/>
        <item x="197"/>
        <item x="225"/>
        <item x="157"/>
        <item x="508"/>
        <item x="411"/>
        <item x="90"/>
        <item x="92"/>
        <item x="130"/>
        <item x="193"/>
        <item x="28"/>
        <item x="323"/>
        <item x="313"/>
        <item x="9"/>
        <item x="128"/>
        <item x="245"/>
        <item x="221"/>
        <item x="48"/>
        <item x="168"/>
        <item x="438"/>
        <item x="452"/>
        <item x="325"/>
        <item x="624"/>
        <item x="796"/>
        <item x="252"/>
        <item x="123"/>
        <item x="1284"/>
        <item x="340"/>
        <item x="2"/>
        <item x="264"/>
        <item x="220"/>
        <item x="274"/>
        <item x="96"/>
        <item x="585"/>
        <item x="883"/>
        <item x="999"/>
        <item x="1053"/>
        <item x="182"/>
        <item x="855"/>
        <item x="536"/>
        <item x="288"/>
        <item x="426"/>
        <item x="1304"/>
        <item x="924"/>
        <item x="1214"/>
        <item x="889"/>
        <item x="230"/>
        <item x="85"/>
        <item x="421"/>
        <item x="565"/>
        <item x="251"/>
        <item x="1087"/>
        <item x="192"/>
        <item x="227"/>
        <item x="393"/>
        <item x="988"/>
        <item x="93"/>
        <item x="381"/>
        <item x="278"/>
        <item x="2231"/>
        <item x="283"/>
        <item x="1095"/>
        <item x="509"/>
        <item x="2329"/>
        <item x="490"/>
        <item x="332"/>
        <item x="655"/>
        <item x="1473"/>
        <item x="563"/>
        <item x="294"/>
        <item x="249"/>
        <item x="257"/>
        <item x="285"/>
        <item x="13"/>
        <item x="1208"/>
        <item x="20"/>
        <item x="370"/>
        <item x="375"/>
        <item x="287"/>
        <item x="36"/>
        <item x="380"/>
        <item x="83"/>
        <item x="420"/>
        <item x="460"/>
        <item x="939"/>
        <item x="781"/>
        <item x="853"/>
        <item x="52"/>
        <item x="179"/>
        <item x="132"/>
        <item x="88"/>
        <item x="271"/>
        <item x="1085"/>
        <item x="550"/>
        <item x="1690"/>
        <item x="430"/>
        <item x="2605"/>
        <item x="50"/>
        <item x="1123"/>
        <item x="1161"/>
        <item x="1255"/>
        <item x="167"/>
        <item x="291"/>
        <item x="2343"/>
        <item x="626"/>
        <item x="620"/>
        <item x="636"/>
        <item x="1168"/>
        <item x="143"/>
        <item x="567"/>
        <item x="378"/>
        <item x="611"/>
        <item x="1630"/>
        <item x="1016"/>
        <item x="1211"/>
        <item x="667"/>
        <item x="1195"/>
        <item x="137"/>
        <item x="961"/>
        <item x="433"/>
        <item x="617"/>
        <item x="1063"/>
        <item x="634"/>
        <item x="1264"/>
        <item x="963"/>
        <item x="1681"/>
        <item x="557"/>
        <item x="1261"/>
        <item x="993"/>
        <item x="474"/>
        <item x="1364"/>
        <item x="360"/>
        <item x="121"/>
        <item x="1309"/>
        <item x="583"/>
        <item x="848"/>
        <item x="893"/>
        <item x="957"/>
        <item x="1575"/>
        <item x="572"/>
        <item x="1345"/>
        <item x="497"/>
        <item x="1055"/>
        <item x="1112"/>
        <item x="577"/>
        <item x="1401"/>
        <item x="1493"/>
        <item x="303"/>
        <item x="229"/>
        <item x="638"/>
        <item x="607"/>
        <item x="954"/>
        <item x="587"/>
        <item x="1387"/>
        <item x="439"/>
        <item x="1281"/>
        <item x="514"/>
        <item x="1713"/>
        <item x="451"/>
        <item x="522"/>
        <item x="786"/>
        <item x="763"/>
        <item x="1125"/>
        <item x="1131"/>
        <item x="260"/>
        <item x="1801"/>
        <item x="1153"/>
        <item x="464"/>
        <item x="639"/>
        <item x="735"/>
        <item x="1327"/>
        <item x="740"/>
        <item x="776"/>
        <item x="944"/>
        <item x="154"/>
        <item x="446"/>
        <item x="880"/>
        <item x="958"/>
        <item x="1174"/>
        <item x="754"/>
        <item x="480"/>
        <item x="1135"/>
        <item x="1045"/>
        <item x="700"/>
        <item x="1592"/>
        <item x="1165"/>
        <item x="882"/>
        <item x="1418"/>
        <item x="1191"/>
        <item x="1511"/>
        <item x="1440"/>
        <item x="476"/>
        <item x="734"/>
        <item x="549"/>
        <item x="517"/>
        <item x="1280"/>
        <item x="1038"/>
        <item x="967"/>
        <item x="1915"/>
        <item x="414"/>
        <item x="586"/>
        <item x="1209"/>
        <item x="441"/>
        <item x="516"/>
        <item x="444"/>
        <item x="604"/>
        <item x="537"/>
        <item x="507"/>
        <item x="484"/>
        <item x="1145"/>
        <item x="970"/>
        <item x="955"/>
        <item x="792"/>
        <item x="616"/>
        <item x="1348"/>
        <item x="554"/>
        <item x="1675"/>
        <item x="477"/>
        <item x="2852"/>
        <item x="465"/>
        <item x="1006"/>
        <item x="277"/>
        <item x="934"/>
        <item x="416"/>
        <item x="668"/>
        <item x="584"/>
        <item x="971"/>
        <item x="1031"/>
        <item x="711"/>
        <item x="539"/>
        <item x="1561"/>
        <item x="250"/>
        <item x="215"/>
        <item x="1470"/>
        <item x="1062"/>
        <item x="1154"/>
        <item x="790"/>
        <item x="922"/>
        <item x="580"/>
        <item x="352"/>
        <item x="641"/>
        <item x="874"/>
        <item x="1335"/>
        <item x="751"/>
        <item x="649"/>
        <item x="666"/>
        <item x="728"/>
        <item x="1388"/>
        <item x="1065"/>
        <item x="140"/>
        <item x="1035"/>
        <item x="504"/>
        <item x="820"/>
        <item x="737"/>
        <item x="1032"/>
        <item x="241"/>
        <item x="1921"/>
        <item x="1119"/>
        <item x="823"/>
        <item x="630"/>
        <item x="391"/>
        <item x="548"/>
        <item x="623"/>
        <item x="854"/>
        <item x="386"/>
        <item x="943"/>
        <item x="1465"/>
        <item x="656"/>
        <item x="569"/>
        <item x="1294"/>
        <item x="2105"/>
        <item x="746"/>
        <item x="1455"/>
        <item x="309"/>
        <item x="201"/>
        <item x="1014"/>
        <item x="166"/>
        <item x="1884"/>
        <item x="981"/>
        <item x="336"/>
        <item x="1212"/>
        <item x="1349"/>
        <item x="1553"/>
        <item x="180"/>
        <item x="1197"/>
        <item x="1658"/>
        <item x="1068"/>
        <item x="592"/>
        <item x="707"/>
        <item x="822"/>
        <item x="941"/>
        <item x="1584"/>
        <item x="813"/>
        <item x="856"/>
        <item x="1104"/>
        <item x="1243"/>
        <item x="895"/>
        <item x="1825"/>
        <item x="2707"/>
        <item x="614"/>
        <item x="718"/>
        <item x="545"/>
        <item x="81"/>
        <item x="527"/>
        <item x="758"/>
        <item x="293"/>
        <item x="362"/>
        <item x="643"/>
        <item x="990"/>
        <item x="1158"/>
        <item x="1601"/>
        <item x="555"/>
        <item x="1495"/>
        <item x="849"/>
        <item x="881"/>
        <item x="493"/>
        <item x="1332"/>
        <item x="1325"/>
        <item x="403"/>
        <item x="593"/>
        <item x="2727"/>
        <item x="1061"/>
        <item x="1141"/>
        <item x="1357"/>
        <item x="717"/>
        <item x="738"/>
        <item x="297"/>
        <item x="672"/>
        <item x="561"/>
        <item x="1205"/>
        <item x="622"/>
        <item x="1221"/>
        <item x="348"/>
        <item x="1018"/>
        <item x="1257"/>
        <item x="921"/>
        <item x="644"/>
        <item x="1375"/>
        <item x="642"/>
        <item x="851"/>
        <item x="1329"/>
        <item x="1067"/>
        <item x="1272"/>
        <item x="1336"/>
        <item x="1048"/>
        <item x="530"/>
        <item x="766"/>
        <item x="1042"/>
        <item x="1008"/>
        <item x="1271"/>
        <item x="1611"/>
        <item x="645"/>
        <item x="472"/>
        <item x="479"/>
        <item x="1238"/>
        <item x="1041"/>
        <item x="1524"/>
        <item x="928"/>
        <item x="994"/>
        <item x="920"/>
        <item x="648"/>
        <item x="1044"/>
        <item x="1765"/>
        <item x="511"/>
        <item x="1408"/>
        <item x="1150"/>
        <item x="1671"/>
        <item x="1315"/>
        <item x="1824"/>
        <item x="736"/>
        <item x="847"/>
        <item x="560"/>
        <item x="1094"/>
        <item x="566"/>
        <item x="843"/>
        <item x="674"/>
        <item x="824"/>
        <item x="578"/>
        <item x="1093"/>
        <item x="814"/>
        <item x="598"/>
        <item x="725"/>
        <item x="603"/>
        <item x="534"/>
        <item x="1156"/>
        <item x="366"/>
        <item x="801"/>
        <item x="1515"/>
        <item x="358"/>
        <item x="865"/>
        <item x="1040"/>
        <item x="1941"/>
        <item x="1435"/>
        <item x="80"/>
        <item x="783"/>
        <item x="596"/>
        <item x="203"/>
        <item x="2784"/>
        <item x="542"/>
        <item x="750"/>
        <item x="1030"/>
        <item x="258"/>
        <item x="377"/>
        <item x="995"/>
        <item x="676"/>
        <item x="1232"/>
        <item x="570"/>
        <item x="945"/>
        <item x="875"/>
        <item x="1088"/>
        <item x="886"/>
        <item x="41"/>
        <item x="946"/>
        <item x="1778"/>
        <item x="868"/>
        <item x="364"/>
        <item x="1436"/>
        <item x="697"/>
        <item x="1023"/>
        <item x="665"/>
        <item x="878"/>
        <item x="2211"/>
        <item x="1441"/>
        <item x="538"/>
        <item x="910"/>
        <item x="574"/>
        <item x="723"/>
        <item x="524"/>
        <item x="1180"/>
        <item x="1110"/>
        <item x="1069"/>
        <item x="1011"/>
        <item x="1089"/>
        <item x="631"/>
        <item x="731"/>
        <item x="1216"/>
        <item x="357"/>
        <item x="1861"/>
        <item x="1175"/>
        <item x="466"/>
        <item x="1007"/>
        <item x="989"/>
        <item x="950"/>
        <item x="650"/>
        <item x="877"/>
        <item x="1169"/>
        <item x="518"/>
        <item x="1344"/>
        <item x="1253"/>
        <item x="1024"/>
        <item x="529"/>
        <item x="703"/>
        <item x="240"/>
        <item x="553"/>
        <item x="904"/>
        <item x="408"/>
        <item x="774"/>
        <item x="716"/>
        <item x="459"/>
        <item x="399"/>
        <item x="724"/>
        <item x="1250"/>
        <item x="1644"/>
        <item x="1398"/>
        <item x="629"/>
        <item x="613"/>
        <item x="925"/>
        <item x="1263"/>
        <item x="932"/>
        <item x="246"/>
        <item x="463"/>
        <item x="1178"/>
        <item x="687"/>
        <item x="559"/>
        <item x="1002"/>
        <item x="964"/>
        <item x="1136"/>
        <item x="972"/>
        <item x="1177"/>
        <item x="992"/>
        <item x="582"/>
        <item x="960"/>
        <item x="1273"/>
        <item x="406"/>
        <item x="190"/>
        <item x="146"/>
        <item x="907"/>
        <item x="1034"/>
        <item x="937"/>
        <item x="862"/>
        <item x="701"/>
        <item x="1321"/>
        <item x="590"/>
        <item x="1421"/>
        <item x="419"/>
        <item x="1010"/>
        <item x="424"/>
        <item x="726"/>
        <item x="546"/>
        <item x="1701"/>
        <item x="1340"/>
        <item x="784"/>
        <item x="471"/>
        <item x="556"/>
        <item x="346"/>
        <item x="1027"/>
        <item x="1164"/>
        <item x="326"/>
        <item x="1213"/>
        <item x="1328"/>
        <item x="985"/>
        <item x="1293"/>
        <item x="1268"/>
        <item x="1433"/>
        <item x="2889"/>
        <item x="698"/>
        <item x="677"/>
        <item x="680"/>
        <item x="1017"/>
        <item x="819"/>
        <item x="918"/>
        <item x="1310"/>
        <item x="184"/>
        <item x="1764"/>
        <item x="757"/>
        <item x="969"/>
        <item x="319"/>
        <item x="694"/>
        <item x="760"/>
        <item x="897"/>
        <item x="765"/>
        <item x="521"/>
        <item x="405"/>
        <item x="915"/>
        <item x="888"/>
        <item x="956"/>
        <item x="1149"/>
        <item x="600"/>
        <item x="1278"/>
        <item x="1376"/>
        <item x="579"/>
        <item x="447"/>
        <item x="1472"/>
        <item x="374"/>
        <item x="298"/>
        <item x="1155"/>
        <item x="122"/>
        <item x="1101"/>
        <item x="753"/>
        <item x="1464"/>
        <item x="1353"/>
        <item x="809"/>
        <item x="1298"/>
        <item x="647"/>
        <item x="1133"/>
        <item x="673"/>
        <item x="953"/>
        <item x="462"/>
        <item x="1218"/>
        <item x="815"/>
        <item x="576"/>
        <item x="651"/>
        <item x="286"/>
        <item x="602"/>
        <item x="926"/>
        <item x="830"/>
        <item x="800"/>
        <item x="1330"/>
        <item x="1821"/>
        <item x="761"/>
        <item x="1450"/>
        <item x="1152"/>
        <item x="942"/>
        <item x="165"/>
        <item x="1481"/>
        <item x="1230"/>
        <item x="1220"/>
        <item x="432"/>
        <item x="1795"/>
        <item x="825"/>
        <item x="1316"/>
        <item x="1491"/>
        <item x="1064"/>
        <item x="133"/>
        <item x="301"/>
        <item x="1124"/>
        <item x="836"/>
        <item x="1410"/>
        <item x="523"/>
        <item x="771"/>
        <item x="708"/>
        <item x="1096"/>
        <item x="456"/>
        <item x="1285"/>
        <item x="940"/>
        <item x="1581"/>
        <item x="1241"/>
        <item x="1138"/>
        <item x="947"/>
        <item x="1718"/>
        <item x="686"/>
        <item x="688"/>
        <item x="2753"/>
        <item x="935"/>
        <item x="1198"/>
        <item x="628"/>
        <item x="494"/>
        <item x="280"/>
        <item x="1049"/>
        <item x="213"/>
        <item x="387"/>
        <item x="887"/>
        <item x="544"/>
        <item x="778"/>
        <item x="1244"/>
        <item x="916"/>
        <item x="1151"/>
        <item x="575"/>
        <item x="1028"/>
        <item x="1170"/>
        <item x="797"/>
        <item x="506"/>
        <item x="1081"/>
        <item x="1881"/>
        <item x="951"/>
        <item x="691"/>
        <item x="1532"/>
        <item x="929"/>
        <item x="978"/>
        <item x="1229"/>
        <item x="980"/>
        <item x="1404"/>
        <item x="1204"/>
        <item x="1077"/>
        <item x="485"/>
        <item x="663"/>
        <item x="973"/>
        <item x="1105"/>
        <item x="635"/>
        <item x="838"/>
        <item x="1078"/>
        <item x="780"/>
        <item x="827"/>
        <item x="885"/>
        <item x="412"/>
        <item x="621"/>
        <item x="732"/>
        <item x="356"/>
        <item x="1735"/>
        <item x="1234"/>
        <item x="1201"/>
        <item x="927"/>
        <item x="1215"/>
        <item x="525"/>
        <item x="891"/>
        <item x="234"/>
        <item x="455"/>
        <item x="1431"/>
        <item x="331"/>
        <item x="1073"/>
        <item x="1173"/>
        <item x="683"/>
        <item x="1323"/>
        <item x="1496"/>
        <item x="692"/>
        <item x="588"/>
        <item x="1020"/>
        <item x="615"/>
        <item x="828"/>
        <item x="914"/>
        <item x="478"/>
        <item x="811"/>
        <item x="844"/>
        <item x="1137"/>
        <item x="930"/>
        <item x="782"/>
        <item x="821"/>
        <item x="693"/>
        <item x="1300"/>
        <item x="449"/>
        <item x="1181"/>
        <item x="742"/>
        <item x="1050"/>
        <item x="1869"/>
        <item x="767"/>
        <item x="840"/>
        <item x="2693"/>
        <item x="417"/>
        <item x="1371"/>
        <item x="440"/>
        <item x="204"/>
        <item x="720"/>
        <item x="1054"/>
        <item x="1641"/>
        <item x="486"/>
        <item x="1091"/>
        <item x="1092"/>
        <item x="1653"/>
        <item x="499"/>
        <item x="564"/>
        <item x="912"/>
        <item x="713"/>
        <item x="1076"/>
        <item x="749"/>
        <item x="1203"/>
        <item x="1013"/>
        <item x="187"/>
        <item x="2013"/>
        <item x="759"/>
        <item x="948"/>
        <item x="654"/>
        <item x="1405"/>
        <item x="1292"/>
        <item x="1224"/>
        <item x="752"/>
        <item x="289"/>
        <item x="1761"/>
        <item x="975"/>
        <item x="1274"/>
        <item x="675"/>
        <item x="1502"/>
        <item x="884"/>
        <item x="791"/>
        <item x="238"/>
        <item x="1338"/>
        <item x="104"/>
        <item x="845"/>
        <item x="908"/>
        <item x="806"/>
        <item x="785"/>
        <item x="236"/>
        <item x="1090"/>
        <item x="219"/>
        <item x="327"/>
        <item x="2517"/>
        <item x="1074"/>
        <item x="1005"/>
        <item x="372"/>
        <item x="1289"/>
        <item x="1025"/>
        <item x="678"/>
        <item x="1009"/>
        <item x="1148"/>
        <item x="442"/>
        <item x="695"/>
        <item x="1059"/>
        <item x="1193"/>
        <item x="1100"/>
        <item x="594"/>
        <item x="658"/>
        <item x="1461"/>
        <item x="681"/>
        <item x="1478"/>
        <item x="492"/>
        <item x="276"/>
        <item x="684"/>
        <item x="1046"/>
        <item x="1276"/>
        <item x="1029"/>
        <item x="1894"/>
        <item x="768"/>
        <item x="729"/>
        <item x="552"/>
        <item x="1533"/>
        <item x="1052"/>
        <item x="520"/>
        <item x="1390"/>
        <item x="2353"/>
        <item x="826"/>
        <item x="769"/>
        <item x="500"/>
        <item x="314"/>
        <item x="770"/>
        <item x="913"/>
        <item x="69"/>
        <item x="1615"/>
        <item x="968"/>
        <item x="437"/>
        <item x="1251"/>
        <item x="1331"/>
        <item x="2024"/>
        <item x="339"/>
        <item x="368"/>
        <item x="1143"/>
        <item x="329"/>
        <item x="1741"/>
        <item x="571"/>
        <item x="997"/>
        <item x="1144"/>
        <item x="810"/>
        <item x="802"/>
        <item x="789"/>
        <item x="65"/>
        <item x="858"/>
        <item x="933"/>
        <item x="879"/>
        <item x="354"/>
        <item x="261"/>
        <item x="2138"/>
        <item x="1083"/>
        <item x="965"/>
        <item x="909"/>
        <item x="1358"/>
        <item x="3532"/>
        <item x="612"/>
        <item x="359"/>
        <item x="1303"/>
        <item x="1166"/>
        <item x="2453"/>
        <item x="606"/>
        <item x="1021"/>
        <item x="1075"/>
        <item x="1629"/>
        <item x="1228"/>
        <item x="1120"/>
        <item x="730"/>
        <item x="109"/>
        <item x="1350"/>
        <item x="974"/>
        <item x="1975"/>
        <item x="1057"/>
        <item x="589"/>
        <item x="619"/>
        <item x="682"/>
        <item x="1352"/>
        <item x="709"/>
        <item x="1235"/>
        <item x="1729"/>
        <item x="120"/>
        <item x="657"/>
        <item x="2025"/>
        <item x="2017"/>
        <item x="777"/>
        <item x="864"/>
        <item x="1313"/>
        <item x="1506"/>
        <item x="1607"/>
        <item x="1122"/>
        <item x="640"/>
        <item x="2220"/>
        <item x="1147"/>
        <item x="101"/>
        <item x="998"/>
        <item x="1256"/>
        <item x="1301"/>
        <item x="860"/>
        <item x="1677"/>
        <item x="2164"/>
        <item x="949"/>
        <item x="396"/>
        <item x="1541"/>
        <item x="905"/>
        <item x="903"/>
        <item x="488"/>
        <item x="1379"/>
        <item x="984"/>
        <item x="1477"/>
        <item x="1661"/>
        <item x="1512"/>
        <item x="2472"/>
        <item x="1932"/>
        <item x="547"/>
        <item x="407"/>
        <item x="395"/>
        <item x="248"/>
        <item x="295"/>
        <item x="1551"/>
        <item x="837"/>
        <item x="450"/>
        <item x="704"/>
        <item x="900"/>
        <item x="1058"/>
        <item x="1130"/>
        <item x="646"/>
        <item x="1160"/>
        <item x="1598"/>
        <item x="307"/>
        <item x="652"/>
        <item x="1172"/>
        <item x="1118"/>
        <item x="467"/>
        <item x="468"/>
        <item x="568"/>
        <item x="653"/>
        <item x="1424"/>
        <item x="2385"/>
        <item x="1414"/>
        <item x="428"/>
        <item x="272"/>
        <item x="418"/>
        <item x="1121"/>
        <item x="2372"/>
        <item x="799"/>
        <item x="966"/>
        <item x="1288"/>
        <item x="1979"/>
        <item x="1225"/>
        <item x="1207"/>
        <item x="1645"/>
        <item x="986"/>
        <item x="1585"/>
        <item x="1060"/>
        <item x="1882"/>
        <item x="1113"/>
        <item x="706"/>
        <item x="787"/>
        <item x="299"/>
        <item x="662"/>
        <item x="798"/>
        <item x="317"/>
        <item x="597"/>
        <item x="1341"/>
        <item x="605"/>
        <item x="608"/>
        <item x="1705"/>
        <item x="502"/>
        <item x="664"/>
        <item x="1001"/>
        <item x="379"/>
        <item x="1117"/>
        <item x="1558"/>
        <item x="15"/>
        <item x="503"/>
        <item x="510"/>
        <item x="1373"/>
        <item x="1071"/>
        <item x="1593"/>
        <item x="743"/>
        <item x="1963"/>
        <item x="911"/>
        <item x="335"/>
        <item x="1459"/>
        <item x="829"/>
        <item x="1196"/>
        <item x="1311"/>
        <item x="898"/>
        <item x="710"/>
        <item x="1269"/>
        <item x="1179"/>
        <item x="98"/>
        <item x="1855"/>
        <item x="1938"/>
        <item x="1354"/>
        <item x="1290"/>
        <item x="890"/>
        <item x="866"/>
        <item x="699"/>
        <item x="817"/>
        <item x="461"/>
        <item x="773"/>
        <item x="270"/>
        <item x="755"/>
        <item x="1237"/>
        <item x="2352"/>
        <item x="531"/>
        <item x="739"/>
        <item x="690"/>
        <item x="705"/>
        <item x="35"/>
        <item x="1838"/>
        <item x="938"/>
        <item x="870"/>
        <item x="402"/>
        <item x="609"/>
        <item x="320"/>
        <item x="722"/>
        <item x="982"/>
        <item x="1447"/>
        <item x="1370"/>
        <item x="1385"/>
        <item x="1555"/>
        <item x="1885"/>
        <item x="1084"/>
        <item x="852"/>
        <item x="1750"/>
        <item x="1108"/>
        <item x="2685"/>
        <item x="2879"/>
        <item x="422"/>
        <item x="2040"/>
        <item x="627"/>
        <item x="1721"/>
        <item x="2094"/>
        <item x="861"/>
        <item x="1036"/>
        <item x="873"/>
        <item x="1525"/>
        <item x="2276"/>
        <item x="1080"/>
        <item x="1176"/>
        <item x="1134"/>
        <item x="793"/>
        <item x="1240"/>
        <item x="1004"/>
        <item x="1978"/>
        <item x="1837"/>
        <item x="1003"/>
        <item x="1784"/>
        <item x="1185"/>
        <item x="1183"/>
        <item x="795"/>
        <item x="1265"/>
        <item x="1711"/>
        <item x="808"/>
        <item x="562"/>
        <item x="1501"/>
        <item x="1714"/>
        <item x="1182"/>
        <item x="1621"/>
        <item x="1402"/>
        <item x="1505"/>
        <item x="1549"/>
        <item x="1275"/>
        <item x="60"/>
        <item x="812"/>
        <item x="744"/>
        <item x="1777"/>
        <item x="764"/>
        <item x="1790"/>
        <item x="1704"/>
        <item x="1297"/>
        <item x="632"/>
        <item x="532"/>
        <item x="788"/>
        <item x="831"/>
        <item x="834"/>
        <item x="833"/>
        <item x="70"/>
        <item x="1115"/>
        <item x="1396"/>
        <item x="1086"/>
        <item x="2501"/>
        <item x="670"/>
        <item x="872"/>
        <item x="894"/>
        <item x="869"/>
        <item x="818"/>
        <item x="218"/>
        <item x="794"/>
        <item x="976"/>
        <item x="1233"/>
        <item x="1393"/>
        <item x="689"/>
        <item x="1381"/>
        <item x="1395"/>
        <item x="842"/>
        <item x="2474"/>
        <item x="1249"/>
        <item x="515"/>
        <item x="1106"/>
        <item x="1939"/>
        <item x="1287"/>
        <item x="347"/>
        <item x="2137"/>
        <item x="2166"/>
        <item x="733"/>
        <item x="1210"/>
        <item x="896"/>
        <item x="1413"/>
        <item x="1109"/>
        <item x="1570"/>
        <item x="1907"/>
        <item x="2170"/>
        <item x="501"/>
        <item x="1033"/>
        <item x="1841"/>
        <item x="2069"/>
        <item x="804"/>
        <item x="741"/>
        <item x="805"/>
        <item x="1409"/>
        <item x="1361"/>
        <item x="1129"/>
        <item x="748"/>
        <item x="902"/>
        <item x="373"/>
        <item x="1190"/>
        <item x="540"/>
        <item x="389"/>
        <item x="591"/>
        <item x="1368"/>
        <item x="2764"/>
        <item x="1521"/>
        <item x="637"/>
        <item x="1458"/>
        <item x="803"/>
        <item x="1756"/>
        <item x="714"/>
        <item x="669"/>
        <item x="1510"/>
        <item x="194"/>
        <item x="1538"/>
        <item x="2047"/>
        <item x="255"/>
        <item x="685"/>
        <item x="434"/>
        <item x="581"/>
        <item x="762"/>
        <item x="152"/>
        <item x="528"/>
        <item x="1646"/>
        <item x="1000"/>
        <item x="1788"/>
        <item x="519"/>
        <item x="1022"/>
        <item x="1397"/>
        <item x="1891"/>
        <item x="1189"/>
        <item x="1015"/>
        <item x="1728"/>
        <item x="2058"/>
        <item x="660"/>
        <item x="1270"/>
        <item x="1762"/>
        <item x="850"/>
        <item x="110"/>
        <item x="1070"/>
        <item x="1102"/>
        <item x="526"/>
        <item x="1184"/>
        <item x="1267"/>
        <item x="345"/>
        <item x="1439"/>
        <item x="901"/>
        <item x="2115"/>
        <item x="2167"/>
        <item x="679"/>
        <item x="2127"/>
        <item x="747"/>
        <item x="1098"/>
        <item x="1654"/>
        <item x="1245"/>
        <item x="1725"/>
        <item x="1308"/>
        <item x="2391"/>
        <item x="2279"/>
        <item x="1622"/>
        <item x="1377"/>
        <item x="1976"/>
        <item x="2046"/>
        <item x="1217"/>
        <item x="1367"/>
        <item x="1969"/>
        <item x="3276"/>
        <item x="1695"/>
        <item x="1813"/>
        <item x="1132"/>
        <item x="2494"/>
        <item x="2236"/>
        <item x="1753"/>
        <item x="1425"/>
        <item x="1953"/>
        <item x="1411"/>
        <item x="2235"/>
        <item x="1389"/>
        <item x="2044"/>
        <item x="1471"/>
        <item x="1961"/>
        <item x="2102"/>
        <item x="2173"/>
        <item x="1039"/>
        <item x="1895"/>
        <item x="1957"/>
        <item x="1600"/>
        <item x="2021"/>
        <item x="2178"/>
        <item x="1946"/>
        <item x="1666"/>
        <item x="1733"/>
        <item x="2269"/>
        <item x="2092"/>
        <item x="1662"/>
        <item x="756"/>
        <item x="2714"/>
        <item x="1773"/>
        <item x="1809"/>
        <item x="1539"/>
        <item x="2073"/>
        <item x="2034"/>
        <item x="1863"/>
        <item x="1811"/>
        <item x="1676"/>
        <item x="1917"/>
        <item x="2018"/>
        <item x="1779"/>
        <item x="1613"/>
        <item x="1724"/>
        <item x="1987"/>
        <item x="1858"/>
        <item x="2147"/>
        <item x="1657"/>
        <item x="2077"/>
        <item x="1260"/>
        <item x="1633"/>
        <item x="1546"/>
        <item x="1780"/>
        <item x="1678"/>
        <item x="1844"/>
        <item x="2252"/>
        <item x="2307"/>
        <item x="1283"/>
        <item x="1480"/>
        <item x="1485"/>
        <item x="1513"/>
        <item x="1851"/>
        <item x="1929"/>
        <item x="1803"/>
        <item x="2129"/>
        <item x="1103"/>
        <item x="1486"/>
        <item x="1867"/>
        <item x="1835"/>
        <item x="2593"/>
        <item x="1872"/>
        <item x="2224"/>
        <item x="1782"/>
        <item x="1669"/>
        <item x="1456"/>
        <item x="1200"/>
        <item x="1099"/>
        <item x="2081"/>
        <item x="1222"/>
        <item x="1540"/>
        <item x="1602"/>
        <item x="2004"/>
        <item x="1856"/>
        <item x="1833"/>
        <item x="1686"/>
        <item x="1903"/>
        <item x="1964"/>
        <item x="1971"/>
        <item x="1759"/>
        <item x="1454"/>
        <item x="1746"/>
        <item x="2377"/>
        <item x="1382"/>
        <item x="1314"/>
        <item x="1162"/>
        <item x="1580"/>
        <item x="1747"/>
        <item x="1531"/>
        <item x="2108"/>
        <item x="2538"/>
        <item x="2191"/>
        <item x="2739"/>
        <item x="1930"/>
        <item x="1547"/>
        <item x="1631"/>
        <item x="1900"/>
        <item x="1954"/>
        <item x="1442"/>
        <item x="1768"/>
        <item x="987"/>
        <item x="2369"/>
        <item x="1660"/>
        <item x="1828"/>
        <item x="1988"/>
        <item x="1901"/>
        <item x="1974"/>
        <item x="2196"/>
        <item x="1305"/>
        <item x="1635"/>
        <item x="2245"/>
        <item x="2140"/>
        <item x="1291"/>
        <item x="931"/>
        <item x="1940"/>
        <item x="2288"/>
        <item x="1384"/>
        <item x="1299"/>
        <item x="1962"/>
        <item x="1487"/>
        <item x="1482"/>
        <item x="1347"/>
        <item x="1246"/>
        <item x="1983"/>
        <item x="919"/>
        <item x="2087"/>
        <item x="1665"/>
        <item x="1282"/>
        <item x="2055"/>
        <item x="1668"/>
        <item x="2265"/>
        <item x="1754"/>
        <item x="1082"/>
        <item x="1659"/>
        <item x="1743"/>
        <item x="1944"/>
        <item x="1931"/>
        <item x="1667"/>
        <item x="1806"/>
        <item x="1683"/>
        <item x="2088"/>
        <item x="1850"/>
        <item x="1426"/>
        <item x="1798"/>
        <item x="2518"/>
        <item x="1599"/>
        <item x="2012"/>
        <item x="1618"/>
        <item x="1857"/>
        <item x="1936"/>
        <item x="1339"/>
        <item x="2089"/>
        <item x="2381"/>
        <item x="2571"/>
        <item x="1194"/>
        <item x="2389"/>
        <item x="839"/>
        <item x="1935"/>
        <item x="2048"/>
        <item x="1262"/>
        <item x="2208"/>
        <item x="2109"/>
        <item x="1355"/>
        <item x="1051"/>
        <item x="2063"/>
        <item x="1771"/>
        <item x="1594"/>
        <item x="1451"/>
        <item x="1429"/>
        <item x="1783"/>
        <item x="2582"/>
        <item x="1945"/>
        <item x="2204"/>
        <item x="1537"/>
        <item x="1893"/>
        <item x="1967"/>
        <item x="1655"/>
        <item x="2428"/>
        <item x="1507"/>
        <item x="859"/>
        <item x="1043"/>
        <item x="1012"/>
        <item x="1625"/>
        <item x="1748"/>
        <item x="2072"/>
        <item x="2049"/>
        <item x="2291"/>
        <item x="1624"/>
        <item x="1157"/>
        <item x="1808"/>
        <item x="2198"/>
        <item x="1751"/>
        <item x="1623"/>
        <item x="1927"/>
        <item x="1816"/>
        <item x="952"/>
        <item x="2330"/>
        <item x="1466"/>
        <item x="1820"/>
        <item x="2324"/>
        <item x="1898"/>
        <item x="2207"/>
        <item x="1973"/>
        <item x="1391"/>
        <item x="2283"/>
        <item x="2408"/>
        <item x="1437"/>
        <item x="1769"/>
        <item x="1796"/>
        <item x="2521"/>
        <item x="2476"/>
        <item x="1923"/>
        <item x="2421"/>
        <item x="2652"/>
        <item x="1700"/>
        <item x="1702"/>
        <item x="1787"/>
        <item x="1843"/>
        <item x="2022"/>
        <item x="1380"/>
        <item x="1886"/>
        <item x="1072"/>
        <item x="1789"/>
        <item x="1583"/>
        <item x="1880"/>
        <item x="2300"/>
        <item x="1723"/>
        <item x="1037"/>
        <item x="712"/>
        <item x="1462"/>
        <item x="2308"/>
        <item x="2598"/>
        <item x="2152"/>
        <item x="1797"/>
        <item x="867"/>
        <item x="1578"/>
        <item x="1159"/>
        <item x="2532"/>
        <item x="1544"/>
        <item x="1829"/>
        <item x="2095"/>
        <item x="1722"/>
        <item x="1609"/>
        <item x="1755"/>
        <item x="2320"/>
        <item x="1469"/>
        <item x="1590"/>
        <item x="1734"/>
        <item x="1374"/>
        <item x="1453"/>
        <item x="1483"/>
        <item x="2079"/>
        <item x="2489"/>
        <item x="1758"/>
        <item x="1319"/>
        <item x="2035"/>
        <item x="1853"/>
        <item x="2223"/>
        <item x="2014"/>
        <item x="1874"/>
        <item x="1139"/>
        <item x="2130"/>
        <item x="1318"/>
        <item x="1231"/>
        <item x="1403"/>
        <item x="659"/>
        <item x="876"/>
        <item x="1026"/>
        <item x="1545"/>
        <item x="1420"/>
        <item x="2539"/>
        <item x="1839"/>
        <item x="1737"/>
        <item x="2165"/>
        <item x="1187"/>
        <item x="1605"/>
        <item x="2653"/>
        <item x="1627"/>
        <item x="1597"/>
        <item x="977"/>
        <item x="1523"/>
        <item x="1640"/>
        <item x="1989"/>
        <item x="1567"/>
        <item x="1167"/>
        <item x="2163"/>
        <item x="1564"/>
        <item x="1419"/>
        <item x="2150"/>
        <item x="2397"/>
        <item x="2076"/>
        <item x="2042"/>
        <item x="1503"/>
        <item x="2116"/>
        <item x="1991"/>
        <item x="1430"/>
        <item x="1770"/>
        <item x="1530"/>
        <item x="1582"/>
        <item x="1326"/>
        <item x="1517"/>
        <item x="2106"/>
        <item x="1694"/>
        <item x="1554"/>
        <item x="1223"/>
        <item x="1346"/>
        <item x="1399"/>
        <item x="2107"/>
        <item x="1422"/>
        <item x="2141"/>
        <item x="2918"/>
        <item x="1608"/>
        <item x="2050"/>
        <item x="1781"/>
        <item x="1468"/>
        <item x="1626"/>
        <item x="2396"/>
        <item x="1286"/>
        <item x="1097"/>
        <item x="1649"/>
        <item x="1845"/>
        <item x="1588"/>
        <item x="1342"/>
        <item x="1522"/>
        <item x="2187"/>
        <item x="1438"/>
        <item x="917"/>
        <item x="857"/>
        <item x="1990"/>
        <item x="2337"/>
        <item x="1604"/>
        <item x="2248"/>
        <item x="2444"/>
        <item x="2740"/>
        <item x="1571"/>
        <item x="979"/>
        <item x="1652"/>
        <item x="1279"/>
        <item x="1785"/>
        <item x="1832"/>
        <item x="1648"/>
        <item x="1047"/>
        <item x="1079"/>
        <item x="1760"/>
        <item x="1745"/>
        <item x="1362"/>
        <item x="1699"/>
        <item x="1479"/>
        <item x="1650"/>
        <item x="1518"/>
        <item x="1916"/>
        <item x="1566"/>
        <item x="2867"/>
        <item x="1889"/>
        <item x="1643"/>
        <item x="1651"/>
        <item x="1550"/>
        <item x="1589"/>
        <item x="1904"/>
        <item x="846"/>
        <item x="1312"/>
        <item x="1692"/>
        <item x="991"/>
        <item x="1427"/>
        <item x="1188"/>
        <item x="1520"/>
        <item x="1715"/>
        <item x="1642"/>
        <item x="2122"/>
        <item x="1494"/>
        <item x="2093"/>
        <item x="1840"/>
        <item x="2071"/>
        <item x="1834"/>
        <item x="1727"/>
        <item x="2277"/>
        <item x="1378"/>
        <item x="779"/>
        <item x="1526"/>
        <item x="2030"/>
        <item x="2344"/>
        <item x="1127"/>
        <item x="1831"/>
        <item x="2006"/>
        <item x="1317"/>
        <item x="2275"/>
        <item x="1360"/>
        <item x="1509"/>
        <item x="1107"/>
        <item x="2684"/>
        <item x="1333"/>
        <item x="1415"/>
        <item x="923"/>
        <item x="1529"/>
        <item x="2321"/>
        <item x="2029"/>
        <item x="1258"/>
        <item x="1394"/>
        <item x="1691"/>
        <item x="2374"/>
        <item x="1407"/>
        <item x="1632"/>
        <item x="1712"/>
        <item x="1775"/>
        <item x="1910"/>
        <item x="1202"/>
        <item x="1562"/>
        <item x="1535"/>
        <item x="2104"/>
        <item x="1366"/>
        <item x="1259"/>
        <item x="1617"/>
        <item x="1742"/>
        <item x="1664"/>
        <item x="1689"/>
        <item x="1606"/>
        <item x="1460"/>
        <item x="2001"/>
        <item x="2439"/>
        <item x="1682"/>
        <item x="1227"/>
        <item x="1922"/>
        <item x="1685"/>
        <item x="1890"/>
        <item x="2404"/>
        <item x="1865"/>
        <item x="1186"/>
        <item x="2579"/>
        <item x="1254"/>
        <item x="2446"/>
        <item x="1902"/>
        <item x="772"/>
        <item x="1500"/>
        <item x="1772"/>
        <item x="2188"/>
        <item x="2139"/>
        <item x="1868"/>
        <item x="1490"/>
        <item x="1948"/>
        <item x="2383"/>
        <item x="1919"/>
        <item x="1812"/>
        <item x="1475"/>
        <item x="1446"/>
        <item x="1568"/>
        <item x="1981"/>
        <item x="2299"/>
        <item x="899"/>
        <item x="2386"/>
        <item x="1992"/>
        <item x="1586"/>
        <item x="2445"/>
        <item x="1670"/>
        <item x="1488"/>
        <item x="2031"/>
        <item x="1985"/>
        <item x="2580"/>
        <item x="1749"/>
        <item x="1499"/>
        <item x="1508"/>
        <item x="2186"/>
        <item x="2197"/>
        <item x="1516"/>
        <item x="2230"/>
        <item x="962"/>
        <item x="1543"/>
        <item x="1928"/>
        <item x="2537"/>
        <item x="2342"/>
        <item x="1814"/>
        <item x="1673"/>
        <item x="1428"/>
        <item x="1639"/>
        <item x="2285"/>
        <item x="1620"/>
        <item x="2334"/>
        <item x="1875"/>
        <item x="1576"/>
        <item x="1616"/>
        <item x="1343"/>
        <item x="1372"/>
        <item x="2264"/>
        <item x="1847"/>
        <item x="1696"/>
        <item x="2121"/>
        <item x="1970"/>
        <item x="1878"/>
        <item x="1498"/>
        <item x="832"/>
        <item x="1913"/>
        <item x="3140"/>
        <item x="1302"/>
        <item x="2789"/>
        <item x="2799"/>
        <item x="1866"/>
        <item x="2057"/>
        <item x="719"/>
        <item x="1474"/>
        <item x="2064"/>
        <item x="1295"/>
        <item x="1774"/>
        <item x="1199"/>
        <item x="2426"/>
        <item x="1434"/>
        <item x="1826"/>
        <item x="1614"/>
        <item x="1548"/>
        <item x="2160"/>
        <item x="863"/>
        <item x="2118"/>
        <item x="1444"/>
        <item x="1219"/>
        <item x="1791"/>
        <item x="1996"/>
        <item x="2210"/>
        <item x="959"/>
        <item x="1810"/>
        <item x="2036"/>
        <item x="2060"/>
        <item x="1958"/>
        <item x="1610"/>
        <item x="816"/>
        <item x="1603"/>
        <item x="2345"/>
        <item x="1514"/>
        <item x="1163"/>
        <item x="1595"/>
        <item x="1560"/>
        <item x="996"/>
        <item x="2145"/>
        <item x="1819"/>
        <item x="1337"/>
        <item x="1128"/>
        <item x="2213"/>
        <item x="1417"/>
        <item x="1573"/>
        <item x="2176"/>
        <item x="1815"/>
        <item x="2082"/>
        <item x="2233"/>
        <item x="1709"/>
        <item x="1628"/>
        <item x="1457"/>
        <item x="2019"/>
        <item x="1334"/>
        <item x="1563"/>
        <item x="1794"/>
        <item x="1574"/>
        <item x="2032"/>
        <item x="1736"/>
        <item x="1489"/>
        <item x="2037"/>
        <item x="2209"/>
        <item x="1960"/>
        <item x="1905"/>
        <item x="2493"/>
        <item x="1277"/>
        <item x="1634"/>
        <item x="2244"/>
        <item x="1693"/>
        <item x="2134"/>
        <item x="1730"/>
        <item x="2221"/>
        <item x="1248"/>
        <item x="1252"/>
        <item x="1918"/>
        <item x="1247"/>
        <item x="1897"/>
        <item x="1192"/>
        <item x="1911"/>
        <item x="1226"/>
        <item x="2570"/>
        <item x="2773"/>
        <item x="2791"/>
        <item x="2711"/>
        <item x="1565"/>
        <item x="1579"/>
        <item x="1569"/>
        <item x="1870"/>
        <item x="1698"/>
        <item x="1519"/>
        <item x="2596"/>
        <item x="1572"/>
        <item x="1306"/>
        <item x="1848"/>
        <item x="2112"/>
        <item x="1807"/>
        <item x="2713"/>
        <item x="2339"/>
        <item x="1324"/>
        <item x="2424"/>
        <item x="1977"/>
        <item x="2219"/>
        <item x="1873"/>
        <item x="1949"/>
        <item x="1738"/>
        <item x="2195"/>
        <item x="1307"/>
        <item x="3378"/>
        <item x="2054"/>
        <item x="2023"/>
        <item x="2356"/>
        <item x="2516"/>
        <item x="1557"/>
        <item x="1842"/>
        <item x="1322"/>
        <item x="1830"/>
        <item x="1406"/>
        <item x="2319"/>
        <item x="1463"/>
        <item x="2261"/>
        <item x="2080"/>
        <item x="1504"/>
        <item x="1556"/>
        <item x="1955"/>
        <item x="1423"/>
        <item x="2433"/>
        <item x="1242"/>
        <item x="1909"/>
        <item x="2617"/>
        <item x="1452"/>
        <item x="2162"/>
        <item x="1638"/>
        <item x="1965"/>
        <item x="1871"/>
        <item x="2441"/>
        <item x="1140"/>
        <item x="2098"/>
        <item x="1559"/>
        <item x="1019"/>
        <item x="2156"/>
        <item x="1684"/>
        <item x="1591"/>
        <item x="1999"/>
        <item x="2266"/>
        <item x="1365"/>
        <item x="1111"/>
        <item x="1383"/>
        <item x="2836"/>
        <item x="1542"/>
        <item x="2394"/>
        <item x="2253"/>
        <item x="2083"/>
        <item x="2719"/>
        <item x="983"/>
        <item x="2290"/>
        <item x="1888"/>
        <item x="1320"/>
        <item x="1950"/>
        <item x="1710"/>
        <item x="1663"/>
        <item x="906"/>
        <item x="2664"/>
        <item x="1849"/>
        <item x="2574"/>
        <item x="2179"/>
        <item x="2869"/>
        <item x="1146"/>
        <item x="1719"/>
        <item x="2175"/>
        <item x="1206"/>
        <item x="2201"/>
        <item x="1766"/>
        <item x="2075"/>
        <item x="1818"/>
        <item x="2704"/>
        <item x="1359"/>
        <item x="1443"/>
        <item x="1717"/>
        <item x="2520"/>
        <item x="696"/>
        <item x="2957"/>
        <item x="2821"/>
        <item x="599"/>
        <item x="2492"/>
        <item x="2295"/>
        <item x="2131"/>
        <item x="2310"/>
        <item x="1386"/>
        <item x="2359"/>
        <item x="1731"/>
        <item x="2303"/>
        <item x="2005"/>
        <item x="1142"/>
        <item x="2459"/>
        <item x="2151"/>
        <item x="1998"/>
        <item x="1674"/>
        <item x="2420"/>
        <item x="1995"/>
        <item x="1947"/>
        <item x="892"/>
        <item x="1056"/>
        <item x="2371"/>
        <item x="2534"/>
        <item x="1497"/>
        <item x="2487"/>
        <item x="1726"/>
        <item x="1647"/>
        <item x="3043"/>
        <item x="2020"/>
        <item x="2640"/>
        <item x="2563"/>
        <item x="1752"/>
        <item x="2227"/>
        <item x="2560"/>
        <item x="2190"/>
        <item x="2205"/>
        <item x="2620"/>
        <item x="1805"/>
        <item x="2490"/>
        <item x="1126"/>
        <item x="2331"/>
        <item x="2384"/>
        <item x="2194"/>
        <item x="1688"/>
        <item x="2365"/>
        <item x="2709"/>
        <item x="2045"/>
        <item x="1879"/>
        <item x="1449"/>
        <item x="1959"/>
        <item x="1363"/>
        <item x="2816"/>
        <item x="2616"/>
        <item x="2661"/>
        <item x="1793"/>
        <item x="936"/>
        <item x="1687"/>
        <item x="1720"/>
        <item x="2280"/>
        <item x="2189"/>
        <item x="1171"/>
        <item x="2841"/>
        <item x="2477"/>
        <item x="2229"/>
        <item x="2181"/>
        <item x="1708"/>
        <item x="1925"/>
        <item x="2316"/>
        <item x="2432"/>
        <item x="1876"/>
        <item x="1400"/>
        <item x="1484"/>
        <item x="2090"/>
        <item x="1636"/>
        <item x="1706"/>
        <item x="2747"/>
        <item x="2051"/>
        <item x="807"/>
        <item x="1351"/>
        <item x="1528"/>
        <item x="1445"/>
        <item x="1448"/>
        <item x="2469"/>
        <item x="1899"/>
        <item x="2418"/>
        <item x="2675"/>
        <item x="1952"/>
        <item x="1239"/>
        <item x="1116"/>
        <item x="2558"/>
        <item x="2096"/>
        <item x="2171"/>
        <item x="2766"/>
        <item x="1892"/>
        <item x="1534"/>
        <item x="2817"/>
        <item x="1266"/>
        <item x="871"/>
        <item x="2009"/>
        <item x="2415"/>
        <item x="2864"/>
        <item x="2552"/>
        <item x="2438"/>
        <item x="2557"/>
        <item x="2600"/>
        <item x="1860"/>
        <item x="2120"/>
        <item x="2362"/>
        <item x="3348"/>
        <item x="2790"/>
        <item x="2562"/>
        <item x="1697"/>
        <item x="2681"/>
        <item x="2287"/>
        <item x="1877"/>
        <item x="2499"/>
        <item x="2238"/>
        <item x="1656"/>
        <item x="2514"/>
        <item x="2802"/>
        <item x="2881"/>
        <item x="2819"/>
        <item x="1612"/>
        <item x="2750"/>
        <item x="1432"/>
        <item x="2422"/>
        <item x="1852"/>
        <item x="2457"/>
        <item x="2274"/>
        <item x="2775"/>
        <item x="1802"/>
        <item x="1672"/>
        <item x="2338"/>
        <item x="2136"/>
        <item x="2792"/>
        <item x="2667"/>
        <item x="2393"/>
        <item x="2341"/>
        <item x="2258"/>
        <item x="2500"/>
        <item x="2772"/>
        <item x="2039"/>
        <item x="2272"/>
        <item x="2729"/>
        <item x="2399"/>
        <item x="1817"/>
        <item x="2831"/>
        <item x="2759"/>
        <item x="2818"/>
        <item x="2128"/>
        <item x="2091"/>
        <item x="2161"/>
        <item x="2038"/>
        <item x="1792"/>
        <item x="2335"/>
        <item x="2554"/>
        <item x="2440"/>
        <item x="2182"/>
        <item x="2405"/>
        <item x="2451"/>
        <item x="1552"/>
        <item x="2423"/>
        <item x="2583"/>
        <item x="2375"/>
        <item x="2323"/>
        <item x="2622"/>
        <item x="2808"/>
        <item x="2735"/>
        <item x="2296"/>
        <item x="2392"/>
        <item x="2154"/>
        <item x="1804"/>
        <item x="2355"/>
        <item x="1993"/>
        <item x="2806"/>
        <item x="2716"/>
        <item x="2767"/>
        <item x="2888"/>
        <item x="1296"/>
        <item x="2725"/>
        <item x="1744"/>
        <item x="2416"/>
        <item x="2429"/>
        <item x="1707"/>
        <item x="2142"/>
        <item x="2239"/>
        <item x="2838"/>
        <item x="2216"/>
        <item x="2382"/>
        <item x="2212"/>
        <item x="2683"/>
        <item x="2203"/>
        <item x="2149"/>
        <item x="2680"/>
        <item x="2390"/>
        <item x="2326"/>
        <item x="2721"/>
        <item x="2625"/>
        <item x="2146"/>
        <item x="2401"/>
        <item x="2645"/>
        <item x="2646"/>
        <item x="2825"/>
        <item x="2795"/>
        <item x="2078"/>
        <item x="2007"/>
        <item x="2328"/>
        <item x="1786"/>
        <item x="2823"/>
        <item x="2730"/>
        <item x="2658"/>
        <item x="2887"/>
        <item x="2267"/>
        <item x="2443"/>
        <item x="2456"/>
        <item x="2413"/>
        <item x="2589"/>
        <item x="2289"/>
        <item x="2602"/>
        <item x="3393"/>
        <item x="2535"/>
        <item x="1763"/>
        <item x="2732"/>
        <item x="2641"/>
        <item x="2809"/>
        <item x="2545"/>
        <item x="1822"/>
        <item x="2749"/>
        <item x="2143"/>
        <item x="2380"/>
        <item x="2671"/>
        <item x="2601"/>
        <item x="2615"/>
        <item x="2346"/>
        <item x="2585"/>
        <item x="2350"/>
        <item x="2460"/>
        <item x="1703"/>
        <item x="2409"/>
        <item x="2483"/>
        <item x="2185"/>
        <item x="2623"/>
        <item x="2361"/>
        <item x="1926"/>
        <item x="2033"/>
        <item x="2612"/>
        <item x="2737"/>
        <item x="2679"/>
        <item x="2687"/>
        <item x="2662"/>
        <item x="2606"/>
        <item x="2744"/>
        <item x="2786"/>
        <item x="2322"/>
        <item x="2828"/>
        <item x="1356"/>
        <item x="1236"/>
        <item x="2271"/>
        <item x="2529"/>
        <item x="2478"/>
        <item x="2595"/>
        <item x="1859"/>
        <item x="2699"/>
        <item x="2270"/>
        <item x="1980"/>
        <item x="2124"/>
        <item x="2406"/>
        <item x="2832"/>
        <item x="3296"/>
        <item x="2052"/>
        <item x="2070"/>
        <item x="2257"/>
        <item x="2820"/>
        <item x="2067"/>
        <item x="2387"/>
        <item x="2471"/>
        <item x="2559"/>
        <item x="2475"/>
        <item x="2587"/>
        <item x="2697"/>
        <item x="2793"/>
        <item x="2364"/>
        <item x="1416"/>
        <item x="2541"/>
        <item x="2770"/>
        <item x="2174"/>
        <item x="2414"/>
        <item x="2717"/>
        <item x="2590"/>
        <item x="3569"/>
        <item x="2668"/>
        <item x="2177"/>
        <item x="2754"/>
        <item x="2835"/>
        <item x="1767"/>
        <item x="2769"/>
        <item x="2757"/>
        <item x="2877"/>
        <item x="2348"/>
        <item x="2410"/>
        <item x="2603"/>
        <item x="2783"/>
        <item x="2712"/>
        <item x="2665"/>
        <item x="2765"/>
        <item x="2726"/>
        <item x="2776"/>
        <item x="2315"/>
        <item x="2728"/>
        <item x="2815"/>
        <item x="2403"/>
        <item x="2663"/>
        <item x="2117"/>
        <item x="1956"/>
        <item x="2648"/>
        <item x="2349"/>
        <item x="2363"/>
        <item x="2340"/>
        <item x="2544"/>
        <item x="2800"/>
        <item x="1997"/>
        <item x="1906"/>
        <item x="2882"/>
        <item x="2556"/>
        <item x="2447"/>
        <item x="2232"/>
        <item x="2376"/>
        <item x="2611"/>
        <item x="1740"/>
        <item x="2710"/>
        <item x="2202"/>
        <item x="2743"/>
        <item x="2854"/>
        <item x="1679"/>
        <item x="2798"/>
        <item x="2678"/>
        <item x="2184"/>
        <item x="2268"/>
        <item x="2566"/>
        <item x="2778"/>
        <item x="2827"/>
        <item x="2731"/>
        <item x="2594"/>
        <item x="2027"/>
        <item x="2780"/>
        <item x="1823"/>
        <item x="2332"/>
        <item x="2863"/>
        <item x="2768"/>
        <item x="2692"/>
        <item x="2573"/>
        <item x="2172"/>
        <item x="2826"/>
        <item x="2536"/>
        <item x="2479"/>
        <item x="2061"/>
        <item x="2502"/>
        <item x="2824"/>
        <item x="2724"/>
        <item x="2281"/>
        <item x="2215"/>
        <item x="2878"/>
        <item x="2470"/>
        <item x="2498"/>
        <item x="1982"/>
        <item x="2686"/>
        <item x="1984"/>
        <item x="2548"/>
        <item x="2649"/>
        <item x="2011"/>
        <item x="2263"/>
        <item x="2158"/>
        <item x="2482"/>
        <item x="2366"/>
        <item x="2803"/>
        <item x="2694"/>
        <item x="2458"/>
        <item x="2240"/>
        <item x="1732"/>
        <item x="2325"/>
        <item x="2062"/>
        <item x="2097"/>
        <item x="2547"/>
        <item x="2317"/>
        <item x="2758"/>
        <item x="1527"/>
        <item x="2515"/>
        <item x="2829"/>
        <item x="2159"/>
        <item x="2871"/>
        <item x="2309"/>
        <item x="2043"/>
        <item x="2251"/>
        <item x="2305"/>
        <item x="2430"/>
        <item x="2597"/>
        <item x="2292"/>
        <item x="2564"/>
        <item x="3233"/>
        <item x="2473"/>
        <item x="2358"/>
        <item x="1883"/>
        <item x="2523"/>
        <item x="2510"/>
        <item x="2086"/>
        <item x="2041"/>
        <item x="1933"/>
        <item x="2752"/>
        <item x="2811"/>
        <item x="3309"/>
        <item x="2586"/>
        <item x="1846"/>
        <item x="2427"/>
        <item x="2676"/>
        <item x="2774"/>
        <item x="2250"/>
        <item x="2785"/>
        <item x="2669"/>
        <item x="2000"/>
        <item x="2519"/>
        <item x="2462"/>
        <item x="2314"/>
        <item x="2801"/>
        <item x="2706"/>
        <item x="2148"/>
        <item x="2417"/>
        <item x="2508"/>
        <item x="2466"/>
        <item x="3369"/>
        <item x="2833"/>
        <item x="2157"/>
        <item x="2449"/>
        <item x="2567"/>
        <item x="2284"/>
        <item x="1476"/>
        <item x="2180"/>
        <item x="2565"/>
        <item x="1966"/>
        <item x="1924"/>
        <item x="2794"/>
        <item x="2398"/>
        <item x="2851"/>
        <item x="2085"/>
        <item x="2114"/>
        <item x="2592"/>
        <item x="3489"/>
        <item x="2243"/>
        <item x="2873"/>
        <item x="2123"/>
        <item x="2135"/>
        <item x="2506"/>
        <item x="2488"/>
        <item x="2746"/>
        <item x="2402"/>
        <item x="3504"/>
        <item x="2846"/>
        <item x="2569"/>
        <item x="2885"/>
        <item x="2876"/>
        <item x="2673"/>
        <item x="2874"/>
        <item x="1887"/>
        <item x="2849"/>
        <item x="3534"/>
        <item x="2733"/>
        <item x="2119"/>
        <item x="2708"/>
        <item x="2455"/>
        <item x="2113"/>
        <item x="2008"/>
        <item x="2698"/>
        <item x="2718"/>
        <item x="2760"/>
        <item x="1799"/>
        <item x="2132"/>
        <item x="2153"/>
        <item x="2357"/>
        <item x="2003"/>
        <item x="2407"/>
        <item x="1757"/>
        <item x="2053"/>
        <item x="1637"/>
        <item x="2779"/>
        <item x="3051"/>
        <item x="2528"/>
        <item x="2531"/>
        <item x="1943"/>
        <item x="2703"/>
        <item x="2604"/>
        <item x="3285"/>
        <item x="2015"/>
        <item x="2972"/>
        <item x="1934"/>
        <item x="2260"/>
        <item x="2103"/>
        <item x="2368"/>
        <item x="2504"/>
        <item x="2857"/>
        <item x="2530"/>
        <item x="2065"/>
        <item x="2294"/>
        <item x="2575"/>
        <item x="2813"/>
        <item x="2395"/>
        <item x="2448"/>
        <item x="2861"/>
        <item x="1680"/>
        <item x="2192"/>
        <item x="2781"/>
        <item x="2555"/>
        <item x="2509"/>
        <item x="2723"/>
        <item x="2111"/>
        <item x="1912"/>
        <item x="2631"/>
        <item x="1619"/>
        <item x="1716"/>
        <item x="2099"/>
        <item x="2311"/>
        <item x="2302"/>
        <item x="3466"/>
        <item x="2787"/>
        <item x="2886"/>
        <item x="2613"/>
        <item x="2734"/>
        <item x="3437"/>
        <item x="2796"/>
        <item x="2218"/>
        <item x="2788"/>
        <item x="2495"/>
        <item x="2843"/>
        <item x="1836"/>
        <item x="2875"/>
        <item x="2884"/>
        <item x="2336"/>
        <item x="2702"/>
        <item x="2715"/>
        <item x="2028"/>
        <item x="2691"/>
        <item x="2254"/>
        <item x="2862"/>
        <item x="2607"/>
        <item x="1536"/>
        <item x="2647"/>
        <item x="2540"/>
        <item x="2298"/>
        <item x="2657"/>
        <item x="2858"/>
        <item x="1776"/>
        <item x="2578"/>
        <item x="2568"/>
        <item x="2642"/>
        <item x="2507"/>
        <item x="2126"/>
        <item x="2461"/>
        <item x="2301"/>
        <item x="2705"/>
        <item x="2144"/>
        <item x="2497"/>
        <item x="2866"/>
        <item x="2837"/>
        <item x="2155"/>
        <item x="2454"/>
        <item x="2853"/>
        <item x="2572"/>
        <item x="2656"/>
        <item x="2742"/>
        <item x="1596"/>
        <item x="2682"/>
        <item x="2797"/>
        <item x="2627"/>
        <item x="2551"/>
        <item x="2577"/>
        <item x="2059"/>
        <item x="2496"/>
        <item x="2860"/>
        <item x="2168"/>
        <item x="2513"/>
        <item x="1862"/>
        <item x="2313"/>
        <item x="2524"/>
        <item x="2225"/>
        <item x="2643"/>
        <item x="2550"/>
        <item x="2842"/>
        <item x="2542"/>
        <item x="2830"/>
        <item x="2722"/>
        <item x="1914"/>
        <item x="2241"/>
        <item x="2084"/>
        <item x="2659"/>
        <item x="2608"/>
        <item x="2431"/>
        <item x="2066"/>
        <item x="2228"/>
        <item x="2437"/>
        <item x="2226"/>
        <item x="2636"/>
        <item x="2214"/>
        <item x="2068"/>
        <item x="2481"/>
        <item x="2814"/>
        <item x="2200"/>
        <item x="3246"/>
        <item x="2688"/>
        <item x="3442"/>
        <item x="2804"/>
        <item x="2312"/>
        <item x="2689"/>
        <item x="1800"/>
        <item x="2655"/>
        <item x="2810"/>
        <item x="2805"/>
        <item x="2834"/>
        <item x="2621"/>
        <item x="2561"/>
        <item x="2736"/>
        <item x="2468"/>
        <item x="2872"/>
        <item x="2720"/>
        <item x="2217"/>
        <item x="2626"/>
        <item x="2206"/>
        <item x="2247"/>
        <item x="3217"/>
        <item x="2486"/>
        <item x="2259"/>
        <item x="2847"/>
        <item x="2304"/>
        <item x="2546"/>
        <item x="1968"/>
        <item x="2908"/>
        <item x="2400"/>
        <item x="2110"/>
        <item x="2807"/>
        <item x="2610"/>
        <item x="2347"/>
        <item x="2644"/>
        <item x="2436"/>
        <item x="1739"/>
        <item x="2763"/>
        <item x="2484"/>
        <item x="2133"/>
        <item x="2234"/>
        <item x="2412"/>
        <item x="2865"/>
        <item x="2883"/>
        <item x="2856"/>
        <item x="1864"/>
        <item x="2435"/>
        <item x="2880"/>
        <item x="2839"/>
        <item x="2870"/>
        <item x="2026"/>
        <item x="2654"/>
        <item x="2354"/>
        <item x="1896"/>
        <item x="2670"/>
        <item x="2246"/>
        <item x="2463"/>
        <item x="2282"/>
        <item x="2581"/>
        <item x="3262"/>
        <item x="2505"/>
        <item x="2745"/>
        <item x="2388"/>
        <item x="1942"/>
        <item x="2373"/>
        <item x="2650"/>
        <item x="1972"/>
        <item x="1587"/>
        <item x="2992"/>
        <item x="2762"/>
        <item x="3133"/>
        <item x="2696"/>
        <item x="3030"/>
        <item x="3404"/>
        <item x="2512"/>
        <item x="2812"/>
        <item x="2100"/>
        <item x="2674"/>
        <item x="2183"/>
        <item x="3226"/>
        <item x="2442"/>
        <item x="2677"/>
        <item x="2056"/>
        <item x="2074"/>
        <item x="2630"/>
        <item x="2467"/>
        <item x="2859"/>
        <item x="1827"/>
        <item x="3089"/>
        <item x="2222"/>
        <item x="1951"/>
        <item x="2672"/>
        <item x="1467"/>
        <item x="2741"/>
        <item x="2256"/>
        <item x="2628"/>
        <item x="1908"/>
        <item x="2273"/>
        <item x="2738"/>
        <item x="2480"/>
        <item x="2465"/>
        <item x="2920"/>
        <item x="2637"/>
        <item x="2169"/>
        <item x="2199"/>
        <item x="2614"/>
        <item x="2533"/>
        <item x="3330"/>
        <item x="2452"/>
        <item x="3558"/>
        <item x="2527"/>
        <item x="3563"/>
        <item x="2101"/>
        <item x="2591"/>
        <item x="3169"/>
        <item x="2318"/>
        <item x="2599"/>
        <item x="3098"/>
        <item x="3176"/>
        <item x="2450"/>
        <item x="3349"/>
        <item x="3519"/>
        <item x="3606"/>
        <item x="2511"/>
        <item x="2782"/>
        <item x="2868"/>
        <item x="1937"/>
        <item x="2638"/>
        <item x="2526"/>
        <item x="2701"/>
        <item x="2503"/>
        <item x="3017"/>
        <item x="2549"/>
        <item x="1994"/>
        <item x="2434"/>
        <item x="2850"/>
        <item x="2297"/>
        <item x="2588"/>
        <item x="2411"/>
        <item x="2629"/>
        <item x="2748"/>
        <item x="2761"/>
        <item x="3517"/>
        <item x="2632"/>
        <item x="1492"/>
        <item x="2666"/>
        <item x="3476"/>
        <item x="2651"/>
        <item x="2491"/>
        <item x="3161"/>
        <item x="3416"/>
        <item x="2370"/>
        <item x="1854"/>
        <item x="2619"/>
        <item x="2848"/>
        <item x="2327"/>
        <item x="2576"/>
        <item x="3007"/>
        <item x="2249"/>
        <item x="2522"/>
        <item x="2525"/>
        <item x="3114"/>
        <item x="2286"/>
        <item x="3315"/>
        <item x="2777"/>
        <item x="2955"/>
        <item x="1986"/>
        <item x="2464"/>
        <item x="2360"/>
        <item x="2584"/>
        <item x="3417"/>
        <item x="2242"/>
        <item x="2002"/>
        <item x="2751"/>
        <item x="2379"/>
        <item x="3352"/>
        <item x="2553"/>
        <item x="3241"/>
        <item x="2840"/>
        <item x="2822"/>
        <item x="2278"/>
        <item x="2901"/>
        <item x="3270"/>
        <item x="3390"/>
        <item x="2639"/>
        <item x="2237"/>
        <item x="2700"/>
        <item x="2367"/>
        <item x="2425"/>
        <item x="2937"/>
        <item x="2485"/>
        <item x="2306"/>
        <item x="2333"/>
        <item x="2125"/>
        <item x="3533"/>
        <item x="3422"/>
        <item x="2907"/>
        <item x="3408"/>
        <item x="2262"/>
        <item x="2609"/>
        <item x="1920"/>
        <item x="2618"/>
        <item x="2255"/>
        <item x="3303"/>
        <item x="3050"/>
        <item x="2193"/>
        <item x="2947"/>
        <item x="3590"/>
        <item x="3503"/>
        <item x="2351"/>
        <item x="3325"/>
        <item x="3090"/>
        <item x="3231"/>
        <item x="3044"/>
        <item x="3327"/>
        <item x="3436"/>
        <item x="3240"/>
        <item x="3403"/>
        <item x="3392"/>
        <item x="3367"/>
        <item x="3320"/>
        <item x="2917"/>
        <item x="3326"/>
        <item x="3515"/>
        <item x="3313"/>
        <item x="3295"/>
        <item x="3415"/>
        <item x="3083"/>
        <item x="3477"/>
        <item x="3225"/>
        <item x="3039"/>
        <item x="3301"/>
        <item x="3485"/>
        <item x="3174"/>
        <item x="3065"/>
        <item x="3321"/>
        <item x="3087"/>
        <item x="3175"/>
        <item x="3354"/>
        <item x="2958"/>
        <item x="3444"/>
        <item x="3159"/>
        <item x="3027"/>
        <item x="2940"/>
        <item x="3319"/>
        <item x="3605"/>
        <item x="3484"/>
        <item x="3218"/>
        <item x="3409"/>
        <item x="3381"/>
        <item x="3510"/>
        <item x="3136"/>
        <item x="3407"/>
        <item x="3201"/>
        <item x="3603"/>
        <item x="3561"/>
        <item x="3244"/>
        <item x="3426"/>
        <item x="3086"/>
        <item x="2899"/>
        <item x="3279"/>
        <item x="2980"/>
        <item x="3452"/>
        <item x="3075"/>
        <item x="3564"/>
        <item x="3003"/>
        <item x="3237"/>
        <item x="3371"/>
        <item x="3589"/>
        <item x="2904"/>
        <item x="3002"/>
        <item x="3304"/>
        <item x="3110"/>
        <item x="3188"/>
        <item x="3578"/>
        <item x="3187"/>
        <item x="3142"/>
        <item x="3329"/>
        <item x="3465"/>
        <item x="2927"/>
        <item x="3272"/>
        <item x="3568"/>
        <item x="3362"/>
        <item x="2941"/>
        <item x="3542"/>
        <item x="3123"/>
        <item x="3100"/>
        <item x="3549"/>
        <item x="3162"/>
        <item x="3213"/>
        <item x="2954"/>
        <item x="3441"/>
        <item x="3314"/>
        <item x="3058"/>
        <item x="3581"/>
        <item x="3012"/>
        <item x="3433"/>
        <item x="3042"/>
        <item x="3358"/>
        <item x="3101"/>
        <item x="3451"/>
        <item x="3220"/>
        <item x="3562"/>
        <item x="3223"/>
        <item x="3158"/>
        <item x="2943"/>
        <item x="3066"/>
        <item x="3251"/>
        <item x="2990"/>
        <item x="3196"/>
        <item x="2950"/>
        <item x="2892"/>
        <item x="3598"/>
        <item x="3219"/>
        <item x="2949"/>
        <item x="3059"/>
        <item x="3482"/>
        <item x="3255"/>
        <item x="3157"/>
        <item x="3209"/>
        <item x="3152"/>
        <item x="3553"/>
        <item x="3567"/>
        <item x="3080"/>
        <item x="3375"/>
        <item x="3335"/>
        <item x="3377"/>
        <item x="3221"/>
        <item x="3397"/>
        <item x="3366"/>
        <item x="3266"/>
        <item x="2906"/>
        <item x="3102"/>
        <item x="2936"/>
        <item x="3063"/>
        <item x="3085"/>
        <item x="3173"/>
        <item x="2953"/>
        <item x="3389"/>
        <item x="3033"/>
        <item x="3365"/>
        <item x="3078"/>
        <item x="3061"/>
        <item x="3053"/>
        <item x="3256"/>
        <item x="3273"/>
        <item x="2961"/>
        <item x="3299"/>
        <item x="3029"/>
        <item x="3502"/>
        <item x="2894"/>
        <item x="2930"/>
        <item x="3394"/>
        <item x="2895"/>
        <item x="3197"/>
        <item x="2965"/>
        <item x="2970"/>
        <item x="3345"/>
        <item x="3128"/>
        <item x="3443"/>
        <item x="3095"/>
        <item x="3020"/>
        <item x="3333"/>
        <item x="3286"/>
        <item x="3480"/>
        <item x="3069"/>
        <item x="3216"/>
        <item x="3127"/>
        <item x="2933"/>
        <item x="2960"/>
        <item x="3483"/>
        <item x="3147"/>
        <item x="3439"/>
        <item x="3511"/>
        <item x="3499"/>
        <item x="3551"/>
        <item x="3191"/>
        <item x="3584"/>
        <item x="3145"/>
        <item x="3373"/>
        <item x="3543"/>
        <item x="3021"/>
        <item x="3600"/>
        <item x="3172"/>
        <item x="3475"/>
        <item x="3260"/>
        <item x="3384"/>
        <item x="2939"/>
        <item x="3165"/>
        <item x="3177"/>
        <item x="3486"/>
        <item x="3135"/>
        <item x="3431"/>
        <item x="3004"/>
        <item x="3001"/>
        <item x="3337"/>
        <item x="3167"/>
        <item x="2935"/>
        <item x="2996"/>
        <item x="3010"/>
        <item x="3458"/>
        <item x="3252"/>
        <item x="3468"/>
        <item x="2968"/>
        <item x="3253"/>
        <item x="3278"/>
        <item x="2989"/>
        <item x="3464"/>
        <item x="2898"/>
        <item x="3368"/>
        <item x="3275"/>
        <item x="3505"/>
        <item x="3274"/>
        <item x="3467"/>
        <item x="3115"/>
        <item x="3189"/>
        <item x="3311"/>
        <item x="3238"/>
        <item x="3139"/>
        <item x="3344"/>
        <item x="3232"/>
        <item x="2976"/>
        <item x="3036"/>
        <item x="3183"/>
        <item x="2995"/>
        <item x="3472"/>
        <item x="3497"/>
        <item x="2966"/>
        <item x="3236"/>
        <item x="3194"/>
        <item x="3137"/>
        <item x="3535"/>
        <item x="3060"/>
        <item x="2959"/>
        <item x="3450"/>
        <item x="3419"/>
        <item x="3005"/>
        <item x="3290"/>
        <item x="2913"/>
        <item x="2909"/>
        <item x="3372"/>
        <item x="3235"/>
        <item x="3203"/>
        <item x="3350"/>
        <item x="3454"/>
        <item x="2921"/>
        <item x="3130"/>
        <item x="3547"/>
        <item x="3229"/>
        <item x="3583"/>
        <item x="2999"/>
        <item x="2929"/>
        <item x="3166"/>
        <item x="3351"/>
        <item x="3298"/>
        <item x="3429"/>
        <item x="3038"/>
        <item x="3310"/>
        <item x="3094"/>
        <item x="2985"/>
        <item x="2923"/>
        <item x="3082"/>
        <item x="2915"/>
        <item x="3113"/>
        <item x="3199"/>
        <item x="2919"/>
        <item x="3552"/>
        <item x="3538"/>
        <item x="3206"/>
        <item x="3171"/>
        <item x="2897"/>
        <item x="3557"/>
        <item x="3121"/>
        <item x="3049"/>
        <item x="3016"/>
        <item x="2974"/>
        <item x="3580"/>
        <item x="3455"/>
        <item x="3601"/>
        <item x="3230"/>
        <item x="3536"/>
        <item x="3292"/>
        <item x="3360"/>
        <item x="3071"/>
        <item x="2969"/>
        <item x="3072"/>
        <item x="3181"/>
        <item x="3037"/>
        <item x="3234"/>
        <item x="2952"/>
        <item x="3093"/>
        <item x="3342"/>
        <item x="3068"/>
        <item x="3545"/>
        <item x="3224"/>
        <item x="3544"/>
        <item x="3370"/>
        <item x="3490"/>
        <item x="3514"/>
        <item x="3410"/>
        <item x="2984"/>
        <item x="2946"/>
        <item x="3527"/>
        <item x="3126"/>
        <item x="3034"/>
        <item x="3198"/>
        <item x="2922"/>
        <item x="3491"/>
        <item x="3411"/>
        <item x="3594"/>
        <item x="2986"/>
        <item x="3473"/>
        <item x="3215"/>
        <item x="3453"/>
        <item x="3494"/>
        <item x="3200"/>
        <item x="3537"/>
        <item x="2991"/>
        <item x="2942"/>
        <item x="2903"/>
        <item x="3047"/>
        <item x="3192"/>
        <item x="3388"/>
        <item x="3015"/>
        <item x="3540"/>
        <item x="2979"/>
        <item x="3307"/>
        <item x="3395"/>
        <item x="3041"/>
        <item x="3269"/>
        <item x="3202"/>
        <item x="2982"/>
        <item x="2925"/>
        <item x="3336"/>
        <item x="2981"/>
        <item x="2934"/>
        <item x="3471"/>
        <item x="3132"/>
        <item x="3261"/>
        <item x="3355"/>
        <item x="3396"/>
        <item x="2924"/>
        <item x="3402"/>
        <item x="3096"/>
        <item x="3331"/>
        <item x="3479"/>
        <item x="3343"/>
        <item x="3104"/>
        <item x="3277"/>
        <item x="3305"/>
        <item x="2956"/>
        <item x="3596"/>
        <item x="3250"/>
        <item x="3150"/>
        <item x="3249"/>
        <item x="3593"/>
        <item x="2967"/>
        <item x="3242"/>
        <item x="3281"/>
        <item x="3576"/>
        <item x="3428"/>
        <item x="3427"/>
        <item x="3496"/>
        <item x="3054"/>
        <item x="2891"/>
        <item x="3357"/>
        <item x="3025"/>
        <item x="3129"/>
        <item x="3070"/>
        <item x="3560"/>
        <item x="3487"/>
        <item x="3116"/>
        <item x="3306"/>
        <item x="3091"/>
        <item x="3528"/>
        <item x="3586"/>
        <item x="3604"/>
        <item x="3160"/>
        <item x="3435"/>
        <item x="3074"/>
        <item x="3207"/>
        <item x="3210"/>
        <item x="3356"/>
        <item x="3013"/>
        <item x="3379"/>
        <item x="3359"/>
        <item x="2911"/>
        <item x="3190"/>
        <item x="3501"/>
        <item x="3530"/>
        <item x="3280"/>
        <item x="3316"/>
        <item x="3018"/>
        <item x="3447"/>
        <item x="3434"/>
        <item x="3363"/>
        <item x="3134"/>
        <item x="3164"/>
        <item x="3565"/>
        <item x="3512"/>
        <item x="3513"/>
        <item x="3204"/>
        <item x="3046"/>
        <item x="3324"/>
        <item x="3461"/>
        <item x="3057"/>
        <item x="3508"/>
        <item x="3144"/>
        <item x="3109"/>
        <item x="3526"/>
        <item x="3288"/>
        <item x="3323"/>
        <item x="3555"/>
        <item x="3268"/>
        <item x="3599"/>
        <item x="3064"/>
        <item x="3105"/>
        <item x="3024"/>
        <item x="3308"/>
        <item x="3318"/>
        <item x="2900"/>
        <item x="3592"/>
        <item x="3208"/>
        <item x="3579"/>
        <item x="3340"/>
        <item x="3406"/>
        <item x="3582"/>
        <item x="3271"/>
        <item x="3056"/>
        <item x="3022"/>
        <item x="3067"/>
        <item x="3328"/>
        <item x="3163"/>
        <item x="3265"/>
        <item x="3413"/>
        <item x="3000"/>
        <item x="3267"/>
        <item x="3026"/>
        <item x="3120"/>
        <item x="3079"/>
        <item x="3478"/>
        <item x="3493"/>
        <item x="3361"/>
        <item x="2926"/>
        <item x="3048"/>
        <item x="3294"/>
        <item x="3151"/>
        <item x="2932"/>
        <item x="2987"/>
        <item x="3541"/>
        <item x="3155"/>
        <item x="3539"/>
        <item x="3520"/>
        <item x="2910"/>
        <item x="3019"/>
        <item x="3099"/>
        <item x="3572"/>
        <item x="3118"/>
        <item x="3008"/>
        <item x="3293"/>
        <item x="3548"/>
        <item x="3591"/>
        <item x="3185"/>
        <item x="3257"/>
        <item x="3401"/>
        <item x="2962"/>
        <item x="3125"/>
        <item x="3481"/>
        <item x="3170"/>
        <item x="3141"/>
        <item x="3529"/>
        <item x="3571"/>
        <item x="3239"/>
        <item x="3322"/>
        <item x="2971"/>
        <item x="3399"/>
        <item x="3031"/>
        <item x="3339"/>
        <item x="3531"/>
        <item x="3077"/>
        <item x="3317"/>
        <item x="2912"/>
        <item x="3154"/>
        <item x="3440"/>
        <item x="3346"/>
        <item x="3184"/>
        <item x="3347"/>
        <item x="3291"/>
        <item x="3334"/>
        <item x="3178"/>
        <item x="3245"/>
        <item x="3112"/>
        <item x="3446"/>
        <item x="3470"/>
        <item x="3457"/>
        <item x="3380"/>
        <item x="3138"/>
        <item x="3179"/>
        <item x="2994"/>
        <item x="3062"/>
        <item x="3492"/>
        <item x="3084"/>
        <item x="3195"/>
        <item x="3028"/>
        <item x="3076"/>
        <item x="2916"/>
        <item x="3014"/>
        <item x="2945"/>
        <item x="3405"/>
        <item x="3122"/>
        <item x="3211"/>
        <item x="3469"/>
        <item x="2975"/>
        <item x="3550"/>
        <item x="3495"/>
        <item x="3448"/>
        <item x="3254"/>
        <item x="3438"/>
        <item x="3247"/>
        <item x="3023"/>
        <item x="3156"/>
        <item x="3297"/>
        <item x="3364"/>
        <item x="3507"/>
        <item x="3554"/>
        <item x="3374"/>
        <item x="3107"/>
        <item x="3111"/>
        <item x="3521"/>
        <item x="3287"/>
        <item x="3106"/>
        <item x="3088"/>
        <item x="3263"/>
        <item x="3011"/>
        <item x="3587"/>
        <item x="3523"/>
        <item x="3353"/>
        <item x="3449"/>
        <item x="3117"/>
        <item x="3312"/>
        <item x="3559"/>
        <item x="2993"/>
        <item x="3006"/>
        <item x="3282"/>
        <item x="2951"/>
        <item x="3421"/>
        <item x="3423"/>
        <item x="3289"/>
        <item x="3212"/>
        <item x="3146"/>
        <item x="2997"/>
        <item x="3500"/>
        <item x="3382"/>
        <item x="3525"/>
        <item x="3412"/>
        <item x="3092"/>
        <item x="3222"/>
        <item x="3148"/>
        <item x="3385"/>
        <item x="3595"/>
        <item x="3186"/>
        <item x="3248"/>
        <item x="3055"/>
        <item x="3009"/>
        <item x="3573"/>
        <item x="2890"/>
        <item x="3418"/>
        <item x="3119"/>
        <item x="3509"/>
        <item x="2893"/>
        <item x="3585"/>
        <item x="3180"/>
        <item x="3518"/>
        <item x="3103"/>
        <item x="3430"/>
        <item x="3420"/>
        <item x="3445"/>
        <item x="2944"/>
        <item x="3524"/>
        <item x="3032"/>
        <item x="3459"/>
        <item x="2902"/>
        <item x="3376"/>
        <item x="3566"/>
        <item x="2978"/>
        <item x="3474"/>
        <item x="2977"/>
        <item x="3456"/>
        <item x="3383"/>
        <item x="2983"/>
        <item x="3193"/>
        <item x="3506"/>
        <item x="3243"/>
        <item x="2905"/>
        <item x="3131"/>
        <item x="2928"/>
        <item x="2973"/>
        <item x="3588"/>
        <item x="3182"/>
        <item x="3391"/>
        <item x="3283"/>
        <item x="3124"/>
        <item x="2963"/>
        <item x="3546"/>
        <item x="3035"/>
        <item x="3462"/>
        <item x="3205"/>
        <item x="2896"/>
        <item x="3488"/>
        <item x="3463"/>
        <item x="3040"/>
        <item x="3338"/>
        <item x="2931"/>
        <item x="2964"/>
        <item x="2948"/>
        <item x="3574"/>
        <item x="2998"/>
        <item x="3522"/>
        <item x="3400"/>
        <item x="3425"/>
        <item x="3097"/>
        <item x="3460"/>
        <item x="3332"/>
        <item x="3073"/>
        <item x="3577"/>
        <item x="3168"/>
        <item x="3341"/>
        <item x="3575"/>
        <item x="3398"/>
        <item x="3602"/>
        <item x="3081"/>
        <item x="3284"/>
        <item x="3149"/>
        <item x="3516"/>
        <item x="2914"/>
        <item x="3045"/>
        <item x="3052"/>
        <item x="3414"/>
        <item x="3153"/>
        <item x="2938"/>
        <item x="3258"/>
        <item x="3597"/>
        <item x="3214"/>
        <item x="3143"/>
        <item x="3259"/>
        <item x="3386"/>
        <item x="3387"/>
        <item x="3228"/>
        <item x="3432"/>
        <item x="3264"/>
        <item x="3498"/>
        <item x="2988"/>
        <item x="3302"/>
        <item x="3570"/>
        <item x="3300"/>
        <item m="1" x="5255"/>
        <item m="1" x="7950"/>
        <item m="1" x="7936"/>
        <item m="1" x="7975"/>
        <item m="1" x="7935"/>
        <item m="1" x="7963"/>
        <item m="1" x="7930"/>
        <item m="1" x="7967"/>
        <item m="1" x="7987"/>
        <item m="1" x="7981"/>
        <item m="1" x="7966"/>
        <item m="1" x="7959"/>
        <item m="1" x="7938"/>
        <item m="1" x="7932"/>
        <item m="1" x="7960"/>
        <item m="1" x="7989"/>
        <item m="1" x="7961"/>
        <item m="1" x="7980"/>
        <item m="1" x="7937"/>
        <item m="1" x="7955"/>
        <item m="1" x="7942"/>
        <item m="1" x="7944"/>
        <item m="1" x="7978"/>
        <item m="1" x="7979"/>
        <item m="1" x="7954"/>
        <item m="1" x="7929"/>
        <item m="1" x="7997"/>
        <item m="1" x="7948"/>
        <item m="1" x="7976"/>
        <item m="1" x="7952"/>
        <item m="1" x="7933"/>
        <item m="1" x="7931"/>
        <item m="1" x="7984"/>
        <item m="1" x="7985"/>
        <item m="1" x="7951"/>
        <item m="1" x="7965"/>
        <item m="1" x="7953"/>
        <item m="1" x="7990"/>
        <item m="1" x="7973"/>
        <item m="1" x="7977"/>
        <item m="1" x="7972"/>
        <item m="1" x="7939"/>
        <item m="1" x="7983"/>
        <item m="1" x="7994"/>
        <item m="1" x="7999"/>
        <item m="1" x="7969"/>
        <item m="1" x="7996"/>
        <item m="1" x="7940"/>
        <item m="1" x="7934"/>
        <item m="1" x="7995"/>
        <item m="1" x="7943"/>
        <item m="1" x="7974"/>
        <item m="1" x="7992"/>
        <item m="1" x="7949"/>
        <item m="1" x="7958"/>
        <item m="1" x="7986"/>
        <item m="1" x="7956"/>
        <item m="1" x="7982"/>
        <item m="1" x="7946"/>
        <item m="1" x="7971"/>
        <item m="1" x="7964"/>
        <item m="1" x="7947"/>
        <item m="1" x="7941"/>
        <item m="1" x="7928"/>
        <item m="1" x="7991"/>
        <item m="1" x="7962"/>
        <item m="1" x="7945"/>
        <item m="1" x="7968"/>
        <item m="1" x="7988"/>
        <item m="1" x="7993"/>
        <item m="1" x="7957"/>
        <item m="1" x="7970"/>
        <item m="1" x="7998"/>
        <item m="1" x="6203"/>
        <item m="1" x="5471"/>
        <item m="1" x="5263"/>
        <item m="1" x="6400"/>
        <item m="1" x="5866"/>
        <item m="1" x="5717"/>
        <item m="1" x="5349"/>
        <item m="1" x="6282"/>
        <item m="1" x="6348"/>
        <item m="1" x="5534"/>
        <item m="1" x="5688"/>
        <item m="1" x="5372"/>
        <item m="1" x="5547"/>
        <item m="1" x="5260"/>
        <item m="1" x="5566"/>
        <item m="1" x="5721"/>
        <item m="1" x="5325"/>
        <item m="1" x="5498"/>
        <item m="1" x="5353"/>
        <item m="1" x="7911"/>
        <item m="1" x="5927"/>
        <item m="1" x="5706"/>
        <item m="1" x="6412"/>
        <item m="1" x="5405"/>
        <item m="1" x="5380"/>
        <item m="1" x="5409"/>
        <item m="1" x="5751"/>
        <item m="1" x="5356"/>
        <item m="1" x="5809"/>
        <item m="1" x="5453"/>
        <item m="1" x="6340"/>
        <item m="1" x="5598"/>
        <item m="1" x="5657"/>
        <item m="1" x="6227"/>
        <item m="1" x="5763"/>
        <item m="1" x="5711"/>
        <item m="1" x="5912"/>
        <item m="1" x="5475"/>
        <item m="1" x="5418"/>
        <item m="1" x="5374"/>
        <item m="1" x="5288"/>
        <item m="1" x="5680"/>
        <item m="1" x="5474"/>
        <item m="1" x="5524"/>
        <item m="1" x="6150"/>
        <item m="1" x="5450"/>
        <item m="1" x="5270"/>
        <item m="1" x="5621"/>
        <item m="1" x="5719"/>
        <item m="1" x="5490"/>
        <item m="1" x="5345"/>
        <item m="1" x="5835"/>
        <item m="1" x="5331"/>
        <item m="1" x="5563"/>
        <item m="1" x="5699"/>
        <item m="1" x="5368"/>
        <item m="1" x="5407"/>
        <item m="1" x="5552"/>
        <item m="1" x="5467"/>
        <item m="1" x="5290"/>
        <item m="1" x="5811"/>
        <item m="1" x="5294"/>
        <item m="1" x="5440"/>
        <item m="1" x="5723"/>
        <item m="1" x="5363"/>
        <item m="1" x="5526"/>
        <item m="1" x="5858"/>
        <item x="36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m="1" x="40"/>
        <item m="1" x="17"/>
        <item x="0"/>
        <item m="1" x="25"/>
        <item m="1" x="21"/>
        <item x="7"/>
        <item x="5"/>
        <item x="10"/>
        <item m="1" x="13"/>
        <item m="1" x="26"/>
        <item x="1"/>
        <item m="1" x="20"/>
        <item m="1" x="39"/>
        <item x="2"/>
        <item x="3"/>
        <item x="6"/>
        <item m="1" x="38"/>
        <item m="1" x="22"/>
        <item m="1" x="14"/>
        <item m="1" x="37"/>
        <item m="1" x="23"/>
        <item m="1" x="12"/>
        <item m="1" x="24"/>
        <item m="1" x="15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19"/>
        <item m="1" x="18"/>
        <item x="9"/>
        <item m="1" x="16"/>
        <item m="1" x="11"/>
        <item x="4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36"/>
  </rowFields>
  <rowItems count="3608">
    <i>
      <x v="30"/>
      <x v="13"/>
    </i>
    <i>
      <x v="31"/>
      <x v="13"/>
    </i>
    <i>
      <x v="32"/>
      <x v="2"/>
    </i>
    <i>
      <x v="33"/>
      <x v="15"/>
    </i>
    <i>
      <x v="34"/>
      <x v="2"/>
    </i>
    <i>
      <x v="35"/>
      <x v="2"/>
    </i>
    <i>
      <x v="36"/>
      <x v="2"/>
    </i>
    <i>
      <x v="37"/>
      <x v="6"/>
    </i>
    <i>
      <x v="38"/>
      <x v="2"/>
    </i>
    <i>
      <x v="39"/>
      <x v="2"/>
    </i>
    <i>
      <x v="40"/>
      <x v="2"/>
    </i>
    <i>
      <x v="41"/>
      <x v="13"/>
    </i>
    <i>
      <x v="42"/>
      <x v="5"/>
    </i>
    <i>
      <x v="43"/>
      <x v="2"/>
    </i>
    <i>
      <x v="44"/>
      <x v="2"/>
    </i>
    <i>
      <x v="45"/>
      <x v="2"/>
    </i>
    <i>
      <x v="46"/>
      <x v="15"/>
    </i>
    <i>
      <x v="47"/>
      <x v="10"/>
    </i>
    <i>
      <x v="48"/>
      <x v="2"/>
    </i>
    <i>
      <x v="49"/>
      <x v="2"/>
    </i>
    <i>
      <x v="50"/>
      <x v="15"/>
    </i>
    <i>
      <x v="51"/>
      <x v="2"/>
    </i>
    <i>
      <x v="52"/>
      <x v="2"/>
    </i>
    <i>
      <x v="53"/>
      <x v="2"/>
    </i>
    <i>
      <x v="54"/>
      <x v="2"/>
    </i>
    <i>
      <x v="55"/>
      <x v="2"/>
    </i>
    <i>
      <x v="3314"/>
      <x v="2"/>
    </i>
    <i>
      <x v="3346"/>
      <x v="2"/>
    </i>
    <i>
      <x v="3553"/>
      <x v="2"/>
    </i>
    <i>
      <x v="3624"/>
      <x v="2"/>
    </i>
    <i>
      <x v="3703"/>
      <x v="2"/>
    </i>
    <i>
      <x v="3792"/>
      <x v="2"/>
    </i>
    <i>
      <x v="3813"/>
      <x v="2"/>
    </i>
    <i>
      <x v="3819"/>
      <x v="2"/>
    </i>
    <i>
      <x v="3829"/>
      <x v="2"/>
    </i>
    <i>
      <x v="3889"/>
      <x v="2"/>
    </i>
    <i>
      <x v="3914"/>
      <x v="2"/>
    </i>
    <i>
      <x v="3916"/>
      <x v="2"/>
    </i>
    <i>
      <x v="3954"/>
      <x v="2"/>
    </i>
    <i>
      <x v="3962"/>
      <x v="2"/>
    </i>
    <i>
      <x v="3967"/>
      <x v="2"/>
    </i>
    <i>
      <x v="4072"/>
      <x v="2"/>
    </i>
    <i>
      <x v="4075"/>
      <x v="2"/>
    </i>
    <i>
      <x v="4082"/>
      <x v="2"/>
    </i>
    <i>
      <x v="4086"/>
      <x v="2"/>
    </i>
    <i>
      <x v="4089"/>
      <x v="2"/>
    </i>
    <i>
      <x v="4101"/>
      <x v="2"/>
    </i>
    <i>
      <x v="4105"/>
      <x v="2"/>
    </i>
    <i>
      <x v="4124"/>
      <x v="2"/>
    </i>
    <i>
      <x v="4130"/>
      <x v="2"/>
    </i>
    <i>
      <x v="4133"/>
      <x v="2"/>
    </i>
    <i>
      <x v="4137"/>
      <x v="39"/>
    </i>
    <i>
      <x v="4138"/>
      <x v="2"/>
    </i>
    <i>
      <x v="4143"/>
      <x v="2"/>
    </i>
    <i>
      <x v="4155"/>
      <x v="2"/>
    </i>
    <i>
      <x v="4161"/>
      <x v="2"/>
    </i>
    <i>
      <x v="4162"/>
      <x v="2"/>
    </i>
    <i>
      <x v="4182"/>
      <x v="2"/>
    </i>
    <i>
      <x v="4183"/>
      <x v="2"/>
    </i>
    <i>
      <x v="4185"/>
      <x v="2"/>
    </i>
    <i>
      <x v="4186"/>
      <x v="2"/>
    </i>
    <i>
      <x v="4201"/>
      <x v="2"/>
    </i>
    <i>
      <x v="4210"/>
      <x v="2"/>
    </i>
    <i>
      <x v="4212"/>
      <x v="2"/>
    </i>
    <i>
      <x v="4217"/>
      <x v="2"/>
    </i>
    <i>
      <x v="4224"/>
      <x v="2"/>
    </i>
    <i>
      <x v="4256"/>
      <x v="14"/>
    </i>
    <i>
      <x v="4264"/>
      <x v="2"/>
    </i>
    <i>
      <x v="4265"/>
      <x v="2"/>
    </i>
    <i>
      <x v="4270"/>
      <x v="2"/>
    </i>
    <i>
      <x v="4278"/>
      <x v="2"/>
    </i>
    <i>
      <x v="4283"/>
      <x v="2"/>
    </i>
    <i>
      <x v="4295"/>
      <x v="2"/>
    </i>
    <i>
      <x v="4296"/>
      <x v="2"/>
    </i>
    <i>
      <x v="4300"/>
      <x v="2"/>
    </i>
    <i>
      <x v="4308"/>
      <x v="2"/>
    </i>
    <i>
      <x v="4313"/>
      <x v="2"/>
    </i>
    <i>
      <x v="4323"/>
      <x v="2"/>
    </i>
    <i>
      <x v="4328"/>
      <x v="2"/>
    </i>
    <i>
      <x v="4330"/>
      <x v="2"/>
    </i>
    <i>
      <x v="4331"/>
      <x v="2"/>
    </i>
    <i>
      <x v="4332"/>
      <x v="2"/>
    </i>
    <i>
      <x v="4333"/>
      <x v="2"/>
    </i>
    <i>
      <x v="4334"/>
      <x v="2"/>
    </i>
    <i>
      <x v="4336"/>
      <x v="2"/>
    </i>
    <i>
      <x v="4337"/>
      <x v="2"/>
    </i>
    <i>
      <x v="4338"/>
      <x v="2"/>
    </i>
    <i>
      <x v="4339"/>
      <x v="2"/>
    </i>
    <i>
      <x v="4340"/>
      <x v="2"/>
    </i>
    <i>
      <x v="4341"/>
      <x v="2"/>
    </i>
    <i>
      <x v="4342"/>
      <x v="2"/>
    </i>
    <i>
      <x v="4343"/>
      <x v="2"/>
    </i>
    <i>
      <x v="4344"/>
      <x v="2"/>
    </i>
    <i>
      <x v="4345"/>
      <x v="2"/>
    </i>
    <i>
      <x v="4346"/>
      <x v="2"/>
    </i>
    <i>
      <x v="4347"/>
      <x v="2"/>
    </i>
    <i>
      <x v="4348"/>
      <x v="2"/>
    </i>
    <i>
      <x v="4349"/>
      <x v="2"/>
    </i>
    <i>
      <x v="4350"/>
      <x v="2"/>
    </i>
    <i>
      <x v="4351"/>
      <x v="2"/>
    </i>
    <i>
      <x v="4352"/>
      <x v="2"/>
    </i>
    <i>
      <x v="4353"/>
      <x v="2"/>
    </i>
    <i>
      <x v="4354"/>
      <x v="2"/>
    </i>
    <i>
      <x v="4355"/>
      <x v="2"/>
    </i>
    <i>
      <x v="4356"/>
      <x v="2"/>
    </i>
    <i>
      <x v="4357"/>
      <x v="2"/>
    </i>
    <i>
      <x v="4358"/>
      <x v="2"/>
    </i>
    <i>
      <x v="4359"/>
      <x v="2"/>
    </i>
    <i>
      <x v="4360"/>
      <x v="2"/>
    </i>
    <i>
      <x v="4361"/>
      <x v="2"/>
    </i>
    <i>
      <x v="4362"/>
      <x v="2"/>
    </i>
    <i>
      <x v="4363"/>
      <x v="2"/>
    </i>
    <i>
      <x v="4364"/>
      <x v="2"/>
    </i>
    <i>
      <x v="4365"/>
      <x v="2"/>
    </i>
    <i>
      <x v="4366"/>
      <x v="2"/>
    </i>
    <i>
      <x v="4367"/>
      <x v="2"/>
    </i>
    <i>
      <x v="4368"/>
      <x v="2"/>
    </i>
    <i>
      <x v="4369"/>
      <x v="2"/>
    </i>
    <i>
      <x v="4370"/>
      <x v="2"/>
    </i>
    <i>
      <x v="4371"/>
      <x v="2"/>
    </i>
    <i>
      <x v="4372"/>
      <x v="2"/>
    </i>
    <i>
      <x v="4373"/>
      <x v="2"/>
    </i>
    <i>
      <x v="4374"/>
      <x v="2"/>
    </i>
    <i>
      <x v="4375"/>
      <x v="2"/>
    </i>
    <i>
      <x v="4376"/>
      <x v="2"/>
    </i>
    <i>
      <x v="4377"/>
      <x v="2"/>
    </i>
    <i>
      <x v="4378"/>
      <x v="2"/>
    </i>
    <i>
      <x v="4379"/>
      <x v="2"/>
    </i>
    <i>
      <x v="4380"/>
      <x v="2"/>
    </i>
    <i>
      <x v="4381"/>
      <x v="2"/>
    </i>
    <i>
      <x v="4382"/>
      <x v="2"/>
    </i>
    <i>
      <x v="4383"/>
      <x v="2"/>
    </i>
    <i>
      <x v="4384"/>
      <x v="2"/>
    </i>
    <i>
      <x v="4385"/>
      <x v="2"/>
    </i>
    <i>
      <x v="4386"/>
      <x v="2"/>
    </i>
    <i>
      <x v="4387"/>
      <x v="2"/>
    </i>
    <i>
      <x v="4388"/>
      <x v="2"/>
    </i>
    <i>
      <x v="4389"/>
      <x v="2"/>
    </i>
    <i>
      <x v="4390"/>
      <x v="2"/>
    </i>
    <i>
      <x v="4391"/>
      <x v="2"/>
    </i>
    <i>
      <x v="4392"/>
      <x v="2"/>
    </i>
    <i>
      <x v="4393"/>
      <x v="2"/>
    </i>
    <i>
      <x v="4394"/>
      <x v="2"/>
    </i>
    <i>
      <x v="4395"/>
      <x v="2"/>
    </i>
    <i>
      <x v="4396"/>
      <x v="2"/>
    </i>
    <i>
      <x v="4397"/>
      <x v="2"/>
    </i>
    <i>
      <x v="4398"/>
      <x v="2"/>
    </i>
    <i>
      <x v="4399"/>
      <x v="2"/>
    </i>
    <i>
      <x v="4400"/>
      <x v="2"/>
    </i>
    <i>
      <x v="4401"/>
      <x v="2"/>
    </i>
    <i>
      <x v="4402"/>
      <x v="2"/>
    </i>
    <i>
      <x v="4403"/>
      <x v="2"/>
    </i>
    <i>
      <x v="4404"/>
      <x v="2"/>
    </i>
    <i>
      <x v="4405"/>
      <x v="2"/>
    </i>
    <i>
      <x v="4406"/>
      <x v="2"/>
    </i>
    <i>
      <x v="4407"/>
      <x v="2"/>
    </i>
    <i>
      <x v="4408"/>
      <x v="2"/>
    </i>
    <i>
      <x v="4409"/>
      <x v="2"/>
    </i>
    <i>
      <x v="4410"/>
      <x v="2"/>
    </i>
    <i>
      <x v="4411"/>
      <x v="2"/>
    </i>
    <i>
      <x v="4412"/>
      <x v="2"/>
    </i>
    <i>
      <x v="4413"/>
      <x v="2"/>
    </i>
    <i>
      <x v="4414"/>
      <x v="2"/>
    </i>
    <i>
      <x v="4415"/>
      <x v="2"/>
    </i>
    <i>
      <x v="4416"/>
      <x v="2"/>
    </i>
    <i>
      <x v="4417"/>
      <x v="2"/>
    </i>
    <i>
      <x v="4418"/>
      <x v="2"/>
    </i>
    <i>
      <x v="4419"/>
      <x v="2"/>
    </i>
    <i>
      <x v="4420"/>
      <x v="2"/>
    </i>
    <i>
      <x v="4421"/>
      <x v="2"/>
    </i>
    <i>
      <x v="4422"/>
      <x v="2"/>
    </i>
    <i>
      <x v="4423"/>
      <x v="2"/>
    </i>
    <i>
      <x v="4424"/>
      <x v="2"/>
    </i>
    <i>
      <x v="4425"/>
      <x v="2"/>
    </i>
    <i>
      <x v="4426"/>
      <x v="2"/>
    </i>
    <i>
      <x v="4427"/>
      <x v="2"/>
    </i>
    <i>
      <x v="4428"/>
      <x v="2"/>
    </i>
    <i>
      <x v="4429"/>
      <x v="2"/>
    </i>
    <i>
      <x v="4430"/>
      <x v="2"/>
    </i>
    <i>
      <x v="4431"/>
      <x v="2"/>
    </i>
    <i>
      <x v="4432"/>
      <x v="2"/>
    </i>
    <i>
      <x v="4433"/>
      <x v="2"/>
    </i>
    <i>
      <x v="4434"/>
      <x v="2"/>
    </i>
    <i>
      <x v="4435"/>
      <x v="2"/>
    </i>
    <i>
      <x v="4436"/>
      <x v="2"/>
    </i>
    <i>
      <x v="4437"/>
      <x v="2"/>
    </i>
    <i>
      <x v="4438"/>
      <x v="2"/>
    </i>
    <i>
      <x v="4439"/>
      <x v="2"/>
    </i>
    <i>
      <x v="4440"/>
      <x v="2"/>
    </i>
    <i>
      <x v="4441"/>
      <x v="2"/>
    </i>
    <i>
      <x v="4442"/>
      <x v="2"/>
    </i>
    <i>
      <x v="4443"/>
      <x v="2"/>
    </i>
    <i>
      <x v="4444"/>
      <x v="2"/>
    </i>
    <i>
      <x v="4445"/>
      <x v="2"/>
    </i>
    <i>
      <x v="4446"/>
      <x v="2"/>
    </i>
    <i>
      <x v="4447"/>
      <x v="2"/>
    </i>
    <i>
      <x v="4448"/>
      <x v="2"/>
    </i>
    <i>
      <x v="4449"/>
      <x v="2"/>
    </i>
    <i>
      <x v="4450"/>
      <x v="2"/>
    </i>
    <i>
      <x v="4451"/>
      <x v="2"/>
    </i>
    <i>
      <x v="4452"/>
      <x v="2"/>
    </i>
    <i>
      <x v="4453"/>
      <x v="2"/>
    </i>
    <i>
      <x v="4454"/>
      <x v="2"/>
    </i>
    <i>
      <x v="4455"/>
      <x v="2"/>
    </i>
    <i>
      <x v="4456"/>
      <x v="2"/>
    </i>
    <i>
      <x v="4457"/>
      <x v="2"/>
    </i>
    <i>
      <x v="4458"/>
      <x v="2"/>
    </i>
    <i>
      <x v="4459"/>
      <x v="2"/>
    </i>
    <i>
      <x v="4460"/>
      <x v="2"/>
    </i>
    <i>
      <x v="4461"/>
      <x v="2"/>
    </i>
    <i>
      <x v="4462"/>
      <x v="2"/>
    </i>
    <i>
      <x v="4463"/>
      <x v="2"/>
    </i>
    <i>
      <x v="4464"/>
      <x v="2"/>
    </i>
    <i>
      <x v="4465"/>
      <x v="2"/>
    </i>
    <i>
      <x v="4466"/>
      <x v="2"/>
    </i>
    <i>
      <x v="4467"/>
      <x v="2"/>
    </i>
    <i>
      <x v="4468"/>
      <x v="2"/>
    </i>
    <i>
      <x v="4469"/>
      <x v="2"/>
    </i>
    <i>
      <x v="4470"/>
      <x v="2"/>
    </i>
    <i>
      <x v="4471"/>
      <x v="2"/>
    </i>
    <i>
      <x v="4472"/>
      <x v="2"/>
    </i>
    <i>
      <x v="4473"/>
      <x v="2"/>
    </i>
    <i>
      <x v="4474"/>
      <x v="2"/>
    </i>
    <i>
      <x v="4475"/>
      <x v="2"/>
    </i>
    <i>
      <x v="4476"/>
      <x v="2"/>
    </i>
    <i>
      <x v="4477"/>
      <x v="2"/>
    </i>
    <i>
      <x v="4478"/>
      <x v="2"/>
    </i>
    <i>
      <x v="4479"/>
      <x v="2"/>
    </i>
    <i>
      <x v="4480"/>
      <x v="2"/>
    </i>
    <i>
      <x v="4481"/>
      <x v="2"/>
    </i>
    <i>
      <x v="4482"/>
      <x v="2"/>
    </i>
    <i>
      <x v="4483"/>
      <x v="2"/>
    </i>
    <i>
      <x v="4484"/>
      <x v="2"/>
    </i>
    <i>
      <x v="4485"/>
      <x v="2"/>
    </i>
    <i>
      <x v="4486"/>
      <x v="2"/>
    </i>
    <i>
      <x v="4487"/>
      <x v="2"/>
    </i>
    <i>
      <x v="4488"/>
      <x v="2"/>
    </i>
    <i>
      <x v="4489"/>
      <x v="2"/>
    </i>
    <i>
      <x v="4490"/>
      <x v="2"/>
    </i>
    <i>
      <x v="4491"/>
      <x v="2"/>
    </i>
    <i>
      <x v="4492"/>
      <x v="2"/>
    </i>
    <i>
      <x v="4493"/>
      <x v="2"/>
    </i>
    <i>
      <x v="4494"/>
      <x v="2"/>
    </i>
    <i>
      <x v="4495"/>
      <x v="2"/>
    </i>
    <i>
      <x v="4496"/>
      <x v="2"/>
    </i>
    <i>
      <x v="4497"/>
      <x v="2"/>
    </i>
    <i>
      <x v="4498"/>
      <x v="2"/>
    </i>
    <i>
      <x v="4499"/>
      <x v="2"/>
    </i>
    <i>
      <x v="4500"/>
      <x v="2"/>
    </i>
    <i>
      <x v="4501"/>
      <x v="2"/>
    </i>
    <i>
      <x v="4502"/>
      <x v="2"/>
    </i>
    <i>
      <x v="4503"/>
      <x v="2"/>
    </i>
    <i>
      <x v="4504"/>
      <x v="2"/>
    </i>
    <i>
      <x v="4505"/>
      <x v="2"/>
    </i>
    <i>
      <x v="4506"/>
      <x v="2"/>
    </i>
    <i>
      <x v="4507"/>
      <x v="2"/>
    </i>
    <i>
      <x v="4508"/>
      <x v="2"/>
    </i>
    <i>
      <x v="4509"/>
      <x v="2"/>
    </i>
    <i>
      <x v="4510"/>
      <x v="2"/>
    </i>
    <i>
      <x v="4511"/>
      <x v="2"/>
    </i>
    <i>
      <x v="4512"/>
      <x v="2"/>
    </i>
    <i>
      <x v="4513"/>
      <x v="2"/>
    </i>
    <i>
      <x v="4514"/>
      <x v="2"/>
    </i>
    <i>
      <x v="4515"/>
      <x v="2"/>
    </i>
    <i>
      <x v="4516"/>
      <x v="2"/>
    </i>
    <i>
      <x v="4517"/>
      <x v="2"/>
    </i>
    <i>
      <x v="4518"/>
      <x v="2"/>
    </i>
    <i>
      <x v="4519"/>
      <x v="2"/>
    </i>
    <i>
      <x v="4520"/>
      <x v="2"/>
    </i>
    <i>
      <x v="4521"/>
      <x v="2"/>
    </i>
    <i>
      <x v="4522"/>
      <x v="2"/>
    </i>
    <i>
      <x v="4523"/>
      <x v="2"/>
    </i>
    <i>
      <x v="4524"/>
      <x v="2"/>
    </i>
    <i>
      <x v="4525"/>
      <x v="2"/>
    </i>
    <i>
      <x v="4526"/>
      <x v="2"/>
    </i>
    <i>
      <x v="4527"/>
      <x v="2"/>
    </i>
    <i>
      <x v="4528"/>
      <x v="2"/>
    </i>
    <i>
      <x v="4529"/>
      <x v="2"/>
    </i>
    <i>
      <x v="4530"/>
      <x v="2"/>
    </i>
    <i>
      <x v="4531"/>
      <x v="2"/>
    </i>
    <i>
      <x v="4532"/>
      <x v="2"/>
    </i>
    <i>
      <x v="4533"/>
      <x v="2"/>
    </i>
    <i>
      <x v="4534"/>
      <x v="2"/>
    </i>
    <i>
      <x v="4535"/>
      <x v="2"/>
    </i>
    <i>
      <x v="4536"/>
      <x v="2"/>
    </i>
    <i>
      <x v="4537"/>
      <x v="2"/>
    </i>
    <i>
      <x v="4538"/>
      <x v="2"/>
    </i>
    <i>
      <x v="4539"/>
      <x v="2"/>
    </i>
    <i>
      <x v="4540"/>
      <x v="2"/>
    </i>
    <i>
      <x v="4541"/>
      <x v="2"/>
    </i>
    <i>
      <x v="4542"/>
      <x v="2"/>
    </i>
    <i>
      <x v="4543"/>
      <x v="2"/>
    </i>
    <i>
      <x v="4544"/>
      <x v="2"/>
    </i>
    <i>
      <x v="4545"/>
      <x v="2"/>
    </i>
    <i>
      <x v="4546"/>
      <x v="2"/>
    </i>
    <i>
      <x v="4547"/>
      <x v="2"/>
    </i>
    <i>
      <x v="4548"/>
      <x v="2"/>
    </i>
    <i>
      <x v="4549"/>
      <x v="2"/>
    </i>
    <i>
      <x v="4550"/>
      <x v="2"/>
    </i>
    <i>
      <x v="4551"/>
      <x v="2"/>
    </i>
    <i>
      <x v="4552"/>
      <x v="2"/>
    </i>
    <i>
      <x v="4553"/>
      <x v="2"/>
    </i>
    <i>
      <x v="4554"/>
      <x v="2"/>
    </i>
    <i>
      <x v="4555"/>
      <x v="2"/>
    </i>
    <i>
      <x v="4556"/>
      <x v="2"/>
    </i>
    <i>
      <x v="4557"/>
      <x v="2"/>
    </i>
    <i>
      <x v="4558"/>
      <x v="2"/>
    </i>
    <i>
      <x v="4559"/>
      <x v="2"/>
    </i>
    <i>
      <x v="4560"/>
      <x v="2"/>
    </i>
    <i>
      <x v="4561"/>
      <x v="2"/>
    </i>
    <i>
      <x v="4562"/>
      <x v="2"/>
    </i>
    <i>
      <x v="4563"/>
      <x v="2"/>
    </i>
    <i>
      <x v="4564"/>
      <x v="2"/>
    </i>
    <i>
      <x v="4565"/>
      <x v="2"/>
    </i>
    <i>
      <x v="4566"/>
      <x v="2"/>
    </i>
    <i>
      <x v="4567"/>
      <x v="2"/>
    </i>
    <i>
      <x v="4568"/>
      <x v="2"/>
    </i>
    <i>
      <x v="4569"/>
      <x v="2"/>
    </i>
    <i>
      <x v="4570"/>
      <x v="2"/>
    </i>
    <i>
      <x v="4571"/>
      <x v="2"/>
    </i>
    <i>
      <x v="4572"/>
      <x v="2"/>
    </i>
    <i>
      <x v="4573"/>
      <x v="2"/>
    </i>
    <i>
      <x v="4574"/>
      <x v="2"/>
    </i>
    <i>
      <x v="4575"/>
      <x v="2"/>
    </i>
    <i>
      <x v="4576"/>
      <x v="2"/>
    </i>
    <i>
      <x v="4577"/>
      <x v="2"/>
    </i>
    <i>
      <x v="4578"/>
      <x v="2"/>
    </i>
    <i>
      <x v="4579"/>
      <x v="2"/>
    </i>
    <i>
      <x v="4580"/>
      <x v="2"/>
    </i>
    <i>
      <x v="4581"/>
      <x v="2"/>
    </i>
    <i>
      <x v="4582"/>
      <x v="2"/>
    </i>
    <i>
      <x v="4583"/>
      <x v="2"/>
    </i>
    <i>
      <x v="4584"/>
      <x v="2"/>
    </i>
    <i>
      <x v="4585"/>
      <x v="2"/>
    </i>
    <i>
      <x v="4586"/>
      <x v="2"/>
    </i>
    <i>
      <x v="4587"/>
      <x v="2"/>
    </i>
    <i>
      <x v="4588"/>
      <x v="2"/>
    </i>
    <i>
      <x v="4589"/>
      <x v="2"/>
    </i>
    <i>
      <x v="4590"/>
      <x v="2"/>
    </i>
    <i>
      <x v="4591"/>
      <x v="2"/>
    </i>
    <i>
      <x v="4592"/>
      <x v="2"/>
    </i>
    <i>
      <x v="4593"/>
      <x v="2"/>
    </i>
    <i>
      <x v="4594"/>
      <x v="2"/>
    </i>
    <i>
      <x v="4595"/>
      <x v="2"/>
    </i>
    <i>
      <x v="4596"/>
      <x v="2"/>
    </i>
    <i>
      <x v="4597"/>
      <x v="2"/>
    </i>
    <i>
      <x v="4598"/>
      <x v="2"/>
    </i>
    <i>
      <x v="4599"/>
      <x v="2"/>
    </i>
    <i>
      <x v="4600"/>
      <x v="2"/>
    </i>
    <i>
      <x v="4601"/>
      <x v="2"/>
    </i>
    <i>
      <x v="4602"/>
      <x v="2"/>
    </i>
    <i>
      <x v="4603"/>
      <x v="2"/>
    </i>
    <i>
      <x v="4604"/>
      <x v="2"/>
    </i>
    <i>
      <x v="4605"/>
      <x v="2"/>
    </i>
    <i>
      <x v="4606"/>
      <x v="2"/>
    </i>
    <i>
      <x v="4607"/>
      <x v="2"/>
    </i>
    <i>
      <x v="4608"/>
      <x v="2"/>
    </i>
    <i>
      <x v="4609"/>
      <x v="2"/>
    </i>
    <i>
      <x v="4610"/>
      <x v="2"/>
    </i>
    <i>
      <x v="4611"/>
      <x v="2"/>
    </i>
    <i>
      <x v="4612"/>
      <x v="2"/>
    </i>
    <i>
      <x v="4613"/>
      <x v="2"/>
    </i>
    <i>
      <x v="4614"/>
      <x v="2"/>
    </i>
    <i>
      <x v="4615"/>
      <x v="2"/>
    </i>
    <i>
      <x v="4616"/>
      <x v="2"/>
    </i>
    <i>
      <x v="4617"/>
      <x v="2"/>
    </i>
    <i>
      <x v="4618"/>
      <x v="2"/>
    </i>
    <i>
      <x v="4619"/>
      <x v="2"/>
    </i>
    <i>
      <x v="4620"/>
      <x v="2"/>
    </i>
    <i>
      <x v="4621"/>
      <x v="2"/>
    </i>
    <i>
      <x v="4622"/>
      <x v="2"/>
    </i>
    <i>
      <x v="4623"/>
      <x v="2"/>
    </i>
    <i>
      <x v="4624"/>
      <x v="2"/>
    </i>
    <i>
      <x v="4625"/>
      <x v="2"/>
    </i>
    <i>
      <x v="4626"/>
      <x v="2"/>
    </i>
    <i>
      <x v="4627"/>
      <x v="2"/>
    </i>
    <i>
      <x v="4628"/>
      <x v="2"/>
    </i>
    <i>
      <x v="4629"/>
      <x v="2"/>
    </i>
    <i>
      <x v="4630"/>
      <x v="2"/>
    </i>
    <i>
      <x v="4631"/>
      <x v="2"/>
    </i>
    <i>
      <x v="4632"/>
      <x v="2"/>
    </i>
    <i>
      <x v="4633"/>
      <x v="2"/>
    </i>
    <i>
      <x v="4634"/>
      <x v="2"/>
    </i>
    <i>
      <x v="4635"/>
      <x v="2"/>
    </i>
    <i>
      <x v="4636"/>
      <x v="2"/>
    </i>
    <i>
      <x v="4637"/>
      <x v="2"/>
    </i>
    <i>
      <x v="4638"/>
      <x v="2"/>
    </i>
    <i>
      <x v="4639"/>
      <x v="2"/>
    </i>
    <i>
      <x v="4640"/>
      <x v="2"/>
    </i>
    <i>
      <x v="4641"/>
      <x v="2"/>
    </i>
    <i>
      <x v="4642"/>
      <x v="2"/>
    </i>
    <i>
      <x v="4643"/>
      <x v="2"/>
    </i>
    <i>
      <x v="4644"/>
      <x v="2"/>
    </i>
    <i>
      <x v="4645"/>
      <x v="2"/>
    </i>
    <i>
      <x v="4646"/>
      <x v="2"/>
    </i>
    <i>
      <x v="4647"/>
      <x v="2"/>
    </i>
    <i>
      <x v="4648"/>
      <x v="2"/>
    </i>
    <i>
      <x v="4649"/>
      <x v="2"/>
    </i>
    <i>
      <x v="4650"/>
      <x v="2"/>
    </i>
    <i>
      <x v="4651"/>
      <x v="2"/>
    </i>
    <i>
      <x v="4652"/>
      <x v="2"/>
    </i>
    <i>
      <x v="4653"/>
      <x v="2"/>
    </i>
    <i>
      <x v="4654"/>
      <x v="2"/>
    </i>
    <i>
      <x v="4655"/>
      <x v="2"/>
    </i>
    <i>
      <x v="4656"/>
      <x v="2"/>
    </i>
    <i>
      <x v="4657"/>
      <x v="2"/>
    </i>
    <i>
      <x v="4658"/>
      <x v="2"/>
    </i>
    <i>
      <x v="4659"/>
      <x v="2"/>
    </i>
    <i>
      <x v="4660"/>
      <x v="2"/>
    </i>
    <i>
      <x v="4661"/>
      <x v="2"/>
    </i>
    <i>
      <x v="4662"/>
      <x v="2"/>
    </i>
    <i>
      <x v="4663"/>
      <x v="2"/>
    </i>
    <i>
      <x v="4664"/>
      <x v="2"/>
    </i>
    <i>
      <x v="4665"/>
      <x v="2"/>
    </i>
    <i>
      <x v="4666"/>
      <x v="2"/>
    </i>
    <i>
      <x v="4667"/>
      <x v="2"/>
    </i>
    <i>
      <x v="4668"/>
      <x v="2"/>
    </i>
    <i>
      <x v="4669"/>
      <x v="2"/>
    </i>
    <i>
      <x v="4670"/>
      <x v="2"/>
    </i>
    <i>
      <x v="4671"/>
      <x v="2"/>
    </i>
    <i>
      <x v="4672"/>
      <x v="2"/>
    </i>
    <i>
      <x v="4673"/>
      <x v="2"/>
    </i>
    <i>
      <x v="4674"/>
      <x v="2"/>
    </i>
    <i>
      <x v="4675"/>
      <x v="2"/>
    </i>
    <i>
      <x v="4676"/>
      <x v="2"/>
    </i>
    <i>
      <x v="4677"/>
      <x v="2"/>
    </i>
    <i>
      <x v="4678"/>
      <x v="2"/>
    </i>
    <i>
      <x v="4679"/>
      <x v="2"/>
    </i>
    <i>
      <x v="4680"/>
      <x v="2"/>
    </i>
    <i>
      <x v="4681"/>
      <x v="2"/>
    </i>
    <i>
      <x v="4682"/>
      <x v="2"/>
    </i>
    <i>
      <x v="4683"/>
      <x v="2"/>
    </i>
    <i>
      <x v="4684"/>
      <x v="2"/>
    </i>
    <i>
      <x v="4685"/>
      <x v="2"/>
    </i>
    <i>
      <x v="4686"/>
      <x v="2"/>
    </i>
    <i>
      <x v="4687"/>
      <x v="2"/>
    </i>
    <i>
      <x v="4688"/>
      <x v="2"/>
    </i>
    <i>
      <x v="4689"/>
      <x v="2"/>
    </i>
    <i>
      <x v="4690"/>
      <x v="2"/>
    </i>
    <i>
      <x v="4691"/>
      <x v="2"/>
    </i>
    <i>
      <x v="4692"/>
      <x v="2"/>
    </i>
    <i>
      <x v="4693"/>
      <x v="2"/>
    </i>
    <i>
      <x v="4694"/>
      <x v="2"/>
    </i>
    <i>
      <x v="4695"/>
      <x v="2"/>
    </i>
    <i>
      <x v="4696"/>
      <x v="2"/>
    </i>
    <i>
      <x v="4697"/>
      <x v="2"/>
    </i>
    <i>
      <x v="4698"/>
      <x v="2"/>
    </i>
    <i>
      <x v="4699"/>
      <x v="2"/>
    </i>
    <i>
      <x v="4700"/>
      <x v="2"/>
    </i>
    <i>
      <x v="4701"/>
      <x v="2"/>
    </i>
    <i>
      <x v="4702"/>
      <x v="2"/>
    </i>
    <i>
      <x v="4703"/>
      <x v="2"/>
    </i>
    <i>
      <x v="4704"/>
      <x v="2"/>
    </i>
    <i>
      <x v="4705"/>
      <x v="2"/>
    </i>
    <i>
      <x v="4706"/>
      <x v="2"/>
    </i>
    <i>
      <x v="4707"/>
      <x v="2"/>
    </i>
    <i>
      <x v="4708"/>
      <x v="2"/>
    </i>
    <i>
      <x v="4709"/>
      <x v="2"/>
    </i>
    <i>
      <x v="4710"/>
      <x v="2"/>
    </i>
    <i>
      <x v="4711"/>
      <x v="2"/>
    </i>
    <i>
      <x v="4712"/>
      <x v="2"/>
    </i>
    <i>
      <x v="4713"/>
      <x v="2"/>
    </i>
    <i>
      <x v="4714"/>
      <x v="2"/>
    </i>
    <i>
      <x v="4715"/>
      <x v="2"/>
    </i>
    <i>
      <x v="4716"/>
      <x v="2"/>
    </i>
    <i>
      <x v="4717"/>
      <x v="2"/>
    </i>
    <i>
      <x v="4718"/>
      <x v="2"/>
    </i>
    <i>
      <x v="4719"/>
      <x v="2"/>
    </i>
    <i>
      <x v="4720"/>
      <x v="2"/>
    </i>
    <i>
      <x v="4721"/>
      <x v="2"/>
    </i>
    <i>
      <x v="4722"/>
      <x v="2"/>
    </i>
    <i>
      <x v="4723"/>
      <x v="2"/>
    </i>
    <i>
      <x v="4724"/>
      <x v="2"/>
    </i>
    <i>
      <x v="4725"/>
      <x v="2"/>
    </i>
    <i>
      <x v="4726"/>
      <x v="2"/>
    </i>
    <i>
      <x v="4727"/>
      <x v="2"/>
    </i>
    <i>
      <x v="4728"/>
      <x v="2"/>
    </i>
    <i>
      <x v="4729"/>
      <x v="2"/>
    </i>
    <i>
      <x v="4730"/>
      <x v="2"/>
    </i>
    <i>
      <x v="4731"/>
      <x v="2"/>
    </i>
    <i>
      <x v="4732"/>
      <x v="2"/>
    </i>
    <i>
      <x v="4733"/>
      <x v="2"/>
    </i>
    <i>
      <x v="4734"/>
      <x v="2"/>
    </i>
    <i>
      <x v="4735"/>
      <x v="2"/>
    </i>
    <i>
      <x v="4736"/>
      <x v="2"/>
    </i>
    <i>
      <x v="4737"/>
      <x v="2"/>
    </i>
    <i>
      <x v="4738"/>
      <x v="2"/>
    </i>
    <i>
      <x v="4739"/>
      <x v="2"/>
    </i>
    <i>
      <x v="4740"/>
      <x v="2"/>
    </i>
    <i>
      <x v="4741"/>
      <x v="2"/>
    </i>
    <i>
      <x v="4742"/>
      <x v="2"/>
    </i>
    <i>
      <x v="4743"/>
      <x v="2"/>
    </i>
    <i>
      <x v="4744"/>
      <x v="2"/>
    </i>
    <i>
      <x v="4745"/>
      <x v="2"/>
    </i>
    <i>
      <x v="4746"/>
      <x v="2"/>
    </i>
    <i>
      <x v="4747"/>
      <x v="2"/>
    </i>
    <i>
      <x v="4748"/>
      <x v="2"/>
    </i>
    <i>
      <x v="4749"/>
      <x v="2"/>
    </i>
    <i>
      <x v="4750"/>
      <x v="2"/>
    </i>
    <i>
      <x v="4751"/>
      <x v="2"/>
    </i>
    <i>
      <x v="4752"/>
      <x v="2"/>
    </i>
    <i>
      <x v="4753"/>
      <x v="2"/>
    </i>
    <i>
      <x v="4754"/>
      <x v="2"/>
    </i>
    <i>
      <x v="4755"/>
      <x v="2"/>
    </i>
    <i>
      <x v="4756"/>
      <x v="2"/>
    </i>
    <i>
      <x v="4757"/>
      <x v="2"/>
    </i>
    <i>
      <x v="4758"/>
      <x v="2"/>
    </i>
    <i>
      <x v="4759"/>
      <x v="2"/>
    </i>
    <i>
      <x v="4760"/>
      <x v="2"/>
    </i>
    <i>
      <x v="4761"/>
      <x v="2"/>
    </i>
    <i>
      <x v="4762"/>
      <x v="2"/>
    </i>
    <i>
      <x v="4763"/>
      <x v="2"/>
    </i>
    <i>
      <x v="4764"/>
      <x v="2"/>
    </i>
    <i>
      <x v="4765"/>
      <x v="2"/>
    </i>
    <i>
      <x v="4766"/>
      <x v="2"/>
    </i>
    <i>
      <x v="4767"/>
      <x v="2"/>
    </i>
    <i>
      <x v="4768"/>
      <x v="2"/>
    </i>
    <i>
      <x v="4769"/>
      <x v="2"/>
    </i>
    <i>
      <x v="4770"/>
      <x v="2"/>
    </i>
    <i>
      <x v="4771"/>
      <x v="2"/>
    </i>
    <i>
      <x v="4772"/>
      <x v="2"/>
    </i>
    <i>
      <x v="4773"/>
      <x v="2"/>
    </i>
    <i>
      <x v="4774"/>
      <x v="2"/>
    </i>
    <i>
      <x v="4775"/>
      <x v="2"/>
    </i>
    <i>
      <x v="4776"/>
      <x v="2"/>
    </i>
    <i>
      <x v="4777"/>
      <x v="2"/>
    </i>
    <i>
      <x v="4778"/>
      <x v="2"/>
    </i>
    <i>
      <x v="4779"/>
      <x v="2"/>
    </i>
    <i>
      <x v="4780"/>
      <x v="2"/>
    </i>
    <i>
      <x v="4781"/>
      <x v="2"/>
    </i>
    <i>
      <x v="4782"/>
      <x v="2"/>
    </i>
    <i>
      <x v="4783"/>
      <x v="2"/>
    </i>
    <i>
      <x v="4784"/>
      <x v="2"/>
    </i>
    <i>
      <x v="4785"/>
      <x v="2"/>
    </i>
    <i>
      <x v="4786"/>
      <x v="2"/>
    </i>
    <i>
      <x v="4787"/>
      <x v="2"/>
    </i>
    <i>
      <x v="4788"/>
      <x v="2"/>
    </i>
    <i>
      <x v="4789"/>
      <x v="2"/>
    </i>
    <i>
      <x v="4790"/>
      <x v="2"/>
    </i>
    <i>
      <x v="4791"/>
      <x v="2"/>
    </i>
    <i>
      <x v="4792"/>
      <x v="2"/>
    </i>
    <i>
      <x v="4793"/>
      <x v="2"/>
    </i>
    <i>
      <x v="4794"/>
      <x v="2"/>
    </i>
    <i>
      <x v="4795"/>
      <x v="2"/>
    </i>
    <i>
      <x v="4796"/>
      <x v="2"/>
    </i>
    <i>
      <x v="4797"/>
      <x v="2"/>
    </i>
    <i>
      <x v="4798"/>
      <x v="2"/>
    </i>
    <i>
      <x v="4799"/>
      <x v="2"/>
    </i>
    <i>
      <x v="4800"/>
      <x v="2"/>
    </i>
    <i>
      <x v="4801"/>
      <x v="2"/>
    </i>
    <i>
      <x v="4802"/>
      <x v="2"/>
    </i>
    <i>
      <x v="4803"/>
      <x v="2"/>
    </i>
    <i>
      <x v="4804"/>
      <x v="2"/>
    </i>
    <i>
      <x v="4805"/>
      <x v="2"/>
    </i>
    <i>
      <x v="4806"/>
      <x v="2"/>
    </i>
    <i>
      <x v="4807"/>
      <x v="2"/>
    </i>
    <i>
      <x v="4808"/>
      <x v="2"/>
    </i>
    <i>
      <x v="4809"/>
      <x v="2"/>
    </i>
    <i>
      <x v="4810"/>
      <x v="2"/>
    </i>
    <i>
      <x v="4811"/>
      <x v="2"/>
    </i>
    <i>
      <x v="4812"/>
      <x v="2"/>
    </i>
    <i>
      <x v="4813"/>
      <x v="2"/>
    </i>
    <i>
      <x v="4814"/>
      <x v="2"/>
    </i>
    <i>
      <x v="4815"/>
      <x v="2"/>
    </i>
    <i>
      <x v="4816"/>
      <x v="2"/>
    </i>
    <i>
      <x v="4817"/>
      <x v="2"/>
    </i>
    <i>
      <x v="4818"/>
      <x v="2"/>
    </i>
    <i>
      <x v="4819"/>
      <x v="2"/>
    </i>
    <i>
      <x v="4820"/>
      <x v="2"/>
    </i>
    <i>
      <x v="4821"/>
      <x v="2"/>
    </i>
    <i>
      <x v="4822"/>
      <x v="2"/>
    </i>
    <i>
      <x v="4823"/>
      <x v="2"/>
    </i>
    <i>
      <x v="4824"/>
      <x v="2"/>
    </i>
    <i>
      <x v="4825"/>
      <x v="2"/>
    </i>
    <i>
      <x v="4826"/>
      <x v="2"/>
    </i>
    <i>
      <x v="4827"/>
      <x v="2"/>
    </i>
    <i>
      <x v="4828"/>
      <x v="2"/>
    </i>
    <i>
      <x v="4829"/>
      <x v="2"/>
    </i>
    <i>
      <x v="4830"/>
      <x v="2"/>
    </i>
    <i>
      <x v="4831"/>
      <x v="2"/>
    </i>
    <i>
      <x v="4832"/>
      <x v="2"/>
    </i>
    <i>
      <x v="4833"/>
      <x v="2"/>
    </i>
    <i>
      <x v="4834"/>
      <x v="2"/>
    </i>
    <i>
      <x v="4835"/>
      <x v="2"/>
    </i>
    <i>
      <x v="4836"/>
      <x v="2"/>
    </i>
    <i>
      <x v="4837"/>
      <x v="2"/>
    </i>
    <i>
      <x v="4838"/>
      <x v="2"/>
    </i>
    <i>
      <x v="4839"/>
      <x v="2"/>
    </i>
    <i>
      <x v="4840"/>
      <x v="2"/>
    </i>
    <i>
      <x v="4841"/>
      <x v="2"/>
    </i>
    <i>
      <x v="4842"/>
      <x v="2"/>
    </i>
    <i>
      <x v="4843"/>
      <x v="2"/>
    </i>
    <i>
      <x v="4844"/>
      <x v="2"/>
    </i>
    <i>
      <x v="4845"/>
      <x v="2"/>
    </i>
    <i>
      <x v="4846"/>
      <x v="2"/>
    </i>
    <i>
      <x v="4847"/>
      <x v="2"/>
    </i>
    <i>
      <x v="4848"/>
      <x v="2"/>
    </i>
    <i>
      <x v="4849"/>
      <x v="2"/>
    </i>
    <i>
      <x v="4850"/>
      <x v="2"/>
    </i>
    <i>
      <x v="4851"/>
      <x v="2"/>
    </i>
    <i>
      <x v="4852"/>
      <x v="2"/>
    </i>
    <i>
      <x v="4853"/>
      <x v="2"/>
    </i>
    <i>
      <x v="4854"/>
      <x v="2"/>
    </i>
    <i>
      <x v="4855"/>
      <x v="2"/>
    </i>
    <i>
      <x v="4856"/>
      <x v="2"/>
    </i>
    <i>
      <x v="4857"/>
      <x v="2"/>
    </i>
    <i>
      <x v="4858"/>
      <x v="2"/>
    </i>
    <i>
      <x v="4859"/>
      <x v="2"/>
    </i>
    <i>
      <x v="4860"/>
      <x v="2"/>
    </i>
    <i>
      <x v="4861"/>
      <x v="2"/>
    </i>
    <i>
      <x v="4862"/>
      <x v="2"/>
    </i>
    <i>
      <x v="4863"/>
      <x v="2"/>
    </i>
    <i>
      <x v="4864"/>
      <x v="2"/>
    </i>
    <i>
      <x v="4865"/>
      <x v="2"/>
    </i>
    <i>
      <x v="4866"/>
      <x v="2"/>
    </i>
    <i>
      <x v="4867"/>
      <x v="2"/>
    </i>
    <i>
      <x v="4868"/>
      <x v="2"/>
    </i>
    <i>
      <x v="4869"/>
      <x v="2"/>
    </i>
    <i>
      <x v="4870"/>
      <x v="2"/>
    </i>
    <i>
      <x v="4871"/>
      <x v="2"/>
    </i>
    <i>
      <x v="4872"/>
      <x v="2"/>
    </i>
    <i>
      <x v="4873"/>
      <x v="2"/>
    </i>
    <i>
      <x v="4874"/>
      <x v="2"/>
    </i>
    <i>
      <x v="4875"/>
      <x v="2"/>
    </i>
    <i>
      <x v="4876"/>
      <x v="2"/>
    </i>
    <i>
      <x v="4877"/>
      <x v="2"/>
    </i>
    <i>
      <x v="4878"/>
      <x v="2"/>
    </i>
    <i>
      <x v="4879"/>
      <x v="2"/>
    </i>
    <i>
      <x v="4880"/>
      <x v="2"/>
    </i>
    <i>
      <x v="4881"/>
      <x v="2"/>
    </i>
    <i>
      <x v="4882"/>
      <x v="2"/>
    </i>
    <i>
      <x v="4883"/>
      <x v="2"/>
    </i>
    <i>
      <x v="4884"/>
      <x v="2"/>
    </i>
    <i>
      <x v="4885"/>
      <x v="2"/>
    </i>
    <i>
      <x v="4886"/>
      <x v="2"/>
    </i>
    <i>
      <x v="4887"/>
      <x v="2"/>
    </i>
    <i>
      <x v="4888"/>
      <x v="2"/>
    </i>
    <i>
      <x v="4889"/>
      <x v="2"/>
    </i>
    <i>
      <x v="4890"/>
      <x v="2"/>
    </i>
    <i>
      <x v="4891"/>
      <x v="2"/>
    </i>
    <i>
      <x v="4892"/>
      <x v="2"/>
    </i>
    <i>
      <x v="4893"/>
      <x v="2"/>
    </i>
    <i>
      <x v="4894"/>
      <x v="2"/>
    </i>
    <i>
      <x v="4895"/>
      <x v="2"/>
    </i>
    <i>
      <x v="4896"/>
      <x v="2"/>
    </i>
    <i>
      <x v="4897"/>
      <x v="2"/>
    </i>
    <i>
      <x v="4898"/>
      <x v="2"/>
    </i>
    <i>
      <x v="4899"/>
      <x v="2"/>
    </i>
    <i>
      <x v="4900"/>
      <x v="2"/>
    </i>
    <i>
      <x v="4901"/>
      <x v="2"/>
    </i>
    <i>
      <x v="4902"/>
      <x v="2"/>
    </i>
    <i>
      <x v="4903"/>
      <x v="2"/>
    </i>
    <i>
      <x v="4904"/>
      <x v="2"/>
    </i>
    <i>
      <x v="4905"/>
      <x v="2"/>
    </i>
    <i>
      <x v="4906"/>
      <x v="2"/>
    </i>
    <i>
      <x v="4907"/>
      <x v="2"/>
    </i>
    <i>
      <x v="4908"/>
      <x v="2"/>
    </i>
    <i>
      <x v="4909"/>
      <x v="2"/>
    </i>
    <i>
      <x v="4910"/>
      <x v="2"/>
    </i>
    <i>
      <x v="4911"/>
      <x v="2"/>
    </i>
    <i>
      <x v="4912"/>
      <x v="2"/>
    </i>
    <i>
      <x v="4913"/>
      <x v="2"/>
    </i>
    <i>
      <x v="4914"/>
      <x v="2"/>
    </i>
    <i>
      <x v="4915"/>
      <x v="2"/>
    </i>
    <i>
      <x v="4916"/>
      <x v="2"/>
    </i>
    <i>
      <x v="4917"/>
      <x v="2"/>
    </i>
    <i>
      <x v="4918"/>
      <x v="2"/>
    </i>
    <i>
      <x v="4919"/>
      <x v="2"/>
    </i>
    <i>
      <x v="4920"/>
      <x v="2"/>
    </i>
    <i>
      <x v="4921"/>
      <x v="2"/>
    </i>
    <i>
      <x v="4922"/>
      <x v="2"/>
    </i>
    <i>
      <x v="4923"/>
      <x v="2"/>
    </i>
    <i>
      <x v="4924"/>
      <x v="2"/>
    </i>
    <i>
      <x v="4925"/>
      <x v="2"/>
    </i>
    <i>
      <x v="4926"/>
      <x v="2"/>
    </i>
    <i>
      <x v="4927"/>
      <x v="2"/>
    </i>
    <i>
      <x v="4928"/>
      <x v="2"/>
    </i>
    <i>
      <x v="4929"/>
      <x v="2"/>
    </i>
    <i>
      <x v="4930"/>
      <x v="2"/>
    </i>
    <i>
      <x v="4931"/>
      <x v="2"/>
    </i>
    <i>
      <x v="4932"/>
      <x v="2"/>
    </i>
    <i>
      <x v="4933"/>
      <x v="2"/>
    </i>
    <i>
      <x v="4934"/>
      <x v="2"/>
    </i>
    <i>
      <x v="4935"/>
      <x v="2"/>
    </i>
    <i>
      <x v="4936"/>
      <x v="2"/>
    </i>
    <i>
      <x v="4937"/>
      <x v="2"/>
    </i>
    <i>
      <x v="4938"/>
      <x v="2"/>
    </i>
    <i>
      <x v="4939"/>
      <x v="2"/>
    </i>
    <i>
      <x v="4940"/>
      <x v="2"/>
    </i>
    <i>
      <x v="4941"/>
      <x v="2"/>
    </i>
    <i>
      <x v="4942"/>
      <x v="2"/>
    </i>
    <i>
      <x v="4943"/>
      <x v="2"/>
    </i>
    <i>
      <x v="4944"/>
      <x v="2"/>
    </i>
    <i>
      <x v="4945"/>
      <x v="2"/>
    </i>
    <i>
      <x v="4946"/>
      <x v="2"/>
    </i>
    <i>
      <x v="4947"/>
      <x v="2"/>
    </i>
    <i>
      <x v="4948"/>
      <x v="2"/>
    </i>
    <i>
      <x v="4949"/>
      <x v="2"/>
    </i>
    <i>
      <x v="4950"/>
      <x v="2"/>
    </i>
    <i>
      <x v="4951"/>
      <x v="2"/>
    </i>
    <i>
      <x v="4952"/>
      <x v="2"/>
    </i>
    <i>
      <x v="4953"/>
      <x v="2"/>
    </i>
    <i>
      <x v="4954"/>
      <x v="2"/>
    </i>
    <i>
      <x v="4955"/>
      <x v="2"/>
    </i>
    <i>
      <x v="4956"/>
      <x v="2"/>
    </i>
    <i>
      <x v="4957"/>
      <x v="2"/>
    </i>
    <i>
      <x v="4958"/>
      <x v="2"/>
    </i>
    <i>
      <x v="4959"/>
      <x v="2"/>
    </i>
    <i>
      <x v="4960"/>
      <x v="2"/>
    </i>
    <i>
      <x v="4961"/>
      <x v="2"/>
    </i>
    <i>
      <x v="4962"/>
      <x v="2"/>
    </i>
    <i>
      <x v="4963"/>
      <x v="2"/>
    </i>
    <i>
      <x v="4964"/>
      <x v="2"/>
    </i>
    <i>
      <x v="4965"/>
      <x v="2"/>
    </i>
    <i>
      <x v="4966"/>
      <x v="2"/>
    </i>
    <i>
      <x v="4967"/>
      <x v="2"/>
    </i>
    <i>
      <x v="4968"/>
      <x v="2"/>
    </i>
    <i>
      <x v="4969"/>
      <x v="2"/>
    </i>
    <i>
      <x v="4970"/>
      <x v="2"/>
    </i>
    <i>
      <x v="4971"/>
      <x v="2"/>
    </i>
    <i>
      <x v="4972"/>
      <x v="2"/>
    </i>
    <i>
      <x v="4973"/>
      <x v="2"/>
    </i>
    <i>
      <x v="4974"/>
      <x v="2"/>
    </i>
    <i>
      <x v="4975"/>
      <x v="2"/>
    </i>
    <i>
      <x v="4976"/>
      <x v="2"/>
    </i>
    <i>
      <x v="4977"/>
      <x v="2"/>
    </i>
    <i>
      <x v="4978"/>
      <x v="2"/>
    </i>
    <i>
      <x v="4979"/>
      <x v="2"/>
    </i>
    <i>
      <x v="4980"/>
      <x v="2"/>
    </i>
    <i>
      <x v="4981"/>
      <x v="2"/>
    </i>
    <i>
      <x v="4982"/>
      <x v="2"/>
    </i>
    <i>
      <x v="4983"/>
      <x v="2"/>
    </i>
    <i>
      <x v="4984"/>
      <x v="2"/>
    </i>
    <i>
      <x v="4985"/>
      <x v="2"/>
    </i>
    <i>
      <x v="4986"/>
      <x v="2"/>
    </i>
    <i>
      <x v="4987"/>
      <x v="2"/>
    </i>
    <i>
      <x v="4988"/>
      <x v="2"/>
    </i>
    <i>
      <x v="4989"/>
      <x v="2"/>
    </i>
    <i>
      <x v="4990"/>
      <x v="2"/>
    </i>
    <i>
      <x v="4991"/>
      <x v="2"/>
    </i>
    <i>
      <x v="4992"/>
      <x v="2"/>
    </i>
    <i>
      <x v="4993"/>
      <x v="2"/>
    </i>
    <i>
      <x v="4994"/>
      <x v="2"/>
    </i>
    <i>
      <x v="4995"/>
      <x v="2"/>
    </i>
    <i>
      <x v="4996"/>
      <x v="2"/>
    </i>
    <i>
      <x v="4997"/>
      <x v="2"/>
    </i>
    <i>
      <x v="4998"/>
      <x v="2"/>
    </i>
    <i>
      <x v="4999"/>
      <x v="2"/>
    </i>
    <i>
      <x v="5000"/>
      <x v="2"/>
    </i>
    <i>
      <x v="5001"/>
      <x v="2"/>
    </i>
    <i>
      <x v="5002"/>
      <x v="2"/>
    </i>
    <i>
      <x v="5003"/>
      <x v="2"/>
    </i>
    <i>
      <x v="5004"/>
      <x v="2"/>
    </i>
    <i>
      <x v="5005"/>
      <x v="2"/>
    </i>
    <i>
      <x v="5006"/>
      <x v="2"/>
    </i>
    <i>
      <x v="5007"/>
      <x v="2"/>
    </i>
    <i>
      <x v="5008"/>
      <x v="2"/>
    </i>
    <i>
      <x v="5009"/>
      <x v="2"/>
    </i>
    <i>
      <x v="5010"/>
      <x v="2"/>
    </i>
    <i>
      <x v="5011"/>
      <x v="2"/>
    </i>
    <i>
      <x v="5012"/>
      <x v="2"/>
    </i>
    <i>
      <x v="5013"/>
      <x v="2"/>
    </i>
    <i>
      <x v="5014"/>
      <x v="2"/>
    </i>
    <i>
      <x v="5015"/>
      <x v="2"/>
    </i>
    <i>
      <x v="5016"/>
      <x v="2"/>
    </i>
    <i>
      <x v="5017"/>
      <x v="2"/>
    </i>
    <i>
      <x v="5018"/>
      <x v="2"/>
    </i>
    <i>
      <x v="5019"/>
      <x v="2"/>
    </i>
    <i>
      <x v="5020"/>
      <x v="2"/>
    </i>
    <i>
      <x v="5021"/>
      <x v="2"/>
    </i>
    <i>
      <x v="5022"/>
      <x v="2"/>
    </i>
    <i>
      <x v="5023"/>
      <x v="2"/>
    </i>
    <i>
      <x v="5024"/>
      <x v="2"/>
    </i>
    <i>
      <x v="5025"/>
      <x v="2"/>
    </i>
    <i>
      <x v="5026"/>
      <x v="2"/>
    </i>
    <i>
      <x v="5027"/>
      <x v="2"/>
    </i>
    <i>
      <x v="5028"/>
      <x v="2"/>
    </i>
    <i>
      <x v="5029"/>
      <x v="2"/>
    </i>
    <i>
      <x v="5030"/>
      <x v="2"/>
    </i>
    <i>
      <x v="5031"/>
      <x v="2"/>
    </i>
    <i>
      <x v="5032"/>
      <x v="2"/>
    </i>
    <i>
      <x v="5033"/>
      <x v="2"/>
    </i>
    <i>
      <x v="5034"/>
      <x v="2"/>
    </i>
    <i>
      <x v="5035"/>
      <x v="2"/>
    </i>
    <i>
      <x v="5036"/>
      <x v="2"/>
    </i>
    <i>
      <x v="5037"/>
      <x v="2"/>
    </i>
    <i>
      <x v="5038"/>
      <x v="2"/>
    </i>
    <i>
      <x v="5039"/>
      <x v="2"/>
    </i>
    <i>
      <x v="5040"/>
      <x v="2"/>
    </i>
    <i>
      <x v="5041"/>
      <x v="2"/>
    </i>
    <i>
      <x v="5042"/>
      <x v="2"/>
    </i>
    <i>
      <x v="5043"/>
      <x v="2"/>
    </i>
    <i>
      <x v="5044"/>
      <x v="2"/>
    </i>
    <i>
      <x v="5045"/>
      <x v="2"/>
    </i>
    <i>
      <x v="5046"/>
      <x v="2"/>
    </i>
    <i>
      <x v="5047"/>
      <x v="2"/>
    </i>
    <i>
      <x v="5048"/>
      <x v="2"/>
    </i>
    <i>
      <x v="5049"/>
      <x v="2"/>
    </i>
    <i>
      <x v="5050"/>
      <x v="2"/>
    </i>
    <i>
      <x v="5051"/>
      <x v="2"/>
    </i>
    <i>
      <x v="5052"/>
      <x v="2"/>
    </i>
    <i>
      <x v="5053"/>
      <x v="2"/>
    </i>
    <i>
      <x v="5054"/>
      <x v="2"/>
    </i>
    <i>
      <x v="5055"/>
      <x v="2"/>
    </i>
    <i>
      <x v="5056"/>
      <x v="2"/>
    </i>
    <i>
      <x v="5057"/>
      <x v="2"/>
    </i>
    <i>
      <x v="5058"/>
      <x v="2"/>
    </i>
    <i>
      <x v="5059"/>
      <x v="2"/>
    </i>
    <i>
      <x v="5060"/>
      <x v="2"/>
    </i>
    <i>
      <x v="5061"/>
      <x v="2"/>
    </i>
    <i>
      <x v="5062"/>
      <x v="2"/>
    </i>
    <i>
      <x v="5063"/>
      <x v="2"/>
    </i>
    <i>
      <x v="5064"/>
      <x v="2"/>
    </i>
    <i>
      <x v="5065"/>
      <x v="2"/>
    </i>
    <i>
      <x v="5066"/>
      <x v="2"/>
    </i>
    <i>
      <x v="5067"/>
      <x v="2"/>
    </i>
    <i>
      <x v="5068"/>
      <x v="2"/>
    </i>
    <i>
      <x v="5069"/>
      <x v="2"/>
    </i>
    <i>
      <x v="5070"/>
      <x v="2"/>
    </i>
    <i>
      <x v="5071"/>
      <x v="2"/>
    </i>
    <i>
      <x v="5072"/>
      <x v="2"/>
    </i>
    <i>
      <x v="5073"/>
      <x v="2"/>
    </i>
    <i>
      <x v="5074"/>
      <x v="2"/>
    </i>
    <i>
      <x v="5075"/>
      <x v="2"/>
    </i>
    <i>
      <x v="5076"/>
      <x v="2"/>
    </i>
    <i>
      <x v="5077"/>
      <x v="2"/>
    </i>
    <i>
      <x v="5078"/>
      <x v="2"/>
    </i>
    <i>
      <x v="5079"/>
      <x v="2"/>
    </i>
    <i>
      <x v="5080"/>
      <x v="2"/>
    </i>
    <i>
      <x v="5081"/>
      <x v="2"/>
    </i>
    <i>
      <x v="5082"/>
      <x v="2"/>
    </i>
    <i>
      <x v="5083"/>
      <x v="2"/>
    </i>
    <i>
      <x v="5084"/>
      <x v="2"/>
    </i>
    <i>
      <x v="5085"/>
      <x v="2"/>
    </i>
    <i>
      <x v="5086"/>
      <x v="2"/>
    </i>
    <i>
      <x v="5087"/>
      <x v="2"/>
    </i>
    <i>
      <x v="5088"/>
      <x v="2"/>
    </i>
    <i>
      <x v="5089"/>
      <x v="2"/>
    </i>
    <i>
      <x v="5090"/>
      <x v="36"/>
    </i>
    <i>
      <x v="5091"/>
      <x v="2"/>
    </i>
    <i>
      <x v="5092"/>
      <x v="2"/>
    </i>
    <i>
      <x v="5093"/>
      <x v="2"/>
    </i>
    <i>
      <x v="5094"/>
      <x v="2"/>
    </i>
    <i>
      <x v="5095"/>
      <x v="2"/>
    </i>
    <i>
      <x v="5096"/>
      <x v="2"/>
    </i>
    <i>
      <x v="5097"/>
      <x v="2"/>
    </i>
    <i>
      <x v="5098"/>
      <x v="2"/>
    </i>
    <i>
      <x v="5099"/>
      <x v="2"/>
    </i>
    <i>
      <x v="5100"/>
      <x v="2"/>
    </i>
    <i>
      <x v="5101"/>
      <x v="2"/>
    </i>
    <i>
      <x v="5102"/>
      <x v="2"/>
    </i>
    <i>
      <x v="5103"/>
      <x v="2"/>
    </i>
    <i>
      <x v="5104"/>
      <x v="2"/>
    </i>
    <i>
      <x v="5105"/>
      <x v="2"/>
    </i>
    <i>
      <x v="5106"/>
      <x v="2"/>
    </i>
    <i>
      <x v="5107"/>
      <x v="2"/>
    </i>
    <i>
      <x v="5108"/>
      <x v="2"/>
    </i>
    <i>
      <x v="5109"/>
      <x v="2"/>
    </i>
    <i>
      <x v="5110"/>
      <x v="2"/>
    </i>
    <i>
      <x v="5111"/>
      <x v="2"/>
    </i>
    <i>
      <x v="5112"/>
      <x v="2"/>
    </i>
    <i>
      <x v="5113"/>
      <x v="2"/>
    </i>
    <i>
      <x v="5114"/>
      <x v="2"/>
    </i>
    <i>
      <x v="5115"/>
      <x v="2"/>
    </i>
    <i>
      <x v="5116"/>
      <x v="2"/>
    </i>
    <i>
      <x v="5117"/>
      <x v="2"/>
    </i>
    <i>
      <x v="5118"/>
      <x v="2"/>
    </i>
    <i>
      <x v="5119"/>
      <x v="2"/>
    </i>
    <i>
      <x v="5120"/>
      <x v="2"/>
    </i>
    <i>
      <x v="5121"/>
      <x v="2"/>
    </i>
    <i>
      <x v="5122"/>
      <x v="2"/>
    </i>
    <i>
      <x v="5123"/>
      <x v="2"/>
    </i>
    <i>
      <x v="5124"/>
      <x v="2"/>
    </i>
    <i>
      <x v="5125"/>
      <x v="2"/>
    </i>
    <i>
      <x v="5126"/>
      <x v="2"/>
    </i>
    <i>
      <x v="5127"/>
      <x v="2"/>
    </i>
    <i>
      <x v="5128"/>
      <x v="2"/>
    </i>
    <i>
      <x v="5129"/>
      <x v="2"/>
    </i>
    <i>
      <x v="5130"/>
      <x v="2"/>
    </i>
    <i>
      <x v="5131"/>
      <x v="2"/>
    </i>
    <i>
      <x v="5132"/>
      <x v="2"/>
    </i>
    <i>
      <x v="5133"/>
      <x v="2"/>
    </i>
    <i>
      <x v="5134"/>
      <x v="2"/>
    </i>
    <i>
      <x v="5135"/>
      <x v="2"/>
    </i>
    <i>
      <x v="5136"/>
      <x v="2"/>
    </i>
    <i>
      <x v="5137"/>
      <x v="2"/>
    </i>
    <i>
      <x v="5138"/>
      <x v="2"/>
    </i>
    <i>
      <x v="5139"/>
      <x v="2"/>
    </i>
    <i>
      <x v="5140"/>
      <x v="2"/>
    </i>
    <i>
      <x v="5141"/>
      <x v="2"/>
    </i>
    <i>
      <x v="5142"/>
      <x v="2"/>
    </i>
    <i>
      <x v="5143"/>
      <x v="2"/>
    </i>
    <i>
      <x v="5144"/>
      <x v="2"/>
    </i>
    <i>
      <x v="5145"/>
      <x v="2"/>
    </i>
    <i>
      <x v="5146"/>
      <x v="2"/>
    </i>
    <i>
      <x v="5147"/>
      <x v="2"/>
    </i>
    <i>
      <x v="5148"/>
      <x v="2"/>
    </i>
    <i>
      <x v="5149"/>
      <x v="2"/>
    </i>
    <i>
      <x v="5150"/>
      <x v="2"/>
    </i>
    <i>
      <x v="5151"/>
      <x v="2"/>
    </i>
    <i>
      <x v="5152"/>
      <x v="2"/>
    </i>
    <i>
      <x v="5153"/>
      <x v="2"/>
    </i>
    <i>
      <x v="5154"/>
      <x v="2"/>
    </i>
    <i>
      <x v="5155"/>
      <x v="2"/>
    </i>
    <i>
      <x v="5156"/>
      <x v="2"/>
    </i>
    <i>
      <x v="5157"/>
      <x v="2"/>
    </i>
    <i>
      <x v="5158"/>
      <x v="2"/>
    </i>
    <i>
      <x v="5159"/>
      <x v="2"/>
    </i>
    <i>
      <x v="5160"/>
      <x v="2"/>
    </i>
    <i>
      <x v="5161"/>
      <x v="2"/>
    </i>
    <i>
      <x v="5162"/>
      <x v="2"/>
    </i>
    <i>
      <x v="5163"/>
      <x v="2"/>
    </i>
    <i>
      <x v="5164"/>
      <x v="2"/>
    </i>
    <i>
      <x v="5165"/>
      <x v="2"/>
    </i>
    <i>
      <x v="5166"/>
      <x v="2"/>
    </i>
    <i>
      <x v="5167"/>
      <x v="2"/>
    </i>
    <i>
      <x v="5168"/>
      <x v="2"/>
    </i>
    <i>
      <x v="5169"/>
      <x v="2"/>
    </i>
    <i>
      <x v="5170"/>
      <x v="2"/>
    </i>
    <i>
      <x v="5171"/>
      <x v="2"/>
    </i>
    <i>
      <x v="5172"/>
      <x v="2"/>
    </i>
    <i>
      <x v="5173"/>
      <x v="2"/>
    </i>
    <i>
      <x v="5174"/>
      <x v="2"/>
    </i>
    <i>
      <x v="5175"/>
      <x v="2"/>
    </i>
    <i>
      <x v="5176"/>
      <x v="2"/>
    </i>
    <i>
      <x v="5177"/>
      <x v="2"/>
    </i>
    <i>
      <x v="5178"/>
      <x v="2"/>
    </i>
    <i>
      <x v="5179"/>
      <x v="2"/>
    </i>
    <i>
      <x v="5180"/>
      <x v="2"/>
    </i>
    <i>
      <x v="5181"/>
      <x v="2"/>
    </i>
    <i>
      <x v="5182"/>
      <x v="2"/>
    </i>
    <i>
      <x v="5183"/>
      <x v="2"/>
    </i>
    <i>
      <x v="5184"/>
      <x v="2"/>
    </i>
    <i>
      <x v="5185"/>
      <x v="2"/>
    </i>
    <i>
      <x v="5186"/>
      <x v="2"/>
    </i>
    <i>
      <x v="5187"/>
      <x v="2"/>
    </i>
    <i>
      <x v="5188"/>
      <x v="2"/>
    </i>
    <i>
      <x v="5189"/>
      <x v="2"/>
    </i>
    <i>
      <x v="5190"/>
      <x v="2"/>
    </i>
    <i>
      <x v="5191"/>
      <x v="2"/>
    </i>
    <i>
      <x v="5192"/>
      <x v="2"/>
    </i>
    <i>
      <x v="5193"/>
      <x v="2"/>
    </i>
    <i>
      <x v="5194"/>
      <x v="2"/>
    </i>
    <i>
      <x v="5195"/>
      <x v="2"/>
    </i>
    <i>
      <x v="5196"/>
      <x v="2"/>
    </i>
    <i>
      <x v="5197"/>
      <x v="2"/>
    </i>
    <i>
      <x v="5198"/>
      <x v="2"/>
    </i>
    <i>
      <x v="5199"/>
      <x v="2"/>
    </i>
    <i>
      <x v="5200"/>
      <x v="2"/>
    </i>
    <i>
      <x v="5201"/>
      <x v="2"/>
    </i>
    <i>
      <x v="5202"/>
      <x v="2"/>
    </i>
    <i>
      <x v="5203"/>
      <x v="2"/>
    </i>
    <i>
      <x v="5204"/>
      <x v="2"/>
    </i>
    <i>
      <x v="5205"/>
      <x v="2"/>
    </i>
    <i>
      <x v="5206"/>
      <x v="2"/>
    </i>
    <i>
      <x v="5207"/>
      <x v="2"/>
    </i>
    <i>
      <x v="5208"/>
      <x v="2"/>
    </i>
    <i>
      <x v="5209"/>
      <x v="2"/>
    </i>
    <i>
      <x v="5210"/>
      <x v="2"/>
    </i>
    <i>
      <x v="5211"/>
      <x v="2"/>
    </i>
    <i>
      <x v="5212"/>
      <x v="2"/>
    </i>
    <i>
      <x v="5213"/>
      <x v="2"/>
    </i>
    <i>
      <x v="5214"/>
      <x v="2"/>
    </i>
    <i>
      <x v="5215"/>
      <x v="2"/>
    </i>
    <i>
      <x v="5216"/>
      <x v="2"/>
    </i>
    <i>
      <x v="5217"/>
      <x v="2"/>
    </i>
    <i>
      <x v="5218"/>
      <x v="2"/>
    </i>
    <i>
      <x v="5219"/>
      <x v="2"/>
    </i>
    <i>
      <x v="5220"/>
      <x v="2"/>
    </i>
    <i>
      <x v="5221"/>
      <x v="2"/>
    </i>
    <i>
      <x v="5222"/>
      <x v="2"/>
    </i>
    <i>
      <x v="5223"/>
      <x v="2"/>
    </i>
    <i>
      <x v="5224"/>
      <x v="2"/>
    </i>
    <i>
      <x v="5225"/>
      <x v="2"/>
    </i>
    <i>
      <x v="5226"/>
      <x v="2"/>
    </i>
    <i>
      <x v="5227"/>
      <x v="2"/>
    </i>
    <i>
      <x v="5228"/>
      <x v="2"/>
    </i>
    <i>
      <x v="5229"/>
      <x v="2"/>
    </i>
    <i>
      <x v="5230"/>
      <x v="2"/>
    </i>
    <i>
      <x v="5231"/>
      <x v="2"/>
    </i>
    <i>
      <x v="5232"/>
      <x v="2"/>
    </i>
    <i>
      <x v="5233"/>
      <x v="2"/>
    </i>
    <i>
      <x v="5234"/>
      <x v="2"/>
    </i>
    <i>
      <x v="5235"/>
      <x v="2"/>
    </i>
    <i>
      <x v="5236"/>
      <x v="2"/>
    </i>
    <i>
      <x v="5237"/>
      <x v="2"/>
    </i>
    <i>
      <x v="5238"/>
      <x v="2"/>
    </i>
    <i>
      <x v="5239"/>
      <x v="2"/>
    </i>
    <i>
      <x v="5240"/>
      <x v="2"/>
    </i>
    <i>
      <x v="5241"/>
      <x v="2"/>
    </i>
    <i>
      <x v="5242"/>
      <x v="2"/>
    </i>
    <i>
      <x v="5243"/>
      <x v="2"/>
    </i>
    <i>
      <x v="5244"/>
      <x v="2"/>
    </i>
    <i>
      <x v="5245"/>
      <x v="2"/>
    </i>
    <i>
      <x v="5246"/>
      <x v="2"/>
    </i>
    <i>
      <x v="5247"/>
      <x v="2"/>
    </i>
    <i>
      <x v="5248"/>
      <x v="2"/>
    </i>
    <i>
      <x v="5249"/>
      <x v="2"/>
    </i>
    <i>
      <x v="5250"/>
      <x v="2"/>
    </i>
    <i>
      <x v="5251"/>
      <x v="2"/>
    </i>
    <i>
      <x v="5252"/>
      <x v="2"/>
    </i>
    <i>
      <x v="5253"/>
      <x v="2"/>
    </i>
    <i>
      <x v="5254"/>
      <x v="2"/>
    </i>
    <i>
      <x v="5255"/>
      <x v="2"/>
    </i>
    <i>
      <x v="5256"/>
      <x v="2"/>
    </i>
    <i>
      <x v="5257"/>
      <x v="2"/>
    </i>
    <i>
      <x v="5258"/>
      <x v="2"/>
    </i>
    <i>
      <x v="5259"/>
      <x v="2"/>
    </i>
    <i>
      <x v="5260"/>
      <x v="2"/>
    </i>
    <i>
      <x v="5261"/>
      <x v="2"/>
    </i>
    <i>
      <x v="5262"/>
      <x v="2"/>
    </i>
    <i>
      <x v="5263"/>
      <x v="2"/>
    </i>
    <i>
      <x v="5264"/>
      <x v="2"/>
    </i>
    <i>
      <x v="5265"/>
      <x v="2"/>
    </i>
    <i>
      <x v="5266"/>
      <x v="2"/>
    </i>
    <i>
      <x v="5267"/>
      <x v="2"/>
    </i>
    <i>
      <x v="5268"/>
      <x v="2"/>
    </i>
    <i>
      <x v="5269"/>
      <x v="2"/>
    </i>
    <i>
      <x v="5270"/>
      <x v="2"/>
    </i>
    <i>
      <x v="5271"/>
      <x v="2"/>
    </i>
    <i>
      <x v="5272"/>
      <x v="2"/>
    </i>
    <i>
      <x v="5273"/>
      <x v="2"/>
    </i>
    <i>
      <x v="5274"/>
      <x v="2"/>
    </i>
    <i>
      <x v="5275"/>
      <x v="2"/>
    </i>
    <i>
      <x v="5276"/>
      <x v="2"/>
    </i>
    <i>
      <x v="5277"/>
      <x v="2"/>
    </i>
    <i>
      <x v="5278"/>
      <x v="2"/>
    </i>
    <i>
      <x v="5279"/>
      <x v="2"/>
    </i>
    <i>
      <x v="5280"/>
      <x v="2"/>
    </i>
    <i>
      <x v="5281"/>
      <x v="2"/>
    </i>
    <i>
      <x v="5282"/>
      <x v="2"/>
    </i>
    <i>
      <x v="5283"/>
      <x v="2"/>
    </i>
    <i>
      <x v="5284"/>
      <x v="2"/>
    </i>
    <i>
      <x v="5285"/>
      <x v="2"/>
    </i>
    <i>
      <x v="5286"/>
      <x v="2"/>
    </i>
    <i>
      <x v="5287"/>
      <x v="2"/>
    </i>
    <i>
      <x v="5288"/>
      <x v="2"/>
    </i>
    <i>
      <x v="5289"/>
      <x v="2"/>
    </i>
    <i>
      <x v="5290"/>
      <x v="2"/>
    </i>
    <i>
      <x v="5291"/>
      <x v="2"/>
    </i>
    <i>
      <x v="5292"/>
      <x v="2"/>
    </i>
    <i>
      <x v="5293"/>
      <x v="2"/>
    </i>
    <i>
      <x v="5294"/>
      <x v="2"/>
    </i>
    <i>
      <x v="5295"/>
      <x v="2"/>
    </i>
    <i>
      <x v="5296"/>
      <x v="2"/>
    </i>
    <i>
      <x v="5297"/>
      <x v="2"/>
    </i>
    <i>
      <x v="5298"/>
      <x v="2"/>
    </i>
    <i>
      <x v="5299"/>
      <x v="2"/>
    </i>
    <i>
      <x v="5300"/>
      <x v="2"/>
    </i>
    <i>
      <x v="5301"/>
      <x v="2"/>
    </i>
    <i>
      <x v="5302"/>
      <x v="2"/>
    </i>
    <i>
      <x v="5303"/>
      <x v="2"/>
    </i>
    <i>
      <x v="5304"/>
      <x v="2"/>
    </i>
    <i>
      <x v="5305"/>
      <x v="2"/>
    </i>
    <i>
      <x v="5306"/>
      <x v="2"/>
    </i>
    <i>
      <x v="5307"/>
      <x v="2"/>
    </i>
    <i>
      <x v="5308"/>
      <x v="2"/>
    </i>
    <i>
      <x v="5309"/>
      <x v="2"/>
    </i>
    <i>
      <x v="5310"/>
      <x v="2"/>
    </i>
    <i>
      <x v="5311"/>
      <x v="2"/>
    </i>
    <i>
      <x v="5312"/>
      <x v="2"/>
    </i>
    <i>
      <x v="5313"/>
      <x v="2"/>
    </i>
    <i>
      <x v="5314"/>
      <x v="2"/>
    </i>
    <i>
      <x v="5315"/>
      <x v="2"/>
    </i>
    <i>
      <x v="5316"/>
      <x v="2"/>
    </i>
    <i>
      <x v="5317"/>
      <x v="2"/>
    </i>
    <i>
      <x v="5318"/>
      <x v="2"/>
    </i>
    <i>
      <x v="5319"/>
      <x v="2"/>
    </i>
    <i>
      <x v="5320"/>
      <x v="2"/>
    </i>
    <i>
      <x v="5321"/>
      <x v="2"/>
    </i>
    <i>
      <x v="5322"/>
      <x v="2"/>
    </i>
    <i>
      <x v="5323"/>
      <x v="2"/>
    </i>
    <i>
      <x v="5324"/>
      <x v="2"/>
    </i>
    <i>
      <x v="5325"/>
      <x v="2"/>
    </i>
    <i>
      <x v="5326"/>
      <x v="2"/>
    </i>
    <i>
      <x v="5327"/>
      <x v="2"/>
    </i>
    <i>
      <x v="5328"/>
      <x v="2"/>
    </i>
    <i>
      <x v="5329"/>
      <x v="2"/>
    </i>
    <i>
      <x v="5330"/>
      <x v="2"/>
    </i>
    <i>
      <x v="5331"/>
      <x v="2"/>
    </i>
    <i>
      <x v="5332"/>
      <x v="2"/>
    </i>
    <i>
      <x v="5333"/>
      <x v="2"/>
    </i>
    <i>
      <x v="5334"/>
      <x v="2"/>
    </i>
    <i>
      <x v="5335"/>
      <x v="2"/>
    </i>
    <i>
      <x v="5336"/>
      <x v="2"/>
    </i>
    <i>
      <x v="5337"/>
      <x v="2"/>
    </i>
    <i>
      <x v="5338"/>
      <x v="2"/>
    </i>
    <i>
      <x v="5339"/>
      <x v="2"/>
    </i>
    <i>
      <x v="5340"/>
      <x v="2"/>
    </i>
    <i>
      <x v="5341"/>
      <x v="2"/>
    </i>
    <i>
      <x v="5342"/>
      <x v="2"/>
    </i>
    <i>
      <x v="5343"/>
      <x v="2"/>
    </i>
    <i>
      <x v="5344"/>
      <x v="2"/>
    </i>
    <i>
      <x v="5345"/>
      <x v="2"/>
    </i>
    <i>
      <x v="5346"/>
      <x v="2"/>
    </i>
    <i>
      <x v="5347"/>
      <x v="2"/>
    </i>
    <i>
      <x v="5348"/>
      <x v="2"/>
    </i>
    <i>
      <x v="5349"/>
      <x v="2"/>
    </i>
    <i>
      <x v="5350"/>
      <x v="2"/>
    </i>
    <i>
      <x v="5351"/>
      <x v="2"/>
    </i>
    <i>
      <x v="5352"/>
      <x v="2"/>
    </i>
    <i>
      <x v="5353"/>
      <x v="2"/>
    </i>
    <i>
      <x v="5354"/>
      <x v="2"/>
    </i>
    <i>
      <x v="5355"/>
      <x v="2"/>
    </i>
    <i>
      <x v="5356"/>
      <x v="2"/>
    </i>
    <i>
      <x v="5357"/>
      <x v="2"/>
    </i>
    <i>
      <x v="5358"/>
      <x v="2"/>
    </i>
    <i>
      <x v="5359"/>
      <x v="2"/>
    </i>
    <i>
      <x v="5360"/>
      <x v="2"/>
    </i>
    <i>
      <x v="5361"/>
      <x v="2"/>
    </i>
    <i>
      <x v="5362"/>
      <x v="2"/>
    </i>
    <i>
      <x v="5363"/>
      <x v="2"/>
    </i>
    <i>
      <x v="5364"/>
      <x v="2"/>
    </i>
    <i>
      <x v="5365"/>
      <x v="2"/>
    </i>
    <i>
      <x v="5366"/>
      <x v="2"/>
    </i>
    <i>
      <x v="5367"/>
      <x v="2"/>
    </i>
    <i>
      <x v="5368"/>
      <x v="2"/>
    </i>
    <i>
      <x v="5369"/>
      <x v="2"/>
    </i>
    <i>
      <x v="5370"/>
      <x v="2"/>
    </i>
    <i>
      <x v="5371"/>
      <x v="2"/>
    </i>
    <i>
      <x v="5372"/>
      <x v="2"/>
    </i>
    <i>
      <x v="5373"/>
      <x v="2"/>
    </i>
    <i>
      <x v="5374"/>
      <x v="2"/>
    </i>
    <i>
      <x v="5375"/>
      <x v="2"/>
    </i>
    <i>
      <x v="5376"/>
      <x v="2"/>
    </i>
    <i>
      <x v="5377"/>
      <x v="2"/>
    </i>
    <i>
      <x v="5378"/>
      <x v="2"/>
    </i>
    <i>
      <x v="5379"/>
      <x v="2"/>
    </i>
    <i>
      <x v="5380"/>
      <x v="2"/>
    </i>
    <i>
      <x v="5381"/>
      <x v="2"/>
    </i>
    <i>
      <x v="5382"/>
      <x v="2"/>
    </i>
    <i>
      <x v="5383"/>
      <x v="2"/>
    </i>
    <i>
      <x v="5384"/>
      <x v="2"/>
    </i>
    <i>
      <x v="5385"/>
      <x v="2"/>
    </i>
    <i>
      <x v="5386"/>
      <x v="2"/>
    </i>
    <i>
      <x v="5387"/>
      <x v="2"/>
    </i>
    <i>
      <x v="5388"/>
      <x v="2"/>
    </i>
    <i>
      <x v="5389"/>
      <x v="2"/>
    </i>
    <i>
      <x v="5390"/>
      <x v="2"/>
    </i>
    <i>
      <x v="5391"/>
      <x v="2"/>
    </i>
    <i>
      <x v="5392"/>
      <x v="2"/>
    </i>
    <i>
      <x v="5393"/>
      <x v="2"/>
    </i>
    <i>
      <x v="5394"/>
      <x v="2"/>
    </i>
    <i>
      <x v="5395"/>
      <x v="2"/>
    </i>
    <i>
      <x v="5396"/>
      <x v="2"/>
    </i>
    <i>
      <x v="5397"/>
      <x v="2"/>
    </i>
    <i>
      <x v="5398"/>
      <x v="2"/>
    </i>
    <i>
      <x v="5399"/>
      <x v="2"/>
    </i>
    <i>
      <x v="5400"/>
      <x v="2"/>
    </i>
    <i>
      <x v="5401"/>
      <x v="2"/>
    </i>
    <i>
      <x v="5402"/>
      <x v="2"/>
    </i>
    <i>
      <x v="5403"/>
      <x v="2"/>
    </i>
    <i>
      <x v="5404"/>
      <x v="2"/>
    </i>
    <i>
      <x v="5405"/>
      <x v="2"/>
    </i>
    <i>
      <x v="5406"/>
      <x v="2"/>
    </i>
    <i>
      <x v="5407"/>
      <x v="2"/>
    </i>
    <i>
      <x v="5408"/>
      <x v="2"/>
    </i>
    <i>
      <x v="5409"/>
      <x v="2"/>
    </i>
    <i>
      <x v="5410"/>
      <x v="2"/>
    </i>
    <i>
      <x v="5411"/>
      <x v="2"/>
    </i>
    <i>
      <x v="5412"/>
      <x v="2"/>
    </i>
    <i>
      <x v="5413"/>
      <x v="2"/>
    </i>
    <i>
      <x v="5414"/>
      <x v="2"/>
    </i>
    <i>
      <x v="5415"/>
      <x v="2"/>
    </i>
    <i>
      <x v="5416"/>
      <x v="2"/>
    </i>
    <i>
      <x v="5417"/>
      <x v="2"/>
    </i>
    <i>
      <x v="5418"/>
      <x v="2"/>
    </i>
    <i>
      <x v="5419"/>
      <x v="2"/>
    </i>
    <i>
      <x v="5420"/>
      <x v="2"/>
    </i>
    <i>
      <x v="5421"/>
      <x v="2"/>
    </i>
    <i>
      <x v="5422"/>
      <x v="2"/>
    </i>
    <i>
      <x v="5423"/>
      <x v="2"/>
    </i>
    <i>
      <x v="5424"/>
      <x v="2"/>
    </i>
    <i>
      <x v="5425"/>
      <x v="2"/>
    </i>
    <i>
      <x v="5426"/>
      <x v="2"/>
    </i>
    <i>
      <x v="5427"/>
      <x v="2"/>
    </i>
    <i>
      <x v="5428"/>
      <x v="2"/>
    </i>
    <i>
      <x v="5429"/>
      <x v="2"/>
    </i>
    <i>
      <x v="5430"/>
      <x v="2"/>
    </i>
    <i>
      <x v="5431"/>
      <x v="2"/>
    </i>
    <i>
      <x v="5432"/>
      <x v="2"/>
    </i>
    <i>
      <x v="5433"/>
      <x v="2"/>
    </i>
    <i>
      <x v="5434"/>
      <x v="2"/>
    </i>
    <i>
      <x v="5435"/>
      <x v="2"/>
    </i>
    <i>
      <x v="5436"/>
      <x v="2"/>
    </i>
    <i>
      <x v="5437"/>
      <x v="2"/>
    </i>
    <i>
      <x v="5438"/>
      <x v="2"/>
    </i>
    <i>
      <x v="5439"/>
      <x v="2"/>
    </i>
    <i>
      <x v="5440"/>
      <x v="2"/>
    </i>
    <i>
      <x v="5441"/>
      <x v="2"/>
    </i>
    <i>
      <x v="5442"/>
      <x v="2"/>
    </i>
    <i>
      <x v="5443"/>
      <x v="2"/>
    </i>
    <i>
      <x v="5444"/>
      <x v="2"/>
    </i>
    <i>
      <x v="5445"/>
      <x v="2"/>
    </i>
    <i>
      <x v="5446"/>
      <x v="2"/>
    </i>
    <i>
      <x v="5447"/>
      <x v="2"/>
    </i>
    <i>
      <x v="5448"/>
      <x v="2"/>
    </i>
    <i>
      <x v="5449"/>
      <x v="2"/>
    </i>
    <i>
      <x v="5450"/>
      <x v="2"/>
    </i>
    <i>
      <x v="5451"/>
      <x v="2"/>
    </i>
    <i>
      <x v="5452"/>
      <x v="2"/>
    </i>
    <i>
      <x v="5453"/>
      <x v="2"/>
    </i>
    <i>
      <x v="5454"/>
      <x v="2"/>
    </i>
    <i>
      <x v="5455"/>
      <x v="2"/>
    </i>
    <i>
      <x v="5456"/>
      <x v="2"/>
    </i>
    <i>
      <x v="5457"/>
      <x v="2"/>
    </i>
    <i>
      <x v="5458"/>
      <x v="2"/>
    </i>
    <i>
      <x v="5459"/>
      <x v="2"/>
    </i>
    <i>
      <x v="5460"/>
      <x v="2"/>
    </i>
    <i>
      <x v="5461"/>
      <x v="2"/>
    </i>
    <i>
      <x v="5462"/>
      <x v="2"/>
    </i>
    <i>
      <x v="5463"/>
      <x v="2"/>
    </i>
    <i>
      <x v="5464"/>
      <x v="2"/>
    </i>
    <i>
      <x v="5465"/>
      <x v="2"/>
    </i>
    <i>
      <x v="5466"/>
      <x v="2"/>
    </i>
    <i>
      <x v="5467"/>
      <x v="2"/>
    </i>
    <i>
      <x v="5468"/>
      <x v="2"/>
    </i>
    <i>
      <x v="5469"/>
      <x v="2"/>
    </i>
    <i>
      <x v="5470"/>
      <x v="2"/>
    </i>
    <i>
      <x v="5471"/>
      <x v="2"/>
    </i>
    <i>
      <x v="5472"/>
      <x v="2"/>
    </i>
    <i>
      <x v="5473"/>
      <x v="2"/>
    </i>
    <i>
      <x v="5474"/>
      <x v="2"/>
    </i>
    <i>
      <x v="5475"/>
      <x v="2"/>
    </i>
    <i>
      <x v="5476"/>
      <x v="2"/>
    </i>
    <i>
      <x v="5477"/>
      <x v="2"/>
    </i>
    <i>
      <x v="5478"/>
      <x v="2"/>
    </i>
    <i>
      <x v="5479"/>
      <x v="2"/>
    </i>
    <i>
      <x v="5480"/>
      <x v="2"/>
    </i>
    <i>
      <x v="5481"/>
      <x v="2"/>
    </i>
    <i>
      <x v="5482"/>
      <x v="2"/>
    </i>
    <i>
      <x v="5483"/>
      <x v="2"/>
    </i>
    <i>
      <x v="5484"/>
      <x v="2"/>
    </i>
    <i>
      <x v="5485"/>
      <x v="2"/>
    </i>
    <i>
      <x v="5486"/>
      <x v="2"/>
    </i>
    <i>
      <x v="5487"/>
      <x v="2"/>
    </i>
    <i>
      <x v="5488"/>
      <x v="2"/>
    </i>
    <i>
      <x v="5489"/>
      <x v="2"/>
    </i>
    <i>
      <x v="5490"/>
      <x v="2"/>
    </i>
    <i>
      <x v="5491"/>
      <x v="2"/>
    </i>
    <i>
      <x v="5492"/>
      <x v="2"/>
    </i>
    <i>
      <x v="5493"/>
      <x v="2"/>
    </i>
    <i>
      <x v="5494"/>
      <x v="2"/>
    </i>
    <i>
      <x v="5495"/>
      <x v="2"/>
    </i>
    <i>
      <x v="5496"/>
      <x v="2"/>
    </i>
    <i>
      <x v="5497"/>
      <x v="2"/>
    </i>
    <i>
      <x v="5498"/>
      <x v="2"/>
    </i>
    <i>
      <x v="5499"/>
      <x v="2"/>
    </i>
    <i>
      <x v="5500"/>
      <x v="2"/>
    </i>
    <i>
      <x v="5501"/>
      <x v="2"/>
    </i>
    <i>
      <x v="5502"/>
      <x v="2"/>
    </i>
    <i>
      <x v="5503"/>
      <x v="2"/>
    </i>
    <i>
      <x v="5504"/>
      <x v="2"/>
    </i>
    <i>
      <x v="5505"/>
      <x v="2"/>
    </i>
    <i>
      <x v="5506"/>
      <x v="2"/>
    </i>
    <i>
      <x v="5507"/>
      <x v="2"/>
    </i>
    <i>
      <x v="5508"/>
      <x v="2"/>
    </i>
    <i>
      <x v="5509"/>
      <x v="2"/>
    </i>
    <i>
      <x v="5510"/>
      <x v="2"/>
    </i>
    <i>
      <x v="5511"/>
      <x v="2"/>
    </i>
    <i>
      <x v="5512"/>
      <x v="2"/>
    </i>
    <i>
      <x v="5513"/>
      <x v="2"/>
    </i>
    <i>
      <x v="5514"/>
      <x v="2"/>
    </i>
    <i>
      <x v="5515"/>
      <x v="2"/>
    </i>
    <i>
      <x v="5516"/>
      <x v="2"/>
    </i>
    <i>
      <x v="5517"/>
      <x v="2"/>
    </i>
    <i>
      <x v="5518"/>
      <x v="2"/>
    </i>
    <i>
      <x v="5519"/>
      <x v="2"/>
    </i>
    <i>
      <x v="5520"/>
      <x v="2"/>
    </i>
    <i>
      <x v="5521"/>
      <x v="2"/>
    </i>
    <i>
      <x v="5522"/>
      <x v="2"/>
    </i>
    <i>
      <x v="5523"/>
      <x v="2"/>
    </i>
    <i>
      <x v="5524"/>
      <x v="2"/>
    </i>
    <i>
      <x v="5525"/>
      <x v="2"/>
    </i>
    <i>
      <x v="5526"/>
      <x v="2"/>
    </i>
    <i>
      <x v="5527"/>
      <x v="2"/>
    </i>
    <i>
      <x v="5528"/>
      <x v="2"/>
    </i>
    <i>
      <x v="5529"/>
      <x v="2"/>
    </i>
    <i>
      <x v="5530"/>
      <x v="2"/>
    </i>
    <i>
      <x v="5531"/>
      <x v="2"/>
    </i>
    <i>
      <x v="5532"/>
      <x v="2"/>
    </i>
    <i>
      <x v="5533"/>
      <x v="2"/>
    </i>
    <i>
      <x v="5534"/>
      <x v="2"/>
    </i>
    <i>
      <x v="5535"/>
      <x v="2"/>
    </i>
    <i>
      <x v="5536"/>
      <x v="2"/>
    </i>
    <i>
      <x v="5537"/>
      <x v="2"/>
    </i>
    <i>
      <x v="5538"/>
      <x v="2"/>
    </i>
    <i>
      <x v="5539"/>
      <x v="2"/>
    </i>
    <i>
      <x v="5540"/>
      <x v="2"/>
    </i>
    <i>
      <x v="5541"/>
      <x v="2"/>
    </i>
    <i>
      <x v="5542"/>
      <x v="2"/>
    </i>
    <i>
      <x v="5543"/>
      <x v="2"/>
    </i>
    <i>
      <x v="5544"/>
      <x v="2"/>
    </i>
    <i>
      <x v="5545"/>
      <x v="2"/>
    </i>
    <i>
      <x v="5546"/>
      <x v="2"/>
    </i>
    <i>
      <x v="5547"/>
      <x v="2"/>
    </i>
    <i>
      <x v="5548"/>
      <x v="2"/>
    </i>
    <i>
      <x v="5549"/>
      <x v="2"/>
    </i>
    <i>
      <x v="5550"/>
      <x v="2"/>
    </i>
    <i>
      <x v="5551"/>
      <x v="2"/>
    </i>
    <i>
      <x v="5552"/>
      <x v="2"/>
    </i>
    <i>
      <x v="5553"/>
      <x v="40"/>
    </i>
    <i>
      <x v="5554"/>
      <x v="2"/>
    </i>
    <i>
      <x v="5555"/>
      <x v="2"/>
    </i>
    <i>
      <x v="5556"/>
      <x v="2"/>
    </i>
    <i>
      <x v="5557"/>
      <x v="2"/>
    </i>
    <i>
      <x v="5558"/>
      <x v="2"/>
    </i>
    <i>
      <x v="5559"/>
      <x v="2"/>
    </i>
    <i>
      <x v="5560"/>
      <x v="2"/>
    </i>
    <i>
      <x v="5561"/>
      <x v="2"/>
    </i>
    <i>
      <x v="5562"/>
      <x v="2"/>
    </i>
    <i>
      <x v="5563"/>
      <x v="2"/>
    </i>
    <i>
      <x v="5564"/>
      <x v="2"/>
    </i>
    <i>
      <x v="5565"/>
      <x v="2"/>
    </i>
    <i>
      <x v="5566"/>
      <x v="2"/>
    </i>
    <i>
      <x v="5567"/>
      <x v="2"/>
    </i>
    <i>
      <x v="5568"/>
      <x v="2"/>
    </i>
    <i>
      <x v="5569"/>
      <x v="2"/>
    </i>
    <i>
      <x v="5570"/>
      <x v="2"/>
    </i>
    <i>
      <x v="5571"/>
      <x v="2"/>
    </i>
    <i>
      <x v="5572"/>
      <x v="2"/>
    </i>
    <i>
      <x v="5573"/>
      <x v="2"/>
    </i>
    <i>
      <x v="5574"/>
      <x v="2"/>
    </i>
    <i>
      <x v="5575"/>
      <x v="2"/>
    </i>
    <i>
      <x v="5576"/>
      <x v="2"/>
    </i>
    <i>
      <x v="5577"/>
      <x v="2"/>
    </i>
    <i>
      <x v="5578"/>
      <x v="2"/>
    </i>
    <i>
      <x v="5579"/>
      <x v="2"/>
    </i>
    <i>
      <x v="5580"/>
      <x v="2"/>
    </i>
    <i>
      <x v="5581"/>
      <x v="2"/>
    </i>
    <i>
      <x v="5582"/>
      <x v="2"/>
    </i>
    <i>
      <x v="5583"/>
      <x v="2"/>
    </i>
    <i>
      <x v="5584"/>
      <x v="2"/>
    </i>
    <i>
      <x v="5585"/>
      <x v="2"/>
    </i>
    <i>
      <x v="5586"/>
      <x v="2"/>
    </i>
    <i>
      <x v="5587"/>
      <x v="2"/>
    </i>
    <i>
      <x v="5588"/>
      <x v="2"/>
    </i>
    <i>
      <x v="5589"/>
      <x v="2"/>
    </i>
    <i>
      <x v="5590"/>
      <x v="2"/>
    </i>
    <i>
      <x v="5591"/>
      <x v="2"/>
    </i>
    <i>
      <x v="5592"/>
      <x v="2"/>
    </i>
    <i>
      <x v="5593"/>
      <x v="2"/>
    </i>
    <i>
      <x v="5594"/>
      <x v="2"/>
    </i>
    <i>
      <x v="5595"/>
      <x v="2"/>
    </i>
    <i>
      <x v="5596"/>
      <x v="2"/>
    </i>
    <i>
      <x v="5597"/>
      <x v="2"/>
    </i>
    <i>
      <x v="5598"/>
      <x v="2"/>
    </i>
    <i>
      <x v="5599"/>
      <x v="2"/>
    </i>
    <i>
      <x v="5600"/>
      <x v="2"/>
    </i>
    <i>
      <x v="5601"/>
      <x v="2"/>
    </i>
    <i>
      <x v="5602"/>
      <x v="2"/>
    </i>
    <i>
      <x v="5603"/>
      <x v="2"/>
    </i>
    <i>
      <x v="5604"/>
      <x v="2"/>
    </i>
    <i>
      <x v="5605"/>
      <x v="2"/>
    </i>
    <i>
      <x v="5606"/>
      <x v="2"/>
    </i>
    <i>
      <x v="5607"/>
      <x v="2"/>
    </i>
    <i>
      <x v="5608"/>
      <x v="2"/>
    </i>
    <i>
      <x v="5609"/>
      <x v="2"/>
    </i>
    <i>
      <x v="5610"/>
      <x v="2"/>
    </i>
    <i>
      <x v="5611"/>
      <x v="2"/>
    </i>
    <i>
      <x v="5612"/>
      <x v="2"/>
    </i>
    <i>
      <x v="5613"/>
      <x v="2"/>
    </i>
    <i>
      <x v="5614"/>
      <x v="2"/>
    </i>
    <i>
      <x v="5615"/>
      <x v="2"/>
    </i>
    <i>
      <x v="5616"/>
      <x v="2"/>
    </i>
    <i>
      <x v="5617"/>
      <x v="2"/>
    </i>
    <i>
      <x v="5618"/>
      <x v="2"/>
    </i>
    <i>
      <x v="5619"/>
      <x v="2"/>
    </i>
    <i>
      <x v="5620"/>
      <x v="2"/>
    </i>
    <i>
      <x v="5621"/>
      <x v="2"/>
    </i>
    <i>
      <x v="5622"/>
      <x v="2"/>
    </i>
    <i>
      <x v="5623"/>
      <x v="2"/>
    </i>
    <i>
      <x v="5624"/>
      <x v="2"/>
    </i>
    <i>
      <x v="5625"/>
      <x v="2"/>
    </i>
    <i>
      <x v="5626"/>
      <x v="2"/>
    </i>
    <i>
      <x v="5627"/>
      <x v="2"/>
    </i>
    <i>
      <x v="5628"/>
      <x v="2"/>
    </i>
    <i>
      <x v="5629"/>
      <x v="2"/>
    </i>
    <i>
      <x v="5630"/>
      <x v="2"/>
    </i>
    <i>
      <x v="5631"/>
      <x v="2"/>
    </i>
    <i>
      <x v="5632"/>
      <x v="2"/>
    </i>
    <i>
      <x v="5633"/>
      <x v="2"/>
    </i>
    <i>
      <x v="5634"/>
      <x v="2"/>
    </i>
    <i>
      <x v="5635"/>
      <x v="2"/>
    </i>
    <i>
      <x v="5636"/>
      <x v="2"/>
    </i>
    <i>
      <x v="5637"/>
      <x v="2"/>
    </i>
    <i>
      <x v="5638"/>
      <x v="2"/>
    </i>
    <i>
      <x v="5639"/>
      <x v="2"/>
    </i>
    <i>
      <x v="5640"/>
      <x v="2"/>
    </i>
    <i>
      <x v="5641"/>
      <x v="2"/>
    </i>
    <i>
      <x v="5642"/>
      <x v="2"/>
    </i>
    <i>
      <x v="5643"/>
      <x v="2"/>
    </i>
    <i>
      <x v="5644"/>
      <x v="2"/>
    </i>
    <i>
      <x v="5645"/>
      <x v="2"/>
    </i>
    <i>
      <x v="5646"/>
      <x v="2"/>
    </i>
    <i>
      <x v="5647"/>
      <x v="2"/>
    </i>
    <i>
      <x v="5648"/>
      <x v="2"/>
    </i>
    <i>
      <x v="5649"/>
      <x v="2"/>
    </i>
    <i>
      <x v="5650"/>
      <x v="2"/>
    </i>
    <i>
      <x v="5651"/>
      <x v="2"/>
    </i>
    <i>
      <x v="5652"/>
      <x v="2"/>
    </i>
    <i>
      <x v="5653"/>
      <x v="2"/>
    </i>
    <i>
      <x v="5654"/>
      <x v="2"/>
    </i>
    <i>
      <x v="5655"/>
      <x v="2"/>
    </i>
    <i>
      <x v="5656"/>
      <x v="2"/>
    </i>
    <i>
      <x v="5657"/>
      <x v="2"/>
    </i>
    <i>
      <x v="5658"/>
      <x v="2"/>
    </i>
    <i>
      <x v="5659"/>
      <x v="2"/>
    </i>
    <i>
      <x v="5660"/>
      <x v="2"/>
    </i>
    <i>
      <x v="5661"/>
      <x v="2"/>
    </i>
    <i>
      <x v="5662"/>
      <x v="2"/>
    </i>
    <i>
      <x v="5663"/>
      <x v="2"/>
    </i>
    <i>
      <x v="5664"/>
      <x v="2"/>
    </i>
    <i>
      <x v="5665"/>
      <x v="2"/>
    </i>
    <i>
      <x v="5666"/>
      <x v="2"/>
    </i>
    <i>
      <x v="5667"/>
      <x v="2"/>
    </i>
    <i>
      <x v="5668"/>
      <x v="2"/>
    </i>
    <i>
      <x v="5669"/>
      <x v="2"/>
    </i>
    <i>
      <x v="5670"/>
      <x v="2"/>
    </i>
    <i>
      <x v="5671"/>
      <x v="2"/>
    </i>
    <i>
      <x v="5672"/>
      <x v="2"/>
    </i>
    <i>
      <x v="5673"/>
      <x v="2"/>
    </i>
    <i>
      <x v="5674"/>
      <x v="2"/>
    </i>
    <i>
      <x v="5675"/>
      <x v="2"/>
    </i>
    <i>
      <x v="5676"/>
      <x v="2"/>
    </i>
    <i>
      <x v="5677"/>
      <x v="2"/>
    </i>
    <i>
      <x v="5678"/>
      <x v="2"/>
    </i>
    <i>
      <x v="5679"/>
      <x v="2"/>
    </i>
    <i>
      <x v="5680"/>
      <x v="2"/>
    </i>
    <i>
      <x v="5681"/>
      <x v="2"/>
    </i>
    <i>
      <x v="5682"/>
      <x v="2"/>
    </i>
    <i>
      <x v="5683"/>
      <x v="2"/>
    </i>
    <i>
      <x v="5684"/>
      <x v="2"/>
    </i>
    <i>
      <x v="5685"/>
      <x v="2"/>
    </i>
    <i>
      <x v="5686"/>
      <x v="2"/>
    </i>
    <i>
      <x v="5687"/>
      <x v="2"/>
    </i>
    <i>
      <x v="5688"/>
      <x v="2"/>
    </i>
    <i>
      <x v="5689"/>
      <x v="2"/>
    </i>
    <i>
      <x v="5690"/>
      <x v="2"/>
    </i>
    <i>
      <x v="5691"/>
      <x v="2"/>
    </i>
    <i>
      <x v="5692"/>
      <x v="2"/>
    </i>
    <i>
      <x v="5693"/>
      <x v="2"/>
    </i>
    <i>
      <x v="5694"/>
      <x v="2"/>
    </i>
    <i>
      <x v="5695"/>
      <x v="2"/>
    </i>
    <i>
      <x v="5696"/>
      <x v="2"/>
    </i>
    <i>
      <x v="5697"/>
      <x v="2"/>
    </i>
    <i>
      <x v="5698"/>
      <x v="2"/>
    </i>
    <i>
      <x v="5699"/>
      <x v="2"/>
    </i>
    <i>
      <x v="5700"/>
      <x v="2"/>
    </i>
    <i>
      <x v="5701"/>
      <x v="2"/>
    </i>
    <i>
      <x v="5702"/>
      <x v="2"/>
    </i>
    <i>
      <x v="5703"/>
      <x v="2"/>
    </i>
    <i>
      <x v="5704"/>
      <x v="2"/>
    </i>
    <i>
      <x v="5705"/>
      <x v="2"/>
    </i>
    <i>
      <x v="5706"/>
      <x v="2"/>
    </i>
    <i>
      <x v="5707"/>
      <x v="2"/>
    </i>
    <i>
      <x v="5708"/>
      <x v="2"/>
    </i>
    <i>
      <x v="5709"/>
      <x v="2"/>
    </i>
    <i>
      <x v="5710"/>
      <x v="2"/>
    </i>
    <i>
      <x v="5711"/>
      <x v="2"/>
    </i>
    <i>
      <x v="5712"/>
      <x v="2"/>
    </i>
    <i>
      <x v="5713"/>
      <x v="2"/>
    </i>
    <i>
      <x v="5714"/>
      <x v="2"/>
    </i>
    <i>
      <x v="5715"/>
      <x v="2"/>
    </i>
    <i>
      <x v="5716"/>
      <x v="2"/>
    </i>
    <i>
      <x v="5717"/>
      <x v="2"/>
    </i>
    <i>
      <x v="5718"/>
      <x v="2"/>
    </i>
    <i>
      <x v="5719"/>
      <x v="2"/>
    </i>
    <i>
      <x v="5720"/>
      <x v="2"/>
    </i>
    <i>
      <x v="5721"/>
      <x v="2"/>
    </i>
    <i>
      <x v="5722"/>
      <x v="2"/>
    </i>
    <i>
      <x v="5723"/>
      <x v="2"/>
    </i>
    <i>
      <x v="5724"/>
      <x v="2"/>
    </i>
    <i>
      <x v="5725"/>
      <x v="2"/>
    </i>
    <i>
      <x v="5726"/>
      <x v="2"/>
    </i>
    <i>
      <x v="5727"/>
      <x v="2"/>
    </i>
    <i>
      <x v="5728"/>
      <x v="2"/>
    </i>
    <i>
      <x v="5729"/>
      <x v="2"/>
    </i>
    <i>
      <x v="5730"/>
      <x v="2"/>
    </i>
    <i>
      <x v="5731"/>
      <x v="2"/>
    </i>
    <i>
      <x v="5732"/>
      <x v="2"/>
    </i>
    <i>
      <x v="5733"/>
      <x v="2"/>
    </i>
    <i>
      <x v="5734"/>
      <x v="2"/>
    </i>
    <i>
      <x v="5735"/>
      <x v="2"/>
    </i>
    <i>
      <x v="5736"/>
      <x v="2"/>
    </i>
    <i>
      <x v="5737"/>
      <x v="2"/>
    </i>
    <i>
      <x v="5738"/>
      <x v="2"/>
    </i>
    <i>
      <x v="5739"/>
      <x v="2"/>
    </i>
    <i>
      <x v="5740"/>
      <x v="2"/>
    </i>
    <i>
      <x v="5741"/>
      <x v="2"/>
    </i>
    <i>
      <x v="5742"/>
      <x v="2"/>
    </i>
    <i>
      <x v="5743"/>
      <x v="2"/>
    </i>
    <i>
      <x v="5744"/>
      <x v="2"/>
    </i>
    <i>
      <x v="5745"/>
      <x v="2"/>
    </i>
    <i>
      <x v="5746"/>
      <x v="2"/>
    </i>
    <i>
      <x v="5747"/>
      <x v="2"/>
    </i>
    <i>
      <x v="5748"/>
      <x v="2"/>
    </i>
    <i>
      <x v="5749"/>
      <x v="2"/>
    </i>
    <i>
      <x v="5750"/>
      <x v="2"/>
    </i>
    <i>
      <x v="5751"/>
      <x v="2"/>
    </i>
    <i>
      <x v="5752"/>
      <x v="2"/>
    </i>
    <i>
      <x v="5753"/>
      <x v="2"/>
    </i>
    <i>
      <x v="5754"/>
      <x v="2"/>
    </i>
    <i>
      <x v="5755"/>
      <x v="2"/>
    </i>
    <i>
      <x v="5756"/>
      <x v="2"/>
    </i>
    <i>
      <x v="5757"/>
      <x v="2"/>
    </i>
    <i>
      <x v="5758"/>
      <x v="2"/>
    </i>
    <i>
      <x v="5759"/>
      <x v="2"/>
    </i>
    <i>
      <x v="5760"/>
      <x v="2"/>
    </i>
    <i>
      <x v="5761"/>
      <x v="2"/>
    </i>
    <i>
      <x v="5762"/>
      <x v="2"/>
    </i>
    <i>
      <x v="5763"/>
      <x v="2"/>
    </i>
    <i>
      <x v="5764"/>
      <x v="2"/>
    </i>
    <i>
      <x v="5765"/>
      <x v="2"/>
    </i>
    <i>
      <x v="5766"/>
      <x v="2"/>
    </i>
    <i>
      <x v="5767"/>
      <x v="2"/>
    </i>
    <i>
      <x v="5768"/>
      <x v="2"/>
    </i>
    <i>
      <x v="5769"/>
      <x v="2"/>
    </i>
    <i>
      <x v="5770"/>
      <x v="2"/>
    </i>
    <i>
      <x v="5771"/>
      <x v="2"/>
    </i>
    <i>
      <x v="5772"/>
      <x v="2"/>
    </i>
    <i>
      <x v="5773"/>
      <x v="2"/>
    </i>
    <i>
      <x v="5774"/>
      <x v="2"/>
    </i>
    <i>
      <x v="5775"/>
      <x v="2"/>
    </i>
    <i>
      <x v="5776"/>
      <x v="2"/>
    </i>
    <i>
      <x v="5777"/>
      <x v="2"/>
    </i>
    <i>
      <x v="5778"/>
      <x v="2"/>
    </i>
    <i>
      <x v="5779"/>
      <x v="2"/>
    </i>
    <i>
      <x v="5780"/>
      <x v="2"/>
    </i>
    <i>
      <x v="5781"/>
      <x v="2"/>
    </i>
    <i>
      <x v="5782"/>
      <x v="2"/>
    </i>
    <i>
      <x v="5783"/>
      <x v="2"/>
    </i>
    <i>
      <x v="5784"/>
      <x v="2"/>
    </i>
    <i>
      <x v="5785"/>
      <x v="2"/>
    </i>
    <i>
      <x v="5786"/>
      <x v="2"/>
    </i>
    <i>
      <x v="5787"/>
      <x v="2"/>
    </i>
    <i>
      <x v="5788"/>
      <x v="2"/>
    </i>
    <i>
      <x v="5789"/>
      <x v="2"/>
    </i>
    <i>
      <x v="5790"/>
      <x v="2"/>
    </i>
    <i>
      <x v="5791"/>
      <x v="2"/>
    </i>
    <i>
      <x v="5792"/>
      <x v="2"/>
    </i>
    <i>
      <x v="5793"/>
      <x v="2"/>
    </i>
    <i>
      <x v="5794"/>
      <x v="2"/>
    </i>
    <i>
      <x v="5795"/>
      <x v="2"/>
    </i>
    <i>
      <x v="5796"/>
      <x v="2"/>
    </i>
    <i>
      <x v="5797"/>
      <x v="2"/>
    </i>
    <i>
      <x v="5798"/>
      <x v="2"/>
    </i>
    <i>
      <x v="5799"/>
      <x v="2"/>
    </i>
    <i>
      <x v="5800"/>
      <x v="2"/>
    </i>
    <i>
      <x v="5801"/>
      <x v="2"/>
    </i>
    <i>
      <x v="5802"/>
      <x v="2"/>
    </i>
    <i>
      <x v="5803"/>
      <x v="2"/>
    </i>
    <i>
      <x v="5804"/>
      <x v="2"/>
    </i>
    <i>
      <x v="5805"/>
      <x v="2"/>
    </i>
    <i>
      <x v="5806"/>
      <x v="2"/>
    </i>
    <i>
      <x v="5807"/>
      <x v="2"/>
    </i>
    <i>
      <x v="5808"/>
      <x v="2"/>
    </i>
    <i>
      <x v="5809"/>
      <x v="2"/>
    </i>
    <i>
      <x v="5810"/>
      <x v="2"/>
    </i>
    <i>
      <x v="5811"/>
      <x v="2"/>
    </i>
    <i>
      <x v="5812"/>
      <x v="2"/>
    </i>
    <i>
      <x v="5813"/>
      <x v="2"/>
    </i>
    <i>
      <x v="5814"/>
      <x v="2"/>
    </i>
    <i>
      <x v="5815"/>
      <x v="2"/>
    </i>
    <i>
      <x v="5816"/>
      <x v="2"/>
    </i>
    <i>
      <x v="5817"/>
      <x v="2"/>
    </i>
    <i>
      <x v="5818"/>
      <x v="2"/>
    </i>
    <i>
      <x v="5819"/>
      <x v="2"/>
    </i>
    <i>
      <x v="5820"/>
      <x v="2"/>
    </i>
    <i>
      <x v="5821"/>
      <x v="2"/>
    </i>
    <i>
      <x v="5822"/>
      <x v="2"/>
    </i>
    <i>
      <x v="5823"/>
      <x v="2"/>
    </i>
    <i>
      <x v="5824"/>
      <x v="2"/>
    </i>
    <i>
      <x v="5825"/>
      <x v="2"/>
    </i>
    <i>
      <x v="5826"/>
      <x v="2"/>
    </i>
    <i>
      <x v="5827"/>
      <x v="2"/>
    </i>
    <i>
      <x v="5828"/>
      <x v="2"/>
    </i>
    <i>
      <x v="5829"/>
      <x v="2"/>
    </i>
    <i>
      <x v="5830"/>
      <x v="2"/>
    </i>
    <i>
      <x v="5831"/>
      <x v="2"/>
    </i>
    <i>
      <x v="5832"/>
      <x v="2"/>
    </i>
    <i>
      <x v="5833"/>
      <x v="2"/>
    </i>
    <i>
      <x v="5834"/>
      <x v="2"/>
    </i>
    <i>
      <x v="5835"/>
      <x v="2"/>
    </i>
    <i>
      <x v="5836"/>
      <x v="2"/>
    </i>
    <i>
      <x v="5837"/>
      <x v="2"/>
    </i>
    <i>
      <x v="5838"/>
      <x v="2"/>
    </i>
    <i>
      <x v="5839"/>
      <x v="2"/>
    </i>
    <i>
      <x v="5840"/>
      <x v="2"/>
    </i>
    <i>
      <x v="5841"/>
      <x v="2"/>
    </i>
    <i>
      <x v="5842"/>
      <x v="2"/>
    </i>
    <i>
      <x v="5843"/>
      <x v="2"/>
    </i>
    <i>
      <x v="5844"/>
      <x v="2"/>
    </i>
    <i>
      <x v="5845"/>
      <x v="2"/>
    </i>
    <i>
      <x v="5846"/>
      <x v="2"/>
    </i>
    <i>
      <x v="5847"/>
      <x v="2"/>
    </i>
    <i>
      <x v="5848"/>
      <x v="2"/>
    </i>
    <i>
      <x v="5849"/>
      <x v="2"/>
    </i>
    <i>
      <x v="5850"/>
      <x v="2"/>
    </i>
    <i>
      <x v="5851"/>
      <x v="2"/>
    </i>
    <i>
      <x v="5852"/>
      <x v="2"/>
    </i>
    <i>
      <x v="5853"/>
      <x v="2"/>
    </i>
    <i>
      <x v="5854"/>
      <x v="2"/>
    </i>
    <i>
      <x v="5855"/>
      <x v="2"/>
    </i>
    <i>
      <x v="5856"/>
      <x v="2"/>
    </i>
    <i>
      <x v="5857"/>
      <x v="2"/>
    </i>
    <i>
      <x v="5858"/>
      <x v="2"/>
    </i>
    <i>
      <x v="5859"/>
      <x v="2"/>
    </i>
    <i>
      <x v="5860"/>
      <x v="2"/>
    </i>
    <i>
      <x v="5861"/>
      <x v="2"/>
    </i>
    <i>
      <x v="5862"/>
      <x v="2"/>
    </i>
    <i>
      <x v="5863"/>
      <x v="2"/>
    </i>
    <i>
      <x v="5864"/>
      <x v="2"/>
    </i>
    <i>
      <x v="5865"/>
      <x v="2"/>
    </i>
    <i>
      <x v="5866"/>
      <x v="2"/>
    </i>
    <i>
      <x v="5867"/>
      <x v="2"/>
    </i>
    <i>
      <x v="5868"/>
      <x v="2"/>
    </i>
    <i>
      <x v="5869"/>
      <x v="2"/>
    </i>
    <i>
      <x v="5870"/>
      <x v="2"/>
    </i>
    <i>
      <x v="5871"/>
      <x v="2"/>
    </i>
    <i>
      <x v="5872"/>
      <x v="2"/>
    </i>
    <i>
      <x v="5873"/>
      <x v="2"/>
    </i>
    <i>
      <x v="5874"/>
      <x v="2"/>
    </i>
    <i>
      <x v="5875"/>
      <x v="2"/>
    </i>
    <i>
      <x v="5876"/>
      <x v="2"/>
    </i>
    <i>
      <x v="5877"/>
      <x v="2"/>
    </i>
    <i>
      <x v="5878"/>
      <x v="2"/>
    </i>
    <i>
      <x v="5879"/>
      <x v="2"/>
    </i>
    <i>
      <x v="5880"/>
      <x v="2"/>
    </i>
    <i>
      <x v="5881"/>
      <x v="2"/>
    </i>
    <i>
      <x v="5882"/>
      <x v="2"/>
    </i>
    <i>
      <x v="5883"/>
      <x v="2"/>
    </i>
    <i>
      <x v="5884"/>
      <x v="2"/>
    </i>
    <i>
      <x v="5885"/>
      <x v="2"/>
    </i>
    <i>
      <x v="5886"/>
      <x v="2"/>
    </i>
    <i>
      <x v="5887"/>
      <x v="2"/>
    </i>
    <i>
      <x v="5888"/>
      <x v="2"/>
    </i>
    <i>
      <x v="5889"/>
      <x v="2"/>
    </i>
    <i>
      <x v="5890"/>
      <x v="2"/>
    </i>
    <i>
      <x v="5891"/>
      <x v="2"/>
    </i>
    <i>
      <x v="5892"/>
      <x v="2"/>
    </i>
    <i>
      <x v="5893"/>
      <x v="2"/>
    </i>
    <i>
      <x v="5894"/>
      <x v="2"/>
    </i>
    <i>
      <x v="5895"/>
      <x v="2"/>
    </i>
    <i>
      <x v="5896"/>
      <x v="2"/>
    </i>
    <i>
      <x v="5897"/>
      <x v="2"/>
    </i>
    <i>
      <x v="5898"/>
      <x v="2"/>
    </i>
    <i>
      <x v="5899"/>
      <x v="2"/>
    </i>
    <i>
      <x v="5900"/>
      <x v="2"/>
    </i>
    <i>
      <x v="5901"/>
      <x v="2"/>
    </i>
    <i>
      <x v="5902"/>
      <x v="2"/>
    </i>
    <i>
      <x v="5903"/>
      <x v="2"/>
    </i>
    <i>
      <x v="5904"/>
      <x v="2"/>
    </i>
    <i>
      <x v="5905"/>
      <x v="2"/>
    </i>
    <i>
      <x v="5906"/>
      <x v="2"/>
    </i>
    <i>
      <x v="5907"/>
      <x v="2"/>
    </i>
    <i>
      <x v="5908"/>
      <x v="2"/>
    </i>
    <i>
      <x v="5909"/>
      <x v="2"/>
    </i>
    <i>
      <x v="5910"/>
      <x v="2"/>
    </i>
    <i>
      <x v="5911"/>
      <x v="2"/>
    </i>
    <i>
      <x v="5912"/>
      <x v="2"/>
    </i>
    <i>
      <x v="5913"/>
      <x v="2"/>
    </i>
    <i>
      <x v="5914"/>
      <x v="2"/>
    </i>
    <i>
      <x v="5915"/>
      <x v="2"/>
    </i>
    <i>
      <x v="5916"/>
      <x v="2"/>
    </i>
    <i>
      <x v="5917"/>
      <x v="2"/>
    </i>
    <i>
      <x v="5918"/>
      <x v="2"/>
    </i>
    <i>
      <x v="5919"/>
      <x v="2"/>
    </i>
    <i>
      <x v="5920"/>
      <x v="2"/>
    </i>
    <i>
      <x v="5921"/>
      <x v="2"/>
    </i>
    <i>
      <x v="5922"/>
      <x v="2"/>
    </i>
    <i>
      <x v="5923"/>
      <x v="2"/>
    </i>
    <i>
      <x v="5924"/>
      <x v="2"/>
    </i>
    <i>
      <x v="5925"/>
      <x v="2"/>
    </i>
    <i>
      <x v="5926"/>
      <x v="2"/>
    </i>
    <i>
      <x v="5927"/>
      <x v="2"/>
    </i>
    <i>
      <x v="5928"/>
      <x v="2"/>
    </i>
    <i>
      <x v="5929"/>
      <x v="2"/>
    </i>
    <i>
      <x v="5930"/>
      <x v="2"/>
    </i>
    <i>
      <x v="5931"/>
      <x v="2"/>
    </i>
    <i>
      <x v="5932"/>
      <x v="2"/>
    </i>
    <i>
      <x v="5933"/>
      <x v="2"/>
    </i>
    <i>
      <x v="5934"/>
      <x v="2"/>
    </i>
    <i>
      <x v="5935"/>
      <x v="2"/>
    </i>
    <i>
      <x v="5936"/>
      <x v="2"/>
    </i>
    <i>
      <x v="5937"/>
      <x v="2"/>
    </i>
    <i>
      <x v="5938"/>
      <x v="2"/>
    </i>
    <i>
      <x v="5939"/>
      <x v="2"/>
    </i>
    <i>
      <x v="5940"/>
      <x v="2"/>
    </i>
    <i>
      <x v="5941"/>
      <x v="2"/>
    </i>
    <i>
      <x v="5942"/>
      <x v="2"/>
    </i>
    <i>
      <x v="5943"/>
      <x v="2"/>
    </i>
    <i>
      <x v="5944"/>
      <x v="2"/>
    </i>
    <i>
      <x v="5945"/>
      <x v="2"/>
    </i>
    <i>
      <x v="5946"/>
      <x v="2"/>
    </i>
    <i>
      <x v="5947"/>
      <x v="2"/>
    </i>
    <i>
      <x v="5948"/>
      <x v="2"/>
    </i>
    <i>
      <x v="5949"/>
      <x v="2"/>
    </i>
    <i>
      <x v="5950"/>
      <x v="2"/>
    </i>
    <i>
      <x v="5951"/>
      <x v="2"/>
    </i>
    <i>
      <x v="5952"/>
      <x v="2"/>
    </i>
    <i>
      <x v="5953"/>
      <x v="2"/>
    </i>
    <i>
      <x v="5954"/>
      <x v="2"/>
    </i>
    <i>
      <x v="5955"/>
      <x v="2"/>
    </i>
    <i>
      <x v="5956"/>
      <x v="2"/>
    </i>
    <i>
      <x v="5957"/>
      <x v="2"/>
    </i>
    <i>
      <x v="5958"/>
      <x v="2"/>
    </i>
    <i>
      <x v="5959"/>
      <x v="2"/>
    </i>
    <i>
      <x v="5960"/>
      <x v="2"/>
    </i>
    <i>
      <x v="5961"/>
      <x v="2"/>
    </i>
    <i>
      <x v="5962"/>
      <x v="2"/>
    </i>
    <i>
      <x v="5963"/>
      <x v="2"/>
    </i>
    <i>
      <x v="5964"/>
      <x v="2"/>
    </i>
    <i>
      <x v="5965"/>
      <x v="2"/>
    </i>
    <i>
      <x v="5966"/>
      <x v="2"/>
    </i>
    <i>
      <x v="5967"/>
      <x v="2"/>
    </i>
    <i>
      <x v="5968"/>
      <x v="2"/>
    </i>
    <i>
      <x v="5969"/>
      <x v="2"/>
    </i>
    <i>
      <x v="5970"/>
      <x v="2"/>
    </i>
    <i>
      <x v="5971"/>
      <x v="2"/>
    </i>
    <i>
      <x v="5972"/>
      <x v="2"/>
    </i>
    <i>
      <x v="5973"/>
      <x v="2"/>
    </i>
    <i>
      <x v="5974"/>
      <x v="2"/>
    </i>
    <i>
      <x v="5975"/>
      <x v="2"/>
    </i>
    <i>
      <x v="5976"/>
      <x v="2"/>
    </i>
    <i>
      <x v="5977"/>
      <x v="2"/>
    </i>
    <i>
      <x v="5978"/>
      <x v="2"/>
    </i>
    <i>
      <x v="5979"/>
      <x v="2"/>
    </i>
    <i>
      <x v="5980"/>
      <x v="2"/>
    </i>
    <i>
      <x v="5981"/>
      <x v="2"/>
    </i>
    <i>
      <x v="5982"/>
      <x v="2"/>
    </i>
    <i>
      <x v="5983"/>
      <x v="2"/>
    </i>
    <i>
      <x v="5984"/>
      <x v="2"/>
    </i>
    <i>
      <x v="5985"/>
      <x v="2"/>
    </i>
    <i>
      <x v="5986"/>
      <x v="2"/>
    </i>
    <i>
      <x v="5987"/>
      <x v="2"/>
    </i>
    <i>
      <x v="5988"/>
      <x v="2"/>
    </i>
    <i>
      <x v="5989"/>
      <x v="2"/>
    </i>
    <i>
      <x v="5990"/>
      <x v="2"/>
    </i>
    <i>
      <x v="5991"/>
      <x v="2"/>
    </i>
    <i>
      <x v="5992"/>
      <x v="2"/>
    </i>
    <i>
      <x v="5993"/>
      <x v="2"/>
    </i>
    <i>
      <x v="5994"/>
      <x v="2"/>
    </i>
    <i>
      <x v="5995"/>
      <x v="2"/>
    </i>
    <i>
      <x v="5996"/>
      <x v="2"/>
    </i>
    <i>
      <x v="5997"/>
      <x v="2"/>
    </i>
    <i>
      <x v="5998"/>
      <x v="2"/>
    </i>
    <i>
      <x v="5999"/>
      <x v="2"/>
    </i>
    <i>
      <x v="6000"/>
      <x v="2"/>
    </i>
    <i>
      <x v="6001"/>
      <x v="2"/>
    </i>
    <i>
      <x v="6002"/>
      <x v="2"/>
    </i>
    <i>
      <x v="6003"/>
      <x v="2"/>
    </i>
    <i>
      <x v="6004"/>
      <x v="2"/>
    </i>
    <i>
      <x v="6005"/>
      <x v="2"/>
    </i>
    <i>
      <x v="6006"/>
      <x v="2"/>
    </i>
    <i>
      <x v="6007"/>
      <x v="2"/>
    </i>
    <i>
      <x v="6008"/>
      <x v="2"/>
    </i>
    <i>
      <x v="6009"/>
      <x v="2"/>
    </i>
    <i>
      <x v="6010"/>
      <x v="2"/>
    </i>
    <i>
      <x v="6011"/>
      <x v="2"/>
    </i>
    <i>
      <x v="6012"/>
      <x v="2"/>
    </i>
    <i>
      <x v="6013"/>
      <x v="2"/>
    </i>
    <i>
      <x v="6014"/>
      <x v="2"/>
    </i>
    <i>
      <x v="6015"/>
      <x v="2"/>
    </i>
    <i>
      <x v="6016"/>
      <x v="2"/>
    </i>
    <i>
      <x v="6017"/>
      <x v="2"/>
    </i>
    <i>
      <x v="6018"/>
      <x v="2"/>
    </i>
    <i>
      <x v="6019"/>
      <x v="2"/>
    </i>
    <i>
      <x v="6020"/>
      <x v="2"/>
    </i>
    <i>
      <x v="6021"/>
      <x v="2"/>
    </i>
    <i>
      <x v="6022"/>
      <x v="2"/>
    </i>
    <i>
      <x v="6023"/>
      <x v="2"/>
    </i>
    <i>
      <x v="6024"/>
      <x v="2"/>
    </i>
    <i>
      <x v="6025"/>
      <x v="2"/>
    </i>
    <i>
      <x v="6026"/>
      <x v="2"/>
    </i>
    <i>
      <x v="6027"/>
      <x v="2"/>
    </i>
    <i>
      <x v="6028"/>
      <x v="2"/>
    </i>
    <i>
      <x v="6029"/>
      <x v="2"/>
    </i>
    <i>
      <x v="6030"/>
      <x v="2"/>
    </i>
    <i>
      <x v="6031"/>
      <x v="2"/>
    </i>
    <i>
      <x v="6032"/>
      <x v="2"/>
    </i>
    <i>
      <x v="6033"/>
      <x v="2"/>
    </i>
    <i>
      <x v="6034"/>
      <x v="2"/>
    </i>
    <i>
      <x v="6035"/>
      <x v="2"/>
    </i>
    <i>
      <x v="6036"/>
      <x v="2"/>
    </i>
    <i>
      <x v="6037"/>
      <x v="2"/>
    </i>
    <i>
      <x v="6038"/>
      <x v="2"/>
    </i>
    <i>
      <x v="6039"/>
      <x v="2"/>
    </i>
    <i>
      <x v="6040"/>
      <x v="2"/>
    </i>
    <i>
      <x v="6041"/>
      <x v="2"/>
    </i>
    <i>
      <x v="6042"/>
      <x v="2"/>
    </i>
    <i>
      <x v="6043"/>
      <x v="2"/>
    </i>
    <i>
      <x v="6044"/>
      <x v="2"/>
    </i>
    <i>
      <x v="6045"/>
      <x v="2"/>
    </i>
    <i>
      <x v="6046"/>
      <x v="2"/>
    </i>
    <i>
      <x v="6047"/>
      <x v="2"/>
    </i>
    <i>
      <x v="6048"/>
      <x v="2"/>
    </i>
    <i>
      <x v="6049"/>
      <x v="2"/>
    </i>
    <i>
      <x v="6050"/>
      <x v="2"/>
    </i>
    <i>
      <x v="6051"/>
      <x v="2"/>
    </i>
    <i>
      <x v="6052"/>
      <x v="2"/>
    </i>
    <i>
      <x v="6053"/>
      <x v="2"/>
    </i>
    <i>
      <x v="6054"/>
      <x v="2"/>
    </i>
    <i>
      <x v="6055"/>
      <x v="2"/>
    </i>
    <i>
      <x v="6056"/>
      <x v="2"/>
    </i>
    <i>
      <x v="6057"/>
      <x v="2"/>
    </i>
    <i>
      <x v="6058"/>
      <x v="2"/>
    </i>
    <i>
      <x v="6059"/>
      <x v="2"/>
    </i>
    <i>
      <x v="6060"/>
      <x v="2"/>
    </i>
    <i>
      <x v="6061"/>
      <x v="2"/>
    </i>
    <i>
      <x v="6062"/>
      <x v="2"/>
    </i>
    <i>
      <x v="6063"/>
      <x v="2"/>
    </i>
    <i>
      <x v="6064"/>
      <x v="2"/>
    </i>
    <i>
      <x v="6065"/>
      <x v="2"/>
    </i>
    <i>
      <x v="6066"/>
      <x v="2"/>
    </i>
    <i>
      <x v="6067"/>
      <x v="2"/>
    </i>
    <i>
      <x v="6068"/>
      <x v="2"/>
    </i>
    <i>
      <x v="6069"/>
      <x v="2"/>
    </i>
    <i>
      <x v="6070"/>
      <x v="2"/>
    </i>
    <i>
      <x v="6071"/>
      <x v="2"/>
    </i>
    <i>
      <x v="6072"/>
      <x v="2"/>
    </i>
    <i>
      <x v="6073"/>
      <x v="2"/>
    </i>
    <i>
      <x v="6074"/>
      <x v="2"/>
    </i>
    <i>
      <x v="6075"/>
      <x v="2"/>
    </i>
    <i>
      <x v="6076"/>
      <x v="2"/>
    </i>
    <i>
      <x v="6077"/>
      <x v="2"/>
    </i>
    <i>
      <x v="6078"/>
      <x v="2"/>
    </i>
    <i>
      <x v="6079"/>
      <x v="2"/>
    </i>
    <i>
      <x v="6080"/>
      <x v="2"/>
    </i>
    <i>
      <x v="6081"/>
      <x v="2"/>
    </i>
    <i>
      <x v="6082"/>
      <x v="2"/>
    </i>
    <i>
      <x v="6083"/>
      <x v="2"/>
    </i>
    <i>
      <x v="6084"/>
      <x v="2"/>
    </i>
    <i>
      <x v="6085"/>
      <x v="2"/>
    </i>
    <i>
      <x v="6086"/>
      <x v="2"/>
    </i>
    <i>
      <x v="6087"/>
      <x v="2"/>
    </i>
    <i>
      <x v="6088"/>
      <x v="2"/>
    </i>
    <i>
      <x v="6089"/>
      <x v="2"/>
    </i>
    <i>
      <x v="6090"/>
      <x v="2"/>
    </i>
    <i>
      <x v="6091"/>
      <x v="2"/>
    </i>
    <i>
      <x v="6092"/>
      <x v="2"/>
    </i>
    <i>
      <x v="6093"/>
      <x v="2"/>
    </i>
    <i>
      <x v="6094"/>
      <x v="2"/>
    </i>
    <i>
      <x v="6095"/>
      <x v="2"/>
    </i>
    <i>
      <x v="6096"/>
      <x v="2"/>
    </i>
    <i>
      <x v="6097"/>
      <x v="2"/>
    </i>
    <i>
      <x v="6098"/>
      <x v="2"/>
    </i>
    <i>
      <x v="6099"/>
      <x v="2"/>
    </i>
    <i>
      <x v="6100"/>
      <x v="2"/>
    </i>
    <i>
      <x v="6101"/>
      <x v="2"/>
    </i>
    <i>
      <x v="6102"/>
      <x v="2"/>
    </i>
    <i>
      <x v="6103"/>
      <x v="2"/>
    </i>
    <i>
      <x v="6104"/>
      <x v="2"/>
    </i>
    <i>
      <x v="6105"/>
      <x v="2"/>
    </i>
    <i>
      <x v="6106"/>
      <x v="2"/>
    </i>
    <i>
      <x v="6107"/>
      <x v="2"/>
    </i>
    <i>
      <x v="6108"/>
      <x v="2"/>
    </i>
    <i>
      <x v="6109"/>
      <x v="2"/>
    </i>
    <i>
      <x v="6110"/>
      <x v="2"/>
    </i>
    <i>
      <x v="6111"/>
      <x v="2"/>
    </i>
    <i>
      <x v="6112"/>
      <x v="2"/>
    </i>
    <i>
      <x v="6113"/>
      <x v="2"/>
    </i>
    <i>
      <x v="6114"/>
      <x v="2"/>
    </i>
    <i>
      <x v="6115"/>
      <x v="2"/>
    </i>
    <i>
      <x v="6116"/>
      <x v="2"/>
    </i>
    <i>
      <x v="6117"/>
      <x v="2"/>
    </i>
    <i>
      <x v="6118"/>
      <x v="2"/>
    </i>
    <i>
      <x v="6119"/>
      <x v="2"/>
    </i>
    <i>
      <x v="6120"/>
      <x v="2"/>
    </i>
    <i>
      <x v="6121"/>
      <x v="2"/>
    </i>
    <i>
      <x v="6122"/>
      <x v="2"/>
    </i>
    <i>
      <x v="6123"/>
      <x v="2"/>
    </i>
    <i>
      <x v="6124"/>
      <x v="2"/>
    </i>
    <i>
      <x v="6125"/>
      <x v="2"/>
    </i>
    <i>
      <x v="6126"/>
      <x v="2"/>
    </i>
    <i>
      <x v="6127"/>
      <x v="2"/>
    </i>
    <i>
      <x v="6128"/>
      <x v="2"/>
    </i>
    <i>
      <x v="6129"/>
      <x v="2"/>
    </i>
    <i>
      <x v="6130"/>
      <x v="2"/>
    </i>
    <i>
      <x v="6131"/>
      <x v="2"/>
    </i>
    <i>
      <x v="6132"/>
      <x v="2"/>
    </i>
    <i>
      <x v="6133"/>
      <x v="2"/>
    </i>
    <i>
      <x v="6134"/>
      <x v="2"/>
    </i>
    <i>
      <x v="6135"/>
      <x v="2"/>
    </i>
    <i>
      <x v="6136"/>
      <x v="2"/>
    </i>
    <i>
      <x v="6137"/>
      <x v="2"/>
    </i>
    <i>
      <x v="6138"/>
      <x v="2"/>
    </i>
    <i>
      <x v="6139"/>
      <x v="2"/>
    </i>
    <i>
      <x v="6140"/>
      <x v="2"/>
    </i>
    <i>
      <x v="6141"/>
      <x v="2"/>
    </i>
    <i>
      <x v="6142"/>
      <x v="2"/>
    </i>
    <i>
      <x v="6143"/>
      <x v="2"/>
    </i>
    <i>
      <x v="6144"/>
      <x v="2"/>
    </i>
    <i>
      <x v="6145"/>
      <x v="2"/>
    </i>
    <i>
      <x v="6146"/>
      <x v="2"/>
    </i>
    <i>
      <x v="6147"/>
      <x v="2"/>
    </i>
    <i>
      <x v="6148"/>
      <x v="2"/>
    </i>
    <i>
      <x v="6149"/>
      <x v="2"/>
    </i>
    <i>
      <x v="6150"/>
      <x v="2"/>
    </i>
    <i>
      <x v="6151"/>
      <x v="2"/>
    </i>
    <i>
      <x v="6152"/>
      <x v="2"/>
    </i>
    <i>
      <x v="6153"/>
      <x v="2"/>
    </i>
    <i>
      <x v="6154"/>
      <x v="2"/>
    </i>
    <i>
      <x v="6155"/>
      <x v="2"/>
    </i>
    <i>
      <x v="6156"/>
      <x v="2"/>
    </i>
    <i>
      <x v="6157"/>
      <x v="2"/>
    </i>
    <i>
      <x v="6158"/>
      <x v="2"/>
    </i>
    <i>
      <x v="6159"/>
      <x v="2"/>
    </i>
    <i>
      <x v="6160"/>
      <x v="2"/>
    </i>
    <i>
      <x v="6161"/>
      <x v="2"/>
    </i>
    <i>
      <x v="6162"/>
      <x v="2"/>
    </i>
    <i>
      <x v="6163"/>
      <x v="2"/>
    </i>
    <i>
      <x v="6164"/>
      <x v="2"/>
    </i>
    <i>
      <x v="6165"/>
      <x v="2"/>
    </i>
    <i>
      <x v="6166"/>
      <x v="2"/>
    </i>
    <i>
      <x v="6167"/>
      <x v="2"/>
    </i>
    <i>
      <x v="6168"/>
      <x v="2"/>
    </i>
    <i>
      <x v="6169"/>
      <x v="2"/>
    </i>
    <i>
      <x v="6170"/>
      <x v="2"/>
    </i>
    <i>
      <x v="6171"/>
      <x v="2"/>
    </i>
    <i>
      <x v="6172"/>
      <x v="2"/>
    </i>
    <i>
      <x v="6173"/>
      <x v="2"/>
    </i>
    <i>
      <x v="6174"/>
      <x v="2"/>
    </i>
    <i>
      <x v="6175"/>
      <x v="2"/>
    </i>
    <i>
      <x v="6176"/>
      <x v="2"/>
    </i>
    <i>
      <x v="6177"/>
      <x v="2"/>
    </i>
    <i>
      <x v="6178"/>
      <x v="2"/>
    </i>
    <i>
      <x v="6179"/>
      <x v="2"/>
    </i>
    <i>
      <x v="6180"/>
      <x v="2"/>
    </i>
    <i>
      <x v="6181"/>
      <x v="2"/>
    </i>
    <i>
      <x v="6182"/>
      <x v="2"/>
    </i>
    <i>
      <x v="6183"/>
      <x v="2"/>
    </i>
    <i>
      <x v="6184"/>
      <x v="2"/>
    </i>
    <i>
      <x v="6185"/>
      <x v="2"/>
    </i>
    <i>
      <x v="6186"/>
      <x v="2"/>
    </i>
    <i>
      <x v="6187"/>
      <x v="2"/>
    </i>
    <i>
      <x v="6188"/>
      <x v="2"/>
    </i>
    <i>
      <x v="6189"/>
      <x v="2"/>
    </i>
    <i>
      <x v="6190"/>
      <x v="2"/>
    </i>
    <i>
      <x v="6191"/>
      <x v="2"/>
    </i>
    <i>
      <x v="6192"/>
      <x v="2"/>
    </i>
    <i>
      <x v="6193"/>
      <x v="2"/>
    </i>
    <i>
      <x v="6194"/>
      <x v="2"/>
    </i>
    <i>
      <x v="6195"/>
      <x v="2"/>
    </i>
    <i>
      <x v="6196"/>
      <x v="2"/>
    </i>
    <i>
      <x v="6197"/>
      <x v="2"/>
    </i>
    <i>
      <x v="6198"/>
      <x v="2"/>
    </i>
    <i>
      <x v="6199"/>
      <x v="2"/>
    </i>
    <i>
      <x v="6200"/>
      <x v="2"/>
    </i>
    <i>
      <x v="6201"/>
      <x v="2"/>
    </i>
    <i>
      <x v="6202"/>
      <x v="2"/>
    </i>
    <i>
      <x v="6203"/>
      <x v="2"/>
    </i>
    <i>
      <x v="6204"/>
      <x v="2"/>
    </i>
    <i>
      <x v="6205"/>
      <x v="2"/>
    </i>
    <i>
      <x v="6206"/>
      <x v="2"/>
    </i>
    <i>
      <x v="6207"/>
      <x v="2"/>
    </i>
    <i>
      <x v="6208"/>
      <x v="2"/>
    </i>
    <i>
      <x v="6209"/>
      <x v="2"/>
    </i>
    <i>
      <x v="6210"/>
      <x v="2"/>
    </i>
    <i>
      <x v="6211"/>
      <x v="2"/>
    </i>
    <i>
      <x v="6212"/>
      <x v="2"/>
    </i>
    <i>
      <x v="6213"/>
      <x v="2"/>
    </i>
    <i>
      <x v="6214"/>
      <x v="2"/>
    </i>
    <i>
      <x v="6215"/>
      <x v="2"/>
    </i>
    <i>
      <x v="6216"/>
      <x v="2"/>
    </i>
    <i>
      <x v="6217"/>
      <x v="2"/>
    </i>
    <i>
      <x v="6218"/>
      <x v="2"/>
    </i>
    <i>
      <x v="6219"/>
      <x v="2"/>
    </i>
    <i>
      <x v="6220"/>
      <x v="2"/>
    </i>
    <i>
      <x v="6221"/>
      <x v="2"/>
    </i>
    <i>
      <x v="6222"/>
      <x v="2"/>
    </i>
    <i>
      <x v="6223"/>
      <x v="2"/>
    </i>
    <i>
      <x v="6224"/>
      <x v="2"/>
    </i>
    <i>
      <x v="6225"/>
      <x v="2"/>
    </i>
    <i>
      <x v="6226"/>
      <x v="2"/>
    </i>
    <i>
      <x v="6227"/>
      <x v="2"/>
    </i>
    <i>
      <x v="6228"/>
      <x v="2"/>
    </i>
    <i>
      <x v="6229"/>
      <x v="2"/>
    </i>
    <i>
      <x v="6230"/>
      <x v="2"/>
    </i>
    <i>
      <x v="6231"/>
      <x v="2"/>
    </i>
    <i>
      <x v="6232"/>
      <x v="2"/>
    </i>
    <i>
      <x v="6233"/>
      <x v="2"/>
    </i>
    <i>
      <x v="6234"/>
      <x v="2"/>
    </i>
    <i>
      <x v="6235"/>
      <x v="2"/>
    </i>
    <i>
      <x v="6236"/>
      <x v="2"/>
    </i>
    <i>
      <x v="6237"/>
      <x v="2"/>
    </i>
    <i>
      <x v="6238"/>
      <x v="2"/>
    </i>
    <i>
      <x v="6239"/>
      <x v="2"/>
    </i>
    <i>
      <x v="6240"/>
      <x v="2"/>
    </i>
    <i>
      <x v="6241"/>
      <x v="2"/>
    </i>
    <i>
      <x v="6242"/>
      <x v="2"/>
    </i>
    <i>
      <x v="6243"/>
      <x v="2"/>
    </i>
    <i>
      <x v="6244"/>
      <x v="2"/>
    </i>
    <i>
      <x v="6245"/>
      <x v="2"/>
    </i>
    <i>
      <x v="6246"/>
      <x v="2"/>
    </i>
    <i>
      <x v="6247"/>
      <x v="2"/>
    </i>
    <i>
      <x v="6248"/>
      <x v="2"/>
    </i>
    <i>
      <x v="6249"/>
      <x v="2"/>
    </i>
    <i>
      <x v="6250"/>
      <x v="2"/>
    </i>
    <i>
      <x v="6251"/>
      <x v="2"/>
    </i>
    <i>
      <x v="6252"/>
      <x v="2"/>
    </i>
    <i>
      <x v="6253"/>
      <x v="2"/>
    </i>
    <i>
      <x v="6254"/>
      <x v="2"/>
    </i>
    <i>
      <x v="6255"/>
      <x v="2"/>
    </i>
    <i>
      <x v="6256"/>
      <x v="2"/>
    </i>
    <i>
      <x v="6257"/>
      <x v="2"/>
    </i>
    <i>
      <x v="6258"/>
      <x v="2"/>
    </i>
    <i>
      <x v="6259"/>
      <x v="2"/>
    </i>
    <i>
      <x v="6260"/>
      <x v="2"/>
    </i>
    <i>
      <x v="6261"/>
      <x v="2"/>
    </i>
    <i>
      <x v="6262"/>
      <x v="2"/>
    </i>
    <i>
      <x v="6263"/>
      <x v="2"/>
    </i>
    <i>
      <x v="6264"/>
      <x v="2"/>
    </i>
    <i>
      <x v="6265"/>
      <x v="2"/>
    </i>
    <i>
      <x v="6266"/>
      <x v="2"/>
    </i>
    <i>
      <x v="6267"/>
      <x v="2"/>
    </i>
    <i>
      <x v="6268"/>
      <x v="2"/>
    </i>
    <i>
      <x v="6269"/>
      <x v="2"/>
    </i>
    <i>
      <x v="6270"/>
      <x v="2"/>
    </i>
    <i>
      <x v="6271"/>
      <x v="2"/>
    </i>
    <i>
      <x v="6272"/>
      <x v="2"/>
    </i>
    <i>
      <x v="6273"/>
      <x v="2"/>
    </i>
    <i>
      <x v="6274"/>
      <x v="2"/>
    </i>
    <i>
      <x v="6275"/>
      <x v="2"/>
    </i>
    <i>
      <x v="6276"/>
      <x v="2"/>
    </i>
    <i>
      <x v="6277"/>
      <x v="2"/>
    </i>
    <i>
      <x v="6278"/>
      <x v="2"/>
    </i>
    <i>
      <x v="6279"/>
      <x v="2"/>
    </i>
    <i>
      <x v="6280"/>
      <x v="2"/>
    </i>
    <i>
      <x v="6281"/>
      <x v="2"/>
    </i>
    <i>
      <x v="6282"/>
      <x v="2"/>
    </i>
    <i>
      <x v="6283"/>
      <x v="2"/>
    </i>
    <i>
      <x v="6284"/>
      <x v="2"/>
    </i>
    <i>
      <x v="6285"/>
      <x v="2"/>
    </i>
    <i>
      <x v="6286"/>
      <x v="2"/>
    </i>
    <i>
      <x v="6287"/>
      <x v="2"/>
    </i>
    <i>
      <x v="6288"/>
      <x v="2"/>
    </i>
    <i>
      <x v="6289"/>
      <x v="2"/>
    </i>
    <i>
      <x v="6290"/>
      <x v="2"/>
    </i>
    <i>
      <x v="6291"/>
      <x v="2"/>
    </i>
    <i>
      <x v="6292"/>
      <x v="2"/>
    </i>
    <i>
      <x v="6293"/>
      <x v="2"/>
    </i>
    <i>
      <x v="6294"/>
      <x v="2"/>
    </i>
    <i>
      <x v="6295"/>
      <x v="2"/>
    </i>
    <i>
      <x v="6296"/>
      <x v="2"/>
    </i>
    <i>
      <x v="6297"/>
      <x v="2"/>
    </i>
    <i>
      <x v="6298"/>
      <x v="2"/>
    </i>
    <i>
      <x v="6299"/>
      <x v="2"/>
    </i>
    <i>
      <x v="6300"/>
      <x v="2"/>
    </i>
    <i>
      <x v="6301"/>
      <x v="2"/>
    </i>
    <i>
      <x v="6302"/>
      <x v="2"/>
    </i>
    <i>
      <x v="6303"/>
      <x v="2"/>
    </i>
    <i>
      <x v="6304"/>
      <x v="2"/>
    </i>
    <i>
      <x v="6305"/>
      <x v="2"/>
    </i>
    <i>
      <x v="6306"/>
      <x v="2"/>
    </i>
    <i>
      <x v="6307"/>
      <x v="2"/>
    </i>
    <i>
      <x v="6308"/>
      <x v="2"/>
    </i>
    <i>
      <x v="6309"/>
      <x v="2"/>
    </i>
    <i>
      <x v="6310"/>
      <x v="2"/>
    </i>
    <i>
      <x v="6311"/>
      <x v="2"/>
    </i>
    <i>
      <x v="6312"/>
      <x v="2"/>
    </i>
    <i>
      <x v="6313"/>
      <x v="2"/>
    </i>
    <i>
      <x v="6314"/>
      <x v="2"/>
    </i>
    <i>
      <x v="6315"/>
      <x v="2"/>
    </i>
    <i>
      <x v="6316"/>
      <x v="2"/>
    </i>
    <i>
      <x v="6317"/>
      <x v="2"/>
    </i>
    <i>
      <x v="6318"/>
      <x v="2"/>
    </i>
    <i>
      <x v="6319"/>
      <x v="2"/>
    </i>
    <i>
      <x v="6320"/>
      <x v="2"/>
    </i>
    <i>
      <x v="6321"/>
      <x v="2"/>
    </i>
    <i>
      <x v="6322"/>
      <x v="2"/>
    </i>
    <i>
      <x v="6323"/>
      <x v="2"/>
    </i>
    <i>
      <x v="6324"/>
      <x v="2"/>
    </i>
    <i>
      <x v="6325"/>
      <x v="2"/>
    </i>
    <i>
      <x v="6326"/>
      <x v="2"/>
    </i>
    <i>
      <x v="6327"/>
      <x v="2"/>
    </i>
    <i>
      <x v="6328"/>
      <x v="2"/>
    </i>
    <i>
      <x v="6329"/>
      <x v="2"/>
    </i>
    <i>
      <x v="6330"/>
      <x v="2"/>
    </i>
    <i>
      <x v="6331"/>
      <x v="2"/>
    </i>
    <i>
      <x v="6332"/>
      <x v="2"/>
    </i>
    <i>
      <x v="6333"/>
      <x v="2"/>
    </i>
    <i>
      <x v="6334"/>
      <x v="2"/>
    </i>
    <i>
      <x v="6335"/>
      <x v="2"/>
    </i>
    <i>
      <x v="6336"/>
      <x v="2"/>
    </i>
    <i>
      <x v="6337"/>
      <x v="2"/>
    </i>
    <i>
      <x v="6338"/>
      <x v="2"/>
    </i>
    <i>
      <x v="6339"/>
      <x v="2"/>
    </i>
    <i>
      <x v="6340"/>
      <x v="2"/>
    </i>
    <i>
      <x v="6341"/>
      <x v="2"/>
    </i>
    <i>
      <x v="6342"/>
      <x v="2"/>
    </i>
    <i>
      <x v="6343"/>
      <x v="2"/>
    </i>
    <i>
      <x v="6344"/>
      <x v="2"/>
    </i>
    <i>
      <x v="6345"/>
      <x v="2"/>
    </i>
    <i>
      <x v="6346"/>
      <x v="2"/>
    </i>
    <i>
      <x v="6347"/>
      <x v="2"/>
    </i>
    <i>
      <x v="6348"/>
      <x v="2"/>
    </i>
    <i>
      <x v="6349"/>
      <x v="2"/>
    </i>
    <i>
      <x v="6350"/>
      <x v="2"/>
    </i>
    <i>
      <x v="6351"/>
      <x v="2"/>
    </i>
    <i>
      <x v="6352"/>
      <x v="2"/>
    </i>
    <i>
      <x v="6353"/>
      <x v="2"/>
    </i>
    <i>
      <x v="6354"/>
      <x v="2"/>
    </i>
    <i>
      <x v="6355"/>
      <x v="2"/>
    </i>
    <i>
      <x v="6356"/>
      <x v="2"/>
    </i>
    <i>
      <x v="6357"/>
      <x v="2"/>
    </i>
    <i>
      <x v="6358"/>
      <x v="2"/>
    </i>
    <i>
      <x v="6359"/>
      <x v="2"/>
    </i>
    <i>
      <x v="6360"/>
      <x v="2"/>
    </i>
    <i>
      <x v="6361"/>
      <x v="2"/>
    </i>
    <i>
      <x v="6362"/>
      <x v="2"/>
    </i>
    <i>
      <x v="6363"/>
      <x v="2"/>
    </i>
    <i>
      <x v="6364"/>
      <x v="2"/>
    </i>
    <i>
      <x v="6365"/>
      <x v="2"/>
    </i>
    <i>
      <x v="6366"/>
      <x v="2"/>
    </i>
    <i>
      <x v="6367"/>
      <x v="2"/>
    </i>
    <i>
      <x v="6368"/>
      <x v="2"/>
    </i>
    <i>
      <x v="6369"/>
      <x v="2"/>
    </i>
    <i>
      <x v="6370"/>
      <x v="2"/>
    </i>
    <i>
      <x v="6371"/>
      <x v="2"/>
    </i>
    <i>
      <x v="6372"/>
      <x v="2"/>
    </i>
    <i>
      <x v="6373"/>
      <x v="2"/>
    </i>
    <i>
      <x v="6374"/>
      <x v="2"/>
    </i>
    <i>
      <x v="6375"/>
      <x v="2"/>
    </i>
    <i>
      <x v="6376"/>
      <x v="2"/>
    </i>
    <i>
      <x v="6377"/>
      <x v="2"/>
    </i>
    <i>
      <x v="6378"/>
      <x v="2"/>
    </i>
    <i>
      <x v="6379"/>
      <x v="2"/>
    </i>
    <i>
      <x v="6380"/>
      <x v="2"/>
    </i>
    <i>
      <x v="6381"/>
      <x v="2"/>
    </i>
    <i>
      <x v="6382"/>
      <x v="2"/>
    </i>
    <i>
      <x v="6383"/>
      <x v="2"/>
    </i>
    <i>
      <x v="6384"/>
      <x v="2"/>
    </i>
    <i>
      <x v="6385"/>
      <x v="2"/>
    </i>
    <i>
      <x v="6386"/>
      <x v="2"/>
    </i>
    <i>
      <x v="6387"/>
      <x v="2"/>
    </i>
    <i>
      <x v="6388"/>
      <x v="2"/>
    </i>
    <i>
      <x v="6389"/>
      <x v="2"/>
    </i>
    <i>
      <x v="6390"/>
      <x v="2"/>
    </i>
    <i>
      <x v="6391"/>
      <x v="2"/>
    </i>
    <i>
      <x v="6392"/>
      <x v="2"/>
    </i>
    <i>
      <x v="6393"/>
      <x v="2"/>
    </i>
    <i>
      <x v="6394"/>
      <x v="2"/>
    </i>
    <i>
      <x v="6395"/>
      <x v="2"/>
    </i>
    <i>
      <x v="6396"/>
      <x v="2"/>
    </i>
    <i>
      <x v="6397"/>
      <x v="2"/>
    </i>
    <i>
      <x v="6398"/>
      <x v="2"/>
    </i>
    <i>
      <x v="6399"/>
      <x v="2"/>
    </i>
    <i>
      <x v="6400"/>
      <x v="2"/>
    </i>
    <i>
      <x v="6401"/>
      <x v="2"/>
    </i>
    <i>
      <x v="6402"/>
      <x v="2"/>
    </i>
    <i>
      <x v="6403"/>
      <x v="2"/>
    </i>
    <i>
      <x v="6404"/>
      <x v="2"/>
    </i>
    <i>
      <x v="6405"/>
      <x v="2"/>
    </i>
    <i>
      <x v="6406"/>
      <x v="2"/>
    </i>
    <i>
      <x v="6407"/>
      <x v="2"/>
    </i>
    <i>
      <x v="6408"/>
      <x v="2"/>
    </i>
    <i>
      <x v="6409"/>
      <x v="2"/>
    </i>
    <i>
      <x v="6410"/>
      <x v="2"/>
    </i>
    <i>
      <x v="6411"/>
      <x v="2"/>
    </i>
    <i>
      <x v="6412"/>
      <x v="2"/>
    </i>
    <i>
      <x v="6413"/>
      <x v="2"/>
    </i>
    <i>
      <x v="6414"/>
      <x v="2"/>
    </i>
    <i>
      <x v="6415"/>
      <x v="2"/>
    </i>
    <i>
      <x v="6416"/>
      <x v="2"/>
    </i>
    <i>
      <x v="6417"/>
      <x v="2"/>
    </i>
    <i>
      <x v="6418"/>
      <x v="2"/>
    </i>
    <i>
      <x v="6419"/>
      <x v="2"/>
    </i>
    <i>
      <x v="6420"/>
      <x v="2"/>
    </i>
    <i>
      <x v="6421"/>
      <x v="2"/>
    </i>
    <i>
      <x v="6422"/>
      <x v="2"/>
    </i>
    <i>
      <x v="6423"/>
      <x v="2"/>
    </i>
    <i>
      <x v="6424"/>
      <x v="2"/>
    </i>
    <i>
      <x v="6425"/>
      <x v="2"/>
    </i>
    <i>
      <x v="6426"/>
      <x v="2"/>
    </i>
    <i>
      <x v="6427"/>
      <x v="2"/>
    </i>
    <i>
      <x v="6428"/>
      <x v="2"/>
    </i>
    <i>
      <x v="6429"/>
      <x v="2"/>
    </i>
    <i>
      <x v="6430"/>
      <x v="2"/>
    </i>
    <i>
      <x v="6431"/>
      <x v="2"/>
    </i>
    <i>
      <x v="6432"/>
      <x v="2"/>
    </i>
    <i>
      <x v="6433"/>
      <x v="2"/>
    </i>
    <i>
      <x v="6434"/>
      <x v="2"/>
    </i>
    <i>
      <x v="6435"/>
      <x v="2"/>
    </i>
    <i>
      <x v="6436"/>
      <x v="2"/>
    </i>
    <i>
      <x v="6437"/>
      <x v="2"/>
    </i>
    <i>
      <x v="6438"/>
      <x v="2"/>
    </i>
    <i>
      <x v="6439"/>
      <x v="2"/>
    </i>
    <i>
      <x v="6440"/>
      <x v="2"/>
    </i>
    <i>
      <x v="6441"/>
      <x v="2"/>
    </i>
    <i>
      <x v="6442"/>
      <x v="2"/>
    </i>
    <i>
      <x v="6443"/>
      <x v="2"/>
    </i>
    <i>
      <x v="6444"/>
      <x v="2"/>
    </i>
    <i>
      <x v="6445"/>
      <x v="2"/>
    </i>
    <i>
      <x v="6446"/>
      <x v="2"/>
    </i>
    <i>
      <x v="6447"/>
      <x v="2"/>
    </i>
    <i>
      <x v="6448"/>
      <x v="2"/>
    </i>
    <i>
      <x v="6449"/>
      <x v="2"/>
    </i>
    <i>
      <x v="6450"/>
      <x v="2"/>
    </i>
    <i>
      <x v="6451"/>
      <x v="2"/>
    </i>
    <i>
      <x v="6452"/>
      <x v="2"/>
    </i>
    <i>
      <x v="6453"/>
      <x v="2"/>
    </i>
    <i>
      <x v="6454"/>
      <x v="2"/>
    </i>
    <i>
      <x v="6455"/>
      <x v="2"/>
    </i>
    <i>
      <x v="6456"/>
      <x v="2"/>
    </i>
    <i>
      <x v="6457"/>
      <x v="2"/>
    </i>
    <i>
      <x v="6458"/>
      <x v="2"/>
    </i>
    <i>
      <x v="6459"/>
      <x v="2"/>
    </i>
    <i>
      <x v="6460"/>
      <x v="2"/>
    </i>
    <i>
      <x v="6461"/>
      <x v="2"/>
    </i>
    <i>
      <x v="6462"/>
      <x v="2"/>
    </i>
    <i>
      <x v="6463"/>
      <x v="2"/>
    </i>
    <i>
      <x v="6464"/>
      <x v="2"/>
    </i>
    <i>
      <x v="6465"/>
      <x v="2"/>
    </i>
    <i>
      <x v="6466"/>
      <x v="2"/>
    </i>
    <i>
      <x v="6467"/>
      <x v="2"/>
    </i>
    <i>
      <x v="6468"/>
      <x v="2"/>
    </i>
    <i>
      <x v="6469"/>
      <x v="2"/>
    </i>
    <i>
      <x v="6470"/>
      <x v="2"/>
    </i>
    <i>
      <x v="6471"/>
      <x v="2"/>
    </i>
    <i>
      <x v="6472"/>
      <x v="2"/>
    </i>
    <i>
      <x v="6473"/>
      <x v="2"/>
    </i>
    <i>
      <x v="6474"/>
      <x v="2"/>
    </i>
    <i>
      <x v="6475"/>
      <x v="2"/>
    </i>
    <i>
      <x v="6476"/>
      <x v="2"/>
    </i>
    <i>
      <x v="6477"/>
      <x v="2"/>
    </i>
    <i>
      <x v="6478"/>
      <x v="2"/>
    </i>
    <i>
      <x v="6479"/>
      <x v="2"/>
    </i>
    <i>
      <x v="6480"/>
      <x v="2"/>
    </i>
    <i>
      <x v="6481"/>
      <x v="2"/>
    </i>
    <i>
      <x v="6482"/>
      <x v="2"/>
    </i>
    <i>
      <x v="6483"/>
      <x v="2"/>
    </i>
    <i>
      <x v="6484"/>
      <x v="2"/>
    </i>
    <i>
      <x v="6485"/>
      <x v="2"/>
    </i>
    <i>
      <x v="6486"/>
      <x v="2"/>
    </i>
    <i>
      <x v="6487"/>
      <x v="2"/>
    </i>
    <i>
      <x v="6488"/>
      <x v="2"/>
    </i>
    <i>
      <x v="6489"/>
      <x v="2"/>
    </i>
    <i>
      <x v="6490"/>
      <x v="2"/>
    </i>
    <i>
      <x v="6491"/>
      <x v="2"/>
    </i>
    <i>
      <x v="6492"/>
      <x v="2"/>
    </i>
    <i>
      <x v="6493"/>
      <x v="2"/>
    </i>
    <i>
      <x v="6494"/>
      <x v="2"/>
    </i>
    <i>
      <x v="6495"/>
      <x v="2"/>
    </i>
    <i>
      <x v="6496"/>
      <x v="2"/>
    </i>
    <i>
      <x v="6497"/>
      <x v="2"/>
    </i>
    <i>
      <x v="6498"/>
      <x v="2"/>
    </i>
    <i>
      <x v="6499"/>
      <x v="2"/>
    </i>
    <i>
      <x v="6500"/>
      <x v="2"/>
    </i>
    <i>
      <x v="6501"/>
      <x v="2"/>
    </i>
    <i>
      <x v="6502"/>
      <x v="2"/>
    </i>
    <i>
      <x v="6503"/>
      <x v="2"/>
    </i>
    <i>
      <x v="6504"/>
      <x v="2"/>
    </i>
    <i>
      <x v="6505"/>
      <x v="2"/>
    </i>
    <i>
      <x v="6506"/>
      <x v="2"/>
    </i>
    <i>
      <x v="6507"/>
      <x v="2"/>
    </i>
    <i>
      <x v="6508"/>
      <x v="2"/>
    </i>
    <i>
      <x v="6509"/>
      <x v="2"/>
    </i>
    <i>
      <x v="6510"/>
      <x v="2"/>
    </i>
    <i>
      <x v="6511"/>
      <x v="2"/>
    </i>
    <i>
      <x v="6512"/>
      <x v="2"/>
    </i>
    <i>
      <x v="6513"/>
      <x v="2"/>
    </i>
    <i>
      <x v="6514"/>
      <x v="2"/>
    </i>
    <i>
      <x v="6515"/>
      <x v="2"/>
    </i>
    <i>
      <x v="6516"/>
      <x v="2"/>
    </i>
    <i>
      <x v="6517"/>
      <x v="2"/>
    </i>
    <i>
      <x v="6518"/>
      <x v="2"/>
    </i>
    <i>
      <x v="6519"/>
      <x v="2"/>
    </i>
    <i>
      <x v="6520"/>
      <x v="2"/>
    </i>
    <i>
      <x v="6521"/>
      <x v="2"/>
    </i>
    <i>
      <x v="6522"/>
      <x v="2"/>
    </i>
    <i>
      <x v="6523"/>
      <x v="2"/>
    </i>
    <i>
      <x v="6524"/>
      <x v="2"/>
    </i>
    <i>
      <x v="6525"/>
      <x v="2"/>
    </i>
    <i>
      <x v="6526"/>
      <x v="2"/>
    </i>
    <i>
      <x v="6527"/>
      <x v="2"/>
    </i>
    <i>
      <x v="6528"/>
      <x v="2"/>
    </i>
    <i>
      <x v="6529"/>
      <x v="2"/>
    </i>
    <i>
      <x v="6530"/>
      <x v="2"/>
    </i>
    <i>
      <x v="6531"/>
      <x v="2"/>
    </i>
    <i>
      <x v="6532"/>
      <x v="2"/>
    </i>
    <i>
      <x v="6533"/>
      <x v="2"/>
    </i>
    <i>
      <x v="6534"/>
      <x v="2"/>
    </i>
    <i>
      <x v="6535"/>
      <x v="2"/>
    </i>
    <i>
      <x v="6536"/>
      <x v="2"/>
    </i>
    <i>
      <x v="6537"/>
      <x v="2"/>
    </i>
    <i>
      <x v="6538"/>
      <x v="2"/>
    </i>
    <i>
      <x v="6539"/>
      <x v="2"/>
    </i>
    <i>
      <x v="6540"/>
      <x v="2"/>
    </i>
    <i>
      <x v="6541"/>
      <x v="2"/>
    </i>
    <i>
      <x v="6542"/>
      <x v="2"/>
    </i>
    <i>
      <x v="6543"/>
      <x v="2"/>
    </i>
    <i>
      <x v="6544"/>
      <x v="2"/>
    </i>
    <i>
      <x v="6545"/>
      <x v="2"/>
    </i>
    <i>
      <x v="6546"/>
      <x v="2"/>
    </i>
    <i>
      <x v="6547"/>
      <x v="2"/>
    </i>
    <i>
      <x v="6548"/>
      <x v="2"/>
    </i>
    <i>
      <x v="6549"/>
      <x v="2"/>
    </i>
    <i>
      <x v="6550"/>
      <x v="2"/>
    </i>
    <i>
      <x v="6551"/>
      <x v="2"/>
    </i>
    <i>
      <x v="6552"/>
      <x v="2"/>
    </i>
    <i>
      <x v="6553"/>
      <x v="2"/>
    </i>
    <i>
      <x v="6554"/>
      <x v="2"/>
    </i>
    <i>
      <x v="6555"/>
      <x v="2"/>
    </i>
    <i>
      <x v="6556"/>
      <x v="2"/>
    </i>
    <i>
      <x v="6557"/>
      <x v="2"/>
    </i>
    <i>
      <x v="6558"/>
      <x v="2"/>
    </i>
    <i>
      <x v="6559"/>
      <x v="2"/>
    </i>
    <i>
      <x v="6560"/>
      <x v="2"/>
    </i>
    <i>
      <x v="6561"/>
      <x v="2"/>
    </i>
    <i>
      <x v="6562"/>
      <x v="2"/>
    </i>
    <i>
      <x v="6563"/>
      <x v="2"/>
    </i>
    <i>
      <x v="6564"/>
      <x v="2"/>
    </i>
    <i>
      <x v="6565"/>
      <x v="2"/>
    </i>
    <i>
      <x v="6566"/>
      <x v="2"/>
    </i>
    <i>
      <x v="6567"/>
      <x v="2"/>
    </i>
    <i>
      <x v="6568"/>
      <x v="2"/>
    </i>
    <i>
      <x v="6569"/>
      <x v="2"/>
    </i>
    <i>
      <x v="6570"/>
      <x v="2"/>
    </i>
    <i>
      <x v="6571"/>
      <x v="2"/>
    </i>
    <i>
      <x v="6572"/>
      <x v="2"/>
    </i>
    <i>
      <x v="6573"/>
      <x v="2"/>
    </i>
    <i>
      <x v="6574"/>
      <x v="2"/>
    </i>
    <i>
      <x v="6575"/>
      <x v="2"/>
    </i>
    <i>
      <x v="6576"/>
      <x v="2"/>
    </i>
    <i>
      <x v="6577"/>
      <x v="2"/>
    </i>
    <i>
      <x v="6578"/>
      <x v="2"/>
    </i>
    <i>
      <x v="6579"/>
      <x v="2"/>
    </i>
    <i>
      <x v="6580"/>
      <x v="2"/>
    </i>
    <i>
      <x v="6581"/>
      <x v="2"/>
    </i>
    <i>
      <x v="6582"/>
      <x v="2"/>
    </i>
    <i>
      <x v="6583"/>
      <x v="2"/>
    </i>
    <i>
      <x v="6584"/>
      <x v="2"/>
    </i>
    <i>
      <x v="6585"/>
      <x v="2"/>
    </i>
    <i>
      <x v="6586"/>
      <x v="2"/>
    </i>
    <i>
      <x v="6587"/>
      <x v="2"/>
    </i>
    <i>
      <x v="6588"/>
      <x v="2"/>
    </i>
    <i>
      <x v="6589"/>
      <x v="2"/>
    </i>
    <i>
      <x v="6590"/>
      <x v="2"/>
    </i>
    <i>
      <x v="6591"/>
      <x v="2"/>
    </i>
    <i>
      <x v="6592"/>
      <x v="2"/>
    </i>
    <i>
      <x v="6593"/>
      <x v="2"/>
    </i>
    <i>
      <x v="6594"/>
      <x v="2"/>
    </i>
    <i>
      <x v="6595"/>
      <x v="2"/>
    </i>
    <i>
      <x v="6596"/>
      <x v="2"/>
    </i>
    <i>
      <x v="6597"/>
      <x v="2"/>
    </i>
    <i>
      <x v="6598"/>
      <x v="2"/>
    </i>
    <i>
      <x v="6599"/>
      <x v="2"/>
    </i>
    <i>
      <x v="6600"/>
      <x v="2"/>
    </i>
    <i>
      <x v="6601"/>
      <x v="2"/>
    </i>
    <i>
      <x v="6602"/>
      <x v="2"/>
    </i>
    <i>
      <x v="6603"/>
      <x v="2"/>
    </i>
    <i>
      <x v="6604"/>
      <x v="2"/>
    </i>
    <i>
      <x v="6605"/>
      <x v="2"/>
    </i>
    <i>
      <x v="6606"/>
      <x v="2"/>
    </i>
    <i>
      <x v="6607"/>
      <x v="2"/>
    </i>
    <i>
      <x v="6608"/>
      <x v="2"/>
    </i>
    <i>
      <x v="6609"/>
      <x v="2"/>
    </i>
    <i>
      <x v="6610"/>
      <x v="2"/>
    </i>
    <i>
      <x v="6611"/>
      <x v="2"/>
    </i>
    <i>
      <x v="6612"/>
      <x v="2"/>
    </i>
    <i>
      <x v="6613"/>
      <x v="2"/>
    </i>
    <i>
      <x v="6614"/>
      <x v="2"/>
    </i>
    <i>
      <x v="6615"/>
      <x v="2"/>
    </i>
    <i>
      <x v="6616"/>
      <x v="2"/>
    </i>
    <i>
      <x v="6617"/>
      <x v="2"/>
    </i>
    <i>
      <x v="6618"/>
      <x v="2"/>
    </i>
    <i>
      <x v="6619"/>
      <x v="2"/>
    </i>
    <i>
      <x v="6620"/>
      <x v="2"/>
    </i>
    <i>
      <x v="6621"/>
      <x v="2"/>
    </i>
    <i>
      <x v="6622"/>
      <x v="2"/>
    </i>
    <i>
      <x v="6623"/>
      <x v="2"/>
    </i>
    <i>
      <x v="6624"/>
      <x v="2"/>
    </i>
    <i>
      <x v="6625"/>
      <x v="2"/>
    </i>
    <i>
      <x v="6626"/>
      <x v="2"/>
    </i>
    <i>
      <x v="6627"/>
      <x v="2"/>
    </i>
    <i>
      <x v="6628"/>
      <x v="2"/>
    </i>
    <i>
      <x v="6629"/>
      <x v="2"/>
    </i>
    <i>
      <x v="6630"/>
      <x v="2"/>
    </i>
    <i>
      <x v="6631"/>
      <x v="2"/>
    </i>
    <i>
      <x v="6632"/>
      <x v="2"/>
    </i>
    <i>
      <x v="6633"/>
      <x v="2"/>
    </i>
    <i>
      <x v="6634"/>
      <x v="2"/>
    </i>
    <i>
      <x v="6635"/>
      <x v="2"/>
    </i>
    <i>
      <x v="6636"/>
      <x v="2"/>
    </i>
    <i>
      <x v="6637"/>
      <x v="2"/>
    </i>
    <i>
      <x v="6638"/>
      <x v="2"/>
    </i>
    <i>
      <x v="6639"/>
      <x v="2"/>
    </i>
    <i>
      <x v="6640"/>
      <x v="2"/>
    </i>
    <i>
      <x v="6641"/>
      <x v="2"/>
    </i>
    <i>
      <x v="6642"/>
      <x v="2"/>
    </i>
    <i>
      <x v="6643"/>
      <x v="2"/>
    </i>
    <i>
      <x v="6644"/>
      <x v="2"/>
    </i>
    <i>
      <x v="6645"/>
      <x v="2"/>
    </i>
    <i>
      <x v="6646"/>
      <x v="2"/>
    </i>
    <i>
      <x v="6647"/>
      <x v="2"/>
    </i>
    <i>
      <x v="6648"/>
      <x v="2"/>
    </i>
    <i>
      <x v="6649"/>
      <x v="2"/>
    </i>
    <i>
      <x v="6650"/>
      <x v="2"/>
    </i>
    <i>
      <x v="6651"/>
      <x v="2"/>
    </i>
    <i>
      <x v="6652"/>
      <x v="2"/>
    </i>
    <i>
      <x v="6653"/>
      <x v="2"/>
    </i>
    <i>
      <x v="6654"/>
      <x v="2"/>
    </i>
    <i>
      <x v="6655"/>
      <x v="2"/>
    </i>
    <i>
      <x v="6656"/>
      <x v="2"/>
    </i>
    <i>
      <x v="6657"/>
      <x v="2"/>
    </i>
    <i>
      <x v="6658"/>
      <x v="2"/>
    </i>
    <i>
      <x v="6659"/>
      <x v="2"/>
    </i>
    <i>
      <x v="6660"/>
      <x v="2"/>
    </i>
    <i>
      <x v="6661"/>
      <x v="2"/>
    </i>
    <i>
      <x v="6662"/>
      <x v="2"/>
    </i>
    <i>
      <x v="6663"/>
      <x v="2"/>
    </i>
    <i>
      <x v="6664"/>
      <x v="2"/>
    </i>
    <i>
      <x v="6665"/>
      <x v="2"/>
    </i>
    <i>
      <x v="6666"/>
      <x v="2"/>
    </i>
    <i>
      <x v="6667"/>
      <x v="2"/>
    </i>
    <i>
      <x v="6668"/>
      <x v="2"/>
    </i>
    <i>
      <x v="6669"/>
      <x v="2"/>
    </i>
    <i>
      <x v="6670"/>
      <x v="2"/>
    </i>
    <i>
      <x v="6671"/>
      <x v="2"/>
    </i>
    <i>
      <x v="6672"/>
      <x v="2"/>
    </i>
    <i>
      <x v="6673"/>
      <x v="2"/>
    </i>
    <i>
      <x v="6674"/>
      <x v="2"/>
    </i>
    <i>
      <x v="6675"/>
      <x v="2"/>
    </i>
    <i>
      <x v="6676"/>
      <x v="2"/>
    </i>
    <i>
      <x v="6677"/>
      <x v="2"/>
    </i>
    <i>
      <x v="6678"/>
      <x v="2"/>
    </i>
    <i>
      <x v="6679"/>
      <x v="2"/>
    </i>
    <i>
      <x v="6680"/>
      <x v="2"/>
    </i>
    <i>
      <x v="6681"/>
      <x v="2"/>
    </i>
    <i>
      <x v="6682"/>
      <x v="2"/>
    </i>
    <i>
      <x v="6683"/>
      <x v="2"/>
    </i>
    <i>
      <x v="6684"/>
      <x v="2"/>
    </i>
    <i>
      <x v="6685"/>
      <x v="2"/>
    </i>
    <i>
      <x v="6686"/>
      <x v="2"/>
    </i>
    <i>
      <x v="6687"/>
      <x v="2"/>
    </i>
    <i>
      <x v="6688"/>
      <x v="2"/>
    </i>
    <i>
      <x v="6689"/>
      <x v="2"/>
    </i>
    <i>
      <x v="6690"/>
      <x v="2"/>
    </i>
    <i>
      <x v="6691"/>
      <x v="2"/>
    </i>
    <i>
      <x v="6692"/>
      <x v="2"/>
    </i>
    <i>
      <x v="6693"/>
      <x v="2"/>
    </i>
    <i>
      <x v="6694"/>
      <x v="2"/>
    </i>
    <i>
      <x v="6695"/>
      <x v="2"/>
    </i>
    <i>
      <x v="6696"/>
      <x v="2"/>
    </i>
    <i>
      <x v="6697"/>
      <x v="2"/>
    </i>
    <i>
      <x v="6698"/>
      <x v="2"/>
    </i>
    <i>
      <x v="6699"/>
      <x v="2"/>
    </i>
    <i>
      <x v="6700"/>
      <x v="2"/>
    </i>
    <i>
      <x v="6701"/>
      <x v="2"/>
    </i>
    <i>
      <x v="6702"/>
      <x v="2"/>
    </i>
    <i>
      <x v="6703"/>
      <x v="2"/>
    </i>
    <i>
      <x v="6704"/>
      <x v="2"/>
    </i>
    <i>
      <x v="6705"/>
      <x v="2"/>
    </i>
    <i>
      <x v="6706"/>
      <x v="2"/>
    </i>
    <i>
      <x v="6707"/>
      <x v="2"/>
    </i>
    <i>
      <x v="6708"/>
      <x v="2"/>
    </i>
    <i>
      <x v="6709"/>
      <x v="2"/>
    </i>
    <i>
      <x v="6710"/>
      <x v="2"/>
    </i>
    <i>
      <x v="6711"/>
      <x v="2"/>
    </i>
    <i>
      <x v="6712"/>
      <x v="2"/>
    </i>
    <i>
      <x v="6713"/>
      <x v="2"/>
    </i>
    <i>
      <x v="6714"/>
      <x v="2"/>
    </i>
    <i>
      <x v="6715"/>
      <x v="2"/>
    </i>
    <i>
      <x v="6716"/>
      <x v="2"/>
    </i>
    <i>
      <x v="6717"/>
      <x v="2"/>
    </i>
    <i>
      <x v="6718"/>
      <x v="2"/>
    </i>
    <i>
      <x v="6719"/>
      <x v="2"/>
    </i>
    <i>
      <x v="6720"/>
      <x v="2"/>
    </i>
    <i>
      <x v="6721"/>
      <x v="2"/>
    </i>
    <i>
      <x v="6722"/>
      <x v="2"/>
    </i>
    <i>
      <x v="6723"/>
      <x v="2"/>
    </i>
    <i>
      <x v="6724"/>
      <x v="2"/>
    </i>
    <i>
      <x v="6725"/>
      <x v="2"/>
    </i>
    <i>
      <x v="6726"/>
      <x v="2"/>
    </i>
    <i>
      <x v="6727"/>
      <x v="2"/>
    </i>
    <i>
      <x v="6728"/>
      <x v="2"/>
    </i>
    <i>
      <x v="6729"/>
      <x v="2"/>
    </i>
    <i>
      <x v="6730"/>
      <x v="2"/>
    </i>
    <i>
      <x v="6731"/>
      <x v="2"/>
    </i>
    <i>
      <x v="6732"/>
      <x v="2"/>
    </i>
    <i>
      <x v="6733"/>
      <x v="2"/>
    </i>
    <i>
      <x v="6734"/>
      <x v="2"/>
    </i>
    <i>
      <x v="6735"/>
      <x v="2"/>
    </i>
    <i>
      <x v="6736"/>
      <x v="2"/>
    </i>
    <i>
      <x v="6737"/>
      <x v="2"/>
    </i>
    <i>
      <x v="6738"/>
      <x v="2"/>
    </i>
    <i>
      <x v="6739"/>
      <x v="2"/>
    </i>
    <i>
      <x v="6740"/>
      <x v="2"/>
    </i>
    <i>
      <x v="6741"/>
      <x v="2"/>
    </i>
    <i>
      <x v="6742"/>
      <x v="2"/>
    </i>
    <i>
      <x v="6743"/>
      <x v="2"/>
    </i>
    <i>
      <x v="6744"/>
      <x v="2"/>
    </i>
    <i>
      <x v="6745"/>
      <x v="2"/>
    </i>
    <i>
      <x v="6746"/>
      <x v="2"/>
    </i>
    <i>
      <x v="6747"/>
      <x v="2"/>
    </i>
    <i>
      <x v="6748"/>
      <x v="2"/>
    </i>
    <i>
      <x v="6749"/>
      <x v="2"/>
    </i>
    <i>
      <x v="6750"/>
      <x v="2"/>
    </i>
    <i>
      <x v="6751"/>
      <x v="2"/>
    </i>
    <i>
      <x v="6752"/>
      <x v="2"/>
    </i>
    <i>
      <x v="6753"/>
      <x v="2"/>
    </i>
    <i>
      <x v="6754"/>
      <x v="2"/>
    </i>
    <i>
      <x v="6755"/>
      <x v="2"/>
    </i>
    <i>
      <x v="6756"/>
      <x v="2"/>
    </i>
    <i>
      <x v="6757"/>
      <x v="2"/>
    </i>
    <i>
      <x v="6758"/>
      <x v="2"/>
    </i>
    <i>
      <x v="6759"/>
      <x v="2"/>
    </i>
    <i>
      <x v="6760"/>
      <x v="2"/>
    </i>
    <i>
      <x v="6761"/>
      <x v="2"/>
    </i>
    <i>
      <x v="6762"/>
      <x v="2"/>
    </i>
    <i>
      <x v="6763"/>
      <x v="2"/>
    </i>
    <i>
      <x v="6764"/>
      <x v="2"/>
    </i>
    <i>
      <x v="6765"/>
      <x v="2"/>
    </i>
    <i>
      <x v="6766"/>
      <x v="2"/>
    </i>
    <i>
      <x v="6767"/>
      <x v="2"/>
    </i>
    <i>
      <x v="6768"/>
      <x v="2"/>
    </i>
    <i>
      <x v="6769"/>
      <x v="2"/>
    </i>
    <i>
      <x v="6770"/>
      <x v="2"/>
    </i>
    <i>
      <x v="6771"/>
      <x v="2"/>
    </i>
    <i>
      <x v="6772"/>
      <x v="2"/>
    </i>
    <i>
      <x v="6773"/>
      <x v="2"/>
    </i>
    <i>
      <x v="6774"/>
      <x v="2"/>
    </i>
    <i>
      <x v="6775"/>
      <x v="2"/>
    </i>
    <i>
      <x v="6776"/>
      <x v="2"/>
    </i>
    <i>
      <x v="6777"/>
      <x v="2"/>
    </i>
    <i>
      <x v="6778"/>
      <x v="2"/>
    </i>
    <i>
      <x v="6779"/>
      <x v="2"/>
    </i>
    <i>
      <x v="6780"/>
      <x v="2"/>
    </i>
    <i>
      <x v="6781"/>
      <x v="2"/>
    </i>
    <i>
      <x v="6782"/>
      <x v="2"/>
    </i>
    <i>
      <x v="6783"/>
      <x v="2"/>
    </i>
    <i>
      <x v="6784"/>
      <x v="2"/>
    </i>
    <i>
      <x v="6785"/>
      <x v="2"/>
    </i>
    <i>
      <x v="6786"/>
      <x v="2"/>
    </i>
    <i>
      <x v="6787"/>
      <x v="2"/>
    </i>
    <i>
      <x v="6788"/>
      <x v="2"/>
    </i>
    <i>
      <x v="6789"/>
      <x v="2"/>
    </i>
    <i>
      <x v="6790"/>
      <x v="2"/>
    </i>
    <i>
      <x v="6791"/>
      <x v="2"/>
    </i>
    <i>
      <x v="6792"/>
      <x v="2"/>
    </i>
    <i>
      <x v="6793"/>
      <x v="2"/>
    </i>
    <i>
      <x v="6794"/>
      <x v="2"/>
    </i>
    <i>
      <x v="6795"/>
      <x v="2"/>
    </i>
    <i>
      <x v="6796"/>
      <x v="2"/>
    </i>
    <i>
      <x v="6797"/>
      <x v="2"/>
    </i>
    <i>
      <x v="6798"/>
      <x v="2"/>
    </i>
    <i>
      <x v="6799"/>
      <x v="2"/>
    </i>
    <i>
      <x v="6800"/>
      <x v="2"/>
    </i>
    <i>
      <x v="6801"/>
      <x v="2"/>
    </i>
    <i>
      <x v="6802"/>
      <x v="2"/>
    </i>
    <i>
      <x v="6803"/>
      <x v="2"/>
    </i>
    <i>
      <x v="6804"/>
      <x v="2"/>
    </i>
    <i>
      <x v="6805"/>
      <x v="2"/>
    </i>
    <i>
      <x v="6806"/>
      <x v="2"/>
    </i>
    <i>
      <x v="6807"/>
      <x v="2"/>
    </i>
    <i>
      <x v="6808"/>
      <x v="2"/>
    </i>
    <i>
      <x v="6809"/>
      <x v="2"/>
    </i>
    <i>
      <x v="6810"/>
      <x v="2"/>
    </i>
    <i>
      <x v="6811"/>
      <x v="2"/>
    </i>
    <i>
      <x v="6812"/>
      <x v="2"/>
    </i>
    <i>
      <x v="6813"/>
      <x v="2"/>
    </i>
    <i>
      <x v="6814"/>
      <x v="2"/>
    </i>
    <i>
      <x v="6815"/>
      <x v="2"/>
    </i>
    <i>
      <x v="6816"/>
      <x v="2"/>
    </i>
    <i>
      <x v="6817"/>
      <x v="2"/>
    </i>
    <i>
      <x v="6818"/>
      <x v="2"/>
    </i>
    <i>
      <x v="6819"/>
      <x v="2"/>
    </i>
    <i>
      <x v="6820"/>
      <x v="2"/>
    </i>
    <i>
      <x v="6821"/>
      <x v="2"/>
    </i>
    <i>
      <x v="6822"/>
      <x v="2"/>
    </i>
    <i>
      <x v="6823"/>
      <x v="2"/>
    </i>
    <i>
      <x v="6824"/>
      <x v="2"/>
    </i>
    <i>
      <x v="6825"/>
      <x v="2"/>
    </i>
    <i>
      <x v="6826"/>
      <x v="2"/>
    </i>
    <i>
      <x v="6827"/>
      <x v="2"/>
    </i>
    <i>
      <x v="6828"/>
      <x v="2"/>
    </i>
    <i>
      <x v="6829"/>
      <x v="2"/>
    </i>
    <i>
      <x v="6830"/>
      <x v="2"/>
    </i>
    <i>
      <x v="6831"/>
      <x v="2"/>
    </i>
    <i>
      <x v="6832"/>
      <x v="2"/>
    </i>
    <i>
      <x v="6833"/>
      <x v="2"/>
    </i>
    <i>
      <x v="6834"/>
      <x v="2"/>
    </i>
    <i>
      <x v="6835"/>
      <x v="2"/>
    </i>
    <i>
      <x v="6836"/>
      <x v="2"/>
    </i>
    <i>
      <x v="6837"/>
      <x v="2"/>
    </i>
    <i>
      <x v="6838"/>
      <x v="2"/>
    </i>
    <i>
      <x v="6839"/>
      <x v="2"/>
    </i>
    <i>
      <x v="6840"/>
      <x v="2"/>
    </i>
    <i>
      <x v="6841"/>
      <x v="2"/>
    </i>
    <i>
      <x v="6842"/>
      <x v="2"/>
    </i>
    <i>
      <x v="6843"/>
      <x v="2"/>
    </i>
    <i>
      <x v="6844"/>
      <x v="2"/>
    </i>
    <i>
      <x v="6845"/>
      <x v="2"/>
    </i>
    <i>
      <x v="6846"/>
      <x v="2"/>
    </i>
    <i>
      <x v="6847"/>
      <x v="2"/>
    </i>
    <i>
      <x v="6848"/>
      <x v="2"/>
    </i>
    <i>
      <x v="6849"/>
      <x v="2"/>
    </i>
    <i>
      <x v="6850"/>
      <x v="2"/>
    </i>
    <i>
      <x v="6851"/>
      <x v="2"/>
    </i>
    <i>
      <x v="6852"/>
      <x v="2"/>
    </i>
    <i>
      <x v="6853"/>
      <x v="2"/>
    </i>
    <i>
      <x v="6854"/>
      <x v="2"/>
    </i>
    <i>
      <x v="6855"/>
      <x v="2"/>
    </i>
    <i>
      <x v="6856"/>
      <x v="2"/>
    </i>
    <i>
      <x v="6857"/>
      <x v="2"/>
    </i>
    <i>
      <x v="6858"/>
      <x v="2"/>
    </i>
    <i>
      <x v="6859"/>
      <x v="2"/>
    </i>
    <i>
      <x v="6860"/>
      <x v="2"/>
    </i>
    <i>
      <x v="6861"/>
      <x v="2"/>
    </i>
    <i>
      <x v="6862"/>
      <x v="2"/>
    </i>
    <i>
      <x v="6863"/>
      <x v="2"/>
    </i>
    <i>
      <x v="6864"/>
      <x v="2"/>
    </i>
    <i>
      <x v="6865"/>
      <x v="2"/>
    </i>
    <i>
      <x v="6866"/>
      <x v="2"/>
    </i>
    <i>
      <x v="6867"/>
      <x v="2"/>
    </i>
    <i>
      <x v="6868"/>
      <x v="2"/>
    </i>
    <i>
      <x v="6869"/>
      <x v="2"/>
    </i>
    <i>
      <x v="6870"/>
      <x v="2"/>
    </i>
    <i>
      <x v="6871"/>
      <x v="2"/>
    </i>
    <i>
      <x v="6872"/>
      <x v="2"/>
    </i>
    <i>
      <x v="6873"/>
      <x v="2"/>
    </i>
    <i>
      <x v="6874"/>
      <x v="2"/>
    </i>
    <i>
      <x v="6875"/>
      <x v="2"/>
    </i>
    <i>
      <x v="6876"/>
      <x v="2"/>
    </i>
    <i>
      <x v="6877"/>
      <x v="2"/>
    </i>
    <i>
      <x v="6878"/>
      <x v="2"/>
    </i>
    <i>
      <x v="6879"/>
      <x v="2"/>
    </i>
    <i>
      <x v="6880"/>
      <x v="2"/>
    </i>
    <i>
      <x v="6881"/>
      <x v="2"/>
    </i>
    <i>
      <x v="6882"/>
      <x v="2"/>
    </i>
    <i>
      <x v="6883"/>
      <x v="2"/>
    </i>
    <i>
      <x v="6884"/>
      <x v="2"/>
    </i>
    <i>
      <x v="6885"/>
      <x v="2"/>
    </i>
    <i>
      <x v="6886"/>
      <x v="2"/>
    </i>
    <i>
      <x v="6887"/>
      <x v="2"/>
    </i>
    <i>
      <x v="6888"/>
      <x v="2"/>
    </i>
    <i>
      <x v="6889"/>
      <x v="2"/>
    </i>
    <i>
      <x v="6890"/>
      <x v="2"/>
    </i>
    <i>
      <x v="6891"/>
      <x v="2"/>
    </i>
    <i>
      <x v="6892"/>
      <x v="2"/>
    </i>
    <i>
      <x v="6893"/>
      <x v="2"/>
    </i>
    <i>
      <x v="6894"/>
      <x v="2"/>
    </i>
    <i>
      <x v="6895"/>
      <x v="2"/>
    </i>
    <i>
      <x v="6896"/>
      <x v="2"/>
    </i>
    <i>
      <x v="6897"/>
      <x v="2"/>
    </i>
    <i>
      <x v="6898"/>
      <x v="2"/>
    </i>
    <i>
      <x v="6899"/>
      <x v="2"/>
    </i>
    <i>
      <x v="6900"/>
      <x v="2"/>
    </i>
    <i>
      <x v="6901"/>
      <x v="2"/>
    </i>
    <i>
      <x v="6902"/>
      <x v="2"/>
    </i>
    <i>
      <x v="6903"/>
      <x v="2"/>
    </i>
    <i>
      <x v="6904"/>
      <x v="2"/>
    </i>
    <i>
      <x v="6905"/>
      <x v="2"/>
    </i>
    <i>
      <x v="6906"/>
      <x v="2"/>
    </i>
    <i>
      <x v="6907"/>
      <x v="2"/>
    </i>
    <i>
      <x v="6908"/>
      <x v="2"/>
    </i>
    <i>
      <x v="6909"/>
      <x v="2"/>
    </i>
    <i>
      <x v="6910"/>
      <x v="2"/>
    </i>
    <i>
      <x v="6911"/>
      <x v="2"/>
    </i>
    <i>
      <x v="6912"/>
      <x v="2"/>
    </i>
    <i>
      <x v="6913"/>
      <x v="2"/>
    </i>
    <i>
      <x v="6914"/>
      <x v="2"/>
    </i>
    <i>
      <x v="6915"/>
      <x v="2"/>
    </i>
    <i>
      <x v="6916"/>
      <x v="2"/>
    </i>
    <i>
      <x v="6917"/>
      <x v="2"/>
    </i>
    <i>
      <x v="6918"/>
      <x v="2"/>
    </i>
    <i>
      <x v="6919"/>
      <x v="2"/>
    </i>
    <i>
      <x v="6920"/>
      <x v="2"/>
    </i>
    <i>
      <x v="6921"/>
      <x v="2"/>
    </i>
    <i>
      <x v="6922"/>
      <x v="2"/>
    </i>
    <i>
      <x v="6923"/>
      <x v="2"/>
    </i>
    <i>
      <x v="6924"/>
      <x v="2"/>
    </i>
    <i>
      <x v="6925"/>
      <x v="2"/>
    </i>
    <i>
      <x v="6926"/>
      <x v="2"/>
    </i>
    <i>
      <x v="6927"/>
      <x v="2"/>
    </i>
    <i>
      <x v="6928"/>
      <x v="2"/>
    </i>
    <i>
      <x v="6929"/>
      <x v="2"/>
    </i>
    <i>
      <x v="6930"/>
      <x v="2"/>
    </i>
    <i>
      <x v="6931"/>
      <x v="2"/>
    </i>
    <i>
      <x v="6932"/>
      <x v="2"/>
    </i>
    <i>
      <x v="6933"/>
      <x v="2"/>
    </i>
    <i>
      <x v="6934"/>
      <x v="2"/>
    </i>
    <i>
      <x v="6935"/>
      <x v="2"/>
    </i>
    <i>
      <x v="6936"/>
      <x v="2"/>
    </i>
    <i>
      <x v="6937"/>
      <x v="2"/>
    </i>
    <i>
      <x v="6938"/>
      <x v="2"/>
    </i>
    <i>
      <x v="6939"/>
      <x v="2"/>
    </i>
    <i>
      <x v="6940"/>
      <x v="2"/>
    </i>
    <i>
      <x v="6941"/>
      <x v="2"/>
    </i>
    <i>
      <x v="6942"/>
      <x v="2"/>
    </i>
    <i>
      <x v="6943"/>
      <x v="2"/>
    </i>
    <i>
      <x v="6944"/>
      <x v="2"/>
    </i>
    <i>
      <x v="6945"/>
      <x v="2"/>
    </i>
    <i>
      <x v="6946"/>
      <x v="2"/>
    </i>
    <i>
      <x v="6947"/>
      <x v="2"/>
    </i>
    <i>
      <x v="6948"/>
      <x v="2"/>
    </i>
    <i>
      <x v="6949"/>
      <x v="2"/>
    </i>
    <i>
      <x v="6950"/>
      <x v="2"/>
    </i>
    <i>
      <x v="6951"/>
      <x v="2"/>
    </i>
    <i>
      <x v="6952"/>
      <x v="2"/>
    </i>
    <i>
      <x v="6953"/>
      <x v="2"/>
    </i>
    <i>
      <x v="6954"/>
      <x v="2"/>
    </i>
    <i>
      <x v="6955"/>
      <x v="2"/>
    </i>
    <i>
      <x v="6956"/>
      <x v="2"/>
    </i>
    <i>
      <x v="6957"/>
      <x v="2"/>
    </i>
    <i>
      <x v="6958"/>
      <x v="2"/>
    </i>
    <i>
      <x v="6959"/>
      <x v="2"/>
    </i>
    <i>
      <x v="6960"/>
      <x v="2"/>
    </i>
    <i>
      <x v="6961"/>
      <x v="2"/>
    </i>
    <i>
      <x v="6962"/>
      <x v="2"/>
    </i>
    <i>
      <x v="6963"/>
      <x v="2"/>
    </i>
    <i>
      <x v="6964"/>
      <x v="2"/>
    </i>
    <i>
      <x v="6965"/>
      <x v="2"/>
    </i>
    <i>
      <x v="6966"/>
      <x v="2"/>
    </i>
    <i>
      <x v="6967"/>
      <x v="2"/>
    </i>
    <i>
      <x v="6968"/>
      <x v="2"/>
    </i>
    <i>
      <x v="6969"/>
      <x v="2"/>
    </i>
    <i>
      <x v="6970"/>
      <x v="2"/>
    </i>
    <i>
      <x v="6971"/>
      <x v="2"/>
    </i>
    <i>
      <x v="6972"/>
      <x v="2"/>
    </i>
    <i>
      <x v="6973"/>
      <x v="2"/>
    </i>
    <i>
      <x v="6974"/>
      <x v="2"/>
    </i>
    <i>
      <x v="6975"/>
      <x v="2"/>
    </i>
    <i>
      <x v="6976"/>
      <x v="2"/>
    </i>
    <i>
      <x v="6977"/>
      <x v="2"/>
    </i>
    <i>
      <x v="6978"/>
      <x v="2"/>
    </i>
    <i>
      <x v="6979"/>
      <x v="2"/>
    </i>
    <i>
      <x v="6980"/>
      <x v="2"/>
    </i>
    <i>
      <x v="6981"/>
      <x v="2"/>
    </i>
    <i>
      <x v="6982"/>
      <x v="2"/>
    </i>
    <i>
      <x v="6983"/>
      <x v="2"/>
    </i>
    <i>
      <x v="6984"/>
      <x v="2"/>
    </i>
    <i>
      <x v="6985"/>
      <x v="2"/>
    </i>
    <i>
      <x v="6986"/>
      <x v="2"/>
    </i>
    <i>
      <x v="6987"/>
      <x v="2"/>
    </i>
    <i>
      <x v="6988"/>
      <x v="2"/>
    </i>
    <i>
      <x v="6989"/>
      <x v="2"/>
    </i>
    <i>
      <x v="6990"/>
      <x v="2"/>
    </i>
    <i>
      <x v="6991"/>
      <x v="2"/>
    </i>
    <i>
      <x v="6992"/>
      <x v="2"/>
    </i>
    <i>
      <x v="6993"/>
      <x v="2"/>
    </i>
    <i>
      <x v="6994"/>
      <x v="2"/>
    </i>
    <i>
      <x v="6995"/>
      <x v="2"/>
    </i>
    <i>
      <x v="6996"/>
      <x v="2"/>
    </i>
    <i>
      <x v="6997"/>
      <x v="2"/>
    </i>
    <i>
      <x v="6998"/>
      <x v="2"/>
    </i>
    <i>
      <x v="6999"/>
      <x v="2"/>
    </i>
    <i>
      <x v="7000"/>
      <x v="2"/>
    </i>
    <i>
      <x v="7001"/>
      <x v="2"/>
    </i>
    <i>
      <x v="7002"/>
      <x v="2"/>
    </i>
    <i>
      <x v="7003"/>
      <x v="2"/>
    </i>
    <i>
      <x v="7004"/>
      <x v="2"/>
    </i>
    <i>
      <x v="7005"/>
      <x v="2"/>
    </i>
    <i>
      <x v="7006"/>
      <x v="2"/>
    </i>
    <i>
      <x v="7007"/>
      <x v="2"/>
    </i>
    <i>
      <x v="7008"/>
      <x v="2"/>
    </i>
    <i>
      <x v="7009"/>
      <x v="2"/>
    </i>
    <i>
      <x v="7010"/>
      <x v="2"/>
    </i>
    <i>
      <x v="7011"/>
      <x v="2"/>
    </i>
    <i>
      <x v="7012"/>
      <x v="2"/>
    </i>
    <i>
      <x v="7013"/>
      <x v="2"/>
    </i>
    <i>
      <x v="7014"/>
      <x v="2"/>
    </i>
    <i>
      <x v="7015"/>
      <x v="2"/>
    </i>
    <i>
      <x v="7016"/>
      <x v="2"/>
    </i>
    <i>
      <x v="7017"/>
      <x v="2"/>
    </i>
    <i>
      <x v="7018"/>
      <x v="2"/>
    </i>
    <i>
      <x v="7019"/>
      <x v="2"/>
    </i>
    <i>
      <x v="7020"/>
      <x v="2"/>
    </i>
    <i>
      <x v="7021"/>
      <x v="2"/>
    </i>
    <i>
      <x v="7022"/>
      <x v="2"/>
    </i>
    <i>
      <x v="7023"/>
      <x v="2"/>
    </i>
    <i>
      <x v="7024"/>
      <x v="2"/>
    </i>
    <i>
      <x v="7025"/>
      <x v="2"/>
    </i>
    <i>
      <x v="7026"/>
      <x v="2"/>
    </i>
    <i>
      <x v="7027"/>
      <x v="2"/>
    </i>
    <i>
      <x v="7028"/>
      <x v="2"/>
    </i>
    <i>
      <x v="7029"/>
      <x v="2"/>
    </i>
    <i>
      <x v="7030"/>
      <x v="2"/>
    </i>
    <i>
      <x v="7031"/>
      <x v="2"/>
    </i>
    <i>
      <x v="7032"/>
      <x v="2"/>
    </i>
    <i>
      <x v="7033"/>
      <x v="2"/>
    </i>
    <i>
      <x v="7034"/>
      <x v="2"/>
    </i>
    <i>
      <x v="7035"/>
      <x v="2"/>
    </i>
    <i>
      <x v="7036"/>
      <x v="2"/>
    </i>
    <i>
      <x v="7037"/>
      <x v="2"/>
    </i>
    <i>
      <x v="7038"/>
      <x v="2"/>
    </i>
    <i>
      <x v="7039"/>
      <x v="2"/>
    </i>
    <i>
      <x v="7040"/>
      <x v="2"/>
    </i>
    <i>
      <x v="7041"/>
      <x v="2"/>
    </i>
    <i>
      <x v="7042"/>
      <x v="2"/>
    </i>
    <i>
      <x v="7043"/>
      <x v="2"/>
    </i>
    <i>
      <x v="7044"/>
      <x v="2"/>
    </i>
    <i>
      <x v="7045"/>
      <x v="2"/>
    </i>
    <i>
      <x v="7046"/>
      <x v="2"/>
    </i>
    <i>
      <x v="7047"/>
      <x v="2"/>
    </i>
    <i>
      <x v="7048"/>
      <x v="2"/>
    </i>
    <i>
      <x v="7049"/>
      <x v="2"/>
    </i>
    <i>
      <x v="7050"/>
      <x v="2"/>
    </i>
    <i>
      <x v="7051"/>
      <x v="2"/>
    </i>
    <i>
      <x v="7052"/>
      <x v="2"/>
    </i>
    <i>
      <x v="7053"/>
      <x v="2"/>
    </i>
    <i>
      <x v="7054"/>
      <x v="2"/>
    </i>
    <i>
      <x v="7055"/>
      <x v="2"/>
    </i>
    <i>
      <x v="7056"/>
      <x v="2"/>
    </i>
    <i>
      <x v="7057"/>
      <x v="2"/>
    </i>
    <i>
      <x v="7058"/>
      <x v="2"/>
    </i>
    <i>
      <x v="7059"/>
      <x v="2"/>
    </i>
    <i>
      <x v="7060"/>
      <x v="2"/>
    </i>
    <i>
      <x v="7061"/>
      <x v="2"/>
    </i>
    <i>
      <x v="7062"/>
      <x v="2"/>
    </i>
    <i>
      <x v="7063"/>
      <x v="2"/>
    </i>
    <i>
      <x v="7064"/>
      <x v="2"/>
    </i>
    <i>
      <x v="7065"/>
      <x v="2"/>
    </i>
    <i>
      <x v="7066"/>
      <x v="2"/>
    </i>
    <i>
      <x v="7067"/>
      <x v="2"/>
    </i>
    <i>
      <x v="7068"/>
      <x v="2"/>
    </i>
    <i>
      <x v="7069"/>
      <x v="2"/>
    </i>
    <i>
      <x v="7070"/>
      <x v="2"/>
    </i>
    <i>
      <x v="7071"/>
      <x v="2"/>
    </i>
    <i>
      <x v="7072"/>
      <x v="2"/>
    </i>
    <i>
      <x v="7073"/>
      <x v="2"/>
    </i>
    <i>
      <x v="7074"/>
      <x v="2"/>
    </i>
    <i>
      <x v="7075"/>
      <x v="2"/>
    </i>
    <i>
      <x v="7076"/>
      <x v="2"/>
    </i>
    <i>
      <x v="7077"/>
      <x v="2"/>
    </i>
    <i>
      <x v="7078"/>
      <x v="2"/>
    </i>
    <i>
      <x v="7079"/>
      <x v="2"/>
    </i>
    <i>
      <x v="7080"/>
      <x v="2"/>
    </i>
    <i>
      <x v="7081"/>
      <x v="2"/>
    </i>
    <i>
      <x v="7082"/>
      <x v="2"/>
    </i>
    <i>
      <x v="7083"/>
      <x v="2"/>
    </i>
    <i>
      <x v="7084"/>
      <x v="2"/>
    </i>
    <i>
      <x v="7085"/>
      <x v="2"/>
    </i>
    <i>
      <x v="7086"/>
      <x v="2"/>
    </i>
    <i>
      <x v="7087"/>
      <x v="2"/>
    </i>
    <i>
      <x v="7088"/>
      <x v="2"/>
    </i>
    <i>
      <x v="7089"/>
      <x v="2"/>
    </i>
    <i>
      <x v="7090"/>
      <x v="2"/>
    </i>
    <i>
      <x v="7091"/>
      <x v="2"/>
    </i>
    <i>
      <x v="7092"/>
      <x v="2"/>
    </i>
    <i>
      <x v="7093"/>
      <x v="2"/>
    </i>
    <i>
      <x v="7094"/>
      <x v="2"/>
    </i>
    <i>
      <x v="7095"/>
      <x v="2"/>
    </i>
    <i>
      <x v="7096"/>
      <x v="2"/>
    </i>
    <i>
      <x v="7097"/>
      <x v="2"/>
    </i>
    <i>
      <x v="7098"/>
      <x v="2"/>
    </i>
    <i>
      <x v="7099"/>
      <x v="2"/>
    </i>
    <i>
      <x v="7100"/>
      <x v="2"/>
    </i>
    <i>
      <x v="7101"/>
      <x v="2"/>
    </i>
    <i>
      <x v="7102"/>
      <x v="2"/>
    </i>
    <i>
      <x v="7103"/>
      <x v="2"/>
    </i>
    <i>
      <x v="7104"/>
      <x v="2"/>
    </i>
    <i>
      <x v="7105"/>
      <x v="2"/>
    </i>
    <i>
      <x v="7106"/>
      <x v="2"/>
    </i>
    <i>
      <x v="7107"/>
      <x v="2"/>
    </i>
    <i>
      <x v="7108"/>
      <x v="2"/>
    </i>
    <i>
      <x v="7109"/>
      <x v="2"/>
    </i>
    <i>
      <x v="7110"/>
      <x v="2"/>
    </i>
    <i>
      <x v="7111"/>
      <x v="2"/>
    </i>
    <i>
      <x v="7112"/>
      <x v="2"/>
    </i>
    <i>
      <x v="7113"/>
      <x v="2"/>
    </i>
    <i>
      <x v="7114"/>
      <x v="2"/>
    </i>
    <i>
      <x v="7115"/>
      <x v="2"/>
    </i>
    <i>
      <x v="7116"/>
      <x v="2"/>
    </i>
    <i>
      <x v="7117"/>
      <x v="2"/>
    </i>
    <i>
      <x v="7118"/>
      <x v="2"/>
    </i>
    <i>
      <x v="7119"/>
      <x v="2"/>
    </i>
    <i>
      <x v="7120"/>
      <x v="2"/>
    </i>
    <i>
      <x v="7121"/>
      <x v="2"/>
    </i>
    <i>
      <x v="7122"/>
      <x v="2"/>
    </i>
    <i>
      <x v="7123"/>
      <x v="2"/>
    </i>
    <i>
      <x v="7124"/>
      <x v="2"/>
    </i>
    <i>
      <x v="7125"/>
      <x v="2"/>
    </i>
    <i>
      <x v="7126"/>
      <x v="2"/>
    </i>
    <i>
      <x v="7127"/>
      <x v="2"/>
    </i>
    <i>
      <x v="7128"/>
      <x v="2"/>
    </i>
    <i>
      <x v="7129"/>
      <x v="2"/>
    </i>
    <i>
      <x v="7130"/>
      <x v="2"/>
    </i>
    <i>
      <x v="7131"/>
      <x v="2"/>
    </i>
    <i>
      <x v="7132"/>
      <x v="2"/>
    </i>
    <i>
      <x v="7133"/>
      <x v="2"/>
    </i>
    <i>
      <x v="7134"/>
      <x v="2"/>
    </i>
    <i>
      <x v="7135"/>
      <x v="2"/>
    </i>
    <i>
      <x v="7136"/>
      <x v="2"/>
    </i>
    <i>
      <x v="7137"/>
      <x v="2"/>
    </i>
    <i>
      <x v="7138"/>
      <x v="2"/>
    </i>
    <i>
      <x v="7139"/>
      <x v="2"/>
    </i>
    <i>
      <x v="7140"/>
      <x v="2"/>
    </i>
    <i>
      <x v="7141"/>
      <x v="2"/>
    </i>
    <i>
      <x v="7142"/>
      <x v="2"/>
    </i>
    <i>
      <x v="7143"/>
      <x v="2"/>
    </i>
    <i>
      <x v="7144"/>
      <x v="2"/>
    </i>
    <i>
      <x v="7145"/>
      <x v="2"/>
    </i>
    <i>
      <x v="7146"/>
      <x v="2"/>
    </i>
    <i>
      <x v="7147"/>
      <x v="2"/>
    </i>
    <i>
      <x v="7148"/>
      <x v="2"/>
    </i>
    <i>
      <x v="7149"/>
      <x v="2"/>
    </i>
    <i>
      <x v="7150"/>
      <x v="2"/>
    </i>
    <i>
      <x v="7151"/>
      <x v="2"/>
    </i>
    <i>
      <x v="7152"/>
      <x v="2"/>
    </i>
    <i>
      <x v="7153"/>
      <x v="2"/>
    </i>
    <i>
      <x v="7154"/>
      <x v="2"/>
    </i>
    <i>
      <x v="7155"/>
      <x v="2"/>
    </i>
    <i>
      <x v="7156"/>
      <x v="2"/>
    </i>
    <i>
      <x v="7157"/>
      <x v="2"/>
    </i>
    <i>
      <x v="7158"/>
      <x v="2"/>
    </i>
    <i>
      <x v="7159"/>
      <x v="2"/>
    </i>
    <i>
      <x v="7160"/>
      <x v="2"/>
    </i>
    <i>
      <x v="7161"/>
      <x v="2"/>
    </i>
    <i>
      <x v="7162"/>
      <x v="2"/>
    </i>
    <i>
      <x v="7163"/>
      <x v="2"/>
    </i>
    <i>
      <x v="7164"/>
      <x v="2"/>
    </i>
    <i>
      <x v="7165"/>
      <x v="2"/>
    </i>
    <i>
      <x v="7166"/>
      <x v="2"/>
    </i>
    <i>
      <x v="7167"/>
      <x v="2"/>
    </i>
    <i>
      <x v="7168"/>
      <x v="2"/>
    </i>
    <i>
      <x v="7169"/>
      <x v="2"/>
    </i>
    <i>
      <x v="7170"/>
      <x v="2"/>
    </i>
    <i>
      <x v="7171"/>
      <x v="2"/>
    </i>
    <i>
      <x v="7172"/>
      <x v="2"/>
    </i>
    <i>
      <x v="7173"/>
      <x v="2"/>
    </i>
    <i>
      <x v="7174"/>
      <x v="2"/>
    </i>
    <i>
      <x v="7175"/>
      <x v="2"/>
    </i>
    <i>
      <x v="7176"/>
      <x v="2"/>
    </i>
    <i>
      <x v="7177"/>
      <x v="2"/>
    </i>
    <i>
      <x v="7178"/>
      <x v="2"/>
    </i>
    <i>
      <x v="7179"/>
      <x v="2"/>
    </i>
    <i>
      <x v="7180"/>
      <x v="2"/>
    </i>
    <i>
      <x v="7181"/>
      <x v="2"/>
    </i>
    <i>
      <x v="7182"/>
      <x v="2"/>
    </i>
    <i>
      <x v="7183"/>
      <x v="2"/>
    </i>
    <i>
      <x v="7184"/>
      <x v="2"/>
    </i>
    <i>
      <x v="7185"/>
      <x v="2"/>
    </i>
    <i>
      <x v="7186"/>
      <x v="2"/>
    </i>
    <i>
      <x v="7187"/>
      <x v="2"/>
    </i>
    <i>
      <x v="7188"/>
      <x v="2"/>
    </i>
    <i>
      <x v="7189"/>
      <x v="2"/>
    </i>
    <i>
      <x v="7190"/>
      <x v="2"/>
    </i>
    <i>
      <x v="7191"/>
      <x v="2"/>
    </i>
    <i>
      <x v="7192"/>
      <x v="2"/>
    </i>
    <i>
      <x v="7193"/>
      <x v="2"/>
    </i>
    <i>
      <x v="7194"/>
      <x v="2"/>
    </i>
    <i>
      <x v="7195"/>
      <x v="2"/>
    </i>
    <i>
      <x v="7196"/>
      <x v="2"/>
    </i>
    <i>
      <x v="7197"/>
      <x v="2"/>
    </i>
    <i>
      <x v="7198"/>
      <x v="2"/>
    </i>
    <i>
      <x v="7199"/>
      <x v="2"/>
    </i>
    <i>
      <x v="7200"/>
      <x v="2"/>
    </i>
    <i>
      <x v="7201"/>
      <x v="2"/>
    </i>
    <i>
      <x v="7202"/>
      <x v="2"/>
    </i>
    <i>
      <x v="7203"/>
      <x v="2"/>
    </i>
    <i>
      <x v="7204"/>
      <x v="2"/>
    </i>
    <i>
      <x v="7205"/>
      <x v="2"/>
    </i>
    <i>
      <x v="7206"/>
      <x v="2"/>
    </i>
    <i>
      <x v="7207"/>
      <x v="2"/>
    </i>
    <i>
      <x v="7208"/>
      <x v="2"/>
    </i>
    <i>
      <x v="7209"/>
      <x v="2"/>
    </i>
    <i>
      <x v="7210"/>
      <x v="2"/>
    </i>
    <i>
      <x v="7211"/>
      <x v="2"/>
    </i>
    <i>
      <x v="7212"/>
      <x v="2"/>
    </i>
    <i>
      <x v="7213"/>
      <x v="2"/>
    </i>
    <i>
      <x v="7214"/>
      <x v="2"/>
    </i>
    <i>
      <x v="7215"/>
      <x v="2"/>
    </i>
    <i>
      <x v="7216"/>
      <x v="2"/>
    </i>
    <i>
      <x v="7217"/>
      <x v="2"/>
    </i>
    <i>
      <x v="7218"/>
      <x v="2"/>
    </i>
    <i>
      <x v="7219"/>
      <x v="2"/>
    </i>
    <i>
      <x v="7220"/>
      <x v="2"/>
    </i>
    <i>
      <x v="7221"/>
      <x v="2"/>
    </i>
    <i>
      <x v="7222"/>
      <x v="2"/>
    </i>
    <i>
      <x v="7223"/>
      <x v="2"/>
    </i>
    <i>
      <x v="7224"/>
      <x v="2"/>
    </i>
    <i>
      <x v="7225"/>
      <x v="2"/>
    </i>
    <i>
      <x v="7226"/>
      <x v="2"/>
    </i>
    <i>
      <x v="7227"/>
      <x v="2"/>
    </i>
    <i>
      <x v="7228"/>
      <x v="2"/>
    </i>
    <i>
      <x v="7229"/>
      <x v="2"/>
    </i>
    <i>
      <x v="7230"/>
      <x v="2"/>
    </i>
    <i>
      <x v="7231"/>
      <x v="2"/>
    </i>
    <i>
      <x v="7232"/>
      <x v="2"/>
    </i>
    <i>
      <x v="7233"/>
      <x v="2"/>
    </i>
    <i>
      <x v="7234"/>
      <x v="2"/>
    </i>
    <i>
      <x v="7235"/>
      <x v="2"/>
    </i>
    <i>
      <x v="7236"/>
      <x v="2"/>
    </i>
    <i>
      <x v="7237"/>
      <x v="2"/>
    </i>
    <i>
      <x v="7238"/>
      <x v="2"/>
    </i>
    <i>
      <x v="7239"/>
      <x v="2"/>
    </i>
    <i>
      <x v="7240"/>
      <x v="2"/>
    </i>
    <i>
      <x v="7241"/>
      <x v="2"/>
    </i>
    <i>
      <x v="7242"/>
      <x v="2"/>
    </i>
    <i>
      <x v="7243"/>
      <x v="2"/>
    </i>
    <i>
      <x v="7244"/>
      <x v="2"/>
    </i>
    <i>
      <x v="7245"/>
      <x v="2"/>
    </i>
    <i>
      <x v="7246"/>
      <x v="2"/>
    </i>
    <i>
      <x v="7247"/>
      <x v="2"/>
    </i>
    <i>
      <x v="7248"/>
      <x v="2"/>
    </i>
    <i>
      <x v="7249"/>
      <x v="2"/>
    </i>
    <i>
      <x v="7250"/>
      <x v="2"/>
    </i>
    <i>
      <x v="7251"/>
      <x v="2"/>
    </i>
    <i>
      <x v="7252"/>
      <x v="2"/>
    </i>
    <i>
      <x v="7253"/>
      <x v="2"/>
    </i>
    <i>
      <x v="7254"/>
      <x v="2"/>
    </i>
    <i>
      <x v="7255"/>
      <x v="2"/>
    </i>
    <i>
      <x v="7256"/>
      <x v="2"/>
    </i>
    <i>
      <x v="7257"/>
      <x v="2"/>
    </i>
    <i>
      <x v="7258"/>
      <x v="2"/>
    </i>
    <i>
      <x v="7259"/>
      <x v="2"/>
    </i>
    <i>
      <x v="7260"/>
      <x v="2"/>
    </i>
    <i>
      <x v="7261"/>
      <x v="2"/>
    </i>
    <i>
      <x v="7262"/>
      <x v="2"/>
    </i>
    <i>
      <x v="7263"/>
      <x v="2"/>
    </i>
    <i>
      <x v="7264"/>
      <x v="2"/>
    </i>
    <i>
      <x v="7265"/>
      <x v="2"/>
    </i>
    <i>
      <x v="7266"/>
      <x v="2"/>
    </i>
    <i>
      <x v="7267"/>
      <x v="2"/>
    </i>
    <i>
      <x v="7268"/>
      <x v="2"/>
    </i>
    <i>
      <x v="7269"/>
      <x v="2"/>
    </i>
    <i>
      <x v="7270"/>
      <x v="2"/>
    </i>
    <i>
      <x v="7271"/>
      <x v="2"/>
    </i>
    <i>
      <x v="7272"/>
      <x v="2"/>
    </i>
    <i>
      <x v="7273"/>
      <x v="2"/>
    </i>
    <i>
      <x v="7274"/>
      <x v="2"/>
    </i>
    <i>
      <x v="7275"/>
      <x v="2"/>
    </i>
    <i>
      <x v="7276"/>
      <x v="2"/>
    </i>
    <i>
      <x v="7277"/>
      <x v="2"/>
    </i>
    <i>
      <x v="7278"/>
      <x v="2"/>
    </i>
    <i>
      <x v="7279"/>
      <x v="2"/>
    </i>
    <i>
      <x v="7280"/>
      <x v="2"/>
    </i>
    <i>
      <x v="7281"/>
      <x v="2"/>
    </i>
    <i>
      <x v="7282"/>
      <x v="2"/>
    </i>
    <i>
      <x v="7283"/>
      <x v="2"/>
    </i>
    <i>
      <x v="7284"/>
      <x v="2"/>
    </i>
    <i>
      <x v="7285"/>
      <x v="2"/>
    </i>
    <i>
      <x v="7286"/>
      <x v="2"/>
    </i>
    <i>
      <x v="7287"/>
      <x v="2"/>
    </i>
    <i>
      <x v="7288"/>
      <x v="2"/>
    </i>
    <i>
      <x v="7289"/>
      <x v="2"/>
    </i>
    <i>
      <x v="7290"/>
      <x v="2"/>
    </i>
    <i>
      <x v="7291"/>
      <x v="2"/>
    </i>
    <i>
      <x v="7292"/>
      <x v="2"/>
    </i>
    <i>
      <x v="7293"/>
      <x v="2"/>
    </i>
    <i>
      <x v="7294"/>
      <x v="2"/>
    </i>
    <i>
      <x v="7295"/>
      <x v="2"/>
    </i>
    <i>
      <x v="7296"/>
      <x v="2"/>
    </i>
    <i>
      <x v="7297"/>
      <x v="2"/>
    </i>
    <i>
      <x v="7298"/>
      <x v="2"/>
    </i>
    <i>
      <x v="7299"/>
      <x v="2"/>
    </i>
    <i>
      <x v="7300"/>
      <x v="2"/>
    </i>
    <i>
      <x v="7301"/>
      <x v="2"/>
    </i>
    <i>
      <x v="7302"/>
      <x v="2"/>
    </i>
    <i>
      <x v="7303"/>
      <x v="2"/>
    </i>
    <i>
      <x v="7304"/>
      <x v="2"/>
    </i>
    <i>
      <x v="7305"/>
      <x v="2"/>
    </i>
    <i>
      <x v="7306"/>
      <x v="2"/>
    </i>
    <i>
      <x v="7307"/>
      <x v="2"/>
    </i>
    <i>
      <x v="7308"/>
      <x v="2"/>
    </i>
    <i>
      <x v="7309"/>
      <x v="2"/>
    </i>
    <i>
      <x v="7310"/>
      <x v="2"/>
    </i>
    <i>
      <x v="7311"/>
      <x v="2"/>
    </i>
    <i>
      <x v="7312"/>
      <x v="2"/>
    </i>
    <i>
      <x v="7313"/>
      <x v="2"/>
    </i>
    <i>
      <x v="7314"/>
      <x v="2"/>
    </i>
    <i>
      <x v="7315"/>
      <x v="2"/>
    </i>
    <i>
      <x v="7316"/>
      <x v="2"/>
    </i>
    <i>
      <x v="7317"/>
      <x v="2"/>
    </i>
    <i>
      <x v="7318"/>
      <x v="2"/>
    </i>
    <i>
      <x v="7319"/>
      <x v="2"/>
    </i>
    <i>
      <x v="7320"/>
      <x v="2"/>
    </i>
    <i>
      <x v="7321"/>
      <x v="2"/>
    </i>
    <i>
      <x v="7322"/>
      <x v="2"/>
    </i>
    <i>
      <x v="7323"/>
      <x v="2"/>
    </i>
    <i>
      <x v="7324"/>
      <x v="2"/>
    </i>
    <i>
      <x v="7325"/>
      <x v="2"/>
    </i>
    <i>
      <x v="7326"/>
      <x v="2"/>
    </i>
    <i>
      <x v="7327"/>
      <x v="2"/>
    </i>
    <i>
      <x v="7328"/>
      <x v="2"/>
    </i>
    <i>
      <x v="7329"/>
      <x v="2"/>
    </i>
    <i>
      <x v="7330"/>
      <x v="2"/>
    </i>
    <i>
      <x v="7331"/>
      <x v="2"/>
    </i>
    <i>
      <x v="7332"/>
      <x v="2"/>
    </i>
    <i>
      <x v="7333"/>
      <x v="2"/>
    </i>
    <i>
      <x v="7334"/>
      <x v="2"/>
    </i>
    <i>
      <x v="7335"/>
      <x v="2"/>
    </i>
    <i>
      <x v="7336"/>
      <x v="2"/>
    </i>
    <i>
      <x v="7337"/>
      <x v="2"/>
    </i>
    <i>
      <x v="7338"/>
      <x v="2"/>
    </i>
    <i>
      <x v="7339"/>
      <x v="2"/>
    </i>
    <i>
      <x v="7340"/>
      <x v="2"/>
    </i>
    <i>
      <x v="7341"/>
      <x v="2"/>
    </i>
    <i>
      <x v="7342"/>
      <x v="2"/>
    </i>
    <i>
      <x v="7343"/>
      <x v="2"/>
    </i>
    <i>
      <x v="7344"/>
      <x v="2"/>
    </i>
    <i>
      <x v="7345"/>
      <x v="2"/>
    </i>
    <i>
      <x v="7346"/>
      <x v="2"/>
    </i>
    <i>
      <x v="7347"/>
      <x v="2"/>
    </i>
    <i>
      <x v="7348"/>
      <x v="2"/>
    </i>
    <i>
      <x v="7349"/>
      <x v="2"/>
    </i>
    <i>
      <x v="7350"/>
      <x v="2"/>
    </i>
    <i>
      <x v="7351"/>
      <x v="2"/>
    </i>
    <i>
      <x v="7352"/>
      <x v="2"/>
    </i>
    <i>
      <x v="7353"/>
      <x v="2"/>
    </i>
    <i>
      <x v="7354"/>
      <x v="2"/>
    </i>
    <i>
      <x v="7355"/>
      <x v="2"/>
    </i>
    <i>
      <x v="7356"/>
      <x v="2"/>
    </i>
    <i>
      <x v="7357"/>
      <x v="2"/>
    </i>
    <i>
      <x v="7358"/>
      <x v="2"/>
    </i>
    <i>
      <x v="7359"/>
      <x v="2"/>
    </i>
    <i>
      <x v="7360"/>
      <x v="2"/>
    </i>
    <i>
      <x v="7361"/>
      <x v="2"/>
    </i>
    <i>
      <x v="7362"/>
      <x v="2"/>
    </i>
    <i>
      <x v="7363"/>
      <x v="2"/>
    </i>
    <i>
      <x v="7364"/>
      <x v="2"/>
    </i>
    <i>
      <x v="7365"/>
      <x v="2"/>
    </i>
    <i>
      <x v="7366"/>
      <x v="2"/>
    </i>
    <i>
      <x v="7367"/>
      <x v="2"/>
    </i>
    <i>
      <x v="7368"/>
      <x v="2"/>
    </i>
    <i>
      <x v="7369"/>
      <x v="2"/>
    </i>
    <i>
      <x v="7370"/>
      <x v="2"/>
    </i>
    <i>
      <x v="7371"/>
      <x v="2"/>
    </i>
    <i>
      <x v="7372"/>
      <x v="2"/>
    </i>
    <i>
      <x v="7373"/>
      <x v="2"/>
    </i>
    <i>
      <x v="7374"/>
      <x v="2"/>
    </i>
    <i>
      <x v="7375"/>
      <x v="2"/>
    </i>
    <i>
      <x v="7376"/>
      <x v="2"/>
    </i>
    <i>
      <x v="7377"/>
      <x v="2"/>
    </i>
    <i>
      <x v="7378"/>
      <x v="2"/>
    </i>
    <i>
      <x v="7379"/>
      <x v="2"/>
    </i>
    <i>
      <x v="7380"/>
      <x v="2"/>
    </i>
    <i>
      <x v="7381"/>
      <x v="2"/>
    </i>
    <i>
      <x v="7382"/>
      <x v="2"/>
    </i>
    <i>
      <x v="7383"/>
      <x v="2"/>
    </i>
    <i>
      <x v="7384"/>
      <x v="2"/>
    </i>
    <i>
      <x v="7385"/>
      <x v="2"/>
    </i>
    <i>
      <x v="7386"/>
      <x v="2"/>
    </i>
    <i>
      <x v="7387"/>
      <x v="2"/>
    </i>
    <i>
      <x v="7388"/>
      <x v="2"/>
    </i>
    <i>
      <x v="7389"/>
      <x v="2"/>
    </i>
    <i>
      <x v="7390"/>
      <x v="2"/>
    </i>
    <i>
      <x v="7391"/>
      <x v="2"/>
    </i>
    <i>
      <x v="7392"/>
      <x v="2"/>
    </i>
    <i>
      <x v="7393"/>
      <x v="2"/>
    </i>
    <i>
      <x v="7394"/>
      <x v="2"/>
    </i>
    <i>
      <x v="7395"/>
      <x v="2"/>
    </i>
    <i>
      <x v="7396"/>
      <x v="2"/>
    </i>
    <i>
      <x v="7397"/>
      <x v="2"/>
    </i>
    <i>
      <x v="7398"/>
      <x v="2"/>
    </i>
    <i>
      <x v="7399"/>
      <x v="2"/>
    </i>
    <i>
      <x v="7400"/>
      <x v="2"/>
    </i>
    <i>
      <x v="7401"/>
      <x v="2"/>
    </i>
    <i>
      <x v="7402"/>
      <x v="2"/>
    </i>
    <i>
      <x v="7403"/>
      <x v="2"/>
    </i>
    <i>
      <x v="7404"/>
      <x v="2"/>
    </i>
    <i>
      <x v="7405"/>
      <x v="2"/>
    </i>
    <i>
      <x v="7406"/>
      <x v="2"/>
    </i>
    <i>
      <x v="7407"/>
      <x v="2"/>
    </i>
    <i>
      <x v="7408"/>
      <x v="2"/>
    </i>
    <i>
      <x v="7409"/>
      <x v="2"/>
    </i>
    <i>
      <x v="7410"/>
      <x v="2"/>
    </i>
    <i>
      <x v="7411"/>
      <x v="2"/>
    </i>
    <i>
      <x v="7412"/>
      <x v="2"/>
    </i>
    <i>
      <x v="7413"/>
      <x v="2"/>
    </i>
    <i>
      <x v="7414"/>
      <x v="2"/>
    </i>
    <i>
      <x v="7415"/>
      <x v="2"/>
    </i>
    <i>
      <x v="7416"/>
      <x v="2"/>
    </i>
    <i>
      <x v="7417"/>
      <x v="2"/>
    </i>
    <i>
      <x v="7418"/>
      <x v="2"/>
    </i>
    <i>
      <x v="7419"/>
      <x v="2"/>
    </i>
    <i>
      <x v="7420"/>
      <x v="2"/>
    </i>
    <i>
      <x v="7421"/>
      <x v="2"/>
    </i>
    <i>
      <x v="7422"/>
      <x v="2"/>
    </i>
    <i>
      <x v="7423"/>
      <x v="2"/>
    </i>
    <i>
      <x v="7424"/>
      <x v="2"/>
    </i>
    <i>
      <x v="7425"/>
      <x v="2"/>
    </i>
    <i>
      <x v="7426"/>
      <x v="2"/>
    </i>
    <i>
      <x v="7427"/>
      <x v="2"/>
    </i>
    <i>
      <x v="7428"/>
      <x v="2"/>
    </i>
    <i>
      <x v="7429"/>
      <x v="2"/>
    </i>
    <i>
      <x v="7430"/>
      <x v="2"/>
    </i>
    <i>
      <x v="7431"/>
      <x v="2"/>
    </i>
    <i>
      <x v="7432"/>
      <x v="2"/>
    </i>
    <i>
      <x v="7433"/>
      <x v="2"/>
    </i>
    <i>
      <x v="7434"/>
      <x v="2"/>
    </i>
    <i>
      <x v="7435"/>
      <x v="2"/>
    </i>
    <i>
      <x v="7436"/>
      <x v="2"/>
    </i>
    <i>
      <x v="7437"/>
      <x v="2"/>
    </i>
    <i>
      <x v="7438"/>
      <x v="2"/>
    </i>
    <i>
      <x v="7439"/>
      <x v="2"/>
    </i>
    <i>
      <x v="7440"/>
      <x v="2"/>
    </i>
    <i>
      <x v="7441"/>
      <x v="2"/>
    </i>
    <i>
      <x v="7442"/>
      <x v="2"/>
    </i>
    <i>
      <x v="7443"/>
      <x v="2"/>
    </i>
    <i>
      <x v="7444"/>
      <x v="2"/>
    </i>
    <i>
      <x v="7445"/>
      <x v="2"/>
    </i>
    <i>
      <x v="7446"/>
      <x v="2"/>
    </i>
    <i>
      <x v="7447"/>
      <x v="2"/>
    </i>
    <i>
      <x v="7448"/>
      <x v="2"/>
    </i>
    <i>
      <x v="7449"/>
      <x v="2"/>
    </i>
    <i>
      <x v="7450"/>
      <x v="2"/>
    </i>
    <i>
      <x v="7451"/>
      <x v="2"/>
    </i>
    <i>
      <x v="7452"/>
      <x v="2"/>
    </i>
    <i>
      <x v="7453"/>
      <x v="2"/>
    </i>
    <i>
      <x v="7454"/>
      <x v="2"/>
    </i>
    <i>
      <x v="7455"/>
      <x v="2"/>
    </i>
    <i>
      <x v="7456"/>
      <x v="2"/>
    </i>
    <i>
      <x v="7457"/>
      <x v="2"/>
    </i>
    <i>
      <x v="7458"/>
      <x v="2"/>
    </i>
    <i>
      <x v="7459"/>
      <x v="2"/>
    </i>
    <i>
      <x v="7460"/>
      <x v="2"/>
    </i>
    <i>
      <x v="7461"/>
      <x v="2"/>
    </i>
    <i>
      <x v="7462"/>
      <x v="2"/>
    </i>
    <i>
      <x v="7463"/>
      <x v="2"/>
    </i>
    <i>
      <x v="7464"/>
      <x v="2"/>
    </i>
    <i>
      <x v="7465"/>
      <x v="2"/>
    </i>
    <i>
      <x v="7466"/>
      <x v="2"/>
    </i>
    <i>
      <x v="7467"/>
      <x v="2"/>
    </i>
    <i>
      <x v="7468"/>
      <x v="2"/>
    </i>
    <i>
      <x v="7469"/>
      <x v="2"/>
    </i>
    <i>
      <x v="7470"/>
      <x v="2"/>
    </i>
    <i>
      <x v="7471"/>
      <x v="2"/>
    </i>
    <i>
      <x v="7472"/>
      <x v="2"/>
    </i>
    <i>
      <x v="7473"/>
      <x v="2"/>
    </i>
    <i>
      <x v="7474"/>
      <x v="2"/>
    </i>
    <i>
      <x v="7475"/>
      <x v="2"/>
    </i>
    <i>
      <x v="7476"/>
      <x v="2"/>
    </i>
    <i>
      <x v="7477"/>
      <x v="2"/>
    </i>
    <i>
      <x v="7478"/>
      <x v="2"/>
    </i>
    <i>
      <x v="7479"/>
      <x v="2"/>
    </i>
    <i>
      <x v="7480"/>
      <x v="2"/>
    </i>
    <i>
      <x v="7481"/>
      <x v="2"/>
    </i>
    <i>
      <x v="7482"/>
      <x v="2"/>
    </i>
    <i>
      <x v="7483"/>
      <x v="2"/>
    </i>
    <i>
      <x v="7484"/>
      <x v="2"/>
    </i>
    <i>
      <x v="7485"/>
      <x v="2"/>
    </i>
    <i>
      <x v="7486"/>
      <x v="2"/>
    </i>
    <i>
      <x v="7487"/>
      <x v="2"/>
    </i>
    <i>
      <x v="7488"/>
      <x v="2"/>
    </i>
    <i>
      <x v="7489"/>
      <x v="2"/>
    </i>
    <i>
      <x v="7490"/>
      <x v="2"/>
    </i>
    <i>
      <x v="7491"/>
      <x v="2"/>
    </i>
    <i>
      <x v="7492"/>
      <x v="2"/>
    </i>
    <i>
      <x v="7493"/>
      <x v="2"/>
    </i>
    <i>
      <x v="7494"/>
      <x v="2"/>
    </i>
    <i>
      <x v="7495"/>
      <x v="2"/>
    </i>
    <i>
      <x v="7496"/>
      <x v="2"/>
    </i>
    <i>
      <x v="7497"/>
      <x v="2"/>
    </i>
    <i>
      <x v="7498"/>
      <x v="2"/>
    </i>
    <i>
      <x v="7499"/>
      <x v="2"/>
    </i>
    <i>
      <x v="7500"/>
      <x v="2"/>
    </i>
    <i>
      <x v="7501"/>
      <x v="2"/>
    </i>
    <i>
      <x v="7502"/>
      <x v="2"/>
    </i>
    <i>
      <x v="7503"/>
      <x v="2"/>
    </i>
    <i>
      <x v="7504"/>
      <x v="2"/>
    </i>
    <i>
      <x v="7505"/>
      <x v="2"/>
    </i>
    <i>
      <x v="7506"/>
      <x v="2"/>
    </i>
    <i>
      <x v="7507"/>
      <x v="2"/>
    </i>
    <i>
      <x v="7508"/>
      <x v="2"/>
    </i>
    <i>
      <x v="7509"/>
      <x v="2"/>
    </i>
    <i>
      <x v="7510"/>
      <x v="2"/>
    </i>
    <i>
      <x v="7511"/>
      <x v="2"/>
    </i>
    <i>
      <x v="7512"/>
      <x v="2"/>
    </i>
    <i>
      <x v="7513"/>
      <x v="2"/>
    </i>
    <i>
      <x v="7514"/>
      <x v="2"/>
    </i>
    <i>
      <x v="7515"/>
      <x v="2"/>
    </i>
    <i>
      <x v="7516"/>
      <x v="2"/>
    </i>
    <i>
      <x v="7517"/>
      <x v="2"/>
    </i>
    <i>
      <x v="7518"/>
      <x v="2"/>
    </i>
    <i>
      <x v="7519"/>
      <x v="2"/>
    </i>
    <i>
      <x v="7520"/>
      <x v="2"/>
    </i>
    <i>
      <x v="7521"/>
      <x v="2"/>
    </i>
    <i>
      <x v="7522"/>
      <x v="2"/>
    </i>
    <i>
      <x v="7523"/>
      <x v="2"/>
    </i>
    <i>
      <x v="7524"/>
      <x v="2"/>
    </i>
    <i>
      <x v="7525"/>
      <x v="2"/>
    </i>
    <i>
      <x v="7526"/>
      <x v="2"/>
    </i>
    <i>
      <x v="7527"/>
      <x v="2"/>
    </i>
    <i>
      <x v="7528"/>
      <x v="2"/>
    </i>
    <i>
      <x v="7529"/>
      <x v="2"/>
    </i>
    <i>
      <x v="7530"/>
      <x v="2"/>
    </i>
    <i>
      <x v="7531"/>
      <x v="2"/>
    </i>
    <i>
      <x v="7532"/>
      <x v="2"/>
    </i>
    <i>
      <x v="7533"/>
      <x v="2"/>
    </i>
    <i>
      <x v="7534"/>
      <x v="2"/>
    </i>
    <i>
      <x v="7535"/>
      <x v="2"/>
    </i>
    <i>
      <x v="7536"/>
      <x v="2"/>
    </i>
    <i>
      <x v="7537"/>
      <x v="2"/>
    </i>
    <i>
      <x v="7538"/>
      <x v="2"/>
    </i>
    <i>
      <x v="7539"/>
      <x v="2"/>
    </i>
    <i>
      <x v="7540"/>
      <x v="2"/>
    </i>
    <i>
      <x v="7541"/>
      <x v="2"/>
    </i>
    <i>
      <x v="7542"/>
      <x v="2"/>
    </i>
    <i>
      <x v="7543"/>
      <x v="2"/>
    </i>
    <i>
      <x v="7544"/>
      <x v="2"/>
    </i>
    <i>
      <x v="7545"/>
      <x v="2"/>
    </i>
    <i>
      <x v="7546"/>
      <x v="2"/>
    </i>
    <i>
      <x v="7547"/>
      <x v="2"/>
    </i>
    <i>
      <x v="7548"/>
      <x v="2"/>
    </i>
    <i>
      <x v="7549"/>
      <x v="2"/>
    </i>
    <i>
      <x v="7550"/>
      <x v="2"/>
    </i>
    <i>
      <x v="7551"/>
      <x v="2"/>
    </i>
    <i>
      <x v="7552"/>
      <x v="2"/>
    </i>
    <i>
      <x v="7553"/>
      <x v="2"/>
    </i>
    <i>
      <x v="7554"/>
      <x v="2"/>
    </i>
    <i>
      <x v="7555"/>
      <x v="2"/>
    </i>
    <i>
      <x v="7556"/>
      <x v="2"/>
    </i>
    <i>
      <x v="7557"/>
      <x v="2"/>
    </i>
    <i>
      <x v="7558"/>
      <x v="2"/>
    </i>
    <i>
      <x v="7559"/>
      <x v="2"/>
    </i>
    <i>
      <x v="7560"/>
      <x v="2"/>
    </i>
    <i>
      <x v="7561"/>
      <x v="2"/>
    </i>
    <i>
      <x v="7562"/>
      <x v="2"/>
    </i>
    <i>
      <x v="7563"/>
      <x v="2"/>
    </i>
    <i>
      <x v="7564"/>
      <x v="2"/>
    </i>
    <i>
      <x v="7565"/>
      <x v="2"/>
    </i>
    <i>
      <x v="7566"/>
      <x v="2"/>
    </i>
    <i>
      <x v="7567"/>
      <x v="2"/>
    </i>
    <i>
      <x v="7568"/>
      <x v="2"/>
    </i>
    <i>
      <x v="7569"/>
      <x v="2"/>
    </i>
    <i>
      <x v="7570"/>
      <x v="2"/>
    </i>
    <i>
      <x v="7571"/>
      <x v="2"/>
    </i>
    <i>
      <x v="7572"/>
      <x v="2"/>
    </i>
    <i>
      <x v="7573"/>
      <x v="2"/>
    </i>
    <i>
      <x v="7574"/>
      <x v="2"/>
    </i>
    <i>
      <x v="7575"/>
      <x v="2"/>
    </i>
    <i>
      <x v="7576"/>
      <x v="2"/>
    </i>
    <i>
      <x v="7577"/>
      <x v="2"/>
    </i>
    <i>
      <x v="7578"/>
      <x v="2"/>
    </i>
    <i>
      <x v="7579"/>
      <x v="2"/>
    </i>
    <i>
      <x v="7580"/>
      <x v="2"/>
    </i>
    <i>
      <x v="7581"/>
      <x v="2"/>
    </i>
    <i>
      <x v="7582"/>
      <x v="2"/>
    </i>
    <i>
      <x v="7583"/>
      <x v="2"/>
    </i>
    <i>
      <x v="7584"/>
      <x v="2"/>
    </i>
    <i>
      <x v="7585"/>
      <x v="2"/>
    </i>
    <i>
      <x v="7586"/>
      <x v="2"/>
    </i>
    <i>
      <x v="7587"/>
      <x v="2"/>
    </i>
    <i>
      <x v="7588"/>
      <x v="2"/>
    </i>
    <i>
      <x v="7589"/>
      <x v="2"/>
    </i>
    <i>
      <x v="7590"/>
      <x v="2"/>
    </i>
    <i>
      <x v="7591"/>
      <x v="2"/>
    </i>
    <i>
      <x v="7592"/>
      <x v="2"/>
    </i>
    <i>
      <x v="7593"/>
      <x v="2"/>
    </i>
    <i>
      <x v="7594"/>
      <x v="2"/>
    </i>
    <i>
      <x v="7595"/>
      <x v="2"/>
    </i>
    <i>
      <x v="7596"/>
      <x v="2"/>
    </i>
    <i>
      <x v="7597"/>
      <x v="2"/>
    </i>
    <i>
      <x v="7598"/>
      <x v="2"/>
    </i>
    <i>
      <x v="7599"/>
      <x v="2"/>
    </i>
    <i>
      <x v="7600"/>
      <x v="2"/>
    </i>
    <i>
      <x v="7601"/>
      <x v="2"/>
    </i>
    <i>
      <x v="7602"/>
      <x v="2"/>
    </i>
    <i>
      <x v="7603"/>
      <x v="2"/>
    </i>
    <i>
      <x v="7604"/>
      <x v="2"/>
    </i>
    <i>
      <x v="7605"/>
      <x v="2"/>
    </i>
    <i>
      <x v="7606"/>
      <x v="2"/>
    </i>
    <i>
      <x v="7607"/>
      <x v="2"/>
    </i>
    <i>
      <x v="7608"/>
      <x v="2"/>
    </i>
    <i>
      <x v="7609"/>
      <x v="2"/>
    </i>
    <i>
      <x v="7610"/>
      <x v="2"/>
    </i>
    <i>
      <x v="7611"/>
      <x v="2"/>
    </i>
    <i>
      <x v="7612"/>
      <x v="2"/>
    </i>
    <i>
      <x v="7613"/>
      <x v="2"/>
    </i>
    <i>
      <x v="7614"/>
      <x v="2"/>
    </i>
    <i>
      <x v="7615"/>
      <x v="2"/>
    </i>
    <i>
      <x v="7616"/>
      <x v="2"/>
    </i>
    <i>
      <x v="7617"/>
      <x v="2"/>
    </i>
    <i>
      <x v="7618"/>
      <x v="2"/>
    </i>
    <i>
      <x v="7619"/>
      <x v="2"/>
    </i>
    <i>
      <x v="7620"/>
      <x v="2"/>
    </i>
    <i>
      <x v="7621"/>
      <x v="2"/>
    </i>
    <i>
      <x v="7622"/>
      <x v="2"/>
    </i>
    <i>
      <x v="7623"/>
      <x v="2"/>
    </i>
    <i>
      <x v="7624"/>
      <x v="2"/>
    </i>
    <i>
      <x v="7625"/>
      <x v="2"/>
    </i>
    <i>
      <x v="7626"/>
      <x v="2"/>
    </i>
    <i>
      <x v="7627"/>
      <x v="2"/>
    </i>
    <i>
      <x v="7628"/>
      <x v="2"/>
    </i>
    <i>
      <x v="7629"/>
      <x v="2"/>
    </i>
    <i>
      <x v="7630"/>
      <x v="2"/>
    </i>
    <i>
      <x v="7631"/>
      <x v="2"/>
    </i>
    <i>
      <x v="7632"/>
      <x v="2"/>
    </i>
    <i>
      <x v="7633"/>
      <x v="2"/>
    </i>
    <i>
      <x v="7634"/>
      <x v="2"/>
    </i>
    <i>
      <x v="7635"/>
      <x v="2"/>
    </i>
    <i>
      <x v="7636"/>
      <x v="2"/>
    </i>
    <i>
      <x v="7637"/>
      <x v="2"/>
    </i>
    <i>
      <x v="7638"/>
      <x v="2"/>
    </i>
    <i>
      <x v="7639"/>
      <x v="2"/>
    </i>
    <i>
      <x v="7640"/>
      <x v="2"/>
    </i>
    <i>
      <x v="7641"/>
      <x v="2"/>
    </i>
    <i>
      <x v="7642"/>
      <x v="2"/>
    </i>
    <i>
      <x v="7643"/>
      <x v="2"/>
    </i>
    <i>
      <x v="7644"/>
      <x v="2"/>
    </i>
    <i>
      <x v="7645"/>
      <x v="2"/>
    </i>
    <i>
      <x v="7646"/>
      <x v="2"/>
    </i>
    <i>
      <x v="7647"/>
      <x v="2"/>
    </i>
    <i>
      <x v="7648"/>
      <x v="2"/>
    </i>
    <i>
      <x v="7649"/>
      <x v="2"/>
    </i>
    <i>
      <x v="7650"/>
      <x v="2"/>
    </i>
    <i>
      <x v="7651"/>
      <x v="2"/>
    </i>
    <i>
      <x v="7652"/>
      <x v="2"/>
    </i>
    <i>
      <x v="7653"/>
      <x v="2"/>
    </i>
    <i>
      <x v="7654"/>
      <x v="2"/>
    </i>
    <i>
      <x v="7655"/>
      <x v="2"/>
    </i>
    <i>
      <x v="7656"/>
      <x v="2"/>
    </i>
    <i>
      <x v="7657"/>
      <x v="2"/>
    </i>
    <i>
      <x v="7658"/>
      <x v="2"/>
    </i>
    <i>
      <x v="7659"/>
      <x v="2"/>
    </i>
    <i>
      <x v="7660"/>
      <x v="2"/>
    </i>
    <i>
      <x v="7661"/>
      <x v="2"/>
    </i>
    <i>
      <x v="7662"/>
      <x v="2"/>
    </i>
    <i>
      <x v="7663"/>
      <x v="2"/>
    </i>
    <i>
      <x v="7664"/>
      <x v="2"/>
    </i>
    <i>
      <x v="7665"/>
      <x v="2"/>
    </i>
    <i>
      <x v="7666"/>
      <x v="2"/>
    </i>
    <i>
      <x v="7667"/>
      <x v="2"/>
    </i>
    <i>
      <x v="7668"/>
      <x v="2"/>
    </i>
    <i>
      <x v="7669"/>
      <x v="2"/>
    </i>
    <i>
      <x v="7670"/>
      <x v="2"/>
    </i>
    <i>
      <x v="7671"/>
      <x v="2"/>
    </i>
    <i>
      <x v="7672"/>
      <x v="2"/>
    </i>
    <i>
      <x v="7673"/>
      <x v="2"/>
    </i>
    <i>
      <x v="7674"/>
      <x v="2"/>
    </i>
    <i>
      <x v="7675"/>
      <x v="2"/>
    </i>
    <i>
      <x v="7676"/>
      <x v="2"/>
    </i>
    <i>
      <x v="7677"/>
      <x v="2"/>
    </i>
    <i>
      <x v="7678"/>
      <x v="2"/>
    </i>
    <i>
      <x v="7679"/>
      <x v="2"/>
    </i>
    <i>
      <x v="7680"/>
      <x v="2"/>
    </i>
    <i>
      <x v="7681"/>
      <x v="2"/>
    </i>
    <i>
      <x v="7682"/>
      <x v="2"/>
    </i>
    <i>
      <x v="7683"/>
      <x v="2"/>
    </i>
    <i>
      <x v="7684"/>
      <x v="2"/>
    </i>
    <i>
      <x v="7685"/>
      <x v="2"/>
    </i>
    <i>
      <x v="7686"/>
      <x v="2"/>
    </i>
    <i>
      <x v="7687"/>
      <x v="2"/>
    </i>
    <i>
      <x v="7688"/>
      <x v="2"/>
    </i>
    <i>
      <x v="7689"/>
      <x v="2"/>
    </i>
    <i>
      <x v="7690"/>
      <x v="2"/>
    </i>
    <i>
      <x v="7691"/>
      <x v="2"/>
    </i>
    <i>
      <x v="7692"/>
      <x v="2"/>
    </i>
    <i>
      <x v="7693"/>
      <x v="2"/>
    </i>
    <i>
      <x v="7694"/>
      <x v="2"/>
    </i>
    <i>
      <x v="7695"/>
      <x v="2"/>
    </i>
    <i>
      <x v="7696"/>
      <x v="2"/>
    </i>
    <i>
      <x v="7697"/>
      <x v="2"/>
    </i>
    <i>
      <x v="7698"/>
      <x v="2"/>
    </i>
    <i>
      <x v="7699"/>
      <x v="2"/>
    </i>
    <i>
      <x v="7700"/>
      <x v="2"/>
    </i>
    <i>
      <x v="7701"/>
      <x v="2"/>
    </i>
    <i>
      <x v="7702"/>
      <x v="2"/>
    </i>
    <i>
      <x v="7703"/>
      <x v="2"/>
    </i>
    <i>
      <x v="7704"/>
      <x v="2"/>
    </i>
    <i>
      <x v="7705"/>
      <x v="2"/>
    </i>
    <i>
      <x v="7706"/>
      <x v="2"/>
    </i>
    <i>
      <x v="7707"/>
      <x v="2"/>
    </i>
    <i>
      <x v="7708"/>
      <x v="2"/>
    </i>
    <i>
      <x v="7709"/>
      <x v="2"/>
    </i>
    <i>
      <x v="7710"/>
      <x v="2"/>
    </i>
    <i>
      <x v="7711"/>
      <x v="2"/>
    </i>
    <i>
      <x v="7712"/>
      <x v="2"/>
    </i>
    <i>
      <x v="7713"/>
      <x v="2"/>
    </i>
    <i>
      <x v="7714"/>
      <x v="2"/>
    </i>
    <i>
      <x v="7715"/>
      <x v="2"/>
    </i>
    <i>
      <x v="7716"/>
      <x v="2"/>
    </i>
    <i>
      <x v="7717"/>
      <x v="2"/>
    </i>
    <i>
      <x v="7718"/>
      <x v="2"/>
    </i>
    <i>
      <x v="7719"/>
      <x v="2"/>
    </i>
    <i>
      <x v="7720"/>
      <x v="2"/>
    </i>
    <i>
      <x v="7721"/>
      <x v="2"/>
    </i>
    <i>
      <x v="7722"/>
      <x v="2"/>
    </i>
    <i>
      <x v="7723"/>
      <x v="2"/>
    </i>
    <i>
      <x v="7724"/>
      <x v="2"/>
    </i>
    <i>
      <x v="7725"/>
      <x v="2"/>
    </i>
    <i>
      <x v="7726"/>
      <x v="2"/>
    </i>
    <i>
      <x v="7727"/>
      <x v="2"/>
    </i>
    <i>
      <x v="7728"/>
      <x v="2"/>
    </i>
    <i>
      <x v="7729"/>
      <x v="2"/>
    </i>
    <i>
      <x v="7730"/>
      <x v="2"/>
    </i>
    <i>
      <x v="7731"/>
      <x v="2"/>
    </i>
    <i>
      <x v="7732"/>
      <x v="2"/>
    </i>
    <i>
      <x v="7733"/>
      <x v="2"/>
    </i>
    <i>
      <x v="7734"/>
      <x v="2"/>
    </i>
    <i>
      <x v="7735"/>
      <x v="2"/>
    </i>
    <i>
      <x v="7736"/>
      <x v="2"/>
    </i>
    <i>
      <x v="7737"/>
      <x v="2"/>
    </i>
    <i>
      <x v="7738"/>
      <x v="2"/>
    </i>
    <i>
      <x v="7739"/>
      <x v="2"/>
    </i>
    <i>
      <x v="7740"/>
      <x v="2"/>
    </i>
    <i>
      <x v="7741"/>
      <x v="2"/>
    </i>
    <i>
      <x v="7742"/>
      <x v="2"/>
    </i>
    <i>
      <x v="7743"/>
      <x v="2"/>
    </i>
    <i>
      <x v="7744"/>
      <x v="2"/>
    </i>
    <i>
      <x v="7745"/>
      <x v="2"/>
    </i>
    <i>
      <x v="7746"/>
      <x v="2"/>
    </i>
    <i>
      <x v="7747"/>
      <x v="2"/>
    </i>
    <i>
      <x v="7748"/>
      <x v="2"/>
    </i>
    <i>
      <x v="7749"/>
      <x v="2"/>
    </i>
    <i>
      <x v="7750"/>
      <x v="2"/>
    </i>
    <i>
      <x v="7751"/>
      <x v="2"/>
    </i>
    <i>
      <x v="7752"/>
      <x v="2"/>
    </i>
    <i>
      <x v="7753"/>
      <x v="2"/>
    </i>
    <i>
      <x v="7754"/>
      <x v="2"/>
    </i>
    <i>
      <x v="7755"/>
      <x v="2"/>
    </i>
    <i>
      <x v="7756"/>
      <x v="2"/>
    </i>
    <i>
      <x v="7757"/>
      <x v="2"/>
    </i>
    <i>
      <x v="7758"/>
      <x v="2"/>
    </i>
    <i>
      <x v="7759"/>
      <x v="2"/>
    </i>
    <i>
      <x v="7760"/>
      <x v="2"/>
    </i>
    <i>
      <x v="7761"/>
      <x v="2"/>
    </i>
    <i>
      <x v="7762"/>
      <x v="2"/>
    </i>
    <i>
      <x v="7763"/>
      <x v="2"/>
    </i>
    <i>
      <x v="7764"/>
      <x v="2"/>
    </i>
    <i>
      <x v="7765"/>
      <x v="2"/>
    </i>
    <i>
      <x v="7766"/>
      <x v="2"/>
    </i>
    <i>
      <x v="7767"/>
      <x v="2"/>
    </i>
    <i>
      <x v="7768"/>
      <x v="2"/>
    </i>
    <i>
      <x v="7769"/>
      <x v="2"/>
    </i>
    <i>
      <x v="7770"/>
      <x v="2"/>
    </i>
    <i>
      <x v="7771"/>
      <x v="2"/>
    </i>
    <i>
      <x v="7772"/>
      <x v="2"/>
    </i>
    <i>
      <x v="7773"/>
      <x v="2"/>
    </i>
    <i>
      <x v="7774"/>
      <x v="2"/>
    </i>
    <i>
      <x v="7775"/>
      <x v="2"/>
    </i>
    <i>
      <x v="7776"/>
      <x v="2"/>
    </i>
    <i>
      <x v="7777"/>
      <x v="2"/>
    </i>
    <i>
      <x v="7778"/>
      <x v="2"/>
    </i>
    <i>
      <x v="7779"/>
      <x v="2"/>
    </i>
    <i>
      <x v="7780"/>
      <x v="2"/>
    </i>
    <i>
      <x v="7781"/>
      <x v="2"/>
    </i>
    <i>
      <x v="7782"/>
      <x v="2"/>
    </i>
    <i>
      <x v="7783"/>
      <x v="2"/>
    </i>
    <i>
      <x v="7784"/>
      <x v="2"/>
    </i>
    <i>
      <x v="7785"/>
      <x v="2"/>
    </i>
    <i>
      <x v="7786"/>
      <x v="2"/>
    </i>
    <i>
      <x v="7787"/>
      <x v="2"/>
    </i>
    <i>
      <x v="7788"/>
      <x v="2"/>
    </i>
    <i>
      <x v="7789"/>
      <x v="2"/>
    </i>
    <i>
      <x v="7790"/>
      <x v="2"/>
    </i>
    <i>
      <x v="7791"/>
      <x v="2"/>
    </i>
    <i>
      <x v="7792"/>
      <x v="2"/>
    </i>
    <i>
      <x v="7793"/>
      <x v="2"/>
    </i>
    <i>
      <x v="7794"/>
      <x v="2"/>
    </i>
    <i>
      <x v="7795"/>
      <x v="2"/>
    </i>
    <i>
      <x v="7796"/>
      <x v="2"/>
    </i>
    <i>
      <x v="7797"/>
      <x v="2"/>
    </i>
    <i>
      <x v="7798"/>
      <x v="2"/>
    </i>
    <i>
      <x v="7799"/>
      <x v="2"/>
    </i>
    <i>
      <x v="7800"/>
      <x v="2"/>
    </i>
    <i>
      <x v="7801"/>
      <x v="2"/>
    </i>
    <i>
      <x v="7802"/>
      <x v="2"/>
    </i>
    <i>
      <x v="7803"/>
      <x v="2"/>
    </i>
    <i>
      <x v="7804"/>
      <x v="2"/>
    </i>
    <i>
      <x v="7805"/>
      <x v="2"/>
    </i>
    <i>
      <x v="7806"/>
      <x v="2"/>
    </i>
    <i>
      <x v="7807"/>
      <x v="2"/>
    </i>
    <i>
      <x v="7808"/>
      <x v="2"/>
    </i>
    <i>
      <x v="7809"/>
      <x v="2"/>
    </i>
    <i>
      <x v="7810"/>
      <x v="2"/>
    </i>
    <i>
      <x v="7811"/>
      <x v="2"/>
    </i>
    <i>
      <x v="7812"/>
      <x v="2"/>
    </i>
    <i>
      <x v="7813"/>
      <x v="2"/>
    </i>
    <i>
      <x v="7814"/>
      <x v="2"/>
    </i>
    <i>
      <x v="7815"/>
      <x v="2"/>
    </i>
    <i>
      <x v="7816"/>
      <x v="2"/>
    </i>
    <i>
      <x v="7817"/>
      <x v="2"/>
    </i>
    <i>
      <x v="7818"/>
      <x v="2"/>
    </i>
    <i>
      <x v="7819"/>
      <x v="2"/>
    </i>
    <i>
      <x v="7820"/>
      <x v="2"/>
    </i>
    <i>
      <x v="7821"/>
      <x v="2"/>
    </i>
    <i>
      <x v="7822"/>
      <x v="2"/>
    </i>
    <i>
      <x v="7823"/>
      <x v="2"/>
    </i>
    <i>
      <x v="7824"/>
      <x v="2"/>
    </i>
    <i>
      <x v="7825"/>
      <x v="2"/>
    </i>
    <i>
      <x v="7826"/>
      <x v="2"/>
    </i>
    <i>
      <x v="7827"/>
      <x v="2"/>
    </i>
    <i>
      <x v="7828"/>
      <x v="2"/>
    </i>
    <i>
      <x v="7829"/>
      <x v="2"/>
    </i>
    <i>
      <x v="7830"/>
      <x v="2"/>
    </i>
    <i>
      <x v="7831"/>
      <x v="2"/>
    </i>
    <i>
      <x v="7832"/>
      <x v="2"/>
    </i>
    <i>
      <x v="7833"/>
      <x v="2"/>
    </i>
    <i>
      <x v="7834"/>
      <x v="2"/>
    </i>
    <i>
      <x v="7835"/>
      <x v="2"/>
    </i>
    <i>
      <x v="7836"/>
      <x v="2"/>
    </i>
    <i>
      <x v="7837"/>
      <x v="2"/>
    </i>
    <i>
      <x v="7838"/>
      <x v="2"/>
    </i>
    <i>
      <x v="7839"/>
      <x v="2"/>
    </i>
    <i>
      <x v="7840"/>
      <x v="2"/>
    </i>
    <i>
      <x v="7841"/>
      <x v="2"/>
    </i>
    <i>
      <x v="7842"/>
      <x v="2"/>
    </i>
    <i>
      <x v="7843"/>
      <x v="2"/>
    </i>
    <i>
      <x v="7844"/>
      <x v="2"/>
    </i>
    <i>
      <x v="7845"/>
      <x v="2"/>
    </i>
    <i>
      <x v="7846"/>
      <x v="2"/>
    </i>
    <i>
      <x v="7847"/>
      <x v="2"/>
    </i>
    <i>
      <x v="7848"/>
      <x v="2"/>
    </i>
    <i>
      <x v="7849"/>
      <x v="2"/>
    </i>
    <i>
      <x v="7850"/>
      <x v="2"/>
    </i>
    <i>
      <x v="7851"/>
      <x v="2"/>
    </i>
    <i>
      <x v="7852"/>
      <x v="2"/>
    </i>
    <i>
      <x v="7853"/>
      <x v="2"/>
    </i>
    <i>
      <x v="7854"/>
      <x v="2"/>
    </i>
    <i>
      <x v="7855"/>
      <x v="2"/>
    </i>
    <i>
      <x v="7856"/>
      <x v="2"/>
    </i>
    <i>
      <x v="7857"/>
      <x v="2"/>
    </i>
    <i>
      <x v="7858"/>
      <x v="2"/>
    </i>
    <i>
      <x v="7999"/>
      <x v="7"/>
    </i>
  </rowItems>
  <colFields count="1">
    <field x="-2"/>
  </colFields>
  <colItems count="2">
    <i>
      <x/>
    </i>
    <i i="1">
      <x v="1"/>
    </i>
  </colItems>
  <dataFields count="2">
    <dataField name="Somme de Montant" fld="0" baseField="32" baseItem="5" numFmtId="44"/>
    <dataField name="Somme de Shipment Rated Weight (Pounds)" fld="28" baseField="0" baseItem="0"/>
  </dataFields>
  <formats count="2">
    <format dxfId="2">
      <pivotArea field="13" type="button" dataOnly="0" labelOnly="1" outline="0" axis="axisRow" fieldPosition="0"/>
    </format>
    <format dxfId="1">
      <pivotArea dataOnly="0" labelOnly="1" outline="0" fieldPosition="0">
        <references count="1">
          <reference field="1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66CC3-18CA-4DE0-9979-5F014F9A204C}" name="Tableau croisé dynamique1" cacheId="24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0" firstHeaderRow="1" firstDataRow="1" firstDataCol="1"/>
  <pivotFields count="2">
    <pivotField dataField="1" showAll="0"/>
    <pivotField axis="axisRow" showAll="0" sortType="ascending">
      <items count="11">
        <item x="0"/>
        <item x="1"/>
        <item m="1" x="7"/>
        <item m="1" x="9"/>
        <item m="1" x="8"/>
        <item x="3"/>
        <item m="1" x="6"/>
        <item x="4"/>
        <item x="2"/>
        <item x="5"/>
        <item t="default"/>
      </items>
    </pivotField>
  </pivotFields>
  <rowFields count="1">
    <field x="1"/>
  </rowFields>
  <rowItems count="7">
    <i>
      <x/>
    </i>
    <i>
      <x v="1"/>
    </i>
    <i>
      <x v="5"/>
    </i>
    <i>
      <x v="7"/>
    </i>
    <i>
      <x v="8"/>
    </i>
    <i>
      <x v="9"/>
    </i>
    <i t="grand">
      <x/>
    </i>
  </rowItems>
  <colItems count="1">
    <i/>
  </colItems>
  <dataFields count="1">
    <dataField name="Somme de Montan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39A2-8C5F-4AAD-A38B-45317FB70BE2}">
  <dimension ref="A1:F220"/>
  <sheetViews>
    <sheetView workbookViewId="0">
      <pane ySplit="1" topLeftCell="A2" activePane="bottomLeft" state="frozen"/>
      <selection pane="bottomLeft" activeCell="E14" sqref="E14"/>
    </sheetView>
  </sheetViews>
  <sheetFormatPr baseColWidth="10" defaultRowHeight="12.75" x14ac:dyDescent="0.2"/>
  <cols>
    <col min="1" max="1" width="31.5703125" customWidth="1"/>
    <col min="2" max="2" width="11.42578125" style="7"/>
  </cols>
  <sheetData>
    <row r="1" spans="1:6" x14ac:dyDescent="0.2">
      <c r="A1" t="s">
        <v>92</v>
      </c>
      <c r="B1" s="7" t="s">
        <v>1157</v>
      </c>
      <c r="C1" s="18" t="s">
        <v>1377</v>
      </c>
      <c r="D1" s="18" t="s">
        <v>70</v>
      </c>
      <c r="E1" s="18" t="s">
        <v>253</v>
      </c>
      <c r="F1" s="18" t="s">
        <v>1378</v>
      </c>
    </row>
    <row r="2" spans="1:6" x14ac:dyDescent="0.2">
      <c r="A2" s="18" t="s">
        <v>1268</v>
      </c>
      <c r="B2" s="7" t="s">
        <v>109</v>
      </c>
      <c r="C2" s="18" t="s">
        <v>107</v>
      </c>
      <c r="D2" s="18" t="s">
        <v>301</v>
      </c>
    </row>
    <row r="3" spans="1:6" x14ac:dyDescent="0.2">
      <c r="A3" s="18" t="s">
        <v>1284</v>
      </c>
      <c r="B3" s="7" t="s">
        <v>110</v>
      </c>
      <c r="C3" t="s">
        <v>297</v>
      </c>
    </row>
    <row r="4" spans="1:6" x14ac:dyDescent="0.2">
      <c r="A4" s="18" t="s">
        <v>1285</v>
      </c>
      <c r="B4" s="7" t="s">
        <v>111</v>
      </c>
      <c r="C4" t="s">
        <v>346</v>
      </c>
    </row>
    <row r="5" spans="1:6" x14ac:dyDescent="0.2">
      <c r="A5" s="18" t="s">
        <v>1286</v>
      </c>
      <c r="B5" s="7" t="s">
        <v>112</v>
      </c>
      <c r="C5" t="s">
        <v>346</v>
      </c>
    </row>
    <row r="6" spans="1:6" x14ac:dyDescent="0.2">
      <c r="A6" s="18" t="s">
        <v>1161</v>
      </c>
      <c r="B6" s="7" t="s">
        <v>113</v>
      </c>
      <c r="C6" t="s">
        <v>299</v>
      </c>
    </row>
    <row r="7" spans="1:6" x14ac:dyDescent="0.2">
      <c r="A7" s="18" t="s">
        <v>1267</v>
      </c>
      <c r="B7" s="7" t="s">
        <v>114</v>
      </c>
      <c r="C7" t="s">
        <v>300</v>
      </c>
    </row>
    <row r="8" spans="1:6" x14ac:dyDescent="0.2">
      <c r="A8" s="18" t="s">
        <v>1163</v>
      </c>
      <c r="B8" s="7" t="s">
        <v>115</v>
      </c>
      <c r="C8" t="s">
        <v>297</v>
      </c>
    </row>
    <row r="9" spans="1:6" x14ac:dyDescent="0.2">
      <c r="A9" s="18" t="s">
        <v>1160</v>
      </c>
      <c r="B9" s="7" t="s">
        <v>116</v>
      </c>
      <c r="C9" t="s">
        <v>298</v>
      </c>
    </row>
    <row r="10" spans="1:6" x14ac:dyDescent="0.2">
      <c r="A10" s="18" t="s">
        <v>1162</v>
      </c>
      <c r="B10" s="7" t="s">
        <v>117</v>
      </c>
      <c r="C10" t="s">
        <v>299</v>
      </c>
    </row>
    <row r="11" spans="1:6" x14ac:dyDescent="0.2">
      <c r="A11" s="18" t="s">
        <v>1287</v>
      </c>
      <c r="B11" s="7" t="s">
        <v>118</v>
      </c>
      <c r="C11" t="s">
        <v>346</v>
      </c>
    </row>
    <row r="12" spans="1:6" x14ac:dyDescent="0.2">
      <c r="A12" s="18" t="s">
        <v>1288</v>
      </c>
      <c r="B12" s="7" t="s">
        <v>119</v>
      </c>
      <c r="C12" s="18" t="s">
        <v>301</v>
      </c>
      <c r="D12" s="18"/>
      <c r="E12" s="18"/>
      <c r="F12" t="s">
        <v>108</v>
      </c>
    </row>
    <row r="13" spans="1:6" x14ac:dyDescent="0.2">
      <c r="A13" s="18" t="s">
        <v>1165</v>
      </c>
      <c r="B13" s="7" t="s">
        <v>120</v>
      </c>
      <c r="C13" t="s">
        <v>302</v>
      </c>
    </row>
    <row r="14" spans="1:6" x14ac:dyDescent="0.2">
      <c r="A14" s="18" t="s">
        <v>1164</v>
      </c>
      <c r="B14" s="7" t="s">
        <v>121</v>
      </c>
      <c r="C14" t="s">
        <v>299</v>
      </c>
    </row>
    <row r="15" spans="1:6" x14ac:dyDescent="0.2">
      <c r="A15" s="18" t="s">
        <v>1166</v>
      </c>
      <c r="B15" s="7" t="s">
        <v>64</v>
      </c>
      <c r="C15" t="s">
        <v>297</v>
      </c>
    </row>
    <row r="16" spans="1:6" x14ac:dyDescent="0.2">
      <c r="A16" s="18" t="s">
        <v>1269</v>
      </c>
      <c r="B16" s="7" t="s">
        <v>122</v>
      </c>
      <c r="C16" t="s">
        <v>300</v>
      </c>
      <c r="F16" t="s">
        <v>108</v>
      </c>
    </row>
    <row r="17" spans="1:6" x14ac:dyDescent="0.2">
      <c r="A17" s="18" t="s">
        <v>1170</v>
      </c>
      <c r="B17" s="7" t="s">
        <v>123</v>
      </c>
      <c r="C17" t="s">
        <v>299</v>
      </c>
    </row>
    <row r="18" spans="1:6" x14ac:dyDescent="0.2">
      <c r="A18" s="18" t="s">
        <v>1169</v>
      </c>
      <c r="B18" s="7" t="s">
        <v>124</v>
      </c>
      <c r="C18" t="s">
        <v>297</v>
      </c>
    </row>
    <row r="19" spans="1:6" x14ac:dyDescent="0.2">
      <c r="A19" s="18" t="s">
        <v>1289</v>
      </c>
      <c r="B19" s="7" t="s">
        <v>69</v>
      </c>
      <c r="C19" s="18" t="s">
        <v>303</v>
      </c>
      <c r="D19" s="18"/>
      <c r="E19" s="18"/>
      <c r="F19" t="s">
        <v>108</v>
      </c>
    </row>
    <row r="20" spans="1:6" x14ac:dyDescent="0.2">
      <c r="A20" s="18" t="s">
        <v>1178</v>
      </c>
      <c r="B20" s="7" t="s">
        <v>125</v>
      </c>
      <c r="C20" t="s">
        <v>298</v>
      </c>
    </row>
    <row r="21" spans="1:6" x14ac:dyDescent="0.2">
      <c r="A21" s="18" t="s">
        <v>1290</v>
      </c>
      <c r="B21" s="7" t="s">
        <v>126</v>
      </c>
      <c r="C21" s="18" t="s">
        <v>304</v>
      </c>
      <c r="D21" s="18"/>
      <c r="E21" s="18"/>
      <c r="F21" s="4" t="s">
        <v>108</v>
      </c>
    </row>
    <row r="22" spans="1:6" x14ac:dyDescent="0.2">
      <c r="A22" s="18" t="s">
        <v>1168</v>
      </c>
      <c r="B22" s="7" t="s">
        <v>127</v>
      </c>
      <c r="C22" t="s">
        <v>297</v>
      </c>
    </row>
    <row r="23" spans="1:6" x14ac:dyDescent="0.2">
      <c r="A23" s="18" t="s">
        <v>1291</v>
      </c>
      <c r="B23" s="7" t="s">
        <v>128</v>
      </c>
      <c r="C23" s="18" t="s">
        <v>298</v>
      </c>
      <c r="D23" s="18"/>
      <c r="E23" s="18"/>
    </row>
    <row r="24" spans="1:6" x14ac:dyDescent="0.2">
      <c r="A24" s="18" t="s">
        <v>1172</v>
      </c>
      <c r="B24" s="7" t="s">
        <v>129</v>
      </c>
      <c r="C24" t="s">
        <v>298</v>
      </c>
    </row>
    <row r="25" spans="1:6" x14ac:dyDescent="0.2">
      <c r="A25" s="18" t="s">
        <v>1292</v>
      </c>
      <c r="B25" s="7" t="s">
        <v>130</v>
      </c>
      <c r="C25" t="s">
        <v>346</v>
      </c>
    </row>
    <row r="26" spans="1:6" x14ac:dyDescent="0.2">
      <c r="A26" s="18" t="s">
        <v>1173</v>
      </c>
      <c r="B26" s="7" t="s">
        <v>131</v>
      </c>
      <c r="C26" t="s">
        <v>299</v>
      </c>
    </row>
    <row r="27" spans="1:6" x14ac:dyDescent="0.2">
      <c r="A27" s="18" t="s">
        <v>1293</v>
      </c>
      <c r="B27" s="7" t="s">
        <v>132</v>
      </c>
      <c r="C27" s="18" t="s">
        <v>297</v>
      </c>
      <c r="D27" s="18"/>
      <c r="E27" s="18"/>
    </row>
    <row r="28" spans="1:6" x14ac:dyDescent="0.2">
      <c r="A28" s="18" t="s">
        <v>1175</v>
      </c>
      <c r="B28" s="7" t="s">
        <v>133</v>
      </c>
      <c r="C28" t="s">
        <v>299</v>
      </c>
    </row>
    <row r="29" spans="1:6" x14ac:dyDescent="0.2">
      <c r="A29" s="18" t="s">
        <v>1294</v>
      </c>
      <c r="B29" s="7" t="s">
        <v>347</v>
      </c>
      <c r="C29" t="s">
        <v>346</v>
      </c>
      <c r="F29" s="4" t="s">
        <v>346</v>
      </c>
    </row>
    <row r="30" spans="1:6" x14ac:dyDescent="0.2">
      <c r="A30" s="18" t="s">
        <v>1177</v>
      </c>
      <c r="B30" s="7" t="s">
        <v>63</v>
      </c>
      <c r="C30" t="s">
        <v>299</v>
      </c>
      <c r="F30" t="s">
        <v>59</v>
      </c>
    </row>
    <row r="31" spans="1:6" x14ac:dyDescent="0.2">
      <c r="A31" s="18" t="s">
        <v>1167</v>
      </c>
      <c r="B31" s="7" t="s">
        <v>134</v>
      </c>
      <c r="C31" t="s">
        <v>299</v>
      </c>
    </row>
    <row r="32" spans="1:6" x14ac:dyDescent="0.2">
      <c r="A32" s="18" t="s">
        <v>1174</v>
      </c>
      <c r="B32" s="7" t="s">
        <v>135</v>
      </c>
      <c r="C32" t="s">
        <v>297</v>
      </c>
    </row>
    <row r="33" spans="1:6" x14ac:dyDescent="0.2">
      <c r="A33" s="18" t="s">
        <v>1176</v>
      </c>
      <c r="B33" s="7" t="s">
        <v>136</v>
      </c>
      <c r="C33" t="s">
        <v>298</v>
      </c>
    </row>
    <row r="34" spans="1:6" x14ac:dyDescent="0.2">
      <c r="A34" s="18" t="s">
        <v>1295</v>
      </c>
      <c r="B34" s="7" t="s">
        <v>345</v>
      </c>
      <c r="C34" t="s">
        <v>346</v>
      </c>
      <c r="F34" t="s">
        <v>346</v>
      </c>
    </row>
    <row r="35" spans="1:6" x14ac:dyDescent="0.2">
      <c r="A35" s="18" t="s">
        <v>1171</v>
      </c>
      <c r="B35" s="7" t="s">
        <v>137</v>
      </c>
      <c r="C35" t="s">
        <v>299</v>
      </c>
    </row>
    <row r="36" spans="1:6" x14ac:dyDescent="0.2">
      <c r="A36" s="18" t="s">
        <v>1181</v>
      </c>
      <c r="B36" s="7" t="s">
        <v>66</v>
      </c>
      <c r="C36" t="s">
        <v>305</v>
      </c>
      <c r="F36" t="s">
        <v>59</v>
      </c>
    </row>
    <row r="37" spans="1:6" x14ac:dyDescent="0.2">
      <c r="A37" s="18" t="s">
        <v>1296</v>
      </c>
      <c r="B37" s="7" t="s">
        <v>138</v>
      </c>
      <c r="C37" s="18" t="s">
        <v>298</v>
      </c>
      <c r="D37" s="18"/>
      <c r="E37" s="18"/>
    </row>
    <row r="38" spans="1:6" x14ac:dyDescent="0.2">
      <c r="A38" s="18" t="s">
        <v>1297</v>
      </c>
      <c r="B38" s="7" t="s">
        <v>139</v>
      </c>
      <c r="C38" t="s">
        <v>346</v>
      </c>
    </row>
    <row r="39" spans="1:6" x14ac:dyDescent="0.2">
      <c r="A39" s="18" t="s">
        <v>1185</v>
      </c>
      <c r="B39" s="7" t="s">
        <v>140</v>
      </c>
      <c r="C39" t="s">
        <v>298</v>
      </c>
    </row>
    <row r="40" spans="1:6" x14ac:dyDescent="0.2">
      <c r="A40" s="18" t="s">
        <v>1281</v>
      </c>
      <c r="B40" s="7" t="s">
        <v>68</v>
      </c>
      <c r="C40" t="s">
        <v>304</v>
      </c>
      <c r="F40" t="s">
        <v>59</v>
      </c>
    </row>
    <row r="41" spans="1:6" x14ac:dyDescent="0.2">
      <c r="A41" s="18" t="s">
        <v>1298</v>
      </c>
      <c r="B41" s="7" t="s">
        <v>141</v>
      </c>
      <c r="C41" t="s">
        <v>346</v>
      </c>
    </row>
    <row r="42" spans="1:6" x14ac:dyDescent="0.2">
      <c r="A42" s="18" t="s">
        <v>1299</v>
      </c>
      <c r="B42" s="7" t="s">
        <v>142</v>
      </c>
      <c r="C42" s="18" t="s">
        <v>298</v>
      </c>
      <c r="D42" s="18"/>
      <c r="E42" s="18"/>
    </row>
    <row r="43" spans="1:6" x14ac:dyDescent="0.2">
      <c r="A43" s="18" t="s">
        <v>1182</v>
      </c>
      <c r="B43" s="7" t="s">
        <v>143</v>
      </c>
      <c r="C43" t="s">
        <v>299</v>
      </c>
    </row>
    <row r="44" spans="1:6" x14ac:dyDescent="0.2">
      <c r="A44" s="18" t="s">
        <v>1180</v>
      </c>
      <c r="B44" s="7" t="s">
        <v>144</v>
      </c>
      <c r="C44" t="s">
        <v>298</v>
      </c>
    </row>
    <row r="45" spans="1:6" x14ac:dyDescent="0.2">
      <c r="A45" s="18" t="s">
        <v>1183</v>
      </c>
      <c r="B45" s="7" t="s">
        <v>145</v>
      </c>
      <c r="C45" t="s">
        <v>306</v>
      </c>
    </row>
    <row r="46" spans="1:6" x14ac:dyDescent="0.2">
      <c r="A46" s="18" t="s">
        <v>1184</v>
      </c>
      <c r="B46" s="7" t="s">
        <v>146</v>
      </c>
      <c r="C46" t="s">
        <v>299</v>
      </c>
    </row>
    <row r="47" spans="1:6" x14ac:dyDescent="0.2">
      <c r="A47" s="18" t="s">
        <v>1187</v>
      </c>
      <c r="B47" s="7" t="s">
        <v>147</v>
      </c>
      <c r="C47" t="s">
        <v>299</v>
      </c>
    </row>
    <row r="48" spans="1:6" x14ac:dyDescent="0.2">
      <c r="A48" s="18" t="s">
        <v>1300</v>
      </c>
      <c r="B48" s="7" t="s">
        <v>148</v>
      </c>
      <c r="C48" s="18" t="s">
        <v>298</v>
      </c>
      <c r="D48" s="18"/>
      <c r="E48" s="18"/>
    </row>
    <row r="49" spans="1:6" x14ac:dyDescent="0.2">
      <c r="A49" s="18" t="s">
        <v>1188</v>
      </c>
      <c r="B49" s="7" t="s">
        <v>349</v>
      </c>
      <c r="C49" t="s">
        <v>299</v>
      </c>
      <c r="F49" t="s">
        <v>346</v>
      </c>
    </row>
    <row r="50" spans="1:6" x14ac:dyDescent="0.2">
      <c r="A50" s="18" t="s">
        <v>1301</v>
      </c>
      <c r="B50" s="7" t="s">
        <v>149</v>
      </c>
      <c r="C50" s="18" t="s">
        <v>300</v>
      </c>
      <c r="D50" s="18"/>
      <c r="E50" s="18"/>
      <c r="F50" t="s">
        <v>108</v>
      </c>
    </row>
    <row r="51" spans="1:6" x14ac:dyDescent="0.2">
      <c r="A51" s="18" t="s">
        <v>1302</v>
      </c>
      <c r="B51" s="7" t="s">
        <v>150</v>
      </c>
      <c r="C51" s="18" t="s">
        <v>304</v>
      </c>
      <c r="D51" s="18"/>
      <c r="E51" s="18"/>
      <c r="F51" t="s">
        <v>108</v>
      </c>
    </row>
    <row r="52" spans="1:6" x14ac:dyDescent="0.2">
      <c r="A52" s="18" t="s">
        <v>1303</v>
      </c>
      <c r="B52" s="7" t="s">
        <v>151</v>
      </c>
      <c r="C52" s="18" t="s">
        <v>303</v>
      </c>
      <c r="D52" s="18"/>
      <c r="E52" s="18"/>
      <c r="F52" t="s">
        <v>108</v>
      </c>
    </row>
    <row r="53" spans="1:6" x14ac:dyDescent="0.2">
      <c r="A53" s="18" t="s">
        <v>1189</v>
      </c>
      <c r="B53" s="7" t="s">
        <v>152</v>
      </c>
      <c r="C53" t="s">
        <v>298</v>
      </c>
    </row>
    <row r="54" spans="1:6" x14ac:dyDescent="0.2">
      <c r="A54" s="18" t="s">
        <v>1304</v>
      </c>
      <c r="B54" s="7" t="s">
        <v>153</v>
      </c>
      <c r="C54" s="18" t="s">
        <v>301</v>
      </c>
      <c r="D54" s="18"/>
      <c r="E54" s="18"/>
      <c r="F54" t="s">
        <v>108</v>
      </c>
    </row>
    <row r="55" spans="1:6" x14ac:dyDescent="0.2">
      <c r="A55" s="18" t="s">
        <v>1190</v>
      </c>
      <c r="B55" s="7" t="s">
        <v>154</v>
      </c>
      <c r="C55" t="s">
        <v>299</v>
      </c>
    </row>
    <row r="56" spans="1:6" x14ac:dyDescent="0.2">
      <c r="A56" s="18" t="s">
        <v>1305</v>
      </c>
      <c r="B56" s="7" t="s">
        <v>155</v>
      </c>
      <c r="C56" s="18" t="s">
        <v>299</v>
      </c>
      <c r="D56" s="18"/>
      <c r="E56" s="18"/>
    </row>
    <row r="57" spans="1:6" x14ac:dyDescent="0.2">
      <c r="A57" s="18" t="s">
        <v>1159</v>
      </c>
      <c r="B57" s="7" t="s">
        <v>156</v>
      </c>
      <c r="C57" t="s">
        <v>297</v>
      </c>
    </row>
    <row r="58" spans="1:6" x14ac:dyDescent="0.2">
      <c r="A58" s="18" t="s">
        <v>1192</v>
      </c>
      <c r="B58" s="7" t="s">
        <v>157</v>
      </c>
      <c r="C58" t="s">
        <v>299</v>
      </c>
    </row>
    <row r="59" spans="1:6" x14ac:dyDescent="0.2">
      <c r="A59" s="18" t="s">
        <v>1306</v>
      </c>
      <c r="B59" s="7" t="s">
        <v>158</v>
      </c>
      <c r="C59" s="18" t="s">
        <v>304</v>
      </c>
      <c r="D59" s="18"/>
      <c r="E59" s="18"/>
      <c r="F59" t="s">
        <v>108</v>
      </c>
    </row>
    <row r="60" spans="1:6" x14ac:dyDescent="0.2">
      <c r="A60" s="18" t="s">
        <v>1191</v>
      </c>
      <c r="B60" s="7" t="s">
        <v>159</v>
      </c>
      <c r="C60" t="s">
        <v>297</v>
      </c>
    </row>
    <row r="61" spans="1:6" x14ac:dyDescent="0.2">
      <c r="A61" s="18" t="s">
        <v>1193</v>
      </c>
      <c r="B61" s="7" t="s">
        <v>160</v>
      </c>
      <c r="C61" t="s">
        <v>298</v>
      </c>
    </row>
    <row r="62" spans="1:6" x14ac:dyDescent="0.2">
      <c r="A62" s="18" t="s">
        <v>1307</v>
      </c>
      <c r="B62" s="7" t="s">
        <v>76</v>
      </c>
      <c r="C62" s="18" t="s">
        <v>107</v>
      </c>
      <c r="D62" s="18"/>
      <c r="E62" s="18"/>
      <c r="F62" t="s">
        <v>108</v>
      </c>
    </row>
    <row r="63" spans="1:6" x14ac:dyDescent="0.2">
      <c r="A63" s="18" t="s">
        <v>1194</v>
      </c>
      <c r="B63" s="7" t="s">
        <v>161</v>
      </c>
      <c r="C63" t="s">
        <v>298</v>
      </c>
    </row>
    <row r="64" spans="1:6" x14ac:dyDescent="0.2">
      <c r="A64" s="18" t="s">
        <v>1308</v>
      </c>
      <c r="B64" s="7" t="s">
        <v>162</v>
      </c>
      <c r="C64" s="18" t="s">
        <v>301</v>
      </c>
      <c r="D64" s="18"/>
      <c r="E64" s="18"/>
      <c r="F64" t="s">
        <v>108</v>
      </c>
    </row>
    <row r="65" spans="1:6" x14ac:dyDescent="0.2">
      <c r="A65" s="18" t="s">
        <v>1309</v>
      </c>
      <c r="B65" s="7" t="s">
        <v>163</v>
      </c>
      <c r="C65" s="18" t="s">
        <v>298</v>
      </c>
      <c r="D65" s="18"/>
      <c r="E65" s="18"/>
    </row>
    <row r="66" spans="1:6" x14ac:dyDescent="0.2">
      <c r="A66" s="18" t="s">
        <v>1231</v>
      </c>
      <c r="B66" s="7" t="s">
        <v>164</v>
      </c>
      <c r="C66" t="s">
        <v>298</v>
      </c>
    </row>
    <row r="67" spans="1:6" x14ac:dyDescent="0.2">
      <c r="A67" s="18" t="s">
        <v>1310</v>
      </c>
      <c r="B67" s="7" t="s">
        <v>165</v>
      </c>
      <c r="C67" s="18" t="s">
        <v>298</v>
      </c>
      <c r="D67" s="18"/>
      <c r="E67" s="18"/>
    </row>
    <row r="68" spans="1:6" x14ac:dyDescent="0.2">
      <c r="A68" s="18" t="s">
        <v>324</v>
      </c>
      <c r="B68" s="7" t="s">
        <v>57</v>
      </c>
      <c r="C68" s="18" t="s">
        <v>324</v>
      </c>
      <c r="D68" s="18" t="s">
        <v>324</v>
      </c>
      <c r="E68" s="18" t="s">
        <v>324</v>
      </c>
      <c r="F68" t="s">
        <v>325</v>
      </c>
    </row>
    <row r="69" spans="1:6" x14ac:dyDescent="0.2">
      <c r="A69" s="18" t="s">
        <v>1195</v>
      </c>
      <c r="B69" s="7" t="s">
        <v>166</v>
      </c>
      <c r="C69" t="s">
        <v>298</v>
      </c>
    </row>
    <row r="70" spans="1:6" x14ac:dyDescent="0.2">
      <c r="A70" s="18" t="s">
        <v>1277</v>
      </c>
      <c r="B70" s="7" t="s">
        <v>167</v>
      </c>
      <c r="C70" t="s">
        <v>1278</v>
      </c>
      <c r="F70" t="s">
        <v>59</v>
      </c>
    </row>
    <row r="71" spans="1:6" x14ac:dyDescent="0.2">
      <c r="A71" s="18" t="s">
        <v>1199</v>
      </c>
      <c r="B71" s="7" t="s">
        <v>168</v>
      </c>
      <c r="C71" t="s">
        <v>299</v>
      </c>
    </row>
    <row r="72" spans="1:6" x14ac:dyDescent="0.2">
      <c r="A72" s="18" t="s">
        <v>1197</v>
      </c>
      <c r="B72" s="7" t="s">
        <v>73</v>
      </c>
      <c r="C72" t="s">
        <v>297</v>
      </c>
    </row>
    <row r="73" spans="1:6" x14ac:dyDescent="0.2">
      <c r="A73" s="18" t="s">
        <v>1311</v>
      </c>
      <c r="B73" s="7" t="s">
        <v>350</v>
      </c>
      <c r="C73" t="s">
        <v>299</v>
      </c>
      <c r="F73" t="s">
        <v>346</v>
      </c>
    </row>
    <row r="74" spans="1:6" x14ac:dyDescent="0.2">
      <c r="A74" s="18" t="s">
        <v>1198</v>
      </c>
      <c r="B74" s="7" t="s">
        <v>169</v>
      </c>
      <c r="C74" t="s">
        <v>298</v>
      </c>
    </row>
    <row r="75" spans="1:6" x14ac:dyDescent="0.2">
      <c r="A75" s="18" t="s">
        <v>1270</v>
      </c>
      <c r="B75" s="7" t="s">
        <v>170</v>
      </c>
      <c r="C75" s="18" t="s">
        <v>107</v>
      </c>
      <c r="D75" s="18" t="s">
        <v>304</v>
      </c>
    </row>
    <row r="76" spans="1:6" x14ac:dyDescent="0.2">
      <c r="A76" s="18" t="s">
        <v>1312</v>
      </c>
      <c r="B76" s="7" t="s">
        <v>171</v>
      </c>
      <c r="C76" s="18" t="s">
        <v>298</v>
      </c>
    </row>
    <row r="77" spans="1:6" x14ac:dyDescent="0.2">
      <c r="A77" s="18" t="s">
        <v>1196</v>
      </c>
      <c r="B77" s="7" t="s">
        <v>172</v>
      </c>
      <c r="C77" t="s">
        <v>298</v>
      </c>
    </row>
    <row r="78" spans="1:6" x14ac:dyDescent="0.2">
      <c r="A78" s="18" t="s">
        <v>1203</v>
      </c>
      <c r="B78" s="7" t="s">
        <v>173</v>
      </c>
      <c r="C78" t="s">
        <v>298</v>
      </c>
    </row>
    <row r="79" spans="1:6" x14ac:dyDescent="0.2">
      <c r="A79" s="18" t="s">
        <v>1200</v>
      </c>
      <c r="B79" s="7" t="s">
        <v>174</v>
      </c>
      <c r="C79" t="s">
        <v>299</v>
      </c>
    </row>
    <row r="80" spans="1:6" x14ac:dyDescent="0.2">
      <c r="A80" s="18" t="s">
        <v>1313</v>
      </c>
      <c r="B80" s="7" t="s">
        <v>175</v>
      </c>
      <c r="C80" s="18" t="s">
        <v>298</v>
      </c>
    </row>
    <row r="81" spans="1:6" x14ac:dyDescent="0.2">
      <c r="A81" s="18" t="s">
        <v>1314</v>
      </c>
      <c r="B81" s="7" t="s">
        <v>75</v>
      </c>
      <c r="C81" s="18" t="s">
        <v>304</v>
      </c>
      <c r="F81" t="s">
        <v>108</v>
      </c>
    </row>
    <row r="82" spans="1:6" x14ac:dyDescent="0.2">
      <c r="A82" s="18" t="s">
        <v>1202</v>
      </c>
      <c r="B82" s="7" t="s">
        <v>176</v>
      </c>
      <c r="C82" t="s">
        <v>299</v>
      </c>
    </row>
    <row r="83" spans="1:6" x14ac:dyDescent="0.2">
      <c r="A83" s="18" t="s">
        <v>1201</v>
      </c>
      <c r="B83" s="7" t="s">
        <v>177</v>
      </c>
      <c r="C83" t="s">
        <v>298</v>
      </c>
    </row>
    <row r="84" spans="1:6" x14ac:dyDescent="0.2">
      <c r="A84" s="18" t="s">
        <v>1315</v>
      </c>
      <c r="B84" s="7" t="s">
        <v>178</v>
      </c>
      <c r="C84" s="18" t="s">
        <v>298</v>
      </c>
    </row>
    <row r="85" spans="1:6" x14ac:dyDescent="0.2">
      <c r="A85" s="18" t="s">
        <v>1204</v>
      </c>
      <c r="B85" s="7" t="s">
        <v>179</v>
      </c>
      <c r="C85" t="s">
        <v>299</v>
      </c>
    </row>
    <row r="86" spans="1:6" x14ac:dyDescent="0.2">
      <c r="A86" s="18" t="s">
        <v>1316</v>
      </c>
      <c r="B86" s="7" t="s">
        <v>180</v>
      </c>
      <c r="C86" s="18" t="s">
        <v>306</v>
      </c>
    </row>
    <row r="87" spans="1:6" x14ac:dyDescent="0.2">
      <c r="A87" s="18" t="s">
        <v>1206</v>
      </c>
      <c r="B87" s="7" t="s">
        <v>181</v>
      </c>
      <c r="C87" t="s">
        <v>299</v>
      </c>
    </row>
    <row r="88" spans="1:6" x14ac:dyDescent="0.2">
      <c r="A88" s="18" t="s">
        <v>1317</v>
      </c>
      <c r="B88" s="7" t="s">
        <v>182</v>
      </c>
      <c r="C88" s="18" t="s">
        <v>304</v>
      </c>
      <c r="F88" t="s">
        <v>108</v>
      </c>
    </row>
    <row r="89" spans="1:6" x14ac:dyDescent="0.2">
      <c r="A89" s="18" t="s">
        <v>1205</v>
      </c>
      <c r="B89" s="7" t="s">
        <v>183</v>
      </c>
      <c r="C89" t="s">
        <v>299</v>
      </c>
    </row>
    <row r="90" spans="1:6" x14ac:dyDescent="0.2">
      <c r="A90" s="18" t="s">
        <v>1318</v>
      </c>
      <c r="B90" s="7" t="s">
        <v>184</v>
      </c>
      <c r="C90" s="18" t="s">
        <v>304</v>
      </c>
      <c r="F90" t="s">
        <v>108</v>
      </c>
    </row>
    <row r="91" spans="1:6" x14ac:dyDescent="0.2">
      <c r="A91" s="18" t="s">
        <v>1208</v>
      </c>
      <c r="B91" s="7" t="s">
        <v>185</v>
      </c>
      <c r="C91" t="s">
        <v>307</v>
      </c>
      <c r="F91" t="s">
        <v>59</v>
      </c>
    </row>
    <row r="92" spans="1:6" x14ac:dyDescent="0.2">
      <c r="A92" s="18" t="s">
        <v>1319</v>
      </c>
      <c r="B92" s="7" t="s">
        <v>70</v>
      </c>
      <c r="C92" s="18" t="s">
        <v>301</v>
      </c>
      <c r="F92" t="s">
        <v>108</v>
      </c>
    </row>
    <row r="93" spans="1:6" x14ac:dyDescent="0.2">
      <c r="A93" s="18" t="s">
        <v>1210</v>
      </c>
      <c r="B93" s="7" t="s">
        <v>186</v>
      </c>
      <c r="C93" t="s">
        <v>297</v>
      </c>
    </row>
    <row r="94" spans="1:6" x14ac:dyDescent="0.2">
      <c r="A94" s="18" t="s">
        <v>1207</v>
      </c>
      <c r="B94" s="7" t="s">
        <v>187</v>
      </c>
      <c r="C94" t="s">
        <v>297</v>
      </c>
    </row>
    <row r="95" spans="1:6" x14ac:dyDescent="0.2">
      <c r="A95" s="18" t="s">
        <v>1209</v>
      </c>
      <c r="B95" s="7" t="s">
        <v>188</v>
      </c>
      <c r="C95" t="s">
        <v>298</v>
      </c>
    </row>
    <row r="96" spans="1:6" x14ac:dyDescent="0.2">
      <c r="A96" s="18" t="s">
        <v>1320</v>
      </c>
      <c r="B96" s="7" t="s">
        <v>189</v>
      </c>
      <c r="C96" t="s">
        <v>346</v>
      </c>
    </row>
    <row r="97" spans="1:6" x14ac:dyDescent="0.2">
      <c r="A97" s="18" t="s">
        <v>1271</v>
      </c>
      <c r="B97" s="7" t="s">
        <v>190</v>
      </c>
      <c r="C97" t="s">
        <v>300</v>
      </c>
    </row>
    <row r="98" spans="1:6" x14ac:dyDescent="0.2">
      <c r="A98" s="18" t="s">
        <v>1321</v>
      </c>
      <c r="B98" s="7" t="s">
        <v>71</v>
      </c>
      <c r="C98" s="18" t="s">
        <v>107</v>
      </c>
      <c r="F98" t="s">
        <v>108</v>
      </c>
    </row>
    <row r="99" spans="1:6" x14ac:dyDescent="0.2">
      <c r="A99" s="18" t="s">
        <v>1211</v>
      </c>
      <c r="B99" s="7" t="s">
        <v>191</v>
      </c>
      <c r="C99" t="s">
        <v>299</v>
      </c>
    </row>
    <row r="100" spans="1:6" x14ac:dyDescent="0.2">
      <c r="A100" s="18" t="s">
        <v>1213</v>
      </c>
      <c r="B100" s="7" t="s">
        <v>192</v>
      </c>
      <c r="C100" t="s">
        <v>297</v>
      </c>
    </row>
    <row r="101" spans="1:6" x14ac:dyDescent="0.2">
      <c r="A101" s="18" t="s">
        <v>1212</v>
      </c>
      <c r="B101" s="7" t="s">
        <v>193</v>
      </c>
      <c r="C101" t="s">
        <v>308</v>
      </c>
    </row>
    <row r="102" spans="1:6" x14ac:dyDescent="0.2">
      <c r="A102" s="18" t="s">
        <v>1215</v>
      </c>
      <c r="B102" s="7" t="s">
        <v>194</v>
      </c>
      <c r="C102" t="s">
        <v>298</v>
      </c>
    </row>
    <row r="103" spans="1:6" x14ac:dyDescent="0.2">
      <c r="A103" s="18" t="s">
        <v>1322</v>
      </c>
      <c r="B103" s="7" t="s">
        <v>351</v>
      </c>
      <c r="C103" s="18" t="s">
        <v>298</v>
      </c>
      <c r="F103" t="s">
        <v>346</v>
      </c>
    </row>
    <row r="104" spans="1:6" x14ac:dyDescent="0.2">
      <c r="A104" s="18" t="s">
        <v>1179</v>
      </c>
      <c r="B104" s="7" t="s">
        <v>195</v>
      </c>
      <c r="C104" t="s">
        <v>307</v>
      </c>
    </row>
    <row r="105" spans="1:6" x14ac:dyDescent="0.2">
      <c r="A105" s="18" t="s">
        <v>1323</v>
      </c>
      <c r="B105" s="7" t="s">
        <v>196</v>
      </c>
      <c r="C105" t="s">
        <v>346</v>
      </c>
    </row>
    <row r="106" spans="1:6" x14ac:dyDescent="0.2">
      <c r="A106" s="18" t="s">
        <v>1324</v>
      </c>
      <c r="B106" s="7" t="s">
        <v>197</v>
      </c>
      <c r="C106" t="s">
        <v>346</v>
      </c>
    </row>
    <row r="107" spans="1:6" x14ac:dyDescent="0.2">
      <c r="A107" s="18" t="s">
        <v>1325</v>
      </c>
      <c r="B107" s="7" t="s">
        <v>198</v>
      </c>
      <c r="C107" t="s">
        <v>346</v>
      </c>
    </row>
    <row r="108" spans="1:6" x14ac:dyDescent="0.2">
      <c r="A108" s="18" t="s">
        <v>1186</v>
      </c>
      <c r="B108" s="7" t="s">
        <v>199</v>
      </c>
      <c r="C108" t="s">
        <v>307</v>
      </c>
    </row>
    <row r="109" spans="1:6" x14ac:dyDescent="0.2">
      <c r="A109" s="18" t="s">
        <v>1216</v>
      </c>
      <c r="B109" s="7" t="s">
        <v>200</v>
      </c>
      <c r="C109" t="s">
        <v>297</v>
      </c>
    </row>
    <row r="110" spans="1:6" x14ac:dyDescent="0.2">
      <c r="A110" s="18" t="s">
        <v>1326</v>
      </c>
      <c r="B110" s="7" t="s">
        <v>201</v>
      </c>
      <c r="C110" s="18" t="s">
        <v>299</v>
      </c>
    </row>
    <row r="111" spans="1:6" x14ac:dyDescent="0.2">
      <c r="A111" s="18" t="s">
        <v>1214</v>
      </c>
      <c r="B111" s="7" t="s">
        <v>202</v>
      </c>
      <c r="C111" t="s">
        <v>298</v>
      </c>
    </row>
    <row r="112" spans="1:6" x14ac:dyDescent="0.2">
      <c r="A112" s="18" t="s">
        <v>1217</v>
      </c>
      <c r="B112" s="7" t="s">
        <v>203</v>
      </c>
      <c r="C112" t="s">
        <v>307</v>
      </c>
    </row>
    <row r="113" spans="1:6" x14ac:dyDescent="0.2">
      <c r="A113" s="18" t="s">
        <v>1219</v>
      </c>
      <c r="B113" s="7" t="s">
        <v>204</v>
      </c>
      <c r="C113" t="s">
        <v>297</v>
      </c>
    </row>
    <row r="114" spans="1:6" x14ac:dyDescent="0.2">
      <c r="A114" s="18" t="s">
        <v>1327</v>
      </c>
      <c r="B114" s="7" t="s">
        <v>205</v>
      </c>
      <c r="C114" s="18" t="s">
        <v>299</v>
      </c>
    </row>
    <row r="115" spans="1:6" x14ac:dyDescent="0.2">
      <c r="A115" s="18" t="s">
        <v>1272</v>
      </c>
      <c r="B115" s="7" t="s">
        <v>206</v>
      </c>
      <c r="C115" t="s">
        <v>309</v>
      </c>
    </row>
    <row r="116" spans="1:6" x14ac:dyDescent="0.2">
      <c r="A116" s="18" t="s">
        <v>1255</v>
      </c>
      <c r="B116" s="7" t="s">
        <v>207</v>
      </c>
      <c r="C116" t="s">
        <v>297</v>
      </c>
      <c r="F116" s="4"/>
    </row>
    <row r="117" spans="1:6" x14ac:dyDescent="0.2">
      <c r="A117" s="18" t="s">
        <v>1220</v>
      </c>
      <c r="B117" s="7" t="s">
        <v>208</v>
      </c>
      <c r="C117" t="s">
        <v>298</v>
      </c>
    </row>
    <row r="118" spans="1:6" x14ac:dyDescent="0.2">
      <c r="A118" s="18" t="s">
        <v>1218</v>
      </c>
      <c r="B118" s="7" t="s">
        <v>209</v>
      </c>
      <c r="C118" t="s">
        <v>298</v>
      </c>
    </row>
    <row r="119" spans="1:6" x14ac:dyDescent="0.2">
      <c r="A119" s="18" t="s">
        <v>1328</v>
      </c>
      <c r="B119" s="7" t="s">
        <v>210</v>
      </c>
      <c r="C119" s="18" t="s">
        <v>304</v>
      </c>
      <c r="F119" t="s">
        <v>108</v>
      </c>
    </row>
    <row r="120" spans="1:6" x14ac:dyDescent="0.2">
      <c r="A120" s="18" t="s">
        <v>1329</v>
      </c>
      <c r="B120" s="7" t="s">
        <v>211</v>
      </c>
      <c r="C120" s="18" t="s">
        <v>303</v>
      </c>
      <c r="F120" t="s">
        <v>108</v>
      </c>
    </row>
    <row r="121" spans="1:6" x14ac:dyDescent="0.2">
      <c r="A121" s="18" t="s">
        <v>1330</v>
      </c>
      <c r="B121" s="7" t="s">
        <v>212</v>
      </c>
      <c r="C121" s="18" t="s">
        <v>304</v>
      </c>
    </row>
    <row r="122" spans="1:6" x14ac:dyDescent="0.2">
      <c r="A122" s="18" t="s">
        <v>1221</v>
      </c>
      <c r="B122" s="7" t="s">
        <v>213</v>
      </c>
      <c r="C122" t="s">
        <v>297</v>
      </c>
    </row>
    <row r="123" spans="1:6" x14ac:dyDescent="0.2">
      <c r="A123" s="18" t="s">
        <v>1227</v>
      </c>
      <c r="B123" s="7" t="s">
        <v>214</v>
      </c>
      <c r="C123" t="s">
        <v>297</v>
      </c>
    </row>
    <row r="124" spans="1:6" x14ac:dyDescent="0.2">
      <c r="A124" s="18" t="s">
        <v>1274</v>
      </c>
      <c r="B124" s="7" t="s">
        <v>215</v>
      </c>
      <c r="C124" t="s">
        <v>300</v>
      </c>
    </row>
    <row r="125" spans="1:6" x14ac:dyDescent="0.2">
      <c r="A125" s="18" t="s">
        <v>1275</v>
      </c>
      <c r="B125" s="7" t="s">
        <v>352</v>
      </c>
      <c r="C125" t="s">
        <v>300</v>
      </c>
      <c r="F125" s="4" t="s">
        <v>346</v>
      </c>
    </row>
    <row r="126" spans="1:6" x14ac:dyDescent="0.2">
      <c r="A126" s="18" t="s">
        <v>1222</v>
      </c>
      <c r="B126" s="7" t="s">
        <v>216</v>
      </c>
      <c r="C126" t="s">
        <v>298</v>
      </c>
    </row>
    <row r="127" spans="1:6" x14ac:dyDescent="0.2">
      <c r="A127" s="18" t="s">
        <v>1331</v>
      </c>
      <c r="B127" s="7" t="s">
        <v>217</v>
      </c>
      <c r="C127" s="18" t="s">
        <v>298</v>
      </c>
    </row>
    <row r="128" spans="1:6" x14ac:dyDescent="0.2">
      <c r="A128" s="18" t="s">
        <v>1273</v>
      </c>
      <c r="B128" s="7" t="s">
        <v>218</v>
      </c>
      <c r="C128" t="s">
        <v>300</v>
      </c>
    </row>
    <row r="129" spans="1:6" x14ac:dyDescent="0.2">
      <c r="A129" s="18" t="s">
        <v>1226</v>
      </c>
      <c r="B129" s="7" t="s">
        <v>219</v>
      </c>
      <c r="C129" t="s">
        <v>298</v>
      </c>
    </row>
    <row r="130" spans="1:6" x14ac:dyDescent="0.2">
      <c r="A130" s="18" t="s">
        <v>1332</v>
      </c>
      <c r="B130" s="7" t="s">
        <v>220</v>
      </c>
      <c r="C130" t="s">
        <v>346</v>
      </c>
    </row>
    <row r="131" spans="1:6" x14ac:dyDescent="0.2">
      <c r="A131" s="18" t="s">
        <v>1333</v>
      </c>
      <c r="B131" s="7" t="s">
        <v>53</v>
      </c>
      <c r="C131" t="s">
        <v>346</v>
      </c>
    </row>
    <row r="132" spans="1:6" x14ac:dyDescent="0.2">
      <c r="A132" s="18" t="s">
        <v>1334</v>
      </c>
      <c r="B132" s="7" t="s">
        <v>221</v>
      </c>
      <c r="C132" s="18" t="s">
        <v>307</v>
      </c>
    </row>
    <row r="133" spans="1:6" x14ac:dyDescent="0.2">
      <c r="A133" s="18" t="s">
        <v>1335</v>
      </c>
      <c r="B133" s="7" t="s">
        <v>222</v>
      </c>
      <c r="C133" t="s">
        <v>346</v>
      </c>
    </row>
    <row r="134" spans="1:6" x14ac:dyDescent="0.2">
      <c r="A134" s="18" t="s">
        <v>1228</v>
      </c>
      <c r="B134" s="7" t="s">
        <v>223</v>
      </c>
      <c r="C134" t="s">
        <v>299</v>
      </c>
    </row>
    <row r="135" spans="1:6" x14ac:dyDescent="0.2">
      <c r="A135" s="18" t="s">
        <v>1229</v>
      </c>
      <c r="B135" s="7" t="s">
        <v>224</v>
      </c>
      <c r="C135" t="s">
        <v>298</v>
      </c>
    </row>
    <row r="136" spans="1:6" x14ac:dyDescent="0.2">
      <c r="A136" s="18" t="s">
        <v>1232</v>
      </c>
      <c r="B136" s="7" t="s">
        <v>225</v>
      </c>
      <c r="C136" t="s">
        <v>299</v>
      </c>
    </row>
    <row r="137" spans="1:6" x14ac:dyDescent="0.2">
      <c r="A137" s="18" t="s">
        <v>1336</v>
      </c>
      <c r="B137" s="7" t="s">
        <v>226</v>
      </c>
      <c r="C137" s="18" t="s">
        <v>300</v>
      </c>
    </row>
    <row r="138" spans="1:6" x14ac:dyDescent="0.2">
      <c r="A138" s="18" t="s">
        <v>1337</v>
      </c>
      <c r="B138" s="7" t="s">
        <v>227</v>
      </c>
      <c r="C138" s="18" t="s">
        <v>298</v>
      </c>
      <c r="F138" t="s">
        <v>59</v>
      </c>
    </row>
    <row r="139" spans="1:6" x14ac:dyDescent="0.2">
      <c r="A139" s="18" t="s">
        <v>1225</v>
      </c>
      <c r="B139" s="7" t="s">
        <v>228</v>
      </c>
      <c r="C139" t="s">
        <v>298</v>
      </c>
    </row>
    <row r="140" spans="1:6" x14ac:dyDescent="0.2">
      <c r="A140" s="18" t="s">
        <v>1224</v>
      </c>
      <c r="B140" s="7" t="s">
        <v>229</v>
      </c>
      <c r="C140" t="s">
        <v>298</v>
      </c>
    </row>
    <row r="141" spans="1:6" x14ac:dyDescent="0.2">
      <c r="A141" s="18" t="s">
        <v>1230</v>
      </c>
      <c r="B141" s="7" t="s">
        <v>230</v>
      </c>
      <c r="C141" t="s">
        <v>299</v>
      </c>
    </row>
    <row r="142" spans="1:6" x14ac:dyDescent="0.2">
      <c r="A142" s="18" t="s">
        <v>1223</v>
      </c>
      <c r="B142" s="7" t="s">
        <v>231</v>
      </c>
      <c r="C142" t="s">
        <v>307</v>
      </c>
    </row>
    <row r="143" spans="1:6" x14ac:dyDescent="0.2">
      <c r="A143" s="18" t="s">
        <v>1233</v>
      </c>
      <c r="B143" s="7" t="s">
        <v>232</v>
      </c>
      <c r="C143" t="s">
        <v>298</v>
      </c>
      <c r="F143" s="4"/>
    </row>
    <row r="144" spans="1:6" x14ac:dyDescent="0.2">
      <c r="A144" s="18" t="s">
        <v>1234</v>
      </c>
      <c r="B144" s="7" t="s">
        <v>233</v>
      </c>
      <c r="C144" t="s">
        <v>298</v>
      </c>
    </row>
    <row r="145" spans="1:6" x14ac:dyDescent="0.2">
      <c r="A145" s="18" t="s">
        <v>1338</v>
      </c>
      <c r="B145" s="7" t="s">
        <v>234</v>
      </c>
      <c r="C145" s="18" t="s">
        <v>298</v>
      </c>
    </row>
    <row r="146" spans="1:6" x14ac:dyDescent="0.2">
      <c r="A146" s="18" t="s">
        <v>1237</v>
      </c>
      <c r="B146" s="7" t="s">
        <v>235</v>
      </c>
      <c r="C146" t="s">
        <v>298</v>
      </c>
    </row>
    <row r="147" spans="1:6" x14ac:dyDescent="0.2">
      <c r="A147" s="18" t="s">
        <v>1238</v>
      </c>
      <c r="B147" s="7" t="s">
        <v>236</v>
      </c>
      <c r="C147" t="s">
        <v>298</v>
      </c>
      <c r="F147" t="s">
        <v>59</v>
      </c>
    </row>
    <row r="148" spans="1:6" x14ac:dyDescent="0.2">
      <c r="A148" s="18" t="s">
        <v>1236</v>
      </c>
      <c r="B148" s="7" t="s">
        <v>237</v>
      </c>
      <c r="C148" t="s">
        <v>299</v>
      </c>
    </row>
    <row r="149" spans="1:6" x14ac:dyDescent="0.2">
      <c r="A149" s="18" t="s">
        <v>1339</v>
      </c>
      <c r="B149" s="7" t="s">
        <v>238</v>
      </c>
      <c r="C149" s="18" t="s">
        <v>303</v>
      </c>
      <c r="F149" t="s">
        <v>108</v>
      </c>
    </row>
    <row r="150" spans="1:6" x14ac:dyDescent="0.2">
      <c r="A150" s="18" t="s">
        <v>1276</v>
      </c>
      <c r="B150" s="7" t="s">
        <v>77</v>
      </c>
      <c r="C150" t="s">
        <v>309</v>
      </c>
      <c r="F150" t="s">
        <v>108</v>
      </c>
    </row>
    <row r="151" spans="1:6" x14ac:dyDescent="0.2">
      <c r="A151" s="18" t="s">
        <v>1235</v>
      </c>
      <c r="B151" s="7" t="s">
        <v>239</v>
      </c>
      <c r="C151" t="s">
        <v>297</v>
      </c>
    </row>
    <row r="152" spans="1:6" x14ac:dyDescent="0.2">
      <c r="A152" s="18" t="s">
        <v>1340</v>
      </c>
      <c r="B152" s="7" t="s">
        <v>240</v>
      </c>
      <c r="C152" t="s">
        <v>346</v>
      </c>
    </row>
    <row r="153" spans="1:6" x14ac:dyDescent="0.2">
      <c r="A153" s="18" t="s">
        <v>1341</v>
      </c>
      <c r="B153" s="7" t="s">
        <v>241</v>
      </c>
      <c r="C153" t="s">
        <v>346</v>
      </c>
    </row>
    <row r="154" spans="1:6" x14ac:dyDescent="0.2">
      <c r="A154" s="18" t="s">
        <v>1342</v>
      </c>
      <c r="B154" s="7" t="s">
        <v>242</v>
      </c>
      <c r="C154" s="18" t="s">
        <v>302</v>
      </c>
    </row>
    <row r="155" spans="1:6" x14ac:dyDescent="0.2">
      <c r="A155" s="18" t="s">
        <v>1239</v>
      </c>
      <c r="B155" s="7" t="s">
        <v>243</v>
      </c>
      <c r="C155" t="s">
        <v>297</v>
      </c>
      <c r="F155" s="4"/>
    </row>
    <row r="156" spans="1:6" x14ac:dyDescent="0.2">
      <c r="A156" s="18" t="s">
        <v>1243</v>
      </c>
      <c r="B156" s="7" t="s">
        <v>74</v>
      </c>
      <c r="C156" t="s">
        <v>299</v>
      </c>
    </row>
    <row r="157" spans="1:6" x14ac:dyDescent="0.2">
      <c r="A157" s="18" t="s">
        <v>1245</v>
      </c>
      <c r="B157" s="7" t="s">
        <v>244</v>
      </c>
      <c r="C157" t="s">
        <v>299</v>
      </c>
    </row>
    <row r="158" spans="1:6" x14ac:dyDescent="0.2">
      <c r="A158" s="18" t="s">
        <v>1343</v>
      </c>
      <c r="B158" s="7" t="s">
        <v>245</v>
      </c>
      <c r="C158" t="s">
        <v>298</v>
      </c>
    </row>
    <row r="159" spans="1:6" x14ac:dyDescent="0.2">
      <c r="A159" s="18" t="s">
        <v>1344</v>
      </c>
      <c r="B159" s="7" t="s">
        <v>246</v>
      </c>
      <c r="C159" s="18" t="s">
        <v>298</v>
      </c>
    </row>
    <row r="160" spans="1:6" x14ac:dyDescent="0.2">
      <c r="A160" s="18" t="s">
        <v>1246</v>
      </c>
      <c r="B160" s="7" t="s">
        <v>247</v>
      </c>
      <c r="C160" t="s">
        <v>307</v>
      </c>
    </row>
    <row r="161" spans="1:6" x14ac:dyDescent="0.2">
      <c r="A161" s="18" t="s">
        <v>1242</v>
      </c>
      <c r="B161" s="7" t="s">
        <v>248</v>
      </c>
      <c r="C161" t="s">
        <v>297</v>
      </c>
      <c r="F161" s="4"/>
    </row>
    <row r="162" spans="1:6" x14ac:dyDescent="0.2">
      <c r="A162" s="18" t="s">
        <v>1345</v>
      </c>
      <c r="B162" s="7" t="s">
        <v>67</v>
      </c>
      <c r="C162" s="18" t="s">
        <v>301</v>
      </c>
      <c r="F162" t="s">
        <v>108</v>
      </c>
    </row>
    <row r="163" spans="1:6" x14ac:dyDescent="0.2">
      <c r="A163" s="18" t="s">
        <v>1247</v>
      </c>
      <c r="B163" s="7" t="s">
        <v>249</v>
      </c>
      <c r="C163" t="s">
        <v>299</v>
      </c>
    </row>
    <row r="164" spans="1:6" x14ac:dyDescent="0.2">
      <c r="A164" s="18" t="s">
        <v>1346</v>
      </c>
      <c r="B164" s="7" t="s">
        <v>355</v>
      </c>
      <c r="C164" s="18" t="s">
        <v>297</v>
      </c>
      <c r="F164" t="s">
        <v>346</v>
      </c>
    </row>
    <row r="165" spans="1:6" x14ac:dyDescent="0.2">
      <c r="A165" s="18" t="s">
        <v>1347</v>
      </c>
      <c r="B165" s="7" t="s">
        <v>58</v>
      </c>
      <c r="C165" s="18" t="s">
        <v>301</v>
      </c>
      <c r="F165" t="s">
        <v>108</v>
      </c>
    </row>
    <row r="166" spans="1:6" x14ac:dyDescent="0.2">
      <c r="A166" s="18" t="s">
        <v>1348</v>
      </c>
      <c r="B166" s="7" t="s">
        <v>250</v>
      </c>
      <c r="C166" t="s">
        <v>346</v>
      </c>
    </row>
    <row r="167" spans="1:6" x14ac:dyDescent="0.2">
      <c r="A167" s="18" t="s">
        <v>1244</v>
      </c>
      <c r="B167" s="7" t="s">
        <v>251</v>
      </c>
      <c r="C167" t="s">
        <v>299</v>
      </c>
    </row>
    <row r="168" spans="1:6" x14ac:dyDescent="0.2">
      <c r="A168" s="18" t="s">
        <v>1248</v>
      </c>
      <c r="B168" s="7" t="s">
        <v>252</v>
      </c>
      <c r="C168" t="s">
        <v>297</v>
      </c>
    </row>
    <row r="169" spans="1:6" x14ac:dyDescent="0.2">
      <c r="A169" s="18" t="s">
        <v>1349</v>
      </c>
      <c r="B169" s="7" t="s">
        <v>253</v>
      </c>
      <c r="C169" s="18" t="s">
        <v>298</v>
      </c>
    </row>
    <row r="170" spans="1:6" x14ac:dyDescent="0.2">
      <c r="A170" s="18" t="s">
        <v>1350</v>
      </c>
      <c r="B170" s="7" t="s">
        <v>72</v>
      </c>
      <c r="C170" s="18" t="s">
        <v>304</v>
      </c>
      <c r="F170" t="s">
        <v>108</v>
      </c>
    </row>
    <row r="171" spans="1:6" x14ac:dyDescent="0.2">
      <c r="A171" s="18" t="s">
        <v>1280</v>
      </c>
      <c r="B171" s="7" t="s">
        <v>354</v>
      </c>
      <c r="C171" s="18" t="s">
        <v>300</v>
      </c>
      <c r="E171" s="18" t="s">
        <v>309</v>
      </c>
      <c r="F171" t="s">
        <v>346</v>
      </c>
    </row>
    <row r="172" spans="1:6" x14ac:dyDescent="0.2">
      <c r="A172" s="18" t="s">
        <v>1351</v>
      </c>
      <c r="B172" s="7" t="s">
        <v>254</v>
      </c>
      <c r="C172" t="s">
        <v>346</v>
      </c>
    </row>
    <row r="173" spans="1:6" x14ac:dyDescent="0.2">
      <c r="A173" s="18" t="s">
        <v>1249</v>
      </c>
      <c r="B173" s="7" t="s">
        <v>255</v>
      </c>
      <c r="C173" t="s">
        <v>298</v>
      </c>
    </row>
    <row r="174" spans="1:6" x14ac:dyDescent="0.2">
      <c r="A174" s="18" t="s">
        <v>1352</v>
      </c>
      <c r="B174" s="7" t="s">
        <v>256</v>
      </c>
      <c r="C174" t="s">
        <v>297</v>
      </c>
    </row>
    <row r="175" spans="1:6" x14ac:dyDescent="0.2">
      <c r="A175" s="18" t="s">
        <v>1353</v>
      </c>
      <c r="B175" s="7" t="s">
        <v>257</v>
      </c>
      <c r="C175" t="s">
        <v>346</v>
      </c>
    </row>
    <row r="176" spans="1:6" x14ac:dyDescent="0.2">
      <c r="A176" s="18" t="s">
        <v>1253</v>
      </c>
      <c r="B176" s="7" t="s">
        <v>258</v>
      </c>
      <c r="C176" t="s">
        <v>298</v>
      </c>
    </row>
    <row r="177" spans="1:6" x14ac:dyDescent="0.2">
      <c r="A177" s="18" t="s">
        <v>1354</v>
      </c>
      <c r="B177" s="7" t="s">
        <v>259</v>
      </c>
      <c r="C177" t="s">
        <v>346</v>
      </c>
    </row>
    <row r="178" spans="1:6" x14ac:dyDescent="0.2">
      <c r="A178" s="18" t="s">
        <v>1355</v>
      </c>
      <c r="B178" s="7" t="s">
        <v>62</v>
      </c>
      <c r="C178" s="18" t="s">
        <v>301</v>
      </c>
      <c r="F178" t="s">
        <v>108</v>
      </c>
    </row>
    <row r="179" spans="1:6" x14ac:dyDescent="0.2">
      <c r="A179" s="18" t="s">
        <v>1254</v>
      </c>
      <c r="B179" s="7" t="s">
        <v>260</v>
      </c>
      <c r="C179" t="s">
        <v>308</v>
      </c>
    </row>
    <row r="180" spans="1:6" x14ac:dyDescent="0.2">
      <c r="A180" s="18" t="s">
        <v>1356</v>
      </c>
      <c r="B180" s="7" t="s">
        <v>261</v>
      </c>
      <c r="C180" s="18" t="s">
        <v>304</v>
      </c>
      <c r="F180" t="s">
        <v>108</v>
      </c>
    </row>
    <row r="181" spans="1:6" x14ac:dyDescent="0.2">
      <c r="A181" s="18" t="s">
        <v>1357</v>
      </c>
      <c r="B181" s="7" t="s">
        <v>262</v>
      </c>
      <c r="C181" s="18" t="s">
        <v>304</v>
      </c>
    </row>
    <row r="182" spans="1:6" x14ac:dyDescent="0.2">
      <c r="A182" s="18" t="s">
        <v>1358</v>
      </c>
      <c r="B182" s="7" t="s">
        <v>263</v>
      </c>
      <c r="C182" t="s">
        <v>346</v>
      </c>
    </row>
    <row r="183" spans="1:6" x14ac:dyDescent="0.2">
      <c r="A183" s="18" t="s">
        <v>1279</v>
      </c>
      <c r="B183" s="7" t="s">
        <v>264</v>
      </c>
      <c r="C183" t="s">
        <v>107</v>
      </c>
    </row>
    <row r="184" spans="1:6" x14ac:dyDescent="0.2">
      <c r="A184" s="18" t="s">
        <v>1252</v>
      </c>
      <c r="B184" s="7" t="s">
        <v>265</v>
      </c>
      <c r="C184" t="s">
        <v>298</v>
      </c>
    </row>
    <row r="185" spans="1:6" x14ac:dyDescent="0.2">
      <c r="A185" s="18" t="s">
        <v>1359</v>
      </c>
      <c r="B185" s="7" t="s">
        <v>266</v>
      </c>
      <c r="C185" t="s">
        <v>346</v>
      </c>
    </row>
    <row r="186" spans="1:6" x14ac:dyDescent="0.2">
      <c r="A186" s="18" t="s">
        <v>1360</v>
      </c>
      <c r="B186" s="7" t="s">
        <v>267</v>
      </c>
      <c r="C186" t="s">
        <v>346</v>
      </c>
    </row>
    <row r="187" spans="1:6" x14ac:dyDescent="0.2">
      <c r="A187" s="18" t="s">
        <v>1250</v>
      </c>
      <c r="B187" s="7" t="s">
        <v>268</v>
      </c>
      <c r="C187" t="s">
        <v>299</v>
      </c>
    </row>
    <row r="188" spans="1:6" x14ac:dyDescent="0.2">
      <c r="A188" s="18" t="s">
        <v>1361</v>
      </c>
      <c r="B188" s="7" t="s">
        <v>269</v>
      </c>
      <c r="C188" s="18" t="s">
        <v>299</v>
      </c>
    </row>
    <row r="189" spans="1:6" x14ac:dyDescent="0.2">
      <c r="A189" s="18" t="s">
        <v>1362</v>
      </c>
      <c r="B189" s="7" t="s">
        <v>353</v>
      </c>
      <c r="C189" t="s">
        <v>346</v>
      </c>
      <c r="F189" s="4" t="s">
        <v>346</v>
      </c>
    </row>
    <row r="190" spans="1:6" x14ac:dyDescent="0.2">
      <c r="A190" s="18" t="s">
        <v>1363</v>
      </c>
      <c r="B190" s="7" t="s">
        <v>270</v>
      </c>
      <c r="C190" s="18" t="s">
        <v>298</v>
      </c>
    </row>
    <row r="191" spans="1:6" x14ac:dyDescent="0.2">
      <c r="A191" s="18" t="s">
        <v>1364</v>
      </c>
      <c r="B191" s="7" t="s">
        <v>271</v>
      </c>
      <c r="C191" s="18" t="s">
        <v>299</v>
      </c>
    </row>
    <row r="192" spans="1:6" x14ac:dyDescent="0.2">
      <c r="A192" s="18" t="s">
        <v>1257</v>
      </c>
      <c r="B192" s="7" t="s">
        <v>348</v>
      </c>
      <c r="C192" t="s">
        <v>298</v>
      </c>
      <c r="F192" t="s">
        <v>346</v>
      </c>
    </row>
    <row r="193" spans="1:6" x14ac:dyDescent="0.2">
      <c r="A193" s="18" t="s">
        <v>1258</v>
      </c>
      <c r="B193" s="7" t="s">
        <v>272</v>
      </c>
      <c r="C193" t="s">
        <v>307</v>
      </c>
    </row>
    <row r="194" spans="1:6" x14ac:dyDescent="0.2">
      <c r="A194" s="18" t="s">
        <v>1259</v>
      </c>
      <c r="B194" s="7" t="s">
        <v>356</v>
      </c>
      <c r="C194" t="s">
        <v>307</v>
      </c>
      <c r="F194" t="s">
        <v>346</v>
      </c>
    </row>
    <row r="195" spans="1:6" x14ac:dyDescent="0.2">
      <c r="A195" s="18" t="s">
        <v>1365</v>
      </c>
      <c r="B195" s="7" t="s">
        <v>273</v>
      </c>
      <c r="C195" t="s">
        <v>346</v>
      </c>
    </row>
    <row r="196" spans="1:6" x14ac:dyDescent="0.2">
      <c r="A196" s="18" t="s">
        <v>1261</v>
      </c>
      <c r="B196" s="7" t="s">
        <v>274</v>
      </c>
      <c r="C196" t="s">
        <v>297</v>
      </c>
      <c r="F196" s="4"/>
    </row>
    <row r="197" spans="1:6" x14ac:dyDescent="0.2">
      <c r="A197" s="18" t="s">
        <v>1260</v>
      </c>
      <c r="B197" s="7" t="s">
        <v>275</v>
      </c>
      <c r="C197" t="s">
        <v>298</v>
      </c>
    </row>
    <row r="198" spans="1:6" x14ac:dyDescent="0.2">
      <c r="A198" s="18" t="s">
        <v>1282</v>
      </c>
      <c r="B198" s="7" t="s">
        <v>276</v>
      </c>
      <c r="C198" s="18" t="s">
        <v>300</v>
      </c>
      <c r="E198" s="18" t="s">
        <v>309</v>
      </c>
    </row>
    <row r="199" spans="1:6" x14ac:dyDescent="0.2">
      <c r="A199" s="18" t="s">
        <v>1366</v>
      </c>
      <c r="B199" s="7" t="s">
        <v>277</v>
      </c>
      <c r="C199" s="18" t="s">
        <v>299</v>
      </c>
    </row>
    <row r="200" spans="1:6" x14ac:dyDescent="0.2">
      <c r="A200" s="18" t="s">
        <v>1367</v>
      </c>
      <c r="B200" s="7" t="s">
        <v>278</v>
      </c>
      <c r="C200" t="s">
        <v>346</v>
      </c>
    </row>
    <row r="201" spans="1:6" x14ac:dyDescent="0.2">
      <c r="A201" s="18" t="s">
        <v>1368</v>
      </c>
      <c r="B201" s="7" t="s">
        <v>279</v>
      </c>
      <c r="C201" s="18" t="s">
        <v>307</v>
      </c>
    </row>
    <row r="202" spans="1:6" x14ac:dyDescent="0.2">
      <c r="A202" s="18" t="s">
        <v>1256</v>
      </c>
      <c r="B202" s="7" t="s">
        <v>280</v>
      </c>
      <c r="C202" t="s">
        <v>298</v>
      </c>
    </row>
    <row r="203" spans="1:6" x14ac:dyDescent="0.2">
      <c r="A203" s="18" t="s">
        <v>1283</v>
      </c>
      <c r="B203" s="7" t="s">
        <v>281</v>
      </c>
      <c r="C203" t="s">
        <v>300</v>
      </c>
    </row>
    <row r="204" spans="1:6" x14ac:dyDescent="0.2">
      <c r="A204" s="18" t="s">
        <v>1240</v>
      </c>
      <c r="B204" s="7" t="s">
        <v>282</v>
      </c>
      <c r="C204" t="s">
        <v>298</v>
      </c>
    </row>
    <row r="205" spans="1:6" x14ac:dyDescent="0.2">
      <c r="A205" s="18" t="s">
        <v>1369</v>
      </c>
      <c r="B205" s="17" t="s">
        <v>65</v>
      </c>
      <c r="C205" s="18" t="s">
        <v>694</v>
      </c>
      <c r="D205" s="18"/>
      <c r="F205" s="18" t="s">
        <v>59</v>
      </c>
    </row>
    <row r="206" spans="1:6" x14ac:dyDescent="0.2">
      <c r="A206" s="18" t="s">
        <v>1262</v>
      </c>
      <c r="B206" s="7" t="s">
        <v>283</v>
      </c>
      <c r="C206" t="s">
        <v>299</v>
      </c>
    </row>
    <row r="207" spans="1:6" x14ac:dyDescent="0.2">
      <c r="A207" s="18" t="s">
        <v>1241</v>
      </c>
      <c r="B207" s="7" t="s">
        <v>357</v>
      </c>
      <c r="C207" t="s">
        <v>298</v>
      </c>
      <c r="F207" t="s">
        <v>346</v>
      </c>
    </row>
    <row r="208" spans="1:6" x14ac:dyDescent="0.2">
      <c r="A208" s="18" t="s">
        <v>1370</v>
      </c>
      <c r="B208" s="7" t="s">
        <v>284</v>
      </c>
      <c r="C208" s="18" t="s">
        <v>107</v>
      </c>
    </row>
    <row r="209" spans="1:6" x14ac:dyDescent="0.2">
      <c r="A209" s="18" t="s">
        <v>1371</v>
      </c>
      <c r="B209" s="7" t="s">
        <v>285</v>
      </c>
      <c r="C209" s="18" t="s">
        <v>299</v>
      </c>
    </row>
    <row r="210" spans="1:6" x14ac:dyDescent="0.2">
      <c r="A210" s="18" t="s">
        <v>1372</v>
      </c>
      <c r="B210" s="7" t="s">
        <v>286</v>
      </c>
      <c r="C210" t="s">
        <v>346</v>
      </c>
    </row>
    <row r="211" spans="1:6" x14ac:dyDescent="0.2">
      <c r="A211" s="18" t="s">
        <v>1373</v>
      </c>
      <c r="B211" s="7" t="s">
        <v>287</v>
      </c>
      <c r="C211" s="18" t="s">
        <v>299</v>
      </c>
    </row>
    <row r="212" spans="1:6" x14ac:dyDescent="0.2">
      <c r="A212" s="18" t="s">
        <v>1374</v>
      </c>
      <c r="B212" s="7" t="s">
        <v>288</v>
      </c>
      <c r="C212" s="18" t="s">
        <v>299</v>
      </c>
    </row>
    <row r="213" spans="1:6" x14ac:dyDescent="0.2">
      <c r="A213" s="18" t="s">
        <v>1264</v>
      </c>
      <c r="B213" s="7" t="s">
        <v>289</v>
      </c>
      <c r="C213" t="s">
        <v>307</v>
      </c>
    </row>
    <row r="214" spans="1:6" x14ac:dyDescent="0.2">
      <c r="A214" s="18" t="s">
        <v>1263</v>
      </c>
      <c r="B214" s="7" t="s">
        <v>290</v>
      </c>
      <c r="C214" t="s">
        <v>298</v>
      </c>
    </row>
    <row r="215" spans="1:6" x14ac:dyDescent="0.2">
      <c r="A215" s="18" t="s">
        <v>1375</v>
      </c>
      <c r="B215" s="7" t="s">
        <v>291</v>
      </c>
      <c r="C215" s="18" t="s">
        <v>298</v>
      </c>
    </row>
    <row r="216" spans="1:6" x14ac:dyDescent="0.2">
      <c r="A216" s="18" t="s">
        <v>1251</v>
      </c>
      <c r="B216" s="7" t="s">
        <v>292</v>
      </c>
      <c r="C216" t="s">
        <v>298</v>
      </c>
    </row>
    <row r="217" spans="1:6" x14ac:dyDescent="0.2">
      <c r="A217" s="18" t="s">
        <v>1376</v>
      </c>
      <c r="B217" s="7" t="s">
        <v>293</v>
      </c>
      <c r="C217" t="s">
        <v>346</v>
      </c>
    </row>
    <row r="218" spans="1:6" x14ac:dyDescent="0.2">
      <c r="A218" s="18" t="s">
        <v>1158</v>
      </c>
      <c r="B218" s="7" t="s">
        <v>294</v>
      </c>
      <c r="C218" t="s">
        <v>299</v>
      </c>
      <c r="F218" t="s">
        <v>59</v>
      </c>
    </row>
    <row r="219" spans="1:6" x14ac:dyDescent="0.2">
      <c r="A219" s="18" t="s">
        <v>1265</v>
      </c>
      <c r="B219" s="7" t="s">
        <v>295</v>
      </c>
      <c r="C219" t="s">
        <v>298</v>
      </c>
    </row>
    <row r="220" spans="1:6" x14ac:dyDescent="0.2">
      <c r="A220" s="18" t="s">
        <v>1266</v>
      </c>
      <c r="B220" s="7" t="s">
        <v>296</v>
      </c>
      <c r="C220" t="s">
        <v>298</v>
      </c>
    </row>
  </sheetData>
  <autoFilter ref="B1:F220" xr:uid="{9F4739A2-8C5F-4AAD-A38B-45317FB70BE2}">
    <sortState xmlns:xlrd2="http://schemas.microsoft.com/office/spreadsheetml/2017/richdata2" ref="B2:F220">
      <sortCondition ref="B1"/>
    </sortState>
  </autoFilter>
  <sortState xmlns:xlrd2="http://schemas.microsoft.com/office/spreadsheetml/2017/richdata2" ref="B2:C209">
    <sortCondition ref="B2:B20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9620-C04F-4F0C-A0CA-48747D8F7504}">
  <dimension ref="A3:E25"/>
  <sheetViews>
    <sheetView workbookViewId="0">
      <selection activeCell="D13" sqref="D13"/>
    </sheetView>
  </sheetViews>
  <sheetFormatPr baseColWidth="10" defaultRowHeight="12.75" x14ac:dyDescent="0.2"/>
  <cols>
    <col min="1" max="1" width="21.140625" style="11" bestFit="1" customWidth="1"/>
    <col min="2" max="2" width="11.85546875" style="11" bestFit="1" customWidth="1"/>
    <col min="3" max="3" width="12.85546875" style="11" bestFit="1" customWidth="1"/>
    <col min="4" max="4" width="9" style="14" bestFit="1" customWidth="1"/>
    <col min="5" max="5" width="11.85546875" style="11" bestFit="1" customWidth="1"/>
    <col min="6" max="16384" width="11.42578125" style="11"/>
  </cols>
  <sheetData>
    <row r="3" spans="1:5" x14ac:dyDescent="0.2">
      <c r="A3" s="10" t="s">
        <v>78</v>
      </c>
      <c r="B3" s="11" t="s">
        <v>336</v>
      </c>
      <c r="C3" s="11" t="s">
        <v>335</v>
      </c>
      <c r="D3" s="16" t="s">
        <v>340</v>
      </c>
      <c r="E3" s="14" t="s">
        <v>341</v>
      </c>
    </row>
    <row r="4" spans="1:5" x14ac:dyDescent="0.2">
      <c r="A4" s="12">
        <v>634323394</v>
      </c>
      <c r="B4" s="13">
        <v>217.90999999999997</v>
      </c>
      <c r="C4" s="13">
        <v>368.95000000000005</v>
      </c>
      <c r="D4" s="14">
        <v>368.95</v>
      </c>
      <c r="E4" s="13">
        <f>C4-D4</f>
        <v>0</v>
      </c>
    </row>
    <row r="5" spans="1:5" x14ac:dyDescent="0.2">
      <c r="A5" s="12">
        <v>634324015</v>
      </c>
      <c r="B5" s="13">
        <v>4124.8600000000042</v>
      </c>
      <c r="C5" s="13">
        <v>9093.49999999998</v>
      </c>
      <c r="D5" s="16">
        <v>9093.5</v>
      </c>
      <c r="E5" s="13">
        <f t="shared" ref="E5:E13" si="0">C5-D5</f>
        <v>-2.0008883439004421E-11</v>
      </c>
    </row>
    <row r="6" spans="1:5" x14ac:dyDescent="0.2">
      <c r="A6" s="12">
        <v>634333315</v>
      </c>
      <c r="B6" s="13">
        <v>34.630000000000024</v>
      </c>
      <c r="C6" s="13">
        <v>112.36</v>
      </c>
      <c r="D6" s="14">
        <v>112.36</v>
      </c>
      <c r="E6" s="13">
        <f t="shared" si="0"/>
        <v>0</v>
      </c>
    </row>
    <row r="7" spans="1:5" x14ac:dyDescent="0.2">
      <c r="A7" s="12">
        <v>634333759</v>
      </c>
      <c r="B7" s="13">
        <v>12657.369999999879</v>
      </c>
      <c r="C7" s="13">
        <v>36460.000000000262</v>
      </c>
      <c r="D7" s="16">
        <v>36460</v>
      </c>
      <c r="E7" s="13">
        <f t="shared" si="0"/>
        <v>2.6193447411060333E-10</v>
      </c>
    </row>
    <row r="8" spans="1:5" x14ac:dyDescent="0.2">
      <c r="A8" s="12">
        <v>634343396</v>
      </c>
      <c r="B8" s="13">
        <v>119.25999999999999</v>
      </c>
      <c r="C8" s="13">
        <v>188.96</v>
      </c>
      <c r="D8" s="14">
        <v>188.96</v>
      </c>
      <c r="E8" s="13">
        <f t="shared" si="0"/>
        <v>0</v>
      </c>
    </row>
    <row r="9" spans="1:5" x14ac:dyDescent="0.2">
      <c r="A9" s="12">
        <v>634343823</v>
      </c>
      <c r="B9" s="13">
        <v>10563.679999999955</v>
      </c>
      <c r="C9" s="13">
        <v>28893.059999999958</v>
      </c>
      <c r="D9" s="14">
        <v>28893.06</v>
      </c>
      <c r="E9" s="13">
        <f t="shared" si="0"/>
        <v>-4.3655745685100555E-11</v>
      </c>
    </row>
    <row r="10" spans="1:5" x14ac:dyDescent="0.2">
      <c r="A10" s="12">
        <v>634353470</v>
      </c>
      <c r="B10" s="13">
        <v>117.96999999999998</v>
      </c>
      <c r="C10" s="13">
        <v>196.76</v>
      </c>
      <c r="D10" s="14">
        <v>196.76</v>
      </c>
      <c r="E10" s="13">
        <f t="shared" si="0"/>
        <v>0</v>
      </c>
    </row>
    <row r="11" spans="1:5" x14ac:dyDescent="0.2">
      <c r="A11" s="12">
        <v>634353938</v>
      </c>
      <c r="B11" s="13">
        <v>8832.4100000000035</v>
      </c>
      <c r="C11" s="13">
        <v>14308.729999999938</v>
      </c>
      <c r="D11" s="14">
        <v>14308.73</v>
      </c>
      <c r="E11" s="13">
        <f t="shared" si="0"/>
        <v>-6.184563972055912E-11</v>
      </c>
    </row>
    <row r="12" spans="1:5" x14ac:dyDescent="0.2">
      <c r="A12" s="12">
        <v>634364547</v>
      </c>
      <c r="B12" s="13">
        <v>8847.7400000000071</v>
      </c>
      <c r="C12" s="13">
        <v>13684.179999999958</v>
      </c>
      <c r="D12" s="14">
        <v>13684.18</v>
      </c>
      <c r="E12" s="13">
        <f t="shared" si="0"/>
        <v>-4.1836756281554699E-11</v>
      </c>
    </row>
    <row r="13" spans="1:5" x14ac:dyDescent="0.2">
      <c r="A13" s="12" t="s">
        <v>79</v>
      </c>
      <c r="B13" s="13"/>
      <c r="C13" s="13"/>
      <c r="E13" s="13">
        <f t="shared" si="0"/>
        <v>0</v>
      </c>
    </row>
    <row r="14" spans="1:5" x14ac:dyDescent="0.2">
      <c r="A14" s="12" t="s">
        <v>80</v>
      </c>
      <c r="B14" s="13">
        <v>45515.829999999849</v>
      </c>
      <c r="C14" s="13">
        <v>103306.5000000001</v>
      </c>
      <c r="E14" s="13"/>
    </row>
    <row r="15" spans="1:5" x14ac:dyDescent="0.2">
      <c r="A15"/>
      <c r="B15"/>
      <c r="C15"/>
      <c r="E15" s="13"/>
    </row>
    <row r="16" spans="1:5" x14ac:dyDescent="0.2">
      <c r="A16"/>
      <c r="B16"/>
      <c r="C16"/>
      <c r="E16" s="13"/>
    </row>
    <row r="17" spans="1:3" x14ac:dyDescent="0.2">
      <c r="A17"/>
      <c r="B17"/>
      <c r="C17"/>
    </row>
    <row r="18" spans="1:3" x14ac:dyDescent="0.2">
      <c r="A18"/>
      <c r="B18"/>
      <c r="C18"/>
    </row>
    <row r="19" spans="1:3" x14ac:dyDescent="0.2">
      <c r="A19"/>
      <c r="B19"/>
      <c r="C19"/>
    </row>
    <row r="20" spans="1:3" x14ac:dyDescent="0.2">
      <c r="A20"/>
      <c r="B20"/>
      <c r="C20"/>
    </row>
    <row r="21" spans="1:3" x14ac:dyDescent="0.2">
      <c r="A21"/>
      <c r="B21"/>
      <c r="C21"/>
    </row>
    <row r="22" spans="1:3" x14ac:dyDescent="0.2">
      <c r="A22"/>
      <c r="B22"/>
      <c r="C22"/>
    </row>
    <row r="23" spans="1:3" x14ac:dyDescent="0.2">
      <c r="A23"/>
      <c r="B23"/>
      <c r="C23"/>
    </row>
    <row r="24" spans="1:3" x14ac:dyDescent="0.2">
      <c r="A24"/>
      <c r="B24"/>
      <c r="C24"/>
    </row>
    <row r="25" spans="1:3" x14ac:dyDescent="0.2">
      <c r="A25"/>
      <c r="B25"/>
      <c r="C25"/>
    </row>
  </sheetData>
  <conditionalFormatting sqref="D1:D11 D21:D1048576">
    <cfRule type="containsText" dxfId="0" priority="1" operator="containsText" text="ok">
      <formula>NOT(ISERROR(SEARCH("ok",D1)))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608"/>
  <sheetViews>
    <sheetView zoomScale="85" zoomScaleNormal="85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baseColWidth="10" defaultColWidth="9.140625" defaultRowHeight="12.75" x14ac:dyDescent="0.2"/>
  <cols>
    <col min="1" max="1" width="11.7109375" style="19" bestFit="1" customWidth="1"/>
    <col min="2" max="2" width="11.7109375" style="20" customWidth="1"/>
    <col min="3" max="5" width="9.140625" style="2"/>
    <col min="6" max="9" width="11.42578125"/>
    <col min="10" max="10" width="33" customWidth="1"/>
    <col min="11" max="11" width="11.42578125"/>
    <col min="12" max="13" width="11.42578125" style="5"/>
    <col min="14" max="14" width="26" style="21" bestFit="1" customWidth="1"/>
    <col min="15" max="15" width="11.42578125"/>
    <col min="16" max="16" width="18.5703125" bestFit="1" customWidth="1"/>
    <col min="17" max="17" width="23.7109375" bestFit="1" customWidth="1"/>
    <col min="18" max="18" width="32.7109375" bestFit="1" customWidth="1"/>
    <col min="19" max="56" width="11.42578125"/>
    <col min="57" max="57" width="11.42578125" style="5"/>
    <col min="58" max="63" width="11.42578125"/>
    <col min="64" max="64" width="45.85546875" bestFit="1" customWidth="1"/>
    <col min="65" max="70" width="11.42578125"/>
  </cols>
  <sheetData>
    <row r="1" spans="1:71" x14ac:dyDescent="0.2">
      <c r="A1" s="19" t="s">
        <v>82</v>
      </c>
      <c r="B1" s="20" t="s">
        <v>310</v>
      </c>
      <c r="C1" s="2" t="s">
        <v>81</v>
      </c>
      <c r="D1" s="2" t="s">
        <v>1380</v>
      </c>
      <c r="E1" s="22" t="s">
        <v>1379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s="5" t="s">
        <v>311</v>
      </c>
      <c r="M1" s="5" t="s">
        <v>312</v>
      </c>
      <c r="N1" s="21" t="s">
        <v>6</v>
      </c>
      <c r="O1" t="s">
        <v>313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314</v>
      </c>
      <c r="AC1" t="s">
        <v>329</v>
      </c>
      <c r="AD1" t="s">
        <v>330</v>
      </c>
      <c r="AE1" t="s">
        <v>315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331</v>
      </c>
      <c r="AU1" t="s">
        <v>332</v>
      </c>
      <c r="AV1" t="s">
        <v>333</v>
      </c>
      <c r="AW1" t="s">
        <v>33</v>
      </c>
      <c r="AX1" t="s">
        <v>34</v>
      </c>
      <c r="AY1" t="s">
        <v>35</v>
      </c>
      <c r="AZ1" t="s">
        <v>36</v>
      </c>
      <c r="BA1" t="s">
        <v>37</v>
      </c>
      <c r="BB1" t="s">
        <v>38</v>
      </c>
      <c r="BC1" t="s">
        <v>39</v>
      </c>
      <c r="BD1" t="s">
        <v>316</v>
      </c>
      <c r="BE1" s="5" t="s">
        <v>317</v>
      </c>
      <c r="BF1" t="s">
        <v>40</v>
      </c>
      <c r="BG1" t="s">
        <v>41</v>
      </c>
      <c r="BH1" t="s">
        <v>42</v>
      </c>
      <c r="BI1" t="s">
        <v>43</v>
      </c>
      <c r="BJ1" t="s">
        <v>318</v>
      </c>
      <c r="BK1" t="s">
        <v>44</v>
      </c>
      <c r="BL1" t="s">
        <v>45</v>
      </c>
      <c r="BM1" t="s">
        <v>319</v>
      </c>
      <c r="BN1" t="s">
        <v>46</v>
      </c>
      <c r="BO1" t="s">
        <v>47</v>
      </c>
      <c r="BP1" t="s">
        <v>48</v>
      </c>
      <c r="BQ1" t="s">
        <v>49</v>
      </c>
      <c r="BR1" t="s">
        <v>50</v>
      </c>
      <c r="BS1" t="s">
        <v>51</v>
      </c>
    </row>
    <row r="2" spans="1:71" x14ac:dyDescent="0.2">
      <c r="A2" s="19">
        <f t="shared" ref="A2" si="0">BK2+BN2</f>
        <v>13.479999999999997</v>
      </c>
      <c r="B2" s="20">
        <v>3752</v>
      </c>
      <c r="D2" s="2" t="s">
        <v>1381</v>
      </c>
      <c r="E2" s="2" t="str">
        <f t="shared" ref="E2" si="1">IF(J2="FedEx Priority","ST","FICP")</f>
        <v>ST</v>
      </c>
      <c r="F2">
        <v>200720433</v>
      </c>
      <c r="G2">
        <v>202606</v>
      </c>
      <c r="H2" t="s">
        <v>52</v>
      </c>
      <c r="I2" t="s">
        <v>321</v>
      </c>
      <c r="J2" t="s">
        <v>322</v>
      </c>
      <c r="K2" t="s">
        <v>54</v>
      </c>
      <c r="L2">
        <v>46028</v>
      </c>
      <c r="M2" s="5">
        <v>46059</v>
      </c>
      <c r="N2" s="21">
        <v>872386856889</v>
      </c>
      <c r="P2" t="s">
        <v>326</v>
      </c>
      <c r="Q2" t="s">
        <v>326</v>
      </c>
      <c r="R2" t="s">
        <v>56</v>
      </c>
      <c r="S2" t="s">
        <v>327</v>
      </c>
      <c r="T2">
        <v>21</v>
      </c>
      <c r="U2" t="s">
        <v>57</v>
      </c>
      <c r="V2">
        <v>21320</v>
      </c>
      <c r="W2">
        <v>65.790000000000006</v>
      </c>
      <c r="X2">
        <v>7.79</v>
      </c>
      <c r="Y2">
        <v>0</v>
      </c>
      <c r="Z2">
        <v>-50.06</v>
      </c>
      <c r="AA2">
        <v>23.52</v>
      </c>
      <c r="AB2">
        <v>3</v>
      </c>
      <c r="AC2">
        <v>59.4</v>
      </c>
      <c r="AD2">
        <v>11.88</v>
      </c>
      <c r="AE2" t="s">
        <v>8390</v>
      </c>
      <c r="AF2" t="s">
        <v>2457</v>
      </c>
      <c r="AG2" t="s">
        <v>2457</v>
      </c>
      <c r="AH2" t="s">
        <v>2458</v>
      </c>
      <c r="AI2" t="s">
        <v>452</v>
      </c>
      <c r="AJ2">
        <v>75</v>
      </c>
      <c r="AK2" t="s">
        <v>57</v>
      </c>
      <c r="AL2">
        <v>75013</v>
      </c>
      <c r="AM2" t="s">
        <v>55</v>
      </c>
      <c r="AN2" t="s">
        <v>55</v>
      </c>
      <c r="AO2" t="s">
        <v>55</v>
      </c>
      <c r="AS2" t="s">
        <v>343</v>
      </c>
      <c r="AT2">
        <v>30</v>
      </c>
      <c r="AU2">
        <v>31</v>
      </c>
      <c r="AV2">
        <v>40</v>
      </c>
      <c r="BB2">
        <v>0</v>
      </c>
      <c r="BC2">
        <v>0</v>
      </c>
      <c r="BD2" t="s">
        <v>60</v>
      </c>
      <c r="BE2" s="5">
        <v>46240</v>
      </c>
      <c r="BF2">
        <v>634324015</v>
      </c>
      <c r="BH2" t="s">
        <v>323</v>
      </c>
      <c r="BI2" t="s">
        <v>320</v>
      </c>
      <c r="BJ2" s="23">
        <v>0.52361111111111114</v>
      </c>
      <c r="BK2">
        <v>56.4</v>
      </c>
      <c r="BL2">
        <v>6.68</v>
      </c>
      <c r="BM2">
        <v>0</v>
      </c>
      <c r="BN2">
        <v>-42.92</v>
      </c>
      <c r="BO2">
        <v>20.16</v>
      </c>
      <c r="BP2" t="s">
        <v>60</v>
      </c>
      <c r="BQ2">
        <v>1.1664392109999999</v>
      </c>
      <c r="BR2" t="s">
        <v>61</v>
      </c>
    </row>
    <row r="3" spans="1:71" x14ac:dyDescent="0.2">
      <c r="A3" s="19">
        <f t="shared" ref="A3" si="2">BK3+BN3</f>
        <v>9.8000000000000007</v>
      </c>
      <c r="B3" s="20">
        <v>3752</v>
      </c>
      <c r="D3" s="2" t="s">
        <v>1381</v>
      </c>
      <c r="E3" s="2" t="str">
        <f t="shared" ref="E3:E5" si="3">IF(J3="FedEx Priority","ST","FICP")</f>
        <v>ST</v>
      </c>
      <c r="F3">
        <v>200720433</v>
      </c>
      <c r="G3">
        <v>202606</v>
      </c>
      <c r="H3" t="s">
        <v>52</v>
      </c>
      <c r="I3" t="s">
        <v>321</v>
      </c>
      <c r="J3" t="s">
        <v>322</v>
      </c>
      <c r="K3" t="s">
        <v>54</v>
      </c>
      <c r="L3" t="s">
        <v>1817</v>
      </c>
      <c r="M3" s="5" t="s">
        <v>2039</v>
      </c>
      <c r="N3" s="21">
        <v>872328943547</v>
      </c>
      <c r="P3" t="s">
        <v>326</v>
      </c>
      <c r="Q3" t="s">
        <v>326</v>
      </c>
      <c r="R3" t="s">
        <v>56</v>
      </c>
      <c r="S3" t="s">
        <v>327</v>
      </c>
      <c r="T3">
        <v>21</v>
      </c>
      <c r="U3" t="s">
        <v>57</v>
      </c>
      <c r="V3">
        <v>21320</v>
      </c>
      <c r="W3">
        <v>47.7</v>
      </c>
      <c r="X3">
        <v>13.49</v>
      </c>
      <c r="Y3">
        <v>0</v>
      </c>
      <c r="Z3">
        <v>-36.299999999999997</v>
      </c>
      <c r="AA3">
        <v>24.9</v>
      </c>
      <c r="AB3">
        <v>2</v>
      </c>
      <c r="AC3">
        <v>35.200000000000003</v>
      </c>
      <c r="AD3">
        <v>3.96</v>
      </c>
      <c r="AE3" t="s">
        <v>8391</v>
      </c>
      <c r="AF3" t="s">
        <v>2459</v>
      </c>
      <c r="AG3" t="s">
        <v>2459</v>
      </c>
      <c r="AH3" t="s">
        <v>2460</v>
      </c>
      <c r="AI3" t="s">
        <v>2461</v>
      </c>
      <c r="AJ3">
        <v>66</v>
      </c>
      <c r="AK3" t="s">
        <v>57</v>
      </c>
      <c r="AL3">
        <v>66500</v>
      </c>
      <c r="AM3" t="s">
        <v>55</v>
      </c>
      <c r="AN3" t="s">
        <v>55</v>
      </c>
      <c r="AO3" t="s">
        <v>55</v>
      </c>
      <c r="AS3" t="s">
        <v>343</v>
      </c>
      <c r="AT3">
        <v>0</v>
      </c>
      <c r="AU3">
        <v>0</v>
      </c>
      <c r="AV3">
        <v>0</v>
      </c>
      <c r="BB3">
        <v>0</v>
      </c>
      <c r="BC3">
        <v>0</v>
      </c>
      <c r="BD3" t="s">
        <v>60</v>
      </c>
      <c r="BE3" s="5">
        <v>46240</v>
      </c>
      <c r="BF3">
        <v>634324015</v>
      </c>
      <c r="BH3" t="s">
        <v>323</v>
      </c>
      <c r="BI3" t="s">
        <v>320</v>
      </c>
      <c r="BJ3" s="23">
        <v>0.46111111111111114</v>
      </c>
      <c r="BK3">
        <v>41</v>
      </c>
      <c r="BL3">
        <v>11.6</v>
      </c>
      <c r="BM3">
        <v>0</v>
      </c>
      <c r="BN3">
        <v>-31.2</v>
      </c>
      <c r="BO3">
        <v>21.4</v>
      </c>
      <c r="BP3" t="s">
        <v>60</v>
      </c>
      <c r="BQ3">
        <v>1.163318249</v>
      </c>
      <c r="BR3" t="s">
        <v>61</v>
      </c>
    </row>
    <row r="4" spans="1:71" x14ac:dyDescent="0.2">
      <c r="A4" s="19">
        <f t="shared" ref="A4:A8" si="4">BK4+BN4</f>
        <v>12.14</v>
      </c>
      <c r="B4" s="20">
        <v>3752</v>
      </c>
      <c r="D4" s="2" t="s">
        <v>1381</v>
      </c>
      <c r="E4" s="2" t="str">
        <f t="shared" si="3"/>
        <v>ST</v>
      </c>
      <c r="F4">
        <v>200720433</v>
      </c>
      <c r="G4">
        <v>202606</v>
      </c>
      <c r="H4" t="s">
        <v>52</v>
      </c>
      <c r="I4" t="s">
        <v>321</v>
      </c>
      <c r="J4" t="s">
        <v>322</v>
      </c>
      <c r="K4" t="s">
        <v>54</v>
      </c>
      <c r="L4" s="5">
        <v>46028</v>
      </c>
      <c r="M4" s="5">
        <v>46087</v>
      </c>
      <c r="N4" s="21">
        <v>872391359368</v>
      </c>
      <c r="P4" t="s">
        <v>326</v>
      </c>
      <c r="Q4" t="s">
        <v>326</v>
      </c>
      <c r="R4" t="s">
        <v>56</v>
      </c>
      <c r="S4" t="s">
        <v>327</v>
      </c>
      <c r="T4">
        <v>21</v>
      </c>
      <c r="U4" t="s">
        <v>57</v>
      </c>
      <c r="V4">
        <v>21320</v>
      </c>
      <c r="W4">
        <v>59.26</v>
      </c>
      <c r="X4">
        <v>7.02</v>
      </c>
      <c r="Y4">
        <v>0</v>
      </c>
      <c r="Z4">
        <v>-45.09</v>
      </c>
      <c r="AA4">
        <v>21.18</v>
      </c>
      <c r="AB4">
        <v>4</v>
      </c>
      <c r="AC4">
        <v>48.84</v>
      </c>
      <c r="AD4">
        <v>10.56</v>
      </c>
      <c r="AE4" t="s">
        <v>8392</v>
      </c>
      <c r="AF4" t="s">
        <v>398</v>
      </c>
      <c r="AG4" t="s">
        <v>398</v>
      </c>
      <c r="AH4" t="s">
        <v>2462</v>
      </c>
      <c r="AI4" t="s">
        <v>2463</v>
      </c>
      <c r="AJ4">
        <v>83</v>
      </c>
      <c r="AK4" t="s">
        <v>57</v>
      </c>
      <c r="AL4">
        <v>83480</v>
      </c>
      <c r="AM4" t="s">
        <v>55</v>
      </c>
      <c r="AN4" t="s">
        <v>55</v>
      </c>
      <c r="AO4" t="s">
        <v>55</v>
      </c>
      <c r="AS4" t="s">
        <v>343</v>
      </c>
      <c r="AT4">
        <v>0</v>
      </c>
      <c r="AU4">
        <v>0</v>
      </c>
      <c r="AV4">
        <v>0</v>
      </c>
      <c r="BB4">
        <v>0</v>
      </c>
      <c r="BC4">
        <v>0</v>
      </c>
      <c r="BD4" t="s">
        <v>60</v>
      </c>
      <c r="BE4">
        <v>46240</v>
      </c>
      <c r="BF4">
        <v>634324015</v>
      </c>
      <c r="BH4" t="s">
        <v>323</v>
      </c>
      <c r="BI4" t="s">
        <v>320</v>
      </c>
      <c r="BJ4" s="23">
        <v>0.51875000000000004</v>
      </c>
      <c r="BK4">
        <v>50.8</v>
      </c>
      <c r="BL4">
        <v>6.02</v>
      </c>
      <c r="BM4">
        <v>0</v>
      </c>
      <c r="BN4">
        <v>-38.659999999999997</v>
      </c>
      <c r="BO4">
        <v>18.16</v>
      </c>
      <c r="BP4" t="s">
        <v>60</v>
      </c>
      <c r="BQ4">
        <v>1.1664392109999999</v>
      </c>
      <c r="BR4" t="s">
        <v>61</v>
      </c>
    </row>
    <row r="5" spans="1:71" x14ac:dyDescent="0.2">
      <c r="A5" s="19">
        <f t="shared" si="4"/>
        <v>13.479999999999997</v>
      </c>
      <c r="B5" s="20">
        <v>3752</v>
      </c>
      <c r="D5" s="2" t="s">
        <v>1381</v>
      </c>
      <c r="E5" s="2" t="str">
        <f t="shared" si="3"/>
        <v>ST</v>
      </c>
      <c r="F5">
        <v>200720433</v>
      </c>
      <c r="G5">
        <v>202606</v>
      </c>
      <c r="H5" t="s">
        <v>52</v>
      </c>
      <c r="I5" t="s">
        <v>321</v>
      </c>
      <c r="J5" t="s">
        <v>322</v>
      </c>
      <c r="K5" t="s">
        <v>54</v>
      </c>
      <c r="L5" s="5" t="s">
        <v>2039</v>
      </c>
      <c r="M5" s="5" t="s">
        <v>2464</v>
      </c>
      <c r="N5" s="21">
        <v>872337970166</v>
      </c>
      <c r="P5" t="s">
        <v>326</v>
      </c>
      <c r="Q5" t="s">
        <v>326</v>
      </c>
      <c r="R5" t="s">
        <v>56</v>
      </c>
      <c r="S5" t="s">
        <v>327</v>
      </c>
      <c r="T5">
        <v>21</v>
      </c>
      <c r="U5" t="s">
        <v>57</v>
      </c>
      <c r="V5">
        <v>21320</v>
      </c>
      <c r="W5">
        <v>65.63</v>
      </c>
      <c r="X5">
        <v>6.99</v>
      </c>
      <c r="Y5">
        <v>0</v>
      </c>
      <c r="Z5">
        <v>-49.95</v>
      </c>
      <c r="AA5">
        <v>22.68</v>
      </c>
      <c r="AB5">
        <v>5</v>
      </c>
      <c r="AC5">
        <v>58.08</v>
      </c>
      <c r="AD5">
        <v>18.7</v>
      </c>
      <c r="AE5" t="s">
        <v>8393</v>
      </c>
      <c r="AF5" t="s">
        <v>2465</v>
      </c>
      <c r="AG5" t="s">
        <v>2465</v>
      </c>
      <c r="AH5" t="s">
        <v>2466</v>
      </c>
      <c r="AI5" t="s">
        <v>2467</v>
      </c>
      <c r="AJ5">
        <v>28</v>
      </c>
      <c r="AK5" t="s">
        <v>57</v>
      </c>
      <c r="AL5">
        <v>28400</v>
      </c>
      <c r="AM5" t="s">
        <v>55</v>
      </c>
      <c r="AN5" t="s">
        <v>55</v>
      </c>
      <c r="AO5" t="s">
        <v>55</v>
      </c>
      <c r="AS5" t="s">
        <v>343</v>
      </c>
      <c r="AT5">
        <v>0</v>
      </c>
      <c r="AU5">
        <v>0</v>
      </c>
      <c r="AV5">
        <v>0</v>
      </c>
      <c r="BB5">
        <v>0</v>
      </c>
      <c r="BC5">
        <v>0</v>
      </c>
      <c r="BD5" t="s">
        <v>60</v>
      </c>
      <c r="BE5">
        <v>46240</v>
      </c>
      <c r="BF5">
        <v>634324015</v>
      </c>
      <c r="BH5" t="s">
        <v>323</v>
      </c>
      <c r="BI5" t="s">
        <v>320</v>
      </c>
      <c r="BJ5" s="23">
        <v>0.42291666666666666</v>
      </c>
      <c r="BK5">
        <v>56.4</v>
      </c>
      <c r="BL5">
        <v>6.01</v>
      </c>
      <c r="BM5">
        <v>0</v>
      </c>
      <c r="BN5">
        <v>-42.92</v>
      </c>
      <c r="BO5">
        <v>19.489999999999998</v>
      </c>
      <c r="BP5" t="s">
        <v>60</v>
      </c>
      <c r="BQ5">
        <v>1.163724384</v>
      </c>
      <c r="BR5" t="s">
        <v>61</v>
      </c>
    </row>
    <row r="6" spans="1:71" x14ac:dyDescent="0.2">
      <c r="A6" s="19">
        <f t="shared" si="4"/>
        <v>11.469999999999999</v>
      </c>
      <c r="B6" s="20">
        <v>3752</v>
      </c>
      <c r="D6" s="2" t="s">
        <v>1381</v>
      </c>
      <c r="E6" s="2" t="str">
        <f t="shared" ref="E6:E13" si="5">IF(J6="FedEx Priority","ST","FICP")</f>
        <v>ST</v>
      </c>
      <c r="F6">
        <v>200720433</v>
      </c>
      <c r="G6">
        <v>202606</v>
      </c>
      <c r="H6" t="s">
        <v>52</v>
      </c>
      <c r="I6" t="s">
        <v>321</v>
      </c>
      <c r="J6" t="s">
        <v>322</v>
      </c>
      <c r="K6" t="s">
        <v>54</v>
      </c>
      <c r="L6" t="s">
        <v>2039</v>
      </c>
      <c r="M6" s="5" t="s">
        <v>2464</v>
      </c>
      <c r="N6" s="21">
        <v>872384769195</v>
      </c>
      <c r="P6" t="s">
        <v>326</v>
      </c>
      <c r="Q6" t="s">
        <v>326</v>
      </c>
      <c r="R6" t="s">
        <v>56</v>
      </c>
      <c r="S6" t="s">
        <v>327</v>
      </c>
      <c r="T6">
        <v>21</v>
      </c>
      <c r="U6" t="s">
        <v>57</v>
      </c>
      <c r="V6">
        <v>21320</v>
      </c>
      <c r="W6">
        <v>55.86</v>
      </c>
      <c r="X6">
        <v>5.95</v>
      </c>
      <c r="Y6">
        <v>0</v>
      </c>
      <c r="Z6">
        <v>-42.51</v>
      </c>
      <c r="AA6">
        <v>19.29</v>
      </c>
      <c r="AB6">
        <v>3</v>
      </c>
      <c r="AC6">
        <v>46.2</v>
      </c>
      <c r="AD6">
        <v>9.9</v>
      </c>
      <c r="AE6" t="s">
        <v>8394</v>
      </c>
      <c r="AF6" t="s">
        <v>393</v>
      </c>
      <c r="AG6" t="s">
        <v>393</v>
      </c>
      <c r="AH6" t="s">
        <v>2468</v>
      </c>
      <c r="AI6" t="s">
        <v>2266</v>
      </c>
      <c r="AJ6">
        <v>49</v>
      </c>
      <c r="AK6" t="s">
        <v>57</v>
      </c>
      <c r="AL6">
        <v>49112</v>
      </c>
      <c r="AM6" t="s">
        <v>55</v>
      </c>
      <c r="AN6" t="s">
        <v>55</v>
      </c>
      <c r="AO6" t="s">
        <v>55</v>
      </c>
      <c r="AS6" t="s">
        <v>343</v>
      </c>
      <c r="AT6">
        <v>30</v>
      </c>
      <c r="AU6">
        <v>31</v>
      </c>
      <c r="AV6">
        <v>38</v>
      </c>
      <c r="BB6">
        <v>0</v>
      </c>
      <c r="BC6">
        <v>0</v>
      </c>
      <c r="BD6" t="s">
        <v>60</v>
      </c>
      <c r="BE6" s="5">
        <v>46240</v>
      </c>
      <c r="BF6">
        <v>634324015</v>
      </c>
      <c r="BH6" t="s">
        <v>323</v>
      </c>
      <c r="BI6" t="s">
        <v>320</v>
      </c>
      <c r="BJ6" s="23">
        <v>0.46527777777777779</v>
      </c>
      <c r="BK6">
        <v>48</v>
      </c>
      <c r="BL6">
        <v>5.1100000000000003</v>
      </c>
      <c r="BM6">
        <v>0</v>
      </c>
      <c r="BN6">
        <v>-36.53</v>
      </c>
      <c r="BO6">
        <v>16.579999999999998</v>
      </c>
      <c r="BP6" t="s">
        <v>60</v>
      </c>
      <c r="BQ6">
        <v>1.163724384</v>
      </c>
      <c r="BR6" t="s">
        <v>61</v>
      </c>
    </row>
    <row r="7" spans="1:71" x14ac:dyDescent="0.2">
      <c r="A7" s="19">
        <f t="shared" si="4"/>
        <v>7.120000000000001</v>
      </c>
      <c r="B7" s="20">
        <v>3752</v>
      </c>
      <c r="D7" s="2" t="s">
        <v>1381</v>
      </c>
      <c r="E7" s="2" t="str">
        <f t="shared" si="5"/>
        <v>ST</v>
      </c>
      <c r="F7">
        <v>200720433</v>
      </c>
      <c r="G7">
        <v>202606</v>
      </c>
      <c r="H7" t="s">
        <v>52</v>
      </c>
      <c r="I7" t="s">
        <v>321</v>
      </c>
      <c r="J7" t="s">
        <v>322</v>
      </c>
      <c r="K7" t="s">
        <v>54</v>
      </c>
      <c r="L7">
        <v>46028</v>
      </c>
      <c r="M7" s="5">
        <v>46059</v>
      </c>
      <c r="N7" s="21">
        <v>872384622893</v>
      </c>
      <c r="P7" t="s">
        <v>326</v>
      </c>
      <c r="Q7" t="s">
        <v>326</v>
      </c>
      <c r="R7" t="s">
        <v>56</v>
      </c>
      <c r="S7" t="s">
        <v>327</v>
      </c>
      <c r="T7">
        <v>21</v>
      </c>
      <c r="U7" t="s">
        <v>57</v>
      </c>
      <c r="V7">
        <v>21320</v>
      </c>
      <c r="W7">
        <v>34.76</v>
      </c>
      <c r="X7">
        <v>4.13</v>
      </c>
      <c r="Y7">
        <v>0</v>
      </c>
      <c r="Z7">
        <v>-26.45</v>
      </c>
      <c r="AA7">
        <v>12.43</v>
      </c>
      <c r="AB7">
        <v>1</v>
      </c>
      <c r="AC7">
        <v>15.84</v>
      </c>
      <c r="AD7">
        <v>1.98</v>
      </c>
      <c r="AE7" t="s">
        <v>1474</v>
      </c>
      <c r="AF7" t="s">
        <v>531</v>
      </c>
      <c r="AG7" t="s">
        <v>531</v>
      </c>
      <c r="AH7" t="s">
        <v>532</v>
      </c>
      <c r="AI7" t="s">
        <v>533</v>
      </c>
      <c r="AJ7">
        <v>45</v>
      </c>
      <c r="AK7" t="s">
        <v>57</v>
      </c>
      <c r="AL7">
        <v>45130</v>
      </c>
      <c r="AM7" t="s">
        <v>55</v>
      </c>
      <c r="AN7" t="s">
        <v>55</v>
      </c>
      <c r="AO7" t="s">
        <v>55</v>
      </c>
      <c r="AS7" t="s">
        <v>342</v>
      </c>
      <c r="AT7">
        <v>30</v>
      </c>
      <c r="AU7">
        <v>30</v>
      </c>
      <c r="AV7">
        <v>40</v>
      </c>
      <c r="BB7">
        <v>0</v>
      </c>
      <c r="BC7">
        <v>0</v>
      </c>
      <c r="BD7" t="s">
        <v>60</v>
      </c>
      <c r="BE7" s="5">
        <v>46240</v>
      </c>
      <c r="BF7">
        <v>634324015</v>
      </c>
      <c r="BH7" t="s">
        <v>323</v>
      </c>
      <c r="BI7" t="s">
        <v>320</v>
      </c>
      <c r="BJ7" s="23">
        <v>0.40486111111111112</v>
      </c>
      <c r="BK7">
        <v>29.8</v>
      </c>
      <c r="BL7">
        <v>3.54</v>
      </c>
      <c r="BM7">
        <v>0</v>
      </c>
      <c r="BN7">
        <v>-22.68</v>
      </c>
      <c r="BO7">
        <v>10.66</v>
      </c>
      <c r="BP7" t="s">
        <v>60</v>
      </c>
      <c r="BQ7">
        <v>1.1664392109999999</v>
      </c>
      <c r="BR7" t="s">
        <v>61</v>
      </c>
    </row>
    <row r="8" spans="1:71" x14ac:dyDescent="0.2">
      <c r="A8" s="19">
        <f t="shared" si="4"/>
        <v>8.7999999999999972</v>
      </c>
      <c r="B8" s="20">
        <v>3752</v>
      </c>
      <c r="D8" s="2" t="s">
        <v>1381</v>
      </c>
      <c r="E8" s="2" t="str">
        <f t="shared" si="5"/>
        <v>ST</v>
      </c>
      <c r="F8">
        <v>200720433</v>
      </c>
      <c r="G8">
        <v>202606</v>
      </c>
      <c r="H8" t="s">
        <v>52</v>
      </c>
      <c r="I8" t="s">
        <v>321</v>
      </c>
      <c r="J8" t="s">
        <v>322</v>
      </c>
      <c r="K8" t="s">
        <v>54</v>
      </c>
      <c r="L8" s="5" t="s">
        <v>1817</v>
      </c>
      <c r="M8" t="s">
        <v>2039</v>
      </c>
      <c r="N8" s="21">
        <v>872285404035</v>
      </c>
      <c r="P8" t="s">
        <v>326</v>
      </c>
      <c r="Q8" t="s">
        <v>326</v>
      </c>
      <c r="R8" t="s">
        <v>56</v>
      </c>
      <c r="S8" t="s">
        <v>327</v>
      </c>
      <c r="T8">
        <v>21</v>
      </c>
      <c r="U8" t="s">
        <v>57</v>
      </c>
      <c r="V8">
        <v>21320</v>
      </c>
      <c r="W8">
        <v>42.81</v>
      </c>
      <c r="X8">
        <v>4.5599999999999996</v>
      </c>
      <c r="Y8">
        <v>0</v>
      </c>
      <c r="Z8">
        <v>-32.57</v>
      </c>
      <c r="AA8">
        <v>14.8</v>
      </c>
      <c r="AB8">
        <v>2</v>
      </c>
      <c r="AC8">
        <v>28.6</v>
      </c>
      <c r="AD8">
        <v>4.84</v>
      </c>
      <c r="AE8" t="s">
        <v>8395</v>
      </c>
      <c r="AF8" t="s">
        <v>2469</v>
      </c>
      <c r="AG8" t="s">
        <v>2469</v>
      </c>
      <c r="AH8" t="s">
        <v>2470</v>
      </c>
      <c r="AI8" t="s">
        <v>1728</v>
      </c>
      <c r="AJ8">
        <v>27</v>
      </c>
      <c r="AK8" t="s">
        <v>57</v>
      </c>
      <c r="AL8">
        <v>27500</v>
      </c>
      <c r="AM8" t="s">
        <v>55</v>
      </c>
      <c r="AN8" t="s">
        <v>55</v>
      </c>
      <c r="AO8" t="s">
        <v>55</v>
      </c>
      <c r="AS8" t="s">
        <v>343</v>
      </c>
      <c r="AT8">
        <v>0</v>
      </c>
      <c r="AU8">
        <v>0</v>
      </c>
      <c r="AV8">
        <v>0</v>
      </c>
      <c r="BB8">
        <v>0</v>
      </c>
      <c r="BC8">
        <v>0</v>
      </c>
      <c r="BD8" t="s">
        <v>60</v>
      </c>
      <c r="BE8">
        <v>46240</v>
      </c>
      <c r="BF8">
        <v>634324015</v>
      </c>
      <c r="BH8" t="s">
        <v>323</v>
      </c>
      <c r="BI8" t="s">
        <v>320</v>
      </c>
      <c r="BJ8" s="23">
        <v>0.49930555555555556</v>
      </c>
      <c r="BK8">
        <v>36.799999999999997</v>
      </c>
      <c r="BL8">
        <v>3.92</v>
      </c>
      <c r="BM8">
        <v>0</v>
      </c>
      <c r="BN8">
        <v>-28</v>
      </c>
      <c r="BO8">
        <v>12.72</v>
      </c>
      <c r="BP8" t="s">
        <v>60</v>
      </c>
      <c r="BQ8">
        <v>1.163318249</v>
      </c>
      <c r="BR8" t="s">
        <v>61</v>
      </c>
    </row>
    <row r="9" spans="1:71" x14ac:dyDescent="0.2">
      <c r="A9" s="19">
        <f t="shared" ref="A9:A14" si="6">BK9+BN9</f>
        <v>7.7900000000000027</v>
      </c>
      <c r="B9" s="20">
        <v>3752</v>
      </c>
      <c r="D9" s="2" t="s">
        <v>1381</v>
      </c>
      <c r="E9" s="2" t="str">
        <f t="shared" si="5"/>
        <v>ST</v>
      </c>
      <c r="F9">
        <v>200720433</v>
      </c>
      <c r="G9">
        <v>202606</v>
      </c>
      <c r="H9" t="s">
        <v>52</v>
      </c>
      <c r="I9" t="s">
        <v>321</v>
      </c>
      <c r="J9" t="s">
        <v>322</v>
      </c>
      <c r="K9" t="s">
        <v>54</v>
      </c>
      <c r="L9" s="5" t="s">
        <v>2039</v>
      </c>
      <c r="M9" s="5">
        <v>46059</v>
      </c>
      <c r="N9" s="21">
        <v>872385135922</v>
      </c>
      <c r="P9" t="s">
        <v>326</v>
      </c>
      <c r="Q9" t="s">
        <v>326</v>
      </c>
      <c r="R9" t="s">
        <v>56</v>
      </c>
      <c r="S9" t="s">
        <v>327</v>
      </c>
      <c r="T9">
        <v>21</v>
      </c>
      <c r="U9" t="s">
        <v>57</v>
      </c>
      <c r="V9">
        <v>21320</v>
      </c>
      <c r="W9">
        <v>37.94</v>
      </c>
      <c r="X9">
        <v>4.04</v>
      </c>
      <c r="Y9">
        <v>0</v>
      </c>
      <c r="Z9">
        <v>-28.87</v>
      </c>
      <c r="AA9">
        <v>13.1</v>
      </c>
      <c r="AB9">
        <v>2</v>
      </c>
      <c r="AC9">
        <v>21.12</v>
      </c>
      <c r="AD9">
        <v>2.64</v>
      </c>
      <c r="AE9" t="s">
        <v>8396</v>
      </c>
      <c r="AF9" t="s">
        <v>2471</v>
      </c>
      <c r="AG9" t="s">
        <v>2471</v>
      </c>
      <c r="AH9" t="s">
        <v>2472</v>
      </c>
      <c r="AI9" t="s">
        <v>2473</v>
      </c>
      <c r="AJ9">
        <v>78</v>
      </c>
      <c r="AK9" t="s">
        <v>57</v>
      </c>
      <c r="AL9">
        <v>78110</v>
      </c>
      <c r="AM9" t="s">
        <v>55</v>
      </c>
      <c r="AN9" t="s">
        <v>55</v>
      </c>
      <c r="AO9" t="s">
        <v>55</v>
      </c>
      <c r="AS9" t="s">
        <v>343</v>
      </c>
      <c r="AT9">
        <v>0</v>
      </c>
      <c r="AU9">
        <v>0</v>
      </c>
      <c r="AV9">
        <v>0</v>
      </c>
      <c r="BB9">
        <v>0</v>
      </c>
      <c r="BC9">
        <v>0</v>
      </c>
      <c r="BD9" t="s">
        <v>60</v>
      </c>
      <c r="BE9" s="5">
        <v>46240</v>
      </c>
      <c r="BF9">
        <v>634324015</v>
      </c>
      <c r="BH9" t="s">
        <v>323</v>
      </c>
      <c r="BI9" t="s">
        <v>320</v>
      </c>
      <c r="BJ9" s="23">
        <v>0.45069444444444445</v>
      </c>
      <c r="BK9">
        <v>32.6</v>
      </c>
      <c r="BL9">
        <v>3.47</v>
      </c>
      <c r="BM9">
        <v>0</v>
      </c>
      <c r="BN9">
        <v>-24.81</v>
      </c>
      <c r="BO9">
        <v>11.26</v>
      </c>
      <c r="BP9" t="s">
        <v>60</v>
      </c>
      <c r="BQ9">
        <v>1.163724384</v>
      </c>
      <c r="BR9" t="s">
        <v>61</v>
      </c>
    </row>
    <row r="10" spans="1:71" x14ac:dyDescent="0.2">
      <c r="A10" s="19">
        <f t="shared" si="6"/>
        <v>10.469999999999999</v>
      </c>
      <c r="B10" s="20">
        <v>3752</v>
      </c>
      <c r="D10" s="2" t="s">
        <v>1381</v>
      </c>
      <c r="E10" s="2" t="str">
        <f t="shared" si="5"/>
        <v>ST</v>
      </c>
      <c r="F10">
        <v>200720433</v>
      </c>
      <c r="G10">
        <v>202606</v>
      </c>
      <c r="H10" t="s">
        <v>52</v>
      </c>
      <c r="I10" t="s">
        <v>321</v>
      </c>
      <c r="J10" t="s">
        <v>322</v>
      </c>
      <c r="K10" t="s">
        <v>54</v>
      </c>
      <c r="L10">
        <v>46028</v>
      </c>
      <c r="M10">
        <v>46059</v>
      </c>
      <c r="N10" s="21">
        <v>872285149227</v>
      </c>
      <c r="P10" t="s">
        <v>326</v>
      </c>
      <c r="Q10" t="s">
        <v>326</v>
      </c>
      <c r="R10" t="s">
        <v>56</v>
      </c>
      <c r="S10" t="s">
        <v>327</v>
      </c>
      <c r="T10">
        <v>21</v>
      </c>
      <c r="U10" t="s">
        <v>57</v>
      </c>
      <c r="V10">
        <v>21320</v>
      </c>
      <c r="W10">
        <v>51.09</v>
      </c>
      <c r="X10">
        <v>6.05</v>
      </c>
      <c r="Y10">
        <v>0</v>
      </c>
      <c r="Z10">
        <v>-38.880000000000003</v>
      </c>
      <c r="AA10">
        <v>18.27</v>
      </c>
      <c r="AB10">
        <v>3</v>
      </c>
      <c r="AC10">
        <v>39.380000000000003</v>
      </c>
      <c r="AD10">
        <v>5.94</v>
      </c>
      <c r="AE10" t="s">
        <v>1578</v>
      </c>
      <c r="AF10" t="s">
        <v>2474</v>
      </c>
      <c r="AG10" t="s">
        <v>2474</v>
      </c>
      <c r="AH10" t="s">
        <v>2475</v>
      </c>
      <c r="AI10" t="s">
        <v>860</v>
      </c>
      <c r="AJ10">
        <v>38</v>
      </c>
      <c r="AK10" t="s">
        <v>57</v>
      </c>
      <c r="AL10">
        <v>38590</v>
      </c>
      <c r="AM10" t="s">
        <v>55</v>
      </c>
      <c r="AN10" t="s">
        <v>55</v>
      </c>
      <c r="AO10" t="s">
        <v>55</v>
      </c>
      <c r="AS10" t="s">
        <v>343</v>
      </c>
      <c r="AT10">
        <v>30</v>
      </c>
      <c r="AU10">
        <v>31</v>
      </c>
      <c r="AV10">
        <v>40</v>
      </c>
      <c r="BB10">
        <v>0</v>
      </c>
      <c r="BC10">
        <v>0</v>
      </c>
      <c r="BD10" t="s">
        <v>60</v>
      </c>
      <c r="BE10">
        <v>46240</v>
      </c>
      <c r="BF10">
        <v>634324015</v>
      </c>
      <c r="BH10" t="s">
        <v>323</v>
      </c>
      <c r="BI10" t="s">
        <v>320</v>
      </c>
      <c r="BJ10" s="23">
        <v>0.38541666666666669</v>
      </c>
      <c r="BK10">
        <v>43.8</v>
      </c>
      <c r="BL10">
        <v>5.19</v>
      </c>
      <c r="BM10">
        <v>0</v>
      </c>
      <c r="BN10">
        <v>-33.33</v>
      </c>
      <c r="BO10">
        <v>15.66</v>
      </c>
      <c r="BP10" t="s">
        <v>60</v>
      </c>
      <c r="BQ10">
        <v>1.1664392109999999</v>
      </c>
      <c r="BR10" t="s">
        <v>61</v>
      </c>
    </row>
    <row r="11" spans="1:71" x14ac:dyDescent="0.2">
      <c r="A11" s="19">
        <f t="shared" si="6"/>
        <v>6.4499999999999993</v>
      </c>
      <c r="B11" s="20">
        <v>3752</v>
      </c>
      <c r="D11" s="2" t="s">
        <v>1381</v>
      </c>
      <c r="E11" s="2" t="str">
        <f t="shared" si="5"/>
        <v>ST</v>
      </c>
      <c r="F11">
        <v>200720433</v>
      </c>
      <c r="G11">
        <v>202606</v>
      </c>
      <c r="H11" t="s">
        <v>52</v>
      </c>
      <c r="I11" t="s">
        <v>321</v>
      </c>
      <c r="J11" t="s">
        <v>322</v>
      </c>
      <c r="K11" t="s">
        <v>54</v>
      </c>
      <c r="L11" s="5">
        <v>46059</v>
      </c>
      <c r="M11">
        <v>46118</v>
      </c>
      <c r="N11" s="21">
        <v>872389888666</v>
      </c>
      <c r="P11" t="s">
        <v>326</v>
      </c>
      <c r="Q11" t="s">
        <v>326</v>
      </c>
      <c r="R11" t="s">
        <v>56</v>
      </c>
      <c r="S11" t="s">
        <v>327</v>
      </c>
      <c r="T11">
        <v>21</v>
      </c>
      <c r="U11" t="s">
        <v>57</v>
      </c>
      <c r="V11">
        <v>21320</v>
      </c>
      <c r="W11">
        <v>31.49</v>
      </c>
      <c r="X11">
        <v>3.73</v>
      </c>
      <c r="Y11">
        <v>0</v>
      </c>
      <c r="Z11">
        <v>-23.97</v>
      </c>
      <c r="AA11">
        <v>11.26</v>
      </c>
      <c r="AB11">
        <v>1</v>
      </c>
      <c r="AC11">
        <v>13.2</v>
      </c>
      <c r="AD11">
        <v>1.1000000000000001</v>
      </c>
      <c r="AE11" t="s">
        <v>1522</v>
      </c>
      <c r="AF11" t="s">
        <v>2476</v>
      </c>
      <c r="AG11" t="s">
        <v>2476</v>
      </c>
      <c r="AH11" t="s">
        <v>2477</v>
      </c>
      <c r="AI11" t="s">
        <v>2478</v>
      </c>
      <c r="AJ11">
        <v>24</v>
      </c>
      <c r="AK11" t="s">
        <v>57</v>
      </c>
      <c r="AL11">
        <v>24600</v>
      </c>
      <c r="AM11" t="s">
        <v>55</v>
      </c>
      <c r="AN11" t="s">
        <v>55</v>
      </c>
      <c r="AO11" t="s">
        <v>55</v>
      </c>
      <c r="AS11" t="s">
        <v>343</v>
      </c>
      <c r="AT11">
        <v>0</v>
      </c>
      <c r="AU11">
        <v>0</v>
      </c>
      <c r="AV11">
        <v>0</v>
      </c>
      <c r="BB11">
        <v>0</v>
      </c>
      <c r="BC11">
        <v>0</v>
      </c>
      <c r="BD11" t="s">
        <v>60</v>
      </c>
      <c r="BE11">
        <v>46240</v>
      </c>
      <c r="BF11">
        <v>634324015</v>
      </c>
      <c r="BH11" t="s">
        <v>323</v>
      </c>
      <c r="BI11" t="s">
        <v>320</v>
      </c>
      <c r="BJ11" s="23">
        <v>0.45208333333333334</v>
      </c>
      <c r="BK11">
        <v>27</v>
      </c>
      <c r="BL11">
        <v>3.2</v>
      </c>
      <c r="BM11">
        <v>0</v>
      </c>
      <c r="BN11">
        <v>-20.55</v>
      </c>
      <c r="BO11">
        <v>9.65</v>
      </c>
      <c r="BP11" t="s">
        <v>60</v>
      </c>
      <c r="BQ11">
        <v>1.166343978</v>
      </c>
      <c r="BR11" t="s">
        <v>61</v>
      </c>
    </row>
    <row r="12" spans="1:71" x14ac:dyDescent="0.2">
      <c r="A12" s="19">
        <f t="shared" si="6"/>
        <v>7.7900000000000027</v>
      </c>
      <c r="B12" s="20">
        <v>3752</v>
      </c>
      <c r="D12" s="2" t="s">
        <v>1381</v>
      </c>
      <c r="E12" s="2" t="str">
        <f t="shared" si="5"/>
        <v>ST</v>
      </c>
      <c r="F12">
        <v>200720433</v>
      </c>
      <c r="G12">
        <v>202606</v>
      </c>
      <c r="H12" t="s">
        <v>52</v>
      </c>
      <c r="I12" t="s">
        <v>321</v>
      </c>
      <c r="J12" t="s">
        <v>322</v>
      </c>
      <c r="K12" t="s">
        <v>54</v>
      </c>
      <c r="L12" s="5" t="s">
        <v>1817</v>
      </c>
      <c r="M12" t="s">
        <v>2039</v>
      </c>
      <c r="N12" s="21">
        <v>872328680201</v>
      </c>
      <c r="P12" t="s">
        <v>326</v>
      </c>
      <c r="Q12" t="s">
        <v>326</v>
      </c>
      <c r="R12" t="s">
        <v>56</v>
      </c>
      <c r="S12" t="s">
        <v>327</v>
      </c>
      <c r="T12">
        <v>21</v>
      </c>
      <c r="U12" t="s">
        <v>57</v>
      </c>
      <c r="V12">
        <v>21320</v>
      </c>
      <c r="W12">
        <v>37.92</v>
      </c>
      <c r="X12">
        <v>4.04</v>
      </c>
      <c r="Y12">
        <v>0</v>
      </c>
      <c r="Z12">
        <v>-28.86</v>
      </c>
      <c r="AA12">
        <v>13.1</v>
      </c>
      <c r="AB12">
        <v>2</v>
      </c>
      <c r="AC12">
        <v>21.56</v>
      </c>
      <c r="AD12">
        <v>3.52</v>
      </c>
      <c r="AE12" t="s">
        <v>8397</v>
      </c>
      <c r="AF12" t="s">
        <v>2479</v>
      </c>
      <c r="AG12" t="s">
        <v>2479</v>
      </c>
      <c r="AH12" t="s">
        <v>2480</v>
      </c>
      <c r="AI12" t="s">
        <v>2481</v>
      </c>
      <c r="AJ12">
        <v>53</v>
      </c>
      <c r="AK12" t="s">
        <v>57</v>
      </c>
      <c r="AL12">
        <v>53170</v>
      </c>
      <c r="AM12" t="s">
        <v>55</v>
      </c>
      <c r="AN12" t="s">
        <v>55</v>
      </c>
      <c r="AO12" t="s">
        <v>55</v>
      </c>
      <c r="AS12" t="s">
        <v>343</v>
      </c>
      <c r="AT12">
        <v>0</v>
      </c>
      <c r="AU12">
        <v>0</v>
      </c>
      <c r="AV12">
        <v>0</v>
      </c>
      <c r="BB12">
        <v>0</v>
      </c>
      <c r="BC12">
        <v>0</v>
      </c>
      <c r="BD12" t="s">
        <v>60</v>
      </c>
      <c r="BE12">
        <v>46240</v>
      </c>
      <c r="BF12">
        <v>634324015</v>
      </c>
      <c r="BH12" t="s">
        <v>323</v>
      </c>
      <c r="BI12" t="s">
        <v>320</v>
      </c>
      <c r="BJ12" s="23">
        <v>0.39305555555555555</v>
      </c>
      <c r="BK12">
        <v>32.6</v>
      </c>
      <c r="BL12">
        <v>3.47</v>
      </c>
      <c r="BM12">
        <v>0</v>
      </c>
      <c r="BN12">
        <v>-24.81</v>
      </c>
      <c r="BO12">
        <v>11.26</v>
      </c>
      <c r="BP12" t="s">
        <v>60</v>
      </c>
      <c r="BQ12">
        <v>1.163318249</v>
      </c>
      <c r="BR12" t="s">
        <v>61</v>
      </c>
    </row>
    <row r="13" spans="1:71" x14ac:dyDescent="0.2">
      <c r="A13" s="19">
        <f t="shared" si="6"/>
        <v>10.129999999999995</v>
      </c>
      <c r="B13" s="20">
        <v>3752</v>
      </c>
      <c r="D13" s="2" t="s">
        <v>1381</v>
      </c>
      <c r="E13" s="2" t="str">
        <f t="shared" si="5"/>
        <v>ST</v>
      </c>
      <c r="F13">
        <v>200720433</v>
      </c>
      <c r="G13">
        <v>202606</v>
      </c>
      <c r="H13" t="s">
        <v>52</v>
      </c>
      <c r="I13" t="s">
        <v>321</v>
      </c>
      <c r="J13" t="s">
        <v>322</v>
      </c>
      <c r="K13" t="s">
        <v>54</v>
      </c>
      <c r="L13" s="5" t="s">
        <v>2039</v>
      </c>
      <c r="M13" s="5" t="s">
        <v>2464</v>
      </c>
      <c r="N13" s="21">
        <v>872385768346</v>
      </c>
      <c r="P13" t="s">
        <v>326</v>
      </c>
      <c r="Q13" t="s">
        <v>326</v>
      </c>
      <c r="R13" t="s">
        <v>56</v>
      </c>
      <c r="S13" t="s">
        <v>327</v>
      </c>
      <c r="T13">
        <v>21</v>
      </c>
      <c r="U13" t="s">
        <v>57</v>
      </c>
      <c r="V13">
        <v>21320</v>
      </c>
      <c r="W13">
        <v>49.34</v>
      </c>
      <c r="X13">
        <v>5.25</v>
      </c>
      <c r="Y13">
        <v>0</v>
      </c>
      <c r="Z13">
        <v>-37.549999999999997</v>
      </c>
      <c r="AA13">
        <v>17.04</v>
      </c>
      <c r="AB13">
        <v>3</v>
      </c>
      <c r="AC13">
        <v>37.18</v>
      </c>
      <c r="AD13">
        <v>4.62</v>
      </c>
      <c r="AE13" t="s">
        <v>8398</v>
      </c>
      <c r="AF13" t="s">
        <v>2482</v>
      </c>
      <c r="AG13" t="s">
        <v>2482</v>
      </c>
      <c r="AH13" t="s">
        <v>2483</v>
      </c>
      <c r="AI13" t="s">
        <v>2484</v>
      </c>
      <c r="AJ13">
        <v>37</v>
      </c>
      <c r="AK13" t="s">
        <v>57</v>
      </c>
      <c r="AL13">
        <v>37270</v>
      </c>
      <c r="AM13" t="s">
        <v>55</v>
      </c>
      <c r="AN13" t="s">
        <v>55</v>
      </c>
      <c r="AO13" t="s">
        <v>55</v>
      </c>
      <c r="AS13" t="s">
        <v>343</v>
      </c>
      <c r="AT13">
        <v>30</v>
      </c>
      <c r="AU13">
        <v>31</v>
      </c>
      <c r="AV13">
        <v>40</v>
      </c>
      <c r="BB13">
        <v>0</v>
      </c>
      <c r="BC13">
        <v>0</v>
      </c>
      <c r="BD13" t="s">
        <v>60</v>
      </c>
      <c r="BE13" s="5">
        <v>46240</v>
      </c>
      <c r="BF13">
        <v>634324015</v>
      </c>
      <c r="BH13" t="s">
        <v>323</v>
      </c>
      <c r="BI13" t="s">
        <v>320</v>
      </c>
      <c r="BJ13" s="23">
        <v>0.35972222222222222</v>
      </c>
      <c r="BK13">
        <v>42.4</v>
      </c>
      <c r="BL13">
        <v>4.51</v>
      </c>
      <c r="BM13">
        <v>0</v>
      </c>
      <c r="BN13">
        <v>-32.270000000000003</v>
      </c>
      <c r="BO13">
        <v>14.64</v>
      </c>
      <c r="BP13" t="s">
        <v>60</v>
      </c>
      <c r="BQ13">
        <v>1.163724384</v>
      </c>
      <c r="BR13" t="s">
        <v>61</v>
      </c>
    </row>
    <row r="14" spans="1:71" x14ac:dyDescent="0.2">
      <c r="A14" s="19">
        <f t="shared" si="6"/>
        <v>12.14</v>
      </c>
      <c r="B14" s="20">
        <v>3752</v>
      </c>
      <c r="D14" s="2" t="s">
        <v>1381</v>
      </c>
      <c r="E14" s="2" t="str">
        <f t="shared" ref="E14:E32" si="7">IF(J14="FedEx Priority","ST","FICP")</f>
        <v>ST</v>
      </c>
      <c r="F14">
        <v>200720433</v>
      </c>
      <c r="G14">
        <v>202606</v>
      </c>
      <c r="H14" t="s">
        <v>52</v>
      </c>
      <c r="I14" t="s">
        <v>321</v>
      </c>
      <c r="J14" t="s">
        <v>322</v>
      </c>
      <c r="K14" t="s">
        <v>54</v>
      </c>
      <c r="L14" s="5" t="s">
        <v>1817</v>
      </c>
      <c r="M14" s="5">
        <v>46028</v>
      </c>
      <c r="N14" s="21">
        <v>872278253231</v>
      </c>
      <c r="P14" t="s">
        <v>326</v>
      </c>
      <c r="Q14" t="s">
        <v>326</v>
      </c>
      <c r="R14" t="s">
        <v>56</v>
      </c>
      <c r="S14" t="s">
        <v>327</v>
      </c>
      <c r="T14">
        <v>21</v>
      </c>
      <c r="U14" t="s">
        <v>57</v>
      </c>
      <c r="V14">
        <v>21320</v>
      </c>
      <c r="W14">
        <v>59.1</v>
      </c>
      <c r="X14">
        <v>6.28</v>
      </c>
      <c r="Y14">
        <v>0</v>
      </c>
      <c r="Z14">
        <v>-44.97</v>
      </c>
      <c r="AA14">
        <v>20.399999999999999</v>
      </c>
      <c r="AB14">
        <v>3</v>
      </c>
      <c r="AC14">
        <v>50.6</v>
      </c>
      <c r="AD14">
        <v>8.58</v>
      </c>
      <c r="AE14" t="s">
        <v>1547</v>
      </c>
      <c r="AF14" t="s">
        <v>2485</v>
      </c>
      <c r="AG14" t="s">
        <v>2486</v>
      </c>
      <c r="AH14" t="s">
        <v>1153</v>
      </c>
      <c r="AI14" t="s">
        <v>2487</v>
      </c>
      <c r="AJ14">
        <v>29</v>
      </c>
      <c r="AK14" t="s">
        <v>57</v>
      </c>
      <c r="AL14">
        <v>29403</v>
      </c>
      <c r="AM14" t="s">
        <v>55</v>
      </c>
      <c r="AN14" t="s">
        <v>55</v>
      </c>
      <c r="AO14" t="s">
        <v>55</v>
      </c>
      <c r="AS14" t="s">
        <v>343</v>
      </c>
      <c r="AT14">
        <v>0</v>
      </c>
      <c r="AU14">
        <v>0</v>
      </c>
      <c r="AV14">
        <v>0</v>
      </c>
      <c r="BB14">
        <v>0</v>
      </c>
      <c r="BC14">
        <v>0</v>
      </c>
      <c r="BD14" t="s">
        <v>60</v>
      </c>
      <c r="BE14" s="5">
        <v>46240</v>
      </c>
      <c r="BF14">
        <v>634324015</v>
      </c>
      <c r="BH14" t="s">
        <v>323</v>
      </c>
      <c r="BI14" t="s">
        <v>320</v>
      </c>
      <c r="BJ14" s="23">
        <v>0.60138888888888886</v>
      </c>
      <c r="BK14">
        <v>50.8</v>
      </c>
      <c r="BL14">
        <v>5.4</v>
      </c>
      <c r="BM14">
        <v>0</v>
      </c>
      <c r="BN14">
        <v>-38.659999999999997</v>
      </c>
      <c r="BO14">
        <v>17.54</v>
      </c>
      <c r="BP14" t="s">
        <v>60</v>
      </c>
      <c r="BQ14">
        <v>1.163318249</v>
      </c>
      <c r="BR14" t="s">
        <v>61</v>
      </c>
    </row>
    <row r="15" spans="1:71" x14ac:dyDescent="0.2">
      <c r="A15" s="19">
        <f t="shared" ref="A15:A26" si="8">BK15+BN15</f>
        <v>8.4599999999999973</v>
      </c>
      <c r="B15" s="20">
        <v>3752</v>
      </c>
      <c r="D15" s="2" t="s">
        <v>346</v>
      </c>
      <c r="E15" s="2" t="str">
        <f t="shared" si="7"/>
        <v>ST</v>
      </c>
      <c r="F15">
        <v>200720433</v>
      </c>
      <c r="G15">
        <v>202606</v>
      </c>
      <c r="H15" t="s">
        <v>52</v>
      </c>
      <c r="I15" t="s">
        <v>321</v>
      </c>
      <c r="J15" t="s">
        <v>322</v>
      </c>
      <c r="K15" t="s">
        <v>54</v>
      </c>
      <c r="L15">
        <v>46087</v>
      </c>
      <c r="M15" s="5">
        <v>46118</v>
      </c>
      <c r="N15" s="21">
        <v>872530870896</v>
      </c>
      <c r="P15" t="s">
        <v>326</v>
      </c>
      <c r="Q15" t="s">
        <v>326</v>
      </c>
      <c r="R15" t="s">
        <v>56</v>
      </c>
      <c r="S15" t="s">
        <v>327</v>
      </c>
      <c r="T15">
        <v>21</v>
      </c>
      <c r="U15" t="s">
        <v>57</v>
      </c>
      <c r="V15">
        <v>21320</v>
      </c>
      <c r="W15">
        <v>41.21</v>
      </c>
      <c r="X15">
        <v>13.6</v>
      </c>
      <c r="Y15">
        <v>0</v>
      </c>
      <c r="Z15">
        <v>-31.36</v>
      </c>
      <c r="AA15">
        <v>23.44</v>
      </c>
      <c r="AB15">
        <v>2</v>
      </c>
      <c r="AC15">
        <v>26.4</v>
      </c>
      <c r="AD15">
        <v>3.08</v>
      </c>
      <c r="AE15" t="s">
        <v>8399</v>
      </c>
      <c r="AF15" t="s">
        <v>2488</v>
      </c>
      <c r="AG15" t="s">
        <v>2488</v>
      </c>
      <c r="AH15" t="s">
        <v>2489</v>
      </c>
      <c r="AI15" t="s">
        <v>2490</v>
      </c>
      <c r="AJ15">
        <v>88</v>
      </c>
      <c r="AK15" t="s">
        <v>57</v>
      </c>
      <c r="AL15">
        <v>88340</v>
      </c>
      <c r="AM15" t="s">
        <v>55</v>
      </c>
      <c r="AN15" t="s">
        <v>55</v>
      </c>
      <c r="AO15" t="s">
        <v>55</v>
      </c>
      <c r="AS15" t="s">
        <v>343</v>
      </c>
      <c r="AT15">
        <v>0</v>
      </c>
      <c r="AU15">
        <v>0</v>
      </c>
      <c r="AV15">
        <v>0</v>
      </c>
      <c r="BB15">
        <v>0</v>
      </c>
      <c r="BC15">
        <v>0</v>
      </c>
      <c r="BD15" t="s">
        <v>60</v>
      </c>
      <c r="BE15" s="5">
        <v>46240</v>
      </c>
      <c r="BF15">
        <v>634324015</v>
      </c>
      <c r="BH15" t="s">
        <v>323</v>
      </c>
      <c r="BI15" t="s">
        <v>320</v>
      </c>
      <c r="BJ15" s="23">
        <v>0.45694444444444443</v>
      </c>
      <c r="BK15">
        <v>35.4</v>
      </c>
      <c r="BL15">
        <v>11.68</v>
      </c>
      <c r="BM15">
        <v>0</v>
      </c>
      <c r="BN15">
        <v>-26.94</v>
      </c>
      <c r="BO15">
        <v>20.14</v>
      </c>
      <c r="BP15" t="s">
        <v>60</v>
      </c>
      <c r="BQ15">
        <v>1.164090147</v>
      </c>
      <c r="BR15" t="s">
        <v>61</v>
      </c>
    </row>
    <row r="16" spans="1:71" x14ac:dyDescent="0.2">
      <c r="A16" s="19">
        <f t="shared" si="8"/>
        <v>19.840000000000003</v>
      </c>
      <c r="B16" s="20">
        <v>3752</v>
      </c>
      <c r="D16" s="2" t="s">
        <v>1381</v>
      </c>
      <c r="E16" s="2" t="str">
        <f t="shared" si="7"/>
        <v>ST</v>
      </c>
      <c r="F16">
        <v>200720433</v>
      </c>
      <c r="G16">
        <v>202606</v>
      </c>
      <c r="H16" t="s">
        <v>52</v>
      </c>
      <c r="I16" t="s">
        <v>321</v>
      </c>
      <c r="J16" t="s">
        <v>322</v>
      </c>
      <c r="K16" t="s">
        <v>54</v>
      </c>
      <c r="L16" s="5" t="s">
        <v>2039</v>
      </c>
      <c r="M16" s="5">
        <v>46028</v>
      </c>
      <c r="N16" s="21">
        <v>872382473532</v>
      </c>
      <c r="P16" t="s">
        <v>326</v>
      </c>
      <c r="Q16" t="s">
        <v>326</v>
      </c>
      <c r="R16" t="s">
        <v>56</v>
      </c>
      <c r="S16" t="s">
        <v>327</v>
      </c>
      <c r="T16">
        <v>21</v>
      </c>
      <c r="U16" t="s">
        <v>57</v>
      </c>
      <c r="V16">
        <v>21320</v>
      </c>
      <c r="W16">
        <v>96.59</v>
      </c>
      <c r="X16">
        <v>10.29</v>
      </c>
      <c r="Y16">
        <v>0</v>
      </c>
      <c r="Z16">
        <v>-73.5</v>
      </c>
      <c r="AA16">
        <v>33.380000000000003</v>
      </c>
      <c r="AB16">
        <v>5</v>
      </c>
      <c r="AC16">
        <v>101.2</v>
      </c>
      <c r="AD16">
        <v>25.3</v>
      </c>
      <c r="AE16" t="s">
        <v>1511</v>
      </c>
      <c r="AF16" t="s">
        <v>2491</v>
      </c>
      <c r="AG16" t="s">
        <v>2491</v>
      </c>
      <c r="AH16" t="s">
        <v>2492</v>
      </c>
      <c r="AI16" t="s">
        <v>2493</v>
      </c>
      <c r="AJ16">
        <v>33</v>
      </c>
      <c r="AK16" t="s">
        <v>57</v>
      </c>
      <c r="AL16">
        <v>33620</v>
      </c>
      <c r="AM16" t="s">
        <v>55</v>
      </c>
      <c r="AN16" t="s">
        <v>55</v>
      </c>
      <c r="AO16" t="s">
        <v>55</v>
      </c>
      <c r="AS16" t="s">
        <v>343</v>
      </c>
      <c r="AT16">
        <v>0</v>
      </c>
      <c r="AU16">
        <v>0</v>
      </c>
      <c r="AV16">
        <v>0</v>
      </c>
      <c r="BB16">
        <v>0</v>
      </c>
      <c r="BC16">
        <v>0</v>
      </c>
      <c r="BD16" t="s">
        <v>60</v>
      </c>
      <c r="BE16" s="5">
        <v>46240</v>
      </c>
      <c r="BF16">
        <v>634324015</v>
      </c>
      <c r="BH16" t="s">
        <v>323</v>
      </c>
      <c r="BI16" t="s">
        <v>320</v>
      </c>
      <c r="BJ16" s="23">
        <v>0.40486111111111112</v>
      </c>
      <c r="BK16">
        <v>83</v>
      </c>
      <c r="BL16">
        <v>8.84</v>
      </c>
      <c r="BM16">
        <v>0</v>
      </c>
      <c r="BN16">
        <v>-63.16</v>
      </c>
      <c r="BO16">
        <v>28.68</v>
      </c>
      <c r="BP16" t="s">
        <v>60</v>
      </c>
      <c r="BQ16">
        <v>1.163724384</v>
      </c>
      <c r="BR16" t="s">
        <v>61</v>
      </c>
    </row>
    <row r="17" spans="1:70" x14ac:dyDescent="0.2">
      <c r="A17" s="19">
        <f t="shared" si="8"/>
        <v>22.179999999999993</v>
      </c>
      <c r="B17" s="20">
        <v>3752</v>
      </c>
      <c r="D17" s="2" t="s">
        <v>1381</v>
      </c>
      <c r="E17" s="2" t="str">
        <f t="shared" si="7"/>
        <v>ST</v>
      </c>
      <c r="F17">
        <v>200720433</v>
      </c>
      <c r="G17">
        <v>202606</v>
      </c>
      <c r="H17" t="s">
        <v>52</v>
      </c>
      <c r="I17" t="s">
        <v>321</v>
      </c>
      <c r="J17" t="s">
        <v>322</v>
      </c>
      <c r="K17" t="s">
        <v>54</v>
      </c>
      <c r="L17" s="5">
        <v>46301</v>
      </c>
      <c r="M17" s="5">
        <v>46332</v>
      </c>
      <c r="N17" s="21">
        <v>872882388981</v>
      </c>
      <c r="P17" t="s">
        <v>326</v>
      </c>
      <c r="Q17" t="s">
        <v>326</v>
      </c>
      <c r="R17" t="s">
        <v>56</v>
      </c>
      <c r="S17" t="s">
        <v>327</v>
      </c>
      <c r="T17">
        <v>21</v>
      </c>
      <c r="U17" t="s">
        <v>57</v>
      </c>
      <c r="V17">
        <v>21320</v>
      </c>
      <c r="W17">
        <v>107.01</v>
      </c>
      <c r="X17">
        <v>112.32</v>
      </c>
      <c r="Y17">
        <v>0</v>
      </c>
      <c r="Z17">
        <v>-81.44</v>
      </c>
      <c r="AA17">
        <v>137.9</v>
      </c>
      <c r="AB17">
        <v>10</v>
      </c>
      <c r="AC17">
        <v>116.38</v>
      </c>
      <c r="AD17">
        <v>116.38</v>
      </c>
      <c r="AE17" t="s">
        <v>8400</v>
      </c>
      <c r="AF17" t="s">
        <v>2494</v>
      </c>
      <c r="AG17" t="s">
        <v>2494</v>
      </c>
      <c r="AH17" t="s">
        <v>2495</v>
      </c>
      <c r="AI17" t="s">
        <v>2496</v>
      </c>
      <c r="AJ17">
        <v>67</v>
      </c>
      <c r="AK17" t="s">
        <v>57</v>
      </c>
      <c r="AL17">
        <v>67860</v>
      </c>
      <c r="AM17" t="s">
        <v>55</v>
      </c>
      <c r="AN17" t="s">
        <v>55</v>
      </c>
      <c r="AO17" t="s">
        <v>55</v>
      </c>
      <c r="AS17" t="s">
        <v>343</v>
      </c>
      <c r="AT17">
        <v>0</v>
      </c>
      <c r="AU17">
        <v>0</v>
      </c>
      <c r="AV17">
        <v>0</v>
      </c>
      <c r="BB17">
        <v>0</v>
      </c>
      <c r="BC17">
        <v>0</v>
      </c>
      <c r="BD17" t="s">
        <v>60</v>
      </c>
      <c r="BE17" t="s">
        <v>2497</v>
      </c>
      <c r="BF17">
        <v>634333759</v>
      </c>
      <c r="BH17" t="s">
        <v>323</v>
      </c>
      <c r="BI17" t="s">
        <v>320</v>
      </c>
      <c r="BJ17" s="23">
        <v>0.49236111111111114</v>
      </c>
      <c r="BK17">
        <v>92.8</v>
      </c>
      <c r="BL17">
        <v>97.4</v>
      </c>
      <c r="BM17">
        <v>0</v>
      </c>
      <c r="BN17">
        <v>-70.62</v>
      </c>
      <c r="BO17">
        <v>119.58</v>
      </c>
      <c r="BP17" t="s">
        <v>60</v>
      </c>
      <c r="BQ17">
        <v>1.153163127</v>
      </c>
      <c r="BR17" t="s">
        <v>61</v>
      </c>
    </row>
    <row r="18" spans="1:70" x14ac:dyDescent="0.2">
      <c r="A18" s="19">
        <f t="shared" si="8"/>
        <v>7.120000000000001</v>
      </c>
      <c r="B18" s="20">
        <v>3752</v>
      </c>
      <c r="D18" s="2" t="s">
        <v>1381</v>
      </c>
      <c r="E18" s="2" t="str">
        <f t="shared" si="7"/>
        <v>ST</v>
      </c>
      <c r="F18">
        <v>200720433</v>
      </c>
      <c r="G18">
        <v>202606</v>
      </c>
      <c r="H18" t="s">
        <v>52</v>
      </c>
      <c r="I18" t="s">
        <v>321</v>
      </c>
      <c r="J18" t="s">
        <v>322</v>
      </c>
      <c r="K18" t="s">
        <v>54</v>
      </c>
      <c r="L18" s="5" t="s">
        <v>1700</v>
      </c>
      <c r="M18" s="5">
        <v>1</v>
      </c>
      <c r="N18" s="21">
        <v>871971966607</v>
      </c>
      <c r="P18" t="s">
        <v>326</v>
      </c>
      <c r="Q18" t="s">
        <v>326</v>
      </c>
      <c r="R18" t="s">
        <v>56</v>
      </c>
      <c r="S18" t="s">
        <v>327</v>
      </c>
      <c r="T18">
        <v>21</v>
      </c>
      <c r="U18" t="s">
        <v>57</v>
      </c>
      <c r="V18">
        <v>21320</v>
      </c>
      <c r="W18">
        <v>34.69</v>
      </c>
      <c r="X18">
        <v>3.7</v>
      </c>
      <c r="Y18">
        <v>0</v>
      </c>
      <c r="Z18">
        <v>-26.4</v>
      </c>
      <c r="AA18">
        <v>11.99</v>
      </c>
      <c r="AB18">
        <v>1</v>
      </c>
      <c r="AC18">
        <v>17.600000000000001</v>
      </c>
      <c r="AD18">
        <v>1.54</v>
      </c>
      <c r="AF18" t="s">
        <v>2498</v>
      </c>
      <c r="AG18" t="s">
        <v>2498</v>
      </c>
      <c r="AH18" t="s">
        <v>2499</v>
      </c>
      <c r="AI18" t="s">
        <v>2500</v>
      </c>
      <c r="AJ18">
        <v>77</v>
      </c>
      <c r="AK18" t="s">
        <v>57</v>
      </c>
      <c r="AL18">
        <v>77340</v>
      </c>
      <c r="AM18" t="s">
        <v>55</v>
      </c>
      <c r="AN18" t="s">
        <v>55</v>
      </c>
      <c r="AO18" t="s">
        <v>55</v>
      </c>
      <c r="AS18" t="s">
        <v>343</v>
      </c>
      <c r="AT18">
        <v>30</v>
      </c>
      <c r="AU18">
        <v>31</v>
      </c>
      <c r="AV18">
        <v>39</v>
      </c>
      <c r="BB18">
        <v>0</v>
      </c>
      <c r="BC18">
        <v>0</v>
      </c>
      <c r="BD18" t="s">
        <v>60</v>
      </c>
      <c r="BE18" s="5">
        <v>46240</v>
      </c>
      <c r="BF18">
        <v>634324015</v>
      </c>
      <c r="BH18" t="s">
        <v>323</v>
      </c>
      <c r="BI18" t="s">
        <v>320</v>
      </c>
      <c r="BJ18" s="23">
        <v>0</v>
      </c>
      <c r="BK18">
        <v>29.8</v>
      </c>
      <c r="BL18">
        <v>3.18</v>
      </c>
      <c r="BM18">
        <v>0</v>
      </c>
      <c r="BN18">
        <v>-22.68</v>
      </c>
      <c r="BO18">
        <v>10.3</v>
      </c>
      <c r="BP18" t="s">
        <v>60</v>
      </c>
      <c r="BQ18">
        <v>1.1639411049999999</v>
      </c>
      <c r="BR18" t="s">
        <v>61</v>
      </c>
    </row>
    <row r="19" spans="1:70" x14ac:dyDescent="0.2">
      <c r="A19" s="19">
        <f t="shared" si="8"/>
        <v>11.809999999999995</v>
      </c>
      <c r="B19" s="20">
        <v>3752</v>
      </c>
      <c r="D19" s="2" t="s">
        <v>1381</v>
      </c>
      <c r="E19" s="2" t="str">
        <f t="shared" si="7"/>
        <v>ST</v>
      </c>
      <c r="F19">
        <v>200720433</v>
      </c>
      <c r="G19">
        <v>202606</v>
      </c>
      <c r="H19" t="s">
        <v>52</v>
      </c>
      <c r="I19" t="s">
        <v>321</v>
      </c>
      <c r="J19" t="s">
        <v>322</v>
      </c>
      <c r="K19" t="s">
        <v>54</v>
      </c>
      <c r="L19" s="5" t="s">
        <v>2039</v>
      </c>
      <c r="M19" s="5">
        <v>46028</v>
      </c>
      <c r="N19" s="21">
        <v>872336662060</v>
      </c>
      <c r="P19" t="s">
        <v>326</v>
      </c>
      <c r="Q19" t="s">
        <v>326</v>
      </c>
      <c r="R19" t="s">
        <v>56</v>
      </c>
      <c r="S19" t="s">
        <v>327</v>
      </c>
      <c r="T19">
        <v>21</v>
      </c>
      <c r="U19" t="s">
        <v>57</v>
      </c>
      <c r="V19">
        <v>21320</v>
      </c>
      <c r="W19">
        <v>57.49</v>
      </c>
      <c r="X19">
        <v>6.13</v>
      </c>
      <c r="Y19">
        <v>0</v>
      </c>
      <c r="Z19">
        <v>-43.74</v>
      </c>
      <c r="AA19">
        <v>19.88</v>
      </c>
      <c r="AB19">
        <v>3</v>
      </c>
      <c r="AC19">
        <v>48.4</v>
      </c>
      <c r="AD19">
        <v>11.22</v>
      </c>
      <c r="AE19" t="s">
        <v>1462</v>
      </c>
      <c r="AF19" t="s">
        <v>2501</v>
      </c>
      <c r="AG19" t="s">
        <v>2501</v>
      </c>
      <c r="AH19" t="s">
        <v>2502</v>
      </c>
      <c r="AI19" t="s">
        <v>2191</v>
      </c>
      <c r="AJ19">
        <v>49</v>
      </c>
      <c r="AK19" t="s">
        <v>57</v>
      </c>
      <c r="AL19">
        <v>49124</v>
      </c>
      <c r="AM19" t="s">
        <v>55</v>
      </c>
      <c r="AN19" t="s">
        <v>55</v>
      </c>
      <c r="AO19" t="s">
        <v>55</v>
      </c>
      <c r="AS19" t="s">
        <v>343</v>
      </c>
      <c r="AT19">
        <v>30</v>
      </c>
      <c r="AU19">
        <v>31</v>
      </c>
      <c r="AV19">
        <v>39</v>
      </c>
      <c r="BB19">
        <v>0</v>
      </c>
      <c r="BC19">
        <v>0</v>
      </c>
      <c r="BD19" t="s">
        <v>60</v>
      </c>
      <c r="BE19" s="5">
        <v>46240</v>
      </c>
      <c r="BF19">
        <v>634324015</v>
      </c>
      <c r="BH19" t="s">
        <v>323</v>
      </c>
      <c r="BI19" t="s">
        <v>320</v>
      </c>
      <c r="BJ19" s="23">
        <v>0.41666666666666669</v>
      </c>
      <c r="BK19">
        <v>49.4</v>
      </c>
      <c r="BL19">
        <v>5.27</v>
      </c>
      <c r="BM19">
        <v>0</v>
      </c>
      <c r="BN19">
        <v>-37.590000000000003</v>
      </c>
      <c r="BO19">
        <v>17.079999999999998</v>
      </c>
      <c r="BP19" t="s">
        <v>60</v>
      </c>
      <c r="BQ19">
        <v>1.163724384</v>
      </c>
      <c r="BR19" t="s">
        <v>61</v>
      </c>
    </row>
    <row r="20" spans="1:70" x14ac:dyDescent="0.2">
      <c r="A20" s="19">
        <f t="shared" si="8"/>
        <v>8.4599999999999973</v>
      </c>
      <c r="B20" s="20">
        <v>3752</v>
      </c>
      <c r="D20" s="2" t="s">
        <v>1381</v>
      </c>
      <c r="E20" s="2" t="str">
        <f t="shared" si="7"/>
        <v>ST</v>
      </c>
      <c r="F20">
        <v>200720433</v>
      </c>
      <c r="G20">
        <v>202606</v>
      </c>
      <c r="H20" t="s">
        <v>52</v>
      </c>
      <c r="I20" t="s">
        <v>321</v>
      </c>
      <c r="J20" t="s">
        <v>322</v>
      </c>
      <c r="K20" t="s">
        <v>54</v>
      </c>
      <c r="L20" s="5" t="s">
        <v>2039</v>
      </c>
      <c r="M20" s="5">
        <v>46028</v>
      </c>
      <c r="N20" s="21">
        <v>872334971921</v>
      </c>
      <c r="P20" t="s">
        <v>326</v>
      </c>
      <c r="Q20" t="s">
        <v>326</v>
      </c>
      <c r="R20" t="s">
        <v>56</v>
      </c>
      <c r="S20" t="s">
        <v>327</v>
      </c>
      <c r="T20">
        <v>21</v>
      </c>
      <c r="U20" t="s">
        <v>57</v>
      </c>
      <c r="V20">
        <v>21320</v>
      </c>
      <c r="W20">
        <v>41.2</v>
      </c>
      <c r="X20">
        <v>4.3899999999999997</v>
      </c>
      <c r="Y20">
        <v>0</v>
      </c>
      <c r="Z20">
        <v>-31.35</v>
      </c>
      <c r="AA20">
        <v>14.23</v>
      </c>
      <c r="AB20">
        <v>2</v>
      </c>
      <c r="AC20">
        <v>26.4</v>
      </c>
      <c r="AD20">
        <v>2.64</v>
      </c>
      <c r="AE20" t="s">
        <v>8401</v>
      </c>
      <c r="AF20" t="s">
        <v>2503</v>
      </c>
      <c r="AG20" t="s">
        <v>2503</v>
      </c>
      <c r="AH20" t="s">
        <v>2504</v>
      </c>
      <c r="AI20" t="s">
        <v>2505</v>
      </c>
      <c r="AJ20">
        <v>29</v>
      </c>
      <c r="AK20" t="s">
        <v>57</v>
      </c>
      <c r="AL20">
        <v>29250</v>
      </c>
      <c r="AM20" t="s">
        <v>55</v>
      </c>
      <c r="AN20" t="s">
        <v>55</v>
      </c>
      <c r="AO20" t="s">
        <v>55</v>
      </c>
      <c r="AS20" t="s">
        <v>343</v>
      </c>
      <c r="AT20">
        <v>0</v>
      </c>
      <c r="AU20">
        <v>0</v>
      </c>
      <c r="AV20">
        <v>0</v>
      </c>
      <c r="BB20">
        <v>0</v>
      </c>
      <c r="BC20">
        <v>0</v>
      </c>
      <c r="BD20" t="s">
        <v>60</v>
      </c>
      <c r="BE20">
        <v>46240</v>
      </c>
      <c r="BF20">
        <v>634324015</v>
      </c>
      <c r="BH20" t="s">
        <v>323</v>
      </c>
      <c r="BI20" t="s">
        <v>320</v>
      </c>
      <c r="BJ20" s="23">
        <v>0.42777777777777776</v>
      </c>
      <c r="BK20">
        <v>35.4</v>
      </c>
      <c r="BL20">
        <v>3.77</v>
      </c>
      <c r="BM20">
        <v>0</v>
      </c>
      <c r="BN20">
        <v>-26.94</v>
      </c>
      <c r="BO20">
        <v>12.23</v>
      </c>
      <c r="BP20" t="s">
        <v>60</v>
      </c>
      <c r="BQ20">
        <v>1.163724384</v>
      </c>
      <c r="BR20" t="s">
        <v>61</v>
      </c>
    </row>
    <row r="21" spans="1:70" x14ac:dyDescent="0.2">
      <c r="A21" s="19">
        <f t="shared" si="8"/>
        <v>8.4599999999999973</v>
      </c>
      <c r="B21" s="20">
        <v>3752</v>
      </c>
      <c r="D21" s="2" t="s">
        <v>1381</v>
      </c>
      <c r="E21" s="2" t="str">
        <f t="shared" si="7"/>
        <v>ST</v>
      </c>
      <c r="F21">
        <v>200720433</v>
      </c>
      <c r="G21">
        <v>202606</v>
      </c>
      <c r="H21" t="s">
        <v>52</v>
      </c>
      <c r="I21" t="s">
        <v>321</v>
      </c>
      <c r="J21" t="s">
        <v>322</v>
      </c>
      <c r="K21" t="s">
        <v>54</v>
      </c>
      <c r="L21" t="s">
        <v>2039</v>
      </c>
      <c r="M21" s="5">
        <v>46028</v>
      </c>
      <c r="N21" s="21">
        <v>872382386231</v>
      </c>
      <c r="P21" t="s">
        <v>326</v>
      </c>
      <c r="Q21" t="s">
        <v>326</v>
      </c>
      <c r="R21" t="s">
        <v>56</v>
      </c>
      <c r="S21" t="s">
        <v>327</v>
      </c>
      <c r="T21">
        <v>21</v>
      </c>
      <c r="U21" t="s">
        <v>57</v>
      </c>
      <c r="V21">
        <v>21320</v>
      </c>
      <c r="W21">
        <v>41.2</v>
      </c>
      <c r="X21">
        <v>4.3899999999999997</v>
      </c>
      <c r="Y21">
        <v>0</v>
      </c>
      <c r="Z21">
        <v>-31.35</v>
      </c>
      <c r="AA21">
        <v>14.23</v>
      </c>
      <c r="AB21">
        <v>2</v>
      </c>
      <c r="AC21">
        <v>26.4</v>
      </c>
      <c r="AD21">
        <v>3.08</v>
      </c>
      <c r="AE21" t="s">
        <v>8402</v>
      </c>
      <c r="AF21" t="s">
        <v>2506</v>
      </c>
      <c r="AG21" t="s">
        <v>2506</v>
      </c>
      <c r="AH21" t="s">
        <v>2507</v>
      </c>
      <c r="AI21" t="s">
        <v>598</v>
      </c>
      <c r="AJ21">
        <v>34</v>
      </c>
      <c r="AK21" t="s">
        <v>57</v>
      </c>
      <c r="AL21">
        <v>34000</v>
      </c>
      <c r="AM21" t="s">
        <v>55</v>
      </c>
      <c r="AN21" t="s">
        <v>55</v>
      </c>
      <c r="AO21" t="s">
        <v>55</v>
      </c>
      <c r="AS21" t="s">
        <v>343</v>
      </c>
      <c r="AT21">
        <v>0</v>
      </c>
      <c r="AU21">
        <v>0</v>
      </c>
      <c r="AV21">
        <v>0</v>
      </c>
      <c r="BB21">
        <v>0</v>
      </c>
      <c r="BC21">
        <v>0</v>
      </c>
      <c r="BD21" t="s">
        <v>60</v>
      </c>
      <c r="BE21" s="5">
        <v>46240</v>
      </c>
      <c r="BF21">
        <v>634324015</v>
      </c>
      <c r="BH21" t="s">
        <v>323</v>
      </c>
      <c r="BI21" t="s">
        <v>320</v>
      </c>
      <c r="BJ21" s="23">
        <v>0.49930555555555556</v>
      </c>
      <c r="BK21">
        <v>35.4</v>
      </c>
      <c r="BL21">
        <v>3.77</v>
      </c>
      <c r="BM21">
        <v>0</v>
      </c>
      <c r="BN21">
        <v>-26.94</v>
      </c>
      <c r="BO21">
        <v>12.23</v>
      </c>
      <c r="BP21" t="s">
        <v>60</v>
      </c>
      <c r="BQ21">
        <v>1.163724384</v>
      </c>
      <c r="BR21" t="s">
        <v>61</v>
      </c>
    </row>
    <row r="22" spans="1:70" x14ac:dyDescent="0.2">
      <c r="A22" s="19">
        <f t="shared" si="8"/>
        <v>8.4599999999999973</v>
      </c>
      <c r="B22" s="20">
        <v>3752</v>
      </c>
      <c r="D22" s="2" t="s">
        <v>346</v>
      </c>
      <c r="E22" s="2" t="str">
        <f t="shared" si="7"/>
        <v>ST</v>
      </c>
      <c r="F22">
        <v>200720433</v>
      </c>
      <c r="G22">
        <v>202606</v>
      </c>
      <c r="H22" t="s">
        <v>52</v>
      </c>
      <c r="I22" t="s">
        <v>321</v>
      </c>
      <c r="J22" t="s">
        <v>322</v>
      </c>
      <c r="K22" t="s">
        <v>54</v>
      </c>
      <c r="L22" s="5">
        <v>46087</v>
      </c>
      <c r="M22" s="5">
        <v>46118</v>
      </c>
      <c r="N22" s="21">
        <v>872531222769</v>
      </c>
      <c r="P22" t="s">
        <v>326</v>
      </c>
      <c r="Q22" t="s">
        <v>326</v>
      </c>
      <c r="R22" t="s">
        <v>56</v>
      </c>
      <c r="S22" t="s">
        <v>327</v>
      </c>
      <c r="T22">
        <v>21</v>
      </c>
      <c r="U22" t="s">
        <v>57</v>
      </c>
      <c r="V22">
        <v>21320</v>
      </c>
      <c r="W22">
        <v>41.21</v>
      </c>
      <c r="X22">
        <v>4.8899999999999997</v>
      </c>
      <c r="Y22">
        <v>0</v>
      </c>
      <c r="Z22">
        <v>-31.36</v>
      </c>
      <c r="AA22">
        <v>14.74</v>
      </c>
      <c r="AB22">
        <v>2</v>
      </c>
      <c r="AC22">
        <v>26.4</v>
      </c>
      <c r="AD22">
        <v>3.96</v>
      </c>
      <c r="AE22" t="s">
        <v>8403</v>
      </c>
      <c r="AF22" t="s">
        <v>2508</v>
      </c>
      <c r="AG22" t="s">
        <v>2508</v>
      </c>
      <c r="AH22" t="s">
        <v>2509</v>
      </c>
      <c r="AI22" t="s">
        <v>2510</v>
      </c>
      <c r="AJ22">
        <v>49</v>
      </c>
      <c r="AK22" t="s">
        <v>57</v>
      </c>
      <c r="AL22">
        <v>49800</v>
      </c>
      <c r="AM22" t="s">
        <v>55</v>
      </c>
      <c r="AN22" t="s">
        <v>55</v>
      </c>
      <c r="AO22" t="s">
        <v>55</v>
      </c>
      <c r="AS22" t="s">
        <v>343</v>
      </c>
      <c r="AT22">
        <v>0</v>
      </c>
      <c r="AU22">
        <v>0</v>
      </c>
      <c r="AV22">
        <v>0</v>
      </c>
      <c r="BB22">
        <v>0</v>
      </c>
      <c r="BC22">
        <v>0</v>
      </c>
      <c r="BD22" t="s">
        <v>60</v>
      </c>
      <c r="BE22">
        <v>46240</v>
      </c>
      <c r="BF22">
        <v>634324015</v>
      </c>
      <c r="BH22" t="s">
        <v>323</v>
      </c>
      <c r="BI22" t="s">
        <v>320</v>
      </c>
      <c r="BJ22" s="23">
        <v>0.44027777777777777</v>
      </c>
      <c r="BK22">
        <v>35.4</v>
      </c>
      <c r="BL22">
        <v>4.2</v>
      </c>
      <c r="BM22">
        <v>0</v>
      </c>
      <c r="BN22">
        <v>-26.94</v>
      </c>
      <c r="BO22">
        <v>12.66</v>
      </c>
      <c r="BP22" t="s">
        <v>60</v>
      </c>
      <c r="BQ22">
        <v>1.164090147</v>
      </c>
      <c r="BR22" t="s">
        <v>61</v>
      </c>
    </row>
    <row r="23" spans="1:70" x14ac:dyDescent="0.2">
      <c r="A23" s="19">
        <f t="shared" si="8"/>
        <v>10.469999999999999</v>
      </c>
      <c r="B23" s="20">
        <v>3752</v>
      </c>
      <c r="D23" s="2" t="s">
        <v>1381</v>
      </c>
      <c r="E23" s="2" t="str">
        <f t="shared" si="7"/>
        <v>ST</v>
      </c>
      <c r="F23">
        <v>200720433</v>
      </c>
      <c r="G23">
        <v>202606</v>
      </c>
      <c r="H23" t="s">
        <v>52</v>
      </c>
      <c r="I23" t="s">
        <v>321</v>
      </c>
      <c r="J23" t="s">
        <v>322</v>
      </c>
      <c r="K23" t="s">
        <v>54</v>
      </c>
      <c r="L23" s="5" t="s">
        <v>1817</v>
      </c>
      <c r="M23" s="5" t="s">
        <v>2039</v>
      </c>
      <c r="N23" s="21">
        <v>872332173220</v>
      </c>
      <c r="P23" t="s">
        <v>326</v>
      </c>
      <c r="Q23" t="s">
        <v>326</v>
      </c>
      <c r="R23" t="s">
        <v>56</v>
      </c>
      <c r="S23" t="s">
        <v>327</v>
      </c>
      <c r="T23">
        <v>21</v>
      </c>
      <c r="U23" t="s">
        <v>57</v>
      </c>
      <c r="V23">
        <v>21320</v>
      </c>
      <c r="W23">
        <v>50.95</v>
      </c>
      <c r="X23">
        <v>5.42</v>
      </c>
      <c r="Y23">
        <v>0</v>
      </c>
      <c r="Z23">
        <v>-38.770000000000003</v>
      </c>
      <c r="AA23">
        <v>17.600000000000001</v>
      </c>
      <c r="AB23">
        <v>3</v>
      </c>
      <c r="AC23">
        <v>38.06</v>
      </c>
      <c r="AD23">
        <v>8.58</v>
      </c>
      <c r="AE23" t="s">
        <v>8404</v>
      </c>
      <c r="AF23" t="s">
        <v>2511</v>
      </c>
      <c r="AG23" t="s">
        <v>2511</v>
      </c>
      <c r="AH23" t="s">
        <v>2512</v>
      </c>
      <c r="AI23" t="s">
        <v>2513</v>
      </c>
      <c r="AJ23">
        <v>37</v>
      </c>
      <c r="AK23" t="s">
        <v>57</v>
      </c>
      <c r="AL23">
        <v>37800</v>
      </c>
      <c r="AM23" t="s">
        <v>55</v>
      </c>
      <c r="AN23" t="s">
        <v>55</v>
      </c>
      <c r="AO23" t="s">
        <v>55</v>
      </c>
      <c r="AS23" t="s">
        <v>343</v>
      </c>
      <c r="AT23">
        <v>30</v>
      </c>
      <c r="AU23">
        <v>32</v>
      </c>
      <c r="AV23">
        <v>39</v>
      </c>
      <c r="BB23">
        <v>0</v>
      </c>
      <c r="BC23">
        <v>0</v>
      </c>
      <c r="BD23" t="s">
        <v>60</v>
      </c>
      <c r="BE23" s="5">
        <v>46240</v>
      </c>
      <c r="BF23">
        <v>634324015</v>
      </c>
      <c r="BH23" t="s">
        <v>323</v>
      </c>
      <c r="BI23" t="s">
        <v>320</v>
      </c>
      <c r="BJ23" s="23">
        <v>0.37708333333333333</v>
      </c>
      <c r="BK23">
        <v>43.8</v>
      </c>
      <c r="BL23">
        <v>4.66</v>
      </c>
      <c r="BM23">
        <v>0</v>
      </c>
      <c r="BN23">
        <v>-33.33</v>
      </c>
      <c r="BO23">
        <v>15.13</v>
      </c>
      <c r="BP23" t="s">
        <v>60</v>
      </c>
      <c r="BQ23">
        <v>1.163318249</v>
      </c>
      <c r="BR23" t="s">
        <v>61</v>
      </c>
    </row>
    <row r="24" spans="1:70" x14ac:dyDescent="0.2">
      <c r="A24" s="19">
        <f t="shared" si="8"/>
        <v>12.480000000000004</v>
      </c>
      <c r="B24" s="20">
        <v>3752</v>
      </c>
      <c r="D24" s="2" t="s">
        <v>1381</v>
      </c>
      <c r="E24" s="2" t="str">
        <f t="shared" si="7"/>
        <v>ST</v>
      </c>
      <c r="F24">
        <v>200720433</v>
      </c>
      <c r="G24">
        <v>202606</v>
      </c>
      <c r="H24" t="s">
        <v>52</v>
      </c>
      <c r="I24" t="s">
        <v>321</v>
      </c>
      <c r="J24" t="s">
        <v>322</v>
      </c>
      <c r="K24" t="s">
        <v>54</v>
      </c>
      <c r="L24" s="5" t="s">
        <v>2039</v>
      </c>
      <c r="M24">
        <v>46028</v>
      </c>
      <c r="N24" s="21">
        <v>872385254070</v>
      </c>
      <c r="P24" t="s">
        <v>326</v>
      </c>
      <c r="Q24" t="s">
        <v>326</v>
      </c>
      <c r="R24" t="s">
        <v>56</v>
      </c>
      <c r="S24" t="s">
        <v>327</v>
      </c>
      <c r="T24">
        <v>21</v>
      </c>
      <c r="U24" t="s">
        <v>57</v>
      </c>
      <c r="V24">
        <v>21320</v>
      </c>
      <c r="W24">
        <v>60.75</v>
      </c>
      <c r="X24">
        <v>6.47</v>
      </c>
      <c r="Y24">
        <v>0</v>
      </c>
      <c r="Z24">
        <v>-46.22</v>
      </c>
      <c r="AA24">
        <v>20.99</v>
      </c>
      <c r="AB24">
        <v>3</v>
      </c>
      <c r="AC24">
        <v>52.8</v>
      </c>
      <c r="AD24">
        <v>9.24</v>
      </c>
      <c r="AE24" t="s">
        <v>8405</v>
      </c>
      <c r="AF24" t="s">
        <v>2514</v>
      </c>
      <c r="AG24" t="s">
        <v>2514</v>
      </c>
      <c r="AH24" t="s">
        <v>2515</v>
      </c>
      <c r="AI24" t="s">
        <v>932</v>
      </c>
      <c r="AJ24">
        <v>83</v>
      </c>
      <c r="AK24" t="s">
        <v>57</v>
      </c>
      <c r="AL24">
        <v>83600</v>
      </c>
      <c r="AM24" t="s">
        <v>55</v>
      </c>
      <c r="AN24" t="s">
        <v>55</v>
      </c>
      <c r="AO24" t="s">
        <v>55</v>
      </c>
      <c r="AS24" t="s">
        <v>343</v>
      </c>
      <c r="AT24">
        <v>30</v>
      </c>
      <c r="AU24">
        <v>30</v>
      </c>
      <c r="AV24">
        <v>40</v>
      </c>
      <c r="BB24">
        <v>0</v>
      </c>
      <c r="BC24">
        <v>0</v>
      </c>
      <c r="BD24" t="s">
        <v>60</v>
      </c>
      <c r="BE24">
        <v>46240</v>
      </c>
      <c r="BF24">
        <v>634324015</v>
      </c>
      <c r="BH24" t="s">
        <v>323</v>
      </c>
      <c r="BI24" t="s">
        <v>320</v>
      </c>
      <c r="BJ24" s="23">
        <v>0.49861111111111112</v>
      </c>
      <c r="BK24">
        <v>52.2</v>
      </c>
      <c r="BL24">
        <v>5.56</v>
      </c>
      <c r="BM24">
        <v>0</v>
      </c>
      <c r="BN24">
        <v>-39.72</v>
      </c>
      <c r="BO24">
        <v>18.04</v>
      </c>
      <c r="BP24" t="s">
        <v>60</v>
      </c>
      <c r="BQ24">
        <v>1.163724384</v>
      </c>
      <c r="BR24" t="s">
        <v>61</v>
      </c>
    </row>
    <row r="25" spans="1:70" x14ac:dyDescent="0.2">
      <c r="A25" s="19">
        <f t="shared" si="8"/>
        <v>12.14</v>
      </c>
      <c r="B25" s="20">
        <v>3752</v>
      </c>
      <c r="D25" s="2" t="s">
        <v>1381</v>
      </c>
      <c r="E25" s="2" t="str">
        <f t="shared" si="7"/>
        <v>ST</v>
      </c>
      <c r="F25">
        <v>200720433</v>
      </c>
      <c r="G25">
        <v>202606</v>
      </c>
      <c r="H25" t="s">
        <v>52</v>
      </c>
      <c r="I25" t="s">
        <v>321</v>
      </c>
      <c r="J25" t="s">
        <v>322</v>
      </c>
      <c r="K25" t="s">
        <v>54</v>
      </c>
      <c r="L25" t="s">
        <v>1817</v>
      </c>
      <c r="M25" t="s">
        <v>2039</v>
      </c>
      <c r="N25" s="21">
        <v>872331112770</v>
      </c>
      <c r="P25" t="s">
        <v>326</v>
      </c>
      <c r="Q25" t="s">
        <v>326</v>
      </c>
      <c r="R25" t="s">
        <v>56</v>
      </c>
      <c r="S25" t="s">
        <v>327</v>
      </c>
      <c r="T25">
        <v>21</v>
      </c>
      <c r="U25" t="s">
        <v>57</v>
      </c>
      <c r="V25">
        <v>21320</v>
      </c>
      <c r="W25">
        <v>59.1</v>
      </c>
      <c r="X25">
        <v>6.28</v>
      </c>
      <c r="Y25">
        <v>0</v>
      </c>
      <c r="Z25">
        <v>-44.97</v>
      </c>
      <c r="AA25">
        <v>20.399999999999999</v>
      </c>
      <c r="AB25">
        <v>4</v>
      </c>
      <c r="AC25">
        <v>50.6</v>
      </c>
      <c r="AD25">
        <v>17.600000000000001</v>
      </c>
      <c r="AE25" t="s">
        <v>8406</v>
      </c>
      <c r="AF25" t="s">
        <v>964</v>
      </c>
      <c r="AG25" t="s">
        <v>964</v>
      </c>
      <c r="AH25" t="s">
        <v>965</v>
      </c>
      <c r="AI25" t="s">
        <v>674</v>
      </c>
      <c r="AJ25">
        <v>75</v>
      </c>
      <c r="AK25" t="s">
        <v>57</v>
      </c>
      <c r="AL25">
        <v>75020</v>
      </c>
      <c r="AM25" t="s">
        <v>55</v>
      </c>
      <c r="AN25" t="s">
        <v>55</v>
      </c>
      <c r="AO25" t="s">
        <v>55</v>
      </c>
      <c r="AS25" t="s">
        <v>343</v>
      </c>
      <c r="AT25">
        <v>30</v>
      </c>
      <c r="AU25">
        <v>31</v>
      </c>
      <c r="AV25">
        <v>40</v>
      </c>
      <c r="BB25">
        <v>0</v>
      </c>
      <c r="BC25">
        <v>0</v>
      </c>
      <c r="BD25" t="s">
        <v>60</v>
      </c>
      <c r="BE25">
        <v>46240</v>
      </c>
      <c r="BF25">
        <v>634324015</v>
      </c>
      <c r="BH25" t="s">
        <v>323</v>
      </c>
      <c r="BI25" t="s">
        <v>320</v>
      </c>
      <c r="BJ25" s="23">
        <v>0.47499999999999998</v>
      </c>
      <c r="BK25">
        <v>50.8</v>
      </c>
      <c r="BL25">
        <v>5.4</v>
      </c>
      <c r="BM25">
        <v>0</v>
      </c>
      <c r="BN25">
        <v>-38.659999999999997</v>
      </c>
      <c r="BO25">
        <v>17.54</v>
      </c>
      <c r="BP25" t="s">
        <v>60</v>
      </c>
      <c r="BQ25">
        <v>1.163318249</v>
      </c>
      <c r="BR25" t="s">
        <v>61</v>
      </c>
    </row>
    <row r="26" spans="1:70" x14ac:dyDescent="0.2">
      <c r="A26" s="19">
        <f t="shared" si="8"/>
        <v>13.479999999999997</v>
      </c>
      <c r="B26" s="20">
        <v>3752</v>
      </c>
      <c r="D26" s="2" t="s">
        <v>1381</v>
      </c>
      <c r="E26" s="2" t="str">
        <f t="shared" si="7"/>
        <v>ST</v>
      </c>
      <c r="F26">
        <v>200720433</v>
      </c>
      <c r="G26">
        <v>202606</v>
      </c>
      <c r="H26" t="s">
        <v>52</v>
      </c>
      <c r="I26" t="s">
        <v>321</v>
      </c>
      <c r="J26" t="s">
        <v>322</v>
      </c>
      <c r="K26" t="s">
        <v>54</v>
      </c>
      <c r="L26">
        <v>46028</v>
      </c>
      <c r="M26" s="5">
        <v>46059</v>
      </c>
      <c r="N26" s="21">
        <v>872338229810</v>
      </c>
      <c r="P26" t="s">
        <v>326</v>
      </c>
      <c r="Q26" t="s">
        <v>326</v>
      </c>
      <c r="R26" t="s">
        <v>56</v>
      </c>
      <c r="S26" t="s">
        <v>327</v>
      </c>
      <c r="T26">
        <v>21</v>
      </c>
      <c r="U26" t="s">
        <v>57</v>
      </c>
      <c r="V26">
        <v>21320</v>
      </c>
      <c r="W26">
        <v>65.790000000000006</v>
      </c>
      <c r="X26">
        <v>7.79</v>
      </c>
      <c r="Y26">
        <v>0</v>
      </c>
      <c r="Z26">
        <v>-50.06</v>
      </c>
      <c r="AA26">
        <v>23.52</v>
      </c>
      <c r="AB26">
        <v>5</v>
      </c>
      <c r="AC26">
        <v>57.42</v>
      </c>
      <c r="AD26">
        <v>12.1</v>
      </c>
      <c r="AE26" t="s">
        <v>8407</v>
      </c>
      <c r="AF26" t="s">
        <v>432</v>
      </c>
      <c r="AG26" t="s">
        <v>432</v>
      </c>
      <c r="AH26" t="s">
        <v>2516</v>
      </c>
      <c r="AI26" t="s">
        <v>2517</v>
      </c>
      <c r="AJ26">
        <v>44</v>
      </c>
      <c r="AK26" t="s">
        <v>57</v>
      </c>
      <c r="AL26">
        <v>44170</v>
      </c>
      <c r="AM26" t="s">
        <v>55</v>
      </c>
      <c r="AN26" t="s">
        <v>55</v>
      </c>
      <c r="AO26" t="s">
        <v>55</v>
      </c>
      <c r="AS26" t="s">
        <v>343</v>
      </c>
      <c r="AT26">
        <v>0</v>
      </c>
      <c r="AU26">
        <v>0</v>
      </c>
      <c r="AV26">
        <v>0</v>
      </c>
      <c r="BB26">
        <v>0</v>
      </c>
      <c r="BC26">
        <v>0</v>
      </c>
      <c r="BD26" t="s">
        <v>60</v>
      </c>
      <c r="BE26" s="5">
        <v>46240</v>
      </c>
      <c r="BF26">
        <v>634324015</v>
      </c>
      <c r="BH26" t="s">
        <v>323</v>
      </c>
      <c r="BI26" t="s">
        <v>320</v>
      </c>
      <c r="BJ26" s="23">
        <v>0.45347222222222222</v>
      </c>
      <c r="BK26">
        <v>56.4</v>
      </c>
      <c r="BL26">
        <v>6.68</v>
      </c>
      <c r="BM26">
        <v>0</v>
      </c>
      <c r="BN26">
        <v>-42.92</v>
      </c>
      <c r="BO26">
        <v>20.16</v>
      </c>
      <c r="BP26" t="s">
        <v>60</v>
      </c>
      <c r="BQ26">
        <v>1.1664392109999999</v>
      </c>
      <c r="BR26" t="s">
        <v>61</v>
      </c>
    </row>
    <row r="27" spans="1:70" x14ac:dyDescent="0.2">
      <c r="A27" s="19">
        <f t="shared" ref="A27:A45" si="9">BK27+BN27</f>
        <v>8.4599999999999973</v>
      </c>
      <c r="B27" s="20">
        <v>3752</v>
      </c>
      <c r="D27" s="2" t="s">
        <v>1381</v>
      </c>
      <c r="E27" s="2" t="str">
        <f t="shared" si="7"/>
        <v>ST</v>
      </c>
      <c r="F27">
        <v>200720433</v>
      </c>
      <c r="G27">
        <v>202606</v>
      </c>
      <c r="H27" t="s">
        <v>52</v>
      </c>
      <c r="I27" t="s">
        <v>321</v>
      </c>
      <c r="J27" t="s">
        <v>322</v>
      </c>
      <c r="K27" t="s">
        <v>54</v>
      </c>
      <c r="L27" s="5">
        <v>46028</v>
      </c>
      <c r="M27" s="5">
        <v>46059</v>
      </c>
      <c r="N27" s="21">
        <v>872386996430</v>
      </c>
      <c r="P27" t="s">
        <v>326</v>
      </c>
      <c r="Q27" t="s">
        <v>326</v>
      </c>
      <c r="R27" t="s">
        <v>56</v>
      </c>
      <c r="S27" t="s">
        <v>327</v>
      </c>
      <c r="T27">
        <v>21</v>
      </c>
      <c r="U27" t="s">
        <v>57</v>
      </c>
      <c r="V27">
        <v>21320</v>
      </c>
      <c r="W27">
        <v>41.29</v>
      </c>
      <c r="X27">
        <v>4.9000000000000004</v>
      </c>
      <c r="Y27">
        <v>0</v>
      </c>
      <c r="Z27">
        <v>-31.42</v>
      </c>
      <c r="AA27">
        <v>14.77</v>
      </c>
      <c r="AB27">
        <v>2</v>
      </c>
      <c r="AC27">
        <v>25.08</v>
      </c>
      <c r="AD27">
        <v>5.72</v>
      </c>
      <c r="AE27" t="s">
        <v>8408</v>
      </c>
      <c r="AF27" t="s">
        <v>2518</v>
      </c>
      <c r="AG27" t="s">
        <v>2518</v>
      </c>
      <c r="AH27" t="s">
        <v>2519</v>
      </c>
      <c r="AI27" t="s">
        <v>2247</v>
      </c>
      <c r="AJ27">
        <v>42</v>
      </c>
      <c r="AK27" t="s">
        <v>57</v>
      </c>
      <c r="AL27">
        <v>42800</v>
      </c>
      <c r="AM27" t="s">
        <v>55</v>
      </c>
      <c r="AN27" t="s">
        <v>55</v>
      </c>
      <c r="AO27" t="s">
        <v>55</v>
      </c>
      <c r="AS27" t="s">
        <v>343</v>
      </c>
      <c r="AT27">
        <v>30</v>
      </c>
      <c r="AU27">
        <v>31</v>
      </c>
      <c r="AV27">
        <v>40</v>
      </c>
      <c r="BB27">
        <v>0</v>
      </c>
      <c r="BC27">
        <v>0</v>
      </c>
      <c r="BD27" t="s">
        <v>60</v>
      </c>
      <c r="BE27">
        <v>46240</v>
      </c>
      <c r="BF27">
        <v>634324015</v>
      </c>
      <c r="BH27" t="s">
        <v>323</v>
      </c>
      <c r="BI27" t="s">
        <v>320</v>
      </c>
      <c r="BJ27" s="23">
        <v>0.4909722222222222</v>
      </c>
      <c r="BK27">
        <v>35.4</v>
      </c>
      <c r="BL27">
        <v>4.2</v>
      </c>
      <c r="BM27">
        <v>0</v>
      </c>
      <c r="BN27">
        <v>-26.94</v>
      </c>
      <c r="BO27">
        <v>12.66</v>
      </c>
      <c r="BP27" t="s">
        <v>60</v>
      </c>
      <c r="BQ27">
        <v>1.1664392109999999</v>
      </c>
      <c r="BR27" t="s">
        <v>61</v>
      </c>
    </row>
    <row r="28" spans="1:70" x14ac:dyDescent="0.2">
      <c r="A28" s="19">
        <f t="shared" si="9"/>
        <v>27.53</v>
      </c>
      <c r="B28" s="20">
        <v>3752</v>
      </c>
      <c r="D28" s="2" t="s">
        <v>1381</v>
      </c>
      <c r="E28" s="2" t="str">
        <f t="shared" si="7"/>
        <v>ST</v>
      </c>
      <c r="F28">
        <v>200720433</v>
      </c>
      <c r="G28">
        <v>202606</v>
      </c>
      <c r="H28" t="s">
        <v>52</v>
      </c>
      <c r="I28" t="s">
        <v>321</v>
      </c>
      <c r="J28" t="s">
        <v>322</v>
      </c>
      <c r="K28" t="s">
        <v>54</v>
      </c>
      <c r="L28" s="5">
        <v>46028</v>
      </c>
      <c r="M28">
        <v>46059</v>
      </c>
      <c r="N28" s="21">
        <v>872327509740</v>
      </c>
      <c r="P28" t="s">
        <v>326</v>
      </c>
      <c r="Q28" t="s">
        <v>326</v>
      </c>
      <c r="R28" t="s">
        <v>56</v>
      </c>
      <c r="S28" t="s">
        <v>327</v>
      </c>
      <c r="T28">
        <v>21</v>
      </c>
      <c r="U28" t="s">
        <v>57</v>
      </c>
      <c r="V28">
        <v>21320</v>
      </c>
      <c r="W28">
        <v>134.37</v>
      </c>
      <c r="X28">
        <v>116.7</v>
      </c>
      <c r="Y28">
        <v>0</v>
      </c>
      <c r="Z28">
        <v>-102.26</v>
      </c>
      <c r="AA28">
        <v>148.81</v>
      </c>
      <c r="AB28">
        <v>10</v>
      </c>
      <c r="AC28">
        <v>150.47999999999999</v>
      </c>
      <c r="AD28">
        <v>70.400000000000006</v>
      </c>
      <c r="AE28" t="s">
        <v>8409</v>
      </c>
      <c r="AF28" t="s">
        <v>2520</v>
      </c>
      <c r="AG28" t="s">
        <v>2520</v>
      </c>
      <c r="AH28" t="s">
        <v>2521</v>
      </c>
      <c r="AI28" t="s">
        <v>384</v>
      </c>
      <c r="AJ28">
        <v>16</v>
      </c>
      <c r="AK28" t="s">
        <v>57</v>
      </c>
      <c r="AL28">
        <v>16006</v>
      </c>
      <c r="AM28" t="s">
        <v>55</v>
      </c>
      <c r="AN28" t="s">
        <v>55</v>
      </c>
      <c r="AO28" t="s">
        <v>55</v>
      </c>
      <c r="AS28" t="s">
        <v>343</v>
      </c>
      <c r="AT28">
        <v>0</v>
      </c>
      <c r="AU28">
        <v>0</v>
      </c>
      <c r="AV28">
        <v>0</v>
      </c>
      <c r="BB28">
        <v>0</v>
      </c>
      <c r="BC28">
        <v>0</v>
      </c>
      <c r="BD28" t="s">
        <v>60</v>
      </c>
      <c r="BE28">
        <v>46240</v>
      </c>
      <c r="BF28">
        <v>634324015</v>
      </c>
      <c r="BH28" t="s">
        <v>323</v>
      </c>
      <c r="BI28" t="s">
        <v>320</v>
      </c>
      <c r="BJ28" s="23">
        <v>0.44374999999999998</v>
      </c>
      <c r="BK28">
        <v>115.2</v>
      </c>
      <c r="BL28">
        <v>100.05</v>
      </c>
      <c r="BM28">
        <v>0</v>
      </c>
      <c r="BN28">
        <v>-87.67</v>
      </c>
      <c r="BO28">
        <v>127.58</v>
      </c>
      <c r="BP28" t="s">
        <v>60</v>
      </c>
      <c r="BQ28">
        <v>1.1664392109999999</v>
      </c>
      <c r="BR28" t="s">
        <v>61</v>
      </c>
    </row>
    <row r="29" spans="1:70" x14ac:dyDescent="0.2">
      <c r="A29" s="19">
        <f t="shared" si="9"/>
        <v>8.7999999999999972</v>
      </c>
      <c r="B29" s="20">
        <v>3752</v>
      </c>
      <c r="D29" s="2" t="s">
        <v>1381</v>
      </c>
      <c r="E29" s="2" t="str">
        <f t="shared" si="7"/>
        <v>ST</v>
      </c>
      <c r="F29">
        <v>200720433</v>
      </c>
      <c r="G29">
        <v>202606</v>
      </c>
      <c r="H29" t="s">
        <v>52</v>
      </c>
      <c r="I29" t="s">
        <v>321</v>
      </c>
      <c r="J29" t="s">
        <v>322</v>
      </c>
      <c r="K29" t="s">
        <v>54</v>
      </c>
      <c r="L29" t="s">
        <v>1854</v>
      </c>
      <c r="M29" s="5" t="s">
        <v>2039</v>
      </c>
      <c r="N29" s="21">
        <v>872124873682</v>
      </c>
      <c r="P29" t="s">
        <v>326</v>
      </c>
      <c r="Q29" t="s">
        <v>326</v>
      </c>
      <c r="R29" t="s">
        <v>56</v>
      </c>
      <c r="S29" t="s">
        <v>327</v>
      </c>
      <c r="T29">
        <v>21</v>
      </c>
      <c r="U29" t="s">
        <v>57</v>
      </c>
      <c r="V29">
        <v>21320</v>
      </c>
      <c r="W29">
        <v>42.72</v>
      </c>
      <c r="X29">
        <v>4.55</v>
      </c>
      <c r="Y29">
        <v>0</v>
      </c>
      <c r="Z29">
        <v>-32.5</v>
      </c>
      <c r="AA29">
        <v>14.77</v>
      </c>
      <c r="AB29">
        <v>2</v>
      </c>
      <c r="AC29">
        <v>28.6</v>
      </c>
      <c r="AD29">
        <v>4.4000000000000004</v>
      </c>
      <c r="AE29" t="s">
        <v>8410</v>
      </c>
      <c r="AF29" t="s">
        <v>2522</v>
      </c>
      <c r="AG29" t="s">
        <v>2522</v>
      </c>
      <c r="AH29" t="s">
        <v>8411</v>
      </c>
      <c r="AI29" t="s">
        <v>521</v>
      </c>
      <c r="AJ29">
        <v>64</v>
      </c>
      <c r="AK29" t="s">
        <v>57</v>
      </c>
      <c r="AL29">
        <v>64600</v>
      </c>
      <c r="AM29" t="s">
        <v>55</v>
      </c>
      <c r="AN29" t="s">
        <v>55</v>
      </c>
      <c r="AO29" t="s">
        <v>55</v>
      </c>
      <c r="AS29" t="s">
        <v>343</v>
      </c>
      <c r="AT29">
        <v>30</v>
      </c>
      <c r="AU29">
        <v>31</v>
      </c>
      <c r="AV29">
        <v>40</v>
      </c>
      <c r="BB29">
        <v>0</v>
      </c>
      <c r="BC29">
        <v>0</v>
      </c>
      <c r="BD29" t="s">
        <v>60</v>
      </c>
      <c r="BE29" s="5">
        <v>46240</v>
      </c>
      <c r="BF29">
        <v>634324015</v>
      </c>
      <c r="BH29" t="s">
        <v>323</v>
      </c>
      <c r="BI29" t="s">
        <v>320</v>
      </c>
      <c r="BJ29" s="23">
        <v>0.39861111111111114</v>
      </c>
      <c r="BK29">
        <v>36.799999999999997</v>
      </c>
      <c r="BL29">
        <v>3.92</v>
      </c>
      <c r="BM29">
        <v>0</v>
      </c>
      <c r="BN29">
        <v>-28</v>
      </c>
      <c r="BO29">
        <v>12.72</v>
      </c>
      <c r="BP29" t="s">
        <v>60</v>
      </c>
      <c r="BQ29">
        <v>1.1608334789999999</v>
      </c>
      <c r="BR29" t="s">
        <v>61</v>
      </c>
    </row>
    <row r="30" spans="1:70" x14ac:dyDescent="0.2">
      <c r="A30" s="19">
        <f t="shared" si="9"/>
        <v>8.129999999999999</v>
      </c>
      <c r="B30" s="20">
        <v>3752</v>
      </c>
      <c r="D30" s="2" t="s">
        <v>1381</v>
      </c>
      <c r="E30" s="2" t="str">
        <f t="shared" si="7"/>
        <v>ST</v>
      </c>
      <c r="F30">
        <v>200720433</v>
      </c>
      <c r="G30">
        <v>202606</v>
      </c>
      <c r="H30" t="s">
        <v>52</v>
      </c>
      <c r="I30" t="s">
        <v>321</v>
      </c>
      <c r="J30" t="s">
        <v>322</v>
      </c>
      <c r="K30" t="s">
        <v>54</v>
      </c>
      <c r="L30">
        <v>46059</v>
      </c>
      <c r="M30" s="5">
        <v>46087</v>
      </c>
      <c r="N30" s="21">
        <v>872389481693</v>
      </c>
      <c r="P30" t="s">
        <v>326</v>
      </c>
      <c r="Q30" t="s">
        <v>326</v>
      </c>
      <c r="R30" t="s">
        <v>56</v>
      </c>
      <c r="S30" t="s">
        <v>327</v>
      </c>
      <c r="T30">
        <v>21</v>
      </c>
      <c r="U30" t="s">
        <v>57</v>
      </c>
      <c r="V30">
        <v>21320</v>
      </c>
      <c r="W30">
        <v>39.659999999999997</v>
      </c>
      <c r="X30">
        <v>4.7</v>
      </c>
      <c r="Y30">
        <v>0</v>
      </c>
      <c r="Z30">
        <v>-30.17</v>
      </c>
      <c r="AA30">
        <v>14.18</v>
      </c>
      <c r="AB30">
        <v>3</v>
      </c>
      <c r="AC30">
        <v>23.54</v>
      </c>
      <c r="AD30">
        <v>4.62</v>
      </c>
      <c r="AE30" t="s">
        <v>8412</v>
      </c>
      <c r="AF30" t="s">
        <v>514</v>
      </c>
      <c r="AG30" t="s">
        <v>514</v>
      </c>
      <c r="AH30" t="s">
        <v>2523</v>
      </c>
      <c r="AI30" t="s">
        <v>2524</v>
      </c>
      <c r="AJ30">
        <v>77</v>
      </c>
      <c r="AK30" t="s">
        <v>57</v>
      </c>
      <c r="AL30">
        <v>77200</v>
      </c>
      <c r="AM30" t="s">
        <v>55</v>
      </c>
      <c r="AN30" t="s">
        <v>55</v>
      </c>
      <c r="AO30" t="s">
        <v>55</v>
      </c>
      <c r="AS30" t="s">
        <v>343</v>
      </c>
      <c r="AT30">
        <v>13</v>
      </c>
      <c r="AU30">
        <v>21</v>
      </c>
      <c r="AV30">
        <v>29</v>
      </c>
      <c r="BB30">
        <v>0</v>
      </c>
      <c r="BC30">
        <v>0</v>
      </c>
      <c r="BD30" t="s">
        <v>60</v>
      </c>
      <c r="BE30" s="5">
        <v>46240</v>
      </c>
      <c r="BF30">
        <v>634324015</v>
      </c>
      <c r="BH30" t="s">
        <v>323</v>
      </c>
      <c r="BI30" t="s">
        <v>320</v>
      </c>
      <c r="BJ30" s="23">
        <v>0.54097222222222219</v>
      </c>
      <c r="BK30">
        <v>34</v>
      </c>
      <c r="BL30">
        <v>4.03</v>
      </c>
      <c r="BM30">
        <v>0</v>
      </c>
      <c r="BN30">
        <v>-25.87</v>
      </c>
      <c r="BO30">
        <v>12.16</v>
      </c>
      <c r="BP30" t="s">
        <v>60</v>
      </c>
      <c r="BQ30">
        <v>1.166343978</v>
      </c>
      <c r="BR30" t="s">
        <v>61</v>
      </c>
    </row>
    <row r="31" spans="1:70" x14ac:dyDescent="0.2">
      <c r="A31" s="19">
        <f t="shared" si="9"/>
        <v>8.4599999999999973</v>
      </c>
      <c r="B31" s="20">
        <v>3752</v>
      </c>
      <c r="D31" s="2" t="s">
        <v>1381</v>
      </c>
      <c r="E31" s="2" t="str">
        <f t="shared" si="7"/>
        <v>ST</v>
      </c>
      <c r="F31">
        <v>200720433</v>
      </c>
      <c r="G31">
        <v>202606</v>
      </c>
      <c r="H31" t="s">
        <v>52</v>
      </c>
      <c r="I31" t="s">
        <v>321</v>
      </c>
      <c r="J31" t="s">
        <v>322</v>
      </c>
      <c r="K31" t="s">
        <v>54</v>
      </c>
      <c r="L31" s="5" t="s">
        <v>2039</v>
      </c>
      <c r="M31" s="5">
        <v>46028</v>
      </c>
      <c r="N31" s="21">
        <v>872385056711</v>
      </c>
      <c r="P31" t="s">
        <v>326</v>
      </c>
      <c r="Q31" t="s">
        <v>326</v>
      </c>
      <c r="R31" t="s">
        <v>56</v>
      </c>
      <c r="S31" t="s">
        <v>327</v>
      </c>
      <c r="T31">
        <v>21</v>
      </c>
      <c r="U31" t="s">
        <v>57</v>
      </c>
      <c r="V31">
        <v>21320</v>
      </c>
      <c r="W31">
        <v>41.2</v>
      </c>
      <c r="X31">
        <v>4.3899999999999997</v>
      </c>
      <c r="Y31">
        <v>0</v>
      </c>
      <c r="Z31">
        <v>-31.35</v>
      </c>
      <c r="AA31">
        <v>14.23</v>
      </c>
      <c r="AB31">
        <v>2</v>
      </c>
      <c r="AC31">
        <v>26.4</v>
      </c>
      <c r="AD31">
        <v>5.28</v>
      </c>
      <c r="AE31" t="s">
        <v>8413</v>
      </c>
      <c r="AF31" t="s">
        <v>2525</v>
      </c>
      <c r="AG31" t="s">
        <v>2525</v>
      </c>
      <c r="AH31" t="s">
        <v>2526</v>
      </c>
      <c r="AI31" t="s">
        <v>2527</v>
      </c>
      <c r="AJ31">
        <v>85</v>
      </c>
      <c r="AK31" t="s">
        <v>57</v>
      </c>
      <c r="AL31">
        <v>85270</v>
      </c>
      <c r="AM31" t="s">
        <v>55</v>
      </c>
      <c r="AN31" t="s">
        <v>55</v>
      </c>
      <c r="AO31" t="s">
        <v>55</v>
      </c>
      <c r="AS31" t="s">
        <v>343</v>
      </c>
      <c r="AT31">
        <v>0</v>
      </c>
      <c r="AU31">
        <v>0</v>
      </c>
      <c r="AV31">
        <v>0</v>
      </c>
      <c r="BB31">
        <v>0</v>
      </c>
      <c r="BC31">
        <v>0</v>
      </c>
      <c r="BD31" t="s">
        <v>60</v>
      </c>
      <c r="BE31">
        <v>46240</v>
      </c>
      <c r="BF31">
        <v>634324015</v>
      </c>
      <c r="BH31" t="s">
        <v>323</v>
      </c>
      <c r="BI31" t="s">
        <v>320</v>
      </c>
      <c r="BJ31" s="23">
        <v>0.51180555555555551</v>
      </c>
      <c r="BK31">
        <v>35.4</v>
      </c>
      <c r="BL31">
        <v>3.77</v>
      </c>
      <c r="BM31">
        <v>0</v>
      </c>
      <c r="BN31">
        <v>-26.94</v>
      </c>
      <c r="BO31">
        <v>12.23</v>
      </c>
      <c r="BP31" t="s">
        <v>60</v>
      </c>
      <c r="BQ31">
        <v>1.163724384</v>
      </c>
      <c r="BR31" t="s">
        <v>61</v>
      </c>
    </row>
    <row r="32" spans="1:70" x14ac:dyDescent="0.2">
      <c r="A32" s="19">
        <f t="shared" si="9"/>
        <v>10.129999999999995</v>
      </c>
      <c r="B32" s="20">
        <v>3752</v>
      </c>
      <c r="D32" s="2" t="s">
        <v>1381</v>
      </c>
      <c r="E32" s="2" t="str">
        <f t="shared" si="7"/>
        <v>ST</v>
      </c>
      <c r="F32">
        <v>200720433</v>
      </c>
      <c r="G32">
        <v>202606</v>
      </c>
      <c r="H32" t="s">
        <v>52</v>
      </c>
      <c r="I32" t="s">
        <v>321</v>
      </c>
      <c r="J32" t="s">
        <v>322</v>
      </c>
      <c r="K32" t="s">
        <v>54</v>
      </c>
      <c r="L32" t="s">
        <v>1817</v>
      </c>
      <c r="M32" s="5" t="s">
        <v>2039</v>
      </c>
      <c r="N32" s="21">
        <v>872333265107</v>
      </c>
      <c r="P32" t="s">
        <v>326</v>
      </c>
      <c r="Q32" t="s">
        <v>326</v>
      </c>
      <c r="R32" t="s">
        <v>56</v>
      </c>
      <c r="S32" t="s">
        <v>327</v>
      </c>
      <c r="T32">
        <v>21</v>
      </c>
      <c r="U32" t="s">
        <v>57</v>
      </c>
      <c r="V32">
        <v>21320</v>
      </c>
      <c r="W32">
        <v>49.32</v>
      </c>
      <c r="X32">
        <v>5.25</v>
      </c>
      <c r="Y32">
        <v>0</v>
      </c>
      <c r="Z32">
        <v>-37.54</v>
      </c>
      <c r="AA32">
        <v>17.03</v>
      </c>
      <c r="AB32">
        <v>2</v>
      </c>
      <c r="AC32">
        <v>35.64</v>
      </c>
      <c r="AD32">
        <v>3.08</v>
      </c>
      <c r="AE32" t="s">
        <v>8414</v>
      </c>
      <c r="AF32" t="s">
        <v>513</v>
      </c>
      <c r="AG32" t="s">
        <v>513</v>
      </c>
      <c r="AH32" t="s">
        <v>2528</v>
      </c>
      <c r="AI32" t="s">
        <v>2529</v>
      </c>
      <c r="AJ32">
        <v>76</v>
      </c>
      <c r="AK32" t="s">
        <v>57</v>
      </c>
      <c r="AL32">
        <v>76170</v>
      </c>
      <c r="AM32" t="s">
        <v>55</v>
      </c>
      <c r="AN32" t="s">
        <v>55</v>
      </c>
      <c r="AO32" t="s">
        <v>55</v>
      </c>
      <c r="AS32" t="s">
        <v>343</v>
      </c>
      <c r="AT32">
        <v>30</v>
      </c>
      <c r="AU32">
        <v>32</v>
      </c>
      <c r="AV32">
        <v>39</v>
      </c>
      <c r="BB32">
        <v>0</v>
      </c>
      <c r="BC32">
        <v>0</v>
      </c>
      <c r="BD32" t="s">
        <v>60</v>
      </c>
      <c r="BE32" s="5">
        <v>46240</v>
      </c>
      <c r="BF32">
        <v>634324015</v>
      </c>
      <c r="BH32" t="s">
        <v>323</v>
      </c>
      <c r="BI32" t="s">
        <v>320</v>
      </c>
      <c r="BJ32" s="23">
        <v>0.43680555555555556</v>
      </c>
      <c r="BK32">
        <v>42.4</v>
      </c>
      <c r="BL32">
        <v>4.51</v>
      </c>
      <c r="BM32">
        <v>0</v>
      </c>
      <c r="BN32">
        <v>-32.270000000000003</v>
      </c>
      <c r="BO32">
        <v>14.64</v>
      </c>
      <c r="BP32" t="s">
        <v>60</v>
      </c>
      <c r="BQ32">
        <v>1.163318249</v>
      </c>
      <c r="BR32" t="s">
        <v>61</v>
      </c>
    </row>
    <row r="33" spans="1:70" x14ac:dyDescent="0.2">
      <c r="A33" s="19">
        <f t="shared" si="9"/>
        <v>10.129999999999995</v>
      </c>
      <c r="B33" s="20">
        <v>3752</v>
      </c>
      <c r="D33" s="2" t="s">
        <v>1381</v>
      </c>
      <c r="E33" s="2" t="str">
        <f t="shared" ref="E33:E57" si="10">IF(J33="FedEx Priority","ST","FICP")</f>
        <v>ST</v>
      </c>
      <c r="F33">
        <v>200720433</v>
      </c>
      <c r="G33">
        <v>202606</v>
      </c>
      <c r="H33" t="s">
        <v>52</v>
      </c>
      <c r="I33" t="s">
        <v>321</v>
      </c>
      <c r="J33" t="s">
        <v>322</v>
      </c>
      <c r="K33" t="s">
        <v>54</v>
      </c>
      <c r="L33">
        <v>46028</v>
      </c>
      <c r="M33" s="5">
        <v>46059</v>
      </c>
      <c r="N33" s="21">
        <v>872284412449</v>
      </c>
      <c r="P33" t="s">
        <v>326</v>
      </c>
      <c r="Q33" t="s">
        <v>326</v>
      </c>
      <c r="R33" t="s">
        <v>56</v>
      </c>
      <c r="S33" t="s">
        <v>327</v>
      </c>
      <c r="T33">
        <v>21</v>
      </c>
      <c r="U33" t="s">
        <v>57</v>
      </c>
      <c r="V33">
        <v>21320</v>
      </c>
      <c r="W33">
        <v>49.46</v>
      </c>
      <c r="X33">
        <v>5.87</v>
      </c>
      <c r="Y33">
        <v>0</v>
      </c>
      <c r="Z33">
        <v>-37.64</v>
      </c>
      <c r="AA33">
        <v>17.68</v>
      </c>
      <c r="AB33">
        <v>2</v>
      </c>
      <c r="AC33">
        <v>37.4</v>
      </c>
      <c r="AD33">
        <v>4.4000000000000004</v>
      </c>
      <c r="AE33" t="s">
        <v>1577</v>
      </c>
      <c r="AF33" t="s">
        <v>871</v>
      </c>
      <c r="AG33" t="s">
        <v>871</v>
      </c>
      <c r="AH33" t="s">
        <v>872</v>
      </c>
      <c r="AI33" t="s">
        <v>873</v>
      </c>
      <c r="AJ33">
        <v>33</v>
      </c>
      <c r="AK33" t="s">
        <v>57</v>
      </c>
      <c r="AL33">
        <v>33380</v>
      </c>
      <c r="AM33" t="s">
        <v>55</v>
      </c>
      <c r="AN33" t="s">
        <v>55</v>
      </c>
      <c r="AO33" t="s">
        <v>55</v>
      </c>
      <c r="AS33" t="s">
        <v>343</v>
      </c>
      <c r="AT33">
        <v>29</v>
      </c>
      <c r="AU33">
        <v>30</v>
      </c>
      <c r="AV33">
        <v>40</v>
      </c>
      <c r="BB33">
        <v>0</v>
      </c>
      <c r="BC33">
        <v>0</v>
      </c>
      <c r="BD33" t="s">
        <v>60</v>
      </c>
      <c r="BE33" s="5">
        <v>46240</v>
      </c>
      <c r="BF33">
        <v>634324015</v>
      </c>
      <c r="BH33" t="s">
        <v>323</v>
      </c>
      <c r="BI33" t="s">
        <v>320</v>
      </c>
      <c r="BJ33" s="23">
        <v>0.49861111111111112</v>
      </c>
      <c r="BK33">
        <v>42.4</v>
      </c>
      <c r="BL33">
        <v>5.03</v>
      </c>
      <c r="BM33">
        <v>0</v>
      </c>
      <c r="BN33">
        <v>-32.270000000000003</v>
      </c>
      <c r="BO33">
        <v>15.16</v>
      </c>
      <c r="BP33" t="s">
        <v>60</v>
      </c>
      <c r="BQ33">
        <v>1.1664392109999999</v>
      </c>
      <c r="BR33" t="s">
        <v>61</v>
      </c>
    </row>
    <row r="34" spans="1:70" x14ac:dyDescent="0.2">
      <c r="A34" s="19">
        <f t="shared" si="9"/>
        <v>8.4599999999999973</v>
      </c>
      <c r="B34" s="20">
        <v>3752</v>
      </c>
      <c r="D34" s="2" t="s">
        <v>1381</v>
      </c>
      <c r="E34" s="2" t="str">
        <f t="shared" si="10"/>
        <v>ST</v>
      </c>
      <c r="F34">
        <v>200720433</v>
      </c>
      <c r="G34">
        <v>202606</v>
      </c>
      <c r="H34" t="s">
        <v>52</v>
      </c>
      <c r="I34" t="s">
        <v>321</v>
      </c>
      <c r="J34" t="s">
        <v>322</v>
      </c>
      <c r="K34" t="s">
        <v>54</v>
      </c>
      <c r="L34" s="5" t="s">
        <v>1817</v>
      </c>
      <c r="M34" t="s">
        <v>2039</v>
      </c>
      <c r="N34" s="21">
        <v>872331093657</v>
      </c>
      <c r="P34" t="s">
        <v>326</v>
      </c>
      <c r="Q34" t="s">
        <v>326</v>
      </c>
      <c r="R34" t="s">
        <v>56</v>
      </c>
      <c r="S34" t="s">
        <v>327</v>
      </c>
      <c r="T34">
        <v>21</v>
      </c>
      <c r="U34" t="s">
        <v>57</v>
      </c>
      <c r="V34">
        <v>21320</v>
      </c>
      <c r="W34">
        <v>41.18</v>
      </c>
      <c r="X34">
        <v>4.3899999999999997</v>
      </c>
      <c r="Y34">
        <v>0</v>
      </c>
      <c r="Z34">
        <v>-31.34</v>
      </c>
      <c r="AA34">
        <v>14.23</v>
      </c>
      <c r="AB34">
        <v>2</v>
      </c>
      <c r="AC34">
        <v>26.4</v>
      </c>
      <c r="AD34">
        <v>4.4000000000000004</v>
      </c>
      <c r="AE34" t="s">
        <v>8415</v>
      </c>
      <c r="AF34" t="s">
        <v>2530</v>
      </c>
      <c r="AG34" t="s">
        <v>2530</v>
      </c>
      <c r="AH34" t="s">
        <v>2531</v>
      </c>
      <c r="AI34" t="s">
        <v>496</v>
      </c>
      <c r="AJ34">
        <v>17</v>
      </c>
      <c r="AK34" t="s">
        <v>57</v>
      </c>
      <c r="AL34">
        <v>17000</v>
      </c>
      <c r="AM34" t="s">
        <v>55</v>
      </c>
      <c r="AN34" t="s">
        <v>55</v>
      </c>
      <c r="AO34" t="s">
        <v>55</v>
      </c>
      <c r="AS34" t="s">
        <v>343</v>
      </c>
      <c r="AT34">
        <v>0</v>
      </c>
      <c r="AU34">
        <v>0</v>
      </c>
      <c r="AV34">
        <v>0</v>
      </c>
      <c r="BB34">
        <v>0</v>
      </c>
      <c r="BC34">
        <v>0</v>
      </c>
      <c r="BD34" t="s">
        <v>60</v>
      </c>
      <c r="BE34">
        <v>46240</v>
      </c>
      <c r="BF34">
        <v>634324015</v>
      </c>
      <c r="BH34" t="s">
        <v>323</v>
      </c>
      <c r="BI34" t="s">
        <v>320</v>
      </c>
      <c r="BJ34" s="23">
        <v>0.44513888888888886</v>
      </c>
      <c r="BK34">
        <v>35.4</v>
      </c>
      <c r="BL34">
        <v>3.77</v>
      </c>
      <c r="BM34">
        <v>0</v>
      </c>
      <c r="BN34">
        <v>-26.94</v>
      </c>
      <c r="BO34">
        <v>12.23</v>
      </c>
      <c r="BP34" t="s">
        <v>60</v>
      </c>
      <c r="BQ34">
        <v>1.163318249</v>
      </c>
      <c r="BR34" t="s">
        <v>61</v>
      </c>
    </row>
    <row r="35" spans="1:70" x14ac:dyDescent="0.2">
      <c r="A35" s="19">
        <f t="shared" si="9"/>
        <v>8.4599999999999973</v>
      </c>
      <c r="B35" s="20">
        <v>3752</v>
      </c>
      <c r="D35" s="2" t="s">
        <v>1381</v>
      </c>
      <c r="E35" s="2" t="str">
        <f t="shared" si="10"/>
        <v>ST</v>
      </c>
      <c r="F35">
        <v>200720433</v>
      </c>
      <c r="G35">
        <v>202606</v>
      </c>
      <c r="H35" t="s">
        <v>52</v>
      </c>
      <c r="I35" t="s">
        <v>321</v>
      </c>
      <c r="J35" t="s">
        <v>322</v>
      </c>
      <c r="K35" t="s">
        <v>54</v>
      </c>
      <c r="L35" s="5" t="s">
        <v>1817</v>
      </c>
      <c r="M35" s="5">
        <v>46028</v>
      </c>
      <c r="N35" s="21">
        <v>872329618198</v>
      </c>
      <c r="P35" t="s">
        <v>326</v>
      </c>
      <c r="Q35" t="s">
        <v>326</v>
      </c>
      <c r="R35" t="s">
        <v>56</v>
      </c>
      <c r="S35" t="s">
        <v>327</v>
      </c>
      <c r="T35">
        <v>21</v>
      </c>
      <c r="U35" t="s">
        <v>57</v>
      </c>
      <c r="V35">
        <v>21320</v>
      </c>
      <c r="W35">
        <v>41.18</v>
      </c>
      <c r="X35">
        <v>4.3899999999999997</v>
      </c>
      <c r="Y35">
        <v>0</v>
      </c>
      <c r="Z35">
        <v>-31.34</v>
      </c>
      <c r="AA35">
        <v>14.23</v>
      </c>
      <c r="AB35">
        <v>2</v>
      </c>
      <c r="AC35">
        <v>26.4</v>
      </c>
      <c r="AD35">
        <v>24.2</v>
      </c>
      <c r="AE35" t="s">
        <v>1571</v>
      </c>
      <c r="AF35" t="s">
        <v>597</v>
      </c>
      <c r="AG35" t="s">
        <v>597</v>
      </c>
      <c r="AH35" t="s">
        <v>923</v>
      </c>
      <c r="AI35" t="s">
        <v>924</v>
      </c>
      <c r="AJ35">
        <v>83</v>
      </c>
      <c r="AK35" t="s">
        <v>57</v>
      </c>
      <c r="AL35">
        <v>83240</v>
      </c>
      <c r="AM35" t="s">
        <v>55</v>
      </c>
      <c r="AN35" t="s">
        <v>55</v>
      </c>
      <c r="AO35" t="s">
        <v>55</v>
      </c>
      <c r="AS35" t="s">
        <v>343</v>
      </c>
      <c r="AT35">
        <v>20</v>
      </c>
      <c r="AU35">
        <v>20</v>
      </c>
      <c r="AV35">
        <v>30</v>
      </c>
      <c r="BB35">
        <v>0</v>
      </c>
      <c r="BC35">
        <v>0</v>
      </c>
      <c r="BD35" t="s">
        <v>60</v>
      </c>
      <c r="BE35">
        <v>46240</v>
      </c>
      <c r="BF35">
        <v>634324015</v>
      </c>
      <c r="BH35" t="s">
        <v>323</v>
      </c>
      <c r="BI35" t="s">
        <v>320</v>
      </c>
      <c r="BJ35" s="23">
        <v>0.44305555555555554</v>
      </c>
      <c r="BK35">
        <v>35.4</v>
      </c>
      <c r="BL35">
        <v>3.77</v>
      </c>
      <c r="BM35">
        <v>0</v>
      </c>
      <c r="BN35">
        <v>-26.94</v>
      </c>
      <c r="BO35">
        <v>12.23</v>
      </c>
      <c r="BP35" t="s">
        <v>60</v>
      </c>
      <c r="BQ35">
        <v>1.163318249</v>
      </c>
      <c r="BR35" t="s">
        <v>61</v>
      </c>
    </row>
    <row r="36" spans="1:70" x14ac:dyDescent="0.2">
      <c r="A36" s="19">
        <f t="shared" si="9"/>
        <v>9.1300000000000026</v>
      </c>
      <c r="B36" s="20">
        <v>3752</v>
      </c>
      <c r="D36" s="2" t="s">
        <v>1381</v>
      </c>
      <c r="E36" s="2" t="str">
        <f t="shared" si="10"/>
        <v>ST</v>
      </c>
      <c r="F36">
        <v>200720433</v>
      </c>
      <c r="G36">
        <v>202606</v>
      </c>
      <c r="H36" t="s">
        <v>52</v>
      </c>
      <c r="I36" t="s">
        <v>321</v>
      </c>
      <c r="J36" t="s">
        <v>322</v>
      </c>
      <c r="K36" t="s">
        <v>54</v>
      </c>
      <c r="L36" s="5" t="s">
        <v>1817</v>
      </c>
      <c r="M36" s="5" t="s">
        <v>2039</v>
      </c>
      <c r="N36" s="21">
        <v>872285381670</v>
      </c>
      <c r="P36" t="s">
        <v>326</v>
      </c>
      <c r="Q36" t="s">
        <v>326</v>
      </c>
      <c r="R36" t="s">
        <v>56</v>
      </c>
      <c r="S36" t="s">
        <v>327</v>
      </c>
      <c r="T36">
        <v>21</v>
      </c>
      <c r="U36" t="s">
        <v>57</v>
      </c>
      <c r="V36">
        <v>21320</v>
      </c>
      <c r="W36">
        <v>44.44</v>
      </c>
      <c r="X36">
        <v>4.7300000000000004</v>
      </c>
      <c r="Y36">
        <v>0</v>
      </c>
      <c r="Z36">
        <v>-33.82</v>
      </c>
      <c r="AA36">
        <v>15.36</v>
      </c>
      <c r="AB36">
        <v>2</v>
      </c>
      <c r="AC36">
        <v>30.8</v>
      </c>
      <c r="AD36">
        <v>3.96</v>
      </c>
      <c r="AE36" t="s">
        <v>1457</v>
      </c>
      <c r="AF36" t="s">
        <v>2532</v>
      </c>
      <c r="AG36" t="s">
        <v>2532</v>
      </c>
      <c r="AH36" t="s">
        <v>2533</v>
      </c>
      <c r="AI36" t="s">
        <v>2534</v>
      </c>
      <c r="AJ36">
        <v>83</v>
      </c>
      <c r="AK36" t="s">
        <v>57</v>
      </c>
      <c r="AL36">
        <v>83420</v>
      </c>
      <c r="AM36" t="s">
        <v>55</v>
      </c>
      <c r="AN36" t="s">
        <v>55</v>
      </c>
      <c r="AO36" t="s">
        <v>55</v>
      </c>
      <c r="AS36" t="s">
        <v>343</v>
      </c>
      <c r="AT36">
        <v>30</v>
      </c>
      <c r="AU36">
        <v>31</v>
      </c>
      <c r="AV36">
        <v>39</v>
      </c>
      <c r="BB36">
        <v>0</v>
      </c>
      <c r="BC36">
        <v>0</v>
      </c>
      <c r="BD36" t="s">
        <v>60</v>
      </c>
      <c r="BE36">
        <v>46240</v>
      </c>
      <c r="BF36">
        <v>634324015</v>
      </c>
      <c r="BH36" t="s">
        <v>323</v>
      </c>
      <c r="BI36" t="s">
        <v>320</v>
      </c>
      <c r="BJ36" s="23">
        <v>0.52222222222222225</v>
      </c>
      <c r="BK36">
        <v>38.200000000000003</v>
      </c>
      <c r="BL36">
        <v>4.07</v>
      </c>
      <c r="BM36">
        <v>0</v>
      </c>
      <c r="BN36">
        <v>-29.07</v>
      </c>
      <c r="BO36">
        <v>13.2</v>
      </c>
      <c r="BP36" t="s">
        <v>60</v>
      </c>
      <c r="BQ36">
        <v>1.163318249</v>
      </c>
      <c r="BR36" t="s">
        <v>61</v>
      </c>
    </row>
    <row r="37" spans="1:70" x14ac:dyDescent="0.2">
      <c r="A37" s="19">
        <f t="shared" si="9"/>
        <v>12.480000000000004</v>
      </c>
      <c r="B37" s="20">
        <v>3752</v>
      </c>
      <c r="D37" s="2" t="s">
        <v>1381</v>
      </c>
      <c r="E37" s="2" t="str">
        <f t="shared" si="10"/>
        <v>ST</v>
      </c>
      <c r="F37">
        <v>200720433</v>
      </c>
      <c r="G37">
        <v>202606</v>
      </c>
      <c r="H37" t="s">
        <v>52</v>
      </c>
      <c r="I37" t="s">
        <v>321</v>
      </c>
      <c r="J37" t="s">
        <v>322</v>
      </c>
      <c r="K37" t="s">
        <v>54</v>
      </c>
      <c r="L37">
        <v>46301</v>
      </c>
      <c r="M37" s="5">
        <v>46332</v>
      </c>
      <c r="N37" s="21">
        <v>872884057299</v>
      </c>
      <c r="P37" t="s">
        <v>326</v>
      </c>
      <c r="Q37" t="s">
        <v>326</v>
      </c>
      <c r="R37" t="s">
        <v>56</v>
      </c>
      <c r="S37" t="s">
        <v>327</v>
      </c>
      <c r="T37">
        <v>21</v>
      </c>
      <c r="U37" t="s">
        <v>57</v>
      </c>
      <c r="V37">
        <v>21320</v>
      </c>
      <c r="W37">
        <v>60.2</v>
      </c>
      <c r="X37">
        <v>7.14</v>
      </c>
      <c r="Y37">
        <v>0</v>
      </c>
      <c r="Z37">
        <v>-45.8</v>
      </c>
      <c r="AA37">
        <v>21.53</v>
      </c>
      <c r="AB37">
        <v>3</v>
      </c>
      <c r="AC37">
        <v>52.58</v>
      </c>
      <c r="AD37">
        <v>52.58</v>
      </c>
      <c r="AE37" t="s">
        <v>1482</v>
      </c>
      <c r="AF37" t="s">
        <v>432</v>
      </c>
      <c r="AG37" t="s">
        <v>432</v>
      </c>
      <c r="AH37" t="s">
        <v>2535</v>
      </c>
      <c r="AI37" t="s">
        <v>2536</v>
      </c>
      <c r="AJ37">
        <v>69</v>
      </c>
      <c r="AK37" t="s">
        <v>57</v>
      </c>
      <c r="AL37">
        <v>69780</v>
      </c>
      <c r="AM37" t="s">
        <v>55</v>
      </c>
      <c r="AN37" t="s">
        <v>55</v>
      </c>
      <c r="AO37" t="s">
        <v>55</v>
      </c>
      <c r="AS37" t="s">
        <v>343</v>
      </c>
      <c r="AT37">
        <v>4</v>
      </c>
      <c r="AU37">
        <v>74</v>
      </c>
      <c r="AV37">
        <v>114</v>
      </c>
      <c r="BB37">
        <v>0</v>
      </c>
      <c r="BC37">
        <v>0</v>
      </c>
      <c r="BD37" t="s">
        <v>60</v>
      </c>
      <c r="BE37" s="5" t="s">
        <v>2497</v>
      </c>
      <c r="BF37">
        <v>634333759</v>
      </c>
      <c r="BH37" t="s">
        <v>323</v>
      </c>
      <c r="BI37" t="s">
        <v>320</v>
      </c>
      <c r="BJ37" s="23">
        <v>0.39305555555555555</v>
      </c>
      <c r="BK37">
        <v>52.2</v>
      </c>
      <c r="BL37">
        <v>6.19</v>
      </c>
      <c r="BM37">
        <v>0</v>
      </c>
      <c r="BN37">
        <v>-39.72</v>
      </c>
      <c r="BO37">
        <v>18.670000000000002</v>
      </c>
      <c r="BP37" t="s">
        <v>60</v>
      </c>
      <c r="BQ37">
        <v>1.153163127</v>
      </c>
      <c r="BR37" t="s">
        <v>61</v>
      </c>
    </row>
    <row r="38" spans="1:70" x14ac:dyDescent="0.2">
      <c r="A38" s="19">
        <f t="shared" si="9"/>
        <v>8.129999999999999</v>
      </c>
      <c r="B38" s="20">
        <v>3752</v>
      </c>
      <c r="D38" s="2" t="s">
        <v>346</v>
      </c>
      <c r="E38" s="2" t="str">
        <f t="shared" si="10"/>
        <v>ST</v>
      </c>
      <c r="F38">
        <v>200720433</v>
      </c>
      <c r="G38">
        <v>202606</v>
      </c>
      <c r="H38" t="s">
        <v>52</v>
      </c>
      <c r="I38" t="s">
        <v>321</v>
      </c>
      <c r="J38" t="s">
        <v>322</v>
      </c>
      <c r="K38" t="s">
        <v>54</v>
      </c>
      <c r="L38">
        <v>46087</v>
      </c>
      <c r="M38" s="5">
        <v>46118</v>
      </c>
      <c r="N38" s="21">
        <v>872531520801</v>
      </c>
      <c r="P38" t="s">
        <v>326</v>
      </c>
      <c r="Q38" t="s">
        <v>326</v>
      </c>
      <c r="R38" t="s">
        <v>56</v>
      </c>
      <c r="S38" t="s">
        <v>327</v>
      </c>
      <c r="T38">
        <v>21</v>
      </c>
      <c r="U38" t="s">
        <v>57</v>
      </c>
      <c r="V38">
        <v>21320</v>
      </c>
      <c r="W38">
        <v>39.58</v>
      </c>
      <c r="X38">
        <v>4.6900000000000004</v>
      </c>
      <c r="Y38">
        <v>0</v>
      </c>
      <c r="Z38">
        <v>-30.12</v>
      </c>
      <c r="AA38">
        <v>14.16</v>
      </c>
      <c r="AB38">
        <v>2</v>
      </c>
      <c r="AC38">
        <v>24.2</v>
      </c>
      <c r="AD38">
        <v>3.52</v>
      </c>
      <c r="AE38" t="s">
        <v>1523</v>
      </c>
      <c r="AF38" t="s">
        <v>1893</v>
      </c>
      <c r="AG38" t="s">
        <v>1893</v>
      </c>
      <c r="AH38" t="s">
        <v>1894</v>
      </c>
      <c r="AI38" t="s">
        <v>1895</v>
      </c>
      <c r="AJ38">
        <v>14</v>
      </c>
      <c r="AK38" t="s">
        <v>57</v>
      </c>
      <c r="AL38">
        <v>14760</v>
      </c>
      <c r="AM38" t="s">
        <v>55</v>
      </c>
      <c r="AN38" t="s">
        <v>55</v>
      </c>
      <c r="AO38" t="s">
        <v>55</v>
      </c>
      <c r="AS38" t="s">
        <v>343</v>
      </c>
      <c r="AT38">
        <v>30</v>
      </c>
      <c r="AU38">
        <v>31</v>
      </c>
      <c r="AV38">
        <v>40</v>
      </c>
      <c r="BB38">
        <v>0</v>
      </c>
      <c r="BC38">
        <v>0</v>
      </c>
      <c r="BD38" t="s">
        <v>60</v>
      </c>
      <c r="BE38" s="5">
        <v>46240</v>
      </c>
      <c r="BF38">
        <v>634324015</v>
      </c>
      <c r="BH38" t="s">
        <v>323</v>
      </c>
      <c r="BI38" t="s">
        <v>320</v>
      </c>
      <c r="BJ38" s="23">
        <v>0.38611111111111113</v>
      </c>
      <c r="BK38">
        <v>34</v>
      </c>
      <c r="BL38">
        <v>4.03</v>
      </c>
      <c r="BM38">
        <v>0</v>
      </c>
      <c r="BN38">
        <v>-25.87</v>
      </c>
      <c r="BO38">
        <v>12.16</v>
      </c>
      <c r="BP38" t="s">
        <v>60</v>
      </c>
      <c r="BQ38">
        <v>1.164090147</v>
      </c>
      <c r="BR38" t="s">
        <v>61</v>
      </c>
    </row>
    <row r="39" spans="1:70" x14ac:dyDescent="0.2">
      <c r="A39" s="19">
        <f t="shared" si="9"/>
        <v>10.469999999999999</v>
      </c>
      <c r="B39" s="20">
        <v>3752</v>
      </c>
      <c r="D39" s="2" t="s">
        <v>1381</v>
      </c>
      <c r="E39" s="2" t="str">
        <f t="shared" si="10"/>
        <v>ST</v>
      </c>
      <c r="F39">
        <v>200720433</v>
      </c>
      <c r="G39">
        <v>202606</v>
      </c>
      <c r="H39" t="s">
        <v>52</v>
      </c>
      <c r="I39" t="s">
        <v>321</v>
      </c>
      <c r="J39" t="s">
        <v>322</v>
      </c>
      <c r="K39" t="s">
        <v>54</v>
      </c>
      <c r="L39" s="5" t="s">
        <v>2039</v>
      </c>
      <c r="M39" t="s">
        <v>2464</v>
      </c>
      <c r="N39" s="21">
        <v>872382459480</v>
      </c>
      <c r="P39" t="s">
        <v>326</v>
      </c>
      <c r="Q39" t="s">
        <v>326</v>
      </c>
      <c r="R39" t="s">
        <v>56</v>
      </c>
      <c r="S39" t="s">
        <v>327</v>
      </c>
      <c r="T39">
        <v>21</v>
      </c>
      <c r="U39" t="s">
        <v>57</v>
      </c>
      <c r="V39">
        <v>21320</v>
      </c>
      <c r="W39">
        <v>50.97</v>
      </c>
      <c r="X39">
        <v>5.42</v>
      </c>
      <c r="Y39">
        <v>0</v>
      </c>
      <c r="Z39">
        <v>-38.79</v>
      </c>
      <c r="AA39">
        <v>17.61</v>
      </c>
      <c r="AB39">
        <v>2</v>
      </c>
      <c r="AC39">
        <v>39.6</v>
      </c>
      <c r="AD39">
        <v>3.96</v>
      </c>
      <c r="AE39" t="s">
        <v>8416</v>
      </c>
      <c r="AF39" t="s">
        <v>2537</v>
      </c>
      <c r="AG39" t="s">
        <v>2537</v>
      </c>
      <c r="AH39" t="s">
        <v>2538</v>
      </c>
      <c r="AI39" t="s">
        <v>881</v>
      </c>
      <c r="AJ39">
        <v>92</v>
      </c>
      <c r="AK39" t="s">
        <v>57</v>
      </c>
      <c r="AL39">
        <v>92140</v>
      </c>
      <c r="AM39" t="s">
        <v>55</v>
      </c>
      <c r="AN39" t="s">
        <v>55</v>
      </c>
      <c r="AO39" t="s">
        <v>55</v>
      </c>
      <c r="AS39" t="s">
        <v>343</v>
      </c>
      <c r="AT39">
        <v>30</v>
      </c>
      <c r="AU39">
        <v>30</v>
      </c>
      <c r="AV39">
        <v>38</v>
      </c>
      <c r="BB39">
        <v>0</v>
      </c>
      <c r="BC39">
        <v>0</v>
      </c>
      <c r="BD39" t="s">
        <v>60</v>
      </c>
      <c r="BE39">
        <v>46240</v>
      </c>
      <c r="BF39">
        <v>634324015</v>
      </c>
      <c r="BH39" t="s">
        <v>323</v>
      </c>
      <c r="BI39" t="s">
        <v>320</v>
      </c>
      <c r="BJ39" s="23">
        <v>0.3298611111111111</v>
      </c>
      <c r="BK39">
        <v>43.8</v>
      </c>
      <c r="BL39">
        <v>4.66</v>
      </c>
      <c r="BM39">
        <v>0</v>
      </c>
      <c r="BN39">
        <v>-33.33</v>
      </c>
      <c r="BO39">
        <v>15.13</v>
      </c>
      <c r="BP39" t="s">
        <v>60</v>
      </c>
      <c r="BQ39">
        <v>1.163724384</v>
      </c>
      <c r="BR39" t="s">
        <v>61</v>
      </c>
    </row>
    <row r="40" spans="1:70" x14ac:dyDescent="0.2">
      <c r="A40" s="19">
        <f t="shared" si="9"/>
        <v>7.4600000000000009</v>
      </c>
      <c r="B40" s="20">
        <v>3752</v>
      </c>
      <c r="D40" s="2" t="s">
        <v>1381</v>
      </c>
      <c r="E40" s="2" t="str">
        <f t="shared" si="10"/>
        <v>ST</v>
      </c>
      <c r="F40">
        <v>200720433</v>
      </c>
      <c r="G40">
        <v>202606</v>
      </c>
      <c r="H40" t="s">
        <v>52</v>
      </c>
      <c r="I40" t="s">
        <v>321</v>
      </c>
      <c r="J40" t="s">
        <v>322</v>
      </c>
      <c r="K40" t="s">
        <v>54</v>
      </c>
      <c r="L40" t="s">
        <v>1817</v>
      </c>
      <c r="M40" s="5" t="s">
        <v>2039</v>
      </c>
      <c r="N40" s="21">
        <v>872285433650</v>
      </c>
      <c r="P40" t="s">
        <v>326</v>
      </c>
      <c r="Q40" t="s">
        <v>326</v>
      </c>
      <c r="R40" t="s">
        <v>56</v>
      </c>
      <c r="S40" t="s">
        <v>327</v>
      </c>
      <c r="T40">
        <v>21</v>
      </c>
      <c r="U40" t="s">
        <v>57</v>
      </c>
      <c r="V40">
        <v>21320</v>
      </c>
      <c r="W40">
        <v>36.299999999999997</v>
      </c>
      <c r="X40">
        <v>3.87</v>
      </c>
      <c r="Y40">
        <v>0</v>
      </c>
      <c r="Z40">
        <v>-27.62</v>
      </c>
      <c r="AA40">
        <v>12.55</v>
      </c>
      <c r="AB40">
        <v>1</v>
      </c>
      <c r="AC40">
        <v>19.8</v>
      </c>
      <c r="AD40">
        <v>1.32</v>
      </c>
      <c r="AE40" t="s">
        <v>8417</v>
      </c>
      <c r="AF40" t="s">
        <v>2539</v>
      </c>
      <c r="AG40" t="s">
        <v>2539</v>
      </c>
      <c r="AH40" t="s">
        <v>2540</v>
      </c>
      <c r="AI40" t="s">
        <v>2541</v>
      </c>
      <c r="AJ40">
        <v>62</v>
      </c>
      <c r="AK40" t="s">
        <v>57</v>
      </c>
      <c r="AL40">
        <v>62780</v>
      </c>
      <c r="AM40" t="s">
        <v>55</v>
      </c>
      <c r="AN40" t="s">
        <v>55</v>
      </c>
      <c r="AO40" t="s">
        <v>55</v>
      </c>
      <c r="AS40" t="s">
        <v>343</v>
      </c>
      <c r="AT40">
        <v>30</v>
      </c>
      <c r="AU40">
        <v>31</v>
      </c>
      <c r="AV40">
        <v>40</v>
      </c>
      <c r="BB40">
        <v>0</v>
      </c>
      <c r="BC40">
        <v>0</v>
      </c>
      <c r="BD40" t="s">
        <v>60</v>
      </c>
      <c r="BE40" s="5">
        <v>46240</v>
      </c>
      <c r="BF40">
        <v>634324015</v>
      </c>
      <c r="BH40" t="s">
        <v>323</v>
      </c>
      <c r="BI40" t="s">
        <v>320</v>
      </c>
      <c r="BJ40" s="23">
        <v>0.47222222222222221</v>
      </c>
      <c r="BK40">
        <v>31.2</v>
      </c>
      <c r="BL40">
        <v>3.33</v>
      </c>
      <c r="BM40">
        <v>0</v>
      </c>
      <c r="BN40">
        <v>-23.74</v>
      </c>
      <c r="BO40">
        <v>10.79</v>
      </c>
      <c r="BP40" t="s">
        <v>60</v>
      </c>
      <c r="BQ40">
        <v>1.163318249</v>
      </c>
      <c r="BR40" t="s">
        <v>61</v>
      </c>
    </row>
    <row r="41" spans="1:70" x14ac:dyDescent="0.2">
      <c r="A41" s="19">
        <f t="shared" si="9"/>
        <v>12.480000000000004</v>
      </c>
      <c r="B41" s="20">
        <v>3752</v>
      </c>
      <c r="D41" s="2" t="s">
        <v>1381</v>
      </c>
      <c r="E41" s="2" t="str">
        <f t="shared" si="10"/>
        <v>ST</v>
      </c>
      <c r="F41">
        <v>200720433</v>
      </c>
      <c r="G41">
        <v>202606</v>
      </c>
      <c r="H41" t="s">
        <v>52</v>
      </c>
      <c r="I41" t="s">
        <v>321</v>
      </c>
      <c r="J41" t="s">
        <v>322</v>
      </c>
      <c r="K41" t="s">
        <v>54</v>
      </c>
      <c r="L41" t="s">
        <v>2039</v>
      </c>
      <c r="M41" s="5">
        <v>46028</v>
      </c>
      <c r="N41" s="21">
        <v>872384849440</v>
      </c>
      <c r="P41" t="s">
        <v>326</v>
      </c>
      <c r="Q41" t="s">
        <v>326</v>
      </c>
      <c r="R41" t="s">
        <v>56</v>
      </c>
      <c r="S41" t="s">
        <v>327</v>
      </c>
      <c r="T41">
        <v>21</v>
      </c>
      <c r="U41" t="s">
        <v>57</v>
      </c>
      <c r="V41">
        <v>21320</v>
      </c>
      <c r="W41">
        <v>60.75</v>
      </c>
      <c r="X41">
        <v>6.47</v>
      </c>
      <c r="Y41">
        <v>0</v>
      </c>
      <c r="Z41">
        <v>-46.22</v>
      </c>
      <c r="AA41">
        <v>20.99</v>
      </c>
      <c r="AB41">
        <v>4</v>
      </c>
      <c r="AC41">
        <v>52.14</v>
      </c>
      <c r="AD41">
        <v>14.96</v>
      </c>
      <c r="AE41" t="s">
        <v>1459</v>
      </c>
      <c r="AF41" t="s">
        <v>2542</v>
      </c>
      <c r="AG41" t="s">
        <v>2542</v>
      </c>
      <c r="AH41" t="s">
        <v>2543</v>
      </c>
      <c r="AI41" t="s">
        <v>2544</v>
      </c>
      <c r="AJ41">
        <v>62</v>
      </c>
      <c r="AK41" t="s">
        <v>57</v>
      </c>
      <c r="AL41">
        <v>62120</v>
      </c>
      <c r="AM41" t="s">
        <v>55</v>
      </c>
      <c r="AN41" t="s">
        <v>55</v>
      </c>
      <c r="AO41" t="s">
        <v>55</v>
      </c>
      <c r="AS41" t="s">
        <v>343</v>
      </c>
      <c r="AT41">
        <v>30</v>
      </c>
      <c r="AU41">
        <v>31</v>
      </c>
      <c r="AV41">
        <v>40</v>
      </c>
      <c r="BB41">
        <v>0</v>
      </c>
      <c r="BC41">
        <v>0</v>
      </c>
      <c r="BD41" t="s">
        <v>60</v>
      </c>
      <c r="BE41" s="5">
        <v>46240</v>
      </c>
      <c r="BF41">
        <v>634324015</v>
      </c>
      <c r="BH41" t="s">
        <v>323</v>
      </c>
      <c r="BI41" t="s">
        <v>320</v>
      </c>
      <c r="BJ41" s="23">
        <v>0.42499999999999999</v>
      </c>
      <c r="BK41">
        <v>52.2</v>
      </c>
      <c r="BL41">
        <v>5.56</v>
      </c>
      <c r="BM41">
        <v>0</v>
      </c>
      <c r="BN41">
        <v>-39.72</v>
      </c>
      <c r="BO41">
        <v>18.04</v>
      </c>
      <c r="BP41" t="s">
        <v>60</v>
      </c>
      <c r="BQ41">
        <v>1.163724384</v>
      </c>
      <c r="BR41" t="s">
        <v>61</v>
      </c>
    </row>
    <row r="42" spans="1:70" x14ac:dyDescent="0.2">
      <c r="A42" s="19">
        <f t="shared" si="9"/>
        <v>13.14</v>
      </c>
      <c r="B42" s="20">
        <v>3752</v>
      </c>
      <c r="D42" s="2" t="s">
        <v>1381</v>
      </c>
      <c r="E42" s="2" t="str">
        <f t="shared" si="10"/>
        <v>ST</v>
      </c>
      <c r="F42">
        <v>200720433</v>
      </c>
      <c r="G42">
        <v>202606</v>
      </c>
      <c r="H42" t="s">
        <v>52</v>
      </c>
      <c r="I42" t="s">
        <v>321</v>
      </c>
      <c r="J42" t="s">
        <v>322</v>
      </c>
      <c r="K42" t="s">
        <v>54</v>
      </c>
      <c r="L42" t="s">
        <v>2039</v>
      </c>
      <c r="M42" t="s">
        <v>2464</v>
      </c>
      <c r="N42" s="21">
        <v>872381645380</v>
      </c>
      <c r="P42" t="s">
        <v>326</v>
      </c>
      <c r="Q42" t="s">
        <v>326</v>
      </c>
      <c r="R42" t="s">
        <v>56</v>
      </c>
      <c r="S42" t="s">
        <v>327</v>
      </c>
      <c r="T42">
        <v>21</v>
      </c>
      <c r="U42" t="s">
        <v>57</v>
      </c>
      <c r="V42">
        <v>21320</v>
      </c>
      <c r="W42">
        <v>64</v>
      </c>
      <c r="X42">
        <v>6.82</v>
      </c>
      <c r="Y42">
        <v>0</v>
      </c>
      <c r="Z42">
        <v>-48.71</v>
      </c>
      <c r="AA42">
        <v>22.11</v>
      </c>
      <c r="AB42">
        <v>3</v>
      </c>
      <c r="AC42">
        <v>55.88</v>
      </c>
      <c r="AD42">
        <v>7.92</v>
      </c>
      <c r="AE42" t="s">
        <v>1457</v>
      </c>
      <c r="AF42" t="s">
        <v>552</v>
      </c>
      <c r="AG42" t="s">
        <v>552</v>
      </c>
      <c r="AH42" t="s">
        <v>2545</v>
      </c>
      <c r="AI42" t="s">
        <v>494</v>
      </c>
      <c r="AJ42">
        <v>51</v>
      </c>
      <c r="AK42" t="s">
        <v>57</v>
      </c>
      <c r="AL42">
        <v>51100</v>
      </c>
      <c r="AM42" t="s">
        <v>55</v>
      </c>
      <c r="AN42" t="s">
        <v>55</v>
      </c>
      <c r="AO42" t="s">
        <v>55</v>
      </c>
      <c r="AS42" t="s">
        <v>343</v>
      </c>
      <c r="AT42">
        <v>30</v>
      </c>
      <c r="AU42">
        <v>32</v>
      </c>
      <c r="AV42">
        <v>39</v>
      </c>
      <c r="BB42">
        <v>0</v>
      </c>
      <c r="BC42">
        <v>0</v>
      </c>
      <c r="BD42" t="s">
        <v>60</v>
      </c>
      <c r="BE42">
        <v>46240</v>
      </c>
      <c r="BF42">
        <v>634324015</v>
      </c>
      <c r="BH42" t="s">
        <v>323</v>
      </c>
      <c r="BI42" t="s">
        <v>320</v>
      </c>
      <c r="BJ42" s="23">
        <v>0.40972222222222221</v>
      </c>
      <c r="BK42">
        <v>55</v>
      </c>
      <c r="BL42">
        <v>5.86</v>
      </c>
      <c r="BM42">
        <v>0</v>
      </c>
      <c r="BN42">
        <v>-41.86</v>
      </c>
      <c r="BO42">
        <v>19</v>
      </c>
      <c r="BP42" t="s">
        <v>60</v>
      </c>
      <c r="BQ42">
        <v>1.163724384</v>
      </c>
      <c r="BR42" t="s">
        <v>61</v>
      </c>
    </row>
    <row r="43" spans="1:70" x14ac:dyDescent="0.2">
      <c r="A43" s="19">
        <f t="shared" si="9"/>
        <v>9.4600000000000009</v>
      </c>
      <c r="B43" s="20">
        <v>3752</v>
      </c>
      <c r="D43" s="2" t="s">
        <v>1381</v>
      </c>
      <c r="E43" s="2" t="str">
        <f t="shared" si="10"/>
        <v>ST</v>
      </c>
      <c r="F43">
        <v>200720433</v>
      </c>
      <c r="G43">
        <v>202606</v>
      </c>
      <c r="H43" t="s">
        <v>52</v>
      </c>
      <c r="I43" t="s">
        <v>321</v>
      </c>
      <c r="J43" t="s">
        <v>322</v>
      </c>
      <c r="K43" t="s">
        <v>54</v>
      </c>
      <c r="L43" s="5">
        <v>46148</v>
      </c>
      <c r="M43">
        <v>46271</v>
      </c>
      <c r="N43" s="21">
        <v>872691013860</v>
      </c>
      <c r="P43" t="s">
        <v>326</v>
      </c>
      <c r="Q43" t="s">
        <v>326</v>
      </c>
      <c r="R43" t="s">
        <v>56</v>
      </c>
      <c r="S43" t="s">
        <v>327</v>
      </c>
      <c r="T43">
        <v>21</v>
      </c>
      <c r="U43" t="s">
        <v>57</v>
      </c>
      <c r="V43">
        <v>21320</v>
      </c>
      <c r="W43">
        <v>45.98</v>
      </c>
      <c r="X43">
        <v>5.45</v>
      </c>
      <c r="Y43">
        <v>0</v>
      </c>
      <c r="Z43">
        <v>-35</v>
      </c>
      <c r="AA43">
        <v>16.43</v>
      </c>
      <c r="AB43">
        <v>2</v>
      </c>
      <c r="AC43">
        <v>33</v>
      </c>
      <c r="AD43">
        <v>33</v>
      </c>
      <c r="AE43" t="s">
        <v>8418</v>
      </c>
      <c r="AF43" t="s">
        <v>2546</v>
      </c>
      <c r="AG43" t="s">
        <v>2546</v>
      </c>
      <c r="AH43" t="s">
        <v>2547</v>
      </c>
      <c r="AI43" t="s">
        <v>2548</v>
      </c>
      <c r="AJ43">
        <v>65</v>
      </c>
      <c r="AK43" t="s">
        <v>57</v>
      </c>
      <c r="AL43">
        <v>65300</v>
      </c>
      <c r="AM43" t="s">
        <v>55</v>
      </c>
      <c r="AN43" t="s">
        <v>55</v>
      </c>
      <c r="AO43" t="s">
        <v>55</v>
      </c>
      <c r="AS43" t="s">
        <v>343</v>
      </c>
      <c r="AT43">
        <v>0</v>
      </c>
      <c r="AU43">
        <v>0</v>
      </c>
      <c r="AV43">
        <v>0</v>
      </c>
      <c r="BB43">
        <v>0</v>
      </c>
      <c r="BC43">
        <v>0</v>
      </c>
      <c r="BD43" t="s">
        <v>60</v>
      </c>
      <c r="BE43" t="s">
        <v>2497</v>
      </c>
      <c r="BF43">
        <v>634333759</v>
      </c>
      <c r="BH43" t="s">
        <v>323</v>
      </c>
      <c r="BI43" t="s">
        <v>320</v>
      </c>
      <c r="BJ43" s="23">
        <v>0.42222222222222222</v>
      </c>
      <c r="BK43">
        <v>39.6</v>
      </c>
      <c r="BL43">
        <v>4.6900000000000004</v>
      </c>
      <c r="BM43">
        <v>0</v>
      </c>
      <c r="BN43">
        <v>-30.14</v>
      </c>
      <c r="BO43">
        <v>14.15</v>
      </c>
      <c r="BP43" t="s">
        <v>60</v>
      </c>
      <c r="BQ43">
        <v>1.161210911</v>
      </c>
      <c r="BR43" t="s">
        <v>61</v>
      </c>
    </row>
    <row r="44" spans="1:70" x14ac:dyDescent="0.2">
      <c r="A44" s="19">
        <f t="shared" si="9"/>
        <v>9.8000000000000007</v>
      </c>
      <c r="B44" s="20">
        <v>3752</v>
      </c>
      <c r="D44" s="2" t="s">
        <v>1381</v>
      </c>
      <c r="E44" s="2" t="str">
        <f t="shared" si="10"/>
        <v>ST</v>
      </c>
      <c r="F44">
        <v>200720433</v>
      </c>
      <c r="G44">
        <v>202606</v>
      </c>
      <c r="H44" t="s">
        <v>52</v>
      </c>
      <c r="I44" t="s">
        <v>321</v>
      </c>
      <c r="J44" t="s">
        <v>322</v>
      </c>
      <c r="K44" t="s">
        <v>54</v>
      </c>
      <c r="L44">
        <v>46028</v>
      </c>
      <c r="M44">
        <v>46059</v>
      </c>
      <c r="N44" s="21">
        <v>872328123110</v>
      </c>
      <c r="P44" t="s">
        <v>326</v>
      </c>
      <c r="Q44" t="s">
        <v>326</v>
      </c>
      <c r="R44" t="s">
        <v>56</v>
      </c>
      <c r="S44" t="s">
        <v>327</v>
      </c>
      <c r="T44">
        <v>21</v>
      </c>
      <c r="U44" t="s">
        <v>57</v>
      </c>
      <c r="V44">
        <v>21320</v>
      </c>
      <c r="W44">
        <v>47.82</v>
      </c>
      <c r="X44">
        <v>5.67</v>
      </c>
      <c r="Y44">
        <v>0</v>
      </c>
      <c r="Z44">
        <v>-36.39</v>
      </c>
      <c r="AA44">
        <v>17.100000000000001</v>
      </c>
      <c r="AB44">
        <v>2</v>
      </c>
      <c r="AC44">
        <v>34.54</v>
      </c>
      <c r="AD44">
        <v>3.96</v>
      </c>
      <c r="AE44" t="s">
        <v>8419</v>
      </c>
      <c r="AF44" t="s">
        <v>2549</v>
      </c>
      <c r="AG44" t="s">
        <v>2549</v>
      </c>
      <c r="AH44" t="s">
        <v>361</v>
      </c>
      <c r="AI44" t="s">
        <v>811</v>
      </c>
      <c r="AJ44">
        <v>34</v>
      </c>
      <c r="AK44" t="s">
        <v>57</v>
      </c>
      <c r="AL44">
        <v>34300</v>
      </c>
      <c r="AM44" t="s">
        <v>55</v>
      </c>
      <c r="AN44" t="s">
        <v>55</v>
      </c>
      <c r="AO44" t="s">
        <v>55</v>
      </c>
      <c r="AS44" t="s">
        <v>343</v>
      </c>
      <c r="AT44">
        <v>4</v>
      </c>
      <c r="AU44">
        <v>74</v>
      </c>
      <c r="AV44">
        <v>114</v>
      </c>
      <c r="BB44">
        <v>0</v>
      </c>
      <c r="BC44">
        <v>0</v>
      </c>
      <c r="BD44" t="s">
        <v>60</v>
      </c>
      <c r="BE44" s="5">
        <v>46240</v>
      </c>
      <c r="BF44">
        <v>634324015</v>
      </c>
      <c r="BH44" t="s">
        <v>323</v>
      </c>
      <c r="BI44" t="s">
        <v>320</v>
      </c>
      <c r="BJ44" s="23">
        <v>0.43819444444444444</v>
      </c>
      <c r="BK44">
        <v>41</v>
      </c>
      <c r="BL44">
        <v>4.8600000000000003</v>
      </c>
      <c r="BM44">
        <v>0</v>
      </c>
      <c r="BN44">
        <v>-31.2</v>
      </c>
      <c r="BO44">
        <v>14.66</v>
      </c>
      <c r="BP44" t="s">
        <v>60</v>
      </c>
      <c r="BQ44">
        <v>1.1664392109999999</v>
      </c>
      <c r="BR44" t="s">
        <v>61</v>
      </c>
    </row>
    <row r="45" spans="1:70" x14ac:dyDescent="0.2">
      <c r="A45" s="19">
        <f t="shared" si="9"/>
        <v>12.810000000000002</v>
      </c>
      <c r="B45" s="20">
        <v>3752</v>
      </c>
      <c r="D45" s="2" t="s">
        <v>1381</v>
      </c>
      <c r="E45" s="2" t="str">
        <f t="shared" si="10"/>
        <v>ST</v>
      </c>
      <c r="F45">
        <v>200720433</v>
      </c>
      <c r="G45">
        <v>202606</v>
      </c>
      <c r="H45" t="s">
        <v>52</v>
      </c>
      <c r="I45" t="s">
        <v>321</v>
      </c>
      <c r="J45" t="s">
        <v>322</v>
      </c>
      <c r="K45" t="s">
        <v>54</v>
      </c>
      <c r="L45" s="5" t="s">
        <v>1817</v>
      </c>
      <c r="M45" t="s">
        <v>2039</v>
      </c>
      <c r="N45" s="21">
        <v>872331831558</v>
      </c>
      <c r="P45" t="s">
        <v>326</v>
      </c>
      <c r="Q45" t="s">
        <v>326</v>
      </c>
      <c r="R45" t="s">
        <v>56</v>
      </c>
      <c r="S45" t="s">
        <v>327</v>
      </c>
      <c r="T45">
        <v>21</v>
      </c>
      <c r="U45" t="s">
        <v>57</v>
      </c>
      <c r="V45">
        <v>21320</v>
      </c>
      <c r="W45">
        <v>62.35</v>
      </c>
      <c r="X45">
        <v>6.64</v>
      </c>
      <c r="Y45">
        <v>0</v>
      </c>
      <c r="Z45">
        <v>-47.45</v>
      </c>
      <c r="AA45">
        <v>21.54</v>
      </c>
      <c r="AB45">
        <v>5</v>
      </c>
      <c r="AC45">
        <v>54.12</v>
      </c>
      <c r="AD45">
        <v>14.3</v>
      </c>
      <c r="AE45" t="s">
        <v>8420</v>
      </c>
      <c r="AF45" t="s">
        <v>2550</v>
      </c>
      <c r="AG45" t="s">
        <v>2550</v>
      </c>
      <c r="AH45" t="s">
        <v>2551</v>
      </c>
      <c r="AI45" t="s">
        <v>2552</v>
      </c>
      <c r="AJ45">
        <v>60</v>
      </c>
      <c r="AK45" t="s">
        <v>57</v>
      </c>
      <c r="AL45">
        <v>60300</v>
      </c>
      <c r="AM45" t="s">
        <v>55</v>
      </c>
      <c r="AN45" t="s">
        <v>55</v>
      </c>
      <c r="AO45" t="s">
        <v>55</v>
      </c>
      <c r="AS45" t="s">
        <v>343</v>
      </c>
      <c r="AT45">
        <v>20</v>
      </c>
      <c r="AU45">
        <v>20</v>
      </c>
      <c r="AV45">
        <v>30</v>
      </c>
      <c r="BB45">
        <v>0</v>
      </c>
      <c r="BC45">
        <v>0</v>
      </c>
      <c r="BD45" t="s">
        <v>60</v>
      </c>
      <c r="BE45">
        <v>46240</v>
      </c>
      <c r="BF45">
        <v>634324015</v>
      </c>
      <c r="BH45" t="s">
        <v>323</v>
      </c>
      <c r="BI45" t="s">
        <v>320</v>
      </c>
      <c r="BJ45" s="23">
        <v>0.43333333333333335</v>
      </c>
      <c r="BK45">
        <v>53.6</v>
      </c>
      <c r="BL45">
        <v>5.71</v>
      </c>
      <c r="BM45">
        <v>0</v>
      </c>
      <c r="BN45">
        <v>-40.79</v>
      </c>
      <c r="BO45">
        <v>18.52</v>
      </c>
      <c r="BP45" t="s">
        <v>60</v>
      </c>
      <c r="BQ45">
        <v>1.163318249</v>
      </c>
      <c r="BR45" t="s">
        <v>61</v>
      </c>
    </row>
    <row r="46" spans="1:70" x14ac:dyDescent="0.2">
      <c r="A46" s="19">
        <f t="shared" ref="A46:A70" si="11">BK46+BN46</f>
        <v>18.500000000000007</v>
      </c>
      <c r="B46" s="20">
        <v>3752</v>
      </c>
      <c r="D46" s="2" t="s">
        <v>1381</v>
      </c>
      <c r="E46" s="2" t="str">
        <f t="shared" si="10"/>
        <v>ST</v>
      </c>
      <c r="F46">
        <v>200720433</v>
      </c>
      <c r="G46">
        <v>202606</v>
      </c>
      <c r="H46" t="s">
        <v>52</v>
      </c>
      <c r="I46" t="s">
        <v>321</v>
      </c>
      <c r="J46" t="s">
        <v>322</v>
      </c>
      <c r="K46" t="s">
        <v>54</v>
      </c>
      <c r="L46" t="s">
        <v>1817</v>
      </c>
      <c r="M46" s="5" t="s">
        <v>2039</v>
      </c>
      <c r="N46" s="21">
        <v>872279550660</v>
      </c>
      <c r="P46" t="s">
        <v>326</v>
      </c>
      <c r="Q46" t="s">
        <v>326</v>
      </c>
      <c r="R46" t="s">
        <v>56</v>
      </c>
      <c r="S46" t="s">
        <v>327</v>
      </c>
      <c r="T46">
        <v>21</v>
      </c>
      <c r="U46" t="s">
        <v>57</v>
      </c>
      <c r="V46">
        <v>21320</v>
      </c>
      <c r="W46">
        <v>90.04</v>
      </c>
      <c r="X46">
        <v>110.1</v>
      </c>
      <c r="Y46">
        <v>0</v>
      </c>
      <c r="Z46">
        <v>-68.52</v>
      </c>
      <c r="AA46">
        <v>131.62</v>
      </c>
      <c r="AB46">
        <v>6</v>
      </c>
      <c r="AC46">
        <v>92.4</v>
      </c>
      <c r="AD46">
        <v>17.16</v>
      </c>
      <c r="AE46" t="s">
        <v>8421</v>
      </c>
      <c r="AF46" t="s">
        <v>2553</v>
      </c>
      <c r="AG46" t="s">
        <v>2554</v>
      </c>
      <c r="AH46" t="s">
        <v>2555</v>
      </c>
      <c r="AI46" t="s">
        <v>2556</v>
      </c>
      <c r="AJ46">
        <v>39</v>
      </c>
      <c r="AK46" t="s">
        <v>57</v>
      </c>
      <c r="AL46">
        <v>39570</v>
      </c>
      <c r="AM46" t="s">
        <v>55</v>
      </c>
      <c r="AN46" t="s">
        <v>55</v>
      </c>
      <c r="AO46" t="s">
        <v>55</v>
      </c>
      <c r="AS46" t="s">
        <v>343</v>
      </c>
      <c r="AT46">
        <v>0</v>
      </c>
      <c r="AU46">
        <v>0</v>
      </c>
      <c r="AV46">
        <v>0</v>
      </c>
      <c r="BB46">
        <v>0</v>
      </c>
      <c r="BC46">
        <v>0</v>
      </c>
      <c r="BD46" t="s">
        <v>60</v>
      </c>
      <c r="BE46" s="5">
        <v>46240</v>
      </c>
      <c r="BF46">
        <v>634324015</v>
      </c>
      <c r="BH46" t="s">
        <v>323</v>
      </c>
      <c r="BI46" t="s">
        <v>320</v>
      </c>
      <c r="BJ46" s="23">
        <v>0.49236111111111114</v>
      </c>
      <c r="BK46">
        <v>77.400000000000006</v>
      </c>
      <c r="BL46">
        <v>94.64</v>
      </c>
      <c r="BM46">
        <v>0</v>
      </c>
      <c r="BN46">
        <v>-58.9</v>
      </c>
      <c r="BO46">
        <v>113.14</v>
      </c>
      <c r="BP46" t="s">
        <v>60</v>
      </c>
      <c r="BQ46">
        <v>1.163318249</v>
      </c>
      <c r="BR46" t="s">
        <v>61</v>
      </c>
    </row>
    <row r="47" spans="1:70" x14ac:dyDescent="0.2">
      <c r="A47" s="19">
        <f t="shared" si="11"/>
        <v>8.4599999999999973</v>
      </c>
      <c r="B47" s="20">
        <v>3752</v>
      </c>
      <c r="D47" s="2" t="s">
        <v>1381</v>
      </c>
      <c r="E47" s="2" t="str">
        <f t="shared" si="10"/>
        <v>ST</v>
      </c>
      <c r="F47">
        <v>200720433</v>
      </c>
      <c r="G47">
        <v>202606</v>
      </c>
      <c r="H47" t="s">
        <v>52</v>
      </c>
      <c r="I47" t="s">
        <v>321</v>
      </c>
      <c r="J47" t="s">
        <v>322</v>
      </c>
      <c r="K47" t="s">
        <v>54</v>
      </c>
      <c r="L47" s="5" t="s">
        <v>2039</v>
      </c>
      <c r="M47" t="s">
        <v>2464</v>
      </c>
      <c r="N47" s="21">
        <v>872336463750</v>
      </c>
      <c r="P47" t="s">
        <v>326</v>
      </c>
      <c r="Q47" t="s">
        <v>326</v>
      </c>
      <c r="R47" t="s">
        <v>56</v>
      </c>
      <c r="S47" t="s">
        <v>327</v>
      </c>
      <c r="T47">
        <v>21</v>
      </c>
      <c r="U47" t="s">
        <v>57</v>
      </c>
      <c r="V47">
        <v>21320</v>
      </c>
      <c r="W47">
        <v>41.2</v>
      </c>
      <c r="X47">
        <v>4.3899999999999997</v>
      </c>
      <c r="Y47">
        <v>0</v>
      </c>
      <c r="Z47">
        <v>-31.35</v>
      </c>
      <c r="AA47">
        <v>14.23</v>
      </c>
      <c r="AB47">
        <v>2</v>
      </c>
      <c r="AC47">
        <v>26.4</v>
      </c>
      <c r="AD47">
        <v>3.08</v>
      </c>
      <c r="AE47" t="s">
        <v>8422</v>
      </c>
      <c r="AF47" t="s">
        <v>2557</v>
      </c>
      <c r="AG47" t="s">
        <v>2557</v>
      </c>
      <c r="AH47" t="s">
        <v>2558</v>
      </c>
      <c r="AI47" t="s">
        <v>2559</v>
      </c>
      <c r="AJ47">
        <v>76</v>
      </c>
      <c r="AK47" t="s">
        <v>57</v>
      </c>
      <c r="AL47">
        <v>76330</v>
      </c>
      <c r="AM47" t="s">
        <v>55</v>
      </c>
      <c r="AN47" t="s">
        <v>55</v>
      </c>
      <c r="AO47" t="s">
        <v>55</v>
      </c>
      <c r="AS47" t="s">
        <v>343</v>
      </c>
      <c r="AT47">
        <v>0</v>
      </c>
      <c r="AU47">
        <v>0</v>
      </c>
      <c r="AV47">
        <v>0</v>
      </c>
      <c r="BB47">
        <v>0</v>
      </c>
      <c r="BC47">
        <v>0</v>
      </c>
      <c r="BD47" t="s">
        <v>60</v>
      </c>
      <c r="BE47">
        <v>46240</v>
      </c>
      <c r="BF47">
        <v>634324015</v>
      </c>
      <c r="BH47" t="s">
        <v>323</v>
      </c>
      <c r="BI47" t="s">
        <v>320</v>
      </c>
      <c r="BJ47" s="23">
        <v>0.38819444444444445</v>
      </c>
      <c r="BK47">
        <v>35.4</v>
      </c>
      <c r="BL47">
        <v>3.77</v>
      </c>
      <c r="BM47">
        <v>0</v>
      </c>
      <c r="BN47">
        <v>-26.94</v>
      </c>
      <c r="BO47">
        <v>12.23</v>
      </c>
      <c r="BP47" t="s">
        <v>60</v>
      </c>
      <c r="BQ47">
        <v>1.163724384</v>
      </c>
      <c r="BR47" t="s">
        <v>61</v>
      </c>
    </row>
    <row r="48" spans="1:70" x14ac:dyDescent="0.2">
      <c r="A48" s="19">
        <f t="shared" si="11"/>
        <v>6.7899999999999991</v>
      </c>
      <c r="B48" s="20">
        <v>3752</v>
      </c>
      <c r="D48" s="2" t="s">
        <v>1381</v>
      </c>
      <c r="E48" s="2" t="str">
        <f t="shared" si="10"/>
        <v>ST</v>
      </c>
      <c r="F48">
        <v>200720433</v>
      </c>
      <c r="G48">
        <v>202606</v>
      </c>
      <c r="H48" t="s">
        <v>52</v>
      </c>
      <c r="I48" t="s">
        <v>321</v>
      </c>
      <c r="J48" t="s">
        <v>322</v>
      </c>
      <c r="K48" t="s">
        <v>54</v>
      </c>
      <c r="L48" s="5">
        <v>46028</v>
      </c>
      <c r="M48">
        <v>46087</v>
      </c>
      <c r="N48" s="21">
        <v>872384950240</v>
      </c>
      <c r="P48" t="s">
        <v>326</v>
      </c>
      <c r="Q48" t="s">
        <v>326</v>
      </c>
      <c r="R48" t="s">
        <v>56</v>
      </c>
      <c r="S48" t="s">
        <v>327</v>
      </c>
      <c r="T48">
        <v>21</v>
      </c>
      <c r="U48" t="s">
        <v>57</v>
      </c>
      <c r="V48">
        <v>21320</v>
      </c>
      <c r="W48">
        <v>33.130000000000003</v>
      </c>
      <c r="X48">
        <v>3.92</v>
      </c>
      <c r="Y48">
        <v>0</v>
      </c>
      <c r="Z48">
        <v>-25.21</v>
      </c>
      <c r="AA48">
        <v>11.84</v>
      </c>
      <c r="AB48">
        <v>1</v>
      </c>
      <c r="AC48">
        <v>15.4</v>
      </c>
      <c r="AD48">
        <v>1.32</v>
      </c>
      <c r="AE48" t="s">
        <v>8423</v>
      </c>
      <c r="AF48" t="s">
        <v>2560</v>
      </c>
      <c r="AG48" t="s">
        <v>2561</v>
      </c>
      <c r="AH48" t="s">
        <v>2562</v>
      </c>
      <c r="AI48" t="s">
        <v>2563</v>
      </c>
      <c r="AJ48">
        <v>85</v>
      </c>
      <c r="AK48" t="s">
        <v>57</v>
      </c>
      <c r="AL48">
        <v>85110</v>
      </c>
      <c r="AM48" t="s">
        <v>55</v>
      </c>
      <c r="AN48" t="s">
        <v>55</v>
      </c>
      <c r="AO48" t="s">
        <v>55</v>
      </c>
      <c r="AS48" t="s">
        <v>343</v>
      </c>
      <c r="AT48">
        <v>0</v>
      </c>
      <c r="AU48">
        <v>0</v>
      </c>
      <c r="AV48">
        <v>0</v>
      </c>
      <c r="BB48">
        <v>0</v>
      </c>
      <c r="BC48">
        <v>0</v>
      </c>
      <c r="BD48" t="s">
        <v>60</v>
      </c>
      <c r="BE48">
        <v>46240</v>
      </c>
      <c r="BF48">
        <v>634324015</v>
      </c>
      <c r="BH48" t="s">
        <v>323</v>
      </c>
      <c r="BI48" t="s">
        <v>320</v>
      </c>
      <c r="BJ48" s="23">
        <v>0.58958333333333335</v>
      </c>
      <c r="BK48">
        <v>28.4</v>
      </c>
      <c r="BL48">
        <v>3.36</v>
      </c>
      <c r="BM48">
        <v>0</v>
      </c>
      <c r="BN48">
        <v>-21.61</v>
      </c>
      <c r="BO48">
        <v>10.15</v>
      </c>
      <c r="BP48" t="s">
        <v>60</v>
      </c>
      <c r="BQ48">
        <v>1.1664392109999999</v>
      </c>
      <c r="BR48" t="s">
        <v>61</v>
      </c>
    </row>
    <row r="49" spans="1:70" x14ac:dyDescent="0.2">
      <c r="A49" s="19">
        <f t="shared" si="11"/>
        <v>14.82</v>
      </c>
      <c r="B49" s="20">
        <v>3752</v>
      </c>
      <c r="D49" s="2" t="s">
        <v>1381</v>
      </c>
      <c r="E49" s="2" t="str">
        <f t="shared" si="10"/>
        <v>ST</v>
      </c>
      <c r="F49">
        <v>200720433</v>
      </c>
      <c r="G49">
        <v>202606</v>
      </c>
      <c r="H49" t="s">
        <v>52</v>
      </c>
      <c r="I49" t="s">
        <v>321</v>
      </c>
      <c r="J49" t="s">
        <v>322</v>
      </c>
      <c r="K49" t="s">
        <v>54</v>
      </c>
      <c r="L49" t="s">
        <v>2039</v>
      </c>
      <c r="M49" s="5" t="s">
        <v>2464</v>
      </c>
      <c r="N49" s="21">
        <v>872335926178</v>
      </c>
      <c r="P49" t="s">
        <v>326</v>
      </c>
      <c r="Q49" t="s">
        <v>326</v>
      </c>
      <c r="R49" t="s">
        <v>56</v>
      </c>
      <c r="S49" t="s">
        <v>327</v>
      </c>
      <c r="T49">
        <v>21</v>
      </c>
      <c r="U49" t="s">
        <v>57</v>
      </c>
      <c r="V49">
        <v>21320</v>
      </c>
      <c r="W49">
        <v>72.150000000000006</v>
      </c>
      <c r="X49">
        <v>7.68</v>
      </c>
      <c r="Y49">
        <v>0</v>
      </c>
      <c r="Z49">
        <v>-54.9</v>
      </c>
      <c r="AA49">
        <v>24.93</v>
      </c>
      <c r="AB49">
        <v>4</v>
      </c>
      <c r="AC49">
        <v>66.22</v>
      </c>
      <c r="AD49">
        <v>18.48</v>
      </c>
      <c r="AE49" t="s">
        <v>1556</v>
      </c>
      <c r="AF49" t="s">
        <v>2564</v>
      </c>
      <c r="AG49" t="s">
        <v>2564</v>
      </c>
      <c r="AH49" t="s">
        <v>2565</v>
      </c>
      <c r="AI49" t="s">
        <v>2566</v>
      </c>
      <c r="AJ49">
        <v>14</v>
      </c>
      <c r="AK49" t="s">
        <v>57</v>
      </c>
      <c r="AL49">
        <v>14123</v>
      </c>
      <c r="AM49" t="s">
        <v>55</v>
      </c>
      <c r="AN49" t="s">
        <v>55</v>
      </c>
      <c r="AO49" t="s">
        <v>55</v>
      </c>
      <c r="AS49" t="s">
        <v>343</v>
      </c>
      <c r="AT49">
        <v>30</v>
      </c>
      <c r="AU49">
        <v>31</v>
      </c>
      <c r="AV49">
        <v>41</v>
      </c>
      <c r="BB49">
        <v>0</v>
      </c>
      <c r="BC49">
        <v>0</v>
      </c>
      <c r="BD49" t="s">
        <v>60</v>
      </c>
      <c r="BE49" s="5">
        <v>46240</v>
      </c>
      <c r="BF49">
        <v>634324015</v>
      </c>
      <c r="BH49" t="s">
        <v>323</v>
      </c>
      <c r="BI49" t="s">
        <v>320</v>
      </c>
      <c r="BJ49" s="23">
        <v>0.3972222222222222</v>
      </c>
      <c r="BK49">
        <v>62</v>
      </c>
      <c r="BL49">
        <v>6.6</v>
      </c>
      <c r="BM49">
        <v>0</v>
      </c>
      <c r="BN49">
        <v>-47.18</v>
      </c>
      <c r="BO49">
        <v>21.42</v>
      </c>
      <c r="BP49" t="s">
        <v>60</v>
      </c>
      <c r="BQ49">
        <v>1.163724384</v>
      </c>
      <c r="BR49" t="s">
        <v>61</v>
      </c>
    </row>
    <row r="50" spans="1:70" x14ac:dyDescent="0.2">
      <c r="A50" s="19">
        <f t="shared" si="11"/>
        <v>12.14</v>
      </c>
      <c r="B50" s="20">
        <v>3752</v>
      </c>
      <c r="D50" s="2" t="s">
        <v>1381</v>
      </c>
      <c r="E50" s="2" t="str">
        <f t="shared" si="10"/>
        <v>ST</v>
      </c>
      <c r="F50">
        <v>200720433</v>
      </c>
      <c r="G50">
        <v>202606</v>
      </c>
      <c r="H50" t="s">
        <v>52</v>
      </c>
      <c r="I50" t="s">
        <v>321</v>
      </c>
      <c r="J50" t="s">
        <v>322</v>
      </c>
      <c r="K50" t="s">
        <v>54</v>
      </c>
      <c r="L50">
        <v>46059</v>
      </c>
      <c r="M50" s="5">
        <v>46087</v>
      </c>
      <c r="N50" s="21">
        <v>872390485979</v>
      </c>
      <c r="P50" t="s">
        <v>326</v>
      </c>
      <c r="Q50" t="s">
        <v>326</v>
      </c>
      <c r="R50" t="s">
        <v>56</v>
      </c>
      <c r="S50" t="s">
        <v>327</v>
      </c>
      <c r="T50">
        <v>21</v>
      </c>
      <c r="U50" t="s">
        <v>57</v>
      </c>
      <c r="V50">
        <v>21320</v>
      </c>
      <c r="W50">
        <v>59.25</v>
      </c>
      <c r="X50">
        <v>7.02</v>
      </c>
      <c r="Y50">
        <v>0</v>
      </c>
      <c r="Z50">
        <v>-45.09</v>
      </c>
      <c r="AA50">
        <v>21.18</v>
      </c>
      <c r="AB50">
        <v>3</v>
      </c>
      <c r="AC50">
        <v>50.6</v>
      </c>
      <c r="AD50">
        <v>15.84</v>
      </c>
      <c r="AE50" t="s">
        <v>8424</v>
      </c>
      <c r="AF50" t="s">
        <v>903</v>
      </c>
      <c r="AG50" t="s">
        <v>903</v>
      </c>
      <c r="AH50" t="s">
        <v>904</v>
      </c>
      <c r="AI50" t="s">
        <v>905</v>
      </c>
      <c r="AJ50">
        <v>44</v>
      </c>
      <c r="AK50" t="s">
        <v>57</v>
      </c>
      <c r="AL50">
        <v>44840</v>
      </c>
      <c r="AM50" t="s">
        <v>55</v>
      </c>
      <c r="AN50" t="s">
        <v>55</v>
      </c>
      <c r="AO50" t="s">
        <v>55</v>
      </c>
      <c r="AS50" t="s">
        <v>343</v>
      </c>
      <c r="AT50">
        <v>20</v>
      </c>
      <c r="AU50">
        <v>31</v>
      </c>
      <c r="AV50">
        <v>39</v>
      </c>
      <c r="BB50">
        <v>0</v>
      </c>
      <c r="BC50">
        <v>0</v>
      </c>
      <c r="BD50" t="s">
        <v>60</v>
      </c>
      <c r="BE50" s="5">
        <v>46240</v>
      </c>
      <c r="BF50">
        <v>634324015</v>
      </c>
      <c r="BH50" t="s">
        <v>323</v>
      </c>
      <c r="BI50" t="s">
        <v>320</v>
      </c>
      <c r="BJ50" s="23">
        <v>0.40555555555555556</v>
      </c>
      <c r="BK50">
        <v>50.8</v>
      </c>
      <c r="BL50">
        <v>6.02</v>
      </c>
      <c r="BM50">
        <v>0</v>
      </c>
      <c r="BN50">
        <v>-38.659999999999997</v>
      </c>
      <c r="BO50">
        <v>18.16</v>
      </c>
      <c r="BP50" t="s">
        <v>60</v>
      </c>
      <c r="BQ50">
        <v>1.166343978</v>
      </c>
      <c r="BR50" t="s">
        <v>61</v>
      </c>
    </row>
    <row r="51" spans="1:70" x14ac:dyDescent="0.2">
      <c r="A51" s="19">
        <f t="shared" si="11"/>
        <v>8.4599999999999973</v>
      </c>
      <c r="B51" s="20">
        <v>3752</v>
      </c>
      <c r="D51" s="2" t="s">
        <v>1381</v>
      </c>
      <c r="E51" s="2" t="str">
        <f t="shared" si="10"/>
        <v>ST</v>
      </c>
      <c r="F51">
        <v>200720433</v>
      </c>
      <c r="G51">
        <v>202606</v>
      </c>
      <c r="H51" t="s">
        <v>52</v>
      </c>
      <c r="I51" t="s">
        <v>321</v>
      </c>
      <c r="J51" t="s">
        <v>322</v>
      </c>
      <c r="K51" t="s">
        <v>54</v>
      </c>
      <c r="L51" s="5" t="s">
        <v>2039</v>
      </c>
      <c r="M51" s="5">
        <v>46028</v>
      </c>
      <c r="N51" s="21">
        <v>872385719430</v>
      </c>
      <c r="P51" t="s">
        <v>326</v>
      </c>
      <c r="Q51" t="s">
        <v>326</v>
      </c>
      <c r="R51" t="s">
        <v>56</v>
      </c>
      <c r="S51" t="s">
        <v>327</v>
      </c>
      <c r="T51">
        <v>21</v>
      </c>
      <c r="U51" t="s">
        <v>57</v>
      </c>
      <c r="V51">
        <v>21320</v>
      </c>
      <c r="W51">
        <v>41.2</v>
      </c>
      <c r="X51">
        <v>4.3899999999999997</v>
      </c>
      <c r="Y51">
        <v>0</v>
      </c>
      <c r="Z51">
        <v>-31.35</v>
      </c>
      <c r="AA51">
        <v>14.23</v>
      </c>
      <c r="AB51">
        <v>2</v>
      </c>
      <c r="AC51">
        <v>26.4</v>
      </c>
      <c r="AD51">
        <v>4.4000000000000004</v>
      </c>
      <c r="AE51" t="s">
        <v>8425</v>
      </c>
      <c r="AF51" t="s">
        <v>2567</v>
      </c>
      <c r="AG51" t="s">
        <v>2567</v>
      </c>
      <c r="AH51" t="s">
        <v>2568</v>
      </c>
      <c r="AI51" t="s">
        <v>2569</v>
      </c>
      <c r="AJ51">
        <v>6</v>
      </c>
      <c r="AK51" t="s">
        <v>57</v>
      </c>
      <c r="AL51">
        <v>6320</v>
      </c>
      <c r="AM51" t="s">
        <v>55</v>
      </c>
      <c r="AN51" t="s">
        <v>55</v>
      </c>
      <c r="AO51" t="s">
        <v>55</v>
      </c>
      <c r="AS51" t="s">
        <v>343</v>
      </c>
      <c r="AT51">
        <v>0</v>
      </c>
      <c r="AU51">
        <v>0</v>
      </c>
      <c r="AV51">
        <v>0</v>
      </c>
      <c r="BB51">
        <v>0</v>
      </c>
      <c r="BC51">
        <v>0</v>
      </c>
      <c r="BD51" t="s">
        <v>60</v>
      </c>
      <c r="BE51">
        <v>46240</v>
      </c>
      <c r="BF51">
        <v>634324015</v>
      </c>
      <c r="BH51" t="s">
        <v>323</v>
      </c>
      <c r="BI51" t="s">
        <v>320</v>
      </c>
      <c r="BJ51" s="23">
        <v>0.49513888888888891</v>
      </c>
      <c r="BK51">
        <v>35.4</v>
      </c>
      <c r="BL51">
        <v>3.77</v>
      </c>
      <c r="BM51">
        <v>0</v>
      </c>
      <c r="BN51">
        <v>-26.94</v>
      </c>
      <c r="BO51">
        <v>12.23</v>
      </c>
      <c r="BP51" t="s">
        <v>60</v>
      </c>
      <c r="BQ51">
        <v>1.163724384</v>
      </c>
      <c r="BR51" t="s">
        <v>61</v>
      </c>
    </row>
    <row r="52" spans="1:70" x14ac:dyDescent="0.2">
      <c r="A52" s="19">
        <f t="shared" si="11"/>
        <v>42.66</v>
      </c>
      <c r="B52" s="20">
        <v>3752</v>
      </c>
      <c r="D52" s="2" t="s">
        <v>346</v>
      </c>
      <c r="E52" s="2" t="str">
        <f t="shared" si="10"/>
        <v>ST</v>
      </c>
      <c r="F52">
        <v>200720433</v>
      </c>
      <c r="G52">
        <v>202606</v>
      </c>
      <c r="H52" t="s">
        <v>52</v>
      </c>
      <c r="I52" t="s">
        <v>321</v>
      </c>
      <c r="J52" t="s">
        <v>322</v>
      </c>
      <c r="K52" t="s">
        <v>54</v>
      </c>
      <c r="L52" s="5">
        <v>46087</v>
      </c>
      <c r="M52" s="5">
        <v>46118</v>
      </c>
      <c r="N52" s="21">
        <v>872534651802</v>
      </c>
      <c r="P52" t="s">
        <v>326</v>
      </c>
      <c r="Q52" t="s">
        <v>326</v>
      </c>
      <c r="R52" t="s">
        <v>56</v>
      </c>
      <c r="S52" t="s">
        <v>327</v>
      </c>
      <c r="T52">
        <v>21</v>
      </c>
      <c r="U52" t="s">
        <v>57</v>
      </c>
      <c r="V52">
        <v>21320</v>
      </c>
      <c r="W52">
        <v>207.79</v>
      </c>
      <c r="X52">
        <v>170.91</v>
      </c>
      <c r="Y52">
        <v>0</v>
      </c>
      <c r="Z52">
        <v>-158.13</v>
      </c>
      <c r="AA52">
        <v>220.57</v>
      </c>
      <c r="AB52">
        <v>12</v>
      </c>
      <c r="AC52">
        <v>231</v>
      </c>
      <c r="AD52">
        <v>121.44</v>
      </c>
      <c r="AE52" t="s">
        <v>1510</v>
      </c>
      <c r="AF52" t="s">
        <v>2570</v>
      </c>
      <c r="AG52" t="s">
        <v>2570</v>
      </c>
      <c r="AH52" t="s">
        <v>2571</v>
      </c>
      <c r="AI52" t="s">
        <v>2572</v>
      </c>
      <c r="AJ52">
        <v>74</v>
      </c>
      <c r="AK52" t="s">
        <v>57</v>
      </c>
      <c r="AL52">
        <v>74400</v>
      </c>
      <c r="AM52" t="s">
        <v>55</v>
      </c>
      <c r="AN52" t="s">
        <v>55</v>
      </c>
      <c r="AO52" t="s">
        <v>55</v>
      </c>
      <c r="AS52" t="s">
        <v>343</v>
      </c>
      <c r="AT52">
        <v>0</v>
      </c>
      <c r="AU52">
        <v>0</v>
      </c>
      <c r="AV52">
        <v>0</v>
      </c>
      <c r="BB52">
        <v>0</v>
      </c>
      <c r="BC52">
        <v>0</v>
      </c>
      <c r="BD52" t="s">
        <v>60</v>
      </c>
      <c r="BE52">
        <v>46240</v>
      </c>
      <c r="BF52">
        <v>634324015</v>
      </c>
      <c r="BH52" t="s">
        <v>323</v>
      </c>
      <c r="BI52" t="s">
        <v>320</v>
      </c>
      <c r="BJ52" s="23">
        <v>0.44305555555555554</v>
      </c>
      <c r="BK52">
        <v>178.5</v>
      </c>
      <c r="BL52">
        <v>146.82</v>
      </c>
      <c r="BM52">
        <v>0</v>
      </c>
      <c r="BN52">
        <v>-135.84</v>
      </c>
      <c r="BO52">
        <v>189.48</v>
      </c>
      <c r="BP52" t="s">
        <v>60</v>
      </c>
      <c r="BQ52">
        <v>1.164090147</v>
      </c>
      <c r="BR52" t="s">
        <v>61</v>
      </c>
    </row>
    <row r="53" spans="1:70" x14ac:dyDescent="0.2">
      <c r="A53" s="19">
        <f t="shared" si="11"/>
        <v>8.4599999999999973</v>
      </c>
      <c r="B53" s="20">
        <v>3752</v>
      </c>
      <c r="D53" s="2" t="s">
        <v>1381</v>
      </c>
      <c r="E53" s="2" t="str">
        <f t="shared" si="10"/>
        <v>ST</v>
      </c>
      <c r="F53">
        <v>200720433</v>
      </c>
      <c r="G53">
        <v>202606</v>
      </c>
      <c r="H53" t="s">
        <v>52</v>
      </c>
      <c r="I53" t="s">
        <v>321</v>
      </c>
      <c r="J53" t="s">
        <v>322</v>
      </c>
      <c r="K53" t="s">
        <v>54</v>
      </c>
      <c r="L53">
        <v>46028</v>
      </c>
      <c r="M53">
        <v>46059</v>
      </c>
      <c r="N53" s="21">
        <v>872387195530</v>
      </c>
      <c r="P53" t="s">
        <v>326</v>
      </c>
      <c r="Q53" t="s">
        <v>326</v>
      </c>
      <c r="R53" t="s">
        <v>56</v>
      </c>
      <c r="S53" t="s">
        <v>327</v>
      </c>
      <c r="T53">
        <v>21</v>
      </c>
      <c r="U53" t="s">
        <v>57</v>
      </c>
      <c r="V53">
        <v>21320</v>
      </c>
      <c r="W53">
        <v>41.29</v>
      </c>
      <c r="X53">
        <v>4.9000000000000004</v>
      </c>
      <c r="Y53">
        <v>0</v>
      </c>
      <c r="Z53">
        <v>-31.42</v>
      </c>
      <c r="AA53">
        <v>14.77</v>
      </c>
      <c r="AB53">
        <v>2</v>
      </c>
      <c r="AC53">
        <v>26.4</v>
      </c>
      <c r="AD53">
        <v>2.64</v>
      </c>
      <c r="AE53" t="s">
        <v>8426</v>
      </c>
      <c r="AF53" t="s">
        <v>2573</v>
      </c>
      <c r="AG53" t="s">
        <v>2573</v>
      </c>
      <c r="AH53" t="s">
        <v>2574</v>
      </c>
      <c r="AI53" t="s">
        <v>2575</v>
      </c>
      <c r="AJ53">
        <v>54</v>
      </c>
      <c r="AK53" t="s">
        <v>57</v>
      </c>
      <c r="AL53">
        <v>54760</v>
      </c>
      <c r="AM53" t="s">
        <v>55</v>
      </c>
      <c r="AN53" t="s">
        <v>55</v>
      </c>
      <c r="AO53" t="s">
        <v>55</v>
      </c>
      <c r="AS53" t="s">
        <v>343</v>
      </c>
      <c r="AT53">
        <v>30</v>
      </c>
      <c r="AU53">
        <v>31</v>
      </c>
      <c r="AV53">
        <v>39</v>
      </c>
      <c r="BB53">
        <v>0</v>
      </c>
      <c r="BC53">
        <v>0</v>
      </c>
      <c r="BD53" t="s">
        <v>60</v>
      </c>
      <c r="BE53" s="5">
        <v>46240</v>
      </c>
      <c r="BF53">
        <v>634324015</v>
      </c>
      <c r="BH53" t="s">
        <v>323</v>
      </c>
      <c r="BI53" t="s">
        <v>320</v>
      </c>
      <c r="BJ53" s="23">
        <v>0.41944444444444445</v>
      </c>
      <c r="BK53">
        <v>35.4</v>
      </c>
      <c r="BL53">
        <v>4.2</v>
      </c>
      <c r="BM53">
        <v>0</v>
      </c>
      <c r="BN53">
        <v>-26.94</v>
      </c>
      <c r="BO53">
        <v>12.66</v>
      </c>
      <c r="BP53" t="s">
        <v>60</v>
      </c>
      <c r="BQ53">
        <v>1.1664392109999999</v>
      </c>
      <c r="BR53" t="s">
        <v>61</v>
      </c>
    </row>
    <row r="54" spans="1:70" x14ac:dyDescent="0.2">
      <c r="A54" s="19">
        <f t="shared" si="11"/>
        <v>9.4600000000000009</v>
      </c>
      <c r="B54" s="20">
        <v>3752</v>
      </c>
      <c r="D54" s="2" t="s">
        <v>346</v>
      </c>
      <c r="E54" s="2" t="str">
        <f t="shared" si="10"/>
        <v>ST</v>
      </c>
      <c r="F54">
        <v>200720433</v>
      </c>
      <c r="G54">
        <v>202606</v>
      </c>
      <c r="H54" t="s">
        <v>52</v>
      </c>
      <c r="I54" t="s">
        <v>321</v>
      </c>
      <c r="J54" t="s">
        <v>322</v>
      </c>
      <c r="K54" t="s">
        <v>54</v>
      </c>
      <c r="L54" s="5">
        <v>46087</v>
      </c>
      <c r="M54">
        <v>46118</v>
      </c>
      <c r="N54" s="21">
        <v>872533330020</v>
      </c>
      <c r="P54" t="s">
        <v>326</v>
      </c>
      <c r="Q54" t="s">
        <v>326</v>
      </c>
      <c r="R54" t="s">
        <v>56</v>
      </c>
      <c r="S54" t="s">
        <v>327</v>
      </c>
      <c r="T54">
        <v>21</v>
      </c>
      <c r="U54" t="s">
        <v>57</v>
      </c>
      <c r="V54">
        <v>21320</v>
      </c>
      <c r="W54">
        <v>46.1</v>
      </c>
      <c r="X54">
        <v>5.46</v>
      </c>
      <c r="Y54">
        <v>0</v>
      </c>
      <c r="Z54">
        <v>-35.090000000000003</v>
      </c>
      <c r="AA54">
        <v>16.47</v>
      </c>
      <c r="AB54">
        <v>2</v>
      </c>
      <c r="AC54">
        <v>33</v>
      </c>
      <c r="AD54">
        <v>5.28</v>
      </c>
      <c r="AE54" t="s">
        <v>8427</v>
      </c>
      <c r="AF54" t="s">
        <v>433</v>
      </c>
      <c r="AG54" t="s">
        <v>433</v>
      </c>
      <c r="AH54" t="s">
        <v>2576</v>
      </c>
      <c r="AI54" t="s">
        <v>711</v>
      </c>
      <c r="AJ54">
        <v>36</v>
      </c>
      <c r="AK54" t="s">
        <v>57</v>
      </c>
      <c r="AL54">
        <v>36000</v>
      </c>
      <c r="AM54" t="s">
        <v>55</v>
      </c>
      <c r="AN54" t="s">
        <v>55</v>
      </c>
      <c r="AO54" t="s">
        <v>55</v>
      </c>
      <c r="AS54" t="s">
        <v>343</v>
      </c>
      <c r="AT54">
        <v>30</v>
      </c>
      <c r="AU54">
        <v>31</v>
      </c>
      <c r="AV54">
        <v>39</v>
      </c>
      <c r="BB54">
        <v>0</v>
      </c>
      <c r="BC54">
        <v>0</v>
      </c>
      <c r="BD54" t="s">
        <v>60</v>
      </c>
      <c r="BE54">
        <v>46240</v>
      </c>
      <c r="BF54">
        <v>634324015</v>
      </c>
      <c r="BH54" t="s">
        <v>323</v>
      </c>
      <c r="BI54" t="s">
        <v>320</v>
      </c>
      <c r="BJ54" s="23">
        <v>0.45763888888888887</v>
      </c>
      <c r="BK54">
        <v>39.6</v>
      </c>
      <c r="BL54">
        <v>4.6900000000000004</v>
      </c>
      <c r="BM54">
        <v>0</v>
      </c>
      <c r="BN54">
        <v>-30.14</v>
      </c>
      <c r="BO54">
        <v>14.15</v>
      </c>
      <c r="BP54" t="s">
        <v>60</v>
      </c>
      <c r="BQ54">
        <v>1.164090147</v>
      </c>
      <c r="BR54" t="s">
        <v>61</v>
      </c>
    </row>
    <row r="55" spans="1:70" x14ac:dyDescent="0.2">
      <c r="A55" s="19">
        <f t="shared" si="11"/>
        <v>8.129999999999999</v>
      </c>
      <c r="B55" s="20">
        <v>3752</v>
      </c>
      <c r="D55" s="2" t="s">
        <v>1381</v>
      </c>
      <c r="E55" s="2" t="str">
        <f t="shared" si="10"/>
        <v>ST</v>
      </c>
      <c r="F55">
        <v>200720433</v>
      </c>
      <c r="G55">
        <v>202606</v>
      </c>
      <c r="H55" t="s">
        <v>52</v>
      </c>
      <c r="I55" t="s">
        <v>321</v>
      </c>
      <c r="J55" t="s">
        <v>322</v>
      </c>
      <c r="K55" t="s">
        <v>54</v>
      </c>
      <c r="L55">
        <v>46059</v>
      </c>
      <c r="M55" s="5">
        <v>46087</v>
      </c>
      <c r="N55" s="21">
        <v>872285074832</v>
      </c>
      <c r="P55" t="s">
        <v>326</v>
      </c>
      <c r="Q55" t="s">
        <v>326</v>
      </c>
      <c r="R55" t="s">
        <v>56</v>
      </c>
      <c r="S55" t="s">
        <v>327</v>
      </c>
      <c r="T55">
        <v>21</v>
      </c>
      <c r="U55" t="s">
        <v>57</v>
      </c>
      <c r="V55">
        <v>21320</v>
      </c>
      <c r="W55">
        <v>39.659999999999997</v>
      </c>
      <c r="X55">
        <v>4.7</v>
      </c>
      <c r="Y55">
        <v>0</v>
      </c>
      <c r="Z55">
        <v>-30.17</v>
      </c>
      <c r="AA55">
        <v>14.18</v>
      </c>
      <c r="AB55">
        <v>2</v>
      </c>
      <c r="AC55">
        <v>24.2</v>
      </c>
      <c r="AD55">
        <v>5.72</v>
      </c>
      <c r="AE55" t="s">
        <v>8428</v>
      </c>
      <c r="AF55" t="s">
        <v>2577</v>
      </c>
      <c r="AG55" t="s">
        <v>2577</v>
      </c>
      <c r="AH55" t="s">
        <v>2578</v>
      </c>
      <c r="AI55" t="s">
        <v>2579</v>
      </c>
      <c r="AJ55">
        <v>68</v>
      </c>
      <c r="AK55" t="s">
        <v>57</v>
      </c>
      <c r="AL55">
        <v>68700</v>
      </c>
      <c r="AM55" t="s">
        <v>55</v>
      </c>
      <c r="AN55" t="s">
        <v>55</v>
      </c>
      <c r="AO55" t="s">
        <v>55</v>
      </c>
      <c r="AS55" t="s">
        <v>343</v>
      </c>
      <c r="AT55">
        <v>0</v>
      </c>
      <c r="AU55">
        <v>0</v>
      </c>
      <c r="AV55">
        <v>0</v>
      </c>
      <c r="BB55">
        <v>0</v>
      </c>
      <c r="BC55">
        <v>0</v>
      </c>
      <c r="BD55" t="s">
        <v>60</v>
      </c>
      <c r="BE55" s="5">
        <v>46240</v>
      </c>
      <c r="BF55">
        <v>634324015</v>
      </c>
      <c r="BH55" t="s">
        <v>323</v>
      </c>
      <c r="BI55" t="s">
        <v>320</v>
      </c>
      <c r="BJ55" s="23">
        <v>0.51944444444444449</v>
      </c>
      <c r="BK55">
        <v>34</v>
      </c>
      <c r="BL55">
        <v>4.03</v>
      </c>
      <c r="BM55">
        <v>0</v>
      </c>
      <c r="BN55">
        <v>-25.87</v>
      </c>
      <c r="BO55">
        <v>12.16</v>
      </c>
      <c r="BP55" t="s">
        <v>60</v>
      </c>
      <c r="BQ55">
        <v>1.166343978</v>
      </c>
      <c r="BR55" t="s">
        <v>61</v>
      </c>
    </row>
    <row r="56" spans="1:70" x14ac:dyDescent="0.2">
      <c r="A56" s="19">
        <f t="shared" si="11"/>
        <v>21.510000000000005</v>
      </c>
      <c r="B56" s="20">
        <v>3752</v>
      </c>
      <c r="D56" s="2" t="s">
        <v>1381</v>
      </c>
      <c r="E56" s="2" t="str">
        <f t="shared" si="10"/>
        <v>ST</v>
      </c>
      <c r="F56">
        <v>200720433</v>
      </c>
      <c r="G56">
        <v>202606</v>
      </c>
      <c r="H56" t="s">
        <v>52</v>
      </c>
      <c r="I56" t="s">
        <v>321</v>
      </c>
      <c r="J56" t="s">
        <v>322</v>
      </c>
      <c r="K56" t="s">
        <v>54</v>
      </c>
      <c r="L56" s="5" t="s">
        <v>1817</v>
      </c>
      <c r="M56" s="5" t="s">
        <v>2039</v>
      </c>
      <c r="N56" s="21">
        <v>872328013160</v>
      </c>
      <c r="P56" t="s">
        <v>326</v>
      </c>
      <c r="Q56" t="s">
        <v>326</v>
      </c>
      <c r="R56" t="s">
        <v>56</v>
      </c>
      <c r="S56" t="s">
        <v>327</v>
      </c>
      <c r="T56">
        <v>21</v>
      </c>
      <c r="U56" t="s">
        <v>57</v>
      </c>
      <c r="V56">
        <v>21320</v>
      </c>
      <c r="W56">
        <v>104.7</v>
      </c>
      <c r="X56">
        <v>111.66</v>
      </c>
      <c r="Y56">
        <v>0</v>
      </c>
      <c r="Z56">
        <v>-79.680000000000007</v>
      </c>
      <c r="AA56">
        <v>136.68</v>
      </c>
      <c r="AB56">
        <v>6</v>
      </c>
      <c r="AC56">
        <v>111.76</v>
      </c>
      <c r="AD56">
        <v>63.36</v>
      </c>
      <c r="AE56" t="s">
        <v>1571</v>
      </c>
      <c r="AF56" t="s">
        <v>2580</v>
      </c>
      <c r="AG56" t="s">
        <v>2580</v>
      </c>
      <c r="AH56" t="s">
        <v>2581</v>
      </c>
      <c r="AI56" t="s">
        <v>643</v>
      </c>
      <c r="AJ56">
        <v>59</v>
      </c>
      <c r="AK56" t="s">
        <v>57</v>
      </c>
      <c r="AL56">
        <v>59140</v>
      </c>
      <c r="AM56" t="s">
        <v>55</v>
      </c>
      <c r="AN56" t="s">
        <v>55</v>
      </c>
      <c r="AO56" t="s">
        <v>55</v>
      </c>
      <c r="AS56" t="s">
        <v>343</v>
      </c>
      <c r="AT56">
        <v>29</v>
      </c>
      <c r="AU56">
        <v>30</v>
      </c>
      <c r="AV56">
        <v>40</v>
      </c>
      <c r="BB56">
        <v>0</v>
      </c>
      <c r="BC56">
        <v>0</v>
      </c>
      <c r="BD56" t="s">
        <v>60</v>
      </c>
      <c r="BE56" s="5">
        <v>46240</v>
      </c>
      <c r="BF56">
        <v>634324015</v>
      </c>
      <c r="BH56" t="s">
        <v>323</v>
      </c>
      <c r="BI56" t="s">
        <v>320</v>
      </c>
      <c r="BJ56" s="23">
        <v>0.43402777777777779</v>
      </c>
      <c r="BK56">
        <v>90</v>
      </c>
      <c r="BL56">
        <v>95.98</v>
      </c>
      <c r="BM56">
        <v>0</v>
      </c>
      <c r="BN56">
        <v>-68.489999999999995</v>
      </c>
      <c r="BO56">
        <v>117.49</v>
      </c>
      <c r="BP56" t="s">
        <v>60</v>
      </c>
      <c r="BQ56">
        <v>1.163318249</v>
      </c>
      <c r="BR56" t="s">
        <v>61</v>
      </c>
    </row>
    <row r="57" spans="1:70" x14ac:dyDescent="0.2">
      <c r="A57" s="19">
        <f t="shared" si="11"/>
        <v>8.4599999999999973</v>
      </c>
      <c r="B57" s="20">
        <v>3752</v>
      </c>
      <c r="D57" s="2" t="s">
        <v>1381</v>
      </c>
      <c r="E57" s="2" t="str">
        <f t="shared" si="10"/>
        <v>ST</v>
      </c>
      <c r="F57">
        <v>200720433</v>
      </c>
      <c r="G57">
        <v>202606</v>
      </c>
      <c r="H57" t="s">
        <v>52</v>
      </c>
      <c r="I57" t="s">
        <v>321</v>
      </c>
      <c r="J57" t="s">
        <v>322</v>
      </c>
      <c r="K57" t="s">
        <v>54</v>
      </c>
      <c r="L57" t="s">
        <v>2039</v>
      </c>
      <c r="M57" s="5" t="s">
        <v>2464</v>
      </c>
      <c r="N57" s="21">
        <v>872384934038</v>
      </c>
      <c r="P57" t="s">
        <v>326</v>
      </c>
      <c r="Q57" t="s">
        <v>326</v>
      </c>
      <c r="R57" t="s">
        <v>56</v>
      </c>
      <c r="S57" t="s">
        <v>327</v>
      </c>
      <c r="T57">
        <v>21</v>
      </c>
      <c r="U57" t="s">
        <v>57</v>
      </c>
      <c r="V57">
        <v>21320</v>
      </c>
      <c r="W57">
        <v>41.2</v>
      </c>
      <c r="X57">
        <v>4.3899999999999997</v>
      </c>
      <c r="Y57">
        <v>0</v>
      </c>
      <c r="Z57">
        <v>-31.35</v>
      </c>
      <c r="AA57">
        <v>14.23</v>
      </c>
      <c r="AB57">
        <v>2</v>
      </c>
      <c r="AC57">
        <v>26.4</v>
      </c>
      <c r="AD57">
        <v>3.08</v>
      </c>
      <c r="AE57" t="s">
        <v>8429</v>
      </c>
      <c r="AF57" t="s">
        <v>2582</v>
      </c>
      <c r="AG57" t="s">
        <v>2582</v>
      </c>
      <c r="AH57" t="s">
        <v>2583</v>
      </c>
      <c r="AI57" t="s">
        <v>2584</v>
      </c>
      <c r="AJ57">
        <v>64</v>
      </c>
      <c r="AK57" t="s">
        <v>57</v>
      </c>
      <c r="AL57">
        <v>64140</v>
      </c>
      <c r="AM57" t="s">
        <v>55</v>
      </c>
      <c r="AN57" t="s">
        <v>55</v>
      </c>
      <c r="AO57" t="s">
        <v>55</v>
      </c>
      <c r="AS57" t="s">
        <v>343</v>
      </c>
      <c r="AT57">
        <v>0</v>
      </c>
      <c r="AU57">
        <v>0</v>
      </c>
      <c r="AV57">
        <v>0</v>
      </c>
      <c r="BB57">
        <v>0</v>
      </c>
      <c r="BC57">
        <v>0</v>
      </c>
      <c r="BD57" t="s">
        <v>60</v>
      </c>
      <c r="BE57" s="5">
        <v>46240</v>
      </c>
      <c r="BF57">
        <v>634324015</v>
      </c>
      <c r="BH57" t="s">
        <v>323</v>
      </c>
      <c r="BI57" t="s">
        <v>320</v>
      </c>
      <c r="BJ57" s="23">
        <v>0.4236111111111111</v>
      </c>
      <c r="BK57">
        <v>35.4</v>
      </c>
      <c r="BL57">
        <v>3.77</v>
      </c>
      <c r="BM57">
        <v>0</v>
      </c>
      <c r="BN57">
        <v>-26.94</v>
      </c>
      <c r="BO57">
        <v>12.23</v>
      </c>
      <c r="BP57" t="s">
        <v>60</v>
      </c>
      <c r="BQ57">
        <v>1.163724384</v>
      </c>
      <c r="BR57" t="s">
        <v>61</v>
      </c>
    </row>
    <row r="58" spans="1:70" x14ac:dyDescent="0.2">
      <c r="A58" s="19">
        <f t="shared" si="11"/>
        <v>11.469999999999999</v>
      </c>
      <c r="B58" s="20">
        <v>3752</v>
      </c>
      <c r="D58" s="2" t="s">
        <v>1381</v>
      </c>
      <c r="E58" s="2" t="str">
        <f t="shared" ref="E58:E96" si="12">IF(J58="FedEx Priority","ST","FICP")</f>
        <v>ST</v>
      </c>
      <c r="F58">
        <v>200720433</v>
      </c>
      <c r="G58">
        <v>202606</v>
      </c>
      <c r="H58" t="s">
        <v>52</v>
      </c>
      <c r="I58" t="s">
        <v>321</v>
      </c>
      <c r="J58" t="s">
        <v>322</v>
      </c>
      <c r="K58" t="s">
        <v>54</v>
      </c>
      <c r="L58" s="5">
        <v>46028</v>
      </c>
      <c r="M58" s="5">
        <v>46059</v>
      </c>
      <c r="N58" s="21">
        <v>872387772926</v>
      </c>
      <c r="P58" t="s">
        <v>326</v>
      </c>
      <c r="Q58" t="s">
        <v>326</v>
      </c>
      <c r="R58" t="s">
        <v>56</v>
      </c>
      <c r="S58" t="s">
        <v>327</v>
      </c>
      <c r="T58">
        <v>21</v>
      </c>
      <c r="U58" t="s">
        <v>57</v>
      </c>
      <c r="V58">
        <v>21320</v>
      </c>
      <c r="W58">
        <v>55.99</v>
      </c>
      <c r="X58">
        <v>6.64</v>
      </c>
      <c r="Y58">
        <v>0</v>
      </c>
      <c r="Z58">
        <v>-42.61</v>
      </c>
      <c r="AA58">
        <v>20.02</v>
      </c>
      <c r="AB58">
        <v>3</v>
      </c>
      <c r="AC58">
        <v>46.2</v>
      </c>
      <c r="AD58">
        <v>8.58</v>
      </c>
      <c r="AE58" t="s">
        <v>8430</v>
      </c>
      <c r="AF58" t="s">
        <v>2585</v>
      </c>
      <c r="AG58" t="s">
        <v>2585</v>
      </c>
      <c r="AH58" t="s">
        <v>2586</v>
      </c>
      <c r="AI58" t="s">
        <v>412</v>
      </c>
      <c r="AJ58">
        <v>75</v>
      </c>
      <c r="AK58" t="s">
        <v>57</v>
      </c>
      <c r="AL58">
        <v>75016</v>
      </c>
      <c r="AM58" t="s">
        <v>55</v>
      </c>
      <c r="AN58" t="s">
        <v>55</v>
      </c>
      <c r="AO58" t="s">
        <v>55</v>
      </c>
      <c r="AS58" t="s">
        <v>343</v>
      </c>
      <c r="AT58">
        <v>0</v>
      </c>
      <c r="AU58">
        <v>0</v>
      </c>
      <c r="AV58">
        <v>0</v>
      </c>
      <c r="BB58">
        <v>0</v>
      </c>
      <c r="BC58">
        <v>0</v>
      </c>
      <c r="BD58" t="s">
        <v>60</v>
      </c>
      <c r="BE58">
        <v>46240</v>
      </c>
      <c r="BF58">
        <v>634324015</v>
      </c>
      <c r="BH58" t="s">
        <v>323</v>
      </c>
      <c r="BI58" t="s">
        <v>320</v>
      </c>
      <c r="BJ58" s="23">
        <v>0.46111111111111114</v>
      </c>
      <c r="BK58">
        <v>48</v>
      </c>
      <c r="BL58">
        <v>5.69</v>
      </c>
      <c r="BM58">
        <v>0</v>
      </c>
      <c r="BN58">
        <v>-36.53</v>
      </c>
      <c r="BO58">
        <v>17.16</v>
      </c>
      <c r="BP58" t="s">
        <v>60</v>
      </c>
      <c r="BQ58">
        <v>1.1664392109999999</v>
      </c>
      <c r="BR58" t="s">
        <v>61</v>
      </c>
    </row>
    <row r="59" spans="1:70" x14ac:dyDescent="0.2">
      <c r="A59" s="19">
        <f t="shared" si="11"/>
        <v>10.129999999999995</v>
      </c>
      <c r="B59" s="20">
        <v>3752</v>
      </c>
      <c r="D59" s="2" t="s">
        <v>1381</v>
      </c>
      <c r="E59" s="2" t="str">
        <f t="shared" si="12"/>
        <v>ST</v>
      </c>
      <c r="F59">
        <v>200720433</v>
      </c>
      <c r="G59">
        <v>202606</v>
      </c>
      <c r="H59" t="s">
        <v>52</v>
      </c>
      <c r="I59" t="s">
        <v>321</v>
      </c>
      <c r="J59" t="s">
        <v>322</v>
      </c>
      <c r="K59" t="s">
        <v>54</v>
      </c>
      <c r="L59" t="s">
        <v>2039</v>
      </c>
      <c r="M59">
        <v>46059</v>
      </c>
      <c r="N59" s="21">
        <v>872384791109</v>
      </c>
      <c r="P59" t="s">
        <v>326</v>
      </c>
      <c r="Q59" t="s">
        <v>326</v>
      </c>
      <c r="R59" t="s">
        <v>56</v>
      </c>
      <c r="S59" t="s">
        <v>327</v>
      </c>
      <c r="T59">
        <v>21</v>
      </c>
      <c r="U59" t="s">
        <v>57</v>
      </c>
      <c r="V59">
        <v>21320</v>
      </c>
      <c r="W59">
        <v>49.34</v>
      </c>
      <c r="X59">
        <v>5.25</v>
      </c>
      <c r="Y59">
        <v>0</v>
      </c>
      <c r="Z59">
        <v>-37.549999999999997</v>
      </c>
      <c r="AA59">
        <v>17.04</v>
      </c>
      <c r="AB59">
        <v>3</v>
      </c>
      <c r="AC59">
        <v>35.42</v>
      </c>
      <c r="AD59">
        <v>7.26</v>
      </c>
      <c r="AE59" t="s">
        <v>8431</v>
      </c>
      <c r="AF59" t="s">
        <v>509</v>
      </c>
      <c r="AG59" t="s">
        <v>509</v>
      </c>
      <c r="AH59" t="s">
        <v>2587</v>
      </c>
      <c r="AI59" t="s">
        <v>2588</v>
      </c>
      <c r="AJ59">
        <v>12</v>
      </c>
      <c r="AK59" t="s">
        <v>57</v>
      </c>
      <c r="AL59">
        <v>12000</v>
      </c>
      <c r="AM59" t="s">
        <v>55</v>
      </c>
      <c r="AN59" t="s">
        <v>55</v>
      </c>
      <c r="AO59" t="s">
        <v>55</v>
      </c>
      <c r="AS59" t="s">
        <v>343</v>
      </c>
      <c r="AT59">
        <v>0</v>
      </c>
      <c r="AU59">
        <v>0</v>
      </c>
      <c r="AV59">
        <v>0</v>
      </c>
      <c r="BB59">
        <v>0</v>
      </c>
      <c r="BC59">
        <v>0</v>
      </c>
      <c r="BD59" t="s">
        <v>60</v>
      </c>
      <c r="BE59">
        <v>46240</v>
      </c>
      <c r="BF59">
        <v>634324015</v>
      </c>
      <c r="BH59" t="s">
        <v>323</v>
      </c>
      <c r="BI59" t="s">
        <v>320</v>
      </c>
      <c r="BJ59" s="23">
        <v>0.51944444444444449</v>
      </c>
      <c r="BK59">
        <v>42.4</v>
      </c>
      <c r="BL59">
        <v>4.51</v>
      </c>
      <c r="BM59">
        <v>0</v>
      </c>
      <c r="BN59">
        <v>-32.270000000000003</v>
      </c>
      <c r="BO59">
        <v>14.64</v>
      </c>
      <c r="BP59" t="s">
        <v>60</v>
      </c>
      <c r="BQ59">
        <v>1.163724384</v>
      </c>
      <c r="BR59" t="s">
        <v>61</v>
      </c>
    </row>
    <row r="60" spans="1:70" x14ac:dyDescent="0.2">
      <c r="A60" s="19">
        <f t="shared" si="11"/>
        <v>8.4599999999999973</v>
      </c>
      <c r="B60" s="20">
        <v>3752</v>
      </c>
      <c r="D60" s="2" t="s">
        <v>1381</v>
      </c>
      <c r="E60" s="2" t="str">
        <f t="shared" si="12"/>
        <v>ST</v>
      </c>
      <c r="F60">
        <v>200720433</v>
      </c>
      <c r="G60">
        <v>202606</v>
      </c>
      <c r="H60" t="s">
        <v>52</v>
      </c>
      <c r="I60" t="s">
        <v>321</v>
      </c>
      <c r="J60" t="s">
        <v>322</v>
      </c>
      <c r="K60" t="s">
        <v>54</v>
      </c>
      <c r="L60" s="5" t="s">
        <v>1817</v>
      </c>
      <c r="M60" s="5" t="s">
        <v>2039</v>
      </c>
      <c r="N60" s="21">
        <v>872284781860</v>
      </c>
      <c r="P60" t="s">
        <v>326</v>
      </c>
      <c r="Q60" t="s">
        <v>326</v>
      </c>
      <c r="R60" t="s">
        <v>56</v>
      </c>
      <c r="S60" t="s">
        <v>327</v>
      </c>
      <c r="T60">
        <v>21</v>
      </c>
      <c r="U60" t="s">
        <v>57</v>
      </c>
      <c r="V60">
        <v>21320</v>
      </c>
      <c r="W60">
        <v>41.18</v>
      </c>
      <c r="X60">
        <v>4.3899999999999997</v>
      </c>
      <c r="Y60">
        <v>0</v>
      </c>
      <c r="Z60">
        <v>-31.34</v>
      </c>
      <c r="AA60">
        <v>14.23</v>
      </c>
      <c r="AB60">
        <v>2</v>
      </c>
      <c r="AC60">
        <v>26.4</v>
      </c>
      <c r="AD60">
        <v>4.4000000000000004</v>
      </c>
      <c r="AE60" t="s">
        <v>8432</v>
      </c>
      <c r="AF60" t="s">
        <v>2589</v>
      </c>
      <c r="AG60" t="s">
        <v>2589</v>
      </c>
      <c r="AH60" t="s">
        <v>2590</v>
      </c>
      <c r="AI60" t="s">
        <v>1135</v>
      </c>
      <c r="AJ60">
        <v>28</v>
      </c>
      <c r="AK60" t="s">
        <v>57</v>
      </c>
      <c r="AL60">
        <v>28000</v>
      </c>
      <c r="AM60" t="s">
        <v>55</v>
      </c>
      <c r="AN60" t="s">
        <v>55</v>
      </c>
      <c r="AO60" t="s">
        <v>55</v>
      </c>
      <c r="AS60" t="s">
        <v>343</v>
      </c>
      <c r="AT60">
        <v>0</v>
      </c>
      <c r="AU60">
        <v>0</v>
      </c>
      <c r="AV60">
        <v>0</v>
      </c>
      <c r="BB60">
        <v>0</v>
      </c>
      <c r="BC60">
        <v>0</v>
      </c>
      <c r="BD60" t="s">
        <v>60</v>
      </c>
      <c r="BE60" s="5">
        <v>46240</v>
      </c>
      <c r="BF60">
        <v>634324015</v>
      </c>
      <c r="BH60" t="s">
        <v>323</v>
      </c>
      <c r="BI60" t="s">
        <v>320</v>
      </c>
      <c r="BJ60" s="23">
        <v>0.46805555555555556</v>
      </c>
      <c r="BK60">
        <v>35.4</v>
      </c>
      <c r="BL60">
        <v>3.77</v>
      </c>
      <c r="BM60">
        <v>0</v>
      </c>
      <c r="BN60">
        <v>-26.94</v>
      </c>
      <c r="BO60">
        <v>12.23</v>
      </c>
      <c r="BP60" t="s">
        <v>60</v>
      </c>
      <c r="BQ60">
        <v>1.163318249</v>
      </c>
      <c r="BR60" t="s">
        <v>61</v>
      </c>
    </row>
    <row r="61" spans="1:70" x14ac:dyDescent="0.2">
      <c r="A61" s="19">
        <f t="shared" si="11"/>
        <v>11.469999999999999</v>
      </c>
      <c r="B61" s="20">
        <v>3752</v>
      </c>
      <c r="D61" s="2" t="s">
        <v>1381</v>
      </c>
      <c r="E61" s="2" t="str">
        <f t="shared" si="12"/>
        <v>ST</v>
      </c>
      <c r="F61">
        <v>200720433</v>
      </c>
      <c r="G61">
        <v>202606</v>
      </c>
      <c r="H61" t="s">
        <v>52</v>
      </c>
      <c r="I61" t="s">
        <v>321</v>
      </c>
      <c r="J61" t="s">
        <v>322</v>
      </c>
      <c r="K61" t="s">
        <v>54</v>
      </c>
      <c r="L61" t="s">
        <v>1817</v>
      </c>
      <c r="M61" t="s">
        <v>2039</v>
      </c>
      <c r="N61" s="21">
        <v>872332664333</v>
      </c>
      <c r="P61" t="s">
        <v>326</v>
      </c>
      <c r="Q61" t="s">
        <v>326</v>
      </c>
      <c r="R61" t="s">
        <v>56</v>
      </c>
      <c r="S61" t="s">
        <v>327</v>
      </c>
      <c r="T61">
        <v>21</v>
      </c>
      <c r="U61" t="s">
        <v>57</v>
      </c>
      <c r="V61">
        <v>21320</v>
      </c>
      <c r="W61">
        <v>55.84</v>
      </c>
      <c r="X61">
        <v>5.94</v>
      </c>
      <c r="Y61">
        <v>0</v>
      </c>
      <c r="Z61">
        <v>-42.5</v>
      </c>
      <c r="AA61">
        <v>19.29</v>
      </c>
      <c r="AB61">
        <v>3</v>
      </c>
      <c r="AC61">
        <v>46.2</v>
      </c>
      <c r="AD61">
        <v>9.9</v>
      </c>
      <c r="AE61" t="s">
        <v>8433</v>
      </c>
      <c r="AF61" t="s">
        <v>2591</v>
      </c>
      <c r="AG61" t="s">
        <v>2591</v>
      </c>
      <c r="AH61" t="s">
        <v>2592</v>
      </c>
      <c r="AI61" t="s">
        <v>404</v>
      </c>
      <c r="AJ61">
        <v>75</v>
      </c>
      <c r="AK61" t="s">
        <v>57</v>
      </c>
      <c r="AL61">
        <v>75004</v>
      </c>
      <c r="AM61" t="s">
        <v>55</v>
      </c>
      <c r="AN61" t="s">
        <v>55</v>
      </c>
      <c r="AO61" t="s">
        <v>55</v>
      </c>
      <c r="AS61" t="s">
        <v>343</v>
      </c>
      <c r="AT61">
        <v>20</v>
      </c>
      <c r="AU61">
        <v>20</v>
      </c>
      <c r="AV61">
        <v>30</v>
      </c>
      <c r="BB61">
        <v>0</v>
      </c>
      <c r="BC61">
        <v>0</v>
      </c>
      <c r="BD61" t="s">
        <v>60</v>
      </c>
      <c r="BE61">
        <v>46240</v>
      </c>
      <c r="BF61">
        <v>634324015</v>
      </c>
      <c r="BH61" t="s">
        <v>323</v>
      </c>
      <c r="BI61" t="s">
        <v>320</v>
      </c>
      <c r="BJ61" s="23">
        <v>0.41249999999999998</v>
      </c>
      <c r="BK61">
        <v>48</v>
      </c>
      <c r="BL61">
        <v>5.1100000000000003</v>
      </c>
      <c r="BM61">
        <v>0</v>
      </c>
      <c r="BN61">
        <v>-36.53</v>
      </c>
      <c r="BO61">
        <v>16.579999999999998</v>
      </c>
      <c r="BP61" t="s">
        <v>60</v>
      </c>
      <c r="BQ61">
        <v>1.163318249</v>
      </c>
      <c r="BR61" t="s">
        <v>61</v>
      </c>
    </row>
    <row r="62" spans="1:70" x14ac:dyDescent="0.2">
      <c r="A62" s="19">
        <f t="shared" si="11"/>
        <v>6.7899999999999991</v>
      </c>
      <c r="B62" s="20">
        <v>3752</v>
      </c>
      <c r="D62" s="2" t="s">
        <v>1381</v>
      </c>
      <c r="E62" s="2" t="str">
        <f t="shared" si="12"/>
        <v>ST</v>
      </c>
      <c r="F62">
        <v>200720433</v>
      </c>
      <c r="G62">
        <v>202606</v>
      </c>
      <c r="H62" t="s">
        <v>52</v>
      </c>
      <c r="I62" t="s">
        <v>321</v>
      </c>
      <c r="J62" t="s">
        <v>322</v>
      </c>
      <c r="K62" t="s">
        <v>54</v>
      </c>
      <c r="L62" s="5">
        <v>46301</v>
      </c>
      <c r="M62" s="5">
        <v>46332</v>
      </c>
      <c r="N62" s="21">
        <v>872886306760</v>
      </c>
      <c r="P62" t="s">
        <v>326</v>
      </c>
      <c r="Q62" t="s">
        <v>326</v>
      </c>
      <c r="R62" t="s">
        <v>56</v>
      </c>
      <c r="S62" t="s">
        <v>327</v>
      </c>
      <c r="T62">
        <v>21</v>
      </c>
      <c r="U62" t="s">
        <v>57</v>
      </c>
      <c r="V62">
        <v>21320</v>
      </c>
      <c r="W62">
        <v>32.75</v>
      </c>
      <c r="X62">
        <v>3.87</v>
      </c>
      <c r="Y62">
        <v>0</v>
      </c>
      <c r="Z62">
        <v>-24.92</v>
      </c>
      <c r="AA62">
        <v>11.7</v>
      </c>
      <c r="AB62">
        <v>2</v>
      </c>
      <c r="AC62">
        <v>14.74</v>
      </c>
      <c r="AD62">
        <v>14.74</v>
      </c>
      <c r="AE62" t="s">
        <v>1541</v>
      </c>
      <c r="AF62" t="s">
        <v>2593</v>
      </c>
      <c r="AG62" t="s">
        <v>2593</v>
      </c>
      <c r="AH62" t="s">
        <v>2594</v>
      </c>
      <c r="AI62" t="s">
        <v>895</v>
      </c>
      <c r="AJ62">
        <v>33</v>
      </c>
      <c r="AK62" t="s">
        <v>57</v>
      </c>
      <c r="AL62">
        <v>33130</v>
      </c>
      <c r="AM62" t="s">
        <v>55</v>
      </c>
      <c r="AN62" t="s">
        <v>55</v>
      </c>
      <c r="AO62" t="s">
        <v>55</v>
      </c>
      <c r="AS62" t="s">
        <v>343</v>
      </c>
      <c r="AT62">
        <v>20</v>
      </c>
      <c r="AU62">
        <v>30</v>
      </c>
      <c r="AV62">
        <v>39</v>
      </c>
      <c r="BB62">
        <v>0</v>
      </c>
      <c r="BC62">
        <v>0</v>
      </c>
      <c r="BD62" t="s">
        <v>60</v>
      </c>
      <c r="BE62" t="s">
        <v>2497</v>
      </c>
      <c r="BF62">
        <v>634333759</v>
      </c>
      <c r="BH62" t="s">
        <v>323</v>
      </c>
      <c r="BI62" t="s">
        <v>320</v>
      </c>
      <c r="BJ62" s="23">
        <v>0.3840277777777778</v>
      </c>
      <c r="BK62">
        <v>28.4</v>
      </c>
      <c r="BL62">
        <v>3.36</v>
      </c>
      <c r="BM62">
        <v>0</v>
      </c>
      <c r="BN62">
        <v>-21.61</v>
      </c>
      <c r="BO62">
        <v>10.15</v>
      </c>
      <c r="BP62" t="s">
        <v>60</v>
      </c>
      <c r="BQ62">
        <v>1.153163127</v>
      </c>
      <c r="BR62" t="s">
        <v>61</v>
      </c>
    </row>
    <row r="63" spans="1:70" x14ac:dyDescent="0.2">
      <c r="A63" s="19">
        <f t="shared" si="11"/>
        <v>5.4499999999999993</v>
      </c>
      <c r="B63" s="20">
        <v>3752</v>
      </c>
      <c r="D63" s="2" t="s">
        <v>1381</v>
      </c>
      <c r="E63" s="2" t="str">
        <f t="shared" si="12"/>
        <v>ST</v>
      </c>
      <c r="F63">
        <v>200720433</v>
      </c>
      <c r="G63">
        <v>202606</v>
      </c>
      <c r="H63" t="s">
        <v>52</v>
      </c>
      <c r="I63" t="s">
        <v>321</v>
      </c>
      <c r="J63" t="s">
        <v>322</v>
      </c>
      <c r="K63" t="s">
        <v>54</v>
      </c>
      <c r="L63" s="5" t="s">
        <v>1817</v>
      </c>
      <c r="M63" t="s">
        <v>2039</v>
      </c>
      <c r="N63" s="21">
        <v>872284001234</v>
      </c>
      <c r="P63" t="s">
        <v>326</v>
      </c>
      <c r="Q63" t="s">
        <v>326</v>
      </c>
      <c r="R63" t="s">
        <v>56</v>
      </c>
      <c r="S63" t="s">
        <v>327</v>
      </c>
      <c r="T63">
        <v>21</v>
      </c>
      <c r="U63" t="s">
        <v>57</v>
      </c>
      <c r="V63">
        <v>21320</v>
      </c>
      <c r="W63">
        <v>26.52</v>
      </c>
      <c r="X63">
        <v>2.82</v>
      </c>
      <c r="Y63">
        <v>0</v>
      </c>
      <c r="Z63">
        <v>-20.18</v>
      </c>
      <c r="AA63">
        <v>9.16</v>
      </c>
      <c r="AB63">
        <v>1</v>
      </c>
      <c r="AC63">
        <v>6.6</v>
      </c>
      <c r="AD63">
        <v>5.0599999999999996</v>
      </c>
      <c r="AE63" t="s">
        <v>8434</v>
      </c>
      <c r="AF63" t="s">
        <v>2026</v>
      </c>
      <c r="AG63" t="s">
        <v>2026</v>
      </c>
      <c r="AH63" t="s">
        <v>2027</v>
      </c>
      <c r="AI63" t="s">
        <v>2028</v>
      </c>
      <c r="AJ63">
        <v>52</v>
      </c>
      <c r="AK63" t="s">
        <v>57</v>
      </c>
      <c r="AL63">
        <v>52100</v>
      </c>
      <c r="AM63" t="s">
        <v>55</v>
      </c>
      <c r="AN63" t="s">
        <v>55</v>
      </c>
      <c r="AO63" t="s">
        <v>55</v>
      </c>
      <c r="AS63" t="s">
        <v>343</v>
      </c>
      <c r="AT63">
        <v>0</v>
      </c>
      <c r="AU63">
        <v>0</v>
      </c>
      <c r="AV63">
        <v>0</v>
      </c>
      <c r="BB63">
        <v>0</v>
      </c>
      <c r="BC63">
        <v>0</v>
      </c>
      <c r="BD63" t="s">
        <v>60</v>
      </c>
      <c r="BE63">
        <v>46240</v>
      </c>
      <c r="BF63">
        <v>634324015</v>
      </c>
      <c r="BH63" t="s">
        <v>323</v>
      </c>
      <c r="BI63" t="s">
        <v>320</v>
      </c>
      <c r="BJ63" s="23">
        <v>0.46736111111111112</v>
      </c>
      <c r="BK63">
        <v>22.8</v>
      </c>
      <c r="BL63">
        <v>2.42</v>
      </c>
      <c r="BM63">
        <v>0</v>
      </c>
      <c r="BN63">
        <v>-17.350000000000001</v>
      </c>
      <c r="BO63">
        <v>7.87</v>
      </c>
      <c r="BP63" t="s">
        <v>60</v>
      </c>
      <c r="BQ63">
        <v>1.163318249</v>
      </c>
      <c r="BR63" t="s">
        <v>61</v>
      </c>
    </row>
    <row r="64" spans="1:70" x14ac:dyDescent="0.2">
      <c r="A64" s="19">
        <f t="shared" si="11"/>
        <v>16.159999999999997</v>
      </c>
      <c r="B64" s="20">
        <v>3752</v>
      </c>
      <c r="D64" s="2" t="s">
        <v>1381</v>
      </c>
      <c r="E64" s="2" t="str">
        <f t="shared" si="12"/>
        <v>ST</v>
      </c>
      <c r="F64">
        <v>200720433</v>
      </c>
      <c r="G64">
        <v>202606</v>
      </c>
      <c r="H64" t="s">
        <v>52</v>
      </c>
      <c r="I64" t="s">
        <v>321</v>
      </c>
      <c r="J64" t="s">
        <v>322</v>
      </c>
      <c r="K64" t="s">
        <v>54</v>
      </c>
      <c r="L64" s="5" t="s">
        <v>2039</v>
      </c>
      <c r="M64" s="5">
        <v>46059</v>
      </c>
      <c r="N64" s="21">
        <v>872381788526</v>
      </c>
      <c r="P64" t="s">
        <v>326</v>
      </c>
      <c r="Q64" t="s">
        <v>326</v>
      </c>
      <c r="R64" t="s">
        <v>56</v>
      </c>
      <c r="S64" t="s">
        <v>327</v>
      </c>
      <c r="T64">
        <v>21</v>
      </c>
      <c r="U64" t="s">
        <v>57</v>
      </c>
      <c r="V64">
        <v>21320</v>
      </c>
      <c r="W64">
        <v>78.84</v>
      </c>
      <c r="X64">
        <v>9.34</v>
      </c>
      <c r="Y64">
        <v>0</v>
      </c>
      <c r="Z64">
        <v>-60</v>
      </c>
      <c r="AA64">
        <v>28.19</v>
      </c>
      <c r="AB64">
        <v>4</v>
      </c>
      <c r="AC64">
        <v>76.34</v>
      </c>
      <c r="AD64">
        <v>20.239999999999998</v>
      </c>
      <c r="AE64" t="s">
        <v>2440</v>
      </c>
      <c r="AF64" t="s">
        <v>2595</v>
      </c>
      <c r="AG64" t="s">
        <v>2595</v>
      </c>
      <c r="AH64" t="s">
        <v>1797</v>
      </c>
      <c r="AI64" t="s">
        <v>2596</v>
      </c>
      <c r="AJ64">
        <v>34</v>
      </c>
      <c r="AK64" t="s">
        <v>57</v>
      </c>
      <c r="AL64">
        <v>34370</v>
      </c>
      <c r="AM64" t="s">
        <v>55</v>
      </c>
      <c r="AN64" t="s">
        <v>55</v>
      </c>
      <c r="AO64" t="s">
        <v>55</v>
      </c>
      <c r="AS64" t="s">
        <v>343</v>
      </c>
      <c r="AT64">
        <v>4</v>
      </c>
      <c r="AU64">
        <v>74</v>
      </c>
      <c r="AV64">
        <v>114</v>
      </c>
      <c r="BB64">
        <v>0</v>
      </c>
      <c r="BC64">
        <v>0</v>
      </c>
      <c r="BD64" t="s">
        <v>60</v>
      </c>
      <c r="BE64">
        <v>46240</v>
      </c>
      <c r="BF64">
        <v>634324015</v>
      </c>
      <c r="BH64" t="s">
        <v>323</v>
      </c>
      <c r="BI64" t="s">
        <v>320</v>
      </c>
      <c r="BJ64" s="23">
        <v>0.43819444444444444</v>
      </c>
      <c r="BK64">
        <v>67.599999999999994</v>
      </c>
      <c r="BL64">
        <v>8.01</v>
      </c>
      <c r="BM64">
        <v>0</v>
      </c>
      <c r="BN64">
        <v>-51.44</v>
      </c>
      <c r="BO64">
        <v>24.17</v>
      </c>
      <c r="BP64" t="s">
        <v>60</v>
      </c>
      <c r="BQ64">
        <v>1.166343978</v>
      </c>
      <c r="BR64" t="s">
        <v>61</v>
      </c>
    </row>
    <row r="65" spans="1:70" x14ac:dyDescent="0.2">
      <c r="A65" s="19">
        <f t="shared" si="11"/>
        <v>7.120000000000001</v>
      </c>
      <c r="B65" s="20">
        <v>3752</v>
      </c>
      <c r="D65" s="2" t="s">
        <v>1381</v>
      </c>
      <c r="E65" s="2" t="str">
        <f t="shared" si="12"/>
        <v>ST</v>
      </c>
      <c r="F65">
        <v>200720433</v>
      </c>
      <c r="G65">
        <v>202606</v>
      </c>
      <c r="H65" t="s">
        <v>52</v>
      </c>
      <c r="I65" t="s">
        <v>321</v>
      </c>
      <c r="J65" t="s">
        <v>322</v>
      </c>
      <c r="K65" t="s">
        <v>54</v>
      </c>
      <c r="L65" s="5">
        <v>46028</v>
      </c>
      <c r="M65">
        <v>46059</v>
      </c>
      <c r="N65" s="21">
        <v>872384708984</v>
      </c>
      <c r="P65" t="s">
        <v>326</v>
      </c>
      <c r="Q65" t="s">
        <v>326</v>
      </c>
      <c r="R65" t="s">
        <v>56</v>
      </c>
      <c r="S65" t="s">
        <v>327</v>
      </c>
      <c r="T65">
        <v>21</v>
      </c>
      <c r="U65" t="s">
        <v>57</v>
      </c>
      <c r="V65">
        <v>21320</v>
      </c>
      <c r="W65">
        <v>34.76</v>
      </c>
      <c r="X65">
        <v>4.13</v>
      </c>
      <c r="Y65">
        <v>0</v>
      </c>
      <c r="Z65">
        <v>-26.45</v>
      </c>
      <c r="AA65">
        <v>12.43</v>
      </c>
      <c r="AB65">
        <v>1</v>
      </c>
      <c r="AC65">
        <v>16.059999999999999</v>
      </c>
      <c r="AD65">
        <v>1.54</v>
      </c>
      <c r="AE65" t="s">
        <v>8435</v>
      </c>
      <c r="AF65" t="s">
        <v>2597</v>
      </c>
      <c r="AG65" t="s">
        <v>2597</v>
      </c>
      <c r="AH65" t="s">
        <v>2598</v>
      </c>
      <c r="AI65" t="s">
        <v>546</v>
      </c>
      <c r="AJ65">
        <v>26</v>
      </c>
      <c r="AK65" t="s">
        <v>57</v>
      </c>
      <c r="AL65">
        <v>26000</v>
      </c>
      <c r="AM65" t="s">
        <v>55</v>
      </c>
      <c r="AN65" t="s">
        <v>55</v>
      </c>
      <c r="AO65" t="s">
        <v>55</v>
      </c>
      <c r="AS65" t="s">
        <v>342</v>
      </c>
      <c r="AT65">
        <v>29</v>
      </c>
      <c r="AU65">
        <v>31</v>
      </c>
      <c r="AV65">
        <v>41</v>
      </c>
      <c r="BB65">
        <v>0</v>
      </c>
      <c r="BC65">
        <v>0</v>
      </c>
      <c r="BD65" t="s">
        <v>60</v>
      </c>
      <c r="BE65">
        <v>46240</v>
      </c>
      <c r="BF65">
        <v>634324015</v>
      </c>
      <c r="BH65" t="s">
        <v>323</v>
      </c>
      <c r="BI65" t="s">
        <v>320</v>
      </c>
      <c r="BJ65" s="23">
        <v>0.41041666666666665</v>
      </c>
      <c r="BK65">
        <v>29.8</v>
      </c>
      <c r="BL65">
        <v>3.54</v>
      </c>
      <c r="BM65">
        <v>0</v>
      </c>
      <c r="BN65">
        <v>-22.68</v>
      </c>
      <c r="BO65">
        <v>10.66</v>
      </c>
      <c r="BP65" t="s">
        <v>60</v>
      </c>
      <c r="BQ65">
        <v>1.1664392109999999</v>
      </c>
      <c r="BR65" t="s">
        <v>61</v>
      </c>
    </row>
    <row r="66" spans="1:70" x14ac:dyDescent="0.2">
      <c r="A66" s="19">
        <f t="shared" si="11"/>
        <v>7.120000000000001</v>
      </c>
      <c r="B66" s="20">
        <v>3752</v>
      </c>
      <c r="D66" s="2" t="s">
        <v>1381</v>
      </c>
      <c r="E66" s="2" t="str">
        <f t="shared" si="12"/>
        <v>ST</v>
      </c>
      <c r="F66">
        <v>200720433</v>
      </c>
      <c r="G66">
        <v>202606</v>
      </c>
      <c r="H66" t="s">
        <v>52</v>
      </c>
      <c r="I66" t="s">
        <v>321</v>
      </c>
      <c r="J66" t="s">
        <v>322</v>
      </c>
      <c r="K66" t="s">
        <v>54</v>
      </c>
      <c r="L66" t="s">
        <v>1854</v>
      </c>
      <c r="M66" t="s">
        <v>2039</v>
      </c>
      <c r="N66" s="21">
        <v>872120923869</v>
      </c>
      <c r="P66" t="s">
        <v>326</v>
      </c>
      <c r="Q66" t="s">
        <v>326</v>
      </c>
      <c r="R66" t="s">
        <v>56</v>
      </c>
      <c r="S66" t="s">
        <v>327</v>
      </c>
      <c r="T66">
        <v>21</v>
      </c>
      <c r="U66" t="s">
        <v>57</v>
      </c>
      <c r="V66">
        <v>21320</v>
      </c>
      <c r="W66">
        <v>34.590000000000003</v>
      </c>
      <c r="X66">
        <v>35.56</v>
      </c>
      <c r="Y66">
        <v>0</v>
      </c>
      <c r="Z66">
        <v>-26.33</v>
      </c>
      <c r="AA66">
        <v>43.82</v>
      </c>
      <c r="AB66">
        <v>1</v>
      </c>
      <c r="AC66">
        <v>15.84</v>
      </c>
      <c r="AD66">
        <v>1.1000000000000001</v>
      </c>
      <c r="AE66" t="s">
        <v>2328</v>
      </c>
      <c r="AF66" t="s">
        <v>2599</v>
      </c>
      <c r="AG66" t="s">
        <v>2599</v>
      </c>
      <c r="AH66" t="s">
        <v>2600</v>
      </c>
      <c r="AI66" t="s">
        <v>2071</v>
      </c>
      <c r="AJ66">
        <v>20</v>
      </c>
      <c r="AK66" t="s">
        <v>57</v>
      </c>
      <c r="AL66">
        <v>20260</v>
      </c>
      <c r="AM66" t="s">
        <v>55</v>
      </c>
      <c r="AN66" t="s">
        <v>55</v>
      </c>
      <c r="AO66" t="s">
        <v>55</v>
      </c>
      <c r="AS66" t="s">
        <v>342</v>
      </c>
      <c r="AT66">
        <v>30</v>
      </c>
      <c r="AU66">
        <v>31</v>
      </c>
      <c r="AV66">
        <v>39</v>
      </c>
      <c r="BB66">
        <v>0</v>
      </c>
      <c r="BC66">
        <v>0</v>
      </c>
      <c r="BD66" t="s">
        <v>60</v>
      </c>
      <c r="BE66" s="5">
        <v>46240</v>
      </c>
      <c r="BF66">
        <v>634324015</v>
      </c>
      <c r="BH66" t="s">
        <v>323</v>
      </c>
      <c r="BI66" t="s">
        <v>320</v>
      </c>
      <c r="BJ66" s="23">
        <v>0.47291666666666665</v>
      </c>
      <c r="BK66">
        <v>29.8</v>
      </c>
      <c r="BL66">
        <v>30.63</v>
      </c>
      <c r="BM66">
        <v>0</v>
      </c>
      <c r="BN66">
        <v>-22.68</v>
      </c>
      <c r="BO66">
        <v>37.75</v>
      </c>
      <c r="BP66" t="s">
        <v>60</v>
      </c>
      <c r="BQ66">
        <v>1.1608334789999999</v>
      </c>
      <c r="BR66" t="s">
        <v>61</v>
      </c>
    </row>
    <row r="67" spans="1:70" x14ac:dyDescent="0.2">
      <c r="A67" s="19">
        <f t="shared" si="11"/>
        <v>7.4600000000000009</v>
      </c>
      <c r="B67" s="20">
        <v>3752</v>
      </c>
      <c r="D67" s="2" t="s">
        <v>1381</v>
      </c>
      <c r="E67" s="2" t="str">
        <f t="shared" si="12"/>
        <v>ST</v>
      </c>
      <c r="F67">
        <v>200720433</v>
      </c>
      <c r="G67">
        <v>202606</v>
      </c>
      <c r="H67" t="s">
        <v>52</v>
      </c>
      <c r="I67" t="s">
        <v>321</v>
      </c>
      <c r="J67" t="s">
        <v>322</v>
      </c>
      <c r="K67" t="s">
        <v>54</v>
      </c>
      <c r="L67" s="5">
        <v>46301</v>
      </c>
      <c r="M67">
        <v>46332</v>
      </c>
      <c r="N67" s="21">
        <v>872833362880</v>
      </c>
      <c r="P67" t="s">
        <v>326</v>
      </c>
      <c r="Q67" t="s">
        <v>326</v>
      </c>
      <c r="R67" t="s">
        <v>56</v>
      </c>
      <c r="S67" t="s">
        <v>327</v>
      </c>
      <c r="T67">
        <v>21</v>
      </c>
      <c r="U67" t="s">
        <v>57</v>
      </c>
      <c r="V67">
        <v>21320</v>
      </c>
      <c r="W67">
        <v>35.979999999999997</v>
      </c>
      <c r="X67">
        <v>4.2699999999999996</v>
      </c>
      <c r="Y67">
        <v>0</v>
      </c>
      <c r="Z67">
        <v>-27.38</v>
      </c>
      <c r="AA67">
        <v>12.87</v>
      </c>
      <c r="AB67">
        <v>1</v>
      </c>
      <c r="AC67">
        <v>19.8</v>
      </c>
      <c r="AD67">
        <v>19.8</v>
      </c>
      <c r="AE67" t="s">
        <v>1475</v>
      </c>
      <c r="AF67" t="s">
        <v>2601</v>
      </c>
      <c r="AG67" t="s">
        <v>2602</v>
      </c>
      <c r="AH67" t="s">
        <v>2603</v>
      </c>
      <c r="AI67" t="s">
        <v>1392</v>
      </c>
      <c r="AJ67">
        <v>67</v>
      </c>
      <c r="AK67" t="s">
        <v>57</v>
      </c>
      <c r="AL67">
        <v>67120</v>
      </c>
      <c r="AM67" t="s">
        <v>55</v>
      </c>
      <c r="AN67" t="s">
        <v>55</v>
      </c>
      <c r="AO67" t="s">
        <v>55</v>
      </c>
      <c r="AS67" t="s">
        <v>343</v>
      </c>
      <c r="AT67">
        <v>30</v>
      </c>
      <c r="AU67">
        <v>40</v>
      </c>
      <c r="AV67">
        <v>30</v>
      </c>
      <c r="BB67">
        <v>0</v>
      </c>
      <c r="BC67">
        <v>0</v>
      </c>
      <c r="BD67" t="s">
        <v>60</v>
      </c>
      <c r="BE67" t="s">
        <v>2497</v>
      </c>
      <c r="BF67">
        <v>634333759</v>
      </c>
      <c r="BH67" t="s">
        <v>323</v>
      </c>
      <c r="BI67" t="s">
        <v>320</v>
      </c>
      <c r="BJ67" s="23">
        <v>0.47569444444444442</v>
      </c>
      <c r="BK67">
        <v>31.2</v>
      </c>
      <c r="BL67">
        <v>3.7</v>
      </c>
      <c r="BM67">
        <v>0</v>
      </c>
      <c r="BN67">
        <v>-23.74</v>
      </c>
      <c r="BO67">
        <v>11.16</v>
      </c>
      <c r="BP67" t="s">
        <v>60</v>
      </c>
      <c r="BQ67">
        <v>1.153163127</v>
      </c>
      <c r="BR67" t="s">
        <v>61</v>
      </c>
    </row>
    <row r="68" spans="1:70" x14ac:dyDescent="0.2">
      <c r="A68" s="19">
        <f t="shared" si="11"/>
        <v>7.7900000000000027</v>
      </c>
      <c r="B68" s="20">
        <v>3752</v>
      </c>
      <c r="D68" s="2" t="s">
        <v>1381</v>
      </c>
      <c r="E68" s="2" t="str">
        <f t="shared" si="12"/>
        <v>ST</v>
      </c>
      <c r="F68">
        <v>200720433</v>
      </c>
      <c r="G68">
        <v>202606</v>
      </c>
      <c r="H68" t="s">
        <v>52</v>
      </c>
      <c r="I68" t="s">
        <v>321</v>
      </c>
      <c r="J68" t="s">
        <v>322</v>
      </c>
      <c r="K68" t="s">
        <v>54</v>
      </c>
      <c r="L68" s="5" t="s">
        <v>1817</v>
      </c>
      <c r="M68" s="5" t="s">
        <v>2039</v>
      </c>
      <c r="N68" s="21">
        <v>872282891437</v>
      </c>
      <c r="P68" t="s">
        <v>326</v>
      </c>
      <c r="Q68" t="s">
        <v>326</v>
      </c>
      <c r="R68" t="s">
        <v>56</v>
      </c>
      <c r="S68" t="s">
        <v>327</v>
      </c>
      <c r="T68">
        <v>21</v>
      </c>
      <c r="U68" t="s">
        <v>57</v>
      </c>
      <c r="V68">
        <v>21320</v>
      </c>
      <c r="W68">
        <v>37.92</v>
      </c>
      <c r="X68">
        <v>4.04</v>
      </c>
      <c r="Y68">
        <v>0</v>
      </c>
      <c r="Z68">
        <v>-28.86</v>
      </c>
      <c r="AA68">
        <v>13.1</v>
      </c>
      <c r="AB68">
        <v>2</v>
      </c>
      <c r="AC68">
        <v>21.34</v>
      </c>
      <c r="AD68">
        <v>3.08</v>
      </c>
      <c r="AE68" t="s">
        <v>8436</v>
      </c>
      <c r="AF68" t="s">
        <v>2604</v>
      </c>
      <c r="AG68" t="s">
        <v>2604</v>
      </c>
      <c r="AH68" t="s">
        <v>2605</v>
      </c>
      <c r="AI68" t="s">
        <v>372</v>
      </c>
      <c r="AJ68">
        <v>54</v>
      </c>
      <c r="AK68" t="s">
        <v>57</v>
      </c>
      <c r="AL68">
        <v>54000</v>
      </c>
      <c r="AM68" t="s">
        <v>55</v>
      </c>
      <c r="AN68" t="s">
        <v>55</v>
      </c>
      <c r="AO68" t="s">
        <v>55</v>
      </c>
      <c r="AS68" t="s">
        <v>343</v>
      </c>
      <c r="AT68">
        <v>30</v>
      </c>
      <c r="AU68">
        <v>31</v>
      </c>
      <c r="AV68">
        <v>40</v>
      </c>
      <c r="BB68">
        <v>0</v>
      </c>
      <c r="BC68">
        <v>0</v>
      </c>
      <c r="BD68" t="s">
        <v>60</v>
      </c>
      <c r="BE68" s="5">
        <v>46240</v>
      </c>
      <c r="BF68">
        <v>634324015</v>
      </c>
      <c r="BH68" t="s">
        <v>323</v>
      </c>
      <c r="BI68" t="s">
        <v>320</v>
      </c>
      <c r="BJ68" s="23">
        <v>0.53055555555555556</v>
      </c>
      <c r="BK68">
        <v>32.6</v>
      </c>
      <c r="BL68">
        <v>3.47</v>
      </c>
      <c r="BM68">
        <v>0</v>
      </c>
      <c r="BN68">
        <v>-24.81</v>
      </c>
      <c r="BO68">
        <v>11.26</v>
      </c>
      <c r="BP68" t="s">
        <v>60</v>
      </c>
      <c r="BQ68">
        <v>1.163318249</v>
      </c>
      <c r="BR68" t="s">
        <v>61</v>
      </c>
    </row>
    <row r="69" spans="1:70" x14ac:dyDescent="0.2">
      <c r="A69" s="19">
        <f t="shared" si="11"/>
        <v>17.159999999999997</v>
      </c>
      <c r="B69" s="20">
        <v>3752</v>
      </c>
      <c r="D69" s="2" t="s">
        <v>1381</v>
      </c>
      <c r="E69" s="2" t="str">
        <f t="shared" si="12"/>
        <v>ST</v>
      </c>
      <c r="F69">
        <v>200720433</v>
      </c>
      <c r="G69">
        <v>202606</v>
      </c>
      <c r="H69" t="s">
        <v>52</v>
      </c>
      <c r="I69" t="s">
        <v>321</v>
      </c>
      <c r="J69" t="s">
        <v>322</v>
      </c>
      <c r="K69" t="s">
        <v>54</v>
      </c>
      <c r="L69" s="5">
        <v>46028</v>
      </c>
      <c r="M69" s="5">
        <v>46059</v>
      </c>
      <c r="N69" s="21">
        <v>872334680917</v>
      </c>
      <c r="P69" t="s">
        <v>326</v>
      </c>
      <c r="Q69" t="s">
        <v>326</v>
      </c>
      <c r="R69" t="s">
        <v>56</v>
      </c>
      <c r="S69" t="s">
        <v>327</v>
      </c>
      <c r="T69">
        <v>21</v>
      </c>
      <c r="U69" t="s">
        <v>57</v>
      </c>
      <c r="V69">
        <v>21320</v>
      </c>
      <c r="W69">
        <v>83.75</v>
      </c>
      <c r="X69">
        <v>110.71</v>
      </c>
      <c r="Y69">
        <v>0</v>
      </c>
      <c r="Z69">
        <v>-63.73</v>
      </c>
      <c r="AA69">
        <v>130.72</v>
      </c>
      <c r="AB69">
        <v>6</v>
      </c>
      <c r="AC69">
        <v>82.28</v>
      </c>
      <c r="AD69">
        <v>22.44</v>
      </c>
      <c r="AE69" t="s">
        <v>8437</v>
      </c>
      <c r="AF69" t="s">
        <v>2606</v>
      </c>
      <c r="AG69" t="s">
        <v>2606</v>
      </c>
      <c r="AH69" t="s">
        <v>2607</v>
      </c>
      <c r="AI69" t="s">
        <v>2042</v>
      </c>
      <c r="AJ69">
        <v>22</v>
      </c>
      <c r="AK69" t="s">
        <v>57</v>
      </c>
      <c r="AL69">
        <v>22190</v>
      </c>
      <c r="AM69" t="s">
        <v>55</v>
      </c>
      <c r="AN69" t="s">
        <v>55</v>
      </c>
      <c r="AO69" t="s">
        <v>55</v>
      </c>
      <c r="AS69" t="s">
        <v>343</v>
      </c>
      <c r="AT69">
        <v>0</v>
      </c>
      <c r="AU69">
        <v>0</v>
      </c>
      <c r="AV69">
        <v>0</v>
      </c>
      <c r="BB69">
        <v>0</v>
      </c>
      <c r="BC69">
        <v>0</v>
      </c>
      <c r="BD69" t="s">
        <v>60</v>
      </c>
      <c r="BE69" s="5">
        <v>46240</v>
      </c>
      <c r="BF69">
        <v>634324015</v>
      </c>
      <c r="BH69" t="s">
        <v>323</v>
      </c>
      <c r="BI69" t="s">
        <v>320</v>
      </c>
      <c r="BJ69" s="23">
        <v>0.44305555555555554</v>
      </c>
      <c r="BK69">
        <v>71.8</v>
      </c>
      <c r="BL69">
        <v>94.91</v>
      </c>
      <c r="BM69">
        <v>0</v>
      </c>
      <c r="BN69">
        <v>-54.64</v>
      </c>
      <c r="BO69">
        <v>112.07</v>
      </c>
      <c r="BP69" t="s">
        <v>60</v>
      </c>
      <c r="BQ69">
        <v>1.1664392109999999</v>
      </c>
      <c r="BR69" t="s">
        <v>61</v>
      </c>
    </row>
    <row r="70" spans="1:70" x14ac:dyDescent="0.2">
      <c r="A70" s="19">
        <f t="shared" si="11"/>
        <v>12.810000000000002</v>
      </c>
      <c r="B70" s="20">
        <v>3752</v>
      </c>
      <c r="D70" s="2" t="s">
        <v>1381</v>
      </c>
      <c r="E70" s="2" t="str">
        <f t="shared" si="12"/>
        <v>ST</v>
      </c>
      <c r="F70">
        <v>200720433</v>
      </c>
      <c r="G70">
        <v>202606</v>
      </c>
      <c r="H70" t="s">
        <v>52</v>
      </c>
      <c r="I70" t="s">
        <v>321</v>
      </c>
      <c r="J70" t="s">
        <v>322</v>
      </c>
      <c r="K70" t="s">
        <v>54</v>
      </c>
      <c r="L70" t="s">
        <v>1817</v>
      </c>
      <c r="M70" s="5" t="s">
        <v>2039</v>
      </c>
      <c r="N70" s="21">
        <v>872330626189</v>
      </c>
      <c r="P70" t="s">
        <v>326</v>
      </c>
      <c r="Q70" t="s">
        <v>326</v>
      </c>
      <c r="R70" t="s">
        <v>56</v>
      </c>
      <c r="S70" t="s">
        <v>327</v>
      </c>
      <c r="T70">
        <v>21</v>
      </c>
      <c r="U70" t="s">
        <v>57</v>
      </c>
      <c r="V70">
        <v>21320</v>
      </c>
      <c r="W70">
        <v>62.35</v>
      </c>
      <c r="X70">
        <v>6.64</v>
      </c>
      <c r="Y70">
        <v>0</v>
      </c>
      <c r="Z70">
        <v>-47.45</v>
      </c>
      <c r="AA70">
        <v>21.54</v>
      </c>
      <c r="AB70">
        <v>5</v>
      </c>
      <c r="AC70">
        <v>53.24</v>
      </c>
      <c r="AD70">
        <v>17.600000000000001</v>
      </c>
      <c r="AE70" t="s">
        <v>8438</v>
      </c>
      <c r="AF70" t="s">
        <v>2608</v>
      </c>
      <c r="AG70" t="s">
        <v>2608</v>
      </c>
      <c r="AH70" t="s">
        <v>2609</v>
      </c>
      <c r="AI70" t="s">
        <v>795</v>
      </c>
      <c r="AJ70">
        <v>71</v>
      </c>
      <c r="AK70" t="s">
        <v>57</v>
      </c>
      <c r="AL70">
        <v>71100</v>
      </c>
      <c r="AM70" t="s">
        <v>55</v>
      </c>
      <c r="AN70" t="s">
        <v>55</v>
      </c>
      <c r="AO70" t="s">
        <v>55</v>
      </c>
      <c r="AS70" t="s">
        <v>343</v>
      </c>
      <c r="AT70">
        <v>0</v>
      </c>
      <c r="AU70">
        <v>0</v>
      </c>
      <c r="AV70">
        <v>0</v>
      </c>
      <c r="BB70">
        <v>0</v>
      </c>
      <c r="BC70">
        <v>0</v>
      </c>
      <c r="BD70" t="s">
        <v>60</v>
      </c>
      <c r="BE70" s="5">
        <v>46240</v>
      </c>
      <c r="BF70">
        <v>634324015</v>
      </c>
      <c r="BH70" t="s">
        <v>323</v>
      </c>
      <c r="BI70" t="s">
        <v>320</v>
      </c>
      <c r="BJ70" s="23">
        <v>0.36944444444444446</v>
      </c>
      <c r="BK70">
        <v>53.6</v>
      </c>
      <c r="BL70">
        <v>5.71</v>
      </c>
      <c r="BM70">
        <v>0</v>
      </c>
      <c r="BN70">
        <v>-40.79</v>
      </c>
      <c r="BO70">
        <v>18.52</v>
      </c>
      <c r="BP70" t="s">
        <v>60</v>
      </c>
      <c r="BQ70">
        <v>1.163318249</v>
      </c>
      <c r="BR70" t="s">
        <v>61</v>
      </c>
    </row>
    <row r="71" spans="1:70" x14ac:dyDescent="0.2">
      <c r="A71" s="19">
        <f t="shared" ref="A71:A105" si="13">BK71+BN71</f>
        <v>9.4600000000000009</v>
      </c>
      <c r="B71" s="20">
        <v>3752</v>
      </c>
      <c r="D71" s="2" t="s">
        <v>1381</v>
      </c>
      <c r="E71" s="2" t="str">
        <f t="shared" si="12"/>
        <v>ST</v>
      </c>
      <c r="F71">
        <v>200720433</v>
      </c>
      <c r="G71">
        <v>202606</v>
      </c>
      <c r="H71" t="s">
        <v>52</v>
      </c>
      <c r="I71" t="s">
        <v>321</v>
      </c>
      <c r="J71" t="s">
        <v>322</v>
      </c>
      <c r="K71" t="s">
        <v>54</v>
      </c>
      <c r="L71" s="5">
        <v>46271</v>
      </c>
      <c r="M71" s="5">
        <v>46301</v>
      </c>
      <c r="N71" s="21">
        <v>872832353835</v>
      </c>
      <c r="P71" t="s">
        <v>326</v>
      </c>
      <c r="Q71" t="s">
        <v>326</v>
      </c>
      <c r="R71" t="s">
        <v>56</v>
      </c>
      <c r="S71" t="s">
        <v>327</v>
      </c>
      <c r="T71">
        <v>21</v>
      </c>
      <c r="U71" t="s">
        <v>57</v>
      </c>
      <c r="V71">
        <v>21320</v>
      </c>
      <c r="W71">
        <v>45.64</v>
      </c>
      <c r="X71">
        <v>5.41</v>
      </c>
      <c r="Y71">
        <v>0</v>
      </c>
      <c r="Z71">
        <v>-34.74</v>
      </c>
      <c r="AA71">
        <v>16.309999999999999</v>
      </c>
      <c r="AB71">
        <v>2</v>
      </c>
      <c r="AC71">
        <v>33</v>
      </c>
      <c r="AD71">
        <v>33</v>
      </c>
      <c r="AE71" t="s">
        <v>8439</v>
      </c>
      <c r="AF71" t="s">
        <v>2610</v>
      </c>
      <c r="AG71" t="s">
        <v>2610</v>
      </c>
      <c r="AH71" t="s">
        <v>2611</v>
      </c>
      <c r="AI71" t="s">
        <v>2612</v>
      </c>
      <c r="AJ71">
        <v>40</v>
      </c>
      <c r="AK71" t="s">
        <v>57</v>
      </c>
      <c r="AL71">
        <v>40100</v>
      </c>
      <c r="AM71" t="s">
        <v>55</v>
      </c>
      <c r="AN71" t="s">
        <v>55</v>
      </c>
      <c r="AO71" t="s">
        <v>55</v>
      </c>
      <c r="AS71" t="s">
        <v>343</v>
      </c>
      <c r="AT71">
        <v>0</v>
      </c>
      <c r="AU71">
        <v>0</v>
      </c>
      <c r="AV71">
        <v>0</v>
      </c>
      <c r="BB71">
        <v>0</v>
      </c>
      <c r="BC71">
        <v>0</v>
      </c>
      <c r="BD71" t="s">
        <v>60</v>
      </c>
      <c r="BE71" t="s">
        <v>2497</v>
      </c>
      <c r="BF71">
        <v>634333759</v>
      </c>
      <c r="BH71" t="s">
        <v>323</v>
      </c>
      <c r="BI71" t="s">
        <v>320</v>
      </c>
      <c r="BJ71" s="23">
        <v>0.46250000000000002</v>
      </c>
      <c r="BK71">
        <v>39.6</v>
      </c>
      <c r="BL71">
        <v>4.6900000000000004</v>
      </c>
      <c r="BM71">
        <v>0</v>
      </c>
      <c r="BN71">
        <v>-30.14</v>
      </c>
      <c r="BO71">
        <v>14.15</v>
      </c>
      <c r="BP71" t="s">
        <v>60</v>
      </c>
      <c r="BQ71">
        <v>1.1526181719999999</v>
      </c>
      <c r="BR71" t="s">
        <v>61</v>
      </c>
    </row>
    <row r="72" spans="1:70" x14ac:dyDescent="0.2">
      <c r="A72" s="19">
        <f t="shared" si="13"/>
        <v>10.129999999999995</v>
      </c>
      <c r="B72" s="20">
        <v>3752</v>
      </c>
      <c r="D72" s="2" t="s">
        <v>1381</v>
      </c>
      <c r="E72" s="2" t="str">
        <f t="shared" si="12"/>
        <v>ST</v>
      </c>
      <c r="F72">
        <v>200720433</v>
      </c>
      <c r="G72">
        <v>202606</v>
      </c>
      <c r="H72" t="s">
        <v>52</v>
      </c>
      <c r="I72" t="s">
        <v>321</v>
      </c>
      <c r="J72" t="s">
        <v>322</v>
      </c>
      <c r="K72" t="s">
        <v>54</v>
      </c>
      <c r="L72">
        <v>46301</v>
      </c>
      <c r="M72" s="5">
        <v>46332</v>
      </c>
      <c r="N72" s="21">
        <v>872886845705</v>
      </c>
      <c r="P72" t="s">
        <v>326</v>
      </c>
      <c r="Q72" t="s">
        <v>326</v>
      </c>
      <c r="R72" t="s">
        <v>56</v>
      </c>
      <c r="S72" t="s">
        <v>327</v>
      </c>
      <c r="T72">
        <v>21</v>
      </c>
      <c r="U72" t="s">
        <v>57</v>
      </c>
      <c r="V72">
        <v>21320</v>
      </c>
      <c r="W72">
        <v>48.89</v>
      </c>
      <c r="X72">
        <v>5.8</v>
      </c>
      <c r="Y72">
        <v>0</v>
      </c>
      <c r="Z72">
        <v>-37.21</v>
      </c>
      <c r="AA72">
        <v>17.48</v>
      </c>
      <c r="AB72">
        <v>2</v>
      </c>
      <c r="AC72">
        <v>36.08</v>
      </c>
      <c r="AD72">
        <v>36.08</v>
      </c>
      <c r="AE72" t="s">
        <v>8440</v>
      </c>
      <c r="AF72" t="s">
        <v>2613</v>
      </c>
      <c r="AG72" t="s">
        <v>2613</v>
      </c>
      <c r="AH72" t="s">
        <v>8441</v>
      </c>
      <c r="AI72" t="s">
        <v>2614</v>
      </c>
      <c r="AJ72">
        <v>33</v>
      </c>
      <c r="AK72" t="s">
        <v>57</v>
      </c>
      <c r="AL72">
        <v>33610</v>
      </c>
      <c r="AM72" t="s">
        <v>55</v>
      </c>
      <c r="AN72" t="s">
        <v>55</v>
      </c>
      <c r="AO72" t="s">
        <v>55</v>
      </c>
      <c r="AS72" t="s">
        <v>343</v>
      </c>
      <c r="AT72">
        <v>26</v>
      </c>
      <c r="AU72">
        <v>31</v>
      </c>
      <c r="AV72">
        <v>40</v>
      </c>
      <c r="BB72">
        <v>0</v>
      </c>
      <c r="BC72">
        <v>0</v>
      </c>
      <c r="BD72" t="s">
        <v>60</v>
      </c>
      <c r="BE72" s="5" t="s">
        <v>2497</v>
      </c>
      <c r="BF72">
        <v>634333759</v>
      </c>
      <c r="BH72" t="s">
        <v>323</v>
      </c>
      <c r="BI72" t="s">
        <v>320</v>
      </c>
      <c r="BJ72" s="23">
        <v>0.54097222222222219</v>
      </c>
      <c r="BK72">
        <v>42.4</v>
      </c>
      <c r="BL72">
        <v>5.03</v>
      </c>
      <c r="BM72">
        <v>0</v>
      </c>
      <c r="BN72">
        <v>-32.270000000000003</v>
      </c>
      <c r="BO72">
        <v>15.16</v>
      </c>
      <c r="BP72" t="s">
        <v>60</v>
      </c>
      <c r="BQ72">
        <v>1.153163127</v>
      </c>
      <c r="BR72" t="s">
        <v>61</v>
      </c>
    </row>
    <row r="73" spans="1:70" x14ac:dyDescent="0.2">
      <c r="A73" s="19">
        <f t="shared" si="13"/>
        <v>12.480000000000004</v>
      </c>
      <c r="B73" s="20">
        <v>3752</v>
      </c>
      <c r="D73" s="2" t="s">
        <v>1381</v>
      </c>
      <c r="E73" s="2" t="str">
        <f t="shared" si="12"/>
        <v>ST</v>
      </c>
      <c r="F73">
        <v>200720433</v>
      </c>
      <c r="G73">
        <v>202606</v>
      </c>
      <c r="H73" t="s">
        <v>52</v>
      </c>
      <c r="I73" t="s">
        <v>321</v>
      </c>
      <c r="J73" t="s">
        <v>322</v>
      </c>
      <c r="K73" t="s">
        <v>54</v>
      </c>
      <c r="L73" s="5" t="s">
        <v>1854</v>
      </c>
      <c r="M73" s="5" t="s">
        <v>2039</v>
      </c>
      <c r="N73" s="21">
        <v>872119615527</v>
      </c>
      <c r="P73" t="s">
        <v>326</v>
      </c>
      <c r="Q73" t="s">
        <v>326</v>
      </c>
      <c r="R73" t="s">
        <v>56</v>
      </c>
      <c r="S73" t="s">
        <v>327</v>
      </c>
      <c r="T73">
        <v>21</v>
      </c>
      <c r="U73" t="s">
        <v>57</v>
      </c>
      <c r="V73">
        <v>21320</v>
      </c>
      <c r="W73">
        <v>60.6</v>
      </c>
      <c r="X73">
        <v>6.45</v>
      </c>
      <c r="Y73">
        <v>0</v>
      </c>
      <c r="Z73">
        <v>-46.11</v>
      </c>
      <c r="AA73">
        <v>20.94</v>
      </c>
      <c r="AB73">
        <v>3</v>
      </c>
      <c r="AC73">
        <v>50.82</v>
      </c>
      <c r="AD73">
        <v>9.24</v>
      </c>
      <c r="AE73" t="s">
        <v>1466</v>
      </c>
      <c r="AF73" t="s">
        <v>2615</v>
      </c>
      <c r="AG73" t="s">
        <v>2615</v>
      </c>
      <c r="AH73" t="s">
        <v>2616</v>
      </c>
      <c r="AI73" t="s">
        <v>827</v>
      </c>
      <c r="AJ73">
        <v>64</v>
      </c>
      <c r="AK73" t="s">
        <v>57</v>
      </c>
      <c r="AL73">
        <v>64210</v>
      </c>
      <c r="AM73" t="s">
        <v>55</v>
      </c>
      <c r="AN73" t="s">
        <v>55</v>
      </c>
      <c r="AO73" t="s">
        <v>55</v>
      </c>
      <c r="AS73" t="s">
        <v>343</v>
      </c>
      <c r="AT73">
        <v>30</v>
      </c>
      <c r="AU73">
        <v>31</v>
      </c>
      <c r="AV73">
        <v>40</v>
      </c>
      <c r="BB73">
        <v>0</v>
      </c>
      <c r="BC73">
        <v>0</v>
      </c>
      <c r="BD73" t="s">
        <v>60</v>
      </c>
      <c r="BE73" s="5">
        <v>46240</v>
      </c>
      <c r="BF73">
        <v>634324015</v>
      </c>
      <c r="BH73" t="s">
        <v>323</v>
      </c>
      <c r="BI73" t="s">
        <v>320</v>
      </c>
      <c r="BJ73" s="23">
        <v>0.44097222222222221</v>
      </c>
      <c r="BK73">
        <v>52.2</v>
      </c>
      <c r="BL73">
        <v>5.56</v>
      </c>
      <c r="BM73">
        <v>0</v>
      </c>
      <c r="BN73">
        <v>-39.72</v>
      </c>
      <c r="BO73">
        <v>18.04</v>
      </c>
      <c r="BP73" t="s">
        <v>60</v>
      </c>
      <c r="BQ73">
        <v>1.1608334789999999</v>
      </c>
      <c r="BR73" t="s">
        <v>61</v>
      </c>
    </row>
    <row r="74" spans="1:70" x14ac:dyDescent="0.2">
      <c r="A74" s="19">
        <f t="shared" si="13"/>
        <v>8.4599999999999973</v>
      </c>
      <c r="B74" s="20">
        <v>3752</v>
      </c>
      <c r="D74" s="2" t="s">
        <v>1381</v>
      </c>
      <c r="E74" s="2" t="str">
        <f t="shared" si="12"/>
        <v>ST</v>
      </c>
      <c r="F74">
        <v>200720433</v>
      </c>
      <c r="G74">
        <v>202606</v>
      </c>
      <c r="H74" t="s">
        <v>52</v>
      </c>
      <c r="I74" t="s">
        <v>321</v>
      </c>
      <c r="J74" t="s">
        <v>322</v>
      </c>
      <c r="K74" t="s">
        <v>54</v>
      </c>
      <c r="L74" s="5" t="s">
        <v>2039</v>
      </c>
      <c r="M74" t="s">
        <v>2464</v>
      </c>
      <c r="N74" s="21">
        <v>872382180617</v>
      </c>
      <c r="P74" t="s">
        <v>326</v>
      </c>
      <c r="Q74" t="s">
        <v>326</v>
      </c>
      <c r="R74" t="s">
        <v>56</v>
      </c>
      <c r="S74" t="s">
        <v>327</v>
      </c>
      <c r="T74">
        <v>21</v>
      </c>
      <c r="U74" t="s">
        <v>57</v>
      </c>
      <c r="V74">
        <v>21320</v>
      </c>
      <c r="W74">
        <v>41.2</v>
      </c>
      <c r="X74">
        <v>4.3899999999999997</v>
      </c>
      <c r="Y74">
        <v>0</v>
      </c>
      <c r="Z74">
        <v>-31.35</v>
      </c>
      <c r="AA74">
        <v>14.23</v>
      </c>
      <c r="AB74">
        <v>2</v>
      </c>
      <c r="AC74">
        <v>26.4</v>
      </c>
      <c r="AD74">
        <v>4.4000000000000004</v>
      </c>
      <c r="AE74" t="s">
        <v>8442</v>
      </c>
      <c r="AF74" t="s">
        <v>2617</v>
      </c>
      <c r="AG74" t="s">
        <v>2617</v>
      </c>
      <c r="AH74" t="s">
        <v>2618</v>
      </c>
      <c r="AI74" t="s">
        <v>2619</v>
      </c>
      <c r="AJ74">
        <v>24</v>
      </c>
      <c r="AK74" t="s">
        <v>57</v>
      </c>
      <c r="AL74">
        <v>24400</v>
      </c>
      <c r="AM74" t="s">
        <v>55</v>
      </c>
      <c r="AN74" t="s">
        <v>55</v>
      </c>
      <c r="AO74" t="s">
        <v>55</v>
      </c>
      <c r="AS74" t="s">
        <v>343</v>
      </c>
      <c r="AT74">
        <v>0</v>
      </c>
      <c r="AU74">
        <v>0</v>
      </c>
      <c r="AV74">
        <v>0</v>
      </c>
      <c r="BB74">
        <v>0</v>
      </c>
      <c r="BC74">
        <v>0</v>
      </c>
      <c r="BD74" t="s">
        <v>60</v>
      </c>
      <c r="BE74">
        <v>46240</v>
      </c>
      <c r="BF74">
        <v>634324015</v>
      </c>
      <c r="BH74" t="s">
        <v>323</v>
      </c>
      <c r="BI74" t="s">
        <v>320</v>
      </c>
      <c r="BJ74" s="23">
        <v>0.38333333333333336</v>
      </c>
      <c r="BK74">
        <v>35.4</v>
      </c>
      <c r="BL74">
        <v>3.77</v>
      </c>
      <c r="BM74">
        <v>0</v>
      </c>
      <c r="BN74">
        <v>-26.94</v>
      </c>
      <c r="BO74">
        <v>12.23</v>
      </c>
      <c r="BP74" t="s">
        <v>60</v>
      </c>
      <c r="BQ74">
        <v>1.163724384</v>
      </c>
      <c r="BR74" t="s">
        <v>61</v>
      </c>
    </row>
    <row r="75" spans="1:70" x14ac:dyDescent="0.2">
      <c r="A75" s="19">
        <f t="shared" si="13"/>
        <v>10.469999999999999</v>
      </c>
      <c r="B75" s="20">
        <v>3752</v>
      </c>
      <c r="D75" s="2" t="s">
        <v>1381</v>
      </c>
      <c r="E75" s="2" t="str">
        <f t="shared" si="12"/>
        <v>ST</v>
      </c>
      <c r="F75">
        <v>200720433</v>
      </c>
      <c r="G75">
        <v>202606</v>
      </c>
      <c r="H75" t="s">
        <v>52</v>
      </c>
      <c r="I75" t="s">
        <v>321</v>
      </c>
      <c r="J75" t="s">
        <v>322</v>
      </c>
      <c r="K75" t="s">
        <v>54</v>
      </c>
      <c r="L75" s="5">
        <v>46028</v>
      </c>
      <c r="M75">
        <v>46059</v>
      </c>
      <c r="N75" s="21">
        <v>872384256456</v>
      </c>
      <c r="P75" t="s">
        <v>326</v>
      </c>
      <c r="Q75" t="s">
        <v>326</v>
      </c>
      <c r="R75" t="s">
        <v>56</v>
      </c>
      <c r="S75" t="s">
        <v>327</v>
      </c>
      <c r="T75">
        <v>21</v>
      </c>
      <c r="U75" t="s">
        <v>57</v>
      </c>
      <c r="V75">
        <v>21320</v>
      </c>
      <c r="W75">
        <v>51.09</v>
      </c>
      <c r="X75">
        <v>6.05</v>
      </c>
      <c r="Y75">
        <v>0</v>
      </c>
      <c r="Z75">
        <v>-38.880000000000003</v>
      </c>
      <c r="AA75">
        <v>18.27</v>
      </c>
      <c r="AB75">
        <v>2</v>
      </c>
      <c r="AC75">
        <v>39.6</v>
      </c>
      <c r="AD75">
        <v>5.28</v>
      </c>
      <c r="AE75" t="s">
        <v>1457</v>
      </c>
      <c r="AF75" t="s">
        <v>2620</v>
      </c>
      <c r="AG75" t="s">
        <v>2620</v>
      </c>
      <c r="AH75" t="s">
        <v>2621</v>
      </c>
      <c r="AI75" t="s">
        <v>2622</v>
      </c>
      <c r="AJ75">
        <v>47</v>
      </c>
      <c r="AK75" t="s">
        <v>57</v>
      </c>
      <c r="AL75">
        <v>47600</v>
      </c>
      <c r="AM75" t="s">
        <v>55</v>
      </c>
      <c r="AN75" t="s">
        <v>55</v>
      </c>
      <c r="AO75" t="s">
        <v>55</v>
      </c>
      <c r="AS75" t="s">
        <v>343</v>
      </c>
      <c r="AT75">
        <v>30</v>
      </c>
      <c r="AU75">
        <v>30</v>
      </c>
      <c r="AV75">
        <v>40</v>
      </c>
      <c r="BB75">
        <v>0</v>
      </c>
      <c r="BC75">
        <v>0</v>
      </c>
      <c r="BD75" t="s">
        <v>60</v>
      </c>
      <c r="BE75">
        <v>46240</v>
      </c>
      <c r="BF75">
        <v>634324015</v>
      </c>
      <c r="BH75" t="s">
        <v>323</v>
      </c>
      <c r="BI75" t="s">
        <v>320</v>
      </c>
      <c r="BJ75" s="23">
        <v>0.39097222222222222</v>
      </c>
      <c r="BK75">
        <v>43.8</v>
      </c>
      <c r="BL75">
        <v>5.19</v>
      </c>
      <c r="BM75">
        <v>0</v>
      </c>
      <c r="BN75">
        <v>-33.33</v>
      </c>
      <c r="BO75">
        <v>15.66</v>
      </c>
      <c r="BP75" t="s">
        <v>60</v>
      </c>
      <c r="BQ75">
        <v>1.1664392109999999</v>
      </c>
      <c r="BR75" t="s">
        <v>61</v>
      </c>
    </row>
    <row r="76" spans="1:70" x14ac:dyDescent="0.2">
      <c r="A76" s="19">
        <f t="shared" si="13"/>
        <v>8.4599999999999973</v>
      </c>
      <c r="B76" s="20">
        <v>3752</v>
      </c>
      <c r="D76" s="2" t="s">
        <v>1381</v>
      </c>
      <c r="E76" s="2" t="str">
        <f t="shared" si="12"/>
        <v>ST</v>
      </c>
      <c r="F76">
        <v>200720433</v>
      </c>
      <c r="G76">
        <v>202606</v>
      </c>
      <c r="H76" t="s">
        <v>52</v>
      </c>
      <c r="I76" t="s">
        <v>321</v>
      </c>
      <c r="J76" t="s">
        <v>322</v>
      </c>
      <c r="K76" t="s">
        <v>54</v>
      </c>
      <c r="L76">
        <v>46028</v>
      </c>
      <c r="M76" s="5">
        <v>46059</v>
      </c>
      <c r="N76" s="21">
        <v>872387546886</v>
      </c>
      <c r="P76" t="s">
        <v>326</v>
      </c>
      <c r="Q76" t="s">
        <v>326</v>
      </c>
      <c r="R76" t="s">
        <v>56</v>
      </c>
      <c r="S76" t="s">
        <v>327</v>
      </c>
      <c r="T76">
        <v>21</v>
      </c>
      <c r="U76" t="s">
        <v>57</v>
      </c>
      <c r="V76">
        <v>21320</v>
      </c>
      <c r="W76">
        <v>41.29</v>
      </c>
      <c r="X76">
        <v>4.9000000000000004</v>
      </c>
      <c r="Y76">
        <v>0</v>
      </c>
      <c r="Z76">
        <v>-31.42</v>
      </c>
      <c r="AA76">
        <v>14.77</v>
      </c>
      <c r="AB76">
        <v>2</v>
      </c>
      <c r="AC76">
        <v>26.4</v>
      </c>
      <c r="AD76">
        <v>3.08</v>
      </c>
      <c r="AE76" t="s">
        <v>8443</v>
      </c>
      <c r="AF76" t="s">
        <v>1117</v>
      </c>
      <c r="AG76" t="s">
        <v>1117</v>
      </c>
      <c r="AH76" t="s">
        <v>2623</v>
      </c>
      <c r="AI76" t="s">
        <v>2624</v>
      </c>
      <c r="AJ76">
        <v>78</v>
      </c>
      <c r="AK76" t="s">
        <v>57</v>
      </c>
      <c r="AL76">
        <v>78520</v>
      </c>
      <c r="AM76" t="s">
        <v>55</v>
      </c>
      <c r="AN76" t="s">
        <v>55</v>
      </c>
      <c r="AO76" t="s">
        <v>55</v>
      </c>
      <c r="AS76" t="s">
        <v>343</v>
      </c>
      <c r="AT76">
        <v>0</v>
      </c>
      <c r="AU76">
        <v>0</v>
      </c>
      <c r="AV76">
        <v>0</v>
      </c>
      <c r="BB76">
        <v>0</v>
      </c>
      <c r="BC76">
        <v>0</v>
      </c>
      <c r="BD76" t="s">
        <v>60</v>
      </c>
      <c r="BE76" s="5">
        <v>46240</v>
      </c>
      <c r="BF76">
        <v>634324015</v>
      </c>
      <c r="BH76" t="s">
        <v>323</v>
      </c>
      <c r="BI76" t="s">
        <v>320</v>
      </c>
      <c r="BJ76" s="23">
        <v>0.5131944444444444</v>
      </c>
      <c r="BK76">
        <v>35.4</v>
      </c>
      <c r="BL76">
        <v>4.2</v>
      </c>
      <c r="BM76">
        <v>0</v>
      </c>
      <c r="BN76">
        <v>-26.94</v>
      </c>
      <c r="BO76">
        <v>12.66</v>
      </c>
      <c r="BP76" t="s">
        <v>60</v>
      </c>
      <c r="BQ76">
        <v>1.1664392109999999</v>
      </c>
      <c r="BR76" t="s">
        <v>61</v>
      </c>
    </row>
    <row r="77" spans="1:70" x14ac:dyDescent="0.2">
      <c r="A77" s="19">
        <f t="shared" si="13"/>
        <v>14.82</v>
      </c>
      <c r="B77" s="20">
        <v>3752</v>
      </c>
      <c r="D77" s="2" t="s">
        <v>1381</v>
      </c>
      <c r="E77" s="2" t="str">
        <f t="shared" si="12"/>
        <v>ST</v>
      </c>
      <c r="F77">
        <v>200720433</v>
      </c>
      <c r="G77">
        <v>202606</v>
      </c>
      <c r="H77" t="s">
        <v>52</v>
      </c>
      <c r="I77" t="s">
        <v>321</v>
      </c>
      <c r="J77" t="s">
        <v>322</v>
      </c>
      <c r="K77" t="s">
        <v>54</v>
      </c>
      <c r="L77" s="5">
        <v>46028</v>
      </c>
      <c r="M77" s="5">
        <v>46059</v>
      </c>
      <c r="N77" s="21">
        <v>872285468507</v>
      </c>
      <c r="P77" t="s">
        <v>326</v>
      </c>
      <c r="Q77" t="s">
        <v>326</v>
      </c>
      <c r="R77" t="s">
        <v>56</v>
      </c>
      <c r="S77" t="s">
        <v>327</v>
      </c>
      <c r="T77">
        <v>21</v>
      </c>
      <c r="U77" t="s">
        <v>57</v>
      </c>
      <c r="V77">
        <v>21320</v>
      </c>
      <c r="W77">
        <v>72.319999999999993</v>
      </c>
      <c r="X77">
        <v>8.56</v>
      </c>
      <c r="Y77">
        <v>0</v>
      </c>
      <c r="Z77">
        <v>-55.03</v>
      </c>
      <c r="AA77">
        <v>25.85</v>
      </c>
      <c r="AB77">
        <v>5</v>
      </c>
      <c r="AC77">
        <v>67.98</v>
      </c>
      <c r="AD77">
        <v>20.9</v>
      </c>
      <c r="AE77" t="s">
        <v>8444</v>
      </c>
      <c r="AF77" t="s">
        <v>2625</v>
      </c>
      <c r="AG77" t="s">
        <v>2625</v>
      </c>
      <c r="AH77" t="s">
        <v>2626</v>
      </c>
      <c r="AI77" t="s">
        <v>2627</v>
      </c>
      <c r="AJ77">
        <v>27</v>
      </c>
      <c r="AK77" t="s">
        <v>57</v>
      </c>
      <c r="AL77">
        <v>27150</v>
      </c>
      <c r="AM77" t="s">
        <v>55</v>
      </c>
      <c r="AN77" t="s">
        <v>55</v>
      </c>
      <c r="AO77" t="s">
        <v>55</v>
      </c>
      <c r="AS77" t="s">
        <v>343</v>
      </c>
      <c r="AT77">
        <v>0</v>
      </c>
      <c r="AU77">
        <v>0</v>
      </c>
      <c r="AV77">
        <v>0</v>
      </c>
      <c r="BB77">
        <v>0</v>
      </c>
      <c r="BC77">
        <v>0</v>
      </c>
      <c r="BD77" t="s">
        <v>60</v>
      </c>
      <c r="BE77" s="5">
        <v>46240</v>
      </c>
      <c r="BF77">
        <v>634324015</v>
      </c>
      <c r="BH77" t="s">
        <v>323</v>
      </c>
      <c r="BI77" t="s">
        <v>320</v>
      </c>
      <c r="BJ77" s="23">
        <v>0.47013888888888888</v>
      </c>
      <c r="BK77">
        <v>62</v>
      </c>
      <c r="BL77">
        <v>7.34</v>
      </c>
      <c r="BM77">
        <v>0</v>
      </c>
      <c r="BN77">
        <v>-47.18</v>
      </c>
      <c r="BO77">
        <v>22.16</v>
      </c>
      <c r="BP77" t="s">
        <v>60</v>
      </c>
      <c r="BQ77">
        <v>1.1664392109999999</v>
      </c>
      <c r="BR77" t="s">
        <v>61</v>
      </c>
    </row>
    <row r="78" spans="1:70" x14ac:dyDescent="0.2">
      <c r="A78" s="19">
        <f t="shared" si="13"/>
        <v>13.809999999999995</v>
      </c>
      <c r="B78" s="20">
        <v>3752</v>
      </c>
      <c r="D78" s="2" t="s">
        <v>1381</v>
      </c>
      <c r="E78" s="2" t="str">
        <f t="shared" si="12"/>
        <v>ST</v>
      </c>
      <c r="F78">
        <v>200720433</v>
      </c>
      <c r="G78">
        <v>202606</v>
      </c>
      <c r="H78" t="s">
        <v>52</v>
      </c>
      <c r="I78" t="s">
        <v>321</v>
      </c>
      <c r="J78" t="s">
        <v>322</v>
      </c>
      <c r="K78" t="s">
        <v>54</v>
      </c>
      <c r="L78" s="5" t="s">
        <v>1816</v>
      </c>
      <c r="M78">
        <v>46028</v>
      </c>
      <c r="N78" s="21">
        <v>872279736607</v>
      </c>
      <c r="P78" t="s">
        <v>326</v>
      </c>
      <c r="Q78" t="s">
        <v>326</v>
      </c>
      <c r="R78" t="s">
        <v>56</v>
      </c>
      <c r="S78" t="s">
        <v>327</v>
      </c>
      <c r="T78">
        <v>21</v>
      </c>
      <c r="U78" t="s">
        <v>57</v>
      </c>
      <c r="V78">
        <v>21320</v>
      </c>
      <c r="W78">
        <v>67.290000000000006</v>
      </c>
      <c r="X78">
        <v>7.16</v>
      </c>
      <c r="Y78">
        <v>0</v>
      </c>
      <c r="Z78">
        <v>-51.22</v>
      </c>
      <c r="AA78">
        <v>23.24</v>
      </c>
      <c r="AB78">
        <v>4</v>
      </c>
      <c r="AC78">
        <v>60.28</v>
      </c>
      <c r="AD78">
        <v>14.96</v>
      </c>
      <c r="AE78" t="s">
        <v>8445</v>
      </c>
      <c r="AF78" t="s">
        <v>2628</v>
      </c>
      <c r="AG78" t="s">
        <v>2628</v>
      </c>
      <c r="AH78" t="s">
        <v>2629</v>
      </c>
      <c r="AI78" t="s">
        <v>527</v>
      </c>
      <c r="AJ78">
        <v>29</v>
      </c>
      <c r="AK78" t="s">
        <v>57</v>
      </c>
      <c r="AL78">
        <v>29200</v>
      </c>
      <c r="AM78" t="s">
        <v>55</v>
      </c>
      <c r="AN78" t="s">
        <v>55</v>
      </c>
      <c r="AO78" t="s">
        <v>55</v>
      </c>
      <c r="AS78" t="s">
        <v>343</v>
      </c>
      <c r="AT78">
        <v>30</v>
      </c>
      <c r="AU78">
        <v>31</v>
      </c>
      <c r="AV78">
        <v>40</v>
      </c>
      <c r="BB78">
        <v>0</v>
      </c>
      <c r="BC78">
        <v>0</v>
      </c>
      <c r="BD78" t="s">
        <v>60</v>
      </c>
      <c r="BE78">
        <v>46240</v>
      </c>
      <c r="BF78">
        <v>634324015</v>
      </c>
      <c r="BH78" t="s">
        <v>323</v>
      </c>
      <c r="BI78" t="s">
        <v>320</v>
      </c>
      <c r="BJ78" s="23">
        <v>0.37916666666666665</v>
      </c>
      <c r="BK78">
        <v>57.8</v>
      </c>
      <c r="BL78">
        <v>6.15</v>
      </c>
      <c r="BM78">
        <v>0</v>
      </c>
      <c r="BN78">
        <v>-43.99</v>
      </c>
      <c r="BO78">
        <v>19.96</v>
      </c>
      <c r="BP78" t="s">
        <v>60</v>
      </c>
      <c r="BQ78">
        <v>1.164252783</v>
      </c>
      <c r="BR78" t="s">
        <v>61</v>
      </c>
    </row>
    <row r="79" spans="1:70" x14ac:dyDescent="0.2">
      <c r="A79" s="19">
        <f t="shared" si="13"/>
        <v>12.810000000000002</v>
      </c>
      <c r="B79" s="20">
        <v>3752</v>
      </c>
      <c r="D79" s="2" t="s">
        <v>1381</v>
      </c>
      <c r="E79" s="2" t="str">
        <f t="shared" si="12"/>
        <v>ST</v>
      </c>
      <c r="F79">
        <v>200720433</v>
      </c>
      <c r="G79">
        <v>202606</v>
      </c>
      <c r="H79" t="s">
        <v>52</v>
      </c>
      <c r="I79" t="s">
        <v>321</v>
      </c>
      <c r="J79" t="s">
        <v>322</v>
      </c>
      <c r="K79" t="s">
        <v>54</v>
      </c>
      <c r="L79" s="5" t="s">
        <v>1816</v>
      </c>
      <c r="M79" s="5" t="s">
        <v>2039</v>
      </c>
      <c r="N79" s="21">
        <v>872273644453</v>
      </c>
      <c r="P79" t="s">
        <v>326</v>
      </c>
      <c r="Q79" t="s">
        <v>326</v>
      </c>
      <c r="R79" t="s">
        <v>56</v>
      </c>
      <c r="S79" t="s">
        <v>327</v>
      </c>
      <c r="T79">
        <v>21</v>
      </c>
      <c r="U79" t="s">
        <v>57</v>
      </c>
      <c r="V79">
        <v>21320</v>
      </c>
      <c r="W79">
        <v>62.4</v>
      </c>
      <c r="X79">
        <v>6.65</v>
      </c>
      <c r="Y79">
        <v>0</v>
      </c>
      <c r="Z79">
        <v>-47.49</v>
      </c>
      <c r="AA79">
        <v>21.56</v>
      </c>
      <c r="AB79">
        <v>3</v>
      </c>
      <c r="AC79">
        <v>54.12</v>
      </c>
      <c r="AD79">
        <v>6.6</v>
      </c>
      <c r="AE79" t="s">
        <v>8446</v>
      </c>
      <c r="AF79" t="s">
        <v>2630</v>
      </c>
      <c r="AG79" t="s">
        <v>2630</v>
      </c>
      <c r="AH79" t="s">
        <v>2631</v>
      </c>
      <c r="AI79" t="s">
        <v>2632</v>
      </c>
      <c r="AJ79">
        <v>29</v>
      </c>
      <c r="AK79" t="s">
        <v>57</v>
      </c>
      <c r="AL79">
        <v>29270</v>
      </c>
      <c r="AM79" t="s">
        <v>55</v>
      </c>
      <c r="AN79" t="s">
        <v>55</v>
      </c>
      <c r="AO79" t="s">
        <v>55</v>
      </c>
      <c r="AS79" t="s">
        <v>343</v>
      </c>
      <c r="AT79">
        <v>31</v>
      </c>
      <c r="AU79">
        <v>31</v>
      </c>
      <c r="AV79">
        <v>40</v>
      </c>
      <c r="BB79">
        <v>0</v>
      </c>
      <c r="BC79">
        <v>0</v>
      </c>
      <c r="BD79" t="s">
        <v>60</v>
      </c>
      <c r="BE79" s="5">
        <v>46240</v>
      </c>
      <c r="BF79">
        <v>634324015</v>
      </c>
      <c r="BH79" t="s">
        <v>323</v>
      </c>
      <c r="BI79" t="s">
        <v>320</v>
      </c>
      <c r="BJ79" s="23">
        <v>0.50624999999999998</v>
      </c>
      <c r="BK79">
        <v>53.6</v>
      </c>
      <c r="BL79">
        <v>5.71</v>
      </c>
      <c r="BM79">
        <v>0</v>
      </c>
      <c r="BN79">
        <v>-40.79</v>
      </c>
      <c r="BO79">
        <v>18.52</v>
      </c>
      <c r="BP79" t="s">
        <v>60</v>
      </c>
      <c r="BQ79">
        <v>1.164252783</v>
      </c>
      <c r="BR79" t="s">
        <v>61</v>
      </c>
    </row>
    <row r="80" spans="1:70" x14ac:dyDescent="0.2">
      <c r="A80" s="19">
        <f t="shared" si="13"/>
        <v>8.7999999999999972</v>
      </c>
      <c r="B80" s="20">
        <v>3752</v>
      </c>
      <c r="D80" s="2" t="s">
        <v>1381</v>
      </c>
      <c r="E80" s="2" t="str">
        <f t="shared" si="12"/>
        <v>ST</v>
      </c>
      <c r="F80">
        <v>200720433</v>
      </c>
      <c r="G80">
        <v>202606</v>
      </c>
      <c r="H80" t="s">
        <v>52</v>
      </c>
      <c r="I80" t="s">
        <v>321</v>
      </c>
      <c r="J80" t="s">
        <v>322</v>
      </c>
      <c r="K80" t="s">
        <v>54</v>
      </c>
      <c r="L80" t="s">
        <v>1817</v>
      </c>
      <c r="M80" s="5" t="s">
        <v>2039</v>
      </c>
      <c r="N80" s="21">
        <v>872331560270</v>
      </c>
      <c r="P80" t="s">
        <v>326</v>
      </c>
      <c r="Q80" t="s">
        <v>326</v>
      </c>
      <c r="R80" t="s">
        <v>56</v>
      </c>
      <c r="S80" t="s">
        <v>327</v>
      </c>
      <c r="T80">
        <v>21</v>
      </c>
      <c r="U80" t="s">
        <v>57</v>
      </c>
      <c r="V80">
        <v>21320</v>
      </c>
      <c r="W80">
        <v>42.83</v>
      </c>
      <c r="X80">
        <v>4.5599999999999996</v>
      </c>
      <c r="Y80">
        <v>0</v>
      </c>
      <c r="Z80">
        <v>-32.58</v>
      </c>
      <c r="AA80">
        <v>14.8</v>
      </c>
      <c r="AB80">
        <v>3</v>
      </c>
      <c r="AC80">
        <v>27.72</v>
      </c>
      <c r="AD80">
        <v>10.56</v>
      </c>
      <c r="AE80" t="s">
        <v>8447</v>
      </c>
      <c r="AF80" t="s">
        <v>2633</v>
      </c>
      <c r="AG80" t="s">
        <v>2633</v>
      </c>
      <c r="AH80" t="s">
        <v>2634</v>
      </c>
      <c r="AI80" t="s">
        <v>2635</v>
      </c>
      <c r="AJ80">
        <v>67</v>
      </c>
      <c r="AK80" t="s">
        <v>57</v>
      </c>
      <c r="AL80">
        <v>67520</v>
      </c>
      <c r="AM80" t="s">
        <v>55</v>
      </c>
      <c r="AN80" t="s">
        <v>55</v>
      </c>
      <c r="AO80" t="s">
        <v>55</v>
      </c>
      <c r="AS80" t="s">
        <v>343</v>
      </c>
      <c r="AT80">
        <v>0</v>
      </c>
      <c r="AU80">
        <v>0</v>
      </c>
      <c r="AV80">
        <v>0</v>
      </c>
      <c r="BB80">
        <v>0</v>
      </c>
      <c r="BC80">
        <v>0</v>
      </c>
      <c r="BD80" t="s">
        <v>60</v>
      </c>
      <c r="BE80" s="5">
        <v>46240</v>
      </c>
      <c r="BF80">
        <v>634324015</v>
      </c>
      <c r="BH80" t="s">
        <v>323</v>
      </c>
      <c r="BI80" t="s">
        <v>320</v>
      </c>
      <c r="BJ80" s="23">
        <v>0.46597222222222223</v>
      </c>
      <c r="BK80">
        <v>36.799999999999997</v>
      </c>
      <c r="BL80">
        <v>3.92</v>
      </c>
      <c r="BM80">
        <v>0</v>
      </c>
      <c r="BN80">
        <v>-28</v>
      </c>
      <c r="BO80">
        <v>12.72</v>
      </c>
      <c r="BP80" t="s">
        <v>60</v>
      </c>
      <c r="BQ80">
        <v>1.163724384</v>
      </c>
      <c r="BR80" t="s">
        <v>61</v>
      </c>
    </row>
    <row r="81" spans="1:70" x14ac:dyDescent="0.2">
      <c r="A81" s="19">
        <f t="shared" si="13"/>
        <v>11.809999999999995</v>
      </c>
      <c r="B81" s="20">
        <v>3752</v>
      </c>
      <c r="D81" s="2" t="s">
        <v>1381</v>
      </c>
      <c r="E81" s="2" t="str">
        <f t="shared" si="12"/>
        <v>ST</v>
      </c>
      <c r="F81">
        <v>200720433</v>
      </c>
      <c r="G81">
        <v>202606</v>
      </c>
      <c r="H81" t="s">
        <v>52</v>
      </c>
      <c r="I81" t="s">
        <v>321</v>
      </c>
      <c r="J81" t="s">
        <v>322</v>
      </c>
      <c r="K81" t="s">
        <v>54</v>
      </c>
      <c r="L81" t="s">
        <v>1817</v>
      </c>
      <c r="M81" t="s">
        <v>2039</v>
      </c>
      <c r="N81" s="21">
        <v>872332010646</v>
      </c>
      <c r="P81" t="s">
        <v>326</v>
      </c>
      <c r="Q81" t="s">
        <v>326</v>
      </c>
      <c r="R81" t="s">
        <v>56</v>
      </c>
      <c r="S81" t="s">
        <v>327</v>
      </c>
      <c r="T81">
        <v>21</v>
      </c>
      <c r="U81" t="s">
        <v>57</v>
      </c>
      <c r="V81">
        <v>21320</v>
      </c>
      <c r="W81">
        <v>57.47</v>
      </c>
      <c r="X81">
        <v>6.13</v>
      </c>
      <c r="Y81">
        <v>0</v>
      </c>
      <c r="Z81">
        <v>-43.73</v>
      </c>
      <c r="AA81">
        <v>19.87</v>
      </c>
      <c r="AB81">
        <v>3</v>
      </c>
      <c r="AC81">
        <v>48.4</v>
      </c>
      <c r="AD81">
        <v>11.22</v>
      </c>
      <c r="AE81" t="s">
        <v>8448</v>
      </c>
      <c r="AF81" t="s">
        <v>2636</v>
      </c>
      <c r="AG81" t="s">
        <v>2636</v>
      </c>
      <c r="AH81" t="s">
        <v>2637</v>
      </c>
      <c r="AI81" t="s">
        <v>390</v>
      </c>
      <c r="AJ81">
        <v>75</v>
      </c>
      <c r="AK81" t="s">
        <v>57</v>
      </c>
      <c r="AL81">
        <v>75008</v>
      </c>
      <c r="AM81" t="s">
        <v>55</v>
      </c>
      <c r="AN81" t="s">
        <v>55</v>
      </c>
      <c r="AO81" t="s">
        <v>55</v>
      </c>
      <c r="AS81" t="s">
        <v>343</v>
      </c>
      <c r="AT81">
        <v>0</v>
      </c>
      <c r="AU81">
        <v>0</v>
      </c>
      <c r="AV81">
        <v>0</v>
      </c>
      <c r="BB81">
        <v>0</v>
      </c>
      <c r="BC81">
        <v>0</v>
      </c>
      <c r="BD81" t="s">
        <v>60</v>
      </c>
      <c r="BE81">
        <v>46240</v>
      </c>
      <c r="BF81">
        <v>634324015</v>
      </c>
      <c r="BH81" t="s">
        <v>323</v>
      </c>
      <c r="BI81" t="s">
        <v>320</v>
      </c>
      <c r="BJ81" s="23">
        <v>0.49166666666666664</v>
      </c>
      <c r="BK81">
        <v>49.4</v>
      </c>
      <c r="BL81">
        <v>5.27</v>
      </c>
      <c r="BM81">
        <v>0</v>
      </c>
      <c r="BN81">
        <v>-37.590000000000003</v>
      </c>
      <c r="BO81">
        <v>17.079999999999998</v>
      </c>
      <c r="BP81" t="s">
        <v>60</v>
      </c>
      <c r="BQ81">
        <v>1.163318249</v>
      </c>
      <c r="BR81" t="s">
        <v>61</v>
      </c>
    </row>
    <row r="82" spans="1:70" x14ac:dyDescent="0.2">
      <c r="A82" s="19">
        <f t="shared" si="13"/>
        <v>9.1300000000000026</v>
      </c>
      <c r="B82" s="20">
        <v>3752</v>
      </c>
      <c r="D82" s="2" t="s">
        <v>1381</v>
      </c>
      <c r="E82" s="2" t="str">
        <f t="shared" si="12"/>
        <v>ST</v>
      </c>
      <c r="F82">
        <v>200720433</v>
      </c>
      <c r="G82">
        <v>202606</v>
      </c>
      <c r="H82" t="s">
        <v>52</v>
      </c>
      <c r="I82" t="s">
        <v>321</v>
      </c>
      <c r="J82" t="s">
        <v>322</v>
      </c>
      <c r="K82" t="s">
        <v>54</v>
      </c>
      <c r="L82" s="5">
        <v>46148</v>
      </c>
      <c r="M82">
        <v>46240</v>
      </c>
      <c r="N82" s="21">
        <v>872690522195</v>
      </c>
      <c r="P82" t="s">
        <v>326</v>
      </c>
      <c r="Q82" t="s">
        <v>326</v>
      </c>
      <c r="R82" t="s">
        <v>56</v>
      </c>
      <c r="S82" t="s">
        <v>327</v>
      </c>
      <c r="T82">
        <v>21</v>
      </c>
      <c r="U82" t="s">
        <v>57</v>
      </c>
      <c r="V82">
        <v>21320</v>
      </c>
      <c r="W82">
        <v>44.36</v>
      </c>
      <c r="X82">
        <v>5.26</v>
      </c>
      <c r="Y82">
        <v>0</v>
      </c>
      <c r="Z82">
        <v>-33.76</v>
      </c>
      <c r="AA82">
        <v>15.86</v>
      </c>
      <c r="AB82">
        <v>2</v>
      </c>
      <c r="AC82">
        <v>30.8</v>
      </c>
      <c r="AD82">
        <v>30.8</v>
      </c>
      <c r="AE82" t="s">
        <v>1588</v>
      </c>
      <c r="AF82" t="s">
        <v>2638</v>
      </c>
      <c r="AG82" t="s">
        <v>2639</v>
      </c>
      <c r="AH82" t="s">
        <v>2640</v>
      </c>
      <c r="AI82" t="s">
        <v>662</v>
      </c>
      <c r="AJ82">
        <v>23</v>
      </c>
      <c r="AK82" t="s">
        <v>57</v>
      </c>
      <c r="AL82">
        <v>23300</v>
      </c>
      <c r="AM82" t="s">
        <v>55</v>
      </c>
      <c r="AN82" t="s">
        <v>55</v>
      </c>
      <c r="AO82" t="s">
        <v>55</v>
      </c>
      <c r="AS82" t="s">
        <v>343</v>
      </c>
      <c r="AT82">
        <v>0</v>
      </c>
      <c r="AU82">
        <v>0</v>
      </c>
      <c r="AV82">
        <v>0</v>
      </c>
      <c r="BB82">
        <v>0</v>
      </c>
      <c r="BC82">
        <v>0</v>
      </c>
      <c r="BD82" t="s">
        <v>60</v>
      </c>
      <c r="BE82" t="s">
        <v>2497</v>
      </c>
      <c r="BF82">
        <v>634333759</v>
      </c>
      <c r="BH82" t="s">
        <v>323</v>
      </c>
      <c r="BI82" t="s">
        <v>320</v>
      </c>
      <c r="BJ82" s="23">
        <v>0.44722222222222224</v>
      </c>
      <c r="BK82">
        <v>38.200000000000003</v>
      </c>
      <c r="BL82">
        <v>4.53</v>
      </c>
      <c r="BM82">
        <v>0</v>
      </c>
      <c r="BN82">
        <v>-29.07</v>
      </c>
      <c r="BO82">
        <v>13.66</v>
      </c>
      <c r="BP82" t="s">
        <v>60</v>
      </c>
      <c r="BQ82">
        <v>1.161210911</v>
      </c>
      <c r="BR82" t="s">
        <v>61</v>
      </c>
    </row>
    <row r="83" spans="1:70" x14ac:dyDescent="0.2">
      <c r="A83" s="19">
        <f t="shared" si="13"/>
        <v>8.4599999999999973</v>
      </c>
      <c r="B83" s="20">
        <v>3752</v>
      </c>
      <c r="D83" s="2" t="s">
        <v>1381</v>
      </c>
      <c r="E83" s="2" t="str">
        <f t="shared" si="12"/>
        <v>ST</v>
      </c>
      <c r="F83">
        <v>200720433</v>
      </c>
      <c r="G83">
        <v>202606</v>
      </c>
      <c r="H83" t="s">
        <v>52</v>
      </c>
      <c r="I83" t="s">
        <v>321</v>
      </c>
      <c r="J83" t="s">
        <v>322</v>
      </c>
      <c r="K83" t="s">
        <v>54</v>
      </c>
      <c r="L83" s="5">
        <v>46148</v>
      </c>
      <c r="M83" s="5">
        <v>46240</v>
      </c>
      <c r="N83" s="21">
        <v>872686627278</v>
      </c>
      <c r="P83" t="s">
        <v>326</v>
      </c>
      <c r="Q83" t="s">
        <v>326</v>
      </c>
      <c r="R83" t="s">
        <v>56</v>
      </c>
      <c r="S83" t="s">
        <v>327</v>
      </c>
      <c r="T83">
        <v>21</v>
      </c>
      <c r="U83" t="s">
        <v>57</v>
      </c>
      <c r="V83">
        <v>21320</v>
      </c>
      <c r="W83">
        <v>41.11</v>
      </c>
      <c r="X83">
        <v>4.88</v>
      </c>
      <c r="Y83">
        <v>0</v>
      </c>
      <c r="Z83">
        <v>-31.28</v>
      </c>
      <c r="AA83">
        <v>14.7</v>
      </c>
      <c r="AB83">
        <v>2</v>
      </c>
      <c r="AC83">
        <v>26.4</v>
      </c>
      <c r="AD83">
        <v>26.4</v>
      </c>
      <c r="AE83" t="s">
        <v>1483</v>
      </c>
      <c r="AF83" t="s">
        <v>2641</v>
      </c>
      <c r="AG83" t="s">
        <v>2641</v>
      </c>
      <c r="AH83" t="s">
        <v>2642</v>
      </c>
      <c r="AI83" t="s">
        <v>727</v>
      </c>
      <c r="AJ83">
        <v>6</v>
      </c>
      <c r="AK83" t="s">
        <v>57</v>
      </c>
      <c r="AL83">
        <v>6210</v>
      </c>
      <c r="AM83" t="s">
        <v>55</v>
      </c>
      <c r="AN83" t="s">
        <v>55</v>
      </c>
      <c r="AO83" t="s">
        <v>55</v>
      </c>
      <c r="AS83" t="s">
        <v>343</v>
      </c>
      <c r="AT83">
        <v>0</v>
      </c>
      <c r="AU83">
        <v>0</v>
      </c>
      <c r="AV83">
        <v>0</v>
      </c>
      <c r="BB83">
        <v>0</v>
      </c>
      <c r="BC83">
        <v>0</v>
      </c>
      <c r="BD83" t="s">
        <v>60</v>
      </c>
      <c r="BE83" t="s">
        <v>2497</v>
      </c>
      <c r="BF83">
        <v>634333759</v>
      </c>
      <c r="BH83" t="s">
        <v>323</v>
      </c>
      <c r="BI83" t="s">
        <v>320</v>
      </c>
      <c r="BJ83" s="23">
        <v>0.51249999999999996</v>
      </c>
      <c r="BK83">
        <v>35.4</v>
      </c>
      <c r="BL83">
        <v>4.2</v>
      </c>
      <c r="BM83">
        <v>0</v>
      </c>
      <c r="BN83">
        <v>-26.94</v>
      </c>
      <c r="BO83">
        <v>12.66</v>
      </c>
      <c r="BP83" t="s">
        <v>60</v>
      </c>
      <c r="BQ83">
        <v>1.161210911</v>
      </c>
      <c r="BR83" t="s">
        <v>61</v>
      </c>
    </row>
    <row r="84" spans="1:70" x14ac:dyDescent="0.2">
      <c r="A84" s="19">
        <f t="shared" si="13"/>
        <v>7.4600000000000009</v>
      </c>
      <c r="B84" s="20">
        <v>3752</v>
      </c>
      <c r="D84" s="2" t="s">
        <v>1381</v>
      </c>
      <c r="E84" s="2" t="str">
        <f t="shared" si="12"/>
        <v>ST</v>
      </c>
      <c r="F84">
        <v>200720433</v>
      </c>
      <c r="G84">
        <v>202606</v>
      </c>
      <c r="H84" t="s">
        <v>52</v>
      </c>
      <c r="I84" t="s">
        <v>321</v>
      </c>
      <c r="J84" t="s">
        <v>322</v>
      </c>
      <c r="K84" t="s">
        <v>54</v>
      </c>
      <c r="L84" s="5" t="s">
        <v>2039</v>
      </c>
      <c r="M84">
        <v>46028</v>
      </c>
      <c r="N84" s="21">
        <v>872385657232</v>
      </c>
      <c r="P84" t="s">
        <v>326</v>
      </c>
      <c r="Q84" t="s">
        <v>326</v>
      </c>
      <c r="R84" t="s">
        <v>56</v>
      </c>
      <c r="S84" t="s">
        <v>327</v>
      </c>
      <c r="T84">
        <v>21</v>
      </c>
      <c r="U84" t="s">
        <v>57</v>
      </c>
      <c r="V84">
        <v>21320</v>
      </c>
      <c r="W84">
        <v>36.31</v>
      </c>
      <c r="X84">
        <v>3.88</v>
      </c>
      <c r="Y84">
        <v>0</v>
      </c>
      <c r="Z84">
        <v>-27.63</v>
      </c>
      <c r="AA84">
        <v>12.56</v>
      </c>
      <c r="AB84">
        <v>1</v>
      </c>
      <c r="AC84">
        <v>19.8</v>
      </c>
      <c r="AD84">
        <v>1.1000000000000001</v>
      </c>
      <c r="AE84" t="s">
        <v>8449</v>
      </c>
      <c r="AF84" t="s">
        <v>2643</v>
      </c>
      <c r="AG84" t="s">
        <v>2643</v>
      </c>
      <c r="AH84" t="s">
        <v>2644</v>
      </c>
      <c r="AI84" t="s">
        <v>2645</v>
      </c>
      <c r="AJ84">
        <v>94</v>
      </c>
      <c r="AK84" t="s">
        <v>57</v>
      </c>
      <c r="AL84">
        <v>94410</v>
      </c>
      <c r="AM84" t="s">
        <v>55</v>
      </c>
      <c r="AN84" t="s">
        <v>55</v>
      </c>
      <c r="AO84" t="s">
        <v>55</v>
      </c>
      <c r="AS84" t="s">
        <v>343</v>
      </c>
      <c r="AT84">
        <v>30</v>
      </c>
      <c r="AU84">
        <v>31</v>
      </c>
      <c r="AV84">
        <v>40</v>
      </c>
      <c r="BB84">
        <v>0</v>
      </c>
      <c r="BC84">
        <v>0</v>
      </c>
      <c r="BD84" t="s">
        <v>60</v>
      </c>
      <c r="BE84">
        <v>46240</v>
      </c>
      <c r="BF84">
        <v>634324015</v>
      </c>
      <c r="BH84" t="s">
        <v>323</v>
      </c>
      <c r="BI84" t="s">
        <v>320</v>
      </c>
      <c r="BJ84" s="23">
        <v>0.49513888888888891</v>
      </c>
      <c r="BK84">
        <v>31.2</v>
      </c>
      <c r="BL84">
        <v>3.33</v>
      </c>
      <c r="BM84">
        <v>0</v>
      </c>
      <c r="BN84">
        <v>-23.74</v>
      </c>
      <c r="BO84">
        <v>10.79</v>
      </c>
      <c r="BP84" t="s">
        <v>60</v>
      </c>
      <c r="BQ84">
        <v>1.163724384</v>
      </c>
      <c r="BR84" t="s">
        <v>61</v>
      </c>
    </row>
    <row r="85" spans="1:70" x14ac:dyDescent="0.2">
      <c r="A85" s="19">
        <f t="shared" si="13"/>
        <v>19.499999999999993</v>
      </c>
      <c r="B85" s="20">
        <v>3752</v>
      </c>
      <c r="D85" s="2" t="s">
        <v>346</v>
      </c>
      <c r="E85" s="2" t="str">
        <f t="shared" si="12"/>
        <v>ST</v>
      </c>
      <c r="F85">
        <v>200720433</v>
      </c>
      <c r="G85">
        <v>202606</v>
      </c>
      <c r="H85" t="s">
        <v>52</v>
      </c>
      <c r="I85" t="s">
        <v>321</v>
      </c>
      <c r="J85" t="s">
        <v>322</v>
      </c>
      <c r="K85" t="s">
        <v>54</v>
      </c>
      <c r="L85" s="5">
        <v>46087</v>
      </c>
      <c r="M85">
        <v>46118</v>
      </c>
      <c r="N85" s="21">
        <v>872531656194</v>
      </c>
      <c r="P85" t="s">
        <v>326</v>
      </c>
      <c r="Q85" t="s">
        <v>326</v>
      </c>
      <c r="R85" t="s">
        <v>56</v>
      </c>
      <c r="S85" t="s">
        <v>327</v>
      </c>
      <c r="T85">
        <v>21</v>
      </c>
      <c r="U85" t="s">
        <v>57</v>
      </c>
      <c r="V85">
        <v>21320</v>
      </c>
      <c r="W85">
        <v>94.99</v>
      </c>
      <c r="X85">
        <v>11.26</v>
      </c>
      <c r="Y85">
        <v>0</v>
      </c>
      <c r="Z85">
        <v>-72.290000000000006</v>
      </c>
      <c r="AA85">
        <v>33.96</v>
      </c>
      <c r="AB85">
        <v>5</v>
      </c>
      <c r="AC85">
        <v>99</v>
      </c>
      <c r="AD85">
        <v>25.3</v>
      </c>
      <c r="AE85" t="s">
        <v>8450</v>
      </c>
      <c r="AF85" t="s">
        <v>2646</v>
      </c>
      <c r="AG85" t="s">
        <v>2646</v>
      </c>
      <c r="AH85" t="s">
        <v>2647</v>
      </c>
      <c r="AI85" t="s">
        <v>2648</v>
      </c>
      <c r="AJ85">
        <v>38</v>
      </c>
      <c r="AK85" t="s">
        <v>57</v>
      </c>
      <c r="AL85">
        <v>38150</v>
      </c>
      <c r="AM85" t="s">
        <v>55</v>
      </c>
      <c r="AN85" t="s">
        <v>55</v>
      </c>
      <c r="AO85" t="s">
        <v>55</v>
      </c>
      <c r="AS85" t="s">
        <v>343</v>
      </c>
      <c r="AT85">
        <v>0</v>
      </c>
      <c r="AU85">
        <v>0</v>
      </c>
      <c r="AV85">
        <v>0</v>
      </c>
      <c r="BB85">
        <v>0</v>
      </c>
      <c r="BC85">
        <v>0</v>
      </c>
      <c r="BD85" t="s">
        <v>60</v>
      </c>
      <c r="BE85">
        <v>46240</v>
      </c>
      <c r="BF85">
        <v>634324015</v>
      </c>
      <c r="BH85" t="s">
        <v>323</v>
      </c>
      <c r="BI85" t="s">
        <v>320</v>
      </c>
      <c r="BJ85" s="23">
        <v>0.41666666666666669</v>
      </c>
      <c r="BK85">
        <v>81.599999999999994</v>
      </c>
      <c r="BL85">
        <v>9.67</v>
      </c>
      <c r="BM85">
        <v>0</v>
      </c>
      <c r="BN85">
        <v>-62.1</v>
      </c>
      <c r="BO85">
        <v>29.17</v>
      </c>
      <c r="BP85" t="s">
        <v>60</v>
      </c>
      <c r="BQ85">
        <v>1.164090147</v>
      </c>
      <c r="BR85" t="s">
        <v>61</v>
      </c>
    </row>
    <row r="86" spans="1:70" x14ac:dyDescent="0.2">
      <c r="A86" s="19">
        <f t="shared" si="13"/>
        <v>7.4600000000000009</v>
      </c>
      <c r="B86" s="20">
        <v>3752</v>
      </c>
      <c r="D86" s="2" t="s">
        <v>1381</v>
      </c>
      <c r="E86" s="2" t="str">
        <f t="shared" si="12"/>
        <v>ST</v>
      </c>
      <c r="F86">
        <v>200720433</v>
      </c>
      <c r="G86">
        <v>202606</v>
      </c>
      <c r="H86" t="s">
        <v>52</v>
      </c>
      <c r="I86" t="s">
        <v>321</v>
      </c>
      <c r="J86" t="s">
        <v>322</v>
      </c>
      <c r="K86" t="s">
        <v>54</v>
      </c>
      <c r="L86">
        <v>46028</v>
      </c>
      <c r="M86">
        <v>46059</v>
      </c>
      <c r="N86" s="21">
        <v>872387755853</v>
      </c>
      <c r="P86" t="s">
        <v>326</v>
      </c>
      <c r="Q86" t="s">
        <v>326</v>
      </c>
      <c r="R86" t="s">
        <v>56</v>
      </c>
      <c r="S86" t="s">
        <v>327</v>
      </c>
      <c r="T86">
        <v>21</v>
      </c>
      <c r="U86" t="s">
        <v>57</v>
      </c>
      <c r="V86">
        <v>21320</v>
      </c>
      <c r="W86">
        <v>36.39</v>
      </c>
      <c r="X86">
        <v>4.32</v>
      </c>
      <c r="Y86">
        <v>0</v>
      </c>
      <c r="Z86">
        <v>-27.69</v>
      </c>
      <c r="AA86">
        <v>13.02</v>
      </c>
      <c r="AB86">
        <v>2</v>
      </c>
      <c r="AC86">
        <v>19.8</v>
      </c>
      <c r="AD86">
        <v>6.16</v>
      </c>
      <c r="AE86" t="s">
        <v>8451</v>
      </c>
      <c r="AF86" t="s">
        <v>2649</v>
      </c>
      <c r="AG86" t="s">
        <v>2649</v>
      </c>
      <c r="AH86" t="s">
        <v>2650</v>
      </c>
      <c r="AI86" t="s">
        <v>2651</v>
      </c>
      <c r="AJ86">
        <v>69</v>
      </c>
      <c r="AK86" t="s">
        <v>57</v>
      </c>
      <c r="AL86">
        <v>69220</v>
      </c>
      <c r="AM86" t="s">
        <v>55</v>
      </c>
      <c r="AN86" t="s">
        <v>55</v>
      </c>
      <c r="AO86" t="s">
        <v>55</v>
      </c>
      <c r="AS86" t="s">
        <v>343</v>
      </c>
      <c r="AT86">
        <v>30</v>
      </c>
      <c r="AU86">
        <v>31</v>
      </c>
      <c r="AV86">
        <v>38</v>
      </c>
      <c r="BB86">
        <v>0</v>
      </c>
      <c r="BC86">
        <v>0</v>
      </c>
      <c r="BD86" t="s">
        <v>60</v>
      </c>
      <c r="BE86">
        <v>46240</v>
      </c>
      <c r="BF86">
        <v>634324015</v>
      </c>
      <c r="BH86" t="s">
        <v>323</v>
      </c>
      <c r="BI86" t="s">
        <v>320</v>
      </c>
      <c r="BJ86" s="23">
        <v>0.43125000000000002</v>
      </c>
      <c r="BK86">
        <v>31.2</v>
      </c>
      <c r="BL86">
        <v>3.7</v>
      </c>
      <c r="BM86">
        <v>0</v>
      </c>
      <c r="BN86">
        <v>-23.74</v>
      </c>
      <c r="BO86">
        <v>11.16</v>
      </c>
      <c r="BP86" t="s">
        <v>60</v>
      </c>
      <c r="BQ86">
        <v>1.1664392109999999</v>
      </c>
      <c r="BR86" t="s">
        <v>61</v>
      </c>
    </row>
    <row r="87" spans="1:70" x14ac:dyDescent="0.2">
      <c r="A87" s="19">
        <f t="shared" si="13"/>
        <v>14.150000000000006</v>
      </c>
      <c r="B87" s="20">
        <v>3752</v>
      </c>
      <c r="D87" s="2" t="s">
        <v>346</v>
      </c>
      <c r="E87" s="2" t="str">
        <f t="shared" si="12"/>
        <v>ST</v>
      </c>
      <c r="F87">
        <v>200720433</v>
      </c>
      <c r="G87">
        <v>202606</v>
      </c>
      <c r="H87" t="s">
        <v>52</v>
      </c>
      <c r="I87" t="s">
        <v>321</v>
      </c>
      <c r="J87" t="s">
        <v>322</v>
      </c>
      <c r="K87" t="s">
        <v>54</v>
      </c>
      <c r="L87" s="5">
        <v>46059</v>
      </c>
      <c r="M87" s="5">
        <v>46087</v>
      </c>
      <c r="N87" s="21">
        <v>872526339301</v>
      </c>
      <c r="P87" t="s">
        <v>326</v>
      </c>
      <c r="Q87" t="s">
        <v>326</v>
      </c>
      <c r="R87" t="s">
        <v>56</v>
      </c>
      <c r="S87" t="s">
        <v>327</v>
      </c>
      <c r="T87">
        <v>21</v>
      </c>
      <c r="U87" t="s">
        <v>57</v>
      </c>
      <c r="V87">
        <v>21320</v>
      </c>
      <c r="W87">
        <v>69.05</v>
      </c>
      <c r="X87">
        <v>8.19</v>
      </c>
      <c r="Y87">
        <v>0</v>
      </c>
      <c r="Z87">
        <v>-52.54</v>
      </c>
      <c r="AA87">
        <v>24.69</v>
      </c>
      <c r="AB87">
        <v>4</v>
      </c>
      <c r="AC87">
        <v>63.58</v>
      </c>
      <c r="AD87">
        <v>16.72</v>
      </c>
      <c r="AE87" t="s">
        <v>8452</v>
      </c>
      <c r="AF87" t="s">
        <v>1658</v>
      </c>
      <c r="AG87" t="s">
        <v>1658</v>
      </c>
      <c r="AH87" t="s">
        <v>1659</v>
      </c>
      <c r="AI87" t="s">
        <v>435</v>
      </c>
      <c r="AJ87">
        <v>67</v>
      </c>
      <c r="AK87" t="s">
        <v>57</v>
      </c>
      <c r="AL87">
        <v>67000</v>
      </c>
      <c r="AM87" t="s">
        <v>55</v>
      </c>
      <c r="AN87" t="s">
        <v>55</v>
      </c>
      <c r="AO87" t="s">
        <v>55</v>
      </c>
      <c r="AS87" t="s">
        <v>343</v>
      </c>
      <c r="AT87">
        <v>30</v>
      </c>
      <c r="AU87">
        <v>32</v>
      </c>
      <c r="AV87">
        <v>39</v>
      </c>
      <c r="BB87">
        <v>0</v>
      </c>
      <c r="BC87">
        <v>0</v>
      </c>
      <c r="BD87" t="s">
        <v>60</v>
      </c>
      <c r="BE87">
        <v>46240</v>
      </c>
      <c r="BF87">
        <v>634324015</v>
      </c>
      <c r="BH87" t="s">
        <v>323</v>
      </c>
      <c r="BI87" t="s">
        <v>320</v>
      </c>
      <c r="BJ87" s="23">
        <v>0.47430555555555554</v>
      </c>
      <c r="BK87">
        <v>59.2</v>
      </c>
      <c r="BL87">
        <v>7.02</v>
      </c>
      <c r="BM87">
        <v>0</v>
      </c>
      <c r="BN87">
        <v>-45.05</v>
      </c>
      <c r="BO87">
        <v>21.17</v>
      </c>
      <c r="BP87" t="s">
        <v>60</v>
      </c>
      <c r="BQ87">
        <v>1.166343978</v>
      </c>
      <c r="BR87" t="s">
        <v>61</v>
      </c>
    </row>
    <row r="88" spans="1:70" x14ac:dyDescent="0.2">
      <c r="A88" s="19">
        <f t="shared" si="13"/>
        <v>16.490000000000002</v>
      </c>
      <c r="B88" s="20">
        <v>3752</v>
      </c>
      <c r="D88" s="2" t="s">
        <v>1381</v>
      </c>
      <c r="E88" s="2" t="str">
        <f t="shared" si="12"/>
        <v>ST</v>
      </c>
      <c r="F88">
        <v>200720433</v>
      </c>
      <c r="G88">
        <v>202606</v>
      </c>
      <c r="H88" t="s">
        <v>52</v>
      </c>
      <c r="I88" t="s">
        <v>321</v>
      </c>
      <c r="J88" t="s">
        <v>322</v>
      </c>
      <c r="K88" t="s">
        <v>54</v>
      </c>
      <c r="L88" s="5">
        <v>46028</v>
      </c>
      <c r="M88" s="5">
        <v>46059</v>
      </c>
      <c r="N88" s="21">
        <v>872338961444</v>
      </c>
      <c r="P88" t="s">
        <v>326</v>
      </c>
      <c r="Q88" t="s">
        <v>326</v>
      </c>
      <c r="R88" t="s">
        <v>56</v>
      </c>
      <c r="S88" t="s">
        <v>327</v>
      </c>
      <c r="T88">
        <v>21</v>
      </c>
      <c r="U88" t="s">
        <v>57</v>
      </c>
      <c r="V88">
        <v>21320</v>
      </c>
      <c r="W88">
        <v>80.48</v>
      </c>
      <c r="X88">
        <v>9.5299999999999994</v>
      </c>
      <c r="Y88">
        <v>0</v>
      </c>
      <c r="Z88">
        <v>-61.25</v>
      </c>
      <c r="AA88">
        <v>28.76</v>
      </c>
      <c r="AB88">
        <v>4</v>
      </c>
      <c r="AC88">
        <v>77.66</v>
      </c>
      <c r="AD88">
        <v>14.96</v>
      </c>
      <c r="AE88" t="s">
        <v>8453</v>
      </c>
      <c r="AF88" t="s">
        <v>2652</v>
      </c>
      <c r="AG88" t="s">
        <v>2652</v>
      </c>
      <c r="AH88" t="s">
        <v>2653</v>
      </c>
      <c r="AI88" t="s">
        <v>2654</v>
      </c>
      <c r="AJ88">
        <v>34</v>
      </c>
      <c r="AK88" t="s">
        <v>57</v>
      </c>
      <c r="AL88">
        <v>34725</v>
      </c>
      <c r="AM88" t="s">
        <v>55</v>
      </c>
      <c r="AN88" t="s">
        <v>55</v>
      </c>
      <c r="AO88" t="s">
        <v>55</v>
      </c>
      <c r="AS88" t="s">
        <v>343</v>
      </c>
      <c r="AT88">
        <v>5</v>
      </c>
      <c r="AU88">
        <v>74</v>
      </c>
      <c r="AV88">
        <v>113</v>
      </c>
      <c r="BB88">
        <v>0</v>
      </c>
      <c r="BC88">
        <v>0</v>
      </c>
      <c r="BD88" t="s">
        <v>60</v>
      </c>
      <c r="BE88">
        <v>46240</v>
      </c>
      <c r="BF88">
        <v>634324015</v>
      </c>
      <c r="BH88" t="s">
        <v>323</v>
      </c>
      <c r="BI88" t="s">
        <v>320</v>
      </c>
      <c r="BJ88" s="23">
        <v>0.38750000000000001</v>
      </c>
      <c r="BK88">
        <v>69</v>
      </c>
      <c r="BL88">
        <v>8.17</v>
      </c>
      <c r="BM88">
        <v>0</v>
      </c>
      <c r="BN88">
        <v>-52.51</v>
      </c>
      <c r="BO88">
        <v>24.66</v>
      </c>
      <c r="BP88" t="s">
        <v>60</v>
      </c>
      <c r="BQ88">
        <v>1.1664392109999999</v>
      </c>
      <c r="BR88" t="s">
        <v>61</v>
      </c>
    </row>
    <row r="89" spans="1:70" x14ac:dyDescent="0.2">
      <c r="A89" s="19">
        <f t="shared" si="13"/>
        <v>14.480000000000004</v>
      </c>
      <c r="B89" s="20">
        <v>3752</v>
      </c>
      <c r="D89" s="2" t="s">
        <v>1381</v>
      </c>
      <c r="E89" s="2" t="str">
        <f t="shared" si="12"/>
        <v>ST</v>
      </c>
      <c r="F89">
        <v>200720433</v>
      </c>
      <c r="G89">
        <v>202606</v>
      </c>
      <c r="H89" t="s">
        <v>52</v>
      </c>
      <c r="I89" t="s">
        <v>321</v>
      </c>
      <c r="J89" t="s">
        <v>322</v>
      </c>
      <c r="K89" t="s">
        <v>54</v>
      </c>
      <c r="L89">
        <v>46028</v>
      </c>
      <c r="M89">
        <v>46118</v>
      </c>
      <c r="N89" s="21">
        <v>872381766050</v>
      </c>
      <c r="P89" t="s">
        <v>326</v>
      </c>
      <c r="Q89" t="s">
        <v>326</v>
      </c>
      <c r="R89" t="s">
        <v>56</v>
      </c>
      <c r="S89" t="s">
        <v>327</v>
      </c>
      <c r="T89">
        <v>21</v>
      </c>
      <c r="U89" t="s">
        <v>57</v>
      </c>
      <c r="V89">
        <v>21320</v>
      </c>
      <c r="W89">
        <v>70.69</v>
      </c>
      <c r="X89">
        <v>57.62</v>
      </c>
      <c r="Y89">
        <v>0</v>
      </c>
      <c r="Z89">
        <v>-53.8</v>
      </c>
      <c r="AA89">
        <v>74.510000000000005</v>
      </c>
      <c r="AB89">
        <v>4</v>
      </c>
      <c r="AC89">
        <v>65.34</v>
      </c>
      <c r="AD89">
        <v>14.96</v>
      </c>
      <c r="AE89" t="s">
        <v>8454</v>
      </c>
      <c r="AF89" t="s">
        <v>2655</v>
      </c>
      <c r="AG89" t="s">
        <v>2655</v>
      </c>
      <c r="AH89" t="s">
        <v>2656</v>
      </c>
      <c r="AI89" t="s">
        <v>2657</v>
      </c>
      <c r="AJ89">
        <v>20</v>
      </c>
      <c r="AK89" t="s">
        <v>57</v>
      </c>
      <c r="AL89">
        <v>20217</v>
      </c>
      <c r="AM89" t="s">
        <v>55</v>
      </c>
      <c r="AN89" t="s">
        <v>55</v>
      </c>
      <c r="AO89" t="s">
        <v>55</v>
      </c>
      <c r="AS89" t="s">
        <v>343</v>
      </c>
      <c r="AT89">
        <v>0</v>
      </c>
      <c r="AU89">
        <v>0</v>
      </c>
      <c r="AV89">
        <v>0</v>
      </c>
      <c r="BB89">
        <v>0</v>
      </c>
      <c r="BC89">
        <v>0</v>
      </c>
      <c r="BD89" t="s">
        <v>60</v>
      </c>
      <c r="BE89" s="5">
        <v>46240</v>
      </c>
      <c r="BF89">
        <v>634324015</v>
      </c>
      <c r="BH89" t="s">
        <v>323</v>
      </c>
      <c r="BI89" t="s">
        <v>320</v>
      </c>
      <c r="BJ89" s="23">
        <v>0.37986111111111109</v>
      </c>
      <c r="BK89">
        <v>60.6</v>
      </c>
      <c r="BL89">
        <v>49.4</v>
      </c>
      <c r="BM89">
        <v>0</v>
      </c>
      <c r="BN89">
        <v>-46.12</v>
      </c>
      <c r="BO89">
        <v>63.88</v>
      </c>
      <c r="BP89" t="s">
        <v>60</v>
      </c>
      <c r="BQ89">
        <v>1.1664392109999999</v>
      </c>
      <c r="BR89" t="s">
        <v>61</v>
      </c>
    </row>
    <row r="90" spans="1:70" x14ac:dyDescent="0.2">
      <c r="A90" s="19">
        <f t="shared" si="13"/>
        <v>9.1300000000000026</v>
      </c>
      <c r="B90" s="20">
        <v>3752</v>
      </c>
      <c r="D90" s="2" t="s">
        <v>346</v>
      </c>
      <c r="E90" s="2" t="str">
        <f t="shared" si="12"/>
        <v>ST</v>
      </c>
      <c r="F90">
        <v>200720433</v>
      </c>
      <c r="G90">
        <v>202606</v>
      </c>
      <c r="H90" t="s">
        <v>52</v>
      </c>
      <c r="I90" t="s">
        <v>321</v>
      </c>
      <c r="J90" t="s">
        <v>322</v>
      </c>
      <c r="K90" t="s">
        <v>54</v>
      </c>
      <c r="L90" s="5">
        <v>46087</v>
      </c>
      <c r="M90" s="5">
        <v>46118</v>
      </c>
      <c r="N90" s="21">
        <v>872533619479</v>
      </c>
      <c r="P90" t="s">
        <v>326</v>
      </c>
      <c r="Q90" t="s">
        <v>326</v>
      </c>
      <c r="R90" t="s">
        <v>56</v>
      </c>
      <c r="S90" t="s">
        <v>327</v>
      </c>
      <c r="T90">
        <v>21</v>
      </c>
      <c r="U90" t="s">
        <v>57</v>
      </c>
      <c r="V90">
        <v>21320</v>
      </c>
      <c r="W90">
        <v>44.47</v>
      </c>
      <c r="X90">
        <v>5.27</v>
      </c>
      <c r="Y90">
        <v>0</v>
      </c>
      <c r="Z90">
        <v>-33.840000000000003</v>
      </c>
      <c r="AA90">
        <v>15.9</v>
      </c>
      <c r="AB90">
        <v>2</v>
      </c>
      <c r="AC90">
        <v>30.8</v>
      </c>
      <c r="AD90">
        <v>3.96</v>
      </c>
      <c r="AE90" t="s">
        <v>8455</v>
      </c>
      <c r="AF90" t="s">
        <v>2658</v>
      </c>
      <c r="AG90" t="s">
        <v>2658</v>
      </c>
      <c r="AH90" t="s">
        <v>2659</v>
      </c>
      <c r="AI90" t="s">
        <v>2660</v>
      </c>
      <c r="AJ90">
        <v>72</v>
      </c>
      <c r="AK90" t="s">
        <v>57</v>
      </c>
      <c r="AL90">
        <v>72600</v>
      </c>
      <c r="AM90" t="s">
        <v>55</v>
      </c>
      <c r="AN90" t="s">
        <v>55</v>
      </c>
      <c r="AO90" t="s">
        <v>55</v>
      </c>
      <c r="AS90" t="s">
        <v>343</v>
      </c>
      <c r="AT90">
        <v>0</v>
      </c>
      <c r="AU90">
        <v>0</v>
      </c>
      <c r="AV90">
        <v>0</v>
      </c>
      <c r="BB90">
        <v>0</v>
      </c>
      <c r="BC90">
        <v>0</v>
      </c>
      <c r="BD90" t="s">
        <v>60</v>
      </c>
      <c r="BE90" s="5">
        <v>46240</v>
      </c>
      <c r="BF90">
        <v>634324015</v>
      </c>
      <c r="BH90" t="s">
        <v>323</v>
      </c>
      <c r="BI90" t="s">
        <v>320</v>
      </c>
      <c r="BJ90" s="23">
        <v>0.43194444444444446</v>
      </c>
      <c r="BK90">
        <v>38.200000000000003</v>
      </c>
      <c r="BL90">
        <v>4.53</v>
      </c>
      <c r="BM90">
        <v>0</v>
      </c>
      <c r="BN90">
        <v>-29.07</v>
      </c>
      <c r="BO90">
        <v>13.66</v>
      </c>
      <c r="BP90" t="s">
        <v>60</v>
      </c>
      <c r="BQ90">
        <v>1.164090147</v>
      </c>
      <c r="BR90" t="s">
        <v>61</v>
      </c>
    </row>
    <row r="91" spans="1:70" x14ac:dyDescent="0.2">
      <c r="A91" s="19">
        <f t="shared" si="13"/>
        <v>6.7899999999999991</v>
      </c>
      <c r="B91" s="20">
        <v>3752</v>
      </c>
      <c r="D91" s="2" t="s">
        <v>1381</v>
      </c>
      <c r="E91" s="2" t="str">
        <f t="shared" si="12"/>
        <v>ST</v>
      </c>
      <c r="F91">
        <v>200720433</v>
      </c>
      <c r="G91">
        <v>202606</v>
      </c>
      <c r="H91" t="s">
        <v>52</v>
      </c>
      <c r="I91" t="s">
        <v>321</v>
      </c>
      <c r="J91" t="s">
        <v>322</v>
      </c>
      <c r="K91" t="s">
        <v>54</v>
      </c>
      <c r="L91">
        <v>46028</v>
      </c>
      <c r="M91" s="5">
        <v>46059</v>
      </c>
      <c r="N91" s="21">
        <v>872386967797</v>
      </c>
      <c r="P91" t="s">
        <v>326</v>
      </c>
      <c r="Q91" t="s">
        <v>326</v>
      </c>
      <c r="R91" t="s">
        <v>56</v>
      </c>
      <c r="S91" t="s">
        <v>327</v>
      </c>
      <c r="T91">
        <v>21</v>
      </c>
      <c r="U91" t="s">
        <v>57</v>
      </c>
      <c r="V91">
        <v>21320</v>
      </c>
      <c r="W91">
        <v>33.130000000000003</v>
      </c>
      <c r="X91">
        <v>3.92</v>
      </c>
      <c r="Y91">
        <v>0</v>
      </c>
      <c r="Z91">
        <v>-25.21</v>
      </c>
      <c r="AA91">
        <v>11.84</v>
      </c>
      <c r="AB91">
        <v>1</v>
      </c>
      <c r="AC91">
        <v>15.4</v>
      </c>
      <c r="AD91">
        <v>1.54</v>
      </c>
      <c r="AE91" t="s">
        <v>8456</v>
      </c>
      <c r="AF91" t="s">
        <v>2661</v>
      </c>
      <c r="AG91" t="s">
        <v>2661</v>
      </c>
      <c r="AH91" t="s">
        <v>2662</v>
      </c>
      <c r="AI91" t="s">
        <v>2663</v>
      </c>
      <c r="AJ91">
        <v>28</v>
      </c>
      <c r="AK91" t="s">
        <v>57</v>
      </c>
      <c r="AL91">
        <v>28630</v>
      </c>
      <c r="AM91" t="s">
        <v>55</v>
      </c>
      <c r="AN91" t="s">
        <v>55</v>
      </c>
      <c r="AO91" t="s">
        <v>55</v>
      </c>
      <c r="AS91" t="s">
        <v>343</v>
      </c>
      <c r="AT91">
        <v>0</v>
      </c>
      <c r="AU91">
        <v>0</v>
      </c>
      <c r="AV91">
        <v>0</v>
      </c>
      <c r="BB91">
        <v>0</v>
      </c>
      <c r="BC91">
        <v>0</v>
      </c>
      <c r="BD91" t="s">
        <v>60</v>
      </c>
      <c r="BE91" s="5">
        <v>46240</v>
      </c>
      <c r="BF91">
        <v>634324015</v>
      </c>
      <c r="BH91" t="s">
        <v>323</v>
      </c>
      <c r="BI91" t="s">
        <v>320</v>
      </c>
      <c r="BJ91" s="23">
        <v>0.41180555555555554</v>
      </c>
      <c r="BK91">
        <v>28.4</v>
      </c>
      <c r="BL91">
        <v>3.36</v>
      </c>
      <c r="BM91">
        <v>0</v>
      </c>
      <c r="BN91">
        <v>-21.61</v>
      </c>
      <c r="BO91">
        <v>10.15</v>
      </c>
      <c r="BP91" t="s">
        <v>60</v>
      </c>
      <c r="BQ91">
        <v>1.1664392109999999</v>
      </c>
      <c r="BR91" t="s">
        <v>61</v>
      </c>
    </row>
    <row r="92" spans="1:70" x14ac:dyDescent="0.2">
      <c r="A92" s="19">
        <f t="shared" si="13"/>
        <v>8.7999999999999972</v>
      </c>
      <c r="B92" s="20">
        <v>3752</v>
      </c>
      <c r="D92" s="2" t="s">
        <v>1381</v>
      </c>
      <c r="E92" s="2" t="str">
        <f t="shared" si="12"/>
        <v>ST</v>
      </c>
      <c r="F92">
        <v>200720433</v>
      </c>
      <c r="G92">
        <v>202606</v>
      </c>
      <c r="H92" t="s">
        <v>52</v>
      </c>
      <c r="I92" t="s">
        <v>321</v>
      </c>
      <c r="J92" t="s">
        <v>322</v>
      </c>
      <c r="K92" t="s">
        <v>54</v>
      </c>
      <c r="L92" s="5">
        <v>46028</v>
      </c>
      <c r="M92" s="5">
        <v>46059</v>
      </c>
      <c r="N92" s="21">
        <v>872389249412</v>
      </c>
      <c r="P92" t="s">
        <v>326</v>
      </c>
      <c r="Q92" t="s">
        <v>326</v>
      </c>
      <c r="R92" t="s">
        <v>56</v>
      </c>
      <c r="S92" t="s">
        <v>327</v>
      </c>
      <c r="T92">
        <v>21</v>
      </c>
      <c r="U92" t="s">
        <v>57</v>
      </c>
      <c r="V92">
        <v>21320</v>
      </c>
      <c r="W92">
        <v>42.92</v>
      </c>
      <c r="X92">
        <v>5.09</v>
      </c>
      <c r="Y92">
        <v>0</v>
      </c>
      <c r="Z92">
        <v>-32.659999999999997</v>
      </c>
      <c r="AA92">
        <v>15.35</v>
      </c>
      <c r="AB92">
        <v>3</v>
      </c>
      <c r="AC92">
        <v>28.6</v>
      </c>
      <c r="AD92">
        <v>5.94</v>
      </c>
      <c r="AE92" t="s">
        <v>8457</v>
      </c>
      <c r="AF92" t="s">
        <v>2664</v>
      </c>
      <c r="AG92" t="s">
        <v>2664</v>
      </c>
      <c r="AH92" t="s">
        <v>2665</v>
      </c>
      <c r="AI92" t="s">
        <v>2292</v>
      </c>
      <c r="AJ92">
        <v>21</v>
      </c>
      <c r="AK92" t="s">
        <v>57</v>
      </c>
      <c r="AL92">
        <v>21200</v>
      </c>
      <c r="AM92" t="s">
        <v>55</v>
      </c>
      <c r="AN92" t="s">
        <v>55</v>
      </c>
      <c r="AO92" t="s">
        <v>55</v>
      </c>
      <c r="AS92" t="s">
        <v>343</v>
      </c>
      <c r="AT92">
        <v>0</v>
      </c>
      <c r="AU92">
        <v>0</v>
      </c>
      <c r="AV92">
        <v>0</v>
      </c>
      <c r="BB92">
        <v>0</v>
      </c>
      <c r="BC92">
        <v>0</v>
      </c>
      <c r="BD92" t="s">
        <v>60</v>
      </c>
      <c r="BE92">
        <v>46240</v>
      </c>
      <c r="BF92">
        <v>634324015</v>
      </c>
      <c r="BH92" t="s">
        <v>323</v>
      </c>
      <c r="BI92" t="s">
        <v>320</v>
      </c>
      <c r="BJ92" s="23">
        <v>0.45902777777777776</v>
      </c>
      <c r="BK92">
        <v>36.799999999999997</v>
      </c>
      <c r="BL92">
        <v>4.3600000000000003</v>
      </c>
      <c r="BM92">
        <v>0</v>
      </c>
      <c r="BN92">
        <v>-28</v>
      </c>
      <c r="BO92">
        <v>13.16</v>
      </c>
      <c r="BP92" t="s">
        <v>60</v>
      </c>
      <c r="BQ92">
        <v>1.1664392109999999</v>
      </c>
      <c r="BR92" t="s">
        <v>61</v>
      </c>
    </row>
    <row r="93" spans="1:70" x14ac:dyDescent="0.2">
      <c r="A93" s="19">
        <f t="shared" si="13"/>
        <v>9.8000000000000007</v>
      </c>
      <c r="B93" s="20">
        <v>3752</v>
      </c>
      <c r="D93" s="2" t="s">
        <v>1381</v>
      </c>
      <c r="E93" s="2" t="str">
        <f t="shared" si="12"/>
        <v>ST</v>
      </c>
      <c r="F93">
        <v>200720433</v>
      </c>
      <c r="G93">
        <v>202606</v>
      </c>
      <c r="H93" t="s">
        <v>52</v>
      </c>
      <c r="I93" t="s">
        <v>321</v>
      </c>
      <c r="J93" t="s">
        <v>322</v>
      </c>
      <c r="K93" t="s">
        <v>54</v>
      </c>
      <c r="L93" s="5" t="s">
        <v>1817</v>
      </c>
      <c r="M93" t="s">
        <v>2039</v>
      </c>
      <c r="N93" s="21">
        <v>872331863829</v>
      </c>
      <c r="P93" t="s">
        <v>326</v>
      </c>
      <c r="Q93" t="s">
        <v>326</v>
      </c>
      <c r="R93" t="s">
        <v>56</v>
      </c>
      <c r="S93" t="s">
        <v>327</v>
      </c>
      <c r="T93">
        <v>21</v>
      </c>
      <c r="U93" t="s">
        <v>57</v>
      </c>
      <c r="V93">
        <v>21320</v>
      </c>
      <c r="W93">
        <v>47.7</v>
      </c>
      <c r="X93">
        <v>5.07</v>
      </c>
      <c r="Y93">
        <v>0</v>
      </c>
      <c r="Z93">
        <v>-36.299999999999997</v>
      </c>
      <c r="AA93">
        <v>16.47</v>
      </c>
      <c r="AB93">
        <v>2</v>
      </c>
      <c r="AC93">
        <v>35.200000000000003</v>
      </c>
      <c r="AD93">
        <v>4.4000000000000004</v>
      </c>
      <c r="AE93" t="s">
        <v>8458</v>
      </c>
      <c r="AF93" t="s">
        <v>2666</v>
      </c>
      <c r="AG93" t="s">
        <v>2667</v>
      </c>
      <c r="AH93" t="s">
        <v>2668</v>
      </c>
      <c r="AI93" t="s">
        <v>2669</v>
      </c>
      <c r="AJ93">
        <v>95</v>
      </c>
      <c r="AK93" t="s">
        <v>57</v>
      </c>
      <c r="AL93">
        <v>95540</v>
      </c>
      <c r="AM93" t="s">
        <v>55</v>
      </c>
      <c r="AN93" t="s">
        <v>55</v>
      </c>
      <c r="AO93" t="s">
        <v>55</v>
      </c>
      <c r="AS93" t="s">
        <v>343</v>
      </c>
      <c r="AT93">
        <v>30</v>
      </c>
      <c r="AU93">
        <v>30</v>
      </c>
      <c r="AV93">
        <v>39</v>
      </c>
      <c r="BB93">
        <v>0</v>
      </c>
      <c r="BC93">
        <v>0</v>
      </c>
      <c r="BD93" t="s">
        <v>60</v>
      </c>
      <c r="BE93">
        <v>46240</v>
      </c>
      <c r="BF93">
        <v>634324015</v>
      </c>
      <c r="BH93" t="s">
        <v>323</v>
      </c>
      <c r="BI93" t="s">
        <v>320</v>
      </c>
      <c r="BJ93" s="23">
        <v>0.44583333333333336</v>
      </c>
      <c r="BK93">
        <v>41</v>
      </c>
      <c r="BL93">
        <v>4.3600000000000003</v>
      </c>
      <c r="BM93">
        <v>0</v>
      </c>
      <c r="BN93">
        <v>-31.2</v>
      </c>
      <c r="BO93">
        <v>14.16</v>
      </c>
      <c r="BP93" t="s">
        <v>60</v>
      </c>
      <c r="BQ93">
        <v>1.163318249</v>
      </c>
      <c r="BR93" t="s">
        <v>61</v>
      </c>
    </row>
    <row r="94" spans="1:70" x14ac:dyDescent="0.2">
      <c r="A94" s="19">
        <f t="shared" si="13"/>
        <v>8.129999999999999</v>
      </c>
      <c r="B94" s="20">
        <v>3752</v>
      </c>
      <c r="D94" s="2" t="s">
        <v>1381</v>
      </c>
      <c r="E94" s="2" t="str">
        <f t="shared" si="12"/>
        <v>ST</v>
      </c>
      <c r="F94">
        <v>200720433</v>
      </c>
      <c r="G94">
        <v>202606</v>
      </c>
      <c r="H94" t="s">
        <v>52</v>
      </c>
      <c r="I94" t="s">
        <v>321</v>
      </c>
      <c r="J94" t="s">
        <v>322</v>
      </c>
      <c r="K94" t="s">
        <v>54</v>
      </c>
      <c r="L94">
        <v>46028</v>
      </c>
      <c r="M94">
        <v>46059</v>
      </c>
      <c r="N94" s="21">
        <v>872389303917</v>
      </c>
      <c r="P94" t="s">
        <v>326</v>
      </c>
      <c r="Q94" t="s">
        <v>326</v>
      </c>
      <c r="R94" t="s">
        <v>56</v>
      </c>
      <c r="S94" t="s">
        <v>327</v>
      </c>
      <c r="T94">
        <v>21</v>
      </c>
      <c r="U94" t="s">
        <v>57</v>
      </c>
      <c r="V94">
        <v>21320</v>
      </c>
      <c r="W94">
        <v>39.659999999999997</v>
      </c>
      <c r="X94">
        <v>4.7</v>
      </c>
      <c r="Y94">
        <v>0</v>
      </c>
      <c r="Z94">
        <v>-30.18</v>
      </c>
      <c r="AA94">
        <v>14.18</v>
      </c>
      <c r="AB94">
        <v>2</v>
      </c>
      <c r="AC94">
        <v>22.22</v>
      </c>
      <c r="AD94">
        <v>4.84</v>
      </c>
      <c r="AE94" t="s">
        <v>8459</v>
      </c>
      <c r="AF94" t="s">
        <v>2670</v>
      </c>
      <c r="AG94" t="s">
        <v>2670</v>
      </c>
      <c r="AH94" t="s">
        <v>2671</v>
      </c>
      <c r="AI94" t="s">
        <v>2672</v>
      </c>
      <c r="AJ94">
        <v>2</v>
      </c>
      <c r="AK94" t="s">
        <v>57</v>
      </c>
      <c r="AL94">
        <v>2100</v>
      </c>
      <c r="AM94" t="s">
        <v>55</v>
      </c>
      <c r="AN94" t="s">
        <v>55</v>
      </c>
      <c r="AO94" t="s">
        <v>55</v>
      </c>
      <c r="AS94" t="s">
        <v>343</v>
      </c>
      <c r="AT94">
        <v>0</v>
      </c>
      <c r="AU94">
        <v>0</v>
      </c>
      <c r="AV94">
        <v>0</v>
      </c>
      <c r="BB94">
        <v>0</v>
      </c>
      <c r="BC94">
        <v>0</v>
      </c>
      <c r="BD94" t="s">
        <v>60</v>
      </c>
      <c r="BE94">
        <v>46240</v>
      </c>
      <c r="BF94">
        <v>634324015</v>
      </c>
      <c r="BH94" t="s">
        <v>323</v>
      </c>
      <c r="BI94" t="s">
        <v>320</v>
      </c>
      <c r="BJ94" s="23">
        <v>0.44930555555555557</v>
      </c>
      <c r="BK94">
        <v>34</v>
      </c>
      <c r="BL94">
        <v>4.03</v>
      </c>
      <c r="BM94">
        <v>0</v>
      </c>
      <c r="BN94">
        <v>-25.87</v>
      </c>
      <c r="BO94">
        <v>12.16</v>
      </c>
      <c r="BP94" t="s">
        <v>60</v>
      </c>
      <c r="BQ94">
        <v>1.1664392109999999</v>
      </c>
      <c r="BR94" t="s">
        <v>61</v>
      </c>
    </row>
    <row r="95" spans="1:70" x14ac:dyDescent="0.2">
      <c r="A95" s="19">
        <f t="shared" si="13"/>
        <v>22.849999999999994</v>
      </c>
      <c r="B95" s="20">
        <v>3752</v>
      </c>
      <c r="D95" s="2" t="s">
        <v>346</v>
      </c>
      <c r="E95" s="2" t="str">
        <f t="shared" si="12"/>
        <v>ST</v>
      </c>
      <c r="F95">
        <v>200720433</v>
      </c>
      <c r="G95">
        <v>202606</v>
      </c>
      <c r="H95" t="s">
        <v>52</v>
      </c>
      <c r="I95" t="s">
        <v>321</v>
      </c>
      <c r="J95" t="s">
        <v>322</v>
      </c>
      <c r="K95" t="s">
        <v>54</v>
      </c>
      <c r="L95" s="5">
        <v>46059</v>
      </c>
      <c r="M95">
        <v>46087</v>
      </c>
      <c r="N95" s="21">
        <v>872528858943</v>
      </c>
      <c r="P95" t="s">
        <v>326</v>
      </c>
      <c r="Q95" t="s">
        <v>326</v>
      </c>
      <c r="R95" t="s">
        <v>56</v>
      </c>
      <c r="S95" t="s">
        <v>327</v>
      </c>
      <c r="T95">
        <v>21</v>
      </c>
      <c r="U95" t="s">
        <v>57</v>
      </c>
      <c r="V95">
        <v>21320</v>
      </c>
      <c r="W95">
        <v>111.5</v>
      </c>
      <c r="X95">
        <v>113.99</v>
      </c>
      <c r="Y95">
        <v>0</v>
      </c>
      <c r="Z95">
        <v>-84.85</v>
      </c>
      <c r="AA95">
        <v>140.63999999999999</v>
      </c>
      <c r="AB95">
        <v>8</v>
      </c>
      <c r="AC95">
        <v>119.9</v>
      </c>
      <c r="AD95">
        <v>44</v>
      </c>
      <c r="AE95" t="s">
        <v>8460</v>
      </c>
      <c r="AF95" t="s">
        <v>2673</v>
      </c>
      <c r="AG95" t="s">
        <v>2673</v>
      </c>
      <c r="AH95" t="s">
        <v>2674</v>
      </c>
      <c r="AI95" t="s">
        <v>2675</v>
      </c>
      <c r="AJ95">
        <v>70</v>
      </c>
      <c r="AK95" t="s">
        <v>57</v>
      </c>
      <c r="AL95">
        <v>70000</v>
      </c>
      <c r="AM95" t="s">
        <v>55</v>
      </c>
      <c r="AN95" t="s">
        <v>55</v>
      </c>
      <c r="AO95" t="s">
        <v>55</v>
      </c>
      <c r="AS95" t="s">
        <v>343</v>
      </c>
      <c r="AT95">
        <v>30</v>
      </c>
      <c r="AU95">
        <v>31</v>
      </c>
      <c r="AV95">
        <v>40</v>
      </c>
      <c r="BB95">
        <v>0</v>
      </c>
      <c r="BC95">
        <v>0</v>
      </c>
      <c r="BD95" t="s">
        <v>60</v>
      </c>
      <c r="BE95">
        <v>46240</v>
      </c>
      <c r="BF95">
        <v>634324015</v>
      </c>
      <c r="BH95" t="s">
        <v>323</v>
      </c>
      <c r="BI95" t="s">
        <v>320</v>
      </c>
      <c r="BJ95" s="23">
        <v>0.39027777777777778</v>
      </c>
      <c r="BK95">
        <v>95.6</v>
      </c>
      <c r="BL95">
        <v>97.73</v>
      </c>
      <c r="BM95">
        <v>0</v>
      </c>
      <c r="BN95">
        <v>-72.75</v>
      </c>
      <c r="BO95">
        <v>120.58</v>
      </c>
      <c r="BP95" t="s">
        <v>60</v>
      </c>
      <c r="BQ95">
        <v>1.166343978</v>
      </c>
      <c r="BR95" t="s">
        <v>61</v>
      </c>
    </row>
    <row r="96" spans="1:70" x14ac:dyDescent="0.2">
      <c r="A96" s="19">
        <f t="shared" si="13"/>
        <v>8.4599999999999973</v>
      </c>
      <c r="B96" s="20">
        <v>3752</v>
      </c>
      <c r="D96" s="2" t="s">
        <v>1381</v>
      </c>
      <c r="E96" s="2" t="str">
        <f t="shared" si="12"/>
        <v>ST</v>
      </c>
      <c r="F96">
        <v>200720433</v>
      </c>
      <c r="G96">
        <v>202606</v>
      </c>
      <c r="H96" t="s">
        <v>52</v>
      </c>
      <c r="I96" t="s">
        <v>321</v>
      </c>
      <c r="J96" t="s">
        <v>322</v>
      </c>
      <c r="K96" t="s">
        <v>54</v>
      </c>
      <c r="L96" s="5" t="s">
        <v>1817</v>
      </c>
      <c r="M96" s="5" t="s">
        <v>2039</v>
      </c>
      <c r="N96" s="21">
        <v>872284582610</v>
      </c>
      <c r="P96" t="s">
        <v>326</v>
      </c>
      <c r="Q96" t="s">
        <v>326</v>
      </c>
      <c r="R96" t="s">
        <v>56</v>
      </c>
      <c r="S96" t="s">
        <v>327</v>
      </c>
      <c r="T96">
        <v>21</v>
      </c>
      <c r="U96" t="s">
        <v>57</v>
      </c>
      <c r="V96">
        <v>21320</v>
      </c>
      <c r="W96">
        <v>41.18</v>
      </c>
      <c r="X96">
        <v>4.3899999999999997</v>
      </c>
      <c r="Y96">
        <v>0</v>
      </c>
      <c r="Z96">
        <v>-31.34</v>
      </c>
      <c r="AA96">
        <v>14.23</v>
      </c>
      <c r="AB96">
        <v>2</v>
      </c>
      <c r="AC96">
        <v>26.4</v>
      </c>
      <c r="AD96">
        <v>3.08</v>
      </c>
      <c r="AE96" t="s">
        <v>8461</v>
      </c>
      <c r="AF96" t="s">
        <v>563</v>
      </c>
      <c r="AG96" t="s">
        <v>563</v>
      </c>
      <c r="AH96" t="s">
        <v>2676</v>
      </c>
      <c r="AI96" t="s">
        <v>1767</v>
      </c>
      <c r="AJ96">
        <v>56</v>
      </c>
      <c r="AK96" t="s">
        <v>57</v>
      </c>
      <c r="AL96">
        <v>56150</v>
      </c>
      <c r="AM96" t="s">
        <v>55</v>
      </c>
      <c r="AN96" t="s">
        <v>55</v>
      </c>
      <c r="AO96" t="s">
        <v>55</v>
      </c>
      <c r="AS96" t="s">
        <v>343</v>
      </c>
      <c r="AT96">
        <v>0</v>
      </c>
      <c r="AU96">
        <v>0</v>
      </c>
      <c r="AV96">
        <v>0</v>
      </c>
      <c r="BB96">
        <v>0</v>
      </c>
      <c r="BC96">
        <v>0</v>
      </c>
      <c r="BD96" t="s">
        <v>60</v>
      </c>
      <c r="BE96">
        <v>46240</v>
      </c>
      <c r="BF96">
        <v>634324015</v>
      </c>
      <c r="BH96" t="s">
        <v>323</v>
      </c>
      <c r="BI96" t="s">
        <v>320</v>
      </c>
      <c r="BJ96" s="23">
        <v>0.52986111111111112</v>
      </c>
      <c r="BK96">
        <v>35.4</v>
      </c>
      <c r="BL96">
        <v>3.77</v>
      </c>
      <c r="BM96">
        <v>0</v>
      </c>
      <c r="BN96">
        <v>-26.94</v>
      </c>
      <c r="BO96">
        <v>12.23</v>
      </c>
      <c r="BP96" t="s">
        <v>60</v>
      </c>
      <c r="BQ96">
        <v>1.163318249</v>
      </c>
      <c r="BR96" t="s">
        <v>61</v>
      </c>
    </row>
    <row r="97" spans="1:70" x14ac:dyDescent="0.2">
      <c r="A97" s="19">
        <f t="shared" si="13"/>
        <v>27.86999999999999</v>
      </c>
      <c r="B97" s="20">
        <v>3752</v>
      </c>
      <c r="D97" s="2" t="s">
        <v>1381</v>
      </c>
      <c r="E97" s="2" t="str">
        <f t="shared" ref="E97:E142" si="14">IF(J97="FedEx Priority","ST","FICP")</f>
        <v>ST</v>
      </c>
      <c r="F97">
        <v>200720433</v>
      </c>
      <c r="G97">
        <v>202606</v>
      </c>
      <c r="H97" t="s">
        <v>52</v>
      </c>
      <c r="I97" t="s">
        <v>321</v>
      </c>
      <c r="J97" t="s">
        <v>322</v>
      </c>
      <c r="K97" t="s">
        <v>54</v>
      </c>
      <c r="L97">
        <v>46059</v>
      </c>
      <c r="M97">
        <v>46087</v>
      </c>
      <c r="N97" s="21">
        <v>872387242974</v>
      </c>
      <c r="P97" t="s">
        <v>326</v>
      </c>
      <c r="Q97" t="s">
        <v>326</v>
      </c>
      <c r="R97" t="s">
        <v>56</v>
      </c>
      <c r="S97" t="s">
        <v>327</v>
      </c>
      <c r="T97">
        <v>21</v>
      </c>
      <c r="U97" t="s">
        <v>57</v>
      </c>
      <c r="V97">
        <v>21320</v>
      </c>
      <c r="W97">
        <v>136</v>
      </c>
      <c r="X97">
        <v>116.89</v>
      </c>
      <c r="Y97">
        <v>0</v>
      </c>
      <c r="Z97">
        <v>-103.49</v>
      </c>
      <c r="AA97">
        <v>149.4</v>
      </c>
      <c r="AB97">
        <v>9</v>
      </c>
      <c r="AC97">
        <v>154</v>
      </c>
      <c r="AD97">
        <v>83.16</v>
      </c>
      <c r="AE97" t="s">
        <v>8462</v>
      </c>
      <c r="AF97" t="s">
        <v>2005</v>
      </c>
      <c r="AG97" t="s">
        <v>2005</v>
      </c>
      <c r="AH97" t="s">
        <v>2677</v>
      </c>
      <c r="AI97" t="s">
        <v>400</v>
      </c>
      <c r="AJ97">
        <v>59</v>
      </c>
      <c r="AK97" t="s">
        <v>57</v>
      </c>
      <c r="AL97">
        <v>59800</v>
      </c>
      <c r="AM97" t="s">
        <v>55</v>
      </c>
      <c r="AN97" t="s">
        <v>55</v>
      </c>
      <c r="AO97" t="s">
        <v>55</v>
      </c>
      <c r="AS97" t="s">
        <v>343</v>
      </c>
      <c r="AT97">
        <v>20</v>
      </c>
      <c r="AU97">
        <v>30</v>
      </c>
      <c r="AV97">
        <v>39</v>
      </c>
      <c r="BB97">
        <v>0</v>
      </c>
      <c r="BC97">
        <v>0</v>
      </c>
      <c r="BD97" t="s">
        <v>60</v>
      </c>
      <c r="BE97" s="5">
        <v>46240</v>
      </c>
      <c r="BF97">
        <v>634324015</v>
      </c>
      <c r="BH97" t="s">
        <v>323</v>
      </c>
      <c r="BI97" t="s">
        <v>320</v>
      </c>
      <c r="BJ97" s="23">
        <v>0.51875000000000004</v>
      </c>
      <c r="BK97">
        <v>116.6</v>
      </c>
      <c r="BL97">
        <v>100.22</v>
      </c>
      <c r="BM97">
        <v>0</v>
      </c>
      <c r="BN97">
        <v>-88.73</v>
      </c>
      <c r="BO97">
        <v>128.09</v>
      </c>
      <c r="BP97" t="s">
        <v>60</v>
      </c>
      <c r="BQ97">
        <v>1.166343978</v>
      </c>
      <c r="BR97" t="s">
        <v>61</v>
      </c>
    </row>
    <row r="98" spans="1:70" x14ac:dyDescent="0.2">
      <c r="A98" s="19">
        <f t="shared" si="13"/>
        <v>7.120000000000001</v>
      </c>
      <c r="B98" s="20">
        <v>3752</v>
      </c>
      <c r="D98" s="2" t="s">
        <v>1381</v>
      </c>
      <c r="E98" s="2" t="str">
        <f t="shared" si="14"/>
        <v>ST</v>
      </c>
      <c r="F98">
        <v>200720433</v>
      </c>
      <c r="G98">
        <v>202606</v>
      </c>
      <c r="H98" t="s">
        <v>52</v>
      </c>
      <c r="I98" t="s">
        <v>321</v>
      </c>
      <c r="J98" t="s">
        <v>322</v>
      </c>
      <c r="K98" t="s">
        <v>54</v>
      </c>
      <c r="L98">
        <v>46059</v>
      </c>
      <c r="M98">
        <v>46087</v>
      </c>
      <c r="N98" s="21">
        <v>872391594696</v>
      </c>
      <c r="P98" t="s">
        <v>326</v>
      </c>
      <c r="Q98" t="s">
        <v>326</v>
      </c>
      <c r="R98" t="s">
        <v>56</v>
      </c>
      <c r="S98" t="s">
        <v>327</v>
      </c>
      <c r="T98">
        <v>21</v>
      </c>
      <c r="U98" t="s">
        <v>57</v>
      </c>
      <c r="V98">
        <v>21320</v>
      </c>
      <c r="W98">
        <v>34.76</v>
      </c>
      <c r="X98">
        <v>4.13</v>
      </c>
      <c r="Y98">
        <v>0</v>
      </c>
      <c r="Z98">
        <v>-26.45</v>
      </c>
      <c r="AA98">
        <v>12.43</v>
      </c>
      <c r="AB98">
        <v>1</v>
      </c>
      <c r="AC98">
        <v>17.600000000000001</v>
      </c>
      <c r="AD98">
        <v>1.32</v>
      </c>
      <c r="AE98" t="s">
        <v>8463</v>
      </c>
      <c r="AF98" t="s">
        <v>2678</v>
      </c>
      <c r="AG98" t="s">
        <v>2678</v>
      </c>
      <c r="AH98" t="s">
        <v>2679</v>
      </c>
      <c r="AI98" t="s">
        <v>2680</v>
      </c>
      <c r="AJ98">
        <v>57</v>
      </c>
      <c r="AK98" t="s">
        <v>57</v>
      </c>
      <c r="AL98">
        <v>57200</v>
      </c>
      <c r="AM98" t="s">
        <v>55</v>
      </c>
      <c r="AN98" t="s">
        <v>55</v>
      </c>
      <c r="AO98" t="s">
        <v>55</v>
      </c>
      <c r="AS98" t="s">
        <v>343</v>
      </c>
      <c r="AT98">
        <v>30</v>
      </c>
      <c r="AU98">
        <v>30</v>
      </c>
      <c r="AV98">
        <v>39</v>
      </c>
      <c r="BB98">
        <v>0</v>
      </c>
      <c r="BC98">
        <v>0</v>
      </c>
      <c r="BD98" t="s">
        <v>60</v>
      </c>
      <c r="BE98" s="5">
        <v>46240</v>
      </c>
      <c r="BF98">
        <v>634324015</v>
      </c>
      <c r="BH98" t="s">
        <v>323</v>
      </c>
      <c r="BI98" t="s">
        <v>320</v>
      </c>
      <c r="BJ98" s="23">
        <v>0.44930555555555557</v>
      </c>
      <c r="BK98">
        <v>29.8</v>
      </c>
      <c r="BL98">
        <v>3.54</v>
      </c>
      <c r="BM98">
        <v>0</v>
      </c>
      <c r="BN98">
        <v>-22.68</v>
      </c>
      <c r="BO98">
        <v>10.66</v>
      </c>
      <c r="BP98" t="s">
        <v>60</v>
      </c>
      <c r="BQ98">
        <v>1.166343978</v>
      </c>
      <c r="BR98" t="s">
        <v>61</v>
      </c>
    </row>
    <row r="99" spans="1:70" x14ac:dyDescent="0.2">
      <c r="A99" s="19">
        <f t="shared" si="13"/>
        <v>10.800000000000004</v>
      </c>
      <c r="B99" s="20">
        <v>3752</v>
      </c>
      <c r="D99" s="2" t="s">
        <v>1381</v>
      </c>
      <c r="E99" s="2" t="str">
        <f t="shared" si="14"/>
        <v>ST</v>
      </c>
      <c r="F99">
        <v>200720433</v>
      </c>
      <c r="G99">
        <v>202606</v>
      </c>
      <c r="H99" t="s">
        <v>52</v>
      </c>
      <c r="I99" t="s">
        <v>321</v>
      </c>
      <c r="J99" t="s">
        <v>322</v>
      </c>
      <c r="K99" t="s">
        <v>54</v>
      </c>
      <c r="L99" t="s">
        <v>1854</v>
      </c>
      <c r="M99" t="s">
        <v>2039</v>
      </c>
      <c r="N99" s="21">
        <v>872120235830</v>
      </c>
      <c r="P99" t="s">
        <v>326</v>
      </c>
      <c r="Q99" t="s">
        <v>326</v>
      </c>
      <c r="R99" t="s">
        <v>56</v>
      </c>
      <c r="S99" t="s">
        <v>327</v>
      </c>
      <c r="T99">
        <v>21</v>
      </c>
      <c r="U99" t="s">
        <v>57</v>
      </c>
      <c r="V99">
        <v>21320</v>
      </c>
      <c r="W99">
        <v>52.47</v>
      </c>
      <c r="X99">
        <v>5.58</v>
      </c>
      <c r="Y99">
        <v>0</v>
      </c>
      <c r="Z99">
        <v>-39.93</v>
      </c>
      <c r="AA99">
        <v>18.12</v>
      </c>
      <c r="AB99">
        <v>3</v>
      </c>
      <c r="AC99">
        <v>41.14</v>
      </c>
      <c r="AD99">
        <v>9.24</v>
      </c>
      <c r="AE99" t="s">
        <v>8464</v>
      </c>
      <c r="AF99" t="s">
        <v>2681</v>
      </c>
      <c r="AG99" t="s">
        <v>2681</v>
      </c>
      <c r="AH99" t="s">
        <v>2682</v>
      </c>
      <c r="AI99" t="s">
        <v>1450</v>
      </c>
      <c r="AJ99">
        <v>64</v>
      </c>
      <c r="AK99" t="s">
        <v>57</v>
      </c>
      <c r="AL99">
        <v>64122</v>
      </c>
      <c r="AM99" t="s">
        <v>55</v>
      </c>
      <c r="AN99" t="s">
        <v>55</v>
      </c>
      <c r="AO99" t="s">
        <v>55</v>
      </c>
      <c r="AS99" t="s">
        <v>343</v>
      </c>
      <c r="AT99">
        <v>30</v>
      </c>
      <c r="AU99">
        <v>31</v>
      </c>
      <c r="AV99">
        <v>40</v>
      </c>
      <c r="BB99">
        <v>0</v>
      </c>
      <c r="BC99">
        <v>0</v>
      </c>
      <c r="BD99" t="s">
        <v>60</v>
      </c>
      <c r="BE99">
        <v>46240</v>
      </c>
      <c r="BF99">
        <v>634324015</v>
      </c>
      <c r="BH99" t="s">
        <v>323</v>
      </c>
      <c r="BI99" t="s">
        <v>320</v>
      </c>
      <c r="BJ99" s="23">
        <v>0.41666666666666669</v>
      </c>
      <c r="BK99">
        <v>45.2</v>
      </c>
      <c r="BL99">
        <v>4.8099999999999996</v>
      </c>
      <c r="BM99">
        <v>0</v>
      </c>
      <c r="BN99">
        <v>-34.4</v>
      </c>
      <c r="BO99">
        <v>15.61</v>
      </c>
      <c r="BP99" t="s">
        <v>60</v>
      </c>
      <c r="BQ99">
        <v>1.1608334789999999</v>
      </c>
      <c r="BR99" t="s">
        <v>61</v>
      </c>
    </row>
    <row r="100" spans="1:70" x14ac:dyDescent="0.2">
      <c r="A100" s="19">
        <f t="shared" si="13"/>
        <v>9.4600000000000009</v>
      </c>
      <c r="B100" s="20">
        <v>3752</v>
      </c>
      <c r="D100" s="2" t="s">
        <v>1381</v>
      </c>
      <c r="E100" s="2" t="str">
        <f t="shared" si="14"/>
        <v>ST</v>
      </c>
      <c r="F100">
        <v>200720433</v>
      </c>
      <c r="G100">
        <v>202606</v>
      </c>
      <c r="H100" t="s">
        <v>52</v>
      </c>
      <c r="I100" t="s">
        <v>321</v>
      </c>
      <c r="J100" t="s">
        <v>322</v>
      </c>
      <c r="K100" t="s">
        <v>54</v>
      </c>
      <c r="L100">
        <v>46301</v>
      </c>
      <c r="M100">
        <v>46332</v>
      </c>
      <c r="N100" s="21">
        <v>872882983184</v>
      </c>
      <c r="P100" t="s">
        <v>326</v>
      </c>
      <c r="Q100" t="s">
        <v>326</v>
      </c>
      <c r="R100" t="s">
        <v>56</v>
      </c>
      <c r="S100" t="s">
        <v>327</v>
      </c>
      <c r="T100">
        <v>21</v>
      </c>
      <c r="U100" t="s">
        <v>57</v>
      </c>
      <c r="V100">
        <v>21320</v>
      </c>
      <c r="W100">
        <v>45.67</v>
      </c>
      <c r="X100">
        <v>5.41</v>
      </c>
      <c r="Y100">
        <v>0</v>
      </c>
      <c r="Z100">
        <v>-34.76</v>
      </c>
      <c r="AA100">
        <v>16.32</v>
      </c>
      <c r="AB100">
        <v>2</v>
      </c>
      <c r="AC100">
        <v>33</v>
      </c>
      <c r="AD100">
        <v>33</v>
      </c>
      <c r="AE100" t="s">
        <v>8465</v>
      </c>
      <c r="AF100" t="s">
        <v>2683</v>
      </c>
      <c r="AG100" t="s">
        <v>2683</v>
      </c>
      <c r="AH100" t="s">
        <v>2684</v>
      </c>
      <c r="AI100" t="s">
        <v>2685</v>
      </c>
      <c r="AJ100">
        <v>12</v>
      </c>
      <c r="AK100" t="s">
        <v>57</v>
      </c>
      <c r="AL100">
        <v>12400</v>
      </c>
      <c r="AM100" t="s">
        <v>55</v>
      </c>
      <c r="AN100" t="s">
        <v>55</v>
      </c>
      <c r="AO100" t="s">
        <v>55</v>
      </c>
      <c r="AS100" t="s">
        <v>343</v>
      </c>
      <c r="AT100">
        <v>0</v>
      </c>
      <c r="AU100">
        <v>0</v>
      </c>
      <c r="AV100">
        <v>0</v>
      </c>
      <c r="BB100">
        <v>0</v>
      </c>
      <c r="BC100">
        <v>0</v>
      </c>
      <c r="BD100" t="s">
        <v>60</v>
      </c>
      <c r="BE100" t="s">
        <v>2497</v>
      </c>
      <c r="BF100">
        <v>634333759</v>
      </c>
      <c r="BH100" t="s">
        <v>323</v>
      </c>
      <c r="BI100" t="s">
        <v>320</v>
      </c>
      <c r="BJ100" s="23">
        <v>0.50416666666666665</v>
      </c>
      <c r="BK100">
        <v>39.6</v>
      </c>
      <c r="BL100">
        <v>4.6900000000000004</v>
      </c>
      <c r="BM100">
        <v>0</v>
      </c>
      <c r="BN100">
        <v>-30.14</v>
      </c>
      <c r="BO100">
        <v>14.15</v>
      </c>
      <c r="BP100" t="s">
        <v>60</v>
      </c>
      <c r="BQ100">
        <v>1.153163127</v>
      </c>
      <c r="BR100" t="s">
        <v>61</v>
      </c>
    </row>
    <row r="101" spans="1:70" x14ac:dyDescent="0.2">
      <c r="A101" s="19">
        <f t="shared" si="13"/>
        <v>9.4600000000000009</v>
      </c>
      <c r="B101" s="20">
        <v>3752</v>
      </c>
      <c r="D101" s="2" t="s">
        <v>1381</v>
      </c>
      <c r="E101" s="2" t="str">
        <f t="shared" si="14"/>
        <v>ST</v>
      </c>
      <c r="F101">
        <v>200720433</v>
      </c>
      <c r="G101">
        <v>202606</v>
      </c>
      <c r="H101" t="s">
        <v>52</v>
      </c>
      <c r="I101" t="s">
        <v>321</v>
      </c>
      <c r="J101" t="s">
        <v>322</v>
      </c>
      <c r="K101" t="s">
        <v>54</v>
      </c>
      <c r="L101" t="s">
        <v>1817</v>
      </c>
      <c r="M101" s="5" t="s">
        <v>2039</v>
      </c>
      <c r="N101" s="21">
        <v>872329148429</v>
      </c>
      <c r="P101" t="s">
        <v>326</v>
      </c>
      <c r="Q101" t="s">
        <v>326</v>
      </c>
      <c r="R101" t="s">
        <v>56</v>
      </c>
      <c r="S101" t="s">
        <v>327</v>
      </c>
      <c r="T101">
        <v>21</v>
      </c>
      <c r="U101" t="s">
        <v>57</v>
      </c>
      <c r="V101">
        <v>21320</v>
      </c>
      <c r="W101">
        <v>46.07</v>
      </c>
      <c r="X101">
        <v>4.9000000000000004</v>
      </c>
      <c r="Y101">
        <v>0</v>
      </c>
      <c r="Z101">
        <v>-35.06</v>
      </c>
      <c r="AA101">
        <v>15.9</v>
      </c>
      <c r="AB101">
        <v>2</v>
      </c>
      <c r="AC101">
        <v>33</v>
      </c>
      <c r="AD101">
        <v>5.72</v>
      </c>
      <c r="AE101" t="s">
        <v>8466</v>
      </c>
      <c r="AF101" t="s">
        <v>2686</v>
      </c>
      <c r="AG101" t="s">
        <v>2686</v>
      </c>
      <c r="AH101" t="s">
        <v>2687</v>
      </c>
      <c r="AI101" t="s">
        <v>441</v>
      </c>
      <c r="AJ101">
        <v>81</v>
      </c>
      <c r="AK101" t="s">
        <v>57</v>
      </c>
      <c r="AL101">
        <v>81000</v>
      </c>
      <c r="AM101" t="s">
        <v>55</v>
      </c>
      <c r="AN101" t="s">
        <v>55</v>
      </c>
      <c r="AO101" t="s">
        <v>55</v>
      </c>
      <c r="AS101" t="s">
        <v>343</v>
      </c>
      <c r="AT101">
        <v>0</v>
      </c>
      <c r="AU101">
        <v>0</v>
      </c>
      <c r="AV101">
        <v>0</v>
      </c>
      <c r="BB101">
        <v>0</v>
      </c>
      <c r="BC101">
        <v>0</v>
      </c>
      <c r="BD101" t="s">
        <v>60</v>
      </c>
      <c r="BE101" s="5">
        <v>46240</v>
      </c>
      <c r="BF101">
        <v>634324015</v>
      </c>
      <c r="BH101" t="s">
        <v>323</v>
      </c>
      <c r="BI101" t="s">
        <v>320</v>
      </c>
      <c r="BJ101" s="23">
        <v>0.42430555555555555</v>
      </c>
      <c r="BK101">
        <v>39.6</v>
      </c>
      <c r="BL101">
        <v>4.21</v>
      </c>
      <c r="BM101">
        <v>0</v>
      </c>
      <c r="BN101">
        <v>-30.14</v>
      </c>
      <c r="BO101">
        <v>13.67</v>
      </c>
      <c r="BP101" t="s">
        <v>60</v>
      </c>
      <c r="BQ101">
        <v>1.163318249</v>
      </c>
      <c r="BR101" t="s">
        <v>61</v>
      </c>
    </row>
    <row r="102" spans="1:70" x14ac:dyDescent="0.2">
      <c r="A102" s="19">
        <f t="shared" si="13"/>
        <v>19.170000000000002</v>
      </c>
      <c r="B102" s="20">
        <v>3752</v>
      </c>
      <c r="D102" s="2" t="s">
        <v>1381</v>
      </c>
      <c r="E102" s="2" t="str">
        <f t="shared" si="14"/>
        <v>ST</v>
      </c>
      <c r="F102">
        <v>200720433</v>
      </c>
      <c r="G102">
        <v>202606</v>
      </c>
      <c r="H102" t="s">
        <v>52</v>
      </c>
      <c r="I102" t="s">
        <v>321</v>
      </c>
      <c r="J102" t="s">
        <v>322</v>
      </c>
      <c r="K102" t="s">
        <v>54</v>
      </c>
      <c r="L102" t="s">
        <v>1816</v>
      </c>
      <c r="M102" s="5">
        <v>46028</v>
      </c>
      <c r="N102" s="21">
        <v>872277797970</v>
      </c>
      <c r="P102" t="s">
        <v>326</v>
      </c>
      <c r="Q102" t="s">
        <v>326</v>
      </c>
      <c r="R102" t="s">
        <v>56</v>
      </c>
      <c r="S102" t="s">
        <v>327</v>
      </c>
      <c r="T102">
        <v>21</v>
      </c>
      <c r="U102" t="s">
        <v>57</v>
      </c>
      <c r="V102">
        <v>21320</v>
      </c>
      <c r="W102">
        <v>93.37</v>
      </c>
      <c r="X102">
        <v>110.53</v>
      </c>
      <c r="Y102">
        <v>0</v>
      </c>
      <c r="Z102">
        <v>-71.05</v>
      </c>
      <c r="AA102">
        <v>132.85</v>
      </c>
      <c r="AB102">
        <v>6</v>
      </c>
      <c r="AC102">
        <v>96.8</v>
      </c>
      <c r="AD102">
        <v>21.12</v>
      </c>
      <c r="AE102" t="s">
        <v>8467</v>
      </c>
      <c r="AF102" t="s">
        <v>2688</v>
      </c>
      <c r="AG102" t="s">
        <v>2689</v>
      </c>
      <c r="AH102" t="s">
        <v>367</v>
      </c>
      <c r="AI102" t="s">
        <v>488</v>
      </c>
      <c r="AJ102">
        <v>86</v>
      </c>
      <c r="AK102" t="s">
        <v>57</v>
      </c>
      <c r="AL102">
        <v>86000</v>
      </c>
      <c r="AM102" t="s">
        <v>55</v>
      </c>
      <c r="AN102" t="s">
        <v>55</v>
      </c>
      <c r="AO102" t="s">
        <v>55</v>
      </c>
      <c r="AS102" t="s">
        <v>343</v>
      </c>
      <c r="AT102">
        <v>21</v>
      </c>
      <c r="AU102">
        <v>31</v>
      </c>
      <c r="AV102">
        <v>40</v>
      </c>
      <c r="BB102">
        <v>0</v>
      </c>
      <c r="BC102">
        <v>0</v>
      </c>
      <c r="BD102" t="s">
        <v>60</v>
      </c>
      <c r="BE102" s="5">
        <v>46240</v>
      </c>
      <c r="BF102">
        <v>634324015</v>
      </c>
      <c r="BH102" t="s">
        <v>323</v>
      </c>
      <c r="BI102" t="s">
        <v>320</v>
      </c>
      <c r="BJ102" s="23">
        <v>0.45833333333333331</v>
      </c>
      <c r="BK102">
        <v>80.2</v>
      </c>
      <c r="BL102">
        <v>94.94</v>
      </c>
      <c r="BM102">
        <v>0</v>
      </c>
      <c r="BN102">
        <v>-61.03</v>
      </c>
      <c r="BO102">
        <v>114.11</v>
      </c>
      <c r="BP102" t="s">
        <v>60</v>
      </c>
      <c r="BQ102">
        <v>1.164252783</v>
      </c>
      <c r="BR102" t="s">
        <v>61</v>
      </c>
    </row>
    <row r="103" spans="1:70" x14ac:dyDescent="0.2">
      <c r="A103" s="19">
        <f t="shared" si="13"/>
        <v>14.150000000000006</v>
      </c>
      <c r="B103" s="20">
        <v>3752</v>
      </c>
      <c r="D103" s="2" t="s">
        <v>1381</v>
      </c>
      <c r="E103" s="2" t="str">
        <f t="shared" si="14"/>
        <v>ST</v>
      </c>
      <c r="F103">
        <v>200720433</v>
      </c>
      <c r="G103">
        <v>202606</v>
      </c>
      <c r="H103" t="s">
        <v>52</v>
      </c>
      <c r="I103" t="s">
        <v>321</v>
      </c>
      <c r="J103" t="s">
        <v>322</v>
      </c>
      <c r="K103" t="s">
        <v>54</v>
      </c>
      <c r="L103">
        <v>46301</v>
      </c>
      <c r="M103" s="5">
        <v>46332</v>
      </c>
      <c r="N103" s="21">
        <v>872838112264</v>
      </c>
      <c r="P103" t="s">
        <v>326</v>
      </c>
      <c r="Q103" t="s">
        <v>326</v>
      </c>
      <c r="R103" t="s">
        <v>56</v>
      </c>
      <c r="S103" t="s">
        <v>327</v>
      </c>
      <c r="T103">
        <v>21</v>
      </c>
      <c r="U103" t="s">
        <v>57</v>
      </c>
      <c r="V103">
        <v>21320</v>
      </c>
      <c r="W103">
        <v>68.27</v>
      </c>
      <c r="X103">
        <v>8.1</v>
      </c>
      <c r="Y103">
        <v>0</v>
      </c>
      <c r="Z103">
        <v>-51.95</v>
      </c>
      <c r="AA103">
        <v>24.41</v>
      </c>
      <c r="AB103">
        <v>5</v>
      </c>
      <c r="AC103">
        <v>63.8</v>
      </c>
      <c r="AD103">
        <v>63.8</v>
      </c>
      <c r="AE103" t="s">
        <v>8468</v>
      </c>
      <c r="AF103" t="s">
        <v>2690</v>
      </c>
      <c r="AG103" t="s">
        <v>2690</v>
      </c>
      <c r="AH103" t="s">
        <v>2691</v>
      </c>
      <c r="AI103" t="s">
        <v>2692</v>
      </c>
      <c r="AJ103">
        <v>34</v>
      </c>
      <c r="AK103" t="s">
        <v>57</v>
      </c>
      <c r="AL103">
        <v>34370</v>
      </c>
      <c r="AM103" t="s">
        <v>55</v>
      </c>
      <c r="AN103" t="s">
        <v>55</v>
      </c>
      <c r="AO103" t="s">
        <v>55</v>
      </c>
      <c r="AS103" t="s">
        <v>343</v>
      </c>
      <c r="AT103">
        <v>0</v>
      </c>
      <c r="AU103">
        <v>0</v>
      </c>
      <c r="AV103">
        <v>0</v>
      </c>
      <c r="BB103">
        <v>0</v>
      </c>
      <c r="BC103">
        <v>0</v>
      </c>
      <c r="BD103" t="s">
        <v>60</v>
      </c>
      <c r="BE103" s="5" t="s">
        <v>2497</v>
      </c>
      <c r="BF103">
        <v>634333759</v>
      </c>
      <c r="BH103" t="s">
        <v>323</v>
      </c>
      <c r="BI103" t="s">
        <v>320</v>
      </c>
      <c r="BJ103" s="23">
        <v>0.44027777777777777</v>
      </c>
      <c r="BK103">
        <v>59.2</v>
      </c>
      <c r="BL103">
        <v>7.02</v>
      </c>
      <c r="BM103">
        <v>0</v>
      </c>
      <c r="BN103">
        <v>-45.05</v>
      </c>
      <c r="BO103">
        <v>21.17</v>
      </c>
      <c r="BP103" t="s">
        <v>60</v>
      </c>
      <c r="BQ103">
        <v>1.153163127</v>
      </c>
      <c r="BR103" t="s">
        <v>61</v>
      </c>
    </row>
    <row r="104" spans="1:70" x14ac:dyDescent="0.2">
      <c r="A104" s="19">
        <f t="shared" si="13"/>
        <v>8.7999999999999972</v>
      </c>
      <c r="B104" s="20">
        <v>3752</v>
      </c>
      <c r="D104" s="2" t="s">
        <v>1381</v>
      </c>
      <c r="E104" s="2" t="str">
        <f t="shared" si="14"/>
        <v>ST</v>
      </c>
      <c r="F104">
        <v>200720433</v>
      </c>
      <c r="G104">
        <v>202606</v>
      </c>
      <c r="H104" t="s">
        <v>52</v>
      </c>
      <c r="I104" t="s">
        <v>321</v>
      </c>
      <c r="J104" t="s">
        <v>322</v>
      </c>
      <c r="K104" t="s">
        <v>54</v>
      </c>
      <c r="L104" s="5">
        <v>46028</v>
      </c>
      <c r="M104">
        <v>46059</v>
      </c>
      <c r="N104" s="21">
        <v>872328229474</v>
      </c>
      <c r="P104" t="s">
        <v>326</v>
      </c>
      <c r="Q104" t="s">
        <v>326</v>
      </c>
      <c r="R104" t="s">
        <v>56</v>
      </c>
      <c r="S104" t="s">
        <v>327</v>
      </c>
      <c r="T104">
        <v>21</v>
      </c>
      <c r="U104" t="s">
        <v>57</v>
      </c>
      <c r="V104">
        <v>21320</v>
      </c>
      <c r="W104">
        <v>42.92</v>
      </c>
      <c r="X104">
        <v>5.09</v>
      </c>
      <c r="Y104">
        <v>0</v>
      </c>
      <c r="Z104">
        <v>-32.659999999999997</v>
      </c>
      <c r="AA104">
        <v>15.35</v>
      </c>
      <c r="AB104">
        <v>3</v>
      </c>
      <c r="AC104">
        <v>26.62</v>
      </c>
      <c r="AD104">
        <v>7.26</v>
      </c>
      <c r="AE104" t="s">
        <v>8469</v>
      </c>
      <c r="AF104" t="s">
        <v>2693</v>
      </c>
      <c r="AG104" t="s">
        <v>2693</v>
      </c>
      <c r="AH104" t="s">
        <v>2694</v>
      </c>
      <c r="AI104" t="s">
        <v>2695</v>
      </c>
      <c r="AJ104">
        <v>33</v>
      </c>
      <c r="AK104" t="s">
        <v>57</v>
      </c>
      <c r="AL104">
        <v>33340</v>
      </c>
      <c r="AM104" t="s">
        <v>55</v>
      </c>
      <c r="AN104" t="s">
        <v>55</v>
      </c>
      <c r="AO104" t="s">
        <v>55</v>
      </c>
      <c r="AS104" t="s">
        <v>343</v>
      </c>
      <c r="AT104">
        <v>13</v>
      </c>
      <c r="AU104">
        <v>20</v>
      </c>
      <c r="AV104">
        <v>30</v>
      </c>
      <c r="BB104">
        <v>0</v>
      </c>
      <c r="BC104">
        <v>0</v>
      </c>
      <c r="BD104" t="s">
        <v>60</v>
      </c>
      <c r="BE104">
        <v>46240</v>
      </c>
      <c r="BF104">
        <v>634324015</v>
      </c>
      <c r="BH104" t="s">
        <v>323</v>
      </c>
      <c r="BI104" t="s">
        <v>320</v>
      </c>
      <c r="BJ104" s="23">
        <v>0.39861111111111114</v>
      </c>
      <c r="BK104">
        <v>36.799999999999997</v>
      </c>
      <c r="BL104">
        <v>4.3600000000000003</v>
      </c>
      <c r="BM104">
        <v>0</v>
      </c>
      <c r="BN104">
        <v>-28</v>
      </c>
      <c r="BO104">
        <v>13.16</v>
      </c>
      <c r="BP104" t="s">
        <v>60</v>
      </c>
      <c r="BQ104">
        <v>1.1664392109999999</v>
      </c>
      <c r="BR104" t="s">
        <v>61</v>
      </c>
    </row>
    <row r="105" spans="1:70" x14ac:dyDescent="0.2">
      <c r="A105" s="19">
        <f t="shared" si="13"/>
        <v>13.809999999999995</v>
      </c>
      <c r="B105" s="20">
        <v>3752</v>
      </c>
      <c r="D105" s="2" t="s">
        <v>1381</v>
      </c>
      <c r="E105" s="2" t="str">
        <f t="shared" si="14"/>
        <v>ST</v>
      </c>
      <c r="F105">
        <v>200720433</v>
      </c>
      <c r="G105">
        <v>202606</v>
      </c>
      <c r="H105" t="s">
        <v>52</v>
      </c>
      <c r="I105" t="s">
        <v>321</v>
      </c>
      <c r="J105" t="s">
        <v>322</v>
      </c>
      <c r="K105" t="s">
        <v>54</v>
      </c>
      <c r="L105" s="5">
        <v>46028</v>
      </c>
      <c r="M105" s="5">
        <v>46087</v>
      </c>
      <c r="N105" s="21">
        <v>872387139368</v>
      </c>
      <c r="P105" t="s">
        <v>326</v>
      </c>
      <c r="Q105" t="s">
        <v>326</v>
      </c>
      <c r="R105" t="s">
        <v>56</v>
      </c>
      <c r="S105" t="s">
        <v>327</v>
      </c>
      <c r="T105">
        <v>21</v>
      </c>
      <c r="U105" t="s">
        <v>57</v>
      </c>
      <c r="V105">
        <v>21320</v>
      </c>
      <c r="W105">
        <v>67.42</v>
      </c>
      <c r="X105">
        <v>7.98</v>
      </c>
      <c r="Y105">
        <v>0</v>
      </c>
      <c r="Z105">
        <v>-51.31</v>
      </c>
      <c r="AA105">
        <v>24.09</v>
      </c>
      <c r="AB105">
        <v>4</v>
      </c>
      <c r="AC105">
        <v>60.72</v>
      </c>
      <c r="AD105">
        <v>14.08</v>
      </c>
      <c r="AE105" t="s">
        <v>8470</v>
      </c>
      <c r="AF105" t="s">
        <v>2696</v>
      </c>
      <c r="AG105" t="s">
        <v>2696</v>
      </c>
      <c r="AH105" t="s">
        <v>2697</v>
      </c>
      <c r="AI105" t="s">
        <v>719</v>
      </c>
      <c r="AJ105">
        <v>83</v>
      </c>
      <c r="AK105" t="s">
        <v>57</v>
      </c>
      <c r="AL105">
        <v>83170</v>
      </c>
      <c r="AM105" t="s">
        <v>55</v>
      </c>
      <c r="AN105" t="s">
        <v>55</v>
      </c>
      <c r="AO105" t="s">
        <v>55</v>
      </c>
      <c r="AS105" t="s">
        <v>343</v>
      </c>
      <c r="AT105">
        <v>0</v>
      </c>
      <c r="AU105">
        <v>0</v>
      </c>
      <c r="AV105">
        <v>0</v>
      </c>
      <c r="BB105">
        <v>0</v>
      </c>
      <c r="BC105">
        <v>0</v>
      </c>
      <c r="BD105" t="s">
        <v>60</v>
      </c>
      <c r="BE105" s="5">
        <v>46240</v>
      </c>
      <c r="BF105">
        <v>634324015</v>
      </c>
      <c r="BH105" t="s">
        <v>323</v>
      </c>
      <c r="BI105" t="s">
        <v>320</v>
      </c>
      <c r="BJ105" s="23">
        <v>0.47430555555555554</v>
      </c>
      <c r="BK105">
        <v>57.8</v>
      </c>
      <c r="BL105">
        <v>6.84</v>
      </c>
      <c r="BM105">
        <v>0</v>
      </c>
      <c r="BN105">
        <v>-43.99</v>
      </c>
      <c r="BO105">
        <v>20.65</v>
      </c>
      <c r="BP105" t="s">
        <v>60</v>
      </c>
      <c r="BQ105">
        <v>1.1664392109999999</v>
      </c>
      <c r="BR105" t="s">
        <v>61</v>
      </c>
    </row>
    <row r="106" spans="1:70" x14ac:dyDescent="0.2">
      <c r="A106" s="19">
        <f t="shared" ref="A106:A144" si="15">BK106+BN106</f>
        <v>15.489999999999995</v>
      </c>
      <c r="B106" s="20">
        <v>3752</v>
      </c>
      <c r="D106" s="2" t="s">
        <v>1381</v>
      </c>
      <c r="E106" s="2" t="str">
        <f t="shared" si="14"/>
        <v>ST</v>
      </c>
      <c r="F106">
        <v>200720433</v>
      </c>
      <c r="G106">
        <v>202606</v>
      </c>
      <c r="H106" t="s">
        <v>52</v>
      </c>
      <c r="I106" t="s">
        <v>321</v>
      </c>
      <c r="J106" t="s">
        <v>322</v>
      </c>
      <c r="K106" t="s">
        <v>54</v>
      </c>
      <c r="L106">
        <v>46271</v>
      </c>
      <c r="M106">
        <v>46301</v>
      </c>
      <c r="N106" s="21">
        <v>872829546887</v>
      </c>
      <c r="P106" t="s">
        <v>326</v>
      </c>
      <c r="Q106" t="s">
        <v>326</v>
      </c>
      <c r="R106" t="s">
        <v>56</v>
      </c>
      <c r="S106" t="s">
        <v>327</v>
      </c>
      <c r="T106">
        <v>21</v>
      </c>
      <c r="U106" t="s">
        <v>57</v>
      </c>
      <c r="V106">
        <v>21320</v>
      </c>
      <c r="W106">
        <v>74.69</v>
      </c>
      <c r="X106">
        <v>108.44</v>
      </c>
      <c r="Y106">
        <v>0</v>
      </c>
      <c r="Z106">
        <v>-56.84</v>
      </c>
      <c r="AA106">
        <v>126.29</v>
      </c>
      <c r="AB106">
        <v>6</v>
      </c>
      <c r="AC106">
        <v>71.28</v>
      </c>
      <c r="AD106">
        <v>71.28</v>
      </c>
      <c r="AE106" t="s">
        <v>8471</v>
      </c>
      <c r="AF106" t="s">
        <v>734</v>
      </c>
      <c r="AG106" t="s">
        <v>734</v>
      </c>
      <c r="AH106" t="s">
        <v>2698</v>
      </c>
      <c r="AI106" t="s">
        <v>545</v>
      </c>
      <c r="AJ106">
        <v>53</v>
      </c>
      <c r="AK106" t="s">
        <v>57</v>
      </c>
      <c r="AL106">
        <v>53000</v>
      </c>
      <c r="AM106" t="s">
        <v>55</v>
      </c>
      <c r="AN106" t="s">
        <v>55</v>
      </c>
      <c r="AO106" t="s">
        <v>55</v>
      </c>
      <c r="AS106" t="s">
        <v>343</v>
      </c>
      <c r="AT106">
        <v>0</v>
      </c>
      <c r="AU106">
        <v>0</v>
      </c>
      <c r="AV106">
        <v>0</v>
      </c>
      <c r="BB106">
        <v>0</v>
      </c>
      <c r="BC106">
        <v>0</v>
      </c>
      <c r="BD106" t="s">
        <v>60</v>
      </c>
      <c r="BE106" t="s">
        <v>2497</v>
      </c>
      <c r="BF106">
        <v>634333759</v>
      </c>
      <c r="BH106" t="s">
        <v>323</v>
      </c>
      <c r="BI106" t="s">
        <v>320</v>
      </c>
      <c r="BJ106" s="23">
        <v>0.51180555555555551</v>
      </c>
      <c r="BK106">
        <v>64.8</v>
      </c>
      <c r="BL106">
        <v>94.08</v>
      </c>
      <c r="BM106">
        <v>0</v>
      </c>
      <c r="BN106">
        <v>-49.31</v>
      </c>
      <c r="BO106">
        <v>109.57</v>
      </c>
      <c r="BP106" t="s">
        <v>60</v>
      </c>
      <c r="BQ106">
        <v>1.1526181719999999</v>
      </c>
      <c r="BR106" t="s">
        <v>61</v>
      </c>
    </row>
    <row r="107" spans="1:70" x14ac:dyDescent="0.2">
      <c r="A107" s="19">
        <f t="shared" si="15"/>
        <v>11.469999999999999</v>
      </c>
      <c r="B107" s="20">
        <v>3752</v>
      </c>
      <c r="D107" s="2" t="s">
        <v>1381</v>
      </c>
      <c r="E107" s="2" t="str">
        <f t="shared" si="14"/>
        <v>ST</v>
      </c>
      <c r="F107">
        <v>200720433</v>
      </c>
      <c r="G107">
        <v>202606</v>
      </c>
      <c r="H107" t="s">
        <v>52</v>
      </c>
      <c r="I107" t="s">
        <v>321</v>
      </c>
      <c r="J107" t="s">
        <v>322</v>
      </c>
      <c r="K107" t="s">
        <v>54</v>
      </c>
      <c r="L107" s="5" t="s">
        <v>1817</v>
      </c>
      <c r="M107" s="5" t="s">
        <v>2039</v>
      </c>
      <c r="N107" s="21">
        <v>872285035938</v>
      </c>
      <c r="P107" t="s">
        <v>326</v>
      </c>
      <c r="Q107" t="s">
        <v>326</v>
      </c>
      <c r="R107" t="s">
        <v>56</v>
      </c>
      <c r="S107" t="s">
        <v>327</v>
      </c>
      <c r="T107">
        <v>21</v>
      </c>
      <c r="U107" t="s">
        <v>57</v>
      </c>
      <c r="V107">
        <v>21320</v>
      </c>
      <c r="W107">
        <v>55.84</v>
      </c>
      <c r="X107">
        <v>5.94</v>
      </c>
      <c r="Y107">
        <v>0</v>
      </c>
      <c r="Z107">
        <v>-42.5</v>
      </c>
      <c r="AA107">
        <v>19.29</v>
      </c>
      <c r="AB107">
        <v>3</v>
      </c>
      <c r="AC107">
        <v>46.2</v>
      </c>
      <c r="AD107">
        <v>10.56</v>
      </c>
      <c r="AE107" t="s">
        <v>1602</v>
      </c>
      <c r="AF107" t="s">
        <v>2699</v>
      </c>
      <c r="AG107" t="s">
        <v>2699</v>
      </c>
      <c r="AH107" t="s">
        <v>2700</v>
      </c>
      <c r="AI107" t="s">
        <v>2701</v>
      </c>
      <c r="AJ107">
        <v>27</v>
      </c>
      <c r="AK107" t="s">
        <v>57</v>
      </c>
      <c r="AL107">
        <v>27000</v>
      </c>
      <c r="AM107" t="s">
        <v>55</v>
      </c>
      <c r="AN107" t="s">
        <v>55</v>
      </c>
      <c r="AO107" t="s">
        <v>55</v>
      </c>
      <c r="AS107" t="s">
        <v>343</v>
      </c>
      <c r="AT107">
        <v>0</v>
      </c>
      <c r="AU107">
        <v>0</v>
      </c>
      <c r="AV107">
        <v>0</v>
      </c>
      <c r="BB107">
        <v>0</v>
      </c>
      <c r="BC107">
        <v>0</v>
      </c>
      <c r="BD107" t="s">
        <v>60</v>
      </c>
      <c r="BE107" s="5">
        <v>46240</v>
      </c>
      <c r="BF107">
        <v>634324015</v>
      </c>
      <c r="BH107" t="s">
        <v>323</v>
      </c>
      <c r="BI107" t="s">
        <v>320</v>
      </c>
      <c r="BJ107" s="23">
        <v>0.45416666666666666</v>
      </c>
      <c r="BK107">
        <v>48</v>
      </c>
      <c r="BL107">
        <v>5.1100000000000003</v>
      </c>
      <c r="BM107">
        <v>0</v>
      </c>
      <c r="BN107">
        <v>-36.53</v>
      </c>
      <c r="BO107">
        <v>16.579999999999998</v>
      </c>
      <c r="BP107" t="s">
        <v>60</v>
      </c>
      <c r="BQ107">
        <v>1.163318249</v>
      </c>
      <c r="BR107" t="s">
        <v>61</v>
      </c>
    </row>
    <row r="108" spans="1:70" x14ac:dyDescent="0.2">
      <c r="A108" s="19">
        <f t="shared" si="15"/>
        <v>13.809999999999995</v>
      </c>
      <c r="B108" s="20">
        <v>3752</v>
      </c>
      <c r="D108" s="2" t="s">
        <v>1381</v>
      </c>
      <c r="E108" s="2" t="str">
        <f t="shared" si="14"/>
        <v>ST</v>
      </c>
      <c r="F108">
        <v>200720433</v>
      </c>
      <c r="G108">
        <v>202606</v>
      </c>
      <c r="H108" t="s">
        <v>52</v>
      </c>
      <c r="I108" t="s">
        <v>321</v>
      </c>
      <c r="J108" t="s">
        <v>322</v>
      </c>
      <c r="K108" t="s">
        <v>54</v>
      </c>
      <c r="L108" t="s">
        <v>1817</v>
      </c>
      <c r="M108" s="5" t="s">
        <v>2039</v>
      </c>
      <c r="N108" s="21">
        <v>872329128070</v>
      </c>
      <c r="P108" t="s">
        <v>326</v>
      </c>
      <c r="Q108" t="s">
        <v>326</v>
      </c>
      <c r="R108" t="s">
        <v>56</v>
      </c>
      <c r="S108" t="s">
        <v>327</v>
      </c>
      <c r="T108">
        <v>21</v>
      </c>
      <c r="U108" t="s">
        <v>57</v>
      </c>
      <c r="V108">
        <v>21320</v>
      </c>
      <c r="W108">
        <v>67.239999999999995</v>
      </c>
      <c r="X108">
        <v>7.15</v>
      </c>
      <c r="Y108">
        <v>0</v>
      </c>
      <c r="Z108">
        <v>-51.17</v>
      </c>
      <c r="AA108">
        <v>23.22</v>
      </c>
      <c r="AB108">
        <v>4</v>
      </c>
      <c r="AC108">
        <v>60.94</v>
      </c>
      <c r="AD108">
        <v>12.32</v>
      </c>
      <c r="AE108" t="s">
        <v>1463</v>
      </c>
      <c r="AF108" t="s">
        <v>2702</v>
      </c>
      <c r="AG108" t="s">
        <v>2702</v>
      </c>
      <c r="AH108" t="s">
        <v>2703</v>
      </c>
      <c r="AI108" t="s">
        <v>2704</v>
      </c>
      <c r="AJ108">
        <v>69</v>
      </c>
      <c r="AK108" t="s">
        <v>57</v>
      </c>
      <c r="AL108">
        <v>69005</v>
      </c>
      <c r="AM108" t="s">
        <v>55</v>
      </c>
      <c r="AN108" t="s">
        <v>55</v>
      </c>
      <c r="AO108" t="s">
        <v>55</v>
      </c>
      <c r="AS108" t="s">
        <v>343</v>
      </c>
      <c r="AT108">
        <v>4</v>
      </c>
      <c r="AU108">
        <v>74</v>
      </c>
      <c r="AV108">
        <v>114</v>
      </c>
      <c r="BB108">
        <v>0</v>
      </c>
      <c r="BC108">
        <v>0</v>
      </c>
      <c r="BD108" t="s">
        <v>60</v>
      </c>
      <c r="BE108" s="5">
        <v>46240</v>
      </c>
      <c r="BF108">
        <v>634324015</v>
      </c>
      <c r="BH108" t="s">
        <v>323</v>
      </c>
      <c r="BI108" t="s">
        <v>320</v>
      </c>
      <c r="BJ108" s="23">
        <v>0.41805555555555557</v>
      </c>
      <c r="BK108">
        <v>57.8</v>
      </c>
      <c r="BL108">
        <v>6.15</v>
      </c>
      <c r="BM108">
        <v>0</v>
      </c>
      <c r="BN108">
        <v>-43.99</v>
      </c>
      <c r="BO108">
        <v>19.96</v>
      </c>
      <c r="BP108" t="s">
        <v>60</v>
      </c>
      <c r="BQ108">
        <v>1.163318249</v>
      </c>
      <c r="BR108" t="s">
        <v>61</v>
      </c>
    </row>
    <row r="109" spans="1:70" x14ac:dyDescent="0.2">
      <c r="A109" s="19">
        <f t="shared" si="15"/>
        <v>8.7999999999999972</v>
      </c>
      <c r="B109" s="20">
        <v>3752</v>
      </c>
      <c r="D109" s="2" t="s">
        <v>1381</v>
      </c>
      <c r="E109" s="2" t="str">
        <f t="shared" si="14"/>
        <v>ST</v>
      </c>
      <c r="F109">
        <v>200720433</v>
      </c>
      <c r="G109">
        <v>202606</v>
      </c>
      <c r="H109" t="s">
        <v>52</v>
      </c>
      <c r="I109" t="s">
        <v>321</v>
      </c>
      <c r="J109" t="s">
        <v>322</v>
      </c>
      <c r="K109" t="s">
        <v>54</v>
      </c>
      <c r="L109" s="5" t="s">
        <v>1817</v>
      </c>
      <c r="M109" s="5" t="s">
        <v>2039</v>
      </c>
      <c r="N109" s="21">
        <v>872333287693</v>
      </c>
      <c r="P109" t="s">
        <v>326</v>
      </c>
      <c r="Q109" t="s">
        <v>326</v>
      </c>
      <c r="R109" t="s">
        <v>56</v>
      </c>
      <c r="S109" t="s">
        <v>327</v>
      </c>
      <c r="T109">
        <v>21</v>
      </c>
      <c r="U109" t="s">
        <v>57</v>
      </c>
      <c r="V109">
        <v>21320</v>
      </c>
      <c r="W109">
        <v>42.81</v>
      </c>
      <c r="X109">
        <v>4.5599999999999996</v>
      </c>
      <c r="Y109">
        <v>0</v>
      </c>
      <c r="Z109">
        <v>-32.57</v>
      </c>
      <c r="AA109">
        <v>14.8</v>
      </c>
      <c r="AB109">
        <v>3</v>
      </c>
      <c r="AC109">
        <v>28.16</v>
      </c>
      <c r="AD109">
        <v>5.28</v>
      </c>
      <c r="AE109" t="s">
        <v>2705</v>
      </c>
      <c r="AF109" t="s">
        <v>2706</v>
      </c>
      <c r="AG109" t="s">
        <v>2706</v>
      </c>
      <c r="AH109" t="s">
        <v>2707</v>
      </c>
      <c r="AI109" t="s">
        <v>2708</v>
      </c>
      <c r="AJ109">
        <v>33</v>
      </c>
      <c r="AK109" t="s">
        <v>57</v>
      </c>
      <c r="AL109">
        <v>33440</v>
      </c>
      <c r="AM109" t="s">
        <v>55</v>
      </c>
      <c r="AN109" t="s">
        <v>55</v>
      </c>
      <c r="AO109" t="s">
        <v>55</v>
      </c>
      <c r="AS109" t="s">
        <v>343</v>
      </c>
      <c r="AT109">
        <v>29</v>
      </c>
      <c r="AU109">
        <v>31</v>
      </c>
      <c r="AV109">
        <v>39</v>
      </c>
      <c r="BB109">
        <v>0</v>
      </c>
      <c r="BC109">
        <v>0</v>
      </c>
      <c r="BD109" t="s">
        <v>60</v>
      </c>
      <c r="BE109">
        <v>46240</v>
      </c>
      <c r="BF109">
        <v>634324015</v>
      </c>
      <c r="BH109" t="s">
        <v>323</v>
      </c>
      <c r="BI109" t="s">
        <v>320</v>
      </c>
      <c r="BJ109" s="23">
        <v>0.4375</v>
      </c>
      <c r="BK109">
        <v>36.799999999999997</v>
      </c>
      <c r="BL109">
        <v>3.92</v>
      </c>
      <c r="BM109">
        <v>0</v>
      </c>
      <c r="BN109">
        <v>-28</v>
      </c>
      <c r="BO109">
        <v>12.72</v>
      </c>
      <c r="BP109" t="s">
        <v>60</v>
      </c>
      <c r="BQ109">
        <v>1.163318249</v>
      </c>
      <c r="BR109" t="s">
        <v>61</v>
      </c>
    </row>
    <row r="110" spans="1:70" x14ac:dyDescent="0.2">
      <c r="A110" s="19">
        <f t="shared" si="15"/>
        <v>8.129999999999999</v>
      </c>
      <c r="B110" s="20">
        <v>3752</v>
      </c>
      <c r="D110" s="2" t="s">
        <v>1381</v>
      </c>
      <c r="E110" s="2" t="str">
        <f t="shared" si="14"/>
        <v>ST</v>
      </c>
      <c r="F110">
        <v>200720433</v>
      </c>
      <c r="G110">
        <v>202606</v>
      </c>
      <c r="H110" t="s">
        <v>52</v>
      </c>
      <c r="I110" t="s">
        <v>321</v>
      </c>
      <c r="J110" t="s">
        <v>322</v>
      </c>
      <c r="K110" t="s">
        <v>54</v>
      </c>
      <c r="L110" s="5" t="s">
        <v>1817</v>
      </c>
      <c r="M110" s="5" t="s">
        <v>2039</v>
      </c>
      <c r="N110" s="21">
        <v>872329366630</v>
      </c>
      <c r="P110" t="s">
        <v>326</v>
      </c>
      <c r="Q110" t="s">
        <v>326</v>
      </c>
      <c r="R110" t="s">
        <v>56</v>
      </c>
      <c r="S110" t="s">
        <v>327</v>
      </c>
      <c r="T110">
        <v>21</v>
      </c>
      <c r="U110" t="s">
        <v>57</v>
      </c>
      <c r="V110">
        <v>21320</v>
      </c>
      <c r="W110">
        <v>39.549999999999997</v>
      </c>
      <c r="X110">
        <v>4.21</v>
      </c>
      <c r="Y110">
        <v>0</v>
      </c>
      <c r="Z110">
        <v>-30.1</v>
      </c>
      <c r="AA110">
        <v>13.67</v>
      </c>
      <c r="AB110">
        <v>2</v>
      </c>
      <c r="AC110">
        <v>24.2</v>
      </c>
      <c r="AD110">
        <v>2.64</v>
      </c>
      <c r="AE110" t="s">
        <v>8472</v>
      </c>
      <c r="AF110" t="s">
        <v>2709</v>
      </c>
      <c r="AG110" t="s">
        <v>2709</v>
      </c>
      <c r="AH110" t="s">
        <v>2710</v>
      </c>
      <c r="AI110" t="s">
        <v>2711</v>
      </c>
      <c r="AJ110">
        <v>66</v>
      </c>
      <c r="AK110" t="s">
        <v>57</v>
      </c>
      <c r="AL110">
        <v>66250</v>
      </c>
      <c r="AM110" t="s">
        <v>55</v>
      </c>
      <c r="AN110" t="s">
        <v>55</v>
      </c>
      <c r="AO110" t="s">
        <v>55</v>
      </c>
      <c r="AS110" t="s">
        <v>343</v>
      </c>
      <c r="AT110">
        <v>0</v>
      </c>
      <c r="AU110">
        <v>0</v>
      </c>
      <c r="AV110">
        <v>0</v>
      </c>
      <c r="BB110">
        <v>0</v>
      </c>
      <c r="BC110">
        <v>0</v>
      </c>
      <c r="BD110" t="s">
        <v>60</v>
      </c>
      <c r="BE110" s="5">
        <v>46240</v>
      </c>
      <c r="BF110">
        <v>634324015</v>
      </c>
      <c r="BH110" t="s">
        <v>323</v>
      </c>
      <c r="BI110" t="s">
        <v>320</v>
      </c>
      <c r="BJ110" s="23">
        <v>0.62569444444444444</v>
      </c>
      <c r="BK110">
        <v>34</v>
      </c>
      <c r="BL110">
        <v>3.62</v>
      </c>
      <c r="BM110">
        <v>0</v>
      </c>
      <c r="BN110">
        <v>-25.87</v>
      </c>
      <c r="BO110">
        <v>11.75</v>
      </c>
      <c r="BP110" t="s">
        <v>60</v>
      </c>
      <c r="BQ110">
        <v>1.163318249</v>
      </c>
      <c r="BR110" t="s">
        <v>61</v>
      </c>
    </row>
    <row r="111" spans="1:70" x14ac:dyDescent="0.2">
      <c r="A111" s="19">
        <f t="shared" si="15"/>
        <v>18.500000000000007</v>
      </c>
      <c r="B111" s="20">
        <v>3752</v>
      </c>
      <c r="D111" s="2" t="s">
        <v>1381</v>
      </c>
      <c r="E111" s="2" t="str">
        <f t="shared" si="14"/>
        <v>ST</v>
      </c>
      <c r="F111">
        <v>200720433</v>
      </c>
      <c r="G111">
        <v>202606</v>
      </c>
      <c r="H111" t="s">
        <v>52</v>
      </c>
      <c r="I111" t="s">
        <v>321</v>
      </c>
      <c r="J111" t="s">
        <v>322</v>
      </c>
      <c r="K111" t="s">
        <v>54</v>
      </c>
      <c r="L111">
        <v>46271</v>
      </c>
      <c r="M111" s="5">
        <v>46301</v>
      </c>
      <c r="N111" s="21">
        <v>872835295632</v>
      </c>
      <c r="P111" t="s">
        <v>326</v>
      </c>
      <c r="Q111" t="s">
        <v>326</v>
      </c>
      <c r="R111" t="s">
        <v>56</v>
      </c>
      <c r="S111" t="s">
        <v>327</v>
      </c>
      <c r="T111">
        <v>21</v>
      </c>
      <c r="U111" t="s">
        <v>57</v>
      </c>
      <c r="V111">
        <v>21320</v>
      </c>
      <c r="W111">
        <v>89.21</v>
      </c>
      <c r="X111">
        <v>110.16</v>
      </c>
      <c r="Y111">
        <v>0</v>
      </c>
      <c r="Z111">
        <v>-67.89</v>
      </c>
      <c r="AA111">
        <v>131.47999999999999</v>
      </c>
      <c r="AB111">
        <v>8</v>
      </c>
      <c r="AC111">
        <v>90.86</v>
      </c>
      <c r="AD111">
        <v>90.86</v>
      </c>
      <c r="AE111" t="s">
        <v>8473</v>
      </c>
      <c r="AF111" t="s">
        <v>2712</v>
      </c>
      <c r="AG111" t="s">
        <v>2712</v>
      </c>
      <c r="AH111" t="s">
        <v>2713</v>
      </c>
      <c r="AI111" t="s">
        <v>2714</v>
      </c>
      <c r="AJ111">
        <v>64</v>
      </c>
      <c r="AK111" t="s">
        <v>57</v>
      </c>
      <c r="AL111">
        <v>64250</v>
      </c>
      <c r="AM111" t="s">
        <v>55</v>
      </c>
      <c r="AN111" t="s">
        <v>55</v>
      </c>
      <c r="AO111" t="s">
        <v>55</v>
      </c>
      <c r="AS111" t="s">
        <v>343</v>
      </c>
      <c r="AT111">
        <v>0</v>
      </c>
      <c r="AU111">
        <v>0</v>
      </c>
      <c r="AV111">
        <v>0</v>
      </c>
      <c r="BB111">
        <v>0</v>
      </c>
      <c r="BC111">
        <v>0</v>
      </c>
      <c r="BD111" t="s">
        <v>60</v>
      </c>
      <c r="BE111" s="5" t="s">
        <v>2497</v>
      </c>
      <c r="BF111">
        <v>634333759</v>
      </c>
      <c r="BH111" t="s">
        <v>323</v>
      </c>
      <c r="BI111" t="s">
        <v>320</v>
      </c>
      <c r="BJ111" s="23">
        <v>0.48888888888888887</v>
      </c>
      <c r="BK111">
        <v>77.400000000000006</v>
      </c>
      <c r="BL111">
        <v>95.57</v>
      </c>
      <c r="BM111">
        <v>0</v>
      </c>
      <c r="BN111">
        <v>-58.9</v>
      </c>
      <c r="BO111">
        <v>114.07</v>
      </c>
      <c r="BP111" t="s">
        <v>60</v>
      </c>
      <c r="BQ111">
        <v>1.1526181719999999</v>
      </c>
      <c r="BR111" t="s">
        <v>61</v>
      </c>
    </row>
    <row r="112" spans="1:70" x14ac:dyDescent="0.2">
      <c r="A112" s="19">
        <f t="shared" si="15"/>
        <v>11.809999999999995</v>
      </c>
      <c r="B112" s="20">
        <v>3752</v>
      </c>
      <c r="D112" s="2" t="s">
        <v>1381</v>
      </c>
      <c r="E112" s="2" t="str">
        <f t="shared" si="14"/>
        <v>ST</v>
      </c>
      <c r="F112">
        <v>200720433</v>
      </c>
      <c r="G112">
        <v>202606</v>
      </c>
      <c r="H112" t="s">
        <v>52</v>
      </c>
      <c r="I112" t="s">
        <v>321</v>
      </c>
      <c r="J112" t="s">
        <v>322</v>
      </c>
      <c r="K112" t="s">
        <v>54</v>
      </c>
      <c r="L112" s="5">
        <v>46301</v>
      </c>
      <c r="M112" s="5">
        <v>46332</v>
      </c>
      <c r="N112" s="21">
        <v>872890594649</v>
      </c>
      <c r="P112" t="s">
        <v>326</v>
      </c>
      <c r="Q112" t="s">
        <v>326</v>
      </c>
      <c r="R112" t="s">
        <v>56</v>
      </c>
      <c r="S112" t="s">
        <v>327</v>
      </c>
      <c r="T112">
        <v>21</v>
      </c>
      <c r="U112" t="s">
        <v>57</v>
      </c>
      <c r="V112">
        <v>21320</v>
      </c>
      <c r="W112">
        <v>56.97</v>
      </c>
      <c r="X112">
        <v>6.75</v>
      </c>
      <c r="Y112">
        <v>0</v>
      </c>
      <c r="Z112">
        <v>-43.35</v>
      </c>
      <c r="AA112">
        <v>20.36</v>
      </c>
      <c r="AB112">
        <v>4</v>
      </c>
      <c r="AC112">
        <v>47.08</v>
      </c>
      <c r="AD112">
        <v>47.08</v>
      </c>
      <c r="AE112" t="s">
        <v>2380</v>
      </c>
      <c r="AF112" t="s">
        <v>2715</v>
      </c>
      <c r="AG112" t="s">
        <v>2715</v>
      </c>
      <c r="AH112" t="s">
        <v>2716</v>
      </c>
      <c r="AI112" t="s">
        <v>2155</v>
      </c>
      <c r="AJ112">
        <v>13</v>
      </c>
      <c r="AK112" t="s">
        <v>57</v>
      </c>
      <c r="AL112">
        <v>13100</v>
      </c>
      <c r="AM112" t="s">
        <v>55</v>
      </c>
      <c r="AN112" t="s">
        <v>55</v>
      </c>
      <c r="AO112" t="s">
        <v>55</v>
      </c>
      <c r="AS112" t="s">
        <v>343</v>
      </c>
      <c r="AT112">
        <v>30</v>
      </c>
      <c r="AU112">
        <v>31</v>
      </c>
      <c r="AV112">
        <v>39</v>
      </c>
      <c r="BB112">
        <v>0</v>
      </c>
      <c r="BC112">
        <v>0</v>
      </c>
      <c r="BD112" t="s">
        <v>60</v>
      </c>
      <c r="BE112" t="s">
        <v>2497</v>
      </c>
      <c r="BF112">
        <v>634333759</v>
      </c>
      <c r="BH112" t="s">
        <v>323</v>
      </c>
      <c r="BI112" t="s">
        <v>320</v>
      </c>
      <c r="BJ112" s="23">
        <v>0.44236111111111109</v>
      </c>
      <c r="BK112">
        <v>49.4</v>
      </c>
      <c r="BL112">
        <v>5.85</v>
      </c>
      <c r="BM112">
        <v>0</v>
      </c>
      <c r="BN112">
        <v>-37.590000000000003</v>
      </c>
      <c r="BO112">
        <v>17.66</v>
      </c>
      <c r="BP112" t="s">
        <v>60</v>
      </c>
      <c r="BQ112">
        <v>1.153163127</v>
      </c>
      <c r="BR112" t="s">
        <v>61</v>
      </c>
    </row>
    <row r="113" spans="1:70" x14ac:dyDescent="0.2">
      <c r="A113" s="19">
        <f t="shared" si="15"/>
        <v>10.129999999999995</v>
      </c>
      <c r="B113" s="20">
        <v>3752</v>
      </c>
      <c r="D113" s="2" t="s">
        <v>1381</v>
      </c>
      <c r="E113" s="2" t="str">
        <f t="shared" si="14"/>
        <v>ST</v>
      </c>
      <c r="F113">
        <v>200720433</v>
      </c>
      <c r="G113">
        <v>202606</v>
      </c>
      <c r="H113" t="s">
        <v>52</v>
      </c>
      <c r="I113" t="s">
        <v>321</v>
      </c>
      <c r="J113" t="s">
        <v>322</v>
      </c>
      <c r="K113" t="s">
        <v>54</v>
      </c>
      <c r="L113">
        <v>46028</v>
      </c>
      <c r="M113" s="5">
        <v>46087</v>
      </c>
      <c r="N113" s="21">
        <v>872334955134</v>
      </c>
      <c r="P113" t="s">
        <v>326</v>
      </c>
      <c r="Q113" t="s">
        <v>326</v>
      </c>
      <c r="R113" t="s">
        <v>56</v>
      </c>
      <c r="S113" t="s">
        <v>327</v>
      </c>
      <c r="T113">
        <v>21</v>
      </c>
      <c r="U113" t="s">
        <v>57</v>
      </c>
      <c r="V113">
        <v>21320</v>
      </c>
      <c r="W113">
        <v>49.46</v>
      </c>
      <c r="X113">
        <v>5.87</v>
      </c>
      <c r="Y113">
        <v>0</v>
      </c>
      <c r="Z113">
        <v>-37.64</v>
      </c>
      <c r="AA113">
        <v>17.68</v>
      </c>
      <c r="AB113">
        <v>3</v>
      </c>
      <c r="AC113">
        <v>37.4</v>
      </c>
      <c r="AD113">
        <v>6.6</v>
      </c>
      <c r="AE113" t="s">
        <v>1459</v>
      </c>
      <c r="AF113" t="s">
        <v>2717</v>
      </c>
      <c r="AG113" t="s">
        <v>2717</v>
      </c>
      <c r="AH113" t="s">
        <v>2718</v>
      </c>
      <c r="AI113" t="s">
        <v>870</v>
      </c>
      <c r="AJ113">
        <v>83</v>
      </c>
      <c r="AK113" t="s">
        <v>57</v>
      </c>
      <c r="AL113">
        <v>83340</v>
      </c>
      <c r="AM113" t="s">
        <v>55</v>
      </c>
      <c r="AN113" t="s">
        <v>55</v>
      </c>
      <c r="AO113" t="s">
        <v>55</v>
      </c>
      <c r="AS113" t="s">
        <v>343</v>
      </c>
      <c r="AT113">
        <v>0</v>
      </c>
      <c r="AU113">
        <v>0</v>
      </c>
      <c r="AV113">
        <v>0</v>
      </c>
      <c r="BB113">
        <v>0</v>
      </c>
      <c r="BC113">
        <v>0</v>
      </c>
      <c r="BD113" t="s">
        <v>60</v>
      </c>
      <c r="BE113" s="5">
        <v>46240</v>
      </c>
      <c r="BF113">
        <v>634324015</v>
      </c>
      <c r="BH113" t="s">
        <v>323</v>
      </c>
      <c r="BI113" t="s">
        <v>320</v>
      </c>
      <c r="BJ113" s="23">
        <v>0.46597222222222223</v>
      </c>
      <c r="BK113">
        <v>42.4</v>
      </c>
      <c r="BL113">
        <v>5.03</v>
      </c>
      <c r="BM113">
        <v>0</v>
      </c>
      <c r="BN113">
        <v>-32.270000000000003</v>
      </c>
      <c r="BO113">
        <v>15.16</v>
      </c>
      <c r="BP113" t="s">
        <v>60</v>
      </c>
      <c r="BQ113">
        <v>1.1664392109999999</v>
      </c>
      <c r="BR113" t="s">
        <v>61</v>
      </c>
    </row>
    <row r="114" spans="1:70" x14ac:dyDescent="0.2">
      <c r="A114" s="19">
        <f t="shared" si="15"/>
        <v>8.4599999999999973</v>
      </c>
      <c r="B114" s="20">
        <v>3752</v>
      </c>
      <c r="D114" s="2" t="s">
        <v>1381</v>
      </c>
      <c r="E114" s="2" t="str">
        <f t="shared" si="14"/>
        <v>ST</v>
      </c>
      <c r="F114">
        <v>200720433</v>
      </c>
      <c r="G114">
        <v>202606</v>
      </c>
      <c r="H114" t="s">
        <v>52</v>
      </c>
      <c r="I114" t="s">
        <v>321</v>
      </c>
      <c r="J114" t="s">
        <v>322</v>
      </c>
      <c r="K114" t="s">
        <v>54</v>
      </c>
      <c r="L114" t="s">
        <v>1854</v>
      </c>
      <c r="M114" s="5" t="s">
        <v>2039</v>
      </c>
      <c r="N114" s="21">
        <v>872120104070</v>
      </c>
      <c r="P114" t="s">
        <v>326</v>
      </c>
      <c r="Q114" t="s">
        <v>326</v>
      </c>
      <c r="R114" t="s">
        <v>56</v>
      </c>
      <c r="S114" t="s">
        <v>327</v>
      </c>
      <c r="T114">
        <v>21</v>
      </c>
      <c r="U114" t="s">
        <v>57</v>
      </c>
      <c r="V114">
        <v>21320</v>
      </c>
      <c r="W114">
        <v>41.09</v>
      </c>
      <c r="X114">
        <v>4.38</v>
      </c>
      <c r="Y114">
        <v>0</v>
      </c>
      <c r="Z114">
        <v>-31.27</v>
      </c>
      <c r="AA114">
        <v>14.2</v>
      </c>
      <c r="AB114">
        <v>2</v>
      </c>
      <c r="AC114">
        <v>26.4</v>
      </c>
      <c r="AD114">
        <v>2.64</v>
      </c>
      <c r="AE114" t="s">
        <v>8474</v>
      </c>
      <c r="AF114" t="s">
        <v>2719</v>
      </c>
      <c r="AG114" t="s">
        <v>2719</v>
      </c>
      <c r="AH114" t="s">
        <v>2720</v>
      </c>
      <c r="AI114" t="s">
        <v>2721</v>
      </c>
      <c r="AJ114">
        <v>38</v>
      </c>
      <c r="AK114" t="s">
        <v>57</v>
      </c>
      <c r="AL114">
        <v>38240</v>
      </c>
      <c r="AM114" t="s">
        <v>55</v>
      </c>
      <c r="AN114" t="s">
        <v>55</v>
      </c>
      <c r="AO114" t="s">
        <v>55</v>
      </c>
      <c r="AS114" t="s">
        <v>343</v>
      </c>
      <c r="AT114">
        <v>30</v>
      </c>
      <c r="AU114">
        <v>31</v>
      </c>
      <c r="AV114">
        <v>39</v>
      </c>
      <c r="BB114">
        <v>0</v>
      </c>
      <c r="BC114">
        <v>0</v>
      </c>
      <c r="BD114" t="s">
        <v>60</v>
      </c>
      <c r="BE114" s="5">
        <v>46240</v>
      </c>
      <c r="BF114">
        <v>634324015</v>
      </c>
      <c r="BH114" t="s">
        <v>323</v>
      </c>
      <c r="BI114" t="s">
        <v>320</v>
      </c>
      <c r="BJ114" s="23">
        <v>0.31874999999999998</v>
      </c>
      <c r="BK114">
        <v>35.4</v>
      </c>
      <c r="BL114">
        <v>3.77</v>
      </c>
      <c r="BM114">
        <v>0</v>
      </c>
      <c r="BN114">
        <v>-26.94</v>
      </c>
      <c r="BO114">
        <v>12.23</v>
      </c>
      <c r="BP114" t="s">
        <v>60</v>
      </c>
      <c r="BQ114">
        <v>1.1608334789999999</v>
      </c>
      <c r="BR114" t="s">
        <v>61</v>
      </c>
    </row>
    <row r="115" spans="1:70" x14ac:dyDescent="0.2">
      <c r="A115" s="19">
        <f t="shared" si="15"/>
        <v>8.4599999999999973</v>
      </c>
      <c r="B115" s="20">
        <v>3752</v>
      </c>
      <c r="D115" s="2" t="s">
        <v>1381</v>
      </c>
      <c r="E115" s="2" t="str">
        <f t="shared" si="14"/>
        <v>ST</v>
      </c>
      <c r="F115">
        <v>200720433</v>
      </c>
      <c r="G115">
        <v>202606</v>
      </c>
      <c r="H115" t="s">
        <v>52</v>
      </c>
      <c r="I115" t="s">
        <v>321</v>
      </c>
      <c r="J115" t="s">
        <v>322</v>
      </c>
      <c r="K115" t="s">
        <v>54</v>
      </c>
      <c r="L115" s="5" t="s">
        <v>1817</v>
      </c>
      <c r="M115" t="s">
        <v>2039</v>
      </c>
      <c r="N115" s="21">
        <v>872329090007</v>
      </c>
      <c r="P115" t="s">
        <v>326</v>
      </c>
      <c r="Q115" t="s">
        <v>326</v>
      </c>
      <c r="R115" t="s">
        <v>56</v>
      </c>
      <c r="S115" t="s">
        <v>327</v>
      </c>
      <c r="T115">
        <v>21</v>
      </c>
      <c r="U115" t="s">
        <v>57</v>
      </c>
      <c r="V115">
        <v>21320</v>
      </c>
      <c r="W115">
        <v>41.18</v>
      </c>
      <c r="X115">
        <v>4.3899999999999997</v>
      </c>
      <c r="Y115">
        <v>0</v>
      </c>
      <c r="Z115">
        <v>-31.34</v>
      </c>
      <c r="AA115">
        <v>14.23</v>
      </c>
      <c r="AB115">
        <v>2</v>
      </c>
      <c r="AC115">
        <v>26.4</v>
      </c>
      <c r="AD115">
        <v>4.4000000000000004</v>
      </c>
      <c r="AE115" t="s">
        <v>8475</v>
      </c>
      <c r="AF115" t="s">
        <v>2722</v>
      </c>
      <c r="AG115" t="s">
        <v>2722</v>
      </c>
      <c r="AH115" t="s">
        <v>2723</v>
      </c>
      <c r="AI115" t="s">
        <v>404</v>
      </c>
      <c r="AJ115">
        <v>75</v>
      </c>
      <c r="AK115" t="s">
        <v>57</v>
      </c>
      <c r="AL115">
        <v>75018</v>
      </c>
      <c r="AM115" t="s">
        <v>55</v>
      </c>
      <c r="AN115" t="s">
        <v>55</v>
      </c>
      <c r="AO115" t="s">
        <v>55</v>
      </c>
      <c r="AS115" t="s">
        <v>343</v>
      </c>
      <c r="AT115">
        <v>30</v>
      </c>
      <c r="AU115">
        <v>31</v>
      </c>
      <c r="AV115">
        <v>38</v>
      </c>
      <c r="BB115">
        <v>0</v>
      </c>
      <c r="BC115">
        <v>0</v>
      </c>
      <c r="BD115" t="s">
        <v>60</v>
      </c>
      <c r="BE115">
        <v>46240</v>
      </c>
      <c r="BF115">
        <v>634324015</v>
      </c>
      <c r="BH115" t="s">
        <v>323</v>
      </c>
      <c r="BI115" t="s">
        <v>320</v>
      </c>
      <c r="BJ115" s="23">
        <v>0.44583333333333336</v>
      </c>
      <c r="BK115">
        <v>35.4</v>
      </c>
      <c r="BL115">
        <v>3.77</v>
      </c>
      <c r="BM115">
        <v>0</v>
      </c>
      <c r="BN115">
        <v>-26.94</v>
      </c>
      <c r="BO115">
        <v>12.23</v>
      </c>
      <c r="BP115" t="s">
        <v>60</v>
      </c>
      <c r="BQ115">
        <v>1.163318249</v>
      </c>
      <c r="BR115" t="s">
        <v>61</v>
      </c>
    </row>
    <row r="116" spans="1:70" x14ac:dyDescent="0.2">
      <c r="A116" s="19">
        <f t="shared" si="15"/>
        <v>9.1300000000000026</v>
      </c>
      <c r="B116" s="20">
        <v>3752</v>
      </c>
      <c r="D116" s="2" t="s">
        <v>1381</v>
      </c>
      <c r="E116" s="2" t="str">
        <f t="shared" si="14"/>
        <v>ST</v>
      </c>
      <c r="F116">
        <v>200720433</v>
      </c>
      <c r="G116">
        <v>202606</v>
      </c>
      <c r="H116" t="s">
        <v>52</v>
      </c>
      <c r="I116" t="s">
        <v>321</v>
      </c>
      <c r="J116" t="s">
        <v>322</v>
      </c>
      <c r="K116" t="s">
        <v>54</v>
      </c>
      <c r="L116" s="5" t="s">
        <v>2039</v>
      </c>
      <c r="M116">
        <v>46028</v>
      </c>
      <c r="N116" s="21">
        <v>872385563007</v>
      </c>
      <c r="P116" t="s">
        <v>326</v>
      </c>
      <c r="Q116" t="s">
        <v>326</v>
      </c>
      <c r="R116" t="s">
        <v>56</v>
      </c>
      <c r="S116" t="s">
        <v>327</v>
      </c>
      <c r="T116">
        <v>21</v>
      </c>
      <c r="U116" t="s">
        <v>57</v>
      </c>
      <c r="V116">
        <v>21320</v>
      </c>
      <c r="W116">
        <v>44.45</v>
      </c>
      <c r="X116">
        <v>4.74</v>
      </c>
      <c r="Y116">
        <v>0</v>
      </c>
      <c r="Z116">
        <v>-33.83</v>
      </c>
      <c r="AA116">
        <v>15.36</v>
      </c>
      <c r="AB116">
        <v>2</v>
      </c>
      <c r="AC116">
        <v>30.8</v>
      </c>
      <c r="AD116">
        <v>3.52</v>
      </c>
      <c r="AE116" t="s">
        <v>1520</v>
      </c>
      <c r="AF116" t="s">
        <v>2724</v>
      </c>
      <c r="AG116" t="s">
        <v>2724</v>
      </c>
      <c r="AH116" t="s">
        <v>2725</v>
      </c>
      <c r="AI116" t="s">
        <v>2726</v>
      </c>
      <c r="AJ116">
        <v>45</v>
      </c>
      <c r="AK116" t="s">
        <v>57</v>
      </c>
      <c r="AL116">
        <v>45190</v>
      </c>
      <c r="AM116" t="s">
        <v>55</v>
      </c>
      <c r="AN116" t="s">
        <v>55</v>
      </c>
      <c r="AO116" t="s">
        <v>55</v>
      </c>
      <c r="AS116" t="s">
        <v>343</v>
      </c>
      <c r="AT116">
        <v>30</v>
      </c>
      <c r="AU116">
        <v>31</v>
      </c>
      <c r="AV116">
        <v>40</v>
      </c>
      <c r="BB116">
        <v>0</v>
      </c>
      <c r="BC116">
        <v>0</v>
      </c>
      <c r="BD116" t="s">
        <v>60</v>
      </c>
      <c r="BE116">
        <v>46240</v>
      </c>
      <c r="BF116">
        <v>634324015</v>
      </c>
      <c r="BH116" t="s">
        <v>323</v>
      </c>
      <c r="BI116" t="s">
        <v>320</v>
      </c>
      <c r="BJ116" s="23">
        <v>0.46875</v>
      </c>
      <c r="BK116">
        <v>38.200000000000003</v>
      </c>
      <c r="BL116">
        <v>4.07</v>
      </c>
      <c r="BM116">
        <v>0</v>
      </c>
      <c r="BN116">
        <v>-29.07</v>
      </c>
      <c r="BO116">
        <v>13.2</v>
      </c>
      <c r="BP116" t="s">
        <v>60</v>
      </c>
      <c r="BQ116">
        <v>1.163724384</v>
      </c>
      <c r="BR116" t="s">
        <v>61</v>
      </c>
    </row>
    <row r="117" spans="1:70" x14ac:dyDescent="0.2">
      <c r="A117" s="19">
        <f t="shared" si="15"/>
        <v>12.14</v>
      </c>
      <c r="B117" s="20">
        <v>3752</v>
      </c>
      <c r="D117" s="2" t="s">
        <v>1381</v>
      </c>
      <c r="E117" s="2" t="str">
        <f t="shared" si="14"/>
        <v>ST</v>
      </c>
      <c r="F117">
        <v>200720433</v>
      </c>
      <c r="G117">
        <v>202606</v>
      </c>
      <c r="H117" t="s">
        <v>52</v>
      </c>
      <c r="I117" t="s">
        <v>321</v>
      </c>
      <c r="J117" t="s">
        <v>322</v>
      </c>
      <c r="K117" t="s">
        <v>54</v>
      </c>
      <c r="L117" t="s">
        <v>1816</v>
      </c>
      <c r="M117" t="s">
        <v>2039</v>
      </c>
      <c r="N117" s="21">
        <v>872280497902</v>
      </c>
      <c r="P117" t="s">
        <v>326</v>
      </c>
      <c r="Q117" t="s">
        <v>326</v>
      </c>
      <c r="R117" t="s">
        <v>56</v>
      </c>
      <c r="S117" t="s">
        <v>327</v>
      </c>
      <c r="T117">
        <v>21</v>
      </c>
      <c r="U117" t="s">
        <v>57</v>
      </c>
      <c r="V117">
        <v>21320</v>
      </c>
      <c r="W117">
        <v>59.14</v>
      </c>
      <c r="X117">
        <v>6.29</v>
      </c>
      <c r="Y117">
        <v>0</v>
      </c>
      <c r="Z117">
        <v>-45.01</v>
      </c>
      <c r="AA117">
        <v>20.420000000000002</v>
      </c>
      <c r="AB117">
        <v>3</v>
      </c>
      <c r="AC117">
        <v>49.94</v>
      </c>
      <c r="AD117">
        <v>6.6</v>
      </c>
      <c r="AE117" t="s">
        <v>8476</v>
      </c>
      <c r="AF117" t="s">
        <v>2727</v>
      </c>
      <c r="AG117" t="s">
        <v>2727</v>
      </c>
      <c r="AH117" t="s">
        <v>2728</v>
      </c>
      <c r="AI117" t="s">
        <v>2729</v>
      </c>
      <c r="AJ117">
        <v>83</v>
      </c>
      <c r="AK117" t="s">
        <v>57</v>
      </c>
      <c r="AL117">
        <v>83110</v>
      </c>
      <c r="AM117" t="s">
        <v>55</v>
      </c>
      <c r="AN117" t="s">
        <v>55</v>
      </c>
      <c r="AO117" t="s">
        <v>55</v>
      </c>
      <c r="AS117" t="s">
        <v>343</v>
      </c>
      <c r="AT117">
        <v>4</v>
      </c>
      <c r="AU117">
        <v>74</v>
      </c>
      <c r="AV117">
        <v>113</v>
      </c>
      <c r="BB117">
        <v>0</v>
      </c>
      <c r="BC117">
        <v>0</v>
      </c>
      <c r="BD117" t="s">
        <v>60</v>
      </c>
      <c r="BE117" s="5">
        <v>46240</v>
      </c>
      <c r="BF117">
        <v>634324015</v>
      </c>
      <c r="BH117" t="s">
        <v>323</v>
      </c>
      <c r="BI117" t="s">
        <v>320</v>
      </c>
      <c r="BJ117" s="23">
        <v>0.46180555555555558</v>
      </c>
      <c r="BK117">
        <v>50.8</v>
      </c>
      <c r="BL117">
        <v>5.4</v>
      </c>
      <c r="BM117">
        <v>0</v>
      </c>
      <c r="BN117">
        <v>-38.659999999999997</v>
      </c>
      <c r="BO117">
        <v>17.54</v>
      </c>
      <c r="BP117" t="s">
        <v>60</v>
      </c>
      <c r="BQ117">
        <v>1.164252783</v>
      </c>
      <c r="BR117" t="s">
        <v>61</v>
      </c>
    </row>
    <row r="118" spans="1:70" x14ac:dyDescent="0.2">
      <c r="A118" s="19">
        <f t="shared" si="15"/>
        <v>5.4499999999999993</v>
      </c>
      <c r="B118" s="20">
        <v>3752</v>
      </c>
      <c r="D118" s="2" t="s">
        <v>346</v>
      </c>
      <c r="E118" s="2" t="str">
        <f t="shared" si="14"/>
        <v>ST</v>
      </c>
      <c r="F118">
        <v>200720433</v>
      </c>
      <c r="G118">
        <v>202606</v>
      </c>
      <c r="H118" t="s">
        <v>52</v>
      </c>
      <c r="I118" t="s">
        <v>321</v>
      </c>
      <c r="J118" t="s">
        <v>322</v>
      </c>
      <c r="K118" t="s">
        <v>358</v>
      </c>
      <c r="L118" s="5">
        <v>46028</v>
      </c>
      <c r="M118">
        <v>46059</v>
      </c>
      <c r="N118" s="21">
        <v>381708365556</v>
      </c>
      <c r="P118" t="s">
        <v>2730</v>
      </c>
      <c r="Q118" t="s">
        <v>359</v>
      </c>
      <c r="R118" t="s">
        <v>2731</v>
      </c>
      <c r="S118" t="s">
        <v>2732</v>
      </c>
      <c r="T118">
        <v>35</v>
      </c>
      <c r="U118" t="s">
        <v>57</v>
      </c>
      <c r="V118">
        <v>35136</v>
      </c>
      <c r="W118">
        <v>26.59</v>
      </c>
      <c r="X118">
        <v>3.15</v>
      </c>
      <c r="Y118">
        <v>0</v>
      </c>
      <c r="Z118">
        <v>-20.239999999999998</v>
      </c>
      <c r="AA118">
        <v>9.51</v>
      </c>
      <c r="AB118">
        <v>1</v>
      </c>
      <c r="AC118">
        <v>6.6</v>
      </c>
      <c r="AD118">
        <v>0.22</v>
      </c>
      <c r="AE118" t="s">
        <v>8477</v>
      </c>
      <c r="AF118" t="s">
        <v>326</v>
      </c>
      <c r="AG118" t="s">
        <v>326</v>
      </c>
      <c r="AH118" t="s">
        <v>56</v>
      </c>
      <c r="AI118" t="s">
        <v>327</v>
      </c>
      <c r="AJ118">
        <v>21</v>
      </c>
      <c r="AK118" t="s">
        <v>57</v>
      </c>
      <c r="AL118">
        <v>21320</v>
      </c>
      <c r="AM118" t="s">
        <v>2733</v>
      </c>
      <c r="AN118" t="s">
        <v>55</v>
      </c>
      <c r="AO118" t="s">
        <v>55</v>
      </c>
      <c r="AS118" t="s">
        <v>343</v>
      </c>
      <c r="AT118">
        <v>20</v>
      </c>
      <c r="AU118">
        <v>19</v>
      </c>
      <c r="AV118">
        <v>30</v>
      </c>
      <c r="BB118">
        <v>0</v>
      </c>
      <c r="BC118">
        <v>1</v>
      </c>
      <c r="BD118" t="s">
        <v>60</v>
      </c>
      <c r="BE118">
        <v>46240</v>
      </c>
      <c r="BF118">
        <v>634324015</v>
      </c>
      <c r="BH118" t="s">
        <v>323</v>
      </c>
      <c r="BI118" t="s">
        <v>320</v>
      </c>
      <c r="BJ118" s="23">
        <v>0.55277777777777781</v>
      </c>
      <c r="BK118">
        <v>22.8</v>
      </c>
      <c r="BL118">
        <v>2.7</v>
      </c>
      <c r="BM118">
        <v>0</v>
      </c>
      <c r="BN118">
        <v>-17.350000000000001</v>
      </c>
      <c r="BO118">
        <v>8.15</v>
      </c>
      <c r="BP118" t="s">
        <v>60</v>
      </c>
      <c r="BQ118">
        <v>1.1664392109999999</v>
      </c>
      <c r="BR118" t="s">
        <v>61</v>
      </c>
    </row>
    <row r="119" spans="1:70" x14ac:dyDescent="0.2">
      <c r="A119" s="19">
        <f t="shared" si="15"/>
        <v>12.810000000000002</v>
      </c>
      <c r="B119" s="20">
        <v>3752</v>
      </c>
      <c r="D119" s="2" t="s">
        <v>1381</v>
      </c>
      <c r="E119" s="2" t="str">
        <f t="shared" si="14"/>
        <v>ST</v>
      </c>
      <c r="F119">
        <v>200720433</v>
      </c>
      <c r="G119">
        <v>202606</v>
      </c>
      <c r="H119" t="s">
        <v>52</v>
      </c>
      <c r="I119" t="s">
        <v>321</v>
      </c>
      <c r="J119" t="s">
        <v>322</v>
      </c>
      <c r="K119" t="s">
        <v>54</v>
      </c>
      <c r="L119" s="5" t="s">
        <v>1854</v>
      </c>
      <c r="M119" s="5" t="s">
        <v>2039</v>
      </c>
      <c r="N119" s="21">
        <v>872020368843</v>
      </c>
      <c r="P119" t="s">
        <v>326</v>
      </c>
      <c r="Q119" t="s">
        <v>326</v>
      </c>
      <c r="R119" t="s">
        <v>56</v>
      </c>
      <c r="S119" t="s">
        <v>327</v>
      </c>
      <c r="T119">
        <v>21</v>
      </c>
      <c r="U119" t="s">
        <v>57</v>
      </c>
      <c r="V119">
        <v>21320</v>
      </c>
      <c r="W119">
        <v>62.22</v>
      </c>
      <c r="X119">
        <v>6.63</v>
      </c>
      <c r="Y119">
        <v>0</v>
      </c>
      <c r="Z119">
        <v>-47.35</v>
      </c>
      <c r="AA119">
        <v>21.5</v>
      </c>
      <c r="AB119">
        <v>3</v>
      </c>
      <c r="AC119">
        <v>54.12</v>
      </c>
      <c r="AD119">
        <v>6.6</v>
      </c>
      <c r="AE119" t="s">
        <v>1511</v>
      </c>
      <c r="AF119" t="s">
        <v>700</v>
      </c>
      <c r="AG119" t="s">
        <v>700</v>
      </c>
      <c r="AH119" t="s">
        <v>2734</v>
      </c>
      <c r="AI119" t="s">
        <v>328</v>
      </c>
      <c r="AJ119">
        <v>64</v>
      </c>
      <c r="AK119" t="s">
        <v>57</v>
      </c>
      <c r="AL119">
        <v>64200</v>
      </c>
      <c r="AM119" t="s">
        <v>55</v>
      </c>
      <c r="AN119" t="s">
        <v>55</v>
      </c>
      <c r="AO119" t="s">
        <v>55</v>
      </c>
      <c r="AS119" t="s">
        <v>343</v>
      </c>
      <c r="AT119">
        <v>20</v>
      </c>
      <c r="AU119">
        <v>40</v>
      </c>
      <c r="AV119">
        <v>60</v>
      </c>
      <c r="BB119">
        <v>0</v>
      </c>
      <c r="BC119">
        <v>0</v>
      </c>
      <c r="BD119" t="s">
        <v>60</v>
      </c>
      <c r="BE119">
        <v>46240</v>
      </c>
      <c r="BF119">
        <v>634324015</v>
      </c>
      <c r="BH119" t="s">
        <v>323</v>
      </c>
      <c r="BI119" t="s">
        <v>320</v>
      </c>
      <c r="BJ119" s="23">
        <v>0.49305555555555558</v>
      </c>
      <c r="BK119">
        <v>53.6</v>
      </c>
      <c r="BL119">
        <v>5.71</v>
      </c>
      <c r="BM119">
        <v>0</v>
      </c>
      <c r="BN119">
        <v>-40.79</v>
      </c>
      <c r="BO119">
        <v>18.52</v>
      </c>
      <c r="BP119" t="s">
        <v>60</v>
      </c>
      <c r="BQ119">
        <v>1.1608334789999999</v>
      </c>
      <c r="BR119" t="s">
        <v>61</v>
      </c>
    </row>
    <row r="120" spans="1:70" x14ac:dyDescent="0.2">
      <c r="A120" s="19">
        <f t="shared" si="15"/>
        <v>9.8000000000000007</v>
      </c>
      <c r="B120" s="20">
        <v>3752</v>
      </c>
      <c r="D120" s="2" t="s">
        <v>1381</v>
      </c>
      <c r="E120" s="2" t="str">
        <f t="shared" si="14"/>
        <v>ST</v>
      </c>
      <c r="F120">
        <v>200720433</v>
      </c>
      <c r="G120">
        <v>202606</v>
      </c>
      <c r="H120" t="s">
        <v>52</v>
      </c>
      <c r="I120" t="s">
        <v>321</v>
      </c>
      <c r="J120" t="s">
        <v>322</v>
      </c>
      <c r="K120" t="s">
        <v>54</v>
      </c>
      <c r="L120" t="s">
        <v>2039</v>
      </c>
      <c r="M120" s="5" t="s">
        <v>2464</v>
      </c>
      <c r="N120" s="21">
        <v>872384679723</v>
      </c>
      <c r="P120" t="s">
        <v>326</v>
      </c>
      <c r="Q120" t="s">
        <v>326</v>
      </c>
      <c r="R120" t="s">
        <v>56</v>
      </c>
      <c r="S120" t="s">
        <v>327</v>
      </c>
      <c r="T120">
        <v>21</v>
      </c>
      <c r="U120" t="s">
        <v>57</v>
      </c>
      <c r="V120">
        <v>21320</v>
      </c>
      <c r="W120">
        <v>47.71</v>
      </c>
      <c r="X120">
        <v>5.07</v>
      </c>
      <c r="Y120">
        <v>0</v>
      </c>
      <c r="Z120">
        <v>-36.31</v>
      </c>
      <c r="AA120">
        <v>16.48</v>
      </c>
      <c r="AB120">
        <v>2</v>
      </c>
      <c r="AC120">
        <v>35.200000000000003</v>
      </c>
      <c r="AD120">
        <v>5.72</v>
      </c>
      <c r="AE120" t="s">
        <v>8478</v>
      </c>
      <c r="AF120" t="s">
        <v>2735</v>
      </c>
      <c r="AG120" t="s">
        <v>2735</v>
      </c>
      <c r="AH120" t="s">
        <v>2736</v>
      </c>
      <c r="AI120" t="s">
        <v>2737</v>
      </c>
      <c r="AJ120">
        <v>40</v>
      </c>
      <c r="AK120" t="s">
        <v>57</v>
      </c>
      <c r="AL120">
        <v>40120</v>
      </c>
      <c r="AM120" t="s">
        <v>55</v>
      </c>
      <c r="AN120" t="s">
        <v>55</v>
      </c>
      <c r="AO120" t="s">
        <v>55</v>
      </c>
      <c r="AS120" t="s">
        <v>343</v>
      </c>
      <c r="AT120">
        <v>0</v>
      </c>
      <c r="AU120">
        <v>0</v>
      </c>
      <c r="AV120">
        <v>0</v>
      </c>
      <c r="BB120">
        <v>0</v>
      </c>
      <c r="BC120">
        <v>0</v>
      </c>
      <c r="BD120" t="s">
        <v>60</v>
      </c>
      <c r="BE120" s="5">
        <v>46240</v>
      </c>
      <c r="BF120">
        <v>634324015</v>
      </c>
      <c r="BH120" t="s">
        <v>323</v>
      </c>
      <c r="BI120" t="s">
        <v>320</v>
      </c>
      <c r="BJ120" s="23">
        <v>0.45208333333333334</v>
      </c>
      <c r="BK120">
        <v>41</v>
      </c>
      <c r="BL120">
        <v>4.3600000000000003</v>
      </c>
      <c r="BM120">
        <v>0</v>
      </c>
      <c r="BN120">
        <v>-31.2</v>
      </c>
      <c r="BO120">
        <v>14.16</v>
      </c>
      <c r="BP120" t="s">
        <v>60</v>
      </c>
      <c r="BQ120">
        <v>1.163724384</v>
      </c>
      <c r="BR120" t="s">
        <v>61</v>
      </c>
    </row>
    <row r="121" spans="1:70" x14ac:dyDescent="0.2">
      <c r="A121" s="19">
        <f t="shared" si="15"/>
        <v>7.120000000000001</v>
      </c>
      <c r="B121" s="20">
        <v>3752</v>
      </c>
      <c r="D121" s="2" t="s">
        <v>1381</v>
      </c>
      <c r="E121" s="2" t="str">
        <f t="shared" si="14"/>
        <v>ST</v>
      </c>
      <c r="F121">
        <v>200720433</v>
      </c>
      <c r="G121">
        <v>202606</v>
      </c>
      <c r="H121" t="s">
        <v>52</v>
      </c>
      <c r="I121" t="s">
        <v>321</v>
      </c>
      <c r="J121" t="s">
        <v>322</v>
      </c>
      <c r="K121" t="s">
        <v>54</v>
      </c>
      <c r="L121" t="s">
        <v>1854</v>
      </c>
      <c r="M121" s="5">
        <v>46087</v>
      </c>
      <c r="N121" s="21">
        <v>872027639357</v>
      </c>
      <c r="P121" t="s">
        <v>326</v>
      </c>
      <c r="Q121" t="s">
        <v>326</v>
      </c>
      <c r="R121" t="s">
        <v>56</v>
      </c>
      <c r="S121" t="s">
        <v>327</v>
      </c>
      <c r="T121">
        <v>21</v>
      </c>
      <c r="U121" t="s">
        <v>57</v>
      </c>
      <c r="V121">
        <v>21320</v>
      </c>
      <c r="W121">
        <v>34.590000000000003</v>
      </c>
      <c r="X121">
        <v>3.69</v>
      </c>
      <c r="Y121">
        <v>0</v>
      </c>
      <c r="Z121">
        <v>-26.33</v>
      </c>
      <c r="AA121">
        <v>11.96</v>
      </c>
      <c r="AB121">
        <v>1</v>
      </c>
      <c r="AC121">
        <v>17.600000000000001</v>
      </c>
      <c r="AD121">
        <v>1.32</v>
      </c>
      <c r="AF121" t="s">
        <v>2738</v>
      </c>
      <c r="AG121" t="s">
        <v>2738</v>
      </c>
      <c r="AH121" t="s">
        <v>2739</v>
      </c>
      <c r="AI121" t="s">
        <v>972</v>
      </c>
      <c r="AJ121">
        <v>51</v>
      </c>
      <c r="AK121" t="s">
        <v>57</v>
      </c>
      <c r="AL121">
        <v>51350</v>
      </c>
      <c r="AM121" t="s">
        <v>55</v>
      </c>
      <c r="AN121" t="s">
        <v>55</v>
      </c>
      <c r="AO121" t="s">
        <v>55</v>
      </c>
      <c r="AS121" t="s">
        <v>343</v>
      </c>
      <c r="AT121">
        <v>30</v>
      </c>
      <c r="AU121">
        <v>31</v>
      </c>
      <c r="AV121">
        <v>40</v>
      </c>
      <c r="BB121">
        <v>0</v>
      </c>
      <c r="BC121">
        <v>0</v>
      </c>
      <c r="BD121" t="s">
        <v>60</v>
      </c>
      <c r="BE121" s="5">
        <v>46240</v>
      </c>
      <c r="BF121">
        <v>634324015</v>
      </c>
      <c r="BH121" t="s">
        <v>323</v>
      </c>
      <c r="BI121" t="s">
        <v>320</v>
      </c>
      <c r="BJ121" s="23">
        <v>0.39097222222222222</v>
      </c>
      <c r="BK121">
        <v>29.8</v>
      </c>
      <c r="BL121">
        <v>3.18</v>
      </c>
      <c r="BM121">
        <v>0</v>
      </c>
      <c r="BN121">
        <v>-22.68</v>
      </c>
      <c r="BO121">
        <v>10.3</v>
      </c>
      <c r="BP121" t="s">
        <v>60</v>
      </c>
      <c r="BQ121">
        <v>1.1608334789999999</v>
      </c>
      <c r="BR121" t="s">
        <v>61</v>
      </c>
    </row>
    <row r="122" spans="1:70" x14ac:dyDescent="0.2">
      <c r="A122" s="19">
        <f t="shared" si="15"/>
        <v>22.179999999999993</v>
      </c>
      <c r="B122" s="20">
        <v>3752</v>
      </c>
      <c r="D122" s="2" t="s">
        <v>1381</v>
      </c>
      <c r="E122" s="2" t="str">
        <f t="shared" si="14"/>
        <v>ST</v>
      </c>
      <c r="F122">
        <v>200720433</v>
      </c>
      <c r="G122">
        <v>202606</v>
      </c>
      <c r="H122" t="s">
        <v>52</v>
      </c>
      <c r="I122" t="s">
        <v>321</v>
      </c>
      <c r="J122" t="s">
        <v>322</v>
      </c>
      <c r="K122" t="s">
        <v>54</v>
      </c>
      <c r="L122" s="5">
        <v>46301</v>
      </c>
      <c r="M122" s="5">
        <v>46332</v>
      </c>
      <c r="N122" s="21">
        <v>872836599492</v>
      </c>
      <c r="P122" t="s">
        <v>326</v>
      </c>
      <c r="Q122" t="s">
        <v>326</v>
      </c>
      <c r="R122" t="s">
        <v>56</v>
      </c>
      <c r="S122" t="s">
        <v>327</v>
      </c>
      <c r="T122">
        <v>21</v>
      </c>
      <c r="U122" t="s">
        <v>57</v>
      </c>
      <c r="V122">
        <v>21320</v>
      </c>
      <c r="W122">
        <v>107.01</v>
      </c>
      <c r="X122">
        <v>112.32</v>
      </c>
      <c r="Y122">
        <v>0</v>
      </c>
      <c r="Z122">
        <v>-81.44</v>
      </c>
      <c r="AA122">
        <v>137.9</v>
      </c>
      <c r="AB122">
        <v>8</v>
      </c>
      <c r="AC122">
        <v>116.38</v>
      </c>
      <c r="AD122">
        <v>116.38</v>
      </c>
      <c r="AE122" t="s">
        <v>1459</v>
      </c>
      <c r="AF122" t="s">
        <v>2740</v>
      </c>
      <c r="AG122" t="s">
        <v>2740</v>
      </c>
      <c r="AH122" t="s">
        <v>2741</v>
      </c>
      <c r="AI122" t="s">
        <v>2742</v>
      </c>
      <c r="AJ122">
        <v>13</v>
      </c>
      <c r="AK122" t="s">
        <v>57</v>
      </c>
      <c r="AL122">
        <v>13570</v>
      </c>
      <c r="AM122" t="s">
        <v>55</v>
      </c>
      <c r="AN122" t="s">
        <v>55</v>
      </c>
      <c r="AO122" t="s">
        <v>55</v>
      </c>
      <c r="AS122" t="s">
        <v>343</v>
      </c>
      <c r="AT122">
        <v>4</v>
      </c>
      <c r="AU122">
        <v>74</v>
      </c>
      <c r="AV122">
        <v>113</v>
      </c>
      <c r="BB122">
        <v>0</v>
      </c>
      <c r="BC122">
        <v>0</v>
      </c>
      <c r="BD122" t="s">
        <v>60</v>
      </c>
      <c r="BE122" t="s">
        <v>2497</v>
      </c>
      <c r="BF122">
        <v>634333759</v>
      </c>
      <c r="BH122" t="s">
        <v>323</v>
      </c>
      <c r="BI122" t="s">
        <v>320</v>
      </c>
      <c r="BJ122" s="23">
        <v>0.46805555555555556</v>
      </c>
      <c r="BK122">
        <v>92.8</v>
      </c>
      <c r="BL122">
        <v>97.4</v>
      </c>
      <c r="BM122">
        <v>0</v>
      </c>
      <c r="BN122">
        <v>-70.62</v>
      </c>
      <c r="BO122">
        <v>119.58</v>
      </c>
      <c r="BP122" t="s">
        <v>60</v>
      </c>
      <c r="BQ122">
        <v>1.153163127</v>
      </c>
      <c r="BR122" t="s">
        <v>61</v>
      </c>
    </row>
    <row r="123" spans="1:70" x14ac:dyDescent="0.2">
      <c r="A123" s="19">
        <f t="shared" si="15"/>
        <v>8.4599999999999973</v>
      </c>
      <c r="B123" s="20">
        <v>3752</v>
      </c>
      <c r="D123" s="2" t="s">
        <v>1381</v>
      </c>
      <c r="E123" s="2" t="str">
        <f t="shared" si="14"/>
        <v>ST</v>
      </c>
      <c r="F123">
        <v>200720433</v>
      </c>
      <c r="G123">
        <v>202606</v>
      </c>
      <c r="H123" t="s">
        <v>52</v>
      </c>
      <c r="I123" t="s">
        <v>321</v>
      </c>
      <c r="J123" t="s">
        <v>322</v>
      </c>
      <c r="K123" t="s">
        <v>54</v>
      </c>
      <c r="L123" s="5">
        <v>46118</v>
      </c>
      <c r="M123">
        <v>46148</v>
      </c>
      <c r="N123" s="21">
        <v>872635302161</v>
      </c>
      <c r="P123" t="s">
        <v>326</v>
      </c>
      <c r="Q123" t="s">
        <v>326</v>
      </c>
      <c r="R123" t="s">
        <v>56</v>
      </c>
      <c r="S123" t="s">
        <v>327</v>
      </c>
      <c r="T123">
        <v>21</v>
      </c>
      <c r="U123" t="s">
        <v>57</v>
      </c>
      <c r="V123">
        <v>21320</v>
      </c>
      <c r="W123">
        <v>41.2</v>
      </c>
      <c r="X123">
        <v>4.8899999999999997</v>
      </c>
      <c r="Y123">
        <v>0</v>
      </c>
      <c r="Z123">
        <v>-31.35</v>
      </c>
      <c r="AA123">
        <v>14.73</v>
      </c>
      <c r="AB123">
        <v>2</v>
      </c>
      <c r="AC123">
        <v>24.86</v>
      </c>
      <c r="AD123">
        <v>24.86</v>
      </c>
      <c r="AE123" t="s">
        <v>1459</v>
      </c>
      <c r="AF123" t="s">
        <v>2743</v>
      </c>
      <c r="AG123" t="s">
        <v>2743</v>
      </c>
      <c r="AH123" t="s">
        <v>2744</v>
      </c>
      <c r="AI123" t="s">
        <v>2745</v>
      </c>
      <c r="AJ123">
        <v>91</v>
      </c>
      <c r="AK123" t="s">
        <v>57</v>
      </c>
      <c r="AL123">
        <v>91100</v>
      </c>
      <c r="AM123" t="s">
        <v>55</v>
      </c>
      <c r="AN123" t="s">
        <v>55</v>
      </c>
      <c r="AO123" t="s">
        <v>55</v>
      </c>
      <c r="AS123" t="s">
        <v>343</v>
      </c>
      <c r="AT123">
        <v>29</v>
      </c>
      <c r="AU123">
        <v>30</v>
      </c>
      <c r="AV123">
        <v>39</v>
      </c>
      <c r="BB123">
        <v>0</v>
      </c>
      <c r="BC123">
        <v>0</v>
      </c>
      <c r="BD123" t="s">
        <v>60</v>
      </c>
      <c r="BE123" t="s">
        <v>2497</v>
      </c>
      <c r="BF123">
        <v>634333759</v>
      </c>
      <c r="BH123" t="s">
        <v>323</v>
      </c>
      <c r="BI123" t="s">
        <v>320</v>
      </c>
      <c r="BJ123" s="23">
        <v>0.49305555555555558</v>
      </c>
      <c r="BK123">
        <v>35.4</v>
      </c>
      <c r="BL123">
        <v>4.2</v>
      </c>
      <c r="BM123">
        <v>0</v>
      </c>
      <c r="BN123">
        <v>-26.94</v>
      </c>
      <c r="BO123">
        <v>12.66</v>
      </c>
      <c r="BP123" t="s">
        <v>60</v>
      </c>
      <c r="BQ123">
        <v>1.163778556</v>
      </c>
      <c r="BR123" t="s">
        <v>61</v>
      </c>
    </row>
    <row r="124" spans="1:70" x14ac:dyDescent="0.2">
      <c r="A124" s="19">
        <f t="shared" si="15"/>
        <v>10.129999999999995</v>
      </c>
      <c r="B124" s="20">
        <v>3752</v>
      </c>
      <c r="D124" s="2" t="s">
        <v>1381</v>
      </c>
      <c r="E124" s="2" t="str">
        <f t="shared" si="14"/>
        <v>ST</v>
      </c>
      <c r="F124">
        <v>200720433</v>
      </c>
      <c r="G124">
        <v>202606</v>
      </c>
      <c r="H124" t="s">
        <v>52</v>
      </c>
      <c r="I124" t="s">
        <v>321</v>
      </c>
      <c r="J124" t="s">
        <v>322</v>
      </c>
      <c r="K124" t="s">
        <v>54</v>
      </c>
      <c r="L124">
        <v>46240</v>
      </c>
      <c r="M124">
        <v>46271</v>
      </c>
      <c r="N124" s="21">
        <v>872764311978</v>
      </c>
      <c r="P124" t="s">
        <v>326</v>
      </c>
      <c r="Q124" t="s">
        <v>326</v>
      </c>
      <c r="R124" t="s">
        <v>56</v>
      </c>
      <c r="S124" t="s">
        <v>327</v>
      </c>
      <c r="T124">
        <v>21</v>
      </c>
      <c r="U124" t="s">
        <v>57</v>
      </c>
      <c r="V124">
        <v>21320</v>
      </c>
      <c r="W124">
        <v>48.88</v>
      </c>
      <c r="X124">
        <v>5.8</v>
      </c>
      <c r="Y124">
        <v>0</v>
      </c>
      <c r="Z124">
        <v>-37.200000000000003</v>
      </c>
      <c r="AA124">
        <v>17.48</v>
      </c>
      <c r="AB124">
        <v>2</v>
      </c>
      <c r="AC124">
        <v>36.74</v>
      </c>
      <c r="AD124">
        <v>36.74</v>
      </c>
      <c r="AE124" t="s">
        <v>8479</v>
      </c>
      <c r="AF124" t="s">
        <v>2746</v>
      </c>
      <c r="AG124" t="s">
        <v>2747</v>
      </c>
      <c r="AH124" t="s">
        <v>2748</v>
      </c>
      <c r="AI124" t="s">
        <v>2749</v>
      </c>
      <c r="AJ124">
        <v>49</v>
      </c>
      <c r="AK124" t="s">
        <v>57</v>
      </c>
      <c r="AL124">
        <v>49380</v>
      </c>
      <c r="AM124" t="s">
        <v>55</v>
      </c>
      <c r="AN124" t="s">
        <v>55</v>
      </c>
      <c r="AO124" t="s">
        <v>55</v>
      </c>
      <c r="AS124" t="s">
        <v>343</v>
      </c>
      <c r="AT124">
        <v>30</v>
      </c>
      <c r="AU124">
        <v>31</v>
      </c>
      <c r="AV124">
        <v>40</v>
      </c>
      <c r="BB124">
        <v>0</v>
      </c>
      <c r="BC124">
        <v>0</v>
      </c>
      <c r="BD124" t="s">
        <v>60</v>
      </c>
      <c r="BE124" s="5" t="s">
        <v>2497</v>
      </c>
      <c r="BF124">
        <v>634333759</v>
      </c>
      <c r="BH124" t="s">
        <v>323</v>
      </c>
      <c r="BI124" t="s">
        <v>320</v>
      </c>
      <c r="BJ124" s="23">
        <v>0.51527777777777772</v>
      </c>
      <c r="BK124">
        <v>42.4</v>
      </c>
      <c r="BL124">
        <v>5.03</v>
      </c>
      <c r="BM124">
        <v>0</v>
      </c>
      <c r="BN124">
        <v>-32.270000000000003</v>
      </c>
      <c r="BO124">
        <v>15.16</v>
      </c>
      <c r="BP124" t="s">
        <v>60</v>
      </c>
      <c r="BQ124">
        <v>1.1527377519999999</v>
      </c>
      <c r="BR124" t="s">
        <v>61</v>
      </c>
    </row>
    <row r="125" spans="1:70" x14ac:dyDescent="0.2">
      <c r="A125" s="19">
        <f t="shared" si="15"/>
        <v>6.4499999999999993</v>
      </c>
      <c r="B125" s="20">
        <v>3752</v>
      </c>
      <c r="D125" s="2" t="s">
        <v>1381</v>
      </c>
      <c r="E125" s="2" t="str">
        <f t="shared" si="14"/>
        <v>ST</v>
      </c>
      <c r="F125">
        <v>200720433</v>
      </c>
      <c r="G125">
        <v>202606</v>
      </c>
      <c r="H125" t="s">
        <v>52</v>
      </c>
      <c r="I125" t="s">
        <v>321</v>
      </c>
      <c r="J125" t="s">
        <v>322</v>
      </c>
      <c r="K125" t="s">
        <v>54</v>
      </c>
      <c r="L125">
        <v>46087</v>
      </c>
      <c r="M125">
        <v>46118</v>
      </c>
      <c r="N125" s="21">
        <v>872391178368</v>
      </c>
      <c r="P125" t="s">
        <v>326</v>
      </c>
      <c r="Q125" t="s">
        <v>326</v>
      </c>
      <c r="R125" t="s">
        <v>56</v>
      </c>
      <c r="S125" t="s">
        <v>327</v>
      </c>
      <c r="T125">
        <v>21</v>
      </c>
      <c r="U125" t="s">
        <v>57</v>
      </c>
      <c r="V125">
        <v>21320</v>
      </c>
      <c r="W125">
        <v>31.43</v>
      </c>
      <c r="X125">
        <v>3.73</v>
      </c>
      <c r="Y125">
        <v>0</v>
      </c>
      <c r="Z125">
        <v>-23.92</v>
      </c>
      <c r="AA125">
        <v>11.23</v>
      </c>
      <c r="AB125">
        <v>2</v>
      </c>
      <c r="AC125">
        <v>11.88</v>
      </c>
      <c r="AD125">
        <v>1.76</v>
      </c>
      <c r="AE125" t="s">
        <v>8480</v>
      </c>
      <c r="AF125" t="s">
        <v>2750</v>
      </c>
      <c r="AG125" t="s">
        <v>2751</v>
      </c>
      <c r="AH125" t="s">
        <v>2752</v>
      </c>
      <c r="AI125" t="s">
        <v>2753</v>
      </c>
      <c r="AJ125">
        <v>47</v>
      </c>
      <c r="AK125" t="s">
        <v>57</v>
      </c>
      <c r="AL125">
        <v>47520</v>
      </c>
      <c r="AM125" t="s">
        <v>55</v>
      </c>
      <c r="AN125" t="s">
        <v>55</v>
      </c>
      <c r="AO125" t="s">
        <v>55</v>
      </c>
      <c r="AS125" t="s">
        <v>343</v>
      </c>
      <c r="AT125">
        <v>16</v>
      </c>
      <c r="AU125">
        <v>31</v>
      </c>
      <c r="AV125">
        <v>39</v>
      </c>
      <c r="BB125">
        <v>0</v>
      </c>
      <c r="BC125">
        <v>0</v>
      </c>
      <c r="BD125" t="s">
        <v>60</v>
      </c>
      <c r="BE125">
        <v>46240</v>
      </c>
      <c r="BF125">
        <v>634324015</v>
      </c>
      <c r="BH125" t="s">
        <v>323</v>
      </c>
      <c r="BI125" t="s">
        <v>320</v>
      </c>
      <c r="BJ125" s="23">
        <v>0.34583333333333333</v>
      </c>
      <c r="BK125">
        <v>27</v>
      </c>
      <c r="BL125">
        <v>3.2</v>
      </c>
      <c r="BM125">
        <v>0</v>
      </c>
      <c r="BN125">
        <v>-20.55</v>
      </c>
      <c r="BO125">
        <v>9.65</v>
      </c>
      <c r="BP125" t="s">
        <v>60</v>
      </c>
      <c r="BQ125">
        <v>1.164090147</v>
      </c>
      <c r="BR125" t="s">
        <v>61</v>
      </c>
    </row>
    <row r="126" spans="1:70" x14ac:dyDescent="0.2">
      <c r="A126" s="19">
        <f t="shared" si="15"/>
        <v>15.149999999999999</v>
      </c>
      <c r="B126" s="20">
        <v>3752</v>
      </c>
      <c r="D126" s="2" t="s">
        <v>1381</v>
      </c>
      <c r="E126" s="2" t="str">
        <f t="shared" si="14"/>
        <v>ST</v>
      </c>
      <c r="F126">
        <v>200720433</v>
      </c>
      <c r="G126">
        <v>202606</v>
      </c>
      <c r="H126" t="s">
        <v>52</v>
      </c>
      <c r="I126" t="s">
        <v>321</v>
      </c>
      <c r="J126" t="s">
        <v>322</v>
      </c>
      <c r="K126" t="s">
        <v>54</v>
      </c>
      <c r="L126" t="s">
        <v>1817</v>
      </c>
      <c r="M126" t="s">
        <v>2039</v>
      </c>
      <c r="N126" s="21">
        <v>872285256552</v>
      </c>
      <c r="P126" t="s">
        <v>326</v>
      </c>
      <c r="Q126" t="s">
        <v>326</v>
      </c>
      <c r="R126" t="s">
        <v>56</v>
      </c>
      <c r="S126" t="s">
        <v>327</v>
      </c>
      <c r="T126">
        <v>21</v>
      </c>
      <c r="U126" t="s">
        <v>57</v>
      </c>
      <c r="V126">
        <v>21320</v>
      </c>
      <c r="W126">
        <v>73.75</v>
      </c>
      <c r="X126">
        <v>7.85</v>
      </c>
      <c r="Y126">
        <v>0</v>
      </c>
      <c r="Z126">
        <v>-56.13</v>
      </c>
      <c r="AA126">
        <v>25.48</v>
      </c>
      <c r="AB126">
        <v>5</v>
      </c>
      <c r="AC126">
        <v>69.3</v>
      </c>
      <c r="AD126">
        <v>16.5</v>
      </c>
      <c r="AE126" t="s">
        <v>8481</v>
      </c>
      <c r="AF126" t="s">
        <v>2754</v>
      </c>
      <c r="AG126" t="s">
        <v>2754</v>
      </c>
      <c r="AH126" t="s">
        <v>2755</v>
      </c>
      <c r="AI126" t="s">
        <v>1734</v>
      </c>
      <c r="AJ126">
        <v>83</v>
      </c>
      <c r="AK126" t="s">
        <v>57</v>
      </c>
      <c r="AL126">
        <v>83230</v>
      </c>
      <c r="AM126" t="s">
        <v>55</v>
      </c>
      <c r="AN126" t="s">
        <v>55</v>
      </c>
      <c r="AO126" t="s">
        <v>55</v>
      </c>
      <c r="AS126" t="s">
        <v>343</v>
      </c>
      <c r="AT126">
        <v>30</v>
      </c>
      <c r="AU126">
        <v>31</v>
      </c>
      <c r="AV126">
        <v>39</v>
      </c>
      <c r="BB126">
        <v>0</v>
      </c>
      <c r="BC126">
        <v>0</v>
      </c>
      <c r="BD126" t="s">
        <v>60</v>
      </c>
      <c r="BE126">
        <v>46240</v>
      </c>
      <c r="BF126">
        <v>634324015</v>
      </c>
      <c r="BH126" t="s">
        <v>323</v>
      </c>
      <c r="BI126" t="s">
        <v>320</v>
      </c>
      <c r="BJ126" s="23">
        <v>0.46805555555555556</v>
      </c>
      <c r="BK126">
        <v>63.4</v>
      </c>
      <c r="BL126">
        <v>6.75</v>
      </c>
      <c r="BM126">
        <v>0</v>
      </c>
      <c r="BN126">
        <v>-48.25</v>
      </c>
      <c r="BO126">
        <v>21.9</v>
      </c>
      <c r="BP126" t="s">
        <v>60</v>
      </c>
      <c r="BQ126">
        <v>1.163318249</v>
      </c>
      <c r="BR126" t="s">
        <v>61</v>
      </c>
    </row>
    <row r="127" spans="1:70" x14ac:dyDescent="0.2">
      <c r="A127" s="19">
        <f t="shared" si="15"/>
        <v>13.479999999999997</v>
      </c>
      <c r="B127" s="20">
        <v>3752</v>
      </c>
      <c r="D127" s="2" t="s">
        <v>1381</v>
      </c>
      <c r="E127" s="2" t="str">
        <f t="shared" si="14"/>
        <v>ST</v>
      </c>
      <c r="F127">
        <v>200720433</v>
      </c>
      <c r="G127">
        <v>202606</v>
      </c>
      <c r="H127" t="s">
        <v>52</v>
      </c>
      <c r="I127" t="s">
        <v>321</v>
      </c>
      <c r="J127" t="s">
        <v>322</v>
      </c>
      <c r="K127" t="s">
        <v>54</v>
      </c>
      <c r="L127" s="5" t="s">
        <v>1817</v>
      </c>
      <c r="M127" t="s">
        <v>2039</v>
      </c>
      <c r="N127" s="21">
        <v>872332955245</v>
      </c>
      <c r="P127" t="s">
        <v>326</v>
      </c>
      <c r="Q127" t="s">
        <v>326</v>
      </c>
      <c r="R127" t="s">
        <v>56</v>
      </c>
      <c r="S127" t="s">
        <v>327</v>
      </c>
      <c r="T127">
        <v>21</v>
      </c>
      <c r="U127" t="s">
        <v>57</v>
      </c>
      <c r="V127">
        <v>21320</v>
      </c>
      <c r="W127">
        <v>65.61</v>
      </c>
      <c r="X127">
        <v>6.99</v>
      </c>
      <c r="Y127">
        <v>0</v>
      </c>
      <c r="Z127">
        <v>-49.93</v>
      </c>
      <c r="AA127">
        <v>22.67</v>
      </c>
      <c r="AB127">
        <v>3</v>
      </c>
      <c r="AC127">
        <v>59.4</v>
      </c>
      <c r="AD127">
        <v>11.88</v>
      </c>
      <c r="AE127" t="s">
        <v>8482</v>
      </c>
      <c r="AF127" t="s">
        <v>2756</v>
      </c>
      <c r="AG127" t="s">
        <v>2756</v>
      </c>
      <c r="AH127" t="s">
        <v>2757</v>
      </c>
      <c r="AI127" t="s">
        <v>378</v>
      </c>
      <c r="AJ127">
        <v>75</v>
      </c>
      <c r="AK127" t="s">
        <v>57</v>
      </c>
      <c r="AL127">
        <v>75009</v>
      </c>
      <c r="AM127" t="s">
        <v>55</v>
      </c>
      <c r="AN127" t="s">
        <v>55</v>
      </c>
      <c r="AO127" t="s">
        <v>55</v>
      </c>
      <c r="AS127" t="s">
        <v>343</v>
      </c>
      <c r="AT127">
        <v>30</v>
      </c>
      <c r="AU127">
        <v>31</v>
      </c>
      <c r="AV127">
        <v>40</v>
      </c>
      <c r="BB127">
        <v>0</v>
      </c>
      <c r="BC127">
        <v>0</v>
      </c>
      <c r="BD127" t="s">
        <v>60</v>
      </c>
      <c r="BE127">
        <v>46240</v>
      </c>
      <c r="BF127">
        <v>634324015</v>
      </c>
      <c r="BH127" t="s">
        <v>323</v>
      </c>
      <c r="BI127" t="s">
        <v>320</v>
      </c>
      <c r="BJ127" s="23">
        <v>0.51458333333333328</v>
      </c>
      <c r="BK127">
        <v>56.4</v>
      </c>
      <c r="BL127">
        <v>6.01</v>
      </c>
      <c r="BM127">
        <v>0</v>
      </c>
      <c r="BN127">
        <v>-42.92</v>
      </c>
      <c r="BO127">
        <v>19.489999999999998</v>
      </c>
      <c r="BP127" t="s">
        <v>60</v>
      </c>
      <c r="BQ127">
        <v>1.163318249</v>
      </c>
      <c r="BR127" t="s">
        <v>61</v>
      </c>
    </row>
    <row r="128" spans="1:70" x14ac:dyDescent="0.2">
      <c r="A128" s="19">
        <f t="shared" si="15"/>
        <v>9.1300000000000026</v>
      </c>
      <c r="B128" s="20">
        <v>3752</v>
      </c>
      <c r="D128" s="2" t="s">
        <v>1381</v>
      </c>
      <c r="E128" s="2" t="str">
        <f t="shared" si="14"/>
        <v>ST</v>
      </c>
      <c r="F128">
        <v>200720433</v>
      </c>
      <c r="G128">
        <v>202606</v>
      </c>
      <c r="H128" t="s">
        <v>52</v>
      </c>
      <c r="I128" t="s">
        <v>321</v>
      </c>
      <c r="J128" t="s">
        <v>322</v>
      </c>
      <c r="K128" t="s">
        <v>54</v>
      </c>
      <c r="L128" s="5" t="s">
        <v>2039</v>
      </c>
      <c r="M128" s="5">
        <v>46028</v>
      </c>
      <c r="N128" s="21">
        <v>872382599226</v>
      </c>
      <c r="P128" t="s">
        <v>326</v>
      </c>
      <c r="Q128" t="s">
        <v>326</v>
      </c>
      <c r="R128" t="s">
        <v>56</v>
      </c>
      <c r="S128" t="s">
        <v>327</v>
      </c>
      <c r="T128">
        <v>21</v>
      </c>
      <c r="U128" t="s">
        <v>57</v>
      </c>
      <c r="V128">
        <v>21320</v>
      </c>
      <c r="W128">
        <v>44.45</v>
      </c>
      <c r="X128">
        <v>4.74</v>
      </c>
      <c r="Y128">
        <v>0</v>
      </c>
      <c r="Z128">
        <v>-33.83</v>
      </c>
      <c r="AA128">
        <v>15.36</v>
      </c>
      <c r="AB128">
        <v>2</v>
      </c>
      <c r="AC128">
        <v>30.8</v>
      </c>
      <c r="AD128">
        <v>4.4000000000000004</v>
      </c>
      <c r="AE128" t="s">
        <v>8483</v>
      </c>
      <c r="AF128" t="s">
        <v>2758</v>
      </c>
      <c r="AG128" t="s">
        <v>2758</v>
      </c>
      <c r="AH128" t="s">
        <v>2759</v>
      </c>
      <c r="AI128" t="s">
        <v>2760</v>
      </c>
      <c r="AJ128">
        <v>81</v>
      </c>
      <c r="AK128" t="s">
        <v>57</v>
      </c>
      <c r="AL128">
        <v>81090</v>
      </c>
      <c r="AM128" t="s">
        <v>55</v>
      </c>
      <c r="AN128" t="s">
        <v>55</v>
      </c>
      <c r="AO128" t="s">
        <v>55</v>
      </c>
      <c r="AS128" t="s">
        <v>343</v>
      </c>
      <c r="AT128">
        <v>0</v>
      </c>
      <c r="AU128">
        <v>0</v>
      </c>
      <c r="AV128">
        <v>0</v>
      </c>
      <c r="BB128">
        <v>0</v>
      </c>
      <c r="BC128">
        <v>0</v>
      </c>
      <c r="BD128" t="s">
        <v>60</v>
      </c>
      <c r="BE128" s="5">
        <v>46240</v>
      </c>
      <c r="BF128">
        <v>634324015</v>
      </c>
      <c r="BH128" t="s">
        <v>323</v>
      </c>
      <c r="BI128" t="s">
        <v>320</v>
      </c>
      <c r="BJ128" s="23">
        <v>0.38750000000000001</v>
      </c>
      <c r="BK128">
        <v>38.200000000000003</v>
      </c>
      <c r="BL128">
        <v>4.07</v>
      </c>
      <c r="BM128">
        <v>0</v>
      </c>
      <c r="BN128">
        <v>-29.07</v>
      </c>
      <c r="BO128">
        <v>13.2</v>
      </c>
      <c r="BP128" t="s">
        <v>60</v>
      </c>
      <c r="BQ128">
        <v>1.163724384</v>
      </c>
      <c r="BR128" t="s">
        <v>61</v>
      </c>
    </row>
    <row r="129" spans="1:70" x14ac:dyDescent="0.2">
      <c r="A129" s="19">
        <f t="shared" si="15"/>
        <v>12.480000000000004</v>
      </c>
      <c r="B129" s="20">
        <v>3752</v>
      </c>
      <c r="D129" s="2" t="s">
        <v>1381</v>
      </c>
      <c r="E129" s="2" t="str">
        <f t="shared" si="14"/>
        <v>ST</v>
      </c>
      <c r="F129">
        <v>200720433</v>
      </c>
      <c r="G129">
        <v>202606</v>
      </c>
      <c r="H129" t="s">
        <v>52</v>
      </c>
      <c r="I129" t="s">
        <v>321</v>
      </c>
      <c r="J129" t="s">
        <v>322</v>
      </c>
      <c r="K129" t="s">
        <v>54</v>
      </c>
      <c r="L129">
        <v>46028</v>
      </c>
      <c r="M129">
        <v>46059</v>
      </c>
      <c r="N129" s="21">
        <v>872387457685</v>
      </c>
      <c r="P129" t="s">
        <v>326</v>
      </c>
      <c r="Q129" t="s">
        <v>326</v>
      </c>
      <c r="R129" t="s">
        <v>56</v>
      </c>
      <c r="S129" t="s">
        <v>327</v>
      </c>
      <c r="T129">
        <v>21</v>
      </c>
      <c r="U129" t="s">
        <v>57</v>
      </c>
      <c r="V129">
        <v>21320</v>
      </c>
      <c r="W129">
        <v>60.89</v>
      </c>
      <c r="X129">
        <v>7.22</v>
      </c>
      <c r="Y129">
        <v>0</v>
      </c>
      <c r="Z129">
        <v>-46.33</v>
      </c>
      <c r="AA129">
        <v>21.78</v>
      </c>
      <c r="AB129">
        <v>4</v>
      </c>
      <c r="AC129">
        <v>52.8</v>
      </c>
      <c r="AD129">
        <v>7.04</v>
      </c>
      <c r="AE129" t="s">
        <v>8484</v>
      </c>
      <c r="AF129" t="s">
        <v>1011</v>
      </c>
      <c r="AG129" t="s">
        <v>1011</v>
      </c>
      <c r="AH129" t="s">
        <v>2761</v>
      </c>
      <c r="AI129" t="s">
        <v>2762</v>
      </c>
      <c r="AJ129">
        <v>92</v>
      </c>
      <c r="AK129" t="s">
        <v>57</v>
      </c>
      <c r="AL129">
        <v>92260</v>
      </c>
      <c r="AM129" t="s">
        <v>55</v>
      </c>
      <c r="AN129" t="s">
        <v>55</v>
      </c>
      <c r="AO129" t="s">
        <v>55</v>
      </c>
      <c r="AS129" t="s">
        <v>343</v>
      </c>
      <c r="AT129">
        <v>20</v>
      </c>
      <c r="AU129">
        <v>30</v>
      </c>
      <c r="AV129">
        <v>39</v>
      </c>
      <c r="BB129">
        <v>0</v>
      </c>
      <c r="BC129">
        <v>0</v>
      </c>
      <c r="BD129" t="s">
        <v>60</v>
      </c>
      <c r="BE129">
        <v>46240</v>
      </c>
      <c r="BF129">
        <v>634324015</v>
      </c>
      <c r="BH129" t="s">
        <v>323</v>
      </c>
      <c r="BI129" t="s">
        <v>320</v>
      </c>
      <c r="BJ129" s="23">
        <v>0.52777777777777779</v>
      </c>
      <c r="BK129">
        <v>52.2</v>
      </c>
      <c r="BL129">
        <v>6.19</v>
      </c>
      <c r="BM129">
        <v>0</v>
      </c>
      <c r="BN129">
        <v>-39.72</v>
      </c>
      <c r="BO129">
        <v>18.670000000000002</v>
      </c>
      <c r="BP129" t="s">
        <v>60</v>
      </c>
      <c r="BQ129">
        <v>1.1664392109999999</v>
      </c>
      <c r="BR129" t="s">
        <v>61</v>
      </c>
    </row>
    <row r="130" spans="1:70" x14ac:dyDescent="0.2">
      <c r="A130" s="19">
        <f t="shared" si="15"/>
        <v>19.840000000000003</v>
      </c>
      <c r="B130" s="20">
        <v>3752</v>
      </c>
      <c r="D130" s="2" t="s">
        <v>1381</v>
      </c>
      <c r="E130" s="2" t="str">
        <f t="shared" si="14"/>
        <v>ST</v>
      </c>
      <c r="F130">
        <v>200720433</v>
      </c>
      <c r="G130">
        <v>202606</v>
      </c>
      <c r="H130" t="s">
        <v>52</v>
      </c>
      <c r="I130" t="s">
        <v>321</v>
      </c>
      <c r="J130" t="s">
        <v>322</v>
      </c>
      <c r="K130" t="s">
        <v>54</v>
      </c>
      <c r="L130" s="5">
        <v>46028</v>
      </c>
      <c r="M130" s="5">
        <v>46059</v>
      </c>
      <c r="N130" s="21">
        <v>872390256819</v>
      </c>
      <c r="P130" t="s">
        <v>326</v>
      </c>
      <c r="Q130" t="s">
        <v>326</v>
      </c>
      <c r="R130" t="s">
        <v>56</v>
      </c>
      <c r="S130" t="s">
        <v>327</v>
      </c>
      <c r="T130">
        <v>21</v>
      </c>
      <c r="U130" t="s">
        <v>57</v>
      </c>
      <c r="V130">
        <v>21320</v>
      </c>
      <c r="W130">
        <v>96.81</v>
      </c>
      <c r="X130">
        <v>112.26</v>
      </c>
      <c r="Y130">
        <v>0</v>
      </c>
      <c r="Z130">
        <v>-73.67</v>
      </c>
      <c r="AA130">
        <v>135.4</v>
      </c>
      <c r="AB130">
        <v>6</v>
      </c>
      <c r="AC130">
        <v>101.2</v>
      </c>
      <c r="AD130">
        <v>29.04</v>
      </c>
      <c r="AE130" t="s">
        <v>1469</v>
      </c>
      <c r="AF130" t="s">
        <v>509</v>
      </c>
      <c r="AG130" t="s">
        <v>509</v>
      </c>
      <c r="AH130" t="s">
        <v>2763</v>
      </c>
      <c r="AI130" t="s">
        <v>1866</v>
      </c>
      <c r="AJ130">
        <v>83</v>
      </c>
      <c r="AK130" t="s">
        <v>57</v>
      </c>
      <c r="AL130">
        <v>83700</v>
      </c>
      <c r="AM130" t="s">
        <v>55</v>
      </c>
      <c r="AN130" t="s">
        <v>55</v>
      </c>
      <c r="AO130" t="s">
        <v>55</v>
      </c>
      <c r="AS130" t="s">
        <v>343</v>
      </c>
      <c r="AT130">
        <v>30</v>
      </c>
      <c r="AU130">
        <v>31</v>
      </c>
      <c r="AV130">
        <v>40</v>
      </c>
      <c r="BB130">
        <v>0</v>
      </c>
      <c r="BC130">
        <v>0</v>
      </c>
      <c r="BD130" t="s">
        <v>60</v>
      </c>
      <c r="BE130">
        <v>46240</v>
      </c>
      <c r="BF130">
        <v>634324015</v>
      </c>
      <c r="BH130" t="s">
        <v>323</v>
      </c>
      <c r="BI130" t="s">
        <v>320</v>
      </c>
      <c r="BJ130" s="23">
        <v>0.47569444444444442</v>
      </c>
      <c r="BK130">
        <v>83</v>
      </c>
      <c r="BL130">
        <v>96.24</v>
      </c>
      <c r="BM130">
        <v>0</v>
      </c>
      <c r="BN130">
        <v>-63.16</v>
      </c>
      <c r="BO130">
        <v>116.08</v>
      </c>
      <c r="BP130" t="s">
        <v>60</v>
      </c>
      <c r="BQ130">
        <v>1.1664392109999999</v>
      </c>
      <c r="BR130" t="s">
        <v>61</v>
      </c>
    </row>
    <row r="131" spans="1:70" x14ac:dyDescent="0.2">
      <c r="A131" s="19">
        <f t="shared" si="15"/>
        <v>8.129999999999999</v>
      </c>
      <c r="B131" s="20">
        <v>3752</v>
      </c>
      <c r="D131" s="2" t="s">
        <v>1381</v>
      </c>
      <c r="E131" s="2" t="str">
        <f t="shared" si="14"/>
        <v>ST</v>
      </c>
      <c r="F131">
        <v>200720433</v>
      </c>
      <c r="G131">
        <v>202606</v>
      </c>
      <c r="H131" t="s">
        <v>52</v>
      </c>
      <c r="I131" t="s">
        <v>321</v>
      </c>
      <c r="J131" t="s">
        <v>322</v>
      </c>
      <c r="K131" t="s">
        <v>54</v>
      </c>
      <c r="L131" s="5" t="s">
        <v>2039</v>
      </c>
      <c r="M131" s="5">
        <v>46059</v>
      </c>
      <c r="N131" s="21">
        <v>872382222709</v>
      </c>
      <c r="P131" t="s">
        <v>326</v>
      </c>
      <c r="Q131" t="s">
        <v>326</v>
      </c>
      <c r="R131" t="s">
        <v>56</v>
      </c>
      <c r="S131" t="s">
        <v>327</v>
      </c>
      <c r="T131">
        <v>21</v>
      </c>
      <c r="U131" t="s">
        <v>57</v>
      </c>
      <c r="V131">
        <v>21320</v>
      </c>
      <c r="W131">
        <v>39.57</v>
      </c>
      <c r="X131">
        <v>4.21</v>
      </c>
      <c r="Y131">
        <v>0</v>
      </c>
      <c r="Z131">
        <v>-30.11</v>
      </c>
      <c r="AA131">
        <v>13.67</v>
      </c>
      <c r="AB131">
        <v>2</v>
      </c>
      <c r="AC131">
        <v>24.2</v>
      </c>
      <c r="AD131">
        <v>3.52</v>
      </c>
      <c r="AE131" t="s">
        <v>2427</v>
      </c>
      <c r="AF131" t="s">
        <v>2764</v>
      </c>
      <c r="AG131" t="s">
        <v>2764</v>
      </c>
      <c r="AH131" t="s">
        <v>2765</v>
      </c>
      <c r="AI131" t="s">
        <v>2766</v>
      </c>
      <c r="AJ131">
        <v>50</v>
      </c>
      <c r="AK131" t="s">
        <v>57</v>
      </c>
      <c r="AL131">
        <v>50350</v>
      </c>
      <c r="AM131" t="s">
        <v>55</v>
      </c>
      <c r="AN131" t="s">
        <v>55</v>
      </c>
      <c r="AO131" t="s">
        <v>55</v>
      </c>
      <c r="AS131" t="s">
        <v>343</v>
      </c>
      <c r="AT131">
        <v>12</v>
      </c>
      <c r="AU131">
        <v>21</v>
      </c>
      <c r="AV131">
        <v>30</v>
      </c>
      <c r="BB131">
        <v>0</v>
      </c>
      <c r="BC131">
        <v>0</v>
      </c>
      <c r="BD131" t="s">
        <v>60</v>
      </c>
      <c r="BE131">
        <v>46240</v>
      </c>
      <c r="BF131">
        <v>634324015</v>
      </c>
      <c r="BH131" t="s">
        <v>323</v>
      </c>
      <c r="BI131" t="s">
        <v>320</v>
      </c>
      <c r="BJ131" s="23">
        <v>0.40555555555555556</v>
      </c>
      <c r="BK131">
        <v>34</v>
      </c>
      <c r="BL131">
        <v>3.62</v>
      </c>
      <c r="BM131">
        <v>0</v>
      </c>
      <c r="BN131">
        <v>-25.87</v>
      </c>
      <c r="BO131">
        <v>11.75</v>
      </c>
      <c r="BP131" t="s">
        <v>60</v>
      </c>
      <c r="BQ131">
        <v>1.163724384</v>
      </c>
      <c r="BR131" t="s">
        <v>61</v>
      </c>
    </row>
    <row r="132" spans="1:70" x14ac:dyDescent="0.2">
      <c r="A132" s="19">
        <f t="shared" si="15"/>
        <v>19.170000000000002</v>
      </c>
      <c r="B132" s="20">
        <v>3752</v>
      </c>
      <c r="D132" s="2" t="s">
        <v>1381</v>
      </c>
      <c r="E132" s="2" t="str">
        <f t="shared" si="14"/>
        <v>ST</v>
      </c>
      <c r="F132">
        <v>200720433</v>
      </c>
      <c r="G132">
        <v>202606</v>
      </c>
      <c r="H132" t="s">
        <v>52</v>
      </c>
      <c r="I132" t="s">
        <v>321</v>
      </c>
      <c r="J132" t="s">
        <v>322</v>
      </c>
      <c r="K132" t="s">
        <v>54</v>
      </c>
      <c r="L132" s="5">
        <v>46028</v>
      </c>
      <c r="M132">
        <v>46059</v>
      </c>
      <c r="N132" s="21">
        <v>872389365179</v>
      </c>
      <c r="P132" t="s">
        <v>326</v>
      </c>
      <c r="Q132" t="s">
        <v>326</v>
      </c>
      <c r="R132" t="s">
        <v>56</v>
      </c>
      <c r="S132" t="s">
        <v>327</v>
      </c>
      <c r="T132">
        <v>21</v>
      </c>
      <c r="U132" t="s">
        <v>57</v>
      </c>
      <c r="V132">
        <v>21320</v>
      </c>
      <c r="W132">
        <v>93.55</v>
      </c>
      <c r="X132">
        <v>11.09</v>
      </c>
      <c r="Y132">
        <v>0</v>
      </c>
      <c r="Z132">
        <v>-71.19</v>
      </c>
      <c r="AA132">
        <v>33.450000000000003</v>
      </c>
      <c r="AB132">
        <v>5</v>
      </c>
      <c r="AC132">
        <v>96.8</v>
      </c>
      <c r="AD132">
        <v>36.299999999999997</v>
      </c>
      <c r="AE132" t="s">
        <v>8485</v>
      </c>
      <c r="AF132" t="s">
        <v>2767</v>
      </c>
      <c r="AG132" t="s">
        <v>2767</v>
      </c>
      <c r="AH132" t="s">
        <v>2768</v>
      </c>
      <c r="AI132" t="s">
        <v>387</v>
      </c>
      <c r="AJ132" t="s">
        <v>388</v>
      </c>
      <c r="AK132" t="s">
        <v>57</v>
      </c>
      <c r="AL132">
        <v>98000</v>
      </c>
      <c r="AM132" t="s">
        <v>55</v>
      </c>
      <c r="AN132" t="s">
        <v>55</v>
      </c>
      <c r="AO132" t="s">
        <v>55</v>
      </c>
      <c r="AS132" t="s">
        <v>343</v>
      </c>
      <c r="AT132">
        <v>0</v>
      </c>
      <c r="AU132">
        <v>0</v>
      </c>
      <c r="AV132">
        <v>0</v>
      </c>
      <c r="BB132">
        <v>0</v>
      </c>
      <c r="BC132">
        <v>0</v>
      </c>
      <c r="BD132" t="s">
        <v>60</v>
      </c>
      <c r="BE132">
        <v>46240</v>
      </c>
      <c r="BF132">
        <v>634324015</v>
      </c>
      <c r="BH132" t="s">
        <v>323</v>
      </c>
      <c r="BI132" t="s">
        <v>320</v>
      </c>
      <c r="BJ132" s="23">
        <v>0.50902777777777775</v>
      </c>
      <c r="BK132">
        <v>80.2</v>
      </c>
      <c r="BL132">
        <v>9.51</v>
      </c>
      <c r="BM132">
        <v>0</v>
      </c>
      <c r="BN132">
        <v>-61.03</v>
      </c>
      <c r="BO132">
        <v>28.68</v>
      </c>
      <c r="BP132" t="s">
        <v>60</v>
      </c>
      <c r="BQ132">
        <v>1.1664392109999999</v>
      </c>
      <c r="BR132" t="s">
        <v>61</v>
      </c>
    </row>
    <row r="133" spans="1:70" x14ac:dyDescent="0.2">
      <c r="A133" s="19">
        <f t="shared" si="15"/>
        <v>12.480000000000004</v>
      </c>
      <c r="B133" s="20">
        <v>3752</v>
      </c>
      <c r="D133" s="2" t="s">
        <v>1381</v>
      </c>
      <c r="E133" s="2" t="str">
        <f t="shared" si="14"/>
        <v>ST</v>
      </c>
      <c r="F133">
        <v>200720433</v>
      </c>
      <c r="G133">
        <v>202606</v>
      </c>
      <c r="H133" t="s">
        <v>52</v>
      </c>
      <c r="I133" t="s">
        <v>321</v>
      </c>
      <c r="J133" t="s">
        <v>322</v>
      </c>
      <c r="K133" t="s">
        <v>54</v>
      </c>
      <c r="L133" t="s">
        <v>2039</v>
      </c>
      <c r="M133" t="s">
        <v>2464</v>
      </c>
      <c r="N133" s="21">
        <v>872386436614</v>
      </c>
      <c r="P133" t="s">
        <v>326</v>
      </c>
      <c r="Q133" t="s">
        <v>326</v>
      </c>
      <c r="R133" t="s">
        <v>56</v>
      </c>
      <c r="S133" t="s">
        <v>327</v>
      </c>
      <c r="T133">
        <v>21</v>
      </c>
      <c r="U133" t="s">
        <v>57</v>
      </c>
      <c r="V133">
        <v>21320</v>
      </c>
      <c r="W133">
        <v>60.75</v>
      </c>
      <c r="X133">
        <v>6.47</v>
      </c>
      <c r="Y133">
        <v>0</v>
      </c>
      <c r="Z133">
        <v>-46.22</v>
      </c>
      <c r="AA133">
        <v>20.99</v>
      </c>
      <c r="AB133">
        <v>4</v>
      </c>
      <c r="AC133">
        <v>51.7</v>
      </c>
      <c r="AD133">
        <v>13.2</v>
      </c>
      <c r="AE133" t="s">
        <v>8486</v>
      </c>
      <c r="AF133" t="s">
        <v>2769</v>
      </c>
      <c r="AG133" t="s">
        <v>2769</v>
      </c>
      <c r="AH133" t="s">
        <v>2770</v>
      </c>
      <c r="AI133" t="s">
        <v>385</v>
      </c>
      <c r="AJ133">
        <v>72</v>
      </c>
      <c r="AK133" t="s">
        <v>57</v>
      </c>
      <c r="AL133">
        <v>72100</v>
      </c>
      <c r="AM133" t="s">
        <v>55</v>
      </c>
      <c r="AN133" t="s">
        <v>55</v>
      </c>
      <c r="AO133" t="s">
        <v>55</v>
      </c>
      <c r="AS133" t="s">
        <v>343</v>
      </c>
      <c r="AT133">
        <v>0</v>
      </c>
      <c r="AU133">
        <v>0</v>
      </c>
      <c r="AV133">
        <v>0</v>
      </c>
      <c r="BB133">
        <v>0</v>
      </c>
      <c r="BC133">
        <v>0</v>
      </c>
      <c r="BD133" t="s">
        <v>60</v>
      </c>
      <c r="BE133" s="5">
        <v>46240</v>
      </c>
      <c r="BF133">
        <v>634324015</v>
      </c>
      <c r="BH133" t="s">
        <v>323</v>
      </c>
      <c r="BI133" t="s">
        <v>320</v>
      </c>
      <c r="BJ133" s="23">
        <v>0.36666666666666664</v>
      </c>
      <c r="BK133">
        <v>52.2</v>
      </c>
      <c r="BL133">
        <v>5.56</v>
      </c>
      <c r="BM133">
        <v>0</v>
      </c>
      <c r="BN133">
        <v>-39.72</v>
      </c>
      <c r="BO133">
        <v>18.04</v>
      </c>
      <c r="BP133" t="s">
        <v>60</v>
      </c>
      <c r="BQ133">
        <v>1.163724384</v>
      </c>
      <c r="BR133" t="s">
        <v>61</v>
      </c>
    </row>
    <row r="134" spans="1:70" x14ac:dyDescent="0.2">
      <c r="A134" s="19">
        <f t="shared" si="15"/>
        <v>8.4599999999999973</v>
      </c>
      <c r="B134" s="20">
        <v>3752</v>
      </c>
      <c r="D134" s="2" t="s">
        <v>346</v>
      </c>
      <c r="E134" s="2" t="str">
        <f t="shared" si="14"/>
        <v>ST</v>
      </c>
      <c r="F134">
        <v>200720433</v>
      </c>
      <c r="G134">
        <v>202606</v>
      </c>
      <c r="H134" t="s">
        <v>52</v>
      </c>
      <c r="I134" t="s">
        <v>321</v>
      </c>
      <c r="J134" t="s">
        <v>322</v>
      </c>
      <c r="K134" t="s">
        <v>54</v>
      </c>
      <c r="L134">
        <v>46087</v>
      </c>
      <c r="M134">
        <v>46118</v>
      </c>
      <c r="N134" s="21">
        <v>872533483633</v>
      </c>
      <c r="P134" t="s">
        <v>326</v>
      </c>
      <c r="Q134" t="s">
        <v>326</v>
      </c>
      <c r="R134" t="s">
        <v>56</v>
      </c>
      <c r="S134" t="s">
        <v>327</v>
      </c>
      <c r="T134">
        <v>21</v>
      </c>
      <c r="U134" t="s">
        <v>57</v>
      </c>
      <c r="V134">
        <v>21320</v>
      </c>
      <c r="W134">
        <v>41.21</v>
      </c>
      <c r="X134">
        <v>4.8899999999999997</v>
      </c>
      <c r="Y134">
        <v>0</v>
      </c>
      <c r="Z134">
        <v>-31.36</v>
      </c>
      <c r="AA134">
        <v>14.74</v>
      </c>
      <c r="AB134">
        <v>2</v>
      </c>
      <c r="AC134">
        <v>26.4</v>
      </c>
      <c r="AD134">
        <v>5.28</v>
      </c>
      <c r="AE134" t="s">
        <v>8487</v>
      </c>
      <c r="AF134" t="s">
        <v>2771</v>
      </c>
      <c r="AG134" t="s">
        <v>2771</v>
      </c>
      <c r="AH134" t="s">
        <v>2772</v>
      </c>
      <c r="AI134" t="s">
        <v>377</v>
      </c>
      <c r="AJ134">
        <v>37</v>
      </c>
      <c r="AK134" t="s">
        <v>57</v>
      </c>
      <c r="AL134">
        <v>37000</v>
      </c>
      <c r="AM134" t="s">
        <v>55</v>
      </c>
      <c r="AN134" t="s">
        <v>55</v>
      </c>
      <c r="AO134" t="s">
        <v>55</v>
      </c>
      <c r="AS134" t="s">
        <v>343</v>
      </c>
      <c r="AT134">
        <v>20</v>
      </c>
      <c r="AU134">
        <v>20</v>
      </c>
      <c r="AV134">
        <v>30</v>
      </c>
      <c r="BB134">
        <v>0</v>
      </c>
      <c r="BC134">
        <v>0</v>
      </c>
      <c r="BD134" t="s">
        <v>60</v>
      </c>
      <c r="BE134" s="5">
        <v>46240</v>
      </c>
      <c r="BF134">
        <v>634324015</v>
      </c>
      <c r="BH134" t="s">
        <v>323</v>
      </c>
      <c r="BI134" t="s">
        <v>320</v>
      </c>
      <c r="BJ134" s="23">
        <v>0.47847222222222224</v>
      </c>
      <c r="BK134">
        <v>35.4</v>
      </c>
      <c r="BL134">
        <v>4.2</v>
      </c>
      <c r="BM134">
        <v>0</v>
      </c>
      <c r="BN134">
        <v>-26.94</v>
      </c>
      <c r="BO134">
        <v>12.66</v>
      </c>
      <c r="BP134" t="s">
        <v>60</v>
      </c>
      <c r="BQ134">
        <v>1.164090147</v>
      </c>
      <c r="BR134" t="s">
        <v>61</v>
      </c>
    </row>
    <row r="135" spans="1:70" x14ac:dyDescent="0.2">
      <c r="A135" s="19">
        <f t="shared" si="15"/>
        <v>15.489999999999995</v>
      </c>
      <c r="B135" s="20">
        <v>3752</v>
      </c>
      <c r="D135" s="2" t="s">
        <v>1381</v>
      </c>
      <c r="E135" s="2" t="str">
        <f t="shared" si="14"/>
        <v>ST</v>
      </c>
      <c r="F135">
        <v>200720433</v>
      </c>
      <c r="G135">
        <v>202606</v>
      </c>
      <c r="H135" t="s">
        <v>52</v>
      </c>
      <c r="I135" t="s">
        <v>321</v>
      </c>
      <c r="J135" t="s">
        <v>322</v>
      </c>
      <c r="K135" t="s">
        <v>54</v>
      </c>
      <c r="L135" s="5">
        <v>46240</v>
      </c>
      <c r="M135" s="5">
        <v>46271</v>
      </c>
      <c r="N135" s="21">
        <v>872768067040</v>
      </c>
      <c r="P135" t="s">
        <v>326</v>
      </c>
      <c r="Q135" t="s">
        <v>326</v>
      </c>
      <c r="R135" t="s">
        <v>56</v>
      </c>
      <c r="S135" t="s">
        <v>327</v>
      </c>
      <c r="T135">
        <v>21</v>
      </c>
      <c r="U135" t="s">
        <v>57</v>
      </c>
      <c r="V135">
        <v>21320</v>
      </c>
      <c r="W135">
        <v>74.7</v>
      </c>
      <c r="X135">
        <v>8.85</v>
      </c>
      <c r="Y135">
        <v>0</v>
      </c>
      <c r="Z135">
        <v>-56.84</v>
      </c>
      <c r="AA135">
        <v>26.71</v>
      </c>
      <c r="AB135">
        <v>4</v>
      </c>
      <c r="AC135">
        <v>70.62</v>
      </c>
      <c r="AD135">
        <v>70.62</v>
      </c>
      <c r="AE135" t="s">
        <v>8488</v>
      </c>
      <c r="AF135" t="s">
        <v>2773</v>
      </c>
      <c r="AG135" t="s">
        <v>2774</v>
      </c>
      <c r="AH135" t="s">
        <v>2775</v>
      </c>
      <c r="AI135" t="s">
        <v>604</v>
      </c>
      <c r="AJ135">
        <v>44</v>
      </c>
      <c r="AK135" t="s">
        <v>57</v>
      </c>
      <c r="AL135">
        <v>44300</v>
      </c>
      <c r="AM135" t="s">
        <v>55</v>
      </c>
      <c r="AN135" t="s">
        <v>55</v>
      </c>
      <c r="AO135" t="s">
        <v>55</v>
      </c>
      <c r="AS135" t="s">
        <v>343</v>
      </c>
      <c r="AT135">
        <v>30</v>
      </c>
      <c r="AU135">
        <v>32</v>
      </c>
      <c r="AV135">
        <v>40</v>
      </c>
      <c r="BB135">
        <v>0</v>
      </c>
      <c r="BC135">
        <v>0</v>
      </c>
      <c r="BD135" t="s">
        <v>60</v>
      </c>
      <c r="BE135" t="s">
        <v>2497</v>
      </c>
      <c r="BF135">
        <v>634333759</v>
      </c>
      <c r="BH135" t="s">
        <v>323</v>
      </c>
      <c r="BI135" t="s">
        <v>320</v>
      </c>
      <c r="BJ135" s="23">
        <v>0.49861111111111112</v>
      </c>
      <c r="BK135">
        <v>64.8</v>
      </c>
      <c r="BL135">
        <v>7.68</v>
      </c>
      <c r="BM135">
        <v>0</v>
      </c>
      <c r="BN135">
        <v>-49.31</v>
      </c>
      <c r="BO135">
        <v>23.17</v>
      </c>
      <c r="BP135" t="s">
        <v>60</v>
      </c>
      <c r="BQ135">
        <v>1.1527377519999999</v>
      </c>
      <c r="BR135" t="s">
        <v>61</v>
      </c>
    </row>
    <row r="136" spans="1:70" x14ac:dyDescent="0.2">
      <c r="A136" s="19">
        <f t="shared" si="15"/>
        <v>10.800000000000004</v>
      </c>
      <c r="B136" s="20">
        <v>3752</v>
      </c>
      <c r="D136" s="2" t="s">
        <v>1381</v>
      </c>
      <c r="E136" s="2" t="str">
        <f t="shared" si="14"/>
        <v>ST</v>
      </c>
      <c r="F136">
        <v>200720433</v>
      </c>
      <c r="G136">
        <v>202606</v>
      </c>
      <c r="H136" t="s">
        <v>52</v>
      </c>
      <c r="I136" t="s">
        <v>321</v>
      </c>
      <c r="J136" t="s">
        <v>322</v>
      </c>
      <c r="K136" t="s">
        <v>54</v>
      </c>
      <c r="L136" s="5" t="s">
        <v>1817</v>
      </c>
      <c r="M136" t="s">
        <v>2039</v>
      </c>
      <c r="N136" s="21">
        <v>872328911004</v>
      </c>
      <c r="P136" t="s">
        <v>326</v>
      </c>
      <c r="Q136" t="s">
        <v>326</v>
      </c>
      <c r="R136" t="s">
        <v>56</v>
      </c>
      <c r="S136" t="s">
        <v>327</v>
      </c>
      <c r="T136">
        <v>21</v>
      </c>
      <c r="U136" t="s">
        <v>57</v>
      </c>
      <c r="V136">
        <v>21320</v>
      </c>
      <c r="W136">
        <v>52.58</v>
      </c>
      <c r="X136">
        <v>5.6</v>
      </c>
      <c r="Y136">
        <v>0</v>
      </c>
      <c r="Z136">
        <v>-40.020000000000003</v>
      </c>
      <c r="AA136">
        <v>18.16</v>
      </c>
      <c r="AB136">
        <v>3</v>
      </c>
      <c r="AC136">
        <v>41.8</v>
      </c>
      <c r="AD136">
        <v>5.28</v>
      </c>
      <c r="AE136" t="s">
        <v>8489</v>
      </c>
      <c r="AF136" t="s">
        <v>2776</v>
      </c>
      <c r="AG136" t="s">
        <v>2776</v>
      </c>
      <c r="AH136" t="s">
        <v>2777</v>
      </c>
      <c r="AI136" t="s">
        <v>2778</v>
      </c>
      <c r="AJ136">
        <v>78</v>
      </c>
      <c r="AK136" t="s">
        <v>57</v>
      </c>
      <c r="AL136">
        <v>78121</v>
      </c>
      <c r="AM136" t="s">
        <v>55</v>
      </c>
      <c r="AN136" t="s">
        <v>55</v>
      </c>
      <c r="AO136" t="s">
        <v>55</v>
      </c>
      <c r="AS136" t="s">
        <v>343</v>
      </c>
      <c r="AT136">
        <v>0</v>
      </c>
      <c r="AU136">
        <v>0</v>
      </c>
      <c r="AV136">
        <v>0</v>
      </c>
      <c r="BB136">
        <v>0</v>
      </c>
      <c r="BC136">
        <v>0</v>
      </c>
      <c r="BD136" t="s">
        <v>60</v>
      </c>
      <c r="BE136">
        <v>46240</v>
      </c>
      <c r="BF136">
        <v>634324015</v>
      </c>
      <c r="BH136" t="s">
        <v>323</v>
      </c>
      <c r="BI136" t="s">
        <v>320</v>
      </c>
      <c r="BJ136" s="23">
        <v>0.47986111111111113</v>
      </c>
      <c r="BK136">
        <v>45.2</v>
      </c>
      <c r="BL136">
        <v>4.8099999999999996</v>
      </c>
      <c r="BM136">
        <v>0</v>
      </c>
      <c r="BN136">
        <v>-34.4</v>
      </c>
      <c r="BO136">
        <v>15.61</v>
      </c>
      <c r="BP136" t="s">
        <v>60</v>
      </c>
      <c r="BQ136">
        <v>1.163318249</v>
      </c>
      <c r="BR136" t="s">
        <v>61</v>
      </c>
    </row>
    <row r="137" spans="1:70" x14ac:dyDescent="0.2">
      <c r="A137" s="19">
        <f t="shared" si="15"/>
        <v>10.129999999999995</v>
      </c>
      <c r="B137" s="20">
        <v>3752</v>
      </c>
      <c r="D137" s="2" t="s">
        <v>1381</v>
      </c>
      <c r="E137" s="2" t="str">
        <f t="shared" si="14"/>
        <v>ST</v>
      </c>
      <c r="F137">
        <v>200720433</v>
      </c>
      <c r="G137">
        <v>202606</v>
      </c>
      <c r="H137" t="s">
        <v>52</v>
      </c>
      <c r="I137" t="s">
        <v>321</v>
      </c>
      <c r="J137" t="s">
        <v>322</v>
      </c>
      <c r="K137" t="s">
        <v>54</v>
      </c>
      <c r="L137" s="5" t="s">
        <v>2039</v>
      </c>
      <c r="M137" s="5">
        <v>46028</v>
      </c>
      <c r="N137" s="21">
        <v>872333994661</v>
      </c>
      <c r="P137" t="s">
        <v>326</v>
      </c>
      <c r="Q137" t="s">
        <v>326</v>
      </c>
      <c r="R137" t="s">
        <v>56</v>
      </c>
      <c r="S137" t="s">
        <v>327</v>
      </c>
      <c r="T137">
        <v>21</v>
      </c>
      <c r="U137" t="s">
        <v>57</v>
      </c>
      <c r="V137">
        <v>21320</v>
      </c>
      <c r="W137">
        <v>49.34</v>
      </c>
      <c r="X137">
        <v>5.25</v>
      </c>
      <c r="Y137">
        <v>0</v>
      </c>
      <c r="Z137">
        <v>-37.549999999999997</v>
      </c>
      <c r="AA137">
        <v>17.04</v>
      </c>
      <c r="AB137">
        <v>2</v>
      </c>
      <c r="AC137">
        <v>35.64</v>
      </c>
      <c r="AD137">
        <v>6.16</v>
      </c>
      <c r="AE137" t="s">
        <v>1469</v>
      </c>
      <c r="AF137" t="s">
        <v>2779</v>
      </c>
      <c r="AG137" t="s">
        <v>2779</v>
      </c>
      <c r="AH137" t="s">
        <v>2780</v>
      </c>
      <c r="AI137" t="s">
        <v>2781</v>
      </c>
      <c r="AJ137">
        <v>50</v>
      </c>
      <c r="AK137" t="s">
        <v>57</v>
      </c>
      <c r="AL137">
        <v>50300</v>
      </c>
      <c r="AM137" t="s">
        <v>55</v>
      </c>
      <c r="AN137" t="s">
        <v>55</v>
      </c>
      <c r="AO137" t="s">
        <v>55</v>
      </c>
      <c r="AS137" t="s">
        <v>343</v>
      </c>
      <c r="AT137">
        <v>30</v>
      </c>
      <c r="AU137">
        <v>30</v>
      </c>
      <c r="AV137">
        <v>40</v>
      </c>
      <c r="BB137">
        <v>0</v>
      </c>
      <c r="BC137">
        <v>0</v>
      </c>
      <c r="BD137" t="s">
        <v>60</v>
      </c>
      <c r="BE137" s="5">
        <v>46240</v>
      </c>
      <c r="BF137">
        <v>634324015</v>
      </c>
      <c r="BH137" t="s">
        <v>323</v>
      </c>
      <c r="BI137" t="s">
        <v>320</v>
      </c>
      <c r="BJ137" s="23">
        <v>0.47916666666666669</v>
      </c>
      <c r="BK137">
        <v>42.4</v>
      </c>
      <c r="BL137">
        <v>4.51</v>
      </c>
      <c r="BM137">
        <v>0</v>
      </c>
      <c r="BN137">
        <v>-32.270000000000003</v>
      </c>
      <c r="BO137">
        <v>14.64</v>
      </c>
      <c r="BP137" t="s">
        <v>60</v>
      </c>
      <c r="BQ137">
        <v>1.163724384</v>
      </c>
      <c r="BR137" t="s">
        <v>61</v>
      </c>
    </row>
    <row r="138" spans="1:70" x14ac:dyDescent="0.2">
      <c r="A138" s="19">
        <f t="shared" si="15"/>
        <v>11.809999999999995</v>
      </c>
      <c r="B138" s="20">
        <v>3752</v>
      </c>
      <c r="D138" s="2" t="s">
        <v>1381</v>
      </c>
      <c r="E138" s="2" t="str">
        <f t="shared" si="14"/>
        <v>ST</v>
      </c>
      <c r="F138">
        <v>200720433</v>
      </c>
      <c r="G138">
        <v>202606</v>
      </c>
      <c r="H138" t="s">
        <v>52</v>
      </c>
      <c r="I138" t="s">
        <v>321</v>
      </c>
      <c r="J138" t="s">
        <v>322</v>
      </c>
      <c r="K138" t="s">
        <v>54</v>
      </c>
      <c r="L138" s="5" t="s">
        <v>1817</v>
      </c>
      <c r="M138" s="5" t="s">
        <v>2039</v>
      </c>
      <c r="N138" s="21">
        <v>872332230264</v>
      </c>
      <c r="P138" t="s">
        <v>326</v>
      </c>
      <c r="Q138" t="s">
        <v>326</v>
      </c>
      <c r="R138" t="s">
        <v>56</v>
      </c>
      <c r="S138" t="s">
        <v>327</v>
      </c>
      <c r="T138">
        <v>21</v>
      </c>
      <c r="U138" t="s">
        <v>57</v>
      </c>
      <c r="V138">
        <v>21320</v>
      </c>
      <c r="W138">
        <v>57.47</v>
      </c>
      <c r="X138">
        <v>6.13</v>
      </c>
      <c r="Y138">
        <v>0</v>
      </c>
      <c r="Z138">
        <v>-43.73</v>
      </c>
      <c r="AA138">
        <v>19.87</v>
      </c>
      <c r="AB138">
        <v>3</v>
      </c>
      <c r="AC138">
        <v>48.4</v>
      </c>
      <c r="AD138">
        <v>11.22</v>
      </c>
      <c r="AE138" t="s">
        <v>8490</v>
      </c>
      <c r="AF138" t="s">
        <v>2782</v>
      </c>
      <c r="AG138" t="s">
        <v>2782</v>
      </c>
      <c r="AH138" t="s">
        <v>2783</v>
      </c>
      <c r="AI138" t="s">
        <v>2784</v>
      </c>
      <c r="AJ138">
        <v>90</v>
      </c>
      <c r="AK138" t="s">
        <v>57</v>
      </c>
      <c r="AL138">
        <v>90200</v>
      </c>
      <c r="AM138" t="s">
        <v>55</v>
      </c>
      <c r="AN138" t="s">
        <v>55</v>
      </c>
      <c r="AO138" t="s">
        <v>55</v>
      </c>
      <c r="AS138" t="s">
        <v>343</v>
      </c>
      <c r="AT138">
        <v>0</v>
      </c>
      <c r="AU138">
        <v>0</v>
      </c>
      <c r="AV138">
        <v>0</v>
      </c>
      <c r="BB138">
        <v>0</v>
      </c>
      <c r="BC138">
        <v>0</v>
      </c>
      <c r="BD138" t="s">
        <v>60</v>
      </c>
      <c r="BE138" s="5">
        <v>46240</v>
      </c>
      <c r="BF138">
        <v>634324015</v>
      </c>
      <c r="BH138" t="s">
        <v>323</v>
      </c>
      <c r="BI138" t="s">
        <v>320</v>
      </c>
      <c r="BJ138" s="23">
        <v>0.46041666666666664</v>
      </c>
      <c r="BK138">
        <v>49.4</v>
      </c>
      <c r="BL138">
        <v>5.27</v>
      </c>
      <c r="BM138">
        <v>0</v>
      </c>
      <c r="BN138">
        <v>-37.590000000000003</v>
      </c>
      <c r="BO138">
        <v>17.079999999999998</v>
      </c>
      <c r="BP138" t="s">
        <v>60</v>
      </c>
      <c r="BQ138">
        <v>1.163318249</v>
      </c>
      <c r="BR138" t="s">
        <v>61</v>
      </c>
    </row>
    <row r="139" spans="1:70" x14ac:dyDescent="0.2">
      <c r="A139" s="19">
        <f t="shared" si="15"/>
        <v>11.809999999999995</v>
      </c>
      <c r="B139" s="20">
        <v>3752</v>
      </c>
      <c r="D139" s="2" t="s">
        <v>1381</v>
      </c>
      <c r="E139" s="2" t="str">
        <f t="shared" si="14"/>
        <v>ST</v>
      </c>
      <c r="F139">
        <v>200720433</v>
      </c>
      <c r="G139">
        <v>202606</v>
      </c>
      <c r="H139" t="s">
        <v>52</v>
      </c>
      <c r="I139" t="s">
        <v>321</v>
      </c>
      <c r="J139" t="s">
        <v>322</v>
      </c>
      <c r="K139" t="s">
        <v>54</v>
      </c>
      <c r="L139" s="5">
        <v>46087</v>
      </c>
      <c r="M139" s="5">
        <v>46118</v>
      </c>
      <c r="N139" s="21">
        <v>872536869710</v>
      </c>
      <c r="P139" t="s">
        <v>326</v>
      </c>
      <c r="Q139" t="s">
        <v>326</v>
      </c>
      <c r="R139" t="s">
        <v>56</v>
      </c>
      <c r="S139" t="s">
        <v>327</v>
      </c>
      <c r="T139">
        <v>21</v>
      </c>
      <c r="U139" t="s">
        <v>57</v>
      </c>
      <c r="V139">
        <v>21320</v>
      </c>
      <c r="W139">
        <v>57.51</v>
      </c>
      <c r="X139">
        <v>6.81</v>
      </c>
      <c r="Y139">
        <v>0</v>
      </c>
      <c r="Z139">
        <v>-43.76</v>
      </c>
      <c r="AA139">
        <v>20.56</v>
      </c>
      <c r="AB139">
        <v>3</v>
      </c>
      <c r="AC139">
        <v>48.4</v>
      </c>
      <c r="AD139">
        <v>10.56</v>
      </c>
      <c r="AE139" t="s">
        <v>8491</v>
      </c>
      <c r="AF139" t="s">
        <v>2785</v>
      </c>
      <c r="AG139" t="s">
        <v>2785</v>
      </c>
      <c r="AH139" t="s">
        <v>2786</v>
      </c>
      <c r="AI139" t="s">
        <v>2787</v>
      </c>
      <c r="AJ139">
        <v>64</v>
      </c>
      <c r="AK139" t="s">
        <v>57</v>
      </c>
      <c r="AL139">
        <v>64990</v>
      </c>
      <c r="AM139" t="s">
        <v>55</v>
      </c>
      <c r="AN139" t="s">
        <v>55</v>
      </c>
      <c r="AO139" t="s">
        <v>55</v>
      </c>
      <c r="AS139" t="s">
        <v>343</v>
      </c>
      <c r="AT139">
        <v>0</v>
      </c>
      <c r="AU139">
        <v>0</v>
      </c>
      <c r="AV139">
        <v>0</v>
      </c>
      <c r="BB139">
        <v>0</v>
      </c>
      <c r="BC139">
        <v>0</v>
      </c>
      <c r="BD139" t="s">
        <v>60</v>
      </c>
      <c r="BE139" s="5">
        <v>46240</v>
      </c>
      <c r="BF139">
        <v>634324015</v>
      </c>
      <c r="BH139" t="s">
        <v>323</v>
      </c>
      <c r="BI139" t="s">
        <v>320</v>
      </c>
      <c r="BJ139" s="23">
        <v>0.42499999999999999</v>
      </c>
      <c r="BK139">
        <v>49.4</v>
      </c>
      <c r="BL139">
        <v>5.85</v>
      </c>
      <c r="BM139">
        <v>0</v>
      </c>
      <c r="BN139">
        <v>-37.590000000000003</v>
      </c>
      <c r="BO139">
        <v>17.66</v>
      </c>
      <c r="BP139" t="s">
        <v>60</v>
      </c>
      <c r="BQ139">
        <v>1.164090147</v>
      </c>
      <c r="BR139" t="s">
        <v>61</v>
      </c>
    </row>
    <row r="140" spans="1:70" x14ac:dyDescent="0.2">
      <c r="A140" s="19">
        <f t="shared" si="15"/>
        <v>16.490000000000002</v>
      </c>
      <c r="B140" s="20">
        <v>3752</v>
      </c>
      <c r="D140" s="2" t="s">
        <v>1381</v>
      </c>
      <c r="E140" s="2" t="str">
        <f t="shared" si="14"/>
        <v>ST</v>
      </c>
      <c r="F140">
        <v>200720433</v>
      </c>
      <c r="G140">
        <v>202606</v>
      </c>
      <c r="H140" t="s">
        <v>52</v>
      </c>
      <c r="I140" t="s">
        <v>321</v>
      </c>
      <c r="J140" t="s">
        <v>322</v>
      </c>
      <c r="K140" t="s">
        <v>54</v>
      </c>
      <c r="L140" s="5">
        <v>46028</v>
      </c>
      <c r="M140" s="5">
        <v>46087</v>
      </c>
      <c r="N140" s="21">
        <v>872385991795</v>
      </c>
      <c r="P140" t="s">
        <v>326</v>
      </c>
      <c r="Q140" t="s">
        <v>326</v>
      </c>
      <c r="R140" t="s">
        <v>56</v>
      </c>
      <c r="S140" t="s">
        <v>327</v>
      </c>
      <c r="T140">
        <v>21</v>
      </c>
      <c r="U140" t="s">
        <v>57</v>
      </c>
      <c r="V140">
        <v>21320</v>
      </c>
      <c r="W140">
        <v>80.48</v>
      </c>
      <c r="X140">
        <v>110.31</v>
      </c>
      <c r="Y140">
        <v>0</v>
      </c>
      <c r="Z140">
        <v>-61.25</v>
      </c>
      <c r="AA140">
        <v>129.54</v>
      </c>
      <c r="AB140">
        <v>6</v>
      </c>
      <c r="AC140">
        <v>78.540000000000006</v>
      </c>
      <c r="AD140">
        <v>17.16</v>
      </c>
      <c r="AE140" t="s">
        <v>1616</v>
      </c>
      <c r="AF140" t="s">
        <v>2788</v>
      </c>
      <c r="AG140" t="s">
        <v>2789</v>
      </c>
      <c r="AH140" t="s">
        <v>2790</v>
      </c>
      <c r="AI140" t="s">
        <v>2791</v>
      </c>
      <c r="AJ140">
        <v>33</v>
      </c>
      <c r="AK140" t="s">
        <v>57</v>
      </c>
      <c r="AL140">
        <v>33170</v>
      </c>
      <c r="AM140" t="s">
        <v>55</v>
      </c>
      <c r="AN140" t="s">
        <v>55</v>
      </c>
      <c r="AO140" t="s">
        <v>55</v>
      </c>
      <c r="AS140" t="s">
        <v>343</v>
      </c>
      <c r="AT140">
        <v>0</v>
      </c>
      <c r="AU140">
        <v>0</v>
      </c>
      <c r="AV140">
        <v>0</v>
      </c>
      <c r="BB140">
        <v>0</v>
      </c>
      <c r="BC140">
        <v>0</v>
      </c>
      <c r="BD140" t="s">
        <v>60</v>
      </c>
      <c r="BE140">
        <v>46240</v>
      </c>
      <c r="BF140">
        <v>634324015</v>
      </c>
      <c r="BH140" t="s">
        <v>323</v>
      </c>
      <c r="BI140" t="s">
        <v>320</v>
      </c>
      <c r="BJ140" s="23">
        <v>0.48819444444444443</v>
      </c>
      <c r="BK140">
        <v>69</v>
      </c>
      <c r="BL140">
        <v>94.57</v>
      </c>
      <c r="BM140">
        <v>0</v>
      </c>
      <c r="BN140">
        <v>-52.51</v>
      </c>
      <c r="BO140">
        <v>111.06</v>
      </c>
      <c r="BP140" t="s">
        <v>60</v>
      </c>
      <c r="BQ140">
        <v>1.1664392109999999</v>
      </c>
      <c r="BR140" t="s">
        <v>61</v>
      </c>
    </row>
    <row r="141" spans="1:70" x14ac:dyDescent="0.2">
      <c r="A141" s="19">
        <f t="shared" si="15"/>
        <v>6.120000000000001</v>
      </c>
      <c r="B141" s="20">
        <v>3752</v>
      </c>
      <c r="D141" s="2" t="s">
        <v>1381</v>
      </c>
      <c r="E141" s="2" t="str">
        <f t="shared" si="14"/>
        <v>ST</v>
      </c>
      <c r="F141">
        <v>200720433</v>
      </c>
      <c r="G141">
        <v>202606</v>
      </c>
      <c r="H141" t="s">
        <v>52</v>
      </c>
      <c r="I141" t="s">
        <v>321</v>
      </c>
      <c r="J141" t="s">
        <v>322</v>
      </c>
      <c r="K141" t="s">
        <v>54</v>
      </c>
      <c r="L141" s="5">
        <v>46028</v>
      </c>
      <c r="M141" s="5">
        <v>46059</v>
      </c>
      <c r="N141" s="21">
        <v>872328995912</v>
      </c>
      <c r="P141" t="s">
        <v>326</v>
      </c>
      <c r="Q141" t="s">
        <v>326</v>
      </c>
      <c r="R141" t="s">
        <v>56</v>
      </c>
      <c r="S141" t="s">
        <v>327</v>
      </c>
      <c r="T141">
        <v>21</v>
      </c>
      <c r="U141" t="s">
        <v>57</v>
      </c>
      <c r="V141">
        <v>21320</v>
      </c>
      <c r="W141">
        <v>29.86</v>
      </c>
      <c r="X141">
        <v>3.55</v>
      </c>
      <c r="Y141">
        <v>0</v>
      </c>
      <c r="Z141">
        <v>-22.72</v>
      </c>
      <c r="AA141">
        <v>10.68</v>
      </c>
      <c r="AB141">
        <v>1</v>
      </c>
      <c r="AC141">
        <v>11</v>
      </c>
      <c r="AD141">
        <v>1.32</v>
      </c>
      <c r="AE141" t="s">
        <v>8492</v>
      </c>
      <c r="AF141" t="s">
        <v>2792</v>
      </c>
      <c r="AG141" t="s">
        <v>2792</v>
      </c>
      <c r="AH141" t="s">
        <v>2793</v>
      </c>
      <c r="AI141" t="s">
        <v>2794</v>
      </c>
      <c r="AJ141">
        <v>74</v>
      </c>
      <c r="AK141" t="s">
        <v>57</v>
      </c>
      <c r="AL141">
        <v>74950</v>
      </c>
      <c r="AM141" t="s">
        <v>55</v>
      </c>
      <c r="AN141" t="s">
        <v>55</v>
      </c>
      <c r="AO141" t="s">
        <v>55</v>
      </c>
      <c r="AS141" t="s">
        <v>343</v>
      </c>
      <c r="AT141">
        <v>0</v>
      </c>
      <c r="AU141">
        <v>0</v>
      </c>
      <c r="AV141">
        <v>0</v>
      </c>
      <c r="BB141">
        <v>0</v>
      </c>
      <c r="BC141">
        <v>0</v>
      </c>
      <c r="BD141" t="s">
        <v>60</v>
      </c>
      <c r="BE141" s="5">
        <v>46240</v>
      </c>
      <c r="BF141">
        <v>634324015</v>
      </c>
      <c r="BH141" t="s">
        <v>323</v>
      </c>
      <c r="BI141" t="s">
        <v>320</v>
      </c>
      <c r="BJ141" s="23">
        <v>0.47430555555555554</v>
      </c>
      <c r="BK141">
        <v>25.6</v>
      </c>
      <c r="BL141">
        <v>3.04</v>
      </c>
      <c r="BM141">
        <v>0</v>
      </c>
      <c r="BN141">
        <v>-19.48</v>
      </c>
      <c r="BO141">
        <v>9.16</v>
      </c>
      <c r="BP141" t="s">
        <v>60</v>
      </c>
      <c r="BQ141">
        <v>1.1664392109999999</v>
      </c>
      <c r="BR141" t="s">
        <v>61</v>
      </c>
    </row>
    <row r="142" spans="1:70" x14ac:dyDescent="0.2">
      <c r="A142" s="19">
        <f t="shared" si="15"/>
        <v>8.7999999999999972</v>
      </c>
      <c r="B142" s="20">
        <v>3752</v>
      </c>
      <c r="D142" s="2" t="s">
        <v>1381</v>
      </c>
      <c r="E142" s="2" t="str">
        <f t="shared" si="14"/>
        <v>ST</v>
      </c>
      <c r="F142">
        <v>200720433</v>
      </c>
      <c r="G142">
        <v>202606</v>
      </c>
      <c r="H142" t="s">
        <v>52</v>
      </c>
      <c r="I142" t="s">
        <v>321</v>
      </c>
      <c r="J142" t="s">
        <v>322</v>
      </c>
      <c r="K142" t="s">
        <v>54</v>
      </c>
      <c r="L142">
        <v>46148</v>
      </c>
      <c r="M142" s="5">
        <v>46240</v>
      </c>
      <c r="N142" s="21">
        <v>872644953704</v>
      </c>
      <c r="P142" t="s">
        <v>326</v>
      </c>
      <c r="Q142" t="s">
        <v>326</v>
      </c>
      <c r="R142" t="s">
        <v>56</v>
      </c>
      <c r="S142" t="s">
        <v>327</v>
      </c>
      <c r="T142">
        <v>21</v>
      </c>
      <c r="U142" t="s">
        <v>57</v>
      </c>
      <c r="V142">
        <v>21320</v>
      </c>
      <c r="W142">
        <v>42.73</v>
      </c>
      <c r="X142">
        <v>5.0599999999999996</v>
      </c>
      <c r="Y142">
        <v>0</v>
      </c>
      <c r="Z142">
        <v>-32.51</v>
      </c>
      <c r="AA142">
        <v>15.28</v>
      </c>
      <c r="AB142">
        <v>2</v>
      </c>
      <c r="AC142">
        <v>28.6</v>
      </c>
      <c r="AD142">
        <v>28.6</v>
      </c>
      <c r="AE142" t="s">
        <v>8493</v>
      </c>
      <c r="AF142" t="s">
        <v>2795</v>
      </c>
      <c r="AG142" t="s">
        <v>2795</v>
      </c>
      <c r="AH142" t="s">
        <v>2796</v>
      </c>
      <c r="AI142" t="s">
        <v>2797</v>
      </c>
      <c r="AJ142">
        <v>14</v>
      </c>
      <c r="AK142" t="s">
        <v>57</v>
      </c>
      <c r="AL142">
        <v>14320</v>
      </c>
      <c r="AM142" t="s">
        <v>55</v>
      </c>
      <c r="AN142" t="s">
        <v>55</v>
      </c>
      <c r="AO142" t="s">
        <v>55</v>
      </c>
      <c r="AS142" t="s">
        <v>343</v>
      </c>
      <c r="AT142">
        <v>20</v>
      </c>
      <c r="AU142">
        <v>21</v>
      </c>
      <c r="AV142">
        <v>30</v>
      </c>
      <c r="BB142">
        <v>0</v>
      </c>
      <c r="BC142">
        <v>0</v>
      </c>
      <c r="BD142" t="s">
        <v>60</v>
      </c>
      <c r="BE142" s="5" t="s">
        <v>2497</v>
      </c>
      <c r="BF142">
        <v>634333759</v>
      </c>
      <c r="BH142" t="s">
        <v>323</v>
      </c>
      <c r="BI142" t="s">
        <v>320</v>
      </c>
      <c r="BJ142" s="23">
        <v>0.40763888888888888</v>
      </c>
      <c r="BK142">
        <v>36.799999999999997</v>
      </c>
      <c r="BL142">
        <v>4.3600000000000003</v>
      </c>
      <c r="BM142">
        <v>0</v>
      </c>
      <c r="BN142">
        <v>-28</v>
      </c>
      <c r="BO142">
        <v>13.16</v>
      </c>
      <c r="BP142" t="s">
        <v>60</v>
      </c>
      <c r="BQ142">
        <v>1.161210911</v>
      </c>
      <c r="BR142" t="s">
        <v>61</v>
      </c>
    </row>
    <row r="143" spans="1:70" x14ac:dyDescent="0.2">
      <c r="A143" s="19">
        <f t="shared" si="15"/>
        <v>8.7999999999999972</v>
      </c>
      <c r="B143" s="20">
        <v>3752</v>
      </c>
      <c r="D143" s="2" t="s">
        <v>1381</v>
      </c>
      <c r="E143" s="2" t="str">
        <f t="shared" ref="E143:E191" si="16">IF(J143="FedEx Priority","ST","FICP")</f>
        <v>ST</v>
      </c>
      <c r="F143">
        <v>200720433</v>
      </c>
      <c r="G143">
        <v>202606</v>
      </c>
      <c r="H143" t="s">
        <v>52</v>
      </c>
      <c r="I143" t="s">
        <v>321</v>
      </c>
      <c r="J143" t="s">
        <v>322</v>
      </c>
      <c r="K143" t="s">
        <v>54</v>
      </c>
      <c r="L143" s="5" t="s">
        <v>1816</v>
      </c>
      <c r="M143" s="5" t="s">
        <v>2039</v>
      </c>
      <c r="N143" s="21">
        <v>872272982401</v>
      </c>
      <c r="P143" t="s">
        <v>326</v>
      </c>
      <c r="Q143" t="s">
        <v>326</v>
      </c>
      <c r="R143" t="s">
        <v>56</v>
      </c>
      <c r="S143" t="s">
        <v>327</v>
      </c>
      <c r="T143">
        <v>21</v>
      </c>
      <c r="U143" t="s">
        <v>57</v>
      </c>
      <c r="V143">
        <v>21320</v>
      </c>
      <c r="W143">
        <v>42.84</v>
      </c>
      <c r="X143">
        <v>4.5599999999999996</v>
      </c>
      <c r="Y143">
        <v>0</v>
      </c>
      <c r="Z143">
        <v>-32.6</v>
      </c>
      <c r="AA143">
        <v>14.81</v>
      </c>
      <c r="AB143">
        <v>2</v>
      </c>
      <c r="AC143">
        <v>28.6</v>
      </c>
      <c r="AD143">
        <v>2.64</v>
      </c>
      <c r="AE143" t="s">
        <v>8494</v>
      </c>
      <c r="AF143" t="s">
        <v>2798</v>
      </c>
      <c r="AG143" t="s">
        <v>2798</v>
      </c>
      <c r="AH143" t="s">
        <v>2799</v>
      </c>
      <c r="AI143" t="s">
        <v>397</v>
      </c>
      <c r="AJ143">
        <v>75</v>
      </c>
      <c r="AK143" t="s">
        <v>57</v>
      </c>
      <c r="AL143">
        <v>75011</v>
      </c>
      <c r="AM143" t="s">
        <v>55</v>
      </c>
      <c r="AN143" t="s">
        <v>55</v>
      </c>
      <c r="AO143" t="s">
        <v>55</v>
      </c>
      <c r="AS143" t="s">
        <v>343</v>
      </c>
      <c r="AT143">
        <v>20</v>
      </c>
      <c r="AU143">
        <v>20</v>
      </c>
      <c r="AV143">
        <v>30</v>
      </c>
      <c r="BB143">
        <v>0</v>
      </c>
      <c r="BC143">
        <v>0</v>
      </c>
      <c r="BD143" t="s">
        <v>60</v>
      </c>
      <c r="BE143">
        <v>46240</v>
      </c>
      <c r="BF143">
        <v>634324015</v>
      </c>
      <c r="BH143" t="s">
        <v>323</v>
      </c>
      <c r="BI143" t="s">
        <v>320</v>
      </c>
      <c r="BJ143" s="23">
        <v>0.38055555555555554</v>
      </c>
      <c r="BK143">
        <v>36.799999999999997</v>
      </c>
      <c r="BL143">
        <v>3.92</v>
      </c>
      <c r="BM143">
        <v>0</v>
      </c>
      <c r="BN143">
        <v>-28</v>
      </c>
      <c r="BO143">
        <v>12.72</v>
      </c>
      <c r="BP143" t="s">
        <v>60</v>
      </c>
      <c r="BQ143">
        <v>1.164252783</v>
      </c>
      <c r="BR143" t="s">
        <v>61</v>
      </c>
    </row>
    <row r="144" spans="1:70" x14ac:dyDescent="0.2">
      <c r="A144" s="19">
        <f t="shared" si="15"/>
        <v>12.480000000000004</v>
      </c>
      <c r="B144" s="20">
        <v>3752</v>
      </c>
      <c r="D144" s="2" t="s">
        <v>1381</v>
      </c>
      <c r="E144" s="2" t="str">
        <f t="shared" si="16"/>
        <v>ST</v>
      </c>
      <c r="F144">
        <v>200720433</v>
      </c>
      <c r="G144">
        <v>202606</v>
      </c>
      <c r="H144" t="s">
        <v>52</v>
      </c>
      <c r="I144" t="s">
        <v>321</v>
      </c>
      <c r="J144" t="s">
        <v>322</v>
      </c>
      <c r="K144" t="s">
        <v>54</v>
      </c>
      <c r="L144" t="s">
        <v>1817</v>
      </c>
      <c r="M144" t="s">
        <v>2039</v>
      </c>
      <c r="N144" s="21">
        <v>872330565893</v>
      </c>
      <c r="P144" t="s">
        <v>326</v>
      </c>
      <c r="Q144" t="s">
        <v>326</v>
      </c>
      <c r="R144" t="s">
        <v>56</v>
      </c>
      <c r="S144" t="s">
        <v>327</v>
      </c>
      <c r="T144">
        <v>21</v>
      </c>
      <c r="U144" t="s">
        <v>57</v>
      </c>
      <c r="V144">
        <v>21320</v>
      </c>
      <c r="W144">
        <v>60.73</v>
      </c>
      <c r="X144">
        <v>6.47</v>
      </c>
      <c r="Y144">
        <v>0</v>
      </c>
      <c r="Z144">
        <v>-46.21</v>
      </c>
      <c r="AA144">
        <v>20.99</v>
      </c>
      <c r="AB144">
        <v>3</v>
      </c>
      <c r="AC144">
        <v>52.8</v>
      </c>
      <c r="AD144">
        <v>9.9</v>
      </c>
      <c r="AE144" t="s">
        <v>2325</v>
      </c>
      <c r="AF144" t="s">
        <v>2800</v>
      </c>
      <c r="AG144" t="s">
        <v>2800</v>
      </c>
      <c r="AH144" t="s">
        <v>2801</v>
      </c>
      <c r="AI144" t="s">
        <v>494</v>
      </c>
      <c r="AJ144">
        <v>51</v>
      </c>
      <c r="AK144" t="s">
        <v>57</v>
      </c>
      <c r="AL144">
        <v>51100</v>
      </c>
      <c r="AM144" t="s">
        <v>55</v>
      </c>
      <c r="AN144" t="s">
        <v>55</v>
      </c>
      <c r="AO144" t="s">
        <v>55</v>
      </c>
      <c r="AS144" t="s">
        <v>343</v>
      </c>
      <c r="AT144">
        <v>30</v>
      </c>
      <c r="AU144">
        <v>32</v>
      </c>
      <c r="AV144">
        <v>40</v>
      </c>
      <c r="BB144">
        <v>0</v>
      </c>
      <c r="BC144">
        <v>0</v>
      </c>
      <c r="BD144" t="s">
        <v>60</v>
      </c>
      <c r="BE144">
        <v>46240</v>
      </c>
      <c r="BF144">
        <v>634324015</v>
      </c>
      <c r="BH144" t="s">
        <v>323</v>
      </c>
      <c r="BI144" t="s">
        <v>320</v>
      </c>
      <c r="BJ144" s="23">
        <v>0.38611111111111113</v>
      </c>
      <c r="BK144">
        <v>52.2</v>
      </c>
      <c r="BL144">
        <v>5.56</v>
      </c>
      <c r="BM144">
        <v>0</v>
      </c>
      <c r="BN144">
        <v>-39.72</v>
      </c>
      <c r="BO144">
        <v>18.04</v>
      </c>
      <c r="BP144" t="s">
        <v>60</v>
      </c>
      <c r="BQ144">
        <v>1.163318249</v>
      </c>
      <c r="BR144" t="s">
        <v>61</v>
      </c>
    </row>
    <row r="145" spans="1:70" x14ac:dyDescent="0.2">
      <c r="A145" s="19">
        <f t="shared" ref="A145:A189" si="17">BK145+BN145</f>
        <v>5.4499999999999993</v>
      </c>
      <c r="B145" s="20">
        <v>3752</v>
      </c>
      <c r="D145" s="2" t="s">
        <v>1381</v>
      </c>
      <c r="E145" s="2" t="str">
        <f t="shared" si="16"/>
        <v>ST</v>
      </c>
      <c r="F145">
        <v>200720433</v>
      </c>
      <c r="G145">
        <v>202606</v>
      </c>
      <c r="H145" t="s">
        <v>52</v>
      </c>
      <c r="I145" t="s">
        <v>321</v>
      </c>
      <c r="J145" t="s">
        <v>322</v>
      </c>
      <c r="K145" t="s">
        <v>54</v>
      </c>
      <c r="L145">
        <v>46118</v>
      </c>
      <c r="M145" s="5">
        <v>46148</v>
      </c>
      <c r="N145" s="21">
        <v>872536024367</v>
      </c>
      <c r="P145" t="s">
        <v>326</v>
      </c>
      <c r="Q145" t="s">
        <v>326</v>
      </c>
      <c r="R145" t="s">
        <v>56</v>
      </c>
      <c r="S145" t="s">
        <v>327</v>
      </c>
      <c r="T145">
        <v>21</v>
      </c>
      <c r="U145" t="s">
        <v>57</v>
      </c>
      <c r="V145">
        <v>21320</v>
      </c>
      <c r="W145">
        <v>26.53</v>
      </c>
      <c r="X145">
        <v>3.14</v>
      </c>
      <c r="Y145">
        <v>0</v>
      </c>
      <c r="Z145">
        <v>-20.190000000000001</v>
      </c>
      <c r="AA145">
        <v>9.48</v>
      </c>
      <c r="AB145">
        <v>1</v>
      </c>
      <c r="AC145">
        <v>6.6</v>
      </c>
      <c r="AD145">
        <v>6.6</v>
      </c>
      <c r="AE145" t="s">
        <v>2428</v>
      </c>
      <c r="AF145" t="s">
        <v>2156</v>
      </c>
      <c r="AG145" t="s">
        <v>2156</v>
      </c>
      <c r="AH145" t="s">
        <v>1083</v>
      </c>
      <c r="AI145" t="s">
        <v>2157</v>
      </c>
      <c r="AJ145">
        <v>33</v>
      </c>
      <c r="AK145" t="s">
        <v>57</v>
      </c>
      <c r="AL145">
        <v>33480</v>
      </c>
      <c r="AM145" t="s">
        <v>55</v>
      </c>
      <c r="AN145" t="s">
        <v>55</v>
      </c>
      <c r="AO145" t="s">
        <v>55</v>
      </c>
      <c r="AS145" t="s">
        <v>343</v>
      </c>
      <c r="AT145">
        <v>19</v>
      </c>
      <c r="AU145">
        <v>20</v>
      </c>
      <c r="AV145">
        <v>30</v>
      </c>
      <c r="BB145">
        <v>0</v>
      </c>
      <c r="BC145">
        <v>0</v>
      </c>
      <c r="BD145" t="s">
        <v>60</v>
      </c>
      <c r="BE145" s="5" t="s">
        <v>2497</v>
      </c>
      <c r="BF145">
        <v>634333759</v>
      </c>
      <c r="BH145" t="s">
        <v>323</v>
      </c>
      <c r="BI145" t="s">
        <v>320</v>
      </c>
      <c r="BJ145" s="23">
        <v>0.40833333333333333</v>
      </c>
      <c r="BK145">
        <v>22.8</v>
      </c>
      <c r="BL145">
        <v>2.7</v>
      </c>
      <c r="BM145">
        <v>0</v>
      </c>
      <c r="BN145">
        <v>-17.350000000000001</v>
      </c>
      <c r="BO145">
        <v>8.15</v>
      </c>
      <c r="BP145" t="s">
        <v>60</v>
      </c>
      <c r="BQ145">
        <v>1.163778556</v>
      </c>
      <c r="BR145" t="s">
        <v>61</v>
      </c>
    </row>
    <row r="146" spans="1:70" x14ac:dyDescent="0.2">
      <c r="A146" s="19">
        <f t="shared" si="17"/>
        <v>9.8000000000000007</v>
      </c>
      <c r="B146" s="20">
        <v>3752</v>
      </c>
      <c r="D146" s="2" t="s">
        <v>1381</v>
      </c>
      <c r="E146" s="2" t="str">
        <f t="shared" si="16"/>
        <v>ST</v>
      </c>
      <c r="F146">
        <v>200720433</v>
      </c>
      <c r="G146">
        <v>202606</v>
      </c>
      <c r="H146" t="s">
        <v>52</v>
      </c>
      <c r="I146" t="s">
        <v>321</v>
      </c>
      <c r="J146" t="s">
        <v>322</v>
      </c>
      <c r="K146" t="s">
        <v>54</v>
      </c>
      <c r="L146" s="5" t="s">
        <v>1817</v>
      </c>
      <c r="M146" s="5" t="s">
        <v>2039</v>
      </c>
      <c r="N146" s="21">
        <v>872331181417</v>
      </c>
      <c r="P146" t="s">
        <v>326</v>
      </c>
      <c r="Q146" t="s">
        <v>326</v>
      </c>
      <c r="R146" t="s">
        <v>56</v>
      </c>
      <c r="S146" t="s">
        <v>327</v>
      </c>
      <c r="T146">
        <v>21</v>
      </c>
      <c r="U146" t="s">
        <v>57</v>
      </c>
      <c r="V146">
        <v>21320</v>
      </c>
      <c r="W146">
        <v>47.7</v>
      </c>
      <c r="X146">
        <v>5.07</v>
      </c>
      <c r="Y146">
        <v>0</v>
      </c>
      <c r="Z146">
        <v>-36.299999999999997</v>
      </c>
      <c r="AA146">
        <v>16.47</v>
      </c>
      <c r="AB146">
        <v>2</v>
      </c>
      <c r="AC146">
        <v>35.200000000000003</v>
      </c>
      <c r="AD146">
        <v>6.16</v>
      </c>
      <c r="AE146" t="s">
        <v>8495</v>
      </c>
      <c r="AF146" t="s">
        <v>1447</v>
      </c>
      <c r="AG146" t="s">
        <v>1447</v>
      </c>
      <c r="AH146" t="s">
        <v>1448</v>
      </c>
      <c r="AI146" t="s">
        <v>436</v>
      </c>
      <c r="AJ146">
        <v>31</v>
      </c>
      <c r="AK146" t="s">
        <v>57</v>
      </c>
      <c r="AL146">
        <v>31400</v>
      </c>
      <c r="AM146" t="s">
        <v>55</v>
      </c>
      <c r="AN146" t="s">
        <v>55</v>
      </c>
      <c r="AO146" t="s">
        <v>55</v>
      </c>
      <c r="AS146" t="s">
        <v>343</v>
      </c>
      <c r="AT146">
        <v>30</v>
      </c>
      <c r="AU146">
        <v>31</v>
      </c>
      <c r="AV146">
        <v>40</v>
      </c>
      <c r="BB146">
        <v>0</v>
      </c>
      <c r="BC146">
        <v>0</v>
      </c>
      <c r="BD146" t="s">
        <v>60</v>
      </c>
      <c r="BE146" s="5">
        <v>46240</v>
      </c>
      <c r="BF146">
        <v>634324015</v>
      </c>
      <c r="BH146" t="s">
        <v>323</v>
      </c>
      <c r="BI146" t="s">
        <v>320</v>
      </c>
      <c r="BJ146" s="23">
        <v>0.48958333333333331</v>
      </c>
      <c r="BK146">
        <v>41</v>
      </c>
      <c r="BL146">
        <v>4.3600000000000003</v>
      </c>
      <c r="BM146">
        <v>0</v>
      </c>
      <c r="BN146">
        <v>-31.2</v>
      </c>
      <c r="BO146">
        <v>14.16</v>
      </c>
      <c r="BP146" t="s">
        <v>60</v>
      </c>
      <c r="BQ146">
        <v>1.163318249</v>
      </c>
      <c r="BR146" t="s">
        <v>61</v>
      </c>
    </row>
    <row r="147" spans="1:70" x14ac:dyDescent="0.2">
      <c r="A147" s="19">
        <f t="shared" si="17"/>
        <v>10.129999999999995</v>
      </c>
      <c r="B147" s="20">
        <v>3752</v>
      </c>
      <c r="D147" s="2" t="s">
        <v>1381</v>
      </c>
      <c r="E147" s="2" t="str">
        <f t="shared" si="16"/>
        <v>ST</v>
      </c>
      <c r="F147">
        <v>200720433</v>
      </c>
      <c r="G147">
        <v>202606</v>
      </c>
      <c r="H147" t="s">
        <v>52</v>
      </c>
      <c r="I147" t="s">
        <v>321</v>
      </c>
      <c r="J147" t="s">
        <v>322</v>
      </c>
      <c r="K147" t="s">
        <v>54</v>
      </c>
      <c r="L147" s="5" t="s">
        <v>1722</v>
      </c>
      <c r="M147" s="5" t="s">
        <v>2039</v>
      </c>
      <c r="N147" s="21">
        <v>871963850386</v>
      </c>
      <c r="P147" t="s">
        <v>326</v>
      </c>
      <c r="Q147" t="s">
        <v>326</v>
      </c>
      <c r="R147" t="s">
        <v>56</v>
      </c>
      <c r="S147" t="s">
        <v>327</v>
      </c>
      <c r="T147">
        <v>21</v>
      </c>
      <c r="U147" t="s">
        <v>57</v>
      </c>
      <c r="V147">
        <v>21320</v>
      </c>
      <c r="W147">
        <v>49.32</v>
      </c>
      <c r="X147">
        <v>5.25</v>
      </c>
      <c r="Y147">
        <v>0</v>
      </c>
      <c r="Z147">
        <v>-37.54</v>
      </c>
      <c r="AA147">
        <v>17.03</v>
      </c>
      <c r="AB147">
        <v>3</v>
      </c>
      <c r="AC147">
        <v>35.42</v>
      </c>
      <c r="AD147">
        <v>7.26</v>
      </c>
      <c r="AE147" t="s">
        <v>8496</v>
      </c>
      <c r="AF147" t="s">
        <v>2802</v>
      </c>
      <c r="AG147" t="s">
        <v>2802</v>
      </c>
      <c r="AH147" t="s">
        <v>2803</v>
      </c>
      <c r="AI147" t="s">
        <v>328</v>
      </c>
      <c r="AJ147">
        <v>64</v>
      </c>
      <c r="AK147" t="s">
        <v>57</v>
      </c>
      <c r="AL147">
        <v>64200</v>
      </c>
      <c r="AM147" t="s">
        <v>55</v>
      </c>
      <c r="AN147" t="s">
        <v>55</v>
      </c>
      <c r="AO147" t="s">
        <v>55</v>
      </c>
      <c r="AS147" t="s">
        <v>343</v>
      </c>
      <c r="AT147">
        <v>0</v>
      </c>
      <c r="AU147">
        <v>0</v>
      </c>
      <c r="AV147">
        <v>0</v>
      </c>
      <c r="BB147">
        <v>0</v>
      </c>
      <c r="BC147">
        <v>0</v>
      </c>
      <c r="BD147" t="s">
        <v>60</v>
      </c>
      <c r="BE147">
        <v>46240</v>
      </c>
      <c r="BF147">
        <v>634324015</v>
      </c>
      <c r="BH147" t="s">
        <v>323</v>
      </c>
      <c r="BI147" t="s">
        <v>320</v>
      </c>
      <c r="BJ147" s="23">
        <v>0.53055555555555556</v>
      </c>
      <c r="BK147">
        <v>42.4</v>
      </c>
      <c r="BL147">
        <v>4.51</v>
      </c>
      <c r="BM147">
        <v>0</v>
      </c>
      <c r="BN147">
        <v>-32.270000000000003</v>
      </c>
      <c r="BO147">
        <v>14.64</v>
      </c>
      <c r="BP147" t="s">
        <v>60</v>
      </c>
      <c r="BQ147">
        <v>1.163318249</v>
      </c>
      <c r="BR147" t="s">
        <v>61</v>
      </c>
    </row>
    <row r="148" spans="1:70" x14ac:dyDescent="0.2">
      <c r="A148" s="19">
        <f t="shared" si="17"/>
        <v>9.1300000000000026</v>
      </c>
      <c r="B148" s="20">
        <v>3752</v>
      </c>
      <c r="D148" s="2" t="s">
        <v>1381</v>
      </c>
      <c r="E148" s="2" t="str">
        <f t="shared" si="16"/>
        <v>ST</v>
      </c>
      <c r="F148">
        <v>200720433</v>
      </c>
      <c r="G148">
        <v>202606</v>
      </c>
      <c r="H148" t="s">
        <v>52</v>
      </c>
      <c r="I148" t="s">
        <v>321</v>
      </c>
      <c r="J148" t="s">
        <v>322</v>
      </c>
      <c r="K148" t="s">
        <v>54</v>
      </c>
      <c r="L148" s="5">
        <v>46240</v>
      </c>
      <c r="M148">
        <v>46271</v>
      </c>
      <c r="N148" s="21">
        <v>872696314307</v>
      </c>
      <c r="P148" t="s">
        <v>326</v>
      </c>
      <c r="Q148" t="s">
        <v>326</v>
      </c>
      <c r="R148" t="s">
        <v>56</v>
      </c>
      <c r="S148" t="s">
        <v>327</v>
      </c>
      <c r="T148">
        <v>21</v>
      </c>
      <c r="U148" t="s">
        <v>57</v>
      </c>
      <c r="V148">
        <v>21320</v>
      </c>
      <c r="W148">
        <v>44.03</v>
      </c>
      <c r="X148">
        <v>5.22</v>
      </c>
      <c r="Y148">
        <v>0</v>
      </c>
      <c r="Z148">
        <v>-33.51</v>
      </c>
      <c r="AA148">
        <v>15.75</v>
      </c>
      <c r="AB148">
        <v>2</v>
      </c>
      <c r="AC148">
        <v>30.8</v>
      </c>
      <c r="AD148">
        <v>30.8</v>
      </c>
      <c r="AE148" t="s">
        <v>8497</v>
      </c>
      <c r="AF148" t="s">
        <v>2804</v>
      </c>
      <c r="AG148" t="s">
        <v>2804</v>
      </c>
      <c r="AH148" t="s">
        <v>2805</v>
      </c>
      <c r="AI148" t="s">
        <v>2806</v>
      </c>
      <c r="AJ148">
        <v>63</v>
      </c>
      <c r="AK148" t="s">
        <v>57</v>
      </c>
      <c r="AL148">
        <v>63530</v>
      </c>
      <c r="AM148" t="s">
        <v>55</v>
      </c>
      <c r="AN148" t="s">
        <v>55</v>
      </c>
      <c r="AO148" t="s">
        <v>55</v>
      </c>
      <c r="AS148" t="s">
        <v>343</v>
      </c>
      <c r="AT148">
        <v>0</v>
      </c>
      <c r="AU148">
        <v>0</v>
      </c>
      <c r="AV148">
        <v>0</v>
      </c>
      <c r="BB148">
        <v>0</v>
      </c>
      <c r="BC148">
        <v>0</v>
      </c>
      <c r="BD148" t="s">
        <v>60</v>
      </c>
      <c r="BE148" t="s">
        <v>2497</v>
      </c>
      <c r="BF148">
        <v>634333759</v>
      </c>
      <c r="BH148" t="s">
        <v>323</v>
      </c>
      <c r="BI148" t="s">
        <v>320</v>
      </c>
      <c r="BJ148" s="23">
        <v>0.45833333333333331</v>
      </c>
      <c r="BK148">
        <v>38.200000000000003</v>
      </c>
      <c r="BL148">
        <v>4.53</v>
      </c>
      <c r="BM148">
        <v>0</v>
      </c>
      <c r="BN148">
        <v>-29.07</v>
      </c>
      <c r="BO148">
        <v>13.66</v>
      </c>
      <c r="BP148" t="s">
        <v>60</v>
      </c>
      <c r="BQ148">
        <v>1.1527377519999999</v>
      </c>
      <c r="BR148" t="s">
        <v>61</v>
      </c>
    </row>
    <row r="149" spans="1:70" x14ac:dyDescent="0.2">
      <c r="A149" s="19">
        <f t="shared" si="17"/>
        <v>18.159999999999997</v>
      </c>
      <c r="B149" s="20">
        <v>3752</v>
      </c>
      <c r="D149" s="2" t="s">
        <v>1381</v>
      </c>
      <c r="E149" s="2" t="str">
        <f t="shared" si="16"/>
        <v>ST</v>
      </c>
      <c r="F149">
        <v>200720433</v>
      </c>
      <c r="G149">
        <v>202606</v>
      </c>
      <c r="H149" t="s">
        <v>52</v>
      </c>
      <c r="I149" t="s">
        <v>321</v>
      </c>
      <c r="J149" t="s">
        <v>322</v>
      </c>
      <c r="K149" t="s">
        <v>54</v>
      </c>
      <c r="L149" s="5" t="s">
        <v>1816</v>
      </c>
      <c r="M149" s="5" t="s">
        <v>2039</v>
      </c>
      <c r="N149" s="21">
        <v>872124117352</v>
      </c>
      <c r="P149" t="s">
        <v>326</v>
      </c>
      <c r="Q149" t="s">
        <v>326</v>
      </c>
      <c r="R149" t="s">
        <v>56</v>
      </c>
      <c r="S149" t="s">
        <v>327</v>
      </c>
      <c r="T149">
        <v>21</v>
      </c>
      <c r="U149" t="s">
        <v>57</v>
      </c>
      <c r="V149">
        <v>21320</v>
      </c>
      <c r="W149">
        <v>88.48</v>
      </c>
      <c r="X149">
        <v>9.41</v>
      </c>
      <c r="Y149">
        <v>0</v>
      </c>
      <c r="Z149">
        <v>-67.34</v>
      </c>
      <c r="AA149">
        <v>30.55</v>
      </c>
      <c r="AB149">
        <v>5</v>
      </c>
      <c r="AC149">
        <v>90.2</v>
      </c>
      <c r="AD149">
        <v>28.6</v>
      </c>
      <c r="AE149" t="s">
        <v>8498</v>
      </c>
      <c r="AF149" t="s">
        <v>2807</v>
      </c>
      <c r="AG149" t="s">
        <v>2807</v>
      </c>
      <c r="AH149" t="s">
        <v>367</v>
      </c>
      <c r="AI149" t="s">
        <v>2808</v>
      </c>
      <c r="AJ149">
        <v>59</v>
      </c>
      <c r="AK149" t="s">
        <v>57</v>
      </c>
      <c r="AL149">
        <v>59650</v>
      </c>
      <c r="AM149" t="s">
        <v>55</v>
      </c>
      <c r="AN149" t="s">
        <v>55</v>
      </c>
      <c r="AO149" t="s">
        <v>55</v>
      </c>
      <c r="AS149" t="s">
        <v>343</v>
      </c>
      <c r="AT149">
        <v>15</v>
      </c>
      <c r="AU149">
        <v>31</v>
      </c>
      <c r="AV149">
        <v>39</v>
      </c>
      <c r="BB149">
        <v>0</v>
      </c>
      <c r="BC149">
        <v>0</v>
      </c>
      <c r="BD149" t="s">
        <v>60</v>
      </c>
      <c r="BE149" s="5">
        <v>46240</v>
      </c>
      <c r="BF149">
        <v>634324015</v>
      </c>
      <c r="BH149" t="s">
        <v>323</v>
      </c>
      <c r="BI149" t="s">
        <v>320</v>
      </c>
      <c r="BJ149" s="23">
        <v>0.4826388888888889</v>
      </c>
      <c r="BK149">
        <v>76</v>
      </c>
      <c r="BL149">
        <v>8.08</v>
      </c>
      <c r="BM149">
        <v>0</v>
      </c>
      <c r="BN149">
        <v>-57.84</v>
      </c>
      <c r="BO149">
        <v>26.24</v>
      </c>
      <c r="BP149" t="s">
        <v>60</v>
      </c>
      <c r="BQ149">
        <v>1.164252783</v>
      </c>
      <c r="BR149" t="s">
        <v>61</v>
      </c>
    </row>
    <row r="150" spans="1:70" x14ac:dyDescent="0.2">
      <c r="A150" s="19">
        <f t="shared" si="17"/>
        <v>23.52000000000001</v>
      </c>
      <c r="B150" s="20">
        <v>3752</v>
      </c>
      <c r="D150" s="2" t="s">
        <v>1381</v>
      </c>
      <c r="E150" s="2" t="str">
        <f t="shared" si="16"/>
        <v>ST</v>
      </c>
      <c r="F150">
        <v>200720433</v>
      </c>
      <c r="G150">
        <v>202606</v>
      </c>
      <c r="H150" t="s">
        <v>52</v>
      </c>
      <c r="I150" t="s">
        <v>321</v>
      </c>
      <c r="J150" t="s">
        <v>322</v>
      </c>
      <c r="K150" t="s">
        <v>54</v>
      </c>
      <c r="L150" s="5" t="s">
        <v>2039</v>
      </c>
      <c r="M150">
        <v>46028</v>
      </c>
      <c r="N150" s="21">
        <v>872385283206</v>
      </c>
      <c r="P150" t="s">
        <v>326</v>
      </c>
      <c r="Q150" t="s">
        <v>326</v>
      </c>
      <c r="R150" t="s">
        <v>56</v>
      </c>
      <c r="S150" t="s">
        <v>327</v>
      </c>
      <c r="T150">
        <v>21</v>
      </c>
      <c r="U150" t="s">
        <v>57</v>
      </c>
      <c r="V150">
        <v>21320</v>
      </c>
      <c r="W150">
        <v>114.51</v>
      </c>
      <c r="X150">
        <v>12.2</v>
      </c>
      <c r="Y150">
        <v>0</v>
      </c>
      <c r="Z150">
        <v>-87.14</v>
      </c>
      <c r="AA150">
        <v>39.57</v>
      </c>
      <c r="AB150">
        <v>4</v>
      </c>
      <c r="AC150">
        <v>125.18</v>
      </c>
      <c r="AD150">
        <v>19.36</v>
      </c>
      <c r="AE150" t="s">
        <v>8499</v>
      </c>
      <c r="AF150" t="s">
        <v>2809</v>
      </c>
      <c r="AG150" t="s">
        <v>2809</v>
      </c>
      <c r="AH150" t="s">
        <v>2810</v>
      </c>
      <c r="AI150" t="s">
        <v>369</v>
      </c>
      <c r="AJ150">
        <v>13</v>
      </c>
      <c r="AK150" t="s">
        <v>57</v>
      </c>
      <c r="AL150">
        <v>13001</v>
      </c>
      <c r="AM150" t="s">
        <v>55</v>
      </c>
      <c r="AN150" t="s">
        <v>55</v>
      </c>
      <c r="AO150" t="s">
        <v>55</v>
      </c>
      <c r="AS150" t="s">
        <v>343</v>
      </c>
      <c r="AT150">
        <v>30</v>
      </c>
      <c r="AU150">
        <v>49</v>
      </c>
      <c r="AV150">
        <v>116</v>
      </c>
      <c r="BB150">
        <v>0</v>
      </c>
      <c r="BC150">
        <v>0</v>
      </c>
      <c r="BD150" t="s">
        <v>60</v>
      </c>
      <c r="BE150">
        <v>46240</v>
      </c>
      <c r="BF150">
        <v>634324015</v>
      </c>
      <c r="BH150" t="s">
        <v>323</v>
      </c>
      <c r="BI150" t="s">
        <v>320</v>
      </c>
      <c r="BJ150" s="23">
        <v>0.3888888888888889</v>
      </c>
      <c r="BK150">
        <v>98.4</v>
      </c>
      <c r="BL150">
        <v>10.48</v>
      </c>
      <c r="BM150">
        <v>0</v>
      </c>
      <c r="BN150">
        <v>-74.88</v>
      </c>
      <c r="BO150">
        <v>34</v>
      </c>
      <c r="BP150" t="s">
        <v>60</v>
      </c>
      <c r="BQ150">
        <v>1.163724384</v>
      </c>
      <c r="BR150" t="s">
        <v>61</v>
      </c>
    </row>
    <row r="151" spans="1:70" x14ac:dyDescent="0.2">
      <c r="A151" s="19">
        <f t="shared" si="17"/>
        <v>11.469999999999999</v>
      </c>
      <c r="B151" s="20">
        <v>3752</v>
      </c>
      <c r="D151" s="2" t="s">
        <v>1381</v>
      </c>
      <c r="E151" s="2" t="str">
        <f t="shared" si="16"/>
        <v>ST</v>
      </c>
      <c r="F151">
        <v>200720433</v>
      </c>
      <c r="G151">
        <v>202606</v>
      </c>
      <c r="H151" t="s">
        <v>52</v>
      </c>
      <c r="I151" t="s">
        <v>321</v>
      </c>
      <c r="J151" t="s">
        <v>322</v>
      </c>
      <c r="K151" t="s">
        <v>54</v>
      </c>
      <c r="L151" t="s">
        <v>2039</v>
      </c>
      <c r="M151" s="5">
        <v>46028</v>
      </c>
      <c r="N151" s="21">
        <v>872384692054</v>
      </c>
      <c r="P151" t="s">
        <v>326</v>
      </c>
      <c r="Q151" t="s">
        <v>326</v>
      </c>
      <c r="R151" t="s">
        <v>56</v>
      </c>
      <c r="S151" t="s">
        <v>327</v>
      </c>
      <c r="T151">
        <v>21</v>
      </c>
      <c r="U151" t="s">
        <v>57</v>
      </c>
      <c r="V151">
        <v>21320</v>
      </c>
      <c r="W151">
        <v>55.86</v>
      </c>
      <c r="X151">
        <v>5.95</v>
      </c>
      <c r="Y151">
        <v>0</v>
      </c>
      <c r="Z151">
        <v>-42.51</v>
      </c>
      <c r="AA151">
        <v>19.29</v>
      </c>
      <c r="AB151">
        <v>3</v>
      </c>
      <c r="AC151">
        <v>46.2</v>
      </c>
      <c r="AD151">
        <v>9.24</v>
      </c>
      <c r="AE151" t="s">
        <v>8500</v>
      </c>
      <c r="AF151" t="s">
        <v>2811</v>
      </c>
      <c r="AG151" t="s">
        <v>2811</v>
      </c>
      <c r="AH151" t="s">
        <v>2812</v>
      </c>
      <c r="AI151" t="s">
        <v>1896</v>
      </c>
      <c r="AJ151">
        <v>64</v>
      </c>
      <c r="AK151" t="s">
        <v>57</v>
      </c>
      <c r="AL151">
        <v>64360</v>
      </c>
      <c r="AM151" t="s">
        <v>55</v>
      </c>
      <c r="AN151" t="s">
        <v>55</v>
      </c>
      <c r="AO151" t="s">
        <v>55</v>
      </c>
      <c r="AS151" t="s">
        <v>343</v>
      </c>
      <c r="AT151">
        <v>0</v>
      </c>
      <c r="AU151">
        <v>0</v>
      </c>
      <c r="AV151">
        <v>0</v>
      </c>
      <c r="BB151">
        <v>0</v>
      </c>
      <c r="BC151">
        <v>0</v>
      </c>
      <c r="BD151" t="s">
        <v>60</v>
      </c>
      <c r="BE151" s="5">
        <v>46240</v>
      </c>
      <c r="BF151">
        <v>634324015</v>
      </c>
      <c r="BH151" t="s">
        <v>323</v>
      </c>
      <c r="BI151" t="s">
        <v>320</v>
      </c>
      <c r="BJ151" s="23">
        <v>0.47013888888888888</v>
      </c>
      <c r="BK151">
        <v>48</v>
      </c>
      <c r="BL151">
        <v>5.1100000000000003</v>
      </c>
      <c r="BM151">
        <v>0</v>
      </c>
      <c r="BN151">
        <v>-36.53</v>
      </c>
      <c r="BO151">
        <v>16.579999999999998</v>
      </c>
      <c r="BP151" t="s">
        <v>60</v>
      </c>
      <c r="BQ151">
        <v>1.163724384</v>
      </c>
      <c r="BR151" t="s">
        <v>61</v>
      </c>
    </row>
    <row r="152" spans="1:70" x14ac:dyDescent="0.2">
      <c r="A152" s="19">
        <f t="shared" si="17"/>
        <v>14.150000000000006</v>
      </c>
      <c r="B152" s="20">
        <v>3752</v>
      </c>
      <c r="D152" s="2" t="s">
        <v>1381</v>
      </c>
      <c r="E152" s="2" t="str">
        <f t="shared" si="16"/>
        <v>ST</v>
      </c>
      <c r="F152">
        <v>200720433</v>
      </c>
      <c r="G152">
        <v>202606</v>
      </c>
      <c r="H152" t="s">
        <v>52</v>
      </c>
      <c r="I152" t="s">
        <v>321</v>
      </c>
      <c r="J152" t="s">
        <v>322</v>
      </c>
      <c r="K152" t="s">
        <v>54</v>
      </c>
      <c r="L152">
        <v>46028</v>
      </c>
      <c r="M152" s="5">
        <v>46059</v>
      </c>
      <c r="N152" s="21">
        <v>872382106824</v>
      </c>
      <c r="P152" t="s">
        <v>326</v>
      </c>
      <c r="Q152" t="s">
        <v>326</v>
      </c>
      <c r="R152" t="s">
        <v>56</v>
      </c>
      <c r="S152" t="s">
        <v>327</v>
      </c>
      <c r="T152">
        <v>21</v>
      </c>
      <c r="U152" t="s">
        <v>57</v>
      </c>
      <c r="V152">
        <v>21320</v>
      </c>
      <c r="W152">
        <v>69.05</v>
      </c>
      <c r="X152">
        <v>8.19</v>
      </c>
      <c r="Y152">
        <v>0</v>
      </c>
      <c r="Z152">
        <v>-52.55</v>
      </c>
      <c r="AA152">
        <v>24.69</v>
      </c>
      <c r="AB152">
        <v>4</v>
      </c>
      <c r="AC152">
        <v>63.14</v>
      </c>
      <c r="AD152">
        <v>10.56</v>
      </c>
      <c r="AE152" t="s">
        <v>1482</v>
      </c>
      <c r="AF152" t="s">
        <v>2813</v>
      </c>
      <c r="AG152" t="s">
        <v>2813</v>
      </c>
      <c r="AH152" t="s">
        <v>2814</v>
      </c>
      <c r="AI152" t="s">
        <v>2815</v>
      </c>
      <c r="AJ152">
        <v>69</v>
      </c>
      <c r="AK152" t="s">
        <v>57</v>
      </c>
      <c r="AL152">
        <v>69001</v>
      </c>
      <c r="AM152" t="s">
        <v>55</v>
      </c>
      <c r="AN152" t="s">
        <v>55</v>
      </c>
      <c r="AO152" t="s">
        <v>55</v>
      </c>
      <c r="AS152" t="s">
        <v>343</v>
      </c>
      <c r="AT152">
        <v>4</v>
      </c>
      <c r="AU152">
        <v>74</v>
      </c>
      <c r="AV152">
        <v>114</v>
      </c>
      <c r="BB152">
        <v>0</v>
      </c>
      <c r="BC152">
        <v>0</v>
      </c>
      <c r="BD152" t="s">
        <v>60</v>
      </c>
      <c r="BE152" s="5">
        <v>46240</v>
      </c>
      <c r="BF152">
        <v>634324015</v>
      </c>
      <c r="BH152" t="s">
        <v>323</v>
      </c>
      <c r="BI152" t="s">
        <v>320</v>
      </c>
      <c r="BJ152" s="23">
        <v>0.54027777777777775</v>
      </c>
      <c r="BK152">
        <v>59.2</v>
      </c>
      <c r="BL152">
        <v>7.02</v>
      </c>
      <c r="BM152">
        <v>0</v>
      </c>
      <c r="BN152">
        <v>-45.05</v>
      </c>
      <c r="BO152">
        <v>21.17</v>
      </c>
      <c r="BP152" t="s">
        <v>60</v>
      </c>
      <c r="BQ152">
        <v>1.1664392109999999</v>
      </c>
      <c r="BR152" t="s">
        <v>61</v>
      </c>
    </row>
    <row r="153" spans="1:70" x14ac:dyDescent="0.2">
      <c r="A153" s="19">
        <f t="shared" si="17"/>
        <v>8.7999999999999972</v>
      </c>
      <c r="B153" s="20">
        <v>3752</v>
      </c>
      <c r="D153" s="2" t="s">
        <v>1381</v>
      </c>
      <c r="E153" s="2" t="str">
        <f t="shared" si="16"/>
        <v>ST</v>
      </c>
      <c r="F153">
        <v>200720433</v>
      </c>
      <c r="G153">
        <v>202606</v>
      </c>
      <c r="H153" t="s">
        <v>52</v>
      </c>
      <c r="I153" t="s">
        <v>321</v>
      </c>
      <c r="J153" t="s">
        <v>322</v>
      </c>
      <c r="K153" t="s">
        <v>54</v>
      </c>
      <c r="L153">
        <v>46028</v>
      </c>
      <c r="M153">
        <v>46059</v>
      </c>
      <c r="N153" s="21">
        <v>872387332027</v>
      </c>
      <c r="P153" t="s">
        <v>326</v>
      </c>
      <c r="Q153" t="s">
        <v>326</v>
      </c>
      <c r="R153" t="s">
        <v>56</v>
      </c>
      <c r="S153" t="s">
        <v>327</v>
      </c>
      <c r="T153">
        <v>21</v>
      </c>
      <c r="U153" t="s">
        <v>57</v>
      </c>
      <c r="V153">
        <v>21320</v>
      </c>
      <c r="W153">
        <v>42.92</v>
      </c>
      <c r="X153">
        <v>5.09</v>
      </c>
      <c r="Y153">
        <v>0</v>
      </c>
      <c r="Z153">
        <v>-32.659999999999997</v>
      </c>
      <c r="AA153">
        <v>15.35</v>
      </c>
      <c r="AB153">
        <v>2</v>
      </c>
      <c r="AC153">
        <v>28.6</v>
      </c>
      <c r="AD153">
        <v>2.64</v>
      </c>
      <c r="AE153" t="s">
        <v>8501</v>
      </c>
      <c r="AF153" t="s">
        <v>2816</v>
      </c>
      <c r="AG153" t="s">
        <v>2816</v>
      </c>
      <c r="AH153" t="s">
        <v>2817</v>
      </c>
      <c r="AI153" t="s">
        <v>598</v>
      </c>
      <c r="AJ153">
        <v>34</v>
      </c>
      <c r="AK153" t="s">
        <v>57</v>
      </c>
      <c r="AL153">
        <v>34000</v>
      </c>
      <c r="AM153" t="s">
        <v>55</v>
      </c>
      <c r="AN153" t="s">
        <v>55</v>
      </c>
      <c r="AO153" t="s">
        <v>55</v>
      </c>
      <c r="AS153" t="s">
        <v>343</v>
      </c>
      <c r="AT153">
        <v>30</v>
      </c>
      <c r="AU153">
        <v>31</v>
      </c>
      <c r="AV153">
        <v>39</v>
      </c>
      <c r="BB153">
        <v>0</v>
      </c>
      <c r="BC153">
        <v>0</v>
      </c>
      <c r="BD153" t="s">
        <v>60</v>
      </c>
      <c r="BE153">
        <v>46240</v>
      </c>
      <c r="BF153">
        <v>634324015</v>
      </c>
      <c r="BH153" t="s">
        <v>323</v>
      </c>
      <c r="BI153" t="s">
        <v>320</v>
      </c>
      <c r="BJ153" s="23">
        <v>0.5229166666666667</v>
      </c>
      <c r="BK153">
        <v>36.799999999999997</v>
      </c>
      <c r="BL153">
        <v>4.3600000000000003</v>
      </c>
      <c r="BM153">
        <v>0</v>
      </c>
      <c r="BN153">
        <v>-28</v>
      </c>
      <c r="BO153">
        <v>13.16</v>
      </c>
      <c r="BP153" t="s">
        <v>60</v>
      </c>
      <c r="BQ153">
        <v>1.1664392109999999</v>
      </c>
      <c r="BR153" t="s">
        <v>61</v>
      </c>
    </row>
    <row r="154" spans="1:70" x14ac:dyDescent="0.2">
      <c r="A154" s="19">
        <f t="shared" si="17"/>
        <v>9.8000000000000007</v>
      </c>
      <c r="B154" s="20">
        <v>3752</v>
      </c>
      <c r="D154" s="2" t="s">
        <v>1381</v>
      </c>
      <c r="E154" s="2" t="str">
        <f t="shared" si="16"/>
        <v>ST</v>
      </c>
      <c r="F154">
        <v>200720433</v>
      </c>
      <c r="G154">
        <v>202606</v>
      </c>
      <c r="H154" t="s">
        <v>52</v>
      </c>
      <c r="I154" t="s">
        <v>321</v>
      </c>
      <c r="J154" t="s">
        <v>322</v>
      </c>
      <c r="K154" t="s">
        <v>54</v>
      </c>
      <c r="L154" s="5">
        <v>46301</v>
      </c>
      <c r="M154" s="5">
        <v>46332</v>
      </c>
      <c r="N154" s="21">
        <v>872889769157</v>
      </c>
      <c r="P154" t="s">
        <v>326</v>
      </c>
      <c r="Q154" t="s">
        <v>326</v>
      </c>
      <c r="R154" t="s">
        <v>56</v>
      </c>
      <c r="S154" t="s">
        <v>327</v>
      </c>
      <c r="T154">
        <v>21</v>
      </c>
      <c r="U154" t="s">
        <v>57</v>
      </c>
      <c r="V154">
        <v>21320</v>
      </c>
      <c r="W154">
        <v>47.28</v>
      </c>
      <c r="X154">
        <v>5.6</v>
      </c>
      <c r="Y154">
        <v>0</v>
      </c>
      <c r="Z154">
        <v>-35.979999999999997</v>
      </c>
      <c r="AA154">
        <v>16.91</v>
      </c>
      <c r="AB154">
        <v>3</v>
      </c>
      <c r="AC154">
        <v>34.979999999999997</v>
      </c>
      <c r="AD154">
        <v>34.979999999999997</v>
      </c>
      <c r="AE154" t="s">
        <v>1614</v>
      </c>
      <c r="AF154" t="s">
        <v>1148</v>
      </c>
      <c r="AG154" t="s">
        <v>1148</v>
      </c>
      <c r="AH154" t="s">
        <v>2818</v>
      </c>
      <c r="AI154" t="s">
        <v>600</v>
      </c>
      <c r="AJ154">
        <v>94</v>
      </c>
      <c r="AK154" t="s">
        <v>57</v>
      </c>
      <c r="AL154">
        <v>94300</v>
      </c>
      <c r="AM154" t="s">
        <v>55</v>
      </c>
      <c r="AN154" t="s">
        <v>55</v>
      </c>
      <c r="AO154" t="s">
        <v>55</v>
      </c>
      <c r="AS154" t="s">
        <v>343</v>
      </c>
      <c r="AT154">
        <v>30</v>
      </c>
      <c r="AU154">
        <v>32</v>
      </c>
      <c r="AV154">
        <v>40</v>
      </c>
      <c r="BB154">
        <v>0</v>
      </c>
      <c r="BC154">
        <v>0</v>
      </c>
      <c r="BD154" t="s">
        <v>60</v>
      </c>
      <c r="BE154" t="s">
        <v>2497</v>
      </c>
      <c r="BF154">
        <v>634333759</v>
      </c>
      <c r="BH154" t="s">
        <v>323</v>
      </c>
      <c r="BI154" t="s">
        <v>320</v>
      </c>
      <c r="BJ154" s="23">
        <v>0.52222222222222225</v>
      </c>
      <c r="BK154">
        <v>41</v>
      </c>
      <c r="BL154">
        <v>4.8600000000000003</v>
      </c>
      <c r="BM154">
        <v>0</v>
      </c>
      <c r="BN154">
        <v>-31.2</v>
      </c>
      <c r="BO154">
        <v>14.66</v>
      </c>
      <c r="BP154" t="s">
        <v>60</v>
      </c>
      <c r="BQ154">
        <v>1.153163127</v>
      </c>
      <c r="BR154" t="s">
        <v>61</v>
      </c>
    </row>
    <row r="155" spans="1:70" x14ac:dyDescent="0.2">
      <c r="A155" s="19">
        <f t="shared" si="17"/>
        <v>8.7999999999999972</v>
      </c>
      <c r="B155" s="20">
        <v>3752</v>
      </c>
      <c r="D155" s="2" t="s">
        <v>1381</v>
      </c>
      <c r="E155" s="2" t="str">
        <f t="shared" si="16"/>
        <v>ST</v>
      </c>
      <c r="F155">
        <v>200720433</v>
      </c>
      <c r="G155">
        <v>202606</v>
      </c>
      <c r="H155" t="s">
        <v>52</v>
      </c>
      <c r="I155" t="s">
        <v>321</v>
      </c>
      <c r="J155" t="s">
        <v>322</v>
      </c>
      <c r="K155" t="s">
        <v>54</v>
      </c>
      <c r="L155" t="s">
        <v>2039</v>
      </c>
      <c r="M155">
        <v>46028</v>
      </c>
      <c r="N155" s="21">
        <v>872334187220</v>
      </c>
      <c r="P155" t="s">
        <v>326</v>
      </c>
      <c r="Q155" t="s">
        <v>326</v>
      </c>
      <c r="R155" t="s">
        <v>56</v>
      </c>
      <c r="S155" t="s">
        <v>327</v>
      </c>
      <c r="T155">
        <v>21</v>
      </c>
      <c r="U155" t="s">
        <v>57</v>
      </c>
      <c r="V155">
        <v>21320</v>
      </c>
      <c r="W155">
        <v>42.83</v>
      </c>
      <c r="X155">
        <v>4.5599999999999996</v>
      </c>
      <c r="Y155">
        <v>0</v>
      </c>
      <c r="Z155">
        <v>-32.58</v>
      </c>
      <c r="AA155">
        <v>14.8</v>
      </c>
      <c r="AB155">
        <v>2</v>
      </c>
      <c r="AC155">
        <v>28.6</v>
      </c>
      <c r="AD155">
        <v>3.08</v>
      </c>
      <c r="AE155" t="s">
        <v>8502</v>
      </c>
      <c r="AF155" t="s">
        <v>2819</v>
      </c>
      <c r="AG155" t="s">
        <v>2819</v>
      </c>
      <c r="AH155" t="s">
        <v>2676</v>
      </c>
      <c r="AI155" t="s">
        <v>2820</v>
      </c>
      <c r="AJ155">
        <v>56</v>
      </c>
      <c r="AK155" t="s">
        <v>57</v>
      </c>
      <c r="AL155">
        <v>56890</v>
      </c>
      <c r="AM155" t="s">
        <v>55</v>
      </c>
      <c r="AN155" t="s">
        <v>55</v>
      </c>
      <c r="AO155" t="s">
        <v>55</v>
      </c>
      <c r="AS155" t="s">
        <v>343</v>
      </c>
      <c r="AT155">
        <v>0</v>
      </c>
      <c r="AU155">
        <v>0</v>
      </c>
      <c r="AV155">
        <v>0</v>
      </c>
      <c r="BB155">
        <v>0</v>
      </c>
      <c r="BC155">
        <v>0</v>
      </c>
      <c r="BD155" t="s">
        <v>60</v>
      </c>
      <c r="BE155" s="5">
        <v>46240</v>
      </c>
      <c r="BF155">
        <v>634324015</v>
      </c>
      <c r="BH155" t="s">
        <v>323</v>
      </c>
      <c r="BI155" t="s">
        <v>320</v>
      </c>
      <c r="BJ155" s="23">
        <v>0.44374999999999998</v>
      </c>
      <c r="BK155">
        <v>36.799999999999997</v>
      </c>
      <c r="BL155">
        <v>3.92</v>
      </c>
      <c r="BM155">
        <v>0</v>
      </c>
      <c r="BN155">
        <v>-28</v>
      </c>
      <c r="BO155">
        <v>12.72</v>
      </c>
      <c r="BP155" t="s">
        <v>60</v>
      </c>
      <c r="BQ155">
        <v>1.163724384</v>
      </c>
      <c r="BR155" t="s">
        <v>61</v>
      </c>
    </row>
    <row r="156" spans="1:70" x14ac:dyDescent="0.2">
      <c r="A156" s="19">
        <f t="shared" si="17"/>
        <v>10.129999999999995</v>
      </c>
      <c r="B156" s="20">
        <v>3752</v>
      </c>
      <c r="D156" s="2" t="s">
        <v>1381</v>
      </c>
      <c r="E156" s="2" t="str">
        <f t="shared" si="16"/>
        <v>ST</v>
      </c>
      <c r="F156">
        <v>200720433</v>
      </c>
      <c r="G156">
        <v>202606</v>
      </c>
      <c r="H156" t="s">
        <v>52</v>
      </c>
      <c r="I156" t="s">
        <v>321</v>
      </c>
      <c r="J156" t="s">
        <v>322</v>
      </c>
      <c r="K156" t="s">
        <v>54</v>
      </c>
      <c r="L156">
        <v>46148</v>
      </c>
      <c r="M156">
        <v>46240</v>
      </c>
      <c r="N156" s="21">
        <v>872639196280</v>
      </c>
      <c r="P156" t="s">
        <v>326</v>
      </c>
      <c r="Q156" t="s">
        <v>326</v>
      </c>
      <c r="R156" t="s">
        <v>56</v>
      </c>
      <c r="S156" t="s">
        <v>327</v>
      </c>
      <c r="T156">
        <v>21</v>
      </c>
      <c r="U156" t="s">
        <v>57</v>
      </c>
      <c r="V156">
        <v>21320</v>
      </c>
      <c r="W156">
        <v>49.24</v>
      </c>
      <c r="X156">
        <v>5.84</v>
      </c>
      <c r="Y156">
        <v>0</v>
      </c>
      <c r="Z156">
        <v>-37.47</v>
      </c>
      <c r="AA156">
        <v>17.600000000000001</v>
      </c>
      <c r="AB156">
        <v>2</v>
      </c>
      <c r="AC156">
        <v>37.4</v>
      </c>
      <c r="AD156">
        <v>37.4</v>
      </c>
      <c r="AE156" t="s">
        <v>8503</v>
      </c>
      <c r="AF156" t="s">
        <v>2821</v>
      </c>
      <c r="AG156" t="s">
        <v>2821</v>
      </c>
      <c r="AH156" t="s">
        <v>2822</v>
      </c>
      <c r="AI156" t="s">
        <v>2823</v>
      </c>
      <c r="AJ156">
        <v>54</v>
      </c>
      <c r="AK156" t="s">
        <v>57</v>
      </c>
      <c r="AL156">
        <v>54180</v>
      </c>
      <c r="AM156" t="s">
        <v>55</v>
      </c>
      <c r="AN156" t="s">
        <v>55</v>
      </c>
      <c r="AO156" t="s">
        <v>55</v>
      </c>
      <c r="AS156" t="s">
        <v>343</v>
      </c>
      <c r="AT156">
        <v>30</v>
      </c>
      <c r="AU156">
        <v>31</v>
      </c>
      <c r="AV156">
        <v>39</v>
      </c>
      <c r="BB156">
        <v>0</v>
      </c>
      <c r="BC156">
        <v>0</v>
      </c>
      <c r="BD156" t="s">
        <v>60</v>
      </c>
      <c r="BE156" s="5" t="s">
        <v>2497</v>
      </c>
      <c r="BF156">
        <v>634333759</v>
      </c>
      <c r="BH156" t="s">
        <v>323</v>
      </c>
      <c r="BI156" t="s">
        <v>320</v>
      </c>
      <c r="BJ156" s="23">
        <v>0.47083333333333333</v>
      </c>
      <c r="BK156">
        <v>42.4</v>
      </c>
      <c r="BL156">
        <v>5.03</v>
      </c>
      <c r="BM156">
        <v>0</v>
      </c>
      <c r="BN156">
        <v>-32.270000000000003</v>
      </c>
      <c r="BO156">
        <v>15.16</v>
      </c>
      <c r="BP156" t="s">
        <v>60</v>
      </c>
      <c r="BQ156">
        <v>1.161210911</v>
      </c>
      <c r="BR156" t="s">
        <v>61</v>
      </c>
    </row>
    <row r="157" spans="1:70" x14ac:dyDescent="0.2">
      <c r="A157" s="19">
        <f t="shared" si="17"/>
        <v>9.1300000000000026</v>
      </c>
      <c r="B157" s="20">
        <v>3752</v>
      </c>
      <c r="D157" s="2" t="s">
        <v>1381</v>
      </c>
      <c r="E157" s="2" t="str">
        <f t="shared" si="16"/>
        <v>ST</v>
      </c>
      <c r="F157">
        <v>200720433</v>
      </c>
      <c r="G157">
        <v>202606</v>
      </c>
      <c r="H157" t="s">
        <v>52</v>
      </c>
      <c r="I157" t="s">
        <v>321</v>
      </c>
      <c r="J157" t="s">
        <v>322</v>
      </c>
      <c r="K157" t="s">
        <v>54</v>
      </c>
      <c r="L157" s="5" t="s">
        <v>2039</v>
      </c>
      <c r="M157" s="5">
        <v>46028</v>
      </c>
      <c r="N157" s="21">
        <v>872335686782</v>
      </c>
      <c r="P157" t="s">
        <v>326</v>
      </c>
      <c r="Q157" t="s">
        <v>326</v>
      </c>
      <c r="R157" t="s">
        <v>56</v>
      </c>
      <c r="S157" t="s">
        <v>327</v>
      </c>
      <c r="T157">
        <v>21</v>
      </c>
      <c r="U157" t="s">
        <v>57</v>
      </c>
      <c r="V157">
        <v>21320</v>
      </c>
      <c r="W157">
        <v>44.45</v>
      </c>
      <c r="X157">
        <v>4.74</v>
      </c>
      <c r="Y157">
        <v>0</v>
      </c>
      <c r="Z157">
        <v>-33.83</v>
      </c>
      <c r="AA157">
        <v>15.36</v>
      </c>
      <c r="AB157">
        <v>4</v>
      </c>
      <c r="AC157">
        <v>29.48</v>
      </c>
      <c r="AD157">
        <v>6.16</v>
      </c>
      <c r="AE157" t="s">
        <v>8504</v>
      </c>
      <c r="AF157" t="s">
        <v>2824</v>
      </c>
      <c r="AG157" t="s">
        <v>2824</v>
      </c>
      <c r="AH157" t="s">
        <v>2825</v>
      </c>
      <c r="AI157" t="s">
        <v>2826</v>
      </c>
      <c r="AJ157">
        <v>50</v>
      </c>
      <c r="AK157" t="s">
        <v>57</v>
      </c>
      <c r="AL157">
        <v>50710</v>
      </c>
      <c r="AM157" t="s">
        <v>55</v>
      </c>
      <c r="AN157" t="s">
        <v>55</v>
      </c>
      <c r="AO157" t="s">
        <v>55</v>
      </c>
      <c r="AS157" t="s">
        <v>343</v>
      </c>
      <c r="AT157">
        <v>0</v>
      </c>
      <c r="AU157">
        <v>0</v>
      </c>
      <c r="AV157">
        <v>0</v>
      </c>
      <c r="BB157">
        <v>0</v>
      </c>
      <c r="BC157">
        <v>0</v>
      </c>
      <c r="BD157" t="s">
        <v>60</v>
      </c>
      <c r="BE157">
        <v>46240</v>
      </c>
      <c r="BF157">
        <v>634324015</v>
      </c>
      <c r="BH157" t="s">
        <v>323</v>
      </c>
      <c r="BI157" t="s">
        <v>320</v>
      </c>
      <c r="BJ157" s="23">
        <v>0.42291666666666666</v>
      </c>
      <c r="BK157">
        <v>38.200000000000003</v>
      </c>
      <c r="BL157">
        <v>4.07</v>
      </c>
      <c r="BM157">
        <v>0</v>
      </c>
      <c r="BN157">
        <v>-29.07</v>
      </c>
      <c r="BO157">
        <v>13.2</v>
      </c>
      <c r="BP157" t="s">
        <v>60</v>
      </c>
      <c r="BQ157">
        <v>1.163724384</v>
      </c>
      <c r="BR157" t="s">
        <v>61</v>
      </c>
    </row>
    <row r="158" spans="1:70" x14ac:dyDescent="0.2">
      <c r="A158" s="19">
        <f t="shared" si="17"/>
        <v>8.129999999999999</v>
      </c>
      <c r="B158" s="20">
        <v>3752</v>
      </c>
      <c r="D158" s="2" t="s">
        <v>1381</v>
      </c>
      <c r="E158" s="2" t="str">
        <f t="shared" si="16"/>
        <v>ST</v>
      </c>
      <c r="F158">
        <v>200720433</v>
      </c>
      <c r="G158">
        <v>202606</v>
      </c>
      <c r="H158" t="s">
        <v>52</v>
      </c>
      <c r="I158" t="s">
        <v>321</v>
      </c>
      <c r="J158" t="s">
        <v>322</v>
      </c>
      <c r="K158" t="s">
        <v>54</v>
      </c>
      <c r="L158" s="5">
        <v>46028</v>
      </c>
      <c r="M158">
        <v>46059</v>
      </c>
      <c r="N158" s="21">
        <v>872283794554</v>
      </c>
      <c r="P158" t="s">
        <v>326</v>
      </c>
      <c r="Q158" t="s">
        <v>326</v>
      </c>
      <c r="R158" t="s">
        <v>56</v>
      </c>
      <c r="S158" t="s">
        <v>327</v>
      </c>
      <c r="T158">
        <v>21</v>
      </c>
      <c r="U158" t="s">
        <v>57</v>
      </c>
      <c r="V158">
        <v>21320</v>
      </c>
      <c r="W158">
        <v>39.659999999999997</v>
      </c>
      <c r="X158">
        <v>4.7</v>
      </c>
      <c r="Y158">
        <v>0</v>
      </c>
      <c r="Z158">
        <v>-30.18</v>
      </c>
      <c r="AA158">
        <v>14.18</v>
      </c>
      <c r="AB158">
        <v>2</v>
      </c>
      <c r="AC158">
        <v>22.22</v>
      </c>
      <c r="AD158">
        <v>4.84</v>
      </c>
      <c r="AE158" t="s">
        <v>8505</v>
      </c>
      <c r="AF158" t="s">
        <v>2827</v>
      </c>
      <c r="AG158" t="s">
        <v>2827</v>
      </c>
      <c r="AH158" t="s">
        <v>2828</v>
      </c>
      <c r="AI158" t="s">
        <v>2829</v>
      </c>
      <c r="AJ158">
        <v>60</v>
      </c>
      <c r="AK158" t="s">
        <v>57</v>
      </c>
      <c r="AL158">
        <v>60520</v>
      </c>
      <c r="AM158" t="s">
        <v>55</v>
      </c>
      <c r="AN158" t="s">
        <v>55</v>
      </c>
      <c r="AO158" t="s">
        <v>55</v>
      </c>
      <c r="AS158" t="s">
        <v>343</v>
      </c>
      <c r="AT158">
        <v>0</v>
      </c>
      <c r="AU158">
        <v>0</v>
      </c>
      <c r="AV158">
        <v>0</v>
      </c>
      <c r="BB158">
        <v>0</v>
      </c>
      <c r="BC158">
        <v>0</v>
      </c>
      <c r="BD158" t="s">
        <v>60</v>
      </c>
      <c r="BE158">
        <v>46240</v>
      </c>
      <c r="BF158">
        <v>634324015</v>
      </c>
      <c r="BH158" t="s">
        <v>323</v>
      </c>
      <c r="BI158" t="s">
        <v>320</v>
      </c>
      <c r="BJ158" s="23">
        <v>0.60902777777777772</v>
      </c>
      <c r="BK158">
        <v>34</v>
      </c>
      <c r="BL158">
        <v>4.03</v>
      </c>
      <c r="BM158">
        <v>0</v>
      </c>
      <c r="BN158">
        <v>-25.87</v>
      </c>
      <c r="BO158">
        <v>12.16</v>
      </c>
      <c r="BP158" t="s">
        <v>60</v>
      </c>
      <c r="BQ158">
        <v>1.1664392109999999</v>
      </c>
      <c r="BR158" t="s">
        <v>61</v>
      </c>
    </row>
    <row r="159" spans="1:70" x14ac:dyDescent="0.2">
      <c r="A159" s="19">
        <f t="shared" si="17"/>
        <v>11.809999999999995</v>
      </c>
      <c r="B159" s="20">
        <v>3752</v>
      </c>
      <c r="D159" s="2" t="s">
        <v>1381</v>
      </c>
      <c r="E159" s="2" t="str">
        <f t="shared" si="16"/>
        <v>ST</v>
      </c>
      <c r="F159">
        <v>200720433</v>
      </c>
      <c r="G159">
        <v>202606</v>
      </c>
      <c r="H159" t="s">
        <v>52</v>
      </c>
      <c r="I159" t="s">
        <v>321</v>
      </c>
      <c r="J159" t="s">
        <v>322</v>
      </c>
      <c r="K159" t="s">
        <v>54</v>
      </c>
      <c r="L159" s="5">
        <v>46028</v>
      </c>
      <c r="M159" s="5">
        <v>46118</v>
      </c>
      <c r="N159" s="21">
        <v>872388737162</v>
      </c>
      <c r="P159" t="s">
        <v>326</v>
      </c>
      <c r="Q159" t="s">
        <v>326</v>
      </c>
      <c r="R159" t="s">
        <v>56</v>
      </c>
      <c r="S159" t="s">
        <v>327</v>
      </c>
      <c r="T159">
        <v>21</v>
      </c>
      <c r="U159" t="s">
        <v>57</v>
      </c>
      <c r="V159">
        <v>21320</v>
      </c>
      <c r="W159">
        <v>57.62</v>
      </c>
      <c r="X159">
        <v>43.29</v>
      </c>
      <c r="Y159">
        <v>0</v>
      </c>
      <c r="Z159">
        <v>-43.85</v>
      </c>
      <c r="AA159">
        <v>57.06</v>
      </c>
      <c r="AB159">
        <v>3</v>
      </c>
      <c r="AC159">
        <v>48.4</v>
      </c>
      <c r="AD159">
        <v>8.58</v>
      </c>
      <c r="AE159" t="s">
        <v>8506</v>
      </c>
      <c r="AF159" t="s">
        <v>2830</v>
      </c>
      <c r="AG159" t="s">
        <v>2830</v>
      </c>
      <c r="AH159" t="s">
        <v>2831</v>
      </c>
      <c r="AI159" t="s">
        <v>2832</v>
      </c>
      <c r="AJ159">
        <v>20</v>
      </c>
      <c r="AK159" t="s">
        <v>57</v>
      </c>
      <c r="AL159">
        <v>20260</v>
      </c>
      <c r="AM159" t="s">
        <v>55</v>
      </c>
      <c r="AN159" t="s">
        <v>55</v>
      </c>
      <c r="AO159" t="s">
        <v>55</v>
      </c>
      <c r="AS159" t="s">
        <v>343</v>
      </c>
      <c r="AT159">
        <v>20</v>
      </c>
      <c r="AU159">
        <v>20</v>
      </c>
      <c r="AV159">
        <v>30</v>
      </c>
      <c r="BB159">
        <v>0</v>
      </c>
      <c r="BC159">
        <v>0</v>
      </c>
      <c r="BD159" t="s">
        <v>60</v>
      </c>
      <c r="BE159" s="5">
        <v>46240</v>
      </c>
      <c r="BF159">
        <v>634324015</v>
      </c>
      <c r="BH159" t="s">
        <v>323</v>
      </c>
      <c r="BI159" t="s">
        <v>320</v>
      </c>
      <c r="BJ159" s="23">
        <v>0.45902777777777776</v>
      </c>
      <c r="BK159">
        <v>49.4</v>
      </c>
      <c r="BL159">
        <v>37.11</v>
      </c>
      <c r="BM159">
        <v>0</v>
      </c>
      <c r="BN159">
        <v>-37.590000000000003</v>
      </c>
      <c r="BO159">
        <v>48.92</v>
      </c>
      <c r="BP159" t="s">
        <v>60</v>
      </c>
      <c r="BQ159">
        <v>1.1664392109999999</v>
      </c>
      <c r="BR159" t="s">
        <v>61</v>
      </c>
    </row>
    <row r="160" spans="1:70" x14ac:dyDescent="0.2">
      <c r="A160" s="19">
        <f t="shared" si="17"/>
        <v>9.8000000000000007</v>
      </c>
      <c r="B160" s="20">
        <v>3752</v>
      </c>
      <c r="D160" s="2" t="s">
        <v>1381</v>
      </c>
      <c r="E160" s="2" t="str">
        <f t="shared" si="16"/>
        <v>ST</v>
      </c>
      <c r="F160">
        <v>200720433</v>
      </c>
      <c r="G160">
        <v>202606</v>
      </c>
      <c r="H160" t="s">
        <v>52</v>
      </c>
      <c r="I160" t="s">
        <v>321</v>
      </c>
      <c r="J160" t="s">
        <v>322</v>
      </c>
      <c r="K160" t="s">
        <v>54</v>
      </c>
      <c r="L160" t="s">
        <v>1817</v>
      </c>
      <c r="M160" s="5" t="s">
        <v>2039</v>
      </c>
      <c r="N160" s="21">
        <v>872332290925</v>
      </c>
      <c r="P160" t="s">
        <v>326</v>
      </c>
      <c r="Q160" t="s">
        <v>326</v>
      </c>
      <c r="R160" t="s">
        <v>56</v>
      </c>
      <c r="S160" t="s">
        <v>327</v>
      </c>
      <c r="T160">
        <v>21</v>
      </c>
      <c r="U160" t="s">
        <v>57</v>
      </c>
      <c r="V160">
        <v>21320</v>
      </c>
      <c r="W160">
        <v>47.7</v>
      </c>
      <c r="X160">
        <v>5.07</v>
      </c>
      <c r="Y160">
        <v>0</v>
      </c>
      <c r="Z160">
        <v>-36.299999999999997</v>
      </c>
      <c r="AA160">
        <v>16.47</v>
      </c>
      <c r="AB160">
        <v>2</v>
      </c>
      <c r="AC160">
        <v>35.200000000000003</v>
      </c>
      <c r="AD160">
        <v>4.4000000000000004</v>
      </c>
      <c r="AE160" t="s">
        <v>8507</v>
      </c>
      <c r="AF160" t="s">
        <v>2833</v>
      </c>
      <c r="AG160" t="s">
        <v>2833</v>
      </c>
      <c r="AH160" t="s">
        <v>2834</v>
      </c>
      <c r="AI160" t="s">
        <v>455</v>
      </c>
      <c r="AJ160">
        <v>75</v>
      </c>
      <c r="AK160" t="s">
        <v>57</v>
      </c>
      <c r="AL160">
        <v>75012</v>
      </c>
      <c r="AM160" t="s">
        <v>55</v>
      </c>
      <c r="AN160" t="s">
        <v>55</v>
      </c>
      <c r="AO160" t="s">
        <v>55</v>
      </c>
      <c r="AS160" t="s">
        <v>343</v>
      </c>
      <c r="AT160">
        <v>30</v>
      </c>
      <c r="AU160">
        <v>31</v>
      </c>
      <c r="AV160">
        <v>39</v>
      </c>
      <c r="BB160">
        <v>0</v>
      </c>
      <c r="BC160">
        <v>0</v>
      </c>
      <c r="BD160" t="s">
        <v>60</v>
      </c>
      <c r="BE160" s="5">
        <v>46240</v>
      </c>
      <c r="BF160">
        <v>634324015</v>
      </c>
      <c r="BH160" t="s">
        <v>323</v>
      </c>
      <c r="BI160" t="s">
        <v>320</v>
      </c>
      <c r="BJ160" s="23">
        <v>0.46597222222222223</v>
      </c>
      <c r="BK160">
        <v>41</v>
      </c>
      <c r="BL160">
        <v>4.3600000000000003</v>
      </c>
      <c r="BM160">
        <v>0</v>
      </c>
      <c r="BN160">
        <v>-31.2</v>
      </c>
      <c r="BO160">
        <v>14.16</v>
      </c>
      <c r="BP160" t="s">
        <v>60</v>
      </c>
      <c r="BQ160">
        <v>1.163318249</v>
      </c>
      <c r="BR160" t="s">
        <v>61</v>
      </c>
    </row>
    <row r="161" spans="1:70" x14ac:dyDescent="0.2">
      <c r="A161" s="19">
        <f t="shared" si="17"/>
        <v>7.7900000000000027</v>
      </c>
      <c r="B161" s="20">
        <v>3752</v>
      </c>
      <c r="D161" s="2" t="s">
        <v>1381</v>
      </c>
      <c r="E161" s="2" t="str">
        <f t="shared" si="16"/>
        <v>ST</v>
      </c>
      <c r="F161">
        <v>200720433</v>
      </c>
      <c r="G161">
        <v>202606</v>
      </c>
      <c r="H161" t="s">
        <v>52</v>
      </c>
      <c r="I161" t="s">
        <v>321</v>
      </c>
      <c r="J161" t="s">
        <v>322</v>
      </c>
      <c r="K161" t="s">
        <v>54</v>
      </c>
      <c r="L161" s="5" t="s">
        <v>1817</v>
      </c>
      <c r="M161">
        <v>46059</v>
      </c>
      <c r="N161" s="21">
        <v>872333157779</v>
      </c>
      <c r="P161" t="s">
        <v>326</v>
      </c>
      <c r="Q161" t="s">
        <v>326</v>
      </c>
      <c r="R161" t="s">
        <v>56</v>
      </c>
      <c r="S161" t="s">
        <v>327</v>
      </c>
      <c r="T161">
        <v>21</v>
      </c>
      <c r="U161" t="s">
        <v>57</v>
      </c>
      <c r="V161">
        <v>21320</v>
      </c>
      <c r="W161">
        <v>38.020000000000003</v>
      </c>
      <c r="X161">
        <v>4.5</v>
      </c>
      <c r="Y161">
        <v>0</v>
      </c>
      <c r="Z161">
        <v>-28.94</v>
      </c>
      <c r="AA161">
        <v>13.59</v>
      </c>
      <c r="AB161">
        <v>2</v>
      </c>
      <c r="AC161">
        <v>22</v>
      </c>
      <c r="AD161">
        <v>4.4000000000000004</v>
      </c>
      <c r="AE161" t="s">
        <v>1542</v>
      </c>
      <c r="AF161" t="s">
        <v>2835</v>
      </c>
      <c r="AG161" t="s">
        <v>2835</v>
      </c>
      <c r="AH161" t="s">
        <v>2836</v>
      </c>
      <c r="AI161" t="s">
        <v>449</v>
      </c>
      <c r="AJ161">
        <v>5</v>
      </c>
      <c r="AK161" t="s">
        <v>57</v>
      </c>
      <c r="AL161">
        <v>5000</v>
      </c>
      <c r="AM161" t="s">
        <v>55</v>
      </c>
      <c r="AN161" t="s">
        <v>55</v>
      </c>
      <c r="AO161" t="s">
        <v>55</v>
      </c>
      <c r="AS161" t="s">
        <v>343</v>
      </c>
      <c r="AT161">
        <v>0</v>
      </c>
      <c r="AU161">
        <v>0</v>
      </c>
      <c r="AV161">
        <v>0</v>
      </c>
      <c r="BB161">
        <v>0</v>
      </c>
      <c r="BC161">
        <v>0</v>
      </c>
      <c r="BD161" t="s">
        <v>60</v>
      </c>
      <c r="BE161">
        <v>46240</v>
      </c>
      <c r="BF161">
        <v>634324015</v>
      </c>
      <c r="BH161" t="s">
        <v>323</v>
      </c>
      <c r="BI161" t="s">
        <v>320</v>
      </c>
      <c r="BJ161" s="23">
        <v>0.55555555555555558</v>
      </c>
      <c r="BK161">
        <v>32.6</v>
      </c>
      <c r="BL161">
        <v>3.86</v>
      </c>
      <c r="BM161">
        <v>0</v>
      </c>
      <c r="BN161">
        <v>-24.81</v>
      </c>
      <c r="BO161">
        <v>11.65</v>
      </c>
      <c r="BP161" t="s">
        <v>60</v>
      </c>
      <c r="BQ161">
        <v>1.166343978</v>
      </c>
      <c r="BR161" t="s">
        <v>61</v>
      </c>
    </row>
    <row r="162" spans="1:70" x14ac:dyDescent="0.2">
      <c r="A162" s="19">
        <f t="shared" si="17"/>
        <v>11.469999999999999</v>
      </c>
      <c r="B162" s="20">
        <v>3752</v>
      </c>
      <c r="D162" s="2" t="s">
        <v>1381</v>
      </c>
      <c r="E162" s="2" t="str">
        <f t="shared" si="16"/>
        <v>ST</v>
      </c>
      <c r="F162">
        <v>200720433</v>
      </c>
      <c r="G162">
        <v>202606</v>
      </c>
      <c r="H162" t="s">
        <v>52</v>
      </c>
      <c r="I162" t="s">
        <v>321</v>
      </c>
      <c r="J162" t="s">
        <v>322</v>
      </c>
      <c r="K162" t="s">
        <v>54</v>
      </c>
      <c r="L162" s="5" t="s">
        <v>1817</v>
      </c>
      <c r="M162" s="5">
        <v>46028</v>
      </c>
      <c r="N162" s="21">
        <v>872331995150</v>
      </c>
      <c r="P162" t="s">
        <v>326</v>
      </c>
      <c r="Q162" t="s">
        <v>326</v>
      </c>
      <c r="R162" t="s">
        <v>56</v>
      </c>
      <c r="S162" t="s">
        <v>327</v>
      </c>
      <c r="T162">
        <v>21</v>
      </c>
      <c r="U162" t="s">
        <v>57</v>
      </c>
      <c r="V162">
        <v>21320</v>
      </c>
      <c r="W162">
        <v>55.84</v>
      </c>
      <c r="X162">
        <v>5.94</v>
      </c>
      <c r="Y162">
        <v>0</v>
      </c>
      <c r="Z162">
        <v>-42.5</v>
      </c>
      <c r="AA162">
        <v>19.29</v>
      </c>
      <c r="AB162">
        <v>3</v>
      </c>
      <c r="AC162">
        <v>46.2</v>
      </c>
      <c r="AD162">
        <v>13.2</v>
      </c>
      <c r="AE162" t="s">
        <v>8508</v>
      </c>
      <c r="AF162" t="s">
        <v>2837</v>
      </c>
      <c r="AG162" t="s">
        <v>2837</v>
      </c>
      <c r="AH162" t="s">
        <v>2838</v>
      </c>
      <c r="AI162" t="s">
        <v>431</v>
      </c>
      <c r="AJ162">
        <v>6</v>
      </c>
      <c r="AK162" t="s">
        <v>57</v>
      </c>
      <c r="AL162">
        <v>6200</v>
      </c>
      <c r="AM162" t="s">
        <v>55</v>
      </c>
      <c r="AN162" t="s">
        <v>55</v>
      </c>
      <c r="AO162" t="s">
        <v>55</v>
      </c>
      <c r="AS162" t="s">
        <v>343</v>
      </c>
      <c r="AT162">
        <v>0</v>
      </c>
      <c r="AU162">
        <v>0</v>
      </c>
      <c r="AV162">
        <v>0</v>
      </c>
      <c r="BB162">
        <v>0</v>
      </c>
      <c r="BC162">
        <v>0</v>
      </c>
      <c r="BD162" t="s">
        <v>60</v>
      </c>
      <c r="BE162">
        <v>46240</v>
      </c>
      <c r="BF162">
        <v>634324015</v>
      </c>
      <c r="BH162" t="s">
        <v>323</v>
      </c>
      <c r="BI162" t="s">
        <v>320</v>
      </c>
      <c r="BJ162" s="23">
        <v>0.41180555555555554</v>
      </c>
      <c r="BK162">
        <v>48</v>
      </c>
      <c r="BL162">
        <v>5.1100000000000003</v>
      </c>
      <c r="BM162">
        <v>0</v>
      </c>
      <c r="BN162">
        <v>-36.53</v>
      </c>
      <c r="BO162">
        <v>16.579999999999998</v>
      </c>
      <c r="BP162" t="s">
        <v>60</v>
      </c>
      <c r="BQ162">
        <v>1.163318249</v>
      </c>
      <c r="BR162" t="s">
        <v>61</v>
      </c>
    </row>
    <row r="163" spans="1:70" x14ac:dyDescent="0.2">
      <c r="A163" s="19">
        <f t="shared" si="17"/>
        <v>8.4599999999999973</v>
      </c>
      <c r="B163" s="20">
        <v>3752</v>
      </c>
      <c r="D163" s="2" t="s">
        <v>1381</v>
      </c>
      <c r="E163" s="2" t="str">
        <f t="shared" si="16"/>
        <v>ST</v>
      </c>
      <c r="F163">
        <v>200720433</v>
      </c>
      <c r="G163">
        <v>202606</v>
      </c>
      <c r="H163" t="s">
        <v>52</v>
      </c>
      <c r="I163" t="s">
        <v>321</v>
      </c>
      <c r="J163" t="s">
        <v>322</v>
      </c>
      <c r="K163" t="s">
        <v>54</v>
      </c>
      <c r="L163" s="5">
        <v>46028</v>
      </c>
      <c r="M163">
        <v>46059</v>
      </c>
      <c r="N163" s="21">
        <v>872386921800</v>
      </c>
      <c r="P163" t="s">
        <v>326</v>
      </c>
      <c r="Q163" t="s">
        <v>326</v>
      </c>
      <c r="R163" t="s">
        <v>56</v>
      </c>
      <c r="S163" t="s">
        <v>327</v>
      </c>
      <c r="T163">
        <v>21</v>
      </c>
      <c r="U163" t="s">
        <v>57</v>
      </c>
      <c r="V163">
        <v>21320</v>
      </c>
      <c r="W163">
        <v>41.29</v>
      </c>
      <c r="X163">
        <v>4.9000000000000004</v>
      </c>
      <c r="Y163">
        <v>0</v>
      </c>
      <c r="Z163">
        <v>-31.42</v>
      </c>
      <c r="AA163">
        <v>14.77</v>
      </c>
      <c r="AB163">
        <v>2</v>
      </c>
      <c r="AC163">
        <v>26.4</v>
      </c>
      <c r="AD163">
        <v>3.08</v>
      </c>
      <c r="AE163" t="s">
        <v>1469</v>
      </c>
      <c r="AF163" t="s">
        <v>2839</v>
      </c>
      <c r="AG163" t="s">
        <v>2839</v>
      </c>
      <c r="AH163" t="s">
        <v>2840</v>
      </c>
      <c r="AI163" t="s">
        <v>2841</v>
      </c>
      <c r="AJ163">
        <v>75</v>
      </c>
      <c r="AK163" t="s">
        <v>57</v>
      </c>
      <c r="AL163">
        <v>75005</v>
      </c>
      <c r="AM163" t="s">
        <v>55</v>
      </c>
      <c r="AN163" t="s">
        <v>55</v>
      </c>
      <c r="AO163" t="s">
        <v>55</v>
      </c>
      <c r="AS163" t="s">
        <v>343</v>
      </c>
      <c r="AT163">
        <v>30</v>
      </c>
      <c r="AU163">
        <v>31</v>
      </c>
      <c r="AV163">
        <v>40</v>
      </c>
      <c r="BB163">
        <v>0</v>
      </c>
      <c r="BC163">
        <v>0</v>
      </c>
      <c r="BD163" t="s">
        <v>60</v>
      </c>
      <c r="BE163">
        <v>46240</v>
      </c>
      <c r="BF163">
        <v>634324015</v>
      </c>
      <c r="BH163" t="s">
        <v>323</v>
      </c>
      <c r="BI163" t="s">
        <v>320</v>
      </c>
      <c r="BJ163" s="23">
        <v>0.59166666666666667</v>
      </c>
      <c r="BK163">
        <v>35.4</v>
      </c>
      <c r="BL163">
        <v>4.2</v>
      </c>
      <c r="BM163">
        <v>0</v>
      </c>
      <c r="BN163">
        <v>-26.94</v>
      </c>
      <c r="BO163">
        <v>12.66</v>
      </c>
      <c r="BP163" t="s">
        <v>60</v>
      </c>
      <c r="BQ163">
        <v>1.1664392109999999</v>
      </c>
      <c r="BR163" t="s">
        <v>61</v>
      </c>
    </row>
    <row r="164" spans="1:70" x14ac:dyDescent="0.2">
      <c r="A164" s="19">
        <f t="shared" si="17"/>
        <v>7.120000000000001</v>
      </c>
      <c r="B164" s="20">
        <v>3752</v>
      </c>
      <c r="D164" s="2" t="s">
        <v>1381</v>
      </c>
      <c r="E164" s="2" t="str">
        <f t="shared" si="16"/>
        <v>ST</v>
      </c>
      <c r="F164">
        <v>200720433</v>
      </c>
      <c r="G164">
        <v>202606</v>
      </c>
      <c r="H164" t="s">
        <v>52</v>
      </c>
      <c r="I164" t="s">
        <v>321</v>
      </c>
      <c r="J164" t="s">
        <v>322</v>
      </c>
      <c r="K164" t="s">
        <v>54</v>
      </c>
      <c r="L164" s="5" t="s">
        <v>1816</v>
      </c>
      <c r="M164">
        <v>46028</v>
      </c>
      <c r="N164" s="21">
        <v>872277714551</v>
      </c>
      <c r="P164" t="s">
        <v>326</v>
      </c>
      <c r="Q164" t="s">
        <v>326</v>
      </c>
      <c r="R164" t="s">
        <v>56</v>
      </c>
      <c r="S164" t="s">
        <v>327</v>
      </c>
      <c r="T164">
        <v>21</v>
      </c>
      <c r="U164" t="s">
        <v>57</v>
      </c>
      <c r="V164">
        <v>21320</v>
      </c>
      <c r="W164">
        <v>34.69</v>
      </c>
      <c r="X164">
        <v>3.7</v>
      </c>
      <c r="Y164">
        <v>0</v>
      </c>
      <c r="Z164">
        <v>-26.41</v>
      </c>
      <c r="AA164">
        <v>11.99</v>
      </c>
      <c r="AB164">
        <v>1</v>
      </c>
      <c r="AC164">
        <v>17.600000000000001</v>
      </c>
      <c r="AD164">
        <v>2.2000000000000002</v>
      </c>
      <c r="AE164" t="s">
        <v>2385</v>
      </c>
      <c r="AF164" t="s">
        <v>2842</v>
      </c>
      <c r="AG164" t="s">
        <v>2843</v>
      </c>
      <c r="AH164" t="s">
        <v>2844</v>
      </c>
      <c r="AI164" t="s">
        <v>2845</v>
      </c>
      <c r="AJ164">
        <v>83</v>
      </c>
      <c r="AK164" t="s">
        <v>57</v>
      </c>
      <c r="AL164">
        <v>83190</v>
      </c>
      <c r="AM164" t="s">
        <v>55</v>
      </c>
      <c r="AN164" t="s">
        <v>55</v>
      </c>
      <c r="AO164" t="s">
        <v>55</v>
      </c>
      <c r="AS164" t="s">
        <v>343</v>
      </c>
      <c r="AT164">
        <v>30</v>
      </c>
      <c r="AU164">
        <v>31</v>
      </c>
      <c r="AV164">
        <v>40</v>
      </c>
      <c r="BB164">
        <v>0</v>
      </c>
      <c r="BC164">
        <v>0</v>
      </c>
      <c r="BD164" t="s">
        <v>60</v>
      </c>
      <c r="BE164">
        <v>46240</v>
      </c>
      <c r="BF164">
        <v>634324015</v>
      </c>
      <c r="BH164" t="s">
        <v>323</v>
      </c>
      <c r="BI164" t="s">
        <v>320</v>
      </c>
      <c r="BJ164" s="23">
        <v>0.38472222222222224</v>
      </c>
      <c r="BK164">
        <v>29.8</v>
      </c>
      <c r="BL164">
        <v>3.18</v>
      </c>
      <c r="BM164">
        <v>0</v>
      </c>
      <c r="BN164">
        <v>-22.68</v>
      </c>
      <c r="BO164">
        <v>10.3</v>
      </c>
      <c r="BP164" t="s">
        <v>60</v>
      </c>
      <c r="BQ164">
        <v>1.164252783</v>
      </c>
      <c r="BR164" t="s">
        <v>61</v>
      </c>
    </row>
    <row r="165" spans="1:70" x14ac:dyDescent="0.2">
      <c r="A165" s="19">
        <f t="shared" si="17"/>
        <v>9.1300000000000026</v>
      </c>
      <c r="B165" s="20">
        <v>3752</v>
      </c>
      <c r="D165" s="2" t="s">
        <v>1381</v>
      </c>
      <c r="E165" s="2" t="str">
        <f t="shared" si="16"/>
        <v>ST</v>
      </c>
      <c r="F165">
        <v>200720433</v>
      </c>
      <c r="G165">
        <v>202606</v>
      </c>
      <c r="H165" t="s">
        <v>52</v>
      </c>
      <c r="I165" t="s">
        <v>321</v>
      </c>
      <c r="J165" t="s">
        <v>322</v>
      </c>
      <c r="K165" t="s">
        <v>54</v>
      </c>
      <c r="L165" t="s">
        <v>1816</v>
      </c>
      <c r="M165" t="s">
        <v>2039</v>
      </c>
      <c r="N165" s="21">
        <v>872274407151</v>
      </c>
      <c r="P165" t="s">
        <v>326</v>
      </c>
      <c r="Q165" t="s">
        <v>326</v>
      </c>
      <c r="R165" t="s">
        <v>56</v>
      </c>
      <c r="S165" t="s">
        <v>327</v>
      </c>
      <c r="T165">
        <v>21</v>
      </c>
      <c r="U165" t="s">
        <v>57</v>
      </c>
      <c r="V165">
        <v>21320</v>
      </c>
      <c r="W165">
        <v>44.47</v>
      </c>
      <c r="X165">
        <v>4.74</v>
      </c>
      <c r="Y165">
        <v>0</v>
      </c>
      <c r="Z165">
        <v>-33.840000000000003</v>
      </c>
      <c r="AA165">
        <v>15.37</v>
      </c>
      <c r="AB165">
        <v>2</v>
      </c>
      <c r="AC165">
        <v>30.8</v>
      </c>
      <c r="AD165">
        <v>3.96</v>
      </c>
      <c r="AE165" t="s">
        <v>8509</v>
      </c>
      <c r="AF165" t="s">
        <v>1075</v>
      </c>
      <c r="AG165" t="s">
        <v>1075</v>
      </c>
      <c r="AH165" t="s">
        <v>2846</v>
      </c>
      <c r="AI165" t="s">
        <v>2847</v>
      </c>
      <c r="AJ165">
        <v>83</v>
      </c>
      <c r="AK165" t="s">
        <v>57</v>
      </c>
      <c r="AL165">
        <v>83520</v>
      </c>
      <c r="AM165" t="s">
        <v>55</v>
      </c>
      <c r="AN165" t="s">
        <v>55</v>
      </c>
      <c r="AO165" t="s">
        <v>55</v>
      </c>
      <c r="AS165" t="s">
        <v>343</v>
      </c>
      <c r="AT165">
        <v>30</v>
      </c>
      <c r="AU165">
        <v>31</v>
      </c>
      <c r="AV165">
        <v>40</v>
      </c>
      <c r="BB165">
        <v>0</v>
      </c>
      <c r="BC165">
        <v>0</v>
      </c>
      <c r="BD165" t="s">
        <v>60</v>
      </c>
      <c r="BE165" s="5">
        <v>46240</v>
      </c>
      <c r="BF165">
        <v>634324015</v>
      </c>
      <c r="BH165" t="s">
        <v>323</v>
      </c>
      <c r="BI165" t="s">
        <v>320</v>
      </c>
      <c r="BJ165" s="23">
        <v>0.48055555555555557</v>
      </c>
      <c r="BK165">
        <v>38.200000000000003</v>
      </c>
      <c r="BL165">
        <v>4.07</v>
      </c>
      <c r="BM165">
        <v>0</v>
      </c>
      <c r="BN165">
        <v>-29.07</v>
      </c>
      <c r="BO165">
        <v>13.2</v>
      </c>
      <c r="BP165" t="s">
        <v>60</v>
      </c>
      <c r="BQ165">
        <v>1.164252783</v>
      </c>
      <c r="BR165" t="s">
        <v>61</v>
      </c>
    </row>
    <row r="166" spans="1:70" x14ac:dyDescent="0.2">
      <c r="A166" s="19">
        <f t="shared" si="17"/>
        <v>8.4599999999999973</v>
      </c>
      <c r="B166" s="20">
        <v>3752</v>
      </c>
      <c r="D166" s="2" t="s">
        <v>1381</v>
      </c>
      <c r="E166" s="2" t="str">
        <f t="shared" si="16"/>
        <v>ST</v>
      </c>
      <c r="F166">
        <v>200720433</v>
      </c>
      <c r="G166">
        <v>202606</v>
      </c>
      <c r="H166" t="s">
        <v>52</v>
      </c>
      <c r="I166" t="s">
        <v>321</v>
      </c>
      <c r="J166" t="s">
        <v>322</v>
      </c>
      <c r="K166" t="s">
        <v>54</v>
      </c>
      <c r="L166">
        <v>46028</v>
      </c>
      <c r="M166" s="5">
        <v>46059</v>
      </c>
      <c r="N166" s="21">
        <v>872386808773</v>
      </c>
      <c r="P166" t="s">
        <v>326</v>
      </c>
      <c r="Q166" t="s">
        <v>326</v>
      </c>
      <c r="R166" t="s">
        <v>56</v>
      </c>
      <c r="S166" t="s">
        <v>327</v>
      </c>
      <c r="T166">
        <v>21</v>
      </c>
      <c r="U166" t="s">
        <v>57</v>
      </c>
      <c r="V166">
        <v>21320</v>
      </c>
      <c r="W166">
        <v>41.29</v>
      </c>
      <c r="X166">
        <v>4.9000000000000004</v>
      </c>
      <c r="Y166">
        <v>0</v>
      </c>
      <c r="Z166">
        <v>-31.42</v>
      </c>
      <c r="AA166">
        <v>14.77</v>
      </c>
      <c r="AB166">
        <v>2</v>
      </c>
      <c r="AC166">
        <v>26.4</v>
      </c>
      <c r="AD166">
        <v>4.4000000000000004</v>
      </c>
      <c r="AE166" t="s">
        <v>8510</v>
      </c>
      <c r="AF166" t="s">
        <v>2848</v>
      </c>
      <c r="AG166" t="s">
        <v>2848</v>
      </c>
      <c r="AH166" t="s">
        <v>2849</v>
      </c>
      <c r="AI166" t="s">
        <v>390</v>
      </c>
      <c r="AJ166">
        <v>75</v>
      </c>
      <c r="AK166" t="s">
        <v>57</v>
      </c>
      <c r="AL166">
        <v>75008</v>
      </c>
      <c r="AM166" t="s">
        <v>55</v>
      </c>
      <c r="AN166" t="s">
        <v>55</v>
      </c>
      <c r="AO166" t="s">
        <v>55</v>
      </c>
      <c r="AS166" t="s">
        <v>343</v>
      </c>
      <c r="AT166">
        <v>0</v>
      </c>
      <c r="AU166">
        <v>0</v>
      </c>
      <c r="AV166">
        <v>0</v>
      </c>
      <c r="BB166">
        <v>0</v>
      </c>
      <c r="BC166">
        <v>0</v>
      </c>
      <c r="BD166" t="s">
        <v>60</v>
      </c>
      <c r="BE166" s="5">
        <v>46240</v>
      </c>
      <c r="BF166">
        <v>634324015</v>
      </c>
      <c r="BH166" t="s">
        <v>323</v>
      </c>
      <c r="BI166" t="s">
        <v>320</v>
      </c>
      <c r="BJ166" s="23">
        <v>0.59861111111111109</v>
      </c>
      <c r="BK166">
        <v>35.4</v>
      </c>
      <c r="BL166">
        <v>4.2</v>
      </c>
      <c r="BM166">
        <v>0</v>
      </c>
      <c r="BN166">
        <v>-26.94</v>
      </c>
      <c r="BO166">
        <v>12.66</v>
      </c>
      <c r="BP166" t="s">
        <v>60</v>
      </c>
      <c r="BQ166">
        <v>1.1664392109999999</v>
      </c>
      <c r="BR166" t="s">
        <v>61</v>
      </c>
    </row>
    <row r="167" spans="1:70" x14ac:dyDescent="0.2">
      <c r="A167" s="19">
        <f t="shared" si="17"/>
        <v>10.469999999999999</v>
      </c>
      <c r="B167" s="20">
        <v>3752</v>
      </c>
      <c r="D167" s="2" t="s">
        <v>1381</v>
      </c>
      <c r="E167" s="2" t="str">
        <f t="shared" si="16"/>
        <v>ST</v>
      </c>
      <c r="F167">
        <v>200720433</v>
      </c>
      <c r="G167">
        <v>202606</v>
      </c>
      <c r="H167" t="s">
        <v>52</v>
      </c>
      <c r="I167" t="s">
        <v>321</v>
      </c>
      <c r="J167" t="s">
        <v>322</v>
      </c>
      <c r="K167" t="s">
        <v>54</v>
      </c>
      <c r="L167">
        <v>46240</v>
      </c>
      <c r="M167" s="5">
        <v>46271</v>
      </c>
      <c r="N167" s="21">
        <v>872766399980</v>
      </c>
      <c r="P167" t="s">
        <v>326</v>
      </c>
      <c r="Q167" t="s">
        <v>326</v>
      </c>
      <c r="R167" t="s">
        <v>56</v>
      </c>
      <c r="S167" t="s">
        <v>327</v>
      </c>
      <c r="T167">
        <v>21</v>
      </c>
      <c r="U167" t="s">
        <v>57</v>
      </c>
      <c r="V167">
        <v>21320</v>
      </c>
      <c r="W167">
        <v>50.49</v>
      </c>
      <c r="X167">
        <v>5.98</v>
      </c>
      <c r="Y167">
        <v>0</v>
      </c>
      <c r="Z167">
        <v>-38.42</v>
      </c>
      <c r="AA167">
        <v>18.05</v>
      </c>
      <c r="AB167">
        <v>3</v>
      </c>
      <c r="AC167">
        <v>39.159999999999997</v>
      </c>
      <c r="AD167">
        <v>39.159999999999997</v>
      </c>
      <c r="AE167" t="s">
        <v>8511</v>
      </c>
      <c r="AF167" t="s">
        <v>2850</v>
      </c>
      <c r="AG167" t="s">
        <v>2850</v>
      </c>
      <c r="AH167" t="s">
        <v>2851</v>
      </c>
      <c r="AI167" t="s">
        <v>2852</v>
      </c>
      <c r="AJ167">
        <v>47</v>
      </c>
      <c r="AK167" t="s">
        <v>57</v>
      </c>
      <c r="AL167">
        <v>47500</v>
      </c>
      <c r="AM167" t="s">
        <v>55</v>
      </c>
      <c r="AN167" t="s">
        <v>55</v>
      </c>
      <c r="AO167" t="s">
        <v>55</v>
      </c>
      <c r="AS167" t="s">
        <v>343</v>
      </c>
      <c r="AT167">
        <v>30</v>
      </c>
      <c r="AU167">
        <v>31</v>
      </c>
      <c r="AV167">
        <v>40</v>
      </c>
      <c r="BB167">
        <v>0</v>
      </c>
      <c r="BC167">
        <v>0</v>
      </c>
      <c r="BD167" t="s">
        <v>60</v>
      </c>
      <c r="BE167" s="5" t="s">
        <v>2497</v>
      </c>
      <c r="BF167">
        <v>634333759</v>
      </c>
      <c r="BH167" t="s">
        <v>323</v>
      </c>
      <c r="BI167" t="s">
        <v>320</v>
      </c>
      <c r="BJ167" s="23">
        <v>0.44166666666666665</v>
      </c>
      <c r="BK167">
        <v>43.8</v>
      </c>
      <c r="BL167">
        <v>5.19</v>
      </c>
      <c r="BM167">
        <v>0</v>
      </c>
      <c r="BN167">
        <v>-33.33</v>
      </c>
      <c r="BO167">
        <v>15.66</v>
      </c>
      <c r="BP167" t="s">
        <v>60</v>
      </c>
      <c r="BQ167">
        <v>1.1527377519999999</v>
      </c>
      <c r="BR167" t="s">
        <v>61</v>
      </c>
    </row>
    <row r="168" spans="1:70" x14ac:dyDescent="0.2">
      <c r="A168" s="19">
        <f t="shared" si="17"/>
        <v>8.129999999999999</v>
      </c>
      <c r="B168" s="20">
        <v>3752</v>
      </c>
      <c r="D168" s="2" t="s">
        <v>1381</v>
      </c>
      <c r="E168" s="2" t="str">
        <f t="shared" si="16"/>
        <v>ST</v>
      </c>
      <c r="F168">
        <v>200720433</v>
      </c>
      <c r="G168">
        <v>202606</v>
      </c>
      <c r="H168" t="s">
        <v>52</v>
      </c>
      <c r="I168" t="s">
        <v>321</v>
      </c>
      <c r="J168" t="s">
        <v>322</v>
      </c>
      <c r="K168" t="s">
        <v>54</v>
      </c>
      <c r="L168">
        <v>46240</v>
      </c>
      <c r="M168">
        <v>46271</v>
      </c>
      <c r="N168" s="21">
        <v>872646327806</v>
      </c>
      <c r="P168" t="s">
        <v>326</v>
      </c>
      <c r="Q168" t="s">
        <v>326</v>
      </c>
      <c r="R168" t="s">
        <v>56</v>
      </c>
      <c r="S168" t="s">
        <v>327</v>
      </c>
      <c r="T168">
        <v>21</v>
      </c>
      <c r="U168" t="s">
        <v>57</v>
      </c>
      <c r="V168">
        <v>21320</v>
      </c>
      <c r="W168">
        <v>39.19</v>
      </c>
      <c r="X168">
        <v>4.6500000000000004</v>
      </c>
      <c r="Y168">
        <v>0</v>
      </c>
      <c r="Z168">
        <v>-29.82</v>
      </c>
      <c r="AA168">
        <v>14.02</v>
      </c>
      <c r="AB168">
        <v>2</v>
      </c>
      <c r="AC168">
        <v>23.1</v>
      </c>
      <c r="AD168">
        <v>23.1</v>
      </c>
      <c r="AE168" t="s">
        <v>1483</v>
      </c>
      <c r="AF168" t="s">
        <v>2853</v>
      </c>
      <c r="AG168" t="s">
        <v>2853</v>
      </c>
      <c r="AH168" t="s">
        <v>2854</v>
      </c>
      <c r="AI168" t="s">
        <v>2855</v>
      </c>
      <c r="AJ168">
        <v>94</v>
      </c>
      <c r="AK168" t="s">
        <v>57</v>
      </c>
      <c r="AL168">
        <v>94120</v>
      </c>
      <c r="AM168" t="s">
        <v>55</v>
      </c>
      <c r="AN168" t="s">
        <v>55</v>
      </c>
      <c r="AO168" t="s">
        <v>55</v>
      </c>
      <c r="AS168" t="s">
        <v>343</v>
      </c>
      <c r="AT168">
        <v>13</v>
      </c>
      <c r="AU168">
        <v>20</v>
      </c>
      <c r="AV168">
        <v>30</v>
      </c>
      <c r="BB168">
        <v>0</v>
      </c>
      <c r="BC168">
        <v>0</v>
      </c>
      <c r="BD168" t="s">
        <v>60</v>
      </c>
      <c r="BE168" t="s">
        <v>2497</v>
      </c>
      <c r="BF168">
        <v>634333759</v>
      </c>
      <c r="BH168" t="s">
        <v>323</v>
      </c>
      <c r="BI168" t="s">
        <v>320</v>
      </c>
      <c r="BJ168" s="23">
        <v>0.40277777777777779</v>
      </c>
      <c r="BK168">
        <v>34</v>
      </c>
      <c r="BL168">
        <v>4.03</v>
      </c>
      <c r="BM168">
        <v>0</v>
      </c>
      <c r="BN168">
        <v>-25.87</v>
      </c>
      <c r="BO168">
        <v>12.16</v>
      </c>
      <c r="BP168" t="s">
        <v>60</v>
      </c>
      <c r="BQ168">
        <v>1.1527377519999999</v>
      </c>
      <c r="BR168" t="s">
        <v>61</v>
      </c>
    </row>
    <row r="169" spans="1:70" x14ac:dyDescent="0.2">
      <c r="A169" s="19">
        <f t="shared" si="17"/>
        <v>21.510000000000005</v>
      </c>
      <c r="B169" s="20">
        <v>3752</v>
      </c>
      <c r="D169" s="2" t="s">
        <v>346</v>
      </c>
      <c r="E169" s="2" t="str">
        <f t="shared" si="16"/>
        <v>ST</v>
      </c>
      <c r="F169">
        <v>200720433</v>
      </c>
      <c r="G169">
        <v>202606</v>
      </c>
      <c r="H169" t="s">
        <v>52</v>
      </c>
      <c r="I169" t="s">
        <v>321</v>
      </c>
      <c r="J169" t="s">
        <v>322</v>
      </c>
      <c r="K169" t="s">
        <v>54</v>
      </c>
      <c r="L169" s="5">
        <v>46118</v>
      </c>
      <c r="M169" s="5">
        <v>46148</v>
      </c>
      <c r="N169" s="21">
        <v>872535252333</v>
      </c>
      <c r="P169" t="s">
        <v>326</v>
      </c>
      <c r="Q169" t="s">
        <v>326</v>
      </c>
      <c r="R169" t="s">
        <v>56</v>
      </c>
      <c r="S169" t="s">
        <v>327</v>
      </c>
      <c r="T169">
        <v>21</v>
      </c>
      <c r="U169" t="s">
        <v>57</v>
      </c>
      <c r="V169">
        <v>21320</v>
      </c>
      <c r="W169">
        <v>104.74</v>
      </c>
      <c r="X169">
        <v>112.96</v>
      </c>
      <c r="Y169">
        <v>0</v>
      </c>
      <c r="Z169">
        <v>-79.709999999999994</v>
      </c>
      <c r="AA169">
        <v>137.99</v>
      </c>
      <c r="AB169">
        <v>7</v>
      </c>
      <c r="AC169">
        <v>110.88</v>
      </c>
      <c r="AD169">
        <v>110.88</v>
      </c>
      <c r="AE169" t="s">
        <v>1615</v>
      </c>
      <c r="AF169" t="s">
        <v>2856</v>
      </c>
      <c r="AG169" t="s">
        <v>2856</v>
      </c>
      <c r="AH169" t="s">
        <v>2857</v>
      </c>
      <c r="AI169" t="s">
        <v>2858</v>
      </c>
      <c r="AJ169">
        <v>74</v>
      </c>
      <c r="AK169" t="s">
        <v>57</v>
      </c>
      <c r="AL169">
        <v>74370</v>
      </c>
      <c r="AM169" t="s">
        <v>55</v>
      </c>
      <c r="AN169" t="s">
        <v>55</v>
      </c>
      <c r="AO169" t="s">
        <v>55</v>
      </c>
      <c r="AS169" t="s">
        <v>343</v>
      </c>
      <c r="AT169">
        <v>0</v>
      </c>
      <c r="AU169">
        <v>0</v>
      </c>
      <c r="AV169">
        <v>0</v>
      </c>
      <c r="BB169">
        <v>0</v>
      </c>
      <c r="BC169">
        <v>0</v>
      </c>
      <c r="BD169" t="s">
        <v>60</v>
      </c>
      <c r="BE169" t="s">
        <v>2497</v>
      </c>
      <c r="BF169">
        <v>634333759</v>
      </c>
      <c r="BH169" t="s">
        <v>323</v>
      </c>
      <c r="BI169" t="s">
        <v>320</v>
      </c>
      <c r="BJ169" s="23">
        <v>0.45347222222222222</v>
      </c>
      <c r="BK169">
        <v>90</v>
      </c>
      <c r="BL169">
        <v>97.06</v>
      </c>
      <c r="BM169">
        <v>0</v>
      </c>
      <c r="BN169">
        <v>-68.489999999999995</v>
      </c>
      <c r="BO169">
        <v>118.57</v>
      </c>
      <c r="BP169" t="s">
        <v>60</v>
      </c>
      <c r="BQ169">
        <v>1.163778556</v>
      </c>
      <c r="BR169" t="s">
        <v>61</v>
      </c>
    </row>
    <row r="170" spans="1:70" x14ac:dyDescent="0.2">
      <c r="A170" s="19">
        <f t="shared" si="17"/>
        <v>16.159999999999997</v>
      </c>
      <c r="B170" s="20">
        <v>3752</v>
      </c>
      <c r="D170" s="2" t="s">
        <v>1381</v>
      </c>
      <c r="E170" s="2" t="str">
        <f t="shared" si="16"/>
        <v>ST</v>
      </c>
      <c r="F170">
        <v>200720433</v>
      </c>
      <c r="G170">
        <v>202606</v>
      </c>
      <c r="H170" t="s">
        <v>52</v>
      </c>
      <c r="I170" t="s">
        <v>321</v>
      </c>
      <c r="J170" t="s">
        <v>322</v>
      </c>
      <c r="K170" t="s">
        <v>54</v>
      </c>
      <c r="L170" s="5">
        <v>46028</v>
      </c>
      <c r="M170">
        <v>46059</v>
      </c>
      <c r="N170" s="21">
        <v>872390536116</v>
      </c>
      <c r="P170" t="s">
        <v>326</v>
      </c>
      <c r="Q170" t="s">
        <v>326</v>
      </c>
      <c r="R170" t="s">
        <v>56</v>
      </c>
      <c r="S170" t="s">
        <v>327</v>
      </c>
      <c r="T170">
        <v>21</v>
      </c>
      <c r="U170" t="s">
        <v>57</v>
      </c>
      <c r="V170">
        <v>21320</v>
      </c>
      <c r="W170">
        <v>78.849999999999994</v>
      </c>
      <c r="X170">
        <v>110.12</v>
      </c>
      <c r="Y170">
        <v>0</v>
      </c>
      <c r="Z170">
        <v>-60</v>
      </c>
      <c r="AA170">
        <v>128.97</v>
      </c>
      <c r="AB170">
        <v>6</v>
      </c>
      <c r="AC170">
        <v>75.02</v>
      </c>
      <c r="AD170">
        <v>14.52</v>
      </c>
      <c r="AE170" t="s">
        <v>8512</v>
      </c>
      <c r="AF170" t="s">
        <v>2859</v>
      </c>
      <c r="AG170" t="s">
        <v>2859</v>
      </c>
      <c r="AH170" t="s">
        <v>2860</v>
      </c>
      <c r="AI170" t="s">
        <v>2861</v>
      </c>
      <c r="AJ170">
        <v>91</v>
      </c>
      <c r="AK170" t="s">
        <v>57</v>
      </c>
      <c r="AL170">
        <v>91310</v>
      </c>
      <c r="AM170" t="s">
        <v>55</v>
      </c>
      <c r="AN170" t="s">
        <v>55</v>
      </c>
      <c r="AO170" t="s">
        <v>55</v>
      </c>
      <c r="AS170" t="s">
        <v>343</v>
      </c>
      <c r="AT170">
        <v>10</v>
      </c>
      <c r="AU170">
        <v>11</v>
      </c>
      <c r="AV170">
        <v>89</v>
      </c>
      <c r="BB170">
        <v>0</v>
      </c>
      <c r="BC170">
        <v>0</v>
      </c>
      <c r="BD170" t="s">
        <v>60</v>
      </c>
      <c r="BE170">
        <v>46240</v>
      </c>
      <c r="BF170">
        <v>634324015</v>
      </c>
      <c r="BH170" t="s">
        <v>323</v>
      </c>
      <c r="BI170" t="s">
        <v>320</v>
      </c>
      <c r="BJ170" s="23">
        <v>0.46319444444444446</v>
      </c>
      <c r="BK170">
        <v>67.599999999999994</v>
      </c>
      <c r="BL170">
        <v>94.41</v>
      </c>
      <c r="BM170">
        <v>0</v>
      </c>
      <c r="BN170">
        <v>-51.44</v>
      </c>
      <c r="BO170">
        <v>110.57</v>
      </c>
      <c r="BP170" t="s">
        <v>60</v>
      </c>
      <c r="BQ170">
        <v>1.1664392109999999</v>
      </c>
      <c r="BR170" t="s">
        <v>61</v>
      </c>
    </row>
    <row r="171" spans="1:70" x14ac:dyDescent="0.2">
      <c r="A171" s="19">
        <f t="shared" si="17"/>
        <v>22.510000000000005</v>
      </c>
      <c r="B171" s="20">
        <v>3752</v>
      </c>
      <c r="D171" s="2" t="s">
        <v>1381</v>
      </c>
      <c r="E171" s="2" t="str">
        <f t="shared" si="16"/>
        <v>ST</v>
      </c>
      <c r="F171">
        <v>200720433</v>
      </c>
      <c r="G171">
        <v>202606</v>
      </c>
      <c r="H171" t="s">
        <v>52</v>
      </c>
      <c r="I171" t="s">
        <v>321</v>
      </c>
      <c r="J171" t="s">
        <v>322</v>
      </c>
      <c r="K171" t="s">
        <v>54</v>
      </c>
      <c r="L171" s="5" t="s">
        <v>1854</v>
      </c>
      <c r="M171" s="5" t="s">
        <v>2039</v>
      </c>
      <c r="N171" s="21">
        <v>872123883941</v>
      </c>
      <c r="P171" t="s">
        <v>326</v>
      </c>
      <c r="Q171" t="s">
        <v>326</v>
      </c>
      <c r="R171" t="s">
        <v>56</v>
      </c>
      <c r="S171" t="s">
        <v>327</v>
      </c>
      <c r="T171">
        <v>21</v>
      </c>
      <c r="U171" t="s">
        <v>57</v>
      </c>
      <c r="V171">
        <v>21320</v>
      </c>
      <c r="W171">
        <v>109.35</v>
      </c>
      <c r="X171">
        <v>96.29</v>
      </c>
      <c r="Y171">
        <v>0</v>
      </c>
      <c r="Z171">
        <v>-83.22</v>
      </c>
      <c r="AA171">
        <v>122.42</v>
      </c>
      <c r="AB171">
        <v>3</v>
      </c>
      <c r="AC171">
        <v>116.82</v>
      </c>
      <c r="AD171">
        <v>15.84</v>
      </c>
      <c r="AE171" t="s">
        <v>8513</v>
      </c>
      <c r="AF171" t="s">
        <v>2862</v>
      </c>
      <c r="AG171" t="s">
        <v>2862</v>
      </c>
      <c r="AH171" t="s">
        <v>2863</v>
      </c>
      <c r="AI171" t="s">
        <v>2864</v>
      </c>
      <c r="AJ171">
        <v>20</v>
      </c>
      <c r="AK171" t="s">
        <v>57</v>
      </c>
      <c r="AL171">
        <v>20213</v>
      </c>
      <c r="AM171" t="s">
        <v>55</v>
      </c>
      <c r="AN171" t="s">
        <v>55</v>
      </c>
      <c r="AO171" t="s">
        <v>55</v>
      </c>
      <c r="AS171" t="s">
        <v>343</v>
      </c>
      <c r="AT171">
        <v>30</v>
      </c>
      <c r="AU171">
        <v>57</v>
      </c>
      <c r="AV171">
        <v>109</v>
      </c>
      <c r="BB171">
        <v>0</v>
      </c>
      <c r="BC171">
        <v>0</v>
      </c>
      <c r="BD171" t="s">
        <v>60</v>
      </c>
      <c r="BE171">
        <v>46240</v>
      </c>
      <c r="BF171">
        <v>634324015</v>
      </c>
      <c r="BH171" t="s">
        <v>323</v>
      </c>
      <c r="BI171" t="s">
        <v>320</v>
      </c>
      <c r="BJ171" s="23">
        <v>0.40972222222222221</v>
      </c>
      <c r="BK171">
        <v>94.2</v>
      </c>
      <c r="BL171">
        <v>82.95</v>
      </c>
      <c r="BM171">
        <v>0</v>
      </c>
      <c r="BN171">
        <v>-71.69</v>
      </c>
      <c r="BO171">
        <v>105.46</v>
      </c>
      <c r="BP171" t="s">
        <v>60</v>
      </c>
      <c r="BQ171">
        <v>1.1608334789999999</v>
      </c>
      <c r="BR171" t="s">
        <v>61</v>
      </c>
    </row>
    <row r="172" spans="1:70" x14ac:dyDescent="0.2">
      <c r="A172" s="19">
        <f t="shared" si="17"/>
        <v>12.480000000000004</v>
      </c>
      <c r="B172" s="20">
        <v>3752</v>
      </c>
      <c r="D172" s="2" t="s">
        <v>1381</v>
      </c>
      <c r="E172" s="2" t="str">
        <f t="shared" si="16"/>
        <v>ST</v>
      </c>
      <c r="F172">
        <v>200720433</v>
      </c>
      <c r="G172">
        <v>202606</v>
      </c>
      <c r="H172" t="s">
        <v>52</v>
      </c>
      <c r="I172" t="s">
        <v>321</v>
      </c>
      <c r="J172" t="s">
        <v>322</v>
      </c>
      <c r="K172" t="s">
        <v>54</v>
      </c>
      <c r="L172" t="s">
        <v>1817</v>
      </c>
      <c r="M172" t="s">
        <v>2039</v>
      </c>
      <c r="N172" s="21">
        <v>872332205815</v>
      </c>
      <c r="P172" t="s">
        <v>326</v>
      </c>
      <c r="Q172" t="s">
        <v>326</v>
      </c>
      <c r="R172" t="s">
        <v>56</v>
      </c>
      <c r="S172" t="s">
        <v>327</v>
      </c>
      <c r="T172">
        <v>21</v>
      </c>
      <c r="U172" t="s">
        <v>57</v>
      </c>
      <c r="V172">
        <v>21320</v>
      </c>
      <c r="W172">
        <v>60.73</v>
      </c>
      <c r="X172">
        <v>6.47</v>
      </c>
      <c r="Y172">
        <v>0</v>
      </c>
      <c r="Z172">
        <v>-46.21</v>
      </c>
      <c r="AA172">
        <v>20.99</v>
      </c>
      <c r="AB172">
        <v>4</v>
      </c>
      <c r="AC172">
        <v>52.8</v>
      </c>
      <c r="AD172">
        <v>17.600000000000001</v>
      </c>
      <c r="AE172" t="s">
        <v>8514</v>
      </c>
      <c r="AF172" t="s">
        <v>2865</v>
      </c>
      <c r="AG172" t="s">
        <v>2865</v>
      </c>
      <c r="AH172" t="s">
        <v>2866</v>
      </c>
      <c r="AI172" t="s">
        <v>841</v>
      </c>
      <c r="AJ172">
        <v>81</v>
      </c>
      <c r="AK172" t="s">
        <v>57</v>
      </c>
      <c r="AL172">
        <v>81200</v>
      </c>
      <c r="AM172" t="s">
        <v>55</v>
      </c>
      <c r="AN172" t="s">
        <v>55</v>
      </c>
      <c r="AO172" t="s">
        <v>55</v>
      </c>
      <c r="AS172" t="s">
        <v>343</v>
      </c>
      <c r="AT172">
        <v>0</v>
      </c>
      <c r="AU172">
        <v>0</v>
      </c>
      <c r="AV172">
        <v>0</v>
      </c>
      <c r="BB172">
        <v>0</v>
      </c>
      <c r="BC172">
        <v>0</v>
      </c>
      <c r="BD172" t="s">
        <v>60</v>
      </c>
      <c r="BE172" s="5">
        <v>46240</v>
      </c>
      <c r="BF172">
        <v>634324015</v>
      </c>
      <c r="BH172" t="s">
        <v>323</v>
      </c>
      <c r="BI172" t="s">
        <v>320</v>
      </c>
      <c r="BJ172" s="23">
        <v>0.45763888888888887</v>
      </c>
      <c r="BK172">
        <v>52.2</v>
      </c>
      <c r="BL172">
        <v>5.56</v>
      </c>
      <c r="BM172">
        <v>0</v>
      </c>
      <c r="BN172">
        <v>-39.72</v>
      </c>
      <c r="BO172">
        <v>18.04</v>
      </c>
      <c r="BP172" t="s">
        <v>60</v>
      </c>
      <c r="BQ172">
        <v>1.163318249</v>
      </c>
      <c r="BR172" t="s">
        <v>61</v>
      </c>
    </row>
    <row r="173" spans="1:70" x14ac:dyDescent="0.2">
      <c r="A173" s="19">
        <f t="shared" si="17"/>
        <v>8.129999999999999</v>
      </c>
      <c r="B173" s="20">
        <v>3752</v>
      </c>
      <c r="D173" s="2" t="s">
        <v>1381</v>
      </c>
      <c r="E173" s="2" t="str">
        <f t="shared" si="16"/>
        <v>ST</v>
      </c>
      <c r="F173">
        <v>200720433</v>
      </c>
      <c r="G173">
        <v>202606</v>
      </c>
      <c r="H173" t="s">
        <v>52</v>
      </c>
      <c r="I173" t="s">
        <v>321</v>
      </c>
      <c r="J173" t="s">
        <v>322</v>
      </c>
      <c r="K173" t="s">
        <v>54</v>
      </c>
      <c r="L173" t="s">
        <v>1817</v>
      </c>
      <c r="M173" t="s">
        <v>2039</v>
      </c>
      <c r="N173" s="21">
        <v>872279479152</v>
      </c>
      <c r="P173" t="s">
        <v>326</v>
      </c>
      <c r="Q173" t="s">
        <v>326</v>
      </c>
      <c r="R173" t="s">
        <v>56</v>
      </c>
      <c r="S173" t="s">
        <v>327</v>
      </c>
      <c r="T173">
        <v>21</v>
      </c>
      <c r="U173" t="s">
        <v>57</v>
      </c>
      <c r="V173">
        <v>21320</v>
      </c>
      <c r="W173">
        <v>39.549999999999997</v>
      </c>
      <c r="X173">
        <v>4.21</v>
      </c>
      <c r="Y173">
        <v>0</v>
      </c>
      <c r="Z173">
        <v>-30.1</v>
      </c>
      <c r="AA173">
        <v>13.67</v>
      </c>
      <c r="AB173">
        <v>2</v>
      </c>
      <c r="AC173">
        <v>24.2</v>
      </c>
      <c r="AD173">
        <v>2.64</v>
      </c>
      <c r="AE173" t="s">
        <v>1543</v>
      </c>
      <c r="AF173" t="s">
        <v>2867</v>
      </c>
      <c r="AG173" t="s">
        <v>2867</v>
      </c>
      <c r="AH173" t="s">
        <v>2868</v>
      </c>
      <c r="AI173" t="s">
        <v>818</v>
      </c>
      <c r="AJ173">
        <v>76</v>
      </c>
      <c r="AK173" t="s">
        <v>57</v>
      </c>
      <c r="AL173">
        <v>76190</v>
      </c>
      <c r="AM173" t="s">
        <v>55</v>
      </c>
      <c r="AN173" t="s">
        <v>55</v>
      </c>
      <c r="AO173" t="s">
        <v>55</v>
      </c>
      <c r="AS173" t="s">
        <v>343</v>
      </c>
      <c r="AT173">
        <v>0</v>
      </c>
      <c r="AU173">
        <v>0</v>
      </c>
      <c r="AV173">
        <v>0</v>
      </c>
      <c r="BB173">
        <v>0</v>
      </c>
      <c r="BC173">
        <v>0</v>
      </c>
      <c r="BD173" t="s">
        <v>60</v>
      </c>
      <c r="BE173">
        <v>46240</v>
      </c>
      <c r="BF173">
        <v>634324015</v>
      </c>
      <c r="BH173" t="s">
        <v>323</v>
      </c>
      <c r="BI173" t="s">
        <v>320</v>
      </c>
      <c r="BJ173" s="23">
        <v>0.4597222222222222</v>
      </c>
      <c r="BK173">
        <v>34</v>
      </c>
      <c r="BL173">
        <v>3.62</v>
      </c>
      <c r="BM173">
        <v>0</v>
      </c>
      <c r="BN173">
        <v>-25.87</v>
      </c>
      <c r="BO173">
        <v>11.75</v>
      </c>
      <c r="BP173" t="s">
        <v>60</v>
      </c>
      <c r="BQ173">
        <v>1.163318249</v>
      </c>
      <c r="BR173" t="s">
        <v>61</v>
      </c>
    </row>
    <row r="174" spans="1:70" x14ac:dyDescent="0.2">
      <c r="A174" s="19">
        <f t="shared" si="17"/>
        <v>7.120000000000001</v>
      </c>
      <c r="B174" s="20">
        <v>3752</v>
      </c>
      <c r="D174" s="2" t="s">
        <v>1381</v>
      </c>
      <c r="E174" s="2" t="str">
        <f t="shared" si="16"/>
        <v>ST</v>
      </c>
      <c r="F174">
        <v>200720433</v>
      </c>
      <c r="G174">
        <v>202606</v>
      </c>
      <c r="H174" t="s">
        <v>52</v>
      </c>
      <c r="I174" t="s">
        <v>321</v>
      </c>
      <c r="J174" t="s">
        <v>322</v>
      </c>
      <c r="K174" t="s">
        <v>54</v>
      </c>
      <c r="L174" t="s">
        <v>2039</v>
      </c>
      <c r="M174">
        <v>46028</v>
      </c>
      <c r="N174" s="21">
        <v>872337392738</v>
      </c>
      <c r="P174" t="s">
        <v>2869</v>
      </c>
      <c r="Q174" t="s">
        <v>466</v>
      </c>
      <c r="R174" t="s">
        <v>56</v>
      </c>
      <c r="S174" t="s">
        <v>392</v>
      </c>
      <c r="T174">
        <v>21</v>
      </c>
      <c r="U174" t="s">
        <v>57</v>
      </c>
      <c r="V174">
        <v>21320</v>
      </c>
      <c r="W174">
        <v>34.68</v>
      </c>
      <c r="X174">
        <v>3.7</v>
      </c>
      <c r="Y174">
        <v>0</v>
      </c>
      <c r="Z174">
        <v>-26.39</v>
      </c>
      <c r="AA174">
        <v>11.99</v>
      </c>
      <c r="AB174">
        <v>1</v>
      </c>
      <c r="AC174">
        <v>15.84</v>
      </c>
      <c r="AD174">
        <v>13.2</v>
      </c>
      <c r="AE174" t="s">
        <v>8515</v>
      </c>
      <c r="AF174" t="s">
        <v>2870</v>
      </c>
      <c r="AG174" t="s">
        <v>55</v>
      </c>
      <c r="AH174" t="s">
        <v>2871</v>
      </c>
      <c r="AI174" t="s">
        <v>2872</v>
      </c>
      <c r="AJ174">
        <v>22</v>
      </c>
      <c r="AK174" t="s">
        <v>57</v>
      </c>
      <c r="AL174">
        <v>22520</v>
      </c>
      <c r="AM174" t="s">
        <v>55</v>
      </c>
      <c r="AN174" t="s">
        <v>55</v>
      </c>
      <c r="AO174" t="s">
        <v>55</v>
      </c>
      <c r="AS174" t="s">
        <v>342</v>
      </c>
      <c r="AT174">
        <v>30</v>
      </c>
      <c r="AU174">
        <v>30</v>
      </c>
      <c r="AV174">
        <v>40</v>
      </c>
      <c r="BB174">
        <v>0</v>
      </c>
      <c r="BC174">
        <v>0</v>
      </c>
      <c r="BD174" t="s">
        <v>60</v>
      </c>
      <c r="BE174">
        <v>46240</v>
      </c>
      <c r="BF174">
        <v>634324015</v>
      </c>
      <c r="BH174" t="s">
        <v>323</v>
      </c>
      <c r="BI174" t="s">
        <v>320</v>
      </c>
      <c r="BJ174" s="23">
        <v>0.47916666666666669</v>
      </c>
      <c r="BK174">
        <v>29.8</v>
      </c>
      <c r="BL174">
        <v>3.18</v>
      </c>
      <c r="BM174">
        <v>0</v>
      </c>
      <c r="BN174">
        <v>-22.68</v>
      </c>
      <c r="BO174">
        <v>10.3</v>
      </c>
      <c r="BP174" t="s">
        <v>60</v>
      </c>
      <c r="BQ174">
        <v>1.163724384</v>
      </c>
      <c r="BR174" t="s">
        <v>61</v>
      </c>
    </row>
    <row r="175" spans="1:70" x14ac:dyDescent="0.2">
      <c r="A175" s="19">
        <f t="shared" si="17"/>
        <v>12.480000000000004</v>
      </c>
      <c r="B175" s="20">
        <v>3752</v>
      </c>
      <c r="D175" s="2" t="s">
        <v>1381</v>
      </c>
      <c r="E175" s="2" t="str">
        <f t="shared" si="16"/>
        <v>ST</v>
      </c>
      <c r="F175">
        <v>200720433</v>
      </c>
      <c r="G175">
        <v>202606</v>
      </c>
      <c r="H175" t="s">
        <v>52</v>
      </c>
      <c r="I175" t="s">
        <v>321</v>
      </c>
      <c r="J175" t="s">
        <v>322</v>
      </c>
      <c r="K175" t="s">
        <v>54</v>
      </c>
      <c r="L175" s="5" t="s">
        <v>1817</v>
      </c>
      <c r="M175" s="5" t="s">
        <v>2039</v>
      </c>
      <c r="N175" s="21">
        <v>872332144213</v>
      </c>
      <c r="P175" t="s">
        <v>326</v>
      </c>
      <c r="Q175" t="s">
        <v>326</v>
      </c>
      <c r="R175" t="s">
        <v>56</v>
      </c>
      <c r="S175" t="s">
        <v>327</v>
      </c>
      <c r="T175">
        <v>21</v>
      </c>
      <c r="U175" t="s">
        <v>57</v>
      </c>
      <c r="V175">
        <v>21320</v>
      </c>
      <c r="W175">
        <v>60.73</v>
      </c>
      <c r="X175">
        <v>6.47</v>
      </c>
      <c r="Y175">
        <v>0</v>
      </c>
      <c r="Z175">
        <v>-46.21</v>
      </c>
      <c r="AA175">
        <v>20.99</v>
      </c>
      <c r="AB175">
        <v>4</v>
      </c>
      <c r="AC175">
        <v>52.14</v>
      </c>
      <c r="AD175">
        <v>14.96</v>
      </c>
      <c r="AE175" t="s">
        <v>1557</v>
      </c>
      <c r="AF175" t="s">
        <v>2873</v>
      </c>
      <c r="AG175" t="s">
        <v>2873</v>
      </c>
      <c r="AH175" t="s">
        <v>2874</v>
      </c>
      <c r="AI175" t="s">
        <v>2875</v>
      </c>
      <c r="AJ175">
        <v>72</v>
      </c>
      <c r="AK175" t="s">
        <v>57</v>
      </c>
      <c r="AL175">
        <v>72200</v>
      </c>
      <c r="AM175" t="s">
        <v>55</v>
      </c>
      <c r="AN175" t="s">
        <v>55</v>
      </c>
      <c r="AO175" t="s">
        <v>55</v>
      </c>
      <c r="AS175" t="s">
        <v>343</v>
      </c>
      <c r="AT175">
        <v>0</v>
      </c>
      <c r="AU175">
        <v>0</v>
      </c>
      <c r="AV175">
        <v>0</v>
      </c>
      <c r="BB175">
        <v>0</v>
      </c>
      <c r="BC175">
        <v>0</v>
      </c>
      <c r="BD175" t="s">
        <v>60</v>
      </c>
      <c r="BE175">
        <v>46240</v>
      </c>
      <c r="BF175">
        <v>634324015</v>
      </c>
      <c r="BH175" t="s">
        <v>323</v>
      </c>
      <c r="BI175" t="s">
        <v>320</v>
      </c>
      <c r="BJ175" s="23">
        <v>0.48680555555555555</v>
      </c>
      <c r="BK175">
        <v>52.2</v>
      </c>
      <c r="BL175">
        <v>5.56</v>
      </c>
      <c r="BM175">
        <v>0</v>
      </c>
      <c r="BN175">
        <v>-39.72</v>
      </c>
      <c r="BO175">
        <v>18.04</v>
      </c>
      <c r="BP175" t="s">
        <v>60</v>
      </c>
      <c r="BQ175">
        <v>1.163318249</v>
      </c>
      <c r="BR175" t="s">
        <v>61</v>
      </c>
    </row>
    <row r="176" spans="1:70" x14ac:dyDescent="0.2">
      <c r="A176" s="19">
        <f t="shared" si="17"/>
        <v>9.1300000000000026</v>
      </c>
      <c r="B176" s="20">
        <v>3752</v>
      </c>
      <c r="D176" s="2" t="s">
        <v>1381</v>
      </c>
      <c r="E176" s="2" t="str">
        <f t="shared" si="16"/>
        <v>ST</v>
      </c>
      <c r="F176">
        <v>200720433</v>
      </c>
      <c r="G176">
        <v>202606</v>
      </c>
      <c r="H176" t="s">
        <v>52</v>
      </c>
      <c r="I176" t="s">
        <v>321</v>
      </c>
      <c r="J176" t="s">
        <v>322</v>
      </c>
      <c r="K176" t="s">
        <v>54</v>
      </c>
      <c r="L176" s="5" t="s">
        <v>2039</v>
      </c>
      <c r="M176" s="5">
        <v>46028</v>
      </c>
      <c r="N176" s="21">
        <v>872382326626</v>
      </c>
      <c r="P176" t="s">
        <v>326</v>
      </c>
      <c r="Q176" t="s">
        <v>326</v>
      </c>
      <c r="R176" t="s">
        <v>56</v>
      </c>
      <c r="S176" t="s">
        <v>327</v>
      </c>
      <c r="T176">
        <v>21</v>
      </c>
      <c r="U176" t="s">
        <v>57</v>
      </c>
      <c r="V176">
        <v>21320</v>
      </c>
      <c r="W176">
        <v>44.45</v>
      </c>
      <c r="X176">
        <v>13.14</v>
      </c>
      <c r="Y176">
        <v>0</v>
      </c>
      <c r="Z176">
        <v>-33.83</v>
      </c>
      <c r="AA176">
        <v>23.76</v>
      </c>
      <c r="AB176">
        <v>2</v>
      </c>
      <c r="AC176">
        <v>30.8</v>
      </c>
      <c r="AD176">
        <v>6.6</v>
      </c>
      <c r="AE176" t="s">
        <v>8516</v>
      </c>
      <c r="AF176" t="s">
        <v>2876</v>
      </c>
      <c r="AG176" t="s">
        <v>2876</v>
      </c>
      <c r="AH176" t="s">
        <v>2877</v>
      </c>
      <c r="AI176" t="s">
        <v>2878</v>
      </c>
      <c r="AJ176">
        <v>74</v>
      </c>
      <c r="AK176" t="s">
        <v>57</v>
      </c>
      <c r="AL176">
        <v>74450</v>
      </c>
      <c r="AM176" t="s">
        <v>55</v>
      </c>
      <c r="AN176" t="s">
        <v>55</v>
      </c>
      <c r="AO176" t="s">
        <v>55</v>
      </c>
      <c r="AS176" t="s">
        <v>343</v>
      </c>
      <c r="AT176">
        <v>0</v>
      </c>
      <c r="AU176">
        <v>0</v>
      </c>
      <c r="AV176">
        <v>0</v>
      </c>
      <c r="BB176">
        <v>0</v>
      </c>
      <c r="BC176">
        <v>0</v>
      </c>
      <c r="BD176" t="s">
        <v>60</v>
      </c>
      <c r="BE176">
        <v>46240</v>
      </c>
      <c r="BF176">
        <v>634324015</v>
      </c>
      <c r="BH176" t="s">
        <v>323</v>
      </c>
      <c r="BI176" t="s">
        <v>320</v>
      </c>
      <c r="BJ176" s="23">
        <v>0.40694444444444444</v>
      </c>
      <c r="BK176">
        <v>38.200000000000003</v>
      </c>
      <c r="BL176">
        <v>11.29</v>
      </c>
      <c r="BM176">
        <v>0</v>
      </c>
      <c r="BN176">
        <v>-29.07</v>
      </c>
      <c r="BO176">
        <v>20.420000000000002</v>
      </c>
      <c r="BP176" t="s">
        <v>60</v>
      </c>
      <c r="BQ176">
        <v>1.163724384</v>
      </c>
      <c r="BR176" t="s">
        <v>61</v>
      </c>
    </row>
    <row r="177" spans="1:70" x14ac:dyDescent="0.2">
      <c r="A177" s="19">
        <f t="shared" si="17"/>
        <v>11.809999999999995</v>
      </c>
      <c r="B177" s="20">
        <v>3752</v>
      </c>
      <c r="D177" s="2" t="s">
        <v>1381</v>
      </c>
      <c r="E177" s="2" t="str">
        <f t="shared" si="16"/>
        <v>ST</v>
      </c>
      <c r="F177">
        <v>200720433</v>
      </c>
      <c r="G177">
        <v>202606</v>
      </c>
      <c r="H177" t="s">
        <v>52</v>
      </c>
      <c r="I177" t="s">
        <v>321</v>
      </c>
      <c r="J177" t="s">
        <v>322</v>
      </c>
      <c r="K177" t="s">
        <v>54</v>
      </c>
      <c r="L177" s="5" t="s">
        <v>1700</v>
      </c>
      <c r="M177" s="5">
        <v>1</v>
      </c>
      <c r="N177" s="21">
        <v>871972480110</v>
      </c>
      <c r="P177" t="s">
        <v>326</v>
      </c>
      <c r="Q177" t="s">
        <v>326</v>
      </c>
      <c r="R177" t="s">
        <v>56</v>
      </c>
      <c r="S177" t="s">
        <v>327</v>
      </c>
      <c r="T177">
        <v>21</v>
      </c>
      <c r="U177" t="s">
        <v>57</v>
      </c>
      <c r="V177">
        <v>21320</v>
      </c>
      <c r="W177">
        <v>57.5</v>
      </c>
      <c r="X177">
        <v>6.13</v>
      </c>
      <c r="Y177">
        <v>0</v>
      </c>
      <c r="Z177">
        <v>-43.75</v>
      </c>
      <c r="AA177">
        <v>19.88</v>
      </c>
      <c r="AB177">
        <v>3</v>
      </c>
      <c r="AC177">
        <v>46.42</v>
      </c>
      <c r="AD177">
        <v>4.62</v>
      </c>
      <c r="AE177" t="s">
        <v>8517</v>
      </c>
      <c r="AF177" t="s">
        <v>2879</v>
      </c>
      <c r="AG177" t="s">
        <v>2879</v>
      </c>
      <c r="AH177" t="s">
        <v>2880</v>
      </c>
      <c r="AI177" t="s">
        <v>2881</v>
      </c>
      <c r="AJ177">
        <v>53</v>
      </c>
      <c r="AK177" t="s">
        <v>57</v>
      </c>
      <c r="AL177">
        <v>53940</v>
      </c>
      <c r="AM177" t="s">
        <v>55</v>
      </c>
      <c r="AN177" t="s">
        <v>55</v>
      </c>
      <c r="AO177" t="s">
        <v>55</v>
      </c>
      <c r="AS177" t="s">
        <v>342</v>
      </c>
      <c r="AT177">
        <v>4</v>
      </c>
      <c r="AU177">
        <v>74</v>
      </c>
      <c r="AV177">
        <v>114</v>
      </c>
      <c r="BB177">
        <v>0</v>
      </c>
      <c r="BC177">
        <v>0</v>
      </c>
      <c r="BD177" t="s">
        <v>60</v>
      </c>
      <c r="BE177" s="5">
        <v>46240</v>
      </c>
      <c r="BF177">
        <v>634324015</v>
      </c>
      <c r="BH177" t="s">
        <v>323</v>
      </c>
      <c r="BI177" t="s">
        <v>320</v>
      </c>
      <c r="BJ177" s="23">
        <v>0</v>
      </c>
      <c r="BK177">
        <v>49.4</v>
      </c>
      <c r="BL177">
        <v>5.27</v>
      </c>
      <c r="BM177">
        <v>0</v>
      </c>
      <c r="BN177">
        <v>-37.590000000000003</v>
      </c>
      <c r="BO177">
        <v>17.079999999999998</v>
      </c>
      <c r="BP177" t="s">
        <v>60</v>
      </c>
      <c r="BQ177">
        <v>1.1639411049999999</v>
      </c>
      <c r="BR177" t="s">
        <v>61</v>
      </c>
    </row>
    <row r="178" spans="1:70" x14ac:dyDescent="0.2">
      <c r="A178" s="19">
        <f t="shared" si="17"/>
        <v>14.480000000000004</v>
      </c>
      <c r="B178" s="20">
        <v>3752</v>
      </c>
      <c r="D178" s="2" t="s">
        <v>1381</v>
      </c>
      <c r="E178" s="2" t="str">
        <f t="shared" si="16"/>
        <v>ST</v>
      </c>
      <c r="F178">
        <v>200720433</v>
      </c>
      <c r="G178">
        <v>202606</v>
      </c>
      <c r="H178" t="s">
        <v>52</v>
      </c>
      <c r="I178" t="s">
        <v>321</v>
      </c>
      <c r="J178" t="s">
        <v>322</v>
      </c>
      <c r="K178" t="s">
        <v>54</v>
      </c>
      <c r="L178" s="5">
        <v>46059</v>
      </c>
      <c r="M178" s="5">
        <v>46118</v>
      </c>
      <c r="N178" s="21">
        <v>872330381254</v>
      </c>
      <c r="P178" t="s">
        <v>326</v>
      </c>
      <c r="Q178" t="s">
        <v>326</v>
      </c>
      <c r="R178" t="s">
        <v>56</v>
      </c>
      <c r="S178" t="s">
        <v>327</v>
      </c>
      <c r="T178">
        <v>21</v>
      </c>
      <c r="U178" t="s">
        <v>57</v>
      </c>
      <c r="V178">
        <v>21320</v>
      </c>
      <c r="W178">
        <v>70.680000000000007</v>
      </c>
      <c r="X178">
        <v>8.3699999999999992</v>
      </c>
      <c r="Y178">
        <v>0</v>
      </c>
      <c r="Z178">
        <v>-53.79</v>
      </c>
      <c r="AA178">
        <v>25.26</v>
      </c>
      <c r="AB178">
        <v>3</v>
      </c>
      <c r="AC178">
        <v>65.56</v>
      </c>
      <c r="AD178">
        <v>9.24</v>
      </c>
      <c r="AE178" t="s">
        <v>8518</v>
      </c>
      <c r="AF178" t="s">
        <v>1655</v>
      </c>
      <c r="AG178" t="s">
        <v>1655</v>
      </c>
      <c r="AH178" t="s">
        <v>1656</v>
      </c>
      <c r="AI178" t="s">
        <v>1657</v>
      </c>
      <c r="AJ178">
        <v>67</v>
      </c>
      <c r="AK178" t="s">
        <v>57</v>
      </c>
      <c r="AL178">
        <v>67440</v>
      </c>
      <c r="AM178" t="s">
        <v>55</v>
      </c>
      <c r="AN178" t="s">
        <v>55</v>
      </c>
      <c r="AO178" t="s">
        <v>55</v>
      </c>
      <c r="AS178" t="s">
        <v>343</v>
      </c>
      <c r="AT178">
        <v>30</v>
      </c>
      <c r="AU178">
        <v>31</v>
      </c>
      <c r="AV178">
        <v>40</v>
      </c>
      <c r="BB178">
        <v>0</v>
      </c>
      <c r="BC178">
        <v>0</v>
      </c>
      <c r="BD178" t="s">
        <v>60</v>
      </c>
      <c r="BE178" s="5">
        <v>46240</v>
      </c>
      <c r="BF178">
        <v>634324015</v>
      </c>
      <c r="BH178" t="s">
        <v>323</v>
      </c>
      <c r="BI178" t="s">
        <v>320</v>
      </c>
      <c r="BJ178" s="23">
        <v>0.46041666666666664</v>
      </c>
      <c r="BK178">
        <v>60.6</v>
      </c>
      <c r="BL178">
        <v>7.18</v>
      </c>
      <c r="BM178">
        <v>0</v>
      </c>
      <c r="BN178">
        <v>-46.12</v>
      </c>
      <c r="BO178">
        <v>21.66</v>
      </c>
      <c r="BP178" t="s">
        <v>60</v>
      </c>
      <c r="BQ178">
        <v>1.166343978</v>
      </c>
      <c r="BR178" t="s">
        <v>61</v>
      </c>
    </row>
    <row r="179" spans="1:70" x14ac:dyDescent="0.2">
      <c r="A179" s="19">
        <f t="shared" si="17"/>
        <v>7.4600000000000009</v>
      </c>
      <c r="B179" s="20">
        <v>3752</v>
      </c>
      <c r="D179" s="2" t="s">
        <v>1381</v>
      </c>
      <c r="E179" s="2" t="str">
        <f t="shared" si="16"/>
        <v>ST</v>
      </c>
      <c r="F179">
        <v>200720433</v>
      </c>
      <c r="G179">
        <v>202606</v>
      </c>
      <c r="H179" t="s">
        <v>52</v>
      </c>
      <c r="I179" t="s">
        <v>321</v>
      </c>
      <c r="J179" t="s">
        <v>322</v>
      </c>
      <c r="K179" t="s">
        <v>54</v>
      </c>
      <c r="L179" t="s">
        <v>2039</v>
      </c>
      <c r="M179" s="5">
        <v>46028</v>
      </c>
      <c r="N179" s="21">
        <v>872385195891</v>
      </c>
      <c r="P179" t="s">
        <v>326</v>
      </c>
      <c r="Q179" t="s">
        <v>326</v>
      </c>
      <c r="R179" t="s">
        <v>56</v>
      </c>
      <c r="S179" t="s">
        <v>327</v>
      </c>
      <c r="T179">
        <v>21</v>
      </c>
      <c r="U179" t="s">
        <v>57</v>
      </c>
      <c r="V179">
        <v>21320</v>
      </c>
      <c r="W179">
        <v>36.31</v>
      </c>
      <c r="X179">
        <v>3.88</v>
      </c>
      <c r="Y179">
        <v>0</v>
      </c>
      <c r="Z179">
        <v>-27.63</v>
      </c>
      <c r="AA179">
        <v>12.56</v>
      </c>
      <c r="AB179">
        <v>1</v>
      </c>
      <c r="AC179">
        <v>19.8</v>
      </c>
      <c r="AD179">
        <v>1.54</v>
      </c>
      <c r="AE179" t="s">
        <v>8519</v>
      </c>
      <c r="AF179" t="s">
        <v>2882</v>
      </c>
      <c r="AG179" t="s">
        <v>2882</v>
      </c>
      <c r="AH179" t="s">
        <v>2883</v>
      </c>
      <c r="AI179" t="s">
        <v>2884</v>
      </c>
      <c r="AJ179">
        <v>78</v>
      </c>
      <c r="AK179" t="s">
        <v>57</v>
      </c>
      <c r="AL179">
        <v>78170</v>
      </c>
      <c r="AM179" t="s">
        <v>55</v>
      </c>
      <c r="AN179" t="s">
        <v>55</v>
      </c>
      <c r="AO179" t="s">
        <v>55</v>
      </c>
      <c r="AS179" t="s">
        <v>343</v>
      </c>
      <c r="AT179">
        <v>0</v>
      </c>
      <c r="AU179">
        <v>0</v>
      </c>
      <c r="AV179">
        <v>0</v>
      </c>
      <c r="BB179">
        <v>0</v>
      </c>
      <c r="BC179">
        <v>0</v>
      </c>
      <c r="BD179" t="s">
        <v>60</v>
      </c>
      <c r="BE179" s="5">
        <v>46240</v>
      </c>
      <c r="BF179">
        <v>634324015</v>
      </c>
      <c r="BH179" t="s">
        <v>323</v>
      </c>
      <c r="BI179" t="s">
        <v>320</v>
      </c>
      <c r="BJ179" s="23">
        <v>0.61388888888888893</v>
      </c>
      <c r="BK179">
        <v>31.2</v>
      </c>
      <c r="BL179">
        <v>3.33</v>
      </c>
      <c r="BM179">
        <v>0</v>
      </c>
      <c r="BN179">
        <v>-23.74</v>
      </c>
      <c r="BO179">
        <v>10.79</v>
      </c>
      <c r="BP179" t="s">
        <v>60</v>
      </c>
      <c r="BQ179">
        <v>1.163724384</v>
      </c>
      <c r="BR179" t="s">
        <v>61</v>
      </c>
    </row>
    <row r="180" spans="1:70" x14ac:dyDescent="0.2">
      <c r="A180" s="19">
        <f t="shared" si="17"/>
        <v>8.4599999999999973</v>
      </c>
      <c r="B180" s="20">
        <v>3752</v>
      </c>
      <c r="D180" s="2" t="s">
        <v>1381</v>
      </c>
      <c r="E180" s="2" t="str">
        <f t="shared" si="16"/>
        <v>ST</v>
      </c>
      <c r="F180">
        <v>200720433</v>
      </c>
      <c r="G180">
        <v>202606</v>
      </c>
      <c r="H180" t="s">
        <v>52</v>
      </c>
      <c r="I180" t="s">
        <v>321</v>
      </c>
      <c r="J180" t="s">
        <v>322</v>
      </c>
      <c r="K180" t="s">
        <v>54</v>
      </c>
      <c r="L180" s="5" t="s">
        <v>1701</v>
      </c>
      <c r="M180" s="5">
        <v>46059</v>
      </c>
      <c r="N180" s="21">
        <v>872028829049</v>
      </c>
      <c r="P180" t="s">
        <v>326</v>
      </c>
      <c r="Q180" t="s">
        <v>326</v>
      </c>
      <c r="R180" t="s">
        <v>56</v>
      </c>
      <c r="S180" t="s">
        <v>327</v>
      </c>
      <c r="T180">
        <v>21</v>
      </c>
      <c r="U180" t="s">
        <v>57</v>
      </c>
      <c r="V180">
        <v>21320</v>
      </c>
      <c r="W180">
        <v>41.14</v>
      </c>
      <c r="X180">
        <v>4.38</v>
      </c>
      <c r="Y180">
        <v>0</v>
      </c>
      <c r="Z180">
        <v>-31.31</v>
      </c>
      <c r="AA180">
        <v>14.21</v>
      </c>
      <c r="AB180">
        <v>2</v>
      </c>
      <c r="AC180">
        <v>25.08</v>
      </c>
      <c r="AD180">
        <v>3.08</v>
      </c>
      <c r="AE180" t="s">
        <v>8477</v>
      </c>
      <c r="AF180" t="s">
        <v>2885</v>
      </c>
      <c r="AG180" t="s">
        <v>2886</v>
      </c>
      <c r="AH180" t="s">
        <v>2887</v>
      </c>
      <c r="AI180" t="s">
        <v>2888</v>
      </c>
      <c r="AJ180">
        <v>95</v>
      </c>
      <c r="AK180" t="s">
        <v>57</v>
      </c>
      <c r="AL180">
        <v>95290</v>
      </c>
      <c r="AM180" t="s">
        <v>55</v>
      </c>
      <c r="AN180" t="s">
        <v>55</v>
      </c>
      <c r="AO180" t="s">
        <v>55</v>
      </c>
      <c r="AS180" t="s">
        <v>343</v>
      </c>
      <c r="AT180">
        <v>29</v>
      </c>
      <c r="AU180">
        <v>31</v>
      </c>
      <c r="AV180">
        <v>39</v>
      </c>
      <c r="BB180">
        <v>0</v>
      </c>
      <c r="BC180">
        <v>0</v>
      </c>
      <c r="BD180" t="s">
        <v>60</v>
      </c>
      <c r="BE180">
        <v>46240</v>
      </c>
      <c r="BF180">
        <v>634324015</v>
      </c>
      <c r="BH180" t="s">
        <v>323</v>
      </c>
      <c r="BI180" t="s">
        <v>320</v>
      </c>
      <c r="BJ180" s="23">
        <v>0.55277777777777781</v>
      </c>
      <c r="BK180">
        <v>35.4</v>
      </c>
      <c r="BL180">
        <v>3.77</v>
      </c>
      <c r="BM180">
        <v>0</v>
      </c>
      <c r="BN180">
        <v>-26.94</v>
      </c>
      <c r="BO180">
        <v>12.23</v>
      </c>
      <c r="BP180" t="s">
        <v>60</v>
      </c>
      <c r="BQ180">
        <v>1.162209593</v>
      </c>
      <c r="BR180" t="s">
        <v>61</v>
      </c>
    </row>
    <row r="181" spans="1:70" x14ac:dyDescent="0.2">
      <c r="A181" s="19">
        <f t="shared" si="17"/>
        <v>9.1300000000000026</v>
      </c>
      <c r="B181" s="20">
        <v>3752</v>
      </c>
      <c r="D181" s="2" t="s">
        <v>346</v>
      </c>
      <c r="E181" s="2" t="str">
        <f t="shared" si="16"/>
        <v>ST</v>
      </c>
      <c r="F181">
        <v>200720433</v>
      </c>
      <c r="G181">
        <v>202606</v>
      </c>
      <c r="H181" t="s">
        <v>52</v>
      </c>
      <c r="I181" t="s">
        <v>321</v>
      </c>
      <c r="J181" t="s">
        <v>322</v>
      </c>
      <c r="K181" t="s">
        <v>54</v>
      </c>
      <c r="L181">
        <v>46087</v>
      </c>
      <c r="M181" s="5">
        <v>46118</v>
      </c>
      <c r="N181" s="21">
        <v>872533420981</v>
      </c>
      <c r="P181" t="s">
        <v>326</v>
      </c>
      <c r="Q181" t="s">
        <v>326</v>
      </c>
      <c r="R181" t="s">
        <v>56</v>
      </c>
      <c r="S181" t="s">
        <v>327</v>
      </c>
      <c r="T181">
        <v>21</v>
      </c>
      <c r="U181" t="s">
        <v>57</v>
      </c>
      <c r="V181">
        <v>21320</v>
      </c>
      <c r="W181">
        <v>44.47</v>
      </c>
      <c r="X181">
        <v>5.27</v>
      </c>
      <c r="Y181">
        <v>0</v>
      </c>
      <c r="Z181">
        <v>-33.840000000000003</v>
      </c>
      <c r="AA181">
        <v>15.9</v>
      </c>
      <c r="AB181">
        <v>2</v>
      </c>
      <c r="AC181">
        <v>30.8</v>
      </c>
      <c r="AD181">
        <v>4.84</v>
      </c>
      <c r="AE181" t="s">
        <v>8520</v>
      </c>
      <c r="AF181" t="s">
        <v>476</v>
      </c>
      <c r="AG181" t="s">
        <v>476</v>
      </c>
      <c r="AH181" t="s">
        <v>2889</v>
      </c>
      <c r="AI181" t="s">
        <v>2890</v>
      </c>
      <c r="AJ181">
        <v>37</v>
      </c>
      <c r="AK181" t="s">
        <v>57</v>
      </c>
      <c r="AL181">
        <v>37540</v>
      </c>
      <c r="AM181" t="s">
        <v>55</v>
      </c>
      <c r="AN181" t="s">
        <v>55</v>
      </c>
      <c r="AO181" t="s">
        <v>55</v>
      </c>
      <c r="AS181" t="s">
        <v>343</v>
      </c>
      <c r="AT181">
        <v>20</v>
      </c>
      <c r="AU181">
        <v>30</v>
      </c>
      <c r="AV181">
        <v>40</v>
      </c>
      <c r="BB181">
        <v>0</v>
      </c>
      <c r="BC181">
        <v>0</v>
      </c>
      <c r="BD181" t="s">
        <v>60</v>
      </c>
      <c r="BE181" s="5">
        <v>46240</v>
      </c>
      <c r="BF181">
        <v>634324015</v>
      </c>
      <c r="BH181" t="s">
        <v>323</v>
      </c>
      <c r="BI181" t="s">
        <v>320</v>
      </c>
      <c r="BJ181" s="23">
        <v>0.47222222222222221</v>
      </c>
      <c r="BK181">
        <v>38.200000000000003</v>
      </c>
      <c r="BL181">
        <v>4.53</v>
      </c>
      <c r="BM181">
        <v>0</v>
      </c>
      <c r="BN181">
        <v>-29.07</v>
      </c>
      <c r="BO181">
        <v>13.66</v>
      </c>
      <c r="BP181" t="s">
        <v>60</v>
      </c>
      <c r="BQ181">
        <v>1.164090147</v>
      </c>
      <c r="BR181" t="s">
        <v>61</v>
      </c>
    </row>
    <row r="182" spans="1:70" x14ac:dyDescent="0.2">
      <c r="A182" s="19">
        <f t="shared" si="17"/>
        <v>5.1099999999999994</v>
      </c>
      <c r="B182" s="20">
        <v>3752</v>
      </c>
      <c r="D182" s="2" t="s">
        <v>1381</v>
      </c>
      <c r="E182" s="2" t="str">
        <f t="shared" si="16"/>
        <v>ST</v>
      </c>
      <c r="F182">
        <v>200720433</v>
      </c>
      <c r="G182">
        <v>202606</v>
      </c>
      <c r="H182" t="s">
        <v>52</v>
      </c>
      <c r="I182" t="s">
        <v>321</v>
      </c>
      <c r="J182" t="s">
        <v>322</v>
      </c>
      <c r="K182" t="s">
        <v>54</v>
      </c>
      <c r="L182" s="5">
        <v>46148</v>
      </c>
      <c r="M182" s="5">
        <v>46240</v>
      </c>
      <c r="N182" s="21">
        <v>872685921812</v>
      </c>
      <c r="P182" t="s">
        <v>326</v>
      </c>
      <c r="Q182" t="s">
        <v>326</v>
      </c>
      <c r="R182" t="s">
        <v>56</v>
      </c>
      <c r="S182" t="s">
        <v>327</v>
      </c>
      <c r="T182">
        <v>21</v>
      </c>
      <c r="U182" t="s">
        <v>57</v>
      </c>
      <c r="V182">
        <v>21320</v>
      </c>
      <c r="W182">
        <v>24.85</v>
      </c>
      <c r="X182">
        <v>2.94</v>
      </c>
      <c r="Y182">
        <v>0</v>
      </c>
      <c r="Z182">
        <v>-18.920000000000002</v>
      </c>
      <c r="AA182">
        <v>8.8699999999999992</v>
      </c>
      <c r="AB182">
        <v>1</v>
      </c>
      <c r="AC182">
        <v>4.4000000000000004</v>
      </c>
      <c r="AD182">
        <v>4.4000000000000004</v>
      </c>
      <c r="AE182" t="s">
        <v>8521</v>
      </c>
      <c r="AF182" t="s">
        <v>2891</v>
      </c>
      <c r="AG182" t="s">
        <v>2891</v>
      </c>
      <c r="AH182" t="s">
        <v>2892</v>
      </c>
      <c r="AI182" t="s">
        <v>2893</v>
      </c>
      <c r="AJ182">
        <v>29</v>
      </c>
      <c r="AK182" t="s">
        <v>57</v>
      </c>
      <c r="AL182">
        <v>29280</v>
      </c>
      <c r="AM182" t="s">
        <v>55</v>
      </c>
      <c r="AN182" t="s">
        <v>55</v>
      </c>
      <c r="AO182" t="s">
        <v>55</v>
      </c>
      <c r="AS182" t="s">
        <v>343</v>
      </c>
      <c r="AT182">
        <v>0</v>
      </c>
      <c r="AU182">
        <v>0</v>
      </c>
      <c r="AV182">
        <v>0</v>
      </c>
      <c r="BB182">
        <v>0</v>
      </c>
      <c r="BC182">
        <v>0</v>
      </c>
      <c r="BD182" t="s">
        <v>60</v>
      </c>
      <c r="BE182" t="s">
        <v>2497</v>
      </c>
      <c r="BF182">
        <v>634333759</v>
      </c>
      <c r="BH182" t="s">
        <v>323</v>
      </c>
      <c r="BI182" t="s">
        <v>320</v>
      </c>
      <c r="BJ182" s="23">
        <v>0.47291666666666665</v>
      </c>
      <c r="BK182">
        <v>21.4</v>
      </c>
      <c r="BL182">
        <v>2.5299999999999998</v>
      </c>
      <c r="BM182">
        <v>0</v>
      </c>
      <c r="BN182">
        <v>-16.29</v>
      </c>
      <c r="BO182">
        <v>7.64</v>
      </c>
      <c r="BP182" t="s">
        <v>60</v>
      </c>
      <c r="BQ182">
        <v>1.161210911</v>
      </c>
      <c r="BR182" t="s">
        <v>61</v>
      </c>
    </row>
    <row r="183" spans="1:70" x14ac:dyDescent="0.2">
      <c r="A183" s="19">
        <f t="shared" si="17"/>
        <v>14.150000000000006</v>
      </c>
      <c r="B183" s="20">
        <v>3752</v>
      </c>
      <c r="D183" s="2" t="s">
        <v>1381</v>
      </c>
      <c r="E183" s="2" t="str">
        <f t="shared" si="16"/>
        <v>ST</v>
      </c>
      <c r="F183">
        <v>200720433</v>
      </c>
      <c r="G183">
        <v>202606</v>
      </c>
      <c r="H183" t="s">
        <v>52</v>
      </c>
      <c r="I183" t="s">
        <v>321</v>
      </c>
      <c r="J183" t="s">
        <v>322</v>
      </c>
      <c r="K183" t="s">
        <v>54</v>
      </c>
      <c r="L183" t="s">
        <v>2039</v>
      </c>
      <c r="M183">
        <v>46028</v>
      </c>
      <c r="N183" s="21">
        <v>872333898105</v>
      </c>
      <c r="P183" t="s">
        <v>326</v>
      </c>
      <c r="Q183" t="s">
        <v>326</v>
      </c>
      <c r="R183" t="s">
        <v>56</v>
      </c>
      <c r="S183" t="s">
        <v>327</v>
      </c>
      <c r="T183">
        <v>21</v>
      </c>
      <c r="U183" t="s">
        <v>57</v>
      </c>
      <c r="V183">
        <v>21320</v>
      </c>
      <c r="W183">
        <v>68.89</v>
      </c>
      <c r="X183">
        <v>7.33</v>
      </c>
      <c r="Y183">
        <v>0</v>
      </c>
      <c r="Z183">
        <v>-52.43</v>
      </c>
      <c r="AA183">
        <v>23.8</v>
      </c>
      <c r="AB183">
        <v>4</v>
      </c>
      <c r="AC183">
        <v>62.48</v>
      </c>
      <c r="AD183">
        <v>25.52</v>
      </c>
      <c r="AE183" t="s">
        <v>8522</v>
      </c>
      <c r="AF183" t="s">
        <v>2894</v>
      </c>
      <c r="AG183" t="s">
        <v>2894</v>
      </c>
      <c r="AH183" t="s">
        <v>2895</v>
      </c>
      <c r="AI183" t="s">
        <v>1970</v>
      </c>
      <c r="AJ183">
        <v>2</v>
      </c>
      <c r="AK183" t="s">
        <v>57</v>
      </c>
      <c r="AL183">
        <v>2200</v>
      </c>
      <c r="AM183" t="s">
        <v>55</v>
      </c>
      <c r="AN183" t="s">
        <v>55</v>
      </c>
      <c r="AO183" t="s">
        <v>55</v>
      </c>
      <c r="AS183" t="s">
        <v>343</v>
      </c>
      <c r="AT183">
        <v>20</v>
      </c>
      <c r="AU183">
        <v>20</v>
      </c>
      <c r="AV183">
        <v>30</v>
      </c>
      <c r="BB183">
        <v>0</v>
      </c>
      <c r="BC183">
        <v>0</v>
      </c>
      <c r="BD183" t="s">
        <v>60</v>
      </c>
      <c r="BE183">
        <v>46240</v>
      </c>
      <c r="BF183">
        <v>634324015</v>
      </c>
      <c r="BH183" t="s">
        <v>323</v>
      </c>
      <c r="BI183" t="s">
        <v>320</v>
      </c>
      <c r="BJ183" s="23">
        <v>0.50972222222222219</v>
      </c>
      <c r="BK183">
        <v>59.2</v>
      </c>
      <c r="BL183">
        <v>6.3</v>
      </c>
      <c r="BM183">
        <v>0</v>
      </c>
      <c r="BN183">
        <v>-45.05</v>
      </c>
      <c r="BO183">
        <v>20.45</v>
      </c>
      <c r="BP183" t="s">
        <v>60</v>
      </c>
      <c r="BQ183">
        <v>1.163724384</v>
      </c>
      <c r="BR183" t="s">
        <v>61</v>
      </c>
    </row>
    <row r="184" spans="1:70" x14ac:dyDescent="0.2">
      <c r="A184" s="19">
        <f t="shared" si="17"/>
        <v>25.53</v>
      </c>
      <c r="B184" s="20">
        <v>3752</v>
      </c>
      <c r="D184" s="2" t="s">
        <v>346</v>
      </c>
      <c r="E184" s="2" t="str">
        <f t="shared" si="16"/>
        <v>ST</v>
      </c>
      <c r="F184">
        <v>200720433</v>
      </c>
      <c r="G184">
        <v>202606</v>
      </c>
      <c r="H184" t="s">
        <v>52</v>
      </c>
      <c r="I184" t="s">
        <v>321</v>
      </c>
      <c r="J184" t="s">
        <v>322</v>
      </c>
      <c r="K184" t="s">
        <v>54</v>
      </c>
      <c r="L184">
        <v>46059</v>
      </c>
      <c r="M184">
        <v>46087</v>
      </c>
      <c r="N184" s="21">
        <v>872525620956</v>
      </c>
      <c r="P184" t="s">
        <v>326</v>
      </c>
      <c r="Q184" t="s">
        <v>326</v>
      </c>
      <c r="R184" t="s">
        <v>56</v>
      </c>
      <c r="S184" t="s">
        <v>327</v>
      </c>
      <c r="T184">
        <v>21</v>
      </c>
      <c r="U184" t="s">
        <v>57</v>
      </c>
      <c r="V184">
        <v>21320</v>
      </c>
      <c r="W184">
        <v>124.57</v>
      </c>
      <c r="X184">
        <v>14.75</v>
      </c>
      <c r="Y184">
        <v>0</v>
      </c>
      <c r="Z184">
        <v>-94.79</v>
      </c>
      <c r="AA184">
        <v>44.53</v>
      </c>
      <c r="AB184">
        <v>4</v>
      </c>
      <c r="AC184">
        <v>137.94</v>
      </c>
      <c r="AD184">
        <v>18.48</v>
      </c>
      <c r="AE184" t="s">
        <v>8482</v>
      </c>
      <c r="AF184" t="s">
        <v>2896</v>
      </c>
      <c r="AG184" t="s">
        <v>2896</v>
      </c>
      <c r="AH184" t="s">
        <v>2897</v>
      </c>
      <c r="AI184" t="s">
        <v>2898</v>
      </c>
      <c r="AJ184">
        <v>13</v>
      </c>
      <c r="AK184" t="s">
        <v>57</v>
      </c>
      <c r="AL184">
        <v>13105</v>
      </c>
      <c r="AM184" t="s">
        <v>55</v>
      </c>
      <c r="AN184" t="s">
        <v>55</v>
      </c>
      <c r="AO184" t="s">
        <v>55</v>
      </c>
      <c r="AS184" t="s">
        <v>343</v>
      </c>
      <c r="AT184">
        <v>29</v>
      </c>
      <c r="AU184">
        <v>34</v>
      </c>
      <c r="AV184">
        <v>41</v>
      </c>
      <c r="BB184">
        <v>0</v>
      </c>
      <c r="BC184">
        <v>0</v>
      </c>
      <c r="BD184" t="s">
        <v>60</v>
      </c>
      <c r="BE184">
        <v>46240</v>
      </c>
      <c r="BF184">
        <v>634324015</v>
      </c>
      <c r="BH184" t="s">
        <v>323</v>
      </c>
      <c r="BI184" t="s">
        <v>320</v>
      </c>
      <c r="BJ184" s="23">
        <v>0.44027777777777777</v>
      </c>
      <c r="BK184">
        <v>106.8</v>
      </c>
      <c r="BL184">
        <v>12.65</v>
      </c>
      <c r="BM184">
        <v>0</v>
      </c>
      <c r="BN184">
        <v>-81.27</v>
      </c>
      <c r="BO184">
        <v>38.18</v>
      </c>
      <c r="BP184" t="s">
        <v>60</v>
      </c>
      <c r="BQ184">
        <v>1.166343978</v>
      </c>
      <c r="BR184" t="s">
        <v>61</v>
      </c>
    </row>
    <row r="185" spans="1:70" x14ac:dyDescent="0.2">
      <c r="A185" s="19">
        <f t="shared" si="17"/>
        <v>9.8000000000000007</v>
      </c>
      <c r="B185" s="20">
        <v>3752</v>
      </c>
      <c r="D185" s="2" t="s">
        <v>1381</v>
      </c>
      <c r="E185" s="2" t="str">
        <f t="shared" si="16"/>
        <v>ST</v>
      </c>
      <c r="F185">
        <v>200720433</v>
      </c>
      <c r="G185">
        <v>202606</v>
      </c>
      <c r="H185" t="s">
        <v>52</v>
      </c>
      <c r="I185" t="s">
        <v>321</v>
      </c>
      <c r="J185" t="s">
        <v>322</v>
      </c>
      <c r="K185" t="s">
        <v>54</v>
      </c>
      <c r="L185" s="5" t="s">
        <v>2039</v>
      </c>
      <c r="M185" s="5">
        <v>46028</v>
      </c>
      <c r="N185" s="21">
        <v>872384589294</v>
      </c>
      <c r="P185" t="s">
        <v>326</v>
      </c>
      <c r="Q185" t="s">
        <v>326</v>
      </c>
      <c r="R185" t="s">
        <v>56</v>
      </c>
      <c r="S185" t="s">
        <v>327</v>
      </c>
      <c r="T185">
        <v>21</v>
      </c>
      <c r="U185" t="s">
        <v>57</v>
      </c>
      <c r="V185">
        <v>21320</v>
      </c>
      <c r="W185">
        <v>47.71</v>
      </c>
      <c r="X185">
        <v>5.07</v>
      </c>
      <c r="Y185">
        <v>0</v>
      </c>
      <c r="Z185">
        <v>-36.31</v>
      </c>
      <c r="AA185">
        <v>16.48</v>
      </c>
      <c r="AB185">
        <v>2</v>
      </c>
      <c r="AC185">
        <v>35.200000000000003</v>
      </c>
      <c r="AD185">
        <v>3.52</v>
      </c>
      <c r="AE185" t="s">
        <v>1475</v>
      </c>
      <c r="AF185" t="s">
        <v>2899</v>
      </c>
      <c r="AG185" t="s">
        <v>2899</v>
      </c>
      <c r="AH185" t="s">
        <v>2900</v>
      </c>
      <c r="AI185" t="s">
        <v>609</v>
      </c>
      <c r="AJ185">
        <v>29</v>
      </c>
      <c r="AK185" t="s">
        <v>57</v>
      </c>
      <c r="AL185">
        <v>29000</v>
      </c>
      <c r="AM185" t="s">
        <v>55</v>
      </c>
      <c r="AN185" t="s">
        <v>55</v>
      </c>
      <c r="AO185" t="s">
        <v>55</v>
      </c>
      <c r="AS185" t="s">
        <v>343</v>
      </c>
      <c r="AT185">
        <v>0</v>
      </c>
      <c r="AU185">
        <v>0</v>
      </c>
      <c r="AV185">
        <v>0</v>
      </c>
      <c r="BB185">
        <v>0</v>
      </c>
      <c r="BC185">
        <v>0</v>
      </c>
      <c r="BD185" t="s">
        <v>60</v>
      </c>
      <c r="BE185" s="5">
        <v>46240</v>
      </c>
      <c r="BF185">
        <v>634324015</v>
      </c>
      <c r="BH185" t="s">
        <v>323</v>
      </c>
      <c r="BI185" t="s">
        <v>320</v>
      </c>
      <c r="BJ185" s="23">
        <v>0.50277777777777777</v>
      </c>
      <c r="BK185">
        <v>41</v>
      </c>
      <c r="BL185">
        <v>4.3600000000000003</v>
      </c>
      <c r="BM185">
        <v>0</v>
      </c>
      <c r="BN185">
        <v>-31.2</v>
      </c>
      <c r="BO185">
        <v>14.16</v>
      </c>
      <c r="BP185" t="s">
        <v>60</v>
      </c>
      <c r="BQ185">
        <v>1.163724384</v>
      </c>
      <c r="BR185" t="s">
        <v>61</v>
      </c>
    </row>
    <row r="186" spans="1:70" x14ac:dyDescent="0.2">
      <c r="A186" s="19">
        <f t="shared" si="17"/>
        <v>13.809999999999995</v>
      </c>
      <c r="B186" s="20">
        <v>3752</v>
      </c>
      <c r="D186" s="2" t="s">
        <v>1381</v>
      </c>
      <c r="E186" s="2" t="str">
        <f t="shared" si="16"/>
        <v>ST</v>
      </c>
      <c r="F186">
        <v>200720433</v>
      </c>
      <c r="G186">
        <v>202606</v>
      </c>
      <c r="H186" t="s">
        <v>52</v>
      </c>
      <c r="I186" t="s">
        <v>321</v>
      </c>
      <c r="J186" t="s">
        <v>322</v>
      </c>
      <c r="K186" t="s">
        <v>54</v>
      </c>
      <c r="L186">
        <v>46240</v>
      </c>
      <c r="M186" s="5">
        <v>46271</v>
      </c>
      <c r="N186" s="21">
        <v>872697867458</v>
      </c>
      <c r="P186" t="s">
        <v>326</v>
      </c>
      <c r="Q186" t="s">
        <v>326</v>
      </c>
      <c r="R186" t="s">
        <v>56</v>
      </c>
      <c r="S186" t="s">
        <v>327</v>
      </c>
      <c r="T186">
        <v>21</v>
      </c>
      <c r="U186" t="s">
        <v>57</v>
      </c>
      <c r="V186">
        <v>21320</v>
      </c>
      <c r="W186">
        <v>66.63</v>
      </c>
      <c r="X186">
        <v>7.88</v>
      </c>
      <c r="Y186">
        <v>0</v>
      </c>
      <c r="Z186">
        <v>-50.71</v>
      </c>
      <c r="AA186">
        <v>23.8</v>
      </c>
      <c r="AB186">
        <v>4</v>
      </c>
      <c r="AC186">
        <v>61.6</v>
      </c>
      <c r="AD186">
        <v>61.6</v>
      </c>
      <c r="AE186" t="s">
        <v>8523</v>
      </c>
      <c r="AF186" t="s">
        <v>2901</v>
      </c>
      <c r="AG186" t="s">
        <v>2901</v>
      </c>
      <c r="AH186" t="s">
        <v>2902</v>
      </c>
      <c r="AI186" t="s">
        <v>488</v>
      </c>
      <c r="AJ186">
        <v>86</v>
      </c>
      <c r="AK186" t="s">
        <v>57</v>
      </c>
      <c r="AL186">
        <v>86000</v>
      </c>
      <c r="AM186" t="s">
        <v>55</v>
      </c>
      <c r="AN186" t="s">
        <v>55</v>
      </c>
      <c r="AO186" t="s">
        <v>55</v>
      </c>
      <c r="AS186" t="s">
        <v>343</v>
      </c>
      <c r="AT186">
        <v>0</v>
      </c>
      <c r="AU186">
        <v>0</v>
      </c>
      <c r="AV186">
        <v>0</v>
      </c>
      <c r="BB186">
        <v>0</v>
      </c>
      <c r="BC186">
        <v>0</v>
      </c>
      <c r="BD186" t="s">
        <v>60</v>
      </c>
      <c r="BE186" s="5" t="s">
        <v>2497</v>
      </c>
      <c r="BF186">
        <v>634333759</v>
      </c>
      <c r="BH186" t="s">
        <v>323</v>
      </c>
      <c r="BI186" t="s">
        <v>320</v>
      </c>
      <c r="BJ186" s="23">
        <v>0.42708333333333331</v>
      </c>
      <c r="BK186">
        <v>57.8</v>
      </c>
      <c r="BL186">
        <v>6.84</v>
      </c>
      <c r="BM186">
        <v>0</v>
      </c>
      <c r="BN186">
        <v>-43.99</v>
      </c>
      <c r="BO186">
        <v>20.65</v>
      </c>
      <c r="BP186" t="s">
        <v>60</v>
      </c>
      <c r="BQ186">
        <v>1.1527377519999999</v>
      </c>
      <c r="BR186" t="s">
        <v>61</v>
      </c>
    </row>
    <row r="187" spans="1:70" x14ac:dyDescent="0.2">
      <c r="A187" s="19">
        <f t="shared" si="17"/>
        <v>13.479999999999997</v>
      </c>
      <c r="B187" s="20">
        <v>3752</v>
      </c>
      <c r="D187" s="2" t="s">
        <v>1381</v>
      </c>
      <c r="E187" s="2" t="str">
        <f t="shared" si="16"/>
        <v>ST</v>
      </c>
      <c r="F187">
        <v>200720433</v>
      </c>
      <c r="G187">
        <v>202606</v>
      </c>
      <c r="H187" t="s">
        <v>52</v>
      </c>
      <c r="I187" t="s">
        <v>321</v>
      </c>
      <c r="J187" t="s">
        <v>322</v>
      </c>
      <c r="K187" t="s">
        <v>54</v>
      </c>
      <c r="L187" t="s">
        <v>2039</v>
      </c>
      <c r="M187" s="5">
        <v>46028</v>
      </c>
      <c r="N187" s="21">
        <v>872338400200</v>
      </c>
      <c r="P187" t="s">
        <v>326</v>
      </c>
      <c r="Q187" t="s">
        <v>326</v>
      </c>
      <c r="R187" t="s">
        <v>56</v>
      </c>
      <c r="S187" t="s">
        <v>327</v>
      </c>
      <c r="T187">
        <v>21</v>
      </c>
      <c r="U187" t="s">
        <v>57</v>
      </c>
      <c r="V187">
        <v>21320</v>
      </c>
      <c r="W187">
        <v>65.63</v>
      </c>
      <c r="X187">
        <v>6.99</v>
      </c>
      <c r="Y187">
        <v>0</v>
      </c>
      <c r="Z187">
        <v>-49.95</v>
      </c>
      <c r="AA187">
        <v>22.68</v>
      </c>
      <c r="AB187">
        <v>3</v>
      </c>
      <c r="AC187">
        <v>59.4</v>
      </c>
      <c r="AD187">
        <v>8.58</v>
      </c>
      <c r="AE187" t="s">
        <v>8524</v>
      </c>
      <c r="AF187" t="s">
        <v>442</v>
      </c>
      <c r="AG187" t="s">
        <v>442</v>
      </c>
      <c r="AH187" t="s">
        <v>2903</v>
      </c>
      <c r="AI187" t="s">
        <v>567</v>
      </c>
      <c r="AJ187">
        <v>75</v>
      </c>
      <c r="AK187" t="s">
        <v>57</v>
      </c>
      <c r="AL187">
        <v>75008</v>
      </c>
      <c r="AM187" t="s">
        <v>55</v>
      </c>
      <c r="AN187" t="s">
        <v>55</v>
      </c>
      <c r="AO187" t="s">
        <v>55</v>
      </c>
      <c r="AS187" t="s">
        <v>343</v>
      </c>
      <c r="AT187">
        <v>0</v>
      </c>
      <c r="AU187">
        <v>0</v>
      </c>
      <c r="AV187">
        <v>0</v>
      </c>
      <c r="BB187">
        <v>0</v>
      </c>
      <c r="BC187">
        <v>0</v>
      </c>
      <c r="BD187" t="s">
        <v>60</v>
      </c>
      <c r="BE187" s="5">
        <v>46240</v>
      </c>
      <c r="BF187">
        <v>634324015</v>
      </c>
      <c r="BH187" t="s">
        <v>323</v>
      </c>
      <c r="BI187" t="s">
        <v>320</v>
      </c>
      <c r="BJ187" s="23">
        <v>0.44236111111111109</v>
      </c>
      <c r="BK187">
        <v>56.4</v>
      </c>
      <c r="BL187">
        <v>6.01</v>
      </c>
      <c r="BM187">
        <v>0</v>
      </c>
      <c r="BN187">
        <v>-42.92</v>
      </c>
      <c r="BO187">
        <v>19.489999999999998</v>
      </c>
      <c r="BP187" t="s">
        <v>60</v>
      </c>
      <c r="BQ187">
        <v>1.163724384</v>
      </c>
      <c r="BR187" t="s">
        <v>61</v>
      </c>
    </row>
    <row r="188" spans="1:70" x14ac:dyDescent="0.2">
      <c r="A188" s="19">
        <f t="shared" si="17"/>
        <v>7.120000000000001</v>
      </c>
      <c r="B188" s="20">
        <v>3752</v>
      </c>
      <c r="D188" s="2" t="s">
        <v>1381</v>
      </c>
      <c r="E188" s="2" t="str">
        <f t="shared" si="16"/>
        <v>ST</v>
      </c>
      <c r="F188">
        <v>200720433</v>
      </c>
      <c r="G188">
        <v>202606</v>
      </c>
      <c r="H188" t="s">
        <v>52</v>
      </c>
      <c r="I188" t="s">
        <v>321</v>
      </c>
      <c r="J188" t="s">
        <v>322</v>
      </c>
      <c r="K188" t="s">
        <v>54</v>
      </c>
      <c r="L188" t="s">
        <v>2039</v>
      </c>
      <c r="M188">
        <v>46028</v>
      </c>
      <c r="N188" s="21">
        <v>872381751140</v>
      </c>
      <c r="P188" t="s">
        <v>326</v>
      </c>
      <c r="Q188" t="s">
        <v>326</v>
      </c>
      <c r="R188" t="s">
        <v>56</v>
      </c>
      <c r="S188" t="s">
        <v>327</v>
      </c>
      <c r="T188">
        <v>21</v>
      </c>
      <c r="U188" t="s">
        <v>57</v>
      </c>
      <c r="V188">
        <v>21320</v>
      </c>
      <c r="W188">
        <v>34.68</v>
      </c>
      <c r="X188">
        <v>3.7</v>
      </c>
      <c r="Y188">
        <v>0</v>
      </c>
      <c r="Z188">
        <v>-26.39</v>
      </c>
      <c r="AA188">
        <v>11.99</v>
      </c>
      <c r="AB188">
        <v>1</v>
      </c>
      <c r="AC188">
        <v>17.600000000000001</v>
      </c>
      <c r="AD188">
        <v>1.1000000000000001</v>
      </c>
      <c r="AE188" t="s">
        <v>8525</v>
      </c>
      <c r="AF188" t="s">
        <v>2904</v>
      </c>
      <c r="AG188" t="s">
        <v>2904</v>
      </c>
      <c r="AH188" t="s">
        <v>2905</v>
      </c>
      <c r="AI188" t="s">
        <v>2906</v>
      </c>
      <c r="AJ188">
        <v>6</v>
      </c>
      <c r="AK188" t="s">
        <v>57</v>
      </c>
      <c r="AL188">
        <v>6410</v>
      </c>
      <c r="AM188" t="s">
        <v>55</v>
      </c>
      <c r="AN188" t="s">
        <v>55</v>
      </c>
      <c r="AO188" t="s">
        <v>55</v>
      </c>
      <c r="AS188" t="s">
        <v>343</v>
      </c>
      <c r="AT188">
        <v>0</v>
      </c>
      <c r="AU188">
        <v>0</v>
      </c>
      <c r="AV188">
        <v>0</v>
      </c>
      <c r="BB188">
        <v>0</v>
      </c>
      <c r="BC188">
        <v>0</v>
      </c>
      <c r="BD188" t="s">
        <v>60</v>
      </c>
      <c r="BE188">
        <v>46240</v>
      </c>
      <c r="BF188">
        <v>634324015</v>
      </c>
      <c r="BH188" t="s">
        <v>323</v>
      </c>
      <c r="BI188" t="s">
        <v>320</v>
      </c>
      <c r="BJ188" s="23">
        <v>0.47430555555555554</v>
      </c>
      <c r="BK188">
        <v>29.8</v>
      </c>
      <c r="BL188">
        <v>3.18</v>
      </c>
      <c r="BM188">
        <v>0</v>
      </c>
      <c r="BN188">
        <v>-22.68</v>
      </c>
      <c r="BO188">
        <v>10.3</v>
      </c>
      <c r="BP188" t="s">
        <v>60</v>
      </c>
      <c r="BQ188">
        <v>1.163724384</v>
      </c>
      <c r="BR188" t="s">
        <v>61</v>
      </c>
    </row>
    <row r="189" spans="1:70" x14ac:dyDescent="0.2">
      <c r="A189" s="19">
        <f t="shared" si="17"/>
        <v>16.490000000000002</v>
      </c>
      <c r="B189" s="20">
        <v>3752</v>
      </c>
      <c r="D189" s="2" t="s">
        <v>1381</v>
      </c>
      <c r="E189" s="2" t="str">
        <f t="shared" si="16"/>
        <v>ST</v>
      </c>
      <c r="F189">
        <v>200720433</v>
      </c>
      <c r="G189">
        <v>202606</v>
      </c>
      <c r="H189" t="s">
        <v>52</v>
      </c>
      <c r="I189" t="s">
        <v>321</v>
      </c>
      <c r="J189" t="s">
        <v>322</v>
      </c>
      <c r="K189" t="s">
        <v>54</v>
      </c>
      <c r="L189" s="5">
        <v>46271</v>
      </c>
      <c r="M189" s="5">
        <v>46301</v>
      </c>
      <c r="N189" s="21">
        <v>872828767130</v>
      </c>
      <c r="P189" t="s">
        <v>326</v>
      </c>
      <c r="Q189" t="s">
        <v>326</v>
      </c>
      <c r="R189" t="s">
        <v>56</v>
      </c>
      <c r="S189" t="s">
        <v>327</v>
      </c>
      <c r="T189">
        <v>21</v>
      </c>
      <c r="U189" t="s">
        <v>57</v>
      </c>
      <c r="V189">
        <v>21320</v>
      </c>
      <c r="W189">
        <v>79.53</v>
      </c>
      <c r="X189">
        <v>9.42</v>
      </c>
      <c r="Y189">
        <v>0</v>
      </c>
      <c r="Z189">
        <v>-60.52</v>
      </c>
      <c r="AA189">
        <v>28.42</v>
      </c>
      <c r="AB189">
        <v>5</v>
      </c>
      <c r="AC189">
        <v>77.66</v>
      </c>
      <c r="AD189">
        <v>77.66</v>
      </c>
      <c r="AE189" t="s">
        <v>1459</v>
      </c>
      <c r="AF189" t="s">
        <v>663</v>
      </c>
      <c r="AG189" t="s">
        <v>663</v>
      </c>
      <c r="AH189" t="s">
        <v>2907</v>
      </c>
      <c r="AI189" t="s">
        <v>2908</v>
      </c>
      <c r="AJ189">
        <v>84</v>
      </c>
      <c r="AK189" t="s">
        <v>57</v>
      </c>
      <c r="AL189">
        <v>84500</v>
      </c>
      <c r="AM189" t="s">
        <v>55</v>
      </c>
      <c r="AN189" t="s">
        <v>55</v>
      </c>
      <c r="AO189" t="s">
        <v>55</v>
      </c>
      <c r="AS189" t="s">
        <v>343</v>
      </c>
      <c r="AT189">
        <v>4</v>
      </c>
      <c r="AU189">
        <v>74</v>
      </c>
      <c r="AV189">
        <v>113</v>
      </c>
      <c r="BB189">
        <v>0</v>
      </c>
      <c r="BC189">
        <v>0</v>
      </c>
      <c r="BD189" t="s">
        <v>60</v>
      </c>
      <c r="BE189" t="s">
        <v>2497</v>
      </c>
      <c r="BF189">
        <v>634333759</v>
      </c>
      <c r="BH189" t="s">
        <v>323</v>
      </c>
      <c r="BI189" t="s">
        <v>320</v>
      </c>
      <c r="BJ189" s="23">
        <v>0.53819444444444442</v>
      </c>
      <c r="BK189">
        <v>69</v>
      </c>
      <c r="BL189">
        <v>8.17</v>
      </c>
      <c r="BM189">
        <v>0</v>
      </c>
      <c r="BN189">
        <v>-52.51</v>
      </c>
      <c r="BO189">
        <v>24.66</v>
      </c>
      <c r="BP189" t="s">
        <v>60</v>
      </c>
      <c r="BQ189">
        <v>1.1526181719999999</v>
      </c>
      <c r="BR189" t="s">
        <v>61</v>
      </c>
    </row>
    <row r="190" spans="1:70" x14ac:dyDescent="0.2">
      <c r="A190" s="19">
        <f t="shared" ref="A190:A239" si="18">BK190+BN190</f>
        <v>11.469999999999999</v>
      </c>
      <c r="B190" s="20">
        <v>3752</v>
      </c>
      <c r="D190" s="2" t="s">
        <v>1381</v>
      </c>
      <c r="E190" s="2" t="str">
        <f t="shared" si="16"/>
        <v>ST</v>
      </c>
      <c r="F190">
        <v>200720433</v>
      </c>
      <c r="G190">
        <v>202606</v>
      </c>
      <c r="H190" t="s">
        <v>52</v>
      </c>
      <c r="I190" t="s">
        <v>321</v>
      </c>
      <c r="J190" t="s">
        <v>322</v>
      </c>
      <c r="K190" t="s">
        <v>54</v>
      </c>
      <c r="L190" s="5" t="s">
        <v>2039</v>
      </c>
      <c r="M190" s="5" t="s">
        <v>2464</v>
      </c>
      <c r="N190" s="21">
        <v>872338723600</v>
      </c>
      <c r="P190" t="s">
        <v>326</v>
      </c>
      <c r="Q190" t="s">
        <v>326</v>
      </c>
      <c r="R190" t="s">
        <v>56</v>
      </c>
      <c r="S190" t="s">
        <v>327</v>
      </c>
      <c r="T190">
        <v>21</v>
      </c>
      <c r="U190" t="s">
        <v>57</v>
      </c>
      <c r="V190">
        <v>21320</v>
      </c>
      <c r="W190">
        <v>55.86</v>
      </c>
      <c r="X190">
        <v>5.95</v>
      </c>
      <c r="Y190">
        <v>0</v>
      </c>
      <c r="Z190">
        <v>-42.51</v>
      </c>
      <c r="AA190">
        <v>19.29</v>
      </c>
      <c r="AB190">
        <v>3</v>
      </c>
      <c r="AC190">
        <v>46.2</v>
      </c>
      <c r="AD190">
        <v>11.22</v>
      </c>
      <c r="AE190" t="s">
        <v>8526</v>
      </c>
      <c r="AF190" t="s">
        <v>2909</v>
      </c>
      <c r="AG190" t="s">
        <v>2909</v>
      </c>
      <c r="AH190" t="s">
        <v>2910</v>
      </c>
      <c r="AI190" t="s">
        <v>2911</v>
      </c>
      <c r="AJ190">
        <v>41</v>
      </c>
      <c r="AK190" t="s">
        <v>57</v>
      </c>
      <c r="AL190">
        <v>41600</v>
      </c>
      <c r="AM190" t="s">
        <v>55</v>
      </c>
      <c r="AN190" t="s">
        <v>55</v>
      </c>
      <c r="AO190" t="s">
        <v>55</v>
      </c>
      <c r="AS190" t="s">
        <v>343</v>
      </c>
      <c r="AT190">
        <v>0</v>
      </c>
      <c r="AU190">
        <v>0</v>
      </c>
      <c r="AV190">
        <v>0</v>
      </c>
      <c r="BB190">
        <v>0</v>
      </c>
      <c r="BC190">
        <v>0</v>
      </c>
      <c r="BD190" t="s">
        <v>60</v>
      </c>
      <c r="BE190">
        <v>46240</v>
      </c>
      <c r="BF190">
        <v>634324015</v>
      </c>
      <c r="BH190" t="s">
        <v>323</v>
      </c>
      <c r="BI190" t="s">
        <v>320</v>
      </c>
      <c r="BJ190" s="23">
        <v>0.37986111111111109</v>
      </c>
      <c r="BK190">
        <v>48</v>
      </c>
      <c r="BL190">
        <v>5.1100000000000003</v>
      </c>
      <c r="BM190">
        <v>0</v>
      </c>
      <c r="BN190">
        <v>-36.53</v>
      </c>
      <c r="BO190">
        <v>16.579999999999998</v>
      </c>
      <c r="BP190" t="s">
        <v>60</v>
      </c>
      <c r="BQ190">
        <v>1.163724384</v>
      </c>
      <c r="BR190" t="s">
        <v>61</v>
      </c>
    </row>
    <row r="191" spans="1:70" x14ac:dyDescent="0.2">
      <c r="A191" s="19">
        <f t="shared" si="18"/>
        <v>16.830000000000005</v>
      </c>
      <c r="B191" s="20">
        <v>3752</v>
      </c>
      <c r="D191" s="2" t="s">
        <v>1381</v>
      </c>
      <c r="E191" s="2" t="str">
        <f t="shared" si="16"/>
        <v>ST</v>
      </c>
      <c r="F191">
        <v>200720433</v>
      </c>
      <c r="G191">
        <v>202606</v>
      </c>
      <c r="H191" t="s">
        <v>52</v>
      </c>
      <c r="I191" t="s">
        <v>321</v>
      </c>
      <c r="J191" t="s">
        <v>322</v>
      </c>
      <c r="K191" t="s">
        <v>54</v>
      </c>
      <c r="L191" s="5" t="s">
        <v>1854</v>
      </c>
      <c r="M191" s="5" t="s">
        <v>2039</v>
      </c>
      <c r="N191" s="21">
        <v>871973277858</v>
      </c>
      <c r="P191" t="s">
        <v>326</v>
      </c>
      <c r="Q191" t="s">
        <v>326</v>
      </c>
      <c r="R191" t="s">
        <v>56</v>
      </c>
      <c r="S191" t="s">
        <v>327</v>
      </c>
      <c r="T191">
        <v>21</v>
      </c>
      <c r="U191" t="s">
        <v>57</v>
      </c>
      <c r="V191">
        <v>21320</v>
      </c>
      <c r="W191">
        <v>81.72</v>
      </c>
      <c r="X191">
        <v>8.69</v>
      </c>
      <c r="Y191">
        <v>0</v>
      </c>
      <c r="Z191">
        <v>-62.19</v>
      </c>
      <c r="AA191">
        <v>28.23</v>
      </c>
      <c r="AB191">
        <v>4</v>
      </c>
      <c r="AC191">
        <v>81.180000000000007</v>
      </c>
      <c r="AD191">
        <v>15.84</v>
      </c>
      <c r="AE191" t="s">
        <v>8527</v>
      </c>
      <c r="AF191" t="s">
        <v>2912</v>
      </c>
      <c r="AG191" t="s">
        <v>2912</v>
      </c>
      <c r="AH191" t="s">
        <v>2913</v>
      </c>
      <c r="AI191" t="s">
        <v>2914</v>
      </c>
      <c r="AJ191">
        <v>64</v>
      </c>
      <c r="AK191" t="s">
        <v>57</v>
      </c>
      <c r="AL191">
        <v>64250</v>
      </c>
      <c r="AM191" t="s">
        <v>55</v>
      </c>
      <c r="AN191" t="s">
        <v>55</v>
      </c>
      <c r="AO191" t="s">
        <v>55</v>
      </c>
      <c r="AS191" t="s">
        <v>343</v>
      </c>
      <c r="AT191">
        <v>21</v>
      </c>
      <c r="AU191">
        <v>40</v>
      </c>
      <c r="AV191">
        <v>59</v>
      </c>
      <c r="BB191">
        <v>0</v>
      </c>
      <c r="BC191">
        <v>0</v>
      </c>
      <c r="BD191" t="s">
        <v>60</v>
      </c>
      <c r="BE191" s="5">
        <v>46240</v>
      </c>
      <c r="BF191">
        <v>634324015</v>
      </c>
      <c r="BH191" t="s">
        <v>323</v>
      </c>
      <c r="BI191" t="s">
        <v>320</v>
      </c>
      <c r="BJ191" s="23">
        <v>0.50694444444444442</v>
      </c>
      <c r="BK191">
        <v>70.400000000000006</v>
      </c>
      <c r="BL191">
        <v>7.49</v>
      </c>
      <c r="BM191">
        <v>0</v>
      </c>
      <c r="BN191">
        <v>-53.57</v>
      </c>
      <c r="BO191">
        <v>24.32</v>
      </c>
      <c r="BP191" t="s">
        <v>60</v>
      </c>
      <c r="BQ191">
        <v>1.1608334789999999</v>
      </c>
      <c r="BR191" t="s">
        <v>61</v>
      </c>
    </row>
    <row r="192" spans="1:70" x14ac:dyDescent="0.2">
      <c r="A192" s="19">
        <f t="shared" si="18"/>
        <v>18.500000000000007</v>
      </c>
      <c r="B192" s="20">
        <v>3752</v>
      </c>
      <c r="D192" s="2" t="s">
        <v>1381</v>
      </c>
      <c r="E192" s="2" t="str">
        <f t="shared" ref="E192:E251" si="19">IF(J192="FedEx Priority","ST","FICP")</f>
        <v>ST</v>
      </c>
      <c r="F192">
        <v>200720433</v>
      </c>
      <c r="G192">
        <v>202606</v>
      </c>
      <c r="H192" t="s">
        <v>52</v>
      </c>
      <c r="I192" t="s">
        <v>321</v>
      </c>
      <c r="J192" t="s">
        <v>322</v>
      </c>
      <c r="K192" t="s">
        <v>54</v>
      </c>
      <c r="L192" s="5">
        <v>46240</v>
      </c>
      <c r="M192" s="5">
        <v>46271</v>
      </c>
      <c r="N192" s="21">
        <v>872696256220</v>
      </c>
      <c r="P192" t="s">
        <v>326</v>
      </c>
      <c r="Q192" t="s">
        <v>326</v>
      </c>
      <c r="R192" t="s">
        <v>56</v>
      </c>
      <c r="S192" t="s">
        <v>327</v>
      </c>
      <c r="T192">
        <v>21</v>
      </c>
      <c r="U192" t="s">
        <v>57</v>
      </c>
      <c r="V192">
        <v>21320</v>
      </c>
      <c r="W192">
        <v>89.22</v>
      </c>
      <c r="X192">
        <v>110.17</v>
      </c>
      <c r="Y192">
        <v>0</v>
      </c>
      <c r="Z192">
        <v>-67.900000000000006</v>
      </c>
      <c r="AA192">
        <v>131.49</v>
      </c>
      <c r="AB192">
        <v>6</v>
      </c>
      <c r="AC192">
        <v>92.4</v>
      </c>
      <c r="AD192">
        <v>92.4</v>
      </c>
      <c r="AE192" t="s">
        <v>8528</v>
      </c>
      <c r="AF192" t="s">
        <v>2915</v>
      </c>
      <c r="AG192" t="s">
        <v>2915</v>
      </c>
      <c r="AH192" t="s">
        <v>2916</v>
      </c>
      <c r="AI192" t="s">
        <v>2917</v>
      </c>
      <c r="AJ192">
        <v>16</v>
      </c>
      <c r="AK192" t="s">
        <v>57</v>
      </c>
      <c r="AL192">
        <v>16100</v>
      </c>
      <c r="AM192" t="s">
        <v>55</v>
      </c>
      <c r="AN192" t="s">
        <v>55</v>
      </c>
      <c r="AO192" t="s">
        <v>55</v>
      </c>
      <c r="AS192" t="s">
        <v>343</v>
      </c>
      <c r="AT192">
        <v>0</v>
      </c>
      <c r="AU192">
        <v>0</v>
      </c>
      <c r="AV192">
        <v>0</v>
      </c>
      <c r="BB192">
        <v>0</v>
      </c>
      <c r="BC192">
        <v>0</v>
      </c>
      <c r="BD192" t="s">
        <v>60</v>
      </c>
      <c r="BE192" t="s">
        <v>2497</v>
      </c>
      <c r="BF192">
        <v>634333759</v>
      </c>
      <c r="BH192" t="s">
        <v>323</v>
      </c>
      <c r="BI192" t="s">
        <v>320</v>
      </c>
      <c r="BJ192" s="23">
        <v>0.48125000000000001</v>
      </c>
      <c r="BK192">
        <v>77.400000000000006</v>
      </c>
      <c r="BL192">
        <v>95.57</v>
      </c>
      <c r="BM192">
        <v>0</v>
      </c>
      <c r="BN192">
        <v>-58.9</v>
      </c>
      <c r="BO192">
        <v>114.07</v>
      </c>
      <c r="BP192" t="s">
        <v>60</v>
      </c>
      <c r="BQ192">
        <v>1.1527377519999999</v>
      </c>
      <c r="BR192" t="s">
        <v>61</v>
      </c>
    </row>
    <row r="193" spans="1:70" x14ac:dyDescent="0.2">
      <c r="A193" s="19">
        <f t="shared" si="18"/>
        <v>41.849999999999994</v>
      </c>
      <c r="B193" s="20">
        <v>3752</v>
      </c>
      <c r="D193" s="2" t="s">
        <v>1381</v>
      </c>
      <c r="E193" s="2" t="str">
        <f t="shared" si="19"/>
        <v>ST</v>
      </c>
      <c r="F193">
        <v>200720433</v>
      </c>
      <c r="G193">
        <v>202606</v>
      </c>
      <c r="H193" t="s">
        <v>52</v>
      </c>
      <c r="I193" t="s">
        <v>321</v>
      </c>
      <c r="J193" t="s">
        <v>322</v>
      </c>
      <c r="K193" t="s">
        <v>54</v>
      </c>
      <c r="L193" s="5" t="s">
        <v>2039</v>
      </c>
      <c r="M193" s="5" t="s">
        <v>2464</v>
      </c>
      <c r="N193" s="21">
        <v>872384392207</v>
      </c>
      <c r="P193" t="s">
        <v>326</v>
      </c>
      <c r="Q193" t="s">
        <v>326</v>
      </c>
      <c r="R193" t="s">
        <v>56</v>
      </c>
      <c r="S193" t="s">
        <v>327</v>
      </c>
      <c r="T193">
        <v>21</v>
      </c>
      <c r="U193" t="s">
        <v>57</v>
      </c>
      <c r="V193">
        <v>21320</v>
      </c>
      <c r="W193">
        <v>203.77</v>
      </c>
      <c r="X193">
        <v>214.75</v>
      </c>
      <c r="Y193">
        <v>0</v>
      </c>
      <c r="Z193">
        <v>-155.07</v>
      </c>
      <c r="AA193">
        <v>263.45999999999998</v>
      </c>
      <c r="AB193">
        <v>7</v>
      </c>
      <c r="AC193">
        <v>226.6</v>
      </c>
      <c r="AD193">
        <v>58.52</v>
      </c>
      <c r="AE193" t="s">
        <v>1583</v>
      </c>
      <c r="AF193" t="s">
        <v>2918</v>
      </c>
      <c r="AG193" t="s">
        <v>2918</v>
      </c>
      <c r="AH193" t="s">
        <v>2919</v>
      </c>
      <c r="AI193" t="s">
        <v>369</v>
      </c>
      <c r="AJ193">
        <v>13</v>
      </c>
      <c r="AK193" t="s">
        <v>57</v>
      </c>
      <c r="AL193">
        <v>13008</v>
      </c>
      <c r="AM193" t="s">
        <v>55</v>
      </c>
      <c r="AN193" t="s">
        <v>55</v>
      </c>
      <c r="AO193" t="s">
        <v>55</v>
      </c>
      <c r="AS193" t="s">
        <v>343</v>
      </c>
      <c r="AT193">
        <v>30</v>
      </c>
      <c r="AU193">
        <v>31</v>
      </c>
      <c r="AV193">
        <v>40</v>
      </c>
      <c r="BB193">
        <v>0</v>
      </c>
      <c r="BC193">
        <v>0</v>
      </c>
      <c r="BD193" t="s">
        <v>60</v>
      </c>
      <c r="BE193" s="5">
        <v>46240</v>
      </c>
      <c r="BF193">
        <v>634324015</v>
      </c>
      <c r="BH193" t="s">
        <v>323</v>
      </c>
      <c r="BI193" t="s">
        <v>320</v>
      </c>
      <c r="BJ193" s="23">
        <v>0.39374999999999999</v>
      </c>
      <c r="BK193">
        <v>175.1</v>
      </c>
      <c r="BL193">
        <v>184.54</v>
      </c>
      <c r="BM193">
        <v>0</v>
      </c>
      <c r="BN193">
        <v>-133.25</v>
      </c>
      <c r="BO193">
        <v>226.39</v>
      </c>
      <c r="BP193" t="s">
        <v>60</v>
      </c>
      <c r="BQ193">
        <v>1.163724384</v>
      </c>
      <c r="BR193" t="s">
        <v>61</v>
      </c>
    </row>
    <row r="194" spans="1:70" x14ac:dyDescent="0.2">
      <c r="A194" s="19">
        <f t="shared" si="18"/>
        <v>15.82</v>
      </c>
      <c r="B194" s="20">
        <v>3752</v>
      </c>
      <c r="D194" s="2" t="s">
        <v>346</v>
      </c>
      <c r="E194" s="2" t="str">
        <f t="shared" si="19"/>
        <v>ST</v>
      </c>
      <c r="F194">
        <v>200720433</v>
      </c>
      <c r="G194">
        <v>202606</v>
      </c>
      <c r="H194" t="s">
        <v>52</v>
      </c>
      <c r="I194" t="s">
        <v>321</v>
      </c>
      <c r="J194" t="s">
        <v>322</v>
      </c>
      <c r="K194" t="s">
        <v>54</v>
      </c>
      <c r="L194" s="5">
        <v>46059</v>
      </c>
      <c r="M194" s="5">
        <v>46087</v>
      </c>
      <c r="N194" s="21">
        <v>872528411186</v>
      </c>
      <c r="P194" t="s">
        <v>326</v>
      </c>
      <c r="Q194" t="s">
        <v>326</v>
      </c>
      <c r="R194" t="s">
        <v>56</v>
      </c>
      <c r="S194" t="s">
        <v>327</v>
      </c>
      <c r="T194">
        <v>21</v>
      </c>
      <c r="U194" t="s">
        <v>57</v>
      </c>
      <c r="V194">
        <v>21320</v>
      </c>
      <c r="W194">
        <v>77.209999999999994</v>
      </c>
      <c r="X194">
        <v>23.97</v>
      </c>
      <c r="Y194">
        <v>0</v>
      </c>
      <c r="Z194">
        <v>-58.76</v>
      </c>
      <c r="AA194">
        <v>42.42</v>
      </c>
      <c r="AB194">
        <v>4</v>
      </c>
      <c r="AC194">
        <v>74.8</v>
      </c>
      <c r="AD194">
        <v>19.36</v>
      </c>
      <c r="AE194" t="s">
        <v>8529</v>
      </c>
      <c r="AF194" t="s">
        <v>2920</v>
      </c>
      <c r="AG194" t="s">
        <v>2921</v>
      </c>
      <c r="AH194" t="s">
        <v>2922</v>
      </c>
      <c r="AI194" t="s">
        <v>2923</v>
      </c>
      <c r="AJ194">
        <v>74</v>
      </c>
      <c r="AK194" t="s">
        <v>57</v>
      </c>
      <c r="AL194">
        <v>74170</v>
      </c>
      <c r="AM194" t="s">
        <v>55</v>
      </c>
      <c r="AN194" t="s">
        <v>55</v>
      </c>
      <c r="AO194" t="s">
        <v>55</v>
      </c>
      <c r="AS194" t="s">
        <v>343</v>
      </c>
      <c r="AT194">
        <v>0</v>
      </c>
      <c r="AU194">
        <v>0</v>
      </c>
      <c r="AV194">
        <v>0</v>
      </c>
      <c r="BB194">
        <v>0</v>
      </c>
      <c r="BC194">
        <v>0</v>
      </c>
      <c r="BD194" t="s">
        <v>60</v>
      </c>
      <c r="BE194" s="5">
        <v>46240</v>
      </c>
      <c r="BF194">
        <v>634324015</v>
      </c>
      <c r="BH194" t="s">
        <v>323</v>
      </c>
      <c r="BI194" t="s">
        <v>320</v>
      </c>
      <c r="BJ194" s="23">
        <v>0.6</v>
      </c>
      <c r="BK194">
        <v>66.2</v>
      </c>
      <c r="BL194">
        <v>20.55</v>
      </c>
      <c r="BM194">
        <v>0</v>
      </c>
      <c r="BN194">
        <v>-50.38</v>
      </c>
      <c r="BO194">
        <v>36.369999999999997</v>
      </c>
      <c r="BP194" t="s">
        <v>60</v>
      </c>
      <c r="BQ194">
        <v>1.166343978</v>
      </c>
      <c r="BR194" t="s">
        <v>61</v>
      </c>
    </row>
    <row r="195" spans="1:70" x14ac:dyDescent="0.2">
      <c r="A195" s="19">
        <f t="shared" si="18"/>
        <v>7.120000000000001</v>
      </c>
      <c r="B195" s="20">
        <v>3752</v>
      </c>
      <c r="D195" s="2" t="s">
        <v>1381</v>
      </c>
      <c r="E195" s="2" t="str">
        <f t="shared" si="19"/>
        <v>ST</v>
      </c>
      <c r="F195">
        <v>200720433</v>
      </c>
      <c r="G195">
        <v>202606</v>
      </c>
      <c r="H195" t="s">
        <v>52</v>
      </c>
      <c r="I195" t="s">
        <v>321</v>
      </c>
      <c r="J195" t="s">
        <v>322</v>
      </c>
      <c r="K195" t="s">
        <v>54</v>
      </c>
      <c r="L195">
        <v>46059</v>
      </c>
      <c r="M195">
        <v>46087</v>
      </c>
      <c r="N195" s="21">
        <v>872389417272</v>
      </c>
      <c r="P195" t="s">
        <v>326</v>
      </c>
      <c r="Q195" t="s">
        <v>326</v>
      </c>
      <c r="R195" t="s">
        <v>56</v>
      </c>
      <c r="S195" t="s">
        <v>327</v>
      </c>
      <c r="T195">
        <v>21</v>
      </c>
      <c r="U195" t="s">
        <v>57</v>
      </c>
      <c r="V195">
        <v>21320</v>
      </c>
      <c r="W195">
        <v>34.76</v>
      </c>
      <c r="X195">
        <v>4.13</v>
      </c>
      <c r="Y195">
        <v>0</v>
      </c>
      <c r="Z195">
        <v>-26.45</v>
      </c>
      <c r="AA195">
        <v>12.43</v>
      </c>
      <c r="AB195">
        <v>1</v>
      </c>
      <c r="AC195">
        <v>17.600000000000001</v>
      </c>
      <c r="AD195">
        <v>1.1000000000000001</v>
      </c>
      <c r="AE195" t="s">
        <v>8530</v>
      </c>
      <c r="AF195" t="s">
        <v>2924</v>
      </c>
      <c r="AG195" t="s">
        <v>2924</v>
      </c>
      <c r="AH195" t="s">
        <v>2925</v>
      </c>
      <c r="AI195" t="s">
        <v>2926</v>
      </c>
      <c r="AJ195">
        <v>13</v>
      </c>
      <c r="AK195" t="s">
        <v>57</v>
      </c>
      <c r="AL195">
        <v>13005</v>
      </c>
      <c r="AM195" t="s">
        <v>55</v>
      </c>
      <c r="AN195" t="s">
        <v>55</v>
      </c>
      <c r="AO195" t="s">
        <v>55</v>
      </c>
      <c r="AS195" t="s">
        <v>343</v>
      </c>
      <c r="AT195">
        <v>0</v>
      </c>
      <c r="AU195">
        <v>0</v>
      </c>
      <c r="AV195">
        <v>0</v>
      </c>
      <c r="BB195">
        <v>0</v>
      </c>
      <c r="BC195">
        <v>0</v>
      </c>
      <c r="BD195" t="s">
        <v>60</v>
      </c>
      <c r="BE195">
        <v>46240</v>
      </c>
      <c r="BF195">
        <v>634324015</v>
      </c>
      <c r="BH195" t="s">
        <v>323</v>
      </c>
      <c r="BI195" t="s">
        <v>320</v>
      </c>
      <c r="BJ195" s="23">
        <v>0.44583333333333336</v>
      </c>
      <c r="BK195">
        <v>29.8</v>
      </c>
      <c r="BL195">
        <v>3.54</v>
      </c>
      <c r="BM195">
        <v>0</v>
      </c>
      <c r="BN195">
        <v>-22.68</v>
      </c>
      <c r="BO195">
        <v>10.66</v>
      </c>
      <c r="BP195" t="s">
        <v>60</v>
      </c>
      <c r="BQ195">
        <v>1.166343978</v>
      </c>
      <c r="BR195" t="s">
        <v>61</v>
      </c>
    </row>
    <row r="196" spans="1:70" x14ac:dyDescent="0.2">
      <c r="A196" s="19">
        <f t="shared" si="18"/>
        <v>15.149999999999999</v>
      </c>
      <c r="B196" s="20">
        <v>3752</v>
      </c>
      <c r="D196" s="2" t="s">
        <v>1381</v>
      </c>
      <c r="E196" s="2" t="str">
        <f t="shared" si="19"/>
        <v>ST</v>
      </c>
      <c r="F196">
        <v>200720433</v>
      </c>
      <c r="G196">
        <v>202606</v>
      </c>
      <c r="H196" t="s">
        <v>52</v>
      </c>
      <c r="I196" t="s">
        <v>321</v>
      </c>
      <c r="J196" t="s">
        <v>322</v>
      </c>
      <c r="K196" t="s">
        <v>54</v>
      </c>
      <c r="L196">
        <v>46301</v>
      </c>
      <c r="M196">
        <v>46332</v>
      </c>
      <c r="N196" s="21">
        <v>872889236060</v>
      </c>
      <c r="P196" t="s">
        <v>326</v>
      </c>
      <c r="Q196" t="s">
        <v>326</v>
      </c>
      <c r="R196" t="s">
        <v>56</v>
      </c>
      <c r="S196" t="s">
        <v>327</v>
      </c>
      <c r="T196">
        <v>21</v>
      </c>
      <c r="U196" t="s">
        <v>57</v>
      </c>
      <c r="V196">
        <v>21320</v>
      </c>
      <c r="W196">
        <v>73.11</v>
      </c>
      <c r="X196">
        <v>108.29</v>
      </c>
      <c r="Y196">
        <v>0</v>
      </c>
      <c r="Z196">
        <v>-55.64</v>
      </c>
      <c r="AA196">
        <v>125.76</v>
      </c>
      <c r="AB196">
        <v>6</v>
      </c>
      <c r="AC196">
        <v>69.739999999999995</v>
      </c>
      <c r="AD196">
        <v>69.739999999999995</v>
      </c>
      <c r="AE196" t="s">
        <v>2435</v>
      </c>
      <c r="AF196" t="s">
        <v>682</v>
      </c>
      <c r="AG196" t="s">
        <v>682</v>
      </c>
      <c r="AH196" t="s">
        <v>2927</v>
      </c>
      <c r="AI196" t="s">
        <v>810</v>
      </c>
      <c r="AJ196">
        <v>34</v>
      </c>
      <c r="AK196" t="s">
        <v>57</v>
      </c>
      <c r="AL196">
        <v>34200</v>
      </c>
      <c r="AM196" t="s">
        <v>55</v>
      </c>
      <c r="AN196" t="s">
        <v>55</v>
      </c>
      <c r="AO196" t="s">
        <v>55</v>
      </c>
      <c r="AS196" t="s">
        <v>343</v>
      </c>
      <c r="AT196">
        <v>0</v>
      </c>
      <c r="AU196">
        <v>0</v>
      </c>
      <c r="AV196">
        <v>0</v>
      </c>
      <c r="BB196">
        <v>0</v>
      </c>
      <c r="BC196">
        <v>0</v>
      </c>
      <c r="BD196" t="s">
        <v>60</v>
      </c>
      <c r="BE196" t="s">
        <v>2497</v>
      </c>
      <c r="BF196">
        <v>634333759</v>
      </c>
      <c r="BH196" t="s">
        <v>323</v>
      </c>
      <c r="BI196" t="s">
        <v>320</v>
      </c>
      <c r="BJ196" s="23">
        <v>0.48055555555555557</v>
      </c>
      <c r="BK196">
        <v>63.4</v>
      </c>
      <c r="BL196">
        <v>93.91</v>
      </c>
      <c r="BM196">
        <v>0</v>
      </c>
      <c r="BN196">
        <v>-48.25</v>
      </c>
      <c r="BO196">
        <v>109.06</v>
      </c>
      <c r="BP196" t="s">
        <v>60</v>
      </c>
      <c r="BQ196">
        <v>1.153163127</v>
      </c>
      <c r="BR196" t="s">
        <v>61</v>
      </c>
    </row>
    <row r="197" spans="1:70" x14ac:dyDescent="0.2">
      <c r="A197" s="19">
        <f t="shared" si="18"/>
        <v>10.469999999999999</v>
      </c>
      <c r="B197" s="20">
        <v>3752</v>
      </c>
      <c r="D197" s="2" t="s">
        <v>1381</v>
      </c>
      <c r="E197" s="2" t="str">
        <f t="shared" si="19"/>
        <v>ST</v>
      </c>
      <c r="F197">
        <v>200720433</v>
      </c>
      <c r="G197">
        <v>202606</v>
      </c>
      <c r="H197" t="s">
        <v>52</v>
      </c>
      <c r="I197" t="s">
        <v>321</v>
      </c>
      <c r="J197" t="s">
        <v>322</v>
      </c>
      <c r="K197" t="s">
        <v>54</v>
      </c>
      <c r="L197" s="5" t="s">
        <v>2039</v>
      </c>
      <c r="M197" s="5">
        <v>46028</v>
      </c>
      <c r="N197" s="21">
        <v>872382509721</v>
      </c>
      <c r="P197" t="s">
        <v>326</v>
      </c>
      <c r="Q197" t="s">
        <v>326</v>
      </c>
      <c r="R197" t="s">
        <v>56</v>
      </c>
      <c r="S197" t="s">
        <v>327</v>
      </c>
      <c r="T197">
        <v>21</v>
      </c>
      <c r="U197" t="s">
        <v>57</v>
      </c>
      <c r="V197">
        <v>21320</v>
      </c>
      <c r="W197">
        <v>50.97</v>
      </c>
      <c r="X197">
        <v>5.42</v>
      </c>
      <c r="Y197">
        <v>0</v>
      </c>
      <c r="Z197">
        <v>-38.79</v>
      </c>
      <c r="AA197">
        <v>17.61</v>
      </c>
      <c r="AB197">
        <v>2</v>
      </c>
      <c r="AC197">
        <v>39.6</v>
      </c>
      <c r="AD197">
        <v>5.28</v>
      </c>
      <c r="AE197" t="s">
        <v>8531</v>
      </c>
      <c r="AF197" t="s">
        <v>2928</v>
      </c>
      <c r="AG197" t="s">
        <v>2928</v>
      </c>
      <c r="AH197" t="s">
        <v>2929</v>
      </c>
      <c r="AI197" t="s">
        <v>1994</v>
      </c>
      <c r="AJ197">
        <v>35</v>
      </c>
      <c r="AK197" t="s">
        <v>57</v>
      </c>
      <c r="AL197">
        <v>35310</v>
      </c>
      <c r="AM197" t="s">
        <v>55</v>
      </c>
      <c r="AN197" t="s">
        <v>55</v>
      </c>
      <c r="AO197" t="s">
        <v>55</v>
      </c>
      <c r="AS197" t="s">
        <v>343</v>
      </c>
      <c r="AT197">
        <v>30</v>
      </c>
      <c r="AU197">
        <v>31</v>
      </c>
      <c r="AV197">
        <v>39</v>
      </c>
      <c r="BB197">
        <v>0</v>
      </c>
      <c r="BC197">
        <v>0</v>
      </c>
      <c r="BD197" t="s">
        <v>60</v>
      </c>
      <c r="BE197">
        <v>46240</v>
      </c>
      <c r="BF197">
        <v>634324015</v>
      </c>
      <c r="BH197" t="s">
        <v>323</v>
      </c>
      <c r="BI197" t="s">
        <v>320</v>
      </c>
      <c r="BJ197" s="23">
        <v>0.44305555555555554</v>
      </c>
      <c r="BK197">
        <v>43.8</v>
      </c>
      <c r="BL197">
        <v>4.66</v>
      </c>
      <c r="BM197">
        <v>0</v>
      </c>
      <c r="BN197">
        <v>-33.33</v>
      </c>
      <c r="BO197">
        <v>15.13</v>
      </c>
      <c r="BP197" t="s">
        <v>60</v>
      </c>
      <c r="BQ197">
        <v>1.163724384</v>
      </c>
      <c r="BR197" t="s">
        <v>61</v>
      </c>
    </row>
    <row r="198" spans="1:70" x14ac:dyDescent="0.2">
      <c r="A198" s="19">
        <f t="shared" si="18"/>
        <v>8.7999999999999972</v>
      </c>
      <c r="B198" s="20">
        <v>3752</v>
      </c>
      <c r="D198" s="2" t="s">
        <v>1381</v>
      </c>
      <c r="E198" s="2" t="str">
        <f t="shared" si="19"/>
        <v>ST</v>
      </c>
      <c r="F198">
        <v>200720433</v>
      </c>
      <c r="G198">
        <v>202606</v>
      </c>
      <c r="H198" t="s">
        <v>52</v>
      </c>
      <c r="I198" t="s">
        <v>321</v>
      </c>
      <c r="J198" t="s">
        <v>322</v>
      </c>
      <c r="K198" t="s">
        <v>54</v>
      </c>
      <c r="L198" t="s">
        <v>1817</v>
      </c>
      <c r="M198" t="s">
        <v>2039</v>
      </c>
      <c r="N198" s="21">
        <v>872331755162</v>
      </c>
      <c r="P198" t="s">
        <v>326</v>
      </c>
      <c r="Q198" t="s">
        <v>326</v>
      </c>
      <c r="R198" t="s">
        <v>56</v>
      </c>
      <c r="S198" t="s">
        <v>327</v>
      </c>
      <c r="T198">
        <v>21</v>
      </c>
      <c r="U198" t="s">
        <v>57</v>
      </c>
      <c r="V198">
        <v>21320</v>
      </c>
      <c r="W198">
        <v>42.81</v>
      </c>
      <c r="X198">
        <v>4.5599999999999996</v>
      </c>
      <c r="Y198">
        <v>0</v>
      </c>
      <c r="Z198">
        <v>-32.57</v>
      </c>
      <c r="AA198">
        <v>14.8</v>
      </c>
      <c r="AB198">
        <v>2</v>
      </c>
      <c r="AC198">
        <v>28.6</v>
      </c>
      <c r="AD198">
        <v>3.52</v>
      </c>
      <c r="AE198" t="s">
        <v>8532</v>
      </c>
      <c r="AF198" t="s">
        <v>426</v>
      </c>
      <c r="AG198" t="s">
        <v>426</v>
      </c>
      <c r="AH198" t="s">
        <v>2930</v>
      </c>
      <c r="AI198" t="s">
        <v>2931</v>
      </c>
      <c r="AJ198">
        <v>51</v>
      </c>
      <c r="AK198" t="s">
        <v>57</v>
      </c>
      <c r="AL198">
        <v>51370</v>
      </c>
      <c r="AM198" t="s">
        <v>55</v>
      </c>
      <c r="AN198" t="s">
        <v>55</v>
      </c>
      <c r="AO198" t="s">
        <v>55</v>
      </c>
      <c r="AS198" t="s">
        <v>343</v>
      </c>
      <c r="AT198">
        <v>30</v>
      </c>
      <c r="AU198">
        <v>31</v>
      </c>
      <c r="AV198">
        <v>39</v>
      </c>
      <c r="BB198">
        <v>0</v>
      </c>
      <c r="BC198">
        <v>0</v>
      </c>
      <c r="BD198" t="s">
        <v>60</v>
      </c>
      <c r="BE198" s="5">
        <v>46240</v>
      </c>
      <c r="BF198">
        <v>634324015</v>
      </c>
      <c r="BH198" t="s">
        <v>323</v>
      </c>
      <c r="BI198" t="s">
        <v>320</v>
      </c>
      <c r="BJ198" s="23">
        <v>0.37569444444444444</v>
      </c>
      <c r="BK198">
        <v>36.799999999999997</v>
      </c>
      <c r="BL198">
        <v>3.92</v>
      </c>
      <c r="BM198">
        <v>0</v>
      </c>
      <c r="BN198">
        <v>-28</v>
      </c>
      <c r="BO198">
        <v>12.72</v>
      </c>
      <c r="BP198" t="s">
        <v>60</v>
      </c>
      <c r="BQ198">
        <v>1.163318249</v>
      </c>
      <c r="BR198" t="s">
        <v>61</v>
      </c>
    </row>
    <row r="199" spans="1:70" x14ac:dyDescent="0.2">
      <c r="A199" s="19">
        <f t="shared" si="18"/>
        <v>11.469999999999999</v>
      </c>
      <c r="B199" s="20">
        <v>3752</v>
      </c>
      <c r="D199" s="2" t="s">
        <v>1381</v>
      </c>
      <c r="E199" s="2" t="str">
        <f t="shared" si="19"/>
        <v>ST</v>
      </c>
      <c r="F199">
        <v>200720433</v>
      </c>
      <c r="G199">
        <v>202606</v>
      </c>
      <c r="H199" t="s">
        <v>52</v>
      </c>
      <c r="I199" t="s">
        <v>321</v>
      </c>
      <c r="J199" t="s">
        <v>322</v>
      </c>
      <c r="K199" t="s">
        <v>54</v>
      </c>
      <c r="L199" s="5">
        <v>46028</v>
      </c>
      <c r="M199" s="5">
        <v>46059</v>
      </c>
      <c r="N199" s="21">
        <v>872388694166</v>
      </c>
      <c r="P199" t="s">
        <v>326</v>
      </c>
      <c r="Q199" t="s">
        <v>326</v>
      </c>
      <c r="R199" t="s">
        <v>56</v>
      </c>
      <c r="S199" t="s">
        <v>327</v>
      </c>
      <c r="T199">
        <v>21</v>
      </c>
      <c r="U199" t="s">
        <v>57</v>
      </c>
      <c r="V199">
        <v>21320</v>
      </c>
      <c r="W199">
        <v>55.99</v>
      </c>
      <c r="X199">
        <v>6.64</v>
      </c>
      <c r="Y199">
        <v>0</v>
      </c>
      <c r="Z199">
        <v>-42.61</v>
      </c>
      <c r="AA199">
        <v>20.02</v>
      </c>
      <c r="AB199">
        <v>3</v>
      </c>
      <c r="AC199">
        <v>46.2</v>
      </c>
      <c r="AD199">
        <v>7.26</v>
      </c>
      <c r="AE199" t="s">
        <v>8533</v>
      </c>
      <c r="AF199" t="s">
        <v>2932</v>
      </c>
      <c r="AG199" t="s">
        <v>2932</v>
      </c>
      <c r="AH199" t="s">
        <v>2933</v>
      </c>
      <c r="AI199" t="s">
        <v>1641</v>
      </c>
      <c r="AJ199">
        <v>83</v>
      </c>
      <c r="AK199" t="s">
        <v>57</v>
      </c>
      <c r="AL199">
        <v>83150</v>
      </c>
      <c r="AM199" t="s">
        <v>55</v>
      </c>
      <c r="AN199" t="s">
        <v>55</v>
      </c>
      <c r="AO199" t="s">
        <v>55</v>
      </c>
      <c r="AS199" t="s">
        <v>343</v>
      </c>
      <c r="AT199">
        <v>30</v>
      </c>
      <c r="AU199">
        <v>31</v>
      </c>
      <c r="AV199">
        <v>39</v>
      </c>
      <c r="BB199">
        <v>0</v>
      </c>
      <c r="BC199">
        <v>0</v>
      </c>
      <c r="BD199" t="s">
        <v>60</v>
      </c>
      <c r="BE199">
        <v>46240</v>
      </c>
      <c r="BF199">
        <v>634324015</v>
      </c>
      <c r="BH199" t="s">
        <v>323</v>
      </c>
      <c r="BI199" t="s">
        <v>320</v>
      </c>
      <c r="BJ199" s="23">
        <v>0.47499999999999998</v>
      </c>
      <c r="BK199">
        <v>48</v>
      </c>
      <c r="BL199">
        <v>5.69</v>
      </c>
      <c r="BM199">
        <v>0</v>
      </c>
      <c r="BN199">
        <v>-36.53</v>
      </c>
      <c r="BO199">
        <v>17.16</v>
      </c>
      <c r="BP199" t="s">
        <v>60</v>
      </c>
      <c r="BQ199">
        <v>1.1664392109999999</v>
      </c>
      <c r="BR199" t="s">
        <v>61</v>
      </c>
    </row>
    <row r="200" spans="1:70" x14ac:dyDescent="0.2">
      <c r="A200" s="19">
        <f t="shared" si="18"/>
        <v>14.150000000000006</v>
      </c>
      <c r="B200" s="20">
        <v>3752</v>
      </c>
      <c r="D200" s="2" t="s">
        <v>346</v>
      </c>
      <c r="E200" s="2" t="str">
        <f t="shared" si="19"/>
        <v>ST</v>
      </c>
      <c r="F200">
        <v>200720433</v>
      </c>
      <c r="G200">
        <v>202606</v>
      </c>
      <c r="H200" t="s">
        <v>52</v>
      </c>
      <c r="I200" t="s">
        <v>321</v>
      </c>
      <c r="J200" t="s">
        <v>322</v>
      </c>
      <c r="K200" t="s">
        <v>54</v>
      </c>
      <c r="L200">
        <v>46331</v>
      </c>
      <c r="M200">
        <v>1</v>
      </c>
      <c r="N200" s="21">
        <v>871633021321</v>
      </c>
      <c r="P200" t="s">
        <v>326</v>
      </c>
      <c r="Q200" t="s">
        <v>326</v>
      </c>
      <c r="R200" t="s">
        <v>56</v>
      </c>
      <c r="S200" t="s">
        <v>327</v>
      </c>
      <c r="T200">
        <v>21</v>
      </c>
      <c r="U200" t="s">
        <v>57</v>
      </c>
      <c r="V200">
        <v>21320</v>
      </c>
      <c r="W200">
        <v>69.77</v>
      </c>
      <c r="X200">
        <v>7.43</v>
      </c>
      <c r="Y200">
        <v>0</v>
      </c>
      <c r="Z200">
        <v>-53.1</v>
      </c>
      <c r="AA200">
        <v>24.1</v>
      </c>
      <c r="AB200">
        <v>4</v>
      </c>
      <c r="AC200">
        <v>63.36</v>
      </c>
      <c r="AD200">
        <v>14.08</v>
      </c>
      <c r="AE200" t="s">
        <v>1506</v>
      </c>
      <c r="AF200" t="s">
        <v>429</v>
      </c>
      <c r="AG200" t="s">
        <v>429</v>
      </c>
      <c r="AH200" t="s">
        <v>2934</v>
      </c>
      <c r="AI200" t="s">
        <v>2935</v>
      </c>
      <c r="AJ200">
        <v>59</v>
      </c>
      <c r="AK200" t="s">
        <v>57</v>
      </c>
      <c r="AL200">
        <v>59650</v>
      </c>
      <c r="AM200" t="s">
        <v>55</v>
      </c>
      <c r="AN200" t="s">
        <v>55</v>
      </c>
      <c r="AO200" t="s">
        <v>55</v>
      </c>
      <c r="AS200" t="s">
        <v>343</v>
      </c>
      <c r="AT200">
        <v>0</v>
      </c>
      <c r="AU200">
        <v>0</v>
      </c>
      <c r="AV200">
        <v>0</v>
      </c>
      <c r="BB200">
        <v>0</v>
      </c>
      <c r="BC200">
        <v>0</v>
      </c>
      <c r="BD200" t="s">
        <v>60</v>
      </c>
      <c r="BE200">
        <v>46240</v>
      </c>
      <c r="BF200">
        <v>634324015</v>
      </c>
      <c r="BH200" t="s">
        <v>323</v>
      </c>
      <c r="BI200" t="s">
        <v>320</v>
      </c>
      <c r="BJ200" s="23">
        <v>0</v>
      </c>
      <c r="BK200">
        <v>59.2</v>
      </c>
      <c r="BL200">
        <v>6.3</v>
      </c>
      <c r="BM200">
        <v>0</v>
      </c>
      <c r="BN200">
        <v>-45.05</v>
      </c>
      <c r="BO200">
        <v>20.45</v>
      </c>
      <c r="BP200" t="s">
        <v>60</v>
      </c>
      <c r="BQ200">
        <v>1.1786059449999999</v>
      </c>
      <c r="BR200" t="s">
        <v>61</v>
      </c>
    </row>
    <row r="201" spans="1:70" x14ac:dyDescent="0.2">
      <c r="A201" s="19">
        <f t="shared" si="18"/>
        <v>10.469999999999999</v>
      </c>
      <c r="B201" s="20">
        <v>3752</v>
      </c>
      <c r="D201" s="2" t="s">
        <v>1381</v>
      </c>
      <c r="E201" s="2" t="str">
        <f t="shared" si="19"/>
        <v>ST</v>
      </c>
      <c r="F201">
        <v>200720433</v>
      </c>
      <c r="G201">
        <v>202606</v>
      </c>
      <c r="H201" t="s">
        <v>52</v>
      </c>
      <c r="I201" t="s">
        <v>321</v>
      </c>
      <c r="J201" t="s">
        <v>322</v>
      </c>
      <c r="K201" t="s">
        <v>54</v>
      </c>
      <c r="L201" s="5" t="s">
        <v>2039</v>
      </c>
      <c r="M201" s="5">
        <v>46028</v>
      </c>
      <c r="N201" s="21">
        <v>872339197921</v>
      </c>
      <c r="P201" t="s">
        <v>326</v>
      </c>
      <c r="Q201" t="s">
        <v>326</v>
      </c>
      <c r="R201" t="s">
        <v>56</v>
      </c>
      <c r="S201" t="s">
        <v>392</v>
      </c>
      <c r="T201">
        <v>21</v>
      </c>
      <c r="U201" t="s">
        <v>57</v>
      </c>
      <c r="V201">
        <v>21320</v>
      </c>
      <c r="W201">
        <v>50.97</v>
      </c>
      <c r="X201">
        <v>5.42</v>
      </c>
      <c r="Y201">
        <v>0</v>
      </c>
      <c r="Z201">
        <v>-38.79</v>
      </c>
      <c r="AA201">
        <v>17.61</v>
      </c>
      <c r="AB201">
        <v>3</v>
      </c>
      <c r="AC201">
        <v>38.28</v>
      </c>
      <c r="AD201">
        <v>6.6</v>
      </c>
      <c r="AE201" t="s">
        <v>1571</v>
      </c>
      <c r="AF201" t="s">
        <v>971</v>
      </c>
      <c r="AG201" t="s">
        <v>971</v>
      </c>
      <c r="AH201" t="s">
        <v>2936</v>
      </c>
      <c r="AI201" t="s">
        <v>474</v>
      </c>
      <c r="AJ201">
        <v>75</v>
      </c>
      <c r="AK201" t="s">
        <v>57</v>
      </c>
      <c r="AL201">
        <v>75018</v>
      </c>
      <c r="AM201" t="s">
        <v>55</v>
      </c>
      <c r="AN201" t="s">
        <v>55</v>
      </c>
      <c r="AO201" t="s">
        <v>55</v>
      </c>
      <c r="AS201" t="s">
        <v>343</v>
      </c>
      <c r="AT201">
        <v>12</v>
      </c>
      <c r="AU201">
        <v>30</v>
      </c>
      <c r="AV201">
        <v>45</v>
      </c>
      <c r="BB201">
        <v>0</v>
      </c>
      <c r="BC201">
        <v>0</v>
      </c>
      <c r="BD201" t="s">
        <v>60</v>
      </c>
      <c r="BE201">
        <v>46240</v>
      </c>
      <c r="BF201">
        <v>634324015</v>
      </c>
      <c r="BH201" t="s">
        <v>323</v>
      </c>
      <c r="BI201" t="s">
        <v>320</v>
      </c>
      <c r="BJ201" s="23">
        <v>0.53472222222222221</v>
      </c>
      <c r="BK201">
        <v>43.8</v>
      </c>
      <c r="BL201">
        <v>4.66</v>
      </c>
      <c r="BM201">
        <v>0</v>
      </c>
      <c r="BN201">
        <v>-33.33</v>
      </c>
      <c r="BO201">
        <v>15.13</v>
      </c>
      <c r="BP201" t="s">
        <v>60</v>
      </c>
      <c r="BQ201">
        <v>1.163724384</v>
      </c>
      <c r="BR201" t="s">
        <v>61</v>
      </c>
    </row>
    <row r="202" spans="1:70" x14ac:dyDescent="0.2">
      <c r="A202" s="19">
        <f t="shared" si="18"/>
        <v>10.800000000000004</v>
      </c>
      <c r="B202" s="20">
        <v>3752</v>
      </c>
      <c r="D202" s="2" t="s">
        <v>1381</v>
      </c>
      <c r="E202" s="2" t="str">
        <f t="shared" si="19"/>
        <v>ST</v>
      </c>
      <c r="F202">
        <v>200720433</v>
      </c>
      <c r="G202">
        <v>202606</v>
      </c>
      <c r="H202" t="s">
        <v>52</v>
      </c>
      <c r="I202" t="s">
        <v>321</v>
      </c>
      <c r="J202" t="s">
        <v>322</v>
      </c>
      <c r="K202" t="s">
        <v>54</v>
      </c>
      <c r="L202" s="5" t="s">
        <v>2039</v>
      </c>
      <c r="M202" s="5">
        <v>46028</v>
      </c>
      <c r="N202" s="21">
        <v>872336932044</v>
      </c>
      <c r="P202" t="s">
        <v>326</v>
      </c>
      <c r="Q202" t="s">
        <v>326</v>
      </c>
      <c r="R202" t="s">
        <v>56</v>
      </c>
      <c r="S202" t="s">
        <v>327</v>
      </c>
      <c r="T202">
        <v>21</v>
      </c>
      <c r="U202" t="s">
        <v>57</v>
      </c>
      <c r="V202">
        <v>21320</v>
      </c>
      <c r="W202">
        <v>52.6</v>
      </c>
      <c r="X202">
        <v>5.6</v>
      </c>
      <c r="Y202">
        <v>0</v>
      </c>
      <c r="Z202">
        <v>-40.03</v>
      </c>
      <c r="AA202">
        <v>18.170000000000002</v>
      </c>
      <c r="AB202">
        <v>2</v>
      </c>
      <c r="AC202">
        <v>41.8</v>
      </c>
      <c r="AD202">
        <v>4.4000000000000004</v>
      </c>
      <c r="AE202" t="s">
        <v>8534</v>
      </c>
      <c r="AF202" t="s">
        <v>2937</v>
      </c>
      <c r="AG202" t="s">
        <v>2937</v>
      </c>
      <c r="AH202" t="s">
        <v>2938</v>
      </c>
      <c r="AI202" t="s">
        <v>2939</v>
      </c>
      <c r="AJ202">
        <v>78</v>
      </c>
      <c r="AK202" t="s">
        <v>57</v>
      </c>
      <c r="AL202">
        <v>78700</v>
      </c>
      <c r="AM202" t="s">
        <v>55</v>
      </c>
      <c r="AN202" t="s">
        <v>55</v>
      </c>
      <c r="AO202" t="s">
        <v>55</v>
      </c>
      <c r="AS202" t="s">
        <v>343</v>
      </c>
      <c r="AT202">
        <v>0</v>
      </c>
      <c r="AU202">
        <v>0</v>
      </c>
      <c r="AV202">
        <v>0</v>
      </c>
      <c r="BB202">
        <v>0</v>
      </c>
      <c r="BC202">
        <v>0</v>
      </c>
      <c r="BD202" t="s">
        <v>60</v>
      </c>
      <c r="BE202">
        <v>46240</v>
      </c>
      <c r="BF202">
        <v>634324015</v>
      </c>
      <c r="BH202" t="s">
        <v>323</v>
      </c>
      <c r="BI202" t="s">
        <v>320</v>
      </c>
      <c r="BJ202" s="23">
        <v>0.48541666666666666</v>
      </c>
      <c r="BK202">
        <v>45.2</v>
      </c>
      <c r="BL202">
        <v>4.8099999999999996</v>
      </c>
      <c r="BM202">
        <v>0</v>
      </c>
      <c r="BN202">
        <v>-34.4</v>
      </c>
      <c r="BO202">
        <v>15.61</v>
      </c>
      <c r="BP202" t="s">
        <v>60</v>
      </c>
      <c r="BQ202">
        <v>1.163724384</v>
      </c>
      <c r="BR202" t="s">
        <v>61</v>
      </c>
    </row>
    <row r="203" spans="1:70" x14ac:dyDescent="0.2">
      <c r="A203" s="19">
        <f t="shared" si="18"/>
        <v>8.4599999999999973</v>
      </c>
      <c r="B203" s="20">
        <v>3752</v>
      </c>
      <c r="D203" s="2" t="s">
        <v>1381</v>
      </c>
      <c r="E203" s="2" t="str">
        <f t="shared" si="19"/>
        <v>ST</v>
      </c>
      <c r="F203">
        <v>200720433</v>
      </c>
      <c r="G203">
        <v>202606</v>
      </c>
      <c r="H203" t="s">
        <v>52</v>
      </c>
      <c r="I203" t="s">
        <v>321</v>
      </c>
      <c r="J203" t="s">
        <v>322</v>
      </c>
      <c r="K203" t="s">
        <v>54</v>
      </c>
      <c r="L203">
        <v>46148</v>
      </c>
      <c r="M203">
        <v>46240</v>
      </c>
      <c r="N203" s="21">
        <v>872646231405</v>
      </c>
      <c r="P203" t="s">
        <v>326</v>
      </c>
      <c r="Q203" t="s">
        <v>326</v>
      </c>
      <c r="R203" t="s">
        <v>56</v>
      </c>
      <c r="S203" t="s">
        <v>327</v>
      </c>
      <c r="T203">
        <v>21</v>
      </c>
      <c r="U203" t="s">
        <v>57</v>
      </c>
      <c r="V203">
        <v>21320</v>
      </c>
      <c r="W203">
        <v>41.11</v>
      </c>
      <c r="X203">
        <v>4.88</v>
      </c>
      <c r="Y203">
        <v>0</v>
      </c>
      <c r="Z203">
        <v>-31.28</v>
      </c>
      <c r="AA203">
        <v>14.7</v>
      </c>
      <c r="AB203">
        <v>2</v>
      </c>
      <c r="AC203">
        <v>26.4</v>
      </c>
      <c r="AD203">
        <v>26.4</v>
      </c>
      <c r="AE203" t="s">
        <v>8535</v>
      </c>
      <c r="AF203" t="s">
        <v>744</v>
      </c>
      <c r="AG203" t="s">
        <v>744</v>
      </c>
      <c r="AH203" t="s">
        <v>745</v>
      </c>
      <c r="AI203" t="s">
        <v>746</v>
      </c>
      <c r="AJ203">
        <v>37</v>
      </c>
      <c r="AK203" t="s">
        <v>57</v>
      </c>
      <c r="AL203">
        <v>37540</v>
      </c>
      <c r="AM203" t="s">
        <v>55</v>
      </c>
      <c r="AN203" t="s">
        <v>55</v>
      </c>
      <c r="AO203" t="s">
        <v>55</v>
      </c>
      <c r="AS203" t="s">
        <v>343</v>
      </c>
      <c r="AT203">
        <v>20</v>
      </c>
      <c r="AU203">
        <v>20</v>
      </c>
      <c r="AV203">
        <v>30</v>
      </c>
      <c r="BB203">
        <v>0</v>
      </c>
      <c r="BC203">
        <v>0</v>
      </c>
      <c r="BD203" t="s">
        <v>60</v>
      </c>
      <c r="BE203" t="s">
        <v>2497</v>
      </c>
      <c r="BF203">
        <v>634333759</v>
      </c>
      <c r="BH203" t="s">
        <v>323</v>
      </c>
      <c r="BI203" t="s">
        <v>320</v>
      </c>
      <c r="BJ203" s="23">
        <v>0.45416666666666666</v>
      </c>
      <c r="BK203">
        <v>35.4</v>
      </c>
      <c r="BL203">
        <v>4.2</v>
      </c>
      <c r="BM203">
        <v>0</v>
      </c>
      <c r="BN203">
        <v>-26.94</v>
      </c>
      <c r="BO203">
        <v>12.66</v>
      </c>
      <c r="BP203" t="s">
        <v>60</v>
      </c>
      <c r="BQ203">
        <v>1.161210911</v>
      </c>
      <c r="BR203" t="s">
        <v>61</v>
      </c>
    </row>
    <row r="204" spans="1:70" x14ac:dyDescent="0.2">
      <c r="A204" s="19">
        <f t="shared" si="18"/>
        <v>7.7900000000000027</v>
      </c>
      <c r="B204" s="20">
        <v>3752</v>
      </c>
      <c r="D204" s="2" t="s">
        <v>1381</v>
      </c>
      <c r="E204" s="2" t="str">
        <f t="shared" si="19"/>
        <v>ST</v>
      </c>
      <c r="F204">
        <v>200720433</v>
      </c>
      <c r="G204">
        <v>202606</v>
      </c>
      <c r="H204" t="s">
        <v>52</v>
      </c>
      <c r="I204" t="s">
        <v>321</v>
      </c>
      <c r="J204" t="s">
        <v>322</v>
      </c>
      <c r="K204" t="s">
        <v>54</v>
      </c>
      <c r="L204">
        <v>46028</v>
      </c>
      <c r="M204">
        <v>46059</v>
      </c>
      <c r="N204" s="21">
        <v>872329024705</v>
      </c>
      <c r="P204" t="s">
        <v>326</v>
      </c>
      <c r="Q204" t="s">
        <v>326</v>
      </c>
      <c r="R204" t="s">
        <v>56</v>
      </c>
      <c r="S204" t="s">
        <v>327</v>
      </c>
      <c r="T204">
        <v>21</v>
      </c>
      <c r="U204" t="s">
        <v>57</v>
      </c>
      <c r="V204">
        <v>21320</v>
      </c>
      <c r="W204">
        <v>38.03</v>
      </c>
      <c r="X204">
        <v>13.23</v>
      </c>
      <c r="Y204">
        <v>0</v>
      </c>
      <c r="Z204">
        <v>-28.94</v>
      </c>
      <c r="AA204">
        <v>22.31</v>
      </c>
      <c r="AB204">
        <v>2</v>
      </c>
      <c r="AC204">
        <v>22</v>
      </c>
      <c r="AD204">
        <v>3.52</v>
      </c>
      <c r="AE204" t="s">
        <v>8536</v>
      </c>
      <c r="AF204" t="s">
        <v>2940</v>
      </c>
      <c r="AG204" t="s">
        <v>2940</v>
      </c>
      <c r="AH204" t="s">
        <v>2941</v>
      </c>
      <c r="AI204" t="s">
        <v>2942</v>
      </c>
      <c r="AJ204">
        <v>73</v>
      </c>
      <c r="AK204" t="s">
        <v>57</v>
      </c>
      <c r="AL204">
        <v>73480</v>
      </c>
      <c r="AM204" t="s">
        <v>55</v>
      </c>
      <c r="AN204" t="s">
        <v>55</v>
      </c>
      <c r="AO204" t="s">
        <v>55</v>
      </c>
      <c r="AS204" t="s">
        <v>343</v>
      </c>
      <c r="AT204">
        <v>0</v>
      </c>
      <c r="AU204">
        <v>0</v>
      </c>
      <c r="AV204">
        <v>0</v>
      </c>
      <c r="BB204">
        <v>0</v>
      </c>
      <c r="BC204">
        <v>0</v>
      </c>
      <c r="BD204" t="s">
        <v>60</v>
      </c>
      <c r="BE204">
        <v>46240</v>
      </c>
      <c r="BF204">
        <v>634324015</v>
      </c>
      <c r="BH204" t="s">
        <v>323</v>
      </c>
      <c r="BI204" t="s">
        <v>320</v>
      </c>
      <c r="BJ204" s="23">
        <v>0.61250000000000004</v>
      </c>
      <c r="BK204">
        <v>32.6</v>
      </c>
      <c r="BL204">
        <v>11.34</v>
      </c>
      <c r="BM204">
        <v>0</v>
      </c>
      <c r="BN204">
        <v>-24.81</v>
      </c>
      <c r="BO204">
        <v>19.13</v>
      </c>
      <c r="BP204" t="s">
        <v>60</v>
      </c>
      <c r="BQ204">
        <v>1.1664392109999999</v>
      </c>
      <c r="BR204" t="s">
        <v>61</v>
      </c>
    </row>
    <row r="205" spans="1:70" x14ac:dyDescent="0.2">
      <c r="A205" s="19">
        <f t="shared" si="18"/>
        <v>16.830000000000005</v>
      </c>
      <c r="B205" s="20">
        <v>3752</v>
      </c>
      <c r="D205" s="2" t="s">
        <v>1381</v>
      </c>
      <c r="E205" s="2" t="str">
        <f t="shared" si="19"/>
        <v>ST</v>
      </c>
      <c r="F205">
        <v>200720433</v>
      </c>
      <c r="G205">
        <v>202606</v>
      </c>
      <c r="H205" t="s">
        <v>52</v>
      </c>
      <c r="I205" t="s">
        <v>321</v>
      </c>
      <c r="J205" t="s">
        <v>322</v>
      </c>
      <c r="K205" t="s">
        <v>54</v>
      </c>
      <c r="L205" s="5">
        <v>46240</v>
      </c>
      <c r="M205" s="5">
        <v>46271</v>
      </c>
      <c r="N205" s="21">
        <v>872690619320</v>
      </c>
      <c r="P205" t="s">
        <v>326</v>
      </c>
      <c r="Q205" t="s">
        <v>326</v>
      </c>
      <c r="R205" t="s">
        <v>56</v>
      </c>
      <c r="S205" t="s">
        <v>327</v>
      </c>
      <c r="T205">
        <v>21</v>
      </c>
      <c r="U205" t="s">
        <v>57</v>
      </c>
      <c r="V205">
        <v>21320</v>
      </c>
      <c r="W205">
        <v>81.150000000000006</v>
      </c>
      <c r="X205">
        <v>109.22</v>
      </c>
      <c r="Y205">
        <v>0</v>
      </c>
      <c r="Z205">
        <v>-61.75</v>
      </c>
      <c r="AA205">
        <v>128.62</v>
      </c>
      <c r="AB205">
        <v>6</v>
      </c>
      <c r="AC205">
        <v>81.400000000000006</v>
      </c>
      <c r="AD205">
        <v>81.400000000000006</v>
      </c>
      <c r="AE205" t="s">
        <v>8537</v>
      </c>
      <c r="AF205" t="s">
        <v>2943</v>
      </c>
      <c r="AG205" t="s">
        <v>2944</v>
      </c>
      <c r="AH205" t="s">
        <v>2945</v>
      </c>
      <c r="AI205" t="s">
        <v>2946</v>
      </c>
      <c r="AJ205">
        <v>34</v>
      </c>
      <c r="AK205" t="s">
        <v>57</v>
      </c>
      <c r="AL205">
        <v>34980</v>
      </c>
      <c r="AM205" t="s">
        <v>55</v>
      </c>
      <c r="AN205" t="s">
        <v>55</v>
      </c>
      <c r="AO205" t="s">
        <v>55</v>
      </c>
      <c r="AS205" t="s">
        <v>343</v>
      </c>
      <c r="AT205">
        <v>0</v>
      </c>
      <c r="AU205">
        <v>0</v>
      </c>
      <c r="AV205">
        <v>0</v>
      </c>
      <c r="BB205">
        <v>0</v>
      </c>
      <c r="BC205">
        <v>0</v>
      </c>
      <c r="BD205" t="s">
        <v>60</v>
      </c>
      <c r="BE205" t="s">
        <v>2497</v>
      </c>
      <c r="BF205">
        <v>634333759</v>
      </c>
      <c r="BH205" t="s">
        <v>323</v>
      </c>
      <c r="BI205" t="s">
        <v>320</v>
      </c>
      <c r="BJ205" s="23">
        <v>0.36666666666666664</v>
      </c>
      <c r="BK205">
        <v>70.400000000000006</v>
      </c>
      <c r="BL205">
        <v>94.75</v>
      </c>
      <c r="BM205">
        <v>0</v>
      </c>
      <c r="BN205">
        <v>-53.57</v>
      </c>
      <c r="BO205">
        <v>111.58</v>
      </c>
      <c r="BP205" t="s">
        <v>60</v>
      </c>
      <c r="BQ205">
        <v>1.1527377519999999</v>
      </c>
      <c r="BR205" t="s">
        <v>61</v>
      </c>
    </row>
    <row r="206" spans="1:70" x14ac:dyDescent="0.2">
      <c r="A206" s="19">
        <f t="shared" si="18"/>
        <v>14.480000000000004</v>
      </c>
      <c r="B206" s="20">
        <v>3752</v>
      </c>
      <c r="D206" s="2" t="s">
        <v>1381</v>
      </c>
      <c r="E206" s="2" t="str">
        <f t="shared" si="19"/>
        <v>ST</v>
      </c>
      <c r="F206">
        <v>200720433</v>
      </c>
      <c r="G206">
        <v>202606</v>
      </c>
      <c r="H206" t="s">
        <v>52</v>
      </c>
      <c r="I206" t="s">
        <v>321</v>
      </c>
      <c r="J206" t="s">
        <v>322</v>
      </c>
      <c r="K206" t="s">
        <v>54</v>
      </c>
      <c r="L206" s="5">
        <v>46271</v>
      </c>
      <c r="M206">
        <v>46301</v>
      </c>
      <c r="N206" s="21">
        <v>872827521674</v>
      </c>
      <c r="P206" t="s">
        <v>326</v>
      </c>
      <c r="Q206" t="s">
        <v>326</v>
      </c>
      <c r="R206" t="s">
        <v>56</v>
      </c>
      <c r="S206" t="s">
        <v>327</v>
      </c>
      <c r="T206">
        <v>21</v>
      </c>
      <c r="U206" t="s">
        <v>57</v>
      </c>
      <c r="V206">
        <v>21320</v>
      </c>
      <c r="W206">
        <v>69.849999999999994</v>
      </c>
      <c r="X206">
        <v>8.2799999999999994</v>
      </c>
      <c r="Y206">
        <v>0</v>
      </c>
      <c r="Z206">
        <v>-53.16</v>
      </c>
      <c r="AA206">
        <v>24.97</v>
      </c>
      <c r="AB206">
        <v>5</v>
      </c>
      <c r="AC206">
        <v>65.56</v>
      </c>
      <c r="AD206">
        <v>65.56</v>
      </c>
      <c r="AE206" t="s">
        <v>8538</v>
      </c>
      <c r="AF206" t="s">
        <v>1955</v>
      </c>
      <c r="AG206" t="s">
        <v>1955</v>
      </c>
      <c r="AH206" t="s">
        <v>1956</v>
      </c>
      <c r="AI206" t="s">
        <v>1009</v>
      </c>
      <c r="AJ206">
        <v>79</v>
      </c>
      <c r="AK206" t="s">
        <v>57</v>
      </c>
      <c r="AL206">
        <v>79180</v>
      </c>
      <c r="AM206" t="s">
        <v>55</v>
      </c>
      <c r="AN206" t="s">
        <v>55</v>
      </c>
      <c r="AO206" t="s">
        <v>55</v>
      </c>
      <c r="AS206" t="s">
        <v>343</v>
      </c>
      <c r="AT206">
        <v>0</v>
      </c>
      <c r="AU206">
        <v>0</v>
      </c>
      <c r="AV206">
        <v>0</v>
      </c>
      <c r="BB206">
        <v>0</v>
      </c>
      <c r="BC206">
        <v>0</v>
      </c>
      <c r="BD206" t="s">
        <v>60</v>
      </c>
      <c r="BE206" t="s">
        <v>2497</v>
      </c>
      <c r="BF206">
        <v>634333759</v>
      </c>
      <c r="BH206" t="s">
        <v>323</v>
      </c>
      <c r="BI206" t="s">
        <v>320</v>
      </c>
      <c r="BJ206" s="23">
        <v>0.49652777777777779</v>
      </c>
      <c r="BK206">
        <v>60.6</v>
      </c>
      <c r="BL206">
        <v>7.18</v>
      </c>
      <c r="BM206">
        <v>0</v>
      </c>
      <c r="BN206">
        <v>-46.12</v>
      </c>
      <c r="BO206">
        <v>21.66</v>
      </c>
      <c r="BP206" t="s">
        <v>60</v>
      </c>
      <c r="BQ206">
        <v>1.1526181719999999</v>
      </c>
      <c r="BR206" t="s">
        <v>61</v>
      </c>
    </row>
    <row r="207" spans="1:70" x14ac:dyDescent="0.2">
      <c r="A207" s="19">
        <f t="shared" si="18"/>
        <v>8.129999999999999</v>
      </c>
      <c r="B207" s="20">
        <v>3752</v>
      </c>
      <c r="D207" s="2" t="s">
        <v>1381</v>
      </c>
      <c r="E207" s="2" t="str">
        <f t="shared" si="19"/>
        <v>ST</v>
      </c>
      <c r="F207">
        <v>200720433</v>
      </c>
      <c r="G207">
        <v>202606</v>
      </c>
      <c r="H207" t="s">
        <v>52</v>
      </c>
      <c r="I207" t="s">
        <v>321</v>
      </c>
      <c r="J207" t="s">
        <v>322</v>
      </c>
      <c r="K207" t="s">
        <v>54</v>
      </c>
      <c r="L207">
        <v>46028</v>
      </c>
      <c r="M207">
        <v>46059</v>
      </c>
      <c r="N207" s="21">
        <v>872386831933</v>
      </c>
      <c r="P207" t="s">
        <v>326</v>
      </c>
      <c r="Q207" t="s">
        <v>326</v>
      </c>
      <c r="R207" t="s">
        <v>56</v>
      </c>
      <c r="S207" t="s">
        <v>327</v>
      </c>
      <c r="T207">
        <v>21</v>
      </c>
      <c r="U207" t="s">
        <v>57</v>
      </c>
      <c r="V207">
        <v>21320</v>
      </c>
      <c r="W207">
        <v>39.659999999999997</v>
      </c>
      <c r="X207">
        <v>4.7</v>
      </c>
      <c r="Y207">
        <v>0</v>
      </c>
      <c r="Z207">
        <v>-30.18</v>
      </c>
      <c r="AA207">
        <v>14.18</v>
      </c>
      <c r="AB207">
        <v>2</v>
      </c>
      <c r="AC207">
        <v>24.2</v>
      </c>
      <c r="AD207">
        <v>3.08</v>
      </c>
      <c r="AE207" t="s">
        <v>8539</v>
      </c>
      <c r="AF207" t="s">
        <v>2947</v>
      </c>
      <c r="AG207" t="s">
        <v>2947</v>
      </c>
      <c r="AH207" t="s">
        <v>2948</v>
      </c>
      <c r="AI207" t="s">
        <v>2949</v>
      </c>
      <c r="AJ207">
        <v>63</v>
      </c>
      <c r="AK207" t="s">
        <v>57</v>
      </c>
      <c r="AL207">
        <v>63119</v>
      </c>
      <c r="AM207" t="s">
        <v>55</v>
      </c>
      <c r="AN207" t="s">
        <v>55</v>
      </c>
      <c r="AO207" t="s">
        <v>55</v>
      </c>
      <c r="AS207" t="s">
        <v>343</v>
      </c>
      <c r="AT207">
        <v>0</v>
      </c>
      <c r="AU207">
        <v>0</v>
      </c>
      <c r="AV207">
        <v>0</v>
      </c>
      <c r="BB207">
        <v>0</v>
      </c>
      <c r="BC207">
        <v>0</v>
      </c>
      <c r="BD207" t="s">
        <v>60</v>
      </c>
      <c r="BE207" s="5">
        <v>46240</v>
      </c>
      <c r="BF207">
        <v>634324015</v>
      </c>
      <c r="BH207" t="s">
        <v>323</v>
      </c>
      <c r="BI207" t="s">
        <v>320</v>
      </c>
      <c r="BJ207" s="23">
        <v>0.38333333333333336</v>
      </c>
      <c r="BK207">
        <v>34</v>
      </c>
      <c r="BL207">
        <v>4.03</v>
      </c>
      <c r="BM207">
        <v>0</v>
      </c>
      <c r="BN207">
        <v>-25.87</v>
      </c>
      <c r="BO207">
        <v>12.16</v>
      </c>
      <c r="BP207" t="s">
        <v>60</v>
      </c>
      <c r="BQ207">
        <v>1.1664392109999999</v>
      </c>
      <c r="BR207" t="s">
        <v>61</v>
      </c>
    </row>
    <row r="208" spans="1:70" x14ac:dyDescent="0.2">
      <c r="A208" s="19">
        <f t="shared" si="18"/>
        <v>11.469999999999999</v>
      </c>
      <c r="B208" s="20">
        <v>3752</v>
      </c>
      <c r="D208" s="2" t="s">
        <v>1381</v>
      </c>
      <c r="E208" s="2" t="str">
        <f t="shared" si="19"/>
        <v>ST</v>
      </c>
      <c r="F208">
        <v>200720433</v>
      </c>
      <c r="G208">
        <v>202606</v>
      </c>
      <c r="H208" t="s">
        <v>52</v>
      </c>
      <c r="I208" t="s">
        <v>321</v>
      </c>
      <c r="J208" t="s">
        <v>322</v>
      </c>
      <c r="K208" t="s">
        <v>54</v>
      </c>
      <c r="L208" t="s">
        <v>1817</v>
      </c>
      <c r="M208" s="5" t="s">
        <v>2039</v>
      </c>
      <c r="N208" s="21">
        <v>872330541315</v>
      </c>
      <c r="P208" t="s">
        <v>326</v>
      </c>
      <c r="Q208" t="s">
        <v>326</v>
      </c>
      <c r="R208" t="s">
        <v>56</v>
      </c>
      <c r="S208" t="s">
        <v>327</v>
      </c>
      <c r="T208">
        <v>21</v>
      </c>
      <c r="U208" t="s">
        <v>57</v>
      </c>
      <c r="V208">
        <v>21320</v>
      </c>
      <c r="W208">
        <v>55.84</v>
      </c>
      <c r="X208">
        <v>14.77</v>
      </c>
      <c r="Y208">
        <v>0</v>
      </c>
      <c r="Z208">
        <v>-42.5</v>
      </c>
      <c r="AA208">
        <v>28.12</v>
      </c>
      <c r="AB208">
        <v>3</v>
      </c>
      <c r="AC208">
        <v>46.2</v>
      </c>
      <c r="AD208">
        <v>10.56</v>
      </c>
      <c r="AE208" t="s">
        <v>1469</v>
      </c>
      <c r="AF208" t="s">
        <v>2950</v>
      </c>
      <c r="AG208" t="s">
        <v>2950</v>
      </c>
      <c r="AH208" t="s">
        <v>2951</v>
      </c>
      <c r="AI208" t="s">
        <v>2952</v>
      </c>
      <c r="AJ208">
        <v>64</v>
      </c>
      <c r="AK208" t="s">
        <v>57</v>
      </c>
      <c r="AL208">
        <v>64130</v>
      </c>
      <c r="AM208" t="s">
        <v>55</v>
      </c>
      <c r="AN208" t="s">
        <v>55</v>
      </c>
      <c r="AO208" t="s">
        <v>55</v>
      </c>
      <c r="AS208" t="s">
        <v>343</v>
      </c>
      <c r="AT208">
        <v>0</v>
      </c>
      <c r="AU208">
        <v>0</v>
      </c>
      <c r="AV208">
        <v>0</v>
      </c>
      <c r="BB208">
        <v>0</v>
      </c>
      <c r="BC208">
        <v>0</v>
      </c>
      <c r="BD208" t="s">
        <v>60</v>
      </c>
      <c r="BE208" s="5">
        <v>46240</v>
      </c>
      <c r="BF208">
        <v>634324015</v>
      </c>
      <c r="BH208" t="s">
        <v>323</v>
      </c>
      <c r="BI208" t="s">
        <v>320</v>
      </c>
      <c r="BJ208" s="23">
        <v>0.4548611111111111</v>
      </c>
      <c r="BK208">
        <v>48</v>
      </c>
      <c r="BL208">
        <v>12.7</v>
      </c>
      <c r="BM208">
        <v>0</v>
      </c>
      <c r="BN208">
        <v>-36.53</v>
      </c>
      <c r="BO208">
        <v>24.17</v>
      </c>
      <c r="BP208" t="s">
        <v>60</v>
      </c>
      <c r="BQ208">
        <v>1.163318249</v>
      </c>
      <c r="BR208" t="s">
        <v>61</v>
      </c>
    </row>
    <row r="209" spans="1:70" x14ac:dyDescent="0.2">
      <c r="A209" s="19">
        <f t="shared" si="18"/>
        <v>5.1099999999999994</v>
      </c>
      <c r="B209" s="20">
        <v>3752</v>
      </c>
      <c r="D209" s="2" t="s">
        <v>1381</v>
      </c>
      <c r="E209" s="2" t="str">
        <f t="shared" si="19"/>
        <v>ST</v>
      </c>
      <c r="F209">
        <v>200720433</v>
      </c>
      <c r="G209">
        <v>202606</v>
      </c>
      <c r="H209" t="s">
        <v>52</v>
      </c>
      <c r="I209" t="s">
        <v>321</v>
      </c>
      <c r="J209" t="s">
        <v>322</v>
      </c>
      <c r="K209" t="s">
        <v>54</v>
      </c>
      <c r="L209" t="s">
        <v>2039</v>
      </c>
      <c r="M209" s="5">
        <v>46028</v>
      </c>
      <c r="N209" s="21">
        <v>872385925842</v>
      </c>
      <c r="P209" t="s">
        <v>326</v>
      </c>
      <c r="Q209" t="s">
        <v>326</v>
      </c>
      <c r="R209" t="s">
        <v>56</v>
      </c>
      <c r="S209" t="s">
        <v>327</v>
      </c>
      <c r="T209">
        <v>21</v>
      </c>
      <c r="U209" t="s">
        <v>57</v>
      </c>
      <c r="V209">
        <v>21320</v>
      </c>
      <c r="W209">
        <v>24.9</v>
      </c>
      <c r="X209">
        <v>2.64</v>
      </c>
      <c r="Y209">
        <v>0</v>
      </c>
      <c r="Z209">
        <v>-18.96</v>
      </c>
      <c r="AA209">
        <v>8.59</v>
      </c>
      <c r="AB209">
        <v>1</v>
      </c>
      <c r="AC209">
        <v>3.08</v>
      </c>
      <c r="AD209">
        <v>1.54</v>
      </c>
      <c r="AE209" t="s">
        <v>1463</v>
      </c>
      <c r="AF209" t="s">
        <v>2092</v>
      </c>
      <c r="AG209" t="s">
        <v>2092</v>
      </c>
      <c r="AH209" t="s">
        <v>1989</v>
      </c>
      <c r="AI209" t="s">
        <v>402</v>
      </c>
      <c r="AJ209">
        <v>59</v>
      </c>
      <c r="AK209" t="s">
        <v>57</v>
      </c>
      <c r="AL209">
        <v>59500</v>
      </c>
      <c r="AM209" t="s">
        <v>55</v>
      </c>
      <c r="AN209" t="s">
        <v>55</v>
      </c>
      <c r="AO209" t="s">
        <v>55</v>
      </c>
      <c r="AS209" t="s">
        <v>342</v>
      </c>
      <c r="AT209">
        <v>12</v>
      </c>
      <c r="AU209">
        <v>20</v>
      </c>
      <c r="AV209">
        <v>29</v>
      </c>
      <c r="BB209">
        <v>0</v>
      </c>
      <c r="BC209">
        <v>0</v>
      </c>
      <c r="BD209" t="s">
        <v>60</v>
      </c>
      <c r="BE209" s="5">
        <v>46240</v>
      </c>
      <c r="BF209">
        <v>634324015</v>
      </c>
      <c r="BH209" t="s">
        <v>323</v>
      </c>
      <c r="BI209" t="s">
        <v>320</v>
      </c>
      <c r="BJ209" s="23">
        <v>0.37152777777777779</v>
      </c>
      <c r="BK209">
        <v>21.4</v>
      </c>
      <c r="BL209">
        <v>2.27</v>
      </c>
      <c r="BM209">
        <v>0</v>
      </c>
      <c r="BN209">
        <v>-16.29</v>
      </c>
      <c r="BO209">
        <v>7.38</v>
      </c>
      <c r="BP209" t="s">
        <v>60</v>
      </c>
      <c r="BQ209">
        <v>1.163724384</v>
      </c>
      <c r="BR209" t="s">
        <v>61</v>
      </c>
    </row>
    <row r="210" spans="1:70" x14ac:dyDescent="0.2">
      <c r="A210" s="19">
        <f t="shared" si="18"/>
        <v>5.4499999999999993</v>
      </c>
      <c r="B210" s="20">
        <v>3752</v>
      </c>
      <c r="D210" s="2" t="s">
        <v>1381</v>
      </c>
      <c r="E210" s="2" t="str">
        <f t="shared" si="19"/>
        <v>ST</v>
      </c>
      <c r="F210">
        <v>200720433</v>
      </c>
      <c r="G210">
        <v>202606</v>
      </c>
      <c r="H210" t="s">
        <v>52</v>
      </c>
      <c r="I210" t="s">
        <v>321</v>
      </c>
      <c r="J210" t="s">
        <v>322</v>
      </c>
      <c r="K210" t="s">
        <v>54</v>
      </c>
      <c r="L210" t="s">
        <v>2039</v>
      </c>
      <c r="M210" t="s">
        <v>2464</v>
      </c>
      <c r="N210" s="21">
        <v>872385861756</v>
      </c>
      <c r="P210" t="s">
        <v>326</v>
      </c>
      <c r="Q210" t="s">
        <v>326</v>
      </c>
      <c r="R210" t="s">
        <v>56</v>
      </c>
      <c r="S210" t="s">
        <v>327</v>
      </c>
      <c r="T210">
        <v>21</v>
      </c>
      <c r="U210" t="s">
        <v>57</v>
      </c>
      <c r="V210">
        <v>21320</v>
      </c>
      <c r="W210">
        <v>26.53</v>
      </c>
      <c r="X210">
        <v>2.82</v>
      </c>
      <c r="Y210">
        <v>0</v>
      </c>
      <c r="Z210">
        <v>-20.190000000000001</v>
      </c>
      <c r="AA210">
        <v>9.16</v>
      </c>
      <c r="AB210">
        <v>1</v>
      </c>
      <c r="AC210">
        <v>6.6</v>
      </c>
      <c r="AD210">
        <v>2.86</v>
      </c>
      <c r="AE210" t="s">
        <v>1575</v>
      </c>
      <c r="AF210" t="s">
        <v>2953</v>
      </c>
      <c r="AG210" t="s">
        <v>2953</v>
      </c>
      <c r="AH210" t="s">
        <v>2954</v>
      </c>
      <c r="AI210" t="s">
        <v>2955</v>
      </c>
      <c r="AJ210">
        <v>95</v>
      </c>
      <c r="AK210" t="s">
        <v>57</v>
      </c>
      <c r="AL210">
        <v>95300</v>
      </c>
      <c r="AM210" t="s">
        <v>55</v>
      </c>
      <c r="AN210" t="s">
        <v>55</v>
      </c>
      <c r="AO210" t="s">
        <v>55</v>
      </c>
      <c r="AS210" t="s">
        <v>343</v>
      </c>
      <c r="AT210">
        <v>0</v>
      </c>
      <c r="AU210">
        <v>0</v>
      </c>
      <c r="AV210">
        <v>0</v>
      </c>
      <c r="BB210">
        <v>0</v>
      </c>
      <c r="BC210">
        <v>0</v>
      </c>
      <c r="BD210" t="s">
        <v>60</v>
      </c>
      <c r="BE210">
        <v>46240</v>
      </c>
      <c r="BF210">
        <v>634324015</v>
      </c>
      <c r="BH210" t="s">
        <v>323</v>
      </c>
      <c r="BI210" t="s">
        <v>320</v>
      </c>
      <c r="BJ210" s="23">
        <v>0.43194444444444446</v>
      </c>
      <c r="BK210">
        <v>22.8</v>
      </c>
      <c r="BL210">
        <v>2.42</v>
      </c>
      <c r="BM210">
        <v>0</v>
      </c>
      <c r="BN210">
        <v>-17.350000000000001</v>
      </c>
      <c r="BO210">
        <v>7.87</v>
      </c>
      <c r="BP210" t="s">
        <v>60</v>
      </c>
      <c r="BQ210">
        <v>1.163724384</v>
      </c>
      <c r="BR210" t="s">
        <v>61</v>
      </c>
    </row>
    <row r="211" spans="1:70" x14ac:dyDescent="0.2">
      <c r="A211" s="19">
        <f t="shared" si="18"/>
        <v>52.819999999999993</v>
      </c>
      <c r="B211" s="20">
        <v>3752</v>
      </c>
      <c r="D211" s="2" t="s">
        <v>1381</v>
      </c>
      <c r="E211" s="2" t="str">
        <f t="shared" si="19"/>
        <v>ST</v>
      </c>
      <c r="F211">
        <v>200720433</v>
      </c>
      <c r="G211">
        <v>202606</v>
      </c>
      <c r="H211" t="s">
        <v>52</v>
      </c>
      <c r="I211" t="s">
        <v>321</v>
      </c>
      <c r="J211" t="s">
        <v>322</v>
      </c>
      <c r="K211" t="s">
        <v>54</v>
      </c>
      <c r="L211" t="s">
        <v>2039</v>
      </c>
      <c r="M211">
        <v>46028</v>
      </c>
      <c r="N211" s="21">
        <v>872336968089</v>
      </c>
      <c r="P211" t="s">
        <v>326</v>
      </c>
      <c r="Q211" t="s">
        <v>326</v>
      </c>
      <c r="R211" t="s">
        <v>56</v>
      </c>
      <c r="S211" t="s">
        <v>327</v>
      </c>
      <c r="T211">
        <v>21</v>
      </c>
      <c r="U211" t="s">
        <v>57</v>
      </c>
      <c r="V211">
        <v>21320</v>
      </c>
      <c r="W211">
        <v>257.18</v>
      </c>
      <c r="X211">
        <v>127.92</v>
      </c>
      <c r="Y211">
        <v>0</v>
      </c>
      <c r="Z211">
        <v>-195.72</v>
      </c>
      <c r="AA211">
        <v>189.38</v>
      </c>
      <c r="AB211">
        <v>15</v>
      </c>
      <c r="AC211">
        <v>286</v>
      </c>
      <c r="AD211">
        <v>234.3</v>
      </c>
      <c r="AE211" t="s">
        <v>8540</v>
      </c>
      <c r="AF211" t="s">
        <v>2956</v>
      </c>
      <c r="AG211" t="s">
        <v>2956</v>
      </c>
      <c r="AH211" t="s">
        <v>2957</v>
      </c>
      <c r="AI211" t="s">
        <v>541</v>
      </c>
      <c r="AJ211">
        <v>33</v>
      </c>
      <c r="AK211" t="s">
        <v>57</v>
      </c>
      <c r="AL211">
        <v>33290</v>
      </c>
      <c r="AM211" t="s">
        <v>55</v>
      </c>
      <c r="AN211" t="s">
        <v>55</v>
      </c>
      <c r="AO211" t="s">
        <v>55</v>
      </c>
      <c r="AS211" t="s">
        <v>343</v>
      </c>
      <c r="AT211">
        <v>29</v>
      </c>
      <c r="AU211">
        <v>31</v>
      </c>
      <c r="AV211">
        <v>40</v>
      </c>
      <c r="BB211">
        <v>0</v>
      </c>
      <c r="BC211">
        <v>0</v>
      </c>
      <c r="BD211" t="s">
        <v>60</v>
      </c>
      <c r="BE211" s="5">
        <v>46240</v>
      </c>
      <c r="BF211">
        <v>634324015</v>
      </c>
      <c r="BH211" t="s">
        <v>323</v>
      </c>
      <c r="BI211" t="s">
        <v>320</v>
      </c>
      <c r="BJ211" s="23">
        <v>0.42638888888888887</v>
      </c>
      <c r="BK211">
        <v>221</v>
      </c>
      <c r="BL211">
        <v>109.92</v>
      </c>
      <c r="BM211">
        <v>0</v>
      </c>
      <c r="BN211">
        <v>-168.18</v>
      </c>
      <c r="BO211">
        <v>162.74</v>
      </c>
      <c r="BP211" t="s">
        <v>60</v>
      </c>
      <c r="BQ211">
        <v>1.163724384</v>
      </c>
      <c r="BR211" t="s">
        <v>61</v>
      </c>
    </row>
    <row r="212" spans="1:70" x14ac:dyDescent="0.2">
      <c r="A212" s="19">
        <f t="shared" si="18"/>
        <v>13.809999999999995</v>
      </c>
      <c r="B212" s="20">
        <v>3752</v>
      </c>
      <c r="D212" s="2" t="s">
        <v>1381</v>
      </c>
      <c r="E212" s="2" t="str">
        <f t="shared" si="19"/>
        <v>ST</v>
      </c>
      <c r="F212">
        <v>200720433</v>
      </c>
      <c r="G212">
        <v>202606</v>
      </c>
      <c r="H212" t="s">
        <v>52</v>
      </c>
      <c r="I212" t="s">
        <v>321</v>
      </c>
      <c r="J212" t="s">
        <v>322</v>
      </c>
      <c r="K212" t="s">
        <v>54</v>
      </c>
      <c r="L212" t="s">
        <v>1817</v>
      </c>
      <c r="M212" t="s">
        <v>2039</v>
      </c>
      <c r="N212" s="21">
        <v>872328152263</v>
      </c>
      <c r="P212" t="s">
        <v>326</v>
      </c>
      <c r="Q212" t="s">
        <v>326</v>
      </c>
      <c r="R212" t="s">
        <v>56</v>
      </c>
      <c r="S212" t="s">
        <v>327</v>
      </c>
      <c r="T212">
        <v>21</v>
      </c>
      <c r="U212" t="s">
        <v>57</v>
      </c>
      <c r="V212">
        <v>21320</v>
      </c>
      <c r="W212">
        <v>67.239999999999995</v>
      </c>
      <c r="X212">
        <v>7.15</v>
      </c>
      <c r="Y212">
        <v>0</v>
      </c>
      <c r="Z212">
        <v>-51.17</v>
      </c>
      <c r="AA212">
        <v>23.22</v>
      </c>
      <c r="AB212">
        <v>3</v>
      </c>
      <c r="AC212">
        <v>61.6</v>
      </c>
      <c r="AD212">
        <v>9.24</v>
      </c>
      <c r="AE212" t="s">
        <v>1469</v>
      </c>
      <c r="AF212" t="s">
        <v>2958</v>
      </c>
      <c r="AG212" t="s">
        <v>2958</v>
      </c>
      <c r="AH212" t="s">
        <v>2959</v>
      </c>
      <c r="AI212" t="s">
        <v>2960</v>
      </c>
      <c r="AJ212">
        <v>21</v>
      </c>
      <c r="AK212" t="s">
        <v>57</v>
      </c>
      <c r="AL212">
        <v>21380</v>
      </c>
      <c r="AM212" t="s">
        <v>55</v>
      </c>
      <c r="AN212" t="s">
        <v>55</v>
      </c>
      <c r="AO212" t="s">
        <v>55</v>
      </c>
      <c r="AS212" t="s">
        <v>343</v>
      </c>
      <c r="AT212">
        <v>0</v>
      </c>
      <c r="AU212">
        <v>0</v>
      </c>
      <c r="AV212">
        <v>0</v>
      </c>
      <c r="BB212">
        <v>0</v>
      </c>
      <c r="BC212">
        <v>0</v>
      </c>
      <c r="BD212" t="s">
        <v>60</v>
      </c>
      <c r="BE212">
        <v>46240</v>
      </c>
      <c r="BF212">
        <v>634324015</v>
      </c>
      <c r="BH212" t="s">
        <v>323</v>
      </c>
      <c r="BI212" t="s">
        <v>320</v>
      </c>
      <c r="BJ212" s="23">
        <v>0.40416666666666667</v>
      </c>
      <c r="BK212">
        <v>57.8</v>
      </c>
      <c r="BL212">
        <v>6.15</v>
      </c>
      <c r="BM212">
        <v>0</v>
      </c>
      <c r="BN212">
        <v>-43.99</v>
      </c>
      <c r="BO212">
        <v>19.96</v>
      </c>
      <c r="BP212" t="s">
        <v>60</v>
      </c>
      <c r="BQ212">
        <v>1.163318249</v>
      </c>
      <c r="BR212" t="s">
        <v>61</v>
      </c>
    </row>
    <row r="213" spans="1:70" x14ac:dyDescent="0.2">
      <c r="A213" s="19">
        <f t="shared" si="18"/>
        <v>9.4600000000000009</v>
      </c>
      <c r="B213" s="20">
        <v>3752</v>
      </c>
      <c r="D213" s="2" t="s">
        <v>1381</v>
      </c>
      <c r="E213" s="2" t="str">
        <f t="shared" si="19"/>
        <v>ST</v>
      </c>
      <c r="F213">
        <v>200720433</v>
      </c>
      <c r="G213">
        <v>202606</v>
      </c>
      <c r="H213" t="s">
        <v>52</v>
      </c>
      <c r="I213" t="s">
        <v>321</v>
      </c>
      <c r="J213" t="s">
        <v>322</v>
      </c>
      <c r="K213" t="s">
        <v>54</v>
      </c>
      <c r="L213">
        <v>46028</v>
      </c>
      <c r="M213">
        <v>46059</v>
      </c>
      <c r="N213" s="21">
        <v>872333052270</v>
      </c>
      <c r="P213" t="s">
        <v>326</v>
      </c>
      <c r="Q213" t="s">
        <v>326</v>
      </c>
      <c r="R213" t="s">
        <v>56</v>
      </c>
      <c r="S213" t="s">
        <v>327</v>
      </c>
      <c r="T213">
        <v>21</v>
      </c>
      <c r="U213" t="s">
        <v>57</v>
      </c>
      <c r="V213">
        <v>21320</v>
      </c>
      <c r="W213">
        <v>46.19</v>
      </c>
      <c r="X213">
        <v>5.47</v>
      </c>
      <c r="Y213">
        <v>0</v>
      </c>
      <c r="Z213">
        <v>-35.159999999999997</v>
      </c>
      <c r="AA213">
        <v>16.510000000000002</v>
      </c>
      <c r="AB213">
        <v>2</v>
      </c>
      <c r="AC213">
        <v>33</v>
      </c>
      <c r="AD213">
        <v>4.84</v>
      </c>
      <c r="AE213" t="s">
        <v>8541</v>
      </c>
      <c r="AF213" t="s">
        <v>2961</v>
      </c>
      <c r="AG213" t="s">
        <v>2961</v>
      </c>
      <c r="AH213" t="s">
        <v>2962</v>
      </c>
      <c r="AI213" t="s">
        <v>475</v>
      </c>
      <c r="AJ213">
        <v>63</v>
      </c>
      <c r="AK213" t="s">
        <v>57</v>
      </c>
      <c r="AL213">
        <v>63000</v>
      </c>
      <c r="AM213" t="s">
        <v>55</v>
      </c>
      <c r="AN213" t="s">
        <v>55</v>
      </c>
      <c r="AO213" t="s">
        <v>55</v>
      </c>
      <c r="AS213" t="s">
        <v>343</v>
      </c>
      <c r="AT213">
        <v>0</v>
      </c>
      <c r="AU213">
        <v>0</v>
      </c>
      <c r="AV213">
        <v>0</v>
      </c>
      <c r="BB213">
        <v>0</v>
      </c>
      <c r="BC213">
        <v>0</v>
      </c>
      <c r="BD213" t="s">
        <v>60</v>
      </c>
      <c r="BE213">
        <v>46240</v>
      </c>
      <c r="BF213">
        <v>634324015</v>
      </c>
      <c r="BH213" t="s">
        <v>323</v>
      </c>
      <c r="BI213" t="s">
        <v>320</v>
      </c>
      <c r="BJ213" s="23">
        <v>0.39583333333333331</v>
      </c>
      <c r="BK213">
        <v>39.6</v>
      </c>
      <c r="BL213">
        <v>4.6900000000000004</v>
      </c>
      <c r="BM213">
        <v>0</v>
      </c>
      <c r="BN213">
        <v>-30.14</v>
      </c>
      <c r="BO213">
        <v>14.15</v>
      </c>
      <c r="BP213" t="s">
        <v>60</v>
      </c>
      <c r="BQ213">
        <v>1.1664392109999999</v>
      </c>
      <c r="BR213" t="s">
        <v>61</v>
      </c>
    </row>
    <row r="214" spans="1:70" x14ac:dyDescent="0.2">
      <c r="A214" s="19">
        <f t="shared" si="18"/>
        <v>11.809999999999995</v>
      </c>
      <c r="B214" s="20">
        <v>3752</v>
      </c>
      <c r="D214" s="2" t="s">
        <v>1381</v>
      </c>
      <c r="E214" s="2" t="str">
        <f t="shared" si="19"/>
        <v>ST</v>
      </c>
      <c r="F214">
        <v>200720433</v>
      </c>
      <c r="G214">
        <v>202606</v>
      </c>
      <c r="H214" t="s">
        <v>52</v>
      </c>
      <c r="I214" t="s">
        <v>321</v>
      </c>
      <c r="J214" t="s">
        <v>322</v>
      </c>
      <c r="K214" t="s">
        <v>54</v>
      </c>
      <c r="L214" s="5">
        <v>46028</v>
      </c>
      <c r="M214">
        <v>46059</v>
      </c>
      <c r="N214" s="21">
        <v>872386788322</v>
      </c>
      <c r="P214" t="s">
        <v>326</v>
      </c>
      <c r="Q214" t="s">
        <v>326</v>
      </c>
      <c r="R214" t="s">
        <v>56</v>
      </c>
      <c r="S214" t="s">
        <v>327</v>
      </c>
      <c r="T214">
        <v>21</v>
      </c>
      <c r="U214" t="s">
        <v>57</v>
      </c>
      <c r="V214">
        <v>21320</v>
      </c>
      <c r="W214">
        <v>57.62</v>
      </c>
      <c r="X214">
        <v>6.82</v>
      </c>
      <c r="Y214">
        <v>0</v>
      </c>
      <c r="Z214">
        <v>-43.85</v>
      </c>
      <c r="AA214">
        <v>20.6</v>
      </c>
      <c r="AB214">
        <v>3</v>
      </c>
      <c r="AC214">
        <v>48.4</v>
      </c>
      <c r="AD214">
        <v>9.9</v>
      </c>
      <c r="AE214" t="s">
        <v>8542</v>
      </c>
      <c r="AF214" t="s">
        <v>2963</v>
      </c>
      <c r="AG214" t="s">
        <v>2963</v>
      </c>
      <c r="AH214" t="s">
        <v>2964</v>
      </c>
      <c r="AI214" t="s">
        <v>390</v>
      </c>
      <c r="AJ214">
        <v>75</v>
      </c>
      <c r="AK214" t="s">
        <v>57</v>
      </c>
      <c r="AL214">
        <v>75008</v>
      </c>
      <c r="AM214" t="s">
        <v>55</v>
      </c>
      <c r="AN214" t="s">
        <v>55</v>
      </c>
      <c r="AO214" t="s">
        <v>55</v>
      </c>
      <c r="AS214" t="s">
        <v>343</v>
      </c>
      <c r="AT214">
        <v>0</v>
      </c>
      <c r="AU214">
        <v>0</v>
      </c>
      <c r="AV214">
        <v>0</v>
      </c>
      <c r="BB214">
        <v>0</v>
      </c>
      <c r="BC214">
        <v>0</v>
      </c>
      <c r="BD214" t="s">
        <v>60</v>
      </c>
      <c r="BE214">
        <v>46240</v>
      </c>
      <c r="BF214">
        <v>634324015</v>
      </c>
      <c r="BH214" t="s">
        <v>323</v>
      </c>
      <c r="BI214" t="s">
        <v>320</v>
      </c>
      <c r="BJ214" s="23">
        <v>0.4375</v>
      </c>
      <c r="BK214">
        <v>49.4</v>
      </c>
      <c r="BL214">
        <v>5.85</v>
      </c>
      <c r="BM214">
        <v>0</v>
      </c>
      <c r="BN214">
        <v>-37.590000000000003</v>
      </c>
      <c r="BO214">
        <v>17.66</v>
      </c>
      <c r="BP214" t="s">
        <v>60</v>
      </c>
      <c r="BQ214">
        <v>1.1664392109999999</v>
      </c>
      <c r="BR214" t="s">
        <v>61</v>
      </c>
    </row>
    <row r="215" spans="1:70" x14ac:dyDescent="0.2">
      <c r="A215" s="19">
        <f t="shared" si="18"/>
        <v>10.129999999999995</v>
      </c>
      <c r="B215" s="20">
        <v>3752</v>
      </c>
      <c r="D215" s="2" t="s">
        <v>1381</v>
      </c>
      <c r="E215" s="2" t="str">
        <f t="shared" si="19"/>
        <v>ST</v>
      </c>
      <c r="F215">
        <v>200720433</v>
      </c>
      <c r="G215">
        <v>202606</v>
      </c>
      <c r="H215" t="s">
        <v>52</v>
      </c>
      <c r="I215" t="s">
        <v>321</v>
      </c>
      <c r="J215" t="s">
        <v>322</v>
      </c>
      <c r="K215" t="s">
        <v>54</v>
      </c>
      <c r="L215" s="5">
        <v>46240</v>
      </c>
      <c r="M215">
        <v>46271</v>
      </c>
      <c r="N215" s="21">
        <v>872769692880</v>
      </c>
      <c r="P215" t="s">
        <v>326</v>
      </c>
      <c r="Q215" t="s">
        <v>326</v>
      </c>
      <c r="R215" t="s">
        <v>56</v>
      </c>
      <c r="S215" t="s">
        <v>327</v>
      </c>
      <c r="T215">
        <v>21</v>
      </c>
      <c r="U215" t="s">
        <v>57</v>
      </c>
      <c r="V215">
        <v>21320</v>
      </c>
      <c r="W215">
        <v>48.88</v>
      </c>
      <c r="X215">
        <v>5.8</v>
      </c>
      <c r="Y215">
        <v>0</v>
      </c>
      <c r="Z215">
        <v>-37.200000000000003</v>
      </c>
      <c r="AA215">
        <v>17.48</v>
      </c>
      <c r="AB215">
        <v>2</v>
      </c>
      <c r="AC215">
        <v>36.96</v>
      </c>
      <c r="AD215">
        <v>36.96</v>
      </c>
      <c r="AE215" t="s">
        <v>8543</v>
      </c>
      <c r="AF215" t="s">
        <v>2965</v>
      </c>
      <c r="AG215" t="s">
        <v>2965</v>
      </c>
      <c r="AH215" t="s">
        <v>2966</v>
      </c>
      <c r="AI215" t="s">
        <v>1713</v>
      </c>
      <c r="AJ215">
        <v>57</v>
      </c>
      <c r="AK215" t="s">
        <v>57</v>
      </c>
      <c r="AL215">
        <v>57000</v>
      </c>
      <c r="AM215" t="s">
        <v>55</v>
      </c>
      <c r="AN215" t="s">
        <v>55</v>
      </c>
      <c r="AO215" t="s">
        <v>55</v>
      </c>
      <c r="AS215" t="s">
        <v>343</v>
      </c>
      <c r="AT215">
        <v>30</v>
      </c>
      <c r="AU215">
        <v>31</v>
      </c>
      <c r="AV215">
        <v>39</v>
      </c>
      <c r="BB215">
        <v>0</v>
      </c>
      <c r="BC215">
        <v>0</v>
      </c>
      <c r="BD215" t="s">
        <v>60</v>
      </c>
      <c r="BE215" t="s">
        <v>2497</v>
      </c>
      <c r="BF215">
        <v>634333759</v>
      </c>
      <c r="BH215" t="s">
        <v>323</v>
      </c>
      <c r="BI215" t="s">
        <v>320</v>
      </c>
      <c r="BJ215" s="23">
        <v>0.39027777777777778</v>
      </c>
      <c r="BK215">
        <v>42.4</v>
      </c>
      <c r="BL215">
        <v>5.03</v>
      </c>
      <c r="BM215">
        <v>0</v>
      </c>
      <c r="BN215">
        <v>-32.270000000000003</v>
      </c>
      <c r="BO215">
        <v>15.16</v>
      </c>
      <c r="BP215" t="s">
        <v>60</v>
      </c>
      <c r="BQ215">
        <v>1.1527377519999999</v>
      </c>
      <c r="BR215" t="s">
        <v>61</v>
      </c>
    </row>
    <row r="216" spans="1:70" x14ac:dyDescent="0.2">
      <c r="A216" s="19">
        <f t="shared" si="18"/>
        <v>9.4600000000000009</v>
      </c>
      <c r="B216" s="20">
        <v>3752</v>
      </c>
      <c r="D216" s="2" t="s">
        <v>1381</v>
      </c>
      <c r="E216" s="2" t="str">
        <f t="shared" si="19"/>
        <v>ST</v>
      </c>
      <c r="F216">
        <v>200720433</v>
      </c>
      <c r="G216">
        <v>202606</v>
      </c>
      <c r="H216" t="s">
        <v>52</v>
      </c>
      <c r="I216" t="s">
        <v>321</v>
      </c>
      <c r="J216" t="s">
        <v>322</v>
      </c>
      <c r="K216" t="s">
        <v>54</v>
      </c>
      <c r="L216" s="5" t="s">
        <v>2039</v>
      </c>
      <c r="M216" s="5">
        <v>46028</v>
      </c>
      <c r="N216" s="21">
        <v>872334588477</v>
      </c>
      <c r="P216" t="s">
        <v>326</v>
      </c>
      <c r="Q216" t="s">
        <v>326</v>
      </c>
      <c r="R216" t="s">
        <v>56</v>
      </c>
      <c r="S216" t="s">
        <v>327</v>
      </c>
      <c r="T216">
        <v>21</v>
      </c>
      <c r="U216" t="s">
        <v>57</v>
      </c>
      <c r="V216">
        <v>21320</v>
      </c>
      <c r="W216">
        <v>46.08</v>
      </c>
      <c r="X216">
        <v>4.9000000000000004</v>
      </c>
      <c r="Y216">
        <v>0</v>
      </c>
      <c r="Z216">
        <v>-35.07</v>
      </c>
      <c r="AA216">
        <v>15.91</v>
      </c>
      <c r="AB216">
        <v>2</v>
      </c>
      <c r="AC216">
        <v>33</v>
      </c>
      <c r="AD216">
        <v>3.96</v>
      </c>
      <c r="AE216" t="s">
        <v>1522</v>
      </c>
      <c r="AF216" t="s">
        <v>2967</v>
      </c>
      <c r="AG216" t="s">
        <v>2967</v>
      </c>
      <c r="AH216" t="s">
        <v>2968</v>
      </c>
      <c r="AI216" t="s">
        <v>607</v>
      </c>
      <c r="AJ216">
        <v>22</v>
      </c>
      <c r="AK216" t="s">
        <v>57</v>
      </c>
      <c r="AL216">
        <v>22360</v>
      </c>
      <c r="AM216" t="s">
        <v>55</v>
      </c>
      <c r="AN216" t="s">
        <v>55</v>
      </c>
      <c r="AO216" t="s">
        <v>55</v>
      </c>
      <c r="AS216" t="s">
        <v>343</v>
      </c>
      <c r="AT216">
        <v>0</v>
      </c>
      <c r="AU216">
        <v>0</v>
      </c>
      <c r="AV216">
        <v>0</v>
      </c>
      <c r="BB216">
        <v>0</v>
      </c>
      <c r="BC216">
        <v>0</v>
      </c>
      <c r="BD216" t="s">
        <v>60</v>
      </c>
      <c r="BE216">
        <v>46240</v>
      </c>
      <c r="BF216">
        <v>634324015</v>
      </c>
      <c r="BH216" t="s">
        <v>323</v>
      </c>
      <c r="BI216" t="s">
        <v>320</v>
      </c>
      <c r="BJ216" s="23">
        <v>0.42430555555555555</v>
      </c>
      <c r="BK216">
        <v>39.6</v>
      </c>
      <c r="BL216">
        <v>4.21</v>
      </c>
      <c r="BM216">
        <v>0</v>
      </c>
      <c r="BN216">
        <v>-30.14</v>
      </c>
      <c r="BO216">
        <v>13.67</v>
      </c>
      <c r="BP216" t="s">
        <v>60</v>
      </c>
      <c r="BQ216">
        <v>1.163724384</v>
      </c>
      <c r="BR216" t="s">
        <v>61</v>
      </c>
    </row>
    <row r="217" spans="1:70" x14ac:dyDescent="0.2">
      <c r="A217" s="19">
        <f t="shared" si="18"/>
        <v>19.840000000000003</v>
      </c>
      <c r="B217" s="20">
        <v>3752</v>
      </c>
      <c r="D217" s="2" t="s">
        <v>1381</v>
      </c>
      <c r="E217" s="2" t="str">
        <f t="shared" si="19"/>
        <v>ST</v>
      </c>
      <c r="F217">
        <v>200720433</v>
      </c>
      <c r="G217">
        <v>202606</v>
      </c>
      <c r="H217" t="s">
        <v>52</v>
      </c>
      <c r="I217" t="s">
        <v>321</v>
      </c>
      <c r="J217" t="s">
        <v>322</v>
      </c>
      <c r="K217" t="s">
        <v>54</v>
      </c>
      <c r="L217">
        <v>46148</v>
      </c>
      <c r="M217">
        <v>46179</v>
      </c>
      <c r="N217" s="21">
        <v>872641970421</v>
      </c>
      <c r="P217" t="s">
        <v>326</v>
      </c>
      <c r="Q217" t="s">
        <v>326</v>
      </c>
      <c r="R217" t="s">
        <v>56</v>
      </c>
      <c r="S217" t="s">
        <v>327</v>
      </c>
      <c r="T217">
        <v>21</v>
      </c>
      <c r="U217" t="s">
        <v>57</v>
      </c>
      <c r="V217">
        <v>21320</v>
      </c>
      <c r="W217">
        <v>96.38</v>
      </c>
      <c r="X217">
        <v>11.43</v>
      </c>
      <c r="Y217">
        <v>0</v>
      </c>
      <c r="Z217">
        <v>-73.34</v>
      </c>
      <c r="AA217">
        <v>34.46</v>
      </c>
      <c r="AB217">
        <v>5</v>
      </c>
      <c r="AC217">
        <v>101.2</v>
      </c>
      <c r="AD217">
        <v>101.2</v>
      </c>
      <c r="AE217" t="s">
        <v>8544</v>
      </c>
      <c r="AF217" t="s">
        <v>2953</v>
      </c>
      <c r="AG217" t="s">
        <v>2953</v>
      </c>
      <c r="AH217" t="s">
        <v>2969</v>
      </c>
      <c r="AI217" t="s">
        <v>520</v>
      </c>
      <c r="AJ217">
        <v>76</v>
      </c>
      <c r="AK217" t="s">
        <v>57</v>
      </c>
      <c r="AL217">
        <v>76600</v>
      </c>
      <c r="AM217" t="s">
        <v>55</v>
      </c>
      <c r="AN217" t="s">
        <v>55</v>
      </c>
      <c r="AO217" t="s">
        <v>55</v>
      </c>
      <c r="AS217" t="s">
        <v>343</v>
      </c>
      <c r="AT217">
        <v>30</v>
      </c>
      <c r="AU217">
        <v>32</v>
      </c>
      <c r="AV217">
        <v>40</v>
      </c>
      <c r="BB217">
        <v>0</v>
      </c>
      <c r="BC217">
        <v>0</v>
      </c>
      <c r="BD217" t="s">
        <v>60</v>
      </c>
      <c r="BE217" t="s">
        <v>2497</v>
      </c>
      <c r="BF217">
        <v>634333759</v>
      </c>
      <c r="BH217" t="s">
        <v>323</v>
      </c>
      <c r="BI217" t="s">
        <v>320</v>
      </c>
      <c r="BJ217" s="23">
        <v>0.42222222222222222</v>
      </c>
      <c r="BK217">
        <v>83</v>
      </c>
      <c r="BL217">
        <v>9.84</v>
      </c>
      <c r="BM217">
        <v>0</v>
      </c>
      <c r="BN217">
        <v>-63.16</v>
      </c>
      <c r="BO217">
        <v>29.68</v>
      </c>
      <c r="BP217" t="s">
        <v>60</v>
      </c>
      <c r="BQ217">
        <v>1.161210911</v>
      </c>
      <c r="BR217" t="s">
        <v>61</v>
      </c>
    </row>
    <row r="218" spans="1:70" x14ac:dyDescent="0.2">
      <c r="A218" s="19">
        <f t="shared" si="18"/>
        <v>19.499999999999993</v>
      </c>
      <c r="B218" s="20">
        <v>3752</v>
      </c>
      <c r="D218" s="2" t="s">
        <v>1381</v>
      </c>
      <c r="E218" s="2" t="str">
        <f t="shared" si="19"/>
        <v>ST</v>
      </c>
      <c r="F218">
        <v>200720433</v>
      </c>
      <c r="G218">
        <v>202606</v>
      </c>
      <c r="H218" t="s">
        <v>52</v>
      </c>
      <c r="I218" t="s">
        <v>321</v>
      </c>
      <c r="J218" t="s">
        <v>322</v>
      </c>
      <c r="K218" t="s">
        <v>54</v>
      </c>
      <c r="L218" s="5" t="s">
        <v>1817</v>
      </c>
      <c r="M218" t="s">
        <v>2039</v>
      </c>
      <c r="N218" s="21">
        <v>872284980983</v>
      </c>
      <c r="P218" t="s">
        <v>326</v>
      </c>
      <c r="Q218" t="s">
        <v>326</v>
      </c>
      <c r="R218" t="s">
        <v>56</v>
      </c>
      <c r="S218" t="s">
        <v>327</v>
      </c>
      <c r="T218">
        <v>21</v>
      </c>
      <c r="U218" t="s">
        <v>57</v>
      </c>
      <c r="V218">
        <v>21320</v>
      </c>
      <c r="W218">
        <v>94.93</v>
      </c>
      <c r="X218">
        <v>10.11</v>
      </c>
      <c r="Y218">
        <v>0</v>
      </c>
      <c r="Z218">
        <v>-72.239999999999995</v>
      </c>
      <c r="AA218">
        <v>32.79</v>
      </c>
      <c r="AB218">
        <v>5</v>
      </c>
      <c r="AC218">
        <v>99</v>
      </c>
      <c r="AD218">
        <v>23.1</v>
      </c>
      <c r="AE218" t="s">
        <v>8545</v>
      </c>
      <c r="AF218" t="s">
        <v>2970</v>
      </c>
      <c r="AG218" t="s">
        <v>2970</v>
      </c>
      <c r="AH218" t="s">
        <v>2971</v>
      </c>
      <c r="AI218" t="s">
        <v>397</v>
      </c>
      <c r="AJ218">
        <v>75</v>
      </c>
      <c r="AK218" t="s">
        <v>57</v>
      </c>
      <c r="AL218">
        <v>75011</v>
      </c>
      <c r="AM218" t="s">
        <v>55</v>
      </c>
      <c r="AN218" t="s">
        <v>55</v>
      </c>
      <c r="AO218" t="s">
        <v>55</v>
      </c>
      <c r="AS218" t="s">
        <v>343</v>
      </c>
      <c r="AT218">
        <v>30</v>
      </c>
      <c r="AU218">
        <v>31</v>
      </c>
      <c r="AV218">
        <v>40</v>
      </c>
      <c r="BB218">
        <v>0</v>
      </c>
      <c r="BC218">
        <v>0</v>
      </c>
      <c r="BD218" t="s">
        <v>60</v>
      </c>
      <c r="BE218">
        <v>46240</v>
      </c>
      <c r="BF218">
        <v>634324015</v>
      </c>
      <c r="BH218" t="s">
        <v>323</v>
      </c>
      <c r="BI218" t="s">
        <v>320</v>
      </c>
      <c r="BJ218" s="23">
        <v>0.36388888888888887</v>
      </c>
      <c r="BK218">
        <v>81.599999999999994</v>
      </c>
      <c r="BL218">
        <v>8.69</v>
      </c>
      <c r="BM218">
        <v>0</v>
      </c>
      <c r="BN218">
        <v>-62.1</v>
      </c>
      <c r="BO218">
        <v>28.19</v>
      </c>
      <c r="BP218" t="s">
        <v>60</v>
      </c>
      <c r="BQ218">
        <v>1.163318249</v>
      </c>
      <c r="BR218" t="s">
        <v>61</v>
      </c>
    </row>
    <row r="219" spans="1:70" x14ac:dyDescent="0.2">
      <c r="A219" s="19">
        <f t="shared" si="18"/>
        <v>11.809999999999995</v>
      </c>
      <c r="B219" s="20">
        <v>3752</v>
      </c>
      <c r="D219" s="2" t="s">
        <v>1381</v>
      </c>
      <c r="E219" s="2" t="str">
        <f t="shared" si="19"/>
        <v>ST</v>
      </c>
      <c r="F219">
        <v>200720433</v>
      </c>
      <c r="G219">
        <v>202606</v>
      </c>
      <c r="H219" t="s">
        <v>52</v>
      </c>
      <c r="I219" t="s">
        <v>321</v>
      </c>
      <c r="J219" t="s">
        <v>322</v>
      </c>
      <c r="K219" t="s">
        <v>54</v>
      </c>
      <c r="L219" t="s">
        <v>2039</v>
      </c>
      <c r="M219">
        <v>46028</v>
      </c>
      <c r="N219" s="21">
        <v>872385067991</v>
      </c>
      <c r="P219" t="s">
        <v>326</v>
      </c>
      <c r="Q219" t="s">
        <v>326</v>
      </c>
      <c r="R219" t="s">
        <v>56</v>
      </c>
      <c r="S219" t="s">
        <v>327</v>
      </c>
      <c r="T219">
        <v>21</v>
      </c>
      <c r="U219" t="s">
        <v>57</v>
      </c>
      <c r="V219">
        <v>21320</v>
      </c>
      <c r="W219">
        <v>57.49</v>
      </c>
      <c r="X219">
        <v>15.37</v>
      </c>
      <c r="Y219">
        <v>0</v>
      </c>
      <c r="Z219">
        <v>-43.74</v>
      </c>
      <c r="AA219">
        <v>29.12</v>
      </c>
      <c r="AB219">
        <v>3</v>
      </c>
      <c r="AC219">
        <v>48.4</v>
      </c>
      <c r="AD219">
        <v>9.9</v>
      </c>
      <c r="AE219" t="s">
        <v>1599</v>
      </c>
      <c r="AF219" t="s">
        <v>440</v>
      </c>
      <c r="AG219" t="s">
        <v>440</v>
      </c>
      <c r="AH219" t="s">
        <v>2972</v>
      </c>
      <c r="AI219" t="s">
        <v>2973</v>
      </c>
      <c r="AJ219">
        <v>31</v>
      </c>
      <c r="AK219" t="s">
        <v>57</v>
      </c>
      <c r="AL219">
        <v>31110</v>
      </c>
      <c r="AM219" t="s">
        <v>55</v>
      </c>
      <c r="AN219" t="s">
        <v>55</v>
      </c>
      <c r="AO219" t="s">
        <v>55</v>
      </c>
      <c r="AS219" t="s">
        <v>343</v>
      </c>
      <c r="AT219">
        <v>20</v>
      </c>
      <c r="AU219">
        <v>20</v>
      </c>
      <c r="AV219">
        <v>30</v>
      </c>
      <c r="BB219">
        <v>0</v>
      </c>
      <c r="BC219">
        <v>0</v>
      </c>
      <c r="BD219" t="s">
        <v>60</v>
      </c>
      <c r="BE219">
        <v>46240</v>
      </c>
      <c r="BF219">
        <v>634324015</v>
      </c>
      <c r="BH219" t="s">
        <v>323</v>
      </c>
      <c r="BI219" t="s">
        <v>320</v>
      </c>
      <c r="BJ219" s="23">
        <v>0.50277777777777777</v>
      </c>
      <c r="BK219">
        <v>49.4</v>
      </c>
      <c r="BL219">
        <v>13.21</v>
      </c>
      <c r="BM219">
        <v>0</v>
      </c>
      <c r="BN219">
        <v>-37.590000000000003</v>
      </c>
      <c r="BO219">
        <v>25.02</v>
      </c>
      <c r="BP219" t="s">
        <v>60</v>
      </c>
      <c r="BQ219">
        <v>1.163724384</v>
      </c>
      <c r="BR219" t="s">
        <v>61</v>
      </c>
    </row>
    <row r="220" spans="1:70" x14ac:dyDescent="0.2">
      <c r="A220" s="19">
        <f t="shared" si="18"/>
        <v>28.850000000000009</v>
      </c>
      <c r="B220" s="20">
        <v>3752</v>
      </c>
      <c r="D220" s="2" t="s">
        <v>1381</v>
      </c>
      <c r="E220" s="2" t="str">
        <f t="shared" si="19"/>
        <v>ST</v>
      </c>
      <c r="F220">
        <v>200720433</v>
      </c>
      <c r="G220">
        <v>202606</v>
      </c>
      <c r="H220" t="s">
        <v>52</v>
      </c>
      <c r="I220" t="s">
        <v>321</v>
      </c>
      <c r="J220" t="s">
        <v>322</v>
      </c>
      <c r="K220" t="s">
        <v>54</v>
      </c>
      <c r="L220" s="5">
        <v>46301</v>
      </c>
      <c r="M220">
        <v>46332</v>
      </c>
      <c r="N220" s="21">
        <v>872887174536</v>
      </c>
      <c r="P220" t="s">
        <v>326</v>
      </c>
      <c r="Q220" t="s">
        <v>326</v>
      </c>
      <c r="R220" t="s">
        <v>56</v>
      </c>
      <c r="S220" t="s">
        <v>327</v>
      </c>
      <c r="T220">
        <v>21</v>
      </c>
      <c r="U220" t="s">
        <v>57</v>
      </c>
      <c r="V220">
        <v>21320</v>
      </c>
      <c r="W220">
        <v>139.19</v>
      </c>
      <c r="X220">
        <v>116.12</v>
      </c>
      <c r="Y220">
        <v>0</v>
      </c>
      <c r="Z220">
        <v>-105.92</v>
      </c>
      <c r="AA220">
        <v>149.38999999999999</v>
      </c>
      <c r="AB220">
        <v>8</v>
      </c>
      <c r="AC220">
        <v>154.22</v>
      </c>
      <c r="AD220">
        <v>154.22</v>
      </c>
      <c r="AE220" t="s">
        <v>8546</v>
      </c>
      <c r="AF220" t="s">
        <v>2974</v>
      </c>
      <c r="AG220" t="s">
        <v>2974</v>
      </c>
      <c r="AH220" t="s">
        <v>2975</v>
      </c>
      <c r="AI220" t="s">
        <v>2976</v>
      </c>
      <c r="AJ220">
        <v>62</v>
      </c>
      <c r="AK220" t="s">
        <v>57</v>
      </c>
      <c r="AL220">
        <v>62630</v>
      </c>
      <c r="AM220" t="s">
        <v>55</v>
      </c>
      <c r="AN220" t="s">
        <v>55</v>
      </c>
      <c r="AO220" t="s">
        <v>55</v>
      </c>
      <c r="AS220" t="s">
        <v>343</v>
      </c>
      <c r="AT220">
        <v>15</v>
      </c>
      <c r="AU220">
        <v>30</v>
      </c>
      <c r="AV220">
        <v>40</v>
      </c>
      <c r="BB220">
        <v>0</v>
      </c>
      <c r="BC220">
        <v>0</v>
      </c>
      <c r="BD220" t="s">
        <v>60</v>
      </c>
      <c r="BE220" t="s">
        <v>2497</v>
      </c>
      <c r="BF220">
        <v>634333759</v>
      </c>
      <c r="BH220" t="s">
        <v>323</v>
      </c>
      <c r="BI220" t="s">
        <v>320</v>
      </c>
      <c r="BJ220" s="23">
        <v>0.59583333333333333</v>
      </c>
      <c r="BK220">
        <v>120.7</v>
      </c>
      <c r="BL220">
        <v>100.7</v>
      </c>
      <c r="BM220">
        <v>0</v>
      </c>
      <c r="BN220">
        <v>-91.85</v>
      </c>
      <c r="BO220">
        <v>129.55000000000001</v>
      </c>
      <c r="BP220" t="s">
        <v>60</v>
      </c>
      <c r="BQ220">
        <v>1.153163127</v>
      </c>
      <c r="BR220" t="s">
        <v>61</v>
      </c>
    </row>
    <row r="221" spans="1:70" x14ac:dyDescent="0.2">
      <c r="A221" s="19">
        <f t="shared" si="18"/>
        <v>11.809999999999995</v>
      </c>
      <c r="B221" s="20">
        <v>3752</v>
      </c>
      <c r="D221" s="2" t="s">
        <v>1381</v>
      </c>
      <c r="E221" s="2" t="str">
        <f t="shared" si="19"/>
        <v>ST</v>
      </c>
      <c r="F221">
        <v>200720433</v>
      </c>
      <c r="G221">
        <v>202606</v>
      </c>
      <c r="H221" t="s">
        <v>52</v>
      </c>
      <c r="I221" t="s">
        <v>321</v>
      </c>
      <c r="J221" t="s">
        <v>322</v>
      </c>
      <c r="K221" t="s">
        <v>54</v>
      </c>
      <c r="L221" s="5">
        <v>46271</v>
      </c>
      <c r="M221" s="5">
        <v>46301</v>
      </c>
      <c r="N221" s="21">
        <v>872829852608</v>
      </c>
      <c r="P221" t="s">
        <v>326</v>
      </c>
      <c r="Q221" t="s">
        <v>326</v>
      </c>
      <c r="R221" t="s">
        <v>56</v>
      </c>
      <c r="S221" t="s">
        <v>327</v>
      </c>
      <c r="T221">
        <v>21</v>
      </c>
      <c r="U221" t="s">
        <v>57</v>
      </c>
      <c r="V221">
        <v>21320</v>
      </c>
      <c r="W221">
        <v>56.94</v>
      </c>
      <c r="X221">
        <v>6.74</v>
      </c>
      <c r="Y221">
        <v>0</v>
      </c>
      <c r="Z221">
        <v>-43.33</v>
      </c>
      <c r="AA221">
        <v>20.36</v>
      </c>
      <c r="AB221">
        <v>4</v>
      </c>
      <c r="AC221">
        <v>46.64</v>
      </c>
      <c r="AD221">
        <v>46.64</v>
      </c>
      <c r="AE221" t="s">
        <v>8547</v>
      </c>
      <c r="AF221" t="s">
        <v>2977</v>
      </c>
      <c r="AG221" t="s">
        <v>2977</v>
      </c>
      <c r="AH221" t="s">
        <v>2978</v>
      </c>
      <c r="AI221" t="s">
        <v>2979</v>
      </c>
      <c r="AJ221">
        <v>95</v>
      </c>
      <c r="AK221" t="s">
        <v>57</v>
      </c>
      <c r="AL221">
        <v>95220</v>
      </c>
      <c r="AM221" t="s">
        <v>55</v>
      </c>
      <c r="AN221" t="s">
        <v>55</v>
      </c>
      <c r="AO221" t="s">
        <v>55</v>
      </c>
      <c r="AS221" t="s">
        <v>343</v>
      </c>
      <c r="AT221">
        <v>0</v>
      </c>
      <c r="AU221">
        <v>0</v>
      </c>
      <c r="AV221">
        <v>0</v>
      </c>
      <c r="BB221">
        <v>0</v>
      </c>
      <c r="BC221">
        <v>0</v>
      </c>
      <c r="BD221" t="s">
        <v>60</v>
      </c>
      <c r="BE221" t="s">
        <v>2497</v>
      </c>
      <c r="BF221">
        <v>634333759</v>
      </c>
      <c r="BH221" t="s">
        <v>323</v>
      </c>
      <c r="BI221" t="s">
        <v>320</v>
      </c>
      <c r="BJ221" s="23">
        <v>0.42499999999999999</v>
      </c>
      <c r="BK221">
        <v>49.4</v>
      </c>
      <c r="BL221">
        <v>5.85</v>
      </c>
      <c r="BM221">
        <v>0</v>
      </c>
      <c r="BN221">
        <v>-37.590000000000003</v>
      </c>
      <c r="BO221">
        <v>17.66</v>
      </c>
      <c r="BP221" t="s">
        <v>60</v>
      </c>
      <c r="BQ221">
        <v>1.1526181719999999</v>
      </c>
      <c r="BR221" t="s">
        <v>61</v>
      </c>
    </row>
    <row r="222" spans="1:70" x14ac:dyDescent="0.2">
      <c r="A222" s="19">
        <f t="shared" si="18"/>
        <v>10.800000000000004</v>
      </c>
      <c r="B222" s="20">
        <v>3752</v>
      </c>
      <c r="D222" s="2" t="s">
        <v>1381</v>
      </c>
      <c r="E222" s="2" t="str">
        <f t="shared" si="19"/>
        <v>ST</v>
      </c>
      <c r="F222">
        <v>200720433</v>
      </c>
      <c r="G222">
        <v>202606</v>
      </c>
      <c r="H222" t="s">
        <v>52</v>
      </c>
      <c r="I222" t="s">
        <v>321</v>
      </c>
      <c r="J222" t="s">
        <v>322</v>
      </c>
      <c r="K222" t="s">
        <v>54</v>
      </c>
      <c r="L222" s="5">
        <v>46059</v>
      </c>
      <c r="M222" s="5">
        <v>46087</v>
      </c>
      <c r="N222" s="21">
        <v>872391457287</v>
      </c>
      <c r="P222" t="s">
        <v>326</v>
      </c>
      <c r="Q222" t="s">
        <v>326</v>
      </c>
      <c r="R222" t="s">
        <v>56</v>
      </c>
      <c r="S222" t="s">
        <v>327</v>
      </c>
      <c r="T222">
        <v>21</v>
      </c>
      <c r="U222" t="s">
        <v>57</v>
      </c>
      <c r="V222">
        <v>21320</v>
      </c>
      <c r="W222">
        <v>52.72</v>
      </c>
      <c r="X222">
        <v>6.24</v>
      </c>
      <c r="Y222">
        <v>0</v>
      </c>
      <c r="Z222">
        <v>-40.119999999999997</v>
      </c>
      <c r="AA222">
        <v>18.84</v>
      </c>
      <c r="AB222">
        <v>3</v>
      </c>
      <c r="AC222">
        <v>39.82</v>
      </c>
      <c r="AD222">
        <v>7.26</v>
      </c>
      <c r="AE222" t="s">
        <v>1561</v>
      </c>
      <c r="AF222" t="s">
        <v>2980</v>
      </c>
      <c r="AG222" t="s">
        <v>2981</v>
      </c>
      <c r="AH222" t="s">
        <v>2982</v>
      </c>
      <c r="AI222" t="s">
        <v>1428</v>
      </c>
      <c r="AJ222">
        <v>76</v>
      </c>
      <c r="AK222" t="s">
        <v>57</v>
      </c>
      <c r="AL222">
        <v>76290</v>
      </c>
      <c r="AM222" t="s">
        <v>55</v>
      </c>
      <c r="AN222" t="s">
        <v>55</v>
      </c>
      <c r="AO222" t="s">
        <v>55</v>
      </c>
      <c r="AS222" t="s">
        <v>343</v>
      </c>
      <c r="AT222">
        <v>30</v>
      </c>
      <c r="AU222">
        <v>31</v>
      </c>
      <c r="AV222">
        <v>40</v>
      </c>
      <c r="BB222">
        <v>0</v>
      </c>
      <c r="BC222">
        <v>0</v>
      </c>
      <c r="BD222" t="s">
        <v>60</v>
      </c>
      <c r="BE222">
        <v>46240</v>
      </c>
      <c r="BF222">
        <v>634324015</v>
      </c>
      <c r="BH222" t="s">
        <v>323</v>
      </c>
      <c r="BI222" t="s">
        <v>320</v>
      </c>
      <c r="BJ222" s="23">
        <v>0.37916666666666665</v>
      </c>
      <c r="BK222">
        <v>45.2</v>
      </c>
      <c r="BL222">
        <v>5.35</v>
      </c>
      <c r="BM222">
        <v>0</v>
      </c>
      <c r="BN222">
        <v>-34.4</v>
      </c>
      <c r="BO222">
        <v>16.149999999999999</v>
      </c>
      <c r="BP222" t="s">
        <v>60</v>
      </c>
      <c r="BQ222">
        <v>1.166343978</v>
      </c>
      <c r="BR222" t="s">
        <v>61</v>
      </c>
    </row>
    <row r="223" spans="1:70" x14ac:dyDescent="0.2">
      <c r="A223" s="19">
        <f t="shared" si="18"/>
        <v>9.8000000000000007</v>
      </c>
      <c r="B223" s="20">
        <v>3752</v>
      </c>
      <c r="D223" s="2" t="s">
        <v>1381</v>
      </c>
      <c r="E223" s="2" t="str">
        <f t="shared" si="19"/>
        <v>ST</v>
      </c>
      <c r="F223">
        <v>200720433</v>
      </c>
      <c r="G223">
        <v>202606</v>
      </c>
      <c r="H223" t="s">
        <v>52</v>
      </c>
      <c r="I223" t="s">
        <v>321</v>
      </c>
      <c r="J223" t="s">
        <v>322</v>
      </c>
      <c r="K223" t="s">
        <v>54</v>
      </c>
      <c r="L223" s="5">
        <v>46059</v>
      </c>
      <c r="M223" s="5">
        <v>46087</v>
      </c>
      <c r="N223" s="21">
        <v>872390458655</v>
      </c>
      <c r="P223" t="s">
        <v>326</v>
      </c>
      <c r="Q223" t="s">
        <v>326</v>
      </c>
      <c r="R223" t="s">
        <v>56</v>
      </c>
      <c r="S223" t="s">
        <v>327</v>
      </c>
      <c r="T223">
        <v>21</v>
      </c>
      <c r="U223" t="s">
        <v>57</v>
      </c>
      <c r="V223">
        <v>21320</v>
      </c>
      <c r="W223">
        <v>47.82</v>
      </c>
      <c r="X223">
        <v>5.67</v>
      </c>
      <c r="Y223">
        <v>0</v>
      </c>
      <c r="Z223">
        <v>-36.39</v>
      </c>
      <c r="AA223">
        <v>17.100000000000001</v>
      </c>
      <c r="AB223">
        <v>2</v>
      </c>
      <c r="AC223">
        <v>35.200000000000003</v>
      </c>
      <c r="AD223">
        <v>3.96</v>
      </c>
      <c r="AE223" t="s">
        <v>8548</v>
      </c>
      <c r="AF223" t="s">
        <v>2983</v>
      </c>
      <c r="AG223" t="s">
        <v>2983</v>
      </c>
      <c r="AH223" t="s">
        <v>2984</v>
      </c>
      <c r="AI223" t="s">
        <v>2985</v>
      </c>
      <c r="AJ223">
        <v>56</v>
      </c>
      <c r="AK223" t="s">
        <v>57</v>
      </c>
      <c r="AL223">
        <v>56800</v>
      </c>
      <c r="AM223" t="s">
        <v>55</v>
      </c>
      <c r="AN223" t="s">
        <v>55</v>
      </c>
      <c r="AO223" t="s">
        <v>55</v>
      </c>
      <c r="AS223" t="s">
        <v>343</v>
      </c>
      <c r="AT223">
        <v>0</v>
      </c>
      <c r="AU223">
        <v>0</v>
      </c>
      <c r="AV223">
        <v>0</v>
      </c>
      <c r="BB223">
        <v>0</v>
      </c>
      <c r="BC223">
        <v>0</v>
      </c>
      <c r="BD223" t="s">
        <v>60</v>
      </c>
      <c r="BE223" s="5">
        <v>46240</v>
      </c>
      <c r="BF223">
        <v>634324015</v>
      </c>
      <c r="BH223" t="s">
        <v>323</v>
      </c>
      <c r="BI223" t="s">
        <v>320</v>
      </c>
      <c r="BJ223" s="23">
        <v>0.60763888888888884</v>
      </c>
      <c r="BK223">
        <v>41</v>
      </c>
      <c r="BL223">
        <v>4.8600000000000003</v>
      </c>
      <c r="BM223">
        <v>0</v>
      </c>
      <c r="BN223">
        <v>-31.2</v>
      </c>
      <c r="BO223">
        <v>14.66</v>
      </c>
      <c r="BP223" t="s">
        <v>60</v>
      </c>
      <c r="BQ223">
        <v>1.166343978</v>
      </c>
      <c r="BR223" t="s">
        <v>61</v>
      </c>
    </row>
    <row r="224" spans="1:70" x14ac:dyDescent="0.2">
      <c r="A224" s="19">
        <f t="shared" si="18"/>
        <v>10.129999999999995</v>
      </c>
      <c r="B224" s="20">
        <v>3752</v>
      </c>
      <c r="D224" s="2" t="s">
        <v>1381</v>
      </c>
      <c r="E224" s="2" t="str">
        <f t="shared" si="19"/>
        <v>ST</v>
      </c>
      <c r="F224">
        <v>200720433</v>
      </c>
      <c r="G224">
        <v>202606</v>
      </c>
      <c r="H224" t="s">
        <v>52</v>
      </c>
      <c r="I224" t="s">
        <v>321</v>
      </c>
      <c r="J224" t="s">
        <v>322</v>
      </c>
      <c r="K224" t="s">
        <v>54</v>
      </c>
      <c r="L224" s="5" t="s">
        <v>1817</v>
      </c>
      <c r="M224" s="5" t="s">
        <v>2039</v>
      </c>
      <c r="N224" s="21">
        <v>872332099607</v>
      </c>
      <c r="P224" t="s">
        <v>326</v>
      </c>
      <c r="Q224" t="s">
        <v>326</v>
      </c>
      <c r="R224" t="s">
        <v>56</v>
      </c>
      <c r="S224" t="s">
        <v>327</v>
      </c>
      <c r="T224">
        <v>21</v>
      </c>
      <c r="U224" t="s">
        <v>57</v>
      </c>
      <c r="V224">
        <v>21320</v>
      </c>
      <c r="W224">
        <v>49.32</v>
      </c>
      <c r="X224">
        <v>5.25</v>
      </c>
      <c r="Y224">
        <v>0</v>
      </c>
      <c r="Z224">
        <v>-37.54</v>
      </c>
      <c r="AA224">
        <v>17.03</v>
      </c>
      <c r="AB224">
        <v>3</v>
      </c>
      <c r="AC224">
        <v>35.42</v>
      </c>
      <c r="AD224">
        <v>7.26</v>
      </c>
      <c r="AE224" t="s">
        <v>1477</v>
      </c>
      <c r="AF224" t="s">
        <v>438</v>
      </c>
      <c r="AG224" t="s">
        <v>438</v>
      </c>
      <c r="AH224" t="s">
        <v>2986</v>
      </c>
      <c r="AI224" t="s">
        <v>2987</v>
      </c>
      <c r="AJ224">
        <v>6</v>
      </c>
      <c r="AK224" t="s">
        <v>57</v>
      </c>
      <c r="AL224">
        <v>6160</v>
      </c>
      <c r="AM224" t="s">
        <v>55</v>
      </c>
      <c r="AN224" t="s">
        <v>55</v>
      </c>
      <c r="AO224" t="s">
        <v>55</v>
      </c>
      <c r="AS224" t="s">
        <v>343</v>
      </c>
      <c r="AT224">
        <v>0</v>
      </c>
      <c r="AU224">
        <v>0</v>
      </c>
      <c r="AV224">
        <v>0</v>
      </c>
      <c r="BB224">
        <v>0</v>
      </c>
      <c r="BC224">
        <v>0</v>
      </c>
      <c r="BD224" t="s">
        <v>60</v>
      </c>
      <c r="BE224" s="5">
        <v>46240</v>
      </c>
      <c r="BF224">
        <v>634324015</v>
      </c>
      <c r="BH224" t="s">
        <v>323</v>
      </c>
      <c r="BI224" t="s">
        <v>320</v>
      </c>
      <c r="BJ224" s="23">
        <v>0.5625</v>
      </c>
      <c r="BK224">
        <v>42.4</v>
      </c>
      <c r="BL224">
        <v>4.51</v>
      </c>
      <c r="BM224">
        <v>0</v>
      </c>
      <c r="BN224">
        <v>-32.270000000000003</v>
      </c>
      <c r="BO224">
        <v>14.64</v>
      </c>
      <c r="BP224" t="s">
        <v>60</v>
      </c>
      <c r="BQ224">
        <v>1.163318249</v>
      </c>
      <c r="BR224" t="s">
        <v>61</v>
      </c>
    </row>
    <row r="225" spans="1:70" x14ac:dyDescent="0.2">
      <c r="A225" s="19">
        <f t="shared" si="18"/>
        <v>10.129999999999995</v>
      </c>
      <c r="B225" s="20">
        <v>3752</v>
      </c>
      <c r="D225" s="2" t="s">
        <v>1381</v>
      </c>
      <c r="E225" s="2" t="str">
        <f t="shared" si="19"/>
        <v>ST</v>
      </c>
      <c r="F225">
        <v>200720433</v>
      </c>
      <c r="G225">
        <v>202606</v>
      </c>
      <c r="H225" t="s">
        <v>52</v>
      </c>
      <c r="I225" t="s">
        <v>321</v>
      </c>
      <c r="J225" t="s">
        <v>322</v>
      </c>
      <c r="K225" t="s">
        <v>54</v>
      </c>
      <c r="L225" t="s">
        <v>2039</v>
      </c>
      <c r="M225">
        <v>46028</v>
      </c>
      <c r="N225" s="21">
        <v>872385311585</v>
      </c>
      <c r="P225" t="s">
        <v>326</v>
      </c>
      <c r="Q225" t="s">
        <v>326</v>
      </c>
      <c r="R225" t="s">
        <v>56</v>
      </c>
      <c r="S225" t="s">
        <v>327</v>
      </c>
      <c r="T225">
        <v>21</v>
      </c>
      <c r="U225" t="s">
        <v>57</v>
      </c>
      <c r="V225">
        <v>21320</v>
      </c>
      <c r="W225">
        <v>49.34</v>
      </c>
      <c r="X225">
        <v>5.25</v>
      </c>
      <c r="Y225">
        <v>0</v>
      </c>
      <c r="Z225">
        <v>-37.549999999999997</v>
      </c>
      <c r="AA225">
        <v>17.04</v>
      </c>
      <c r="AB225">
        <v>2</v>
      </c>
      <c r="AC225">
        <v>36.08</v>
      </c>
      <c r="AD225">
        <v>4.84</v>
      </c>
      <c r="AE225" t="s">
        <v>8549</v>
      </c>
      <c r="AF225" t="s">
        <v>2988</v>
      </c>
      <c r="AG225" t="s">
        <v>2988</v>
      </c>
      <c r="AH225" t="s">
        <v>2989</v>
      </c>
      <c r="AI225" t="s">
        <v>2990</v>
      </c>
      <c r="AJ225">
        <v>37</v>
      </c>
      <c r="AK225" t="s">
        <v>57</v>
      </c>
      <c r="AL225">
        <v>37160</v>
      </c>
      <c r="AM225" t="s">
        <v>55</v>
      </c>
      <c r="AN225" t="s">
        <v>55</v>
      </c>
      <c r="AO225" t="s">
        <v>55</v>
      </c>
      <c r="AS225" t="s">
        <v>343</v>
      </c>
      <c r="AT225">
        <v>30</v>
      </c>
      <c r="AU225">
        <v>31</v>
      </c>
      <c r="AV225">
        <v>39</v>
      </c>
      <c r="BB225">
        <v>0</v>
      </c>
      <c r="BC225">
        <v>0</v>
      </c>
      <c r="BD225" t="s">
        <v>60</v>
      </c>
      <c r="BE225">
        <v>46240</v>
      </c>
      <c r="BF225">
        <v>634324015</v>
      </c>
      <c r="BH225" t="s">
        <v>323</v>
      </c>
      <c r="BI225" t="s">
        <v>320</v>
      </c>
      <c r="BJ225" s="23">
        <v>0.6069444444444444</v>
      </c>
      <c r="BK225">
        <v>42.4</v>
      </c>
      <c r="BL225">
        <v>4.51</v>
      </c>
      <c r="BM225">
        <v>0</v>
      </c>
      <c r="BN225">
        <v>-32.270000000000003</v>
      </c>
      <c r="BO225">
        <v>14.64</v>
      </c>
      <c r="BP225" t="s">
        <v>60</v>
      </c>
      <c r="BQ225">
        <v>1.163724384</v>
      </c>
      <c r="BR225" t="s">
        <v>61</v>
      </c>
    </row>
    <row r="226" spans="1:70" x14ac:dyDescent="0.2">
      <c r="A226" s="19">
        <f t="shared" si="18"/>
        <v>8.129999999999999</v>
      </c>
      <c r="B226" s="20">
        <v>3752</v>
      </c>
      <c r="D226" s="2" t="s">
        <v>1381</v>
      </c>
      <c r="E226" s="2" t="str">
        <f t="shared" si="19"/>
        <v>ST</v>
      </c>
      <c r="F226">
        <v>200720433</v>
      </c>
      <c r="G226">
        <v>202606</v>
      </c>
      <c r="H226" t="s">
        <v>52</v>
      </c>
      <c r="I226" t="s">
        <v>321</v>
      </c>
      <c r="J226" t="s">
        <v>322</v>
      </c>
      <c r="K226" t="s">
        <v>54</v>
      </c>
      <c r="L226" s="5" t="s">
        <v>1817</v>
      </c>
      <c r="M226" s="5" t="s">
        <v>2039</v>
      </c>
      <c r="N226" s="21">
        <v>872330250528</v>
      </c>
      <c r="P226" t="s">
        <v>326</v>
      </c>
      <c r="Q226" t="s">
        <v>326</v>
      </c>
      <c r="R226" t="s">
        <v>56</v>
      </c>
      <c r="S226" t="s">
        <v>327</v>
      </c>
      <c r="T226">
        <v>21</v>
      </c>
      <c r="U226" t="s">
        <v>57</v>
      </c>
      <c r="V226">
        <v>21320</v>
      </c>
      <c r="W226">
        <v>39.549999999999997</v>
      </c>
      <c r="X226">
        <v>4.21</v>
      </c>
      <c r="Y226">
        <v>0</v>
      </c>
      <c r="Z226">
        <v>-30.1</v>
      </c>
      <c r="AA226">
        <v>13.67</v>
      </c>
      <c r="AB226">
        <v>2</v>
      </c>
      <c r="AC226">
        <v>22.44</v>
      </c>
      <c r="AD226">
        <v>5.28</v>
      </c>
      <c r="AE226" t="s">
        <v>8550</v>
      </c>
      <c r="AF226" t="s">
        <v>2991</v>
      </c>
      <c r="AG226" t="s">
        <v>2991</v>
      </c>
      <c r="AH226" t="s">
        <v>2992</v>
      </c>
      <c r="AI226" t="s">
        <v>428</v>
      </c>
      <c r="AJ226">
        <v>64</v>
      </c>
      <c r="AK226" t="s">
        <v>57</v>
      </c>
      <c r="AL226">
        <v>64500</v>
      </c>
      <c r="AM226" t="s">
        <v>55</v>
      </c>
      <c r="AN226" t="s">
        <v>55</v>
      </c>
      <c r="AO226" t="s">
        <v>55</v>
      </c>
      <c r="AS226" t="s">
        <v>343</v>
      </c>
      <c r="AT226">
        <v>0</v>
      </c>
      <c r="AU226">
        <v>0</v>
      </c>
      <c r="AV226">
        <v>0</v>
      </c>
      <c r="BB226">
        <v>0</v>
      </c>
      <c r="BC226">
        <v>0</v>
      </c>
      <c r="BD226" t="s">
        <v>60</v>
      </c>
      <c r="BE226" s="5">
        <v>46240</v>
      </c>
      <c r="BF226">
        <v>634324015</v>
      </c>
      <c r="BH226" t="s">
        <v>323</v>
      </c>
      <c r="BI226" t="s">
        <v>320</v>
      </c>
      <c r="BJ226" s="23">
        <v>0.59166666666666667</v>
      </c>
      <c r="BK226">
        <v>34</v>
      </c>
      <c r="BL226">
        <v>3.62</v>
      </c>
      <c r="BM226">
        <v>0</v>
      </c>
      <c r="BN226">
        <v>-25.87</v>
      </c>
      <c r="BO226">
        <v>11.75</v>
      </c>
      <c r="BP226" t="s">
        <v>60</v>
      </c>
      <c r="BQ226">
        <v>1.163318249</v>
      </c>
      <c r="BR226" t="s">
        <v>61</v>
      </c>
    </row>
    <row r="227" spans="1:70" x14ac:dyDescent="0.2">
      <c r="A227" s="19">
        <f t="shared" si="18"/>
        <v>8.4599999999999973</v>
      </c>
      <c r="B227" s="20">
        <v>3752</v>
      </c>
      <c r="D227" s="2" t="s">
        <v>1381</v>
      </c>
      <c r="E227" s="2" t="str">
        <f t="shared" si="19"/>
        <v>ST</v>
      </c>
      <c r="F227">
        <v>200720433</v>
      </c>
      <c r="G227">
        <v>202606</v>
      </c>
      <c r="H227" t="s">
        <v>52</v>
      </c>
      <c r="I227" t="s">
        <v>321</v>
      </c>
      <c r="J227" t="s">
        <v>322</v>
      </c>
      <c r="K227" t="s">
        <v>54</v>
      </c>
      <c r="L227">
        <v>46028</v>
      </c>
      <c r="M227" s="5">
        <v>46059</v>
      </c>
      <c r="N227" s="21">
        <v>872388715352</v>
      </c>
      <c r="P227" t="s">
        <v>326</v>
      </c>
      <c r="Q227" t="s">
        <v>326</v>
      </c>
      <c r="R227" t="s">
        <v>56</v>
      </c>
      <c r="S227" t="s">
        <v>327</v>
      </c>
      <c r="T227">
        <v>21</v>
      </c>
      <c r="U227" t="s">
        <v>57</v>
      </c>
      <c r="V227">
        <v>21320</v>
      </c>
      <c r="W227">
        <v>41.29</v>
      </c>
      <c r="X227">
        <v>4.9000000000000004</v>
      </c>
      <c r="Y227">
        <v>0</v>
      </c>
      <c r="Z227">
        <v>-31.42</v>
      </c>
      <c r="AA227">
        <v>14.77</v>
      </c>
      <c r="AB227">
        <v>2</v>
      </c>
      <c r="AC227">
        <v>26.4</v>
      </c>
      <c r="AD227">
        <v>3.52</v>
      </c>
      <c r="AE227" t="s">
        <v>8551</v>
      </c>
      <c r="AF227" t="s">
        <v>2993</v>
      </c>
      <c r="AG227" t="s">
        <v>2993</v>
      </c>
      <c r="AH227" t="s">
        <v>2994</v>
      </c>
      <c r="AI227" t="s">
        <v>2995</v>
      </c>
      <c r="AJ227">
        <v>27</v>
      </c>
      <c r="AK227" t="s">
        <v>57</v>
      </c>
      <c r="AL227">
        <v>27400</v>
      </c>
      <c r="AM227" t="s">
        <v>55</v>
      </c>
      <c r="AN227" t="s">
        <v>55</v>
      </c>
      <c r="AO227" t="s">
        <v>55</v>
      </c>
      <c r="AS227" t="s">
        <v>343</v>
      </c>
      <c r="AT227">
        <v>0</v>
      </c>
      <c r="AU227">
        <v>0</v>
      </c>
      <c r="AV227">
        <v>0</v>
      </c>
      <c r="BB227">
        <v>0</v>
      </c>
      <c r="BC227">
        <v>0</v>
      </c>
      <c r="BD227" t="s">
        <v>60</v>
      </c>
      <c r="BE227" s="5">
        <v>46240</v>
      </c>
      <c r="BF227">
        <v>634324015</v>
      </c>
      <c r="BH227" t="s">
        <v>323</v>
      </c>
      <c r="BI227" t="s">
        <v>320</v>
      </c>
      <c r="BJ227" s="23">
        <v>0.42499999999999999</v>
      </c>
      <c r="BK227">
        <v>35.4</v>
      </c>
      <c r="BL227">
        <v>4.2</v>
      </c>
      <c r="BM227">
        <v>0</v>
      </c>
      <c r="BN227">
        <v>-26.94</v>
      </c>
      <c r="BO227">
        <v>12.66</v>
      </c>
      <c r="BP227" t="s">
        <v>60</v>
      </c>
      <c r="BQ227">
        <v>1.1664392109999999</v>
      </c>
      <c r="BR227" t="s">
        <v>61</v>
      </c>
    </row>
    <row r="228" spans="1:70" x14ac:dyDescent="0.2">
      <c r="A228" s="19">
        <f t="shared" si="18"/>
        <v>8.7999999999999972</v>
      </c>
      <c r="B228" s="20">
        <v>3752</v>
      </c>
      <c r="D228" s="2" t="s">
        <v>1381</v>
      </c>
      <c r="E228" s="2" t="str">
        <f t="shared" si="19"/>
        <v>ST</v>
      </c>
      <c r="F228">
        <v>200720433</v>
      </c>
      <c r="G228">
        <v>202606</v>
      </c>
      <c r="H228" t="s">
        <v>52</v>
      </c>
      <c r="I228" t="s">
        <v>321</v>
      </c>
      <c r="J228" t="s">
        <v>322</v>
      </c>
      <c r="K228" t="s">
        <v>54</v>
      </c>
      <c r="L228" s="5">
        <v>46028</v>
      </c>
      <c r="M228">
        <v>46059</v>
      </c>
      <c r="N228" s="21">
        <v>872339161666</v>
      </c>
      <c r="P228" t="s">
        <v>326</v>
      </c>
      <c r="Q228" t="s">
        <v>326</v>
      </c>
      <c r="R228" t="s">
        <v>56</v>
      </c>
      <c r="S228" t="s">
        <v>327</v>
      </c>
      <c r="T228">
        <v>21</v>
      </c>
      <c r="U228" t="s">
        <v>57</v>
      </c>
      <c r="V228">
        <v>21320</v>
      </c>
      <c r="W228">
        <v>42.92</v>
      </c>
      <c r="X228">
        <v>5.09</v>
      </c>
      <c r="Y228">
        <v>0</v>
      </c>
      <c r="Z228">
        <v>-32.659999999999997</v>
      </c>
      <c r="AA228">
        <v>15.35</v>
      </c>
      <c r="AB228">
        <v>3</v>
      </c>
      <c r="AC228">
        <v>28.16</v>
      </c>
      <c r="AD228">
        <v>5.28</v>
      </c>
      <c r="AE228" t="s">
        <v>8552</v>
      </c>
      <c r="AF228" t="s">
        <v>2996</v>
      </c>
      <c r="AG228" t="s">
        <v>2996</v>
      </c>
      <c r="AH228" t="s">
        <v>2997</v>
      </c>
      <c r="AI228" t="s">
        <v>2998</v>
      </c>
      <c r="AJ228">
        <v>93</v>
      </c>
      <c r="AK228" t="s">
        <v>57</v>
      </c>
      <c r="AL228">
        <v>93330</v>
      </c>
      <c r="AM228" t="s">
        <v>55</v>
      </c>
      <c r="AN228" t="s">
        <v>55</v>
      </c>
      <c r="AO228" t="s">
        <v>55</v>
      </c>
      <c r="AS228" t="s">
        <v>343</v>
      </c>
      <c r="AT228">
        <v>0</v>
      </c>
      <c r="AU228">
        <v>0</v>
      </c>
      <c r="AV228">
        <v>0</v>
      </c>
      <c r="BB228">
        <v>0</v>
      </c>
      <c r="BC228">
        <v>0</v>
      </c>
      <c r="BD228" t="s">
        <v>60</v>
      </c>
      <c r="BE228">
        <v>46240</v>
      </c>
      <c r="BF228">
        <v>634324015</v>
      </c>
      <c r="BH228" t="s">
        <v>323</v>
      </c>
      <c r="BI228" t="s">
        <v>320</v>
      </c>
      <c r="BJ228" s="23">
        <v>0.52083333333333337</v>
      </c>
      <c r="BK228">
        <v>36.799999999999997</v>
      </c>
      <c r="BL228">
        <v>4.3600000000000003</v>
      </c>
      <c r="BM228">
        <v>0</v>
      </c>
      <c r="BN228">
        <v>-28</v>
      </c>
      <c r="BO228">
        <v>13.16</v>
      </c>
      <c r="BP228" t="s">
        <v>60</v>
      </c>
      <c r="BQ228">
        <v>1.1664392109999999</v>
      </c>
      <c r="BR228" t="s">
        <v>61</v>
      </c>
    </row>
    <row r="229" spans="1:70" x14ac:dyDescent="0.2">
      <c r="A229" s="19">
        <f t="shared" si="18"/>
        <v>14.480000000000004</v>
      </c>
      <c r="B229" s="20">
        <v>3752</v>
      </c>
      <c r="D229" s="2" t="s">
        <v>346</v>
      </c>
      <c r="E229" s="2" t="str">
        <f t="shared" si="19"/>
        <v>ST</v>
      </c>
      <c r="F229">
        <v>200720433</v>
      </c>
      <c r="G229">
        <v>202606</v>
      </c>
      <c r="H229" t="s">
        <v>52</v>
      </c>
      <c r="I229" t="s">
        <v>321</v>
      </c>
      <c r="J229" t="s">
        <v>322</v>
      </c>
      <c r="K229" t="s">
        <v>54</v>
      </c>
      <c r="L229">
        <v>46059</v>
      </c>
      <c r="M229">
        <v>46087</v>
      </c>
      <c r="N229" s="21">
        <v>872528524546</v>
      </c>
      <c r="P229" t="s">
        <v>326</v>
      </c>
      <c r="Q229" t="s">
        <v>326</v>
      </c>
      <c r="R229" t="s">
        <v>56</v>
      </c>
      <c r="S229" t="s">
        <v>327</v>
      </c>
      <c r="T229">
        <v>21</v>
      </c>
      <c r="U229" t="s">
        <v>57</v>
      </c>
      <c r="V229">
        <v>21320</v>
      </c>
      <c r="W229">
        <v>70.680000000000007</v>
      </c>
      <c r="X229">
        <v>8.3699999999999992</v>
      </c>
      <c r="Y229">
        <v>0</v>
      </c>
      <c r="Z229">
        <v>-53.79</v>
      </c>
      <c r="AA229">
        <v>25.26</v>
      </c>
      <c r="AB229">
        <v>4</v>
      </c>
      <c r="AC229">
        <v>66</v>
      </c>
      <c r="AD229">
        <v>20.239999999999998</v>
      </c>
      <c r="AE229" t="s">
        <v>8553</v>
      </c>
      <c r="AF229" t="s">
        <v>450</v>
      </c>
      <c r="AG229" t="s">
        <v>450</v>
      </c>
      <c r="AH229" t="s">
        <v>450</v>
      </c>
      <c r="AI229" t="s">
        <v>443</v>
      </c>
      <c r="AJ229">
        <v>92</v>
      </c>
      <c r="AK229" t="s">
        <v>57</v>
      </c>
      <c r="AL229">
        <v>92120</v>
      </c>
      <c r="AM229" t="s">
        <v>55</v>
      </c>
      <c r="AN229" t="s">
        <v>55</v>
      </c>
      <c r="AO229" t="s">
        <v>55</v>
      </c>
      <c r="AS229" t="s">
        <v>343</v>
      </c>
      <c r="AT229">
        <v>30</v>
      </c>
      <c r="AU229">
        <v>30</v>
      </c>
      <c r="AV229">
        <v>38</v>
      </c>
      <c r="BB229">
        <v>0</v>
      </c>
      <c r="BC229">
        <v>0</v>
      </c>
      <c r="BD229" t="s">
        <v>60</v>
      </c>
      <c r="BE229">
        <v>46240</v>
      </c>
      <c r="BF229">
        <v>634324015</v>
      </c>
      <c r="BH229" t="s">
        <v>323</v>
      </c>
      <c r="BI229" t="s">
        <v>320</v>
      </c>
      <c r="BJ229" s="23">
        <v>0.52152777777777781</v>
      </c>
      <c r="BK229">
        <v>60.6</v>
      </c>
      <c r="BL229">
        <v>7.18</v>
      </c>
      <c r="BM229">
        <v>0</v>
      </c>
      <c r="BN229">
        <v>-46.12</v>
      </c>
      <c r="BO229">
        <v>21.66</v>
      </c>
      <c r="BP229" t="s">
        <v>60</v>
      </c>
      <c r="BQ229">
        <v>1.166343978</v>
      </c>
      <c r="BR229" t="s">
        <v>61</v>
      </c>
    </row>
    <row r="230" spans="1:70" x14ac:dyDescent="0.2">
      <c r="A230" s="19">
        <f t="shared" si="18"/>
        <v>8.4599999999999973</v>
      </c>
      <c r="B230" s="20">
        <v>3752</v>
      </c>
      <c r="D230" s="2" t="s">
        <v>1381</v>
      </c>
      <c r="E230" s="2" t="str">
        <f t="shared" si="19"/>
        <v>ST</v>
      </c>
      <c r="F230">
        <v>200720433</v>
      </c>
      <c r="G230">
        <v>202606</v>
      </c>
      <c r="H230" t="s">
        <v>52</v>
      </c>
      <c r="I230" t="s">
        <v>321</v>
      </c>
      <c r="J230" t="s">
        <v>322</v>
      </c>
      <c r="K230" t="s">
        <v>54</v>
      </c>
      <c r="L230">
        <v>46028</v>
      </c>
      <c r="M230">
        <v>46059</v>
      </c>
      <c r="N230" s="21">
        <v>872387209714</v>
      </c>
      <c r="P230" t="s">
        <v>326</v>
      </c>
      <c r="Q230" t="s">
        <v>326</v>
      </c>
      <c r="R230" t="s">
        <v>56</v>
      </c>
      <c r="S230" t="s">
        <v>327</v>
      </c>
      <c r="T230">
        <v>21</v>
      </c>
      <c r="U230" t="s">
        <v>57</v>
      </c>
      <c r="V230">
        <v>21320</v>
      </c>
      <c r="W230">
        <v>41.29</v>
      </c>
      <c r="X230">
        <v>4.9000000000000004</v>
      </c>
      <c r="Y230">
        <v>0</v>
      </c>
      <c r="Z230">
        <v>-31.42</v>
      </c>
      <c r="AA230">
        <v>14.77</v>
      </c>
      <c r="AB230">
        <v>2</v>
      </c>
      <c r="AC230">
        <v>26.4</v>
      </c>
      <c r="AD230">
        <v>3.52</v>
      </c>
      <c r="AE230" t="s">
        <v>8554</v>
      </c>
      <c r="AF230" t="s">
        <v>2999</v>
      </c>
      <c r="AG230" t="s">
        <v>2999</v>
      </c>
      <c r="AH230" t="s">
        <v>3000</v>
      </c>
      <c r="AI230" t="s">
        <v>3001</v>
      </c>
      <c r="AJ230">
        <v>80</v>
      </c>
      <c r="AK230" t="s">
        <v>57</v>
      </c>
      <c r="AL230">
        <v>80200</v>
      </c>
      <c r="AM230" t="s">
        <v>55</v>
      </c>
      <c r="AN230" t="s">
        <v>55</v>
      </c>
      <c r="AO230" t="s">
        <v>55</v>
      </c>
      <c r="AS230" t="s">
        <v>343</v>
      </c>
      <c r="AT230">
        <v>0</v>
      </c>
      <c r="AU230">
        <v>0</v>
      </c>
      <c r="AV230">
        <v>0</v>
      </c>
      <c r="BB230">
        <v>0</v>
      </c>
      <c r="BC230">
        <v>0</v>
      </c>
      <c r="BD230" t="s">
        <v>60</v>
      </c>
      <c r="BE230">
        <v>46240</v>
      </c>
      <c r="BF230">
        <v>634324015</v>
      </c>
      <c r="BH230" t="s">
        <v>323</v>
      </c>
      <c r="BI230" t="s">
        <v>320</v>
      </c>
      <c r="BJ230" s="23">
        <v>0.51944444444444449</v>
      </c>
      <c r="BK230">
        <v>35.4</v>
      </c>
      <c r="BL230">
        <v>4.2</v>
      </c>
      <c r="BM230">
        <v>0</v>
      </c>
      <c r="BN230">
        <v>-26.94</v>
      </c>
      <c r="BO230">
        <v>12.66</v>
      </c>
      <c r="BP230" t="s">
        <v>60</v>
      </c>
      <c r="BQ230">
        <v>1.1664392109999999</v>
      </c>
      <c r="BR230" t="s">
        <v>61</v>
      </c>
    </row>
    <row r="231" spans="1:70" x14ac:dyDescent="0.2">
      <c r="A231" s="19">
        <f t="shared" si="18"/>
        <v>12.14</v>
      </c>
      <c r="B231" s="20">
        <v>3752</v>
      </c>
      <c r="D231" s="2" t="s">
        <v>1381</v>
      </c>
      <c r="E231" s="2" t="str">
        <f t="shared" si="19"/>
        <v>ST</v>
      </c>
      <c r="F231">
        <v>200720433</v>
      </c>
      <c r="G231">
        <v>202606</v>
      </c>
      <c r="H231" t="s">
        <v>52</v>
      </c>
      <c r="I231" t="s">
        <v>321</v>
      </c>
      <c r="J231" t="s">
        <v>322</v>
      </c>
      <c r="K231" t="s">
        <v>54</v>
      </c>
      <c r="L231">
        <v>46148</v>
      </c>
      <c r="M231" s="5">
        <v>46240</v>
      </c>
      <c r="N231" s="21">
        <v>872636310085</v>
      </c>
      <c r="P231" t="s">
        <v>326</v>
      </c>
      <c r="Q231" t="s">
        <v>326</v>
      </c>
      <c r="R231" t="s">
        <v>56</v>
      </c>
      <c r="S231" t="s">
        <v>327</v>
      </c>
      <c r="T231">
        <v>21</v>
      </c>
      <c r="U231" t="s">
        <v>57</v>
      </c>
      <c r="V231">
        <v>21320</v>
      </c>
      <c r="W231">
        <v>58.99</v>
      </c>
      <c r="X231">
        <v>6.99</v>
      </c>
      <c r="Y231">
        <v>0</v>
      </c>
      <c r="Z231">
        <v>-44.89</v>
      </c>
      <c r="AA231">
        <v>21.09</v>
      </c>
      <c r="AB231">
        <v>4</v>
      </c>
      <c r="AC231">
        <v>49.94</v>
      </c>
      <c r="AD231">
        <v>49.94</v>
      </c>
      <c r="AE231" t="s">
        <v>2416</v>
      </c>
      <c r="AF231" t="s">
        <v>597</v>
      </c>
      <c r="AG231" t="s">
        <v>597</v>
      </c>
      <c r="AH231" t="s">
        <v>3002</v>
      </c>
      <c r="AI231" t="s">
        <v>958</v>
      </c>
      <c r="AJ231">
        <v>40</v>
      </c>
      <c r="AK231" t="s">
        <v>57</v>
      </c>
      <c r="AL231">
        <v>40200</v>
      </c>
      <c r="AM231" t="s">
        <v>55</v>
      </c>
      <c r="AN231" t="s">
        <v>55</v>
      </c>
      <c r="AO231" t="s">
        <v>55</v>
      </c>
      <c r="AS231" t="s">
        <v>343</v>
      </c>
      <c r="AT231">
        <v>0</v>
      </c>
      <c r="AU231">
        <v>0</v>
      </c>
      <c r="AV231">
        <v>0</v>
      </c>
      <c r="BB231">
        <v>0</v>
      </c>
      <c r="BC231">
        <v>0</v>
      </c>
      <c r="BD231" t="s">
        <v>60</v>
      </c>
      <c r="BE231" s="5" t="s">
        <v>2497</v>
      </c>
      <c r="BF231">
        <v>634333759</v>
      </c>
      <c r="BH231" t="s">
        <v>323</v>
      </c>
      <c r="BI231" t="s">
        <v>320</v>
      </c>
      <c r="BJ231" s="23">
        <v>0.52986111111111112</v>
      </c>
      <c r="BK231">
        <v>50.8</v>
      </c>
      <c r="BL231">
        <v>6.02</v>
      </c>
      <c r="BM231">
        <v>0</v>
      </c>
      <c r="BN231">
        <v>-38.659999999999997</v>
      </c>
      <c r="BO231">
        <v>18.16</v>
      </c>
      <c r="BP231" t="s">
        <v>60</v>
      </c>
      <c r="BQ231">
        <v>1.161210911</v>
      </c>
      <c r="BR231" t="s">
        <v>61</v>
      </c>
    </row>
    <row r="232" spans="1:70" x14ac:dyDescent="0.2">
      <c r="A232" s="19">
        <f t="shared" si="18"/>
        <v>8.4599999999999973</v>
      </c>
      <c r="B232" s="20">
        <v>3752</v>
      </c>
      <c r="D232" s="2" t="s">
        <v>346</v>
      </c>
      <c r="E232" s="2" t="str">
        <f t="shared" si="19"/>
        <v>ST</v>
      </c>
      <c r="F232">
        <v>200720433</v>
      </c>
      <c r="G232">
        <v>202606</v>
      </c>
      <c r="H232" t="s">
        <v>52</v>
      </c>
      <c r="I232" t="s">
        <v>321</v>
      </c>
      <c r="J232" t="s">
        <v>322</v>
      </c>
      <c r="K232" t="s">
        <v>54</v>
      </c>
      <c r="L232" s="5">
        <v>46059</v>
      </c>
      <c r="M232" s="5">
        <v>46087</v>
      </c>
      <c r="N232" s="21">
        <v>872526320200</v>
      </c>
      <c r="P232" t="s">
        <v>326</v>
      </c>
      <c r="Q232" t="s">
        <v>326</v>
      </c>
      <c r="R232" t="s">
        <v>56</v>
      </c>
      <c r="S232" t="s">
        <v>327</v>
      </c>
      <c r="T232">
        <v>21</v>
      </c>
      <c r="U232" t="s">
        <v>57</v>
      </c>
      <c r="V232">
        <v>21320</v>
      </c>
      <c r="W232">
        <v>41.29</v>
      </c>
      <c r="X232">
        <v>4.9000000000000004</v>
      </c>
      <c r="Y232">
        <v>0</v>
      </c>
      <c r="Z232">
        <v>-31.42</v>
      </c>
      <c r="AA232">
        <v>14.77</v>
      </c>
      <c r="AB232">
        <v>2</v>
      </c>
      <c r="AC232">
        <v>26.4</v>
      </c>
      <c r="AD232">
        <v>2.64</v>
      </c>
      <c r="AE232" t="s">
        <v>8555</v>
      </c>
      <c r="AF232" t="s">
        <v>3003</v>
      </c>
      <c r="AG232" t="s">
        <v>3003</v>
      </c>
      <c r="AH232" t="s">
        <v>3004</v>
      </c>
      <c r="AI232" t="s">
        <v>3005</v>
      </c>
      <c r="AJ232">
        <v>83</v>
      </c>
      <c r="AK232" t="s">
        <v>57</v>
      </c>
      <c r="AL232">
        <v>83390</v>
      </c>
      <c r="AM232" t="s">
        <v>55</v>
      </c>
      <c r="AN232" t="s">
        <v>55</v>
      </c>
      <c r="AO232" t="s">
        <v>55</v>
      </c>
      <c r="AS232" t="s">
        <v>343</v>
      </c>
      <c r="AT232">
        <v>30</v>
      </c>
      <c r="AU232">
        <v>31</v>
      </c>
      <c r="AV232">
        <v>39</v>
      </c>
      <c r="BB232">
        <v>0</v>
      </c>
      <c r="BC232">
        <v>0</v>
      </c>
      <c r="BD232" t="s">
        <v>60</v>
      </c>
      <c r="BE232" s="5">
        <v>46240</v>
      </c>
      <c r="BF232">
        <v>634324015</v>
      </c>
      <c r="BH232" t="s">
        <v>323</v>
      </c>
      <c r="BI232" t="s">
        <v>320</v>
      </c>
      <c r="BJ232" s="23">
        <v>0.49375000000000002</v>
      </c>
      <c r="BK232">
        <v>35.4</v>
      </c>
      <c r="BL232">
        <v>4.2</v>
      </c>
      <c r="BM232">
        <v>0</v>
      </c>
      <c r="BN232">
        <v>-26.94</v>
      </c>
      <c r="BO232">
        <v>12.66</v>
      </c>
      <c r="BP232" t="s">
        <v>60</v>
      </c>
      <c r="BQ232">
        <v>1.166343978</v>
      </c>
      <c r="BR232" t="s">
        <v>61</v>
      </c>
    </row>
    <row r="233" spans="1:70" x14ac:dyDescent="0.2">
      <c r="A233" s="19">
        <f t="shared" si="18"/>
        <v>12.480000000000004</v>
      </c>
      <c r="B233" s="20">
        <v>3752</v>
      </c>
      <c r="D233" s="2" t="s">
        <v>1381</v>
      </c>
      <c r="E233" s="2" t="str">
        <f t="shared" si="19"/>
        <v>ST</v>
      </c>
      <c r="F233">
        <v>200720433</v>
      </c>
      <c r="G233">
        <v>202606</v>
      </c>
      <c r="H233" t="s">
        <v>52</v>
      </c>
      <c r="I233" t="s">
        <v>321</v>
      </c>
      <c r="J233" t="s">
        <v>322</v>
      </c>
      <c r="K233" t="s">
        <v>54</v>
      </c>
      <c r="L233" s="5">
        <v>46028</v>
      </c>
      <c r="M233">
        <v>46059</v>
      </c>
      <c r="N233" s="21">
        <v>872387034801</v>
      </c>
      <c r="P233" t="s">
        <v>326</v>
      </c>
      <c r="Q233" t="s">
        <v>326</v>
      </c>
      <c r="R233" t="s">
        <v>56</v>
      </c>
      <c r="S233" t="s">
        <v>327</v>
      </c>
      <c r="T233">
        <v>21</v>
      </c>
      <c r="U233" t="s">
        <v>57</v>
      </c>
      <c r="V233">
        <v>21320</v>
      </c>
      <c r="W233">
        <v>60.89</v>
      </c>
      <c r="X233">
        <v>7.22</v>
      </c>
      <c r="Y233">
        <v>0</v>
      </c>
      <c r="Z233">
        <v>-46.33</v>
      </c>
      <c r="AA233">
        <v>21.78</v>
      </c>
      <c r="AB233">
        <v>3</v>
      </c>
      <c r="AC233">
        <v>52.36</v>
      </c>
      <c r="AD233">
        <v>8.58</v>
      </c>
      <c r="AE233" t="s">
        <v>1565</v>
      </c>
      <c r="AF233" t="s">
        <v>3006</v>
      </c>
      <c r="AG233" t="s">
        <v>3006</v>
      </c>
      <c r="AH233" t="s">
        <v>3007</v>
      </c>
      <c r="AI233" t="s">
        <v>834</v>
      </c>
      <c r="AJ233">
        <v>14</v>
      </c>
      <c r="AK233" t="s">
        <v>57</v>
      </c>
      <c r="AL233">
        <v>14400</v>
      </c>
      <c r="AM233" t="s">
        <v>55</v>
      </c>
      <c r="AN233" t="s">
        <v>55</v>
      </c>
      <c r="AO233" t="s">
        <v>55</v>
      </c>
      <c r="AS233" t="s">
        <v>343</v>
      </c>
      <c r="AT233">
        <v>30</v>
      </c>
      <c r="AU233">
        <v>31</v>
      </c>
      <c r="AV233">
        <v>39</v>
      </c>
      <c r="BB233">
        <v>0</v>
      </c>
      <c r="BC233">
        <v>0</v>
      </c>
      <c r="BD233" t="s">
        <v>60</v>
      </c>
      <c r="BE233">
        <v>46240</v>
      </c>
      <c r="BF233">
        <v>634324015</v>
      </c>
      <c r="BH233" t="s">
        <v>323</v>
      </c>
      <c r="BI233" t="s">
        <v>320</v>
      </c>
      <c r="BJ233" s="23">
        <v>0.41597222222222224</v>
      </c>
      <c r="BK233">
        <v>52.2</v>
      </c>
      <c r="BL233">
        <v>6.19</v>
      </c>
      <c r="BM233">
        <v>0</v>
      </c>
      <c r="BN233">
        <v>-39.72</v>
      </c>
      <c r="BO233">
        <v>18.670000000000002</v>
      </c>
      <c r="BP233" t="s">
        <v>60</v>
      </c>
      <c r="BQ233">
        <v>1.1664392109999999</v>
      </c>
      <c r="BR233" t="s">
        <v>61</v>
      </c>
    </row>
    <row r="234" spans="1:70" x14ac:dyDescent="0.2">
      <c r="A234" s="19">
        <f t="shared" si="18"/>
        <v>6.120000000000001</v>
      </c>
      <c r="B234" s="20">
        <v>3752</v>
      </c>
      <c r="D234" s="2" t="s">
        <v>1381</v>
      </c>
      <c r="E234" s="2" t="str">
        <f t="shared" si="19"/>
        <v>ST</v>
      </c>
      <c r="F234">
        <v>200720433</v>
      </c>
      <c r="G234">
        <v>202606</v>
      </c>
      <c r="H234" t="s">
        <v>52</v>
      </c>
      <c r="I234" t="s">
        <v>321</v>
      </c>
      <c r="J234" t="s">
        <v>322</v>
      </c>
      <c r="K234" t="s">
        <v>54</v>
      </c>
      <c r="L234">
        <v>46028</v>
      </c>
      <c r="M234">
        <v>46059</v>
      </c>
      <c r="N234" s="21">
        <v>872332983109</v>
      </c>
      <c r="P234" t="s">
        <v>326</v>
      </c>
      <c r="Q234" t="s">
        <v>326</v>
      </c>
      <c r="R234" t="s">
        <v>56</v>
      </c>
      <c r="S234" t="s">
        <v>327</v>
      </c>
      <c r="T234">
        <v>21</v>
      </c>
      <c r="U234" t="s">
        <v>57</v>
      </c>
      <c r="V234">
        <v>21320</v>
      </c>
      <c r="W234">
        <v>29.86</v>
      </c>
      <c r="X234">
        <v>3.55</v>
      </c>
      <c r="Y234">
        <v>0</v>
      </c>
      <c r="Z234">
        <v>-22.72</v>
      </c>
      <c r="AA234">
        <v>10.68</v>
      </c>
      <c r="AB234">
        <v>1</v>
      </c>
      <c r="AC234">
        <v>11</v>
      </c>
      <c r="AD234">
        <v>1.1000000000000001</v>
      </c>
      <c r="AE234" t="s">
        <v>8556</v>
      </c>
      <c r="AF234" t="s">
        <v>1760</v>
      </c>
      <c r="AG234" t="s">
        <v>1760</v>
      </c>
      <c r="AH234" t="s">
        <v>1761</v>
      </c>
      <c r="AI234" t="s">
        <v>1762</v>
      </c>
      <c r="AJ234">
        <v>74</v>
      </c>
      <c r="AK234" t="s">
        <v>57</v>
      </c>
      <c r="AL234">
        <v>74800</v>
      </c>
      <c r="AM234" t="s">
        <v>55</v>
      </c>
      <c r="AN234" t="s">
        <v>55</v>
      </c>
      <c r="AO234" t="s">
        <v>55</v>
      </c>
      <c r="AS234" t="s">
        <v>343</v>
      </c>
      <c r="AT234">
        <v>0</v>
      </c>
      <c r="AU234">
        <v>0</v>
      </c>
      <c r="AV234">
        <v>0</v>
      </c>
      <c r="BB234">
        <v>0</v>
      </c>
      <c r="BC234">
        <v>0</v>
      </c>
      <c r="BD234" t="s">
        <v>60</v>
      </c>
      <c r="BE234">
        <v>46240</v>
      </c>
      <c r="BF234">
        <v>634324015</v>
      </c>
      <c r="BH234" t="s">
        <v>323</v>
      </c>
      <c r="BI234" t="s">
        <v>320</v>
      </c>
      <c r="BJ234" s="23">
        <v>0.50138888888888888</v>
      </c>
      <c r="BK234">
        <v>25.6</v>
      </c>
      <c r="BL234">
        <v>3.04</v>
      </c>
      <c r="BM234">
        <v>0</v>
      </c>
      <c r="BN234">
        <v>-19.48</v>
      </c>
      <c r="BO234">
        <v>9.16</v>
      </c>
      <c r="BP234" t="s">
        <v>60</v>
      </c>
      <c r="BQ234">
        <v>1.1664392109999999</v>
      </c>
      <c r="BR234" t="s">
        <v>61</v>
      </c>
    </row>
    <row r="235" spans="1:70" x14ac:dyDescent="0.2">
      <c r="A235" s="19">
        <f t="shared" si="18"/>
        <v>12.480000000000004</v>
      </c>
      <c r="B235" s="20">
        <v>3752</v>
      </c>
      <c r="D235" s="2" t="s">
        <v>1381</v>
      </c>
      <c r="E235" s="2" t="str">
        <f t="shared" si="19"/>
        <v>ST</v>
      </c>
      <c r="F235">
        <v>200720433</v>
      </c>
      <c r="G235">
        <v>202606</v>
      </c>
      <c r="H235" t="s">
        <v>52</v>
      </c>
      <c r="I235" t="s">
        <v>321</v>
      </c>
      <c r="J235" t="s">
        <v>322</v>
      </c>
      <c r="K235" t="s">
        <v>54</v>
      </c>
      <c r="L235" s="5" t="s">
        <v>1817</v>
      </c>
      <c r="M235" t="s">
        <v>2039</v>
      </c>
      <c r="N235" s="21">
        <v>872224614360</v>
      </c>
      <c r="P235" t="s">
        <v>326</v>
      </c>
      <c r="Q235" t="s">
        <v>326</v>
      </c>
      <c r="R235" t="s">
        <v>56</v>
      </c>
      <c r="S235" t="s">
        <v>327</v>
      </c>
      <c r="T235">
        <v>21</v>
      </c>
      <c r="U235" t="s">
        <v>57</v>
      </c>
      <c r="V235">
        <v>21320</v>
      </c>
      <c r="W235">
        <v>60.73</v>
      </c>
      <c r="X235">
        <v>6.47</v>
      </c>
      <c r="Y235">
        <v>0</v>
      </c>
      <c r="Z235">
        <v>-46.21</v>
      </c>
      <c r="AA235">
        <v>20.99</v>
      </c>
      <c r="AB235">
        <v>3</v>
      </c>
      <c r="AC235">
        <v>51.48</v>
      </c>
      <c r="AD235">
        <v>8.58</v>
      </c>
      <c r="AE235" t="s">
        <v>303</v>
      </c>
      <c r="AF235" t="s">
        <v>2254</v>
      </c>
      <c r="AG235" t="s">
        <v>2255</v>
      </c>
      <c r="AH235" t="s">
        <v>2256</v>
      </c>
      <c r="AI235" t="s">
        <v>670</v>
      </c>
      <c r="AJ235">
        <v>33</v>
      </c>
      <c r="AK235" t="s">
        <v>57</v>
      </c>
      <c r="AL235">
        <v>33560</v>
      </c>
      <c r="AM235" t="s">
        <v>55</v>
      </c>
      <c r="AN235" t="s">
        <v>55</v>
      </c>
      <c r="AO235" t="s">
        <v>55</v>
      </c>
      <c r="AS235" t="s">
        <v>343</v>
      </c>
      <c r="AT235">
        <v>29</v>
      </c>
      <c r="AU235">
        <v>31</v>
      </c>
      <c r="AV235">
        <v>39</v>
      </c>
      <c r="BB235">
        <v>0</v>
      </c>
      <c r="BC235">
        <v>0</v>
      </c>
      <c r="BD235" t="s">
        <v>60</v>
      </c>
      <c r="BE235">
        <v>46240</v>
      </c>
      <c r="BF235">
        <v>634324015</v>
      </c>
      <c r="BH235" t="s">
        <v>323</v>
      </c>
      <c r="BI235" t="s">
        <v>320</v>
      </c>
      <c r="BJ235" s="23">
        <v>0.46250000000000002</v>
      </c>
      <c r="BK235">
        <v>52.2</v>
      </c>
      <c r="BL235">
        <v>5.56</v>
      </c>
      <c r="BM235">
        <v>0</v>
      </c>
      <c r="BN235">
        <v>-39.72</v>
      </c>
      <c r="BO235">
        <v>18.04</v>
      </c>
      <c r="BP235" t="s">
        <v>60</v>
      </c>
      <c r="BQ235">
        <v>1.163318249</v>
      </c>
      <c r="BR235" t="s">
        <v>61</v>
      </c>
    </row>
    <row r="236" spans="1:70" x14ac:dyDescent="0.2">
      <c r="A236" s="19">
        <f t="shared" si="18"/>
        <v>10.469999999999999</v>
      </c>
      <c r="B236" s="20">
        <v>3752</v>
      </c>
      <c r="D236" s="2" t="s">
        <v>1381</v>
      </c>
      <c r="E236" s="2" t="str">
        <f t="shared" si="19"/>
        <v>ST</v>
      </c>
      <c r="F236">
        <v>200720433</v>
      </c>
      <c r="G236">
        <v>202606</v>
      </c>
      <c r="H236" t="s">
        <v>52</v>
      </c>
      <c r="I236" t="s">
        <v>321</v>
      </c>
      <c r="J236" t="s">
        <v>322</v>
      </c>
      <c r="K236" t="s">
        <v>54</v>
      </c>
      <c r="L236" s="5">
        <v>46271</v>
      </c>
      <c r="M236" s="5">
        <v>46301</v>
      </c>
      <c r="N236" s="21">
        <v>872777141688</v>
      </c>
      <c r="P236" t="s">
        <v>326</v>
      </c>
      <c r="Q236" t="s">
        <v>326</v>
      </c>
      <c r="R236" t="s">
        <v>56</v>
      </c>
      <c r="S236" t="s">
        <v>327</v>
      </c>
      <c r="T236">
        <v>21</v>
      </c>
      <c r="U236" t="s">
        <v>57</v>
      </c>
      <c r="V236">
        <v>21320</v>
      </c>
      <c r="W236">
        <v>50.48</v>
      </c>
      <c r="X236">
        <v>5.98</v>
      </c>
      <c r="Y236">
        <v>0</v>
      </c>
      <c r="Z236">
        <v>-38.42</v>
      </c>
      <c r="AA236">
        <v>18.05</v>
      </c>
      <c r="AB236">
        <v>3</v>
      </c>
      <c r="AC236">
        <v>39.6</v>
      </c>
      <c r="AD236">
        <v>39.6</v>
      </c>
      <c r="AE236" t="s">
        <v>8557</v>
      </c>
      <c r="AF236" t="s">
        <v>3008</v>
      </c>
      <c r="AG236" t="s">
        <v>3008</v>
      </c>
      <c r="AH236" t="s">
        <v>3009</v>
      </c>
      <c r="AI236" t="s">
        <v>377</v>
      </c>
      <c r="AJ236">
        <v>37</v>
      </c>
      <c r="AK236" t="s">
        <v>57</v>
      </c>
      <c r="AL236">
        <v>37000</v>
      </c>
      <c r="AM236" t="s">
        <v>55</v>
      </c>
      <c r="AN236" t="s">
        <v>55</v>
      </c>
      <c r="AO236" t="s">
        <v>55</v>
      </c>
      <c r="AS236" t="s">
        <v>343</v>
      </c>
      <c r="AT236">
        <v>30</v>
      </c>
      <c r="AU236">
        <v>31</v>
      </c>
      <c r="AV236">
        <v>40</v>
      </c>
      <c r="BB236">
        <v>0</v>
      </c>
      <c r="BC236">
        <v>0</v>
      </c>
      <c r="BD236" t="s">
        <v>60</v>
      </c>
      <c r="BE236" t="s">
        <v>2497</v>
      </c>
      <c r="BF236">
        <v>634333759</v>
      </c>
      <c r="BH236" t="s">
        <v>323</v>
      </c>
      <c r="BI236" t="s">
        <v>320</v>
      </c>
      <c r="BJ236" s="23">
        <v>0.50069444444444444</v>
      </c>
      <c r="BK236">
        <v>43.8</v>
      </c>
      <c r="BL236">
        <v>5.19</v>
      </c>
      <c r="BM236">
        <v>0</v>
      </c>
      <c r="BN236">
        <v>-33.33</v>
      </c>
      <c r="BO236">
        <v>15.66</v>
      </c>
      <c r="BP236" t="s">
        <v>60</v>
      </c>
      <c r="BQ236">
        <v>1.1526181719999999</v>
      </c>
      <c r="BR236" t="s">
        <v>61</v>
      </c>
    </row>
    <row r="237" spans="1:70" x14ac:dyDescent="0.2">
      <c r="A237" s="19">
        <f t="shared" si="18"/>
        <v>9.4600000000000009</v>
      </c>
      <c r="B237" s="20">
        <v>3752</v>
      </c>
      <c r="D237" s="2" t="s">
        <v>1381</v>
      </c>
      <c r="E237" s="2" t="str">
        <f t="shared" si="19"/>
        <v>ST</v>
      </c>
      <c r="F237">
        <v>200720433</v>
      </c>
      <c r="G237">
        <v>202606</v>
      </c>
      <c r="H237" t="s">
        <v>52</v>
      </c>
      <c r="I237" t="s">
        <v>321</v>
      </c>
      <c r="J237" t="s">
        <v>322</v>
      </c>
      <c r="K237" t="s">
        <v>54</v>
      </c>
      <c r="L237" s="5" t="s">
        <v>2039</v>
      </c>
      <c r="M237" s="5" t="s">
        <v>2464</v>
      </c>
      <c r="N237" s="21">
        <v>872335899090</v>
      </c>
      <c r="P237" t="s">
        <v>326</v>
      </c>
      <c r="Q237" t="s">
        <v>326</v>
      </c>
      <c r="R237" t="s">
        <v>56</v>
      </c>
      <c r="S237" t="s">
        <v>327</v>
      </c>
      <c r="T237">
        <v>21</v>
      </c>
      <c r="U237" t="s">
        <v>57</v>
      </c>
      <c r="V237">
        <v>21320</v>
      </c>
      <c r="W237">
        <v>46.08</v>
      </c>
      <c r="X237">
        <v>4.9000000000000004</v>
      </c>
      <c r="Y237">
        <v>0</v>
      </c>
      <c r="Z237">
        <v>-35.07</v>
      </c>
      <c r="AA237">
        <v>15.91</v>
      </c>
      <c r="AB237">
        <v>2</v>
      </c>
      <c r="AC237">
        <v>33</v>
      </c>
      <c r="AD237">
        <v>5.72</v>
      </c>
      <c r="AE237" t="s">
        <v>8558</v>
      </c>
      <c r="AF237" t="s">
        <v>3010</v>
      </c>
      <c r="AG237" t="s">
        <v>3010</v>
      </c>
      <c r="AH237" t="s">
        <v>3011</v>
      </c>
      <c r="AI237" t="s">
        <v>3012</v>
      </c>
      <c r="AJ237">
        <v>74</v>
      </c>
      <c r="AK237" t="s">
        <v>57</v>
      </c>
      <c r="AL237">
        <v>74200</v>
      </c>
      <c r="AM237" t="s">
        <v>55</v>
      </c>
      <c r="AN237" t="s">
        <v>55</v>
      </c>
      <c r="AO237" t="s">
        <v>55</v>
      </c>
      <c r="AS237" t="s">
        <v>343</v>
      </c>
      <c r="AT237">
        <v>0</v>
      </c>
      <c r="AU237">
        <v>0</v>
      </c>
      <c r="AV237">
        <v>0</v>
      </c>
      <c r="BB237">
        <v>0</v>
      </c>
      <c r="BC237">
        <v>0</v>
      </c>
      <c r="BD237" t="s">
        <v>60</v>
      </c>
      <c r="BE237" s="5">
        <v>46240</v>
      </c>
      <c r="BF237">
        <v>634324015</v>
      </c>
      <c r="BH237" t="s">
        <v>323</v>
      </c>
      <c r="BI237" t="s">
        <v>320</v>
      </c>
      <c r="BJ237" s="23">
        <v>0.41041666666666665</v>
      </c>
      <c r="BK237">
        <v>39.6</v>
      </c>
      <c r="BL237">
        <v>4.21</v>
      </c>
      <c r="BM237">
        <v>0</v>
      </c>
      <c r="BN237">
        <v>-30.14</v>
      </c>
      <c r="BO237">
        <v>13.67</v>
      </c>
      <c r="BP237" t="s">
        <v>60</v>
      </c>
      <c r="BQ237">
        <v>1.163724384</v>
      </c>
      <c r="BR237" t="s">
        <v>61</v>
      </c>
    </row>
    <row r="238" spans="1:70" x14ac:dyDescent="0.2">
      <c r="A238" s="19">
        <f t="shared" si="18"/>
        <v>10.469999999999999</v>
      </c>
      <c r="B238" s="20">
        <v>3752</v>
      </c>
      <c r="D238" s="2" t="s">
        <v>1381</v>
      </c>
      <c r="E238" s="2" t="str">
        <f t="shared" si="19"/>
        <v>ST</v>
      </c>
      <c r="F238">
        <v>200720433</v>
      </c>
      <c r="G238">
        <v>202606</v>
      </c>
      <c r="H238" t="s">
        <v>52</v>
      </c>
      <c r="I238" t="s">
        <v>321</v>
      </c>
      <c r="J238" t="s">
        <v>322</v>
      </c>
      <c r="K238" t="s">
        <v>54</v>
      </c>
      <c r="L238">
        <v>46271</v>
      </c>
      <c r="M238" s="5">
        <v>46301</v>
      </c>
      <c r="N238" s="21">
        <v>872829766884</v>
      </c>
      <c r="P238" t="s">
        <v>326</v>
      </c>
      <c r="Q238" t="s">
        <v>326</v>
      </c>
      <c r="R238" t="s">
        <v>56</v>
      </c>
      <c r="S238" t="s">
        <v>327</v>
      </c>
      <c r="T238">
        <v>21</v>
      </c>
      <c r="U238" t="s">
        <v>57</v>
      </c>
      <c r="V238">
        <v>21320</v>
      </c>
      <c r="W238">
        <v>50.48</v>
      </c>
      <c r="X238">
        <v>5.98</v>
      </c>
      <c r="Y238">
        <v>0</v>
      </c>
      <c r="Z238">
        <v>-38.42</v>
      </c>
      <c r="AA238">
        <v>18.05</v>
      </c>
      <c r="AB238">
        <v>3</v>
      </c>
      <c r="AC238">
        <v>38.72</v>
      </c>
      <c r="AD238">
        <v>38.72</v>
      </c>
      <c r="AE238" t="s">
        <v>1463</v>
      </c>
      <c r="AF238" t="s">
        <v>3013</v>
      </c>
      <c r="AG238" t="s">
        <v>3013</v>
      </c>
      <c r="AH238" t="s">
        <v>3014</v>
      </c>
      <c r="AI238" t="s">
        <v>3015</v>
      </c>
      <c r="AJ238">
        <v>13</v>
      </c>
      <c r="AK238" t="s">
        <v>57</v>
      </c>
      <c r="AL238">
        <v>13127</v>
      </c>
      <c r="AM238" t="s">
        <v>55</v>
      </c>
      <c r="AN238" t="s">
        <v>55</v>
      </c>
      <c r="AO238" t="s">
        <v>55</v>
      </c>
      <c r="AS238" t="s">
        <v>343</v>
      </c>
      <c r="AT238">
        <v>31</v>
      </c>
      <c r="AU238">
        <v>30</v>
      </c>
      <c r="AV238">
        <v>40</v>
      </c>
      <c r="BB238">
        <v>0</v>
      </c>
      <c r="BC238">
        <v>0</v>
      </c>
      <c r="BD238" t="s">
        <v>60</v>
      </c>
      <c r="BE238" s="5" t="s">
        <v>2497</v>
      </c>
      <c r="BF238">
        <v>634333759</v>
      </c>
      <c r="BH238" t="s">
        <v>323</v>
      </c>
      <c r="BI238" t="s">
        <v>320</v>
      </c>
      <c r="BJ238" s="23">
        <v>0.51458333333333328</v>
      </c>
      <c r="BK238">
        <v>43.8</v>
      </c>
      <c r="BL238">
        <v>5.19</v>
      </c>
      <c r="BM238">
        <v>0</v>
      </c>
      <c r="BN238">
        <v>-33.33</v>
      </c>
      <c r="BO238">
        <v>15.66</v>
      </c>
      <c r="BP238" t="s">
        <v>60</v>
      </c>
      <c r="BQ238">
        <v>1.1526181719999999</v>
      </c>
      <c r="BR238" t="s">
        <v>61</v>
      </c>
    </row>
    <row r="239" spans="1:70" x14ac:dyDescent="0.2">
      <c r="A239" s="19">
        <f t="shared" si="18"/>
        <v>4.6100000000000012</v>
      </c>
      <c r="B239" s="20">
        <v>3752</v>
      </c>
      <c r="D239" s="2" t="s">
        <v>1381</v>
      </c>
      <c r="E239" s="2" t="str">
        <f t="shared" si="19"/>
        <v>ST</v>
      </c>
      <c r="F239">
        <v>200720433</v>
      </c>
      <c r="G239">
        <v>202606</v>
      </c>
      <c r="H239" t="s">
        <v>52</v>
      </c>
      <c r="I239" t="s">
        <v>321</v>
      </c>
      <c r="J239" t="s">
        <v>322</v>
      </c>
      <c r="K239" t="s">
        <v>54</v>
      </c>
      <c r="L239" s="5">
        <v>46028</v>
      </c>
      <c r="M239" s="5">
        <v>46087</v>
      </c>
      <c r="N239" s="21">
        <v>872382406513</v>
      </c>
      <c r="P239" t="s">
        <v>326</v>
      </c>
      <c r="Q239" t="s">
        <v>326</v>
      </c>
      <c r="R239" t="s">
        <v>56</v>
      </c>
      <c r="S239" t="s">
        <v>327</v>
      </c>
      <c r="T239">
        <v>21</v>
      </c>
      <c r="U239" t="s">
        <v>57</v>
      </c>
      <c r="V239">
        <v>21320</v>
      </c>
      <c r="W239">
        <v>22.51</v>
      </c>
      <c r="X239">
        <v>2.67</v>
      </c>
      <c r="Y239">
        <v>0</v>
      </c>
      <c r="Z239">
        <v>-17.13</v>
      </c>
      <c r="AA239">
        <v>8.0500000000000007</v>
      </c>
      <c r="AB239">
        <v>1</v>
      </c>
      <c r="AC239">
        <v>1.1000000000000001</v>
      </c>
      <c r="AD239">
        <v>1.1000000000000001</v>
      </c>
      <c r="AE239" t="s">
        <v>8559</v>
      </c>
      <c r="AF239" t="s">
        <v>3016</v>
      </c>
      <c r="AG239" t="s">
        <v>3016</v>
      </c>
      <c r="AH239" t="s">
        <v>3017</v>
      </c>
      <c r="AI239" t="s">
        <v>3018</v>
      </c>
      <c r="AJ239">
        <v>66</v>
      </c>
      <c r="AK239" t="s">
        <v>57</v>
      </c>
      <c r="AL239">
        <v>66962</v>
      </c>
      <c r="AM239" t="s">
        <v>55</v>
      </c>
      <c r="AN239" t="s">
        <v>55</v>
      </c>
      <c r="AO239" t="s">
        <v>55</v>
      </c>
      <c r="AS239" t="s">
        <v>343</v>
      </c>
      <c r="AT239">
        <v>0</v>
      </c>
      <c r="AU239">
        <v>0</v>
      </c>
      <c r="AV239">
        <v>0</v>
      </c>
      <c r="BB239">
        <v>0</v>
      </c>
      <c r="BC239">
        <v>0</v>
      </c>
      <c r="BD239" t="s">
        <v>60</v>
      </c>
      <c r="BE239">
        <v>46240</v>
      </c>
      <c r="BF239">
        <v>634324015</v>
      </c>
      <c r="BH239" t="s">
        <v>323</v>
      </c>
      <c r="BI239" t="s">
        <v>320</v>
      </c>
      <c r="BJ239" s="23">
        <v>0.4548611111111111</v>
      </c>
      <c r="BK239">
        <v>19.3</v>
      </c>
      <c r="BL239">
        <v>2.29</v>
      </c>
      <c r="BM239">
        <v>0</v>
      </c>
      <c r="BN239">
        <v>-14.69</v>
      </c>
      <c r="BO239">
        <v>6.9</v>
      </c>
      <c r="BP239" t="s">
        <v>60</v>
      </c>
      <c r="BQ239">
        <v>1.1664392109999999</v>
      </c>
      <c r="BR239" t="s">
        <v>61</v>
      </c>
    </row>
    <row r="240" spans="1:70" x14ac:dyDescent="0.2">
      <c r="A240" s="19">
        <f t="shared" ref="A240:A297" si="20">BK240+BN240</f>
        <v>11.469999999999999</v>
      </c>
      <c r="B240" s="20">
        <v>3752</v>
      </c>
      <c r="D240" s="2" t="s">
        <v>1381</v>
      </c>
      <c r="E240" s="2" t="str">
        <f t="shared" si="19"/>
        <v>ST</v>
      </c>
      <c r="F240">
        <v>200720433</v>
      </c>
      <c r="G240">
        <v>202606</v>
      </c>
      <c r="H240" t="s">
        <v>52</v>
      </c>
      <c r="I240" t="s">
        <v>321</v>
      </c>
      <c r="J240" t="s">
        <v>322</v>
      </c>
      <c r="K240" t="s">
        <v>54</v>
      </c>
      <c r="L240" s="5">
        <v>46271</v>
      </c>
      <c r="M240" s="5">
        <v>46301</v>
      </c>
      <c r="N240" s="21">
        <v>872829482334</v>
      </c>
      <c r="P240" t="s">
        <v>326</v>
      </c>
      <c r="Q240" t="s">
        <v>326</v>
      </c>
      <c r="R240" t="s">
        <v>56</v>
      </c>
      <c r="S240" t="s">
        <v>327</v>
      </c>
      <c r="T240">
        <v>21</v>
      </c>
      <c r="U240" t="s">
        <v>57</v>
      </c>
      <c r="V240">
        <v>21320</v>
      </c>
      <c r="W240">
        <v>55.33</v>
      </c>
      <c r="X240">
        <v>6.56</v>
      </c>
      <c r="Y240">
        <v>0</v>
      </c>
      <c r="Z240">
        <v>-42.11</v>
      </c>
      <c r="AA240">
        <v>19.78</v>
      </c>
      <c r="AB240">
        <v>4</v>
      </c>
      <c r="AC240">
        <v>44.22</v>
      </c>
      <c r="AD240">
        <v>44.22</v>
      </c>
      <c r="AE240" t="s">
        <v>8560</v>
      </c>
      <c r="AF240" t="s">
        <v>3019</v>
      </c>
      <c r="AG240" t="s">
        <v>3019</v>
      </c>
      <c r="AH240" t="s">
        <v>3020</v>
      </c>
      <c r="AI240" t="s">
        <v>1762</v>
      </c>
      <c r="AJ240">
        <v>74</v>
      </c>
      <c r="AK240" t="s">
        <v>57</v>
      </c>
      <c r="AL240">
        <v>74800</v>
      </c>
      <c r="AM240" t="s">
        <v>55</v>
      </c>
      <c r="AN240" t="s">
        <v>55</v>
      </c>
      <c r="AO240" t="s">
        <v>55</v>
      </c>
      <c r="AS240" t="s">
        <v>343</v>
      </c>
      <c r="AT240">
        <v>0</v>
      </c>
      <c r="AU240">
        <v>0</v>
      </c>
      <c r="AV240">
        <v>0</v>
      </c>
      <c r="BB240">
        <v>0</v>
      </c>
      <c r="BC240">
        <v>0</v>
      </c>
      <c r="BD240" t="s">
        <v>60</v>
      </c>
      <c r="BE240" t="s">
        <v>2497</v>
      </c>
      <c r="BF240">
        <v>634333759</v>
      </c>
      <c r="BH240" t="s">
        <v>323</v>
      </c>
      <c r="BI240" t="s">
        <v>320</v>
      </c>
      <c r="BJ240" s="23">
        <v>0.58958333333333335</v>
      </c>
      <c r="BK240">
        <v>48</v>
      </c>
      <c r="BL240">
        <v>5.69</v>
      </c>
      <c r="BM240">
        <v>0</v>
      </c>
      <c r="BN240">
        <v>-36.53</v>
      </c>
      <c r="BO240">
        <v>17.16</v>
      </c>
      <c r="BP240" t="s">
        <v>60</v>
      </c>
      <c r="BQ240">
        <v>1.1526181719999999</v>
      </c>
      <c r="BR240" t="s">
        <v>61</v>
      </c>
    </row>
    <row r="241" spans="1:70" x14ac:dyDescent="0.2">
      <c r="A241" s="19">
        <f t="shared" si="20"/>
        <v>8.4599999999999973</v>
      </c>
      <c r="B241" s="20">
        <v>3752</v>
      </c>
      <c r="D241" s="2" t="s">
        <v>1381</v>
      </c>
      <c r="E241" s="2" t="str">
        <f t="shared" si="19"/>
        <v>ST</v>
      </c>
      <c r="F241">
        <v>200720433</v>
      </c>
      <c r="G241">
        <v>202606</v>
      </c>
      <c r="H241" t="s">
        <v>52</v>
      </c>
      <c r="I241" t="s">
        <v>321</v>
      </c>
      <c r="J241" t="s">
        <v>322</v>
      </c>
      <c r="K241" t="s">
        <v>54</v>
      </c>
      <c r="L241" s="5" t="s">
        <v>2039</v>
      </c>
      <c r="M241" s="5">
        <v>46028</v>
      </c>
      <c r="N241" s="21">
        <v>872339046137</v>
      </c>
      <c r="P241" t="s">
        <v>326</v>
      </c>
      <c r="Q241" t="s">
        <v>326</v>
      </c>
      <c r="R241" t="s">
        <v>56</v>
      </c>
      <c r="S241" t="s">
        <v>327</v>
      </c>
      <c r="T241">
        <v>21</v>
      </c>
      <c r="U241" t="s">
        <v>57</v>
      </c>
      <c r="V241">
        <v>21320</v>
      </c>
      <c r="W241">
        <v>41.2</v>
      </c>
      <c r="X241">
        <v>4.3899999999999997</v>
      </c>
      <c r="Y241">
        <v>0</v>
      </c>
      <c r="Z241">
        <v>-31.35</v>
      </c>
      <c r="AA241">
        <v>14.23</v>
      </c>
      <c r="AB241">
        <v>2</v>
      </c>
      <c r="AC241">
        <v>26.4</v>
      </c>
      <c r="AD241">
        <v>3.08</v>
      </c>
      <c r="AE241" t="s">
        <v>1482</v>
      </c>
      <c r="AF241" t="s">
        <v>3021</v>
      </c>
      <c r="AG241" t="s">
        <v>3021</v>
      </c>
      <c r="AH241" t="s">
        <v>3022</v>
      </c>
      <c r="AI241" t="s">
        <v>3023</v>
      </c>
      <c r="AJ241">
        <v>95</v>
      </c>
      <c r="AK241" t="s">
        <v>57</v>
      </c>
      <c r="AL241">
        <v>95150</v>
      </c>
      <c r="AM241" t="s">
        <v>55</v>
      </c>
      <c r="AN241" t="s">
        <v>55</v>
      </c>
      <c r="AO241" t="s">
        <v>55</v>
      </c>
      <c r="AS241" t="s">
        <v>343</v>
      </c>
      <c r="AT241">
        <v>0</v>
      </c>
      <c r="AU241">
        <v>0</v>
      </c>
      <c r="AV241">
        <v>0</v>
      </c>
      <c r="BB241">
        <v>0</v>
      </c>
      <c r="BC241">
        <v>0</v>
      </c>
      <c r="BD241" t="s">
        <v>60</v>
      </c>
      <c r="BE241" s="5">
        <v>46240</v>
      </c>
      <c r="BF241">
        <v>634324015</v>
      </c>
      <c r="BH241" t="s">
        <v>323</v>
      </c>
      <c r="BI241" t="s">
        <v>320</v>
      </c>
      <c r="BJ241" s="23">
        <v>0.44583333333333336</v>
      </c>
      <c r="BK241">
        <v>35.4</v>
      </c>
      <c r="BL241">
        <v>3.77</v>
      </c>
      <c r="BM241">
        <v>0</v>
      </c>
      <c r="BN241">
        <v>-26.94</v>
      </c>
      <c r="BO241">
        <v>12.23</v>
      </c>
      <c r="BP241" t="s">
        <v>60</v>
      </c>
      <c r="BQ241">
        <v>1.163724384</v>
      </c>
      <c r="BR241" t="s">
        <v>61</v>
      </c>
    </row>
    <row r="242" spans="1:70" x14ac:dyDescent="0.2">
      <c r="A242" s="19">
        <f t="shared" si="20"/>
        <v>18.829999999999998</v>
      </c>
      <c r="B242" s="20">
        <v>3752</v>
      </c>
      <c r="D242" s="2" t="s">
        <v>1381</v>
      </c>
      <c r="E242" s="2" t="str">
        <f t="shared" si="19"/>
        <v>ST</v>
      </c>
      <c r="F242">
        <v>200720433</v>
      </c>
      <c r="G242">
        <v>202606</v>
      </c>
      <c r="H242" t="s">
        <v>52</v>
      </c>
      <c r="I242" t="s">
        <v>321</v>
      </c>
      <c r="J242" t="s">
        <v>322</v>
      </c>
      <c r="K242" t="s">
        <v>54</v>
      </c>
      <c r="L242">
        <v>46148</v>
      </c>
      <c r="M242" s="5">
        <v>46240</v>
      </c>
      <c r="N242" s="21">
        <v>872694274720</v>
      </c>
      <c r="P242" t="s">
        <v>326</v>
      </c>
      <c r="Q242" t="s">
        <v>326</v>
      </c>
      <c r="R242" t="s">
        <v>56</v>
      </c>
      <c r="S242" t="s">
        <v>327</v>
      </c>
      <c r="T242">
        <v>21</v>
      </c>
      <c r="U242" t="s">
        <v>57</v>
      </c>
      <c r="V242">
        <v>21320</v>
      </c>
      <c r="W242">
        <v>91.5</v>
      </c>
      <c r="X242">
        <v>111.16</v>
      </c>
      <c r="Y242">
        <v>0</v>
      </c>
      <c r="Z242">
        <v>-69.64</v>
      </c>
      <c r="AA242">
        <v>133.03</v>
      </c>
      <c r="AB242">
        <v>6</v>
      </c>
      <c r="AC242">
        <v>94.16</v>
      </c>
      <c r="AD242">
        <v>94.16</v>
      </c>
      <c r="AE242" t="s">
        <v>8561</v>
      </c>
      <c r="AF242" t="s">
        <v>874</v>
      </c>
      <c r="AG242" t="s">
        <v>874</v>
      </c>
      <c r="AH242" t="s">
        <v>875</v>
      </c>
      <c r="AI242" t="s">
        <v>551</v>
      </c>
      <c r="AJ242">
        <v>44</v>
      </c>
      <c r="AK242" t="s">
        <v>57</v>
      </c>
      <c r="AL242">
        <v>44600</v>
      </c>
      <c r="AM242" t="s">
        <v>55</v>
      </c>
      <c r="AN242" t="s">
        <v>55</v>
      </c>
      <c r="AO242" t="s">
        <v>55</v>
      </c>
      <c r="AS242" t="s">
        <v>343</v>
      </c>
      <c r="AT242">
        <v>30</v>
      </c>
      <c r="AU242">
        <v>31</v>
      </c>
      <c r="AV242">
        <v>40</v>
      </c>
      <c r="BB242">
        <v>0</v>
      </c>
      <c r="BC242">
        <v>0</v>
      </c>
      <c r="BD242" t="s">
        <v>60</v>
      </c>
      <c r="BE242" s="5" t="s">
        <v>2497</v>
      </c>
      <c r="BF242">
        <v>634333759</v>
      </c>
      <c r="BH242" t="s">
        <v>323</v>
      </c>
      <c r="BI242" t="s">
        <v>320</v>
      </c>
      <c r="BJ242" s="23">
        <v>0.41597222222222224</v>
      </c>
      <c r="BK242">
        <v>78.8</v>
      </c>
      <c r="BL242">
        <v>95.73</v>
      </c>
      <c r="BM242">
        <v>0</v>
      </c>
      <c r="BN242">
        <v>-59.97</v>
      </c>
      <c r="BO242">
        <v>114.56</v>
      </c>
      <c r="BP242" t="s">
        <v>60</v>
      </c>
      <c r="BQ242">
        <v>1.161210911</v>
      </c>
      <c r="BR242" t="s">
        <v>61</v>
      </c>
    </row>
    <row r="243" spans="1:70" x14ac:dyDescent="0.2">
      <c r="A243" s="19">
        <f t="shared" si="20"/>
        <v>12.14</v>
      </c>
      <c r="B243" s="20">
        <v>3752</v>
      </c>
      <c r="D243" s="2" t="s">
        <v>1381</v>
      </c>
      <c r="E243" s="2" t="str">
        <f t="shared" si="19"/>
        <v>ST</v>
      </c>
      <c r="F243">
        <v>200720433</v>
      </c>
      <c r="G243">
        <v>202606</v>
      </c>
      <c r="H243" t="s">
        <v>52</v>
      </c>
      <c r="I243" t="s">
        <v>321</v>
      </c>
      <c r="J243" t="s">
        <v>322</v>
      </c>
      <c r="K243" t="s">
        <v>54</v>
      </c>
      <c r="L243">
        <v>46148</v>
      </c>
      <c r="M243">
        <v>46179</v>
      </c>
      <c r="N243" s="21">
        <v>872645245302</v>
      </c>
      <c r="P243" t="s">
        <v>326</v>
      </c>
      <c r="Q243" t="s">
        <v>326</v>
      </c>
      <c r="R243" t="s">
        <v>56</v>
      </c>
      <c r="S243" t="s">
        <v>327</v>
      </c>
      <c r="T243">
        <v>21</v>
      </c>
      <c r="U243" t="s">
        <v>57</v>
      </c>
      <c r="V243">
        <v>21320</v>
      </c>
      <c r="W243">
        <v>58.99</v>
      </c>
      <c r="X243">
        <v>6.99</v>
      </c>
      <c r="Y243">
        <v>0</v>
      </c>
      <c r="Z243">
        <v>-44.89</v>
      </c>
      <c r="AA243">
        <v>21.09</v>
      </c>
      <c r="AB243">
        <v>3</v>
      </c>
      <c r="AC243">
        <v>49.5</v>
      </c>
      <c r="AD243">
        <v>49.5</v>
      </c>
      <c r="AE243" t="s">
        <v>8562</v>
      </c>
      <c r="AF243" t="s">
        <v>395</v>
      </c>
      <c r="AG243" t="s">
        <v>395</v>
      </c>
      <c r="AH243" t="s">
        <v>3024</v>
      </c>
      <c r="AI243" t="s">
        <v>731</v>
      </c>
      <c r="AJ243">
        <v>14</v>
      </c>
      <c r="AK243" t="s">
        <v>57</v>
      </c>
      <c r="AL243">
        <v>14000</v>
      </c>
      <c r="AM243" t="s">
        <v>55</v>
      </c>
      <c r="AN243" t="s">
        <v>55</v>
      </c>
      <c r="AO243" t="s">
        <v>55</v>
      </c>
      <c r="AS243" t="s">
        <v>343</v>
      </c>
      <c r="AT243">
        <v>5</v>
      </c>
      <c r="AU243">
        <v>74</v>
      </c>
      <c r="AV243">
        <v>115</v>
      </c>
      <c r="BB243">
        <v>0</v>
      </c>
      <c r="BC243">
        <v>0</v>
      </c>
      <c r="BD243" t="s">
        <v>60</v>
      </c>
      <c r="BE243" t="s">
        <v>2497</v>
      </c>
      <c r="BF243">
        <v>634333759</v>
      </c>
      <c r="BH243" t="s">
        <v>323</v>
      </c>
      <c r="BI243" t="s">
        <v>320</v>
      </c>
      <c r="BJ243" s="23">
        <v>0.41180555555555554</v>
      </c>
      <c r="BK243">
        <v>50.8</v>
      </c>
      <c r="BL243">
        <v>6.02</v>
      </c>
      <c r="BM243">
        <v>0</v>
      </c>
      <c r="BN243">
        <v>-38.659999999999997</v>
      </c>
      <c r="BO243">
        <v>18.16</v>
      </c>
      <c r="BP243" t="s">
        <v>60</v>
      </c>
      <c r="BQ243">
        <v>1.161210911</v>
      </c>
      <c r="BR243" t="s">
        <v>61</v>
      </c>
    </row>
    <row r="244" spans="1:70" x14ac:dyDescent="0.2">
      <c r="A244" s="19">
        <f t="shared" si="20"/>
        <v>7.4600000000000009</v>
      </c>
      <c r="B244" s="20">
        <v>3752</v>
      </c>
      <c r="D244" s="2" t="s">
        <v>1381</v>
      </c>
      <c r="E244" s="2" t="str">
        <f t="shared" si="19"/>
        <v>ST</v>
      </c>
      <c r="F244">
        <v>200720433</v>
      </c>
      <c r="G244">
        <v>202606</v>
      </c>
      <c r="H244" t="s">
        <v>52</v>
      </c>
      <c r="I244" t="s">
        <v>321</v>
      </c>
      <c r="J244" t="s">
        <v>322</v>
      </c>
      <c r="K244" t="s">
        <v>54</v>
      </c>
      <c r="L244" t="s">
        <v>2039</v>
      </c>
      <c r="M244">
        <v>46028</v>
      </c>
      <c r="N244" s="21">
        <v>872332596781</v>
      </c>
      <c r="P244" t="s">
        <v>326</v>
      </c>
      <c r="Q244" t="s">
        <v>326</v>
      </c>
      <c r="R244" t="s">
        <v>56</v>
      </c>
      <c r="S244" t="s">
        <v>327</v>
      </c>
      <c r="T244">
        <v>21</v>
      </c>
      <c r="U244" t="s">
        <v>57</v>
      </c>
      <c r="V244">
        <v>21320</v>
      </c>
      <c r="W244">
        <v>36.31</v>
      </c>
      <c r="X244">
        <v>3.88</v>
      </c>
      <c r="Y244">
        <v>0</v>
      </c>
      <c r="Z244">
        <v>-27.63</v>
      </c>
      <c r="AA244">
        <v>12.56</v>
      </c>
      <c r="AB244">
        <v>1</v>
      </c>
      <c r="AC244">
        <v>19.8</v>
      </c>
      <c r="AD244">
        <v>1.54</v>
      </c>
      <c r="AE244" t="s">
        <v>8563</v>
      </c>
      <c r="AF244" t="s">
        <v>3025</v>
      </c>
      <c r="AG244" t="s">
        <v>3025</v>
      </c>
      <c r="AH244" t="s">
        <v>3026</v>
      </c>
      <c r="AI244" t="s">
        <v>1383</v>
      </c>
      <c r="AJ244">
        <v>68</v>
      </c>
      <c r="AK244" t="s">
        <v>57</v>
      </c>
      <c r="AL244">
        <v>68270</v>
      </c>
      <c r="AM244" t="s">
        <v>55</v>
      </c>
      <c r="AN244" t="s">
        <v>55</v>
      </c>
      <c r="AO244" t="s">
        <v>55</v>
      </c>
      <c r="AS244" t="s">
        <v>343</v>
      </c>
      <c r="AT244">
        <v>0</v>
      </c>
      <c r="AU244">
        <v>0</v>
      </c>
      <c r="AV244">
        <v>0</v>
      </c>
      <c r="BB244">
        <v>0</v>
      </c>
      <c r="BC244">
        <v>0</v>
      </c>
      <c r="BD244" t="s">
        <v>60</v>
      </c>
      <c r="BE244">
        <v>46240</v>
      </c>
      <c r="BF244">
        <v>634324015</v>
      </c>
      <c r="BH244" t="s">
        <v>323</v>
      </c>
      <c r="BI244" t="s">
        <v>320</v>
      </c>
      <c r="BJ244" s="23">
        <v>0.47916666666666669</v>
      </c>
      <c r="BK244">
        <v>31.2</v>
      </c>
      <c r="BL244">
        <v>3.33</v>
      </c>
      <c r="BM244">
        <v>0</v>
      </c>
      <c r="BN244">
        <v>-23.74</v>
      </c>
      <c r="BO244">
        <v>10.79</v>
      </c>
      <c r="BP244" t="s">
        <v>60</v>
      </c>
      <c r="BQ244">
        <v>1.163724384</v>
      </c>
      <c r="BR244" t="s">
        <v>61</v>
      </c>
    </row>
    <row r="245" spans="1:70" x14ac:dyDescent="0.2">
      <c r="A245" s="19">
        <f t="shared" si="20"/>
        <v>8.4599999999999973</v>
      </c>
      <c r="B245" s="20">
        <v>3752</v>
      </c>
      <c r="D245" s="2" t="s">
        <v>1381</v>
      </c>
      <c r="E245" s="2" t="str">
        <f t="shared" si="19"/>
        <v>ST</v>
      </c>
      <c r="F245">
        <v>200720433</v>
      </c>
      <c r="G245">
        <v>202606</v>
      </c>
      <c r="H245" t="s">
        <v>52</v>
      </c>
      <c r="I245" t="s">
        <v>321</v>
      </c>
      <c r="J245" t="s">
        <v>322</v>
      </c>
      <c r="K245" t="s">
        <v>54</v>
      </c>
      <c r="L245" s="5">
        <v>46059</v>
      </c>
      <c r="M245" s="5">
        <v>46087</v>
      </c>
      <c r="N245" s="21">
        <v>872331169416</v>
      </c>
      <c r="P245" t="s">
        <v>326</v>
      </c>
      <c r="Q245" t="s">
        <v>326</v>
      </c>
      <c r="R245" t="s">
        <v>56</v>
      </c>
      <c r="S245" t="s">
        <v>327</v>
      </c>
      <c r="T245">
        <v>21</v>
      </c>
      <c r="U245" t="s">
        <v>57</v>
      </c>
      <c r="V245">
        <v>21320</v>
      </c>
      <c r="W245">
        <v>41.29</v>
      </c>
      <c r="X245">
        <v>4.9000000000000004</v>
      </c>
      <c r="Y245">
        <v>0</v>
      </c>
      <c r="Z245">
        <v>-31.42</v>
      </c>
      <c r="AA245">
        <v>14.77</v>
      </c>
      <c r="AB245">
        <v>2</v>
      </c>
      <c r="AC245">
        <v>26.4</v>
      </c>
      <c r="AD245">
        <v>4.4000000000000004</v>
      </c>
      <c r="AE245" t="s">
        <v>1473</v>
      </c>
      <c r="AF245" t="s">
        <v>3027</v>
      </c>
      <c r="AG245" t="s">
        <v>3027</v>
      </c>
      <c r="AH245" t="s">
        <v>3028</v>
      </c>
      <c r="AI245" t="s">
        <v>2931</v>
      </c>
      <c r="AJ245">
        <v>51</v>
      </c>
      <c r="AK245" t="s">
        <v>57</v>
      </c>
      <c r="AL245">
        <v>51370</v>
      </c>
      <c r="AM245" t="s">
        <v>55</v>
      </c>
      <c r="AN245" t="s">
        <v>55</v>
      </c>
      <c r="AO245" t="s">
        <v>55</v>
      </c>
      <c r="AS245" t="s">
        <v>343</v>
      </c>
      <c r="AT245">
        <v>30</v>
      </c>
      <c r="AU245">
        <v>31</v>
      </c>
      <c r="AV245">
        <v>39</v>
      </c>
      <c r="BB245">
        <v>0</v>
      </c>
      <c r="BC245">
        <v>0</v>
      </c>
      <c r="BD245" t="s">
        <v>60</v>
      </c>
      <c r="BE245">
        <v>46240</v>
      </c>
      <c r="BF245">
        <v>634324015</v>
      </c>
      <c r="BH245" t="s">
        <v>323</v>
      </c>
      <c r="BI245" t="s">
        <v>320</v>
      </c>
      <c r="BJ245" s="23">
        <v>0.33124999999999999</v>
      </c>
      <c r="BK245">
        <v>35.4</v>
      </c>
      <c r="BL245">
        <v>4.2</v>
      </c>
      <c r="BM245">
        <v>0</v>
      </c>
      <c r="BN245">
        <v>-26.94</v>
      </c>
      <c r="BO245">
        <v>12.66</v>
      </c>
      <c r="BP245" t="s">
        <v>60</v>
      </c>
      <c r="BQ245">
        <v>1.166343978</v>
      </c>
      <c r="BR245" t="s">
        <v>61</v>
      </c>
    </row>
    <row r="246" spans="1:70" x14ac:dyDescent="0.2">
      <c r="A246" s="19">
        <f t="shared" si="20"/>
        <v>12.14</v>
      </c>
      <c r="B246" s="20">
        <v>3752</v>
      </c>
      <c r="D246" s="2" t="s">
        <v>1381</v>
      </c>
      <c r="E246" s="2" t="str">
        <f t="shared" si="19"/>
        <v>ST</v>
      </c>
      <c r="F246">
        <v>200720433</v>
      </c>
      <c r="G246">
        <v>202606</v>
      </c>
      <c r="H246" t="s">
        <v>52</v>
      </c>
      <c r="I246" t="s">
        <v>321</v>
      </c>
      <c r="J246" t="s">
        <v>322</v>
      </c>
      <c r="K246" t="s">
        <v>54</v>
      </c>
      <c r="L246" t="s">
        <v>2039</v>
      </c>
      <c r="M246" t="s">
        <v>2464</v>
      </c>
      <c r="N246" s="21">
        <v>872382165000</v>
      </c>
      <c r="P246" t="s">
        <v>326</v>
      </c>
      <c r="Q246" t="s">
        <v>326</v>
      </c>
      <c r="R246" t="s">
        <v>56</v>
      </c>
      <c r="S246" t="s">
        <v>327</v>
      </c>
      <c r="T246">
        <v>21</v>
      </c>
      <c r="U246" t="s">
        <v>57</v>
      </c>
      <c r="V246">
        <v>21320</v>
      </c>
      <c r="W246">
        <v>59.12</v>
      </c>
      <c r="X246">
        <v>6.28</v>
      </c>
      <c r="Y246">
        <v>0</v>
      </c>
      <c r="Z246">
        <v>-44.99</v>
      </c>
      <c r="AA246">
        <v>20.41</v>
      </c>
      <c r="AB246">
        <v>4</v>
      </c>
      <c r="AC246">
        <v>49.5</v>
      </c>
      <c r="AD246">
        <v>13.2</v>
      </c>
      <c r="AE246" t="s">
        <v>8564</v>
      </c>
      <c r="AF246" t="s">
        <v>614</v>
      </c>
      <c r="AG246" t="s">
        <v>614</v>
      </c>
      <c r="AH246" t="s">
        <v>3029</v>
      </c>
      <c r="AI246" t="s">
        <v>1768</v>
      </c>
      <c r="AJ246">
        <v>16</v>
      </c>
      <c r="AK246" t="s">
        <v>57</v>
      </c>
      <c r="AL246">
        <v>16100</v>
      </c>
      <c r="AM246" t="s">
        <v>55</v>
      </c>
      <c r="AN246" t="s">
        <v>55</v>
      </c>
      <c r="AO246" t="s">
        <v>55</v>
      </c>
      <c r="AS246" t="s">
        <v>343</v>
      </c>
      <c r="AT246">
        <v>0</v>
      </c>
      <c r="AU246">
        <v>0</v>
      </c>
      <c r="AV246">
        <v>0</v>
      </c>
      <c r="BB246">
        <v>0</v>
      </c>
      <c r="BC246">
        <v>0</v>
      </c>
      <c r="BD246" t="s">
        <v>60</v>
      </c>
      <c r="BE246" s="5">
        <v>46240</v>
      </c>
      <c r="BF246">
        <v>634324015</v>
      </c>
      <c r="BH246" t="s">
        <v>323</v>
      </c>
      <c r="BI246" t="s">
        <v>320</v>
      </c>
      <c r="BJ246" s="23">
        <v>0.40763888888888888</v>
      </c>
      <c r="BK246">
        <v>50.8</v>
      </c>
      <c r="BL246">
        <v>5.4</v>
      </c>
      <c r="BM246">
        <v>0</v>
      </c>
      <c r="BN246">
        <v>-38.659999999999997</v>
      </c>
      <c r="BO246">
        <v>17.54</v>
      </c>
      <c r="BP246" t="s">
        <v>60</v>
      </c>
      <c r="BQ246">
        <v>1.163724384</v>
      </c>
      <c r="BR246" t="s">
        <v>61</v>
      </c>
    </row>
    <row r="247" spans="1:70" x14ac:dyDescent="0.2">
      <c r="A247" s="19">
        <f t="shared" si="20"/>
        <v>8.4599999999999973</v>
      </c>
      <c r="B247" s="20">
        <v>3752</v>
      </c>
      <c r="D247" s="2" t="s">
        <v>1381</v>
      </c>
      <c r="E247" s="2" t="str">
        <f t="shared" si="19"/>
        <v>ST</v>
      </c>
      <c r="F247">
        <v>200720433</v>
      </c>
      <c r="G247">
        <v>202606</v>
      </c>
      <c r="H247" t="s">
        <v>52</v>
      </c>
      <c r="I247" t="s">
        <v>321</v>
      </c>
      <c r="J247" t="s">
        <v>322</v>
      </c>
      <c r="K247" t="s">
        <v>54</v>
      </c>
      <c r="L247">
        <v>46059</v>
      </c>
      <c r="M247">
        <v>46087</v>
      </c>
      <c r="N247" s="21">
        <v>872390408786</v>
      </c>
      <c r="P247" t="s">
        <v>326</v>
      </c>
      <c r="Q247" t="s">
        <v>326</v>
      </c>
      <c r="R247" t="s">
        <v>56</v>
      </c>
      <c r="S247" t="s">
        <v>327</v>
      </c>
      <c r="T247">
        <v>21</v>
      </c>
      <c r="U247" t="s">
        <v>57</v>
      </c>
      <c r="V247">
        <v>21320</v>
      </c>
      <c r="W247">
        <v>41.29</v>
      </c>
      <c r="X247">
        <v>4.9000000000000004</v>
      </c>
      <c r="Y247">
        <v>0</v>
      </c>
      <c r="Z247">
        <v>-31.42</v>
      </c>
      <c r="AA247">
        <v>14.77</v>
      </c>
      <c r="AB247">
        <v>2</v>
      </c>
      <c r="AC247">
        <v>25.08</v>
      </c>
      <c r="AD247">
        <v>2.64</v>
      </c>
      <c r="AE247" t="s">
        <v>8565</v>
      </c>
      <c r="AF247" t="s">
        <v>3030</v>
      </c>
      <c r="AG247" t="s">
        <v>3030</v>
      </c>
      <c r="AH247" t="s">
        <v>3031</v>
      </c>
      <c r="AI247" t="s">
        <v>400</v>
      </c>
      <c r="AJ247">
        <v>59</v>
      </c>
      <c r="AK247" t="s">
        <v>57</v>
      </c>
      <c r="AL247">
        <v>59800</v>
      </c>
      <c r="AM247" t="s">
        <v>55</v>
      </c>
      <c r="AN247" t="s">
        <v>55</v>
      </c>
      <c r="AO247" t="s">
        <v>55</v>
      </c>
      <c r="AS247" t="s">
        <v>343</v>
      </c>
      <c r="AT247">
        <v>30</v>
      </c>
      <c r="AU247">
        <v>30</v>
      </c>
      <c r="AV247">
        <v>40</v>
      </c>
      <c r="BB247">
        <v>0</v>
      </c>
      <c r="BC247">
        <v>0</v>
      </c>
      <c r="BD247" t="s">
        <v>60</v>
      </c>
      <c r="BE247" s="5">
        <v>46240</v>
      </c>
      <c r="BF247">
        <v>634324015</v>
      </c>
      <c r="BH247" t="s">
        <v>323</v>
      </c>
      <c r="BI247" t="s">
        <v>320</v>
      </c>
      <c r="BJ247" s="23">
        <v>0.5541666666666667</v>
      </c>
      <c r="BK247">
        <v>35.4</v>
      </c>
      <c r="BL247">
        <v>4.2</v>
      </c>
      <c r="BM247">
        <v>0</v>
      </c>
      <c r="BN247">
        <v>-26.94</v>
      </c>
      <c r="BO247">
        <v>12.66</v>
      </c>
      <c r="BP247" t="s">
        <v>60</v>
      </c>
      <c r="BQ247">
        <v>1.166343978</v>
      </c>
      <c r="BR247" t="s">
        <v>61</v>
      </c>
    </row>
    <row r="248" spans="1:70" x14ac:dyDescent="0.2">
      <c r="A248" s="19">
        <f t="shared" si="20"/>
        <v>20.170000000000002</v>
      </c>
      <c r="B248" s="20">
        <v>3752</v>
      </c>
      <c r="D248" s="2" t="s">
        <v>1381</v>
      </c>
      <c r="E248" s="2" t="str">
        <f t="shared" si="19"/>
        <v>ST</v>
      </c>
      <c r="F248">
        <v>200720433</v>
      </c>
      <c r="G248">
        <v>202606</v>
      </c>
      <c r="H248" t="s">
        <v>52</v>
      </c>
      <c r="I248" t="s">
        <v>321</v>
      </c>
      <c r="J248" t="s">
        <v>322</v>
      </c>
      <c r="K248" t="s">
        <v>54</v>
      </c>
      <c r="L248" s="5">
        <v>46148</v>
      </c>
      <c r="M248" s="5">
        <v>46179</v>
      </c>
      <c r="N248" s="21">
        <v>872695087180</v>
      </c>
      <c r="P248" t="s">
        <v>326</v>
      </c>
      <c r="Q248" t="s">
        <v>326</v>
      </c>
      <c r="R248" t="s">
        <v>56</v>
      </c>
      <c r="S248" t="s">
        <v>327</v>
      </c>
      <c r="T248">
        <v>21</v>
      </c>
      <c r="U248" t="s">
        <v>57</v>
      </c>
      <c r="V248">
        <v>21320</v>
      </c>
      <c r="W248">
        <v>98.01</v>
      </c>
      <c r="X248">
        <v>111.94</v>
      </c>
      <c r="Y248">
        <v>0</v>
      </c>
      <c r="Z248">
        <v>-74.58</v>
      </c>
      <c r="AA248">
        <v>135.36000000000001</v>
      </c>
      <c r="AB248">
        <v>6</v>
      </c>
      <c r="AC248">
        <v>101.64</v>
      </c>
      <c r="AD248">
        <v>101.64</v>
      </c>
      <c r="AE248" t="s">
        <v>8566</v>
      </c>
      <c r="AF248" t="s">
        <v>3032</v>
      </c>
      <c r="AG248" t="s">
        <v>3033</v>
      </c>
      <c r="AH248" t="s">
        <v>3034</v>
      </c>
      <c r="AI248" t="s">
        <v>2158</v>
      </c>
      <c r="AJ248">
        <v>59</v>
      </c>
      <c r="AK248" t="s">
        <v>57</v>
      </c>
      <c r="AL248">
        <v>59110</v>
      </c>
      <c r="AM248" t="s">
        <v>55</v>
      </c>
      <c r="AN248" t="s">
        <v>55</v>
      </c>
      <c r="AO248" t="s">
        <v>55</v>
      </c>
      <c r="AS248" t="s">
        <v>343</v>
      </c>
      <c r="AT248">
        <v>27</v>
      </c>
      <c r="AU248">
        <v>31</v>
      </c>
      <c r="AV248">
        <v>41</v>
      </c>
      <c r="BB248">
        <v>0</v>
      </c>
      <c r="BC248">
        <v>0</v>
      </c>
      <c r="BD248" t="s">
        <v>60</v>
      </c>
      <c r="BE248" t="s">
        <v>2497</v>
      </c>
      <c r="BF248">
        <v>634333759</v>
      </c>
      <c r="BH248" t="s">
        <v>323</v>
      </c>
      <c r="BI248" t="s">
        <v>320</v>
      </c>
      <c r="BJ248" s="23">
        <v>0.34791666666666665</v>
      </c>
      <c r="BK248">
        <v>84.4</v>
      </c>
      <c r="BL248">
        <v>96.4</v>
      </c>
      <c r="BM248">
        <v>0</v>
      </c>
      <c r="BN248">
        <v>-64.23</v>
      </c>
      <c r="BO248">
        <v>116.57</v>
      </c>
      <c r="BP248" t="s">
        <v>60</v>
      </c>
      <c r="BQ248">
        <v>1.161210911</v>
      </c>
      <c r="BR248" t="s">
        <v>61</v>
      </c>
    </row>
    <row r="249" spans="1:70" x14ac:dyDescent="0.2">
      <c r="A249" s="19">
        <f t="shared" si="20"/>
        <v>13.14</v>
      </c>
      <c r="B249" s="20">
        <v>3752</v>
      </c>
      <c r="D249" s="2" t="s">
        <v>1381</v>
      </c>
      <c r="E249" s="2" t="str">
        <f t="shared" si="19"/>
        <v>ST</v>
      </c>
      <c r="F249">
        <v>200720433</v>
      </c>
      <c r="G249">
        <v>202606</v>
      </c>
      <c r="H249" t="s">
        <v>52</v>
      </c>
      <c r="I249" t="s">
        <v>321</v>
      </c>
      <c r="J249" t="s">
        <v>322</v>
      </c>
      <c r="K249" t="s">
        <v>54</v>
      </c>
      <c r="L249">
        <v>46028</v>
      </c>
      <c r="M249">
        <v>46087</v>
      </c>
      <c r="N249" s="21">
        <v>872328666631</v>
      </c>
      <c r="P249" t="s">
        <v>326</v>
      </c>
      <c r="Q249" t="s">
        <v>326</v>
      </c>
      <c r="R249" t="s">
        <v>56</v>
      </c>
      <c r="S249" t="s">
        <v>327</v>
      </c>
      <c r="T249">
        <v>21</v>
      </c>
      <c r="U249" t="s">
        <v>57</v>
      </c>
      <c r="V249">
        <v>21320</v>
      </c>
      <c r="W249">
        <v>64.150000000000006</v>
      </c>
      <c r="X249">
        <v>7.61</v>
      </c>
      <c r="Y249">
        <v>0</v>
      </c>
      <c r="Z249">
        <v>-48.83</v>
      </c>
      <c r="AA249">
        <v>22.93</v>
      </c>
      <c r="AB249">
        <v>5</v>
      </c>
      <c r="AC249">
        <v>56.1</v>
      </c>
      <c r="AD249">
        <v>16.5</v>
      </c>
      <c r="AE249" t="s">
        <v>8567</v>
      </c>
      <c r="AF249" t="s">
        <v>3035</v>
      </c>
      <c r="AG249" t="s">
        <v>3035</v>
      </c>
      <c r="AH249" t="s">
        <v>3036</v>
      </c>
      <c r="AI249" t="s">
        <v>3037</v>
      </c>
      <c r="AJ249">
        <v>32</v>
      </c>
      <c r="AK249" t="s">
        <v>57</v>
      </c>
      <c r="AL249">
        <v>32800</v>
      </c>
      <c r="AM249" t="s">
        <v>55</v>
      </c>
      <c r="AN249" t="s">
        <v>55</v>
      </c>
      <c r="AO249" t="s">
        <v>55</v>
      </c>
      <c r="AS249" t="s">
        <v>343</v>
      </c>
      <c r="AT249">
        <v>0</v>
      </c>
      <c r="AU249">
        <v>0</v>
      </c>
      <c r="AV249">
        <v>0</v>
      </c>
      <c r="BB249">
        <v>0</v>
      </c>
      <c r="BC249">
        <v>0</v>
      </c>
      <c r="BD249" t="s">
        <v>60</v>
      </c>
      <c r="BE249">
        <v>46240</v>
      </c>
      <c r="BF249">
        <v>634324015</v>
      </c>
      <c r="BH249" t="s">
        <v>323</v>
      </c>
      <c r="BI249" t="s">
        <v>320</v>
      </c>
      <c r="BJ249" s="23">
        <v>0.45208333333333334</v>
      </c>
      <c r="BK249">
        <v>55</v>
      </c>
      <c r="BL249">
        <v>6.52</v>
      </c>
      <c r="BM249">
        <v>0</v>
      </c>
      <c r="BN249">
        <v>-41.86</v>
      </c>
      <c r="BO249">
        <v>19.66</v>
      </c>
      <c r="BP249" t="s">
        <v>60</v>
      </c>
      <c r="BQ249">
        <v>1.1664392109999999</v>
      </c>
      <c r="BR249" t="s">
        <v>61</v>
      </c>
    </row>
    <row r="250" spans="1:70" x14ac:dyDescent="0.2">
      <c r="A250" s="19">
        <f t="shared" si="20"/>
        <v>21.840000000000003</v>
      </c>
      <c r="B250" s="20">
        <v>3752</v>
      </c>
      <c r="D250" s="2" t="s">
        <v>1381</v>
      </c>
      <c r="E250" s="2" t="str">
        <f t="shared" si="19"/>
        <v>ST</v>
      </c>
      <c r="F250">
        <v>200720433</v>
      </c>
      <c r="G250">
        <v>202606</v>
      </c>
      <c r="H250" t="s">
        <v>52</v>
      </c>
      <c r="I250" t="s">
        <v>321</v>
      </c>
      <c r="J250" t="s">
        <v>322</v>
      </c>
      <c r="K250" t="s">
        <v>54</v>
      </c>
      <c r="L250" s="5">
        <v>46301</v>
      </c>
      <c r="M250">
        <v>46332</v>
      </c>
      <c r="N250" s="21">
        <v>872840479961</v>
      </c>
      <c r="P250" t="s">
        <v>326</v>
      </c>
      <c r="Q250" t="s">
        <v>326</v>
      </c>
      <c r="R250" t="s">
        <v>56</v>
      </c>
      <c r="S250" t="s">
        <v>327</v>
      </c>
      <c r="T250">
        <v>21</v>
      </c>
      <c r="U250" t="s">
        <v>57</v>
      </c>
      <c r="V250">
        <v>21320</v>
      </c>
      <c r="W250">
        <v>105.4</v>
      </c>
      <c r="X250">
        <v>112.11</v>
      </c>
      <c r="Y250">
        <v>0</v>
      </c>
      <c r="Z250">
        <v>-80.209999999999994</v>
      </c>
      <c r="AA250">
        <v>137.30000000000001</v>
      </c>
      <c r="AB250">
        <v>7</v>
      </c>
      <c r="AC250">
        <v>113.52</v>
      </c>
      <c r="AD250">
        <v>113.52</v>
      </c>
      <c r="AE250" t="s">
        <v>8568</v>
      </c>
      <c r="AF250" t="s">
        <v>3038</v>
      </c>
      <c r="AG250" t="s">
        <v>3039</v>
      </c>
      <c r="AH250" t="s">
        <v>3040</v>
      </c>
      <c r="AI250" t="s">
        <v>404</v>
      </c>
      <c r="AJ250">
        <v>75</v>
      </c>
      <c r="AK250" t="s">
        <v>57</v>
      </c>
      <c r="AL250">
        <v>75012</v>
      </c>
      <c r="AM250" t="s">
        <v>55</v>
      </c>
      <c r="AN250" t="s">
        <v>55</v>
      </c>
      <c r="AO250" t="s">
        <v>55</v>
      </c>
      <c r="AS250" t="s">
        <v>343</v>
      </c>
      <c r="AT250">
        <v>16</v>
      </c>
      <c r="AU250">
        <v>30</v>
      </c>
      <c r="AV250">
        <v>40</v>
      </c>
      <c r="BB250">
        <v>0</v>
      </c>
      <c r="BC250">
        <v>0</v>
      </c>
      <c r="BD250" t="s">
        <v>60</v>
      </c>
      <c r="BE250" t="s">
        <v>2497</v>
      </c>
      <c r="BF250">
        <v>634333759</v>
      </c>
      <c r="BH250" t="s">
        <v>323</v>
      </c>
      <c r="BI250" t="s">
        <v>320</v>
      </c>
      <c r="BJ250" s="23">
        <v>0.5229166666666667</v>
      </c>
      <c r="BK250">
        <v>91.4</v>
      </c>
      <c r="BL250">
        <v>97.22</v>
      </c>
      <c r="BM250">
        <v>0</v>
      </c>
      <c r="BN250">
        <v>-69.56</v>
      </c>
      <c r="BO250">
        <v>119.06</v>
      </c>
      <c r="BP250" t="s">
        <v>60</v>
      </c>
      <c r="BQ250">
        <v>1.153163127</v>
      </c>
      <c r="BR250" t="s">
        <v>61</v>
      </c>
    </row>
    <row r="251" spans="1:70" x14ac:dyDescent="0.2">
      <c r="A251" s="19">
        <f t="shared" si="20"/>
        <v>9.4600000000000009</v>
      </c>
      <c r="B251" s="20">
        <v>3752</v>
      </c>
      <c r="D251" s="2" t="s">
        <v>346</v>
      </c>
      <c r="E251" s="2" t="str">
        <f t="shared" si="19"/>
        <v>ST</v>
      </c>
      <c r="F251">
        <v>200720433</v>
      </c>
      <c r="G251">
        <v>202606</v>
      </c>
      <c r="H251" t="s">
        <v>52</v>
      </c>
      <c r="I251" t="s">
        <v>321</v>
      </c>
      <c r="J251" t="s">
        <v>322</v>
      </c>
      <c r="K251" t="s">
        <v>54</v>
      </c>
      <c r="L251">
        <v>46087</v>
      </c>
      <c r="M251" s="5">
        <v>46118</v>
      </c>
      <c r="N251" s="21">
        <v>872530668640</v>
      </c>
      <c r="P251" t="s">
        <v>326</v>
      </c>
      <c r="Q251" t="s">
        <v>326</v>
      </c>
      <c r="R251" t="s">
        <v>56</v>
      </c>
      <c r="S251" t="s">
        <v>327</v>
      </c>
      <c r="T251">
        <v>21</v>
      </c>
      <c r="U251" t="s">
        <v>57</v>
      </c>
      <c r="V251">
        <v>21320</v>
      </c>
      <c r="W251">
        <v>46.1</v>
      </c>
      <c r="X251">
        <v>5.46</v>
      </c>
      <c r="Y251">
        <v>0</v>
      </c>
      <c r="Z251">
        <v>-35.090000000000003</v>
      </c>
      <c r="AA251">
        <v>16.47</v>
      </c>
      <c r="AB251">
        <v>2</v>
      </c>
      <c r="AC251">
        <v>33</v>
      </c>
      <c r="AD251">
        <v>5.72</v>
      </c>
      <c r="AE251" t="s">
        <v>8569</v>
      </c>
      <c r="AF251" t="s">
        <v>3041</v>
      </c>
      <c r="AG251" t="s">
        <v>3041</v>
      </c>
      <c r="AH251" t="s">
        <v>3042</v>
      </c>
      <c r="AI251" t="s">
        <v>3043</v>
      </c>
      <c r="AJ251">
        <v>78</v>
      </c>
      <c r="AK251" t="s">
        <v>57</v>
      </c>
      <c r="AL251">
        <v>78310</v>
      </c>
      <c r="AM251" t="s">
        <v>55</v>
      </c>
      <c r="AN251" t="s">
        <v>55</v>
      </c>
      <c r="AO251" t="s">
        <v>55</v>
      </c>
      <c r="AS251" t="s">
        <v>343</v>
      </c>
      <c r="AT251">
        <v>0</v>
      </c>
      <c r="AU251">
        <v>0</v>
      </c>
      <c r="AV251">
        <v>0</v>
      </c>
      <c r="BB251">
        <v>0</v>
      </c>
      <c r="BC251">
        <v>0</v>
      </c>
      <c r="BD251" t="s">
        <v>60</v>
      </c>
      <c r="BE251" s="5">
        <v>46240</v>
      </c>
      <c r="BF251">
        <v>634324015</v>
      </c>
      <c r="BH251" t="s">
        <v>323</v>
      </c>
      <c r="BI251" t="s">
        <v>320</v>
      </c>
      <c r="BJ251" s="23">
        <v>0.48194444444444445</v>
      </c>
      <c r="BK251">
        <v>39.6</v>
      </c>
      <c r="BL251">
        <v>4.6900000000000004</v>
      </c>
      <c r="BM251">
        <v>0</v>
      </c>
      <c r="BN251">
        <v>-30.14</v>
      </c>
      <c r="BO251">
        <v>14.15</v>
      </c>
      <c r="BP251" t="s">
        <v>60</v>
      </c>
      <c r="BQ251">
        <v>1.164090147</v>
      </c>
      <c r="BR251" t="s">
        <v>61</v>
      </c>
    </row>
    <row r="252" spans="1:70" x14ac:dyDescent="0.2">
      <c r="A252" s="19">
        <f t="shared" si="20"/>
        <v>9.8000000000000007</v>
      </c>
      <c r="B252" s="20">
        <v>3752</v>
      </c>
      <c r="D252" s="2" t="s">
        <v>1381</v>
      </c>
      <c r="E252" s="2" t="str">
        <f t="shared" ref="E252:E313" si="21">IF(J252="FedEx Priority","ST","FICP")</f>
        <v>ST</v>
      </c>
      <c r="F252">
        <v>200720433</v>
      </c>
      <c r="G252">
        <v>202606</v>
      </c>
      <c r="H252" t="s">
        <v>52</v>
      </c>
      <c r="I252" t="s">
        <v>321</v>
      </c>
      <c r="J252" t="s">
        <v>322</v>
      </c>
      <c r="K252" t="s">
        <v>54</v>
      </c>
      <c r="L252" s="5">
        <v>46148</v>
      </c>
      <c r="M252">
        <v>46240</v>
      </c>
      <c r="N252" s="21">
        <v>872641955329</v>
      </c>
      <c r="P252" t="s">
        <v>326</v>
      </c>
      <c r="Q252" t="s">
        <v>326</v>
      </c>
      <c r="R252" t="s">
        <v>56</v>
      </c>
      <c r="S252" t="s">
        <v>327</v>
      </c>
      <c r="T252">
        <v>21</v>
      </c>
      <c r="U252" t="s">
        <v>57</v>
      </c>
      <c r="V252">
        <v>21320</v>
      </c>
      <c r="W252">
        <v>47.61</v>
      </c>
      <c r="X252">
        <v>5.64</v>
      </c>
      <c r="Y252">
        <v>0</v>
      </c>
      <c r="Z252">
        <v>-36.229999999999997</v>
      </c>
      <c r="AA252">
        <v>17.02</v>
      </c>
      <c r="AB252">
        <v>2</v>
      </c>
      <c r="AC252">
        <v>35.200000000000003</v>
      </c>
      <c r="AD252">
        <v>35.200000000000003</v>
      </c>
      <c r="AE252" t="s">
        <v>8570</v>
      </c>
      <c r="AF252" t="s">
        <v>3044</v>
      </c>
      <c r="AG252" t="s">
        <v>3044</v>
      </c>
      <c r="AH252" t="s">
        <v>3045</v>
      </c>
      <c r="AI252" t="s">
        <v>2855</v>
      </c>
      <c r="AJ252">
        <v>94</v>
      </c>
      <c r="AK252" t="s">
        <v>57</v>
      </c>
      <c r="AL252">
        <v>94120</v>
      </c>
      <c r="AM252" t="s">
        <v>55</v>
      </c>
      <c r="AN252" t="s">
        <v>55</v>
      </c>
      <c r="AO252" t="s">
        <v>55</v>
      </c>
      <c r="AS252" t="s">
        <v>343</v>
      </c>
      <c r="AT252">
        <v>20</v>
      </c>
      <c r="AU252">
        <v>30</v>
      </c>
      <c r="AV252">
        <v>40</v>
      </c>
      <c r="BB252">
        <v>0</v>
      </c>
      <c r="BC252">
        <v>0</v>
      </c>
      <c r="BD252" t="s">
        <v>60</v>
      </c>
      <c r="BE252" t="s">
        <v>2497</v>
      </c>
      <c r="BF252">
        <v>634333759</v>
      </c>
      <c r="BH252" t="s">
        <v>323</v>
      </c>
      <c r="BI252" t="s">
        <v>320</v>
      </c>
      <c r="BJ252" s="23">
        <v>0.47986111111111113</v>
      </c>
      <c r="BK252">
        <v>41</v>
      </c>
      <c r="BL252">
        <v>4.8600000000000003</v>
      </c>
      <c r="BM252">
        <v>0</v>
      </c>
      <c r="BN252">
        <v>-31.2</v>
      </c>
      <c r="BO252">
        <v>14.66</v>
      </c>
      <c r="BP252" t="s">
        <v>60</v>
      </c>
      <c r="BQ252">
        <v>1.161210911</v>
      </c>
      <c r="BR252" t="s">
        <v>61</v>
      </c>
    </row>
    <row r="253" spans="1:70" x14ac:dyDescent="0.2">
      <c r="A253" s="19">
        <f t="shared" si="20"/>
        <v>9.8000000000000007</v>
      </c>
      <c r="B253" s="20">
        <v>3752</v>
      </c>
      <c r="D253" s="2" t="s">
        <v>346</v>
      </c>
      <c r="E253" s="2" t="str">
        <f t="shared" si="21"/>
        <v>ST</v>
      </c>
      <c r="F253">
        <v>200720433</v>
      </c>
      <c r="G253">
        <v>202606</v>
      </c>
      <c r="H253" t="s">
        <v>52</v>
      </c>
      <c r="I253" t="s">
        <v>321</v>
      </c>
      <c r="J253" t="s">
        <v>322</v>
      </c>
      <c r="K253" t="s">
        <v>54</v>
      </c>
      <c r="L253">
        <v>46059</v>
      </c>
      <c r="M253">
        <v>46118</v>
      </c>
      <c r="N253" s="21">
        <v>872528072420</v>
      </c>
      <c r="P253" t="s">
        <v>326</v>
      </c>
      <c r="Q253" t="s">
        <v>326</v>
      </c>
      <c r="R253" t="s">
        <v>56</v>
      </c>
      <c r="S253" t="s">
        <v>327</v>
      </c>
      <c r="T253">
        <v>21</v>
      </c>
      <c r="U253" t="s">
        <v>57</v>
      </c>
      <c r="V253">
        <v>21320</v>
      </c>
      <c r="W253">
        <v>47.82</v>
      </c>
      <c r="X253">
        <v>5.67</v>
      </c>
      <c r="Y253">
        <v>0</v>
      </c>
      <c r="Z253">
        <v>-36.39</v>
      </c>
      <c r="AA253">
        <v>17.100000000000001</v>
      </c>
      <c r="AB253">
        <v>2</v>
      </c>
      <c r="AC253">
        <v>35.200000000000003</v>
      </c>
      <c r="AD253">
        <v>4.4000000000000004</v>
      </c>
      <c r="AE253" t="s">
        <v>8571</v>
      </c>
      <c r="AF253" t="s">
        <v>3046</v>
      </c>
      <c r="AG253" t="s">
        <v>3046</v>
      </c>
      <c r="AH253" t="s">
        <v>3047</v>
      </c>
      <c r="AI253" t="s">
        <v>3048</v>
      </c>
      <c r="AJ253">
        <v>49</v>
      </c>
      <c r="AK253" t="s">
        <v>57</v>
      </c>
      <c r="AL253">
        <v>49450</v>
      </c>
      <c r="AM253" t="s">
        <v>55</v>
      </c>
      <c r="AN253" t="s">
        <v>55</v>
      </c>
      <c r="AO253" t="s">
        <v>55</v>
      </c>
      <c r="AS253" t="s">
        <v>343</v>
      </c>
      <c r="AT253">
        <v>30</v>
      </c>
      <c r="AU253">
        <v>30</v>
      </c>
      <c r="AV253">
        <v>39</v>
      </c>
      <c r="BB253">
        <v>0</v>
      </c>
      <c r="BC253">
        <v>0</v>
      </c>
      <c r="BD253" t="s">
        <v>60</v>
      </c>
      <c r="BE253">
        <v>46240</v>
      </c>
      <c r="BF253">
        <v>634324015</v>
      </c>
      <c r="BH253" t="s">
        <v>323</v>
      </c>
      <c r="BI253" t="s">
        <v>320</v>
      </c>
      <c r="BJ253" s="23">
        <v>0.45069444444444445</v>
      </c>
      <c r="BK253">
        <v>41</v>
      </c>
      <c r="BL253">
        <v>4.8600000000000003</v>
      </c>
      <c r="BM253">
        <v>0</v>
      </c>
      <c r="BN253">
        <v>-31.2</v>
      </c>
      <c r="BO253">
        <v>14.66</v>
      </c>
      <c r="BP253" t="s">
        <v>60</v>
      </c>
      <c r="BQ253">
        <v>1.166343978</v>
      </c>
      <c r="BR253" t="s">
        <v>61</v>
      </c>
    </row>
    <row r="254" spans="1:70" x14ac:dyDescent="0.2">
      <c r="A254" s="19">
        <f t="shared" si="20"/>
        <v>7.120000000000001</v>
      </c>
      <c r="B254" s="20">
        <v>3752</v>
      </c>
      <c r="D254" s="2" t="s">
        <v>1381</v>
      </c>
      <c r="E254" s="2" t="str">
        <f t="shared" si="21"/>
        <v>ST</v>
      </c>
      <c r="F254">
        <v>200720433</v>
      </c>
      <c r="G254">
        <v>202606</v>
      </c>
      <c r="H254" t="s">
        <v>52</v>
      </c>
      <c r="I254" t="s">
        <v>321</v>
      </c>
      <c r="J254" t="s">
        <v>322</v>
      </c>
      <c r="K254" t="s">
        <v>54</v>
      </c>
      <c r="L254">
        <v>46059</v>
      </c>
      <c r="M254">
        <v>46087</v>
      </c>
      <c r="N254" s="21">
        <v>872391127069</v>
      </c>
      <c r="P254" t="s">
        <v>326</v>
      </c>
      <c r="Q254" t="s">
        <v>326</v>
      </c>
      <c r="R254" t="s">
        <v>56</v>
      </c>
      <c r="S254" t="s">
        <v>327</v>
      </c>
      <c r="T254">
        <v>21</v>
      </c>
      <c r="U254" t="s">
        <v>57</v>
      </c>
      <c r="V254">
        <v>21320</v>
      </c>
      <c r="W254">
        <v>34.76</v>
      </c>
      <c r="X254">
        <v>4.13</v>
      </c>
      <c r="Y254">
        <v>0</v>
      </c>
      <c r="Z254">
        <v>-26.45</v>
      </c>
      <c r="AA254">
        <v>12.43</v>
      </c>
      <c r="AB254">
        <v>1</v>
      </c>
      <c r="AC254">
        <v>15.84</v>
      </c>
      <c r="AD254">
        <v>1.1000000000000001</v>
      </c>
      <c r="AE254" t="s">
        <v>8572</v>
      </c>
      <c r="AF254" t="s">
        <v>3049</v>
      </c>
      <c r="AG254" t="s">
        <v>3050</v>
      </c>
      <c r="AH254" t="s">
        <v>3051</v>
      </c>
      <c r="AI254" t="s">
        <v>690</v>
      </c>
      <c r="AJ254">
        <v>57</v>
      </c>
      <c r="AK254" t="s">
        <v>57</v>
      </c>
      <c r="AL254">
        <v>57740</v>
      </c>
      <c r="AM254" t="s">
        <v>55</v>
      </c>
      <c r="AN254" t="s">
        <v>55</v>
      </c>
      <c r="AO254" t="s">
        <v>55</v>
      </c>
      <c r="AS254" t="s">
        <v>342</v>
      </c>
      <c r="AT254">
        <v>30</v>
      </c>
      <c r="AU254">
        <v>30</v>
      </c>
      <c r="AV254">
        <v>40</v>
      </c>
      <c r="BB254">
        <v>0</v>
      </c>
      <c r="BC254">
        <v>0</v>
      </c>
      <c r="BD254" t="s">
        <v>60</v>
      </c>
      <c r="BE254">
        <v>46240</v>
      </c>
      <c r="BF254">
        <v>634324015</v>
      </c>
      <c r="BH254" t="s">
        <v>323</v>
      </c>
      <c r="BI254" t="s">
        <v>320</v>
      </c>
      <c r="BJ254" s="23">
        <v>0.50416666666666665</v>
      </c>
      <c r="BK254">
        <v>29.8</v>
      </c>
      <c r="BL254">
        <v>3.54</v>
      </c>
      <c r="BM254">
        <v>0</v>
      </c>
      <c r="BN254">
        <v>-22.68</v>
      </c>
      <c r="BO254">
        <v>10.66</v>
      </c>
      <c r="BP254" t="s">
        <v>60</v>
      </c>
      <c r="BQ254">
        <v>1.166343978</v>
      </c>
      <c r="BR254" t="s">
        <v>61</v>
      </c>
    </row>
    <row r="255" spans="1:70" x14ac:dyDescent="0.2">
      <c r="A255" s="19">
        <f t="shared" si="20"/>
        <v>11.14</v>
      </c>
      <c r="B255" s="20">
        <v>3752</v>
      </c>
      <c r="D255" s="2" t="s">
        <v>1381</v>
      </c>
      <c r="E255" s="2" t="str">
        <f t="shared" si="21"/>
        <v>ST</v>
      </c>
      <c r="F255">
        <v>200720433</v>
      </c>
      <c r="G255">
        <v>202606</v>
      </c>
      <c r="H255" t="s">
        <v>52</v>
      </c>
      <c r="I255" t="s">
        <v>321</v>
      </c>
      <c r="J255" t="s">
        <v>322</v>
      </c>
      <c r="K255" t="s">
        <v>54</v>
      </c>
      <c r="L255" s="5" t="s">
        <v>1817</v>
      </c>
      <c r="M255" s="5">
        <v>46059</v>
      </c>
      <c r="N255" s="21">
        <v>872328835189</v>
      </c>
      <c r="P255" t="s">
        <v>326</v>
      </c>
      <c r="Q255" t="s">
        <v>326</v>
      </c>
      <c r="R255" t="s">
        <v>56</v>
      </c>
      <c r="S255" t="s">
        <v>327</v>
      </c>
      <c r="T255">
        <v>21</v>
      </c>
      <c r="U255" t="s">
        <v>57</v>
      </c>
      <c r="V255">
        <v>21320</v>
      </c>
      <c r="W255">
        <v>54.21</v>
      </c>
      <c r="X255">
        <v>5.77</v>
      </c>
      <c r="Y255">
        <v>0</v>
      </c>
      <c r="Z255">
        <v>-41.25</v>
      </c>
      <c r="AA255">
        <v>18.73</v>
      </c>
      <c r="AB255">
        <v>3</v>
      </c>
      <c r="AC255">
        <v>42.02</v>
      </c>
      <c r="AD255">
        <v>7.26</v>
      </c>
      <c r="AE255" t="s">
        <v>8573</v>
      </c>
      <c r="AF255" t="s">
        <v>3052</v>
      </c>
      <c r="AG255" t="s">
        <v>3052</v>
      </c>
      <c r="AH255" t="s">
        <v>3053</v>
      </c>
      <c r="AI255" t="s">
        <v>737</v>
      </c>
      <c r="AJ255">
        <v>23</v>
      </c>
      <c r="AK255" t="s">
        <v>57</v>
      </c>
      <c r="AL255">
        <v>23000</v>
      </c>
      <c r="AM255" t="s">
        <v>55</v>
      </c>
      <c r="AN255" t="s">
        <v>55</v>
      </c>
      <c r="AO255" t="s">
        <v>55</v>
      </c>
      <c r="AS255" t="s">
        <v>343</v>
      </c>
      <c r="AT255">
        <v>0</v>
      </c>
      <c r="AU255">
        <v>0</v>
      </c>
      <c r="AV255">
        <v>0</v>
      </c>
      <c r="BB255">
        <v>0</v>
      </c>
      <c r="BC255">
        <v>0</v>
      </c>
      <c r="BD255" t="s">
        <v>60</v>
      </c>
      <c r="BE255">
        <v>46240</v>
      </c>
      <c r="BF255">
        <v>634324015</v>
      </c>
      <c r="BH255" t="s">
        <v>323</v>
      </c>
      <c r="BI255" t="s">
        <v>320</v>
      </c>
      <c r="BJ255" s="23">
        <v>0.44930555555555557</v>
      </c>
      <c r="BK255">
        <v>46.6</v>
      </c>
      <c r="BL255">
        <v>4.96</v>
      </c>
      <c r="BM255">
        <v>0</v>
      </c>
      <c r="BN255">
        <v>-35.46</v>
      </c>
      <c r="BO255">
        <v>16.100000000000001</v>
      </c>
      <c r="BP255" t="s">
        <v>60</v>
      </c>
      <c r="BQ255">
        <v>1.163318249</v>
      </c>
      <c r="BR255" t="s">
        <v>61</v>
      </c>
    </row>
    <row r="256" spans="1:70" x14ac:dyDescent="0.2">
      <c r="A256" s="19">
        <f t="shared" si="20"/>
        <v>20.840000000000003</v>
      </c>
      <c r="B256" s="20">
        <v>3752</v>
      </c>
      <c r="D256" s="2" t="s">
        <v>1381</v>
      </c>
      <c r="E256" s="2" t="str">
        <f t="shared" si="21"/>
        <v>ST</v>
      </c>
      <c r="F256">
        <v>200720433</v>
      </c>
      <c r="G256">
        <v>202606</v>
      </c>
      <c r="H256" t="s">
        <v>52</v>
      </c>
      <c r="I256" t="s">
        <v>321</v>
      </c>
      <c r="J256" t="s">
        <v>322</v>
      </c>
      <c r="K256" t="s">
        <v>54</v>
      </c>
      <c r="L256" t="s">
        <v>1854</v>
      </c>
      <c r="M256" t="s">
        <v>2039</v>
      </c>
      <c r="N256" s="21">
        <v>872221813030</v>
      </c>
      <c r="P256" t="s">
        <v>326</v>
      </c>
      <c r="Q256" t="s">
        <v>326</v>
      </c>
      <c r="R256" t="s">
        <v>56</v>
      </c>
      <c r="S256" t="s">
        <v>327</v>
      </c>
      <c r="T256">
        <v>21</v>
      </c>
      <c r="U256" t="s">
        <v>57</v>
      </c>
      <c r="V256">
        <v>21320</v>
      </c>
      <c r="W256">
        <v>101.22</v>
      </c>
      <c r="X256">
        <v>111.07</v>
      </c>
      <c r="Y256">
        <v>0</v>
      </c>
      <c r="Z256">
        <v>-77.03</v>
      </c>
      <c r="AA256">
        <v>135.26</v>
      </c>
      <c r="AB256">
        <v>6</v>
      </c>
      <c r="AC256">
        <v>107.58</v>
      </c>
      <c r="AD256">
        <v>60.72</v>
      </c>
      <c r="AE256" t="s">
        <v>1571</v>
      </c>
      <c r="AF256" t="s">
        <v>2580</v>
      </c>
      <c r="AG256" t="s">
        <v>2580</v>
      </c>
      <c r="AH256" t="s">
        <v>2581</v>
      </c>
      <c r="AI256" t="s">
        <v>643</v>
      </c>
      <c r="AJ256">
        <v>59</v>
      </c>
      <c r="AK256" t="s">
        <v>57</v>
      </c>
      <c r="AL256">
        <v>59140</v>
      </c>
      <c r="AM256" t="s">
        <v>55</v>
      </c>
      <c r="AN256" t="s">
        <v>55</v>
      </c>
      <c r="AO256" t="s">
        <v>55</v>
      </c>
      <c r="AS256" t="s">
        <v>343</v>
      </c>
      <c r="AT256">
        <v>5</v>
      </c>
      <c r="AU256">
        <v>73</v>
      </c>
      <c r="AV256">
        <v>114</v>
      </c>
      <c r="BB256">
        <v>0</v>
      </c>
      <c r="BC256">
        <v>0</v>
      </c>
      <c r="BD256" t="s">
        <v>60</v>
      </c>
      <c r="BE256" s="5">
        <v>46240</v>
      </c>
      <c r="BF256">
        <v>634324015</v>
      </c>
      <c r="BH256" t="s">
        <v>323</v>
      </c>
      <c r="BI256" t="s">
        <v>320</v>
      </c>
      <c r="BJ256" s="23">
        <v>0.43402777777777779</v>
      </c>
      <c r="BK256">
        <v>87.2</v>
      </c>
      <c r="BL256">
        <v>95.68</v>
      </c>
      <c r="BM256">
        <v>0</v>
      </c>
      <c r="BN256">
        <v>-66.36</v>
      </c>
      <c r="BO256">
        <v>116.52</v>
      </c>
      <c r="BP256" t="s">
        <v>60</v>
      </c>
      <c r="BQ256">
        <v>1.1608334789999999</v>
      </c>
      <c r="BR256" t="s">
        <v>61</v>
      </c>
    </row>
    <row r="257" spans="1:70" x14ac:dyDescent="0.2">
      <c r="A257" s="19">
        <f t="shared" si="20"/>
        <v>14.480000000000004</v>
      </c>
      <c r="B257" s="20">
        <v>3752</v>
      </c>
      <c r="D257" s="2" t="s">
        <v>1381</v>
      </c>
      <c r="E257" s="2" t="str">
        <f t="shared" si="21"/>
        <v>ST</v>
      </c>
      <c r="F257">
        <v>200720433</v>
      </c>
      <c r="G257">
        <v>202606</v>
      </c>
      <c r="H257" t="s">
        <v>52</v>
      </c>
      <c r="I257" t="s">
        <v>321</v>
      </c>
      <c r="J257" t="s">
        <v>322</v>
      </c>
      <c r="K257" t="s">
        <v>54</v>
      </c>
      <c r="L257">
        <v>46301</v>
      </c>
      <c r="M257" s="5">
        <v>46332</v>
      </c>
      <c r="N257" s="21">
        <v>872889422356</v>
      </c>
      <c r="P257" t="s">
        <v>326</v>
      </c>
      <c r="Q257" t="s">
        <v>326</v>
      </c>
      <c r="R257" t="s">
        <v>56</v>
      </c>
      <c r="S257" t="s">
        <v>327</v>
      </c>
      <c r="T257">
        <v>21</v>
      </c>
      <c r="U257" t="s">
        <v>57</v>
      </c>
      <c r="V257">
        <v>21320</v>
      </c>
      <c r="W257">
        <v>69.88</v>
      </c>
      <c r="X257">
        <v>8.2799999999999994</v>
      </c>
      <c r="Y257">
        <v>0</v>
      </c>
      <c r="Z257">
        <v>-53.18</v>
      </c>
      <c r="AA257">
        <v>24.98</v>
      </c>
      <c r="AB257">
        <v>4</v>
      </c>
      <c r="AC257">
        <v>66</v>
      </c>
      <c r="AD257">
        <v>66</v>
      </c>
      <c r="AE257" t="s">
        <v>8574</v>
      </c>
      <c r="AF257" t="s">
        <v>3054</v>
      </c>
      <c r="AG257" t="s">
        <v>3054</v>
      </c>
      <c r="AH257" t="s">
        <v>3055</v>
      </c>
      <c r="AI257" t="s">
        <v>3056</v>
      </c>
      <c r="AJ257">
        <v>1</v>
      </c>
      <c r="AK257" t="s">
        <v>57</v>
      </c>
      <c r="AL257">
        <v>1170</v>
      </c>
      <c r="AM257" t="s">
        <v>55</v>
      </c>
      <c r="AN257" t="s">
        <v>55</v>
      </c>
      <c r="AO257" t="s">
        <v>55</v>
      </c>
      <c r="AS257" t="s">
        <v>343</v>
      </c>
      <c r="AT257">
        <v>30</v>
      </c>
      <c r="AU257">
        <v>31</v>
      </c>
      <c r="AV257">
        <v>40</v>
      </c>
      <c r="BB257">
        <v>0</v>
      </c>
      <c r="BC257">
        <v>0</v>
      </c>
      <c r="BD257" t="s">
        <v>60</v>
      </c>
      <c r="BE257" s="5" t="s">
        <v>2497</v>
      </c>
      <c r="BF257">
        <v>634333759</v>
      </c>
      <c r="BH257" t="s">
        <v>323</v>
      </c>
      <c r="BI257" t="s">
        <v>320</v>
      </c>
      <c r="BJ257" s="23">
        <v>0.42638888888888887</v>
      </c>
      <c r="BK257">
        <v>60.6</v>
      </c>
      <c r="BL257">
        <v>7.18</v>
      </c>
      <c r="BM257">
        <v>0</v>
      </c>
      <c r="BN257">
        <v>-46.12</v>
      </c>
      <c r="BO257">
        <v>21.66</v>
      </c>
      <c r="BP257" t="s">
        <v>60</v>
      </c>
      <c r="BQ257">
        <v>1.153163127</v>
      </c>
      <c r="BR257" t="s">
        <v>61</v>
      </c>
    </row>
    <row r="258" spans="1:70" x14ac:dyDescent="0.2">
      <c r="A258" s="19">
        <f t="shared" si="20"/>
        <v>7.120000000000001</v>
      </c>
      <c r="B258" s="20">
        <v>3752</v>
      </c>
      <c r="D258" s="2" t="s">
        <v>1381</v>
      </c>
      <c r="E258" s="2" t="str">
        <f t="shared" si="21"/>
        <v>ST</v>
      </c>
      <c r="F258">
        <v>200720433</v>
      </c>
      <c r="G258">
        <v>202606</v>
      </c>
      <c r="H258" t="s">
        <v>52</v>
      </c>
      <c r="I258" t="s">
        <v>321</v>
      </c>
      <c r="J258" t="s">
        <v>322</v>
      </c>
      <c r="K258" t="s">
        <v>54</v>
      </c>
      <c r="L258" s="5">
        <v>46028</v>
      </c>
      <c r="M258" s="5">
        <v>46087</v>
      </c>
      <c r="N258" s="21">
        <v>872335767621</v>
      </c>
      <c r="P258" t="s">
        <v>326</v>
      </c>
      <c r="Q258" t="s">
        <v>326</v>
      </c>
      <c r="R258" t="s">
        <v>56</v>
      </c>
      <c r="S258" t="s">
        <v>327</v>
      </c>
      <c r="T258">
        <v>21</v>
      </c>
      <c r="U258" t="s">
        <v>57</v>
      </c>
      <c r="V258">
        <v>21320</v>
      </c>
      <c r="W258">
        <v>34.76</v>
      </c>
      <c r="X258">
        <v>4.13</v>
      </c>
      <c r="Y258">
        <v>0</v>
      </c>
      <c r="Z258">
        <v>-26.45</v>
      </c>
      <c r="AA258">
        <v>12.43</v>
      </c>
      <c r="AB258">
        <v>1</v>
      </c>
      <c r="AC258">
        <v>17.600000000000001</v>
      </c>
      <c r="AD258">
        <v>1.32</v>
      </c>
      <c r="AE258" t="s">
        <v>8575</v>
      </c>
      <c r="AF258" t="s">
        <v>616</v>
      </c>
      <c r="AG258" t="s">
        <v>617</v>
      </c>
      <c r="AH258" t="s">
        <v>618</v>
      </c>
      <c r="AI258" t="s">
        <v>619</v>
      </c>
      <c r="AJ258">
        <v>35</v>
      </c>
      <c r="AK258" t="s">
        <v>57</v>
      </c>
      <c r="AL258">
        <v>35400</v>
      </c>
      <c r="AM258" t="s">
        <v>55</v>
      </c>
      <c r="AN258" t="s">
        <v>55</v>
      </c>
      <c r="AO258" t="s">
        <v>55</v>
      </c>
      <c r="AS258" t="s">
        <v>343</v>
      </c>
      <c r="AT258">
        <v>30</v>
      </c>
      <c r="AU258">
        <v>31</v>
      </c>
      <c r="AV258">
        <v>39</v>
      </c>
      <c r="BB258">
        <v>0</v>
      </c>
      <c r="BC258">
        <v>0</v>
      </c>
      <c r="BD258" t="s">
        <v>60</v>
      </c>
      <c r="BE258" s="5">
        <v>46240</v>
      </c>
      <c r="BF258">
        <v>634324015</v>
      </c>
      <c r="BH258" t="s">
        <v>323</v>
      </c>
      <c r="BI258" t="s">
        <v>320</v>
      </c>
      <c r="BJ258" s="23">
        <v>0.4861111111111111</v>
      </c>
      <c r="BK258">
        <v>29.8</v>
      </c>
      <c r="BL258">
        <v>3.54</v>
      </c>
      <c r="BM258">
        <v>0</v>
      </c>
      <c r="BN258">
        <v>-22.68</v>
      </c>
      <c r="BO258">
        <v>10.66</v>
      </c>
      <c r="BP258" t="s">
        <v>60</v>
      </c>
      <c r="BQ258">
        <v>1.1664392109999999</v>
      </c>
      <c r="BR258" t="s">
        <v>61</v>
      </c>
    </row>
    <row r="259" spans="1:70" x14ac:dyDescent="0.2">
      <c r="A259" s="19">
        <f t="shared" si="20"/>
        <v>8.7999999999999972</v>
      </c>
      <c r="B259" s="20">
        <v>3752</v>
      </c>
      <c r="D259" s="2" t="s">
        <v>346</v>
      </c>
      <c r="E259" s="2" t="str">
        <f t="shared" si="21"/>
        <v>ST</v>
      </c>
      <c r="F259">
        <v>200720433</v>
      </c>
      <c r="G259">
        <v>202606</v>
      </c>
      <c r="H259" t="s">
        <v>52</v>
      </c>
      <c r="I259" t="s">
        <v>321</v>
      </c>
      <c r="J259" t="s">
        <v>322</v>
      </c>
      <c r="K259" t="s">
        <v>54</v>
      </c>
      <c r="L259">
        <v>46087</v>
      </c>
      <c r="M259">
        <v>46118</v>
      </c>
      <c r="N259" s="21">
        <v>872530723957</v>
      </c>
      <c r="P259" t="s">
        <v>326</v>
      </c>
      <c r="Q259" t="s">
        <v>326</v>
      </c>
      <c r="R259" t="s">
        <v>56</v>
      </c>
      <c r="S259" t="s">
        <v>327</v>
      </c>
      <c r="T259">
        <v>21</v>
      </c>
      <c r="U259" t="s">
        <v>57</v>
      </c>
      <c r="V259">
        <v>21320</v>
      </c>
      <c r="W259">
        <v>42.84</v>
      </c>
      <c r="X259">
        <v>5.08</v>
      </c>
      <c r="Y259">
        <v>0</v>
      </c>
      <c r="Z259">
        <v>-32.590000000000003</v>
      </c>
      <c r="AA259">
        <v>15.32</v>
      </c>
      <c r="AB259">
        <v>2</v>
      </c>
      <c r="AC259">
        <v>28.6</v>
      </c>
      <c r="AD259">
        <v>4.4000000000000004</v>
      </c>
      <c r="AE259" t="s">
        <v>1490</v>
      </c>
      <c r="AF259" t="s">
        <v>3057</v>
      </c>
      <c r="AG259" t="s">
        <v>3057</v>
      </c>
      <c r="AH259" t="s">
        <v>3058</v>
      </c>
      <c r="AI259" t="s">
        <v>3059</v>
      </c>
      <c r="AJ259">
        <v>93</v>
      </c>
      <c r="AK259" t="s">
        <v>57</v>
      </c>
      <c r="AL259">
        <v>93140</v>
      </c>
      <c r="AM259" t="s">
        <v>55</v>
      </c>
      <c r="AN259" t="s">
        <v>55</v>
      </c>
      <c r="AO259" t="s">
        <v>55</v>
      </c>
      <c r="AS259" t="s">
        <v>343</v>
      </c>
      <c r="AT259">
        <v>30</v>
      </c>
      <c r="AU259">
        <v>31</v>
      </c>
      <c r="AV259">
        <v>39</v>
      </c>
      <c r="BB259">
        <v>0</v>
      </c>
      <c r="BC259">
        <v>0</v>
      </c>
      <c r="BD259" t="s">
        <v>60</v>
      </c>
      <c r="BE259">
        <v>46240</v>
      </c>
      <c r="BF259">
        <v>634324015</v>
      </c>
      <c r="BH259" t="s">
        <v>323</v>
      </c>
      <c r="BI259" t="s">
        <v>320</v>
      </c>
      <c r="BJ259" s="23">
        <v>0.37847222222222221</v>
      </c>
      <c r="BK259">
        <v>36.799999999999997</v>
      </c>
      <c r="BL259">
        <v>4.3600000000000003</v>
      </c>
      <c r="BM259">
        <v>0</v>
      </c>
      <c r="BN259">
        <v>-28</v>
      </c>
      <c r="BO259">
        <v>13.16</v>
      </c>
      <c r="BP259" t="s">
        <v>60</v>
      </c>
      <c r="BQ259">
        <v>1.164090147</v>
      </c>
      <c r="BR259" t="s">
        <v>61</v>
      </c>
    </row>
    <row r="260" spans="1:70" x14ac:dyDescent="0.2">
      <c r="A260" s="19">
        <f t="shared" si="20"/>
        <v>9.8000000000000007</v>
      </c>
      <c r="B260" s="20">
        <v>3752</v>
      </c>
      <c r="D260" s="2" t="s">
        <v>1381</v>
      </c>
      <c r="E260" s="2" t="str">
        <f t="shared" si="21"/>
        <v>ST</v>
      </c>
      <c r="F260">
        <v>200720433</v>
      </c>
      <c r="G260">
        <v>202606</v>
      </c>
      <c r="H260" t="s">
        <v>52</v>
      </c>
      <c r="I260" t="s">
        <v>321</v>
      </c>
      <c r="J260" t="s">
        <v>322</v>
      </c>
      <c r="K260" t="s">
        <v>54</v>
      </c>
      <c r="L260">
        <v>46148</v>
      </c>
      <c r="M260">
        <v>46240</v>
      </c>
      <c r="N260" s="21">
        <v>872690789606</v>
      </c>
      <c r="P260" t="s">
        <v>326</v>
      </c>
      <c r="Q260" t="s">
        <v>326</v>
      </c>
      <c r="R260" t="s">
        <v>56</v>
      </c>
      <c r="S260" t="s">
        <v>327</v>
      </c>
      <c r="T260">
        <v>21</v>
      </c>
      <c r="U260" t="s">
        <v>57</v>
      </c>
      <c r="V260">
        <v>21320</v>
      </c>
      <c r="W260">
        <v>47.61</v>
      </c>
      <c r="X260">
        <v>5.64</v>
      </c>
      <c r="Y260">
        <v>0</v>
      </c>
      <c r="Z260">
        <v>-36.229999999999997</v>
      </c>
      <c r="AA260">
        <v>17.02</v>
      </c>
      <c r="AB260">
        <v>2</v>
      </c>
      <c r="AC260">
        <v>35.200000000000003</v>
      </c>
      <c r="AD260">
        <v>35.200000000000003</v>
      </c>
      <c r="AE260" t="s">
        <v>8576</v>
      </c>
      <c r="AF260" t="s">
        <v>3060</v>
      </c>
      <c r="AG260" t="s">
        <v>3060</v>
      </c>
      <c r="AH260" t="s">
        <v>3061</v>
      </c>
      <c r="AI260" t="s">
        <v>3062</v>
      </c>
      <c r="AJ260">
        <v>74</v>
      </c>
      <c r="AK260" t="s">
        <v>57</v>
      </c>
      <c r="AL260">
        <v>74500</v>
      </c>
      <c r="AM260" t="s">
        <v>55</v>
      </c>
      <c r="AN260" t="s">
        <v>55</v>
      </c>
      <c r="AO260" t="s">
        <v>55</v>
      </c>
      <c r="AS260" t="s">
        <v>343</v>
      </c>
      <c r="AT260">
        <v>0</v>
      </c>
      <c r="AU260">
        <v>0</v>
      </c>
      <c r="AV260">
        <v>0</v>
      </c>
      <c r="BB260">
        <v>0</v>
      </c>
      <c r="BC260">
        <v>0</v>
      </c>
      <c r="BD260" t="s">
        <v>60</v>
      </c>
      <c r="BE260" s="5" t="s">
        <v>2497</v>
      </c>
      <c r="BF260">
        <v>634333759</v>
      </c>
      <c r="BH260" t="s">
        <v>323</v>
      </c>
      <c r="BI260" t="s">
        <v>320</v>
      </c>
      <c r="BJ260" s="23">
        <v>0.56944444444444442</v>
      </c>
      <c r="BK260">
        <v>41</v>
      </c>
      <c r="BL260">
        <v>4.8600000000000003</v>
      </c>
      <c r="BM260">
        <v>0</v>
      </c>
      <c r="BN260">
        <v>-31.2</v>
      </c>
      <c r="BO260">
        <v>14.66</v>
      </c>
      <c r="BP260" t="s">
        <v>60</v>
      </c>
      <c r="BQ260">
        <v>1.161210911</v>
      </c>
      <c r="BR260" t="s">
        <v>61</v>
      </c>
    </row>
    <row r="261" spans="1:70" x14ac:dyDescent="0.2">
      <c r="A261" s="19">
        <f t="shared" si="20"/>
        <v>11.469999999999999</v>
      </c>
      <c r="B261" s="20">
        <v>3752</v>
      </c>
      <c r="D261" s="2" t="s">
        <v>1381</v>
      </c>
      <c r="E261" s="2" t="str">
        <f t="shared" si="21"/>
        <v>ST</v>
      </c>
      <c r="F261">
        <v>200720433</v>
      </c>
      <c r="G261">
        <v>202606</v>
      </c>
      <c r="H261" t="s">
        <v>52</v>
      </c>
      <c r="I261" t="s">
        <v>321</v>
      </c>
      <c r="J261" t="s">
        <v>322</v>
      </c>
      <c r="K261" t="s">
        <v>54</v>
      </c>
      <c r="L261" t="s">
        <v>1817</v>
      </c>
      <c r="M261" t="s">
        <v>2039</v>
      </c>
      <c r="N261" s="21">
        <v>872331775587</v>
      </c>
      <c r="P261" t="s">
        <v>326</v>
      </c>
      <c r="Q261" t="s">
        <v>326</v>
      </c>
      <c r="R261" t="s">
        <v>56</v>
      </c>
      <c r="S261" t="s">
        <v>327</v>
      </c>
      <c r="T261">
        <v>21</v>
      </c>
      <c r="U261" t="s">
        <v>57</v>
      </c>
      <c r="V261">
        <v>21320</v>
      </c>
      <c r="W261">
        <v>55.84</v>
      </c>
      <c r="X261">
        <v>5.94</v>
      </c>
      <c r="Y261">
        <v>0</v>
      </c>
      <c r="Z261">
        <v>-42.5</v>
      </c>
      <c r="AA261">
        <v>19.29</v>
      </c>
      <c r="AB261">
        <v>3</v>
      </c>
      <c r="AC261">
        <v>46.2</v>
      </c>
      <c r="AD261">
        <v>9.9</v>
      </c>
      <c r="AE261" t="s">
        <v>2437</v>
      </c>
      <c r="AF261" t="s">
        <v>2212</v>
      </c>
      <c r="AG261" t="s">
        <v>2212</v>
      </c>
      <c r="AH261" t="s">
        <v>3063</v>
      </c>
      <c r="AI261" t="s">
        <v>3064</v>
      </c>
      <c r="AJ261">
        <v>91</v>
      </c>
      <c r="AK261" t="s">
        <v>57</v>
      </c>
      <c r="AL261">
        <v>91200</v>
      </c>
      <c r="AM261" t="s">
        <v>55</v>
      </c>
      <c r="AN261" t="s">
        <v>55</v>
      </c>
      <c r="AO261" t="s">
        <v>55</v>
      </c>
      <c r="AS261" t="s">
        <v>343</v>
      </c>
      <c r="AT261">
        <v>19</v>
      </c>
      <c r="AU261">
        <v>20</v>
      </c>
      <c r="AV261">
        <v>30</v>
      </c>
      <c r="BB261">
        <v>0</v>
      </c>
      <c r="BC261">
        <v>0</v>
      </c>
      <c r="BD261" t="s">
        <v>60</v>
      </c>
      <c r="BE261">
        <v>46240</v>
      </c>
      <c r="BF261">
        <v>634324015</v>
      </c>
      <c r="BH261" t="s">
        <v>323</v>
      </c>
      <c r="BI261" t="s">
        <v>320</v>
      </c>
      <c r="BJ261" s="23">
        <v>0.47152777777777777</v>
      </c>
      <c r="BK261">
        <v>48</v>
      </c>
      <c r="BL261">
        <v>5.1100000000000003</v>
      </c>
      <c r="BM261">
        <v>0</v>
      </c>
      <c r="BN261">
        <v>-36.53</v>
      </c>
      <c r="BO261">
        <v>16.579999999999998</v>
      </c>
      <c r="BP261" t="s">
        <v>60</v>
      </c>
      <c r="BQ261">
        <v>1.163318249</v>
      </c>
      <c r="BR261" t="s">
        <v>61</v>
      </c>
    </row>
    <row r="262" spans="1:70" x14ac:dyDescent="0.2">
      <c r="A262" s="19">
        <f t="shared" si="20"/>
        <v>136.11000000000001</v>
      </c>
      <c r="B262" s="20">
        <v>3752</v>
      </c>
      <c r="D262" s="2" t="s">
        <v>1381</v>
      </c>
      <c r="E262" s="2" t="str">
        <f t="shared" si="21"/>
        <v>ST</v>
      </c>
      <c r="F262">
        <v>200720433</v>
      </c>
      <c r="G262">
        <v>202606</v>
      </c>
      <c r="H262" t="s">
        <v>52</v>
      </c>
      <c r="I262" t="s">
        <v>321</v>
      </c>
      <c r="J262" t="s">
        <v>322</v>
      </c>
      <c r="K262" t="s">
        <v>54</v>
      </c>
      <c r="L262">
        <v>46118</v>
      </c>
      <c r="M262">
        <v>46148</v>
      </c>
      <c r="N262" s="21">
        <v>872637169515</v>
      </c>
      <c r="P262" t="s">
        <v>326</v>
      </c>
      <c r="Q262" t="s">
        <v>326</v>
      </c>
      <c r="R262" t="s">
        <v>56</v>
      </c>
      <c r="S262" t="s">
        <v>327</v>
      </c>
      <c r="T262">
        <v>21</v>
      </c>
      <c r="U262" t="s">
        <v>57</v>
      </c>
      <c r="V262">
        <v>21320</v>
      </c>
      <c r="W262">
        <v>662.77</v>
      </c>
      <c r="X262">
        <v>179.08</v>
      </c>
      <c r="Y262">
        <v>0</v>
      </c>
      <c r="Z262">
        <v>-504.37</v>
      </c>
      <c r="AA262">
        <v>337.48</v>
      </c>
      <c r="AB262">
        <v>36</v>
      </c>
      <c r="AC262">
        <v>735.46</v>
      </c>
      <c r="AD262">
        <v>735.46</v>
      </c>
      <c r="AE262" t="s">
        <v>8577</v>
      </c>
      <c r="AF262" t="s">
        <v>542</v>
      </c>
      <c r="AG262" t="s">
        <v>542</v>
      </c>
      <c r="AH262" t="s">
        <v>695</v>
      </c>
      <c r="AI262" t="s">
        <v>696</v>
      </c>
      <c r="AJ262">
        <v>33</v>
      </c>
      <c r="AK262" t="s">
        <v>57</v>
      </c>
      <c r="AL262">
        <v>33270</v>
      </c>
      <c r="AM262" t="s">
        <v>55</v>
      </c>
      <c r="AN262" t="s">
        <v>55</v>
      </c>
      <c r="AO262" t="s">
        <v>55</v>
      </c>
      <c r="AS262" t="s">
        <v>343</v>
      </c>
      <c r="AT262">
        <v>29</v>
      </c>
      <c r="AU262">
        <v>31</v>
      </c>
      <c r="AV262">
        <v>39</v>
      </c>
      <c r="BB262">
        <v>0</v>
      </c>
      <c r="BC262">
        <v>0</v>
      </c>
      <c r="BD262" t="s">
        <v>60</v>
      </c>
      <c r="BE262" t="s">
        <v>2497</v>
      </c>
      <c r="BF262">
        <v>634333759</v>
      </c>
      <c r="BH262" t="s">
        <v>323</v>
      </c>
      <c r="BI262" t="s">
        <v>320</v>
      </c>
      <c r="BJ262" s="23">
        <v>0.37916666666666665</v>
      </c>
      <c r="BK262">
        <v>569.5</v>
      </c>
      <c r="BL262">
        <v>153.88</v>
      </c>
      <c r="BM262">
        <v>0</v>
      </c>
      <c r="BN262">
        <v>-433.39</v>
      </c>
      <c r="BO262">
        <v>289.99</v>
      </c>
      <c r="BP262" t="s">
        <v>60</v>
      </c>
      <c r="BQ262">
        <v>1.163778556</v>
      </c>
      <c r="BR262" t="s">
        <v>61</v>
      </c>
    </row>
    <row r="263" spans="1:70" x14ac:dyDescent="0.2">
      <c r="A263" s="19">
        <f t="shared" si="20"/>
        <v>13.809999999999995</v>
      </c>
      <c r="B263" s="20">
        <v>3752</v>
      </c>
      <c r="D263" s="2" t="s">
        <v>1381</v>
      </c>
      <c r="E263" s="2" t="str">
        <f t="shared" si="21"/>
        <v>ST</v>
      </c>
      <c r="F263">
        <v>200720433</v>
      </c>
      <c r="G263">
        <v>202606</v>
      </c>
      <c r="H263" t="s">
        <v>52</v>
      </c>
      <c r="I263" t="s">
        <v>321</v>
      </c>
      <c r="J263" t="s">
        <v>322</v>
      </c>
      <c r="K263" t="s">
        <v>54</v>
      </c>
      <c r="L263" s="5">
        <v>46301</v>
      </c>
      <c r="M263" s="5">
        <v>46332</v>
      </c>
      <c r="N263" s="21">
        <v>872833562198</v>
      </c>
      <c r="P263" t="s">
        <v>326</v>
      </c>
      <c r="Q263" t="s">
        <v>326</v>
      </c>
      <c r="R263" t="s">
        <v>56</v>
      </c>
      <c r="S263" t="s">
        <v>327</v>
      </c>
      <c r="T263">
        <v>21</v>
      </c>
      <c r="U263" t="s">
        <v>57</v>
      </c>
      <c r="V263">
        <v>21320</v>
      </c>
      <c r="W263">
        <v>66.650000000000006</v>
      </c>
      <c r="X263">
        <v>7.89</v>
      </c>
      <c r="Y263">
        <v>0</v>
      </c>
      <c r="Z263">
        <v>-50.73</v>
      </c>
      <c r="AA263">
        <v>23.81</v>
      </c>
      <c r="AB263">
        <v>4</v>
      </c>
      <c r="AC263">
        <v>59.62</v>
      </c>
      <c r="AD263">
        <v>59.62</v>
      </c>
      <c r="AE263" t="s">
        <v>8578</v>
      </c>
      <c r="AF263" t="s">
        <v>3065</v>
      </c>
      <c r="AG263" t="s">
        <v>3065</v>
      </c>
      <c r="AH263" t="s">
        <v>3066</v>
      </c>
      <c r="AI263" t="s">
        <v>3067</v>
      </c>
      <c r="AJ263">
        <v>61</v>
      </c>
      <c r="AK263" t="s">
        <v>57</v>
      </c>
      <c r="AL263">
        <v>61100</v>
      </c>
      <c r="AM263" t="s">
        <v>55</v>
      </c>
      <c r="AN263" t="s">
        <v>55</v>
      </c>
      <c r="AO263" t="s">
        <v>55</v>
      </c>
      <c r="AS263" t="s">
        <v>343</v>
      </c>
      <c r="AT263">
        <v>30</v>
      </c>
      <c r="AU263">
        <v>31</v>
      </c>
      <c r="AV263">
        <v>41</v>
      </c>
      <c r="BB263">
        <v>0</v>
      </c>
      <c r="BC263">
        <v>0</v>
      </c>
      <c r="BD263" t="s">
        <v>60</v>
      </c>
      <c r="BE263" t="s">
        <v>2497</v>
      </c>
      <c r="BF263">
        <v>634333759</v>
      </c>
      <c r="BH263" t="s">
        <v>323</v>
      </c>
      <c r="BI263" t="s">
        <v>320</v>
      </c>
      <c r="BJ263" s="23">
        <v>0.43888888888888888</v>
      </c>
      <c r="BK263">
        <v>57.8</v>
      </c>
      <c r="BL263">
        <v>6.84</v>
      </c>
      <c r="BM263">
        <v>0</v>
      </c>
      <c r="BN263">
        <v>-43.99</v>
      </c>
      <c r="BO263">
        <v>20.65</v>
      </c>
      <c r="BP263" t="s">
        <v>60</v>
      </c>
      <c r="BQ263">
        <v>1.153163127</v>
      </c>
      <c r="BR263" t="s">
        <v>61</v>
      </c>
    </row>
    <row r="264" spans="1:70" x14ac:dyDescent="0.2">
      <c r="A264" s="19">
        <f t="shared" si="20"/>
        <v>8.7999999999999972</v>
      </c>
      <c r="B264" s="20">
        <v>3752</v>
      </c>
      <c r="D264" s="2" t="s">
        <v>1381</v>
      </c>
      <c r="E264" s="2" t="str">
        <f t="shared" si="21"/>
        <v>ST</v>
      </c>
      <c r="F264">
        <v>200720433</v>
      </c>
      <c r="G264">
        <v>202606</v>
      </c>
      <c r="H264" t="s">
        <v>52</v>
      </c>
      <c r="I264" t="s">
        <v>321</v>
      </c>
      <c r="J264" t="s">
        <v>322</v>
      </c>
      <c r="K264" t="s">
        <v>54</v>
      </c>
      <c r="L264" t="s">
        <v>1816</v>
      </c>
      <c r="M264" t="s">
        <v>2039</v>
      </c>
      <c r="N264" s="21">
        <v>872273557586</v>
      </c>
      <c r="P264" t="s">
        <v>326</v>
      </c>
      <c r="Q264" t="s">
        <v>326</v>
      </c>
      <c r="R264" t="s">
        <v>56</v>
      </c>
      <c r="S264" t="s">
        <v>327</v>
      </c>
      <c r="T264">
        <v>21</v>
      </c>
      <c r="U264" t="s">
        <v>57</v>
      </c>
      <c r="V264">
        <v>21320</v>
      </c>
      <c r="W264">
        <v>42.84</v>
      </c>
      <c r="X264">
        <v>4.5599999999999996</v>
      </c>
      <c r="Y264">
        <v>0</v>
      </c>
      <c r="Z264">
        <v>-32.6</v>
      </c>
      <c r="AA264">
        <v>14.81</v>
      </c>
      <c r="AB264">
        <v>2</v>
      </c>
      <c r="AC264">
        <v>27.06</v>
      </c>
      <c r="AD264">
        <v>2.64</v>
      </c>
      <c r="AE264" t="s">
        <v>1574</v>
      </c>
      <c r="AF264" t="s">
        <v>3068</v>
      </c>
      <c r="AG264" t="s">
        <v>3068</v>
      </c>
      <c r="AH264" t="s">
        <v>3069</v>
      </c>
      <c r="AI264" t="s">
        <v>520</v>
      </c>
      <c r="AJ264">
        <v>76</v>
      </c>
      <c r="AK264" t="s">
        <v>57</v>
      </c>
      <c r="AL264">
        <v>76600</v>
      </c>
      <c r="AM264" t="s">
        <v>55</v>
      </c>
      <c r="AN264" t="s">
        <v>55</v>
      </c>
      <c r="AO264" t="s">
        <v>55</v>
      </c>
      <c r="AS264" t="s">
        <v>343</v>
      </c>
      <c r="AT264">
        <v>30</v>
      </c>
      <c r="AU264">
        <v>31</v>
      </c>
      <c r="AV264">
        <v>40</v>
      </c>
      <c r="BB264">
        <v>0</v>
      </c>
      <c r="BC264">
        <v>0</v>
      </c>
      <c r="BD264" t="s">
        <v>60</v>
      </c>
      <c r="BE264">
        <v>46240</v>
      </c>
      <c r="BF264">
        <v>634324015</v>
      </c>
      <c r="BH264" t="s">
        <v>323</v>
      </c>
      <c r="BI264" t="s">
        <v>320</v>
      </c>
      <c r="BJ264" s="23">
        <v>0.49791666666666667</v>
      </c>
      <c r="BK264">
        <v>36.799999999999997</v>
      </c>
      <c r="BL264">
        <v>3.92</v>
      </c>
      <c r="BM264">
        <v>0</v>
      </c>
      <c r="BN264">
        <v>-28</v>
      </c>
      <c r="BO264">
        <v>12.72</v>
      </c>
      <c r="BP264" t="s">
        <v>60</v>
      </c>
      <c r="BQ264">
        <v>1.164252783</v>
      </c>
      <c r="BR264" t="s">
        <v>61</v>
      </c>
    </row>
    <row r="265" spans="1:70" x14ac:dyDescent="0.2">
      <c r="A265" s="19">
        <f t="shared" si="20"/>
        <v>8.7999999999999972</v>
      </c>
      <c r="B265" s="20">
        <v>3752</v>
      </c>
      <c r="D265" s="2" t="s">
        <v>1381</v>
      </c>
      <c r="E265" s="2" t="str">
        <f t="shared" si="21"/>
        <v>ST</v>
      </c>
      <c r="F265">
        <v>200720433</v>
      </c>
      <c r="G265">
        <v>202606</v>
      </c>
      <c r="H265" t="s">
        <v>52</v>
      </c>
      <c r="I265" t="s">
        <v>321</v>
      </c>
      <c r="J265" t="s">
        <v>322</v>
      </c>
      <c r="K265" t="s">
        <v>54</v>
      </c>
      <c r="L265" t="s">
        <v>2039</v>
      </c>
      <c r="M265" s="5" t="s">
        <v>2464</v>
      </c>
      <c r="N265" s="21">
        <v>872382312457</v>
      </c>
      <c r="P265" t="s">
        <v>326</v>
      </c>
      <c r="Q265" t="s">
        <v>326</v>
      </c>
      <c r="R265" t="s">
        <v>56</v>
      </c>
      <c r="S265" t="s">
        <v>327</v>
      </c>
      <c r="T265">
        <v>21</v>
      </c>
      <c r="U265" t="s">
        <v>57</v>
      </c>
      <c r="V265">
        <v>21320</v>
      </c>
      <c r="W265">
        <v>42.83</v>
      </c>
      <c r="X265">
        <v>4.5599999999999996</v>
      </c>
      <c r="Y265">
        <v>0</v>
      </c>
      <c r="Z265">
        <v>-32.58</v>
      </c>
      <c r="AA265">
        <v>14.8</v>
      </c>
      <c r="AB265">
        <v>2</v>
      </c>
      <c r="AC265">
        <v>28.6</v>
      </c>
      <c r="AD265">
        <v>3.96</v>
      </c>
      <c r="AE265" t="s">
        <v>8579</v>
      </c>
      <c r="AF265" t="s">
        <v>468</v>
      </c>
      <c r="AG265" t="s">
        <v>468</v>
      </c>
      <c r="AH265" t="s">
        <v>3070</v>
      </c>
      <c r="AI265" t="s">
        <v>2985</v>
      </c>
      <c r="AJ265">
        <v>56</v>
      </c>
      <c r="AK265" t="s">
        <v>57</v>
      </c>
      <c r="AL265">
        <v>56800</v>
      </c>
      <c r="AM265" t="s">
        <v>55</v>
      </c>
      <c r="AN265" t="s">
        <v>55</v>
      </c>
      <c r="AO265" t="s">
        <v>55</v>
      </c>
      <c r="AS265" t="s">
        <v>343</v>
      </c>
      <c r="AT265">
        <v>0</v>
      </c>
      <c r="AU265">
        <v>0</v>
      </c>
      <c r="AV265">
        <v>0</v>
      </c>
      <c r="BB265">
        <v>0</v>
      </c>
      <c r="BC265">
        <v>0</v>
      </c>
      <c r="BD265" t="s">
        <v>60</v>
      </c>
      <c r="BE265" s="5">
        <v>46240</v>
      </c>
      <c r="BF265">
        <v>634324015</v>
      </c>
      <c r="BH265" t="s">
        <v>323</v>
      </c>
      <c r="BI265" t="s">
        <v>320</v>
      </c>
      <c r="BJ265" s="23">
        <v>0.49722222222222223</v>
      </c>
      <c r="BK265">
        <v>36.799999999999997</v>
      </c>
      <c r="BL265">
        <v>3.92</v>
      </c>
      <c r="BM265">
        <v>0</v>
      </c>
      <c r="BN265">
        <v>-28</v>
      </c>
      <c r="BO265">
        <v>12.72</v>
      </c>
      <c r="BP265" t="s">
        <v>60</v>
      </c>
      <c r="BQ265">
        <v>1.163724384</v>
      </c>
      <c r="BR265" t="s">
        <v>61</v>
      </c>
    </row>
    <row r="266" spans="1:70" x14ac:dyDescent="0.2">
      <c r="A266" s="19">
        <f t="shared" si="20"/>
        <v>5.1099999999999994</v>
      </c>
      <c r="B266" s="20">
        <v>3752</v>
      </c>
      <c r="D266" s="2" t="s">
        <v>1381</v>
      </c>
      <c r="E266" s="2" t="str">
        <f t="shared" si="21"/>
        <v>ST</v>
      </c>
      <c r="F266">
        <v>200720433</v>
      </c>
      <c r="G266">
        <v>202606</v>
      </c>
      <c r="H266" t="s">
        <v>52</v>
      </c>
      <c r="I266" t="s">
        <v>321</v>
      </c>
      <c r="J266" t="s">
        <v>322</v>
      </c>
      <c r="K266" t="s">
        <v>54</v>
      </c>
      <c r="L266">
        <v>46059</v>
      </c>
      <c r="M266">
        <v>46087</v>
      </c>
      <c r="N266" s="21">
        <v>872391397244</v>
      </c>
      <c r="P266" t="s">
        <v>326</v>
      </c>
      <c r="Q266" t="s">
        <v>326</v>
      </c>
      <c r="R266" t="s">
        <v>56</v>
      </c>
      <c r="S266" t="s">
        <v>327</v>
      </c>
      <c r="T266">
        <v>21</v>
      </c>
      <c r="U266" t="s">
        <v>57</v>
      </c>
      <c r="V266">
        <v>21320</v>
      </c>
      <c r="W266">
        <v>24.96</v>
      </c>
      <c r="X266">
        <v>2.95</v>
      </c>
      <c r="Y266">
        <v>0</v>
      </c>
      <c r="Z266">
        <v>-19</v>
      </c>
      <c r="AA266">
        <v>8.91</v>
      </c>
      <c r="AB266">
        <v>1</v>
      </c>
      <c r="AC266">
        <v>4.4000000000000004</v>
      </c>
      <c r="AD266">
        <v>2.2000000000000002</v>
      </c>
      <c r="AE266" t="s">
        <v>8580</v>
      </c>
      <c r="AF266" t="s">
        <v>3071</v>
      </c>
      <c r="AG266" t="s">
        <v>3071</v>
      </c>
      <c r="AH266" t="s">
        <v>3072</v>
      </c>
      <c r="AI266" t="s">
        <v>3073</v>
      </c>
      <c r="AJ266">
        <v>45</v>
      </c>
      <c r="AK266" t="s">
        <v>57</v>
      </c>
      <c r="AL266">
        <v>45640</v>
      </c>
      <c r="AM266" t="s">
        <v>55</v>
      </c>
      <c r="AN266" t="s">
        <v>55</v>
      </c>
      <c r="AO266" t="s">
        <v>55</v>
      </c>
      <c r="AS266" t="s">
        <v>343</v>
      </c>
      <c r="AT266">
        <v>13</v>
      </c>
      <c r="AU266">
        <v>20</v>
      </c>
      <c r="AV266">
        <v>30</v>
      </c>
      <c r="BB266">
        <v>0</v>
      </c>
      <c r="BC266">
        <v>0</v>
      </c>
      <c r="BD266" t="s">
        <v>60</v>
      </c>
      <c r="BE266">
        <v>46240</v>
      </c>
      <c r="BF266">
        <v>634324015</v>
      </c>
      <c r="BH266" t="s">
        <v>323</v>
      </c>
      <c r="BI266" t="s">
        <v>320</v>
      </c>
      <c r="BJ266" s="23">
        <v>0.39097222222222222</v>
      </c>
      <c r="BK266">
        <v>21.4</v>
      </c>
      <c r="BL266">
        <v>2.5299999999999998</v>
      </c>
      <c r="BM266">
        <v>0</v>
      </c>
      <c r="BN266">
        <v>-16.29</v>
      </c>
      <c r="BO266">
        <v>7.64</v>
      </c>
      <c r="BP266" t="s">
        <v>60</v>
      </c>
      <c r="BQ266">
        <v>1.166343978</v>
      </c>
      <c r="BR266" t="s">
        <v>61</v>
      </c>
    </row>
    <row r="267" spans="1:70" x14ac:dyDescent="0.2">
      <c r="A267" s="19">
        <f t="shared" si="20"/>
        <v>9.4600000000000009</v>
      </c>
      <c r="B267" s="20">
        <v>3752</v>
      </c>
      <c r="D267" s="2" t="s">
        <v>1381</v>
      </c>
      <c r="E267" s="2" t="str">
        <f t="shared" si="21"/>
        <v>ST</v>
      </c>
      <c r="F267">
        <v>200720433</v>
      </c>
      <c r="G267">
        <v>202606</v>
      </c>
      <c r="H267" t="s">
        <v>52</v>
      </c>
      <c r="I267" t="s">
        <v>321</v>
      </c>
      <c r="J267" t="s">
        <v>322</v>
      </c>
      <c r="K267" t="s">
        <v>54</v>
      </c>
      <c r="L267" s="5" t="s">
        <v>1817</v>
      </c>
      <c r="M267" t="s">
        <v>2039</v>
      </c>
      <c r="N267" s="21">
        <v>872331205381</v>
      </c>
      <c r="P267" t="s">
        <v>326</v>
      </c>
      <c r="Q267" t="s">
        <v>326</v>
      </c>
      <c r="R267" t="s">
        <v>56</v>
      </c>
      <c r="S267" t="s">
        <v>327</v>
      </c>
      <c r="T267">
        <v>21</v>
      </c>
      <c r="U267" t="s">
        <v>57</v>
      </c>
      <c r="V267">
        <v>21320</v>
      </c>
      <c r="W267">
        <v>46.07</v>
      </c>
      <c r="X267">
        <v>4.9000000000000004</v>
      </c>
      <c r="Y267">
        <v>0</v>
      </c>
      <c r="Z267">
        <v>-35.06</v>
      </c>
      <c r="AA267">
        <v>15.9</v>
      </c>
      <c r="AB267">
        <v>4</v>
      </c>
      <c r="AC267">
        <v>33</v>
      </c>
      <c r="AD267">
        <v>13.2</v>
      </c>
      <c r="AE267" t="s">
        <v>8581</v>
      </c>
      <c r="AF267" t="s">
        <v>563</v>
      </c>
      <c r="AG267" t="s">
        <v>563</v>
      </c>
      <c r="AH267" t="s">
        <v>3074</v>
      </c>
      <c r="AI267" t="s">
        <v>3075</v>
      </c>
      <c r="AJ267">
        <v>27</v>
      </c>
      <c r="AK267" t="s">
        <v>57</v>
      </c>
      <c r="AL267">
        <v>27140</v>
      </c>
      <c r="AM267" t="s">
        <v>55</v>
      </c>
      <c r="AN267" t="s">
        <v>55</v>
      </c>
      <c r="AO267" t="s">
        <v>55</v>
      </c>
      <c r="AS267" t="s">
        <v>343</v>
      </c>
      <c r="AT267">
        <v>0</v>
      </c>
      <c r="AU267">
        <v>0</v>
      </c>
      <c r="AV267">
        <v>0</v>
      </c>
      <c r="BB267">
        <v>0</v>
      </c>
      <c r="BC267">
        <v>0</v>
      </c>
      <c r="BD267" t="s">
        <v>60</v>
      </c>
      <c r="BE267">
        <v>46240</v>
      </c>
      <c r="BF267">
        <v>634324015</v>
      </c>
      <c r="BH267" t="s">
        <v>323</v>
      </c>
      <c r="BI267" t="s">
        <v>320</v>
      </c>
      <c r="BJ267" s="23">
        <v>0.4826388888888889</v>
      </c>
      <c r="BK267">
        <v>39.6</v>
      </c>
      <c r="BL267">
        <v>4.21</v>
      </c>
      <c r="BM267">
        <v>0</v>
      </c>
      <c r="BN267">
        <v>-30.14</v>
      </c>
      <c r="BO267">
        <v>13.67</v>
      </c>
      <c r="BP267" t="s">
        <v>60</v>
      </c>
      <c r="BQ267">
        <v>1.163318249</v>
      </c>
      <c r="BR267" t="s">
        <v>61</v>
      </c>
    </row>
    <row r="268" spans="1:70" x14ac:dyDescent="0.2">
      <c r="A268" s="19">
        <f t="shared" si="20"/>
        <v>13.809999999999995</v>
      </c>
      <c r="B268" s="20">
        <v>3752</v>
      </c>
      <c r="D268" s="2" t="s">
        <v>1381</v>
      </c>
      <c r="E268" s="2" t="str">
        <f t="shared" si="21"/>
        <v>ST</v>
      </c>
      <c r="F268">
        <v>200720433</v>
      </c>
      <c r="G268">
        <v>202606</v>
      </c>
      <c r="H268" t="s">
        <v>52</v>
      </c>
      <c r="I268" t="s">
        <v>321</v>
      </c>
      <c r="J268" t="s">
        <v>322</v>
      </c>
      <c r="K268" t="s">
        <v>54</v>
      </c>
      <c r="L268" t="s">
        <v>2039</v>
      </c>
      <c r="M268">
        <v>46028</v>
      </c>
      <c r="N268" s="21">
        <v>872384448681</v>
      </c>
      <c r="P268" t="s">
        <v>326</v>
      </c>
      <c r="Q268" t="s">
        <v>326</v>
      </c>
      <c r="R268" t="s">
        <v>56</v>
      </c>
      <c r="S268" t="s">
        <v>327</v>
      </c>
      <c r="T268">
        <v>21</v>
      </c>
      <c r="U268" t="s">
        <v>57</v>
      </c>
      <c r="V268">
        <v>21320</v>
      </c>
      <c r="W268">
        <v>67.260000000000005</v>
      </c>
      <c r="X268">
        <v>7.16</v>
      </c>
      <c r="Y268">
        <v>0</v>
      </c>
      <c r="Z268">
        <v>-51.19</v>
      </c>
      <c r="AA268">
        <v>23.23</v>
      </c>
      <c r="AB268">
        <v>3</v>
      </c>
      <c r="AC268">
        <v>61.6</v>
      </c>
      <c r="AD268">
        <v>8.58</v>
      </c>
      <c r="AE268" t="s">
        <v>8582</v>
      </c>
      <c r="AF268" t="s">
        <v>3076</v>
      </c>
      <c r="AG268" t="s">
        <v>3076</v>
      </c>
      <c r="AH268" t="s">
        <v>3077</v>
      </c>
      <c r="AI268" t="s">
        <v>3078</v>
      </c>
      <c r="AJ268">
        <v>29</v>
      </c>
      <c r="AK268" t="s">
        <v>57</v>
      </c>
      <c r="AL268">
        <v>29590</v>
      </c>
      <c r="AM268" t="s">
        <v>55</v>
      </c>
      <c r="AN268" t="s">
        <v>55</v>
      </c>
      <c r="AO268" t="s">
        <v>55</v>
      </c>
      <c r="AS268" t="s">
        <v>343</v>
      </c>
      <c r="AT268">
        <v>0</v>
      </c>
      <c r="AU268">
        <v>0</v>
      </c>
      <c r="AV268">
        <v>0</v>
      </c>
      <c r="BB268">
        <v>0</v>
      </c>
      <c r="BC268">
        <v>0</v>
      </c>
      <c r="BD268" t="s">
        <v>60</v>
      </c>
      <c r="BE268">
        <v>46240</v>
      </c>
      <c r="BF268">
        <v>634324015</v>
      </c>
      <c r="BH268" t="s">
        <v>323</v>
      </c>
      <c r="BI268" t="s">
        <v>320</v>
      </c>
      <c r="BJ268" s="23">
        <v>0.49583333333333335</v>
      </c>
      <c r="BK268">
        <v>57.8</v>
      </c>
      <c r="BL268">
        <v>6.15</v>
      </c>
      <c r="BM268">
        <v>0</v>
      </c>
      <c r="BN268">
        <v>-43.99</v>
      </c>
      <c r="BO268">
        <v>19.96</v>
      </c>
      <c r="BP268" t="s">
        <v>60</v>
      </c>
      <c r="BQ268">
        <v>1.163724384</v>
      </c>
      <c r="BR268" t="s">
        <v>61</v>
      </c>
    </row>
    <row r="269" spans="1:70" x14ac:dyDescent="0.2">
      <c r="A269" s="19">
        <f t="shared" si="20"/>
        <v>7.120000000000001</v>
      </c>
      <c r="B269" s="20">
        <v>3752</v>
      </c>
      <c r="D269" s="2" t="s">
        <v>1381</v>
      </c>
      <c r="E269" s="2" t="str">
        <f t="shared" si="21"/>
        <v>ST</v>
      </c>
      <c r="F269">
        <v>200720433</v>
      </c>
      <c r="G269">
        <v>202606</v>
      </c>
      <c r="H269" t="s">
        <v>52</v>
      </c>
      <c r="I269" t="s">
        <v>321</v>
      </c>
      <c r="J269" t="s">
        <v>322</v>
      </c>
      <c r="K269" t="s">
        <v>54</v>
      </c>
      <c r="L269" t="s">
        <v>1817</v>
      </c>
      <c r="M269" t="s">
        <v>2039</v>
      </c>
      <c r="N269" s="21">
        <v>872329141505</v>
      </c>
      <c r="P269" t="s">
        <v>326</v>
      </c>
      <c r="Q269" t="s">
        <v>326</v>
      </c>
      <c r="R269" t="s">
        <v>56</v>
      </c>
      <c r="S269" t="s">
        <v>327</v>
      </c>
      <c r="T269">
        <v>21</v>
      </c>
      <c r="U269" t="s">
        <v>57</v>
      </c>
      <c r="V269">
        <v>21320</v>
      </c>
      <c r="W269">
        <v>34.67</v>
      </c>
      <c r="X269">
        <v>12.1</v>
      </c>
      <c r="Y269">
        <v>0</v>
      </c>
      <c r="Z269">
        <v>-26.38</v>
      </c>
      <c r="AA269">
        <v>20.38</v>
      </c>
      <c r="AB269">
        <v>1</v>
      </c>
      <c r="AC269">
        <v>17.600000000000001</v>
      </c>
      <c r="AD269">
        <v>1.54</v>
      </c>
      <c r="AE269" t="s">
        <v>8583</v>
      </c>
      <c r="AF269" t="s">
        <v>3079</v>
      </c>
      <c r="AG269" t="s">
        <v>3079</v>
      </c>
      <c r="AH269" t="s">
        <v>3080</v>
      </c>
      <c r="AI269" t="s">
        <v>2973</v>
      </c>
      <c r="AJ269">
        <v>31</v>
      </c>
      <c r="AK269" t="s">
        <v>57</v>
      </c>
      <c r="AL269">
        <v>31110</v>
      </c>
      <c r="AM269" t="s">
        <v>55</v>
      </c>
      <c r="AN269" t="s">
        <v>55</v>
      </c>
      <c r="AO269" t="s">
        <v>55</v>
      </c>
      <c r="AS269" t="s">
        <v>343</v>
      </c>
      <c r="AT269">
        <v>30</v>
      </c>
      <c r="AU269">
        <v>30</v>
      </c>
      <c r="AV269">
        <v>40</v>
      </c>
      <c r="BB269">
        <v>0</v>
      </c>
      <c r="BC269">
        <v>0</v>
      </c>
      <c r="BD269" t="s">
        <v>60</v>
      </c>
      <c r="BE269" s="5">
        <v>46240</v>
      </c>
      <c r="BF269">
        <v>634324015</v>
      </c>
      <c r="BH269" t="s">
        <v>323</v>
      </c>
      <c r="BI269" t="s">
        <v>320</v>
      </c>
      <c r="BJ269" s="23">
        <v>0.48125000000000001</v>
      </c>
      <c r="BK269">
        <v>29.8</v>
      </c>
      <c r="BL269">
        <v>10.4</v>
      </c>
      <c r="BM269">
        <v>0</v>
      </c>
      <c r="BN269">
        <v>-22.68</v>
      </c>
      <c r="BO269">
        <v>17.52</v>
      </c>
      <c r="BP269" t="s">
        <v>60</v>
      </c>
      <c r="BQ269">
        <v>1.163318249</v>
      </c>
      <c r="BR269" t="s">
        <v>61</v>
      </c>
    </row>
    <row r="270" spans="1:70" x14ac:dyDescent="0.2">
      <c r="A270" s="19">
        <f t="shared" si="20"/>
        <v>7.4600000000000009</v>
      </c>
      <c r="B270" s="20">
        <v>3752</v>
      </c>
      <c r="D270" s="2" t="s">
        <v>1381</v>
      </c>
      <c r="E270" s="2" t="str">
        <f t="shared" si="21"/>
        <v>ST</v>
      </c>
      <c r="F270">
        <v>200720433</v>
      </c>
      <c r="G270">
        <v>202606</v>
      </c>
      <c r="H270" t="s">
        <v>52</v>
      </c>
      <c r="I270" t="s">
        <v>321</v>
      </c>
      <c r="J270" t="s">
        <v>322</v>
      </c>
      <c r="K270" t="s">
        <v>54</v>
      </c>
      <c r="L270" t="s">
        <v>1817</v>
      </c>
      <c r="M270" t="s">
        <v>2039</v>
      </c>
      <c r="N270" s="21">
        <v>872328928179</v>
      </c>
      <c r="P270" t="s">
        <v>326</v>
      </c>
      <c r="Q270" t="s">
        <v>326</v>
      </c>
      <c r="R270" t="s">
        <v>56</v>
      </c>
      <c r="S270" t="s">
        <v>327</v>
      </c>
      <c r="T270">
        <v>21</v>
      </c>
      <c r="U270" t="s">
        <v>57</v>
      </c>
      <c r="V270">
        <v>21320</v>
      </c>
      <c r="W270">
        <v>36.299999999999997</v>
      </c>
      <c r="X270">
        <v>3.87</v>
      </c>
      <c r="Y270">
        <v>0</v>
      </c>
      <c r="Z270">
        <v>-27.62</v>
      </c>
      <c r="AA270">
        <v>12.55</v>
      </c>
      <c r="AB270">
        <v>1</v>
      </c>
      <c r="AC270">
        <v>19.8</v>
      </c>
      <c r="AD270">
        <v>1.32</v>
      </c>
      <c r="AE270" t="s">
        <v>8584</v>
      </c>
      <c r="AF270" t="s">
        <v>442</v>
      </c>
      <c r="AG270" t="s">
        <v>442</v>
      </c>
      <c r="AH270" t="s">
        <v>3081</v>
      </c>
      <c r="AI270" t="s">
        <v>3082</v>
      </c>
      <c r="AJ270">
        <v>73</v>
      </c>
      <c r="AK270" t="s">
        <v>57</v>
      </c>
      <c r="AL270">
        <v>73400</v>
      </c>
      <c r="AM270" t="s">
        <v>55</v>
      </c>
      <c r="AN270" t="s">
        <v>55</v>
      </c>
      <c r="AO270" t="s">
        <v>55</v>
      </c>
      <c r="AS270" t="s">
        <v>343</v>
      </c>
      <c r="AT270">
        <v>0</v>
      </c>
      <c r="AU270">
        <v>0</v>
      </c>
      <c r="AV270">
        <v>0</v>
      </c>
      <c r="BB270">
        <v>0</v>
      </c>
      <c r="BC270">
        <v>0</v>
      </c>
      <c r="BD270" t="s">
        <v>60</v>
      </c>
      <c r="BE270">
        <v>46240</v>
      </c>
      <c r="BF270">
        <v>634324015</v>
      </c>
      <c r="BH270" t="s">
        <v>323</v>
      </c>
      <c r="BI270" t="s">
        <v>320</v>
      </c>
      <c r="BJ270" s="23">
        <v>0.46180555555555558</v>
      </c>
      <c r="BK270">
        <v>31.2</v>
      </c>
      <c r="BL270">
        <v>3.33</v>
      </c>
      <c r="BM270">
        <v>0</v>
      </c>
      <c r="BN270">
        <v>-23.74</v>
      </c>
      <c r="BO270">
        <v>10.79</v>
      </c>
      <c r="BP270" t="s">
        <v>60</v>
      </c>
      <c r="BQ270">
        <v>1.163318249</v>
      </c>
      <c r="BR270" t="s">
        <v>61</v>
      </c>
    </row>
    <row r="271" spans="1:70" x14ac:dyDescent="0.2">
      <c r="A271" s="19">
        <f t="shared" si="20"/>
        <v>19.499999999999993</v>
      </c>
      <c r="B271" s="20">
        <v>3752</v>
      </c>
      <c r="D271" s="2" t="s">
        <v>1381</v>
      </c>
      <c r="E271" s="2" t="str">
        <f t="shared" si="21"/>
        <v>ST</v>
      </c>
      <c r="F271">
        <v>200720433</v>
      </c>
      <c r="G271">
        <v>202606</v>
      </c>
      <c r="H271" t="s">
        <v>52</v>
      </c>
      <c r="I271" t="s">
        <v>321</v>
      </c>
      <c r="J271" t="s">
        <v>322</v>
      </c>
      <c r="K271" t="s">
        <v>54</v>
      </c>
      <c r="L271" t="s">
        <v>1817</v>
      </c>
      <c r="M271" t="s">
        <v>2039</v>
      </c>
      <c r="N271" s="21">
        <v>872329068130</v>
      </c>
      <c r="P271" t="s">
        <v>326</v>
      </c>
      <c r="Q271" t="s">
        <v>326</v>
      </c>
      <c r="R271" t="s">
        <v>56</v>
      </c>
      <c r="S271" t="s">
        <v>327</v>
      </c>
      <c r="T271">
        <v>21</v>
      </c>
      <c r="U271" t="s">
        <v>57</v>
      </c>
      <c r="V271">
        <v>21320</v>
      </c>
      <c r="W271">
        <v>94.93</v>
      </c>
      <c r="X271">
        <v>10.11</v>
      </c>
      <c r="Y271">
        <v>0</v>
      </c>
      <c r="Z271">
        <v>-72.239999999999995</v>
      </c>
      <c r="AA271">
        <v>32.79</v>
      </c>
      <c r="AB271">
        <v>5</v>
      </c>
      <c r="AC271">
        <v>99</v>
      </c>
      <c r="AD271">
        <v>36.299999999999997</v>
      </c>
      <c r="AE271" t="s">
        <v>8585</v>
      </c>
      <c r="AF271" t="s">
        <v>3083</v>
      </c>
      <c r="AG271" t="s">
        <v>3083</v>
      </c>
      <c r="AH271" t="s">
        <v>3084</v>
      </c>
      <c r="AI271" t="s">
        <v>2935</v>
      </c>
      <c r="AJ271">
        <v>59</v>
      </c>
      <c r="AK271" t="s">
        <v>57</v>
      </c>
      <c r="AL271">
        <v>59650</v>
      </c>
      <c r="AM271" t="s">
        <v>55</v>
      </c>
      <c r="AN271" t="s">
        <v>55</v>
      </c>
      <c r="AO271" t="s">
        <v>55</v>
      </c>
      <c r="AS271" t="s">
        <v>343</v>
      </c>
      <c r="AT271">
        <v>29</v>
      </c>
      <c r="AU271">
        <v>30</v>
      </c>
      <c r="AV271">
        <v>39</v>
      </c>
      <c r="BB271">
        <v>0</v>
      </c>
      <c r="BC271">
        <v>0</v>
      </c>
      <c r="BD271" t="s">
        <v>60</v>
      </c>
      <c r="BE271">
        <v>46240</v>
      </c>
      <c r="BF271">
        <v>634324015</v>
      </c>
      <c r="BH271" t="s">
        <v>323</v>
      </c>
      <c r="BI271" t="s">
        <v>320</v>
      </c>
      <c r="BJ271" s="23">
        <v>0.40625</v>
      </c>
      <c r="BK271">
        <v>81.599999999999994</v>
      </c>
      <c r="BL271">
        <v>8.69</v>
      </c>
      <c r="BM271">
        <v>0</v>
      </c>
      <c r="BN271">
        <v>-62.1</v>
      </c>
      <c r="BO271">
        <v>28.19</v>
      </c>
      <c r="BP271" t="s">
        <v>60</v>
      </c>
      <c r="BQ271">
        <v>1.163318249</v>
      </c>
      <c r="BR271" t="s">
        <v>61</v>
      </c>
    </row>
    <row r="272" spans="1:70" x14ac:dyDescent="0.2">
      <c r="A272" s="19">
        <f t="shared" si="20"/>
        <v>19.840000000000003</v>
      </c>
      <c r="B272" s="20">
        <v>3752</v>
      </c>
      <c r="D272" s="2" t="s">
        <v>1381</v>
      </c>
      <c r="E272" s="2" t="str">
        <f t="shared" si="21"/>
        <v>ST</v>
      </c>
      <c r="F272">
        <v>200720433</v>
      </c>
      <c r="G272">
        <v>202606</v>
      </c>
      <c r="H272" t="s">
        <v>52</v>
      </c>
      <c r="I272" t="s">
        <v>321</v>
      </c>
      <c r="J272" t="s">
        <v>322</v>
      </c>
      <c r="K272" t="s">
        <v>54</v>
      </c>
      <c r="L272" s="5">
        <v>46301</v>
      </c>
      <c r="M272" s="5">
        <v>46332</v>
      </c>
      <c r="N272" s="21">
        <v>872883794734</v>
      </c>
      <c r="P272" t="s">
        <v>326</v>
      </c>
      <c r="Q272" t="s">
        <v>326</v>
      </c>
      <c r="R272" t="s">
        <v>56</v>
      </c>
      <c r="S272" t="s">
        <v>327</v>
      </c>
      <c r="T272">
        <v>21</v>
      </c>
      <c r="U272" t="s">
        <v>57</v>
      </c>
      <c r="V272">
        <v>21320</v>
      </c>
      <c r="W272">
        <v>95.71</v>
      </c>
      <c r="X272">
        <v>110.98</v>
      </c>
      <c r="Y272">
        <v>0</v>
      </c>
      <c r="Z272">
        <v>-72.83</v>
      </c>
      <c r="AA272">
        <v>133.86000000000001</v>
      </c>
      <c r="AB272">
        <v>8</v>
      </c>
      <c r="AC272">
        <v>99.66</v>
      </c>
      <c r="AD272">
        <v>99.66</v>
      </c>
      <c r="AE272" t="s">
        <v>8586</v>
      </c>
      <c r="AF272" t="s">
        <v>1702</v>
      </c>
      <c r="AG272" t="s">
        <v>1702</v>
      </c>
      <c r="AH272" t="s">
        <v>1703</v>
      </c>
      <c r="AI272" t="s">
        <v>1704</v>
      </c>
      <c r="AJ272">
        <v>32</v>
      </c>
      <c r="AK272" t="s">
        <v>57</v>
      </c>
      <c r="AL272">
        <v>32100</v>
      </c>
      <c r="AM272" t="s">
        <v>55</v>
      </c>
      <c r="AN272" t="s">
        <v>55</v>
      </c>
      <c r="AO272" t="s">
        <v>55</v>
      </c>
      <c r="AS272" t="s">
        <v>343</v>
      </c>
      <c r="AT272">
        <v>0</v>
      </c>
      <c r="AU272">
        <v>0</v>
      </c>
      <c r="AV272">
        <v>0</v>
      </c>
      <c r="BB272">
        <v>0</v>
      </c>
      <c r="BC272">
        <v>0</v>
      </c>
      <c r="BD272" t="s">
        <v>60</v>
      </c>
      <c r="BE272" t="s">
        <v>2497</v>
      </c>
      <c r="BF272">
        <v>634333759</v>
      </c>
      <c r="BH272" t="s">
        <v>323</v>
      </c>
      <c r="BI272" t="s">
        <v>320</v>
      </c>
      <c r="BJ272" s="23">
        <v>0.42430555555555555</v>
      </c>
      <c r="BK272">
        <v>83</v>
      </c>
      <c r="BL272">
        <v>96.24</v>
      </c>
      <c r="BM272">
        <v>0</v>
      </c>
      <c r="BN272">
        <v>-63.16</v>
      </c>
      <c r="BO272">
        <v>116.08</v>
      </c>
      <c r="BP272" t="s">
        <v>60</v>
      </c>
      <c r="BQ272">
        <v>1.153163127</v>
      </c>
      <c r="BR272" t="s">
        <v>61</v>
      </c>
    </row>
    <row r="273" spans="1:70" x14ac:dyDescent="0.2">
      <c r="A273" s="19">
        <f t="shared" si="20"/>
        <v>11.469999999999999</v>
      </c>
      <c r="B273" s="20">
        <v>3752</v>
      </c>
      <c r="D273" s="2" t="s">
        <v>346</v>
      </c>
      <c r="E273" s="2" t="str">
        <f t="shared" si="21"/>
        <v>ST</v>
      </c>
      <c r="F273">
        <v>200720433</v>
      </c>
      <c r="G273">
        <v>202606</v>
      </c>
      <c r="H273" t="s">
        <v>52</v>
      </c>
      <c r="I273" t="s">
        <v>321</v>
      </c>
      <c r="J273" t="s">
        <v>322</v>
      </c>
      <c r="K273" t="s">
        <v>54</v>
      </c>
      <c r="L273" s="5">
        <v>46087</v>
      </c>
      <c r="M273" s="5">
        <v>46118</v>
      </c>
      <c r="N273" s="21">
        <v>872533756958</v>
      </c>
      <c r="P273" t="s">
        <v>326</v>
      </c>
      <c r="Q273" t="s">
        <v>326</v>
      </c>
      <c r="R273" t="s">
        <v>56</v>
      </c>
      <c r="S273" t="s">
        <v>327</v>
      </c>
      <c r="T273">
        <v>21</v>
      </c>
      <c r="U273" t="s">
        <v>57</v>
      </c>
      <c r="V273">
        <v>21320</v>
      </c>
      <c r="W273">
        <v>55.88</v>
      </c>
      <c r="X273">
        <v>6.62</v>
      </c>
      <c r="Y273">
        <v>0</v>
      </c>
      <c r="Z273">
        <v>-42.52</v>
      </c>
      <c r="AA273">
        <v>19.98</v>
      </c>
      <c r="AB273">
        <v>3</v>
      </c>
      <c r="AC273">
        <v>46.2</v>
      </c>
      <c r="AD273">
        <v>7.92</v>
      </c>
      <c r="AE273" t="s">
        <v>8587</v>
      </c>
      <c r="AF273" t="s">
        <v>3085</v>
      </c>
      <c r="AG273" t="s">
        <v>3085</v>
      </c>
      <c r="AH273" t="s">
        <v>3086</v>
      </c>
      <c r="AI273" t="s">
        <v>404</v>
      </c>
      <c r="AJ273">
        <v>75</v>
      </c>
      <c r="AK273" t="s">
        <v>57</v>
      </c>
      <c r="AL273">
        <v>75014</v>
      </c>
      <c r="AM273" t="s">
        <v>55</v>
      </c>
      <c r="AN273" t="s">
        <v>55</v>
      </c>
      <c r="AO273" t="s">
        <v>55</v>
      </c>
      <c r="AS273" t="s">
        <v>343</v>
      </c>
      <c r="AT273">
        <v>20</v>
      </c>
      <c r="AU273">
        <v>20</v>
      </c>
      <c r="AV273">
        <v>30</v>
      </c>
      <c r="BB273">
        <v>0</v>
      </c>
      <c r="BC273">
        <v>0</v>
      </c>
      <c r="BD273" t="s">
        <v>60</v>
      </c>
      <c r="BE273">
        <v>46240</v>
      </c>
      <c r="BF273">
        <v>634324015</v>
      </c>
      <c r="BH273" t="s">
        <v>323</v>
      </c>
      <c r="BI273" t="s">
        <v>320</v>
      </c>
      <c r="BJ273" s="23">
        <v>0.51180555555555551</v>
      </c>
      <c r="BK273">
        <v>48</v>
      </c>
      <c r="BL273">
        <v>5.69</v>
      </c>
      <c r="BM273">
        <v>0</v>
      </c>
      <c r="BN273">
        <v>-36.53</v>
      </c>
      <c r="BO273">
        <v>17.16</v>
      </c>
      <c r="BP273" t="s">
        <v>60</v>
      </c>
      <c r="BQ273">
        <v>1.164090147</v>
      </c>
      <c r="BR273" t="s">
        <v>61</v>
      </c>
    </row>
    <row r="274" spans="1:70" x14ac:dyDescent="0.2">
      <c r="A274" s="19">
        <f t="shared" si="20"/>
        <v>15.82</v>
      </c>
      <c r="B274" s="20">
        <v>3752</v>
      </c>
      <c r="D274" s="2" t="s">
        <v>1381</v>
      </c>
      <c r="E274" s="2" t="str">
        <f t="shared" si="21"/>
        <v>ST</v>
      </c>
      <c r="F274">
        <v>200720433</v>
      </c>
      <c r="G274">
        <v>202606</v>
      </c>
      <c r="H274" t="s">
        <v>52</v>
      </c>
      <c r="I274" t="s">
        <v>321</v>
      </c>
      <c r="J274" t="s">
        <v>322</v>
      </c>
      <c r="K274" t="s">
        <v>54</v>
      </c>
      <c r="L274" s="5">
        <v>46301</v>
      </c>
      <c r="M274" s="5">
        <v>46332</v>
      </c>
      <c r="N274" s="21">
        <v>872880699940</v>
      </c>
      <c r="P274" t="s">
        <v>326</v>
      </c>
      <c r="Q274" t="s">
        <v>326</v>
      </c>
      <c r="R274" t="s">
        <v>56</v>
      </c>
      <c r="S274" t="s">
        <v>327</v>
      </c>
      <c r="T274">
        <v>21</v>
      </c>
      <c r="U274" t="s">
        <v>57</v>
      </c>
      <c r="V274">
        <v>21320</v>
      </c>
      <c r="W274">
        <v>76.34</v>
      </c>
      <c r="X274">
        <v>9.0399999999999991</v>
      </c>
      <c r="Y274">
        <v>0</v>
      </c>
      <c r="Z274">
        <v>-58.1</v>
      </c>
      <c r="AA274">
        <v>27.28</v>
      </c>
      <c r="AB274">
        <v>5</v>
      </c>
      <c r="AC274">
        <v>74.58</v>
      </c>
      <c r="AD274">
        <v>74.58</v>
      </c>
      <c r="AE274" t="s">
        <v>8588</v>
      </c>
      <c r="AF274" t="s">
        <v>3087</v>
      </c>
      <c r="AG274" t="s">
        <v>3088</v>
      </c>
      <c r="AH274" t="s">
        <v>3089</v>
      </c>
      <c r="AI274" t="s">
        <v>3090</v>
      </c>
      <c r="AJ274">
        <v>42</v>
      </c>
      <c r="AK274" t="s">
        <v>57</v>
      </c>
      <c r="AL274">
        <v>42400</v>
      </c>
      <c r="AM274" t="s">
        <v>55</v>
      </c>
      <c r="AN274" t="s">
        <v>55</v>
      </c>
      <c r="AO274" t="s">
        <v>55</v>
      </c>
      <c r="AS274" t="s">
        <v>343</v>
      </c>
      <c r="AT274">
        <v>0</v>
      </c>
      <c r="AU274">
        <v>0</v>
      </c>
      <c r="AV274">
        <v>0</v>
      </c>
      <c r="BB274">
        <v>0</v>
      </c>
      <c r="BC274">
        <v>0</v>
      </c>
      <c r="BD274" t="s">
        <v>60</v>
      </c>
      <c r="BE274" t="s">
        <v>2497</v>
      </c>
      <c r="BF274">
        <v>634333759</v>
      </c>
      <c r="BH274" t="s">
        <v>323</v>
      </c>
      <c r="BI274" t="s">
        <v>320</v>
      </c>
      <c r="BJ274" s="23">
        <v>0.44027777777777777</v>
      </c>
      <c r="BK274">
        <v>66.2</v>
      </c>
      <c r="BL274">
        <v>7.84</v>
      </c>
      <c r="BM274">
        <v>0</v>
      </c>
      <c r="BN274">
        <v>-50.38</v>
      </c>
      <c r="BO274">
        <v>23.66</v>
      </c>
      <c r="BP274" t="s">
        <v>60</v>
      </c>
      <c r="BQ274">
        <v>1.153163127</v>
      </c>
      <c r="BR274" t="s">
        <v>61</v>
      </c>
    </row>
    <row r="275" spans="1:70" x14ac:dyDescent="0.2">
      <c r="A275" s="19">
        <f t="shared" si="20"/>
        <v>9.8000000000000007</v>
      </c>
      <c r="B275" s="20">
        <v>3752</v>
      </c>
      <c r="D275" s="2" t="s">
        <v>1381</v>
      </c>
      <c r="E275" s="2" t="str">
        <f t="shared" si="21"/>
        <v>ST</v>
      </c>
      <c r="F275">
        <v>200720433</v>
      </c>
      <c r="G275">
        <v>202606</v>
      </c>
      <c r="H275" t="s">
        <v>52</v>
      </c>
      <c r="I275" t="s">
        <v>321</v>
      </c>
      <c r="J275" t="s">
        <v>322</v>
      </c>
      <c r="K275" t="s">
        <v>54</v>
      </c>
      <c r="L275" s="5">
        <v>46028</v>
      </c>
      <c r="M275" s="5">
        <v>46059</v>
      </c>
      <c r="N275" s="21">
        <v>872334869528</v>
      </c>
      <c r="P275" t="s">
        <v>326</v>
      </c>
      <c r="Q275" t="s">
        <v>326</v>
      </c>
      <c r="R275" t="s">
        <v>56</v>
      </c>
      <c r="S275" t="s">
        <v>327</v>
      </c>
      <c r="T275">
        <v>21</v>
      </c>
      <c r="U275" t="s">
        <v>57</v>
      </c>
      <c r="V275">
        <v>21320</v>
      </c>
      <c r="W275">
        <v>47.82</v>
      </c>
      <c r="X275">
        <v>5.67</v>
      </c>
      <c r="Y275">
        <v>0</v>
      </c>
      <c r="Z275">
        <v>-36.39</v>
      </c>
      <c r="AA275">
        <v>17.100000000000001</v>
      </c>
      <c r="AB275">
        <v>3</v>
      </c>
      <c r="AC275">
        <v>35.200000000000003</v>
      </c>
      <c r="AD275">
        <v>6.6</v>
      </c>
      <c r="AE275" t="s">
        <v>8589</v>
      </c>
      <c r="AF275" t="s">
        <v>3091</v>
      </c>
      <c r="AG275" t="s">
        <v>3091</v>
      </c>
      <c r="AH275" t="s">
        <v>3092</v>
      </c>
      <c r="AI275" t="s">
        <v>919</v>
      </c>
      <c r="AJ275">
        <v>29</v>
      </c>
      <c r="AK275" t="s">
        <v>57</v>
      </c>
      <c r="AL275">
        <v>29100</v>
      </c>
      <c r="AM275" t="s">
        <v>55</v>
      </c>
      <c r="AN275" t="s">
        <v>55</v>
      </c>
      <c r="AO275" t="s">
        <v>55</v>
      </c>
      <c r="AS275" t="s">
        <v>343</v>
      </c>
      <c r="AT275">
        <v>0</v>
      </c>
      <c r="AU275">
        <v>0</v>
      </c>
      <c r="AV275">
        <v>0</v>
      </c>
      <c r="BB275">
        <v>0</v>
      </c>
      <c r="BC275">
        <v>0</v>
      </c>
      <c r="BD275" t="s">
        <v>60</v>
      </c>
      <c r="BE275" s="5">
        <v>46240</v>
      </c>
      <c r="BF275">
        <v>634324015</v>
      </c>
      <c r="BH275" t="s">
        <v>323</v>
      </c>
      <c r="BI275" t="s">
        <v>320</v>
      </c>
      <c r="BJ275" s="23">
        <v>0.52152777777777781</v>
      </c>
      <c r="BK275">
        <v>41</v>
      </c>
      <c r="BL275">
        <v>4.8600000000000003</v>
      </c>
      <c r="BM275">
        <v>0</v>
      </c>
      <c r="BN275">
        <v>-31.2</v>
      </c>
      <c r="BO275">
        <v>14.66</v>
      </c>
      <c r="BP275" t="s">
        <v>60</v>
      </c>
      <c r="BQ275">
        <v>1.1664392109999999</v>
      </c>
      <c r="BR275" t="s">
        <v>61</v>
      </c>
    </row>
    <row r="276" spans="1:70" x14ac:dyDescent="0.2">
      <c r="A276" s="19">
        <f t="shared" si="20"/>
        <v>7.7900000000000027</v>
      </c>
      <c r="B276" s="20">
        <v>3752</v>
      </c>
      <c r="D276" s="2" t="s">
        <v>1381</v>
      </c>
      <c r="E276" s="2" t="str">
        <f t="shared" si="21"/>
        <v>ST</v>
      </c>
      <c r="F276">
        <v>200720433</v>
      </c>
      <c r="G276">
        <v>202606</v>
      </c>
      <c r="H276" t="s">
        <v>52</v>
      </c>
      <c r="I276" t="s">
        <v>321</v>
      </c>
      <c r="J276" t="s">
        <v>322</v>
      </c>
      <c r="K276" t="s">
        <v>54</v>
      </c>
      <c r="L276" s="5">
        <v>46059</v>
      </c>
      <c r="M276" s="5">
        <v>46118</v>
      </c>
      <c r="N276" s="21">
        <v>872391546043</v>
      </c>
      <c r="P276" t="s">
        <v>326</v>
      </c>
      <c r="Q276" t="s">
        <v>326</v>
      </c>
      <c r="R276" t="s">
        <v>56</v>
      </c>
      <c r="S276" t="s">
        <v>327</v>
      </c>
      <c r="T276">
        <v>21</v>
      </c>
      <c r="U276" t="s">
        <v>57</v>
      </c>
      <c r="V276">
        <v>21320</v>
      </c>
      <c r="W276">
        <v>38.020000000000003</v>
      </c>
      <c r="X276">
        <v>4.5</v>
      </c>
      <c r="Y276">
        <v>0</v>
      </c>
      <c r="Z276">
        <v>-28.94</v>
      </c>
      <c r="AA276">
        <v>13.59</v>
      </c>
      <c r="AB276">
        <v>2</v>
      </c>
      <c r="AC276">
        <v>22</v>
      </c>
      <c r="AD276">
        <v>4.4000000000000004</v>
      </c>
      <c r="AE276" t="s">
        <v>8590</v>
      </c>
      <c r="AF276" t="s">
        <v>3093</v>
      </c>
      <c r="AG276" t="s">
        <v>3093</v>
      </c>
      <c r="AH276" t="s">
        <v>3094</v>
      </c>
      <c r="AI276" t="s">
        <v>1008</v>
      </c>
      <c r="AJ276">
        <v>35</v>
      </c>
      <c r="AK276" t="s">
        <v>57</v>
      </c>
      <c r="AL276">
        <v>35760</v>
      </c>
      <c r="AM276" t="s">
        <v>55</v>
      </c>
      <c r="AN276" t="s">
        <v>55</v>
      </c>
      <c r="AO276" t="s">
        <v>55</v>
      </c>
      <c r="AS276" t="s">
        <v>343</v>
      </c>
      <c r="AT276">
        <v>30</v>
      </c>
      <c r="AU276">
        <v>31</v>
      </c>
      <c r="AV276">
        <v>39</v>
      </c>
      <c r="BB276">
        <v>0</v>
      </c>
      <c r="BC276">
        <v>0</v>
      </c>
      <c r="BD276" t="s">
        <v>60</v>
      </c>
      <c r="BE276">
        <v>46240</v>
      </c>
      <c r="BF276">
        <v>634324015</v>
      </c>
      <c r="BH276" t="s">
        <v>323</v>
      </c>
      <c r="BI276" t="s">
        <v>320</v>
      </c>
      <c r="BJ276" s="23">
        <v>0.46111111111111114</v>
      </c>
      <c r="BK276">
        <v>32.6</v>
      </c>
      <c r="BL276">
        <v>3.86</v>
      </c>
      <c r="BM276">
        <v>0</v>
      </c>
      <c r="BN276">
        <v>-24.81</v>
      </c>
      <c r="BO276">
        <v>11.65</v>
      </c>
      <c r="BP276" t="s">
        <v>60</v>
      </c>
      <c r="BQ276">
        <v>1.166343978</v>
      </c>
      <c r="BR276" t="s">
        <v>61</v>
      </c>
    </row>
    <row r="277" spans="1:70" x14ac:dyDescent="0.2">
      <c r="A277" s="19">
        <f t="shared" si="20"/>
        <v>8.4599999999999973</v>
      </c>
      <c r="B277" s="20">
        <v>3752</v>
      </c>
      <c r="D277" s="2" t="s">
        <v>1381</v>
      </c>
      <c r="E277" s="2" t="str">
        <f t="shared" si="21"/>
        <v>ST</v>
      </c>
      <c r="F277">
        <v>200720433</v>
      </c>
      <c r="G277">
        <v>202606</v>
      </c>
      <c r="H277" t="s">
        <v>52</v>
      </c>
      <c r="I277" t="s">
        <v>321</v>
      </c>
      <c r="J277" t="s">
        <v>322</v>
      </c>
      <c r="K277" t="s">
        <v>54</v>
      </c>
      <c r="L277" t="s">
        <v>2039</v>
      </c>
      <c r="M277" t="s">
        <v>2464</v>
      </c>
      <c r="N277" s="21">
        <v>872382202773</v>
      </c>
      <c r="P277" t="s">
        <v>326</v>
      </c>
      <c r="Q277" t="s">
        <v>326</v>
      </c>
      <c r="R277" t="s">
        <v>56</v>
      </c>
      <c r="S277" t="s">
        <v>327</v>
      </c>
      <c r="T277">
        <v>21</v>
      </c>
      <c r="U277" t="s">
        <v>57</v>
      </c>
      <c r="V277">
        <v>21320</v>
      </c>
      <c r="W277">
        <v>41.2</v>
      </c>
      <c r="X277">
        <v>4.3899999999999997</v>
      </c>
      <c r="Y277">
        <v>0</v>
      </c>
      <c r="Z277">
        <v>-31.35</v>
      </c>
      <c r="AA277">
        <v>14.23</v>
      </c>
      <c r="AB277">
        <v>2</v>
      </c>
      <c r="AC277">
        <v>26.4</v>
      </c>
      <c r="AD277">
        <v>3.96</v>
      </c>
      <c r="AE277" t="s">
        <v>1475</v>
      </c>
      <c r="AF277" t="s">
        <v>3095</v>
      </c>
      <c r="AG277" t="s">
        <v>3096</v>
      </c>
      <c r="AH277" t="s">
        <v>3097</v>
      </c>
      <c r="AI277" t="s">
        <v>3098</v>
      </c>
      <c r="AJ277">
        <v>14</v>
      </c>
      <c r="AK277" t="s">
        <v>57</v>
      </c>
      <c r="AL277">
        <v>14990</v>
      </c>
      <c r="AM277" t="s">
        <v>55</v>
      </c>
      <c r="AN277" t="s">
        <v>55</v>
      </c>
      <c r="AO277" t="s">
        <v>55</v>
      </c>
      <c r="AS277" t="s">
        <v>343</v>
      </c>
      <c r="AT277">
        <v>30</v>
      </c>
      <c r="AU277">
        <v>31</v>
      </c>
      <c r="AV277">
        <v>38</v>
      </c>
      <c r="BB277">
        <v>0</v>
      </c>
      <c r="BC277">
        <v>0</v>
      </c>
      <c r="BD277" t="s">
        <v>60</v>
      </c>
      <c r="BE277">
        <v>46240</v>
      </c>
      <c r="BF277">
        <v>634324015</v>
      </c>
      <c r="BH277" t="s">
        <v>323</v>
      </c>
      <c r="BI277" t="s">
        <v>320</v>
      </c>
      <c r="BJ277" s="23">
        <v>0.38958333333333334</v>
      </c>
      <c r="BK277">
        <v>35.4</v>
      </c>
      <c r="BL277">
        <v>3.77</v>
      </c>
      <c r="BM277">
        <v>0</v>
      </c>
      <c r="BN277">
        <v>-26.94</v>
      </c>
      <c r="BO277">
        <v>12.23</v>
      </c>
      <c r="BP277" t="s">
        <v>60</v>
      </c>
      <c r="BQ277">
        <v>1.163724384</v>
      </c>
      <c r="BR277" t="s">
        <v>61</v>
      </c>
    </row>
    <row r="278" spans="1:70" x14ac:dyDescent="0.2">
      <c r="A278" s="19">
        <f t="shared" si="20"/>
        <v>17.159999999999997</v>
      </c>
      <c r="B278" s="20">
        <v>3752</v>
      </c>
      <c r="D278" s="2" t="s">
        <v>1381</v>
      </c>
      <c r="E278" s="2" t="str">
        <f t="shared" si="21"/>
        <v>ST</v>
      </c>
      <c r="F278">
        <v>200720433</v>
      </c>
      <c r="G278">
        <v>202606</v>
      </c>
      <c r="H278" t="s">
        <v>52</v>
      </c>
      <c r="I278" t="s">
        <v>321</v>
      </c>
      <c r="J278" t="s">
        <v>322</v>
      </c>
      <c r="K278" t="s">
        <v>54</v>
      </c>
      <c r="L278" s="5">
        <v>46271</v>
      </c>
      <c r="M278" s="5">
        <v>46301</v>
      </c>
      <c r="N278" s="21">
        <v>872831679951</v>
      </c>
      <c r="P278" t="s">
        <v>326</v>
      </c>
      <c r="Q278" t="s">
        <v>326</v>
      </c>
      <c r="R278" t="s">
        <v>56</v>
      </c>
      <c r="S278" t="s">
        <v>327</v>
      </c>
      <c r="T278">
        <v>21</v>
      </c>
      <c r="U278" t="s">
        <v>57</v>
      </c>
      <c r="V278">
        <v>21320</v>
      </c>
      <c r="W278">
        <v>82.76</v>
      </c>
      <c r="X278">
        <v>109.39</v>
      </c>
      <c r="Y278">
        <v>0</v>
      </c>
      <c r="Z278">
        <v>-62.98</v>
      </c>
      <c r="AA278">
        <v>129.16999999999999</v>
      </c>
      <c r="AB278">
        <v>6</v>
      </c>
      <c r="AC278">
        <v>83.6</v>
      </c>
      <c r="AD278">
        <v>83.6</v>
      </c>
      <c r="AE278" t="s">
        <v>8591</v>
      </c>
      <c r="AF278" t="s">
        <v>3099</v>
      </c>
      <c r="AG278" t="s">
        <v>3099</v>
      </c>
      <c r="AH278" t="s">
        <v>3100</v>
      </c>
      <c r="AI278" t="s">
        <v>3101</v>
      </c>
      <c r="AJ278">
        <v>50</v>
      </c>
      <c r="AK278" t="s">
        <v>57</v>
      </c>
      <c r="AL278">
        <v>50700</v>
      </c>
      <c r="AM278" t="s">
        <v>55</v>
      </c>
      <c r="AN278" t="s">
        <v>55</v>
      </c>
      <c r="AO278" t="s">
        <v>55</v>
      </c>
      <c r="AS278" t="s">
        <v>343</v>
      </c>
      <c r="AT278">
        <v>0</v>
      </c>
      <c r="AU278">
        <v>0</v>
      </c>
      <c r="AV278">
        <v>0</v>
      </c>
      <c r="BB278">
        <v>0</v>
      </c>
      <c r="BC278">
        <v>0</v>
      </c>
      <c r="BD278" t="s">
        <v>60</v>
      </c>
      <c r="BE278" s="5" t="s">
        <v>2497</v>
      </c>
      <c r="BF278">
        <v>634333759</v>
      </c>
      <c r="BH278" t="s">
        <v>323</v>
      </c>
      <c r="BI278" t="s">
        <v>320</v>
      </c>
      <c r="BJ278" s="23">
        <v>0.40138888888888891</v>
      </c>
      <c r="BK278">
        <v>71.8</v>
      </c>
      <c r="BL278">
        <v>94.91</v>
      </c>
      <c r="BM278">
        <v>0</v>
      </c>
      <c r="BN278">
        <v>-54.64</v>
      </c>
      <c r="BO278">
        <v>112.07</v>
      </c>
      <c r="BP278" t="s">
        <v>60</v>
      </c>
      <c r="BQ278">
        <v>1.1526181719999999</v>
      </c>
      <c r="BR278" t="s">
        <v>61</v>
      </c>
    </row>
    <row r="279" spans="1:70" x14ac:dyDescent="0.2">
      <c r="A279" s="19">
        <f t="shared" si="20"/>
        <v>9.4600000000000009</v>
      </c>
      <c r="B279" s="20">
        <v>3752</v>
      </c>
      <c r="D279" s="2" t="s">
        <v>1381</v>
      </c>
      <c r="E279" s="2" t="str">
        <f t="shared" si="21"/>
        <v>ST</v>
      </c>
      <c r="F279">
        <v>200720433</v>
      </c>
      <c r="G279">
        <v>202606</v>
      </c>
      <c r="H279" t="s">
        <v>52</v>
      </c>
      <c r="I279" t="s">
        <v>321</v>
      </c>
      <c r="J279" t="s">
        <v>322</v>
      </c>
      <c r="K279" t="s">
        <v>54</v>
      </c>
      <c r="L279" s="5">
        <v>46148</v>
      </c>
      <c r="M279" s="5">
        <v>46240</v>
      </c>
      <c r="N279" s="21">
        <v>872641436341</v>
      </c>
      <c r="P279" t="s">
        <v>326</v>
      </c>
      <c r="Q279" t="s">
        <v>326</v>
      </c>
      <c r="R279" t="s">
        <v>56</v>
      </c>
      <c r="S279" t="s">
        <v>327</v>
      </c>
      <c r="T279">
        <v>21</v>
      </c>
      <c r="U279" t="s">
        <v>57</v>
      </c>
      <c r="V279">
        <v>21320</v>
      </c>
      <c r="W279">
        <v>45.98</v>
      </c>
      <c r="X279">
        <v>5.45</v>
      </c>
      <c r="Y279">
        <v>0</v>
      </c>
      <c r="Z279">
        <v>-35</v>
      </c>
      <c r="AA279">
        <v>16.43</v>
      </c>
      <c r="AB279">
        <v>3</v>
      </c>
      <c r="AC279">
        <v>32.78</v>
      </c>
      <c r="AD279">
        <v>32.78</v>
      </c>
      <c r="AE279" t="s">
        <v>2369</v>
      </c>
      <c r="AF279" t="s">
        <v>3102</v>
      </c>
      <c r="AG279" t="s">
        <v>3103</v>
      </c>
      <c r="AH279" t="s">
        <v>3104</v>
      </c>
      <c r="AI279" t="s">
        <v>3105</v>
      </c>
      <c r="AJ279">
        <v>74</v>
      </c>
      <c r="AK279" t="s">
        <v>57</v>
      </c>
      <c r="AL279">
        <v>74702</v>
      </c>
      <c r="AM279" t="s">
        <v>55</v>
      </c>
      <c r="AN279" t="s">
        <v>55</v>
      </c>
      <c r="AO279" t="s">
        <v>55</v>
      </c>
      <c r="AS279" t="s">
        <v>343</v>
      </c>
      <c r="AT279">
        <v>0</v>
      </c>
      <c r="AU279">
        <v>0</v>
      </c>
      <c r="AV279">
        <v>0</v>
      </c>
      <c r="BB279">
        <v>0</v>
      </c>
      <c r="BC279">
        <v>0</v>
      </c>
      <c r="BD279" t="s">
        <v>60</v>
      </c>
      <c r="BE279" s="5" t="s">
        <v>2497</v>
      </c>
      <c r="BF279">
        <v>634333759</v>
      </c>
      <c r="BH279" t="s">
        <v>323</v>
      </c>
      <c r="BI279" t="s">
        <v>320</v>
      </c>
      <c r="BJ279" s="23">
        <v>0.39444444444444443</v>
      </c>
      <c r="BK279">
        <v>39.6</v>
      </c>
      <c r="BL279">
        <v>4.6900000000000004</v>
      </c>
      <c r="BM279">
        <v>0</v>
      </c>
      <c r="BN279">
        <v>-30.14</v>
      </c>
      <c r="BO279">
        <v>14.15</v>
      </c>
      <c r="BP279" t="s">
        <v>60</v>
      </c>
      <c r="BQ279">
        <v>1.161210911</v>
      </c>
      <c r="BR279" t="s">
        <v>61</v>
      </c>
    </row>
    <row r="280" spans="1:70" x14ac:dyDescent="0.2">
      <c r="A280" s="19">
        <f t="shared" si="20"/>
        <v>21.840000000000003</v>
      </c>
      <c r="B280" s="20">
        <v>3752</v>
      </c>
      <c r="D280" s="2" t="s">
        <v>346</v>
      </c>
      <c r="E280" s="2" t="str">
        <f t="shared" si="21"/>
        <v>ST</v>
      </c>
      <c r="F280">
        <v>200720433</v>
      </c>
      <c r="G280">
        <v>202606</v>
      </c>
      <c r="H280" t="s">
        <v>52</v>
      </c>
      <c r="I280" t="s">
        <v>321</v>
      </c>
      <c r="J280" t="s">
        <v>322</v>
      </c>
      <c r="K280" t="s">
        <v>54</v>
      </c>
      <c r="L280" s="5">
        <v>46059</v>
      </c>
      <c r="M280">
        <v>46087</v>
      </c>
      <c r="N280" s="21">
        <v>872529586183</v>
      </c>
      <c r="P280" t="s">
        <v>326</v>
      </c>
      <c r="Q280" t="s">
        <v>326</v>
      </c>
      <c r="R280" t="s">
        <v>56</v>
      </c>
      <c r="S280" t="s">
        <v>327</v>
      </c>
      <c r="T280">
        <v>21</v>
      </c>
      <c r="U280" t="s">
        <v>57</v>
      </c>
      <c r="V280">
        <v>21320</v>
      </c>
      <c r="W280">
        <v>106.6</v>
      </c>
      <c r="X280">
        <v>113.39</v>
      </c>
      <c r="Y280">
        <v>0</v>
      </c>
      <c r="Z280">
        <v>-81.13</v>
      </c>
      <c r="AA280">
        <v>138.86000000000001</v>
      </c>
      <c r="AB280">
        <v>6</v>
      </c>
      <c r="AC280">
        <v>114.4</v>
      </c>
      <c r="AD280">
        <v>40.92</v>
      </c>
      <c r="AE280" t="s">
        <v>8592</v>
      </c>
      <c r="AF280" t="s">
        <v>3106</v>
      </c>
      <c r="AG280" t="s">
        <v>3106</v>
      </c>
      <c r="AH280" t="s">
        <v>3107</v>
      </c>
      <c r="AI280" t="s">
        <v>1657</v>
      </c>
      <c r="AJ280">
        <v>67</v>
      </c>
      <c r="AK280" t="s">
        <v>57</v>
      </c>
      <c r="AL280">
        <v>67440</v>
      </c>
      <c r="AM280" t="s">
        <v>55</v>
      </c>
      <c r="AN280" t="s">
        <v>55</v>
      </c>
      <c r="AO280" t="s">
        <v>55</v>
      </c>
      <c r="AS280" t="s">
        <v>343</v>
      </c>
      <c r="AT280">
        <v>0</v>
      </c>
      <c r="AU280">
        <v>0</v>
      </c>
      <c r="AV280">
        <v>0</v>
      </c>
      <c r="BB280">
        <v>0</v>
      </c>
      <c r="BC280">
        <v>0</v>
      </c>
      <c r="BD280" t="s">
        <v>60</v>
      </c>
      <c r="BE280">
        <v>46240</v>
      </c>
      <c r="BF280">
        <v>634324015</v>
      </c>
      <c r="BH280" t="s">
        <v>323</v>
      </c>
      <c r="BI280" t="s">
        <v>320</v>
      </c>
      <c r="BJ280" s="23">
        <v>0.44166666666666665</v>
      </c>
      <c r="BK280">
        <v>91.4</v>
      </c>
      <c r="BL280">
        <v>97.22</v>
      </c>
      <c r="BM280">
        <v>0</v>
      </c>
      <c r="BN280">
        <v>-69.56</v>
      </c>
      <c r="BO280">
        <v>119.06</v>
      </c>
      <c r="BP280" t="s">
        <v>60</v>
      </c>
      <c r="BQ280">
        <v>1.166343978</v>
      </c>
      <c r="BR280" t="s">
        <v>61</v>
      </c>
    </row>
    <row r="281" spans="1:70" x14ac:dyDescent="0.2">
      <c r="A281" s="19">
        <f t="shared" si="20"/>
        <v>10.469999999999999</v>
      </c>
      <c r="B281" s="20">
        <v>3752</v>
      </c>
      <c r="D281" s="2" t="s">
        <v>1381</v>
      </c>
      <c r="E281" s="2" t="str">
        <f t="shared" si="21"/>
        <v>ST</v>
      </c>
      <c r="F281">
        <v>200720433</v>
      </c>
      <c r="G281">
        <v>202606</v>
      </c>
      <c r="H281" t="s">
        <v>52</v>
      </c>
      <c r="I281" t="s">
        <v>321</v>
      </c>
      <c r="J281" t="s">
        <v>322</v>
      </c>
      <c r="K281" t="s">
        <v>54</v>
      </c>
      <c r="L281" t="s">
        <v>1817</v>
      </c>
      <c r="M281" t="s">
        <v>2039</v>
      </c>
      <c r="N281" s="21">
        <v>872328715758</v>
      </c>
      <c r="P281" t="s">
        <v>326</v>
      </c>
      <c r="Q281" t="s">
        <v>326</v>
      </c>
      <c r="R281" t="s">
        <v>56</v>
      </c>
      <c r="S281" t="s">
        <v>327</v>
      </c>
      <c r="T281">
        <v>21</v>
      </c>
      <c r="U281" t="s">
        <v>57</v>
      </c>
      <c r="V281">
        <v>21320</v>
      </c>
      <c r="W281">
        <v>50.95</v>
      </c>
      <c r="X281">
        <v>5.42</v>
      </c>
      <c r="Y281">
        <v>0</v>
      </c>
      <c r="Z281">
        <v>-38.770000000000003</v>
      </c>
      <c r="AA281">
        <v>17.600000000000001</v>
      </c>
      <c r="AB281">
        <v>3</v>
      </c>
      <c r="AC281">
        <v>37.619999999999997</v>
      </c>
      <c r="AD281">
        <v>7.26</v>
      </c>
      <c r="AE281" t="s">
        <v>8593</v>
      </c>
      <c r="AF281" t="s">
        <v>3108</v>
      </c>
      <c r="AG281" t="s">
        <v>3108</v>
      </c>
      <c r="AH281" t="s">
        <v>3109</v>
      </c>
      <c r="AI281" t="s">
        <v>3110</v>
      </c>
      <c r="AJ281">
        <v>92</v>
      </c>
      <c r="AK281" t="s">
        <v>57</v>
      </c>
      <c r="AL281">
        <v>92600</v>
      </c>
      <c r="AM281" t="s">
        <v>55</v>
      </c>
      <c r="AN281" t="s">
        <v>55</v>
      </c>
      <c r="AO281" t="s">
        <v>55</v>
      </c>
      <c r="AS281" t="s">
        <v>343</v>
      </c>
      <c r="AT281">
        <v>0</v>
      </c>
      <c r="AU281">
        <v>0</v>
      </c>
      <c r="AV281">
        <v>0</v>
      </c>
      <c r="BB281">
        <v>0</v>
      </c>
      <c r="BC281">
        <v>0</v>
      </c>
      <c r="BD281" t="s">
        <v>60</v>
      </c>
      <c r="BE281">
        <v>46240</v>
      </c>
      <c r="BF281">
        <v>634324015</v>
      </c>
      <c r="BH281" t="s">
        <v>323</v>
      </c>
      <c r="BI281" t="s">
        <v>320</v>
      </c>
      <c r="BJ281" s="23">
        <v>0.53611111111111109</v>
      </c>
      <c r="BK281">
        <v>43.8</v>
      </c>
      <c r="BL281">
        <v>4.66</v>
      </c>
      <c r="BM281">
        <v>0</v>
      </c>
      <c r="BN281">
        <v>-33.33</v>
      </c>
      <c r="BO281">
        <v>15.13</v>
      </c>
      <c r="BP281" t="s">
        <v>60</v>
      </c>
      <c r="BQ281">
        <v>1.163318249</v>
      </c>
      <c r="BR281" t="s">
        <v>61</v>
      </c>
    </row>
    <row r="282" spans="1:70" x14ac:dyDescent="0.2">
      <c r="A282" s="19">
        <f t="shared" si="20"/>
        <v>17.159999999999997</v>
      </c>
      <c r="B282" s="20">
        <v>3752</v>
      </c>
      <c r="D282" s="2" t="s">
        <v>1381</v>
      </c>
      <c r="E282" s="2" t="str">
        <f t="shared" si="21"/>
        <v>ST</v>
      </c>
      <c r="F282">
        <v>200720433</v>
      </c>
      <c r="G282">
        <v>202606</v>
      </c>
      <c r="H282" t="s">
        <v>52</v>
      </c>
      <c r="I282" t="s">
        <v>321</v>
      </c>
      <c r="J282" t="s">
        <v>322</v>
      </c>
      <c r="K282" t="s">
        <v>54</v>
      </c>
      <c r="L282">
        <v>46240</v>
      </c>
      <c r="M282">
        <v>46301</v>
      </c>
      <c r="N282" s="21">
        <v>872769627278</v>
      </c>
      <c r="P282" t="s">
        <v>326</v>
      </c>
      <c r="Q282" t="s">
        <v>326</v>
      </c>
      <c r="R282" t="s">
        <v>56</v>
      </c>
      <c r="S282" t="s">
        <v>327</v>
      </c>
      <c r="T282">
        <v>21</v>
      </c>
      <c r="U282" t="s">
        <v>57</v>
      </c>
      <c r="V282">
        <v>21320</v>
      </c>
      <c r="W282">
        <v>82.77</v>
      </c>
      <c r="X282">
        <v>109.41</v>
      </c>
      <c r="Y282">
        <v>0</v>
      </c>
      <c r="Z282">
        <v>-62.99</v>
      </c>
      <c r="AA282">
        <v>129.19</v>
      </c>
      <c r="AB282">
        <v>6</v>
      </c>
      <c r="AC282">
        <v>83.6</v>
      </c>
      <c r="AD282">
        <v>83.6</v>
      </c>
      <c r="AE282" t="s">
        <v>8594</v>
      </c>
      <c r="AF282" t="s">
        <v>3111</v>
      </c>
      <c r="AG282" t="s">
        <v>3111</v>
      </c>
      <c r="AH282" t="s">
        <v>3112</v>
      </c>
      <c r="AI282" t="s">
        <v>3113</v>
      </c>
      <c r="AJ282">
        <v>17</v>
      </c>
      <c r="AK282" t="s">
        <v>57</v>
      </c>
      <c r="AL282">
        <v>17240</v>
      </c>
      <c r="AM282" t="s">
        <v>55</v>
      </c>
      <c r="AN282" t="s">
        <v>55</v>
      </c>
      <c r="AO282" t="s">
        <v>55</v>
      </c>
      <c r="AS282" t="s">
        <v>343</v>
      </c>
      <c r="AT282">
        <v>0</v>
      </c>
      <c r="AU282">
        <v>0</v>
      </c>
      <c r="AV282">
        <v>0</v>
      </c>
      <c r="BB282">
        <v>0</v>
      </c>
      <c r="BC282">
        <v>0</v>
      </c>
      <c r="BD282" t="s">
        <v>60</v>
      </c>
      <c r="BE282" t="s">
        <v>2497</v>
      </c>
      <c r="BF282">
        <v>634333759</v>
      </c>
      <c r="BH282" t="s">
        <v>323</v>
      </c>
      <c r="BI282" t="s">
        <v>320</v>
      </c>
      <c r="BJ282" s="23">
        <v>0.6</v>
      </c>
      <c r="BK282">
        <v>71.8</v>
      </c>
      <c r="BL282">
        <v>94.91</v>
      </c>
      <c r="BM282">
        <v>0</v>
      </c>
      <c r="BN282">
        <v>-54.64</v>
      </c>
      <c r="BO282">
        <v>112.07</v>
      </c>
      <c r="BP282" t="s">
        <v>60</v>
      </c>
      <c r="BQ282">
        <v>1.1527377519999999</v>
      </c>
      <c r="BR282" t="s">
        <v>61</v>
      </c>
    </row>
    <row r="283" spans="1:70" x14ac:dyDescent="0.2">
      <c r="A283" s="19">
        <f t="shared" si="20"/>
        <v>9.1300000000000026</v>
      </c>
      <c r="B283" s="20">
        <v>3752</v>
      </c>
      <c r="D283" s="2" t="s">
        <v>1381</v>
      </c>
      <c r="E283" s="2" t="str">
        <f t="shared" si="21"/>
        <v>ST</v>
      </c>
      <c r="F283">
        <v>200720433</v>
      </c>
      <c r="G283">
        <v>202606</v>
      </c>
      <c r="H283" t="s">
        <v>52</v>
      </c>
      <c r="I283" t="s">
        <v>321</v>
      </c>
      <c r="J283" t="s">
        <v>322</v>
      </c>
      <c r="K283" t="s">
        <v>54</v>
      </c>
      <c r="L283">
        <v>46028</v>
      </c>
      <c r="M283" s="5">
        <v>46059</v>
      </c>
      <c r="N283" s="21">
        <v>872385231209</v>
      </c>
      <c r="P283" t="s">
        <v>326</v>
      </c>
      <c r="Q283" t="s">
        <v>326</v>
      </c>
      <c r="R283" t="s">
        <v>56</v>
      </c>
      <c r="S283" t="s">
        <v>327</v>
      </c>
      <c r="T283">
        <v>21</v>
      </c>
      <c r="U283" t="s">
        <v>57</v>
      </c>
      <c r="V283">
        <v>21320</v>
      </c>
      <c r="W283">
        <v>44.56</v>
      </c>
      <c r="X283">
        <v>5.28</v>
      </c>
      <c r="Y283">
        <v>0</v>
      </c>
      <c r="Z283">
        <v>-33.909999999999997</v>
      </c>
      <c r="AA283">
        <v>15.93</v>
      </c>
      <c r="AB283">
        <v>3</v>
      </c>
      <c r="AC283">
        <v>30.8</v>
      </c>
      <c r="AD283">
        <v>3.96</v>
      </c>
      <c r="AE283" t="s">
        <v>1506</v>
      </c>
      <c r="AF283" t="s">
        <v>3114</v>
      </c>
      <c r="AG283" t="s">
        <v>3115</v>
      </c>
      <c r="AH283" t="s">
        <v>3116</v>
      </c>
      <c r="AI283" t="s">
        <v>3117</v>
      </c>
      <c r="AJ283">
        <v>30</v>
      </c>
      <c r="AK283" t="s">
        <v>57</v>
      </c>
      <c r="AL283">
        <v>30190</v>
      </c>
      <c r="AM283" t="s">
        <v>55</v>
      </c>
      <c r="AN283" t="s">
        <v>55</v>
      </c>
      <c r="AO283" t="s">
        <v>55</v>
      </c>
      <c r="AS283" t="s">
        <v>343</v>
      </c>
      <c r="AT283">
        <v>0</v>
      </c>
      <c r="AU283">
        <v>0</v>
      </c>
      <c r="AV283">
        <v>0</v>
      </c>
      <c r="BB283">
        <v>0</v>
      </c>
      <c r="BC283">
        <v>0</v>
      </c>
      <c r="BD283" t="s">
        <v>60</v>
      </c>
      <c r="BE283" s="5">
        <v>46240</v>
      </c>
      <c r="BF283">
        <v>634324015</v>
      </c>
      <c r="BH283" t="s">
        <v>323</v>
      </c>
      <c r="BI283" t="s">
        <v>320</v>
      </c>
      <c r="BJ283" s="23">
        <v>0.38194444444444442</v>
      </c>
      <c r="BK283">
        <v>38.200000000000003</v>
      </c>
      <c r="BL283">
        <v>4.53</v>
      </c>
      <c r="BM283">
        <v>0</v>
      </c>
      <c r="BN283">
        <v>-29.07</v>
      </c>
      <c r="BO283">
        <v>13.66</v>
      </c>
      <c r="BP283" t="s">
        <v>60</v>
      </c>
      <c r="BQ283">
        <v>1.1664392109999999</v>
      </c>
      <c r="BR283" t="s">
        <v>61</v>
      </c>
    </row>
    <row r="284" spans="1:70" x14ac:dyDescent="0.2">
      <c r="A284" s="19">
        <f t="shared" si="20"/>
        <v>12.480000000000004</v>
      </c>
      <c r="B284" s="20">
        <v>3752</v>
      </c>
      <c r="D284" s="2" t="s">
        <v>1381</v>
      </c>
      <c r="E284" s="2" t="str">
        <f t="shared" si="21"/>
        <v>ST</v>
      </c>
      <c r="F284">
        <v>200720433</v>
      </c>
      <c r="G284">
        <v>202606</v>
      </c>
      <c r="H284" t="s">
        <v>52</v>
      </c>
      <c r="I284" t="s">
        <v>321</v>
      </c>
      <c r="J284" t="s">
        <v>322</v>
      </c>
      <c r="K284" t="s">
        <v>54</v>
      </c>
      <c r="L284">
        <v>46028</v>
      </c>
      <c r="M284" s="5">
        <v>46087</v>
      </c>
      <c r="N284" s="21">
        <v>872384219462</v>
      </c>
      <c r="P284" t="s">
        <v>326</v>
      </c>
      <c r="Q284" t="s">
        <v>326</v>
      </c>
      <c r="R284" t="s">
        <v>56</v>
      </c>
      <c r="S284" t="s">
        <v>327</v>
      </c>
      <c r="T284">
        <v>21</v>
      </c>
      <c r="U284" t="s">
        <v>57</v>
      </c>
      <c r="V284">
        <v>21320</v>
      </c>
      <c r="W284">
        <v>60.89</v>
      </c>
      <c r="X284">
        <v>7.22</v>
      </c>
      <c r="Y284">
        <v>0</v>
      </c>
      <c r="Z284">
        <v>-46.33</v>
      </c>
      <c r="AA284">
        <v>21.78</v>
      </c>
      <c r="AB284">
        <v>4</v>
      </c>
      <c r="AC284">
        <v>51.7</v>
      </c>
      <c r="AD284">
        <v>13.2</v>
      </c>
      <c r="AE284" t="s">
        <v>8595</v>
      </c>
      <c r="AF284" t="s">
        <v>3118</v>
      </c>
      <c r="AG284" t="s">
        <v>3118</v>
      </c>
      <c r="AH284" t="s">
        <v>3119</v>
      </c>
      <c r="AI284" t="s">
        <v>3120</v>
      </c>
      <c r="AJ284">
        <v>40</v>
      </c>
      <c r="AK284" t="s">
        <v>57</v>
      </c>
      <c r="AL284">
        <v>40140</v>
      </c>
      <c r="AM284" t="s">
        <v>55</v>
      </c>
      <c r="AN284" t="s">
        <v>55</v>
      </c>
      <c r="AO284" t="s">
        <v>55</v>
      </c>
      <c r="AS284" t="s">
        <v>343</v>
      </c>
      <c r="AT284">
        <v>0</v>
      </c>
      <c r="AU284">
        <v>0</v>
      </c>
      <c r="AV284">
        <v>0</v>
      </c>
      <c r="BB284">
        <v>0</v>
      </c>
      <c r="BC284">
        <v>0</v>
      </c>
      <c r="BD284" t="s">
        <v>60</v>
      </c>
      <c r="BE284" s="5">
        <v>46240</v>
      </c>
      <c r="BF284">
        <v>634324015</v>
      </c>
      <c r="BH284" t="s">
        <v>323</v>
      </c>
      <c r="BI284" t="s">
        <v>320</v>
      </c>
      <c r="BJ284" s="23">
        <v>0.43680555555555556</v>
      </c>
      <c r="BK284">
        <v>52.2</v>
      </c>
      <c r="BL284">
        <v>6.19</v>
      </c>
      <c r="BM284">
        <v>0</v>
      </c>
      <c r="BN284">
        <v>-39.72</v>
      </c>
      <c r="BO284">
        <v>18.670000000000002</v>
      </c>
      <c r="BP284" t="s">
        <v>60</v>
      </c>
      <c r="BQ284">
        <v>1.1664392109999999</v>
      </c>
      <c r="BR284" t="s">
        <v>61</v>
      </c>
    </row>
    <row r="285" spans="1:70" x14ac:dyDescent="0.2">
      <c r="A285" s="19">
        <f t="shared" si="20"/>
        <v>20.170000000000002</v>
      </c>
      <c r="B285" s="20">
        <v>3752</v>
      </c>
      <c r="D285" s="2" t="s">
        <v>346</v>
      </c>
      <c r="E285" s="2" t="str">
        <f t="shared" si="21"/>
        <v>ST</v>
      </c>
      <c r="F285">
        <v>200720433</v>
      </c>
      <c r="G285">
        <v>202606</v>
      </c>
      <c r="H285" t="s">
        <v>52</v>
      </c>
      <c r="I285" t="s">
        <v>321</v>
      </c>
      <c r="J285" t="s">
        <v>322</v>
      </c>
      <c r="K285" t="s">
        <v>54</v>
      </c>
      <c r="L285" s="5">
        <v>46059</v>
      </c>
      <c r="M285">
        <v>46087</v>
      </c>
      <c r="N285" s="21">
        <v>872529946787</v>
      </c>
      <c r="P285" t="s">
        <v>326</v>
      </c>
      <c r="Q285" t="s">
        <v>326</v>
      </c>
      <c r="R285" t="s">
        <v>56</v>
      </c>
      <c r="S285" t="s">
        <v>327</v>
      </c>
      <c r="T285">
        <v>21</v>
      </c>
      <c r="U285" t="s">
        <v>57</v>
      </c>
      <c r="V285">
        <v>21320</v>
      </c>
      <c r="W285">
        <v>98.44</v>
      </c>
      <c r="X285">
        <v>132.94</v>
      </c>
      <c r="Y285">
        <v>0</v>
      </c>
      <c r="Z285">
        <v>-74.91</v>
      </c>
      <c r="AA285">
        <v>156.47</v>
      </c>
      <c r="AB285">
        <v>6</v>
      </c>
      <c r="AC285">
        <v>103.4</v>
      </c>
      <c r="AD285">
        <v>30.36</v>
      </c>
      <c r="AE285" t="s">
        <v>8596</v>
      </c>
      <c r="AF285" t="s">
        <v>3121</v>
      </c>
      <c r="AG285" t="s">
        <v>3122</v>
      </c>
      <c r="AH285" t="s">
        <v>3123</v>
      </c>
      <c r="AI285" t="s">
        <v>2572</v>
      </c>
      <c r="AJ285">
        <v>74</v>
      </c>
      <c r="AK285" t="s">
        <v>57</v>
      </c>
      <c r="AL285">
        <v>74400</v>
      </c>
      <c r="AM285" t="s">
        <v>55</v>
      </c>
      <c r="AN285" t="s">
        <v>55</v>
      </c>
      <c r="AO285" t="s">
        <v>55</v>
      </c>
      <c r="AS285" t="s">
        <v>343</v>
      </c>
      <c r="AT285">
        <v>0</v>
      </c>
      <c r="AU285">
        <v>0</v>
      </c>
      <c r="AV285">
        <v>0</v>
      </c>
      <c r="BB285">
        <v>0</v>
      </c>
      <c r="BC285">
        <v>0</v>
      </c>
      <c r="BD285" t="s">
        <v>60</v>
      </c>
      <c r="BE285">
        <v>46240</v>
      </c>
      <c r="BF285">
        <v>634324015</v>
      </c>
      <c r="BH285" t="s">
        <v>323</v>
      </c>
      <c r="BI285" t="s">
        <v>320</v>
      </c>
      <c r="BJ285" s="23">
        <v>0.50694444444444442</v>
      </c>
      <c r="BK285">
        <v>84.4</v>
      </c>
      <c r="BL285">
        <v>113.98</v>
      </c>
      <c r="BM285">
        <v>0</v>
      </c>
      <c r="BN285">
        <v>-64.23</v>
      </c>
      <c r="BO285">
        <v>134.15</v>
      </c>
      <c r="BP285" t="s">
        <v>60</v>
      </c>
      <c r="BQ285">
        <v>1.166343978</v>
      </c>
      <c r="BR285" t="s">
        <v>61</v>
      </c>
    </row>
    <row r="286" spans="1:70" x14ac:dyDescent="0.2">
      <c r="A286" s="19">
        <f t="shared" si="20"/>
        <v>8.129999999999999</v>
      </c>
      <c r="B286" s="20">
        <v>3752</v>
      </c>
      <c r="D286" s="2" t="s">
        <v>1381</v>
      </c>
      <c r="E286" s="2" t="str">
        <f t="shared" si="21"/>
        <v>ST</v>
      </c>
      <c r="F286">
        <v>200720433</v>
      </c>
      <c r="G286">
        <v>202606</v>
      </c>
      <c r="H286" t="s">
        <v>52</v>
      </c>
      <c r="I286" t="s">
        <v>321</v>
      </c>
      <c r="J286" t="s">
        <v>322</v>
      </c>
      <c r="K286" t="s">
        <v>54</v>
      </c>
      <c r="L286" t="s">
        <v>1817</v>
      </c>
      <c r="M286" t="s">
        <v>2039</v>
      </c>
      <c r="N286" s="21">
        <v>872328280601</v>
      </c>
      <c r="P286" t="s">
        <v>326</v>
      </c>
      <c r="Q286" t="s">
        <v>326</v>
      </c>
      <c r="R286" t="s">
        <v>56</v>
      </c>
      <c r="S286" t="s">
        <v>327</v>
      </c>
      <c r="T286">
        <v>21</v>
      </c>
      <c r="U286" t="s">
        <v>57</v>
      </c>
      <c r="V286">
        <v>21320</v>
      </c>
      <c r="W286">
        <v>39.549999999999997</v>
      </c>
      <c r="X286">
        <v>4.21</v>
      </c>
      <c r="Y286">
        <v>0</v>
      </c>
      <c r="Z286">
        <v>-30.1</v>
      </c>
      <c r="AA286">
        <v>13.67</v>
      </c>
      <c r="AB286">
        <v>2</v>
      </c>
      <c r="AC286">
        <v>24.2</v>
      </c>
      <c r="AD286">
        <v>2.64</v>
      </c>
      <c r="AE286" t="s">
        <v>8597</v>
      </c>
      <c r="AF286" t="s">
        <v>513</v>
      </c>
      <c r="AG286" t="s">
        <v>513</v>
      </c>
      <c r="AH286" t="s">
        <v>3124</v>
      </c>
      <c r="AI286" t="s">
        <v>3125</v>
      </c>
      <c r="AJ286">
        <v>77</v>
      </c>
      <c r="AK286" t="s">
        <v>57</v>
      </c>
      <c r="AL286">
        <v>77400</v>
      </c>
      <c r="AM286" t="s">
        <v>55</v>
      </c>
      <c r="AN286" t="s">
        <v>55</v>
      </c>
      <c r="AO286" t="s">
        <v>55</v>
      </c>
      <c r="AS286" t="s">
        <v>343</v>
      </c>
      <c r="AT286">
        <v>12</v>
      </c>
      <c r="AU286">
        <v>21</v>
      </c>
      <c r="AV286">
        <v>31</v>
      </c>
      <c r="BB286">
        <v>0</v>
      </c>
      <c r="BC286">
        <v>0</v>
      </c>
      <c r="BD286" t="s">
        <v>60</v>
      </c>
      <c r="BE286">
        <v>46240</v>
      </c>
      <c r="BF286">
        <v>634324015</v>
      </c>
      <c r="BH286" t="s">
        <v>323</v>
      </c>
      <c r="BI286" t="s">
        <v>320</v>
      </c>
      <c r="BJ286" s="23">
        <v>0.52777777777777779</v>
      </c>
      <c r="BK286">
        <v>34</v>
      </c>
      <c r="BL286">
        <v>3.62</v>
      </c>
      <c r="BM286">
        <v>0</v>
      </c>
      <c r="BN286">
        <v>-25.87</v>
      </c>
      <c r="BO286">
        <v>11.75</v>
      </c>
      <c r="BP286" t="s">
        <v>60</v>
      </c>
      <c r="BQ286">
        <v>1.163318249</v>
      </c>
      <c r="BR286" t="s">
        <v>61</v>
      </c>
    </row>
    <row r="287" spans="1:70" x14ac:dyDescent="0.2">
      <c r="A287" s="19">
        <f t="shared" si="20"/>
        <v>10.129999999999995</v>
      </c>
      <c r="B287" s="20">
        <v>3752</v>
      </c>
      <c r="D287" s="2" t="s">
        <v>346</v>
      </c>
      <c r="E287" s="2" t="str">
        <f t="shared" si="21"/>
        <v>ST</v>
      </c>
      <c r="F287">
        <v>200720433</v>
      </c>
      <c r="G287">
        <v>202606</v>
      </c>
      <c r="H287" t="s">
        <v>52</v>
      </c>
      <c r="I287" t="s">
        <v>321</v>
      </c>
      <c r="J287" t="s">
        <v>322</v>
      </c>
      <c r="K287" t="s">
        <v>54</v>
      </c>
      <c r="L287" s="5">
        <v>46087</v>
      </c>
      <c r="M287" s="5">
        <v>46118</v>
      </c>
      <c r="N287" s="21">
        <v>872530818402</v>
      </c>
      <c r="P287" t="s">
        <v>326</v>
      </c>
      <c r="Q287" t="s">
        <v>326</v>
      </c>
      <c r="R287" t="s">
        <v>56</v>
      </c>
      <c r="S287" t="s">
        <v>327</v>
      </c>
      <c r="T287">
        <v>21</v>
      </c>
      <c r="U287" t="s">
        <v>57</v>
      </c>
      <c r="V287">
        <v>21320</v>
      </c>
      <c r="W287">
        <v>49.36</v>
      </c>
      <c r="X287">
        <v>5.86</v>
      </c>
      <c r="Y287">
        <v>0</v>
      </c>
      <c r="Z287">
        <v>-37.57</v>
      </c>
      <c r="AA287">
        <v>17.649999999999999</v>
      </c>
      <c r="AB287">
        <v>2</v>
      </c>
      <c r="AC287">
        <v>35.64</v>
      </c>
      <c r="AD287">
        <v>5.28</v>
      </c>
      <c r="AE287" t="s">
        <v>1544</v>
      </c>
      <c r="AF287" t="s">
        <v>3126</v>
      </c>
      <c r="AG287" t="s">
        <v>3126</v>
      </c>
      <c r="AH287" t="s">
        <v>3127</v>
      </c>
      <c r="AI287" t="s">
        <v>3128</v>
      </c>
      <c r="AJ287">
        <v>49</v>
      </c>
      <c r="AK287" t="s">
        <v>57</v>
      </c>
      <c r="AL287">
        <v>49500</v>
      </c>
      <c r="AM287" t="s">
        <v>55</v>
      </c>
      <c r="AN287" t="s">
        <v>55</v>
      </c>
      <c r="AO287" t="s">
        <v>55</v>
      </c>
      <c r="AS287" t="s">
        <v>343</v>
      </c>
      <c r="AT287">
        <v>30</v>
      </c>
      <c r="AU287">
        <v>30</v>
      </c>
      <c r="AV287">
        <v>40</v>
      </c>
      <c r="BB287">
        <v>0</v>
      </c>
      <c r="BC287">
        <v>0</v>
      </c>
      <c r="BD287" t="s">
        <v>60</v>
      </c>
      <c r="BE287">
        <v>46240</v>
      </c>
      <c r="BF287">
        <v>634324015</v>
      </c>
      <c r="BH287" t="s">
        <v>323</v>
      </c>
      <c r="BI287" t="s">
        <v>320</v>
      </c>
      <c r="BJ287" s="23">
        <v>0.50763888888888886</v>
      </c>
      <c r="BK287">
        <v>42.4</v>
      </c>
      <c r="BL287">
        <v>5.03</v>
      </c>
      <c r="BM287">
        <v>0</v>
      </c>
      <c r="BN287">
        <v>-32.270000000000003</v>
      </c>
      <c r="BO287">
        <v>15.16</v>
      </c>
      <c r="BP287" t="s">
        <v>60</v>
      </c>
      <c r="BQ287">
        <v>1.164090147</v>
      </c>
      <c r="BR287" t="s">
        <v>61</v>
      </c>
    </row>
    <row r="288" spans="1:70" x14ac:dyDescent="0.2">
      <c r="A288" s="19">
        <f t="shared" si="20"/>
        <v>10.800000000000004</v>
      </c>
      <c r="B288" s="20">
        <v>3752</v>
      </c>
      <c r="D288" s="2" t="s">
        <v>1381</v>
      </c>
      <c r="E288" s="2" t="str">
        <f t="shared" si="21"/>
        <v>ST</v>
      </c>
      <c r="F288">
        <v>200720433</v>
      </c>
      <c r="G288">
        <v>202606</v>
      </c>
      <c r="H288" t="s">
        <v>52</v>
      </c>
      <c r="I288" t="s">
        <v>321</v>
      </c>
      <c r="J288" t="s">
        <v>322</v>
      </c>
      <c r="K288" t="s">
        <v>54</v>
      </c>
      <c r="L288">
        <v>46240</v>
      </c>
      <c r="M288">
        <v>46271</v>
      </c>
      <c r="N288" s="21">
        <v>872765543368</v>
      </c>
      <c r="P288" t="s">
        <v>326</v>
      </c>
      <c r="Q288" t="s">
        <v>326</v>
      </c>
      <c r="R288" t="s">
        <v>56</v>
      </c>
      <c r="S288" t="s">
        <v>327</v>
      </c>
      <c r="T288">
        <v>21</v>
      </c>
      <c r="U288" t="s">
        <v>57</v>
      </c>
      <c r="V288">
        <v>21320</v>
      </c>
      <c r="W288">
        <v>52.1</v>
      </c>
      <c r="X288">
        <v>6.17</v>
      </c>
      <c r="Y288">
        <v>0</v>
      </c>
      <c r="Z288">
        <v>-39.65</v>
      </c>
      <c r="AA288">
        <v>18.62</v>
      </c>
      <c r="AB288">
        <v>3</v>
      </c>
      <c r="AC288">
        <v>41.8</v>
      </c>
      <c r="AD288">
        <v>41.8</v>
      </c>
      <c r="AE288" t="s">
        <v>8598</v>
      </c>
      <c r="AF288" t="s">
        <v>3129</v>
      </c>
      <c r="AG288" t="s">
        <v>3129</v>
      </c>
      <c r="AH288" t="s">
        <v>3130</v>
      </c>
      <c r="AI288" t="s">
        <v>3131</v>
      </c>
      <c r="AJ288">
        <v>67</v>
      </c>
      <c r="AK288" t="s">
        <v>57</v>
      </c>
      <c r="AL288">
        <v>67560</v>
      </c>
      <c r="AM288" t="s">
        <v>55</v>
      </c>
      <c r="AN288" t="s">
        <v>55</v>
      </c>
      <c r="AO288" t="s">
        <v>55</v>
      </c>
      <c r="AS288" t="s">
        <v>343</v>
      </c>
      <c r="AT288">
        <v>0</v>
      </c>
      <c r="AU288">
        <v>0</v>
      </c>
      <c r="AV288">
        <v>0</v>
      </c>
      <c r="BB288">
        <v>0</v>
      </c>
      <c r="BC288">
        <v>0</v>
      </c>
      <c r="BD288" t="s">
        <v>60</v>
      </c>
      <c r="BE288" t="s">
        <v>2497</v>
      </c>
      <c r="BF288">
        <v>634333759</v>
      </c>
      <c r="BH288" t="s">
        <v>323</v>
      </c>
      <c r="BI288" t="s">
        <v>320</v>
      </c>
      <c r="BJ288" s="23">
        <v>0.43888888888888888</v>
      </c>
      <c r="BK288">
        <v>45.2</v>
      </c>
      <c r="BL288">
        <v>5.35</v>
      </c>
      <c r="BM288">
        <v>0</v>
      </c>
      <c r="BN288">
        <v>-34.4</v>
      </c>
      <c r="BO288">
        <v>16.149999999999999</v>
      </c>
      <c r="BP288" t="s">
        <v>60</v>
      </c>
      <c r="BQ288">
        <v>1.1527377519999999</v>
      </c>
      <c r="BR288" t="s">
        <v>61</v>
      </c>
    </row>
    <row r="289" spans="1:70" x14ac:dyDescent="0.2">
      <c r="A289" s="19">
        <f t="shared" si="20"/>
        <v>12.480000000000004</v>
      </c>
      <c r="B289" s="20">
        <v>3752</v>
      </c>
      <c r="D289" s="2" t="s">
        <v>346</v>
      </c>
      <c r="E289" s="2" t="str">
        <f t="shared" si="21"/>
        <v>ST</v>
      </c>
      <c r="F289">
        <v>200720433</v>
      </c>
      <c r="G289">
        <v>202606</v>
      </c>
      <c r="H289" t="s">
        <v>52</v>
      </c>
      <c r="I289" t="s">
        <v>321</v>
      </c>
      <c r="J289" t="s">
        <v>322</v>
      </c>
      <c r="K289" t="s">
        <v>54</v>
      </c>
      <c r="L289" s="5">
        <v>46118</v>
      </c>
      <c r="M289" s="5">
        <v>46148</v>
      </c>
      <c r="N289" s="21">
        <v>872531432228</v>
      </c>
      <c r="P289" t="s">
        <v>326</v>
      </c>
      <c r="Q289" t="s">
        <v>326</v>
      </c>
      <c r="R289" t="s">
        <v>56</v>
      </c>
      <c r="S289" t="s">
        <v>327</v>
      </c>
      <c r="T289">
        <v>21</v>
      </c>
      <c r="U289" t="s">
        <v>57</v>
      </c>
      <c r="V289">
        <v>21320</v>
      </c>
      <c r="W289">
        <v>60.75</v>
      </c>
      <c r="X289">
        <v>7.2</v>
      </c>
      <c r="Y289">
        <v>0</v>
      </c>
      <c r="Z289">
        <v>-46.23</v>
      </c>
      <c r="AA289">
        <v>21.73</v>
      </c>
      <c r="AB289">
        <v>3</v>
      </c>
      <c r="AC289">
        <v>52.8</v>
      </c>
      <c r="AD289">
        <v>52.8</v>
      </c>
      <c r="AE289" t="s">
        <v>8599</v>
      </c>
      <c r="AF289" t="s">
        <v>3132</v>
      </c>
      <c r="AG289" t="s">
        <v>3133</v>
      </c>
      <c r="AH289" t="s">
        <v>3134</v>
      </c>
      <c r="AI289" t="s">
        <v>3135</v>
      </c>
      <c r="AJ289">
        <v>44</v>
      </c>
      <c r="AK289" t="s">
        <v>57</v>
      </c>
      <c r="AL289">
        <v>44807</v>
      </c>
      <c r="AM289" t="s">
        <v>55</v>
      </c>
      <c r="AN289" t="s">
        <v>55</v>
      </c>
      <c r="AO289" t="s">
        <v>55</v>
      </c>
      <c r="AS289" t="s">
        <v>343</v>
      </c>
      <c r="AT289">
        <v>29</v>
      </c>
      <c r="AU289">
        <v>32</v>
      </c>
      <c r="AV289">
        <v>40</v>
      </c>
      <c r="BB289">
        <v>0</v>
      </c>
      <c r="BC289">
        <v>0</v>
      </c>
      <c r="BD289" t="s">
        <v>60</v>
      </c>
      <c r="BE289" s="5" t="s">
        <v>2497</v>
      </c>
      <c r="BF289">
        <v>634333759</v>
      </c>
      <c r="BH289" t="s">
        <v>323</v>
      </c>
      <c r="BI289" t="s">
        <v>320</v>
      </c>
      <c r="BJ289" s="23">
        <v>0.45069444444444445</v>
      </c>
      <c r="BK289">
        <v>52.2</v>
      </c>
      <c r="BL289">
        <v>6.19</v>
      </c>
      <c r="BM289">
        <v>0</v>
      </c>
      <c r="BN289">
        <v>-39.72</v>
      </c>
      <c r="BO289">
        <v>18.670000000000002</v>
      </c>
      <c r="BP289" t="s">
        <v>60</v>
      </c>
      <c r="BQ289">
        <v>1.163778556</v>
      </c>
      <c r="BR289" t="s">
        <v>61</v>
      </c>
    </row>
    <row r="290" spans="1:70" x14ac:dyDescent="0.2">
      <c r="A290" s="19">
        <f t="shared" si="20"/>
        <v>6.120000000000001</v>
      </c>
      <c r="B290" s="20">
        <v>3752</v>
      </c>
      <c r="D290" s="2" t="s">
        <v>346</v>
      </c>
      <c r="E290" s="2" t="str">
        <f t="shared" si="21"/>
        <v>ST</v>
      </c>
      <c r="F290">
        <v>200720433</v>
      </c>
      <c r="G290">
        <v>202606</v>
      </c>
      <c r="H290" t="s">
        <v>52</v>
      </c>
      <c r="I290" t="s">
        <v>321</v>
      </c>
      <c r="J290" t="s">
        <v>322</v>
      </c>
      <c r="K290" t="s">
        <v>54</v>
      </c>
      <c r="L290" s="5">
        <v>46118</v>
      </c>
      <c r="M290" s="5">
        <v>46240</v>
      </c>
      <c r="N290" s="21">
        <v>872525758529</v>
      </c>
      <c r="P290" t="s">
        <v>326</v>
      </c>
      <c r="Q290" t="s">
        <v>326</v>
      </c>
      <c r="R290" t="s">
        <v>56</v>
      </c>
      <c r="S290" t="s">
        <v>327</v>
      </c>
      <c r="T290">
        <v>21</v>
      </c>
      <c r="U290" t="s">
        <v>57</v>
      </c>
      <c r="V290">
        <v>21320</v>
      </c>
      <c r="W290">
        <v>29.79</v>
      </c>
      <c r="X290">
        <v>3.54</v>
      </c>
      <c r="Y290">
        <v>0</v>
      </c>
      <c r="Z290">
        <v>-22.67</v>
      </c>
      <c r="AA290">
        <v>10.66</v>
      </c>
      <c r="AB290">
        <v>1</v>
      </c>
      <c r="AC290">
        <v>11</v>
      </c>
      <c r="AD290">
        <v>11</v>
      </c>
      <c r="AE290" t="s">
        <v>1511</v>
      </c>
      <c r="AF290" t="s">
        <v>3136</v>
      </c>
      <c r="AG290" t="s">
        <v>3136</v>
      </c>
      <c r="AH290" t="s">
        <v>3137</v>
      </c>
      <c r="AI290" t="s">
        <v>3138</v>
      </c>
      <c r="AJ290">
        <v>33</v>
      </c>
      <c r="AK290" t="s">
        <v>57</v>
      </c>
      <c r="AL290">
        <v>33270</v>
      </c>
      <c r="AM290" t="s">
        <v>55</v>
      </c>
      <c r="AN290" t="s">
        <v>55</v>
      </c>
      <c r="AO290" t="s">
        <v>55</v>
      </c>
      <c r="AS290" t="s">
        <v>343</v>
      </c>
      <c r="AT290">
        <v>20</v>
      </c>
      <c r="AU290">
        <v>30</v>
      </c>
      <c r="AV290">
        <v>39</v>
      </c>
      <c r="BB290">
        <v>0</v>
      </c>
      <c r="BC290">
        <v>0</v>
      </c>
      <c r="BD290" t="s">
        <v>60</v>
      </c>
      <c r="BE290" s="5" t="s">
        <v>2497</v>
      </c>
      <c r="BF290">
        <v>634333759</v>
      </c>
      <c r="BH290" t="s">
        <v>323</v>
      </c>
      <c r="BI290" t="s">
        <v>320</v>
      </c>
      <c r="BJ290" s="23">
        <v>0.40138888888888891</v>
      </c>
      <c r="BK290">
        <v>25.6</v>
      </c>
      <c r="BL290">
        <v>3.04</v>
      </c>
      <c r="BM290">
        <v>0</v>
      </c>
      <c r="BN290">
        <v>-19.48</v>
      </c>
      <c r="BO290">
        <v>9.16</v>
      </c>
      <c r="BP290" t="s">
        <v>60</v>
      </c>
      <c r="BQ290">
        <v>1.163778556</v>
      </c>
      <c r="BR290" t="s">
        <v>61</v>
      </c>
    </row>
    <row r="291" spans="1:70" x14ac:dyDescent="0.2">
      <c r="A291" s="19">
        <f t="shared" si="20"/>
        <v>10.800000000000004</v>
      </c>
      <c r="B291" s="20">
        <v>3752</v>
      </c>
      <c r="D291" s="2" t="s">
        <v>1381</v>
      </c>
      <c r="E291" s="2" t="str">
        <f t="shared" si="21"/>
        <v>ST</v>
      </c>
      <c r="F291">
        <v>200720433</v>
      </c>
      <c r="G291">
        <v>202606</v>
      </c>
      <c r="H291" t="s">
        <v>52</v>
      </c>
      <c r="I291" t="s">
        <v>321</v>
      </c>
      <c r="J291" t="s">
        <v>322</v>
      </c>
      <c r="K291" t="s">
        <v>54</v>
      </c>
      <c r="L291" s="5">
        <v>46271</v>
      </c>
      <c r="M291" s="5">
        <v>46301</v>
      </c>
      <c r="N291" s="21">
        <v>872829186640</v>
      </c>
      <c r="P291" t="s">
        <v>326</v>
      </c>
      <c r="Q291" t="s">
        <v>326</v>
      </c>
      <c r="R291" t="s">
        <v>56</v>
      </c>
      <c r="S291" t="s">
        <v>327</v>
      </c>
      <c r="T291">
        <v>21</v>
      </c>
      <c r="U291" t="s">
        <v>57</v>
      </c>
      <c r="V291">
        <v>21320</v>
      </c>
      <c r="W291">
        <v>52.1</v>
      </c>
      <c r="X291">
        <v>6.17</v>
      </c>
      <c r="Y291">
        <v>0</v>
      </c>
      <c r="Z291">
        <v>-39.65</v>
      </c>
      <c r="AA291">
        <v>18.61</v>
      </c>
      <c r="AB291">
        <v>4</v>
      </c>
      <c r="AC291">
        <v>40.04</v>
      </c>
      <c r="AD291">
        <v>40.04</v>
      </c>
      <c r="AE291" t="s">
        <v>8600</v>
      </c>
      <c r="AF291" t="s">
        <v>3139</v>
      </c>
      <c r="AG291" t="s">
        <v>3139</v>
      </c>
      <c r="AH291" t="s">
        <v>3140</v>
      </c>
      <c r="AI291" t="s">
        <v>3141</v>
      </c>
      <c r="AJ291">
        <v>34</v>
      </c>
      <c r="AK291" t="s">
        <v>57</v>
      </c>
      <c r="AL291">
        <v>34440</v>
      </c>
      <c r="AM291" t="s">
        <v>55</v>
      </c>
      <c r="AN291" t="s">
        <v>55</v>
      </c>
      <c r="AO291" t="s">
        <v>55</v>
      </c>
      <c r="AS291" t="s">
        <v>343</v>
      </c>
      <c r="AT291">
        <v>30</v>
      </c>
      <c r="AU291">
        <v>32</v>
      </c>
      <c r="AV291">
        <v>43</v>
      </c>
      <c r="BB291">
        <v>0</v>
      </c>
      <c r="BC291">
        <v>0</v>
      </c>
      <c r="BD291" t="s">
        <v>60</v>
      </c>
      <c r="BE291" t="s">
        <v>2497</v>
      </c>
      <c r="BF291">
        <v>634333759</v>
      </c>
      <c r="BH291" t="s">
        <v>323</v>
      </c>
      <c r="BI291" t="s">
        <v>320</v>
      </c>
      <c r="BJ291" s="23">
        <v>0.50347222222222221</v>
      </c>
      <c r="BK291">
        <v>45.2</v>
      </c>
      <c r="BL291">
        <v>5.35</v>
      </c>
      <c r="BM291">
        <v>0</v>
      </c>
      <c r="BN291">
        <v>-34.4</v>
      </c>
      <c r="BO291">
        <v>16.149999999999999</v>
      </c>
      <c r="BP291" t="s">
        <v>60</v>
      </c>
      <c r="BQ291">
        <v>1.1526181719999999</v>
      </c>
      <c r="BR291" t="s">
        <v>61</v>
      </c>
    </row>
    <row r="292" spans="1:70" x14ac:dyDescent="0.2">
      <c r="A292" s="19">
        <f t="shared" si="20"/>
        <v>8.4599999999999973</v>
      </c>
      <c r="B292" s="20">
        <v>3752</v>
      </c>
      <c r="D292" s="2" t="s">
        <v>346</v>
      </c>
      <c r="E292" s="2" t="str">
        <f t="shared" si="21"/>
        <v>ST</v>
      </c>
      <c r="F292">
        <v>200720433</v>
      </c>
      <c r="G292">
        <v>202606</v>
      </c>
      <c r="H292" t="s">
        <v>52</v>
      </c>
      <c r="I292" t="s">
        <v>321</v>
      </c>
      <c r="J292" t="s">
        <v>322</v>
      </c>
      <c r="K292" t="s">
        <v>54</v>
      </c>
      <c r="L292" s="5" t="s">
        <v>1817</v>
      </c>
      <c r="M292" t="s">
        <v>2039</v>
      </c>
      <c r="N292" s="21">
        <v>872327273967</v>
      </c>
      <c r="P292" t="s">
        <v>326</v>
      </c>
      <c r="Q292" t="s">
        <v>326</v>
      </c>
      <c r="R292" t="s">
        <v>56</v>
      </c>
      <c r="S292" t="s">
        <v>327</v>
      </c>
      <c r="T292">
        <v>21</v>
      </c>
      <c r="U292" t="s">
        <v>57</v>
      </c>
      <c r="V292">
        <v>21320</v>
      </c>
      <c r="W292">
        <v>41.18</v>
      </c>
      <c r="X292">
        <v>4.3899999999999997</v>
      </c>
      <c r="Y292">
        <v>0</v>
      </c>
      <c r="Z292">
        <v>-31.34</v>
      </c>
      <c r="AA292">
        <v>14.23</v>
      </c>
      <c r="AB292">
        <v>2</v>
      </c>
      <c r="AC292">
        <v>25.08</v>
      </c>
      <c r="AD292">
        <v>3.08</v>
      </c>
      <c r="AE292" t="s">
        <v>8601</v>
      </c>
      <c r="AF292" t="s">
        <v>3142</v>
      </c>
      <c r="AG292" t="s">
        <v>3142</v>
      </c>
      <c r="AH292" t="s">
        <v>3143</v>
      </c>
      <c r="AI292" t="s">
        <v>3144</v>
      </c>
      <c r="AJ292">
        <v>60</v>
      </c>
      <c r="AK292" t="s">
        <v>57</v>
      </c>
      <c r="AL292">
        <v>60280</v>
      </c>
      <c r="AM292" t="s">
        <v>55</v>
      </c>
      <c r="AN292" t="s">
        <v>55</v>
      </c>
      <c r="AO292" t="s">
        <v>55</v>
      </c>
      <c r="AS292" t="s">
        <v>343</v>
      </c>
      <c r="AT292">
        <v>30</v>
      </c>
      <c r="AU292">
        <v>31</v>
      </c>
      <c r="AV292">
        <v>40</v>
      </c>
      <c r="BB292">
        <v>0</v>
      </c>
      <c r="BC292">
        <v>0</v>
      </c>
      <c r="BD292" t="s">
        <v>60</v>
      </c>
      <c r="BE292">
        <v>46240</v>
      </c>
      <c r="BF292">
        <v>634324015</v>
      </c>
      <c r="BH292" t="s">
        <v>323</v>
      </c>
      <c r="BI292" t="s">
        <v>320</v>
      </c>
      <c r="BJ292" s="23">
        <v>0.47847222222222224</v>
      </c>
      <c r="BK292">
        <v>35.4</v>
      </c>
      <c r="BL292">
        <v>3.77</v>
      </c>
      <c r="BM292">
        <v>0</v>
      </c>
      <c r="BN292">
        <v>-26.94</v>
      </c>
      <c r="BO292">
        <v>12.23</v>
      </c>
      <c r="BP292" t="s">
        <v>60</v>
      </c>
      <c r="BQ292">
        <v>1.163318249</v>
      </c>
      <c r="BR292" t="s">
        <v>61</v>
      </c>
    </row>
    <row r="293" spans="1:70" x14ac:dyDescent="0.2">
      <c r="A293" s="19">
        <f t="shared" si="20"/>
        <v>8.129999999999999</v>
      </c>
      <c r="B293" s="20">
        <v>3752</v>
      </c>
      <c r="D293" s="2" t="s">
        <v>346</v>
      </c>
      <c r="E293" s="2" t="str">
        <f t="shared" si="21"/>
        <v>ST</v>
      </c>
      <c r="F293">
        <v>200720433</v>
      </c>
      <c r="G293">
        <v>202606</v>
      </c>
      <c r="H293" t="s">
        <v>52</v>
      </c>
      <c r="I293" t="s">
        <v>321</v>
      </c>
      <c r="J293" t="s">
        <v>322</v>
      </c>
      <c r="K293" t="s">
        <v>54</v>
      </c>
      <c r="L293">
        <v>46087</v>
      </c>
      <c r="M293">
        <v>46118</v>
      </c>
      <c r="N293" s="21">
        <v>872535326670</v>
      </c>
      <c r="P293" t="s">
        <v>326</v>
      </c>
      <c r="Q293" t="s">
        <v>326</v>
      </c>
      <c r="R293" t="s">
        <v>56</v>
      </c>
      <c r="S293" t="s">
        <v>327</v>
      </c>
      <c r="T293">
        <v>21</v>
      </c>
      <c r="U293" t="s">
        <v>57</v>
      </c>
      <c r="V293">
        <v>21320</v>
      </c>
      <c r="W293">
        <v>39.58</v>
      </c>
      <c r="X293">
        <v>4.6900000000000004</v>
      </c>
      <c r="Y293">
        <v>0</v>
      </c>
      <c r="Z293">
        <v>-30.12</v>
      </c>
      <c r="AA293">
        <v>14.16</v>
      </c>
      <c r="AB293">
        <v>2</v>
      </c>
      <c r="AC293">
        <v>24.2</v>
      </c>
      <c r="AD293">
        <v>2.64</v>
      </c>
      <c r="AE293" t="s">
        <v>8602</v>
      </c>
      <c r="AF293" t="s">
        <v>3145</v>
      </c>
      <c r="AG293" t="s">
        <v>3145</v>
      </c>
      <c r="AH293" t="s">
        <v>3146</v>
      </c>
      <c r="AI293" t="s">
        <v>3147</v>
      </c>
      <c r="AJ293">
        <v>94</v>
      </c>
      <c r="AK293" t="s">
        <v>57</v>
      </c>
      <c r="AL293">
        <v>94450</v>
      </c>
      <c r="AM293" t="s">
        <v>55</v>
      </c>
      <c r="AN293" t="s">
        <v>55</v>
      </c>
      <c r="AO293" t="s">
        <v>55</v>
      </c>
      <c r="AS293" t="s">
        <v>343</v>
      </c>
      <c r="AT293">
        <v>30</v>
      </c>
      <c r="AU293">
        <v>31</v>
      </c>
      <c r="AV293">
        <v>39</v>
      </c>
      <c r="BB293">
        <v>0</v>
      </c>
      <c r="BC293">
        <v>0</v>
      </c>
      <c r="BD293" t="s">
        <v>60</v>
      </c>
      <c r="BE293">
        <v>46240</v>
      </c>
      <c r="BF293">
        <v>634324015</v>
      </c>
      <c r="BH293" t="s">
        <v>323</v>
      </c>
      <c r="BI293" t="s">
        <v>320</v>
      </c>
      <c r="BJ293" s="23">
        <v>0.53611111111111109</v>
      </c>
      <c r="BK293">
        <v>34</v>
      </c>
      <c r="BL293">
        <v>4.03</v>
      </c>
      <c r="BM293">
        <v>0</v>
      </c>
      <c r="BN293">
        <v>-25.87</v>
      </c>
      <c r="BO293">
        <v>12.16</v>
      </c>
      <c r="BP293" t="s">
        <v>60</v>
      </c>
      <c r="BQ293">
        <v>1.164090147</v>
      </c>
      <c r="BR293" t="s">
        <v>61</v>
      </c>
    </row>
    <row r="294" spans="1:70" x14ac:dyDescent="0.2">
      <c r="A294" s="19">
        <f t="shared" si="20"/>
        <v>58.510000000000019</v>
      </c>
      <c r="B294" s="20">
        <v>3752</v>
      </c>
      <c r="D294" s="2" t="s">
        <v>1381</v>
      </c>
      <c r="E294" s="2" t="str">
        <f t="shared" si="21"/>
        <v>ST</v>
      </c>
      <c r="F294">
        <v>200720433</v>
      </c>
      <c r="G294">
        <v>202606</v>
      </c>
      <c r="H294" t="s">
        <v>52</v>
      </c>
      <c r="I294" t="s">
        <v>321</v>
      </c>
      <c r="J294" t="s">
        <v>322</v>
      </c>
      <c r="K294" t="s">
        <v>54</v>
      </c>
      <c r="L294" s="5" t="s">
        <v>1817</v>
      </c>
      <c r="M294" s="5" t="s">
        <v>2039</v>
      </c>
      <c r="N294" s="21">
        <v>872333430461</v>
      </c>
      <c r="P294" t="s">
        <v>326</v>
      </c>
      <c r="Q294" t="s">
        <v>326</v>
      </c>
      <c r="R294" t="s">
        <v>56</v>
      </c>
      <c r="S294" t="s">
        <v>327</v>
      </c>
      <c r="T294">
        <v>21</v>
      </c>
      <c r="U294" t="s">
        <v>57</v>
      </c>
      <c r="V294">
        <v>21320</v>
      </c>
      <c r="W294">
        <v>284.77999999999997</v>
      </c>
      <c r="X294">
        <v>130.84</v>
      </c>
      <c r="Y294">
        <v>0</v>
      </c>
      <c r="Z294">
        <v>-216.71</v>
      </c>
      <c r="AA294">
        <v>198.9</v>
      </c>
      <c r="AB294">
        <v>19</v>
      </c>
      <c r="AC294">
        <v>315.26</v>
      </c>
      <c r="AD294">
        <v>221.54</v>
      </c>
      <c r="AE294" t="s">
        <v>8603</v>
      </c>
      <c r="AF294" t="s">
        <v>2894</v>
      </c>
      <c r="AG294" t="s">
        <v>2894</v>
      </c>
      <c r="AH294" t="s">
        <v>2895</v>
      </c>
      <c r="AI294" t="s">
        <v>1970</v>
      </c>
      <c r="AJ294">
        <v>2</v>
      </c>
      <c r="AK294" t="s">
        <v>57</v>
      </c>
      <c r="AL294">
        <v>2200</v>
      </c>
      <c r="AM294" t="s">
        <v>55</v>
      </c>
      <c r="AN294" t="s">
        <v>55</v>
      </c>
      <c r="AO294" t="s">
        <v>55</v>
      </c>
      <c r="AS294" t="s">
        <v>343</v>
      </c>
      <c r="AT294">
        <v>30</v>
      </c>
      <c r="AU294">
        <v>31</v>
      </c>
      <c r="AV294">
        <v>39</v>
      </c>
      <c r="BB294">
        <v>0</v>
      </c>
      <c r="BC294">
        <v>0</v>
      </c>
      <c r="BD294" t="s">
        <v>60</v>
      </c>
      <c r="BE294">
        <v>46240</v>
      </c>
      <c r="BF294">
        <v>634324015</v>
      </c>
      <c r="BH294" t="s">
        <v>323</v>
      </c>
      <c r="BI294" t="s">
        <v>320</v>
      </c>
      <c r="BJ294" s="23">
        <v>0.5131944444444444</v>
      </c>
      <c r="BK294">
        <v>244.8</v>
      </c>
      <c r="BL294">
        <v>112.47</v>
      </c>
      <c r="BM294">
        <v>0</v>
      </c>
      <c r="BN294">
        <v>-186.29</v>
      </c>
      <c r="BO294">
        <v>170.98</v>
      </c>
      <c r="BP294" t="s">
        <v>60</v>
      </c>
      <c r="BQ294">
        <v>1.163318249</v>
      </c>
      <c r="BR294" t="s">
        <v>61</v>
      </c>
    </row>
    <row r="295" spans="1:70" x14ac:dyDescent="0.2">
      <c r="A295" s="19">
        <f t="shared" si="20"/>
        <v>8.4599999999999973</v>
      </c>
      <c r="B295" s="20">
        <v>3752</v>
      </c>
      <c r="D295" s="2" t="s">
        <v>1381</v>
      </c>
      <c r="E295" s="2" t="str">
        <f t="shared" si="21"/>
        <v>ST</v>
      </c>
      <c r="F295">
        <v>200720433</v>
      </c>
      <c r="G295">
        <v>202606</v>
      </c>
      <c r="H295" t="s">
        <v>52</v>
      </c>
      <c r="I295" t="s">
        <v>321</v>
      </c>
      <c r="J295" t="s">
        <v>322</v>
      </c>
      <c r="K295" t="s">
        <v>54</v>
      </c>
      <c r="L295" s="5">
        <v>46148</v>
      </c>
      <c r="M295" s="5">
        <v>46240</v>
      </c>
      <c r="N295" s="21">
        <v>872686752878</v>
      </c>
      <c r="P295" t="s">
        <v>326</v>
      </c>
      <c r="Q295" t="s">
        <v>326</v>
      </c>
      <c r="R295" t="s">
        <v>56</v>
      </c>
      <c r="S295" t="s">
        <v>327</v>
      </c>
      <c r="T295">
        <v>21</v>
      </c>
      <c r="U295" t="s">
        <v>57</v>
      </c>
      <c r="V295">
        <v>21320</v>
      </c>
      <c r="W295">
        <v>41.11</v>
      </c>
      <c r="X295">
        <v>4.88</v>
      </c>
      <c r="Y295">
        <v>0</v>
      </c>
      <c r="Z295">
        <v>-31.28</v>
      </c>
      <c r="AA295">
        <v>14.7</v>
      </c>
      <c r="AB295">
        <v>2</v>
      </c>
      <c r="AC295">
        <v>26.4</v>
      </c>
      <c r="AD295">
        <v>26.4</v>
      </c>
      <c r="AE295" t="s">
        <v>8604</v>
      </c>
      <c r="AF295" t="s">
        <v>3148</v>
      </c>
      <c r="AG295" t="s">
        <v>3149</v>
      </c>
      <c r="AH295" t="s">
        <v>3150</v>
      </c>
      <c r="AI295" t="s">
        <v>632</v>
      </c>
      <c r="AJ295">
        <v>29</v>
      </c>
      <c r="AK295" t="s">
        <v>57</v>
      </c>
      <c r="AL295">
        <v>29260</v>
      </c>
      <c r="AM295" t="s">
        <v>55</v>
      </c>
      <c r="AN295" t="s">
        <v>55</v>
      </c>
      <c r="AO295" t="s">
        <v>55</v>
      </c>
      <c r="AS295" t="s">
        <v>343</v>
      </c>
      <c r="AT295">
        <v>0</v>
      </c>
      <c r="AU295">
        <v>0</v>
      </c>
      <c r="AV295">
        <v>0</v>
      </c>
      <c r="BB295">
        <v>0</v>
      </c>
      <c r="BC295">
        <v>0</v>
      </c>
      <c r="BD295" t="s">
        <v>60</v>
      </c>
      <c r="BE295" s="5" t="s">
        <v>2497</v>
      </c>
      <c r="BF295">
        <v>634333759</v>
      </c>
      <c r="BH295" t="s">
        <v>323</v>
      </c>
      <c r="BI295" t="s">
        <v>320</v>
      </c>
      <c r="BJ295" s="23">
        <v>0.44305555555555554</v>
      </c>
      <c r="BK295">
        <v>35.4</v>
      </c>
      <c r="BL295">
        <v>4.2</v>
      </c>
      <c r="BM295">
        <v>0</v>
      </c>
      <c r="BN295">
        <v>-26.94</v>
      </c>
      <c r="BO295">
        <v>12.66</v>
      </c>
      <c r="BP295" t="s">
        <v>60</v>
      </c>
      <c r="BQ295">
        <v>1.161210911</v>
      </c>
      <c r="BR295" t="s">
        <v>61</v>
      </c>
    </row>
    <row r="296" spans="1:70" x14ac:dyDescent="0.2">
      <c r="A296" s="19">
        <f t="shared" si="20"/>
        <v>8.4599999999999973</v>
      </c>
      <c r="B296" s="20">
        <v>3752</v>
      </c>
      <c r="D296" s="2" t="s">
        <v>346</v>
      </c>
      <c r="E296" s="2" t="str">
        <f t="shared" si="21"/>
        <v>ST</v>
      </c>
      <c r="F296">
        <v>200720433</v>
      </c>
      <c r="G296">
        <v>202606</v>
      </c>
      <c r="H296" t="s">
        <v>52</v>
      </c>
      <c r="I296" t="s">
        <v>321</v>
      </c>
      <c r="J296" t="s">
        <v>322</v>
      </c>
      <c r="K296" t="s">
        <v>54</v>
      </c>
      <c r="L296">
        <v>46087</v>
      </c>
      <c r="M296">
        <v>46118</v>
      </c>
      <c r="N296" s="21">
        <v>872530629941</v>
      </c>
      <c r="P296" t="s">
        <v>326</v>
      </c>
      <c r="Q296" t="s">
        <v>326</v>
      </c>
      <c r="R296" t="s">
        <v>56</v>
      </c>
      <c r="S296" t="s">
        <v>327</v>
      </c>
      <c r="T296">
        <v>21</v>
      </c>
      <c r="U296" t="s">
        <v>57</v>
      </c>
      <c r="V296">
        <v>21320</v>
      </c>
      <c r="W296">
        <v>41.21</v>
      </c>
      <c r="X296">
        <v>4.8899999999999997</v>
      </c>
      <c r="Y296">
        <v>0</v>
      </c>
      <c r="Z296">
        <v>-31.36</v>
      </c>
      <c r="AA296">
        <v>14.74</v>
      </c>
      <c r="AB296">
        <v>2</v>
      </c>
      <c r="AC296">
        <v>26.4</v>
      </c>
      <c r="AD296">
        <v>3.52</v>
      </c>
      <c r="AE296" t="s">
        <v>8605</v>
      </c>
      <c r="AF296" t="s">
        <v>3151</v>
      </c>
      <c r="AG296" t="s">
        <v>3151</v>
      </c>
      <c r="AH296" t="s">
        <v>3152</v>
      </c>
      <c r="AI296" t="s">
        <v>3153</v>
      </c>
      <c r="AJ296">
        <v>78</v>
      </c>
      <c r="AK296" t="s">
        <v>57</v>
      </c>
      <c r="AL296">
        <v>78160</v>
      </c>
      <c r="AM296" t="s">
        <v>55</v>
      </c>
      <c r="AN296" t="s">
        <v>55</v>
      </c>
      <c r="AO296" t="s">
        <v>55</v>
      </c>
      <c r="AS296" t="s">
        <v>343</v>
      </c>
      <c r="AT296">
        <v>0</v>
      </c>
      <c r="AU296">
        <v>0</v>
      </c>
      <c r="AV296">
        <v>0</v>
      </c>
      <c r="BB296">
        <v>0</v>
      </c>
      <c r="BC296">
        <v>0</v>
      </c>
      <c r="BD296" t="s">
        <v>60</v>
      </c>
      <c r="BE296">
        <v>46240</v>
      </c>
      <c r="BF296">
        <v>634324015</v>
      </c>
      <c r="BH296" t="s">
        <v>323</v>
      </c>
      <c r="BI296" t="s">
        <v>320</v>
      </c>
      <c r="BJ296" s="23">
        <v>0.41388888888888886</v>
      </c>
      <c r="BK296">
        <v>35.4</v>
      </c>
      <c r="BL296">
        <v>4.2</v>
      </c>
      <c r="BM296">
        <v>0</v>
      </c>
      <c r="BN296">
        <v>-26.94</v>
      </c>
      <c r="BO296">
        <v>12.66</v>
      </c>
      <c r="BP296" t="s">
        <v>60</v>
      </c>
      <c r="BQ296">
        <v>1.164090147</v>
      </c>
      <c r="BR296" t="s">
        <v>61</v>
      </c>
    </row>
    <row r="297" spans="1:70" x14ac:dyDescent="0.2">
      <c r="A297" s="19">
        <f t="shared" si="20"/>
        <v>20.840000000000003</v>
      </c>
      <c r="B297" s="20">
        <v>3752</v>
      </c>
      <c r="D297" s="2" t="s">
        <v>1381</v>
      </c>
      <c r="E297" s="2" t="str">
        <f t="shared" si="21"/>
        <v>ST</v>
      </c>
      <c r="F297">
        <v>200720433</v>
      </c>
      <c r="G297">
        <v>202606</v>
      </c>
      <c r="H297" t="s">
        <v>52</v>
      </c>
      <c r="I297" t="s">
        <v>321</v>
      </c>
      <c r="J297" t="s">
        <v>322</v>
      </c>
      <c r="K297" t="s">
        <v>54</v>
      </c>
      <c r="L297">
        <v>46301</v>
      </c>
      <c r="M297">
        <v>46332</v>
      </c>
      <c r="N297" s="21">
        <v>872840646050</v>
      </c>
      <c r="P297" t="s">
        <v>326</v>
      </c>
      <c r="Q297" t="s">
        <v>326</v>
      </c>
      <c r="R297" t="s">
        <v>56</v>
      </c>
      <c r="S297" t="s">
        <v>327</v>
      </c>
      <c r="T297">
        <v>21</v>
      </c>
      <c r="U297" t="s">
        <v>57</v>
      </c>
      <c r="V297">
        <v>21320</v>
      </c>
      <c r="W297">
        <v>100.56</v>
      </c>
      <c r="X297">
        <v>111.56</v>
      </c>
      <c r="Y297">
        <v>0</v>
      </c>
      <c r="Z297">
        <v>-76.52</v>
      </c>
      <c r="AA297">
        <v>135.59</v>
      </c>
      <c r="AB297">
        <v>9</v>
      </c>
      <c r="AC297">
        <v>106.04</v>
      </c>
      <c r="AD297">
        <v>106.04</v>
      </c>
      <c r="AE297" t="s">
        <v>8606</v>
      </c>
      <c r="AF297" t="s">
        <v>3154</v>
      </c>
      <c r="AG297" t="s">
        <v>3154</v>
      </c>
      <c r="AH297" t="s">
        <v>3155</v>
      </c>
      <c r="AI297" t="s">
        <v>3156</v>
      </c>
      <c r="AJ297">
        <v>30</v>
      </c>
      <c r="AK297" t="s">
        <v>57</v>
      </c>
      <c r="AL297">
        <v>30700</v>
      </c>
      <c r="AM297" t="s">
        <v>55</v>
      </c>
      <c r="AN297" t="s">
        <v>55</v>
      </c>
      <c r="AO297" t="s">
        <v>55</v>
      </c>
      <c r="AS297" t="s">
        <v>343</v>
      </c>
      <c r="AT297">
        <v>0</v>
      </c>
      <c r="AU297">
        <v>0</v>
      </c>
      <c r="AV297">
        <v>0</v>
      </c>
      <c r="BB297">
        <v>0</v>
      </c>
      <c r="BC297">
        <v>0</v>
      </c>
      <c r="BD297" t="s">
        <v>60</v>
      </c>
      <c r="BE297" t="s">
        <v>2497</v>
      </c>
      <c r="BF297">
        <v>634333759</v>
      </c>
      <c r="BH297" t="s">
        <v>323</v>
      </c>
      <c r="BI297" t="s">
        <v>320</v>
      </c>
      <c r="BJ297" s="23">
        <v>0.58194444444444449</v>
      </c>
      <c r="BK297">
        <v>87.2</v>
      </c>
      <c r="BL297">
        <v>96.74</v>
      </c>
      <c r="BM297">
        <v>0</v>
      </c>
      <c r="BN297">
        <v>-66.36</v>
      </c>
      <c r="BO297">
        <v>117.58</v>
      </c>
      <c r="BP297" t="s">
        <v>60</v>
      </c>
      <c r="BQ297">
        <v>1.153163127</v>
      </c>
      <c r="BR297" t="s">
        <v>61</v>
      </c>
    </row>
    <row r="298" spans="1:70" x14ac:dyDescent="0.2">
      <c r="A298" s="19">
        <f t="shared" ref="A298:A356" si="22">BK298+BN298</f>
        <v>7.4600000000000009</v>
      </c>
      <c r="B298" s="20">
        <v>3752</v>
      </c>
      <c r="D298" s="2" t="s">
        <v>1381</v>
      </c>
      <c r="E298" s="2" t="str">
        <f t="shared" si="21"/>
        <v>ST</v>
      </c>
      <c r="F298">
        <v>200720433</v>
      </c>
      <c r="G298">
        <v>202606</v>
      </c>
      <c r="H298" t="s">
        <v>52</v>
      </c>
      <c r="I298" t="s">
        <v>321</v>
      </c>
      <c r="J298" t="s">
        <v>322</v>
      </c>
      <c r="K298" t="s">
        <v>54</v>
      </c>
      <c r="L298" s="5" t="s">
        <v>1817</v>
      </c>
      <c r="M298" t="s">
        <v>2039</v>
      </c>
      <c r="N298" s="21">
        <v>872332084534</v>
      </c>
      <c r="P298" t="s">
        <v>326</v>
      </c>
      <c r="Q298" t="s">
        <v>326</v>
      </c>
      <c r="R298" t="s">
        <v>56</v>
      </c>
      <c r="S298" t="s">
        <v>327</v>
      </c>
      <c r="T298">
        <v>21</v>
      </c>
      <c r="U298" t="s">
        <v>57</v>
      </c>
      <c r="V298">
        <v>21320</v>
      </c>
      <c r="W298">
        <v>36.299999999999997</v>
      </c>
      <c r="X298">
        <v>3.87</v>
      </c>
      <c r="Y298">
        <v>0</v>
      </c>
      <c r="Z298">
        <v>-27.62</v>
      </c>
      <c r="AA298">
        <v>12.55</v>
      </c>
      <c r="AB298">
        <v>1</v>
      </c>
      <c r="AC298">
        <v>19.8</v>
      </c>
      <c r="AD298">
        <v>1.98</v>
      </c>
      <c r="AE298" t="s">
        <v>1467</v>
      </c>
      <c r="AF298" t="s">
        <v>3157</v>
      </c>
      <c r="AG298" t="s">
        <v>3157</v>
      </c>
      <c r="AH298" t="s">
        <v>3158</v>
      </c>
      <c r="AI298" t="s">
        <v>3159</v>
      </c>
      <c r="AJ298">
        <v>14</v>
      </c>
      <c r="AK298" t="s">
        <v>57</v>
      </c>
      <c r="AL298">
        <v>14210</v>
      </c>
      <c r="AM298" t="s">
        <v>55</v>
      </c>
      <c r="AN298" t="s">
        <v>55</v>
      </c>
      <c r="AO298" t="s">
        <v>55</v>
      </c>
      <c r="AS298" t="s">
        <v>343</v>
      </c>
      <c r="AT298">
        <v>30</v>
      </c>
      <c r="AU298">
        <v>31</v>
      </c>
      <c r="AV298">
        <v>39</v>
      </c>
      <c r="BB298">
        <v>0</v>
      </c>
      <c r="BC298">
        <v>0</v>
      </c>
      <c r="BD298" t="s">
        <v>60</v>
      </c>
      <c r="BE298">
        <v>46240</v>
      </c>
      <c r="BF298">
        <v>634324015</v>
      </c>
      <c r="BH298" t="s">
        <v>323</v>
      </c>
      <c r="BI298" t="s">
        <v>320</v>
      </c>
      <c r="BJ298" s="23">
        <v>0.48888888888888887</v>
      </c>
      <c r="BK298">
        <v>31.2</v>
      </c>
      <c r="BL298">
        <v>3.33</v>
      </c>
      <c r="BM298">
        <v>0</v>
      </c>
      <c r="BN298">
        <v>-23.74</v>
      </c>
      <c r="BO298">
        <v>10.79</v>
      </c>
      <c r="BP298" t="s">
        <v>60</v>
      </c>
      <c r="BQ298">
        <v>1.163318249</v>
      </c>
      <c r="BR298" t="s">
        <v>61</v>
      </c>
    </row>
    <row r="299" spans="1:70" x14ac:dyDescent="0.2">
      <c r="A299" s="19">
        <f t="shared" si="22"/>
        <v>15.489999999999995</v>
      </c>
      <c r="B299" s="20">
        <v>3752</v>
      </c>
      <c r="D299" s="2" t="s">
        <v>1381</v>
      </c>
      <c r="E299" s="2" t="str">
        <f t="shared" si="21"/>
        <v>ST</v>
      </c>
      <c r="F299">
        <v>200720433</v>
      </c>
      <c r="G299">
        <v>202606</v>
      </c>
      <c r="H299" t="s">
        <v>52</v>
      </c>
      <c r="I299" t="s">
        <v>321</v>
      </c>
      <c r="J299" t="s">
        <v>322</v>
      </c>
      <c r="K299" t="s">
        <v>54</v>
      </c>
      <c r="L299">
        <v>46148</v>
      </c>
      <c r="M299">
        <v>46240</v>
      </c>
      <c r="N299" s="21">
        <v>872687143314</v>
      </c>
      <c r="P299" t="s">
        <v>326</v>
      </c>
      <c r="Q299" t="s">
        <v>326</v>
      </c>
      <c r="R299" t="s">
        <v>56</v>
      </c>
      <c r="S299" t="s">
        <v>327</v>
      </c>
      <c r="T299">
        <v>21</v>
      </c>
      <c r="U299" t="s">
        <v>57</v>
      </c>
      <c r="V299">
        <v>21320</v>
      </c>
      <c r="W299">
        <v>75.25</v>
      </c>
      <c r="X299">
        <v>8.92</v>
      </c>
      <c r="Y299">
        <v>0</v>
      </c>
      <c r="Z299">
        <v>-57.26</v>
      </c>
      <c r="AA299">
        <v>26.91</v>
      </c>
      <c r="AB299">
        <v>5</v>
      </c>
      <c r="AC299">
        <v>72.38</v>
      </c>
      <c r="AD299">
        <v>72.38</v>
      </c>
      <c r="AE299" t="s">
        <v>8607</v>
      </c>
      <c r="AF299" t="s">
        <v>3160</v>
      </c>
      <c r="AG299" t="s">
        <v>3160</v>
      </c>
      <c r="AH299" t="s">
        <v>3161</v>
      </c>
      <c r="AI299" t="s">
        <v>3162</v>
      </c>
      <c r="AJ299">
        <v>71</v>
      </c>
      <c r="AK299" t="s">
        <v>57</v>
      </c>
      <c r="AL299">
        <v>71600</v>
      </c>
      <c r="AM299" t="s">
        <v>55</v>
      </c>
      <c r="AN299" t="s">
        <v>55</v>
      </c>
      <c r="AO299" t="s">
        <v>55</v>
      </c>
      <c r="AS299" t="s">
        <v>343</v>
      </c>
      <c r="AT299">
        <v>0</v>
      </c>
      <c r="AU299">
        <v>0</v>
      </c>
      <c r="AV299">
        <v>0</v>
      </c>
      <c r="BB299">
        <v>0</v>
      </c>
      <c r="BC299">
        <v>0</v>
      </c>
      <c r="BD299" t="s">
        <v>60</v>
      </c>
      <c r="BE299" s="5" t="s">
        <v>2497</v>
      </c>
      <c r="BF299">
        <v>634333759</v>
      </c>
      <c r="BH299" t="s">
        <v>323</v>
      </c>
      <c r="BI299" t="s">
        <v>320</v>
      </c>
      <c r="BJ299" s="23">
        <v>0.36736111111111114</v>
      </c>
      <c r="BK299">
        <v>64.8</v>
      </c>
      <c r="BL299">
        <v>7.68</v>
      </c>
      <c r="BM299">
        <v>0</v>
      </c>
      <c r="BN299">
        <v>-49.31</v>
      </c>
      <c r="BO299">
        <v>23.17</v>
      </c>
      <c r="BP299" t="s">
        <v>60</v>
      </c>
      <c r="BQ299">
        <v>1.161210911</v>
      </c>
      <c r="BR299" t="s">
        <v>61</v>
      </c>
    </row>
    <row r="300" spans="1:70" x14ac:dyDescent="0.2">
      <c r="A300" s="19">
        <f t="shared" si="22"/>
        <v>11.809999999999995</v>
      </c>
      <c r="B300" s="20">
        <v>3752</v>
      </c>
      <c r="D300" s="2" t="s">
        <v>1381</v>
      </c>
      <c r="E300" s="2" t="str">
        <f t="shared" si="21"/>
        <v>ST</v>
      </c>
      <c r="F300">
        <v>200720433</v>
      </c>
      <c r="G300">
        <v>202606</v>
      </c>
      <c r="H300" t="s">
        <v>52</v>
      </c>
      <c r="I300" t="s">
        <v>321</v>
      </c>
      <c r="J300" t="s">
        <v>322</v>
      </c>
      <c r="K300" t="s">
        <v>54</v>
      </c>
      <c r="L300">
        <v>46240</v>
      </c>
      <c r="M300">
        <v>46271</v>
      </c>
      <c r="N300" s="21">
        <v>872763685239</v>
      </c>
      <c r="P300" t="s">
        <v>326</v>
      </c>
      <c r="Q300" t="s">
        <v>326</v>
      </c>
      <c r="R300" t="s">
        <v>56</v>
      </c>
      <c r="S300" t="s">
        <v>327</v>
      </c>
      <c r="T300">
        <v>21</v>
      </c>
      <c r="U300" t="s">
        <v>57</v>
      </c>
      <c r="V300">
        <v>21320</v>
      </c>
      <c r="W300">
        <v>56.95</v>
      </c>
      <c r="X300">
        <v>6.74</v>
      </c>
      <c r="Y300">
        <v>0</v>
      </c>
      <c r="Z300">
        <v>-43.33</v>
      </c>
      <c r="AA300">
        <v>20.36</v>
      </c>
      <c r="AB300">
        <v>3</v>
      </c>
      <c r="AC300">
        <v>47.96</v>
      </c>
      <c r="AD300">
        <v>47.96</v>
      </c>
      <c r="AE300">
        <v>4.8</v>
      </c>
      <c r="AF300" t="s">
        <v>3163</v>
      </c>
      <c r="AG300" t="s">
        <v>3163</v>
      </c>
      <c r="AH300" t="s">
        <v>3164</v>
      </c>
      <c r="AI300" t="s">
        <v>3165</v>
      </c>
      <c r="AJ300">
        <v>13</v>
      </c>
      <c r="AK300" t="s">
        <v>57</v>
      </c>
      <c r="AL300">
        <v>13006</v>
      </c>
      <c r="AM300" t="s">
        <v>55</v>
      </c>
      <c r="AN300" t="s">
        <v>55</v>
      </c>
      <c r="AO300" t="s">
        <v>55</v>
      </c>
      <c r="AS300" t="s">
        <v>343</v>
      </c>
      <c r="AT300">
        <v>0</v>
      </c>
      <c r="AU300">
        <v>0</v>
      </c>
      <c r="AV300">
        <v>0</v>
      </c>
      <c r="BB300">
        <v>0</v>
      </c>
      <c r="BC300">
        <v>0</v>
      </c>
      <c r="BD300" t="s">
        <v>60</v>
      </c>
      <c r="BE300" s="5" t="s">
        <v>2497</v>
      </c>
      <c r="BF300">
        <v>634333759</v>
      </c>
      <c r="BH300" t="s">
        <v>323</v>
      </c>
      <c r="BI300" t="s">
        <v>320</v>
      </c>
      <c r="BJ300" s="23">
        <v>0.44305555555555554</v>
      </c>
      <c r="BK300">
        <v>49.4</v>
      </c>
      <c r="BL300">
        <v>5.85</v>
      </c>
      <c r="BM300">
        <v>0</v>
      </c>
      <c r="BN300">
        <v>-37.590000000000003</v>
      </c>
      <c r="BO300">
        <v>17.66</v>
      </c>
      <c r="BP300" t="s">
        <v>60</v>
      </c>
      <c r="BQ300">
        <v>1.1527377519999999</v>
      </c>
      <c r="BR300" t="s">
        <v>61</v>
      </c>
    </row>
    <row r="301" spans="1:70" x14ac:dyDescent="0.2">
      <c r="A301" s="19">
        <f t="shared" si="22"/>
        <v>11.14</v>
      </c>
      <c r="B301" s="20">
        <v>3752</v>
      </c>
      <c r="D301" s="2" t="s">
        <v>1381</v>
      </c>
      <c r="E301" s="2" t="str">
        <f t="shared" si="21"/>
        <v>ST</v>
      </c>
      <c r="F301">
        <v>200720433</v>
      </c>
      <c r="G301">
        <v>202606</v>
      </c>
      <c r="H301" t="s">
        <v>52</v>
      </c>
      <c r="I301" t="s">
        <v>321</v>
      </c>
      <c r="J301" t="s">
        <v>322</v>
      </c>
      <c r="K301" t="s">
        <v>54</v>
      </c>
      <c r="L301" s="5">
        <v>46301</v>
      </c>
      <c r="M301" s="5">
        <v>46332</v>
      </c>
      <c r="N301" s="21">
        <v>872881719850</v>
      </c>
      <c r="P301" t="s">
        <v>326</v>
      </c>
      <c r="Q301" t="s">
        <v>326</v>
      </c>
      <c r="R301" t="s">
        <v>56</v>
      </c>
      <c r="S301" t="s">
        <v>327</v>
      </c>
      <c r="T301">
        <v>21</v>
      </c>
      <c r="U301" t="s">
        <v>57</v>
      </c>
      <c r="V301">
        <v>21320</v>
      </c>
      <c r="W301">
        <v>53.74</v>
      </c>
      <c r="X301">
        <v>6.38</v>
      </c>
      <c r="Y301">
        <v>0</v>
      </c>
      <c r="Z301">
        <v>-40.89</v>
      </c>
      <c r="AA301">
        <v>19.22</v>
      </c>
      <c r="AB301">
        <v>4</v>
      </c>
      <c r="AC301">
        <v>42.9</v>
      </c>
      <c r="AD301">
        <v>42.9</v>
      </c>
      <c r="AE301" t="s">
        <v>8608</v>
      </c>
      <c r="AF301" t="s">
        <v>440</v>
      </c>
      <c r="AG301" t="s">
        <v>440</v>
      </c>
      <c r="AH301" t="s">
        <v>3166</v>
      </c>
      <c r="AI301" t="s">
        <v>383</v>
      </c>
      <c r="AJ301">
        <v>13</v>
      </c>
      <c r="AK301" t="s">
        <v>57</v>
      </c>
      <c r="AL301">
        <v>13100</v>
      </c>
      <c r="AM301" t="s">
        <v>55</v>
      </c>
      <c r="AN301" t="s">
        <v>55</v>
      </c>
      <c r="AO301" t="s">
        <v>55</v>
      </c>
      <c r="AS301" t="s">
        <v>343</v>
      </c>
      <c r="AT301">
        <v>30</v>
      </c>
      <c r="AU301">
        <v>32</v>
      </c>
      <c r="AV301">
        <v>39</v>
      </c>
      <c r="BB301">
        <v>0</v>
      </c>
      <c r="BC301">
        <v>0</v>
      </c>
      <c r="BD301" t="s">
        <v>60</v>
      </c>
      <c r="BE301" s="5" t="s">
        <v>2497</v>
      </c>
      <c r="BF301">
        <v>634333759</v>
      </c>
      <c r="BH301" t="s">
        <v>323</v>
      </c>
      <c r="BI301" t="s">
        <v>320</v>
      </c>
      <c r="BJ301" s="23">
        <v>0.55208333333333337</v>
      </c>
      <c r="BK301">
        <v>46.6</v>
      </c>
      <c r="BL301">
        <v>5.53</v>
      </c>
      <c r="BM301">
        <v>0</v>
      </c>
      <c r="BN301">
        <v>-35.46</v>
      </c>
      <c r="BO301">
        <v>16.670000000000002</v>
      </c>
      <c r="BP301" t="s">
        <v>60</v>
      </c>
      <c r="BQ301">
        <v>1.153163127</v>
      </c>
      <c r="BR301" t="s">
        <v>61</v>
      </c>
    </row>
    <row r="302" spans="1:70" x14ac:dyDescent="0.2">
      <c r="A302" s="19">
        <f t="shared" si="22"/>
        <v>10.800000000000004</v>
      </c>
      <c r="B302" s="20">
        <v>3752</v>
      </c>
      <c r="D302" s="2" t="s">
        <v>1381</v>
      </c>
      <c r="E302" s="2" t="str">
        <f t="shared" si="21"/>
        <v>ST</v>
      </c>
      <c r="F302">
        <v>200720433</v>
      </c>
      <c r="G302">
        <v>202606</v>
      </c>
      <c r="H302" t="s">
        <v>52</v>
      </c>
      <c r="I302" t="s">
        <v>321</v>
      </c>
      <c r="J302" t="s">
        <v>322</v>
      </c>
      <c r="K302" t="s">
        <v>54</v>
      </c>
      <c r="L302" t="s">
        <v>1816</v>
      </c>
      <c r="M302">
        <v>46179</v>
      </c>
      <c r="N302" s="21">
        <v>872221768397</v>
      </c>
      <c r="P302" t="s">
        <v>326</v>
      </c>
      <c r="Q302" t="s">
        <v>326</v>
      </c>
      <c r="R302" t="s">
        <v>56</v>
      </c>
      <c r="S302" t="s">
        <v>327</v>
      </c>
      <c r="T302">
        <v>21</v>
      </c>
      <c r="U302" t="s">
        <v>57</v>
      </c>
      <c r="V302">
        <v>21320</v>
      </c>
      <c r="W302">
        <v>52.62</v>
      </c>
      <c r="X302">
        <v>5.6</v>
      </c>
      <c r="Y302">
        <v>0</v>
      </c>
      <c r="Z302">
        <v>-40.049999999999997</v>
      </c>
      <c r="AA302">
        <v>18.170000000000002</v>
      </c>
      <c r="AB302">
        <v>2</v>
      </c>
      <c r="AC302">
        <v>41.8</v>
      </c>
      <c r="AD302">
        <v>41.8</v>
      </c>
      <c r="AF302" t="s">
        <v>585</v>
      </c>
      <c r="AG302" t="s">
        <v>585</v>
      </c>
      <c r="AH302" t="s">
        <v>3167</v>
      </c>
      <c r="AI302" t="s">
        <v>3168</v>
      </c>
      <c r="AJ302">
        <v>59</v>
      </c>
      <c r="AK302" t="s">
        <v>57</v>
      </c>
      <c r="AL302">
        <v>59100</v>
      </c>
      <c r="AM302" t="s">
        <v>55</v>
      </c>
      <c r="AN302" t="s">
        <v>55</v>
      </c>
      <c r="AO302" t="s">
        <v>55</v>
      </c>
      <c r="AS302" t="s">
        <v>343</v>
      </c>
      <c r="AT302">
        <v>30</v>
      </c>
      <c r="AU302">
        <v>31</v>
      </c>
      <c r="AV302">
        <v>39</v>
      </c>
      <c r="BB302">
        <v>0</v>
      </c>
      <c r="BC302">
        <v>0</v>
      </c>
      <c r="BD302" t="s">
        <v>60</v>
      </c>
      <c r="BE302" t="s">
        <v>2497</v>
      </c>
      <c r="BF302">
        <v>634333759</v>
      </c>
      <c r="BH302" t="s">
        <v>323</v>
      </c>
      <c r="BI302" t="s">
        <v>320</v>
      </c>
      <c r="BJ302" s="23">
        <v>0.32013888888888886</v>
      </c>
      <c r="BK302">
        <v>45.2</v>
      </c>
      <c r="BL302">
        <v>4.8099999999999996</v>
      </c>
      <c r="BM302">
        <v>0</v>
      </c>
      <c r="BN302">
        <v>-34.4</v>
      </c>
      <c r="BO302">
        <v>15.61</v>
      </c>
      <c r="BP302" t="s">
        <v>60</v>
      </c>
      <c r="BQ302">
        <v>1.164252783</v>
      </c>
      <c r="BR302" t="s">
        <v>61</v>
      </c>
    </row>
    <row r="303" spans="1:70" x14ac:dyDescent="0.2">
      <c r="A303" s="19">
        <f t="shared" si="22"/>
        <v>13.809999999999995</v>
      </c>
      <c r="B303" s="20">
        <v>3752</v>
      </c>
      <c r="D303" s="2" t="s">
        <v>1381</v>
      </c>
      <c r="E303" s="2" t="str">
        <f t="shared" si="21"/>
        <v>ST</v>
      </c>
      <c r="F303">
        <v>200720433</v>
      </c>
      <c r="G303">
        <v>202606</v>
      </c>
      <c r="H303" t="s">
        <v>52</v>
      </c>
      <c r="I303" t="s">
        <v>321</v>
      </c>
      <c r="J303" t="s">
        <v>322</v>
      </c>
      <c r="K303" t="s">
        <v>54</v>
      </c>
      <c r="L303">
        <v>46240</v>
      </c>
      <c r="M303">
        <v>46271</v>
      </c>
      <c r="N303" s="21">
        <v>872768103833</v>
      </c>
      <c r="P303" t="s">
        <v>326</v>
      </c>
      <c r="Q303" t="s">
        <v>326</v>
      </c>
      <c r="R303" t="s">
        <v>56</v>
      </c>
      <c r="S303" t="s">
        <v>327</v>
      </c>
      <c r="T303">
        <v>21</v>
      </c>
      <c r="U303" t="s">
        <v>57</v>
      </c>
      <c r="V303">
        <v>21320</v>
      </c>
      <c r="W303">
        <v>66.63</v>
      </c>
      <c r="X303">
        <v>7.88</v>
      </c>
      <c r="Y303">
        <v>0</v>
      </c>
      <c r="Z303">
        <v>-50.71</v>
      </c>
      <c r="AA303">
        <v>23.8</v>
      </c>
      <c r="AB303">
        <v>4</v>
      </c>
      <c r="AC303">
        <v>61.6</v>
      </c>
      <c r="AD303">
        <v>61.6</v>
      </c>
      <c r="AE303" t="s">
        <v>8609</v>
      </c>
      <c r="AF303" t="s">
        <v>3169</v>
      </c>
      <c r="AG303" t="s">
        <v>3169</v>
      </c>
      <c r="AH303" t="s">
        <v>3170</v>
      </c>
      <c r="AI303" t="s">
        <v>3171</v>
      </c>
      <c r="AJ303">
        <v>64</v>
      </c>
      <c r="AK303" t="s">
        <v>57</v>
      </c>
      <c r="AL303">
        <v>64000</v>
      </c>
      <c r="AM303" t="s">
        <v>55</v>
      </c>
      <c r="AN303" t="s">
        <v>55</v>
      </c>
      <c r="AO303" t="s">
        <v>55</v>
      </c>
      <c r="AS303" t="s">
        <v>343</v>
      </c>
      <c r="AT303">
        <v>0</v>
      </c>
      <c r="AU303">
        <v>0</v>
      </c>
      <c r="AV303">
        <v>0</v>
      </c>
      <c r="BB303">
        <v>0</v>
      </c>
      <c r="BC303">
        <v>0</v>
      </c>
      <c r="BD303" t="s">
        <v>60</v>
      </c>
      <c r="BE303" t="s">
        <v>2497</v>
      </c>
      <c r="BF303">
        <v>634333759</v>
      </c>
      <c r="BH303" t="s">
        <v>323</v>
      </c>
      <c r="BI303" t="s">
        <v>320</v>
      </c>
      <c r="BJ303" s="23">
        <v>0.41805555555555557</v>
      </c>
      <c r="BK303">
        <v>57.8</v>
      </c>
      <c r="BL303">
        <v>6.84</v>
      </c>
      <c r="BM303">
        <v>0</v>
      </c>
      <c r="BN303">
        <v>-43.99</v>
      </c>
      <c r="BO303">
        <v>20.65</v>
      </c>
      <c r="BP303" t="s">
        <v>60</v>
      </c>
      <c r="BQ303">
        <v>1.1527377519999999</v>
      </c>
      <c r="BR303" t="s">
        <v>61</v>
      </c>
    </row>
    <row r="304" spans="1:70" x14ac:dyDescent="0.2">
      <c r="A304" s="19">
        <f t="shared" si="22"/>
        <v>9.4600000000000009</v>
      </c>
      <c r="B304" s="20">
        <v>3752</v>
      </c>
      <c r="D304" s="2" t="s">
        <v>1381</v>
      </c>
      <c r="E304" s="2" t="str">
        <f t="shared" si="21"/>
        <v>ST</v>
      </c>
      <c r="F304">
        <v>200720433</v>
      </c>
      <c r="G304">
        <v>202606</v>
      </c>
      <c r="H304" t="s">
        <v>52</v>
      </c>
      <c r="I304" t="s">
        <v>321</v>
      </c>
      <c r="J304" t="s">
        <v>322</v>
      </c>
      <c r="K304" t="s">
        <v>54</v>
      </c>
      <c r="L304" s="5" t="s">
        <v>2039</v>
      </c>
      <c r="M304" s="5">
        <v>46028</v>
      </c>
      <c r="N304" s="21">
        <v>872386049830</v>
      </c>
      <c r="P304" t="s">
        <v>326</v>
      </c>
      <c r="Q304" t="s">
        <v>326</v>
      </c>
      <c r="R304" t="s">
        <v>56</v>
      </c>
      <c r="S304" t="s">
        <v>327</v>
      </c>
      <c r="T304">
        <v>21</v>
      </c>
      <c r="U304" t="s">
        <v>57</v>
      </c>
      <c r="V304">
        <v>21320</v>
      </c>
      <c r="W304">
        <v>46.08</v>
      </c>
      <c r="X304">
        <v>4.9000000000000004</v>
      </c>
      <c r="Y304">
        <v>0</v>
      </c>
      <c r="Z304">
        <v>-35.07</v>
      </c>
      <c r="AA304">
        <v>15.91</v>
      </c>
      <c r="AB304">
        <v>2</v>
      </c>
      <c r="AC304">
        <v>33</v>
      </c>
      <c r="AD304">
        <v>5.28</v>
      </c>
      <c r="AE304" t="s">
        <v>8610</v>
      </c>
      <c r="AF304" t="s">
        <v>3172</v>
      </c>
      <c r="AG304" t="s">
        <v>3172</v>
      </c>
      <c r="AH304" t="s">
        <v>3173</v>
      </c>
      <c r="AI304" t="s">
        <v>475</v>
      </c>
      <c r="AJ304">
        <v>63</v>
      </c>
      <c r="AK304" t="s">
        <v>57</v>
      </c>
      <c r="AL304">
        <v>63000</v>
      </c>
      <c r="AM304" t="s">
        <v>55</v>
      </c>
      <c r="AN304" t="s">
        <v>55</v>
      </c>
      <c r="AO304" t="s">
        <v>55</v>
      </c>
      <c r="AS304" t="s">
        <v>343</v>
      </c>
      <c r="AT304">
        <v>0</v>
      </c>
      <c r="AU304">
        <v>0</v>
      </c>
      <c r="AV304">
        <v>0</v>
      </c>
      <c r="BB304">
        <v>0</v>
      </c>
      <c r="BC304">
        <v>0</v>
      </c>
      <c r="BD304" t="s">
        <v>60</v>
      </c>
      <c r="BE304">
        <v>46240</v>
      </c>
      <c r="BF304">
        <v>634324015</v>
      </c>
      <c r="BH304" t="s">
        <v>323</v>
      </c>
      <c r="BI304" t="s">
        <v>320</v>
      </c>
      <c r="BJ304" s="23">
        <v>0.4201388888888889</v>
      </c>
      <c r="BK304">
        <v>39.6</v>
      </c>
      <c r="BL304">
        <v>4.21</v>
      </c>
      <c r="BM304">
        <v>0</v>
      </c>
      <c r="BN304">
        <v>-30.14</v>
      </c>
      <c r="BO304">
        <v>13.67</v>
      </c>
      <c r="BP304" t="s">
        <v>60</v>
      </c>
      <c r="BQ304">
        <v>1.163724384</v>
      </c>
      <c r="BR304" t="s">
        <v>61</v>
      </c>
    </row>
    <row r="305" spans="1:70" x14ac:dyDescent="0.2">
      <c r="A305" s="19">
        <f t="shared" si="22"/>
        <v>11.809999999999995</v>
      </c>
      <c r="B305" s="20">
        <v>3752</v>
      </c>
      <c r="D305" s="2" t="s">
        <v>1381</v>
      </c>
      <c r="E305" s="2" t="str">
        <f t="shared" si="21"/>
        <v>ST</v>
      </c>
      <c r="F305">
        <v>200720433</v>
      </c>
      <c r="G305">
        <v>202606</v>
      </c>
      <c r="H305" t="s">
        <v>52</v>
      </c>
      <c r="I305" t="s">
        <v>321</v>
      </c>
      <c r="J305" t="s">
        <v>322</v>
      </c>
      <c r="K305" t="s">
        <v>54</v>
      </c>
      <c r="L305" s="5">
        <v>46118</v>
      </c>
      <c r="M305" s="5">
        <v>46148</v>
      </c>
      <c r="N305" s="21">
        <v>872636283880</v>
      </c>
      <c r="P305" t="s">
        <v>326</v>
      </c>
      <c r="Q305" t="s">
        <v>326</v>
      </c>
      <c r="R305" t="s">
        <v>56</v>
      </c>
      <c r="S305" t="s">
        <v>327</v>
      </c>
      <c r="T305">
        <v>21</v>
      </c>
      <c r="U305" t="s">
        <v>57</v>
      </c>
      <c r="V305">
        <v>21320</v>
      </c>
      <c r="W305">
        <v>57.49</v>
      </c>
      <c r="X305">
        <v>6.81</v>
      </c>
      <c r="Y305">
        <v>0</v>
      </c>
      <c r="Z305">
        <v>-43.75</v>
      </c>
      <c r="AA305">
        <v>20.55</v>
      </c>
      <c r="AB305">
        <v>3</v>
      </c>
      <c r="AC305">
        <v>48.4</v>
      </c>
      <c r="AD305">
        <v>48.4</v>
      </c>
      <c r="AE305" t="s">
        <v>8611</v>
      </c>
      <c r="AF305" t="s">
        <v>425</v>
      </c>
      <c r="AG305" t="s">
        <v>425</v>
      </c>
      <c r="AH305" t="s">
        <v>3174</v>
      </c>
      <c r="AI305" t="s">
        <v>543</v>
      </c>
      <c r="AJ305">
        <v>64</v>
      </c>
      <c r="AK305" t="s">
        <v>57</v>
      </c>
      <c r="AL305">
        <v>64100</v>
      </c>
      <c r="AM305" t="s">
        <v>55</v>
      </c>
      <c r="AN305" t="s">
        <v>55</v>
      </c>
      <c r="AO305" t="s">
        <v>55</v>
      </c>
      <c r="AS305" t="s">
        <v>343</v>
      </c>
      <c r="AT305">
        <v>0</v>
      </c>
      <c r="AU305">
        <v>0</v>
      </c>
      <c r="AV305">
        <v>0</v>
      </c>
      <c r="BB305">
        <v>0</v>
      </c>
      <c r="BC305">
        <v>0</v>
      </c>
      <c r="BD305" t="s">
        <v>60</v>
      </c>
      <c r="BE305" t="s">
        <v>2497</v>
      </c>
      <c r="BF305">
        <v>634333759</v>
      </c>
      <c r="BH305" t="s">
        <v>323</v>
      </c>
      <c r="BI305" t="s">
        <v>320</v>
      </c>
      <c r="BJ305" s="23">
        <v>0.49791666666666667</v>
      </c>
      <c r="BK305">
        <v>49.4</v>
      </c>
      <c r="BL305">
        <v>5.85</v>
      </c>
      <c r="BM305">
        <v>0</v>
      </c>
      <c r="BN305">
        <v>-37.590000000000003</v>
      </c>
      <c r="BO305">
        <v>17.66</v>
      </c>
      <c r="BP305" t="s">
        <v>60</v>
      </c>
      <c r="BQ305">
        <v>1.163778556</v>
      </c>
      <c r="BR305" t="s">
        <v>61</v>
      </c>
    </row>
    <row r="306" spans="1:70" x14ac:dyDescent="0.2">
      <c r="A306" s="19">
        <f t="shared" si="22"/>
        <v>8.4599999999999973</v>
      </c>
      <c r="B306" s="20">
        <v>3752</v>
      </c>
      <c r="D306" s="2" t="s">
        <v>1381</v>
      </c>
      <c r="E306" s="2" t="str">
        <f t="shared" si="21"/>
        <v>ST</v>
      </c>
      <c r="F306">
        <v>200720433</v>
      </c>
      <c r="G306">
        <v>202606</v>
      </c>
      <c r="H306" t="s">
        <v>52</v>
      </c>
      <c r="I306" t="s">
        <v>321</v>
      </c>
      <c r="J306" t="s">
        <v>322</v>
      </c>
      <c r="K306" t="s">
        <v>54</v>
      </c>
      <c r="L306">
        <v>46028</v>
      </c>
      <c r="M306">
        <v>46059</v>
      </c>
      <c r="N306" s="21">
        <v>872387355381</v>
      </c>
      <c r="P306" t="s">
        <v>326</v>
      </c>
      <c r="Q306" t="s">
        <v>326</v>
      </c>
      <c r="R306" t="s">
        <v>56</v>
      </c>
      <c r="S306" t="s">
        <v>327</v>
      </c>
      <c r="T306">
        <v>21</v>
      </c>
      <c r="U306" t="s">
        <v>57</v>
      </c>
      <c r="V306">
        <v>21320</v>
      </c>
      <c r="W306">
        <v>41.29</v>
      </c>
      <c r="X306">
        <v>4.9000000000000004</v>
      </c>
      <c r="Y306">
        <v>0</v>
      </c>
      <c r="Z306">
        <v>-31.42</v>
      </c>
      <c r="AA306">
        <v>14.77</v>
      </c>
      <c r="AB306">
        <v>2</v>
      </c>
      <c r="AC306">
        <v>26.4</v>
      </c>
      <c r="AD306">
        <v>2.2000000000000002</v>
      </c>
      <c r="AE306" t="s">
        <v>8612</v>
      </c>
      <c r="AF306" t="s">
        <v>3175</v>
      </c>
      <c r="AG306" t="s">
        <v>3175</v>
      </c>
      <c r="AH306" t="s">
        <v>3176</v>
      </c>
      <c r="AI306" t="s">
        <v>3177</v>
      </c>
      <c r="AJ306">
        <v>34</v>
      </c>
      <c r="AK306" t="s">
        <v>57</v>
      </c>
      <c r="AL306">
        <v>34400</v>
      </c>
      <c r="AM306" t="s">
        <v>55</v>
      </c>
      <c r="AN306" t="s">
        <v>55</v>
      </c>
      <c r="AO306" t="s">
        <v>55</v>
      </c>
      <c r="AS306" t="s">
        <v>343</v>
      </c>
      <c r="AT306">
        <v>30</v>
      </c>
      <c r="AU306">
        <v>31</v>
      </c>
      <c r="AV306">
        <v>39</v>
      </c>
      <c r="BB306">
        <v>0</v>
      </c>
      <c r="BC306">
        <v>0</v>
      </c>
      <c r="BD306" t="s">
        <v>60</v>
      </c>
      <c r="BE306">
        <v>46240</v>
      </c>
      <c r="BF306">
        <v>634324015</v>
      </c>
      <c r="BH306" t="s">
        <v>323</v>
      </c>
      <c r="BI306" t="s">
        <v>320</v>
      </c>
      <c r="BJ306" s="23">
        <v>0.50416666666666665</v>
      </c>
      <c r="BK306">
        <v>35.4</v>
      </c>
      <c r="BL306">
        <v>4.2</v>
      </c>
      <c r="BM306">
        <v>0</v>
      </c>
      <c r="BN306">
        <v>-26.94</v>
      </c>
      <c r="BO306">
        <v>12.66</v>
      </c>
      <c r="BP306" t="s">
        <v>60</v>
      </c>
      <c r="BQ306">
        <v>1.1664392109999999</v>
      </c>
      <c r="BR306" t="s">
        <v>61</v>
      </c>
    </row>
    <row r="307" spans="1:70" x14ac:dyDescent="0.2">
      <c r="A307" s="19">
        <f t="shared" si="22"/>
        <v>12.480000000000004</v>
      </c>
      <c r="B307" s="20">
        <v>3752</v>
      </c>
      <c r="D307" s="2" t="s">
        <v>1381</v>
      </c>
      <c r="E307" s="2" t="str">
        <f t="shared" si="21"/>
        <v>ST</v>
      </c>
      <c r="F307">
        <v>200720433</v>
      </c>
      <c r="G307">
        <v>202606</v>
      </c>
      <c r="H307" t="s">
        <v>52</v>
      </c>
      <c r="I307" t="s">
        <v>321</v>
      </c>
      <c r="J307" t="s">
        <v>322</v>
      </c>
      <c r="K307" t="s">
        <v>54</v>
      </c>
      <c r="L307" t="s">
        <v>1742</v>
      </c>
      <c r="M307">
        <v>1</v>
      </c>
      <c r="N307" s="21">
        <v>871838419617</v>
      </c>
      <c r="P307" t="s">
        <v>326</v>
      </c>
      <c r="Q307" t="s">
        <v>326</v>
      </c>
      <c r="R307" t="s">
        <v>56</v>
      </c>
      <c r="S307" t="s">
        <v>327</v>
      </c>
      <c r="T307">
        <v>21</v>
      </c>
      <c r="U307" t="s">
        <v>57</v>
      </c>
      <c r="V307">
        <v>21320</v>
      </c>
      <c r="W307">
        <v>61.17</v>
      </c>
      <c r="X307">
        <v>6.52</v>
      </c>
      <c r="Y307">
        <v>0</v>
      </c>
      <c r="Z307">
        <v>-46.54</v>
      </c>
      <c r="AA307">
        <v>21.14</v>
      </c>
      <c r="AB307">
        <v>4</v>
      </c>
      <c r="AC307">
        <v>52.58</v>
      </c>
      <c r="AD307">
        <v>52.58</v>
      </c>
      <c r="AE307" t="s">
        <v>1469</v>
      </c>
      <c r="AF307" t="s">
        <v>3178</v>
      </c>
      <c r="AG307" t="s">
        <v>3178</v>
      </c>
      <c r="AH307" t="s">
        <v>3179</v>
      </c>
      <c r="AI307" t="s">
        <v>3171</v>
      </c>
      <c r="AJ307">
        <v>64</v>
      </c>
      <c r="AK307" t="s">
        <v>57</v>
      </c>
      <c r="AL307">
        <v>64000</v>
      </c>
      <c r="AM307" t="s">
        <v>55</v>
      </c>
      <c r="AN307" t="s">
        <v>55</v>
      </c>
      <c r="AO307" t="s">
        <v>55</v>
      </c>
      <c r="AS307" t="s">
        <v>343</v>
      </c>
      <c r="AT307">
        <v>0</v>
      </c>
      <c r="AU307">
        <v>0</v>
      </c>
      <c r="AV307">
        <v>0</v>
      </c>
      <c r="BB307">
        <v>0</v>
      </c>
      <c r="BC307">
        <v>0</v>
      </c>
      <c r="BD307" t="s">
        <v>60</v>
      </c>
      <c r="BE307" t="s">
        <v>2497</v>
      </c>
      <c r="BF307">
        <v>634333759</v>
      </c>
      <c r="BH307" t="s">
        <v>323</v>
      </c>
      <c r="BI307" t="s">
        <v>320</v>
      </c>
      <c r="BJ307" s="23">
        <v>0</v>
      </c>
      <c r="BK307">
        <v>52.2</v>
      </c>
      <c r="BL307">
        <v>5.56</v>
      </c>
      <c r="BM307">
        <v>0</v>
      </c>
      <c r="BN307">
        <v>-39.72</v>
      </c>
      <c r="BO307">
        <v>18.04</v>
      </c>
      <c r="BP307" t="s">
        <v>60</v>
      </c>
      <c r="BQ307">
        <v>1.1718246480000001</v>
      </c>
      <c r="BR307" t="s">
        <v>61</v>
      </c>
    </row>
    <row r="308" spans="1:70" x14ac:dyDescent="0.2">
      <c r="A308" s="19">
        <f t="shared" si="22"/>
        <v>11.469999999999999</v>
      </c>
      <c r="B308" s="20">
        <v>3752</v>
      </c>
      <c r="D308" s="2" t="s">
        <v>1381</v>
      </c>
      <c r="E308" s="2" t="str">
        <f t="shared" si="21"/>
        <v>ST</v>
      </c>
      <c r="F308">
        <v>200720433</v>
      </c>
      <c r="G308">
        <v>202606</v>
      </c>
      <c r="H308" t="s">
        <v>52</v>
      </c>
      <c r="I308" t="s">
        <v>321</v>
      </c>
      <c r="J308" t="s">
        <v>322</v>
      </c>
      <c r="K308" t="s">
        <v>54</v>
      </c>
      <c r="L308">
        <v>46028</v>
      </c>
      <c r="M308">
        <v>46059</v>
      </c>
      <c r="N308" s="21">
        <v>872334796415</v>
      </c>
      <c r="P308" t="s">
        <v>326</v>
      </c>
      <c r="Q308" t="s">
        <v>326</v>
      </c>
      <c r="R308" t="s">
        <v>56</v>
      </c>
      <c r="S308" t="s">
        <v>327</v>
      </c>
      <c r="T308">
        <v>21</v>
      </c>
      <c r="U308" t="s">
        <v>57</v>
      </c>
      <c r="V308">
        <v>21320</v>
      </c>
      <c r="W308">
        <v>55.99</v>
      </c>
      <c r="X308">
        <v>6.64</v>
      </c>
      <c r="Y308">
        <v>0</v>
      </c>
      <c r="Z308">
        <v>-42.61</v>
      </c>
      <c r="AA308">
        <v>20.02</v>
      </c>
      <c r="AB308">
        <v>3</v>
      </c>
      <c r="AC308">
        <v>45.54</v>
      </c>
      <c r="AD308">
        <v>7.26</v>
      </c>
      <c r="AE308" t="s">
        <v>8613</v>
      </c>
      <c r="AF308" t="s">
        <v>3180</v>
      </c>
      <c r="AG308" t="s">
        <v>3180</v>
      </c>
      <c r="AH308" t="s">
        <v>3181</v>
      </c>
      <c r="AI308" t="s">
        <v>3182</v>
      </c>
      <c r="AJ308">
        <v>35</v>
      </c>
      <c r="AK308" t="s">
        <v>57</v>
      </c>
      <c r="AL308">
        <v>35770</v>
      </c>
      <c r="AM308" t="s">
        <v>55</v>
      </c>
      <c r="AN308" t="s">
        <v>55</v>
      </c>
      <c r="AO308" t="s">
        <v>55</v>
      </c>
      <c r="AS308" t="s">
        <v>343</v>
      </c>
      <c r="AT308">
        <v>4</v>
      </c>
      <c r="AU308">
        <v>74</v>
      </c>
      <c r="AV308">
        <v>114</v>
      </c>
      <c r="BB308">
        <v>0</v>
      </c>
      <c r="BC308">
        <v>0</v>
      </c>
      <c r="BD308" t="s">
        <v>60</v>
      </c>
      <c r="BE308">
        <v>46240</v>
      </c>
      <c r="BF308">
        <v>634324015</v>
      </c>
      <c r="BH308" t="s">
        <v>323</v>
      </c>
      <c r="BI308" t="s">
        <v>320</v>
      </c>
      <c r="BJ308" s="23">
        <v>0.375</v>
      </c>
      <c r="BK308">
        <v>48</v>
      </c>
      <c r="BL308">
        <v>5.69</v>
      </c>
      <c r="BM308">
        <v>0</v>
      </c>
      <c r="BN308">
        <v>-36.53</v>
      </c>
      <c r="BO308">
        <v>17.16</v>
      </c>
      <c r="BP308" t="s">
        <v>60</v>
      </c>
      <c r="BQ308">
        <v>1.1664392109999999</v>
      </c>
      <c r="BR308" t="s">
        <v>61</v>
      </c>
    </row>
    <row r="309" spans="1:70" x14ac:dyDescent="0.2">
      <c r="A309" s="19">
        <f t="shared" si="22"/>
        <v>14.480000000000004</v>
      </c>
      <c r="B309" s="20">
        <v>3752</v>
      </c>
      <c r="D309" s="2" t="s">
        <v>1381</v>
      </c>
      <c r="E309" s="2" t="str">
        <f t="shared" si="21"/>
        <v>ST</v>
      </c>
      <c r="F309">
        <v>200720433</v>
      </c>
      <c r="G309">
        <v>202606</v>
      </c>
      <c r="H309" t="s">
        <v>52</v>
      </c>
      <c r="I309" t="s">
        <v>321</v>
      </c>
      <c r="J309" t="s">
        <v>322</v>
      </c>
      <c r="K309" t="s">
        <v>54</v>
      </c>
      <c r="L309">
        <v>46301</v>
      </c>
      <c r="M309">
        <v>46332</v>
      </c>
      <c r="N309" s="21">
        <v>872880189556</v>
      </c>
      <c r="P309" t="s">
        <v>326</v>
      </c>
      <c r="Q309" t="s">
        <v>326</v>
      </c>
      <c r="R309" t="s">
        <v>56</v>
      </c>
      <c r="S309" t="s">
        <v>327</v>
      </c>
      <c r="T309">
        <v>21</v>
      </c>
      <c r="U309" t="s">
        <v>57</v>
      </c>
      <c r="V309">
        <v>21320</v>
      </c>
      <c r="W309">
        <v>69.88</v>
      </c>
      <c r="X309">
        <v>8.2799999999999994</v>
      </c>
      <c r="Y309">
        <v>0</v>
      </c>
      <c r="Z309">
        <v>-53.18</v>
      </c>
      <c r="AA309">
        <v>24.98</v>
      </c>
      <c r="AB309">
        <v>5</v>
      </c>
      <c r="AC309">
        <v>66</v>
      </c>
      <c r="AD309">
        <v>66</v>
      </c>
      <c r="AE309" t="s">
        <v>8614</v>
      </c>
      <c r="AF309" t="s">
        <v>3183</v>
      </c>
      <c r="AG309" t="s">
        <v>3183</v>
      </c>
      <c r="AH309" t="s">
        <v>3184</v>
      </c>
      <c r="AI309" t="s">
        <v>548</v>
      </c>
      <c r="AJ309">
        <v>60</v>
      </c>
      <c r="AK309" t="s">
        <v>57</v>
      </c>
      <c r="AL309">
        <v>60000</v>
      </c>
      <c r="AM309" t="s">
        <v>55</v>
      </c>
      <c r="AN309" t="s">
        <v>55</v>
      </c>
      <c r="AO309" t="s">
        <v>55</v>
      </c>
      <c r="AS309" t="s">
        <v>343</v>
      </c>
      <c r="AT309">
        <v>0</v>
      </c>
      <c r="AU309">
        <v>0</v>
      </c>
      <c r="AV309">
        <v>0</v>
      </c>
      <c r="BB309">
        <v>0</v>
      </c>
      <c r="BC309">
        <v>0</v>
      </c>
      <c r="BD309" t="s">
        <v>60</v>
      </c>
      <c r="BE309" t="s">
        <v>2497</v>
      </c>
      <c r="BF309">
        <v>634333759</v>
      </c>
      <c r="BH309" t="s">
        <v>323</v>
      </c>
      <c r="BI309" t="s">
        <v>320</v>
      </c>
      <c r="BJ309" s="23">
        <v>0.44444444444444442</v>
      </c>
      <c r="BK309">
        <v>60.6</v>
      </c>
      <c r="BL309">
        <v>7.18</v>
      </c>
      <c r="BM309">
        <v>0</v>
      </c>
      <c r="BN309">
        <v>-46.12</v>
      </c>
      <c r="BO309">
        <v>21.66</v>
      </c>
      <c r="BP309" t="s">
        <v>60</v>
      </c>
      <c r="BQ309">
        <v>1.153163127</v>
      </c>
      <c r="BR309" t="s">
        <v>61</v>
      </c>
    </row>
    <row r="310" spans="1:70" x14ac:dyDescent="0.2">
      <c r="A310" s="19">
        <f t="shared" si="22"/>
        <v>8.4599999999999973</v>
      </c>
      <c r="B310" s="20">
        <v>3752</v>
      </c>
      <c r="D310" s="2" t="s">
        <v>1381</v>
      </c>
      <c r="E310" s="2" t="str">
        <f t="shared" si="21"/>
        <v>ST</v>
      </c>
      <c r="F310">
        <v>200720433</v>
      </c>
      <c r="G310">
        <v>202606</v>
      </c>
      <c r="H310" t="s">
        <v>52</v>
      </c>
      <c r="I310" t="s">
        <v>321</v>
      </c>
      <c r="J310" t="s">
        <v>322</v>
      </c>
      <c r="K310" t="s">
        <v>54</v>
      </c>
      <c r="L310" t="s">
        <v>1817</v>
      </c>
      <c r="M310" t="s">
        <v>2039</v>
      </c>
      <c r="N310" s="21">
        <v>872329682196</v>
      </c>
      <c r="P310" t="s">
        <v>326</v>
      </c>
      <c r="Q310" t="s">
        <v>326</v>
      </c>
      <c r="R310" t="s">
        <v>56</v>
      </c>
      <c r="S310" t="s">
        <v>327</v>
      </c>
      <c r="T310">
        <v>21</v>
      </c>
      <c r="U310" t="s">
        <v>57</v>
      </c>
      <c r="V310">
        <v>21320</v>
      </c>
      <c r="W310">
        <v>41.18</v>
      </c>
      <c r="X310">
        <v>4.3899999999999997</v>
      </c>
      <c r="Y310">
        <v>0</v>
      </c>
      <c r="Z310">
        <v>-31.34</v>
      </c>
      <c r="AA310">
        <v>14.23</v>
      </c>
      <c r="AB310">
        <v>2</v>
      </c>
      <c r="AC310">
        <v>25.08</v>
      </c>
      <c r="AD310">
        <v>3.52</v>
      </c>
      <c r="AE310" t="s">
        <v>8615</v>
      </c>
      <c r="AF310" t="s">
        <v>3185</v>
      </c>
      <c r="AG310" t="s">
        <v>3185</v>
      </c>
      <c r="AH310" t="s">
        <v>3186</v>
      </c>
      <c r="AI310" t="s">
        <v>3187</v>
      </c>
      <c r="AJ310">
        <v>31</v>
      </c>
      <c r="AK310" t="s">
        <v>57</v>
      </c>
      <c r="AL310">
        <v>31170</v>
      </c>
      <c r="AM310" t="s">
        <v>55</v>
      </c>
      <c r="AN310" t="s">
        <v>55</v>
      </c>
      <c r="AO310" t="s">
        <v>55</v>
      </c>
      <c r="AS310" t="s">
        <v>343</v>
      </c>
      <c r="AT310">
        <v>30</v>
      </c>
      <c r="AU310">
        <v>39</v>
      </c>
      <c r="AV310">
        <v>31</v>
      </c>
      <c r="BB310">
        <v>0</v>
      </c>
      <c r="BC310">
        <v>0</v>
      </c>
      <c r="BD310" t="s">
        <v>60</v>
      </c>
      <c r="BE310">
        <v>46240</v>
      </c>
      <c r="BF310">
        <v>634324015</v>
      </c>
      <c r="BH310" t="s">
        <v>323</v>
      </c>
      <c r="BI310" t="s">
        <v>320</v>
      </c>
      <c r="BJ310" s="23">
        <v>0.43333333333333335</v>
      </c>
      <c r="BK310">
        <v>35.4</v>
      </c>
      <c r="BL310">
        <v>3.77</v>
      </c>
      <c r="BM310">
        <v>0</v>
      </c>
      <c r="BN310">
        <v>-26.94</v>
      </c>
      <c r="BO310">
        <v>12.23</v>
      </c>
      <c r="BP310" t="s">
        <v>60</v>
      </c>
      <c r="BQ310">
        <v>1.163318249</v>
      </c>
      <c r="BR310" t="s">
        <v>61</v>
      </c>
    </row>
    <row r="311" spans="1:70" x14ac:dyDescent="0.2">
      <c r="A311" s="19">
        <f t="shared" si="22"/>
        <v>15.82</v>
      </c>
      <c r="B311" s="20">
        <v>3752</v>
      </c>
      <c r="D311" s="2" t="s">
        <v>1381</v>
      </c>
      <c r="E311" s="2" t="str">
        <f t="shared" si="21"/>
        <v>ST</v>
      </c>
      <c r="F311">
        <v>200720433</v>
      </c>
      <c r="G311">
        <v>202606</v>
      </c>
      <c r="H311" t="s">
        <v>52</v>
      </c>
      <c r="I311" t="s">
        <v>321</v>
      </c>
      <c r="J311" t="s">
        <v>322</v>
      </c>
      <c r="K311" t="s">
        <v>54</v>
      </c>
      <c r="L311">
        <v>46148</v>
      </c>
      <c r="M311">
        <v>46179</v>
      </c>
      <c r="N311" s="21">
        <v>872646191463</v>
      </c>
      <c r="P311" t="s">
        <v>326</v>
      </c>
      <c r="Q311" t="s">
        <v>326</v>
      </c>
      <c r="R311" t="s">
        <v>56</v>
      </c>
      <c r="S311" t="s">
        <v>327</v>
      </c>
      <c r="T311">
        <v>21</v>
      </c>
      <c r="U311" t="s">
        <v>57</v>
      </c>
      <c r="V311">
        <v>21320</v>
      </c>
      <c r="W311">
        <v>76.87</v>
      </c>
      <c r="X311">
        <v>9.1</v>
      </c>
      <c r="Y311">
        <v>0</v>
      </c>
      <c r="Z311">
        <v>-58.5</v>
      </c>
      <c r="AA311">
        <v>27.47</v>
      </c>
      <c r="AB311">
        <v>4</v>
      </c>
      <c r="AC311">
        <v>74.14</v>
      </c>
      <c r="AD311">
        <v>74.14</v>
      </c>
      <c r="AE311" t="s">
        <v>1511</v>
      </c>
      <c r="AF311" t="s">
        <v>3188</v>
      </c>
      <c r="AG311" t="s">
        <v>3188</v>
      </c>
      <c r="AH311" t="s">
        <v>3189</v>
      </c>
      <c r="AI311" t="s">
        <v>711</v>
      </c>
      <c r="AJ311">
        <v>36</v>
      </c>
      <c r="AK311" t="s">
        <v>57</v>
      </c>
      <c r="AL311">
        <v>36000</v>
      </c>
      <c r="AM311" t="s">
        <v>55</v>
      </c>
      <c r="AN311" t="s">
        <v>55</v>
      </c>
      <c r="AO311" t="s">
        <v>55</v>
      </c>
      <c r="AS311" t="s">
        <v>343</v>
      </c>
      <c r="AT311">
        <v>4</v>
      </c>
      <c r="AU311">
        <v>74</v>
      </c>
      <c r="AV311">
        <v>113</v>
      </c>
      <c r="BB311">
        <v>0</v>
      </c>
      <c r="BC311">
        <v>0</v>
      </c>
      <c r="BD311" t="s">
        <v>60</v>
      </c>
      <c r="BE311" s="5" t="s">
        <v>2497</v>
      </c>
      <c r="BF311">
        <v>634333759</v>
      </c>
      <c r="BH311" t="s">
        <v>323</v>
      </c>
      <c r="BI311" t="s">
        <v>320</v>
      </c>
      <c r="BJ311" s="23">
        <v>0.40069444444444446</v>
      </c>
      <c r="BK311">
        <v>66.2</v>
      </c>
      <c r="BL311">
        <v>7.84</v>
      </c>
      <c r="BM311">
        <v>0</v>
      </c>
      <c r="BN311">
        <v>-50.38</v>
      </c>
      <c r="BO311">
        <v>23.66</v>
      </c>
      <c r="BP311" t="s">
        <v>60</v>
      </c>
      <c r="BQ311">
        <v>1.161210911</v>
      </c>
      <c r="BR311" t="s">
        <v>61</v>
      </c>
    </row>
    <row r="312" spans="1:70" x14ac:dyDescent="0.2">
      <c r="A312" s="19">
        <f t="shared" si="22"/>
        <v>9.4600000000000009</v>
      </c>
      <c r="B312" s="20">
        <v>3752</v>
      </c>
      <c r="D312" s="2" t="s">
        <v>1381</v>
      </c>
      <c r="E312" s="2" t="str">
        <f t="shared" si="21"/>
        <v>ST</v>
      </c>
      <c r="F312">
        <v>200720433</v>
      </c>
      <c r="G312">
        <v>202606</v>
      </c>
      <c r="H312" t="s">
        <v>52</v>
      </c>
      <c r="I312" t="s">
        <v>321</v>
      </c>
      <c r="J312" t="s">
        <v>322</v>
      </c>
      <c r="K312" t="s">
        <v>54</v>
      </c>
      <c r="L312" s="5" t="s">
        <v>1817</v>
      </c>
      <c r="M312" s="5" t="s">
        <v>2039</v>
      </c>
      <c r="N312" s="21">
        <v>872329185607</v>
      </c>
      <c r="P312" t="s">
        <v>326</v>
      </c>
      <c r="Q312" t="s">
        <v>326</v>
      </c>
      <c r="R312" t="s">
        <v>56</v>
      </c>
      <c r="S312" t="s">
        <v>327</v>
      </c>
      <c r="T312">
        <v>21</v>
      </c>
      <c r="U312" t="s">
        <v>57</v>
      </c>
      <c r="V312">
        <v>21320</v>
      </c>
      <c r="W312">
        <v>46.07</v>
      </c>
      <c r="X312">
        <v>4.9000000000000004</v>
      </c>
      <c r="Y312">
        <v>0</v>
      </c>
      <c r="Z312">
        <v>-35.06</v>
      </c>
      <c r="AA312">
        <v>15.9</v>
      </c>
      <c r="AB312">
        <v>2</v>
      </c>
      <c r="AC312">
        <v>33</v>
      </c>
      <c r="AD312">
        <v>5.72</v>
      </c>
      <c r="AE312" t="s">
        <v>8616</v>
      </c>
      <c r="AF312" t="s">
        <v>3190</v>
      </c>
      <c r="AG312" t="s">
        <v>3190</v>
      </c>
      <c r="AH312" t="s">
        <v>3191</v>
      </c>
      <c r="AI312" t="s">
        <v>404</v>
      </c>
      <c r="AJ312">
        <v>75</v>
      </c>
      <c r="AK312" t="s">
        <v>57</v>
      </c>
      <c r="AL312">
        <v>75011</v>
      </c>
      <c r="AM312" t="s">
        <v>55</v>
      </c>
      <c r="AN312" t="s">
        <v>55</v>
      </c>
      <c r="AO312" t="s">
        <v>55</v>
      </c>
      <c r="AS312" t="s">
        <v>343</v>
      </c>
      <c r="AT312">
        <v>30</v>
      </c>
      <c r="AU312">
        <v>31</v>
      </c>
      <c r="AV312">
        <v>39</v>
      </c>
      <c r="BB312">
        <v>0</v>
      </c>
      <c r="BC312">
        <v>0</v>
      </c>
      <c r="BD312" t="s">
        <v>60</v>
      </c>
      <c r="BE312" s="5">
        <v>46240</v>
      </c>
      <c r="BF312">
        <v>634324015</v>
      </c>
      <c r="BH312" t="s">
        <v>323</v>
      </c>
      <c r="BI312" t="s">
        <v>320</v>
      </c>
      <c r="BJ312" s="23">
        <v>0.37638888888888888</v>
      </c>
      <c r="BK312">
        <v>39.6</v>
      </c>
      <c r="BL312">
        <v>4.21</v>
      </c>
      <c r="BM312">
        <v>0</v>
      </c>
      <c r="BN312">
        <v>-30.14</v>
      </c>
      <c r="BO312">
        <v>13.67</v>
      </c>
      <c r="BP312" t="s">
        <v>60</v>
      </c>
      <c r="BQ312">
        <v>1.163318249</v>
      </c>
      <c r="BR312" t="s">
        <v>61</v>
      </c>
    </row>
    <row r="313" spans="1:70" x14ac:dyDescent="0.2">
      <c r="A313" s="19">
        <f t="shared" si="22"/>
        <v>13.14</v>
      </c>
      <c r="B313" s="20">
        <v>3752</v>
      </c>
      <c r="D313" s="2" t="s">
        <v>1381</v>
      </c>
      <c r="E313" s="2" t="str">
        <f t="shared" si="21"/>
        <v>ST</v>
      </c>
      <c r="F313">
        <v>200720433</v>
      </c>
      <c r="G313">
        <v>202606</v>
      </c>
      <c r="H313" t="s">
        <v>52</v>
      </c>
      <c r="I313" t="s">
        <v>321</v>
      </c>
      <c r="J313" t="s">
        <v>322</v>
      </c>
      <c r="K313" t="s">
        <v>54</v>
      </c>
      <c r="L313" t="s">
        <v>1854</v>
      </c>
      <c r="M313" s="5" t="s">
        <v>2039</v>
      </c>
      <c r="N313" s="21">
        <v>872126225231</v>
      </c>
      <c r="P313" t="s">
        <v>326</v>
      </c>
      <c r="Q313" t="s">
        <v>326</v>
      </c>
      <c r="R313" t="s">
        <v>56</v>
      </c>
      <c r="S313" t="s">
        <v>327</v>
      </c>
      <c r="T313">
        <v>21</v>
      </c>
      <c r="U313" t="s">
        <v>57</v>
      </c>
      <c r="V313">
        <v>21320</v>
      </c>
      <c r="W313">
        <v>63.85</v>
      </c>
      <c r="X313">
        <v>6.8</v>
      </c>
      <c r="Y313">
        <v>0</v>
      </c>
      <c r="Z313">
        <v>-48.59</v>
      </c>
      <c r="AA313">
        <v>22.06</v>
      </c>
      <c r="AB313">
        <v>3</v>
      </c>
      <c r="AC313">
        <v>55.66</v>
      </c>
      <c r="AD313">
        <v>7.26</v>
      </c>
      <c r="AE313" t="s">
        <v>8617</v>
      </c>
      <c r="AF313" t="s">
        <v>3192</v>
      </c>
      <c r="AG313" t="s">
        <v>3193</v>
      </c>
      <c r="AH313" t="s">
        <v>3194</v>
      </c>
      <c r="AI313" t="s">
        <v>3195</v>
      </c>
      <c r="AJ313">
        <v>33</v>
      </c>
      <c r="AK313" t="s">
        <v>57</v>
      </c>
      <c r="AL313">
        <v>33290</v>
      </c>
      <c r="AM313" t="s">
        <v>55</v>
      </c>
      <c r="AN313" t="s">
        <v>55</v>
      </c>
      <c r="AO313" t="s">
        <v>55</v>
      </c>
      <c r="AS313" t="s">
        <v>343</v>
      </c>
      <c r="AT313">
        <v>5</v>
      </c>
      <c r="AU313">
        <v>73</v>
      </c>
      <c r="AV313">
        <v>114</v>
      </c>
      <c r="BB313">
        <v>0</v>
      </c>
      <c r="BC313">
        <v>0</v>
      </c>
      <c r="BD313" t="s">
        <v>60</v>
      </c>
      <c r="BE313" s="5">
        <v>46240</v>
      </c>
      <c r="BF313">
        <v>634324015</v>
      </c>
      <c r="BH313" t="s">
        <v>323</v>
      </c>
      <c r="BI313" t="s">
        <v>320</v>
      </c>
      <c r="BJ313" s="23">
        <v>0.45277777777777778</v>
      </c>
      <c r="BK313">
        <v>55</v>
      </c>
      <c r="BL313">
        <v>5.86</v>
      </c>
      <c r="BM313">
        <v>0</v>
      </c>
      <c r="BN313">
        <v>-41.86</v>
      </c>
      <c r="BO313">
        <v>19</v>
      </c>
      <c r="BP313" t="s">
        <v>60</v>
      </c>
      <c r="BQ313">
        <v>1.1608334789999999</v>
      </c>
      <c r="BR313" t="s">
        <v>61</v>
      </c>
    </row>
    <row r="314" spans="1:70" x14ac:dyDescent="0.2">
      <c r="A314" s="19">
        <f t="shared" si="22"/>
        <v>24.86</v>
      </c>
      <c r="B314" s="20">
        <v>3752</v>
      </c>
      <c r="D314" s="2" t="s">
        <v>1381</v>
      </c>
      <c r="E314" s="2" t="str">
        <f t="shared" ref="E314:E377" si="23">IF(J314="FedEx Priority","ST","FICP")</f>
        <v>ST</v>
      </c>
      <c r="F314">
        <v>200720433</v>
      </c>
      <c r="G314">
        <v>202606</v>
      </c>
      <c r="H314" t="s">
        <v>52</v>
      </c>
      <c r="I314" t="s">
        <v>321</v>
      </c>
      <c r="J314" t="s">
        <v>322</v>
      </c>
      <c r="K314" t="s">
        <v>54</v>
      </c>
      <c r="L314" t="s">
        <v>1817</v>
      </c>
      <c r="M314" t="s">
        <v>2039</v>
      </c>
      <c r="N314" s="21">
        <v>872284522497</v>
      </c>
      <c r="P314" t="s">
        <v>326</v>
      </c>
      <c r="Q314" t="s">
        <v>326</v>
      </c>
      <c r="R314" t="s">
        <v>56</v>
      </c>
      <c r="S314" t="s">
        <v>327</v>
      </c>
      <c r="T314">
        <v>21</v>
      </c>
      <c r="U314" t="s">
        <v>57</v>
      </c>
      <c r="V314">
        <v>21320</v>
      </c>
      <c r="W314">
        <v>120.99</v>
      </c>
      <c r="X314">
        <v>113.39</v>
      </c>
      <c r="Y314">
        <v>0</v>
      </c>
      <c r="Z314">
        <v>-92.07</v>
      </c>
      <c r="AA314">
        <v>142.31</v>
      </c>
      <c r="AB314">
        <v>7</v>
      </c>
      <c r="AC314">
        <v>133.1</v>
      </c>
      <c r="AD314">
        <v>46.2</v>
      </c>
      <c r="AE314" t="s">
        <v>2442</v>
      </c>
      <c r="AF314" t="s">
        <v>2237</v>
      </c>
      <c r="AG314" t="s">
        <v>2237</v>
      </c>
      <c r="AH314" t="s">
        <v>2238</v>
      </c>
      <c r="AI314" t="s">
        <v>2239</v>
      </c>
      <c r="AJ314">
        <v>64</v>
      </c>
      <c r="AK314" t="s">
        <v>57</v>
      </c>
      <c r="AL314">
        <v>64990</v>
      </c>
      <c r="AM314" t="s">
        <v>55</v>
      </c>
      <c r="AN314" t="s">
        <v>55</v>
      </c>
      <c r="AO314" t="s">
        <v>55</v>
      </c>
      <c r="AS314" t="s">
        <v>343</v>
      </c>
      <c r="AT314">
        <v>0</v>
      </c>
      <c r="AU314">
        <v>0</v>
      </c>
      <c r="AV314">
        <v>0</v>
      </c>
      <c r="BB314">
        <v>0</v>
      </c>
      <c r="BC314">
        <v>0</v>
      </c>
      <c r="BD314" t="s">
        <v>60</v>
      </c>
      <c r="BE314" s="5">
        <v>46240</v>
      </c>
      <c r="BF314">
        <v>634324015</v>
      </c>
      <c r="BH314" t="s">
        <v>323</v>
      </c>
      <c r="BI314" t="s">
        <v>320</v>
      </c>
      <c r="BJ314" s="23">
        <v>0.37847222222222221</v>
      </c>
      <c r="BK314">
        <v>104</v>
      </c>
      <c r="BL314">
        <v>97.47</v>
      </c>
      <c r="BM314">
        <v>0</v>
      </c>
      <c r="BN314">
        <v>-79.14</v>
      </c>
      <c r="BO314">
        <v>122.33</v>
      </c>
      <c r="BP314" t="s">
        <v>60</v>
      </c>
      <c r="BQ314">
        <v>1.163318249</v>
      </c>
      <c r="BR314" t="s">
        <v>61</v>
      </c>
    </row>
    <row r="315" spans="1:70" x14ac:dyDescent="0.2">
      <c r="A315" s="19">
        <f t="shared" si="22"/>
        <v>8.4599999999999973</v>
      </c>
      <c r="B315" s="20">
        <v>3752</v>
      </c>
      <c r="D315" s="2" t="s">
        <v>1381</v>
      </c>
      <c r="E315" s="2" t="str">
        <f t="shared" si="23"/>
        <v>ST</v>
      </c>
      <c r="F315">
        <v>200720433</v>
      </c>
      <c r="G315">
        <v>202606</v>
      </c>
      <c r="H315" t="s">
        <v>52</v>
      </c>
      <c r="I315" t="s">
        <v>321</v>
      </c>
      <c r="J315" t="s">
        <v>322</v>
      </c>
      <c r="K315" t="s">
        <v>54</v>
      </c>
      <c r="L315">
        <v>46059</v>
      </c>
      <c r="M315">
        <v>46087</v>
      </c>
      <c r="N315" s="21">
        <v>872389625574</v>
      </c>
      <c r="P315" t="s">
        <v>326</v>
      </c>
      <c r="Q315" t="s">
        <v>326</v>
      </c>
      <c r="R315" t="s">
        <v>56</v>
      </c>
      <c r="S315" t="s">
        <v>327</v>
      </c>
      <c r="T315">
        <v>21</v>
      </c>
      <c r="U315" t="s">
        <v>57</v>
      </c>
      <c r="V315">
        <v>21320</v>
      </c>
      <c r="W315">
        <v>41.29</v>
      </c>
      <c r="X315">
        <v>4.9000000000000004</v>
      </c>
      <c r="Y315">
        <v>0</v>
      </c>
      <c r="Z315">
        <v>-31.42</v>
      </c>
      <c r="AA315">
        <v>14.77</v>
      </c>
      <c r="AB315">
        <v>2</v>
      </c>
      <c r="AC315">
        <v>25.08</v>
      </c>
      <c r="AD315">
        <v>2.64</v>
      </c>
      <c r="AE315" t="s">
        <v>8618</v>
      </c>
      <c r="AF315" t="s">
        <v>3196</v>
      </c>
      <c r="AG315" t="s">
        <v>3196</v>
      </c>
      <c r="AH315" t="s">
        <v>3197</v>
      </c>
      <c r="AI315" t="s">
        <v>3198</v>
      </c>
      <c r="AJ315">
        <v>33</v>
      </c>
      <c r="AK315" t="s">
        <v>57</v>
      </c>
      <c r="AL315">
        <v>33480</v>
      </c>
      <c r="AM315" t="s">
        <v>55</v>
      </c>
      <c r="AN315" t="s">
        <v>55</v>
      </c>
      <c r="AO315" t="s">
        <v>55</v>
      </c>
      <c r="AS315" t="s">
        <v>343</v>
      </c>
      <c r="AT315">
        <v>20</v>
      </c>
      <c r="AU315">
        <v>20</v>
      </c>
      <c r="AV315">
        <v>30</v>
      </c>
      <c r="BB315">
        <v>0</v>
      </c>
      <c r="BC315">
        <v>0</v>
      </c>
      <c r="BD315" t="s">
        <v>60</v>
      </c>
      <c r="BE315">
        <v>46240</v>
      </c>
      <c r="BF315">
        <v>634324015</v>
      </c>
      <c r="BH315" t="s">
        <v>323</v>
      </c>
      <c r="BI315" t="s">
        <v>320</v>
      </c>
      <c r="BJ315" s="23">
        <v>0.46944444444444444</v>
      </c>
      <c r="BK315">
        <v>35.4</v>
      </c>
      <c r="BL315">
        <v>4.2</v>
      </c>
      <c r="BM315">
        <v>0</v>
      </c>
      <c r="BN315">
        <v>-26.94</v>
      </c>
      <c r="BO315">
        <v>12.66</v>
      </c>
      <c r="BP315" t="s">
        <v>60</v>
      </c>
      <c r="BQ315">
        <v>1.166343978</v>
      </c>
      <c r="BR315" t="s">
        <v>61</v>
      </c>
    </row>
    <row r="316" spans="1:70" x14ac:dyDescent="0.2">
      <c r="A316" s="19">
        <f t="shared" si="22"/>
        <v>10.129999999999995</v>
      </c>
      <c r="B316" s="20">
        <v>3752</v>
      </c>
      <c r="D316" s="2" t="s">
        <v>1381</v>
      </c>
      <c r="E316" s="2" t="str">
        <f t="shared" si="23"/>
        <v>ST</v>
      </c>
      <c r="F316">
        <v>200720433</v>
      </c>
      <c r="G316">
        <v>202606</v>
      </c>
      <c r="H316" t="s">
        <v>52</v>
      </c>
      <c r="I316" t="s">
        <v>321</v>
      </c>
      <c r="J316" t="s">
        <v>322</v>
      </c>
      <c r="K316" t="s">
        <v>54</v>
      </c>
      <c r="L316">
        <v>46271</v>
      </c>
      <c r="M316">
        <v>46332</v>
      </c>
      <c r="N316" s="21">
        <v>872832306748</v>
      </c>
      <c r="P316" t="s">
        <v>326</v>
      </c>
      <c r="Q316" t="s">
        <v>326</v>
      </c>
      <c r="R316" t="s">
        <v>56</v>
      </c>
      <c r="S316" t="s">
        <v>327</v>
      </c>
      <c r="T316">
        <v>21</v>
      </c>
      <c r="U316" t="s">
        <v>57</v>
      </c>
      <c r="V316">
        <v>21320</v>
      </c>
      <c r="W316">
        <v>48.87</v>
      </c>
      <c r="X316">
        <v>5.8</v>
      </c>
      <c r="Y316">
        <v>0</v>
      </c>
      <c r="Z316">
        <v>-37.19</v>
      </c>
      <c r="AA316">
        <v>17.47</v>
      </c>
      <c r="AB316">
        <v>2</v>
      </c>
      <c r="AC316">
        <v>36.74</v>
      </c>
      <c r="AD316">
        <v>36.74</v>
      </c>
      <c r="AE316" t="s">
        <v>8619</v>
      </c>
      <c r="AF316" t="s">
        <v>477</v>
      </c>
      <c r="AG316" t="s">
        <v>477</v>
      </c>
      <c r="AH316" t="s">
        <v>3199</v>
      </c>
      <c r="AI316" t="s">
        <v>3200</v>
      </c>
      <c r="AJ316">
        <v>35</v>
      </c>
      <c r="AK316" t="s">
        <v>57</v>
      </c>
      <c r="AL316">
        <v>35150</v>
      </c>
      <c r="AM316" t="s">
        <v>55</v>
      </c>
      <c r="AN316" t="s">
        <v>55</v>
      </c>
      <c r="AO316" t="s">
        <v>55</v>
      </c>
      <c r="AS316" t="s">
        <v>343</v>
      </c>
      <c r="AT316">
        <v>30</v>
      </c>
      <c r="AU316">
        <v>31</v>
      </c>
      <c r="AV316">
        <v>39</v>
      </c>
      <c r="BB316">
        <v>0</v>
      </c>
      <c r="BC316">
        <v>0</v>
      </c>
      <c r="BD316" t="s">
        <v>60</v>
      </c>
      <c r="BE316" t="s">
        <v>2497</v>
      </c>
      <c r="BF316">
        <v>634333759</v>
      </c>
      <c r="BH316" t="s">
        <v>323</v>
      </c>
      <c r="BI316" t="s">
        <v>320</v>
      </c>
      <c r="BJ316" s="23">
        <v>0.47499999999999998</v>
      </c>
      <c r="BK316">
        <v>42.4</v>
      </c>
      <c r="BL316">
        <v>5.03</v>
      </c>
      <c r="BM316">
        <v>0</v>
      </c>
      <c r="BN316">
        <v>-32.270000000000003</v>
      </c>
      <c r="BO316">
        <v>15.16</v>
      </c>
      <c r="BP316" t="s">
        <v>60</v>
      </c>
      <c r="BQ316">
        <v>1.1526181719999999</v>
      </c>
      <c r="BR316" t="s">
        <v>61</v>
      </c>
    </row>
    <row r="317" spans="1:70" x14ac:dyDescent="0.2">
      <c r="A317" s="19">
        <f t="shared" si="22"/>
        <v>8.129999999999999</v>
      </c>
      <c r="B317" s="20">
        <v>3752</v>
      </c>
      <c r="D317" s="2" t="s">
        <v>1381</v>
      </c>
      <c r="E317" s="2" t="str">
        <f t="shared" si="23"/>
        <v>ST</v>
      </c>
      <c r="F317">
        <v>200720433</v>
      </c>
      <c r="G317">
        <v>202606</v>
      </c>
      <c r="H317" t="s">
        <v>52</v>
      </c>
      <c r="I317" t="s">
        <v>321</v>
      </c>
      <c r="J317" t="s">
        <v>322</v>
      </c>
      <c r="K317" t="s">
        <v>54</v>
      </c>
      <c r="L317" s="5" t="s">
        <v>1817</v>
      </c>
      <c r="M317" s="5" t="s">
        <v>2039</v>
      </c>
      <c r="N317" s="21">
        <v>872329099633</v>
      </c>
      <c r="P317" t="s">
        <v>326</v>
      </c>
      <c r="Q317" t="s">
        <v>326</v>
      </c>
      <c r="R317" t="s">
        <v>56</v>
      </c>
      <c r="S317" t="s">
        <v>327</v>
      </c>
      <c r="T317">
        <v>21</v>
      </c>
      <c r="U317" t="s">
        <v>57</v>
      </c>
      <c r="V317">
        <v>21320</v>
      </c>
      <c r="W317">
        <v>39.549999999999997</v>
      </c>
      <c r="X317">
        <v>4.21</v>
      </c>
      <c r="Y317">
        <v>0</v>
      </c>
      <c r="Z317">
        <v>-30.1</v>
      </c>
      <c r="AA317">
        <v>13.67</v>
      </c>
      <c r="AB317">
        <v>2</v>
      </c>
      <c r="AC317">
        <v>23.76</v>
      </c>
      <c r="AD317">
        <v>3.52</v>
      </c>
      <c r="AE317" t="s">
        <v>8620</v>
      </c>
      <c r="AF317" t="s">
        <v>3201</v>
      </c>
      <c r="AG317" t="s">
        <v>3201</v>
      </c>
      <c r="AH317" t="s">
        <v>3202</v>
      </c>
      <c r="AI317" t="s">
        <v>3203</v>
      </c>
      <c r="AJ317">
        <v>71</v>
      </c>
      <c r="AK317" t="s">
        <v>57</v>
      </c>
      <c r="AL317">
        <v>71960</v>
      </c>
      <c r="AM317" t="s">
        <v>55</v>
      </c>
      <c r="AN317" t="s">
        <v>55</v>
      </c>
      <c r="AO317" t="s">
        <v>55</v>
      </c>
      <c r="AS317" t="s">
        <v>343</v>
      </c>
      <c r="AT317">
        <v>0</v>
      </c>
      <c r="AU317">
        <v>0</v>
      </c>
      <c r="AV317">
        <v>0</v>
      </c>
      <c r="BB317">
        <v>0</v>
      </c>
      <c r="BC317">
        <v>0</v>
      </c>
      <c r="BD317" t="s">
        <v>60</v>
      </c>
      <c r="BE317">
        <v>46240</v>
      </c>
      <c r="BF317">
        <v>634324015</v>
      </c>
      <c r="BH317" t="s">
        <v>323</v>
      </c>
      <c r="BI317" t="s">
        <v>320</v>
      </c>
      <c r="BJ317" s="23">
        <v>0.39166666666666666</v>
      </c>
      <c r="BK317">
        <v>34</v>
      </c>
      <c r="BL317">
        <v>3.62</v>
      </c>
      <c r="BM317">
        <v>0</v>
      </c>
      <c r="BN317">
        <v>-25.87</v>
      </c>
      <c r="BO317">
        <v>11.75</v>
      </c>
      <c r="BP317" t="s">
        <v>60</v>
      </c>
      <c r="BQ317">
        <v>1.163318249</v>
      </c>
      <c r="BR317" t="s">
        <v>61</v>
      </c>
    </row>
    <row r="318" spans="1:70" x14ac:dyDescent="0.2">
      <c r="A318" s="19">
        <f t="shared" si="22"/>
        <v>14.82</v>
      </c>
      <c r="B318" s="20">
        <v>3752</v>
      </c>
      <c r="D318" s="2" t="s">
        <v>1381</v>
      </c>
      <c r="E318" s="2" t="str">
        <f t="shared" si="23"/>
        <v>ST</v>
      </c>
      <c r="F318">
        <v>200720433</v>
      </c>
      <c r="G318">
        <v>202606</v>
      </c>
      <c r="H318" t="s">
        <v>52</v>
      </c>
      <c r="I318" t="s">
        <v>321</v>
      </c>
      <c r="J318" t="s">
        <v>322</v>
      </c>
      <c r="K318" t="s">
        <v>54</v>
      </c>
      <c r="L318" t="s">
        <v>2039</v>
      </c>
      <c r="M318" t="s">
        <v>2464</v>
      </c>
      <c r="N318" s="21">
        <v>872385178307</v>
      </c>
      <c r="P318" t="s">
        <v>326</v>
      </c>
      <c r="Q318" t="s">
        <v>326</v>
      </c>
      <c r="R318" t="s">
        <v>56</v>
      </c>
      <c r="S318" t="s">
        <v>327</v>
      </c>
      <c r="T318">
        <v>21</v>
      </c>
      <c r="U318" t="s">
        <v>57</v>
      </c>
      <c r="V318">
        <v>21320</v>
      </c>
      <c r="W318">
        <v>72.150000000000006</v>
      </c>
      <c r="X318">
        <v>7.68</v>
      </c>
      <c r="Y318">
        <v>0</v>
      </c>
      <c r="Z318">
        <v>-54.9</v>
      </c>
      <c r="AA318">
        <v>24.93</v>
      </c>
      <c r="AB318">
        <v>5</v>
      </c>
      <c r="AC318">
        <v>67.319999999999993</v>
      </c>
      <c r="AD318">
        <v>14.3</v>
      </c>
      <c r="AE318" t="s">
        <v>8621</v>
      </c>
      <c r="AF318" t="s">
        <v>775</v>
      </c>
      <c r="AG318" t="s">
        <v>775</v>
      </c>
      <c r="AH318" t="s">
        <v>3204</v>
      </c>
      <c r="AI318" t="s">
        <v>613</v>
      </c>
      <c r="AJ318">
        <v>86</v>
      </c>
      <c r="AK318" t="s">
        <v>57</v>
      </c>
      <c r="AL318">
        <v>86100</v>
      </c>
      <c r="AM318" t="s">
        <v>55</v>
      </c>
      <c r="AN318" t="s">
        <v>55</v>
      </c>
      <c r="AO318" t="s">
        <v>55</v>
      </c>
      <c r="AS318" t="s">
        <v>343</v>
      </c>
      <c r="AT318">
        <v>0</v>
      </c>
      <c r="AU318">
        <v>0</v>
      </c>
      <c r="AV318">
        <v>0</v>
      </c>
      <c r="BB318">
        <v>0</v>
      </c>
      <c r="BC318">
        <v>0</v>
      </c>
      <c r="BD318" t="s">
        <v>60</v>
      </c>
      <c r="BE318">
        <v>46240</v>
      </c>
      <c r="BF318">
        <v>634324015</v>
      </c>
      <c r="BH318" t="s">
        <v>323</v>
      </c>
      <c r="BI318" t="s">
        <v>320</v>
      </c>
      <c r="BJ318" s="23">
        <v>0.50208333333333333</v>
      </c>
      <c r="BK318">
        <v>62</v>
      </c>
      <c r="BL318">
        <v>6.6</v>
      </c>
      <c r="BM318">
        <v>0</v>
      </c>
      <c r="BN318">
        <v>-47.18</v>
      </c>
      <c r="BO318">
        <v>21.42</v>
      </c>
      <c r="BP318" t="s">
        <v>60</v>
      </c>
      <c r="BQ318">
        <v>1.163724384</v>
      </c>
      <c r="BR318" t="s">
        <v>61</v>
      </c>
    </row>
    <row r="319" spans="1:70" x14ac:dyDescent="0.2">
      <c r="A319" s="19">
        <f t="shared" si="22"/>
        <v>17.490000000000002</v>
      </c>
      <c r="B319" s="20">
        <v>3752</v>
      </c>
      <c r="D319" s="2" t="s">
        <v>1381</v>
      </c>
      <c r="E319" s="2" t="str">
        <f t="shared" si="23"/>
        <v>ST</v>
      </c>
      <c r="F319">
        <v>200720433</v>
      </c>
      <c r="G319">
        <v>202606</v>
      </c>
      <c r="H319" t="s">
        <v>52</v>
      </c>
      <c r="I319" t="s">
        <v>321</v>
      </c>
      <c r="J319" t="s">
        <v>322</v>
      </c>
      <c r="K319" t="s">
        <v>54</v>
      </c>
      <c r="L319">
        <v>46301</v>
      </c>
      <c r="M319" s="5">
        <v>46332</v>
      </c>
      <c r="N319" s="21">
        <v>872881837212</v>
      </c>
      <c r="P319" t="s">
        <v>326</v>
      </c>
      <c r="Q319" t="s">
        <v>326</v>
      </c>
      <c r="R319" t="s">
        <v>56</v>
      </c>
      <c r="S319" t="s">
        <v>327</v>
      </c>
      <c r="T319">
        <v>21</v>
      </c>
      <c r="U319" t="s">
        <v>57</v>
      </c>
      <c r="V319">
        <v>21320</v>
      </c>
      <c r="W319">
        <v>84.41</v>
      </c>
      <c r="X319">
        <v>109.63</v>
      </c>
      <c r="Y319">
        <v>0</v>
      </c>
      <c r="Z319">
        <v>-64.239999999999995</v>
      </c>
      <c r="AA319">
        <v>129.80000000000001</v>
      </c>
      <c r="AB319">
        <v>8</v>
      </c>
      <c r="AC319">
        <v>84.48</v>
      </c>
      <c r="AD319">
        <v>84.48</v>
      </c>
      <c r="AE319" t="s">
        <v>8622</v>
      </c>
      <c r="AF319" t="s">
        <v>3205</v>
      </c>
      <c r="AG319" t="s">
        <v>3205</v>
      </c>
      <c r="AH319" t="s">
        <v>3206</v>
      </c>
      <c r="AI319" t="s">
        <v>3207</v>
      </c>
      <c r="AJ319">
        <v>85</v>
      </c>
      <c r="AK319" t="s">
        <v>57</v>
      </c>
      <c r="AL319">
        <v>85190</v>
      </c>
      <c r="AM319" t="s">
        <v>55</v>
      </c>
      <c r="AN319" t="s">
        <v>55</v>
      </c>
      <c r="AO319" t="s">
        <v>55</v>
      </c>
      <c r="AS319" t="s">
        <v>343</v>
      </c>
      <c r="AT319">
        <v>0</v>
      </c>
      <c r="AU319">
        <v>0</v>
      </c>
      <c r="AV319">
        <v>0</v>
      </c>
      <c r="BB319">
        <v>0</v>
      </c>
      <c r="BC319">
        <v>0</v>
      </c>
      <c r="BD319" t="s">
        <v>60</v>
      </c>
      <c r="BE319" s="5" t="s">
        <v>2497</v>
      </c>
      <c r="BF319">
        <v>634333759</v>
      </c>
      <c r="BH319" t="s">
        <v>323</v>
      </c>
      <c r="BI319" t="s">
        <v>320</v>
      </c>
      <c r="BJ319" s="23">
        <v>0.4</v>
      </c>
      <c r="BK319">
        <v>73.2</v>
      </c>
      <c r="BL319">
        <v>95.07</v>
      </c>
      <c r="BM319">
        <v>0</v>
      </c>
      <c r="BN319">
        <v>-55.71</v>
      </c>
      <c r="BO319">
        <v>112.56</v>
      </c>
      <c r="BP319" t="s">
        <v>60</v>
      </c>
      <c r="BQ319">
        <v>1.153163127</v>
      </c>
      <c r="BR319" t="s">
        <v>61</v>
      </c>
    </row>
    <row r="320" spans="1:70" x14ac:dyDescent="0.2">
      <c r="A320" s="19">
        <f t="shared" si="22"/>
        <v>9.8000000000000007</v>
      </c>
      <c r="B320" s="20">
        <v>3752</v>
      </c>
      <c r="D320" s="2" t="s">
        <v>1381</v>
      </c>
      <c r="E320" s="2" t="str">
        <f t="shared" si="23"/>
        <v>ST</v>
      </c>
      <c r="F320">
        <v>200720433</v>
      </c>
      <c r="G320">
        <v>202606</v>
      </c>
      <c r="H320" t="s">
        <v>52</v>
      </c>
      <c r="I320" t="s">
        <v>321</v>
      </c>
      <c r="J320" t="s">
        <v>322</v>
      </c>
      <c r="K320" t="s">
        <v>54</v>
      </c>
      <c r="L320" s="5">
        <v>46028</v>
      </c>
      <c r="M320">
        <v>46059</v>
      </c>
      <c r="N320" s="21">
        <v>872328192223</v>
      </c>
      <c r="P320" t="s">
        <v>326</v>
      </c>
      <c r="Q320" t="s">
        <v>326</v>
      </c>
      <c r="R320" t="s">
        <v>56</v>
      </c>
      <c r="S320" t="s">
        <v>327</v>
      </c>
      <c r="T320">
        <v>21</v>
      </c>
      <c r="U320" t="s">
        <v>57</v>
      </c>
      <c r="V320">
        <v>21320</v>
      </c>
      <c r="W320">
        <v>47.82</v>
      </c>
      <c r="X320">
        <v>5.67</v>
      </c>
      <c r="Y320">
        <v>0</v>
      </c>
      <c r="Z320">
        <v>-36.39</v>
      </c>
      <c r="AA320">
        <v>17.100000000000001</v>
      </c>
      <c r="AB320">
        <v>2</v>
      </c>
      <c r="AC320">
        <v>34.54</v>
      </c>
      <c r="AD320">
        <v>3.96</v>
      </c>
      <c r="AE320" t="s">
        <v>8501</v>
      </c>
      <c r="AF320" t="s">
        <v>3208</v>
      </c>
      <c r="AG320" t="s">
        <v>3208</v>
      </c>
      <c r="AH320" t="s">
        <v>3209</v>
      </c>
      <c r="AI320" t="s">
        <v>856</v>
      </c>
      <c r="AJ320">
        <v>34</v>
      </c>
      <c r="AK320" t="s">
        <v>57</v>
      </c>
      <c r="AL320">
        <v>34970</v>
      </c>
      <c r="AM320" t="s">
        <v>55</v>
      </c>
      <c r="AN320" t="s">
        <v>55</v>
      </c>
      <c r="AO320" t="s">
        <v>55</v>
      </c>
      <c r="AS320" t="s">
        <v>343</v>
      </c>
      <c r="AT320">
        <v>30</v>
      </c>
      <c r="AU320">
        <v>31</v>
      </c>
      <c r="AV320">
        <v>40</v>
      </c>
      <c r="BB320">
        <v>0</v>
      </c>
      <c r="BC320">
        <v>0</v>
      </c>
      <c r="BD320" t="s">
        <v>60</v>
      </c>
      <c r="BE320">
        <v>46240</v>
      </c>
      <c r="BF320">
        <v>634324015</v>
      </c>
      <c r="BH320" t="s">
        <v>323</v>
      </c>
      <c r="BI320" t="s">
        <v>320</v>
      </c>
      <c r="BJ320" s="23">
        <v>0.55486111111111114</v>
      </c>
      <c r="BK320">
        <v>41</v>
      </c>
      <c r="BL320">
        <v>4.8600000000000003</v>
      </c>
      <c r="BM320">
        <v>0</v>
      </c>
      <c r="BN320">
        <v>-31.2</v>
      </c>
      <c r="BO320">
        <v>14.66</v>
      </c>
      <c r="BP320" t="s">
        <v>60</v>
      </c>
      <c r="BQ320">
        <v>1.1664392109999999</v>
      </c>
      <c r="BR320" t="s">
        <v>61</v>
      </c>
    </row>
    <row r="321" spans="1:70" x14ac:dyDescent="0.2">
      <c r="A321" s="19">
        <f t="shared" si="22"/>
        <v>10.129999999999995</v>
      </c>
      <c r="B321" s="20">
        <v>3752</v>
      </c>
      <c r="D321" s="2" t="s">
        <v>1381</v>
      </c>
      <c r="E321" s="2" t="str">
        <f t="shared" si="23"/>
        <v>ST</v>
      </c>
      <c r="F321">
        <v>200720433</v>
      </c>
      <c r="G321">
        <v>202606</v>
      </c>
      <c r="H321" t="s">
        <v>52</v>
      </c>
      <c r="I321" t="s">
        <v>321</v>
      </c>
      <c r="J321" t="s">
        <v>322</v>
      </c>
      <c r="K321" t="s">
        <v>54</v>
      </c>
      <c r="L321">
        <v>46240</v>
      </c>
      <c r="M321">
        <v>46271</v>
      </c>
      <c r="N321" s="21">
        <v>872698078427</v>
      </c>
      <c r="P321" t="s">
        <v>326</v>
      </c>
      <c r="Q321" t="s">
        <v>326</v>
      </c>
      <c r="R321" t="s">
        <v>56</v>
      </c>
      <c r="S321" t="s">
        <v>327</v>
      </c>
      <c r="T321">
        <v>21</v>
      </c>
      <c r="U321" t="s">
        <v>57</v>
      </c>
      <c r="V321">
        <v>21320</v>
      </c>
      <c r="W321">
        <v>48.88</v>
      </c>
      <c r="X321">
        <v>5.8</v>
      </c>
      <c r="Y321">
        <v>0</v>
      </c>
      <c r="Z321">
        <v>-37.200000000000003</v>
      </c>
      <c r="AA321">
        <v>17.48</v>
      </c>
      <c r="AB321">
        <v>2</v>
      </c>
      <c r="AC321">
        <v>35.86</v>
      </c>
      <c r="AD321">
        <v>35.86</v>
      </c>
      <c r="AE321" t="s">
        <v>8623</v>
      </c>
      <c r="AF321" t="s">
        <v>3210</v>
      </c>
      <c r="AG321" t="s">
        <v>3210</v>
      </c>
      <c r="AH321" t="s">
        <v>3211</v>
      </c>
      <c r="AI321" t="s">
        <v>3212</v>
      </c>
      <c r="AJ321">
        <v>57</v>
      </c>
      <c r="AK321" t="s">
        <v>57</v>
      </c>
      <c r="AL321">
        <v>57185</v>
      </c>
      <c r="AM321" t="s">
        <v>55</v>
      </c>
      <c r="AN321" t="s">
        <v>55</v>
      </c>
      <c r="AO321" t="s">
        <v>55</v>
      </c>
      <c r="AS321" t="s">
        <v>343</v>
      </c>
      <c r="AT321">
        <v>30</v>
      </c>
      <c r="AU321">
        <v>33</v>
      </c>
      <c r="AV321">
        <v>39</v>
      </c>
      <c r="BB321">
        <v>0</v>
      </c>
      <c r="BC321">
        <v>0</v>
      </c>
      <c r="BD321" t="s">
        <v>60</v>
      </c>
      <c r="BE321" t="s">
        <v>2497</v>
      </c>
      <c r="BF321">
        <v>634333759</v>
      </c>
      <c r="BH321" t="s">
        <v>323</v>
      </c>
      <c r="BI321" t="s">
        <v>320</v>
      </c>
      <c r="BJ321" s="23">
        <v>0.41458333333333336</v>
      </c>
      <c r="BK321">
        <v>42.4</v>
      </c>
      <c r="BL321">
        <v>5.03</v>
      </c>
      <c r="BM321">
        <v>0</v>
      </c>
      <c r="BN321">
        <v>-32.270000000000003</v>
      </c>
      <c r="BO321">
        <v>15.16</v>
      </c>
      <c r="BP321" t="s">
        <v>60</v>
      </c>
      <c r="BQ321">
        <v>1.1527377519999999</v>
      </c>
      <c r="BR321" t="s">
        <v>61</v>
      </c>
    </row>
    <row r="322" spans="1:70" x14ac:dyDescent="0.2">
      <c r="A322" s="19">
        <f t="shared" si="22"/>
        <v>14.480000000000004</v>
      </c>
      <c r="B322" s="20">
        <v>3752</v>
      </c>
      <c r="D322" s="2" t="s">
        <v>1381</v>
      </c>
      <c r="E322" s="2" t="str">
        <f t="shared" si="23"/>
        <v>ST</v>
      </c>
      <c r="F322">
        <v>200720433</v>
      </c>
      <c r="G322">
        <v>202606</v>
      </c>
      <c r="H322" t="s">
        <v>52</v>
      </c>
      <c r="I322" t="s">
        <v>321</v>
      </c>
      <c r="J322" t="s">
        <v>322</v>
      </c>
      <c r="K322" t="s">
        <v>54</v>
      </c>
      <c r="L322" s="5">
        <v>46301</v>
      </c>
      <c r="M322">
        <v>46332</v>
      </c>
      <c r="N322" s="21">
        <v>872884197777</v>
      </c>
      <c r="P322" t="s">
        <v>326</v>
      </c>
      <c r="Q322" t="s">
        <v>326</v>
      </c>
      <c r="R322" t="s">
        <v>56</v>
      </c>
      <c r="S322" t="s">
        <v>327</v>
      </c>
      <c r="T322">
        <v>21</v>
      </c>
      <c r="U322" t="s">
        <v>57</v>
      </c>
      <c r="V322">
        <v>21320</v>
      </c>
      <c r="W322">
        <v>69.88</v>
      </c>
      <c r="X322">
        <v>107.91</v>
      </c>
      <c r="Y322">
        <v>0</v>
      </c>
      <c r="Z322">
        <v>-53.18</v>
      </c>
      <c r="AA322">
        <v>124.61</v>
      </c>
      <c r="AB322">
        <v>6</v>
      </c>
      <c r="AC322">
        <v>65.56</v>
      </c>
      <c r="AD322">
        <v>65.56</v>
      </c>
      <c r="AE322" t="s">
        <v>1609</v>
      </c>
      <c r="AF322" t="s">
        <v>3213</v>
      </c>
      <c r="AG322" t="s">
        <v>3213</v>
      </c>
      <c r="AH322" t="s">
        <v>3214</v>
      </c>
      <c r="AI322" t="s">
        <v>1393</v>
      </c>
      <c r="AJ322">
        <v>60</v>
      </c>
      <c r="AK322" t="s">
        <v>57</v>
      </c>
      <c r="AL322">
        <v>60230</v>
      </c>
      <c r="AM322" t="s">
        <v>55</v>
      </c>
      <c r="AN322" t="s">
        <v>55</v>
      </c>
      <c r="AO322" t="s">
        <v>55</v>
      </c>
      <c r="AS322" t="s">
        <v>343</v>
      </c>
      <c r="AT322">
        <v>0</v>
      </c>
      <c r="AU322">
        <v>0</v>
      </c>
      <c r="AV322">
        <v>0</v>
      </c>
      <c r="BB322">
        <v>0</v>
      </c>
      <c r="BC322">
        <v>0</v>
      </c>
      <c r="BD322" t="s">
        <v>60</v>
      </c>
      <c r="BE322" t="s">
        <v>2497</v>
      </c>
      <c r="BF322">
        <v>634333759</v>
      </c>
      <c r="BH322" t="s">
        <v>323</v>
      </c>
      <c r="BI322" t="s">
        <v>320</v>
      </c>
      <c r="BJ322" s="23">
        <v>0.44305555555555554</v>
      </c>
      <c r="BK322">
        <v>60.6</v>
      </c>
      <c r="BL322">
        <v>93.58</v>
      </c>
      <c r="BM322">
        <v>0</v>
      </c>
      <c r="BN322">
        <v>-46.12</v>
      </c>
      <c r="BO322">
        <v>108.06</v>
      </c>
      <c r="BP322" t="s">
        <v>60</v>
      </c>
      <c r="BQ322">
        <v>1.153163127</v>
      </c>
      <c r="BR322" t="s">
        <v>61</v>
      </c>
    </row>
    <row r="323" spans="1:70" x14ac:dyDescent="0.2">
      <c r="A323" s="19">
        <f t="shared" si="22"/>
        <v>14.480000000000004</v>
      </c>
      <c r="B323" s="20">
        <v>3752</v>
      </c>
      <c r="D323" s="2" t="s">
        <v>1381</v>
      </c>
      <c r="E323" s="2" t="str">
        <f t="shared" si="23"/>
        <v>ST</v>
      </c>
      <c r="F323">
        <v>200720433</v>
      </c>
      <c r="G323">
        <v>202606</v>
      </c>
      <c r="H323" t="s">
        <v>52</v>
      </c>
      <c r="I323" t="s">
        <v>321</v>
      </c>
      <c r="J323" t="s">
        <v>322</v>
      </c>
      <c r="K323" t="s">
        <v>54</v>
      </c>
      <c r="L323" t="s">
        <v>2039</v>
      </c>
      <c r="M323">
        <v>46028</v>
      </c>
      <c r="N323" s="21">
        <v>872385590412</v>
      </c>
      <c r="P323" t="s">
        <v>326</v>
      </c>
      <c r="Q323" t="s">
        <v>326</v>
      </c>
      <c r="R323" t="s">
        <v>56</v>
      </c>
      <c r="S323" t="s">
        <v>327</v>
      </c>
      <c r="T323">
        <v>21</v>
      </c>
      <c r="U323" t="s">
        <v>57</v>
      </c>
      <c r="V323">
        <v>21320</v>
      </c>
      <c r="W323">
        <v>70.52</v>
      </c>
      <c r="X323">
        <v>7.51</v>
      </c>
      <c r="Y323">
        <v>0</v>
      </c>
      <c r="Z323">
        <v>-53.67</v>
      </c>
      <c r="AA323">
        <v>24.36</v>
      </c>
      <c r="AB323">
        <v>4</v>
      </c>
      <c r="AC323">
        <v>66</v>
      </c>
      <c r="AD323">
        <v>14.08</v>
      </c>
      <c r="AE323" t="s">
        <v>1488</v>
      </c>
      <c r="AF323" t="s">
        <v>3215</v>
      </c>
      <c r="AG323" t="s">
        <v>3216</v>
      </c>
      <c r="AH323" t="s">
        <v>3217</v>
      </c>
      <c r="AI323" t="s">
        <v>3218</v>
      </c>
      <c r="AJ323">
        <v>74</v>
      </c>
      <c r="AK323" t="s">
        <v>57</v>
      </c>
      <c r="AL323">
        <v>74140</v>
      </c>
      <c r="AM323" t="s">
        <v>55</v>
      </c>
      <c r="AN323" t="s">
        <v>55</v>
      </c>
      <c r="AO323" t="s">
        <v>55</v>
      </c>
      <c r="AS323" t="s">
        <v>343</v>
      </c>
      <c r="AT323">
        <v>0</v>
      </c>
      <c r="AU323">
        <v>0</v>
      </c>
      <c r="AV323">
        <v>0</v>
      </c>
      <c r="BB323">
        <v>0</v>
      </c>
      <c r="BC323">
        <v>0</v>
      </c>
      <c r="BD323" t="s">
        <v>60</v>
      </c>
      <c r="BE323">
        <v>46240</v>
      </c>
      <c r="BF323">
        <v>634324015</v>
      </c>
      <c r="BH323" t="s">
        <v>323</v>
      </c>
      <c r="BI323" t="s">
        <v>320</v>
      </c>
      <c r="BJ323" s="23">
        <v>0.62222222222222223</v>
      </c>
      <c r="BK323">
        <v>60.6</v>
      </c>
      <c r="BL323">
        <v>6.45</v>
      </c>
      <c r="BM323">
        <v>0</v>
      </c>
      <c r="BN323">
        <v>-46.12</v>
      </c>
      <c r="BO323">
        <v>20.93</v>
      </c>
      <c r="BP323" t="s">
        <v>60</v>
      </c>
      <c r="BQ323">
        <v>1.163724384</v>
      </c>
      <c r="BR323" t="s">
        <v>61</v>
      </c>
    </row>
    <row r="324" spans="1:70" x14ac:dyDescent="0.2">
      <c r="A324" s="19">
        <f t="shared" si="22"/>
        <v>8.7999999999999972</v>
      </c>
      <c r="B324" s="20">
        <v>3752</v>
      </c>
      <c r="D324" s="2" t="s">
        <v>1381</v>
      </c>
      <c r="E324" s="2" t="str">
        <f t="shared" si="23"/>
        <v>ST</v>
      </c>
      <c r="F324">
        <v>200720433</v>
      </c>
      <c r="G324">
        <v>202606</v>
      </c>
      <c r="H324" t="s">
        <v>52</v>
      </c>
      <c r="I324" t="s">
        <v>321</v>
      </c>
      <c r="J324" t="s">
        <v>322</v>
      </c>
      <c r="K324" t="s">
        <v>54</v>
      </c>
      <c r="L324" t="s">
        <v>2039</v>
      </c>
      <c r="M324">
        <v>46059</v>
      </c>
      <c r="N324" s="21">
        <v>872382255847</v>
      </c>
      <c r="P324" t="s">
        <v>326</v>
      </c>
      <c r="Q324" t="s">
        <v>326</v>
      </c>
      <c r="R324" t="s">
        <v>56</v>
      </c>
      <c r="S324" t="s">
        <v>327</v>
      </c>
      <c r="T324">
        <v>21</v>
      </c>
      <c r="U324" t="s">
        <v>57</v>
      </c>
      <c r="V324">
        <v>21320</v>
      </c>
      <c r="W324">
        <v>42.92</v>
      </c>
      <c r="X324">
        <v>5.09</v>
      </c>
      <c r="Y324">
        <v>0</v>
      </c>
      <c r="Z324">
        <v>-32.659999999999997</v>
      </c>
      <c r="AA324">
        <v>15.35</v>
      </c>
      <c r="AB324">
        <v>3</v>
      </c>
      <c r="AC324">
        <v>28.16</v>
      </c>
      <c r="AD324">
        <v>5.28</v>
      </c>
      <c r="AE324" t="s">
        <v>8624</v>
      </c>
      <c r="AF324" t="s">
        <v>625</v>
      </c>
      <c r="AG324" t="s">
        <v>625</v>
      </c>
      <c r="AH324" t="s">
        <v>3219</v>
      </c>
      <c r="AI324" t="s">
        <v>544</v>
      </c>
      <c r="AJ324">
        <v>92</v>
      </c>
      <c r="AK324" t="s">
        <v>57</v>
      </c>
      <c r="AL324">
        <v>92100</v>
      </c>
      <c r="AM324" t="s">
        <v>55</v>
      </c>
      <c r="AN324" t="s">
        <v>55</v>
      </c>
      <c r="AO324" t="s">
        <v>55</v>
      </c>
      <c r="AS324" t="s">
        <v>343</v>
      </c>
      <c r="AT324">
        <v>0</v>
      </c>
      <c r="AU324">
        <v>0</v>
      </c>
      <c r="AV324">
        <v>0</v>
      </c>
      <c r="BB324">
        <v>0</v>
      </c>
      <c r="BC324">
        <v>0</v>
      </c>
      <c r="BD324" t="s">
        <v>60</v>
      </c>
      <c r="BE324">
        <v>46240</v>
      </c>
      <c r="BF324">
        <v>634324015</v>
      </c>
      <c r="BH324" t="s">
        <v>323</v>
      </c>
      <c r="BI324" t="s">
        <v>320</v>
      </c>
      <c r="BJ324" s="23">
        <v>0.4826388888888889</v>
      </c>
      <c r="BK324">
        <v>36.799999999999997</v>
      </c>
      <c r="BL324">
        <v>4.3600000000000003</v>
      </c>
      <c r="BM324">
        <v>0</v>
      </c>
      <c r="BN324">
        <v>-28</v>
      </c>
      <c r="BO324">
        <v>13.16</v>
      </c>
      <c r="BP324" t="s">
        <v>60</v>
      </c>
      <c r="BQ324">
        <v>1.166343978</v>
      </c>
      <c r="BR324" t="s">
        <v>61</v>
      </c>
    </row>
    <row r="325" spans="1:70" x14ac:dyDescent="0.2">
      <c r="A325" s="19">
        <f t="shared" si="22"/>
        <v>7.4600000000000009</v>
      </c>
      <c r="B325" s="20">
        <v>3752</v>
      </c>
      <c r="D325" s="2" t="s">
        <v>1381</v>
      </c>
      <c r="E325" s="2" t="str">
        <f t="shared" si="23"/>
        <v>ST</v>
      </c>
      <c r="F325">
        <v>200720433</v>
      </c>
      <c r="G325">
        <v>202606</v>
      </c>
      <c r="H325" t="s">
        <v>52</v>
      </c>
      <c r="I325" t="s">
        <v>321</v>
      </c>
      <c r="J325" t="s">
        <v>322</v>
      </c>
      <c r="K325" t="s">
        <v>54</v>
      </c>
      <c r="L325" s="5">
        <v>46059</v>
      </c>
      <c r="M325" s="5">
        <v>46087</v>
      </c>
      <c r="N325" s="21">
        <v>872389539578</v>
      </c>
      <c r="P325" t="s">
        <v>326</v>
      </c>
      <c r="Q325" t="s">
        <v>326</v>
      </c>
      <c r="R325" t="s">
        <v>56</v>
      </c>
      <c r="S325" t="s">
        <v>327</v>
      </c>
      <c r="T325">
        <v>21</v>
      </c>
      <c r="U325" t="s">
        <v>57</v>
      </c>
      <c r="V325">
        <v>21320</v>
      </c>
      <c r="W325">
        <v>36.39</v>
      </c>
      <c r="X325">
        <v>4.32</v>
      </c>
      <c r="Y325">
        <v>0</v>
      </c>
      <c r="Z325">
        <v>-27.69</v>
      </c>
      <c r="AA325">
        <v>13.02</v>
      </c>
      <c r="AB325">
        <v>1</v>
      </c>
      <c r="AC325">
        <v>19.8</v>
      </c>
      <c r="AD325">
        <v>1.54</v>
      </c>
      <c r="AE325" t="s">
        <v>8625</v>
      </c>
      <c r="AF325" t="s">
        <v>1978</v>
      </c>
      <c r="AG325" t="s">
        <v>1978</v>
      </c>
      <c r="AH325" t="s">
        <v>1979</v>
      </c>
      <c r="AI325" t="s">
        <v>1980</v>
      </c>
      <c r="AJ325">
        <v>38</v>
      </c>
      <c r="AK325" t="s">
        <v>57</v>
      </c>
      <c r="AL325">
        <v>38120</v>
      </c>
      <c r="AM325" t="s">
        <v>55</v>
      </c>
      <c r="AN325" t="s">
        <v>55</v>
      </c>
      <c r="AO325" t="s">
        <v>55</v>
      </c>
      <c r="AS325" t="s">
        <v>343</v>
      </c>
      <c r="AT325">
        <v>30</v>
      </c>
      <c r="AU325">
        <v>31</v>
      </c>
      <c r="AV325">
        <v>40</v>
      </c>
      <c r="BB325">
        <v>0</v>
      </c>
      <c r="BC325">
        <v>0</v>
      </c>
      <c r="BD325" t="s">
        <v>60</v>
      </c>
      <c r="BE325">
        <v>46240</v>
      </c>
      <c r="BF325">
        <v>634324015</v>
      </c>
      <c r="BH325" t="s">
        <v>323</v>
      </c>
      <c r="BI325" t="s">
        <v>320</v>
      </c>
      <c r="BJ325" s="23">
        <v>0.44513888888888886</v>
      </c>
      <c r="BK325">
        <v>31.2</v>
      </c>
      <c r="BL325">
        <v>3.7</v>
      </c>
      <c r="BM325">
        <v>0</v>
      </c>
      <c r="BN325">
        <v>-23.74</v>
      </c>
      <c r="BO325">
        <v>11.16</v>
      </c>
      <c r="BP325" t="s">
        <v>60</v>
      </c>
      <c r="BQ325">
        <v>1.166343978</v>
      </c>
      <c r="BR325" t="s">
        <v>61</v>
      </c>
    </row>
    <row r="326" spans="1:70" x14ac:dyDescent="0.2">
      <c r="A326" s="19">
        <f t="shared" si="22"/>
        <v>7.4600000000000009</v>
      </c>
      <c r="B326" s="20">
        <v>3752</v>
      </c>
      <c r="D326" s="2" t="s">
        <v>1381</v>
      </c>
      <c r="E326" s="2" t="str">
        <f t="shared" si="23"/>
        <v>ST</v>
      </c>
      <c r="F326">
        <v>200720433</v>
      </c>
      <c r="G326">
        <v>202606</v>
      </c>
      <c r="H326" t="s">
        <v>52</v>
      </c>
      <c r="I326" t="s">
        <v>321</v>
      </c>
      <c r="J326" t="s">
        <v>322</v>
      </c>
      <c r="K326" t="s">
        <v>54</v>
      </c>
      <c r="L326" s="5">
        <v>46059</v>
      </c>
      <c r="M326" s="5">
        <v>46087</v>
      </c>
      <c r="N326" s="21">
        <v>872330450968</v>
      </c>
      <c r="P326" t="s">
        <v>326</v>
      </c>
      <c r="Q326" t="s">
        <v>326</v>
      </c>
      <c r="R326" t="s">
        <v>56</v>
      </c>
      <c r="S326" t="s">
        <v>327</v>
      </c>
      <c r="T326">
        <v>21</v>
      </c>
      <c r="U326" t="s">
        <v>57</v>
      </c>
      <c r="V326">
        <v>21320</v>
      </c>
      <c r="W326">
        <v>36.39</v>
      </c>
      <c r="X326">
        <v>4.32</v>
      </c>
      <c r="Y326">
        <v>0</v>
      </c>
      <c r="Z326">
        <v>-27.69</v>
      </c>
      <c r="AA326">
        <v>13.02</v>
      </c>
      <c r="AB326">
        <v>1</v>
      </c>
      <c r="AC326">
        <v>19.8</v>
      </c>
      <c r="AD326">
        <v>1.76</v>
      </c>
      <c r="AE326" t="s">
        <v>2411</v>
      </c>
      <c r="AF326" t="s">
        <v>3220</v>
      </c>
      <c r="AG326" t="s">
        <v>3220</v>
      </c>
      <c r="AH326" t="s">
        <v>3221</v>
      </c>
      <c r="AI326" t="s">
        <v>419</v>
      </c>
      <c r="AJ326">
        <v>41</v>
      </c>
      <c r="AK326" t="s">
        <v>57</v>
      </c>
      <c r="AL326">
        <v>41000</v>
      </c>
      <c r="AM326" t="s">
        <v>55</v>
      </c>
      <c r="AN326" t="s">
        <v>55</v>
      </c>
      <c r="AO326" t="s">
        <v>55</v>
      </c>
      <c r="AS326" t="s">
        <v>343</v>
      </c>
      <c r="AT326">
        <v>0</v>
      </c>
      <c r="AU326">
        <v>0</v>
      </c>
      <c r="AV326">
        <v>0</v>
      </c>
      <c r="BB326">
        <v>0</v>
      </c>
      <c r="BC326">
        <v>0</v>
      </c>
      <c r="BD326" t="s">
        <v>60</v>
      </c>
      <c r="BE326">
        <v>46240</v>
      </c>
      <c r="BF326">
        <v>634324015</v>
      </c>
      <c r="BH326" t="s">
        <v>323</v>
      </c>
      <c r="BI326" t="s">
        <v>320</v>
      </c>
      <c r="BJ326" s="23">
        <v>0.41388888888888886</v>
      </c>
      <c r="BK326">
        <v>31.2</v>
      </c>
      <c r="BL326">
        <v>3.7</v>
      </c>
      <c r="BM326">
        <v>0</v>
      </c>
      <c r="BN326">
        <v>-23.74</v>
      </c>
      <c r="BO326">
        <v>11.16</v>
      </c>
      <c r="BP326" t="s">
        <v>60</v>
      </c>
      <c r="BQ326">
        <v>1.166343978</v>
      </c>
      <c r="BR326" t="s">
        <v>61</v>
      </c>
    </row>
    <row r="327" spans="1:70" x14ac:dyDescent="0.2">
      <c r="A327" s="19">
        <f t="shared" si="22"/>
        <v>7.4600000000000009</v>
      </c>
      <c r="B327" s="20">
        <v>3752</v>
      </c>
      <c r="D327" s="2" t="s">
        <v>1381</v>
      </c>
      <c r="E327" s="2" t="str">
        <f t="shared" si="23"/>
        <v>ST</v>
      </c>
      <c r="F327">
        <v>200720433</v>
      </c>
      <c r="G327">
        <v>202606</v>
      </c>
      <c r="H327" t="s">
        <v>52</v>
      </c>
      <c r="I327" t="s">
        <v>321</v>
      </c>
      <c r="J327" t="s">
        <v>322</v>
      </c>
      <c r="K327" t="s">
        <v>54</v>
      </c>
      <c r="L327" s="5">
        <v>46059</v>
      </c>
      <c r="M327" s="5">
        <v>46087</v>
      </c>
      <c r="N327" s="21">
        <v>872390974200</v>
      </c>
      <c r="P327" t="s">
        <v>326</v>
      </c>
      <c r="Q327" t="s">
        <v>326</v>
      </c>
      <c r="R327" t="s">
        <v>56</v>
      </c>
      <c r="S327" t="s">
        <v>327</v>
      </c>
      <c r="T327">
        <v>21</v>
      </c>
      <c r="U327" t="s">
        <v>57</v>
      </c>
      <c r="V327">
        <v>21320</v>
      </c>
      <c r="W327">
        <v>36.39</v>
      </c>
      <c r="X327">
        <v>4.32</v>
      </c>
      <c r="Y327">
        <v>0</v>
      </c>
      <c r="Z327">
        <v>-27.69</v>
      </c>
      <c r="AA327">
        <v>13.02</v>
      </c>
      <c r="AB327">
        <v>1</v>
      </c>
      <c r="AC327">
        <v>19.8</v>
      </c>
      <c r="AD327">
        <v>1.98</v>
      </c>
      <c r="AE327" t="s">
        <v>8626</v>
      </c>
      <c r="AF327" t="s">
        <v>3222</v>
      </c>
      <c r="AG327" t="s">
        <v>3222</v>
      </c>
      <c r="AH327" t="s">
        <v>3223</v>
      </c>
      <c r="AI327" t="s">
        <v>3224</v>
      </c>
      <c r="AJ327">
        <v>21</v>
      </c>
      <c r="AK327" t="s">
        <v>57</v>
      </c>
      <c r="AL327">
        <v>21850</v>
      </c>
      <c r="AM327" t="s">
        <v>55</v>
      </c>
      <c r="AN327" t="s">
        <v>55</v>
      </c>
      <c r="AO327" t="s">
        <v>55</v>
      </c>
      <c r="AS327" t="s">
        <v>343</v>
      </c>
      <c r="AT327">
        <v>0</v>
      </c>
      <c r="AU327">
        <v>0</v>
      </c>
      <c r="AV327">
        <v>0</v>
      </c>
      <c r="BB327">
        <v>0</v>
      </c>
      <c r="BC327">
        <v>0</v>
      </c>
      <c r="BD327" t="s">
        <v>60</v>
      </c>
      <c r="BE327">
        <v>46240</v>
      </c>
      <c r="BF327">
        <v>634324015</v>
      </c>
      <c r="BH327" t="s">
        <v>323</v>
      </c>
      <c r="BI327" t="s">
        <v>320</v>
      </c>
      <c r="BJ327" s="23">
        <v>0.37291666666666667</v>
      </c>
      <c r="BK327">
        <v>31.2</v>
      </c>
      <c r="BL327">
        <v>3.7</v>
      </c>
      <c r="BM327">
        <v>0</v>
      </c>
      <c r="BN327">
        <v>-23.74</v>
      </c>
      <c r="BO327">
        <v>11.16</v>
      </c>
      <c r="BP327" t="s">
        <v>60</v>
      </c>
      <c r="BQ327">
        <v>1.166343978</v>
      </c>
      <c r="BR327" t="s">
        <v>61</v>
      </c>
    </row>
    <row r="328" spans="1:70" x14ac:dyDescent="0.2">
      <c r="A328" s="19">
        <f t="shared" si="22"/>
        <v>14.150000000000006</v>
      </c>
      <c r="B328" s="20">
        <v>3752</v>
      </c>
      <c r="D328" s="2" t="s">
        <v>1381</v>
      </c>
      <c r="E328" s="2" t="str">
        <f t="shared" si="23"/>
        <v>ST</v>
      </c>
      <c r="F328">
        <v>200720433</v>
      </c>
      <c r="G328">
        <v>202606</v>
      </c>
      <c r="H328" t="s">
        <v>52</v>
      </c>
      <c r="I328" t="s">
        <v>321</v>
      </c>
      <c r="J328" t="s">
        <v>322</v>
      </c>
      <c r="K328" t="s">
        <v>54</v>
      </c>
      <c r="L328" s="5">
        <v>46240</v>
      </c>
      <c r="M328">
        <v>46271</v>
      </c>
      <c r="N328" s="21">
        <v>872697266293</v>
      </c>
      <c r="P328" t="s">
        <v>326</v>
      </c>
      <c r="Q328" t="s">
        <v>326</v>
      </c>
      <c r="R328" t="s">
        <v>56</v>
      </c>
      <c r="S328" t="s">
        <v>327</v>
      </c>
      <c r="T328">
        <v>21</v>
      </c>
      <c r="U328" t="s">
        <v>57</v>
      </c>
      <c r="V328">
        <v>21320</v>
      </c>
      <c r="W328">
        <v>68.239999999999995</v>
      </c>
      <c r="X328">
        <v>8.09</v>
      </c>
      <c r="Y328">
        <v>0</v>
      </c>
      <c r="Z328">
        <v>-51.93</v>
      </c>
      <c r="AA328">
        <v>24.4</v>
      </c>
      <c r="AB328">
        <v>4</v>
      </c>
      <c r="AC328">
        <v>62.92</v>
      </c>
      <c r="AD328">
        <v>62.92</v>
      </c>
      <c r="AE328" t="s">
        <v>8627</v>
      </c>
      <c r="AF328" t="s">
        <v>3225</v>
      </c>
      <c r="AG328" t="s">
        <v>3225</v>
      </c>
      <c r="AH328" t="s">
        <v>3226</v>
      </c>
      <c r="AI328" t="s">
        <v>3227</v>
      </c>
      <c r="AJ328">
        <v>13</v>
      </c>
      <c r="AK328" t="s">
        <v>57</v>
      </c>
      <c r="AL328">
        <v>13160</v>
      </c>
      <c r="AM328" t="s">
        <v>55</v>
      </c>
      <c r="AN328" t="s">
        <v>55</v>
      </c>
      <c r="AO328" t="s">
        <v>55</v>
      </c>
      <c r="AS328" t="s">
        <v>343</v>
      </c>
      <c r="AT328">
        <v>30</v>
      </c>
      <c r="AU328">
        <v>31</v>
      </c>
      <c r="AV328">
        <v>39</v>
      </c>
      <c r="BB328">
        <v>0</v>
      </c>
      <c r="BC328">
        <v>0</v>
      </c>
      <c r="BD328" t="s">
        <v>60</v>
      </c>
      <c r="BE328" t="s">
        <v>2497</v>
      </c>
      <c r="BF328">
        <v>634333759</v>
      </c>
      <c r="BH328" t="s">
        <v>323</v>
      </c>
      <c r="BI328" t="s">
        <v>320</v>
      </c>
      <c r="BJ328" s="23">
        <v>0.43333333333333335</v>
      </c>
      <c r="BK328">
        <v>59.2</v>
      </c>
      <c r="BL328">
        <v>7.02</v>
      </c>
      <c r="BM328">
        <v>0</v>
      </c>
      <c r="BN328">
        <v>-45.05</v>
      </c>
      <c r="BO328">
        <v>21.17</v>
      </c>
      <c r="BP328" t="s">
        <v>60</v>
      </c>
      <c r="BQ328">
        <v>1.1527377519999999</v>
      </c>
      <c r="BR328" t="s">
        <v>61</v>
      </c>
    </row>
    <row r="329" spans="1:70" x14ac:dyDescent="0.2">
      <c r="A329" s="19">
        <f t="shared" si="22"/>
        <v>8.7999999999999972</v>
      </c>
      <c r="B329" s="20">
        <v>3752</v>
      </c>
      <c r="D329" s="2" t="s">
        <v>1381</v>
      </c>
      <c r="E329" s="2" t="str">
        <f t="shared" si="23"/>
        <v>ST</v>
      </c>
      <c r="F329">
        <v>200720433</v>
      </c>
      <c r="G329">
        <v>202606</v>
      </c>
      <c r="H329" t="s">
        <v>52</v>
      </c>
      <c r="I329" t="s">
        <v>321</v>
      </c>
      <c r="J329" t="s">
        <v>322</v>
      </c>
      <c r="K329" t="s">
        <v>54</v>
      </c>
      <c r="L329" s="5">
        <v>46271</v>
      </c>
      <c r="M329" s="5">
        <v>46301</v>
      </c>
      <c r="N329" s="21">
        <v>872829989906</v>
      </c>
      <c r="P329" t="s">
        <v>326</v>
      </c>
      <c r="Q329" t="s">
        <v>326</v>
      </c>
      <c r="R329" t="s">
        <v>56</v>
      </c>
      <c r="S329" t="s">
        <v>327</v>
      </c>
      <c r="T329">
        <v>21</v>
      </c>
      <c r="U329" t="s">
        <v>57</v>
      </c>
      <c r="V329">
        <v>21320</v>
      </c>
      <c r="W329">
        <v>42.42</v>
      </c>
      <c r="X329">
        <v>5.03</v>
      </c>
      <c r="Y329">
        <v>0</v>
      </c>
      <c r="Z329">
        <v>-32.270000000000003</v>
      </c>
      <c r="AA329">
        <v>15.17</v>
      </c>
      <c r="AB329">
        <v>4</v>
      </c>
      <c r="AC329">
        <v>28.16</v>
      </c>
      <c r="AD329">
        <v>28.16</v>
      </c>
      <c r="AE329" t="s">
        <v>8628</v>
      </c>
      <c r="AF329" t="s">
        <v>3228</v>
      </c>
      <c r="AG329" t="s">
        <v>3228</v>
      </c>
      <c r="AH329" t="s">
        <v>3229</v>
      </c>
      <c r="AI329" t="s">
        <v>3230</v>
      </c>
      <c r="AJ329">
        <v>78</v>
      </c>
      <c r="AK329" t="s">
        <v>57</v>
      </c>
      <c r="AL329">
        <v>78280</v>
      </c>
      <c r="AM329" t="s">
        <v>55</v>
      </c>
      <c r="AN329" t="s">
        <v>55</v>
      </c>
      <c r="AO329" t="s">
        <v>55</v>
      </c>
      <c r="AS329" t="s">
        <v>343</v>
      </c>
      <c r="AT329">
        <v>0</v>
      </c>
      <c r="AU329">
        <v>0</v>
      </c>
      <c r="AV329">
        <v>0</v>
      </c>
      <c r="BB329">
        <v>0</v>
      </c>
      <c r="BC329">
        <v>0</v>
      </c>
      <c r="BD329" t="s">
        <v>60</v>
      </c>
      <c r="BE329" t="s">
        <v>2497</v>
      </c>
      <c r="BF329">
        <v>634333759</v>
      </c>
      <c r="BH329" t="s">
        <v>323</v>
      </c>
      <c r="BI329" t="s">
        <v>320</v>
      </c>
      <c r="BJ329" s="23">
        <v>0.45902777777777776</v>
      </c>
      <c r="BK329">
        <v>36.799999999999997</v>
      </c>
      <c r="BL329">
        <v>4.3600000000000003</v>
      </c>
      <c r="BM329">
        <v>0</v>
      </c>
      <c r="BN329">
        <v>-28</v>
      </c>
      <c r="BO329">
        <v>13.16</v>
      </c>
      <c r="BP329" t="s">
        <v>60</v>
      </c>
      <c r="BQ329">
        <v>1.1526181719999999</v>
      </c>
      <c r="BR329" t="s">
        <v>61</v>
      </c>
    </row>
    <row r="330" spans="1:70" x14ac:dyDescent="0.2">
      <c r="A330" s="19">
        <f t="shared" si="22"/>
        <v>14.150000000000006</v>
      </c>
      <c r="B330" s="20">
        <v>3752</v>
      </c>
      <c r="D330" s="2" t="s">
        <v>1381</v>
      </c>
      <c r="E330" s="2" t="str">
        <f t="shared" si="23"/>
        <v>ST</v>
      </c>
      <c r="F330">
        <v>200720433</v>
      </c>
      <c r="G330">
        <v>202606</v>
      </c>
      <c r="H330" t="s">
        <v>52</v>
      </c>
      <c r="I330" t="s">
        <v>321</v>
      </c>
      <c r="J330" t="s">
        <v>322</v>
      </c>
      <c r="K330" t="s">
        <v>54</v>
      </c>
      <c r="L330" t="s">
        <v>2039</v>
      </c>
      <c r="M330">
        <v>46028</v>
      </c>
      <c r="N330" s="21">
        <v>872339430507</v>
      </c>
      <c r="P330" t="s">
        <v>326</v>
      </c>
      <c r="Q330" t="s">
        <v>326</v>
      </c>
      <c r="R330" t="s">
        <v>56</v>
      </c>
      <c r="S330" t="s">
        <v>327</v>
      </c>
      <c r="T330">
        <v>21</v>
      </c>
      <c r="U330" t="s">
        <v>57</v>
      </c>
      <c r="V330">
        <v>21320</v>
      </c>
      <c r="W330">
        <v>68.89</v>
      </c>
      <c r="X330">
        <v>7.33</v>
      </c>
      <c r="Y330">
        <v>0</v>
      </c>
      <c r="Z330">
        <v>-52.43</v>
      </c>
      <c r="AA330">
        <v>23.8</v>
      </c>
      <c r="AB330">
        <v>4</v>
      </c>
      <c r="AC330">
        <v>63.8</v>
      </c>
      <c r="AD330">
        <v>17.600000000000001</v>
      </c>
      <c r="AE330" t="s">
        <v>8629</v>
      </c>
      <c r="AF330" t="s">
        <v>3231</v>
      </c>
      <c r="AG330" t="s">
        <v>3231</v>
      </c>
      <c r="AH330" t="s">
        <v>3232</v>
      </c>
      <c r="AI330" t="s">
        <v>2096</v>
      </c>
      <c r="AJ330">
        <v>30</v>
      </c>
      <c r="AK330" t="s">
        <v>57</v>
      </c>
      <c r="AL330">
        <v>30240</v>
      </c>
      <c r="AM330" t="s">
        <v>55</v>
      </c>
      <c r="AN330" t="s">
        <v>55</v>
      </c>
      <c r="AO330" t="s">
        <v>55</v>
      </c>
      <c r="AS330" t="s">
        <v>343</v>
      </c>
      <c r="AT330">
        <v>0</v>
      </c>
      <c r="AU330">
        <v>0</v>
      </c>
      <c r="AV330">
        <v>0</v>
      </c>
      <c r="BB330">
        <v>0</v>
      </c>
      <c r="BC330">
        <v>0</v>
      </c>
      <c r="BD330" t="s">
        <v>60</v>
      </c>
      <c r="BE330">
        <v>46240</v>
      </c>
      <c r="BF330">
        <v>634324015</v>
      </c>
      <c r="BH330" t="s">
        <v>323</v>
      </c>
      <c r="BI330" t="s">
        <v>320</v>
      </c>
      <c r="BJ330" s="23">
        <v>0.49166666666666664</v>
      </c>
      <c r="BK330">
        <v>59.2</v>
      </c>
      <c r="BL330">
        <v>6.3</v>
      </c>
      <c r="BM330">
        <v>0</v>
      </c>
      <c r="BN330">
        <v>-45.05</v>
      </c>
      <c r="BO330">
        <v>20.45</v>
      </c>
      <c r="BP330" t="s">
        <v>60</v>
      </c>
      <c r="BQ330">
        <v>1.163724384</v>
      </c>
      <c r="BR330" t="s">
        <v>61</v>
      </c>
    </row>
    <row r="331" spans="1:70" x14ac:dyDescent="0.2">
      <c r="A331" s="19">
        <f t="shared" si="22"/>
        <v>7.4600000000000009</v>
      </c>
      <c r="B331" s="20">
        <v>3752</v>
      </c>
      <c r="D331" s="2" t="s">
        <v>1381</v>
      </c>
      <c r="E331" s="2" t="str">
        <f t="shared" si="23"/>
        <v>ST</v>
      </c>
      <c r="F331">
        <v>200720433</v>
      </c>
      <c r="G331">
        <v>202606</v>
      </c>
      <c r="H331" t="s">
        <v>52</v>
      </c>
      <c r="I331" t="s">
        <v>321</v>
      </c>
      <c r="J331" t="s">
        <v>322</v>
      </c>
      <c r="K331" t="s">
        <v>54</v>
      </c>
      <c r="L331">
        <v>46301</v>
      </c>
      <c r="M331" s="5">
        <v>46332</v>
      </c>
      <c r="N331" s="21">
        <v>872832939908</v>
      </c>
      <c r="P331" t="s">
        <v>326</v>
      </c>
      <c r="Q331" t="s">
        <v>326</v>
      </c>
      <c r="R331" t="s">
        <v>56</v>
      </c>
      <c r="S331" t="s">
        <v>327</v>
      </c>
      <c r="T331">
        <v>21</v>
      </c>
      <c r="U331" t="s">
        <v>57</v>
      </c>
      <c r="V331">
        <v>21320</v>
      </c>
      <c r="W331">
        <v>35.979999999999997</v>
      </c>
      <c r="X331">
        <v>4.2699999999999996</v>
      </c>
      <c r="Y331">
        <v>0</v>
      </c>
      <c r="Z331">
        <v>-27.38</v>
      </c>
      <c r="AA331">
        <v>12.87</v>
      </c>
      <c r="AB331">
        <v>1</v>
      </c>
      <c r="AC331">
        <v>19.8</v>
      </c>
      <c r="AD331">
        <v>19.8</v>
      </c>
      <c r="AE331" t="s">
        <v>1565</v>
      </c>
      <c r="AF331" t="s">
        <v>3233</v>
      </c>
      <c r="AG331" t="s">
        <v>3234</v>
      </c>
      <c r="AH331" t="s">
        <v>3235</v>
      </c>
      <c r="AI331" t="s">
        <v>3236</v>
      </c>
      <c r="AJ331">
        <v>54</v>
      </c>
      <c r="AK331" t="s">
        <v>57</v>
      </c>
      <c r="AL331">
        <v>54200</v>
      </c>
      <c r="AM331" t="s">
        <v>55</v>
      </c>
      <c r="AN331" t="s">
        <v>55</v>
      </c>
      <c r="AO331" t="s">
        <v>55</v>
      </c>
      <c r="AS331" t="s">
        <v>343</v>
      </c>
      <c r="AT331">
        <v>30</v>
      </c>
      <c r="AU331">
        <v>31</v>
      </c>
      <c r="AV331">
        <v>40</v>
      </c>
      <c r="BB331">
        <v>0</v>
      </c>
      <c r="BC331">
        <v>0</v>
      </c>
      <c r="BD331" t="s">
        <v>60</v>
      </c>
      <c r="BE331" s="5" t="s">
        <v>2497</v>
      </c>
      <c r="BF331">
        <v>634333759</v>
      </c>
      <c r="BH331" t="s">
        <v>323</v>
      </c>
      <c r="BI331" t="s">
        <v>320</v>
      </c>
      <c r="BJ331" s="23">
        <v>0.50069444444444444</v>
      </c>
      <c r="BK331">
        <v>31.2</v>
      </c>
      <c r="BL331">
        <v>3.7</v>
      </c>
      <c r="BM331">
        <v>0</v>
      </c>
      <c r="BN331">
        <v>-23.74</v>
      </c>
      <c r="BO331">
        <v>11.16</v>
      </c>
      <c r="BP331" t="s">
        <v>60</v>
      </c>
      <c r="BQ331">
        <v>1.153163127</v>
      </c>
      <c r="BR331" t="s">
        <v>61</v>
      </c>
    </row>
    <row r="332" spans="1:70" x14ac:dyDescent="0.2">
      <c r="A332" s="19">
        <f t="shared" si="22"/>
        <v>7.4600000000000009</v>
      </c>
      <c r="B332" s="20">
        <v>3752</v>
      </c>
      <c r="D332" s="2" t="s">
        <v>1381</v>
      </c>
      <c r="E332" s="2" t="str">
        <f t="shared" si="23"/>
        <v>ST</v>
      </c>
      <c r="F332">
        <v>200720433</v>
      </c>
      <c r="G332">
        <v>202606</v>
      </c>
      <c r="H332" t="s">
        <v>52</v>
      </c>
      <c r="I332" t="s">
        <v>321</v>
      </c>
      <c r="J332" t="s">
        <v>322</v>
      </c>
      <c r="K332" t="s">
        <v>54</v>
      </c>
      <c r="L332">
        <v>46028</v>
      </c>
      <c r="M332" s="5">
        <v>46059</v>
      </c>
      <c r="N332" s="21">
        <v>872334161377</v>
      </c>
      <c r="P332" t="s">
        <v>326</v>
      </c>
      <c r="Q332" t="s">
        <v>326</v>
      </c>
      <c r="R332" t="s">
        <v>56</v>
      </c>
      <c r="S332" t="s">
        <v>327</v>
      </c>
      <c r="T332">
        <v>21</v>
      </c>
      <c r="U332" t="s">
        <v>57</v>
      </c>
      <c r="V332">
        <v>21320</v>
      </c>
      <c r="W332">
        <v>36.39</v>
      </c>
      <c r="X332">
        <v>4.32</v>
      </c>
      <c r="Y332">
        <v>0</v>
      </c>
      <c r="Z332">
        <v>-27.69</v>
      </c>
      <c r="AA332">
        <v>13.02</v>
      </c>
      <c r="AB332">
        <v>2</v>
      </c>
      <c r="AC332">
        <v>18.920000000000002</v>
      </c>
      <c r="AD332">
        <v>2.64</v>
      </c>
      <c r="AE332" t="s">
        <v>8630</v>
      </c>
      <c r="AF332" t="s">
        <v>3237</v>
      </c>
      <c r="AG332" t="s">
        <v>3237</v>
      </c>
      <c r="AH332" t="s">
        <v>3238</v>
      </c>
      <c r="AI332" t="s">
        <v>3239</v>
      </c>
      <c r="AJ332">
        <v>11</v>
      </c>
      <c r="AK332" t="s">
        <v>57</v>
      </c>
      <c r="AL332">
        <v>11170</v>
      </c>
      <c r="AM332" t="s">
        <v>55</v>
      </c>
      <c r="AN332" t="s">
        <v>55</v>
      </c>
      <c r="AO332" t="s">
        <v>55</v>
      </c>
      <c r="AS332" t="s">
        <v>343</v>
      </c>
      <c r="AT332">
        <v>0</v>
      </c>
      <c r="AU332">
        <v>0</v>
      </c>
      <c r="AV332">
        <v>0</v>
      </c>
      <c r="BB332">
        <v>0</v>
      </c>
      <c r="BC332">
        <v>0</v>
      </c>
      <c r="BD332" t="s">
        <v>60</v>
      </c>
      <c r="BE332" s="5">
        <v>46240</v>
      </c>
      <c r="BF332">
        <v>634324015</v>
      </c>
      <c r="BH332" t="s">
        <v>323</v>
      </c>
      <c r="BI332" t="s">
        <v>320</v>
      </c>
      <c r="BJ332" s="23">
        <v>0.44930555555555557</v>
      </c>
      <c r="BK332">
        <v>31.2</v>
      </c>
      <c r="BL332">
        <v>3.7</v>
      </c>
      <c r="BM332">
        <v>0</v>
      </c>
      <c r="BN332">
        <v>-23.74</v>
      </c>
      <c r="BO332">
        <v>11.16</v>
      </c>
      <c r="BP332" t="s">
        <v>60</v>
      </c>
      <c r="BQ332">
        <v>1.1664392109999999</v>
      </c>
      <c r="BR332" t="s">
        <v>61</v>
      </c>
    </row>
    <row r="333" spans="1:70" x14ac:dyDescent="0.2">
      <c r="A333" s="19">
        <f t="shared" si="22"/>
        <v>11.469999999999999</v>
      </c>
      <c r="B333" s="20">
        <v>3752</v>
      </c>
      <c r="D333" s="2" t="s">
        <v>1381</v>
      </c>
      <c r="E333" s="2" t="str">
        <f t="shared" si="23"/>
        <v>ST</v>
      </c>
      <c r="F333">
        <v>200720433</v>
      </c>
      <c r="G333">
        <v>202606</v>
      </c>
      <c r="H333" t="s">
        <v>52</v>
      </c>
      <c r="I333" t="s">
        <v>321</v>
      </c>
      <c r="J333" t="s">
        <v>322</v>
      </c>
      <c r="K333" t="s">
        <v>54</v>
      </c>
      <c r="L333" s="5">
        <v>46271</v>
      </c>
      <c r="M333" s="5">
        <v>46301</v>
      </c>
      <c r="N333" s="21">
        <v>872777635973</v>
      </c>
      <c r="P333" t="s">
        <v>326</v>
      </c>
      <c r="Q333" t="s">
        <v>326</v>
      </c>
      <c r="R333" t="s">
        <v>56</v>
      </c>
      <c r="S333" t="s">
        <v>327</v>
      </c>
      <c r="T333">
        <v>21</v>
      </c>
      <c r="U333" t="s">
        <v>57</v>
      </c>
      <c r="V333">
        <v>21320</v>
      </c>
      <c r="W333">
        <v>55.33</v>
      </c>
      <c r="X333">
        <v>6.56</v>
      </c>
      <c r="Y333">
        <v>0</v>
      </c>
      <c r="Z333">
        <v>-42.11</v>
      </c>
      <c r="AA333">
        <v>19.78</v>
      </c>
      <c r="AB333">
        <v>3</v>
      </c>
      <c r="AC333">
        <v>44.44</v>
      </c>
      <c r="AD333">
        <v>44.44</v>
      </c>
      <c r="AE333" t="s">
        <v>8631</v>
      </c>
      <c r="AF333" t="s">
        <v>3240</v>
      </c>
      <c r="AG333" t="s">
        <v>3240</v>
      </c>
      <c r="AH333" t="s">
        <v>3241</v>
      </c>
      <c r="AI333" t="s">
        <v>404</v>
      </c>
      <c r="AJ333">
        <v>75</v>
      </c>
      <c r="AK333" t="s">
        <v>57</v>
      </c>
      <c r="AL333">
        <v>75011</v>
      </c>
      <c r="AM333" t="s">
        <v>55</v>
      </c>
      <c r="AN333" t="s">
        <v>55</v>
      </c>
      <c r="AO333" t="s">
        <v>55</v>
      </c>
      <c r="AS333" t="s">
        <v>343</v>
      </c>
      <c r="AT333">
        <v>20</v>
      </c>
      <c r="AU333">
        <v>30</v>
      </c>
      <c r="AV333">
        <v>40</v>
      </c>
      <c r="BB333">
        <v>0</v>
      </c>
      <c r="BC333">
        <v>0</v>
      </c>
      <c r="BD333" t="s">
        <v>60</v>
      </c>
      <c r="BE333" t="s">
        <v>2497</v>
      </c>
      <c r="BF333">
        <v>634333759</v>
      </c>
      <c r="BH333" t="s">
        <v>323</v>
      </c>
      <c r="BI333" t="s">
        <v>320</v>
      </c>
      <c r="BJ333" s="23">
        <v>0.3972222222222222</v>
      </c>
      <c r="BK333">
        <v>48</v>
      </c>
      <c r="BL333">
        <v>5.69</v>
      </c>
      <c r="BM333">
        <v>0</v>
      </c>
      <c r="BN333">
        <v>-36.53</v>
      </c>
      <c r="BO333">
        <v>17.16</v>
      </c>
      <c r="BP333" t="s">
        <v>60</v>
      </c>
      <c r="BQ333">
        <v>1.1526181719999999</v>
      </c>
      <c r="BR333" t="s">
        <v>61</v>
      </c>
    </row>
    <row r="334" spans="1:70" x14ac:dyDescent="0.2">
      <c r="A334" s="19">
        <f t="shared" si="22"/>
        <v>9.8000000000000007</v>
      </c>
      <c r="B334" s="20">
        <v>3752</v>
      </c>
      <c r="D334" s="2" t="s">
        <v>346</v>
      </c>
      <c r="E334" s="2" t="str">
        <f t="shared" si="23"/>
        <v>ST</v>
      </c>
      <c r="F334">
        <v>200720433</v>
      </c>
      <c r="G334">
        <v>202606</v>
      </c>
      <c r="H334" t="s">
        <v>52</v>
      </c>
      <c r="I334" t="s">
        <v>321</v>
      </c>
      <c r="J334" t="s">
        <v>322</v>
      </c>
      <c r="K334" t="s">
        <v>54</v>
      </c>
      <c r="L334">
        <v>46087</v>
      </c>
      <c r="M334">
        <v>46118</v>
      </c>
      <c r="N334" s="21">
        <v>872530180843</v>
      </c>
      <c r="P334" t="s">
        <v>326</v>
      </c>
      <c r="Q334" t="s">
        <v>326</v>
      </c>
      <c r="R334" t="s">
        <v>56</v>
      </c>
      <c r="S334" t="s">
        <v>327</v>
      </c>
      <c r="T334">
        <v>21</v>
      </c>
      <c r="U334" t="s">
        <v>57</v>
      </c>
      <c r="V334">
        <v>21320</v>
      </c>
      <c r="W334">
        <v>47.73</v>
      </c>
      <c r="X334">
        <v>5.66</v>
      </c>
      <c r="Y334">
        <v>0</v>
      </c>
      <c r="Z334">
        <v>-36.32</v>
      </c>
      <c r="AA334">
        <v>17.07</v>
      </c>
      <c r="AB334">
        <v>2</v>
      </c>
      <c r="AC334">
        <v>35.200000000000003</v>
      </c>
      <c r="AD334">
        <v>3.96</v>
      </c>
      <c r="AE334" t="s">
        <v>8632</v>
      </c>
      <c r="AF334" t="s">
        <v>3242</v>
      </c>
      <c r="AG334" t="s">
        <v>3242</v>
      </c>
      <c r="AH334" t="s">
        <v>3243</v>
      </c>
      <c r="AI334" t="s">
        <v>1696</v>
      </c>
      <c r="AJ334">
        <v>76</v>
      </c>
      <c r="AK334" t="s">
        <v>57</v>
      </c>
      <c r="AL334">
        <v>76310</v>
      </c>
      <c r="AM334" t="s">
        <v>55</v>
      </c>
      <c r="AN334" t="s">
        <v>55</v>
      </c>
      <c r="AO334" t="s">
        <v>55</v>
      </c>
      <c r="AS334" t="s">
        <v>343</v>
      </c>
      <c r="AT334">
        <v>21</v>
      </c>
      <c r="AU334">
        <v>30</v>
      </c>
      <c r="AV334">
        <v>39</v>
      </c>
      <c r="BB334">
        <v>0</v>
      </c>
      <c r="BC334">
        <v>0</v>
      </c>
      <c r="BD334" t="s">
        <v>60</v>
      </c>
      <c r="BE334">
        <v>46240</v>
      </c>
      <c r="BF334">
        <v>634324015</v>
      </c>
      <c r="BH334" t="s">
        <v>323</v>
      </c>
      <c r="BI334" t="s">
        <v>320</v>
      </c>
      <c r="BJ334" s="23">
        <v>0.51736111111111116</v>
      </c>
      <c r="BK334">
        <v>41</v>
      </c>
      <c r="BL334">
        <v>4.8600000000000003</v>
      </c>
      <c r="BM334">
        <v>0</v>
      </c>
      <c r="BN334">
        <v>-31.2</v>
      </c>
      <c r="BO334">
        <v>14.66</v>
      </c>
      <c r="BP334" t="s">
        <v>60</v>
      </c>
      <c r="BQ334">
        <v>1.164090147</v>
      </c>
      <c r="BR334" t="s">
        <v>61</v>
      </c>
    </row>
    <row r="335" spans="1:70" x14ac:dyDescent="0.2">
      <c r="A335" s="19">
        <f t="shared" si="22"/>
        <v>4.7799999999999994</v>
      </c>
      <c r="B335" s="20">
        <v>3752</v>
      </c>
      <c r="D335" s="2" t="s">
        <v>1381</v>
      </c>
      <c r="E335" s="2" t="str">
        <f t="shared" si="23"/>
        <v>ST</v>
      </c>
      <c r="F335">
        <v>200720433</v>
      </c>
      <c r="G335">
        <v>202606</v>
      </c>
      <c r="H335" t="s">
        <v>52</v>
      </c>
      <c r="I335" t="s">
        <v>321</v>
      </c>
      <c r="J335" t="s">
        <v>322</v>
      </c>
      <c r="K335" t="s">
        <v>54</v>
      </c>
      <c r="L335">
        <v>46028</v>
      </c>
      <c r="M335">
        <v>46059</v>
      </c>
      <c r="N335" s="21">
        <v>872384293082</v>
      </c>
      <c r="P335" t="s">
        <v>326</v>
      </c>
      <c r="Q335" t="s">
        <v>326</v>
      </c>
      <c r="R335" t="s">
        <v>56</v>
      </c>
      <c r="S335" t="s">
        <v>327</v>
      </c>
      <c r="T335">
        <v>21</v>
      </c>
      <c r="U335" t="s">
        <v>57</v>
      </c>
      <c r="V335">
        <v>21320</v>
      </c>
      <c r="W335">
        <v>23.33</v>
      </c>
      <c r="X335">
        <v>2.76</v>
      </c>
      <c r="Y335">
        <v>0</v>
      </c>
      <c r="Z335">
        <v>-17.75</v>
      </c>
      <c r="AA335">
        <v>8.34</v>
      </c>
      <c r="AB335">
        <v>1</v>
      </c>
      <c r="AC335">
        <v>1.32</v>
      </c>
      <c r="AD335">
        <v>1.32</v>
      </c>
      <c r="AE335" t="s">
        <v>8633</v>
      </c>
      <c r="AF335" t="s">
        <v>3244</v>
      </c>
      <c r="AG335" t="s">
        <v>3245</v>
      </c>
      <c r="AH335" t="s">
        <v>3246</v>
      </c>
      <c r="AI335" t="s">
        <v>1058</v>
      </c>
      <c r="AJ335">
        <v>60</v>
      </c>
      <c r="AK335" t="s">
        <v>57</v>
      </c>
      <c r="AL335">
        <v>60280</v>
      </c>
      <c r="AM335" t="s">
        <v>55</v>
      </c>
      <c r="AN335" t="s">
        <v>55</v>
      </c>
      <c r="AO335" t="s">
        <v>55</v>
      </c>
      <c r="AS335" t="s">
        <v>343</v>
      </c>
      <c r="AT335">
        <v>0</v>
      </c>
      <c r="AU335">
        <v>0</v>
      </c>
      <c r="AV335">
        <v>0</v>
      </c>
      <c r="BB335">
        <v>0</v>
      </c>
      <c r="BC335">
        <v>0</v>
      </c>
      <c r="BD335" t="s">
        <v>60</v>
      </c>
      <c r="BE335">
        <v>46240</v>
      </c>
      <c r="BF335">
        <v>634324015</v>
      </c>
      <c r="BH335" t="s">
        <v>323</v>
      </c>
      <c r="BI335" t="s">
        <v>320</v>
      </c>
      <c r="BJ335" s="23">
        <v>0.44583333333333336</v>
      </c>
      <c r="BK335">
        <v>20</v>
      </c>
      <c r="BL335">
        <v>2.37</v>
      </c>
      <c r="BM335">
        <v>0</v>
      </c>
      <c r="BN335">
        <v>-15.22</v>
      </c>
      <c r="BO335">
        <v>7.15</v>
      </c>
      <c r="BP335" t="s">
        <v>60</v>
      </c>
      <c r="BQ335">
        <v>1.1664392109999999</v>
      </c>
      <c r="BR335" t="s">
        <v>61</v>
      </c>
    </row>
    <row r="336" spans="1:70" x14ac:dyDescent="0.2">
      <c r="A336" s="19">
        <f t="shared" si="22"/>
        <v>21.840000000000003</v>
      </c>
      <c r="B336" s="20">
        <v>3752</v>
      </c>
      <c r="D336" s="2" t="s">
        <v>1381</v>
      </c>
      <c r="E336" s="2" t="str">
        <f t="shared" si="23"/>
        <v>ST</v>
      </c>
      <c r="F336">
        <v>200720433</v>
      </c>
      <c r="G336">
        <v>202606</v>
      </c>
      <c r="H336" t="s">
        <v>52</v>
      </c>
      <c r="I336" t="s">
        <v>321</v>
      </c>
      <c r="J336" t="s">
        <v>322</v>
      </c>
      <c r="K336" t="s">
        <v>54</v>
      </c>
      <c r="L336" s="5">
        <v>46028</v>
      </c>
      <c r="M336" s="5">
        <v>46059</v>
      </c>
      <c r="N336" s="21">
        <v>872381933260</v>
      </c>
      <c r="P336" t="s">
        <v>326</v>
      </c>
      <c r="Q336" t="s">
        <v>326</v>
      </c>
      <c r="R336" t="s">
        <v>56</v>
      </c>
      <c r="S336" t="s">
        <v>327</v>
      </c>
      <c r="T336">
        <v>21</v>
      </c>
      <c r="U336" t="s">
        <v>57</v>
      </c>
      <c r="V336">
        <v>21320</v>
      </c>
      <c r="W336">
        <v>106.61</v>
      </c>
      <c r="X336">
        <v>113.4</v>
      </c>
      <c r="Y336">
        <v>0</v>
      </c>
      <c r="Z336">
        <v>-81.14</v>
      </c>
      <c r="AA336">
        <v>138.88</v>
      </c>
      <c r="AB336">
        <v>7</v>
      </c>
      <c r="AC336">
        <v>113.52</v>
      </c>
      <c r="AD336">
        <v>40.04</v>
      </c>
      <c r="AE336" t="s">
        <v>8634</v>
      </c>
      <c r="AF336" t="s">
        <v>3247</v>
      </c>
      <c r="AG336" t="s">
        <v>3247</v>
      </c>
      <c r="AH336" t="s">
        <v>3248</v>
      </c>
      <c r="AI336" t="s">
        <v>3249</v>
      </c>
      <c r="AJ336">
        <v>74</v>
      </c>
      <c r="AK336" t="s">
        <v>57</v>
      </c>
      <c r="AL336">
        <v>74140</v>
      </c>
      <c r="AM336" t="s">
        <v>55</v>
      </c>
      <c r="AN336" t="s">
        <v>55</v>
      </c>
      <c r="AO336" t="s">
        <v>55</v>
      </c>
      <c r="AS336" t="s">
        <v>343</v>
      </c>
      <c r="AT336">
        <v>0</v>
      </c>
      <c r="AU336">
        <v>0</v>
      </c>
      <c r="AV336">
        <v>0</v>
      </c>
      <c r="BB336">
        <v>0</v>
      </c>
      <c r="BC336">
        <v>0</v>
      </c>
      <c r="BD336" t="s">
        <v>60</v>
      </c>
      <c r="BE336" s="5">
        <v>46240</v>
      </c>
      <c r="BF336">
        <v>634324015</v>
      </c>
      <c r="BH336" t="s">
        <v>323</v>
      </c>
      <c r="BI336" t="s">
        <v>320</v>
      </c>
      <c r="BJ336" s="23">
        <v>0.44930555555555557</v>
      </c>
      <c r="BK336">
        <v>91.4</v>
      </c>
      <c r="BL336">
        <v>97.22</v>
      </c>
      <c r="BM336">
        <v>0</v>
      </c>
      <c r="BN336">
        <v>-69.56</v>
      </c>
      <c r="BO336">
        <v>119.06</v>
      </c>
      <c r="BP336" t="s">
        <v>60</v>
      </c>
      <c r="BQ336">
        <v>1.1664392109999999</v>
      </c>
      <c r="BR336" t="s">
        <v>61</v>
      </c>
    </row>
    <row r="337" spans="1:70" x14ac:dyDescent="0.2">
      <c r="A337" s="19">
        <f t="shared" si="22"/>
        <v>20.840000000000003</v>
      </c>
      <c r="B337" s="20">
        <v>3752</v>
      </c>
      <c r="D337" s="2" t="s">
        <v>1381</v>
      </c>
      <c r="E337" s="2" t="str">
        <f t="shared" si="23"/>
        <v>ST</v>
      </c>
      <c r="F337">
        <v>200720433</v>
      </c>
      <c r="G337">
        <v>202606</v>
      </c>
      <c r="H337" t="s">
        <v>52</v>
      </c>
      <c r="I337" t="s">
        <v>321</v>
      </c>
      <c r="J337" t="s">
        <v>322</v>
      </c>
      <c r="K337" t="s">
        <v>54</v>
      </c>
      <c r="L337">
        <v>46301</v>
      </c>
      <c r="M337" s="5">
        <v>46332</v>
      </c>
      <c r="N337" s="21">
        <v>872882714009</v>
      </c>
      <c r="P337" t="s">
        <v>326</v>
      </c>
      <c r="Q337" t="s">
        <v>326</v>
      </c>
      <c r="R337" t="s">
        <v>56</v>
      </c>
      <c r="S337" t="s">
        <v>327</v>
      </c>
      <c r="T337">
        <v>21</v>
      </c>
      <c r="U337" t="s">
        <v>57</v>
      </c>
      <c r="V337">
        <v>21320</v>
      </c>
      <c r="W337">
        <v>100.56</v>
      </c>
      <c r="X337">
        <v>111.56</v>
      </c>
      <c r="Y337">
        <v>0</v>
      </c>
      <c r="Z337">
        <v>-76.52</v>
      </c>
      <c r="AA337">
        <v>135.59</v>
      </c>
      <c r="AB337">
        <v>8</v>
      </c>
      <c r="AC337">
        <v>106.48</v>
      </c>
      <c r="AD337">
        <v>106.48</v>
      </c>
      <c r="AE337" t="s">
        <v>1601</v>
      </c>
      <c r="AF337" t="s">
        <v>429</v>
      </c>
      <c r="AG337" t="s">
        <v>429</v>
      </c>
      <c r="AH337" t="s">
        <v>3250</v>
      </c>
      <c r="AI337" t="s">
        <v>3251</v>
      </c>
      <c r="AJ337">
        <v>30</v>
      </c>
      <c r="AK337" t="s">
        <v>57</v>
      </c>
      <c r="AL337">
        <v>30220</v>
      </c>
      <c r="AM337" t="s">
        <v>55</v>
      </c>
      <c r="AN337" t="s">
        <v>55</v>
      </c>
      <c r="AO337" t="s">
        <v>55</v>
      </c>
      <c r="AS337" t="s">
        <v>343</v>
      </c>
      <c r="AT337">
        <v>0</v>
      </c>
      <c r="AU337">
        <v>0</v>
      </c>
      <c r="AV337">
        <v>0</v>
      </c>
      <c r="BB337">
        <v>0</v>
      </c>
      <c r="BC337">
        <v>0</v>
      </c>
      <c r="BD337" t="s">
        <v>60</v>
      </c>
      <c r="BE337" s="5" t="s">
        <v>2497</v>
      </c>
      <c r="BF337">
        <v>634333759</v>
      </c>
      <c r="BH337" t="s">
        <v>323</v>
      </c>
      <c r="BI337" t="s">
        <v>320</v>
      </c>
      <c r="BJ337" s="23">
        <v>0.39652777777777776</v>
      </c>
      <c r="BK337">
        <v>87.2</v>
      </c>
      <c r="BL337">
        <v>96.74</v>
      </c>
      <c r="BM337">
        <v>0</v>
      </c>
      <c r="BN337">
        <v>-66.36</v>
      </c>
      <c r="BO337">
        <v>117.58</v>
      </c>
      <c r="BP337" t="s">
        <v>60</v>
      </c>
      <c r="BQ337">
        <v>1.153163127</v>
      </c>
      <c r="BR337" t="s">
        <v>61</v>
      </c>
    </row>
    <row r="338" spans="1:70" x14ac:dyDescent="0.2">
      <c r="A338" s="19">
        <f t="shared" si="22"/>
        <v>19.499999999999993</v>
      </c>
      <c r="B338" s="20">
        <v>3752</v>
      </c>
      <c r="D338" s="2" t="s">
        <v>1381</v>
      </c>
      <c r="E338" s="2" t="str">
        <f t="shared" si="23"/>
        <v>ST</v>
      </c>
      <c r="F338">
        <v>200720433</v>
      </c>
      <c r="G338">
        <v>202606</v>
      </c>
      <c r="H338" t="s">
        <v>52</v>
      </c>
      <c r="I338" t="s">
        <v>321</v>
      </c>
      <c r="J338" t="s">
        <v>322</v>
      </c>
      <c r="K338" t="s">
        <v>54</v>
      </c>
      <c r="L338" s="5">
        <v>46148</v>
      </c>
      <c r="M338" s="5">
        <v>46240</v>
      </c>
      <c r="N338" s="21">
        <v>872646773747</v>
      </c>
      <c r="P338" t="s">
        <v>326</v>
      </c>
      <c r="Q338" t="s">
        <v>326</v>
      </c>
      <c r="R338" t="s">
        <v>56</v>
      </c>
      <c r="S338" t="s">
        <v>327</v>
      </c>
      <c r="T338">
        <v>21</v>
      </c>
      <c r="U338" t="s">
        <v>57</v>
      </c>
      <c r="V338">
        <v>21320</v>
      </c>
      <c r="W338">
        <v>94.75</v>
      </c>
      <c r="X338">
        <v>11.23</v>
      </c>
      <c r="Y338">
        <v>0</v>
      </c>
      <c r="Z338">
        <v>-72.11</v>
      </c>
      <c r="AA338">
        <v>33.869999999999997</v>
      </c>
      <c r="AB338">
        <v>5</v>
      </c>
      <c r="AC338">
        <v>99</v>
      </c>
      <c r="AD338">
        <v>99</v>
      </c>
      <c r="AE338" t="s">
        <v>8635</v>
      </c>
      <c r="AF338" t="s">
        <v>2200</v>
      </c>
      <c r="AG338" t="s">
        <v>2200</v>
      </c>
      <c r="AH338" t="s">
        <v>2201</v>
      </c>
      <c r="AI338" t="s">
        <v>811</v>
      </c>
      <c r="AJ338">
        <v>34</v>
      </c>
      <c r="AK338" t="s">
        <v>57</v>
      </c>
      <c r="AL338">
        <v>34300</v>
      </c>
      <c r="AM338" t="s">
        <v>55</v>
      </c>
      <c r="AN338" t="s">
        <v>55</v>
      </c>
      <c r="AO338" t="s">
        <v>55</v>
      </c>
      <c r="AS338" t="s">
        <v>343</v>
      </c>
      <c r="AT338">
        <v>30</v>
      </c>
      <c r="AU338">
        <v>31</v>
      </c>
      <c r="AV338">
        <v>39</v>
      </c>
      <c r="BB338">
        <v>0</v>
      </c>
      <c r="BC338">
        <v>0</v>
      </c>
      <c r="BD338" t="s">
        <v>60</v>
      </c>
      <c r="BE338" t="s">
        <v>2497</v>
      </c>
      <c r="BF338">
        <v>634333759</v>
      </c>
      <c r="BH338" t="s">
        <v>323</v>
      </c>
      <c r="BI338" t="s">
        <v>320</v>
      </c>
      <c r="BJ338" s="23">
        <v>0.49375000000000002</v>
      </c>
      <c r="BK338">
        <v>81.599999999999994</v>
      </c>
      <c r="BL338">
        <v>9.67</v>
      </c>
      <c r="BM338">
        <v>0</v>
      </c>
      <c r="BN338">
        <v>-62.1</v>
      </c>
      <c r="BO338">
        <v>29.17</v>
      </c>
      <c r="BP338" t="s">
        <v>60</v>
      </c>
      <c r="BQ338">
        <v>1.161210911</v>
      </c>
      <c r="BR338" t="s">
        <v>61</v>
      </c>
    </row>
    <row r="339" spans="1:70" x14ac:dyDescent="0.2">
      <c r="A339" s="19">
        <f t="shared" si="22"/>
        <v>8.4599999999999973</v>
      </c>
      <c r="B339" s="20">
        <v>3752</v>
      </c>
      <c r="D339" s="2" t="s">
        <v>1381</v>
      </c>
      <c r="E339" s="2" t="str">
        <f t="shared" si="23"/>
        <v>ST</v>
      </c>
      <c r="F339">
        <v>200720433</v>
      </c>
      <c r="G339">
        <v>202606</v>
      </c>
      <c r="H339" t="s">
        <v>52</v>
      </c>
      <c r="I339" t="s">
        <v>321</v>
      </c>
      <c r="J339" t="s">
        <v>322</v>
      </c>
      <c r="K339" t="s">
        <v>54</v>
      </c>
      <c r="L339" t="s">
        <v>2039</v>
      </c>
      <c r="M339">
        <v>46028</v>
      </c>
      <c r="N339" s="21">
        <v>872384540536</v>
      </c>
      <c r="P339" t="s">
        <v>326</v>
      </c>
      <c r="Q339" t="s">
        <v>326</v>
      </c>
      <c r="R339" t="s">
        <v>56</v>
      </c>
      <c r="S339" t="s">
        <v>327</v>
      </c>
      <c r="T339">
        <v>21</v>
      </c>
      <c r="U339" t="s">
        <v>57</v>
      </c>
      <c r="V339">
        <v>21320</v>
      </c>
      <c r="W339">
        <v>41.2</v>
      </c>
      <c r="X339">
        <v>4.3899999999999997</v>
      </c>
      <c r="Y339">
        <v>0</v>
      </c>
      <c r="Z339">
        <v>-31.35</v>
      </c>
      <c r="AA339">
        <v>14.23</v>
      </c>
      <c r="AB339">
        <v>2</v>
      </c>
      <c r="AC339">
        <v>25.08</v>
      </c>
      <c r="AD339">
        <v>4.84</v>
      </c>
      <c r="AE339" t="s">
        <v>8636</v>
      </c>
      <c r="AF339" t="s">
        <v>3252</v>
      </c>
      <c r="AG339" t="s">
        <v>3252</v>
      </c>
      <c r="AH339" t="s">
        <v>3253</v>
      </c>
      <c r="AI339" t="s">
        <v>3254</v>
      </c>
      <c r="AJ339">
        <v>8</v>
      </c>
      <c r="AK339" t="s">
        <v>57</v>
      </c>
      <c r="AL339">
        <v>8300</v>
      </c>
      <c r="AM339" t="s">
        <v>55</v>
      </c>
      <c r="AN339" t="s">
        <v>55</v>
      </c>
      <c r="AO339" t="s">
        <v>55</v>
      </c>
      <c r="AS339" t="s">
        <v>343</v>
      </c>
      <c r="AT339">
        <v>30</v>
      </c>
      <c r="AU339">
        <v>30</v>
      </c>
      <c r="AV339">
        <v>40</v>
      </c>
      <c r="BB339">
        <v>0</v>
      </c>
      <c r="BC339">
        <v>0</v>
      </c>
      <c r="BD339" t="s">
        <v>60</v>
      </c>
      <c r="BE339">
        <v>46240</v>
      </c>
      <c r="BF339">
        <v>634324015</v>
      </c>
      <c r="BH339" t="s">
        <v>323</v>
      </c>
      <c r="BI339" t="s">
        <v>320</v>
      </c>
      <c r="BJ339" s="23">
        <v>0.31874999999999998</v>
      </c>
      <c r="BK339">
        <v>35.4</v>
      </c>
      <c r="BL339">
        <v>3.77</v>
      </c>
      <c r="BM339">
        <v>0</v>
      </c>
      <c r="BN339">
        <v>-26.94</v>
      </c>
      <c r="BO339">
        <v>12.23</v>
      </c>
      <c r="BP339" t="s">
        <v>60</v>
      </c>
      <c r="BQ339">
        <v>1.163724384</v>
      </c>
      <c r="BR339" t="s">
        <v>61</v>
      </c>
    </row>
    <row r="340" spans="1:70" x14ac:dyDescent="0.2">
      <c r="A340" s="19">
        <f t="shared" si="22"/>
        <v>8.7999999999999972</v>
      </c>
      <c r="B340" s="20">
        <v>3752</v>
      </c>
      <c r="D340" s="2" t="s">
        <v>346</v>
      </c>
      <c r="E340" s="2" t="str">
        <f t="shared" si="23"/>
        <v>ST</v>
      </c>
      <c r="F340">
        <v>200720433</v>
      </c>
      <c r="G340">
        <v>202606</v>
      </c>
      <c r="H340" t="s">
        <v>52</v>
      </c>
      <c r="I340" t="s">
        <v>321</v>
      </c>
      <c r="J340" t="s">
        <v>322</v>
      </c>
      <c r="K340" t="s">
        <v>358</v>
      </c>
      <c r="L340" s="5" t="s">
        <v>2039</v>
      </c>
      <c r="M340">
        <v>46028</v>
      </c>
      <c r="N340" s="21">
        <v>381663677033</v>
      </c>
      <c r="P340" t="s">
        <v>982</v>
      </c>
      <c r="Q340" t="s">
        <v>359</v>
      </c>
      <c r="R340" t="s">
        <v>983</v>
      </c>
      <c r="S340" t="s">
        <v>984</v>
      </c>
      <c r="T340">
        <v>59</v>
      </c>
      <c r="U340" t="s">
        <v>57</v>
      </c>
      <c r="V340">
        <v>59810</v>
      </c>
      <c r="W340">
        <v>42.83</v>
      </c>
      <c r="X340">
        <v>4.5599999999999996</v>
      </c>
      <c r="Y340">
        <v>0</v>
      </c>
      <c r="Z340">
        <v>-32.58</v>
      </c>
      <c r="AA340">
        <v>14.8</v>
      </c>
      <c r="AB340">
        <v>2</v>
      </c>
      <c r="AC340">
        <v>28.6</v>
      </c>
      <c r="AD340">
        <v>0.44</v>
      </c>
      <c r="AE340" t="s">
        <v>8477</v>
      </c>
      <c r="AF340" t="s">
        <v>326</v>
      </c>
      <c r="AG340" t="s">
        <v>326</v>
      </c>
      <c r="AH340" t="s">
        <v>56</v>
      </c>
      <c r="AI340" t="s">
        <v>327</v>
      </c>
      <c r="AJ340">
        <v>21</v>
      </c>
      <c r="AK340" t="s">
        <v>57</v>
      </c>
      <c r="AL340">
        <v>21320</v>
      </c>
      <c r="AM340" t="s">
        <v>3255</v>
      </c>
      <c r="AN340" t="s">
        <v>55</v>
      </c>
      <c r="AO340" t="s">
        <v>55</v>
      </c>
      <c r="AS340" t="s">
        <v>343</v>
      </c>
      <c r="AT340">
        <v>29</v>
      </c>
      <c r="AU340">
        <v>31</v>
      </c>
      <c r="AV340">
        <v>39</v>
      </c>
      <c r="BB340">
        <v>0</v>
      </c>
      <c r="BC340">
        <v>1</v>
      </c>
      <c r="BD340" t="s">
        <v>60</v>
      </c>
      <c r="BE340">
        <v>46240</v>
      </c>
      <c r="BF340">
        <v>634324015</v>
      </c>
      <c r="BH340" t="s">
        <v>323</v>
      </c>
      <c r="BI340" t="s">
        <v>320</v>
      </c>
      <c r="BJ340" s="23">
        <v>0.55833333333333335</v>
      </c>
      <c r="BK340">
        <v>36.799999999999997</v>
      </c>
      <c r="BL340">
        <v>3.92</v>
      </c>
      <c r="BM340">
        <v>0</v>
      </c>
      <c r="BN340">
        <v>-28</v>
      </c>
      <c r="BO340">
        <v>12.72</v>
      </c>
      <c r="BP340" t="s">
        <v>60</v>
      </c>
      <c r="BQ340">
        <v>1.163724384</v>
      </c>
      <c r="BR340" t="s">
        <v>61</v>
      </c>
    </row>
    <row r="341" spans="1:70" x14ac:dyDescent="0.2">
      <c r="A341" s="19">
        <f t="shared" si="22"/>
        <v>14.480000000000004</v>
      </c>
      <c r="B341" s="20">
        <v>3752</v>
      </c>
      <c r="D341" s="2" t="s">
        <v>1381</v>
      </c>
      <c r="E341" s="2" t="str">
        <f t="shared" si="23"/>
        <v>ST</v>
      </c>
      <c r="F341">
        <v>200720433</v>
      </c>
      <c r="G341">
        <v>202606</v>
      </c>
      <c r="H341" t="s">
        <v>52</v>
      </c>
      <c r="I341" t="s">
        <v>321</v>
      </c>
      <c r="J341" t="s">
        <v>322</v>
      </c>
      <c r="K341" t="s">
        <v>54</v>
      </c>
      <c r="L341">
        <v>46271</v>
      </c>
      <c r="M341">
        <v>46332</v>
      </c>
      <c r="N341" s="21">
        <v>872832582561</v>
      </c>
      <c r="P341" t="s">
        <v>326</v>
      </c>
      <c r="Q341" t="s">
        <v>326</v>
      </c>
      <c r="R341" t="s">
        <v>56</v>
      </c>
      <c r="S341" t="s">
        <v>327</v>
      </c>
      <c r="T341">
        <v>21</v>
      </c>
      <c r="U341" t="s">
        <v>57</v>
      </c>
      <c r="V341">
        <v>21320</v>
      </c>
      <c r="W341">
        <v>69.849999999999994</v>
      </c>
      <c r="X341">
        <v>8.2799999999999994</v>
      </c>
      <c r="Y341">
        <v>0</v>
      </c>
      <c r="Z341">
        <v>-53.16</v>
      </c>
      <c r="AA341">
        <v>24.97</v>
      </c>
      <c r="AB341">
        <v>5</v>
      </c>
      <c r="AC341">
        <v>65.56</v>
      </c>
      <c r="AD341">
        <v>65.56</v>
      </c>
      <c r="AE341" t="s">
        <v>8637</v>
      </c>
      <c r="AF341" t="s">
        <v>3256</v>
      </c>
      <c r="AG341" t="s">
        <v>3256</v>
      </c>
      <c r="AH341" t="s">
        <v>3257</v>
      </c>
      <c r="AI341" t="s">
        <v>3258</v>
      </c>
      <c r="AJ341">
        <v>32</v>
      </c>
      <c r="AK341" t="s">
        <v>57</v>
      </c>
      <c r="AL341">
        <v>32120</v>
      </c>
      <c r="AM341" t="s">
        <v>55</v>
      </c>
      <c r="AN341" t="s">
        <v>55</v>
      </c>
      <c r="AO341" t="s">
        <v>55</v>
      </c>
      <c r="AS341" t="s">
        <v>343</v>
      </c>
      <c r="AT341">
        <v>0</v>
      </c>
      <c r="AU341">
        <v>0</v>
      </c>
      <c r="AV341">
        <v>0</v>
      </c>
      <c r="BB341">
        <v>0</v>
      </c>
      <c r="BC341">
        <v>0</v>
      </c>
      <c r="BD341" t="s">
        <v>60</v>
      </c>
      <c r="BE341" t="s">
        <v>2497</v>
      </c>
      <c r="BF341">
        <v>634333759</v>
      </c>
      <c r="BH341" t="s">
        <v>323</v>
      </c>
      <c r="BI341" t="s">
        <v>320</v>
      </c>
      <c r="BJ341" s="23">
        <v>0.625</v>
      </c>
      <c r="BK341">
        <v>60.6</v>
      </c>
      <c r="BL341">
        <v>7.18</v>
      </c>
      <c r="BM341">
        <v>0</v>
      </c>
      <c r="BN341">
        <v>-46.12</v>
      </c>
      <c r="BO341">
        <v>21.66</v>
      </c>
      <c r="BP341" t="s">
        <v>60</v>
      </c>
      <c r="BQ341">
        <v>1.1526181719999999</v>
      </c>
      <c r="BR341" t="s">
        <v>61</v>
      </c>
    </row>
    <row r="342" spans="1:70" x14ac:dyDescent="0.2">
      <c r="A342" s="19">
        <f t="shared" si="22"/>
        <v>20.840000000000003</v>
      </c>
      <c r="B342" s="20">
        <v>3752</v>
      </c>
      <c r="D342" s="2" t="s">
        <v>1381</v>
      </c>
      <c r="E342" s="2" t="str">
        <f t="shared" si="23"/>
        <v>ST</v>
      </c>
      <c r="F342">
        <v>200720433</v>
      </c>
      <c r="G342">
        <v>202606</v>
      </c>
      <c r="H342" t="s">
        <v>52</v>
      </c>
      <c r="I342" t="s">
        <v>321</v>
      </c>
      <c r="J342" t="s">
        <v>322</v>
      </c>
      <c r="K342" t="s">
        <v>54</v>
      </c>
      <c r="L342" s="5">
        <v>46028</v>
      </c>
      <c r="M342" s="5">
        <v>46059</v>
      </c>
      <c r="N342" s="21">
        <v>872391257903</v>
      </c>
      <c r="P342" t="s">
        <v>326</v>
      </c>
      <c r="Q342" t="s">
        <v>326</v>
      </c>
      <c r="R342" t="s">
        <v>56</v>
      </c>
      <c r="S342" t="s">
        <v>327</v>
      </c>
      <c r="T342">
        <v>21</v>
      </c>
      <c r="U342" t="s">
        <v>57</v>
      </c>
      <c r="V342">
        <v>21320</v>
      </c>
      <c r="W342">
        <v>101.71</v>
      </c>
      <c r="X342">
        <v>112.84</v>
      </c>
      <c r="Y342">
        <v>0</v>
      </c>
      <c r="Z342">
        <v>-77.400000000000006</v>
      </c>
      <c r="AA342">
        <v>137.15</v>
      </c>
      <c r="AB342">
        <v>7</v>
      </c>
      <c r="AC342">
        <v>107.36</v>
      </c>
      <c r="AD342">
        <v>43.12</v>
      </c>
      <c r="AE342" t="s">
        <v>8638</v>
      </c>
      <c r="AF342" t="s">
        <v>882</v>
      </c>
      <c r="AG342" t="s">
        <v>882</v>
      </c>
      <c r="AH342" t="s">
        <v>883</v>
      </c>
      <c r="AI342" t="s">
        <v>825</v>
      </c>
      <c r="AJ342">
        <v>56</v>
      </c>
      <c r="AK342" t="s">
        <v>57</v>
      </c>
      <c r="AL342">
        <v>56000</v>
      </c>
      <c r="AM342" t="s">
        <v>55</v>
      </c>
      <c r="AN342" t="s">
        <v>55</v>
      </c>
      <c r="AO342" t="s">
        <v>55</v>
      </c>
      <c r="AS342" t="s">
        <v>343</v>
      </c>
      <c r="AT342">
        <v>0</v>
      </c>
      <c r="AU342">
        <v>0</v>
      </c>
      <c r="AV342">
        <v>0</v>
      </c>
      <c r="BB342">
        <v>0</v>
      </c>
      <c r="BC342">
        <v>0</v>
      </c>
      <c r="BD342" t="s">
        <v>60</v>
      </c>
      <c r="BE342" s="5">
        <v>46240</v>
      </c>
      <c r="BF342">
        <v>634324015</v>
      </c>
      <c r="BH342" t="s">
        <v>323</v>
      </c>
      <c r="BI342" t="s">
        <v>320</v>
      </c>
      <c r="BJ342" s="23">
        <v>0.51527777777777772</v>
      </c>
      <c r="BK342">
        <v>87.2</v>
      </c>
      <c r="BL342">
        <v>96.74</v>
      </c>
      <c r="BM342">
        <v>0</v>
      </c>
      <c r="BN342">
        <v>-66.36</v>
      </c>
      <c r="BO342">
        <v>117.58</v>
      </c>
      <c r="BP342" t="s">
        <v>60</v>
      </c>
      <c r="BQ342">
        <v>1.1664392109999999</v>
      </c>
      <c r="BR342" t="s">
        <v>61</v>
      </c>
    </row>
    <row r="343" spans="1:70" x14ac:dyDescent="0.2">
      <c r="A343" s="19">
        <f t="shared" si="22"/>
        <v>8.7999999999999972</v>
      </c>
      <c r="B343" s="20">
        <v>3752</v>
      </c>
      <c r="D343" s="2" t="s">
        <v>1381</v>
      </c>
      <c r="E343" s="2" t="str">
        <f t="shared" si="23"/>
        <v>ST</v>
      </c>
      <c r="F343">
        <v>200720433</v>
      </c>
      <c r="G343">
        <v>202606</v>
      </c>
      <c r="H343" t="s">
        <v>52</v>
      </c>
      <c r="I343" t="s">
        <v>321</v>
      </c>
      <c r="J343" t="s">
        <v>322</v>
      </c>
      <c r="K343" t="s">
        <v>54</v>
      </c>
      <c r="L343" s="5" t="s">
        <v>1817</v>
      </c>
      <c r="M343" s="5" t="s">
        <v>2039</v>
      </c>
      <c r="N343" s="21">
        <v>872329057096</v>
      </c>
      <c r="P343" t="s">
        <v>326</v>
      </c>
      <c r="Q343" t="s">
        <v>326</v>
      </c>
      <c r="R343" t="s">
        <v>56</v>
      </c>
      <c r="S343" t="s">
        <v>327</v>
      </c>
      <c r="T343">
        <v>21</v>
      </c>
      <c r="U343" t="s">
        <v>57</v>
      </c>
      <c r="V343">
        <v>21320</v>
      </c>
      <c r="W343">
        <v>42.81</v>
      </c>
      <c r="X343">
        <v>4.5599999999999996</v>
      </c>
      <c r="Y343">
        <v>0</v>
      </c>
      <c r="Z343">
        <v>-32.57</v>
      </c>
      <c r="AA343">
        <v>14.8</v>
      </c>
      <c r="AB343">
        <v>2</v>
      </c>
      <c r="AC343">
        <v>28.6</v>
      </c>
      <c r="AD343">
        <v>3.52</v>
      </c>
      <c r="AE343" t="s">
        <v>8639</v>
      </c>
      <c r="AF343" t="s">
        <v>3259</v>
      </c>
      <c r="AG343" t="s">
        <v>3259</v>
      </c>
      <c r="AH343" t="s">
        <v>3260</v>
      </c>
      <c r="AI343" t="s">
        <v>3261</v>
      </c>
      <c r="AJ343">
        <v>80</v>
      </c>
      <c r="AK343" t="s">
        <v>57</v>
      </c>
      <c r="AL343">
        <v>80100</v>
      </c>
      <c r="AM343" t="s">
        <v>55</v>
      </c>
      <c r="AN343" t="s">
        <v>55</v>
      </c>
      <c r="AO343" t="s">
        <v>55</v>
      </c>
      <c r="AS343" t="s">
        <v>343</v>
      </c>
      <c r="AT343">
        <v>0</v>
      </c>
      <c r="AU343">
        <v>0</v>
      </c>
      <c r="AV343">
        <v>0</v>
      </c>
      <c r="BB343">
        <v>0</v>
      </c>
      <c r="BC343">
        <v>0</v>
      </c>
      <c r="BD343" t="s">
        <v>60</v>
      </c>
      <c r="BE343" s="5">
        <v>46240</v>
      </c>
      <c r="BF343">
        <v>634324015</v>
      </c>
      <c r="BH343" t="s">
        <v>323</v>
      </c>
      <c r="BI343" t="s">
        <v>320</v>
      </c>
      <c r="BJ343" s="23">
        <v>0.40972222222222221</v>
      </c>
      <c r="BK343">
        <v>36.799999999999997</v>
      </c>
      <c r="BL343">
        <v>3.92</v>
      </c>
      <c r="BM343">
        <v>0</v>
      </c>
      <c r="BN343">
        <v>-28</v>
      </c>
      <c r="BO343">
        <v>12.72</v>
      </c>
      <c r="BP343" t="s">
        <v>60</v>
      </c>
      <c r="BQ343">
        <v>1.163318249</v>
      </c>
      <c r="BR343" t="s">
        <v>61</v>
      </c>
    </row>
    <row r="344" spans="1:70" x14ac:dyDescent="0.2">
      <c r="A344" s="19">
        <f t="shared" si="22"/>
        <v>11.809999999999995</v>
      </c>
      <c r="B344" s="20">
        <v>3752</v>
      </c>
      <c r="D344" s="2" t="s">
        <v>1381</v>
      </c>
      <c r="E344" s="2" t="str">
        <f t="shared" si="23"/>
        <v>ST</v>
      </c>
      <c r="F344">
        <v>200720433</v>
      </c>
      <c r="G344">
        <v>202606</v>
      </c>
      <c r="H344" t="s">
        <v>52</v>
      </c>
      <c r="I344" t="s">
        <v>321</v>
      </c>
      <c r="J344" t="s">
        <v>322</v>
      </c>
      <c r="K344" t="s">
        <v>54</v>
      </c>
      <c r="L344" s="5" t="s">
        <v>2039</v>
      </c>
      <c r="M344">
        <v>46028</v>
      </c>
      <c r="N344" s="21">
        <v>872384039150</v>
      </c>
      <c r="P344" t="s">
        <v>326</v>
      </c>
      <c r="Q344" t="s">
        <v>326</v>
      </c>
      <c r="R344" t="s">
        <v>56</v>
      </c>
      <c r="S344" t="s">
        <v>327</v>
      </c>
      <c r="T344">
        <v>21</v>
      </c>
      <c r="U344" t="s">
        <v>57</v>
      </c>
      <c r="V344">
        <v>21320</v>
      </c>
      <c r="W344">
        <v>57.49</v>
      </c>
      <c r="X344">
        <v>6.13</v>
      </c>
      <c r="Y344">
        <v>0</v>
      </c>
      <c r="Z344">
        <v>-43.74</v>
      </c>
      <c r="AA344">
        <v>19.88</v>
      </c>
      <c r="AB344">
        <v>3</v>
      </c>
      <c r="AC344">
        <v>48.4</v>
      </c>
      <c r="AD344">
        <v>7.92</v>
      </c>
      <c r="AE344" t="s">
        <v>1459</v>
      </c>
      <c r="AF344" t="s">
        <v>398</v>
      </c>
      <c r="AG344" t="s">
        <v>398</v>
      </c>
      <c r="AH344" t="s">
        <v>3262</v>
      </c>
      <c r="AI344" t="s">
        <v>849</v>
      </c>
      <c r="AJ344">
        <v>22</v>
      </c>
      <c r="AK344" t="s">
        <v>57</v>
      </c>
      <c r="AL344">
        <v>22100</v>
      </c>
      <c r="AM344" t="s">
        <v>55</v>
      </c>
      <c r="AN344" t="s">
        <v>55</v>
      </c>
      <c r="AO344" t="s">
        <v>55</v>
      </c>
      <c r="AS344" t="s">
        <v>343</v>
      </c>
      <c r="AT344">
        <v>30</v>
      </c>
      <c r="AU344">
        <v>31</v>
      </c>
      <c r="AV344">
        <v>39</v>
      </c>
      <c r="BB344">
        <v>0</v>
      </c>
      <c r="BC344">
        <v>0</v>
      </c>
      <c r="BD344" t="s">
        <v>60</v>
      </c>
      <c r="BE344">
        <v>46240</v>
      </c>
      <c r="BF344">
        <v>634324015</v>
      </c>
      <c r="BH344" t="s">
        <v>323</v>
      </c>
      <c r="BI344" t="s">
        <v>320</v>
      </c>
      <c r="BJ344" s="23">
        <v>0.40972222222222221</v>
      </c>
      <c r="BK344">
        <v>49.4</v>
      </c>
      <c r="BL344">
        <v>5.27</v>
      </c>
      <c r="BM344">
        <v>0</v>
      </c>
      <c r="BN344">
        <v>-37.590000000000003</v>
      </c>
      <c r="BO344">
        <v>17.079999999999998</v>
      </c>
      <c r="BP344" t="s">
        <v>60</v>
      </c>
      <c r="BQ344">
        <v>1.163724384</v>
      </c>
      <c r="BR344" t="s">
        <v>61</v>
      </c>
    </row>
    <row r="345" spans="1:70" x14ac:dyDescent="0.2">
      <c r="A345" s="19">
        <f t="shared" si="22"/>
        <v>10.469999999999999</v>
      </c>
      <c r="B345" s="20">
        <v>3752</v>
      </c>
      <c r="D345" s="2" t="s">
        <v>1381</v>
      </c>
      <c r="E345" s="2" t="str">
        <f t="shared" si="23"/>
        <v>ST</v>
      </c>
      <c r="F345">
        <v>200720433</v>
      </c>
      <c r="G345">
        <v>202606</v>
      </c>
      <c r="H345" t="s">
        <v>52</v>
      </c>
      <c r="I345" t="s">
        <v>321</v>
      </c>
      <c r="J345" t="s">
        <v>322</v>
      </c>
      <c r="K345" t="s">
        <v>54</v>
      </c>
      <c r="L345" s="5" t="s">
        <v>2039</v>
      </c>
      <c r="M345" s="5">
        <v>46028</v>
      </c>
      <c r="N345" s="21">
        <v>872382301092</v>
      </c>
      <c r="P345" t="s">
        <v>326</v>
      </c>
      <c r="Q345" t="s">
        <v>326</v>
      </c>
      <c r="R345" t="s">
        <v>56</v>
      </c>
      <c r="S345" t="s">
        <v>327</v>
      </c>
      <c r="T345">
        <v>21</v>
      </c>
      <c r="U345" t="s">
        <v>57</v>
      </c>
      <c r="V345">
        <v>21320</v>
      </c>
      <c r="W345">
        <v>50.97</v>
      </c>
      <c r="X345">
        <v>5.42</v>
      </c>
      <c r="Y345">
        <v>0</v>
      </c>
      <c r="Z345">
        <v>-38.79</v>
      </c>
      <c r="AA345">
        <v>17.61</v>
      </c>
      <c r="AB345">
        <v>2</v>
      </c>
      <c r="AC345">
        <v>39.6</v>
      </c>
      <c r="AD345">
        <v>6.16</v>
      </c>
      <c r="AE345" t="s">
        <v>8640</v>
      </c>
      <c r="AF345" t="s">
        <v>563</v>
      </c>
      <c r="AG345" t="s">
        <v>563</v>
      </c>
      <c r="AH345" t="s">
        <v>3263</v>
      </c>
      <c r="AI345" t="s">
        <v>1105</v>
      </c>
      <c r="AJ345">
        <v>60</v>
      </c>
      <c r="AK345" t="s">
        <v>57</v>
      </c>
      <c r="AL345">
        <v>60500</v>
      </c>
      <c r="AM345" t="s">
        <v>55</v>
      </c>
      <c r="AN345" t="s">
        <v>55</v>
      </c>
      <c r="AO345" t="s">
        <v>55</v>
      </c>
      <c r="AS345" t="s">
        <v>343</v>
      </c>
      <c r="AT345">
        <v>0</v>
      </c>
      <c r="AU345">
        <v>0</v>
      </c>
      <c r="AV345">
        <v>0</v>
      </c>
      <c r="BB345">
        <v>0</v>
      </c>
      <c r="BC345">
        <v>0</v>
      </c>
      <c r="BD345" t="s">
        <v>60</v>
      </c>
      <c r="BE345">
        <v>46240</v>
      </c>
      <c r="BF345">
        <v>634324015</v>
      </c>
      <c r="BH345" t="s">
        <v>323</v>
      </c>
      <c r="BI345" t="s">
        <v>320</v>
      </c>
      <c r="BJ345" s="23">
        <v>0.67986111111111114</v>
      </c>
      <c r="BK345">
        <v>43.8</v>
      </c>
      <c r="BL345">
        <v>4.66</v>
      </c>
      <c r="BM345">
        <v>0</v>
      </c>
      <c r="BN345">
        <v>-33.33</v>
      </c>
      <c r="BO345">
        <v>15.13</v>
      </c>
      <c r="BP345" t="s">
        <v>60</v>
      </c>
      <c r="BQ345">
        <v>1.163724384</v>
      </c>
      <c r="BR345" t="s">
        <v>61</v>
      </c>
    </row>
    <row r="346" spans="1:70" x14ac:dyDescent="0.2">
      <c r="A346" s="19">
        <f t="shared" si="22"/>
        <v>7.120000000000001</v>
      </c>
      <c r="B346" s="20">
        <v>3752</v>
      </c>
      <c r="D346" s="2" t="s">
        <v>1381</v>
      </c>
      <c r="E346" s="2" t="str">
        <f t="shared" si="23"/>
        <v>ST</v>
      </c>
      <c r="F346">
        <v>200720433</v>
      </c>
      <c r="G346">
        <v>202606</v>
      </c>
      <c r="H346" t="s">
        <v>52</v>
      </c>
      <c r="I346" t="s">
        <v>321</v>
      </c>
      <c r="J346" t="s">
        <v>322</v>
      </c>
      <c r="K346" t="s">
        <v>54</v>
      </c>
      <c r="L346" t="s">
        <v>2039</v>
      </c>
      <c r="M346">
        <v>46028</v>
      </c>
      <c r="N346" s="21">
        <v>872382932227</v>
      </c>
      <c r="P346" t="s">
        <v>326</v>
      </c>
      <c r="Q346" t="s">
        <v>326</v>
      </c>
      <c r="R346" t="s">
        <v>56</v>
      </c>
      <c r="S346" t="s">
        <v>327</v>
      </c>
      <c r="T346">
        <v>21</v>
      </c>
      <c r="U346" t="s">
        <v>57</v>
      </c>
      <c r="V346">
        <v>21320</v>
      </c>
      <c r="W346">
        <v>34.68</v>
      </c>
      <c r="X346">
        <v>3.7</v>
      </c>
      <c r="Y346">
        <v>0</v>
      </c>
      <c r="Z346">
        <v>-26.39</v>
      </c>
      <c r="AA346">
        <v>11.99</v>
      </c>
      <c r="AB346">
        <v>1</v>
      </c>
      <c r="AC346">
        <v>17.600000000000001</v>
      </c>
      <c r="AD346">
        <v>1.32</v>
      </c>
      <c r="AE346" t="s">
        <v>8641</v>
      </c>
      <c r="AF346" t="s">
        <v>3264</v>
      </c>
      <c r="AG346" t="s">
        <v>3264</v>
      </c>
      <c r="AH346" t="s">
        <v>3265</v>
      </c>
      <c r="AI346" t="s">
        <v>394</v>
      </c>
      <c r="AJ346">
        <v>83</v>
      </c>
      <c r="AK346" t="s">
        <v>57</v>
      </c>
      <c r="AL346">
        <v>83160</v>
      </c>
      <c r="AM346" t="s">
        <v>55</v>
      </c>
      <c r="AN346" t="s">
        <v>55</v>
      </c>
      <c r="AO346" t="s">
        <v>55</v>
      </c>
      <c r="AS346" t="s">
        <v>343</v>
      </c>
      <c r="AT346">
        <v>30</v>
      </c>
      <c r="AU346">
        <v>31</v>
      </c>
      <c r="AV346">
        <v>39</v>
      </c>
      <c r="BB346">
        <v>0</v>
      </c>
      <c r="BC346">
        <v>0</v>
      </c>
      <c r="BD346" t="s">
        <v>60</v>
      </c>
      <c r="BE346">
        <v>46240</v>
      </c>
      <c r="BF346">
        <v>634324015</v>
      </c>
      <c r="BH346" t="s">
        <v>323</v>
      </c>
      <c r="BI346" t="s">
        <v>320</v>
      </c>
      <c r="BJ346" s="23">
        <v>0.45208333333333334</v>
      </c>
      <c r="BK346">
        <v>29.8</v>
      </c>
      <c r="BL346">
        <v>3.18</v>
      </c>
      <c r="BM346">
        <v>0</v>
      </c>
      <c r="BN346">
        <v>-22.68</v>
      </c>
      <c r="BO346">
        <v>10.3</v>
      </c>
      <c r="BP346" t="s">
        <v>60</v>
      </c>
      <c r="BQ346">
        <v>1.163724384</v>
      </c>
      <c r="BR346" t="s">
        <v>61</v>
      </c>
    </row>
    <row r="347" spans="1:70" x14ac:dyDescent="0.2">
      <c r="A347" s="19">
        <f t="shared" si="22"/>
        <v>7.7900000000000027</v>
      </c>
      <c r="B347" s="20">
        <v>3752</v>
      </c>
      <c r="D347" s="2" t="s">
        <v>1381</v>
      </c>
      <c r="E347" s="2" t="str">
        <f t="shared" si="23"/>
        <v>ST</v>
      </c>
      <c r="F347">
        <v>200720433</v>
      </c>
      <c r="G347">
        <v>202606</v>
      </c>
      <c r="H347" t="s">
        <v>52</v>
      </c>
      <c r="I347" t="s">
        <v>321</v>
      </c>
      <c r="J347" t="s">
        <v>322</v>
      </c>
      <c r="K347" t="s">
        <v>54</v>
      </c>
      <c r="L347" s="5">
        <v>46301</v>
      </c>
      <c r="M347" s="5">
        <v>46332</v>
      </c>
      <c r="N347" s="21">
        <v>872891833159</v>
      </c>
      <c r="P347" t="s">
        <v>326</v>
      </c>
      <c r="Q347" t="s">
        <v>326</v>
      </c>
      <c r="R347" t="s">
        <v>56</v>
      </c>
      <c r="S347" t="s">
        <v>327</v>
      </c>
      <c r="T347">
        <v>21</v>
      </c>
      <c r="U347" t="s">
        <v>57</v>
      </c>
      <c r="V347">
        <v>21320</v>
      </c>
      <c r="W347">
        <v>37.590000000000003</v>
      </c>
      <c r="X347">
        <v>4.45</v>
      </c>
      <c r="Y347">
        <v>0</v>
      </c>
      <c r="Z347">
        <v>-28.61</v>
      </c>
      <c r="AA347">
        <v>13.43</v>
      </c>
      <c r="AB347">
        <v>1</v>
      </c>
      <c r="AC347">
        <v>22</v>
      </c>
      <c r="AD347">
        <v>22</v>
      </c>
      <c r="AE347" t="s">
        <v>8642</v>
      </c>
      <c r="AF347" t="s">
        <v>3266</v>
      </c>
      <c r="AG347" t="s">
        <v>3266</v>
      </c>
      <c r="AH347" t="s">
        <v>3267</v>
      </c>
      <c r="AI347" t="s">
        <v>3268</v>
      </c>
      <c r="AJ347">
        <v>13</v>
      </c>
      <c r="AK347" t="s">
        <v>57</v>
      </c>
      <c r="AL347">
        <v>13111</v>
      </c>
      <c r="AM347" t="s">
        <v>55</v>
      </c>
      <c r="AN347" t="s">
        <v>55</v>
      </c>
      <c r="AO347" t="s">
        <v>55</v>
      </c>
      <c r="AS347" t="s">
        <v>343</v>
      </c>
      <c r="AT347">
        <v>30</v>
      </c>
      <c r="AU347">
        <v>31</v>
      </c>
      <c r="AV347">
        <v>39</v>
      </c>
      <c r="BB347">
        <v>0</v>
      </c>
      <c r="BC347">
        <v>0</v>
      </c>
      <c r="BD347" t="s">
        <v>60</v>
      </c>
      <c r="BE347" t="s">
        <v>2497</v>
      </c>
      <c r="BF347">
        <v>634333759</v>
      </c>
      <c r="BH347" t="s">
        <v>323</v>
      </c>
      <c r="BI347" t="s">
        <v>320</v>
      </c>
      <c r="BJ347" s="23">
        <v>0.36875000000000002</v>
      </c>
      <c r="BK347">
        <v>32.6</v>
      </c>
      <c r="BL347">
        <v>3.86</v>
      </c>
      <c r="BM347">
        <v>0</v>
      </c>
      <c r="BN347">
        <v>-24.81</v>
      </c>
      <c r="BO347">
        <v>11.65</v>
      </c>
      <c r="BP347" t="s">
        <v>60</v>
      </c>
      <c r="BQ347">
        <v>1.153163127</v>
      </c>
      <c r="BR347" t="s">
        <v>61</v>
      </c>
    </row>
    <row r="348" spans="1:70" x14ac:dyDescent="0.2">
      <c r="A348" s="19">
        <f t="shared" si="22"/>
        <v>14.150000000000006</v>
      </c>
      <c r="B348" s="20">
        <v>3752</v>
      </c>
      <c r="D348" s="2" t="s">
        <v>1381</v>
      </c>
      <c r="E348" s="2" t="str">
        <f t="shared" si="23"/>
        <v>ST</v>
      </c>
      <c r="F348">
        <v>200720433</v>
      </c>
      <c r="G348">
        <v>202606</v>
      </c>
      <c r="H348" t="s">
        <v>52</v>
      </c>
      <c r="I348" t="s">
        <v>321</v>
      </c>
      <c r="J348" t="s">
        <v>322</v>
      </c>
      <c r="K348" t="s">
        <v>54</v>
      </c>
      <c r="L348" s="5">
        <v>46240</v>
      </c>
      <c r="M348" s="5">
        <v>46271</v>
      </c>
      <c r="N348" s="21">
        <v>872697180905</v>
      </c>
      <c r="P348" t="s">
        <v>326</v>
      </c>
      <c r="Q348" t="s">
        <v>326</v>
      </c>
      <c r="R348" t="s">
        <v>56</v>
      </c>
      <c r="S348" t="s">
        <v>327</v>
      </c>
      <c r="T348">
        <v>21</v>
      </c>
      <c r="U348" t="s">
        <v>57</v>
      </c>
      <c r="V348">
        <v>21320</v>
      </c>
      <c r="W348">
        <v>68.239999999999995</v>
      </c>
      <c r="X348">
        <v>8.09</v>
      </c>
      <c r="Y348">
        <v>0</v>
      </c>
      <c r="Z348">
        <v>-51.93</v>
      </c>
      <c r="AA348">
        <v>24.4</v>
      </c>
      <c r="AB348">
        <v>4</v>
      </c>
      <c r="AC348">
        <v>62.48</v>
      </c>
      <c r="AD348">
        <v>62.48</v>
      </c>
      <c r="AE348" t="s">
        <v>1518</v>
      </c>
      <c r="AF348" t="s">
        <v>3269</v>
      </c>
      <c r="AG348" t="s">
        <v>3270</v>
      </c>
      <c r="AH348" t="s">
        <v>3271</v>
      </c>
      <c r="AI348" t="s">
        <v>550</v>
      </c>
      <c r="AJ348">
        <v>13</v>
      </c>
      <c r="AK348" t="s">
        <v>57</v>
      </c>
      <c r="AL348">
        <v>13700</v>
      </c>
      <c r="AM348" t="s">
        <v>55</v>
      </c>
      <c r="AN348" t="s">
        <v>55</v>
      </c>
      <c r="AO348" t="s">
        <v>55</v>
      </c>
      <c r="AS348" t="s">
        <v>343</v>
      </c>
      <c r="AT348">
        <v>26</v>
      </c>
      <c r="AU348">
        <v>31</v>
      </c>
      <c r="AV348">
        <v>40</v>
      </c>
      <c r="BB348">
        <v>0</v>
      </c>
      <c r="BC348">
        <v>0</v>
      </c>
      <c r="BD348" t="s">
        <v>60</v>
      </c>
      <c r="BE348" s="5" t="s">
        <v>2497</v>
      </c>
      <c r="BF348">
        <v>634333759</v>
      </c>
      <c r="BH348" t="s">
        <v>323</v>
      </c>
      <c r="BI348" t="s">
        <v>320</v>
      </c>
      <c r="BJ348" s="23">
        <v>0.34722222222222221</v>
      </c>
      <c r="BK348">
        <v>59.2</v>
      </c>
      <c r="BL348">
        <v>7.02</v>
      </c>
      <c r="BM348">
        <v>0</v>
      </c>
      <c r="BN348">
        <v>-45.05</v>
      </c>
      <c r="BO348">
        <v>21.17</v>
      </c>
      <c r="BP348" t="s">
        <v>60</v>
      </c>
      <c r="BQ348">
        <v>1.1527377519999999</v>
      </c>
      <c r="BR348" t="s">
        <v>61</v>
      </c>
    </row>
    <row r="349" spans="1:70" x14ac:dyDescent="0.2">
      <c r="A349" s="19">
        <f t="shared" si="22"/>
        <v>10.129999999999995</v>
      </c>
      <c r="B349" s="20">
        <v>3752</v>
      </c>
      <c r="D349" s="2" t="s">
        <v>1381</v>
      </c>
      <c r="E349" s="2" t="str">
        <f t="shared" si="23"/>
        <v>ST</v>
      </c>
      <c r="F349">
        <v>200720433</v>
      </c>
      <c r="G349">
        <v>202606</v>
      </c>
      <c r="H349" t="s">
        <v>52</v>
      </c>
      <c r="I349" t="s">
        <v>321</v>
      </c>
      <c r="J349" t="s">
        <v>322</v>
      </c>
      <c r="K349" t="s">
        <v>54</v>
      </c>
      <c r="L349">
        <v>46301</v>
      </c>
      <c r="M349">
        <v>46332</v>
      </c>
      <c r="N349" s="21">
        <v>872887810501</v>
      </c>
      <c r="P349" t="s">
        <v>326</v>
      </c>
      <c r="Q349" t="s">
        <v>326</v>
      </c>
      <c r="R349" t="s">
        <v>56</v>
      </c>
      <c r="S349" t="s">
        <v>327</v>
      </c>
      <c r="T349">
        <v>21</v>
      </c>
      <c r="U349" t="s">
        <v>57</v>
      </c>
      <c r="V349">
        <v>21320</v>
      </c>
      <c r="W349">
        <v>48.89</v>
      </c>
      <c r="X349">
        <v>5.8</v>
      </c>
      <c r="Y349">
        <v>0</v>
      </c>
      <c r="Z349">
        <v>-37.21</v>
      </c>
      <c r="AA349">
        <v>17.48</v>
      </c>
      <c r="AB349">
        <v>2</v>
      </c>
      <c r="AC349">
        <v>36.08</v>
      </c>
      <c r="AD349">
        <v>36.08</v>
      </c>
      <c r="AE349" t="s">
        <v>8643</v>
      </c>
      <c r="AF349" t="s">
        <v>3272</v>
      </c>
      <c r="AG349" t="s">
        <v>3272</v>
      </c>
      <c r="AH349" t="s">
        <v>3273</v>
      </c>
      <c r="AI349" t="s">
        <v>368</v>
      </c>
      <c r="AJ349">
        <v>33</v>
      </c>
      <c r="AK349" t="s">
        <v>57</v>
      </c>
      <c r="AL349">
        <v>33800</v>
      </c>
      <c r="AM349" t="s">
        <v>55</v>
      </c>
      <c r="AN349" t="s">
        <v>55</v>
      </c>
      <c r="AO349" t="s">
        <v>55</v>
      </c>
      <c r="AS349" t="s">
        <v>343</v>
      </c>
      <c r="AT349">
        <v>30</v>
      </c>
      <c r="AU349">
        <v>31</v>
      </c>
      <c r="AV349">
        <v>40</v>
      </c>
      <c r="BB349">
        <v>0</v>
      </c>
      <c r="BC349">
        <v>0</v>
      </c>
      <c r="BD349" t="s">
        <v>60</v>
      </c>
      <c r="BE349" t="s">
        <v>2497</v>
      </c>
      <c r="BF349">
        <v>634333759</v>
      </c>
      <c r="BH349" t="s">
        <v>323</v>
      </c>
      <c r="BI349" t="s">
        <v>320</v>
      </c>
      <c r="BJ349" s="23">
        <v>0.62708333333333333</v>
      </c>
      <c r="BK349">
        <v>42.4</v>
      </c>
      <c r="BL349">
        <v>5.03</v>
      </c>
      <c r="BM349">
        <v>0</v>
      </c>
      <c r="BN349">
        <v>-32.270000000000003</v>
      </c>
      <c r="BO349">
        <v>15.16</v>
      </c>
      <c r="BP349" t="s">
        <v>60</v>
      </c>
      <c r="BQ349">
        <v>1.153163127</v>
      </c>
      <c r="BR349" t="s">
        <v>61</v>
      </c>
    </row>
    <row r="350" spans="1:70" x14ac:dyDescent="0.2">
      <c r="A350" s="19">
        <f t="shared" si="22"/>
        <v>19.170000000000002</v>
      </c>
      <c r="B350" s="20">
        <v>3752</v>
      </c>
      <c r="D350" s="2" t="s">
        <v>1381</v>
      </c>
      <c r="E350" s="2" t="str">
        <f t="shared" si="23"/>
        <v>ST</v>
      </c>
      <c r="F350">
        <v>200720433</v>
      </c>
      <c r="G350">
        <v>202606</v>
      </c>
      <c r="H350" t="s">
        <v>52</v>
      </c>
      <c r="I350" t="s">
        <v>321</v>
      </c>
      <c r="J350" t="s">
        <v>322</v>
      </c>
      <c r="K350" t="s">
        <v>54</v>
      </c>
      <c r="L350">
        <v>46148</v>
      </c>
      <c r="M350">
        <v>46240</v>
      </c>
      <c r="N350" s="21">
        <v>872687911229</v>
      </c>
      <c r="P350" t="s">
        <v>326</v>
      </c>
      <c r="Q350" t="s">
        <v>326</v>
      </c>
      <c r="R350" t="s">
        <v>56</v>
      </c>
      <c r="S350" t="s">
        <v>327</v>
      </c>
      <c r="T350">
        <v>21</v>
      </c>
      <c r="U350" t="s">
        <v>57</v>
      </c>
      <c r="V350">
        <v>21320</v>
      </c>
      <c r="W350">
        <v>93.13</v>
      </c>
      <c r="X350">
        <v>11.04</v>
      </c>
      <c r="Y350">
        <v>0</v>
      </c>
      <c r="Z350">
        <v>-70.87</v>
      </c>
      <c r="AA350">
        <v>33.299999999999997</v>
      </c>
      <c r="AB350">
        <v>5</v>
      </c>
      <c r="AC350">
        <v>96.8</v>
      </c>
      <c r="AD350">
        <v>96.8</v>
      </c>
      <c r="AE350" t="s">
        <v>8644</v>
      </c>
      <c r="AF350" t="s">
        <v>2018</v>
      </c>
      <c r="AG350" t="s">
        <v>2018</v>
      </c>
      <c r="AH350" t="s">
        <v>2019</v>
      </c>
      <c r="AI350" t="s">
        <v>2020</v>
      </c>
      <c r="AJ350">
        <v>56</v>
      </c>
      <c r="AK350" t="s">
        <v>57</v>
      </c>
      <c r="AL350">
        <v>56880</v>
      </c>
      <c r="AM350" t="s">
        <v>55</v>
      </c>
      <c r="AN350" t="s">
        <v>55</v>
      </c>
      <c r="AO350" t="s">
        <v>55</v>
      </c>
      <c r="AS350" t="s">
        <v>343</v>
      </c>
      <c r="AT350">
        <v>0</v>
      </c>
      <c r="AU350">
        <v>0</v>
      </c>
      <c r="AV350">
        <v>0</v>
      </c>
      <c r="BB350">
        <v>0</v>
      </c>
      <c r="BC350">
        <v>0</v>
      </c>
      <c r="BD350" t="s">
        <v>60</v>
      </c>
      <c r="BE350" s="5" t="s">
        <v>2497</v>
      </c>
      <c r="BF350">
        <v>634333759</v>
      </c>
      <c r="BH350" t="s">
        <v>323</v>
      </c>
      <c r="BI350" t="s">
        <v>320</v>
      </c>
      <c r="BJ350" s="23">
        <v>0.48680555555555555</v>
      </c>
      <c r="BK350">
        <v>80.2</v>
      </c>
      <c r="BL350">
        <v>9.51</v>
      </c>
      <c r="BM350">
        <v>0</v>
      </c>
      <c r="BN350">
        <v>-61.03</v>
      </c>
      <c r="BO350">
        <v>28.68</v>
      </c>
      <c r="BP350" t="s">
        <v>60</v>
      </c>
      <c r="BQ350">
        <v>1.161210911</v>
      </c>
      <c r="BR350" t="s">
        <v>61</v>
      </c>
    </row>
    <row r="351" spans="1:70" x14ac:dyDescent="0.2">
      <c r="A351" s="19">
        <f t="shared" si="22"/>
        <v>14.480000000000004</v>
      </c>
      <c r="B351" s="20">
        <v>3752</v>
      </c>
      <c r="D351" s="2" t="s">
        <v>1381</v>
      </c>
      <c r="E351" s="2" t="str">
        <f t="shared" si="23"/>
        <v>ST</v>
      </c>
      <c r="F351">
        <v>200720433</v>
      </c>
      <c r="G351">
        <v>202606</v>
      </c>
      <c r="H351" t="s">
        <v>52</v>
      </c>
      <c r="I351" t="s">
        <v>321</v>
      </c>
      <c r="J351" t="s">
        <v>322</v>
      </c>
      <c r="K351" t="s">
        <v>54</v>
      </c>
      <c r="L351">
        <v>46028</v>
      </c>
      <c r="M351">
        <v>46059</v>
      </c>
      <c r="N351" s="21">
        <v>872328533567</v>
      </c>
      <c r="P351" t="s">
        <v>326</v>
      </c>
      <c r="Q351" t="s">
        <v>326</v>
      </c>
      <c r="R351" t="s">
        <v>56</v>
      </c>
      <c r="S351" t="s">
        <v>327</v>
      </c>
      <c r="T351">
        <v>21</v>
      </c>
      <c r="U351" t="s">
        <v>57</v>
      </c>
      <c r="V351">
        <v>21320</v>
      </c>
      <c r="W351">
        <v>70.69</v>
      </c>
      <c r="X351">
        <v>8.3800000000000008</v>
      </c>
      <c r="Y351">
        <v>0</v>
      </c>
      <c r="Z351">
        <v>-53.8</v>
      </c>
      <c r="AA351">
        <v>25.27</v>
      </c>
      <c r="AB351">
        <v>4</v>
      </c>
      <c r="AC351">
        <v>66</v>
      </c>
      <c r="AD351">
        <v>15.84</v>
      </c>
      <c r="AE351" t="s">
        <v>8645</v>
      </c>
      <c r="AF351" t="s">
        <v>3274</v>
      </c>
      <c r="AG351" t="s">
        <v>3274</v>
      </c>
      <c r="AH351" t="s">
        <v>3275</v>
      </c>
      <c r="AI351" t="s">
        <v>3276</v>
      </c>
      <c r="AJ351">
        <v>64</v>
      </c>
      <c r="AK351" t="s">
        <v>57</v>
      </c>
      <c r="AL351">
        <v>64400</v>
      </c>
      <c r="AM351" t="s">
        <v>55</v>
      </c>
      <c r="AN351" t="s">
        <v>55</v>
      </c>
      <c r="AO351" t="s">
        <v>55</v>
      </c>
      <c r="AS351" t="s">
        <v>343</v>
      </c>
      <c r="AT351">
        <v>0</v>
      </c>
      <c r="AU351">
        <v>0</v>
      </c>
      <c r="AV351">
        <v>0</v>
      </c>
      <c r="BB351">
        <v>0</v>
      </c>
      <c r="BC351">
        <v>0</v>
      </c>
      <c r="BD351" t="s">
        <v>60</v>
      </c>
      <c r="BE351">
        <v>46240</v>
      </c>
      <c r="BF351">
        <v>634324015</v>
      </c>
      <c r="BH351" t="s">
        <v>323</v>
      </c>
      <c r="BI351" t="s">
        <v>320</v>
      </c>
      <c r="BJ351" s="23">
        <v>0.42152777777777778</v>
      </c>
      <c r="BK351">
        <v>60.6</v>
      </c>
      <c r="BL351">
        <v>7.18</v>
      </c>
      <c r="BM351">
        <v>0</v>
      </c>
      <c r="BN351">
        <v>-46.12</v>
      </c>
      <c r="BO351">
        <v>21.66</v>
      </c>
      <c r="BP351" t="s">
        <v>60</v>
      </c>
      <c r="BQ351">
        <v>1.1664392109999999</v>
      </c>
      <c r="BR351" t="s">
        <v>61</v>
      </c>
    </row>
    <row r="352" spans="1:70" x14ac:dyDescent="0.2">
      <c r="A352" s="19">
        <f t="shared" si="22"/>
        <v>10.469999999999999</v>
      </c>
      <c r="B352" s="20">
        <v>3752</v>
      </c>
      <c r="D352" s="2" t="s">
        <v>1381</v>
      </c>
      <c r="E352" s="2" t="str">
        <f t="shared" si="23"/>
        <v>ST</v>
      </c>
      <c r="F352">
        <v>200720433</v>
      </c>
      <c r="G352">
        <v>202606</v>
      </c>
      <c r="H352" t="s">
        <v>52</v>
      </c>
      <c r="I352" t="s">
        <v>321</v>
      </c>
      <c r="J352" t="s">
        <v>322</v>
      </c>
      <c r="K352" t="s">
        <v>54</v>
      </c>
      <c r="L352" t="s">
        <v>2039</v>
      </c>
      <c r="M352">
        <v>46059</v>
      </c>
      <c r="N352" s="21">
        <v>872335862298</v>
      </c>
      <c r="P352" t="s">
        <v>326</v>
      </c>
      <c r="Q352" t="s">
        <v>326</v>
      </c>
      <c r="R352" t="s">
        <v>56</v>
      </c>
      <c r="S352" t="s">
        <v>327</v>
      </c>
      <c r="T352">
        <v>21</v>
      </c>
      <c r="U352" t="s">
        <v>57</v>
      </c>
      <c r="V352">
        <v>21320</v>
      </c>
      <c r="W352">
        <v>50.97</v>
      </c>
      <c r="X352">
        <v>5.42</v>
      </c>
      <c r="Y352">
        <v>0</v>
      </c>
      <c r="Z352">
        <v>-38.79</v>
      </c>
      <c r="AA352">
        <v>17.61</v>
      </c>
      <c r="AB352">
        <v>3</v>
      </c>
      <c r="AC352">
        <v>38.94</v>
      </c>
      <c r="AD352">
        <v>4.62</v>
      </c>
      <c r="AE352" t="s">
        <v>8646</v>
      </c>
      <c r="AF352" t="s">
        <v>3277</v>
      </c>
      <c r="AG352" t="s">
        <v>3277</v>
      </c>
      <c r="AH352" t="s">
        <v>3278</v>
      </c>
      <c r="AI352" t="s">
        <v>598</v>
      </c>
      <c r="AJ352">
        <v>34</v>
      </c>
      <c r="AK352" t="s">
        <v>57</v>
      </c>
      <c r="AL352">
        <v>34000</v>
      </c>
      <c r="AM352" t="s">
        <v>55</v>
      </c>
      <c r="AN352" t="s">
        <v>55</v>
      </c>
      <c r="AO352" t="s">
        <v>55</v>
      </c>
      <c r="AS352" t="s">
        <v>343</v>
      </c>
      <c r="AT352">
        <v>30</v>
      </c>
      <c r="AU352">
        <v>31</v>
      </c>
      <c r="AV352">
        <v>39</v>
      </c>
      <c r="BB352">
        <v>0</v>
      </c>
      <c r="BC352">
        <v>0</v>
      </c>
      <c r="BD352" t="s">
        <v>60</v>
      </c>
      <c r="BE352" s="5">
        <v>46240</v>
      </c>
      <c r="BF352">
        <v>634324015</v>
      </c>
      <c r="BH352" t="s">
        <v>323</v>
      </c>
      <c r="BI352" t="s">
        <v>320</v>
      </c>
      <c r="BJ352" s="23">
        <v>0.42152777777777778</v>
      </c>
      <c r="BK352">
        <v>43.8</v>
      </c>
      <c r="BL352">
        <v>4.66</v>
      </c>
      <c r="BM352">
        <v>0</v>
      </c>
      <c r="BN352">
        <v>-33.33</v>
      </c>
      <c r="BO352">
        <v>15.13</v>
      </c>
      <c r="BP352" t="s">
        <v>60</v>
      </c>
      <c r="BQ352">
        <v>1.163724384</v>
      </c>
      <c r="BR352" t="s">
        <v>61</v>
      </c>
    </row>
    <row r="353" spans="1:70" x14ac:dyDescent="0.2">
      <c r="A353" s="19">
        <f t="shared" si="22"/>
        <v>7.120000000000001</v>
      </c>
      <c r="B353" s="20">
        <v>3752</v>
      </c>
      <c r="D353" s="2" t="s">
        <v>1381</v>
      </c>
      <c r="E353" s="2" t="str">
        <f t="shared" si="23"/>
        <v>ST</v>
      </c>
      <c r="F353">
        <v>200720433</v>
      </c>
      <c r="G353">
        <v>202606</v>
      </c>
      <c r="H353" t="s">
        <v>52</v>
      </c>
      <c r="I353" t="s">
        <v>321</v>
      </c>
      <c r="J353" t="s">
        <v>322</v>
      </c>
      <c r="K353" t="s">
        <v>54</v>
      </c>
      <c r="L353" s="5">
        <v>46028</v>
      </c>
      <c r="M353" s="5">
        <v>46087</v>
      </c>
      <c r="N353" s="21">
        <v>872382839722</v>
      </c>
      <c r="P353" t="s">
        <v>326</v>
      </c>
      <c r="Q353" t="s">
        <v>326</v>
      </c>
      <c r="R353" t="s">
        <v>56</v>
      </c>
      <c r="S353" t="s">
        <v>327</v>
      </c>
      <c r="T353">
        <v>21</v>
      </c>
      <c r="U353" t="s">
        <v>57</v>
      </c>
      <c r="V353">
        <v>21320</v>
      </c>
      <c r="W353">
        <v>34.76</v>
      </c>
      <c r="X353">
        <v>4.13</v>
      </c>
      <c r="Y353">
        <v>0</v>
      </c>
      <c r="Z353">
        <v>-26.45</v>
      </c>
      <c r="AA353">
        <v>12.43</v>
      </c>
      <c r="AB353">
        <v>1</v>
      </c>
      <c r="AC353">
        <v>17.600000000000001</v>
      </c>
      <c r="AD353">
        <v>1.32</v>
      </c>
      <c r="AE353" t="s">
        <v>2379</v>
      </c>
      <c r="AF353" t="s">
        <v>3279</v>
      </c>
      <c r="AG353" t="s">
        <v>3280</v>
      </c>
      <c r="AH353" t="s">
        <v>3281</v>
      </c>
      <c r="AI353" t="s">
        <v>3282</v>
      </c>
      <c r="AJ353">
        <v>34</v>
      </c>
      <c r="AK353" t="s">
        <v>57</v>
      </c>
      <c r="AL353">
        <v>34470</v>
      </c>
      <c r="AM353" t="s">
        <v>55</v>
      </c>
      <c r="AN353" t="s">
        <v>55</v>
      </c>
      <c r="AO353" t="s">
        <v>55</v>
      </c>
      <c r="AS353" t="s">
        <v>343</v>
      </c>
      <c r="AT353">
        <v>30</v>
      </c>
      <c r="AU353">
        <v>32</v>
      </c>
      <c r="AV353">
        <v>39</v>
      </c>
      <c r="BB353">
        <v>0</v>
      </c>
      <c r="BC353">
        <v>0</v>
      </c>
      <c r="BD353" t="s">
        <v>60</v>
      </c>
      <c r="BE353" s="5">
        <v>46240</v>
      </c>
      <c r="BF353">
        <v>634324015</v>
      </c>
      <c r="BH353" t="s">
        <v>323</v>
      </c>
      <c r="BI353" t="s">
        <v>320</v>
      </c>
      <c r="BJ353" s="23">
        <v>0.4909722222222222</v>
      </c>
      <c r="BK353">
        <v>29.8</v>
      </c>
      <c r="BL353">
        <v>3.54</v>
      </c>
      <c r="BM353">
        <v>0</v>
      </c>
      <c r="BN353">
        <v>-22.68</v>
      </c>
      <c r="BO353">
        <v>10.66</v>
      </c>
      <c r="BP353" t="s">
        <v>60</v>
      </c>
      <c r="BQ353">
        <v>1.1664392109999999</v>
      </c>
      <c r="BR353" t="s">
        <v>61</v>
      </c>
    </row>
    <row r="354" spans="1:70" x14ac:dyDescent="0.2">
      <c r="A354" s="19">
        <f t="shared" si="22"/>
        <v>8.129999999999999</v>
      </c>
      <c r="B354" s="20">
        <v>3752</v>
      </c>
      <c r="D354" s="2" t="s">
        <v>1381</v>
      </c>
      <c r="E354" s="2" t="str">
        <f t="shared" si="23"/>
        <v>ST</v>
      </c>
      <c r="F354">
        <v>200720433</v>
      </c>
      <c r="G354">
        <v>202606</v>
      </c>
      <c r="H354" t="s">
        <v>52</v>
      </c>
      <c r="I354" t="s">
        <v>321</v>
      </c>
      <c r="J354" t="s">
        <v>322</v>
      </c>
      <c r="K354" t="s">
        <v>54</v>
      </c>
      <c r="L354">
        <v>46148</v>
      </c>
      <c r="M354">
        <v>46240</v>
      </c>
      <c r="N354" s="21">
        <v>872643358298</v>
      </c>
      <c r="P354" t="s">
        <v>326</v>
      </c>
      <c r="Q354" t="s">
        <v>326</v>
      </c>
      <c r="R354" t="s">
        <v>56</v>
      </c>
      <c r="S354" t="s">
        <v>327</v>
      </c>
      <c r="T354">
        <v>21</v>
      </c>
      <c r="U354" t="s">
        <v>57</v>
      </c>
      <c r="V354">
        <v>21320</v>
      </c>
      <c r="W354">
        <v>39.479999999999997</v>
      </c>
      <c r="X354">
        <v>4.68</v>
      </c>
      <c r="Y354">
        <v>0</v>
      </c>
      <c r="Z354">
        <v>-30.04</v>
      </c>
      <c r="AA354">
        <v>14.12</v>
      </c>
      <c r="AB354">
        <v>2</v>
      </c>
      <c r="AC354">
        <v>23.32</v>
      </c>
      <c r="AD354">
        <v>23.32</v>
      </c>
      <c r="AE354" t="s">
        <v>8647</v>
      </c>
      <c r="AF354" t="s">
        <v>3283</v>
      </c>
      <c r="AG354" t="s">
        <v>3283</v>
      </c>
      <c r="AH354" t="s">
        <v>3284</v>
      </c>
      <c r="AI354" t="s">
        <v>3285</v>
      </c>
      <c r="AJ354">
        <v>92</v>
      </c>
      <c r="AK354" t="s">
        <v>57</v>
      </c>
      <c r="AL354">
        <v>92380</v>
      </c>
      <c r="AM354" t="s">
        <v>55</v>
      </c>
      <c r="AN354" t="s">
        <v>55</v>
      </c>
      <c r="AO354" t="s">
        <v>55</v>
      </c>
      <c r="AS354" t="s">
        <v>343</v>
      </c>
      <c r="AT354">
        <v>0</v>
      </c>
      <c r="AU354">
        <v>0</v>
      </c>
      <c r="AV354">
        <v>0</v>
      </c>
      <c r="BB354">
        <v>0</v>
      </c>
      <c r="BC354">
        <v>0</v>
      </c>
      <c r="BD354" t="s">
        <v>60</v>
      </c>
      <c r="BE354" t="s">
        <v>2497</v>
      </c>
      <c r="BF354">
        <v>634333759</v>
      </c>
      <c r="BH354" t="s">
        <v>323</v>
      </c>
      <c r="BI354" t="s">
        <v>320</v>
      </c>
      <c r="BJ354" s="23">
        <v>0.41875000000000001</v>
      </c>
      <c r="BK354">
        <v>34</v>
      </c>
      <c r="BL354">
        <v>4.03</v>
      </c>
      <c r="BM354">
        <v>0</v>
      </c>
      <c r="BN354">
        <v>-25.87</v>
      </c>
      <c r="BO354">
        <v>12.16</v>
      </c>
      <c r="BP354" t="s">
        <v>60</v>
      </c>
      <c r="BQ354">
        <v>1.161210911</v>
      </c>
      <c r="BR354" t="s">
        <v>61</v>
      </c>
    </row>
    <row r="355" spans="1:70" x14ac:dyDescent="0.2">
      <c r="A355" s="19">
        <f t="shared" si="22"/>
        <v>8.129999999999999</v>
      </c>
      <c r="B355" s="20">
        <v>3752</v>
      </c>
      <c r="D355" s="2" t="s">
        <v>1381</v>
      </c>
      <c r="E355" s="2" t="str">
        <f t="shared" si="23"/>
        <v>ST</v>
      </c>
      <c r="F355">
        <v>200720433</v>
      </c>
      <c r="G355">
        <v>202606</v>
      </c>
      <c r="H355" t="s">
        <v>52</v>
      </c>
      <c r="I355" t="s">
        <v>321</v>
      </c>
      <c r="J355" t="s">
        <v>322</v>
      </c>
      <c r="K355" t="s">
        <v>54</v>
      </c>
      <c r="L355" t="s">
        <v>1816</v>
      </c>
      <c r="M355" t="s">
        <v>2039</v>
      </c>
      <c r="N355" s="21">
        <v>872124279798</v>
      </c>
      <c r="P355" t="s">
        <v>326</v>
      </c>
      <c r="Q355" t="s">
        <v>326</v>
      </c>
      <c r="R355" t="s">
        <v>56</v>
      </c>
      <c r="S355" t="s">
        <v>327</v>
      </c>
      <c r="T355">
        <v>21</v>
      </c>
      <c r="U355" t="s">
        <v>57</v>
      </c>
      <c r="V355">
        <v>21320</v>
      </c>
      <c r="W355">
        <v>39.58</v>
      </c>
      <c r="X355">
        <v>36.200000000000003</v>
      </c>
      <c r="Y355">
        <v>0</v>
      </c>
      <c r="Z355">
        <v>-30.12</v>
      </c>
      <c r="AA355">
        <v>45.66</v>
      </c>
      <c r="AB355">
        <v>2</v>
      </c>
      <c r="AC355">
        <v>24.2</v>
      </c>
      <c r="AD355">
        <v>7.04</v>
      </c>
      <c r="AE355" t="s">
        <v>1484</v>
      </c>
      <c r="AF355" t="s">
        <v>3286</v>
      </c>
      <c r="AG355" t="s">
        <v>3286</v>
      </c>
      <c r="AH355" t="s">
        <v>3287</v>
      </c>
      <c r="AI355" t="s">
        <v>622</v>
      </c>
      <c r="AJ355">
        <v>20</v>
      </c>
      <c r="AK355" t="s">
        <v>57</v>
      </c>
      <c r="AL355">
        <v>20090</v>
      </c>
      <c r="AM355" t="s">
        <v>55</v>
      </c>
      <c r="AN355" t="s">
        <v>55</v>
      </c>
      <c r="AO355" t="s">
        <v>55</v>
      </c>
      <c r="AS355" t="s">
        <v>343</v>
      </c>
      <c r="AT355">
        <v>13</v>
      </c>
      <c r="AU355">
        <v>20</v>
      </c>
      <c r="AV355">
        <v>30</v>
      </c>
      <c r="BB355">
        <v>0</v>
      </c>
      <c r="BC355">
        <v>0</v>
      </c>
      <c r="BD355" t="s">
        <v>60</v>
      </c>
      <c r="BE355">
        <v>46240</v>
      </c>
      <c r="BF355">
        <v>634324015</v>
      </c>
      <c r="BH355" t="s">
        <v>323</v>
      </c>
      <c r="BI355" t="s">
        <v>320</v>
      </c>
      <c r="BJ355" s="23">
        <v>0.44236111111111109</v>
      </c>
      <c r="BK355">
        <v>34</v>
      </c>
      <c r="BL355">
        <v>31.09</v>
      </c>
      <c r="BM355">
        <v>0</v>
      </c>
      <c r="BN355">
        <v>-25.87</v>
      </c>
      <c r="BO355">
        <v>39.22</v>
      </c>
      <c r="BP355" t="s">
        <v>60</v>
      </c>
      <c r="BQ355">
        <v>1.164252783</v>
      </c>
      <c r="BR355" t="s">
        <v>61</v>
      </c>
    </row>
    <row r="356" spans="1:70" x14ac:dyDescent="0.2">
      <c r="A356" s="19">
        <f t="shared" si="22"/>
        <v>9.8000000000000007</v>
      </c>
      <c r="B356" s="20">
        <v>3752</v>
      </c>
      <c r="D356" s="2" t="s">
        <v>1381</v>
      </c>
      <c r="E356" s="2" t="str">
        <f t="shared" si="23"/>
        <v>ST</v>
      </c>
      <c r="F356">
        <v>200720433</v>
      </c>
      <c r="G356">
        <v>202606</v>
      </c>
      <c r="H356" t="s">
        <v>52</v>
      </c>
      <c r="I356" t="s">
        <v>321</v>
      </c>
      <c r="J356" t="s">
        <v>322</v>
      </c>
      <c r="K356" t="s">
        <v>54</v>
      </c>
      <c r="L356" s="5">
        <v>46301</v>
      </c>
      <c r="M356">
        <v>46332</v>
      </c>
      <c r="N356" s="21">
        <v>872833500307</v>
      </c>
      <c r="P356" t="s">
        <v>326</v>
      </c>
      <c r="Q356" t="s">
        <v>326</v>
      </c>
      <c r="R356" t="s">
        <v>56</v>
      </c>
      <c r="S356" t="s">
        <v>327</v>
      </c>
      <c r="T356">
        <v>21</v>
      </c>
      <c r="U356" t="s">
        <v>57</v>
      </c>
      <c r="V356">
        <v>21320</v>
      </c>
      <c r="W356">
        <v>47.28</v>
      </c>
      <c r="X356">
        <v>5.6</v>
      </c>
      <c r="Y356">
        <v>0</v>
      </c>
      <c r="Z356">
        <v>-35.979999999999997</v>
      </c>
      <c r="AA356">
        <v>16.91</v>
      </c>
      <c r="AB356">
        <v>2</v>
      </c>
      <c r="AC356">
        <v>35.200000000000003</v>
      </c>
      <c r="AD356">
        <v>35.200000000000003</v>
      </c>
      <c r="AE356" t="s">
        <v>8648</v>
      </c>
      <c r="AF356" t="s">
        <v>3288</v>
      </c>
      <c r="AG356" t="s">
        <v>3288</v>
      </c>
      <c r="AH356" t="s">
        <v>3289</v>
      </c>
      <c r="AI356" t="s">
        <v>656</v>
      </c>
      <c r="AJ356">
        <v>73</v>
      </c>
      <c r="AK356" t="s">
        <v>57</v>
      </c>
      <c r="AL356">
        <v>73420</v>
      </c>
      <c r="AM356" t="s">
        <v>55</v>
      </c>
      <c r="AN356" t="s">
        <v>55</v>
      </c>
      <c r="AO356" t="s">
        <v>55</v>
      </c>
      <c r="AS356" t="s">
        <v>343</v>
      </c>
      <c r="AT356">
        <v>0</v>
      </c>
      <c r="AU356">
        <v>0</v>
      </c>
      <c r="AV356">
        <v>0</v>
      </c>
      <c r="BB356">
        <v>0</v>
      </c>
      <c r="BC356">
        <v>0</v>
      </c>
      <c r="BD356" t="s">
        <v>60</v>
      </c>
      <c r="BE356" t="s">
        <v>2497</v>
      </c>
      <c r="BF356">
        <v>634333759</v>
      </c>
      <c r="BH356" t="s">
        <v>323</v>
      </c>
      <c r="BI356" t="s">
        <v>320</v>
      </c>
      <c r="BJ356" s="23">
        <v>0.43819444444444444</v>
      </c>
      <c r="BK356">
        <v>41</v>
      </c>
      <c r="BL356">
        <v>4.8600000000000003</v>
      </c>
      <c r="BM356">
        <v>0</v>
      </c>
      <c r="BN356">
        <v>-31.2</v>
      </c>
      <c r="BO356">
        <v>14.66</v>
      </c>
      <c r="BP356" t="s">
        <v>60</v>
      </c>
      <c r="BQ356">
        <v>1.153163127</v>
      </c>
      <c r="BR356" t="s">
        <v>61</v>
      </c>
    </row>
    <row r="357" spans="1:70" x14ac:dyDescent="0.2">
      <c r="A357" s="19">
        <f t="shared" ref="A357:A417" si="24">BK357+BN357</f>
        <v>4.7799999999999994</v>
      </c>
      <c r="B357" s="20">
        <v>3752</v>
      </c>
      <c r="D357" s="2" t="s">
        <v>1381</v>
      </c>
      <c r="E357" s="2" t="str">
        <f t="shared" si="23"/>
        <v>ST</v>
      </c>
      <c r="F357">
        <v>200720433</v>
      </c>
      <c r="G357">
        <v>202606</v>
      </c>
      <c r="H357" t="s">
        <v>52</v>
      </c>
      <c r="I357" t="s">
        <v>321</v>
      </c>
      <c r="J357" t="s">
        <v>322</v>
      </c>
      <c r="K357" t="s">
        <v>54</v>
      </c>
      <c r="L357" s="5">
        <v>46028</v>
      </c>
      <c r="M357" s="5">
        <v>46059</v>
      </c>
      <c r="N357" s="21">
        <v>872384807650</v>
      </c>
      <c r="P357" t="s">
        <v>326</v>
      </c>
      <c r="Q357" t="s">
        <v>326</v>
      </c>
      <c r="R357" t="s">
        <v>56</v>
      </c>
      <c r="S357" t="s">
        <v>327</v>
      </c>
      <c r="T357">
        <v>21</v>
      </c>
      <c r="U357" t="s">
        <v>57</v>
      </c>
      <c r="V357">
        <v>21320</v>
      </c>
      <c r="W357">
        <v>23.33</v>
      </c>
      <c r="X357">
        <v>2.76</v>
      </c>
      <c r="Y357">
        <v>0</v>
      </c>
      <c r="Z357">
        <v>-17.75</v>
      </c>
      <c r="AA357">
        <v>8.34</v>
      </c>
      <c r="AB357">
        <v>1</v>
      </c>
      <c r="AC357">
        <v>1.32</v>
      </c>
      <c r="AD357">
        <v>1.32</v>
      </c>
      <c r="AE357" t="s">
        <v>1516</v>
      </c>
      <c r="AF357" t="s">
        <v>448</v>
      </c>
      <c r="AG357" t="s">
        <v>448</v>
      </c>
      <c r="AH357" t="s">
        <v>3290</v>
      </c>
      <c r="AI357" t="s">
        <v>456</v>
      </c>
      <c r="AJ357">
        <v>92</v>
      </c>
      <c r="AK357" t="s">
        <v>57</v>
      </c>
      <c r="AL357">
        <v>92110</v>
      </c>
      <c r="AM357" t="s">
        <v>55</v>
      </c>
      <c r="AN357" t="s">
        <v>55</v>
      </c>
      <c r="AO357" t="s">
        <v>55</v>
      </c>
      <c r="AS357" t="s">
        <v>343</v>
      </c>
      <c r="AT357">
        <v>0</v>
      </c>
      <c r="AU357">
        <v>0</v>
      </c>
      <c r="AV357">
        <v>0</v>
      </c>
      <c r="BB357">
        <v>0</v>
      </c>
      <c r="BC357">
        <v>0</v>
      </c>
      <c r="BD357" t="s">
        <v>60</v>
      </c>
      <c r="BE357">
        <v>46240</v>
      </c>
      <c r="BF357">
        <v>634324015</v>
      </c>
      <c r="BH357" t="s">
        <v>323</v>
      </c>
      <c r="BI357" t="s">
        <v>320</v>
      </c>
      <c r="BJ357" s="23">
        <v>0.48125000000000001</v>
      </c>
      <c r="BK357">
        <v>20</v>
      </c>
      <c r="BL357">
        <v>2.37</v>
      </c>
      <c r="BM357">
        <v>0</v>
      </c>
      <c r="BN357">
        <v>-15.22</v>
      </c>
      <c r="BO357">
        <v>7.15</v>
      </c>
      <c r="BP357" t="s">
        <v>60</v>
      </c>
      <c r="BQ357">
        <v>1.1664392109999999</v>
      </c>
      <c r="BR357" t="s">
        <v>61</v>
      </c>
    </row>
    <row r="358" spans="1:70" x14ac:dyDescent="0.2">
      <c r="A358" s="19">
        <f t="shared" si="24"/>
        <v>10.129999999999995</v>
      </c>
      <c r="B358" s="20">
        <v>3752</v>
      </c>
      <c r="D358" s="2" t="s">
        <v>1381</v>
      </c>
      <c r="E358" s="2" t="str">
        <f t="shared" si="23"/>
        <v>ST</v>
      </c>
      <c r="F358">
        <v>200720433</v>
      </c>
      <c r="G358">
        <v>202606</v>
      </c>
      <c r="H358" t="s">
        <v>52</v>
      </c>
      <c r="I358" t="s">
        <v>321</v>
      </c>
      <c r="J358" t="s">
        <v>322</v>
      </c>
      <c r="K358" t="s">
        <v>54</v>
      </c>
      <c r="L358">
        <v>46271</v>
      </c>
      <c r="M358">
        <v>46301</v>
      </c>
      <c r="N358" s="21">
        <v>872775448541</v>
      </c>
      <c r="P358" t="s">
        <v>326</v>
      </c>
      <c r="Q358" t="s">
        <v>326</v>
      </c>
      <c r="R358" t="s">
        <v>56</v>
      </c>
      <c r="S358" t="s">
        <v>327</v>
      </c>
      <c r="T358">
        <v>21</v>
      </c>
      <c r="U358" t="s">
        <v>57</v>
      </c>
      <c r="V358">
        <v>21320</v>
      </c>
      <c r="W358">
        <v>48.87</v>
      </c>
      <c r="X358">
        <v>5.8</v>
      </c>
      <c r="Y358">
        <v>0</v>
      </c>
      <c r="Z358">
        <v>-37.19</v>
      </c>
      <c r="AA358">
        <v>17.47</v>
      </c>
      <c r="AB358">
        <v>2</v>
      </c>
      <c r="AC358">
        <v>36.96</v>
      </c>
      <c r="AD358">
        <v>36.96</v>
      </c>
      <c r="AE358" t="s">
        <v>1603</v>
      </c>
      <c r="AF358" t="s">
        <v>1966</v>
      </c>
      <c r="AG358" t="s">
        <v>1966</v>
      </c>
      <c r="AH358" t="s">
        <v>1967</v>
      </c>
      <c r="AI358" t="s">
        <v>1968</v>
      </c>
      <c r="AJ358">
        <v>31</v>
      </c>
      <c r="AK358" t="s">
        <v>57</v>
      </c>
      <c r="AL358">
        <v>31120</v>
      </c>
      <c r="AM358" t="s">
        <v>55</v>
      </c>
      <c r="AN358" t="s">
        <v>55</v>
      </c>
      <c r="AO358" t="s">
        <v>55</v>
      </c>
      <c r="AS358" t="s">
        <v>343</v>
      </c>
      <c r="AT358">
        <v>30</v>
      </c>
      <c r="AU358">
        <v>40</v>
      </c>
      <c r="AV358">
        <v>31</v>
      </c>
      <c r="BB358">
        <v>0</v>
      </c>
      <c r="BC358">
        <v>0</v>
      </c>
      <c r="BD358" t="s">
        <v>60</v>
      </c>
      <c r="BE358" t="s">
        <v>2497</v>
      </c>
      <c r="BF358">
        <v>634333759</v>
      </c>
      <c r="BH358" t="s">
        <v>323</v>
      </c>
      <c r="BI358" t="s">
        <v>320</v>
      </c>
      <c r="BJ358" s="23">
        <v>0.4152777777777778</v>
      </c>
      <c r="BK358">
        <v>42.4</v>
      </c>
      <c r="BL358">
        <v>5.03</v>
      </c>
      <c r="BM358">
        <v>0</v>
      </c>
      <c r="BN358">
        <v>-32.270000000000003</v>
      </c>
      <c r="BO358">
        <v>15.16</v>
      </c>
      <c r="BP358" t="s">
        <v>60</v>
      </c>
      <c r="BQ358">
        <v>1.1526181719999999</v>
      </c>
      <c r="BR358" t="s">
        <v>61</v>
      </c>
    </row>
    <row r="359" spans="1:70" x14ac:dyDescent="0.2">
      <c r="A359" s="19">
        <f t="shared" si="24"/>
        <v>10.129999999999995</v>
      </c>
      <c r="B359" s="20">
        <v>3752</v>
      </c>
      <c r="D359" s="2" t="s">
        <v>1381</v>
      </c>
      <c r="E359" s="2" t="str">
        <f t="shared" si="23"/>
        <v>ST</v>
      </c>
      <c r="F359">
        <v>200720433</v>
      </c>
      <c r="G359">
        <v>202606</v>
      </c>
      <c r="H359" t="s">
        <v>52</v>
      </c>
      <c r="I359" t="s">
        <v>321</v>
      </c>
      <c r="J359" t="s">
        <v>322</v>
      </c>
      <c r="K359" t="s">
        <v>54</v>
      </c>
      <c r="L359">
        <v>46148</v>
      </c>
      <c r="M359">
        <v>46240</v>
      </c>
      <c r="N359" s="21">
        <v>872692854971</v>
      </c>
      <c r="P359" t="s">
        <v>326</v>
      </c>
      <c r="Q359" t="s">
        <v>326</v>
      </c>
      <c r="R359" t="s">
        <v>56</v>
      </c>
      <c r="S359" t="s">
        <v>327</v>
      </c>
      <c r="T359">
        <v>21</v>
      </c>
      <c r="U359" t="s">
        <v>57</v>
      </c>
      <c r="V359">
        <v>21320</v>
      </c>
      <c r="W359">
        <v>49.24</v>
      </c>
      <c r="X359">
        <v>5.84</v>
      </c>
      <c r="Y359">
        <v>0</v>
      </c>
      <c r="Z359">
        <v>-37.47</v>
      </c>
      <c r="AA359">
        <v>17.600000000000001</v>
      </c>
      <c r="AB359">
        <v>2</v>
      </c>
      <c r="AC359">
        <v>36.74</v>
      </c>
      <c r="AD359">
        <v>36.74</v>
      </c>
      <c r="AE359" t="s">
        <v>8649</v>
      </c>
      <c r="AF359" t="s">
        <v>3291</v>
      </c>
      <c r="AG359" t="s">
        <v>3291</v>
      </c>
      <c r="AH359" t="s">
        <v>3292</v>
      </c>
      <c r="AI359" t="s">
        <v>932</v>
      </c>
      <c r="AJ359">
        <v>83</v>
      </c>
      <c r="AK359" t="s">
        <v>57</v>
      </c>
      <c r="AL359">
        <v>83600</v>
      </c>
      <c r="AM359" t="s">
        <v>55</v>
      </c>
      <c r="AN359" t="s">
        <v>55</v>
      </c>
      <c r="AO359" t="s">
        <v>55</v>
      </c>
      <c r="AS359" t="s">
        <v>343</v>
      </c>
      <c r="AT359">
        <v>27</v>
      </c>
      <c r="AU359">
        <v>31</v>
      </c>
      <c r="AV359">
        <v>40</v>
      </c>
      <c r="BB359">
        <v>0</v>
      </c>
      <c r="BC359">
        <v>0</v>
      </c>
      <c r="BD359" t="s">
        <v>60</v>
      </c>
      <c r="BE359" t="s">
        <v>2497</v>
      </c>
      <c r="BF359">
        <v>634333759</v>
      </c>
      <c r="BH359" t="s">
        <v>323</v>
      </c>
      <c r="BI359" t="s">
        <v>320</v>
      </c>
      <c r="BJ359" s="23">
        <v>0.42708333333333331</v>
      </c>
      <c r="BK359">
        <v>42.4</v>
      </c>
      <c r="BL359">
        <v>5.03</v>
      </c>
      <c r="BM359">
        <v>0</v>
      </c>
      <c r="BN359">
        <v>-32.270000000000003</v>
      </c>
      <c r="BO359">
        <v>15.16</v>
      </c>
      <c r="BP359" t="s">
        <v>60</v>
      </c>
      <c r="BQ359">
        <v>1.161210911</v>
      </c>
      <c r="BR359" t="s">
        <v>61</v>
      </c>
    </row>
    <row r="360" spans="1:70" x14ac:dyDescent="0.2">
      <c r="A360" s="19">
        <f t="shared" si="24"/>
        <v>19.840000000000003</v>
      </c>
      <c r="B360" s="20">
        <v>3752</v>
      </c>
      <c r="D360" s="2" t="s">
        <v>1381</v>
      </c>
      <c r="E360" s="2" t="str">
        <f t="shared" si="23"/>
        <v>ST</v>
      </c>
      <c r="F360">
        <v>200720433</v>
      </c>
      <c r="G360">
        <v>202606</v>
      </c>
      <c r="H360" t="s">
        <v>52</v>
      </c>
      <c r="I360" t="s">
        <v>321</v>
      </c>
      <c r="J360" t="s">
        <v>322</v>
      </c>
      <c r="K360" t="s">
        <v>54</v>
      </c>
      <c r="L360" s="5">
        <v>46148</v>
      </c>
      <c r="M360">
        <v>46240</v>
      </c>
      <c r="N360" s="21">
        <v>872690381155</v>
      </c>
      <c r="P360" t="s">
        <v>326</v>
      </c>
      <c r="Q360" t="s">
        <v>326</v>
      </c>
      <c r="R360" t="s">
        <v>56</v>
      </c>
      <c r="S360" t="s">
        <v>327</v>
      </c>
      <c r="T360">
        <v>21</v>
      </c>
      <c r="U360" t="s">
        <v>57</v>
      </c>
      <c r="V360">
        <v>21320</v>
      </c>
      <c r="W360">
        <v>96.38</v>
      </c>
      <c r="X360">
        <v>111.75</v>
      </c>
      <c r="Y360">
        <v>0</v>
      </c>
      <c r="Z360">
        <v>-73.34</v>
      </c>
      <c r="AA360">
        <v>134.79</v>
      </c>
      <c r="AB360">
        <v>6</v>
      </c>
      <c r="AC360">
        <v>99.88</v>
      </c>
      <c r="AD360">
        <v>99.88</v>
      </c>
      <c r="AE360" t="s">
        <v>8650</v>
      </c>
      <c r="AF360" t="s">
        <v>3293</v>
      </c>
      <c r="AG360" t="s">
        <v>3293</v>
      </c>
      <c r="AH360" t="s">
        <v>3294</v>
      </c>
      <c r="AI360" t="s">
        <v>3295</v>
      </c>
      <c r="AJ360">
        <v>34</v>
      </c>
      <c r="AK360" t="s">
        <v>57</v>
      </c>
      <c r="AL360">
        <v>34130</v>
      </c>
      <c r="AM360" t="s">
        <v>55</v>
      </c>
      <c r="AN360" t="s">
        <v>55</v>
      </c>
      <c r="AO360" t="s">
        <v>55</v>
      </c>
      <c r="AS360" t="s">
        <v>343</v>
      </c>
      <c r="AT360">
        <v>30</v>
      </c>
      <c r="AU360">
        <v>31</v>
      </c>
      <c r="AV360">
        <v>39</v>
      </c>
      <c r="BB360">
        <v>0</v>
      </c>
      <c r="BC360">
        <v>0</v>
      </c>
      <c r="BD360" t="s">
        <v>60</v>
      </c>
      <c r="BE360" t="s">
        <v>2497</v>
      </c>
      <c r="BF360">
        <v>634333759</v>
      </c>
      <c r="BH360" t="s">
        <v>323</v>
      </c>
      <c r="BI360" t="s">
        <v>320</v>
      </c>
      <c r="BJ360" s="23">
        <v>0.39097222222222222</v>
      </c>
      <c r="BK360">
        <v>83</v>
      </c>
      <c r="BL360">
        <v>96.24</v>
      </c>
      <c r="BM360">
        <v>0</v>
      </c>
      <c r="BN360">
        <v>-63.16</v>
      </c>
      <c r="BO360">
        <v>116.08</v>
      </c>
      <c r="BP360" t="s">
        <v>60</v>
      </c>
      <c r="BQ360">
        <v>1.161210911</v>
      </c>
      <c r="BR360" t="s">
        <v>61</v>
      </c>
    </row>
    <row r="361" spans="1:70" x14ac:dyDescent="0.2">
      <c r="A361" s="19">
        <f t="shared" si="24"/>
        <v>11.809999999999995</v>
      </c>
      <c r="B361" s="20">
        <v>3752</v>
      </c>
      <c r="D361" s="2" t="s">
        <v>1381</v>
      </c>
      <c r="E361" s="2" t="str">
        <f t="shared" si="23"/>
        <v>ST</v>
      </c>
      <c r="F361">
        <v>200720433</v>
      </c>
      <c r="G361">
        <v>202606</v>
      </c>
      <c r="H361" t="s">
        <v>52</v>
      </c>
      <c r="I361" t="s">
        <v>321</v>
      </c>
      <c r="J361" t="s">
        <v>322</v>
      </c>
      <c r="K361" t="s">
        <v>54</v>
      </c>
      <c r="L361">
        <v>46271</v>
      </c>
      <c r="M361">
        <v>46301</v>
      </c>
      <c r="N361" s="21">
        <v>872834383153</v>
      </c>
      <c r="P361" t="s">
        <v>326</v>
      </c>
      <c r="Q361" t="s">
        <v>326</v>
      </c>
      <c r="R361" t="s">
        <v>56</v>
      </c>
      <c r="S361" t="s">
        <v>327</v>
      </c>
      <c r="T361">
        <v>21</v>
      </c>
      <c r="U361" t="s">
        <v>57</v>
      </c>
      <c r="V361">
        <v>21320</v>
      </c>
      <c r="W361">
        <v>56.94</v>
      </c>
      <c r="X361">
        <v>6.74</v>
      </c>
      <c r="Y361">
        <v>0</v>
      </c>
      <c r="Z361">
        <v>-43.33</v>
      </c>
      <c r="AA361">
        <v>20.36</v>
      </c>
      <c r="AB361">
        <v>4</v>
      </c>
      <c r="AC361">
        <v>47.74</v>
      </c>
      <c r="AD361">
        <v>47.74</v>
      </c>
      <c r="AE361" t="s">
        <v>8651</v>
      </c>
      <c r="AF361" t="s">
        <v>547</v>
      </c>
      <c r="AG361" t="s">
        <v>547</v>
      </c>
      <c r="AH361" t="s">
        <v>3296</v>
      </c>
      <c r="AI361" t="s">
        <v>3297</v>
      </c>
      <c r="AJ361">
        <v>26</v>
      </c>
      <c r="AK361" t="s">
        <v>57</v>
      </c>
      <c r="AL361">
        <v>26400</v>
      </c>
      <c r="AM361" t="s">
        <v>55</v>
      </c>
      <c r="AN361" t="s">
        <v>55</v>
      </c>
      <c r="AO361" t="s">
        <v>55</v>
      </c>
      <c r="AS361" t="s">
        <v>343</v>
      </c>
      <c r="AT361">
        <v>0</v>
      </c>
      <c r="AU361">
        <v>0</v>
      </c>
      <c r="AV361">
        <v>0</v>
      </c>
      <c r="BB361">
        <v>0</v>
      </c>
      <c r="BC361">
        <v>0</v>
      </c>
      <c r="BD361" t="s">
        <v>60</v>
      </c>
      <c r="BE361" t="s">
        <v>2497</v>
      </c>
      <c r="BF361">
        <v>634333759</v>
      </c>
      <c r="BH361" t="s">
        <v>323</v>
      </c>
      <c r="BI361" t="s">
        <v>320</v>
      </c>
      <c r="BJ361" s="23">
        <v>0.47083333333333333</v>
      </c>
      <c r="BK361">
        <v>49.4</v>
      </c>
      <c r="BL361">
        <v>5.85</v>
      </c>
      <c r="BM361">
        <v>0</v>
      </c>
      <c r="BN361">
        <v>-37.590000000000003</v>
      </c>
      <c r="BO361">
        <v>17.66</v>
      </c>
      <c r="BP361" t="s">
        <v>60</v>
      </c>
      <c r="BQ361">
        <v>1.1526181719999999</v>
      </c>
      <c r="BR361" t="s">
        <v>61</v>
      </c>
    </row>
    <row r="362" spans="1:70" x14ac:dyDescent="0.2">
      <c r="A362" s="19">
        <f t="shared" si="24"/>
        <v>7.7900000000000027</v>
      </c>
      <c r="B362" s="20">
        <v>3752</v>
      </c>
      <c r="D362" s="2" t="s">
        <v>1381</v>
      </c>
      <c r="E362" s="2" t="str">
        <f t="shared" si="23"/>
        <v>ST</v>
      </c>
      <c r="F362">
        <v>200720433</v>
      </c>
      <c r="G362">
        <v>202606</v>
      </c>
      <c r="H362" t="s">
        <v>52</v>
      </c>
      <c r="I362" t="s">
        <v>321</v>
      </c>
      <c r="J362" t="s">
        <v>322</v>
      </c>
      <c r="K362" t="s">
        <v>54</v>
      </c>
      <c r="L362">
        <v>46118</v>
      </c>
      <c r="M362">
        <v>46148</v>
      </c>
      <c r="N362" s="21">
        <v>872635283405</v>
      </c>
      <c r="P362" t="s">
        <v>326</v>
      </c>
      <c r="Q362" t="s">
        <v>326</v>
      </c>
      <c r="R362" t="s">
        <v>56</v>
      </c>
      <c r="S362" t="s">
        <v>327</v>
      </c>
      <c r="T362">
        <v>21</v>
      </c>
      <c r="U362" t="s">
        <v>57</v>
      </c>
      <c r="V362">
        <v>21320</v>
      </c>
      <c r="W362">
        <v>37.94</v>
      </c>
      <c r="X362">
        <v>4.49</v>
      </c>
      <c r="Y362">
        <v>0</v>
      </c>
      <c r="Z362">
        <v>-28.87</v>
      </c>
      <c r="AA362">
        <v>13.56</v>
      </c>
      <c r="AB362">
        <v>2</v>
      </c>
      <c r="AC362">
        <v>21.34</v>
      </c>
      <c r="AD362">
        <v>21.34</v>
      </c>
      <c r="AE362" t="s">
        <v>8652</v>
      </c>
      <c r="AF362" t="s">
        <v>1635</v>
      </c>
      <c r="AG362" t="s">
        <v>1635</v>
      </c>
      <c r="AH362" t="s">
        <v>1147</v>
      </c>
      <c r="AI362" t="s">
        <v>628</v>
      </c>
      <c r="AJ362">
        <v>27</v>
      </c>
      <c r="AK362" t="s">
        <v>57</v>
      </c>
      <c r="AL362">
        <v>27930</v>
      </c>
      <c r="AM362" t="s">
        <v>55</v>
      </c>
      <c r="AN362" t="s">
        <v>55</v>
      </c>
      <c r="AO362" t="s">
        <v>55</v>
      </c>
      <c r="AS362" t="s">
        <v>343</v>
      </c>
      <c r="AT362">
        <v>0</v>
      </c>
      <c r="AU362">
        <v>0</v>
      </c>
      <c r="AV362">
        <v>0</v>
      </c>
      <c r="BB362">
        <v>0</v>
      </c>
      <c r="BC362">
        <v>0</v>
      </c>
      <c r="BD362" t="s">
        <v>60</v>
      </c>
      <c r="BE362" t="s">
        <v>2497</v>
      </c>
      <c r="BF362">
        <v>634333759</v>
      </c>
      <c r="BH362" t="s">
        <v>323</v>
      </c>
      <c r="BI362" t="s">
        <v>320</v>
      </c>
      <c r="BJ362" s="23">
        <v>0.48749999999999999</v>
      </c>
      <c r="BK362">
        <v>32.6</v>
      </c>
      <c r="BL362">
        <v>3.86</v>
      </c>
      <c r="BM362">
        <v>0</v>
      </c>
      <c r="BN362">
        <v>-24.81</v>
      </c>
      <c r="BO362">
        <v>11.65</v>
      </c>
      <c r="BP362" t="s">
        <v>60</v>
      </c>
      <c r="BQ362">
        <v>1.163778556</v>
      </c>
      <c r="BR362" t="s">
        <v>61</v>
      </c>
    </row>
    <row r="363" spans="1:70" x14ac:dyDescent="0.2">
      <c r="A363" s="19">
        <f t="shared" si="24"/>
        <v>6.7899999999999991</v>
      </c>
      <c r="B363" s="20">
        <v>3752</v>
      </c>
      <c r="D363" s="2" t="s">
        <v>1381</v>
      </c>
      <c r="E363" s="2" t="str">
        <f t="shared" si="23"/>
        <v>ST</v>
      </c>
      <c r="F363">
        <v>200720433</v>
      </c>
      <c r="G363">
        <v>202606</v>
      </c>
      <c r="H363" t="s">
        <v>52</v>
      </c>
      <c r="I363" t="s">
        <v>321</v>
      </c>
      <c r="J363" t="s">
        <v>322</v>
      </c>
      <c r="K363" t="s">
        <v>54</v>
      </c>
      <c r="L363" s="5">
        <v>46028</v>
      </c>
      <c r="M363">
        <v>46059</v>
      </c>
      <c r="N363" s="21">
        <v>872331420170</v>
      </c>
      <c r="P363" t="s">
        <v>326</v>
      </c>
      <c r="Q363" t="s">
        <v>326</v>
      </c>
      <c r="R363" t="s">
        <v>56</v>
      </c>
      <c r="S363" t="s">
        <v>327</v>
      </c>
      <c r="T363">
        <v>21</v>
      </c>
      <c r="U363" t="s">
        <v>57</v>
      </c>
      <c r="V363">
        <v>21320</v>
      </c>
      <c r="W363">
        <v>33.130000000000003</v>
      </c>
      <c r="X363">
        <v>3.92</v>
      </c>
      <c r="Y363">
        <v>0</v>
      </c>
      <c r="Z363">
        <v>-25.21</v>
      </c>
      <c r="AA363">
        <v>11.84</v>
      </c>
      <c r="AB363">
        <v>1</v>
      </c>
      <c r="AC363">
        <v>15.4</v>
      </c>
      <c r="AD363">
        <v>1.76</v>
      </c>
      <c r="AE363" t="s">
        <v>1491</v>
      </c>
      <c r="AF363" t="s">
        <v>2310</v>
      </c>
      <c r="AG363" t="s">
        <v>2310</v>
      </c>
      <c r="AH363" t="s">
        <v>917</v>
      </c>
      <c r="AI363" t="s">
        <v>918</v>
      </c>
      <c r="AJ363">
        <v>69</v>
      </c>
      <c r="AK363" t="s">
        <v>57</v>
      </c>
      <c r="AL363">
        <v>69120</v>
      </c>
      <c r="AM363" t="s">
        <v>55</v>
      </c>
      <c r="AN363" t="s">
        <v>55</v>
      </c>
      <c r="AO363" t="s">
        <v>55</v>
      </c>
      <c r="AS363" t="s">
        <v>343</v>
      </c>
      <c r="AT363">
        <v>21</v>
      </c>
      <c r="AU363">
        <v>30</v>
      </c>
      <c r="AV363">
        <v>40</v>
      </c>
      <c r="BB363">
        <v>0</v>
      </c>
      <c r="BC363">
        <v>0</v>
      </c>
      <c r="BD363" t="s">
        <v>60</v>
      </c>
      <c r="BE363">
        <v>46240</v>
      </c>
      <c r="BF363">
        <v>634324015</v>
      </c>
      <c r="BH363" t="s">
        <v>323</v>
      </c>
      <c r="BI363" t="s">
        <v>320</v>
      </c>
      <c r="BJ363" s="23">
        <v>0.34444444444444444</v>
      </c>
      <c r="BK363">
        <v>28.4</v>
      </c>
      <c r="BL363">
        <v>3.36</v>
      </c>
      <c r="BM363">
        <v>0</v>
      </c>
      <c r="BN363">
        <v>-21.61</v>
      </c>
      <c r="BO363">
        <v>10.15</v>
      </c>
      <c r="BP363" t="s">
        <v>60</v>
      </c>
      <c r="BQ363">
        <v>1.1664392109999999</v>
      </c>
      <c r="BR363" t="s">
        <v>61</v>
      </c>
    </row>
    <row r="364" spans="1:70" x14ac:dyDescent="0.2">
      <c r="A364" s="19">
        <f t="shared" si="24"/>
        <v>6.7899999999999991</v>
      </c>
      <c r="B364" s="20">
        <v>3752</v>
      </c>
      <c r="D364" s="2" t="s">
        <v>1381</v>
      </c>
      <c r="E364" s="2" t="str">
        <f t="shared" si="23"/>
        <v>ST</v>
      </c>
      <c r="F364">
        <v>200720433</v>
      </c>
      <c r="G364">
        <v>202606</v>
      </c>
      <c r="H364" t="s">
        <v>52</v>
      </c>
      <c r="I364" t="s">
        <v>321</v>
      </c>
      <c r="J364" t="s">
        <v>322</v>
      </c>
      <c r="K364" t="s">
        <v>54</v>
      </c>
      <c r="L364">
        <v>46148</v>
      </c>
      <c r="M364" s="5">
        <v>46271</v>
      </c>
      <c r="N364" s="21">
        <v>872686784439</v>
      </c>
      <c r="P364" t="s">
        <v>326</v>
      </c>
      <c r="Q364" t="s">
        <v>326</v>
      </c>
      <c r="R364" t="s">
        <v>56</v>
      </c>
      <c r="S364" t="s">
        <v>327</v>
      </c>
      <c r="T364">
        <v>21</v>
      </c>
      <c r="U364" t="s">
        <v>57</v>
      </c>
      <c r="V364">
        <v>21320</v>
      </c>
      <c r="W364">
        <v>32.979999999999997</v>
      </c>
      <c r="X364">
        <v>3.9</v>
      </c>
      <c r="Y364">
        <v>0</v>
      </c>
      <c r="Z364">
        <v>-25.09</v>
      </c>
      <c r="AA364">
        <v>11.79</v>
      </c>
      <c r="AB364">
        <v>2</v>
      </c>
      <c r="AC364">
        <v>15.4</v>
      </c>
      <c r="AD364">
        <v>15.4</v>
      </c>
      <c r="AE364" t="s">
        <v>8653</v>
      </c>
      <c r="AF364" t="s">
        <v>3298</v>
      </c>
      <c r="AG364" t="s">
        <v>3299</v>
      </c>
      <c r="AH364" t="s">
        <v>3300</v>
      </c>
      <c r="AI364" t="s">
        <v>3301</v>
      </c>
      <c r="AJ364">
        <v>59</v>
      </c>
      <c r="AK364" t="s">
        <v>57</v>
      </c>
      <c r="AL364">
        <v>59290</v>
      </c>
      <c r="AM364" t="s">
        <v>55</v>
      </c>
      <c r="AN364" t="s">
        <v>55</v>
      </c>
      <c r="AO364" t="s">
        <v>55</v>
      </c>
      <c r="AS364" t="s">
        <v>343</v>
      </c>
      <c r="AT364">
        <v>19</v>
      </c>
      <c r="AU364">
        <v>30</v>
      </c>
      <c r="AV364">
        <v>39</v>
      </c>
      <c r="BB364">
        <v>0</v>
      </c>
      <c r="BC364">
        <v>0</v>
      </c>
      <c r="BD364" t="s">
        <v>60</v>
      </c>
      <c r="BE364" s="5" t="s">
        <v>2497</v>
      </c>
      <c r="BF364">
        <v>634333759</v>
      </c>
      <c r="BH364" t="s">
        <v>323</v>
      </c>
      <c r="BI364" t="s">
        <v>320</v>
      </c>
      <c r="BJ364" s="23">
        <v>0.43888888888888888</v>
      </c>
      <c r="BK364">
        <v>28.4</v>
      </c>
      <c r="BL364">
        <v>3.36</v>
      </c>
      <c r="BM364">
        <v>0</v>
      </c>
      <c r="BN364">
        <v>-21.61</v>
      </c>
      <c r="BO364">
        <v>10.15</v>
      </c>
      <c r="BP364" t="s">
        <v>60</v>
      </c>
      <c r="BQ364">
        <v>1.161210911</v>
      </c>
      <c r="BR364" t="s">
        <v>61</v>
      </c>
    </row>
    <row r="365" spans="1:70" x14ac:dyDescent="0.2">
      <c r="A365" s="19">
        <f t="shared" si="24"/>
        <v>7.120000000000001</v>
      </c>
      <c r="B365" s="20">
        <v>3752</v>
      </c>
      <c r="D365" s="2" t="s">
        <v>1381</v>
      </c>
      <c r="E365" s="2" t="str">
        <f t="shared" si="23"/>
        <v>ST</v>
      </c>
      <c r="F365">
        <v>200720433</v>
      </c>
      <c r="G365">
        <v>202606</v>
      </c>
      <c r="H365" t="s">
        <v>52</v>
      </c>
      <c r="I365" t="s">
        <v>321</v>
      </c>
      <c r="J365" t="s">
        <v>322</v>
      </c>
      <c r="K365" t="s">
        <v>54</v>
      </c>
      <c r="L365">
        <v>46059</v>
      </c>
      <c r="M365">
        <v>46087</v>
      </c>
      <c r="N365" s="21">
        <v>872332459074</v>
      </c>
      <c r="P365" t="s">
        <v>326</v>
      </c>
      <c r="Q365" t="s">
        <v>326</v>
      </c>
      <c r="R365" t="s">
        <v>56</v>
      </c>
      <c r="S365" t="s">
        <v>327</v>
      </c>
      <c r="T365">
        <v>21</v>
      </c>
      <c r="U365" t="s">
        <v>57</v>
      </c>
      <c r="V365">
        <v>21320</v>
      </c>
      <c r="W365">
        <v>34.76</v>
      </c>
      <c r="X365">
        <v>4.13</v>
      </c>
      <c r="Y365">
        <v>0</v>
      </c>
      <c r="Z365">
        <v>-26.45</v>
      </c>
      <c r="AA365">
        <v>12.43</v>
      </c>
      <c r="AB365">
        <v>1</v>
      </c>
      <c r="AC365">
        <v>15.84</v>
      </c>
      <c r="AD365">
        <v>1.32</v>
      </c>
      <c r="AE365" t="s">
        <v>2383</v>
      </c>
      <c r="AF365" t="s">
        <v>3302</v>
      </c>
      <c r="AG365" t="s">
        <v>3302</v>
      </c>
      <c r="AH365" t="s">
        <v>1918</v>
      </c>
      <c r="AI365" t="s">
        <v>1919</v>
      </c>
      <c r="AJ365">
        <v>14</v>
      </c>
      <c r="AK365" t="s">
        <v>57</v>
      </c>
      <c r="AL365">
        <v>14740</v>
      </c>
      <c r="AM365" t="s">
        <v>55</v>
      </c>
      <c r="AN365" t="s">
        <v>55</v>
      </c>
      <c r="AO365" t="s">
        <v>55</v>
      </c>
      <c r="AS365" t="s">
        <v>342</v>
      </c>
      <c r="AT365">
        <v>30</v>
      </c>
      <c r="AU365">
        <v>30</v>
      </c>
      <c r="AV365">
        <v>40</v>
      </c>
      <c r="BB365">
        <v>0</v>
      </c>
      <c r="BC365">
        <v>0</v>
      </c>
      <c r="BD365" t="s">
        <v>60</v>
      </c>
      <c r="BE365">
        <v>46240</v>
      </c>
      <c r="BF365">
        <v>634324015</v>
      </c>
      <c r="BH365" t="s">
        <v>323</v>
      </c>
      <c r="BI365" t="s">
        <v>320</v>
      </c>
      <c r="BJ365" s="23">
        <v>0.46458333333333335</v>
      </c>
      <c r="BK365">
        <v>29.8</v>
      </c>
      <c r="BL365">
        <v>3.54</v>
      </c>
      <c r="BM365">
        <v>0</v>
      </c>
      <c r="BN365">
        <v>-22.68</v>
      </c>
      <c r="BO365">
        <v>10.66</v>
      </c>
      <c r="BP365" t="s">
        <v>60</v>
      </c>
      <c r="BQ365">
        <v>1.166343978</v>
      </c>
      <c r="BR365" t="s">
        <v>61</v>
      </c>
    </row>
    <row r="366" spans="1:70" x14ac:dyDescent="0.2">
      <c r="A366" s="19">
        <f t="shared" si="24"/>
        <v>9.4600000000000009</v>
      </c>
      <c r="B366" s="20">
        <v>3752</v>
      </c>
      <c r="D366" s="2" t="s">
        <v>1381</v>
      </c>
      <c r="E366" s="2" t="str">
        <f t="shared" si="23"/>
        <v>ST</v>
      </c>
      <c r="F366">
        <v>200720433</v>
      </c>
      <c r="G366">
        <v>202606</v>
      </c>
      <c r="H366" t="s">
        <v>52</v>
      </c>
      <c r="I366" t="s">
        <v>321</v>
      </c>
      <c r="J366" t="s">
        <v>322</v>
      </c>
      <c r="K366" t="s">
        <v>54</v>
      </c>
      <c r="L366">
        <v>46148</v>
      </c>
      <c r="M366">
        <v>46179</v>
      </c>
      <c r="N366" s="21">
        <v>872691541679</v>
      </c>
      <c r="P366" t="s">
        <v>326</v>
      </c>
      <c r="Q366" t="s">
        <v>326</v>
      </c>
      <c r="R366" t="s">
        <v>56</v>
      </c>
      <c r="S366" t="s">
        <v>327</v>
      </c>
      <c r="T366">
        <v>21</v>
      </c>
      <c r="U366" t="s">
        <v>57</v>
      </c>
      <c r="V366">
        <v>21320</v>
      </c>
      <c r="W366">
        <v>45.98</v>
      </c>
      <c r="X366">
        <v>5.45</v>
      </c>
      <c r="Y366">
        <v>0</v>
      </c>
      <c r="Z366">
        <v>-35</v>
      </c>
      <c r="AA366">
        <v>16.43</v>
      </c>
      <c r="AB366">
        <v>2</v>
      </c>
      <c r="AC366">
        <v>33</v>
      </c>
      <c r="AD366">
        <v>33</v>
      </c>
      <c r="AE366" t="s">
        <v>8654</v>
      </c>
      <c r="AF366" t="s">
        <v>3303</v>
      </c>
      <c r="AG366" t="s">
        <v>3303</v>
      </c>
      <c r="AH366" t="s">
        <v>3304</v>
      </c>
      <c r="AI366" t="s">
        <v>3305</v>
      </c>
      <c r="AJ366">
        <v>22</v>
      </c>
      <c r="AK366" t="s">
        <v>57</v>
      </c>
      <c r="AL366">
        <v>22740</v>
      </c>
      <c r="AM366" t="s">
        <v>55</v>
      </c>
      <c r="AN366" t="s">
        <v>55</v>
      </c>
      <c r="AO366" t="s">
        <v>55</v>
      </c>
      <c r="AS366" t="s">
        <v>343</v>
      </c>
      <c r="AT366">
        <v>0</v>
      </c>
      <c r="AU366">
        <v>0</v>
      </c>
      <c r="AV366">
        <v>0</v>
      </c>
      <c r="BB366">
        <v>0</v>
      </c>
      <c r="BC366">
        <v>0</v>
      </c>
      <c r="BD366" t="s">
        <v>60</v>
      </c>
      <c r="BE366" t="s">
        <v>2497</v>
      </c>
      <c r="BF366">
        <v>634333759</v>
      </c>
      <c r="BH366" t="s">
        <v>323</v>
      </c>
      <c r="BI366" t="s">
        <v>320</v>
      </c>
      <c r="BJ366" s="23">
        <v>0.48541666666666666</v>
      </c>
      <c r="BK366">
        <v>39.6</v>
      </c>
      <c r="BL366">
        <v>4.6900000000000004</v>
      </c>
      <c r="BM366">
        <v>0</v>
      </c>
      <c r="BN366">
        <v>-30.14</v>
      </c>
      <c r="BO366">
        <v>14.15</v>
      </c>
      <c r="BP366" t="s">
        <v>60</v>
      </c>
      <c r="BQ366">
        <v>1.161210911</v>
      </c>
      <c r="BR366" t="s">
        <v>61</v>
      </c>
    </row>
    <row r="367" spans="1:70" x14ac:dyDescent="0.2">
      <c r="A367" s="19">
        <f t="shared" si="24"/>
        <v>9.8000000000000007</v>
      </c>
      <c r="B367" s="20">
        <v>3752</v>
      </c>
      <c r="D367" s="2" t="s">
        <v>1381</v>
      </c>
      <c r="E367" s="2" t="str">
        <f t="shared" si="23"/>
        <v>ST</v>
      </c>
      <c r="F367">
        <v>200720433</v>
      </c>
      <c r="G367">
        <v>202606</v>
      </c>
      <c r="H367" t="s">
        <v>52</v>
      </c>
      <c r="I367" t="s">
        <v>321</v>
      </c>
      <c r="J367" t="s">
        <v>322</v>
      </c>
      <c r="K367" t="s">
        <v>54</v>
      </c>
      <c r="L367" t="s">
        <v>1816</v>
      </c>
      <c r="M367">
        <v>46028</v>
      </c>
      <c r="N367" s="21">
        <v>872280127426</v>
      </c>
      <c r="P367" t="s">
        <v>326</v>
      </c>
      <c r="Q367" t="s">
        <v>326</v>
      </c>
      <c r="R367" t="s">
        <v>56</v>
      </c>
      <c r="S367" t="s">
        <v>327</v>
      </c>
      <c r="T367">
        <v>21</v>
      </c>
      <c r="U367" t="s">
        <v>57</v>
      </c>
      <c r="V367">
        <v>21320</v>
      </c>
      <c r="W367">
        <v>47.73</v>
      </c>
      <c r="X367">
        <v>5.08</v>
      </c>
      <c r="Y367">
        <v>0</v>
      </c>
      <c r="Z367">
        <v>-36.32</v>
      </c>
      <c r="AA367">
        <v>16.489999999999998</v>
      </c>
      <c r="AB367">
        <v>1</v>
      </c>
      <c r="AC367">
        <v>34.76</v>
      </c>
      <c r="AD367">
        <v>1.32</v>
      </c>
      <c r="AE367" t="s">
        <v>8655</v>
      </c>
      <c r="AF367" t="s">
        <v>3306</v>
      </c>
      <c r="AG367" t="s">
        <v>3306</v>
      </c>
      <c r="AH367" t="s">
        <v>3307</v>
      </c>
      <c r="AI367" t="s">
        <v>3308</v>
      </c>
      <c r="AJ367">
        <v>31</v>
      </c>
      <c r="AK367" t="s">
        <v>57</v>
      </c>
      <c r="AL367">
        <v>31670</v>
      </c>
      <c r="AM367" t="s">
        <v>55</v>
      </c>
      <c r="AN367" t="s">
        <v>55</v>
      </c>
      <c r="AO367" t="s">
        <v>55</v>
      </c>
      <c r="AS367" t="s">
        <v>342</v>
      </c>
      <c r="AT367">
        <v>30</v>
      </c>
      <c r="AU367">
        <v>78</v>
      </c>
      <c r="AV367">
        <v>34</v>
      </c>
      <c r="BB367">
        <v>0</v>
      </c>
      <c r="BC367">
        <v>0</v>
      </c>
      <c r="BD367" t="s">
        <v>60</v>
      </c>
      <c r="BE367">
        <v>46240</v>
      </c>
      <c r="BF367">
        <v>634324015</v>
      </c>
      <c r="BH367" t="s">
        <v>323</v>
      </c>
      <c r="BI367" t="s">
        <v>320</v>
      </c>
      <c r="BJ367" s="23">
        <v>0.4513888888888889</v>
      </c>
      <c r="BK367">
        <v>41</v>
      </c>
      <c r="BL367">
        <v>4.3600000000000003</v>
      </c>
      <c r="BM367">
        <v>0</v>
      </c>
      <c r="BN367">
        <v>-31.2</v>
      </c>
      <c r="BO367">
        <v>14.16</v>
      </c>
      <c r="BP367" t="s">
        <v>60</v>
      </c>
      <c r="BQ367">
        <v>1.164252783</v>
      </c>
      <c r="BR367" t="s">
        <v>61</v>
      </c>
    </row>
    <row r="368" spans="1:70" x14ac:dyDescent="0.2">
      <c r="A368" s="19">
        <f t="shared" si="24"/>
        <v>9.8000000000000007</v>
      </c>
      <c r="B368" s="20">
        <v>3752</v>
      </c>
      <c r="D368" s="2" t="s">
        <v>1381</v>
      </c>
      <c r="E368" s="2" t="str">
        <f t="shared" si="23"/>
        <v>ST</v>
      </c>
      <c r="F368">
        <v>200720433</v>
      </c>
      <c r="G368">
        <v>202606</v>
      </c>
      <c r="H368" t="s">
        <v>52</v>
      </c>
      <c r="I368" t="s">
        <v>321</v>
      </c>
      <c r="J368" t="s">
        <v>322</v>
      </c>
      <c r="K368" t="s">
        <v>54</v>
      </c>
      <c r="L368" s="5">
        <v>46148</v>
      </c>
      <c r="M368" s="5">
        <v>46240</v>
      </c>
      <c r="N368" s="21">
        <v>872690312317</v>
      </c>
      <c r="P368" t="s">
        <v>326</v>
      </c>
      <c r="Q368" t="s">
        <v>326</v>
      </c>
      <c r="R368" t="s">
        <v>56</v>
      </c>
      <c r="S368" t="s">
        <v>327</v>
      </c>
      <c r="T368">
        <v>21</v>
      </c>
      <c r="U368" t="s">
        <v>57</v>
      </c>
      <c r="V368">
        <v>21320</v>
      </c>
      <c r="W368">
        <v>47.61</v>
      </c>
      <c r="X368">
        <v>5.64</v>
      </c>
      <c r="Y368">
        <v>0</v>
      </c>
      <c r="Z368">
        <v>-36.229999999999997</v>
      </c>
      <c r="AA368">
        <v>17.02</v>
      </c>
      <c r="AB368">
        <v>2</v>
      </c>
      <c r="AC368">
        <v>35.200000000000003</v>
      </c>
      <c r="AD368">
        <v>35.200000000000003</v>
      </c>
      <c r="AE368" t="s">
        <v>1503</v>
      </c>
      <c r="AF368" t="s">
        <v>892</v>
      </c>
      <c r="AG368" t="s">
        <v>3309</v>
      </c>
      <c r="AH368" t="s">
        <v>893</v>
      </c>
      <c r="AI368" t="s">
        <v>894</v>
      </c>
      <c r="AJ368">
        <v>18</v>
      </c>
      <c r="AK368" t="s">
        <v>57</v>
      </c>
      <c r="AL368">
        <v>18230</v>
      </c>
      <c r="AM368" t="s">
        <v>55</v>
      </c>
      <c r="AN368" t="s">
        <v>55</v>
      </c>
      <c r="AO368" t="s">
        <v>55</v>
      </c>
      <c r="AS368" t="s">
        <v>343</v>
      </c>
      <c r="AT368">
        <v>0</v>
      </c>
      <c r="AU368">
        <v>0</v>
      </c>
      <c r="AV368">
        <v>0</v>
      </c>
      <c r="BB368">
        <v>0</v>
      </c>
      <c r="BC368">
        <v>0</v>
      </c>
      <c r="BD368" t="s">
        <v>60</v>
      </c>
      <c r="BE368" t="s">
        <v>2497</v>
      </c>
      <c r="BF368">
        <v>634333759</v>
      </c>
      <c r="BH368" t="s">
        <v>323</v>
      </c>
      <c r="BI368" t="s">
        <v>320</v>
      </c>
      <c r="BJ368" s="23">
        <v>0.46527777777777779</v>
      </c>
      <c r="BK368">
        <v>41</v>
      </c>
      <c r="BL368">
        <v>4.8600000000000003</v>
      </c>
      <c r="BM368">
        <v>0</v>
      </c>
      <c r="BN368">
        <v>-31.2</v>
      </c>
      <c r="BO368">
        <v>14.66</v>
      </c>
      <c r="BP368" t="s">
        <v>60</v>
      </c>
      <c r="BQ368">
        <v>1.161210911</v>
      </c>
      <c r="BR368" t="s">
        <v>61</v>
      </c>
    </row>
    <row r="369" spans="1:70" x14ac:dyDescent="0.2">
      <c r="A369" s="19">
        <f t="shared" si="24"/>
        <v>4.7799999999999994</v>
      </c>
      <c r="B369" s="20">
        <v>3752</v>
      </c>
      <c r="D369" s="2" t="s">
        <v>346</v>
      </c>
      <c r="E369" s="2" t="str">
        <f t="shared" si="23"/>
        <v>ST</v>
      </c>
      <c r="F369">
        <v>200720433</v>
      </c>
      <c r="G369">
        <v>202606</v>
      </c>
      <c r="H369" t="s">
        <v>52</v>
      </c>
      <c r="I369" t="s">
        <v>321</v>
      </c>
      <c r="J369" t="s">
        <v>322</v>
      </c>
      <c r="K369" t="s">
        <v>358</v>
      </c>
      <c r="L369">
        <v>46087</v>
      </c>
      <c r="M369">
        <v>46118</v>
      </c>
      <c r="N369" s="21">
        <v>381770737060</v>
      </c>
      <c r="P369" t="s">
        <v>3310</v>
      </c>
      <c r="Q369" t="s">
        <v>359</v>
      </c>
      <c r="R369" t="s">
        <v>3311</v>
      </c>
      <c r="S369" t="s">
        <v>494</v>
      </c>
      <c r="T369">
        <v>51</v>
      </c>
      <c r="U369" t="s">
        <v>57</v>
      </c>
      <c r="V369">
        <v>51100</v>
      </c>
      <c r="W369">
        <v>23.28</v>
      </c>
      <c r="X369">
        <v>2.76</v>
      </c>
      <c r="Y369">
        <v>0</v>
      </c>
      <c r="Z369">
        <v>-17.72</v>
      </c>
      <c r="AA369">
        <v>8.32</v>
      </c>
      <c r="AB369">
        <v>1</v>
      </c>
      <c r="AC369">
        <v>1.32</v>
      </c>
      <c r="AD369">
        <v>1.32</v>
      </c>
      <c r="AE369" t="s">
        <v>8656</v>
      </c>
      <c r="AF369" t="s">
        <v>326</v>
      </c>
      <c r="AG369" t="s">
        <v>326</v>
      </c>
      <c r="AH369" t="s">
        <v>56</v>
      </c>
      <c r="AI369" t="s">
        <v>327</v>
      </c>
      <c r="AJ369">
        <v>21</v>
      </c>
      <c r="AK369" t="s">
        <v>57</v>
      </c>
      <c r="AL369">
        <v>21320</v>
      </c>
      <c r="AM369" t="s">
        <v>3312</v>
      </c>
      <c r="AN369" t="s">
        <v>55</v>
      </c>
      <c r="AO369" t="s">
        <v>55</v>
      </c>
      <c r="AS369" t="s">
        <v>343</v>
      </c>
      <c r="AT369">
        <v>0</v>
      </c>
      <c r="AU369">
        <v>0</v>
      </c>
      <c r="AV369">
        <v>0</v>
      </c>
      <c r="BB369">
        <v>0</v>
      </c>
      <c r="BC369">
        <v>1</v>
      </c>
      <c r="BD369" t="s">
        <v>60</v>
      </c>
      <c r="BE369">
        <v>46240</v>
      </c>
      <c r="BF369">
        <v>634324015</v>
      </c>
      <c r="BH369" t="s">
        <v>323</v>
      </c>
      <c r="BI369" t="s">
        <v>320</v>
      </c>
      <c r="BJ369" s="23">
        <v>0.59583333333333333</v>
      </c>
      <c r="BK369">
        <v>20</v>
      </c>
      <c r="BL369">
        <v>2.37</v>
      </c>
      <c r="BM369">
        <v>0</v>
      </c>
      <c r="BN369">
        <v>-15.22</v>
      </c>
      <c r="BO369">
        <v>7.15</v>
      </c>
      <c r="BP369" t="s">
        <v>60</v>
      </c>
      <c r="BQ369">
        <v>1.164090147</v>
      </c>
      <c r="BR369" t="s">
        <v>61</v>
      </c>
    </row>
    <row r="370" spans="1:70" x14ac:dyDescent="0.2">
      <c r="A370" s="19">
        <f t="shared" si="24"/>
        <v>9.8000000000000007</v>
      </c>
      <c r="B370" s="20">
        <v>3752</v>
      </c>
      <c r="D370" s="2" t="s">
        <v>1381</v>
      </c>
      <c r="E370" s="2" t="str">
        <f t="shared" si="23"/>
        <v>ST</v>
      </c>
      <c r="F370">
        <v>200720433</v>
      </c>
      <c r="G370">
        <v>202606</v>
      </c>
      <c r="H370" t="s">
        <v>52</v>
      </c>
      <c r="I370" t="s">
        <v>321</v>
      </c>
      <c r="J370" t="s">
        <v>322</v>
      </c>
      <c r="K370" t="s">
        <v>54</v>
      </c>
      <c r="L370" s="5">
        <v>46271</v>
      </c>
      <c r="M370" s="5">
        <v>46301</v>
      </c>
      <c r="N370" s="21">
        <v>872832616600</v>
      </c>
      <c r="P370" t="s">
        <v>326</v>
      </c>
      <c r="Q370" t="s">
        <v>326</v>
      </c>
      <c r="R370" t="s">
        <v>56</v>
      </c>
      <c r="S370" t="s">
        <v>327</v>
      </c>
      <c r="T370">
        <v>21</v>
      </c>
      <c r="U370" t="s">
        <v>57</v>
      </c>
      <c r="V370">
        <v>21320</v>
      </c>
      <c r="W370">
        <v>47.26</v>
      </c>
      <c r="X370">
        <v>5.6</v>
      </c>
      <c r="Y370">
        <v>0</v>
      </c>
      <c r="Z370">
        <v>-35.96</v>
      </c>
      <c r="AA370">
        <v>16.899999999999999</v>
      </c>
      <c r="AB370">
        <v>2</v>
      </c>
      <c r="AC370">
        <v>35.200000000000003</v>
      </c>
      <c r="AD370">
        <v>35.200000000000003</v>
      </c>
      <c r="AE370" t="s">
        <v>8657</v>
      </c>
      <c r="AF370" t="s">
        <v>3313</v>
      </c>
      <c r="AG370" t="s">
        <v>3313</v>
      </c>
      <c r="AH370" t="s">
        <v>3314</v>
      </c>
      <c r="AI370" t="s">
        <v>545</v>
      </c>
      <c r="AJ370">
        <v>53</v>
      </c>
      <c r="AK370" t="s">
        <v>57</v>
      </c>
      <c r="AL370">
        <v>53000</v>
      </c>
      <c r="AM370" t="s">
        <v>55</v>
      </c>
      <c r="AN370" t="s">
        <v>55</v>
      </c>
      <c r="AO370" t="s">
        <v>55</v>
      </c>
      <c r="AS370" t="s">
        <v>343</v>
      </c>
      <c r="AT370">
        <v>0</v>
      </c>
      <c r="AU370">
        <v>0</v>
      </c>
      <c r="AV370">
        <v>0</v>
      </c>
      <c r="BB370">
        <v>0</v>
      </c>
      <c r="BC370">
        <v>0</v>
      </c>
      <c r="BD370" t="s">
        <v>60</v>
      </c>
      <c r="BE370" s="5" t="s">
        <v>2497</v>
      </c>
      <c r="BF370">
        <v>634333759</v>
      </c>
      <c r="BH370" t="s">
        <v>323</v>
      </c>
      <c r="BI370" t="s">
        <v>320</v>
      </c>
      <c r="BJ370" s="23">
        <v>0.49236111111111114</v>
      </c>
      <c r="BK370">
        <v>41</v>
      </c>
      <c r="BL370">
        <v>4.8600000000000003</v>
      </c>
      <c r="BM370">
        <v>0</v>
      </c>
      <c r="BN370">
        <v>-31.2</v>
      </c>
      <c r="BO370">
        <v>14.66</v>
      </c>
      <c r="BP370" t="s">
        <v>60</v>
      </c>
      <c r="BQ370">
        <v>1.1526181719999999</v>
      </c>
      <c r="BR370" t="s">
        <v>61</v>
      </c>
    </row>
    <row r="371" spans="1:70" x14ac:dyDescent="0.2">
      <c r="A371" s="19">
        <f t="shared" si="24"/>
        <v>10.800000000000004</v>
      </c>
      <c r="B371" s="20">
        <v>3752</v>
      </c>
      <c r="D371" s="2" t="s">
        <v>1381</v>
      </c>
      <c r="E371" s="2" t="str">
        <f t="shared" si="23"/>
        <v>ST</v>
      </c>
      <c r="F371">
        <v>200720433</v>
      </c>
      <c r="G371">
        <v>202606</v>
      </c>
      <c r="H371" t="s">
        <v>52</v>
      </c>
      <c r="I371" t="s">
        <v>321</v>
      </c>
      <c r="J371" t="s">
        <v>322</v>
      </c>
      <c r="K371" t="s">
        <v>54</v>
      </c>
      <c r="L371" t="s">
        <v>2039</v>
      </c>
      <c r="M371">
        <v>46028</v>
      </c>
      <c r="N371" s="21">
        <v>872336220100</v>
      </c>
      <c r="P371" t="s">
        <v>326</v>
      </c>
      <c r="Q371" t="s">
        <v>326</v>
      </c>
      <c r="R371" t="s">
        <v>56</v>
      </c>
      <c r="S371" t="s">
        <v>327</v>
      </c>
      <c r="T371">
        <v>21</v>
      </c>
      <c r="U371" t="s">
        <v>57</v>
      </c>
      <c r="V371">
        <v>21320</v>
      </c>
      <c r="W371">
        <v>52.6</v>
      </c>
      <c r="X371">
        <v>5.6</v>
      </c>
      <c r="Y371">
        <v>0</v>
      </c>
      <c r="Z371">
        <v>-40.03</v>
      </c>
      <c r="AA371">
        <v>18.170000000000002</v>
      </c>
      <c r="AB371">
        <v>4</v>
      </c>
      <c r="AC371">
        <v>41.36</v>
      </c>
      <c r="AD371">
        <v>7.92</v>
      </c>
      <c r="AE371" t="s">
        <v>8658</v>
      </c>
      <c r="AF371" t="s">
        <v>3315</v>
      </c>
      <c r="AG371" t="s">
        <v>3316</v>
      </c>
      <c r="AH371" t="s">
        <v>3317</v>
      </c>
      <c r="AI371" t="s">
        <v>3318</v>
      </c>
      <c r="AJ371">
        <v>67</v>
      </c>
      <c r="AK371" t="s">
        <v>57</v>
      </c>
      <c r="AL371">
        <v>67170</v>
      </c>
      <c r="AM371" t="s">
        <v>55</v>
      </c>
      <c r="AN371" t="s">
        <v>55</v>
      </c>
      <c r="AO371" t="s">
        <v>55</v>
      </c>
      <c r="AS371" t="s">
        <v>343</v>
      </c>
      <c r="AT371">
        <v>30</v>
      </c>
      <c r="AU371">
        <v>39</v>
      </c>
      <c r="AV371">
        <v>31</v>
      </c>
      <c r="BB371">
        <v>0</v>
      </c>
      <c r="BC371">
        <v>0</v>
      </c>
      <c r="BD371" t="s">
        <v>60</v>
      </c>
      <c r="BE371">
        <v>46240</v>
      </c>
      <c r="BF371">
        <v>634324015</v>
      </c>
      <c r="BH371" t="s">
        <v>323</v>
      </c>
      <c r="BI371" t="s">
        <v>320</v>
      </c>
      <c r="BJ371" s="23">
        <v>0.42986111111111114</v>
      </c>
      <c r="BK371">
        <v>45.2</v>
      </c>
      <c r="BL371">
        <v>4.8099999999999996</v>
      </c>
      <c r="BM371">
        <v>0</v>
      </c>
      <c r="BN371">
        <v>-34.4</v>
      </c>
      <c r="BO371">
        <v>15.61</v>
      </c>
      <c r="BP371" t="s">
        <v>60</v>
      </c>
      <c r="BQ371">
        <v>1.163724384</v>
      </c>
      <c r="BR371" t="s">
        <v>61</v>
      </c>
    </row>
    <row r="372" spans="1:70" x14ac:dyDescent="0.2">
      <c r="A372" s="19">
        <f t="shared" si="24"/>
        <v>7.7900000000000027</v>
      </c>
      <c r="B372" s="20">
        <v>3752</v>
      </c>
      <c r="D372" s="2" t="s">
        <v>346</v>
      </c>
      <c r="E372" s="2" t="str">
        <f t="shared" si="23"/>
        <v>ST</v>
      </c>
      <c r="F372">
        <v>200720433</v>
      </c>
      <c r="G372">
        <v>202606</v>
      </c>
      <c r="H372" t="s">
        <v>52</v>
      </c>
      <c r="I372" t="s">
        <v>321</v>
      </c>
      <c r="J372" t="s">
        <v>322</v>
      </c>
      <c r="K372" t="s">
        <v>54</v>
      </c>
      <c r="L372">
        <v>46059</v>
      </c>
      <c r="M372">
        <v>46118</v>
      </c>
      <c r="N372" s="21">
        <v>872531246950</v>
      </c>
      <c r="P372" t="s">
        <v>326</v>
      </c>
      <c r="Q372" t="s">
        <v>326</v>
      </c>
      <c r="R372" t="s">
        <v>56</v>
      </c>
      <c r="S372" t="s">
        <v>327</v>
      </c>
      <c r="T372">
        <v>21</v>
      </c>
      <c r="U372" t="s">
        <v>57</v>
      </c>
      <c r="V372">
        <v>21320</v>
      </c>
      <c r="W372">
        <v>37.94</v>
      </c>
      <c r="X372">
        <v>4.49</v>
      </c>
      <c r="Y372">
        <v>0</v>
      </c>
      <c r="Z372">
        <v>-28.87</v>
      </c>
      <c r="AA372">
        <v>13.56</v>
      </c>
      <c r="AB372">
        <v>2</v>
      </c>
      <c r="AC372">
        <v>21.78</v>
      </c>
      <c r="AD372">
        <v>3.96</v>
      </c>
      <c r="AE372" t="s">
        <v>8659</v>
      </c>
      <c r="AF372" t="s">
        <v>514</v>
      </c>
      <c r="AG372" t="s">
        <v>514</v>
      </c>
      <c r="AH372" t="s">
        <v>3319</v>
      </c>
      <c r="AI372" t="s">
        <v>2881</v>
      </c>
      <c r="AJ372">
        <v>53</v>
      </c>
      <c r="AK372" t="s">
        <v>57</v>
      </c>
      <c r="AL372">
        <v>53940</v>
      </c>
      <c r="AM372" t="s">
        <v>55</v>
      </c>
      <c r="AN372" t="s">
        <v>55</v>
      </c>
      <c r="AO372" t="s">
        <v>55</v>
      </c>
      <c r="AS372" t="s">
        <v>343</v>
      </c>
      <c r="AT372">
        <v>0</v>
      </c>
      <c r="AU372">
        <v>0</v>
      </c>
      <c r="AV372">
        <v>0</v>
      </c>
      <c r="BB372">
        <v>0</v>
      </c>
      <c r="BC372">
        <v>0</v>
      </c>
      <c r="BD372" t="s">
        <v>60</v>
      </c>
      <c r="BE372">
        <v>46240</v>
      </c>
      <c r="BF372">
        <v>634324015</v>
      </c>
      <c r="BH372" t="s">
        <v>323</v>
      </c>
      <c r="BI372" t="s">
        <v>320</v>
      </c>
      <c r="BJ372" s="23">
        <v>0.40277777777777779</v>
      </c>
      <c r="BK372">
        <v>32.6</v>
      </c>
      <c r="BL372">
        <v>3.86</v>
      </c>
      <c r="BM372">
        <v>0</v>
      </c>
      <c r="BN372">
        <v>-24.81</v>
      </c>
      <c r="BO372">
        <v>11.65</v>
      </c>
      <c r="BP372" t="s">
        <v>60</v>
      </c>
      <c r="BQ372">
        <v>1.163778556</v>
      </c>
      <c r="BR372" t="s">
        <v>61</v>
      </c>
    </row>
    <row r="373" spans="1:70" x14ac:dyDescent="0.2">
      <c r="A373" s="19">
        <f t="shared" si="24"/>
        <v>19.499999999999993</v>
      </c>
      <c r="B373" s="20">
        <v>3752</v>
      </c>
      <c r="D373" s="2" t="s">
        <v>1381</v>
      </c>
      <c r="E373" s="2" t="str">
        <f t="shared" si="23"/>
        <v>ST</v>
      </c>
      <c r="F373">
        <v>200720433</v>
      </c>
      <c r="G373">
        <v>202606</v>
      </c>
      <c r="H373" t="s">
        <v>52</v>
      </c>
      <c r="I373" t="s">
        <v>321</v>
      </c>
      <c r="J373" t="s">
        <v>322</v>
      </c>
      <c r="K373" t="s">
        <v>54</v>
      </c>
      <c r="L373" t="s">
        <v>1854</v>
      </c>
      <c r="M373" t="s">
        <v>2039</v>
      </c>
      <c r="N373" s="21">
        <v>872119492530</v>
      </c>
      <c r="P373" t="s">
        <v>326</v>
      </c>
      <c r="Q373" t="s">
        <v>326</v>
      </c>
      <c r="R373" t="s">
        <v>56</v>
      </c>
      <c r="S373" t="s">
        <v>327</v>
      </c>
      <c r="T373">
        <v>21</v>
      </c>
      <c r="U373" t="s">
        <v>57</v>
      </c>
      <c r="V373">
        <v>21320</v>
      </c>
      <c r="W373">
        <v>94.72</v>
      </c>
      <c r="X373">
        <v>110.38</v>
      </c>
      <c r="Y373">
        <v>0</v>
      </c>
      <c r="Z373">
        <v>-72.09</v>
      </c>
      <c r="AA373">
        <v>133.02000000000001</v>
      </c>
      <c r="AB373">
        <v>6</v>
      </c>
      <c r="AC373">
        <v>97.46</v>
      </c>
      <c r="AD373">
        <v>29.04</v>
      </c>
      <c r="AE373" t="s">
        <v>8660</v>
      </c>
      <c r="AF373" t="s">
        <v>3320</v>
      </c>
      <c r="AG373" t="s">
        <v>3320</v>
      </c>
      <c r="AH373" t="s">
        <v>3321</v>
      </c>
      <c r="AI373" t="s">
        <v>543</v>
      </c>
      <c r="AJ373">
        <v>64</v>
      </c>
      <c r="AK373" t="s">
        <v>57</v>
      </c>
      <c r="AL373">
        <v>64100</v>
      </c>
      <c r="AM373" t="s">
        <v>55</v>
      </c>
      <c r="AN373" t="s">
        <v>55</v>
      </c>
      <c r="AO373" t="s">
        <v>55</v>
      </c>
      <c r="AS373" t="s">
        <v>343</v>
      </c>
      <c r="AT373">
        <v>30</v>
      </c>
      <c r="AU373">
        <v>31</v>
      </c>
      <c r="AV373">
        <v>40</v>
      </c>
      <c r="BB373">
        <v>0</v>
      </c>
      <c r="BC373">
        <v>0</v>
      </c>
      <c r="BD373" t="s">
        <v>60</v>
      </c>
      <c r="BE373">
        <v>46240</v>
      </c>
      <c r="BF373">
        <v>634324015</v>
      </c>
      <c r="BH373" t="s">
        <v>323</v>
      </c>
      <c r="BI373" t="s">
        <v>320</v>
      </c>
      <c r="BJ373" s="23">
        <v>0.48402777777777778</v>
      </c>
      <c r="BK373">
        <v>81.599999999999994</v>
      </c>
      <c r="BL373">
        <v>95.09</v>
      </c>
      <c r="BM373">
        <v>0</v>
      </c>
      <c r="BN373">
        <v>-62.1</v>
      </c>
      <c r="BO373">
        <v>114.59</v>
      </c>
      <c r="BP373" t="s">
        <v>60</v>
      </c>
      <c r="BQ373">
        <v>1.1608334789999999</v>
      </c>
      <c r="BR373" t="s">
        <v>61</v>
      </c>
    </row>
    <row r="374" spans="1:70" x14ac:dyDescent="0.2">
      <c r="A374" s="19">
        <f t="shared" si="24"/>
        <v>11.469999999999999</v>
      </c>
      <c r="B374" s="20">
        <v>3752</v>
      </c>
      <c r="D374" s="2" t="s">
        <v>1381</v>
      </c>
      <c r="E374" s="2" t="str">
        <f t="shared" si="23"/>
        <v>ST</v>
      </c>
      <c r="F374">
        <v>200720433</v>
      </c>
      <c r="G374">
        <v>202606</v>
      </c>
      <c r="H374" t="s">
        <v>52</v>
      </c>
      <c r="I374" t="s">
        <v>321</v>
      </c>
      <c r="J374" t="s">
        <v>322</v>
      </c>
      <c r="K374" t="s">
        <v>54</v>
      </c>
      <c r="L374">
        <v>46271</v>
      </c>
      <c r="M374">
        <v>46301</v>
      </c>
      <c r="N374" s="21">
        <v>872830194653</v>
      </c>
      <c r="P374" t="s">
        <v>326</v>
      </c>
      <c r="Q374" t="s">
        <v>326</v>
      </c>
      <c r="R374" t="s">
        <v>56</v>
      </c>
      <c r="S374" t="s">
        <v>327</v>
      </c>
      <c r="T374">
        <v>21</v>
      </c>
      <c r="U374" t="s">
        <v>57</v>
      </c>
      <c r="V374">
        <v>21320</v>
      </c>
      <c r="W374">
        <v>55.33</v>
      </c>
      <c r="X374">
        <v>6.56</v>
      </c>
      <c r="Y374">
        <v>0</v>
      </c>
      <c r="Z374">
        <v>-42.11</v>
      </c>
      <c r="AA374">
        <v>19.78</v>
      </c>
      <c r="AB374">
        <v>4</v>
      </c>
      <c r="AC374">
        <v>46.2</v>
      </c>
      <c r="AD374">
        <v>46.2</v>
      </c>
      <c r="AE374" t="s">
        <v>8661</v>
      </c>
      <c r="AF374" t="s">
        <v>3322</v>
      </c>
      <c r="AG374" t="s">
        <v>3323</v>
      </c>
      <c r="AH374" t="s">
        <v>3324</v>
      </c>
      <c r="AI374" t="s">
        <v>962</v>
      </c>
      <c r="AJ374">
        <v>30</v>
      </c>
      <c r="AK374" t="s">
        <v>57</v>
      </c>
      <c r="AL374">
        <v>30000</v>
      </c>
      <c r="AM374" t="s">
        <v>55</v>
      </c>
      <c r="AN374" t="s">
        <v>55</v>
      </c>
      <c r="AO374" t="s">
        <v>55</v>
      </c>
      <c r="AS374" t="s">
        <v>343</v>
      </c>
      <c r="AT374">
        <v>0</v>
      </c>
      <c r="AU374">
        <v>0</v>
      </c>
      <c r="AV374">
        <v>0</v>
      </c>
      <c r="BB374">
        <v>0</v>
      </c>
      <c r="BC374">
        <v>0</v>
      </c>
      <c r="BD374" t="s">
        <v>60</v>
      </c>
      <c r="BE374" t="s">
        <v>2497</v>
      </c>
      <c r="BF374">
        <v>634333759</v>
      </c>
      <c r="BH374" t="s">
        <v>323</v>
      </c>
      <c r="BI374" t="s">
        <v>320</v>
      </c>
      <c r="BJ374" s="23">
        <v>0.51527777777777772</v>
      </c>
      <c r="BK374">
        <v>48</v>
      </c>
      <c r="BL374">
        <v>5.69</v>
      </c>
      <c r="BM374">
        <v>0</v>
      </c>
      <c r="BN374">
        <v>-36.53</v>
      </c>
      <c r="BO374">
        <v>17.16</v>
      </c>
      <c r="BP374" t="s">
        <v>60</v>
      </c>
      <c r="BQ374">
        <v>1.1526181719999999</v>
      </c>
      <c r="BR374" t="s">
        <v>61</v>
      </c>
    </row>
    <row r="375" spans="1:70" x14ac:dyDescent="0.2">
      <c r="A375" s="19">
        <f t="shared" si="24"/>
        <v>10.469999999999999</v>
      </c>
      <c r="B375" s="20">
        <v>3752</v>
      </c>
      <c r="D375" s="2" t="s">
        <v>1381</v>
      </c>
      <c r="E375" s="2" t="str">
        <f t="shared" si="23"/>
        <v>ST</v>
      </c>
      <c r="F375">
        <v>200720433</v>
      </c>
      <c r="G375">
        <v>202606</v>
      </c>
      <c r="H375" t="s">
        <v>52</v>
      </c>
      <c r="I375" t="s">
        <v>321</v>
      </c>
      <c r="J375" t="s">
        <v>322</v>
      </c>
      <c r="K375" t="s">
        <v>54</v>
      </c>
      <c r="L375">
        <v>46301</v>
      </c>
      <c r="M375">
        <v>46332</v>
      </c>
      <c r="N375" s="21">
        <v>872888512259</v>
      </c>
      <c r="P375" t="s">
        <v>326</v>
      </c>
      <c r="Q375" t="s">
        <v>326</v>
      </c>
      <c r="R375" t="s">
        <v>56</v>
      </c>
      <c r="S375" t="s">
        <v>327</v>
      </c>
      <c r="T375">
        <v>21</v>
      </c>
      <c r="U375" t="s">
        <v>57</v>
      </c>
      <c r="V375">
        <v>21320</v>
      </c>
      <c r="W375">
        <v>50.51</v>
      </c>
      <c r="X375">
        <v>5.98</v>
      </c>
      <c r="Y375">
        <v>0</v>
      </c>
      <c r="Z375">
        <v>-38.43</v>
      </c>
      <c r="AA375">
        <v>18.059999999999999</v>
      </c>
      <c r="AB375">
        <v>3</v>
      </c>
      <c r="AC375">
        <v>38.72</v>
      </c>
      <c r="AD375">
        <v>38.72</v>
      </c>
      <c r="AE375" t="s">
        <v>8662</v>
      </c>
      <c r="AF375" t="s">
        <v>657</v>
      </c>
      <c r="AG375" t="s">
        <v>657</v>
      </c>
      <c r="AH375" t="s">
        <v>3325</v>
      </c>
      <c r="AI375" t="s">
        <v>731</v>
      </c>
      <c r="AJ375">
        <v>14</v>
      </c>
      <c r="AK375" t="s">
        <v>57</v>
      </c>
      <c r="AL375">
        <v>14000</v>
      </c>
      <c r="AM375" t="s">
        <v>55</v>
      </c>
      <c r="AN375" t="s">
        <v>55</v>
      </c>
      <c r="AO375" t="s">
        <v>55</v>
      </c>
      <c r="AS375" t="s">
        <v>343</v>
      </c>
      <c r="AT375">
        <v>26</v>
      </c>
      <c r="AU375">
        <v>31</v>
      </c>
      <c r="AV375">
        <v>41</v>
      </c>
      <c r="BB375">
        <v>0</v>
      </c>
      <c r="BC375">
        <v>0</v>
      </c>
      <c r="BD375" t="s">
        <v>60</v>
      </c>
      <c r="BE375" t="s">
        <v>2497</v>
      </c>
      <c r="BF375">
        <v>634333759</v>
      </c>
      <c r="BH375" t="s">
        <v>323</v>
      </c>
      <c r="BI375" t="s">
        <v>320</v>
      </c>
      <c r="BJ375" s="23">
        <v>0.44027777777777777</v>
      </c>
      <c r="BK375">
        <v>43.8</v>
      </c>
      <c r="BL375">
        <v>5.19</v>
      </c>
      <c r="BM375">
        <v>0</v>
      </c>
      <c r="BN375">
        <v>-33.33</v>
      </c>
      <c r="BO375">
        <v>15.66</v>
      </c>
      <c r="BP375" t="s">
        <v>60</v>
      </c>
      <c r="BQ375">
        <v>1.153163127</v>
      </c>
      <c r="BR375" t="s">
        <v>61</v>
      </c>
    </row>
    <row r="376" spans="1:70" x14ac:dyDescent="0.2">
      <c r="A376" s="19">
        <f t="shared" si="24"/>
        <v>13.479999999999997</v>
      </c>
      <c r="B376" s="20">
        <v>3752</v>
      </c>
      <c r="D376" s="2" t="s">
        <v>1381</v>
      </c>
      <c r="E376" s="2" t="str">
        <f t="shared" si="23"/>
        <v>ST</v>
      </c>
      <c r="F376">
        <v>200720433</v>
      </c>
      <c r="G376">
        <v>202606</v>
      </c>
      <c r="H376" t="s">
        <v>52</v>
      </c>
      <c r="I376" t="s">
        <v>321</v>
      </c>
      <c r="J376" t="s">
        <v>322</v>
      </c>
      <c r="K376" t="s">
        <v>54</v>
      </c>
      <c r="L376" s="5">
        <v>46240</v>
      </c>
      <c r="M376" s="5">
        <v>46271</v>
      </c>
      <c r="N376" s="21">
        <v>872763474464</v>
      </c>
      <c r="P376" t="s">
        <v>326</v>
      </c>
      <c r="Q376" t="s">
        <v>326</v>
      </c>
      <c r="R376" t="s">
        <v>56</v>
      </c>
      <c r="S376" t="s">
        <v>327</v>
      </c>
      <c r="T376">
        <v>21</v>
      </c>
      <c r="U376" t="s">
        <v>57</v>
      </c>
      <c r="V376">
        <v>21320</v>
      </c>
      <c r="W376">
        <v>65.010000000000005</v>
      </c>
      <c r="X376">
        <v>7.7</v>
      </c>
      <c r="Y376">
        <v>0</v>
      </c>
      <c r="Z376">
        <v>-49.48</v>
      </c>
      <c r="AA376">
        <v>23.24</v>
      </c>
      <c r="AB376">
        <v>4</v>
      </c>
      <c r="AC376">
        <v>59.4</v>
      </c>
      <c r="AD376">
        <v>59.4</v>
      </c>
      <c r="AE376" t="s">
        <v>8663</v>
      </c>
      <c r="AF376" t="s">
        <v>3326</v>
      </c>
      <c r="AG376" t="s">
        <v>3326</v>
      </c>
      <c r="AH376" t="s">
        <v>3327</v>
      </c>
      <c r="AI376" t="s">
        <v>3328</v>
      </c>
      <c r="AJ376">
        <v>86</v>
      </c>
      <c r="AK376" t="s">
        <v>57</v>
      </c>
      <c r="AL376">
        <v>86170</v>
      </c>
      <c r="AM376" t="s">
        <v>55</v>
      </c>
      <c r="AN376" t="s">
        <v>55</v>
      </c>
      <c r="AO376" t="s">
        <v>55</v>
      </c>
      <c r="AS376" t="s">
        <v>343</v>
      </c>
      <c r="AT376">
        <v>0</v>
      </c>
      <c r="AU376">
        <v>0</v>
      </c>
      <c r="AV376">
        <v>0</v>
      </c>
      <c r="BB376">
        <v>0</v>
      </c>
      <c r="BC376">
        <v>0</v>
      </c>
      <c r="BD376" t="s">
        <v>60</v>
      </c>
      <c r="BE376" t="s">
        <v>2497</v>
      </c>
      <c r="BF376">
        <v>634333759</v>
      </c>
      <c r="BH376" t="s">
        <v>323</v>
      </c>
      <c r="BI376" t="s">
        <v>320</v>
      </c>
      <c r="BJ376" s="23">
        <v>0.35902777777777778</v>
      </c>
      <c r="BK376">
        <v>56.4</v>
      </c>
      <c r="BL376">
        <v>6.68</v>
      </c>
      <c r="BM376">
        <v>0</v>
      </c>
      <c r="BN376">
        <v>-42.92</v>
      </c>
      <c r="BO376">
        <v>20.16</v>
      </c>
      <c r="BP376" t="s">
        <v>60</v>
      </c>
      <c r="BQ376">
        <v>1.1527377519999999</v>
      </c>
      <c r="BR376" t="s">
        <v>61</v>
      </c>
    </row>
    <row r="377" spans="1:70" x14ac:dyDescent="0.2">
      <c r="A377" s="19">
        <f t="shared" si="24"/>
        <v>7.7900000000000027</v>
      </c>
      <c r="B377" s="20">
        <v>3752</v>
      </c>
      <c r="D377" s="2" t="s">
        <v>346</v>
      </c>
      <c r="E377" s="2" t="str">
        <f t="shared" si="23"/>
        <v>ST</v>
      </c>
      <c r="F377">
        <v>200720433</v>
      </c>
      <c r="G377">
        <v>202606</v>
      </c>
      <c r="H377" t="s">
        <v>52</v>
      </c>
      <c r="I377" t="s">
        <v>321</v>
      </c>
      <c r="J377" t="s">
        <v>322</v>
      </c>
      <c r="K377" t="s">
        <v>54</v>
      </c>
      <c r="L377" s="5">
        <v>46087</v>
      </c>
      <c r="M377" s="5">
        <v>46118</v>
      </c>
      <c r="N377" s="21">
        <v>872531313090</v>
      </c>
      <c r="P377" t="s">
        <v>326</v>
      </c>
      <c r="Q377" t="s">
        <v>326</v>
      </c>
      <c r="R377" t="s">
        <v>56</v>
      </c>
      <c r="S377" t="s">
        <v>327</v>
      </c>
      <c r="T377">
        <v>21</v>
      </c>
      <c r="U377" t="s">
        <v>57</v>
      </c>
      <c r="V377">
        <v>21320</v>
      </c>
      <c r="W377">
        <v>37.950000000000003</v>
      </c>
      <c r="X377">
        <v>4.49</v>
      </c>
      <c r="Y377">
        <v>0</v>
      </c>
      <c r="Z377">
        <v>-28.88</v>
      </c>
      <c r="AA377">
        <v>13.56</v>
      </c>
      <c r="AB377">
        <v>1</v>
      </c>
      <c r="AC377">
        <v>22</v>
      </c>
      <c r="AD377">
        <v>1.1000000000000001</v>
      </c>
      <c r="AE377" t="s">
        <v>8664</v>
      </c>
      <c r="AF377" t="s">
        <v>3329</v>
      </c>
      <c r="AG377" t="s">
        <v>3329</v>
      </c>
      <c r="AH377" t="s">
        <v>3330</v>
      </c>
      <c r="AI377" t="s">
        <v>3331</v>
      </c>
      <c r="AJ377">
        <v>14</v>
      </c>
      <c r="AK377" t="s">
        <v>57</v>
      </c>
      <c r="AL377">
        <v>14130</v>
      </c>
      <c r="AM377" t="s">
        <v>55</v>
      </c>
      <c r="AN377" t="s">
        <v>55</v>
      </c>
      <c r="AO377" t="s">
        <v>55</v>
      </c>
      <c r="AS377" t="s">
        <v>343</v>
      </c>
      <c r="AT377">
        <v>30</v>
      </c>
      <c r="AU377">
        <v>31</v>
      </c>
      <c r="AV377">
        <v>40</v>
      </c>
      <c r="BB377">
        <v>0</v>
      </c>
      <c r="BC377">
        <v>0</v>
      </c>
      <c r="BD377" t="s">
        <v>60</v>
      </c>
      <c r="BE377">
        <v>46240</v>
      </c>
      <c r="BF377">
        <v>634324015</v>
      </c>
      <c r="BH377" t="s">
        <v>323</v>
      </c>
      <c r="BI377" t="s">
        <v>320</v>
      </c>
      <c r="BJ377" s="23">
        <v>0.39513888888888887</v>
      </c>
      <c r="BK377">
        <v>32.6</v>
      </c>
      <c r="BL377">
        <v>3.86</v>
      </c>
      <c r="BM377">
        <v>0</v>
      </c>
      <c r="BN377">
        <v>-24.81</v>
      </c>
      <c r="BO377">
        <v>11.65</v>
      </c>
      <c r="BP377" t="s">
        <v>60</v>
      </c>
      <c r="BQ377">
        <v>1.164090147</v>
      </c>
      <c r="BR377" t="s">
        <v>61</v>
      </c>
    </row>
    <row r="378" spans="1:70" x14ac:dyDescent="0.2">
      <c r="A378" s="19">
        <f t="shared" si="24"/>
        <v>12.480000000000004</v>
      </c>
      <c r="B378" s="20">
        <v>3752</v>
      </c>
      <c r="D378" s="2" t="s">
        <v>1381</v>
      </c>
      <c r="E378" s="2" t="str">
        <f t="shared" ref="E378:E441" si="25">IF(J378="FedEx Priority","ST","FICP")</f>
        <v>ST</v>
      </c>
      <c r="F378">
        <v>200720433</v>
      </c>
      <c r="G378">
        <v>202606</v>
      </c>
      <c r="H378" t="s">
        <v>52</v>
      </c>
      <c r="I378" t="s">
        <v>321</v>
      </c>
      <c r="J378" t="s">
        <v>322</v>
      </c>
      <c r="K378" t="s">
        <v>54</v>
      </c>
      <c r="L378" s="5" t="s">
        <v>1854</v>
      </c>
      <c r="M378" s="5" t="s">
        <v>2039</v>
      </c>
      <c r="N378" s="21">
        <v>872188169166</v>
      </c>
      <c r="P378" t="s">
        <v>326</v>
      </c>
      <c r="Q378" t="s">
        <v>326</v>
      </c>
      <c r="R378" t="s">
        <v>56</v>
      </c>
      <c r="S378" t="s">
        <v>327</v>
      </c>
      <c r="T378">
        <v>21</v>
      </c>
      <c r="U378" t="s">
        <v>57</v>
      </c>
      <c r="V378">
        <v>21320</v>
      </c>
      <c r="W378">
        <v>60.6</v>
      </c>
      <c r="X378">
        <v>6.45</v>
      </c>
      <c r="Y378">
        <v>0</v>
      </c>
      <c r="Z378">
        <v>-46.11</v>
      </c>
      <c r="AA378">
        <v>20.94</v>
      </c>
      <c r="AB378">
        <v>3</v>
      </c>
      <c r="AC378">
        <v>51.92</v>
      </c>
      <c r="AD378">
        <v>7.92</v>
      </c>
      <c r="AE378" t="s">
        <v>8665</v>
      </c>
      <c r="AF378" t="s">
        <v>3332</v>
      </c>
      <c r="AG378" t="s">
        <v>3332</v>
      </c>
      <c r="AH378" t="s">
        <v>3333</v>
      </c>
      <c r="AI378" t="s">
        <v>460</v>
      </c>
      <c r="AJ378">
        <v>33</v>
      </c>
      <c r="AK378" t="s">
        <v>57</v>
      </c>
      <c r="AL378">
        <v>33600</v>
      </c>
      <c r="AM378" t="s">
        <v>55</v>
      </c>
      <c r="AN378" t="s">
        <v>55</v>
      </c>
      <c r="AO378" t="s">
        <v>55</v>
      </c>
      <c r="AS378" t="s">
        <v>343</v>
      </c>
      <c r="AT378">
        <v>4</v>
      </c>
      <c r="AU378">
        <v>73</v>
      </c>
      <c r="AV378">
        <v>114</v>
      </c>
      <c r="BB378">
        <v>0</v>
      </c>
      <c r="BC378">
        <v>0</v>
      </c>
      <c r="BD378" t="s">
        <v>60</v>
      </c>
      <c r="BE378">
        <v>46240</v>
      </c>
      <c r="BF378">
        <v>634324015</v>
      </c>
      <c r="BH378" t="s">
        <v>323</v>
      </c>
      <c r="BI378" t="s">
        <v>320</v>
      </c>
      <c r="BJ378" s="23">
        <v>0.42638888888888887</v>
      </c>
      <c r="BK378">
        <v>52.2</v>
      </c>
      <c r="BL378">
        <v>5.56</v>
      </c>
      <c r="BM378">
        <v>0</v>
      </c>
      <c r="BN378">
        <v>-39.72</v>
      </c>
      <c r="BO378">
        <v>18.04</v>
      </c>
      <c r="BP378" t="s">
        <v>60</v>
      </c>
      <c r="BQ378">
        <v>1.1608334789999999</v>
      </c>
      <c r="BR378" t="s">
        <v>61</v>
      </c>
    </row>
    <row r="379" spans="1:70" x14ac:dyDescent="0.2">
      <c r="A379" s="19">
        <f t="shared" si="24"/>
        <v>8.4599999999999973</v>
      </c>
      <c r="B379" s="20">
        <v>3752</v>
      </c>
      <c r="D379" s="2" t="s">
        <v>1381</v>
      </c>
      <c r="E379" s="2" t="str">
        <f t="shared" si="25"/>
        <v>ST</v>
      </c>
      <c r="F379">
        <v>200720433</v>
      </c>
      <c r="G379">
        <v>202606</v>
      </c>
      <c r="H379" t="s">
        <v>52</v>
      </c>
      <c r="I379" t="s">
        <v>321</v>
      </c>
      <c r="J379" t="s">
        <v>322</v>
      </c>
      <c r="K379" t="s">
        <v>54</v>
      </c>
      <c r="L379" s="5">
        <v>46148</v>
      </c>
      <c r="M379" s="5">
        <v>46240</v>
      </c>
      <c r="N379" s="21">
        <v>872690814596</v>
      </c>
      <c r="P379" t="s">
        <v>326</v>
      </c>
      <c r="Q379" t="s">
        <v>326</v>
      </c>
      <c r="R379" t="s">
        <v>56</v>
      </c>
      <c r="S379" t="s">
        <v>327</v>
      </c>
      <c r="T379">
        <v>21</v>
      </c>
      <c r="U379" t="s">
        <v>57</v>
      </c>
      <c r="V379">
        <v>21320</v>
      </c>
      <c r="W379">
        <v>41.11</v>
      </c>
      <c r="X379">
        <v>4.88</v>
      </c>
      <c r="Y379">
        <v>0</v>
      </c>
      <c r="Z379">
        <v>-31.28</v>
      </c>
      <c r="AA379">
        <v>14.7</v>
      </c>
      <c r="AB379">
        <v>2</v>
      </c>
      <c r="AC379">
        <v>26.4</v>
      </c>
      <c r="AD379">
        <v>26.4</v>
      </c>
      <c r="AE379" t="s">
        <v>8666</v>
      </c>
      <c r="AF379" t="s">
        <v>438</v>
      </c>
      <c r="AG379" t="s">
        <v>438</v>
      </c>
      <c r="AH379" t="s">
        <v>3334</v>
      </c>
      <c r="AI379" t="s">
        <v>439</v>
      </c>
      <c r="AJ379">
        <v>29</v>
      </c>
      <c r="AK379" t="s">
        <v>57</v>
      </c>
      <c r="AL379">
        <v>29800</v>
      </c>
      <c r="AM379" t="s">
        <v>55</v>
      </c>
      <c r="AN379" t="s">
        <v>55</v>
      </c>
      <c r="AO379" t="s">
        <v>55</v>
      </c>
      <c r="AS379" t="s">
        <v>343</v>
      </c>
      <c r="AT379">
        <v>0</v>
      </c>
      <c r="AU379">
        <v>0</v>
      </c>
      <c r="AV379">
        <v>0</v>
      </c>
      <c r="BB379">
        <v>0</v>
      </c>
      <c r="BC379">
        <v>0</v>
      </c>
      <c r="BD379" t="s">
        <v>60</v>
      </c>
      <c r="BE379" t="s">
        <v>2497</v>
      </c>
      <c r="BF379">
        <v>634333759</v>
      </c>
      <c r="BH379" t="s">
        <v>323</v>
      </c>
      <c r="BI379" t="s">
        <v>320</v>
      </c>
      <c r="BJ379" s="23">
        <v>0.45833333333333331</v>
      </c>
      <c r="BK379">
        <v>35.4</v>
      </c>
      <c r="BL379">
        <v>4.2</v>
      </c>
      <c r="BM379">
        <v>0</v>
      </c>
      <c r="BN379">
        <v>-26.94</v>
      </c>
      <c r="BO379">
        <v>12.66</v>
      </c>
      <c r="BP379" t="s">
        <v>60</v>
      </c>
      <c r="BQ379">
        <v>1.161210911</v>
      </c>
      <c r="BR379" t="s">
        <v>61</v>
      </c>
    </row>
    <row r="380" spans="1:70" x14ac:dyDescent="0.2">
      <c r="A380" s="19">
        <f t="shared" si="24"/>
        <v>8.7999999999999972</v>
      </c>
      <c r="B380" s="20">
        <v>3752</v>
      </c>
      <c r="D380" s="2" t="s">
        <v>1381</v>
      </c>
      <c r="E380" s="2" t="str">
        <f t="shared" si="25"/>
        <v>ST</v>
      </c>
      <c r="F380">
        <v>200720433</v>
      </c>
      <c r="G380">
        <v>202606</v>
      </c>
      <c r="H380" t="s">
        <v>52</v>
      </c>
      <c r="I380" t="s">
        <v>321</v>
      </c>
      <c r="J380" t="s">
        <v>322</v>
      </c>
      <c r="K380" t="s">
        <v>54</v>
      </c>
      <c r="L380" s="5">
        <v>46087</v>
      </c>
      <c r="M380" s="5">
        <v>46118</v>
      </c>
      <c r="N380" s="21">
        <v>872536258886</v>
      </c>
      <c r="P380" t="s">
        <v>326</v>
      </c>
      <c r="Q380" t="s">
        <v>326</v>
      </c>
      <c r="R380" t="s">
        <v>56</v>
      </c>
      <c r="S380" t="s">
        <v>327</v>
      </c>
      <c r="T380">
        <v>21</v>
      </c>
      <c r="U380" t="s">
        <v>57</v>
      </c>
      <c r="V380">
        <v>21320</v>
      </c>
      <c r="W380">
        <v>42.84</v>
      </c>
      <c r="X380">
        <v>5.08</v>
      </c>
      <c r="Y380">
        <v>0</v>
      </c>
      <c r="Z380">
        <v>-32.590000000000003</v>
      </c>
      <c r="AA380">
        <v>15.32</v>
      </c>
      <c r="AB380">
        <v>2</v>
      </c>
      <c r="AC380">
        <v>28.6</v>
      </c>
      <c r="AD380">
        <v>3.08</v>
      </c>
      <c r="AE380" t="s">
        <v>8667</v>
      </c>
      <c r="AF380" t="s">
        <v>3335</v>
      </c>
      <c r="AG380" t="s">
        <v>3335</v>
      </c>
      <c r="AH380" t="s">
        <v>3336</v>
      </c>
      <c r="AI380" t="s">
        <v>443</v>
      </c>
      <c r="AJ380">
        <v>92</v>
      </c>
      <c r="AK380" t="s">
        <v>57</v>
      </c>
      <c r="AL380">
        <v>92120</v>
      </c>
      <c r="AM380" t="s">
        <v>55</v>
      </c>
      <c r="AN380" t="s">
        <v>55</v>
      </c>
      <c r="AO380" t="s">
        <v>55</v>
      </c>
      <c r="AS380" t="s">
        <v>343</v>
      </c>
      <c r="AT380">
        <v>30</v>
      </c>
      <c r="AU380">
        <v>30</v>
      </c>
      <c r="AV380">
        <v>39</v>
      </c>
      <c r="BB380">
        <v>0</v>
      </c>
      <c r="BC380">
        <v>0</v>
      </c>
      <c r="BD380" t="s">
        <v>60</v>
      </c>
      <c r="BE380">
        <v>46240</v>
      </c>
      <c r="BF380">
        <v>634324015</v>
      </c>
      <c r="BH380" t="s">
        <v>323</v>
      </c>
      <c r="BI380" t="s">
        <v>320</v>
      </c>
      <c r="BJ380" s="23">
        <v>0.49652777777777779</v>
      </c>
      <c r="BK380">
        <v>36.799999999999997</v>
      </c>
      <c r="BL380">
        <v>4.3600000000000003</v>
      </c>
      <c r="BM380">
        <v>0</v>
      </c>
      <c r="BN380">
        <v>-28</v>
      </c>
      <c r="BO380">
        <v>13.16</v>
      </c>
      <c r="BP380" t="s">
        <v>60</v>
      </c>
      <c r="BQ380">
        <v>1.164090147</v>
      </c>
      <c r="BR380" t="s">
        <v>61</v>
      </c>
    </row>
    <row r="381" spans="1:70" x14ac:dyDescent="0.2">
      <c r="A381" s="19">
        <f t="shared" si="24"/>
        <v>8.129999999999999</v>
      </c>
      <c r="B381" s="20">
        <v>3752</v>
      </c>
      <c r="D381" s="2" t="s">
        <v>1381</v>
      </c>
      <c r="E381" s="2" t="str">
        <f t="shared" si="25"/>
        <v>ST</v>
      </c>
      <c r="F381">
        <v>200720433</v>
      </c>
      <c r="G381">
        <v>202606</v>
      </c>
      <c r="H381" t="s">
        <v>52</v>
      </c>
      <c r="I381" t="s">
        <v>321</v>
      </c>
      <c r="J381" t="s">
        <v>322</v>
      </c>
      <c r="K381" t="s">
        <v>54</v>
      </c>
      <c r="L381">
        <v>46301</v>
      </c>
      <c r="M381">
        <v>46332</v>
      </c>
      <c r="N381" s="21">
        <v>872882286622</v>
      </c>
      <c r="P381" t="s">
        <v>326</v>
      </c>
      <c r="Q381" t="s">
        <v>326</v>
      </c>
      <c r="R381" t="s">
        <v>56</v>
      </c>
      <c r="S381" t="s">
        <v>327</v>
      </c>
      <c r="T381">
        <v>21</v>
      </c>
      <c r="U381" t="s">
        <v>57</v>
      </c>
      <c r="V381">
        <v>21320</v>
      </c>
      <c r="W381">
        <v>39.21</v>
      </c>
      <c r="X381">
        <v>4.6500000000000004</v>
      </c>
      <c r="Y381">
        <v>0</v>
      </c>
      <c r="Z381">
        <v>-29.83</v>
      </c>
      <c r="AA381">
        <v>14.02</v>
      </c>
      <c r="AB381">
        <v>2</v>
      </c>
      <c r="AC381">
        <v>23.1</v>
      </c>
      <c r="AD381">
        <v>23.1</v>
      </c>
      <c r="AE381" t="s">
        <v>1459</v>
      </c>
      <c r="AF381" t="s">
        <v>395</v>
      </c>
      <c r="AG381" t="s">
        <v>395</v>
      </c>
      <c r="AH381" t="s">
        <v>3337</v>
      </c>
      <c r="AI381" t="s">
        <v>1422</v>
      </c>
      <c r="AJ381">
        <v>77</v>
      </c>
      <c r="AK381" t="s">
        <v>57</v>
      </c>
      <c r="AL381">
        <v>77170</v>
      </c>
      <c r="AM381" t="s">
        <v>55</v>
      </c>
      <c r="AN381" t="s">
        <v>55</v>
      </c>
      <c r="AO381" t="s">
        <v>55</v>
      </c>
      <c r="AS381" t="s">
        <v>342</v>
      </c>
      <c r="AT381">
        <v>15</v>
      </c>
      <c r="AU381">
        <v>30</v>
      </c>
      <c r="AV381">
        <v>39</v>
      </c>
      <c r="BB381">
        <v>0</v>
      </c>
      <c r="BC381">
        <v>0</v>
      </c>
      <c r="BD381" t="s">
        <v>60</v>
      </c>
      <c r="BE381" t="s">
        <v>2497</v>
      </c>
      <c r="BF381">
        <v>634333759</v>
      </c>
      <c r="BH381" t="s">
        <v>323</v>
      </c>
      <c r="BI381" t="s">
        <v>320</v>
      </c>
      <c r="BJ381" s="23">
        <v>0.48472222222222222</v>
      </c>
      <c r="BK381">
        <v>34</v>
      </c>
      <c r="BL381">
        <v>4.03</v>
      </c>
      <c r="BM381">
        <v>0</v>
      </c>
      <c r="BN381">
        <v>-25.87</v>
      </c>
      <c r="BO381">
        <v>12.16</v>
      </c>
      <c r="BP381" t="s">
        <v>60</v>
      </c>
      <c r="BQ381">
        <v>1.153163127</v>
      </c>
      <c r="BR381" t="s">
        <v>61</v>
      </c>
    </row>
    <row r="382" spans="1:70" x14ac:dyDescent="0.2">
      <c r="A382" s="19">
        <f t="shared" si="24"/>
        <v>7.120000000000001</v>
      </c>
      <c r="B382" s="20">
        <v>3752</v>
      </c>
      <c r="D382" s="2" t="s">
        <v>346</v>
      </c>
      <c r="E382" s="2" t="str">
        <f t="shared" si="25"/>
        <v>ST</v>
      </c>
      <c r="F382">
        <v>200720433</v>
      </c>
      <c r="G382">
        <v>202606</v>
      </c>
      <c r="H382" t="s">
        <v>52</v>
      </c>
      <c r="I382" t="s">
        <v>321</v>
      </c>
      <c r="J382" t="s">
        <v>322</v>
      </c>
      <c r="K382" t="s">
        <v>54</v>
      </c>
      <c r="L382" s="5">
        <v>46118</v>
      </c>
      <c r="M382" s="5">
        <v>46240</v>
      </c>
      <c r="N382" s="21">
        <v>872531559400</v>
      </c>
      <c r="P382" t="s">
        <v>326</v>
      </c>
      <c r="Q382" t="s">
        <v>326</v>
      </c>
      <c r="R382" t="s">
        <v>56</v>
      </c>
      <c r="S382" t="s">
        <v>327</v>
      </c>
      <c r="T382">
        <v>21</v>
      </c>
      <c r="U382" t="s">
        <v>57</v>
      </c>
      <c r="V382">
        <v>21320</v>
      </c>
      <c r="W382">
        <v>34.68</v>
      </c>
      <c r="X382">
        <v>4.12</v>
      </c>
      <c r="Y382">
        <v>0</v>
      </c>
      <c r="Z382">
        <v>-26.39</v>
      </c>
      <c r="AA382">
        <v>12.41</v>
      </c>
      <c r="AB382">
        <v>1</v>
      </c>
      <c r="AC382">
        <v>17.600000000000001</v>
      </c>
      <c r="AD382">
        <v>17.600000000000001</v>
      </c>
      <c r="AF382" t="s">
        <v>3338</v>
      </c>
      <c r="AG382" t="s">
        <v>3339</v>
      </c>
      <c r="AH382" t="s">
        <v>3340</v>
      </c>
      <c r="AI382" t="s">
        <v>604</v>
      </c>
      <c r="AJ382">
        <v>44</v>
      </c>
      <c r="AK382" t="s">
        <v>57</v>
      </c>
      <c r="AL382">
        <v>44000</v>
      </c>
      <c r="AM382" t="s">
        <v>55</v>
      </c>
      <c r="AN382" t="s">
        <v>55</v>
      </c>
      <c r="AO382" t="s">
        <v>55</v>
      </c>
      <c r="AS382" t="s">
        <v>343</v>
      </c>
      <c r="AT382">
        <v>29</v>
      </c>
      <c r="AU382">
        <v>31</v>
      </c>
      <c r="AV382">
        <v>40</v>
      </c>
      <c r="BB382">
        <v>0</v>
      </c>
      <c r="BC382">
        <v>0</v>
      </c>
      <c r="BD382" t="s">
        <v>60</v>
      </c>
      <c r="BE382" s="5" t="s">
        <v>2497</v>
      </c>
      <c r="BF382">
        <v>634333759</v>
      </c>
      <c r="BH382" t="s">
        <v>323</v>
      </c>
      <c r="BI382" t="s">
        <v>320</v>
      </c>
      <c r="BJ382" s="23">
        <v>0.29583333333333334</v>
      </c>
      <c r="BK382">
        <v>29.8</v>
      </c>
      <c r="BL382">
        <v>3.54</v>
      </c>
      <c r="BM382">
        <v>0</v>
      </c>
      <c r="BN382">
        <v>-22.68</v>
      </c>
      <c r="BO382">
        <v>10.66</v>
      </c>
      <c r="BP382" t="s">
        <v>60</v>
      </c>
      <c r="BQ382">
        <v>1.163778556</v>
      </c>
      <c r="BR382" t="s">
        <v>61</v>
      </c>
    </row>
    <row r="383" spans="1:70" x14ac:dyDescent="0.2">
      <c r="A383" s="19">
        <f t="shared" si="24"/>
        <v>8.129999999999999</v>
      </c>
      <c r="B383" s="20">
        <v>3752</v>
      </c>
      <c r="D383" s="2" t="s">
        <v>346</v>
      </c>
      <c r="E383" s="2" t="str">
        <f t="shared" si="25"/>
        <v>ST</v>
      </c>
      <c r="F383">
        <v>200720433</v>
      </c>
      <c r="G383">
        <v>202606</v>
      </c>
      <c r="H383" t="s">
        <v>52</v>
      </c>
      <c r="I383" t="s">
        <v>321</v>
      </c>
      <c r="J383" t="s">
        <v>322</v>
      </c>
      <c r="K383" t="s">
        <v>54</v>
      </c>
      <c r="L383" s="5">
        <v>46059</v>
      </c>
      <c r="M383" s="5">
        <v>46087</v>
      </c>
      <c r="N383" s="21">
        <v>872529480447</v>
      </c>
      <c r="P383" t="s">
        <v>326</v>
      </c>
      <c r="Q383" t="s">
        <v>326</v>
      </c>
      <c r="R383" t="s">
        <v>56</v>
      </c>
      <c r="S383" t="s">
        <v>327</v>
      </c>
      <c r="T383">
        <v>21</v>
      </c>
      <c r="U383" t="s">
        <v>57</v>
      </c>
      <c r="V383">
        <v>21320</v>
      </c>
      <c r="W383">
        <v>39.659999999999997</v>
      </c>
      <c r="X383">
        <v>4.7</v>
      </c>
      <c r="Y383">
        <v>0</v>
      </c>
      <c r="Z383">
        <v>-30.17</v>
      </c>
      <c r="AA383">
        <v>14.18</v>
      </c>
      <c r="AB383">
        <v>2</v>
      </c>
      <c r="AC383">
        <v>24.2</v>
      </c>
      <c r="AD383">
        <v>3.52</v>
      </c>
      <c r="AE383" t="s">
        <v>8668</v>
      </c>
      <c r="AF383" t="s">
        <v>3341</v>
      </c>
      <c r="AG383" t="s">
        <v>3341</v>
      </c>
      <c r="AH383" t="s">
        <v>3342</v>
      </c>
      <c r="AI383" t="s">
        <v>3343</v>
      </c>
      <c r="AJ383">
        <v>68</v>
      </c>
      <c r="AK383" t="s">
        <v>57</v>
      </c>
      <c r="AL383">
        <v>68580</v>
      </c>
      <c r="AM383" t="s">
        <v>55</v>
      </c>
      <c r="AN383" t="s">
        <v>55</v>
      </c>
      <c r="AO383" t="s">
        <v>55</v>
      </c>
      <c r="AS383" t="s">
        <v>343</v>
      </c>
      <c r="AT383">
        <v>0</v>
      </c>
      <c r="AU383">
        <v>0</v>
      </c>
      <c r="AV383">
        <v>0</v>
      </c>
      <c r="BB383">
        <v>0</v>
      </c>
      <c r="BC383">
        <v>0</v>
      </c>
      <c r="BD383" t="s">
        <v>60</v>
      </c>
      <c r="BE383" s="5">
        <v>46240</v>
      </c>
      <c r="BF383">
        <v>634324015</v>
      </c>
      <c r="BH383" t="s">
        <v>323</v>
      </c>
      <c r="BI383" t="s">
        <v>320</v>
      </c>
      <c r="BJ383" s="23">
        <v>0.58888888888888891</v>
      </c>
      <c r="BK383">
        <v>34</v>
      </c>
      <c r="BL383">
        <v>4.03</v>
      </c>
      <c r="BM383">
        <v>0</v>
      </c>
      <c r="BN383">
        <v>-25.87</v>
      </c>
      <c r="BO383">
        <v>12.16</v>
      </c>
      <c r="BP383" t="s">
        <v>60</v>
      </c>
      <c r="BQ383">
        <v>1.166343978</v>
      </c>
      <c r="BR383" t="s">
        <v>61</v>
      </c>
    </row>
    <row r="384" spans="1:70" x14ac:dyDescent="0.2">
      <c r="A384" s="19">
        <f t="shared" si="24"/>
        <v>11.809999999999995</v>
      </c>
      <c r="B384" s="20">
        <v>3752</v>
      </c>
      <c r="D384" s="2" t="s">
        <v>1381</v>
      </c>
      <c r="E384" s="2" t="str">
        <f t="shared" si="25"/>
        <v>ST</v>
      </c>
      <c r="F384">
        <v>200720433</v>
      </c>
      <c r="G384">
        <v>202606</v>
      </c>
      <c r="H384" t="s">
        <v>52</v>
      </c>
      <c r="I384" t="s">
        <v>321</v>
      </c>
      <c r="J384" t="s">
        <v>322</v>
      </c>
      <c r="K384" t="s">
        <v>54</v>
      </c>
      <c r="L384">
        <v>46028</v>
      </c>
      <c r="M384" s="5">
        <v>46059</v>
      </c>
      <c r="N384" s="21">
        <v>872339358389</v>
      </c>
      <c r="P384" t="s">
        <v>326</v>
      </c>
      <c r="Q384" t="s">
        <v>326</v>
      </c>
      <c r="R384" t="s">
        <v>56</v>
      </c>
      <c r="S384" t="s">
        <v>327</v>
      </c>
      <c r="T384">
        <v>21</v>
      </c>
      <c r="U384" t="s">
        <v>57</v>
      </c>
      <c r="V384">
        <v>21320</v>
      </c>
      <c r="W384">
        <v>57.62</v>
      </c>
      <c r="X384">
        <v>6.82</v>
      </c>
      <c r="Y384">
        <v>0</v>
      </c>
      <c r="Z384">
        <v>-43.85</v>
      </c>
      <c r="AA384">
        <v>20.6</v>
      </c>
      <c r="AB384">
        <v>4</v>
      </c>
      <c r="AC384">
        <v>47.52</v>
      </c>
      <c r="AD384">
        <v>8.8000000000000007</v>
      </c>
      <c r="AE384" t="s">
        <v>8669</v>
      </c>
      <c r="AF384" t="s">
        <v>3344</v>
      </c>
      <c r="AG384" t="s">
        <v>3344</v>
      </c>
      <c r="AH384" t="s">
        <v>3345</v>
      </c>
      <c r="AI384" t="s">
        <v>404</v>
      </c>
      <c r="AJ384">
        <v>75</v>
      </c>
      <c r="AK384" t="s">
        <v>57</v>
      </c>
      <c r="AL384">
        <v>75005</v>
      </c>
      <c r="AM384" t="s">
        <v>55</v>
      </c>
      <c r="AN384" t="s">
        <v>55</v>
      </c>
      <c r="AO384" t="s">
        <v>55</v>
      </c>
      <c r="AS384" t="s">
        <v>343</v>
      </c>
      <c r="AT384">
        <v>0</v>
      </c>
      <c r="AU384">
        <v>0</v>
      </c>
      <c r="AV384">
        <v>0</v>
      </c>
      <c r="BB384">
        <v>0</v>
      </c>
      <c r="BC384">
        <v>0</v>
      </c>
      <c r="BD384" t="s">
        <v>60</v>
      </c>
      <c r="BE384" s="5">
        <v>46240</v>
      </c>
      <c r="BF384">
        <v>634324015</v>
      </c>
      <c r="BH384" t="s">
        <v>323</v>
      </c>
      <c r="BI384" t="s">
        <v>320</v>
      </c>
      <c r="BJ384" s="23">
        <v>0.66249999999999998</v>
      </c>
      <c r="BK384">
        <v>49.4</v>
      </c>
      <c r="BL384">
        <v>5.85</v>
      </c>
      <c r="BM384">
        <v>0</v>
      </c>
      <c r="BN384">
        <v>-37.590000000000003</v>
      </c>
      <c r="BO384">
        <v>17.66</v>
      </c>
      <c r="BP384" t="s">
        <v>60</v>
      </c>
      <c r="BQ384">
        <v>1.1664392109999999</v>
      </c>
      <c r="BR384" t="s">
        <v>61</v>
      </c>
    </row>
    <row r="385" spans="1:70" x14ac:dyDescent="0.2">
      <c r="A385" s="19">
        <f t="shared" si="24"/>
        <v>10.469999999999999</v>
      </c>
      <c r="B385" s="20">
        <v>3752</v>
      </c>
      <c r="D385" s="2" t="s">
        <v>1381</v>
      </c>
      <c r="E385" s="2" t="str">
        <f t="shared" si="25"/>
        <v>ST</v>
      </c>
      <c r="F385">
        <v>200720433</v>
      </c>
      <c r="G385">
        <v>202606</v>
      </c>
      <c r="H385" t="s">
        <v>52</v>
      </c>
      <c r="I385" t="s">
        <v>321</v>
      </c>
      <c r="J385" t="s">
        <v>322</v>
      </c>
      <c r="K385" t="s">
        <v>54</v>
      </c>
      <c r="L385" s="5" t="s">
        <v>1817</v>
      </c>
      <c r="M385" t="s">
        <v>2039</v>
      </c>
      <c r="N385" s="21">
        <v>872221946104</v>
      </c>
      <c r="P385" t="s">
        <v>326</v>
      </c>
      <c r="Q385" t="s">
        <v>326</v>
      </c>
      <c r="R385" t="s">
        <v>56</v>
      </c>
      <c r="S385" t="s">
        <v>327</v>
      </c>
      <c r="T385">
        <v>21</v>
      </c>
      <c r="U385" t="s">
        <v>57</v>
      </c>
      <c r="V385">
        <v>21320</v>
      </c>
      <c r="W385">
        <v>50.95</v>
      </c>
      <c r="X385">
        <v>5.42</v>
      </c>
      <c r="Y385">
        <v>0</v>
      </c>
      <c r="Z385">
        <v>-38.770000000000003</v>
      </c>
      <c r="AA385">
        <v>17.600000000000001</v>
      </c>
      <c r="AB385">
        <v>4</v>
      </c>
      <c r="AC385">
        <v>39.6</v>
      </c>
      <c r="AD385">
        <v>8.8000000000000007</v>
      </c>
      <c r="AE385" t="s">
        <v>2417</v>
      </c>
      <c r="AF385" t="s">
        <v>3346</v>
      </c>
      <c r="AG385" t="s">
        <v>3346</v>
      </c>
      <c r="AH385" t="s">
        <v>3347</v>
      </c>
      <c r="AI385" t="s">
        <v>404</v>
      </c>
      <c r="AJ385">
        <v>75</v>
      </c>
      <c r="AK385" t="s">
        <v>57</v>
      </c>
      <c r="AL385">
        <v>75011</v>
      </c>
      <c r="AM385" t="s">
        <v>55</v>
      </c>
      <c r="AN385" t="s">
        <v>55</v>
      </c>
      <c r="AO385" t="s">
        <v>55</v>
      </c>
      <c r="AS385" t="s">
        <v>343</v>
      </c>
      <c r="AT385">
        <v>0</v>
      </c>
      <c r="AU385">
        <v>0</v>
      </c>
      <c r="AV385">
        <v>0</v>
      </c>
      <c r="BB385">
        <v>0</v>
      </c>
      <c r="BC385">
        <v>0</v>
      </c>
      <c r="BD385" t="s">
        <v>60</v>
      </c>
      <c r="BE385">
        <v>46240</v>
      </c>
      <c r="BF385">
        <v>634324015</v>
      </c>
      <c r="BH385" t="s">
        <v>323</v>
      </c>
      <c r="BI385" t="s">
        <v>320</v>
      </c>
      <c r="BJ385" s="23">
        <v>0.38541666666666669</v>
      </c>
      <c r="BK385">
        <v>43.8</v>
      </c>
      <c r="BL385">
        <v>4.66</v>
      </c>
      <c r="BM385">
        <v>0</v>
      </c>
      <c r="BN385">
        <v>-33.33</v>
      </c>
      <c r="BO385">
        <v>15.13</v>
      </c>
      <c r="BP385" t="s">
        <v>60</v>
      </c>
      <c r="BQ385">
        <v>1.163318249</v>
      </c>
      <c r="BR385" t="s">
        <v>61</v>
      </c>
    </row>
    <row r="386" spans="1:70" x14ac:dyDescent="0.2">
      <c r="A386" s="19">
        <f t="shared" si="24"/>
        <v>11.809999999999995</v>
      </c>
      <c r="B386" s="20">
        <v>3752</v>
      </c>
      <c r="D386" s="2" t="s">
        <v>1381</v>
      </c>
      <c r="E386" s="2" t="str">
        <f t="shared" si="25"/>
        <v>ST</v>
      </c>
      <c r="F386">
        <v>200720433</v>
      </c>
      <c r="G386">
        <v>202606</v>
      </c>
      <c r="H386" t="s">
        <v>52</v>
      </c>
      <c r="I386" t="s">
        <v>321</v>
      </c>
      <c r="J386" t="s">
        <v>322</v>
      </c>
      <c r="K386" t="s">
        <v>54</v>
      </c>
      <c r="L386">
        <v>46028</v>
      </c>
      <c r="M386">
        <v>46059</v>
      </c>
      <c r="N386" s="21">
        <v>872339010787</v>
      </c>
      <c r="P386" t="s">
        <v>326</v>
      </c>
      <c r="Q386" t="s">
        <v>326</v>
      </c>
      <c r="R386" t="s">
        <v>56</v>
      </c>
      <c r="S386" t="s">
        <v>327</v>
      </c>
      <c r="T386">
        <v>21</v>
      </c>
      <c r="U386" t="s">
        <v>57</v>
      </c>
      <c r="V386">
        <v>21320</v>
      </c>
      <c r="W386">
        <v>57.62</v>
      </c>
      <c r="X386">
        <v>6.82</v>
      </c>
      <c r="Y386">
        <v>0</v>
      </c>
      <c r="Z386">
        <v>-43.85</v>
      </c>
      <c r="AA386">
        <v>20.6</v>
      </c>
      <c r="AB386">
        <v>3</v>
      </c>
      <c r="AC386">
        <v>48.4</v>
      </c>
      <c r="AD386">
        <v>8.58</v>
      </c>
      <c r="AE386" t="s">
        <v>8670</v>
      </c>
      <c r="AF386" t="s">
        <v>585</v>
      </c>
      <c r="AG386" t="s">
        <v>585</v>
      </c>
      <c r="AH386" t="s">
        <v>3348</v>
      </c>
      <c r="AI386" t="s">
        <v>754</v>
      </c>
      <c r="AJ386">
        <v>44</v>
      </c>
      <c r="AK386" t="s">
        <v>57</v>
      </c>
      <c r="AL386">
        <v>44500</v>
      </c>
      <c r="AM386" t="s">
        <v>55</v>
      </c>
      <c r="AN386" t="s">
        <v>55</v>
      </c>
      <c r="AO386" t="s">
        <v>55</v>
      </c>
      <c r="AS386" t="s">
        <v>343</v>
      </c>
      <c r="AT386">
        <v>0</v>
      </c>
      <c r="AU386">
        <v>0</v>
      </c>
      <c r="AV386">
        <v>0</v>
      </c>
      <c r="BB386">
        <v>0</v>
      </c>
      <c r="BC386">
        <v>0</v>
      </c>
      <c r="BD386" t="s">
        <v>60</v>
      </c>
      <c r="BE386">
        <v>46240</v>
      </c>
      <c r="BF386">
        <v>634324015</v>
      </c>
      <c r="BH386" t="s">
        <v>323</v>
      </c>
      <c r="BI386" t="s">
        <v>320</v>
      </c>
      <c r="BJ386" s="23">
        <v>0.4597222222222222</v>
      </c>
      <c r="BK386">
        <v>49.4</v>
      </c>
      <c r="BL386">
        <v>5.85</v>
      </c>
      <c r="BM386">
        <v>0</v>
      </c>
      <c r="BN386">
        <v>-37.590000000000003</v>
      </c>
      <c r="BO386">
        <v>17.66</v>
      </c>
      <c r="BP386" t="s">
        <v>60</v>
      </c>
      <c r="BQ386">
        <v>1.1664392109999999</v>
      </c>
      <c r="BR386" t="s">
        <v>61</v>
      </c>
    </row>
    <row r="387" spans="1:70" x14ac:dyDescent="0.2">
      <c r="A387" s="19">
        <f t="shared" si="24"/>
        <v>10.129999999999995</v>
      </c>
      <c r="B387" s="20">
        <v>3752</v>
      </c>
      <c r="D387" s="2" t="s">
        <v>1381</v>
      </c>
      <c r="E387" s="2" t="str">
        <f t="shared" si="25"/>
        <v>ST</v>
      </c>
      <c r="F387">
        <v>200720433</v>
      </c>
      <c r="G387">
        <v>202606</v>
      </c>
      <c r="H387" t="s">
        <v>52</v>
      </c>
      <c r="I387" t="s">
        <v>321</v>
      </c>
      <c r="J387" t="s">
        <v>322</v>
      </c>
      <c r="K387" t="s">
        <v>54</v>
      </c>
      <c r="L387">
        <v>46028</v>
      </c>
      <c r="M387">
        <v>46059</v>
      </c>
      <c r="N387" s="21">
        <v>872385740137</v>
      </c>
      <c r="P387" t="s">
        <v>326</v>
      </c>
      <c r="Q387" t="s">
        <v>326</v>
      </c>
      <c r="R387" t="s">
        <v>56</v>
      </c>
      <c r="S387" t="s">
        <v>327</v>
      </c>
      <c r="T387">
        <v>21</v>
      </c>
      <c r="U387" t="s">
        <v>57</v>
      </c>
      <c r="V387">
        <v>21320</v>
      </c>
      <c r="W387">
        <v>49.46</v>
      </c>
      <c r="X387">
        <v>14.58</v>
      </c>
      <c r="Y387">
        <v>0</v>
      </c>
      <c r="Z387">
        <v>-37.64</v>
      </c>
      <c r="AA387">
        <v>26.4</v>
      </c>
      <c r="AB387">
        <v>3</v>
      </c>
      <c r="AC387">
        <v>37.4</v>
      </c>
      <c r="AD387">
        <v>7.26</v>
      </c>
      <c r="AE387" t="s">
        <v>8671</v>
      </c>
      <c r="AF387" t="s">
        <v>3349</v>
      </c>
      <c r="AG387" t="s">
        <v>3349</v>
      </c>
      <c r="AH387" t="s">
        <v>3350</v>
      </c>
      <c r="AI387" t="s">
        <v>3351</v>
      </c>
      <c r="AJ387">
        <v>4</v>
      </c>
      <c r="AK387" t="s">
        <v>57</v>
      </c>
      <c r="AL387">
        <v>4400</v>
      </c>
      <c r="AM387" t="s">
        <v>55</v>
      </c>
      <c r="AN387" t="s">
        <v>55</v>
      </c>
      <c r="AO387" t="s">
        <v>55</v>
      </c>
      <c r="AS387" t="s">
        <v>343</v>
      </c>
      <c r="AT387">
        <v>0</v>
      </c>
      <c r="AU387">
        <v>0</v>
      </c>
      <c r="AV387">
        <v>0</v>
      </c>
      <c r="BB387">
        <v>0</v>
      </c>
      <c r="BC387">
        <v>0</v>
      </c>
      <c r="BD387" t="s">
        <v>60</v>
      </c>
      <c r="BE387">
        <v>46240</v>
      </c>
      <c r="BF387">
        <v>634324015</v>
      </c>
      <c r="BH387" t="s">
        <v>323</v>
      </c>
      <c r="BI387" t="s">
        <v>320</v>
      </c>
      <c r="BJ387" s="23">
        <v>0.64722222222222225</v>
      </c>
      <c r="BK387">
        <v>42.4</v>
      </c>
      <c r="BL387">
        <v>12.5</v>
      </c>
      <c r="BM387">
        <v>0</v>
      </c>
      <c r="BN387">
        <v>-32.270000000000003</v>
      </c>
      <c r="BO387">
        <v>22.63</v>
      </c>
      <c r="BP387" t="s">
        <v>60</v>
      </c>
      <c r="BQ387">
        <v>1.1664392109999999</v>
      </c>
      <c r="BR387" t="s">
        <v>61</v>
      </c>
    </row>
    <row r="388" spans="1:70" x14ac:dyDescent="0.2">
      <c r="A388" s="19">
        <f t="shared" si="24"/>
        <v>20.509999999999991</v>
      </c>
      <c r="B388" s="20">
        <v>3752</v>
      </c>
      <c r="D388" s="2" t="s">
        <v>1381</v>
      </c>
      <c r="E388" s="2" t="str">
        <f t="shared" si="25"/>
        <v>ST</v>
      </c>
      <c r="F388">
        <v>200720433</v>
      </c>
      <c r="G388">
        <v>202606</v>
      </c>
      <c r="H388" t="s">
        <v>52</v>
      </c>
      <c r="I388" t="s">
        <v>321</v>
      </c>
      <c r="J388" t="s">
        <v>322</v>
      </c>
      <c r="K388" t="s">
        <v>54</v>
      </c>
      <c r="L388">
        <v>46148</v>
      </c>
      <c r="M388" s="5">
        <v>46179</v>
      </c>
      <c r="N388" s="21">
        <v>872645785788</v>
      </c>
      <c r="P388" t="s">
        <v>326</v>
      </c>
      <c r="Q388" t="s">
        <v>326</v>
      </c>
      <c r="R388" t="s">
        <v>56</v>
      </c>
      <c r="S388" t="s">
        <v>327</v>
      </c>
      <c r="T388">
        <v>21</v>
      </c>
      <c r="U388" t="s">
        <v>57</v>
      </c>
      <c r="V388">
        <v>21320</v>
      </c>
      <c r="W388">
        <v>99.63</v>
      </c>
      <c r="X388">
        <v>112.14</v>
      </c>
      <c r="Y388">
        <v>0</v>
      </c>
      <c r="Z388">
        <v>-75.819999999999993</v>
      </c>
      <c r="AA388">
        <v>135.94999999999999</v>
      </c>
      <c r="AB388">
        <v>6</v>
      </c>
      <c r="AC388">
        <v>105.6</v>
      </c>
      <c r="AD388">
        <v>105.6</v>
      </c>
      <c r="AE388" t="s">
        <v>8672</v>
      </c>
      <c r="AF388" t="s">
        <v>3352</v>
      </c>
      <c r="AG388" t="s">
        <v>3352</v>
      </c>
      <c r="AH388" t="s">
        <v>3353</v>
      </c>
      <c r="AI388" t="s">
        <v>1433</v>
      </c>
      <c r="AJ388">
        <v>47</v>
      </c>
      <c r="AK388" t="s">
        <v>57</v>
      </c>
      <c r="AL388">
        <v>47200</v>
      </c>
      <c r="AM388" t="s">
        <v>55</v>
      </c>
      <c r="AN388" t="s">
        <v>55</v>
      </c>
      <c r="AO388" t="s">
        <v>55</v>
      </c>
      <c r="AS388" t="s">
        <v>343</v>
      </c>
      <c r="AT388">
        <v>0</v>
      </c>
      <c r="AU388">
        <v>0</v>
      </c>
      <c r="AV388">
        <v>0</v>
      </c>
      <c r="BB388">
        <v>0</v>
      </c>
      <c r="BC388">
        <v>0</v>
      </c>
      <c r="BD388" t="s">
        <v>60</v>
      </c>
      <c r="BE388" s="5" t="s">
        <v>2497</v>
      </c>
      <c r="BF388">
        <v>634333759</v>
      </c>
      <c r="BH388" t="s">
        <v>323</v>
      </c>
      <c r="BI388" t="s">
        <v>320</v>
      </c>
      <c r="BJ388" s="23">
        <v>0.35902777777777778</v>
      </c>
      <c r="BK388">
        <v>85.8</v>
      </c>
      <c r="BL388">
        <v>96.57</v>
      </c>
      <c r="BM388">
        <v>0</v>
      </c>
      <c r="BN388">
        <v>-65.290000000000006</v>
      </c>
      <c r="BO388">
        <v>117.08</v>
      </c>
      <c r="BP388" t="s">
        <v>60</v>
      </c>
      <c r="BQ388">
        <v>1.161210911</v>
      </c>
      <c r="BR388" t="s">
        <v>61</v>
      </c>
    </row>
    <row r="389" spans="1:70" x14ac:dyDescent="0.2">
      <c r="A389" s="19">
        <f t="shared" si="24"/>
        <v>9.4600000000000009</v>
      </c>
      <c r="B389" s="20">
        <v>3752</v>
      </c>
      <c r="D389" s="2" t="s">
        <v>1381</v>
      </c>
      <c r="E389" s="2" t="str">
        <f t="shared" si="25"/>
        <v>ST</v>
      </c>
      <c r="F389">
        <v>200720433</v>
      </c>
      <c r="G389">
        <v>202606</v>
      </c>
      <c r="H389" t="s">
        <v>52</v>
      </c>
      <c r="I389" t="s">
        <v>321</v>
      </c>
      <c r="J389" t="s">
        <v>322</v>
      </c>
      <c r="K389" t="s">
        <v>54</v>
      </c>
      <c r="L389" s="5">
        <v>46240</v>
      </c>
      <c r="M389" s="5">
        <v>46271</v>
      </c>
      <c r="N389" s="21">
        <v>872769712429</v>
      </c>
      <c r="P389" t="s">
        <v>326</v>
      </c>
      <c r="Q389" t="s">
        <v>326</v>
      </c>
      <c r="R389" t="s">
        <v>56</v>
      </c>
      <c r="S389" t="s">
        <v>327</v>
      </c>
      <c r="T389">
        <v>21</v>
      </c>
      <c r="U389" t="s">
        <v>57</v>
      </c>
      <c r="V389">
        <v>21320</v>
      </c>
      <c r="W389">
        <v>45.65</v>
      </c>
      <c r="X389">
        <v>5.41</v>
      </c>
      <c r="Y389">
        <v>0</v>
      </c>
      <c r="Z389">
        <v>-34.74</v>
      </c>
      <c r="AA389">
        <v>16.309999999999999</v>
      </c>
      <c r="AB389">
        <v>2</v>
      </c>
      <c r="AC389">
        <v>33</v>
      </c>
      <c r="AD389">
        <v>33</v>
      </c>
      <c r="AE389" t="s">
        <v>8673</v>
      </c>
      <c r="AF389" t="s">
        <v>3354</v>
      </c>
      <c r="AG389" t="s">
        <v>3354</v>
      </c>
      <c r="AH389" t="s">
        <v>3355</v>
      </c>
      <c r="AI389" t="s">
        <v>3356</v>
      </c>
      <c r="AJ389">
        <v>29</v>
      </c>
      <c r="AK389" t="s">
        <v>57</v>
      </c>
      <c r="AL389">
        <v>29700</v>
      </c>
      <c r="AM389" t="s">
        <v>55</v>
      </c>
      <c r="AN389" t="s">
        <v>55</v>
      </c>
      <c r="AO389" t="s">
        <v>55</v>
      </c>
      <c r="AS389" t="s">
        <v>343</v>
      </c>
      <c r="AT389">
        <v>0</v>
      </c>
      <c r="AU389">
        <v>0</v>
      </c>
      <c r="AV389">
        <v>0</v>
      </c>
      <c r="BB389">
        <v>0</v>
      </c>
      <c r="BC389">
        <v>0</v>
      </c>
      <c r="BD389" t="s">
        <v>60</v>
      </c>
      <c r="BE389" s="5" t="s">
        <v>2497</v>
      </c>
      <c r="BF389">
        <v>634333759</v>
      </c>
      <c r="BH389" t="s">
        <v>323</v>
      </c>
      <c r="BI389" t="s">
        <v>320</v>
      </c>
      <c r="BJ389" s="23">
        <v>0.63124999999999998</v>
      </c>
      <c r="BK389">
        <v>39.6</v>
      </c>
      <c r="BL389">
        <v>4.6900000000000004</v>
      </c>
      <c r="BM389">
        <v>0</v>
      </c>
      <c r="BN389">
        <v>-30.14</v>
      </c>
      <c r="BO389">
        <v>14.15</v>
      </c>
      <c r="BP389" t="s">
        <v>60</v>
      </c>
      <c r="BQ389">
        <v>1.1527377519999999</v>
      </c>
      <c r="BR389" t="s">
        <v>61</v>
      </c>
    </row>
    <row r="390" spans="1:70" x14ac:dyDescent="0.2">
      <c r="A390" s="19">
        <f t="shared" si="24"/>
        <v>7.120000000000001</v>
      </c>
      <c r="B390" s="20">
        <v>3752</v>
      </c>
      <c r="D390" s="2" t="s">
        <v>1381</v>
      </c>
      <c r="E390" s="2" t="str">
        <f t="shared" si="25"/>
        <v>ST</v>
      </c>
      <c r="F390">
        <v>200720433</v>
      </c>
      <c r="G390">
        <v>202606</v>
      </c>
      <c r="H390" t="s">
        <v>52</v>
      </c>
      <c r="I390" t="s">
        <v>321</v>
      </c>
      <c r="J390" t="s">
        <v>322</v>
      </c>
      <c r="K390" t="s">
        <v>54</v>
      </c>
      <c r="L390" s="5">
        <v>46028</v>
      </c>
      <c r="M390" s="5">
        <v>46087</v>
      </c>
      <c r="N390" s="21">
        <v>872336576260</v>
      </c>
      <c r="P390" t="s">
        <v>326</v>
      </c>
      <c r="Q390" t="s">
        <v>326</v>
      </c>
      <c r="R390" t="s">
        <v>56</v>
      </c>
      <c r="S390" t="s">
        <v>327</v>
      </c>
      <c r="T390">
        <v>21</v>
      </c>
      <c r="U390" t="s">
        <v>57</v>
      </c>
      <c r="V390">
        <v>21320</v>
      </c>
      <c r="W390">
        <v>34.76</v>
      </c>
      <c r="X390">
        <v>4.13</v>
      </c>
      <c r="Y390">
        <v>0</v>
      </c>
      <c r="Z390">
        <v>-26.45</v>
      </c>
      <c r="AA390">
        <v>12.43</v>
      </c>
      <c r="AB390">
        <v>1</v>
      </c>
      <c r="AC390">
        <v>15.84</v>
      </c>
      <c r="AD390">
        <v>1.1000000000000001</v>
      </c>
      <c r="AE390" t="s">
        <v>1534</v>
      </c>
      <c r="AF390" t="s">
        <v>1051</v>
      </c>
      <c r="AG390" t="s">
        <v>1052</v>
      </c>
      <c r="AH390" t="s">
        <v>713</v>
      </c>
      <c r="AI390" t="s">
        <v>673</v>
      </c>
      <c r="AJ390">
        <v>35</v>
      </c>
      <c r="AK390" t="s">
        <v>57</v>
      </c>
      <c r="AL390">
        <v>35500</v>
      </c>
      <c r="AM390" t="s">
        <v>55</v>
      </c>
      <c r="AN390" t="s">
        <v>55</v>
      </c>
      <c r="AO390" t="s">
        <v>55</v>
      </c>
      <c r="AS390" t="s">
        <v>342</v>
      </c>
      <c r="AT390">
        <v>30</v>
      </c>
      <c r="AU390">
        <v>31</v>
      </c>
      <c r="AV390">
        <v>39</v>
      </c>
      <c r="BB390">
        <v>0</v>
      </c>
      <c r="BC390">
        <v>0</v>
      </c>
      <c r="BD390" t="s">
        <v>60</v>
      </c>
      <c r="BE390">
        <v>46240</v>
      </c>
      <c r="BF390">
        <v>634324015</v>
      </c>
      <c r="BH390" t="s">
        <v>323</v>
      </c>
      <c r="BI390" t="s">
        <v>320</v>
      </c>
      <c r="BJ390" s="23">
        <v>0.3888888888888889</v>
      </c>
      <c r="BK390">
        <v>29.8</v>
      </c>
      <c r="BL390">
        <v>3.54</v>
      </c>
      <c r="BM390">
        <v>0</v>
      </c>
      <c r="BN390">
        <v>-22.68</v>
      </c>
      <c r="BO390">
        <v>10.66</v>
      </c>
      <c r="BP390" t="s">
        <v>60</v>
      </c>
      <c r="BQ390">
        <v>1.1664392109999999</v>
      </c>
      <c r="BR390" t="s">
        <v>61</v>
      </c>
    </row>
    <row r="391" spans="1:70" x14ac:dyDescent="0.2">
      <c r="A391" s="19">
        <f t="shared" si="24"/>
        <v>23.52000000000001</v>
      </c>
      <c r="B391" s="20">
        <v>3752</v>
      </c>
      <c r="D391" s="2" t="s">
        <v>1381</v>
      </c>
      <c r="E391" s="2" t="str">
        <f t="shared" si="25"/>
        <v>ST</v>
      </c>
      <c r="F391">
        <v>200720433</v>
      </c>
      <c r="G391">
        <v>202606</v>
      </c>
      <c r="H391" t="s">
        <v>52</v>
      </c>
      <c r="I391" t="s">
        <v>321</v>
      </c>
      <c r="J391" t="s">
        <v>322</v>
      </c>
      <c r="K391" t="s">
        <v>54</v>
      </c>
      <c r="L391">
        <v>46301</v>
      </c>
      <c r="M391">
        <v>46332</v>
      </c>
      <c r="N391" s="21">
        <v>872888587040</v>
      </c>
      <c r="P391" t="s">
        <v>326</v>
      </c>
      <c r="Q391" t="s">
        <v>326</v>
      </c>
      <c r="R391" t="s">
        <v>56</v>
      </c>
      <c r="S391" t="s">
        <v>327</v>
      </c>
      <c r="T391">
        <v>21</v>
      </c>
      <c r="U391" t="s">
        <v>57</v>
      </c>
      <c r="V391">
        <v>21320</v>
      </c>
      <c r="W391">
        <v>113.47</v>
      </c>
      <c r="X391">
        <v>113.08</v>
      </c>
      <c r="Y391">
        <v>0</v>
      </c>
      <c r="Z391">
        <v>-86.35</v>
      </c>
      <c r="AA391">
        <v>140.19999999999999</v>
      </c>
      <c r="AB391">
        <v>6</v>
      </c>
      <c r="AC391">
        <v>125.18</v>
      </c>
      <c r="AD391">
        <v>125.18</v>
      </c>
      <c r="AE391" t="s">
        <v>1459</v>
      </c>
      <c r="AF391" t="s">
        <v>3357</v>
      </c>
      <c r="AG391" t="s">
        <v>3357</v>
      </c>
      <c r="AH391" t="s">
        <v>3358</v>
      </c>
      <c r="AI391" t="s">
        <v>3359</v>
      </c>
      <c r="AJ391">
        <v>62</v>
      </c>
      <c r="AK391" t="s">
        <v>57</v>
      </c>
      <c r="AL391">
        <v>62129</v>
      </c>
      <c r="AM391" t="s">
        <v>55</v>
      </c>
      <c r="AN391" t="s">
        <v>55</v>
      </c>
      <c r="AO391" t="s">
        <v>55</v>
      </c>
      <c r="AS391" t="s">
        <v>343</v>
      </c>
      <c r="AT391">
        <v>30</v>
      </c>
      <c r="AU391">
        <v>31</v>
      </c>
      <c r="AV391">
        <v>40</v>
      </c>
      <c r="BB391">
        <v>0</v>
      </c>
      <c r="BC391">
        <v>0</v>
      </c>
      <c r="BD391" t="s">
        <v>60</v>
      </c>
      <c r="BE391" t="s">
        <v>2497</v>
      </c>
      <c r="BF391">
        <v>634333759</v>
      </c>
      <c r="BH391" t="s">
        <v>323</v>
      </c>
      <c r="BI391" t="s">
        <v>320</v>
      </c>
      <c r="BJ391" s="23">
        <v>0.50555555555555554</v>
      </c>
      <c r="BK391">
        <v>98.4</v>
      </c>
      <c r="BL391">
        <v>98.06</v>
      </c>
      <c r="BM391">
        <v>0</v>
      </c>
      <c r="BN391">
        <v>-74.88</v>
      </c>
      <c r="BO391">
        <v>121.58</v>
      </c>
      <c r="BP391" t="s">
        <v>60</v>
      </c>
      <c r="BQ391">
        <v>1.153163127</v>
      </c>
      <c r="BR391" t="s">
        <v>61</v>
      </c>
    </row>
    <row r="392" spans="1:70" x14ac:dyDescent="0.2">
      <c r="A392" s="19">
        <f t="shared" si="24"/>
        <v>32.100000000000009</v>
      </c>
      <c r="B392" s="20">
        <v>3752</v>
      </c>
      <c r="D392" s="2" t="s">
        <v>1381</v>
      </c>
      <c r="E392" s="2" t="str">
        <f t="shared" si="25"/>
        <v>ST</v>
      </c>
      <c r="F392">
        <v>200720433</v>
      </c>
      <c r="G392">
        <v>202606</v>
      </c>
      <c r="H392" t="s">
        <v>52</v>
      </c>
      <c r="I392" t="s">
        <v>321</v>
      </c>
      <c r="J392" t="s">
        <v>322</v>
      </c>
      <c r="K392" t="s">
        <v>54</v>
      </c>
      <c r="L392" t="s">
        <v>1817</v>
      </c>
      <c r="M392">
        <v>46087</v>
      </c>
      <c r="N392" s="21">
        <v>872329483896</v>
      </c>
      <c r="P392" t="s">
        <v>326</v>
      </c>
      <c r="Q392" t="s">
        <v>326</v>
      </c>
      <c r="R392" t="s">
        <v>56</v>
      </c>
      <c r="S392" t="s">
        <v>327</v>
      </c>
      <c r="T392">
        <v>21</v>
      </c>
      <c r="U392" t="s">
        <v>57</v>
      </c>
      <c r="V392">
        <v>21320</v>
      </c>
      <c r="W392">
        <v>156.22999999999999</v>
      </c>
      <c r="X392">
        <v>117.13</v>
      </c>
      <c r="Y392">
        <v>0</v>
      </c>
      <c r="Z392">
        <v>-118.89</v>
      </c>
      <c r="AA392">
        <v>154.47999999999999</v>
      </c>
      <c r="AB392">
        <v>13</v>
      </c>
      <c r="AC392">
        <v>172.04</v>
      </c>
      <c r="AD392">
        <v>122.98</v>
      </c>
      <c r="AE392" t="s">
        <v>1476</v>
      </c>
      <c r="AF392" t="s">
        <v>408</v>
      </c>
      <c r="AG392" t="s">
        <v>409</v>
      </c>
      <c r="AH392" t="s">
        <v>410</v>
      </c>
      <c r="AI392" t="s">
        <v>411</v>
      </c>
      <c r="AJ392">
        <v>82</v>
      </c>
      <c r="AK392" t="s">
        <v>57</v>
      </c>
      <c r="AL392">
        <v>82000</v>
      </c>
      <c r="AM392" t="s">
        <v>55</v>
      </c>
      <c r="AN392" t="s">
        <v>55</v>
      </c>
      <c r="AO392" t="s">
        <v>55</v>
      </c>
      <c r="AS392" t="s">
        <v>343</v>
      </c>
      <c r="AT392">
        <v>0</v>
      </c>
      <c r="AU392">
        <v>0</v>
      </c>
      <c r="AV392">
        <v>0</v>
      </c>
      <c r="BB392">
        <v>0</v>
      </c>
      <c r="BC392">
        <v>0</v>
      </c>
      <c r="BD392" t="s">
        <v>60</v>
      </c>
      <c r="BE392">
        <v>46240</v>
      </c>
      <c r="BF392">
        <v>634324015</v>
      </c>
      <c r="BH392" t="s">
        <v>323</v>
      </c>
      <c r="BI392" t="s">
        <v>320</v>
      </c>
      <c r="BJ392" s="23">
        <v>0.43472222222222223</v>
      </c>
      <c r="BK392">
        <v>134.30000000000001</v>
      </c>
      <c r="BL392">
        <v>100.69</v>
      </c>
      <c r="BM392">
        <v>0</v>
      </c>
      <c r="BN392">
        <v>-102.2</v>
      </c>
      <c r="BO392">
        <v>132.79</v>
      </c>
      <c r="BP392" t="s">
        <v>60</v>
      </c>
      <c r="BQ392">
        <v>1.163318249</v>
      </c>
      <c r="BR392" t="s">
        <v>61</v>
      </c>
    </row>
    <row r="393" spans="1:70" x14ac:dyDescent="0.2">
      <c r="A393" s="19">
        <f t="shared" si="24"/>
        <v>14.82</v>
      </c>
      <c r="B393" s="20">
        <v>3752</v>
      </c>
      <c r="D393" s="2" t="s">
        <v>1381</v>
      </c>
      <c r="E393" s="2" t="str">
        <f t="shared" si="25"/>
        <v>ST</v>
      </c>
      <c r="F393">
        <v>200720433</v>
      </c>
      <c r="G393">
        <v>202606</v>
      </c>
      <c r="H393" t="s">
        <v>52</v>
      </c>
      <c r="I393" t="s">
        <v>321</v>
      </c>
      <c r="J393" t="s">
        <v>322</v>
      </c>
      <c r="K393" t="s">
        <v>54</v>
      </c>
      <c r="L393">
        <v>46148</v>
      </c>
      <c r="M393" s="5">
        <v>46179</v>
      </c>
      <c r="N393" s="21">
        <v>872645534998</v>
      </c>
      <c r="P393" t="s">
        <v>326</v>
      </c>
      <c r="Q393" t="s">
        <v>326</v>
      </c>
      <c r="R393" t="s">
        <v>56</v>
      </c>
      <c r="S393" t="s">
        <v>327</v>
      </c>
      <c r="T393">
        <v>21</v>
      </c>
      <c r="U393" t="s">
        <v>57</v>
      </c>
      <c r="V393">
        <v>21320</v>
      </c>
      <c r="W393">
        <v>72</v>
      </c>
      <c r="X393">
        <v>8.52</v>
      </c>
      <c r="Y393">
        <v>0</v>
      </c>
      <c r="Z393">
        <v>-54.79</v>
      </c>
      <c r="AA393">
        <v>25.73</v>
      </c>
      <c r="AB393">
        <v>4</v>
      </c>
      <c r="AC393">
        <v>67.099999999999994</v>
      </c>
      <c r="AD393">
        <v>67.099999999999994</v>
      </c>
      <c r="AE393" t="s">
        <v>8674</v>
      </c>
      <c r="AF393" t="s">
        <v>3360</v>
      </c>
      <c r="AG393" t="s">
        <v>3360</v>
      </c>
      <c r="AH393" t="s">
        <v>3361</v>
      </c>
      <c r="AI393" t="s">
        <v>729</v>
      </c>
      <c r="AJ393">
        <v>38</v>
      </c>
      <c r="AK393" t="s">
        <v>57</v>
      </c>
      <c r="AL393">
        <v>38180</v>
      </c>
      <c r="AM393" t="s">
        <v>55</v>
      </c>
      <c r="AN393" t="s">
        <v>55</v>
      </c>
      <c r="AO393" t="s">
        <v>55</v>
      </c>
      <c r="AS393" t="s">
        <v>343</v>
      </c>
      <c r="AT393">
        <v>30</v>
      </c>
      <c r="AU393">
        <v>31</v>
      </c>
      <c r="AV393">
        <v>40</v>
      </c>
      <c r="BB393">
        <v>0</v>
      </c>
      <c r="BC393">
        <v>0</v>
      </c>
      <c r="BD393" t="s">
        <v>60</v>
      </c>
      <c r="BE393" s="5" t="s">
        <v>2497</v>
      </c>
      <c r="BF393">
        <v>634333759</v>
      </c>
      <c r="BH393" t="s">
        <v>323</v>
      </c>
      <c r="BI393" t="s">
        <v>320</v>
      </c>
      <c r="BJ393" s="23">
        <v>0.48194444444444445</v>
      </c>
      <c r="BK393">
        <v>62</v>
      </c>
      <c r="BL393">
        <v>7.34</v>
      </c>
      <c r="BM393">
        <v>0</v>
      </c>
      <c r="BN393">
        <v>-47.18</v>
      </c>
      <c r="BO393">
        <v>22.16</v>
      </c>
      <c r="BP393" t="s">
        <v>60</v>
      </c>
      <c r="BQ393">
        <v>1.161210911</v>
      </c>
      <c r="BR393" t="s">
        <v>61</v>
      </c>
    </row>
    <row r="394" spans="1:70" x14ac:dyDescent="0.2">
      <c r="A394" s="19">
        <f t="shared" si="24"/>
        <v>7.4600000000000009</v>
      </c>
      <c r="B394" s="20">
        <v>3752</v>
      </c>
      <c r="D394" s="2" t="s">
        <v>1381</v>
      </c>
      <c r="E394" s="2" t="str">
        <f t="shared" si="25"/>
        <v>ST</v>
      </c>
      <c r="F394">
        <v>200720433</v>
      </c>
      <c r="G394">
        <v>202606</v>
      </c>
      <c r="H394" t="s">
        <v>52</v>
      </c>
      <c r="I394" t="s">
        <v>321</v>
      </c>
      <c r="J394" t="s">
        <v>322</v>
      </c>
      <c r="K394" t="s">
        <v>54</v>
      </c>
      <c r="L394" t="s">
        <v>2039</v>
      </c>
      <c r="M394">
        <v>46028</v>
      </c>
      <c r="N394" s="21">
        <v>872336915832</v>
      </c>
      <c r="P394" t="s">
        <v>326</v>
      </c>
      <c r="Q394" t="s">
        <v>326</v>
      </c>
      <c r="R394" t="s">
        <v>56</v>
      </c>
      <c r="S394" t="s">
        <v>327</v>
      </c>
      <c r="T394">
        <v>21</v>
      </c>
      <c r="U394" t="s">
        <v>57</v>
      </c>
      <c r="V394">
        <v>21320</v>
      </c>
      <c r="W394">
        <v>36.31</v>
      </c>
      <c r="X394">
        <v>3.88</v>
      </c>
      <c r="Y394">
        <v>0</v>
      </c>
      <c r="Z394">
        <v>-27.63</v>
      </c>
      <c r="AA394">
        <v>12.56</v>
      </c>
      <c r="AB394">
        <v>2</v>
      </c>
      <c r="AC394">
        <v>19.14</v>
      </c>
      <c r="AD394">
        <v>3.08</v>
      </c>
      <c r="AE394" t="s">
        <v>8675</v>
      </c>
      <c r="AF394" t="s">
        <v>3362</v>
      </c>
      <c r="AG394" t="s">
        <v>3362</v>
      </c>
      <c r="AH394" t="s">
        <v>3363</v>
      </c>
      <c r="AI394" t="s">
        <v>3364</v>
      </c>
      <c r="AJ394">
        <v>6</v>
      </c>
      <c r="AK394" t="s">
        <v>57</v>
      </c>
      <c r="AL394">
        <v>6700</v>
      </c>
      <c r="AM394" t="s">
        <v>55</v>
      </c>
      <c r="AN394" t="s">
        <v>55</v>
      </c>
      <c r="AO394" t="s">
        <v>55</v>
      </c>
      <c r="AS394" t="s">
        <v>343</v>
      </c>
      <c r="AT394">
        <v>0</v>
      </c>
      <c r="AU394">
        <v>0</v>
      </c>
      <c r="AV394">
        <v>0</v>
      </c>
      <c r="BB394">
        <v>0</v>
      </c>
      <c r="BC394">
        <v>0</v>
      </c>
      <c r="BD394" t="s">
        <v>60</v>
      </c>
      <c r="BE394">
        <v>46240</v>
      </c>
      <c r="BF394">
        <v>634324015</v>
      </c>
      <c r="BH394" t="s">
        <v>323</v>
      </c>
      <c r="BI394" t="s">
        <v>320</v>
      </c>
      <c r="BJ394" s="23">
        <v>0.43194444444444446</v>
      </c>
      <c r="BK394">
        <v>31.2</v>
      </c>
      <c r="BL394">
        <v>3.33</v>
      </c>
      <c r="BM394">
        <v>0</v>
      </c>
      <c r="BN394">
        <v>-23.74</v>
      </c>
      <c r="BO394">
        <v>10.79</v>
      </c>
      <c r="BP394" t="s">
        <v>60</v>
      </c>
      <c r="BQ394">
        <v>1.163724384</v>
      </c>
      <c r="BR394" t="s">
        <v>61</v>
      </c>
    </row>
    <row r="395" spans="1:70" x14ac:dyDescent="0.2">
      <c r="A395" s="19">
        <f t="shared" si="24"/>
        <v>14.480000000000004</v>
      </c>
      <c r="B395" s="20">
        <v>3752</v>
      </c>
      <c r="D395" s="2" t="s">
        <v>346</v>
      </c>
      <c r="E395" s="2" t="str">
        <f t="shared" si="25"/>
        <v>ST</v>
      </c>
      <c r="F395">
        <v>200720433</v>
      </c>
      <c r="G395">
        <v>202606</v>
      </c>
      <c r="H395" t="s">
        <v>52</v>
      </c>
      <c r="I395" t="s">
        <v>321</v>
      </c>
      <c r="J395" t="s">
        <v>322</v>
      </c>
      <c r="K395" t="s">
        <v>54</v>
      </c>
      <c r="L395" s="5">
        <v>46059</v>
      </c>
      <c r="M395" s="5">
        <v>46087</v>
      </c>
      <c r="N395" s="21">
        <v>872528569622</v>
      </c>
      <c r="P395" t="s">
        <v>326</v>
      </c>
      <c r="Q395" t="s">
        <v>326</v>
      </c>
      <c r="R395" t="s">
        <v>56</v>
      </c>
      <c r="S395" t="s">
        <v>327</v>
      </c>
      <c r="T395">
        <v>21</v>
      </c>
      <c r="U395" t="s">
        <v>57</v>
      </c>
      <c r="V395">
        <v>21320</v>
      </c>
      <c r="W395">
        <v>70.680000000000007</v>
      </c>
      <c r="X395">
        <v>8.3699999999999992</v>
      </c>
      <c r="Y395">
        <v>0</v>
      </c>
      <c r="Z395">
        <v>-53.79</v>
      </c>
      <c r="AA395">
        <v>25.26</v>
      </c>
      <c r="AB395">
        <v>4</v>
      </c>
      <c r="AC395">
        <v>66</v>
      </c>
      <c r="AD395">
        <v>13.2</v>
      </c>
      <c r="AE395" t="s">
        <v>8676</v>
      </c>
      <c r="AF395" t="s">
        <v>3365</v>
      </c>
      <c r="AG395" t="s">
        <v>3365</v>
      </c>
      <c r="AH395" t="s">
        <v>3366</v>
      </c>
      <c r="AI395" t="s">
        <v>3367</v>
      </c>
      <c r="AJ395">
        <v>73</v>
      </c>
      <c r="AK395" t="s">
        <v>57</v>
      </c>
      <c r="AL395">
        <v>73290</v>
      </c>
      <c r="AM395" t="s">
        <v>55</v>
      </c>
      <c r="AN395" t="s">
        <v>55</v>
      </c>
      <c r="AO395" t="s">
        <v>55</v>
      </c>
      <c r="AS395" t="s">
        <v>343</v>
      </c>
      <c r="AT395">
        <v>0</v>
      </c>
      <c r="AU395">
        <v>0</v>
      </c>
      <c r="AV395">
        <v>0</v>
      </c>
      <c r="BB395">
        <v>0</v>
      </c>
      <c r="BC395">
        <v>0</v>
      </c>
      <c r="BD395" t="s">
        <v>60</v>
      </c>
      <c r="BE395">
        <v>46240</v>
      </c>
      <c r="BF395">
        <v>634324015</v>
      </c>
      <c r="BH395" t="s">
        <v>323</v>
      </c>
      <c r="BI395" t="s">
        <v>320</v>
      </c>
      <c r="BJ395" s="23">
        <v>0.51666666666666672</v>
      </c>
      <c r="BK395">
        <v>60.6</v>
      </c>
      <c r="BL395">
        <v>7.18</v>
      </c>
      <c r="BM395">
        <v>0</v>
      </c>
      <c r="BN395">
        <v>-46.12</v>
      </c>
      <c r="BO395">
        <v>21.66</v>
      </c>
      <c r="BP395" t="s">
        <v>60</v>
      </c>
      <c r="BQ395">
        <v>1.166343978</v>
      </c>
      <c r="BR395" t="s">
        <v>61</v>
      </c>
    </row>
    <row r="396" spans="1:70" x14ac:dyDescent="0.2">
      <c r="A396" s="19">
        <f t="shared" si="24"/>
        <v>13.14</v>
      </c>
      <c r="B396" s="20">
        <v>3752</v>
      </c>
      <c r="D396" s="2" t="s">
        <v>1381</v>
      </c>
      <c r="E396" s="2" t="str">
        <f t="shared" si="25"/>
        <v>ST</v>
      </c>
      <c r="F396">
        <v>200720433</v>
      </c>
      <c r="G396">
        <v>202606</v>
      </c>
      <c r="H396" t="s">
        <v>52</v>
      </c>
      <c r="I396" t="s">
        <v>321</v>
      </c>
      <c r="J396" t="s">
        <v>322</v>
      </c>
      <c r="K396" t="s">
        <v>54</v>
      </c>
      <c r="L396">
        <v>46028</v>
      </c>
      <c r="M396" s="5">
        <v>46059</v>
      </c>
      <c r="N396" s="21">
        <v>872331594576</v>
      </c>
      <c r="P396" t="s">
        <v>326</v>
      </c>
      <c r="Q396" t="s">
        <v>326</v>
      </c>
      <c r="R396" t="s">
        <v>56</v>
      </c>
      <c r="S396" t="s">
        <v>327</v>
      </c>
      <c r="T396">
        <v>21</v>
      </c>
      <c r="U396" t="s">
        <v>57</v>
      </c>
      <c r="V396">
        <v>21320</v>
      </c>
      <c r="W396">
        <v>64.150000000000006</v>
      </c>
      <c r="X396">
        <v>7.61</v>
      </c>
      <c r="Y396">
        <v>0</v>
      </c>
      <c r="Z396">
        <v>-48.83</v>
      </c>
      <c r="AA396">
        <v>22.93</v>
      </c>
      <c r="AB396">
        <v>4</v>
      </c>
      <c r="AC396">
        <v>56.32</v>
      </c>
      <c r="AD396">
        <v>12.32</v>
      </c>
      <c r="AE396" t="s">
        <v>8677</v>
      </c>
      <c r="AF396" t="s">
        <v>3368</v>
      </c>
      <c r="AG396" t="s">
        <v>3369</v>
      </c>
      <c r="AH396" t="s">
        <v>3370</v>
      </c>
      <c r="AI396" t="s">
        <v>664</v>
      </c>
      <c r="AJ396">
        <v>26</v>
      </c>
      <c r="AK396" t="s">
        <v>57</v>
      </c>
      <c r="AL396">
        <v>26200</v>
      </c>
      <c r="AM396" t="s">
        <v>55</v>
      </c>
      <c r="AN396" t="s">
        <v>55</v>
      </c>
      <c r="AO396" t="s">
        <v>55</v>
      </c>
      <c r="AS396" t="s">
        <v>343</v>
      </c>
      <c r="AT396">
        <v>30</v>
      </c>
      <c r="AU396">
        <v>32</v>
      </c>
      <c r="AV396">
        <v>41</v>
      </c>
      <c r="BB396">
        <v>0</v>
      </c>
      <c r="BC396">
        <v>0</v>
      </c>
      <c r="BD396" t="s">
        <v>60</v>
      </c>
      <c r="BE396" s="5">
        <v>46240</v>
      </c>
      <c r="BF396">
        <v>634324015</v>
      </c>
      <c r="BH396" t="s">
        <v>323</v>
      </c>
      <c r="BI396" t="s">
        <v>320</v>
      </c>
      <c r="BJ396" s="23">
        <v>0.39027777777777778</v>
      </c>
      <c r="BK396">
        <v>55</v>
      </c>
      <c r="BL396">
        <v>6.52</v>
      </c>
      <c r="BM396">
        <v>0</v>
      </c>
      <c r="BN396">
        <v>-41.86</v>
      </c>
      <c r="BO396">
        <v>19.66</v>
      </c>
      <c r="BP396" t="s">
        <v>60</v>
      </c>
      <c r="BQ396">
        <v>1.1664392109999999</v>
      </c>
      <c r="BR396" t="s">
        <v>61</v>
      </c>
    </row>
    <row r="397" spans="1:70" x14ac:dyDescent="0.2">
      <c r="A397" s="19">
        <f t="shared" si="24"/>
        <v>37.38000000000001</v>
      </c>
      <c r="B397" s="20">
        <v>3752</v>
      </c>
      <c r="D397" s="2" t="s">
        <v>1381</v>
      </c>
      <c r="E397" s="2" t="str">
        <f t="shared" si="25"/>
        <v>ST</v>
      </c>
      <c r="F397">
        <v>200720433</v>
      </c>
      <c r="G397">
        <v>202606</v>
      </c>
      <c r="H397" t="s">
        <v>52</v>
      </c>
      <c r="I397" t="s">
        <v>321</v>
      </c>
      <c r="J397" t="s">
        <v>322</v>
      </c>
      <c r="K397" t="s">
        <v>54</v>
      </c>
      <c r="L397" s="5">
        <v>46301</v>
      </c>
      <c r="M397" s="5">
        <v>46332</v>
      </c>
      <c r="N397" s="21">
        <v>872840376308</v>
      </c>
      <c r="P397" t="s">
        <v>326</v>
      </c>
      <c r="Q397" t="s">
        <v>326</v>
      </c>
      <c r="R397" t="s">
        <v>56</v>
      </c>
      <c r="S397" t="s">
        <v>327</v>
      </c>
      <c r="T397">
        <v>21</v>
      </c>
      <c r="U397" t="s">
        <v>57</v>
      </c>
      <c r="V397">
        <v>21320</v>
      </c>
      <c r="W397">
        <v>180.35</v>
      </c>
      <c r="X397">
        <v>121</v>
      </c>
      <c r="Y397">
        <v>0</v>
      </c>
      <c r="Z397">
        <v>-137.25</v>
      </c>
      <c r="AA397">
        <v>164.11</v>
      </c>
      <c r="AB397">
        <v>10</v>
      </c>
      <c r="AC397">
        <v>200.86</v>
      </c>
      <c r="AD397">
        <v>200.86</v>
      </c>
      <c r="AE397" t="s">
        <v>8678</v>
      </c>
      <c r="AF397" t="s">
        <v>1019</v>
      </c>
      <c r="AG397" t="s">
        <v>1019</v>
      </c>
      <c r="AH397" t="s">
        <v>1020</v>
      </c>
      <c r="AI397" t="s">
        <v>1021</v>
      </c>
      <c r="AJ397">
        <v>37</v>
      </c>
      <c r="AK397" t="s">
        <v>57</v>
      </c>
      <c r="AL397">
        <v>37390</v>
      </c>
      <c r="AM397" t="s">
        <v>55</v>
      </c>
      <c r="AN397" t="s">
        <v>55</v>
      </c>
      <c r="AO397" t="s">
        <v>55</v>
      </c>
      <c r="AS397" t="s">
        <v>343</v>
      </c>
      <c r="AT397">
        <v>30</v>
      </c>
      <c r="AU397">
        <v>31</v>
      </c>
      <c r="AV397">
        <v>40</v>
      </c>
      <c r="BB397">
        <v>0</v>
      </c>
      <c r="BC397">
        <v>0</v>
      </c>
      <c r="BD397" t="s">
        <v>60</v>
      </c>
      <c r="BE397" t="s">
        <v>2497</v>
      </c>
      <c r="BF397">
        <v>634333759</v>
      </c>
      <c r="BH397" t="s">
        <v>323</v>
      </c>
      <c r="BI397" t="s">
        <v>320</v>
      </c>
      <c r="BJ397" s="23">
        <v>0.39166666666666666</v>
      </c>
      <c r="BK397">
        <v>156.4</v>
      </c>
      <c r="BL397">
        <v>104.93</v>
      </c>
      <c r="BM397">
        <v>0</v>
      </c>
      <c r="BN397">
        <v>-119.02</v>
      </c>
      <c r="BO397">
        <v>142.31</v>
      </c>
      <c r="BP397" t="s">
        <v>60</v>
      </c>
      <c r="BQ397">
        <v>1.153163127</v>
      </c>
      <c r="BR397" t="s">
        <v>61</v>
      </c>
    </row>
    <row r="398" spans="1:70" x14ac:dyDescent="0.2">
      <c r="A398" s="19">
        <f t="shared" si="24"/>
        <v>20.509999999999991</v>
      </c>
      <c r="B398" s="20">
        <v>3752</v>
      </c>
      <c r="D398" s="2" t="s">
        <v>1381</v>
      </c>
      <c r="E398" s="2" t="str">
        <f t="shared" si="25"/>
        <v>ST</v>
      </c>
      <c r="F398">
        <v>200720433</v>
      </c>
      <c r="G398">
        <v>202606</v>
      </c>
      <c r="H398" t="s">
        <v>52</v>
      </c>
      <c r="I398" t="s">
        <v>321</v>
      </c>
      <c r="J398" t="s">
        <v>322</v>
      </c>
      <c r="K398" t="s">
        <v>54</v>
      </c>
      <c r="L398" s="5">
        <v>46271</v>
      </c>
      <c r="M398" s="5">
        <v>46332</v>
      </c>
      <c r="N398" s="21">
        <v>872838936344</v>
      </c>
      <c r="P398" t="s">
        <v>326</v>
      </c>
      <c r="Q398" t="s">
        <v>326</v>
      </c>
      <c r="R398" t="s">
        <v>56</v>
      </c>
      <c r="S398" t="s">
        <v>327</v>
      </c>
      <c r="T398">
        <v>21</v>
      </c>
      <c r="U398" t="s">
        <v>57</v>
      </c>
      <c r="V398">
        <v>21320</v>
      </c>
      <c r="W398">
        <v>98.94</v>
      </c>
      <c r="X398">
        <v>111.36</v>
      </c>
      <c r="Y398">
        <v>0</v>
      </c>
      <c r="Z398">
        <v>-75.290000000000006</v>
      </c>
      <c r="AA398">
        <v>135.01</v>
      </c>
      <c r="AB398">
        <v>8</v>
      </c>
      <c r="AC398">
        <v>103.62</v>
      </c>
      <c r="AD398">
        <v>103.62</v>
      </c>
      <c r="AE398" t="s">
        <v>8679</v>
      </c>
      <c r="AF398" t="s">
        <v>3371</v>
      </c>
      <c r="AG398" t="s">
        <v>3371</v>
      </c>
      <c r="AH398" t="s">
        <v>3372</v>
      </c>
      <c r="AI398" t="s">
        <v>3373</v>
      </c>
      <c r="AJ398">
        <v>94</v>
      </c>
      <c r="AK398" t="s">
        <v>57</v>
      </c>
      <c r="AL398">
        <v>94150</v>
      </c>
      <c r="AM398" t="s">
        <v>55</v>
      </c>
      <c r="AN398" t="s">
        <v>55</v>
      </c>
      <c r="AO398" t="s">
        <v>55</v>
      </c>
      <c r="AS398" t="s">
        <v>343</v>
      </c>
      <c r="AT398">
        <v>0</v>
      </c>
      <c r="AU398">
        <v>0</v>
      </c>
      <c r="AV398">
        <v>0</v>
      </c>
      <c r="BB398">
        <v>0</v>
      </c>
      <c r="BC398">
        <v>0</v>
      </c>
      <c r="BD398" t="s">
        <v>60</v>
      </c>
      <c r="BE398" t="s">
        <v>2497</v>
      </c>
      <c r="BF398">
        <v>634333759</v>
      </c>
      <c r="BH398" t="s">
        <v>323</v>
      </c>
      <c r="BI398" t="s">
        <v>320</v>
      </c>
      <c r="BJ398" s="23">
        <v>0.50277777777777777</v>
      </c>
      <c r="BK398">
        <v>85.8</v>
      </c>
      <c r="BL398">
        <v>96.57</v>
      </c>
      <c r="BM398">
        <v>0</v>
      </c>
      <c r="BN398">
        <v>-65.290000000000006</v>
      </c>
      <c r="BO398">
        <v>117.08</v>
      </c>
      <c r="BP398" t="s">
        <v>60</v>
      </c>
      <c r="BQ398">
        <v>1.153163127</v>
      </c>
      <c r="BR398" t="s">
        <v>61</v>
      </c>
    </row>
    <row r="399" spans="1:70" x14ac:dyDescent="0.2">
      <c r="A399" s="19">
        <f t="shared" si="24"/>
        <v>13.809999999999995</v>
      </c>
      <c r="B399" s="20">
        <v>3752</v>
      </c>
      <c r="D399" s="2" t="s">
        <v>1381</v>
      </c>
      <c r="E399" s="2" t="str">
        <f t="shared" si="25"/>
        <v>ST</v>
      </c>
      <c r="F399">
        <v>200720433</v>
      </c>
      <c r="G399">
        <v>202606</v>
      </c>
      <c r="H399" t="s">
        <v>52</v>
      </c>
      <c r="I399" t="s">
        <v>321</v>
      </c>
      <c r="J399" t="s">
        <v>322</v>
      </c>
      <c r="K399" t="s">
        <v>54</v>
      </c>
      <c r="L399" t="s">
        <v>1817</v>
      </c>
      <c r="M399" t="s">
        <v>2039</v>
      </c>
      <c r="N399" s="21">
        <v>872333303189</v>
      </c>
      <c r="P399" t="s">
        <v>326</v>
      </c>
      <c r="Q399" t="s">
        <v>326</v>
      </c>
      <c r="R399" t="s">
        <v>56</v>
      </c>
      <c r="S399" t="s">
        <v>327</v>
      </c>
      <c r="T399">
        <v>21</v>
      </c>
      <c r="U399" t="s">
        <v>57</v>
      </c>
      <c r="V399">
        <v>21320</v>
      </c>
      <c r="W399">
        <v>67.239999999999995</v>
      </c>
      <c r="X399">
        <v>7.15</v>
      </c>
      <c r="Y399">
        <v>0</v>
      </c>
      <c r="Z399">
        <v>-51.17</v>
      </c>
      <c r="AA399">
        <v>23.22</v>
      </c>
      <c r="AB399">
        <v>3</v>
      </c>
      <c r="AC399">
        <v>61.6</v>
      </c>
      <c r="AD399">
        <v>13.2</v>
      </c>
      <c r="AE399" t="s">
        <v>1482</v>
      </c>
      <c r="AF399" t="s">
        <v>3374</v>
      </c>
      <c r="AG399" t="s">
        <v>3374</v>
      </c>
      <c r="AH399" t="s">
        <v>3375</v>
      </c>
      <c r="AI399" t="s">
        <v>3376</v>
      </c>
      <c r="AJ399">
        <v>88</v>
      </c>
      <c r="AK399" t="s">
        <v>57</v>
      </c>
      <c r="AL399">
        <v>88200</v>
      </c>
      <c r="AM399" t="s">
        <v>55</v>
      </c>
      <c r="AN399" t="s">
        <v>55</v>
      </c>
      <c r="AO399" t="s">
        <v>55</v>
      </c>
      <c r="AS399" t="s">
        <v>343</v>
      </c>
      <c r="AT399">
        <v>0</v>
      </c>
      <c r="AU399">
        <v>0</v>
      </c>
      <c r="AV399">
        <v>0</v>
      </c>
      <c r="BB399">
        <v>0</v>
      </c>
      <c r="BC399">
        <v>0</v>
      </c>
      <c r="BD399" t="s">
        <v>60</v>
      </c>
      <c r="BE399">
        <v>46240</v>
      </c>
      <c r="BF399">
        <v>634324015</v>
      </c>
      <c r="BH399" t="s">
        <v>323</v>
      </c>
      <c r="BI399" t="s">
        <v>320</v>
      </c>
      <c r="BJ399" s="23">
        <v>0.38819444444444445</v>
      </c>
      <c r="BK399">
        <v>57.8</v>
      </c>
      <c r="BL399">
        <v>6.15</v>
      </c>
      <c r="BM399">
        <v>0</v>
      </c>
      <c r="BN399">
        <v>-43.99</v>
      </c>
      <c r="BO399">
        <v>19.96</v>
      </c>
      <c r="BP399" t="s">
        <v>60</v>
      </c>
      <c r="BQ399">
        <v>1.163318249</v>
      </c>
      <c r="BR399" t="s">
        <v>61</v>
      </c>
    </row>
    <row r="400" spans="1:70" x14ac:dyDescent="0.2">
      <c r="A400" s="19">
        <f t="shared" si="24"/>
        <v>16.830000000000005</v>
      </c>
      <c r="B400" s="20">
        <v>3752</v>
      </c>
      <c r="D400" s="2" t="s">
        <v>1381</v>
      </c>
      <c r="E400" s="2" t="str">
        <f t="shared" si="25"/>
        <v>ST</v>
      </c>
      <c r="F400">
        <v>200720433</v>
      </c>
      <c r="G400">
        <v>202606</v>
      </c>
      <c r="H400" t="s">
        <v>52</v>
      </c>
      <c r="I400" t="s">
        <v>321</v>
      </c>
      <c r="J400" t="s">
        <v>322</v>
      </c>
      <c r="K400" t="s">
        <v>54</v>
      </c>
      <c r="L400" s="5">
        <v>46028</v>
      </c>
      <c r="M400" s="5">
        <v>46059</v>
      </c>
      <c r="N400" s="21">
        <v>872382049401</v>
      </c>
      <c r="P400" t="s">
        <v>326</v>
      </c>
      <c r="Q400" t="s">
        <v>326</v>
      </c>
      <c r="R400" t="s">
        <v>56</v>
      </c>
      <c r="S400" t="s">
        <v>327</v>
      </c>
      <c r="T400">
        <v>21</v>
      </c>
      <c r="U400" t="s">
        <v>57</v>
      </c>
      <c r="V400">
        <v>21320</v>
      </c>
      <c r="W400">
        <v>82.12</v>
      </c>
      <c r="X400">
        <v>9.74</v>
      </c>
      <c r="Y400">
        <v>0</v>
      </c>
      <c r="Z400">
        <v>-62.49</v>
      </c>
      <c r="AA400">
        <v>29.37</v>
      </c>
      <c r="AB400">
        <v>4</v>
      </c>
      <c r="AC400">
        <v>80.08</v>
      </c>
      <c r="AD400">
        <v>18.48</v>
      </c>
      <c r="AE400" t="s">
        <v>8680</v>
      </c>
      <c r="AF400" t="s">
        <v>3377</v>
      </c>
      <c r="AG400" t="s">
        <v>3377</v>
      </c>
      <c r="AH400" t="s">
        <v>3378</v>
      </c>
      <c r="AI400" t="s">
        <v>3379</v>
      </c>
      <c r="AJ400">
        <v>34</v>
      </c>
      <c r="AK400" t="s">
        <v>57</v>
      </c>
      <c r="AL400">
        <v>34130</v>
      </c>
      <c r="AM400" t="s">
        <v>55</v>
      </c>
      <c r="AN400" t="s">
        <v>55</v>
      </c>
      <c r="AO400" t="s">
        <v>55</v>
      </c>
      <c r="AS400" t="s">
        <v>343</v>
      </c>
      <c r="AT400">
        <v>5</v>
      </c>
      <c r="AU400">
        <v>74</v>
      </c>
      <c r="AV400">
        <v>114</v>
      </c>
      <c r="BB400">
        <v>0</v>
      </c>
      <c r="BC400">
        <v>0</v>
      </c>
      <c r="BD400" t="s">
        <v>60</v>
      </c>
      <c r="BE400">
        <v>46240</v>
      </c>
      <c r="BF400">
        <v>634324015</v>
      </c>
      <c r="BH400" t="s">
        <v>323</v>
      </c>
      <c r="BI400" t="s">
        <v>320</v>
      </c>
      <c r="BJ400" s="23">
        <v>0.46111111111111114</v>
      </c>
      <c r="BK400">
        <v>70.400000000000006</v>
      </c>
      <c r="BL400">
        <v>8.35</v>
      </c>
      <c r="BM400">
        <v>0</v>
      </c>
      <c r="BN400">
        <v>-53.57</v>
      </c>
      <c r="BO400">
        <v>25.18</v>
      </c>
      <c r="BP400" t="s">
        <v>60</v>
      </c>
      <c r="BQ400">
        <v>1.1664392109999999</v>
      </c>
      <c r="BR400" t="s">
        <v>61</v>
      </c>
    </row>
    <row r="401" spans="1:70" x14ac:dyDescent="0.2">
      <c r="A401" s="19">
        <f t="shared" si="24"/>
        <v>10.800000000000004</v>
      </c>
      <c r="B401" s="20">
        <v>3752</v>
      </c>
      <c r="D401" s="2" t="s">
        <v>1381</v>
      </c>
      <c r="E401" s="2" t="str">
        <f t="shared" si="25"/>
        <v>ST</v>
      </c>
      <c r="F401">
        <v>200720433</v>
      </c>
      <c r="G401">
        <v>202606</v>
      </c>
      <c r="H401" t="s">
        <v>52</v>
      </c>
      <c r="I401" t="s">
        <v>321</v>
      </c>
      <c r="J401" t="s">
        <v>322</v>
      </c>
      <c r="K401" t="s">
        <v>54</v>
      </c>
      <c r="L401">
        <v>46148</v>
      </c>
      <c r="M401" s="5">
        <v>46271</v>
      </c>
      <c r="N401" s="21">
        <v>872694521460</v>
      </c>
      <c r="P401" t="s">
        <v>326</v>
      </c>
      <c r="Q401" t="s">
        <v>326</v>
      </c>
      <c r="R401" t="s">
        <v>56</v>
      </c>
      <c r="S401" t="s">
        <v>327</v>
      </c>
      <c r="T401">
        <v>21</v>
      </c>
      <c r="U401" t="s">
        <v>57</v>
      </c>
      <c r="V401">
        <v>21320</v>
      </c>
      <c r="W401">
        <v>52.49</v>
      </c>
      <c r="X401">
        <v>6.21</v>
      </c>
      <c r="Y401">
        <v>0</v>
      </c>
      <c r="Z401">
        <v>-39.950000000000003</v>
      </c>
      <c r="AA401">
        <v>18.75</v>
      </c>
      <c r="AB401">
        <v>3</v>
      </c>
      <c r="AC401">
        <v>40.479999999999997</v>
      </c>
      <c r="AD401">
        <v>40.479999999999997</v>
      </c>
      <c r="AE401" t="s">
        <v>8681</v>
      </c>
      <c r="AF401" t="s">
        <v>3380</v>
      </c>
      <c r="AG401" t="s">
        <v>3380</v>
      </c>
      <c r="AH401" t="s">
        <v>3381</v>
      </c>
      <c r="AI401" t="s">
        <v>508</v>
      </c>
      <c r="AJ401">
        <v>83</v>
      </c>
      <c r="AK401" t="s">
        <v>57</v>
      </c>
      <c r="AL401">
        <v>83400</v>
      </c>
      <c r="AM401" t="s">
        <v>55</v>
      </c>
      <c r="AN401" t="s">
        <v>55</v>
      </c>
      <c r="AO401" t="s">
        <v>55</v>
      </c>
      <c r="AS401" t="s">
        <v>343</v>
      </c>
      <c r="AT401">
        <v>26</v>
      </c>
      <c r="AU401">
        <v>31</v>
      </c>
      <c r="AV401">
        <v>40</v>
      </c>
      <c r="BB401">
        <v>0</v>
      </c>
      <c r="BC401">
        <v>0</v>
      </c>
      <c r="BD401" t="s">
        <v>60</v>
      </c>
      <c r="BE401" s="5" t="s">
        <v>2497</v>
      </c>
      <c r="BF401">
        <v>634333759</v>
      </c>
      <c r="BH401" t="s">
        <v>323</v>
      </c>
      <c r="BI401" t="s">
        <v>320</v>
      </c>
      <c r="BJ401" s="23">
        <v>0.48541666666666666</v>
      </c>
      <c r="BK401">
        <v>45.2</v>
      </c>
      <c r="BL401">
        <v>5.35</v>
      </c>
      <c r="BM401">
        <v>0</v>
      </c>
      <c r="BN401">
        <v>-34.4</v>
      </c>
      <c r="BO401">
        <v>16.149999999999999</v>
      </c>
      <c r="BP401" t="s">
        <v>60</v>
      </c>
      <c r="BQ401">
        <v>1.161210911</v>
      </c>
      <c r="BR401" t="s">
        <v>61</v>
      </c>
    </row>
    <row r="402" spans="1:70" x14ac:dyDescent="0.2">
      <c r="A402" s="19">
        <f t="shared" si="24"/>
        <v>16.159999999999997</v>
      </c>
      <c r="B402" s="20">
        <v>3752</v>
      </c>
      <c r="D402" s="2" t="s">
        <v>1381</v>
      </c>
      <c r="E402" s="2" t="str">
        <f t="shared" si="25"/>
        <v>ST</v>
      </c>
      <c r="F402">
        <v>200720433</v>
      </c>
      <c r="G402">
        <v>202606</v>
      </c>
      <c r="H402" t="s">
        <v>52</v>
      </c>
      <c r="I402" t="s">
        <v>321</v>
      </c>
      <c r="J402" t="s">
        <v>322</v>
      </c>
      <c r="K402" t="s">
        <v>54</v>
      </c>
      <c r="L402" t="s">
        <v>1817</v>
      </c>
      <c r="M402" t="s">
        <v>2039</v>
      </c>
      <c r="N402" s="21">
        <v>872328471392</v>
      </c>
      <c r="P402" t="s">
        <v>326</v>
      </c>
      <c r="Q402" t="s">
        <v>326</v>
      </c>
      <c r="R402" t="s">
        <v>56</v>
      </c>
      <c r="S402" t="s">
        <v>327</v>
      </c>
      <c r="T402">
        <v>21</v>
      </c>
      <c r="U402" t="s">
        <v>57</v>
      </c>
      <c r="V402">
        <v>21320</v>
      </c>
      <c r="W402">
        <v>78.64</v>
      </c>
      <c r="X402">
        <v>8.36</v>
      </c>
      <c r="Y402">
        <v>0</v>
      </c>
      <c r="Z402">
        <v>-59.84</v>
      </c>
      <c r="AA402">
        <v>27.16</v>
      </c>
      <c r="AB402">
        <v>4</v>
      </c>
      <c r="AC402">
        <v>77</v>
      </c>
      <c r="AD402">
        <v>14.96</v>
      </c>
      <c r="AE402" t="s">
        <v>1604</v>
      </c>
      <c r="AF402" t="s">
        <v>3382</v>
      </c>
      <c r="AG402" t="s">
        <v>3383</v>
      </c>
      <c r="AH402" t="s">
        <v>3384</v>
      </c>
      <c r="AI402" t="s">
        <v>370</v>
      </c>
      <c r="AJ402">
        <v>92</v>
      </c>
      <c r="AK402" t="s">
        <v>57</v>
      </c>
      <c r="AL402">
        <v>92800</v>
      </c>
      <c r="AM402" t="s">
        <v>55</v>
      </c>
      <c r="AN402" t="s">
        <v>55</v>
      </c>
      <c r="AO402" t="s">
        <v>55</v>
      </c>
      <c r="AS402" t="s">
        <v>343</v>
      </c>
      <c r="AT402">
        <v>0</v>
      </c>
      <c r="AU402">
        <v>0</v>
      </c>
      <c r="AV402">
        <v>0</v>
      </c>
      <c r="BB402">
        <v>0</v>
      </c>
      <c r="BC402">
        <v>0</v>
      </c>
      <c r="BD402" t="s">
        <v>60</v>
      </c>
      <c r="BE402">
        <v>46240</v>
      </c>
      <c r="BF402">
        <v>634324015</v>
      </c>
      <c r="BH402" t="s">
        <v>323</v>
      </c>
      <c r="BI402" t="s">
        <v>320</v>
      </c>
      <c r="BJ402" s="23">
        <v>0.48402777777777778</v>
      </c>
      <c r="BK402">
        <v>67.599999999999994</v>
      </c>
      <c r="BL402">
        <v>7.19</v>
      </c>
      <c r="BM402">
        <v>0</v>
      </c>
      <c r="BN402">
        <v>-51.44</v>
      </c>
      <c r="BO402">
        <v>23.35</v>
      </c>
      <c r="BP402" t="s">
        <v>60</v>
      </c>
      <c r="BQ402">
        <v>1.163318249</v>
      </c>
      <c r="BR402" t="s">
        <v>61</v>
      </c>
    </row>
    <row r="403" spans="1:70" x14ac:dyDescent="0.2">
      <c r="A403" s="19">
        <f t="shared" si="24"/>
        <v>9.4600000000000009</v>
      </c>
      <c r="B403" s="20">
        <v>3752</v>
      </c>
      <c r="D403" s="2" t="s">
        <v>1381</v>
      </c>
      <c r="E403" s="2" t="str">
        <f t="shared" si="25"/>
        <v>ST</v>
      </c>
      <c r="F403">
        <v>200720433</v>
      </c>
      <c r="G403">
        <v>202606</v>
      </c>
      <c r="H403" t="s">
        <v>52</v>
      </c>
      <c r="I403" t="s">
        <v>321</v>
      </c>
      <c r="J403" t="s">
        <v>322</v>
      </c>
      <c r="K403" t="s">
        <v>54</v>
      </c>
      <c r="L403" t="s">
        <v>2039</v>
      </c>
      <c r="M403">
        <v>46059</v>
      </c>
      <c r="N403" s="21">
        <v>872384276837</v>
      </c>
      <c r="P403" t="s">
        <v>326</v>
      </c>
      <c r="Q403" t="s">
        <v>326</v>
      </c>
      <c r="R403" t="s">
        <v>56</v>
      </c>
      <c r="S403" t="s">
        <v>327</v>
      </c>
      <c r="T403">
        <v>21</v>
      </c>
      <c r="U403" t="s">
        <v>57</v>
      </c>
      <c r="V403">
        <v>21320</v>
      </c>
      <c r="W403">
        <v>46.08</v>
      </c>
      <c r="X403">
        <v>4.9000000000000004</v>
      </c>
      <c r="Y403">
        <v>0</v>
      </c>
      <c r="Z403">
        <v>-35.07</v>
      </c>
      <c r="AA403">
        <v>15.91</v>
      </c>
      <c r="AB403">
        <v>2</v>
      </c>
      <c r="AC403">
        <v>33</v>
      </c>
      <c r="AD403">
        <v>4.84</v>
      </c>
      <c r="AE403" t="s">
        <v>8682</v>
      </c>
      <c r="AF403" t="s">
        <v>3385</v>
      </c>
      <c r="AG403" t="s">
        <v>3385</v>
      </c>
      <c r="AH403" t="s">
        <v>3386</v>
      </c>
      <c r="AI403" t="s">
        <v>3387</v>
      </c>
      <c r="AJ403">
        <v>95</v>
      </c>
      <c r="AK403" t="s">
        <v>57</v>
      </c>
      <c r="AL403">
        <v>95270</v>
      </c>
      <c r="AM403" t="s">
        <v>55</v>
      </c>
      <c r="AN403" t="s">
        <v>55</v>
      </c>
      <c r="AO403" t="s">
        <v>55</v>
      </c>
      <c r="AS403" t="s">
        <v>343</v>
      </c>
      <c r="AT403">
        <v>20</v>
      </c>
      <c r="AU403">
        <v>31</v>
      </c>
      <c r="AV403">
        <v>40</v>
      </c>
      <c r="BB403">
        <v>0</v>
      </c>
      <c r="BC403">
        <v>0</v>
      </c>
      <c r="BD403" t="s">
        <v>60</v>
      </c>
      <c r="BE403" s="5">
        <v>46240</v>
      </c>
      <c r="BF403">
        <v>634324015</v>
      </c>
      <c r="BH403" t="s">
        <v>323</v>
      </c>
      <c r="BI403" t="s">
        <v>320</v>
      </c>
      <c r="BJ403" s="23">
        <v>0.38611111111111113</v>
      </c>
      <c r="BK403">
        <v>39.6</v>
      </c>
      <c r="BL403">
        <v>4.21</v>
      </c>
      <c r="BM403">
        <v>0</v>
      </c>
      <c r="BN403">
        <v>-30.14</v>
      </c>
      <c r="BO403">
        <v>13.67</v>
      </c>
      <c r="BP403" t="s">
        <v>60</v>
      </c>
      <c r="BQ403">
        <v>1.163724384</v>
      </c>
      <c r="BR403" t="s">
        <v>61</v>
      </c>
    </row>
    <row r="404" spans="1:70" x14ac:dyDescent="0.2">
      <c r="A404" s="19">
        <f t="shared" si="24"/>
        <v>10.800000000000004</v>
      </c>
      <c r="B404" s="20">
        <v>3752</v>
      </c>
      <c r="D404" s="2" t="s">
        <v>1381</v>
      </c>
      <c r="E404" s="2" t="str">
        <f t="shared" si="25"/>
        <v>ST</v>
      </c>
      <c r="F404">
        <v>200720433</v>
      </c>
      <c r="G404">
        <v>202606</v>
      </c>
      <c r="H404" t="s">
        <v>52</v>
      </c>
      <c r="I404" t="s">
        <v>321</v>
      </c>
      <c r="J404" t="s">
        <v>322</v>
      </c>
      <c r="K404" t="s">
        <v>54</v>
      </c>
      <c r="L404">
        <v>46301</v>
      </c>
      <c r="M404">
        <v>46332</v>
      </c>
      <c r="N404" s="21">
        <v>872884147670</v>
      </c>
      <c r="P404" t="s">
        <v>326</v>
      </c>
      <c r="Q404" t="s">
        <v>326</v>
      </c>
      <c r="R404" t="s">
        <v>56</v>
      </c>
      <c r="S404" t="s">
        <v>327</v>
      </c>
      <c r="T404">
        <v>21</v>
      </c>
      <c r="U404" t="s">
        <v>57</v>
      </c>
      <c r="V404">
        <v>21320</v>
      </c>
      <c r="W404">
        <v>52.12</v>
      </c>
      <c r="X404">
        <v>6.17</v>
      </c>
      <c r="Y404">
        <v>0</v>
      </c>
      <c r="Z404">
        <v>-39.67</v>
      </c>
      <c r="AA404">
        <v>18.62</v>
      </c>
      <c r="AB404">
        <v>4</v>
      </c>
      <c r="AC404">
        <v>41.8</v>
      </c>
      <c r="AD404">
        <v>41.8</v>
      </c>
      <c r="AE404" t="s">
        <v>8683</v>
      </c>
      <c r="AF404" t="s">
        <v>3388</v>
      </c>
      <c r="AG404" t="s">
        <v>3389</v>
      </c>
      <c r="AH404" t="s">
        <v>3390</v>
      </c>
      <c r="AI404" t="s">
        <v>1875</v>
      </c>
      <c r="AJ404">
        <v>58</v>
      </c>
      <c r="AK404" t="s">
        <v>57</v>
      </c>
      <c r="AL404">
        <v>58200</v>
      </c>
      <c r="AM404" t="s">
        <v>55</v>
      </c>
      <c r="AN404" t="s">
        <v>55</v>
      </c>
      <c r="AO404" t="s">
        <v>55</v>
      </c>
      <c r="AS404" t="s">
        <v>343</v>
      </c>
      <c r="AT404">
        <v>0</v>
      </c>
      <c r="AU404">
        <v>0</v>
      </c>
      <c r="AV404">
        <v>0</v>
      </c>
      <c r="BB404">
        <v>0</v>
      </c>
      <c r="BC404">
        <v>0</v>
      </c>
      <c r="BD404" t="s">
        <v>60</v>
      </c>
      <c r="BE404" t="s">
        <v>2497</v>
      </c>
      <c r="BF404">
        <v>634333759</v>
      </c>
      <c r="BH404" t="s">
        <v>323</v>
      </c>
      <c r="BI404" t="s">
        <v>320</v>
      </c>
      <c r="BJ404" s="23">
        <v>0.48888888888888887</v>
      </c>
      <c r="BK404">
        <v>45.2</v>
      </c>
      <c r="BL404">
        <v>5.35</v>
      </c>
      <c r="BM404">
        <v>0</v>
      </c>
      <c r="BN404">
        <v>-34.4</v>
      </c>
      <c r="BO404">
        <v>16.149999999999999</v>
      </c>
      <c r="BP404" t="s">
        <v>60</v>
      </c>
      <c r="BQ404">
        <v>1.153163127</v>
      </c>
      <c r="BR404" t="s">
        <v>61</v>
      </c>
    </row>
    <row r="405" spans="1:70" x14ac:dyDescent="0.2">
      <c r="A405" s="19">
        <f t="shared" si="24"/>
        <v>6.4499999999999993</v>
      </c>
      <c r="B405" s="20">
        <v>3752</v>
      </c>
      <c r="D405" s="2" t="s">
        <v>1381</v>
      </c>
      <c r="E405" s="2" t="str">
        <f t="shared" si="25"/>
        <v>ST</v>
      </c>
      <c r="F405">
        <v>200720433</v>
      </c>
      <c r="G405">
        <v>202606</v>
      </c>
      <c r="H405" t="s">
        <v>52</v>
      </c>
      <c r="I405" t="s">
        <v>321</v>
      </c>
      <c r="J405" t="s">
        <v>322</v>
      </c>
      <c r="K405" t="s">
        <v>54</v>
      </c>
      <c r="L405">
        <v>46148</v>
      </c>
      <c r="M405">
        <v>46179</v>
      </c>
      <c r="N405" s="21">
        <v>872687022324</v>
      </c>
      <c r="P405" t="s">
        <v>326</v>
      </c>
      <c r="Q405" t="s">
        <v>326</v>
      </c>
      <c r="R405" t="s">
        <v>56</v>
      </c>
      <c r="S405" t="s">
        <v>327</v>
      </c>
      <c r="T405">
        <v>21</v>
      </c>
      <c r="U405" t="s">
        <v>57</v>
      </c>
      <c r="V405">
        <v>21320</v>
      </c>
      <c r="W405">
        <v>31.35</v>
      </c>
      <c r="X405">
        <v>3.72</v>
      </c>
      <c r="Y405">
        <v>0</v>
      </c>
      <c r="Z405">
        <v>-23.86</v>
      </c>
      <c r="AA405">
        <v>11.21</v>
      </c>
      <c r="AB405">
        <v>1</v>
      </c>
      <c r="AC405">
        <v>13.2</v>
      </c>
      <c r="AD405">
        <v>13.2</v>
      </c>
      <c r="AE405" t="s">
        <v>8684</v>
      </c>
      <c r="AF405" t="s">
        <v>2873</v>
      </c>
      <c r="AG405" t="s">
        <v>2873</v>
      </c>
      <c r="AH405" t="s">
        <v>2874</v>
      </c>
      <c r="AI405" t="s">
        <v>2875</v>
      </c>
      <c r="AJ405">
        <v>72</v>
      </c>
      <c r="AK405" t="s">
        <v>57</v>
      </c>
      <c r="AL405">
        <v>72200</v>
      </c>
      <c r="AM405" t="s">
        <v>55</v>
      </c>
      <c r="AN405" t="s">
        <v>55</v>
      </c>
      <c r="AO405" t="s">
        <v>55</v>
      </c>
      <c r="AS405" t="s">
        <v>343</v>
      </c>
      <c r="AT405">
        <v>0</v>
      </c>
      <c r="AU405">
        <v>0</v>
      </c>
      <c r="AV405">
        <v>0</v>
      </c>
      <c r="BB405">
        <v>0</v>
      </c>
      <c r="BC405">
        <v>0</v>
      </c>
      <c r="BD405" t="s">
        <v>60</v>
      </c>
      <c r="BE405" s="5" t="s">
        <v>2497</v>
      </c>
      <c r="BF405">
        <v>634333759</v>
      </c>
      <c r="BH405" t="s">
        <v>323</v>
      </c>
      <c r="BI405" t="s">
        <v>320</v>
      </c>
      <c r="BJ405" s="23">
        <v>0.4465277777777778</v>
      </c>
      <c r="BK405">
        <v>27</v>
      </c>
      <c r="BL405">
        <v>3.2</v>
      </c>
      <c r="BM405">
        <v>0</v>
      </c>
      <c r="BN405">
        <v>-20.55</v>
      </c>
      <c r="BO405">
        <v>9.65</v>
      </c>
      <c r="BP405" t="s">
        <v>60</v>
      </c>
      <c r="BQ405">
        <v>1.161210911</v>
      </c>
      <c r="BR405" t="s">
        <v>61</v>
      </c>
    </row>
    <row r="406" spans="1:70" x14ac:dyDescent="0.2">
      <c r="A406" s="19">
        <f t="shared" si="24"/>
        <v>14.150000000000006</v>
      </c>
      <c r="B406" s="20">
        <v>3752</v>
      </c>
      <c r="D406" s="2" t="s">
        <v>1381</v>
      </c>
      <c r="E406" s="2" t="str">
        <f t="shared" si="25"/>
        <v>ST</v>
      </c>
      <c r="F406">
        <v>200720433</v>
      </c>
      <c r="G406">
        <v>202606</v>
      </c>
      <c r="H406" t="s">
        <v>52</v>
      </c>
      <c r="I406" t="s">
        <v>321</v>
      </c>
      <c r="J406" t="s">
        <v>322</v>
      </c>
      <c r="K406" t="s">
        <v>54</v>
      </c>
      <c r="L406" s="5">
        <v>46028</v>
      </c>
      <c r="M406" s="5">
        <v>46059</v>
      </c>
      <c r="N406" s="21">
        <v>872382270733</v>
      </c>
      <c r="P406" t="s">
        <v>326</v>
      </c>
      <c r="Q406" t="s">
        <v>326</v>
      </c>
      <c r="R406" t="s">
        <v>56</v>
      </c>
      <c r="S406" t="s">
        <v>327</v>
      </c>
      <c r="T406">
        <v>21</v>
      </c>
      <c r="U406" t="s">
        <v>57</v>
      </c>
      <c r="V406">
        <v>21320</v>
      </c>
      <c r="W406">
        <v>69.05</v>
      </c>
      <c r="X406">
        <v>8.19</v>
      </c>
      <c r="Y406">
        <v>0</v>
      </c>
      <c r="Z406">
        <v>-52.55</v>
      </c>
      <c r="AA406">
        <v>24.69</v>
      </c>
      <c r="AB406">
        <v>4</v>
      </c>
      <c r="AC406">
        <v>62.48</v>
      </c>
      <c r="AD406">
        <v>10.56</v>
      </c>
      <c r="AE406" t="s">
        <v>694</v>
      </c>
      <c r="AF406" t="s">
        <v>476</v>
      </c>
      <c r="AG406" t="s">
        <v>476</v>
      </c>
      <c r="AH406" t="s">
        <v>3391</v>
      </c>
      <c r="AI406" t="s">
        <v>544</v>
      </c>
      <c r="AJ406">
        <v>92</v>
      </c>
      <c r="AK406" t="s">
        <v>57</v>
      </c>
      <c r="AL406">
        <v>92100</v>
      </c>
      <c r="AM406" t="s">
        <v>55</v>
      </c>
      <c r="AN406" t="s">
        <v>55</v>
      </c>
      <c r="AO406" t="s">
        <v>55</v>
      </c>
      <c r="AS406" t="s">
        <v>343</v>
      </c>
      <c r="AT406">
        <v>0</v>
      </c>
      <c r="AU406">
        <v>0</v>
      </c>
      <c r="AV406">
        <v>0</v>
      </c>
      <c r="BB406">
        <v>0</v>
      </c>
      <c r="BC406">
        <v>0</v>
      </c>
      <c r="BD406" t="s">
        <v>60</v>
      </c>
      <c r="BE406" s="5">
        <v>46240</v>
      </c>
      <c r="BF406">
        <v>634324015</v>
      </c>
      <c r="BH406" t="s">
        <v>323</v>
      </c>
      <c r="BI406" t="s">
        <v>320</v>
      </c>
      <c r="BJ406" s="23">
        <v>0.37708333333333333</v>
      </c>
      <c r="BK406">
        <v>59.2</v>
      </c>
      <c r="BL406">
        <v>7.02</v>
      </c>
      <c r="BM406">
        <v>0</v>
      </c>
      <c r="BN406">
        <v>-45.05</v>
      </c>
      <c r="BO406">
        <v>21.17</v>
      </c>
      <c r="BP406" t="s">
        <v>60</v>
      </c>
      <c r="BQ406">
        <v>1.1664392109999999</v>
      </c>
      <c r="BR406" t="s">
        <v>61</v>
      </c>
    </row>
    <row r="407" spans="1:70" x14ac:dyDescent="0.2">
      <c r="A407" s="19">
        <f t="shared" si="24"/>
        <v>9.4600000000000009</v>
      </c>
      <c r="B407" s="20">
        <v>3752</v>
      </c>
      <c r="D407" s="2" t="s">
        <v>1381</v>
      </c>
      <c r="E407" s="2" t="str">
        <f t="shared" si="25"/>
        <v>ST</v>
      </c>
      <c r="F407">
        <v>200720433</v>
      </c>
      <c r="G407">
        <v>202606</v>
      </c>
      <c r="H407" t="s">
        <v>52</v>
      </c>
      <c r="I407" t="s">
        <v>321</v>
      </c>
      <c r="J407" t="s">
        <v>322</v>
      </c>
      <c r="K407" t="s">
        <v>54</v>
      </c>
      <c r="L407">
        <v>46240</v>
      </c>
      <c r="M407">
        <v>46271</v>
      </c>
      <c r="N407" s="21">
        <v>872698365860</v>
      </c>
      <c r="P407" t="s">
        <v>326</v>
      </c>
      <c r="Q407" t="s">
        <v>326</v>
      </c>
      <c r="R407" t="s">
        <v>56</v>
      </c>
      <c r="S407" t="s">
        <v>327</v>
      </c>
      <c r="T407">
        <v>21</v>
      </c>
      <c r="U407" t="s">
        <v>57</v>
      </c>
      <c r="V407">
        <v>21320</v>
      </c>
      <c r="W407">
        <v>45.65</v>
      </c>
      <c r="X407">
        <v>5.41</v>
      </c>
      <c r="Y407">
        <v>0</v>
      </c>
      <c r="Z407">
        <v>-34.74</v>
      </c>
      <c r="AA407">
        <v>16.309999999999999</v>
      </c>
      <c r="AB407">
        <v>2</v>
      </c>
      <c r="AC407">
        <v>33</v>
      </c>
      <c r="AD407">
        <v>33</v>
      </c>
      <c r="AE407" t="s">
        <v>8685</v>
      </c>
      <c r="AF407" t="s">
        <v>3392</v>
      </c>
      <c r="AG407" t="s">
        <v>3392</v>
      </c>
      <c r="AH407" t="s">
        <v>3393</v>
      </c>
      <c r="AI407" t="s">
        <v>3394</v>
      </c>
      <c r="AJ407">
        <v>79</v>
      </c>
      <c r="AK407" t="s">
        <v>57</v>
      </c>
      <c r="AL407">
        <v>79270</v>
      </c>
      <c r="AM407" t="s">
        <v>55</v>
      </c>
      <c r="AN407" t="s">
        <v>55</v>
      </c>
      <c r="AO407" t="s">
        <v>55</v>
      </c>
      <c r="AS407" t="s">
        <v>343</v>
      </c>
      <c r="AT407">
        <v>0</v>
      </c>
      <c r="AU407">
        <v>0</v>
      </c>
      <c r="AV407">
        <v>0</v>
      </c>
      <c r="BB407">
        <v>0</v>
      </c>
      <c r="BC407">
        <v>0</v>
      </c>
      <c r="BD407" t="s">
        <v>60</v>
      </c>
      <c r="BE407" t="s">
        <v>2497</v>
      </c>
      <c r="BF407">
        <v>634333759</v>
      </c>
      <c r="BH407" t="s">
        <v>323</v>
      </c>
      <c r="BI407" t="s">
        <v>320</v>
      </c>
      <c r="BJ407" s="23">
        <v>0.39027777777777778</v>
      </c>
      <c r="BK407">
        <v>39.6</v>
      </c>
      <c r="BL407">
        <v>4.6900000000000004</v>
      </c>
      <c r="BM407">
        <v>0</v>
      </c>
      <c r="BN407">
        <v>-30.14</v>
      </c>
      <c r="BO407">
        <v>14.15</v>
      </c>
      <c r="BP407" t="s">
        <v>60</v>
      </c>
      <c r="BQ407">
        <v>1.1527377519999999</v>
      </c>
      <c r="BR407" t="s">
        <v>61</v>
      </c>
    </row>
    <row r="408" spans="1:70" x14ac:dyDescent="0.2">
      <c r="A408" s="19">
        <f t="shared" si="24"/>
        <v>9.4600000000000009</v>
      </c>
      <c r="B408" s="20">
        <v>3752</v>
      </c>
      <c r="D408" s="2" t="s">
        <v>1381</v>
      </c>
      <c r="E408" s="2" t="str">
        <f t="shared" si="25"/>
        <v>ST</v>
      </c>
      <c r="F408">
        <v>200720433</v>
      </c>
      <c r="G408">
        <v>202606</v>
      </c>
      <c r="H408" t="s">
        <v>52</v>
      </c>
      <c r="I408" t="s">
        <v>321</v>
      </c>
      <c r="J408" t="s">
        <v>322</v>
      </c>
      <c r="K408" t="s">
        <v>54</v>
      </c>
      <c r="L408">
        <v>46240</v>
      </c>
      <c r="M408">
        <v>46271</v>
      </c>
      <c r="N408" s="21">
        <v>872696197525</v>
      </c>
      <c r="P408" t="s">
        <v>326</v>
      </c>
      <c r="Q408" t="s">
        <v>326</v>
      </c>
      <c r="R408" t="s">
        <v>56</v>
      </c>
      <c r="S408" t="s">
        <v>327</v>
      </c>
      <c r="T408">
        <v>21</v>
      </c>
      <c r="U408" t="s">
        <v>57</v>
      </c>
      <c r="V408">
        <v>21320</v>
      </c>
      <c r="W408">
        <v>45.65</v>
      </c>
      <c r="X408">
        <v>5.41</v>
      </c>
      <c r="Y408">
        <v>0</v>
      </c>
      <c r="Z408">
        <v>-34.74</v>
      </c>
      <c r="AA408">
        <v>16.309999999999999</v>
      </c>
      <c r="AB408">
        <v>2</v>
      </c>
      <c r="AC408">
        <v>33</v>
      </c>
      <c r="AD408">
        <v>33</v>
      </c>
      <c r="AE408" t="s">
        <v>8686</v>
      </c>
      <c r="AF408" t="s">
        <v>3395</v>
      </c>
      <c r="AG408" t="s">
        <v>3395</v>
      </c>
      <c r="AH408" t="s">
        <v>3396</v>
      </c>
      <c r="AI408" t="s">
        <v>3397</v>
      </c>
      <c r="AJ408">
        <v>24</v>
      </c>
      <c r="AK408" t="s">
        <v>57</v>
      </c>
      <c r="AL408">
        <v>24330</v>
      </c>
      <c r="AM408" t="s">
        <v>55</v>
      </c>
      <c r="AN408" t="s">
        <v>55</v>
      </c>
      <c r="AO408" t="s">
        <v>55</v>
      </c>
      <c r="AS408" t="s">
        <v>343</v>
      </c>
      <c r="AT408">
        <v>0</v>
      </c>
      <c r="AU408">
        <v>0</v>
      </c>
      <c r="AV408">
        <v>0</v>
      </c>
      <c r="BB408">
        <v>0</v>
      </c>
      <c r="BC408">
        <v>0</v>
      </c>
      <c r="BD408" t="s">
        <v>60</v>
      </c>
      <c r="BE408" s="5" t="s">
        <v>2497</v>
      </c>
      <c r="BF408">
        <v>634333759</v>
      </c>
      <c r="BH408" t="s">
        <v>323</v>
      </c>
      <c r="BI408" t="s">
        <v>320</v>
      </c>
      <c r="BJ408" s="23">
        <v>0.42708333333333331</v>
      </c>
      <c r="BK408">
        <v>39.6</v>
      </c>
      <c r="BL408">
        <v>4.6900000000000004</v>
      </c>
      <c r="BM408">
        <v>0</v>
      </c>
      <c r="BN408">
        <v>-30.14</v>
      </c>
      <c r="BO408">
        <v>14.15</v>
      </c>
      <c r="BP408" t="s">
        <v>60</v>
      </c>
      <c r="BQ408">
        <v>1.1527377519999999</v>
      </c>
      <c r="BR408" t="s">
        <v>61</v>
      </c>
    </row>
    <row r="409" spans="1:70" x14ac:dyDescent="0.2">
      <c r="A409" s="19">
        <f t="shared" si="24"/>
        <v>17.829999999999991</v>
      </c>
      <c r="B409" s="20">
        <v>3752</v>
      </c>
      <c r="D409" s="2" t="s">
        <v>1381</v>
      </c>
      <c r="E409" s="2" t="str">
        <f t="shared" si="25"/>
        <v>ST</v>
      </c>
      <c r="F409">
        <v>200720433</v>
      </c>
      <c r="G409">
        <v>202606</v>
      </c>
      <c r="H409" t="s">
        <v>52</v>
      </c>
      <c r="I409" t="s">
        <v>321</v>
      </c>
      <c r="J409" t="s">
        <v>322</v>
      </c>
      <c r="K409" t="s">
        <v>54</v>
      </c>
      <c r="L409" s="5">
        <v>46301</v>
      </c>
      <c r="M409">
        <v>46332</v>
      </c>
      <c r="N409" s="21">
        <v>872840233118</v>
      </c>
      <c r="P409" t="s">
        <v>326</v>
      </c>
      <c r="Q409" t="s">
        <v>326</v>
      </c>
      <c r="R409" t="s">
        <v>56</v>
      </c>
      <c r="S409" t="s">
        <v>327</v>
      </c>
      <c r="T409">
        <v>21</v>
      </c>
      <c r="U409" t="s">
        <v>57</v>
      </c>
      <c r="V409">
        <v>21320</v>
      </c>
      <c r="W409">
        <v>86.03</v>
      </c>
      <c r="X409">
        <v>109.84</v>
      </c>
      <c r="Y409">
        <v>0</v>
      </c>
      <c r="Z409">
        <v>-65.47</v>
      </c>
      <c r="AA409">
        <v>130.4</v>
      </c>
      <c r="AB409">
        <v>8</v>
      </c>
      <c r="AC409">
        <v>86.24</v>
      </c>
      <c r="AD409">
        <v>86.24</v>
      </c>
      <c r="AE409" t="s">
        <v>8687</v>
      </c>
      <c r="AF409" t="s">
        <v>3398</v>
      </c>
      <c r="AG409" t="s">
        <v>3398</v>
      </c>
      <c r="AH409" t="s">
        <v>3399</v>
      </c>
      <c r="AI409" t="s">
        <v>1009</v>
      </c>
      <c r="AJ409">
        <v>79</v>
      </c>
      <c r="AK409" t="s">
        <v>57</v>
      </c>
      <c r="AL409">
        <v>79180</v>
      </c>
      <c r="AM409" t="s">
        <v>55</v>
      </c>
      <c r="AN409" t="s">
        <v>55</v>
      </c>
      <c r="AO409" t="s">
        <v>55</v>
      </c>
      <c r="AS409" t="s">
        <v>343</v>
      </c>
      <c r="AT409">
        <v>0</v>
      </c>
      <c r="AU409">
        <v>0</v>
      </c>
      <c r="AV409">
        <v>0</v>
      </c>
      <c r="BB409">
        <v>0</v>
      </c>
      <c r="BC409">
        <v>0</v>
      </c>
      <c r="BD409" t="s">
        <v>60</v>
      </c>
      <c r="BE409" t="s">
        <v>2497</v>
      </c>
      <c r="BF409">
        <v>634333759</v>
      </c>
      <c r="BH409" t="s">
        <v>323</v>
      </c>
      <c r="BI409" t="s">
        <v>320</v>
      </c>
      <c r="BJ409" s="23">
        <v>0.51180555555555551</v>
      </c>
      <c r="BK409">
        <v>74.599999999999994</v>
      </c>
      <c r="BL409">
        <v>95.25</v>
      </c>
      <c r="BM409">
        <v>0</v>
      </c>
      <c r="BN409">
        <v>-56.77</v>
      </c>
      <c r="BO409">
        <v>113.08</v>
      </c>
      <c r="BP409" t="s">
        <v>60</v>
      </c>
      <c r="BQ409">
        <v>1.153163127</v>
      </c>
      <c r="BR409" t="s">
        <v>61</v>
      </c>
    </row>
    <row r="410" spans="1:70" x14ac:dyDescent="0.2">
      <c r="A410" s="19">
        <f t="shared" si="24"/>
        <v>17.159999999999997</v>
      </c>
      <c r="B410" s="20">
        <v>3752</v>
      </c>
      <c r="D410" s="2" t="s">
        <v>1381</v>
      </c>
      <c r="E410" s="2" t="str">
        <f t="shared" si="25"/>
        <v>ST</v>
      </c>
      <c r="F410">
        <v>200720433</v>
      </c>
      <c r="G410">
        <v>202606</v>
      </c>
      <c r="H410" t="s">
        <v>52</v>
      </c>
      <c r="I410" t="s">
        <v>321</v>
      </c>
      <c r="J410" t="s">
        <v>322</v>
      </c>
      <c r="K410" t="s">
        <v>54</v>
      </c>
      <c r="L410" s="5">
        <v>46148</v>
      </c>
      <c r="M410" s="5">
        <v>46240</v>
      </c>
      <c r="N410" s="21">
        <v>872694419011</v>
      </c>
      <c r="P410" t="s">
        <v>326</v>
      </c>
      <c r="Q410" t="s">
        <v>326</v>
      </c>
      <c r="R410" t="s">
        <v>56</v>
      </c>
      <c r="S410" t="s">
        <v>327</v>
      </c>
      <c r="T410">
        <v>21</v>
      </c>
      <c r="U410" t="s">
        <v>57</v>
      </c>
      <c r="V410">
        <v>21320</v>
      </c>
      <c r="W410">
        <v>83.37</v>
      </c>
      <c r="X410">
        <v>110.21</v>
      </c>
      <c r="Y410">
        <v>0</v>
      </c>
      <c r="Z410">
        <v>-63.45</v>
      </c>
      <c r="AA410">
        <v>130.13999999999999</v>
      </c>
      <c r="AB410">
        <v>6</v>
      </c>
      <c r="AC410">
        <v>83.6</v>
      </c>
      <c r="AD410">
        <v>83.6</v>
      </c>
      <c r="AE410" t="s">
        <v>8688</v>
      </c>
      <c r="AF410" t="s">
        <v>605</v>
      </c>
      <c r="AG410" t="s">
        <v>605</v>
      </c>
      <c r="AH410" t="s">
        <v>3400</v>
      </c>
      <c r="AI410" t="s">
        <v>3401</v>
      </c>
      <c r="AJ410">
        <v>17</v>
      </c>
      <c r="AK410" t="s">
        <v>57</v>
      </c>
      <c r="AL410">
        <v>17430</v>
      </c>
      <c r="AM410" t="s">
        <v>55</v>
      </c>
      <c r="AN410" t="s">
        <v>55</v>
      </c>
      <c r="AO410" t="s">
        <v>55</v>
      </c>
      <c r="AS410" t="s">
        <v>343</v>
      </c>
      <c r="AT410">
        <v>0</v>
      </c>
      <c r="AU410">
        <v>0</v>
      </c>
      <c r="AV410">
        <v>0</v>
      </c>
      <c r="BB410">
        <v>0</v>
      </c>
      <c r="BC410">
        <v>0</v>
      </c>
      <c r="BD410" t="s">
        <v>60</v>
      </c>
      <c r="BE410" t="s">
        <v>2497</v>
      </c>
      <c r="BF410">
        <v>634333759</v>
      </c>
      <c r="BH410" t="s">
        <v>323</v>
      </c>
      <c r="BI410" t="s">
        <v>320</v>
      </c>
      <c r="BJ410" s="23">
        <v>0.3840277777777778</v>
      </c>
      <c r="BK410">
        <v>71.8</v>
      </c>
      <c r="BL410">
        <v>94.91</v>
      </c>
      <c r="BM410">
        <v>0</v>
      </c>
      <c r="BN410">
        <v>-54.64</v>
      </c>
      <c r="BO410">
        <v>112.07</v>
      </c>
      <c r="BP410" t="s">
        <v>60</v>
      </c>
      <c r="BQ410">
        <v>1.161210911</v>
      </c>
      <c r="BR410" t="s">
        <v>61</v>
      </c>
    </row>
    <row r="411" spans="1:70" x14ac:dyDescent="0.2">
      <c r="A411" s="19">
        <f t="shared" si="24"/>
        <v>13.479999999999997</v>
      </c>
      <c r="B411" s="20">
        <v>3752</v>
      </c>
      <c r="D411" s="2" t="s">
        <v>1381</v>
      </c>
      <c r="E411" s="2" t="str">
        <f t="shared" si="25"/>
        <v>ST</v>
      </c>
      <c r="F411">
        <v>200720433</v>
      </c>
      <c r="G411">
        <v>202606</v>
      </c>
      <c r="H411" t="s">
        <v>52</v>
      </c>
      <c r="I411" t="s">
        <v>321</v>
      </c>
      <c r="J411" t="s">
        <v>322</v>
      </c>
      <c r="K411" t="s">
        <v>54</v>
      </c>
      <c r="L411">
        <v>46028</v>
      </c>
      <c r="M411">
        <v>46059</v>
      </c>
      <c r="N411" s="21">
        <v>872387882849</v>
      </c>
      <c r="P411" t="s">
        <v>326</v>
      </c>
      <c r="Q411" t="s">
        <v>326</v>
      </c>
      <c r="R411" t="s">
        <v>56</v>
      </c>
      <c r="S411" t="s">
        <v>327</v>
      </c>
      <c r="T411">
        <v>21</v>
      </c>
      <c r="U411" t="s">
        <v>57</v>
      </c>
      <c r="V411">
        <v>21320</v>
      </c>
      <c r="W411">
        <v>65.790000000000006</v>
      </c>
      <c r="X411">
        <v>7.79</v>
      </c>
      <c r="Y411">
        <v>0</v>
      </c>
      <c r="Z411">
        <v>-50.06</v>
      </c>
      <c r="AA411">
        <v>23.52</v>
      </c>
      <c r="AB411">
        <v>3</v>
      </c>
      <c r="AC411">
        <v>59.4</v>
      </c>
      <c r="AD411">
        <v>9.24</v>
      </c>
      <c r="AE411" t="s">
        <v>8689</v>
      </c>
      <c r="AF411" t="s">
        <v>3402</v>
      </c>
      <c r="AG411" t="s">
        <v>3402</v>
      </c>
      <c r="AH411" t="s">
        <v>3403</v>
      </c>
      <c r="AI411" t="s">
        <v>3404</v>
      </c>
      <c r="AJ411">
        <v>33</v>
      </c>
      <c r="AK411" t="s">
        <v>57</v>
      </c>
      <c r="AL411">
        <v>33670</v>
      </c>
      <c r="AM411" t="s">
        <v>55</v>
      </c>
      <c r="AN411" t="s">
        <v>55</v>
      </c>
      <c r="AO411" t="s">
        <v>55</v>
      </c>
      <c r="AS411" t="s">
        <v>343</v>
      </c>
      <c r="AT411">
        <v>30</v>
      </c>
      <c r="AU411">
        <v>31</v>
      </c>
      <c r="AV411">
        <v>39</v>
      </c>
      <c r="BB411">
        <v>0</v>
      </c>
      <c r="BC411">
        <v>0</v>
      </c>
      <c r="BD411" t="s">
        <v>60</v>
      </c>
      <c r="BE411">
        <v>46240</v>
      </c>
      <c r="BF411">
        <v>634324015</v>
      </c>
      <c r="BH411" t="s">
        <v>323</v>
      </c>
      <c r="BI411" t="s">
        <v>320</v>
      </c>
      <c r="BJ411" s="23">
        <v>0.46805555555555556</v>
      </c>
      <c r="BK411">
        <v>56.4</v>
      </c>
      <c r="BL411">
        <v>6.68</v>
      </c>
      <c r="BM411">
        <v>0</v>
      </c>
      <c r="BN411">
        <v>-42.92</v>
      </c>
      <c r="BO411">
        <v>20.16</v>
      </c>
      <c r="BP411" t="s">
        <v>60</v>
      </c>
      <c r="BQ411">
        <v>1.1664392109999999</v>
      </c>
      <c r="BR411" t="s">
        <v>61</v>
      </c>
    </row>
    <row r="412" spans="1:70" x14ac:dyDescent="0.2">
      <c r="A412" s="19">
        <f t="shared" si="24"/>
        <v>5.1099999999999994</v>
      </c>
      <c r="B412" s="20">
        <v>3752</v>
      </c>
      <c r="D412" s="2" t="s">
        <v>1381</v>
      </c>
      <c r="E412" s="2" t="str">
        <f t="shared" si="25"/>
        <v>ST</v>
      </c>
      <c r="F412">
        <v>200720433</v>
      </c>
      <c r="G412">
        <v>202606</v>
      </c>
      <c r="H412" t="s">
        <v>52</v>
      </c>
      <c r="I412" t="s">
        <v>321</v>
      </c>
      <c r="J412" t="s">
        <v>322</v>
      </c>
      <c r="K412" t="s">
        <v>54</v>
      </c>
      <c r="L412" t="s">
        <v>2039</v>
      </c>
      <c r="M412" t="s">
        <v>2464</v>
      </c>
      <c r="N412" s="21">
        <v>872385901812</v>
      </c>
      <c r="P412" t="s">
        <v>326</v>
      </c>
      <c r="Q412" t="s">
        <v>326</v>
      </c>
      <c r="R412" t="s">
        <v>56</v>
      </c>
      <c r="S412" t="s">
        <v>327</v>
      </c>
      <c r="T412">
        <v>21</v>
      </c>
      <c r="U412" t="s">
        <v>57</v>
      </c>
      <c r="V412">
        <v>21320</v>
      </c>
      <c r="W412">
        <v>24.9</v>
      </c>
      <c r="X412">
        <v>2.64</v>
      </c>
      <c r="Y412">
        <v>0</v>
      </c>
      <c r="Z412">
        <v>-18.96</v>
      </c>
      <c r="AA412">
        <v>8.59</v>
      </c>
      <c r="AB412">
        <v>1</v>
      </c>
      <c r="AC412">
        <v>2.86</v>
      </c>
      <c r="AD412">
        <v>1.98</v>
      </c>
      <c r="AE412" t="s">
        <v>1482</v>
      </c>
      <c r="AF412" t="s">
        <v>2267</v>
      </c>
      <c r="AG412" t="s">
        <v>2267</v>
      </c>
      <c r="AH412" t="s">
        <v>2268</v>
      </c>
      <c r="AI412" t="s">
        <v>2269</v>
      </c>
      <c r="AJ412">
        <v>1</v>
      </c>
      <c r="AK412" t="s">
        <v>57</v>
      </c>
      <c r="AL412">
        <v>1170</v>
      </c>
      <c r="AM412" t="s">
        <v>55</v>
      </c>
      <c r="AN412" t="s">
        <v>55</v>
      </c>
      <c r="AO412" t="s">
        <v>55</v>
      </c>
      <c r="AS412" t="s">
        <v>342</v>
      </c>
      <c r="AT412">
        <v>13</v>
      </c>
      <c r="AU412">
        <v>20</v>
      </c>
      <c r="AV412">
        <v>26</v>
      </c>
      <c r="BB412">
        <v>0</v>
      </c>
      <c r="BC412">
        <v>0</v>
      </c>
      <c r="BD412" t="s">
        <v>60</v>
      </c>
      <c r="BE412">
        <v>46240</v>
      </c>
      <c r="BF412">
        <v>634324015</v>
      </c>
      <c r="BH412" t="s">
        <v>323</v>
      </c>
      <c r="BI412" t="s">
        <v>320</v>
      </c>
      <c r="BJ412" s="23">
        <v>0.49236111111111114</v>
      </c>
      <c r="BK412">
        <v>21.4</v>
      </c>
      <c r="BL412">
        <v>2.27</v>
      </c>
      <c r="BM412">
        <v>0</v>
      </c>
      <c r="BN412">
        <v>-16.29</v>
      </c>
      <c r="BO412">
        <v>7.38</v>
      </c>
      <c r="BP412" t="s">
        <v>60</v>
      </c>
      <c r="BQ412">
        <v>1.163724384</v>
      </c>
      <c r="BR412" t="s">
        <v>61</v>
      </c>
    </row>
    <row r="413" spans="1:70" x14ac:dyDescent="0.2">
      <c r="A413" s="19">
        <f t="shared" si="24"/>
        <v>22.849999999999994</v>
      </c>
      <c r="B413" s="20">
        <v>3752</v>
      </c>
      <c r="D413" s="2" t="s">
        <v>1381</v>
      </c>
      <c r="E413" s="2" t="str">
        <f t="shared" si="25"/>
        <v>ST</v>
      </c>
      <c r="F413">
        <v>200720433</v>
      </c>
      <c r="G413">
        <v>202606</v>
      </c>
      <c r="H413" t="s">
        <v>52</v>
      </c>
      <c r="I413" t="s">
        <v>321</v>
      </c>
      <c r="J413" t="s">
        <v>322</v>
      </c>
      <c r="K413" t="s">
        <v>54</v>
      </c>
      <c r="L413">
        <v>46059</v>
      </c>
      <c r="M413">
        <v>46118</v>
      </c>
      <c r="N413" s="21">
        <v>872389149854</v>
      </c>
      <c r="P413" t="s">
        <v>326</v>
      </c>
      <c r="Q413" t="s">
        <v>326</v>
      </c>
      <c r="R413" t="s">
        <v>56</v>
      </c>
      <c r="S413" t="s">
        <v>327</v>
      </c>
      <c r="T413">
        <v>21</v>
      </c>
      <c r="U413" t="s">
        <v>57</v>
      </c>
      <c r="V413">
        <v>21320</v>
      </c>
      <c r="W413">
        <v>111.5</v>
      </c>
      <c r="X413">
        <v>113.99</v>
      </c>
      <c r="Y413">
        <v>0</v>
      </c>
      <c r="Z413">
        <v>-84.85</v>
      </c>
      <c r="AA413">
        <v>140.63999999999999</v>
      </c>
      <c r="AB413">
        <v>6</v>
      </c>
      <c r="AC413">
        <v>121</v>
      </c>
      <c r="AD413">
        <v>44.88</v>
      </c>
      <c r="AE413" t="s">
        <v>1573</v>
      </c>
      <c r="AF413" t="s">
        <v>524</v>
      </c>
      <c r="AG413" t="s">
        <v>524</v>
      </c>
      <c r="AH413" t="s">
        <v>3405</v>
      </c>
      <c r="AI413" t="s">
        <v>525</v>
      </c>
      <c r="AJ413">
        <v>69</v>
      </c>
      <c r="AK413" t="s">
        <v>57</v>
      </c>
      <c r="AL413">
        <v>69570</v>
      </c>
      <c r="AM413" t="s">
        <v>55</v>
      </c>
      <c r="AN413" t="s">
        <v>55</v>
      </c>
      <c r="AO413" t="s">
        <v>55</v>
      </c>
      <c r="AS413" t="s">
        <v>343</v>
      </c>
      <c r="AT413">
        <v>30</v>
      </c>
      <c r="AU413">
        <v>31</v>
      </c>
      <c r="AV413">
        <v>39</v>
      </c>
      <c r="BB413">
        <v>0</v>
      </c>
      <c r="BC413">
        <v>0</v>
      </c>
      <c r="BD413" t="s">
        <v>60</v>
      </c>
      <c r="BE413">
        <v>46240</v>
      </c>
      <c r="BF413">
        <v>634324015</v>
      </c>
      <c r="BH413" t="s">
        <v>323</v>
      </c>
      <c r="BI413" t="s">
        <v>320</v>
      </c>
      <c r="BJ413" s="23">
        <v>0.46041666666666664</v>
      </c>
      <c r="BK413">
        <v>95.6</v>
      </c>
      <c r="BL413">
        <v>97.73</v>
      </c>
      <c r="BM413">
        <v>0</v>
      </c>
      <c r="BN413">
        <v>-72.75</v>
      </c>
      <c r="BO413">
        <v>120.58</v>
      </c>
      <c r="BP413" t="s">
        <v>60</v>
      </c>
      <c r="BQ413">
        <v>1.166343978</v>
      </c>
      <c r="BR413" t="s">
        <v>61</v>
      </c>
    </row>
    <row r="414" spans="1:70" x14ac:dyDescent="0.2">
      <c r="A414" s="19">
        <f t="shared" si="24"/>
        <v>9.4600000000000009</v>
      </c>
      <c r="B414" s="20">
        <v>3752</v>
      </c>
      <c r="D414" s="2" t="s">
        <v>1381</v>
      </c>
      <c r="E414" s="2" t="str">
        <f t="shared" si="25"/>
        <v>ST</v>
      </c>
      <c r="F414">
        <v>200720433</v>
      </c>
      <c r="G414">
        <v>202606</v>
      </c>
      <c r="H414" t="s">
        <v>52</v>
      </c>
      <c r="I414" t="s">
        <v>321</v>
      </c>
      <c r="J414" t="s">
        <v>322</v>
      </c>
      <c r="K414" t="s">
        <v>54</v>
      </c>
      <c r="L414">
        <v>46271</v>
      </c>
      <c r="M414">
        <v>46301</v>
      </c>
      <c r="N414" s="21">
        <v>872775161530</v>
      </c>
      <c r="P414" t="s">
        <v>326</v>
      </c>
      <c r="Q414" t="s">
        <v>326</v>
      </c>
      <c r="R414" t="s">
        <v>56</v>
      </c>
      <c r="S414" t="s">
        <v>327</v>
      </c>
      <c r="T414">
        <v>21</v>
      </c>
      <c r="U414" t="s">
        <v>57</v>
      </c>
      <c r="V414">
        <v>21320</v>
      </c>
      <c r="W414">
        <v>45.64</v>
      </c>
      <c r="X414">
        <v>5.41</v>
      </c>
      <c r="Y414">
        <v>0</v>
      </c>
      <c r="Z414">
        <v>-34.74</v>
      </c>
      <c r="AA414">
        <v>16.309999999999999</v>
      </c>
      <c r="AB414">
        <v>2</v>
      </c>
      <c r="AC414">
        <v>33</v>
      </c>
      <c r="AD414">
        <v>33</v>
      </c>
      <c r="AE414" t="s">
        <v>302</v>
      </c>
      <c r="AF414" t="s">
        <v>3406</v>
      </c>
      <c r="AG414" t="s">
        <v>3406</v>
      </c>
      <c r="AH414" t="s">
        <v>3407</v>
      </c>
      <c r="AI414" t="s">
        <v>3408</v>
      </c>
      <c r="AJ414">
        <v>21</v>
      </c>
      <c r="AK414" t="s">
        <v>57</v>
      </c>
      <c r="AL414">
        <v>21130</v>
      </c>
      <c r="AM414" t="s">
        <v>55</v>
      </c>
      <c r="AN414" t="s">
        <v>55</v>
      </c>
      <c r="AO414" t="s">
        <v>55</v>
      </c>
      <c r="AS414" t="s">
        <v>343</v>
      </c>
      <c r="AT414">
        <v>0</v>
      </c>
      <c r="AU414">
        <v>0</v>
      </c>
      <c r="AV414">
        <v>0</v>
      </c>
      <c r="BB414">
        <v>0</v>
      </c>
      <c r="BC414">
        <v>0</v>
      </c>
      <c r="BD414" t="s">
        <v>60</v>
      </c>
      <c r="BE414" t="s">
        <v>2497</v>
      </c>
      <c r="BF414">
        <v>634333759</v>
      </c>
      <c r="BH414" t="s">
        <v>323</v>
      </c>
      <c r="BI414" t="s">
        <v>320</v>
      </c>
      <c r="BJ414" s="23">
        <v>0.49027777777777776</v>
      </c>
      <c r="BK414">
        <v>39.6</v>
      </c>
      <c r="BL414">
        <v>4.6900000000000004</v>
      </c>
      <c r="BM414">
        <v>0</v>
      </c>
      <c r="BN414">
        <v>-30.14</v>
      </c>
      <c r="BO414">
        <v>14.15</v>
      </c>
      <c r="BP414" t="s">
        <v>60</v>
      </c>
      <c r="BQ414">
        <v>1.1526181719999999</v>
      </c>
      <c r="BR414" t="s">
        <v>61</v>
      </c>
    </row>
    <row r="415" spans="1:70" x14ac:dyDescent="0.2">
      <c r="A415" s="19">
        <f t="shared" si="24"/>
        <v>24.519999999999996</v>
      </c>
      <c r="B415" s="20">
        <v>3752</v>
      </c>
      <c r="D415" s="2" t="s">
        <v>1381</v>
      </c>
      <c r="E415" s="2" t="str">
        <f t="shared" si="25"/>
        <v>ST</v>
      </c>
      <c r="F415">
        <v>200720433</v>
      </c>
      <c r="G415">
        <v>202606</v>
      </c>
      <c r="H415" t="s">
        <v>52</v>
      </c>
      <c r="I415" t="s">
        <v>321</v>
      </c>
      <c r="J415" t="s">
        <v>322</v>
      </c>
      <c r="K415" t="s">
        <v>54</v>
      </c>
      <c r="L415" t="s">
        <v>1817</v>
      </c>
      <c r="M415" t="s">
        <v>2039</v>
      </c>
      <c r="N415" s="21">
        <v>872283907150</v>
      </c>
      <c r="P415" t="s">
        <v>326</v>
      </c>
      <c r="Q415" t="s">
        <v>326</v>
      </c>
      <c r="R415" t="s">
        <v>56</v>
      </c>
      <c r="S415" t="s">
        <v>327</v>
      </c>
      <c r="T415">
        <v>21</v>
      </c>
      <c r="U415" t="s">
        <v>57</v>
      </c>
      <c r="V415">
        <v>21320</v>
      </c>
      <c r="W415">
        <v>119.36</v>
      </c>
      <c r="X415">
        <v>113.21</v>
      </c>
      <c r="Y415">
        <v>0</v>
      </c>
      <c r="Z415">
        <v>-90.83</v>
      </c>
      <c r="AA415">
        <v>141.74</v>
      </c>
      <c r="AB415">
        <v>6</v>
      </c>
      <c r="AC415">
        <v>131.12</v>
      </c>
      <c r="AD415">
        <v>46.2</v>
      </c>
      <c r="AE415" t="s">
        <v>8690</v>
      </c>
      <c r="AF415" t="s">
        <v>3409</v>
      </c>
      <c r="AG415" t="s">
        <v>3409</v>
      </c>
      <c r="AH415" t="s">
        <v>3410</v>
      </c>
      <c r="AI415" t="s">
        <v>3411</v>
      </c>
      <c r="AJ415">
        <v>75</v>
      </c>
      <c r="AK415" t="s">
        <v>57</v>
      </c>
      <c r="AL415">
        <v>75019</v>
      </c>
      <c r="AM415" t="s">
        <v>55</v>
      </c>
      <c r="AN415" t="s">
        <v>55</v>
      </c>
      <c r="AO415" t="s">
        <v>55</v>
      </c>
      <c r="AS415" t="s">
        <v>343</v>
      </c>
      <c r="AT415">
        <v>30</v>
      </c>
      <c r="AU415">
        <v>67</v>
      </c>
      <c r="AV415">
        <v>41</v>
      </c>
      <c r="BB415">
        <v>0</v>
      </c>
      <c r="BC415">
        <v>0</v>
      </c>
      <c r="BD415" t="s">
        <v>60</v>
      </c>
      <c r="BE415">
        <v>46240</v>
      </c>
      <c r="BF415">
        <v>634324015</v>
      </c>
      <c r="BH415" t="s">
        <v>323</v>
      </c>
      <c r="BI415" t="s">
        <v>320</v>
      </c>
      <c r="BJ415" s="23">
        <v>0.53541666666666665</v>
      </c>
      <c r="BK415">
        <v>102.6</v>
      </c>
      <c r="BL415">
        <v>97.32</v>
      </c>
      <c r="BM415">
        <v>0</v>
      </c>
      <c r="BN415">
        <v>-78.08</v>
      </c>
      <c r="BO415">
        <v>121.84</v>
      </c>
      <c r="BP415" t="s">
        <v>60</v>
      </c>
      <c r="BQ415">
        <v>1.163318249</v>
      </c>
      <c r="BR415" t="s">
        <v>61</v>
      </c>
    </row>
    <row r="416" spans="1:70" x14ac:dyDescent="0.2">
      <c r="A416" s="19">
        <f t="shared" si="24"/>
        <v>12.810000000000002</v>
      </c>
      <c r="B416" s="20">
        <v>3752</v>
      </c>
      <c r="D416" s="2" t="s">
        <v>1381</v>
      </c>
      <c r="E416" s="2" t="str">
        <f t="shared" si="25"/>
        <v>ST</v>
      </c>
      <c r="F416">
        <v>200720433</v>
      </c>
      <c r="G416">
        <v>202606</v>
      </c>
      <c r="H416" t="s">
        <v>52</v>
      </c>
      <c r="I416" t="s">
        <v>321</v>
      </c>
      <c r="J416" t="s">
        <v>322</v>
      </c>
      <c r="K416" t="s">
        <v>54</v>
      </c>
      <c r="L416" s="5">
        <v>46118</v>
      </c>
      <c r="M416" s="5">
        <v>46148</v>
      </c>
      <c r="N416" s="21">
        <v>872640163638</v>
      </c>
      <c r="P416" t="s">
        <v>326</v>
      </c>
      <c r="Q416" t="s">
        <v>326</v>
      </c>
      <c r="R416" t="s">
        <v>56</v>
      </c>
      <c r="S416" t="s">
        <v>327</v>
      </c>
      <c r="T416">
        <v>21</v>
      </c>
      <c r="U416" t="s">
        <v>57</v>
      </c>
      <c r="V416">
        <v>21320</v>
      </c>
      <c r="W416">
        <v>62.38</v>
      </c>
      <c r="X416">
        <v>7.39</v>
      </c>
      <c r="Y416">
        <v>0</v>
      </c>
      <c r="Z416">
        <v>-47.47</v>
      </c>
      <c r="AA416">
        <v>22.3</v>
      </c>
      <c r="AB416">
        <v>3</v>
      </c>
      <c r="AC416">
        <v>55</v>
      </c>
      <c r="AD416">
        <v>55</v>
      </c>
      <c r="AE416" t="s">
        <v>1597</v>
      </c>
      <c r="AF416" t="s">
        <v>3412</v>
      </c>
      <c r="AG416" t="s">
        <v>3413</v>
      </c>
      <c r="AH416" t="s">
        <v>3414</v>
      </c>
      <c r="AI416" t="s">
        <v>3415</v>
      </c>
      <c r="AJ416">
        <v>78</v>
      </c>
      <c r="AK416" t="s">
        <v>57</v>
      </c>
      <c r="AL416">
        <v>78140</v>
      </c>
      <c r="AM416" t="s">
        <v>55</v>
      </c>
      <c r="AN416" t="s">
        <v>55</v>
      </c>
      <c r="AO416" t="s">
        <v>55</v>
      </c>
      <c r="AS416" t="s">
        <v>343</v>
      </c>
      <c r="AT416">
        <v>0</v>
      </c>
      <c r="AU416">
        <v>0</v>
      </c>
      <c r="AV416">
        <v>0</v>
      </c>
      <c r="BB416">
        <v>0</v>
      </c>
      <c r="BC416">
        <v>0</v>
      </c>
      <c r="BD416" t="s">
        <v>60</v>
      </c>
      <c r="BE416" t="s">
        <v>2497</v>
      </c>
      <c r="BF416">
        <v>634333759</v>
      </c>
      <c r="BH416" t="s">
        <v>323</v>
      </c>
      <c r="BI416" t="s">
        <v>320</v>
      </c>
      <c r="BJ416" s="23">
        <v>0.42708333333333331</v>
      </c>
      <c r="BK416">
        <v>53.6</v>
      </c>
      <c r="BL416">
        <v>6.35</v>
      </c>
      <c r="BM416">
        <v>0</v>
      </c>
      <c r="BN416">
        <v>-40.79</v>
      </c>
      <c r="BO416">
        <v>19.16</v>
      </c>
      <c r="BP416" t="s">
        <v>60</v>
      </c>
      <c r="BQ416">
        <v>1.163778556</v>
      </c>
      <c r="BR416" t="s">
        <v>61</v>
      </c>
    </row>
    <row r="417" spans="1:70" x14ac:dyDescent="0.2">
      <c r="A417" s="19">
        <f t="shared" si="24"/>
        <v>12.810000000000002</v>
      </c>
      <c r="B417" s="20">
        <v>3752</v>
      </c>
      <c r="D417" s="2" t="s">
        <v>1381</v>
      </c>
      <c r="E417" s="2" t="str">
        <f t="shared" si="25"/>
        <v>ST</v>
      </c>
      <c r="F417">
        <v>200720433</v>
      </c>
      <c r="G417">
        <v>202606</v>
      </c>
      <c r="H417" t="s">
        <v>52</v>
      </c>
      <c r="I417" t="s">
        <v>321</v>
      </c>
      <c r="J417" t="s">
        <v>322</v>
      </c>
      <c r="K417" t="s">
        <v>54</v>
      </c>
      <c r="L417" s="5" t="s">
        <v>1817</v>
      </c>
      <c r="M417" s="5" t="s">
        <v>2039</v>
      </c>
      <c r="N417" s="21">
        <v>872328294240</v>
      </c>
      <c r="P417" t="s">
        <v>326</v>
      </c>
      <c r="Q417" t="s">
        <v>326</v>
      </c>
      <c r="R417" t="s">
        <v>56</v>
      </c>
      <c r="S417" t="s">
        <v>327</v>
      </c>
      <c r="T417">
        <v>21</v>
      </c>
      <c r="U417" t="s">
        <v>57</v>
      </c>
      <c r="V417">
        <v>21320</v>
      </c>
      <c r="W417">
        <v>62.35</v>
      </c>
      <c r="X417">
        <v>6.64</v>
      </c>
      <c r="Y417">
        <v>0</v>
      </c>
      <c r="Z417">
        <v>-47.45</v>
      </c>
      <c r="AA417">
        <v>21.54</v>
      </c>
      <c r="AB417">
        <v>3</v>
      </c>
      <c r="AC417">
        <v>54.34</v>
      </c>
      <c r="AD417">
        <v>9.9</v>
      </c>
      <c r="AE417" t="s">
        <v>8691</v>
      </c>
      <c r="AF417" t="s">
        <v>3416</v>
      </c>
      <c r="AG417" t="s">
        <v>3416</v>
      </c>
      <c r="AH417" t="s">
        <v>3417</v>
      </c>
      <c r="AI417" t="s">
        <v>544</v>
      </c>
      <c r="AJ417">
        <v>92</v>
      </c>
      <c r="AK417" t="s">
        <v>57</v>
      </c>
      <c r="AL417">
        <v>92100</v>
      </c>
      <c r="AM417" t="s">
        <v>55</v>
      </c>
      <c r="AN417" t="s">
        <v>55</v>
      </c>
      <c r="AO417" t="s">
        <v>55</v>
      </c>
      <c r="AS417" t="s">
        <v>343</v>
      </c>
      <c r="AT417">
        <v>29</v>
      </c>
      <c r="AU417">
        <v>30</v>
      </c>
      <c r="AV417">
        <v>39</v>
      </c>
      <c r="BB417">
        <v>0</v>
      </c>
      <c r="BC417">
        <v>0</v>
      </c>
      <c r="BD417" t="s">
        <v>60</v>
      </c>
      <c r="BE417" s="5">
        <v>46240</v>
      </c>
      <c r="BF417">
        <v>634324015</v>
      </c>
      <c r="BH417" t="s">
        <v>323</v>
      </c>
      <c r="BI417" t="s">
        <v>320</v>
      </c>
      <c r="BJ417" s="23">
        <v>0.48749999999999999</v>
      </c>
      <c r="BK417">
        <v>53.6</v>
      </c>
      <c r="BL417">
        <v>5.71</v>
      </c>
      <c r="BM417">
        <v>0</v>
      </c>
      <c r="BN417">
        <v>-40.79</v>
      </c>
      <c r="BO417">
        <v>18.52</v>
      </c>
      <c r="BP417" t="s">
        <v>60</v>
      </c>
      <c r="BQ417">
        <v>1.163318249</v>
      </c>
      <c r="BR417" t="s">
        <v>61</v>
      </c>
    </row>
    <row r="418" spans="1:70" x14ac:dyDescent="0.2">
      <c r="A418" s="19">
        <f t="shared" ref="A418:A478" si="26">BK418+BN418</f>
        <v>9.8000000000000007</v>
      </c>
      <c r="B418" s="20">
        <v>3752</v>
      </c>
      <c r="D418" s="2" t="s">
        <v>1381</v>
      </c>
      <c r="E418" s="2" t="str">
        <f t="shared" si="25"/>
        <v>ST</v>
      </c>
      <c r="F418">
        <v>200720433</v>
      </c>
      <c r="G418">
        <v>202606</v>
      </c>
      <c r="H418" t="s">
        <v>52</v>
      </c>
      <c r="I418" t="s">
        <v>321</v>
      </c>
      <c r="J418" t="s">
        <v>322</v>
      </c>
      <c r="K418" t="s">
        <v>54</v>
      </c>
      <c r="L418">
        <v>46148</v>
      </c>
      <c r="M418">
        <v>46271</v>
      </c>
      <c r="N418" s="21">
        <v>872641582685</v>
      </c>
      <c r="P418" t="s">
        <v>326</v>
      </c>
      <c r="Q418" t="s">
        <v>326</v>
      </c>
      <c r="R418" t="s">
        <v>56</v>
      </c>
      <c r="S418" t="s">
        <v>327</v>
      </c>
      <c r="T418">
        <v>21</v>
      </c>
      <c r="U418" t="s">
        <v>57</v>
      </c>
      <c r="V418">
        <v>21320</v>
      </c>
      <c r="W418">
        <v>47.61</v>
      </c>
      <c r="X418">
        <v>5.64</v>
      </c>
      <c r="Y418">
        <v>0</v>
      </c>
      <c r="Z418">
        <v>-36.229999999999997</v>
      </c>
      <c r="AA418">
        <v>17.02</v>
      </c>
      <c r="AB418">
        <v>3</v>
      </c>
      <c r="AC418">
        <v>35.200000000000003</v>
      </c>
      <c r="AD418">
        <v>35.200000000000003</v>
      </c>
      <c r="AE418" t="s">
        <v>8692</v>
      </c>
      <c r="AF418" t="s">
        <v>3418</v>
      </c>
      <c r="AG418" t="s">
        <v>3418</v>
      </c>
      <c r="AH418" t="s">
        <v>3419</v>
      </c>
      <c r="AI418" t="s">
        <v>3420</v>
      </c>
      <c r="AJ418">
        <v>19</v>
      </c>
      <c r="AK418" t="s">
        <v>57</v>
      </c>
      <c r="AL418">
        <v>19100</v>
      </c>
      <c r="AM418" t="s">
        <v>55</v>
      </c>
      <c r="AN418" t="s">
        <v>55</v>
      </c>
      <c r="AO418" t="s">
        <v>55</v>
      </c>
      <c r="AS418" t="s">
        <v>343</v>
      </c>
      <c r="AT418">
        <v>0</v>
      </c>
      <c r="AU418">
        <v>0</v>
      </c>
      <c r="AV418">
        <v>0</v>
      </c>
      <c r="BB418">
        <v>0</v>
      </c>
      <c r="BC418">
        <v>0</v>
      </c>
      <c r="BD418" t="s">
        <v>60</v>
      </c>
      <c r="BE418" t="s">
        <v>2497</v>
      </c>
      <c r="BF418">
        <v>634333759</v>
      </c>
      <c r="BH418" t="s">
        <v>323</v>
      </c>
      <c r="BI418" t="s">
        <v>320</v>
      </c>
      <c r="BJ418" s="23">
        <v>0.41666666666666669</v>
      </c>
      <c r="BK418">
        <v>41</v>
      </c>
      <c r="BL418">
        <v>4.8600000000000003</v>
      </c>
      <c r="BM418">
        <v>0</v>
      </c>
      <c r="BN418">
        <v>-31.2</v>
      </c>
      <c r="BO418">
        <v>14.66</v>
      </c>
      <c r="BP418" t="s">
        <v>60</v>
      </c>
      <c r="BQ418">
        <v>1.161210911</v>
      </c>
      <c r="BR418" t="s">
        <v>61</v>
      </c>
    </row>
    <row r="419" spans="1:70" x14ac:dyDescent="0.2">
      <c r="A419" s="19">
        <f t="shared" si="26"/>
        <v>14.150000000000006</v>
      </c>
      <c r="B419" s="20">
        <v>3752</v>
      </c>
      <c r="D419" s="2" t="s">
        <v>1381</v>
      </c>
      <c r="E419" s="2" t="str">
        <f t="shared" si="25"/>
        <v>ST</v>
      </c>
      <c r="F419">
        <v>200720433</v>
      </c>
      <c r="G419">
        <v>202606</v>
      </c>
      <c r="H419" t="s">
        <v>52</v>
      </c>
      <c r="I419" t="s">
        <v>321</v>
      </c>
      <c r="J419" t="s">
        <v>322</v>
      </c>
      <c r="K419" t="s">
        <v>54</v>
      </c>
      <c r="L419">
        <v>46271</v>
      </c>
      <c r="M419">
        <v>46301</v>
      </c>
      <c r="N419" s="21">
        <v>872826843660</v>
      </c>
      <c r="P419" t="s">
        <v>326</v>
      </c>
      <c r="Q419" t="s">
        <v>326</v>
      </c>
      <c r="R419" t="s">
        <v>56</v>
      </c>
      <c r="S419" t="s">
        <v>327</v>
      </c>
      <c r="T419">
        <v>21</v>
      </c>
      <c r="U419" t="s">
        <v>57</v>
      </c>
      <c r="V419">
        <v>21320</v>
      </c>
      <c r="W419">
        <v>68.23</v>
      </c>
      <c r="X419">
        <v>8.09</v>
      </c>
      <c r="Y419">
        <v>0</v>
      </c>
      <c r="Z419">
        <v>-51.93</v>
      </c>
      <c r="AA419">
        <v>24.4</v>
      </c>
      <c r="AB419">
        <v>5</v>
      </c>
      <c r="AC419">
        <v>63.8</v>
      </c>
      <c r="AD419">
        <v>63.8</v>
      </c>
      <c r="AE419" t="s">
        <v>8693</v>
      </c>
      <c r="AF419" t="s">
        <v>3421</v>
      </c>
      <c r="AG419" t="s">
        <v>3421</v>
      </c>
      <c r="AH419" t="s">
        <v>3422</v>
      </c>
      <c r="AI419" t="s">
        <v>571</v>
      </c>
      <c r="AJ419">
        <v>18</v>
      </c>
      <c r="AK419" t="s">
        <v>57</v>
      </c>
      <c r="AL419">
        <v>18000</v>
      </c>
      <c r="AM419" t="s">
        <v>55</v>
      </c>
      <c r="AN419" t="s">
        <v>55</v>
      </c>
      <c r="AO419" t="s">
        <v>55</v>
      </c>
      <c r="AS419" t="s">
        <v>343</v>
      </c>
      <c r="AT419">
        <v>0</v>
      </c>
      <c r="AU419">
        <v>0</v>
      </c>
      <c r="AV419">
        <v>0</v>
      </c>
      <c r="BB419">
        <v>0</v>
      </c>
      <c r="BC419">
        <v>0</v>
      </c>
      <c r="BD419" t="s">
        <v>60</v>
      </c>
      <c r="BE419" t="s">
        <v>2497</v>
      </c>
      <c r="BF419">
        <v>634333759</v>
      </c>
      <c r="BH419" t="s">
        <v>323</v>
      </c>
      <c r="BI419" t="s">
        <v>320</v>
      </c>
      <c r="BJ419" s="23">
        <v>0.41875000000000001</v>
      </c>
      <c r="BK419">
        <v>59.2</v>
      </c>
      <c r="BL419">
        <v>7.02</v>
      </c>
      <c r="BM419">
        <v>0</v>
      </c>
      <c r="BN419">
        <v>-45.05</v>
      </c>
      <c r="BO419">
        <v>21.17</v>
      </c>
      <c r="BP419" t="s">
        <v>60</v>
      </c>
      <c r="BQ419">
        <v>1.1526181719999999</v>
      </c>
      <c r="BR419" t="s">
        <v>61</v>
      </c>
    </row>
    <row r="420" spans="1:70" x14ac:dyDescent="0.2">
      <c r="A420" s="19">
        <f t="shared" si="26"/>
        <v>13.14</v>
      </c>
      <c r="B420" s="20">
        <v>3752</v>
      </c>
      <c r="D420" s="2" t="s">
        <v>1381</v>
      </c>
      <c r="E420" s="2" t="str">
        <f t="shared" si="25"/>
        <v>ST</v>
      </c>
      <c r="F420">
        <v>200720433</v>
      </c>
      <c r="G420">
        <v>202606</v>
      </c>
      <c r="H420" t="s">
        <v>52</v>
      </c>
      <c r="I420" t="s">
        <v>321</v>
      </c>
      <c r="J420" t="s">
        <v>322</v>
      </c>
      <c r="K420" t="s">
        <v>54</v>
      </c>
      <c r="L420">
        <v>46301</v>
      </c>
      <c r="M420">
        <v>46332</v>
      </c>
      <c r="N420" s="21">
        <v>872880748747</v>
      </c>
      <c r="P420" t="s">
        <v>326</v>
      </c>
      <c r="Q420" t="s">
        <v>326</v>
      </c>
      <c r="R420" t="s">
        <v>56</v>
      </c>
      <c r="S420" t="s">
        <v>327</v>
      </c>
      <c r="T420">
        <v>21</v>
      </c>
      <c r="U420" t="s">
        <v>57</v>
      </c>
      <c r="V420">
        <v>21320</v>
      </c>
      <c r="W420">
        <v>63.42</v>
      </c>
      <c r="X420">
        <v>7.52</v>
      </c>
      <c r="Y420">
        <v>0</v>
      </c>
      <c r="Z420">
        <v>-48.27</v>
      </c>
      <c r="AA420">
        <v>22.67</v>
      </c>
      <c r="AB420">
        <v>4</v>
      </c>
      <c r="AC420">
        <v>56.1</v>
      </c>
      <c r="AD420">
        <v>56.1</v>
      </c>
      <c r="AE420" t="s">
        <v>8694</v>
      </c>
      <c r="AF420" t="s">
        <v>3423</v>
      </c>
      <c r="AG420" t="s">
        <v>3423</v>
      </c>
      <c r="AH420" t="s">
        <v>3424</v>
      </c>
      <c r="AI420" t="s">
        <v>3425</v>
      </c>
      <c r="AJ420">
        <v>69</v>
      </c>
      <c r="AK420" t="s">
        <v>57</v>
      </c>
      <c r="AL420">
        <v>69006</v>
      </c>
      <c r="AM420" t="s">
        <v>55</v>
      </c>
      <c r="AN420" t="s">
        <v>55</v>
      </c>
      <c r="AO420" t="s">
        <v>55</v>
      </c>
      <c r="AS420" t="s">
        <v>343</v>
      </c>
      <c r="AT420">
        <v>15</v>
      </c>
      <c r="AU420">
        <v>30</v>
      </c>
      <c r="AV420">
        <v>39</v>
      </c>
      <c r="BB420">
        <v>0</v>
      </c>
      <c r="BC420">
        <v>0</v>
      </c>
      <c r="BD420" t="s">
        <v>60</v>
      </c>
      <c r="BE420" t="s">
        <v>2497</v>
      </c>
      <c r="BF420">
        <v>634333759</v>
      </c>
      <c r="BH420" t="s">
        <v>323</v>
      </c>
      <c r="BI420" t="s">
        <v>320</v>
      </c>
      <c r="BJ420" s="23">
        <v>0.40694444444444444</v>
      </c>
      <c r="BK420">
        <v>55</v>
      </c>
      <c r="BL420">
        <v>6.52</v>
      </c>
      <c r="BM420">
        <v>0</v>
      </c>
      <c r="BN420">
        <v>-41.86</v>
      </c>
      <c r="BO420">
        <v>19.66</v>
      </c>
      <c r="BP420" t="s">
        <v>60</v>
      </c>
      <c r="BQ420">
        <v>1.153163127</v>
      </c>
      <c r="BR420" t="s">
        <v>61</v>
      </c>
    </row>
    <row r="421" spans="1:70" x14ac:dyDescent="0.2">
      <c r="A421" s="19">
        <f t="shared" si="26"/>
        <v>10.129999999999995</v>
      </c>
      <c r="B421" s="20">
        <v>3752</v>
      </c>
      <c r="D421" s="2" t="s">
        <v>1381</v>
      </c>
      <c r="E421" s="2" t="str">
        <f t="shared" si="25"/>
        <v>ST</v>
      </c>
      <c r="F421">
        <v>200720433</v>
      </c>
      <c r="G421">
        <v>202606</v>
      </c>
      <c r="H421" t="s">
        <v>52</v>
      </c>
      <c r="I421" t="s">
        <v>321</v>
      </c>
      <c r="J421" t="s">
        <v>322</v>
      </c>
      <c r="K421" t="s">
        <v>54</v>
      </c>
      <c r="L421" s="5">
        <v>46240</v>
      </c>
      <c r="M421">
        <v>46271</v>
      </c>
      <c r="N421" s="21">
        <v>872696814149</v>
      </c>
      <c r="P421" t="s">
        <v>326</v>
      </c>
      <c r="Q421" t="s">
        <v>326</v>
      </c>
      <c r="R421" t="s">
        <v>56</v>
      </c>
      <c r="S421" t="s">
        <v>327</v>
      </c>
      <c r="T421">
        <v>21</v>
      </c>
      <c r="U421" t="s">
        <v>57</v>
      </c>
      <c r="V421">
        <v>21320</v>
      </c>
      <c r="W421">
        <v>48.88</v>
      </c>
      <c r="X421">
        <v>5.8</v>
      </c>
      <c r="Y421">
        <v>0</v>
      </c>
      <c r="Z421">
        <v>-37.200000000000003</v>
      </c>
      <c r="AA421">
        <v>17.48</v>
      </c>
      <c r="AB421">
        <v>2</v>
      </c>
      <c r="AC421">
        <v>36.08</v>
      </c>
      <c r="AD421">
        <v>36.08</v>
      </c>
      <c r="AE421" t="s">
        <v>1463</v>
      </c>
      <c r="AF421" t="s">
        <v>3426</v>
      </c>
      <c r="AG421" t="s">
        <v>3426</v>
      </c>
      <c r="AH421" t="s">
        <v>3427</v>
      </c>
      <c r="AI421" t="s">
        <v>3428</v>
      </c>
      <c r="AJ421">
        <v>84</v>
      </c>
      <c r="AK421" t="s">
        <v>57</v>
      </c>
      <c r="AL421">
        <v>84320</v>
      </c>
      <c r="AM421" t="s">
        <v>55</v>
      </c>
      <c r="AN421" t="s">
        <v>55</v>
      </c>
      <c r="AO421" t="s">
        <v>55</v>
      </c>
      <c r="AS421" t="s">
        <v>343</v>
      </c>
      <c r="AT421">
        <v>30</v>
      </c>
      <c r="AU421">
        <v>31</v>
      </c>
      <c r="AV421">
        <v>40</v>
      </c>
      <c r="BB421">
        <v>0</v>
      </c>
      <c r="BC421">
        <v>0</v>
      </c>
      <c r="BD421" t="s">
        <v>60</v>
      </c>
      <c r="BE421" t="s">
        <v>2497</v>
      </c>
      <c r="BF421">
        <v>634333759</v>
      </c>
      <c r="BH421" t="s">
        <v>323</v>
      </c>
      <c r="BI421" t="s">
        <v>320</v>
      </c>
      <c r="BJ421" s="23">
        <v>0.50902777777777775</v>
      </c>
      <c r="BK421">
        <v>42.4</v>
      </c>
      <c r="BL421">
        <v>5.03</v>
      </c>
      <c r="BM421">
        <v>0</v>
      </c>
      <c r="BN421">
        <v>-32.270000000000003</v>
      </c>
      <c r="BO421">
        <v>15.16</v>
      </c>
      <c r="BP421" t="s">
        <v>60</v>
      </c>
      <c r="BQ421">
        <v>1.1527377519999999</v>
      </c>
      <c r="BR421" t="s">
        <v>61</v>
      </c>
    </row>
    <row r="422" spans="1:70" x14ac:dyDescent="0.2">
      <c r="A422" s="19">
        <f t="shared" si="26"/>
        <v>14.480000000000004</v>
      </c>
      <c r="B422" s="20">
        <v>3752</v>
      </c>
      <c r="D422" s="2" t="s">
        <v>346</v>
      </c>
      <c r="E422" s="2" t="str">
        <f t="shared" si="25"/>
        <v>ST</v>
      </c>
      <c r="F422">
        <v>200720433</v>
      </c>
      <c r="G422">
        <v>202606</v>
      </c>
      <c r="H422" t="s">
        <v>52</v>
      </c>
      <c r="I422" t="s">
        <v>321</v>
      </c>
      <c r="J422" t="s">
        <v>322</v>
      </c>
      <c r="K422" t="s">
        <v>54</v>
      </c>
      <c r="L422">
        <v>46087</v>
      </c>
      <c r="M422">
        <v>46148</v>
      </c>
      <c r="N422" s="21">
        <v>872531723791</v>
      </c>
      <c r="P422" t="s">
        <v>326</v>
      </c>
      <c r="Q422" t="s">
        <v>326</v>
      </c>
      <c r="R422" t="s">
        <v>56</v>
      </c>
      <c r="S422" t="s">
        <v>327</v>
      </c>
      <c r="T422">
        <v>21</v>
      </c>
      <c r="U422" t="s">
        <v>57</v>
      </c>
      <c r="V422">
        <v>21320</v>
      </c>
      <c r="W422">
        <v>70.540000000000006</v>
      </c>
      <c r="X422">
        <v>8.36</v>
      </c>
      <c r="Y422">
        <v>0</v>
      </c>
      <c r="Z422">
        <v>-53.69</v>
      </c>
      <c r="AA422">
        <v>25.21</v>
      </c>
      <c r="AB422">
        <v>4</v>
      </c>
      <c r="AC422">
        <v>65.78</v>
      </c>
      <c r="AD422">
        <v>65.78</v>
      </c>
      <c r="AE422" t="s">
        <v>8695</v>
      </c>
      <c r="AF422" t="s">
        <v>3429</v>
      </c>
      <c r="AG422" t="s">
        <v>3429</v>
      </c>
      <c r="AH422" t="s">
        <v>3430</v>
      </c>
      <c r="AI422" t="s">
        <v>390</v>
      </c>
      <c r="AJ422">
        <v>75</v>
      </c>
      <c r="AK422" t="s">
        <v>57</v>
      </c>
      <c r="AL422">
        <v>75008</v>
      </c>
      <c r="AM422" t="s">
        <v>55</v>
      </c>
      <c r="AN422" t="s">
        <v>55</v>
      </c>
      <c r="AO422" t="s">
        <v>55</v>
      </c>
      <c r="AS422" t="s">
        <v>343</v>
      </c>
      <c r="AT422">
        <v>0</v>
      </c>
      <c r="AU422">
        <v>0</v>
      </c>
      <c r="AV422">
        <v>0</v>
      </c>
      <c r="BB422">
        <v>0</v>
      </c>
      <c r="BC422">
        <v>0</v>
      </c>
      <c r="BD422" t="s">
        <v>60</v>
      </c>
      <c r="BE422" t="s">
        <v>2497</v>
      </c>
      <c r="BF422">
        <v>634333759</v>
      </c>
      <c r="BH422" t="s">
        <v>323</v>
      </c>
      <c r="BI422" t="s">
        <v>320</v>
      </c>
      <c r="BJ422" s="23">
        <v>0.41249999999999998</v>
      </c>
      <c r="BK422">
        <v>60.6</v>
      </c>
      <c r="BL422">
        <v>7.18</v>
      </c>
      <c r="BM422">
        <v>0</v>
      </c>
      <c r="BN422">
        <v>-46.12</v>
      </c>
      <c r="BO422">
        <v>21.66</v>
      </c>
      <c r="BP422" t="s">
        <v>60</v>
      </c>
      <c r="BQ422">
        <v>1.164090147</v>
      </c>
      <c r="BR422" t="s">
        <v>61</v>
      </c>
    </row>
    <row r="423" spans="1:70" x14ac:dyDescent="0.2">
      <c r="A423" s="19">
        <f t="shared" si="26"/>
        <v>11.469999999999999</v>
      </c>
      <c r="B423" s="20">
        <v>3752</v>
      </c>
      <c r="D423" s="2" t="s">
        <v>346</v>
      </c>
      <c r="E423" s="2" t="str">
        <f t="shared" si="25"/>
        <v>ST</v>
      </c>
      <c r="F423">
        <v>200720433</v>
      </c>
      <c r="G423">
        <v>202606</v>
      </c>
      <c r="H423" t="s">
        <v>52</v>
      </c>
      <c r="I423" t="s">
        <v>321</v>
      </c>
      <c r="J423" t="s">
        <v>322</v>
      </c>
      <c r="K423" t="s">
        <v>54</v>
      </c>
      <c r="L423">
        <v>46059</v>
      </c>
      <c r="M423" s="5">
        <v>46087</v>
      </c>
      <c r="N423" s="21">
        <v>872527686161</v>
      </c>
      <c r="P423" t="s">
        <v>326</v>
      </c>
      <c r="Q423" t="s">
        <v>326</v>
      </c>
      <c r="R423" t="s">
        <v>56</v>
      </c>
      <c r="S423" t="s">
        <v>327</v>
      </c>
      <c r="T423">
        <v>21</v>
      </c>
      <c r="U423" t="s">
        <v>57</v>
      </c>
      <c r="V423">
        <v>21320</v>
      </c>
      <c r="W423">
        <v>55.98</v>
      </c>
      <c r="X423">
        <v>6.64</v>
      </c>
      <c r="Y423">
        <v>0</v>
      </c>
      <c r="Z423">
        <v>-42.61</v>
      </c>
      <c r="AA423">
        <v>20.010000000000002</v>
      </c>
      <c r="AB423">
        <v>3</v>
      </c>
      <c r="AC423">
        <v>46.2</v>
      </c>
      <c r="AD423">
        <v>7.92</v>
      </c>
      <c r="AE423" t="s">
        <v>8696</v>
      </c>
      <c r="AF423" t="s">
        <v>3431</v>
      </c>
      <c r="AG423" t="s">
        <v>3431</v>
      </c>
      <c r="AH423" t="s">
        <v>3432</v>
      </c>
      <c r="AI423" t="s">
        <v>418</v>
      </c>
      <c r="AJ423">
        <v>75</v>
      </c>
      <c r="AK423" t="s">
        <v>57</v>
      </c>
      <c r="AL423">
        <v>75015</v>
      </c>
      <c r="AM423" t="s">
        <v>55</v>
      </c>
      <c r="AN423" t="s">
        <v>55</v>
      </c>
      <c r="AO423" t="s">
        <v>55</v>
      </c>
      <c r="AS423" t="s">
        <v>343</v>
      </c>
      <c r="AT423">
        <v>30</v>
      </c>
      <c r="AU423">
        <v>31</v>
      </c>
      <c r="AV423">
        <v>39</v>
      </c>
      <c r="BB423">
        <v>0</v>
      </c>
      <c r="BC423">
        <v>0</v>
      </c>
      <c r="BD423" t="s">
        <v>60</v>
      </c>
      <c r="BE423" s="5">
        <v>46240</v>
      </c>
      <c r="BF423">
        <v>634324015</v>
      </c>
      <c r="BH423" t="s">
        <v>323</v>
      </c>
      <c r="BI423" t="s">
        <v>320</v>
      </c>
      <c r="BJ423" s="23">
        <v>0.46875</v>
      </c>
      <c r="BK423">
        <v>48</v>
      </c>
      <c r="BL423">
        <v>5.69</v>
      </c>
      <c r="BM423">
        <v>0</v>
      </c>
      <c r="BN423">
        <v>-36.53</v>
      </c>
      <c r="BO423">
        <v>17.16</v>
      </c>
      <c r="BP423" t="s">
        <v>60</v>
      </c>
      <c r="BQ423">
        <v>1.166343978</v>
      </c>
      <c r="BR423" t="s">
        <v>61</v>
      </c>
    </row>
    <row r="424" spans="1:70" x14ac:dyDescent="0.2">
      <c r="A424" s="19">
        <f t="shared" si="26"/>
        <v>11.14</v>
      </c>
      <c r="B424" s="20">
        <v>3752</v>
      </c>
      <c r="D424" s="2" t="s">
        <v>1381</v>
      </c>
      <c r="E424" s="2" t="str">
        <f t="shared" si="25"/>
        <v>ST</v>
      </c>
      <c r="F424">
        <v>200720433</v>
      </c>
      <c r="G424">
        <v>202606</v>
      </c>
      <c r="H424" t="s">
        <v>52</v>
      </c>
      <c r="I424" t="s">
        <v>321</v>
      </c>
      <c r="J424" t="s">
        <v>322</v>
      </c>
      <c r="K424" t="s">
        <v>54</v>
      </c>
      <c r="L424">
        <v>46301</v>
      </c>
      <c r="M424">
        <v>46332</v>
      </c>
      <c r="N424" s="21">
        <v>872884504440</v>
      </c>
      <c r="P424" t="s">
        <v>326</v>
      </c>
      <c r="Q424" t="s">
        <v>326</v>
      </c>
      <c r="R424" t="s">
        <v>56</v>
      </c>
      <c r="S424" t="s">
        <v>327</v>
      </c>
      <c r="T424">
        <v>21</v>
      </c>
      <c r="U424" t="s">
        <v>57</v>
      </c>
      <c r="V424">
        <v>21320</v>
      </c>
      <c r="W424">
        <v>53.74</v>
      </c>
      <c r="X424">
        <v>6.38</v>
      </c>
      <c r="Y424">
        <v>0</v>
      </c>
      <c r="Z424">
        <v>-40.89</v>
      </c>
      <c r="AA424">
        <v>19.22</v>
      </c>
      <c r="AB424">
        <v>5</v>
      </c>
      <c r="AC424">
        <v>42.02</v>
      </c>
      <c r="AD424">
        <v>42.02</v>
      </c>
      <c r="AE424" t="s">
        <v>1601</v>
      </c>
      <c r="AF424" t="s">
        <v>3433</v>
      </c>
      <c r="AG424" t="s">
        <v>3433</v>
      </c>
      <c r="AH424" t="s">
        <v>3434</v>
      </c>
      <c r="AI424" t="s">
        <v>1001</v>
      </c>
      <c r="AJ424">
        <v>78</v>
      </c>
      <c r="AK424" t="s">
        <v>57</v>
      </c>
      <c r="AL424">
        <v>78600</v>
      </c>
      <c r="AM424" t="s">
        <v>55</v>
      </c>
      <c r="AN424" t="s">
        <v>55</v>
      </c>
      <c r="AO424" t="s">
        <v>55</v>
      </c>
      <c r="AS424" t="s">
        <v>343</v>
      </c>
      <c r="AT424">
        <v>0</v>
      </c>
      <c r="AU424">
        <v>0</v>
      </c>
      <c r="AV424">
        <v>0</v>
      </c>
      <c r="BB424">
        <v>0</v>
      </c>
      <c r="BC424">
        <v>0</v>
      </c>
      <c r="BD424" t="s">
        <v>60</v>
      </c>
      <c r="BE424" t="s">
        <v>2497</v>
      </c>
      <c r="BF424">
        <v>634333759</v>
      </c>
      <c r="BH424" t="s">
        <v>323</v>
      </c>
      <c r="BI424" t="s">
        <v>320</v>
      </c>
      <c r="BJ424" s="23">
        <v>0.40486111111111112</v>
      </c>
      <c r="BK424">
        <v>46.6</v>
      </c>
      <c r="BL424">
        <v>5.53</v>
      </c>
      <c r="BM424">
        <v>0</v>
      </c>
      <c r="BN424">
        <v>-35.46</v>
      </c>
      <c r="BO424">
        <v>16.670000000000002</v>
      </c>
      <c r="BP424" t="s">
        <v>60</v>
      </c>
      <c r="BQ424">
        <v>1.153163127</v>
      </c>
      <c r="BR424" t="s">
        <v>61</v>
      </c>
    </row>
    <row r="425" spans="1:70" x14ac:dyDescent="0.2">
      <c r="A425" s="19">
        <f t="shared" si="26"/>
        <v>11.14</v>
      </c>
      <c r="B425" s="20">
        <v>3752</v>
      </c>
      <c r="D425" s="2" t="s">
        <v>1381</v>
      </c>
      <c r="E425" s="2" t="str">
        <f t="shared" si="25"/>
        <v>ST</v>
      </c>
      <c r="F425">
        <v>200720433</v>
      </c>
      <c r="G425">
        <v>202606</v>
      </c>
      <c r="H425" t="s">
        <v>52</v>
      </c>
      <c r="I425" t="s">
        <v>321</v>
      </c>
      <c r="J425" t="s">
        <v>322</v>
      </c>
      <c r="K425" t="s">
        <v>54</v>
      </c>
      <c r="L425">
        <v>46028</v>
      </c>
      <c r="M425">
        <v>46059</v>
      </c>
      <c r="N425" s="21">
        <v>872339129115</v>
      </c>
      <c r="P425" t="s">
        <v>326</v>
      </c>
      <c r="Q425" t="s">
        <v>326</v>
      </c>
      <c r="R425" t="s">
        <v>56</v>
      </c>
      <c r="S425" t="s">
        <v>327</v>
      </c>
      <c r="T425">
        <v>21</v>
      </c>
      <c r="U425" t="s">
        <v>57</v>
      </c>
      <c r="V425">
        <v>21320</v>
      </c>
      <c r="W425">
        <v>54.36</v>
      </c>
      <c r="X425">
        <v>6.45</v>
      </c>
      <c r="Y425">
        <v>0</v>
      </c>
      <c r="Z425">
        <v>-41.36</v>
      </c>
      <c r="AA425">
        <v>19.440000000000001</v>
      </c>
      <c r="AB425">
        <v>3</v>
      </c>
      <c r="AC425">
        <v>43.34</v>
      </c>
      <c r="AD425">
        <v>4.62</v>
      </c>
      <c r="AE425" t="s">
        <v>8697</v>
      </c>
      <c r="AF425" t="s">
        <v>3435</v>
      </c>
      <c r="AG425" t="s">
        <v>3435</v>
      </c>
      <c r="AH425" t="s">
        <v>3436</v>
      </c>
      <c r="AI425" t="s">
        <v>3437</v>
      </c>
      <c r="AJ425">
        <v>62</v>
      </c>
      <c r="AK425" t="s">
        <v>57</v>
      </c>
      <c r="AL425">
        <v>62000</v>
      </c>
      <c r="AM425" t="s">
        <v>55</v>
      </c>
      <c r="AN425" t="s">
        <v>55</v>
      </c>
      <c r="AO425" t="s">
        <v>55</v>
      </c>
      <c r="AS425" t="s">
        <v>343</v>
      </c>
      <c r="AT425">
        <v>4</v>
      </c>
      <c r="AU425">
        <v>74</v>
      </c>
      <c r="AV425">
        <v>113</v>
      </c>
      <c r="BB425">
        <v>0</v>
      </c>
      <c r="BC425">
        <v>0</v>
      </c>
      <c r="BD425" t="s">
        <v>60</v>
      </c>
      <c r="BE425">
        <v>46240</v>
      </c>
      <c r="BF425">
        <v>634324015</v>
      </c>
      <c r="BH425" t="s">
        <v>323</v>
      </c>
      <c r="BI425" t="s">
        <v>320</v>
      </c>
      <c r="BJ425" s="23">
        <v>0.38333333333333336</v>
      </c>
      <c r="BK425">
        <v>46.6</v>
      </c>
      <c r="BL425">
        <v>5.53</v>
      </c>
      <c r="BM425">
        <v>0</v>
      </c>
      <c r="BN425">
        <v>-35.46</v>
      </c>
      <c r="BO425">
        <v>16.670000000000002</v>
      </c>
      <c r="BP425" t="s">
        <v>60</v>
      </c>
      <c r="BQ425">
        <v>1.1664392109999999</v>
      </c>
      <c r="BR425" t="s">
        <v>61</v>
      </c>
    </row>
    <row r="426" spans="1:70" x14ac:dyDescent="0.2">
      <c r="A426" s="19">
        <f t="shared" si="26"/>
        <v>18.829999999999998</v>
      </c>
      <c r="B426" s="20">
        <v>3752</v>
      </c>
      <c r="D426" s="2" t="s">
        <v>1381</v>
      </c>
      <c r="E426" s="2" t="str">
        <f t="shared" si="25"/>
        <v>ST</v>
      </c>
      <c r="F426">
        <v>200720433</v>
      </c>
      <c r="G426">
        <v>202606</v>
      </c>
      <c r="H426" t="s">
        <v>52</v>
      </c>
      <c r="I426" t="s">
        <v>321</v>
      </c>
      <c r="J426" t="s">
        <v>322</v>
      </c>
      <c r="K426" t="s">
        <v>54</v>
      </c>
      <c r="L426">
        <v>46240</v>
      </c>
      <c r="M426">
        <v>46271</v>
      </c>
      <c r="N426" s="21">
        <v>872696868642</v>
      </c>
      <c r="P426" t="s">
        <v>326</v>
      </c>
      <c r="Q426" t="s">
        <v>326</v>
      </c>
      <c r="R426" t="s">
        <v>56</v>
      </c>
      <c r="S426" t="s">
        <v>327</v>
      </c>
      <c r="T426">
        <v>21</v>
      </c>
      <c r="U426" t="s">
        <v>57</v>
      </c>
      <c r="V426">
        <v>21320</v>
      </c>
      <c r="W426">
        <v>90.84</v>
      </c>
      <c r="X426">
        <v>110.35</v>
      </c>
      <c r="Y426">
        <v>0</v>
      </c>
      <c r="Z426">
        <v>-69.13</v>
      </c>
      <c r="AA426">
        <v>132.06</v>
      </c>
      <c r="AB426">
        <v>6</v>
      </c>
      <c r="AC426">
        <v>94.16</v>
      </c>
      <c r="AD426">
        <v>94.16</v>
      </c>
      <c r="AE426" t="s">
        <v>8698</v>
      </c>
      <c r="AF426" t="s">
        <v>3438</v>
      </c>
      <c r="AG426" t="s">
        <v>3438</v>
      </c>
      <c r="AH426" t="s">
        <v>3439</v>
      </c>
      <c r="AI426" t="s">
        <v>3437</v>
      </c>
      <c r="AJ426">
        <v>62</v>
      </c>
      <c r="AK426" t="s">
        <v>57</v>
      </c>
      <c r="AL426">
        <v>62000</v>
      </c>
      <c r="AM426" t="s">
        <v>55</v>
      </c>
      <c r="AN426" t="s">
        <v>55</v>
      </c>
      <c r="AO426" t="s">
        <v>55</v>
      </c>
      <c r="AS426" t="s">
        <v>343</v>
      </c>
      <c r="AT426">
        <v>26</v>
      </c>
      <c r="AU426">
        <v>31</v>
      </c>
      <c r="AV426">
        <v>41</v>
      </c>
      <c r="BB426">
        <v>0</v>
      </c>
      <c r="BC426">
        <v>0</v>
      </c>
      <c r="BD426" t="s">
        <v>60</v>
      </c>
      <c r="BE426" t="s">
        <v>2497</v>
      </c>
      <c r="BF426">
        <v>634333759</v>
      </c>
      <c r="BH426" t="s">
        <v>323</v>
      </c>
      <c r="BI426" t="s">
        <v>320</v>
      </c>
      <c r="BJ426" s="23">
        <v>0.36805555555555558</v>
      </c>
      <c r="BK426">
        <v>78.8</v>
      </c>
      <c r="BL426">
        <v>95.73</v>
      </c>
      <c r="BM426">
        <v>0</v>
      </c>
      <c r="BN426">
        <v>-59.97</v>
      </c>
      <c r="BO426">
        <v>114.56</v>
      </c>
      <c r="BP426" t="s">
        <v>60</v>
      </c>
      <c r="BQ426">
        <v>1.1527377519999999</v>
      </c>
      <c r="BR426" t="s">
        <v>61</v>
      </c>
    </row>
    <row r="427" spans="1:70" x14ac:dyDescent="0.2">
      <c r="A427" s="19">
        <f t="shared" si="26"/>
        <v>13.809999999999995</v>
      </c>
      <c r="B427" s="20">
        <v>3752</v>
      </c>
      <c r="D427" s="2" t="s">
        <v>1381</v>
      </c>
      <c r="E427" s="2" t="str">
        <f t="shared" si="25"/>
        <v>ST</v>
      </c>
      <c r="F427">
        <v>200720433</v>
      </c>
      <c r="G427">
        <v>202606</v>
      </c>
      <c r="H427" t="s">
        <v>52</v>
      </c>
      <c r="I427" t="s">
        <v>321</v>
      </c>
      <c r="J427" t="s">
        <v>322</v>
      </c>
      <c r="K427" t="s">
        <v>54</v>
      </c>
      <c r="L427">
        <v>46028</v>
      </c>
      <c r="M427">
        <v>46059</v>
      </c>
      <c r="N427" s="21">
        <v>872381980200</v>
      </c>
      <c r="P427" t="s">
        <v>326</v>
      </c>
      <c r="Q427" t="s">
        <v>326</v>
      </c>
      <c r="R427" t="s">
        <v>56</v>
      </c>
      <c r="S427" t="s">
        <v>327</v>
      </c>
      <c r="T427">
        <v>21</v>
      </c>
      <c r="U427" t="s">
        <v>57</v>
      </c>
      <c r="V427">
        <v>21320</v>
      </c>
      <c r="W427">
        <v>67.42</v>
      </c>
      <c r="X427">
        <v>19.989999999999998</v>
      </c>
      <c r="Y427">
        <v>0</v>
      </c>
      <c r="Z427">
        <v>-51.31</v>
      </c>
      <c r="AA427">
        <v>36.1</v>
      </c>
      <c r="AB427">
        <v>4</v>
      </c>
      <c r="AC427">
        <v>60.5</v>
      </c>
      <c r="AD427">
        <v>13.2</v>
      </c>
      <c r="AE427" t="s">
        <v>8699</v>
      </c>
      <c r="AF427" t="s">
        <v>3440</v>
      </c>
      <c r="AG427" t="s">
        <v>3440</v>
      </c>
      <c r="AH427" t="s">
        <v>3441</v>
      </c>
      <c r="AI427" t="s">
        <v>3442</v>
      </c>
      <c r="AJ427">
        <v>74</v>
      </c>
      <c r="AK427" t="s">
        <v>57</v>
      </c>
      <c r="AL427">
        <v>74440</v>
      </c>
      <c r="AM427" t="s">
        <v>55</v>
      </c>
      <c r="AN427" t="s">
        <v>55</v>
      </c>
      <c r="AO427" t="s">
        <v>55</v>
      </c>
      <c r="AS427" t="s">
        <v>343</v>
      </c>
      <c r="AT427">
        <v>0</v>
      </c>
      <c r="AU427">
        <v>0</v>
      </c>
      <c r="AV427">
        <v>0</v>
      </c>
      <c r="BB427">
        <v>0</v>
      </c>
      <c r="BC427">
        <v>0</v>
      </c>
      <c r="BD427" t="s">
        <v>60</v>
      </c>
      <c r="BE427">
        <v>46240</v>
      </c>
      <c r="BF427">
        <v>634324015</v>
      </c>
      <c r="BH427" t="s">
        <v>323</v>
      </c>
      <c r="BI427" t="s">
        <v>320</v>
      </c>
      <c r="BJ427" s="23">
        <v>0.73472222222222228</v>
      </c>
      <c r="BK427">
        <v>57.8</v>
      </c>
      <c r="BL427">
        <v>17.14</v>
      </c>
      <c r="BM427">
        <v>0</v>
      </c>
      <c r="BN427">
        <v>-43.99</v>
      </c>
      <c r="BO427">
        <v>30.95</v>
      </c>
      <c r="BP427" t="s">
        <v>60</v>
      </c>
      <c r="BQ427">
        <v>1.1664392109999999</v>
      </c>
      <c r="BR427" t="s">
        <v>61</v>
      </c>
    </row>
    <row r="428" spans="1:70" x14ac:dyDescent="0.2">
      <c r="A428" s="19">
        <f t="shared" si="26"/>
        <v>6.4499999999999993</v>
      </c>
      <c r="B428" s="20">
        <v>3752</v>
      </c>
      <c r="D428" s="2" t="s">
        <v>346</v>
      </c>
      <c r="E428" s="2" t="str">
        <f t="shared" si="25"/>
        <v>ST</v>
      </c>
      <c r="F428">
        <v>200720433</v>
      </c>
      <c r="G428">
        <v>202606</v>
      </c>
      <c r="H428" t="s">
        <v>52</v>
      </c>
      <c r="I428" t="s">
        <v>321</v>
      </c>
      <c r="J428" t="s">
        <v>322</v>
      </c>
      <c r="K428" t="s">
        <v>54</v>
      </c>
      <c r="L428">
        <v>46118</v>
      </c>
      <c r="M428">
        <v>46148</v>
      </c>
      <c r="N428" s="21">
        <v>872525867044</v>
      </c>
      <c r="P428" t="s">
        <v>326</v>
      </c>
      <c r="Q428" t="s">
        <v>326</v>
      </c>
      <c r="R428" t="s">
        <v>56</v>
      </c>
      <c r="S428" t="s">
        <v>327</v>
      </c>
      <c r="T428">
        <v>21</v>
      </c>
      <c r="U428" t="s">
        <v>57</v>
      </c>
      <c r="V428">
        <v>21320</v>
      </c>
      <c r="W428">
        <v>31.42</v>
      </c>
      <c r="X428">
        <v>3.72</v>
      </c>
      <c r="Y428">
        <v>0</v>
      </c>
      <c r="Z428">
        <v>-23.92</v>
      </c>
      <c r="AA428">
        <v>11.23</v>
      </c>
      <c r="AB428">
        <v>1</v>
      </c>
      <c r="AC428">
        <v>13.2</v>
      </c>
      <c r="AD428">
        <v>13.2</v>
      </c>
      <c r="AE428" t="s">
        <v>8700</v>
      </c>
      <c r="AF428" t="s">
        <v>3443</v>
      </c>
      <c r="AG428" t="s">
        <v>3443</v>
      </c>
      <c r="AH428" t="s">
        <v>3444</v>
      </c>
      <c r="AI428" t="s">
        <v>3445</v>
      </c>
      <c r="AJ428">
        <v>41</v>
      </c>
      <c r="AK428" t="s">
        <v>57</v>
      </c>
      <c r="AL428">
        <v>41350</v>
      </c>
      <c r="AM428" t="s">
        <v>55</v>
      </c>
      <c r="AN428" t="s">
        <v>55</v>
      </c>
      <c r="AO428" t="s">
        <v>55</v>
      </c>
      <c r="AS428" t="s">
        <v>343</v>
      </c>
      <c r="AT428">
        <v>0</v>
      </c>
      <c r="AU428">
        <v>0</v>
      </c>
      <c r="AV428">
        <v>0</v>
      </c>
      <c r="BB428">
        <v>0</v>
      </c>
      <c r="BC428">
        <v>0</v>
      </c>
      <c r="BD428" t="s">
        <v>60</v>
      </c>
      <c r="BE428" s="5" t="s">
        <v>2497</v>
      </c>
      <c r="BF428">
        <v>634333759</v>
      </c>
      <c r="BH428" t="s">
        <v>323</v>
      </c>
      <c r="BI428" t="s">
        <v>320</v>
      </c>
      <c r="BJ428" s="23">
        <v>0.39444444444444443</v>
      </c>
      <c r="BK428">
        <v>27</v>
      </c>
      <c r="BL428">
        <v>3.2</v>
      </c>
      <c r="BM428">
        <v>0</v>
      </c>
      <c r="BN428">
        <v>-20.55</v>
      </c>
      <c r="BO428">
        <v>9.65</v>
      </c>
      <c r="BP428" t="s">
        <v>60</v>
      </c>
      <c r="BQ428">
        <v>1.163778556</v>
      </c>
      <c r="BR428" t="s">
        <v>61</v>
      </c>
    </row>
    <row r="429" spans="1:70" x14ac:dyDescent="0.2">
      <c r="A429" s="19">
        <f t="shared" si="26"/>
        <v>17.159999999999997</v>
      </c>
      <c r="B429" s="20">
        <v>3752</v>
      </c>
      <c r="D429" s="2" t="s">
        <v>1381</v>
      </c>
      <c r="E429" s="2" t="str">
        <f t="shared" si="25"/>
        <v>ST</v>
      </c>
      <c r="F429">
        <v>200720433</v>
      </c>
      <c r="G429">
        <v>202606</v>
      </c>
      <c r="H429" t="s">
        <v>52</v>
      </c>
      <c r="I429" t="s">
        <v>321</v>
      </c>
      <c r="J429" t="s">
        <v>322</v>
      </c>
      <c r="K429" t="s">
        <v>54</v>
      </c>
      <c r="L429" t="s">
        <v>1816</v>
      </c>
      <c r="M429" t="s">
        <v>2039</v>
      </c>
      <c r="N429" s="21">
        <v>872284697189</v>
      </c>
      <c r="P429" t="s">
        <v>326</v>
      </c>
      <c r="Q429" t="s">
        <v>326</v>
      </c>
      <c r="R429" t="s">
        <v>56</v>
      </c>
      <c r="S429" t="s">
        <v>327</v>
      </c>
      <c r="T429">
        <v>21</v>
      </c>
      <c r="U429" t="s">
        <v>57</v>
      </c>
      <c r="V429">
        <v>21320</v>
      </c>
      <c r="W429">
        <v>83.59</v>
      </c>
      <c r="X429">
        <v>8.89</v>
      </c>
      <c r="Y429">
        <v>0</v>
      </c>
      <c r="Z429">
        <v>-63.61</v>
      </c>
      <c r="AA429">
        <v>28.87</v>
      </c>
      <c r="AB429">
        <v>5</v>
      </c>
      <c r="AC429">
        <v>82.06</v>
      </c>
      <c r="AD429">
        <v>14.3</v>
      </c>
      <c r="AE429" t="s">
        <v>8701</v>
      </c>
      <c r="AF429" t="s">
        <v>3446</v>
      </c>
      <c r="AG429" t="s">
        <v>3446</v>
      </c>
      <c r="AH429" t="s">
        <v>361</v>
      </c>
      <c r="AI429" t="s">
        <v>3447</v>
      </c>
      <c r="AJ429">
        <v>83</v>
      </c>
      <c r="AK429" t="s">
        <v>57</v>
      </c>
      <c r="AL429">
        <v>83690</v>
      </c>
      <c r="AM429" t="s">
        <v>55</v>
      </c>
      <c r="AN429" t="s">
        <v>55</v>
      </c>
      <c r="AO429" t="s">
        <v>55</v>
      </c>
      <c r="AS429" t="s">
        <v>343</v>
      </c>
      <c r="AT429">
        <v>4</v>
      </c>
      <c r="AU429">
        <v>74</v>
      </c>
      <c r="AV429">
        <v>113</v>
      </c>
      <c r="BB429">
        <v>0</v>
      </c>
      <c r="BC429">
        <v>0</v>
      </c>
      <c r="BD429" t="s">
        <v>60</v>
      </c>
      <c r="BE429">
        <v>46240</v>
      </c>
      <c r="BF429">
        <v>634324015</v>
      </c>
      <c r="BH429" t="s">
        <v>323</v>
      </c>
      <c r="BI429" t="s">
        <v>320</v>
      </c>
      <c r="BJ429" s="23">
        <v>0.48958333333333331</v>
      </c>
      <c r="BK429">
        <v>71.8</v>
      </c>
      <c r="BL429">
        <v>7.64</v>
      </c>
      <c r="BM429">
        <v>0</v>
      </c>
      <c r="BN429">
        <v>-54.64</v>
      </c>
      <c r="BO429">
        <v>24.8</v>
      </c>
      <c r="BP429" t="s">
        <v>60</v>
      </c>
      <c r="BQ429">
        <v>1.164252783</v>
      </c>
      <c r="BR429" t="s">
        <v>61</v>
      </c>
    </row>
    <row r="430" spans="1:70" x14ac:dyDescent="0.2">
      <c r="A430" s="19">
        <f t="shared" si="26"/>
        <v>19.840000000000003</v>
      </c>
      <c r="B430" s="20">
        <v>3752</v>
      </c>
      <c r="D430" s="2" t="s">
        <v>1381</v>
      </c>
      <c r="E430" s="2" t="str">
        <f t="shared" si="25"/>
        <v>ST</v>
      </c>
      <c r="F430">
        <v>200720433</v>
      </c>
      <c r="G430">
        <v>202606</v>
      </c>
      <c r="H430" t="s">
        <v>52</v>
      </c>
      <c r="I430" t="s">
        <v>321</v>
      </c>
      <c r="J430" t="s">
        <v>322</v>
      </c>
      <c r="K430" t="s">
        <v>54</v>
      </c>
      <c r="L430">
        <v>46301</v>
      </c>
      <c r="M430">
        <v>46332</v>
      </c>
      <c r="N430" s="21">
        <v>872880646329</v>
      </c>
      <c r="P430" t="s">
        <v>326</v>
      </c>
      <c r="Q430" t="s">
        <v>326</v>
      </c>
      <c r="R430" t="s">
        <v>56</v>
      </c>
      <c r="S430" t="s">
        <v>327</v>
      </c>
      <c r="T430">
        <v>21</v>
      </c>
      <c r="U430" t="s">
        <v>57</v>
      </c>
      <c r="V430">
        <v>21320</v>
      </c>
      <c r="W430">
        <v>95.71</v>
      </c>
      <c r="X430">
        <v>110.98</v>
      </c>
      <c r="Y430">
        <v>0</v>
      </c>
      <c r="Z430">
        <v>-72.83</v>
      </c>
      <c r="AA430">
        <v>133.86000000000001</v>
      </c>
      <c r="AB430">
        <v>7</v>
      </c>
      <c r="AC430">
        <v>99.22</v>
      </c>
      <c r="AD430">
        <v>99.22</v>
      </c>
      <c r="AE430" t="s">
        <v>8702</v>
      </c>
      <c r="AF430" t="s">
        <v>3448</v>
      </c>
      <c r="AG430" t="s">
        <v>3448</v>
      </c>
      <c r="AH430" t="s">
        <v>3449</v>
      </c>
      <c r="AI430" t="s">
        <v>3450</v>
      </c>
      <c r="AJ430">
        <v>69</v>
      </c>
      <c r="AK430" t="s">
        <v>57</v>
      </c>
      <c r="AL430">
        <v>69400</v>
      </c>
      <c r="AM430" t="s">
        <v>55</v>
      </c>
      <c r="AN430" t="s">
        <v>55</v>
      </c>
      <c r="AO430" t="s">
        <v>55</v>
      </c>
      <c r="AS430" t="s">
        <v>343</v>
      </c>
      <c r="AT430">
        <v>30</v>
      </c>
      <c r="AU430">
        <v>31</v>
      </c>
      <c r="AV430">
        <v>39</v>
      </c>
      <c r="BB430">
        <v>0</v>
      </c>
      <c r="BC430">
        <v>0</v>
      </c>
      <c r="BD430" t="s">
        <v>60</v>
      </c>
      <c r="BE430" t="s">
        <v>2497</v>
      </c>
      <c r="BF430">
        <v>634333759</v>
      </c>
      <c r="BH430" t="s">
        <v>323</v>
      </c>
      <c r="BI430" t="s">
        <v>320</v>
      </c>
      <c r="BJ430" s="23">
        <v>0.47291666666666665</v>
      </c>
      <c r="BK430">
        <v>83</v>
      </c>
      <c r="BL430">
        <v>96.24</v>
      </c>
      <c r="BM430">
        <v>0</v>
      </c>
      <c r="BN430">
        <v>-63.16</v>
      </c>
      <c r="BO430">
        <v>116.08</v>
      </c>
      <c r="BP430" t="s">
        <v>60</v>
      </c>
      <c r="BQ430">
        <v>1.153163127</v>
      </c>
      <c r="BR430" t="s">
        <v>61</v>
      </c>
    </row>
    <row r="431" spans="1:70" x14ac:dyDescent="0.2">
      <c r="A431" s="19">
        <f t="shared" si="26"/>
        <v>10.129999999999995</v>
      </c>
      <c r="B431" s="20">
        <v>3752</v>
      </c>
      <c r="D431" s="2" t="s">
        <v>1381</v>
      </c>
      <c r="E431" s="2" t="str">
        <f t="shared" si="25"/>
        <v>ST</v>
      </c>
      <c r="F431">
        <v>200720433</v>
      </c>
      <c r="G431">
        <v>202606</v>
      </c>
      <c r="H431" t="s">
        <v>52</v>
      </c>
      <c r="I431" t="s">
        <v>321</v>
      </c>
      <c r="J431" t="s">
        <v>322</v>
      </c>
      <c r="K431" t="s">
        <v>54</v>
      </c>
      <c r="L431" s="5" t="s">
        <v>1817</v>
      </c>
      <c r="M431" s="5" t="s">
        <v>2039</v>
      </c>
      <c r="N431" s="21">
        <v>872333239062</v>
      </c>
      <c r="P431" t="s">
        <v>326</v>
      </c>
      <c r="Q431" t="s">
        <v>326</v>
      </c>
      <c r="R431" t="s">
        <v>56</v>
      </c>
      <c r="S431" t="s">
        <v>327</v>
      </c>
      <c r="T431">
        <v>21</v>
      </c>
      <c r="U431" t="s">
        <v>57</v>
      </c>
      <c r="V431">
        <v>21320</v>
      </c>
      <c r="W431">
        <v>49.32</v>
      </c>
      <c r="X431">
        <v>5.25</v>
      </c>
      <c r="Y431">
        <v>0</v>
      </c>
      <c r="Z431">
        <v>-37.54</v>
      </c>
      <c r="AA431">
        <v>17.03</v>
      </c>
      <c r="AB431">
        <v>2</v>
      </c>
      <c r="AC431">
        <v>35.64</v>
      </c>
      <c r="AD431">
        <v>3.52</v>
      </c>
      <c r="AE431" t="s">
        <v>1482</v>
      </c>
      <c r="AF431" t="s">
        <v>3451</v>
      </c>
      <c r="AG431" t="s">
        <v>3451</v>
      </c>
      <c r="AH431" t="s">
        <v>3452</v>
      </c>
      <c r="AI431" t="s">
        <v>654</v>
      </c>
      <c r="AJ431">
        <v>83</v>
      </c>
      <c r="AK431" t="s">
        <v>57</v>
      </c>
      <c r="AL431">
        <v>83200</v>
      </c>
      <c r="AM431" t="s">
        <v>55</v>
      </c>
      <c r="AN431" t="s">
        <v>55</v>
      </c>
      <c r="AO431" t="s">
        <v>55</v>
      </c>
      <c r="AS431" t="s">
        <v>343</v>
      </c>
      <c r="AT431">
        <v>30</v>
      </c>
      <c r="AU431">
        <v>31</v>
      </c>
      <c r="AV431">
        <v>39</v>
      </c>
      <c r="BB431">
        <v>0</v>
      </c>
      <c r="BC431">
        <v>0</v>
      </c>
      <c r="BD431" t="s">
        <v>60</v>
      </c>
      <c r="BE431">
        <v>46240</v>
      </c>
      <c r="BF431">
        <v>634324015</v>
      </c>
      <c r="BH431" t="s">
        <v>323</v>
      </c>
      <c r="BI431" t="s">
        <v>320</v>
      </c>
      <c r="BJ431" s="23">
        <v>0.47013888888888888</v>
      </c>
      <c r="BK431">
        <v>42.4</v>
      </c>
      <c r="BL431">
        <v>4.51</v>
      </c>
      <c r="BM431">
        <v>0</v>
      </c>
      <c r="BN431">
        <v>-32.270000000000003</v>
      </c>
      <c r="BO431">
        <v>14.64</v>
      </c>
      <c r="BP431" t="s">
        <v>60</v>
      </c>
      <c r="BQ431">
        <v>1.163318249</v>
      </c>
      <c r="BR431" t="s">
        <v>61</v>
      </c>
    </row>
    <row r="432" spans="1:70" x14ac:dyDescent="0.2">
      <c r="A432" s="19">
        <f t="shared" si="26"/>
        <v>11.809999999999995</v>
      </c>
      <c r="B432" s="20">
        <v>3752</v>
      </c>
      <c r="D432" s="2" t="s">
        <v>346</v>
      </c>
      <c r="E432" s="2" t="str">
        <f t="shared" si="25"/>
        <v>ST</v>
      </c>
      <c r="F432">
        <v>200720433</v>
      </c>
      <c r="G432">
        <v>202606</v>
      </c>
      <c r="H432" t="s">
        <v>52</v>
      </c>
      <c r="I432" t="s">
        <v>321</v>
      </c>
      <c r="J432" t="s">
        <v>322</v>
      </c>
      <c r="K432" t="s">
        <v>54</v>
      </c>
      <c r="L432" s="5">
        <v>46087</v>
      </c>
      <c r="M432" s="5">
        <v>46118</v>
      </c>
      <c r="N432" s="21">
        <v>872534381336</v>
      </c>
      <c r="P432" t="s">
        <v>326</v>
      </c>
      <c r="Q432" t="s">
        <v>326</v>
      </c>
      <c r="R432" t="s">
        <v>56</v>
      </c>
      <c r="S432" t="s">
        <v>327</v>
      </c>
      <c r="T432">
        <v>21</v>
      </c>
      <c r="U432" t="s">
        <v>57</v>
      </c>
      <c r="V432">
        <v>21320</v>
      </c>
      <c r="W432">
        <v>57.51</v>
      </c>
      <c r="X432">
        <v>6.81</v>
      </c>
      <c r="Y432">
        <v>0</v>
      </c>
      <c r="Z432">
        <v>-43.76</v>
      </c>
      <c r="AA432">
        <v>20.56</v>
      </c>
      <c r="AB432">
        <v>3</v>
      </c>
      <c r="AC432">
        <v>48.4</v>
      </c>
      <c r="AD432">
        <v>7.26</v>
      </c>
      <c r="AE432" t="s">
        <v>8703</v>
      </c>
      <c r="AF432" t="s">
        <v>3453</v>
      </c>
      <c r="AG432" t="s">
        <v>3454</v>
      </c>
      <c r="AH432" t="s">
        <v>3455</v>
      </c>
      <c r="AI432" t="s">
        <v>364</v>
      </c>
      <c r="AJ432">
        <v>74</v>
      </c>
      <c r="AK432" t="s">
        <v>57</v>
      </c>
      <c r="AL432">
        <v>74940</v>
      </c>
      <c r="AM432" t="s">
        <v>55</v>
      </c>
      <c r="AN432" t="s">
        <v>55</v>
      </c>
      <c r="AO432" t="s">
        <v>55</v>
      </c>
      <c r="AS432" t="s">
        <v>343</v>
      </c>
      <c r="AT432">
        <v>0</v>
      </c>
      <c r="AU432">
        <v>0</v>
      </c>
      <c r="AV432">
        <v>0</v>
      </c>
      <c r="BB432">
        <v>0</v>
      </c>
      <c r="BC432">
        <v>0</v>
      </c>
      <c r="BD432" t="s">
        <v>60</v>
      </c>
      <c r="BE432">
        <v>46240</v>
      </c>
      <c r="BF432">
        <v>634324015</v>
      </c>
      <c r="BH432" t="s">
        <v>323</v>
      </c>
      <c r="BI432" t="s">
        <v>320</v>
      </c>
      <c r="BJ432" s="23">
        <v>0.51527777777777772</v>
      </c>
      <c r="BK432">
        <v>49.4</v>
      </c>
      <c r="BL432">
        <v>5.85</v>
      </c>
      <c r="BM432">
        <v>0</v>
      </c>
      <c r="BN432">
        <v>-37.590000000000003</v>
      </c>
      <c r="BO432">
        <v>17.66</v>
      </c>
      <c r="BP432" t="s">
        <v>60</v>
      </c>
      <c r="BQ432">
        <v>1.164090147</v>
      </c>
      <c r="BR432" t="s">
        <v>61</v>
      </c>
    </row>
    <row r="433" spans="1:70" x14ac:dyDescent="0.2">
      <c r="A433" s="19">
        <f t="shared" si="26"/>
        <v>10.129999999999995</v>
      </c>
      <c r="B433" s="20">
        <v>3752</v>
      </c>
      <c r="D433" s="2" t="s">
        <v>1381</v>
      </c>
      <c r="E433" s="2" t="str">
        <f t="shared" si="25"/>
        <v>ST</v>
      </c>
      <c r="F433">
        <v>200720433</v>
      </c>
      <c r="G433">
        <v>202606</v>
      </c>
      <c r="H433" t="s">
        <v>52</v>
      </c>
      <c r="I433" t="s">
        <v>321</v>
      </c>
      <c r="J433" t="s">
        <v>322</v>
      </c>
      <c r="K433" t="s">
        <v>54</v>
      </c>
      <c r="L433" s="5" t="s">
        <v>2039</v>
      </c>
      <c r="M433" s="5">
        <v>46059</v>
      </c>
      <c r="N433" s="21">
        <v>872384073946</v>
      </c>
      <c r="P433" t="s">
        <v>326</v>
      </c>
      <c r="Q433" t="s">
        <v>326</v>
      </c>
      <c r="R433" t="s">
        <v>56</v>
      </c>
      <c r="S433" t="s">
        <v>327</v>
      </c>
      <c r="T433">
        <v>21</v>
      </c>
      <c r="U433" t="s">
        <v>57</v>
      </c>
      <c r="V433">
        <v>21320</v>
      </c>
      <c r="W433">
        <v>49.45</v>
      </c>
      <c r="X433">
        <v>5.87</v>
      </c>
      <c r="Y433">
        <v>0</v>
      </c>
      <c r="Z433">
        <v>-37.64</v>
      </c>
      <c r="AA433">
        <v>17.68</v>
      </c>
      <c r="AB433">
        <v>3</v>
      </c>
      <c r="AC433">
        <v>37.18</v>
      </c>
      <c r="AD433">
        <v>5.94</v>
      </c>
      <c r="AE433" t="s">
        <v>8704</v>
      </c>
      <c r="AF433" t="s">
        <v>985</v>
      </c>
      <c r="AG433" t="s">
        <v>985</v>
      </c>
      <c r="AH433" t="s">
        <v>361</v>
      </c>
      <c r="AI433" t="s">
        <v>3456</v>
      </c>
      <c r="AJ433">
        <v>56</v>
      </c>
      <c r="AK433" t="s">
        <v>57</v>
      </c>
      <c r="AL433">
        <v>56950</v>
      </c>
      <c r="AM433" t="s">
        <v>55</v>
      </c>
      <c r="AN433" t="s">
        <v>55</v>
      </c>
      <c r="AO433" t="s">
        <v>55</v>
      </c>
      <c r="AS433" t="s">
        <v>343</v>
      </c>
      <c r="AT433">
        <v>0</v>
      </c>
      <c r="AU433">
        <v>0</v>
      </c>
      <c r="AV433">
        <v>0</v>
      </c>
      <c r="BB433">
        <v>0</v>
      </c>
      <c r="BC433">
        <v>0</v>
      </c>
      <c r="BD433" t="s">
        <v>60</v>
      </c>
      <c r="BE433">
        <v>46240</v>
      </c>
      <c r="BF433">
        <v>634324015</v>
      </c>
      <c r="BH433" t="s">
        <v>323</v>
      </c>
      <c r="BI433" t="s">
        <v>320</v>
      </c>
      <c r="BJ433" s="23">
        <v>0.40555555555555556</v>
      </c>
      <c r="BK433">
        <v>42.4</v>
      </c>
      <c r="BL433">
        <v>5.03</v>
      </c>
      <c r="BM433">
        <v>0</v>
      </c>
      <c r="BN433">
        <v>-32.270000000000003</v>
      </c>
      <c r="BO433">
        <v>15.16</v>
      </c>
      <c r="BP433" t="s">
        <v>60</v>
      </c>
      <c r="BQ433">
        <v>1.166343978</v>
      </c>
      <c r="BR433" t="s">
        <v>61</v>
      </c>
    </row>
    <row r="434" spans="1:70" x14ac:dyDescent="0.2">
      <c r="A434" s="19">
        <f t="shared" si="26"/>
        <v>13.479999999999997</v>
      </c>
      <c r="B434" s="20">
        <v>3752</v>
      </c>
      <c r="D434" s="2" t="s">
        <v>1381</v>
      </c>
      <c r="E434" s="2" t="str">
        <f t="shared" si="25"/>
        <v>ST</v>
      </c>
      <c r="F434">
        <v>200720433</v>
      </c>
      <c r="G434">
        <v>202606</v>
      </c>
      <c r="H434" t="s">
        <v>52</v>
      </c>
      <c r="I434" t="s">
        <v>321</v>
      </c>
      <c r="J434" t="s">
        <v>322</v>
      </c>
      <c r="K434" t="s">
        <v>54</v>
      </c>
      <c r="L434" s="5">
        <v>46240</v>
      </c>
      <c r="M434">
        <v>46271</v>
      </c>
      <c r="N434" s="21">
        <v>872767695599</v>
      </c>
      <c r="P434" t="s">
        <v>326</v>
      </c>
      <c r="Q434" t="s">
        <v>326</v>
      </c>
      <c r="R434" t="s">
        <v>56</v>
      </c>
      <c r="S434" t="s">
        <v>327</v>
      </c>
      <c r="T434">
        <v>21</v>
      </c>
      <c r="U434" t="s">
        <v>57</v>
      </c>
      <c r="V434">
        <v>21320</v>
      </c>
      <c r="W434">
        <v>65.010000000000005</v>
      </c>
      <c r="X434">
        <v>7.7</v>
      </c>
      <c r="Y434">
        <v>0</v>
      </c>
      <c r="Z434">
        <v>-49.48</v>
      </c>
      <c r="AA434">
        <v>23.24</v>
      </c>
      <c r="AB434">
        <v>4</v>
      </c>
      <c r="AC434">
        <v>59.4</v>
      </c>
      <c r="AD434">
        <v>59.4</v>
      </c>
      <c r="AE434" t="s">
        <v>1572</v>
      </c>
      <c r="AF434" t="s">
        <v>3457</v>
      </c>
      <c r="AG434" t="s">
        <v>3457</v>
      </c>
      <c r="AH434" t="s">
        <v>3458</v>
      </c>
      <c r="AI434" t="s">
        <v>328</v>
      </c>
      <c r="AJ434">
        <v>64</v>
      </c>
      <c r="AK434" t="s">
        <v>57</v>
      </c>
      <c r="AL434">
        <v>64200</v>
      </c>
      <c r="AM434" t="s">
        <v>55</v>
      </c>
      <c r="AN434" t="s">
        <v>55</v>
      </c>
      <c r="AO434" t="s">
        <v>55</v>
      </c>
      <c r="AS434" t="s">
        <v>343</v>
      </c>
      <c r="AT434">
        <v>0</v>
      </c>
      <c r="AU434">
        <v>0</v>
      </c>
      <c r="AV434">
        <v>0</v>
      </c>
      <c r="BB434">
        <v>0</v>
      </c>
      <c r="BC434">
        <v>0</v>
      </c>
      <c r="BD434" t="s">
        <v>60</v>
      </c>
      <c r="BE434" t="s">
        <v>2497</v>
      </c>
      <c r="BF434">
        <v>634333759</v>
      </c>
      <c r="BH434" t="s">
        <v>323</v>
      </c>
      <c r="BI434" t="s">
        <v>320</v>
      </c>
      <c r="BJ434" s="23">
        <v>0.4826388888888889</v>
      </c>
      <c r="BK434">
        <v>56.4</v>
      </c>
      <c r="BL434">
        <v>6.68</v>
      </c>
      <c r="BM434">
        <v>0</v>
      </c>
      <c r="BN434">
        <v>-42.92</v>
      </c>
      <c r="BO434">
        <v>20.16</v>
      </c>
      <c r="BP434" t="s">
        <v>60</v>
      </c>
      <c r="BQ434">
        <v>1.1527377519999999</v>
      </c>
      <c r="BR434" t="s">
        <v>61</v>
      </c>
    </row>
    <row r="435" spans="1:70" x14ac:dyDescent="0.2">
      <c r="A435" s="19">
        <f t="shared" si="26"/>
        <v>13.479999999999997</v>
      </c>
      <c r="B435" s="20">
        <v>3752</v>
      </c>
      <c r="D435" s="2" t="s">
        <v>346</v>
      </c>
      <c r="E435" s="2" t="str">
        <f t="shared" si="25"/>
        <v>ST</v>
      </c>
      <c r="F435">
        <v>200720433</v>
      </c>
      <c r="G435">
        <v>202606</v>
      </c>
      <c r="H435" t="s">
        <v>52</v>
      </c>
      <c r="I435" t="s">
        <v>321</v>
      </c>
      <c r="J435" t="s">
        <v>322</v>
      </c>
      <c r="K435" t="s">
        <v>54</v>
      </c>
      <c r="L435">
        <v>46118</v>
      </c>
      <c r="M435" s="5">
        <v>46148</v>
      </c>
      <c r="N435" s="21">
        <v>872634740443</v>
      </c>
      <c r="P435" t="s">
        <v>326</v>
      </c>
      <c r="Q435" t="s">
        <v>326</v>
      </c>
      <c r="R435" t="s">
        <v>56</v>
      </c>
      <c r="S435" t="s">
        <v>327</v>
      </c>
      <c r="T435">
        <v>21</v>
      </c>
      <c r="U435" t="s">
        <v>57</v>
      </c>
      <c r="V435">
        <v>21320</v>
      </c>
      <c r="W435">
        <v>65.64</v>
      </c>
      <c r="X435">
        <v>7.77</v>
      </c>
      <c r="Y435">
        <v>0</v>
      </c>
      <c r="Z435">
        <v>-49.95</v>
      </c>
      <c r="AA435">
        <v>23.46</v>
      </c>
      <c r="AB435">
        <v>3</v>
      </c>
      <c r="AC435">
        <v>59.4</v>
      </c>
      <c r="AD435">
        <v>59.4</v>
      </c>
      <c r="AE435" t="s">
        <v>8705</v>
      </c>
      <c r="AF435" t="s">
        <v>3459</v>
      </c>
      <c r="AG435" t="s">
        <v>3459</v>
      </c>
      <c r="AH435" t="s">
        <v>3460</v>
      </c>
      <c r="AI435" t="s">
        <v>3461</v>
      </c>
      <c r="AJ435">
        <v>7</v>
      </c>
      <c r="AK435" t="s">
        <v>57</v>
      </c>
      <c r="AL435">
        <v>7250</v>
      </c>
      <c r="AM435" t="s">
        <v>55</v>
      </c>
      <c r="AN435" t="s">
        <v>55</v>
      </c>
      <c r="AO435" t="s">
        <v>55</v>
      </c>
      <c r="AS435" t="s">
        <v>343</v>
      </c>
      <c r="AT435">
        <v>31</v>
      </c>
      <c r="AU435">
        <v>31</v>
      </c>
      <c r="AV435">
        <v>41</v>
      </c>
      <c r="BB435">
        <v>0</v>
      </c>
      <c r="BC435">
        <v>0</v>
      </c>
      <c r="BD435" t="s">
        <v>60</v>
      </c>
      <c r="BE435" s="5" t="s">
        <v>2497</v>
      </c>
      <c r="BF435">
        <v>634333759</v>
      </c>
      <c r="BH435" t="s">
        <v>323</v>
      </c>
      <c r="BI435" t="s">
        <v>320</v>
      </c>
      <c r="BJ435" s="23">
        <v>0.46736111111111112</v>
      </c>
      <c r="BK435">
        <v>56.4</v>
      </c>
      <c r="BL435">
        <v>6.68</v>
      </c>
      <c r="BM435">
        <v>0</v>
      </c>
      <c r="BN435">
        <v>-42.92</v>
      </c>
      <c r="BO435">
        <v>20.16</v>
      </c>
      <c r="BP435" t="s">
        <v>60</v>
      </c>
      <c r="BQ435">
        <v>1.163778556</v>
      </c>
      <c r="BR435" t="s">
        <v>61</v>
      </c>
    </row>
    <row r="436" spans="1:70" x14ac:dyDescent="0.2">
      <c r="A436" s="19">
        <f t="shared" si="26"/>
        <v>15.149999999999999</v>
      </c>
      <c r="B436" s="20">
        <v>3752</v>
      </c>
      <c r="D436" s="2" t="s">
        <v>1381</v>
      </c>
      <c r="E436" s="2" t="str">
        <f t="shared" si="25"/>
        <v>ST</v>
      </c>
      <c r="F436">
        <v>200720433</v>
      </c>
      <c r="G436">
        <v>202606</v>
      </c>
      <c r="H436" t="s">
        <v>52</v>
      </c>
      <c r="I436" t="s">
        <v>321</v>
      </c>
      <c r="J436" t="s">
        <v>322</v>
      </c>
      <c r="K436" t="s">
        <v>54</v>
      </c>
      <c r="L436">
        <v>46301</v>
      </c>
      <c r="M436" s="5">
        <v>46332</v>
      </c>
      <c r="N436" s="21">
        <v>872889503309</v>
      </c>
      <c r="P436" t="s">
        <v>326</v>
      </c>
      <c r="Q436" t="s">
        <v>326</v>
      </c>
      <c r="R436" t="s">
        <v>56</v>
      </c>
      <c r="S436" t="s">
        <v>327</v>
      </c>
      <c r="T436">
        <v>21</v>
      </c>
      <c r="U436" t="s">
        <v>57</v>
      </c>
      <c r="V436">
        <v>21320</v>
      </c>
      <c r="W436">
        <v>73.11</v>
      </c>
      <c r="X436">
        <v>8.66</v>
      </c>
      <c r="Y436">
        <v>0</v>
      </c>
      <c r="Z436">
        <v>-55.64</v>
      </c>
      <c r="AA436">
        <v>26.13</v>
      </c>
      <c r="AB436">
        <v>4</v>
      </c>
      <c r="AC436">
        <v>68.64</v>
      </c>
      <c r="AD436">
        <v>68.64</v>
      </c>
      <c r="AE436" t="s">
        <v>8706</v>
      </c>
      <c r="AF436" t="s">
        <v>1148</v>
      </c>
      <c r="AG436" t="s">
        <v>1148</v>
      </c>
      <c r="AH436" t="s">
        <v>3462</v>
      </c>
      <c r="AI436" t="s">
        <v>561</v>
      </c>
      <c r="AJ436">
        <v>7</v>
      </c>
      <c r="AK436" t="s">
        <v>57</v>
      </c>
      <c r="AL436">
        <v>7100</v>
      </c>
      <c r="AM436" t="s">
        <v>55</v>
      </c>
      <c r="AN436" t="s">
        <v>55</v>
      </c>
      <c r="AO436" t="s">
        <v>55</v>
      </c>
      <c r="AS436" t="s">
        <v>343</v>
      </c>
      <c r="AT436">
        <v>0</v>
      </c>
      <c r="AU436">
        <v>0</v>
      </c>
      <c r="AV436">
        <v>0</v>
      </c>
      <c r="BB436">
        <v>0</v>
      </c>
      <c r="BC436">
        <v>0</v>
      </c>
      <c r="BD436" t="s">
        <v>60</v>
      </c>
      <c r="BE436" s="5" t="s">
        <v>2497</v>
      </c>
      <c r="BF436">
        <v>634333759</v>
      </c>
      <c r="BH436" t="s">
        <v>323</v>
      </c>
      <c r="BI436" t="s">
        <v>320</v>
      </c>
      <c r="BJ436" s="23">
        <v>0.43541666666666667</v>
      </c>
      <c r="BK436">
        <v>63.4</v>
      </c>
      <c r="BL436">
        <v>7.51</v>
      </c>
      <c r="BM436">
        <v>0</v>
      </c>
      <c r="BN436">
        <v>-48.25</v>
      </c>
      <c r="BO436">
        <v>22.66</v>
      </c>
      <c r="BP436" t="s">
        <v>60</v>
      </c>
      <c r="BQ436">
        <v>1.153163127</v>
      </c>
      <c r="BR436" t="s">
        <v>61</v>
      </c>
    </row>
    <row r="437" spans="1:70" x14ac:dyDescent="0.2">
      <c r="A437" s="19">
        <f t="shared" si="26"/>
        <v>8.4599999999999973</v>
      </c>
      <c r="B437" s="20">
        <v>3752</v>
      </c>
      <c r="D437" s="2" t="s">
        <v>1381</v>
      </c>
      <c r="E437" s="2" t="str">
        <f t="shared" si="25"/>
        <v>ST</v>
      </c>
      <c r="F437">
        <v>200720433</v>
      </c>
      <c r="G437">
        <v>202606</v>
      </c>
      <c r="H437" t="s">
        <v>52</v>
      </c>
      <c r="I437" t="s">
        <v>321</v>
      </c>
      <c r="J437" t="s">
        <v>322</v>
      </c>
      <c r="K437" t="s">
        <v>54</v>
      </c>
      <c r="L437" t="s">
        <v>1817</v>
      </c>
      <c r="M437" s="5" t="s">
        <v>2039</v>
      </c>
      <c r="N437" s="21">
        <v>872328695189</v>
      </c>
      <c r="P437" t="s">
        <v>326</v>
      </c>
      <c r="Q437" t="s">
        <v>326</v>
      </c>
      <c r="R437" t="s">
        <v>56</v>
      </c>
      <c r="S437" t="s">
        <v>327</v>
      </c>
      <c r="T437">
        <v>21</v>
      </c>
      <c r="U437" t="s">
        <v>57</v>
      </c>
      <c r="V437">
        <v>21320</v>
      </c>
      <c r="W437">
        <v>41.18</v>
      </c>
      <c r="X437">
        <v>4.3899999999999997</v>
      </c>
      <c r="Y437">
        <v>0</v>
      </c>
      <c r="Z437">
        <v>-31.34</v>
      </c>
      <c r="AA437">
        <v>14.23</v>
      </c>
      <c r="AB437">
        <v>2</v>
      </c>
      <c r="AC437">
        <v>24.86</v>
      </c>
      <c r="AD437">
        <v>5.28</v>
      </c>
      <c r="AE437" t="s">
        <v>8707</v>
      </c>
      <c r="AF437" t="s">
        <v>3463</v>
      </c>
      <c r="AG437" t="s">
        <v>3463</v>
      </c>
      <c r="AH437" t="s">
        <v>3464</v>
      </c>
      <c r="AI437" t="s">
        <v>3465</v>
      </c>
      <c r="AJ437">
        <v>62</v>
      </c>
      <c r="AK437" t="s">
        <v>57</v>
      </c>
      <c r="AL437">
        <v>62800</v>
      </c>
      <c r="AM437" t="s">
        <v>55</v>
      </c>
      <c r="AN437" t="s">
        <v>55</v>
      </c>
      <c r="AO437" t="s">
        <v>55</v>
      </c>
      <c r="AS437" t="s">
        <v>343</v>
      </c>
      <c r="AT437">
        <v>20</v>
      </c>
      <c r="AU437">
        <v>20</v>
      </c>
      <c r="AV437">
        <v>29</v>
      </c>
      <c r="BB437">
        <v>0</v>
      </c>
      <c r="BC437">
        <v>0</v>
      </c>
      <c r="BD437" t="s">
        <v>60</v>
      </c>
      <c r="BE437" s="5">
        <v>46240</v>
      </c>
      <c r="BF437">
        <v>634324015</v>
      </c>
      <c r="BH437" t="s">
        <v>323</v>
      </c>
      <c r="BI437" t="s">
        <v>320</v>
      </c>
      <c r="BJ437" s="23">
        <v>0.44305555555555554</v>
      </c>
      <c r="BK437">
        <v>35.4</v>
      </c>
      <c r="BL437">
        <v>3.77</v>
      </c>
      <c r="BM437">
        <v>0</v>
      </c>
      <c r="BN437">
        <v>-26.94</v>
      </c>
      <c r="BO437">
        <v>12.23</v>
      </c>
      <c r="BP437" t="s">
        <v>60</v>
      </c>
      <c r="BQ437">
        <v>1.163318249</v>
      </c>
      <c r="BR437" t="s">
        <v>61</v>
      </c>
    </row>
    <row r="438" spans="1:70" x14ac:dyDescent="0.2">
      <c r="A438" s="19">
        <f t="shared" si="26"/>
        <v>5.7799999999999976</v>
      </c>
      <c r="B438" s="20">
        <v>3752</v>
      </c>
      <c r="D438" s="2" t="s">
        <v>1381</v>
      </c>
      <c r="E438" s="2" t="str">
        <f t="shared" si="25"/>
        <v>ST</v>
      </c>
      <c r="F438">
        <v>200720433</v>
      </c>
      <c r="G438">
        <v>202606</v>
      </c>
      <c r="H438" t="s">
        <v>52</v>
      </c>
      <c r="I438" t="s">
        <v>321</v>
      </c>
      <c r="J438" t="s">
        <v>322</v>
      </c>
      <c r="K438" t="s">
        <v>54</v>
      </c>
      <c r="L438" s="5">
        <v>46028</v>
      </c>
      <c r="M438" s="5">
        <v>46087</v>
      </c>
      <c r="N438" s="21">
        <v>872386899322</v>
      </c>
      <c r="P438" t="s">
        <v>326</v>
      </c>
      <c r="Q438" t="s">
        <v>326</v>
      </c>
      <c r="R438" t="s">
        <v>56</v>
      </c>
      <c r="S438" t="s">
        <v>327</v>
      </c>
      <c r="T438">
        <v>21</v>
      </c>
      <c r="U438" t="s">
        <v>57</v>
      </c>
      <c r="V438">
        <v>21320</v>
      </c>
      <c r="W438">
        <v>28.23</v>
      </c>
      <c r="X438">
        <v>36.5</v>
      </c>
      <c r="Y438">
        <v>0</v>
      </c>
      <c r="Z438">
        <v>-21.49</v>
      </c>
      <c r="AA438">
        <v>43.24</v>
      </c>
      <c r="AB438">
        <v>1</v>
      </c>
      <c r="AC438">
        <v>8.14</v>
      </c>
      <c r="AD438">
        <v>8.14</v>
      </c>
      <c r="AE438" t="s">
        <v>2402</v>
      </c>
      <c r="AF438" t="s">
        <v>2038</v>
      </c>
      <c r="AG438" t="s">
        <v>2038</v>
      </c>
      <c r="AH438" t="s">
        <v>2403</v>
      </c>
      <c r="AI438" t="s">
        <v>622</v>
      </c>
      <c r="AJ438">
        <v>20</v>
      </c>
      <c r="AK438" t="s">
        <v>57</v>
      </c>
      <c r="AL438">
        <v>20090</v>
      </c>
      <c r="AM438" t="s">
        <v>55</v>
      </c>
      <c r="AN438" t="s">
        <v>55</v>
      </c>
      <c r="AO438" t="s">
        <v>55</v>
      </c>
      <c r="AS438" t="s">
        <v>343</v>
      </c>
      <c r="AT438">
        <v>0</v>
      </c>
      <c r="AU438">
        <v>0</v>
      </c>
      <c r="AV438">
        <v>0</v>
      </c>
      <c r="BB438">
        <v>0</v>
      </c>
      <c r="BC438">
        <v>0</v>
      </c>
      <c r="BD438" t="s">
        <v>60</v>
      </c>
      <c r="BE438">
        <v>46240</v>
      </c>
      <c r="BF438">
        <v>634324015</v>
      </c>
      <c r="BH438" t="s">
        <v>323</v>
      </c>
      <c r="BI438" t="s">
        <v>320</v>
      </c>
      <c r="BJ438" s="23">
        <v>0.42430555555555555</v>
      </c>
      <c r="BK438">
        <v>24.2</v>
      </c>
      <c r="BL438">
        <v>31.29</v>
      </c>
      <c r="BM438">
        <v>0</v>
      </c>
      <c r="BN438">
        <v>-18.420000000000002</v>
      </c>
      <c r="BO438">
        <v>37.07</v>
      </c>
      <c r="BP438" t="s">
        <v>60</v>
      </c>
      <c r="BQ438">
        <v>1.1664392109999999</v>
      </c>
      <c r="BR438" t="s">
        <v>61</v>
      </c>
    </row>
    <row r="439" spans="1:70" x14ac:dyDescent="0.2">
      <c r="A439" s="19">
        <f t="shared" si="26"/>
        <v>9.4600000000000009</v>
      </c>
      <c r="B439" s="20">
        <v>3752</v>
      </c>
      <c r="D439" s="2" t="s">
        <v>1381</v>
      </c>
      <c r="E439" s="2" t="str">
        <f t="shared" si="25"/>
        <v>ST</v>
      </c>
      <c r="F439">
        <v>200720433</v>
      </c>
      <c r="G439">
        <v>202606</v>
      </c>
      <c r="H439" t="s">
        <v>52</v>
      </c>
      <c r="I439" t="s">
        <v>321</v>
      </c>
      <c r="J439" t="s">
        <v>322</v>
      </c>
      <c r="K439" t="s">
        <v>54</v>
      </c>
      <c r="L439">
        <v>46271</v>
      </c>
      <c r="M439">
        <v>46301</v>
      </c>
      <c r="N439" s="21">
        <v>872832407770</v>
      </c>
      <c r="P439" t="s">
        <v>326</v>
      </c>
      <c r="Q439" t="s">
        <v>326</v>
      </c>
      <c r="R439" t="s">
        <v>56</v>
      </c>
      <c r="S439" t="s">
        <v>327</v>
      </c>
      <c r="T439">
        <v>21</v>
      </c>
      <c r="U439" t="s">
        <v>57</v>
      </c>
      <c r="V439">
        <v>21320</v>
      </c>
      <c r="W439">
        <v>45.64</v>
      </c>
      <c r="X439">
        <v>5.41</v>
      </c>
      <c r="Y439">
        <v>0</v>
      </c>
      <c r="Z439">
        <v>-34.74</v>
      </c>
      <c r="AA439">
        <v>16.309999999999999</v>
      </c>
      <c r="AB439">
        <v>2</v>
      </c>
      <c r="AC439">
        <v>33</v>
      </c>
      <c r="AD439">
        <v>33</v>
      </c>
      <c r="AE439" t="s">
        <v>2436</v>
      </c>
      <c r="AF439" t="s">
        <v>3466</v>
      </c>
      <c r="AG439" t="s">
        <v>3466</v>
      </c>
      <c r="AH439" t="s">
        <v>3467</v>
      </c>
      <c r="AI439" t="s">
        <v>3468</v>
      </c>
      <c r="AJ439">
        <v>50</v>
      </c>
      <c r="AK439" t="s">
        <v>57</v>
      </c>
      <c r="AL439">
        <v>50760</v>
      </c>
      <c r="AM439" t="s">
        <v>55</v>
      </c>
      <c r="AN439" t="s">
        <v>55</v>
      </c>
      <c r="AO439" t="s">
        <v>55</v>
      </c>
      <c r="AS439" t="s">
        <v>343</v>
      </c>
      <c r="AT439">
        <v>0</v>
      </c>
      <c r="AU439">
        <v>0</v>
      </c>
      <c r="AV439">
        <v>0</v>
      </c>
      <c r="BB439">
        <v>0</v>
      </c>
      <c r="BC439">
        <v>0</v>
      </c>
      <c r="BD439" t="s">
        <v>60</v>
      </c>
      <c r="BE439" t="s">
        <v>2497</v>
      </c>
      <c r="BF439">
        <v>634333759</v>
      </c>
      <c r="BH439" t="s">
        <v>323</v>
      </c>
      <c r="BI439" t="s">
        <v>320</v>
      </c>
      <c r="BJ439" s="23">
        <v>0.56111111111111112</v>
      </c>
      <c r="BK439">
        <v>39.6</v>
      </c>
      <c r="BL439">
        <v>4.6900000000000004</v>
      </c>
      <c r="BM439">
        <v>0</v>
      </c>
      <c r="BN439">
        <v>-30.14</v>
      </c>
      <c r="BO439">
        <v>14.15</v>
      </c>
      <c r="BP439" t="s">
        <v>60</v>
      </c>
      <c r="BQ439">
        <v>1.1526181719999999</v>
      </c>
      <c r="BR439" t="s">
        <v>61</v>
      </c>
    </row>
    <row r="440" spans="1:70" x14ac:dyDescent="0.2">
      <c r="A440" s="19">
        <f t="shared" si="26"/>
        <v>7.7900000000000027</v>
      </c>
      <c r="B440" s="20">
        <v>3752</v>
      </c>
      <c r="D440" s="2" t="s">
        <v>1381</v>
      </c>
      <c r="E440" s="2" t="str">
        <f t="shared" si="25"/>
        <v>ST</v>
      </c>
      <c r="F440">
        <v>200720433</v>
      </c>
      <c r="G440">
        <v>202606</v>
      </c>
      <c r="H440" t="s">
        <v>52</v>
      </c>
      <c r="I440" t="s">
        <v>321</v>
      </c>
      <c r="J440" t="s">
        <v>322</v>
      </c>
      <c r="K440" t="s">
        <v>54</v>
      </c>
      <c r="L440" s="5">
        <v>46059</v>
      </c>
      <c r="M440" s="5">
        <v>46087</v>
      </c>
      <c r="N440" s="21">
        <v>872390634447</v>
      </c>
      <c r="P440" t="s">
        <v>326</v>
      </c>
      <c r="Q440" t="s">
        <v>326</v>
      </c>
      <c r="R440" t="s">
        <v>56</v>
      </c>
      <c r="S440" t="s">
        <v>327</v>
      </c>
      <c r="T440">
        <v>21</v>
      </c>
      <c r="U440" t="s">
        <v>57</v>
      </c>
      <c r="V440">
        <v>21320</v>
      </c>
      <c r="W440">
        <v>38.020000000000003</v>
      </c>
      <c r="X440">
        <v>4.5</v>
      </c>
      <c r="Y440">
        <v>0</v>
      </c>
      <c r="Z440">
        <v>-28.94</v>
      </c>
      <c r="AA440">
        <v>13.59</v>
      </c>
      <c r="AB440">
        <v>2</v>
      </c>
      <c r="AC440">
        <v>21.56</v>
      </c>
      <c r="AD440">
        <v>3.52</v>
      </c>
      <c r="AE440" t="s">
        <v>8708</v>
      </c>
      <c r="AF440" t="s">
        <v>1903</v>
      </c>
      <c r="AG440" t="s">
        <v>1903</v>
      </c>
      <c r="AH440" t="s">
        <v>1904</v>
      </c>
      <c r="AI440" t="s">
        <v>825</v>
      </c>
      <c r="AJ440">
        <v>56</v>
      </c>
      <c r="AK440" t="s">
        <v>57</v>
      </c>
      <c r="AL440">
        <v>56000</v>
      </c>
      <c r="AM440" t="s">
        <v>55</v>
      </c>
      <c r="AN440" t="s">
        <v>55</v>
      </c>
      <c r="AO440" t="s">
        <v>55</v>
      </c>
      <c r="AS440" t="s">
        <v>343</v>
      </c>
      <c r="AT440">
        <v>0</v>
      </c>
      <c r="AU440">
        <v>0</v>
      </c>
      <c r="AV440">
        <v>0</v>
      </c>
      <c r="BB440">
        <v>0</v>
      </c>
      <c r="BC440">
        <v>0</v>
      </c>
      <c r="BD440" t="s">
        <v>60</v>
      </c>
      <c r="BE440">
        <v>46240</v>
      </c>
      <c r="BF440">
        <v>634324015</v>
      </c>
      <c r="BH440" t="s">
        <v>323</v>
      </c>
      <c r="BI440" t="s">
        <v>320</v>
      </c>
      <c r="BJ440" s="23">
        <v>0.43541666666666667</v>
      </c>
      <c r="BK440">
        <v>32.6</v>
      </c>
      <c r="BL440">
        <v>3.86</v>
      </c>
      <c r="BM440">
        <v>0</v>
      </c>
      <c r="BN440">
        <v>-24.81</v>
      </c>
      <c r="BO440">
        <v>11.65</v>
      </c>
      <c r="BP440" t="s">
        <v>60</v>
      </c>
      <c r="BQ440">
        <v>1.166343978</v>
      </c>
      <c r="BR440" t="s">
        <v>61</v>
      </c>
    </row>
    <row r="441" spans="1:70" x14ac:dyDescent="0.2">
      <c r="A441" s="19">
        <f t="shared" si="26"/>
        <v>9.4600000000000009</v>
      </c>
      <c r="B441" s="20">
        <v>3752</v>
      </c>
      <c r="D441" s="2" t="s">
        <v>1381</v>
      </c>
      <c r="E441" s="2" t="str">
        <f t="shared" si="25"/>
        <v>ST</v>
      </c>
      <c r="F441">
        <v>200720433</v>
      </c>
      <c r="G441">
        <v>202606</v>
      </c>
      <c r="H441" t="s">
        <v>52</v>
      </c>
      <c r="I441" t="s">
        <v>321</v>
      </c>
      <c r="J441" t="s">
        <v>322</v>
      </c>
      <c r="K441" t="s">
        <v>54</v>
      </c>
      <c r="L441" s="5">
        <v>46118</v>
      </c>
      <c r="M441">
        <v>46148</v>
      </c>
      <c r="N441" s="21">
        <v>872636562103</v>
      </c>
      <c r="P441" t="s">
        <v>326</v>
      </c>
      <c r="Q441" t="s">
        <v>326</v>
      </c>
      <c r="R441" t="s">
        <v>56</v>
      </c>
      <c r="S441" t="s">
        <v>327</v>
      </c>
      <c r="T441">
        <v>21</v>
      </c>
      <c r="U441" t="s">
        <v>57</v>
      </c>
      <c r="V441">
        <v>21320</v>
      </c>
      <c r="W441">
        <v>46.09</v>
      </c>
      <c r="X441">
        <v>5.46</v>
      </c>
      <c r="Y441">
        <v>0</v>
      </c>
      <c r="Z441">
        <v>-35.08</v>
      </c>
      <c r="AA441">
        <v>16.47</v>
      </c>
      <c r="AB441">
        <v>2</v>
      </c>
      <c r="AC441">
        <v>33</v>
      </c>
      <c r="AD441">
        <v>33</v>
      </c>
      <c r="AE441" t="s">
        <v>8709</v>
      </c>
      <c r="AF441" t="s">
        <v>3469</v>
      </c>
      <c r="AG441" t="s">
        <v>3469</v>
      </c>
      <c r="AH441" t="s">
        <v>3470</v>
      </c>
      <c r="AI441" t="s">
        <v>404</v>
      </c>
      <c r="AJ441">
        <v>75</v>
      </c>
      <c r="AK441" t="s">
        <v>57</v>
      </c>
      <c r="AL441">
        <v>75013</v>
      </c>
      <c r="AM441" t="s">
        <v>55</v>
      </c>
      <c r="AN441" t="s">
        <v>55</v>
      </c>
      <c r="AO441" t="s">
        <v>55</v>
      </c>
      <c r="AS441" t="s">
        <v>343</v>
      </c>
      <c r="AT441">
        <v>30</v>
      </c>
      <c r="AU441">
        <v>31</v>
      </c>
      <c r="AV441">
        <v>40</v>
      </c>
      <c r="BB441">
        <v>0</v>
      </c>
      <c r="BC441">
        <v>0</v>
      </c>
      <c r="BD441" t="s">
        <v>60</v>
      </c>
      <c r="BE441" t="s">
        <v>2497</v>
      </c>
      <c r="BF441">
        <v>634333759</v>
      </c>
      <c r="BH441" t="s">
        <v>323</v>
      </c>
      <c r="BI441" t="s">
        <v>320</v>
      </c>
      <c r="BJ441" s="23">
        <v>0.44305555555555554</v>
      </c>
      <c r="BK441">
        <v>39.6</v>
      </c>
      <c r="BL441">
        <v>4.6900000000000004</v>
      </c>
      <c r="BM441">
        <v>0</v>
      </c>
      <c r="BN441">
        <v>-30.14</v>
      </c>
      <c r="BO441">
        <v>14.15</v>
      </c>
      <c r="BP441" t="s">
        <v>60</v>
      </c>
      <c r="BQ441">
        <v>1.163778556</v>
      </c>
      <c r="BR441" t="s">
        <v>61</v>
      </c>
    </row>
    <row r="442" spans="1:70" x14ac:dyDescent="0.2">
      <c r="A442" s="19">
        <f t="shared" si="26"/>
        <v>13.14</v>
      </c>
      <c r="B442" s="20">
        <v>3752</v>
      </c>
      <c r="D442" s="2" t="s">
        <v>1381</v>
      </c>
      <c r="E442" s="2" t="str">
        <f t="shared" ref="E442:E505" si="27">IF(J442="FedEx Priority","ST","FICP")</f>
        <v>ST</v>
      </c>
      <c r="F442">
        <v>200720433</v>
      </c>
      <c r="G442">
        <v>202606</v>
      </c>
      <c r="H442" t="s">
        <v>52</v>
      </c>
      <c r="I442" t="s">
        <v>321</v>
      </c>
      <c r="J442" t="s">
        <v>322</v>
      </c>
      <c r="K442" t="s">
        <v>54</v>
      </c>
      <c r="L442" s="5">
        <v>46271</v>
      </c>
      <c r="M442" s="5">
        <v>46301</v>
      </c>
      <c r="N442" s="21">
        <v>872827252697</v>
      </c>
      <c r="P442" t="s">
        <v>326</v>
      </c>
      <c r="Q442" t="s">
        <v>326</v>
      </c>
      <c r="R442" t="s">
        <v>56</v>
      </c>
      <c r="S442" t="s">
        <v>327</v>
      </c>
      <c r="T442">
        <v>21</v>
      </c>
      <c r="U442" t="s">
        <v>57</v>
      </c>
      <c r="V442">
        <v>21320</v>
      </c>
      <c r="W442">
        <v>63.39</v>
      </c>
      <c r="X442">
        <v>7.52</v>
      </c>
      <c r="Y442">
        <v>0</v>
      </c>
      <c r="Z442">
        <v>-48.25</v>
      </c>
      <c r="AA442">
        <v>22.66</v>
      </c>
      <c r="AB442">
        <v>4</v>
      </c>
      <c r="AC442">
        <v>55.22</v>
      </c>
      <c r="AD442">
        <v>55.22</v>
      </c>
      <c r="AE442" t="s">
        <v>8710</v>
      </c>
      <c r="AF442" t="s">
        <v>3471</v>
      </c>
      <c r="AG442" t="s">
        <v>3471</v>
      </c>
      <c r="AH442" t="s">
        <v>3472</v>
      </c>
      <c r="AI442" t="s">
        <v>626</v>
      </c>
      <c r="AJ442">
        <v>34</v>
      </c>
      <c r="AK442" t="s">
        <v>57</v>
      </c>
      <c r="AL442">
        <v>34170</v>
      </c>
      <c r="AM442" t="s">
        <v>55</v>
      </c>
      <c r="AN442" t="s">
        <v>55</v>
      </c>
      <c r="AO442" t="s">
        <v>55</v>
      </c>
      <c r="AS442" t="s">
        <v>343</v>
      </c>
      <c r="AT442">
        <v>4</v>
      </c>
      <c r="AU442">
        <v>74</v>
      </c>
      <c r="AV442">
        <v>114</v>
      </c>
      <c r="BB442">
        <v>0</v>
      </c>
      <c r="BC442">
        <v>0</v>
      </c>
      <c r="BD442" t="s">
        <v>60</v>
      </c>
      <c r="BE442" t="s">
        <v>2497</v>
      </c>
      <c r="BF442">
        <v>634333759</v>
      </c>
      <c r="BH442" t="s">
        <v>323</v>
      </c>
      <c r="BI442" t="s">
        <v>320</v>
      </c>
      <c r="BJ442" s="23">
        <v>0.43888888888888888</v>
      </c>
      <c r="BK442">
        <v>55</v>
      </c>
      <c r="BL442">
        <v>6.52</v>
      </c>
      <c r="BM442">
        <v>0</v>
      </c>
      <c r="BN442">
        <v>-41.86</v>
      </c>
      <c r="BO442">
        <v>19.66</v>
      </c>
      <c r="BP442" t="s">
        <v>60</v>
      </c>
      <c r="BQ442">
        <v>1.1526181719999999</v>
      </c>
      <c r="BR442" t="s">
        <v>61</v>
      </c>
    </row>
    <row r="443" spans="1:70" x14ac:dyDescent="0.2">
      <c r="A443" s="19">
        <f t="shared" si="26"/>
        <v>19.840000000000003</v>
      </c>
      <c r="B443" s="20">
        <v>3752</v>
      </c>
      <c r="D443" s="2" t="s">
        <v>1381</v>
      </c>
      <c r="E443" s="2" t="str">
        <f t="shared" si="27"/>
        <v>ST</v>
      </c>
      <c r="F443">
        <v>200720433</v>
      </c>
      <c r="G443">
        <v>202606</v>
      </c>
      <c r="H443" t="s">
        <v>52</v>
      </c>
      <c r="I443" t="s">
        <v>321</v>
      </c>
      <c r="J443" t="s">
        <v>322</v>
      </c>
      <c r="K443" t="s">
        <v>54</v>
      </c>
      <c r="L443" s="5">
        <v>46118</v>
      </c>
      <c r="M443" s="5">
        <v>46148</v>
      </c>
      <c r="N443" s="21">
        <v>872640421386</v>
      </c>
      <c r="P443" t="s">
        <v>326</v>
      </c>
      <c r="Q443" t="s">
        <v>326</v>
      </c>
      <c r="R443" t="s">
        <v>56</v>
      </c>
      <c r="S443" t="s">
        <v>327</v>
      </c>
      <c r="T443">
        <v>21</v>
      </c>
      <c r="U443" t="s">
        <v>57</v>
      </c>
      <c r="V443">
        <v>21320</v>
      </c>
      <c r="W443">
        <v>96.59</v>
      </c>
      <c r="X443">
        <v>11.45</v>
      </c>
      <c r="Y443">
        <v>0</v>
      </c>
      <c r="Z443">
        <v>-73.5</v>
      </c>
      <c r="AA443">
        <v>34.54</v>
      </c>
      <c r="AB443">
        <v>5</v>
      </c>
      <c r="AC443">
        <v>101.2</v>
      </c>
      <c r="AD443">
        <v>101.2</v>
      </c>
      <c r="AE443" t="s">
        <v>8711</v>
      </c>
      <c r="AF443" t="s">
        <v>3473</v>
      </c>
      <c r="AG443" t="s">
        <v>3473</v>
      </c>
      <c r="AH443" t="s">
        <v>3474</v>
      </c>
      <c r="AI443" t="s">
        <v>3475</v>
      </c>
      <c r="AJ443">
        <v>33</v>
      </c>
      <c r="AK443" t="s">
        <v>57</v>
      </c>
      <c r="AL443">
        <v>33970</v>
      </c>
      <c r="AM443" t="s">
        <v>55</v>
      </c>
      <c r="AN443" t="s">
        <v>55</v>
      </c>
      <c r="AO443" t="s">
        <v>55</v>
      </c>
      <c r="AS443" t="s">
        <v>343</v>
      </c>
      <c r="AT443">
        <v>29</v>
      </c>
      <c r="AU443">
        <v>31</v>
      </c>
      <c r="AV443">
        <v>39</v>
      </c>
      <c r="BB443">
        <v>0</v>
      </c>
      <c r="BC443">
        <v>0</v>
      </c>
      <c r="BD443" t="s">
        <v>60</v>
      </c>
      <c r="BE443" t="s">
        <v>2497</v>
      </c>
      <c r="BF443">
        <v>634333759</v>
      </c>
      <c r="BH443" t="s">
        <v>323</v>
      </c>
      <c r="BI443" t="s">
        <v>320</v>
      </c>
      <c r="BJ443" s="23">
        <v>0.50624999999999998</v>
      </c>
      <c r="BK443">
        <v>83</v>
      </c>
      <c r="BL443">
        <v>9.84</v>
      </c>
      <c r="BM443">
        <v>0</v>
      </c>
      <c r="BN443">
        <v>-63.16</v>
      </c>
      <c r="BO443">
        <v>29.68</v>
      </c>
      <c r="BP443" t="s">
        <v>60</v>
      </c>
      <c r="BQ443">
        <v>1.163778556</v>
      </c>
      <c r="BR443" t="s">
        <v>61</v>
      </c>
    </row>
    <row r="444" spans="1:70" x14ac:dyDescent="0.2">
      <c r="A444" s="19">
        <f t="shared" si="26"/>
        <v>10.129999999999995</v>
      </c>
      <c r="B444" s="20">
        <v>3752</v>
      </c>
      <c r="D444" s="2" t="s">
        <v>1381</v>
      </c>
      <c r="E444" s="2" t="str">
        <f t="shared" si="27"/>
        <v>ST</v>
      </c>
      <c r="F444">
        <v>200720433</v>
      </c>
      <c r="G444">
        <v>202606</v>
      </c>
      <c r="H444" t="s">
        <v>52</v>
      </c>
      <c r="I444" t="s">
        <v>321</v>
      </c>
      <c r="J444" t="s">
        <v>322</v>
      </c>
      <c r="K444" t="s">
        <v>54</v>
      </c>
      <c r="L444">
        <v>46271</v>
      </c>
      <c r="M444">
        <v>46301</v>
      </c>
      <c r="N444" s="21">
        <v>872830354405</v>
      </c>
      <c r="P444" t="s">
        <v>326</v>
      </c>
      <c r="Q444" t="s">
        <v>326</v>
      </c>
      <c r="R444" t="s">
        <v>56</v>
      </c>
      <c r="S444" t="s">
        <v>327</v>
      </c>
      <c r="T444">
        <v>21</v>
      </c>
      <c r="U444" t="s">
        <v>57</v>
      </c>
      <c r="V444">
        <v>21320</v>
      </c>
      <c r="W444">
        <v>48.87</v>
      </c>
      <c r="X444">
        <v>5.8</v>
      </c>
      <c r="Y444">
        <v>0</v>
      </c>
      <c r="Z444">
        <v>-37.19</v>
      </c>
      <c r="AA444">
        <v>17.47</v>
      </c>
      <c r="AB444">
        <v>2</v>
      </c>
      <c r="AC444">
        <v>36.08</v>
      </c>
      <c r="AD444">
        <v>36.08</v>
      </c>
      <c r="AE444" t="s">
        <v>8712</v>
      </c>
      <c r="AF444" t="s">
        <v>592</v>
      </c>
      <c r="AG444" t="s">
        <v>592</v>
      </c>
      <c r="AH444" t="s">
        <v>1389</v>
      </c>
      <c r="AI444" t="s">
        <v>3476</v>
      </c>
      <c r="AJ444">
        <v>11</v>
      </c>
      <c r="AK444" t="s">
        <v>57</v>
      </c>
      <c r="AL444">
        <v>11400</v>
      </c>
      <c r="AM444" t="s">
        <v>55</v>
      </c>
      <c r="AN444" t="s">
        <v>55</v>
      </c>
      <c r="AO444" t="s">
        <v>55</v>
      </c>
      <c r="AS444" t="s">
        <v>343</v>
      </c>
      <c r="AT444">
        <v>26</v>
      </c>
      <c r="AU444">
        <v>31</v>
      </c>
      <c r="AV444">
        <v>40</v>
      </c>
      <c r="BB444">
        <v>0</v>
      </c>
      <c r="BC444">
        <v>0</v>
      </c>
      <c r="BD444" t="s">
        <v>60</v>
      </c>
      <c r="BE444" t="s">
        <v>2497</v>
      </c>
      <c r="BF444">
        <v>634333759</v>
      </c>
      <c r="BH444" t="s">
        <v>323</v>
      </c>
      <c r="BI444" t="s">
        <v>320</v>
      </c>
      <c r="BJ444" s="23">
        <v>0.47499999999999998</v>
      </c>
      <c r="BK444">
        <v>42.4</v>
      </c>
      <c r="BL444">
        <v>5.03</v>
      </c>
      <c r="BM444">
        <v>0</v>
      </c>
      <c r="BN444">
        <v>-32.270000000000003</v>
      </c>
      <c r="BO444">
        <v>15.16</v>
      </c>
      <c r="BP444" t="s">
        <v>60</v>
      </c>
      <c r="BQ444">
        <v>1.1526181719999999</v>
      </c>
      <c r="BR444" t="s">
        <v>61</v>
      </c>
    </row>
    <row r="445" spans="1:70" x14ac:dyDescent="0.2">
      <c r="A445" s="19">
        <f t="shared" si="26"/>
        <v>8.129999999999999</v>
      </c>
      <c r="B445" s="20">
        <v>3752</v>
      </c>
      <c r="D445" s="2" t="s">
        <v>1381</v>
      </c>
      <c r="E445" s="2" t="str">
        <f t="shared" si="27"/>
        <v>ST</v>
      </c>
      <c r="F445">
        <v>200720433</v>
      </c>
      <c r="G445">
        <v>202606</v>
      </c>
      <c r="H445" t="s">
        <v>52</v>
      </c>
      <c r="I445" t="s">
        <v>321</v>
      </c>
      <c r="J445" t="s">
        <v>322</v>
      </c>
      <c r="K445" t="s">
        <v>54</v>
      </c>
      <c r="L445" t="s">
        <v>1817</v>
      </c>
      <c r="M445" t="s">
        <v>2039</v>
      </c>
      <c r="N445" s="21">
        <v>872329175499</v>
      </c>
      <c r="P445" t="s">
        <v>326</v>
      </c>
      <c r="Q445" t="s">
        <v>326</v>
      </c>
      <c r="R445" t="s">
        <v>56</v>
      </c>
      <c r="S445" t="s">
        <v>327</v>
      </c>
      <c r="T445">
        <v>21</v>
      </c>
      <c r="U445" t="s">
        <v>57</v>
      </c>
      <c r="V445">
        <v>21320</v>
      </c>
      <c r="W445">
        <v>39.549999999999997</v>
      </c>
      <c r="X445">
        <v>4.21</v>
      </c>
      <c r="Y445">
        <v>0</v>
      </c>
      <c r="Z445">
        <v>-30.1</v>
      </c>
      <c r="AA445">
        <v>13.67</v>
      </c>
      <c r="AB445">
        <v>2</v>
      </c>
      <c r="AC445">
        <v>24.2</v>
      </c>
      <c r="AD445">
        <v>3.08</v>
      </c>
      <c r="AE445" t="s">
        <v>8713</v>
      </c>
      <c r="AF445" t="s">
        <v>3477</v>
      </c>
      <c r="AG445" t="s">
        <v>3477</v>
      </c>
      <c r="AH445" t="s">
        <v>3478</v>
      </c>
      <c r="AI445" t="s">
        <v>3479</v>
      </c>
      <c r="AJ445">
        <v>71</v>
      </c>
      <c r="AK445" t="s">
        <v>57</v>
      </c>
      <c r="AL445">
        <v>71570</v>
      </c>
      <c r="AM445" t="s">
        <v>55</v>
      </c>
      <c r="AN445" t="s">
        <v>55</v>
      </c>
      <c r="AO445" t="s">
        <v>55</v>
      </c>
      <c r="AS445" t="s">
        <v>343</v>
      </c>
      <c r="AT445">
        <v>0</v>
      </c>
      <c r="AU445">
        <v>0</v>
      </c>
      <c r="AV445">
        <v>0</v>
      </c>
      <c r="BB445">
        <v>0</v>
      </c>
      <c r="BC445">
        <v>0</v>
      </c>
      <c r="BD445" t="s">
        <v>60</v>
      </c>
      <c r="BE445">
        <v>46240</v>
      </c>
      <c r="BF445">
        <v>634324015</v>
      </c>
      <c r="BH445" t="s">
        <v>323</v>
      </c>
      <c r="BI445" t="s">
        <v>320</v>
      </c>
      <c r="BJ445" s="23">
        <v>0.4465277777777778</v>
      </c>
      <c r="BK445">
        <v>34</v>
      </c>
      <c r="BL445">
        <v>3.62</v>
      </c>
      <c r="BM445">
        <v>0</v>
      </c>
      <c r="BN445">
        <v>-25.87</v>
      </c>
      <c r="BO445">
        <v>11.75</v>
      </c>
      <c r="BP445" t="s">
        <v>60</v>
      </c>
      <c r="BQ445">
        <v>1.163318249</v>
      </c>
      <c r="BR445" t="s">
        <v>61</v>
      </c>
    </row>
    <row r="446" spans="1:70" x14ac:dyDescent="0.2">
      <c r="A446" s="19">
        <f t="shared" si="26"/>
        <v>11.469999999999999</v>
      </c>
      <c r="B446" s="20">
        <v>3752</v>
      </c>
      <c r="D446" s="2" t="s">
        <v>1381</v>
      </c>
      <c r="E446" s="2" t="str">
        <f t="shared" si="27"/>
        <v>ST</v>
      </c>
      <c r="F446">
        <v>200720433</v>
      </c>
      <c r="G446">
        <v>202606</v>
      </c>
      <c r="H446" t="s">
        <v>52</v>
      </c>
      <c r="I446" t="s">
        <v>321</v>
      </c>
      <c r="J446" t="s">
        <v>322</v>
      </c>
      <c r="K446" t="s">
        <v>54</v>
      </c>
      <c r="L446">
        <v>46118</v>
      </c>
      <c r="M446" s="5">
        <v>46148</v>
      </c>
      <c r="N446" s="21">
        <v>872640748174</v>
      </c>
      <c r="P446" t="s">
        <v>326</v>
      </c>
      <c r="Q446" t="s">
        <v>326</v>
      </c>
      <c r="R446" t="s">
        <v>56</v>
      </c>
      <c r="S446" t="s">
        <v>327</v>
      </c>
      <c r="T446">
        <v>21</v>
      </c>
      <c r="U446" t="s">
        <v>57</v>
      </c>
      <c r="V446">
        <v>21320</v>
      </c>
      <c r="W446">
        <v>55.86</v>
      </c>
      <c r="X446">
        <v>6.62</v>
      </c>
      <c r="Y446">
        <v>0</v>
      </c>
      <c r="Z446">
        <v>-42.51</v>
      </c>
      <c r="AA446">
        <v>19.97</v>
      </c>
      <c r="AB446">
        <v>3</v>
      </c>
      <c r="AC446">
        <v>46.2</v>
      </c>
      <c r="AD446">
        <v>46.2</v>
      </c>
      <c r="AE446" t="s">
        <v>8714</v>
      </c>
      <c r="AF446" t="s">
        <v>3480</v>
      </c>
      <c r="AG446" t="s">
        <v>3480</v>
      </c>
      <c r="AH446" t="s">
        <v>3481</v>
      </c>
      <c r="AI446" t="s">
        <v>3482</v>
      </c>
      <c r="AJ446">
        <v>75</v>
      </c>
      <c r="AK446" t="s">
        <v>57</v>
      </c>
      <c r="AL446">
        <v>75009</v>
      </c>
      <c r="AM446" t="s">
        <v>55</v>
      </c>
      <c r="AN446" t="s">
        <v>55</v>
      </c>
      <c r="AO446" t="s">
        <v>55</v>
      </c>
      <c r="AS446" t="s">
        <v>343</v>
      </c>
      <c r="AT446">
        <v>20</v>
      </c>
      <c r="AU446">
        <v>20</v>
      </c>
      <c r="AV446">
        <v>30</v>
      </c>
      <c r="BB446">
        <v>0</v>
      </c>
      <c r="BC446">
        <v>0</v>
      </c>
      <c r="BD446" t="s">
        <v>60</v>
      </c>
      <c r="BE446" s="5" t="s">
        <v>2497</v>
      </c>
      <c r="BF446">
        <v>634333759</v>
      </c>
      <c r="BH446" t="s">
        <v>323</v>
      </c>
      <c r="BI446" t="s">
        <v>320</v>
      </c>
      <c r="BJ446" s="23">
        <v>0.33541666666666664</v>
      </c>
      <c r="BK446">
        <v>48</v>
      </c>
      <c r="BL446">
        <v>5.69</v>
      </c>
      <c r="BM446">
        <v>0</v>
      </c>
      <c r="BN446">
        <v>-36.53</v>
      </c>
      <c r="BO446">
        <v>17.16</v>
      </c>
      <c r="BP446" t="s">
        <v>60</v>
      </c>
      <c r="BQ446">
        <v>1.163778556</v>
      </c>
      <c r="BR446" t="s">
        <v>61</v>
      </c>
    </row>
    <row r="447" spans="1:70" x14ac:dyDescent="0.2">
      <c r="A447" s="19">
        <f t="shared" si="26"/>
        <v>8.129999999999999</v>
      </c>
      <c r="B447" s="20">
        <v>3752</v>
      </c>
      <c r="D447" s="2" t="s">
        <v>1381</v>
      </c>
      <c r="E447" s="2" t="str">
        <f t="shared" si="27"/>
        <v>ST</v>
      </c>
      <c r="F447">
        <v>200720433</v>
      </c>
      <c r="G447">
        <v>202606</v>
      </c>
      <c r="H447" t="s">
        <v>52</v>
      </c>
      <c r="I447" t="s">
        <v>321</v>
      </c>
      <c r="J447" t="s">
        <v>322</v>
      </c>
      <c r="K447" t="s">
        <v>54</v>
      </c>
      <c r="L447" t="s">
        <v>2039</v>
      </c>
      <c r="M447">
        <v>46028</v>
      </c>
      <c r="N447" s="21">
        <v>872382589821</v>
      </c>
      <c r="P447" t="s">
        <v>326</v>
      </c>
      <c r="Q447" t="s">
        <v>326</v>
      </c>
      <c r="R447" t="s">
        <v>56</v>
      </c>
      <c r="S447" t="s">
        <v>327</v>
      </c>
      <c r="T447">
        <v>21</v>
      </c>
      <c r="U447" t="s">
        <v>57</v>
      </c>
      <c r="V447">
        <v>21320</v>
      </c>
      <c r="W447">
        <v>39.57</v>
      </c>
      <c r="X447">
        <v>4.21</v>
      </c>
      <c r="Y447">
        <v>0</v>
      </c>
      <c r="Z447">
        <v>-30.11</v>
      </c>
      <c r="AA447">
        <v>13.67</v>
      </c>
      <c r="AB447">
        <v>2</v>
      </c>
      <c r="AC447">
        <v>24.2</v>
      </c>
      <c r="AD447">
        <v>3.52</v>
      </c>
      <c r="AE447" t="s">
        <v>8715</v>
      </c>
      <c r="AF447" t="s">
        <v>3222</v>
      </c>
      <c r="AG447" t="s">
        <v>3222</v>
      </c>
      <c r="AH447" t="s">
        <v>3483</v>
      </c>
      <c r="AI447" t="s">
        <v>3484</v>
      </c>
      <c r="AJ447">
        <v>90</v>
      </c>
      <c r="AK447" t="s">
        <v>57</v>
      </c>
      <c r="AL447">
        <v>90800</v>
      </c>
      <c r="AM447" t="s">
        <v>55</v>
      </c>
      <c r="AN447" t="s">
        <v>55</v>
      </c>
      <c r="AO447" t="s">
        <v>55</v>
      </c>
      <c r="AS447" t="s">
        <v>343</v>
      </c>
      <c r="AT447">
        <v>0</v>
      </c>
      <c r="AU447">
        <v>0</v>
      </c>
      <c r="AV447">
        <v>0</v>
      </c>
      <c r="BB447">
        <v>0</v>
      </c>
      <c r="BC447">
        <v>0</v>
      </c>
      <c r="BD447" t="s">
        <v>60</v>
      </c>
      <c r="BE447">
        <v>46240</v>
      </c>
      <c r="BF447">
        <v>634324015</v>
      </c>
      <c r="BH447" t="s">
        <v>323</v>
      </c>
      <c r="BI447" t="s">
        <v>320</v>
      </c>
      <c r="BJ447" s="23">
        <v>0.47222222222222221</v>
      </c>
      <c r="BK447">
        <v>34</v>
      </c>
      <c r="BL447">
        <v>3.62</v>
      </c>
      <c r="BM447">
        <v>0</v>
      </c>
      <c r="BN447">
        <v>-25.87</v>
      </c>
      <c r="BO447">
        <v>11.75</v>
      </c>
      <c r="BP447" t="s">
        <v>60</v>
      </c>
      <c r="BQ447">
        <v>1.163724384</v>
      </c>
      <c r="BR447" t="s">
        <v>61</v>
      </c>
    </row>
    <row r="448" spans="1:70" x14ac:dyDescent="0.2">
      <c r="A448" s="19">
        <f t="shared" si="26"/>
        <v>13.809999999999995</v>
      </c>
      <c r="B448" s="20">
        <v>3752</v>
      </c>
      <c r="D448" s="2" t="s">
        <v>1381</v>
      </c>
      <c r="E448" s="2" t="str">
        <f t="shared" si="27"/>
        <v>ST</v>
      </c>
      <c r="F448">
        <v>200720433</v>
      </c>
      <c r="G448">
        <v>202606</v>
      </c>
      <c r="H448" t="s">
        <v>52</v>
      </c>
      <c r="I448" t="s">
        <v>321</v>
      </c>
      <c r="J448" t="s">
        <v>322</v>
      </c>
      <c r="K448" t="s">
        <v>54</v>
      </c>
      <c r="L448">
        <v>46118</v>
      </c>
      <c r="M448">
        <v>46148</v>
      </c>
      <c r="N448" s="21">
        <v>872639233623</v>
      </c>
      <c r="P448" t="s">
        <v>326</v>
      </c>
      <c r="Q448" t="s">
        <v>326</v>
      </c>
      <c r="R448" t="s">
        <v>56</v>
      </c>
      <c r="S448" t="s">
        <v>327</v>
      </c>
      <c r="T448">
        <v>21</v>
      </c>
      <c r="U448" t="s">
        <v>57</v>
      </c>
      <c r="V448">
        <v>21320</v>
      </c>
      <c r="W448">
        <v>67.27</v>
      </c>
      <c r="X448">
        <v>7.96</v>
      </c>
      <c r="Y448">
        <v>0</v>
      </c>
      <c r="Z448">
        <v>-51.19</v>
      </c>
      <c r="AA448">
        <v>24.03</v>
      </c>
      <c r="AB448">
        <v>3</v>
      </c>
      <c r="AC448">
        <v>61.6</v>
      </c>
      <c r="AD448">
        <v>61.6</v>
      </c>
      <c r="AE448" t="s">
        <v>8716</v>
      </c>
      <c r="AF448" t="s">
        <v>3485</v>
      </c>
      <c r="AG448" t="s">
        <v>3485</v>
      </c>
      <c r="AH448" t="s">
        <v>3486</v>
      </c>
      <c r="AI448" t="s">
        <v>3487</v>
      </c>
      <c r="AJ448">
        <v>39</v>
      </c>
      <c r="AK448" t="s">
        <v>57</v>
      </c>
      <c r="AL448">
        <v>39800</v>
      </c>
      <c r="AM448" t="s">
        <v>55</v>
      </c>
      <c r="AN448" t="s">
        <v>55</v>
      </c>
      <c r="AO448" t="s">
        <v>55</v>
      </c>
      <c r="AS448" t="s">
        <v>343</v>
      </c>
      <c r="AT448">
        <v>30</v>
      </c>
      <c r="AU448">
        <v>31</v>
      </c>
      <c r="AV448">
        <v>41</v>
      </c>
      <c r="BB448">
        <v>0</v>
      </c>
      <c r="BC448">
        <v>0</v>
      </c>
      <c r="BD448" t="s">
        <v>60</v>
      </c>
      <c r="BE448" t="s">
        <v>2497</v>
      </c>
      <c r="BF448">
        <v>634333759</v>
      </c>
      <c r="BH448" t="s">
        <v>323</v>
      </c>
      <c r="BI448" t="s">
        <v>320</v>
      </c>
      <c r="BJ448" s="23">
        <v>0.49305555555555558</v>
      </c>
      <c r="BK448">
        <v>57.8</v>
      </c>
      <c r="BL448">
        <v>6.84</v>
      </c>
      <c r="BM448">
        <v>0</v>
      </c>
      <c r="BN448">
        <v>-43.99</v>
      </c>
      <c r="BO448">
        <v>20.65</v>
      </c>
      <c r="BP448" t="s">
        <v>60</v>
      </c>
      <c r="BQ448">
        <v>1.163778556</v>
      </c>
      <c r="BR448" t="s">
        <v>61</v>
      </c>
    </row>
    <row r="449" spans="1:70" x14ac:dyDescent="0.2">
      <c r="A449" s="19">
        <f t="shared" si="26"/>
        <v>10.800000000000004</v>
      </c>
      <c r="B449" s="20">
        <v>3752</v>
      </c>
      <c r="D449" s="2" t="s">
        <v>1381</v>
      </c>
      <c r="E449" s="2" t="str">
        <f t="shared" si="27"/>
        <v>ST</v>
      </c>
      <c r="F449">
        <v>200720433</v>
      </c>
      <c r="G449">
        <v>202606</v>
      </c>
      <c r="H449" t="s">
        <v>52</v>
      </c>
      <c r="I449" t="s">
        <v>321</v>
      </c>
      <c r="J449" t="s">
        <v>322</v>
      </c>
      <c r="K449" t="s">
        <v>54</v>
      </c>
      <c r="L449">
        <v>46240</v>
      </c>
      <c r="M449" s="5">
        <v>46271</v>
      </c>
      <c r="N449" s="21">
        <v>872763272959</v>
      </c>
      <c r="P449" t="s">
        <v>326</v>
      </c>
      <c r="Q449" t="s">
        <v>326</v>
      </c>
      <c r="R449" t="s">
        <v>56</v>
      </c>
      <c r="S449" t="s">
        <v>327</v>
      </c>
      <c r="T449">
        <v>21</v>
      </c>
      <c r="U449" t="s">
        <v>57</v>
      </c>
      <c r="V449">
        <v>21320</v>
      </c>
      <c r="W449">
        <v>52.1</v>
      </c>
      <c r="X449">
        <v>6.17</v>
      </c>
      <c r="Y449">
        <v>0</v>
      </c>
      <c r="Z449">
        <v>-39.65</v>
      </c>
      <c r="AA449">
        <v>18.62</v>
      </c>
      <c r="AB449">
        <v>3</v>
      </c>
      <c r="AC449">
        <v>41.8</v>
      </c>
      <c r="AD449">
        <v>41.8</v>
      </c>
      <c r="AE449" t="s">
        <v>8717</v>
      </c>
      <c r="AF449" t="s">
        <v>3488</v>
      </c>
      <c r="AG449" t="s">
        <v>3488</v>
      </c>
      <c r="AH449" t="s">
        <v>3489</v>
      </c>
      <c r="AI449" t="s">
        <v>3490</v>
      </c>
      <c r="AJ449">
        <v>72</v>
      </c>
      <c r="AK449" t="s">
        <v>57</v>
      </c>
      <c r="AL449">
        <v>72230</v>
      </c>
      <c r="AM449" t="s">
        <v>55</v>
      </c>
      <c r="AN449" t="s">
        <v>55</v>
      </c>
      <c r="AO449" t="s">
        <v>55</v>
      </c>
      <c r="AS449" t="s">
        <v>343</v>
      </c>
      <c r="AT449">
        <v>0</v>
      </c>
      <c r="AU449">
        <v>0</v>
      </c>
      <c r="AV449">
        <v>0</v>
      </c>
      <c r="BB449">
        <v>0</v>
      </c>
      <c r="BC449">
        <v>0</v>
      </c>
      <c r="BD449" t="s">
        <v>60</v>
      </c>
      <c r="BE449" s="5" t="s">
        <v>2497</v>
      </c>
      <c r="BF449">
        <v>634333759</v>
      </c>
      <c r="BH449" t="s">
        <v>323</v>
      </c>
      <c r="BI449" t="s">
        <v>320</v>
      </c>
      <c r="BJ449" s="23">
        <v>0.50069444444444444</v>
      </c>
      <c r="BK449">
        <v>45.2</v>
      </c>
      <c r="BL449">
        <v>5.35</v>
      </c>
      <c r="BM449">
        <v>0</v>
      </c>
      <c r="BN449">
        <v>-34.4</v>
      </c>
      <c r="BO449">
        <v>16.149999999999999</v>
      </c>
      <c r="BP449" t="s">
        <v>60</v>
      </c>
      <c r="BQ449">
        <v>1.1527377519999999</v>
      </c>
      <c r="BR449" t="s">
        <v>61</v>
      </c>
    </row>
    <row r="450" spans="1:70" x14ac:dyDescent="0.2">
      <c r="A450" s="19">
        <f t="shared" si="26"/>
        <v>7.4600000000000009</v>
      </c>
      <c r="B450" s="20">
        <v>3752</v>
      </c>
      <c r="D450" s="2" t="s">
        <v>1381</v>
      </c>
      <c r="E450" s="2" t="str">
        <f t="shared" si="27"/>
        <v>ST</v>
      </c>
      <c r="F450">
        <v>200720433</v>
      </c>
      <c r="G450">
        <v>202606</v>
      </c>
      <c r="H450" t="s">
        <v>52</v>
      </c>
      <c r="I450" t="s">
        <v>321</v>
      </c>
      <c r="J450" t="s">
        <v>322</v>
      </c>
      <c r="K450" t="s">
        <v>54</v>
      </c>
      <c r="L450" s="5">
        <v>46331</v>
      </c>
      <c r="M450" s="5">
        <v>1</v>
      </c>
      <c r="N450" s="21">
        <v>871636214346</v>
      </c>
      <c r="P450" t="s">
        <v>326</v>
      </c>
      <c r="Q450" t="s">
        <v>326</v>
      </c>
      <c r="R450" t="s">
        <v>56</v>
      </c>
      <c r="S450" t="s">
        <v>327</v>
      </c>
      <c r="T450">
        <v>21</v>
      </c>
      <c r="U450" t="s">
        <v>57</v>
      </c>
      <c r="V450">
        <v>21320</v>
      </c>
      <c r="W450">
        <v>36.770000000000003</v>
      </c>
      <c r="X450">
        <v>3.92</v>
      </c>
      <c r="Y450">
        <v>0</v>
      </c>
      <c r="Z450">
        <v>-27.98</v>
      </c>
      <c r="AA450">
        <v>12.72</v>
      </c>
      <c r="AB450">
        <v>2</v>
      </c>
      <c r="AC450">
        <v>18.920000000000002</v>
      </c>
      <c r="AD450">
        <v>2.64</v>
      </c>
      <c r="AE450" t="s">
        <v>8718</v>
      </c>
      <c r="AF450" t="s">
        <v>3491</v>
      </c>
      <c r="AG450" t="s">
        <v>3491</v>
      </c>
      <c r="AH450" t="s">
        <v>3492</v>
      </c>
      <c r="AI450" t="s">
        <v>3493</v>
      </c>
      <c r="AJ450">
        <v>38</v>
      </c>
      <c r="AK450" t="s">
        <v>57</v>
      </c>
      <c r="AL450">
        <v>38190</v>
      </c>
      <c r="AM450" t="s">
        <v>55</v>
      </c>
      <c r="AN450" t="s">
        <v>55</v>
      </c>
      <c r="AO450" t="s">
        <v>55</v>
      </c>
      <c r="AS450" t="s">
        <v>343</v>
      </c>
      <c r="AT450">
        <v>0</v>
      </c>
      <c r="AU450">
        <v>0</v>
      </c>
      <c r="AV450">
        <v>0</v>
      </c>
      <c r="BB450">
        <v>0</v>
      </c>
      <c r="BC450">
        <v>0</v>
      </c>
      <c r="BD450" t="s">
        <v>60</v>
      </c>
      <c r="BE450">
        <v>46240</v>
      </c>
      <c r="BF450">
        <v>634324015</v>
      </c>
      <c r="BH450" t="s">
        <v>323</v>
      </c>
      <c r="BI450" t="s">
        <v>320</v>
      </c>
      <c r="BJ450" s="23">
        <v>0</v>
      </c>
      <c r="BK450">
        <v>31.2</v>
      </c>
      <c r="BL450">
        <v>3.33</v>
      </c>
      <c r="BM450">
        <v>0</v>
      </c>
      <c r="BN450">
        <v>-23.74</v>
      </c>
      <c r="BO450">
        <v>10.79</v>
      </c>
      <c r="BP450" t="s">
        <v>60</v>
      </c>
      <c r="BQ450">
        <v>1.1786059449999999</v>
      </c>
      <c r="BR450" t="s">
        <v>61</v>
      </c>
    </row>
    <row r="451" spans="1:70" x14ac:dyDescent="0.2">
      <c r="A451" s="19">
        <f t="shared" si="26"/>
        <v>9.4600000000000009</v>
      </c>
      <c r="B451" s="20">
        <v>3752</v>
      </c>
      <c r="D451" s="2" t="s">
        <v>1381</v>
      </c>
      <c r="E451" s="2" t="str">
        <f t="shared" si="27"/>
        <v>ST</v>
      </c>
      <c r="F451">
        <v>200720433</v>
      </c>
      <c r="G451">
        <v>202606</v>
      </c>
      <c r="H451" t="s">
        <v>52</v>
      </c>
      <c r="I451" t="s">
        <v>321</v>
      </c>
      <c r="J451" t="s">
        <v>322</v>
      </c>
      <c r="K451" t="s">
        <v>54</v>
      </c>
      <c r="L451" s="5">
        <v>46271</v>
      </c>
      <c r="M451">
        <v>46301</v>
      </c>
      <c r="N451" s="21">
        <v>872780932475</v>
      </c>
      <c r="P451" t="s">
        <v>326</v>
      </c>
      <c r="Q451" t="s">
        <v>326</v>
      </c>
      <c r="R451" t="s">
        <v>56</v>
      </c>
      <c r="S451" t="s">
        <v>327</v>
      </c>
      <c r="T451">
        <v>21</v>
      </c>
      <c r="U451" t="s">
        <v>57</v>
      </c>
      <c r="V451">
        <v>21320</v>
      </c>
      <c r="W451">
        <v>45.64</v>
      </c>
      <c r="X451">
        <v>5.41</v>
      </c>
      <c r="Y451">
        <v>0</v>
      </c>
      <c r="Z451">
        <v>-34.74</v>
      </c>
      <c r="AA451">
        <v>16.309999999999999</v>
      </c>
      <c r="AB451">
        <v>2</v>
      </c>
      <c r="AC451">
        <v>33</v>
      </c>
      <c r="AD451">
        <v>33</v>
      </c>
      <c r="AE451" t="s">
        <v>8719</v>
      </c>
      <c r="AF451" t="s">
        <v>3494</v>
      </c>
      <c r="AG451" t="s">
        <v>3494</v>
      </c>
      <c r="AH451" t="s">
        <v>3495</v>
      </c>
      <c r="AI451" t="s">
        <v>3496</v>
      </c>
      <c r="AJ451">
        <v>50</v>
      </c>
      <c r="AK451" t="s">
        <v>57</v>
      </c>
      <c r="AL451">
        <v>50490</v>
      </c>
      <c r="AM451" t="s">
        <v>55</v>
      </c>
      <c r="AN451" t="s">
        <v>55</v>
      </c>
      <c r="AO451" t="s">
        <v>55</v>
      </c>
      <c r="AS451" t="s">
        <v>343</v>
      </c>
      <c r="AT451">
        <v>0</v>
      </c>
      <c r="AU451">
        <v>0</v>
      </c>
      <c r="AV451">
        <v>0</v>
      </c>
      <c r="BB451">
        <v>0</v>
      </c>
      <c r="BC451">
        <v>0</v>
      </c>
      <c r="BD451" t="s">
        <v>60</v>
      </c>
      <c r="BE451" t="s">
        <v>2497</v>
      </c>
      <c r="BF451">
        <v>634333759</v>
      </c>
      <c r="BH451" t="s">
        <v>323</v>
      </c>
      <c r="BI451" t="s">
        <v>320</v>
      </c>
      <c r="BJ451" s="23">
        <v>0.47291666666666665</v>
      </c>
      <c r="BK451">
        <v>39.6</v>
      </c>
      <c r="BL451">
        <v>4.6900000000000004</v>
      </c>
      <c r="BM451">
        <v>0</v>
      </c>
      <c r="BN451">
        <v>-30.14</v>
      </c>
      <c r="BO451">
        <v>14.15</v>
      </c>
      <c r="BP451" t="s">
        <v>60</v>
      </c>
      <c r="BQ451">
        <v>1.1526181719999999</v>
      </c>
      <c r="BR451" t="s">
        <v>61</v>
      </c>
    </row>
    <row r="452" spans="1:70" x14ac:dyDescent="0.2">
      <c r="A452" s="19">
        <f t="shared" si="26"/>
        <v>14.82</v>
      </c>
      <c r="B452" s="20">
        <v>3752</v>
      </c>
      <c r="D452" s="2" t="s">
        <v>1381</v>
      </c>
      <c r="E452" s="2" t="str">
        <f t="shared" si="27"/>
        <v>ST</v>
      </c>
      <c r="F452">
        <v>200720433</v>
      </c>
      <c r="G452">
        <v>202606</v>
      </c>
      <c r="H452" t="s">
        <v>52</v>
      </c>
      <c r="I452" t="s">
        <v>321</v>
      </c>
      <c r="J452" t="s">
        <v>322</v>
      </c>
      <c r="K452" t="s">
        <v>54</v>
      </c>
      <c r="L452">
        <v>46301</v>
      </c>
      <c r="M452">
        <v>46332</v>
      </c>
      <c r="N452" s="21">
        <v>872840885410</v>
      </c>
      <c r="P452" t="s">
        <v>326</v>
      </c>
      <c r="Q452" t="s">
        <v>326</v>
      </c>
      <c r="R452" t="s">
        <v>56</v>
      </c>
      <c r="S452" t="s">
        <v>327</v>
      </c>
      <c r="T452">
        <v>21</v>
      </c>
      <c r="U452" t="s">
        <v>57</v>
      </c>
      <c r="V452">
        <v>21320</v>
      </c>
      <c r="W452">
        <v>71.5</v>
      </c>
      <c r="X452">
        <v>108.1</v>
      </c>
      <c r="Y452">
        <v>0</v>
      </c>
      <c r="Z452">
        <v>-54.41</v>
      </c>
      <c r="AA452">
        <v>125.19</v>
      </c>
      <c r="AB452">
        <v>6</v>
      </c>
      <c r="AC452">
        <v>67.760000000000005</v>
      </c>
      <c r="AD452">
        <v>67.760000000000005</v>
      </c>
      <c r="AE452" t="s">
        <v>8720</v>
      </c>
      <c r="AF452" t="s">
        <v>3497</v>
      </c>
      <c r="AG452" t="s">
        <v>3497</v>
      </c>
      <c r="AH452" t="s">
        <v>3498</v>
      </c>
      <c r="AI452" t="s">
        <v>3499</v>
      </c>
      <c r="AJ452">
        <v>30</v>
      </c>
      <c r="AK452" t="s">
        <v>57</v>
      </c>
      <c r="AL452">
        <v>30320</v>
      </c>
      <c r="AM452" t="s">
        <v>55</v>
      </c>
      <c r="AN452" t="s">
        <v>55</v>
      </c>
      <c r="AO452" t="s">
        <v>55</v>
      </c>
      <c r="AS452" t="s">
        <v>343</v>
      </c>
      <c r="AT452">
        <v>0</v>
      </c>
      <c r="AU452">
        <v>0</v>
      </c>
      <c r="AV452">
        <v>0</v>
      </c>
      <c r="BB452">
        <v>0</v>
      </c>
      <c r="BC452">
        <v>0</v>
      </c>
      <c r="BD452" t="s">
        <v>60</v>
      </c>
      <c r="BE452" t="s">
        <v>2497</v>
      </c>
      <c r="BF452">
        <v>634333759</v>
      </c>
      <c r="BH452" t="s">
        <v>323</v>
      </c>
      <c r="BI452" t="s">
        <v>320</v>
      </c>
      <c r="BJ452" s="23">
        <v>0.44305555555555554</v>
      </c>
      <c r="BK452">
        <v>62</v>
      </c>
      <c r="BL452">
        <v>93.74</v>
      </c>
      <c r="BM452">
        <v>0</v>
      </c>
      <c r="BN452">
        <v>-47.18</v>
      </c>
      <c r="BO452">
        <v>108.56</v>
      </c>
      <c r="BP452" t="s">
        <v>60</v>
      </c>
      <c r="BQ452">
        <v>1.153163127</v>
      </c>
      <c r="BR452" t="s">
        <v>61</v>
      </c>
    </row>
    <row r="453" spans="1:70" x14ac:dyDescent="0.2">
      <c r="A453" s="19">
        <f t="shared" si="26"/>
        <v>9.8000000000000007</v>
      </c>
      <c r="B453" s="20">
        <v>3752</v>
      </c>
      <c r="D453" s="2" t="s">
        <v>1381</v>
      </c>
      <c r="E453" s="2" t="str">
        <f t="shared" si="27"/>
        <v>ST</v>
      </c>
      <c r="F453">
        <v>200720433</v>
      </c>
      <c r="G453">
        <v>202606</v>
      </c>
      <c r="H453" t="s">
        <v>52</v>
      </c>
      <c r="I453" t="s">
        <v>321</v>
      </c>
      <c r="J453" t="s">
        <v>322</v>
      </c>
      <c r="K453" t="s">
        <v>54</v>
      </c>
      <c r="L453" s="5">
        <v>46148</v>
      </c>
      <c r="M453" s="5">
        <v>46179</v>
      </c>
      <c r="N453" s="21">
        <v>872636679925</v>
      </c>
      <c r="P453" t="s">
        <v>326</v>
      </c>
      <c r="Q453" t="s">
        <v>326</v>
      </c>
      <c r="R453" t="s">
        <v>56</v>
      </c>
      <c r="S453" t="s">
        <v>327</v>
      </c>
      <c r="T453">
        <v>21</v>
      </c>
      <c r="U453" t="s">
        <v>57</v>
      </c>
      <c r="V453">
        <v>21320</v>
      </c>
      <c r="W453">
        <v>47.61</v>
      </c>
      <c r="X453">
        <v>5.64</v>
      </c>
      <c r="Y453">
        <v>0</v>
      </c>
      <c r="Z453">
        <v>-36.229999999999997</v>
      </c>
      <c r="AA453">
        <v>17.02</v>
      </c>
      <c r="AB453">
        <v>3</v>
      </c>
      <c r="AC453">
        <v>35.200000000000003</v>
      </c>
      <c r="AD453">
        <v>35.200000000000003</v>
      </c>
      <c r="AE453" t="s">
        <v>8721</v>
      </c>
      <c r="AF453" t="s">
        <v>3500</v>
      </c>
      <c r="AG453" t="s">
        <v>3500</v>
      </c>
      <c r="AH453" t="s">
        <v>3501</v>
      </c>
      <c r="AI453" t="s">
        <v>3502</v>
      </c>
      <c r="AJ453">
        <v>58</v>
      </c>
      <c r="AK453" t="s">
        <v>57</v>
      </c>
      <c r="AL453">
        <v>58660</v>
      </c>
      <c r="AM453" t="s">
        <v>55</v>
      </c>
      <c r="AN453" t="s">
        <v>55</v>
      </c>
      <c r="AO453" t="s">
        <v>55</v>
      </c>
      <c r="AS453" t="s">
        <v>343</v>
      </c>
      <c r="AT453">
        <v>0</v>
      </c>
      <c r="AU453">
        <v>0</v>
      </c>
      <c r="AV453">
        <v>0</v>
      </c>
      <c r="BB453">
        <v>0</v>
      </c>
      <c r="BC453">
        <v>0</v>
      </c>
      <c r="BD453" t="s">
        <v>60</v>
      </c>
      <c r="BE453" t="s">
        <v>2497</v>
      </c>
      <c r="BF453">
        <v>634333759</v>
      </c>
      <c r="BH453" t="s">
        <v>323</v>
      </c>
      <c r="BI453" t="s">
        <v>320</v>
      </c>
      <c r="BJ453" s="23">
        <v>0.375</v>
      </c>
      <c r="BK453">
        <v>41</v>
      </c>
      <c r="BL453">
        <v>4.8600000000000003</v>
      </c>
      <c r="BM453">
        <v>0</v>
      </c>
      <c r="BN453">
        <v>-31.2</v>
      </c>
      <c r="BO453">
        <v>14.66</v>
      </c>
      <c r="BP453" t="s">
        <v>60</v>
      </c>
      <c r="BQ453">
        <v>1.161210911</v>
      </c>
      <c r="BR453" t="s">
        <v>61</v>
      </c>
    </row>
    <row r="454" spans="1:70" x14ac:dyDescent="0.2">
      <c r="A454" s="19">
        <f t="shared" si="26"/>
        <v>6.7899999999999991</v>
      </c>
      <c r="B454" s="20">
        <v>3752</v>
      </c>
      <c r="D454" s="2" t="s">
        <v>1381</v>
      </c>
      <c r="E454" s="2" t="str">
        <f t="shared" si="27"/>
        <v>ST</v>
      </c>
      <c r="F454">
        <v>200720433</v>
      </c>
      <c r="G454">
        <v>202606</v>
      </c>
      <c r="H454" t="s">
        <v>52</v>
      </c>
      <c r="I454" t="s">
        <v>321</v>
      </c>
      <c r="J454" t="s">
        <v>322</v>
      </c>
      <c r="K454" t="s">
        <v>54</v>
      </c>
      <c r="L454" s="5">
        <v>46059</v>
      </c>
      <c r="M454" s="5">
        <v>46087</v>
      </c>
      <c r="N454" s="21">
        <v>872390929332</v>
      </c>
      <c r="P454" t="s">
        <v>326</v>
      </c>
      <c r="Q454" t="s">
        <v>326</v>
      </c>
      <c r="R454" t="s">
        <v>56</v>
      </c>
      <c r="S454" t="s">
        <v>327</v>
      </c>
      <c r="T454">
        <v>21</v>
      </c>
      <c r="U454" t="s">
        <v>57</v>
      </c>
      <c r="V454">
        <v>21320</v>
      </c>
      <c r="W454">
        <v>33.119999999999997</v>
      </c>
      <c r="X454">
        <v>3.92</v>
      </c>
      <c r="Y454">
        <v>0</v>
      </c>
      <c r="Z454">
        <v>-25.2</v>
      </c>
      <c r="AA454">
        <v>11.84</v>
      </c>
      <c r="AB454">
        <v>1</v>
      </c>
      <c r="AC454">
        <v>15.4</v>
      </c>
      <c r="AD454">
        <v>1.1000000000000001</v>
      </c>
      <c r="AE454" t="s">
        <v>8722</v>
      </c>
      <c r="AF454" t="s">
        <v>3503</v>
      </c>
      <c r="AG454" t="s">
        <v>3503</v>
      </c>
      <c r="AH454" t="s">
        <v>3504</v>
      </c>
      <c r="AI454" t="s">
        <v>3505</v>
      </c>
      <c r="AJ454">
        <v>57</v>
      </c>
      <c r="AK454" t="s">
        <v>57</v>
      </c>
      <c r="AL454">
        <v>57600</v>
      </c>
      <c r="AM454" t="s">
        <v>55</v>
      </c>
      <c r="AN454" t="s">
        <v>55</v>
      </c>
      <c r="AO454" t="s">
        <v>55</v>
      </c>
      <c r="AS454" t="s">
        <v>343</v>
      </c>
      <c r="AT454">
        <v>30</v>
      </c>
      <c r="AU454">
        <v>30</v>
      </c>
      <c r="AV454">
        <v>39</v>
      </c>
      <c r="BB454">
        <v>0</v>
      </c>
      <c r="BC454">
        <v>0</v>
      </c>
      <c r="BD454" t="s">
        <v>60</v>
      </c>
      <c r="BE454">
        <v>46240</v>
      </c>
      <c r="BF454">
        <v>634324015</v>
      </c>
      <c r="BH454" t="s">
        <v>323</v>
      </c>
      <c r="BI454" t="s">
        <v>320</v>
      </c>
      <c r="BJ454" s="23">
        <v>0.42708333333333331</v>
      </c>
      <c r="BK454">
        <v>28.4</v>
      </c>
      <c r="BL454">
        <v>3.36</v>
      </c>
      <c r="BM454">
        <v>0</v>
      </c>
      <c r="BN454">
        <v>-21.61</v>
      </c>
      <c r="BO454">
        <v>10.15</v>
      </c>
      <c r="BP454" t="s">
        <v>60</v>
      </c>
      <c r="BQ454">
        <v>1.166343978</v>
      </c>
      <c r="BR454" t="s">
        <v>61</v>
      </c>
    </row>
    <row r="455" spans="1:70" x14ac:dyDescent="0.2">
      <c r="A455" s="19">
        <f t="shared" si="26"/>
        <v>11.469999999999999</v>
      </c>
      <c r="B455" s="20">
        <v>3752</v>
      </c>
      <c r="D455" s="2" t="s">
        <v>1381</v>
      </c>
      <c r="E455" s="2" t="str">
        <f t="shared" si="27"/>
        <v>ST</v>
      </c>
      <c r="F455">
        <v>200720433</v>
      </c>
      <c r="G455">
        <v>202606</v>
      </c>
      <c r="H455" t="s">
        <v>52</v>
      </c>
      <c r="I455" t="s">
        <v>321</v>
      </c>
      <c r="J455" t="s">
        <v>322</v>
      </c>
      <c r="K455" t="s">
        <v>54</v>
      </c>
      <c r="L455" s="5" t="s">
        <v>2039</v>
      </c>
      <c r="M455" s="5">
        <v>46028</v>
      </c>
      <c r="N455" s="21">
        <v>872338376256</v>
      </c>
      <c r="P455" t="s">
        <v>326</v>
      </c>
      <c r="Q455" t="s">
        <v>326</v>
      </c>
      <c r="R455" t="s">
        <v>56</v>
      </c>
      <c r="S455" t="s">
        <v>327</v>
      </c>
      <c r="T455">
        <v>21</v>
      </c>
      <c r="U455" t="s">
        <v>57</v>
      </c>
      <c r="V455">
        <v>21320</v>
      </c>
      <c r="W455">
        <v>55.86</v>
      </c>
      <c r="X455">
        <v>5.95</v>
      </c>
      <c r="Y455">
        <v>0</v>
      </c>
      <c r="Z455">
        <v>-42.51</v>
      </c>
      <c r="AA455">
        <v>19.29</v>
      </c>
      <c r="AB455">
        <v>3</v>
      </c>
      <c r="AC455">
        <v>44.88</v>
      </c>
      <c r="AD455">
        <v>6.6</v>
      </c>
      <c r="AE455" t="s">
        <v>8723</v>
      </c>
      <c r="AF455" t="s">
        <v>3506</v>
      </c>
      <c r="AG455" t="s">
        <v>3506</v>
      </c>
      <c r="AH455" t="s">
        <v>3507</v>
      </c>
      <c r="AI455" t="s">
        <v>397</v>
      </c>
      <c r="AJ455">
        <v>75</v>
      </c>
      <c r="AK455" t="s">
        <v>57</v>
      </c>
      <c r="AL455">
        <v>75011</v>
      </c>
      <c r="AM455" t="s">
        <v>55</v>
      </c>
      <c r="AN455" t="s">
        <v>55</v>
      </c>
      <c r="AO455" t="s">
        <v>55</v>
      </c>
      <c r="AS455" t="s">
        <v>343</v>
      </c>
      <c r="AT455">
        <v>30</v>
      </c>
      <c r="AU455">
        <v>40</v>
      </c>
      <c r="AV455">
        <v>31</v>
      </c>
      <c r="BB455">
        <v>0</v>
      </c>
      <c r="BC455">
        <v>0</v>
      </c>
      <c r="BD455" t="s">
        <v>60</v>
      </c>
      <c r="BE455">
        <v>46240</v>
      </c>
      <c r="BF455">
        <v>634324015</v>
      </c>
      <c r="BH455" t="s">
        <v>323</v>
      </c>
      <c r="BI455" t="s">
        <v>320</v>
      </c>
      <c r="BJ455" s="23">
        <v>0.5541666666666667</v>
      </c>
      <c r="BK455">
        <v>48</v>
      </c>
      <c r="BL455">
        <v>5.1100000000000003</v>
      </c>
      <c r="BM455">
        <v>0</v>
      </c>
      <c r="BN455">
        <v>-36.53</v>
      </c>
      <c r="BO455">
        <v>16.579999999999998</v>
      </c>
      <c r="BP455" t="s">
        <v>60</v>
      </c>
      <c r="BQ455">
        <v>1.163724384</v>
      </c>
      <c r="BR455" t="s">
        <v>61</v>
      </c>
    </row>
    <row r="456" spans="1:70" x14ac:dyDescent="0.2">
      <c r="A456" s="19">
        <f t="shared" si="26"/>
        <v>9.4600000000000009</v>
      </c>
      <c r="B456" s="20">
        <v>3752</v>
      </c>
      <c r="D456" s="2" t="s">
        <v>1381</v>
      </c>
      <c r="E456" s="2" t="str">
        <f t="shared" si="27"/>
        <v>ST</v>
      </c>
      <c r="F456">
        <v>200720433</v>
      </c>
      <c r="G456">
        <v>202606</v>
      </c>
      <c r="H456" t="s">
        <v>52</v>
      </c>
      <c r="I456" t="s">
        <v>321</v>
      </c>
      <c r="J456" t="s">
        <v>322</v>
      </c>
      <c r="K456" t="s">
        <v>54</v>
      </c>
      <c r="L456" t="s">
        <v>2039</v>
      </c>
      <c r="M456">
        <v>46028</v>
      </c>
      <c r="N456" s="21">
        <v>872336412027</v>
      </c>
      <c r="P456" t="s">
        <v>326</v>
      </c>
      <c r="Q456" t="s">
        <v>326</v>
      </c>
      <c r="R456" t="s">
        <v>56</v>
      </c>
      <c r="S456" t="s">
        <v>327</v>
      </c>
      <c r="T456">
        <v>21</v>
      </c>
      <c r="U456" t="s">
        <v>57</v>
      </c>
      <c r="V456">
        <v>21320</v>
      </c>
      <c r="W456">
        <v>46.08</v>
      </c>
      <c r="X456">
        <v>4.9000000000000004</v>
      </c>
      <c r="Y456">
        <v>0</v>
      </c>
      <c r="Z456">
        <v>-35.07</v>
      </c>
      <c r="AA456">
        <v>15.91</v>
      </c>
      <c r="AB456">
        <v>2</v>
      </c>
      <c r="AC456">
        <v>33</v>
      </c>
      <c r="AD456">
        <v>3.52</v>
      </c>
      <c r="AE456" t="s">
        <v>8724</v>
      </c>
      <c r="AF456" t="s">
        <v>3508</v>
      </c>
      <c r="AG456" t="s">
        <v>3508</v>
      </c>
      <c r="AH456" t="s">
        <v>3509</v>
      </c>
      <c r="AI456" t="s">
        <v>3510</v>
      </c>
      <c r="AJ456">
        <v>78</v>
      </c>
      <c r="AK456" t="s">
        <v>57</v>
      </c>
      <c r="AL456">
        <v>78960</v>
      </c>
      <c r="AM456" t="s">
        <v>55</v>
      </c>
      <c r="AN456" t="s">
        <v>55</v>
      </c>
      <c r="AO456" t="s">
        <v>55</v>
      </c>
      <c r="AS456" t="s">
        <v>343</v>
      </c>
      <c r="AT456">
        <v>0</v>
      </c>
      <c r="AU456">
        <v>0</v>
      </c>
      <c r="AV456">
        <v>0</v>
      </c>
      <c r="BB456">
        <v>0</v>
      </c>
      <c r="BC456">
        <v>0</v>
      </c>
      <c r="BD456" t="s">
        <v>60</v>
      </c>
      <c r="BE456">
        <v>46240</v>
      </c>
      <c r="BF456">
        <v>634324015</v>
      </c>
      <c r="BH456" t="s">
        <v>323</v>
      </c>
      <c r="BI456" t="s">
        <v>320</v>
      </c>
      <c r="BJ456" s="23">
        <v>0.48749999999999999</v>
      </c>
      <c r="BK456">
        <v>39.6</v>
      </c>
      <c r="BL456">
        <v>4.21</v>
      </c>
      <c r="BM456">
        <v>0</v>
      </c>
      <c r="BN456">
        <v>-30.14</v>
      </c>
      <c r="BO456">
        <v>13.67</v>
      </c>
      <c r="BP456" t="s">
        <v>60</v>
      </c>
      <c r="BQ456">
        <v>1.163724384</v>
      </c>
      <c r="BR456" t="s">
        <v>61</v>
      </c>
    </row>
    <row r="457" spans="1:70" x14ac:dyDescent="0.2">
      <c r="A457" s="19">
        <f t="shared" si="26"/>
        <v>16.159999999999997</v>
      </c>
      <c r="B457" s="20">
        <v>3752</v>
      </c>
      <c r="D457" s="2" t="s">
        <v>1381</v>
      </c>
      <c r="E457" s="2" t="str">
        <f t="shared" si="27"/>
        <v>ST</v>
      </c>
      <c r="F457">
        <v>200720433</v>
      </c>
      <c r="G457">
        <v>202606</v>
      </c>
      <c r="H457" t="s">
        <v>52</v>
      </c>
      <c r="I457" t="s">
        <v>321</v>
      </c>
      <c r="J457" t="s">
        <v>322</v>
      </c>
      <c r="K457" t="s">
        <v>54</v>
      </c>
      <c r="L457">
        <v>46271</v>
      </c>
      <c r="M457">
        <v>46301</v>
      </c>
      <c r="N457" s="21">
        <v>872777186960</v>
      </c>
      <c r="P457" t="s">
        <v>326</v>
      </c>
      <c r="Q457" t="s">
        <v>326</v>
      </c>
      <c r="R457" t="s">
        <v>56</v>
      </c>
      <c r="S457" t="s">
        <v>327</v>
      </c>
      <c r="T457">
        <v>21</v>
      </c>
      <c r="U457" t="s">
        <v>57</v>
      </c>
      <c r="V457">
        <v>21320</v>
      </c>
      <c r="W457">
        <v>77.92</v>
      </c>
      <c r="X457">
        <v>9.23</v>
      </c>
      <c r="Y457">
        <v>0</v>
      </c>
      <c r="Z457">
        <v>-59.29</v>
      </c>
      <c r="AA457">
        <v>27.86</v>
      </c>
      <c r="AB457">
        <v>3</v>
      </c>
      <c r="AC457">
        <v>75.459999999999994</v>
      </c>
      <c r="AD457">
        <v>75.459999999999994</v>
      </c>
      <c r="AE457" t="s">
        <v>8725</v>
      </c>
      <c r="AF457" t="s">
        <v>3511</v>
      </c>
      <c r="AG457" t="s">
        <v>3512</v>
      </c>
      <c r="AH457" t="s">
        <v>3513</v>
      </c>
      <c r="AI457" t="s">
        <v>668</v>
      </c>
      <c r="AJ457">
        <v>37</v>
      </c>
      <c r="AK457" t="s">
        <v>57</v>
      </c>
      <c r="AL457">
        <v>37300</v>
      </c>
      <c r="AM457" t="s">
        <v>55</v>
      </c>
      <c r="AN457" t="s">
        <v>55</v>
      </c>
      <c r="AO457" t="s">
        <v>55</v>
      </c>
      <c r="AS457" t="s">
        <v>343</v>
      </c>
      <c r="AT457">
        <v>30</v>
      </c>
      <c r="AU457">
        <v>31</v>
      </c>
      <c r="AV457">
        <v>40</v>
      </c>
      <c r="BB457">
        <v>0</v>
      </c>
      <c r="BC457">
        <v>0</v>
      </c>
      <c r="BD457" t="s">
        <v>60</v>
      </c>
      <c r="BE457" t="s">
        <v>2497</v>
      </c>
      <c r="BF457">
        <v>634333759</v>
      </c>
      <c r="BH457" t="s">
        <v>323</v>
      </c>
      <c r="BI457" t="s">
        <v>320</v>
      </c>
      <c r="BJ457" s="23">
        <v>0.60069444444444442</v>
      </c>
      <c r="BK457">
        <v>67.599999999999994</v>
      </c>
      <c r="BL457">
        <v>8.01</v>
      </c>
      <c r="BM457">
        <v>0</v>
      </c>
      <c r="BN457">
        <v>-51.44</v>
      </c>
      <c r="BO457">
        <v>24.17</v>
      </c>
      <c r="BP457" t="s">
        <v>60</v>
      </c>
      <c r="BQ457">
        <v>1.1526181719999999</v>
      </c>
      <c r="BR457" t="s">
        <v>61</v>
      </c>
    </row>
    <row r="458" spans="1:70" x14ac:dyDescent="0.2">
      <c r="A458" s="19">
        <f t="shared" si="26"/>
        <v>9.4600000000000009</v>
      </c>
      <c r="B458" s="20">
        <v>3752</v>
      </c>
      <c r="D458" s="2" t="s">
        <v>1381</v>
      </c>
      <c r="E458" s="2" t="str">
        <f t="shared" si="27"/>
        <v>ST</v>
      </c>
      <c r="F458">
        <v>200720433</v>
      </c>
      <c r="G458">
        <v>202606</v>
      </c>
      <c r="H458" t="s">
        <v>52</v>
      </c>
      <c r="I458" t="s">
        <v>321</v>
      </c>
      <c r="J458" t="s">
        <v>322</v>
      </c>
      <c r="K458" t="s">
        <v>54</v>
      </c>
      <c r="L458">
        <v>46240</v>
      </c>
      <c r="M458">
        <v>46271</v>
      </c>
      <c r="N458" s="21">
        <v>872768506579</v>
      </c>
      <c r="P458" t="s">
        <v>326</v>
      </c>
      <c r="Q458" t="s">
        <v>326</v>
      </c>
      <c r="R458" t="s">
        <v>56</v>
      </c>
      <c r="S458" t="s">
        <v>327</v>
      </c>
      <c r="T458">
        <v>21</v>
      </c>
      <c r="U458" t="s">
        <v>57</v>
      </c>
      <c r="V458">
        <v>21320</v>
      </c>
      <c r="W458">
        <v>45.65</v>
      </c>
      <c r="X458">
        <v>5.41</v>
      </c>
      <c r="Y458">
        <v>0</v>
      </c>
      <c r="Z458">
        <v>-34.74</v>
      </c>
      <c r="AA458">
        <v>16.309999999999999</v>
      </c>
      <c r="AB458">
        <v>2</v>
      </c>
      <c r="AC458">
        <v>33</v>
      </c>
      <c r="AD458">
        <v>33</v>
      </c>
      <c r="AE458" t="s">
        <v>8726</v>
      </c>
      <c r="AF458" t="s">
        <v>3514</v>
      </c>
      <c r="AG458" t="s">
        <v>3514</v>
      </c>
      <c r="AH458" t="s">
        <v>3515</v>
      </c>
      <c r="AI458" t="s">
        <v>3516</v>
      </c>
      <c r="AJ458">
        <v>53</v>
      </c>
      <c r="AK458" t="s">
        <v>57</v>
      </c>
      <c r="AL458">
        <v>53470</v>
      </c>
      <c r="AM458" t="s">
        <v>55</v>
      </c>
      <c r="AN458" t="s">
        <v>55</v>
      </c>
      <c r="AO458" t="s">
        <v>55</v>
      </c>
      <c r="AS458" t="s">
        <v>343</v>
      </c>
      <c r="AT458">
        <v>0</v>
      </c>
      <c r="AU458">
        <v>0</v>
      </c>
      <c r="AV458">
        <v>0</v>
      </c>
      <c r="BB458">
        <v>0</v>
      </c>
      <c r="BC458">
        <v>0</v>
      </c>
      <c r="BD458" t="s">
        <v>60</v>
      </c>
      <c r="BE458" s="5" t="s">
        <v>2497</v>
      </c>
      <c r="BF458">
        <v>634333759</v>
      </c>
      <c r="BH458" t="s">
        <v>323</v>
      </c>
      <c r="BI458" t="s">
        <v>320</v>
      </c>
      <c r="BJ458" s="23">
        <v>0.41736111111111113</v>
      </c>
      <c r="BK458">
        <v>39.6</v>
      </c>
      <c r="BL458">
        <v>4.6900000000000004</v>
      </c>
      <c r="BM458">
        <v>0</v>
      </c>
      <c r="BN458">
        <v>-30.14</v>
      </c>
      <c r="BO458">
        <v>14.15</v>
      </c>
      <c r="BP458" t="s">
        <v>60</v>
      </c>
      <c r="BQ458">
        <v>1.1527377519999999</v>
      </c>
      <c r="BR458" t="s">
        <v>61</v>
      </c>
    </row>
    <row r="459" spans="1:70" x14ac:dyDescent="0.2">
      <c r="A459" s="19">
        <f t="shared" si="26"/>
        <v>7.7900000000000027</v>
      </c>
      <c r="B459" s="20">
        <v>3752</v>
      </c>
      <c r="D459" s="2" t="s">
        <v>1381</v>
      </c>
      <c r="E459" s="2" t="str">
        <f t="shared" si="27"/>
        <v>ST</v>
      </c>
      <c r="F459">
        <v>200720433</v>
      </c>
      <c r="G459">
        <v>202606</v>
      </c>
      <c r="H459" t="s">
        <v>52</v>
      </c>
      <c r="I459" t="s">
        <v>321</v>
      </c>
      <c r="J459" t="s">
        <v>322</v>
      </c>
      <c r="K459" t="s">
        <v>54</v>
      </c>
      <c r="L459" s="5">
        <v>46028</v>
      </c>
      <c r="M459" s="5">
        <v>46059</v>
      </c>
      <c r="N459" s="21">
        <v>872328957679</v>
      </c>
      <c r="P459" t="s">
        <v>326</v>
      </c>
      <c r="Q459" t="s">
        <v>326</v>
      </c>
      <c r="R459" t="s">
        <v>56</v>
      </c>
      <c r="S459" t="s">
        <v>327</v>
      </c>
      <c r="T459">
        <v>21</v>
      </c>
      <c r="U459" t="s">
        <v>57</v>
      </c>
      <c r="V459">
        <v>21320</v>
      </c>
      <c r="W459">
        <v>38.03</v>
      </c>
      <c r="X459">
        <v>4.5</v>
      </c>
      <c r="Y459">
        <v>0</v>
      </c>
      <c r="Z459">
        <v>-28.94</v>
      </c>
      <c r="AA459">
        <v>13.59</v>
      </c>
      <c r="AB459">
        <v>2</v>
      </c>
      <c r="AC459">
        <v>21.78</v>
      </c>
      <c r="AD459">
        <v>3.96</v>
      </c>
      <c r="AE459" t="s">
        <v>1566</v>
      </c>
      <c r="AF459" t="s">
        <v>3517</v>
      </c>
      <c r="AG459" t="s">
        <v>3517</v>
      </c>
      <c r="AH459" t="s">
        <v>3518</v>
      </c>
      <c r="AI459" t="s">
        <v>463</v>
      </c>
      <c r="AJ459">
        <v>30</v>
      </c>
      <c r="AK459" t="s">
        <v>57</v>
      </c>
      <c r="AL459">
        <v>30000</v>
      </c>
      <c r="AM459" t="s">
        <v>55</v>
      </c>
      <c r="AN459" t="s">
        <v>55</v>
      </c>
      <c r="AO459" t="s">
        <v>55</v>
      </c>
      <c r="AS459" t="s">
        <v>343</v>
      </c>
      <c r="AT459">
        <v>0</v>
      </c>
      <c r="AU459">
        <v>0</v>
      </c>
      <c r="AV459">
        <v>0</v>
      </c>
      <c r="BB459">
        <v>0</v>
      </c>
      <c r="BC459">
        <v>0</v>
      </c>
      <c r="BD459" t="s">
        <v>60</v>
      </c>
      <c r="BE459" s="5">
        <v>46240</v>
      </c>
      <c r="BF459">
        <v>634324015</v>
      </c>
      <c r="BH459" t="s">
        <v>323</v>
      </c>
      <c r="BI459" t="s">
        <v>320</v>
      </c>
      <c r="BJ459" s="23">
        <v>0.53819444444444442</v>
      </c>
      <c r="BK459">
        <v>32.6</v>
      </c>
      <c r="BL459">
        <v>3.86</v>
      </c>
      <c r="BM459">
        <v>0</v>
      </c>
      <c r="BN459">
        <v>-24.81</v>
      </c>
      <c r="BO459">
        <v>11.65</v>
      </c>
      <c r="BP459" t="s">
        <v>60</v>
      </c>
      <c r="BQ459">
        <v>1.1664392109999999</v>
      </c>
      <c r="BR459" t="s">
        <v>61</v>
      </c>
    </row>
    <row r="460" spans="1:70" x14ac:dyDescent="0.2">
      <c r="A460" s="19">
        <f t="shared" si="26"/>
        <v>8.7999999999999972</v>
      </c>
      <c r="B460" s="20">
        <v>3752</v>
      </c>
      <c r="D460" s="2" t="s">
        <v>1381</v>
      </c>
      <c r="E460" s="2" t="str">
        <f t="shared" si="27"/>
        <v>ST</v>
      </c>
      <c r="F460">
        <v>200720433</v>
      </c>
      <c r="G460">
        <v>202606</v>
      </c>
      <c r="H460" t="s">
        <v>52</v>
      </c>
      <c r="I460" t="s">
        <v>321</v>
      </c>
      <c r="J460" t="s">
        <v>322</v>
      </c>
      <c r="K460" t="s">
        <v>54</v>
      </c>
      <c r="L460" t="s">
        <v>1854</v>
      </c>
      <c r="M460">
        <v>46118</v>
      </c>
      <c r="N460" s="21">
        <v>872123529236</v>
      </c>
      <c r="P460" t="s">
        <v>326</v>
      </c>
      <c r="Q460" t="s">
        <v>326</v>
      </c>
      <c r="R460" t="s">
        <v>56</v>
      </c>
      <c r="S460" t="s">
        <v>327</v>
      </c>
      <c r="T460">
        <v>21</v>
      </c>
      <c r="U460" t="s">
        <v>57</v>
      </c>
      <c r="V460">
        <v>21320</v>
      </c>
      <c r="W460">
        <v>42.72</v>
      </c>
      <c r="X460">
        <v>4.55</v>
      </c>
      <c r="Y460">
        <v>0</v>
      </c>
      <c r="Z460">
        <v>-32.5</v>
      </c>
      <c r="AA460">
        <v>14.77</v>
      </c>
      <c r="AB460">
        <v>2</v>
      </c>
      <c r="AC460">
        <v>27.28</v>
      </c>
      <c r="AD460">
        <v>3.52</v>
      </c>
      <c r="AE460" t="s">
        <v>2396</v>
      </c>
      <c r="AF460" t="s">
        <v>3519</v>
      </c>
      <c r="AG460" t="s">
        <v>3520</v>
      </c>
      <c r="AH460" t="s">
        <v>3521</v>
      </c>
      <c r="AI460" t="s">
        <v>3522</v>
      </c>
      <c r="AJ460">
        <v>69</v>
      </c>
      <c r="AK460" t="s">
        <v>57</v>
      </c>
      <c r="AL460">
        <v>69800</v>
      </c>
      <c r="AM460" t="s">
        <v>55</v>
      </c>
      <c r="AN460" t="s">
        <v>55</v>
      </c>
      <c r="AO460" t="s">
        <v>55</v>
      </c>
      <c r="AS460" t="s">
        <v>343</v>
      </c>
      <c r="AT460">
        <v>29</v>
      </c>
      <c r="AU460">
        <v>34</v>
      </c>
      <c r="AV460">
        <v>41</v>
      </c>
      <c r="BB460">
        <v>0</v>
      </c>
      <c r="BC460">
        <v>0</v>
      </c>
      <c r="BD460" t="s">
        <v>60</v>
      </c>
      <c r="BE460">
        <v>46240</v>
      </c>
      <c r="BF460">
        <v>634324015</v>
      </c>
      <c r="BH460" t="s">
        <v>323</v>
      </c>
      <c r="BI460" t="s">
        <v>320</v>
      </c>
      <c r="BJ460" s="23">
        <v>0.4513888888888889</v>
      </c>
      <c r="BK460">
        <v>36.799999999999997</v>
      </c>
      <c r="BL460">
        <v>3.92</v>
      </c>
      <c r="BM460">
        <v>0</v>
      </c>
      <c r="BN460">
        <v>-28</v>
      </c>
      <c r="BO460">
        <v>12.72</v>
      </c>
      <c r="BP460" t="s">
        <v>60</v>
      </c>
      <c r="BQ460">
        <v>1.1608334789999999</v>
      </c>
      <c r="BR460" t="s">
        <v>61</v>
      </c>
    </row>
    <row r="461" spans="1:70" x14ac:dyDescent="0.2">
      <c r="A461" s="19">
        <f t="shared" si="26"/>
        <v>9.8000000000000007</v>
      </c>
      <c r="B461" s="20">
        <v>3752</v>
      </c>
      <c r="D461" s="2" t="s">
        <v>1381</v>
      </c>
      <c r="E461" s="2" t="str">
        <f t="shared" si="27"/>
        <v>ST</v>
      </c>
      <c r="F461">
        <v>200720433</v>
      </c>
      <c r="G461">
        <v>202606</v>
      </c>
      <c r="H461" t="s">
        <v>52</v>
      </c>
      <c r="I461" t="s">
        <v>321</v>
      </c>
      <c r="J461" t="s">
        <v>322</v>
      </c>
      <c r="K461" t="s">
        <v>54</v>
      </c>
      <c r="L461">
        <v>46148</v>
      </c>
      <c r="M461">
        <v>46240</v>
      </c>
      <c r="N461" s="21">
        <v>872694503931</v>
      </c>
      <c r="P461" t="s">
        <v>326</v>
      </c>
      <c r="Q461" t="s">
        <v>326</v>
      </c>
      <c r="R461" t="s">
        <v>56</v>
      </c>
      <c r="S461" t="s">
        <v>327</v>
      </c>
      <c r="T461">
        <v>21</v>
      </c>
      <c r="U461" t="s">
        <v>57</v>
      </c>
      <c r="V461">
        <v>21320</v>
      </c>
      <c r="W461">
        <v>47.61</v>
      </c>
      <c r="X461">
        <v>5.64</v>
      </c>
      <c r="Y461">
        <v>0</v>
      </c>
      <c r="Z461">
        <v>-36.229999999999997</v>
      </c>
      <c r="AA461">
        <v>17.02</v>
      </c>
      <c r="AB461">
        <v>2</v>
      </c>
      <c r="AC461">
        <v>33.880000000000003</v>
      </c>
      <c r="AD461">
        <v>33.880000000000003</v>
      </c>
      <c r="AE461" t="s">
        <v>8727</v>
      </c>
      <c r="AF461" t="s">
        <v>477</v>
      </c>
      <c r="AG461" t="s">
        <v>477</v>
      </c>
      <c r="AH461" t="s">
        <v>3523</v>
      </c>
      <c r="AI461" t="s">
        <v>3524</v>
      </c>
      <c r="AJ461">
        <v>1</v>
      </c>
      <c r="AK461" t="s">
        <v>57</v>
      </c>
      <c r="AL461">
        <v>1400</v>
      </c>
      <c r="AM461" t="s">
        <v>55</v>
      </c>
      <c r="AN461" t="s">
        <v>55</v>
      </c>
      <c r="AO461" t="s">
        <v>55</v>
      </c>
      <c r="AS461" t="s">
        <v>343</v>
      </c>
      <c r="AT461">
        <v>30</v>
      </c>
      <c r="AU461">
        <v>31</v>
      </c>
      <c r="AV461">
        <v>40</v>
      </c>
      <c r="BB461">
        <v>0</v>
      </c>
      <c r="BC461">
        <v>0</v>
      </c>
      <c r="BD461" t="s">
        <v>60</v>
      </c>
      <c r="BE461" s="5" t="s">
        <v>2497</v>
      </c>
      <c r="BF461">
        <v>634333759</v>
      </c>
      <c r="BH461" t="s">
        <v>323</v>
      </c>
      <c r="BI461" t="s">
        <v>320</v>
      </c>
      <c r="BJ461" s="23">
        <v>0.47222222222222221</v>
      </c>
      <c r="BK461">
        <v>41</v>
      </c>
      <c r="BL461">
        <v>4.8600000000000003</v>
      </c>
      <c r="BM461">
        <v>0</v>
      </c>
      <c r="BN461">
        <v>-31.2</v>
      </c>
      <c r="BO461">
        <v>14.66</v>
      </c>
      <c r="BP461" t="s">
        <v>60</v>
      </c>
      <c r="BQ461">
        <v>1.161210911</v>
      </c>
      <c r="BR461" t="s">
        <v>61</v>
      </c>
    </row>
    <row r="462" spans="1:70" x14ac:dyDescent="0.2">
      <c r="A462" s="19">
        <f t="shared" si="26"/>
        <v>11.469999999999999</v>
      </c>
      <c r="B462" s="20">
        <v>3752</v>
      </c>
      <c r="D462" s="2" t="s">
        <v>346</v>
      </c>
      <c r="E462" s="2" t="str">
        <f t="shared" si="27"/>
        <v>ST</v>
      </c>
      <c r="F462">
        <v>200720433</v>
      </c>
      <c r="G462">
        <v>202606</v>
      </c>
      <c r="H462" t="s">
        <v>52</v>
      </c>
      <c r="I462" t="s">
        <v>321</v>
      </c>
      <c r="J462" t="s">
        <v>322</v>
      </c>
      <c r="K462" t="s">
        <v>54</v>
      </c>
      <c r="L462" s="5">
        <v>46087</v>
      </c>
      <c r="M462" s="5">
        <v>46148</v>
      </c>
      <c r="N462" s="21">
        <v>872531859214</v>
      </c>
      <c r="P462" t="s">
        <v>326</v>
      </c>
      <c r="Q462" t="s">
        <v>326</v>
      </c>
      <c r="R462" t="s">
        <v>56</v>
      </c>
      <c r="S462" t="s">
        <v>327</v>
      </c>
      <c r="T462">
        <v>21</v>
      </c>
      <c r="U462" t="s">
        <v>57</v>
      </c>
      <c r="V462">
        <v>21320</v>
      </c>
      <c r="W462">
        <v>55.88</v>
      </c>
      <c r="X462">
        <v>6.62</v>
      </c>
      <c r="Y462">
        <v>0</v>
      </c>
      <c r="Z462">
        <v>-42.52</v>
      </c>
      <c r="AA462">
        <v>19.98</v>
      </c>
      <c r="AB462">
        <v>3</v>
      </c>
      <c r="AC462">
        <v>46.2</v>
      </c>
      <c r="AD462">
        <v>46.2</v>
      </c>
      <c r="AE462" t="s">
        <v>8728</v>
      </c>
      <c r="AF462" t="s">
        <v>3525</v>
      </c>
      <c r="AG462" t="s">
        <v>3525</v>
      </c>
      <c r="AH462" t="s">
        <v>3526</v>
      </c>
      <c r="AI462" t="s">
        <v>412</v>
      </c>
      <c r="AJ462">
        <v>75</v>
      </c>
      <c r="AK462" t="s">
        <v>57</v>
      </c>
      <c r="AL462">
        <v>75116</v>
      </c>
      <c r="AM462" t="s">
        <v>55</v>
      </c>
      <c r="AN462" t="s">
        <v>55</v>
      </c>
      <c r="AO462" t="s">
        <v>55</v>
      </c>
      <c r="AS462" t="s">
        <v>343</v>
      </c>
      <c r="AT462">
        <v>0</v>
      </c>
      <c r="AU462">
        <v>0</v>
      </c>
      <c r="AV462">
        <v>0</v>
      </c>
      <c r="BB462">
        <v>0</v>
      </c>
      <c r="BC462">
        <v>0</v>
      </c>
      <c r="BD462" t="s">
        <v>60</v>
      </c>
      <c r="BE462" t="s">
        <v>2497</v>
      </c>
      <c r="BF462">
        <v>634333759</v>
      </c>
      <c r="BH462" t="s">
        <v>323</v>
      </c>
      <c r="BI462" t="s">
        <v>320</v>
      </c>
      <c r="BJ462" s="23">
        <v>0.46805555555555556</v>
      </c>
      <c r="BK462">
        <v>48</v>
      </c>
      <c r="BL462">
        <v>5.69</v>
      </c>
      <c r="BM462">
        <v>0</v>
      </c>
      <c r="BN462">
        <v>-36.53</v>
      </c>
      <c r="BO462">
        <v>17.16</v>
      </c>
      <c r="BP462" t="s">
        <v>60</v>
      </c>
      <c r="BQ462">
        <v>1.164090147</v>
      </c>
      <c r="BR462" t="s">
        <v>61</v>
      </c>
    </row>
    <row r="463" spans="1:70" x14ac:dyDescent="0.2">
      <c r="A463" s="19">
        <f t="shared" si="26"/>
        <v>6.4499999999999993</v>
      </c>
      <c r="B463" s="20">
        <v>3752</v>
      </c>
      <c r="D463" s="2" t="s">
        <v>1381</v>
      </c>
      <c r="E463" s="2" t="str">
        <f t="shared" si="27"/>
        <v>ST</v>
      </c>
      <c r="F463">
        <v>200720433</v>
      </c>
      <c r="G463">
        <v>202606</v>
      </c>
      <c r="H463" t="s">
        <v>52</v>
      </c>
      <c r="I463" t="s">
        <v>321</v>
      </c>
      <c r="J463" t="s">
        <v>322</v>
      </c>
      <c r="K463" t="s">
        <v>54</v>
      </c>
      <c r="L463" s="5">
        <v>46301</v>
      </c>
      <c r="M463" s="5">
        <v>46332</v>
      </c>
      <c r="N463" s="21">
        <v>872883731545</v>
      </c>
      <c r="P463" t="s">
        <v>326</v>
      </c>
      <c r="Q463" t="s">
        <v>326</v>
      </c>
      <c r="R463" t="s">
        <v>56</v>
      </c>
      <c r="S463" t="s">
        <v>327</v>
      </c>
      <c r="T463">
        <v>21</v>
      </c>
      <c r="U463" t="s">
        <v>57</v>
      </c>
      <c r="V463">
        <v>21320</v>
      </c>
      <c r="W463">
        <v>31.14</v>
      </c>
      <c r="X463">
        <v>3.69</v>
      </c>
      <c r="Y463">
        <v>0</v>
      </c>
      <c r="Z463">
        <v>-23.7</v>
      </c>
      <c r="AA463">
        <v>11.13</v>
      </c>
      <c r="AB463">
        <v>2</v>
      </c>
      <c r="AC463">
        <v>13.2</v>
      </c>
      <c r="AD463">
        <v>13.2</v>
      </c>
      <c r="AE463" t="s">
        <v>8489</v>
      </c>
      <c r="AF463" t="s">
        <v>2776</v>
      </c>
      <c r="AG463" t="s">
        <v>2776</v>
      </c>
      <c r="AH463" t="s">
        <v>2777</v>
      </c>
      <c r="AI463" t="s">
        <v>2778</v>
      </c>
      <c r="AJ463">
        <v>78</v>
      </c>
      <c r="AK463" t="s">
        <v>57</v>
      </c>
      <c r="AL463">
        <v>78121</v>
      </c>
      <c r="AM463" t="s">
        <v>55</v>
      </c>
      <c r="AN463" t="s">
        <v>55</v>
      </c>
      <c r="AO463" t="s">
        <v>55</v>
      </c>
      <c r="AS463" t="s">
        <v>343</v>
      </c>
      <c r="AT463">
        <v>0</v>
      </c>
      <c r="AU463">
        <v>0</v>
      </c>
      <c r="AV463">
        <v>0</v>
      </c>
      <c r="BB463">
        <v>0</v>
      </c>
      <c r="BC463">
        <v>0</v>
      </c>
      <c r="BD463" t="s">
        <v>60</v>
      </c>
      <c r="BE463" t="s">
        <v>2497</v>
      </c>
      <c r="BF463">
        <v>634333759</v>
      </c>
      <c r="BH463" t="s">
        <v>323</v>
      </c>
      <c r="BI463" t="s">
        <v>320</v>
      </c>
      <c r="BJ463" s="23">
        <v>0.38611111111111113</v>
      </c>
      <c r="BK463">
        <v>27</v>
      </c>
      <c r="BL463">
        <v>3.2</v>
      </c>
      <c r="BM463">
        <v>0</v>
      </c>
      <c r="BN463">
        <v>-20.55</v>
      </c>
      <c r="BO463">
        <v>9.65</v>
      </c>
      <c r="BP463" t="s">
        <v>60</v>
      </c>
      <c r="BQ463">
        <v>1.153163127</v>
      </c>
      <c r="BR463" t="s">
        <v>61</v>
      </c>
    </row>
    <row r="464" spans="1:70" x14ac:dyDescent="0.2">
      <c r="A464" s="19">
        <f t="shared" si="26"/>
        <v>19.840000000000003</v>
      </c>
      <c r="B464" s="20">
        <v>3752</v>
      </c>
      <c r="D464" s="2" t="s">
        <v>1381</v>
      </c>
      <c r="E464" s="2" t="str">
        <f t="shared" si="27"/>
        <v>ST</v>
      </c>
      <c r="F464">
        <v>200720433</v>
      </c>
      <c r="G464">
        <v>202606</v>
      </c>
      <c r="H464" t="s">
        <v>52</v>
      </c>
      <c r="I464" t="s">
        <v>321</v>
      </c>
      <c r="J464" t="s">
        <v>322</v>
      </c>
      <c r="K464" t="s">
        <v>54</v>
      </c>
      <c r="L464">
        <v>46240</v>
      </c>
      <c r="M464">
        <v>46271</v>
      </c>
      <c r="N464" s="21">
        <v>872765192343</v>
      </c>
      <c r="P464" t="s">
        <v>326</v>
      </c>
      <c r="Q464" t="s">
        <v>326</v>
      </c>
      <c r="R464" t="s">
        <v>56</v>
      </c>
      <c r="S464" t="s">
        <v>327</v>
      </c>
      <c r="T464">
        <v>21</v>
      </c>
      <c r="U464" t="s">
        <v>57</v>
      </c>
      <c r="V464">
        <v>21320</v>
      </c>
      <c r="W464">
        <v>95.68</v>
      </c>
      <c r="X464">
        <v>110.94</v>
      </c>
      <c r="Y464">
        <v>0</v>
      </c>
      <c r="Z464">
        <v>-72.81</v>
      </c>
      <c r="AA464">
        <v>133.81</v>
      </c>
      <c r="AB464">
        <v>6</v>
      </c>
      <c r="AC464">
        <v>99.88</v>
      </c>
      <c r="AD464">
        <v>99.88</v>
      </c>
      <c r="AE464" t="s">
        <v>1602</v>
      </c>
      <c r="AF464" t="s">
        <v>1842</v>
      </c>
      <c r="AG464" t="s">
        <v>1842</v>
      </c>
      <c r="AH464" t="s">
        <v>1843</v>
      </c>
      <c r="AI464" t="s">
        <v>1089</v>
      </c>
      <c r="AJ464">
        <v>38</v>
      </c>
      <c r="AK464" t="s">
        <v>57</v>
      </c>
      <c r="AL464">
        <v>38300</v>
      </c>
      <c r="AM464" t="s">
        <v>55</v>
      </c>
      <c r="AN464" t="s">
        <v>55</v>
      </c>
      <c r="AO464" t="s">
        <v>55</v>
      </c>
      <c r="AS464" t="s">
        <v>343</v>
      </c>
      <c r="AT464">
        <v>26</v>
      </c>
      <c r="AU464">
        <v>32</v>
      </c>
      <c r="AV464">
        <v>41</v>
      </c>
      <c r="BB464">
        <v>0</v>
      </c>
      <c r="BC464">
        <v>0</v>
      </c>
      <c r="BD464" t="s">
        <v>60</v>
      </c>
      <c r="BE464" t="s">
        <v>2497</v>
      </c>
      <c r="BF464">
        <v>634333759</v>
      </c>
      <c r="BH464" t="s">
        <v>323</v>
      </c>
      <c r="BI464" t="s">
        <v>320</v>
      </c>
      <c r="BJ464" s="23">
        <v>0.44513888888888886</v>
      </c>
      <c r="BK464">
        <v>83</v>
      </c>
      <c r="BL464">
        <v>96.24</v>
      </c>
      <c r="BM464">
        <v>0</v>
      </c>
      <c r="BN464">
        <v>-63.16</v>
      </c>
      <c r="BO464">
        <v>116.08</v>
      </c>
      <c r="BP464" t="s">
        <v>60</v>
      </c>
      <c r="BQ464">
        <v>1.1527377519999999</v>
      </c>
      <c r="BR464" t="s">
        <v>61</v>
      </c>
    </row>
    <row r="465" spans="1:70" x14ac:dyDescent="0.2">
      <c r="A465" s="19">
        <f t="shared" si="26"/>
        <v>9.4600000000000009</v>
      </c>
      <c r="B465" s="20">
        <v>3752</v>
      </c>
      <c r="D465" s="2" t="s">
        <v>1381</v>
      </c>
      <c r="E465" s="2" t="str">
        <f t="shared" si="27"/>
        <v>ST</v>
      </c>
      <c r="F465">
        <v>200720433</v>
      </c>
      <c r="G465">
        <v>202606</v>
      </c>
      <c r="H465" t="s">
        <v>52</v>
      </c>
      <c r="I465" t="s">
        <v>321</v>
      </c>
      <c r="J465" t="s">
        <v>322</v>
      </c>
      <c r="K465" t="s">
        <v>54</v>
      </c>
      <c r="L465">
        <v>46148</v>
      </c>
      <c r="M465">
        <v>46179</v>
      </c>
      <c r="N465" s="21">
        <v>872695216642</v>
      </c>
      <c r="P465" t="s">
        <v>326</v>
      </c>
      <c r="Q465" t="s">
        <v>326</v>
      </c>
      <c r="R465" t="s">
        <v>56</v>
      </c>
      <c r="S465" t="s">
        <v>327</v>
      </c>
      <c r="T465">
        <v>21</v>
      </c>
      <c r="U465" t="s">
        <v>57</v>
      </c>
      <c r="V465">
        <v>21320</v>
      </c>
      <c r="W465">
        <v>45.98</v>
      </c>
      <c r="X465">
        <v>5.45</v>
      </c>
      <c r="Y465">
        <v>0</v>
      </c>
      <c r="Z465">
        <v>-35</v>
      </c>
      <c r="AA465">
        <v>16.43</v>
      </c>
      <c r="AB465">
        <v>2</v>
      </c>
      <c r="AC465">
        <v>33</v>
      </c>
      <c r="AD465">
        <v>33</v>
      </c>
      <c r="AE465" t="s">
        <v>1459</v>
      </c>
      <c r="AF465" t="s">
        <v>3527</v>
      </c>
      <c r="AG465" t="s">
        <v>3527</v>
      </c>
      <c r="AH465" t="s">
        <v>3528</v>
      </c>
      <c r="AI465" t="s">
        <v>3529</v>
      </c>
      <c r="AJ465">
        <v>55</v>
      </c>
      <c r="AK465" t="s">
        <v>57</v>
      </c>
      <c r="AL465">
        <v>55500</v>
      </c>
      <c r="AM465" t="s">
        <v>55</v>
      </c>
      <c r="AN465" t="s">
        <v>55</v>
      </c>
      <c r="AO465" t="s">
        <v>55</v>
      </c>
      <c r="AS465" t="s">
        <v>343</v>
      </c>
      <c r="AT465">
        <v>0</v>
      </c>
      <c r="AU465">
        <v>0</v>
      </c>
      <c r="AV465">
        <v>0</v>
      </c>
      <c r="BB465">
        <v>0</v>
      </c>
      <c r="BC465">
        <v>0</v>
      </c>
      <c r="BD465" t="s">
        <v>60</v>
      </c>
      <c r="BE465" t="s">
        <v>2497</v>
      </c>
      <c r="BF465">
        <v>634333759</v>
      </c>
      <c r="BH465" t="s">
        <v>323</v>
      </c>
      <c r="BI465" t="s">
        <v>320</v>
      </c>
      <c r="BJ465" s="23">
        <v>0.37291666666666667</v>
      </c>
      <c r="BK465">
        <v>39.6</v>
      </c>
      <c r="BL465">
        <v>4.6900000000000004</v>
      </c>
      <c r="BM465">
        <v>0</v>
      </c>
      <c r="BN465">
        <v>-30.14</v>
      </c>
      <c r="BO465">
        <v>14.15</v>
      </c>
      <c r="BP465" t="s">
        <v>60</v>
      </c>
      <c r="BQ465">
        <v>1.161210911</v>
      </c>
      <c r="BR465" t="s">
        <v>61</v>
      </c>
    </row>
    <row r="466" spans="1:70" x14ac:dyDescent="0.2">
      <c r="A466" s="19">
        <f t="shared" si="26"/>
        <v>8.129999999999999</v>
      </c>
      <c r="B466" s="20">
        <v>3752</v>
      </c>
      <c r="D466" s="2" t="s">
        <v>1381</v>
      </c>
      <c r="E466" s="2" t="str">
        <f t="shared" si="27"/>
        <v>ST</v>
      </c>
      <c r="F466">
        <v>200720433</v>
      </c>
      <c r="G466">
        <v>202606</v>
      </c>
      <c r="H466" t="s">
        <v>52</v>
      </c>
      <c r="I466" t="s">
        <v>321</v>
      </c>
      <c r="J466" t="s">
        <v>322</v>
      </c>
      <c r="K466" t="s">
        <v>54</v>
      </c>
      <c r="L466">
        <v>46118</v>
      </c>
      <c r="M466">
        <v>46148</v>
      </c>
      <c r="N466" s="21">
        <v>872638468101</v>
      </c>
      <c r="P466" t="s">
        <v>326</v>
      </c>
      <c r="Q466" t="s">
        <v>326</v>
      </c>
      <c r="R466" t="s">
        <v>56</v>
      </c>
      <c r="S466" t="s">
        <v>327</v>
      </c>
      <c r="T466">
        <v>21</v>
      </c>
      <c r="U466" t="s">
        <v>57</v>
      </c>
      <c r="V466">
        <v>21320</v>
      </c>
      <c r="W466">
        <v>39.57</v>
      </c>
      <c r="X466">
        <v>4.6900000000000004</v>
      </c>
      <c r="Y466">
        <v>0</v>
      </c>
      <c r="Z466">
        <v>-30.11</v>
      </c>
      <c r="AA466">
        <v>14.15</v>
      </c>
      <c r="AB466">
        <v>2</v>
      </c>
      <c r="AC466">
        <v>24.2</v>
      </c>
      <c r="AD466">
        <v>24.2</v>
      </c>
      <c r="AE466" t="s">
        <v>8729</v>
      </c>
      <c r="AF466" t="s">
        <v>3530</v>
      </c>
      <c r="AG466" t="s">
        <v>3530</v>
      </c>
      <c r="AH466" t="s">
        <v>3531</v>
      </c>
      <c r="AI466" t="s">
        <v>620</v>
      </c>
      <c r="AJ466">
        <v>35</v>
      </c>
      <c r="AK466" t="s">
        <v>57</v>
      </c>
      <c r="AL466">
        <v>35400</v>
      </c>
      <c r="AM466" t="s">
        <v>55</v>
      </c>
      <c r="AN466" t="s">
        <v>55</v>
      </c>
      <c r="AO466" t="s">
        <v>55</v>
      </c>
      <c r="AS466" t="s">
        <v>343</v>
      </c>
      <c r="AT466">
        <v>30</v>
      </c>
      <c r="AU466">
        <v>30</v>
      </c>
      <c r="AV466">
        <v>40</v>
      </c>
      <c r="BB466">
        <v>0</v>
      </c>
      <c r="BC466">
        <v>0</v>
      </c>
      <c r="BD466" t="s">
        <v>60</v>
      </c>
      <c r="BE466" t="s">
        <v>2497</v>
      </c>
      <c r="BF466">
        <v>634333759</v>
      </c>
      <c r="BH466" t="s">
        <v>323</v>
      </c>
      <c r="BI466" t="s">
        <v>320</v>
      </c>
      <c r="BJ466" s="23">
        <v>0.49513888888888891</v>
      </c>
      <c r="BK466">
        <v>34</v>
      </c>
      <c r="BL466">
        <v>4.03</v>
      </c>
      <c r="BM466">
        <v>0</v>
      </c>
      <c r="BN466">
        <v>-25.87</v>
      </c>
      <c r="BO466">
        <v>12.16</v>
      </c>
      <c r="BP466" t="s">
        <v>60</v>
      </c>
      <c r="BQ466">
        <v>1.163778556</v>
      </c>
      <c r="BR466" t="s">
        <v>61</v>
      </c>
    </row>
    <row r="467" spans="1:70" x14ac:dyDescent="0.2">
      <c r="A467" s="19">
        <f t="shared" si="26"/>
        <v>6.4499999999999993</v>
      </c>
      <c r="B467" s="20">
        <v>3752</v>
      </c>
      <c r="D467" s="2" t="s">
        <v>1381</v>
      </c>
      <c r="E467" s="2" t="str">
        <f t="shared" si="27"/>
        <v>ST</v>
      </c>
      <c r="F467">
        <v>200720433</v>
      </c>
      <c r="G467">
        <v>202606</v>
      </c>
      <c r="H467" t="s">
        <v>52</v>
      </c>
      <c r="I467" t="s">
        <v>321</v>
      </c>
      <c r="J467" t="s">
        <v>322</v>
      </c>
      <c r="K467" t="s">
        <v>54</v>
      </c>
      <c r="L467">
        <v>46148</v>
      </c>
      <c r="M467">
        <v>46240</v>
      </c>
      <c r="N467" s="21">
        <v>872641353102</v>
      </c>
      <c r="P467" t="s">
        <v>326</v>
      </c>
      <c r="Q467" t="s">
        <v>326</v>
      </c>
      <c r="R467" t="s">
        <v>56</v>
      </c>
      <c r="S467" t="s">
        <v>327</v>
      </c>
      <c r="T467">
        <v>21</v>
      </c>
      <c r="U467" t="s">
        <v>57</v>
      </c>
      <c r="V467">
        <v>21320</v>
      </c>
      <c r="W467">
        <v>31.35</v>
      </c>
      <c r="X467">
        <v>3.72</v>
      </c>
      <c r="Y467">
        <v>0</v>
      </c>
      <c r="Z467">
        <v>-23.86</v>
      </c>
      <c r="AA467">
        <v>11.21</v>
      </c>
      <c r="AB467">
        <v>1</v>
      </c>
      <c r="AC467">
        <v>13.2</v>
      </c>
      <c r="AD467">
        <v>13.2</v>
      </c>
      <c r="AF467" t="s">
        <v>1899</v>
      </c>
      <c r="AG467" t="s">
        <v>1900</v>
      </c>
      <c r="AH467" t="s">
        <v>758</v>
      </c>
      <c r="AI467" t="s">
        <v>1901</v>
      </c>
      <c r="AJ467">
        <v>8</v>
      </c>
      <c r="AK467" t="s">
        <v>57</v>
      </c>
      <c r="AL467">
        <v>8140</v>
      </c>
      <c r="AM467" t="s">
        <v>55</v>
      </c>
      <c r="AN467" t="s">
        <v>55</v>
      </c>
      <c r="AO467" t="s">
        <v>55</v>
      </c>
      <c r="AS467" t="s">
        <v>343</v>
      </c>
      <c r="AT467">
        <v>0</v>
      </c>
      <c r="AU467">
        <v>0</v>
      </c>
      <c r="AV467">
        <v>0</v>
      </c>
      <c r="BB467">
        <v>0</v>
      </c>
      <c r="BC467">
        <v>0</v>
      </c>
      <c r="BD467" t="s">
        <v>60</v>
      </c>
      <c r="BE467" t="s">
        <v>2497</v>
      </c>
      <c r="BF467">
        <v>634333759</v>
      </c>
      <c r="BH467" t="s">
        <v>323</v>
      </c>
      <c r="BI467" t="s">
        <v>320</v>
      </c>
      <c r="BJ467" s="23">
        <v>0.28541666666666665</v>
      </c>
      <c r="BK467">
        <v>27</v>
      </c>
      <c r="BL467">
        <v>3.2</v>
      </c>
      <c r="BM467">
        <v>0</v>
      </c>
      <c r="BN467">
        <v>-20.55</v>
      </c>
      <c r="BO467">
        <v>9.65</v>
      </c>
      <c r="BP467" t="s">
        <v>60</v>
      </c>
      <c r="BQ467">
        <v>1.161210911</v>
      </c>
      <c r="BR467" t="s">
        <v>61</v>
      </c>
    </row>
    <row r="468" spans="1:70" x14ac:dyDescent="0.2">
      <c r="A468" s="19">
        <f t="shared" si="26"/>
        <v>10.129999999999995</v>
      </c>
      <c r="B468" s="20">
        <v>3752</v>
      </c>
      <c r="D468" s="2" t="s">
        <v>1381</v>
      </c>
      <c r="E468" s="2" t="str">
        <f t="shared" si="27"/>
        <v>ST</v>
      </c>
      <c r="F468">
        <v>200720433</v>
      </c>
      <c r="G468">
        <v>202606</v>
      </c>
      <c r="H468" t="s">
        <v>52</v>
      </c>
      <c r="I468" t="s">
        <v>321</v>
      </c>
      <c r="J468" t="s">
        <v>322</v>
      </c>
      <c r="K468" t="s">
        <v>54</v>
      </c>
      <c r="L468">
        <v>46148</v>
      </c>
      <c r="M468">
        <v>46240</v>
      </c>
      <c r="N468" s="21">
        <v>872692946597</v>
      </c>
      <c r="P468" t="s">
        <v>326</v>
      </c>
      <c r="Q468" t="s">
        <v>326</v>
      </c>
      <c r="R468" t="s">
        <v>56</v>
      </c>
      <c r="S468" t="s">
        <v>327</v>
      </c>
      <c r="T468">
        <v>21</v>
      </c>
      <c r="U468" t="s">
        <v>57</v>
      </c>
      <c r="V468">
        <v>21320</v>
      </c>
      <c r="W468">
        <v>49.24</v>
      </c>
      <c r="X468">
        <v>5.84</v>
      </c>
      <c r="Y468">
        <v>0</v>
      </c>
      <c r="Z468">
        <v>-37.47</v>
      </c>
      <c r="AA468">
        <v>17.600000000000001</v>
      </c>
      <c r="AB468">
        <v>2</v>
      </c>
      <c r="AC468">
        <v>36.08</v>
      </c>
      <c r="AD468">
        <v>36.08</v>
      </c>
      <c r="AE468" t="s">
        <v>8730</v>
      </c>
      <c r="AF468" t="s">
        <v>3532</v>
      </c>
      <c r="AG468" t="s">
        <v>3532</v>
      </c>
      <c r="AH468" t="s">
        <v>3533</v>
      </c>
      <c r="AI468" t="s">
        <v>3534</v>
      </c>
      <c r="AJ468">
        <v>59</v>
      </c>
      <c r="AK468" t="s">
        <v>57</v>
      </c>
      <c r="AL468">
        <v>59390</v>
      </c>
      <c r="AM468" t="s">
        <v>55</v>
      </c>
      <c r="AN468" t="s">
        <v>55</v>
      </c>
      <c r="AO468" t="s">
        <v>55</v>
      </c>
      <c r="AS468" t="s">
        <v>343</v>
      </c>
      <c r="AT468">
        <v>30</v>
      </c>
      <c r="AU468">
        <v>31</v>
      </c>
      <c r="AV468">
        <v>40</v>
      </c>
      <c r="BB468">
        <v>0</v>
      </c>
      <c r="BC468">
        <v>0</v>
      </c>
      <c r="BD468" t="s">
        <v>60</v>
      </c>
      <c r="BE468" t="s">
        <v>2497</v>
      </c>
      <c r="BF468">
        <v>634333759</v>
      </c>
      <c r="BH468" t="s">
        <v>323</v>
      </c>
      <c r="BI468" t="s">
        <v>320</v>
      </c>
      <c r="BJ468" s="23">
        <v>0.44861111111111113</v>
      </c>
      <c r="BK468">
        <v>42.4</v>
      </c>
      <c r="BL468">
        <v>5.03</v>
      </c>
      <c r="BM468">
        <v>0</v>
      </c>
      <c r="BN468">
        <v>-32.270000000000003</v>
      </c>
      <c r="BO468">
        <v>15.16</v>
      </c>
      <c r="BP468" t="s">
        <v>60</v>
      </c>
      <c r="BQ468">
        <v>1.161210911</v>
      </c>
      <c r="BR468" t="s">
        <v>61</v>
      </c>
    </row>
    <row r="469" spans="1:70" x14ac:dyDescent="0.2">
      <c r="A469" s="19">
        <f t="shared" si="26"/>
        <v>10.800000000000004</v>
      </c>
      <c r="B469" s="20">
        <v>3752</v>
      </c>
      <c r="D469" s="2" t="s">
        <v>1381</v>
      </c>
      <c r="E469" s="2" t="str">
        <f t="shared" si="27"/>
        <v>ST</v>
      </c>
      <c r="F469">
        <v>200720433</v>
      </c>
      <c r="G469">
        <v>202606</v>
      </c>
      <c r="H469" t="s">
        <v>52</v>
      </c>
      <c r="I469" t="s">
        <v>321</v>
      </c>
      <c r="J469" t="s">
        <v>322</v>
      </c>
      <c r="K469" t="s">
        <v>54</v>
      </c>
      <c r="L469">
        <v>46301</v>
      </c>
      <c r="M469">
        <v>46332</v>
      </c>
      <c r="N469" s="21">
        <v>872880385729</v>
      </c>
      <c r="P469" t="s">
        <v>326</v>
      </c>
      <c r="Q469" t="s">
        <v>326</v>
      </c>
      <c r="R469" t="s">
        <v>56</v>
      </c>
      <c r="S469" t="s">
        <v>327</v>
      </c>
      <c r="T469">
        <v>21</v>
      </c>
      <c r="U469" t="s">
        <v>57</v>
      </c>
      <c r="V469">
        <v>21320</v>
      </c>
      <c r="W469">
        <v>52.12</v>
      </c>
      <c r="X469">
        <v>6.17</v>
      </c>
      <c r="Y469">
        <v>0</v>
      </c>
      <c r="Z469">
        <v>-39.67</v>
      </c>
      <c r="AA469">
        <v>18.62</v>
      </c>
      <c r="AB469">
        <v>3</v>
      </c>
      <c r="AC469">
        <v>40.04</v>
      </c>
      <c r="AD469">
        <v>40.04</v>
      </c>
      <c r="AE469" t="s">
        <v>1497</v>
      </c>
      <c r="AF469" t="s">
        <v>3535</v>
      </c>
      <c r="AG469" t="s">
        <v>3535</v>
      </c>
      <c r="AH469" t="s">
        <v>3536</v>
      </c>
      <c r="AI469" t="s">
        <v>372</v>
      </c>
      <c r="AJ469">
        <v>54</v>
      </c>
      <c r="AK469" t="s">
        <v>57</v>
      </c>
      <c r="AL469">
        <v>54000</v>
      </c>
      <c r="AM469" t="s">
        <v>55</v>
      </c>
      <c r="AN469" t="s">
        <v>55</v>
      </c>
      <c r="AO469" t="s">
        <v>55</v>
      </c>
      <c r="AS469" t="s">
        <v>343</v>
      </c>
      <c r="AT469">
        <v>30</v>
      </c>
      <c r="AU469">
        <v>31</v>
      </c>
      <c r="AV469">
        <v>39</v>
      </c>
      <c r="BB469">
        <v>0</v>
      </c>
      <c r="BC469">
        <v>0</v>
      </c>
      <c r="BD469" t="s">
        <v>60</v>
      </c>
      <c r="BE469" t="s">
        <v>2497</v>
      </c>
      <c r="BF469">
        <v>634333759</v>
      </c>
      <c r="BH469" t="s">
        <v>323</v>
      </c>
      <c r="BI469" t="s">
        <v>320</v>
      </c>
      <c r="BJ469" s="23">
        <v>0.40833333333333333</v>
      </c>
      <c r="BK469">
        <v>45.2</v>
      </c>
      <c r="BL469">
        <v>5.35</v>
      </c>
      <c r="BM469">
        <v>0</v>
      </c>
      <c r="BN469">
        <v>-34.4</v>
      </c>
      <c r="BO469">
        <v>16.149999999999999</v>
      </c>
      <c r="BP469" t="s">
        <v>60</v>
      </c>
      <c r="BQ469">
        <v>1.153163127</v>
      </c>
      <c r="BR469" t="s">
        <v>61</v>
      </c>
    </row>
    <row r="470" spans="1:70" x14ac:dyDescent="0.2">
      <c r="A470" s="19">
        <f t="shared" si="26"/>
        <v>10.800000000000004</v>
      </c>
      <c r="B470" s="20">
        <v>3752</v>
      </c>
      <c r="D470" s="2" t="s">
        <v>1381</v>
      </c>
      <c r="E470" s="2" t="str">
        <f t="shared" si="27"/>
        <v>ST</v>
      </c>
      <c r="F470">
        <v>200720433</v>
      </c>
      <c r="G470">
        <v>202606</v>
      </c>
      <c r="H470" t="s">
        <v>52</v>
      </c>
      <c r="I470" t="s">
        <v>321</v>
      </c>
      <c r="J470" t="s">
        <v>322</v>
      </c>
      <c r="K470" t="s">
        <v>54</v>
      </c>
      <c r="L470" s="5">
        <v>46301</v>
      </c>
      <c r="M470" s="5">
        <v>46332</v>
      </c>
      <c r="N470" s="21">
        <v>872880432474</v>
      </c>
      <c r="P470" t="s">
        <v>326</v>
      </c>
      <c r="Q470" t="s">
        <v>326</v>
      </c>
      <c r="R470" t="s">
        <v>56</v>
      </c>
      <c r="S470" t="s">
        <v>327</v>
      </c>
      <c r="T470">
        <v>21</v>
      </c>
      <c r="U470" t="s">
        <v>57</v>
      </c>
      <c r="V470">
        <v>21320</v>
      </c>
      <c r="W470">
        <v>52.12</v>
      </c>
      <c r="X470">
        <v>6.17</v>
      </c>
      <c r="Y470">
        <v>0</v>
      </c>
      <c r="Z470">
        <v>-39.67</v>
      </c>
      <c r="AA470">
        <v>18.62</v>
      </c>
      <c r="AB470">
        <v>3</v>
      </c>
      <c r="AC470">
        <v>40.04</v>
      </c>
      <c r="AD470">
        <v>40.04</v>
      </c>
      <c r="AE470" t="s">
        <v>1565</v>
      </c>
      <c r="AF470" t="s">
        <v>3537</v>
      </c>
      <c r="AG470" t="s">
        <v>3538</v>
      </c>
      <c r="AH470" t="s">
        <v>3539</v>
      </c>
      <c r="AI470" t="s">
        <v>3540</v>
      </c>
      <c r="AJ470">
        <v>52</v>
      </c>
      <c r="AK470" t="s">
        <v>57</v>
      </c>
      <c r="AL470">
        <v>52100</v>
      </c>
      <c r="AM470" t="s">
        <v>55</v>
      </c>
      <c r="AN470" t="s">
        <v>55</v>
      </c>
      <c r="AO470" t="s">
        <v>55</v>
      </c>
      <c r="AS470" t="s">
        <v>343</v>
      </c>
      <c r="AT470">
        <v>0</v>
      </c>
      <c r="AU470">
        <v>0</v>
      </c>
      <c r="AV470">
        <v>0</v>
      </c>
      <c r="BB470">
        <v>0</v>
      </c>
      <c r="BC470">
        <v>0</v>
      </c>
      <c r="BD470" t="s">
        <v>60</v>
      </c>
      <c r="BE470" t="s">
        <v>2497</v>
      </c>
      <c r="BF470">
        <v>634333759</v>
      </c>
      <c r="BH470" t="s">
        <v>323</v>
      </c>
      <c r="BI470" t="s">
        <v>320</v>
      </c>
      <c r="BJ470" s="23">
        <v>0.48541666666666666</v>
      </c>
      <c r="BK470">
        <v>45.2</v>
      </c>
      <c r="BL470">
        <v>5.35</v>
      </c>
      <c r="BM470">
        <v>0</v>
      </c>
      <c r="BN470">
        <v>-34.4</v>
      </c>
      <c r="BO470">
        <v>16.149999999999999</v>
      </c>
      <c r="BP470" t="s">
        <v>60</v>
      </c>
      <c r="BQ470">
        <v>1.153163127</v>
      </c>
      <c r="BR470" t="s">
        <v>61</v>
      </c>
    </row>
    <row r="471" spans="1:70" x14ac:dyDescent="0.2">
      <c r="A471" s="19">
        <f t="shared" si="26"/>
        <v>6.7899999999999991</v>
      </c>
      <c r="B471" s="20">
        <v>3752</v>
      </c>
      <c r="D471" s="2" t="s">
        <v>1381</v>
      </c>
      <c r="E471" s="2" t="str">
        <f t="shared" si="27"/>
        <v>ST</v>
      </c>
      <c r="F471">
        <v>200720433</v>
      </c>
      <c r="G471">
        <v>202606</v>
      </c>
      <c r="H471" t="s">
        <v>52</v>
      </c>
      <c r="I471" t="s">
        <v>321</v>
      </c>
      <c r="J471" t="s">
        <v>322</v>
      </c>
      <c r="K471" t="s">
        <v>54</v>
      </c>
      <c r="L471">
        <v>46028</v>
      </c>
      <c r="M471">
        <v>46059</v>
      </c>
      <c r="N471" s="21">
        <v>872333016846</v>
      </c>
      <c r="P471" t="s">
        <v>326</v>
      </c>
      <c r="Q471" t="s">
        <v>326</v>
      </c>
      <c r="R471" t="s">
        <v>56</v>
      </c>
      <c r="S471" t="s">
        <v>327</v>
      </c>
      <c r="T471">
        <v>21</v>
      </c>
      <c r="U471" t="s">
        <v>57</v>
      </c>
      <c r="V471">
        <v>21320</v>
      </c>
      <c r="W471">
        <v>33.130000000000003</v>
      </c>
      <c r="X471">
        <v>3.92</v>
      </c>
      <c r="Y471">
        <v>0</v>
      </c>
      <c r="Z471">
        <v>-25.21</v>
      </c>
      <c r="AA471">
        <v>11.84</v>
      </c>
      <c r="AB471">
        <v>1</v>
      </c>
      <c r="AC471">
        <v>15.4</v>
      </c>
      <c r="AD471">
        <v>1.1000000000000001</v>
      </c>
      <c r="AE471" t="s">
        <v>8731</v>
      </c>
      <c r="AF471" t="s">
        <v>722</v>
      </c>
      <c r="AG471" t="s">
        <v>722</v>
      </c>
      <c r="AH471" t="s">
        <v>723</v>
      </c>
      <c r="AI471" t="s">
        <v>724</v>
      </c>
      <c r="AJ471">
        <v>74</v>
      </c>
      <c r="AK471" t="s">
        <v>57</v>
      </c>
      <c r="AL471">
        <v>74200</v>
      </c>
      <c r="AM471" t="s">
        <v>55</v>
      </c>
      <c r="AN471" t="s">
        <v>55</v>
      </c>
      <c r="AO471" t="s">
        <v>55</v>
      </c>
      <c r="AS471" t="s">
        <v>343</v>
      </c>
      <c r="AT471">
        <v>0</v>
      </c>
      <c r="AU471">
        <v>0</v>
      </c>
      <c r="AV471">
        <v>0</v>
      </c>
      <c r="BB471">
        <v>0</v>
      </c>
      <c r="BC471">
        <v>0</v>
      </c>
      <c r="BD471" t="s">
        <v>60</v>
      </c>
      <c r="BE471">
        <v>46240</v>
      </c>
      <c r="BF471">
        <v>634324015</v>
      </c>
      <c r="BH471" t="s">
        <v>323</v>
      </c>
      <c r="BI471" t="s">
        <v>320</v>
      </c>
      <c r="BJ471" s="23">
        <v>0.42499999999999999</v>
      </c>
      <c r="BK471">
        <v>28.4</v>
      </c>
      <c r="BL471">
        <v>3.36</v>
      </c>
      <c r="BM471">
        <v>0</v>
      </c>
      <c r="BN471">
        <v>-21.61</v>
      </c>
      <c r="BO471">
        <v>10.15</v>
      </c>
      <c r="BP471" t="s">
        <v>60</v>
      </c>
      <c r="BQ471">
        <v>1.1664392109999999</v>
      </c>
      <c r="BR471" t="s">
        <v>61</v>
      </c>
    </row>
    <row r="472" spans="1:70" x14ac:dyDescent="0.2">
      <c r="A472" s="19">
        <f t="shared" si="26"/>
        <v>10.800000000000004</v>
      </c>
      <c r="B472" s="20">
        <v>3752</v>
      </c>
      <c r="D472" s="2" t="s">
        <v>1381</v>
      </c>
      <c r="E472" s="2" t="str">
        <f t="shared" si="27"/>
        <v>ST</v>
      </c>
      <c r="F472">
        <v>200720433</v>
      </c>
      <c r="G472">
        <v>202606</v>
      </c>
      <c r="H472" t="s">
        <v>52</v>
      </c>
      <c r="I472" t="s">
        <v>321</v>
      </c>
      <c r="J472" t="s">
        <v>322</v>
      </c>
      <c r="K472" t="s">
        <v>54</v>
      </c>
      <c r="L472">
        <v>46028</v>
      </c>
      <c r="M472">
        <v>46087</v>
      </c>
      <c r="N472" s="21">
        <v>872382373849</v>
      </c>
      <c r="P472" t="s">
        <v>326</v>
      </c>
      <c r="Q472" t="s">
        <v>326</v>
      </c>
      <c r="R472" t="s">
        <v>56</v>
      </c>
      <c r="S472" t="s">
        <v>327</v>
      </c>
      <c r="T472">
        <v>21</v>
      </c>
      <c r="U472" t="s">
        <v>57</v>
      </c>
      <c r="V472">
        <v>21320</v>
      </c>
      <c r="W472">
        <v>52.72</v>
      </c>
      <c r="X472">
        <v>6.24</v>
      </c>
      <c r="Y472">
        <v>0</v>
      </c>
      <c r="Z472">
        <v>-40.130000000000003</v>
      </c>
      <c r="AA472">
        <v>18.84</v>
      </c>
      <c r="AB472">
        <v>3</v>
      </c>
      <c r="AC472">
        <v>41.36</v>
      </c>
      <c r="AD472">
        <v>3.96</v>
      </c>
      <c r="AE472" t="s">
        <v>307</v>
      </c>
      <c r="AF472" t="s">
        <v>3541</v>
      </c>
      <c r="AG472" t="s">
        <v>1708</v>
      </c>
      <c r="AH472" t="s">
        <v>3542</v>
      </c>
      <c r="AI472" t="s">
        <v>3543</v>
      </c>
      <c r="AJ472">
        <v>38</v>
      </c>
      <c r="AK472" t="s">
        <v>57</v>
      </c>
      <c r="AL472">
        <v>38290</v>
      </c>
      <c r="AM472" t="s">
        <v>55</v>
      </c>
      <c r="AN472" t="s">
        <v>55</v>
      </c>
      <c r="AO472" t="s">
        <v>55</v>
      </c>
      <c r="AS472" t="s">
        <v>343</v>
      </c>
      <c r="AT472">
        <v>4</v>
      </c>
      <c r="AU472">
        <v>74</v>
      </c>
      <c r="AV472">
        <v>115</v>
      </c>
      <c r="BB472">
        <v>0</v>
      </c>
      <c r="BC472">
        <v>0</v>
      </c>
      <c r="BD472" t="s">
        <v>60</v>
      </c>
      <c r="BE472">
        <v>46240</v>
      </c>
      <c r="BF472">
        <v>634324015</v>
      </c>
      <c r="BH472" t="s">
        <v>323</v>
      </c>
      <c r="BI472" t="s">
        <v>320</v>
      </c>
      <c r="BJ472" s="23">
        <v>0.38611111111111113</v>
      </c>
      <c r="BK472">
        <v>45.2</v>
      </c>
      <c r="BL472">
        <v>5.35</v>
      </c>
      <c r="BM472">
        <v>0</v>
      </c>
      <c r="BN472">
        <v>-34.4</v>
      </c>
      <c r="BO472">
        <v>16.149999999999999</v>
      </c>
      <c r="BP472" t="s">
        <v>60</v>
      </c>
      <c r="BQ472">
        <v>1.1664392109999999</v>
      </c>
      <c r="BR472" t="s">
        <v>61</v>
      </c>
    </row>
    <row r="473" spans="1:70" x14ac:dyDescent="0.2">
      <c r="A473" s="19">
        <f t="shared" si="26"/>
        <v>10.469999999999999</v>
      </c>
      <c r="B473" s="20">
        <v>3752</v>
      </c>
      <c r="D473" s="2" t="s">
        <v>1381</v>
      </c>
      <c r="E473" s="2" t="str">
        <f t="shared" si="27"/>
        <v>ST</v>
      </c>
      <c r="F473">
        <v>200720433</v>
      </c>
      <c r="G473">
        <v>202606</v>
      </c>
      <c r="H473" t="s">
        <v>52</v>
      </c>
      <c r="I473" t="s">
        <v>321</v>
      </c>
      <c r="J473" t="s">
        <v>322</v>
      </c>
      <c r="K473" t="s">
        <v>54</v>
      </c>
      <c r="L473">
        <v>46240</v>
      </c>
      <c r="M473">
        <v>46271</v>
      </c>
      <c r="N473" s="21">
        <v>872697070496</v>
      </c>
      <c r="P473" t="s">
        <v>326</v>
      </c>
      <c r="Q473" t="s">
        <v>326</v>
      </c>
      <c r="R473" t="s">
        <v>56</v>
      </c>
      <c r="S473" t="s">
        <v>327</v>
      </c>
      <c r="T473">
        <v>21</v>
      </c>
      <c r="U473" t="s">
        <v>57</v>
      </c>
      <c r="V473">
        <v>21320</v>
      </c>
      <c r="W473">
        <v>50.49</v>
      </c>
      <c r="X473">
        <v>5.98</v>
      </c>
      <c r="Y473">
        <v>0</v>
      </c>
      <c r="Z473">
        <v>-38.42</v>
      </c>
      <c r="AA473">
        <v>18.05</v>
      </c>
      <c r="AB473">
        <v>3</v>
      </c>
      <c r="AC473">
        <v>38.28</v>
      </c>
      <c r="AD473">
        <v>38.28</v>
      </c>
      <c r="AE473" t="s">
        <v>8732</v>
      </c>
      <c r="AF473" t="s">
        <v>3544</v>
      </c>
      <c r="AG473" t="s">
        <v>3544</v>
      </c>
      <c r="AH473" t="s">
        <v>3545</v>
      </c>
      <c r="AI473" t="s">
        <v>3546</v>
      </c>
      <c r="AJ473">
        <v>13</v>
      </c>
      <c r="AK473" t="s">
        <v>57</v>
      </c>
      <c r="AL473">
        <v>13600</v>
      </c>
      <c r="AM473" t="s">
        <v>55</v>
      </c>
      <c r="AN473" t="s">
        <v>55</v>
      </c>
      <c r="AO473" t="s">
        <v>55</v>
      </c>
      <c r="AS473" t="s">
        <v>343</v>
      </c>
      <c r="AT473">
        <v>26</v>
      </c>
      <c r="AU473">
        <v>30</v>
      </c>
      <c r="AV473">
        <v>41</v>
      </c>
      <c r="BB473">
        <v>0</v>
      </c>
      <c r="BC473">
        <v>0</v>
      </c>
      <c r="BD473" t="s">
        <v>60</v>
      </c>
      <c r="BE473" t="s">
        <v>2497</v>
      </c>
      <c r="BF473">
        <v>634333759</v>
      </c>
      <c r="BH473" t="s">
        <v>323</v>
      </c>
      <c r="BI473" t="s">
        <v>320</v>
      </c>
      <c r="BJ473" s="23">
        <v>0.47152777777777777</v>
      </c>
      <c r="BK473">
        <v>43.8</v>
      </c>
      <c r="BL473">
        <v>5.19</v>
      </c>
      <c r="BM473">
        <v>0</v>
      </c>
      <c r="BN473">
        <v>-33.33</v>
      </c>
      <c r="BO473">
        <v>15.66</v>
      </c>
      <c r="BP473" t="s">
        <v>60</v>
      </c>
      <c r="BQ473">
        <v>1.1527377519999999</v>
      </c>
      <c r="BR473" t="s">
        <v>61</v>
      </c>
    </row>
    <row r="474" spans="1:70" x14ac:dyDescent="0.2">
      <c r="A474" s="19">
        <f t="shared" si="26"/>
        <v>10.129999999999995</v>
      </c>
      <c r="B474" s="20">
        <v>3752</v>
      </c>
      <c r="D474" s="2" t="s">
        <v>1381</v>
      </c>
      <c r="E474" s="2" t="str">
        <f t="shared" si="27"/>
        <v>ST</v>
      </c>
      <c r="F474">
        <v>200720433</v>
      </c>
      <c r="G474">
        <v>202606</v>
      </c>
      <c r="H474" t="s">
        <v>52</v>
      </c>
      <c r="I474" t="s">
        <v>321</v>
      </c>
      <c r="J474" t="s">
        <v>322</v>
      </c>
      <c r="K474" t="s">
        <v>54</v>
      </c>
      <c r="L474" s="5">
        <v>46148</v>
      </c>
      <c r="M474" s="5">
        <v>46240</v>
      </c>
      <c r="N474" s="21">
        <v>872688413393</v>
      </c>
      <c r="P474" t="s">
        <v>326</v>
      </c>
      <c r="Q474" t="s">
        <v>326</v>
      </c>
      <c r="R474" t="s">
        <v>56</v>
      </c>
      <c r="S474" t="s">
        <v>327</v>
      </c>
      <c r="T474">
        <v>21</v>
      </c>
      <c r="U474" t="s">
        <v>57</v>
      </c>
      <c r="V474">
        <v>21320</v>
      </c>
      <c r="W474">
        <v>49.24</v>
      </c>
      <c r="X474">
        <v>5.84</v>
      </c>
      <c r="Y474">
        <v>0</v>
      </c>
      <c r="Z474">
        <v>-37.47</v>
      </c>
      <c r="AA474">
        <v>17.600000000000001</v>
      </c>
      <c r="AB474">
        <v>2</v>
      </c>
      <c r="AC474">
        <v>36.08</v>
      </c>
      <c r="AD474">
        <v>36.08</v>
      </c>
      <c r="AE474" t="s">
        <v>1469</v>
      </c>
      <c r="AF474" t="s">
        <v>3547</v>
      </c>
      <c r="AG474" t="s">
        <v>3547</v>
      </c>
      <c r="AH474" t="s">
        <v>3548</v>
      </c>
      <c r="AI474" t="s">
        <v>3549</v>
      </c>
      <c r="AJ474">
        <v>1</v>
      </c>
      <c r="AK474" t="s">
        <v>57</v>
      </c>
      <c r="AL474">
        <v>1570</v>
      </c>
      <c r="AM474" t="s">
        <v>55</v>
      </c>
      <c r="AN474" t="s">
        <v>55</v>
      </c>
      <c r="AO474" t="s">
        <v>55</v>
      </c>
      <c r="AS474" t="s">
        <v>343</v>
      </c>
      <c r="AT474">
        <v>30</v>
      </c>
      <c r="AU474">
        <v>33</v>
      </c>
      <c r="AV474">
        <v>39</v>
      </c>
      <c r="BB474">
        <v>0</v>
      </c>
      <c r="BC474">
        <v>0</v>
      </c>
      <c r="BD474" t="s">
        <v>60</v>
      </c>
      <c r="BE474" t="s">
        <v>2497</v>
      </c>
      <c r="BF474">
        <v>634333759</v>
      </c>
      <c r="BH474" t="s">
        <v>323</v>
      </c>
      <c r="BI474" t="s">
        <v>320</v>
      </c>
      <c r="BJ474" s="23">
        <v>0.46111111111111114</v>
      </c>
      <c r="BK474">
        <v>42.4</v>
      </c>
      <c r="BL474">
        <v>5.03</v>
      </c>
      <c r="BM474">
        <v>0</v>
      </c>
      <c r="BN474">
        <v>-32.270000000000003</v>
      </c>
      <c r="BO474">
        <v>15.16</v>
      </c>
      <c r="BP474" t="s">
        <v>60</v>
      </c>
      <c r="BQ474">
        <v>1.161210911</v>
      </c>
      <c r="BR474" t="s">
        <v>61</v>
      </c>
    </row>
    <row r="475" spans="1:70" x14ac:dyDescent="0.2">
      <c r="A475" s="19">
        <f t="shared" si="26"/>
        <v>6.4499999999999993</v>
      </c>
      <c r="B475" s="20">
        <v>3752</v>
      </c>
      <c r="D475" s="2" t="s">
        <v>1381</v>
      </c>
      <c r="E475" s="2" t="str">
        <f t="shared" si="27"/>
        <v>ST</v>
      </c>
      <c r="F475">
        <v>200720433</v>
      </c>
      <c r="G475">
        <v>202606</v>
      </c>
      <c r="H475" t="s">
        <v>52</v>
      </c>
      <c r="I475" t="s">
        <v>321</v>
      </c>
      <c r="J475" t="s">
        <v>322</v>
      </c>
      <c r="K475" t="s">
        <v>54</v>
      </c>
      <c r="L475" t="s">
        <v>1817</v>
      </c>
      <c r="M475">
        <v>46028</v>
      </c>
      <c r="N475" s="21">
        <v>872278534624</v>
      </c>
      <c r="P475" t="s">
        <v>326</v>
      </c>
      <c r="Q475" t="s">
        <v>326</v>
      </c>
      <c r="R475" t="s">
        <v>56</v>
      </c>
      <c r="S475" t="s">
        <v>327</v>
      </c>
      <c r="T475">
        <v>21</v>
      </c>
      <c r="U475" t="s">
        <v>57</v>
      </c>
      <c r="V475">
        <v>21320</v>
      </c>
      <c r="W475">
        <v>31.41</v>
      </c>
      <c r="X475">
        <v>3.34</v>
      </c>
      <c r="Y475">
        <v>0</v>
      </c>
      <c r="Z475">
        <v>-23.91</v>
      </c>
      <c r="AA475">
        <v>10.84</v>
      </c>
      <c r="AB475">
        <v>1</v>
      </c>
      <c r="AC475">
        <v>13.2</v>
      </c>
      <c r="AD475">
        <v>1.1000000000000001</v>
      </c>
      <c r="AE475" t="s">
        <v>8733</v>
      </c>
      <c r="AF475" t="s">
        <v>3550</v>
      </c>
      <c r="AG475" t="s">
        <v>3551</v>
      </c>
      <c r="AH475" t="s">
        <v>3552</v>
      </c>
      <c r="AI475" t="s">
        <v>3553</v>
      </c>
      <c r="AJ475">
        <v>29</v>
      </c>
      <c r="AK475" t="s">
        <v>57</v>
      </c>
      <c r="AL475">
        <v>29470</v>
      </c>
      <c r="AM475" t="s">
        <v>55</v>
      </c>
      <c r="AN475" t="s">
        <v>55</v>
      </c>
      <c r="AO475" t="s">
        <v>55</v>
      </c>
      <c r="AS475" t="s">
        <v>343</v>
      </c>
      <c r="AT475">
        <v>0</v>
      </c>
      <c r="AU475">
        <v>0</v>
      </c>
      <c r="AV475">
        <v>0</v>
      </c>
      <c r="BB475">
        <v>0</v>
      </c>
      <c r="BC475">
        <v>0</v>
      </c>
      <c r="BD475" t="s">
        <v>60</v>
      </c>
      <c r="BE475">
        <v>46240</v>
      </c>
      <c r="BF475">
        <v>634324015</v>
      </c>
      <c r="BH475" t="s">
        <v>323</v>
      </c>
      <c r="BI475" t="s">
        <v>320</v>
      </c>
      <c r="BJ475" s="23">
        <v>0.4597222222222222</v>
      </c>
      <c r="BK475">
        <v>27</v>
      </c>
      <c r="BL475">
        <v>2.87</v>
      </c>
      <c r="BM475">
        <v>0</v>
      </c>
      <c r="BN475">
        <v>-20.55</v>
      </c>
      <c r="BO475">
        <v>9.32</v>
      </c>
      <c r="BP475" t="s">
        <v>60</v>
      </c>
      <c r="BQ475">
        <v>1.163318249</v>
      </c>
      <c r="BR475" t="s">
        <v>61</v>
      </c>
    </row>
    <row r="476" spans="1:70" x14ac:dyDescent="0.2">
      <c r="A476" s="19">
        <f t="shared" si="26"/>
        <v>8.7999999999999972</v>
      </c>
      <c r="B476" s="20">
        <v>3752</v>
      </c>
      <c r="D476" s="2" t="s">
        <v>1381</v>
      </c>
      <c r="E476" s="2" t="str">
        <f t="shared" si="27"/>
        <v>ST</v>
      </c>
      <c r="F476">
        <v>200720433</v>
      </c>
      <c r="G476">
        <v>202606</v>
      </c>
      <c r="H476" t="s">
        <v>52</v>
      </c>
      <c r="I476" t="s">
        <v>321</v>
      </c>
      <c r="J476" t="s">
        <v>322</v>
      </c>
      <c r="K476" t="s">
        <v>54</v>
      </c>
      <c r="L476" s="5">
        <v>46118</v>
      </c>
      <c r="M476" s="5">
        <v>46148</v>
      </c>
      <c r="N476" s="21">
        <v>872635227828</v>
      </c>
      <c r="P476" t="s">
        <v>326</v>
      </c>
      <c r="Q476" t="s">
        <v>326</v>
      </c>
      <c r="R476" t="s">
        <v>56</v>
      </c>
      <c r="S476" t="s">
        <v>327</v>
      </c>
      <c r="T476">
        <v>21</v>
      </c>
      <c r="U476" t="s">
        <v>57</v>
      </c>
      <c r="V476">
        <v>21320</v>
      </c>
      <c r="W476">
        <v>42.83</v>
      </c>
      <c r="X476">
        <v>5.07</v>
      </c>
      <c r="Y476">
        <v>0</v>
      </c>
      <c r="Z476">
        <v>-32.590000000000003</v>
      </c>
      <c r="AA476">
        <v>15.32</v>
      </c>
      <c r="AB476">
        <v>2</v>
      </c>
      <c r="AC476">
        <v>28.6</v>
      </c>
      <c r="AD476">
        <v>28.6</v>
      </c>
      <c r="AE476" t="s">
        <v>2329</v>
      </c>
      <c r="AF476" t="s">
        <v>3554</v>
      </c>
      <c r="AG476" t="s">
        <v>3554</v>
      </c>
      <c r="AH476" t="s">
        <v>1040</v>
      </c>
      <c r="AI476" t="s">
        <v>1041</v>
      </c>
      <c r="AJ476">
        <v>78</v>
      </c>
      <c r="AK476" t="s">
        <v>57</v>
      </c>
      <c r="AL476">
        <v>78125</v>
      </c>
      <c r="AM476" t="s">
        <v>55</v>
      </c>
      <c r="AN476" t="s">
        <v>55</v>
      </c>
      <c r="AO476" t="s">
        <v>55</v>
      </c>
      <c r="AS476" t="s">
        <v>343</v>
      </c>
      <c r="AT476">
        <v>0</v>
      </c>
      <c r="AU476">
        <v>0</v>
      </c>
      <c r="AV476">
        <v>0</v>
      </c>
      <c r="BB476">
        <v>0</v>
      </c>
      <c r="BC476">
        <v>0</v>
      </c>
      <c r="BD476" t="s">
        <v>60</v>
      </c>
      <c r="BE476" s="5" t="s">
        <v>2497</v>
      </c>
      <c r="BF476">
        <v>634333759</v>
      </c>
      <c r="BH476" t="s">
        <v>323</v>
      </c>
      <c r="BI476" t="s">
        <v>320</v>
      </c>
      <c r="BJ476" s="23">
        <v>0.42083333333333334</v>
      </c>
      <c r="BK476">
        <v>36.799999999999997</v>
      </c>
      <c r="BL476">
        <v>4.3600000000000003</v>
      </c>
      <c r="BM476">
        <v>0</v>
      </c>
      <c r="BN476">
        <v>-28</v>
      </c>
      <c r="BO476">
        <v>13.16</v>
      </c>
      <c r="BP476" t="s">
        <v>60</v>
      </c>
      <c r="BQ476">
        <v>1.163778556</v>
      </c>
      <c r="BR476" t="s">
        <v>61</v>
      </c>
    </row>
    <row r="477" spans="1:70" x14ac:dyDescent="0.2">
      <c r="A477" s="19">
        <f t="shared" si="26"/>
        <v>15.82</v>
      </c>
      <c r="B477" s="20">
        <v>3752</v>
      </c>
      <c r="D477" s="2" t="s">
        <v>1381</v>
      </c>
      <c r="E477" s="2" t="str">
        <f t="shared" si="27"/>
        <v>ST</v>
      </c>
      <c r="F477">
        <v>200720433</v>
      </c>
      <c r="G477">
        <v>202606</v>
      </c>
      <c r="H477" t="s">
        <v>52</v>
      </c>
      <c r="I477" t="s">
        <v>321</v>
      </c>
      <c r="J477" t="s">
        <v>322</v>
      </c>
      <c r="K477" t="s">
        <v>54</v>
      </c>
      <c r="L477" t="s">
        <v>1854</v>
      </c>
      <c r="M477" t="s">
        <v>2039</v>
      </c>
      <c r="N477" s="21">
        <v>872121057376</v>
      </c>
      <c r="P477" t="s">
        <v>326</v>
      </c>
      <c r="Q477" t="s">
        <v>326</v>
      </c>
      <c r="R477" t="s">
        <v>56</v>
      </c>
      <c r="S477" t="s">
        <v>327</v>
      </c>
      <c r="T477">
        <v>21</v>
      </c>
      <c r="U477" t="s">
        <v>57</v>
      </c>
      <c r="V477">
        <v>21320</v>
      </c>
      <c r="W477">
        <v>76.849999999999994</v>
      </c>
      <c r="X477">
        <v>8.18</v>
      </c>
      <c r="Y477">
        <v>0</v>
      </c>
      <c r="Z477">
        <v>-58.48</v>
      </c>
      <c r="AA477">
        <v>26.55</v>
      </c>
      <c r="AB477">
        <v>4</v>
      </c>
      <c r="AC477">
        <v>74.36</v>
      </c>
      <c r="AD477">
        <v>11.44</v>
      </c>
      <c r="AE477" t="s">
        <v>8734</v>
      </c>
      <c r="AF477" t="s">
        <v>3555</v>
      </c>
      <c r="AG477" t="s">
        <v>3556</v>
      </c>
      <c r="AH477" t="s">
        <v>3557</v>
      </c>
      <c r="AI477" t="s">
        <v>3558</v>
      </c>
      <c r="AJ477">
        <v>14</v>
      </c>
      <c r="AK477" t="s">
        <v>57</v>
      </c>
      <c r="AL477">
        <v>14500</v>
      </c>
      <c r="AM477" t="s">
        <v>55</v>
      </c>
      <c r="AN477" t="s">
        <v>55</v>
      </c>
      <c r="AO477" t="s">
        <v>55</v>
      </c>
      <c r="AS477" t="s">
        <v>343</v>
      </c>
      <c r="AT477">
        <v>4</v>
      </c>
      <c r="AU477">
        <v>74</v>
      </c>
      <c r="AV477">
        <v>115</v>
      </c>
      <c r="BB477">
        <v>0</v>
      </c>
      <c r="BC477">
        <v>0</v>
      </c>
      <c r="BD477" t="s">
        <v>60</v>
      </c>
      <c r="BE477">
        <v>46240</v>
      </c>
      <c r="BF477">
        <v>634324015</v>
      </c>
      <c r="BH477" t="s">
        <v>323</v>
      </c>
      <c r="BI477" t="s">
        <v>320</v>
      </c>
      <c r="BJ477" s="23">
        <v>0.50416666666666665</v>
      </c>
      <c r="BK477">
        <v>66.2</v>
      </c>
      <c r="BL477">
        <v>7.05</v>
      </c>
      <c r="BM477">
        <v>0</v>
      </c>
      <c r="BN477">
        <v>-50.38</v>
      </c>
      <c r="BO477">
        <v>22.87</v>
      </c>
      <c r="BP477" t="s">
        <v>60</v>
      </c>
      <c r="BQ477">
        <v>1.1608334789999999</v>
      </c>
      <c r="BR477" t="s">
        <v>61</v>
      </c>
    </row>
    <row r="478" spans="1:70" x14ac:dyDescent="0.2">
      <c r="A478" s="19">
        <f t="shared" si="26"/>
        <v>21.840000000000003</v>
      </c>
      <c r="B478" s="20">
        <v>3752</v>
      </c>
      <c r="D478" s="2" t="s">
        <v>1381</v>
      </c>
      <c r="E478" s="2" t="str">
        <f t="shared" si="27"/>
        <v>ST</v>
      </c>
      <c r="F478">
        <v>200720433</v>
      </c>
      <c r="G478">
        <v>202606</v>
      </c>
      <c r="H478" t="s">
        <v>52</v>
      </c>
      <c r="I478" t="s">
        <v>321</v>
      </c>
      <c r="J478" t="s">
        <v>322</v>
      </c>
      <c r="K478" t="s">
        <v>54</v>
      </c>
      <c r="L478">
        <v>46118</v>
      </c>
      <c r="M478">
        <v>46240</v>
      </c>
      <c r="N478" s="21">
        <v>872639852728</v>
      </c>
      <c r="P478" t="s">
        <v>326</v>
      </c>
      <c r="Q478" t="s">
        <v>326</v>
      </c>
      <c r="R478" t="s">
        <v>56</v>
      </c>
      <c r="S478" t="s">
        <v>327</v>
      </c>
      <c r="T478">
        <v>21</v>
      </c>
      <c r="U478" t="s">
        <v>57</v>
      </c>
      <c r="V478">
        <v>21320</v>
      </c>
      <c r="W478">
        <v>106.13</v>
      </c>
      <c r="X478">
        <v>112.89</v>
      </c>
      <c r="Y478">
        <v>0</v>
      </c>
      <c r="Z478">
        <v>-80.77</v>
      </c>
      <c r="AA478">
        <v>138.25</v>
      </c>
      <c r="AB478">
        <v>7</v>
      </c>
      <c r="AC478">
        <v>113.96</v>
      </c>
      <c r="AD478">
        <v>113.96</v>
      </c>
      <c r="AE478" t="s">
        <v>8735</v>
      </c>
      <c r="AF478" t="s">
        <v>944</v>
      </c>
      <c r="AG478" t="s">
        <v>944</v>
      </c>
      <c r="AH478" t="s">
        <v>945</v>
      </c>
      <c r="AI478" t="s">
        <v>946</v>
      </c>
      <c r="AJ478">
        <v>85</v>
      </c>
      <c r="AK478" t="s">
        <v>57</v>
      </c>
      <c r="AL478">
        <v>85000</v>
      </c>
      <c r="AM478" t="s">
        <v>55</v>
      </c>
      <c r="AN478" t="s">
        <v>55</v>
      </c>
      <c r="AO478" t="s">
        <v>55</v>
      </c>
      <c r="AS478" t="s">
        <v>343</v>
      </c>
      <c r="AT478">
        <v>0</v>
      </c>
      <c r="AU478">
        <v>0</v>
      </c>
      <c r="AV478">
        <v>0</v>
      </c>
      <c r="BB478">
        <v>0</v>
      </c>
      <c r="BC478">
        <v>0</v>
      </c>
      <c r="BD478" t="s">
        <v>60</v>
      </c>
      <c r="BE478" t="s">
        <v>2497</v>
      </c>
      <c r="BF478">
        <v>634333759</v>
      </c>
      <c r="BH478" t="s">
        <v>323</v>
      </c>
      <c r="BI478" t="s">
        <v>320</v>
      </c>
      <c r="BJ478" s="23">
        <v>0.44166666666666665</v>
      </c>
      <c r="BK478">
        <v>91.4</v>
      </c>
      <c r="BL478">
        <v>97.22</v>
      </c>
      <c r="BM478">
        <v>0</v>
      </c>
      <c r="BN478">
        <v>-69.56</v>
      </c>
      <c r="BO478">
        <v>119.06</v>
      </c>
      <c r="BP478" t="s">
        <v>60</v>
      </c>
      <c r="BQ478">
        <v>1.161210911</v>
      </c>
      <c r="BR478" t="s">
        <v>61</v>
      </c>
    </row>
    <row r="479" spans="1:70" x14ac:dyDescent="0.2">
      <c r="A479" s="19">
        <f t="shared" ref="A479:A540" si="28">BK479+BN479</f>
        <v>14.82</v>
      </c>
      <c r="B479" s="20">
        <v>3752</v>
      </c>
      <c r="D479" s="2" t="s">
        <v>1381</v>
      </c>
      <c r="E479" s="2" t="str">
        <f t="shared" si="27"/>
        <v>ST</v>
      </c>
      <c r="F479">
        <v>200720433</v>
      </c>
      <c r="G479">
        <v>202606</v>
      </c>
      <c r="H479" t="s">
        <v>52</v>
      </c>
      <c r="I479" t="s">
        <v>321</v>
      </c>
      <c r="J479" t="s">
        <v>322</v>
      </c>
      <c r="K479" t="s">
        <v>54</v>
      </c>
      <c r="L479">
        <v>46148</v>
      </c>
      <c r="M479">
        <v>46240</v>
      </c>
      <c r="N479" s="21">
        <v>872641266691</v>
      </c>
      <c r="P479" t="s">
        <v>326</v>
      </c>
      <c r="Q479" t="s">
        <v>326</v>
      </c>
      <c r="R479" t="s">
        <v>56</v>
      </c>
      <c r="S479" t="s">
        <v>327</v>
      </c>
      <c r="T479">
        <v>21</v>
      </c>
      <c r="U479" t="s">
        <v>57</v>
      </c>
      <c r="V479">
        <v>21320</v>
      </c>
      <c r="W479">
        <v>72</v>
      </c>
      <c r="X479">
        <v>8.52</v>
      </c>
      <c r="Y479">
        <v>0</v>
      </c>
      <c r="Z479">
        <v>-54.79</v>
      </c>
      <c r="AA479">
        <v>25.73</v>
      </c>
      <c r="AB479">
        <v>4</v>
      </c>
      <c r="AC479">
        <v>68.2</v>
      </c>
      <c r="AD479">
        <v>68.2</v>
      </c>
      <c r="AE479" t="s">
        <v>8736</v>
      </c>
      <c r="AF479" t="s">
        <v>3559</v>
      </c>
      <c r="AG479" t="s">
        <v>3560</v>
      </c>
      <c r="AH479" t="s">
        <v>3561</v>
      </c>
      <c r="AI479" t="s">
        <v>474</v>
      </c>
      <c r="AJ479">
        <v>75</v>
      </c>
      <c r="AK479" t="s">
        <v>57</v>
      </c>
      <c r="AL479">
        <v>75018</v>
      </c>
      <c r="AM479" t="s">
        <v>55</v>
      </c>
      <c r="AN479" t="s">
        <v>55</v>
      </c>
      <c r="AO479" t="s">
        <v>55</v>
      </c>
      <c r="AS479" t="s">
        <v>343</v>
      </c>
      <c r="AT479">
        <v>30</v>
      </c>
      <c r="AU479">
        <v>32</v>
      </c>
      <c r="AV479">
        <v>39</v>
      </c>
      <c r="BB479">
        <v>0</v>
      </c>
      <c r="BC479">
        <v>0</v>
      </c>
      <c r="BD479" t="s">
        <v>60</v>
      </c>
      <c r="BE479" t="s">
        <v>2497</v>
      </c>
      <c r="BF479">
        <v>634333759</v>
      </c>
      <c r="BH479" t="s">
        <v>323</v>
      </c>
      <c r="BI479" t="s">
        <v>320</v>
      </c>
      <c r="BJ479" s="23">
        <v>0.56041666666666667</v>
      </c>
      <c r="BK479">
        <v>62</v>
      </c>
      <c r="BL479">
        <v>7.34</v>
      </c>
      <c r="BM479">
        <v>0</v>
      </c>
      <c r="BN479">
        <v>-47.18</v>
      </c>
      <c r="BO479">
        <v>22.16</v>
      </c>
      <c r="BP479" t="s">
        <v>60</v>
      </c>
      <c r="BQ479">
        <v>1.161210911</v>
      </c>
      <c r="BR479" t="s">
        <v>61</v>
      </c>
    </row>
    <row r="480" spans="1:70" x14ac:dyDescent="0.2">
      <c r="A480" s="19">
        <f t="shared" si="28"/>
        <v>10.469999999999999</v>
      </c>
      <c r="B480" s="20">
        <v>3752</v>
      </c>
      <c r="D480" s="2" t="s">
        <v>1381</v>
      </c>
      <c r="E480" s="2" t="str">
        <f t="shared" si="27"/>
        <v>ST</v>
      </c>
      <c r="F480">
        <v>200720433</v>
      </c>
      <c r="G480">
        <v>202606</v>
      </c>
      <c r="H480" t="s">
        <v>52</v>
      </c>
      <c r="I480" t="s">
        <v>321</v>
      </c>
      <c r="J480" t="s">
        <v>322</v>
      </c>
      <c r="K480" t="s">
        <v>54</v>
      </c>
      <c r="L480">
        <v>46271</v>
      </c>
      <c r="M480">
        <v>46301</v>
      </c>
      <c r="N480" s="21">
        <v>872779868734</v>
      </c>
      <c r="P480" t="s">
        <v>326</v>
      </c>
      <c r="Q480" t="s">
        <v>326</v>
      </c>
      <c r="R480" t="s">
        <v>56</v>
      </c>
      <c r="S480" t="s">
        <v>327</v>
      </c>
      <c r="T480">
        <v>21</v>
      </c>
      <c r="U480" t="s">
        <v>57</v>
      </c>
      <c r="V480">
        <v>21320</v>
      </c>
      <c r="W480">
        <v>50.48</v>
      </c>
      <c r="X480">
        <v>5.98</v>
      </c>
      <c r="Y480">
        <v>0</v>
      </c>
      <c r="Z480">
        <v>-38.42</v>
      </c>
      <c r="AA480">
        <v>18.05</v>
      </c>
      <c r="AB480">
        <v>2</v>
      </c>
      <c r="AC480">
        <v>37.840000000000003</v>
      </c>
      <c r="AD480">
        <v>37.840000000000003</v>
      </c>
      <c r="AE480" t="s">
        <v>8737</v>
      </c>
      <c r="AF480" t="s">
        <v>3562</v>
      </c>
      <c r="AG480" t="s">
        <v>3562</v>
      </c>
      <c r="AH480" t="s">
        <v>3563</v>
      </c>
      <c r="AI480" t="s">
        <v>754</v>
      </c>
      <c r="AJ480">
        <v>44</v>
      </c>
      <c r="AK480" t="s">
        <v>57</v>
      </c>
      <c r="AL480">
        <v>44500</v>
      </c>
      <c r="AM480" t="s">
        <v>55</v>
      </c>
      <c r="AN480" t="s">
        <v>55</v>
      </c>
      <c r="AO480" t="s">
        <v>55</v>
      </c>
      <c r="AS480" t="s">
        <v>343</v>
      </c>
      <c r="AT480">
        <v>30</v>
      </c>
      <c r="AU480">
        <v>31</v>
      </c>
      <c r="AV480">
        <v>40</v>
      </c>
      <c r="BB480">
        <v>0</v>
      </c>
      <c r="BC480">
        <v>0</v>
      </c>
      <c r="BD480" t="s">
        <v>60</v>
      </c>
      <c r="BE480" t="s">
        <v>2497</v>
      </c>
      <c r="BF480">
        <v>634333759</v>
      </c>
      <c r="BH480" t="s">
        <v>323</v>
      </c>
      <c r="BI480" t="s">
        <v>320</v>
      </c>
      <c r="BJ480" s="23">
        <v>0.58750000000000002</v>
      </c>
      <c r="BK480">
        <v>43.8</v>
      </c>
      <c r="BL480">
        <v>5.19</v>
      </c>
      <c r="BM480">
        <v>0</v>
      </c>
      <c r="BN480">
        <v>-33.33</v>
      </c>
      <c r="BO480">
        <v>15.66</v>
      </c>
      <c r="BP480" t="s">
        <v>60</v>
      </c>
      <c r="BQ480">
        <v>1.1526181719999999</v>
      </c>
      <c r="BR480" t="s">
        <v>61</v>
      </c>
    </row>
    <row r="481" spans="1:70" x14ac:dyDescent="0.2">
      <c r="A481" s="19">
        <f t="shared" si="28"/>
        <v>5.4499999999999993</v>
      </c>
      <c r="B481" s="20">
        <v>3752</v>
      </c>
      <c r="D481" s="2" t="s">
        <v>1381</v>
      </c>
      <c r="E481" s="2" t="str">
        <f t="shared" si="27"/>
        <v>ST</v>
      </c>
      <c r="F481">
        <v>200720433</v>
      </c>
      <c r="G481">
        <v>202606</v>
      </c>
      <c r="H481" t="s">
        <v>52</v>
      </c>
      <c r="I481" t="s">
        <v>321</v>
      </c>
      <c r="J481" t="s">
        <v>322</v>
      </c>
      <c r="K481" t="s">
        <v>54</v>
      </c>
      <c r="L481">
        <v>46148</v>
      </c>
      <c r="M481">
        <v>46179</v>
      </c>
      <c r="N481" s="21">
        <v>872688427036</v>
      </c>
      <c r="P481" t="s">
        <v>326</v>
      </c>
      <c r="Q481" t="s">
        <v>326</v>
      </c>
      <c r="R481" t="s">
        <v>56</v>
      </c>
      <c r="S481" t="s">
        <v>327</v>
      </c>
      <c r="T481">
        <v>21</v>
      </c>
      <c r="U481" t="s">
        <v>57</v>
      </c>
      <c r="V481">
        <v>21320</v>
      </c>
      <c r="W481">
        <v>26.48</v>
      </c>
      <c r="X481">
        <v>3.14</v>
      </c>
      <c r="Y481">
        <v>0</v>
      </c>
      <c r="Z481">
        <v>-20.149999999999999</v>
      </c>
      <c r="AA481">
        <v>9.4600000000000009</v>
      </c>
      <c r="AB481">
        <v>1</v>
      </c>
      <c r="AC481">
        <v>6.6</v>
      </c>
      <c r="AD481">
        <v>6.6</v>
      </c>
      <c r="AE481" t="s">
        <v>8738</v>
      </c>
      <c r="AF481" t="s">
        <v>2192</v>
      </c>
      <c r="AG481" t="s">
        <v>2192</v>
      </c>
      <c r="AH481" t="s">
        <v>2193</v>
      </c>
      <c r="AI481" t="s">
        <v>428</v>
      </c>
      <c r="AJ481">
        <v>64</v>
      </c>
      <c r="AK481" t="s">
        <v>57</v>
      </c>
      <c r="AL481">
        <v>64500</v>
      </c>
      <c r="AM481" t="s">
        <v>55</v>
      </c>
      <c r="AN481" t="s">
        <v>55</v>
      </c>
      <c r="AO481" t="s">
        <v>55</v>
      </c>
      <c r="AS481" t="s">
        <v>343</v>
      </c>
      <c r="AT481">
        <v>0</v>
      </c>
      <c r="AU481">
        <v>0</v>
      </c>
      <c r="AV481">
        <v>0</v>
      </c>
      <c r="BB481">
        <v>0</v>
      </c>
      <c r="BC481">
        <v>0</v>
      </c>
      <c r="BD481" t="s">
        <v>60</v>
      </c>
      <c r="BE481" s="5" t="s">
        <v>2497</v>
      </c>
      <c r="BF481">
        <v>634333759</v>
      </c>
      <c r="BH481" t="s">
        <v>323</v>
      </c>
      <c r="BI481" t="s">
        <v>320</v>
      </c>
      <c r="BJ481" s="23">
        <v>0.42083333333333334</v>
      </c>
      <c r="BK481">
        <v>22.8</v>
      </c>
      <c r="BL481">
        <v>2.7</v>
      </c>
      <c r="BM481">
        <v>0</v>
      </c>
      <c r="BN481">
        <v>-17.350000000000001</v>
      </c>
      <c r="BO481">
        <v>8.15</v>
      </c>
      <c r="BP481" t="s">
        <v>60</v>
      </c>
      <c r="BQ481">
        <v>1.161210911</v>
      </c>
      <c r="BR481" t="s">
        <v>61</v>
      </c>
    </row>
    <row r="482" spans="1:70" x14ac:dyDescent="0.2">
      <c r="A482" s="19">
        <f t="shared" si="28"/>
        <v>6.4499999999999993</v>
      </c>
      <c r="B482" s="20">
        <v>3752</v>
      </c>
      <c r="D482" s="2" t="s">
        <v>1381</v>
      </c>
      <c r="E482" s="2" t="str">
        <f t="shared" si="27"/>
        <v>ST</v>
      </c>
      <c r="F482">
        <v>200720433</v>
      </c>
      <c r="G482">
        <v>202606</v>
      </c>
      <c r="H482" t="s">
        <v>52</v>
      </c>
      <c r="I482" t="s">
        <v>321</v>
      </c>
      <c r="J482" t="s">
        <v>322</v>
      </c>
      <c r="K482" t="s">
        <v>54</v>
      </c>
      <c r="L482">
        <v>46148</v>
      </c>
      <c r="M482">
        <v>46240</v>
      </c>
      <c r="N482" s="21">
        <v>872639476654</v>
      </c>
      <c r="P482" t="s">
        <v>326</v>
      </c>
      <c r="Q482" t="s">
        <v>326</v>
      </c>
      <c r="R482" t="s">
        <v>56</v>
      </c>
      <c r="S482" t="s">
        <v>327</v>
      </c>
      <c r="T482">
        <v>21</v>
      </c>
      <c r="U482" t="s">
        <v>57</v>
      </c>
      <c r="V482">
        <v>21320</v>
      </c>
      <c r="W482">
        <v>31.35</v>
      </c>
      <c r="X482">
        <v>3.72</v>
      </c>
      <c r="Y482">
        <v>0</v>
      </c>
      <c r="Z482">
        <v>-23.86</v>
      </c>
      <c r="AA482">
        <v>11.21</v>
      </c>
      <c r="AB482">
        <v>1</v>
      </c>
      <c r="AC482">
        <v>13.2</v>
      </c>
      <c r="AD482">
        <v>13.2</v>
      </c>
      <c r="AE482" t="s">
        <v>8739</v>
      </c>
      <c r="AF482" t="s">
        <v>3564</v>
      </c>
      <c r="AG482" t="s">
        <v>3564</v>
      </c>
      <c r="AH482" t="s">
        <v>3565</v>
      </c>
      <c r="AI482" t="s">
        <v>3566</v>
      </c>
      <c r="AJ482">
        <v>42</v>
      </c>
      <c r="AK482" t="s">
        <v>57</v>
      </c>
      <c r="AL482">
        <v>42390</v>
      </c>
      <c r="AM482" t="s">
        <v>55</v>
      </c>
      <c r="AN482" t="s">
        <v>55</v>
      </c>
      <c r="AO482" t="s">
        <v>55</v>
      </c>
      <c r="AS482" t="s">
        <v>343</v>
      </c>
      <c r="AT482">
        <v>20</v>
      </c>
      <c r="AU482">
        <v>30</v>
      </c>
      <c r="AV482">
        <v>41</v>
      </c>
      <c r="BB482">
        <v>0</v>
      </c>
      <c r="BC482">
        <v>0</v>
      </c>
      <c r="BD482" t="s">
        <v>60</v>
      </c>
      <c r="BE482" t="s">
        <v>2497</v>
      </c>
      <c r="BF482">
        <v>634333759</v>
      </c>
      <c r="BH482" t="s">
        <v>323</v>
      </c>
      <c r="BI482" t="s">
        <v>320</v>
      </c>
      <c r="BJ482" s="23">
        <v>0.33819444444444446</v>
      </c>
      <c r="BK482">
        <v>27</v>
      </c>
      <c r="BL482">
        <v>3.2</v>
      </c>
      <c r="BM482">
        <v>0</v>
      </c>
      <c r="BN482">
        <v>-20.55</v>
      </c>
      <c r="BO482">
        <v>9.65</v>
      </c>
      <c r="BP482" t="s">
        <v>60</v>
      </c>
      <c r="BQ482">
        <v>1.161210911</v>
      </c>
      <c r="BR482" t="s">
        <v>61</v>
      </c>
    </row>
    <row r="483" spans="1:70" x14ac:dyDescent="0.2">
      <c r="A483" s="19">
        <f t="shared" si="28"/>
        <v>11.809999999999995</v>
      </c>
      <c r="B483" s="20">
        <v>3752</v>
      </c>
      <c r="D483" s="2" t="s">
        <v>1381</v>
      </c>
      <c r="E483" s="2" t="str">
        <f t="shared" si="27"/>
        <v>ST</v>
      </c>
      <c r="F483">
        <v>200720433</v>
      </c>
      <c r="G483">
        <v>202606</v>
      </c>
      <c r="H483" t="s">
        <v>52</v>
      </c>
      <c r="I483" t="s">
        <v>321</v>
      </c>
      <c r="J483" t="s">
        <v>322</v>
      </c>
      <c r="K483" t="s">
        <v>54</v>
      </c>
      <c r="L483" t="s">
        <v>2039</v>
      </c>
      <c r="M483">
        <v>46028</v>
      </c>
      <c r="N483" s="21">
        <v>872382913173</v>
      </c>
      <c r="P483" t="s">
        <v>326</v>
      </c>
      <c r="Q483" t="s">
        <v>326</v>
      </c>
      <c r="R483" t="s">
        <v>56</v>
      </c>
      <c r="S483" t="s">
        <v>327</v>
      </c>
      <c r="T483">
        <v>21</v>
      </c>
      <c r="U483" t="s">
        <v>57</v>
      </c>
      <c r="V483">
        <v>21320</v>
      </c>
      <c r="W483">
        <v>57.49</v>
      </c>
      <c r="X483">
        <v>6.13</v>
      </c>
      <c r="Y483">
        <v>0</v>
      </c>
      <c r="Z483">
        <v>-43.74</v>
      </c>
      <c r="AA483">
        <v>19.88</v>
      </c>
      <c r="AB483">
        <v>4</v>
      </c>
      <c r="AC483">
        <v>47.96</v>
      </c>
      <c r="AD483">
        <v>7.04</v>
      </c>
      <c r="AE483" t="s">
        <v>8740</v>
      </c>
      <c r="AF483" t="s">
        <v>3567</v>
      </c>
      <c r="AG483" t="s">
        <v>3567</v>
      </c>
      <c r="AH483" t="s">
        <v>3568</v>
      </c>
      <c r="AI483" t="s">
        <v>3569</v>
      </c>
      <c r="AJ483">
        <v>88</v>
      </c>
      <c r="AK483" t="s">
        <v>57</v>
      </c>
      <c r="AL483">
        <v>88600</v>
      </c>
      <c r="AM483" t="s">
        <v>55</v>
      </c>
      <c r="AN483" t="s">
        <v>55</v>
      </c>
      <c r="AO483" t="s">
        <v>55</v>
      </c>
      <c r="AS483" t="s">
        <v>343</v>
      </c>
      <c r="AT483">
        <v>0</v>
      </c>
      <c r="AU483">
        <v>0</v>
      </c>
      <c r="AV483">
        <v>0</v>
      </c>
      <c r="BB483">
        <v>0</v>
      </c>
      <c r="BC483">
        <v>0</v>
      </c>
      <c r="BD483" t="s">
        <v>60</v>
      </c>
      <c r="BE483">
        <v>46240</v>
      </c>
      <c r="BF483">
        <v>634324015</v>
      </c>
      <c r="BH483" t="s">
        <v>323</v>
      </c>
      <c r="BI483" t="s">
        <v>320</v>
      </c>
      <c r="BJ483" s="23">
        <v>0.42083333333333334</v>
      </c>
      <c r="BK483">
        <v>49.4</v>
      </c>
      <c r="BL483">
        <v>5.27</v>
      </c>
      <c r="BM483">
        <v>0</v>
      </c>
      <c r="BN483">
        <v>-37.590000000000003</v>
      </c>
      <c r="BO483">
        <v>17.079999999999998</v>
      </c>
      <c r="BP483" t="s">
        <v>60</v>
      </c>
      <c r="BQ483">
        <v>1.163724384</v>
      </c>
      <c r="BR483" t="s">
        <v>61</v>
      </c>
    </row>
    <row r="484" spans="1:70" x14ac:dyDescent="0.2">
      <c r="A484" s="19">
        <f t="shared" si="28"/>
        <v>7.120000000000001</v>
      </c>
      <c r="B484" s="20">
        <v>3752</v>
      </c>
      <c r="D484" s="2" t="s">
        <v>1381</v>
      </c>
      <c r="E484" s="2" t="str">
        <f t="shared" si="27"/>
        <v>ST</v>
      </c>
      <c r="F484">
        <v>200720433</v>
      </c>
      <c r="G484">
        <v>202606</v>
      </c>
      <c r="H484" t="s">
        <v>52</v>
      </c>
      <c r="I484" t="s">
        <v>321</v>
      </c>
      <c r="J484" t="s">
        <v>322</v>
      </c>
      <c r="K484" t="s">
        <v>54</v>
      </c>
      <c r="L484" s="5">
        <v>46028</v>
      </c>
      <c r="M484" s="5">
        <v>46148</v>
      </c>
      <c r="N484" s="21">
        <v>872328430473</v>
      </c>
      <c r="P484" t="s">
        <v>326</v>
      </c>
      <c r="Q484" t="s">
        <v>326</v>
      </c>
      <c r="R484" t="s">
        <v>56</v>
      </c>
      <c r="S484" t="s">
        <v>327</v>
      </c>
      <c r="T484">
        <v>21</v>
      </c>
      <c r="U484" t="s">
        <v>57</v>
      </c>
      <c r="V484">
        <v>21320</v>
      </c>
      <c r="W484">
        <v>34.76</v>
      </c>
      <c r="X484">
        <v>4.13</v>
      </c>
      <c r="Y484">
        <v>0</v>
      </c>
      <c r="Z484">
        <v>-26.45</v>
      </c>
      <c r="AA484">
        <v>12.43</v>
      </c>
      <c r="AB484">
        <v>1</v>
      </c>
      <c r="AC484">
        <v>17.600000000000001</v>
      </c>
      <c r="AD484">
        <v>17.600000000000001</v>
      </c>
      <c r="AE484" t="s">
        <v>8741</v>
      </c>
      <c r="AF484" t="s">
        <v>3570</v>
      </c>
      <c r="AG484" t="s">
        <v>3570</v>
      </c>
      <c r="AH484" t="s">
        <v>367</v>
      </c>
      <c r="AI484" t="s">
        <v>1928</v>
      </c>
      <c r="AJ484">
        <v>77</v>
      </c>
      <c r="AK484" t="s">
        <v>57</v>
      </c>
      <c r="AL484">
        <v>77700</v>
      </c>
      <c r="AM484" t="s">
        <v>55</v>
      </c>
      <c r="AN484" t="s">
        <v>55</v>
      </c>
      <c r="AO484" t="s">
        <v>55</v>
      </c>
      <c r="AS484" t="s">
        <v>343</v>
      </c>
      <c r="AT484">
        <v>30</v>
      </c>
      <c r="AU484">
        <v>30</v>
      </c>
      <c r="AV484">
        <v>40</v>
      </c>
      <c r="BB484">
        <v>0</v>
      </c>
      <c r="BC484">
        <v>0</v>
      </c>
      <c r="BD484" t="s">
        <v>60</v>
      </c>
      <c r="BE484" t="s">
        <v>2497</v>
      </c>
      <c r="BF484">
        <v>634333759</v>
      </c>
      <c r="BH484" t="s">
        <v>323</v>
      </c>
      <c r="BI484" t="s">
        <v>320</v>
      </c>
      <c r="BJ484" s="23">
        <v>0.41736111111111113</v>
      </c>
      <c r="BK484">
        <v>29.8</v>
      </c>
      <c r="BL484">
        <v>3.54</v>
      </c>
      <c r="BM484">
        <v>0</v>
      </c>
      <c r="BN484">
        <v>-22.68</v>
      </c>
      <c r="BO484">
        <v>10.66</v>
      </c>
      <c r="BP484" t="s">
        <v>60</v>
      </c>
      <c r="BQ484">
        <v>1.1664392109999999</v>
      </c>
      <c r="BR484" t="s">
        <v>61</v>
      </c>
    </row>
    <row r="485" spans="1:70" x14ac:dyDescent="0.2">
      <c r="A485" s="19">
        <f t="shared" si="28"/>
        <v>12.810000000000002</v>
      </c>
      <c r="B485" s="20">
        <v>3752</v>
      </c>
      <c r="D485" s="2" t="s">
        <v>1381</v>
      </c>
      <c r="E485" s="2" t="str">
        <f t="shared" si="27"/>
        <v>ST</v>
      </c>
      <c r="F485">
        <v>200720433</v>
      </c>
      <c r="G485">
        <v>202606</v>
      </c>
      <c r="H485" t="s">
        <v>52</v>
      </c>
      <c r="I485" t="s">
        <v>321</v>
      </c>
      <c r="J485" t="s">
        <v>322</v>
      </c>
      <c r="K485" t="s">
        <v>54</v>
      </c>
      <c r="L485" s="5">
        <v>46028</v>
      </c>
      <c r="M485" s="5">
        <v>46059</v>
      </c>
      <c r="N485" s="21">
        <v>872330521380</v>
      </c>
      <c r="P485" t="s">
        <v>326</v>
      </c>
      <c r="Q485" t="s">
        <v>326</v>
      </c>
      <c r="R485" t="s">
        <v>56</v>
      </c>
      <c r="S485" t="s">
        <v>327</v>
      </c>
      <c r="T485">
        <v>21</v>
      </c>
      <c r="U485" t="s">
        <v>57</v>
      </c>
      <c r="V485">
        <v>21320</v>
      </c>
      <c r="W485">
        <v>62.52</v>
      </c>
      <c r="X485">
        <v>7.41</v>
      </c>
      <c r="Y485">
        <v>0</v>
      </c>
      <c r="Z485">
        <v>-47.58</v>
      </c>
      <c r="AA485">
        <v>22.35</v>
      </c>
      <c r="AB485">
        <v>3</v>
      </c>
      <c r="AC485">
        <v>53.02</v>
      </c>
      <c r="AD485">
        <v>4.62</v>
      </c>
      <c r="AE485" t="s">
        <v>8742</v>
      </c>
      <c r="AF485" t="s">
        <v>3571</v>
      </c>
      <c r="AG485" t="s">
        <v>3571</v>
      </c>
      <c r="AH485" t="s">
        <v>3572</v>
      </c>
      <c r="AI485" t="s">
        <v>654</v>
      </c>
      <c r="AJ485">
        <v>83</v>
      </c>
      <c r="AK485" t="s">
        <v>57</v>
      </c>
      <c r="AL485">
        <v>83000</v>
      </c>
      <c r="AM485" t="s">
        <v>55</v>
      </c>
      <c r="AN485" t="s">
        <v>55</v>
      </c>
      <c r="AO485" t="s">
        <v>55</v>
      </c>
      <c r="AS485" t="s">
        <v>343</v>
      </c>
      <c r="AT485">
        <v>20</v>
      </c>
      <c r="AU485">
        <v>40</v>
      </c>
      <c r="AV485">
        <v>59</v>
      </c>
      <c r="BB485">
        <v>0</v>
      </c>
      <c r="BC485">
        <v>0</v>
      </c>
      <c r="BD485" t="s">
        <v>60</v>
      </c>
      <c r="BE485">
        <v>46240</v>
      </c>
      <c r="BF485">
        <v>634324015</v>
      </c>
      <c r="BH485" t="s">
        <v>323</v>
      </c>
      <c r="BI485" t="s">
        <v>320</v>
      </c>
      <c r="BJ485" s="23">
        <v>0.44861111111111113</v>
      </c>
      <c r="BK485">
        <v>53.6</v>
      </c>
      <c r="BL485">
        <v>6.35</v>
      </c>
      <c r="BM485">
        <v>0</v>
      </c>
      <c r="BN485">
        <v>-40.79</v>
      </c>
      <c r="BO485">
        <v>19.16</v>
      </c>
      <c r="BP485" t="s">
        <v>60</v>
      </c>
      <c r="BQ485">
        <v>1.1664392109999999</v>
      </c>
      <c r="BR485" t="s">
        <v>61</v>
      </c>
    </row>
    <row r="486" spans="1:70" x14ac:dyDescent="0.2">
      <c r="A486" s="19">
        <f t="shared" si="28"/>
        <v>13.809999999999995</v>
      </c>
      <c r="B486" s="20">
        <v>3752</v>
      </c>
      <c r="D486" s="2" t="s">
        <v>1381</v>
      </c>
      <c r="E486" s="2" t="str">
        <f t="shared" si="27"/>
        <v>ST</v>
      </c>
      <c r="F486">
        <v>200720433</v>
      </c>
      <c r="G486">
        <v>202606</v>
      </c>
      <c r="H486" t="s">
        <v>52</v>
      </c>
      <c r="I486" t="s">
        <v>321</v>
      </c>
      <c r="J486" t="s">
        <v>322</v>
      </c>
      <c r="K486" t="s">
        <v>54</v>
      </c>
      <c r="L486" s="5">
        <v>46118</v>
      </c>
      <c r="M486" s="5">
        <v>46148</v>
      </c>
      <c r="N486" s="21">
        <v>872640903439</v>
      </c>
      <c r="P486" t="s">
        <v>326</v>
      </c>
      <c r="Q486" t="s">
        <v>326</v>
      </c>
      <c r="R486" t="s">
        <v>56</v>
      </c>
      <c r="S486" t="s">
        <v>327</v>
      </c>
      <c r="T486">
        <v>21</v>
      </c>
      <c r="U486" t="s">
        <v>57</v>
      </c>
      <c r="V486">
        <v>21320</v>
      </c>
      <c r="W486">
        <v>67.27</v>
      </c>
      <c r="X486">
        <v>7.96</v>
      </c>
      <c r="Y486">
        <v>0</v>
      </c>
      <c r="Z486">
        <v>-51.19</v>
      </c>
      <c r="AA486">
        <v>24.03</v>
      </c>
      <c r="AB486">
        <v>3</v>
      </c>
      <c r="AC486">
        <v>61.6</v>
      </c>
      <c r="AD486">
        <v>61.6</v>
      </c>
      <c r="AE486" t="s">
        <v>8743</v>
      </c>
      <c r="AF486" t="s">
        <v>3573</v>
      </c>
      <c r="AG486" t="s">
        <v>3573</v>
      </c>
      <c r="AH486" t="s">
        <v>3574</v>
      </c>
      <c r="AI486" t="s">
        <v>654</v>
      </c>
      <c r="AJ486">
        <v>83</v>
      </c>
      <c r="AK486" t="s">
        <v>57</v>
      </c>
      <c r="AL486">
        <v>83000</v>
      </c>
      <c r="AM486" t="s">
        <v>55</v>
      </c>
      <c r="AN486" t="s">
        <v>55</v>
      </c>
      <c r="AO486" t="s">
        <v>55</v>
      </c>
      <c r="AS486" t="s">
        <v>343</v>
      </c>
      <c r="AT486">
        <v>30</v>
      </c>
      <c r="AU486">
        <v>31</v>
      </c>
      <c r="AV486">
        <v>39</v>
      </c>
      <c r="BB486">
        <v>0</v>
      </c>
      <c r="BC486">
        <v>0</v>
      </c>
      <c r="BD486" t="s">
        <v>60</v>
      </c>
      <c r="BE486" t="s">
        <v>2497</v>
      </c>
      <c r="BF486">
        <v>634333759</v>
      </c>
      <c r="BH486" t="s">
        <v>323</v>
      </c>
      <c r="BI486" t="s">
        <v>320</v>
      </c>
      <c r="BJ486" s="23">
        <v>0.45277777777777778</v>
      </c>
      <c r="BK486">
        <v>57.8</v>
      </c>
      <c r="BL486">
        <v>6.84</v>
      </c>
      <c r="BM486">
        <v>0</v>
      </c>
      <c r="BN486">
        <v>-43.99</v>
      </c>
      <c r="BO486">
        <v>20.65</v>
      </c>
      <c r="BP486" t="s">
        <v>60</v>
      </c>
      <c r="BQ486">
        <v>1.163778556</v>
      </c>
      <c r="BR486" t="s">
        <v>61</v>
      </c>
    </row>
    <row r="487" spans="1:70" x14ac:dyDescent="0.2">
      <c r="A487" s="19">
        <f t="shared" si="28"/>
        <v>18.829999999999998</v>
      </c>
      <c r="B487" s="20">
        <v>3752</v>
      </c>
      <c r="D487" s="2" t="s">
        <v>1381</v>
      </c>
      <c r="E487" s="2" t="str">
        <f t="shared" si="27"/>
        <v>ST</v>
      </c>
      <c r="F487">
        <v>200720433</v>
      </c>
      <c r="G487">
        <v>202606</v>
      </c>
      <c r="H487" t="s">
        <v>52</v>
      </c>
      <c r="I487" t="s">
        <v>321</v>
      </c>
      <c r="J487" t="s">
        <v>322</v>
      </c>
      <c r="K487" t="s">
        <v>54</v>
      </c>
      <c r="L487">
        <v>46240</v>
      </c>
      <c r="M487">
        <v>46271</v>
      </c>
      <c r="N487" s="21">
        <v>872773110216</v>
      </c>
      <c r="P487" t="s">
        <v>326</v>
      </c>
      <c r="Q487" t="s">
        <v>326</v>
      </c>
      <c r="R487" t="s">
        <v>56</v>
      </c>
      <c r="S487" t="s">
        <v>327</v>
      </c>
      <c r="T487">
        <v>21</v>
      </c>
      <c r="U487" t="s">
        <v>57</v>
      </c>
      <c r="V487">
        <v>21320</v>
      </c>
      <c r="W487">
        <v>90.84</v>
      </c>
      <c r="X487">
        <v>110.35</v>
      </c>
      <c r="Y487">
        <v>0</v>
      </c>
      <c r="Z487">
        <v>-69.13</v>
      </c>
      <c r="AA487">
        <v>132.06</v>
      </c>
      <c r="AB487">
        <v>6</v>
      </c>
      <c r="AC487">
        <v>94.6</v>
      </c>
      <c r="AD487">
        <v>94.6</v>
      </c>
      <c r="AE487" t="s">
        <v>8744</v>
      </c>
      <c r="AF487" t="s">
        <v>3556</v>
      </c>
      <c r="AG487" t="s">
        <v>3556</v>
      </c>
      <c r="AH487" t="s">
        <v>3575</v>
      </c>
      <c r="AI487" t="s">
        <v>3576</v>
      </c>
      <c r="AJ487">
        <v>14</v>
      </c>
      <c r="AK487" t="s">
        <v>57</v>
      </c>
      <c r="AL487">
        <v>14500</v>
      </c>
      <c r="AM487" t="s">
        <v>55</v>
      </c>
      <c r="AN487" t="s">
        <v>55</v>
      </c>
      <c r="AO487" t="s">
        <v>55</v>
      </c>
      <c r="AS487" t="s">
        <v>343</v>
      </c>
      <c r="AT487">
        <v>30</v>
      </c>
      <c r="AU487">
        <v>32</v>
      </c>
      <c r="AV487">
        <v>39</v>
      </c>
      <c r="BB487">
        <v>0</v>
      </c>
      <c r="BC487">
        <v>0</v>
      </c>
      <c r="BD487" t="s">
        <v>60</v>
      </c>
      <c r="BE487" t="s">
        <v>2497</v>
      </c>
      <c r="BF487">
        <v>634333759</v>
      </c>
      <c r="BH487" t="s">
        <v>323</v>
      </c>
      <c r="BI487" t="s">
        <v>320</v>
      </c>
      <c r="BJ487" s="23">
        <v>0.5083333333333333</v>
      </c>
      <c r="BK487">
        <v>78.8</v>
      </c>
      <c r="BL487">
        <v>95.73</v>
      </c>
      <c r="BM487">
        <v>0</v>
      </c>
      <c r="BN487">
        <v>-59.97</v>
      </c>
      <c r="BO487">
        <v>114.56</v>
      </c>
      <c r="BP487" t="s">
        <v>60</v>
      </c>
      <c r="BQ487">
        <v>1.1527377519999999</v>
      </c>
      <c r="BR487" t="s">
        <v>61</v>
      </c>
    </row>
    <row r="488" spans="1:70" x14ac:dyDescent="0.2">
      <c r="A488" s="19">
        <f t="shared" si="28"/>
        <v>12.810000000000002</v>
      </c>
      <c r="B488" s="20">
        <v>3752</v>
      </c>
      <c r="D488" s="2" t="s">
        <v>1381</v>
      </c>
      <c r="E488" s="2" t="str">
        <f t="shared" si="27"/>
        <v>ST</v>
      </c>
      <c r="F488">
        <v>200720433</v>
      </c>
      <c r="G488">
        <v>202606</v>
      </c>
      <c r="H488" t="s">
        <v>52</v>
      </c>
      <c r="I488" t="s">
        <v>321</v>
      </c>
      <c r="J488" t="s">
        <v>322</v>
      </c>
      <c r="K488" t="s">
        <v>54</v>
      </c>
      <c r="L488" s="5">
        <v>46271</v>
      </c>
      <c r="M488" s="5">
        <v>46301</v>
      </c>
      <c r="N488" s="21">
        <v>872827624952</v>
      </c>
      <c r="P488" t="s">
        <v>326</v>
      </c>
      <c r="Q488" t="s">
        <v>326</v>
      </c>
      <c r="R488" t="s">
        <v>56</v>
      </c>
      <c r="S488" t="s">
        <v>327</v>
      </c>
      <c r="T488">
        <v>21</v>
      </c>
      <c r="U488" t="s">
        <v>57</v>
      </c>
      <c r="V488">
        <v>21320</v>
      </c>
      <c r="W488">
        <v>61.78</v>
      </c>
      <c r="X488">
        <v>7.32</v>
      </c>
      <c r="Y488">
        <v>0</v>
      </c>
      <c r="Z488">
        <v>-47.02</v>
      </c>
      <c r="AA488">
        <v>22.08</v>
      </c>
      <c r="AB488">
        <v>4</v>
      </c>
      <c r="AC488">
        <v>53.46</v>
      </c>
      <c r="AD488">
        <v>53.46</v>
      </c>
      <c r="AE488" t="s">
        <v>8745</v>
      </c>
      <c r="AF488" t="s">
        <v>3577</v>
      </c>
      <c r="AG488" t="s">
        <v>3577</v>
      </c>
      <c r="AH488" t="s">
        <v>3578</v>
      </c>
      <c r="AI488" t="s">
        <v>3579</v>
      </c>
      <c r="AJ488">
        <v>13</v>
      </c>
      <c r="AK488" t="s">
        <v>57</v>
      </c>
      <c r="AL488">
        <v>13840</v>
      </c>
      <c r="AM488" t="s">
        <v>55</v>
      </c>
      <c r="AN488" t="s">
        <v>55</v>
      </c>
      <c r="AO488" t="s">
        <v>55</v>
      </c>
      <c r="AS488" t="s">
        <v>343</v>
      </c>
      <c r="AT488">
        <v>30</v>
      </c>
      <c r="AU488">
        <v>31</v>
      </c>
      <c r="AV488">
        <v>39</v>
      </c>
      <c r="BB488">
        <v>0</v>
      </c>
      <c r="BC488">
        <v>0</v>
      </c>
      <c r="BD488" t="s">
        <v>60</v>
      </c>
      <c r="BE488" s="5" t="s">
        <v>2497</v>
      </c>
      <c r="BF488">
        <v>634333759</v>
      </c>
      <c r="BH488" t="s">
        <v>323</v>
      </c>
      <c r="BI488" t="s">
        <v>320</v>
      </c>
      <c r="BJ488" s="23">
        <v>0.44583333333333336</v>
      </c>
      <c r="BK488">
        <v>53.6</v>
      </c>
      <c r="BL488">
        <v>6.35</v>
      </c>
      <c r="BM488">
        <v>0</v>
      </c>
      <c r="BN488">
        <v>-40.79</v>
      </c>
      <c r="BO488">
        <v>19.16</v>
      </c>
      <c r="BP488" t="s">
        <v>60</v>
      </c>
      <c r="BQ488">
        <v>1.1526181719999999</v>
      </c>
      <c r="BR488" t="s">
        <v>61</v>
      </c>
    </row>
    <row r="489" spans="1:70" x14ac:dyDescent="0.2">
      <c r="A489" s="19">
        <f t="shared" si="28"/>
        <v>8.4599999999999973</v>
      </c>
      <c r="B489" s="20">
        <v>3752</v>
      </c>
      <c r="D489" s="2" t="s">
        <v>1381</v>
      </c>
      <c r="E489" s="2" t="str">
        <f t="shared" si="27"/>
        <v>ST</v>
      </c>
      <c r="F489">
        <v>200720433</v>
      </c>
      <c r="G489">
        <v>202606</v>
      </c>
      <c r="H489" t="s">
        <v>52</v>
      </c>
      <c r="I489" t="s">
        <v>321</v>
      </c>
      <c r="J489" t="s">
        <v>322</v>
      </c>
      <c r="K489" t="s">
        <v>54</v>
      </c>
      <c r="L489" s="5" t="s">
        <v>1854</v>
      </c>
      <c r="M489" s="5" t="s">
        <v>2039</v>
      </c>
      <c r="N489" s="21">
        <v>872125854282</v>
      </c>
      <c r="P489" t="s">
        <v>326</v>
      </c>
      <c r="Q489" t="s">
        <v>326</v>
      </c>
      <c r="R489" t="s">
        <v>56</v>
      </c>
      <c r="S489" t="s">
        <v>327</v>
      </c>
      <c r="T489">
        <v>21</v>
      </c>
      <c r="U489" t="s">
        <v>57</v>
      </c>
      <c r="V489">
        <v>21320</v>
      </c>
      <c r="W489">
        <v>41.09</v>
      </c>
      <c r="X489">
        <v>4.38</v>
      </c>
      <c r="Y489">
        <v>0</v>
      </c>
      <c r="Z489">
        <v>-31.27</v>
      </c>
      <c r="AA489">
        <v>14.2</v>
      </c>
      <c r="AB489">
        <v>2</v>
      </c>
      <c r="AC489">
        <v>26.4</v>
      </c>
      <c r="AD489">
        <v>3.52</v>
      </c>
      <c r="AE489" t="s">
        <v>1462</v>
      </c>
      <c r="AF489" t="s">
        <v>3580</v>
      </c>
      <c r="AG489" t="s">
        <v>3580</v>
      </c>
      <c r="AH489" t="s">
        <v>3581</v>
      </c>
      <c r="AI489" t="s">
        <v>328</v>
      </c>
      <c r="AJ489">
        <v>64</v>
      </c>
      <c r="AK489" t="s">
        <v>57</v>
      </c>
      <c r="AL489">
        <v>64200</v>
      </c>
      <c r="AM489" t="s">
        <v>55</v>
      </c>
      <c r="AN489" t="s">
        <v>55</v>
      </c>
      <c r="AO489" t="s">
        <v>55</v>
      </c>
      <c r="AS489" t="s">
        <v>343</v>
      </c>
      <c r="AT489">
        <v>20</v>
      </c>
      <c r="AU489">
        <v>21</v>
      </c>
      <c r="AV489">
        <v>30</v>
      </c>
      <c r="BB489">
        <v>0</v>
      </c>
      <c r="BC489">
        <v>0</v>
      </c>
      <c r="BD489" t="s">
        <v>60</v>
      </c>
      <c r="BE489" s="5">
        <v>46240</v>
      </c>
      <c r="BF489">
        <v>634324015</v>
      </c>
      <c r="BH489" t="s">
        <v>323</v>
      </c>
      <c r="BI489" t="s">
        <v>320</v>
      </c>
      <c r="BJ489" s="23">
        <v>0.47152777777777777</v>
      </c>
      <c r="BK489">
        <v>35.4</v>
      </c>
      <c r="BL489">
        <v>3.77</v>
      </c>
      <c r="BM489">
        <v>0</v>
      </c>
      <c r="BN489">
        <v>-26.94</v>
      </c>
      <c r="BO489">
        <v>12.23</v>
      </c>
      <c r="BP489" t="s">
        <v>60</v>
      </c>
      <c r="BQ489">
        <v>1.1608334789999999</v>
      </c>
      <c r="BR489" t="s">
        <v>61</v>
      </c>
    </row>
    <row r="490" spans="1:70" x14ac:dyDescent="0.2">
      <c r="A490" s="19">
        <f t="shared" si="28"/>
        <v>16.830000000000005</v>
      </c>
      <c r="B490" s="20">
        <v>3752</v>
      </c>
      <c r="D490" s="2" t="s">
        <v>1381</v>
      </c>
      <c r="E490" s="2" t="str">
        <f t="shared" si="27"/>
        <v>ST</v>
      </c>
      <c r="F490">
        <v>200720433</v>
      </c>
      <c r="G490">
        <v>202606</v>
      </c>
      <c r="H490" t="s">
        <v>52</v>
      </c>
      <c r="I490" t="s">
        <v>321</v>
      </c>
      <c r="J490" t="s">
        <v>322</v>
      </c>
      <c r="K490" t="s">
        <v>54</v>
      </c>
      <c r="L490" s="5">
        <v>46301</v>
      </c>
      <c r="M490" s="5">
        <v>46332</v>
      </c>
      <c r="N490" s="21">
        <v>872839379185</v>
      </c>
      <c r="P490" t="s">
        <v>326</v>
      </c>
      <c r="Q490" t="s">
        <v>326</v>
      </c>
      <c r="R490" t="s">
        <v>56</v>
      </c>
      <c r="S490" t="s">
        <v>327</v>
      </c>
      <c r="T490">
        <v>21</v>
      </c>
      <c r="U490" t="s">
        <v>57</v>
      </c>
      <c r="V490">
        <v>21320</v>
      </c>
      <c r="W490">
        <v>81.180000000000007</v>
      </c>
      <c r="X490">
        <v>109.26</v>
      </c>
      <c r="Y490">
        <v>0</v>
      </c>
      <c r="Z490">
        <v>-61.77</v>
      </c>
      <c r="AA490">
        <v>128.66999999999999</v>
      </c>
      <c r="AB490">
        <v>8</v>
      </c>
      <c r="AC490">
        <v>81.180000000000007</v>
      </c>
      <c r="AD490">
        <v>81.180000000000007</v>
      </c>
      <c r="AE490" t="s">
        <v>8746</v>
      </c>
      <c r="AF490" t="s">
        <v>3582</v>
      </c>
      <c r="AG490" t="s">
        <v>3582</v>
      </c>
      <c r="AH490" t="s">
        <v>3583</v>
      </c>
      <c r="AI490" t="s">
        <v>3584</v>
      </c>
      <c r="AJ490">
        <v>85</v>
      </c>
      <c r="AK490" t="s">
        <v>57</v>
      </c>
      <c r="AL490">
        <v>85000</v>
      </c>
      <c r="AM490" t="s">
        <v>55</v>
      </c>
      <c r="AN490" t="s">
        <v>55</v>
      </c>
      <c r="AO490" t="s">
        <v>55</v>
      </c>
      <c r="AS490" t="s">
        <v>343</v>
      </c>
      <c r="AT490">
        <v>0</v>
      </c>
      <c r="AU490">
        <v>0</v>
      </c>
      <c r="AV490">
        <v>0</v>
      </c>
      <c r="BB490">
        <v>0</v>
      </c>
      <c r="BC490">
        <v>0</v>
      </c>
      <c r="BD490" t="s">
        <v>60</v>
      </c>
      <c r="BE490" t="s">
        <v>2497</v>
      </c>
      <c r="BF490">
        <v>634333759</v>
      </c>
      <c r="BH490" t="s">
        <v>323</v>
      </c>
      <c r="BI490" t="s">
        <v>320</v>
      </c>
      <c r="BJ490" s="23">
        <v>0.4375</v>
      </c>
      <c r="BK490">
        <v>70.400000000000006</v>
      </c>
      <c r="BL490">
        <v>94.75</v>
      </c>
      <c r="BM490">
        <v>0</v>
      </c>
      <c r="BN490">
        <v>-53.57</v>
      </c>
      <c r="BO490">
        <v>111.58</v>
      </c>
      <c r="BP490" t="s">
        <v>60</v>
      </c>
      <c r="BQ490">
        <v>1.153163127</v>
      </c>
      <c r="BR490" t="s">
        <v>61</v>
      </c>
    </row>
    <row r="491" spans="1:70" x14ac:dyDescent="0.2">
      <c r="A491" s="19">
        <f t="shared" si="28"/>
        <v>10.129999999999995</v>
      </c>
      <c r="B491" s="20">
        <v>3752</v>
      </c>
      <c r="D491" s="2" t="s">
        <v>1381</v>
      </c>
      <c r="E491" s="2" t="str">
        <f t="shared" si="27"/>
        <v>ST</v>
      </c>
      <c r="F491">
        <v>200720433</v>
      </c>
      <c r="G491">
        <v>202606</v>
      </c>
      <c r="H491" t="s">
        <v>52</v>
      </c>
      <c r="I491" t="s">
        <v>321</v>
      </c>
      <c r="J491" t="s">
        <v>322</v>
      </c>
      <c r="K491" t="s">
        <v>54</v>
      </c>
      <c r="L491">
        <v>46028</v>
      </c>
      <c r="M491">
        <v>46059</v>
      </c>
      <c r="N491" s="21">
        <v>872382945960</v>
      </c>
      <c r="P491" t="s">
        <v>326</v>
      </c>
      <c r="Q491" t="s">
        <v>326</v>
      </c>
      <c r="R491" t="s">
        <v>56</v>
      </c>
      <c r="S491" t="s">
        <v>327</v>
      </c>
      <c r="T491">
        <v>21</v>
      </c>
      <c r="U491" t="s">
        <v>57</v>
      </c>
      <c r="V491">
        <v>21320</v>
      </c>
      <c r="W491">
        <v>49.46</v>
      </c>
      <c r="X491">
        <v>5.87</v>
      </c>
      <c r="Y491">
        <v>0</v>
      </c>
      <c r="Z491">
        <v>-37.64</v>
      </c>
      <c r="AA491">
        <v>17.68</v>
      </c>
      <c r="AB491">
        <v>2</v>
      </c>
      <c r="AC491">
        <v>37.4</v>
      </c>
      <c r="AD491">
        <v>4.4000000000000004</v>
      </c>
      <c r="AE491" t="s">
        <v>8747</v>
      </c>
      <c r="AF491" t="s">
        <v>3585</v>
      </c>
      <c r="AG491" t="s">
        <v>3585</v>
      </c>
      <c r="AH491" t="s">
        <v>3586</v>
      </c>
      <c r="AI491" t="s">
        <v>3587</v>
      </c>
      <c r="AJ491">
        <v>33</v>
      </c>
      <c r="AK491" t="s">
        <v>57</v>
      </c>
      <c r="AL491">
        <v>33390</v>
      </c>
      <c r="AM491" t="s">
        <v>55</v>
      </c>
      <c r="AN491" t="s">
        <v>55</v>
      </c>
      <c r="AO491" t="s">
        <v>55</v>
      </c>
      <c r="AS491" t="s">
        <v>343</v>
      </c>
      <c r="AT491">
        <v>29</v>
      </c>
      <c r="AU491">
        <v>30</v>
      </c>
      <c r="AV491">
        <v>40</v>
      </c>
      <c r="BB491">
        <v>0</v>
      </c>
      <c r="BC491">
        <v>0</v>
      </c>
      <c r="BD491" t="s">
        <v>60</v>
      </c>
      <c r="BE491">
        <v>46240</v>
      </c>
      <c r="BF491">
        <v>634324015</v>
      </c>
      <c r="BH491" t="s">
        <v>323</v>
      </c>
      <c r="BI491" t="s">
        <v>320</v>
      </c>
      <c r="BJ491" s="23">
        <v>0.44791666666666669</v>
      </c>
      <c r="BK491">
        <v>42.4</v>
      </c>
      <c r="BL491">
        <v>5.03</v>
      </c>
      <c r="BM491">
        <v>0</v>
      </c>
      <c r="BN491">
        <v>-32.270000000000003</v>
      </c>
      <c r="BO491">
        <v>15.16</v>
      </c>
      <c r="BP491" t="s">
        <v>60</v>
      </c>
      <c r="BQ491">
        <v>1.1664392109999999</v>
      </c>
      <c r="BR491" t="s">
        <v>61</v>
      </c>
    </row>
    <row r="492" spans="1:70" x14ac:dyDescent="0.2">
      <c r="A492" s="19">
        <f t="shared" si="28"/>
        <v>8.4599999999999973</v>
      </c>
      <c r="B492" s="20">
        <v>3752</v>
      </c>
      <c r="D492" s="2" t="s">
        <v>346</v>
      </c>
      <c r="E492" s="2" t="str">
        <f t="shared" si="27"/>
        <v>ST</v>
      </c>
      <c r="F492">
        <v>200720433</v>
      </c>
      <c r="G492">
        <v>202606</v>
      </c>
      <c r="H492" t="s">
        <v>52</v>
      </c>
      <c r="I492" t="s">
        <v>321</v>
      </c>
      <c r="J492" t="s">
        <v>322</v>
      </c>
      <c r="K492" t="s">
        <v>54</v>
      </c>
      <c r="L492">
        <v>46059</v>
      </c>
      <c r="M492">
        <v>46118</v>
      </c>
      <c r="N492" s="21">
        <v>872530128389</v>
      </c>
      <c r="P492" t="s">
        <v>326</v>
      </c>
      <c r="Q492" t="s">
        <v>326</v>
      </c>
      <c r="R492" t="s">
        <v>56</v>
      </c>
      <c r="S492" t="s">
        <v>327</v>
      </c>
      <c r="T492">
        <v>21</v>
      </c>
      <c r="U492" t="s">
        <v>57</v>
      </c>
      <c r="V492">
        <v>21320</v>
      </c>
      <c r="W492">
        <v>41.29</v>
      </c>
      <c r="X492">
        <v>4.6399999999999997</v>
      </c>
      <c r="Y492">
        <v>0</v>
      </c>
      <c r="Z492">
        <v>-31.42</v>
      </c>
      <c r="AA492">
        <v>14.51</v>
      </c>
      <c r="AB492">
        <v>2</v>
      </c>
      <c r="AC492">
        <v>24.86</v>
      </c>
      <c r="AD492">
        <v>3.08</v>
      </c>
      <c r="AE492" t="s">
        <v>1457</v>
      </c>
      <c r="AF492" t="s">
        <v>3588</v>
      </c>
      <c r="AG492" t="s">
        <v>3588</v>
      </c>
      <c r="AH492" t="s">
        <v>3589</v>
      </c>
      <c r="AI492" t="s">
        <v>3590</v>
      </c>
      <c r="AJ492">
        <v>83</v>
      </c>
      <c r="AK492" t="s">
        <v>57</v>
      </c>
      <c r="AL492">
        <v>83680</v>
      </c>
      <c r="AM492" t="s">
        <v>55</v>
      </c>
      <c r="AN492" t="s">
        <v>55</v>
      </c>
      <c r="AO492" t="s">
        <v>55</v>
      </c>
      <c r="AS492" t="s">
        <v>343</v>
      </c>
      <c r="AT492">
        <v>20</v>
      </c>
      <c r="AU492">
        <v>20</v>
      </c>
      <c r="AV492">
        <v>29</v>
      </c>
      <c r="BB492">
        <v>0</v>
      </c>
      <c r="BC492">
        <v>0</v>
      </c>
      <c r="BD492" t="s">
        <v>60</v>
      </c>
      <c r="BE492">
        <v>46240</v>
      </c>
      <c r="BF492">
        <v>634324015</v>
      </c>
      <c r="BH492" t="s">
        <v>323</v>
      </c>
      <c r="BI492" t="s">
        <v>320</v>
      </c>
      <c r="BJ492" s="23">
        <v>0.58125000000000004</v>
      </c>
      <c r="BK492">
        <v>35.4</v>
      </c>
      <c r="BL492">
        <v>3.98</v>
      </c>
      <c r="BM492">
        <v>0</v>
      </c>
      <c r="BN492">
        <v>-26.94</v>
      </c>
      <c r="BO492">
        <v>12.44</v>
      </c>
      <c r="BP492" t="s">
        <v>60</v>
      </c>
      <c r="BQ492">
        <v>1.166343978</v>
      </c>
      <c r="BR492" t="s">
        <v>61</v>
      </c>
    </row>
    <row r="493" spans="1:70" x14ac:dyDescent="0.2">
      <c r="A493" s="19">
        <f t="shared" si="28"/>
        <v>8.129999999999999</v>
      </c>
      <c r="B493" s="20">
        <v>3752</v>
      </c>
      <c r="D493" s="2" t="s">
        <v>1381</v>
      </c>
      <c r="E493" s="2" t="str">
        <f t="shared" si="27"/>
        <v>ST</v>
      </c>
      <c r="F493">
        <v>200720433</v>
      </c>
      <c r="G493">
        <v>202606</v>
      </c>
      <c r="H493" t="s">
        <v>52</v>
      </c>
      <c r="I493" t="s">
        <v>321</v>
      </c>
      <c r="J493" t="s">
        <v>322</v>
      </c>
      <c r="K493" t="s">
        <v>54</v>
      </c>
      <c r="L493" t="s">
        <v>1817</v>
      </c>
      <c r="M493" t="s">
        <v>2039</v>
      </c>
      <c r="N493" s="21">
        <v>872331444259</v>
      </c>
      <c r="P493" t="s">
        <v>326</v>
      </c>
      <c r="Q493" t="s">
        <v>326</v>
      </c>
      <c r="R493" t="s">
        <v>56</v>
      </c>
      <c r="S493" t="s">
        <v>327</v>
      </c>
      <c r="T493">
        <v>21</v>
      </c>
      <c r="U493" t="s">
        <v>57</v>
      </c>
      <c r="V493">
        <v>21320</v>
      </c>
      <c r="W493">
        <v>39.549999999999997</v>
      </c>
      <c r="X493">
        <v>12.62</v>
      </c>
      <c r="Y493">
        <v>0</v>
      </c>
      <c r="Z493">
        <v>-30.1</v>
      </c>
      <c r="AA493">
        <v>22.08</v>
      </c>
      <c r="AB493">
        <v>2</v>
      </c>
      <c r="AC493">
        <v>24.2</v>
      </c>
      <c r="AD493">
        <v>3.08</v>
      </c>
      <c r="AE493" t="s">
        <v>8748</v>
      </c>
      <c r="AF493" t="s">
        <v>3591</v>
      </c>
      <c r="AG493" t="s">
        <v>3591</v>
      </c>
      <c r="AH493" t="s">
        <v>3592</v>
      </c>
      <c r="AI493" t="s">
        <v>3593</v>
      </c>
      <c r="AJ493">
        <v>9</v>
      </c>
      <c r="AK493" t="s">
        <v>57</v>
      </c>
      <c r="AL493">
        <v>9300</v>
      </c>
      <c r="AM493" t="s">
        <v>55</v>
      </c>
      <c r="AN493" t="s">
        <v>55</v>
      </c>
      <c r="AO493" t="s">
        <v>55</v>
      </c>
      <c r="AS493" t="s">
        <v>343</v>
      </c>
      <c r="AT493">
        <v>0</v>
      </c>
      <c r="AU493">
        <v>0</v>
      </c>
      <c r="AV493">
        <v>0</v>
      </c>
      <c r="BB493">
        <v>0</v>
      </c>
      <c r="BC493">
        <v>0</v>
      </c>
      <c r="BD493" t="s">
        <v>60</v>
      </c>
      <c r="BE493">
        <v>46240</v>
      </c>
      <c r="BF493">
        <v>634324015</v>
      </c>
      <c r="BH493" t="s">
        <v>323</v>
      </c>
      <c r="BI493" t="s">
        <v>320</v>
      </c>
      <c r="BJ493" s="23">
        <v>0.48888888888888887</v>
      </c>
      <c r="BK493">
        <v>34</v>
      </c>
      <c r="BL493">
        <v>10.85</v>
      </c>
      <c r="BM493">
        <v>0</v>
      </c>
      <c r="BN493">
        <v>-25.87</v>
      </c>
      <c r="BO493">
        <v>18.98</v>
      </c>
      <c r="BP493" t="s">
        <v>60</v>
      </c>
      <c r="BQ493">
        <v>1.163318249</v>
      </c>
      <c r="BR493" t="s">
        <v>61</v>
      </c>
    </row>
    <row r="494" spans="1:70" x14ac:dyDescent="0.2">
      <c r="A494" s="19">
        <f t="shared" si="28"/>
        <v>10.800000000000004</v>
      </c>
      <c r="B494" s="20">
        <v>3752</v>
      </c>
      <c r="D494" s="2" t="s">
        <v>1381</v>
      </c>
      <c r="E494" s="2" t="str">
        <f t="shared" si="27"/>
        <v>ST</v>
      </c>
      <c r="F494">
        <v>200720433</v>
      </c>
      <c r="G494">
        <v>202606</v>
      </c>
      <c r="H494" t="s">
        <v>52</v>
      </c>
      <c r="I494" t="s">
        <v>321</v>
      </c>
      <c r="J494" t="s">
        <v>322</v>
      </c>
      <c r="K494" t="s">
        <v>54</v>
      </c>
      <c r="L494" s="5">
        <v>46271</v>
      </c>
      <c r="M494" s="5">
        <v>46301</v>
      </c>
      <c r="N494" s="21">
        <v>872831634978</v>
      </c>
      <c r="P494" t="s">
        <v>326</v>
      </c>
      <c r="Q494" t="s">
        <v>326</v>
      </c>
      <c r="R494" t="s">
        <v>56</v>
      </c>
      <c r="S494" t="s">
        <v>327</v>
      </c>
      <c r="T494">
        <v>21</v>
      </c>
      <c r="U494" t="s">
        <v>57</v>
      </c>
      <c r="V494">
        <v>21320</v>
      </c>
      <c r="W494">
        <v>52.1</v>
      </c>
      <c r="X494">
        <v>6.17</v>
      </c>
      <c r="Y494">
        <v>0</v>
      </c>
      <c r="Z494">
        <v>-39.65</v>
      </c>
      <c r="AA494">
        <v>18.61</v>
      </c>
      <c r="AB494">
        <v>3</v>
      </c>
      <c r="AC494">
        <v>41.36</v>
      </c>
      <c r="AD494">
        <v>41.36</v>
      </c>
      <c r="AE494" t="s">
        <v>8749</v>
      </c>
      <c r="AF494" t="s">
        <v>3594</v>
      </c>
      <c r="AG494" t="s">
        <v>3594</v>
      </c>
      <c r="AH494" t="s">
        <v>3595</v>
      </c>
      <c r="AI494" t="s">
        <v>3596</v>
      </c>
      <c r="AJ494">
        <v>83</v>
      </c>
      <c r="AK494" t="s">
        <v>57</v>
      </c>
      <c r="AL494">
        <v>83140</v>
      </c>
      <c r="AM494" t="s">
        <v>55</v>
      </c>
      <c r="AN494" t="s">
        <v>55</v>
      </c>
      <c r="AO494" t="s">
        <v>55</v>
      </c>
      <c r="AS494" t="s">
        <v>343</v>
      </c>
      <c r="AT494">
        <v>26</v>
      </c>
      <c r="AU494">
        <v>31</v>
      </c>
      <c r="AV494">
        <v>40</v>
      </c>
      <c r="BB494">
        <v>0</v>
      </c>
      <c r="BC494">
        <v>0</v>
      </c>
      <c r="BD494" t="s">
        <v>60</v>
      </c>
      <c r="BE494" t="s">
        <v>2497</v>
      </c>
      <c r="BF494">
        <v>634333759</v>
      </c>
      <c r="BH494" t="s">
        <v>323</v>
      </c>
      <c r="BI494" t="s">
        <v>320</v>
      </c>
      <c r="BJ494" s="23">
        <v>0.48541666666666666</v>
      </c>
      <c r="BK494">
        <v>45.2</v>
      </c>
      <c r="BL494">
        <v>5.35</v>
      </c>
      <c r="BM494">
        <v>0</v>
      </c>
      <c r="BN494">
        <v>-34.4</v>
      </c>
      <c r="BO494">
        <v>16.149999999999999</v>
      </c>
      <c r="BP494" t="s">
        <v>60</v>
      </c>
      <c r="BQ494">
        <v>1.1526181719999999</v>
      </c>
      <c r="BR494" t="s">
        <v>61</v>
      </c>
    </row>
    <row r="495" spans="1:70" x14ac:dyDescent="0.2">
      <c r="A495" s="19">
        <f t="shared" si="28"/>
        <v>5.1099999999999994</v>
      </c>
      <c r="B495" s="20">
        <v>3752</v>
      </c>
      <c r="D495" s="2" t="s">
        <v>1381</v>
      </c>
      <c r="E495" s="2" t="str">
        <f t="shared" si="27"/>
        <v>ST</v>
      </c>
      <c r="F495">
        <v>200720433</v>
      </c>
      <c r="G495">
        <v>202606</v>
      </c>
      <c r="H495" t="s">
        <v>52</v>
      </c>
      <c r="I495" t="s">
        <v>321</v>
      </c>
      <c r="J495" t="s">
        <v>322</v>
      </c>
      <c r="K495" t="s">
        <v>54</v>
      </c>
      <c r="L495" s="5">
        <v>46148</v>
      </c>
      <c r="M495" s="5">
        <v>46240</v>
      </c>
      <c r="N495" s="21">
        <v>872686973345</v>
      </c>
      <c r="P495" t="s">
        <v>326</v>
      </c>
      <c r="Q495" t="s">
        <v>326</v>
      </c>
      <c r="R495" t="s">
        <v>56</v>
      </c>
      <c r="S495" t="s">
        <v>327</v>
      </c>
      <c r="T495">
        <v>21</v>
      </c>
      <c r="U495" t="s">
        <v>57</v>
      </c>
      <c r="V495">
        <v>21320</v>
      </c>
      <c r="W495">
        <v>24.85</v>
      </c>
      <c r="X495">
        <v>2.94</v>
      </c>
      <c r="Y495">
        <v>0</v>
      </c>
      <c r="Z495">
        <v>-18.920000000000002</v>
      </c>
      <c r="AA495">
        <v>8.8699999999999992</v>
      </c>
      <c r="AB495">
        <v>1</v>
      </c>
      <c r="AC495">
        <v>4.4000000000000004</v>
      </c>
      <c r="AD495">
        <v>4.4000000000000004</v>
      </c>
      <c r="AE495" t="s">
        <v>8750</v>
      </c>
      <c r="AF495" t="s">
        <v>461</v>
      </c>
      <c r="AG495" t="s">
        <v>461</v>
      </c>
      <c r="AH495" t="s">
        <v>462</v>
      </c>
      <c r="AI495" t="s">
        <v>463</v>
      </c>
      <c r="AJ495">
        <v>30</v>
      </c>
      <c r="AK495" t="s">
        <v>57</v>
      </c>
      <c r="AL495">
        <v>30900</v>
      </c>
      <c r="AM495" t="s">
        <v>55</v>
      </c>
      <c r="AN495" t="s">
        <v>55</v>
      </c>
      <c r="AO495" t="s">
        <v>55</v>
      </c>
      <c r="AS495" t="s">
        <v>343</v>
      </c>
      <c r="AT495">
        <v>0</v>
      </c>
      <c r="AU495">
        <v>0</v>
      </c>
      <c r="AV495">
        <v>0</v>
      </c>
      <c r="BB495">
        <v>0</v>
      </c>
      <c r="BC495">
        <v>0</v>
      </c>
      <c r="BD495" t="s">
        <v>60</v>
      </c>
      <c r="BE495" t="s">
        <v>2497</v>
      </c>
      <c r="BF495">
        <v>634333759</v>
      </c>
      <c r="BH495" t="s">
        <v>323</v>
      </c>
      <c r="BI495" t="s">
        <v>320</v>
      </c>
      <c r="BJ495" s="23">
        <v>0.37638888888888888</v>
      </c>
      <c r="BK495">
        <v>21.4</v>
      </c>
      <c r="BL495">
        <v>2.5299999999999998</v>
      </c>
      <c r="BM495">
        <v>0</v>
      </c>
      <c r="BN495">
        <v>-16.29</v>
      </c>
      <c r="BO495">
        <v>7.64</v>
      </c>
      <c r="BP495" t="s">
        <v>60</v>
      </c>
      <c r="BQ495">
        <v>1.161210911</v>
      </c>
      <c r="BR495" t="s">
        <v>61</v>
      </c>
    </row>
    <row r="496" spans="1:70" x14ac:dyDescent="0.2">
      <c r="A496" s="19">
        <f t="shared" si="28"/>
        <v>10.469999999999999</v>
      </c>
      <c r="B496" s="20">
        <v>3752</v>
      </c>
      <c r="D496" s="2" t="s">
        <v>1381</v>
      </c>
      <c r="E496" s="2" t="str">
        <f t="shared" si="27"/>
        <v>ST</v>
      </c>
      <c r="F496">
        <v>200720433</v>
      </c>
      <c r="G496">
        <v>202606</v>
      </c>
      <c r="H496" t="s">
        <v>52</v>
      </c>
      <c r="I496" t="s">
        <v>321</v>
      </c>
      <c r="J496" t="s">
        <v>322</v>
      </c>
      <c r="K496" t="s">
        <v>54</v>
      </c>
      <c r="L496" s="5">
        <v>46240</v>
      </c>
      <c r="M496">
        <v>46271</v>
      </c>
      <c r="N496" s="21">
        <v>872769564729</v>
      </c>
      <c r="P496" t="s">
        <v>326</v>
      </c>
      <c r="Q496" t="s">
        <v>326</v>
      </c>
      <c r="R496" t="s">
        <v>56</v>
      </c>
      <c r="S496" t="s">
        <v>327</v>
      </c>
      <c r="T496">
        <v>21</v>
      </c>
      <c r="U496" t="s">
        <v>57</v>
      </c>
      <c r="V496">
        <v>21320</v>
      </c>
      <c r="W496">
        <v>50.49</v>
      </c>
      <c r="X496">
        <v>5.98</v>
      </c>
      <c r="Y496">
        <v>0</v>
      </c>
      <c r="Z496">
        <v>-38.42</v>
      </c>
      <c r="AA496">
        <v>18.05</v>
      </c>
      <c r="AB496">
        <v>3</v>
      </c>
      <c r="AC496">
        <v>39.6</v>
      </c>
      <c r="AD496">
        <v>39.6</v>
      </c>
      <c r="AE496" t="s">
        <v>8751</v>
      </c>
      <c r="AF496" t="s">
        <v>3597</v>
      </c>
      <c r="AG496" t="s">
        <v>3597</v>
      </c>
      <c r="AH496" t="s">
        <v>3598</v>
      </c>
      <c r="AI496" t="s">
        <v>3599</v>
      </c>
      <c r="AJ496">
        <v>73</v>
      </c>
      <c r="AK496" t="s">
        <v>57</v>
      </c>
      <c r="AL496">
        <v>73260</v>
      </c>
      <c r="AM496" t="s">
        <v>55</v>
      </c>
      <c r="AN496" t="s">
        <v>55</v>
      </c>
      <c r="AO496" t="s">
        <v>55</v>
      </c>
      <c r="AS496" t="s">
        <v>343</v>
      </c>
      <c r="AT496">
        <v>0</v>
      </c>
      <c r="AU496">
        <v>0</v>
      </c>
      <c r="AV496">
        <v>0</v>
      </c>
      <c r="BB496">
        <v>0</v>
      </c>
      <c r="BC496">
        <v>0</v>
      </c>
      <c r="BD496" t="s">
        <v>60</v>
      </c>
      <c r="BE496" t="s">
        <v>2497</v>
      </c>
      <c r="BF496">
        <v>634333759</v>
      </c>
      <c r="BH496" t="s">
        <v>323</v>
      </c>
      <c r="BI496" t="s">
        <v>320</v>
      </c>
      <c r="BJ496" s="23">
        <v>0.46041666666666664</v>
      </c>
      <c r="BK496">
        <v>43.8</v>
      </c>
      <c r="BL496">
        <v>5.19</v>
      </c>
      <c r="BM496">
        <v>0</v>
      </c>
      <c r="BN496">
        <v>-33.33</v>
      </c>
      <c r="BO496">
        <v>15.66</v>
      </c>
      <c r="BP496" t="s">
        <v>60</v>
      </c>
      <c r="BQ496">
        <v>1.1527377519999999</v>
      </c>
      <c r="BR496" t="s">
        <v>61</v>
      </c>
    </row>
    <row r="497" spans="1:70" x14ac:dyDescent="0.2">
      <c r="A497" s="19">
        <f t="shared" si="28"/>
        <v>10.800000000000004</v>
      </c>
      <c r="B497" s="20">
        <v>3752</v>
      </c>
      <c r="D497" s="2" t="s">
        <v>1381</v>
      </c>
      <c r="E497" s="2" t="str">
        <f t="shared" si="27"/>
        <v>ST</v>
      </c>
      <c r="F497">
        <v>200720433</v>
      </c>
      <c r="G497">
        <v>202606</v>
      </c>
      <c r="H497" t="s">
        <v>52</v>
      </c>
      <c r="I497" t="s">
        <v>321</v>
      </c>
      <c r="J497" t="s">
        <v>322</v>
      </c>
      <c r="K497" t="s">
        <v>54</v>
      </c>
      <c r="L497" t="s">
        <v>1700</v>
      </c>
      <c r="M497" t="s">
        <v>2039</v>
      </c>
      <c r="N497" s="21">
        <v>871970634170</v>
      </c>
      <c r="P497" t="s">
        <v>326</v>
      </c>
      <c r="Q497" t="s">
        <v>326</v>
      </c>
      <c r="R497" t="s">
        <v>56</v>
      </c>
      <c r="S497" t="s">
        <v>327</v>
      </c>
      <c r="T497">
        <v>21</v>
      </c>
      <c r="U497" t="s">
        <v>57</v>
      </c>
      <c r="V497">
        <v>21320</v>
      </c>
      <c r="W497">
        <v>52.61</v>
      </c>
      <c r="X497">
        <v>5.6</v>
      </c>
      <c r="Y497">
        <v>0</v>
      </c>
      <c r="Z497">
        <v>-40.04</v>
      </c>
      <c r="AA497">
        <v>18.170000000000002</v>
      </c>
      <c r="AB497">
        <v>2</v>
      </c>
      <c r="AC497">
        <v>40.479999999999997</v>
      </c>
      <c r="AD497">
        <v>3.96</v>
      </c>
      <c r="AE497" t="s">
        <v>8752</v>
      </c>
      <c r="AF497" t="s">
        <v>3600</v>
      </c>
      <c r="AG497" t="s">
        <v>3600</v>
      </c>
      <c r="AH497" t="s">
        <v>3601</v>
      </c>
      <c r="AI497" t="s">
        <v>3602</v>
      </c>
      <c r="AJ497">
        <v>62</v>
      </c>
      <c r="AK497" t="s">
        <v>57</v>
      </c>
      <c r="AL497">
        <v>62510</v>
      </c>
      <c r="AM497" t="s">
        <v>55</v>
      </c>
      <c r="AN497" t="s">
        <v>55</v>
      </c>
      <c r="AO497" t="s">
        <v>55</v>
      </c>
      <c r="AS497" t="s">
        <v>343</v>
      </c>
      <c r="AT497">
        <v>30</v>
      </c>
      <c r="AU497">
        <v>31</v>
      </c>
      <c r="AV497">
        <v>39</v>
      </c>
      <c r="BB497">
        <v>0</v>
      </c>
      <c r="BC497">
        <v>0</v>
      </c>
      <c r="BD497" t="s">
        <v>60</v>
      </c>
      <c r="BE497">
        <v>46240</v>
      </c>
      <c r="BF497">
        <v>634324015</v>
      </c>
      <c r="BH497" t="s">
        <v>323</v>
      </c>
      <c r="BI497" t="s">
        <v>320</v>
      </c>
      <c r="BJ497" s="23">
        <v>0.4548611111111111</v>
      </c>
      <c r="BK497">
        <v>45.2</v>
      </c>
      <c r="BL497">
        <v>4.8099999999999996</v>
      </c>
      <c r="BM497">
        <v>0</v>
      </c>
      <c r="BN497">
        <v>-34.4</v>
      </c>
      <c r="BO497">
        <v>15.61</v>
      </c>
      <c r="BP497" t="s">
        <v>60</v>
      </c>
      <c r="BQ497">
        <v>1.1639411049999999</v>
      </c>
      <c r="BR497" t="s">
        <v>61</v>
      </c>
    </row>
    <row r="498" spans="1:70" x14ac:dyDescent="0.2">
      <c r="A498" s="19">
        <f t="shared" si="28"/>
        <v>26.189999999999998</v>
      </c>
      <c r="B498" s="20">
        <v>3752</v>
      </c>
      <c r="D498" s="2" t="s">
        <v>1381</v>
      </c>
      <c r="E498" s="2" t="str">
        <f t="shared" si="27"/>
        <v>ST</v>
      </c>
      <c r="F498">
        <v>200720433</v>
      </c>
      <c r="G498">
        <v>202606</v>
      </c>
      <c r="H498" t="s">
        <v>52</v>
      </c>
      <c r="I498" t="s">
        <v>321</v>
      </c>
      <c r="J498" t="s">
        <v>322</v>
      </c>
      <c r="K498" t="s">
        <v>54</v>
      </c>
      <c r="L498">
        <v>46028</v>
      </c>
      <c r="M498">
        <v>46059</v>
      </c>
      <c r="N498" s="21">
        <v>872384349067</v>
      </c>
      <c r="P498" t="s">
        <v>326</v>
      </c>
      <c r="Q498" t="s">
        <v>326</v>
      </c>
      <c r="R498" t="s">
        <v>56</v>
      </c>
      <c r="S498" t="s">
        <v>327</v>
      </c>
      <c r="T498">
        <v>21</v>
      </c>
      <c r="U498" t="s">
        <v>57</v>
      </c>
      <c r="V498">
        <v>21320</v>
      </c>
      <c r="W498">
        <v>127.84</v>
      </c>
      <c r="X498">
        <v>115.93</v>
      </c>
      <c r="Y498">
        <v>0</v>
      </c>
      <c r="Z498">
        <v>-97.29</v>
      </c>
      <c r="AA498">
        <v>146.47999999999999</v>
      </c>
      <c r="AB498">
        <v>8</v>
      </c>
      <c r="AC498">
        <v>141.24</v>
      </c>
      <c r="AD498">
        <v>52.8</v>
      </c>
      <c r="AE498" t="s">
        <v>1570</v>
      </c>
      <c r="AF498" t="s">
        <v>442</v>
      </c>
      <c r="AG498" t="s">
        <v>442</v>
      </c>
      <c r="AH498" t="s">
        <v>3603</v>
      </c>
      <c r="AI498" t="s">
        <v>3604</v>
      </c>
      <c r="AJ498">
        <v>47</v>
      </c>
      <c r="AK498" t="s">
        <v>57</v>
      </c>
      <c r="AL498">
        <v>47300</v>
      </c>
      <c r="AM498" t="s">
        <v>55</v>
      </c>
      <c r="AN498" t="s">
        <v>55</v>
      </c>
      <c r="AO498" t="s">
        <v>55</v>
      </c>
      <c r="AS498" t="s">
        <v>343</v>
      </c>
      <c r="AT498">
        <v>20</v>
      </c>
      <c r="AU498">
        <v>40</v>
      </c>
      <c r="AV498">
        <v>59</v>
      </c>
      <c r="BB498">
        <v>0</v>
      </c>
      <c r="BC498">
        <v>0</v>
      </c>
      <c r="BD498" t="s">
        <v>60</v>
      </c>
      <c r="BE498">
        <v>46240</v>
      </c>
      <c r="BF498">
        <v>634324015</v>
      </c>
      <c r="BH498" t="s">
        <v>323</v>
      </c>
      <c r="BI498" t="s">
        <v>320</v>
      </c>
      <c r="BJ498" s="23">
        <v>0.37569444444444444</v>
      </c>
      <c r="BK498">
        <v>109.6</v>
      </c>
      <c r="BL498">
        <v>99.39</v>
      </c>
      <c r="BM498">
        <v>0</v>
      </c>
      <c r="BN498">
        <v>-83.41</v>
      </c>
      <c r="BO498">
        <v>125.58</v>
      </c>
      <c r="BP498" t="s">
        <v>60</v>
      </c>
      <c r="BQ498">
        <v>1.1664392109999999</v>
      </c>
      <c r="BR498" t="s">
        <v>61</v>
      </c>
    </row>
    <row r="499" spans="1:70" x14ac:dyDescent="0.2">
      <c r="A499" s="19">
        <f t="shared" si="28"/>
        <v>8.4599999999999973</v>
      </c>
      <c r="B499" s="20">
        <v>3752</v>
      </c>
      <c r="D499" s="2" t="s">
        <v>1381</v>
      </c>
      <c r="E499" s="2" t="str">
        <f t="shared" si="27"/>
        <v>ST</v>
      </c>
      <c r="F499">
        <v>200720433</v>
      </c>
      <c r="G499">
        <v>202606</v>
      </c>
      <c r="H499" t="s">
        <v>52</v>
      </c>
      <c r="I499" t="s">
        <v>321</v>
      </c>
      <c r="J499" t="s">
        <v>322</v>
      </c>
      <c r="K499" t="s">
        <v>54</v>
      </c>
      <c r="L499">
        <v>46118</v>
      </c>
      <c r="M499" s="5">
        <v>46148</v>
      </c>
      <c r="N499" s="21">
        <v>872635989365</v>
      </c>
      <c r="P499" t="s">
        <v>326</v>
      </c>
      <c r="Q499" t="s">
        <v>326</v>
      </c>
      <c r="R499" t="s">
        <v>56</v>
      </c>
      <c r="S499" t="s">
        <v>327</v>
      </c>
      <c r="T499">
        <v>21</v>
      </c>
      <c r="U499" t="s">
        <v>57</v>
      </c>
      <c r="V499">
        <v>21320</v>
      </c>
      <c r="W499">
        <v>41.2</v>
      </c>
      <c r="X499">
        <v>4.8899999999999997</v>
      </c>
      <c r="Y499">
        <v>0</v>
      </c>
      <c r="Z499">
        <v>-31.35</v>
      </c>
      <c r="AA499">
        <v>14.73</v>
      </c>
      <c r="AB499">
        <v>3</v>
      </c>
      <c r="AC499">
        <v>26.4</v>
      </c>
      <c r="AD499">
        <v>26.4</v>
      </c>
      <c r="AE499" t="s">
        <v>8753</v>
      </c>
      <c r="AF499" t="s">
        <v>3605</v>
      </c>
      <c r="AG499" t="s">
        <v>3605</v>
      </c>
      <c r="AH499" t="s">
        <v>3606</v>
      </c>
      <c r="AI499" t="s">
        <v>3607</v>
      </c>
      <c r="AJ499">
        <v>94</v>
      </c>
      <c r="AK499" t="s">
        <v>57</v>
      </c>
      <c r="AL499">
        <v>94270</v>
      </c>
      <c r="AM499" t="s">
        <v>55</v>
      </c>
      <c r="AN499" t="s">
        <v>55</v>
      </c>
      <c r="AO499" t="s">
        <v>55</v>
      </c>
      <c r="AS499" t="s">
        <v>343</v>
      </c>
      <c r="AT499">
        <v>29</v>
      </c>
      <c r="AU499">
        <v>30</v>
      </c>
      <c r="AV499">
        <v>39</v>
      </c>
      <c r="BB499">
        <v>0</v>
      </c>
      <c r="BC499">
        <v>0</v>
      </c>
      <c r="BD499" t="s">
        <v>60</v>
      </c>
      <c r="BE499" s="5" t="s">
        <v>2497</v>
      </c>
      <c r="BF499">
        <v>634333759</v>
      </c>
      <c r="BH499" t="s">
        <v>323</v>
      </c>
      <c r="BI499" t="s">
        <v>320</v>
      </c>
      <c r="BJ499" s="23">
        <v>0.39652777777777776</v>
      </c>
      <c r="BK499">
        <v>35.4</v>
      </c>
      <c r="BL499">
        <v>4.2</v>
      </c>
      <c r="BM499">
        <v>0</v>
      </c>
      <c r="BN499">
        <v>-26.94</v>
      </c>
      <c r="BO499">
        <v>12.66</v>
      </c>
      <c r="BP499" t="s">
        <v>60</v>
      </c>
      <c r="BQ499">
        <v>1.163778556</v>
      </c>
      <c r="BR499" t="s">
        <v>61</v>
      </c>
    </row>
    <row r="500" spans="1:70" x14ac:dyDescent="0.2">
      <c r="A500" s="19">
        <f t="shared" si="28"/>
        <v>12.14</v>
      </c>
      <c r="B500" s="20">
        <v>3752</v>
      </c>
      <c r="D500" s="2" t="s">
        <v>1381</v>
      </c>
      <c r="E500" s="2" t="str">
        <f t="shared" si="27"/>
        <v>ST</v>
      </c>
      <c r="F500">
        <v>200720433</v>
      </c>
      <c r="G500">
        <v>202606</v>
      </c>
      <c r="H500" t="s">
        <v>52</v>
      </c>
      <c r="I500" t="s">
        <v>321</v>
      </c>
      <c r="J500" t="s">
        <v>322</v>
      </c>
      <c r="K500" t="s">
        <v>54</v>
      </c>
      <c r="L500" t="s">
        <v>2039</v>
      </c>
      <c r="M500">
        <v>46028</v>
      </c>
      <c r="N500" s="21">
        <v>872382924251</v>
      </c>
      <c r="P500" t="s">
        <v>326</v>
      </c>
      <c r="Q500" t="s">
        <v>326</v>
      </c>
      <c r="R500" t="s">
        <v>56</v>
      </c>
      <c r="S500" t="s">
        <v>327</v>
      </c>
      <c r="T500">
        <v>21</v>
      </c>
      <c r="U500" t="s">
        <v>57</v>
      </c>
      <c r="V500">
        <v>21320</v>
      </c>
      <c r="W500">
        <v>59.12</v>
      </c>
      <c r="X500">
        <v>6.28</v>
      </c>
      <c r="Y500">
        <v>0</v>
      </c>
      <c r="Z500">
        <v>-44.99</v>
      </c>
      <c r="AA500">
        <v>20.41</v>
      </c>
      <c r="AB500">
        <v>3</v>
      </c>
      <c r="AC500">
        <v>50.6</v>
      </c>
      <c r="AD500">
        <v>10.56</v>
      </c>
      <c r="AE500" t="s">
        <v>8754</v>
      </c>
      <c r="AF500" t="s">
        <v>3608</v>
      </c>
      <c r="AG500" t="s">
        <v>3608</v>
      </c>
      <c r="AH500" t="s">
        <v>3609</v>
      </c>
      <c r="AI500" t="s">
        <v>3610</v>
      </c>
      <c r="AJ500">
        <v>68</v>
      </c>
      <c r="AK500" t="s">
        <v>57</v>
      </c>
      <c r="AL500">
        <v>68310</v>
      </c>
      <c r="AM500" t="s">
        <v>55</v>
      </c>
      <c r="AN500" t="s">
        <v>55</v>
      </c>
      <c r="AO500" t="s">
        <v>55</v>
      </c>
      <c r="AS500" t="s">
        <v>343</v>
      </c>
      <c r="AT500">
        <v>0</v>
      </c>
      <c r="AU500">
        <v>0</v>
      </c>
      <c r="AV500">
        <v>0</v>
      </c>
      <c r="BB500">
        <v>0</v>
      </c>
      <c r="BC500">
        <v>0</v>
      </c>
      <c r="BD500" t="s">
        <v>60</v>
      </c>
      <c r="BE500">
        <v>46240</v>
      </c>
      <c r="BF500">
        <v>634324015</v>
      </c>
      <c r="BH500" t="s">
        <v>323</v>
      </c>
      <c r="BI500" t="s">
        <v>320</v>
      </c>
      <c r="BJ500" s="23">
        <v>0.43541666666666667</v>
      </c>
      <c r="BK500">
        <v>50.8</v>
      </c>
      <c r="BL500">
        <v>5.4</v>
      </c>
      <c r="BM500">
        <v>0</v>
      </c>
      <c r="BN500">
        <v>-38.659999999999997</v>
      </c>
      <c r="BO500">
        <v>17.54</v>
      </c>
      <c r="BP500" t="s">
        <v>60</v>
      </c>
      <c r="BQ500">
        <v>1.163724384</v>
      </c>
      <c r="BR500" t="s">
        <v>61</v>
      </c>
    </row>
    <row r="501" spans="1:70" x14ac:dyDescent="0.2">
      <c r="A501" s="19">
        <f t="shared" si="28"/>
        <v>15.149999999999999</v>
      </c>
      <c r="B501" s="20">
        <v>3752</v>
      </c>
      <c r="D501" s="2" t="s">
        <v>1381</v>
      </c>
      <c r="E501" s="2" t="str">
        <f t="shared" si="27"/>
        <v>ST</v>
      </c>
      <c r="F501">
        <v>200720433</v>
      </c>
      <c r="G501">
        <v>202606</v>
      </c>
      <c r="H501" t="s">
        <v>52</v>
      </c>
      <c r="I501" t="s">
        <v>321</v>
      </c>
      <c r="J501" t="s">
        <v>322</v>
      </c>
      <c r="K501" t="s">
        <v>54</v>
      </c>
      <c r="L501">
        <v>46271</v>
      </c>
      <c r="M501">
        <v>46332</v>
      </c>
      <c r="N501" s="21">
        <v>872827729166</v>
      </c>
      <c r="P501" t="s">
        <v>326</v>
      </c>
      <c r="Q501" t="s">
        <v>326</v>
      </c>
      <c r="R501" t="s">
        <v>56</v>
      </c>
      <c r="S501" t="s">
        <v>327</v>
      </c>
      <c r="T501">
        <v>21</v>
      </c>
      <c r="U501" t="s">
        <v>57</v>
      </c>
      <c r="V501">
        <v>21320</v>
      </c>
      <c r="W501">
        <v>73.08</v>
      </c>
      <c r="X501">
        <v>8.66</v>
      </c>
      <c r="Y501">
        <v>0</v>
      </c>
      <c r="Z501">
        <v>-55.61</v>
      </c>
      <c r="AA501">
        <v>26.12</v>
      </c>
      <c r="AB501">
        <v>5</v>
      </c>
      <c r="AC501">
        <v>70.400000000000006</v>
      </c>
      <c r="AD501">
        <v>70.400000000000006</v>
      </c>
      <c r="AE501" t="s">
        <v>8755</v>
      </c>
      <c r="AF501" t="s">
        <v>3611</v>
      </c>
      <c r="AG501" t="s">
        <v>3611</v>
      </c>
      <c r="AH501" t="s">
        <v>3612</v>
      </c>
      <c r="AI501" t="s">
        <v>3613</v>
      </c>
      <c r="AJ501">
        <v>29</v>
      </c>
      <c r="AK501" t="s">
        <v>57</v>
      </c>
      <c r="AL501">
        <v>29830</v>
      </c>
      <c r="AM501" t="s">
        <v>55</v>
      </c>
      <c r="AN501" t="s">
        <v>55</v>
      </c>
      <c r="AO501" t="s">
        <v>55</v>
      </c>
      <c r="AS501" t="s">
        <v>343</v>
      </c>
      <c r="AT501">
        <v>0</v>
      </c>
      <c r="AU501">
        <v>0</v>
      </c>
      <c r="AV501">
        <v>0</v>
      </c>
      <c r="BB501">
        <v>0</v>
      </c>
      <c r="BC501">
        <v>0</v>
      </c>
      <c r="BD501" t="s">
        <v>60</v>
      </c>
      <c r="BE501" t="s">
        <v>2497</v>
      </c>
      <c r="BF501">
        <v>634333759</v>
      </c>
      <c r="BH501" t="s">
        <v>323</v>
      </c>
      <c r="BI501" t="s">
        <v>320</v>
      </c>
      <c r="BJ501" s="23">
        <v>0.48333333333333334</v>
      </c>
      <c r="BK501">
        <v>63.4</v>
      </c>
      <c r="BL501">
        <v>7.51</v>
      </c>
      <c r="BM501">
        <v>0</v>
      </c>
      <c r="BN501">
        <v>-48.25</v>
      </c>
      <c r="BO501">
        <v>22.66</v>
      </c>
      <c r="BP501" t="s">
        <v>60</v>
      </c>
      <c r="BQ501">
        <v>1.1526181719999999</v>
      </c>
      <c r="BR501" t="s">
        <v>61</v>
      </c>
    </row>
    <row r="502" spans="1:70" x14ac:dyDescent="0.2">
      <c r="A502" s="19">
        <f t="shared" si="28"/>
        <v>18.500000000000007</v>
      </c>
      <c r="B502" s="20">
        <v>3752</v>
      </c>
      <c r="D502" s="2" t="s">
        <v>1381</v>
      </c>
      <c r="E502" s="2" t="str">
        <f t="shared" si="27"/>
        <v>ST</v>
      </c>
      <c r="F502">
        <v>200720433</v>
      </c>
      <c r="G502">
        <v>202606</v>
      </c>
      <c r="H502" t="s">
        <v>52</v>
      </c>
      <c r="I502" t="s">
        <v>321</v>
      </c>
      <c r="J502" t="s">
        <v>322</v>
      </c>
      <c r="K502" t="s">
        <v>54</v>
      </c>
      <c r="L502" s="5">
        <v>46271</v>
      </c>
      <c r="M502" s="5">
        <v>46301</v>
      </c>
      <c r="N502" s="21">
        <v>872832284408</v>
      </c>
      <c r="P502" t="s">
        <v>326</v>
      </c>
      <c r="Q502" t="s">
        <v>326</v>
      </c>
      <c r="R502" t="s">
        <v>56</v>
      </c>
      <c r="S502" t="s">
        <v>327</v>
      </c>
      <c r="T502">
        <v>21</v>
      </c>
      <c r="U502" t="s">
        <v>57</v>
      </c>
      <c r="V502">
        <v>21320</v>
      </c>
      <c r="W502">
        <v>89.21</v>
      </c>
      <c r="X502">
        <v>110.16</v>
      </c>
      <c r="Y502">
        <v>0</v>
      </c>
      <c r="Z502">
        <v>-67.89</v>
      </c>
      <c r="AA502">
        <v>131.47999999999999</v>
      </c>
      <c r="AB502">
        <v>8</v>
      </c>
      <c r="AC502">
        <v>91.52</v>
      </c>
      <c r="AD502">
        <v>91.52</v>
      </c>
      <c r="AE502" t="s">
        <v>8756</v>
      </c>
      <c r="AF502" t="s">
        <v>3614</v>
      </c>
      <c r="AG502" t="s">
        <v>3615</v>
      </c>
      <c r="AH502" t="s">
        <v>3616</v>
      </c>
      <c r="AI502" t="s">
        <v>3617</v>
      </c>
      <c r="AJ502">
        <v>56</v>
      </c>
      <c r="AK502" t="s">
        <v>57</v>
      </c>
      <c r="AL502">
        <v>56450</v>
      </c>
      <c r="AM502" t="s">
        <v>55</v>
      </c>
      <c r="AN502" t="s">
        <v>55</v>
      </c>
      <c r="AO502" t="s">
        <v>55</v>
      </c>
      <c r="AS502" t="s">
        <v>343</v>
      </c>
      <c r="AT502">
        <v>0</v>
      </c>
      <c r="AU502">
        <v>0</v>
      </c>
      <c r="AV502">
        <v>0</v>
      </c>
      <c r="BB502">
        <v>0</v>
      </c>
      <c r="BC502">
        <v>0</v>
      </c>
      <c r="BD502" t="s">
        <v>60</v>
      </c>
      <c r="BE502" s="5" t="s">
        <v>2497</v>
      </c>
      <c r="BF502">
        <v>634333759</v>
      </c>
      <c r="BH502" t="s">
        <v>323</v>
      </c>
      <c r="BI502" t="s">
        <v>320</v>
      </c>
      <c r="BJ502" s="23">
        <v>0.51041666666666663</v>
      </c>
      <c r="BK502">
        <v>77.400000000000006</v>
      </c>
      <c r="BL502">
        <v>95.57</v>
      </c>
      <c r="BM502">
        <v>0</v>
      </c>
      <c r="BN502">
        <v>-58.9</v>
      </c>
      <c r="BO502">
        <v>114.07</v>
      </c>
      <c r="BP502" t="s">
        <v>60</v>
      </c>
      <c r="BQ502">
        <v>1.1526181719999999</v>
      </c>
      <c r="BR502" t="s">
        <v>61</v>
      </c>
    </row>
    <row r="503" spans="1:70" x14ac:dyDescent="0.2">
      <c r="A503" s="19">
        <f t="shared" si="28"/>
        <v>9.4600000000000009</v>
      </c>
      <c r="B503" s="20">
        <v>3752</v>
      </c>
      <c r="D503" s="2" t="s">
        <v>1381</v>
      </c>
      <c r="E503" s="2" t="str">
        <f t="shared" si="27"/>
        <v>ST</v>
      </c>
      <c r="F503">
        <v>200720433</v>
      </c>
      <c r="G503">
        <v>202606</v>
      </c>
      <c r="H503" t="s">
        <v>52</v>
      </c>
      <c r="I503" t="s">
        <v>321</v>
      </c>
      <c r="J503" t="s">
        <v>322</v>
      </c>
      <c r="K503" t="s">
        <v>54</v>
      </c>
      <c r="L503">
        <v>46301</v>
      </c>
      <c r="M503">
        <v>46332</v>
      </c>
      <c r="N503" s="21">
        <v>872888097953</v>
      </c>
      <c r="P503" t="s">
        <v>326</v>
      </c>
      <c r="Q503" t="s">
        <v>326</v>
      </c>
      <c r="R503" t="s">
        <v>56</v>
      </c>
      <c r="S503" t="s">
        <v>327</v>
      </c>
      <c r="T503">
        <v>21</v>
      </c>
      <c r="U503" t="s">
        <v>57</v>
      </c>
      <c r="V503">
        <v>21320</v>
      </c>
      <c r="W503">
        <v>45.67</v>
      </c>
      <c r="X503">
        <v>5.41</v>
      </c>
      <c r="Y503">
        <v>0</v>
      </c>
      <c r="Z503">
        <v>-34.76</v>
      </c>
      <c r="AA503">
        <v>16.32</v>
      </c>
      <c r="AB503">
        <v>2</v>
      </c>
      <c r="AC503">
        <v>33</v>
      </c>
      <c r="AD503">
        <v>33</v>
      </c>
      <c r="AE503" t="s">
        <v>8757</v>
      </c>
      <c r="AF503" t="s">
        <v>3618</v>
      </c>
      <c r="AG503" t="s">
        <v>3618</v>
      </c>
      <c r="AH503" t="s">
        <v>3619</v>
      </c>
      <c r="AI503" t="s">
        <v>3620</v>
      </c>
      <c r="AJ503">
        <v>50</v>
      </c>
      <c r="AK503" t="s">
        <v>57</v>
      </c>
      <c r="AL503">
        <v>50630</v>
      </c>
      <c r="AM503" t="s">
        <v>55</v>
      </c>
      <c r="AN503" t="s">
        <v>55</v>
      </c>
      <c r="AO503" t="s">
        <v>55</v>
      </c>
      <c r="AS503" t="s">
        <v>343</v>
      </c>
      <c r="AT503">
        <v>0</v>
      </c>
      <c r="AU503">
        <v>0</v>
      </c>
      <c r="AV503">
        <v>0</v>
      </c>
      <c r="BB503">
        <v>0</v>
      </c>
      <c r="BC503">
        <v>0</v>
      </c>
      <c r="BD503" t="s">
        <v>60</v>
      </c>
      <c r="BE503" t="s">
        <v>2497</v>
      </c>
      <c r="BF503">
        <v>634333759</v>
      </c>
      <c r="BH503" t="s">
        <v>323</v>
      </c>
      <c r="BI503" t="s">
        <v>320</v>
      </c>
      <c r="BJ503" s="23">
        <v>0.46527777777777779</v>
      </c>
      <c r="BK503">
        <v>39.6</v>
      </c>
      <c r="BL503">
        <v>4.6900000000000004</v>
      </c>
      <c r="BM503">
        <v>0</v>
      </c>
      <c r="BN503">
        <v>-30.14</v>
      </c>
      <c r="BO503">
        <v>14.15</v>
      </c>
      <c r="BP503" t="s">
        <v>60</v>
      </c>
      <c r="BQ503">
        <v>1.153163127</v>
      </c>
      <c r="BR503" t="s">
        <v>61</v>
      </c>
    </row>
    <row r="504" spans="1:70" x14ac:dyDescent="0.2">
      <c r="A504" s="19">
        <f t="shared" si="28"/>
        <v>16.490000000000002</v>
      </c>
      <c r="B504" s="20">
        <v>3752</v>
      </c>
      <c r="D504" s="2" t="s">
        <v>1381</v>
      </c>
      <c r="E504" s="2" t="str">
        <f t="shared" si="27"/>
        <v>ST</v>
      </c>
      <c r="F504">
        <v>200720433</v>
      </c>
      <c r="G504">
        <v>202606</v>
      </c>
      <c r="H504" t="s">
        <v>52</v>
      </c>
      <c r="I504" t="s">
        <v>321</v>
      </c>
      <c r="J504" t="s">
        <v>322</v>
      </c>
      <c r="K504" t="s">
        <v>54</v>
      </c>
      <c r="L504" s="5">
        <v>46301</v>
      </c>
      <c r="M504">
        <v>46332</v>
      </c>
      <c r="N504" s="21">
        <v>872882143568</v>
      </c>
      <c r="P504" t="s">
        <v>326</v>
      </c>
      <c r="Q504" t="s">
        <v>326</v>
      </c>
      <c r="R504" t="s">
        <v>56</v>
      </c>
      <c r="S504" t="s">
        <v>327</v>
      </c>
      <c r="T504">
        <v>21</v>
      </c>
      <c r="U504" t="s">
        <v>57</v>
      </c>
      <c r="V504">
        <v>21320</v>
      </c>
      <c r="W504">
        <v>79.569999999999993</v>
      </c>
      <c r="X504">
        <v>109.05</v>
      </c>
      <c r="Y504">
        <v>0</v>
      </c>
      <c r="Z504">
        <v>-60.55</v>
      </c>
      <c r="AA504">
        <v>128.07</v>
      </c>
      <c r="AB504">
        <v>6</v>
      </c>
      <c r="AC504">
        <v>78.98</v>
      </c>
      <c r="AD504">
        <v>78.98</v>
      </c>
      <c r="AE504" t="s">
        <v>8758</v>
      </c>
      <c r="AF504" t="s">
        <v>3621</v>
      </c>
      <c r="AG504" t="s">
        <v>3621</v>
      </c>
      <c r="AH504" t="s">
        <v>3622</v>
      </c>
      <c r="AI504" t="s">
        <v>3623</v>
      </c>
      <c r="AJ504">
        <v>67</v>
      </c>
      <c r="AK504" t="s">
        <v>57</v>
      </c>
      <c r="AL504">
        <v>67150</v>
      </c>
      <c r="AM504" t="s">
        <v>55</v>
      </c>
      <c r="AN504" t="s">
        <v>55</v>
      </c>
      <c r="AO504" t="s">
        <v>55</v>
      </c>
      <c r="AS504" t="s">
        <v>343</v>
      </c>
      <c r="AT504">
        <v>26</v>
      </c>
      <c r="AU504">
        <v>41</v>
      </c>
      <c r="AV504">
        <v>31</v>
      </c>
      <c r="BB504">
        <v>0</v>
      </c>
      <c r="BC504">
        <v>0</v>
      </c>
      <c r="BD504" t="s">
        <v>60</v>
      </c>
      <c r="BE504" t="s">
        <v>2497</v>
      </c>
      <c r="BF504">
        <v>634333759</v>
      </c>
      <c r="BH504" t="s">
        <v>323</v>
      </c>
      <c r="BI504" t="s">
        <v>320</v>
      </c>
      <c r="BJ504" s="23">
        <v>0.47361111111111109</v>
      </c>
      <c r="BK504">
        <v>69</v>
      </c>
      <c r="BL504">
        <v>94.57</v>
      </c>
      <c r="BM504">
        <v>0</v>
      </c>
      <c r="BN504">
        <v>-52.51</v>
      </c>
      <c r="BO504">
        <v>111.06</v>
      </c>
      <c r="BP504" t="s">
        <v>60</v>
      </c>
      <c r="BQ504">
        <v>1.153163127</v>
      </c>
      <c r="BR504" t="s">
        <v>61</v>
      </c>
    </row>
    <row r="505" spans="1:70" x14ac:dyDescent="0.2">
      <c r="A505" s="19">
        <f t="shared" si="28"/>
        <v>14.150000000000006</v>
      </c>
      <c r="B505" s="20">
        <v>3752</v>
      </c>
      <c r="D505" s="2" t="s">
        <v>1381</v>
      </c>
      <c r="E505" s="2" t="str">
        <f t="shared" si="27"/>
        <v>ST</v>
      </c>
      <c r="F505">
        <v>200720433</v>
      </c>
      <c r="G505">
        <v>202606</v>
      </c>
      <c r="H505" t="s">
        <v>52</v>
      </c>
      <c r="I505" t="s">
        <v>321</v>
      </c>
      <c r="J505" t="s">
        <v>322</v>
      </c>
      <c r="K505" t="s">
        <v>54</v>
      </c>
      <c r="L505">
        <v>46301</v>
      </c>
      <c r="M505">
        <v>46332</v>
      </c>
      <c r="N505" s="21">
        <v>872882414880</v>
      </c>
      <c r="P505" t="s">
        <v>326</v>
      </c>
      <c r="Q505" t="s">
        <v>326</v>
      </c>
      <c r="R505" t="s">
        <v>56</v>
      </c>
      <c r="S505" t="s">
        <v>327</v>
      </c>
      <c r="T505">
        <v>21</v>
      </c>
      <c r="U505" t="s">
        <v>57</v>
      </c>
      <c r="V505">
        <v>21320</v>
      </c>
      <c r="W505">
        <v>68.27</v>
      </c>
      <c r="X505">
        <v>8.1</v>
      </c>
      <c r="Y505">
        <v>0</v>
      </c>
      <c r="Z505">
        <v>-51.95</v>
      </c>
      <c r="AA505">
        <v>24.41</v>
      </c>
      <c r="AB505">
        <v>5</v>
      </c>
      <c r="AC505">
        <v>63.8</v>
      </c>
      <c r="AD505">
        <v>63.8</v>
      </c>
      <c r="AE505" t="s">
        <v>8759</v>
      </c>
      <c r="AF505" t="s">
        <v>3624</v>
      </c>
      <c r="AG505" t="s">
        <v>3624</v>
      </c>
      <c r="AH505" t="s">
        <v>3625</v>
      </c>
      <c r="AI505" t="s">
        <v>3626</v>
      </c>
      <c r="AJ505">
        <v>90</v>
      </c>
      <c r="AK505" t="s">
        <v>57</v>
      </c>
      <c r="AL505">
        <v>90850</v>
      </c>
      <c r="AM505" t="s">
        <v>55</v>
      </c>
      <c r="AN505" t="s">
        <v>55</v>
      </c>
      <c r="AO505" t="s">
        <v>55</v>
      </c>
      <c r="AS505" t="s">
        <v>343</v>
      </c>
      <c r="AT505">
        <v>0</v>
      </c>
      <c r="AU505">
        <v>0</v>
      </c>
      <c r="AV505">
        <v>0</v>
      </c>
      <c r="BB505">
        <v>0</v>
      </c>
      <c r="BC505">
        <v>0</v>
      </c>
      <c r="BD505" t="s">
        <v>60</v>
      </c>
      <c r="BE505" s="5" t="s">
        <v>2497</v>
      </c>
      <c r="BF505">
        <v>634333759</v>
      </c>
      <c r="BH505" t="s">
        <v>323</v>
      </c>
      <c r="BI505" t="s">
        <v>320</v>
      </c>
      <c r="BJ505" s="23">
        <v>0.49652777777777779</v>
      </c>
      <c r="BK505">
        <v>59.2</v>
      </c>
      <c r="BL505">
        <v>7.02</v>
      </c>
      <c r="BM505">
        <v>0</v>
      </c>
      <c r="BN505">
        <v>-45.05</v>
      </c>
      <c r="BO505">
        <v>21.17</v>
      </c>
      <c r="BP505" t="s">
        <v>60</v>
      </c>
      <c r="BQ505">
        <v>1.153163127</v>
      </c>
      <c r="BR505" t="s">
        <v>61</v>
      </c>
    </row>
    <row r="506" spans="1:70" x14ac:dyDescent="0.2">
      <c r="A506" s="19">
        <f t="shared" si="28"/>
        <v>10.469999999999999</v>
      </c>
      <c r="B506" s="20">
        <v>3752</v>
      </c>
      <c r="D506" s="2" t="s">
        <v>1381</v>
      </c>
      <c r="E506" s="2" t="str">
        <f t="shared" ref="E506:E569" si="29">IF(J506="FedEx Priority","ST","FICP")</f>
        <v>ST</v>
      </c>
      <c r="F506">
        <v>200720433</v>
      </c>
      <c r="G506">
        <v>202606</v>
      </c>
      <c r="H506" t="s">
        <v>52</v>
      </c>
      <c r="I506" t="s">
        <v>321</v>
      </c>
      <c r="J506" t="s">
        <v>322</v>
      </c>
      <c r="K506" t="s">
        <v>54</v>
      </c>
      <c r="L506">
        <v>46148</v>
      </c>
      <c r="M506" s="5">
        <v>46240</v>
      </c>
      <c r="N506" s="21">
        <v>872645030680</v>
      </c>
      <c r="P506" t="s">
        <v>326</v>
      </c>
      <c r="Q506" t="s">
        <v>326</v>
      </c>
      <c r="R506" t="s">
        <v>56</v>
      </c>
      <c r="S506" t="s">
        <v>327</v>
      </c>
      <c r="T506">
        <v>21</v>
      </c>
      <c r="U506" t="s">
        <v>57</v>
      </c>
      <c r="V506">
        <v>21320</v>
      </c>
      <c r="W506">
        <v>50.86</v>
      </c>
      <c r="X506">
        <v>6.03</v>
      </c>
      <c r="Y506">
        <v>0</v>
      </c>
      <c r="Z506">
        <v>-38.700000000000003</v>
      </c>
      <c r="AA506">
        <v>18.18</v>
      </c>
      <c r="AB506">
        <v>3</v>
      </c>
      <c r="AC506">
        <v>37.619999999999997</v>
      </c>
      <c r="AD506">
        <v>37.619999999999997</v>
      </c>
      <c r="AE506" t="s">
        <v>8760</v>
      </c>
      <c r="AF506" t="s">
        <v>3627</v>
      </c>
      <c r="AG506" t="s">
        <v>3627</v>
      </c>
      <c r="AH506" t="s">
        <v>3628</v>
      </c>
      <c r="AI506" t="s">
        <v>1766</v>
      </c>
      <c r="AJ506">
        <v>94</v>
      </c>
      <c r="AK506" t="s">
        <v>57</v>
      </c>
      <c r="AL506">
        <v>94220</v>
      </c>
      <c r="AM506" t="s">
        <v>55</v>
      </c>
      <c r="AN506" t="s">
        <v>55</v>
      </c>
      <c r="AO506" t="s">
        <v>55</v>
      </c>
      <c r="AS506" t="s">
        <v>343</v>
      </c>
      <c r="AT506">
        <v>0</v>
      </c>
      <c r="AU506">
        <v>0</v>
      </c>
      <c r="AV506">
        <v>0</v>
      </c>
      <c r="BB506">
        <v>0</v>
      </c>
      <c r="BC506">
        <v>0</v>
      </c>
      <c r="BD506" t="s">
        <v>60</v>
      </c>
      <c r="BE506" t="s">
        <v>2497</v>
      </c>
      <c r="BF506">
        <v>634333759</v>
      </c>
      <c r="BH506" t="s">
        <v>323</v>
      </c>
      <c r="BI506" t="s">
        <v>320</v>
      </c>
      <c r="BJ506" s="23">
        <v>0.53125</v>
      </c>
      <c r="BK506">
        <v>43.8</v>
      </c>
      <c r="BL506">
        <v>5.19</v>
      </c>
      <c r="BM506">
        <v>0</v>
      </c>
      <c r="BN506">
        <v>-33.33</v>
      </c>
      <c r="BO506">
        <v>15.66</v>
      </c>
      <c r="BP506" t="s">
        <v>60</v>
      </c>
      <c r="BQ506">
        <v>1.161210911</v>
      </c>
      <c r="BR506" t="s">
        <v>61</v>
      </c>
    </row>
    <row r="507" spans="1:70" x14ac:dyDescent="0.2">
      <c r="A507" s="19">
        <f t="shared" si="28"/>
        <v>9.8000000000000007</v>
      </c>
      <c r="B507" s="20">
        <v>3752</v>
      </c>
      <c r="D507" s="2" t="s">
        <v>1381</v>
      </c>
      <c r="E507" s="2" t="str">
        <f t="shared" si="29"/>
        <v>ST</v>
      </c>
      <c r="F507">
        <v>200720433</v>
      </c>
      <c r="G507">
        <v>202606</v>
      </c>
      <c r="H507" t="s">
        <v>52</v>
      </c>
      <c r="I507" t="s">
        <v>321</v>
      </c>
      <c r="J507" t="s">
        <v>322</v>
      </c>
      <c r="K507" t="s">
        <v>54</v>
      </c>
      <c r="L507" s="5" t="s">
        <v>2039</v>
      </c>
      <c r="M507" s="5" t="s">
        <v>2464</v>
      </c>
      <c r="N507" s="21">
        <v>872385044280</v>
      </c>
      <c r="P507" t="s">
        <v>326</v>
      </c>
      <c r="Q507" t="s">
        <v>326</v>
      </c>
      <c r="R507" t="s">
        <v>56</v>
      </c>
      <c r="S507" t="s">
        <v>327</v>
      </c>
      <c r="T507">
        <v>21</v>
      </c>
      <c r="U507" t="s">
        <v>57</v>
      </c>
      <c r="V507">
        <v>21320</v>
      </c>
      <c r="W507">
        <v>47.71</v>
      </c>
      <c r="X507">
        <v>5.07</v>
      </c>
      <c r="Y507">
        <v>0</v>
      </c>
      <c r="Z507">
        <v>-36.31</v>
      </c>
      <c r="AA507">
        <v>16.48</v>
      </c>
      <c r="AB507">
        <v>2</v>
      </c>
      <c r="AC507">
        <v>35.200000000000003</v>
      </c>
      <c r="AD507">
        <v>6.16</v>
      </c>
      <c r="AE507" t="s">
        <v>8761</v>
      </c>
      <c r="AF507" t="s">
        <v>3629</v>
      </c>
      <c r="AG507" t="s">
        <v>3629</v>
      </c>
      <c r="AH507" t="s">
        <v>3630</v>
      </c>
      <c r="AI507" t="s">
        <v>3631</v>
      </c>
      <c r="AJ507">
        <v>86</v>
      </c>
      <c r="AK507" t="s">
        <v>57</v>
      </c>
      <c r="AL507">
        <v>86300</v>
      </c>
      <c r="AM507" t="s">
        <v>55</v>
      </c>
      <c r="AN507" t="s">
        <v>55</v>
      </c>
      <c r="AO507" t="s">
        <v>55</v>
      </c>
      <c r="AS507" t="s">
        <v>343</v>
      </c>
      <c r="AT507">
        <v>0</v>
      </c>
      <c r="AU507">
        <v>0</v>
      </c>
      <c r="AV507">
        <v>0</v>
      </c>
      <c r="BB507">
        <v>0</v>
      </c>
      <c r="BC507">
        <v>0</v>
      </c>
      <c r="BD507" t="s">
        <v>60</v>
      </c>
      <c r="BE507">
        <v>46240</v>
      </c>
      <c r="BF507">
        <v>634324015</v>
      </c>
      <c r="BH507" t="s">
        <v>323</v>
      </c>
      <c r="BI507" t="s">
        <v>320</v>
      </c>
      <c r="BJ507" s="23">
        <v>0.50208333333333333</v>
      </c>
      <c r="BK507">
        <v>41</v>
      </c>
      <c r="BL507">
        <v>4.3600000000000003</v>
      </c>
      <c r="BM507">
        <v>0</v>
      </c>
      <c r="BN507">
        <v>-31.2</v>
      </c>
      <c r="BO507">
        <v>14.16</v>
      </c>
      <c r="BP507" t="s">
        <v>60</v>
      </c>
      <c r="BQ507">
        <v>1.163724384</v>
      </c>
      <c r="BR507" t="s">
        <v>61</v>
      </c>
    </row>
    <row r="508" spans="1:70" x14ac:dyDescent="0.2">
      <c r="A508" s="19">
        <f t="shared" si="28"/>
        <v>10.469999999999999</v>
      </c>
      <c r="B508" s="20">
        <v>3752</v>
      </c>
      <c r="D508" s="2" t="s">
        <v>1381</v>
      </c>
      <c r="E508" s="2" t="str">
        <f t="shared" si="29"/>
        <v>ST</v>
      </c>
      <c r="F508">
        <v>200720433</v>
      </c>
      <c r="G508">
        <v>202606</v>
      </c>
      <c r="H508" t="s">
        <v>52</v>
      </c>
      <c r="I508" t="s">
        <v>321</v>
      </c>
      <c r="J508" t="s">
        <v>322</v>
      </c>
      <c r="K508" t="s">
        <v>54</v>
      </c>
      <c r="L508">
        <v>46240</v>
      </c>
      <c r="M508">
        <v>46271</v>
      </c>
      <c r="N508" s="21">
        <v>872771914850</v>
      </c>
      <c r="P508" t="s">
        <v>326</v>
      </c>
      <c r="Q508" t="s">
        <v>326</v>
      </c>
      <c r="R508" t="s">
        <v>56</v>
      </c>
      <c r="S508" t="s">
        <v>327</v>
      </c>
      <c r="T508">
        <v>21</v>
      </c>
      <c r="U508" t="s">
        <v>57</v>
      </c>
      <c r="V508">
        <v>21320</v>
      </c>
      <c r="W508">
        <v>50.49</v>
      </c>
      <c r="X508">
        <v>5.98</v>
      </c>
      <c r="Y508">
        <v>0</v>
      </c>
      <c r="Z508">
        <v>-38.42</v>
      </c>
      <c r="AA508">
        <v>18.05</v>
      </c>
      <c r="AB508">
        <v>3</v>
      </c>
      <c r="AC508">
        <v>38.94</v>
      </c>
      <c r="AD508">
        <v>38.94</v>
      </c>
      <c r="AE508" t="s">
        <v>8762</v>
      </c>
      <c r="AF508" t="s">
        <v>442</v>
      </c>
      <c r="AG508" t="s">
        <v>442</v>
      </c>
      <c r="AH508" t="s">
        <v>3632</v>
      </c>
      <c r="AI508" t="s">
        <v>3633</v>
      </c>
      <c r="AJ508">
        <v>42</v>
      </c>
      <c r="AK508" t="s">
        <v>57</v>
      </c>
      <c r="AL508">
        <v>42100</v>
      </c>
      <c r="AM508" t="s">
        <v>55</v>
      </c>
      <c r="AN508" t="s">
        <v>55</v>
      </c>
      <c r="AO508" t="s">
        <v>55</v>
      </c>
      <c r="AS508" t="s">
        <v>343</v>
      </c>
      <c r="AT508">
        <v>26</v>
      </c>
      <c r="AU508">
        <v>31</v>
      </c>
      <c r="AV508">
        <v>39</v>
      </c>
      <c r="BB508">
        <v>0</v>
      </c>
      <c r="BC508">
        <v>0</v>
      </c>
      <c r="BD508" t="s">
        <v>60</v>
      </c>
      <c r="BE508" s="5" t="s">
        <v>2497</v>
      </c>
      <c r="BF508">
        <v>634333759</v>
      </c>
      <c r="BH508" t="s">
        <v>323</v>
      </c>
      <c r="BI508" t="s">
        <v>320</v>
      </c>
      <c r="BJ508" s="23">
        <v>0.43055555555555558</v>
      </c>
      <c r="BK508">
        <v>43.8</v>
      </c>
      <c r="BL508">
        <v>5.19</v>
      </c>
      <c r="BM508">
        <v>0</v>
      </c>
      <c r="BN508">
        <v>-33.33</v>
      </c>
      <c r="BO508">
        <v>15.66</v>
      </c>
      <c r="BP508" t="s">
        <v>60</v>
      </c>
      <c r="BQ508">
        <v>1.1527377519999999</v>
      </c>
      <c r="BR508" t="s">
        <v>61</v>
      </c>
    </row>
    <row r="509" spans="1:70" x14ac:dyDescent="0.2">
      <c r="A509" s="19">
        <f t="shared" si="28"/>
        <v>9.4600000000000009</v>
      </c>
      <c r="B509" s="20">
        <v>3752</v>
      </c>
      <c r="D509" s="2" t="s">
        <v>1381</v>
      </c>
      <c r="E509" s="2" t="str">
        <f t="shared" si="29"/>
        <v>ST</v>
      </c>
      <c r="F509">
        <v>200720433</v>
      </c>
      <c r="G509">
        <v>202606</v>
      </c>
      <c r="H509" t="s">
        <v>52</v>
      </c>
      <c r="I509" t="s">
        <v>321</v>
      </c>
      <c r="J509" t="s">
        <v>322</v>
      </c>
      <c r="K509" t="s">
        <v>54</v>
      </c>
      <c r="L509">
        <v>46118</v>
      </c>
      <c r="M509">
        <v>46148</v>
      </c>
      <c r="N509" s="21">
        <v>872640876269</v>
      </c>
      <c r="P509" t="s">
        <v>326</v>
      </c>
      <c r="Q509" t="s">
        <v>326</v>
      </c>
      <c r="R509" t="s">
        <v>56</v>
      </c>
      <c r="S509" t="s">
        <v>327</v>
      </c>
      <c r="T509">
        <v>21</v>
      </c>
      <c r="U509" t="s">
        <v>57</v>
      </c>
      <c r="V509">
        <v>21320</v>
      </c>
      <c r="W509">
        <v>46.09</v>
      </c>
      <c r="X509">
        <v>5.46</v>
      </c>
      <c r="Y509">
        <v>0</v>
      </c>
      <c r="Z509">
        <v>-35.08</v>
      </c>
      <c r="AA509">
        <v>16.47</v>
      </c>
      <c r="AB509">
        <v>2</v>
      </c>
      <c r="AC509">
        <v>33</v>
      </c>
      <c r="AD509">
        <v>33</v>
      </c>
      <c r="AE509" t="s">
        <v>8763</v>
      </c>
      <c r="AF509" t="s">
        <v>3634</v>
      </c>
      <c r="AG509" t="s">
        <v>3634</v>
      </c>
      <c r="AH509" t="s">
        <v>3635</v>
      </c>
      <c r="AI509" t="s">
        <v>993</v>
      </c>
      <c r="AJ509">
        <v>75</v>
      </c>
      <c r="AK509" t="s">
        <v>57</v>
      </c>
      <c r="AL509">
        <v>75001</v>
      </c>
      <c r="AM509" t="s">
        <v>55</v>
      </c>
      <c r="AN509" t="s">
        <v>55</v>
      </c>
      <c r="AO509" t="s">
        <v>55</v>
      </c>
      <c r="AS509" t="s">
        <v>343</v>
      </c>
      <c r="AT509">
        <v>20</v>
      </c>
      <c r="AU509">
        <v>31</v>
      </c>
      <c r="AV509">
        <v>40</v>
      </c>
      <c r="BB509">
        <v>0</v>
      </c>
      <c r="BC509">
        <v>0</v>
      </c>
      <c r="BD509" t="s">
        <v>60</v>
      </c>
      <c r="BE509" t="s">
        <v>2497</v>
      </c>
      <c r="BF509">
        <v>634333759</v>
      </c>
      <c r="BH509" t="s">
        <v>323</v>
      </c>
      <c r="BI509" t="s">
        <v>320</v>
      </c>
      <c r="BJ509" s="23">
        <v>0.49166666666666664</v>
      </c>
      <c r="BK509">
        <v>39.6</v>
      </c>
      <c r="BL509">
        <v>4.6900000000000004</v>
      </c>
      <c r="BM509">
        <v>0</v>
      </c>
      <c r="BN509">
        <v>-30.14</v>
      </c>
      <c r="BO509">
        <v>14.15</v>
      </c>
      <c r="BP509" t="s">
        <v>60</v>
      </c>
      <c r="BQ509">
        <v>1.163778556</v>
      </c>
      <c r="BR509" t="s">
        <v>61</v>
      </c>
    </row>
    <row r="510" spans="1:70" x14ac:dyDescent="0.2">
      <c r="A510" s="19">
        <f t="shared" si="28"/>
        <v>21.179999999999993</v>
      </c>
      <c r="B510" s="20">
        <v>3752</v>
      </c>
      <c r="D510" s="2" t="s">
        <v>1381</v>
      </c>
      <c r="E510" s="2" t="str">
        <f t="shared" si="29"/>
        <v>ST</v>
      </c>
      <c r="F510">
        <v>200720433</v>
      </c>
      <c r="G510">
        <v>202606</v>
      </c>
      <c r="H510" t="s">
        <v>52</v>
      </c>
      <c r="I510" t="s">
        <v>321</v>
      </c>
      <c r="J510" t="s">
        <v>322</v>
      </c>
      <c r="K510" t="s">
        <v>54</v>
      </c>
      <c r="L510">
        <v>46028</v>
      </c>
      <c r="M510">
        <v>46118</v>
      </c>
      <c r="N510" s="21">
        <v>872388877331</v>
      </c>
      <c r="P510" t="s">
        <v>326</v>
      </c>
      <c r="Q510" t="s">
        <v>326</v>
      </c>
      <c r="R510" t="s">
        <v>56</v>
      </c>
      <c r="S510" t="s">
        <v>327</v>
      </c>
      <c r="T510">
        <v>21</v>
      </c>
      <c r="U510" t="s">
        <v>57</v>
      </c>
      <c r="V510">
        <v>21320</v>
      </c>
      <c r="W510">
        <v>103.35</v>
      </c>
      <c r="X510">
        <v>195.9</v>
      </c>
      <c r="Y510">
        <v>0</v>
      </c>
      <c r="Z510">
        <v>-78.64</v>
      </c>
      <c r="AA510">
        <v>220.61</v>
      </c>
      <c r="AB510">
        <v>7</v>
      </c>
      <c r="AC510">
        <v>110</v>
      </c>
      <c r="AD510">
        <v>46.2</v>
      </c>
      <c r="AE510" t="s">
        <v>8764</v>
      </c>
      <c r="AF510" t="s">
        <v>3636</v>
      </c>
      <c r="AG510" t="s">
        <v>3636</v>
      </c>
      <c r="AH510" t="s">
        <v>3637</v>
      </c>
      <c r="AI510" t="s">
        <v>2071</v>
      </c>
      <c r="AJ510">
        <v>20</v>
      </c>
      <c r="AK510" t="s">
        <v>57</v>
      </c>
      <c r="AL510">
        <v>20260</v>
      </c>
      <c r="AM510" t="s">
        <v>55</v>
      </c>
      <c r="AN510" t="s">
        <v>55</v>
      </c>
      <c r="AO510" t="s">
        <v>55</v>
      </c>
      <c r="AS510" t="s">
        <v>343</v>
      </c>
      <c r="AT510">
        <v>0</v>
      </c>
      <c r="AU510">
        <v>0</v>
      </c>
      <c r="AV510">
        <v>0</v>
      </c>
      <c r="BB510">
        <v>0</v>
      </c>
      <c r="BC510">
        <v>0</v>
      </c>
      <c r="BD510" t="s">
        <v>60</v>
      </c>
      <c r="BE510" s="5">
        <v>46240</v>
      </c>
      <c r="BF510">
        <v>634324015</v>
      </c>
      <c r="BH510" t="s">
        <v>323</v>
      </c>
      <c r="BI510" t="s">
        <v>320</v>
      </c>
      <c r="BJ510" s="23">
        <v>0.47847222222222224</v>
      </c>
      <c r="BK510">
        <v>88.6</v>
      </c>
      <c r="BL510">
        <v>167.95</v>
      </c>
      <c r="BM510">
        <v>0</v>
      </c>
      <c r="BN510">
        <v>-67.42</v>
      </c>
      <c r="BO510">
        <v>189.13</v>
      </c>
      <c r="BP510" t="s">
        <v>60</v>
      </c>
      <c r="BQ510">
        <v>1.1664392109999999</v>
      </c>
      <c r="BR510" t="s">
        <v>61</v>
      </c>
    </row>
    <row r="511" spans="1:70" x14ac:dyDescent="0.2">
      <c r="A511" s="19">
        <f t="shared" si="28"/>
        <v>13.14</v>
      </c>
      <c r="B511" s="20">
        <v>3752</v>
      </c>
      <c r="D511" s="2" t="s">
        <v>346</v>
      </c>
      <c r="E511" s="2" t="str">
        <f t="shared" si="29"/>
        <v>ST</v>
      </c>
      <c r="F511">
        <v>200720433</v>
      </c>
      <c r="G511">
        <v>202606</v>
      </c>
      <c r="H511" t="s">
        <v>52</v>
      </c>
      <c r="I511" t="s">
        <v>321</v>
      </c>
      <c r="J511" t="s">
        <v>322</v>
      </c>
      <c r="K511" t="s">
        <v>54</v>
      </c>
      <c r="L511" s="5">
        <v>46148</v>
      </c>
      <c r="M511" s="5">
        <v>46271</v>
      </c>
      <c r="N511" s="21">
        <v>872530012240</v>
      </c>
      <c r="P511" t="s">
        <v>326</v>
      </c>
      <c r="Q511" t="s">
        <v>326</v>
      </c>
      <c r="R511" t="s">
        <v>56</v>
      </c>
      <c r="S511" t="s">
        <v>327</v>
      </c>
      <c r="T511">
        <v>21</v>
      </c>
      <c r="U511" t="s">
        <v>57</v>
      </c>
      <c r="V511">
        <v>21320</v>
      </c>
      <c r="W511">
        <v>63.87</v>
      </c>
      <c r="X511">
        <v>7.57</v>
      </c>
      <c r="Y511">
        <v>0</v>
      </c>
      <c r="Z511">
        <v>-48.61</v>
      </c>
      <c r="AA511">
        <v>22.83</v>
      </c>
      <c r="AB511">
        <v>3</v>
      </c>
      <c r="AC511">
        <v>56.54</v>
      </c>
      <c r="AD511">
        <v>56.54</v>
      </c>
      <c r="AE511" t="s">
        <v>2373</v>
      </c>
      <c r="AF511" t="s">
        <v>2532</v>
      </c>
      <c r="AG511" t="s">
        <v>2532</v>
      </c>
      <c r="AH511" t="s">
        <v>2533</v>
      </c>
      <c r="AI511" t="s">
        <v>2534</v>
      </c>
      <c r="AJ511">
        <v>83</v>
      </c>
      <c r="AK511" t="s">
        <v>57</v>
      </c>
      <c r="AL511">
        <v>83420</v>
      </c>
      <c r="AM511" t="s">
        <v>55</v>
      </c>
      <c r="AN511" t="s">
        <v>55</v>
      </c>
      <c r="AO511" t="s">
        <v>55</v>
      </c>
      <c r="AS511" t="s">
        <v>343</v>
      </c>
      <c r="AT511">
        <v>4</v>
      </c>
      <c r="AU511">
        <v>74</v>
      </c>
      <c r="AV511">
        <v>113</v>
      </c>
      <c r="BB511">
        <v>0</v>
      </c>
      <c r="BC511">
        <v>0</v>
      </c>
      <c r="BD511" t="s">
        <v>60</v>
      </c>
      <c r="BE511" s="5" t="s">
        <v>2497</v>
      </c>
      <c r="BF511">
        <v>634333759</v>
      </c>
      <c r="BH511" t="s">
        <v>323</v>
      </c>
      <c r="BI511" t="s">
        <v>320</v>
      </c>
      <c r="BJ511" s="23">
        <v>0.74305555555555558</v>
      </c>
      <c r="BK511">
        <v>55</v>
      </c>
      <c r="BL511">
        <v>6.52</v>
      </c>
      <c r="BM511">
        <v>0</v>
      </c>
      <c r="BN511">
        <v>-41.86</v>
      </c>
      <c r="BO511">
        <v>19.66</v>
      </c>
      <c r="BP511" t="s">
        <v>60</v>
      </c>
      <c r="BQ511">
        <v>1.161210911</v>
      </c>
      <c r="BR511" t="s">
        <v>61</v>
      </c>
    </row>
    <row r="512" spans="1:70" x14ac:dyDescent="0.2">
      <c r="A512" s="19">
        <f t="shared" si="28"/>
        <v>15.149999999999999</v>
      </c>
      <c r="B512" s="20">
        <v>3752</v>
      </c>
      <c r="D512" s="2" t="s">
        <v>1381</v>
      </c>
      <c r="E512" s="2" t="str">
        <f t="shared" si="29"/>
        <v>ST</v>
      </c>
      <c r="F512">
        <v>200720433</v>
      </c>
      <c r="G512">
        <v>202606</v>
      </c>
      <c r="H512" t="s">
        <v>52</v>
      </c>
      <c r="I512" t="s">
        <v>321</v>
      </c>
      <c r="J512" t="s">
        <v>322</v>
      </c>
      <c r="K512" t="s">
        <v>54</v>
      </c>
      <c r="L512">
        <v>46301</v>
      </c>
      <c r="M512">
        <v>46332</v>
      </c>
      <c r="N512" s="21">
        <v>872882435866</v>
      </c>
      <c r="P512" t="s">
        <v>326</v>
      </c>
      <c r="Q512" t="s">
        <v>326</v>
      </c>
      <c r="R512" t="s">
        <v>56</v>
      </c>
      <c r="S512" t="s">
        <v>327</v>
      </c>
      <c r="T512">
        <v>21</v>
      </c>
      <c r="U512" t="s">
        <v>57</v>
      </c>
      <c r="V512">
        <v>21320</v>
      </c>
      <c r="W512">
        <v>73.11</v>
      </c>
      <c r="X512">
        <v>8.66</v>
      </c>
      <c r="Y512">
        <v>0</v>
      </c>
      <c r="Z512">
        <v>-55.64</v>
      </c>
      <c r="AA512">
        <v>26.13</v>
      </c>
      <c r="AB512">
        <v>4</v>
      </c>
      <c r="AC512">
        <v>69.52</v>
      </c>
      <c r="AD512">
        <v>69.52</v>
      </c>
      <c r="AE512" t="s">
        <v>8765</v>
      </c>
      <c r="AF512" t="s">
        <v>3638</v>
      </c>
      <c r="AG512" t="s">
        <v>3638</v>
      </c>
      <c r="AH512" t="s">
        <v>3639</v>
      </c>
      <c r="AI512" t="s">
        <v>3640</v>
      </c>
      <c r="AJ512">
        <v>31</v>
      </c>
      <c r="AK512" t="s">
        <v>57</v>
      </c>
      <c r="AL512">
        <v>31450</v>
      </c>
      <c r="AM512" t="s">
        <v>55</v>
      </c>
      <c r="AN512" t="s">
        <v>55</v>
      </c>
      <c r="AO512" t="s">
        <v>55</v>
      </c>
      <c r="AS512" t="s">
        <v>343</v>
      </c>
      <c r="AT512">
        <v>15</v>
      </c>
      <c r="AU512">
        <v>30</v>
      </c>
      <c r="AV512">
        <v>40</v>
      </c>
      <c r="BB512">
        <v>0</v>
      </c>
      <c r="BC512">
        <v>0</v>
      </c>
      <c r="BD512" t="s">
        <v>60</v>
      </c>
      <c r="BE512" t="s">
        <v>2497</v>
      </c>
      <c r="BF512">
        <v>634333759</v>
      </c>
      <c r="BH512" t="s">
        <v>323</v>
      </c>
      <c r="BI512" t="s">
        <v>320</v>
      </c>
      <c r="BJ512" s="23">
        <v>0.45277777777777778</v>
      </c>
      <c r="BK512">
        <v>63.4</v>
      </c>
      <c r="BL512">
        <v>7.51</v>
      </c>
      <c r="BM512">
        <v>0</v>
      </c>
      <c r="BN512">
        <v>-48.25</v>
      </c>
      <c r="BO512">
        <v>22.66</v>
      </c>
      <c r="BP512" t="s">
        <v>60</v>
      </c>
      <c r="BQ512">
        <v>1.153163127</v>
      </c>
      <c r="BR512" t="s">
        <v>61</v>
      </c>
    </row>
    <row r="513" spans="1:70" x14ac:dyDescent="0.2">
      <c r="A513" s="19">
        <f t="shared" si="28"/>
        <v>16.830000000000005</v>
      </c>
      <c r="B513" s="20">
        <v>3752</v>
      </c>
      <c r="D513" s="2" t="s">
        <v>1381</v>
      </c>
      <c r="E513" s="2" t="str">
        <f t="shared" si="29"/>
        <v>ST</v>
      </c>
      <c r="F513">
        <v>200720433</v>
      </c>
      <c r="G513">
        <v>202606</v>
      </c>
      <c r="H513" t="s">
        <v>52</v>
      </c>
      <c r="I513" t="s">
        <v>321</v>
      </c>
      <c r="J513" t="s">
        <v>322</v>
      </c>
      <c r="K513" t="s">
        <v>54</v>
      </c>
      <c r="L513">
        <v>46148</v>
      </c>
      <c r="M513">
        <v>46240</v>
      </c>
      <c r="N513" s="21">
        <v>872688743784</v>
      </c>
      <c r="P513" t="s">
        <v>326</v>
      </c>
      <c r="Q513" t="s">
        <v>326</v>
      </c>
      <c r="R513" t="s">
        <v>56</v>
      </c>
      <c r="S513" t="s">
        <v>327</v>
      </c>
      <c r="T513">
        <v>21</v>
      </c>
      <c r="U513" t="s">
        <v>57</v>
      </c>
      <c r="V513">
        <v>21320</v>
      </c>
      <c r="W513">
        <v>81.75</v>
      </c>
      <c r="X513">
        <v>110.02</v>
      </c>
      <c r="Y513">
        <v>0</v>
      </c>
      <c r="Z513">
        <v>-62.21</v>
      </c>
      <c r="AA513">
        <v>129.57</v>
      </c>
      <c r="AB513">
        <v>6</v>
      </c>
      <c r="AC513">
        <v>81.400000000000006</v>
      </c>
      <c r="AD513">
        <v>81.400000000000006</v>
      </c>
      <c r="AE513" t="s">
        <v>8766</v>
      </c>
      <c r="AF513" t="s">
        <v>735</v>
      </c>
      <c r="AG513" t="s">
        <v>735</v>
      </c>
      <c r="AH513" t="s">
        <v>736</v>
      </c>
      <c r="AI513" t="s">
        <v>628</v>
      </c>
      <c r="AJ513">
        <v>27</v>
      </c>
      <c r="AK513" t="s">
        <v>57</v>
      </c>
      <c r="AL513">
        <v>27930</v>
      </c>
      <c r="AM513" t="s">
        <v>55</v>
      </c>
      <c r="AN513" t="s">
        <v>55</v>
      </c>
      <c r="AO513" t="s">
        <v>55</v>
      </c>
      <c r="AS513" t="s">
        <v>343</v>
      </c>
      <c r="AT513">
        <v>0</v>
      </c>
      <c r="AU513">
        <v>0</v>
      </c>
      <c r="AV513">
        <v>0</v>
      </c>
      <c r="BB513">
        <v>0</v>
      </c>
      <c r="BC513">
        <v>0</v>
      </c>
      <c r="BD513" t="s">
        <v>60</v>
      </c>
      <c r="BE513" s="5" t="s">
        <v>2497</v>
      </c>
      <c r="BF513">
        <v>634333759</v>
      </c>
      <c r="BH513" t="s">
        <v>323</v>
      </c>
      <c r="BI513" t="s">
        <v>320</v>
      </c>
      <c r="BJ513" s="23">
        <v>0.48888888888888887</v>
      </c>
      <c r="BK513">
        <v>70.400000000000006</v>
      </c>
      <c r="BL513">
        <v>94.75</v>
      </c>
      <c r="BM513">
        <v>0</v>
      </c>
      <c r="BN513">
        <v>-53.57</v>
      </c>
      <c r="BO513">
        <v>111.58</v>
      </c>
      <c r="BP513" t="s">
        <v>60</v>
      </c>
      <c r="BQ513">
        <v>1.161210911</v>
      </c>
      <c r="BR513" t="s">
        <v>61</v>
      </c>
    </row>
    <row r="514" spans="1:70" x14ac:dyDescent="0.2">
      <c r="A514" s="19">
        <f t="shared" si="28"/>
        <v>16.159999999999997</v>
      </c>
      <c r="B514" s="20">
        <v>3752</v>
      </c>
      <c r="D514" s="2" t="s">
        <v>1381</v>
      </c>
      <c r="E514" s="2" t="str">
        <f t="shared" si="29"/>
        <v>ST</v>
      </c>
      <c r="F514">
        <v>200720433</v>
      </c>
      <c r="G514">
        <v>202606</v>
      </c>
      <c r="H514" t="s">
        <v>52</v>
      </c>
      <c r="I514" t="s">
        <v>321</v>
      </c>
      <c r="J514" t="s">
        <v>322</v>
      </c>
      <c r="K514" t="s">
        <v>54</v>
      </c>
      <c r="L514">
        <v>46028</v>
      </c>
      <c r="M514">
        <v>46059</v>
      </c>
      <c r="N514" s="21">
        <v>872382079610</v>
      </c>
      <c r="P514" t="s">
        <v>326</v>
      </c>
      <c r="Q514" t="s">
        <v>326</v>
      </c>
      <c r="R514" t="s">
        <v>56</v>
      </c>
      <c r="S514" t="s">
        <v>327</v>
      </c>
      <c r="T514">
        <v>21</v>
      </c>
      <c r="U514" t="s">
        <v>57</v>
      </c>
      <c r="V514">
        <v>21320</v>
      </c>
      <c r="W514">
        <v>78.849999999999994</v>
      </c>
      <c r="X514">
        <v>9.34</v>
      </c>
      <c r="Y514">
        <v>0</v>
      </c>
      <c r="Z514">
        <v>-60</v>
      </c>
      <c r="AA514">
        <v>28.19</v>
      </c>
      <c r="AB514">
        <v>4</v>
      </c>
      <c r="AC514">
        <v>76.34</v>
      </c>
      <c r="AD514">
        <v>17.600000000000001</v>
      </c>
      <c r="AE514" t="s">
        <v>8767</v>
      </c>
      <c r="AF514" t="s">
        <v>3641</v>
      </c>
      <c r="AG514" t="s">
        <v>3641</v>
      </c>
      <c r="AH514" t="s">
        <v>3642</v>
      </c>
      <c r="AI514" t="s">
        <v>598</v>
      </c>
      <c r="AJ514">
        <v>34</v>
      </c>
      <c r="AK514" t="s">
        <v>57</v>
      </c>
      <c r="AL514">
        <v>34000</v>
      </c>
      <c r="AM514" t="s">
        <v>55</v>
      </c>
      <c r="AN514" t="s">
        <v>55</v>
      </c>
      <c r="AO514" t="s">
        <v>55</v>
      </c>
      <c r="AS514" t="s">
        <v>343</v>
      </c>
      <c r="AT514">
        <v>4</v>
      </c>
      <c r="AU514">
        <v>74</v>
      </c>
      <c r="AV514">
        <v>114</v>
      </c>
      <c r="BB514">
        <v>0</v>
      </c>
      <c r="BC514">
        <v>0</v>
      </c>
      <c r="BD514" t="s">
        <v>60</v>
      </c>
      <c r="BE514">
        <v>46240</v>
      </c>
      <c r="BF514">
        <v>634324015</v>
      </c>
      <c r="BH514" t="s">
        <v>323</v>
      </c>
      <c r="BI514" t="s">
        <v>320</v>
      </c>
      <c r="BJ514" s="23">
        <v>0.49722222222222223</v>
      </c>
      <c r="BK514">
        <v>67.599999999999994</v>
      </c>
      <c r="BL514">
        <v>8.01</v>
      </c>
      <c r="BM514">
        <v>0</v>
      </c>
      <c r="BN514">
        <v>-51.44</v>
      </c>
      <c r="BO514">
        <v>24.17</v>
      </c>
      <c r="BP514" t="s">
        <v>60</v>
      </c>
      <c r="BQ514">
        <v>1.1664392109999999</v>
      </c>
      <c r="BR514" t="s">
        <v>61</v>
      </c>
    </row>
    <row r="515" spans="1:70" x14ac:dyDescent="0.2">
      <c r="A515" s="19">
        <f t="shared" si="28"/>
        <v>8.129999999999999</v>
      </c>
      <c r="B515" s="20">
        <v>3752</v>
      </c>
      <c r="D515" s="2" t="s">
        <v>1381</v>
      </c>
      <c r="E515" s="2" t="str">
        <f t="shared" si="29"/>
        <v>ST</v>
      </c>
      <c r="F515">
        <v>200720433</v>
      </c>
      <c r="G515">
        <v>202606</v>
      </c>
      <c r="H515" t="s">
        <v>52</v>
      </c>
      <c r="I515" t="s">
        <v>321</v>
      </c>
      <c r="J515" t="s">
        <v>322</v>
      </c>
      <c r="K515" t="s">
        <v>54</v>
      </c>
      <c r="L515" s="5" t="s">
        <v>1817</v>
      </c>
      <c r="M515" s="5" t="s">
        <v>2039</v>
      </c>
      <c r="N515" s="21">
        <v>872332634764</v>
      </c>
      <c r="P515" t="s">
        <v>326</v>
      </c>
      <c r="Q515" t="s">
        <v>326</v>
      </c>
      <c r="R515" t="s">
        <v>56</v>
      </c>
      <c r="S515" t="s">
        <v>327</v>
      </c>
      <c r="T515">
        <v>21</v>
      </c>
      <c r="U515" t="s">
        <v>57</v>
      </c>
      <c r="V515">
        <v>21320</v>
      </c>
      <c r="W515">
        <v>39.549999999999997</v>
      </c>
      <c r="X515">
        <v>4.21</v>
      </c>
      <c r="Y515">
        <v>0</v>
      </c>
      <c r="Z515">
        <v>-30.1</v>
      </c>
      <c r="AA515">
        <v>13.67</v>
      </c>
      <c r="AB515">
        <v>2</v>
      </c>
      <c r="AC515">
        <v>24.2</v>
      </c>
      <c r="AD515">
        <v>2.64</v>
      </c>
      <c r="AE515" t="s">
        <v>8768</v>
      </c>
      <c r="AF515" t="s">
        <v>3643</v>
      </c>
      <c r="AG515" t="s">
        <v>3643</v>
      </c>
      <c r="AH515" t="s">
        <v>3644</v>
      </c>
      <c r="AI515" t="s">
        <v>412</v>
      </c>
      <c r="AJ515">
        <v>75</v>
      </c>
      <c r="AK515" t="s">
        <v>57</v>
      </c>
      <c r="AL515">
        <v>75116</v>
      </c>
      <c r="AM515" t="s">
        <v>55</v>
      </c>
      <c r="AN515" t="s">
        <v>55</v>
      </c>
      <c r="AO515" t="s">
        <v>55</v>
      </c>
      <c r="AS515" t="s">
        <v>343</v>
      </c>
      <c r="AT515">
        <v>0</v>
      </c>
      <c r="AU515">
        <v>0</v>
      </c>
      <c r="AV515">
        <v>0</v>
      </c>
      <c r="BB515">
        <v>0</v>
      </c>
      <c r="BC515">
        <v>0</v>
      </c>
      <c r="BD515" t="s">
        <v>60</v>
      </c>
      <c r="BE515">
        <v>46240</v>
      </c>
      <c r="BF515">
        <v>634324015</v>
      </c>
      <c r="BH515" t="s">
        <v>323</v>
      </c>
      <c r="BI515" t="s">
        <v>320</v>
      </c>
      <c r="BJ515" s="23">
        <v>0.51875000000000004</v>
      </c>
      <c r="BK515">
        <v>34</v>
      </c>
      <c r="BL515">
        <v>3.62</v>
      </c>
      <c r="BM515">
        <v>0</v>
      </c>
      <c r="BN515">
        <v>-25.87</v>
      </c>
      <c r="BO515">
        <v>11.75</v>
      </c>
      <c r="BP515" t="s">
        <v>60</v>
      </c>
      <c r="BQ515">
        <v>1.163318249</v>
      </c>
      <c r="BR515" t="s">
        <v>61</v>
      </c>
    </row>
    <row r="516" spans="1:70" x14ac:dyDescent="0.2">
      <c r="A516" s="19">
        <f t="shared" si="28"/>
        <v>10.800000000000004</v>
      </c>
      <c r="B516" s="20">
        <v>3752</v>
      </c>
      <c r="D516" s="2" t="s">
        <v>1381</v>
      </c>
      <c r="E516" s="2" t="str">
        <f t="shared" si="29"/>
        <v>ST</v>
      </c>
      <c r="F516">
        <v>200720433</v>
      </c>
      <c r="G516">
        <v>202606</v>
      </c>
      <c r="H516" t="s">
        <v>52</v>
      </c>
      <c r="I516" t="s">
        <v>321</v>
      </c>
      <c r="J516" t="s">
        <v>322</v>
      </c>
      <c r="K516" t="s">
        <v>54</v>
      </c>
      <c r="L516">
        <v>46118</v>
      </c>
      <c r="M516">
        <v>46148</v>
      </c>
      <c r="N516" s="21">
        <v>872636637458</v>
      </c>
      <c r="P516" t="s">
        <v>326</v>
      </c>
      <c r="Q516" t="s">
        <v>326</v>
      </c>
      <c r="R516" t="s">
        <v>56</v>
      </c>
      <c r="S516" t="s">
        <v>327</v>
      </c>
      <c r="T516">
        <v>21</v>
      </c>
      <c r="U516" t="s">
        <v>57</v>
      </c>
      <c r="V516">
        <v>21320</v>
      </c>
      <c r="W516">
        <v>52.6</v>
      </c>
      <c r="X516">
        <v>6.23</v>
      </c>
      <c r="Y516">
        <v>0</v>
      </c>
      <c r="Z516">
        <v>-40.03</v>
      </c>
      <c r="AA516">
        <v>18.8</v>
      </c>
      <c r="AB516">
        <v>2</v>
      </c>
      <c r="AC516">
        <v>41.8</v>
      </c>
      <c r="AD516">
        <v>41.8</v>
      </c>
      <c r="AE516" t="s">
        <v>8769</v>
      </c>
      <c r="AF516" t="s">
        <v>3645</v>
      </c>
      <c r="AG516" t="s">
        <v>3645</v>
      </c>
      <c r="AH516" t="s">
        <v>3646</v>
      </c>
      <c r="AI516" t="s">
        <v>3647</v>
      </c>
      <c r="AJ516">
        <v>38</v>
      </c>
      <c r="AK516" t="s">
        <v>57</v>
      </c>
      <c r="AL516">
        <v>38370</v>
      </c>
      <c r="AM516" t="s">
        <v>55</v>
      </c>
      <c r="AN516" t="s">
        <v>55</v>
      </c>
      <c r="AO516" t="s">
        <v>55</v>
      </c>
      <c r="AS516" t="s">
        <v>343</v>
      </c>
      <c r="AT516">
        <v>30</v>
      </c>
      <c r="AU516">
        <v>30</v>
      </c>
      <c r="AV516">
        <v>39</v>
      </c>
      <c r="BB516">
        <v>0</v>
      </c>
      <c r="BC516">
        <v>0</v>
      </c>
      <c r="BD516" t="s">
        <v>60</v>
      </c>
      <c r="BE516" t="s">
        <v>2497</v>
      </c>
      <c r="BF516">
        <v>634333759</v>
      </c>
      <c r="BH516" t="s">
        <v>323</v>
      </c>
      <c r="BI516" t="s">
        <v>320</v>
      </c>
      <c r="BJ516" s="23">
        <v>0.46458333333333335</v>
      </c>
      <c r="BK516">
        <v>45.2</v>
      </c>
      <c r="BL516">
        <v>5.35</v>
      </c>
      <c r="BM516">
        <v>0</v>
      </c>
      <c r="BN516">
        <v>-34.4</v>
      </c>
      <c r="BO516">
        <v>16.149999999999999</v>
      </c>
      <c r="BP516" t="s">
        <v>60</v>
      </c>
      <c r="BQ516">
        <v>1.163778556</v>
      </c>
      <c r="BR516" t="s">
        <v>61</v>
      </c>
    </row>
    <row r="517" spans="1:70" x14ac:dyDescent="0.2">
      <c r="A517" s="19">
        <f t="shared" si="28"/>
        <v>12.810000000000002</v>
      </c>
      <c r="B517" s="20">
        <v>3752</v>
      </c>
      <c r="D517" s="2" t="s">
        <v>1381</v>
      </c>
      <c r="E517" s="2" t="str">
        <f t="shared" si="29"/>
        <v>ST</v>
      </c>
      <c r="F517">
        <v>200720433</v>
      </c>
      <c r="G517">
        <v>202606</v>
      </c>
      <c r="H517" t="s">
        <v>52</v>
      </c>
      <c r="I517" t="s">
        <v>321</v>
      </c>
      <c r="J517" t="s">
        <v>322</v>
      </c>
      <c r="K517" t="s">
        <v>54</v>
      </c>
      <c r="L517">
        <v>46301</v>
      </c>
      <c r="M517">
        <v>46332</v>
      </c>
      <c r="N517" s="21">
        <v>872887642795</v>
      </c>
      <c r="P517" t="s">
        <v>326</v>
      </c>
      <c r="Q517" t="s">
        <v>326</v>
      </c>
      <c r="R517" t="s">
        <v>56</v>
      </c>
      <c r="S517" t="s">
        <v>327</v>
      </c>
      <c r="T517">
        <v>21</v>
      </c>
      <c r="U517" t="s">
        <v>57</v>
      </c>
      <c r="V517">
        <v>21320</v>
      </c>
      <c r="W517">
        <v>61.81</v>
      </c>
      <c r="X517">
        <v>7.32</v>
      </c>
      <c r="Y517">
        <v>0</v>
      </c>
      <c r="Z517">
        <v>-47.04</v>
      </c>
      <c r="AA517">
        <v>22.09</v>
      </c>
      <c r="AB517">
        <v>5</v>
      </c>
      <c r="AC517">
        <v>53.02</v>
      </c>
      <c r="AD517">
        <v>53.02</v>
      </c>
      <c r="AE517" t="s">
        <v>8770</v>
      </c>
      <c r="AF517" t="s">
        <v>1879</v>
      </c>
      <c r="AG517" t="s">
        <v>3648</v>
      </c>
      <c r="AH517" t="s">
        <v>3649</v>
      </c>
      <c r="AI517" t="s">
        <v>3650</v>
      </c>
      <c r="AJ517">
        <v>26</v>
      </c>
      <c r="AK517" t="s">
        <v>57</v>
      </c>
      <c r="AL517">
        <v>26270</v>
      </c>
      <c r="AM517" t="s">
        <v>55</v>
      </c>
      <c r="AN517" t="s">
        <v>55</v>
      </c>
      <c r="AO517" t="s">
        <v>55</v>
      </c>
      <c r="AS517" t="s">
        <v>343</v>
      </c>
      <c r="AT517">
        <v>30</v>
      </c>
      <c r="AU517">
        <v>31</v>
      </c>
      <c r="AV517">
        <v>43</v>
      </c>
      <c r="BB517">
        <v>0</v>
      </c>
      <c r="BC517">
        <v>0</v>
      </c>
      <c r="BD517" t="s">
        <v>60</v>
      </c>
      <c r="BE517" t="s">
        <v>2497</v>
      </c>
      <c r="BF517">
        <v>634333759</v>
      </c>
      <c r="BH517" t="s">
        <v>323</v>
      </c>
      <c r="BI517" t="s">
        <v>320</v>
      </c>
      <c r="BJ517" s="23">
        <v>0.41388888888888886</v>
      </c>
      <c r="BK517">
        <v>53.6</v>
      </c>
      <c r="BL517">
        <v>6.35</v>
      </c>
      <c r="BM517">
        <v>0</v>
      </c>
      <c r="BN517">
        <v>-40.79</v>
      </c>
      <c r="BO517">
        <v>19.16</v>
      </c>
      <c r="BP517" t="s">
        <v>60</v>
      </c>
      <c r="BQ517">
        <v>1.153163127</v>
      </c>
      <c r="BR517" t="s">
        <v>61</v>
      </c>
    </row>
    <row r="518" spans="1:70" x14ac:dyDescent="0.2">
      <c r="A518" s="19">
        <f t="shared" si="28"/>
        <v>9.4600000000000009</v>
      </c>
      <c r="B518" s="20">
        <v>3752</v>
      </c>
      <c r="D518" s="2" t="s">
        <v>1381</v>
      </c>
      <c r="E518" s="2" t="str">
        <f t="shared" si="29"/>
        <v>ST</v>
      </c>
      <c r="F518">
        <v>200720433</v>
      </c>
      <c r="G518">
        <v>202606</v>
      </c>
      <c r="H518" t="s">
        <v>52</v>
      </c>
      <c r="I518" t="s">
        <v>321</v>
      </c>
      <c r="J518" t="s">
        <v>322</v>
      </c>
      <c r="K518" t="s">
        <v>54</v>
      </c>
      <c r="L518">
        <v>46118</v>
      </c>
      <c r="M518">
        <v>46148</v>
      </c>
      <c r="N518" s="21">
        <v>872640456770</v>
      </c>
      <c r="P518" t="s">
        <v>326</v>
      </c>
      <c r="Q518" t="s">
        <v>326</v>
      </c>
      <c r="R518" t="s">
        <v>56</v>
      </c>
      <c r="S518" t="s">
        <v>327</v>
      </c>
      <c r="T518">
        <v>21</v>
      </c>
      <c r="U518" t="s">
        <v>57</v>
      </c>
      <c r="V518">
        <v>21320</v>
      </c>
      <c r="W518">
        <v>46.09</v>
      </c>
      <c r="X518">
        <v>5.46</v>
      </c>
      <c r="Y518">
        <v>0</v>
      </c>
      <c r="Z518">
        <v>-35.08</v>
      </c>
      <c r="AA518">
        <v>16.47</v>
      </c>
      <c r="AB518">
        <v>2</v>
      </c>
      <c r="AC518">
        <v>33</v>
      </c>
      <c r="AD518">
        <v>33</v>
      </c>
      <c r="AE518" t="s">
        <v>1482</v>
      </c>
      <c r="AF518" t="s">
        <v>3651</v>
      </c>
      <c r="AG518" t="s">
        <v>3651</v>
      </c>
      <c r="AH518" t="s">
        <v>3652</v>
      </c>
      <c r="AI518" t="s">
        <v>400</v>
      </c>
      <c r="AJ518">
        <v>59</v>
      </c>
      <c r="AK518" t="s">
        <v>57</v>
      </c>
      <c r="AL518">
        <v>59000</v>
      </c>
      <c r="AM518" t="s">
        <v>55</v>
      </c>
      <c r="AN518" t="s">
        <v>55</v>
      </c>
      <c r="AO518" t="s">
        <v>55</v>
      </c>
      <c r="AS518" t="s">
        <v>343</v>
      </c>
      <c r="AT518">
        <v>29</v>
      </c>
      <c r="AU518">
        <v>30</v>
      </c>
      <c r="AV518">
        <v>40</v>
      </c>
      <c r="BB518">
        <v>0</v>
      </c>
      <c r="BC518">
        <v>0</v>
      </c>
      <c r="BD518" t="s">
        <v>60</v>
      </c>
      <c r="BE518" t="s">
        <v>2497</v>
      </c>
      <c r="BF518">
        <v>634333759</v>
      </c>
      <c r="BH518" t="s">
        <v>323</v>
      </c>
      <c r="BI518" t="s">
        <v>320</v>
      </c>
      <c r="BJ518" s="23">
        <v>0.4236111111111111</v>
      </c>
      <c r="BK518">
        <v>39.6</v>
      </c>
      <c r="BL518">
        <v>4.6900000000000004</v>
      </c>
      <c r="BM518">
        <v>0</v>
      </c>
      <c r="BN518">
        <v>-30.14</v>
      </c>
      <c r="BO518">
        <v>14.15</v>
      </c>
      <c r="BP518" t="s">
        <v>60</v>
      </c>
      <c r="BQ518">
        <v>1.163778556</v>
      </c>
      <c r="BR518" t="s">
        <v>61</v>
      </c>
    </row>
    <row r="519" spans="1:70" x14ac:dyDescent="0.2">
      <c r="A519" s="19">
        <f t="shared" si="28"/>
        <v>14.150000000000006</v>
      </c>
      <c r="B519" s="20">
        <v>3752</v>
      </c>
      <c r="D519" s="2" t="s">
        <v>1381</v>
      </c>
      <c r="E519" s="2" t="str">
        <f t="shared" si="29"/>
        <v>ST</v>
      </c>
      <c r="F519">
        <v>200720433</v>
      </c>
      <c r="G519">
        <v>202606</v>
      </c>
      <c r="H519" t="s">
        <v>52</v>
      </c>
      <c r="I519" t="s">
        <v>321</v>
      </c>
      <c r="J519" t="s">
        <v>322</v>
      </c>
      <c r="K519" t="s">
        <v>54</v>
      </c>
      <c r="L519">
        <v>46148</v>
      </c>
      <c r="M519">
        <v>46179</v>
      </c>
      <c r="N519" s="21">
        <v>872639924514</v>
      </c>
      <c r="P519" t="s">
        <v>326</v>
      </c>
      <c r="Q519" t="s">
        <v>326</v>
      </c>
      <c r="R519" t="s">
        <v>56</v>
      </c>
      <c r="S519" t="s">
        <v>327</v>
      </c>
      <c r="T519">
        <v>21</v>
      </c>
      <c r="U519" t="s">
        <v>57</v>
      </c>
      <c r="V519">
        <v>21320</v>
      </c>
      <c r="W519">
        <v>68.739999999999995</v>
      </c>
      <c r="X519">
        <v>8.15</v>
      </c>
      <c r="Y519">
        <v>0</v>
      </c>
      <c r="Z519">
        <v>-52.31</v>
      </c>
      <c r="AA519">
        <v>24.58</v>
      </c>
      <c r="AB519">
        <v>4</v>
      </c>
      <c r="AC519">
        <v>63.8</v>
      </c>
      <c r="AD519">
        <v>63.8</v>
      </c>
      <c r="AE519" t="s">
        <v>8771</v>
      </c>
      <c r="AF519" t="s">
        <v>3653</v>
      </c>
      <c r="AG519" t="s">
        <v>3653</v>
      </c>
      <c r="AH519" t="s">
        <v>3654</v>
      </c>
      <c r="AI519" t="s">
        <v>1682</v>
      </c>
      <c r="AJ519">
        <v>42</v>
      </c>
      <c r="AK519" t="s">
        <v>57</v>
      </c>
      <c r="AL519">
        <v>42110</v>
      </c>
      <c r="AM519" t="s">
        <v>55</v>
      </c>
      <c r="AN519" t="s">
        <v>55</v>
      </c>
      <c r="AO519" t="s">
        <v>55</v>
      </c>
      <c r="AS519" t="s">
        <v>343</v>
      </c>
      <c r="AT519">
        <v>0</v>
      </c>
      <c r="AU519">
        <v>0</v>
      </c>
      <c r="AV519">
        <v>0</v>
      </c>
      <c r="BB519">
        <v>0</v>
      </c>
      <c r="BC519">
        <v>0</v>
      </c>
      <c r="BD519" t="s">
        <v>60</v>
      </c>
      <c r="BE519" t="s">
        <v>2497</v>
      </c>
      <c r="BF519">
        <v>634333759</v>
      </c>
      <c r="BH519" t="s">
        <v>323</v>
      </c>
      <c r="BI519" t="s">
        <v>320</v>
      </c>
      <c r="BJ519" s="23">
        <v>0.41388888888888886</v>
      </c>
      <c r="BK519">
        <v>59.2</v>
      </c>
      <c r="BL519">
        <v>7.02</v>
      </c>
      <c r="BM519">
        <v>0</v>
      </c>
      <c r="BN519">
        <v>-45.05</v>
      </c>
      <c r="BO519">
        <v>21.17</v>
      </c>
      <c r="BP519" t="s">
        <v>60</v>
      </c>
      <c r="BQ519">
        <v>1.161210911</v>
      </c>
      <c r="BR519" t="s">
        <v>61</v>
      </c>
    </row>
    <row r="520" spans="1:70" x14ac:dyDescent="0.2">
      <c r="A520" s="19">
        <f t="shared" si="28"/>
        <v>10.129999999999995</v>
      </c>
      <c r="B520" s="20">
        <v>3752</v>
      </c>
      <c r="D520" s="2" t="s">
        <v>1381</v>
      </c>
      <c r="E520" s="2" t="str">
        <f t="shared" si="29"/>
        <v>ST</v>
      </c>
      <c r="F520">
        <v>200720433</v>
      </c>
      <c r="G520">
        <v>202606</v>
      </c>
      <c r="H520" t="s">
        <v>52</v>
      </c>
      <c r="I520" t="s">
        <v>321</v>
      </c>
      <c r="J520" t="s">
        <v>322</v>
      </c>
      <c r="K520" t="s">
        <v>54</v>
      </c>
      <c r="L520">
        <v>46148</v>
      </c>
      <c r="M520">
        <v>46240</v>
      </c>
      <c r="N520" s="21">
        <v>872693841485</v>
      </c>
      <c r="P520" t="s">
        <v>326</v>
      </c>
      <c r="Q520" t="s">
        <v>326</v>
      </c>
      <c r="R520" t="s">
        <v>56</v>
      </c>
      <c r="S520" t="s">
        <v>327</v>
      </c>
      <c r="T520">
        <v>21</v>
      </c>
      <c r="U520" t="s">
        <v>57</v>
      </c>
      <c r="V520">
        <v>21320</v>
      </c>
      <c r="W520">
        <v>49.24</v>
      </c>
      <c r="X520">
        <v>5.84</v>
      </c>
      <c r="Y520">
        <v>0</v>
      </c>
      <c r="Z520">
        <v>-37.47</v>
      </c>
      <c r="AA520">
        <v>17.600000000000001</v>
      </c>
      <c r="AB520">
        <v>2</v>
      </c>
      <c r="AC520">
        <v>36.96</v>
      </c>
      <c r="AD520">
        <v>36.96</v>
      </c>
      <c r="AE520" t="s">
        <v>8772</v>
      </c>
      <c r="AF520" t="s">
        <v>3655</v>
      </c>
      <c r="AG520" t="s">
        <v>3655</v>
      </c>
      <c r="AH520" t="s">
        <v>3656</v>
      </c>
      <c r="AI520" t="s">
        <v>598</v>
      </c>
      <c r="AJ520">
        <v>34</v>
      </c>
      <c r="AK520" t="s">
        <v>57</v>
      </c>
      <c r="AL520">
        <v>34070</v>
      </c>
      <c r="AM520" t="s">
        <v>55</v>
      </c>
      <c r="AN520" t="s">
        <v>55</v>
      </c>
      <c r="AO520" t="s">
        <v>55</v>
      </c>
      <c r="AS520" t="s">
        <v>343</v>
      </c>
      <c r="AT520">
        <v>26</v>
      </c>
      <c r="AU520">
        <v>32</v>
      </c>
      <c r="AV520">
        <v>41</v>
      </c>
      <c r="BB520">
        <v>0</v>
      </c>
      <c r="BC520">
        <v>0</v>
      </c>
      <c r="BD520" t="s">
        <v>60</v>
      </c>
      <c r="BE520" t="s">
        <v>2497</v>
      </c>
      <c r="BF520">
        <v>634333759</v>
      </c>
      <c r="BH520" t="s">
        <v>323</v>
      </c>
      <c r="BI520" t="s">
        <v>320</v>
      </c>
      <c r="BJ520" s="23">
        <v>0.50347222222222221</v>
      </c>
      <c r="BK520">
        <v>42.4</v>
      </c>
      <c r="BL520">
        <v>5.03</v>
      </c>
      <c r="BM520">
        <v>0</v>
      </c>
      <c r="BN520">
        <v>-32.270000000000003</v>
      </c>
      <c r="BO520">
        <v>15.16</v>
      </c>
      <c r="BP520" t="s">
        <v>60</v>
      </c>
      <c r="BQ520">
        <v>1.161210911</v>
      </c>
      <c r="BR520" t="s">
        <v>61</v>
      </c>
    </row>
    <row r="521" spans="1:70" x14ac:dyDescent="0.2">
      <c r="A521" s="19">
        <f t="shared" si="28"/>
        <v>11.809999999999995</v>
      </c>
      <c r="B521" s="20">
        <v>3752</v>
      </c>
      <c r="D521" s="2" t="s">
        <v>1381</v>
      </c>
      <c r="E521" s="2" t="str">
        <f t="shared" si="29"/>
        <v>ST</v>
      </c>
      <c r="F521">
        <v>200720433</v>
      </c>
      <c r="G521">
        <v>202606</v>
      </c>
      <c r="H521" t="s">
        <v>52</v>
      </c>
      <c r="I521" t="s">
        <v>321</v>
      </c>
      <c r="J521" t="s">
        <v>322</v>
      </c>
      <c r="K521" t="s">
        <v>54</v>
      </c>
      <c r="L521">
        <v>46301</v>
      </c>
      <c r="M521">
        <v>46332</v>
      </c>
      <c r="N521" s="21">
        <v>872889977334</v>
      </c>
      <c r="P521" t="s">
        <v>326</v>
      </c>
      <c r="Q521" t="s">
        <v>326</v>
      </c>
      <c r="R521" t="s">
        <v>56</v>
      </c>
      <c r="S521" t="s">
        <v>327</v>
      </c>
      <c r="T521">
        <v>21</v>
      </c>
      <c r="U521" t="s">
        <v>57</v>
      </c>
      <c r="V521">
        <v>21320</v>
      </c>
      <c r="W521">
        <v>56.97</v>
      </c>
      <c r="X521">
        <v>6.75</v>
      </c>
      <c r="Y521">
        <v>0</v>
      </c>
      <c r="Z521">
        <v>-43.35</v>
      </c>
      <c r="AA521">
        <v>20.36</v>
      </c>
      <c r="AB521">
        <v>3</v>
      </c>
      <c r="AC521">
        <v>47.74</v>
      </c>
      <c r="AD521">
        <v>47.74</v>
      </c>
      <c r="AE521" t="s">
        <v>8773</v>
      </c>
      <c r="AF521" t="s">
        <v>3657</v>
      </c>
      <c r="AG521" t="s">
        <v>3657</v>
      </c>
      <c r="AH521" t="s">
        <v>3658</v>
      </c>
      <c r="AI521" t="s">
        <v>397</v>
      </c>
      <c r="AJ521">
        <v>75</v>
      </c>
      <c r="AK521" t="s">
        <v>57</v>
      </c>
      <c r="AL521">
        <v>75011</v>
      </c>
      <c r="AM521" t="s">
        <v>55</v>
      </c>
      <c r="AN521" t="s">
        <v>55</v>
      </c>
      <c r="AO521" t="s">
        <v>55</v>
      </c>
      <c r="AS521" t="s">
        <v>343</v>
      </c>
      <c r="AT521">
        <v>30</v>
      </c>
      <c r="AU521">
        <v>31</v>
      </c>
      <c r="AV521">
        <v>40</v>
      </c>
      <c r="BB521">
        <v>0</v>
      </c>
      <c r="BC521">
        <v>0</v>
      </c>
      <c r="BD521" t="s">
        <v>60</v>
      </c>
      <c r="BE521" t="s">
        <v>2497</v>
      </c>
      <c r="BF521">
        <v>634333759</v>
      </c>
      <c r="BH521" t="s">
        <v>323</v>
      </c>
      <c r="BI521" t="s">
        <v>320</v>
      </c>
      <c r="BJ521" s="23">
        <v>0.44791666666666669</v>
      </c>
      <c r="BK521">
        <v>49.4</v>
      </c>
      <c r="BL521">
        <v>5.85</v>
      </c>
      <c r="BM521">
        <v>0</v>
      </c>
      <c r="BN521">
        <v>-37.590000000000003</v>
      </c>
      <c r="BO521">
        <v>17.66</v>
      </c>
      <c r="BP521" t="s">
        <v>60</v>
      </c>
      <c r="BQ521">
        <v>1.153163127</v>
      </c>
      <c r="BR521" t="s">
        <v>61</v>
      </c>
    </row>
    <row r="522" spans="1:70" x14ac:dyDescent="0.2">
      <c r="A522" s="19">
        <f t="shared" si="28"/>
        <v>10.129999999999995</v>
      </c>
      <c r="B522" s="20">
        <v>3752</v>
      </c>
      <c r="D522" s="2" t="s">
        <v>1381</v>
      </c>
      <c r="E522" s="2" t="str">
        <f t="shared" si="29"/>
        <v>ST</v>
      </c>
      <c r="F522">
        <v>200720433</v>
      </c>
      <c r="G522">
        <v>202606</v>
      </c>
      <c r="H522" t="s">
        <v>52</v>
      </c>
      <c r="I522" t="s">
        <v>321</v>
      </c>
      <c r="J522" t="s">
        <v>322</v>
      </c>
      <c r="K522" t="s">
        <v>54</v>
      </c>
      <c r="L522" s="5">
        <v>46271</v>
      </c>
      <c r="M522" s="5">
        <v>46301</v>
      </c>
      <c r="N522" s="21">
        <v>872832171221</v>
      </c>
      <c r="P522" t="s">
        <v>326</v>
      </c>
      <c r="Q522" t="s">
        <v>326</v>
      </c>
      <c r="R522" t="s">
        <v>56</v>
      </c>
      <c r="S522" t="s">
        <v>327</v>
      </c>
      <c r="T522">
        <v>21</v>
      </c>
      <c r="U522" t="s">
        <v>57</v>
      </c>
      <c r="V522">
        <v>21320</v>
      </c>
      <c r="W522">
        <v>48.87</v>
      </c>
      <c r="X522">
        <v>5.8</v>
      </c>
      <c r="Y522">
        <v>0</v>
      </c>
      <c r="Z522">
        <v>-37.19</v>
      </c>
      <c r="AA522">
        <v>17.47</v>
      </c>
      <c r="AB522">
        <v>2</v>
      </c>
      <c r="AC522">
        <v>36.08</v>
      </c>
      <c r="AD522">
        <v>36.08</v>
      </c>
      <c r="AE522" t="s">
        <v>8774</v>
      </c>
      <c r="AF522" t="s">
        <v>3659</v>
      </c>
      <c r="AG522" t="s">
        <v>3659</v>
      </c>
      <c r="AH522" t="s">
        <v>3660</v>
      </c>
      <c r="AI522" t="s">
        <v>2695</v>
      </c>
      <c r="AJ522">
        <v>33</v>
      </c>
      <c r="AK522" t="s">
        <v>57</v>
      </c>
      <c r="AL522">
        <v>33340</v>
      </c>
      <c r="AM522" t="s">
        <v>55</v>
      </c>
      <c r="AN522" t="s">
        <v>55</v>
      </c>
      <c r="AO522" t="s">
        <v>55</v>
      </c>
      <c r="AS522" t="s">
        <v>343</v>
      </c>
      <c r="AT522">
        <v>26</v>
      </c>
      <c r="AU522">
        <v>31</v>
      </c>
      <c r="AV522">
        <v>40</v>
      </c>
      <c r="BB522">
        <v>0</v>
      </c>
      <c r="BC522">
        <v>0</v>
      </c>
      <c r="BD522" t="s">
        <v>60</v>
      </c>
      <c r="BE522" t="s">
        <v>2497</v>
      </c>
      <c r="BF522">
        <v>634333759</v>
      </c>
      <c r="BH522" t="s">
        <v>323</v>
      </c>
      <c r="BI522" t="s">
        <v>320</v>
      </c>
      <c r="BJ522" s="23">
        <v>0.41180555555555554</v>
      </c>
      <c r="BK522">
        <v>42.4</v>
      </c>
      <c r="BL522">
        <v>5.03</v>
      </c>
      <c r="BM522">
        <v>0</v>
      </c>
      <c r="BN522">
        <v>-32.270000000000003</v>
      </c>
      <c r="BO522">
        <v>15.16</v>
      </c>
      <c r="BP522" t="s">
        <v>60</v>
      </c>
      <c r="BQ522">
        <v>1.1526181719999999</v>
      </c>
      <c r="BR522" t="s">
        <v>61</v>
      </c>
    </row>
    <row r="523" spans="1:70" x14ac:dyDescent="0.2">
      <c r="A523" s="19">
        <f t="shared" si="28"/>
        <v>21.179999999999993</v>
      </c>
      <c r="B523" s="20">
        <v>3752</v>
      </c>
      <c r="D523" s="2" t="s">
        <v>1381</v>
      </c>
      <c r="E523" s="2" t="str">
        <f t="shared" si="29"/>
        <v>ST</v>
      </c>
      <c r="F523">
        <v>200720433</v>
      </c>
      <c r="G523">
        <v>202606</v>
      </c>
      <c r="H523" t="s">
        <v>52</v>
      </c>
      <c r="I523" t="s">
        <v>321</v>
      </c>
      <c r="J523" t="s">
        <v>322</v>
      </c>
      <c r="K523" t="s">
        <v>54</v>
      </c>
      <c r="L523">
        <v>46240</v>
      </c>
      <c r="M523">
        <v>46301</v>
      </c>
      <c r="N523" s="21">
        <v>872698299523</v>
      </c>
      <c r="P523" t="s">
        <v>326</v>
      </c>
      <c r="Q523" t="s">
        <v>326</v>
      </c>
      <c r="R523" t="s">
        <v>56</v>
      </c>
      <c r="S523" t="s">
        <v>327</v>
      </c>
      <c r="T523">
        <v>21</v>
      </c>
      <c r="U523" t="s">
        <v>57</v>
      </c>
      <c r="V523">
        <v>21320</v>
      </c>
      <c r="W523">
        <v>102.13</v>
      </c>
      <c r="X523">
        <v>111.7</v>
      </c>
      <c r="Y523">
        <v>0</v>
      </c>
      <c r="Z523">
        <v>-77.72</v>
      </c>
      <c r="AA523">
        <v>136.12</v>
      </c>
      <c r="AB523">
        <v>7</v>
      </c>
      <c r="AC523">
        <v>109.12</v>
      </c>
      <c r="AD523">
        <v>109.12</v>
      </c>
      <c r="AE523" t="s">
        <v>8775</v>
      </c>
      <c r="AF523" t="s">
        <v>3661</v>
      </c>
      <c r="AG523" t="s">
        <v>3661</v>
      </c>
      <c r="AH523" t="s">
        <v>3662</v>
      </c>
      <c r="AI523" t="s">
        <v>3663</v>
      </c>
      <c r="AJ523">
        <v>69</v>
      </c>
      <c r="AK523" t="s">
        <v>57</v>
      </c>
      <c r="AL523">
        <v>69550</v>
      </c>
      <c r="AM523" t="s">
        <v>55</v>
      </c>
      <c r="AN523" t="s">
        <v>55</v>
      </c>
      <c r="AO523" t="s">
        <v>55</v>
      </c>
      <c r="AS523" t="s">
        <v>343</v>
      </c>
      <c r="AT523">
        <v>29</v>
      </c>
      <c r="AU523">
        <v>30</v>
      </c>
      <c r="AV523">
        <v>40</v>
      </c>
      <c r="BB523">
        <v>0</v>
      </c>
      <c r="BC523">
        <v>0</v>
      </c>
      <c r="BD523" t="s">
        <v>60</v>
      </c>
      <c r="BE523" t="s">
        <v>2497</v>
      </c>
      <c r="BF523">
        <v>634333759</v>
      </c>
      <c r="BH523" t="s">
        <v>323</v>
      </c>
      <c r="BI523" t="s">
        <v>320</v>
      </c>
      <c r="BJ523" s="23">
        <v>0.44236111111111109</v>
      </c>
      <c r="BK523">
        <v>88.6</v>
      </c>
      <c r="BL523">
        <v>96.9</v>
      </c>
      <c r="BM523">
        <v>0</v>
      </c>
      <c r="BN523">
        <v>-67.42</v>
      </c>
      <c r="BO523">
        <v>118.08</v>
      </c>
      <c r="BP523" t="s">
        <v>60</v>
      </c>
      <c r="BQ523">
        <v>1.1527377519999999</v>
      </c>
      <c r="BR523" t="s">
        <v>61</v>
      </c>
    </row>
    <row r="524" spans="1:70" x14ac:dyDescent="0.2">
      <c r="A524" s="19">
        <f t="shared" si="28"/>
        <v>8.7999999999999972</v>
      </c>
      <c r="B524" s="20">
        <v>3752</v>
      </c>
      <c r="D524" s="2" t="s">
        <v>1381</v>
      </c>
      <c r="E524" s="2" t="str">
        <f t="shared" si="29"/>
        <v>ST</v>
      </c>
      <c r="F524">
        <v>200720433</v>
      </c>
      <c r="G524">
        <v>202606</v>
      </c>
      <c r="H524" t="s">
        <v>52</v>
      </c>
      <c r="I524" t="s">
        <v>321</v>
      </c>
      <c r="J524" t="s">
        <v>322</v>
      </c>
      <c r="K524" t="s">
        <v>54</v>
      </c>
      <c r="L524">
        <v>46148</v>
      </c>
      <c r="M524">
        <v>46240</v>
      </c>
      <c r="N524" s="21">
        <v>872636769684</v>
      </c>
      <c r="P524" t="s">
        <v>326</v>
      </c>
      <c r="Q524" t="s">
        <v>326</v>
      </c>
      <c r="R524" t="s">
        <v>56</v>
      </c>
      <c r="S524" t="s">
        <v>327</v>
      </c>
      <c r="T524">
        <v>21</v>
      </c>
      <c r="U524" t="s">
        <v>57</v>
      </c>
      <c r="V524">
        <v>21320</v>
      </c>
      <c r="W524">
        <v>42.73</v>
      </c>
      <c r="X524">
        <v>5.0599999999999996</v>
      </c>
      <c r="Y524">
        <v>0</v>
      </c>
      <c r="Z524">
        <v>-32.51</v>
      </c>
      <c r="AA524">
        <v>15.28</v>
      </c>
      <c r="AB524">
        <v>2</v>
      </c>
      <c r="AC524">
        <v>28.6</v>
      </c>
      <c r="AD524">
        <v>28.6</v>
      </c>
      <c r="AE524" t="s">
        <v>2389</v>
      </c>
      <c r="AF524" t="s">
        <v>2068</v>
      </c>
      <c r="AG524" t="s">
        <v>2068</v>
      </c>
      <c r="AH524" t="s">
        <v>2069</v>
      </c>
      <c r="AI524" t="s">
        <v>3664</v>
      </c>
      <c r="AJ524">
        <v>76</v>
      </c>
      <c r="AK524" t="s">
        <v>57</v>
      </c>
      <c r="AL524">
        <v>76120</v>
      </c>
      <c r="AM524" t="s">
        <v>55</v>
      </c>
      <c r="AN524" t="s">
        <v>55</v>
      </c>
      <c r="AO524" t="s">
        <v>55</v>
      </c>
      <c r="AS524" t="s">
        <v>343</v>
      </c>
      <c r="AT524">
        <v>30</v>
      </c>
      <c r="AU524">
        <v>32</v>
      </c>
      <c r="AV524">
        <v>39</v>
      </c>
      <c r="BB524">
        <v>0</v>
      </c>
      <c r="BC524">
        <v>0</v>
      </c>
      <c r="BD524" t="s">
        <v>60</v>
      </c>
      <c r="BE524" t="s">
        <v>2497</v>
      </c>
      <c r="BF524">
        <v>634333759</v>
      </c>
      <c r="BH524" t="s">
        <v>323</v>
      </c>
      <c r="BI524" t="s">
        <v>320</v>
      </c>
      <c r="BJ524" s="23">
        <v>0.42152777777777778</v>
      </c>
      <c r="BK524">
        <v>36.799999999999997</v>
      </c>
      <c r="BL524">
        <v>4.3600000000000003</v>
      </c>
      <c r="BM524">
        <v>0</v>
      </c>
      <c r="BN524">
        <v>-28</v>
      </c>
      <c r="BO524">
        <v>13.16</v>
      </c>
      <c r="BP524" t="s">
        <v>60</v>
      </c>
      <c r="BQ524">
        <v>1.161210911</v>
      </c>
      <c r="BR524" t="s">
        <v>61</v>
      </c>
    </row>
    <row r="525" spans="1:70" x14ac:dyDescent="0.2">
      <c r="A525" s="19">
        <f t="shared" si="28"/>
        <v>9.4600000000000009</v>
      </c>
      <c r="B525" s="20">
        <v>3752</v>
      </c>
      <c r="D525" s="2" t="s">
        <v>1381</v>
      </c>
      <c r="E525" s="2" t="str">
        <f t="shared" si="29"/>
        <v>ST</v>
      </c>
      <c r="F525">
        <v>200720433</v>
      </c>
      <c r="G525">
        <v>202606</v>
      </c>
      <c r="H525" t="s">
        <v>52</v>
      </c>
      <c r="I525" t="s">
        <v>321</v>
      </c>
      <c r="J525" t="s">
        <v>322</v>
      </c>
      <c r="K525" t="s">
        <v>54</v>
      </c>
      <c r="L525">
        <v>46240</v>
      </c>
      <c r="M525">
        <v>46301</v>
      </c>
      <c r="N525" s="21">
        <v>872768258291</v>
      </c>
      <c r="P525" t="s">
        <v>326</v>
      </c>
      <c r="Q525" t="s">
        <v>326</v>
      </c>
      <c r="R525" t="s">
        <v>56</v>
      </c>
      <c r="S525" t="s">
        <v>327</v>
      </c>
      <c r="T525">
        <v>21</v>
      </c>
      <c r="U525" t="s">
        <v>57</v>
      </c>
      <c r="V525">
        <v>21320</v>
      </c>
      <c r="W525">
        <v>45.65</v>
      </c>
      <c r="X525">
        <v>5.41</v>
      </c>
      <c r="Y525">
        <v>0</v>
      </c>
      <c r="Z525">
        <v>-34.74</v>
      </c>
      <c r="AA525">
        <v>16.309999999999999</v>
      </c>
      <c r="AB525">
        <v>2</v>
      </c>
      <c r="AC525">
        <v>33</v>
      </c>
      <c r="AD525">
        <v>33</v>
      </c>
      <c r="AE525" t="s">
        <v>8776</v>
      </c>
      <c r="AF525" t="s">
        <v>3665</v>
      </c>
      <c r="AG525" t="s">
        <v>3665</v>
      </c>
      <c r="AH525" t="s">
        <v>3666</v>
      </c>
      <c r="AI525" t="s">
        <v>3667</v>
      </c>
      <c r="AJ525">
        <v>22</v>
      </c>
      <c r="AK525" t="s">
        <v>57</v>
      </c>
      <c r="AL525">
        <v>22370</v>
      </c>
      <c r="AM525" t="s">
        <v>55</v>
      </c>
      <c r="AN525" t="s">
        <v>55</v>
      </c>
      <c r="AO525" t="s">
        <v>55</v>
      </c>
      <c r="AS525" t="s">
        <v>343</v>
      </c>
      <c r="AT525">
        <v>0</v>
      </c>
      <c r="AU525">
        <v>0</v>
      </c>
      <c r="AV525">
        <v>0</v>
      </c>
      <c r="BB525">
        <v>0</v>
      </c>
      <c r="BC525">
        <v>0</v>
      </c>
      <c r="BD525" t="s">
        <v>60</v>
      </c>
      <c r="BE525" t="s">
        <v>2497</v>
      </c>
      <c r="BF525">
        <v>634333759</v>
      </c>
      <c r="BH525" t="s">
        <v>323</v>
      </c>
      <c r="BI525" t="s">
        <v>320</v>
      </c>
      <c r="BJ525" s="23">
        <v>0.45</v>
      </c>
      <c r="BK525">
        <v>39.6</v>
      </c>
      <c r="BL525">
        <v>4.6900000000000004</v>
      </c>
      <c r="BM525">
        <v>0</v>
      </c>
      <c r="BN525">
        <v>-30.14</v>
      </c>
      <c r="BO525">
        <v>14.15</v>
      </c>
      <c r="BP525" t="s">
        <v>60</v>
      </c>
      <c r="BQ525">
        <v>1.1527377519999999</v>
      </c>
      <c r="BR525" t="s">
        <v>61</v>
      </c>
    </row>
    <row r="526" spans="1:70" x14ac:dyDescent="0.2">
      <c r="A526" s="19">
        <f t="shared" si="28"/>
        <v>31.689999999999998</v>
      </c>
      <c r="B526" s="20">
        <v>3752</v>
      </c>
      <c r="D526" s="2" t="s">
        <v>1381</v>
      </c>
      <c r="E526" s="2" t="str">
        <f t="shared" si="29"/>
        <v>ST</v>
      </c>
      <c r="F526">
        <v>200720433</v>
      </c>
      <c r="G526">
        <v>202606</v>
      </c>
      <c r="H526" t="s">
        <v>52</v>
      </c>
      <c r="I526" t="s">
        <v>321</v>
      </c>
      <c r="J526" t="s">
        <v>322</v>
      </c>
      <c r="K526" t="s">
        <v>54</v>
      </c>
      <c r="L526" s="5">
        <v>46148</v>
      </c>
      <c r="M526" s="5">
        <v>46240</v>
      </c>
      <c r="N526" s="21">
        <v>872692144240</v>
      </c>
      <c r="P526" t="s">
        <v>326</v>
      </c>
      <c r="Q526" t="s">
        <v>326</v>
      </c>
      <c r="R526" t="s">
        <v>56</v>
      </c>
      <c r="S526" t="s">
        <v>327</v>
      </c>
      <c r="T526">
        <v>21</v>
      </c>
      <c r="U526" t="s">
        <v>57</v>
      </c>
      <c r="V526">
        <v>21320</v>
      </c>
      <c r="W526">
        <v>153.97999999999999</v>
      </c>
      <c r="X526">
        <v>118.57</v>
      </c>
      <c r="Y526">
        <v>0</v>
      </c>
      <c r="Z526">
        <v>-117.18</v>
      </c>
      <c r="AA526">
        <v>155.37</v>
      </c>
      <c r="AB526">
        <v>14</v>
      </c>
      <c r="AC526">
        <v>170.72</v>
      </c>
      <c r="AD526">
        <v>170.72</v>
      </c>
      <c r="AE526" t="s">
        <v>8777</v>
      </c>
      <c r="AF526" t="s">
        <v>3668</v>
      </c>
      <c r="AG526" t="s">
        <v>3668</v>
      </c>
      <c r="AH526" t="s">
        <v>3669</v>
      </c>
      <c r="AI526" t="s">
        <v>579</v>
      </c>
      <c r="AJ526">
        <v>21</v>
      </c>
      <c r="AK526" t="s">
        <v>57</v>
      </c>
      <c r="AL526">
        <v>21000</v>
      </c>
      <c r="AM526" t="s">
        <v>55</v>
      </c>
      <c r="AN526" t="s">
        <v>55</v>
      </c>
      <c r="AO526" t="s">
        <v>55</v>
      </c>
      <c r="AS526" t="s">
        <v>343</v>
      </c>
      <c r="AT526">
        <v>0</v>
      </c>
      <c r="AU526">
        <v>0</v>
      </c>
      <c r="AV526">
        <v>0</v>
      </c>
      <c r="BB526">
        <v>0</v>
      </c>
      <c r="BC526">
        <v>0</v>
      </c>
      <c r="BD526" t="s">
        <v>60</v>
      </c>
      <c r="BE526" t="s">
        <v>2497</v>
      </c>
      <c r="BF526">
        <v>634333759</v>
      </c>
      <c r="BH526" t="s">
        <v>323</v>
      </c>
      <c r="BI526" t="s">
        <v>320</v>
      </c>
      <c r="BJ526" s="23">
        <v>0.45069444444444445</v>
      </c>
      <c r="BK526">
        <v>132.6</v>
      </c>
      <c r="BL526">
        <v>102.11</v>
      </c>
      <c r="BM526">
        <v>0</v>
      </c>
      <c r="BN526">
        <v>-100.91</v>
      </c>
      <c r="BO526">
        <v>133.80000000000001</v>
      </c>
      <c r="BP526" t="s">
        <v>60</v>
      </c>
      <c r="BQ526">
        <v>1.161210911</v>
      </c>
      <c r="BR526" t="s">
        <v>61</v>
      </c>
    </row>
    <row r="527" spans="1:70" x14ac:dyDescent="0.2">
      <c r="A527" s="19">
        <f t="shared" si="28"/>
        <v>14.480000000000004</v>
      </c>
      <c r="B527" s="20">
        <v>3752</v>
      </c>
      <c r="D527" s="2" t="s">
        <v>1381</v>
      </c>
      <c r="E527" s="2" t="str">
        <f t="shared" si="29"/>
        <v>ST</v>
      </c>
      <c r="F527">
        <v>200720433</v>
      </c>
      <c r="G527">
        <v>202606</v>
      </c>
      <c r="H527" t="s">
        <v>52</v>
      </c>
      <c r="I527" t="s">
        <v>321</v>
      </c>
      <c r="J527" t="s">
        <v>322</v>
      </c>
      <c r="K527" t="s">
        <v>54</v>
      </c>
      <c r="L527">
        <v>46271</v>
      </c>
      <c r="M527">
        <v>46301</v>
      </c>
      <c r="N527" s="21">
        <v>872775964265</v>
      </c>
      <c r="P527" t="s">
        <v>326</v>
      </c>
      <c r="Q527" t="s">
        <v>326</v>
      </c>
      <c r="R527" t="s">
        <v>56</v>
      </c>
      <c r="S527" t="s">
        <v>327</v>
      </c>
      <c r="T527">
        <v>21</v>
      </c>
      <c r="U527" t="s">
        <v>57</v>
      </c>
      <c r="V527">
        <v>21320</v>
      </c>
      <c r="W527">
        <v>69.849999999999994</v>
      </c>
      <c r="X527">
        <v>8.2799999999999994</v>
      </c>
      <c r="Y527">
        <v>0</v>
      </c>
      <c r="Z527">
        <v>-53.16</v>
      </c>
      <c r="AA527">
        <v>24.97</v>
      </c>
      <c r="AB527">
        <v>4</v>
      </c>
      <c r="AC527">
        <v>65.56</v>
      </c>
      <c r="AD527">
        <v>65.56</v>
      </c>
      <c r="AE527" t="s">
        <v>8778</v>
      </c>
      <c r="AF527" t="s">
        <v>3670</v>
      </c>
      <c r="AG527" t="s">
        <v>3670</v>
      </c>
      <c r="AH527" t="s">
        <v>3671</v>
      </c>
      <c r="AI527" t="s">
        <v>3672</v>
      </c>
      <c r="AJ527">
        <v>33</v>
      </c>
      <c r="AK527" t="s">
        <v>57</v>
      </c>
      <c r="AL527">
        <v>33350</v>
      </c>
      <c r="AM527" t="s">
        <v>55</v>
      </c>
      <c r="AN527" t="s">
        <v>55</v>
      </c>
      <c r="AO527" t="s">
        <v>55</v>
      </c>
      <c r="AS527" t="s">
        <v>343</v>
      </c>
      <c r="AT527">
        <v>29</v>
      </c>
      <c r="AU527">
        <v>31</v>
      </c>
      <c r="AV527">
        <v>39</v>
      </c>
      <c r="BB527">
        <v>0</v>
      </c>
      <c r="BC527">
        <v>0</v>
      </c>
      <c r="BD527" t="s">
        <v>60</v>
      </c>
      <c r="BE527" s="5" t="s">
        <v>2497</v>
      </c>
      <c r="BF527">
        <v>634333759</v>
      </c>
      <c r="BH527" t="s">
        <v>323</v>
      </c>
      <c r="BI527" t="s">
        <v>320</v>
      </c>
      <c r="BJ527" s="23">
        <v>0.45277777777777778</v>
      </c>
      <c r="BK527">
        <v>60.6</v>
      </c>
      <c r="BL527">
        <v>7.18</v>
      </c>
      <c r="BM527">
        <v>0</v>
      </c>
      <c r="BN527">
        <v>-46.12</v>
      </c>
      <c r="BO527">
        <v>21.66</v>
      </c>
      <c r="BP527" t="s">
        <v>60</v>
      </c>
      <c r="BQ527">
        <v>1.1526181719999999</v>
      </c>
      <c r="BR527" t="s">
        <v>61</v>
      </c>
    </row>
    <row r="528" spans="1:70" x14ac:dyDescent="0.2">
      <c r="A528" s="19">
        <f t="shared" si="28"/>
        <v>9.1300000000000026</v>
      </c>
      <c r="B528" s="20">
        <v>3752</v>
      </c>
      <c r="D528" s="2" t="s">
        <v>1381</v>
      </c>
      <c r="E528" s="2" t="str">
        <f t="shared" si="29"/>
        <v>ST</v>
      </c>
      <c r="F528">
        <v>200720433</v>
      </c>
      <c r="G528">
        <v>202606</v>
      </c>
      <c r="H528" t="s">
        <v>52</v>
      </c>
      <c r="I528" t="s">
        <v>321</v>
      </c>
      <c r="J528" t="s">
        <v>322</v>
      </c>
      <c r="K528" t="s">
        <v>54</v>
      </c>
      <c r="L528">
        <v>46301</v>
      </c>
      <c r="M528" s="5">
        <v>46332</v>
      </c>
      <c r="N528" s="21">
        <v>872891577263</v>
      </c>
      <c r="P528" t="s">
        <v>326</v>
      </c>
      <c r="Q528" t="s">
        <v>326</v>
      </c>
      <c r="R528" t="s">
        <v>56</v>
      </c>
      <c r="S528" t="s">
        <v>327</v>
      </c>
      <c r="T528">
        <v>21</v>
      </c>
      <c r="U528" t="s">
        <v>57</v>
      </c>
      <c r="V528">
        <v>21320</v>
      </c>
      <c r="W528">
        <v>44.05</v>
      </c>
      <c r="X528">
        <v>5.22</v>
      </c>
      <c r="Y528">
        <v>0</v>
      </c>
      <c r="Z528">
        <v>-33.520000000000003</v>
      </c>
      <c r="AA528">
        <v>15.75</v>
      </c>
      <c r="AB528">
        <v>2</v>
      </c>
      <c r="AC528">
        <v>30.8</v>
      </c>
      <c r="AD528">
        <v>30.8</v>
      </c>
      <c r="AE528" t="s">
        <v>8779</v>
      </c>
      <c r="AF528" t="s">
        <v>3673</v>
      </c>
      <c r="AG528" t="s">
        <v>3673</v>
      </c>
      <c r="AH528" t="s">
        <v>3674</v>
      </c>
      <c r="AI528" t="s">
        <v>3675</v>
      </c>
      <c r="AJ528">
        <v>67</v>
      </c>
      <c r="AK528" t="s">
        <v>57</v>
      </c>
      <c r="AL528">
        <v>67750</v>
      </c>
      <c r="AM528" t="s">
        <v>55</v>
      </c>
      <c r="AN528" t="s">
        <v>55</v>
      </c>
      <c r="AO528" t="s">
        <v>55</v>
      </c>
      <c r="AS528" t="s">
        <v>343</v>
      </c>
      <c r="AT528">
        <v>0</v>
      </c>
      <c r="AU528">
        <v>0</v>
      </c>
      <c r="AV528">
        <v>0</v>
      </c>
      <c r="BB528">
        <v>0</v>
      </c>
      <c r="BC528">
        <v>0</v>
      </c>
      <c r="BD528" t="s">
        <v>60</v>
      </c>
      <c r="BE528" s="5" t="s">
        <v>2497</v>
      </c>
      <c r="BF528">
        <v>634333759</v>
      </c>
      <c r="BH528" t="s">
        <v>323</v>
      </c>
      <c r="BI528" t="s">
        <v>320</v>
      </c>
      <c r="BJ528" s="23">
        <v>0.49791666666666667</v>
      </c>
      <c r="BK528">
        <v>38.200000000000003</v>
      </c>
      <c r="BL528">
        <v>4.53</v>
      </c>
      <c r="BM528">
        <v>0</v>
      </c>
      <c r="BN528">
        <v>-29.07</v>
      </c>
      <c r="BO528">
        <v>13.66</v>
      </c>
      <c r="BP528" t="s">
        <v>60</v>
      </c>
      <c r="BQ528">
        <v>1.153163127</v>
      </c>
      <c r="BR528" t="s">
        <v>61</v>
      </c>
    </row>
    <row r="529" spans="1:70" x14ac:dyDescent="0.2">
      <c r="A529" s="19">
        <f t="shared" si="28"/>
        <v>9.1300000000000026</v>
      </c>
      <c r="B529" s="20">
        <v>3752</v>
      </c>
      <c r="D529" s="2" t="s">
        <v>1381</v>
      </c>
      <c r="E529" s="2" t="str">
        <f t="shared" si="29"/>
        <v>ST</v>
      </c>
      <c r="F529">
        <v>200720433</v>
      </c>
      <c r="G529">
        <v>202606</v>
      </c>
      <c r="H529" t="s">
        <v>52</v>
      </c>
      <c r="I529" t="s">
        <v>321</v>
      </c>
      <c r="J529" t="s">
        <v>322</v>
      </c>
      <c r="K529" t="s">
        <v>54</v>
      </c>
      <c r="L529">
        <v>46148</v>
      </c>
      <c r="M529">
        <v>46240</v>
      </c>
      <c r="N529" s="21">
        <v>872686710210</v>
      </c>
      <c r="P529" t="s">
        <v>326</v>
      </c>
      <c r="Q529" t="s">
        <v>326</v>
      </c>
      <c r="R529" t="s">
        <v>56</v>
      </c>
      <c r="S529" t="s">
        <v>327</v>
      </c>
      <c r="T529">
        <v>21</v>
      </c>
      <c r="U529" t="s">
        <v>57</v>
      </c>
      <c r="V529">
        <v>21320</v>
      </c>
      <c r="W529">
        <v>44.36</v>
      </c>
      <c r="X529">
        <v>5.26</v>
      </c>
      <c r="Y529">
        <v>0</v>
      </c>
      <c r="Z529">
        <v>-33.76</v>
      </c>
      <c r="AA529">
        <v>15.86</v>
      </c>
      <c r="AB529">
        <v>3</v>
      </c>
      <c r="AC529">
        <v>28.82</v>
      </c>
      <c r="AD529">
        <v>28.82</v>
      </c>
      <c r="AE529" t="s">
        <v>1552</v>
      </c>
      <c r="AF529" t="s">
        <v>3676</v>
      </c>
      <c r="AG529" t="s">
        <v>3676</v>
      </c>
      <c r="AH529" t="s">
        <v>583</v>
      </c>
      <c r="AI529" t="s">
        <v>584</v>
      </c>
      <c r="AJ529">
        <v>59</v>
      </c>
      <c r="AK529" t="s">
        <v>57</v>
      </c>
      <c r="AL529">
        <v>59300</v>
      </c>
      <c r="AM529" t="s">
        <v>55</v>
      </c>
      <c r="AN529" t="s">
        <v>55</v>
      </c>
      <c r="AO529" t="s">
        <v>55</v>
      </c>
      <c r="AS529" t="s">
        <v>343</v>
      </c>
      <c r="AT529">
        <v>30</v>
      </c>
      <c r="AU529">
        <v>31</v>
      </c>
      <c r="AV529">
        <v>39</v>
      </c>
      <c r="BB529">
        <v>0</v>
      </c>
      <c r="BC529">
        <v>0</v>
      </c>
      <c r="BD529" t="s">
        <v>60</v>
      </c>
      <c r="BE529" t="s">
        <v>2497</v>
      </c>
      <c r="BF529">
        <v>634333759</v>
      </c>
      <c r="BH529" t="s">
        <v>323</v>
      </c>
      <c r="BI529" t="s">
        <v>320</v>
      </c>
      <c r="BJ529" s="23">
        <v>0.41597222222222224</v>
      </c>
      <c r="BK529">
        <v>38.200000000000003</v>
      </c>
      <c r="BL529">
        <v>4.53</v>
      </c>
      <c r="BM529">
        <v>0</v>
      </c>
      <c r="BN529">
        <v>-29.07</v>
      </c>
      <c r="BO529">
        <v>13.66</v>
      </c>
      <c r="BP529" t="s">
        <v>60</v>
      </c>
      <c r="BQ529">
        <v>1.161210911</v>
      </c>
      <c r="BR529" t="s">
        <v>61</v>
      </c>
    </row>
    <row r="530" spans="1:70" x14ac:dyDescent="0.2">
      <c r="A530" s="19">
        <f t="shared" si="28"/>
        <v>12.14</v>
      </c>
      <c r="B530" s="20">
        <v>3752</v>
      </c>
      <c r="D530" s="2" t="s">
        <v>1381</v>
      </c>
      <c r="E530" s="2" t="str">
        <f t="shared" si="29"/>
        <v>ST</v>
      </c>
      <c r="F530">
        <v>200720433</v>
      </c>
      <c r="G530">
        <v>202606</v>
      </c>
      <c r="H530" t="s">
        <v>52</v>
      </c>
      <c r="I530" t="s">
        <v>321</v>
      </c>
      <c r="J530" t="s">
        <v>322</v>
      </c>
      <c r="K530" t="s">
        <v>54</v>
      </c>
      <c r="L530">
        <v>46301</v>
      </c>
      <c r="M530">
        <v>46332</v>
      </c>
      <c r="N530" s="21">
        <v>872889793416</v>
      </c>
      <c r="P530" t="s">
        <v>326</v>
      </c>
      <c r="Q530" t="s">
        <v>326</v>
      </c>
      <c r="R530" t="s">
        <v>56</v>
      </c>
      <c r="S530" t="s">
        <v>327</v>
      </c>
      <c r="T530">
        <v>21</v>
      </c>
      <c r="U530" t="s">
        <v>57</v>
      </c>
      <c r="V530">
        <v>21320</v>
      </c>
      <c r="W530">
        <v>58.58</v>
      </c>
      <c r="X530">
        <v>6.94</v>
      </c>
      <c r="Y530">
        <v>0</v>
      </c>
      <c r="Z530">
        <v>-44.58</v>
      </c>
      <c r="AA530">
        <v>20.94</v>
      </c>
      <c r="AB530">
        <v>4</v>
      </c>
      <c r="AC530">
        <v>48.62</v>
      </c>
      <c r="AD530">
        <v>48.62</v>
      </c>
      <c r="AE530" t="s">
        <v>8780</v>
      </c>
      <c r="AF530" t="s">
        <v>3677</v>
      </c>
      <c r="AG530" t="s">
        <v>3677</v>
      </c>
      <c r="AH530" t="s">
        <v>3678</v>
      </c>
      <c r="AI530" t="s">
        <v>567</v>
      </c>
      <c r="AJ530">
        <v>75</v>
      </c>
      <c r="AK530" t="s">
        <v>57</v>
      </c>
      <c r="AL530">
        <v>75008</v>
      </c>
      <c r="AM530" t="s">
        <v>55</v>
      </c>
      <c r="AN530" t="s">
        <v>55</v>
      </c>
      <c r="AO530" t="s">
        <v>55</v>
      </c>
      <c r="AS530" t="s">
        <v>343</v>
      </c>
      <c r="AT530">
        <v>0</v>
      </c>
      <c r="AU530">
        <v>0</v>
      </c>
      <c r="AV530">
        <v>0</v>
      </c>
      <c r="BB530">
        <v>0</v>
      </c>
      <c r="BC530">
        <v>0</v>
      </c>
      <c r="BD530" t="s">
        <v>60</v>
      </c>
      <c r="BE530" t="s">
        <v>2497</v>
      </c>
      <c r="BF530">
        <v>634333759</v>
      </c>
      <c r="BH530" t="s">
        <v>323</v>
      </c>
      <c r="BI530" t="s">
        <v>320</v>
      </c>
      <c r="BJ530" s="23">
        <v>0.41666666666666669</v>
      </c>
      <c r="BK530">
        <v>50.8</v>
      </c>
      <c r="BL530">
        <v>6.02</v>
      </c>
      <c r="BM530">
        <v>0</v>
      </c>
      <c r="BN530">
        <v>-38.659999999999997</v>
      </c>
      <c r="BO530">
        <v>18.16</v>
      </c>
      <c r="BP530" t="s">
        <v>60</v>
      </c>
      <c r="BQ530">
        <v>1.153163127</v>
      </c>
      <c r="BR530" t="s">
        <v>61</v>
      </c>
    </row>
    <row r="531" spans="1:70" x14ac:dyDescent="0.2">
      <c r="A531" s="19">
        <f t="shared" si="28"/>
        <v>9.4600000000000009</v>
      </c>
      <c r="B531" s="20">
        <v>3752</v>
      </c>
      <c r="D531" s="2" t="s">
        <v>1381</v>
      </c>
      <c r="E531" s="2" t="str">
        <f t="shared" si="29"/>
        <v>ST</v>
      </c>
      <c r="F531">
        <v>200720433</v>
      </c>
      <c r="G531">
        <v>202606</v>
      </c>
      <c r="H531" t="s">
        <v>52</v>
      </c>
      <c r="I531" t="s">
        <v>321</v>
      </c>
      <c r="J531" t="s">
        <v>322</v>
      </c>
      <c r="K531" t="s">
        <v>54</v>
      </c>
      <c r="L531">
        <v>46148</v>
      </c>
      <c r="M531">
        <v>46240</v>
      </c>
      <c r="N531" s="21">
        <v>872694214985</v>
      </c>
      <c r="P531" t="s">
        <v>326</v>
      </c>
      <c r="Q531" t="s">
        <v>326</v>
      </c>
      <c r="R531" t="s">
        <v>56</v>
      </c>
      <c r="S531" t="s">
        <v>327</v>
      </c>
      <c r="T531">
        <v>21</v>
      </c>
      <c r="U531" t="s">
        <v>57</v>
      </c>
      <c r="V531">
        <v>21320</v>
      </c>
      <c r="W531">
        <v>45.98</v>
      </c>
      <c r="X531">
        <v>5.45</v>
      </c>
      <c r="Y531">
        <v>0</v>
      </c>
      <c r="Z531">
        <v>-35</v>
      </c>
      <c r="AA531">
        <v>16.43</v>
      </c>
      <c r="AB531">
        <v>2</v>
      </c>
      <c r="AC531">
        <v>33</v>
      </c>
      <c r="AD531">
        <v>33</v>
      </c>
      <c r="AE531" t="s">
        <v>8781</v>
      </c>
      <c r="AF531" t="s">
        <v>3679</v>
      </c>
      <c r="AG531" t="s">
        <v>3679</v>
      </c>
      <c r="AH531" t="s">
        <v>3680</v>
      </c>
      <c r="AI531" t="s">
        <v>527</v>
      </c>
      <c r="AJ531">
        <v>29</v>
      </c>
      <c r="AK531" t="s">
        <v>57</v>
      </c>
      <c r="AL531">
        <v>29200</v>
      </c>
      <c r="AM531" t="s">
        <v>55</v>
      </c>
      <c r="AN531" t="s">
        <v>55</v>
      </c>
      <c r="AO531" t="s">
        <v>55</v>
      </c>
      <c r="AS531" t="s">
        <v>343</v>
      </c>
      <c r="AT531">
        <v>0</v>
      </c>
      <c r="AU531">
        <v>0</v>
      </c>
      <c r="AV531">
        <v>0</v>
      </c>
      <c r="BB531">
        <v>0</v>
      </c>
      <c r="BC531">
        <v>0</v>
      </c>
      <c r="BD531" t="s">
        <v>60</v>
      </c>
      <c r="BE531" s="5" t="s">
        <v>2497</v>
      </c>
      <c r="BF531">
        <v>634333759</v>
      </c>
      <c r="BH531" t="s">
        <v>323</v>
      </c>
      <c r="BI531" t="s">
        <v>320</v>
      </c>
      <c r="BJ531" s="23">
        <v>0.41666666666666669</v>
      </c>
      <c r="BK531">
        <v>39.6</v>
      </c>
      <c r="BL531">
        <v>4.6900000000000004</v>
      </c>
      <c r="BM531">
        <v>0</v>
      </c>
      <c r="BN531">
        <v>-30.14</v>
      </c>
      <c r="BO531">
        <v>14.15</v>
      </c>
      <c r="BP531" t="s">
        <v>60</v>
      </c>
      <c r="BQ531">
        <v>1.161210911</v>
      </c>
      <c r="BR531" t="s">
        <v>61</v>
      </c>
    </row>
    <row r="532" spans="1:70" x14ac:dyDescent="0.2">
      <c r="A532" s="19">
        <f t="shared" si="28"/>
        <v>12.14</v>
      </c>
      <c r="B532" s="20">
        <v>3752</v>
      </c>
      <c r="D532" s="2" t="s">
        <v>1381</v>
      </c>
      <c r="E532" s="2" t="str">
        <f t="shared" si="29"/>
        <v>ST</v>
      </c>
      <c r="F532">
        <v>200720433</v>
      </c>
      <c r="G532">
        <v>202606</v>
      </c>
      <c r="H532" t="s">
        <v>52</v>
      </c>
      <c r="I532" t="s">
        <v>321</v>
      </c>
      <c r="J532" t="s">
        <v>322</v>
      </c>
      <c r="K532" t="s">
        <v>54</v>
      </c>
      <c r="L532">
        <v>46148</v>
      </c>
      <c r="M532">
        <v>46179</v>
      </c>
      <c r="N532" s="21">
        <v>872688299290</v>
      </c>
      <c r="P532" t="s">
        <v>326</v>
      </c>
      <c r="Q532" t="s">
        <v>326</v>
      </c>
      <c r="R532" t="s">
        <v>56</v>
      </c>
      <c r="S532" t="s">
        <v>327</v>
      </c>
      <c r="T532">
        <v>21</v>
      </c>
      <c r="U532" t="s">
        <v>57</v>
      </c>
      <c r="V532">
        <v>21320</v>
      </c>
      <c r="W532">
        <v>58.99</v>
      </c>
      <c r="X532">
        <v>6.99</v>
      </c>
      <c r="Y532">
        <v>0</v>
      </c>
      <c r="Z532">
        <v>-44.89</v>
      </c>
      <c r="AA532">
        <v>21.09</v>
      </c>
      <c r="AB532">
        <v>4</v>
      </c>
      <c r="AC532">
        <v>49.5</v>
      </c>
      <c r="AD532">
        <v>49.5</v>
      </c>
      <c r="AE532" t="s">
        <v>8782</v>
      </c>
      <c r="AF532" t="s">
        <v>3681</v>
      </c>
      <c r="AG532" t="s">
        <v>3681</v>
      </c>
      <c r="AH532" t="s">
        <v>3682</v>
      </c>
      <c r="AI532" t="s">
        <v>3683</v>
      </c>
      <c r="AJ532">
        <v>63</v>
      </c>
      <c r="AK532" t="s">
        <v>57</v>
      </c>
      <c r="AL532">
        <v>63118</v>
      </c>
      <c r="AM532" t="s">
        <v>55</v>
      </c>
      <c r="AN532" t="s">
        <v>55</v>
      </c>
      <c r="AO532" t="s">
        <v>55</v>
      </c>
      <c r="AS532" t="s">
        <v>343</v>
      </c>
      <c r="AT532">
        <v>0</v>
      </c>
      <c r="AU532">
        <v>0</v>
      </c>
      <c r="AV532">
        <v>0</v>
      </c>
      <c r="BB532">
        <v>0</v>
      </c>
      <c r="BC532">
        <v>0</v>
      </c>
      <c r="BD532" t="s">
        <v>60</v>
      </c>
      <c r="BE532" t="s">
        <v>2497</v>
      </c>
      <c r="BF532">
        <v>634333759</v>
      </c>
      <c r="BH532" t="s">
        <v>323</v>
      </c>
      <c r="BI532" t="s">
        <v>320</v>
      </c>
      <c r="BJ532" s="23">
        <v>0.36527777777777776</v>
      </c>
      <c r="BK532">
        <v>50.8</v>
      </c>
      <c r="BL532">
        <v>6.02</v>
      </c>
      <c r="BM532">
        <v>0</v>
      </c>
      <c r="BN532">
        <v>-38.659999999999997</v>
      </c>
      <c r="BO532">
        <v>18.16</v>
      </c>
      <c r="BP532" t="s">
        <v>60</v>
      </c>
      <c r="BQ532">
        <v>1.161210911</v>
      </c>
      <c r="BR532" t="s">
        <v>61</v>
      </c>
    </row>
    <row r="533" spans="1:70" x14ac:dyDescent="0.2">
      <c r="A533" s="19">
        <f t="shared" si="28"/>
        <v>17.159999999999997</v>
      </c>
      <c r="B533" s="20">
        <v>3752</v>
      </c>
      <c r="D533" s="2" t="s">
        <v>1381</v>
      </c>
      <c r="E533" s="2" t="str">
        <f t="shared" si="29"/>
        <v>ST</v>
      </c>
      <c r="F533">
        <v>200720433</v>
      </c>
      <c r="G533">
        <v>202606</v>
      </c>
      <c r="H533" t="s">
        <v>52</v>
      </c>
      <c r="I533" t="s">
        <v>321</v>
      </c>
      <c r="J533" t="s">
        <v>322</v>
      </c>
      <c r="K533" t="s">
        <v>54</v>
      </c>
      <c r="L533">
        <v>46301</v>
      </c>
      <c r="M533">
        <v>46332</v>
      </c>
      <c r="N533" s="21">
        <v>872883893682</v>
      </c>
      <c r="P533" t="s">
        <v>326</v>
      </c>
      <c r="Q533" t="s">
        <v>326</v>
      </c>
      <c r="R533" t="s">
        <v>56</v>
      </c>
      <c r="S533" t="s">
        <v>327</v>
      </c>
      <c r="T533">
        <v>21</v>
      </c>
      <c r="U533" t="s">
        <v>57</v>
      </c>
      <c r="V533">
        <v>21320</v>
      </c>
      <c r="W533">
        <v>82.8</v>
      </c>
      <c r="X533">
        <v>109.45</v>
      </c>
      <c r="Y533">
        <v>0</v>
      </c>
      <c r="Z533">
        <v>-63.01</v>
      </c>
      <c r="AA533">
        <v>129.22999999999999</v>
      </c>
      <c r="AB533">
        <v>6</v>
      </c>
      <c r="AC533">
        <v>83.6</v>
      </c>
      <c r="AD533">
        <v>83.6</v>
      </c>
      <c r="AE533" t="s">
        <v>1512</v>
      </c>
      <c r="AF533" t="s">
        <v>509</v>
      </c>
      <c r="AG533" t="s">
        <v>509</v>
      </c>
      <c r="AH533" t="s">
        <v>3684</v>
      </c>
      <c r="AI533" t="s">
        <v>3685</v>
      </c>
      <c r="AJ533">
        <v>40</v>
      </c>
      <c r="AK533" t="s">
        <v>57</v>
      </c>
      <c r="AL533">
        <v>40700</v>
      </c>
      <c r="AM533" t="s">
        <v>55</v>
      </c>
      <c r="AN533" t="s">
        <v>55</v>
      </c>
      <c r="AO533" t="s">
        <v>55</v>
      </c>
      <c r="AS533" t="s">
        <v>343</v>
      </c>
      <c r="AT533">
        <v>0</v>
      </c>
      <c r="AU533">
        <v>0</v>
      </c>
      <c r="AV533">
        <v>0</v>
      </c>
      <c r="BB533">
        <v>0</v>
      </c>
      <c r="BC533">
        <v>0</v>
      </c>
      <c r="BD533" t="s">
        <v>60</v>
      </c>
      <c r="BE533" s="5" t="s">
        <v>2497</v>
      </c>
      <c r="BF533">
        <v>634333759</v>
      </c>
      <c r="BH533" t="s">
        <v>323</v>
      </c>
      <c r="BI533" t="s">
        <v>320</v>
      </c>
      <c r="BJ533" s="23">
        <v>0.44166666666666665</v>
      </c>
      <c r="BK533">
        <v>71.8</v>
      </c>
      <c r="BL533">
        <v>94.91</v>
      </c>
      <c r="BM533">
        <v>0</v>
      </c>
      <c r="BN533">
        <v>-54.64</v>
      </c>
      <c r="BO533">
        <v>112.07</v>
      </c>
      <c r="BP533" t="s">
        <v>60</v>
      </c>
      <c r="BQ533">
        <v>1.153163127</v>
      </c>
      <c r="BR533" t="s">
        <v>61</v>
      </c>
    </row>
    <row r="534" spans="1:70" x14ac:dyDescent="0.2">
      <c r="A534" s="19">
        <f t="shared" si="28"/>
        <v>12.14</v>
      </c>
      <c r="B534" s="20">
        <v>3752</v>
      </c>
      <c r="D534" s="2" t="s">
        <v>1381</v>
      </c>
      <c r="E534" s="2" t="str">
        <f t="shared" si="29"/>
        <v>ST</v>
      </c>
      <c r="F534">
        <v>200720433</v>
      </c>
      <c r="G534">
        <v>202606</v>
      </c>
      <c r="H534" t="s">
        <v>52</v>
      </c>
      <c r="I534" t="s">
        <v>321</v>
      </c>
      <c r="J534" t="s">
        <v>322</v>
      </c>
      <c r="K534" t="s">
        <v>54</v>
      </c>
      <c r="L534">
        <v>46301</v>
      </c>
      <c r="M534">
        <v>46332</v>
      </c>
      <c r="N534" s="21">
        <v>872886685747</v>
      </c>
      <c r="P534" t="s">
        <v>326</v>
      </c>
      <c r="Q534" t="s">
        <v>326</v>
      </c>
      <c r="R534" t="s">
        <v>56</v>
      </c>
      <c r="S534" t="s">
        <v>327</v>
      </c>
      <c r="T534">
        <v>21</v>
      </c>
      <c r="U534" t="s">
        <v>57</v>
      </c>
      <c r="V534">
        <v>21320</v>
      </c>
      <c r="W534">
        <v>58.58</v>
      </c>
      <c r="X534">
        <v>6.94</v>
      </c>
      <c r="Y534">
        <v>0</v>
      </c>
      <c r="Z534">
        <v>-44.58</v>
      </c>
      <c r="AA534">
        <v>20.94</v>
      </c>
      <c r="AB534">
        <v>4</v>
      </c>
      <c r="AC534">
        <v>50.38</v>
      </c>
      <c r="AD534">
        <v>50.38</v>
      </c>
      <c r="AE534" t="s">
        <v>8783</v>
      </c>
      <c r="AF534" t="s">
        <v>3686</v>
      </c>
      <c r="AG534" t="s">
        <v>3686</v>
      </c>
      <c r="AH534" t="s">
        <v>3687</v>
      </c>
      <c r="AI534" t="s">
        <v>3688</v>
      </c>
      <c r="AJ534">
        <v>26</v>
      </c>
      <c r="AK534" t="s">
        <v>57</v>
      </c>
      <c r="AL534">
        <v>26760</v>
      </c>
      <c r="AM534" t="s">
        <v>55</v>
      </c>
      <c r="AN534" t="s">
        <v>55</v>
      </c>
      <c r="AO534" t="s">
        <v>55</v>
      </c>
      <c r="AS534" t="s">
        <v>343</v>
      </c>
      <c r="AT534">
        <v>26</v>
      </c>
      <c r="AU534">
        <v>32</v>
      </c>
      <c r="AV534">
        <v>43</v>
      </c>
      <c r="BB534">
        <v>0</v>
      </c>
      <c r="BC534">
        <v>0</v>
      </c>
      <c r="BD534" t="s">
        <v>60</v>
      </c>
      <c r="BE534" t="s">
        <v>2497</v>
      </c>
      <c r="BF534">
        <v>634333759</v>
      </c>
      <c r="BH534" t="s">
        <v>323</v>
      </c>
      <c r="BI534" t="s">
        <v>320</v>
      </c>
      <c r="BJ534" s="23">
        <v>0.40486111111111112</v>
      </c>
      <c r="BK534">
        <v>50.8</v>
      </c>
      <c r="BL534">
        <v>6.02</v>
      </c>
      <c r="BM534">
        <v>0</v>
      </c>
      <c r="BN534">
        <v>-38.659999999999997</v>
      </c>
      <c r="BO534">
        <v>18.16</v>
      </c>
      <c r="BP534" t="s">
        <v>60</v>
      </c>
      <c r="BQ534">
        <v>1.153163127</v>
      </c>
      <c r="BR534" t="s">
        <v>61</v>
      </c>
    </row>
    <row r="535" spans="1:70" x14ac:dyDescent="0.2">
      <c r="A535" s="19">
        <f t="shared" si="28"/>
        <v>9.4600000000000009</v>
      </c>
      <c r="B535" s="20">
        <v>3752</v>
      </c>
      <c r="D535" s="2" t="s">
        <v>1381</v>
      </c>
      <c r="E535" s="2" t="str">
        <f t="shared" si="29"/>
        <v>ST</v>
      </c>
      <c r="F535">
        <v>200720433</v>
      </c>
      <c r="G535">
        <v>202606</v>
      </c>
      <c r="H535" t="s">
        <v>52</v>
      </c>
      <c r="I535" t="s">
        <v>321</v>
      </c>
      <c r="J535" t="s">
        <v>322</v>
      </c>
      <c r="K535" t="s">
        <v>54</v>
      </c>
      <c r="L535" t="s">
        <v>2039</v>
      </c>
      <c r="M535">
        <v>46028</v>
      </c>
      <c r="N535" s="21">
        <v>872338285979</v>
      </c>
      <c r="P535" t="s">
        <v>326</v>
      </c>
      <c r="Q535" t="s">
        <v>326</v>
      </c>
      <c r="R535" t="s">
        <v>56</v>
      </c>
      <c r="S535" t="s">
        <v>327</v>
      </c>
      <c r="T535">
        <v>21</v>
      </c>
      <c r="U535" t="s">
        <v>57</v>
      </c>
      <c r="V535">
        <v>21320</v>
      </c>
      <c r="W535">
        <v>46.08</v>
      </c>
      <c r="X535">
        <v>4.9000000000000004</v>
      </c>
      <c r="Y535">
        <v>0</v>
      </c>
      <c r="Z535">
        <v>-35.07</v>
      </c>
      <c r="AA535">
        <v>15.91</v>
      </c>
      <c r="AB535">
        <v>2</v>
      </c>
      <c r="AC535">
        <v>33</v>
      </c>
      <c r="AD535">
        <v>3.52</v>
      </c>
      <c r="AE535" t="s">
        <v>1482</v>
      </c>
      <c r="AF535" t="s">
        <v>3689</v>
      </c>
      <c r="AG535" t="s">
        <v>3689</v>
      </c>
      <c r="AH535" t="s">
        <v>3690</v>
      </c>
      <c r="AI535" t="s">
        <v>404</v>
      </c>
      <c r="AJ535">
        <v>75</v>
      </c>
      <c r="AK535" t="s">
        <v>57</v>
      </c>
      <c r="AL535">
        <v>75009</v>
      </c>
      <c r="AM535" t="s">
        <v>55</v>
      </c>
      <c r="AN535" t="s">
        <v>55</v>
      </c>
      <c r="AO535" t="s">
        <v>55</v>
      </c>
      <c r="AS535" t="s">
        <v>343</v>
      </c>
      <c r="AT535">
        <v>20</v>
      </c>
      <c r="AU535">
        <v>30</v>
      </c>
      <c r="AV535">
        <v>39</v>
      </c>
      <c r="BB535">
        <v>0</v>
      </c>
      <c r="BC535">
        <v>0</v>
      </c>
      <c r="BD535" t="s">
        <v>60</v>
      </c>
      <c r="BE535">
        <v>46240</v>
      </c>
      <c r="BF535">
        <v>634324015</v>
      </c>
      <c r="BH535" t="s">
        <v>323</v>
      </c>
      <c r="BI535" t="s">
        <v>320</v>
      </c>
      <c r="BJ535" s="23">
        <v>0.57708333333333328</v>
      </c>
      <c r="BK535">
        <v>39.6</v>
      </c>
      <c r="BL535">
        <v>4.21</v>
      </c>
      <c r="BM535">
        <v>0</v>
      </c>
      <c r="BN535">
        <v>-30.14</v>
      </c>
      <c r="BO535">
        <v>13.67</v>
      </c>
      <c r="BP535" t="s">
        <v>60</v>
      </c>
      <c r="BQ535">
        <v>1.163724384</v>
      </c>
      <c r="BR535" t="s">
        <v>61</v>
      </c>
    </row>
    <row r="536" spans="1:70" x14ac:dyDescent="0.2">
      <c r="A536" s="19">
        <f t="shared" si="28"/>
        <v>11.469999999999999</v>
      </c>
      <c r="B536" s="20">
        <v>3752</v>
      </c>
      <c r="D536" s="2" t="s">
        <v>1381</v>
      </c>
      <c r="E536" s="2" t="str">
        <f t="shared" si="29"/>
        <v>ST</v>
      </c>
      <c r="F536">
        <v>200720433</v>
      </c>
      <c r="G536">
        <v>202606</v>
      </c>
      <c r="H536" t="s">
        <v>52</v>
      </c>
      <c r="I536" t="s">
        <v>321</v>
      </c>
      <c r="J536" t="s">
        <v>322</v>
      </c>
      <c r="K536" t="s">
        <v>54</v>
      </c>
      <c r="L536" s="5">
        <v>46148</v>
      </c>
      <c r="M536">
        <v>46240</v>
      </c>
      <c r="N536" s="21">
        <v>872690265226</v>
      </c>
      <c r="P536" t="s">
        <v>326</v>
      </c>
      <c r="Q536" t="s">
        <v>326</v>
      </c>
      <c r="R536" t="s">
        <v>56</v>
      </c>
      <c r="S536" t="s">
        <v>327</v>
      </c>
      <c r="T536">
        <v>21</v>
      </c>
      <c r="U536" t="s">
        <v>57</v>
      </c>
      <c r="V536">
        <v>21320</v>
      </c>
      <c r="W536">
        <v>55.74</v>
      </c>
      <c r="X536">
        <v>6.61</v>
      </c>
      <c r="Y536">
        <v>0</v>
      </c>
      <c r="Z536">
        <v>-42.42</v>
      </c>
      <c r="AA536">
        <v>19.93</v>
      </c>
      <c r="AB536">
        <v>4</v>
      </c>
      <c r="AC536">
        <v>45.1</v>
      </c>
      <c r="AD536">
        <v>45.1</v>
      </c>
      <c r="AE536" t="s">
        <v>8784</v>
      </c>
      <c r="AF536" t="s">
        <v>3691</v>
      </c>
      <c r="AG536" t="s">
        <v>3691</v>
      </c>
      <c r="AH536" t="s">
        <v>3692</v>
      </c>
      <c r="AI536" t="s">
        <v>338</v>
      </c>
      <c r="AJ536">
        <v>35</v>
      </c>
      <c r="AK536" t="s">
        <v>57</v>
      </c>
      <c r="AL536">
        <v>35200</v>
      </c>
      <c r="AM536" t="s">
        <v>55</v>
      </c>
      <c r="AN536" t="s">
        <v>55</v>
      </c>
      <c r="AO536" t="s">
        <v>55</v>
      </c>
      <c r="AS536" t="s">
        <v>343</v>
      </c>
      <c r="AT536">
        <v>0</v>
      </c>
      <c r="AU536">
        <v>0</v>
      </c>
      <c r="AV536">
        <v>0</v>
      </c>
      <c r="BB536">
        <v>0</v>
      </c>
      <c r="BC536">
        <v>0</v>
      </c>
      <c r="BD536" t="s">
        <v>60</v>
      </c>
      <c r="BE536" t="s">
        <v>2497</v>
      </c>
      <c r="BF536">
        <v>634333759</v>
      </c>
      <c r="BH536" t="s">
        <v>323</v>
      </c>
      <c r="BI536" t="s">
        <v>320</v>
      </c>
      <c r="BJ536" s="23">
        <v>0.51041666666666663</v>
      </c>
      <c r="BK536">
        <v>48</v>
      </c>
      <c r="BL536">
        <v>5.69</v>
      </c>
      <c r="BM536">
        <v>0</v>
      </c>
      <c r="BN536">
        <v>-36.53</v>
      </c>
      <c r="BO536">
        <v>17.16</v>
      </c>
      <c r="BP536" t="s">
        <v>60</v>
      </c>
      <c r="BQ536">
        <v>1.161210911</v>
      </c>
      <c r="BR536" t="s">
        <v>61</v>
      </c>
    </row>
    <row r="537" spans="1:70" x14ac:dyDescent="0.2">
      <c r="A537" s="19">
        <f t="shared" si="28"/>
        <v>10.469999999999999</v>
      </c>
      <c r="B537" s="20">
        <v>3752</v>
      </c>
      <c r="D537" s="2" t="s">
        <v>1381</v>
      </c>
      <c r="E537" s="2" t="str">
        <f t="shared" si="29"/>
        <v>ST</v>
      </c>
      <c r="F537">
        <v>200720433</v>
      </c>
      <c r="G537">
        <v>202606</v>
      </c>
      <c r="H537" t="s">
        <v>52</v>
      </c>
      <c r="I537" t="s">
        <v>321</v>
      </c>
      <c r="J537" t="s">
        <v>322</v>
      </c>
      <c r="K537" t="s">
        <v>54</v>
      </c>
      <c r="L537" s="5" t="s">
        <v>1670</v>
      </c>
      <c r="M537" s="5">
        <v>1</v>
      </c>
      <c r="N537" s="21">
        <v>871751547202</v>
      </c>
      <c r="P537" t="s">
        <v>326</v>
      </c>
      <c r="Q537" t="s">
        <v>326</v>
      </c>
      <c r="R537" t="s">
        <v>56</v>
      </c>
      <c r="S537" t="s">
        <v>327</v>
      </c>
      <c r="T537">
        <v>21</v>
      </c>
      <c r="U537" t="s">
        <v>57</v>
      </c>
      <c r="V537">
        <v>21320</v>
      </c>
      <c r="W537">
        <v>51.57</v>
      </c>
      <c r="X537">
        <v>5.49</v>
      </c>
      <c r="Y537">
        <v>0</v>
      </c>
      <c r="Z537">
        <v>-39.24</v>
      </c>
      <c r="AA537">
        <v>17.809999999999999</v>
      </c>
      <c r="AB537">
        <v>3</v>
      </c>
      <c r="AC537">
        <v>39.6</v>
      </c>
      <c r="AD537">
        <v>6.6</v>
      </c>
      <c r="AE537" t="s">
        <v>8785</v>
      </c>
      <c r="AF537" t="s">
        <v>3693</v>
      </c>
      <c r="AG537" t="s">
        <v>3693</v>
      </c>
      <c r="AH537" t="s">
        <v>3694</v>
      </c>
      <c r="AI537" t="s">
        <v>3695</v>
      </c>
      <c r="AJ537">
        <v>49</v>
      </c>
      <c r="AK537" t="s">
        <v>57</v>
      </c>
      <c r="AL537">
        <v>49300</v>
      </c>
      <c r="AM537" t="s">
        <v>55</v>
      </c>
      <c r="AN537" t="s">
        <v>55</v>
      </c>
      <c r="AO537" t="s">
        <v>55</v>
      </c>
      <c r="AS537" t="s">
        <v>343</v>
      </c>
      <c r="AT537">
        <v>0</v>
      </c>
      <c r="AU537">
        <v>0</v>
      </c>
      <c r="AV537">
        <v>0</v>
      </c>
      <c r="BB537">
        <v>0</v>
      </c>
      <c r="BC537">
        <v>0</v>
      </c>
      <c r="BD537" t="s">
        <v>60</v>
      </c>
      <c r="BE537">
        <v>46240</v>
      </c>
      <c r="BF537">
        <v>634324015</v>
      </c>
      <c r="BH537" t="s">
        <v>323</v>
      </c>
      <c r="BI537" t="s">
        <v>320</v>
      </c>
      <c r="BJ537" s="23">
        <v>0</v>
      </c>
      <c r="BK537">
        <v>43.8</v>
      </c>
      <c r="BL537">
        <v>4.66</v>
      </c>
      <c r="BM537">
        <v>0</v>
      </c>
      <c r="BN537">
        <v>-33.33</v>
      </c>
      <c r="BO537">
        <v>15.13</v>
      </c>
      <c r="BP537" t="s">
        <v>60</v>
      </c>
      <c r="BQ537">
        <v>1.1773293460000001</v>
      </c>
      <c r="BR537" t="s">
        <v>61</v>
      </c>
    </row>
    <row r="538" spans="1:70" x14ac:dyDescent="0.2">
      <c r="A538" s="19">
        <f t="shared" si="28"/>
        <v>6.120000000000001</v>
      </c>
      <c r="B538" s="20">
        <v>3752</v>
      </c>
      <c r="D538" s="2" t="s">
        <v>346</v>
      </c>
      <c r="E538" s="2" t="str">
        <f t="shared" si="29"/>
        <v>ST</v>
      </c>
      <c r="F538">
        <v>200720433</v>
      </c>
      <c r="G538">
        <v>202606</v>
      </c>
      <c r="H538" t="s">
        <v>52</v>
      </c>
      <c r="I538" t="s">
        <v>321</v>
      </c>
      <c r="J538" t="s">
        <v>322</v>
      </c>
      <c r="K538" t="s">
        <v>54</v>
      </c>
      <c r="L538" s="5">
        <v>46118</v>
      </c>
      <c r="M538" s="5">
        <v>46148</v>
      </c>
      <c r="N538" s="21">
        <v>872525714861</v>
      </c>
      <c r="P538" t="s">
        <v>326</v>
      </c>
      <c r="Q538" t="s">
        <v>326</v>
      </c>
      <c r="R538" t="s">
        <v>56</v>
      </c>
      <c r="S538" t="s">
        <v>327</v>
      </c>
      <c r="T538">
        <v>21</v>
      </c>
      <c r="U538" t="s">
        <v>57</v>
      </c>
      <c r="V538">
        <v>21320</v>
      </c>
      <c r="W538">
        <v>29.79</v>
      </c>
      <c r="X538">
        <v>3.54</v>
      </c>
      <c r="Y538">
        <v>0</v>
      </c>
      <c r="Z538">
        <v>-22.67</v>
      </c>
      <c r="AA538">
        <v>10.66</v>
      </c>
      <c r="AB538">
        <v>1</v>
      </c>
      <c r="AC538">
        <v>11</v>
      </c>
      <c r="AD538">
        <v>11</v>
      </c>
      <c r="AE538" t="s">
        <v>8786</v>
      </c>
      <c r="AF538" t="s">
        <v>1090</v>
      </c>
      <c r="AG538" t="s">
        <v>1090</v>
      </c>
      <c r="AH538" t="s">
        <v>367</v>
      </c>
      <c r="AI538" t="s">
        <v>1073</v>
      </c>
      <c r="AJ538">
        <v>37</v>
      </c>
      <c r="AK538" t="s">
        <v>57</v>
      </c>
      <c r="AL538">
        <v>37170</v>
      </c>
      <c r="AM538" t="s">
        <v>55</v>
      </c>
      <c r="AN538" t="s">
        <v>55</v>
      </c>
      <c r="AO538" t="s">
        <v>55</v>
      </c>
      <c r="AS538" t="s">
        <v>343</v>
      </c>
      <c r="AT538">
        <v>0</v>
      </c>
      <c r="AU538">
        <v>0</v>
      </c>
      <c r="AV538">
        <v>0</v>
      </c>
      <c r="BB538">
        <v>0</v>
      </c>
      <c r="BC538">
        <v>0</v>
      </c>
      <c r="BD538" t="s">
        <v>60</v>
      </c>
      <c r="BE538" t="s">
        <v>2497</v>
      </c>
      <c r="BF538">
        <v>634333759</v>
      </c>
      <c r="BH538" t="s">
        <v>323</v>
      </c>
      <c r="BI538" t="s">
        <v>320</v>
      </c>
      <c r="BJ538" s="23">
        <v>0.4375</v>
      </c>
      <c r="BK538">
        <v>25.6</v>
      </c>
      <c r="BL538">
        <v>3.04</v>
      </c>
      <c r="BM538">
        <v>0</v>
      </c>
      <c r="BN538">
        <v>-19.48</v>
      </c>
      <c r="BO538">
        <v>9.16</v>
      </c>
      <c r="BP538" t="s">
        <v>60</v>
      </c>
      <c r="BQ538">
        <v>1.163778556</v>
      </c>
      <c r="BR538" t="s">
        <v>61</v>
      </c>
    </row>
    <row r="539" spans="1:70" x14ac:dyDescent="0.2">
      <c r="A539" s="19">
        <f t="shared" si="28"/>
        <v>11.809999999999995</v>
      </c>
      <c r="B539" s="20">
        <v>3752</v>
      </c>
      <c r="D539" s="2" t="s">
        <v>1381</v>
      </c>
      <c r="E539" s="2" t="str">
        <f t="shared" si="29"/>
        <v>ST</v>
      </c>
      <c r="F539">
        <v>200720433</v>
      </c>
      <c r="G539">
        <v>202606</v>
      </c>
      <c r="H539" t="s">
        <v>52</v>
      </c>
      <c r="I539" t="s">
        <v>321</v>
      </c>
      <c r="J539" t="s">
        <v>322</v>
      </c>
      <c r="K539" t="s">
        <v>54</v>
      </c>
      <c r="L539">
        <v>46118</v>
      </c>
      <c r="M539">
        <v>46148</v>
      </c>
      <c r="N539" s="21">
        <v>872640817123</v>
      </c>
      <c r="P539" t="s">
        <v>326</v>
      </c>
      <c r="Q539" t="s">
        <v>326</v>
      </c>
      <c r="R539" t="s">
        <v>56</v>
      </c>
      <c r="S539" t="s">
        <v>327</v>
      </c>
      <c r="T539">
        <v>21</v>
      </c>
      <c r="U539" t="s">
        <v>57</v>
      </c>
      <c r="V539">
        <v>21320</v>
      </c>
      <c r="W539">
        <v>57.49</v>
      </c>
      <c r="X539">
        <v>6.81</v>
      </c>
      <c r="Y539">
        <v>0</v>
      </c>
      <c r="Z539">
        <v>-43.75</v>
      </c>
      <c r="AA539">
        <v>20.55</v>
      </c>
      <c r="AB539">
        <v>3</v>
      </c>
      <c r="AC539">
        <v>48.4</v>
      </c>
      <c r="AD539">
        <v>48.4</v>
      </c>
      <c r="AE539" t="s">
        <v>1459</v>
      </c>
      <c r="AF539" t="s">
        <v>3696</v>
      </c>
      <c r="AG539" t="s">
        <v>3696</v>
      </c>
      <c r="AH539" t="s">
        <v>3697</v>
      </c>
      <c r="AI539" t="s">
        <v>404</v>
      </c>
      <c r="AJ539">
        <v>75</v>
      </c>
      <c r="AK539" t="s">
        <v>57</v>
      </c>
      <c r="AL539">
        <v>75007</v>
      </c>
      <c r="AM539" t="s">
        <v>55</v>
      </c>
      <c r="AN539" t="s">
        <v>55</v>
      </c>
      <c r="AO539" t="s">
        <v>55</v>
      </c>
      <c r="AS539" t="s">
        <v>343</v>
      </c>
      <c r="AT539">
        <v>20</v>
      </c>
      <c r="AU539">
        <v>20</v>
      </c>
      <c r="AV539">
        <v>30</v>
      </c>
      <c r="BB539">
        <v>0</v>
      </c>
      <c r="BC539">
        <v>0</v>
      </c>
      <c r="BD539" t="s">
        <v>60</v>
      </c>
      <c r="BE539" t="s">
        <v>2497</v>
      </c>
      <c r="BF539">
        <v>634333759</v>
      </c>
      <c r="BH539" t="s">
        <v>323</v>
      </c>
      <c r="BI539" t="s">
        <v>320</v>
      </c>
      <c r="BJ539" s="23">
        <v>0.51597222222222228</v>
      </c>
      <c r="BK539">
        <v>49.4</v>
      </c>
      <c r="BL539">
        <v>5.85</v>
      </c>
      <c r="BM539">
        <v>0</v>
      </c>
      <c r="BN539">
        <v>-37.590000000000003</v>
      </c>
      <c r="BO539">
        <v>17.66</v>
      </c>
      <c r="BP539" t="s">
        <v>60</v>
      </c>
      <c r="BQ539">
        <v>1.163778556</v>
      </c>
      <c r="BR539" t="s">
        <v>61</v>
      </c>
    </row>
    <row r="540" spans="1:70" x14ac:dyDescent="0.2">
      <c r="A540" s="19">
        <f t="shared" si="28"/>
        <v>13.809999999999995</v>
      </c>
      <c r="B540" s="20">
        <v>3752</v>
      </c>
      <c r="D540" s="2" t="s">
        <v>1381</v>
      </c>
      <c r="E540" s="2" t="str">
        <f t="shared" si="29"/>
        <v>ST</v>
      </c>
      <c r="F540">
        <v>200720433</v>
      </c>
      <c r="G540">
        <v>202606</v>
      </c>
      <c r="H540" t="s">
        <v>52</v>
      </c>
      <c r="I540" t="s">
        <v>321</v>
      </c>
      <c r="J540" t="s">
        <v>322</v>
      </c>
      <c r="K540" t="s">
        <v>54</v>
      </c>
      <c r="L540">
        <v>46148</v>
      </c>
      <c r="M540" s="5">
        <v>46240</v>
      </c>
      <c r="N540" s="21">
        <v>872691944819</v>
      </c>
      <c r="P540" t="s">
        <v>326</v>
      </c>
      <c r="Q540" t="s">
        <v>326</v>
      </c>
      <c r="R540" t="s">
        <v>56</v>
      </c>
      <c r="S540" t="s">
        <v>327</v>
      </c>
      <c r="T540">
        <v>21</v>
      </c>
      <c r="U540" t="s">
        <v>57</v>
      </c>
      <c r="V540">
        <v>21320</v>
      </c>
      <c r="W540">
        <v>67.12</v>
      </c>
      <c r="X540">
        <v>7.94</v>
      </c>
      <c r="Y540">
        <v>0</v>
      </c>
      <c r="Z540">
        <v>-51.08</v>
      </c>
      <c r="AA540">
        <v>23.98</v>
      </c>
      <c r="AB540">
        <v>4</v>
      </c>
      <c r="AC540">
        <v>61.6</v>
      </c>
      <c r="AD540">
        <v>61.6</v>
      </c>
      <c r="AE540" t="s">
        <v>8787</v>
      </c>
      <c r="AF540" t="s">
        <v>2033</v>
      </c>
      <c r="AG540" t="s">
        <v>2033</v>
      </c>
      <c r="AH540" t="s">
        <v>1405</v>
      </c>
      <c r="AI540" t="s">
        <v>2034</v>
      </c>
      <c r="AJ540">
        <v>35</v>
      </c>
      <c r="AK540" t="s">
        <v>57</v>
      </c>
      <c r="AL540">
        <v>35190</v>
      </c>
      <c r="AM540" t="s">
        <v>55</v>
      </c>
      <c r="AN540" t="s">
        <v>55</v>
      </c>
      <c r="AO540" t="s">
        <v>55</v>
      </c>
      <c r="AS540" t="s">
        <v>343</v>
      </c>
      <c r="AT540">
        <v>0</v>
      </c>
      <c r="AU540">
        <v>0</v>
      </c>
      <c r="AV540">
        <v>0</v>
      </c>
      <c r="BB540">
        <v>0</v>
      </c>
      <c r="BC540">
        <v>0</v>
      </c>
      <c r="BD540" t="s">
        <v>60</v>
      </c>
      <c r="BE540" s="5" t="s">
        <v>2497</v>
      </c>
      <c r="BF540">
        <v>634333759</v>
      </c>
      <c r="BH540" t="s">
        <v>323</v>
      </c>
      <c r="BI540" t="s">
        <v>320</v>
      </c>
      <c r="BJ540" s="23">
        <v>0.48958333333333331</v>
      </c>
      <c r="BK540">
        <v>57.8</v>
      </c>
      <c r="BL540">
        <v>6.84</v>
      </c>
      <c r="BM540">
        <v>0</v>
      </c>
      <c r="BN540">
        <v>-43.99</v>
      </c>
      <c r="BO540">
        <v>20.65</v>
      </c>
      <c r="BP540" t="s">
        <v>60</v>
      </c>
      <c r="BQ540">
        <v>1.161210911</v>
      </c>
      <c r="BR540" t="s">
        <v>61</v>
      </c>
    </row>
    <row r="541" spans="1:70" x14ac:dyDescent="0.2">
      <c r="A541" s="19">
        <f t="shared" ref="A541:A603" si="30">BK541+BN541</f>
        <v>6.4499999999999993</v>
      </c>
      <c r="B541" s="20">
        <v>3752</v>
      </c>
      <c r="D541" s="2" t="s">
        <v>1381</v>
      </c>
      <c r="E541" s="2" t="str">
        <f t="shared" si="29"/>
        <v>ST</v>
      </c>
      <c r="F541">
        <v>200720433</v>
      </c>
      <c r="G541">
        <v>202606</v>
      </c>
      <c r="H541" t="s">
        <v>52</v>
      </c>
      <c r="I541" t="s">
        <v>321</v>
      </c>
      <c r="J541" t="s">
        <v>322</v>
      </c>
      <c r="K541" t="s">
        <v>54</v>
      </c>
      <c r="L541" s="5">
        <v>46148</v>
      </c>
      <c r="M541">
        <v>46179</v>
      </c>
      <c r="N541" s="21">
        <v>872641896083</v>
      </c>
      <c r="P541" t="s">
        <v>326</v>
      </c>
      <c r="Q541" t="s">
        <v>326</v>
      </c>
      <c r="R541" t="s">
        <v>56</v>
      </c>
      <c r="S541" t="s">
        <v>327</v>
      </c>
      <c r="T541">
        <v>21</v>
      </c>
      <c r="U541" t="s">
        <v>57</v>
      </c>
      <c r="V541">
        <v>21320</v>
      </c>
      <c r="W541">
        <v>31.35</v>
      </c>
      <c r="X541">
        <v>3.72</v>
      </c>
      <c r="Y541">
        <v>0</v>
      </c>
      <c r="Z541">
        <v>-23.86</v>
      </c>
      <c r="AA541">
        <v>11.21</v>
      </c>
      <c r="AB541">
        <v>1</v>
      </c>
      <c r="AC541">
        <v>13.2</v>
      </c>
      <c r="AD541">
        <v>13.2</v>
      </c>
      <c r="AE541" t="s">
        <v>1485</v>
      </c>
      <c r="AF541" t="s">
        <v>1978</v>
      </c>
      <c r="AG541" t="s">
        <v>1978</v>
      </c>
      <c r="AH541" t="s">
        <v>1979</v>
      </c>
      <c r="AI541" t="s">
        <v>1980</v>
      </c>
      <c r="AJ541">
        <v>38</v>
      </c>
      <c r="AK541" t="s">
        <v>57</v>
      </c>
      <c r="AL541">
        <v>38120</v>
      </c>
      <c r="AM541" t="s">
        <v>55</v>
      </c>
      <c r="AN541" t="s">
        <v>55</v>
      </c>
      <c r="AO541" t="s">
        <v>55</v>
      </c>
      <c r="AS541" t="s">
        <v>343</v>
      </c>
      <c r="AT541">
        <v>21</v>
      </c>
      <c r="AU541">
        <v>30</v>
      </c>
      <c r="AV541">
        <v>40</v>
      </c>
      <c r="BB541">
        <v>0</v>
      </c>
      <c r="BC541">
        <v>0</v>
      </c>
      <c r="BD541" t="s">
        <v>60</v>
      </c>
      <c r="BE541" t="s">
        <v>2497</v>
      </c>
      <c r="BF541">
        <v>634333759</v>
      </c>
      <c r="BH541" t="s">
        <v>323</v>
      </c>
      <c r="BI541" t="s">
        <v>320</v>
      </c>
      <c r="BJ541" s="23">
        <v>0.4826388888888889</v>
      </c>
      <c r="BK541">
        <v>27</v>
      </c>
      <c r="BL541">
        <v>3.2</v>
      </c>
      <c r="BM541">
        <v>0</v>
      </c>
      <c r="BN541">
        <v>-20.55</v>
      </c>
      <c r="BO541">
        <v>9.65</v>
      </c>
      <c r="BP541" t="s">
        <v>60</v>
      </c>
      <c r="BQ541">
        <v>1.161210911</v>
      </c>
      <c r="BR541" t="s">
        <v>61</v>
      </c>
    </row>
    <row r="542" spans="1:70" x14ac:dyDescent="0.2">
      <c r="A542" s="19">
        <f t="shared" si="30"/>
        <v>9.4600000000000009</v>
      </c>
      <c r="B542" s="20">
        <v>3752</v>
      </c>
      <c r="D542" s="2" t="s">
        <v>1381</v>
      </c>
      <c r="E542" s="2" t="str">
        <f t="shared" si="29"/>
        <v>ST</v>
      </c>
      <c r="F542">
        <v>200720433</v>
      </c>
      <c r="G542">
        <v>202606</v>
      </c>
      <c r="H542" t="s">
        <v>52</v>
      </c>
      <c r="I542" t="s">
        <v>321</v>
      </c>
      <c r="J542" t="s">
        <v>322</v>
      </c>
      <c r="K542" t="s">
        <v>54</v>
      </c>
      <c r="L542">
        <v>46301</v>
      </c>
      <c r="M542" s="5">
        <v>46332</v>
      </c>
      <c r="N542" s="21">
        <v>872888558261</v>
      </c>
      <c r="P542" t="s">
        <v>326</v>
      </c>
      <c r="Q542" t="s">
        <v>326</v>
      </c>
      <c r="R542" t="s">
        <v>56</v>
      </c>
      <c r="S542" t="s">
        <v>327</v>
      </c>
      <c r="T542">
        <v>21</v>
      </c>
      <c r="U542" t="s">
        <v>57</v>
      </c>
      <c r="V542">
        <v>21320</v>
      </c>
      <c r="W542">
        <v>45.67</v>
      </c>
      <c r="X542">
        <v>5.41</v>
      </c>
      <c r="Y542">
        <v>0</v>
      </c>
      <c r="Z542">
        <v>-34.76</v>
      </c>
      <c r="AA542">
        <v>16.32</v>
      </c>
      <c r="AB542">
        <v>2</v>
      </c>
      <c r="AC542">
        <v>33</v>
      </c>
      <c r="AD542">
        <v>33</v>
      </c>
      <c r="AE542" t="s">
        <v>8788</v>
      </c>
      <c r="AF542" t="s">
        <v>3698</v>
      </c>
      <c r="AG542" t="s">
        <v>3698</v>
      </c>
      <c r="AH542" t="s">
        <v>3699</v>
      </c>
      <c r="AI542" t="s">
        <v>3700</v>
      </c>
      <c r="AJ542">
        <v>61</v>
      </c>
      <c r="AK542" t="s">
        <v>57</v>
      </c>
      <c r="AL542">
        <v>61200</v>
      </c>
      <c r="AM542" t="s">
        <v>55</v>
      </c>
      <c r="AN542" t="s">
        <v>55</v>
      </c>
      <c r="AO542" t="s">
        <v>55</v>
      </c>
      <c r="AS542" t="s">
        <v>343</v>
      </c>
      <c r="AT542">
        <v>0</v>
      </c>
      <c r="AU542">
        <v>0</v>
      </c>
      <c r="AV542">
        <v>0</v>
      </c>
      <c r="BB542">
        <v>0</v>
      </c>
      <c r="BC542">
        <v>0</v>
      </c>
      <c r="BD542" t="s">
        <v>60</v>
      </c>
      <c r="BE542" s="5" t="s">
        <v>2497</v>
      </c>
      <c r="BF542">
        <v>634333759</v>
      </c>
      <c r="BH542" t="s">
        <v>323</v>
      </c>
      <c r="BI542" t="s">
        <v>320</v>
      </c>
      <c r="BJ542" s="23">
        <v>0.44305555555555554</v>
      </c>
      <c r="BK542">
        <v>39.6</v>
      </c>
      <c r="BL542">
        <v>4.6900000000000004</v>
      </c>
      <c r="BM542">
        <v>0</v>
      </c>
      <c r="BN542">
        <v>-30.14</v>
      </c>
      <c r="BO542">
        <v>14.15</v>
      </c>
      <c r="BP542" t="s">
        <v>60</v>
      </c>
      <c r="BQ542">
        <v>1.153163127</v>
      </c>
      <c r="BR542" t="s">
        <v>61</v>
      </c>
    </row>
    <row r="543" spans="1:70" x14ac:dyDescent="0.2">
      <c r="A543" s="19">
        <f t="shared" si="30"/>
        <v>7.7900000000000027</v>
      </c>
      <c r="B543" s="20">
        <v>3752</v>
      </c>
      <c r="D543" s="2" t="s">
        <v>1381</v>
      </c>
      <c r="E543" s="2" t="str">
        <f t="shared" si="29"/>
        <v>ST</v>
      </c>
      <c r="F543">
        <v>200720433</v>
      </c>
      <c r="G543">
        <v>202606</v>
      </c>
      <c r="H543" t="s">
        <v>52</v>
      </c>
      <c r="I543" t="s">
        <v>321</v>
      </c>
      <c r="J543" t="s">
        <v>322</v>
      </c>
      <c r="K543" t="s">
        <v>54</v>
      </c>
      <c r="L543" s="5" t="s">
        <v>1817</v>
      </c>
      <c r="M543" s="5" t="s">
        <v>2039</v>
      </c>
      <c r="N543" s="21">
        <v>872328174772</v>
      </c>
      <c r="P543" t="s">
        <v>326</v>
      </c>
      <c r="Q543" t="s">
        <v>326</v>
      </c>
      <c r="R543" t="s">
        <v>56</v>
      </c>
      <c r="S543" t="s">
        <v>327</v>
      </c>
      <c r="T543">
        <v>21</v>
      </c>
      <c r="U543" t="s">
        <v>57</v>
      </c>
      <c r="V543">
        <v>21320</v>
      </c>
      <c r="W543">
        <v>37.92</v>
      </c>
      <c r="X543">
        <v>4.04</v>
      </c>
      <c r="Y543">
        <v>0</v>
      </c>
      <c r="Z543">
        <v>-28.86</v>
      </c>
      <c r="AA543">
        <v>13.1</v>
      </c>
      <c r="AB543">
        <v>2</v>
      </c>
      <c r="AC543">
        <v>21.12</v>
      </c>
      <c r="AD543">
        <v>2.64</v>
      </c>
      <c r="AE543" t="s">
        <v>1500</v>
      </c>
      <c r="AF543" t="s">
        <v>3701</v>
      </c>
      <c r="AG543" t="s">
        <v>3701</v>
      </c>
      <c r="AH543" t="s">
        <v>3702</v>
      </c>
      <c r="AI543" t="s">
        <v>938</v>
      </c>
      <c r="AJ543">
        <v>50</v>
      </c>
      <c r="AK543" t="s">
        <v>57</v>
      </c>
      <c r="AL543">
        <v>50230</v>
      </c>
      <c r="AM543" t="s">
        <v>55</v>
      </c>
      <c r="AN543" t="s">
        <v>55</v>
      </c>
      <c r="AO543" t="s">
        <v>55</v>
      </c>
      <c r="AS543" t="s">
        <v>343</v>
      </c>
      <c r="AT543">
        <v>0</v>
      </c>
      <c r="AU543">
        <v>0</v>
      </c>
      <c r="AV543">
        <v>0</v>
      </c>
      <c r="BB543">
        <v>0</v>
      </c>
      <c r="BC543">
        <v>0</v>
      </c>
      <c r="BD543" t="s">
        <v>60</v>
      </c>
      <c r="BE543">
        <v>46240</v>
      </c>
      <c r="BF543">
        <v>634324015</v>
      </c>
      <c r="BH543" t="s">
        <v>323</v>
      </c>
      <c r="BI543" t="s">
        <v>320</v>
      </c>
      <c r="BJ543" s="23">
        <v>0.50763888888888886</v>
      </c>
      <c r="BK543">
        <v>32.6</v>
      </c>
      <c r="BL543">
        <v>3.47</v>
      </c>
      <c r="BM543">
        <v>0</v>
      </c>
      <c r="BN543">
        <v>-24.81</v>
      </c>
      <c r="BO543">
        <v>11.26</v>
      </c>
      <c r="BP543" t="s">
        <v>60</v>
      </c>
      <c r="BQ543">
        <v>1.163318249</v>
      </c>
      <c r="BR543" t="s">
        <v>61</v>
      </c>
    </row>
    <row r="544" spans="1:70" x14ac:dyDescent="0.2">
      <c r="A544" s="19">
        <f t="shared" si="30"/>
        <v>8.129999999999999</v>
      </c>
      <c r="B544" s="20">
        <v>3752</v>
      </c>
      <c r="D544" s="2" t="s">
        <v>1381</v>
      </c>
      <c r="E544" s="2" t="str">
        <f t="shared" si="29"/>
        <v>ST</v>
      </c>
      <c r="F544">
        <v>200720433</v>
      </c>
      <c r="G544">
        <v>202606</v>
      </c>
      <c r="H544" t="s">
        <v>52</v>
      </c>
      <c r="I544" t="s">
        <v>321</v>
      </c>
      <c r="J544" t="s">
        <v>322</v>
      </c>
      <c r="K544" t="s">
        <v>54</v>
      </c>
      <c r="L544">
        <v>46148</v>
      </c>
      <c r="M544">
        <v>46179</v>
      </c>
      <c r="N544" s="21">
        <v>872690733810</v>
      </c>
      <c r="P544" t="s">
        <v>326</v>
      </c>
      <c r="Q544" t="s">
        <v>326</v>
      </c>
      <c r="R544" t="s">
        <v>56</v>
      </c>
      <c r="S544" t="s">
        <v>327</v>
      </c>
      <c r="T544">
        <v>21</v>
      </c>
      <c r="U544" t="s">
        <v>57</v>
      </c>
      <c r="V544">
        <v>21320</v>
      </c>
      <c r="W544">
        <v>39.479999999999997</v>
      </c>
      <c r="X544">
        <v>4.68</v>
      </c>
      <c r="Y544">
        <v>0</v>
      </c>
      <c r="Z544">
        <v>-30.04</v>
      </c>
      <c r="AA544">
        <v>14.12</v>
      </c>
      <c r="AB544">
        <v>2</v>
      </c>
      <c r="AC544">
        <v>24.2</v>
      </c>
      <c r="AD544">
        <v>24.2</v>
      </c>
      <c r="AE544" t="s">
        <v>8789</v>
      </c>
      <c r="AF544" t="s">
        <v>3703</v>
      </c>
      <c r="AG544" t="s">
        <v>3703</v>
      </c>
      <c r="AH544" t="s">
        <v>3704</v>
      </c>
      <c r="AI544" t="s">
        <v>3705</v>
      </c>
      <c r="AJ544">
        <v>38</v>
      </c>
      <c r="AK544" t="s">
        <v>57</v>
      </c>
      <c r="AL544">
        <v>38560</v>
      </c>
      <c r="AM544" t="s">
        <v>55</v>
      </c>
      <c r="AN544" t="s">
        <v>55</v>
      </c>
      <c r="AO544" t="s">
        <v>55</v>
      </c>
      <c r="AS544" t="s">
        <v>343</v>
      </c>
      <c r="AT544">
        <v>13</v>
      </c>
      <c r="AU544">
        <v>20</v>
      </c>
      <c r="AV544">
        <v>30</v>
      </c>
      <c r="BB544">
        <v>0</v>
      </c>
      <c r="BC544">
        <v>0</v>
      </c>
      <c r="BD544" t="s">
        <v>60</v>
      </c>
      <c r="BE544" t="s">
        <v>2497</v>
      </c>
      <c r="BF544">
        <v>634333759</v>
      </c>
      <c r="BH544" t="s">
        <v>323</v>
      </c>
      <c r="BI544" t="s">
        <v>320</v>
      </c>
      <c r="BJ544" s="23">
        <v>0.45208333333333334</v>
      </c>
      <c r="BK544">
        <v>34</v>
      </c>
      <c r="BL544">
        <v>4.03</v>
      </c>
      <c r="BM544">
        <v>0</v>
      </c>
      <c r="BN544">
        <v>-25.87</v>
      </c>
      <c r="BO544">
        <v>12.16</v>
      </c>
      <c r="BP544" t="s">
        <v>60</v>
      </c>
      <c r="BQ544">
        <v>1.161210911</v>
      </c>
      <c r="BR544" t="s">
        <v>61</v>
      </c>
    </row>
    <row r="545" spans="1:70" x14ac:dyDescent="0.2">
      <c r="A545" s="19">
        <f t="shared" si="30"/>
        <v>15.149999999999999</v>
      </c>
      <c r="B545" s="20">
        <v>3752</v>
      </c>
      <c r="D545" s="2" t="s">
        <v>346</v>
      </c>
      <c r="E545" s="2" t="str">
        <f t="shared" si="29"/>
        <v>ST</v>
      </c>
      <c r="F545">
        <v>200720433</v>
      </c>
      <c r="G545">
        <v>202606</v>
      </c>
      <c r="H545" t="s">
        <v>52</v>
      </c>
      <c r="I545" t="s">
        <v>321</v>
      </c>
      <c r="J545" t="s">
        <v>322</v>
      </c>
      <c r="K545" t="s">
        <v>54</v>
      </c>
      <c r="L545" t="s">
        <v>1817</v>
      </c>
      <c r="M545" t="s">
        <v>2039</v>
      </c>
      <c r="N545" s="21">
        <v>872329287999</v>
      </c>
      <c r="P545" t="s">
        <v>2869</v>
      </c>
      <c r="Q545" t="s">
        <v>466</v>
      </c>
      <c r="R545" t="s">
        <v>56</v>
      </c>
      <c r="S545" t="s">
        <v>392</v>
      </c>
      <c r="T545">
        <v>21</v>
      </c>
      <c r="U545" t="s">
        <v>57</v>
      </c>
      <c r="V545">
        <v>21320</v>
      </c>
      <c r="W545">
        <v>73.75</v>
      </c>
      <c r="X545">
        <v>7.85</v>
      </c>
      <c r="Y545">
        <v>0</v>
      </c>
      <c r="Z545">
        <v>-56.13</v>
      </c>
      <c r="AA545">
        <v>25.48</v>
      </c>
      <c r="AB545">
        <v>4</v>
      </c>
      <c r="AC545">
        <v>69.52</v>
      </c>
      <c r="AD545">
        <v>52.8</v>
      </c>
      <c r="AE545" t="s">
        <v>1482</v>
      </c>
      <c r="AF545" t="s">
        <v>1407</v>
      </c>
      <c r="AG545" t="s">
        <v>55</v>
      </c>
      <c r="AH545" t="s">
        <v>3706</v>
      </c>
      <c r="AI545" t="s">
        <v>3707</v>
      </c>
      <c r="AJ545">
        <v>1</v>
      </c>
      <c r="AK545" t="s">
        <v>57</v>
      </c>
      <c r="AL545">
        <v>1220</v>
      </c>
      <c r="AM545" t="s">
        <v>55</v>
      </c>
      <c r="AN545" t="s">
        <v>55</v>
      </c>
      <c r="AO545" t="s">
        <v>55</v>
      </c>
      <c r="AS545" t="s">
        <v>343</v>
      </c>
      <c r="AT545">
        <v>30</v>
      </c>
      <c r="AU545">
        <v>30</v>
      </c>
      <c r="AV545">
        <v>40</v>
      </c>
      <c r="BB545">
        <v>0</v>
      </c>
      <c r="BC545">
        <v>0</v>
      </c>
      <c r="BD545" t="s">
        <v>60</v>
      </c>
      <c r="BE545">
        <v>46240</v>
      </c>
      <c r="BF545">
        <v>634324015</v>
      </c>
      <c r="BH545" t="s">
        <v>323</v>
      </c>
      <c r="BI545" t="s">
        <v>320</v>
      </c>
      <c r="BJ545" s="23">
        <v>0.46805555555555556</v>
      </c>
      <c r="BK545">
        <v>63.4</v>
      </c>
      <c r="BL545">
        <v>6.75</v>
      </c>
      <c r="BM545">
        <v>0</v>
      </c>
      <c r="BN545">
        <v>-48.25</v>
      </c>
      <c r="BO545">
        <v>21.9</v>
      </c>
      <c r="BP545" t="s">
        <v>60</v>
      </c>
      <c r="BQ545">
        <v>1.163318249</v>
      </c>
      <c r="BR545" t="s">
        <v>61</v>
      </c>
    </row>
    <row r="546" spans="1:70" x14ac:dyDescent="0.2">
      <c r="A546" s="19">
        <f t="shared" si="30"/>
        <v>10.129999999999995</v>
      </c>
      <c r="B546" s="20">
        <v>3752</v>
      </c>
      <c r="D546" s="2" t="s">
        <v>1381</v>
      </c>
      <c r="E546" s="2" t="str">
        <f t="shared" si="29"/>
        <v>ST</v>
      </c>
      <c r="F546">
        <v>200720433</v>
      </c>
      <c r="G546">
        <v>202606</v>
      </c>
      <c r="H546" t="s">
        <v>52</v>
      </c>
      <c r="I546" t="s">
        <v>321</v>
      </c>
      <c r="J546" t="s">
        <v>322</v>
      </c>
      <c r="K546" t="s">
        <v>54</v>
      </c>
      <c r="L546">
        <v>46240</v>
      </c>
      <c r="M546">
        <v>46271</v>
      </c>
      <c r="N546" s="21">
        <v>872769765878</v>
      </c>
      <c r="P546" t="s">
        <v>326</v>
      </c>
      <c r="Q546" t="s">
        <v>326</v>
      </c>
      <c r="R546" t="s">
        <v>56</v>
      </c>
      <c r="S546" t="s">
        <v>327</v>
      </c>
      <c r="T546">
        <v>21</v>
      </c>
      <c r="U546" t="s">
        <v>57</v>
      </c>
      <c r="V546">
        <v>21320</v>
      </c>
      <c r="W546">
        <v>48.88</v>
      </c>
      <c r="X546">
        <v>5.8</v>
      </c>
      <c r="Y546">
        <v>0</v>
      </c>
      <c r="Z546">
        <v>-37.200000000000003</v>
      </c>
      <c r="AA546">
        <v>17.48</v>
      </c>
      <c r="AB546">
        <v>2</v>
      </c>
      <c r="AC546">
        <v>36.08</v>
      </c>
      <c r="AD546">
        <v>36.08</v>
      </c>
      <c r="AE546" t="s">
        <v>8790</v>
      </c>
      <c r="AF546" t="s">
        <v>635</v>
      </c>
      <c r="AG546" t="s">
        <v>635</v>
      </c>
      <c r="AH546" t="s">
        <v>3708</v>
      </c>
      <c r="AI546" t="s">
        <v>3709</v>
      </c>
      <c r="AJ546">
        <v>83</v>
      </c>
      <c r="AK546" t="s">
        <v>57</v>
      </c>
      <c r="AL546">
        <v>83430</v>
      </c>
      <c r="AM546" t="s">
        <v>55</v>
      </c>
      <c r="AN546" t="s">
        <v>55</v>
      </c>
      <c r="AO546" t="s">
        <v>55</v>
      </c>
      <c r="AS546" t="s">
        <v>343</v>
      </c>
      <c r="AT546">
        <v>26</v>
      </c>
      <c r="AU546">
        <v>30</v>
      </c>
      <c r="AV546">
        <v>41</v>
      </c>
      <c r="BB546">
        <v>0</v>
      </c>
      <c r="BC546">
        <v>0</v>
      </c>
      <c r="BD546" t="s">
        <v>60</v>
      </c>
      <c r="BE546" t="s">
        <v>2497</v>
      </c>
      <c r="BF546">
        <v>634333759</v>
      </c>
      <c r="BH546" t="s">
        <v>323</v>
      </c>
      <c r="BI546" t="s">
        <v>320</v>
      </c>
      <c r="BJ546" s="23">
        <v>0.50069444444444444</v>
      </c>
      <c r="BK546">
        <v>42.4</v>
      </c>
      <c r="BL546">
        <v>5.03</v>
      </c>
      <c r="BM546">
        <v>0</v>
      </c>
      <c r="BN546">
        <v>-32.270000000000003</v>
      </c>
      <c r="BO546">
        <v>15.16</v>
      </c>
      <c r="BP546" t="s">
        <v>60</v>
      </c>
      <c r="BQ546">
        <v>1.1527377519999999</v>
      </c>
      <c r="BR546" t="s">
        <v>61</v>
      </c>
    </row>
    <row r="547" spans="1:70" x14ac:dyDescent="0.2">
      <c r="A547" s="19">
        <f t="shared" si="30"/>
        <v>8.4599999999999973</v>
      </c>
      <c r="B547" s="20">
        <v>3752</v>
      </c>
      <c r="D547" s="2" t="s">
        <v>1381</v>
      </c>
      <c r="E547" s="2" t="str">
        <f t="shared" si="29"/>
        <v>ST</v>
      </c>
      <c r="F547">
        <v>200720433</v>
      </c>
      <c r="G547">
        <v>202606</v>
      </c>
      <c r="H547" t="s">
        <v>52</v>
      </c>
      <c r="I547" t="s">
        <v>321</v>
      </c>
      <c r="J547" t="s">
        <v>322</v>
      </c>
      <c r="K547" t="s">
        <v>54</v>
      </c>
      <c r="L547" s="5">
        <v>46148</v>
      </c>
      <c r="M547" s="5">
        <v>46240</v>
      </c>
      <c r="N547" s="21">
        <v>872686599127</v>
      </c>
      <c r="P547" t="s">
        <v>326</v>
      </c>
      <c r="Q547" t="s">
        <v>326</v>
      </c>
      <c r="R547" t="s">
        <v>56</v>
      </c>
      <c r="S547" t="s">
        <v>327</v>
      </c>
      <c r="T547">
        <v>21</v>
      </c>
      <c r="U547" t="s">
        <v>57</v>
      </c>
      <c r="V547">
        <v>21320</v>
      </c>
      <c r="W547">
        <v>41.11</v>
      </c>
      <c r="X547">
        <v>4.88</v>
      </c>
      <c r="Y547">
        <v>0</v>
      </c>
      <c r="Z547">
        <v>-31.28</v>
      </c>
      <c r="AA547">
        <v>14.7</v>
      </c>
      <c r="AB547">
        <v>2</v>
      </c>
      <c r="AC547">
        <v>26.4</v>
      </c>
      <c r="AD547">
        <v>26.4</v>
      </c>
      <c r="AE547" t="s">
        <v>8791</v>
      </c>
      <c r="AF547" t="s">
        <v>3693</v>
      </c>
      <c r="AG547" t="s">
        <v>3693</v>
      </c>
      <c r="AH547" t="s">
        <v>3694</v>
      </c>
      <c r="AI547" t="s">
        <v>3695</v>
      </c>
      <c r="AJ547">
        <v>49</v>
      </c>
      <c r="AK547" t="s">
        <v>57</v>
      </c>
      <c r="AL547">
        <v>49300</v>
      </c>
      <c r="AM547" t="s">
        <v>55</v>
      </c>
      <c r="AN547" t="s">
        <v>55</v>
      </c>
      <c r="AO547" t="s">
        <v>55</v>
      </c>
      <c r="AS547" t="s">
        <v>343</v>
      </c>
      <c r="AT547">
        <v>30</v>
      </c>
      <c r="AU547">
        <v>31</v>
      </c>
      <c r="AV547">
        <v>40</v>
      </c>
      <c r="BB547">
        <v>0</v>
      </c>
      <c r="BC547">
        <v>0</v>
      </c>
      <c r="BD547" t="s">
        <v>60</v>
      </c>
      <c r="BE547" t="s">
        <v>2497</v>
      </c>
      <c r="BF547">
        <v>634333759</v>
      </c>
      <c r="BH547" t="s">
        <v>323</v>
      </c>
      <c r="BI547" t="s">
        <v>320</v>
      </c>
      <c r="BJ547" s="23">
        <v>0.47916666666666669</v>
      </c>
      <c r="BK547">
        <v>35.4</v>
      </c>
      <c r="BL547">
        <v>4.2</v>
      </c>
      <c r="BM547">
        <v>0</v>
      </c>
      <c r="BN547">
        <v>-26.94</v>
      </c>
      <c r="BO547">
        <v>12.66</v>
      </c>
      <c r="BP547" t="s">
        <v>60</v>
      </c>
      <c r="BQ547">
        <v>1.161210911</v>
      </c>
      <c r="BR547" t="s">
        <v>61</v>
      </c>
    </row>
    <row r="548" spans="1:70" x14ac:dyDescent="0.2">
      <c r="A548" s="19">
        <f t="shared" si="30"/>
        <v>10.129999999999995</v>
      </c>
      <c r="B548" s="20">
        <v>3752</v>
      </c>
      <c r="D548" s="2" t="s">
        <v>1381</v>
      </c>
      <c r="E548" s="2" t="str">
        <f t="shared" si="29"/>
        <v>ST</v>
      </c>
      <c r="F548">
        <v>200720433</v>
      </c>
      <c r="G548">
        <v>202606</v>
      </c>
      <c r="H548" t="s">
        <v>52</v>
      </c>
      <c r="I548" t="s">
        <v>321</v>
      </c>
      <c r="J548" t="s">
        <v>322</v>
      </c>
      <c r="K548" t="s">
        <v>54</v>
      </c>
      <c r="L548" s="5">
        <v>46240</v>
      </c>
      <c r="M548" s="5">
        <v>46271</v>
      </c>
      <c r="N548" s="21">
        <v>872696954866</v>
      </c>
      <c r="P548" t="s">
        <v>326</v>
      </c>
      <c r="Q548" t="s">
        <v>326</v>
      </c>
      <c r="R548" t="s">
        <v>56</v>
      </c>
      <c r="S548" t="s">
        <v>327</v>
      </c>
      <c r="T548">
        <v>21</v>
      </c>
      <c r="U548" t="s">
        <v>57</v>
      </c>
      <c r="V548">
        <v>21320</v>
      </c>
      <c r="W548">
        <v>48.88</v>
      </c>
      <c r="X548">
        <v>5.8</v>
      </c>
      <c r="Y548">
        <v>0</v>
      </c>
      <c r="Z548">
        <v>-37.200000000000003</v>
      </c>
      <c r="AA548">
        <v>17.48</v>
      </c>
      <c r="AB548">
        <v>2</v>
      </c>
      <c r="AC548">
        <v>36.520000000000003</v>
      </c>
      <c r="AD548">
        <v>36.520000000000003</v>
      </c>
      <c r="AE548" t="s">
        <v>8792</v>
      </c>
      <c r="AF548" t="s">
        <v>3710</v>
      </c>
      <c r="AG548" t="s">
        <v>3710</v>
      </c>
      <c r="AH548" t="s">
        <v>3711</v>
      </c>
      <c r="AI548" t="s">
        <v>397</v>
      </c>
      <c r="AJ548">
        <v>75</v>
      </c>
      <c r="AK548" t="s">
        <v>57</v>
      </c>
      <c r="AL548">
        <v>75011</v>
      </c>
      <c r="AM548" t="s">
        <v>55</v>
      </c>
      <c r="AN548" t="s">
        <v>55</v>
      </c>
      <c r="AO548" t="s">
        <v>55</v>
      </c>
      <c r="AS548" t="s">
        <v>343</v>
      </c>
      <c r="AT548">
        <v>30</v>
      </c>
      <c r="AU548">
        <v>31</v>
      </c>
      <c r="AV548">
        <v>40</v>
      </c>
      <c r="BB548">
        <v>0</v>
      </c>
      <c r="BC548">
        <v>0</v>
      </c>
      <c r="BD548" t="s">
        <v>60</v>
      </c>
      <c r="BE548" t="s">
        <v>2497</v>
      </c>
      <c r="BF548">
        <v>634333759</v>
      </c>
      <c r="BH548" t="s">
        <v>323</v>
      </c>
      <c r="BI548" t="s">
        <v>320</v>
      </c>
      <c r="BJ548" s="23">
        <v>0.47916666666666669</v>
      </c>
      <c r="BK548">
        <v>42.4</v>
      </c>
      <c r="BL548">
        <v>5.03</v>
      </c>
      <c r="BM548">
        <v>0</v>
      </c>
      <c r="BN548">
        <v>-32.270000000000003</v>
      </c>
      <c r="BO548">
        <v>15.16</v>
      </c>
      <c r="BP548" t="s">
        <v>60</v>
      </c>
      <c r="BQ548">
        <v>1.1527377519999999</v>
      </c>
      <c r="BR548" t="s">
        <v>61</v>
      </c>
    </row>
    <row r="549" spans="1:70" x14ac:dyDescent="0.2">
      <c r="A549" s="19">
        <f t="shared" si="30"/>
        <v>10.129999999999995</v>
      </c>
      <c r="B549" s="20">
        <v>3752</v>
      </c>
      <c r="D549" s="2" t="s">
        <v>1381</v>
      </c>
      <c r="E549" s="2" t="str">
        <f t="shared" si="29"/>
        <v>ST</v>
      </c>
      <c r="F549">
        <v>200720433</v>
      </c>
      <c r="G549">
        <v>202606</v>
      </c>
      <c r="H549" t="s">
        <v>52</v>
      </c>
      <c r="I549" t="s">
        <v>321</v>
      </c>
      <c r="J549" t="s">
        <v>322</v>
      </c>
      <c r="K549" t="s">
        <v>54</v>
      </c>
      <c r="L549" s="5">
        <v>46301</v>
      </c>
      <c r="M549">
        <v>46332</v>
      </c>
      <c r="N549" s="21">
        <v>872840190339</v>
      </c>
      <c r="P549" t="s">
        <v>326</v>
      </c>
      <c r="Q549" t="s">
        <v>326</v>
      </c>
      <c r="R549" t="s">
        <v>56</v>
      </c>
      <c r="S549" t="s">
        <v>327</v>
      </c>
      <c r="T549">
        <v>21</v>
      </c>
      <c r="U549" t="s">
        <v>57</v>
      </c>
      <c r="V549">
        <v>21320</v>
      </c>
      <c r="W549">
        <v>48.89</v>
      </c>
      <c r="X549">
        <v>5.8</v>
      </c>
      <c r="Y549">
        <v>0</v>
      </c>
      <c r="Z549">
        <v>-37.21</v>
      </c>
      <c r="AA549">
        <v>17.48</v>
      </c>
      <c r="AB549">
        <v>3</v>
      </c>
      <c r="AC549">
        <v>37.4</v>
      </c>
      <c r="AD549">
        <v>37.4</v>
      </c>
      <c r="AE549" t="s">
        <v>8793</v>
      </c>
      <c r="AF549" t="s">
        <v>3712</v>
      </c>
      <c r="AG549" t="s">
        <v>3713</v>
      </c>
      <c r="AH549" t="s">
        <v>3714</v>
      </c>
      <c r="AI549" t="s">
        <v>3715</v>
      </c>
      <c r="AJ549">
        <v>41</v>
      </c>
      <c r="AK549" t="s">
        <v>57</v>
      </c>
      <c r="AL549">
        <v>41110</v>
      </c>
      <c r="AM549" t="s">
        <v>55</v>
      </c>
      <c r="AN549" t="s">
        <v>55</v>
      </c>
      <c r="AO549" t="s">
        <v>55</v>
      </c>
      <c r="AS549" t="s">
        <v>343</v>
      </c>
      <c r="AT549">
        <v>0</v>
      </c>
      <c r="AU549">
        <v>0</v>
      </c>
      <c r="AV549">
        <v>0</v>
      </c>
      <c r="BB549">
        <v>0</v>
      </c>
      <c r="BC549">
        <v>0</v>
      </c>
      <c r="BD549" t="s">
        <v>60</v>
      </c>
      <c r="BE549" t="s">
        <v>2497</v>
      </c>
      <c r="BF549">
        <v>634333759</v>
      </c>
      <c r="BH549" t="s">
        <v>323</v>
      </c>
      <c r="BI549" t="s">
        <v>320</v>
      </c>
      <c r="BJ549" s="23">
        <v>0.45694444444444443</v>
      </c>
      <c r="BK549">
        <v>42.4</v>
      </c>
      <c r="BL549">
        <v>5.03</v>
      </c>
      <c r="BM549">
        <v>0</v>
      </c>
      <c r="BN549">
        <v>-32.270000000000003</v>
      </c>
      <c r="BO549">
        <v>15.16</v>
      </c>
      <c r="BP549" t="s">
        <v>60</v>
      </c>
      <c r="BQ549">
        <v>1.153163127</v>
      </c>
      <c r="BR549" t="s">
        <v>61</v>
      </c>
    </row>
    <row r="550" spans="1:70" x14ac:dyDescent="0.2">
      <c r="A550" s="19">
        <f t="shared" si="30"/>
        <v>22.179999999999993</v>
      </c>
      <c r="B550" s="20">
        <v>3752</v>
      </c>
      <c r="D550" s="2" t="s">
        <v>1381</v>
      </c>
      <c r="E550" s="2" t="str">
        <f t="shared" si="29"/>
        <v>ST</v>
      </c>
      <c r="F550">
        <v>200720433</v>
      </c>
      <c r="G550">
        <v>202606</v>
      </c>
      <c r="H550" t="s">
        <v>52</v>
      </c>
      <c r="I550" t="s">
        <v>321</v>
      </c>
      <c r="J550" t="s">
        <v>322</v>
      </c>
      <c r="K550" t="s">
        <v>54</v>
      </c>
      <c r="L550">
        <v>46148</v>
      </c>
      <c r="M550">
        <v>46240</v>
      </c>
      <c r="N550" s="21">
        <v>872645604314</v>
      </c>
      <c r="P550" t="s">
        <v>326</v>
      </c>
      <c r="Q550" t="s">
        <v>326</v>
      </c>
      <c r="R550" t="s">
        <v>56</v>
      </c>
      <c r="S550" t="s">
        <v>327</v>
      </c>
      <c r="T550">
        <v>21</v>
      </c>
      <c r="U550" t="s">
        <v>57</v>
      </c>
      <c r="V550">
        <v>21320</v>
      </c>
      <c r="W550">
        <v>107.76</v>
      </c>
      <c r="X550">
        <v>136.02000000000001</v>
      </c>
      <c r="Y550">
        <v>0</v>
      </c>
      <c r="Z550">
        <v>-82</v>
      </c>
      <c r="AA550">
        <v>161.78</v>
      </c>
      <c r="AB550">
        <v>8</v>
      </c>
      <c r="AC550">
        <v>116.16</v>
      </c>
      <c r="AD550">
        <v>116.16</v>
      </c>
      <c r="AE550" t="s">
        <v>8794</v>
      </c>
      <c r="AF550" t="s">
        <v>3716</v>
      </c>
      <c r="AG550" t="s">
        <v>3716</v>
      </c>
      <c r="AH550" t="s">
        <v>3717</v>
      </c>
      <c r="AI550" t="s">
        <v>3718</v>
      </c>
      <c r="AJ550">
        <v>38</v>
      </c>
      <c r="AK550" t="s">
        <v>57</v>
      </c>
      <c r="AL550">
        <v>38114</v>
      </c>
      <c r="AM550" t="s">
        <v>55</v>
      </c>
      <c r="AN550" t="s">
        <v>55</v>
      </c>
      <c r="AO550" t="s">
        <v>55</v>
      </c>
      <c r="AS550" t="s">
        <v>343</v>
      </c>
      <c r="AT550">
        <v>30</v>
      </c>
      <c r="AU550">
        <v>31</v>
      </c>
      <c r="AV550">
        <v>39</v>
      </c>
      <c r="BB550">
        <v>0</v>
      </c>
      <c r="BC550">
        <v>0</v>
      </c>
      <c r="BD550" t="s">
        <v>60</v>
      </c>
      <c r="BE550" t="s">
        <v>2497</v>
      </c>
      <c r="BF550">
        <v>634333759</v>
      </c>
      <c r="BH550" t="s">
        <v>323</v>
      </c>
      <c r="BI550" t="s">
        <v>320</v>
      </c>
      <c r="BJ550" s="23">
        <v>0.49236111111111114</v>
      </c>
      <c r="BK550">
        <v>92.8</v>
      </c>
      <c r="BL550">
        <v>117.14</v>
      </c>
      <c r="BM550">
        <v>0</v>
      </c>
      <c r="BN550">
        <v>-70.62</v>
      </c>
      <c r="BO550">
        <v>139.32</v>
      </c>
      <c r="BP550" t="s">
        <v>60</v>
      </c>
      <c r="BQ550">
        <v>1.161210911</v>
      </c>
      <c r="BR550" t="s">
        <v>61</v>
      </c>
    </row>
    <row r="551" spans="1:70" x14ac:dyDescent="0.2">
      <c r="A551" s="19">
        <f t="shared" si="30"/>
        <v>8.7999999999999972</v>
      </c>
      <c r="B551" s="20">
        <v>3752</v>
      </c>
      <c r="D551" s="2" t="s">
        <v>1381</v>
      </c>
      <c r="E551" s="2" t="str">
        <f t="shared" si="29"/>
        <v>ST</v>
      </c>
      <c r="F551">
        <v>200720433</v>
      </c>
      <c r="G551">
        <v>202606</v>
      </c>
      <c r="H551" t="s">
        <v>52</v>
      </c>
      <c r="I551" t="s">
        <v>321</v>
      </c>
      <c r="J551" t="s">
        <v>322</v>
      </c>
      <c r="K551" t="s">
        <v>54</v>
      </c>
      <c r="L551">
        <v>46118</v>
      </c>
      <c r="M551">
        <v>46148</v>
      </c>
      <c r="N551" s="21">
        <v>872639906055</v>
      </c>
      <c r="P551" t="s">
        <v>326</v>
      </c>
      <c r="Q551" t="s">
        <v>326</v>
      </c>
      <c r="R551" t="s">
        <v>56</v>
      </c>
      <c r="S551" t="s">
        <v>327</v>
      </c>
      <c r="T551">
        <v>21</v>
      </c>
      <c r="U551" t="s">
        <v>57</v>
      </c>
      <c r="V551">
        <v>21320</v>
      </c>
      <c r="W551">
        <v>42.83</v>
      </c>
      <c r="X551">
        <v>5.07</v>
      </c>
      <c r="Y551">
        <v>0</v>
      </c>
      <c r="Z551">
        <v>-32.590000000000003</v>
      </c>
      <c r="AA551">
        <v>15.32</v>
      </c>
      <c r="AB551">
        <v>2</v>
      </c>
      <c r="AC551">
        <v>28.6</v>
      </c>
      <c r="AD551">
        <v>28.6</v>
      </c>
      <c r="AE551" t="s">
        <v>8795</v>
      </c>
      <c r="AF551" t="s">
        <v>3719</v>
      </c>
      <c r="AG551" t="s">
        <v>3719</v>
      </c>
      <c r="AH551" t="s">
        <v>3720</v>
      </c>
      <c r="AI551" t="s">
        <v>3721</v>
      </c>
      <c r="AJ551">
        <v>86</v>
      </c>
      <c r="AK551" t="s">
        <v>57</v>
      </c>
      <c r="AL551">
        <v>86130</v>
      </c>
      <c r="AM551" t="s">
        <v>55</v>
      </c>
      <c r="AN551" t="s">
        <v>55</v>
      </c>
      <c r="AO551" t="s">
        <v>55</v>
      </c>
      <c r="AS551" t="s">
        <v>343</v>
      </c>
      <c r="AT551">
        <v>0</v>
      </c>
      <c r="AU551">
        <v>0</v>
      </c>
      <c r="AV551">
        <v>0</v>
      </c>
      <c r="BB551">
        <v>0</v>
      </c>
      <c r="BC551">
        <v>0</v>
      </c>
      <c r="BD551" t="s">
        <v>60</v>
      </c>
      <c r="BE551" t="s">
        <v>2497</v>
      </c>
      <c r="BF551">
        <v>634333759</v>
      </c>
      <c r="BH551" t="s">
        <v>323</v>
      </c>
      <c r="BI551" t="s">
        <v>320</v>
      </c>
      <c r="BJ551" s="23">
        <v>0.38680555555555557</v>
      </c>
      <c r="BK551">
        <v>36.799999999999997</v>
      </c>
      <c r="BL551">
        <v>4.3600000000000003</v>
      </c>
      <c r="BM551">
        <v>0</v>
      </c>
      <c r="BN551">
        <v>-28</v>
      </c>
      <c r="BO551">
        <v>13.16</v>
      </c>
      <c r="BP551" t="s">
        <v>60</v>
      </c>
      <c r="BQ551">
        <v>1.163778556</v>
      </c>
      <c r="BR551" t="s">
        <v>61</v>
      </c>
    </row>
    <row r="552" spans="1:70" x14ac:dyDescent="0.2">
      <c r="A552" s="19">
        <f t="shared" si="30"/>
        <v>10.469999999999999</v>
      </c>
      <c r="B552" s="20">
        <v>3752</v>
      </c>
      <c r="D552" s="2" t="s">
        <v>346</v>
      </c>
      <c r="E552" s="2" t="str">
        <f t="shared" si="29"/>
        <v>ST</v>
      </c>
      <c r="F552">
        <v>200720433</v>
      </c>
      <c r="G552">
        <v>202606</v>
      </c>
      <c r="H552" t="s">
        <v>52</v>
      </c>
      <c r="I552" t="s">
        <v>321</v>
      </c>
      <c r="J552" t="s">
        <v>322</v>
      </c>
      <c r="K552" t="s">
        <v>54</v>
      </c>
      <c r="L552">
        <v>46087</v>
      </c>
      <c r="M552">
        <v>46118</v>
      </c>
      <c r="N552" s="21">
        <v>872534261630</v>
      </c>
      <c r="P552" t="s">
        <v>326</v>
      </c>
      <c r="Q552" t="s">
        <v>326</v>
      </c>
      <c r="R552" t="s">
        <v>56</v>
      </c>
      <c r="S552" t="s">
        <v>327</v>
      </c>
      <c r="T552">
        <v>21</v>
      </c>
      <c r="U552" t="s">
        <v>57</v>
      </c>
      <c r="V552">
        <v>21320</v>
      </c>
      <c r="W552">
        <v>50.99</v>
      </c>
      <c r="X552">
        <v>6.04</v>
      </c>
      <c r="Y552">
        <v>0</v>
      </c>
      <c r="Z552">
        <v>-38.799999999999997</v>
      </c>
      <c r="AA552">
        <v>18.23</v>
      </c>
      <c r="AB552">
        <v>2</v>
      </c>
      <c r="AC552">
        <v>39.6</v>
      </c>
      <c r="AD552">
        <v>4.4000000000000004</v>
      </c>
      <c r="AE552" t="s">
        <v>1508</v>
      </c>
      <c r="AF552" t="s">
        <v>637</v>
      </c>
      <c r="AG552" t="s">
        <v>637</v>
      </c>
      <c r="AH552" t="s">
        <v>638</v>
      </c>
      <c r="AI552" t="s">
        <v>639</v>
      </c>
      <c r="AJ552">
        <v>74</v>
      </c>
      <c r="AK552" t="s">
        <v>57</v>
      </c>
      <c r="AL552">
        <v>74330</v>
      </c>
      <c r="AM552" t="s">
        <v>55</v>
      </c>
      <c r="AN552" t="s">
        <v>55</v>
      </c>
      <c r="AO552" t="s">
        <v>55</v>
      </c>
      <c r="AS552" t="s">
        <v>343</v>
      </c>
      <c r="AT552">
        <v>0</v>
      </c>
      <c r="AU552">
        <v>0</v>
      </c>
      <c r="AV552">
        <v>0</v>
      </c>
      <c r="BB552">
        <v>0</v>
      </c>
      <c r="BC552">
        <v>0</v>
      </c>
      <c r="BD552" t="s">
        <v>60</v>
      </c>
      <c r="BE552" s="5">
        <v>46240</v>
      </c>
      <c r="BF552">
        <v>634324015</v>
      </c>
      <c r="BH552" t="s">
        <v>323</v>
      </c>
      <c r="BI552" t="s">
        <v>320</v>
      </c>
      <c r="BJ552" s="23">
        <v>0.40416666666666667</v>
      </c>
      <c r="BK552">
        <v>43.8</v>
      </c>
      <c r="BL552">
        <v>5.19</v>
      </c>
      <c r="BM552">
        <v>0</v>
      </c>
      <c r="BN552">
        <v>-33.33</v>
      </c>
      <c r="BO552">
        <v>15.66</v>
      </c>
      <c r="BP552" t="s">
        <v>60</v>
      </c>
      <c r="BQ552">
        <v>1.164090147</v>
      </c>
      <c r="BR552" t="s">
        <v>61</v>
      </c>
    </row>
    <row r="553" spans="1:70" x14ac:dyDescent="0.2">
      <c r="A553" s="19">
        <f t="shared" si="30"/>
        <v>7.7900000000000027</v>
      </c>
      <c r="B553" s="20">
        <v>3752</v>
      </c>
      <c r="D553" s="2" t="s">
        <v>1381</v>
      </c>
      <c r="E553" s="2" t="str">
        <f t="shared" si="29"/>
        <v>ST</v>
      </c>
      <c r="F553">
        <v>200720433</v>
      </c>
      <c r="G553">
        <v>202606</v>
      </c>
      <c r="H553" t="s">
        <v>52</v>
      </c>
      <c r="I553" t="s">
        <v>321</v>
      </c>
      <c r="J553" t="s">
        <v>322</v>
      </c>
      <c r="K553" t="s">
        <v>54</v>
      </c>
      <c r="L553" t="s">
        <v>2039</v>
      </c>
      <c r="M553">
        <v>46087</v>
      </c>
      <c r="N553" s="21">
        <v>872382582595</v>
      </c>
      <c r="P553" t="s">
        <v>326</v>
      </c>
      <c r="Q553" t="s">
        <v>326</v>
      </c>
      <c r="R553" t="s">
        <v>56</v>
      </c>
      <c r="S553" t="s">
        <v>327</v>
      </c>
      <c r="T553">
        <v>21</v>
      </c>
      <c r="U553" t="s">
        <v>57</v>
      </c>
      <c r="V553">
        <v>21320</v>
      </c>
      <c r="W553">
        <v>37.94</v>
      </c>
      <c r="X553">
        <v>4.04</v>
      </c>
      <c r="Y553">
        <v>0</v>
      </c>
      <c r="Z553">
        <v>-28.87</v>
      </c>
      <c r="AA553">
        <v>13.1</v>
      </c>
      <c r="AB553">
        <v>1</v>
      </c>
      <c r="AC553">
        <v>22</v>
      </c>
      <c r="AD553">
        <v>1.1000000000000001</v>
      </c>
      <c r="AE553" t="s">
        <v>8796</v>
      </c>
      <c r="AF553" t="s">
        <v>1825</v>
      </c>
      <c r="AG553" t="s">
        <v>1825</v>
      </c>
      <c r="AH553" t="s">
        <v>3722</v>
      </c>
      <c r="AI553" t="s">
        <v>376</v>
      </c>
      <c r="AJ553">
        <v>69</v>
      </c>
      <c r="AK553" t="s">
        <v>57</v>
      </c>
      <c r="AL553">
        <v>69003</v>
      </c>
      <c r="AM553" t="s">
        <v>55</v>
      </c>
      <c r="AN553" t="s">
        <v>55</v>
      </c>
      <c r="AO553" t="s">
        <v>55</v>
      </c>
      <c r="AS553" t="s">
        <v>343</v>
      </c>
      <c r="AT553">
        <v>30</v>
      </c>
      <c r="AU553">
        <v>31</v>
      </c>
      <c r="AV553">
        <v>39</v>
      </c>
      <c r="BB553">
        <v>0</v>
      </c>
      <c r="BC553">
        <v>0</v>
      </c>
      <c r="BD553" t="s">
        <v>60</v>
      </c>
      <c r="BE553">
        <v>46240</v>
      </c>
      <c r="BF553">
        <v>634324015</v>
      </c>
      <c r="BH553" t="s">
        <v>323</v>
      </c>
      <c r="BI553" t="s">
        <v>320</v>
      </c>
      <c r="BJ553" s="23">
        <v>0.43680555555555556</v>
      </c>
      <c r="BK553">
        <v>32.6</v>
      </c>
      <c r="BL553">
        <v>3.47</v>
      </c>
      <c r="BM553">
        <v>0</v>
      </c>
      <c r="BN553">
        <v>-24.81</v>
      </c>
      <c r="BO553">
        <v>11.26</v>
      </c>
      <c r="BP553" t="s">
        <v>60</v>
      </c>
      <c r="BQ553">
        <v>1.163724384</v>
      </c>
      <c r="BR553" t="s">
        <v>61</v>
      </c>
    </row>
    <row r="554" spans="1:70" x14ac:dyDescent="0.2">
      <c r="A554" s="19">
        <f t="shared" si="30"/>
        <v>7.4600000000000009</v>
      </c>
      <c r="B554" s="20">
        <v>3752</v>
      </c>
      <c r="D554" s="2" t="s">
        <v>1381</v>
      </c>
      <c r="E554" s="2" t="str">
        <f t="shared" si="29"/>
        <v>ST</v>
      </c>
      <c r="F554">
        <v>200720433</v>
      </c>
      <c r="G554">
        <v>202606</v>
      </c>
      <c r="H554" t="s">
        <v>52</v>
      </c>
      <c r="I554" t="s">
        <v>321</v>
      </c>
      <c r="J554" t="s">
        <v>322</v>
      </c>
      <c r="K554" t="s">
        <v>54</v>
      </c>
      <c r="L554">
        <v>46301</v>
      </c>
      <c r="M554">
        <v>46332</v>
      </c>
      <c r="N554" s="21">
        <v>872831922940</v>
      </c>
      <c r="P554" t="s">
        <v>326</v>
      </c>
      <c r="Q554" t="s">
        <v>326</v>
      </c>
      <c r="R554" t="s">
        <v>56</v>
      </c>
      <c r="S554" t="s">
        <v>327</v>
      </c>
      <c r="T554">
        <v>21</v>
      </c>
      <c r="U554" t="s">
        <v>57</v>
      </c>
      <c r="V554">
        <v>21320</v>
      </c>
      <c r="W554">
        <v>35.979999999999997</v>
      </c>
      <c r="X554">
        <v>4.2699999999999996</v>
      </c>
      <c r="Y554">
        <v>0</v>
      </c>
      <c r="Z554">
        <v>-27.38</v>
      </c>
      <c r="AA554">
        <v>12.87</v>
      </c>
      <c r="AB554">
        <v>2</v>
      </c>
      <c r="AC554">
        <v>19.8</v>
      </c>
      <c r="AD554">
        <v>19.8</v>
      </c>
      <c r="AE554" t="s">
        <v>8797</v>
      </c>
      <c r="AF554" t="s">
        <v>3723</v>
      </c>
      <c r="AG554" t="s">
        <v>3723</v>
      </c>
      <c r="AH554" t="s">
        <v>3724</v>
      </c>
      <c r="AI554" t="s">
        <v>411</v>
      </c>
      <c r="AJ554">
        <v>82</v>
      </c>
      <c r="AK554" t="s">
        <v>57</v>
      </c>
      <c r="AL554">
        <v>82000</v>
      </c>
      <c r="AM554" t="s">
        <v>55</v>
      </c>
      <c r="AN554" t="s">
        <v>55</v>
      </c>
      <c r="AO554" t="s">
        <v>55</v>
      </c>
      <c r="AS554" t="s">
        <v>343</v>
      </c>
      <c r="AT554">
        <v>0</v>
      </c>
      <c r="AU554">
        <v>0</v>
      </c>
      <c r="AV554">
        <v>0</v>
      </c>
      <c r="BB554">
        <v>0</v>
      </c>
      <c r="BC554">
        <v>0</v>
      </c>
      <c r="BD554" t="s">
        <v>60</v>
      </c>
      <c r="BE554" t="s">
        <v>2497</v>
      </c>
      <c r="BF554">
        <v>634333759</v>
      </c>
      <c r="BH554" t="s">
        <v>323</v>
      </c>
      <c r="BI554" t="s">
        <v>320</v>
      </c>
      <c r="BJ554" s="23">
        <v>0.60555555555555551</v>
      </c>
      <c r="BK554">
        <v>31.2</v>
      </c>
      <c r="BL554">
        <v>3.7</v>
      </c>
      <c r="BM554">
        <v>0</v>
      </c>
      <c r="BN554">
        <v>-23.74</v>
      </c>
      <c r="BO554">
        <v>11.16</v>
      </c>
      <c r="BP554" t="s">
        <v>60</v>
      </c>
      <c r="BQ554">
        <v>1.153163127</v>
      </c>
      <c r="BR554" t="s">
        <v>61</v>
      </c>
    </row>
    <row r="555" spans="1:70" x14ac:dyDescent="0.2">
      <c r="A555" s="19">
        <f t="shared" si="30"/>
        <v>14.480000000000004</v>
      </c>
      <c r="B555" s="20">
        <v>3752</v>
      </c>
      <c r="D555" s="2" t="s">
        <v>1381</v>
      </c>
      <c r="E555" s="2" t="str">
        <f t="shared" si="29"/>
        <v>ST</v>
      </c>
      <c r="F555">
        <v>200720433</v>
      </c>
      <c r="G555">
        <v>202606</v>
      </c>
      <c r="H555" t="s">
        <v>52</v>
      </c>
      <c r="I555" t="s">
        <v>321</v>
      </c>
      <c r="J555" t="s">
        <v>322</v>
      </c>
      <c r="K555" t="s">
        <v>54</v>
      </c>
      <c r="L555">
        <v>46148</v>
      </c>
      <c r="M555" s="5">
        <v>46240</v>
      </c>
      <c r="N555" s="21">
        <v>872694333137</v>
      </c>
      <c r="P555" t="s">
        <v>326</v>
      </c>
      <c r="Q555" t="s">
        <v>326</v>
      </c>
      <c r="R555" t="s">
        <v>56</v>
      </c>
      <c r="S555" t="s">
        <v>327</v>
      </c>
      <c r="T555">
        <v>21</v>
      </c>
      <c r="U555" t="s">
        <v>57</v>
      </c>
      <c r="V555">
        <v>21320</v>
      </c>
      <c r="W555">
        <v>70.37</v>
      </c>
      <c r="X555">
        <v>8.34</v>
      </c>
      <c r="Y555">
        <v>0</v>
      </c>
      <c r="Z555">
        <v>-53.56</v>
      </c>
      <c r="AA555">
        <v>25.15</v>
      </c>
      <c r="AB555">
        <v>4</v>
      </c>
      <c r="AC555">
        <v>65.56</v>
      </c>
      <c r="AD555">
        <v>65.56</v>
      </c>
      <c r="AE555" t="s">
        <v>8798</v>
      </c>
      <c r="AF555" t="s">
        <v>3725</v>
      </c>
      <c r="AG555" t="s">
        <v>3725</v>
      </c>
      <c r="AH555" t="s">
        <v>3726</v>
      </c>
      <c r="AI555" t="s">
        <v>404</v>
      </c>
      <c r="AJ555">
        <v>75</v>
      </c>
      <c r="AK555" t="s">
        <v>57</v>
      </c>
      <c r="AL555">
        <v>75015</v>
      </c>
      <c r="AM555" t="s">
        <v>55</v>
      </c>
      <c r="AN555" t="s">
        <v>55</v>
      </c>
      <c r="AO555" t="s">
        <v>55</v>
      </c>
      <c r="AS555" t="s">
        <v>343</v>
      </c>
      <c r="AT555">
        <v>26</v>
      </c>
      <c r="AU555">
        <v>31</v>
      </c>
      <c r="AV555">
        <v>40</v>
      </c>
      <c r="BB555">
        <v>0</v>
      </c>
      <c r="BC555">
        <v>0</v>
      </c>
      <c r="BD555" t="s">
        <v>60</v>
      </c>
      <c r="BE555" s="5" t="s">
        <v>2497</v>
      </c>
      <c r="BF555">
        <v>634333759</v>
      </c>
      <c r="BH555" t="s">
        <v>323</v>
      </c>
      <c r="BI555" t="s">
        <v>320</v>
      </c>
      <c r="BJ555" s="23">
        <v>0.52777777777777779</v>
      </c>
      <c r="BK555">
        <v>60.6</v>
      </c>
      <c r="BL555">
        <v>7.18</v>
      </c>
      <c r="BM555">
        <v>0</v>
      </c>
      <c r="BN555">
        <v>-46.12</v>
      </c>
      <c r="BO555">
        <v>21.66</v>
      </c>
      <c r="BP555" t="s">
        <v>60</v>
      </c>
      <c r="BQ555">
        <v>1.161210911</v>
      </c>
      <c r="BR555" t="s">
        <v>61</v>
      </c>
    </row>
    <row r="556" spans="1:70" x14ac:dyDescent="0.2">
      <c r="A556" s="19">
        <f t="shared" si="30"/>
        <v>10.129999999999995</v>
      </c>
      <c r="B556" s="20">
        <v>3752</v>
      </c>
      <c r="D556" s="2" t="s">
        <v>1381</v>
      </c>
      <c r="E556" s="2" t="str">
        <f t="shared" si="29"/>
        <v>ST</v>
      </c>
      <c r="F556">
        <v>200720433</v>
      </c>
      <c r="G556">
        <v>202606</v>
      </c>
      <c r="H556" t="s">
        <v>52</v>
      </c>
      <c r="I556" t="s">
        <v>321</v>
      </c>
      <c r="J556" t="s">
        <v>322</v>
      </c>
      <c r="K556" t="s">
        <v>54</v>
      </c>
      <c r="L556">
        <v>46148</v>
      </c>
      <c r="M556">
        <v>46240</v>
      </c>
      <c r="N556" s="21">
        <v>872641156209</v>
      </c>
      <c r="P556" t="s">
        <v>326</v>
      </c>
      <c r="Q556" t="s">
        <v>326</v>
      </c>
      <c r="R556" t="s">
        <v>56</v>
      </c>
      <c r="S556" t="s">
        <v>327</v>
      </c>
      <c r="T556">
        <v>21</v>
      </c>
      <c r="U556" t="s">
        <v>57</v>
      </c>
      <c r="V556">
        <v>21320</v>
      </c>
      <c r="W556">
        <v>49.24</v>
      </c>
      <c r="X556">
        <v>5.84</v>
      </c>
      <c r="Y556">
        <v>0</v>
      </c>
      <c r="Z556">
        <v>-37.47</v>
      </c>
      <c r="AA556">
        <v>17.600000000000001</v>
      </c>
      <c r="AB556">
        <v>2</v>
      </c>
      <c r="AC556">
        <v>35.64</v>
      </c>
      <c r="AD556">
        <v>35.64</v>
      </c>
      <c r="AE556" t="s">
        <v>8799</v>
      </c>
      <c r="AF556" t="s">
        <v>3727</v>
      </c>
      <c r="AG556" t="s">
        <v>3728</v>
      </c>
      <c r="AH556" t="s">
        <v>3729</v>
      </c>
      <c r="AI556" t="s">
        <v>397</v>
      </c>
      <c r="AJ556">
        <v>75</v>
      </c>
      <c r="AK556" t="s">
        <v>57</v>
      </c>
      <c r="AL556">
        <v>75011</v>
      </c>
      <c r="AM556" t="s">
        <v>55</v>
      </c>
      <c r="AN556" t="s">
        <v>55</v>
      </c>
      <c r="AO556" t="s">
        <v>55</v>
      </c>
      <c r="AS556" t="s">
        <v>343</v>
      </c>
      <c r="AT556">
        <v>30</v>
      </c>
      <c r="AU556">
        <v>30</v>
      </c>
      <c r="AV556">
        <v>40</v>
      </c>
      <c r="BB556">
        <v>0</v>
      </c>
      <c r="BC556">
        <v>0</v>
      </c>
      <c r="BD556" t="s">
        <v>60</v>
      </c>
      <c r="BE556" t="s">
        <v>2497</v>
      </c>
      <c r="BF556">
        <v>634333759</v>
      </c>
      <c r="BH556" t="s">
        <v>323</v>
      </c>
      <c r="BI556" t="s">
        <v>320</v>
      </c>
      <c r="BJ556" s="23">
        <v>0.5180555555555556</v>
      </c>
      <c r="BK556">
        <v>42.4</v>
      </c>
      <c r="BL556">
        <v>5.03</v>
      </c>
      <c r="BM556">
        <v>0</v>
      </c>
      <c r="BN556">
        <v>-32.270000000000003</v>
      </c>
      <c r="BO556">
        <v>15.16</v>
      </c>
      <c r="BP556" t="s">
        <v>60</v>
      </c>
      <c r="BQ556">
        <v>1.161210911</v>
      </c>
      <c r="BR556" t="s">
        <v>61</v>
      </c>
    </row>
    <row r="557" spans="1:70" x14ac:dyDescent="0.2">
      <c r="A557" s="19">
        <f t="shared" si="30"/>
        <v>8.7999999999999972</v>
      </c>
      <c r="B557" s="20">
        <v>3752</v>
      </c>
      <c r="D557" s="2" t="s">
        <v>1381</v>
      </c>
      <c r="E557" s="2" t="str">
        <f t="shared" si="29"/>
        <v>ST</v>
      </c>
      <c r="F557">
        <v>200720433</v>
      </c>
      <c r="G557">
        <v>202606</v>
      </c>
      <c r="H557" t="s">
        <v>52</v>
      </c>
      <c r="I557" t="s">
        <v>321</v>
      </c>
      <c r="J557" t="s">
        <v>322</v>
      </c>
      <c r="K557" t="s">
        <v>54</v>
      </c>
      <c r="L557">
        <v>46148</v>
      </c>
      <c r="M557">
        <v>46240</v>
      </c>
      <c r="N557" s="21">
        <v>872686902272</v>
      </c>
      <c r="P557" t="s">
        <v>326</v>
      </c>
      <c r="Q557" t="s">
        <v>326</v>
      </c>
      <c r="R557" t="s">
        <v>56</v>
      </c>
      <c r="S557" t="s">
        <v>327</v>
      </c>
      <c r="T557">
        <v>21</v>
      </c>
      <c r="U557" t="s">
        <v>57</v>
      </c>
      <c r="V557">
        <v>21320</v>
      </c>
      <c r="W557">
        <v>42.73</v>
      </c>
      <c r="X557">
        <v>5.0599999999999996</v>
      </c>
      <c r="Y557">
        <v>0</v>
      </c>
      <c r="Z557">
        <v>-32.51</v>
      </c>
      <c r="AA557">
        <v>15.28</v>
      </c>
      <c r="AB557">
        <v>2</v>
      </c>
      <c r="AC557">
        <v>28.38</v>
      </c>
      <c r="AD557">
        <v>28.38</v>
      </c>
      <c r="AE557" t="s">
        <v>8800</v>
      </c>
      <c r="AF557" t="s">
        <v>3730</v>
      </c>
      <c r="AG557" t="s">
        <v>3730</v>
      </c>
      <c r="AH557" t="s">
        <v>3731</v>
      </c>
      <c r="AI557" t="s">
        <v>765</v>
      </c>
      <c r="AJ557">
        <v>94</v>
      </c>
      <c r="AK557" t="s">
        <v>57</v>
      </c>
      <c r="AL557">
        <v>94868</v>
      </c>
      <c r="AM557" t="s">
        <v>55</v>
      </c>
      <c r="AN557" t="s">
        <v>55</v>
      </c>
      <c r="AO557" t="s">
        <v>55</v>
      </c>
      <c r="AS557" t="s">
        <v>343</v>
      </c>
      <c r="AT557">
        <v>16</v>
      </c>
      <c r="AU557">
        <v>31</v>
      </c>
      <c r="AV557">
        <v>40</v>
      </c>
      <c r="BB557">
        <v>0</v>
      </c>
      <c r="BC557">
        <v>0</v>
      </c>
      <c r="BD557" t="s">
        <v>60</v>
      </c>
      <c r="BE557" t="s">
        <v>2497</v>
      </c>
      <c r="BF557">
        <v>634333759</v>
      </c>
      <c r="BH557" t="s">
        <v>323</v>
      </c>
      <c r="BI557" t="s">
        <v>320</v>
      </c>
      <c r="BJ557" s="23">
        <v>0.33958333333333335</v>
      </c>
      <c r="BK557">
        <v>36.799999999999997</v>
      </c>
      <c r="BL557">
        <v>4.3600000000000003</v>
      </c>
      <c r="BM557">
        <v>0</v>
      </c>
      <c r="BN557">
        <v>-28</v>
      </c>
      <c r="BO557">
        <v>13.16</v>
      </c>
      <c r="BP557" t="s">
        <v>60</v>
      </c>
      <c r="BQ557">
        <v>1.161210911</v>
      </c>
      <c r="BR557" t="s">
        <v>61</v>
      </c>
    </row>
    <row r="558" spans="1:70" x14ac:dyDescent="0.2">
      <c r="A558" s="19">
        <f t="shared" si="30"/>
        <v>9.4600000000000009</v>
      </c>
      <c r="B558" s="20">
        <v>3752</v>
      </c>
      <c r="D558" s="2" t="s">
        <v>1381</v>
      </c>
      <c r="E558" s="2" t="str">
        <f t="shared" si="29"/>
        <v>ST</v>
      </c>
      <c r="F558">
        <v>200720433</v>
      </c>
      <c r="G558">
        <v>202606</v>
      </c>
      <c r="H558" t="s">
        <v>52</v>
      </c>
      <c r="I558" t="s">
        <v>321</v>
      </c>
      <c r="J558" t="s">
        <v>322</v>
      </c>
      <c r="K558" t="s">
        <v>54</v>
      </c>
      <c r="L558">
        <v>46240</v>
      </c>
      <c r="M558">
        <v>46271</v>
      </c>
      <c r="N558" s="21">
        <v>872697150968</v>
      </c>
      <c r="P558" t="s">
        <v>326</v>
      </c>
      <c r="Q558" t="s">
        <v>326</v>
      </c>
      <c r="R558" t="s">
        <v>56</v>
      </c>
      <c r="S558" t="s">
        <v>327</v>
      </c>
      <c r="T558">
        <v>21</v>
      </c>
      <c r="U558" t="s">
        <v>57</v>
      </c>
      <c r="V558">
        <v>21320</v>
      </c>
      <c r="W558">
        <v>45.65</v>
      </c>
      <c r="X558">
        <v>5.41</v>
      </c>
      <c r="Y558">
        <v>0</v>
      </c>
      <c r="Z558">
        <v>-34.74</v>
      </c>
      <c r="AA558">
        <v>16.309999999999999</v>
      </c>
      <c r="AB558">
        <v>2</v>
      </c>
      <c r="AC558">
        <v>33</v>
      </c>
      <c r="AD558">
        <v>33</v>
      </c>
      <c r="AE558" t="s">
        <v>8801</v>
      </c>
      <c r="AF558" t="s">
        <v>3732</v>
      </c>
      <c r="AG558" t="s">
        <v>3732</v>
      </c>
      <c r="AH558" t="s">
        <v>3733</v>
      </c>
      <c r="AI558" t="s">
        <v>496</v>
      </c>
      <c r="AJ558">
        <v>17</v>
      </c>
      <c r="AK558" t="s">
        <v>57</v>
      </c>
      <c r="AL558">
        <v>17000</v>
      </c>
      <c r="AM558" t="s">
        <v>55</v>
      </c>
      <c r="AN558" t="s">
        <v>55</v>
      </c>
      <c r="AO558" t="s">
        <v>55</v>
      </c>
      <c r="AS558" t="s">
        <v>343</v>
      </c>
      <c r="AT558">
        <v>0</v>
      </c>
      <c r="AU558">
        <v>0</v>
      </c>
      <c r="AV558">
        <v>0</v>
      </c>
      <c r="BB558">
        <v>0</v>
      </c>
      <c r="BC558">
        <v>0</v>
      </c>
      <c r="BD558" t="s">
        <v>60</v>
      </c>
      <c r="BE558" s="5" t="s">
        <v>2497</v>
      </c>
      <c r="BF558">
        <v>634333759</v>
      </c>
      <c r="BH558" t="s">
        <v>323</v>
      </c>
      <c r="BI558" t="s">
        <v>320</v>
      </c>
      <c r="BJ558" s="23">
        <v>0.40763888888888888</v>
      </c>
      <c r="BK558">
        <v>39.6</v>
      </c>
      <c r="BL558">
        <v>4.6900000000000004</v>
      </c>
      <c r="BM558">
        <v>0</v>
      </c>
      <c r="BN558">
        <v>-30.14</v>
      </c>
      <c r="BO558">
        <v>14.15</v>
      </c>
      <c r="BP558" t="s">
        <v>60</v>
      </c>
      <c r="BQ558">
        <v>1.1527377519999999</v>
      </c>
      <c r="BR558" t="s">
        <v>61</v>
      </c>
    </row>
    <row r="559" spans="1:70" x14ac:dyDescent="0.2">
      <c r="A559" s="19">
        <f t="shared" si="30"/>
        <v>11.469999999999999</v>
      </c>
      <c r="B559" s="20">
        <v>3752</v>
      </c>
      <c r="D559" s="2" t="s">
        <v>1381</v>
      </c>
      <c r="E559" s="2" t="str">
        <f t="shared" si="29"/>
        <v>ST</v>
      </c>
      <c r="F559">
        <v>200720433</v>
      </c>
      <c r="G559">
        <v>202606</v>
      </c>
      <c r="H559" t="s">
        <v>52</v>
      </c>
      <c r="I559" t="s">
        <v>321</v>
      </c>
      <c r="J559" t="s">
        <v>322</v>
      </c>
      <c r="K559" t="s">
        <v>54</v>
      </c>
      <c r="L559">
        <v>46118</v>
      </c>
      <c r="M559">
        <v>46148</v>
      </c>
      <c r="N559" s="21">
        <v>872635126016</v>
      </c>
      <c r="P559" t="s">
        <v>326</v>
      </c>
      <c r="Q559" t="s">
        <v>326</v>
      </c>
      <c r="R559" t="s">
        <v>56</v>
      </c>
      <c r="S559" t="s">
        <v>327</v>
      </c>
      <c r="T559">
        <v>21</v>
      </c>
      <c r="U559" t="s">
        <v>57</v>
      </c>
      <c r="V559">
        <v>21320</v>
      </c>
      <c r="W559">
        <v>55.86</v>
      </c>
      <c r="X559">
        <v>6.62</v>
      </c>
      <c r="Y559">
        <v>0</v>
      </c>
      <c r="Z559">
        <v>-42.51</v>
      </c>
      <c r="AA559">
        <v>19.97</v>
      </c>
      <c r="AB559">
        <v>3</v>
      </c>
      <c r="AC559">
        <v>46.2</v>
      </c>
      <c r="AD559">
        <v>46.2</v>
      </c>
      <c r="AE559" t="s">
        <v>8802</v>
      </c>
      <c r="AF559" t="s">
        <v>3734</v>
      </c>
      <c r="AG559" t="s">
        <v>3734</v>
      </c>
      <c r="AH559" t="s">
        <v>3735</v>
      </c>
      <c r="AI559" t="s">
        <v>404</v>
      </c>
      <c r="AJ559">
        <v>75</v>
      </c>
      <c r="AK559" t="s">
        <v>57</v>
      </c>
      <c r="AL559">
        <v>75008</v>
      </c>
      <c r="AM559" t="s">
        <v>55</v>
      </c>
      <c r="AN559" t="s">
        <v>55</v>
      </c>
      <c r="AO559" t="s">
        <v>55</v>
      </c>
      <c r="AS559" t="s">
        <v>343</v>
      </c>
      <c r="AT559">
        <v>0</v>
      </c>
      <c r="AU559">
        <v>0</v>
      </c>
      <c r="AV559">
        <v>0</v>
      </c>
      <c r="BB559">
        <v>0</v>
      </c>
      <c r="BC559">
        <v>0</v>
      </c>
      <c r="BD559" t="s">
        <v>60</v>
      </c>
      <c r="BE559" t="s">
        <v>2497</v>
      </c>
      <c r="BF559">
        <v>634333759</v>
      </c>
      <c r="BH559" t="s">
        <v>323</v>
      </c>
      <c r="BI559" t="s">
        <v>320</v>
      </c>
      <c r="BJ559" s="23">
        <v>0.4201388888888889</v>
      </c>
      <c r="BK559">
        <v>48</v>
      </c>
      <c r="BL559">
        <v>5.69</v>
      </c>
      <c r="BM559">
        <v>0</v>
      </c>
      <c r="BN559">
        <v>-36.53</v>
      </c>
      <c r="BO559">
        <v>17.16</v>
      </c>
      <c r="BP559" t="s">
        <v>60</v>
      </c>
      <c r="BQ559">
        <v>1.163778556</v>
      </c>
      <c r="BR559" t="s">
        <v>61</v>
      </c>
    </row>
    <row r="560" spans="1:70" x14ac:dyDescent="0.2">
      <c r="A560" s="19">
        <f t="shared" si="30"/>
        <v>15.149999999999999</v>
      </c>
      <c r="B560" s="20">
        <v>3752</v>
      </c>
      <c r="D560" s="2" t="s">
        <v>1381</v>
      </c>
      <c r="E560" s="2" t="str">
        <f t="shared" si="29"/>
        <v>ST</v>
      </c>
      <c r="F560">
        <v>200720433</v>
      </c>
      <c r="G560">
        <v>202606</v>
      </c>
      <c r="H560" t="s">
        <v>52</v>
      </c>
      <c r="I560" t="s">
        <v>321</v>
      </c>
      <c r="J560" t="s">
        <v>322</v>
      </c>
      <c r="K560" t="s">
        <v>54</v>
      </c>
      <c r="L560">
        <v>46059</v>
      </c>
      <c r="M560">
        <v>46087</v>
      </c>
      <c r="N560" s="21">
        <v>872387818049</v>
      </c>
      <c r="P560" t="s">
        <v>326</v>
      </c>
      <c r="Q560" t="s">
        <v>326</v>
      </c>
      <c r="R560" t="s">
        <v>56</v>
      </c>
      <c r="S560" t="s">
        <v>327</v>
      </c>
      <c r="T560">
        <v>21</v>
      </c>
      <c r="U560" t="s">
        <v>57</v>
      </c>
      <c r="V560">
        <v>21320</v>
      </c>
      <c r="W560">
        <v>73.95</v>
      </c>
      <c r="X560">
        <v>8.76</v>
      </c>
      <c r="Y560">
        <v>0</v>
      </c>
      <c r="Z560">
        <v>-56.28</v>
      </c>
      <c r="AA560">
        <v>26.43</v>
      </c>
      <c r="AB560">
        <v>4</v>
      </c>
      <c r="AC560">
        <v>70.400000000000006</v>
      </c>
      <c r="AD560">
        <v>18.48</v>
      </c>
      <c r="AE560" t="s">
        <v>2422</v>
      </c>
      <c r="AF560" t="s">
        <v>3736</v>
      </c>
      <c r="AG560" t="s">
        <v>3736</v>
      </c>
      <c r="AH560" t="s">
        <v>3737</v>
      </c>
      <c r="AI560" t="s">
        <v>3738</v>
      </c>
      <c r="AJ560">
        <v>7</v>
      </c>
      <c r="AK560" t="s">
        <v>57</v>
      </c>
      <c r="AL560">
        <v>7430</v>
      </c>
      <c r="AM560" t="s">
        <v>55</v>
      </c>
      <c r="AN560" t="s">
        <v>55</v>
      </c>
      <c r="AO560" t="s">
        <v>55</v>
      </c>
      <c r="AS560" t="s">
        <v>343</v>
      </c>
      <c r="AT560">
        <v>0</v>
      </c>
      <c r="AU560">
        <v>0</v>
      </c>
      <c r="AV560">
        <v>0</v>
      </c>
      <c r="BB560">
        <v>0</v>
      </c>
      <c r="BC560">
        <v>0</v>
      </c>
      <c r="BD560" t="s">
        <v>60</v>
      </c>
      <c r="BE560">
        <v>46240</v>
      </c>
      <c r="BF560">
        <v>634324015</v>
      </c>
      <c r="BH560" t="s">
        <v>323</v>
      </c>
      <c r="BI560" t="s">
        <v>320</v>
      </c>
      <c r="BJ560" s="23">
        <v>0.41666666666666669</v>
      </c>
      <c r="BK560">
        <v>63.4</v>
      </c>
      <c r="BL560">
        <v>7.51</v>
      </c>
      <c r="BM560">
        <v>0</v>
      </c>
      <c r="BN560">
        <v>-48.25</v>
      </c>
      <c r="BO560">
        <v>22.66</v>
      </c>
      <c r="BP560" t="s">
        <v>60</v>
      </c>
      <c r="BQ560">
        <v>1.166343978</v>
      </c>
      <c r="BR560" t="s">
        <v>61</v>
      </c>
    </row>
    <row r="561" spans="1:70" x14ac:dyDescent="0.2">
      <c r="A561" s="19">
        <f t="shared" si="30"/>
        <v>10.129999999999995</v>
      </c>
      <c r="B561" s="20">
        <v>3752</v>
      </c>
      <c r="D561" s="2" t="s">
        <v>1381</v>
      </c>
      <c r="E561" s="2" t="str">
        <f t="shared" si="29"/>
        <v>ST</v>
      </c>
      <c r="F561">
        <v>200720433</v>
      </c>
      <c r="G561">
        <v>202606</v>
      </c>
      <c r="H561" t="s">
        <v>52</v>
      </c>
      <c r="I561" t="s">
        <v>321</v>
      </c>
      <c r="J561" t="s">
        <v>322</v>
      </c>
      <c r="K561" t="s">
        <v>54</v>
      </c>
      <c r="L561">
        <v>46240</v>
      </c>
      <c r="M561">
        <v>46271</v>
      </c>
      <c r="N561" s="21">
        <v>872695432850</v>
      </c>
      <c r="P561" t="s">
        <v>326</v>
      </c>
      <c r="Q561" t="s">
        <v>326</v>
      </c>
      <c r="R561" t="s">
        <v>56</v>
      </c>
      <c r="S561" t="s">
        <v>327</v>
      </c>
      <c r="T561">
        <v>21</v>
      </c>
      <c r="U561" t="s">
        <v>57</v>
      </c>
      <c r="V561">
        <v>21320</v>
      </c>
      <c r="W561">
        <v>48.88</v>
      </c>
      <c r="X561">
        <v>5.8</v>
      </c>
      <c r="Y561">
        <v>0</v>
      </c>
      <c r="Z561">
        <v>-37.200000000000003</v>
      </c>
      <c r="AA561">
        <v>17.48</v>
      </c>
      <c r="AB561">
        <v>2</v>
      </c>
      <c r="AC561">
        <v>36.520000000000003</v>
      </c>
      <c r="AD561">
        <v>36.520000000000003</v>
      </c>
      <c r="AE561" t="s">
        <v>1463</v>
      </c>
      <c r="AF561" t="s">
        <v>3739</v>
      </c>
      <c r="AG561" t="s">
        <v>3739</v>
      </c>
      <c r="AH561" t="s">
        <v>3740</v>
      </c>
      <c r="AI561" t="s">
        <v>376</v>
      </c>
      <c r="AJ561">
        <v>69</v>
      </c>
      <c r="AK561" t="s">
        <v>57</v>
      </c>
      <c r="AL561">
        <v>69004</v>
      </c>
      <c r="AM561" t="s">
        <v>55</v>
      </c>
      <c r="AN561" t="s">
        <v>55</v>
      </c>
      <c r="AO561" t="s">
        <v>55</v>
      </c>
      <c r="AS561" t="s">
        <v>343</v>
      </c>
      <c r="AT561">
        <v>30</v>
      </c>
      <c r="AU561">
        <v>31</v>
      </c>
      <c r="AV561">
        <v>39</v>
      </c>
      <c r="BB561">
        <v>0</v>
      </c>
      <c r="BC561">
        <v>0</v>
      </c>
      <c r="BD561" t="s">
        <v>60</v>
      </c>
      <c r="BE561" s="5" t="s">
        <v>2497</v>
      </c>
      <c r="BF561">
        <v>634333759</v>
      </c>
      <c r="BH561" t="s">
        <v>323</v>
      </c>
      <c r="BI561" t="s">
        <v>320</v>
      </c>
      <c r="BJ561" s="23">
        <v>0.51111111111111107</v>
      </c>
      <c r="BK561">
        <v>42.4</v>
      </c>
      <c r="BL561">
        <v>5.03</v>
      </c>
      <c r="BM561">
        <v>0</v>
      </c>
      <c r="BN561">
        <v>-32.270000000000003</v>
      </c>
      <c r="BO561">
        <v>15.16</v>
      </c>
      <c r="BP561" t="s">
        <v>60</v>
      </c>
      <c r="BQ561">
        <v>1.1527377519999999</v>
      </c>
      <c r="BR561" t="s">
        <v>61</v>
      </c>
    </row>
    <row r="562" spans="1:70" x14ac:dyDescent="0.2">
      <c r="A562" s="19">
        <f t="shared" si="30"/>
        <v>8.129999999999999</v>
      </c>
      <c r="B562" s="20">
        <v>3752</v>
      </c>
      <c r="D562" s="2" t="s">
        <v>1381</v>
      </c>
      <c r="E562" s="2" t="str">
        <f t="shared" si="29"/>
        <v>ST</v>
      </c>
      <c r="F562">
        <v>200720433</v>
      </c>
      <c r="G562">
        <v>202606</v>
      </c>
      <c r="H562" t="s">
        <v>52</v>
      </c>
      <c r="I562" t="s">
        <v>321</v>
      </c>
      <c r="J562" t="s">
        <v>322</v>
      </c>
      <c r="K562" t="s">
        <v>54</v>
      </c>
      <c r="L562">
        <v>46148</v>
      </c>
      <c r="M562">
        <v>46240</v>
      </c>
      <c r="N562" s="21">
        <v>872689000550</v>
      </c>
      <c r="P562" t="s">
        <v>326</v>
      </c>
      <c r="Q562" t="s">
        <v>326</v>
      </c>
      <c r="R562" t="s">
        <v>56</v>
      </c>
      <c r="S562" t="s">
        <v>327</v>
      </c>
      <c r="T562">
        <v>21</v>
      </c>
      <c r="U562" t="s">
        <v>57</v>
      </c>
      <c r="V562">
        <v>21320</v>
      </c>
      <c r="W562">
        <v>39.479999999999997</v>
      </c>
      <c r="X562">
        <v>4.68</v>
      </c>
      <c r="Y562">
        <v>0</v>
      </c>
      <c r="Z562">
        <v>-30.04</v>
      </c>
      <c r="AA562">
        <v>14.12</v>
      </c>
      <c r="AB562">
        <v>2</v>
      </c>
      <c r="AC562">
        <v>24.2</v>
      </c>
      <c r="AD562">
        <v>24.2</v>
      </c>
      <c r="AE562" t="s">
        <v>8803</v>
      </c>
      <c r="AF562" t="s">
        <v>3741</v>
      </c>
      <c r="AG562" t="s">
        <v>3741</v>
      </c>
      <c r="AH562" t="s">
        <v>2002</v>
      </c>
      <c r="AI562" t="s">
        <v>687</v>
      </c>
      <c r="AJ562">
        <v>35</v>
      </c>
      <c r="AK562" t="s">
        <v>57</v>
      </c>
      <c r="AL562">
        <v>35135</v>
      </c>
      <c r="AM562" t="s">
        <v>55</v>
      </c>
      <c r="AN562" t="s">
        <v>55</v>
      </c>
      <c r="AO562" t="s">
        <v>55</v>
      </c>
      <c r="AS562" t="s">
        <v>343</v>
      </c>
      <c r="AT562">
        <v>0</v>
      </c>
      <c r="AU562">
        <v>0</v>
      </c>
      <c r="AV562">
        <v>0</v>
      </c>
      <c r="BB562">
        <v>0</v>
      </c>
      <c r="BC562">
        <v>0</v>
      </c>
      <c r="BD562" t="s">
        <v>60</v>
      </c>
      <c r="BE562" t="s">
        <v>2497</v>
      </c>
      <c r="BF562">
        <v>634333759</v>
      </c>
      <c r="BH562" t="s">
        <v>323</v>
      </c>
      <c r="BI562" t="s">
        <v>320</v>
      </c>
      <c r="BJ562" s="23">
        <v>0.45763888888888887</v>
      </c>
      <c r="BK562">
        <v>34</v>
      </c>
      <c r="BL562">
        <v>4.03</v>
      </c>
      <c r="BM562">
        <v>0</v>
      </c>
      <c r="BN562">
        <v>-25.87</v>
      </c>
      <c r="BO562">
        <v>12.16</v>
      </c>
      <c r="BP562" t="s">
        <v>60</v>
      </c>
      <c r="BQ562">
        <v>1.161210911</v>
      </c>
      <c r="BR562" t="s">
        <v>61</v>
      </c>
    </row>
    <row r="563" spans="1:70" x14ac:dyDescent="0.2">
      <c r="A563" s="19">
        <f t="shared" si="30"/>
        <v>13.479999999999997</v>
      </c>
      <c r="B563" s="20">
        <v>3752</v>
      </c>
      <c r="D563" s="2" t="s">
        <v>1381</v>
      </c>
      <c r="E563" s="2" t="str">
        <f t="shared" si="29"/>
        <v>ST</v>
      </c>
      <c r="F563">
        <v>200720433</v>
      </c>
      <c r="G563">
        <v>202606</v>
      </c>
      <c r="H563" t="s">
        <v>52</v>
      </c>
      <c r="I563" t="s">
        <v>321</v>
      </c>
      <c r="J563" t="s">
        <v>322</v>
      </c>
      <c r="K563" t="s">
        <v>54</v>
      </c>
      <c r="L563">
        <v>46148</v>
      </c>
      <c r="M563">
        <v>46179</v>
      </c>
      <c r="N563" s="21">
        <v>872687225568</v>
      </c>
      <c r="P563" t="s">
        <v>326</v>
      </c>
      <c r="Q563" t="s">
        <v>326</v>
      </c>
      <c r="R563" t="s">
        <v>56</v>
      </c>
      <c r="S563" t="s">
        <v>327</v>
      </c>
      <c r="T563">
        <v>21</v>
      </c>
      <c r="U563" t="s">
        <v>57</v>
      </c>
      <c r="V563">
        <v>21320</v>
      </c>
      <c r="W563">
        <v>65.489999999999995</v>
      </c>
      <c r="X563">
        <v>7.76</v>
      </c>
      <c r="Y563">
        <v>0</v>
      </c>
      <c r="Z563">
        <v>-49.84</v>
      </c>
      <c r="AA563">
        <v>23.41</v>
      </c>
      <c r="AB563">
        <v>3</v>
      </c>
      <c r="AC563">
        <v>59.4</v>
      </c>
      <c r="AD563">
        <v>59.4</v>
      </c>
      <c r="AE563" t="s">
        <v>8804</v>
      </c>
      <c r="AF563" t="s">
        <v>509</v>
      </c>
      <c r="AG563" t="s">
        <v>509</v>
      </c>
      <c r="AH563" t="s">
        <v>612</v>
      </c>
      <c r="AI563" t="s">
        <v>544</v>
      </c>
      <c r="AJ563">
        <v>92</v>
      </c>
      <c r="AK563" t="s">
        <v>57</v>
      </c>
      <c r="AL563">
        <v>92100</v>
      </c>
      <c r="AM563" t="s">
        <v>55</v>
      </c>
      <c r="AN563" t="s">
        <v>55</v>
      </c>
      <c r="AO563" t="s">
        <v>55</v>
      </c>
      <c r="AS563" t="s">
        <v>343</v>
      </c>
      <c r="AT563">
        <v>30</v>
      </c>
      <c r="AU563">
        <v>31</v>
      </c>
      <c r="AV563">
        <v>39</v>
      </c>
      <c r="BB563">
        <v>0</v>
      </c>
      <c r="BC563">
        <v>0</v>
      </c>
      <c r="BD563" t="s">
        <v>60</v>
      </c>
      <c r="BE563" s="5" t="s">
        <v>2497</v>
      </c>
      <c r="BF563">
        <v>634333759</v>
      </c>
      <c r="BH563" t="s">
        <v>323</v>
      </c>
      <c r="BI563" t="s">
        <v>320</v>
      </c>
      <c r="BJ563" s="23">
        <v>0.37291666666666667</v>
      </c>
      <c r="BK563">
        <v>56.4</v>
      </c>
      <c r="BL563">
        <v>6.68</v>
      </c>
      <c r="BM563">
        <v>0</v>
      </c>
      <c r="BN563">
        <v>-42.92</v>
      </c>
      <c r="BO563">
        <v>20.16</v>
      </c>
      <c r="BP563" t="s">
        <v>60</v>
      </c>
      <c r="BQ563">
        <v>1.161210911</v>
      </c>
      <c r="BR563" t="s">
        <v>61</v>
      </c>
    </row>
    <row r="564" spans="1:70" x14ac:dyDescent="0.2">
      <c r="A564" s="19">
        <f t="shared" si="30"/>
        <v>14.150000000000006</v>
      </c>
      <c r="B564" s="20">
        <v>3752</v>
      </c>
      <c r="D564" s="2" t="s">
        <v>1381</v>
      </c>
      <c r="E564" s="2" t="str">
        <f t="shared" si="29"/>
        <v>ST</v>
      </c>
      <c r="F564">
        <v>200720433</v>
      </c>
      <c r="G564">
        <v>202606</v>
      </c>
      <c r="H564" t="s">
        <v>52</v>
      </c>
      <c r="I564" t="s">
        <v>321</v>
      </c>
      <c r="J564" t="s">
        <v>322</v>
      </c>
      <c r="K564" t="s">
        <v>54</v>
      </c>
      <c r="L564">
        <v>46301</v>
      </c>
      <c r="M564" s="5">
        <v>46332</v>
      </c>
      <c r="N564" s="21">
        <v>872885355176</v>
      </c>
      <c r="P564" t="s">
        <v>326</v>
      </c>
      <c r="Q564" t="s">
        <v>326</v>
      </c>
      <c r="R564" t="s">
        <v>56</v>
      </c>
      <c r="S564" t="s">
        <v>327</v>
      </c>
      <c r="T564">
        <v>21</v>
      </c>
      <c r="U564" t="s">
        <v>57</v>
      </c>
      <c r="V564">
        <v>21320</v>
      </c>
      <c r="W564">
        <v>68.27</v>
      </c>
      <c r="X564">
        <v>8.1</v>
      </c>
      <c r="Y564">
        <v>0</v>
      </c>
      <c r="Z564">
        <v>-51.95</v>
      </c>
      <c r="AA564">
        <v>24.41</v>
      </c>
      <c r="AB564">
        <v>5</v>
      </c>
      <c r="AC564">
        <v>63.8</v>
      </c>
      <c r="AD564">
        <v>63.8</v>
      </c>
      <c r="AE564" t="s">
        <v>8805</v>
      </c>
      <c r="AF564" t="s">
        <v>3742</v>
      </c>
      <c r="AG564" t="s">
        <v>3742</v>
      </c>
      <c r="AH564" t="s">
        <v>3743</v>
      </c>
      <c r="AI564" t="s">
        <v>467</v>
      </c>
      <c r="AJ564">
        <v>11</v>
      </c>
      <c r="AK564" t="s">
        <v>57</v>
      </c>
      <c r="AL564">
        <v>11000</v>
      </c>
      <c r="AM564" t="s">
        <v>55</v>
      </c>
      <c r="AN564" t="s">
        <v>55</v>
      </c>
      <c r="AO564" t="s">
        <v>55</v>
      </c>
      <c r="AS564" t="s">
        <v>343</v>
      </c>
      <c r="AT564">
        <v>0</v>
      </c>
      <c r="AU564">
        <v>0</v>
      </c>
      <c r="AV564">
        <v>0</v>
      </c>
      <c r="BB564">
        <v>0</v>
      </c>
      <c r="BC564">
        <v>0</v>
      </c>
      <c r="BD564" t="s">
        <v>60</v>
      </c>
      <c r="BE564" s="5" t="s">
        <v>2497</v>
      </c>
      <c r="BF564">
        <v>634333759</v>
      </c>
      <c r="BH564" t="s">
        <v>323</v>
      </c>
      <c r="BI564" t="s">
        <v>320</v>
      </c>
      <c r="BJ564" s="23">
        <v>0.4236111111111111</v>
      </c>
      <c r="BK564">
        <v>59.2</v>
      </c>
      <c r="BL564">
        <v>7.02</v>
      </c>
      <c r="BM564">
        <v>0</v>
      </c>
      <c r="BN564">
        <v>-45.05</v>
      </c>
      <c r="BO564">
        <v>21.17</v>
      </c>
      <c r="BP564" t="s">
        <v>60</v>
      </c>
      <c r="BQ564">
        <v>1.153163127</v>
      </c>
      <c r="BR564" t="s">
        <v>61</v>
      </c>
    </row>
    <row r="565" spans="1:70" x14ac:dyDescent="0.2">
      <c r="A565" s="19">
        <f t="shared" si="30"/>
        <v>12.810000000000002</v>
      </c>
      <c r="B565" s="20">
        <v>3752</v>
      </c>
      <c r="D565" s="2" t="s">
        <v>346</v>
      </c>
      <c r="E565" s="2" t="str">
        <f t="shared" si="29"/>
        <v>ST</v>
      </c>
      <c r="F565">
        <v>200720433</v>
      </c>
      <c r="G565">
        <v>202606</v>
      </c>
      <c r="H565" t="s">
        <v>52</v>
      </c>
      <c r="I565" t="s">
        <v>321</v>
      </c>
      <c r="J565" t="s">
        <v>322</v>
      </c>
      <c r="K565" t="s">
        <v>54</v>
      </c>
      <c r="L565">
        <v>46118</v>
      </c>
      <c r="M565">
        <v>46148</v>
      </c>
      <c r="N565" s="21">
        <v>872530569655</v>
      </c>
      <c r="P565" t="s">
        <v>326</v>
      </c>
      <c r="Q565" t="s">
        <v>326</v>
      </c>
      <c r="R565" t="s">
        <v>56</v>
      </c>
      <c r="S565" t="s">
        <v>327</v>
      </c>
      <c r="T565">
        <v>21</v>
      </c>
      <c r="U565" t="s">
        <v>57</v>
      </c>
      <c r="V565">
        <v>21320</v>
      </c>
      <c r="W565">
        <v>62.38</v>
      </c>
      <c r="X565">
        <v>7.39</v>
      </c>
      <c r="Y565">
        <v>0</v>
      </c>
      <c r="Z565">
        <v>-47.47</v>
      </c>
      <c r="AA565">
        <v>22.3</v>
      </c>
      <c r="AB565">
        <v>4</v>
      </c>
      <c r="AC565">
        <v>53.9</v>
      </c>
      <c r="AD565">
        <v>53.9</v>
      </c>
      <c r="AE565" t="s">
        <v>1482</v>
      </c>
      <c r="AF565" t="s">
        <v>425</v>
      </c>
      <c r="AG565" t="s">
        <v>425</v>
      </c>
      <c r="AH565" t="s">
        <v>3744</v>
      </c>
      <c r="AI565" t="s">
        <v>364</v>
      </c>
      <c r="AJ565">
        <v>74</v>
      </c>
      <c r="AK565" t="s">
        <v>57</v>
      </c>
      <c r="AL565">
        <v>74000</v>
      </c>
      <c r="AM565" t="s">
        <v>55</v>
      </c>
      <c r="AN565" t="s">
        <v>55</v>
      </c>
      <c r="AO565" t="s">
        <v>55</v>
      </c>
      <c r="AS565" t="s">
        <v>343</v>
      </c>
      <c r="AT565">
        <v>0</v>
      </c>
      <c r="AU565">
        <v>0</v>
      </c>
      <c r="AV565">
        <v>0</v>
      </c>
      <c r="BB565">
        <v>0</v>
      </c>
      <c r="BC565">
        <v>0</v>
      </c>
      <c r="BD565" t="s">
        <v>60</v>
      </c>
      <c r="BE565" s="5" t="s">
        <v>2497</v>
      </c>
      <c r="BF565">
        <v>634333759</v>
      </c>
      <c r="BH565" t="s">
        <v>323</v>
      </c>
      <c r="BI565" t="s">
        <v>320</v>
      </c>
      <c r="BJ565" s="23">
        <v>0.4465277777777778</v>
      </c>
      <c r="BK565">
        <v>53.6</v>
      </c>
      <c r="BL565">
        <v>6.35</v>
      </c>
      <c r="BM565">
        <v>0</v>
      </c>
      <c r="BN565">
        <v>-40.79</v>
      </c>
      <c r="BO565">
        <v>19.16</v>
      </c>
      <c r="BP565" t="s">
        <v>60</v>
      </c>
      <c r="BQ565">
        <v>1.163778556</v>
      </c>
      <c r="BR565" t="s">
        <v>61</v>
      </c>
    </row>
    <row r="566" spans="1:70" x14ac:dyDescent="0.2">
      <c r="A566" s="19">
        <f t="shared" si="30"/>
        <v>18.159999999999997</v>
      </c>
      <c r="B566" s="20">
        <v>3752</v>
      </c>
      <c r="D566" s="2" t="s">
        <v>1381</v>
      </c>
      <c r="E566" s="2" t="str">
        <f t="shared" si="29"/>
        <v>ST</v>
      </c>
      <c r="F566">
        <v>200720433</v>
      </c>
      <c r="G566">
        <v>202606</v>
      </c>
      <c r="H566" t="s">
        <v>52</v>
      </c>
      <c r="I566" t="s">
        <v>321</v>
      </c>
      <c r="J566" t="s">
        <v>322</v>
      </c>
      <c r="K566" t="s">
        <v>54</v>
      </c>
      <c r="L566">
        <v>46271</v>
      </c>
      <c r="M566">
        <v>46301</v>
      </c>
      <c r="N566" s="21">
        <v>872827756104</v>
      </c>
      <c r="P566" t="s">
        <v>326</v>
      </c>
      <c r="Q566" t="s">
        <v>326</v>
      </c>
      <c r="R566" t="s">
        <v>56</v>
      </c>
      <c r="S566" t="s">
        <v>327</v>
      </c>
      <c r="T566">
        <v>21</v>
      </c>
      <c r="U566" t="s">
        <v>57</v>
      </c>
      <c r="V566">
        <v>21320</v>
      </c>
      <c r="W566">
        <v>87.6</v>
      </c>
      <c r="X566">
        <v>109.97</v>
      </c>
      <c r="Y566">
        <v>0</v>
      </c>
      <c r="Z566">
        <v>-66.67</v>
      </c>
      <c r="AA566">
        <v>130.9</v>
      </c>
      <c r="AB566">
        <v>7</v>
      </c>
      <c r="AC566">
        <v>90.2</v>
      </c>
      <c r="AD566">
        <v>90.2</v>
      </c>
      <c r="AE566" t="s">
        <v>8806</v>
      </c>
      <c r="AF566" t="s">
        <v>3745</v>
      </c>
      <c r="AG566" t="s">
        <v>3745</v>
      </c>
      <c r="AH566" t="s">
        <v>3746</v>
      </c>
      <c r="AI566" t="s">
        <v>3747</v>
      </c>
      <c r="AJ566">
        <v>74</v>
      </c>
      <c r="AK566" t="s">
        <v>57</v>
      </c>
      <c r="AL566">
        <v>74130</v>
      </c>
      <c r="AM566" t="s">
        <v>55</v>
      </c>
      <c r="AN566" t="s">
        <v>55</v>
      </c>
      <c r="AO566" t="s">
        <v>55</v>
      </c>
      <c r="AS566" t="s">
        <v>343</v>
      </c>
      <c r="AT566">
        <v>0</v>
      </c>
      <c r="AU566">
        <v>0</v>
      </c>
      <c r="AV566">
        <v>0</v>
      </c>
      <c r="BB566">
        <v>0</v>
      </c>
      <c r="BC566">
        <v>0</v>
      </c>
      <c r="BD566" t="s">
        <v>60</v>
      </c>
      <c r="BE566" s="5" t="s">
        <v>2497</v>
      </c>
      <c r="BF566">
        <v>634333759</v>
      </c>
      <c r="BH566" t="s">
        <v>323</v>
      </c>
      <c r="BI566" t="s">
        <v>320</v>
      </c>
      <c r="BJ566" s="23">
        <v>0.45416666666666666</v>
      </c>
      <c r="BK566">
        <v>76</v>
      </c>
      <c r="BL566">
        <v>95.41</v>
      </c>
      <c r="BM566">
        <v>0</v>
      </c>
      <c r="BN566">
        <v>-57.84</v>
      </c>
      <c r="BO566">
        <v>113.57</v>
      </c>
      <c r="BP566" t="s">
        <v>60</v>
      </c>
      <c r="BQ566">
        <v>1.1526181719999999</v>
      </c>
      <c r="BR566" t="s">
        <v>61</v>
      </c>
    </row>
    <row r="567" spans="1:70" x14ac:dyDescent="0.2">
      <c r="A567" s="19">
        <f t="shared" si="30"/>
        <v>9.4600000000000009</v>
      </c>
      <c r="B567" s="20">
        <v>3752</v>
      </c>
      <c r="D567" s="2" t="s">
        <v>346</v>
      </c>
      <c r="E567" s="2" t="str">
        <f t="shared" si="29"/>
        <v>ST</v>
      </c>
      <c r="F567">
        <v>200720433</v>
      </c>
      <c r="G567">
        <v>202606</v>
      </c>
      <c r="H567" t="s">
        <v>52</v>
      </c>
      <c r="I567" t="s">
        <v>321</v>
      </c>
      <c r="J567" t="s">
        <v>322</v>
      </c>
      <c r="K567" t="s">
        <v>54</v>
      </c>
      <c r="L567">
        <v>46059</v>
      </c>
      <c r="M567">
        <v>46087</v>
      </c>
      <c r="N567" s="21">
        <v>872528018466</v>
      </c>
      <c r="P567" t="s">
        <v>326</v>
      </c>
      <c r="Q567" t="s">
        <v>326</v>
      </c>
      <c r="R567" t="s">
        <v>56</v>
      </c>
      <c r="S567" t="s">
        <v>327</v>
      </c>
      <c r="T567">
        <v>21</v>
      </c>
      <c r="U567" t="s">
        <v>57</v>
      </c>
      <c r="V567">
        <v>21320</v>
      </c>
      <c r="W567">
        <v>46.19</v>
      </c>
      <c r="X567">
        <v>5.47</v>
      </c>
      <c r="Y567">
        <v>0</v>
      </c>
      <c r="Z567">
        <v>-35.15</v>
      </c>
      <c r="AA567">
        <v>16.5</v>
      </c>
      <c r="AB567">
        <v>2</v>
      </c>
      <c r="AC567">
        <v>31.24</v>
      </c>
      <c r="AD567">
        <v>4.4000000000000004</v>
      </c>
      <c r="AE567" t="s">
        <v>8807</v>
      </c>
      <c r="AF567" t="s">
        <v>555</v>
      </c>
      <c r="AG567" t="s">
        <v>555</v>
      </c>
      <c r="AH567" t="s">
        <v>3748</v>
      </c>
      <c r="AI567" t="s">
        <v>3749</v>
      </c>
      <c r="AJ567">
        <v>91</v>
      </c>
      <c r="AK567" t="s">
        <v>57</v>
      </c>
      <c r="AL567">
        <v>91600</v>
      </c>
      <c r="AM567" t="s">
        <v>55</v>
      </c>
      <c r="AN567" t="s">
        <v>55</v>
      </c>
      <c r="AO567" t="s">
        <v>55</v>
      </c>
      <c r="AS567" t="s">
        <v>343</v>
      </c>
      <c r="AT567">
        <v>30</v>
      </c>
      <c r="AU567">
        <v>30</v>
      </c>
      <c r="AV567">
        <v>40</v>
      </c>
      <c r="BB567">
        <v>0</v>
      </c>
      <c r="BC567">
        <v>0</v>
      </c>
      <c r="BD567" t="s">
        <v>60</v>
      </c>
      <c r="BE567">
        <v>46240</v>
      </c>
      <c r="BF567">
        <v>634324015</v>
      </c>
      <c r="BH567" t="s">
        <v>323</v>
      </c>
      <c r="BI567" t="s">
        <v>320</v>
      </c>
      <c r="BJ567" s="23">
        <v>0.49791666666666667</v>
      </c>
      <c r="BK567">
        <v>39.6</v>
      </c>
      <c r="BL567">
        <v>4.6900000000000004</v>
      </c>
      <c r="BM567">
        <v>0</v>
      </c>
      <c r="BN567">
        <v>-30.14</v>
      </c>
      <c r="BO567">
        <v>14.15</v>
      </c>
      <c r="BP567" t="s">
        <v>60</v>
      </c>
      <c r="BQ567">
        <v>1.166343978</v>
      </c>
      <c r="BR567" t="s">
        <v>61</v>
      </c>
    </row>
    <row r="568" spans="1:70" x14ac:dyDescent="0.2">
      <c r="A568" s="19">
        <f t="shared" si="30"/>
        <v>5.4499999999999993</v>
      </c>
      <c r="B568" s="20">
        <v>3752</v>
      </c>
      <c r="D568" s="2" t="s">
        <v>1381</v>
      </c>
      <c r="E568" s="2" t="str">
        <f t="shared" si="29"/>
        <v>ST</v>
      </c>
      <c r="F568">
        <v>200720433</v>
      </c>
      <c r="G568">
        <v>202606</v>
      </c>
      <c r="H568" t="s">
        <v>52</v>
      </c>
      <c r="I568" t="s">
        <v>321</v>
      </c>
      <c r="J568" t="s">
        <v>322</v>
      </c>
      <c r="K568" t="s">
        <v>54</v>
      </c>
      <c r="L568" s="5">
        <v>46148</v>
      </c>
      <c r="M568" s="5">
        <v>46240</v>
      </c>
      <c r="N568" s="21">
        <v>872689036665</v>
      </c>
      <c r="P568" t="s">
        <v>326</v>
      </c>
      <c r="Q568" t="s">
        <v>326</v>
      </c>
      <c r="R568" t="s">
        <v>56</v>
      </c>
      <c r="S568" t="s">
        <v>327</v>
      </c>
      <c r="T568">
        <v>21</v>
      </c>
      <c r="U568" t="s">
        <v>57</v>
      </c>
      <c r="V568">
        <v>21320</v>
      </c>
      <c r="W568">
        <v>26.48</v>
      </c>
      <c r="X568">
        <v>3.14</v>
      </c>
      <c r="Y568">
        <v>0</v>
      </c>
      <c r="Z568">
        <v>-20.149999999999999</v>
      </c>
      <c r="AA568">
        <v>9.4600000000000009</v>
      </c>
      <c r="AB568">
        <v>1</v>
      </c>
      <c r="AC568">
        <v>6.6</v>
      </c>
      <c r="AD568">
        <v>6.6</v>
      </c>
      <c r="AE568" t="s">
        <v>8808</v>
      </c>
      <c r="AF568" t="s">
        <v>563</v>
      </c>
      <c r="AG568" t="s">
        <v>563</v>
      </c>
      <c r="AH568" t="s">
        <v>2006</v>
      </c>
      <c r="AI568" t="s">
        <v>431</v>
      </c>
      <c r="AJ568">
        <v>6</v>
      </c>
      <c r="AK568" t="s">
        <v>57</v>
      </c>
      <c r="AL568">
        <v>6100</v>
      </c>
      <c r="AM568" t="s">
        <v>55</v>
      </c>
      <c r="AN568" t="s">
        <v>55</v>
      </c>
      <c r="AO568" t="s">
        <v>55</v>
      </c>
      <c r="AS568" t="s">
        <v>343</v>
      </c>
      <c r="AT568">
        <v>0</v>
      </c>
      <c r="AU568">
        <v>0</v>
      </c>
      <c r="AV568">
        <v>0</v>
      </c>
      <c r="BB568">
        <v>0</v>
      </c>
      <c r="BC568">
        <v>0</v>
      </c>
      <c r="BD568" t="s">
        <v>60</v>
      </c>
      <c r="BE568" t="s">
        <v>2497</v>
      </c>
      <c r="BF568">
        <v>634333759</v>
      </c>
      <c r="BH568" t="s">
        <v>323</v>
      </c>
      <c r="BI568" t="s">
        <v>320</v>
      </c>
      <c r="BJ568" s="23">
        <v>0.44097222222222221</v>
      </c>
      <c r="BK568">
        <v>22.8</v>
      </c>
      <c r="BL568">
        <v>2.7</v>
      </c>
      <c r="BM568">
        <v>0</v>
      </c>
      <c r="BN568">
        <v>-17.350000000000001</v>
      </c>
      <c r="BO568">
        <v>8.15</v>
      </c>
      <c r="BP568" t="s">
        <v>60</v>
      </c>
      <c r="BQ568">
        <v>1.161210911</v>
      </c>
      <c r="BR568" t="s">
        <v>61</v>
      </c>
    </row>
    <row r="569" spans="1:70" x14ac:dyDescent="0.2">
      <c r="A569" s="19">
        <f t="shared" si="30"/>
        <v>8.4599999999999973</v>
      </c>
      <c r="B569" s="20">
        <v>3752</v>
      </c>
      <c r="D569" s="2" t="s">
        <v>1381</v>
      </c>
      <c r="E569" s="2" t="str">
        <f t="shared" si="29"/>
        <v>ST</v>
      </c>
      <c r="F569">
        <v>200720433</v>
      </c>
      <c r="G569">
        <v>202606</v>
      </c>
      <c r="H569" t="s">
        <v>52</v>
      </c>
      <c r="I569" t="s">
        <v>321</v>
      </c>
      <c r="J569" t="s">
        <v>322</v>
      </c>
      <c r="K569" t="s">
        <v>54</v>
      </c>
      <c r="L569">
        <v>46087</v>
      </c>
      <c r="M569">
        <v>46148</v>
      </c>
      <c r="N569" s="21">
        <v>872536155277</v>
      </c>
      <c r="P569" t="s">
        <v>326</v>
      </c>
      <c r="Q569" t="s">
        <v>326</v>
      </c>
      <c r="R569" t="s">
        <v>56</v>
      </c>
      <c r="S569" t="s">
        <v>327</v>
      </c>
      <c r="T569">
        <v>21</v>
      </c>
      <c r="U569" t="s">
        <v>57</v>
      </c>
      <c r="V569">
        <v>21320</v>
      </c>
      <c r="W569">
        <v>41.21</v>
      </c>
      <c r="X569">
        <v>4.8899999999999997</v>
      </c>
      <c r="Y569">
        <v>0</v>
      </c>
      <c r="Z569">
        <v>-31.36</v>
      </c>
      <c r="AA569">
        <v>14.74</v>
      </c>
      <c r="AB569">
        <v>2</v>
      </c>
      <c r="AC569">
        <v>26.4</v>
      </c>
      <c r="AD569">
        <v>26.4</v>
      </c>
      <c r="AE569" t="s">
        <v>8605</v>
      </c>
      <c r="AF569" t="s">
        <v>3750</v>
      </c>
      <c r="AG569" t="s">
        <v>3750</v>
      </c>
      <c r="AH569" t="s">
        <v>3751</v>
      </c>
      <c r="AI569" t="s">
        <v>3752</v>
      </c>
      <c r="AJ569">
        <v>92</v>
      </c>
      <c r="AK569" t="s">
        <v>57</v>
      </c>
      <c r="AL569">
        <v>92300</v>
      </c>
      <c r="AM569" t="s">
        <v>55</v>
      </c>
      <c r="AN569" t="s">
        <v>55</v>
      </c>
      <c r="AO569" t="s">
        <v>55</v>
      </c>
      <c r="AS569" t="s">
        <v>343</v>
      </c>
      <c r="AT569">
        <v>0</v>
      </c>
      <c r="AU569">
        <v>0</v>
      </c>
      <c r="AV569">
        <v>0</v>
      </c>
      <c r="BB569">
        <v>0</v>
      </c>
      <c r="BC569">
        <v>0</v>
      </c>
      <c r="BD569" t="s">
        <v>60</v>
      </c>
      <c r="BE569" s="5" t="s">
        <v>2497</v>
      </c>
      <c r="BF569">
        <v>634333759</v>
      </c>
      <c r="BH569" t="s">
        <v>323</v>
      </c>
      <c r="BI569" t="s">
        <v>320</v>
      </c>
      <c r="BJ569" s="23">
        <v>0.39097222222222222</v>
      </c>
      <c r="BK569">
        <v>35.4</v>
      </c>
      <c r="BL569">
        <v>4.2</v>
      </c>
      <c r="BM569">
        <v>0</v>
      </c>
      <c r="BN569">
        <v>-26.94</v>
      </c>
      <c r="BO569">
        <v>12.66</v>
      </c>
      <c r="BP569" t="s">
        <v>60</v>
      </c>
      <c r="BQ569">
        <v>1.164090147</v>
      </c>
      <c r="BR569" t="s">
        <v>61</v>
      </c>
    </row>
    <row r="570" spans="1:70" x14ac:dyDescent="0.2">
      <c r="A570" s="19">
        <f t="shared" si="30"/>
        <v>10.800000000000004</v>
      </c>
      <c r="B570" s="20">
        <v>3752</v>
      </c>
      <c r="D570" s="2" t="s">
        <v>1381</v>
      </c>
      <c r="E570" s="2" t="str">
        <f t="shared" ref="E570:E633" si="31">IF(J570="FedEx Priority","ST","FICP")</f>
        <v>ST</v>
      </c>
      <c r="F570">
        <v>200720433</v>
      </c>
      <c r="G570">
        <v>202606</v>
      </c>
      <c r="H570" t="s">
        <v>52</v>
      </c>
      <c r="I570" t="s">
        <v>321</v>
      </c>
      <c r="J570" t="s">
        <v>322</v>
      </c>
      <c r="K570" t="s">
        <v>54</v>
      </c>
      <c r="L570">
        <v>46301</v>
      </c>
      <c r="M570">
        <v>46332</v>
      </c>
      <c r="N570" s="21">
        <v>872880458636</v>
      </c>
      <c r="P570" t="s">
        <v>326</v>
      </c>
      <c r="Q570" t="s">
        <v>326</v>
      </c>
      <c r="R570" t="s">
        <v>56</v>
      </c>
      <c r="S570" t="s">
        <v>327</v>
      </c>
      <c r="T570">
        <v>21</v>
      </c>
      <c r="U570" t="s">
        <v>57</v>
      </c>
      <c r="V570">
        <v>21320</v>
      </c>
      <c r="W570">
        <v>52.12</v>
      </c>
      <c r="X570">
        <v>6.17</v>
      </c>
      <c r="Y570">
        <v>0</v>
      </c>
      <c r="Z570">
        <v>-39.67</v>
      </c>
      <c r="AA570">
        <v>18.62</v>
      </c>
      <c r="AB570">
        <v>3</v>
      </c>
      <c r="AC570">
        <v>40.26</v>
      </c>
      <c r="AD570">
        <v>40.26</v>
      </c>
      <c r="AE570" t="s">
        <v>8809</v>
      </c>
      <c r="AF570" t="s">
        <v>3753</v>
      </c>
      <c r="AG570" t="s">
        <v>3753</v>
      </c>
      <c r="AH570" t="s">
        <v>3754</v>
      </c>
      <c r="AI570" t="s">
        <v>3755</v>
      </c>
      <c r="AJ570">
        <v>57</v>
      </c>
      <c r="AK570" t="s">
        <v>57</v>
      </c>
      <c r="AL570">
        <v>57400</v>
      </c>
      <c r="AM570" t="s">
        <v>55</v>
      </c>
      <c r="AN570" t="s">
        <v>55</v>
      </c>
      <c r="AO570" t="s">
        <v>55</v>
      </c>
      <c r="AS570" t="s">
        <v>343</v>
      </c>
      <c r="AT570">
        <v>0</v>
      </c>
      <c r="AU570">
        <v>0</v>
      </c>
      <c r="AV570">
        <v>0</v>
      </c>
      <c r="BB570">
        <v>0</v>
      </c>
      <c r="BC570">
        <v>0</v>
      </c>
      <c r="BD570" t="s">
        <v>60</v>
      </c>
      <c r="BE570" s="5" t="s">
        <v>2497</v>
      </c>
      <c r="BF570">
        <v>634333759</v>
      </c>
      <c r="BH570" t="s">
        <v>323</v>
      </c>
      <c r="BI570" t="s">
        <v>320</v>
      </c>
      <c r="BJ570" s="23">
        <v>0.44305555555555554</v>
      </c>
      <c r="BK570">
        <v>45.2</v>
      </c>
      <c r="BL570">
        <v>5.35</v>
      </c>
      <c r="BM570">
        <v>0</v>
      </c>
      <c r="BN570">
        <v>-34.4</v>
      </c>
      <c r="BO570">
        <v>16.149999999999999</v>
      </c>
      <c r="BP570" t="s">
        <v>60</v>
      </c>
      <c r="BQ570">
        <v>1.153163127</v>
      </c>
      <c r="BR570" t="s">
        <v>61</v>
      </c>
    </row>
    <row r="571" spans="1:70" x14ac:dyDescent="0.2">
      <c r="A571" s="19">
        <f t="shared" si="30"/>
        <v>13.479999999999997</v>
      </c>
      <c r="B571" s="20">
        <v>3752</v>
      </c>
      <c r="D571" s="2" t="s">
        <v>1381</v>
      </c>
      <c r="E571" s="2" t="str">
        <f t="shared" si="31"/>
        <v>ST</v>
      </c>
      <c r="F571">
        <v>200720433</v>
      </c>
      <c r="G571">
        <v>202606</v>
      </c>
      <c r="H571" t="s">
        <v>52</v>
      </c>
      <c r="I571" t="s">
        <v>321</v>
      </c>
      <c r="J571" t="s">
        <v>322</v>
      </c>
      <c r="K571" t="s">
        <v>54</v>
      </c>
      <c r="L571">
        <v>46148</v>
      </c>
      <c r="M571">
        <v>46240</v>
      </c>
      <c r="N571" s="21">
        <v>872645962863</v>
      </c>
      <c r="P571" t="s">
        <v>326</v>
      </c>
      <c r="Q571" t="s">
        <v>326</v>
      </c>
      <c r="R571" t="s">
        <v>56</v>
      </c>
      <c r="S571" t="s">
        <v>327</v>
      </c>
      <c r="T571">
        <v>21</v>
      </c>
      <c r="U571" t="s">
        <v>57</v>
      </c>
      <c r="V571">
        <v>21320</v>
      </c>
      <c r="W571">
        <v>65.489999999999995</v>
      </c>
      <c r="X571">
        <v>7.76</v>
      </c>
      <c r="Y571">
        <v>0</v>
      </c>
      <c r="Z571">
        <v>-49.84</v>
      </c>
      <c r="AA571">
        <v>23.41</v>
      </c>
      <c r="AB571">
        <v>3</v>
      </c>
      <c r="AC571">
        <v>59.4</v>
      </c>
      <c r="AD571">
        <v>59.4</v>
      </c>
      <c r="AE571" t="s">
        <v>2363</v>
      </c>
      <c r="AF571" t="s">
        <v>857</v>
      </c>
      <c r="AG571" t="s">
        <v>857</v>
      </c>
      <c r="AH571" t="s">
        <v>858</v>
      </c>
      <c r="AI571" t="s">
        <v>859</v>
      </c>
      <c r="AJ571">
        <v>63</v>
      </c>
      <c r="AK571" t="s">
        <v>57</v>
      </c>
      <c r="AL571">
        <v>63200</v>
      </c>
      <c r="AM571" t="s">
        <v>55</v>
      </c>
      <c r="AN571" t="s">
        <v>55</v>
      </c>
      <c r="AO571" t="s">
        <v>55</v>
      </c>
      <c r="AS571" t="s">
        <v>343</v>
      </c>
      <c r="AT571">
        <v>0</v>
      </c>
      <c r="AU571">
        <v>0</v>
      </c>
      <c r="AV571">
        <v>0</v>
      </c>
      <c r="BB571">
        <v>0</v>
      </c>
      <c r="BC571">
        <v>0</v>
      </c>
      <c r="BD571" t="s">
        <v>60</v>
      </c>
      <c r="BE571" t="s">
        <v>2497</v>
      </c>
      <c r="BF571">
        <v>634333759</v>
      </c>
      <c r="BH571" t="s">
        <v>323</v>
      </c>
      <c r="BI571" t="s">
        <v>320</v>
      </c>
      <c r="BJ571" s="23">
        <v>0.42083333333333334</v>
      </c>
      <c r="BK571">
        <v>56.4</v>
      </c>
      <c r="BL571">
        <v>6.68</v>
      </c>
      <c r="BM571">
        <v>0</v>
      </c>
      <c r="BN571">
        <v>-42.92</v>
      </c>
      <c r="BO571">
        <v>20.16</v>
      </c>
      <c r="BP571" t="s">
        <v>60</v>
      </c>
      <c r="BQ571">
        <v>1.161210911</v>
      </c>
      <c r="BR571" t="s">
        <v>61</v>
      </c>
    </row>
    <row r="572" spans="1:70" x14ac:dyDescent="0.2">
      <c r="A572" s="19">
        <f t="shared" si="30"/>
        <v>8.129999999999999</v>
      </c>
      <c r="B572" s="20">
        <v>3752</v>
      </c>
      <c r="D572" s="2" t="s">
        <v>1381</v>
      </c>
      <c r="E572" s="2" t="str">
        <f t="shared" si="31"/>
        <v>ST</v>
      </c>
      <c r="F572">
        <v>200720433</v>
      </c>
      <c r="G572">
        <v>202606</v>
      </c>
      <c r="H572" t="s">
        <v>52</v>
      </c>
      <c r="I572" t="s">
        <v>321</v>
      </c>
      <c r="J572" t="s">
        <v>322</v>
      </c>
      <c r="K572" t="s">
        <v>54</v>
      </c>
      <c r="L572">
        <v>46148</v>
      </c>
      <c r="M572">
        <v>46179</v>
      </c>
      <c r="N572" s="21">
        <v>872690898522</v>
      </c>
      <c r="P572" t="s">
        <v>326</v>
      </c>
      <c r="Q572" t="s">
        <v>326</v>
      </c>
      <c r="R572" t="s">
        <v>56</v>
      </c>
      <c r="S572" t="s">
        <v>327</v>
      </c>
      <c r="T572">
        <v>21</v>
      </c>
      <c r="U572" t="s">
        <v>57</v>
      </c>
      <c r="V572">
        <v>21320</v>
      </c>
      <c r="W572">
        <v>39.479999999999997</v>
      </c>
      <c r="X572">
        <v>4.68</v>
      </c>
      <c r="Y572">
        <v>0</v>
      </c>
      <c r="Z572">
        <v>-30.04</v>
      </c>
      <c r="AA572">
        <v>14.12</v>
      </c>
      <c r="AB572">
        <v>2</v>
      </c>
      <c r="AC572">
        <v>24.2</v>
      </c>
      <c r="AD572">
        <v>24.2</v>
      </c>
      <c r="AE572" t="s">
        <v>8810</v>
      </c>
      <c r="AF572" t="s">
        <v>3756</v>
      </c>
      <c r="AG572" t="s">
        <v>3756</v>
      </c>
      <c r="AH572" t="s">
        <v>3757</v>
      </c>
      <c r="AI572" t="s">
        <v>3576</v>
      </c>
      <c r="AJ572">
        <v>14</v>
      </c>
      <c r="AK572" t="s">
        <v>57</v>
      </c>
      <c r="AL572">
        <v>14500</v>
      </c>
      <c r="AM572" t="s">
        <v>55</v>
      </c>
      <c r="AN572" t="s">
        <v>55</v>
      </c>
      <c r="AO572" t="s">
        <v>55</v>
      </c>
      <c r="AS572" t="s">
        <v>343</v>
      </c>
      <c r="AT572">
        <v>30</v>
      </c>
      <c r="AU572">
        <v>31</v>
      </c>
      <c r="AV572">
        <v>40</v>
      </c>
      <c r="BB572">
        <v>0</v>
      </c>
      <c r="BC572">
        <v>0</v>
      </c>
      <c r="BD572" t="s">
        <v>60</v>
      </c>
      <c r="BE572" s="5" t="s">
        <v>2497</v>
      </c>
      <c r="BF572">
        <v>634333759</v>
      </c>
      <c r="BH572" t="s">
        <v>323</v>
      </c>
      <c r="BI572" t="s">
        <v>320</v>
      </c>
      <c r="BJ572" s="23">
        <v>0.41875000000000001</v>
      </c>
      <c r="BK572">
        <v>34</v>
      </c>
      <c r="BL572">
        <v>4.03</v>
      </c>
      <c r="BM572">
        <v>0</v>
      </c>
      <c r="BN572">
        <v>-25.87</v>
      </c>
      <c r="BO572">
        <v>12.16</v>
      </c>
      <c r="BP572" t="s">
        <v>60</v>
      </c>
      <c r="BQ572">
        <v>1.161210911</v>
      </c>
      <c r="BR572" t="s">
        <v>61</v>
      </c>
    </row>
    <row r="573" spans="1:70" x14ac:dyDescent="0.2">
      <c r="A573" s="19">
        <f t="shared" si="30"/>
        <v>8.4599999999999973</v>
      </c>
      <c r="B573" s="20">
        <v>3752</v>
      </c>
      <c r="D573" s="2" t="s">
        <v>1381</v>
      </c>
      <c r="E573" s="2" t="str">
        <f t="shared" si="31"/>
        <v>ST</v>
      </c>
      <c r="F573">
        <v>200720433</v>
      </c>
      <c r="G573">
        <v>202606</v>
      </c>
      <c r="H573" t="s">
        <v>52</v>
      </c>
      <c r="I573" t="s">
        <v>321</v>
      </c>
      <c r="J573" t="s">
        <v>322</v>
      </c>
      <c r="K573" t="s">
        <v>54</v>
      </c>
      <c r="L573">
        <v>46301</v>
      </c>
      <c r="M573">
        <v>46332</v>
      </c>
      <c r="N573" s="21">
        <v>872833088036</v>
      </c>
      <c r="P573" t="s">
        <v>326</v>
      </c>
      <c r="Q573" t="s">
        <v>326</v>
      </c>
      <c r="R573" t="s">
        <v>56</v>
      </c>
      <c r="S573" t="s">
        <v>327</v>
      </c>
      <c r="T573">
        <v>21</v>
      </c>
      <c r="U573" t="s">
        <v>57</v>
      </c>
      <c r="V573">
        <v>21320</v>
      </c>
      <c r="W573">
        <v>40.82</v>
      </c>
      <c r="X573">
        <v>4.84</v>
      </c>
      <c r="Y573">
        <v>0</v>
      </c>
      <c r="Z573">
        <v>-31.07</v>
      </c>
      <c r="AA573">
        <v>14.6</v>
      </c>
      <c r="AB573">
        <v>2</v>
      </c>
      <c r="AC573">
        <v>26.4</v>
      </c>
      <c r="AD573">
        <v>26.4</v>
      </c>
      <c r="AE573" t="s">
        <v>8811</v>
      </c>
      <c r="AF573" t="s">
        <v>3758</v>
      </c>
      <c r="AG573" t="s">
        <v>3758</v>
      </c>
      <c r="AH573" t="s">
        <v>3759</v>
      </c>
      <c r="AI573" t="s">
        <v>3760</v>
      </c>
      <c r="AJ573">
        <v>71</v>
      </c>
      <c r="AK573" t="s">
        <v>57</v>
      </c>
      <c r="AL573">
        <v>71100</v>
      </c>
      <c r="AM573" t="s">
        <v>55</v>
      </c>
      <c r="AN573" t="s">
        <v>55</v>
      </c>
      <c r="AO573" t="s">
        <v>55</v>
      </c>
      <c r="AS573" t="s">
        <v>343</v>
      </c>
      <c r="AT573">
        <v>0</v>
      </c>
      <c r="AU573">
        <v>0</v>
      </c>
      <c r="AV573">
        <v>0</v>
      </c>
      <c r="BB573">
        <v>0</v>
      </c>
      <c r="BC573">
        <v>0</v>
      </c>
      <c r="BD573" t="s">
        <v>60</v>
      </c>
      <c r="BE573" t="s">
        <v>2497</v>
      </c>
      <c r="BF573">
        <v>634333759</v>
      </c>
      <c r="BH573" t="s">
        <v>323</v>
      </c>
      <c r="BI573" t="s">
        <v>320</v>
      </c>
      <c r="BJ573" s="23">
        <v>0.35625000000000001</v>
      </c>
      <c r="BK573">
        <v>35.4</v>
      </c>
      <c r="BL573">
        <v>4.2</v>
      </c>
      <c r="BM573">
        <v>0</v>
      </c>
      <c r="BN573">
        <v>-26.94</v>
      </c>
      <c r="BO573">
        <v>12.66</v>
      </c>
      <c r="BP573" t="s">
        <v>60</v>
      </c>
      <c r="BQ573">
        <v>1.153163127</v>
      </c>
      <c r="BR573" t="s">
        <v>61</v>
      </c>
    </row>
    <row r="574" spans="1:70" x14ac:dyDescent="0.2">
      <c r="A574" s="19">
        <f t="shared" si="30"/>
        <v>11.14</v>
      </c>
      <c r="B574" s="20">
        <v>3752</v>
      </c>
      <c r="D574" s="2" t="s">
        <v>1381</v>
      </c>
      <c r="E574" s="2" t="str">
        <f t="shared" si="31"/>
        <v>ST</v>
      </c>
      <c r="F574">
        <v>200720433</v>
      </c>
      <c r="G574">
        <v>202606</v>
      </c>
      <c r="H574" t="s">
        <v>52</v>
      </c>
      <c r="I574" t="s">
        <v>321</v>
      </c>
      <c r="J574" t="s">
        <v>322</v>
      </c>
      <c r="K574" t="s">
        <v>54</v>
      </c>
      <c r="L574">
        <v>46118</v>
      </c>
      <c r="M574">
        <v>46148</v>
      </c>
      <c r="N574" s="21">
        <v>872635936957</v>
      </c>
      <c r="P574" t="s">
        <v>326</v>
      </c>
      <c r="Q574" t="s">
        <v>326</v>
      </c>
      <c r="R574" t="s">
        <v>56</v>
      </c>
      <c r="S574" t="s">
        <v>327</v>
      </c>
      <c r="T574">
        <v>21</v>
      </c>
      <c r="U574" t="s">
        <v>57</v>
      </c>
      <c r="V574">
        <v>21320</v>
      </c>
      <c r="W574">
        <v>54.23</v>
      </c>
      <c r="X574">
        <v>6.44</v>
      </c>
      <c r="Y574">
        <v>0</v>
      </c>
      <c r="Z574">
        <v>-41.27</v>
      </c>
      <c r="AA574">
        <v>19.399999999999999</v>
      </c>
      <c r="AB574">
        <v>3</v>
      </c>
      <c r="AC574">
        <v>44</v>
      </c>
      <c r="AD574">
        <v>44</v>
      </c>
      <c r="AE574" t="s">
        <v>8812</v>
      </c>
      <c r="AF574" t="s">
        <v>514</v>
      </c>
      <c r="AG574" t="s">
        <v>514</v>
      </c>
      <c r="AH574" t="s">
        <v>3761</v>
      </c>
      <c r="AI574" t="s">
        <v>455</v>
      </c>
      <c r="AJ574">
        <v>75</v>
      </c>
      <c r="AK574" t="s">
        <v>57</v>
      </c>
      <c r="AL574">
        <v>75012</v>
      </c>
      <c r="AM574" t="s">
        <v>55</v>
      </c>
      <c r="AN574" t="s">
        <v>55</v>
      </c>
      <c r="AO574" t="s">
        <v>55</v>
      </c>
      <c r="AS574" t="s">
        <v>343</v>
      </c>
      <c r="AT574">
        <v>30</v>
      </c>
      <c r="AU574">
        <v>40</v>
      </c>
      <c r="AV574">
        <v>31</v>
      </c>
      <c r="BB574">
        <v>0</v>
      </c>
      <c r="BC574">
        <v>0</v>
      </c>
      <c r="BD574" t="s">
        <v>60</v>
      </c>
      <c r="BE574" t="s">
        <v>2497</v>
      </c>
      <c r="BF574">
        <v>634333759</v>
      </c>
      <c r="BH574" t="s">
        <v>323</v>
      </c>
      <c r="BI574" t="s">
        <v>320</v>
      </c>
      <c r="BJ574" s="23">
        <v>0.39305555555555555</v>
      </c>
      <c r="BK574">
        <v>46.6</v>
      </c>
      <c r="BL574">
        <v>5.53</v>
      </c>
      <c r="BM574">
        <v>0</v>
      </c>
      <c r="BN574">
        <v>-35.46</v>
      </c>
      <c r="BO574">
        <v>16.670000000000002</v>
      </c>
      <c r="BP574" t="s">
        <v>60</v>
      </c>
      <c r="BQ574">
        <v>1.163778556</v>
      </c>
      <c r="BR574" t="s">
        <v>61</v>
      </c>
    </row>
    <row r="575" spans="1:70" x14ac:dyDescent="0.2">
      <c r="A575" s="19">
        <f t="shared" si="30"/>
        <v>7.120000000000001</v>
      </c>
      <c r="B575" s="20">
        <v>3752</v>
      </c>
      <c r="D575" s="2" t="s">
        <v>1381</v>
      </c>
      <c r="E575" s="2" t="str">
        <f t="shared" si="31"/>
        <v>ST</v>
      </c>
      <c r="F575">
        <v>200720433</v>
      </c>
      <c r="G575">
        <v>202606</v>
      </c>
      <c r="H575" t="s">
        <v>52</v>
      </c>
      <c r="I575" t="s">
        <v>321</v>
      </c>
      <c r="J575" t="s">
        <v>322</v>
      </c>
      <c r="K575" t="s">
        <v>54</v>
      </c>
      <c r="L575" s="5" t="s">
        <v>2039</v>
      </c>
      <c r="M575" s="5">
        <v>46028</v>
      </c>
      <c r="N575" s="21">
        <v>872385243794</v>
      </c>
      <c r="P575" t="s">
        <v>326</v>
      </c>
      <c r="Q575" t="s">
        <v>326</v>
      </c>
      <c r="R575" t="s">
        <v>56</v>
      </c>
      <c r="S575" t="s">
        <v>327</v>
      </c>
      <c r="T575">
        <v>21</v>
      </c>
      <c r="U575" t="s">
        <v>57</v>
      </c>
      <c r="V575">
        <v>21320</v>
      </c>
      <c r="W575">
        <v>34.68</v>
      </c>
      <c r="X575">
        <v>3.7</v>
      </c>
      <c r="Y575">
        <v>0</v>
      </c>
      <c r="Z575">
        <v>-26.39</v>
      </c>
      <c r="AA575">
        <v>11.99</v>
      </c>
      <c r="AB575">
        <v>1</v>
      </c>
      <c r="AC575">
        <v>17.600000000000001</v>
      </c>
      <c r="AD575">
        <v>1.1000000000000001</v>
      </c>
      <c r="AE575" t="s">
        <v>8813</v>
      </c>
      <c r="AF575" t="s">
        <v>3762</v>
      </c>
      <c r="AG575" t="s">
        <v>3762</v>
      </c>
      <c r="AH575" t="s">
        <v>3763</v>
      </c>
      <c r="AI575" t="s">
        <v>3764</v>
      </c>
      <c r="AJ575">
        <v>33</v>
      </c>
      <c r="AK575" t="s">
        <v>57</v>
      </c>
      <c r="AL575">
        <v>33620</v>
      </c>
      <c r="AM575" t="s">
        <v>55</v>
      </c>
      <c r="AN575" t="s">
        <v>55</v>
      </c>
      <c r="AO575" t="s">
        <v>55</v>
      </c>
      <c r="AS575" t="s">
        <v>343</v>
      </c>
      <c r="AT575">
        <v>29</v>
      </c>
      <c r="AU575">
        <v>30</v>
      </c>
      <c r="AV575">
        <v>40</v>
      </c>
      <c r="BB575">
        <v>0</v>
      </c>
      <c r="BC575">
        <v>0</v>
      </c>
      <c r="BD575" t="s">
        <v>60</v>
      </c>
      <c r="BE575">
        <v>46240</v>
      </c>
      <c r="BF575">
        <v>634324015</v>
      </c>
      <c r="BH575" t="s">
        <v>323</v>
      </c>
      <c r="BI575" t="s">
        <v>320</v>
      </c>
      <c r="BJ575" s="23">
        <v>0.51944444444444449</v>
      </c>
      <c r="BK575">
        <v>29.8</v>
      </c>
      <c r="BL575">
        <v>3.18</v>
      </c>
      <c r="BM575">
        <v>0</v>
      </c>
      <c r="BN575">
        <v>-22.68</v>
      </c>
      <c r="BO575">
        <v>10.3</v>
      </c>
      <c r="BP575" t="s">
        <v>60</v>
      </c>
      <c r="BQ575">
        <v>1.163724384</v>
      </c>
      <c r="BR575" t="s">
        <v>61</v>
      </c>
    </row>
    <row r="576" spans="1:70" x14ac:dyDescent="0.2">
      <c r="A576" s="19">
        <f t="shared" si="30"/>
        <v>17.829999999999991</v>
      </c>
      <c r="B576" s="20">
        <v>3752</v>
      </c>
      <c r="D576" s="2" t="s">
        <v>1381</v>
      </c>
      <c r="E576" s="2" t="str">
        <f t="shared" si="31"/>
        <v>ST</v>
      </c>
      <c r="F576">
        <v>200720433</v>
      </c>
      <c r="G576">
        <v>202606</v>
      </c>
      <c r="H576" t="s">
        <v>52</v>
      </c>
      <c r="I576" t="s">
        <v>321</v>
      </c>
      <c r="J576" t="s">
        <v>322</v>
      </c>
      <c r="K576" t="s">
        <v>54</v>
      </c>
      <c r="L576">
        <v>46148</v>
      </c>
      <c r="M576">
        <v>46240</v>
      </c>
      <c r="N576" s="21">
        <v>872692050805</v>
      </c>
      <c r="P576" t="s">
        <v>326</v>
      </c>
      <c r="Q576" t="s">
        <v>326</v>
      </c>
      <c r="R576" t="s">
        <v>56</v>
      </c>
      <c r="S576" t="s">
        <v>327</v>
      </c>
      <c r="T576">
        <v>21</v>
      </c>
      <c r="U576" t="s">
        <v>57</v>
      </c>
      <c r="V576">
        <v>21320</v>
      </c>
      <c r="W576">
        <v>86.63</v>
      </c>
      <c r="X576">
        <v>110.61</v>
      </c>
      <c r="Y576">
        <v>0</v>
      </c>
      <c r="Z576">
        <v>-65.92</v>
      </c>
      <c r="AA576">
        <v>131.31</v>
      </c>
      <c r="AB576">
        <v>7</v>
      </c>
      <c r="AC576">
        <v>88</v>
      </c>
      <c r="AD576">
        <v>88</v>
      </c>
      <c r="AE576" t="s">
        <v>1459</v>
      </c>
      <c r="AF576" t="s">
        <v>3765</v>
      </c>
      <c r="AG576" t="s">
        <v>3765</v>
      </c>
      <c r="AH576" t="s">
        <v>3766</v>
      </c>
      <c r="AI576" t="s">
        <v>529</v>
      </c>
      <c r="AJ576">
        <v>21</v>
      </c>
      <c r="AK576" t="s">
        <v>57</v>
      </c>
      <c r="AL576">
        <v>21800</v>
      </c>
      <c r="AM576" t="s">
        <v>55</v>
      </c>
      <c r="AN576" t="s">
        <v>55</v>
      </c>
      <c r="AO576" t="s">
        <v>55</v>
      </c>
      <c r="AS576" t="s">
        <v>343</v>
      </c>
      <c r="AT576">
        <v>0</v>
      </c>
      <c r="AU576">
        <v>0</v>
      </c>
      <c r="AV576">
        <v>0</v>
      </c>
      <c r="BB576">
        <v>0</v>
      </c>
      <c r="BC576">
        <v>0</v>
      </c>
      <c r="BD576" t="s">
        <v>60</v>
      </c>
      <c r="BE576" t="s">
        <v>2497</v>
      </c>
      <c r="BF576">
        <v>634333759</v>
      </c>
      <c r="BH576" t="s">
        <v>323</v>
      </c>
      <c r="BI576" t="s">
        <v>320</v>
      </c>
      <c r="BJ576" s="23">
        <v>0.4513888888888889</v>
      </c>
      <c r="BK576">
        <v>74.599999999999994</v>
      </c>
      <c r="BL576">
        <v>95.25</v>
      </c>
      <c r="BM576">
        <v>0</v>
      </c>
      <c r="BN576">
        <v>-56.77</v>
      </c>
      <c r="BO576">
        <v>113.08</v>
      </c>
      <c r="BP576" t="s">
        <v>60</v>
      </c>
      <c r="BQ576">
        <v>1.161210911</v>
      </c>
      <c r="BR576" t="s">
        <v>61</v>
      </c>
    </row>
    <row r="577" spans="1:70" x14ac:dyDescent="0.2">
      <c r="A577" s="19">
        <f t="shared" si="30"/>
        <v>15.82</v>
      </c>
      <c r="B577" s="20">
        <v>3752</v>
      </c>
      <c r="D577" s="2" t="s">
        <v>1381</v>
      </c>
      <c r="E577" s="2" t="str">
        <f t="shared" si="31"/>
        <v>ST</v>
      </c>
      <c r="F577">
        <v>200720433</v>
      </c>
      <c r="G577">
        <v>202606</v>
      </c>
      <c r="H577" t="s">
        <v>52</v>
      </c>
      <c r="I577" t="s">
        <v>321</v>
      </c>
      <c r="J577" t="s">
        <v>322</v>
      </c>
      <c r="K577" t="s">
        <v>54</v>
      </c>
      <c r="L577">
        <v>46240</v>
      </c>
      <c r="M577">
        <v>46271</v>
      </c>
      <c r="N577" s="21">
        <v>872771488528</v>
      </c>
      <c r="P577" t="s">
        <v>326</v>
      </c>
      <c r="Q577" t="s">
        <v>326</v>
      </c>
      <c r="R577" t="s">
        <v>56</v>
      </c>
      <c r="S577" t="s">
        <v>327</v>
      </c>
      <c r="T577">
        <v>21</v>
      </c>
      <c r="U577" t="s">
        <v>57</v>
      </c>
      <c r="V577">
        <v>21320</v>
      </c>
      <c r="W577">
        <v>76.31</v>
      </c>
      <c r="X577">
        <v>9.0399999999999991</v>
      </c>
      <c r="Y577">
        <v>0</v>
      </c>
      <c r="Z577">
        <v>-58.07</v>
      </c>
      <c r="AA577">
        <v>27.27</v>
      </c>
      <c r="AB577">
        <v>5</v>
      </c>
      <c r="AC577">
        <v>73.040000000000006</v>
      </c>
      <c r="AD577">
        <v>73.040000000000006</v>
      </c>
      <c r="AE577" t="s">
        <v>8814</v>
      </c>
      <c r="AF577" t="s">
        <v>3767</v>
      </c>
      <c r="AG577" t="s">
        <v>3767</v>
      </c>
      <c r="AH577" t="s">
        <v>3768</v>
      </c>
      <c r="AI577" t="s">
        <v>3769</v>
      </c>
      <c r="AJ577">
        <v>83</v>
      </c>
      <c r="AK577" t="s">
        <v>57</v>
      </c>
      <c r="AL577">
        <v>83210</v>
      </c>
      <c r="AM577" t="s">
        <v>55</v>
      </c>
      <c r="AN577" t="s">
        <v>55</v>
      </c>
      <c r="AO577" t="s">
        <v>55</v>
      </c>
      <c r="AS577" t="s">
        <v>343</v>
      </c>
      <c r="AT577">
        <v>31</v>
      </c>
      <c r="AU577">
        <v>30</v>
      </c>
      <c r="AV577">
        <v>39</v>
      </c>
      <c r="BB577">
        <v>0</v>
      </c>
      <c r="BC577">
        <v>0</v>
      </c>
      <c r="BD577" t="s">
        <v>60</v>
      </c>
      <c r="BE577" t="s">
        <v>2497</v>
      </c>
      <c r="BF577">
        <v>634333759</v>
      </c>
      <c r="BH577" t="s">
        <v>323</v>
      </c>
      <c r="BI577" t="s">
        <v>320</v>
      </c>
      <c r="BJ577" s="23">
        <v>0.40833333333333333</v>
      </c>
      <c r="BK577">
        <v>66.2</v>
      </c>
      <c r="BL577">
        <v>7.84</v>
      </c>
      <c r="BM577">
        <v>0</v>
      </c>
      <c r="BN577">
        <v>-50.38</v>
      </c>
      <c r="BO577">
        <v>23.66</v>
      </c>
      <c r="BP577" t="s">
        <v>60</v>
      </c>
      <c r="BQ577">
        <v>1.1527377519999999</v>
      </c>
      <c r="BR577" t="s">
        <v>61</v>
      </c>
    </row>
    <row r="578" spans="1:70" x14ac:dyDescent="0.2">
      <c r="A578" s="19">
        <f t="shared" si="30"/>
        <v>9.4600000000000009</v>
      </c>
      <c r="B578" s="20">
        <v>3752</v>
      </c>
      <c r="D578" s="2" t="s">
        <v>1381</v>
      </c>
      <c r="E578" s="2" t="str">
        <f t="shared" si="31"/>
        <v>ST</v>
      </c>
      <c r="F578">
        <v>200720433</v>
      </c>
      <c r="G578">
        <v>202606</v>
      </c>
      <c r="H578" t="s">
        <v>52</v>
      </c>
      <c r="I578" t="s">
        <v>321</v>
      </c>
      <c r="J578" t="s">
        <v>322</v>
      </c>
      <c r="K578" t="s">
        <v>54</v>
      </c>
      <c r="L578">
        <v>46240</v>
      </c>
      <c r="M578">
        <v>46271</v>
      </c>
      <c r="N578" s="21">
        <v>872765439958</v>
      </c>
      <c r="P578" t="s">
        <v>326</v>
      </c>
      <c r="Q578" t="s">
        <v>326</v>
      </c>
      <c r="R578" t="s">
        <v>56</v>
      </c>
      <c r="S578" t="s">
        <v>327</v>
      </c>
      <c r="T578">
        <v>21</v>
      </c>
      <c r="U578" t="s">
        <v>57</v>
      </c>
      <c r="V578">
        <v>21320</v>
      </c>
      <c r="W578">
        <v>45.65</v>
      </c>
      <c r="X578">
        <v>5.41</v>
      </c>
      <c r="Y578">
        <v>0</v>
      </c>
      <c r="Z578">
        <v>-34.74</v>
      </c>
      <c r="AA578">
        <v>16.309999999999999</v>
      </c>
      <c r="AB578">
        <v>2</v>
      </c>
      <c r="AC578">
        <v>33</v>
      </c>
      <c r="AD578">
        <v>33</v>
      </c>
      <c r="AE578" t="s">
        <v>8815</v>
      </c>
      <c r="AF578" t="s">
        <v>3770</v>
      </c>
      <c r="AG578" t="s">
        <v>3770</v>
      </c>
      <c r="AH578" t="s">
        <v>3771</v>
      </c>
      <c r="AI578" t="s">
        <v>3772</v>
      </c>
      <c r="AJ578">
        <v>18</v>
      </c>
      <c r="AK578" t="s">
        <v>57</v>
      </c>
      <c r="AL578">
        <v>18110</v>
      </c>
      <c r="AM578" t="s">
        <v>55</v>
      </c>
      <c r="AN578" t="s">
        <v>55</v>
      </c>
      <c r="AO578" t="s">
        <v>55</v>
      </c>
      <c r="AS578" t="s">
        <v>343</v>
      </c>
      <c r="AT578">
        <v>0</v>
      </c>
      <c r="AU578">
        <v>0</v>
      </c>
      <c r="AV578">
        <v>0</v>
      </c>
      <c r="BB578">
        <v>0</v>
      </c>
      <c r="BC578">
        <v>0</v>
      </c>
      <c r="BD578" t="s">
        <v>60</v>
      </c>
      <c r="BE578" s="5" t="s">
        <v>2497</v>
      </c>
      <c r="BF578">
        <v>634333759</v>
      </c>
      <c r="BH578" t="s">
        <v>323</v>
      </c>
      <c r="BI578" t="s">
        <v>320</v>
      </c>
      <c r="BJ578" s="23">
        <v>0.37083333333333335</v>
      </c>
      <c r="BK578">
        <v>39.6</v>
      </c>
      <c r="BL578">
        <v>4.6900000000000004</v>
      </c>
      <c r="BM578">
        <v>0</v>
      </c>
      <c r="BN578">
        <v>-30.14</v>
      </c>
      <c r="BO578">
        <v>14.15</v>
      </c>
      <c r="BP578" t="s">
        <v>60</v>
      </c>
      <c r="BQ578">
        <v>1.1527377519999999</v>
      </c>
      <c r="BR578" t="s">
        <v>61</v>
      </c>
    </row>
    <row r="579" spans="1:70" x14ac:dyDescent="0.2">
      <c r="A579" s="19">
        <f t="shared" si="30"/>
        <v>6.7899999999999991</v>
      </c>
      <c r="B579" s="20">
        <v>3752</v>
      </c>
      <c r="D579" s="2" t="s">
        <v>1381</v>
      </c>
      <c r="E579" s="2" t="str">
        <f t="shared" si="31"/>
        <v>ST</v>
      </c>
      <c r="F579">
        <v>200720433</v>
      </c>
      <c r="G579">
        <v>202606</v>
      </c>
      <c r="H579" t="s">
        <v>52</v>
      </c>
      <c r="I579" t="s">
        <v>321</v>
      </c>
      <c r="J579" t="s">
        <v>322</v>
      </c>
      <c r="K579" t="s">
        <v>54</v>
      </c>
      <c r="L579" s="5">
        <v>46118</v>
      </c>
      <c r="M579" s="5">
        <v>46148</v>
      </c>
      <c r="N579" s="21">
        <v>872636116467</v>
      </c>
      <c r="P579" t="s">
        <v>326</v>
      </c>
      <c r="Q579" t="s">
        <v>326</v>
      </c>
      <c r="R579" t="s">
        <v>56</v>
      </c>
      <c r="S579" t="s">
        <v>327</v>
      </c>
      <c r="T579">
        <v>21</v>
      </c>
      <c r="U579" t="s">
        <v>57</v>
      </c>
      <c r="V579">
        <v>21320</v>
      </c>
      <c r="W579">
        <v>33.049999999999997</v>
      </c>
      <c r="X579">
        <v>3.91</v>
      </c>
      <c r="Y579">
        <v>0</v>
      </c>
      <c r="Z579">
        <v>-25.15</v>
      </c>
      <c r="AA579">
        <v>11.81</v>
      </c>
      <c r="AB579">
        <v>1</v>
      </c>
      <c r="AC579">
        <v>15.4</v>
      </c>
      <c r="AD579">
        <v>15.4</v>
      </c>
      <c r="AE579" t="s">
        <v>8816</v>
      </c>
      <c r="AF579" t="s">
        <v>3773</v>
      </c>
      <c r="AG579" t="s">
        <v>3774</v>
      </c>
      <c r="AH579" t="s">
        <v>3775</v>
      </c>
      <c r="AI579" t="s">
        <v>3776</v>
      </c>
      <c r="AJ579">
        <v>85</v>
      </c>
      <c r="AK579" t="s">
        <v>57</v>
      </c>
      <c r="AL579">
        <v>85300</v>
      </c>
      <c r="AM579" t="s">
        <v>55</v>
      </c>
      <c r="AN579" t="s">
        <v>55</v>
      </c>
      <c r="AO579" t="s">
        <v>55</v>
      </c>
      <c r="AS579" t="s">
        <v>343</v>
      </c>
      <c r="AT579">
        <v>0</v>
      </c>
      <c r="AU579">
        <v>0</v>
      </c>
      <c r="AV579">
        <v>0</v>
      </c>
      <c r="BB579">
        <v>0</v>
      </c>
      <c r="BC579">
        <v>0</v>
      </c>
      <c r="BD579" t="s">
        <v>60</v>
      </c>
      <c r="BE579" t="s">
        <v>2497</v>
      </c>
      <c r="BF579">
        <v>634333759</v>
      </c>
      <c r="BH579" t="s">
        <v>323</v>
      </c>
      <c r="BI579" t="s">
        <v>320</v>
      </c>
      <c r="BJ579" s="23">
        <v>0.47361111111111109</v>
      </c>
      <c r="BK579">
        <v>28.4</v>
      </c>
      <c r="BL579">
        <v>3.36</v>
      </c>
      <c r="BM579">
        <v>0</v>
      </c>
      <c r="BN579">
        <v>-21.61</v>
      </c>
      <c r="BO579">
        <v>10.15</v>
      </c>
      <c r="BP579" t="s">
        <v>60</v>
      </c>
      <c r="BQ579">
        <v>1.163778556</v>
      </c>
      <c r="BR579" t="s">
        <v>61</v>
      </c>
    </row>
    <row r="580" spans="1:70" x14ac:dyDescent="0.2">
      <c r="A580" s="19">
        <f t="shared" si="30"/>
        <v>13.479999999999997</v>
      </c>
      <c r="B580" s="20">
        <v>3752</v>
      </c>
      <c r="D580" s="2" t="s">
        <v>1381</v>
      </c>
      <c r="E580" s="2" t="str">
        <f t="shared" si="31"/>
        <v>ST</v>
      </c>
      <c r="F580">
        <v>200720433</v>
      </c>
      <c r="G580">
        <v>202606</v>
      </c>
      <c r="H580" t="s">
        <v>52</v>
      </c>
      <c r="I580" t="s">
        <v>321</v>
      </c>
      <c r="J580" t="s">
        <v>322</v>
      </c>
      <c r="K580" t="s">
        <v>54</v>
      </c>
      <c r="L580">
        <v>46148</v>
      </c>
      <c r="M580">
        <v>46240</v>
      </c>
      <c r="N580" s="21">
        <v>872690051040</v>
      </c>
      <c r="P580" t="s">
        <v>326</v>
      </c>
      <c r="Q580" t="s">
        <v>326</v>
      </c>
      <c r="R580" t="s">
        <v>56</v>
      </c>
      <c r="S580" t="s">
        <v>327</v>
      </c>
      <c r="T580">
        <v>21</v>
      </c>
      <c r="U580" t="s">
        <v>57</v>
      </c>
      <c r="V580">
        <v>21320</v>
      </c>
      <c r="W580">
        <v>65.489999999999995</v>
      </c>
      <c r="X580">
        <v>7.76</v>
      </c>
      <c r="Y580">
        <v>0</v>
      </c>
      <c r="Z580">
        <v>-49.84</v>
      </c>
      <c r="AA580">
        <v>23.41</v>
      </c>
      <c r="AB580">
        <v>3</v>
      </c>
      <c r="AC580">
        <v>59.4</v>
      </c>
      <c r="AD580">
        <v>59.4</v>
      </c>
      <c r="AE580" t="s">
        <v>8817</v>
      </c>
      <c r="AF580" t="s">
        <v>3777</v>
      </c>
      <c r="AG580" t="s">
        <v>3778</v>
      </c>
      <c r="AH580" t="s">
        <v>3779</v>
      </c>
      <c r="AI580" t="s">
        <v>404</v>
      </c>
      <c r="AJ580">
        <v>75</v>
      </c>
      <c r="AK580" t="s">
        <v>57</v>
      </c>
      <c r="AL580">
        <v>75018</v>
      </c>
      <c r="AM580" t="s">
        <v>55</v>
      </c>
      <c r="AN580" t="s">
        <v>55</v>
      </c>
      <c r="AO580" t="s">
        <v>55</v>
      </c>
      <c r="AS580" t="s">
        <v>343</v>
      </c>
      <c r="AT580">
        <v>30</v>
      </c>
      <c r="AU580">
        <v>31</v>
      </c>
      <c r="AV580">
        <v>39</v>
      </c>
      <c r="BB580">
        <v>0</v>
      </c>
      <c r="BC580">
        <v>0</v>
      </c>
      <c r="BD580" t="s">
        <v>60</v>
      </c>
      <c r="BE580" s="5" t="s">
        <v>2497</v>
      </c>
      <c r="BF580">
        <v>634333759</v>
      </c>
      <c r="BH580" t="s">
        <v>323</v>
      </c>
      <c r="BI580" t="s">
        <v>320</v>
      </c>
      <c r="BJ580" s="23">
        <v>0.57013888888888886</v>
      </c>
      <c r="BK580">
        <v>56.4</v>
      </c>
      <c r="BL580">
        <v>6.68</v>
      </c>
      <c r="BM580">
        <v>0</v>
      </c>
      <c r="BN580">
        <v>-42.92</v>
      </c>
      <c r="BO580">
        <v>20.16</v>
      </c>
      <c r="BP580" t="s">
        <v>60</v>
      </c>
      <c r="BQ580">
        <v>1.161210911</v>
      </c>
      <c r="BR580" t="s">
        <v>61</v>
      </c>
    </row>
    <row r="581" spans="1:70" x14ac:dyDescent="0.2">
      <c r="A581" s="19">
        <f t="shared" si="30"/>
        <v>13.14</v>
      </c>
      <c r="B581" s="20">
        <v>3752</v>
      </c>
      <c r="D581" s="2" t="s">
        <v>346</v>
      </c>
      <c r="E581" s="2" t="str">
        <f t="shared" si="31"/>
        <v>ST</v>
      </c>
      <c r="F581">
        <v>200720433</v>
      </c>
      <c r="G581">
        <v>202606</v>
      </c>
      <c r="H581" t="s">
        <v>52</v>
      </c>
      <c r="I581" t="s">
        <v>321</v>
      </c>
      <c r="J581" t="s">
        <v>322</v>
      </c>
      <c r="K581" t="s">
        <v>54</v>
      </c>
      <c r="L581" s="5">
        <v>46271</v>
      </c>
      <c r="M581" s="5">
        <v>46332</v>
      </c>
      <c r="N581" s="21">
        <v>872763148230</v>
      </c>
      <c r="P581" t="s">
        <v>326</v>
      </c>
      <c r="Q581" t="s">
        <v>326</v>
      </c>
      <c r="R581" t="s">
        <v>56</v>
      </c>
      <c r="S581" t="s">
        <v>327</v>
      </c>
      <c r="T581">
        <v>21</v>
      </c>
      <c r="U581" t="s">
        <v>57</v>
      </c>
      <c r="V581">
        <v>21320</v>
      </c>
      <c r="W581">
        <v>63.39</v>
      </c>
      <c r="X581">
        <v>7.52</v>
      </c>
      <c r="Y581">
        <v>0</v>
      </c>
      <c r="Z581">
        <v>-48.25</v>
      </c>
      <c r="AA581">
        <v>22.66</v>
      </c>
      <c r="AB581">
        <v>4</v>
      </c>
      <c r="AC581">
        <v>55.22</v>
      </c>
      <c r="AD581">
        <v>55.22</v>
      </c>
      <c r="AE581" t="s">
        <v>8818</v>
      </c>
      <c r="AF581" t="s">
        <v>675</v>
      </c>
      <c r="AG581" t="s">
        <v>675</v>
      </c>
      <c r="AH581" t="s">
        <v>3780</v>
      </c>
      <c r="AI581" t="s">
        <v>3781</v>
      </c>
      <c r="AJ581">
        <v>54</v>
      </c>
      <c r="AK581" t="s">
        <v>57</v>
      </c>
      <c r="AL581">
        <v>54710</v>
      </c>
      <c r="AM581" t="s">
        <v>55</v>
      </c>
      <c r="AN581" t="s">
        <v>55</v>
      </c>
      <c r="AO581" t="s">
        <v>55</v>
      </c>
      <c r="AS581" t="s">
        <v>343</v>
      </c>
      <c r="AT581">
        <v>0</v>
      </c>
      <c r="AU581">
        <v>0</v>
      </c>
      <c r="AV581">
        <v>0</v>
      </c>
      <c r="BB581">
        <v>0</v>
      </c>
      <c r="BC581">
        <v>0</v>
      </c>
      <c r="BD581" t="s">
        <v>60</v>
      </c>
      <c r="BE581" t="s">
        <v>2497</v>
      </c>
      <c r="BF581">
        <v>634333759</v>
      </c>
      <c r="BH581" t="s">
        <v>323</v>
      </c>
      <c r="BI581" t="s">
        <v>320</v>
      </c>
      <c r="BJ581" s="23">
        <v>0.51666666666666672</v>
      </c>
      <c r="BK581">
        <v>55</v>
      </c>
      <c r="BL581">
        <v>6.52</v>
      </c>
      <c r="BM581">
        <v>0</v>
      </c>
      <c r="BN581">
        <v>-41.86</v>
      </c>
      <c r="BO581">
        <v>19.66</v>
      </c>
      <c r="BP581" t="s">
        <v>60</v>
      </c>
      <c r="BQ581">
        <v>1.1526181719999999</v>
      </c>
      <c r="BR581" t="s">
        <v>61</v>
      </c>
    </row>
    <row r="582" spans="1:70" x14ac:dyDescent="0.2">
      <c r="A582" s="19">
        <f t="shared" si="30"/>
        <v>7.4600000000000009</v>
      </c>
      <c r="B582" s="20">
        <v>3752</v>
      </c>
      <c r="D582" s="2" t="s">
        <v>1381</v>
      </c>
      <c r="E582" s="2" t="str">
        <f t="shared" si="31"/>
        <v>ST</v>
      </c>
      <c r="F582">
        <v>200720433</v>
      </c>
      <c r="G582">
        <v>202606</v>
      </c>
      <c r="H582" t="s">
        <v>52</v>
      </c>
      <c r="I582" t="s">
        <v>321</v>
      </c>
      <c r="J582" t="s">
        <v>322</v>
      </c>
      <c r="K582" t="s">
        <v>54</v>
      </c>
      <c r="L582">
        <v>46148</v>
      </c>
      <c r="M582">
        <v>46240</v>
      </c>
      <c r="N582" s="21">
        <v>872642419643</v>
      </c>
      <c r="P582" t="s">
        <v>326</v>
      </c>
      <c r="Q582" t="s">
        <v>326</v>
      </c>
      <c r="R582" t="s">
        <v>56</v>
      </c>
      <c r="S582" t="s">
        <v>327</v>
      </c>
      <c r="T582">
        <v>21</v>
      </c>
      <c r="U582" t="s">
        <v>57</v>
      </c>
      <c r="V582">
        <v>21320</v>
      </c>
      <c r="W582">
        <v>36.229999999999997</v>
      </c>
      <c r="X582">
        <v>4.3</v>
      </c>
      <c r="Y582">
        <v>0</v>
      </c>
      <c r="Z582">
        <v>-27.57</v>
      </c>
      <c r="AA582">
        <v>12.96</v>
      </c>
      <c r="AB582">
        <v>3</v>
      </c>
      <c r="AC582">
        <v>19.8</v>
      </c>
      <c r="AD582">
        <v>19.8</v>
      </c>
      <c r="AE582" t="s">
        <v>8819</v>
      </c>
      <c r="AF582" t="s">
        <v>534</v>
      </c>
      <c r="AG582" t="s">
        <v>535</v>
      </c>
      <c r="AH582" t="s">
        <v>536</v>
      </c>
      <c r="AI582" t="s">
        <v>537</v>
      </c>
      <c r="AJ582">
        <v>77</v>
      </c>
      <c r="AK582" t="s">
        <v>57</v>
      </c>
      <c r="AL582">
        <v>77190</v>
      </c>
      <c r="AM582" t="s">
        <v>55</v>
      </c>
      <c r="AN582" t="s">
        <v>55</v>
      </c>
      <c r="AO582" t="s">
        <v>55</v>
      </c>
      <c r="AS582" t="s">
        <v>343</v>
      </c>
      <c r="AT582">
        <v>30</v>
      </c>
      <c r="AU582">
        <v>30</v>
      </c>
      <c r="AV582">
        <v>39</v>
      </c>
      <c r="BB582">
        <v>0</v>
      </c>
      <c r="BC582">
        <v>0</v>
      </c>
      <c r="BD582" t="s">
        <v>60</v>
      </c>
      <c r="BE582" t="s">
        <v>2497</v>
      </c>
      <c r="BF582">
        <v>634333759</v>
      </c>
      <c r="BH582" t="s">
        <v>323</v>
      </c>
      <c r="BI582" t="s">
        <v>320</v>
      </c>
      <c r="BJ582" s="23">
        <v>0.37777777777777777</v>
      </c>
      <c r="BK582">
        <v>31.2</v>
      </c>
      <c r="BL582">
        <v>3.7</v>
      </c>
      <c r="BM582">
        <v>0</v>
      </c>
      <c r="BN582">
        <v>-23.74</v>
      </c>
      <c r="BO582">
        <v>11.16</v>
      </c>
      <c r="BP582" t="s">
        <v>60</v>
      </c>
      <c r="BQ582">
        <v>1.161210911</v>
      </c>
      <c r="BR582" t="s">
        <v>61</v>
      </c>
    </row>
    <row r="583" spans="1:70" x14ac:dyDescent="0.2">
      <c r="A583" s="19">
        <f t="shared" si="30"/>
        <v>21.510000000000005</v>
      </c>
      <c r="B583" s="20">
        <v>3752</v>
      </c>
      <c r="D583" s="2" t="s">
        <v>1381</v>
      </c>
      <c r="E583" s="2" t="str">
        <f t="shared" si="31"/>
        <v>ST</v>
      </c>
      <c r="F583">
        <v>200720433</v>
      </c>
      <c r="G583">
        <v>202606</v>
      </c>
      <c r="H583" t="s">
        <v>52</v>
      </c>
      <c r="I583" t="s">
        <v>321</v>
      </c>
      <c r="J583" t="s">
        <v>322</v>
      </c>
      <c r="K583" t="s">
        <v>54</v>
      </c>
      <c r="L583">
        <v>46301</v>
      </c>
      <c r="M583">
        <v>46332</v>
      </c>
      <c r="N583" s="21">
        <v>872889651255</v>
      </c>
      <c r="P583" t="s">
        <v>326</v>
      </c>
      <c r="Q583" t="s">
        <v>326</v>
      </c>
      <c r="R583" t="s">
        <v>56</v>
      </c>
      <c r="S583" t="s">
        <v>327</v>
      </c>
      <c r="T583">
        <v>21</v>
      </c>
      <c r="U583" t="s">
        <v>57</v>
      </c>
      <c r="V583">
        <v>21320</v>
      </c>
      <c r="W583">
        <v>103.78</v>
      </c>
      <c r="X583">
        <v>111.93</v>
      </c>
      <c r="Y583">
        <v>0</v>
      </c>
      <c r="Z583">
        <v>-78.98</v>
      </c>
      <c r="AA583">
        <v>136.72999999999999</v>
      </c>
      <c r="AB583">
        <v>7</v>
      </c>
      <c r="AC583">
        <v>111.76</v>
      </c>
      <c r="AD583">
        <v>111.76</v>
      </c>
      <c r="AE583" t="s">
        <v>8820</v>
      </c>
      <c r="AF583" t="s">
        <v>3782</v>
      </c>
      <c r="AG583" t="s">
        <v>3782</v>
      </c>
      <c r="AH583" t="s">
        <v>3783</v>
      </c>
      <c r="AI583" t="s">
        <v>3784</v>
      </c>
      <c r="AJ583">
        <v>33</v>
      </c>
      <c r="AK583" t="s">
        <v>57</v>
      </c>
      <c r="AL583">
        <v>33470</v>
      </c>
      <c r="AM583" t="s">
        <v>55</v>
      </c>
      <c r="AN583" t="s">
        <v>55</v>
      </c>
      <c r="AO583" t="s">
        <v>55</v>
      </c>
      <c r="AS583" t="s">
        <v>343</v>
      </c>
      <c r="AT583">
        <v>29</v>
      </c>
      <c r="AU583">
        <v>31</v>
      </c>
      <c r="AV583">
        <v>41</v>
      </c>
      <c r="BB583">
        <v>0</v>
      </c>
      <c r="BC583">
        <v>0</v>
      </c>
      <c r="BD583" t="s">
        <v>60</v>
      </c>
      <c r="BE583" s="5" t="s">
        <v>2497</v>
      </c>
      <c r="BF583">
        <v>634333759</v>
      </c>
      <c r="BH583" t="s">
        <v>323</v>
      </c>
      <c r="BI583" t="s">
        <v>320</v>
      </c>
      <c r="BJ583" s="23">
        <v>0.43819444444444444</v>
      </c>
      <c r="BK583">
        <v>90</v>
      </c>
      <c r="BL583">
        <v>97.06</v>
      </c>
      <c r="BM583">
        <v>0</v>
      </c>
      <c r="BN583">
        <v>-68.489999999999995</v>
      </c>
      <c r="BO583">
        <v>118.57</v>
      </c>
      <c r="BP583" t="s">
        <v>60</v>
      </c>
      <c r="BQ583">
        <v>1.153163127</v>
      </c>
      <c r="BR583" t="s">
        <v>61</v>
      </c>
    </row>
    <row r="584" spans="1:70" x14ac:dyDescent="0.2">
      <c r="A584" s="19">
        <f t="shared" si="30"/>
        <v>11.14</v>
      </c>
      <c r="B584" s="20">
        <v>3752</v>
      </c>
      <c r="D584" s="2" t="s">
        <v>1381</v>
      </c>
      <c r="E584" s="2" t="str">
        <f t="shared" si="31"/>
        <v>ST</v>
      </c>
      <c r="F584">
        <v>200720433</v>
      </c>
      <c r="G584">
        <v>202606</v>
      </c>
      <c r="H584" t="s">
        <v>52</v>
      </c>
      <c r="I584" t="s">
        <v>321</v>
      </c>
      <c r="J584" t="s">
        <v>322</v>
      </c>
      <c r="K584" t="s">
        <v>54</v>
      </c>
      <c r="L584">
        <v>46240</v>
      </c>
      <c r="M584">
        <v>46271</v>
      </c>
      <c r="N584" s="21">
        <v>872695895054</v>
      </c>
      <c r="P584" t="s">
        <v>326</v>
      </c>
      <c r="Q584" t="s">
        <v>326</v>
      </c>
      <c r="R584" t="s">
        <v>56</v>
      </c>
      <c r="S584" t="s">
        <v>327</v>
      </c>
      <c r="T584">
        <v>21</v>
      </c>
      <c r="U584" t="s">
        <v>57</v>
      </c>
      <c r="V584">
        <v>21320</v>
      </c>
      <c r="W584">
        <v>53.72</v>
      </c>
      <c r="X584">
        <v>6.37</v>
      </c>
      <c r="Y584">
        <v>0</v>
      </c>
      <c r="Z584">
        <v>-40.880000000000003</v>
      </c>
      <c r="AA584">
        <v>19.22</v>
      </c>
      <c r="AB584">
        <v>3</v>
      </c>
      <c r="AC584">
        <v>43.12</v>
      </c>
      <c r="AD584">
        <v>43.12</v>
      </c>
      <c r="AE584" t="s">
        <v>1562</v>
      </c>
      <c r="AF584" t="s">
        <v>1423</v>
      </c>
      <c r="AG584" t="s">
        <v>1423</v>
      </c>
      <c r="AH584" t="s">
        <v>1424</v>
      </c>
      <c r="AI584" t="s">
        <v>1425</v>
      </c>
      <c r="AJ584">
        <v>47</v>
      </c>
      <c r="AK584" t="s">
        <v>57</v>
      </c>
      <c r="AL584">
        <v>47380</v>
      </c>
      <c r="AM584" t="s">
        <v>55</v>
      </c>
      <c r="AN584" t="s">
        <v>55</v>
      </c>
      <c r="AO584" t="s">
        <v>55</v>
      </c>
      <c r="AS584" t="s">
        <v>343</v>
      </c>
      <c r="AT584">
        <v>26</v>
      </c>
      <c r="AU584">
        <v>31</v>
      </c>
      <c r="AV584">
        <v>41</v>
      </c>
      <c r="BB584">
        <v>0</v>
      </c>
      <c r="BC584">
        <v>0</v>
      </c>
      <c r="BD584" t="s">
        <v>60</v>
      </c>
      <c r="BE584" s="5" t="s">
        <v>2497</v>
      </c>
      <c r="BF584">
        <v>634333759</v>
      </c>
      <c r="BH584" t="s">
        <v>323</v>
      </c>
      <c r="BI584" t="s">
        <v>320</v>
      </c>
      <c r="BJ584" s="23">
        <v>0.53194444444444444</v>
      </c>
      <c r="BK584">
        <v>46.6</v>
      </c>
      <c r="BL584">
        <v>5.53</v>
      </c>
      <c r="BM584">
        <v>0</v>
      </c>
      <c r="BN584">
        <v>-35.46</v>
      </c>
      <c r="BO584">
        <v>16.670000000000002</v>
      </c>
      <c r="BP584" t="s">
        <v>60</v>
      </c>
      <c r="BQ584">
        <v>1.1527377519999999</v>
      </c>
      <c r="BR584" t="s">
        <v>61</v>
      </c>
    </row>
    <row r="585" spans="1:70" x14ac:dyDescent="0.2">
      <c r="A585" s="19">
        <f t="shared" si="30"/>
        <v>14.480000000000004</v>
      </c>
      <c r="B585" s="20">
        <v>3752</v>
      </c>
      <c r="D585" s="2" t="s">
        <v>1381</v>
      </c>
      <c r="E585" s="2" t="str">
        <f t="shared" si="31"/>
        <v>ST</v>
      </c>
      <c r="F585">
        <v>200720433</v>
      </c>
      <c r="G585">
        <v>202606</v>
      </c>
      <c r="H585" t="s">
        <v>52</v>
      </c>
      <c r="I585" t="s">
        <v>321</v>
      </c>
      <c r="J585" t="s">
        <v>322</v>
      </c>
      <c r="K585" t="s">
        <v>54</v>
      </c>
      <c r="L585">
        <v>46148</v>
      </c>
      <c r="M585">
        <v>46271</v>
      </c>
      <c r="N585" s="21">
        <v>872635330621</v>
      </c>
      <c r="P585" t="s">
        <v>326</v>
      </c>
      <c r="Q585" t="s">
        <v>326</v>
      </c>
      <c r="R585" t="s">
        <v>56</v>
      </c>
      <c r="S585" t="s">
        <v>327</v>
      </c>
      <c r="T585">
        <v>21</v>
      </c>
      <c r="U585" t="s">
        <v>57</v>
      </c>
      <c r="V585">
        <v>21320</v>
      </c>
      <c r="W585">
        <v>70.37</v>
      </c>
      <c r="X585">
        <v>8.34</v>
      </c>
      <c r="Y585">
        <v>0</v>
      </c>
      <c r="Z585">
        <v>-53.56</v>
      </c>
      <c r="AA585">
        <v>25.15</v>
      </c>
      <c r="AB585">
        <v>4</v>
      </c>
      <c r="AC585">
        <v>66</v>
      </c>
      <c r="AD585">
        <v>66</v>
      </c>
      <c r="AE585" t="s">
        <v>8821</v>
      </c>
      <c r="AF585" t="s">
        <v>3785</v>
      </c>
      <c r="AG585" t="s">
        <v>3785</v>
      </c>
      <c r="AH585" t="s">
        <v>3786</v>
      </c>
      <c r="AI585" t="s">
        <v>702</v>
      </c>
      <c r="AJ585">
        <v>19</v>
      </c>
      <c r="AK585" t="s">
        <v>57</v>
      </c>
      <c r="AL585">
        <v>19100</v>
      </c>
      <c r="AM585" t="s">
        <v>55</v>
      </c>
      <c r="AN585" t="s">
        <v>55</v>
      </c>
      <c r="AO585" t="s">
        <v>55</v>
      </c>
      <c r="AS585" t="s">
        <v>343</v>
      </c>
      <c r="AT585">
        <v>0</v>
      </c>
      <c r="AU585">
        <v>0</v>
      </c>
      <c r="AV585">
        <v>0</v>
      </c>
      <c r="BB585">
        <v>0</v>
      </c>
      <c r="BC585">
        <v>0</v>
      </c>
      <c r="BD585" t="s">
        <v>60</v>
      </c>
      <c r="BE585" s="5" t="s">
        <v>2497</v>
      </c>
      <c r="BF585">
        <v>634333759</v>
      </c>
      <c r="BH585" t="s">
        <v>323</v>
      </c>
      <c r="BI585" t="s">
        <v>320</v>
      </c>
      <c r="BJ585" s="23">
        <v>0.51041666666666663</v>
      </c>
      <c r="BK585">
        <v>60.6</v>
      </c>
      <c r="BL585">
        <v>7.18</v>
      </c>
      <c r="BM585">
        <v>0</v>
      </c>
      <c r="BN585">
        <v>-46.12</v>
      </c>
      <c r="BO585">
        <v>21.66</v>
      </c>
      <c r="BP585" t="s">
        <v>60</v>
      </c>
      <c r="BQ585">
        <v>1.161210911</v>
      </c>
      <c r="BR585" t="s">
        <v>61</v>
      </c>
    </row>
    <row r="586" spans="1:70" x14ac:dyDescent="0.2">
      <c r="A586" s="19">
        <f t="shared" si="30"/>
        <v>7.120000000000001</v>
      </c>
      <c r="B586" s="20">
        <v>3752</v>
      </c>
      <c r="D586" s="2" t="s">
        <v>1381</v>
      </c>
      <c r="E586" s="2" t="str">
        <f t="shared" si="31"/>
        <v>ST</v>
      </c>
      <c r="F586">
        <v>200720433</v>
      </c>
      <c r="G586">
        <v>202606</v>
      </c>
      <c r="H586" t="s">
        <v>52</v>
      </c>
      <c r="I586" t="s">
        <v>321</v>
      </c>
      <c r="J586" t="s">
        <v>322</v>
      </c>
      <c r="K586" t="s">
        <v>54</v>
      </c>
      <c r="L586">
        <v>46148</v>
      </c>
      <c r="M586">
        <v>46240</v>
      </c>
      <c r="N586" s="21">
        <v>872641749523</v>
      </c>
      <c r="P586" t="s">
        <v>326</v>
      </c>
      <c r="Q586" t="s">
        <v>326</v>
      </c>
      <c r="R586" t="s">
        <v>56</v>
      </c>
      <c r="S586" t="s">
        <v>327</v>
      </c>
      <c r="T586">
        <v>21</v>
      </c>
      <c r="U586" t="s">
        <v>57</v>
      </c>
      <c r="V586">
        <v>21320</v>
      </c>
      <c r="W586">
        <v>34.6</v>
      </c>
      <c r="X586">
        <v>4.1100000000000003</v>
      </c>
      <c r="Y586">
        <v>0</v>
      </c>
      <c r="Z586">
        <v>-26.34</v>
      </c>
      <c r="AA586">
        <v>12.38</v>
      </c>
      <c r="AB586">
        <v>1</v>
      </c>
      <c r="AC586">
        <v>17.600000000000001</v>
      </c>
      <c r="AD586">
        <v>17.600000000000001</v>
      </c>
      <c r="AE586" t="s">
        <v>8822</v>
      </c>
      <c r="AF586" t="s">
        <v>3787</v>
      </c>
      <c r="AG586" t="s">
        <v>3788</v>
      </c>
      <c r="AH586" t="s">
        <v>3789</v>
      </c>
      <c r="AI586" t="s">
        <v>3790</v>
      </c>
      <c r="AJ586">
        <v>50</v>
      </c>
      <c r="AK586" t="s">
        <v>57</v>
      </c>
      <c r="AL586">
        <v>50180</v>
      </c>
      <c r="AM586" t="s">
        <v>55</v>
      </c>
      <c r="AN586" t="s">
        <v>55</v>
      </c>
      <c r="AO586" t="s">
        <v>55</v>
      </c>
      <c r="AS586" t="s">
        <v>343</v>
      </c>
      <c r="AT586">
        <v>0</v>
      </c>
      <c r="AU586">
        <v>0</v>
      </c>
      <c r="AV586">
        <v>0</v>
      </c>
      <c r="BB586">
        <v>0</v>
      </c>
      <c r="BC586">
        <v>0</v>
      </c>
      <c r="BD586" t="s">
        <v>60</v>
      </c>
      <c r="BE586" s="5" t="s">
        <v>2497</v>
      </c>
      <c r="BF586">
        <v>634333759</v>
      </c>
      <c r="BH586" t="s">
        <v>323</v>
      </c>
      <c r="BI586" t="s">
        <v>320</v>
      </c>
      <c r="BJ586" s="23">
        <v>0.36180555555555555</v>
      </c>
      <c r="BK586">
        <v>29.8</v>
      </c>
      <c r="BL586">
        <v>3.54</v>
      </c>
      <c r="BM586">
        <v>0</v>
      </c>
      <c r="BN586">
        <v>-22.68</v>
      </c>
      <c r="BO586">
        <v>10.66</v>
      </c>
      <c r="BP586" t="s">
        <v>60</v>
      </c>
      <c r="BQ586">
        <v>1.161210911</v>
      </c>
      <c r="BR586" t="s">
        <v>61</v>
      </c>
    </row>
    <row r="587" spans="1:70" x14ac:dyDescent="0.2">
      <c r="A587" s="19">
        <f t="shared" si="30"/>
        <v>10.469999999999999</v>
      </c>
      <c r="B587" s="20">
        <v>3752</v>
      </c>
      <c r="D587" s="2" t="s">
        <v>1381</v>
      </c>
      <c r="E587" s="2" t="str">
        <f t="shared" si="31"/>
        <v>ST</v>
      </c>
      <c r="F587">
        <v>200720433</v>
      </c>
      <c r="G587">
        <v>202606</v>
      </c>
      <c r="H587" t="s">
        <v>52</v>
      </c>
      <c r="I587" t="s">
        <v>321</v>
      </c>
      <c r="J587" t="s">
        <v>322</v>
      </c>
      <c r="K587" t="s">
        <v>54</v>
      </c>
      <c r="L587">
        <v>46118</v>
      </c>
      <c r="M587">
        <v>46148</v>
      </c>
      <c r="N587" s="21">
        <v>872391653861</v>
      </c>
      <c r="P587" t="s">
        <v>326</v>
      </c>
      <c r="Q587" t="s">
        <v>326</v>
      </c>
      <c r="R587" t="s">
        <v>56</v>
      </c>
      <c r="S587" t="s">
        <v>327</v>
      </c>
      <c r="T587">
        <v>21</v>
      </c>
      <c r="U587" t="s">
        <v>57</v>
      </c>
      <c r="V587">
        <v>21320</v>
      </c>
      <c r="W587">
        <v>50.97</v>
      </c>
      <c r="X587">
        <v>6.04</v>
      </c>
      <c r="Y587">
        <v>0</v>
      </c>
      <c r="Z587">
        <v>-38.79</v>
      </c>
      <c r="AA587">
        <v>18.22</v>
      </c>
      <c r="AB587">
        <v>3</v>
      </c>
      <c r="AC587">
        <v>37.840000000000003</v>
      </c>
      <c r="AD587">
        <v>37.840000000000003</v>
      </c>
      <c r="AE587" t="s">
        <v>8823</v>
      </c>
      <c r="AF587" t="s">
        <v>3791</v>
      </c>
      <c r="AG587" t="s">
        <v>3791</v>
      </c>
      <c r="AH587" t="s">
        <v>3792</v>
      </c>
      <c r="AI587" t="s">
        <v>3793</v>
      </c>
      <c r="AJ587">
        <v>57</v>
      </c>
      <c r="AK587" t="s">
        <v>57</v>
      </c>
      <c r="AL587">
        <v>57180</v>
      </c>
      <c r="AM587" t="s">
        <v>55</v>
      </c>
      <c r="AN587" t="s">
        <v>55</v>
      </c>
      <c r="AO587" t="s">
        <v>55</v>
      </c>
      <c r="AS587" t="s">
        <v>343</v>
      </c>
      <c r="AT587">
        <v>0</v>
      </c>
      <c r="AU587">
        <v>0</v>
      </c>
      <c r="AV587">
        <v>0</v>
      </c>
      <c r="BB587">
        <v>0</v>
      </c>
      <c r="BC587">
        <v>0</v>
      </c>
      <c r="BD587" t="s">
        <v>60</v>
      </c>
      <c r="BE587" t="s">
        <v>2497</v>
      </c>
      <c r="BF587">
        <v>634333759</v>
      </c>
      <c r="BH587" t="s">
        <v>323</v>
      </c>
      <c r="BI587" t="s">
        <v>320</v>
      </c>
      <c r="BJ587" s="23">
        <v>0.45833333333333331</v>
      </c>
      <c r="BK587">
        <v>43.8</v>
      </c>
      <c r="BL587">
        <v>5.19</v>
      </c>
      <c r="BM587">
        <v>0</v>
      </c>
      <c r="BN587">
        <v>-33.33</v>
      </c>
      <c r="BO587">
        <v>15.66</v>
      </c>
      <c r="BP587" t="s">
        <v>60</v>
      </c>
      <c r="BQ587">
        <v>1.163778556</v>
      </c>
      <c r="BR587" t="s">
        <v>61</v>
      </c>
    </row>
    <row r="588" spans="1:70" x14ac:dyDescent="0.2">
      <c r="A588" s="19">
        <f t="shared" si="30"/>
        <v>20.170000000000002</v>
      </c>
      <c r="B588" s="20">
        <v>3752</v>
      </c>
      <c r="D588" s="2" t="s">
        <v>1381</v>
      </c>
      <c r="E588" s="2" t="str">
        <f t="shared" si="31"/>
        <v>ST</v>
      </c>
      <c r="F588">
        <v>200720433</v>
      </c>
      <c r="G588">
        <v>202606</v>
      </c>
      <c r="H588" t="s">
        <v>52</v>
      </c>
      <c r="I588" t="s">
        <v>321</v>
      </c>
      <c r="J588" t="s">
        <v>322</v>
      </c>
      <c r="K588" t="s">
        <v>54</v>
      </c>
      <c r="L588">
        <v>46118</v>
      </c>
      <c r="M588">
        <v>46148</v>
      </c>
      <c r="N588" s="21">
        <v>872640214220</v>
      </c>
      <c r="P588" t="s">
        <v>326</v>
      </c>
      <c r="Q588" t="s">
        <v>326</v>
      </c>
      <c r="R588" t="s">
        <v>56</v>
      </c>
      <c r="S588" t="s">
        <v>327</v>
      </c>
      <c r="T588">
        <v>21</v>
      </c>
      <c r="U588" t="s">
        <v>57</v>
      </c>
      <c r="V588">
        <v>21320</v>
      </c>
      <c r="W588">
        <v>98.22</v>
      </c>
      <c r="X588">
        <v>112.19</v>
      </c>
      <c r="Y588">
        <v>0</v>
      </c>
      <c r="Z588">
        <v>-74.75</v>
      </c>
      <c r="AA588">
        <v>135.66</v>
      </c>
      <c r="AB588">
        <v>6</v>
      </c>
      <c r="AC588">
        <v>101.86</v>
      </c>
      <c r="AD588">
        <v>101.86</v>
      </c>
      <c r="AE588" t="s">
        <v>8824</v>
      </c>
      <c r="AF588" t="s">
        <v>3794</v>
      </c>
      <c r="AG588" t="s">
        <v>3794</v>
      </c>
      <c r="AH588" t="s">
        <v>3795</v>
      </c>
      <c r="AI588" t="s">
        <v>3796</v>
      </c>
      <c r="AJ588">
        <v>25</v>
      </c>
      <c r="AK588" t="s">
        <v>57</v>
      </c>
      <c r="AL588">
        <v>25300</v>
      </c>
      <c r="AM588" t="s">
        <v>55</v>
      </c>
      <c r="AN588" t="s">
        <v>55</v>
      </c>
      <c r="AO588" t="s">
        <v>55</v>
      </c>
      <c r="AS588" t="s">
        <v>343</v>
      </c>
      <c r="AT588">
        <v>30</v>
      </c>
      <c r="AU588">
        <v>31</v>
      </c>
      <c r="AV588">
        <v>40</v>
      </c>
      <c r="BB588">
        <v>0</v>
      </c>
      <c r="BC588">
        <v>0</v>
      </c>
      <c r="BD588" t="s">
        <v>60</v>
      </c>
      <c r="BE588" t="s">
        <v>2497</v>
      </c>
      <c r="BF588">
        <v>634333759</v>
      </c>
      <c r="BH588" t="s">
        <v>323</v>
      </c>
      <c r="BI588" t="s">
        <v>320</v>
      </c>
      <c r="BJ588" s="23">
        <v>0.47222222222222221</v>
      </c>
      <c r="BK588">
        <v>84.4</v>
      </c>
      <c r="BL588">
        <v>96.4</v>
      </c>
      <c r="BM588">
        <v>0</v>
      </c>
      <c r="BN588">
        <v>-64.23</v>
      </c>
      <c r="BO588">
        <v>116.57</v>
      </c>
      <c r="BP588" t="s">
        <v>60</v>
      </c>
      <c r="BQ588">
        <v>1.163778556</v>
      </c>
      <c r="BR588" t="s">
        <v>61</v>
      </c>
    </row>
    <row r="589" spans="1:70" x14ac:dyDescent="0.2">
      <c r="A589" s="19">
        <f t="shared" si="30"/>
        <v>8.4599999999999973</v>
      </c>
      <c r="B589" s="20">
        <v>3752</v>
      </c>
      <c r="D589" s="2" t="s">
        <v>1381</v>
      </c>
      <c r="E589" s="2" t="str">
        <f t="shared" si="31"/>
        <v>ST</v>
      </c>
      <c r="F589">
        <v>200720433</v>
      </c>
      <c r="G589">
        <v>202606</v>
      </c>
      <c r="H589" t="s">
        <v>52</v>
      </c>
      <c r="I589" t="s">
        <v>321</v>
      </c>
      <c r="J589" t="s">
        <v>322</v>
      </c>
      <c r="K589" t="s">
        <v>54</v>
      </c>
      <c r="L589">
        <v>46118</v>
      </c>
      <c r="M589">
        <v>46148</v>
      </c>
      <c r="N589" s="21">
        <v>872636467650</v>
      </c>
      <c r="P589" t="s">
        <v>326</v>
      </c>
      <c r="Q589" t="s">
        <v>326</v>
      </c>
      <c r="R589" t="s">
        <v>56</v>
      </c>
      <c r="S589" t="s">
        <v>327</v>
      </c>
      <c r="T589">
        <v>21</v>
      </c>
      <c r="U589" t="s">
        <v>57</v>
      </c>
      <c r="V589">
        <v>21320</v>
      </c>
      <c r="W589">
        <v>41.2</v>
      </c>
      <c r="X589">
        <v>4.8899999999999997</v>
      </c>
      <c r="Y589">
        <v>0</v>
      </c>
      <c r="Z589">
        <v>-31.35</v>
      </c>
      <c r="AA589">
        <v>14.73</v>
      </c>
      <c r="AB589">
        <v>2</v>
      </c>
      <c r="AC589">
        <v>26.4</v>
      </c>
      <c r="AD589">
        <v>26.4</v>
      </c>
      <c r="AE589" t="s">
        <v>1601</v>
      </c>
      <c r="AF589" t="s">
        <v>3797</v>
      </c>
      <c r="AG589" t="s">
        <v>3797</v>
      </c>
      <c r="AH589" t="s">
        <v>3798</v>
      </c>
      <c r="AI589" t="s">
        <v>3799</v>
      </c>
      <c r="AJ589">
        <v>78</v>
      </c>
      <c r="AK589" t="s">
        <v>57</v>
      </c>
      <c r="AL589">
        <v>78600</v>
      </c>
      <c r="AM589" t="s">
        <v>55</v>
      </c>
      <c r="AN589" t="s">
        <v>55</v>
      </c>
      <c r="AO589" t="s">
        <v>55</v>
      </c>
      <c r="AS589" t="s">
        <v>343</v>
      </c>
      <c r="AT589">
        <v>0</v>
      </c>
      <c r="AU589">
        <v>0</v>
      </c>
      <c r="AV589">
        <v>0</v>
      </c>
      <c r="BB589">
        <v>0</v>
      </c>
      <c r="BC589">
        <v>0</v>
      </c>
      <c r="BD589" t="s">
        <v>60</v>
      </c>
      <c r="BE589" t="s">
        <v>2497</v>
      </c>
      <c r="BF589">
        <v>634333759</v>
      </c>
      <c r="BH589" t="s">
        <v>323</v>
      </c>
      <c r="BI589" t="s">
        <v>320</v>
      </c>
      <c r="BJ589" s="23">
        <v>0.38194444444444442</v>
      </c>
      <c r="BK589">
        <v>35.4</v>
      </c>
      <c r="BL589">
        <v>4.2</v>
      </c>
      <c r="BM589">
        <v>0</v>
      </c>
      <c r="BN589">
        <v>-26.94</v>
      </c>
      <c r="BO589">
        <v>12.66</v>
      </c>
      <c r="BP589" t="s">
        <v>60</v>
      </c>
      <c r="BQ589">
        <v>1.163778556</v>
      </c>
      <c r="BR589" t="s">
        <v>61</v>
      </c>
    </row>
    <row r="590" spans="1:70" x14ac:dyDescent="0.2">
      <c r="A590" s="19">
        <f t="shared" si="30"/>
        <v>9.4600000000000009</v>
      </c>
      <c r="B590" s="20">
        <v>3752</v>
      </c>
      <c r="D590" s="2" t="s">
        <v>1381</v>
      </c>
      <c r="E590" s="2" t="str">
        <f t="shared" si="31"/>
        <v>ST</v>
      </c>
      <c r="F590">
        <v>200720433</v>
      </c>
      <c r="G590">
        <v>202606</v>
      </c>
      <c r="H590" t="s">
        <v>52</v>
      </c>
      <c r="I590" t="s">
        <v>321</v>
      </c>
      <c r="J590" t="s">
        <v>322</v>
      </c>
      <c r="K590" t="s">
        <v>54</v>
      </c>
      <c r="L590" s="5">
        <v>46271</v>
      </c>
      <c r="M590" s="5">
        <v>46301</v>
      </c>
      <c r="N590" s="21">
        <v>872778847795</v>
      </c>
      <c r="P590" t="s">
        <v>326</v>
      </c>
      <c r="Q590" t="s">
        <v>326</v>
      </c>
      <c r="R590" t="s">
        <v>56</v>
      </c>
      <c r="S590" t="s">
        <v>327</v>
      </c>
      <c r="T590">
        <v>21</v>
      </c>
      <c r="U590" t="s">
        <v>57</v>
      </c>
      <c r="V590">
        <v>21320</v>
      </c>
      <c r="W590">
        <v>45.64</v>
      </c>
      <c r="X590">
        <v>5.41</v>
      </c>
      <c r="Y590">
        <v>0</v>
      </c>
      <c r="Z590">
        <v>-34.74</v>
      </c>
      <c r="AA590">
        <v>16.309999999999999</v>
      </c>
      <c r="AB590">
        <v>2</v>
      </c>
      <c r="AC590">
        <v>33</v>
      </c>
      <c r="AD590">
        <v>33</v>
      </c>
      <c r="AE590" t="s">
        <v>8825</v>
      </c>
      <c r="AF590" t="s">
        <v>3800</v>
      </c>
      <c r="AG590" t="s">
        <v>3800</v>
      </c>
      <c r="AH590" t="s">
        <v>3801</v>
      </c>
      <c r="AI590" t="s">
        <v>3802</v>
      </c>
      <c r="AJ590">
        <v>87</v>
      </c>
      <c r="AK590" t="s">
        <v>57</v>
      </c>
      <c r="AL590">
        <v>87300</v>
      </c>
      <c r="AM590" t="s">
        <v>55</v>
      </c>
      <c r="AN590" t="s">
        <v>55</v>
      </c>
      <c r="AO590" t="s">
        <v>55</v>
      </c>
      <c r="AS590" t="s">
        <v>343</v>
      </c>
      <c r="AT590">
        <v>0</v>
      </c>
      <c r="AU590">
        <v>0</v>
      </c>
      <c r="AV590">
        <v>0</v>
      </c>
      <c r="BB590">
        <v>0</v>
      </c>
      <c r="BC590">
        <v>0</v>
      </c>
      <c r="BD590" t="s">
        <v>60</v>
      </c>
      <c r="BE590" t="s">
        <v>2497</v>
      </c>
      <c r="BF590">
        <v>634333759</v>
      </c>
      <c r="BH590" t="s">
        <v>323</v>
      </c>
      <c r="BI590" t="s">
        <v>320</v>
      </c>
      <c r="BJ590" s="23">
        <v>0.39861111111111114</v>
      </c>
      <c r="BK590">
        <v>39.6</v>
      </c>
      <c r="BL590">
        <v>4.6900000000000004</v>
      </c>
      <c r="BM590">
        <v>0</v>
      </c>
      <c r="BN590">
        <v>-30.14</v>
      </c>
      <c r="BO590">
        <v>14.15</v>
      </c>
      <c r="BP590" t="s">
        <v>60</v>
      </c>
      <c r="BQ590">
        <v>1.1526181719999999</v>
      </c>
      <c r="BR590" t="s">
        <v>61</v>
      </c>
    </row>
    <row r="591" spans="1:70" x14ac:dyDescent="0.2">
      <c r="A591" s="19">
        <f t="shared" si="30"/>
        <v>18.829999999999998</v>
      </c>
      <c r="B591" s="20">
        <v>3752</v>
      </c>
      <c r="D591" s="2" t="s">
        <v>1381</v>
      </c>
      <c r="E591" s="2" t="str">
        <f t="shared" si="31"/>
        <v>ST</v>
      </c>
      <c r="F591">
        <v>200720433</v>
      </c>
      <c r="G591">
        <v>202606</v>
      </c>
      <c r="H591" t="s">
        <v>52</v>
      </c>
      <c r="I591" t="s">
        <v>321</v>
      </c>
      <c r="J591" t="s">
        <v>322</v>
      </c>
      <c r="K591" t="s">
        <v>54</v>
      </c>
      <c r="L591" s="5">
        <v>46301</v>
      </c>
      <c r="M591" s="5">
        <v>46332</v>
      </c>
      <c r="N591" s="21">
        <v>872835634804</v>
      </c>
      <c r="P591" t="s">
        <v>326</v>
      </c>
      <c r="Q591" t="s">
        <v>326</v>
      </c>
      <c r="R591" t="s">
        <v>56</v>
      </c>
      <c r="S591" t="s">
        <v>327</v>
      </c>
      <c r="T591">
        <v>21</v>
      </c>
      <c r="U591" t="s">
        <v>57</v>
      </c>
      <c r="V591">
        <v>21320</v>
      </c>
      <c r="W591">
        <v>90.87</v>
      </c>
      <c r="X591">
        <v>110.39</v>
      </c>
      <c r="Y591">
        <v>0</v>
      </c>
      <c r="Z591">
        <v>-69.16</v>
      </c>
      <c r="AA591">
        <v>132.11000000000001</v>
      </c>
      <c r="AB591">
        <v>8</v>
      </c>
      <c r="AC591">
        <v>92.84</v>
      </c>
      <c r="AD591">
        <v>92.84</v>
      </c>
      <c r="AE591" t="s">
        <v>8826</v>
      </c>
      <c r="AF591" t="s">
        <v>3803</v>
      </c>
      <c r="AG591" t="s">
        <v>3803</v>
      </c>
      <c r="AH591" t="s">
        <v>802</v>
      </c>
      <c r="AI591" t="s">
        <v>3804</v>
      </c>
      <c r="AJ591">
        <v>80</v>
      </c>
      <c r="AK591" t="s">
        <v>57</v>
      </c>
      <c r="AL591">
        <v>80800</v>
      </c>
      <c r="AM591" t="s">
        <v>55</v>
      </c>
      <c r="AN591" t="s">
        <v>55</v>
      </c>
      <c r="AO591" t="s">
        <v>55</v>
      </c>
      <c r="AS591" t="s">
        <v>343</v>
      </c>
      <c r="AT591">
        <v>0</v>
      </c>
      <c r="AU591">
        <v>0</v>
      </c>
      <c r="AV591">
        <v>0</v>
      </c>
      <c r="BB591">
        <v>0</v>
      </c>
      <c r="BC591">
        <v>0</v>
      </c>
      <c r="BD591" t="s">
        <v>60</v>
      </c>
      <c r="BE591" t="s">
        <v>2497</v>
      </c>
      <c r="BF591">
        <v>634333759</v>
      </c>
      <c r="BH591" t="s">
        <v>323</v>
      </c>
      <c r="BI591" t="s">
        <v>320</v>
      </c>
      <c r="BJ591" s="23">
        <v>0.38750000000000001</v>
      </c>
      <c r="BK591">
        <v>78.8</v>
      </c>
      <c r="BL591">
        <v>95.73</v>
      </c>
      <c r="BM591">
        <v>0</v>
      </c>
      <c r="BN591">
        <v>-59.97</v>
      </c>
      <c r="BO591">
        <v>114.56</v>
      </c>
      <c r="BP591" t="s">
        <v>60</v>
      </c>
      <c r="BQ591">
        <v>1.153163127</v>
      </c>
      <c r="BR591" t="s">
        <v>61</v>
      </c>
    </row>
    <row r="592" spans="1:70" x14ac:dyDescent="0.2">
      <c r="A592" s="19">
        <f t="shared" si="30"/>
        <v>17.829999999999991</v>
      </c>
      <c r="B592" s="20">
        <v>3752</v>
      </c>
      <c r="D592" s="2" t="s">
        <v>1381</v>
      </c>
      <c r="E592" s="2" t="str">
        <f t="shared" si="31"/>
        <v>ST</v>
      </c>
      <c r="F592">
        <v>200720433</v>
      </c>
      <c r="G592">
        <v>202606</v>
      </c>
      <c r="H592" t="s">
        <v>52</v>
      </c>
      <c r="I592" t="s">
        <v>321</v>
      </c>
      <c r="J592" t="s">
        <v>322</v>
      </c>
      <c r="K592" t="s">
        <v>54</v>
      </c>
      <c r="L592">
        <v>46240</v>
      </c>
      <c r="M592">
        <v>46271</v>
      </c>
      <c r="N592" s="21">
        <v>872696746760</v>
      </c>
      <c r="P592" t="s">
        <v>326</v>
      </c>
      <c r="Q592" t="s">
        <v>326</v>
      </c>
      <c r="R592" t="s">
        <v>56</v>
      </c>
      <c r="S592" t="s">
        <v>327</v>
      </c>
      <c r="T592">
        <v>21</v>
      </c>
      <c r="U592" t="s">
        <v>57</v>
      </c>
      <c r="V592">
        <v>21320</v>
      </c>
      <c r="W592">
        <v>85.99</v>
      </c>
      <c r="X592">
        <v>109.8</v>
      </c>
      <c r="Y592">
        <v>0</v>
      </c>
      <c r="Z592">
        <v>-65.44</v>
      </c>
      <c r="AA592">
        <v>130.35</v>
      </c>
      <c r="AB592">
        <v>6</v>
      </c>
      <c r="AC592">
        <v>88</v>
      </c>
      <c r="AD592">
        <v>88</v>
      </c>
      <c r="AE592" t="s">
        <v>8827</v>
      </c>
      <c r="AF592" t="s">
        <v>3805</v>
      </c>
      <c r="AG592" t="s">
        <v>3805</v>
      </c>
      <c r="AH592" t="s">
        <v>3806</v>
      </c>
      <c r="AI592" t="s">
        <v>364</v>
      </c>
      <c r="AJ592">
        <v>74</v>
      </c>
      <c r="AK592" t="s">
        <v>57</v>
      </c>
      <c r="AL592">
        <v>74000</v>
      </c>
      <c r="AM592" t="s">
        <v>55</v>
      </c>
      <c r="AN592" t="s">
        <v>55</v>
      </c>
      <c r="AO592" t="s">
        <v>55</v>
      </c>
      <c r="AS592" t="s">
        <v>343</v>
      </c>
      <c r="AT592">
        <v>0</v>
      </c>
      <c r="AU592">
        <v>0</v>
      </c>
      <c r="AV592">
        <v>0</v>
      </c>
      <c r="BB592">
        <v>0</v>
      </c>
      <c r="BC592">
        <v>0</v>
      </c>
      <c r="BD592" t="s">
        <v>60</v>
      </c>
      <c r="BE592" s="5" t="s">
        <v>2497</v>
      </c>
      <c r="BF592">
        <v>634333759</v>
      </c>
      <c r="BH592" t="s">
        <v>323</v>
      </c>
      <c r="BI592" t="s">
        <v>320</v>
      </c>
      <c r="BJ592" s="23">
        <v>0.49722222222222223</v>
      </c>
      <c r="BK592">
        <v>74.599999999999994</v>
      </c>
      <c r="BL592">
        <v>95.25</v>
      </c>
      <c r="BM592">
        <v>0</v>
      </c>
      <c r="BN592">
        <v>-56.77</v>
      </c>
      <c r="BO592">
        <v>113.08</v>
      </c>
      <c r="BP592" t="s">
        <v>60</v>
      </c>
      <c r="BQ592">
        <v>1.1527377519999999</v>
      </c>
      <c r="BR592" t="s">
        <v>61</v>
      </c>
    </row>
    <row r="593" spans="1:70" x14ac:dyDescent="0.2">
      <c r="A593" s="19">
        <f t="shared" si="30"/>
        <v>13.14</v>
      </c>
      <c r="B593" s="20">
        <v>3752</v>
      </c>
      <c r="D593" s="2" t="s">
        <v>1381</v>
      </c>
      <c r="E593" s="2" t="str">
        <f t="shared" si="31"/>
        <v>ST</v>
      </c>
      <c r="F593">
        <v>200720433</v>
      </c>
      <c r="G593">
        <v>202606</v>
      </c>
      <c r="H593" t="s">
        <v>52</v>
      </c>
      <c r="I593" t="s">
        <v>321</v>
      </c>
      <c r="J593" t="s">
        <v>322</v>
      </c>
      <c r="K593" t="s">
        <v>54</v>
      </c>
      <c r="L593" s="5">
        <v>46301</v>
      </c>
      <c r="M593" s="5">
        <v>46332</v>
      </c>
      <c r="N593" s="21">
        <v>872888621955</v>
      </c>
      <c r="P593" t="s">
        <v>326</v>
      </c>
      <c r="Q593" t="s">
        <v>326</v>
      </c>
      <c r="R593" t="s">
        <v>56</v>
      </c>
      <c r="S593" t="s">
        <v>327</v>
      </c>
      <c r="T593">
        <v>21</v>
      </c>
      <c r="U593" t="s">
        <v>57</v>
      </c>
      <c r="V593">
        <v>21320</v>
      </c>
      <c r="W593">
        <v>63.42</v>
      </c>
      <c r="X593">
        <v>7.52</v>
      </c>
      <c r="Y593">
        <v>0</v>
      </c>
      <c r="Z593">
        <v>-48.27</v>
      </c>
      <c r="AA593">
        <v>22.67</v>
      </c>
      <c r="AB593">
        <v>2</v>
      </c>
      <c r="AC593">
        <v>55.22</v>
      </c>
      <c r="AD593">
        <v>55.22</v>
      </c>
      <c r="AE593" t="s">
        <v>8828</v>
      </c>
      <c r="AF593" t="s">
        <v>3807</v>
      </c>
      <c r="AG593" t="s">
        <v>3807</v>
      </c>
      <c r="AH593" t="s">
        <v>3808</v>
      </c>
      <c r="AI593" t="s">
        <v>3809</v>
      </c>
      <c r="AJ593">
        <v>83</v>
      </c>
      <c r="AK593" t="s">
        <v>57</v>
      </c>
      <c r="AL593">
        <v>83380</v>
      </c>
      <c r="AM593" t="s">
        <v>55</v>
      </c>
      <c r="AN593" t="s">
        <v>55</v>
      </c>
      <c r="AO593" t="s">
        <v>55</v>
      </c>
      <c r="AS593" t="s">
        <v>342</v>
      </c>
      <c r="AT593">
        <v>32</v>
      </c>
      <c r="AU593">
        <v>44</v>
      </c>
      <c r="AV593">
        <v>64</v>
      </c>
      <c r="BB593">
        <v>0</v>
      </c>
      <c r="BC593">
        <v>0</v>
      </c>
      <c r="BD593" t="s">
        <v>60</v>
      </c>
      <c r="BE593" s="5" t="s">
        <v>2497</v>
      </c>
      <c r="BF593">
        <v>634333759</v>
      </c>
      <c r="BH593" t="s">
        <v>323</v>
      </c>
      <c r="BI593" t="s">
        <v>320</v>
      </c>
      <c r="BJ593" s="23">
        <v>0.51458333333333328</v>
      </c>
      <c r="BK593">
        <v>55</v>
      </c>
      <c r="BL593">
        <v>6.52</v>
      </c>
      <c r="BM593">
        <v>0</v>
      </c>
      <c r="BN593">
        <v>-41.86</v>
      </c>
      <c r="BO593">
        <v>19.66</v>
      </c>
      <c r="BP593" t="s">
        <v>60</v>
      </c>
      <c r="BQ593">
        <v>1.153163127</v>
      </c>
      <c r="BR593" t="s">
        <v>61</v>
      </c>
    </row>
    <row r="594" spans="1:70" x14ac:dyDescent="0.2">
      <c r="A594" s="19">
        <f t="shared" si="30"/>
        <v>15.149999999999999</v>
      </c>
      <c r="B594" s="20">
        <v>3752</v>
      </c>
      <c r="D594" s="2" t="s">
        <v>1381</v>
      </c>
      <c r="E594" s="2" t="str">
        <f t="shared" si="31"/>
        <v>ST</v>
      </c>
      <c r="F594">
        <v>200720433</v>
      </c>
      <c r="G594">
        <v>202606</v>
      </c>
      <c r="H594" t="s">
        <v>52</v>
      </c>
      <c r="I594" t="s">
        <v>321</v>
      </c>
      <c r="J594" t="s">
        <v>322</v>
      </c>
      <c r="K594" t="s">
        <v>54</v>
      </c>
      <c r="L594" s="5">
        <v>46148</v>
      </c>
      <c r="M594">
        <v>46179</v>
      </c>
      <c r="N594" s="21">
        <v>872686147611</v>
      </c>
      <c r="P594" t="s">
        <v>326</v>
      </c>
      <c r="Q594" t="s">
        <v>326</v>
      </c>
      <c r="R594" t="s">
        <v>56</v>
      </c>
      <c r="S594" t="s">
        <v>327</v>
      </c>
      <c r="T594">
        <v>21</v>
      </c>
      <c r="U594" t="s">
        <v>57</v>
      </c>
      <c r="V594">
        <v>21320</v>
      </c>
      <c r="W594">
        <v>73.62</v>
      </c>
      <c r="X594">
        <v>109.05</v>
      </c>
      <c r="Y594">
        <v>0</v>
      </c>
      <c r="Z594">
        <v>-56.03</v>
      </c>
      <c r="AA594">
        <v>126.64</v>
      </c>
      <c r="AB594">
        <v>6</v>
      </c>
      <c r="AC594">
        <v>69.52</v>
      </c>
      <c r="AD594">
        <v>69.52</v>
      </c>
      <c r="AE594" t="s">
        <v>8829</v>
      </c>
      <c r="AF594" t="s">
        <v>3810</v>
      </c>
      <c r="AG594" t="s">
        <v>3810</v>
      </c>
      <c r="AH594" t="s">
        <v>3811</v>
      </c>
      <c r="AI594" t="s">
        <v>469</v>
      </c>
      <c r="AJ594">
        <v>75</v>
      </c>
      <c r="AK594" t="s">
        <v>57</v>
      </c>
      <c r="AL594">
        <v>75017</v>
      </c>
      <c r="AM594" t="s">
        <v>55</v>
      </c>
      <c r="AN594" t="s">
        <v>55</v>
      </c>
      <c r="AO594" t="s">
        <v>55</v>
      </c>
      <c r="AS594" t="s">
        <v>343</v>
      </c>
      <c r="AT594">
        <v>0</v>
      </c>
      <c r="AU594">
        <v>0</v>
      </c>
      <c r="AV594">
        <v>0</v>
      </c>
      <c r="BB594">
        <v>0</v>
      </c>
      <c r="BC594">
        <v>0</v>
      </c>
      <c r="BD594" t="s">
        <v>60</v>
      </c>
      <c r="BE594" t="s">
        <v>2497</v>
      </c>
      <c r="BF594">
        <v>634333759</v>
      </c>
      <c r="BH594" t="s">
        <v>323</v>
      </c>
      <c r="BI594" t="s">
        <v>320</v>
      </c>
      <c r="BJ594" s="23">
        <v>0.39652777777777776</v>
      </c>
      <c r="BK594">
        <v>63.4</v>
      </c>
      <c r="BL594">
        <v>93.91</v>
      </c>
      <c r="BM594">
        <v>0</v>
      </c>
      <c r="BN594">
        <v>-48.25</v>
      </c>
      <c r="BO594">
        <v>109.06</v>
      </c>
      <c r="BP594" t="s">
        <v>60</v>
      </c>
      <c r="BQ594">
        <v>1.161210911</v>
      </c>
      <c r="BR594" t="s">
        <v>61</v>
      </c>
    </row>
    <row r="595" spans="1:70" x14ac:dyDescent="0.2">
      <c r="A595" s="19">
        <f t="shared" si="30"/>
        <v>7.4600000000000009</v>
      </c>
      <c r="B595" s="20">
        <v>3752</v>
      </c>
      <c r="D595" s="2" t="s">
        <v>1381</v>
      </c>
      <c r="E595" s="2" t="str">
        <f t="shared" si="31"/>
        <v>ST</v>
      </c>
      <c r="F595">
        <v>200720433</v>
      </c>
      <c r="G595">
        <v>202606</v>
      </c>
      <c r="H595" t="s">
        <v>52</v>
      </c>
      <c r="I595" t="s">
        <v>321</v>
      </c>
      <c r="J595" t="s">
        <v>322</v>
      </c>
      <c r="K595" t="s">
        <v>54</v>
      </c>
      <c r="L595" s="5">
        <v>46148</v>
      </c>
      <c r="M595" s="5">
        <v>46240</v>
      </c>
      <c r="N595" s="21">
        <v>872687040231</v>
      </c>
      <c r="P595" t="s">
        <v>326</v>
      </c>
      <c r="Q595" t="s">
        <v>326</v>
      </c>
      <c r="R595" t="s">
        <v>56</v>
      </c>
      <c r="S595" t="s">
        <v>327</v>
      </c>
      <c r="T595">
        <v>21</v>
      </c>
      <c r="U595" t="s">
        <v>57</v>
      </c>
      <c r="V595">
        <v>21320</v>
      </c>
      <c r="W595">
        <v>36.229999999999997</v>
      </c>
      <c r="X595">
        <v>4.3</v>
      </c>
      <c r="Y595">
        <v>0</v>
      </c>
      <c r="Z595">
        <v>-27.57</v>
      </c>
      <c r="AA595">
        <v>12.96</v>
      </c>
      <c r="AB595">
        <v>1</v>
      </c>
      <c r="AC595">
        <v>19.8</v>
      </c>
      <c r="AD595">
        <v>19.8</v>
      </c>
      <c r="AE595" t="s">
        <v>8830</v>
      </c>
      <c r="AF595" t="s">
        <v>3812</v>
      </c>
      <c r="AG595" t="s">
        <v>3812</v>
      </c>
      <c r="AH595" t="s">
        <v>3813</v>
      </c>
      <c r="AI595" t="s">
        <v>3814</v>
      </c>
      <c r="AJ595">
        <v>71</v>
      </c>
      <c r="AK595" t="s">
        <v>57</v>
      </c>
      <c r="AL595">
        <v>71200</v>
      </c>
      <c r="AM595" t="s">
        <v>55</v>
      </c>
      <c r="AN595" t="s">
        <v>55</v>
      </c>
      <c r="AO595" t="s">
        <v>55</v>
      </c>
      <c r="AS595" t="s">
        <v>343</v>
      </c>
      <c r="AT595">
        <v>0</v>
      </c>
      <c r="AU595">
        <v>0</v>
      </c>
      <c r="AV595">
        <v>0</v>
      </c>
      <c r="BB595">
        <v>0</v>
      </c>
      <c r="BC595">
        <v>0</v>
      </c>
      <c r="BD595" t="s">
        <v>60</v>
      </c>
      <c r="BE595" s="5" t="s">
        <v>2497</v>
      </c>
      <c r="BF595">
        <v>634333759</v>
      </c>
      <c r="BH595" t="s">
        <v>323</v>
      </c>
      <c r="BI595" t="s">
        <v>320</v>
      </c>
      <c r="BJ595" s="23">
        <v>0.39374999999999999</v>
      </c>
      <c r="BK595">
        <v>31.2</v>
      </c>
      <c r="BL595">
        <v>3.7</v>
      </c>
      <c r="BM595">
        <v>0</v>
      </c>
      <c r="BN595">
        <v>-23.74</v>
      </c>
      <c r="BO595">
        <v>11.16</v>
      </c>
      <c r="BP595" t="s">
        <v>60</v>
      </c>
      <c r="BQ595">
        <v>1.161210911</v>
      </c>
      <c r="BR595" t="s">
        <v>61</v>
      </c>
    </row>
    <row r="596" spans="1:70" x14ac:dyDescent="0.2">
      <c r="A596" s="19">
        <f t="shared" si="30"/>
        <v>13.14</v>
      </c>
      <c r="B596" s="20">
        <v>3752</v>
      </c>
      <c r="D596" s="2" t="s">
        <v>1381</v>
      </c>
      <c r="E596" s="2" t="str">
        <f t="shared" si="31"/>
        <v>ST</v>
      </c>
      <c r="F596">
        <v>200720433</v>
      </c>
      <c r="G596">
        <v>202606</v>
      </c>
      <c r="H596" t="s">
        <v>52</v>
      </c>
      <c r="I596" t="s">
        <v>321</v>
      </c>
      <c r="J596" t="s">
        <v>322</v>
      </c>
      <c r="K596" t="s">
        <v>54</v>
      </c>
      <c r="L596" s="5">
        <v>46271</v>
      </c>
      <c r="M596" s="5">
        <v>46332</v>
      </c>
      <c r="N596" s="21">
        <v>872830468974</v>
      </c>
      <c r="P596" t="s">
        <v>326</v>
      </c>
      <c r="Q596" t="s">
        <v>326</v>
      </c>
      <c r="R596" t="s">
        <v>56</v>
      </c>
      <c r="S596" t="s">
        <v>327</v>
      </c>
      <c r="T596">
        <v>21</v>
      </c>
      <c r="U596" t="s">
        <v>57</v>
      </c>
      <c r="V596">
        <v>21320</v>
      </c>
      <c r="W596">
        <v>63.39</v>
      </c>
      <c r="X596">
        <v>7.52</v>
      </c>
      <c r="Y596">
        <v>0</v>
      </c>
      <c r="Z596">
        <v>-48.25</v>
      </c>
      <c r="AA596">
        <v>22.66</v>
      </c>
      <c r="AB596">
        <v>3</v>
      </c>
      <c r="AC596">
        <v>56.98</v>
      </c>
      <c r="AD596">
        <v>56.98</v>
      </c>
      <c r="AE596" t="s">
        <v>8831</v>
      </c>
      <c r="AF596" t="s">
        <v>3815</v>
      </c>
      <c r="AG596" t="s">
        <v>3815</v>
      </c>
      <c r="AH596" t="s">
        <v>3816</v>
      </c>
      <c r="AI596" t="s">
        <v>3817</v>
      </c>
      <c r="AJ596">
        <v>44</v>
      </c>
      <c r="AK596" t="s">
        <v>57</v>
      </c>
      <c r="AL596">
        <v>44150</v>
      </c>
      <c r="AM596" t="s">
        <v>55</v>
      </c>
      <c r="AN596" t="s">
        <v>55</v>
      </c>
      <c r="AO596" t="s">
        <v>55</v>
      </c>
      <c r="AS596" t="s">
        <v>343</v>
      </c>
      <c r="AT596">
        <v>29</v>
      </c>
      <c r="AU596">
        <v>31</v>
      </c>
      <c r="AV596">
        <v>40</v>
      </c>
      <c r="BB596">
        <v>0</v>
      </c>
      <c r="BC596">
        <v>0</v>
      </c>
      <c r="BD596" t="s">
        <v>60</v>
      </c>
      <c r="BE596" t="s">
        <v>2497</v>
      </c>
      <c r="BF596">
        <v>634333759</v>
      </c>
      <c r="BH596" t="s">
        <v>323</v>
      </c>
      <c r="BI596" t="s">
        <v>320</v>
      </c>
      <c r="BJ596" s="23">
        <v>0.49791666666666667</v>
      </c>
      <c r="BK596">
        <v>55</v>
      </c>
      <c r="BL596">
        <v>6.52</v>
      </c>
      <c r="BM596">
        <v>0</v>
      </c>
      <c r="BN596">
        <v>-41.86</v>
      </c>
      <c r="BO596">
        <v>19.66</v>
      </c>
      <c r="BP596" t="s">
        <v>60</v>
      </c>
      <c r="BQ596">
        <v>1.1526181719999999</v>
      </c>
      <c r="BR596" t="s">
        <v>61</v>
      </c>
    </row>
    <row r="597" spans="1:70" x14ac:dyDescent="0.2">
      <c r="A597" s="19">
        <f t="shared" si="30"/>
        <v>9.8000000000000007</v>
      </c>
      <c r="B597" s="20">
        <v>3752</v>
      </c>
      <c r="D597" s="2" t="s">
        <v>1381</v>
      </c>
      <c r="E597" s="2" t="str">
        <f t="shared" si="31"/>
        <v>ST</v>
      </c>
      <c r="F597">
        <v>200720433</v>
      </c>
      <c r="G597">
        <v>202606</v>
      </c>
      <c r="H597" t="s">
        <v>52</v>
      </c>
      <c r="I597" t="s">
        <v>321</v>
      </c>
      <c r="J597" t="s">
        <v>322</v>
      </c>
      <c r="K597" t="s">
        <v>54</v>
      </c>
      <c r="L597">
        <v>46087</v>
      </c>
      <c r="M597">
        <v>46118</v>
      </c>
      <c r="N597" s="21">
        <v>872338514334</v>
      </c>
      <c r="P597" t="s">
        <v>326</v>
      </c>
      <c r="Q597" t="s">
        <v>326</v>
      </c>
      <c r="R597" t="s">
        <v>56</v>
      </c>
      <c r="S597" t="s">
        <v>327</v>
      </c>
      <c r="T597">
        <v>21</v>
      </c>
      <c r="U597" t="s">
        <v>57</v>
      </c>
      <c r="V597">
        <v>21320</v>
      </c>
      <c r="W597">
        <v>47.73</v>
      </c>
      <c r="X597">
        <v>5.66</v>
      </c>
      <c r="Y597">
        <v>0</v>
      </c>
      <c r="Z597">
        <v>-36.32</v>
      </c>
      <c r="AA597">
        <v>17.07</v>
      </c>
      <c r="AB597">
        <v>3</v>
      </c>
      <c r="AC597">
        <v>34.76</v>
      </c>
      <c r="AD597">
        <v>5.28</v>
      </c>
      <c r="AE597" t="s">
        <v>8832</v>
      </c>
      <c r="AF597" t="s">
        <v>3818</v>
      </c>
      <c r="AG597" t="s">
        <v>3819</v>
      </c>
      <c r="AH597" t="s">
        <v>3820</v>
      </c>
      <c r="AI597" t="s">
        <v>720</v>
      </c>
      <c r="AJ597">
        <v>77</v>
      </c>
      <c r="AK597" t="s">
        <v>57</v>
      </c>
      <c r="AL597">
        <v>77127</v>
      </c>
      <c r="AM597" t="s">
        <v>55</v>
      </c>
      <c r="AN597" t="s">
        <v>55</v>
      </c>
      <c r="AO597" t="s">
        <v>55</v>
      </c>
      <c r="AS597" t="s">
        <v>343</v>
      </c>
      <c r="AT597">
        <v>0</v>
      </c>
      <c r="AU597">
        <v>0</v>
      </c>
      <c r="AV597">
        <v>0</v>
      </c>
      <c r="BB597">
        <v>0</v>
      </c>
      <c r="BC597">
        <v>0</v>
      </c>
      <c r="BD597" t="s">
        <v>60</v>
      </c>
      <c r="BE597">
        <v>46240</v>
      </c>
      <c r="BF597">
        <v>634324015</v>
      </c>
      <c r="BH597" t="s">
        <v>323</v>
      </c>
      <c r="BI597" t="s">
        <v>320</v>
      </c>
      <c r="BJ597" s="23">
        <v>0.43402777777777779</v>
      </c>
      <c r="BK597">
        <v>41</v>
      </c>
      <c r="BL597">
        <v>4.8600000000000003</v>
      </c>
      <c r="BM597">
        <v>0</v>
      </c>
      <c r="BN597">
        <v>-31.2</v>
      </c>
      <c r="BO597">
        <v>14.66</v>
      </c>
      <c r="BP597" t="s">
        <v>60</v>
      </c>
      <c r="BQ597">
        <v>1.164090147</v>
      </c>
      <c r="BR597" t="s">
        <v>61</v>
      </c>
    </row>
    <row r="598" spans="1:70" x14ac:dyDescent="0.2">
      <c r="A598" s="19">
        <f t="shared" si="30"/>
        <v>5.7799999999999976</v>
      </c>
      <c r="B598" s="20">
        <v>3752</v>
      </c>
      <c r="D598" s="2" t="s">
        <v>1381</v>
      </c>
      <c r="E598" s="2" t="str">
        <f t="shared" si="31"/>
        <v>ST</v>
      </c>
      <c r="F598">
        <v>200720433</v>
      </c>
      <c r="G598">
        <v>202606</v>
      </c>
      <c r="H598" t="s">
        <v>52</v>
      </c>
      <c r="I598" t="s">
        <v>321</v>
      </c>
      <c r="J598" t="s">
        <v>322</v>
      </c>
      <c r="K598" t="s">
        <v>54</v>
      </c>
      <c r="L598">
        <v>46240</v>
      </c>
      <c r="M598">
        <v>46271</v>
      </c>
      <c r="N598" s="21">
        <v>872690581150</v>
      </c>
      <c r="P598" t="s">
        <v>326</v>
      </c>
      <c r="Q598" t="s">
        <v>326</v>
      </c>
      <c r="R598" t="s">
        <v>56</v>
      </c>
      <c r="S598" t="s">
        <v>327</v>
      </c>
      <c r="T598">
        <v>21</v>
      </c>
      <c r="U598" t="s">
        <v>57</v>
      </c>
      <c r="V598">
        <v>21320</v>
      </c>
      <c r="W598">
        <v>27.9</v>
      </c>
      <c r="X598">
        <v>3.3</v>
      </c>
      <c r="Y598">
        <v>0</v>
      </c>
      <c r="Z598">
        <v>-21.23</v>
      </c>
      <c r="AA598">
        <v>9.9600000000000009</v>
      </c>
      <c r="AB598">
        <v>1</v>
      </c>
      <c r="AC598">
        <v>7.7</v>
      </c>
      <c r="AD598">
        <v>7.7</v>
      </c>
      <c r="AE598" t="s">
        <v>1474</v>
      </c>
      <c r="AF598" t="s">
        <v>531</v>
      </c>
      <c r="AG598" t="s">
        <v>531</v>
      </c>
      <c r="AH598" t="s">
        <v>532</v>
      </c>
      <c r="AI598" t="s">
        <v>533</v>
      </c>
      <c r="AJ598">
        <v>45</v>
      </c>
      <c r="AK598" t="s">
        <v>57</v>
      </c>
      <c r="AL598">
        <v>45130</v>
      </c>
      <c r="AM598" t="s">
        <v>55</v>
      </c>
      <c r="AN598" t="s">
        <v>55</v>
      </c>
      <c r="AO598" t="s">
        <v>55</v>
      </c>
      <c r="AS598" t="s">
        <v>342</v>
      </c>
      <c r="AT598">
        <v>15</v>
      </c>
      <c r="AU598">
        <v>30</v>
      </c>
      <c r="AV598">
        <v>39</v>
      </c>
      <c r="BB598">
        <v>0</v>
      </c>
      <c r="BC598">
        <v>0</v>
      </c>
      <c r="BD598" t="s">
        <v>60</v>
      </c>
      <c r="BE598" s="5" t="s">
        <v>2497</v>
      </c>
      <c r="BF598">
        <v>634333759</v>
      </c>
      <c r="BH598" t="s">
        <v>323</v>
      </c>
      <c r="BI598" t="s">
        <v>320</v>
      </c>
      <c r="BJ598" s="23">
        <v>0.39930555555555558</v>
      </c>
      <c r="BK598">
        <v>24.2</v>
      </c>
      <c r="BL598">
        <v>2.86</v>
      </c>
      <c r="BM598">
        <v>0</v>
      </c>
      <c r="BN598">
        <v>-18.420000000000002</v>
      </c>
      <c r="BO598">
        <v>8.64</v>
      </c>
      <c r="BP598" t="s">
        <v>60</v>
      </c>
      <c r="BQ598">
        <v>1.1527377519999999</v>
      </c>
      <c r="BR598" t="s">
        <v>61</v>
      </c>
    </row>
    <row r="599" spans="1:70" x14ac:dyDescent="0.2">
      <c r="A599" s="19">
        <f t="shared" si="30"/>
        <v>16.830000000000005</v>
      </c>
      <c r="B599" s="20">
        <v>3752</v>
      </c>
      <c r="D599" s="2" t="s">
        <v>1381</v>
      </c>
      <c r="E599" s="2" t="str">
        <f t="shared" si="31"/>
        <v>ST</v>
      </c>
      <c r="F599">
        <v>200720433</v>
      </c>
      <c r="G599">
        <v>202606</v>
      </c>
      <c r="H599" t="s">
        <v>52</v>
      </c>
      <c r="I599" t="s">
        <v>321</v>
      </c>
      <c r="J599" t="s">
        <v>322</v>
      </c>
      <c r="K599" t="s">
        <v>54</v>
      </c>
      <c r="L599" s="5">
        <v>46301</v>
      </c>
      <c r="M599">
        <v>46332</v>
      </c>
      <c r="N599" s="21">
        <v>872881871663</v>
      </c>
      <c r="P599" t="s">
        <v>326</v>
      </c>
      <c r="Q599" t="s">
        <v>326</v>
      </c>
      <c r="R599" t="s">
        <v>56</v>
      </c>
      <c r="S599" t="s">
        <v>327</v>
      </c>
      <c r="T599">
        <v>21</v>
      </c>
      <c r="U599" t="s">
        <v>57</v>
      </c>
      <c r="V599">
        <v>21320</v>
      </c>
      <c r="W599">
        <v>81.31</v>
      </c>
      <c r="X599">
        <v>109.43</v>
      </c>
      <c r="Y599">
        <v>0</v>
      </c>
      <c r="Z599">
        <v>-61.87</v>
      </c>
      <c r="AA599">
        <v>128.87</v>
      </c>
      <c r="AB599">
        <v>7</v>
      </c>
      <c r="AC599">
        <v>81.400000000000006</v>
      </c>
      <c r="AD599">
        <v>81.400000000000006</v>
      </c>
      <c r="AE599" t="s">
        <v>8833</v>
      </c>
      <c r="AF599" t="s">
        <v>3821</v>
      </c>
      <c r="AG599" t="s">
        <v>3821</v>
      </c>
      <c r="AH599" t="s">
        <v>3822</v>
      </c>
      <c r="AI599" t="s">
        <v>833</v>
      </c>
      <c r="AJ599">
        <v>56</v>
      </c>
      <c r="AK599" t="s">
        <v>57</v>
      </c>
      <c r="AL599">
        <v>56300</v>
      </c>
      <c r="AM599" t="s">
        <v>55</v>
      </c>
      <c r="AN599" t="s">
        <v>55</v>
      </c>
      <c r="AO599" t="s">
        <v>55</v>
      </c>
      <c r="AS599" t="s">
        <v>343</v>
      </c>
      <c r="AT599">
        <v>0</v>
      </c>
      <c r="AU599">
        <v>0</v>
      </c>
      <c r="AV599">
        <v>0</v>
      </c>
      <c r="BB599">
        <v>0</v>
      </c>
      <c r="BC599">
        <v>0</v>
      </c>
      <c r="BD599" t="s">
        <v>60</v>
      </c>
      <c r="BE599" t="s">
        <v>2497</v>
      </c>
      <c r="BF599">
        <v>634333759</v>
      </c>
      <c r="BH599" t="s">
        <v>323</v>
      </c>
      <c r="BI599" t="s">
        <v>320</v>
      </c>
      <c r="BJ599" s="23">
        <v>0.45</v>
      </c>
      <c r="BK599">
        <v>70.400000000000006</v>
      </c>
      <c r="BL599">
        <v>94.75</v>
      </c>
      <c r="BM599">
        <v>0</v>
      </c>
      <c r="BN599">
        <v>-53.57</v>
      </c>
      <c r="BO599">
        <v>111.58</v>
      </c>
      <c r="BP599" t="s">
        <v>60</v>
      </c>
      <c r="BQ599">
        <v>1.1549344580000001</v>
      </c>
      <c r="BR599" t="s">
        <v>61</v>
      </c>
    </row>
    <row r="600" spans="1:70" x14ac:dyDescent="0.2">
      <c r="A600" s="19">
        <f t="shared" si="30"/>
        <v>8.4599999999999973</v>
      </c>
      <c r="B600" s="20">
        <v>3752</v>
      </c>
      <c r="D600" s="2" t="s">
        <v>1381</v>
      </c>
      <c r="E600" s="2" t="str">
        <f t="shared" si="31"/>
        <v>ST</v>
      </c>
      <c r="F600">
        <v>200720433</v>
      </c>
      <c r="G600">
        <v>202606</v>
      </c>
      <c r="H600" t="s">
        <v>52</v>
      </c>
      <c r="I600" t="s">
        <v>321</v>
      </c>
      <c r="J600" t="s">
        <v>322</v>
      </c>
      <c r="K600" t="s">
        <v>54</v>
      </c>
      <c r="L600" s="5">
        <v>46148</v>
      </c>
      <c r="M600">
        <v>46240</v>
      </c>
      <c r="N600" s="21">
        <v>872690164753</v>
      </c>
      <c r="P600" t="s">
        <v>326</v>
      </c>
      <c r="Q600" t="s">
        <v>326</v>
      </c>
      <c r="R600" t="s">
        <v>56</v>
      </c>
      <c r="S600" t="s">
        <v>327</v>
      </c>
      <c r="T600">
        <v>21</v>
      </c>
      <c r="U600" t="s">
        <v>57</v>
      </c>
      <c r="V600">
        <v>21320</v>
      </c>
      <c r="W600">
        <v>41.11</v>
      </c>
      <c r="X600">
        <v>4.88</v>
      </c>
      <c r="Y600">
        <v>0</v>
      </c>
      <c r="Z600">
        <v>-31.28</v>
      </c>
      <c r="AA600">
        <v>14.7</v>
      </c>
      <c r="AB600">
        <v>2</v>
      </c>
      <c r="AC600">
        <v>25.74</v>
      </c>
      <c r="AD600">
        <v>25.74</v>
      </c>
      <c r="AE600" t="s">
        <v>1568</v>
      </c>
      <c r="AF600" t="s">
        <v>3823</v>
      </c>
      <c r="AG600" t="s">
        <v>3824</v>
      </c>
      <c r="AH600" t="s">
        <v>1150</v>
      </c>
      <c r="AI600" t="s">
        <v>1151</v>
      </c>
      <c r="AJ600">
        <v>83</v>
      </c>
      <c r="AK600" t="s">
        <v>57</v>
      </c>
      <c r="AL600">
        <v>83160</v>
      </c>
      <c r="AM600" t="s">
        <v>55</v>
      </c>
      <c r="AN600" t="s">
        <v>55</v>
      </c>
      <c r="AO600" t="s">
        <v>55</v>
      </c>
      <c r="AS600" t="s">
        <v>343</v>
      </c>
      <c r="AT600">
        <v>20</v>
      </c>
      <c r="AU600">
        <v>31</v>
      </c>
      <c r="AV600">
        <v>39</v>
      </c>
      <c r="BB600">
        <v>0</v>
      </c>
      <c r="BC600">
        <v>0</v>
      </c>
      <c r="BD600" t="s">
        <v>60</v>
      </c>
      <c r="BE600" t="s">
        <v>2497</v>
      </c>
      <c r="BF600">
        <v>634333759</v>
      </c>
      <c r="BH600" t="s">
        <v>323</v>
      </c>
      <c r="BI600" t="s">
        <v>320</v>
      </c>
      <c r="BJ600" s="23">
        <v>0.49166666666666664</v>
      </c>
      <c r="BK600">
        <v>35.4</v>
      </c>
      <c r="BL600">
        <v>4.2</v>
      </c>
      <c r="BM600">
        <v>0</v>
      </c>
      <c r="BN600">
        <v>-26.94</v>
      </c>
      <c r="BO600">
        <v>12.66</v>
      </c>
      <c r="BP600" t="s">
        <v>60</v>
      </c>
      <c r="BQ600">
        <v>1.161210911</v>
      </c>
      <c r="BR600" t="s">
        <v>61</v>
      </c>
    </row>
    <row r="601" spans="1:70" x14ac:dyDescent="0.2">
      <c r="A601" s="19">
        <f t="shared" si="30"/>
        <v>7.120000000000001</v>
      </c>
      <c r="B601" s="20">
        <v>3752</v>
      </c>
      <c r="D601" s="2" t="s">
        <v>1381</v>
      </c>
      <c r="E601" s="2" t="str">
        <f t="shared" si="31"/>
        <v>ST</v>
      </c>
      <c r="F601">
        <v>200720433</v>
      </c>
      <c r="G601">
        <v>202606</v>
      </c>
      <c r="H601" t="s">
        <v>52</v>
      </c>
      <c r="I601" t="s">
        <v>321</v>
      </c>
      <c r="J601" t="s">
        <v>322</v>
      </c>
      <c r="K601" t="s">
        <v>54</v>
      </c>
      <c r="L601" s="5" t="s">
        <v>3825</v>
      </c>
      <c r="M601" s="5" t="s">
        <v>3826</v>
      </c>
      <c r="N601" s="21">
        <v>873140768591</v>
      </c>
      <c r="P601" t="s">
        <v>326</v>
      </c>
      <c r="Q601" t="s">
        <v>326</v>
      </c>
      <c r="R601" t="s">
        <v>56</v>
      </c>
      <c r="S601" t="s">
        <v>327</v>
      </c>
      <c r="T601">
        <v>21</v>
      </c>
      <c r="U601" t="s">
        <v>57</v>
      </c>
      <c r="V601">
        <v>21320</v>
      </c>
      <c r="W601">
        <v>34.58</v>
      </c>
      <c r="X601">
        <v>4.1100000000000003</v>
      </c>
      <c r="Y601">
        <v>0</v>
      </c>
      <c r="Z601">
        <v>-26.32</v>
      </c>
      <c r="AA601">
        <v>12.37</v>
      </c>
      <c r="AB601">
        <v>1</v>
      </c>
      <c r="AC601">
        <v>17.600000000000001</v>
      </c>
      <c r="AD601">
        <v>17.600000000000001</v>
      </c>
      <c r="AE601" t="s">
        <v>8834</v>
      </c>
      <c r="AF601" t="s">
        <v>3827</v>
      </c>
      <c r="AG601" t="s">
        <v>3828</v>
      </c>
      <c r="AH601" t="s">
        <v>3829</v>
      </c>
      <c r="AI601" t="s">
        <v>3830</v>
      </c>
      <c r="AJ601">
        <v>16</v>
      </c>
      <c r="AK601" t="s">
        <v>57</v>
      </c>
      <c r="AL601">
        <v>16300</v>
      </c>
      <c r="AM601" t="s">
        <v>55</v>
      </c>
      <c r="AN601" t="s">
        <v>55</v>
      </c>
      <c r="AO601" t="s">
        <v>55</v>
      </c>
      <c r="AS601" t="s">
        <v>343</v>
      </c>
      <c r="AT601">
        <v>0</v>
      </c>
      <c r="AU601">
        <v>0</v>
      </c>
      <c r="AV601">
        <v>0</v>
      </c>
      <c r="BB601">
        <v>0</v>
      </c>
      <c r="BC601">
        <v>0</v>
      </c>
      <c r="BD601" t="s">
        <v>60</v>
      </c>
      <c r="BE601" t="s">
        <v>3831</v>
      </c>
      <c r="BF601">
        <v>634343823</v>
      </c>
      <c r="BH601" t="s">
        <v>323</v>
      </c>
      <c r="BI601" t="s">
        <v>320</v>
      </c>
      <c r="BJ601" s="23">
        <v>0.47083333333333333</v>
      </c>
      <c r="BK601">
        <v>29.8</v>
      </c>
      <c r="BL601">
        <v>3.54</v>
      </c>
      <c r="BM601">
        <v>0</v>
      </c>
      <c r="BN601">
        <v>-22.68</v>
      </c>
      <c r="BO601">
        <v>10.66</v>
      </c>
      <c r="BP601" t="s">
        <v>60</v>
      </c>
      <c r="BQ601">
        <v>1.160362033</v>
      </c>
      <c r="BR601" t="s">
        <v>61</v>
      </c>
    </row>
    <row r="602" spans="1:70" x14ac:dyDescent="0.2">
      <c r="A602" s="19">
        <f t="shared" si="30"/>
        <v>10.129999999999995</v>
      </c>
      <c r="B602" s="20">
        <v>3752</v>
      </c>
      <c r="D602" s="2" t="s">
        <v>1381</v>
      </c>
      <c r="E602" s="2" t="str">
        <f t="shared" si="31"/>
        <v>ST</v>
      </c>
      <c r="F602">
        <v>200720433</v>
      </c>
      <c r="G602">
        <v>202606</v>
      </c>
      <c r="H602" t="s">
        <v>52</v>
      </c>
      <c r="I602" t="s">
        <v>321</v>
      </c>
      <c r="J602" t="s">
        <v>322</v>
      </c>
      <c r="K602" t="s">
        <v>54</v>
      </c>
      <c r="L602">
        <v>46240</v>
      </c>
      <c r="M602">
        <v>46301</v>
      </c>
      <c r="N602" s="21">
        <v>872698584140</v>
      </c>
      <c r="P602" t="s">
        <v>326</v>
      </c>
      <c r="Q602" t="s">
        <v>326</v>
      </c>
      <c r="R602" t="s">
        <v>56</v>
      </c>
      <c r="S602" t="s">
        <v>327</v>
      </c>
      <c r="T602">
        <v>21</v>
      </c>
      <c r="U602" t="s">
        <v>57</v>
      </c>
      <c r="V602">
        <v>21320</v>
      </c>
      <c r="W602">
        <v>48.88</v>
      </c>
      <c r="X602">
        <v>5.8</v>
      </c>
      <c r="Y602">
        <v>0</v>
      </c>
      <c r="Z602">
        <v>-37.200000000000003</v>
      </c>
      <c r="AA602">
        <v>17.48</v>
      </c>
      <c r="AB602">
        <v>2</v>
      </c>
      <c r="AC602">
        <v>36.08</v>
      </c>
      <c r="AD602">
        <v>36.08</v>
      </c>
      <c r="AE602" t="s">
        <v>1459</v>
      </c>
      <c r="AF602" t="s">
        <v>3832</v>
      </c>
      <c r="AG602" t="s">
        <v>3832</v>
      </c>
      <c r="AH602" t="s">
        <v>3833</v>
      </c>
      <c r="AI602" t="s">
        <v>2119</v>
      </c>
      <c r="AJ602">
        <v>84</v>
      </c>
      <c r="AK602" t="s">
        <v>57</v>
      </c>
      <c r="AL602">
        <v>84110</v>
      </c>
      <c r="AM602" t="s">
        <v>55</v>
      </c>
      <c r="AN602" t="s">
        <v>55</v>
      </c>
      <c r="AO602" t="s">
        <v>55</v>
      </c>
      <c r="AS602" t="s">
        <v>343</v>
      </c>
      <c r="AT602">
        <v>26</v>
      </c>
      <c r="AU602">
        <v>31</v>
      </c>
      <c r="AV602">
        <v>40</v>
      </c>
      <c r="BB602">
        <v>0</v>
      </c>
      <c r="BC602">
        <v>0</v>
      </c>
      <c r="BD602" t="s">
        <v>60</v>
      </c>
      <c r="BE602" t="s">
        <v>2497</v>
      </c>
      <c r="BF602">
        <v>634333759</v>
      </c>
      <c r="BH602" t="s">
        <v>323</v>
      </c>
      <c r="BI602" t="s">
        <v>320</v>
      </c>
      <c r="BJ602" s="23">
        <v>0.52569444444444446</v>
      </c>
      <c r="BK602">
        <v>42.4</v>
      </c>
      <c r="BL602">
        <v>5.03</v>
      </c>
      <c r="BM602">
        <v>0</v>
      </c>
      <c r="BN602">
        <v>-32.270000000000003</v>
      </c>
      <c r="BO602">
        <v>15.16</v>
      </c>
      <c r="BP602" t="s">
        <v>60</v>
      </c>
      <c r="BQ602">
        <v>1.1527377519999999</v>
      </c>
      <c r="BR602" t="s">
        <v>61</v>
      </c>
    </row>
    <row r="603" spans="1:70" x14ac:dyDescent="0.2">
      <c r="A603" s="19">
        <f t="shared" si="30"/>
        <v>14.150000000000006</v>
      </c>
      <c r="B603" s="20">
        <v>3752</v>
      </c>
      <c r="D603" s="2" t="s">
        <v>1381</v>
      </c>
      <c r="E603" s="2" t="str">
        <f t="shared" si="31"/>
        <v>ST</v>
      </c>
      <c r="F603">
        <v>200720433</v>
      </c>
      <c r="G603">
        <v>202606</v>
      </c>
      <c r="H603" t="s">
        <v>52</v>
      </c>
      <c r="I603" t="s">
        <v>321</v>
      </c>
      <c r="J603" t="s">
        <v>322</v>
      </c>
      <c r="K603" t="s">
        <v>54</v>
      </c>
      <c r="L603" s="5" t="s">
        <v>2039</v>
      </c>
      <c r="M603">
        <v>46028</v>
      </c>
      <c r="N603" s="21">
        <v>872382030837</v>
      </c>
      <c r="P603" t="s">
        <v>326</v>
      </c>
      <c r="Q603" t="s">
        <v>326</v>
      </c>
      <c r="R603" t="s">
        <v>56</v>
      </c>
      <c r="S603" t="s">
        <v>327</v>
      </c>
      <c r="T603">
        <v>21</v>
      </c>
      <c r="U603" t="s">
        <v>57</v>
      </c>
      <c r="V603">
        <v>21320</v>
      </c>
      <c r="W603">
        <v>68.89</v>
      </c>
      <c r="X603">
        <v>7.33</v>
      </c>
      <c r="Y603">
        <v>0</v>
      </c>
      <c r="Z603">
        <v>-52.43</v>
      </c>
      <c r="AA603">
        <v>23.8</v>
      </c>
      <c r="AB603">
        <v>4</v>
      </c>
      <c r="AC603">
        <v>63.8</v>
      </c>
      <c r="AD603">
        <v>17.600000000000001</v>
      </c>
      <c r="AE603" t="s">
        <v>8835</v>
      </c>
      <c r="AF603" t="s">
        <v>3834</v>
      </c>
      <c r="AG603" t="s">
        <v>3834</v>
      </c>
      <c r="AH603" t="s">
        <v>3835</v>
      </c>
      <c r="AI603" t="s">
        <v>767</v>
      </c>
      <c r="AJ603">
        <v>34</v>
      </c>
      <c r="AK603" t="s">
        <v>57</v>
      </c>
      <c r="AL603">
        <v>34130</v>
      </c>
      <c r="AM603" t="s">
        <v>55</v>
      </c>
      <c r="AN603" t="s">
        <v>55</v>
      </c>
      <c r="AO603" t="s">
        <v>55</v>
      </c>
      <c r="AS603" t="s">
        <v>343</v>
      </c>
      <c r="AT603">
        <v>0</v>
      </c>
      <c r="AU603">
        <v>0</v>
      </c>
      <c r="AV603">
        <v>0</v>
      </c>
      <c r="BB603">
        <v>0</v>
      </c>
      <c r="BC603">
        <v>0</v>
      </c>
      <c r="BD603" t="s">
        <v>60</v>
      </c>
      <c r="BE603">
        <v>46240</v>
      </c>
      <c r="BF603">
        <v>634324015</v>
      </c>
      <c r="BH603" t="s">
        <v>323</v>
      </c>
      <c r="BI603" t="s">
        <v>320</v>
      </c>
      <c r="BJ603" s="23">
        <v>0.44861111111111113</v>
      </c>
      <c r="BK603">
        <v>59.2</v>
      </c>
      <c r="BL603">
        <v>6.3</v>
      </c>
      <c r="BM603">
        <v>0</v>
      </c>
      <c r="BN603">
        <v>-45.05</v>
      </c>
      <c r="BO603">
        <v>20.45</v>
      </c>
      <c r="BP603" t="s">
        <v>60</v>
      </c>
      <c r="BQ603">
        <v>1.163724384</v>
      </c>
      <c r="BR603" t="s">
        <v>61</v>
      </c>
    </row>
    <row r="604" spans="1:70" x14ac:dyDescent="0.2">
      <c r="A604" s="19">
        <f t="shared" ref="A604:A665" si="32">BK604+BN604</f>
        <v>16.159999999999997</v>
      </c>
      <c r="B604" s="20">
        <v>3752</v>
      </c>
      <c r="D604" s="2" t="s">
        <v>1381</v>
      </c>
      <c r="E604" s="2" t="str">
        <f t="shared" si="31"/>
        <v>ST</v>
      </c>
      <c r="F604">
        <v>200720433</v>
      </c>
      <c r="G604">
        <v>202606</v>
      </c>
      <c r="H604" t="s">
        <v>52</v>
      </c>
      <c r="I604" t="s">
        <v>321</v>
      </c>
      <c r="J604" t="s">
        <v>322</v>
      </c>
      <c r="K604" t="s">
        <v>54</v>
      </c>
      <c r="L604">
        <v>46240</v>
      </c>
      <c r="M604">
        <v>46271</v>
      </c>
      <c r="N604" s="21">
        <v>872765599680</v>
      </c>
      <c r="P604" t="s">
        <v>326</v>
      </c>
      <c r="Q604" t="s">
        <v>326</v>
      </c>
      <c r="R604" t="s">
        <v>56</v>
      </c>
      <c r="S604" t="s">
        <v>327</v>
      </c>
      <c r="T604">
        <v>21</v>
      </c>
      <c r="U604" t="s">
        <v>57</v>
      </c>
      <c r="V604">
        <v>21320</v>
      </c>
      <c r="W604">
        <v>77.930000000000007</v>
      </c>
      <c r="X604">
        <v>108.83</v>
      </c>
      <c r="Y604">
        <v>0</v>
      </c>
      <c r="Z604">
        <v>-59.3</v>
      </c>
      <c r="AA604">
        <v>127.46</v>
      </c>
      <c r="AB604">
        <v>6</v>
      </c>
      <c r="AC604">
        <v>76.34</v>
      </c>
      <c r="AD604">
        <v>76.34</v>
      </c>
      <c r="AE604" t="s">
        <v>8836</v>
      </c>
      <c r="AF604" t="s">
        <v>3836</v>
      </c>
      <c r="AG604" t="s">
        <v>3836</v>
      </c>
      <c r="AH604" t="s">
        <v>3837</v>
      </c>
      <c r="AI604" t="s">
        <v>3838</v>
      </c>
      <c r="AJ604">
        <v>56</v>
      </c>
      <c r="AK604" t="s">
        <v>57</v>
      </c>
      <c r="AL604">
        <v>56400</v>
      </c>
      <c r="AM604" t="s">
        <v>55</v>
      </c>
      <c r="AN604" t="s">
        <v>55</v>
      </c>
      <c r="AO604" t="s">
        <v>55</v>
      </c>
      <c r="AS604" t="s">
        <v>343</v>
      </c>
      <c r="AT604">
        <v>0</v>
      </c>
      <c r="AU604">
        <v>0</v>
      </c>
      <c r="AV604">
        <v>0</v>
      </c>
      <c r="BB604">
        <v>0</v>
      </c>
      <c r="BC604">
        <v>0</v>
      </c>
      <c r="BD604" t="s">
        <v>60</v>
      </c>
      <c r="BE604" t="s">
        <v>2497</v>
      </c>
      <c r="BF604">
        <v>634333759</v>
      </c>
      <c r="BH604" t="s">
        <v>323</v>
      </c>
      <c r="BI604" t="s">
        <v>320</v>
      </c>
      <c r="BJ604" s="23">
        <v>0.6</v>
      </c>
      <c r="BK604">
        <v>67.599999999999994</v>
      </c>
      <c r="BL604">
        <v>94.41</v>
      </c>
      <c r="BM604">
        <v>0</v>
      </c>
      <c r="BN604">
        <v>-51.44</v>
      </c>
      <c r="BO604">
        <v>110.57</v>
      </c>
      <c r="BP604" t="s">
        <v>60</v>
      </c>
      <c r="BQ604">
        <v>1.1527377519999999</v>
      </c>
      <c r="BR604" t="s">
        <v>61</v>
      </c>
    </row>
    <row r="605" spans="1:70" x14ac:dyDescent="0.2">
      <c r="A605" s="19">
        <f t="shared" si="32"/>
        <v>8.129999999999999</v>
      </c>
      <c r="B605" s="20">
        <v>3752</v>
      </c>
      <c r="D605" s="2" t="s">
        <v>1381</v>
      </c>
      <c r="E605" s="2" t="str">
        <f t="shared" si="31"/>
        <v>ST</v>
      </c>
      <c r="F605">
        <v>200720433</v>
      </c>
      <c r="G605">
        <v>202606</v>
      </c>
      <c r="H605" t="s">
        <v>52</v>
      </c>
      <c r="I605" t="s">
        <v>321</v>
      </c>
      <c r="J605" t="s">
        <v>322</v>
      </c>
      <c r="K605" t="s">
        <v>54</v>
      </c>
      <c r="L605" s="5">
        <v>46148</v>
      </c>
      <c r="M605" s="5">
        <v>46240</v>
      </c>
      <c r="N605" s="21">
        <v>872690234250</v>
      </c>
      <c r="P605" t="s">
        <v>326</v>
      </c>
      <c r="Q605" t="s">
        <v>326</v>
      </c>
      <c r="R605" t="s">
        <v>56</v>
      </c>
      <c r="S605" t="s">
        <v>327</v>
      </c>
      <c r="T605">
        <v>21</v>
      </c>
      <c r="U605" t="s">
        <v>57</v>
      </c>
      <c r="V605">
        <v>21320</v>
      </c>
      <c r="W605">
        <v>39.479999999999997</v>
      </c>
      <c r="X605">
        <v>4.68</v>
      </c>
      <c r="Y605">
        <v>0</v>
      </c>
      <c r="Z605">
        <v>-30.04</v>
      </c>
      <c r="AA605">
        <v>14.12</v>
      </c>
      <c r="AB605">
        <v>2</v>
      </c>
      <c r="AC605">
        <v>24.2</v>
      </c>
      <c r="AD605">
        <v>24.2</v>
      </c>
      <c r="AE605" t="s">
        <v>8837</v>
      </c>
      <c r="AF605" t="s">
        <v>3839</v>
      </c>
      <c r="AG605" t="s">
        <v>3839</v>
      </c>
      <c r="AH605" t="s">
        <v>1796</v>
      </c>
      <c r="AI605" t="s">
        <v>730</v>
      </c>
      <c r="AJ605">
        <v>35</v>
      </c>
      <c r="AK605" t="s">
        <v>57</v>
      </c>
      <c r="AL605">
        <v>35000</v>
      </c>
      <c r="AM605" t="s">
        <v>55</v>
      </c>
      <c r="AN605" t="s">
        <v>55</v>
      </c>
      <c r="AO605" t="s">
        <v>55</v>
      </c>
      <c r="AS605" t="s">
        <v>343</v>
      </c>
      <c r="AT605">
        <v>0</v>
      </c>
      <c r="AU605">
        <v>0</v>
      </c>
      <c r="AV605">
        <v>0</v>
      </c>
      <c r="BB605">
        <v>0</v>
      </c>
      <c r="BC605">
        <v>0</v>
      </c>
      <c r="BD605" t="s">
        <v>60</v>
      </c>
      <c r="BE605" t="s">
        <v>2497</v>
      </c>
      <c r="BF605">
        <v>634333759</v>
      </c>
      <c r="BH605" t="s">
        <v>323</v>
      </c>
      <c r="BI605" t="s">
        <v>320</v>
      </c>
      <c r="BJ605" s="23">
        <v>0.40763888888888888</v>
      </c>
      <c r="BK605">
        <v>34</v>
      </c>
      <c r="BL605">
        <v>4.03</v>
      </c>
      <c r="BM605">
        <v>0</v>
      </c>
      <c r="BN605">
        <v>-25.87</v>
      </c>
      <c r="BO605">
        <v>12.16</v>
      </c>
      <c r="BP605" t="s">
        <v>60</v>
      </c>
      <c r="BQ605">
        <v>1.161210911</v>
      </c>
      <c r="BR605" t="s">
        <v>61</v>
      </c>
    </row>
    <row r="606" spans="1:70" x14ac:dyDescent="0.2">
      <c r="A606" s="19">
        <f t="shared" si="32"/>
        <v>9.4600000000000009</v>
      </c>
      <c r="B606" s="20">
        <v>3752</v>
      </c>
      <c r="D606" s="2" t="s">
        <v>1381</v>
      </c>
      <c r="E606" s="2" t="str">
        <f t="shared" si="31"/>
        <v>ST</v>
      </c>
      <c r="F606">
        <v>200720433</v>
      </c>
      <c r="G606">
        <v>202606</v>
      </c>
      <c r="H606" t="s">
        <v>52</v>
      </c>
      <c r="I606" t="s">
        <v>321</v>
      </c>
      <c r="J606" t="s">
        <v>322</v>
      </c>
      <c r="K606" t="s">
        <v>54</v>
      </c>
      <c r="L606">
        <v>46118</v>
      </c>
      <c r="M606">
        <v>46148</v>
      </c>
      <c r="N606" s="21">
        <v>872640780692</v>
      </c>
      <c r="P606" t="s">
        <v>326</v>
      </c>
      <c r="Q606" t="s">
        <v>326</v>
      </c>
      <c r="R606" t="s">
        <v>56</v>
      </c>
      <c r="S606" t="s">
        <v>327</v>
      </c>
      <c r="T606">
        <v>21</v>
      </c>
      <c r="U606" t="s">
        <v>57</v>
      </c>
      <c r="V606">
        <v>21320</v>
      </c>
      <c r="W606">
        <v>46.09</v>
      </c>
      <c r="X606">
        <v>5.46</v>
      </c>
      <c r="Y606">
        <v>0</v>
      </c>
      <c r="Z606">
        <v>-35.08</v>
      </c>
      <c r="AA606">
        <v>16.47</v>
      </c>
      <c r="AB606">
        <v>2</v>
      </c>
      <c r="AC606">
        <v>33</v>
      </c>
      <c r="AD606">
        <v>33</v>
      </c>
      <c r="AE606" t="s">
        <v>8838</v>
      </c>
      <c r="AF606" t="s">
        <v>3840</v>
      </c>
      <c r="AG606" t="s">
        <v>3840</v>
      </c>
      <c r="AH606" t="s">
        <v>3841</v>
      </c>
      <c r="AI606" t="s">
        <v>418</v>
      </c>
      <c r="AJ606">
        <v>75</v>
      </c>
      <c r="AK606" t="s">
        <v>57</v>
      </c>
      <c r="AL606">
        <v>75015</v>
      </c>
      <c r="AM606" t="s">
        <v>55</v>
      </c>
      <c r="AN606" t="s">
        <v>55</v>
      </c>
      <c r="AO606" t="s">
        <v>55</v>
      </c>
      <c r="AS606" t="s">
        <v>343</v>
      </c>
      <c r="AT606">
        <v>20</v>
      </c>
      <c r="AU606">
        <v>31</v>
      </c>
      <c r="AV606">
        <v>40</v>
      </c>
      <c r="BB606">
        <v>0</v>
      </c>
      <c r="BC606">
        <v>0</v>
      </c>
      <c r="BD606" t="s">
        <v>60</v>
      </c>
      <c r="BE606" t="s">
        <v>2497</v>
      </c>
      <c r="BF606">
        <v>634333759</v>
      </c>
      <c r="BH606" t="s">
        <v>323</v>
      </c>
      <c r="BI606" t="s">
        <v>320</v>
      </c>
      <c r="BJ606" s="23">
        <v>0.45069444444444445</v>
      </c>
      <c r="BK606">
        <v>39.6</v>
      </c>
      <c r="BL606">
        <v>4.6900000000000004</v>
      </c>
      <c r="BM606">
        <v>0</v>
      </c>
      <c r="BN606">
        <v>-30.14</v>
      </c>
      <c r="BO606">
        <v>14.15</v>
      </c>
      <c r="BP606" t="s">
        <v>60</v>
      </c>
      <c r="BQ606">
        <v>1.163778556</v>
      </c>
      <c r="BR606" t="s">
        <v>61</v>
      </c>
    </row>
    <row r="607" spans="1:70" x14ac:dyDescent="0.2">
      <c r="A607" s="19">
        <f t="shared" si="32"/>
        <v>17.829999999999991</v>
      </c>
      <c r="B607" s="20">
        <v>3752</v>
      </c>
      <c r="D607" s="2" t="s">
        <v>1381</v>
      </c>
      <c r="E607" s="2" t="str">
        <f t="shared" si="31"/>
        <v>ST</v>
      </c>
      <c r="F607">
        <v>200720433</v>
      </c>
      <c r="G607">
        <v>202606</v>
      </c>
      <c r="H607" t="s">
        <v>52</v>
      </c>
      <c r="I607" t="s">
        <v>321</v>
      </c>
      <c r="J607" t="s">
        <v>322</v>
      </c>
      <c r="K607" t="s">
        <v>54</v>
      </c>
      <c r="L607">
        <v>46301</v>
      </c>
      <c r="M607">
        <v>46332</v>
      </c>
      <c r="N607" s="21">
        <v>872881984151</v>
      </c>
      <c r="P607" t="s">
        <v>326</v>
      </c>
      <c r="Q607" t="s">
        <v>326</v>
      </c>
      <c r="R607" t="s">
        <v>56</v>
      </c>
      <c r="S607" t="s">
        <v>327</v>
      </c>
      <c r="T607">
        <v>21</v>
      </c>
      <c r="U607" t="s">
        <v>57</v>
      </c>
      <c r="V607">
        <v>21320</v>
      </c>
      <c r="W607">
        <v>86.03</v>
      </c>
      <c r="X607">
        <v>109.84</v>
      </c>
      <c r="Y607">
        <v>0</v>
      </c>
      <c r="Z607">
        <v>-65.47</v>
      </c>
      <c r="AA607">
        <v>130.4</v>
      </c>
      <c r="AB607">
        <v>7</v>
      </c>
      <c r="AC607">
        <v>88</v>
      </c>
      <c r="AD607">
        <v>88</v>
      </c>
      <c r="AE607" t="s">
        <v>1535</v>
      </c>
      <c r="AF607" t="s">
        <v>3842</v>
      </c>
      <c r="AG607" t="s">
        <v>3842</v>
      </c>
      <c r="AH607" t="s">
        <v>3843</v>
      </c>
      <c r="AI607" t="s">
        <v>521</v>
      </c>
      <c r="AJ607">
        <v>64</v>
      </c>
      <c r="AK607" t="s">
        <v>57</v>
      </c>
      <c r="AL607">
        <v>64600</v>
      </c>
      <c r="AM607" t="s">
        <v>55</v>
      </c>
      <c r="AN607" t="s">
        <v>55</v>
      </c>
      <c r="AO607" t="s">
        <v>55</v>
      </c>
      <c r="AS607" t="s">
        <v>343</v>
      </c>
      <c r="AT607">
        <v>0</v>
      </c>
      <c r="AU607">
        <v>0</v>
      </c>
      <c r="AV607">
        <v>0</v>
      </c>
      <c r="BB607">
        <v>0</v>
      </c>
      <c r="BC607">
        <v>0</v>
      </c>
      <c r="BD607" t="s">
        <v>60</v>
      </c>
      <c r="BE607" t="s">
        <v>2497</v>
      </c>
      <c r="BF607">
        <v>634333759</v>
      </c>
      <c r="BH607" t="s">
        <v>323</v>
      </c>
      <c r="BI607" t="s">
        <v>320</v>
      </c>
      <c r="BJ607" s="23">
        <v>0.4548611111111111</v>
      </c>
      <c r="BK607">
        <v>74.599999999999994</v>
      </c>
      <c r="BL607">
        <v>95.25</v>
      </c>
      <c r="BM607">
        <v>0</v>
      </c>
      <c r="BN607">
        <v>-56.77</v>
      </c>
      <c r="BO607">
        <v>113.08</v>
      </c>
      <c r="BP607" t="s">
        <v>60</v>
      </c>
      <c r="BQ607">
        <v>1.153163127</v>
      </c>
      <c r="BR607" t="s">
        <v>61</v>
      </c>
    </row>
    <row r="608" spans="1:70" x14ac:dyDescent="0.2">
      <c r="A608" s="19">
        <f t="shared" si="32"/>
        <v>19.840000000000003</v>
      </c>
      <c r="B608" s="20">
        <v>3752</v>
      </c>
      <c r="D608" s="2" t="s">
        <v>1381</v>
      </c>
      <c r="E608" s="2" t="str">
        <f t="shared" si="31"/>
        <v>ST</v>
      </c>
      <c r="F608">
        <v>200720433</v>
      </c>
      <c r="G608">
        <v>202606</v>
      </c>
      <c r="H608" t="s">
        <v>52</v>
      </c>
      <c r="I608" t="s">
        <v>321</v>
      </c>
      <c r="J608" t="s">
        <v>322</v>
      </c>
      <c r="K608" t="s">
        <v>54</v>
      </c>
      <c r="L608">
        <v>46271</v>
      </c>
      <c r="M608" s="5">
        <v>46301</v>
      </c>
      <c r="N608" s="21">
        <v>872834658540</v>
      </c>
      <c r="P608" t="s">
        <v>326</v>
      </c>
      <c r="Q608" t="s">
        <v>326</v>
      </c>
      <c r="R608" t="s">
        <v>56</v>
      </c>
      <c r="S608" t="s">
        <v>327</v>
      </c>
      <c r="T608">
        <v>21</v>
      </c>
      <c r="U608" t="s">
        <v>57</v>
      </c>
      <c r="V608">
        <v>21320</v>
      </c>
      <c r="W608">
        <v>95.67</v>
      </c>
      <c r="X608">
        <v>110.93</v>
      </c>
      <c r="Y608">
        <v>0</v>
      </c>
      <c r="Z608">
        <v>-72.8</v>
      </c>
      <c r="AA608">
        <v>133.80000000000001</v>
      </c>
      <c r="AB608">
        <v>7</v>
      </c>
      <c r="AC608">
        <v>99.44</v>
      </c>
      <c r="AD608">
        <v>99.44</v>
      </c>
      <c r="AE608" t="s">
        <v>8839</v>
      </c>
      <c r="AF608" t="s">
        <v>2542</v>
      </c>
      <c r="AG608" t="s">
        <v>2542</v>
      </c>
      <c r="AH608" t="s">
        <v>2543</v>
      </c>
      <c r="AI608" t="s">
        <v>2544</v>
      </c>
      <c r="AJ608">
        <v>62</v>
      </c>
      <c r="AK608" t="s">
        <v>57</v>
      </c>
      <c r="AL608">
        <v>62120</v>
      </c>
      <c r="AM608" t="s">
        <v>55</v>
      </c>
      <c r="AN608" t="s">
        <v>55</v>
      </c>
      <c r="AO608" t="s">
        <v>55</v>
      </c>
      <c r="AS608" t="s">
        <v>343</v>
      </c>
      <c r="AT608">
        <v>26</v>
      </c>
      <c r="AU608">
        <v>31</v>
      </c>
      <c r="AV608">
        <v>41</v>
      </c>
      <c r="BB608">
        <v>0</v>
      </c>
      <c r="BC608">
        <v>0</v>
      </c>
      <c r="BD608" t="s">
        <v>60</v>
      </c>
      <c r="BE608" s="5" t="s">
        <v>2497</v>
      </c>
      <c r="BF608">
        <v>634333759</v>
      </c>
      <c r="BH608" t="s">
        <v>323</v>
      </c>
      <c r="BI608" t="s">
        <v>320</v>
      </c>
      <c r="BJ608" s="23">
        <v>0.43055555555555558</v>
      </c>
      <c r="BK608">
        <v>83</v>
      </c>
      <c r="BL608">
        <v>96.24</v>
      </c>
      <c r="BM608">
        <v>0</v>
      </c>
      <c r="BN608">
        <v>-63.16</v>
      </c>
      <c r="BO608">
        <v>116.08</v>
      </c>
      <c r="BP608" t="s">
        <v>60</v>
      </c>
      <c r="BQ608">
        <v>1.1526181719999999</v>
      </c>
      <c r="BR608" t="s">
        <v>61</v>
      </c>
    </row>
    <row r="609" spans="1:70" x14ac:dyDescent="0.2">
      <c r="A609" s="19">
        <f t="shared" si="32"/>
        <v>12.480000000000004</v>
      </c>
      <c r="B609" s="20">
        <v>3752</v>
      </c>
      <c r="D609" s="2" t="s">
        <v>1381</v>
      </c>
      <c r="E609" s="2" t="str">
        <f t="shared" si="31"/>
        <v>ST</v>
      </c>
      <c r="F609">
        <v>200720433</v>
      </c>
      <c r="G609">
        <v>202606</v>
      </c>
      <c r="H609" t="s">
        <v>52</v>
      </c>
      <c r="I609" t="s">
        <v>321</v>
      </c>
      <c r="J609" t="s">
        <v>322</v>
      </c>
      <c r="K609" t="s">
        <v>54</v>
      </c>
      <c r="L609">
        <v>46118</v>
      </c>
      <c r="M609">
        <v>46148</v>
      </c>
      <c r="N609" s="21">
        <v>872636402631</v>
      </c>
      <c r="P609" t="s">
        <v>326</v>
      </c>
      <c r="Q609" t="s">
        <v>326</v>
      </c>
      <c r="R609" t="s">
        <v>56</v>
      </c>
      <c r="S609" t="s">
        <v>327</v>
      </c>
      <c r="T609">
        <v>21</v>
      </c>
      <c r="U609" t="s">
        <v>57</v>
      </c>
      <c r="V609">
        <v>21320</v>
      </c>
      <c r="W609">
        <v>60.75</v>
      </c>
      <c r="X609">
        <v>7.2</v>
      </c>
      <c r="Y609">
        <v>0</v>
      </c>
      <c r="Z609">
        <v>-46.23</v>
      </c>
      <c r="AA609">
        <v>21.73</v>
      </c>
      <c r="AB609">
        <v>4</v>
      </c>
      <c r="AC609">
        <v>52.14</v>
      </c>
      <c r="AD609">
        <v>52.14</v>
      </c>
      <c r="AE609" t="s">
        <v>1459</v>
      </c>
      <c r="AF609" t="s">
        <v>403</v>
      </c>
      <c r="AG609" t="s">
        <v>403</v>
      </c>
      <c r="AH609" t="s">
        <v>3844</v>
      </c>
      <c r="AI609" t="s">
        <v>3845</v>
      </c>
      <c r="AJ609">
        <v>82</v>
      </c>
      <c r="AK609" t="s">
        <v>57</v>
      </c>
      <c r="AL609">
        <v>82300</v>
      </c>
      <c r="AM609" t="s">
        <v>55</v>
      </c>
      <c r="AN609" t="s">
        <v>55</v>
      </c>
      <c r="AO609" t="s">
        <v>55</v>
      </c>
      <c r="AS609" t="s">
        <v>343</v>
      </c>
      <c r="AT609">
        <v>0</v>
      </c>
      <c r="AU609">
        <v>0</v>
      </c>
      <c r="AV609">
        <v>0</v>
      </c>
      <c r="BB609">
        <v>0</v>
      </c>
      <c r="BC609">
        <v>0</v>
      </c>
      <c r="BD609" t="s">
        <v>60</v>
      </c>
      <c r="BE609" t="s">
        <v>2497</v>
      </c>
      <c r="BF609">
        <v>634333759</v>
      </c>
      <c r="BH609" t="s">
        <v>323</v>
      </c>
      <c r="BI609" t="s">
        <v>320</v>
      </c>
      <c r="BJ609" s="23">
        <v>0.38611111111111113</v>
      </c>
      <c r="BK609">
        <v>52.2</v>
      </c>
      <c r="BL609">
        <v>6.19</v>
      </c>
      <c r="BM609">
        <v>0</v>
      </c>
      <c r="BN609">
        <v>-39.72</v>
      </c>
      <c r="BO609">
        <v>18.670000000000002</v>
      </c>
      <c r="BP609" t="s">
        <v>60</v>
      </c>
      <c r="BQ609">
        <v>1.163778556</v>
      </c>
      <c r="BR609" t="s">
        <v>61</v>
      </c>
    </row>
    <row r="610" spans="1:70" x14ac:dyDescent="0.2">
      <c r="A610" s="19">
        <f t="shared" si="32"/>
        <v>15.82</v>
      </c>
      <c r="B610" s="20">
        <v>3752</v>
      </c>
      <c r="D610" s="2" t="s">
        <v>1381</v>
      </c>
      <c r="E610" s="2" t="str">
        <f t="shared" si="31"/>
        <v>ST</v>
      </c>
      <c r="F610">
        <v>200720433</v>
      </c>
      <c r="G610">
        <v>202606</v>
      </c>
      <c r="H610" t="s">
        <v>52</v>
      </c>
      <c r="I610" t="s">
        <v>321</v>
      </c>
      <c r="J610" t="s">
        <v>322</v>
      </c>
      <c r="K610" t="s">
        <v>54</v>
      </c>
      <c r="L610">
        <v>46301</v>
      </c>
      <c r="M610">
        <v>46332</v>
      </c>
      <c r="N610" s="21">
        <v>872882052283</v>
      </c>
      <c r="P610" t="s">
        <v>326</v>
      </c>
      <c r="Q610" t="s">
        <v>326</v>
      </c>
      <c r="R610" t="s">
        <v>56</v>
      </c>
      <c r="S610" t="s">
        <v>327</v>
      </c>
      <c r="T610">
        <v>21</v>
      </c>
      <c r="U610" t="s">
        <v>57</v>
      </c>
      <c r="V610">
        <v>21320</v>
      </c>
      <c r="W610">
        <v>76.34</v>
      </c>
      <c r="X610">
        <v>108.67</v>
      </c>
      <c r="Y610">
        <v>0</v>
      </c>
      <c r="Z610">
        <v>-58.1</v>
      </c>
      <c r="AA610">
        <v>126.92</v>
      </c>
      <c r="AB610">
        <v>6</v>
      </c>
      <c r="AC610">
        <v>74.8</v>
      </c>
      <c r="AD610">
        <v>74.8</v>
      </c>
      <c r="AE610" t="s">
        <v>8840</v>
      </c>
      <c r="AF610" t="s">
        <v>3846</v>
      </c>
      <c r="AG610" t="s">
        <v>3846</v>
      </c>
      <c r="AH610" t="s">
        <v>3847</v>
      </c>
      <c r="AI610" t="s">
        <v>3848</v>
      </c>
      <c r="AJ610">
        <v>59</v>
      </c>
      <c r="AK610" t="s">
        <v>57</v>
      </c>
      <c r="AL610">
        <v>59114</v>
      </c>
      <c r="AM610" t="s">
        <v>55</v>
      </c>
      <c r="AN610" t="s">
        <v>55</v>
      </c>
      <c r="AO610" t="s">
        <v>55</v>
      </c>
      <c r="AS610" t="s">
        <v>343</v>
      </c>
      <c r="AT610">
        <v>30</v>
      </c>
      <c r="AU610">
        <v>30</v>
      </c>
      <c r="AV610">
        <v>40</v>
      </c>
      <c r="BB610">
        <v>0</v>
      </c>
      <c r="BC610">
        <v>0</v>
      </c>
      <c r="BD610" t="s">
        <v>60</v>
      </c>
      <c r="BE610" t="s">
        <v>2497</v>
      </c>
      <c r="BF610">
        <v>634333759</v>
      </c>
      <c r="BH610" t="s">
        <v>323</v>
      </c>
      <c r="BI610" t="s">
        <v>320</v>
      </c>
      <c r="BJ610" s="23">
        <v>0.3888888888888889</v>
      </c>
      <c r="BK610">
        <v>66.2</v>
      </c>
      <c r="BL610">
        <v>94.24</v>
      </c>
      <c r="BM610">
        <v>0</v>
      </c>
      <c r="BN610">
        <v>-50.38</v>
      </c>
      <c r="BO610">
        <v>110.06</v>
      </c>
      <c r="BP610" t="s">
        <v>60</v>
      </c>
      <c r="BQ610">
        <v>1.153163127</v>
      </c>
      <c r="BR610" t="s">
        <v>61</v>
      </c>
    </row>
    <row r="611" spans="1:70" x14ac:dyDescent="0.2">
      <c r="A611" s="19">
        <f t="shared" si="32"/>
        <v>14.150000000000006</v>
      </c>
      <c r="B611" s="20">
        <v>3752</v>
      </c>
      <c r="D611" s="2" t="s">
        <v>1381</v>
      </c>
      <c r="E611" s="2" t="str">
        <f t="shared" si="31"/>
        <v>ST</v>
      </c>
      <c r="F611">
        <v>200720433</v>
      </c>
      <c r="G611">
        <v>202606</v>
      </c>
      <c r="H611" t="s">
        <v>52</v>
      </c>
      <c r="I611" t="s">
        <v>321</v>
      </c>
      <c r="J611" t="s">
        <v>322</v>
      </c>
      <c r="K611" t="s">
        <v>54</v>
      </c>
      <c r="L611">
        <v>46301</v>
      </c>
      <c r="M611">
        <v>46332</v>
      </c>
      <c r="N611" s="21">
        <v>872884164157</v>
      </c>
      <c r="P611" t="s">
        <v>326</v>
      </c>
      <c r="Q611" t="s">
        <v>326</v>
      </c>
      <c r="R611" t="s">
        <v>56</v>
      </c>
      <c r="S611" t="s">
        <v>327</v>
      </c>
      <c r="T611">
        <v>21</v>
      </c>
      <c r="U611" t="s">
        <v>57</v>
      </c>
      <c r="V611">
        <v>21320</v>
      </c>
      <c r="W611">
        <v>68.27</v>
      </c>
      <c r="X611">
        <v>8.1</v>
      </c>
      <c r="Y611">
        <v>0</v>
      </c>
      <c r="Z611">
        <v>-51.95</v>
      </c>
      <c r="AA611">
        <v>24.41</v>
      </c>
      <c r="AB611">
        <v>4</v>
      </c>
      <c r="AC611">
        <v>63.8</v>
      </c>
      <c r="AD611">
        <v>63.8</v>
      </c>
      <c r="AE611" t="s">
        <v>8841</v>
      </c>
      <c r="AF611" t="s">
        <v>2782</v>
      </c>
      <c r="AG611" t="s">
        <v>2782</v>
      </c>
      <c r="AH611" t="s">
        <v>2783</v>
      </c>
      <c r="AI611" t="s">
        <v>2784</v>
      </c>
      <c r="AJ611">
        <v>90</v>
      </c>
      <c r="AK611" t="s">
        <v>57</v>
      </c>
      <c r="AL611">
        <v>90200</v>
      </c>
      <c r="AM611" t="s">
        <v>55</v>
      </c>
      <c r="AN611" t="s">
        <v>55</v>
      </c>
      <c r="AO611" t="s">
        <v>55</v>
      </c>
      <c r="AS611" t="s">
        <v>343</v>
      </c>
      <c r="AT611">
        <v>0</v>
      </c>
      <c r="AU611">
        <v>0</v>
      </c>
      <c r="AV611">
        <v>0</v>
      </c>
      <c r="BB611">
        <v>0</v>
      </c>
      <c r="BC611">
        <v>0</v>
      </c>
      <c r="BD611" t="s">
        <v>60</v>
      </c>
      <c r="BE611" s="5" t="s">
        <v>2497</v>
      </c>
      <c r="BF611">
        <v>634333759</v>
      </c>
      <c r="BH611" t="s">
        <v>323</v>
      </c>
      <c r="BI611" t="s">
        <v>320</v>
      </c>
      <c r="BJ611" s="23">
        <v>0.46319444444444446</v>
      </c>
      <c r="BK611">
        <v>59.2</v>
      </c>
      <c r="BL611">
        <v>7.02</v>
      </c>
      <c r="BM611">
        <v>0</v>
      </c>
      <c r="BN611">
        <v>-45.05</v>
      </c>
      <c r="BO611">
        <v>21.17</v>
      </c>
      <c r="BP611" t="s">
        <v>60</v>
      </c>
      <c r="BQ611">
        <v>1.153163127</v>
      </c>
      <c r="BR611" t="s">
        <v>61</v>
      </c>
    </row>
    <row r="612" spans="1:70" x14ac:dyDescent="0.2">
      <c r="A612" s="19">
        <f t="shared" si="32"/>
        <v>8.7999999999999972</v>
      </c>
      <c r="B612" s="20">
        <v>3752</v>
      </c>
      <c r="D612" s="2" t="s">
        <v>1381</v>
      </c>
      <c r="E612" s="2" t="str">
        <f t="shared" si="31"/>
        <v>ST</v>
      </c>
      <c r="F612">
        <v>200720433</v>
      </c>
      <c r="G612">
        <v>202606</v>
      </c>
      <c r="H612" t="s">
        <v>52</v>
      </c>
      <c r="I612" t="s">
        <v>321</v>
      </c>
      <c r="J612" t="s">
        <v>322</v>
      </c>
      <c r="K612" t="s">
        <v>54</v>
      </c>
      <c r="L612" t="s">
        <v>1701</v>
      </c>
      <c r="M612" t="s">
        <v>2039</v>
      </c>
      <c r="N612" s="21">
        <v>872019264370</v>
      </c>
      <c r="P612" t="s">
        <v>326</v>
      </c>
      <c r="Q612" t="s">
        <v>326</v>
      </c>
      <c r="R612" t="s">
        <v>56</v>
      </c>
      <c r="S612" t="s">
        <v>327</v>
      </c>
      <c r="T612">
        <v>21</v>
      </c>
      <c r="U612" t="s">
        <v>57</v>
      </c>
      <c r="V612">
        <v>21320</v>
      </c>
      <c r="W612">
        <v>42.77</v>
      </c>
      <c r="X612">
        <v>4.5599999999999996</v>
      </c>
      <c r="Y612">
        <v>0</v>
      </c>
      <c r="Z612">
        <v>-32.54</v>
      </c>
      <c r="AA612">
        <v>14.78</v>
      </c>
      <c r="AB612">
        <v>2</v>
      </c>
      <c r="AC612">
        <v>28.6</v>
      </c>
      <c r="AD612">
        <v>4.84</v>
      </c>
      <c r="AF612" t="s">
        <v>3564</v>
      </c>
      <c r="AG612" t="s">
        <v>3564</v>
      </c>
      <c r="AH612" t="s">
        <v>3405</v>
      </c>
      <c r="AI612" t="s">
        <v>400</v>
      </c>
      <c r="AJ612">
        <v>59</v>
      </c>
      <c r="AK612" t="s">
        <v>57</v>
      </c>
      <c r="AL612">
        <v>59718</v>
      </c>
      <c r="AM612" t="s">
        <v>55</v>
      </c>
      <c r="AN612" t="s">
        <v>55</v>
      </c>
      <c r="AO612" t="s">
        <v>55</v>
      </c>
      <c r="AS612" t="s">
        <v>343</v>
      </c>
      <c r="AT612">
        <v>29</v>
      </c>
      <c r="AU612">
        <v>31</v>
      </c>
      <c r="AV612">
        <v>39</v>
      </c>
      <c r="BB612">
        <v>0</v>
      </c>
      <c r="BC612">
        <v>0</v>
      </c>
      <c r="BD612" t="s">
        <v>60</v>
      </c>
      <c r="BE612">
        <v>46240</v>
      </c>
      <c r="BF612">
        <v>634324015</v>
      </c>
      <c r="BH612" t="s">
        <v>323</v>
      </c>
      <c r="BI612" t="s">
        <v>320</v>
      </c>
      <c r="BJ612" s="23">
        <v>0.50624999999999998</v>
      </c>
      <c r="BK612">
        <v>36.799999999999997</v>
      </c>
      <c r="BL612">
        <v>3.92</v>
      </c>
      <c r="BM612">
        <v>0</v>
      </c>
      <c r="BN612">
        <v>-28</v>
      </c>
      <c r="BO612">
        <v>12.72</v>
      </c>
      <c r="BP612" t="s">
        <v>60</v>
      </c>
      <c r="BQ612">
        <v>1.162209593</v>
      </c>
      <c r="BR612" t="s">
        <v>61</v>
      </c>
    </row>
    <row r="613" spans="1:70" x14ac:dyDescent="0.2">
      <c r="A613" s="19">
        <f t="shared" si="32"/>
        <v>8.4599999999999973</v>
      </c>
      <c r="B613" s="20">
        <v>3752</v>
      </c>
      <c r="D613" s="2" t="s">
        <v>1381</v>
      </c>
      <c r="E613" s="2" t="str">
        <f t="shared" si="31"/>
        <v>ST</v>
      </c>
      <c r="F613">
        <v>200720433</v>
      </c>
      <c r="G613">
        <v>202606</v>
      </c>
      <c r="H613" t="s">
        <v>52</v>
      </c>
      <c r="I613" t="s">
        <v>321</v>
      </c>
      <c r="J613" t="s">
        <v>322</v>
      </c>
      <c r="K613" t="s">
        <v>54</v>
      </c>
      <c r="L613">
        <v>46087</v>
      </c>
      <c r="M613">
        <v>46118</v>
      </c>
      <c r="N613" s="21">
        <v>872536284931</v>
      </c>
      <c r="P613" t="s">
        <v>326</v>
      </c>
      <c r="Q613" t="s">
        <v>326</v>
      </c>
      <c r="R613" t="s">
        <v>56</v>
      </c>
      <c r="S613" t="s">
        <v>327</v>
      </c>
      <c r="T613">
        <v>21</v>
      </c>
      <c r="U613" t="s">
        <v>57</v>
      </c>
      <c r="V613">
        <v>21320</v>
      </c>
      <c r="W613">
        <v>41.21</v>
      </c>
      <c r="X613">
        <v>4.8899999999999997</v>
      </c>
      <c r="Y613">
        <v>0</v>
      </c>
      <c r="Z613">
        <v>-31.36</v>
      </c>
      <c r="AA613">
        <v>14.74</v>
      </c>
      <c r="AB613">
        <v>2</v>
      </c>
      <c r="AC613">
        <v>26.4</v>
      </c>
      <c r="AD613">
        <v>3.08</v>
      </c>
      <c r="AE613" t="s">
        <v>8842</v>
      </c>
      <c r="AF613" t="s">
        <v>3849</v>
      </c>
      <c r="AG613" t="s">
        <v>3849</v>
      </c>
      <c r="AH613" t="s">
        <v>3850</v>
      </c>
      <c r="AI613" t="s">
        <v>3851</v>
      </c>
      <c r="AJ613">
        <v>82</v>
      </c>
      <c r="AK613" t="s">
        <v>57</v>
      </c>
      <c r="AL613">
        <v>82130</v>
      </c>
      <c r="AM613" t="s">
        <v>55</v>
      </c>
      <c r="AN613" t="s">
        <v>55</v>
      </c>
      <c r="AO613" t="s">
        <v>55</v>
      </c>
      <c r="AS613" t="s">
        <v>343</v>
      </c>
      <c r="AT613">
        <v>0</v>
      </c>
      <c r="AU613">
        <v>0</v>
      </c>
      <c r="AV613">
        <v>0</v>
      </c>
      <c r="BB613">
        <v>0</v>
      </c>
      <c r="BC613">
        <v>0</v>
      </c>
      <c r="BD613" t="s">
        <v>60</v>
      </c>
      <c r="BE613">
        <v>46240</v>
      </c>
      <c r="BF613">
        <v>634324015</v>
      </c>
      <c r="BH613" t="s">
        <v>323</v>
      </c>
      <c r="BI613" t="s">
        <v>320</v>
      </c>
      <c r="BJ613" s="23">
        <v>0.48541666666666666</v>
      </c>
      <c r="BK613">
        <v>35.4</v>
      </c>
      <c r="BL613">
        <v>4.2</v>
      </c>
      <c r="BM613">
        <v>0</v>
      </c>
      <c r="BN613">
        <v>-26.94</v>
      </c>
      <c r="BO613">
        <v>12.66</v>
      </c>
      <c r="BP613" t="s">
        <v>60</v>
      </c>
      <c r="BQ613">
        <v>1.164090147</v>
      </c>
      <c r="BR613" t="s">
        <v>61</v>
      </c>
    </row>
    <row r="614" spans="1:70" x14ac:dyDescent="0.2">
      <c r="A614" s="19">
        <f t="shared" si="32"/>
        <v>21.510000000000005</v>
      </c>
      <c r="B614" s="20">
        <v>3752</v>
      </c>
      <c r="D614" s="2" t="s">
        <v>1381</v>
      </c>
      <c r="E614" s="2" t="str">
        <f t="shared" si="31"/>
        <v>ST</v>
      </c>
      <c r="F614">
        <v>200720433</v>
      </c>
      <c r="G614">
        <v>202606</v>
      </c>
      <c r="H614" t="s">
        <v>52</v>
      </c>
      <c r="I614" t="s">
        <v>321</v>
      </c>
      <c r="J614" t="s">
        <v>322</v>
      </c>
      <c r="K614" t="s">
        <v>54</v>
      </c>
      <c r="L614">
        <v>46271</v>
      </c>
      <c r="M614">
        <v>46301</v>
      </c>
      <c r="N614" s="21">
        <v>872834256959</v>
      </c>
      <c r="P614" t="s">
        <v>326</v>
      </c>
      <c r="Q614" t="s">
        <v>326</v>
      </c>
      <c r="R614" t="s">
        <v>56</v>
      </c>
      <c r="S614" t="s">
        <v>327</v>
      </c>
      <c r="T614">
        <v>21</v>
      </c>
      <c r="U614" t="s">
        <v>57</v>
      </c>
      <c r="V614">
        <v>21320</v>
      </c>
      <c r="W614">
        <v>103.74</v>
      </c>
      <c r="X614">
        <v>111.87</v>
      </c>
      <c r="Y614">
        <v>0</v>
      </c>
      <c r="Z614">
        <v>-78.94</v>
      </c>
      <c r="AA614">
        <v>136.66999999999999</v>
      </c>
      <c r="AB614">
        <v>8</v>
      </c>
      <c r="AC614">
        <v>111.54</v>
      </c>
      <c r="AD614">
        <v>111.54</v>
      </c>
      <c r="AE614" t="s">
        <v>8843</v>
      </c>
      <c r="AF614" t="s">
        <v>3852</v>
      </c>
      <c r="AG614" t="s">
        <v>3852</v>
      </c>
      <c r="AH614" t="s">
        <v>3853</v>
      </c>
      <c r="AI614" t="s">
        <v>3854</v>
      </c>
      <c r="AJ614">
        <v>14</v>
      </c>
      <c r="AK614" t="s">
        <v>57</v>
      </c>
      <c r="AL614">
        <v>14210</v>
      </c>
      <c r="AM614" t="s">
        <v>55</v>
      </c>
      <c r="AN614" t="s">
        <v>55</v>
      </c>
      <c r="AO614" t="s">
        <v>55</v>
      </c>
      <c r="AS614" t="s">
        <v>343</v>
      </c>
      <c r="AT614">
        <v>30</v>
      </c>
      <c r="AU614">
        <v>31</v>
      </c>
      <c r="AV614">
        <v>40</v>
      </c>
      <c r="BB614">
        <v>0</v>
      </c>
      <c r="BC614">
        <v>0</v>
      </c>
      <c r="BD614" t="s">
        <v>60</v>
      </c>
      <c r="BE614" s="5" t="s">
        <v>2497</v>
      </c>
      <c r="BF614">
        <v>634333759</v>
      </c>
      <c r="BH614" t="s">
        <v>323</v>
      </c>
      <c r="BI614" t="s">
        <v>320</v>
      </c>
      <c r="BJ614" s="23">
        <v>0.50069444444444444</v>
      </c>
      <c r="BK614">
        <v>90</v>
      </c>
      <c r="BL614">
        <v>97.06</v>
      </c>
      <c r="BM614">
        <v>0</v>
      </c>
      <c r="BN614">
        <v>-68.489999999999995</v>
      </c>
      <c r="BO614">
        <v>118.57</v>
      </c>
      <c r="BP614" t="s">
        <v>60</v>
      </c>
      <c r="BQ614">
        <v>1.1526181719999999</v>
      </c>
      <c r="BR614" t="s">
        <v>61</v>
      </c>
    </row>
    <row r="615" spans="1:70" x14ac:dyDescent="0.2">
      <c r="A615" s="19">
        <f t="shared" si="32"/>
        <v>16.830000000000005</v>
      </c>
      <c r="B615" s="20">
        <v>3752</v>
      </c>
      <c r="D615" s="2" t="s">
        <v>1381</v>
      </c>
      <c r="E615" s="2" t="str">
        <f t="shared" si="31"/>
        <v>ST</v>
      </c>
      <c r="F615">
        <v>200720433</v>
      </c>
      <c r="G615">
        <v>202606</v>
      </c>
      <c r="H615" t="s">
        <v>52</v>
      </c>
      <c r="I615" t="s">
        <v>321</v>
      </c>
      <c r="J615" t="s">
        <v>322</v>
      </c>
      <c r="K615" t="s">
        <v>54</v>
      </c>
      <c r="L615">
        <v>46148</v>
      </c>
      <c r="M615">
        <v>46271</v>
      </c>
      <c r="N615" s="21">
        <v>872694901090</v>
      </c>
      <c r="P615" t="s">
        <v>326</v>
      </c>
      <c r="Q615" t="s">
        <v>326</v>
      </c>
      <c r="R615" t="s">
        <v>56</v>
      </c>
      <c r="S615" t="s">
        <v>327</v>
      </c>
      <c r="T615">
        <v>21</v>
      </c>
      <c r="U615" t="s">
        <v>57</v>
      </c>
      <c r="V615">
        <v>21320</v>
      </c>
      <c r="W615">
        <v>81.75</v>
      </c>
      <c r="X615">
        <v>110.02</v>
      </c>
      <c r="Y615">
        <v>0</v>
      </c>
      <c r="Z615">
        <v>-62.21</v>
      </c>
      <c r="AA615">
        <v>129.57</v>
      </c>
      <c r="AB615">
        <v>6</v>
      </c>
      <c r="AC615">
        <v>81.400000000000006</v>
      </c>
      <c r="AD615">
        <v>81.400000000000006</v>
      </c>
      <c r="AE615" t="s">
        <v>8844</v>
      </c>
      <c r="AF615" t="s">
        <v>3855</v>
      </c>
      <c r="AG615" t="s">
        <v>3855</v>
      </c>
      <c r="AH615" t="s">
        <v>3856</v>
      </c>
      <c r="AI615" t="s">
        <v>3857</v>
      </c>
      <c r="AJ615">
        <v>56</v>
      </c>
      <c r="AK615" t="s">
        <v>57</v>
      </c>
      <c r="AL615">
        <v>56130</v>
      </c>
      <c r="AM615" t="s">
        <v>55</v>
      </c>
      <c r="AN615" t="s">
        <v>55</v>
      </c>
      <c r="AO615" t="s">
        <v>55</v>
      </c>
      <c r="AS615" t="s">
        <v>343</v>
      </c>
      <c r="AT615">
        <v>30</v>
      </c>
      <c r="AU615">
        <v>31</v>
      </c>
      <c r="AV615">
        <v>40</v>
      </c>
      <c r="BB615">
        <v>0</v>
      </c>
      <c r="BC615">
        <v>0</v>
      </c>
      <c r="BD615" t="s">
        <v>60</v>
      </c>
      <c r="BE615" s="5" t="s">
        <v>2497</v>
      </c>
      <c r="BF615">
        <v>634333759</v>
      </c>
      <c r="BH615" t="s">
        <v>323</v>
      </c>
      <c r="BI615" t="s">
        <v>320</v>
      </c>
      <c r="BJ615" s="23">
        <v>0.51875000000000004</v>
      </c>
      <c r="BK615">
        <v>70.400000000000006</v>
      </c>
      <c r="BL615">
        <v>94.75</v>
      </c>
      <c r="BM615">
        <v>0</v>
      </c>
      <c r="BN615">
        <v>-53.57</v>
      </c>
      <c r="BO615">
        <v>111.58</v>
      </c>
      <c r="BP615" t="s">
        <v>60</v>
      </c>
      <c r="BQ615">
        <v>1.161210911</v>
      </c>
      <c r="BR615" t="s">
        <v>61</v>
      </c>
    </row>
    <row r="616" spans="1:70" x14ac:dyDescent="0.2">
      <c r="A616" s="19">
        <f t="shared" si="32"/>
        <v>8.4599999999999973</v>
      </c>
      <c r="B616" s="20">
        <v>3752</v>
      </c>
      <c r="D616" s="2" t="s">
        <v>1381</v>
      </c>
      <c r="E616" s="2" t="str">
        <f t="shared" si="31"/>
        <v>ST</v>
      </c>
      <c r="F616">
        <v>200720433</v>
      </c>
      <c r="G616">
        <v>202606</v>
      </c>
      <c r="H616" t="s">
        <v>52</v>
      </c>
      <c r="I616" t="s">
        <v>321</v>
      </c>
      <c r="J616" t="s">
        <v>322</v>
      </c>
      <c r="K616" t="s">
        <v>54</v>
      </c>
      <c r="L616" s="5">
        <v>46148</v>
      </c>
      <c r="M616" s="5">
        <v>46240</v>
      </c>
      <c r="N616" s="21">
        <v>872686511200</v>
      </c>
      <c r="P616" t="s">
        <v>326</v>
      </c>
      <c r="Q616" t="s">
        <v>326</v>
      </c>
      <c r="R616" t="s">
        <v>56</v>
      </c>
      <c r="S616" t="s">
        <v>327</v>
      </c>
      <c r="T616">
        <v>21</v>
      </c>
      <c r="U616" t="s">
        <v>57</v>
      </c>
      <c r="V616">
        <v>21320</v>
      </c>
      <c r="W616">
        <v>41.11</v>
      </c>
      <c r="X616">
        <v>4.88</v>
      </c>
      <c r="Y616">
        <v>0</v>
      </c>
      <c r="Z616">
        <v>-31.28</v>
      </c>
      <c r="AA616">
        <v>14.7</v>
      </c>
      <c r="AB616">
        <v>2</v>
      </c>
      <c r="AC616">
        <v>26.4</v>
      </c>
      <c r="AD616">
        <v>26.4</v>
      </c>
      <c r="AF616" t="s">
        <v>2234</v>
      </c>
      <c r="AG616" t="s">
        <v>2234</v>
      </c>
      <c r="AH616" t="s">
        <v>2235</v>
      </c>
      <c r="AI616" t="s">
        <v>2236</v>
      </c>
      <c r="AJ616">
        <v>49</v>
      </c>
      <c r="AK616" t="s">
        <v>57</v>
      </c>
      <c r="AL616">
        <v>49070</v>
      </c>
      <c r="AM616" t="s">
        <v>55</v>
      </c>
      <c r="AN616" t="s">
        <v>55</v>
      </c>
      <c r="AO616" t="s">
        <v>55</v>
      </c>
      <c r="AS616" t="s">
        <v>343</v>
      </c>
      <c r="AT616">
        <v>0</v>
      </c>
      <c r="AU616">
        <v>0</v>
      </c>
      <c r="AV616">
        <v>0</v>
      </c>
      <c r="BB616">
        <v>0</v>
      </c>
      <c r="BC616">
        <v>0</v>
      </c>
      <c r="BD616" t="s">
        <v>60</v>
      </c>
      <c r="BE616" t="s">
        <v>2497</v>
      </c>
      <c r="BF616">
        <v>634333759</v>
      </c>
      <c r="BH616" t="s">
        <v>323</v>
      </c>
      <c r="BI616" t="s">
        <v>320</v>
      </c>
      <c r="BJ616" s="23">
        <v>0.6645833333333333</v>
      </c>
      <c r="BK616">
        <v>35.4</v>
      </c>
      <c r="BL616">
        <v>4.2</v>
      </c>
      <c r="BM616">
        <v>0</v>
      </c>
      <c r="BN616">
        <v>-26.94</v>
      </c>
      <c r="BO616">
        <v>12.66</v>
      </c>
      <c r="BP616" t="s">
        <v>60</v>
      </c>
      <c r="BQ616">
        <v>1.161210911</v>
      </c>
      <c r="BR616" t="s">
        <v>61</v>
      </c>
    </row>
    <row r="617" spans="1:70" x14ac:dyDescent="0.2">
      <c r="A617" s="19">
        <f t="shared" si="32"/>
        <v>7.7900000000000027</v>
      </c>
      <c r="B617" s="20">
        <v>3752</v>
      </c>
      <c r="D617" s="2" t="s">
        <v>1381</v>
      </c>
      <c r="E617" s="2" t="str">
        <f t="shared" si="31"/>
        <v>ST</v>
      </c>
      <c r="F617">
        <v>200720433</v>
      </c>
      <c r="G617">
        <v>202606</v>
      </c>
      <c r="H617" t="s">
        <v>52</v>
      </c>
      <c r="I617" t="s">
        <v>321</v>
      </c>
      <c r="J617" t="s">
        <v>322</v>
      </c>
      <c r="K617" t="s">
        <v>54</v>
      </c>
      <c r="L617">
        <v>46271</v>
      </c>
      <c r="M617">
        <v>46332</v>
      </c>
      <c r="N617" s="21">
        <v>872779159991</v>
      </c>
      <c r="P617" t="s">
        <v>326</v>
      </c>
      <c r="Q617" t="s">
        <v>326</v>
      </c>
      <c r="R617" t="s">
        <v>56</v>
      </c>
      <c r="S617" t="s">
        <v>327</v>
      </c>
      <c r="T617">
        <v>21</v>
      </c>
      <c r="U617" t="s">
        <v>57</v>
      </c>
      <c r="V617">
        <v>21320</v>
      </c>
      <c r="W617">
        <v>37.58</v>
      </c>
      <c r="X617">
        <v>4.45</v>
      </c>
      <c r="Y617">
        <v>0</v>
      </c>
      <c r="Z617">
        <v>-28.6</v>
      </c>
      <c r="AA617">
        <v>13.43</v>
      </c>
      <c r="AB617">
        <v>2</v>
      </c>
      <c r="AC617">
        <v>21.56</v>
      </c>
      <c r="AD617">
        <v>21.56</v>
      </c>
      <c r="AE617" t="s">
        <v>8845</v>
      </c>
      <c r="AF617" t="s">
        <v>2779</v>
      </c>
      <c r="AG617" t="s">
        <v>2779</v>
      </c>
      <c r="AH617" t="s">
        <v>2780</v>
      </c>
      <c r="AI617" t="s">
        <v>2781</v>
      </c>
      <c r="AJ617">
        <v>50</v>
      </c>
      <c r="AK617" t="s">
        <v>57</v>
      </c>
      <c r="AL617">
        <v>50300</v>
      </c>
      <c r="AM617" t="s">
        <v>55</v>
      </c>
      <c r="AN617" t="s">
        <v>55</v>
      </c>
      <c r="AO617" t="s">
        <v>55</v>
      </c>
      <c r="AS617" t="s">
        <v>342</v>
      </c>
      <c r="AT617">
        <v>15</v>
      </c>
      <c r="AU617">
        <v>30</v>
      </c>
      <c r="AV617">
        <v>39</v>
      </c>
      <c r="BB617">
        <v>0</v>
      </c>
      <c r="BC617">
        <v>0</v>
      </c>
      <c r="BD617" t="s">
        <v>60</v>
      </c>
      <c r="BE617" s="5" t="s">
        <v>2497</v>
      </c>
      <c r="BF617">
        <v>634333759</v>
      </c>
      <c r="BH617" t="s">
        <v>323</v>
      </c>
      <c r="BI617" t="s">
        <v>320</v>
      </c>
      <c r="BJ617" s="23">
        <v>0.44166666666666665</v>
      </c>
      <c r="BK617">
        <v>32.6</v>
      </c>
      <c r="BL617">
        <v>3.86</v>
      </c>
      <c r="BM617">
        <v>0</v>
      </c>
      <c r="BN617">
        <v>-24.81</v>
      </c>
      <c r="BO617">
        <v>11.65</v>
      </c>
      <c r="BP617" t="s">
        <v>60</v>
      </c>
      <c r="BQ617">
        <v>1.1526181719999999</v>
      </c>
      <c r="BR617" t="s">
        <v>61</v>
      </c>
    </row>
    <row r="618" spans="1:70" x14ac:dyDescent="0.2">
      <c r="A618" s="19">
        <f t="shared" si="32"/>
        <v>10.469999999999999</v>
      </c>
      <c r="B618" s="20">
        <v>3752</v>
      </c>
      <c r="D618" s="2" t="s">
        <v>1381</v>
      </c>
      <c r="E618" s="2" t="str">
        <f t="shared" si="31"/>
        <v>ST</v>
      </c>
      <c r="F618">
        <v>200720433</v>
      </c>
      <c r="G618">
        <v>202606</v>
      </c>
      <c r="H618" t="s">
        <v>52</v>
      </c>
      <c r="I618" t="s">
        <v>321</v>
      </c>
      <c r="J618" t="s">
        <v>322</v>
      </c>
      <c r="K618" t="s">
        <v>54</v>
      </c>
      <c r="L618">
        <v>46148</v>
      </c>
      <c r="M618">
        <v>46179</v>
      </c>
      <c r="N618" s="21">
        <v>872641102481</v>
      </c>
      <c r="P618" t="s">
        <v>326</v>
      </c>
      <c r="Q618" t="s">
        <v>326</v>
      </c>
      <c r="R618" t="s">
        <v>56</v>
      </c>
      <c r="S618" t="s">
        <v>327</v>
      </c>
      <c r="T618">
        <v>21</v>
      </c>
      <c r="U618" t="s">
        <v>57</v>
      </c>
      <c r="V618">
        <v>21320</v>
      </c>
      <c r="W618">
        <v>50.86</v>
      </c>
      <c r="X618">
        <v>6.03</v>
      </c>
      <c r="Y618">
        <v>0</v>
      </c>
      <c r="Z618">
        <v>-38.700000000000003</v>
      </c>
      <c r="AA618">
        <v>18.18</v>
      </c>
      <c r="AB618">
        <v>3</v>
      </c>
      <c r="AC618">
        <v>38.94</v>
      </c>
      <c r="AD618">
        <v>38.94</v>
      </c>
      <c r="AE618" t="s">
        <v>8698</v>
      </c>
      <c r="AF618" t="s">
        <v>3858</v>
      </c>
      <c r="AG618" t="s">
        <v>3858</v>
      </c>
      <c r="AH618" t="s">
        <v>3859</v>
      </c>
      <c r="AI618" t="s">
        <v>3860</v>
      </c>
      <c r="AJ618">
        <v>62</v>
      </c>
      <c r="AK618" t="s">
        <v>57</v>
      </c>
      <c r="AL618">
        <v>62700</v>
      </c>
      <c r="AM618" t="s">
        <v>55</v>
      </c>
      <c r="AN618" t="s">
        <v>55</v>
      </c>
      <c r="AO618" t="s">
        <v>55</v>
      </c>
      <c r="AS618" t="s">
        <v>343</v>
      </c>
      <c r="AT618">
        <v>4</v>
      </c>
      <c r="AU618">
        <v>74</v>
      </c>
      <c r="AV618">
        <v>114</v>
      </c>
      <c r="BB618">
        <v>0</v>
      </c>
      <c r="BC618">
        <v>0</v>
      </c>
      <c r="BD618" t="s">
        <v>60</v>
      </c>
      <c r="BE618" t="s">
        <v>2497</v>
      </c>
      <c r="BF618">
        <v>634333759</v>
      </c>
      <c r="BH618" t="s">
        <v>323</v>
      </c>
      <c r="BI618" t="s">
        <v>320</v>
      </c>
      <c r="BJ618" s="23">
        <v>0.46597222222222223</v>
      </c>
      <c r="BK618">
        <v>43.8</v>
      </c>
      <c r="BL618">
        <v>5.19</v>
      </c>
      <c r="BM618">
        <v>0</v>
      </c>
      <c r="BN618">
        <v>-33.33</v>
      </c>
      <c r="BO618">
        <v>15.66</v>
      </c>
      <c r="BP618" t="s">
        <v>60</v>
      </c>
      <c r="BQ618">
        <v>1.161210911</v>
      </c>
      <c r="BR618" t="s">
        <v>61</v>
      </c>
    </row>
    <row r="619" spans="1:70" x14ac:dyDescent="0.2">
      <c r="A619" s="19">
        <f t="shared" si="32"/>
        <v>12.14</v>
      </c>
      <c r="B619" s="20">
        <v>3752</v>
      </c>
      <c r="D619" s="2" t="s">
        <v>346</v>
      </c>
      <c r="E619" s="2" t="str">
        <f t="shared" si="31"/>
        <v>ST</v>
      </c>
      <c r="F619">
        <v>200720433</v>
      </c>
      <c r="G619">
        <v>202606</v>
      </c>
      <c r="H619" t="s">
        <v>52</v>
      </c>
      <c r="I619" t="s">
        <v>321</v>
      </c>
      <c r="J619" t="s">
        <v>322</v>
      </c>
      <c r="K619" t="s">
        <v>54</v>
      </c>
      <c r="L619" s="5">
        <v>46148</v>
      </c>
      <c r="M619" s="5">
        <v>46240</v>
      </c>
      <c r="N619" s="21">
        <v>872634785081</v>
      </c>
      <c r="P619" t="s">
        <v>326</v>
      </c>
      <c r="Q619" t="s">
        <v>326</v>
      </c>
      <c r="R619" t="s">
        <v>56</v>
      </c>
      <c r="S619" t="s">
        <v>327</v>
      </c>
      <c r="T619">
        <v>21</v>
      </c>
      <c r="U619" t="s">
        <v>57</v>
      </c>
      <c r="V619">
        <v>21320</v>
      </c>
      <c r="W619">
        <v>58.99</v>
      </c>
      <c r="X619">
        <v>6.99</v>
      </c>
      <c r="Y619">
        <v>0</v>
      </c>
      <c r="Z619">
        <v>-44.89</v>
      </c>
      <c r="AA619">
        <v>21.09</v>
      </c>
      <c r="AB619">
        <v>5</v>
      </c>
      <c r="AC619">
        <v>48.62</v>
      </c>
      <c r="AD619">
        <v>48.62</v>
      </c>
      <c r="AE619" t="s">
        <v>8846</v>
      </c>
      <c r="AF619" t="s">
        <v>882</v>
      </c>
      <c r="AG619" t="s">
        <v>882</v>
      </c>
      <c r="AH619" t="s">
        <v>883</v>
      </c>
      <c r="AI619" t="s">
        <v>825</v>
      </c>
      <c r="AJ619">
        <v>56</v>
      </c>
      <c r="AK619" t="s">
        <v>57</v>
      </c>
      <c r="AL619">
        <v>56000</v>
      </c>
      <c r="AM619" t="s">
        <v>55</v>
      </c>
      <c r="AN619" t="s">
        <v>55</v>
      </c>
      <c r="AO619" t="s">
        <v>55</v>
      </c>
      <c r="AS619" t="s">
        <v>343</v>
      </c>
      <c r="AT619">
        <v>0</v>
      </c>
      <c r="AU619">
        <v>0</v>
      </c>
      <c r="AV619">
        <v>0</v>
      </c>
      <c r="BB619">
        <v>0</v>
      </c>
      <c r="BC619">
        <v>0</v>
      </c>
      <c r="BD619" t="s">
        <v>60</v>
      </c>
      <c r="BE619" t="s">
        <v>2497</v>
      </c>
      <c r="BF619">
        <v>634333759</v>
      </c>
      <c r="BH619" t="s">
        <v>323</v>
      </c>
      <c r="BI619" t="s">
        <v>320</v>
      </c>
      <c r="BJ619" s="23">
        <v>0.52083333333333337</v>
      </c>
      <c r="BK619">
        <v>50.8</v>
      </c>
      <c r="BL619">
        <v>6.02</v>
      </c>
      <c r="BM619">
        <v>0</v>
      </c>
      <c r="BN619">
        <v>-38.659999999999997</v>
      </c>
      <c r="BO619">
        <v>18.16</v>
      </c>
      <c r="BP619" t="s">
        <v>60</v>
      </c>
      <c r="BQ619">
        <v>1.161210911</v>
      </c>
      <c r="BR619" t="s">
        <v>61</v>
      </c>
    </row>
    <row r="620" spans="1:70" x14ac:dyDescent="0.2">
      <c r="A620" s="19">
        <f t="shared" si="32"/>
        <v>9.4600000000000009</v>
      </c>
      <c r="B620" s="20">
        <v>3752</v>
      </c>
      <c r="D620" s="2" t="s">
        <v>1381</v>
      </c>
      <c r="E620" s="2" t="str">
        <f t="shared" si="31"/>
        <v>ST</v>
      </c>
      <c r="F620">
        <v>200720433</v>
      </c>
      <c r="G620">
        <v>202606</v>
      </c>
      <c r="H620" t="s">
        <v>52</v>
      </c>
      <c r="I620" t="s">
        <v>321</v>
      </c>
      <c r="J620" t="s">
        <v>322</v>
      </c>
      <c r="K620" t="s">
        <v>54</v>
      </c>
      <c r="L620" t="s">
        <v>2039</v>
      </c>
      <c r="M620" t="s">
        <v>2464</v>
      </c>
      <c r="N620" s="21">
        <v>872336621998</v>
      </c>
      <c r="P620" t="s">
        <v>326</v>
      </c>
      <c r="Q620" t="s">
        <v>326</v>
      </c>
      <c r="R620" t="s">
        <v>56</v>
      </c>
      <c r="S620" t="s">
        <v>327</v>
      </c>
      <c r="T620">
        <v>21</v>
      </c>
      <c r="U620" t="s">
        <v>57</v>
      </c>
      <c r="V620">
        <v>21320</v>
      </c>
      <c r="W620">
        <v>46.08</v>
      </c>
      <c r="X620">
        <v>4.9000000000000004</v>
      </c>
      <c r="Y620">
        <v>0</v>
      </c>
      <c r="Z620">
        <v>-35.07</v>
      </c>
      <c r="AA620">
        <v>15.91</v>
      </c>
      <c r="AB620">
        <v>2</v>
      </c>
      <c r="AC620">
        <v>33</v>
      </c>
      <c r="AD620">
        <v>3.08</v>
      </c>
      <c r="AE620" t="s">
        <v>1463</v>
      </c>
      <c r="AF620" t="s">
        <v>3861</v>
      </c>
      <c r="AG620" t="s">
        <v>3861</v>
      </c>
      <c r="AH620" t="s">
        <v>3862</v>
      </c>
      <c r="AI620" t="s">
        <v>3863</v>
      </c>
      <c r="AJ620">
        <v>92</v>
      </c>
      <c r="AK620" t="s">
        <v>57</v>
      </c>
      <c r="AL620">
        <v>92130</v>
      </c>
      <c r="AM620" t="s">
        <v>55</v>
      </c>
      <c r="AN620" t="s">
        <v>55</v>
      </c>
      <c r="AO620" t="s">
        <v>55</v>
      </c>
      <c r="AS620" t="s">
        <v>343</v>
      </c>
      <c r="AT620">
        <v>29</v>
      </c>
      <c r="AU620">
        <v>30</v>
      </c>
      <c r="AV620">
        <v>39</v>
      </c>
      <c r="BB620">
        <v>0</v>
      </c>
      <c r="BC620">
        <v>0</v>
      </c>
      <c r="BD620" t="s">
        <v>60</v>
      </c>
      <c r="BE620" s="5">
        <v>46240</v>
      </c>
      <c r="BF620">
        <v>634324015</v>
      </c>
      <c r="BH620" t="s">
        <v>323</v>
      </c>
      <c r="BI620" t="s">
        <v>320</v>
      </c>
      <c r="BJ620" s="23">
        <v>0.4597222222222222</v>
      </c>
      <c r="BK620">
        <v>39.6</v>
      </c>
      <c r="BL620">
        <v>4.21</v>
      </c>
      <c r="BM620">
        <v>0</v>
      </c>
      <c r="BN620">
        <v>-30.14</v>
      </c>
      <c r="BO620">
        <v>13.67</v>
      </c>
      <c r="BP620" t="s">
        <v>60</v>
      </c>
      <c r="BQ620">
        <v>1.163724384</v>
      </c>
      <c r="BR620" t="s">
        <v>61</v>
      </c>
    </row>
    <row r="621" spans="1:70" x14ac:dyDescent="0.2">
      <c r="A621" s="19">
        <f t="shared" si="32"/>
        <v>15.489999999999995</v>
      </c>
      <c r="B621" s="20">
        <v>3752</v>
      </c>
      <c r="D621" s="2" t="s">
        <v>1381</v>
      </c>
      <c r="E621" s="2" t="str">
        <f t="shared" si="31"/>
        <v>ST</v>
      </c>
      <c r="F621">
        <v>200720433</v>
      </c>
      <c r="G621">
        <v>202606</v>
      </c>
      <c r="H621" t="s">
        <v>52</v>
      </c>
      <c r="I621" t="s">
        <v>321</v>
      </c>
      <c r="J621" t="s">
        <v>322</v>
      </c>
      <c r="K621" t="s">
        <v>54</v>
      </c>
      <c r="L621">
        <v>46271</v>
      </c>
      <c r="M621">
        <v>46332</v>
      </c>
      <c r="N621" s="21">
        <v>872835698790</v>
      </c>
      <c r="P621" t="s">
        <v>326</v>
      </c>
      <c r="Q621" t="s">
        <v>326</v>
      </c>
      <c r="R621" t="s">
        <v>56</v>
      </c>
      <c r="S621" t="s">
        <v>327</v>
      </c>
      <c r="T621">
        <v>21</v>
      </c>
      <c r="U621" t="s">
        <v>57</v>
      </c>
      <c r="V621">
        <v>21320</v>
      </c>
      <c r="W621">
        <v>74.69</v>
      </c>
      <c r="X621">
        <v>8.85</v>
      </c>
      <c r="Y621">
        <v>0</v>
      </c>
      <c r="Z621">
        <v>-56.84</v>
      </c>
      <c r="AA621">
        <v>26.71</v>
      </c>
      <c r="AB621">
        <v>5</v>
      </c>
      <c r="AC621">
        <v>70.84</v>
      </c>
      <c r="AD621">
        <v>70.84</v>
      </c>
      <c r="AE621" t="s">
        <v>8847</v>
      </c>
      <c r="AF621" t="s">
        <v>3864</v>
      </c>
      <c r="AG621" t="s">
        <v>3865</v>
      </c>
      <c r="AH621" t="s">
        <v>3866</v>
      </c>
      <c r="AI621" t="s">
        <v>418</v>
      </c>
      <c r="AJ621">
        <v>75</v>
      </c>
      <c r="AK621" t="s">
        <v>57</v>
      </c>
      <c r="AL621">
        <v>75015</v>
      </c>
      <c r="AM621" t="s">
        <v>55</v>
      </c>
      <c r="AN621" t="s">
        <v>55</v>
      </c>
      <c r="AO621" t="s">
        <v>55</v>
      </c>
      <c r="AS621" t="s">
        <v>343</v>
      </c>
      <c r="AT621">
        <v>30</v>
      </c>
      <c r="AU621">
        <v>27</v>
      </c>
      <c r="AV621">
        <v>41</v>
      </c>
      <c r="BB621">
        <v>0</v>
      </c>
      <c r="BC621">
        <v>0</v>
      </c>
      <c r="BD621" t="s">
        <v>60</v>
      </c>
      <c r="BE621" s="5" t="s">
        <v>2497</v>
      </c>
      <c r="BF621">
        <v>634333759</v>
      </c>
      <c r="BH621" t="s">
        <v>323</v>
      </c>
      <c r="BI621" t="s">
        <v>320</v>
      </c>
      <c r="BJ621" s="23">
        <v>0.52638888888888891</v>
      </c>
      <c r="BK621">
        <v>64.8</v>
      </c>
      <c r="BL621">
        <v>7.68</v>
      </c>
      <c r="BM621">
        <v>0</v>
      </c>
      <c r="BN621">
        <v>-49.31</v>
      </c>
      <c r="BO621">
        <v>23.17</v>
      </c>
      <c r="BP621" t="s">
        <v>60</v>
      </c>
      <c r="BQ621">
        <v>1.1526181719999999</v>
      </c>
      <c r="BR621" t="s">
        <v>61</v>
      </c>
    </row>
    <row r="622" spans="1:70" x14ac:dyDescent="0.2">
      <c r="A622" s="19">
        <f t="shared" si="32"/>
        <v>9.4600000000000009</v>
      </c>
      <c r="B622" s="20">
        <v>3752</v>
      </c>
      <c r="D622" s="2" t="s">
        <v>346</v>
      </c>
      <c r="E622" s="2" t="str">
        <f t="shared" si="31"/>
        <v>ST</v>
      </c>
      <c r="F622">
        <v>200720433</v>
      </c>
      <c r="G622">
        <v>202606</v>
      </c>
      <c r="H622" t="s">
        <v>52</v>
      </c>
      <c r="I622" t="s">
        <v>321</v>
      </c>
      <c r="J622" t="s">
        <v>322</v>
      </c>
      <c r="K622" t="s">
        <v>54</v>
      </c>
      <c r="L622">
        <v>46118</v>
      </c>
      <c r="M622">
        <v>46240</v>
      </c>
      <c r="N622" s="21">
        <v>872535759695</v>
      </c>
      <c r="P622" t="s">
        <v>326</v>
      </c>
      <c r="Q622" t="s">
        <v>326</v>
      </c>
      <c r="R622" t="s">
        <v>56</v>
      </c>
      <c r="S622" t="s">
        <v>327</v>
      </c>
      <c r="T622">
        <v>21</v>
      </c>
      <c r="U622" t="s">
        <v>57</v>
      </c>
      <c r="V622">
        <v>21320</v>
      </c>
      <c r="W622">
        <v>46.09</v>
      </c>
      <c r="X622">
        <v>5.46</v>
      </c>
      <c r="Y622">
        <v>0</v>
      </c>
      <c r="Z622">
        <v>-35.08</v>
      </c>
      <c r="AA622">
        <v>16.47</v>
      </c>
      <c r="AB622">
        <v>2</v>
      </c>
      <c r="AC622">
        <v>33</v>
      </c>
      <c r="AD622">
        <v>33</v>
      </c>
      <c r="AE622" t="s">
        <v>8848</v>
      </c>
      <c r="AF622" t="s">
        <v>3867</v>
      </c>
      <c r="AG622" t="s">
        <v>3867</v>
      </c>
      <c r="AH622" t="s">
        <v>3868</v>
      </c>
      <c r="AI622" t="s">
        <v>3869</v>
      </c>
      <c r="AJ622">
        <v>76</v>
      </c>
      <c r="AK622" t="s">
        <v>57</v>
      </c>
      <c r="AL622">
        <v>76360</v>
      </c>
      <c r="AM622" t="s">
        <v>55</v>
      </c>
      <c r="AN622" t="s">
        <v>55</v>
      </c>
      <c r="AO622" t="s">
        <v>55</v>
      </c>
      <c r="AS622" t="s">
        <v>343</v>
      </c>
      <c r="AT622">
        <v>29</v>
      </c>
      <c r="AU622">
        <v>31</v>
      </c>
      <c r="AV622">
        <v>40</v>
      </c>
      <c r="BB622">
        <v>0</v>
      </c>
      <c r="BC622">
        <v>0</v>
      </c>
      <c r="BD622" t="s">
        <v>60</v>
      </c>
      <c r="BE622" t="s">
        <v>2497</v>
      </c>
      <c r="BF622">
        <v>634333759</v>
      </c>
      <c r="BH622" t="s">
        <v>323</v>
      </c>
      <c r="BI622" t="s">
        <v>320</v>
      </c>
      <c r="BJ622" s="23">
        <v>0.45069444444444445</v>
      </c>
      <c r="BK622">
        <v>39.6</v>
      </c>
      <c r="BL622">
        <v>4.6900000000000004</v>
      </c>
      <c r="BM622">
        <v>0</v>
      </c>
      <c r="BN622">
        <v>-30.14</v>
      </c>
      <c r="BO622">
        <v>14.15</v>
      </c>
      <c r="BP622" t="s">
        <v>60</v>
      </c>
      <c r="BQ622">
        <v>1.163778556</v>
      </c>
      <c r="BR622" t="s">
        <v>61</v>
      </c>
    </row>
    <row r="623" spans="1:70" x14ac:dyDescent="0.2">
      <c r="A623" s="19">
        <f t="shared" si="32"/>
        <v>10.129999999999995</v>
      </c>
      <c r="B623" s="20">
        <v>3752</v>
      </c>
      <c r="D623" s="2" t="s">
        <v>1381</v>
      </c>
      <c r="E623" s="2" t="str">
        <f t="shared" si="31"/>
        <v>ST</v>
      </c>
      <c r="F623">
        <v>200720433</v>
      </c>
      <c r="G623">
        <v>202606</v>
      </c>
      <c r="H623" t="s">
        <v>52</v>
      </c>
      <c r="I623" t="s">
        <v>321</v>
      </c>
      <c r="J623" t="s">
        <v>322</v>
      </c>
      <c r="K623" t="s">
        <v>54</v>
      </c>
      <c r="L623">
        <v>46271</v>
      </c>
      <c r="M623">
        <v>46301</v>
      </c>
      <c r="N623" s="21">
        <v>872775200026</v>
      </c>
      <c r="P623" t="s">
        <v>326</v>
      </c>
      <c r="Q623" t="s">
        <v>326</v>
      </c>
      <c r="R623" t="s">
        <v>56</v>
      </c>
      <c r="S623" t="s">
        <v>327</v>
      </c>
      <c r="T623">
        <v>21</v>
      </c>
      <c r="U623" t="s">
        <v>57</v>
      </c>
      <c r="V623">
        <v>21320</v>
      </c>
      <c r="W623">
        <v>48.87</v>
      </c>
      <c r="X623">
        <v>5.8</v>
      </c>
      <c r="Y623">
        <v>0</v>
      </c>
      <c r="Z623">
        <v>-37.19</v>
      </c>
      <c r="AA623">
        <v>17.47</v>
      </c>
      <c r="AB623">
        <v>3</v>
      </c>
      <c r="AC623">
        <v>37.4</v>
      </c>
      <c r="AD623">
        <v>37.4</v>
      </c>
      <c r="AE623" t="s">
        <v>8849</v>
      </c>
      <c r="AF623" t="s">
        <v>3870</v>
      </c>
      <c r="AG623" t="s">
        <v>3870</v>
      </c>
      <c r="AH623" t="s">
        <v>3871</v>
      </c>
      <c r="AI623" t="s">
        <v>3872</v>
      </c>
      <c r="AJ623">
        <v>43</v>
      </c>
      <c r="AK623" t="s">
        <v>57</v>
      </c>
      <c r="AL623">
        <v>43000</v>
      </c>
      <c r="AM623" t="s">
        <v>55</v>
      </c>
      <c r="AN623" t="s">
        <v>55</v>
      </c>
      <c r="AO623" t="s">
        <v>55</v>
      </c>
      <c r="AS623" t="s">
        <v>343</v>
      </c>
      <c r="AT623">
        <v>0</v>
      </c>
      <c r="AU623">
        <v>0</v>
      </c>
      <c r="AV623">
        <v>0</v>
      </c>
      <c r="BB623">
        <v>0</v>
      </c>
      <c r="BC623">
        <v>0</v>
      </c>
      <c r="BD623" t="s">
        <v>60</v>
      </c>
      <c r="BE623" s="5" t="s">
        <v>2497</v>
      </c>
      <c r="BF623">
        <v>634333759</v>
      </c>
      <c r="BH623" t="s">
        <v>323</v>
      </c>
      <c r="BI623" t="s">
        <v>320</v>
      </c>
      <c r="BJ623" s="23">
        <v>0.42083333333333334</v>
      </c>
      <c r="BK623">
        <v>42.4</v>
      </c>
      <c r="BL623">
        <v>5.03</v>
      </c>
      <c r="BM623">
        <v>0</v>
      </c>
      <c r="BN623">
        <v>-32.270000000000003</v>
      </c>
      <c r="BO623">
        <v>15.16</v>
      </c>
      <c r="BP623" t="s">
        <v>60</v>
      </c>
      <c r="BQ623">
        <v>1.1526181719999999</v>
      </c>
      <c r="BR623" t="s">
        <v>61</v>
      </c>
    </row>
    <row r="624" spans="1:70" x14ac:dyDescent="0.2">
      <c r="A624" s="19">
        <f t="shared" si="32"/>
        <v>8.7999999999999972</v>
      </c>
      <c r="B624" s="20">
        <v>3752</v>
      </c>
      <c r="D624" s="2" t="s">
        <v>1381</v>
      </c>
      <c r="E624" s="2" t="str">
        <f t="shared" si="31"/>
        <v>ST</v>
      </c>
      <c r="F624">
        <v>200720433</v>
      </c>
      <c r="G624">
        <v>202606</v>
      </c>
      <c r="H624" t="s">
        <v>52</v>
      </c>
      <c r="I624" t="s">
        <v>321</v>
      </c>
      <c r="J624" t="s">
        <v>322</v>
      </c>
      <c r="K624" t="s">
        <v>54</v>
      </c>
      <c r="L624">
        <v>46148</v>
      </c>
      <c r="M624">
        <v>46271</v>
      </c>
      <c r="N624" s="21">
        <v>872687258125</v>
      </c>
      <c r="P624" t="s">
        <v>326</v>
      </c>
      <c r="Q624" t="s">
        <v>326</v>
      </c>
      <c r="R624" t="s">
        <v>56</v>
      </c>
      <c r="S624" t="s">
        <v>327</v>
      </c>
      <c r="T624">
        <v>21</v>
      </c>
      <c r="U624" t="s">
        <v>57</v>
      </c>
      <c r="V624">
        <v>21320</v>
      </c>
      <c r="W624">
        <v>42.73</v>
      </c>
      <c r="X624">
        <v>5.0599999999999996</v>
      </c>
      <c r="Y624">
        <v>0</v>
      </c>
      <c r="Z624">
        <v>-32.51</v>
      </c>
      <c r="AA624">
        <v>15.28</v>
      </c>
      <c r="AB624">
        <v>3</v>
      </c>
      <c r="AC624">
        <v>27.72</v>
      </c>
      <c r="AD624">
        <v>27.72</v>
      </c>
      <c r="AE624" t="s">
        <v>8850</v>
      </c>
      <c r="AF624" t="s">
        <v>3873</v>
      </c>
      <c r="AG624" t="s">
        <v>3873</v>
      </c>
      <c r="AH624" t="s">
        <v>3874</v>
      </c>
      <c r="AI624" t="s">
        <v>370</v>
      </c>
      <c r="AJ624">
        <v>92</v>
      </c>
      <c r="AK624" t="s">
        <v>57</v>
      </c>
      <c r="AL624">
        <v>92800</v>
      </c>
      <c r="AM624" t="s">
        <v>55</v>
      </c>
      <c r="AN624" t="s">
        <v>55</v>
      </c>
      <c r="AO624" t="s">
        <v>55</v>
      </c>
      <c r="AS624" t="s">
        <v>343</v>
      </c>
      <c r="AT624">
        <v>0</v>
      </c>
      <c r="AU624">
        <v>0</v>
      </c>
      <c r="AV624">
        <v>0</v>
      </c>
      <c r="BB624">
        <v>0</v>
      </c>
      <c r="BC624">
        <v>0</v>
      </c>
      <c r="BD624" t="s">
        <v>60</v>
      </c>
      <c r="BE624" t="s">
        <v>2497</v>
      </c>
      <c r="BF624">
        <v>634333759</v>
      </c>
      <c r="BH624" t="s">
        <v>323</v>
      </c>
      <c r="BI624" t="s">
        <v>320</v>
      </c>
      <c r="BJ624" s="23">
        <v>0.46666666666666667</v>
      </c>
      <c r="BK624">
        <v>36.799999999999997</v>
      </c>
      <c r="BL624">
        <v>4.3600000000000003</v>
      </c>
      <c r="BM624">
        <v>0</v>
      </c>
      <c r="BN624">
        <v>-28</v>
      </c>
      <c r="BO624">
        <v>13.16</v>
      </c>
      <c r="BP624" t="s">
        <v>60</v>
      </c>
      <c r="BQ624">
        <v>1.161210911</v>
      </c>
      <c r="BR624" t="s">
        <v>61</v>
      </c>
    </row>
    <row r="625" spans="1:70" x14ac:dyDescent="0.2">
      <c r="A625" s="19">
        <f t="shared" si="32"/>
        <v>8.7999999999999972</v>
      </c>
      <c r="B625" s="20">
        <v>3752</v>
      </c>
      <c r="D625" s="2" t="s">
        <v>1381</v>
      </c>
      <c r="E625" s="2" t="str">
        <f t="shared" si="31"/>
        <v>ST</v>
      </c>
      <c r="F625">
        <v>200720433</v>
      </c>
      <c r="G625">
        <v>202606</v>
      </c>
      <c r="H625" t="s">
        <v>52</v>
      </c>
      <c r="I625" t="s">
        <v>321</v>
      </c>
      <c r="J625" t="s">
        <v>322</v>
      </c>
      <c r="K625" t="s">
        <v>54</v>
      </c>
      <c r="L625">
        <v>46148</v>
      </c>
      <c r="M625">
        <v>46179</v>
      </c>
      <c r="N625" s="21">
        <v>872645703906</v>
      </c>
      <c r="P625" t="s">
        <v>326</v>
      </c>
      <c r="Q625" t="s">
        <v>326</v>
      </c>
      <c r="R625" t="s">
        <v>56</v>
      </c>
      <c r="S625" t="s">
        <v>327</v>
      </c>
      <c r="T625">
        <v>21</v>
      </c>
      <c r="U625" t="s">
        <v>57</v>
      </c>
      <c r="V625">
        <v>21320</v>
      </c>
      <c r="W625">
        <v>42.73</v>
      </c>
      <c r="X625">
        <v>5.0599999999999996</v>
      </c>
      <c r="Y625">
        <v>0</v>
      </c>
      <c r="Z625">
        <v>-32.51</v>
      </c>
      <c r="AA625">
        <v>15.28</v>
      </c>
      <c r="AB625">
        <v>3</v>
      </c>
      <c r="AC625">
        <v>28.38</v>
      </c>
      <c r="AD625">
        <v>28.38</v>
      </c>
      <c r="AE625" t="s">
        <v>8851</v>
      </c>
      <c r="AF625" t="s">
        <v>3875</v>
      </c>
      <c r="AG625" t="s">
        <v>3875</v>
      </c>
      <c r="AH625" t="s">
        <v>3876</v>
      </c>
      <c r="AI625" t="s">
        <v>3877</v>
      </c>
      <c r="AJ625">
        <v>2</v>
      </c>
      <c r="AK625" t="s">
        <v>57</v>
      </c>
      <c r="AL625">
        <v>2250</v>
      </c>
      <c r="AM625" t="s">
        <v>55</v>
      </c>
      <c r="AN625" t="s">
        <v>55</v>
      </c>
      <c r="AO625" t="s">
        <v>55</v>
      </c>
      <c r="AS625" t="s">
        <v>343</v>
      </c>
      <c r="AT625">
        <v>0</v>
      </c>
      <c r="AU625">
        <v>0</v>
      </c>
      <c r="AV625">
        <v>0</v>
      </c>
      <c r="BB625">
        <v>0</v>
      </c>
      <c r="BC625">
        <v>0</v>
      </c>
      <c r="BD625" t="s">
        <v>60</v>
      </c>
      <c r="BE625" t="s">
        <v>2497</v>
      </c>
      <c r="BF625">
        <v>634333759</v>
      </c>
      <c r="BH625" t="s">
        <v>323</v>
      </c>
      <c r="BI625" t="s">
        <v>320</v>
      </c>
      <c r="BJ625" s="23">
        <v>0.3923611111111111</v>
      </c>
      <c r="BK625">
        <v>36.799999999999997</v>
      </c>
      <c r="BL625">
        <v>4.3600000000000003</v>
      </c>
      <c r="BM625">
        <v>0</v>
      </c>
      <c r="BN625">
        <v>-28</v>
      </c>
      <c r="BO625">
        <v>13.16</v>
      </c>
      <c r="BP625" t="s">
        <v>60</v>
      </c>
      <c r="BQ625">
        <v>1.161210911</v>
      </c>
      <c r="BR625" t="s">
        <v>61</v>
      </c>
    </row>
    <row r="626" spans="1:70" x14ac:dyDescent="0.2">
      <c r="A626" s="19">
        <f t="shared" si="32"/>
        <v>12.480000000000004</v>
      </c>
      <c r="B626" s="20">
        <v>3752</v>
      </c>
      <c r="D626" s="2" t="s">
        <v>1381</v>
      </c>
      <c r="E626" s="2" t="str">
        <f t="shared" si="31"/>
        <v>ST</v>
      </c>
      <c r="F626">
        <v>200720433</v>
      </c>
      <c r="G626">
        <v>202606</v>
      </c>
      <c r="H626" t="s">
        <v>52</v>
      </c>
      <c r="I626" t="s">
        <v>321</v>
      </c>
      <c r="J626" t="s">
        <v>322</v>
      </c>
      <c r="K626" t="s">
        <v>54</v>
      </c>
      <c r="L626" s="5">
        <v>46118</v>
      </c>
      <c r="M626">
        <v>46240</v>
      </c>
      <c r="N626" s="21">
        <v>872390994153</v>
      </c>
      <c r="P626" t="s">
        <v>326</v>
      </c>
      <c r="Q626" t="s">
        <v>326</v>
      </c>
      <c r="R626" t="s">
        <v>56</v>
      </c>
      <c r="S626" t="s">
        <v>327</v>
      </c>
      <c r="T626">
        <v>21</v>
      </c>
      <c r="U626" t="s">
        <v>57</v>
      </c>
      <c r="V626">
        <v>21320</v>
      </c>
      <c r="W626">
        <v>60.75</v>
      </c>
      <c r="X626">
        <v>7.2</v>
      </c>
      <c r="Y626">
        <v>0</v>
      </c>
      <c r="Z626">
        <v>-46.23</v>
      </c>
      <c r="AA626">
        <v>21.73</v>
      </c>
      <c r="AB626">
        <v>3</v>
      </c>
      <c r="AC626">
        <v>52.36</v>
      </c>
      <c r="AD626">
        <v>52.36</v>
      </c>
      <c r="AE626" t="s">
        <v>1497</v>
      </c>
      <c r="AF626" t="s">
        <v>763</v>
      </c>
      <c r="AG626" t="s">
        <v>764</v>
      </c>
      <c r="AH626" t="s">
        <v>3878</v>
      </c>
      <c r="AI626" t="s">
        <v>623</v>
      </c>
      <c r="AJ626">
        <v>76</v>
      </c>
      <c r="AK626" t="s">
        <v>57</v>
      </c>
      <c r="AL626">
        <v>76700</v>
      </c>
      <c r="AM626" t="s">
        <v>55</v>
      </c>
      <c r="AN626" t="s">
        <v>55</v>
      </c>
      <c r="AO626" t="s">
        <v>55</v>
      </c>
      <c r="AS626" t="s">
        <v>343</v>
      </c>
      <c r="AT626">
        <v>4</v>
      </c>
      <c r="AU626">
        <v>74</v>
      </c>
      <c r="AV626">
        <v>115</v>
      </c>
      <c r="BB626">
        <v>0</v>
      </c>
      <c r="BC626">
        <v>0</v>
      </c>
      <c r="BD626" t="s">
        <v>60</v>
      </c>
      <c r="BE626" t="s">
        <v>2497</v>
      </c>
      <c r="BF626">
        <v>634333759</v>
      </c>
      <c r="BH626" t="s">
        <v>323</v>
      </c>
      <c r="BI626" t="s">
        <v>320</v>
      </c>
      <c r="BJ626" s="23">
        <v>0.44930555555555557</v>
      </c>
      <c r="BK626">
        <v>52.2</v>
      </c>
      <c r="BL626">
        <v>6.19</v>
      </c>
      <c r="BM626">
        <v>0</v>
      </c>
      <c r="BN626">
        <v>-39.72</v>
      </c>
      <c r="BO626">
        <v>18.670000000000002</v>
      </c>
      <c r="BP626" t="s">
        <v>60</v>
      </c>
      <c r="BQ626">
        <v>1.163778556</v>
      </c>
      <c r="BR626" t="s">
        <v>61</v>
      </c>
    </row>
    <row r="627" spans="1:70" x14ac:dyDescent="0.2">
      <c r="A627" s="19">
        <f t="shared" si="32"/>
        <v>13.479999999999997</v>
      </c>
      <c r="B627" s="20">
        <v>3752</v>
      </c>
      <c r="D627" s="2" t="s">
        <v>1381</v>
      </c>
      <c r="E627" s="2" t="str">
        <f t="shared" si="31"/>
        <v>ST</v>
      </c>
      <c r="F627">
        <v>200720433</v>
      </c>
      <c r="G627">
        <v>202606</v>
      </c>
      <c r="H627" t="s">
        <v>52</v>
      </c>
      <c r="I627" t="s">
        <v>321</v>
      </c>
      <c r="J627" t="s">
        <v>322</v>
      </c>
      <c r="K627" t="s">
        <v>54</v>
      </c>
      <c r="L627" t="s">
        <v>1817</v>
      </c>
      <c r="M627" t="s">
        <v>2039</v>
      </c>
      <c r="N627" s="21">
        <v>872332276071</v>
      </c>
      <c r="P627" t="s">
        <v>326</v>
      </c>
      <c r="Q627" t="s">
        <v>326</v>
      </c>
      <c r="R627" t="s">
        <v>56</v>
      </c>
      <c r="S627" t="s">
        <v>327</v>
      </c>
      <c r="T627">
        <v>21</v>
      </c>
      <c r="U627" t="s">
        <v>57</v>
      </c>
      <c r="V627">
        <v>21320</v>
      </c>
      <c r="W627">
        <v>65.61</v>
      </c>
      <c r="X627">
        <v>6.99</v>
      </c>
      <c r="Y627">
        <v>0</v>
      </c>
      <c r="Z627">
        <v>-49.93</v>
      </c>
      <c r="AA627">
        <v>22.67</v>
      </c>
      <c r="AB627">
        <v>3</v>
      </c>
      <c r="AC627">
        <v>59.4</v>
      </c>
      <c r="AD627">
        <v>10.56</v>
      </c>
      <c r="AE627" t="s">
        <v>8852</v>
      </c>
      <c r="AF627" t="s">
        <v>3879</v>
      </c>
      <c r="AG627" t="s">
        <v>3879</v>
      </c>
      <c r="AH627" t="s">
        <v>3880</v>
      </c>
      <c r="AI627" t="s">
        <v>404</v>
      </c>
      <c r="AJ627">
        <v>75</v>
      </c>
      <c r="AK627" t="s">
        <v>57</v>
      </c>
      <c r="AL627">
        <v>75005</v>
      </c>
      <c r="AM627" t="s">
        <v>55</v>
      </c>
      <c r="AN627" t="s">
        <v>55</v>
      </c>
      <c r="AO627" t="s">
        <v>55</v>
      </c>
      <c r="AS627" t="s">
        <v>343</v>
      </c>
      <c r="AT627">
        <v>30</v>
      </c>
      <c r="AU627">
        <v>31</v>
      </c>
      <c r="AV627">
        <v>39</v>
      </c>
      <c r="BB627">
        <v>0</v>
      </c>
      <c r="BC627">
        <v>0</v>
      </c>
      <c r="BD627" t="s">
        <v>60</v>
      </c>
      <c r="BE627">
        <v>46240</v>
      </c>
      <c r="BF627">
        <v>634324015</v>
      </c>
      <c r="BH627" t="s">
        <v>323</v>
      </c>
      <c r="BI627" t="s">
        <v>320</v>
      </c>
      <c r="BJ627" s="23">
        <v>0.45902777777777776</v>
      </c>
      <c r="BK627">
        <v>56.4</v>
      </c>
      <c r="BL627">
        <v>6.01</v>
      </c>
      <c r="BM627">
        <v>0</v>
      </c>
      <c r="BN627">
        <v>-42.92</v>
      </c>
      <c r="BO627">
        <v>19.489999999999998</v>
      </c>
      <c r="BP627" t="s">
        <v>60</v>
      </c>
      <c r="BQ627">
        <v>1.163318249</v>
      </c>
      <c r="BR627" t="s">
        <v>61</v>
      </c>
    </row>
    <row r="628" spans="1:70" x14ac:dyDescent="0.2">
      <c r="A628" s="19">
        <f t="shared" si="32"/>
        <v>8.4599999999999973</v>
      </c>
      <c r="B628" s="20">
        <v>3752</v>
      </c>
      <c r="D628" s="2" t="s">
        <v>346</v>
      </c>
      <c r="E628" s="2" t="str">
        <f t="shared" si="31"/>
        <v>ST</v>
      </c>
      <c r="F628">
        <v>200720433</v>
      </c>
      <c r="G628">
        <v>202606</v>
      </c>
      <c r="H628" t="s">
        <v>52</v>
      </c>
      <c r="I628" t="s">
        <v>321</v>
      </c>
      <c r="J628" t="s">
        <v>322</v>
      </c>
      <c r="K628" t="s">
        <v>54</v>
      </c>
      <c r="L628">
        <v>46118</v>
      </c>
      <c r="M628">
        <v>46148</v>
      </c>
      <c r="N628" s="21">
        <v>872535653742</v>
      </c>
      <c r="P628" t="s">
        <v>326</v>
      </c>
      <c r="Q628" t="s">
        <v>326</v>
      </c>
      <c r="R628" t="s">
        <v>56</v>
      </c>
      <c r="S628" t="s">
        <v>327</v>
      </c>
      <c r="T628">
        <v>21</v>
      </c>
      <c r="U628" t="s">
        <v>57</v>
      </c>
      <c r="V628">
        <v>21320</v>
      </c>
      <c r="W628">
        <v>41.2</v>
      </c>
      <c r="X628">
        <v>4.8899999999999997</v>
      </c>
      <c r="Y628">
        <v>0</v>
      </c>
      <c r="Z628">
        <v>-31.35</v>
      </c>
      <c r="AA628">
        <v>14.73</v>
      </c>
      <c r="AB628">
        <v>2</v>
      </c>
      <c r="AC628">
        <v>26.4</v>
      </c>
      <c r="AD628">
        <v>26.4</v>
      </c>
      <c r="AE628" t="s">
        <v>8853</v>
      </c>
      <c r="AF628" t="s">
        <v>741</v>
      </c>
      <c r="AG628" t="s">
        <v>741</v>
      </c>
      <c r="AH628" t="s">
        <v>742</v>
      </c>
      <c r="AI628" t="s">
        <v>743</v>
      </c>
      <c r="AJ628">
        <v>24</v>
      </c>
      <c r="AK628" t="s">
        <v>57</v>
      </c>
      <c r="AL628">
        <v>24206</v>
      </c>
      <c r="AM628" t="s">
        <v>55</v>
      </c>
      <c r="AN628" t="s">
        <v>55</v>
      </c>
      <c r="AO628" t="s">
        <v>55</v>
      </c>
      <c r="AS628" t="s">
        <v>343</v>
      </c>
      <c r="AT628">
        <v>0</v>
      </c>
      <c r="AU628">
        <v>0</v>
      </c>
      <c r="AV628">
        <v>0</v>
      </c>
      <c r="BB628">
        <v>0</v>
      </c>
      <c r="BC628">
        <v>0</v>
      </c>
      <c r="BD628" t="s">
        <v>60</v>
      </c>
      <c r="BE628" t="s">
        <v>2497</v>
      </c>
      <c r="BF628">
        <v>634333759</v>
      </c>
      <c r="BH628" t="s">
        <v>323</v>
      </c>
      <c r="BI628" t="s">
        <v>320</v>
      </c>
      <c r="BJ628" s="23">
        <v>0.46597222222222223</v>
      </c>
      <c r="BK628">
        <v>35.4</v>
      </c>
      <c r="BL628">
        <v>4.2</v>
      </c>
      <c r="BM628">
        <v>0</v>
      </c>
      <c r="BN628">
        <v>-26.94</v>
      </c>
      <c r="BO628">
        <v>12.66</v>
      </c>
      <c r="BP628" t="s">
        <v>60</v>
      </c>
      <c r="BQ628">
        <v>1.163778556</v>
      </c>
      <c r="BR628" t="s">
        <v>61</v>
      </c>
    </row>
    <row r="629" spans="1:70" x14ac:dyDescent="0.2">
      <c r="A629" s="19">
        <f t="shared" si="32"/>
        <v>10.800000000000004</v>
      </c>
      <c r="B629" s="20">
        <v>3752</v>
      </c>
      <c r="D629" s="2" t="s">
        <v>1381</v>
      </c>
      <c r="E629" s="2" t="str">
        <f t="shared" si="31"/>
        <v>ST</v>
      </c>
      <c r="F629">
        <v>200720433</v>
      </c>
      <c r="G629">
        <v>202606</v>
      </c>
      <c r="H629" t="s">
        <v>52</v>
      </c>
      <c r="I629" t="s">
        <v>321</v>
      </c>
      <c r="J629" t="s">
        <v>322</v>
      </c>
      <c r="K629" t="s">
        <v>54</v>
      </c>
      <c r="L629">
        <v>46301</v>
      </c>
      <c r="M629">
        <v>46332</v>
      </c>
      <c r="N629" s="21">
        <v>872884558211</v>
      </c>
      <c r="P629" t="s">
        <v>326</v>
      </c>
      <c r="Q629" t="s">
        <v>326</v>
      </c>
      <c r="R629" t="s">
        <v>56</v>
      </c>
      <c r="S629" t="s">
        <v>327</v>
      </c>
      <c r="T629">
        <v>21</v>
      </c>
      <c r="U629" t="s">
        <v>57</v>
      </c>
      <c r="V629">
        <v>21320</v>
      </c>
      <c r="W629">
        <v>52.12</v>
      </c>
      <c r="X629">
        <v>6.17</v>
      </c>
      <c r="Y629">
        <v>0</v>
      </c>
      <c r="Z629">
        <v>-39.67</v>
      </c>
      <c r="AA629">
        <v>18.62</v>
      </c>
      <c r="AB629">
        <v>4</v>
      </c>
      <c r="AC629">
        <v>40.04</v>
      </c>
      <c r="AD629">
        <v>40.04</v>
      </c>
      <c r="AE629" t="s">
        <v>8854</v>
      </c>
      <c r="AF629" t="s">
        <v>2314</v>
      </c>
      <c r="AG629" t="s">
        <v>2314</v>
      </c>
      <c r="AH629" t="s">
        <v>2315</v>
      </c>
      <c r="AI629" t="s">
        <v>447</v>
      </c>
      <c r="AJ629">
        <v>78</v>
      </c>
      <c r="AK629" t="s">
        <v>57</v>
      </c>
      <c r="AL629">
        <v>78360</v>
      </c>
      <c r="AM629" t="s">
        <v>55</v>
      </c>
      <c r="AN629" t="s">
        <v>55</v>
      </c>
      <c r="AO629" t="s">
        <v>55</v>
      </c>
      <c r="AS629" t="s">
        <v>343</v>
      </c>
      <c r="AT629">
        <v>0</v>
      </c>
      <c r="AU629">
        <v>0</v>
      </c>
      <c r="AV629">
        <v>0</v>
      </c>
      <c r="BB629">
        <v>0</v>
      </c>
      <c r="BC629">
        <v>0</v>
      </c>
      <c r="BD629" t="s">
        <v>60</v>
      </c>
      <c r="BE629" s="5" t="s">
        <v>2497</v>
      </c>
      <c r="BF629">
        <v>634333759</v>
      </c>
      <c r="BH629" t="s">
        <v>323</v>
      </c>
      <c r="BI629" t="s">
        <v>320</v>
      </c>
      <c r="BJ629" s="23">
        <v>0.48055555555555557</v>
      </c>
      <c r="BK629">
        <v>45.2</v>
      </c>
      <c r="BL629">
        <v>5.35</v>
      </c>
      <c r="BM629">
        <v>0</v>
      </c>
      <c r="BN629">
        <v>-34.4</v>
      </c>
      <c r="BO629">
        <v>16.149999999999999</v>
      </c>
      <c r="BP629" t="s">
        <v>60</v>
      </c>
      <c r="BQ629">
        <v>1.153163127</v>
      </c>
      <c r="BR629" t="s">
        <v>61</v>
      </c>
    </row>
    <row r="630" spans="1:70" x14ac:dyDescent="0.2">
      <c r="A630" s="19">
        <f t="shared" si="32"/>
        <v>10.129999999999995</v>
      </c>
      <c r="B630" s="20">
        <v>3752</v>
      </c>
      <c r="D630" s="2" t="s">
        <v>1381</v>
      </c>
      <c r="E630" s="2" t="str">
        <f t="shared" si="31"/>
        <v>ST</v>
      </c>
      <c r="F630">
        <v>200720433</v>
      </c>
      <c r="G630">
        <v>202606</v>
      </c>
      <c r="H630" t="s">
        <v>52</v>
      </c>
      <c r="I630" t="s">
        <v>321</v>
      </c>
      <c r="J630" t="s">
        <v>322</v>
      </c>
      <c r="K630" t="s">
        <v>54</v>
      </c>
      <c r="L630">
        <v>46240</v>
      </c>
      <c r="M630">
        <v>46271</v>
      </c>
      <c r="N630" s="21">
        <v>872769537747</v>
      </c>
      <c r="P630" t="s">
        <v>326</v>
      </c>
      <c r="Q630" t="s">
        <v>326</v>
      </c>
      <c r="R630" t="s">
        <v>56</v>
      </c>
      <c r="S630" t="s">
        <v>327</v>
      </c>
      <c r="T630">
        <v>21</v>
      </c>
      <c r="U630" t="s">
        <v>57</v>
      </c>
      <c r="V630">
        <v>21320</v>
      </c>
      <c r="W630">
        <v>48.88</v>
      </c>
      <c r="X630">
        <v>5.8</v>
      </c>
      <c r="Y630">
        <v>0</v>
      </c>
      <c r="Z630">
        <v>-37.200000000000003</v>
      </c>
      <c r="AA630">
        <v>17.48</v>
      </c>
      <c r="AB630">
        <v>2</v>
      </c>
      <c r="AC630">
        <v>36.08</v>
      </c>
      <c r="AD630">
        <v>36.08</v>
      </c>
      <c r="AE630" t="s">
        <v>8855</v>
      </c>
      <c r="AF630" t="s">
        <v>3881</v>
      </c>
      <c r="AG630" t="s">
        <v>3881</v>
      </c>
      <c r="AH630" t="s">
        <v>3882</v>
      </c>
      <c r="AI630" t="s">
        <v>1409</v>
      </c>
      <c r="AJ630">
        <v>59</v>
      </c>
      <c r="AK630" t="s">
        <v>57</v>
      </c>
      <c r="AL630">
        <v>59190</v>
      </c>
      <c r="AM630" t="s">
        <v>55</v>
      </c>
      <c r="AN630" t="s">
        <v>55</v>
      </c>
      <c r="AO630" t="s">
        <v>55</v>
      </c>
      <c r="AS630" t="s">
        <v>343</v>
      </c>
      <c r="AT630">
        <v>26</v>
      </c>
      <c r="AU630">
        <v>31</v>
      </c>
      <c r="AV630">
        <v>40</v>
      </c>
      <c r="BB630">
        <v>0</v>
      </c>
      <c r="BC630">
        <v>0</v>
      </c>
      <c r="BD630" t="s">
        <v>60</v>
      </c>
      <c r="BE630" t="s">
        <v>2497</v>
      </c>
      <c r="BF630">
        <v>634333759</v>
      </c>
      <c r="BH630" t="s">
        <v>323</v>
      </c>
      <c r="BI630" t="s">
        <v>320</v>
      </c>
      <c r="BJ630" s="23">
        <v>0.43680555555555556</v>
      </c>
      <c r="BK630">
        <v>42.4</v>
      </c>
      <c r="BL630">
        <v>5.03</v>
      </c>
      <c r="BM630">
        <v>0</v>
      </c>
      <c r="BN630">
        <v>-32.270000000000003</v>
      </c>
      <c r="BO630">
        <v>15.16</v>
      </c>
      <c r="BP630" t="s">
        <v>60</v>
      </c>
      <c r="BQ630">
        <v>1.1527377519999999</v>
      </c>
      <c r="BR630" t="s">
        <v>61</v>
      </c>
    </row>
    <row r="631" spans="1:70" x14ac:dyDescent="0.2">
      <c r="A631" s="19">
        <f t="shared" si="32"/>
        <v>9.4600000000000009</v>
      </c>
      <c r="B631" s="20">
        <v>3752</v>
      </c>
      <c r="D631" s="2" t="s">
        <v>1381</v>
      </c>
      <c r="E631" s="2" t="str">
        <f t="shared" si="31"/>
        <v>ST</v>
      </c>
      <c r="F631">
        <v>200720433</v>
      </c>
      <c r="G631">
        <v>202606</v>
      </c>
      <c r="H631" t="s">
        <v>52</v>
      </c>
      <c r="I631" t="s">
        <v>321</v>
      </c>
      <c r="J631" t="s">
        <v>322</v>
      </c>
      <c r="K631" t="s">
        <v>54</v>
      </c>
      <c r="L631">
        <v>46148</v>
      </c>
      <c r="M631">
        <v>46179</v>
      </c>
      <c r="N631" s="21">
        <v>872694851780</v>
      </c>
      <c r="P631" t="s">
        <v>326</v>
      </c>
      <c r="Q631" t="s">
        <v>326</v>
      </c>
      <c r="R631" t="s">
        <v>56</v>
      </c>
      <c r="S631" t="s">
        <v>327</v>
      </c>
      <c r="T631">
        <v>21</v>
      </c>
      <c r="U631" t="s">
        <v>57</v>
      </c>
      <c r="V631">
        <v>21320</v>
      </c>
      <c r="W631">
        <v>45.98</v>
      </c>
      <c r="X631">
        <v>5.45</v>
      </c>
      <c r="Y631">
        <v>0</v>
      </c>
      <c r="Z631">
        <v>-35</v>
      </c>
      <c r="AA631">
        <v>16.43</v>
      </c>
      <c r="AB631">
        <v>3</v>
      </c>
      <c r="AC631">
        <v>32.340000000000003</v>
      </c>
      <c r="AD631">
        <v>32.340000000000003</v>
      </c>
      <c r="AE631" t="s">
        <v>8856</v>
      </c>
      <c r="AF631" t="s">
        <v>3883</v>
      </c>
      <c r="AG631" t="s">
        <v>3883</v>
      </c>
      <c r="AH631" t="s">
        <v>3884</v>
      </c>
      <c r="AI631" t="s">
        <v>404</v>
      </c>
      <c r="AJ631">
        <v>75</v>
      </c>
      <c r="AK631" t="s">
        <v>57</v>
      </c>
      <c r="AL631">
        <v>75017</v>
      </c>
      <c r="AM631" t="s">
        <v>55</v>
      </c>
      <c r="AN631" t="s">
        <v>55</v>
      </c>
      <c r="AO631" t="s">
        <v>55</v>
      </c>
      <c r="AS631" t="s">
        <v>343</v>
      </c>
      <c r="AT631">
        <v>0</v>
      </c>
      <c r="AU631">
        <v>0</v>
      </c>
      <c r="AV631">
        <v>0</v>
      </c>
      <c r="BB631">
        <v>0</v>
      </c>
      <c r="BC631">
        <v>0</v>
      </c>
      <c r="BD631" t="s">
        <v>60</v>
      </c>
      <c r="BE631" s="5" t="s">
        <v>2497</v>
      </c>
      <c r="BF631">
        <v>634333759</v>
      </c>
      <c r="BH631" t="s">
        <v>323</v>
      </c>
      <c r="BI631" t="s">
        <v>320</v>
      </c>
      <c r="BJ631" s="23">
        <v>0.48055555555555557</v>
      </c>
      <c r="BK631">
        <v>39.6</v>
      </c>
      <c r="BL631">
        <v>4.6900000000000004</v>
      </c>
      <c r="BM631">
        <v>0</v>
      </c>
      <c r="BN631">
        <v>-30.14</v>
      </c>
      <c r="BO631">
        <v>14.15</v>
      </c>
      <c r="BP631" t="s">
        <v>60</v>
      </c>
      <c r="BQ631">
        <v>1.161210911</v>
      </c>
      <c r="BR631" t="s">
        <v>61</v>
      </c>
    </row>
    <row r="632" spans="1:70" x14ac:dyDescent="0.2">
      <c r="A632" s="19">
        <f t="shared" si="32"/>
        <v>12.480000000000004</v>
      </c>
      <c r="B632" s="20">
        <v>3752</v>
      </c>
      <c r="D632" s="2" t="s">
        <v>1381</v>
      </c>
      <c r="E632" s="2" t="str">
        <f t="shared" si="31"/>
        <v>ST</v>
      </c>
      <c r="F632">
        <v>200720433</v>
      </c>
      <c r="G632">
        <v>202606</v>
      </c>
      <c r="H632" t="s">
        <v>52</v>
      </c>
      <c r="I632" t="s">
        <v>321</v>
      </c>
      <c r="J632" t="s">
        <v>322</v>
      </c>
      <c r="K632" t="s">
        <v>54</v>
      </c>
      <c r="L632" s="5">
        <v>46148</v>
      </c>
      <c r="M632" s="5">
        <v>46240</v>
      </c>
      <c r="N632" s="21">
        <v>872645477965</v>
      </c>
      <c r="P632" t="s">
        <v>326</v>
      </c>
      <c r="Q632" t="s">
        <v>326</v>
      </c>
      <c r="R632" t="s">
        <v>56</v>
      </c>
      <c r="S632" t="s">
        <v>327</v>
      </c>
      <c r="T632">
        <v>21</v>
      </c>
      <c r="U632" t="s">
        <v>57</v>
      </c>
      <c r="V632">
        <v>21320</v>
      </c>
      <c r="W632">
        <v>60.62</v>
      </c>
      <c r="X632">
        <v>7.19</v>
      </c>
      <c r="Y632">
        <v>0</v>
      </c>
      <c r="Z632">
        <v>-46.12</v>
      </c>
      <c r="AA632">
        <v>21.68</v>
      </c>
      <c r="AB632">
        <v>3</v>
      </c>
      <c r="AC632">
        <v>52.8</v>
      </c>
      <c r="AD632">
        <v>52.8</v>
      </c>
      <c r="AE632" t="s">
        <v>8857</v>
      </c>
      <c r="AF632" t="s">
        <v>2205</v>
      </c>
      <c r="AG632" t="s">
        <v>2205</v>
      </c>
      <c r="AH632" t="s">
        <v>367</v>
      </c>
      <c r="AI632" t="s">
        <v>368</v>
      </c>
      <c r="AJ632">
        <v>33</v>
      </c>
      <c r="AK632" t="s">
        <v>57</v>
      </c>
      <c r="AL632">
        <v>33300</v>
      </c>
      <c r="AM632" t="s">
        <v>55</v>
      </c>
      <c r="AN632" t="s">
        <v>55</v>
      </c>
      <c r="AO632" t="s">
        <v>55</v>
      </c>
      <c r="AS632" t="s">
        <v>343</v>
      </c>
      <c r="AT632">
        <v>29</v>
      </c>
      <c r="AU632">
        <v>31</v>
      </c>
      <c r="AV632">
        <v>39</v>
      </c>
      <c r="BB632">
        <v>0</v>
      </c>
      <c r="BC632">
        <v>0</v>
      </c>
      <c r="BD632" t="s">
        <v>60</v>
      </c>
      <c r="BE632" t="s">
        <v>2497</v>
      </c>
      <c r="BF632">
        <v>634333759</v>
      </c>
      <c r="BH632" t="s">
        <v>323</v>
      </c>
      <c r="BI632" t="s">
        <v>320</v>
      </c>
      <c r="BJ632" s="23">
        <v>0.44583333333333336</v>
      </c>
      <c r="BK632">
        <v>52.2</v>
      </c>
      <c r="BL632">
        <v>6.19</v>
      </c>
      <c r="BM632">
        <v>0</v>
      </c>
      <c r="BN632">
        <v>-39.72</v>
      </c>
      <c r="BO632">
        <v>18.670000000000002</v>
      </c>
      <c r="BP632" t="s">
        <v>60</v>
      </c>
      <c r="BQ632">
        <v>1.161210911</v>
      </c>
      <c r="BR632" t="s">
        <v>61</v>
      </c>
    </row>
    <row r="633" spans="1:70" x14ac:dyDescent="0.2">
      <c r="A633" s="19">
        <f t="shared" si="32"/>
        <v>17.159999999999997</v>
      </c>
      <c r="B633" s="20">
        <v>3752</v>
      </c>
      <c r="D633" s="2" t="s">
        <v>1381</v>
      </c>
      <c r="E633" s="2" t="str">
        <f t="shared" si="31"/>
        <v>ST</v>
      </c>
      <c r="F633">
        <v>200720433</v>
      </c>
      <c r="G633">
        <v>202606</v>
      </c>
      <c r="H633" t="s">
        <v>52</v>
      </c>
      <c r="I633" t="s">
        <v>321</v>
      </c>
      <c r="J633" t="s">
        <v>322</v>
      </c>
      <c r="K633" t="s">
        <v>54</v>
      </c>
      <c r="L633">
        <v>46148</v>
      </c>
      <c r="M633">
        <v>46179</v>
      </c>
      <c r="N633" s="21">
        <v>872692535658</v>
      </c>
      <c r="P633" t="s">
        <v>326</v>
      </c>
      <c r="Q633" t="s">
        <v>326</v>
      </c>
      <c r="R633" t="s">
        <v>56</v>
      </c>
      <c r="S633" t="s">
        <v>327</v>
      </c>
      <c r="T633">
        <v>21</v>
      </c>
      <c r="U633" t="s">
        <v>57</v>
      </c>
      <c r="V633">
        <v>21320</v>
      </c>
      <c r="W633">
        <v>83.37</v>
      </c>
      <c r="X633">
        <v>110.21</v>
      </c>
      <c r="Y633">
        <v>0</v>
      </c>
      <c r="Z633">
        <v>-63.45</v>
      </c>
      <c r="AA633">
        <v>130.13999999999999</v>
      </c>
      <c r="AB633">
        <v>6</v>
      </c>
      <c r="AC633">
        <v>83.6</v>
      </c>
      <c r="AD633">
        <v>83.6</v>
      </c>
      <c r="AE633" t="s">
        <v>8858</v>
      </c>
      <c r="AF633" t="s">
        <v>3885</v>
      </c>
      <c r="AG633" t="s">
        <v>3885</v>
      </c>
      <c r="AH633" t="s">
        <v>3886</v>
      </c>
      <c r="AI633" t="s">
        <v>3887</v>
      </c>
      <c r="AJ633">
        <v>49</v>
      </c>
      <c r="AK633" t="s">
        <v>57</v>
      </c>
      <c r="AL633">
        <v>49123</v>
      </c>
      <c r="AM633" t="s">
        <v>55</v>
      </c>
      <c r="AN633" t="s">
        <v>55</v>
      </c>
      <c r="AO633" t="s">
        <v>55</v>
      </c>
      <c r="AS633" t="s">
        <v>343</v>
      </c>
      <c r="AT633">
        <v>0</v>
      </c>
      <c r="AU633">
        <v>0</v>
      </c>
      <c r="AV633">
        <v>0</v>
      </c>
      <c r="BB633">
        <v>0</v>
      </c>
      <c r="BC633">
        <v>0</v>
      </c>
      <c r="BD633" t="s">
        <v>60</v>
      </c>
      <c r="BE633" s="5" t="s">
        <v>2497</v>
      </c>
      <c r="BF633">
        <v>634333759</v>
      </c>
      <c r="BH633" t="s">
        <v>323</v>
      </c>
      <c r="BI633" t="s">
        <v>320</v>
      </c>
      <c r="BJ633" s="23">
        <v>0.43958333333333333</v>
      </c>
      <c r="BK633">
        <v>71.8</v>
      </c>
      <c r="BL633">
        <v>94.91</v>
      </c>
      <c r="BM633">
        <v>0</v>
      </c>
      <c r="BN633">
        <v>-54.64</v>
      </c>
      <c r="BO633">
        <v>112.07</v>
      </c>
      <c r="BP633" t="s">
        <v>60</v>
      </c>
      <c r="BQ633">
        <v>1.161210911</v>
      </c>
      <c r="BR633" t="s">
        <v>61</v>
      </c>
    </row>
    <row r="634" spans="1:70" x14ac:dyDescent="0.2">
      <c r="A634" s="19">
        <f t="shared" si="32"/>
        <v>10.469999999999999</v>
      </c>
      <c r="B634" s="20">
        <v>3752</v>
      </c>
      <c r="D634" s="2" t="s">
        <v>1381</v>
      </c>
      <c r="E634" s="2" t="str">
        <f t="shared" ref="E634:E697" si="33">IF(J634="FedEx Priority","ST","FICP")</f>
        <v>ST</v>
      </c>
      <c r="F634">
        <v>200720433</v>
      </c>
      <c r="G634">
        <v>202606</v>
      </c>
      <c r="H634" t="s">
        <v>52</v>
      </c>
      <c r="I634" t="s">
        <v>321</v>
      </c>
      <c r="J634" t="s">
        <v>322</v>
      </c>
      <c r="K634" t="s">
        <v>54</v>
      </c>
      <c r="L634">
        <v>46301</v>
      </c>
      <c r="M634">
        <v>46332</v>
      </c>
      <c r="N634" s="21">
        <v>872886674338</v>
      </c>
      <c r="P634" t="s">
        <v>326</v>
      </c>
      <c r="Q634" t="s">
        <v>326</v>
      </c>
      <c r="R634" t="s">
        <v>56</v>
      </c>
      <c r="S634" t="s">
        <v>327</v>
      </c>
      <c r="T634">
        <v>21</v>
      </c>
      <c r="U634" t="s">
        <v>57</v>
      </c>
      <c r="V634">
        <v>21320</v>
      </c>
      <c r="W634">
        <v>50.51</v>
      </c>
      <c r="X634">
        <v>5.98</v>
      </c>
      <c r="Y634">
        <v>0</v>
      </c>
      <c r="Z634">
        <v>-38.43</v>
      </c>
      <c r="AA634">
        <v>18.059999999999999</v>
      </c>
      <c r="AB634">
        <v>3</v>
      </c>
      <c r="AC634">
        <v>39.380000000000003</v>
      </c>
      <c r="AD634">
        <v>39.380000000000003</v>
      </c>
      <c r="AE634" t="s">
        <v>8859</v>
      </c>
      <c r="AF634" t="s">
        <v>3888</v>
      </c>
      <c r="AG634" t="s">
        <v>3888</v>
      </c>
      <c r="AH634" t="s">
        <v>3889</v>
      </c>
      <c r="AI634" t="s">
        <v>452</v>
      </c>
      <c r="AJ634">
        <v>75</v>
      </c>
      <c r="AK634" t="s">
        <v>57</v>
      </c>
      <c r="AL634">
        <v>75013</v>
      </c>
      <c r="AM634" t="s">
        <v>55</v>
      </c>
      <c r="AN634" t="s">
        <v>55</v>
      </c>
      <c r="AO634" t="s">
        <v>55</v>
      </c>
      <c r="AS634" t="s">
        <v>343</v>
      </c>
      <c r="AT634">
        <v>26</v>
      </c>
      <c r="AU634">
        <v>32</v>
      </c>
      <c r="AV634">
        <v>41</v>
      </c>
      <c r="BB634">
        <v>0</v>
      </c>
      <c r="BC634">
        <v>0</v>
      </c>
      <c r="BD634" t="s">
        <v>60</v>
      </c>
      <c r="BE634" s="5" t="s">
        <v>2497</v>
      </c>
      <c r="BF634">
        <v>634333759</v>
      </c>
      <c r="BH634" t="s">
        <v>323</v>
      </c>
      <c r="BI634" t="s">
        <v>320</v>
      </c>
      <c r="BJ634" s="23">
        <v>0.50277777777777777</v>
      </c>
      <c r="BK634">
        <v>43.8</v>
      </c>
      <c r="BL634">
        <v>5.19</v>
      </c>
      <c r="BM634">
        <v>0</v>
      </c>
      <c r="BN634">
        <v>-33.33</v>
      </c>
      <c r="BO634">
        <v>15.66</v>
      </c>
      <c r="BP634" t="s">
        <v>60</v>
      </c>
      <c r="BQ634">
        <v>1.153163127</v>
      </c>
      <c r="BR634" t="s">
        <v>61</v>
      </c>
    </row>
    <row r="635" spans="1:70" x14ac:dyDescent="0.2">
      <c r="A635" s="19">
        <f t="shared" si="32"/>
        <v>7.4600000000000009</v>
      </c>
      <c r="B635" s="20">
        <v>3752</v>
      </c>
      <c r="D635" s="2" t="s">
        <v>1381</v>
      </c>
      <c r="E635" s="2" t="str">
        <f t="shared" si="33"/>
        <v>ST</v>
      </c>
      <c r="F635">
        <v>200720433</v>
      </c>
      <c r="G635">
        <v>202606</v>
      </c>
      <c r="H635" t="s">
        <v>52</v>
      </c>
      <c r="I635" t="s">
        <v>321</v>
      </c>
      <c r="J635" t="s">
        <v>322</v>
      </c>
      <c r="K635" t="s">
        <v>54</v>
      </c>
      <c r="L635" t="s">
        <v>1817</v>
      </c>
      <c r="M635" t="s">
        <v>2039</v>
      </c>
      <c r="N635" s="21">
        <v>872331900448</v>
      </c>
      <c r="P635" t="s">
        <v>326</v>
      </c>
      <c r="Q635" t="s">
        <v>326</v>
      </c>
      <c r="R635" t="s">
        <v>56</v>
      </c>
      <c r="S635" t="s">
        <v>327</v>
      </c>
      <c r="T635">
        <v>21</v>
      </c>
      <c r="U635" t="s">
        <v>57</v>
      </c>
      <c r="V635">
        <v>21320</v>
      </c>
      <c r="W635">
        <v>36.299999999999997</v>
      </c>
      <c r="X635">
        <v>3.87</v>
      </c>
      <c r="Y635">
        <v>0</v>
      </c>
      <c r="Z635">
        <v>-27.62</v>
      </c>
      <c r="AA635">
        <v>12.55</v>
      </c>
      <c r="AB635">
        <v>1</v>
      </c>
      <c r="AC635">
        <v>19.8</v>
      </c>
      <c r="AD635">
        <v>1.76</v>
      </c>
      <c r="AE635" t="s">
        <v>8860</v>
      </c>
      <c r="AF635" t="s">
        <v>3890</v>
      </c>
      <c r="AG635" t="s">
        <v>3890</v>
      </c>
      <c r="AH635" t="s">
        <v>3891</v>
      </c>
      <c r="AI635" t="s">
        <v>3892</v>
      </c>
      <c r="AJ635">
        <v>6</v>
      </c>
      <c r="AK635" t="s">
        <v>57</v>
      </c>
      <c r="AL635">
        <v>6140</v>
      </c>
      <c r="AM635" t="s">
        <v>55</v>
      </c>
      <c r="AN635" t="s">
        <v>55</v>
      </c>
      <c r="AO635" t="s">
        <v>55</v>
      </c>
      <c r="AS635" t="s">
        <v>343</v>
      </c>
      <c r="AT635">
        <v>0</v>
      </c>
      <c r="AU635">
        <v>0</v>
      </c>
      <c r="AV635">
        <v>0</v>
      </c>
      <c r="BB635">
        <v>0</v>
      </c>
      <c r="BC635">
        <v>0</v>
      </c>
      <c r="BD635" t="s">
        <v>60</v>
      </c>
      <c r="BE635" s="5">
        <v>46240</v>
      </c>
      <c r="BF635">
        <v>634324015</v>
      </c>
      <c r="BH635" t="s">
        <v>323</v>
      </c>
      <c r="BI635" t="s">
        <v>320</v>
      </c>
      <c r="BJ635" s="23">
        <v>0.50486111111111109</v>
      </c>
      <c r="BK635">
        <v>31.2</v>
      </c>
      <c r="BL635">
        <v>3.33</v>
      </c>
      <c r="BM635">
        <v>0</v>
      </c>
      <c r="BN635">
        <v>-23.74</v>
      </c>
      <c r="BO635">
        <v>10.79</v>
      </c>
      <c r="BP635" t="s">
        <v>60</v>
      </c>
      <c r="BQ635">
        <v>1.163318249</v>
      </c>
      <c r="BR635" t="s">
        <v>61</v>
      </c>
    </row>
    <row r="636" spans="1:70" x14ac:dyDescent="0.2">
      <c r="A636" s="19">
        <f t="shared" si="32"/>
        <v>7.4600000000000009</v>
      </c>
      <c r="B636" s="20">
        <v>3752</v>
      </c>
      <c r="D636" s="2" t="s">
        <v>1381</v>
      </c>
      <c r="E636" s="2" t="str">
        <f t="shared" si="33"/>
        <v>ST</v>
      </c>
      <c r="F636">
        <v>200720433</v>
      </c>
      <c r="G636">
        <v>202606</v>
      </c>
      <c r="H636" t="s">
        <v>52</v>
      </c>
      <c r="I636" t="s">
        <v>321</v>
      </c>
      <c r="J636" t="s">
        <v>322</v>
      </c>
      <c r="K636" t="s">
        <v>54</v>
      </c>
      <c r="L636">
        <v>46118</v>
      </c>
      <c r="M636">
        <v>46148</v>
      </c>
      <c r="N636" s="21">
        <v>872634921903</v>
      </c>
      <c r="P636" t="s">
        <v>326</v>
      </c>
      <c r="Q636" t="s">
        <v>326</v>
      </c>
      <c r="R636" t="s">
        <v>56</v>
      </c>
      <c r="S636" t="s">
        <v>327</v>
      </c>
      <c r="T636">
        <v>21</v>
      </c>
      <c r="U636" t="s">
        <v>57</v>
      </c>
      <c r="V636">
        <v>21320</v>
      </c>
      <c r="W636">
        <v>36.31</v>
      </c>
      <c r="X636">
        <v>4.3099999999999996</v>
      </c>
      <c r="Y636">
        <v>0</v>
      </c>
      <c r="Z636">
        <v>-27.63</v>
      </c>
      <c r="AA636">
        <v>12.99</v>
      </c>
      <c r="AB636">
        <v>1</v>
      </c>
      <c r="AC636">
        <v>19.8</v>
      </c>
      <c r="AD636">
        <v>19.8</v>
      </c>
      <c r="AE636" t="s">
        <v>1497</v>
      </c>
      <c r="AF636" t="s">
        <v>3893</v>
      </c>
      <c r="AG636" t="s">
        <v>3893</v>
      </c>
      <c r="AH636" t="s">
        <v>3894</v>
      </c>
      <c r="AI636" t="s">
        <v>3895</v>
      </c>
      <c r="AJ636">
        <v>27</v>
      </c>
      <c r="AK636" t="s">
        <v>57</v>
      </c>
      <c r="AL636">
        <v>27300</v>
      </c>
      <c r="AM636" t="s">
        <v>55</v>
      </c>
      <c r="AN636" t="s">
        <v>55</v>
      </c>
      <c r="AO636" t="s">
        <v>55</v>
      </c>
      <c r="AS636" t="s">
        <v>343</v>
      </c>
      <c r="AT636">
        <v>0</v>
      </c>
      <c r="AU636">
        <v>0</v>
      </c>
      <c r="AV636">
        <v>0</v>
      </c>
      <c r="BB636">
        <v>0</v>
      </c>
      <c r="BC636">
        <v>0</v>
      </c>
      <c r="BD636" t="s">
        <v>60</v>
      </c>
      <c r="BE636" s="5" t="s">
        <v>2497</v>
      </c>
      <c r="BF636">
        <v>634333759</v>
      </c>
      <c r="BH636" t="s">
        <v>323</v>
      </c>
      <c r="BI636" t="s">
        <v>320</v>
      </c>
      <c r="BJ636" s="23">
        <v>0.45277777777777778</v>
      </c>
      <c r="BK636">
        <v>31.2</v>
      </c>
      <c r="BL636">
        <v>3.7</v>
      </c>
      <c r="BM636">
        <v>0</v>
      </c>
      <c r="BN636">
        <v>-23.74</v>
      </c>
      <c r="BO636">
        <v>11.16</v>
      </c>
      <c r="BP636" t="s">
        <v>60</v>
      </c>
      <c r="BQ636">
        <v>1.163778556</v>
      </c>
      <c r="BR636" t="s">
        <v>61</v>
      </c>
    </row>
    <row r="637" spans="1:70" x14ac:dyDescent="0.2">
      <c r="A637" s="19">
        <f t="shared" si="32"/>
        <v>10.469999999999999</v>
      </c>
      <c r="B637" s="20">
        <v>3752</v>
      </c>
      <c r="D637" s="2" t="s">
        <v>1381</v>
      </c>
      <c r="E637" s="2" t="str">
        <f t="shared" si="33"/>
        <v>ST</v>
      </c>
      <c r="F637">
        <v>200720433</v>
      </c>
      <c r="G637">
        <v>202606</v>
      </c>
      <c r="H637" t="s">
        <v>52</v>
      </c>
      <c r="I637" t="s">
        <v>321</v>
      </c>
      <c r="J637" t="s">
        <v>322</v>
      </c>
      <c r="K637" t="s">
        <v>54</v>
      </c>
      <c r="L637">
        <v>46271</v>
      </c>
      <c r="M637">
        <v>46301</v>
      </c>
      <c r="N637" s="21">
        <v>872773575133</v>
      </c>
      <c r="P637" t="s">
        <v>326</v>
      </c>
      <c r="Q637" t="s">
        <v>326</v>
      </c>
      <c r="R637" t="s">
        <v>56</v>
      </c>
      <c r="S637" t="s">
        <v>327</v>
      </c>
      <c r="T637">
        <v>21</v>
      </c>
      <c r="U637" t="s">
        <v>57</v>
      </c>
      <c r="V637">
        <v>21320</v>
      </c>
      <c r="W637">
        <v>50.48</v>
      </c>
      <c r="X637">
        <v>5.98</v>
      </c>
      <c r="Y637">
        <v>0</v>
      </c>
      <c r="Z637">
        <v>-38.42</v>
      </c>
      <c r="AA637">
        <v>18.05</v>
      </c>
      <c r="AB637">
        <v>3</v>
      </c>
      <c r="AC637">
        <v>38.5</v>
      </c>
      <c r="AD637">
        <v>38.5</v>
      </c>
      <c r="AE637" t="s">
        <v>1459</v>
      </c>
      <c r="AF637" t="s">
        <v>3896</v>
      </c>
      <c r="AG637" t="s">
        <v>3896</v>
      </c>
      <c r="AH637" t="s">
        <v>3897</v>
      </c>
      <c r="AI637" t="s">
        <v>674</v>
      </c>
      <c r="AJ637">
        <v>75</v>
      </c>
      <c r="AK637" t="s">
        <v>57</v>
      </c>
      <c r="AL637">
        <v>75020</v>
      </c>
      <c r="AM637" t="s">
        <v>55</v>
      </c>
      <c r="AN637" t="s">
        <v>55</v>
      </c>
      <c r="AO637" t="s">
        <v>55</v>
      </c>
      <c r="AS637" t="s">
        <v>343</v>
      </c>
      <c r="AT637">
        <v>0</v>
      </c>
      <c r="AU637">
        <v>0</v>
      </c>
      <c r="AV637">
        <v>0</v>
      </c>
      <c r="BB637">
        <v>0</v>
      </c>
      <c r="BC637">
        <v>0</v>
      </c>
      <c r="BD637" t="s">
        <v>60</v>
      </c>
      <c r="BE637" s="5" t="s">
        <v>2497</v>
      </c>
      <c r="BF637">
        <v>634333759</v>
      </c>
      <c r="BH637" t="s">
        <v>323</v>
      </c>
      <c r="BI637" t="s">
        <v>320</v>
      </c>
      <c r="BJ637" s="23">
        <v>0.53611111111111109</v>
      </c>
      <c r="BK637">
        <v>43.8</v>
      </c>
      <c r="BL637">
        <v>5.19</v>
      </c>
      <c r="BM637">
        <v>0</v>
      </c>
      <c r="BN637">
        <v>-33.33</v>
      </c>
      <c r="BO637">
        <v>15.66</v>
      </c>
      <c r="BP637" t="s">
        <v>60</v>
      </c>
      <c r="BQ637">
        <v>1.1526181719999999</v>
      </c>
      <c r="BR637" t="s">
        <v>61</v>
      </c>
    </row>
    <row r="638" spans="1:70" x14ac:dyDescent="0.2">
      <c r="A638" s="19">
        <f t="shared" si="32"/>
        <v>8.4599999999999973</v>
      </c>
      <c r="B638" s="20">
        <v>3752</v>
      </c>
      <c r="D638" s="2" t="s">
        <v>346</v>
      </c>
      <c r="E638" s="2" t="str">
        <f t="shared" si="33"/>
        <v>ST</v>
      </c>
      <c r="F638">
        <v>200720433</v>
      </c>
      <c r="G638">
        <v>202606</v>
      </c>
      <c r="H638" t="s">
        <v>52</v>
      </c>
      <c r="I638" t="s">
        <v>321</v>
      </c>
      <c r="J638" t="s">
        <v>322</v>
      </c>
      <c r="K638" t="s">
        <v>54</v>
      </c>
      <c r="L638">
        <v>46118</v>
      </c>
      <c r="M638">
        <v>46148</v>
      </c>
      <c r="N638" s="21">
        <v>872535911619</v>
      </c>
      <c r="P638" t="s">
        <v>326</v>
      </c>
      <c r="Q638" t="s">
        <v>326</v>
      </c>
      <c r="R638" t="s">
        <v>56</v>
      </c>
      <c r="S638" t="s">
        <v>327</v>
      </c>
      <c r="T638">
        <v>21</v>
      </c>
      <c r="U638" t="s">
        <v>57</v>
      </c>
      <c r="V638">
        <v>21320</v>
      </c>
      <c r="W638">
        <v>41.2</v>
      </c>
      <c r="X638">
        <v>4.8899999999999997</v>
      </c>
      <c r="Y638">
        <v>0</v>
      </c>
      <c r="Z638">
        <v>-31.35</v>
      </c>
      <c r="AA638">
        <v>14.73</v>
      </c>
      <c r="AB638">
        <v>2</v>
      </c>
      <c r="AC638">
        <v>26.4</v>
      </c>
      <c r="AD638">
        <v>26.4</v>
      </c>
      <c r="AE638" t="s">
        <v>1459</v>
      </c>
      <c r="AF638" t="s">
        <v>3898</v>
      </c>
      <c r="AG638" t="s">
        <v>3898</v>
      </c>
      <c r="AH638" t="s">
        <v>3899</v>
      </c>
      <c r="AI638" t="s">
        <v>861</v>
      </c>
      <c r="AJ638">
        <v>38</v>
      </c>
      <c r="AK638" t="s">
        <v>57</v>
      </c>
      <c r="AL638">
        <v>38000</v>
      </c>
      <c r="AM638" t="s">
        <v>55</v>
      </c>
      <c r="AN638" t="s">
        <v>55</v>
      </c>
      <c r="AO638" t="s">
        <v>55</v>
      </c>
      <c r="AS638" t="s">
        <v>343</v>
      </c>
      <c r="AT638">
        <v>20</v>
      </c>
      <c r="AU638">
        <v>20</v>
      </c>
      <c r="AV638">
        <v>29</v>
      </c>
      <c r="BB638">
        <v>0</v>
      </c>
      <c r="BC638">
        <v>0</v>
      </c>
      <c r="BD638" t="s">
        <v>60</v>
      </c>
      <c r="BE638" t="s">
        <v>2497</v>
      </c>
      <c r="BF638">
        <v>634333759</v>
      </c>
      <c r="BH638" t="s">
        <v>323</v>
      </c>
      <c r="BI638" t="s">
        <v>320</v>
      </c>
      <c r="BJ638" s="23">
        <v>0.41666666666666669</v>
      </c>
      <c r="BK638">
        <v>35.4</v>
      </c>
      <c r="BL638">
        <v>4.2</v>
      </c>
      <c r="BM638">
        <v>0</v>
      </c>
      <c r="BN638">
        <v>-26.94</v>
      </c>
      <c r="BO638">
        <v>12.66</v>
      </c>
      <c r="BP638" t="s">
        <v>60</v>
      </c>
      <c r="BQ638">
        <v>1.163778556</v>
      </c>
      <c r="BR638" t="s">
        <v>61</v>
      </c>
    </row>
    <row r="639" spans="1:70" x14ac:dyDescent="0.2">
      <c r="A639" s="19">
        <f t="shared" si="32"/>
        <v>14.480000000000004</v>
      </c>
      <c r="B639" s="20">
        <v>3752</v>
      </c>
      <c r="D639" s="2" t="s">
        <v>1381</v>
      </c>
      <c r="E639" s="2" t="str">
        <f t="shared" si="33"/>
        <v>ST</v>
      </c>
      <c r="F639">
        <v>200720433</v>
      </c>
      <c r="G639">
        <v>202606</v>
      </c>
      <c r="H639" t="s">
        <v>52</v>
      </c>
      <c r="I639" t="s">
        <v>321</v>
      </c>
      <c r="J639" t="s">
        <v>322</v>
      </c>
      <c r="K639" t="s">
        <v>54</v>
      </c>
      <c r="L639">
        <v>46301</v>
      </c>
      <c r="M639">
        <v>46332</v>
      </c>
      <c r="N639" s="21">
        <v>872888805678</v>
      </c>
      <c r="P639" t="s">
        <v>326</v>
      </c>
      <c r="Q639" t="s">
        <v>326</v>
      </c>
      <c r="R639" t="s">
        <v>56</v>
      </c>
      <c r="S639" t="s">
        <v>327</v>
      </c>
      <c r="T639">
        <v>21</v>
      </c>
      <c r="U639" t="s">
        <v>57</v>
      </c>
      <c r="V639">
        <v>21320</v>
      </c>
      <c r="W639">
        <v>69.88</v>
      </c>
      <c r="X639">
        <v>8.2799999999999994</v>
      </c>
      <c r="Y639">
        <v>0</v>
      </c>
      <c r="Z639">
        <v>-53.18</v>
      </c>
      <c r="AA639">
        <v>24.98</v>
      </c>
      <c r="AB639">
        <v>4</v>
      </c>
      <c r="AC639">
        <v>66</v>
      </c>
      <c r="AD639">
        <v>66</v>
      </c>
      <c r="AE639" t="s">
        <v>8861</v>
      </c>
      <c r="AF639" t="s">
        <v>403</v>
      </c>
      <c r="AG639" t="s">
        <v>403</v>
      </c>
      <c r="AH639" t="s">
        <v>3900</v>
      </c>
      <c r="AI639" t="s">
        <v>643</v>
      </c>
      <c r="AJ639">
        <v>59</v>
      </c>
      <c r="AK639" t="s">
        <v>57</v>
      </c>
      <c r="AL639">
        <v>59240</v>
      </c>
      <c r="AM639" t="s">
        <v>55</v>
      </c>
      <c r="AN639" t="s">
        <v>55</v>
      </c>
      <c r="AO639" t="s">
        <v>55</v>
      </c>
      <c r="AS639" t="s">
        <v>343</v>
      </c>
      <c r="AT639">
        <v>30</v>
      </c>
      <c r="AU639">
        <v>31</v>
      </c>
      <c r="AV639">
        <v>39</v>
      </c>
      <c r="BB639">
        <v>0</v>
      </c>
      <c r="BC639">
        <v>0</v>
      </c>
      <c r="BD639" t="s">
        <v>60</v>
      </c>
      <c r="BE639" t="s">
        <v>2497</v>
      </c>
      <c r="BF639">
        <v>634333759</v>
      </c>
      <c r="BH639" t="s">
        <v>323</v>
      </c>
      <c r="BI639" t="s">
        <v>320</v>
      </c>
      <c r="BJ639" s="23">
        <v>0.39027777777777778</v>
      </c>
      <c r="BK639">
        <v>60.6</v>
      </c>
      <c r="BL639">
        <v>7.18</v>
      </c>
      <c r="BM639">
        <v>0</v>
      </c>
      <c r="BN639">
        <v>-46.12</v>
      </c>
      <c r="BO639">
        <v>21.66</v>
      </c>
      <c r="BP639" t="s">
        <v>60</v>
      </c>
      <c r="BQ639">
        <v>1.153163127</v>
      </c>
      <c r="BR639" t="s">
        <v>61</v>
      </c>
    </row>
    <row r="640" spans="1:70" x14ac:dyDescent="0.2">
      <c r="A640" s="19">
        <f t="shared" si="32"/>
        <v>8.4599999999999973</v>
      </c>
      <c r="B640" s="20">
        <v>3752</v>
      </c>
      <c r="D640" s="2" t="s">
        <v>1381</v>
      </c>
      <c r="E640" s="2" t="str">
        <f t="shared" si="33"/>
        <v>ST</v>
      </c>
      <c r="F640">
        <v>200720433</v>
      </c>
      <c r="G640">
        <v>202606</v>
      </c>
      <c r="H640" t="s">
        <v>52</v>
      </c>
      <c r="I640" t="s">
        <v>321</v>
      </c>
      <c r="J640" t="s">
        <v>322</v>
      </c>
      <c r="K640" t="s">
        <v>54</v>
      </c>
      <c r="L640">
        <v>46118</v>
      </c>
      <c r="M640">
        <v>46148</v>
      </c>
      <c r="N640" s="21">
        <v>872636384617</v>
      </c>
      <c r="P640" t="s">
        <v>326</v>
      </c>
      <c r="Q640" t="s">
        <v>326</v>
      </c>
      <c r="R640" t="s">
        <v>56</v>
      </c>
      <c r="S640" t="s">
        <v>327</v>
      </c>
      <c r="T640">
        <v>21</v>
      </c>
      <c r="U640" t="s">
        <v>57</v>
      </c>
      <c r="V640">
        <v>21320</v>
      </c>
      <c r="W640">
        <v>41.2</v>
      </c>
      <c r="X640">
        <v>4.8899999999999997</v>
      </c>
      <c r="Y640">
        <v>0</v>
      </c>
      <c r="Z640">
        <v>-31.35</v>
      </c>
      <c r="AA640">
        <v>14.73</v>
      </c>
      <c r="AB640">
        <v>2</v>
      </c>
      <c r="AC640">
        <v>26.4</v>
      </c>
      <c r="AD640">
        <v>26.4</v>
      </c>
      <c r="AE640" t="s">
        <v>8862</v>
      </c>
      <c r="AF640" t="s">
        <v>3901</v>
      </c>
      <c r="AG640" t="s">
        <v>3901</v>
      </c>
      <c r="AH640" t="s">
        <v>3902</v>
      </c>
      <c r="AI640" t="s">
        <v>3903</v>
      </c>
      <c r="AJ640">
        <v>31</v>
      </c>
      <c r="AK640" t="s">
        <v>57</v>
      </c>
      <c r="AL640">
        <v>31250</v>
      </c>
      <c r="AM640" t="s">
        <v>55</v>
      </c>
      <c r="AN640" t="s">
        <v>55</v>
      </c>
      <c r="AO640" t="s">
        <v>55</v>
      </c>
      <c r="AS640" t="s">
        <v>343</v>
      </c>
      <c r="AT640">
        <v>30</v>
      </c>
      <c r="AU640">
        <v>30</v>
      </c>
      <c r="AV640">
        <v>40</v>
      </c>
      <c r="BB640">
        <v>0</v>
      </c>
      <c r="BC640">
        <v>0</v>
      </c>
      <c r="BD640" t="s">
        <v>60</v>
      </c>
      <c r="BE640" t="s">
        <v>2497</v>
      </c>
      <c r="BF640">
        <v>634333759</v>
      </c>
      <c r="BH640" t="s">
        <v>323</v>
      </c>
      <c r="BI640" t="s">
        <v>320</v>
      </c>
      <c r="BJ640" s="23">
        <v>0.45624999999999999</v>
      </c>
      <c r="BK640">
        <v>35.4</v>
      </c>
      <c r="BL640">
        <v>4.2</v>
      </c>
      <c r="BM640">
        <v>0</v>
      </c>
      <c r="BN640">
        <v>-26.94</v>
      </c>
      <c r="BO640">
        <v>12.66</v>
      </c>
      <c r="BP640" t="s">
        <v>60</v>
      </c>
      <c r="BQ640">
        <v>1.163778556</v>
      </c>
      <c r="BR640" t="s">
        <v>61</v>
      </c>
    </row>
    <row r="641" spans="1:70" x14ac:dyDescent="0.2">
      <c r="A641" s="19">
        <f t="shared" si="32"/>
        <v>129.60999999999996</v>
      </c>
      <c r="B641" s="20">
        <v>3752</v>
      </c>
      <c r="D641" s="2" t="s">
        <v>1381</v>
      </c>
      <c r="E641" s="2" t="str">
        <f t="shared" si="33"/>
        <v>ST</v>
      </c>
      <c r="F641">
        <v>200720433</v>
      </c>
      <c r="G641">
        <v>202606</v>
      </c>
      <c r="H641" t="s">
        <v>52</v>
      </c>
      <c r="I641" t="s">
        <v>321</v>
      </c>
      <c r="J641" t="s">
        <v>322</v>
      </c>
      <c r="K641" t="s">
        <v>54</v>
      </c>
      <c r="L641">
        <v>46118</v>
      </c>
      <c r="M641">
        <v>46148</v>
      </c>
      <c r="N641" s="21">
        <v>872638619988</v>
      </c>
      <c r="P641" t="s">
        <v>326</v>
      </c>
      <c r="Q641" t="s">
        <v>326</v>
      </c>
      <c r="R641" t="s">
        <v>56</v>
      </c>
      <c r="S641" t="s">
        <v>327</v>
      </c>
      <c r="T641">
        <v>21</v>
      </c>
      <c r="U641" t="s">
        <v>57</v>
      </c>
      <c r="V641">
        <v>21320</v>
      </c>
      <c r="W641">
        <v>631.12</v>
      </c>
      <c r="X641">
        <v>175.33</v>
      </c>
      <c r="Y641">
        <v>0</v>
      </c>
      <c r="Z641">
        <v>-480.28</v>
      </c>
      <c r="AA641">
        <v>326.17</v>
      </c>
      <c r="AB641">
        <v>33</v>
      </c>
      <c r="AC641">
        <v>699.82</v>
      </c>
      <c r="AD641">
        <v>699.82</v>
      </c>
      <c r="AE641" t="s">
        <v>8863</v>
      </c>
      <c r="AF641" t="s">
        <v>3904</v>
      </c>
      <c r="AG641" t="s">
        <v>3904</v>
      </c>
      <c r="AH641" t="s">
        <v>3905</v>
      </c>
      <c r="AI641" t="s">
        <v>3906</v>
      </c>
      <c r="AJ641">
        <v>78</v>
      </c>
      <c r="AK641" t="s">
        <v>57</v>
      </c>
      <c r="AL641">
        <v>78390</v>
      </c>
      <c r="AM641" t="s">
        <v>55</v>
      </c>
      <c r="AN641" t="s">
        <v>55</v>
      </c>
      <c r="AO641" t="s">
        <v>55</v>
      </c>
      <c r="AS641" t="s">
        <v>343</v>
      </c>
      <c r="AT641">
        <v>0</v>
      </c>
      <c r="AU641">
        <v>0</v>
      </c>
      <c r="AV641">
        <v>0</v>
      </c>
      <c r="BB641">
        <v>0</v>
      </c>
      <c r="BC641">
        <v>0</v>
      </c>
      <c r="BD641" t="s">
        <v>60</v>
      </c>
      <c r="BE641" t="s">
        <v>2497</v>
      </c>
      <c r="BF641">
        <v>634333759</v>
      </c>
      <c r="BH641" t="s">
        <v>323</v>
      </c>
      <c r="BI641" t="s">
        <v>320</v>
      </c>
      <c r="BJ641" s="23">
        <v>0.38055555555555554</v>
      </c>
      <c r="BK641">
        <v>542.29999999999995</v>
      </c>
      <c r="BL641">
        <v>150.66</v>
      </c>
      <c r="BM641">
        <v>0</v>
      </c>
      <c r="BN641">
        <v>-412.69</v>
      </c>
      <c r="BO641">
        <v>280.27</v>
      </c>
      <c r="BP641" t="s">
        <v>60</v>
      </c>
      <c r="BQ641">
        <v>1.163778556</v>
      </c>
      <c r="BR641" t="s">
        <v>61</v>
      </c>
    </row>
    <row r="642" spans="1:70" x14ac:dyDescent="0.2">
      <c r="A642" s="19">
        <f t="shared" si="32"/>
        <v>19.840000000000003</v>
      </c>
      <c r="B642" s="20">
        <v>3752</v>
      </c>
      <c r="D642" s="2" t="s">
        <v>1381</v>
      </c>
      <c r="E642" s="2" t="str">
        <f t="shared" si="33"/>
        <v>ST</v>
      </c>
      <c r="F642">
        <v>200720433</v>
      </c>
      <c r="G642">
        <v>202606</v>
      </c>
      <c r="H642" t="s">
        <v>52</v>
      </c>
      <c r="I642" t="s">
        <v>321</v>
      </c>
      <c r="J642" t="s">
        <v>322</v>
      </c>
      <c r="K642" t="s">
        <v>54</v>
      </c>
      <c r="L642" s="5">
        <v>46301</v>
      </c>
      <c r="M642">
        <v>46332</v>
      </c>
      <c r="N642" s="21">
        <v>872837766117</v>
      </c>
      <c r="P642" t="s">
        <v>326</v>
      </c>
      <c r="Q642" t="s">
        <v>326</v>
      </c>
      <c r="R642" t="s">
        <v>56</v>
      </c>
      <c r="S642" t="s">
        <v>327</v>
      </c>
      <c r="T642">
        <v>21</v>
      </c>
      <c r="U642" t="s">
        <v>57</v>
      </c>
      <c r="V642">
        <v>21320</v>
      </c>
      <c r="W642">
        <v>95.71</v>
      </c>
      <c r="X642">
        <v>110.98</v>
      </c>
      <c r="Y642">
        <v>0</v>
      </c>
      <c r="Z642">
        <v>-72.83</v>
      </c>
      <c r="AA642">
        <v>133.86000000000001</v>
      </c>
      <c r="AB642">
        <v>8</v>
      </c>
      <c r="AC642">
        <v>100.54</v>
      </c>
      <c r="AD642">
        <v>100.54</v>
      </c>
      <c r="AE642" t="s">
        <v>8864</v>
      </c>
      <c r="AF642" t="s">
        <v>3907</v>
      </c>
      <c r="AG642" t="s">
        <v>3907</v>
      </c>
      <c r="AH642" t="s">
        <v>3908</v>
      </c>
      <c r="AI642" t="s">
        <v>3909</v>
      </c>
      <c r="AJ642">
        <v>34</v>
      </c>
      <c r="AK642" t="s">
        <v>57</v>
      </c>
      <c r="AL642">
        <v>34920</v>
      </c>
      <c r="AM642" t="s">
        <v>55</v>
      </c>
      <c r="AN642" t="s">
        <v>55</v>
      </c>
      <c r="AO642" t="s">
        <v>55</v>
      </c>
      <c r="AS642" t="s">
        <v>343</v>
      </c>
      <c r="AT642">
        <v>4</v>
      </c>
      <c r="AU642">
        <v>74</v>
      </c>
      <c r="AV642">
        <v>114</v>
      </c>
      <c r="BB642">
        <v>0</v>
      </c>
      <c r="BC642">
        <v>0</v>
      </c>
      <c r="BD642" t="s">
        <v>60</v>
      </c>
      <c r="BE642" t="s">
        <v>2497</v>
      </c>
      <c r="BF642">
        <v>634333759</v>
      </c>
      <c r="BH642" t="s">
        <v>323</v>
      </c>
      <c r="BI642" t="s">
        <v>320</v>
      </c>
      <c r="BJ642" s="23">
        <v>0.43611111111111112</v>
      </c>
      <c r="BK642">
        <v>83</v>
      </c>
      <c r="BL642">
        <v>96.24</v>
      </c>
      <c r="BM642">
        <v>0</v>
      </c>
      <c r="BN642">
        <v>-63.16</v>
      </c>
      <c r="BO642">
        <v>116.08</v>
      </c>
      <c r="BP642" t="s">
        <v>60</v>
      </c>
      <c r="BQ642">
        <v>1.153163127</v>
      </c>
      <c r="BR642" t="s">
        <v>61</v>
      </c>
    </row>
    <row r="643" spans="1:70" x14ac:dyDescent="0.2">
      <c r="A643" s="19">
        <f t="shared" si="32"/>
        <v>16.159999999999997</v>
      </c>
      <c r="B643" s="20">
        <v>3752</v>
      </c>
      <c r="D643" s="2" t="s">
        <v>1381</v>
      </c>
      <c r="E643" s="2" t="str">
        <f t="shared" si="33"/>
        <v>ST</v>
      </c>
      <c r="F643">
        <v>200720433</v>
      </c>
      <c r="G643">
        <v>202606</v>
      </c>
      <c r="H643" t="s">
        <v>52</v>
      </c>
      <c r="I643" t="s">
        <v>321</v>
      </c>
      <c r="J643" t="s">
        <v>322</v>
      </c>
      <c r="K643" t="s">
        <v>54</v>
      </c>
      <c r="L643">
        <v>46148</v>
      </c>
      <c r="M643">
        <v>46240</v>
      </c>
      <c r="N643" s="21">
        <v>872643406190</v>
      </c>
      <c r="P643" t="s">
        <v>326</v>
      </c>
      <c r="Q643" t="s">
        <v>326</v>
      </c>
      <c r="R643" t="s">
        <v>56</v>
      </c>
      <c r="S643" t="s">
        <v>327</v>
      </c>
      <c r="T643">
        <v>21</v>
      </c>
      <c r="U643" t="s">
        <v>57</v>
      </c>
      <c r="V643">
        <v>21320</v>
      </c>
      <c r="W643">
        <v>78.5</v>
      </c>
      <c r="X643">
        <v>9.3000000000000007</v>
      </c>
      <c r="Y643">
        <v>0</v>
      </c>
      <c r="Z643">
        <v>-59.73</v>
      </c>
      <c r="AA643">
        <v>28.07</v>
      </c>
      <c r="AB643">
        <v>4</v>
      </c>
      <c r="AC643">
        <v>76.34</v>
      </c>
      <c r="AD643">
        <v>76.34</v>
      </c>
      <c r="AE643" t="s">
        <v>8865</v>
      </c>
      <c r="AF643" t="s">
        <v>3910</v>
      </c>
      <c r="AG643" t="s">
        <v>3910</v>
      </c>
      <c r="AH643" t="s">
        <v>3911</v>
      </c>
      <c r="AI643" t="s">
        <v>3912</v>
      </c>
      <c r="AJ643">
        <v>34</v>
      </c>
      <c r="AK643" t="s">
        <v>57</v>
      </c>
      <c r="AL643">
        <v>34410</v>
      </c>
      <c r="AM643" t="s">
        <v>55</v>
      </c>
      <c r="AN643" t="s">
        <v>55</v>
      </c>
      <c r="AO643" t="s">
        <v>55</v>
      </c>
      <c r="AS643" t="s">
        <v>343</v>
      </c>
      <c r="AT643">
        <v>30</v>
      </c>
      <c r="AU643">
        <v>31</v>
      </c>
      <c r="AV643">
        <v>40</v>
      </c>
      <c r="BB643">
        <v>0</v>
      </c>
      <c r="BC643">
        <v>0</v>
      </c>
      <c r="BD643" t="s">
        <v>60</v>
      </c>
      <c r="BE643" s="5" t="s">
        <v>2497</v>
      </c>
      <c r="BF643">
        <v>634333759</v>
      </c>
      <c r="BH643" t="s">
        <v>323</v>
      </c>
      <c r="BI643" t="s">
        <v>320</v>
      </c>
      <c r="BJ643" s="23">
        <v>0.41875000000000001</v>
      </c>
      <c r="BK643">
        <v>67.599999999999994</v>
      </c>
      <c r="BL643">
        <v>8.01</v>
      </c>
      <c r="BM643">
        <v>0</v>
      </c>
      <c r="BN643">
        <v>-51.44</v>
      </c>
      <c r="BO643">
        <v>24.17</v>
      </c>
      <c r="BP643" t="s">
        <v>60</v>
      </c>
      <c r="BQ643">
        <v>1.161210911</v>
      </c>
      <c r="BR643" t="s">
        <v>61</v>
      </c>
    </row>
    <row r="644" spans="1:70" x14ac:dyDescent="0.2">
      <c r="A644" s="19">
        <f t="shared" si="32"/>
        <v>11.469999999999999</v>
      </c>
      <c r="B644" s="20">
        <v>3752</v>
      </c>
      <c r="D644" s="2" t="s">
        <v>1381</v>
      </c>
      <c r="E644" s="2" t="str">
        <f t="shared" si="33"/>
        <v>ST</v>
      </c>
      <c r="F644">
        <v>200720433</v>
      </c>
      <c r="G644">
        <v>202606</v>
      </c>
      <c r="H644" t="s">
        <v>52</v>
      </c>
      <c r="I644" t="s">
        <v>321</v>
      </c>
      <c r="J644" t="s">
        <v>322</v>
      </c>
      <c r="K644" t="s">
        <v>54</v>
      </c>
      <c r="L644" s="5">
        <v>46148</v>
      </c>
      <c r="M644" s="5">
        <v>46179</v>
      </c>
      <c r="N644" s="21">
        <v>872688060870</v>
      </c>
      <c r="P644" t="s">
        <v>326</v>
      </c>
      <c r="Q644" t="s">
        <v>326</v>
      </c>
      <c r="R644" t="s">
        <v>56</v>
      </c>
      <c r="S644" t="s">
        <v>327</v>
      </c>
      <c r="T644">
        <v>21</v>
      </c>
      <c r="U644" t="s">
        <v>57</v>
      </c>
      <c r="V644">
        <v>21320</v>
      </c>
      <c r="W644">
        <v>55.74</v>
      </c>
      <c r="X644">
        <v>6.61</v>
      </c>
      <c r="Y644">
        <v>0</v>
      </c>
      <c r="Z644">
        <v>-42.42</v>
      </c>
      <c r="AA644">
        <v>19.93</v>
      </c>
      <c r="AB644">
        <v>3</v>
      </c>
      <c r="AC644">
        <v>46.2</v>
      </c>
      <c r="AD644">
        <v>46.2</v>
      </c>
      <c r="AE644" t="s">
        <v>1459</v>
      </c>
      <c r="AF644" t="s">
        <v>3913</v>
      </c>
      <c r="AG644" t="s">
        <v>3913</v>
      </c>
      <c r="AH644" t="s">
        <v>3914</v>
      </c>
      <c r="AI644" t="s">
        <v>401</v>
      </c>
      <c r="AJ644">
        <v>75</v>
      </c>
      <c r="AK644" t="s">
        <v>57</v>
      </c>
      <c r="AL644">
        <v>75003</v>
      </c>
      <c r="AM644" t="s">
        <v>55</v>
      </c>
      <c r="AN644" t="s">
        <v>55</v>
      </c>
      <c r="AO644" t="s">
        <v>55</v>
      </c>
      <c r="AS644" t="s">
        <v>343</v>
      </c>
      <c r="AT644">
        <v>30</v>
      </c>
      <c r="AU644">
        <v>31</v>
      </c>
      <c r="AV644">
        <v>40</v>
      </c>
      <c r="BB644">
        <v>0</v>
      </c>
      <c r="BC644">
        <v>0</v>
      </c>
      <c r="BD644" t="s">
        <v>60</v>
      </c>
      <c r="BE644" s="5" t="s">
        <v>2497</v>
      </c>
      <c r="BF644">
        <v>634333759</v>
      </c>
      <c r="BH644" t="s">
        <v>323</v>
      </c>
      <c r="BI644" t="s">
        <v>320</v>
      </c>
      <c r="BJ644" s="23">
        <v>0.41180555555555554</v>
      </c>
      <c r="BK644">
        <v>48</v>
      </c>
      <c r="BL644">
        <v>5.69</v>
      </c>
      <c r="BM644">
        <v>0</v>
      </c>
      <c r="BN644">
        <v>-36.53</v>
      </c>
      <c r="BO644">
        <v>17.16</v>
      </c>
      <c r="BP644" t="s">
        <v>60</v>
      </c>
      <c r="BQ644">
        <v>1.161210911</v>
      </c>
      <c r="BR644" t="s">
        <v>61</v>
      </c>
    </row>
    <row r="645" spans="1:70" x14ac:dyDescent="0.2">
      <c r="A645" s="19">
        <f t="shared" si="32"/>
        <v>8.129999999999999</v>
      </c>
      <c r="B645" s="20">
        <v>3752</v>
      </c>
      <c r="D645" s="2" t="s">
        <v>1381</v>
      </c>
      <c r="E645" s="2" t="str">
        <f t="shared" si="33"/>
        <v>ST</v>
      </c>
      <c r="F645">
        <v>200720433</v>
      </c>
      <c r="G645">
        <v>202606</v>
      </c>
      <c r="H645" t="s">
        <v>52</v>
      </c>
      <c r="I645" t="s">
        <v>321</v>
      </c>
      <c r="J645" t="s">
        <v>322</v>
      </c>
      <c r="K645" t="s">
        <v>54</v>
      </c>
      <c r="L645" s="5">
        <v>46148</v>
      </c>
      <c r="M645" s="5">
        <v>46240</v>
      </c>
      <c r="N645" s="21">
        <v>872686800027</v>
      </c>
      <c r="P645" t="s">
        <v>326</v>
      </c>
      <c r="Q645" t="s">
        <v>326</v>
      </c>
      <c r="R645" t="s">
        <v>56</v>
      </c>
      <c r="S645" t="s">
        <v>327</v>
      </c>
      <c r="T645">
        <v>21</v>
      </c>
      <c r="U645" t="s">
        <v>57</v>
      </c>
      <c r="V645">
        <v>21320</v>
      </c>
      <c r="W645">
        <v>39.479999999999997</v>
      </c>
      <c r="X645">
        <v>4.68</v>
      </c>
      <c r="Y645">
        <v>0</v>
      </c>
      <c r="Z645">
        <v>-30.04</v>
      </c>
      <c r="AA645">
        <v>14.12</v>
      </c>
      <c r="AB645">
        <v>2</v>
      </c>
      <c r="AC645">
        <v>24.2</v>
      </c>
      <c r="AD645">
        <v>24.2</v>
      </c>
      <c r="AE645" t="s">
        <v>8866</v>
      </c>
      <c r="AF645" t="s">
        <v>3915</v>
      </c>
      <c r="AG645" t="s">
        <v>3915</v>
      </c>
      <c r="AH645" t="s">
        <v>1960</v>
      </c>
      <c r="AI645" t="s">
        <v>969</v>
      </c>
      <c r="AJ645">
        <v>35</v>
      </c>
      <c r="AK645" t="s">
        <v>57</v>
      </c>
      <c r="AL645">
        <v>35300</v>
      </c>
      <c r="AM645" t="s">
        <v>55</v>
      </c>
      <c r="AN645" t="s">
        <v>55</v>
      </c>
      <c r="AO645" t="s">
        <v>55</v>
      </c>
      <c r="AS645" t="s">
        <v>343</v>
      </c>
      <c r="AT645">
        <v>0</v>
      </c>
      <c r="AU645">
        <v>0</v>
      </c>
      <c r="AV645">
        <v>0</v>
      </c>
      <c r="BB645">
        <v>0</v>
      </c>
      <c r="BC645">
        <v>0</v>
      </c>
      <c r="BD645" t="s">
        <v>60</v>
      </c>
      <c r="BE645" t="s">
        <v>2497</v>
      </c>
      <c r="BF645">
        <v>634333759</v>
      </c>
      <c r="BH645" t="s">
        <v>323</v>
      </c>
      <c r="BI645" t="s">
        <v>320</v>
      </c>
      <c r="BJ645" s="23">
        <v>0.55000000000000004</v>
      </c>
      <c r="BK645">
        <v>34</v>
      </c>
      <c r="BL645">
        <v>4.03</v>
      </c>
      <c r="BM645">
        <v>0</v>
      </c>
      <c r="BN645">
        <v>-25.87</v>
      </c>
      <c r="BO645">
        <v>12.16</v>
      </c>
      <c r="BP645" t="s">
        <v>60</v>
      </c>
      <c r="BQ645">
        <v>1.161210911</v>
      </c>
      <c r="BR645" t="s">
        <v>61</v>
      </c>
    </row>
    <row r="646" spans="1:70" x14ac:dyDescent="0.2">
      <c r="A646" s="19">
        <f t="shared" si="32"/>
        <v>7.4600000000000009</v>
      </c>
      <c r="B646" s="20">
        <v>3752</v>
      </c>
      <c r="D646" s="2" t="s">
        <v>1381</v>
      </c>
      <c r="E646" s="2" t="str">
        <f t="shared" si="33"/>
        <v>ST</v>
      </c>
      <c r="F646">
        <v>200720433</v>
      </c>
      <c r="G646">
        <v>202606</v>
      </c>
      <c r="H646" t="s">
        <v>52</v>
      </c>
      <c r="I646" t="s">
        <v>321</v>
      </c>
      <c r="J646" t="s">
        <v>322</v>
      </c>
      <c r="K646" t="s">
        <v>54</v>
      </c>
      <c r="L646" s="5">
        <v>46148</v>
      </c>
      <c r="M646" s="5">
        <v>46240</v>
      </c>
      <c r="N646" s="21">
        <v>872688008202</v>
      </c>
      <c r="P646" t="s">
        <v>326</v>
      </c>
      <c r="Q646" t="s">
        <v>326</v>
      </c>
      <c r="R646" t="s">
        <v>56</v>
      </c>
      <c r="S646" t="s">
        <v>327</v>
      </c>
      <c r="T646">
        <v>21</v>
      </c>
      <c r="U646" t="s">
        <v>57</v>
      </c>
      <c r="V646">
        <v>21320</v>
      </c>
      <c r="W646">
        <v>36.229999999999997</v>
      </c>
      <c r="X646">
        <v>4.3</v>
      </c>
      <c r="Y646">
        <v>0</v>
      </c>
      <c r="Z646">
        <v>-27.57</v>
      </c>
      <c r="AA646">
        <v>12.96</v>
      </c>
      <c r="AB646">
        <v>2</v>
      </c>
      <c r="AC646">
        <v>19.36</v>
      </c>
      <c r="AD646">
        <v>19.36</v>
      </c>
      <c r="AE646" t="s">
        <v>8867</v>
      </c>
      <c r="AF646" t="s">
        <v>3916</v>
      </c>
      <c r="AG646" t="s">
        <v>3917</v>
      </c>
      <c r="AH646" t="s">
        <v>3918</v>
      </c>
      <c r="AI646" t="s">
        <v>1152</v>
      </c>
      <c r="AJ646">
        <v>45</v>
      </c>
      <c r="AK646" t="s">
        <v>57</v>
      </c>
      <c r="AL646">
        <v>45300</v>
      </c>
      <c r="AM646" t="s">
        <v>55</v>
      </c>
      <c r="AN646" t="s">
        <v>55</v>
      </c>
      <c r="AO646" t="s">
        <v>55</v>
      </c>
      <c r="AS646" t="s">
        <v>343</v>
      </c>
      <c r="AT646">
        <v>0</v>
      </c>
      <c r="AU646">
        <v>0</v>
      </c>
      <c r="AV646">
        <v>0</v>
      </c>
      <c r="BB646">
        <v>0</v>
      </c>
      <c r="BC646">
        <v>0</v>
      </c>
      <c r="BD646" t="s">
        <v>60</v>
      </c>
      <c r="BE646" s="5" t="s">
        <v>2497</v>
      </c>
      <c r="BF646">
        <v>634333759</v>
      </c>
      <c r="BH646" t="s">
        <v>323</v>
      </c>
      <c r="BI646" t="s">
        <v>320</v>
      </c>
      <c r="BJ646" s="23">
        <v>0.45277777777777778</v>
      </c>
      <c r="BK646">
        <v>31.2</v>
      </c>
      <c r="BL646">
        <v>3.7</v>
      </c>
      <c r="BM646">
        <v>0</v>
      </c>
      <c r="BN646">
        <v>-23.74</v>
      </c>
      <c r="BO646">
        <v>11.16</v>
      </c>
      <c r="BP646" t="s">
        <v>60</v>
      </c>
      <c r="BQ646">
        <v>1.161210911</v>
      </c>
      <c r="BR646" t="s">
        <v>61</v>
      </c>
    </row>
    <row r="647" spans="1:70" x14ac:dyDescent="0.2">
      <c r="A647" s="19">
        <f t="shared" si="32"/>
        <v>7.120000000000001</v>
      </c>
      <c r="B647" s="20">
        <v>3752</v>
      </c>
      <c r="D647" s="2" t="s">
        <v>1381</v>
      </c>
      <c r="E647" s="2" t="str">
        <f t="shared" si="33"/>
        <v>ST</v>
      </c>
      <c r="F647">
        <v>200720433</v>
      </c>
      <c r="G647">
        <v>202606</v>
      </c>
      <c r="H647" t="s">
        <v>52</v>
      </c>
      <c r="I647" t="s">
        <v>321</v>
      </c>
      <c r="J647" t="s">
        <v>322</v>
      </c>
      <c r="K647" t="s">
        <v>54</v>
      </c>
      <c r="L647">
        <v>46148</v>
      </c>
      <c r="M647">
        <v>46240</v>
      </c>
      <c r="N647" s="21">
        <v>872688401768</v>
      </c>
      <c r="P647" t="s">
        <v>326</v>
      </c>
      <c r="Q647" t="s">
        <v>326</v>
      </c>
      <c r="R647" t="s">
        <v>56</v>
      </c>
      <c r="S647" t="s">
        <v>327</v>
      </c>
      <c r="T647">
        <v>21</v>
      </c>
      <c r="U647" t="s">
        <v>57</v>
      </c>
      <c r="V647">
        <v>21320</v>
      </c>
      <c r="W647">
        <v>34.6</v>
      </c>
      <c r="X647">
        <v>4.1100000000000003</v>
      </c>
      <c r="Y647">
        <v>0</v>
      </c>
      <c r="Z647">
        <v>-26.34</v>
      </c>
      <c r="AA647">
        <v>12.38</v>
      </c>
      <c r="AB647">
        <v>1</v>
      </c>
      <c r="AC647">
        <v>16.940000000000001</v>
      </c>
      <c r="AD647">
        <v>16.940000000000001</v>
      </c>
      <c r="AE647" t="s">
        <v>8868</v>
      </c>
      <c r="AF647" t="s">
        <v>3919</v>
      </c>
      <c r="AG647" t="s">
        <v>3919</v>
      </c>
      <c r="AH647" t="s">
        <v>3920</v>
      </c>
      <c r="AI647" t="s">
        <v>3921</v>
      </c>
      <c r="AJ647">
        <v>26</v>
      </c>
      <c r="AK647" t="s">
        <v>57</v>
      </c>
      <c r="AL647">
        <v>26200</v>
      </c>
      <c r="AM647" t="s">
        <v>55</v>
      </c>
      <c r="AN647" t="s">
        <v>55</v>
      </c>
      <c r="AO647" t="s">
        <v>55</v>
      </c>
      <c r="AS647" t="s">
        <v>342</v>
      </c>
      <c r="AT647">
        <v>29</v>
      </c>
      <c r="AU647">
        <v>31</v>
      </c>
      <c r="AV647">
        <v>43</v>
      </c>
      <c r="BB647">
        <v>0</v>
      </c>
      <c r="BC647">
        <v>0</v>
      </c>
      <c r="BD647" t="s">
        <v>60</v>
      </c>
      <c r="BE647" t="s">
        <v>2497</v>
      </c>
      <c r="BF647">
        <v>634333759</v>
      </c>
      <c r="BH647" t="s">
        <v>323</v>
      </c>
      <c r="BI647" t="s">
        <v>320</v>
      </c>
      <c r="BJ647" s="23">
        <v>0.43958333333333333</v>
      </c>
      <c r="BK647">
        <v>29.8</v>
      </c>
      <c r="BL647">
        <v>3.54</v>
      </c>
      <c r="BM647">
        <v>0</v>
      </c>
      <c r="BN647">
        <v>-22.68</v>
      </c>
      <c r="BO647">
        <v>10.66</v>
      </c>
      <c r="BP647" t="s">
        <v>60</v>
      </c>
      <c r="BQ647">
        <v>1.161210911</v>
      </c>
      <c r="BR647" t="s">
        <v>61</v>
      </c>
    </row>
    <row r="648" spans="1:70" x14ac:dyDescent="0.2">
      <c r="A648" s="19">
        <f t="shared" si="32"/>
        <v>11.809999999999995</v>
      </c>
      <c r="B648" s="20">
        <v>3752</v>
      </c>
      <c r="D648" s="2" t="s">
        <v>1381</v>
      </c>
      <c r="E648" s="2" t="str">
        <f t="shared" si="33"/>
        <v>ST</v>
      </c>
      <c r="F648">
        <v>200720433</v>
      </c>
      <c r="G648">
        <v>202606</v>
      </c>
      <c r="H648" t="s">
        <v>52</v>
      </c>
      <c r="I648" t="s">
        <v>321</v>
      </c>
      <c r="J648" t="s">
        <v>322</v>
      </c>
      <c r="K648" t="s">
        <v>54</v>
      </c>
      <c r="L648">
        <v>46301</v>
      </c>
      <c r="M648">
        <v>46332</v>
      </c>
      <c r="N648" s="21">
        <v>872880115040</v>
      </c>
      <c r="P648" t="s">
        <v>326</v>
      </c>
      <c r="Q648" t="s">
        <v>326</v>
      </c>
      <c r="R648" t="s">
        <v>56</v>
      </c>
      <c r="S648" t="s">
        <v>327</v>
      </c>
      <c r="T648">
        <v>21</v>
      </c>
      <c r="U648" t="s">
        <v>57</v>
      </c>
      <c r="V648">
        <v>21320</v>
      </c>
      <c r="W648">
        <v>56.97</v>
      </c>
      <c r="X648">
        <v>6.75</v>
      </c>
      <c r="Y648">
        <v>0</v>
      </c>
      <c r="Z648">
        <v>-43.35</v>
      </c>
      <c r="AA648">
        <v>20.36</v>
      </c>
      <c r="AB648">
        <v>4</v>
      </c>
      <c r="AC648">
        <v>47.08</v>
      </c>
      <c r="AD648">
        <v>47.08</v>
      </c>
      <c r="AE648" t="s">
        <v>1459</v>
      </c>
      <c r="AF648" t="s">
        <v>3922</v>
      </c>
      <c r="AG648" t="s">
        <v>3922</v>
      </c>
      <c r="AH648" t="s">
        <v>3923</v>
      </c>
      <c r="AI648" t="s">
        <v>2745</v>
      </c>
      <c r="AJ648">
        <v>91</v>
      </c>
      <c r="AK648" t="s">
        <v>57</v>
      </c>
      <c r="AL648">
        <v>91100</v>
      </c>
      <c r="AM648" t="s">
        <v>55</v>
      </c>
      <c r="AN648" t="s">
        <v>55</v>
      </c>
      <c r="AO648" t="s">
        <v>55</v>
      </c>
      <c r="AS648" t="s">
        <v>343</v>
      </c>
      <c r="AT648">
        <v>29</v>
      </c>
      <c r="AU648">
        <v>31</v>
      </c>
      <c r="AV648">
        <v>40</v>
      </c>
      <c r="BB648">
        <v>0</v>
      </c>
      <c r="BC648">
        <v>0</v>
      </c>
      <c r="BD648" t="s">
        <v>60</v>
      </c>
      <c r="BE648" t="s">
        <v>2497</v>
      </c>
      <c r="BF648">
        <v>634333759</v>
      </c>
      <c r="BH648" t="s">
        <v>323</v>
      </c>
      <c r="BI648" t="s">
        <v>320</v>
      </c>
      <c r="BJ648" s="23">
        <v>0.47013888888888888</v>
      </c>
      <c r="BK648">
        <v>49.4</v>
      </c>
      <c r="BL648">
        <v>5.85</v>
      </c>
      <c r="BM648">
        <v>0</v>
      </c>
      <c r="BN648">
        <v>-37.590000000000003</v>
      </c>
      <c r="BO648">
        <v>17.66</v>
      </c>
      <c r="BP648" t="s">
        <v>60</v>
      </c>
      <c r="BQ648">
        <v>1.153163127</v>
      </c>
      <c r="BR648" t="s">
        <v>61</v>
      </c>
    </row>
    <row r="649" spans="1:70" x14ac:dyDescent="0.2">
      <c r="A649" s="19">
        <f t="shared" si="32"/>
        <v>9.4600000000000009</v>
      </c>
      <c r="B649" s="20">
        <v>3752</v>
      </c>
      <c r="D649" s="2" t="s">
        <v>1381</v>
      </c>
      <c r="E649" s="2" t="str">
        <f t="shared" si="33"/>
        <v>ST</v>
      </c>
      <c r="F649">
        <v>200720433</v>
      </c>
      <c r="G649">
        <v>202606</v>
      </c>
      <c r="H649" t="s">
        <v>52</v>
      </c>
      <c r="I649" t="s">
        <v>321</v>
      </c>
      <c r="J649" t="s">
        <v>322</v>
      </c>
      <c r="K649" t="s">
        <v>54</v>
      </c>
      <c r="L649">
        <v>46240</v>
      </c>
      <c r="M649">
        <v>46271</v>
      </c>
      <c r="N649" s="21">
        <v>872764854150</v>
      </c>
      <c r="P649" t="s">
        <v>326</v>
      </c>
      <c r="Q649" t="s">
        <v>326</v>
      </c>
      <c r="R649" t="s">
        <v>56</v>
      </c>
      <c r="S649" t="s">
        <v>327</v>
      </c>
      <c r="T649">
        <v>21</v>
      </c>
      <c r="U649" t="s">
        <v>57</v>
      </c>
      <c r="V649">
        <v>21320</v>
      </c>
      <c r="W649">
        <v>45.65</v>
      </c>
      <c r="X649">
        <v>5.41</v>
      </c>
      <c r="Y649">
        <v>0</v>
      </c>
      <c r="Z649">
        <v>-34.74</v>
      </c>
      <c r="AA649">
        <v>16.309999999999999</v>
      </c>
      <c r="AB649">
        <v>2</v>
      </c>
      <c r="AC649">
        <v>33</v>
      </c>
      <c r="AD649">
        <v>33</v>
      </c>
      <c r="AE649" t="s">
        <v>8869</v>
      </c>
      <c r="AF649" t="s">
        <v>3924</v>
      </c>
      <c r="AG649" t="s">
        <v>3925</v>
      </c>
      <c r="AH649" t="s">
        <v>3926</v>
      </c>
      <c r="AI649" t="s">
        <v>3927</v>
      </c>
      <c r="AJ649">
        <v>34</v>
      </c>
      <c r="AK649" t="s">
        <v>57</v>
      </c>
      <c r="AL649">
        <v>34430</v>
      </c>
      <c r="AM649" t="s">
        <v>55</v>
      </c>
      <c r="AN649" t="s">
        <v>55</v>
      </c>
      <c r="AO649" t="s">
        <v>55</v>
      </c>
      <c r="AS649" t="s">
        <v>343</v>
      </c>
      <c r="AT649">
        <v>0</v>
      </c>
      <c r="AU649">
        <v>0</v>
      </c>
      <c r="AV649">
        <v>0</v>
      </c>
      <c r="BB649">
        <v>0</v>
      </c>
      <c r="BC649">
        <v>0</v>
      </c>
      <c r="BD649" t="s">
        <v>60</v>
      </c>
      <c r="BE649" s="5" t="s">
        <v>2497</v>
      </c>
      <c r="BF649">
        <v>634333759</v>
      </c>
      <c r="BH649" t="s">
        <v>323</v>
      </c>
      <c r="BI649" t="s">
        <v>320</v>
      </c>
      <c r="BJ649" s="23">
        <v>0.49166666666666664</v>
      </c>
      <c r="BK649">
        <v>39.6</v>
      </c>
      <c r="BL649">
        <v>4.6900000000000004</v>
      </c>
      <c r="BM649">
        <v>0</v>
      </c>
      <c r="BN649">
        <v>-30.14</v>
      </c>
      <c r="BO649">
        <v>14.15</v>
      </c>
      <c r="BP649" t="s">
        <v>60</v>
      </c>
      <c r="BQ649">
        <v>1.1527377519999999</v>
      </c>
      <c r="BR649" t="s">
        <v>61</v>
      </c>
    </row>
    <row r="650" spans="1:70" x14ac:dyDescent="0.2">
      <c r="A650" s="19">
        <f t="shared" si="32"/>
        <v>14.82</v>
      </c>
      <c r="B650" s="20">
        <v>3752</v>
      </c>
      <c r="D650" s="2" t="s">
        <v>1381</v>
      </c>
      <c r="E650" s="2" t="str">
        <f t="shared" si="33"/>
        <v>ST</v>
      </c>
      <c r="F650">
        <v>200720433</v>
      </c>
      <c r="G650">
        <v>202606</v>
      </c>
      <c r="H650" t="s">
        <v>52</v>
      </c>
      <c r="I650" t="s">
        <v>321</v>
      </c>
      <c r="J650" t="s">
        <v>322</v>
      </c>
      <c r="K650" t="s">
        <v>54</v>
      </c>
      <c r="L650">
        <v>46148</v>
      </c>
      <c r="M650">
        <v>46240</v>
      </c>
      <c r="N650" s="21">
        <v>872688675916</v>
      </c>
      <c r="P650" t="s">
        <v>326</v>
      </c>
      <c r="Q650" t="s">
        <v>326</v>
      </c>
      <c r="R650" t="s">
        <v>56</v>
      </c>
      <c r="S650" t="s">
        <v>327</v>
      </c>
      <c r="T650">
        <v>21</v>
      </c>
      <c r="U650" t="s">
        <v>57</v>
      </c>
      <c r="V650">
        <v>21320</v>
      </c>
      <c r="W650">
        <v>72</v>
      </c>
      <c r="X650">
        <v>8.52</v>
      </c>
      <c r="Y650">
        <v>0</v>
      </c>
      <c r="Z650">
        <v>-54.79</v>
      </c>
      <c r="AA650">
        <v>25.73</v>
      </c>
      <c r="AB650">
        <v>4</v>
      </c>
      <c r="AC650">
        <v>67.760000000000005</v>
      </c>
      <c r="AD650">
        <v>67.760000000000005</v>
      </c>
      <c r="AE650" t="s">
        <v>8870</v>
      </c>
      <c r="AF650" t="s">
        <v>3928</v>
      </c>
      <c r="AG650" t="s">
        <v>3928</v>
      </c>
      <c r="AH650" t="s">
        <v>3929</v>
      </c>
      <c r="AI650" t="s">
        <v>3930</v>
      </c>
      <c r="AJ650">
        <v>33</v>
      </c>
      <c r="AK650" t="s">
        <v>57</v>
      </c>
      <c r="AL650">
        <v>33670</v>
      </c>
      <c r="AM650" t="s">
        <v>55</v>
      </c>
      <c r="AN650" t="s">
        <v>55</v>
      </c>
      <c r="AO650" t="s">
        <v>55</v>
      </c>
      <c r="AS650" t="s">
        <v>343</v>
      </c>
      <c r="AT650">
        <v>26</v>
      </c>
      <c r="AU650">
        <v>31</v>
      </c>
      <c r="AV650">
        <v>40</v>
      </c>
      <c r="BB650">
        <v>0</v>
      </c>
      <c r="BC650">
        <v>0</v>
      </c>
      <c r="BD650" t="s">
        <v>60</v>
      </c>
      <c r="BE650" s="5" t="s">
        <v>2497</v>
      </c>
      <c r="BF650">
        <v>634333759</v>
      </c>
      <c r="BH650" t="s">
        <v>323</v>
      </c>
      <c r="BI650" t="s">
        <v>320</v>
      </c>
      <c r="BJ650" s="23">
        <v>0.46527777777777779</v>
      </c>
      <c r="BK650">
        <v>62</v>
      </c>
      <c r="BL650">
        <v>7.34</v>
      </c>
      <c r="BM650">
        <v>0</v>
      </c>
      <c r="BN650">
        <v>-47.18</v>
      </c>
      <c r="BO650">
        <v>22.16</v>
      </c>
      <c r="BP650" t="s">
        <v>60</v>
      </c>
      <c r="BQ650">
        <v>1.161210911</v>
      </c>
      <c r="BR650" t="s">
        <v>61</v>
      </c>
    </row>
    <row r="651" spans="1:70" x14ac:dyDescent="0.2">
      <c r="A651" s="19">
        <f t="shared" si="32"/>
        <v>8.129999999999999</v>
      </c>
      <c r="B651" s="20">
        <v>3752</v>
      </c>
      <c r="D651" s="2" t="s">
        <v>1381</v>
      </c>
      <c r="E651" s="2" t="str">
        <f t="shared" si="33"/>
        <v>ST</v>
      </c>
      <c r="F651">
        <v>200720433</v>
      </c>
      <c r="G651">
        <v>202606</v>
      </c>
      <c r="H651" t="s">
        <v>52</v>
      </c>
      <c r="I651" t="s">
        <v>321</v>
      </c>
      <c r="J651" t="s">
        <v>322</v>
      </c>
      <c r="K651" t="s">
        <v>54</v>
      </c>
      <c r="L651" s="5">
        <v>46148</v>
      </c>
      <c r="M651">
        <v>46240</v>
      </c>
      <c r="N651" s="21">
        <v>872643736125</v>
      </c>
      <c r="P651" t="s">
        <v>326</v>
      </c>
      <c r="Q651" t="s">
        <v>326</v>
      </c>
      <c r="R651" t="s">
        <v>56</v>
      </c>
      <c r="S651" t="s">
        <v>327</v>
      </c>
      <c r="T651">
        <v>21</v>
      </c>
      <c r="U651" t="s">
        <v>57</v>
      </c>
      <c r="V651">
        <v>21320</v>
      </c>
      <c r="W651">
        <v>39.479999999999997</v>
      </c>
      <c r="X651">
        <v>4.68</v>
      </c>
      <c r="Y651">
        <v>0</v>
      </c>
      <c r="Z651">
        <v>-30.04</v>
      </c>
      <c r="AA651">
        <v>14.12</v>
      </c>
      <c r="AB651">
        <v>1</v>
      </c>
      <c r="AC651">
        <v>22.66</v>
      </c>
      <c r="AD651">
        <v>22.66</v>
      </c>
      <c r="AE651" t="s">
        <v>8871</v>
      </c>
      <c r="AF651" t="s">
        <v>3931</v>
      </c>
      <c r="AG651" t="s">
        <v>3931</v>
      </c>
      <c r="AH651" t="s">
        <v>3932</v>
      </c>
      <c r="AI651" t="s">
        <v>3933</v>
      </c>
      <c r="AJ651">
        <v>93</v>
      </c>
      <c r="AK651" t="s">
        <v>57</v>
      </c>
      <c r="AL651">
        <v>93210</v>
      </c>
      <c r="AM651" t="s">
        <v>55</v>
      </c>
      <c r="AN651" t="s">
        <v>55</v>
      </c>
      <c r="AO651" t="s">
        <v>55</v>
      </c>
      <c r="AS651" t="s">
        <v>342</v>
      </c>
      <c r="AT651">
        <v>30</v>
      </c>
      <c r="AU651">
        <v>32</v>
      </c>
      <c r="AV651">
        <v>54</v>
      </c>
      <c r="BB651">
        <v>0</v>
      </c>
      <c r="BC651">
        <v>0</v>
      </c>
      <c r="BD651" t="s">
        <v>60</v>
      </c>
      <c r="BE651" t="s">
        <v>2497</v>
      </c>
      <c r="BF651">
        <v>634333759</v>
      </c>
      <c r="BH651" t="s">
        <v>323</v>
      </c>
      <c r="BI651" t="s">
        <v>320</v>
      </c>
      <c r="BJ651" s="23">
        <v>0.50694444444444442</v>
      </c>
      <c r="BK651">
        <v>34</v>
      </c>
      <c r="BL651">
        <v>4.03</v>
      </c>
      <c r="BM651">
        <v>0</v>
      </c>
      <c r="BN651">
        <v>-25.87</v>
      </c>
      <c r="BO651">
        <v>12.16</v>
      </c>
      <c r="BP651" t="s">
        <v>60</v>
      </c>
      <c r="BQ651">
        <v>1.161210911</v>
      </c>
      <c r="BR651" t="s">
        <v>61</v>
      </c>
    </row>
    <row r="652" spans="1:70" x14ac:dyDescent="0.2">
      <c r="A652" s="19">
        <f t="shared" si="32"/>
        <v>61.759999999999991</v>
      </c>
      <c r="B652" s="20">
        <v>3752</v>
      </c>
      <c r="D652" s="2" t="s">
        <v>1381</v>
      </c>
      <c r="E652" s="2" t="str">
        <f t="shared" si="33"/>
        <v>ST</v>
      </c>
      <c r="F652">
        <v>200720433</v>
      </c>
      <c r="G652">
        <v>202606</v>
      </c>
      <c r="H652" t="s">
        <v>52</v>
      </c>
      <c r="I652" t="s">
        <v>321</v>
      </c>
      <c r="J652" t="s">
        <v>322</v>
      </c>
      <c r="K652" t="s">
        <v>54</v>
      </c>
      <c r="L652" s="5">
        <v>46148</v>
      </c>
      <c r="M652">
        <v>46240</v>
      </c>
      <c r="N652" s="21">
        <v>872693529512</v>
      </c>
      <c r="P652" t="s">
        <v>326</v>
      </c>
      <c r="Q652" t="s">
        <v>326</v>
      </c>
      <c r="R652" t="s">
        <v>56</v>
      </c>
      <c r="S652" t="s">
        <v>327</v>
      </c>
      <c r="T652">
        <v>21</v>
      </c>
      <c r="U652" t="s">
        <v>57</v>
      </c>
      <c r="V652">
        <v>21320</v>
      </c>
      <c r="W652">
        <v>300.06</v>
      </c>
      <c r="X652">
        <v>135.88</v>
      </c>
      <c r="Y652">
        <v>0</v>
      </c>
      <c r="Z652">
        <v>-228.34</v>
      </c>
      <c r="AA652">
        <v>207.6</v>
      </c>
      <c r="AB652">
        <v>21</v>
      </c>
      <c r="AC652">
        <v>333.3</v>
      </c>
      <c r="AD652">
        <v>333.3</v>
      </c>
      <c r="AE652" t="s">
        <v>8872</v>
      </c>
      <c r="AF652" t="s">
        <v>3934</v>
      </c>
      <c r="AG652" t="s">
        <v>3934</v>
      </c>
      <c r="AH652" t="s">
        <v>3935</v>
      </c>
      <c r="AI652" t="s">
        <v>3936</v>
      </c>
      <c r="AJ652">
        <v>13</v>
      </c>
      <c r="AK652" t="s">
        <v>57</v>
      </c>
      <c r="AL652">
        <v>13600</v>
      </c>
      <c r="AM652" t="s">
        <v>55</v>
      </c>
      <c r="AN652" t="s">
        <v>55</v>
      </c>
      <c r="AO652" t="s">
        <v>55</v>
      </c>
      <c r="AS652" t="s">
        <v>343</v>
      </c>
      <c r="AT652">
        <v>26</v>
      </c>
      <c r="AU652">
        <v>31</v>
      </c>
      <c r="AV652">
        <v>40</v>
      </c>
      <c r="BB652">
        <v>0</v>
      </c>
      <c r="BC652">
        <v>0</v>
      </c>
      <c r="BD652" t="s">
        <v>60</v>
      </c>
      <c r="BE652" t="s">
        <v>2497</v>
      </c>
      <c r="BF652">
        <v>634333759</v>
      </c>
      <c r="BH652" t="s">
        <v>323</v>
      </c>
      <c r="BI652" t="s">
        <v>320</v>
      </c>
      <c r="BJ652" s="23">
        <v>0.46944444444444444</v>
      </c>
      <c r="BK652">
        <v>258.39999999999998</v>
      </c>
      <c r="BL652">
        <v>117.02</v>
      </c>
      <c r="BM652">
        <v>0</v>
      </c>
      <c r="BN652">
        <v>-196.64</v>
      </c>
      <c r="BO652">
        <v>178.78</v>
      </c>
      <c r="BP652" t="s">
        <v>60</v>
      </c>
      <c r="BQ652">
        <v>1.161210911</v>
      </c>
      <c r="BR652" t="s">
        <v>61</v>
      </c>
    </row>
    <row r="653" spans="1:70" x14ac:dyDescent="0.2">
      <c r="A653" s="19">
        <f t="shared" si="32"/>
        <v>9.4600000000000009</v>
      </c>
      <c r="B653" s="20">
        <v>3752</v>
      </c>
      <c r="D653" s="2" t="s">
        <v>1381</v>
      </c>
      <c r="E653" s="2" t="str">
        <f t="shared" si="33"/>
        <v>ST</v>
      </c>
      <c r="F653">
        <v>200720433</v>
      </c>
      <c r="G653">
        <v>202606</v>
      </c>
      <c r="H653" t="s">
        <v>52</v>
      </c>
      <c r="I653" t="s">
        <v>321</v>
      </c>
      <c r="J653" t="s">
        <v>322</v>
      </c>
      <c r="K653" t="s">
        <v>54</v>
      </c>
      <c r="L653">
        <v>46240</v>
      </c>
      <c r="M653">
        <v>46271</v>
      </c>
      <c r="N653" s="21">
        <v>872765516217</v>
      </c>
      <c r="P653" t="s">
        <v>326</v>
      </c>
      <c r="Q653" t="s">
        <v>326</v>
      </c>
      <c r="R653" t="s">
        <v>56</v>
      </c>
      <c r="S653" t="s">
        <v>327</v>
      </c>
      <c r="T653">
        <v>21</v>
      </c>
      <c r="U653" t="s">
        <v>57</v>
      </c>
      <c r="V653">
        <v>21320</v>
      </c>
      <c r="W653">
        <v>45.65</v>
      </c>
      <c r="X653">
        <v>5.41</v>
      </c>
      <c r="Y653">
        <v>0</v>
      </c>
      <c r="Z653">
        <v>-34.74</v>
      </c>
      <c r="AA653">
        <v>16.309999999999999</v>
      </c>
      <c r="AB653">
        <v>2</v>
      </c>
      <c r="AC653">
        <v>33</v>
      </c>
      <c r="AD653">
        <v>33</v>
      </c>
      <c r="AE653" t="s">
        <v>8873</v>
      </c>
      <c r="AF653" t="s">
        <v>1847</v>
      </c>
      <c r="AG653" t="s">
        <v>1847</v>
      </c>
      <c r="AH653" t="s">
        <v>1848</v>
      </c>
      <c r="AI653" t="s">
        <v>1849</v>
      </c>
      <c r="AJ653">
        <v>63</v>
      </c>
      <c r="AK653" t="s">
        <v>57</v>
      </c>
      <c r="AL653">
        <v>63600</v>
      </c>
      <c r="AM653" t="s">
        <v>55</v>
      </c>
      <c r="AN653" t="s">
        <v>55</v>
      </c>
      <c r="AO653" t="s">
        <v>55</v>
      </c>
      <c r="AS653" t="s">
        <v>343</v>
      </c>
      <c r="AT653">
        <v>0</v>
      </c>
      <c r="AU653">
        <v>0</v>
      </c>
      <c r="AV653">
        <v>0</v>
      </c>
      <c r="BB653">
        <v>0</v>
      </c>
      <c r="BC653">
        <v>0</v>
      </c>
      <c r="BD653" t="s">
        <v>60</v>
      </c>
      <c r="BE653" t="s">
        <v>2497</v>
      </c>
      <c r="BF653">
        <v>634333759</v>
      </c>
      <c r="BH653" t="s">
        <v>323</v>
      </c>
      <c r="BI653" t="s">
        <v>320</v>
      </c>
      <c r="BJ653" s="23">
        <v>0.39166666666666666</v>
      </c>
      <c r="BK653">
        <v>39.6</v>
      </c>
      <c r="BL653">
        <v>4.6900000000000004</v>
      </c>
      <c r="BM653">
        <v>0</v>
      </c>
      <c r="BN653">
        <v>-30.14</v>
      </c>
      <c r="BO653">
        <v>14.15</v>
      </c>
      <c r="BP653" t="s">
        <v>60</v>
      </c>
      <c r="BQ653">
        <v>1.1527377519999999</v>
      </c>
      <c r="BR653" t="s">
        <v>61</v>
      </c>
    </row>
    <row r="654" spans="1:70" x14ac:dyDescent="0.2">
      <c r="A654" s="19">
        <f t="shared" si="32"/>
        <v>18.829999999999998</v>
      </c>
      <c r="B654" s="20">
        <v>3752</v>
      </c>
      <c r="D654" s="2" t="s">
        <v>1381</v>
      </c>
      <c r="E654" s="2" t="str">
        <f t="shared" si="33"/>
        <v>ST</v>
      </c>
      <c r="F654">
        <v>200720433</v>
      </c>
      <c r="G654">
        <v>202606</v>
      </c>
      <c r="H654" t="s">
        <v>52</v>
      </c>
      <c r="I654" t="s">
        <v>321</v>
      </c>
      <c r="J654" t="s">
        <v>322</v>
      </c>
      <c r="K654" t="s">
        <v>54</v>
      </c>
      <c r="L654">
        <v>46301</v>
      </c>
      <c r="M654">
        <v>46332</v>
      </c>
      <c r="N654" s="21">
        <v>872880231152</v>
      </c>
      <c r="P654" t="s">
        <v>326</v>
      </c>
      <c r="Q654" t="s">
        <v>326</v>
      </c>
      <c r="R654" t="s">
        <v>56</v>
      </c>
      <c r="S654" t="s">
        <v>327</v>
      </c>
      <c r="T654">
        <v>21</v>
      </c>
      <c r="U654" t="s">
        <v>57</v>
      </c>
      <c r="V654">
        <v>21320</v>
      </c>
      <c r="W654">
        <v>90.87</v>
      </c>
      <c r="X654">
        <v>110.39</v>
      </c>
      <c r="Y654">
        <v>0</v>
      </c>
      <c r="Z654">
        <v>-69.16</v>
      </c>
      <c r="AA654">
        <v>132.11000000000001</v>
      </c>
      <c r="AB654">
        <v>8</v>
      </c>
      <c r="AC654">
        <v>94.16</v>
      </c>
      <c r="AD654">
        <v>94.16</v>
      </c>
      <c r="AE654" t="s">
        <v>1456</v>
      </c>
      <c r="AF654" t="s">
        <v>417</v>
      </c>
      <c r="AG654" t="s">
        <v>417</v>
      </c>
      <c r="AH654" t="s">
        <v>3937</v>
      </c>
      <c r="AI654" t="s">
        <v>3938</v>
      </c>
      <c r="AJ654">
        <v>29</v>
      </c>
      <c r="AK654" t="s">
        <v>57</v>
      </c>
      <c r="AL654">
        <v>29480</v>
      </c>
      <c r="AM654" t="s">
        <v>55</v>
      </c>
      <c r="AN654" t="s">
        <v>55</v>
      </c>
      <c r="AO654" t="s">
        <v>55</v>
      </c>
      <c r="AS654" t="s">
        <v>343</v>
      </c>
      <c r="AT654">
        <v>0</v>
      </c>
      <c r="AU654">
        <v>0</v>
      </c>
      <c r="AV654">
        <v>0</v>
      </c>
      <c r="BB654">
        <v>0</v>
      </c>
      <c r="BC654">
        <v>0</v>
      </c>
      <c r="BD654" t="s">
        <v>60</v>
      </c>
      <c r="BE654" s="5" t="s">
        <v>2497</v>
      </c>
      <c r="BF654">
        <v>634333759</v>
      </c>
      <c r="BH654" t="s">
        <v>323</v>
      </c>
      <c r="BI654" t="s">
        <v>320</v>
      </c>
      <c r="BJ654" s="23">
        <v>0.47569444444444442</v>
      </c>
      <c r="BK654">
        <v>78.8</v>
      </c>
      <c r="BL654">
        <v>95.73</v>
      </c>
      <c r="BM654">
        <v>0</v>
      </c>
      <c r="BN654">
        <v>-59.97</v>
      </c>
      <c r="BO654">
        <v>114.56</v>
      </c>
      <c r="BP654" t="s">
        <v>60</v>
      </c>
      <c r="BQ654">
        <v>1.153163127</v>
      </c>
      <c r="BR654" t="s">
        <v>61</v>
      </c>
    </row>
    <row r="655" spans="1:70" x14ac:dyDescent="0.2">
      <c r="A655" s="19">
        <f t="shared" si="32"/>
        <v>12.480000000000004</v>
      </c>
      <c r="B655" s="20">
        <v>3752</v>
      </c>
      <c r="D655" s="2" t="s">
        <v>1381</v>
      </c>
      <c r="E655" s="2" t="str">
        <f t="shared" si="33"/>
        <v>ST</v>
      </c>
      <c r="F655">
        <v>200720433</v>
      </c>
      <c r="G655">
        <v>202606</v>
      </c>
      <c r="H655" t="s">
        <v>52</v>
      </c>
      <c r="I655" t="s">
        <v>321</v>
      </c>
      <c r="J655" t="s">
        <v>322</v>
      </c>
      <c r="K655" t="s">
        <v>54</v>
      </c>
      <c r="L655">
        <v>46301</v>
      </c>
      <c r="M655">
        <v>46332</v>
      </c>
      <c r="N655" s="21">
        <v>872880487426</v>
      </c>
      <c r="P655" t="s">
        <v>326</v>
      </c>
      <c r="Q655" t="s">
        <v>326</v>
      </c>
      <c r="R655" t="s">
        <v>56</v>
      </c>
      <c r="S655" t="s">
        <v>327</v>
      </c>
      <c r="T655">
        <v>21</v>
      </c>
      <c r="U655" t="s">
        <v>57</v>
      </c>
      <c r="V655">
        <v>21320</v>
      </c>
      <c r="W655">
        <v>60.2</v>
      </c>
      <c r="X655">
        <v>7.14</v>
      </c>
      <c r="Y655">
        <v>0</v>
      </c>
      <c r="Z655">
        <v>-45.8</v>
      </c>
      <c r="AA655">
        <v>21.53</v>
      </c>
      <c r="AB655">
        <v>3</v>
      </c>
      <c r="AC655">
        <v>51.04</v>
      </c>
      <c r="AD655">
        <v>51.04</v>
      </c>
      <c r="AE655" t="s">
        <v>8874</v>
      </c>
      <c r="AF655" t="s">
        <v>3939</v>
      </c>
      <c r="AG655" t="s">
        <v>3940</v>
      </c>
      <c r="AH655" t="s">
        <v>3941</v>
      </c>
      <c r="AI655" t="s">
        <v>3942</v>
      </c>
      <c r="AJ655">
        <v>67</v>
      </c>
      <c r="AK655" t="s">
        <v>57</v>
      </c>
      <c r="AL655">
        <v>67590</v>
      </c>
      <c r="AM655" t="s">
        <v>55</v>
      </c>
      <c r="AN655" t="s">
        <v>55</v>
      </c>
      <c r="AO655" t="s">
        <v>55</v>
      </c>
      <c r="AS655" t="s">
        <v>343</v>
      </c>
      <c r="AT655">
        <v>0</v>
      </c>
      <c r="AU655">
        <v>0</v>
      </c>
      <c r="AV655">
        <v>0</v>
      </c>
      <c r="BB655">
        <v>0</v>
      </c>
      <c r="BC655">
        <v>0</v>
      </c>
      <c r="BD655" t="s">
        <v>60</v>
      </c>
      <c r="BE655" t="s">
        <v>2497</v>
      </c>
      <c r="BF655">
        <v>634333759</v>
      </c>
      <c r="BH655" t="s">
        <v>323</v>
      </c>
      <c r="BI655" t="s">
        <v>320</v>
      </c>
      <c r="BJ655" s="23">
        <v>0.47083333333333333</v>
      </c>
      <c r="BK655">
        <v>52.2</v>
      </c>
      <c r="BL655">
        <v>6.19</v>
      </c>
      <c r="BM655">
        <v>0</v>
      </c>
      <c r="BN655">
        <v>-39.72</v>
      </c>
      <c r="BO655">
        <v>18.670000000000002</v>
      </c>
      <c r="BP655" t="s">
        <v>60</v>
      </c>
      <c r="BQ655">
        <v>1.153163127</v>
      </c>
      <c r="BR655" t="s">
        <v>61</v>
      </c>
    </row>
    <row r="656" spans="1:70" x14ac:dyDescent="0.2">
      <c r="A656" s="19">
        <f t="shared" si="32"/>
        <v>9.8000000000000007</v>
      </c>
      <c r="B656" s="20">
        <v>3752</v>
      </c>
      <c r="D656" s="2" t="s">
        <v>1381</v>
      </c>
      <c r="E656" s="2" t="str">
        <f t="shared" si="33"/>
        <v>ST</v>
      </c>
      <c r="F656">
        <v>200720433</v>
      </c>
      <c r="G656">
        <v>202606</v>
      </c>
      <c r="H656" t="s">
        <v>52</v>
      </c>
      <c r="I656" t="s">
        <v>321</v>
      </c>
      <c r="J656" t="s">
        <v>322</v>
      </c>
      <c r="K656" t="s">
        <v>54</v>
      </c>
      <c r="L656" s="5">
        <v>46271</v>
      </c>
      <c r="M656" s="5">
        <v>46301</v>
      </c>
      <c r="N656" s="21">
        <v>872829034581</v>
      </c>
      <c r="P656" t="s">
        <v>326</v>
      </c>
      <c r="Q656" t="s">
        <v>326</v>
      </c>
      <c r="R656" t="s">
        <v>56</v>
      </c>
      <c r="S656" t="s">
        <v>327</v>
      </c>
      <c r="T656">
        <v>21</v>
      </c>
      <c r="U656" t="s">
        <v>57</v>
      </c>
      <c r="V656">
        <v>21320</v>
      </c>
      <c r="W656">
        <v>47.26</v>
      </c>
      <c r="X656">
        <v>5.6</v>
      </c>
      <c r="Y656">
        <v>0</v>
      </c>
      <c r="Z656">
        <v>-35.96</v>
      </c>
      <c r="AA656">
        <v>16.899999999999999</v>
      </c>
      <c r="AB656">
        <v>3</v>
      </c>
      <c r="AC656">
        <v>35.200000000000003</v>
      </c>
      <c r="AD656">
        <v>35.200000000000003</v>
      </c>
      <c r="AE656" t="s">
        <v>8875</v>
      </c>
      <c r="AF656" t="s">
        <v>3943</v>
      </c>
      <c r="AG656" t="s">
        <v>3943</v>
      </c>
      <c r="AH656" t="s">
        <v>3944</v>
      </c>
      <c r="AI656" t="s">
        <v>431</v>
      </c>
      <c r="AJ656">
        <v>6</v>
      </c>
      <c r="AK656" t="s">
        <v>57</v>
      </c>
      <c r="AL656">
        <v>6000</v>
      </c>
      <c r="AM656" t="s">
        <v>55</v>
      </c>
      <c r="AN656" t="s">
        <v>55</v>
      </c>
      <c r="AO656" t="s">
        <v>55</v>
      </c>
      <c r="AS656" t="s">
        <v>343</v>
      </c>
      <c r="AT656">
        <v>0</v>
      </c>
      <c r="AU656">
        <v>0</v>
      </c>
      <c r="AV656">
        <v>0</v>
      </c>
      <c r="BB656">
        <v>0</v>
      </c>
      <c r="BC656">
        <v>0</v>
      </c>
      <c r="BD656" t="s">
        <v>60</v>
      </c>
      <c r="BE656" t="s">
        <v>2497</v>
      </c>
      <c r="BF656">
        <v>634333759</v>
      </c>
      <c r="BH656" t="s">
        <v>323</v>
      </c>
      <c r="BI656" t="s">
        <v>320</v>
      </c>
      <c r="BJ656" s="23">
        <v>0.49375000000000002</v>
      </c>
      <c r="BK656">
        <v>41</v>
      </c>
      <c r="BL656">
        <v>4.8600000000000003</v>
      </c>
      <c r="BM656">
        <v>0</v>
      </c>
      <c r="BN656">
        <v>-31.2</v>
      </c>
      <c r="BO656">
        <v>14.66</v>
      </c>
      <c r="BP656" t="s">
        <v>60</v>
      </c>
      <c r="BQ656">
        <v>1.1526181719999999</v>
      </c>
      <c r="BR656" t="s">
        <v>61</v>
      </c>
    </row>
    <row r="657" spans="1:70" x14ac:dyDescent="0.2">
      <c r="A657" s="19">
        <f t="shared" si="32"/>
        <v>13.809999999999995</v>
      </c>
      <c r="B657" s="20">
        <v>3752</v>
      </c>
      <c r="D657" s="2" t="s">
        <v>346</v>
      </c>
      <c r="E657" s="2" t="str">
        <f t="shared" si="33"/>
        <v>ST</v>
      </c>
      <c r="F657">
        <v>200720433</v>
      </c>
      <c r="G657">
        <v>202606</v>
      </c>
      <c r="H657" t="s">
        <v>52</v>
      </c>
      <c r="I657" t="s">
        <v>321</v>
      </c>
      <c r="J657" t="s">
        <v>322</v>
      </c>
      <c r="K657" t="s">
        <v>54</v>
      </c>
      <c r="L657">
        <v>46059</v>
      </c>
      <c r="M657">
        <v>46087</v>
      </c>
      <c r="N657" s="21">
        <v>872530467693</v>
      </c>
      <c r="P657" t="s">
        <v>326</v>
      </c>
      <c r="Q657" t="s">
        <v>326</v>
      </c>
      <c r="R657" t="s">
        <v>56</v>
      </c>
      <c r="S657" t="s">
        <v>327</v>
      </c>
      <c r="T657">
        <v>21</v>
      </c>
      <c r="U657" t="s">
        <v>57</v>
      </c>
      <c r="V657">
        <v>21320</v>
      </c>
      <c r="W657">
        <v>67.41</v>
      </c>
      <c r="X657">
        <v>7.98</v>
      </c>
      <c r="Y657">
        <v>0</v>
      </c>
      <c r="Z657">
        <v>-51.31</v>
      </c>
      <c r="AA657">
        <v>24.09</v>
      </c>
      <c r="AB657">
        <v>3</v>
      </c>
      <c r="AC657">
        <v>61.6</v>
      </c>
      <c r="AD657">
        <v>8.58</v>
      </c>
      <c r="AE657" t="s">
        <v>8876</v>
      </c>
      <c r="AF657" t="s">
        <v>3945</v>
      </c>
      <c r="AG657" t="s">
        <v>3945</v>
      </c>
      <c r="AH657" t="s">
        <v>3946</v>
      </c>
      <c r="AI657" t="s">
        <v>520</v>
      </c>
      <c r="AJ657">
        <v>76</v>
      </c>
      <c r="AK657" t="s">
        <v>57</v>
      </c>
      <c r="AL657">
        <v>76620</v>
      </c>
      <c r="AM657" t="s">
        <v>55</v>
      </c>
      <c r="AN657" t="s">
        <v>55</v>
      </c>
      <c r="AO657" t="s">
        <v>55</v>
      </c>
      <c r="AS657" t="s">
        <v>343</v>
      </c>
      <c r="AT657">
        <v>30</v>
      </c>
      <c r="AU657">
        <v>32</v>
      </c>
      <c r="AV657">
        <v>37</v>
      </c>
      <c r="BB657">
        <v>0</v>
      </c>
      <c r="BC657">
        <v>0</v>
      </c>
      <c r="BD657" t="s">
        <v>60</v>
      </c>
      <c r="BE657">
        <v>46240</v>
      </c>
      <c r="BF657">
        <v>634324015</v>
      </c>
      <c r="BH657" t="s">
        <v>323</v>
      </c>
      <c r="BI657" t="s">
        <v>320</v>
      </c>
      <c r="BJ657" s="23">
        <v>0.39861111111111114</v>
      </c>
      <c r="BK657">
        <v>57.8</v>
      </c>
      <c r="BL657">
        <v>6.84</v>
      </c>
      <c r="BM657">
        <v>0</v>
      </c>
      <c r="BN657">
        <v>-43.99</v>
      </c>
      <c r="BO657">
        <v>20.65</v>
      </c>
      <c r="BP657" t="s">
        <v>60</v>
      </c>
      <c r="BQ657">
        <v>1.166343978</v>
      </c>
      <c r="BR657" t="s">
        <v>61</v>
      </c>
    </row>
    <row r="658" spans="1:70" x14ac:dyDescent="0.2">
      <c r="A658" s="19">
        <f t="shared" si="32"/>
        <v>6.4499999999999993</v>
      </c>
      <c r="B658" s="20">
        <v>3752</v>
      </c>
      <c r="D658" s="2" t="s">
        <v>1381</v>
      </c>
      <c r="E658" s="2" t="str">
        <f t="shared" si="33"/>
        <v>ST</v>
      </c>
      <c r="F658">
        <v>200720433</v>
      </c>
      <c r="G658">
        <v>202606</v>
      </c>
      <c r="H658" t="s">
        <v>52</v>
      </c>
      <c r="I658" t="s">
        <v>321</v>
      </c>
      <c r="J658" t="s">
        <v>322</v>
      </c>
      <c r="K658" t="s">
        <v>54</v>
      </c>
      <c r="L658">
        <v>46148</v>
      </c>
      <c r="M658">
        <v>46240</v>
      </c>
      <c r="N658" s="21">
        <v>872645921381</v>
      </c>
      <c r="P658" t="s">
        <v>326</v>
      </c>
      <c r="Q658" t="s">
        <v>326</v>
      </c>
      <c r="R658" t="s">
        <v>56</v>
      </c>
      <c r="S658" t="s">
        <v>327</v>
      </c>
      <c r="T658">
        <v>21</v>
      </c>
      <c r="U658" t="s">
        <v>57</v>
      </c>
      <c r="V658">
        <v>21320</v>
      </c>
      <c r="W658">
        <v>31.35</v>
      </c>
      <c r="X658">
        <v>3.72</v>
      </c>
      <c r="Y658">
        <v>0</v>
      </c>
      <c r="Z658">
        <v>-23.86</v>
      </c>
      <c r="AA658">
        <v>11.21</v>
      </c>
      <c r="AB658">
        <v>1</v>
      </c>
      <c r="AC658">
        <v>13.2</v>
      </c>
      <c r="AD658">
        <v>13.2</v>
      </c>
      <c r="AE658" t="s">
        <v>8877</v>
      </c>
      <c r="AF658" t="s">
        <v>575</v>
      </c>
      <c r="AG658" t="s">
        <v>575</v>
      </c>
      <c r="AH658" t="s">
        <v>3947</v>
      </c>
      <c r="AI658" t="s">
        <v>3948</v>
      </c>
      <c r="AJ658">
        <v>25</v>
      </c>
      <c r="AK658" t="s">
        <v>57</v>
      </c>
      <c r="AL658">
        <v>25500</v>
      </c>
      <c r="AM658" t="s">
        <v>55</v>
      </c>
      <c r="AN658" t="s">
        <v>55</v>
      </c>
      <c r="AO658" t="s">
        <v>55</v>
      </c>
      <c r="AS658" t="s">
        <v>343</v>
      </c>
      <c r="AT658">
        <v>20</v>
      </c>
      <c r="AU658">
        <v>30</v>
      </c>
      <c r="AV658">
        <v>40</v>
      </c>
      <c r="BB658">
        <v>0</v>
      </c>
      <c r="BC658">
        <v>0</v>
      </c>
      <c r="BD658" t="s">
        <v>60</v>
      </c>
      <c r="BE658" t="s">
        <v>2497</v>
      </c>
      <c r="BF658">
        <v>634333759</v>
      </c>
      <c r="BH658" t="s">
        <v>323</v>
      </c>
      <c r="BI658" t="s">
        <v>320</v>
      </c>
      <c r="BJ658" s="23">
        <v>0.40833333333333333</v>
      </c>
      <c r="BK658">
        <v>27</v>
      </c>
      <c r="BL658">
        <v>3.2</v>
      </c>
      <c r="BM658">
        <v>0</v>
      </c>
      <c r="BN658">
        <v>-20.55</v>
      </c>
      <c r="BO658">
        <v>9.65</v>
      </c>
      <c r="BP658" t="s">
        <v>60</v>
      </c>
      <c r="BQ658">
        <v>1.161210911</v>
      </c>
      <c r="BR658" t="s">
        <v>61</v>
      </c>
    </row>
    <row r="659" spans="1:70" x14ac:dyDescent="0.2">
      <c r="A659" s="19">
        <f t="shared" si="32"/>
        <v>20.170000000000002</v>
      </c>
      <c r="B659" s="20">
        <v>3752</v>
      </c>
      <c r="D659" s="2" t="s">
        <v>1381</v>
      </c>
      <c r="E659" s="2" t="str">
        <f t="shared" si="33"/>
        <v>ST</v>
      </c>
      <c r="F659">
        <v>200720433</v>
      </c>
      <c r="G659">
        <v>202606</v>
      </c>
      <c r="H659" t="s">
        <v>52</v>
      </c>
      <c r="I659" t="s">
        <v>321</v>
      </c>
      <c r="J659" t="s">
        <v>322</v>
      </c>
      <c r="K659" t="s">
        <v>54</v>
      </c>
      <c r="L659" s="5">
        <v>46301</v>
      </c>
      <c r="M659" s="5">
        <v>46332</v>
      </c>
      <c r="N659" s="21">
        <v>872836691071</v>
      </c>
      <c r="P659" t="s">
        <v>326</v>
      </c>
      <c r="Q659" t="s">
        <v>326</v>
      </c>
      <c r="R659" t="s">
        <v>56</v>
      </c>
      <c r="S659" t="s">
        <v>327</v>
      </c>
      <c r="T659">
        <v>21</v>
      </c>
      <c r="U659" t="s">
        <v>57</v>
      </c>
      <c r="V659">
        <v>21320</v>
      </c>
      <c r="W659">
        <v>97.33</v>
      </c>
      <c r="X659">
        <v>111.16</v>
      </c>
      <c r="Y659">
        <v>0</v>
      </c>
      <c r="Z659">
        <v>-74.069999999999993</v>
      </c>
      <c r="AA659">
        <v>134.41999999999999</v>
      </c>
      <c r="AB659">
        <v>7</v>
      </c>
      <c r="AC659">
        <v>101.64</v>
      </c>
      <c r="AD659">
        <v>101.64</v>
      </c>
      <c r="AE659" t="s">
        <v>8878</v>
      </c>
      <c r="AF659" t="s">
        <v>3949</v>
      </c>
      <c r="AG659" t="s">
        <v>3949</v>
      </c>
      <c r="AH659" t="s">
        <v>373</v>
      </c>
      <c r="AI659" t="s">
        <v>3950</v>
      </c>
      <c r="AJ659">
        <v>13</v>
      </c>
      <c r="AK659" t="s">
        <v>57</v>
      </c>
      <c r="AL659">
        <v>13270</v>
      </c>
      <c r="AM659" t="s">
        <v>55</v>
      </c>
      <c r="AN659" t="s">
        <v>55</v>
      </c>
      <c r="AO659" t="s">
        <v>55</v>
      </c>
      <c r="AS659" t="s">
        <v>343</v>
      </c>
      <c r="AT659">
        <v>30</v>
      </c>
      <c r="AU659">
        <v>31</v>
      </c>
      <c r="AV659">
        <v>39</v>
      </c>
      <c r="BB659">
        <v>0</v>
      </c>
      <c r="BC659">
        <v>0</v>
      </c>
      <c r="BD659" t="s">
        <v>60</v>
      </c>
      <c r="BE659" s="5" t="s">
        <v>2497</v>
      </c>
      <c r="BF659">
        <v>634333759</v>
      </c>
      <c r="BH659" t="s">
        <v>323</v>
      </c>
      <c r="BI659" t="s">
        <v>320</v>
      </c>
      <c r="BJ659" s="23">
        <v>0.44374999999999998</v>
      </c>
      <c r="BK659">
        <v>84.4</v>
      </c>
      <c r="BL659">
        <v>96.4</v>
      </c>
      <c r="BM659">
        <v>0</v>
      </c>
      <c r="BN659">
        <v>-64.23</v>
      </c>
      <c r="BO659">
        <v>116.57</v>
      </c>
      <c r="BP659" t="s">
        <v>60</v>
      </c>
      <c r="BQ659">
        <v>1.153163127</v>
      </c>
      <c r="BR659" t="s">
        <v>61</v>
      </c>
    </row>
    <row r="660" spans="1:70" x14ac:dyDescent="0.2">
      <c r="A660" s="19">
        <f t="shared" si="32"/>
        <v>9.1300000000000026</v>
      </c>
      <c r="B660" s="20">
        <v>3752</v>
      </c>
      <c r="D660" s="2" t="s">
        <v>1381</v>
      </c>
      <c r="E660" s="2" t="str">
        <f t="shared" si="33"/>
        <v>ST</v>
      </c>
      <c r="F660">
        <v>200720433</v>
      </c>
      <c r="G660">
        <v>202606</v>
      </c>
      <c r="H660" t="s">
        <v>52</v>
      </c>
      <c r="I660" t="s">
        <v>321</v>
      </c>
      <c r="J660" t="s">
        <v>322</v>
      </c>
      <c r="K660" t="s">
        <v>54</v>
      </c>
      <c r="L660">
        <v>46301</v>
      </c>
      <c r="M660">
        <v>46332</v>
      </c>
      <c r="N660" s="21">
        <v>872830482978</v>
      </c>
      <c r="P660" t="s">
        <v>326</v>
      </c>
      <c r="Q660" t="s">
        <v>326</v>
      </c>
      <c r="R660" t="s">
        <v>56</v>
      </c>
      <c r="S660" t="s">
        <v>327</v>
      </c>
      <c r="T660">
        <v>21</v>
      </c>
      <c r="U660" t="s">
        <v>57</v>
      </c>
      <c r="V660">
        <v>21320</v>
      </c>
      <c r="W660">
        <v>44.05</v>
      </c>
      <c r="X660">
        <v>5.22</v>
      </c>
      <c r="Y660">
        <v>0</v>
      </c>
      <c r="Z660">
        <v>-33.520000000000003</v>
      </c>
      <c r="AA660">
        <v>15.75</v>
      </c>
      <c r="AB660">
        <v>2</v>
      </c>
      <c r="AC660">
        <v>30.8</v>
      </c>
      <c r="AD660">
        <v>30.8</v>
      </c>
      <c r="AE660" t="s">
        <v>8879</v>
      </c>
      <c r="AF660" t="s">
        <v>1123</v>
      </c>
      <c r="AG660" t="s">
        <v>1123</v>
      </c>
      <c r="AH660" t="s">
        <v>1124</v>
      </c>
      <c r="AI660" t="s">
        <v>825</v>
      </c>
      <c r="AJ660">
        <v>56</v>
      </c>
      <c r="AK660" t="s">
        <v>57</v>
      </c>
      <c r="AL660">
        <v>56000</v>
      </c>
      <c r="AM660" t="s">
        <v>55</v>
      </c>
      <c r="AN660" t="s">
        <v>55</v>
      </c>
      <c r="AO660" t="s">
        <v>55</v>
      </c>
      <c r="AS660" t="s">
        <v>343</v>
      </c>
      <c r="AT660">
        <v>0</v>
      </c>
      <c r="AU660">
        <v>0</v>
      </c>
      <c r="AV660">
        <v>0</v>
      </c>
      <c r="BB660">
        <v>0</v>
      </c>
      <c r="BC660">
        <v>0</v>
      </c>
      <c r="BD660" t="s">
        <v>60</v>
      </c>
      <c r="BE660" t="s">
        <v>2497</v>
      </c>
      <c r="BF660">
        <v>634333759</v>
      </c>
      <c r="BH660" t="s">
        <v>323</v>
      </c>
      <c r="BI660" t="s">
        <v>320</v>
      </c>
      <c r="BJ660" s="23">
        <v>0.43055555555555558</v>
      </c>
      <c r="BK660">
        <v>38.200000000000003</v>
      </c>
      <c r="BL660">
        <v>4.53</v>
      </c>
      <c r="BM660">
        <v>0</v>
      </c>
      <c r="BN660">
        <v>-29.07</v>
      </c>
      <c r="BO660">
        <v>13.66</v>
      </c>
      <c r="BP660" t="s">
        <v>60</v>
      </c>
      <c r="BQ660">
        <v>1.153163127</v>
      </c>
      <c r="BR660" t="s">
        <v>61</v>
      </c>
    </row>
    <row r="661" spans="1:70" x14ac:dyDescent="0.2">
      <c r="A661" s="19">
        <f t="shared" si="32"/>
        <v>43.069999999999993</v>
      </c>
      <c r="B661" s="20">
        <v>3752</v>
      </c>
      <c r="D661" s="2" t="s">
        <v>1381</v>
      </c>
      <c r="E661" s="2" t="str">
        <f t="shared" si="33"/>
        <v>ST</v>
      </c>
      <c r="F661">
        <v>200720433</v>
      </c>
      <c r="G661">
        <v>202606</v>
      </c>
      <c r="H661" t="s">
        <v>52</v>
      </c>
      <c r="I661" t="s">
        <v>321</v>
      </c>
      <c r="J661" t="s">
        <v>322</v>
      </c>
      <c r="K661" t="s">
        <v>54</v>
      </c>
      <c r="L661">
        <v>46332</v>
      </c>
      <c r="M661">
        <v>46362</v>
      </c>
      <c r="N661" s="21">
        <v>872944042961</v>
      </c>
      <c r="P661" t="s">
        <v>326</v>
      </c>
      <c r="Q661" t="s">
        <v>326</v>
      </c>
      <c r="R661" t="s">
        <v>56</v>
      </c>
      <c r="S661" t="s">
        <v>327</v>
      </c>
      <c r="T661">
        <v>21</v>
      </c>
      <c r="U661" t="s">
        <v>57</v>
      </c>
      <c r="V661">
        <v>21320</v>
      </c>
      <c r="W661">
        <v>208.12</v>
      </c>
      <c r="X661">
        <v>186.66</v>
      </c>
      <c r="Y661">
        <v>0</v>
      </c>
      <c r="Z661">
        <v>-158.38</v>
      </c>
      <c r="AA661">
        <v>236.4</v>
      </c>
      <c r="AB661">
        <v>8</v>
      </c>
      <c r="AC661">
        <v>231.44</v>
      </c>
      <c r="AD661">
        <v>231.44</v>
      </c>
      <c r="AE661" t="s">
        <v>8880</v>
      </c>
      <c r="AF661" t="s">
        <v>3951</v>
      </c>
      <c r="AG661" t="s">
        <v>3951</v>
      </c>
      <c r="AH661" t="s">
        <v>3952</v>
      </c>
      <c r="AI661" t="s">
        <v>383</v>
      </c>
      <c r="AJ661">
        <v>13</v>
      </c>
      <c r="AK661" t="s">
        <v>57</v>
      </c>
      <c r="AL661">
        <v>13100</v>
      </c>
      <c r="AM661" t="s">
        <v>55</v>
      </c>
      <c r="AN661" t="s">
        <v>55</v>
      </c>
      <c r="AO661" t="s">
        <v>55</v>
      </c>
      <c r="AS661" t="s">
        <v>343</v>
      </c>
      <c r="AT661">
        <v>30</v>
      </c>
      <c r="AU661">
        <v>31</v>
      </c>
      <c r="AV661">
        <v>39</v>
      </c>
      <c r="BB661">
        <v>0</v>
      </c>
      <c r="BC661">
        <v>0</v>
      </c>
      <c r="BD661" t="s">
        <v>60</v>
      </c>
      <c r="BE661" t="s">
        <v>3831</v>
      </c>
      <c r="BF661">
        <v>634343823</v>
      </c>
      <c r="BH661" t="s">
        <v>323</v>
      </c>
      <c r="BI661" t="s">
        <v>320</v>
      </c>
      <c r="BJ661" s="23">
        <v>0.44305555555555554</v>
      </c>
      <c r="BK661">
        <v>180.2</v>
      </c>
      <c r="BL661">
        <v>161.62</v>
      </c>
      <c r="BM661">
        <v>0</v>
      </c>
      <c r="BN661">
        <v>-137.13</v>
      </c>
      <c r="BO661">
        <v>204.69</v>
      </c>
      <c r="BP661" t="s">
        <v>60</v>
      </c>
      <c r="BQ661">
        <v>1.1549344580000001</v>
      </c>
      <c r="BR661" t="s">
        <v>61</v>
      </c>
    </row>
    <row r="662" spans="1:70" x14ac:dyDescent="0.2">
      <c r="A662" s="19">
        <f t="shared" si="32"/>
        <v>9.8000000000000007</v>
      </c>
      <c r="B662" s="20">
        <v>3752</v>
      </c>
      <c r="D662" s="2" t="s">
        <v>1381</v>
      </c>
      <c r="E662" s="2" t="str">
        <f t="shared" si="33"/>
        <v>ST</v>
      </c>
      <c r="F662">
        <v>200720433</v>
      </c>
      <c r="G662">
        <v>202606</v>
      </c>
      <c r="H662" t="s">
        <v>52</v>
      </c>
      <c r="I662" t="s">
        <v>321</v>
      </c>
      <c r="J662" t="s">
        <v>322</v>
      </c>
      <c r="K662" t="s">
        <v>54</v>
      </c>
      <c r="L662">
        <v>46301</v>
      </c>
      <c r="M662">
        <v>46332</v>
      </c>
      <c r="N662" s="21">
        <v>872890490423</v>
      </c>
      <c r="P662" t="s">
        <v>326</v>
      </c>
      <c r="Q662" t="s">
        <v>326</v>
      </c>
      <c r="R662" t="s">
        <v>56</v>
      </c>
      <c r="S662" t="s">
        <v>327</v>
      </c>
      <c r="T662">
        <v>21</v>
      </c>
      <c r="U662" t="s">
        <v>57</v>
      </c>
      <c r="V662">
        <v>21320</v>
      </c>
      <c r="W662">
        <v>47.28</v>
      </c>
      <c r="X662">
        <v>5.6</v>
      </c>
      <c r="Y662">
        <v>0</v>
      </c>
      <c r="Z662">
        <v>-35.979999999999997</v>
      </c>
      <c r="AA662">
        <v>16.91</v>
      </c>
      <c r="AB662">
        <v>2</v>
      </c>
      <c r="AC662">
        <v>33.880000000000003</v>
      </c>
      <c r="AD662">
        <v>33.880000000000003</v>
      </c>
      <c r="AE662" t="s">
        <v>8881</v>
      </c>
      <c r="AF662" t="s">
        <v>2134</v>
      </c>
      <c r="AG662" t="s">
        <v>2134</v>
      </c>
      <c r="AH662" t="s">
        <v>2135</v>
      </c>
      <c r="AI662" t="s">
        <v>2136</v>
      </c>
      <c r="AJ662">
        <v>33</v>
      </c>
      <c r="AK662" t="s">
        <v>57</v>
      </c>
      <c r="AL662">
        <v>33360</v>
      </c>
      <c r="AM662" t="s">
        <v>55</v>
      </c>
      <c r="AN662" t="s">
        <v>55</v>
      </c>
      <c r="AO662" t="s">
        <v>55</v>
      </c>
      <c r="AS662" t="s">
        <v>343</v>
      </c>
      <c r="AT662">
        <v>26</v>
      </c>
      <c r="AU662">
        <v>31</v>
      </c>
      <c r="AV662">
        <v>40</v>
      </c>
      <c r="BB662">
        <v>0</v>
      </c>
      <c r="BC662">
        <v>0</v>
      </c>
      <c r="BD662" t="s">
        <v>60</v>
      </c>
      <c r="BE662" s="5" t="s">
        <v>2497</v>
      </c>
      <c r="BF662">
        <v>634333759</v>
      </c>
      <c r="BH662" t="s">
        <v>323</v>
      </c>
      <c r="BI662" t="s">
        <v>320</v>
      </c>
      <c r="BJ662" s="23">
        <v>0.62291666666666667</v>
      </c>
      <c r="BK662">
        <v>41</v>
      </c>
      <c r="BL662">
        <v>4.8600000000000003</v>
      </c>
      <c r="BM662">
        <v>0</v>
      </c>
      <c r="BN662">
        <v>-31.2</v>
      </c>
      <c r="BO662">
        <v>14.66</v>
      </c>
      <c r="BP662" t="s">
        <v>60</v>
      </c>
      <c r="BQ662">
        <v>1.153163127</v>
      </c>
      <c r="BR662" t="s">
        <v>61</v>
      </c>
    </row>
    <row r="663" spans="1:70" x14ac:dyDescent="0.2">
      <c r="A663" s="19">
        <f t="shared" si="32"/>
        <v>22.179999999999993</v>
      </c>
      <c r="B663" s="20">
        <v>3752</v>
      </c>
      <c r="D663" s="2" t="s">
        <v>1381</v>
      </c>
      <c r="E663" s="2" t="str">
        <f t="shared" si="33"/>
        <v>ST</v>
      </c>
      <c r="F663">
        <v>200720433</v>
      </c>
      <c r="G663">
        <v>202606</v>
      </c>
      <c r="H663" t="s">
        <v>52</v>
      </c>
      <c r="I663" t="s">
        <v>321</v>
      </c>
      <c r="J663" t="s">
        <v>322</v>
      </c>
      <c r="K663" t="s">
        <v>54</v>
      </c>
      <c r="L663" t="s">
        <v>2039</v>
      </c>
      <c r="M663">
        <v>46028</v>
      </c>
      <c r="N663" s="21">
        <v>872335962371</v>
      </c>
      <c r="P663" t="s">
        <v>326</v>
      </c>
      <c r="Q663" t="s">
        <v>326</v>
      </c>
      <c r="R663" t="s">
        <v>56</v>
      </c>
      <c r="S663" t="s">
        <v>327</v>
      </c>
      <c r="T663">
        <v>21</v>
      </c>
      <c r="U663" t="s">
        <v>57</v>
      </c>
      <c r="V663">
        <v>21320</v>
      </c>
      <c r="W663">
        <v>107.99</v>
      </c>
      <c r="X663">
        <v>112.04</v>
      </c>
      <c r="Y663">
        <v>0</v>
      </c>
      <c r="Z663">
        <v>-82.18</v>
      </c>
      <c r="AA663">
        <v>137.85</v>
      </c>
      <c r="AB663">
        <v>6</v>
      </c>
      <c r="AC663">
        <v>116.6</v>
      </c>
      <c r="AD663">
        <v>29.04</v>
      </c>
      <c r="AE663" t="s">
        <v>8882</v>
      </c>
      <c r="AF663" t="s">
        <v>513</v>
      </c>
      <c r="AG663" t="s">
        <v>513</v>
      </c>
      <c r="AH663" t="s">
        <v>3953</v>
      </c>
      <c r="AI663" t="s">
        <v>1089</v>
      </c>
      <c r="AJ663">
        <v>38</v>
      </c>
      <c r="AK663" t="s">
        <v>57</v>
      </c>
      <c r="AL663">
        <v>38300</v>
      </c>
      <c r="AM663" t="s">
        <v>55</v>
      </c>
      <c r="AN663" t="s">
        <v>55</v>
      </c>
      <c r="AO663" t="s">
        <v>55</v>
      </c>
      <c r="AS663" t="s">
        <v>343</v>
      </c>
      <c r="AT663">
        <v>30</v>
      </c>
      <c r="AU663">
        <v>31</v>
      </c>
      <c r="AV663">
        <v>40</v>
      </c>
      <c r="BB663">
        <v>0</v>
      </c>
      <c r="BC663">
        <v>0</v>
      </c>
      <c r="BD663" t="s">
        <v>60</v>
      </c>
      <c r="BE663">
        <v>46240</v>
      </c>
      <c r="BF663">
        <v>634324015</v>
      </c>
      <c r="BH663" t="s">
        <v>323</v>
      </c>
      <c r="BI663" t="s">
        <v>320</v>
      </c>
      <c r="BJ663" s="23">
        <v>0.45694444444444443</v>
      </c>
      <c r="BK663">
        <v>92.8</v>
      </c>
      <c r="BL663">
        <v>96.28</v>
      </c>
      <c r="BM663">
        <v>0</v>
      </c>
      <c r="BN663">
        <v>-70.62</v>
      </c>
      <c r="BO663">
        <v>118.46</v>
      </c>
      <c r="BP663" t="s">
        <v>60</v>
      </c>
      <c r="BQ663">
        <v>1.163724384</v>
      </c>
      <c r="BR663" t="s">
        <v>61</v>
      </c>
    </row>
    <row r="664" spans="1:70" x14ac:dyDescent="0.2">
      <c r="A664" s="19">
        <f t="shared" si="32"/>
        <v>17.490000000000002</v>
      </c>
      <c r="B664" s="20">
        <v>3752</v>
      </c>
      <c r="D664" s="2" t="s">
        <v>1381</v>
      </c>
      <c r="E664" s="2" t="str">
        <f t="shared" si="33"/>
        <v>ST</v>
      </c>
      <c r="F664">
        <v>200720433</v>
      </c>
      <c r="G664">
        <v>202606</v>
      </c>
      <c r="H664" t="s">
        <v>52</v>
      </c>
      <c r="I664" t="s">
        <v>321</v>
      </c>
      <c r="J664" t="s">
        <v>322</v>
      </c>
      <c r="K664" t="s">
        <v>54</v>
      </c>
      <c r="L664">
        <v>46301</v>
      </c>
      <c r="M664">
        <v>46332</v>
      </c>
      <c r="N664" s="21">
        <v>872881731472</v>
      </c>
      <c r="P664" t="s">
        <v>326</v>
      </c>
      <c r="Q664" t="s">
        <v>326</v>
      </c>
      <c r="R664" t="s">
        <v>56</v>
      </c>
      <c r="S664" t="s">
        <v>327</v>
      </c>
      <c r="T664">
        <v>21</v>
      </c>
      <c r="U664" t="s">
        <v>57</v>
      </c>
      <c r="V664">
        <v>21320</v>
      </c>
      <c r="W664">
        <v>84.41</v>
      </c>
      <c r="X664">
        <v>109.63</v>
      </c>
      <c r="Y664">
        <v>0</v>
      </c>
      <c r="Z664">
        <v>-64.239999999999995</v>
      </c>
      <c r="AA664">
        <v>129.80000000000001</v>
      </c>
      <c r="AB664">
        <v>7</v>
      </c>
      <c r="AC664">
        <v>85.8</v>
      </c>
      <c r="AD664">
        <v>85.8</v>
      </c>
      <c r="AE664" t="s">
        <v>8883</v>
      </c>
      <c r="AF664" t="s">
        <v>3954</v>
      </c>
      <c r="AG664" t="s">
        <v>3954</v>
      </c>
      <c r="AH664" t="s">
        <v>3955</v>
      </c>
      <c r="AI664" t="s">
        <v>3956</v>
      </c>
      <c r="AJ664">
        <v>40</v>
      </c>
      <c r="AK664" t="s">
        <v>57</v>
      </c>
      <c r="AL664">
        <v>40510</v>
      </c>
      <c r="AM664" t="s">
        <v>55</v>
      </c>
      <c r="AN664" t="s">
        <v>55</v>
      </c>
      <c r="AO664" t="s">
        <v>55</v>
      </c>
      <c r="AS664" t="s">
        <v>343</v>
      </c>
      <c r="AT664">
        <v>0</v>
      </c>
      <c r="AU664">
        <v>0</v>
      </c>
      <c r="AV664">
        <v>0</v>
      </c>
      <c r="BB664">
        <v>0</v>
      </c>
      <c r="BC664">
        <v>0</v>
      </c>
      <c r="BD664" t="s">
        <v>60</v>
      </c>
      <c r="BE664" t="s">
        <v>2497</v>
      </c>
      <c r="BF664">
        <v>634333759</v>
      </c>
      <c r="BH664" t="s">
        <v>323</v>
      </c>
      <c r="BI664" t="s">
        <v>320</v>
      </c>
      <c r="BJ664" s="23">
        <v>0.59722222222222221</v>
      </c>
      <c r="BK664">
        <v>73.2</v>
      </c>
      <c r="BL664">
        <v>95.07</v>
      </c>
      <c r="BM664">
        <v>0</v>
      </c>
      <c r="BN664">
        <v>-55.71</v>
      </c>
      <c r="BO664">
        <v>112.56</v>
      </c>
      <c r="BP664" t="s">
        <v>60</v>
      </c>
      <c r="BQ664">
        <v>1.153163127</v>
      </c>
      <c r="BR664" t="s">
        <v>61</v>
      </c>
    </row>
    <row r="665" spans="1:70" x14ac:dyDescent="0.2">
      <c r="A665" s="19">
        <f t="shared" si="32"/>
        <v>13.809999999999995</v>
      </c>
      <c r="B665" s="20">
        <v>3752</v>
      </c>
      <c r="D665" s="2" t="s">
        <v>1381</v>
      </c>
      <c r="E665" s="2" t="str">
        <f t="shared" si="33"/>
        <v>ST</v>
      </c>
      <c r="F665">
        <v>200720433</v>
      </c>
      <c r="G665">
        <v>202606</v>
      </c>
      <c r="H665" t="s">
        <v>52</v>
      </c>
      <c r="I665" t="s">
        <v>321</v>
      </c>
      <c r="J665" t="s">
        <v>322</v>
      </c>
      <c r="K665" t="s">
        <v>54</v>
      </c>
      <c r="L665">
        <v>46240</v>
      </c>
      <c r="M665">
        <v>46271</v>
      </c>
      <c r="N665" s="21">
        <v>872773207690</v>
      </c>
      <c r="P665" t="s">
        <v>326</v>
      </c>
      <c r="Q665" t="s">
        <v>326</v>
      </c>
      <c r="R665" t="s">
        <v>56</v>
      </c>
      <c r="S665" t="s">
        <v>327</v>
      </c>
      <c r="T665">
        <v>21</v>
      </c>
      <c r="U665" t="s">
        <v>57</v>
      </c>
      <c r="V665">
        <v>21320</v>
      </c>
      <c r="W665">
        <v>66.63</v>
      </c>
      <c r="X665">
        <v>7.88</v>
      </c>
      <c r="Y665">
        <v>0</v>
      </c>
      <c r="Z665">
        <v>-50.71</v>
      </c>
      <c r="AA665">
        <v>23.8</v>
      </c>
      <c r="AB665">
        <v>4</v>
      </c>
      <c r="AC665">
        <v>61.6</v>
      </c>
      <c r="AD665">
        <v>61.6</v>
      </c>
      <c r="AE665" t="s">
        <v>8884</v>
      </c>
      <c r="AF665" t="s">
        <v>3957</v>
      </c>
      <c r="AG665" t="s">
        <v>3957</v>
      </c>
      <c r="AH665" t="s">
        <v>3958</v>
      </c>
      <c r="AI665" t="s">
        <v>3959</v>
      </c>
      <c r="AJ665">
        <v>50</v>
      </c>
      <c r="AK665" t="s">
        <v>57</v>
      </c>
      <c r="AL665">
        <v>50200</v>
      </c>
      <c r="AM665" t="s">
        <v>55</v>
      </c>
      <c r="AN665" t="s">
        <v>55</v>
      </c>
      <c r="AO665" t="s">
        <v>55</v>
      </c>
      <c r="AS665" t="s">
        <v>343</v>
      </c>
      <c r="AT665">
        <v>0</v>
      </c>
      <c r="AU665">
        <v>0</v>
      </c>
      <c r="AV665">
        <v>0</v>
      </c>
      <c r="BB665">
        <v>0</v>
      </c>
      <c r="BC665">
        <v>0</v>
      </c>
      <c r="BD665" t="s">
        <v>60</v>
      </c>
      <c r="BE665" s="5" t="s">
        <v>2497</v>
      </c>
      <c r="BF665">
        <v>634333759</v>
      </c>
      <c r="BH665" t="s">
        <v>323</v>
      </c>
      <c r="BI665" t="s">
        <v>320</v>
      </c>
      <c r="BJ665" s="23">
        <v>0.40416666666666667</v>
      </c>
      <c r="BK665">
        <v>57.8</v>
      </c>
      <c r="BL665">
        <v>6.84</v>
      </c>
      <c r="BM665">
        <v>0</v>
      </c>
      <c r="BN665">
        <v>-43.99</v>
      </c>
      <c r="BO665">
        <v>20.65</v>
      </c>
      <c r="BP665" t="s">
        <v>60</v>
      </c>
      <c r="BQ665">
        <v>1.1527377519999999</v>
      </c>
      <c r="BR665" t="s">
        <v>61</v>
      </c>
    </row>
    <row r="666" spans="1:70" x14ac:dyDescent="0.2">
      <c r="A666" s="19">
        <f t="shared" ref="A666:A728" si="34">BK666+BN666</f>
        <v>18.829999999999998</v>
      </c>
      <c r="B666" s="20">
        <v>3752</v>
      </c>
      <c r="D666" s="2" t="s">
        <v>1381</v>
      </c>
      <c r="E666" s="2" t="str">
        <f t="shared" si="33"/>
        <v>ST</v>
      </c>
      <c r="F666">
        <v>200720433</v>
      </c>
      <c r="G666">
        <v>202606</v>
      </c>
      <c r="H666" t="s">
        <v>52</v>
      </c>
      <c r="I666" t="s">
        <v>321</v>
      </c>
      <c r="J666" t="s">
        <v>322</v>
      </c>
      <c r="K666" t="s">
        <v>54</v>
      </c>
      <c r="L666">
        <v>46301</v>
      </c>
      <c r="M666">
        <v>46332</v>
      </c>
      <c r="N666" s="21">
        <v>872882188379</v>
      </c>
      <c r="P666" t="s">
        <v>326</v>
      </c>
      <c r="Q666" t="s">
        <v>326</v>
      </c>
      <c r="R666" t="s">
        <v>56</v>
      </c>
      <c r="S666" t="s">
        <v>327</v>
      </c>
      <c r="T666">
        <v>21</v>
      </c>
      <c r="U666" t="s">
        <v>57</v>
      </c>
      <c r="V666">
        <v>21320</v>
      </c>
      <c r="W666">
        <v>90.87</v>
      </c>
      <c r="X666">
        <v>110.39</v>
      </c>
      <c r="Y666">
        <v>0</v>
      </c>
      <c r="Z666">
        <v>-69.16</v>
      </c>
      <c r="AA666">
        <v>132.11000000000001</v>
      </c>
      <c r="AB666">
        <v>7</v>
      </c>
      <c r="AC666">
        <v>94.6</v>
      </c>
      <c r="AD666">
        <v>94.6</v>
      </c>
      <c r="AE666" t="s">
        <v>8885</v>
      </c>
      <c r="AF666" t="s">
        <v>3960</v>
      </c>
      <c r="AG666" t="s">
        <v>3960</v>
      </c>
      <c r="AH666" t="s">
        <v>3961</v>
      </c>
      <c r="AI666" t="s">
        <v>3962</v>
      </c>
      <c r="AJ666">
        <v>85</v>
      </c>
      <c r="AK666" t="s">
        <v>57</v>
      </c>
      <c r="AL666">
        <v>85290</v>
      </c>
      <c r="AM666" t="s">
        <v>55</v>
      </c>
      <c r="AN666" t="s">
        <v>55</v>
      </c>
      <c r="AO666" t="s">
        <v>55</v>
      </c>
      <c r="AS666" t="s">
        <v>343</v>
      </c>
      <c r="AT666">
        <v>0</v>
      </c>
      <c r="AU666">
        <v>0</v>
      </c>
      <c r="AV666">
        <v>0</v>
      </c>
      <c r="BB666">
        <v>0</v>
      </c>
      <c r="BC666">
        <v>0</v>
      </c>
      <c r="BD666" t="s">
        <v>60</v>
      </c>
      <c r="BE666" s="5" t="s">
        <v>2497</v>
      </c>
      <c r="BF666">
        <v>634333759</v>
      </c>
      <c r="BH666" t="s">
        <v>323</v>
      </c>
      <c r="BI666" t="s">
        <v>320</v>
      </c>
      <c r="BJ666" s="23">
        <v>0.43541666666666667</v>
      </c>
      <c r="BK666">
        <v>78.8</v>
      </c>
      <c r="BL666">
        <v>95.73</v>
      </c>
      <c r="BM666">
        <v>0</v>
      </c>
      <c r="BN666">
        <v>-59.97</v>
      </c>
      <c r="BO666">
        <v>114.56</v>
      </c>
      <c r="BP666" t="s">
        <v>60</v>
      </c>
      <c r="BQ666">
        <v>1.153163127</v>
      </c>
      <c r="BR666" t="s">
        <v>61</v>
      </c>
    </row>
    <row r="667" spans="1:70" x14ac:dyDescent="0.2">
      <c r="A667" s="19">
        <f t="shared" si="34"/>
        <v>13.809999999999995</v>
      </c>
      <c r="B667" s="20">
        <v>3752</v>
      </c>
      <c r="D667" s="2" t="s">
        <v>1381</v>
      </c>
      <c r="E667" s="2" t="str">
        <f t="shared" si="33"/>
        <v>ST</v>
      </c>
      <c r="F667">
        <v>200720433</v>
      </c>
      <c r="G667">
        <v>202606</v>
      </c>
      <c r="H667" t="s">
        <v>52</v>
      </c>
      <c r="I667" t="s">
        <v>321</v>
      </c>
      <c r="J667" t="s">
        <v>322</v>
      </c>
      <c r="K667" t="s">
        <v>54</v>
      </c>
      <c r="L667" s="5">
        <v>46148</v>
      </c>
      <c r="M667" s="5">
        <v>46240</v>
      </c>
      <c r="N667" s="21">
        <v>872691781483</v>
      </c>
      <c r="P667" t="s">
        <v>326</v>
      </c>
      <c r="Q667" t="s">
        <v>326</v>
      </c>
      <c r="R667" t="s">
        <v>56</v>
      </c>
      <c r="S667" t="s">
        <v>327</v>
      </c>
      <c r="T667">
        <v>21</v>
      </c>
      <c r="U667" t="s">
        <v>57</v>
      </c>
      <c r="V667">
        <v>21320</v>
      </c>
      <c r="W667">
        <v>67.12</v>
      </c>
      <c r="X667">
        <v>7.94</v>
      </c>
      <c r="Y667">
        <v>0</v>
      </c>
      <c r="Z667">
        <v>-51.08</v>
      </c>
      <c r="AA667">
        <v>23.98</v>
      </c>
      <c r="AB667">
        <v>4</v>
      </c>
      <c r="AC667">
        <v>60.5</v>
      </c>
      <c r="AD667">
        <v>60.5</v>
      </c>
      <c r="AE667" t="s">
        <v>8886</v>
      </c>
      <c r="AF667" t="s">
        <v>3963</v>
      </c>
      <c r="AG667" t="s">
        <v>3963</v>
      </c>
      <c r="AH667" t="s">
        <v>3964</v>
      </c>
      <c r="AI667" t="s">
        <v>3015</v>
      </c>
      <c r="AJ667">
        <v>13</v>
      </c>
      <c r="AK667" t="s">
        <v>57</v>
      </c>
      <c r="AL667">
        <v>13127</v>
      </c>
      <c r="AM667" t="s">
        <v>55</v>
      </c>
      <c r="AN667" t="s">
        <v>55</v>
      </c>
      <c r="AO667" t="s">
        <v>55</v>
      </c>
      <c r="AS667" t="s">
        <v>343</v>
      </c>
      <c r="AT667">
        <v>0</v>
      </c>
      <c r="AU667">
        <v>0</v>
      </c>
      <c r="AV667">
        <v>0</v>
      </c>
      <c r="BB667">
        <v>0</v>
      </c>
      <c r="BC667">
        <v>0</v>
      </c>
      <c r="BD667" t="s">
        <v>60</v>
      </c>
      <c r="BE667" t="s">
        <v>2497</v>
      </c>
      <c r="BF667">
        <v>634333759</v>
      </c>
      <c r="BH667" t="s">
        <v>323</v>
      </c>
      <c r="BI667" t="s">
        <v>320</v>
      </c>
      <c r="BJ667" s="23">
        <v>0.38055555555555554</v>
      </c>
      <c r="BK667">
        <v>57.8</v>
      </c>
      <c r="BL667">
        <v>6.84</v>
      </c>
      <c r="BM667">
        <v>0</v>
      </c>
      <c r="BN667">
        <v>-43.99</v>
      </c>
      <c r="BO667">
        <v>20.65</v>
      </c>
      <c r="BP667" t="s">
        <v>60</v>
      </c>
      <c r="BQ667">
        <v>1.161210911</v>
      </c>
      <c r="BR667" t="s">
        <v>61</v>
      </c>
    </row>
    <row r="668" spans="1:70" x14ac:dyDescent="0.2">
      <c r="A668" s="19">
        <f t="shared" si="34"/>
        <v>13.479999999999997</v>
      </c>
      <c r="B668" s="20">
        <v>3752</v>
      </c>
      <c r="D668" s="2" t="s">
        <v>1381</v>
      </c>
      <c r="E668" s="2" t="str">
        <f t="shared" si="33"/>
        <v>ST</v>
      </c>
      <c r="F668">
        <v>200720433</v>
      </c>
      <c r="G668">
        <v>202606</v>
      </c>
      <c r="H668" t="s">
        <v>52</v>
      </c>
      <c r="I668" t="s">
        <v>321</v>
      </c>
      <c r="J668" t="s">
        <v>322</v>
      </c>
      <c r="K668" t="s">
        <v>54</v>
      </c>
      <c r="L668" s="5">
        <v>46148</v>
      </c>
      <c r="M668" s="5">
        <v>46240</v>
      </c>
      <c r="N668" s="21">
        <v>872643771160</v>
      </c>
      <c r="P668" t="s">
        <v>326</v>
      </c>
      <c r="Q668" t="s">
        <v>326</v>
      </c>
      <c r="R668" t="s">
        <v>56</v>
      </c>
      <c r="S668" t="s">
        <v>327</v>
      </c>
      <c r="T668">
        <v>21</v>
      </c>
      <c r="U668" t="s">
        <v>57</v>
      </c>
      <c r="V668">
        <v>21320</v>
      </c>
      <c r="W668">
        <v>65.489999999999995</v>
      </c>
      <c r="X668">
        <v>7.76</v>
      </c>
      <c r="Y668">
        <v>0</v>
      </c>
      <c r="Z668">
        <v>-49.84</v>
      </c>
      <c r="AA668">
        <v>23.41</v>
      </c>
      <c r="AB668">
        <v>4</v>
      </c>
      <c r="AC668">
        <v>57.64</v>
      </c>
      <c r="AD668">
        <v>57.64</v>
      </c>
      <c r="AE668" t="s">
        <v>8887</v>
      </c>
      <c r="AF668" t="s">
        <v>3965</v>
      </c>
      <c r="AG668" t="s">
        <v>3965</v>
      </c>
      <c r="AH668" t="s">
        <v>3966</v>
      </c>
      <c r="AI668" t="s">
        <v>962</v>
      </c>
      <c r="AJ668">
        <v>30</v>
      </c>
      <c r="AK668" t="s">
        <v>57</v>
      </c>
      <c r="AL668">
        <v>30000</v>
      </c>
      <c r="AM668" t="s">
        <v>55</v>
      </c>
      <c r="AN668" t="s">
        <v>55</v>
      </c>
      <c r="AO668" t="s">
        <v>55</v>
      </c>
      <c r="AS668" t="s">
        <v>343</v>
      </c>
      <c r="AT668">
        <v>0</v>
      </c>
      <c r="AU668">
        <v>0</v>
      </c>
      <c r="AV668">
        <v>0</v>
      </c>
      <c r="BB668">
        <v>0</v>
      </c>
      <c r="BC668">
        <v>0</v>
      </c>
      <c r="BD668" t="s">
        <v>60</v>
      </c>
      <c r="BE668" t="s">
        <v>2497</v>
      </c>
      <c r="BF668">
        <v>634333759</v>
      </c>
      <c r="BH668" t="s">
        <v>323</v>
      </c>
      <c r="BI668" t="s">
        <v>320</v>
      </c>
      <c r="BJ668" s="23">
        <v>0.35347222222222224</v>
      </c>
      <c r="BK668">
        <v>56.4</v>
      </c>
      <c r="BL668">
        <v>6.68</v>
      </c>
      <c r="BM668">
        <v>0</v>
      </c>
      <c r="BN668">
        <v>-42.92</v>
      </c>
      <c r="BO668">
        <v>20.16</v>
      </c>
      <c r="BP668" t="s">
        <v>60</v>
      </c>
      <c r="BQ668">
        <v>1.161210911</v>
      </c>
      <c r="BR668" t="s">
        <v>61</v>
      </c>
    </row>
    <row r="669" spans="1:70" x14ac:dyDescent="0.2">
      <c r="A669" s="19">
        <f t="shared" si="34"/>
        <v>8.4599999999999973</v>
      </c>
      <c r="B669" s="20">
        <v>3752</v>
      </c>
      <c r="D669" s="2" t="s">
        <v>1381</v>
      </c>
      <c r="E669" s="2" t="str">
        <f t="shared" si="33"/>
        <v>ST</v>
      </c>
      <c r="F669">
        <v>200720433</v>
      </c>
      <c r="G669">
        <v>202606</v>
      </c>
      <c r="H669" t="s">
        <v>52</v>
      </c>
      <c r="I669" t="s">
        <v>321</v>
      </c>
      <c r="J669" t="s">
        <v>322</v>
      </c>
      <c r="K669" t="s">
        <v>54</v>
      </c>
      <c r="L669">
        <v>46118</v>
      </c>
      <c r="M669">
        <v>46148</v>
      </c>
      <c r="N669" s="21">
        <v>872536667610</v>
      </c>
      <c r="P669" t="s">
        <v>326</v>
      </c>
      <c r="Q669" t="s">
        <v>326</v>
      </c>
      <c r="R669" t="s">
        <v>56</v>
      </c>
      <c r="S669" t="s">
        <v>327</v>
      </c>
      <c r="T669">
        <v>21</v>
      </c>
      <c r="U669" t="s">
        <v>57</v>
      </c>
      <c r="V669">
        <v>21320</v>
      </c>
      <c r="W669">
        <v>41.2</v>
      </c>
      <c r="X669">
        <v>4.8899999999999997</v>
      </c>
      <c r="Y669">
        <v>0</v>
      </c>
      <c r="Z669">
        <v>-31.35</v>
      </c>
      <c r="AA669">
        <v>14.73</v>
      </c>
      <c r="AB669">
        <v>3</v>
      </c>
      <c r="AC669">
        <v>25.74</v>
      </c>
      <c r="AD669">
        <v>25.74</v>
      </c>
      <c r="AE669" t="s">
        <v>1540</v>
      </c>
      <c r="AF669" t="s">
        <v>3967</v>
      </c>
      <c r="AG669" t="s">
        <v>3967</v>
      </c>
      <c r="AH669" t="s">
        <v>3968</v>
      </c>
      <c r="AI669" t="s">
        <v>3969</v>
      </c>
      <c r="AJ669">
        <v>77</v>
      </c>
      <c r="AK669" t="s">
        <v>57</v>
      </c>
      <c r="AL669">
        <v>77410</v>
      </c>
      <c r="AM669" t="s">
        <v>55</v>
      </c>
      <c r="AN669" t="s">
        <v>55</v>
      </c>
      <c r="AO669" t="s">
        <v>55</v>
      </c>
      <c r="AS669" t="s">
        <v>343</v>
      </c>
      <c r="AT669">
        <v>14</v>
      </c>
      <c r="AU669">
        <v>20</v>
      </c>
      <c r="AV669">
        <v>29</v>
      </c>
      <c r="BB669">
        <v>0</v>
      </c>
      <c r="BC669">
        <v>0</v>
      </c>
      <c r="BD669" t="s">
        <v>60</v>
      </c>
      <c r="BE669" s="5" t="s">
        <v>2497</v>
      </c>
      <c r="BF669">
        <v>634333759</v>
      </c>
      <c r="BH669" t="s">
        <v>323</v>
      </c>
      <c r="BI669" t="s">
        <v>320</v>
      </c>
      <c r="BJ669" s="23">
        <v>0.42222222222222222</v>
      </c>
      <c r="BK669">
        <v>35.4</v>
      </c>
      <c r="BL669">
        <v>4.2</v>
      </c>
      <c r="BM669">
        <v>0</v>
      </c>
      <c r="BN669">
        <v>-26.94</v>
      </c>
      <c r="BO669">
        <v>12.66</v>
      </c>
      <c r="BP669" t="s">
        <v>60</v>
      </c>
      <c r="BQ669">
        <v>1.163778556</v>
      </c>
      <c r="BR669" t="s">
        <v>61</v>
      </c>
    </row>
    <row r="670" spans="1:70" x14ac:dyDescent="0.2">
      <c r="A670" s="19">
        <f t="shared" si="34"/>
        <v>8.4599999999999973</v>
      </c>
      <c r="B670" s="20">
        <v>3752</v>
      </c>
      <c r="D670" s="2" t="s">
        <v>1381</v>
      </c>
      <c r="E670" s="2" t="str">
        <f t="shared" si="33"/>
        <v>ST</v>
      </c>
      <c r="F670">
        <v>200720433</v>
      </c>
      <c r="G670">
        <v>202606</v>
      </c>
      <c r="H670" t="s">
        <v>52</v>
      </c>
      <c r="I670" t="s">
        <v>321</v>
      </c>
      <c r="J670" t="s">
        <v>322</v>
      </c>
      <c r="K670" t="s">
        <v>54</v>
      </c>
      <c r="L670">
        <v>46148</v>
      </c>
      <c r="M670">
        <v>46179</v>
      </c>
      <c r="N670" s="21">
        <v>872641685893</v>
      </c>
      <c r="P670" t="s">
        <v>326</v>
      </c>
      <c r="Q670" t="s">
        <v>326</v>
      </c>
      <c r="R670" t="s">
        <v>56</v>
      </c>
      <c r="S670" t="s">
        <v>327</v>
      </c>
      <c r="T670">
        <v>21</v>
      </c>
      <c r="U670" t="s">
        <v>57</v>
      </c>
      <c r="V670">
        <v>21320</v>
      </c>
      <c r="W670">
        <v>41.11</v>
      </c>
      <c r="X670">
        <v>4.88</v>
      </c>
      <c r="Y670">
        <v>0</v>
      </c>
      <c r="Z670">
        <v>-31.28</v>
      </c>
      <c r="AA670">
        <v>14.7</v>
      </c>
      <c r="AB670">
        <v>2</v>
      </c>
      <c r="AC670">
        <v>26.4</v>
      </c>
      <c r="AD670">
        <v>26.4</v>
      </c>
      <c r="AE670" t="s">
        <v>8888</v>
      </c>
      <c r="AF670" t="s">
        <v>3970</v>
      </c>
      <c r="AG670" t="s">
        <v>3971</v>
      </c>
      <c r="AH670" t="s">
        <v>3972</v>
      </c>
      <c r="AI670" t="s">
        <v>726</v>
      </c>
      <c r="AJ670">
        <v>52</v>
      </c>
      <c r="AK670" t="s">
        <v>57</v>
      </c>
      <c r="AL670">
        <v>52000</v>
      </c>
      <c r="AM670" t="s">
        <v>55</v>
      </c>
      <c r="AN670" t="s">
        <v>55</v>
      </c>
      <c r="AO670" t="s">
        <v>55</v>
      </c>
      <c r="AS670" t="s">
        <v>343</v>
      </c>
      <c r="AT670">
        <v>0</v>
      </c>
      <c r="AU670">
        <v>0</v>
      </c>
      <c r="AV670">
        <v>0</v>
      </c>
      <c r="BB670">
        <v>0</v>
      </c>
      <c r="BC670">
        <v>0</v>
      </c>
      <c r="BD670" t="s">
        <v>60</v>
      </c>
      <c r="BE670" t="s">
        <v>2497</v>
      </c>
      <c r="BF670">
        <v>634333759</v>
      </c>
      <c r="BH670" t="s">
        <v>323</v>
      </c>
      <c r="BI670" t="s">
        <v>320</v>
      </c>
      <c r="BJ670" s="23">
        <v>0.44930555555555557</v>
      </c>
      <c r="BK670">
        <v>35.4</v>
      </c>
      <c r="BL670">
        <v>4.2</v>
      </c>
      <c r="BM670">
        <v>0</v>
      </c>
      <c r="BN670">
        <v>-26.94</v>
      </c>
      <c r="BO670">
        <v>12.66</v>
      </c>
      <c r="BP670" t="s">
        <v>60</v>
      </c>
      <c r="BQ670">
        <v>1.161210911</v>
      </c>
      <c r="BR670" t="s">
        <v>61</v>
      </c>
    </row>
    <row r="671" spans="1:70" x14ac:dyDescent="0.2">
      <c r="A671" s="19">
        <f t="shared" si="34"/>
        <v>9.4600000000000009</v>
      </c>
      <c r="B671" s="20">
        <v>3752</v>
      </c>
      <c r="D671" s="2" t="s">
        <v>1381</v>
      </c>
      <c r="E671" s="2" t="str">
        <f t="shared" si="33"/>
        <v>ST</v>
      </c>
      <c r="F671">
        <v>200720433</v>
      </c>
      <c r="G671">
        <v>202606</v>
      </c>
      <c r="H671" t="s">
        <v>52</v>
      </c>
      <c r="I671" t="s">
        <v>321</v>
      </c>
      <c r="J671" t="s">
        <v>322</v>
      </c>
      <c r="K671" t="s">
        <v>54</v>
      </c>
      <c r="L671" s="5">
        <v>46301</v>
      </c>
      <c r="M671" s="5">
        <v>46332</v>
      </c>
      <c r="N671" s="21">
        <v>872889131076</v>
      </c>
      <c r="P671" t="s">
        <v>326</v>
      </c>
      <c r="Q671" t="s">
        <v>326</v>
      </c>
      <c r="R671" t="s">
        <v>56</v>
      </c>
      <c r="S671" t="s">
        <v>327</v>
      </c>
      <c r="T671">
        <v>21</v>
      </c>
      <c r="U671" t="s">
        <v>57</v>
      </c>
      <c r="V671">
        <v>21320</v>
      </c>
      <c r="W671">
        <v>45.67</v>
      </c>
      <c r="X671">
        <v>5.41</v>
      </c>
      <c r="Y671">
        <v>0</v>
      </c>
      <c r="Z671">
        <v>-34.76</v>
      </c>
      <c r="AA671">
        <v>16.32</v>
      </c>
      <c r="AB671">
        <v>2</v>
      </c>
      <c r="AC671">
        <v>33</v>
      </c>
      <c r="AD671">
        <v>33</v>
      </c>
      <c r="AE671" t="s">
        <v>8889</v>
      </c>
      <c r="AF671" t="s">
        <v>3973</v>
      </c>
      <c r="AG671" t="s">
        <v>3973</v>
      </c>
      <c r="AH671" t="s">
        <v>3974</v>
      </c>
      <c r="AI671" t="s">
        <v>962</v>
      </c>
      <c r="AJ671">
        <v>30</v>
      </c>
      <c r="AK671" t="s">
        <v>57</v>
      </c>
      <c r="AL671">
        <v>30000</v>
      </c>
      <c r="AM671" t="s">
        <v>55</v>
      </c>
      <c r="AN671" t="s">
        <v>55</v>
      </c>
      <c r="AO671" t="s">
        <v>55</v>
      </c>
      <c r="AS671" t="s">
        <v>343</v>
      </c>
      <c r="AT671">
        <v>0</v>
      </c>
      <c r="AU671">
        <v>0</v>
      </c>
      <c r="AV671">
        <v>0</v>
      </c>
      <c r="BB671">
        <v>0</v>
      </c>
      <c r="BC671">
        <v>0</v>
      </c>
      <c r="BD671" t="s">
        <v>60</v>
      </c>
      <c r="BE671" t="s">
        <v>2497</v>
      </c>
      <c r="BF671">
        <v>634333759</v>
      </c>
      <c r="BH671" t="s">
        <v>323</v>
      </c>
      <c r="BI671" t="s">
        <v>320</v>
      </c>
      <c r="BJ671" s="23">
        <v>0.40625</v>
      </c>
      <c r="BK671">
        <v>39.6</v>
      </c>
      <c r="BL671">
        <v>4.6900000000000004</v>
      </c>
      <c r="BM671">
        <v>0</v>
      </c>
      <c r="BN671">
        <v>-30.14</v>
      </c>
      <c r="BO671">
        <v>14.15</v>
      </c>
      <c r="BP671" t="s">
        <v>60</v>
      </c>
      <c r="BQ671">
        <v>1.153163127</v>
      </c>
      <c r="BR671" t="s">
        <v>61</v>
      </c>
    </row>
    <row r="672" spans="1:70" x14ac:dyDescent="0.2">
      <c r="A672" s="19">
        <f t="shared" si="34"/>
        <v>9.4600000000000009</v>
      </c>
      <c r="B672" s="20">
        <v>3752</v>
      </c>
      <c r="D672" s="2" t="s">
        <v>1381</v>
      </c>
      <c r="E672" s="2" t="str">
        <f t="shared" si="33"/>
        <v>ST</v>
      </c>
      <c r="F672">
        <v>200720433</v>
      </c>
      <c r="G672">
        <v>202606</v>
      </c>
      <c r="H672" t="s">
        <v>52</v>
      </c>
      <c r="I672" t="s">
        <v>321</v>
      </c>
      <c r="J672" t="s">
        <v>322</v>
      </c>
      <c r="K672" t="s">
        <v>54</v>
      </c>
      <c r="L672">
        <v>46301</v>
      </c>
      <c r="M672">
        <v>46332</v>
      </c>
      <c r="N672" s="21">
        <v>872886957447</v>
      </c>
      <c r="P672" t="s">
        <v>326</v>
      </c>
      <c r="Q672" t="s">
        <v>326</v>
      </c>
      <c r="R672" t="s">
        <v>56</v>
      </c>
      <c r="S672" t="s">
        <v>327</v>
      </c>
      <c r="T672">
        <v>21</v>
      </c>
      <c r="U672" t="s">
        <v>57</v>
      </c>
      <c r="V672">
        <v>21320</v>
      </c>
      <c r="W672">
        <v>45.67</v>
      </c>
      <c r="X672">
        <v>5.41</v>
      </c>
      <c r="Y672">
        <v>0</v>
      </c>
      <c r="Z672">
        <v>-34.76</v>
      </c>
      <c r="AA672">
        <v>16.32</v>
      </c>
      <c r="AB672">
        <v>2</v>
      </c>
      <c r="AC672">
        <v>33</v>
      </c>
      <c r="AD672">
        <v>33</v>
      </c>
      <c r="AE672" t="s">
        <v>2346</v>
      </c>
      <c r="AF672" t="s">
        <v>563</v>
      </c>
      <c r="AG672" t="s">
        <v>563</v>
      </c>
      <c r="AH672" t="s">
        <v>3975</v>
      </c>
      <c r="AI672" t="s">
        <v>496</v>
      </c>
      <c r="AJ672">
        <v>17</v>
      </c>
      <c r="AK672" t="s">
        <v>57</v>
      </c>
      <c r="AL672">
        <v>17000</v>
      </c>
      <c r="AM672" t="s">
        <v>55</v>
      </c>
      <c r="AN672" t="s">
        <v>55</v>
      </c>
      <c r="AO672" t="s">
        <v>55</v>
      </c>
      <c r="AS672" t="s">
        <v>343</v>
      </c>
      <c r="AT672">
        <v>0</v>
      </c>
      <c r="AU672">
        <v>0</v>
      </c>
      <c r="AV672">
        <v>0</v>
      </c>
      <c r="BB672">
        <v>0</v>
      </c>
      <c r="BC672">
        <v>0</v>
      </c>
      <c r="BD672" t="s">
        <v>60</v>
      </c>
      <c r="BE672" s="5" t="s">
        <v>2497</v>
      </c>
      <c r="BF672">
        <v>634333759</v>
      </c>
      <c r="BH672" t="s">
        <v>323</v>
      </c>
      <c r="BI672" t="s">
        <v>320</v>
      </c>
      <c r="BJ672" s="23">
        <v>0.43680555555555556</v>
      </c>
      <c r="BK672">
        <v>39.6</v>
      </c>
      <c r="BL672">
        <v>4.6900000000000004</v>
      </c>
      <c r="BM672">
        <v>0</v>
      </c>
      <c r="BN672">
        <v>-30.14</v>
      </c>
      <c r="BO672">
        <v>14.15</v>
      </c>
      <c r="BP672" t="s">
        <v>60</v>
      </c>
      <c r="BQ672">
        <v>1.153163127</v>
      </c>
      <c r="BR672" t="s">
        <v>61</v>
      </c>
    </row>
    <row r="673" spans="1:70" x14ac:dyDescent="0.2">
      <c r="A673" s="19">
        <f t="shared" si="34"/>
        <v>9.8000000000000007</v>
      </c>
      <c r="B673" s="20">
        <v>3752</v>
      </c>
      <c r="D673" s="2" t="s">
        <v>1381</v>
      </c>
      <c r="E673" s="2" t="str">
        <f t="shared" si="33"/>
        <v>ST</v>
      </c>
      <c r="F673">
        <v>200720433</v>
      </c>
      <c r="G673">
        <v>202606</v>
      </c>
      <c r="H673" t="s">
        <v>52</v>
      </c>
      <c r="I673" t="s">
        <v>321</v>
      </c>
      <c r="J673" t="s">
        <v>322</v>
      </c>
      <c r="K673" t="s">
        <v>54</v>
      </c>
      <c r="L673" t="s">
        <v>1817</v>
      </c>
      <c r="M673" t="s">
        <v>2039</v>
      </c>
      <c r="N673" s="21">
        <v>872328807903</v>
      </c>
      <c r="P673" t="s">
        <v>326</v>
      </c>
      <c r="Q673" t="s">
        <v>326</v>
      </c>
      <c r="R673" t="s">
        <v>56</v>
      </c>
      <c r="S673" t="s">
        <v>327</v>
      </c>
      <c r="T673">
        <v>21</v>
      </c>
      <c r="U673" t="s">
        <v>57</v>
      </c>
      <c r="V673">
        <v>21320</v>
      </c>
      <c r="W673">
        <v>47.7</v>
      </c>
      <c r="X673">
        <v>5.07</v>
      </c>
      <c r="Y673">
        <v>0</v>
      </c>
      <c r="Z673">
        <v>-36.299999999999997</v>
      </c>
      <c r="AA673">
        <v>16.47</v>
      </c>
      <c r="AB673">
        <v>3</v>
      </c>
      <c r="AC673">
        <v>35.200000000000003</v>
      </c>
      <c r="AD673">
        <v>6.6</v>
      </c>
      <c r="AE673" t="s">
        <v>8890</v>
      </c>
      <c r="AF673" t="s">
        <v>3976</v>
      </c>
      <c r="AG673" t="s">
        <v>3976</v>
      </c>
      <c r="AH673" t="s">
        <v>3977</v>
      </c>
      <c r="AI673" t="s">
        <v>3978</v>
      </c>
      <c r="AJ673">
        <v>77</v>
      </c>
      <c r="AK673" t="s">
        <v>57</v>
      </c>
      <c r="AL673">
        <v>77144</v>
      </c>
      <c r="AM673" t="s">
        <v>55</v>
      </c>
      <c r="AN673" t="s">
        <v>55</v>
      </c>
      <c r="AO673" t="s">
        <v>55</v>
      </c>
      <c r="AS673" t="s">
        <v>343</v>
      </c>
      <c r="AT673">
        <v>0</v>
      </c>
      <c r="AU673">
        <v>0</v>
      </c>
      <c r="AV673">
        <v>0</v>
      </c>
      <c r="BB673">
        <v>0</v>
      </c>
      <c r="BC673">
        <v>0</v>
      </c>
      <c r="BD673" t="s">
        <v>60</v>
      </c>
      <c r="BE673" s="5">
        <v>46240</v>
      </c>
      <c r="BF673">
        <v>634324015</v>
      </c>
      <c r="BH673" t="s">
        <v>323</v>
      </c>
      <c r="BI673" t="s">
        <v>320</v>
      </c>
      <c r="BJ673" s="23">
        <v>0.45624999999999999</v>
      </c>
      <c r="BK673">
        <v>41</v>
      </c>
      <c r="BL673">
        <v>4.3600000000000003</v>
      </c>
      <c r="BM673">
        <v>0</v>
      </c>
      <c r="BN673">
        <v>-31.2</v>
      </c>
      <c r="BO673">
        <v>14.16</v>
      </c>
      <c r="BP673" t="s">
        <v>60</v>
      </c>
      <c r="BQ673">
        <v>1.163318249</v>
      </c>
      <c r="BR673" t="s">
        <v>61</v>
      </c>
    </row>
    <row r="674" spans="1:70" x14ac:dyDescent="0.2">
      <c r="A674" s="19">
        <f t="shared" si="34"/>
        <v>8.7999999999999972</v>
      </c>
      <c r="B674" s="20">
        <v>3752</v>
      </c>
      <c r="D674" s="2" t="s">
        <v>1381</v>
      </c>
      <c r="E674" s="2" t="str">
        <f t="shared" si="33"/>
        <v>ST</v>
      </c>
      <c r="F674">
        <v>200720433</v>
      </c>
      <c r="G674">
        <v>202606</v>
      </c>
      <c r="H674" t="s">
        <v>52</v>
      </c>
      <c r="I674" t="s">
        <v>321</v>
      </c>
      <c r="J674" t="s">
        <v>322</v>
      </c>
      <c r="K674" t="s">
        <v>54</v>
      </c>
      <c r="L674">
        <v>46148</v>
      </c>
      <c r="M674">
        <v>46240</v>
      </c>
      <c r="N674" s="21">
        <v>872687211506</v>
      </c>
      <c r="P674" t="s">
        <v>326</v>
      </c>
      <c r="Q674" t="s">
        <v>326</v>
      </c>
      <c r="R674" t="s">
        <v>56</v>
      </c>
      <c r="S674" t="s">
        <v>327</v>
      </c>
      <c r="T674">
        <v>21</v>
      </c>
      <c r="U674" t="s">
        <v>57</v>
      </c>
      <c r="V674">
        <v>21320</v>
      </c>
      <c r="W674">
        <v>42.73</v>
      </c>
      <c r="X674">
        <v>5.0599999999999996</v>
      </c>
      <c r="Y674">
        <v>0</v>
      </c>
      <c r="Z674">
        <v>-32.51</v>
      </c>
      <c r="AA674">
        <v>15.28</v>
      </c>
      <c r="AB674">
        <v>2</v>
      </c>
      <c r="AC674">
        <v>28.6</v>
      </c>
      <c r="AD674">
        <v>28.6</v>
      </c>
      <c r="AE674" t="s">
        <v>1463</v>
      </c>
      <c r="AF674" t="s">
        <v>3979</v>
      </c>
      <c r="AG674" t="s">
        <v>3979</v>
      </c>
      <c r="AH674" t="s">
        <v>3980</v>
      </c>
      <c r="AI674" t="s">
        <v>404</v>
      </c>
      <c r="AJ674">
        <v>75</v>
      </c>
      <c r="AK674" t="s">
        <v>57</v>
      </c>
      <c r="AL674">
        <v>75001</v>
      </c>
      <c r="AM674" t="s">
        <v>55</v>
      </c>
      <c r="AN674" t="s">
        <v>55</v>
      </c>
      <c r="AO674" t="s">
        <v>55</v>
      </c>
      <c r="AS674" t="s">
        <v>343</v>
      </c>
      <c r="AT674">
        <v>31</v>
      </c>
      <c r="AU674">
        <v>31</v>
      </c>
      <c r="AV674">
        <v>40</v>
      </c>
      <c r="BB674">
        <v>0</v>
      </c>
      <c r="BC674">
        <v>0</v>
      </c>
      <c r="BD674" t="s">
        <v>60</v>
      </c>
      <c r="BE674" s="5" t="s">
        <v>2497</v>
      </c>
      <c r="BF674">
        <v>634333759</v>
      </c>
      <c r="BH674" t="s">
        <v>323</v>
      </c>
      <c r="BI674" t="s">
        <v>320</v>
      </c>
      <c r="BJ674" s="23">
        <v>0.42986111111111114</v>
      </c>
      <c r="BK674">
        <v>36.799999999999997</v>
      </c>
      <c r="BL674">
        <v>4.3600000000000003</v>
      </c>
      <c r="BM674">
        <v>0</v>
      </c>
      <c r="BN674">
        <v>-28</v>
      </c>
      <c r="BO674">
        <v>13.16</v>
      </c>
      <c r="BP674" t="s">
        <v>60</v>
      </c>
      <c r="BQ674">
        <v>1.161210911</v>
      </c>
      <c r="BR674" t="s">
        <v>61</v>
      </c>
    </row>
    <row r="675" spans="1:70" x14ac:dyDescent="0.2">
      <c r="A675" s="19">
        <f t="shared" si="34"/>
        <v>9.4600000000000009</v>
      </c>
      <c r="B675" s="20">
        <v>3752</v>
      </c>
      <c r="D675" s="2" t="s">
        <v>1381</v>
      </c>
      <c r="E675" s="2" t="str">
        <f t="shared" si="33"/>
        <v>ST</v>
      </c>
      <c r="F675">
        <v>200720433</v>
      </c>
      <c r="G675">
        <v>202606</v>
      </c>
      <c r="H675" t="s">
        <v>52</v>
      </c>
      <c r="I675" t="s">
        <v>321</v>
      </c>
      <c r="J675" t="s">
        <v>322</v>
      </c>
      <c r="K675" t="s">
        <v>54</v>
      </c>
      <c r="L675">
        <v>46240</v>
      </c>
      <c r="M675">
        <v>46271</v>
      </c>
      <c r="N675" s="21">
        <v>872765083872</v>
      </c>
      <c r="P675" t="s">
        <v>326</v>
      </c>
      <c r="Q675" t="s">
        <v>326</v>
      </c>
      <c r="R675" t="s">
        <v>56</v>
      </c>
      <c r="S675" t="s">
        <v>327</v>
      </c>
      <c r="T675">
        <v>21</v>
      </c>
      <c r="U675" t="s">
        <v>57</v>
      </c>
      <c r="V675">
        <v>21320</v>
      </c>
      <c r="W675">
        <v>45.65</v>
      </c>
      <c r="X675">
        <v>5.41</v>
      </c>
      <c r="Y675">
        <v>0</v>
      </c>
      <c r="Z675">
        <v>-34.74</v>
      </c>
      <c r="AA675">
        <v>16.309999999999999</v>
      </c>
      <c r="AB675">
        <v>2</v>
      </c>
      <c r="AC675">
        <v>33</v>
      </c>
      <c r="AD675">
        <v>33</v>
      </c>
      <c r="AE675" t="s">
        <v>1473</v>
      </c>
      <c r="AF675" t="s">
        <v>920</v>
      </c>
      <c r="AG675" t="s">
        <v>920</v>
      </c>
      <c r="AH675" t="s">
        <v>921</v>
      </c>
      <c r="AI675" t="s">
        <v>922</v>
      </c>
      <c r="AJ675">
        <v>52</v>
      </c>
      <c r="AK675" t="s">
        <v>57</v>
      </c>
      <c r="AL675">
        <v>52140</v>
      </c>
      <c r="AM675" t="s">
        <v>55</v>
      </c>
      <c r="AN675" t="s">
        <v>55</v>
      </c>
      <c r="AO675" t="s">
        <v>55</v>
      </c>
      <c r="AS675" t="s">
        <v>343</v>
      </c>
      <c r="AT675">
        <v>0</v>
      </c>
      <c r="AU675">
        <v>0</v>
      </c>
      <c r="AV675">
        <v>0</v>
      </c>
      <c r="BB675">
        <v>0</v>
      </c>
      <c r="BC675">
        <v>0</v>
      </c>
      <c r="BD675" t="s">
        <v>60</v>
      </c>
      <c r="BE675" s="5" t="s">
        <v>2497</v>
      </c>
      <c r="BF675">
        <v>634333759</v>
      </c>
      <c r="BH675" t="s">
        <v>323</v>
      </c>
      <c r="BI675" t="s">
        <v>320</v>
      </c>
      <c r="BJ675" s="23">
        <v>0.40416666666666667</v>
      </c>
      <c r="BK675">
        <v>39.6</v>
      </c>
      <c r="BL675">
        <v>4.6900000000000004</v>
      </c>
      <c r="BM675">
        <v>0</v>
      </c>
      <c r="BN675">
        <v>-30.14</v>
      </c>
      <c r="BO675">
        <v>14.15</v>
      </c>
      <c r="BP675" t="s">
        <v>60</v>
      </c>
      <c r="BQ675">
        <v>1.1527377519999999</v>
      </c>
      <c r="BR675" t="s">
        <v>61</v>
      </c>
    </row>
    <row r="676" spans="1:70" x14ac:dyDescent="0.2">
      <c r="A676" s="19">
        <f t="shared" si="34"/>
        <v>10.469999999999999</v>
      </c>
      <c r="B676" s="20">
        <v>3752</v>
      </c>
      <c r="D676" s="2" t="s">
        <v>1381</v>
      </c>
      <c r="E676" s="2" t="str">
        <f t="shared" si="33"/>
        <v>ST</v>
      </c>
      <c r="F676">
        <v>200720433</v>
      </c>
      <c r="G676">
        <v>202606</v>
      </c>
      <c r="H676" t="s">
        <v>52</v>
      </c>
      <c r="I676" t="s">
        <v>321</v>
      </c>
      <c r="J676" t="s">
        <v>322</v>
      </c>
      <c r="K676" t="s">
        <v>54</v>
      </c>
      <c r="L676">
        <v>46148</v>
      </c>
      <c r="M676">
        <v>46240</v>
      </c>
      <c r="N676" s="21">
        <v>872689098983</v>
      </c>
      <c r="P676" t="s">
        <v>326</v>
      </c>
      <c r="Q676" t="s">
        <v>326</v>
      </c>
      <c r="R676" t="s">
        <v>56</v>
      </c>
      <c r="S676" t="s">
        <v>327</v>
      </c>
      <c r="T676">
        <v>21</v>
      </c>
      <c r="U676" t="s">
        <v>57</v>
      </c>
      <c r="V676">
        <v>21320</v>
      </c>
      <c r="W676">
        <v>50.86</v>
      </c>
      <c r="X676">
        <v>6.03</v>
      </c>
      <c r="Y676">
        <v>0</v>
      </c>
      <c r="Z676">
        <v>-38.700000000000003</v>
      </c>
      <c r="AA676">
        <v>18.18</v>
      </c>
      <c r="AB676">
        <v>3</v>
      </c>
      <c r="AC676">
        <v>37.840000000000003</v>
      </c>
      <c r="AD676">
        <v>37.840000000000003</v>
      </c>
      <c r="AE676" t="s">
        <v>1515</v>
      </c>
      <c r="AF676" t="s">
        <v>3981</v>
      </c>
      <c r="AG676" t="s">
        <v>3981</v>
      </c>
      <c r="AH676" t="s">
        <v>3982</v>
      </c>
      <c r="AI676" t="s">
        <v>3983</v>
      </c>
      <c r="AJ676">
        <v>46</v>
      </c>
      <c r="AK676" t="s">
        <v>57</v>
      </c>
      <c r="AL676">
        <v>46300</v>
      </c>
      <c r="AM676" t="s">
        <v>55</v>
      </c>
      <c r="AN676" t="s">
        <v>55</v>
      </c>
      <c r="AO676" t="s">
        <v>55</v>
      </c>
      <c r="AS676" t="s">
        <v>343</v>
      </c>
      <c r="AT676">
        <v>0</v>
      </c>
      <c r="AU676">
        <v>0</v>
      </c>
      <c r="AV676">
        <v>0</v>
      </c>
      <c r="BB676">
        <v>0</v>
      </c>
      <c r="BC676">
        <v>0</v>
      </c>
      <c r="BD676" t="s">
        <v>60</v>
      </c>
      <c r="BE676" t="s">
        <v>2497</v>
      </c>
      <c r="BF676">
        <v>634333759</v>
      </c>
      <c r="BH676" t="s">
        <v>323</v>
      </c>
      <c r="BI676" t="s">
        <v>320</v>
      </c>
      <c r="BJ676" s="23">
        <v>0.40277777777777779</v>
      </c>
      <c r="BK676">
        <v>43.8</v>
      </c>
      <c r="BL676">
        <v>5.19</v>
      </c>
      <c r="BM676">
        <v>0</v>
      </c>
      <c r="BN676">
        <v>-33.33</v>
      </c>
      <c r="BO676">
        <v>15.66</v>
      </c>
      <c r="BP676" t="s">
        <v>60</v>
      </c>
      <c r="BQ676">
        <v>1.161210911</v>
      </c>
      <c r="BR676" t="s">
        <v>61</v>
      </c>
    </row>
    <row r="677" spans="1:70" x14ac:dyDescent="0.2">
      <c r="A677" s="19">
        <f t="shared" si="34"/>
        <v>14.480000000000004</v>
      </c>
      <c r="B677" s="20">
        <v>3752</v>
      </c>
      <c r="D677" s="2" t="s">
        <v>1381</v>
      </c>
      <c r="E677" s="2" t="str">
        <f t="shared" si="33"/>
        <v>ST</v>
      </c>
      <c r="F677">
        <v>200720433</v>
      </c>
      <c r="G677">
        <v>202606</v>
      </c>
      <c r="H677" t="s">
        <v>52</v>
      </c>
      <c r="I677" t="s">
        <v>321</v>
      </c>
      <c r="J677" t="s">
        <v>322</v>
      </c>
      <c r="K677" t="s">
        <v>54</v>
      </c>
      <c r="L677">
        <v>46271</v>
      </c>
      <c r="M677">
        <v>46301</v>
      </c>
      <c r="N677" s="21">
        <v>872829313916</v>
      </c>
      <c r="P677" t="s">
        <v>326</v>
      </c>
      <c r="Q677" t="s">
        <v>326</v>
      </c>
      <c r="R677" t="s">
        <v>56</v>
      </c>
      <c r="S677" t="s">
        <v>327</v>
      </c>
      <c r="T677">
        <v>21</v>
      </c>
      <c r="U677" t="s">
        <v>57</v>
      </c>
      <c r="V677">
        <v>21320</v>
      </c>
      <c r="W677">
        <v>69.849999999999994</v>
      </c>
      <c r="X677">
        <v>107.86</v>
      </c>
      <c r="Y677">
        <v>0</v>
      </c>
      <c r="Z677">
        <v>-53.16</v>
      </c>
      <c r="AA677">
        <v>124.55</v>
      </c>
      <c r="AB677">
        <v>6</v>
      </c>
      <c r="AC677">
        <v>65.12</v>
      </c>
      <c r="AD677">
        <v>65.12</v>
      </c>
      <c r="AE677" t="s">
        <v>8891</v>
      </c>
      <c r="AF677" t="s">
        <v>3984</v>
      </c>
      <c r="AG677" t="s">
        <v>3984</v>
      </c>
      <c r="AH677" t="s">
        <v>3985</v>
      </c>
      <c r="AI677" t="s">
        <v>3986</v>
      </c>
      <c r="AJ677">
        <v>79</v>
      </c>
      <c r="AK677" t="s">
        <v>57</v>
      </c>
      <c r="AL677">
        <v>79210</v>
      </c>
      <c r="AM677" t="s">
        <v>55</v>
      </c>
      <c r="AN677" t="s">
        <v>55</v>
      </c>
      <c r="AO677" t="s">
        <v>55</v>
      </c>
      <c r="AS677" t="s">
        <v>343</v>
      </c>
      <c r="AT677">
        <v>0</v>
      </c>
      <c r="AU677">
        <v>0</v>
      </c>
      <c r="AV677">
        <v>0</v>
      </c>
      <c r="BB677">
        <v>0</v>
      </c>
      <c r="BC677">
        <v>0</v>
      </c>
      <c r="BD677" t="s">
        <v>60</v>
      </c>
      <c r="BE677" t="s">
        <v>2497</v>
      </c>
      <c r="BF677">
        <v>634333759</v>
      </c>
      <c r="BH677" t="s">
        <v>323</v>
      </c>
      <c r="BI677" t="s">
        <v>320</v>
      </c>
      <c r="BJ677" s="23">
        <v>0.61458333333333337</v>
      </c>
      <c r="BK677">
        <v>60.6</v>
      </c>
      <c r="BL677">
        <v>93.58</v>
      </c>
      <c r="BM677">
        <v>0</v>
      </c>
      <c r="BN677">
        <v>-46.12</v>
      </c>
      <c r="BO677">
        <v>108.06</v>
      </c>
      <c r="BP677" t="s">
        <v>60</v>
      </c>
      <c r="BQ677">
        <v>1.1526181719999999</v>
      </c>
      <c r="BR677" t="s">
        <v>61</v>
      </c>
    </row>
    <row r="678" spans="1:70" x14ac:dyDescent="0.2">
      <c r="A678" s="19">
        <f t="shared" si="34"/>
        <v>12.480000000000004</v>
      </c>
      <c r="B678" s="20">
        <v>3752</v>
      </c>
      <c r="D678" s="2" t="s">
        <v>1381</v>
      </c>
      <c r="E678" s="2" t="str">
        <f t="shared" si="33"/>
        <v>ST</v>
      </c>
      <c r="F678">
        <v>200720433</v>
      </c>
      <c r="G678">
        <v>202606</v>
      </c>
      <c r="H678" t="s">
        <v>52</v>
      </c>
      <c r="I678" t="s">
        <v>321</v>
      </c>
      <c r="J678" t="s">
        <v>322</v>
      </c>
      <c r="K678" t="s">
        <v>54</v>
      </c>
      <c r="L678" s="5">
        <v>46148</v>
      </c>
      <c r="M678">
        <v>46271</v>
      </c>
      <c r="N678" s="21">
        <v>872690858297</v>
      </c>
      <c r="P678" t="s">
        <v>326</v>
      </c>
      <c r="Q678" t="s">
        <v>326</v>
      </c>
      <c r="R678" t="s">
        <v>56</v>
      </c>
      <c r="S678" t="s">
        <v>327</v>
      </c>
      <c r="T678">
        <v>21</v>
      </c>
      <c r="U678" t="s">
        <v>57</v>
      </c>
      <c r="V678">
        <v>21320</v>
      </c>
      <c r="W678">
        <v>60.62</v>
      </c>
      <c r="X678">
        <v>7.19</v>
      </c>
      <c r="Y678">
        <v>0</v>
      </c>
      <c r="Z678">
        <v>-46.12</v>
      </c>
      <c r="AA678">
        <v>21.68</v>
      </c>
      <c r="AB678">
        <v>5</v>
      </c>
      <c r="AC678">
        <v>52.36</v>
      </c>
      <c r="AD678">
        <v>52.36</v>
      </c>
      <c r="AE678" t="s">
        <v>8892</v>
      </c>
      <c r="AF678" t="s">
        <v>3987</v>
      </c>
      <c r="AG678" t="s">
        <v>3987</v>
      </c>
      <c r="AH678" t="s">
        <v>3988</v>
      </c>
      <c r="AI678" t="s">
        <v>604</v>
      </c>
      <c r="AJ678">
        <v>44</v>
      </c>
      <c r="AK678" t="s">
        <v>57</v>
      </c>
      <c r="AL678">
        <v>44100</v>
      </c>
      <c r="AM678" t="s">
        <v>55</v>
      </c>
      <c r="AN678" t="s">
        <v>55</v>
      </c>
      <c r="AO678" t="s">
        <v>55</v>
      </c>
      <c r="AS678" t="s">
        <v>343</v>
      </c>
      <c r="AT678">
        <v>30</v>
      </c>
      <c r="AU678">
        <v>32</v>
      </c>
      <c r="AV678">
        <v>40</v>
      </c>
      <c r="BB678">
        <v>0</v>
      </c>
      <c r="BC678">
        <v>0</v>
      </c>
      <c r="BD678" t="s">
        <v>60</v>
      </c>
      <c r="BE678" t="s">
        <v>2497</v>
      </c>
      <c r="BF678">
        <v>634333759</v>
      </c>
      <c r="BH678" t="s">
        <v>323</v>
      </c>
      <c r="BI678" t="s">
        <v>320</v>
      </c>
      <c r="BJ678" s="23">
        <v>0.46805555555555556</v>
      </c>
      <c r="BK678">
        <v>52.2</v>
      </c>
      <c r="BL678">
        <v>6.19</v>
      </c>
      <c r="BM678">
        <v>0</v>
      </c>
      <c r="BN678">
        <v>-39.72</v>
      </c>
      <c r="BO678">
        <v>18.670000000000002</v>
      </c>
      <c r="BP678" t="s">
        <v>60</v>
      </c>
      <c r="BQ678">
        <v>1.161210911</v>
      </c>
      <c r="BR678" t="s">
        <v>61</v>
      </c>
    </row>
    <row r="679" spans="1:70" x14ac:dyDescent="0.2">
      <c r="A679" s="19">
        <f t="shared" si="34"/>
        <v>9.4600000000000009</v>
      </c>
      <c r="B679" s="20">
        <v>3752</v>
      </c>
      <c r="D679" s="2" t="s">
        <v>1381</v>
      </c>
      <c r="E679" s="2" t="str">
        <f t="shared" si="33"/>
        <v>ST</v>
      </c>
      <c r="F679">
        <v>200720433</v>
      </c>
      <c r="G679">
        <v>202606</v>
      </c>
      <c r="H679" t="s">
        <v>52</v>
      </c>
      <c r="I679" t="s">
        <v>321</v>
      </c>
      <c r="J679" t="s">
        <v>322</v>
      </c>
      <c r="K679" t="s">
        <v>54</v>
      </c>
      <c r="L679" s="5">
        <v>46240</v>
      </c>
      <c r="M679">
        <v>46271</v>
      </c>
      <c r="N679" s="21">
        <v>872697536288</v>
      </c>
      <c r="P679" t="s">
        <v>326</v>
      </c>
      <c r="Q679" t="s">
        <v>326</v>
      </c>
      <c r="R679" t="s">
        <v>56</v>
      </c>
      <c r="S679" t="s">
        <v>327</v>
      </c>
      <c r="T679">
        <v>21</v>
      </c>
      <c r="U679" t="s">
        <v>57</v>
      </c>
      <c r="V679">
        <v>21320</v>
      </c>
      <c r="W679">
        <v>45.65</v>
      </c>
      <c r="X679">
        <v>5.41</v>
      </c>
      <c r="Y679">
        <v>0</v>
      </c>
      <c r="Z679">
        <v>-34.74</v>
      </c>
      <c r="AA679">
        <v>16.309999999999999</v>
      </c>
      <c r="AB679">
        <v>2</v>
      </c>
      <c r="AC679">
        <v>33</v>
      </c>
      <c r="AD679">
        <v>33</v>
      </c>
      <c r="AE679" t="s">
        <v>8893</v>
      </c>
      <c r="AF679" t="s">
        <v>3989</v>
      </c>
      <c r="AG679" t="s">
        <v>3989</v>
      </c>
      <c r="AH679" t="s">
        <v>3990</v>
      </c>
      <c r="AI679" t="s">
        <v>431</v>
      </c>
      <c r="AJ679">
        <v>6</v>
      </c>
      <c r="AK679" t="s">
        <v>57</v>
      </c>
      <c r="AL679">
        <v>6300</v>
      </c>
      <c r="AM679" t="s">
        <v>55</v>
      </c>
      <c r="AN679" t="s">
        <v>55</v>
      </c>
      <c r="AO679" t="s">
        <v>55</v>
      </c>
      <c r="AS679" t="s">
        <v>343</v>
      </c>
      <c r="AT679">
        <v>0</v>
      </c>
      <c r="AU679">
        <v>0</v>
      </c>
      <c r="AV679">
        <v>0</v>
      </c>
      <c r="BB679">
        <v>0</v>
      </c>
      <c r="BC679">
        <v>0</v>
      </c>
      <c r="BD679" t="s">
        <v>60</v>
      </c>
      <c r="BE679" t="s">
        <v>2497</v>
      </c>
      <c r="BF679">
        <v>634333759</v>
      </c>
      <c r="BH679" t="s">
        <v>323</v>
      </c>
      <c r="BI679" t="s">
        <v>320</v>
      </c>
      <c r="BJ679" s="23">
        <v>0.55277777777777781</v>
      </c>
      <c r="BK679">
        <v>39.6</v>
      </c>
      <c r="BL679">
        <v>4.6900000000000004</v>
      </c>
      <c r="BM679">
        <v>0</v>
      </c>
      <c r="BN679">
        <v>-30.14</v>
      </c>
      <c r="BO679">
        <v>14.15</v>
      </c>
      <c r="BP679" t="s">
        <v>60</v>
      </c>
      <c r="BQ679">
        <v>1.1527377519999999</v>
      </c>
      <c r="BR679" t="s">
        <v>61</v>
      </c>
    </row>
    <row r="680" spans="1:70" x14ac:dyDescent="0.2">
      <c r="A680" s="19">
        <f t="shared" si="34"/>
        <v>16.490000000000002</v>
      </c>
      <c r="B680" s="20">
        <v>3752</v>
      </c>
      <c r="D680" s="2" t="s">
        <v>1381</v>
      </c>
      <c r="E680" s="2" t="str">
        <f t="shared" si="33"/>
        <v>ST</v>
      </c>
      <c r="F680">
        <v>200720433</v>
      </c>
      <c r="G680">
        <v>202606</v>
      </c>
      <c r="H680" t="s">
        <v>52</v>
      </c>
      <c r="I680" t="s">
        <v>321</v>
      </c>
      <c r="J680" t="s">
        <v>322</v>
      </c>
      <c r="K680" t="s">
        <v>54</v>
      </c>
      <c r="L680">
        <v>46271</v>
      </c>
      <c r="M680">
        <v>46301</v>
      </c>
      <c r="N680" s="21">
        <v>872830255876</v>
      </c>
      <c r="P680" t="s">
        <v>326</v>
      </c>
      <c r="Q680" t="s">
        <v>326</v>
      </c>
      <c r="R680" t="s">
        <v>56</v>
      </c>
      <c r="S680" t="s">
        <v>327</v>
      </c>
      <c r="T680">
        <v>21</v>
      </c>
      <c r="U680" t="s">
        <v>57</v>
      </c>
      <c r="V680">
        <v>21320</v>
      </c>
      <c r="W680">
        <v>79.53</v>
      </c>
      <c r="X680">
        <v>9.42</v>
      </c>
      <c r="Y680">
        <v>0</v>
      </c>
      <c r="Z680">
        <v>-60.52</v>
      </c>
      <c r="AA680">
        <v>28.42</v>
      </c>
      <c r="AB680">
        <v>5</v>
      </c>
      <c r="AC680">
        <v>78.099999999999994</v>
      </c>
      <c r="AD680">
        <v>78.099999999999994</v>
      </c>
      <c r="AE680" t="s">
        <v>8894</v>
      </c>
      <c r="AF680" t="s">
        <v>3991</v>
      </c>
      <c r="AG680" t="s">
        <v>3991</v>
      </c>
      <c r="AH680" t="s">
        <v>3992</v>
      </c>
      <c r="AI680" t="s">
        <v>3993</v>
      </c>
      <c r="AJ680">
        <v>76</v>
      </c>
      <c r="AK680" t="s">
        <v>57</v>
      </c>
      <c r="AL680">
        <v>76400</v>
      </c>
      <c r="AM680" t="s">
        <v>55</v>
      </c>
      <c r="AN680" t="s">
        <v>55</v>
      </c>
      <c r="AO680" t="s">
        <v>55</v>
      </c>
      <c r="AS680" t="s">
        <v>343</v>
      </c>
      <c r="AT680">
        <v>0</v>
      </c>
      <c r="AU680">
        <v>0</v>
      </c>
      <c r="AV680">
        <v>0</v>
      </c>
      <c r="BB680">
        <v>0</v>
      </c>
      <c r="BC680">
        <v>0</v>
      </c>
      <c r="BD680" t="s">
        <v>60</v>
      </c>
      <c r="BE680" s="5" t="s">
        <v>2497</v>
      </c>
      <c r="BF680">
        <v>634333759</v>
      </c>
      <c r="BH680" t="s">
        <v>323</v>
      </c>
      <c r="BI680" t="s">
        <v>320</v>
      </c>
      <c r="BJ680" s="23">
        <v>0.49513888888888891</v>
      </c>
      <c r="BK680">
        <v>69</v>
      </c>
      <c r="BL680">
        <v>8.17</v>
      </c>
      <c r="BM680">
        <v>0</v>
      </c>
      <c r="BN680">
        <v>-52.51</v>
      </c>
      <c r="BO680">
        <v>24.66</v>
      </c>
      <c r="BP680" t="s">
        <v>60</v>
      </c>
      <c r="BQ680">
        <v>1.1526181719999999</v>
      </c>
      <c r="BR680" t="s">
        <v>61</v>
      </c>
    </row>
    <row r="681" spans="1:70" x14ac:dyDescent="0.2">
      <c r="A681" s="19">
        <f t="shared" si="34"/>
        <v>9.1300000000000026</v>
      </c>
      <c r="B681" s="20">
        <v>3752</v>
      </c>
      <c r="D681" s="2" t="s">
        <v>1381</v>
      </c>
      <c r="E681" s="2" t="str">
        <f t="shared" si="33"/>
        <v>ST</v>
      </c>
      <c r="F681">
        <v>200720433</v>
      </c>
      <c r="G681">
        <v>202606</v>
      </c>
      <c r="H681" t="s">
        <v>52</v>
      </c>
      <c r="I681" t="s">
        <v>321</v>
      </c>
      <c r="J681" t="s">
        <v>322</v>
      </c>
      <c r="K681" t="s">
        <v>54</v>
      </c>
      <c r="L681">
        <v>46301</v>
      </c>
      <c r="M681">
        <v>46332</v>
      </c>
      <c r="N681" s="21">
        <v>872892141132</v>
      </c>
      <c r="P681" t="s">
        <v>326</v>
      </c>
      <c r="Q681" t="s">
        <v>326</v>
      </c>
      <c r="R681" t="s">
        <v>56</v>
      </c>
      <c r="S681" t="s">
        <v>327</v>
      </c>
      <c r="T681">
        <v>21</v>
      </c>
      <c r="U681" t="s">
        <v>57</v>
      </c>
      <c r="V681">
        <v>21320</v>
      </c>
      <c r="W681">
        <v>44.05</v>
      </c>
      <c r="X681">
        <v>5.22</v>
      </c>
      <c r="Y681">
        <v>0</v>
      </c>
      <c r="Z681">
        <v>-33.520000000000003</v>
      </c>
      <c r="AA681">
        <v>15.75</v>
      </c>
      <c r="AB681">
        <v>2</v>
      </c>
      <c r="AC681">
        <v>30.8</v>
      </c>
      <c r="AD681">
        <v>30.8</v>
      </c>
      <c r="AE681" t="s">
        <v>8895</v>
      </c>
      <c r="AF681" t="s">
        <v>3994</v>
      </c>
      <c r="AG681" t="s">
        <v>3994</v>
      </c>
      <c r="AH681" t="s">
        <v>3995</v>
      </c>
      <c r="AI681" t="s">
        <v>3996</v>
      </c>
      <c r="AJ681">
        <v>27</v>
      </c>
      <c r="AK681" t="s">
        <v>57</v>
      </c>
      <c r="AL681">
        <v>27940</v>
      </c>
      <c r="AM681" t="s">
        <v>55</v>
      </c>
      <c r="AN681" t="s">
        <v>55</v>
      </c>
      <c r="AO681" t="s">
        <v>55</v>
      </c>
      <c r="AS681" t="s">
        <v>343</v>
      </c>
      <c r="AT681">
        <v>0</v>
      </c>
      <c r="AU681">
        <v>0</v>
      </c>
      <c r="AV681">
        <v>0</v>
      </c>
      <c r="BB681">
        <v>0</v>
      </c>
      <c r="BC681">
        <v>0</v>
      </c>
      <c r="BD681" t="s">
        <v>60</v>
      </c>
      <c r="BE681" s="5" t="s">
        <v>2497</v>
      </c>
      <c r="BF681">
        <v>634333759</v>
      </c>
      <c r="BH681" t="s">
        <v>323</v>
      </c>
      <c r="BI681" t="s">
        <v>320</v>
      </c>
      <c r="BJ681" s="23">
        <v>0.40277777777777779</v>
      </c>
      <c r="BK681">
        <v>38.200000000000003</v>
      </c>
      <c r="BL681">
        <v>4.53</v>
      </c>
      <c r="BM681">
        <v>0</v>
      </c>
      <c r="BN681">
        <v>-29.07</v>
      </c>
      <c r="BO681">
        <v>13.66</v>
      </c>
      <c r="BP681" t="s">
        <v>60</v>
      </c>
      <c r="BQ681">
        <v>1.153163127</v>
      </c>
      <c r="BR681" t="s">
        <v>61</v>
      </c>
    </row>
    <row r="682" spans="1:70" x14ac:dyDescent="0.2">
      <c r="A682" s="19">
        <f t="shared" si="34"/>
        <v>9.4600000000000009</v>
      </c>
      <c r="B682" s="20">
        <v>3752</v>
      </c>
      <c r="D682" s="2" t="s">
        <v>1381</v>
      </c>
      <c r="E682" s="2" t="str">
        <f t="shared" si="33"/>
        <v>ST</v>
      </c>
      <c r="F682">
        <v>200720433</v>
      </c>
      <c r="G682">
        <v>202606</v>
      </c>
      <c r="H682" t="s">
        <v>52</v>
      </c>
      <c r="I682" t="s">
        <v>321</v>
      </c>
      <c r="J682" t="s">
        <v>322</v>
      </c>
      <c r="K682" t="s">
        <v>54</v>
      </c>
      <c r="L682" s="5">
        <v>46240</v>
      </c>
      <c r="M682">
        <v>46271</v>
      </c>
      <c r="N682" s="21">
        <v>872697567942</v>
      </c>
      <c r="P682" t="s">
        <v>326</v>
      </c>
      <c r="Q682" t="s">
        <v>326</v>
      </c>
      <c r="R682" t="s">
        <v>56</v>
      </c>
      <c r="S682" t="s">
        <v>327</v>
      </c>
      <c r="T682">
        <v>21</v>
      </c>
      <c r="U682" t="s">
        <v>57</v>
      </c>
      <c r="V682">
        <v>21320</v>
      </c>
      <c r="W682">
        <v>45.65</v>
      </c>
      <c r="X682">
        <v>5.41</v>
      </c>
      <c r="Y682">
        <v>0</v>
      </c>
      <c r="Z682">
        <v>-34.74</v>
      </c>
      <c r="AA682">
        <v>16.309999999999999</v>
      </c>
      <c r="AB682">
        <v>2</v>
      </c>
      <c r="AC682">
        <v>33</v>
      </c>
      <c r="AD682">
        <v>33</v>
      </c>
      <c r="AE682" t="s">
        <v>8896</v>
      </c>
      <c r="AF682" t="s">
        <v>3997</v>
      </c>
      <c r="AG682" t="s">
        <v>3997</v>
      </c>
      <c r="AH682" t="s">
        <v>3998</v>
      </c>
      <c r="AI682" t="s">
        <v>3999</v>
      </c>
      <c r="AJ682">
        <v>6</v>
      </c>
      <c r="AK682" t="s">
        <v>57</v>
      </c>
      <c r="AL682">
        <v>6250</v>
      </c>
      <c r="AM682" t="s">
        <v>55</v>
      </c>
      <c r="AN682" t="s">
        <v>55</v>
      </c>
      <c r="AO682" t="s">
        <v>55</v>
      </c>
      <c r="AS682" t="s">
        <v>343</v>
      </c>
      <c r="AT682">
        <v>0</v>
      </c>
      <c r="AU682">
        <v>0</v>
      </c>
      <c r="AV682">
        <v>0</v>
      </c>
      <c r="BB682">
        <v>0</v>
      </c>
      <c r="BC682">
        <v>0</v>
      </c>
      <c r="BD682" t="s">
        <v>60</v>
      </c>
      <c r="BE682" t="s">
        <v>2497</v>
      </c>
      <c r="BF682">
        <v>634333759</v>
      </c>
      <c r="BH682" t="s">
        <v>323</v>
      </c>
      <c r="BI682" t="s">
        <v>320</v>
      </c>
      <c r="BJ682" s="23">
        <v>0.53125</v>
      </c>
      <c r="BK682">
        <v>39.6</v>
      </c>
      <c r="BL682">
        <v>4.6900000000000004</v>
      </c>
      <c r="BM682">
        <v>0</v>
      </c>
      <c r="BN682">
        <v>-30.14</v>
      </c>
      <c r="BO682">
        <v>14.15</v>
      </c>
      <c r="BP682" t="s">
        <v>60</v>
      </c>
      <c r="BQ682">
        <v>1.1527377519999999</v>
      </c>
      <c r="BR682" t="s">
        <v>61</v>
      </c>
    </row>
    <row r="683" spans="1:70" x14ac:dyDescent="0.2">
      <c r="A683" s="19">
        <f t="shared" si="34"/>
        <v>19.840000000000003</v>
      </c>
      <c r="B683" s="20">
        <v>3752</v>
      </c>
      <c r="D683" s="2" t="s">
        <v>1381</v>
      </c>
      <c r="E683" s="2" t="str">
        <f t="shared" si="33"/>
        <v>ST</v>
      </c>
      <c r="F683">
        <v>200720433</v>
      </c>
      <c r="G683">
        <v>202606</v>
      </c>
      <c r="H683" t="s">
        <v>52</v>
      </c>
      <c r="I683" t="s">
        <v>321</v>
      </c>
      <c r="J683" t="s">
        <v>322</v>
      </c>
      <c r="K683" t="s">
        <v>54</v>
      </c>
      <c r="L683">
        <v>46271</v>
      </c>
      <c r="M683">
        <v>46332</v>
      </c>
      <c r="N683" s="21">
        <v>872831553043</v>
      </c>
      <c r="P683" t="s">
        <v>326</v>
      </c>
      <c r="Q683" t="s">
        <v>326</v>
      </c>
      <c r="R683" t="s">
        <v>56</v>
      </c>
      <c r="S683" t="s">
        <v>327</v>
      </c>
      <c r="T683">
        <v>21</v>
      </c>
      <c r="U683" t="s">
        <v>57</v>
      </c>
      <c r="V683">
        <v>21320</v>
      </c>
      <c r="W683">
        <v>95.67</v>
      </c>
      <c r="X683">
        <v>110.93</v>
      </c>
      <c r="Y683">
        <v>0</v>
      </c>
      <c r="Z683">
        <v>-72.8</v>
      </c>
      <c r="AA683">
        <v>133.80000000000001</v>
      </c>
      <c r="AB683">
        <v>7</v>
      </c>
      <c r="AC683">
        <v>99.66</v>
      </c>
      <c r="AD683">
        <v>99.66</v>
      </c>
      <c r="AE683" t="s">
        <v>8897</v>
      </c>
      <c r="AF683" t="s">
        <v>4000</v>
      </c>
      <c r="AG683" t="s">
        <v>4000</v>
      </c>
      <c r="AH683" t="s">
        <v>4001</v>
      </c>
      <c r="AI683" t="s">
        <v>4002</v>
      </c>
      <c r="AJ683">
        <v>44</v>
      </c>
      <c r="AK683" t="s">
        <v>57</v>
      </c>
      <c r="AL683">
        <v>44620</v>
      </c>
      <c r="AM683" t="s">
        <v>55</v>
      </c>
      <c r="AN683" t="s">
        <v>55</v>
      </c>
      <c r="AO683" t="s">
        <v>55</v>
      </c>
      <c r="AS683" t="s">
        <v>343</v>
      </c>
      <c r="AT683">
        <v>30</v>
      </c>
      <c r="AU683">
        <v>32</v>
      </c>
      <c r="AV683">
        <v>40</v>
      </c>
      <c r="BB683">
        <v>0</v>
      </c>
      <c r="BC683">
        <v>0</v>
      </c>
      <c r="BD683" t="s">
        <v>60</v>
      </c>
      <c r="BE683" s="5" t="s">
        <v>2497</v>
      </c>
      <c r="BF683">
        <v>634333759</v>
      </c>
      <c r="BH683" t="s">
        <v>323</v>
      </c>
      <c r="BI683" t="s">
        <v>320</v>
      </c>
      <c r="BJ683" s="23">
        <v>0.4201388888888889</v>
      </c>
      <c r="BK683">
        <v>83</v>
      </c>
      <c r="BL683">
        <v>96.24</v>
      </c>
      <c r="BM683">
        <v>0</v>
      </c>
      <c r="BN683">
        <v>-63.16</v>
      </c>
      <c r="BO683">
        <v>116.08</v>
      </c>
      <c r="BP683" t="s">
        <v>60</v>
      </c>
      <c r="BQ683">
        <v>1.1526181719999999</v>
      </c>
      <c r="BR683" t="s">
        <v>61</v>
      </c>
    </row>
    <row r="684" spans="1:70" x14ac:dyDescent="0.2">
      <c r="A684" s="19">
        <f t="shared" si="34"/>
        <v>45.099999999999994</v>
      </c>
      <c r="B684" s="20">
        <v>3752</v>
      </c>
      <c r="D684" s="2" t="s">
        <v>1381</v>
      </c>
      <c r="E684" s="2" t="str">
        <f t="shared" si="33"/>
        <v>ST</v>
      </c>
      <c r="F684">
        <v>200720433</v>
      </c>
      <c r="G684">
        <v>202606</v>
      </c>
      <c r="H684" t="s">
        <v>52</v>
      </c>
      <c r="I684" t="s">
        <v>321</v>
      </c>
      <c r="J684" t="s">
        <v>322</v>
      </c>
      <c r="K684" t="s">
        <v>54</v>
      </c>
      <c r="L684" s="5">
        <v>46301</v>
      </c>
      <c r="M684" s="5">
        <v>46332</v>
      </c>
      <c r="N684" s="21">
        <v>872835785841</v>
      </c>
      <c r="P684" t="s">
        <v>326</v>
      </c>
      <c r="Q684" t="s">
        <v>326</v>
      </c>
      <c r="R684" t="s">
        <v>56</v>
      </c>
      <c r="S684" t="s">
        <v>327</v>
      </c>
      <c r="T684">
        <v>21</v>
      </c>
      <c r="U684" t="s">
        <v>57</v>
      </c>
      <c r="V684">
        <v>21320</v>
      </c>
      <c r="W684">
        <v>217.6</v>
      </c>
      <c r="X684">
        <v>125.42</v>
      </c>
      <c r="Y684">
        <v>0</v>
      </c>
      <c r="Z684">
        <v>-165.59</v>
      </c>
      <c r="AA684">
        <v>177.43</v>
      </c>
      <c r="AB684">
        <v>10</v>
      </c>
      <c r="AC684">
        <v>242.88</v>
      </c>
      <c r="AD684">
        <v>242.88</v>
      </c>
      <c r="AE684" t="s">
        <v>8898</v>
      </c>
      <c r="AF684" t="s">
        <v>568</v>
      </c>
      <c r="AG684" t="s">
        <v>568</v>
      </c>
      <c r="AH684" t="s">
        <v>4003</v>
      </c>
      <c r="AI684" t="s">
        <v>4004</v>
      </c>
      <c r="AJ684">
        <v>84</v>
      </c>
      <c r="AK684" t="s">
        <v>57</v>
      </c>
      <c r="AL684">
        <v>84120</v>
      </c>
      <c r="AM684" t="s">
        <v>55</v>
      </c>
      <c r="AN684" t="s">
        <v>55</v>
      </c>
      <c r="AO684" t="s">
        <v>55</v>
      </c>
      <c r="AS684" t="s">
        <v>343</v>
      </c>
      <c r="AT684">
        <v>4</v>
      </c>
      <c r="AU684">
        <v>74</v>
      </c>
      <c r="AV684">
        <v>114</v>
      </c>
      <c r="BB684">
        <v>0</v>
      </c>
      <c r="BC684">
        <v>0</v>
      </c>
      <c r="BD684" t="s">
        <v>60</v>
      </c>
      <c r="BE684" t="s">
        <v>2497</v>
      </c>
      <c r="BF684">
        <v>634333759</v>
      </c>
      <c r="BH684" t="s">
        <v>323</v>
      </c>
      <c r="BI684" t="s">
        <v>320</v>
      </c>
      <c r="BJ684" s="23">
        <v>0.43888888888888888</v>
      </c>
      <c r="BK684">
        <v>188.7</v>
      </c>
      <c r="BL684">
        <v>108.76</v>
      </c>
      <c r="BM684">
        <v>0</v>
      </c>
      <c r="BN684">
        <v>-143.6</v>
      </c>
      <c r="BO684">
        <v>153.86000000000001</v>
      </c>
      <c r="BP684" t="s">
        <v>60</v>
      </c>
      <c r="BQ684">
        <v>1.153163127</v>
      </c>
      <c r="BR684" t="s">
        <v>61</v>
      </c>
    </row>
    <row r="685" spans="1:70" x14ac:dyDescent="0.2">
      <c r="A685" s="19">
        <f t="shared" si="34"/>
        <v>12.14</v>
      </c>
      <c r="B685" s="20">
        <v>3752</v>
      </c>
      <c r="D685" s="2" t="s">
        <v>1381</v>
      </c>
      <c r="E685" s="2" t="str">
        <f t="shared" si="33"/>
        <v>ST</v>
      </c>
      <c r="F685">
        <v>200720433</v>
      </c>
      <c r="G685">
        <v>202606</v>
      </c>
      <c r="H685" t="s">
        <v>52</v>
      </c>
      <c r="I685" t="s">
        <v>321</v>
      </c>
      <c r="J685" t="s">
        <v>322</v>
      </c>
      <c r="K685" t="s">
        <v>54</v>
      </c>
      <c r="L685">
        <v>46271</v>
      </c>
      <c r="M685">
        <v>46301</v>
      </c>
      <c r="N685" s="21">
        <v>872778231881</v>
      </c>
      <c r="P685" t="s">
        <v>326</v>
      </c>
      <c r="Q685" t="s">
        <v>326</v>
      </c>
      <c r="R685" t="s">
        <v>56</v>
      </c>
      <c r="S685" t="s">
        <v>327</v>
      </c>
      <c r="T685">
        <v>21</v>
      </c>
      <c r="U685" t="s">
        <v>57</v>
      </c>
      <c r="V685">
        <v>21320</v>
      </c>
      <c r="W685">
        <v>58.55</v>
      </c>
      <c r="X685">
        <v>6.94</v>
      </c>
      <c r="Y685">
        <v>0</v>
      </c>
      <c r="Z685">
        <v>-44.56</v>
      </c>
      <c r="AA685">
        <v>20.93</v>
      </c>
      <c r="AB685">
        <v>3</v>
      </c>
      <c r="AC685">
        <v>48.84</v>
      </c>
      <c r="AD685">
        <v>48.84</v>
      </c>
      <c r="AE685" t="s">
        <v>8899</v>
      </c>
      <c r="AF685" t="s">
        <v>4005</v>
      </c>
      <c r="AG685" t="s">
        <v>4005</v>
      </c>
      <c r="AH685" t="s">
        <v>4006</v>
      </c>
      <c r="AI685" t="s">
        <v>3933</v>
      </c>
      <c r="AJ685">
        <v>93</v>
      </c>
      <c r="AK685" t="s">
        <v>57</v>
      </c>
      <c r="AL685">
        <v>93200</v>
      </c>
      <c r="AM685" t="s">
        <v>55</v>
      </c>
      <c r="AN685" t="s">
        <v>55</v>
      </c>
      <c r="AO685" t="s">
        <v>55</v>
      </c>
      <c r="AS685" t="s">
        <v>343</v>
      </c>
      <c r="AT685">
        <v>29</v>
      </c>
      <c r="AU685">
        <v>31</v>
      </c>
      <c r="AV685">
        <v>40</v>
      </c>
      <c r="BB685">
        <v>0</v>
      </c>
      <c r="BC685">
        <v>0</v>
      </c>
      <c r="BD685" t="s">
        <v>60</v>
      </c>
      <c r="BE685" s="5" t="s">
        <v>2497</v>
      </c>
      <c r="BF685">
        <v>634333759</v>
      </c>
      <c r="BH685" t="s">
        <v>323</v>
      </c>
      <c r="BI685" t="s">
        <v>320</v>
      </c>
      <c r="BJ685" s="23">
        <v>0.57986111111111116</v>
      </c>
      <c r="BK685">
        <v>50.8</v>
      </c>
      <c r="BL685">
        <v>6.02</v>
      </c>
      <c r="BM685">
        <v>0</v>
      </c>
      <c r="BN685">
        <v>-38.659999999999997</v>
      </c>
      <c r="BO685">
        <v>18.16</v>
      </c>
      <c r="BP685" t="s">
        <v>60</v>
      </c>
      <c r="BQ685">
        <v>1.1526181719999999</v>
      </c>
      <c r="BR685" t="s">
        <v>61</v>
      </c>
    </row>
    <row r="686" spans="1:70" x14ac:dyDescent="0.2">
      <c r="A686" s="19">
        <f t="shared" si="34"/>
        <v>12.480000000000004</v>
      </c>
      <c r="B686" s="20">
        <v>3752</v>
      </c>
      <c r="D686" s="2" t="s">
        <v>1381</v>
      </c>
      <c r="E686" s="2" t="str">
        <f t="shared" si="33"/>
        <v>ST</v>
      </c>
      <c r="F686">
        <v>200720433</v>
      </c>
      <c r="G686">
        <v>202606</v>
      </c>
      <c r="H686" t="s">
        <v>52</v>
      </c>
      <c r="I686" t="s">
        <v>321</v>
      </c>
      <c r="J686" t="s">
        <v>322</v>
      </c>
      <c r="K686" t="s">
        <v>54</v>
      </c>
      <c r="L686">
        <v>46271</v>
      </c>
      <c r="M686">
        <v>46301</v>
      </c>
      <c r="N686" s="21">
        <v>872831714957</v>
      </c>
      <c r="P686" t="s">
        <v>326</v>
      </c>
      <c r="Q686" t="s">
        <v>326</v>
      </c>
      <c r="R686" t="s">
        <v>56</v>
      </c>
      <c r="S686" t="s">
        <v>327</v>
      </c>
      <c r="T686">
        <v>21</v>
      </c>
      <c r="U686" t="s">
        <v>57</v>
      </c>
      <c r="V686">
        <v>21320</v>
      </c>
      <c r="W686">
        <v>60.17</v>
      </c>
      <c r="X686">
        <v>7.13</v>
      </c>
      <c r="Y686">
        <v>0</v>
      </c>
      <c r="Z686">
        <v>-45.78</v>
      </c>
      <c r="AA686">
        <v>21.52</v>
      </c>
      <c r="AB686">
        <v>3</v>
      </c>
      <c r="AC686">
        <v>51.92</v>
      </c>
      <c r="AD686">
        <v>51.92</v>
      </c>
      <c r="AE686" t="s">
        <v>8900</v>
      </c>
      <c r="AF686" t="s">
        <v>4007</v>
      </c>
      <c r="AG686" t="s">
        <v>4007</v>
      </c>
      <c r="AH686" t="s">
        <v>4008</v>
      </c>
      <c r="AI686" t="s">
        <v>3465</v>
      </c>
      <c r="AJ686">
        <v>62</v>
      </c>
      <c r="AK686" t="s">
        <v>57</v>
      </c>
      <c r="AL686">
        <v>62800</v>
      </c>
      <c r="AM686" t="s">
        <v>55</v>
      </c>
      <c r="AN686" t="s">
        <v>55</v>
      </c>
      <c r="AO686" t="s">
        <v>55</v>
      </c>
      <c r="AS686" t="s">
        <v>343</v>
      </c>
      <c r="AT686">
        <v>26</v>
      </c>
      <c r="AU686">
        <v>32</v>
      </c>
      <c r="AV686">
        <v>41</v>
      </c>
      <c r="BB686">
        <v>0</v>
      </c>
      <c r="BC686">
        <v>0</v>
      </c>
      <c r="BD686" t="s">
        <v>60</v>
      </c>
      <c r="BE686" s="5" t="s">
        <v>2497</v>
      </c>
      <c r="BF686">
        <v>634333759</v>
      </c>
      <c r="BH686" t="s">
        <v>323</v>
      </c>
      <c r="BI686" t="s">
        <v>320</v>
      </c>
      <c r="BJ686" s="23">
        <v>0.48194444444444445</v>
      </c>
      <c r="BK686">
        <v>52.2</v>
      </c>
      <c r="BL686">
        <v>6.19</v>
      </c>
      <c r="BM686">
        <v>0</v>
      </c>
      <c r="BN686">
        <v>-39.72</v>
      </c>
      <c r="BO686">
        <v>18.670000000000002</v>
      </c>
      <c r="BP686" t="s">
        <v>60</v>
      </c>
      <c r="BQ686">
        <v>1.1526181719999999</v>
      </c>
      <c r="BR686" t="s">
        <v>61</v>
      </c>
    </row>
    <row r="687" spans="1:70" x14ac:dyDescent="0.2">
      <c r="A687" s="19">
        <f t="shared" si="34"/>
        <v>14.82</v>
      </c>
      <c r="B687" s="20">
        <v>3752</v>
      </c>
      <c r="D687" s="2" t="s">
        <v>1381</v>
      </c>
      <c r="E687" s="2" t="str">
        <f t="shared" si="33"/>
        <v>ST</v>
      </c>
      <c r="F687">
        <v>200720433</v>
      </c>
      <c r="G687">
        <v>202606</v>
      </c>
      <c r="H687" t="s">
        <v>52</v>
      </c>
      <c r="I687" t="s">
        <v>321</v>
      </c>
      <c r="J687" t="s">
        <v>322</v>
      </c>
      <c r="K687" t="s">
        <v>54</v>
      </c>
      <c r="L687">
        <v>46301</v>
      </c>
      <c r="M687">
        <v>46332</v>
      </c>
      <c r="N687" s="21">
        <v>872889459879</v>
      </c>
      <c r="P687" t="s">
        <v>326</v>
      </c>
      <c r="Q687" t="s">
        <v>326</v>
      </c>
      <c r="R687" t="s">
        <v>56</v>
      </c>
      <c r="S687" t="s">
        <v>327</v>
      </c>
      <c r="T687">
        <v>21</v>
      </c>
      <c r="U687" t="s">
        <v>57</v>
      </c>
      <c r="V687">
        <v>21320</v>
      </c>
      <c r="W687">
        <v>71.5</v>
      </c>
      <c r="X687">
        <v>8.4600000000000009</v>
      </c>
      <c r="Y687">
        <v>0</v>
      </c>
      <c r="Z687">
        <v>-54.41</v>
      </c>
      <c r="AA687">
        <v>25.55</v>
      </c>
      <c r="AB687">
        <v>4</v>
      </c>
      <c r="AC687">
        <v>67.319999999999993</v>
      </c>
      <c r="AD687">
        <v>67.319999999999993</v>
      </c>
      <c r="AE687" t="s">
        <v>1463</v>
      </c>
      <c r="AF687" t="s">
        <v>4009</v>
      </c>
      <c r="AG687" t="s">
        <v>4010</v>
      </c>
      <c r="AH687" t="s">
        <v>4011</v>
      </c>
      <c r="AI687" t="s">
        <v>337</v>
      </c>
      <c r="AJ687">
        <v>49</v>
      </c>
      <c r="AK687" t="s">
        <v>57</v>
      </c>
      <c r="AL687">
        <v>49000</v>
      </c>
      <c r="AM687" t="s">
        <v>55</v>
      </c>
      <c r="AN687" t="s">
        <v>55</v>
      </c>
      <c r="AO687" t="s">
        <v>55</v>
      </c>
      <c r="AS687" t="s">
        <v>343</v>
      </c>
      <c r="AT687">
        <v>27</v>
      </c>
      <c r="AU687">
        <v>31</v>
      </c>
      <c r="AV687">
        <v>40</v>
      </c>
      <c r="BB687">
        <v>0</v>
      </c>
      <c r="BC687">
        <v>0</v>
      </c>
      <c r="BD687" t="s">
        <v>60</v>
      </c>
      <c r="BE687" s="5" t="s">
        <v>2497</v>
      </c>
      <c r="BF687">
        <v>634333759</v>
      </c>
      <c r="BH687" t="s">
        <v>323</v>
      </c>
      <c r="BI687" t="s">
        <v>320</v>
      </c>
      <c r="BJ687" s="23">
        <v>0.36458333333333331</v>
      </c>
      <c r="BK687">
        <v>62</v>
      </c>
      <c r="BL687">
        <v>7.34</v>
      </c>
      <c r="BM687">
        <v>0</v>
      </c>
      <c r="BN687">
        <v>-47.18</v>
      </c>
      <c r="BO687">
        <v>22.16</v>
      </c>
      <c r="BP687" t="s">
        <v>60</v>
      </c>
      <c r="BQ687">
        <v>1.153163127</v>
      </c>
      <c r="BR687" t="s">
        <v>61</v>
      </c>
    </row>
    <row r="688" spans="1:70" x14ac:dyDescent="0.2">
      <c r="A688" s="19">
        <f t="shared" si="34"/>
        <v>16.830000000000005</v>
      </c>
      <c r="B688" s="20">
        <v>3752</v>
      </c>
      <c r="D688" s="2" t="s">
        <v>1381</v>
      </c>
      <c r="E688" s="2" t="str">
        <f t="shared" si="33"/>
        <v>ST</v>
      </c>
      <c r="F688">
        <v>200720433</v>
      </c>
      <c r="G688">
        <v>202606</v>
      </c>
      <c r="H688" t="s">
        <v>52</v>
      </c>
      <c r="I688" t="s">
        <v>321</v>
      </c>
      <c r="J688" t="s">
        <v>322</v>
      </c>
      <c r="K688" t="s">
        <v>54</v>
      </c>
      <c r="L688">
        <v>46240</v>
      </c>
      <c r="M688">
        <v>46271</v>
      </c>
      <c r="N688" s="21">
        <v>872769171980</v>
      </c>
      <c r="P688" t="s">
        <v>326</v>
      </c>
      <c r="Q688" t="s">
        <v>326</v>
      </c>
      <c r="R688" t="s">
        <v>56</v>
      </c>
      <c r="S688" t="s">
        <v>327</v>
      </c>
      <c r="T688">
        <v>21</v>
      </c>
      <c r="U688" t="s">
        <v>57</v>
      </c>
      <c r="V688">
        <v>21320</v>
      </c>
      <c r="W688">
        <v>81.150000000000006</v>
      </c>
      <c r="X688">
        <v>109.22</v>
      </c>
      <c r="Y688">
        <v>0</v>
      </c>
      <c r="Z688">
        <v>-61.75</v>
      </c>
      <c r="AA688">
        <v>128.62</v>
      </c>
      <c r="AB688">
        <v>6</v>
      </c>
      <c r="AC688">
        <v>81.400000000000006</v>
      </c>
      <c r="AD688">
        <v>81.400000000000006</v>
      </c>
      <c r="AE688" t="s">
        <v>8901</v>
      </c>
      <c r="AF688" t="s">
        <v>4012</v>
      </c>
      <c r="AG688" t="s">
        <v>4012</v>
      </c>
      <c r="AH688" t="s">
        <v>4013</v>
      </c>
      <c r="AI688" t="s">
        <v>4014</v>
      </c>
      <c r="AJ688">
        <v>43</v>
      </c>
      <c r="AK688" t="s">
        <v>57</v>
      </c>
      <c r="AL688">
        <v>43770</v>
      </c>
      <c r="AM688" t="s">
        <v>55</v>
      </c>
      <c r="AN688" t="s">
        <v>55</v>
      </c>
      <c r="AO688" t="s">
        <v>55</v>
      </c>
      <c r="AS688" t="s">
        <v>343</v>
      </c>
      <c r="AT688">
        <v>0</v>
      </c>
      <c r="AU688">
        <v>0</v>
      </c>
      <c r="AV688">
        <v>0</v>
      </c>
      <c r="BB688">
        <v>0</v>
      </c>
      <c r="BC688">
        <v>0</v>
      </c>
      <c r="BD688" t="s">
        <v>60</v>
      </c>
      <c r="BE688" s="5" t="s">
        <v>2497</v>
      </c>
      <c r="BF688">
        <v>634333759</v>
      </c>
      <c r="BH688" t="s">
        <v>323</v>
      </c>
      <c r="BI688" t="s">
        <v>320</v>
      </c>
      <c r="BJ688" s="23">
        <v>0.37013888888888891</v>
      </c>
      <c r="BK688">
        <v>70.400000000000006</v>
      </c>
      <c r="BL688">
        <v>94.75</v>
      </c>
      <c r="BM688">
        <v>0</v>
      </c>
      <c r="BN688">
        <v>-53.57</v>
      </c>
      <c r="BO688">
        <v>111.58</v>
      </c>
      <c r="BP688" t="s">
        <v>60</v>
      </c>
      <c r="BQ688">
        <v>1.1527377519999999</v>
      </c>
      <c r="BR688" t="s">
        <v>61</v>
      </c>
    </row>
    <row r="689" spans="1:70" x14ac:dyDescent="0.2">
      <c r="A689" s="19">
        <f t="shared" si="34"/>
        <v>12.810000000000002</v>
      </c>
      <c r="B689" s="20">
        <v>3752</v>
      </c>
      <c r="D689" s="2" t="s">
        <v>1381</v>
      </c>
      <c r="E689" s="2" t="str">
        <f t="shared" si="33"/>
        <v>ST</v>
      </c>
      <c r="F689">
        <v>200720433</v>
      </c>
      <c r="G689">
        <v>202606</v>
      </c>
      <c r="H689" t="s">
        <v>52</v>
      </c>
      <c r="I689" t="s">
        <v>321</v>
      </c>
      <c r="J689" t="s">
        <v>322</v>
      </c>
      <c r="K689" t="s">
        <v>54</v>
      </c>
      <c r="L689">
        <v>46240</v>
      </c>
      <c r="M689">
        <v>46271</v>
      </c>
      <c r="N689" s="21">
        <v>872695377176</v>
      </c>
      <c r="P689" t="s">
        <v>326</v>
      </c>
      <c r="Q689" t="s">
        <v>326</v>
      </c>
      <c r="R689" t="s">
        <v>56</v>
      </c>
      <c r="S689" t="s">
        <v>327</v>
      </c>
      <c r="T689">
        <v>21</v>
      </c>
      <c r="U689" t="s">
        <v>57</v>
      </c>
      <c r="V689">
        <v>21320</v>
      </c>
      <c r="W689">
        <v>61.79</v>
      </c>
      <c r="X689">
        <v>7.32</v>
      </c>
      <c r="Y689">
        <v>0</v>
      </c>
      <c r="Z689">
        <v>-47.02</v>
      </c>
      <c r="AA689">
        <v>22.09</v>
      </c>
      <c r="AB689">
        <v>4</v>
      </c>
      <c r="AC689">
        <v>53.46</v>
      </c>
      <c r="AD689">
        <v>53.46</v>
      </c>
      <c r="AE689" t="s">
        <v>1553</v>
      </c>
      <c r="AF689" t="s">
        <v>4015</v>
      </c>
      <c r="AG689" t="s">
        <v>4015</v>
      </c>
      <c r="AH689" t="s">
        <v>4016</v>
      </c>
      <c r="AI689" t="s">
        <v>4017</v>
      </c>
      <c r="AJ689">
        <v>92</v>
      </c>
      <c r="AK689" t="s">
        <v>57</v>
      </c>
      <c r="AL689">
        <v>92340</v>
      </c>
      <c r="AM689" t="s">
        <v>55</v>
      </c>
      <c r="AN689" t="s">
        <v>55</v>
      </c>
      <c r="AO689" t="s">
        <v>55</v>
      </c>
      <c r="AS689" t="s">
        <v>343</v>
      </c>
      <c r="AT689">
        <v>29</v>
      </c>
      <c r="AU689">
        <v>30</v>
      </c>
      <c r="AV689">
        <v>39</v>
      </c>
      <c r="BB689">
        <v>0</v>
      </c>
      <c r="BC689">
        <v>0</v>
      </c>
      <c r="BD689" t="s">
        <v>60</v>
      </c>
      <c r="BE689" s="5" t="s">
        <v>2497</v>
      </c>
      <c r="BF689">
        <v>634333759</v>
      </c>
      <c r="BH689" t="s">
        <v>323</v>
      </c>
      <c r="BI689" t="s">
        <v>320</v>
      </c>
      <c r="BJ689" s="23">
        <v>0.49305555555555558</v>
      </c>
      <c r="BK689">
        <v>53.6</v>
      </c>
      <c r="BL689">
        <v>6.35</v>
      </c>
      <c r="BM689">
        <v>0</v>
      </c>
      <c r="BN689">
        <v>-40.79</v>
      </c>
      <c r="BO689">
        <v>19.16</v>
      </c>
      <c r="BP689" t="s">
        <v>60</v>
      </c>
      <c r="BQ689">
        <v>1.1527377519999999</v>
      </c>
      <c r="BR689" t="s">
        <v>61</v>
      </c>
    </row>
    <row r="690" spans="1:70" x14ac:dyDescent="0.2">
      <c r="A690" s="19">
        <f t="shared" si="34"/>
        <v>9.4600000000000009</v>
      </c>
      <c r="B690" s="20">
        <v>3752</v>
      </c>
      <c r="D690" s="2" t="s">
        <v>1381</v>
      </c>
      <c r="E690" s="2" t="str">
        <f t="shared" si="33"/>
        <v>ST</v>
      </c>
      <c r="F690">
        <v>200720433</v>
      </c>
      <c r="G690">
        <v>202606</v>
      </c>
      <c r="H690" t="s">
        <v>52</v>
      </c>
      <c r="I690" t="s">
        <v>321</v>
      </c>
      <c r="J690" t="s">
        <v>322</v>
      </c>
      <c r="K690" t="s">
        <v>54</v>
      </c>
      <c r="L690">
        <v>46240</v>
      </c>
      <c r="M690">
        <v>46271</v>
      </c>
      <c r="N690" s="21">
        <v>872769309958</v>
      </c>
      <c r="P690" t="s">
        <v>326</v>
      </c>
      <c r="Q690" t="s">
        <v>326</v>
      </c>
      <c r="R690" t="s">
        <v>56</v>
      </c>
      <c r="S690" t="s">
        <v>327</v>
      </c>
      <c r="T690">
        <v>21</v>
      </c>
      <c r="U690" t="s">
        <v>57</v>
      </c>
      <c r="V690">
        <v>21320</v>
      </c>
      <c r="W690">
        <v>45.65</v>
      </c>
      <c r="X690">
        <v>5.41</v>
      </c>
      <c r="Y690">
        <v>0</v>
      </c>
      <c r="Z690">
        <v>-34.74</v>
      </c>
      <c r="AA690">
        <v>16.309999999999999</v>
      </c>
      <c r="AB690">
        <v>2</v>
      </c>
      <c r="AC690">
        <v>33</v>
      </c>
      <c r="AD690">
        <v>33</v>
      </c>
      <c r="AE690" t="s">
        <v>8902</v>
      </c>
      <c r="AF690" t="s">
        <v>4018</v>
      </c>
      <c r="AG690" t="s">
        <v>4018</v>
      </c>
      <c r="AH690" t="s">
        <v>4019</v>
      </c>
      <c r="AI690" t="s">
        <v>492</v>
      </c>
      <c r="AJ690">
        <v>15</v>
      </c>
      <c r="AK690" t="s">
        <v>57</v>
      </c>
      <c r="AL690">
        <v>15000</v>
      </c>
      <c r="AM690" t="s">
        <v>55</v>
      </c>
      <c r="AN690" t="s">
        <v>55</v>
      </c>
      <c r="AO690" t="s">
        <v>55</v>
      </c>
      <c r="AS690" t="s">
        <v>343</v>
      </c>
      <c r="AT690">
        <v>0</v>
      </c>
      <c r="AU690">
        <v>0</v>
      </c>
      <c r="AV690">
        <v>0</v>
      </c>
      <c r="BB690">
        <v>0</v>
      </c>
      <c r="BC690">
        <v>0</v>
      </c>
      <c r="BD690" t="s">
        <v>60</v>
      </c>
      <c r="BE690" t="s">
        <v>2497</v>
      </c>
      <c r="BF690">
        <v>634333759</v>
      </c>
      <c r="BH690" t="s">
        <v>323</v>
      </c>
      <c r="BI690" t="s">
        <v>320</v>
      </c>
      <c r="BJ690" s="23">
        <v>0.3888888888888889</v>
      </c>
      <c r="BK690">
        <v>39.6</v>
      </c>
      <c r="BL690">
        <v>4.6900000000000004</v>
      </c>
      <c r="BM690">
        <v>0</v>
      </c>
      <c r="BN690">
        <v>-30.14</v>
      </c>
      <c r="BO690">
        <v>14.15</v>
      </c>
      <c r="BP690" t="s">
        <v>60</v>
      </c>
      <c r="BQ690">
        <v>1.1527377519999999</v>
      </c>
      <c r="BR690" t="s">
        <v>61</v>
      </c>
    </row>
    <row r="691" spans="1:70" x14ac:dyDescent="0.2">
      <c r="A691" s="19">
        <f t="shared" si="34"/>
        <v>16.490000000000002</v>
      </c>
      <c r="B691" s="20">
        <v>3752</v>
      </c>
      <c r="D691" s="2" t="s">
        <v>1381</v>
      </c>
      <c r="E691" s="2" t="str">
        <f t="shared" si="33"/>
        <v>ST</v>
      </c>
      <c r="F691">
        <v>200720433</v>
      </c>
      <c r="G691">
        <v>202606</v>
      </c>
      <c r="H691" t="s">
        <v>52</v>
      </c>
      <c r="I691" t="s">
        <v>321</v>
      </c>
      <c r="J691" t="s">
        <v>322</v>
      </c>
      <c r="K691" t="s">
        <v>54</v>
      </c>
      <c r="L691">
        <v>46301</v>
      </c>
      <c r="M691">
        <v>46332</v>
      </c>
      <c r="N691" s="21">
        <v>872887453694</v>
      </c>
      <c r="P691" t="s">
        <v>326</v>
      </c>
      <c r="Q691" t="s">
        <v>326</v>
      </c>
      <c r="R691" t="s">
        <v>56</v>
      </c>
      <c r="S691" t="s">
        <v>327</v>
      </c>
      <c r="T691">
        <v>21</v>
      </c>
      <c r="U691" t="s">
        <v>57</v>
      </c>
      <c r="V691">
        <v>21320</v>
      </c>
      <c r="W691">
        <v>79.569999999999993</v>
      </c>
      <c r="X691">
        <v>109.05</v>
      </c>
      <c r="Y691">
        <v>0</v>
      </c>
      <c r="Z691">
        <v>-60.55</v>
      </c>
      <c r="AA691">
        <v>128.07</v>
      </c>
      <c r="AB691">
        <v>7</v>
      </c>
      <c r="AC691">
        <v>78.099999999999994</v>
      </c>
      <c r="AD691">
        <v>78.099999999999994</v>
      </c>
      <c r="AE691" t="s">
        <v>8903</v>
      </c>
      <c r="AF691" t="s">
        <v>3071</v>
      </c>
      <c r="AG691" t="s">
        <v>3071</v>
      </c>
      <c r="AH691" t="s">
        <v>3072</v>
      </c>
      <c r="AI691" t="s">
        <v>3073</v>
      </c>
      <c r="AJ691">
        <v>45</v>
      </c>
      <c r="AK691" t="s">
        <v>57</v>
      </c>
      <c r="AL691">
        <v>45640</v>
      </c>
      <c r="AM691" t="s">
        <v>55</v>
      </c>
      <c r="AN691" t="s">
        <v>55</v>
      </c>
      <c r="AO691" t="s">
        <v>55</v>
      </c>
      <c r="AS691" t="s">
        <v>343</v>
      </c>
      <c r="AT691">
        <v>26</v>
      </c>
      <c r="AU691">
        <v>30</v>
      </c>
      <c r="AV691">
        <v>41</v>
      </c>
      <c r="BB691">
        <v>0</v>
      </c>
      <c r="BC691">
        <v>0</v>
      </c>
      <c r="BD691" t="s">
        <v>60</v>
      </c>
      <c r="BE691" t="s">
        <v>2497</v>
      </c>
      <c r="BF691">
        <v>634333759</v>
      </c>
      <c r="BH691" t="s">
        <v>323</v>
      </c>
      <c r="BI691" t="s">
        <v>320</v>
      </c>
      <c r="BJ691" s="23">
        <v>0.36944444444444446</v>
      </c>
      <c r="BK691">
        <v>69</v>
      </c>
      <c r="BL691">
        <v>94.57</v>
      </c>
      <c r="BM691">
        <v>0</v>
      </c>
      <c r="BN691">
        <v>-52.51</v>
      </c>
      <c r="BO691">
        <v>111.06</v>
      </c>
      <c r="BP691" t="s">
        <v>60</v>
      </c>
      <c r="BQ691">
        <v>1.153163127</v>
      </c>
      <c r="BR691" t="s">
        <v>61</v>
      </c>
    </row>
    <row r="692" spans="1:70" x14ac:dyDescent="0.2">
      <c r="A692" s="19">
        <f t="shared" si="34"/>
        <v>17.159999999999997</v>
      </c>
      <c r="B692" s="20">
        <v>3752</v>
      </c>
      <c r="D692" s="2" t="s">
        <v>1381</v>
      </c>
      <c r="E692" s="2" t="str">
        <f t="shared" si="33"/>
        <v>ST</v>
      </c>
      <c r="F692">
        <v>200720433</v>
      </c>
      <c r="G692">
        <v>202606</v>
      </c>
      <c r="H692" t="s">
        <v>52</v>
      </c>
      <c r="I692" t="s">
        <v>321</v>
      </c>
      <c r="J692" t="s">
        <v>322</v>
      </c>
      <c r="K692" t="s">
        <v>54</v>
      </c>
      <c r="L692">
        <v>46301</v>
      </c>
      <c r="M692">
        <v>46332</v>
      </c>
      <c r="N692" s="21">
        <v>872883985687</v>
      </c>
      <c r="P692" t="s">
        <v>326</v>
      </c>
      <c r="Q692" t="s">
        <v>326</v>
      </c>
      <c r="R692" t="s">
        <v>56</v>
      </c>
      <c r="S692" t="s">
        <v>327</v>
      </c>
      <c r="T692">
        <v>21</v>
      </c>
      <c r="U692" t="s">
        <v>57</v>
      </c>
      <c r="V692">
        <v>21320</v>
      </c>
      <c r="W692">
        <v>82.8</v>
      </c>
      <c r="X692">
        <v>109.45</v>
      </c>
      <c r="Y692">
        <v>0</v>
      </c>
      <c r="Z692">
        <v>-63.01</v>
      </c>
      <c r="AA692">
        <v>129.22999999999999</v>
      </c>
      <c r="AB692">
        <v>6</v>
      </c>
      <c r="AC692">
        <v>82.06</v>
      </c>
      <c r="AD692">
        <v>82.06</v>
      </c>
      <c r="AE692" t="s">
        <v>8904</v>
      </c>
      <c r="AF692" t="s">
        <v>4020</v>
      </c>
      <c r="AG692" t="s">
        <v>4020</v>
      </c>
      <c r="AH692" t="s">
        <v>4021</v>
      </c>
      <c r="AI692" t="s">
        <v>4022</v>
      </c>
      <c r="AJ692">
        <v>44</v>
      </c>
      <c r="AK692" t="s">
        <v>57</v>
      </c>
      <c r="AL692">
        <v>44470</v>
      </c>
      <c r="AM692" t="s">
        <v>55</v>
      </c>
      <c r="AN692" t="s">
        <v>55</v>
      </c>
      <c r="AO692" t="s">
        <v>55</v>
      </c>
      <c r="AS692" t="s">
        <v>343</v>
      </c>
      <c r="AT692">
        <v>0</v>
      </c>
      <c r="AU692">
        <v>0</v>
      </c>
      <c r="AV692">
        <v>0</v>
      </c>
      <c r="BB692">
        <v>0</v>
      </c>
      <c r="BC692">
        <v>0</v>
      </c>
      <c r="BD692" t="s">
        <v>60</v>
      </c>
      <c r="BE692" t="s">
        <v>2497</v>
      </c>
      <c r="BF692">
        <v>634333759</v>
      </c>
      <c r="BH692" t="s">
        <v>323</v>
      </c>
      <c r="BI692" t="s">
        <v>320</v>
      </c>
      <c r="BJ692" s="23">
        <v>0.38611111111111113</v>
      </c>
      <c r="BK692">
        <v>71.8</v>
      </c>
      <c r="BL692">
        <v>94.91</v>
      </c>
      <c r="BM692">
        <v>0</v>
      </c>
      <c r="BN692">
        <v>-54.64</v>
      </c>
      <c r="BO692">
        <v>112.07</v>
      </c>
      <c r="BP692" t="s">
        <v>60</v>
      </c>
      <c r="BQ692">
        <v>1.153163127</v>
      </c>
      <c r="BR692" t="s">
        <v>61</v>
      </c>
    </row>
    <row r="693" spans="1:70" x14ac:dyDescent="0.2">
      <c r="A693" s="19">
        <f t="shared" si="34"/>
        <v>15.149999999999999</v>
      </c>
      <c r="B693" s="20">
        <v>3752</v>
      </c>
      <c r="D693" s="2" t="s">
        <v>1381</v>
      </c>
      <c r="E693" s="2" t="str">
        <f t="shared" si="33"/>
        <v>ST</v>
      </c>
      <c r="F693">
        <v>200720433</v>
      </c>
      <c r="G693">
        <v>202606</v>
      </c>
      <c r="H693" t="s">
        <v>52</v>
      </c>
      <c r="I693" t="s">
        <v>321</v>
      </c>
      <c r="J693" t="s">
        <v>322</v>
      </c>
      <c r="K693" t="s">
        <v>54</v>
      </c>
      <c r="L693">
        <v>46240</v>
      </c>
      <c r="M693">
        <v>46271</v>
      </c>
      <c r="N693" s="21">
        <v>872772227273</v>
      </c>
      <c r="P693" t="s">
        <v>326</v>
      </c>
      <c r="Q693" t="s">
        <v>326</v>
      </c>
      <c r="R693" t="s">
        <v>56</v>
      </c>
      <c r="S693" t="s">
        <v>327</v>
      </c>
      <c r="T693">
        <v>21</v>
      </c>
      <c r="U693" t="s">
        <v>57</v>
      </c>
      <c r="V693">
        <v>21320</v>
      </c>
      <c r="W693">
        <v>73.08</v>
      </c>
      <c r="X693">
        <v>8.66</v>
      </c>
      <c r="Y693">
        <v>0</v>
      </c>
      <c r="Z693">
        <v>-55.62</v>
      </c>
      <c r="AA693">
        <v>26.12</v>
      </c>
      <c r="AB693">
        <v>4</v>
      </c>
      <c r="AC693">
        <v>68.64</v>
      </c>
      <c r="AD693">
        <v>68.64</v>
      </c>
      <c r="AE693" t="s">
        <v>1461</v>
      </c>
      <c r="AF693" t="s">
        <v>4023</v>
      </c>
      <c r="AG693" t="s">
        <v>4024</v>
      </c>
      <c r="AH693" t="s">
        <v>4025</v>
      </c>
      <c r="AI693" t="s">
        <v>4026</v>
      </c>
      <c r="AJ693">
        <v>50</v>
      </c>
      <c r="AK693" t="s">
        <v>57</v>
      </c>
      <c r="AL693">
        <v>50380</v>
      </c>
      <c r="AM693" t="s">
        <v>55</v>
      </c>
      <c r="AN693" t="s">
        <v>55</v>
      </c>
      <c r="AO693" t="s">
        <v>55</v>
      </c>
      <c r="AS693" t="s">
        <v>343</v>
      </c>
      <c r="AT693">
        <v>27</v>
      </c>
      <c r="AU693">
        <v>31</v>
      </c>
      <c r="AV693">
        <v>41</v>
      </c>
      <c r="BB693">
        <v>0</v>
      </c>
      <c r="BC693">
        <v>0</v>
      </c>
      <c r="BD693" t="s">
        <v>60</v>
      </c>
      <c r="BE693" t="s">
        <v>2497</v>
      </c>
      <c r="BF693">
        <v>634333759</v>
      </c>
      <c r="BH693" t="s">
        <v>323</v>
      </c>
      <c r="BI693" t="s">
        <v>320</v>
      </c>
      <c r="BJ693" s="23">
        <v>0.47222222222222221</v>
      </c>
      <c r="BK693">
        <v>63.4</v>
      </c>
      <c r="BL693">
        <v>7.51</v>
      </c>
      <c r="BM693">
        <v>0</v>
      </c>
      <c r="BN693">
        <v>-48.25</v>
      </c>
      <c r="BO693">
        <v>22.66</v>
      </c>
      <c r="BP693" t="s">
        <v>60</v>
      </c>
      <c r="BQ693">
        <v>1.1527377519999999</v>
      </c>
      <c r="BR693" t="s">
        <v>61</v>
      </c>
    </row>
    <row r="694" spans="1:70" x14ac:dyDescent="0.2">
      <c r="A694" s="19">
        <f t="shared" si="34"/>
        <v>10.129999999999995</v>
      </c>
      <c r="B694" s="20">
        <v>3752</v>
      </c>
      <c r="D694" s="2" t="s">
        <v>1381</v>
      </c>
      <c r="E694" s="2" t="str">
        <f t="shared" si="33"/>
        <v>ST</v>
      </c>
      <c r="F694">
        <v>200720433</v>
      </c>
      <c r="G694">
        <v>202606</v>
      </c>
      <c r="H694" t="s">
        <v>52</v>
      </c>
      <c r="I694" t="s">
        <v>321</v>
      </c>
      <c r="J694" t="s">
        <v>322</v>
      </c>
      <c r="K694" t="s">
        <v>54</v>
      </c>
      <c r="L694" s="5">
        <v>46271</v>
      </c>
      <c r="M694" s="5">
        <v>46301</v>
      </c>
      <c r="N694" s="21">
        <v>872778780806</v>
      </c>
      <c r="P694" t="s">
        <v>326</v>
      </c>
      <c r="Q694" t="s">
        <v>326</v>
      </c>
      <c r="R694" t="s">
        <v>56</v>
      </c>
      <c r="S694" t="s">
        <v>327</v>
      </c>
      <c r="T694">
        <v>21</v>
      </c>
      <c r="U694" t="s">
        <v>57</v>
      </c>
      <c r="V694">
        <v>21320</v>
      </c>
      <c r="W694">
        <v>48.87</v>
      </c>
      <c r="X694">
        <v>5.8</v>
      </c>
      <c r="Y694">
        <v>0</v>
      </c>
      <c r="Z694">
        <v>-37.19</v>
      </c>
      <c r="AA694">
        <v>17.47</v>
      </c>
      <c r="AB694">
        <v>2</v>
      </c>
      <c r="AC694">
        <v>36.520000000000003</v>
      </c>
      <c r="AD694">
        <v>36.520000000000003</v>
      </c>
      <c r="AE694" t="s">
        <v>8905</v>
      </c>
      <c r="AF694" t="s">
        <v>4027</v>
      </c>
      <c r="AG694" t="s">
        <v>4027</v>
      </c>
      <c r="AH694" t="s">
        <v>4028</v>
      </c>
      <c r="AI694" t="s">
        <v>368</v>
      </c>
      <c r="AJ694">
        <v>33</v>
      </c>
      <c r="AK694" t="s">
        <v>57</v>
      </c>
      <c r="AL694">
        <v>33000</v>
      </c>
      <c r="AM694" t="s">
        <v>55</v>
      </c>
      <c r="AN694" t="s">
        <v>55</v>
      </c>
      <c r="AO694" t="s">
        <v>55</v>
      </c>
      <c r="AS694" t="s">
        <v>343</v>
      </c>
      <c r="AT694">
        <v>29</v>
      </c>
      <c r="AU694">
        <v>31</v>
      </c>
      <c r="AV694">
        <v>40</v>
      </c>
      <c r="BB694">
        <v>0</v>
      </c>
      <c r="BC694">
        <v>0</v>
      </c>
      <c r="BD694" t="s">
        <v>60</v>
      </c>
      <c r="BE694" t="s">
        <v>2497</v>
      </c>
      <c r="BF694">
        <v>634333759</v>
      </c>
      <c r="BH694" t="s">
        <v>323</v>
      </c>
      <c r="BI694" t="s">
        <v>320</v>
      </c>
      <c r="BJ694" s="23">
        <v>0.46875</v>
      </c>
      <c r="BK694">
        <v>42.4</v>
      </c>
      <c r="BL694">
        <v>5.03</v>
      </c>
      <c r="BM694">
        <v>0</v>
      </c>
      <c r="BN694">
        <v>-32.270000000000003</v>
      </c>
      <c r="BO694">
        <v>15.16</v>
      </c>
      <c r="BP694" t="s">
        <v>60</v>
      </c>
      <c r="BQ694">
        <v>1.1526181719999999</v>
      </c>
      <c r="BR694" t="s">
        <v>61</v>
      </c>
    </row>
    <row r="695" spans="1:70" x14ac:dyDescent="0.2">
      <c r="A695" s="19">
        <f t="shared" si="34"/>
        <v>8.129999999999999</v>
      </c>
      <c r="B695" s="20">
        <v>3752</v>
      </c>
      <c r="D695" s="2" t="s">
        <v>1381</v>
      </c>
      <c r="E695" s="2" t="str">
        <f t="shared" si="33"/>
        <v>ST</v>
      </c>
      <c r="F695">
        <v>200720433</v>
      </c>
      <c r="G695">
        <v>202606</v>
      </c>
      <c r="H695" t="s">
        <v>52</v>
      </c>
      <c r="I695" t="s">
        <v>321</v>
      </c>
      <c r="J695" t="s">
        <v>322</v>
      </c>
      <c r="K695" t="s">
        <v>54</v>
      </c>
      <c r="L695">
        <v>46271</v>
      </c>
      <c r="M695">
        <v>46301</v>
      </c>
      <c r="N695" s="21">
        <v>872780832303</v>
      </c>
      <c r="P695" t="s">
        <v>326</v>
      </c>
      <c r="Q695" t="s">
        <v>326</v>
      </c>
      <c r="R695" t="s">
        <v>56</v>
      </c>
      <c r="S695" t="s">
        <v>327</v>
      </c>
      <c r="T695">
        <v>21</v>
      </c>
      <c r="U695" t="s">
        <v>57</v>
      </c>
      <c r="V695">
        <v>21320</v>
      </c>
      <c r="W695">
        <v>39.19</v>
      </c>
      <c r="X695">
        <v>4.6500000000000004</v>
      </c>
      <c r="Y695">
        <v>0</v>
      </c>
      <c r="Z695">
        <v>-29.82</v>
      </c>
      <c r="AA695">
        <v>14.02</v>
      </c>
      <c r="AB695">
        <v>2</v>
      </c>
      <c r="AC695">
        <v>24.2</v>
      </c>
      <c r="AD695">
        <v>24.2</v>
      </c>
      <c r="AE695" t="s">
        <v>8906</v>
      </c>
      <c r="AF695" t="s">
        <v>4029</v>
      </c>
      <c r="AG695" t="s">
        <v>4029</v>
      </c>
      <c r="AH695" t="s">
        <v>4030</v>
      </c>
      <c r="AI695" t="s">
        <v>4031</v>
      </c>
      <c r="AJ695">
        <v>69</v>
      </c>
      <c r="AK695" t="s">
        <v>57</v>
      </c>
      <c r="AL695">
        <v>69230</v>
      </c>
      <c r="AM695" t="s">
        <v>55</v>
      </c>
      <c r="AN695" t="s">
        <v>55</v>
      </c>
      <c r="AO695" t="s">
        <v>55</v>
      </c>
      <c r="AS695" t="s">
        <v>343</v>
      </c>
      <c r="AT695">
        <v>30</v>
      </c>
      <c r="AU695">
        <v>31</v>
      </c>
      <c r="AV695">
        <v>40</v>
      </c>
      <c r="BB695">
        <v>0</v>
      </c>
      <c r="BC695">
        <v>0</v>
      </c>
      <c r="BD695" t="s">
        <v>60</v>
      </c>
      <c r="BE695" s="5" t="s">
        <v>2497</v>
      </c>
      <c r="BF695">
        <v>634333759</v>
      </c>
      <c r="BH695" t="s">
        <v>323</v>
      </c>
      <c r="BI695" t="s">
        <v>320</v>
      </c>
      <c r="BJ695" s="23">
        <v>0.44027777777777777</v>
      </c>
      <c r="BK695">
        <v>34</v>
      </c>
      <c r="BL695">
        <v>4.03</v>
      </c>
      <c r="BM695">
        <v>0</v>
      </c>
      <c r="BN695">
        <v>-25.87</v>
      </c>
      <c r="BO695">
        <v>12.16</v>
      </c>
      <c r="BP695" t="s">
        <v>60</v>
      </c>
      <c r="BQ695">
        <v>1.1526181719999999</v>
      </c>
      <c r="BR695" t="s">
        <v>61</v>
      </c>
    </row>
    <row r="696" spans="1:70" x14ac:dyDescent="0.2">
      <c r="A696" s="19">
        <f t="shared" si="34"/>
        <v>21.179999999999993</v>
      </c>
      <c r="B696" s="20">
        <v>3752</v>
      </c>
      <c r="D696" s="2" t="s">
        <v>1381</v>
      </c>
      <c r="E696" s="2" t="str">
        <f t="shared" si="33"/>
        <v>ST</v>
      </c>
      <c r="F696">
        <v>200720433</v>
      </c>
      <c r="G696">
        <v>202606</v>
      </c>
      <c r="H696" t="s">
        <v>52</v>
      </c>
      <c r="I696" t="s">
        <v>321</v>
      </c>
      <c r="J696" t="s">
        <v>322</v>
      </c>
      <c r="K696" t="s">
        <v>54</v>
      </c>
      <c r="L696" s="5">
        <v>46240</v>
      </c>
      <c r="M696" s="5">
        <v>46271</v>
      </c>
      <c r="N696" s="21">
        <v>872698119199</v>
      </c>
      <c r="P696" t="s">
        <v>326</v>
      </c>
      <c r="Q696" t="s">
        <v>326</v>
      </c>
      <c r="R696" t="s">
        <v>56</v>
      </c>
      <c r="S696" t="s">
        <v>327</v>
      </c>
      <c r="T696">
        <v>21</v>
      </c>
      <c r="U696" t="s">
        <v>57</v>
      </c>
      <c r="V696">
        <v>21320</v>
      </c>
      <c r="W696">
        <v>102.13</v>
      </c>
      <c r="X696">
        <v>111.7</v>
      </c>
      <c r="Y696">
        <v>0</v>
      </c>
      <c r="Z696">
        <v>-77.72</v>
      </c>
      <c r="AA696">
        <v>136.12</v>
      </c>
      <c r="AB696">
        <v>7</v>
      </c>
      <c r="AC696">
        <v>109.56</v>
      </c>
      <c r="AD696">
        <v>109.56</v>
      </c>
      <c r="AE696" t="s">
        <v>1457</v>
      </c>
      <c r="AF696" t="s">
        <v>4032</v>
      </c>
      <c r="AG696" t="s">
        <v>4032</v>
      </c>
      <c r="AH696" t="s">
        <v>2106</v>
      </c>
      <c r="AI696" t="s">
        <v>2107</v>
      </c>
      <c r="AJ696">
        <v>45</v>
      </c>
      <c r="AK696" t="s">
        <v>57</v>
      </c>
      <c r="AL696">
        <v>45430</v>
      </c>
      <c r="AM696" t="s">
        <v>55</v>
      </c>
      <c r="AN696" t="s">
        <v>55</v>
      </c>
      <c r="AO696" t="s">
        <v>55</v>
      </c>
      <c r="AS696" t="s">
        <v>343</v>
      </c>
      <c r="AT696">
        <v>26</v>
      </c>
      <c r="AU696">
        <v>31</v>
      </c>
      <c r="AV696">
        <v>41</v>
      </c>
      <c r="BB696">
        <v>0</v>
      </c>
      <c r="BC696">
        <v>0</v>
      </c>
      <c r="BD696" t="s">
        <v>60</v>
      </c>
      <c r="BE696" s="5" t="s">
        <v>2497</v>
      </c>
      <c r="BF696">
        <v>634333759</v>
      </c>
      <c r="BH696" t="s">
        <v>323</v>
      </c>
      <c r="BI696" t="s">
        <v>320</v>
      </c>
      <c r="BJ696" s="23">
        <v>0.42569444444444443</v>
      </c>
      <c r="BK696">
        <v>88.6</v>
      </c>
      <c r="BL696">
        <v>96.9</v>
      </c>
      <c r="BM696">
        <v>0</v>
      </c>
      <c r="BN696">
        <v>-67.42</v>
      </c>
      <c r="BO696">
        <v>118.08</v>
      </c>
      <c r="BP696" t="s">
        <v>60</v>
      </c>
      <c r="BQ696">
        <v>1.1527377519999999</v>
      </c>
      <c r="BR696" t="s">
        <v>61</v>
      </c>
    </row>
    <row r="697" spans="1:70" x14ac:dyDescent="0.2">
      <c r="A697" s="19">
        <f t="shared" si="34"/>
        <v>9.4600000000000009</v>
      </c>
      <c r="B697" s="20">
        <v>3752</v>
      </c>
      <c r="D697" s="2" t="s">
        <v>1381</v>
      </c>
      <c r="E697" s="2" t="str">
        <f t="shared" si="33"/>
        <v>ST</v>
      </c>
      <c r="F697">
        <v>200720433</v>
      </c>
      <c r="G697">
        <v>202606</v>
      </c>
      <c r="H697" t="s">
        <v>52</v>
      </c>
      <c r="I697" t="s">
        <v>321</v>
      </c>
      <c r="J697" t="s">
        <v>322</v>
      </c>
      <c r="K697" t="s">
        <v>54</v>
      </c>
      <c r="L697" s="5">
        <v>46271</v>
      </c>
      <c r="M697" s="5">
        <v>46301</v>
      </c>
      <c r="N697" s="21">
        <v>872830367541</v>
      </c>
      <c r="P697" t="s">
        <v>326</v>
      </c>
      <c r="Q697" t="s">
        <v>326</v>
      </c>
      <c r="R697" t="s">
        <v>56</v>
      </c>
      <c r="S697" t="s">
        <v>327</v>
      </c>
      <c r="T697">
        <v>21</v>
      </c>
      <c r="U697" t="s">
        <v>57</v>
      </c>
      <c r="V697">
        <v>21320</v>
      </c>
      <c r="W697">
        <v>45.64</v>
      </c>
      <c r="X697">
        <v>5.41</v>
      </c>
      <c r="Y697">
        <v>0</v>
      </c>
      <c r="Z697">
        <v>-34.74</v>
      </c>
      <c r="AA697">
        <v>16.309999999999999</v>
      </c>
      <c r="AB697">
        <v>2</v>
      </c>
      <c r="AC697">
        <v>33</v>
      </c>
      <c r="AD697">
        <v>33</v>
      </c>
      <c r="AE697" t="s">
        <v>8907</v>
      </c>
      <c r="AF697" t="s">
        <v>4033</v>
      </c>
      <c r="AG697" t="s">
        <v>4033</v>
      </c>
      <c r="AH697" t="s">
        <v>4034</v>
      </c>
      <c r="AI697" t="s">
        <v>1050</v>
      </c>
      <c r="AJ697">
        <v>65</v>
      </c>
      <c r="AK697" t="s">
        <v>57</v>
      </c>
      <c r="AL697">
        <v>65000</v>
      </c>
      <c r="AM697" t="s">
        <v>55</v>
      </c>
      <c r="AN697" t="s">
        <v>55</v>
      </c>
      <c r="AO697" t="s">
        <v>55</v>
      </c>
      <c r="AS697" t="s">
        <v>343</v>
      </c>
      <c r="AT697">
        <v>0</v>
      </c>
      <c r="AU697">
        <v>0</v>
      </c>
      <c r="AV697">
        <v>0</v>
      </c>
      <c r="BB697">
        <v>0</v>
      </c>
      <c r="BC697">
        <v>0</v>
      </c>
      <c r="BD697" t="s">
        <v>60</v>
      </c>
      <c r="BE697" t="s">
        <v>2497</v>
      </c>
      <c r="BF697">
        <v>634333759</v>
      </c>
      <c r="BH697" t="s">
        <v>323</v>
      </c>
      <c r="BI697" t="s">
        <v>320</v>
      </c>
      <c r="BJ697" s="23">
        <v>0.46180555555555558</v>
      </c>
      <c r="BK697">
        <v>39.6</v>
      </c>
      <c r="BL697">
        <v>4.6900000000000004</v>
      </c>
      <c r="BM697">
        <v>0</v>
      </c>
      <c r="BN697">
        <v>-30.14</v>
      </c>
      <c r="BO697">
        <v>14.15</v>
      </c>
      <c r="BP697" t="s">
        <v>60</v>
      </c>
      <c r="BQ697">
        <v>1.1526181719999999</v>
      </c>
      <c r="BR697" t="s">
        <v>61</v>
      </c>
    </row>
    <row r="698" spans="1:70" x14ac:dyDescent="0.2">
      <c r="A698" s="19">
        <f t="shared" si="34"/>
        <v>5.7799999999999976</v>
      </c>
      <c r="B698" s="20">
        <v>3752</v>
      </c>
      <c r="D698" s="2" t="s">
        <v>1381</v>
      </c>
      <c r="E698" s="2" t="str">
        <f t="shared" ref="E698:E761" si="35">IF(J698="FedEx Priority","ST","FICP")</f>
        <v>ST</v>
      </c>
      <c r="F698">
        <v>200720433</v>
      </c>
      <c r="G698">
        <v>202606</v>
      </c>
      <c r="H698" t="s">
        <v>52</v>
      </c>
      <c r="I698" t="s">
        <v>321</v>
      </c>
      <c r="J698" t="s">
        <v>322</v>
      </c>
      <c r="K698" t="s">
        <v>54</v>
      </c>
      <c r="L698" t="s">
        <v>3825</v>
      </c>
      <c r="M698" s="5" t="s">
        <v>3826</v>
      </c>
      <c r="N698" s="21">
        <v>873140433533</v>
      </c>
      <c r="P698" t="s">
        <v>326</v>
      </c>
      <c r="Q698" t="s">
        <v>326</v>
      </c>
      <c r="R698" t="s">
        <v>56</v>
      </c>
      <c r="S698" t="s">
        <v>327</v>
      </c>
      <c r="T698">
        <v>21</v>
      </c>
      <c r="U698" t="s">
        <v>57</v>
      </c>
      <c r="V698">
        <v>21320</v>
      </c>
      <c r="W698">
        <v>28.08</v>
      </c>
      <c r="X698">
        <v>3.32</v>
      </c>
      <c r="Y698">
        <v>0</v>
      </c>
      <c r="Z698">
        <v>-21.37</v>
      </c>
      <c r="AA698">
        <v>10.029999999999999</v>
      </c>
      <c r="AB698">
        <v>1</v>
      </c>
      <c r="AC698">
        <v>8.8000000000000007</v>
      </c>
      <c r="AD698">
        <v>8.8000000000000007</v>
      </c>
      <c r="AE698" t="s">
        <v>8908</v>
      </c>
      <c r="AF698" t="s">
        <v>3794</v>
      </c>
      <c r="AG698" t="s">
        <v>3794</v>
      </c>
      <c r="AH698" t="s">
        <v>3795</v>
      </c>
      <c r="AI698" t="s">
        <v>3796</v>
      </c>
      <c r="AJ698">
        <v>25</v>
      </c>
      <c r="AK698" t="s">
        <v>57</v>
      </c>
      <c r="AL698">
        <v>25300</v>
      </c>
      <c r="AM698" t="s">
        <v>55</v>
      </c>
      <c r="AN698" t="s">
        <v>55</v>
      </c>
      <c r="AO698" t="s">
        <v>55</v>
      </c>
      <c r="AS698" t="s">
        <v>343</v>
      </c>
      <c r="AT698">
        <v>15</v>
      </c>
      <c r="AU698">
        <v>31</v>
      </c>
      <c r="AV698">
        <v>40</v>
      </c>
      <c r="BB698">
        <v>0</v>
      </c>
      <c r="BC698">
        <v>0</v>
      </c>
      <c r="BD698" t="s">
        <v>60</v>
      </c>
      <c r="BE698" s="5" t="s">
        <v>3831</v>
      </c>
      <c r="BF698">
        <v>634343823</v>
      </c>
      <c r="BH698" t="s">
        <v>323</v>
      </c>
      <c r="BI698" t="s">
        <v>320</v>
      </c>
      <c r="BJ698" s="23">
        <v>0.46736111111111112</v>
      </c>
      <c r="BK698">
        <v>24.2</v>
      </c>
      <c r="BL698">
        <v>2.86</v>
      </c>
      <c r="BM698">
        <v>0</v>
      </c>
      <c r="BN698">
        <v>-18.420000000000002</v>
      </c>
      <c r="BO698">
        <v>8.64</v>
      </c>
      <c r="BP698" t="s">
        <v>60</v>
      </c>
      <c r="BQ698">
        <v>1.160362033</v>
      </c>
      <c r="BR698" t="s">
        <v>61</v>
      </c>
    </row>
    <row r="699" spans="1:70" x14ac:dyDescent="0.2">
      <c r="A699" s="19">
        <f t="shared" si="34"/>
        <v>9.1300000000000026</v>
      </c>
      <c r="B699" s="20">
        <v>3752</v>
      </c>
      <c r="D699" s="2" t="s">
        <v>1381</v>
      </c>
      <c r="E699" s="2" t="str">
        <f t="shared" si="35"/>
        <v>ST</v>
      </c>
      <c r="F699">
        <v>200720433</v>
      </c>
      <c r="G699">
        <v>202606</v>
      </c>
      <c r="H699" t="s">
        <v>52</v>
      </c>
      <c r="I699" t="s">
        <v>321</v>
      </c>
      <c r="J699" t="s">
        <v>322</v>
      </c>
      <c r="K699" t="s">
        <v>54</v>
      </c>
      <c r="L699">
        <v>46148</v>
      </c>
      <c r="M699">
        <v>46179</v>
      </c>
      <c r="N699" s="21">
        <v>872691718481</v>
      </c>
      <c r="P699" t="s">
        <v>326</v>
      </c>
      <c r="Q699" t="s">
        <v>326</v>
      </c>
      <c r="R699" t="s">
        <v>56</v>
      </c>
      <c r="S699" t="s">
        <v>327</v>
      </c>
      <c r="T699">
        <v>21</v>
      </c>
      <c r="U699" t="s">
        <v>57</v>
      </c>
      <c r="V699">
        <v>21320</v>
      </c>
      <c r="W699">
        <v>44.36</v>
      </c>
      <c r="X699">
        <v>5.26</v>
      </c>
      <c r="Y699">
        <v>0</v>
      </c>
      <c r="Z699">
        <v>-33.76</v>
      </c>
      <c r="AA699">
        <v>15.86</v>
      </c>
      <c r="AB699">
        <v>2</v>
      </c>
      <c r="AC699">
        <v>30.8</v>
      </c>
      <c r="AD699">
        <v>30.8</v>
      </c>
      <c r="AE699" t="s">
        <v>8909</v>
      </c>
      <c r="AF699" t="s">
        <v>4035</v>
      </c>
      <c r="AG699" t="s">
        <v>4035</v>
      </c>
      <c r="AH699" t="s">
        <v>4036</v>
      </c>
      <c r="AI699" t="s">
        <v>4037</v>
      </c>
      <c r="AJ699">
        <v>41</v>
      </c>
      <c r="AK699" t="s">
        <v>57</v>
      </c>
      <c r="AL699">
        <v>41500</v>
      </c>
      <c r="AM699" t="s">
        <v>55</v>
      </c>
      <c r="AN699" t="s">
        <v>55</v>
      </c>
      <c r="AO699" t="s">
        <v>55</v>
      </c>
      <c r="AS699" t="s">
        <v>343</v>
      </c>
      <c r="AT699">
        <v>0</v>
      </c>
      <c r="AU699">
        <v>0</v>
      </c>
      <c r="AV699">
        <v>0</v>
      </c>
      <c r="BB699">
        <v>0</v>
      </c>
      <c r="BC699">
        <v>0</v>
      </c>
      <c r="BD699" t="s">
        <v>60</v>
      </c>
      <c r="BE699" t="s">
        <v>2497</v>
      </c>
      <c r="BF699">
        <v>634333759</v>
      </c>
      <c r="BH699" t="s">
        <v>323</v>
      </c>
      <c r="BI699" t="s">
        <v>320</v>
      </c>
      <c r="BJ699" s="23">
        <v>0.33055555555555555</v>
      </c>
      <c r="BK699">
        <v>38.200000000000003</v>
      </c>
      <c r="BL699">
        <v>4.53</v>
      </c>
      <c r="BM699">
        <v>0</v>
      </c>
      <c r="BN699">
        <v>-29.07</v>
      </c>
      <c r="BO699">
        <v>13.66</v>
      </c>
      <c r="BP699" t="s">
        <v>60</v>
      </c>
      <c r="BQ699">
        <v>1.161210911</v>
      </c>
      <c r="BR699" t="s">
        <v>61</v>
      </c>
    </row>
    <row r="700" spans="1:70" x14ac:dyDescent="0.2">
      <c r="A700" s="19">
        <f t="shared" si="34"/>
        <v>9.8000000000000007</v>
      </c>
      <c r="B700" s="20">
        <v>3752</v>
      </c>
      <c r="D700" s="2" t="s">
        <v>1381</v>
      </c>
      <c r="E700" s="2" t="str">
        <f t="shared" si="35"/>
        <v>ST</v>
      </c>
      <c r="F700">
        <v>200720433</v>
      </c>
      <c r="G700">
        <v>202606</v>
      </c>
      <c r="H700" t="s">
        <v>52</v>
      </c>
      <c r="I700" t="s">
        <v>321</v>
      </c>
      <c r="J700" t="s">
        <v>322</v>
      </c>
      <c r="K700" t="s">
        <v>54</v>
      </c>
      <c r="L700">
        <v>46240</v>
      </c>
      <c r="M700">
        <v>46271</v>
      </c>
      <c r="N700" s="21">
        <v>872697497335</v>
      </c>
      <c r="P700" t="s">
        <v>326</v>
      </c>
      <c r="Q700" t="s">
        <v>326</v>
      </c>
      <c r="R700" t="s">
        <v>56</v>
      </c>
      <c r="S700" t="s">
        <v>327</v>
      </c>
      <c r="T700">
        <v>21</v>
      </c>
      <c r="U700" t="s">
        <v>57</v>
      </c>
      <c r="V700">
        <v>21320</v>
      </c>
      <c r="W700">
        <v>47.26</v>
      </c>
      <c r="X700">
        <v>5.6</v>
      </c>
      <c r="Y700">
        <v>0</v>
      </c>
      <c r="Z700">
        <v>-35.97</v>
      </c>
      <c r="AA700">
        <v>16.899999999999999</v>
      </c>
      <c r="AB700">
        <v>3</v>
      </c>
      <c r="AC700">
        <v>35.200000000000003</v>
      </c>
      <c r="AD700">
        <v>35.200000000000003</v>
      </c>
      <c r="AE700" t="s">
        <v>8910</v>
      </c>
      <c r="AF700" t="s">
        <v>4038</v>
      </c>
      <c r="AG700" t="s">
        <v>4038</v>
      </c>
      <c r="AH700" t="s">
        <v>4039</v>
      </c>
      <c r="AI700" t="s">
        <v>4040</v>
      </c>
      <c r="AJ700">
        <v>6</v>
      </c>
      <c r="AK700" t="s">
        <v>57</v>
      </c>
      <c r="AL700">
        <v>6370</v>
      </c>
      <c r="AM700" t="s">
        <v>55</v>
      </c>
      <c r="AN700" t="s">
        <v>55</v>
      </c>
      <c r="AO700" t="s">
        <v>55</v>
      </c>
      <c r="AS700" t="s">
        <v>343</v>
      </c>
      <c r="AT700">
        <v>0</v>
      </c>
      <c r="AU700">
        <v>0</v>
      </c>
      <c r="AV700">
        <v>0</v>
      </c>
      <c r="BB700">
        <v>0</v>
      </c>
      <c r="BC700">
        <v>0</v>
      </c>
      <c r="BD700" t="s">
        <v>60</v>
      </c>
      <c r="BE700" t="s">
        <v>2497</v>
      </c>
      <c r="BF700">
        <v>634333759</v>
      </c>
      <c r="BH700" t="s">
        <v>323</v>
      </c>
      <c r="BI700" t="s">
        <v>320</v>
      </c>
      <c r="BJ700" s="23">
        <v>0.43472222222222223</v>
      </c>
      <c r="BK700">
        <v>41</v>
      </c>
      <c r="BL700">
        <v>4.8600000000000003</v>
      </c>
      <c r="BM700">
        <v>0</v>
      </c>
      <c r="BN700">
        <v>-31.2</v>
      </c>
      <c r="BO700">
        <v>14.66</v>
      </c>
      <c r="BP700" t="s">
        <v>60</v>
      </c>
      <c r="BQ700">
        <v>1.1527377519999999</v>
      </c>
      <c r="BR700" t="s">
        <v>61</v>
      </c>
    </row>
    <row r="701" spans="1:70" x14ac:dyDescent="0.2">
      <c r="A701" s="19">
        <f t="shared" si="34"/>
        <v>10.129999999999995</v>
      </c>
      <c r="B701" s="20">
        <v>3752</v>
      </c>
      <c r="D701" s="2" t="s">
        <v>1381</v>
      </c>
      <c r="E701" s="2" t="str">
        <f t="shared" si="35"/>
        <v>ST</v>
      </c>
      <c r="F701">
        <v>200720433</v>
      </c>
      <c r="G701">
        <v>202606</v>
      </c>
      <c r="H701" t="s">
        <v>52</v>
      </c>
      <c r="I701" t="s">
        <v>321</v>
      </c>
      <c r="J701" t="s">
        <v>322</v>
      </c>
      <c r="K701" t="s">
        <v>54</v>
      </c>
      <c r="L701">
        <v>46301</v>
      </c>
      <c r="M701">
        <v>46332</v>
      </c>
      <c r="N701" s="21">
        <v>872883675390</v>
      </c>
      <c r="P701" t="s">
        <v>326</v>
      </c>
      <c r="Q701" t="s">
        <v>326</v>
      </c>
      <c r="R701" t="s">
        <v>56</v>
      </c>
      <c r="S701" t="s">
        <v>327</v>
      </c>
      <c r="T701">
        <v>21</v>
      </c>
      <c r="U701" t="s">
        <v>57</v>
      </c>
      <c r="V701">
        <v>21320</v>
      </c>
      <c r="W701">
        <v>48.89</v>
      </c>
      <c r="X701">
        <v>5.8</v>
      </c>
      <c r="Y701">
        <v>0</v>
      </c>
      <c r="Z701">
        <v>-37.21</v>
      </c>
      <c r="AA701">
        <v>17.48</v>
      </c>
      <c r="AB701">
        <v>2</v>
      </c>
      <c r="AC701">
        <v>35.64</v>
      </c>
      <c r="AD701">
        <v>35.64</v>
      </c>
      <c r="AE701" t="s">
        <v>1472</v>
      </c>
      <c r="AF701" t="s">
        <v>4041</v>
      </c>
      <c r="AG701" t="s">
        <v>4041</v>
      </c>
      <c r="AH701" t="s">
        <v>4042</v>
      </c>
      <c r="AI701" t="s">
        <v>4043</v>
      </c>
      <c r="AJ701">
        <v>84</v>
      </c>
      <c r="AK701" t="s">
        <v>57</v>
      </c>
      <c r="AL701">
        <v>84150</v>
      </c>
      <c r="AM701" t="s">
        <v>55</v>
      </c>
      <c r="AN701" t="s">
        <v>55</v>
      </c>
      <c r="AO701" t="s">
        <v>55</v>
      </c>
      <c r="AS701" t="s">
        <v>343</v>
      </c>
      <c r="AT701">
        <v>26</v>
      </c>
      <c r="AU701">
        <v>30</v>
      </c>
      <c r="AV701">
        <v>40</v>
      </c>
      <c r="BB701">
        <v>0</v>
      </c>
      <c r="BC701">
        <v>0</v>
      </c>
      <c r="BD701" t="s">
        <v>60</v>
      </c>
      <c r="BE701" s="5" t="s">
        <v>2497</v>
      </c>
      <c r="BF701">
        <v>634333759</v>
      </c>
      <c r="BH701" t="s">
        <v>323</v>
      </c>
      <c r="BI701" t="s">
        <v>320</v>
      </c>
      <c r="BJ701" s="23">
        <v>0.37083333333333335</v>
      </c>
      <c r="BK701">
        <v>42.4</v>
      </c>
      <c r="BL701">
        <v>5.03</v>
      </c>
      <c r="BM701">
        <v>0</v>
      </c>
      <c r="BN701">
        <v>-32.270000000000003</v>
      </c>
      <c r="BO701">
        <v>15.16</v>
      </c>
      <c r="BP701" t="s">
        <v>60</v>
      </c>
      <c r="BQ701">
        <v>1.153163127</v>
      </c>
      <c r="BR701" t="s">
        <v>61</v>
      </c>
    </row>
    <row r="702" spans="1:70" x14ac:dyDescent="0.2">
      <c r="A702" s="19">
        <f t="shared" si="34"/>
        <v>12.14</v>
      </c>
      <c r="B702" s="20">
        <v>3752</v>
      </c>
      <c r="D702" s="2" t="s">
        <v>1381</v>
      </c>
      <c r="E702" s="2" t="str">
        <f t="shared" si="35"/>
        <v>ST</v>
      </c>
      <c r="F702">
        <v>200720433</v>
      </c>
      <c r="G702">
        <v>202606</v>
      </c>
      <c r="H702" t="s">
        <v>52</v>
      </c>
      <c r="I702" t="s">
        <v>321</v>
      </c>
      <c r="J702" t="s">
        <v>322</v>
      </c>
      <c r="K702" t="s">
        <v>54</v>
      </c>
      <c r="L702">
        <v>46118</v>
      </c>
      <c r="M702">
        <v>46148</v>
      </c>
      <c r="N702" s="21">
        <v>872639561702</v>
      </c>
      <c r="P702" t="s">
        <v>326</v>
      </c>
      <c r="Q702" t="s">
        <v>326</v>
      </c>
      <c r="R702" t="s">
        <v>56</v>
      </c>
      <c r="S702" t="s">
        <v>327</v>
      </c>
      <c r="T702">
        <v>21</v>
      </c>
      <c r="U702" t="s">
        <v>57</v>
      </c>
      <c r="V702">
        <v>21320</v>
      </c>
      <c r="W702">
        <v>59.12</v>
      </c>
      <c r="X702">
        <v>7.01</v>
      </c>
      <c r="Y702">
        <v>0</v>
      </c>
      <c r="Z702">
        <v>-44.99</v>
      </c>
      <c r="AA702">
        <v>21.13</v>
      </c>
      <c r="AB702">
        <v>3</v>
      </c>
      <c r="AC702">
        <v>50.6</v>
      </c>
      <c r="AD702">
        <v>50.6</v>
      </c>
      <c r="AE702" t="s">
        <v>8911</v>
      </c>
      <c r="AF702" t="s">
        <v>4044</v>
      </c>
      <c r="AG702" t="s">
        <v>4044</v>
      </c>
      <c r="AH702" t="s">
        <v>4045</v>
      </c>
      <c r="AI702" t="s">
        <v>4046</v>
      </c>
      <c r="AJ702">
        <v>94</v>
      </c>
      <c r="AK702" t="s">
        <v>57</v>
      </c>
      <c r="AL702">
        <v>94370</v>
      </c>
      <c r="AM702" t="s">
        <v>55</v>
      </c>
      <c r="AN702" t="s">
        <v>55</v>
      </c>
      <c r="AO702" t="s">
        <v>55</v>
      </c>
      <c r="AS702" t="s">
        <v>343</v>
      </c>
      <c r="AT702">
        <v>30</v>
      </c>
      <c r="AU702">
        <v>31</v>
      </c>
      <c r="AV702">
        <v>40</v>
      </c>
      <c r="BB702">
        <v>0</v>
      </c>
      <c r="BC702">
        <v>0</v>
      </c>
      <c r="BD702" t="s">
        <v>60</v>
      </c>
      <c r="BE702" s="5" t="s">
        <v>2497</v>
      </c>
      <c r="BF702">
        <v>634333759</v>
      </c>
      <c r="BH702" t="s">
        <v>323</v>
      </c>
      <c r="BI702" t="s">
        <v>320</v>
      </c>
      <c r="BJ702" s="23">
        <v>0.53749999999999998</v>
      </c>
      <c r="BK702">
        <v>50.8</v>
      </c>
      <c r="BL702">
        <v>6.02</v>
      </c>
      <c r="BM702">
        <v>0</v>
      </c>
      <c r="BN702">
        <v>-38.659999999999997</v>
      </c>
      <c r="BO702">
        <v>18.16</v>
      </c>
      <c r="BP702" t="s">
        <v>60</v>
      </c>
      <c r="BQ702">
        <v>1.163778556</v>
      </c>
      <c r="BR702" t="s">
        <v>61</v>
      </c>
    </row>
    <row r="703" spans="1:70" x14ac:dyDescent="0.2">
      <c r="A703" s="19">
        <f t="shared" si="34"/>
        <v>10.129999999999995</v>
      </c>
      <c r="B703" s="20">
        <v>3752</v>
      </c>
      <c r="D703" s="2" t="s">
        <v>1381</v>
      </c>
      <c r="E703" s="2" t="str">
        <f t="shared" si="35"/>
        <v>ST</v>
      </c>
      <c r="F703">
        <v>200720433</v>
      </c>
      <c r="G703">
        <v>202606</v>
      </c>
      <c r="H703" t="s">
        <v>52</v>
      </c>
      <c r="I703" t="s">
        <v>321</v>
      </c>
      <c r="J703" t="s">
        <v>322</v>
      </c>
      <c r="K703" t="s">
        <v>54</v>
      </c>
      <c r="L703" s="5">
        <v>46240</v>
      </c>
      <c r="M703">
        <v>46271</v>
      </c>
      <c r="N703" s="21">
        <v>872696700893</v>
      </c>
      <c r="P703" t="s">
        <v>326</v>
      </c>
      <c r="Q703" t="s">
        <v>326</v>
      </c>
      <c r="R703" t="s">
        <v>56</v>
      </c>
      <c r="S703" t="s">
        <v>327</v>
      </c>
      <c r="T703">
        <v>21</v>
      </c>
      <c r="U703" t="s">
        <v>57</v>
      </c>
      <c r="V703">
        <v>21320</v>
      </c>
      <c r="W703">
        <v>48.88</v>
      </c>
      <c r="X703">
        <v>5.8</v>
      </c>
      <c r="Y703">
        <v>0</v>
      </c>
      <c r="Z703">
        <v>-37.200000000000003</v>
      </c>
      <c r="AA703">
        <v>17.48</v>
      </c>
      <c r="AB703">
        <v>2</v>
      </c>
      <c r="AC703">
        <v>36.08</v>
      </c>
      <c r="AD703">
        <v>36.08</v>
      </c>
      <c r="AE703" t="s">
        <v>8912</v>
      </c>
      <c r="AF703" t="s">
        <v>432</v>
      </c>
      <c r="AG703" t="s">
        <v>432</v>
      </c>
      <c r="AH703" t="s">
        <v>4047</v>
      </c>
      <c r="AI703" t="s">
        <v>470</v>
      </c>
      <c r="AJ703">
        <v>57</v>
      </c>
      <c r="AK703" t="s">
        <v>57</v>
      </c>
      <c r="AL703">
        <v>57100</v>
      </c>
      <c r="AM703" t="s">
        <v>55</v>
      </c>
      <c r="AN703" t="s">
        <v>55</v>
      </c>
      <c r="AO703" t="s">
        <v>55</v>
      </c>
      <c r="AS703" t="s">
        <v>343</v>
      </c>
      <c r="AT703">
        <v>30</v>
      </c>
      <c r="AU703">
        <v>31</v>
      </c>
      <c r="AV703">
        <v>39</v>
      </c>
      <c r="BB703">
        <v>0</v>
      </c>
      <c r="BC703">
        <v>0</v>
      </c>
      <c r="BD703" t="s">
        <v>60</v>
      </c>
      <c r="BE703" t="s">
        <v>2497</v>
      </c>
      <c r="BF703">
        <v>634333759</v>
      </c>
      <c r="BH703" t="s">
        <v>323</v>
      </c>
      <c r="BI703" t="s">
        <v>320</v>
      </c>
      <c r="BJ703" s="23">
        <v>0.46388888888888891</v>
      </c>
      <c r="BK703">
        <v>42.4</v>
      </c>
      <c r="BL703">
        <v>5.03</v>
      </c>
      <c r="BM703">
        <v>0</v>
      </c>
      <c r="BN703">
        <v>-32.270000000000003</v>
      </c>
      <c r="BO703">
        <v>15.16</v>
      </c>
      <c r="BP703" t="s">
        <v>60</v>
      </c>
      <c r="BQ703">
        <v>1.1527377519999999</v>
      </c>
      <c r="BR703" t="s">
        <v>61</v>
      </c>
    </row>
    <row r="704" spans="1:70" x14ac:dyDescent="0.2">
      <c r="A704" s="19">
        <f t="shared" si="34"/>
        <v>12.480000000000004</v>
      </c>
      <c r="B704" s="20">
        <v>3752</v>
      </c>
      <c r="D704" s="2" t="s">
        <v>1381</v>
      </c>
      <c r="E704" s="2" t="str">
        <f t="shared" si="35"/>
        <v>ST</v>
      </c>
      <c r="F704">
        <v>200720433</v>
      </c>
      <c r="G704">
        <v>202606</v>
      </c>
      <c r="H704" t="s">
        <v>52</v>
      </c>
      <c r="I704" t="s">
        <v>321</v>
      </c>
      <c r="J704" t="s">
        <v>322</v>
      </c>
      <c r="K704" t="s">
        <v>54</v>
      </c>
      <c r="L704" s="5" t="s">
        <v>1700</v>
      </c>
      <c r="M704" s="5">
        <v>1</v>
      </c>
      <c r="N704" s="21">
        <v>872020416768</v>
      </c>
      <c r="P704" t="s">
        <v>326</v>
      </c>
      <c r="Q704" t="s">
        <v>326</v>
      </c>
      <c r="R704" t="s">
        <v>56</v>
      </c>
      <c r="S704" t="s">
        <v>327</v>
      </c>
      <c r="T704">
        <v>21</v>
      </c>
      <c r="U704" t="s">
        <v>57</v>
      </c>
      <c r="V704">
        <v>21320</v>
      </c>
      <c r="W704">
        <v>60.76</v>
      </c>
      <c r="X704">
        <v>6.47</v>
      </c>
      <c r="Y704">
        <v>0</v>
      </c>
      <c r="Z704">
        <v>-46.23</v>
      </c>
      <c r="AA704">
        <v>21</v>
      </c>
      <c r="AB704">
        <v>4</v>
      </c>
      <c r="AC704">
        <v>51.26</v>
      </c>
      <c r="AD704">
        <v>51.26</v>
      </c>
      <c r="AE704" t="s">
        <v>8913</v>
      </c>
      <c r="AF704" t="s">
        <v>4048</v>
      </c>
      <c r="AG704" t="s">
        <v>4048</v>
      </c>
      <c r="AH704" t="s">
        <v>4049</v>
      </c>
      <c r="AI704" t="s">
        <v>436</v>
      </c>
      <c r="AJ704">
        <v>31</v>
      </c>
      <c r="AK704" t="s">
        <v>57</v>
      </c>
      <c r="AL704">
        <v>31200</v>
      </c>
      <c r="AM704" t="s">
        <v>55</v>
      </c>
      <c r="AN704" t="s">
        <v>55</v>
      </c>
      <c r="AO704" t="s">
        <v>55</v>
      </c>
      <c r="AS704" t="s">
        <v>343</v>
      </c>
      <c r="AT704">
        <v>0</v>
      </c>
      <c r="AU704">
        <v>0</v>
      </c>
      <c r="AV704">
        <v>0</v>
      </c>
      <c r="BB704">
        <v>0</v>
      </c>
      <c r="BC704">
        <v>0</v>
      </c>
      <c r="BD704" t="s">
        <v>60</v>
      </c>
      <c r="BE704" t="s">
        <v>2497</v>
      </c>
      <c r="BF704">
        <v>634333759</v>
      </c>
      <c r="BH704" t="s">
        <v>323</v>
      </c>
      <c r="BI704" t="s">
        <v>320</v>
      </c>
      <c r="BJ704" s="23">
        <v>0</v>
      </c>
      <c r="BK704">
        <v>52.2</v>
      </c>
      <c r="BL704">
        <v>5.56</v>
      </c>
      <c r="BM704">
        <v>0</v>
      </c>
      <c r="BN704">
        <v>-39.72</v>
      </c>
      <c r="BO704">
        <v>18.04</v>
      </c>
      <c r="BP704" t="s">
        <v>60</v>
      </c>
      <c r="BQ704">
        <v>1.1639411049999999</v>
      </c>
      <c r="BR704" t="s">
        <v>61</v>
      </c>
    </row>
    <row r="705" spans="1:70" x14ac:dyDescent="0.2">
      <c r="A705" s="19">
        <f t="shared" si="34"/>
        <v>13.479999999999997</v>
      </c>
      <c r="B705" s="20">
        <v>3752</v>
      </c>
      <c r="D705" s="2" t="s">
        <v>1381</v>
      </c>
      <c r="E705" s="2" t="str">
        <f t="shared" si="35"/>
        <v>ST</v>
      </c>
      <c r="F705">
        <v>200720433</v>
      </c>
      <c r="G705">
        <v>202606</v>
      </c>
      <c r="H705" t="s">
        <v>52</v>
      </c>
      <c r="I705" t="s">
        <v>321</v>
      </c>
      <c r="J705" t="s">
        <v>322</v>
      </c>
      <c r="K705" t="s">
        <v>54</v>
      </c>
      <c r="L705">
        <v>46148</v>
      </c>
      <c r="M705">
        <v>46179</v>
      </c>
      <c r="N705" s="21">
        <v>872694236475</v>
      </c>
      <c r="P705" t="s">
        <v>326</v>
      </c>
      <c r="Q705" t="s">
        <v>326</v>
      </c>
      <c r="R705" t="s">
        <v>56</v>
      </c>
      <c r="S705" t="s">
        <v>327</v>
      </c>
      <c r="T705">
        <v>21</v>
      </c>
      <c r="U705" t="s">
        <v>57</v>
      </c>
      <c r="V705">
        <v>21320</v>
      </c>
      <c r="W705">
        <v>65.489999999999995</v>
      </c>
      <c r="X705">
        <v>7.76</v>
      </c>
      <c r="Y705">
        <v>0</v>
      </c>
      <c r="Z705">
        <v>-49.84</v>
      </c>
      <c r="AA705">
        <v>23.41</v>
      </c>
      <c r="AB705">
        <v>4</v>
      </c>
      <c r="AC705">
        <v>59.4</v>
      </c>
      <c r="AD705">
        <v>59.4</v>
      </c>
      <c r="AE705" t="s">
        <v>8914</v>
      </c>
      <c r="AF705" t="s">
        <v>759</v>
      </c>
      <c r="AG705" t="s">
        <v>759</v>
      </c>
      <c r="AH705" t="s">
        <v>760</v>
      </c>
      <c r="AI705" t="s">
        <v>549</v>
      </c>
      <c r="AJ705">
        <v>56</v>
      </c>
      <c r="AK705" t="s">
        <v>57</v>
      </c>
      <c r="AL705">
        <v>56100</v>
      </c>
      <c r="AM705" t="s">
        <v>55</v>
      </c>
      <c r="AN705" t="s">
        <v>55</v>
      </c>
      <c r="AO705" t="s">
        <v>55</v>
      </c>
      <c r="AS705" t="s">
        <v>343</v>
      </c>
      <c r="AT705">
        <v>0</v>
      </c>
      <c r="AU705">
        <v>0</v>
      </c>
      <c r="AV705">
        <v>0</v>
      </c>
      <c r="BB705">
        <v>0</v>
      </c>
      <c r="BC705">
        <v>0</v>
      </c>
      <c r="BD705" t="s">
        <v>60</v>
      </c>
      <c r="BE705" t="s">
        <v>2497</v>
      </c>
      <c r="BF705">
        <v>634333759</v>
      </c>
      <c r="BH705" t="s">
        <v>323</v>
      </c>
      <c r="BI705" t="s">
        <v>320</v>
      </c>
      <c r="BJ705" s="23">
        <v>0.4909722222222222</v>
      </c>
      <c r="BK705">
        <v>56.4</v>
      </c>
      <c r="BL705">
        <v>6.68</v>
      </c>
      <c r="BM705">
        <v>0</v>
      </c>
      <c r="BN705">
        <v>-42.92</v>
      </c>
      <c r="BO705">
        <v>20.16</v>
      </c>
      <c r="BP705" t="s">
        <v>60</v>
      </c>
      <c r="BQ705">
        <v>1.161210911</v>
      </c>
      <c r="BR705" t="s">
        <v>61</v>
      </c>
    </row>
    <row r="706" spans="1:70" x14ac:dyDescent="0.2">
      <c r="A706" s="19">
        <f t="shared" si="34"/>
        <v>29.659999999999997</v>
      </c>
      <c r="B706" s="20">
        <v>3752</v>
      </c>
      <c r="D706" s="2" t="s">
        <v>1381</v>
      </c>
      <c r="E706" s="2" t="str">
        <f t="shared" si="35"/>
        <v>ST</v>
      </c>
      <c r="F706">
        <v>200720433</v>
      </c>
      <c r="G706">
        <v>202606</v>
      </c>
      <c r="H706" t="s">
        <v>52</v>
      </c>
      <c r="I706" t="s">
        <v>321</v>
      </c>
      <c r="J706" t="s">
        <v>322</v>
      </c>
      <c r="K706" t="s">
        <v>54</v>
      </c>
      <c r="L706">
        <v>46301</v>
      </c>
      <c r="M706">
        <v>46332</v>
      </c>
      <c r="N706" s="21">
        <v>872841011397</v>
      </c>
      <c r="P706" t="s">
        <v>326</v>
      </c>
      <c r="Q706" t="s">
        <v>326</v>
      </c>
      <c r="R706" t="s">
        <v>56</v>
      </c>
      <c r="S706" t="s">
        <v>327</v>
      </c>
      <c r="T706">
        <v>21</v>
      </c>
      <c r="U706" t="s">
        <v>57</v>
      </c>
      <c r="V706">
        <v>21320</v>
      </c>
      <c r="W706">
        <v>143.11000000000001</v>
      </c>
      <c r="X706">
        <v>116.58</v>
      </c>
      <c r="Y706">
        <v>0</v>
      </c>
      <c r="Z706">
        <v>-108.9</v>
      </c>
      <c r="AA706">
        <v>150.79</v>
      </c>
      <c r="AB706">
        <v>6</v>
      </c>
      <c r="AC706">
        <v>159.94</v>
      </c>
      <c r="AD706">
        <v>159.94</v>
      </c>
      <c r="AE706" t="s">
        <v>1463</v>
      </c>
      <c r="AF706" t="s">
        <v>438</v>
      </c>
      <c r="AG706" t="s">
        <v>438</v>
      </c>
      <c r="AH706" t="s">
        <v>4050</v>
      </c>
      <c r="AI706" t="s">
        <v>4051</v>
      </c>
      <c r="AJ706">
        <v>30</v>
      </c>
      <c r="AK706" t="s">
        <v>57</v>
      </c>
      <c r="AL706">
        <v>30130</v>
      </c>
      <c r="AM706" t="s">
        <v>55</v>
      </c>
      <c r="AN706" t="s">
        <v>55</v>
      </c>
      <c r="AO706" t="s">
        <v>55</v>
      </c>
      <c r="AS706" t="s">
        <v>343</v>
      </c>
      <c r="AT706">
        <v>30</v>
      </c>
      <c r="AU706">
        <v>31</v>
      </c>
      <c r="AV706">
        <v>39</v>
      </c>
      <c r="BB706">
        <v>0</v>
      </c>
      <c r="BC706">
        <v>0</v>
      </c>
      <c r="BD706" t="s">
        <v>60</v>
      </c>
      <c r="BE706" s="5" t="s">
        <v>2497</v>
      </c>
      <c r="BF706">
        <v>634333759</v>
      </c>
      <c r="BH706" t="s">
        <v>323</v>
      </c>
      <c r="BI706" t="s">
        <v>320</v>
      </c>
      <c r="BJ706" s="23">
        <v>0.39930555555555558</v>
      </c>
      <c r="BK706">
        <v>124.1</v>
      </c>
      <c r="BL706">
        <v>101.1</v>
      </c>
      <c r="BM706">
        <v>0</v>
      </c>
      <c r="BN706">
        <v>-94.44</v>
      </c>
      <c r="BO706">
        <v>130.76</v>
      </c>
      <c r="BP706" t="s">
        <v>60</v>
      </c>
      <c r="BQ706">
        <v>1.153163127</v>
      </c>
      <c r="BR706" t="s">
        <v>61</v>
      </c>
    </row>
    <row r="707" spans="1:70" x14ac:dyDescent="0.2">
      <c r="A707" s="19">
        <f t="shared" si="34"/>
        <v>18.829999999999998</v>
      </c>
      <c r="B707" s="20">
        <v>3752</v>
      </c>
      <c r="D707" s="2" t="s">
        <v>1381</v>
      </c>
      <c r="E707" s="2" t="str">
        <f t="shared" si="35"/>
        <v>ST</v>
      </c>
      <c r="F707">
        <v>200720433</v>
      </c>
      <c r="G707">
        <v>202606</v>
      </c>
      <c r="H707" t="s">
        <v>52</v>
      </c>
      <c r="I707" t="s">
        <v>321</v>
      </c>
      <c r="J707" t="s">
        <v>322</v>
      </c>
      <c r="K707" t="s">
        <v>54</v>
      </c>
      <c r="L707">
        <v>46301</v>
      </c>
      <c r="M707">
        <v>46332</v>
      </c>
      <c r="N707" s="21">
        <v>872884010658</v>
      </c>
      <c r="P707" t="s">
        <v>326</v>
      </c>
      <c r="Q707" t="s">
        <v>326</v>
      </c>
      <c r="R707" t="s">
        <v>56</v>
      </c>
      <c r="S707" t="s">
        <v>327</v>
      </c>
      <c r="T707">
        <v>21</v>
      </c>
      <c r="U707" t="s">
        <v>57</v>
      </c>
      <c r="V707">
        <v>21320</v>
      </c>
      <c r="W707">
        <v>90.87</v>
      </c>
      <c r="X707">
        <v>110.39</v>
      </c>
      <c r="Y707">
        <v>0</v>
      </c>
      <c r="Z707">
        <v>-69.16</v>
      </c>
      <c r="AA707">
        <v>132.11000000000001</v>
      </c>
      <c r="AB707">
        <v>6</v>
      </c>
      <c r="AC707">
        <v>94.6</v>
      </c>
      <c r="AD707">
        <v>94.6</v>
      </c>
      <c r="AE707" t="s">
        <v>8915</v>
      </c>
      <c r="AF707" t="s">
        <v>477</v>
      </c>
      <c r="AG707" t="s">
        <v>477</v>
      </c>
      <c r="AH707" t="s">
        <v>4052</v>
      </c>
      <c r="AI707" t="s">
        <v>4053</v>
      </c>
      <c r="AJ707">
        <v>69</v>
      </c>
      <c r="AK707" t="s">
        <v>57</v>
      </c>
      <c r="AL707">
        <v>69370</v>
      </c>
      <c r="AM707" t="s">
        <v>55</v>
      </c>
      <c r="AN707" t="s">
        <v>55</v>
      </c>
      <c r="AO707" t="s">
        <v>55</v>
      </c>
      <c r="AS707" t="s">
        <v>343</v>
      </c>
      <c r="AT707">
        <v>30</v>
      </c>
      <c r="AU707">
        <v>31</v>
      </c>
      <c r="AV707">
        <v>39</v>
      </c>
      <c r="BB707">
        <v>0</v>
      </c>
      <c r="BC707">
        <v>0</v>
      </c>
      <c r="BD707" t="s">
        <v>60</v>
      </c>
      <c r="BE707" t="s">
        <v>2497</v>
      </c>
      <c r="BF707">
        <v>634333759</v>
      </c>
      <c r="BH707" t="s">
        <v>323</v>
      </c>
      <c r="BI707" t="s">
        <v>320</v>
      </c>
      <c r="BJ707" s="23">
        <v>0.48125000000000001</v>
      </c>
      <c r="BK707">
        <v>78.8</v>
      </c>
      <c r="BL707">
        <v>95.73</v>
      </c>
      <c r="BM707">
        <v>0</v>
      </c>
      <c r="BN707">
        <v>-59.97</v>
      </c>
      <c r="BO707">
        <v>114.56</v>
      </c>
      <c r="BP707" t="s">
        <v>60</v>
      </c>
      <c r="BQ707">
        <v>1.153163127</v>
      </c>
      <c r="BR707" t="s">
        <v>61</v>
      </c>
    </row>
    <row r="708" spans="1:70" x14ac:dyDescent="0.2">
      <c r="A708" s="19">
        <f t="shared" si="34"/>
        <v>14.480000000000004</v>
      </c>
      <c r="B708" s="20">
        <v>3752</v>
      </c>
      <c r="D708" s="2" t="s">
        <v>1381</v>
      </c>
      <c r="E708" s="2" t="str">
        <f t="shared" si="35"/>
        <v>ST</v>
      </c>
      <c r="F708">
        <v>200720433</v>
      </c>
      <c r="G708">
        <v>202606</v>
      </c>
      <c r="H708" t="s">
        <v>52</v>
      </c>
      <c r="I708" t="s">
        <v>321</v>
      </c>
      <c r="J708" t="s">
        <v>322</v>
      </c>
      <c r="K708" t="s">
        <v>54</v>
      </c>
      <c r="L708" s="5">
        <v>46301</v>
      </c>
      <c r="M708">
        <v>46332</v>
      </c>
      <c r="N708" s="21">
        <v>872881686580</v>
      </c>
      <c r="P708" t="s">
        <v>326</v>
      </c>
      <c r="Q708" t="s">
        <v>326</v>
      </c>
      <c r="R708" t="s">
        <v>56</v>
      </c>
      <c r="S708" t="s">
        <v>327</v>
      </c>
      <c r="T708">
        <v>21</v>
      </c>
      <c r="U708" t="s">
        <v>57</v>
      </c>
      <c r="V708">
        <v>21320</v>
      </c>
      <c r="W708">
        <v>69.88</v>
      </c>
      <c r="X708">
        <v>8.2799999999999994</v>
      </c>
      <c r="Y708">
        <v>0</v>
      </c>
      <c r="Z708">
        <v>-53.18</v>
      </c>
      <c r="AA708">
        <v>24.98</v>
      </c>
      <c r="AB708">
        <v>5</v>
      </c>
      <c r="AC708">
        <v>64.459999999999994</v>
      </c>
      <c r="AD708">
        <v>64.459999999999994</v>
      </c>
      <c r="AE708" t="s">
        <v>8916</v>
      </c>
      <c r="AF708" t="s">
        <v>4054</v>
      </c>
      <c r="AG708" t="s">
        <v>4054</v>
      </c>
      <c r="AH708" t="s">
        <v>4055</v>
      </c>
      <c r="AI708" t="s">
        <v>474</v>
      </c>
      <c r="AJ708">
        <v>75</v>
      </c>
      <c r="AK708" t="s">
        <v>57</v>
      </c>
      <c r="AL708">
        <v>75018</v>
      </c>
      <c r="AM708" t="s">
        <v>55</v>
      </c>
      <c r="AN708" t="s">
        <v>55</v>
      </c>
      <c r="AO708" t="s">
        <v>55</v>
      </c>
      <c r="AS708" t="s">
        <v>343</v>
      </c>
      <c r="AT708">
        <v>0</v>
      </c>
      <c r="AU708">
        <v>0</v>
      </c>
      <c r="AV708">
        <v>0</v>
      </c>
      <c r="BB708">
        <v>0</v>
      </c>
      <c r="BC708">
        <v>0</v>
      </c>
      <c r="BD708" t="s">
        <v>60</v>
      </c>
      <c r="BE708" t="s">
        <v>2497</v>
      </c>
      <c r="BF708">
        <v>634333759</v>
      </c>
      <c r="BH708" t="s">
        <v>323</v>
      </c>
      <c r="BI708" t="s">
        <v>320</v>
      </c>
      <c r="BJ708" s="23">
        <v>0.69374999999999998</v>
      </c>
      <c r="BK708">
        <v>60.6</v>
      </c>
      <c r="BL708">
        <v>7.18</v>
      </c>
      <c r="BM708">
        <v>0</v>
      </c>
      <c r="BN708">
        <v>-46.12</v>
      </c>
      <c r="BO708">
        <v>21.66</v>
      </c>
      <c r="BP708" t="s">
        <v>60</v>
      </c>
      <c r="BQ708">
        <v>1.153163127</v>
      </c>
      <c r="BR708" t="s">
        <v>61</v>
      </c>
    </row>
    <row r="709" spans="1:70" x14ac:dyDescent="0.2">
      <c r="A709" s="19">
        <f t="shared" si="34"/>
        <v>31.689999999999998</v>
      </c>
      <c r="B709" s="20">
        <v>3752</v>
      </c>
      <c r="D709" s="2" t="s">
        <v>1381</v>
      </c>
      <c r="E709" s="2" t="str">
        <f t="shared" si="35"/>
        <v>ST</v>
      </c>
      <c r="F709">
        <v>200720433</v>
      </c>
      <c r="G709">
        <v>202606</v>
      </c>
      <c r="H709" t="s">
        <v>52</v>
      </c>
      <c r="I709" t="s">
        <v>321</v>
      </c>
      <c r="J709" t="s">
        <v>322</v>
      </c>
      <c r="K709" t="s">
        <v>54</v>
      </c>
      <c r="L709">
        <v>46148</v>
      </c>
      <c r="M709">
        <v>46240</v>
      </c>
      <c r="N709" s="21">
        <v>872686161876</v>
      </c>
      <c r="P709" t="s">
        <v>326</v>
      </c>
      <c r="Q709" t="s">
        <v>326</v>
      </c>
      <c r="R709" t="s">
        <v>56</v>
      </c>
      <c r="S709" t="s">
        <v>327</v>
      </c>
      <c r="T709">
        <v>21</v>
      </c>
      <c r="U709" t="s">
        <v>57</v>
      </c>
      <c r="V709">
        <v>21320</v>
      </c>
      <c r="W709">
        <v>153.97999999999999</v>
      </c>
      <c r="X709">
        <v>118.57</v>
      </c>
      <c r="Y709">
        <v>0</v>
      </c>
      <c r="Z709">
        <v>-117.18</v>
      </c>
      <c r="AA709">
        <v>155.37</v>
      </c>
      <c r="AB709">
        <v>11</v>
      </c>
      <c r="AC709">
        <v>171.6</v>
      </c>
      <c r="AD709">
        <v>171.6</v>
      </c>
      <c r="AE709" t="s">
        <v>8917</v>
      </c>
      <c r="AF709" t="s">
        <v>4056</v>
      </c>
      <c r="AG709" t="s">
        <v>4056</v>
      </c>
      <c r="AH709" t="s">
        <v>4057</v>
      </c>
      <c r="AI709" t="s">
        <v>3411</v>
      </c>
      <c r="AJ709">
        <v>75</v>
      </c>
      <c r="AK709" t="s">
        <v>57</v>
      </c>
      <c r="AL709">
        <v>75019</v>
      </c>
      <c r="AM709" t="s">
        <v>55</v>
      </c>
      <c r="AN709" t="s">
        <v>55</v>
      </c>
      <c r="AO709" t="s">
        <v>55</v>
      </c>
      <c r="AS709" t="s">
        <v>343</v>
      </c>
      <c r="AT709">
        <v>15</v>
      </c>
      <c r="AU709">
        <v>30</v>
      </c>
      <c r="AV709">
        <v>40</v>
      </c>
      <c r="BB709">
        <v>0</v>
      </c>
      <c r="BC709">
        <v>0</v>
      </c>
      <c r="BD709" t="s">
        <v>60</v>
      </c>
      <c r="BE709" s="5" t="s">
        <v>2497</v>
      </c>
      <c r="BF709">
        <v>634333759</v>
      </c>
      <c r="BH709" t="s">
        <v>323</v>
      </c>
      <c r="BI709" t="s">
        <v>320</v>
      </c>
      <c r="BJ709" s="23">
        <v>0.55694444444444446</v>
      </c>
      <c r="BK709">
        <v>132.6</v>
      </c>
      <c r="BL709">
        <v>102.11</v>
      </c>
      <c r="BM709">
        <v>0</v>
      </c>
      <c r="BN709">
        <v>-100.91</v>
      </c>
      <c r="BO709">
        <v>133.80000000000001</v>
      </c>
      <c r="BP709" t="s">
        <v>60</v>
      </c>
      <c r="BQ709">
        <v>1.161210911</v>
      </c>
      <c r="BR709" t="s">
        <v>61</v>
      </c>
    </row>
    <row r="710" spans="1:70" x14ac:dyDescent="0.2">
      <c r="A710" s="19">
        <f t="shared" si="34"/>
        <v>9.1300000000000026</v>
      </c>
      <c r="B710" s="20">
        <v>3752</v>
      </c>
      <c r="D710" s="2" t="s">
        <v>1381</v>
      </c>
      <c r="E710" s="2" t="str">
        <f t="shared" si="35"/>
        <v>ST</v>
      </c>
      <c r="F710">
        <v>200720433</v>
      </c>
      <c r="G710">
        <v>202606</v>
      </c>
      <c r="H710" t="s">
        <v>52</v>
      </c>
      <c r="I710" t="s">
        <v>321</v>
      </c>
      <c r="J710" t="s">
        <v>322</v>
      </c>
      <c r="K710" t="s">
        <v>54</v>
      </c>
      <c r="L710">
        <v>46240</v>
      </c>
      <c r="M710">
        <v>46271</v>
      </c>
      <c r="N710" s="21">
        <v>872768464097</v>
      </c>
      <c r="P710" t="s">
        <v>326</v>
      </c>
      <c r="Q710" t="s">
        <v>326</v>
      </c>
      <c r="R710" t="s">
        <v>56</v>
      </c>
      <c r="S710" t="s">
        <v>327</v>
      </c>
      <c r="T710">
        <v>21</v>
      </c>
      <c r="U710" t="s">
        <v>57</v>
      </c>
      <c r="V710">
        <v>21320</v>
      </c>
      <c r="W710">
        <v>44.03</v>
      </c>
      <c r="X710">
        <v>13.83</v>
      </c>
      <c r="Y710">
        <v>0</v>
      </c>
      <c r="Z710">
        <v>-33.51</v>
      </c>
      <c r="AA710">
        <v>24.36</v>
      </c>
      <c r="AB710">
        <v>2</v>
      </c>
      <c r="AC710">
        <v>30.8</v>
      </c>
      <c r="AD710">
        <v>30.8</v>
      </c>
      <c r="AE710" t="s">
        <v>1459</v>
      </c>
      <c r="AF710" t="s">
        <v>4058</v>
      </c>
      <c r="AG710" t="s">
        <v>4058</v>
      </c>
      <c r="AH710" t="s">
        <v>4059</v>
      </c>
      <c r="AI710" t="s">
        <v>4060</v>
      </c>
      <c r="AJ710">
        <v>74</v>
      </c>
      <c r="AK710" t="s">
        <v>57</v>
      </c>
      <c r="AL710">
        <v>74390</v>
      </c>
      <c r="AM710" t="s">
        <v>55</v>
      </c>
      <c r="AN710" t="s">
        <v>55</v>
      </c>
      <c r="AO710" t="s">
        <v>55</v>
      </c>
      <c r="AS710" t="s">
        <v>343</v>
      </c>
      <c r="AT710">
        <v>0</v>
      </c>
      <c r="AU710">
        <v>0</v>
      </c>
      <c r="AV710">
        <v>0</v>
      </c>
      <c r="BB710">
        <v>0</v>
      </c>
      <c r="BC710">
        <v>0</v>
      </c>
      <c r="BD710" t="s">
        <v>60</v>
      </c>
      <c r="BE710" t="s">
        <v>2497</v>
      </c>
      <c r="BF710">
        <v>634333759</v>
      </c>
      <c r="BH710" t="s">
        <v>323</v>
      </c>
      <c r="BI710" t="s">
        <v>320</v>
      </c>
      <c r="BJ710" s="23">
        <v>0.47569444444444442</v>
      </c>
      <c r="BK710">
        <v>38.200000000000003</v>
      </c>
      <c r="BL710">
        <v>12</v>
      </c>
      <c r="BM710">
        <v>0</v>
      </c>
      <c r="BN710">
        <v>-29.07</v>
      </c>
      <c r="BO710">
        <v>21.13</v>
      </c>
      <c r="BP710" t="s">
        <v>60</v>
      </c>
      <c r="BQ710">
        <v>1.1527377519999999</v>
      </c>
      <c r="BR710" t="s">
        <v>61</v>
      </c>
    </row>
    <row r="711" spans="1:70" x14ac:dyDescent="0.2">
      <c r="A711" s="19">
        <f t="shared" si="34"/>
        <v>11.14</v>
      </c>
      <c r="B711" s="20">
        <v>3752</v>
      </c>
      <c r="D711" s="2" t="s">
        <v>1381</v>
      </c>
      <c r="E711" s="2" t="str">
        <f t="shared" si="35"/>
        <v>ST</v>
      </c>
      <c r="F711">
        <v>200720433</v>
      </c>
      <c r="G711">
        <v>202606</v>
      </c>
      <c r="H711" t="s">
        <v>52</v>
      </c>
      <c r="I711" t="s">
        <v>321</v>
      </c>
      <c r="J711" t="s">
        <v>322</v>
      </c>
      <c r="K711" t="s">
        <v>54</v>
      </c>
      <c r="L711" s="5">
        <v>46271</v>
      </c>
      <c r="M711" s="5">
        <v>46301</v>
      </c>
      <c r="N711" s="21">
        <v>872836133395</v>
      </c>
      <c r="P711" t="s">
        <v>326</v>
      </c>
      <c r="Q711" t="s">
        <v>326</v>
      </c>
      <c r="R711" t="s">
        <v>56</v>
      </c>
      <c r="S711" t="s">
        <v>327</v>
      </c>
      <c r="T711">
        <v>21</v>
      </c>
      <c r="U711" t="s">
        <v>57</v>
      </c>
      <c r="V711">
        <v>21320</v>
      </c>
      <c r="W711">
        <v>53.71</v>
      </c>
      <c r="X711">
        <v>6.37</v>
      </c>
      <c r="Y711">
        <v>0</v>
      </c>
      <c r="Z711">
        <v>-40.869999999999997</v>
      </c>
      <c r="AA711">
        <v>19.21</v>
      </c>
      <c r="AB711">
        <v>3</v>
      </c>
      <c r="AC711">
        <v>43.78</v>
      </c>
      <c r="AD711">
        <v>43.78</v>
      </c>
      <c r="AE711" t="s">
        <v>8918</v>
      </c>
      <c r="AF711" t="s">
        <v>4061</v>
      </c>
      <c r="AG711" t="s">
        <v>4061</v>
      </c>
      <c r="AH711" t="s">
        <v>4062</v>
      </c>
      <c r="AI711" t="s">
        <v>1676</v>
      </c>
      <c r="AJ711">
        <v>7</v>
      </c>
      <c r="AK711" t="s">
        <v>57</v>
      </c>
      <c r="AL711">
        <v>7240</v>
      </c>
      <c r="AM711" t="s">
        <v>55</v>
      </c>
      <c r="AN711" t="s">
        <v>55</v>
      </c>
      <c r="AO711" t="s">
        <v>55</v>
      </c>
      <c r="AS711" t="s">
        <v>343</v>
      </c>
      <c r="AT711">
        <v>30</v>
      </c>
      <c r="AU711">
        <v>32</v>
      </c>
      <c r="AV711">
        <v>41</v>
      </c>
      <c r="BB711">
        <v>0</v>
      </c>
      <c r="BC711">
        <v>0</v>
      </c>
      <c r="BD711" t="s">
        <v>60</v>
      </c>
      <c r="BE711" t="s">
        <v>2497</v>
      </c>
      <c r="BF711">
        <v>634333759</v>
      </c>
      <c r="BH711" t="s">
        <v>323</v>
      </c>
      <c r="BI711" t="s">
        <v>320</v>
      </c>
      <c r="BJ711" s="23">
        <v>0.4861111111111111</v>
      </c>
      <c r="BK711">
        <v>46.6</v>
      </c>
      <c r="BL711">
        <v>5.53</v>
      </c>
      <c r="BM711">
        <v>0</v>
      </c>
      <c r="BN711">
        <v>-35.46</v>
      </c>
      <c r="BO711">
        <v>16.670000000000002</v>
      </c>
      <c r="BP711" t="s">
        <v>60</v>
      </c>
      <c r="BQ711">
        <v>1.1526181719999999</v>
      </c>
      <c r="BR711" t="s">
        <v>61</v>
      </c>
    </row>
    <row r="712" spans="1:70" x14ac:dyDescent="0.2">
      <c r="A712" s="19">
        <f t="shared" si="34"/>
        <v>11.809999999999995</v>
      </c>
      <c r="B712" s="20">
        <v>3752</v>
      </c>
      <c r="D712" s="2" t="s">
        <v>1381</v>
      </c>
      <c r="E712" s="2" t="str">
        <f t="shared" si="35"/>
        <v>ST</v>
      </c>
      <c r="F712">
        <v>200720433</v>
      </c>
      <c r="G712">
        <v>202606</v>
      </c>
      <c r="H712" t="s">
        <v>52</v>
      </c>
      <c r="I712" t="s">
        <v>321</v>
      </c>
      <c r="J712" t="s">
        <v>322</v>
      </c>
      <c r="K712" t="s">
        <v>54</v>
      </c>
      <c r="L712">
        <v>46301</v>
      </c>
      <c r="M712">
        <v>46332</v>
      </c>
      <c r="N712" s="21">
        <v>872882924417</v>
      </c>
      <c r="P712" t="s">
        <v>326</v>
      </c>
      <c r="Q712" t="s">
        <v>326</v>
      </c>
      <c r="R712" t="s">
        <v>56</v>
      </c>
      <c r="S712" t="s">
        <v>327</v>
      </c>
      <c r="T712">
        <v>21</v>
      </c>
      <c r="U712" t="s">
        <v>57</v>
      </c>
      <c r="V712">
        <v>21320</v>
      </c>
      <c r="W712">
        <v>56.97</v>
      </c>
      <c r="X712">
        <v>6.75</v>
      </c>
      <c r="Y712">
        <v>0</v>
      </c>
      <c r="Z712">
        <v>-43.35</v>
      </c>
      <c r="AA712">
        <v>20.36</v>
      </c>
      <c r="AB712">
        <v>4</v>
      </c>
      <c r="AC712">
        <v>48.4</v>
      </c>
      <c r="AD712">
        <v>48.4</v>
      </c>
      <c r="AE712" t="s">
        <v>8919</v>
      </c>
      <c r="AF712" t="s">
        <v>4063</v>
      </c>
      <c r="AG712" t="s">
        <v>4064</v>
      </c>
      <c r="AH712" t="s">
        <v>4065</v>
      </c>
      <c r="AI712" t="s">
        <v>810</v>
      </c>
      <c r="AJ712">
        <v>34</v>
      </c>
      <c r="AK712" t="s">
        <v>57</v>
      </c>
      <c r="AL712">
        <v>34200</v>
      </c>
      <c r="AM712" t="s">
        <v>55</v>
      </c>
      <c r="AN712" t="s">
        <v>55</v>
      </c>
      <c r="AO712" t="s">
        <v>55</v>
      </c>
      <c r="AS712" t="s">
        <v>343</v>
      </c>
      <c r="AT712">
        <v>0</v>
      </c>
      <c r="AU712">
        <v>0</v>
      </c>
      <c r="AV712">
        <v>0</v>
      </c>
      <c r="BB712">
        <v>0</v>
      </c>
      <c r="BC712">
        <v>0</v>
      </c>
      <c r="BD712" t="s">
        <v>60</v>
      </c>
      <c r="BE712" t="s">
        <v>2497</v>
      </c>
      <c r="BF712">
        <v>634333759</v>
      </c>
      <c r="BH712" t="s">
        <v>323</v>
      </c>
      <c r="BI712" t="s">
        <v>320</v>
      </c>
      <c r="BJ712" s="23">
        <v>0.43333333333333335</v>
      </c>
      <c r="BK712">
        <v>49.4</v>
      </c>
      <c r="BL712">
        <v>5.85</v>
      </c>
      <c r="BM712">
        <v>0</v>
      </c>
      <c r="BN712">
        <v>-37.590000000000003</v>
      </c>
      <c r="BO712">
        <v>17.66</v>
      </c>
      <c r="BP712" t="s">
        <v>60</v>
      </c>
      <c r="BQ712">
        <v>1.153163127</v>
      </c>
      <c r="BR712" t="s">
        <v>61</v>
      </c>
    </row>
    <row r="713" spans="1:70" x14ac:dyDescent="0.2">
      <c r="A713" s="19">
        <f t="shared" si="34"/>
        <v>7.7900000000000027</v>
      </c>
      <c r="B713" s="20">
        <v>3752</v>
      </c>
      <c r="D713" s="2" t="s">
        <v>1381</v>
      </c>
      <c r="E713" s="2" t="str">
        <f t="shared" si="35"/>
        <v>ST</v>
      </c>
      <c r="F713">
        <v>200720433</v>
      </c>
      <c r="G713">
        <v>202606</v>
      </c>
      <c r="H713" t="s">
        <v>52</v>
      </c>
      <c r="I713" t="s">
        <v>321</v>
      </c>
      <c r="J713" t="s">
        <v>322</v>
      </c>
      <c r="K713" t="s">
        <v>54</v>
      </c>
      <c r="L713" s="5">
        <v>46148</v>
      </c>
      <c r="M713">
        <v>46179</v>
      </c>
      <c r="N713" s="21">
        <v>872641862497</v>
      </c>
      <c r="P713" t="s">
        <v>326</v>
      </c>
      <c r="Q713" t="s">
        <v>326</v>
      </c>
      <c r="R713" t="s">
        <v>56</v>
      </c>
      <c r="S713" t="s">
        <v>327</v>
      </c>
      <c r="T713">
        <v>21</v>
      </c>
      <c r="U713" t="s">
        <v>57</v>
      </c>
      <c r="V713">
        <v>21320</v>
      </c>
      <c r="W713">
        <v>37.86</v>
      </c>
      <c r="X713">
        <v>4.4800000000000004</v>
      </c>
      <c r="Y713">
        <v>0</v>
      </c>
      <c r="Z713">
        <v>-28.81</v>
      </c>
      <c r="AA713">
        <v>13.53</v>
      </c>
      <c r="AB713">
        <v>1</v>
      </c>
      <c r="AC713">
        <v>22</v>
      </c>
      <c r="AD713">
        <v>22</v>
      </c>
      <c r="AE713" t="s">
        <v>8920</v>
      </c>
      <c r="AF713" t="s">
        <v>4066</v>
      </c>
      <c r="AG713" t="s">
        <v>4066</v>
      </c>
      <c r="AH713" t="s">
        <v>4067</v>
      </c>
      <c r="AI713" t="s">
        <v>4068</v>
      </c>
      <c r="AJ713">
        <v>86</v>
      </c>
      <c r="AK713" t="s">
        <v>57</v>
      </c>
      <c r="AL713">
        <v>86800</v>
      </c>
      <c r="AM713" t="s">
        <v>55</v>
      </c>
      <c r="AN713" t="s">
        <v>55</v>
      </c>
      <c r="AO713" t="s">
        <v>55</v>
      </c>
      <c r="AS713" t="s">
        <v>343</v>
      </c>
      <c r="AT713">
        <v>0</v>
      </c>
      <c r="AU713">
        <v>0</v>
      </c>
      <c r="AV713">
        <v>0</v>
      </c>
      <c r="BB713">
        <v>0</v>
      </c>
      <c r="BC713">
        <v>0</v>
      </c>
      <c r="BD713" t="s">
        <v>60</v>
      </c>
      <c r="BE713" t="s">
        <v>2497</v>
      </c>
      <c r="BF713">
        <v>634333759</v>
      </c>
      <c r="BH713" t="s">
        <v>323</v>
      </c>
      <c r="BI713" t="s">
        <v>320</v>
      </c>
      <c r="BJ713" s="23">
        <v>0.35208333333333336</v>
      </c>
      <c r="BK713">
        <v>32.6</v>
      </c>
      <c r="BL713">
        <v>3.86</v>
      </c>
      <c r="BM713">
        <v>0</v>
      </c>
      <c r="BN713">
        <v>-24.81</v>
      </c>
      <c r="BO713">
        <v>11.65</v>
      </c>
      <c r="BP713" t="s">
        <v>60</v>
      </c>
      <c r="BQ713">
        <v>1.161210911</v>
      </c>
      <c r="BR713" t="s">
        <v>61</v>
      </c>
    </row>
    <row r="714" spans="1:70" x14ac:dyDescent="0.2">
      <c r="A714" s="19">
        <f t="shared" si="34"/>
        <v>5.4499999999999993</v>
      </c>
      <c r="B714" s="20">
        <v>3752</v>
      </c>
      <c r="D714" s="2" t="s">
        <v>1381</v>
      </c>
      <c r="E714" s="2" t="str">
        <f t="shared" si="35"/>
        <v>ST</v>
      </c>
      <c r="F714">
        <v>200720433</v>
      </c>
      <c r="G714">
        <v>202606</v>
      </c>
      <c r="H714" t="s">
        <v>52</v>
      </c>
      <c r="I714" t="s">
        <v>321</v>
      </c>
      <c r="J714" t="s">
        <v>322</v>
      </c>
      <c r="K714" t="s">
        <v>54</v>
      </c>
      <c r="L714">
        <v>46332</v>
      </c>
      <c r="M714">
        <v>46362</v>
      </c>
      <c r="N714" s="21">
        <v>872941571377</v>
      </c>
      <c r="P714" t="s">
        <v>326</v>
      </c>
      <c r="Q714" t="s">
        <v>326</v>
      </c>
      <c r="R714" t="s">
        <v>56</v>
      </c>
      <c r="S714" t="s">
        <v>327</v>
      </c>
      <c r="T714">
        <v>21</v>
      </c>
      <c r="U714" t="s">
        <v>57</v>
      </c>
      <c r="V714">
        <v>21320</v>
      </c>
      <c r="W714">
        <v>26.33</v>
      </c>
      <c r="X714">
        <v>3.12</v>
      </c>
      <c r="Y714">
        <v>0</v>
      </c>
      <c r="Z714">
        <v>-20.04</v>
      </c>
      <c r="AA714">
        <v>9.41</v>
      </c>
      <c r="AB714">
        <v>1</v>
      </c>
      <c r="AC714">
        <v>5.28</v>
      </c>
      <c r="AD714">
        <v>5.28</v>
      </c>
      <c r="AE714" t="s">
        <v>1601</v>
      </c>
      <c r="AF714" t="s">
        <v>4069</v>
      </c>
      <c r="AG714" t="s">
        <v>4069</v>
      </c>
      <c r="AH714" t="s">
        <v>4070</v>
      </c>
      <c r="AI714" t="s">
        <v>4071</v>
      </c>
      <c r="AJ714">
        <v>70</v>
      </c>
      <c r="AK714" t="s">
        <v>57</v>
      </c>
      <c r="AL714">
        <v>70100</v>
      </c>
      <c r="AM714" t="s">
        <v>55</v>
      </c>
      <c r="AN714" t="s">
        <v>55</v>
      </c>
      <c r="AO714" t="s">
        <v>55</v>
      </c>
      <c r="AS714" t="s">
        <v>342</v>
      </c>
      <c r="AT714">
        <v>20</v>
      </c>
      <c r="AU714">
        <v>20</v>
      </c>
      <c r="AV714">
        <v>30</v>
      </c>
      <c r="BB714">
        <v>0</v>
      </c>
      <c r="BC714">
        <v>0</v>
      </c>
      <c r="BD714" t="s">
        <v>60</v>
      </c>
      <c r="BE714" s="5" t="s">
        <v>3831</v>
      </c>
      <c r="BF714">
        <v>634343823</v>
      </c>
      <c r="BH714" t="s">
        <v>323</v>
      </c>
      <c r="BI714" t="s">
        <v>320</v>
      </c>
      <c r="BJ714" s="23">
        <v>0.3888888888888889</v>
      </c>
      <c r="BK714">
        <v>22.8</v>
      </c>
      <c r="BL714">
        <v>2.7</v>
      </c>
      <c r="BM714">
        <v>0</v>
      </c>
      <c r="BN714">
        <v>-17.350000000000001</v>
      </c>
      <c r="BO714">
        <v>8.15</v>
      </c>
      <c r="BP714" t="s">
        <v>60</v>
      </c>
      <c r="BQ714">
        <v>1.1549344580000001</v>
      </c>
      <c r="BR714" t="s">
        <v>61</v>
      </c>
    </row>
    <row r="715" spans="1:70" x14ac:dyDescent="0.2">
      <c r="A715" s="19">
        <f t="shared" si="34"/>
        <v>10.469999999999999</v>
      </c>
      <c r="B715" s="20">
        <v>3752</v>
      </c>
      <c r="D715" s="2" t="s">
        <v>1381</v>
      </c>
      <c r="E715" s="2" t="str">
        <f t="shared" si="35"/>
        <v>ST</v>
      </c>
      <c r="F715">
        <v>200720433</v>
      </c>
      <c r="G715">
        <v>202606</v>
      </c>
      <c r="H715" t="s">
        <v>52</v>
      </c>
      <c r="I715" t="s">
        <v>321</v>
      </c>
      <c r="J715" t="s">
        <v>322</v>
      </c>
      <c r="K715" t="s">
        <v>54</v>
      </c>
      <c r="L715">
        <v>46271</v>
      </c>
      <c r="M715">
        <v>46332</v>
      </c>
      <c r="N715" s="21">
        <v>872827828953</v>
      </c>
      <c r="P715" t="s">
        <v>326</v>
      </c>
      <c r="Q715" t="s">
        <v>326</v>
      </c>
      <c r="R715" t="s">
        <v>56</v>
      </c>
      <c r="S715" t="s">
        <v>327</v>
      </c>
      <c r="T715">
        <v>21</v>
      </c>
      <c r="U715" t="s">
        <v>57</v>
      </c>
      <c r="V715">
        <v>21320</v>
      </c>
      <c r="W715">
        <v>50.48</v>
      </c>
      <c r="X715">
        <v>5.98</v>
      </c>
      <c r="Y715">
        <v>0</v>
      </c>
      <c r="Z715">
        <v>-38.42</v>
      </c>
      <c r="AA715">
        <v>18.05</v>
      </c>
      <c r="AB715">
        <v>3</v>
      </c>
      <c r="AC715">
        <v>38.94</v>
      </c>
      <c r="AD715">
        <v>38.94</v>
      </c>
      <c r="AE715" t="s">
        <v>2412</v>
      </c>
      <c r="AF715" t="s">
        <v>4072</v>
      </c>
      <c r="AG715" t="s">
        <v>4072</v>
      </c>
      <c r="AH715" t="s">
        <v>4073</v>
      </c>
      <c r="AI715" t="s">
        <v>4074</v>
      </c>
      <c r="AJ715">
        <v>59</v>
      </c>
      <c r="AK715" t="s">
        <v>57</v>
      </c>
      <c r="AL715">
        <v>59553</v>
      </c>
      <c r="AM715" t="s">
        <v>55</v>
      </c>
      <c r="AN715" t="s">
        <v>55</v>
      </c>
      <c r="AO715" t="s">
        <v>55</v>
      </c>
      <c r="AS715" t="s">
        <v>343</v>
      </c>
      <c r="AT715">
        <v>0</v>
      </c>
      <c r="AU715">
        <v>0</v>
      </c>
      <c r="AV715">
        <v>0</v>
      </c>
      <c r="BB715">
        <v>0</v>
      </c>
      <c r="BC715">
        <v>0</v>
      </c>
      <c r="BD715" t="s">
        <v>60</v>
      </c>
      <c r="BE715" t="s">
        <v>2497</v>
      </c>
      <c r="BF715">
        <v>634333759</v>
      </c>
      <c r="BH715" t="s">
        <v>323</v>
      </c>
      <c r="BI715" t="s">
        <v>320</v>
      </c>
      <c r="BJ715" s="23">
        <v>0.43888888888888888</v>
      </c>
      <c r="BK715">
        <v>43.8</v>
      </c>
      <c r="BL715">
        <v>5.19</v>
      </c>
      <c r="BM715">
        <v>0</v>
      </c>
      <c r="BN715">
        <v>-33.33</v>
      </c>
      <c r="BO715">
        <v>15.66</v>
      </c>
      <c r="BP715" t="s">
        <v>60</v>
      </c>
      <c r="BQ715">
        <v>1.1526181719999999</v>
      </c>
      <c r="BR715" t="s">
        <v>61</v>
      </c>
    </row>
    <row r="716" spans="1:70" x14ac:dyDescent="0.2">
      <c r="A716" s="19">
        <f t="shared" si="34"/>
        <v>15.82</v>
      </c>
      <c r="B716" s="20">
        <v>3752</v>
      </c>
      <c r="D716" s="2" t="s">
        <v>1381</v>
      </c>
      <c r="E716" s="2" t="str">
        <f t="shared" si="35"/>
        <v>ST</v>
      </c>
      <c r="F716">
        <v>200720433</v>
      </c>
      <c r="G716">
        <v>202606</v>
      </c>
      <c r="H716" t="s">
        <v>52</v>
      </c>
      <c r="I716" t="s">
        <v>321</v>
      </c>
      <c r="J716" t="s">
        <v>322</v>
      </c>
      <c r="K716" t="s">
        <v>54</v>
      </c>
      <c r="L716">
        <v>46301</v>
      </c>
      <c r="M716">
        <v>46332</v>
      </c>
      <c r="N716" s="21">
        <v>872889080689</v>
      </c>
      <c r="P716" t="s">
        <v>326</v>
      </c>
      <c r="Q716" t="s">
        <v>326</v>
      </c>
      <c r="R716" t="s">
        <v>56</v>
      </c>
      <c r="S716" t="s">
        <v>327</v>
      </c>
      <c r="T716">
        <v>21</v>
      </c>
      <c r="U716" t="s">
        <v>57</v>
      </c>
      <c r="V716">
        <v>21320</v>
      </c>
      <c r="W716">
        <v>76.34</v>
      </c>
      <c r="X716">
        <v>108.67</v>
      </c>
      <c r="Y716">
        <v>0</v>
      </c>
      <c r="Z716">
        <v>-58.1</v>
      </c>
      <c r="AA716">
        <v>126.92</v>
      </c>
      <c r="AB716">
        <v>6</v>
      </c>
      <c r="AC716">
        <v>73.92</v>
      </c>
      <c r="AD716">
        <v>73.92</v>
      </c>
      <c r="AE716" t="s">
        <v>8921</v>
      </c>
      <c r="AF716" t="s">
        <v>2190</v>
      </c>
      <c r="AG716" t="s">
        <v>2190</v>
      </c>
      <c r="AH716" t="s">
        <v>4075</v>
      </c>
      <c r="AI716" t="s">
        <v>4076</v>
      </c>
      <c r="AJ716">
        <v>62</v>
      </c>
      <c r="AK716" t="s">
        <v>57</v>
      </c>
      <c r="AL716">
        <v>62980</v>
      </c>
      <c r="AM716" t="s">
        <v>55</v>
      </c>
      <c r="AN716" t="s">
        <v>55</v>
      </c>
      <c r="AO716" t="s">
        <v>55</v>
      </c>
      <c r="AS716" t="s">
        <v>343</v>
      </c>
      <c r="AT716">
        <v>0</v>
      </c>
      <c r="AU716">
        <v>0</v>
      </c>
      <c r="AV716">
        <v>0</v>
      </c>
      <c r="BB716">
        <v>0</v>
      </c>
      <c r="BC716">
        <v>0</v>
      </c>
      <c r="BD716" t="s">
        <v>60</v>
      </c>
      <c r="BE716" t="s">
        <v>2497</v>
      </c>
      <c r="BF716">
        <v>634333759</v>
      </c>
      <c r="BH716" t="s">
        <v>323</v>
      </c>
      <c r="BI716" t="s">
        <v>320</v>
      </c>
      <c r="BJ716" s="23">
        <v>0.36736111111111114</v>
      </c>
      <c r="BK716">
        <v>66.2</v>
      </c>
      <c r="BL716">
        <v>94.24</v>
      </c>
      <c r="BM716">
        <v>0</v>
      </c>
      <c r="BN716">
        <v>-50.38</v>
      </c>
      <c r="BO716">
        <v>110.06</v>
      </c>
      <c r="BP716" t="s">
        <v>60</v>
      </c>
      <c r="BQ716">
        <v>1.153163127</v>
      </c>
      <c r="BR716" t="s">
        <v>61</v>
      </c>
    </row>
    <row r="717" spans="1:70" x14ac:dyDescent="0.2">
      <c r="A717" s="19">
        <f t="shared" si="34"/>
        <v>7.120000000000001</v>
      </c>
      <c r="B717" s="20">
        <v>3752</v>
      </c>
      <c r="D717" s="2" t="s">
        <v>1381</v>
      </c>
      <c r="E717" s="2" t="str">
        <f t="shared" si="35"/>
        <v>ST</v>
      </c>
      <c r="F717">
        <v>200720433</v>
      </c>
      <c r="G717">
        <v>202606</v>
      </c>
      <c r="H717" t="s">
        <v>52</v>
      </c>
      <c r="I717" t="s">
        <v>321</v>
      </c>
      <c r="J717" t="s">
        <v>322</v>
      </c>
      <c r="K717" t="s">
        <v>54</v>
      </c>
      <c r="L717">
        <v>46059</v>
      </c>
      <c r="M717">
        <v>46087</v>
      </c>
      <c r="N717" s="21">
        <v>872388665229</v>
      </c>
      <c r="P717" t="s">
        <v>326</v>
      </c>
      <c r="Q717" t="s">
        <v>326</v>
      </c>
      <c r="R717" t="s">
        <v>56</v>
      </c>
      <c r="S717" t="s">
        <v>327</v>
      </c>
      <c r="T717">
        <v>21</v>
      </c>
      <c r="U717" t="s">
        <v>57</v>
      </c>
      <c r="V717">
        <v>21320</v>
      </c>
      <c r="W717">
        <v>34.76</v>
      </c>
      <c r="X717">
        <v>4.13</v>
      </c>
      <c r="Y717">
        <v>0</v>
      </c>
      <c r="Z717">
        <v>-26.45</v>
      </c>
      <c r="AA717">
        <v>12.43</v>
      </c>
      <c r="AB717">
        <v>1</v>
      </c>
      <c r="AC717">
        <v>15.84</v>
      </c>
      <c r="AD717">
        <v>1.1000000000000001</v>
      </c>
      <c r="AE717" t="s">
        <v>8922</v>
      </c>
      <c r="AF717" t="s">
        <v>4077</v>
      </c>
      <c r="AG717" t="s">
        <v>4077</v>
      </c>
      <c r="AH717" t="s">
        <v>4078</v>
      </c>
      <c r="AI717" t="s">
        <v>610</v>
      </c>
      <c r="AJ717">
        <v>57</v>
      </c>
      <c r="AK717" t="s">
        <v>57</v>
      </c>
      <c r="AL717">
        <v>57290</v>
      </c>
      <c r="AM717" t="s">
        <v>55</v>
      </c>
      <c r="AN717" t="s">
        <v>55</v>
      </c>
      <c r="AO717" t="s">
        <v>55</v>
      </c>
      <c r="AS717" t="s">
        <v>342</v>
      </c>
      <c r="AT717">
        <v>30</v>
      </c>
      <c r="AU717">
        <v>30</v>
      </c>
      <c r="AV717">
        <v>40</v>
      </c>
      <c r="BB717">
        <v>0</v>
      </c>
      <c r="BC717">
        <v>0</v>
      </c>
      <c r="BD717" t="s">
        <v>60</v>
      </c>
      <c r="BE717" s="5">
        <v>46240</v>
      </c>
      <c r="BF717">
        <v>634324015</v>
      </c>
      <c r="BH717" t="s">
        <v>323</v>
      </c>
      <c r="BI717" t="s">
        <v>320</v>
      </c>
      <c r="BJ717" s="23">
        <v>0.53541666666666665</v>
      </c>
      <c r="BK717">
        <v>29.8</v>
      </c>
      <c r="BL717">
        <v>3.54</v>
      </c>
      <c r="BM717">
        <v>0</v>
      </c>
      <c r="BN717">
        <v>-22.68</v>
      </c>
      <c r="BO717">
        <v>10.66</v>
      </c>
      <c r="BP717" t="s">
        <v>60</v>
      </c>
      <c r="BQ717">
        <v>1.166343978</v>
      </c>
      <c r="BR717" t="s">
        <v>61</v>
      </c>
    </row>
    <row r="718" spans="1:70" x14ac:dyDescent="0.2">
      <c r="A718" s="19">
        <f t="shared" si="34"/>
        <v>10.129999999999995</v>
      </c>
      <c r="B718" s="20">
        <v>3752</v>
      </c>
      <c r="D718" s="2" t="s">
        <v>1381</v>
      </c>
      <c r="E718" s="2" t="str">
        <f t="shared" si="35"/>
        <v>ST</v>
      </c>
      <c r="F718">
        <v>200720433</v>
      </c>
      <c r="G718">
        <v>202606</v>
      </c>
      <c r="H718" t="s">
        <v>52</v>
      </c>
      <c r="I718" t="s">
        <v>321</v>
      </c>
      <c r="J718" t="s">
        <v>322</v>
      </c>
      <c r="K718" t="s">
        <v>54</v>
      </c>
      <c r="L718" s="5">
        <v>46148</v>
      </c>
      <c r="M718">
        <v>46240</v>
      </c>
      <c r="N718" s="21">
        <v>872694485950</v>
      </c>
      <c r="P718" t="s">
        <v>326</v>
      </c>
      <c r="Q718" t="s">
        <v>326</v>
      </c>
      <c r="R718" t="s">
        <v>56</v>
      </c>
      <c r="S718" t="s">
        <v>327</v>
      </c>
      <c r="T718">
        <v>21</v>
      </c>
      <c r="U718" t="s">
        <v>57</v>
      </c>
      <c r="V718">
        <v>21320</v>
      </c>
      <c r="W718">
        <v>49.24</v>
      </c>
      <c r="X718">
        <v>5.84</v>
      </c>
      <c r="Y718">
        <v>0</v>
      </c>
      <c r="Z718">
        <v>-37.47</v>
      </c>
      <c r="AA718">
        <v>17.600000000000001</v>
      </c>
      <c r="AB718">
        <v>2</v>
      </c>
      <c r="AC718">
        <v>36.96</v>
      </c>
      <c r="AD718">
        <v>36.96</v>
      </c>
      <c r="AE718" t="s">
        <v>1469</v>
      </c>
      <c r="AF718" t="s">
        <v>4079</v>
      </c>
      <c r="AG718" t="s">
        <v>4079</v>
      </c>
      <c r="AH718" t="s">
        <v>4080</v>
      </c>
      <c r="AI718" t="s">
        <v>861</v>
      </c>
      <c r="AJ718">
        <v>38</v>
      </c>
      <c r="AK718" t="s">
        <v>57</v>
      </c>
      <c r="AL718">
        <v>38100</v>
      </c>
      <c r="AM718" t="s">
        <v>55</v>
      </c>
      <c r="AN718" t="s">
        <v>55</v>
      </c>
      <c r="AO718" t="s">
        <v>55</v>
      </c>
      <c r="AS718" t="s">
        <v>343</v>
      </c>
      <c r="AT718">
        <v>30</v>
      </c>
      <c r="AU718">
        <v>31</v>
      </c>
      <c r="AV718">
        <v>40</v>
      </c>
      <c r="BB718">
        <v>0</v>
      </c>
      <c r="BC718">
        <v>0</v>
      </c>
      <c r="BD718" t="s">
        <v>60</v>
      </c>
      <c r="BE718" t="s">
        <v>2497</v>
      </c>
      <c r="BF718">
        <v>634333759</v>
      </c>
      <c r="BH718" t="s">
        <v>323</v>
      </c>
      <c r="BI718" t="s">
        <v>320</v>
      </c>
      <c r="BJ718" s="23">
        <v>0.43541666666666667</v>
      </c>
      <c r="BK718">
        <v>42.4</v>
      </c>
      <c r="BL718">
        <v>5.03</v>
      </c>
      <c r="BM718">
        <v>0</v>
      </c>
      <c r="BN718">
        <v>-32.270000000000003</v>
      </c>
      <c r="BO718">
        <v>15.16</v>
      </c>
      <c r="BP718" t="s">
        <v>60</v>
      </c>
      <c r="BQ718">
        <v>1.161210911</v>
      </c>
      <c r="BR718" t="s">
        <v>61</v>
      </c>
    </row>
    <row r="719" spans="1:70" x14ac:dyDescent="0.2">
      <c r="A719" s="19">
        <f t="shared" si="34"/>
        <v>6.7899999999999991</v>
      </c>
      <c r="B719" s="20">
        <v>3752</v>
      </c>
      <c r="D719" s="2" t="s">
        <v>1381</v>
      </c>
      <c r="E719" s="2" t="str">
        <f t="shared" si="35"/>
        <v>ST</v>
      </c>
      <c r="F719">
        <v>200720433</v>
      </c>
      <c r="G719">
        <v>202606</v>
      </c>
      <c r="H719" t="s">
        <v>52</v>
      </c>
      <c r="I719" t="s">
        <v>321</v>
      </c>
      <c r="J719" t="s">
        <v>322</v>
      </c>
      <c r="K719" t="s">
        <v>54</v>
      </c>
      <c r="L719">
        <v>46148</v>
      </c>
      <c r="M719">
        <v>46240</v>
      </c>
      <c r="N719" s="21">
        <v>872687105780</v>
      </c>
      <c r="P719" t="s">
        <v>326</v>
      </c>
      <c r="Q719" t="s">
        <v>326</v>
      </c>
      <c r="R719" t="s">
        <v>56</v>
      </c>
      <c r="S719" t="s">
        <v>327</v>
      </c>
      <c r="T719">
        <v>21</v>
      </c>
      <c r="U719" t="s">
        <v>57</v>
      </c>
      <c r="V719">
        <v>21320</v>
      </c>
      <c r="W719">
        <v>32.979999999999997</v>
      </c>
      <c r="X719">
        <v>3.9</v>
      </c>
      <c r="Y719">
        <v>0</v>
      </c>
      <c r="Z719">
        <v>-25.09</v>
      </c>
      <c r="AA719">
        <v>11.79</v>
      </c>
      <c r="AB719">
        <v>1</v>
      </c>
      <c r="AC719">
        <v>15.4</v>
      </c>
      <c r="AD719">
        <v>15.4</v>
      </c>
      <c r="AE719" t="s">
        <v>8923</v>
      </c>
      <c r="AF719" t="s">
        <v>4081</v>
      </c>
      <c r="AG719" t="s">
        <v>4082</v>
      </c>
      <c r="AH719" t="s">
        <v>4083</v>
      </c>
      <c r="AI719" t="s">
        <v>4084</v>
      </c>
      <c r="AJ719">
        <v>71</v>
      </c>
      <c r="AK719" t="s">
        <v>57</v>
      </c>
      <c r="AL719">
        <v>71300</v>
      </c>
      <c r="AM719" t="s">
        <v>55</v>
      </c>
      <c r="AN719" t="s">
        <v>55</v>
      </c>
      <c r="AO719" t="s">
        <v>55</v>
      </c>
      <c r="AS719" t="s">
        <v>343</v>
      </c>
      <c r="AT719">
        <v>0</v>
      </c>
      <c r="AU719">
        <v>0</v>
      </c>
      <c r="AV719">
        <v>0</v>
      </c>
      <c r="BB719">
        <v>0</v>
      </c>
      <c r="BC719">
        <v>0</v>
      </c>
      <c r="BD719" t="s">
        <v>60</v>
      </c>
      <c r="BE719" t="s">
        <v>2497</v>
      </c>
      <c r="BF719">
        <v>634333759</v>
      </c>
      <c r="BH719" t="s">
        <v>323</v>
      </c>
      <c r="BI719" t="s">
        <v>320</v>
      </c>
      <c r="BJ719" s="23">
        <v>0.43402777777777779</v>
      </c>
      <c r="BK719">
        <v>28.4</v>
      </c>
      <c r="BL719">
        <v>3.36</v>
      </c>
      <c r="BM719">
        <v>0</v>
      </c>
      <c r="BN719">
        <v>-21.61</v>
      </c>
      <c r="BO719">
        <v>10.15</v>
      </c>
      <c r="BP719" t="s">
        <v>60</v>
      </c>
      <c r="BQ719">
        <v>1.161210911</v>
      </c>
      <c r="BR719" t="s">
        <v>61</v>
      </c>
    </row>
    <row r="720" spans="1:70" x14ac:dyDescent="0.2">
      <c r="A720" s="19">
        <f t="shared" si="34"/>
        <v>6.7899999999999991</v>
      </c>
      <c r="B720" s="20">
        <v>3752</v>
      </c>
      <c r="D720" s="2" t="s">
        <v>1381</v>
      </c>
      <c r="E720" s="2" t="str">
        <f t="shared" si="35"/>
        <v>ST</v>
      </c>
      <c r="F720">
        <v>200720433</v>
      </c>
      <c r="G720">
        <v>202606</v>
      </c>
      <c r="H720" t="s">
        <v>52</v>
      </c>
      <c r="I720" t="s">
        <v>321</v>
      </c>
      <c r="J720" t="s">
        <v>322</v>
      </c>
      <c r="K720" t="s">
        <v>54</v>
      </c>
      <c r="L720" s="5">
        <v>46240</v>
      </c>
      <c r="M720" s="5">
        <v>46271</v>
      </c>
      <c r="N720" s="21">
        <v>872686533616</v>
      </c>
      <c r="P720" t="s">
        <v>326</v>
      </c>
      <c r="Q720" t="s">
        <v>326</v>
      </c>
      <c r="R720" t="s">
        <v>56</v>
      </c>
      <c r="S720" t="s">
        <v>327</v>
      </c>
      <c r="T720">
        <v>21</v>
      </c>
      <c r="U720" t="s">
        <v>57</v>
      </c>
      <c r="V720">
        <v>21320</v>
      </c>
      <c r="W720">
        <v>32.74</v>
      </c>
      <c r="X720">
        <v>3.87</v>
      </c>
      <c r="Y720">
        <v>0</v>
      </c>
      <c r="Z720">
        <v>-24.91</v>
      </c>
      <c r="AA720">
        <v>11.7</v>
      </c>
      <c r="AB720">
        <v>2</v>
      </c>
      <c r="AC720">
        <v>14.52</v>
      </c>
      <c r="AD720">
        <v>14.52</v>
      </c>
      <c r="AE720" t="s">
        <v>1515</v>
      </c>
      <c r="AF720" t="s">
        <v>4085</v>
      </c>
      <c r="AG720" t="s">
        <v>4085</v>
      </c>
      <c r="AH720" t="s">
        <v>4086</v>
      </c>
      <c r="AI720" t="s">
        <v>364</v>
      </c>
      <c r="AJ720">
        <v>74</v>
      </c>
      <c r="AK720" t="s">
        <v>57</v>
      </c>
      <c r="AL720">
        <v>74000</v>
      </c>
      <c r="AM720" t="s">
        <v>55</v>
      </c>
      <c r="AN720" t="s">
        <v>55</v>
      </c>
      <c r="AO720" t="s">
        <v>55</v>
      </c>
      <c r="AS720" t="s">
        <v>343</v>
      </c>
      <c r="AT720">
        <v>0</v>
      </c>
      <c r="AU720">
        <v>0</v>
      </c>
      <c r="AV720">
        <v>0</v>
      </c>
      <c r="BB720">
        <v>0</v>
      </c>
      <c r="BC720">
        <v>0</v>
      </c>
      <c r="BD720" t="s">
        <v>60</v>
      </c>
      <c r="BE720" t="s">
        <v>2497</v>
      </c>
      <c r="BF720">
        <v>634333759</v>
      </c>
      <c r="BH720" t="s">
        <v>323</v>
      </c>
      <c r="BI720" t="s">
        <v>320</v>
      </c>
      <c r="BJ720" s="23">
        <v>0.36875000000000002</v>
      </c>
      <c r="BK720">
        <v>28.4</v>
      </c>
      <c r="BL720">
        <v>3.36</v>
      </c>
      <c r="BM720">
        <v>0</v>
      </c>
      <c r="BN720">
        <v>-21.61</v>
      </c>
      <c r="BO720">
        <v>10.15</v>
      </c>
      <c r="BP720" t="s">
        <v>60</v>
      </c>
      <c r="BQ720">
        <v>1.1527377519999999</v>
      </c>
      <c r="BR720" t="s">
        <v>61</v>
      </c>
    </row>
    <row r="721" spans="1:70" x14ac:dyDescent="0.2">
      <c r="A721" s="19">
        <f t="shared" si="34"/>
        <v>9.8000000000000007</v>
      </c>
      <c r="B721" s="20">
        <v>3752</v>
      </c>
      <c r="D721" s="2" t="s">
        <v>1381</v>
      </c>
      <c r="E721" s="2" t="str">
        <f t="shared" si="35"/>
        <v>ST</v>
      </c>
      <c r="F721">
        <v>200720433</v>
      </c>
      <c r="G721">
        <v>202606</v>
      </c>
      <c r="H721" t="s">
        <v>52</v>
      </c>
      <c r="I721" t="s">
        <v>321</v>
      </c>
      <c r="J721" t="s">
        <v>322</v>
      </c>
      <c r="K721" t="s">
        <v>54</v>
      </c>
      <c r="L721" t="s">
        <v>2497</v>
      </c>
      <c r="M721" t="s">
        <v>4087</v>
      </c>
      <c r="N721" s="21">
        <v>873074874139</v>
      </c>
      <c r="P721" t="s">
        <v>326</v>
      </c>
      <c r="Q721" t="s">
        <v>326</v>
      </c>
      <c r="R721" t="s">
        <v>56</v>
      </c>
      <c r="S721" t="s">
        <v>327</v>
      </c>
      <c r="T721">
        <v>21</v>
      </c>
      <c r="U721" t="s">
        <v>57</v>
      </c>
      <c r="V721">
        <v>21320</v>
      </c>
      <c r="W721">
        <v>47.43</v>
      </c>
      <c r="X721">
        <v>5.62</v>
      </c>
      <c r="Y721">
        <v>0</v>
      </c>
      <c r="Z721">
        <v>-36.090000000000003</v>
      </c>
      <c r="AA721">
        <v>16.96</v>
      </c>
      <c r="AB721">
        <v>2</v>
      </c>
      <c r="AC721">
        <v>34.54</v>
      </c>
      <c r="AD721">
        <v>34.54</v>
      </c>
      <c r="AE721" t="s">
        <v>1462</v>
      </c>
      <c r="AF721" t="s">
        <v>4088</v>
      </c>
      <c r="AG721" t="s">
        <v>4088</v>
      </c>
      <c r="AH721" t="s">
        <v>4089</v>
      </c>
      <c r="AI721" t="s">
        <v>4090</v>
      </c>
      <c r="AJ721">
        <v>14</v>
      </c>
      <c r="AK721" t="s">
        <v>57</v>
      </c>
      <c r="AL721">
        <v>14610</v>
      </c>
      <c r="AM721" t="s">
        <v>55</v>
      </c>
      <c r="AN721" t="s">
        <v>55</v>
      </c>
      <c r="AO721" t="s">
        <v>55</v>
      </c>
      <c r="AS721" t="s">
        <v>343</v>
      </c>
      <c r="AT721">
        <v>27</v>
      </c>
      <c r="AU721">
        <v>31</v>
      </c>
      <c r="AV721">
        <v>40</v>
      </c>
      <c r="BB721">
        <v>0</v>
      </c>
      <c r="BC721">
        <v>0</v>
      </c>
      <c r="BD721" t="s">
        <v>60</v>
      </c>
      <c r="BE721" s="5" t="s">
        <v>3831</v>
      </c>
      <c r="BF721">
        <v>634343823</v>
      </c>
      <c r="BH721" t="s">
        <v>323</v>
      </c>
      <c r="BI721" t="s">
        <v>320</v>
      </c>
      <c r="BJ721" s="23">
        <v>0.49305555555555558</v>
      </c>
      <c r="BK721">
        <v>41</v>
      </c>
      <c r="BL721">
        <v>4.8600000000000003</v>
      </c>
      <c r="BM721">
        <v>0</v>
      </c>
      <c r="BN721">
        <v>-31.2</v>
      </c>
      <c r="BO721">
        <v>14.66</v>
      </c>
      <c r="BP721" t="s">
        <v>60</v>
      </c>
      <c r="BQ721">
        <v>1.1567915230000001</v>
      </c>
      <c r="BR721" t="s">
        <v>61</v>
      </c>
    </row>
    <row r="722" spans="1:70" x14ac:dyDescent="0.2">
      <c r="A722" s="19">
        <f t="shared" si="34"/>
        <v>13.14</v>
      </c>
      <c r="B722" s="20">
        <v>3752</v>
      </c>
      <c r="D722" s="2" t="s">
        <v>1381</v>
      </c>
      <c r="E722" s="2" t="str">
        <f t="shared" si="35"/>
        <v>ST</v>
      </c>
      <c r="F722">
        <v>200720433</v>
      </c>
      <c r="G722">
        <v>202606</v>
      </c>
      <c r="H722" t="s">
        <v>52</v>
      </c>
      <c r="I722" t="s">
        <v>321</v>
      </c>
      <c r="J722" t="s">
        <v>322</v>
      </c>
      <c r="K722" t="s">
        <v>54</v>
      </c>
      <c r="L722">
        <v>46271</v>
      </c>
      <c r="M722">
        <v>46301</v>
      </c>
      <c r="N722" s="21">
        <v>872827550545</v>
      </c>
      <c r="P722" t="s">
        <v>326</v>
      </c>
      <c r="Q722" t="s">
        <v>326</v>
      </c>
      <c r="R722" t="s">
        <v>56</v>
      </c>
      <c r="S722" t="s">
        <v>327</v>
      </c>
      <c r="T722">
        <v>21</v>
      </c>
      <c r="U722" t="s">
        <v>57</v>
      </c>
      <c r="V722">
        <v>21320</v>
      </c>
      <c r="W722">
        <v>63.39</v>
      </c>
      <c r="X722">
        <v>7.52</v>
      </c>
      <c r="Y722">
        <v>0</v>
      </c>
      <c r="Z722">
        <v>-48.25</v>
      </c>
      <c r="AA722">
        <v>22.66</v>
      </c>
      <c r="AB722">
        <v>5</v>
      </c>
      <c r="AC722">
        <v>57.2</v>
      </c>
      <c r="AD722">
        <v>57.2</v>
      </c>
      <c r="AE722" t="s">
        <v>8924</v>
      </c>
      <c r="AF722" t="s">
        <v>4091</v>
      </c>
      <c r="AG722" t="s">
        <v>4092</v>
      </c>
      <c r="AH722" t="s">
        <v>4093</v>
      </c>
      <c r="AI722" t="s">
        <v>4094</v>
      </c>
      <c r="AJ722">
        <v>79</v>
      </c>
      <c r="AK722" t="s">
        <v>57</v>
      </c>
      <c r="AL722">
        <v>79200</v>
      </c>
      <c r="AM722" t="s">
        <v>55</v>
      </c>
      <c r="AN722" t="s">
        <v>55</v>
      </c>
      <c r="AO722" t="s">
        <v>55</v>
      </c>
      <c r="AS722" t="s">
        <v>343</v>
      </c>
      <c r="AT722">
        <v>0</v>
      </c>
      <c r="AU722">
        <v>0</v>
      </c>
      <c r="AV722">
        <v>0</v>
      </c>
      <c r="BB722">
        <v>0</v>
      </c>
      <c r="BC722">
        <v>0</v>
      </c>
      <c r="BD722" t="s">
        <v>60</v>
      </c>
      <c r="BE722" s="5" t="s">
        <v>2497</v>
      </c>
      <c r="BF722">
        <v>634333759</v>
      </c>
      <c r="BH722" t="s">
        <v>323</v>
      </c>
      <c r="BI722" t="s">
        <v>320</v>
      </c>
      <c r="BJ722" s="23">
        <v>0.49444444444444446</v>
      </c>
      <c r="BK722">
        <v>55</v>
      </c>
      <c r="BL722">
        <v>6.52</v>
      </c>
      <c r="BM722">
        <v>0</v>
      </c>
      <c r="BN722">
        <v>-41.86</v>
      </c>
      <c r="BO722">
        <v>19.66</v>
      </c>
      <c r="BP722" t="s">
        <v>60</v>
      </c>
      <c r="BQ722">
        <v>1.1526181719999999</v>
      </c>
      <c r="BR722" t="s">
        <v>61</v>
      </c>
    </row>
    <row r="723" spans="1:70" x14ac:dyDescent="0.2">
      <c r="A723" s="19">
        <f t="shared" si="34"/>
        <v>8.7999999999999972</v>
      </c>
      <c r="B723" s="20">
        <v>3752</v>
      </c>
      <c r="D723" s="2" t="s">
        <v>1381</v>
      </c>
      <c r="E723" s="2" t="str">
        <f t="shared" si="35"/>
        <v>ST</v>
      </c>
      <c r="F723">
        <v>200720433</v>
      </c>
      <c r="G723">
        <v>202606</v>
      </c>
      <c r="H723" t="s">
        <v>52</v>
      </c>
      <c r="I723" t="s">
        <v>321</v>
      </c>
      <c r="J723" t="s">
        <v>322</v>
      </c>
      <c r="K723" t="s">
        <v>54</v>
      </c>
      <c r="L723" s="5" t="s">
        <v>2039</v>
      </c>
      <c r="M723" s="5">
        <v>46028</v>
      </c>
      <c r="N723" s="21">
        <v>872339462649</v>
      </c>
      <c r="P723" t="s">
        <v>326</v>
      </c>
      <c r="Q723" t="s">
        <v>326</v>
      </c>
      <c r="R723" t="s">
        <v>56</v>
      </c>
      <c r="S723" t="s">
        <v>327</v>
      </c>
      <c r="T723">
        <v>21</v>
      </c>
      <c r="U723" t="s">
        <v>57</v>
      </c>
      <c r="V723">
        <v>21320</v>
      </c>
      <c r="W723">
        <v>42.83</v>
      </c>
      <c r="X723">
        <v>4.5599999999999996</v>
      </c>
      <c r="Y723">
        <v>0</v>
      </c>
      <c r="Z723">
        <v>-32.58</v>
      </c>
      <c r="AA723">
        <v>14.8</v>
      </c>
      <c r="AB723">
        <v>2</v>
      </c>
      <c r="AC723">
        <v>28.6</v>
      </c>
      <c r="AD723">
        <v>4.4000000000000004</v>
      </c>
      <c r="AE723" t="s">
        <v>8925</v>
      </c>
      <c r="AF723" t="s">
        <v>4095</v>
      </c>
      <c r="AG723" t="s">
        <v>4095</v>
      </c>
      <c r="AH723" t="s">
        <v>4096</v>
      </c>
      <c r="AI723" t="s">
        <v>4097</v>
      </c>
      <c r="AJ723">
        <v>30</v>
      </c>
      <c r="AK723" t="s">
        <v>57</v>
      </c>
      <c r="AL723">
        <v>30420</v>
      </c>
      <c r="AM723" t="s">
        <v>55</v>
      </c>
      <c r="AN723" t="s">
        <v>55</v>
      </c>
      <c r="AO723" t="s">
        <v>55</v>
      </c>
      <c r="AS723" t="s">
        <v>343</v>
      </c>
      <c r="AT723">
        <v>0</v>
      </c>
      <c r="AU723">
        <v>0</v>
      </c>
      <c r="AV723">
        <v>0</v>
      </c>
      <c r="BB723">
        <v>0</v>
      </c>
      <c r="BC723">
        <v>0</v>
      </c>
      <c r="BD723" t="s">
        <v>60</v>
      </c>
      <c r="BE723" s="5">
        <v>46240</v>
      </c>
      <c r="BF723">
        <v>634324015</v>
      </c>
      <c r="BH723" t="s">
        <v>323</v>
      </c>
      <c r="BI723" t="s">
        <v>320</v>
      </c>
      <c r="BJ723" s="23">
        <v>0.42499999999999999</v>
      </c>
      <c r="BK723">
        <v>36.799999999999997</v>
      </c>
      <c r="BL723">
        <v>3.92</v>
      </c>
      <c r="BM723">
        <v>0</v>
      </c>
      <c r="BN723">
        <v>-28</v>
      </c>
      <c r="BO723">
        <v>12.72</v>
      </c>
      <c r="BP723" t="s">
        <v>60</v>
      </c>
      <c r="BQ723">
        <v>1.163724384</v>
      </c>
      <c r="BR723" t="s">
        <v>61</v>
      </c>
    </row>
    <row r="724" spans="1:70" x14ac:dyDescent="0.2">
      <c r="A724" s="19">
        <f t="shared" si="34"/>
        <v>11.809999999999995</v>
      </c>
      <c r="B724" s="20">
        <v>3752</v>
      </c>
      <c r="D724" s="2" t="s">
        <v>1381</v>
      </c>
      <c r="E724" s="2" t="str">
        <f t="shared" si="35"/>
        <v>ST</v>
      </c>
      <c r="F724">
        <v>200720433</v>
      </c>
      <c r="G724">
        <v>202606</v>
      </c>
      <c r="H724" t="s">
        <v>52</v>
      </c>
      <c r="I724" t="s">
        <v>321</v>
      </c>
      <c r="J724" t="s">
        <v>322</v>
      </c>
      <c r="K724" t="s">
        <v>54</v>
      </c>
      <c r="L724">
        <v>46301</v>
      </c>
      <c r="M724">
        <v>46332</v>
      </c>
      <c r="N724" s="21">
        <v>872884226641</v>
      </c>
      <c r="P724" t="s">
        <v>326</v>
      </c>
      <c r="Q724" t="s">
        <v>326</v>
      </c>
      <c r="R724" t="s">
        <v>56</v>
      </c>
      <c r="S724" t="s">
        <v>327</v>
      </c>
      <c r="T724">
        <v>21</v>
      </c>
      <c r="U724" t="s">
        <v>57</v>
      </c>
      <c r="V724">
        <v>21320</v>
      </c>
      <c r="W724">
        <v>56.97</v>
      </c>
      <c r="X724">
        <v>6.75</v>
      </c>
      <c r="Y724">
        <v>0</v>
      </c>
      <c r="Z724">
        <v>-43.35</v>
      </c>
      <c r="AA724">
        <v>20.36</v>
      </c>
      <c r="AB724">
        <v>5</v>
      </c>
      <c r="AC724">
        <v>47.52</v>
      </c>
      <c r="AD724">
        <v>47.52</v>
      </c>
      <c r="AE724" t="s">
        <v>8926</v>
      </c>
      <c r="AF724" t="s">
        <v>4098</v>
      </c>
      <c r="AG724" t="s">
        <v>4098</v>
      </c>
      <c r="AH724" t="s">
        <v>4099</v>
      </c>
      <c r="AI724" t="s">
        <v>502</v>
      </c>
      <c r="AJ724">
        <v>75</v>
      </c>
      <c r="AK724" t="s">
        <v>57</v>
      </c>
      <c r="AL724">
        <v>75007</v>
      </c>
      <c r="AM724" t="s">
        <v>55</v>
      </c>
      <c r="AN724" t="s">
        <v>55</v>
      </c>
      <c r="AO724" t="s">
        <v>55</v>
      </c>
      <c r="AS724" t="s">
        <v>343</v>
      </c>
      <c r="AT724">
        <v>26</v>
      </c>
      <c r="AU724">
        <v>32</v>
      </c>
      <c r="AV724">
        <v>41</v>
      </c>
      <c r="BB724">
        <v>0</v>
      </c>
      <c r="BC724">
        <v>0</v>
      </c>
      <c r="BD724" t="s">
        <v>60</v>
      </c>
      <c r="BE724" s="5" t="s">
        <v>2497</v>
      </c>
      <c r="BF724">
        <v>634333759</v>
      </c>
      <c r="BH724" t="s">
        <v>323</v>
      </c>
      <c r="BI724" t="s">
        <v>320</v>
      </c>
      <c r="BJ724" s="23">
        <v>0.50972222222222219</v>
      </c>
      <c r="BK724">
        <v>49.4</v>
      </c>
      <c r="BL724">
        <v>5.85</v>
      </c>
      <c r="BM724">
        <v>0</v>
      </c>
      <c r="BN724">
        <v>-37.590000000000003</v>
      </c>
      <c r="BO724">
        <v>17.66</v>
      </c>
      <c r="BP724" t="s">
        <v>60</v>
      </c>
      <c r="BQ724">
        <v>1.153163127</v>
      </c>
      <c r="BR724" t="s">
        <v>61</v>
      </c>
    </row>
    <row r="725" spans="1:70" x14ac:dyDescent="0.2">
      <c r="A725" s="19">
        <f t="shared" si="34"/>
        <v>39.410000000000011</v>
      </c>
      <c r="B725" s="20">
        <v>3752</v>
      </c>
      <c r="D725" s="2" t="s">
        <v>1381</v>
      </c>
      <c r="E725" s="2" t="str">
        <f t="shared" si="35"/>
        <v>ST</v>
      </c>
      <c r="F725">
        <v>200720433</v>
      </c>
      <c r="G725">
        <v>202606</v>
      </c>
      <c r="H725" t="s">
        <v>52</v>
      </c>
      <c r="I725" t="s">
        <v>321</v>
      </c>
      <c r="J725" t="s">
        <v>322</v>
      </c>
      <c r="K725" t="s">
        <v>54</v>
      </c>
      <c r="L725">
        <v>46148</v>
      </c>
      <c r="M725">
        <v>46240</v>
      </c>
      <c r="N725" s="21">
        <v>872692102130</v>
      </c>
      <c r="P725" t="s">
        <v>326</v>
      </c>
      <c r="Q725" t="s">
        <v>326</v>
      </c>
      <c r="R725" t="s">
        <v>56</v>
      </c>
      <c r="S725" t="s">
        <v>327</v>
      </c>
      <c r="T725">
        <v>21</v>
      </c>
      <c r="U725" t="s">
        <v>57</v>
      </c>
      <c r="V725">
        <v>21320</v>
      </c>
      <c r="W725">
        <v>191.48</v>
      </c>
      <c r="X725">
        <v>123.01</v>
      </c>
      <c r="Y725">
        <v>0</v>
      </c>
      <c r="Z725">
        <v>-145.72</v>
      </c>
      <c r="AA725">
        <v>168.77</v>
      </c>
      <c r="AB725">
        <v>14</v>
      </c>
      <c r="AC725">
        <v>211.42</v>
      </c>
      <c r="AD725">
        <v>211.42</v>
      </c>
      <c r="AE725" t="s">
        <v>8927</v>
      </c>
      <c r="AF725" t="s">
        <v>4100</v>
      </c>
      <c r="AG725" t="s">
        <v>4100</v>
      </c>
      <c r="AH725" t="s">
        <v>4101</v>
      </c>
      <c r="AI725" t="s">
        <v>4102</v>
      </c>
      <c r="AJ725">
        <v>45</v>
      </c>
      <c r="AK725" t="s">
        <v>57</v>
      </c>
      <c r="AL725">
        <v>45570</v>
      </c>
      <c r="AM725" t="s">
        <v>55</v>
      </c>
      <c r="AN725" t="s">
        <v>55</v>
      </c>
      <c r="AO725" t="s">
        <v>55</v>
      </c>
      <c r="AS725" t="s">
        <v>343</v>
      </c>
      <c r="AT725">
        <v>26</v>
      </c>
      <c r="AU725">
        <v>32</v>
      </c>
      <c r="AV725">
        <v>40</v>
      </c>
      <c r="BB725">
        <v>0</v>
      </c>
      <c r="BC725">
        <v>0</v>
      </c>
      <c r="BD725" t="s">
        <v>60</v>
      </c>
      <c r="BE725" t="s">
        <v>2497</v>
      </c>
      <c r="BF725">
        <v>634333759</v>
      </c>
      <c r="BH725" t="s">
        <v>323</v>
      </c>
      <c r="BI725" t="s">
        <v>320</v>
      </c>
      <c r="BJ725" s="23">
        <v>0.38472222222222224</v>
      </c>
      <c r="BK725">
        <v>164.9</v>
      </c>
      <c r="BL725">
        <v>105.93</v>
      </c>
      <c r="BM725">
        <v>0</v>
      </c>
      <c r="BN725">
        <v>-125.49</v>
      </c>
      <c r="BO725">
        <v>145.34</v>
      </c>
      <c r="BP725" t="s">
        <v>60</v>
      </c>
      <c r="BQ725">
        <v>1.161210911</v>
      </c>
      <c r="BR725" t="s">
        <v>61</v>
      </c>
    </row>
    <row r="726" spans="1:70" x14ac:dyDescent="0.2">
      <c r="A726" s="19">
        <f t="shared" si="34"/>
        <v>10.129999999999995</v>
      </c>
      <c r="B726" s="20">
        <v>3752</v>
      </c>
      <c r="D726" s="2" t="s">
        <v>1381</v>
      </c>
      <c r="E726" s="2" t="str">
        <f t="shared" si="35"/>
        <v>ST</v>
      </c>
      <c r="F726">
        <v>200720433</v>
      </c>
      <c r="G726">
        <v>202606</v>
      </c>
      <c r="H726" t="s">
        <v>52</v>
      </c>
      <c r="I726" t="s">
        <v>321</v>
      </c>
      <c r="J726" t="s">
        <v>322</v>
      </c>
      <c r="K726" t="s">
        <v>54</v>
      </c>
      <c r="L726">
        <v>46148</v>
      </c>
      <c r="M726">
        <v>46240</v>
      </c>
      <c r="N726" s="21">
        <v>872694621922</v>
      </c>
      <c r="P726" t="s">
        <v>326</v>
      </c>
      <c r="Q726" t="s">
        <v>326</v>
      </c>
      <c r="R726" t="s">
        <v>56</v>
      </c>
      <c r="S726" t="s">
        <v>327</v>
      </c>
      <c r="T726">
        <v>21</v>
      </c>
      <c r="U726" t="s">
        <v>57</v>
      </c>
      <c r="V726">
        <v>21320</v>
      </c>
      <c r="W726">
        <v>49.24</v>
      </c>
      <c r="X726">
        <v>5.84</v>
      </c>
      <c r="Y726">
        <v>0</v>
      </c>
      <c r="Z726">
        <v>-37.47</v>
      </c>
      <c r="AA726">
        <v>17.600000000000001</v>
      </c>
      <c r="AB726">
        <v>2</v>
      </c>
      <c r="AC726">
        <v>36.520000000000003</v>
      </c>
      <c r="AD726">
        <v>36.520000000000003</v>
      </c>
      <c r="AE726" t="s">
        <v>8928</v>
      </c>
      <c r="AF726" t="s">
        <v>426</v>
      </c>
      <c r="AG726" t="s">
        <v>426</v>
      </c>
      <c r="AH726" t="s">
        <v>4103</v>
      </c>
      <c r="AI726" t="s">
        <v>4104</v>
      </c>
      <c r="AJ726">
        <v>83</v>
      </c>
      <c r="AK726" t="s">
        <v>57</v>
      </c>
      <c r="AL726">
        <v>83460</v>
      </c>
      <c r="AM726" t="s">
        <v>55</v>
      </c>
      <c r="AN726" t="s">
        <v>55</v>
      </c>
      <c r="AO726" t="s">
        <v>55</v>
      </c>
      <c r="AS726" t="s">
        <v>343</v>
      </c>
      <c r="AT726">
        <v>31</v>
      </c>
      <c r="AU726">
        <v>26</v>
      </c>
      <c r="AV726">
        <v>41</v>
      </c>
      <c r="BB726">
        <v>0</v>
      </c>
      <c r="BC726">
        <v>0</v>
      </c>
      <c r="BD726" t="s">
        <v>60</v>
      </c>
      <c r="BE726" t="s">
        <v>2497</v>
      </c>
      <c r="BF726">
        <v>634333759</v>
      </c>
      <c r="BH726" t="s">
        <v>323</v>
      </c>
      <c r="BI726" t="s">
        <v>320</v>
      </c>
      <c r="BJ726" s="23">
        <v>0.47291666666666665</v>
      </c>
      <c r="BK726">
        <v>42.4</v>
      </c>
      <c r="BL726">
        <v>5.03</v>
      </c>
      <c r="BM726">
        <v>0</v>
      </c>
      <c r="BN726">
        <v>-32.270000000000003</v>
      </c>
      <c r="BO726">
        <v>15.16</v>
      </c>
      <c r="BP726" t="s">
        <v>60</v>
      </c>
      <c r="BQ726">
        <v>1.161210911</v>
      </c>
      <c r="BR726" t="s">
        <v>61</v>
      </c>
    </row>
    <row r="727" spans="1:70" x14ac:dyDescent="0.2">
      <c r="A727" s="19">
        <f t="shared" si="34"/>
        <v>16.159999999999997</v>
      </c>
      <c r="B727" s="20">
        <v>3752</v>
      </c>
      <c r="D727" s="2" t="s">
        <v>1381</v>
      </c>
      <c r="E727" s="2" t="str">
        <f t="shared" si="35"/>
        <v>ST</v>
      </c>
      <c r="F727">
        <v>200720433</v>
      </c>
      <c r="G727">
        <v>202606</v>
      </c>
      <c r="H727" t="s">
        <v>52</v>
      </c>
      <c r="I727" t="s">
        <v>321</v>
      </c>
      <c r="J727" t="s">
        <v>322</v>
      </c>
      <c r="K727" t="s">
        <v>54</v>
      </c>
      <c r="L727" s="5">
        <v>46148</v>
      </c>
      <c r="M727" s="5">
        <v>46240</v>
      </c>
      <c r="N727" s="21">
        <v>872690196174</v>
      </c>
      <c r="P727" t="s">
        <v>326</v>
      </c>
      <c r="Q727" t="s">
        <v>326</v>
      </c>
      <c r="R727" t="s">
        <v>56</v>
      </c>
      <c r="S727" t="s">
        <v>327</v>
      </c>
      <c r="T727">
        <v>21</v>
      </c>
      <c r="U727" t="s">
        <v>57</v>
      </c>
      <c r="V727">
        <v>21320</v>
      </c>
      <c r="W727">
        <v>78.5</v>
      </c>
      <c r="X727">
        <v>109.63</v>
      </c>
      <c r="Y727">
        <v>0</v>
      </c>
      <c r="Z727">
        <v>-59.73</v>
      </c>
      <c r="AA727">
        <v>128.4</v>
      </c>
      <c r="AB727">
        <v>6</v>
      </c>
      <c r="AC727">
        <v>77</v>
      </c>
      <c r="AD727">
        <v>77</v>
      </c>
      <c r="AE727" t="s">
        <v>8929</v>
      </c>
      <c r="AF727" t="s">
        <v>4105</v>
      </c>
      <c r="AG727" t="s">
        <v>4105</v>
      </c>
      <c r="AH727" t="s">
        <v>4106</v>
      </c>
      <c r="AI727" t="s">
        <v>962</v>
      </c>
      <c r="AJ727">
        <v>30</v>
      </c>
      <c r="AK727" t="s">
        <v>57</v>
      </c>
      <c r="AL727">
        <v>30900</v>
      </c>
      <c r="AM727" t="s">
        <v>55</v>
      </c>
      <c r="AN727" t="s">
        <v>55</v>
      </c>
      <c r="AO727" t="s">
        <v>55</v>
      </c>
      <c r="AS727" t="s">
        <v>343</v>
      </c>
      <c r="AT727">
        <v>0</v>
      </c>
      <c r="AU727">
        <v>0</v>
      </c>
      <c r="AV727">
        <v>0</v>
      </c>
      <c r="BB727">
        <v>0</v>
      </c>
      <c r="BC727">
        <v>0</v>
      </c>
      <c r="BD727" t="s">
        <v>60</v>
      </c>
      <c r="BE727" t="s">
        <v>2497</v>
      </c>
      <c r="BF727">
        <v>634333759</v>
      </c>
      <c r="BH727" t="s">
        <v>323</v>
      </c>
      <c r="BI727" t="s">
        <v>320</v>
      </c>
      <c r="BJ727" s="23">
        <v>0.46458333333333335</v>
      </c>
      <c r="BK727">
        <v>67.599999999999994</v>
      </c>
      <c r="BL727">
        <v>94.41</v>
      </c>
      <c r="BM727">
        <v>0</v>
      </c>
      <c r="BN727">
        <v>-51.44</v>
      </c>
      <c r="BO727">
        <v>110.57</v>
      </c>
      <c r="BP727" t="s">
        <v>60</v>
      </c>
      <c r="BQ727">
        <v>1.161210911</v>
      </c>
      <c r="BR727" t="s">
        <v>61</v>
      </c>
    </row>
    <row r="728" spans="1:70" x14ac:dyDescent="0.2">
      <c r="A728" s="19">
        <f t="shared" si="34"/>
        <v>10.469999999999999</v>
      </c>
      <c r="B728" s="20">
        <v>3752</v>
      </c>
      <c r="D728" s="2" t="s">
        <v>1381</v>
      </c>
      <c r="E728" s="2" t="str">
        <f t="shared" si="35"/>
        <v>ST</v>
      </c>
      <c r="F728">
        <v>200720433</v>
      </c>
      <c r="G728">
        <v>202606</v>
      </c>
      <c r="H728" t="s">
        <v>52</v>
      </c>
      <c r="I728" t="s">
        <v>321</v>
      </c>
      <c r="J728" t="s">
        <v>322</v>
      </c>
      <c r="K728" t="s">
        <v>54</v>
      </c>
      <c r="L728">
        <v>46240</v>
      </c>
      <c r="M728">
        <v>46271</v>
      </c>
      <c r="N728" s="21">
        <v>872696914369</v>
      </c>
      <c r="P728" t="s">
        <v>326</v>
      </c>
      <c r="Q728" t="s">
        <v>326</v>
      </c>
      <c r="R728" t="s">
        <v>56</v>
      </c>
      <c r="S728" t="s">
        <v>327</v>
      </c>
      <c r="T728">
        <v>21</v>
      </c>
      <c r="U728" t="s">
        <v>57</v>
      </c>
      <c r="V728">
        <v>21320</v>
      </c>
      <c r="W728">
        <v>50.49</v>
      </c>
      <c r="X728">
        <v>5.98</v>
      </c>
      <c r="Y728">
        <v>0</v>
      </c>
      <c r="Z728">
        <v>-38.42</v>
      </c>
      <c r="AA728">
        <v>18.05</v>
      </c>
      <c r="AB728">
        <v>3</v>
      </c>
      <c r="AC728">
        <v>38.5</v>
      </c>
      <c r="AD728">
        <v>38.5</v>
      </c>
      <c r="AE728" t="s">
        <v>8930</v>
      </c>
      <c r="AF728" t="s">
        <v>635</v>
      </c>
      <c r="AG728" t="s">
        <v>635</v>
      </c>
      <c r="AH728" t="s">
        <v>4107</v>
      </c>
      <c r="AI728" t="s">
        <v>4108</v>
      </c>
      <c r="AJ728">
        <v>14</v>
      </c>
      <c r="AK728" t="s">
        <v>57</v>
      </c>
      <c r="AL728">
        <v>14360</v>
      </c>
      <c r="AM728" t="s">
        <v>55</v>
      </c>
      <c r="AN728" t="s">
        <v>55</v>
      </c>
      <c r="AO728" t="s">
        <v>55</v>
      </c>
      <c r="AS728" t="s">
        <v>343</v>
      </c>
      <c r="AT728">
        <v>26</v>
      </c>
      <c r="AU728">
        <v>31</v>
      </c>
      <c r="AV728">
        <v>41</v>
      </c>
      <c r="BB728">
        <v>0</v>
      </c>
      <c r="BC728">
        <v>0</v>
      </c>
      <c r="BD728" t="s">
        <v>60</v>
      </c>
      <c r="BE728" t="s">
        <v>2497</v>
      </c>
      <c r="BF728">
        <v>634333759</v>
      </c>
      <c r="BH728" t="s">
        <v>323</v>
      </c>
      <c r="BI728" t="s">
        <v>320</v>
      </c>
      <c r="BJ728" s="23">
        <v>0.5</v>
      </c>
      <c r="BK728">
        <v>43.8</v>
      </c>
      <c r="BL728">
        <v>5.19</v>
      </c>
      <c r="BM728">
        <v>0</v>
      </c>
      <c r="BN728">
        <v>-33.33</v>
      </c>
      <c r="BO728">
        <v>15.66</v>
      </c>
      <c r="BP728" t="s">
        <v>60</v>
      </c>
      <c r="BQ728">
        <v>1.1527377519999999</v>
      </c>
      <c r="BR728" t="s">
        <v>61</v>
      </c>
    </row>
    <row r="729" spans="1:70" x14ac:dyDescent="0.2">
      <c r="A729" s="19">
        <f t="shared" ref="A729:A792" si="36">BK729+BN729</f>
        <v>12.480000000000004</v>
      </c>
      <c r="B729" s="20">
        <v>3752</v>
      </c>
      <c r="D729" s="2" t="s">
        <v>1381</v>
      </c>
      <c r="E729" s="2" t="str">
        <f t="shared" si="35"/>
        <v>ST</v>
      </c>
      <c r="F729">
        <v>200720433</v>
      </c>
      <c r="G729">
        <v>202606</v>
      </c>
      <c r="H729" t="s">
        <v>52</v>
      </c>
      <c r="I729" t="s">
        <v>321</v>
      </c>
      <c r="J729" t="s">
        <v>322</v>
      </c>
      <c r="K729" t="s">
        <v>54</v>
      </c>
      <c r="L729">
        <v>46118</v>
      </c>
      <c r="M729">
        <v>46148</v>
      </c>
      <c r="N729" s="21">
        <v>872332397911</v>
      </c>
      <c r="P729" t="s">
        <v>326</v>
      </c>
      <c r="Q729" t="s">
        <v>326</v>
      </c>
      <c r="R729" t="s">
        <v>56</v>
      </c>
      <c r="S729" t="s">
        <v>327</v>
      </c>
      <c r="T729">
        <v>21</v>
      </c>
      <c r="U729" t="s">
        <v>57</v>
      </c>
      <c r="V729">
        <v>21320</v>
      </c>
      <c r="W729">
        <v>60.75</v>
      </c>
      <c r="X729">
        <v>7.2</v>
      </c>
      <c r="Y729">
        <v>0</v>
      </c>
      <c r="Z729">
        <v>-46.23</v>
      </c>
      <c r="AA729">
        <v>21.73</v>
      </c>
      <c r="AB729">
        <v>3</v>
      </c>
      <c r="AC729">
        <v>52.36</v>
      </c>
      <c r="AD729">
        <v>52.36</v>
      </c>
      <c r="AE729" t="s">
        <v>1514</v>
      </c>
      <c r="AF729" t="s">
        <v>4109</v>
      </c>
      <c r="AG729" t="s">
        <v>4109</v>
      </c>
      <c r="AH729" t="s">
        <v>4110</v>
      </c>
      <c r="AI729" t="s">
        <v>4111</v>
      </c>
      <c r="AJ729">
        <v>50</v>
      </c>
      <c r="AK729" t="s">
        <v>57</v>
      </c>
      <c r="AL729">
        <v>50400</v>
      </c>
      <c r="AM729" t="s">
        <v>55</v>
      </c>
      <c r="AN729" t="s">
        <v>55</v>
      </c>
      <c r="AO729" t="s">
        <v>55</v>
      </c>
      <c r="AS729" t="s">
        <v>343</v>
      </c>
      <c r="AT729">
        <v>4</v>
      </c>
      <c r="AU729">
        <v>74</v>
      </c>
      <c r="AV729">
        <v>115</v>
      </c>
      <c r="BB729">
        <v>0</v>
      </c>
      <c r="BC729">
        <v>0</v>
      </c>
      <c r="BD729" t="s">
        <v>60</v>
      </c>
      <c r="BE729" s="5" t="s">
        <v>2497</v>
      </c>
      <c r="BF729">
        <v>634333759</v>
      </c>
      <c r="BH729" t="s">
        <v>323</v>
      </c>
      <c r="BI729" t="s">
        <v>320</v>
      </c>
      <c r="BJ729" s="23">
        <v>0.38680555555555557</v>
      </c>
      <c r="BK729">
        <v>52.2</v>
      </c>
      <c r="BL729">
        <v>6.19</v>
      </c>
      <c r="BM729">
        <v>0</v>
      </c>
      <c r="BN729">
        <v>-39.72</v>
      </c>
      <c r="BO729">
        <v>18.670000000000002</v>
      </c>
      <c r="BP729" t="s">
        <v>60</v>
      </c>
      <c r="BQ729">
        <v>1.163778556</v>
      </c>
      <c r="BR729" t="s">
        <v>61</v>
      </c>
    </row>
    <row r="730" spans="1:70" x14ac:dyDescent="0.2">
      <c r="A730" s="19">
        <f t="shared" si="36"/>
        <v>7.7900000000000027</v>
      </c>
      <c r="B730" s="20">
        <v>3752</v>
      </c>
      <c r="D730" s="2" t="s">
        <v>1381</v>
      </c>
      <c r="E730" s="2" t="str">
        <f t="shared" si="35"/>
        <v>ST</v>
      </c>
      <c r="F730">
        <v>200720433</v>
      </c>
      <c r="G730">
        <v>202606</v>
      </c>
      <c r="H730" t="s">
        <v>52</v>
      </c>
      <c r="I730" t="s">
        <v>321</v>
      </c>
      <c r="J730" t="s">
        <v>322</v>
      </c>
      <c r="K730" t="s">
        <v>54</v>
      </c>
      <c r="L730">
        <v>46148</v>
      </c>
      <c r="M730">
        <v>46179</v>
      </c>
      <c r="N730" s="21">
        <v>872644705773</v>
      </c>
      <c r="P730" t="s">
        <v>326</v>
      </c>
      <c r="Q730" t="s">
        <v>326</v>
      </c>
      <c r="R730" t="s">
        <v>56</v>
      </c>
      <c r="S730" t="s">
        <v>327</v>
      </c>
      <c r="T730">
        <v>21</v>
      </c>
      <c r="U730" t="s">
        <v>57</v>
      </c>
      <c r="V730">
        <v>21320</v>
      </c>
      <c r="W730">
        <v>37.86</v>
      </c>
      <c r="X730">
        <v>4.4800000000000004</v>
      </c>
      <c r="Y730">
        <v>0</v>
      </c>
      <c r="Z730">
        <v>-28.81</v>
      </c>
      <c r="AA730">
        <v>13.53</v>
      </c>
      <c r="AB730">
        <v>1</v>
      </c>
      <c r="AC730">
        <v>22</v>
      </c>
      <c r="AD730">
        <v>22</v>
      </c>
      <c r="AE730" t="s">
        <v>8931</v>
      </c>
      <c r="AF730" t="s">
        <v>429</v>
      </c>
      <c r="AG730" t="s">
        <v>429</v>
      </c>
      <c r="AH730" t="s">
        <v>4112</v>
      </c>
      <c r="AI730" t="s">
        <v>1054</v>
      </c>
      <c r="AJ730">
        <v>67</v>
      </c>
      <c r="AK730" t="s">
        <v>57</v>
      </c>
      <c r="AL730">
        <v>67600</v>
      </c>
      <c r="AM730" t="s">
        <v>55</v>
      </c>
      <c r="AN730" t="s">
        <v>55</v>
      </c>
      <c r="AO730" t="s">
        <v>55</v>
      </c>
      <c r="AS730" t="s">
        <v>343</v>
      </c>
      <c r="AT730">
        <v>30</v>
      </c>
      <c r="AU730">
        <v>38</v>
      </c>
      <c r="AV730">
        <v>32</v>
      </c>
      <c r="BB730">
        <v>0</v>
      </c>
      <c r="BC730">
        <v>0</v>
      </c>
      <c r="BD730" t="s">
        <v>60</v>
      </c>
      <c r="BE730" s="5" t="s">
        <v>2497</v>
      </c>
      <c r="BF730">
        <v>634333759</v>
      </c>
      <c r="BH730" t="s">
        <v>323</v>
      </c>
      <c r="BI730" t="s">
        <v>320</v>
      </c>
      <c r="BJ730" s="23">
        <v>0.38680555555555557</v>
      </c>
      <c r="BK730">
        <v>32.6</v>
      </c>
      <c r="BL730">
        <v>3.86</v>
      </c>
      <c r="BM730">
        <v>0</v>
      </c>
      <c r="BN730">
        <v>-24.81</v>
      </c>
      <c r="BO730">
        <v>11.65</v>
      </c>
      <c r="BP730" t="s">
        <v>60</v>
      </c>
      <c r="BQ730">
        <v>1.161210911</v>
      </c>
      <c r="BR730" t="s">
        <v>61</v>
      </c>
    </row>
    <row r="731" spans="1:70" x14ac:dyDescent="0.2">
      <c r="A731" s="19">
        <f t="shared" si="36"/>
        <v>7.7900000000000027</v>
      </c>
      <c r="B731" s="20">
        <v>3752</v>
      </c>
      <c r="D731" s="2" t="s">
        <v>1381</v>
      </c>
      <c r="E731" s="2" t="str">
        <f t="shared" si="35"/>
        <v>ST</v>
      </c>
      <c r="F731">
        <v>200720433</v>
      </c>
      <c r="G731">
        <v>202606</v>
      </c>
      <c r="H731" t="s">
        <v>52</v>
      </c>
      <c r="I731" t="s">
        <v>321</v>
      </c>
      <c r="J731" t="s">
        <v>322</v>
      </c>
      <c r="K731" t="s">
        <v>54</v>
      </c>
      <c r="L731">
        <v>46301</v>
      </c>
      <c r="M731">
        <v>46332</v>
      </c>
      <c r="N731" s="21">
        <v>872831869382</v>
      </c>
      <c r="P731" t="s">
        <v>326</v>
      </c>
      <c r="Q731" t="s">
        <v>326</v>
      </c>
      <c r="R731" t="s">
        <v>56</v>
      </c>
      <c r="S731" t="s">
        <v>327</v>
      </c>
      <c r="T731">
        <v>21</v>
      </c>
      <c r="U731" t="s">
        <v>57</v>
      </c>
      <c r="V731">
        <v>21320</v>
      </c>
      <c r="W731">
        <v>37.590000000000003</v>
      </c>
      <c r="X731">
        <v>4.45</v>
      </c>
      <c r="Y731">
        <v>0</v>
      </c>
      <c r="Z731">
        <v>-28.61</v>
      </c>
      <c r="AA731">
        <v>13.43</v>
      </c>
      <c r="AB731">
        <v>2</v>
      </c>
      <c r="AC731">
        <v>21.78</v>
      </c>
      <c r="AD731">
        <v>21.78</v>
      </c>
      <c r="AE731" t="s">
        <v>1501</v>
      </c>
      <c r="AF731" t="s">
        <v>4113</v>
      </c>
      <c r="AG731" t="s">
        <v>4113</v>
      </c>
      <c r="AH731" t="s">
        <v>4114</v>
      </c>
      <c r="AI731" t="s">
        <v>4115</v>
      </c>
      <c r="AJ731">
        <v>32</v>
      </c>
      <c r="AK731" t="s">
        <v>57</v>
      </c>
      <c r="AL731">
        <v>32600</v>
      </c>
      <c r="AM731" t="s">
        <v>55</v>
      </c>
      <c r="AN731" t="s">
        <v>55</v>
      </c>
      <c r="AO731" t="s">
        <v>55</v>
      </c>
      <c r="AS731" t="s">
        <v>343</v>
      </c>
      <c r="AT731">
        <v>0</v>
      </c>
      <c r="AU731">
        <v>0</v>
      </c>
      <c r="AV731">
        <v>0</v>
      </c>
      <c r="BB731">
        <v>0</v>
      </c>
      <c r="BC731">
        <v>0</v>
      </c>
      <c r="BD731" t="s">
        <v>60</v>
      </c>
      <c r="BE731" t="s">
        <v>2497</v>
      </c>
      <c r="BF731">
        <v>634333759</v>
      </c>
      <c r="BH731" t="s">
        <v>323</v>
      </c>
      <c r="BI731" t="s">
        <v>320</v>
      </c>
      <c r="BJ731" s="23">
        <v>0.40972222222222221</v>
      </c>
      <c r="BK731">
        <v>32.6</v>
      </c>
      <c r="BL731">
        <v>3.86</v>
      </c>
      <c r="BM731">
        <v>0</v>
      </c>
      <c r="BN731">
        <v>-24.81</v>
      </c>
      <c r="BO731">
        <v>11.65</v>
      </c>
      <c r="BP731" t="s">
        <v>60</v>
      </c>
      <c r="BQ731">
        <v>1.153163127</v>
      </c>
      <c r="BR731" t="s">
        <v>61</v>
      </c>
    </row>
    <row r="732" spans="1:70" x14ac:dyDescent="0.2">
      <c r="A732" s="19">
        <f t="shared" si="36"/>
        <v>11.14</v>
      </c>
      <c r="B732" s="20">
        <v>3752</v>
      </c>
      <c r="D732" s="2" t="s">
        <v>1381</v>
      </c>
      <c r="E732" s="2" t="str">
        <f t="shared" si="35"/>
        <v>ST</v>
      </c>
      <c r="F732">
        <v>200720433</v>
      </c>
      <c r="G732">
        <v>202606</v>
      </c>
      <c r="H732" t="s">
        <v>52</v>
      </c>
      <c r="I732" t="s">
        <v>321</v>
      </c>
      <c r="J732" t="s">
        <v>322</v>
      </c>
      <c r="K732" t="s">
        <v>54</v>
      </c>
      <c r="L732">
        <v>46271</v>
      </c>
      <c r="M732">
        <v>46301</v>
      </c>
      <c r="N732" s="21">
        <v>872835259851</v>
      </c>
      <c r="P732" t="s">
        <v>326</v>
      </c>
      <c r="Q732" t="s">
        <v>326</v>
      </c>
      <c r="R732" t="s">
        <v>56</v>
      </c>
      <c r="S732" t="s">
        <v>327</v>
      </c>
      <c r="T732">
        <v>21</v>
      </c>
      <c r="U732" t="s">
        <v>57</v>
      </c>
      <c r="V732">
        <v>21320</v>
      </c>
      <c r="W732">
        <v>53.71</v>
      </c>
      <c r="X732">
        <v>6.37</v>
      </c>
      <c r="Y732">
        <v>0</v>
      </c>
      <c r="Z732">
        <v>-40.869999999999997</v>
      </c>
      <c r="AA732">
        <v>19.21</v>
      </c>
      <c r="AB732">
        <v>3</v>
      </c>
      <c r="AC732">
        <v>43.78</v>
      </c>
      <c r="AD732">
        <v>43.78</v>
      </c>
      <c r="AE732" t="s">
        <v>8932</v>
      </c>
      <c r="AF732" t="s">
        <v>4116</v>
      </c>
      <c r="AG732" t="s">
        <v>4116</v>
      </c>
      <c r="AH732" t="s">
        <v>4117</v>
      </c>
      <c r="AI732" t="s">
        <v>955</v>
      </c>
      <c r="AJ732">
        <v>2</v>
      </c>
      <c r="AK732" t="s">
        <v>57</v>
      </c>
      <c r="AL732">
        <v>2000</v>
      </c>
      <c r="AM732" t="s">
        <v>55</v>
      </c>
      <c r="AN732" t="s">
        <v>55</v>
      </c>
      <c r="AO732" t="s">
        <v>55</v>
      </c>
      <c r="AS732" t="s">
        <v>343</v>
      </c>
      <c r="AT732">
        <v>15</v>
      </c>
      <c r="AU732">
        <v>30</v>
      </c>
      <c r="AV732">
        <v>40</v>
      </c>
      <c r="BB732">
        <v>0</v>
      </c>
      <c r="BC732">
        <v>0</v>
      </c>
      <c r="BD732" t="s">
        <v>60</v>
      </c>
      <c r="BE732" s="5" t="s">
        <v>2497</v>
      </c>
      <c r="BF732">
        <v>634333759</v>
      </c>
      <c r="BH732" t="s">
        <v>323</v>
      </c>
      <c r="BI732" t="s">
        <v>320</v>
      </c>
      <c r="BJ732" s="23">
        <v>0.37430555555555556</v>
      </c>
      <c r="BK732">
        <v>46.6</v>
      </c>
      <c r="BL732">
        <v>5.53</v>
      </c>
      <c r="BM732">
        <v>0</v>
      </c>
      <c r="BN732">
        <v>-35.46</v>
      </c>
      <c r="BO732">
        <v>16.670000000000002</v>
      </c>
      <c r="BP732" t="s">
        <v>60</v>
      </c>
      <c r="BQ732">
        <v>1.1526181719999999</v>
      </c>
      <c r="BR732" t="s">
        <v>61</v>
      </c>
    </row>
    <row r="733" spans="1:70" x14ac:dyDescent="0.2">
      <c r="A733" s="19">
        <f t="shared" si="36"/>
        <v>17.159999999999997</v>
      </c>
      <c r="B733" s="20">
        <v>3752</v>
      </c>
      <c r="D733" s="2" t="s">
        <v>1381</v>
      </c>
      <c r="E733" s="2" t="str">
        <f t="shared" si="35"/>
        <v>ST</v>
      </c>
      <c r="F733">
        <v>200720433</v>
      </c>
      <c r="G733">
        <v>202606</v>
      </c>
      <c r="H733" t="s">
        <v>52</v>
      </c>
      <c r="I733" t="s">
        <v>321</v>
      </c>
      <c r="J733" t="s">
        <v>322</v>
      </c>
      <c r="K733" t="s">
        <v>54</v>
      </c>
      <c r="L733" s="5">
        <v>46148</v>
      </c>
      <c r="M733">
        <v>46179</v>
      </c>
      <c r="N733" s="21">
        <v>872692770493</v>
      </c>
      <c r="P733" t="s">
        <v>326</v>
      </c>
      <c r="Q733" t="s">
        <v>326</v>
      </c>
      <c r="R733" t="s">
        <v>56</v>
      </c>
      <c r="S733" t="s">
        <v>327</v>
      </c>
      <c r="T733">
        <v>21</v>
      </c>
      <c r="U733" t="s">
        <v>57</v>
      </c>
      <c r="V733">
        <v>21320</v>
      </c>
      <c r="W733">
        <v>83.37</v>
      </c>
      <c r="X733">
        <v>110.21</v>
      </c>
      <c r="Y733">
        <v>0</v>
      </c>
      <c r="Z733">
        <v>-63.45</v>
      </c>
      <c r="AA733">
        <v>130.13999999999999</v>
      </c>
      <c r="AB733">
        <v>6</v>
      </c>
      <c r="AC733">
        <v>83.6</v>
      </c>
      <c r="AD733">
        <v>83.6</v>
      </c>
      <c r="AE733" t="s">
        <v>8933</v>
      </c>
      <c r="AF733" t="s">
        <v>4118</v>
      </c>
      <c r="AG733" t="s">
        <v>4118</v>
      </c>
      <c r="AH733" t="s">
        <v>4119</v>
      </c>
      <c r="AI733" t="s">
        <v>4120</v>
      </c>
      <c r="AJ733">
        <v>53</v>
      </c>
      <c r="AK733" t="s">
        <v>57</v>
      </c>
      <c r="AL733">
        <v>53100</v>
      </c>
      <c r="AM733" t="s">
        <v>55</v>
      </c>
      <c r="AN733" t="s">
        <v>55</v>
      </c>
      <c r="AO733" t="s">
        <v>55</v>
      </c>
      <c r="AS733" t="s">
        <v>343</v>
      </c>
      <c r="AT733">
        <v>0</v>
      </c>
      <c r="AU733">
        <v>0</v>
      </c>
      <c r="AV733">
        <v>0</v>
      </c>
      <c r="BB733">
        <v>0</v>
      </c>
      <c r="BC733">
        <v>0</v>
      </c>
      <c r="BD733" t="s">
        <v>60</v>
      </c>
      <c r="BE733" t="s">
        <v>2497</v>
      </c>
      <c r="BF733">
        <v>634333759</v>
      </c>
      <c r="BH733" t="s">
        <v>323</v>
      </c>
      <c r="BI733" t="s">
        <v>320</v>
      </c>
      <c r="BJ733" s="23">
        <v>0.4152777777777778</v>
      </c>
      <c r="BK733">
        <v>71.8</v>
      </c>
      <c r="BL733">
        <v>94.91</v>
      </c>
      <c r="BM733">
        <v>0</v>
      </c>
      <c r="BN733">
        <v>-54.64</v>
      </c>
      <c r="BO733">
        <v>112.07</v>
      </c>
      <c r="BP733" t="s">
        <v>60</v>
      </c>
      <c r="BQ733">
        <v>1.161210911</v>
      </c>
      <c r="BR733" t="s">
        <v>61</v>
      </c>
    </row>
    <row r="734" spans="1:70" x14ac:dyDescent="0.2">
      <c r="A734" s="19">
        <f t="shared" si="36"/>
        <v>10.129999999999995</v>
      </c>
      <c r="B734" s="20">
        <v>3752</v>
      </c>
      <c r="D734" s="2" t="s">
        <v>1381</v>
      </c>
      <c r="E734" s="2" t="str">
        <f t="shared" si="35"/>
        <v>ST</v>
      </c>
      <c r="F734">
        <v>200720433</v>
      </c>
      <c r="G734">
        <v>202606</v>
      </c>
      <c r="H734" t="s">
        <v>52</v>
      </c>
      <c r="I734" t="s">
        <v>321</v>
      </c>
      <c r="J734" t="s">
        <v>322</v>
      </c>
      <c r="K734" t="s">
        <v>54</v>
      </c>
      <c r="L734">
        <v>46271</v>
      </c>
      <c r="M734">
        <v>46301</v>
      </c>
      <c r="N734" s="21">
        <v>872775237207</v>
      </c>
      <c r="P734" t="s">
        <v>326</v>
      </c>
      <c r="Q734" t="s">
        <v>326</v>
      </c>
      <c r="R734" t="s">
        <v>56</v>
      </c>
      <c r="S734" t="s">
        <v>327</v>
      </c>
      <c r="T734">
        <v>21</v>
      </c>
      <c r="U734" t="s">
        <v>57</v>
      </c>
      <c r="V734">
        <v>21320</v>
      </c>
      <c r="W734">
        <v>48.87</v>
      </c>
      <c r="X734">
        <v>5.8</v>
      </c>
      <c r="Y734">
        <v>0</v>
      </c>
      <c r="Z734">
        <v>-37.19</v>
      </c>
      <c r="AA734">
        <v>17.47</v>
      </c>
      <c r="AB734">
        <v>2</v>
      </c>
      <c r="AC734">
        <v>36.520000000000003</v>
      </c>
      <c r="AD734">
        <v>36.520000000000003</v>
      </c>
      <c r="AE734" t="s">
        <v>8934</v>
      </c>
      <c r="AF734" t="s">
        <v>4121</v>
      </c>
      <c r="AG734" t="s">
        <v>4121</v>
      </c>
      <c r="AH734" t="s">
        <v>4122</v>
      </c>
      <c r="AI734" t="s">
        <v>2085</v>
      </c>
      <c r="AJ734">
        <v>13</v>
      </c>
      <c r="AK734" t="s">
        <v>57</v>
      </c>
      <c r="AL734">
        <v>13013</v>
      </c>
      <c r="AM734" t="s">
        <v>55</v>
      </c>
      <c r="AN734" t="s">
        <v>55</v>
      </c>
      <c r="AO734" t="s">
        <v>55</v>
      </c>
      <c r="AS734" t="s">
        <v>343</v>
      </c>
      <c r="AT734">
        <v>26</v>
      </c>
      <c r="AU734">
        <v>31</v>
      </c>
      <c r="AV734">
        <v>41</v>
      </c>
      <c r="BB734">
        <v>0</v>
      </c>
      <c r="BC734">
        <v>0</v>
      </c>
      <c r="BD734" t="s">
        <v>60</v>
      </c>
      <c r="BE734" s="5" t="s">
        <v>2497</v>
      </c>
      <c r="BF734">
        <v>634333759</v>
      </c>
      <c r="BH734" t="s">
        <v>323</v>
      </c>
      <c r="BI734" t="s">
        <v>320</v>
      </c>
      <c r="BJ734" s="23">
        <v>0.49305555555555558</v>
      </c>
      <c r="BK734">
        <v>42.4</v>
      </c>
      <c r="BL734">
        <v>5.03</v>
      </c>
      <c r="BM734">
        <v>0</v>
      </c>
      <c r="BN734">
        <v>-32.270000000000003</v>
      </c>
      <c r="BO734">
        <v>15.16</v>
      </c>
      <c r="BP734" t="s">
        <v>60</v>
      </c>
      <c r="BQ734">
        <v>1.1526181719999999</v>
      </c>
      <c r="BR734" t="s">
        <v>61</v>
      </c>
    </row>
    <row r="735" spans="1:70" x14ac:dyDescent="0.2">
      <c r="A735" s="19">
        <f t="shared" si="36"/>
        <v>22.849999999999994</v>
      </c>
      <c r="B735" s="20">
        <v>3752</v>
      </c>
      <c r="D735" s="2" t="s">
        <v>1381</v>
      </c>
      <c r="E735" s="2" t="str">
        <f t="shared" si="35"/>
        <v>ST</v>
      </c>
      <c r="F735">
        <v>200720433</v>
      </c>
      <c r="G735">
        <v>202606</v>
      </c>
      <c r="H735" t="s">
        <v>52</v>
      </c>
      <c r="I735" t="s">
        <v>321</v>
      </c>
      <c r="J735" t="s">
        <v>322</v>
      </c>
      <c r="K735" t="s">
        <v>54</v>
      </c>
      <c r="L735">
        <v>46301</v>
      </c>
      <c r="M735" s="5">
        <v>46332</v>
      </c>
      <c r="N735" s="21">
        <v>872887884960</v>
      </c>
      <c r="P735" t="s">
        <v>326</v>
      </c>
      <c r="Q735" t="s">
        <v>326</v>
      </c>
      <c r="R735" t="s">
        <v>56</v>
      </c>
      <c r="S735" t="s">
        <v>327</v>
      </c>
      <c r="T735">
        <v>21</v>
      </c>
      <c r="U735" t="s">
        <v>57</v>
      </c>
      <c r="V735">
        <v>21320</v>
      </c>
      <c r="W735">
        <v>110.24</v>
      </c>
      <c r="X735">
        <v>112.7</v>
      </c>
      <c r="Y735">
        <v>0</v>
      </c>
      <c r="Z735">
        <v>-83.89</v>
      </c>
      <c r="AA735">
        <v>139.05000000000001</v>
      </c>
      <c r="AB735">
        <v>7</v>
      </c>
      <c r="AC735">
        <v>120.56</v>
      </c>
      <c r="AD735">
        <v>120.56</v>
      </c>
      <c r="AE735" t="s">
        <v>8935</v>
      </c>
      <c r="AF735" t="s">
        <v>4123</v>
      </c>
      <c r="AG735" t="s">
        <v>4123</v>
      </c>
      <c r="AH735" t="s">
        <v>4124</v>
      </c>
      <c r="AI735" t="s">
        <v>4125</v>
      </c>
      <c r="AJ735">
        <v>26</v>
      </c>
      <c r="AK735" t="s">
        <v>57</v>
      </c>
      <c r="AL735">
        <v>26240</v>
      </c>
      <c r="AM735" t="s">
        <v>55</v>
      </c>
      <c r="AN735" t="s">
        <v>55</v>
      </c>
      <c r="AO735" t="s">
        <v>55</v>
      </c>
      <c r="AS735" t="s">
        <v>343</v>
      </c>
      <c r="AT735">
        <v>30</v>
      </c>
      <c r="AU735">
        <v>31</v>
      </c>
      <c r="AV735">
        <v>42</v>
      </c>
      <c r="BB735">
        <v>0</v>
      </c>
      <c r="BC735">
        <v>0</v>
      </c>
      <c r="BD735" t="s">
        <v>60</v>
      </c>
      <c r="BE735" s="5" t="s">
        <v>2497</v>
      </c>
      <c r="BF735">
        <v>634333759</v>
      </c>
      <c r="BH735" t="s">
        <v>323</v>
      </c>
      <c r="BI735" t="s">
        <v>320</v>
      </c>
      <c r="BJ735" s="23">
        <v>0.42638888888888887</v>
      </c>
      <c r="BK735">
        <v>95.6</v>
      </c>
      <c r="BL735">
        <v>97.73</v>
      </c>
      <c r="BM735">
        <v>0</v>
      </c>
      <c r="BN735">
        <v>-72.75</v>
      </c>
      <c r="BO735">
        <v>120.58</v>
      </c>
      <c r="BP735" t="s">
        <v>60</v>
      </c>
      <c r="BQ735">
        <v>1.153163127</v>
      </c>
      <c r="BR735" t="s">
        <v>61</v>
      </c>
    </row>
    <row r="736" spans="1:70" x14ac:dyDescent="0.2">
      <c r="A736" s="19">
        <f t="shared" si="36"/>
        <v>10.129999999999995</v>
      </c>
      <c r="B736" s="20">
        <v>3752</v>
      </c>
      <c r="D736" s="2" t="s">
        <v>1381</v>
      </c>
      <c r="E736" s="2" t="str">
        <f t="shared" si="35"/>
        <v>ST</v>
      </c>
      <c r="F736">
        <v>200720433</v>
      </c>
      <c r="G736">
        <v>202606</v>
      </c>
      <c r="H736" t="s">
        <v>52</v>
      </c>
      <c r="I736" t="s">
        <v>321</v>
      </c>
      <c r="J736" t="s">
        <v>322</v>
      </c>
      <c r="K736" t="s">
        <v>54</v>
      </c>
      <c r="L736">
        <v>46118</v>
      </c>
      <c r="M736">
        <v>46148</v>
      </c>
      <c r="N736" s="21">
        <v>872639886233</v>
      </c>
      <c r="P736" t="s">
        <v>326</v>
      </c>
      <c r="Q736" t="s">
        <v>326</v>
      </c>
      <c r="R736" t="s">
        <v>56</v>
      </c>
      <c r="S736" t="s">
        <v>327</v>
      </c>
      <c r="T736">
        <v>21</v>
      </c>
      <c r="U736" t="s">
        <v>57</v>
      </c>
      <c r="V736">
        <v>21320</v>
      </c>
      <c r="W736">
        <v>49.34</v>
      </c>
      <c r="X736">
        <v>5.85</v>
      </c>
      <c r="Y736">
        <v>0</v>
      </c>
      <c r="Z736">
        <v>-37.56</v>
      </c>
      <c r="AA736">
        <v>17.64</v>
      </c>
      <c r="AB736">
        <v>3</v>
      </c>
      <c r="AC736">
        <v>36.96</v>
      </c>
      <c r="AD736">
        <v>36.96</v>
      </c>
      <c r="AE736" t="s">
        <v>8936</v>
      </c>
      <c r="AF736" t="s">
        <v>4126</v>
      </c>
      <c r="AG736" t="s">
        <v>4126</v>
      </c>
      <c r="AH736" t="s">
        <v>4127</v>
      </c>
      <c r="AI736" t="s">
        <v>399</v>
      </c>
      <c r="AJ736">
        <v>85</v>
      </c>
      <c r="AK736" t="s">
        <v>57</v>
      </c>
      <c r="AL736">
        <v>85200</v>
      </c>
      <c r="AM736" t="s">
        <v>55</v>
      </c>
      <c r="AN736" t="s">
        <v>55</v>
      </c>
      <c r="AO736" t="s">
        <v>55</v>
      </c>
      <c r="AS736" t="s">
        <v>343</v>
      </c>
      <c r="AT736">
        <v>0</v>
      </c>
      <c r="AU736">
        <v>0</v>
      </c>
      <c r="AV736">
        <v>0</v>
      </c>
      <c r="BB736">
        <v>0</v>
      </c>
      <c r="BC736">
        <v>0</v>
      </c>
      <c r="BD736" t="s">
        <v>60</v>
      </c>
      <c r="BE736" s="5" t="s">
        <v>2497</v>
      </c>
      <c r="BF736">
        <v>634333759</v>
      </c>
      <c r="BH736" t="s">
        <v>323</v>
      </c>
      <c r="BI736" t="s">
        <v>320</v>
      </c>
      <c r="BJ736" s="23">
        <v>0.49722222222222223</v>
      </c>
      <c r="BK736">
        <v>42.4</v>
      </c>
      <c r="BL736">
        <v>5.03</v>
      </c>
      <c r="BM736">
        <v>0</v>
      </c>
      <c r="BN736">
        <v>-32.270000000000003</v>
      </c>
      <c r="BO736">
        <v>15.16</v>
      </c>
      <c r="BP736" t="s">
        <v>60</v>
      </c>
      <c r="BQ736">
        <v>1.163778556</v>
      </c>
      <c r="BR736" t="s">
        <v>61</v>
      </c>
    </row>
    <row r="737" spans="1:70" x14ac:dyDescent="0.2">
      <c r="A737" s="19">
        <f t="shared" si="36"/>
        <v>17.159999999999997</v>
      </c>
      <c r="B737" s="20">
        <v>3752</v>
      </c>
      <c r="D737" s="2" t="s">
        <v>1381</v>
      </c>
      <c r="E737" s="2" t="str">
        <f t="shared" si="35"/>
        <v>ST</v>
      </c>
      <c r="F737">
        <v>200720433</v>
      </c>
      <c r="G737">
        <v>202606</v>
      </c>
      <c r="H737" t="s">
        <v>52</v>
      </c>
      <c r="I737" t="s">
        <v>321</v>
      </c>
      <c r="J737" t="s">
        <v>322</v>
      </c>
      <c r="K737" t="s">
        <v>54</v>
      </c>
      <c r="L737">
        <v>46118</v>
      </c>
      <c r="M737">
        <v>46148</v>
      </c>
      <c r="N737" s="21">
        <v>872638938580</v>
      </c>
      <c r="P737" t="s">
        <v>326</v>
      </c>
      <c r="Q737" t="s">
        <v>326</v>
      </c>
      <c r="R737" t="s">
        <v>56</v>
      </c>
      <c r="S737" t="s">
        <v>327</v>
      </c>
      <c r="T737">
        <v>21</v>
      </c>
      <c r="U737" t="s">
        <v>57</v>
      </c>
      <c r="V737">
        <v>21320</v>
      </c>
      <c r="W737">
        <v>83.56</v>
      </c>
      <c r="X737">
        <v>110.45</v>
      </c>
      <c r="Y737">
        <v>0</v>
      </c>
      <c r="Z737">
        <v>-63.59</v>
      </c>
      <c r="AA737">
        <v>130.41999999999999</v>
      </c>
      <c r="AB737">
        <v>6</v>
      </c>
      <c r="AC737">
        <v>83.6</v>
      </c>
      <c r="AD737">
        <v>83.6</v>
      </c>
      <c r="AE737" t="s">
        <v>1559</v>
      </c>
      <c r="AF737" t="s">
        <v>4128</v>
      </c>
      <c r="AG737" t="s">
        <v>4128</v>
      </c>
      <c r="AH737" t="s">
        <v>4129</v>
      </c>
      <c r="AI737" t="s">
        <v>4130</v>
      </c>
      <c r="AJ737">
        <v>32</v>
      </c>
      <c r="AK737" t="s">
        <v>57</v>
      </c>
      <c r="AL737">
        <v>32190</v>
      </c>
      <c r="AM737" t="s">
        <v>55</v>
      </c>
      <c r="AN737" t="s">
        <v>55</v>
      </c>
      <c r="AO737" t="s">
        <v>55</v>
      </c>
      <c r="AS737" t="s">
        <v>343</v>
      </c>
      <c r="AT737">
        <v>0</v>
      </c>
      <c r="AU737">
        <v>0</v>
      </c>
      <c r="AV737">
        <v>0</v>
      </c>
      <c r="BB737">
        <v>0</v>
      </c>
      <c r="BC737">
        <v>0</v>
      </c>
      <c r="BD737" t="s">
        <v>60</v>
      </c>
      <c r="BE737" s="5" t="s">
        <v>2497</v>
      </c>
      <c r="BF737">
        <v>634333759</v>
      </c>
      <c r="BH737" t="s">
        <v>323</v>
      </c>
      <c r="BI737" t="s">
        <v>320</v>
      </c>
      <c r="BJ737" s="23">
        <v>0.51597222222222228</v>
      </c>
      <c r="BK737">
        <v>71.8</v>
      </c>
      <c r="BL737">
        <v>94.91</v>
      </c>
      <c r="BM737">
        <v>0</v>
      </c>
      <c r="BN737">
        <v>-54.64</v>
      </c>
      <c r="BO737">
        <v>112.07</v>
      </c>
      <c r="BP737" t="s">
        <v>60</v>
      </c>
      <c r="BQ737">
        <v>1.163778556</v>
      </c>
      <c r="BR737" t="s">
        <v>61</v>
      </c>
    </row>
    <row r="738" spans="1:70" x14ac:dyDescent="0.2">
      <c r="A738" s="19">
        <f t="shared" si="36"/>
        <v>16.830000000000005</v>
      </c>
      <c r="B738" s="20">
        <v>3752</v>
      </c>
      <c r="D738" s="2" t="s">
        <v>1381</v>
      </c>
      <c r="E738" s="2" t="str">
        <f t="shared" si="35"/>
        <v>ST</v>
      </c>
      <c r="F738">
        <v>200720433</v>
      </c>
      <c r="G738">
        <v>202606</v>
      </c>
      <c r="H738" t="s">
        <v>52</v>
      </c>
      <c r="I738" t="s">
        <v>321</v>
      </c>
      <c r="J738" t="s">
        <v>322</v>
      </c>
      <c r="K738" t="s">
        <v>54</v>
      </c>
      <c r="L738">
        <v>46148</v>
      </c>
      <c r="M738">
        <v>46240</v>
      </c>
      <c r="N738" s="21">
        <v>872688903775</v>
      </c>
      <c r="P738" t="s">
        <v>326</v>
      </c>
      <c r="Q738" t="s">
        <v>326</v>
      </c>
      <c r="R738" t="s">
        <v>56</v>
      </c>
      <c r="S738" t="s">
        <v>327</v>
      </c>
      <c r="T738">
        <v>21</v>
      </c>
      <c r="U738" t="s">
        <v>57</v>
      </c>
      <c r="V738">
        <v>21320</v>
      </c>
      <c r="W738">
        <v>81.75</v>
      </c>
      <c r="X738">
        <v>110.02</v>
      </c>
      <c r="Y738">
        <v>0</v>
      </c>
      <c r="Z738">
        <v>-62.21</v>
      </c>
      <c r="AA738">
        <v>129.57</v>
      </c>
      <c r="AB738">
        <v>6</v>
      </c>
      <c r="AC738">
        <v>81.400000000000006</v>
      </c>
      <c r="AD738">
        <v>81.400000000000006</v>
      </c>
      <c r="AE738" t="s">
        <v>1497</v>
      </c>
      <c r="AF738" t="s">
        <v>4131</v>
      </c>
      <c r="AG738" t="s">
        <v>4131</v>
      </c>
      <c r="AH738" t="s">
        <v>4132</v>
      </c>
      <c r="AI738" t="s">
        <v>1057</v>
      </c>
      <c r="AJ738">
        <v>30</v>
      </c>
      <c r="AK738" t="s">
        <v>57</v>
      </c>
      <c r="AL738">
        <v>30100</v>
      </c>
      <c r="AM738" t="s">
        <v>55</v>
      </c>
      <c r="AN738" t="s">
        <v>55</v>
      </c>
      <c r="AO738" t="s">
        <v>55</v>
      </c>
      <c r="AS738" t="s">
        <v>343</v>
      </c>
      <c r="AT738">
        <v>0</v>
      </c>
      <c r="AU738">
        <v>0</v>
      </c>
      <c r="AV738">
        <v>0</v>
      </c>
      <c r="BB738">
        <v>0</v>
      </c>
      <c r="BC738">
        <v>0</v>
      </c>
      <c r="BD738" t="s">
        <v>60</v>
      </c>
      <c r="BE738" s="5" t="s">
        <v>2497</v>
      </c>
      <c r="BF738">
        <v>634333759</v>
      </c>
      <c r="BH738" t="s">
        <v>323</v>
      </c>
      <c r="BI738" t="s">
        <v>320</v>
      </c>
      <c r="BJ738" s="23">
        <v>0.44930555555555557</v>
      </c>
      <c r="BK738">
        <v>70.400000000000006</v>
      </c>
      <c r="BL738">
        <v>94.75</v>
      </c>
      <c r="BM738">
        <v>0</v>
      </c>
      <c r="BN738">
        <v>-53.57</v>
      </c>
      <c r="BO738">
        <v>111.58</v>
      </c>
      <c r="BP738" t="s">
        <v>60</v>
      </c>
      <c r="BQ738">
        <v>1.161210911</v>
      </c>
      <c r="BR738" t="s">
        <v>61</v>
      </c>
    </row>
    <row r="739" spans="1:70" x14ac:dyDescent="0.2">
      <c r="A739" s="19">
        <f t="shared" si="36"/>
        <v>9.8000000000000007</v>
      </c>
      <c r="B739" s="20">
        <v>3752</v>
      </c>
      <c r="D739" s="2" t="s">
        <v>1381</v>
      </c>
      <c r="E739" s="2" t="str">
        <f t="shared" si="35"/>
        <v>ST</v>
      </c>
      <c r="F739">
        <v>200720433</v>
      </c>
      <c r="G739">
        <v>202606</v>
      </c>
      <c r="H739" t="s">
        <v>52</v>
      </c>
      <c r="I739" t="s">
        <v>321</v>
      </c>
      <c r="J739" t="s">
        <v>322</v>
      </c>
      <c r="K739" t="s">
        <v>54</v>
      </c>
      <c r="L739">
        <v>46148</v>
      </c>
      <c r="M739">
        <v>46240</v>
      </c>
      <c r="N739" s="21">
        <v>872645138249</v>
      </c>
      <c r="P739" t="s">
        <v>326</v>
      </c>
      <c r="Q739" t="s">
        <v>326</v>
      </c>
      <c r="R739" t="s">
        <v>56</v>
      </c>
      <c r="S739" t="s">
        <v>327</v>
      </c>
      <c r="T739">
        <v>21</v>
      </c>
      <c r="U739" t="s">
        <v>57</v>
      </c>
      <c r="V739">
        <v>21320</v>
      </c>
      <c r="W739">
        <v>47.61</v>
      </c>
      <c r="X739">
        <v>5.64</v>
      </c>
      <c r="Y739">
        <v>0</v>
      </c>
      <c r="Z739">
        <v>-36.229999999999997</v>
      </c>
      <c r="AA739">
        <v>17.02</v>
      </c>
      <c r="AB739">
        <v>2</v>
      </c>
      <c r="AC739">
        <v>35.200000000000003</v>
      </c>
      <c r="AD739">
        <v>35.200000000000003</v>
      </c>
      <c r="AE739" t="s">
        <v>8937</v>
      </c>
      <c r="AF739" t="s">
        <v>4133</v>
      </c>
      <c r="AG739" t="s">
        <v>4133</v>
      </c>
      <c r="AH739" t="s">
        <v>4134</v>
      </c>
      <c r="AI739" t="s">
        <v>4135</v>
      </c>
      <c r="AJ739">
        <v>33</v>
      </c>
      <c r="AK739" t="s">
        <v>57</v>
      </c>
      <c r="AL739">
        <v>33160</v>
      </c>
      <c r="AM739" t="s">
        <v>55</v>
      </c>
      <c r="AN739" t="s">
        <v>55</v>
      </c>
      <c r="AO739" t="s">
        <v>55</v>
      </c>
      <c r="AS739" t="s">
        <v>343</v>
      </c>
      <c r="AT739">
        <v>30</v>
      </c>
      <c r="AU739">
        <v>30</v>
      </c>
      <c r="AV739">
        <v>39</v>
      </c>
      <c r="BB739">
        <v>0</v>
      </c>
      <c r="BC739">
        <v>0</v>
      </c>
      <c r="BD739" t="s">
        <v>60</v>
      </c>
      <c r="BE739" t="s">
        <v>2497</v>
      </c>
      <c r="BF739">
        <v>634333759</v>
      </c>
      <c r="BH739" t="s">
        <v>323</v>
      </c>
      <c r="BI739" t="s">
        <v>320</v>
      </c>
      <c r="BJ739" s="23">
        <v>0.44444444444444442</v>
      </c>
      <c r="BK739">
        <v>41</v>
      </c>
      <c r="BL739">
        <v>4.8600000000000003</v>
      </c>
      <c r="BM739">
        <v>0</v>
      </c>
      <c r="BN739">
        <v>-31.2</v>
      </c>
      <c r="BO739">
        <v>14.66</v>
      </c>
      <c r="BP739" t="s">
        <v>60</v>
      </c>
      <c r="BQ739">
        <v>1.161210911</v>
      </c>
      <c r="BR739" t="s">
        <v>61</v>
      </c>
    </row>
    <row r="740" spans="1:70" x14ac:dyDescent="0.2">
      <c r="A740" s="19">
        <f t="shared" si="36"/>
        <v>11.14</v>
      </c>
      <c r="B740" s="20">
        <v>3752</v>
      </c>
      <c r="D740" s="2" t="s">
        <v>1381</v>
      </c>
      <c r="E740" s="2" t="str">
        <f t="shared" si="35"/>
        <v>ST</v>
      </c>
      <c r="F740">
        <v>200720433</v>
      </c>
      <c r="G740">
        <v>202606</v>
      </c>
      <c r="H740" t="s">
        <v>52</v>
      </c>
      <c r="I740" t="s">
        <v>321</v>
      </c>
      <c r="J740" t="s">
        <v>322</v>
      </c>
      <c r="K740" t="s">
        <v>54</v>
      </c>
      <c r="L740">
        <v>46148</v>
      </c>
      <c r="M740">
        <v>46240</v>
      </c>
      <c r="N740" s="21">
        <v>872687118276</v>
      </c>
      <c r="P740" t="s">
        <v>326</v>
      </c>
      <c r="Q740" t="s">
        <v>326</v>
      </c>
      <c r="R740" t="s">
        <v>56</v>
      </c>
      <c r="S740" t="s">
        <v>327</v>
      </c>
      <c r="T740">
        <v>21</v>
      </c>
      <c r="U740" t="s">
        <v>57</v>
      </c>
      <c r="V740">
        <v>21320</v>
      </c>
      <c r="W740">
        <v>54.11</v>
      </c>
      <c r="X740">
        <v>6.42</v>
      </c>
      <c r="Y740">
        <v>0</v>
      </c>
      <c r="Z740">
        <v>-41.18</v>
      </c>
      <c r="AA740">
        <v>19.36</v>
      </c>
      <c r="AB740">
        <v>4</v>
      </c>
      <c r="AC740">
        <v>42.24</v>
      </c>
      <c r="AD740">
        <v>42.24</v>
      </c>
      <c r="AE740" t="s">
        <v>8789</v>
      </c>
      <c r="AF740" t="s">
        <v>4136</v>
      </c>
      <c r="AG740" t="s">
        <v>4136</v>
      </c>
      <c r="AH740" t="s">
        <v>4137</v>
      </c>
      <c r="AI740" t="s">
        <v>485</v>
      </c>
      <c r="AJ740">
        <v>3</v>
      </c>
      <c r="AK740" t="s">
        <v>57</v>
      </c>
      <c r="AL740">
        <v>3000</v>
      </c>
      <c r="AM740" t="s">
        <v>55</v>
      </c>
      <c r="AN740" t="s">
        <v>55</v>
      </c>
      <c r="AO740" t="s">
        <v>55</v>
      </c>
      <c r="AS740" t="s">
        <v>343</v>
      </c>
      <c r="AT740">
        <v>0</v>
      </c>
      <c r="AU740">
        <v>0</v>
      </c>
      <c r="AV740">
        <v>0</v>
      </c>
      <c r="BB740">
        <v>0</v>
      </c>
      <c r="BC740">
        <v>0</v>
      </c>
      <c r="BD740" t="s">
        <v>60</v>
      </c>
      <c r="BE740" s="5" t="s">
        <v>2497</v>
      </c>
      <c r="BF740">
        <v>634333759</v>
      </c>
      <c r="BH740" t="s">
        <v>323</v>
      </c>
      <c r="BI740" t="s">
        <v>320</v>
      </c>
      <c r="BJ740" s="23">
        <v>0.46041666666666664</v>
      </c>
      <c r="BK740">
        <v>46.6</v>
      </c>
      <c r="BL740">
        <v>5.53</v>
      </c>
      <c r="BM740">
        <v>0</v>
      </c>
      <c r="BN740">
        <v>-35.46</v>
      </c>
      <c r="BO740">
        <v>16.670000000000002</v>
      </c>
      <c r="BP740" t="s">
        <v>60</v>
      </c>
      <c r="BQ740">
        <v>1.161210911</v>
      </c>
      <c r="BR740" t="s">
        <v>61</v>
      </c>
    </row>
    <row r="741" spans="1:70" x14ac:dyDescent="0.2">
      <c r="A741" s="19">
        <f t="shared" si="36"/>
        <v>15.82</v>
      </c>
      <c r="B741" s="20">
        <v>3752</v>
      </c>
      <c r="D741" s="2" t="s">
        <v>1381</v>
      </c>
      <c r="E741" s="2" t="str">
        <f t="shared" si="35"/>
        <v>ST</v>
      </c>
      <c r="F741">
        <v>200720433</v>
      </c>
      <c r="G741">
        <v>202606</v>
      </c>
      <c r="H741" t="s">
        <v>52</v>
      </c>
      <c r="I741" t="s">
        <v>321</v>
      </c>
      <c r="J741" t="s">
        <v>322</v>
      </c>
      <c r="K741" t="s">
        <v>54</v>
      </c>
      <c r="L741">
        <v>46301</v>
      </c>
      <c r="M741">
        <v>46332</v>
      </c>
      <c r="N741" s="21">
        <v>872883953637</v>
      </c>
      <c r="P741" t="s">
        <v>326</v>
      </c>
      <c r="Q741" t="s">
        <v>326</v>
      </c>
      <c r="R741" t="s">
        <v>56</v>
      </c>
      <c r="S741" t="s">
        <v>327</v>
      </c>
      <c r="T741">
        <v>21</v>
      </c>
      <c r="U741" t="s">
        <v>57</v>
      </c>
      <c r="V741">
        <v>21320</v>
      </c>
      <c r="W741">
        <v>76.34</v>
      </c>
      <c r="X741">
        <v>108.67</v>
      </c>
      <c r="Y741">
        <v>0</v>
      </c>
      <c r="Z741">
        <v>-58.1</v>
      </c>
      <c r="AA741">
        <v>126.92</v>
      </c>
      <c r="AB741">
        <v>6</v>
      </c>
      <c r="AC741">
        <v>74.36</v>
      </c>
      <c r="AD741">
        <v>74.36</v>
      </c>
      <c r="AE741" t="s">
        <v>8938</v>
      </c>
      <c r="AF741" t="s">
        <v>4138</v>
      </c>
      <c r="AG741" t="s">
        <v>4138</v>
      </c>
      <c r="AH741" t="s">
        <v>4139</v>
      </c>
      <c r="AI741" t="s">
        <v>338</v>
      </c>
      <c r="AJ741">
        <v>35</v>
      </c>
      <c r="AK741" t="s">
        <v>57</v>
      </c>
      <c r="AL741">
        <v>35000</v>
      </c>
      <c r="AM741" t="s">
        <v>55</v>
      </c>
      <c r="AN741" t="s">
        <v>55</v>
      </c>
      <c r="AO741" t="s">
        <v>55</v>
      </c>
      <c r="AS741" t="s">
        <v>343</v>
      </c>
      <c r="AT741">
        <v>0</v>
      </c>
      <c r="AU741">
        <v>0</v>
      </c>
      <c r="AV741">
        <v>0</v>
      </c>
      <c r="BB741">
        <v>0</v>
      </c>
      <c r="BC741">
        <v>0</v>
      </c>
      <c r="BD741" t="s">
        <v>60</v>
      </c>
      <c r="BE741" t="s">
        <v>2497</v>
      </c>
      <c r="BF741">
        <v>634333759</v>
      </c>
      <c r="BH741" t="s">
        <v>323</v>
      </c>
      <c r="BI741" t="s">
        <v>320</v>
      </c>
      <c r="BJ741" s="23">
        <v>0.52500000000000002</v>
      </c>
      <c r="BK741">
        <v>66.2</v>
      </c>
      <c r="BL741">
        <v>94.24</v>
      </c>
      <c r="BM741">
        <v>0</v>
      </c>
      <c r="BN741">
        <v>-50.38</v>
      </c>
      <c r="BO741">
        <v>110.06</v>
      </c>
      <c r="BP741" t="s">
        <v>60</v>
      </c>
      <c r="BQ741">
        <v>1.153163127</v>
      </c>
      <c r="BR741" t="s">
        <v>61</v>
      </c>
    </row>
    <row r="742" spans="1:70" x14ac:dyDescent="0.2">
      <c r="A742" s="19">
        <f t="shared" si="36"/>
        <v>11.809999999999995</v>
      </c>
      <c r="B742" s="20">
        <v>3752</v>
      </c>
      <c r="D742" s="2" t="s">
        <v>1381</v>
      </c>
      <c r="E742" s="2" t="str">
        <f t="shared" si="35"/>
        <v>ST</v>
      </c>
      <c r="F742">
        <v>200720433</v>
      </c>
      <c r="G742">
        <v>202606</v>
      </c>
      <c r="H742" t="s">
        <v>52</v>
      </c>
      <c r="I742" t="s">
        <v>321</v>
      </c>
      <c r="J742" t="s">
        <v>322</v>
      </c>
      <c r="K742" t="s">
        <v>54</v>
      </c>
      <c r="L742">
        <v>46118</v>
      </c>
      <c r="M742">
        <v>46179</v>
      </c>
      <c r="N742" s="21">
        <v>872639084250</v>
      </c>
      <c r="P742" t="s">
        <v>326</v>
      </c>
      <c r="Q742" t="s">
        <v>326</v>
      </c>
      <c r="R742" t="s">
        <v>56</v>
      </c>
      <c r="S742" t="s">
        <v>327</v>
      </c>
      <c r="T742">
        <v>21</v>
      </c>
      <c r="U742" t="s">
        <v>57</v>
      </c>
      <c r="V742">
        <v>21320</v>
      </c>
      <c r="W742">
        <v>57.49</v>
      </c>
      <c r="X742">
        <v>6.81</v>
      </c>
      <c r="Y742">
        <v>0</v>
      </c>
      <c r="Z742">
        <v>-43.75</v>
      </c>
      <c r="AA742">
        <v>20.55</v>
      </c>
      <c r="AB742">
        <v>3</v>
      </c>
      <c r="AC742">
        <v>48.4</v>
      </c>
      <c r="AD742">
        <v>48.4</v>
      </c>
      <c r="AE742" t="s">
        <v>8939</v>
      </c>
      <c r="AF742" t="s">
        <v>4140</v>
      </c>
      <c r="AG742" t="s">
        <v>4140</v>
      </c>
      <c r="AH742" t="s">
        <v>4141</v>
      </c>
      <c r="AI742" t="s">
        <v>4142</v>
      </c>
      <c r="AJ742">
        <v>29</v>
      </c>
      <c r="AK742" t="s">
        <v>57</v>
      </c>
      <c r="AL742">
        <v>29820</v>
      </c>
      <c r="AM742" t="s">
        <v>55</v>
      </c>
      <c r="AN742" t="s">
        <v>55</v>
      </c>
      <c r="AO742" t="s">
        <v>55</v>
      </c>
      <c r="AS742" t="s">
        <v>343</v>
      </c>
      <c r="AT742">
        <v>0</v>
      </c>
      <c r="AU742">
        <v>0</v>
      </c>
      <c r="AV742">
        <v>0</v>
      </c>
      <c r="BB742">
        <v>0</v>
      </c>
      <c r="BC742">
        <v>0</v>
      </c>
      <c r="BD742" t="s">
        <v>60</v>
      </c>
      <c r="BE742" t="s">
        <v>2497</v>
      </c>
      <c r="BF742">
        <v>634333759</v>
      </c>
      <c r="BH742" t="s">
        <v>323</v>
      </c>
      <c r="BI742" t="s">
        <v>320</v>
      </c>
      <c r="BJ742" s="23">
        <v>0.46041666666666664</v>
      </c>
      <c r="BK742">
        <v>49.4</v>
      </c>
      <c r="BL742">
        <v>5.85</v>
      </c>
      <c r="BM742">
        <v>0</v>
      </c>
      <c r="BN742">
        <v>-37.590000000000003</v>
      </c>
      <c r="BO742">
        <v>17.66</v>
      </c>
      <c r="BP742" t="s">
        <v>60</v>
      </c>
      <c r="BQ742">
        <v>1.163778556</v>
      </c>
      <c r="BR742" t="s">
        <v>61</v>
      </c>
    </row>
    <row r="743" spans="1:70" x14ac:dyDescent="0.2">
      <c r="A743" s="19">
        <f t="shared" si="36"/>
        <v>10.129999999999995</v>
      </c>
      <c r="B743" s="20">
        <v>3752</v>
      </c>
      <c r="D743" s="2" t="s">
        <v>1381</v>
      </c>
      <c r="E743" s="2" t="str">
        <f t="shared" si="35"/>
        <v>ST</v>
      </c>
      <c r="F743">
        <v>200720433</v>
      </c>
      <c r="G743">
        <v>202606</v>
      </c>
      <c r="H743" t="s">
        <v>52</v>
      </c>
      <c r="I743" t="s">
        <v>321</v>
      </c>
      <c r="J743" t="s">
        <v>322</v>
      </c>
      <c r="K743" t="s">
        <v>54</v>
      </c>
      <c r="L743" s="5">
        <v>46301</v>
      </c>
      <c r="M743" s="5">
        <v>46332</v>
      </c>
      <c r="N743" s="21">
        <v>872888303925</v>
      </c>
      <c r="P743" t="s">
        <v>326</v>
      </c>
      <c r="Q743" t="s">
        <v>326</v>
      </c>
      <c r="R743" t="s">
        <v>56</v>
      </c>
      <c r="S743" t="s">
        <v>327</v>
      </c>
      <c r="T743">
        <v>21</v>
      </c>
      <c r="U743" t="s">
        <v>57</v>
      </c>
      <c r="V743">
        <v>21320</v>
      </c>
      <c r="W743">
        <v>48.89</v>
      </c>
      <c r="X743">
        <v>5.8</v>
      </c>
      <c r="Y743">
        <v>0</v>
      </c>
      <c r="Z743">
        <v>-37.21</v>
      </c>
      <c r="AA743">
        <v>17.48</v>
      </c>
      <c r="AB743">
        <v>2</v>
      </c>
      <c r="AC743">
        <v>37.4</v>
      </c>
      <c r="AD743">
        <v>37.4</v>
      </c>
      <c r="AE743" t="s">
        <v>1560</v>
      </c>
      <c r="AF743" t="s">
        <v>1059</v>
      </c>
      <c r="AG743" t="s">
        <v>1059</v>
      </c>
      <c r="AH743" t="s">
        <v>4143</v>
      </c>
      <c r="AI743" t="s">
        <v>4144</v>
      </c>
      <c r="AJ743">
        <v>67</v>
      </c>
      <c r="AK743" t="s">
        <v>57</v>
      </c>
      <c r="AL743">
        <v>67250</v>
      </c>
      <c r="AM743" t="s">
        <v>55</v>
      </c>
      <c r="AN743" t="s">
        <v>55</v>
      </c>
      <c r="AO743" t="s">
        <v>55</v>
      </c>
      <c r="AS743" t="s">
        <v>343</v>
      </c>
      <c r="AT743">
        <v>27</v>
      </c>
      <c r="AU743">
        <v>41</v>
      </c>
      <c r="AV743">
        <v>32</v>
      </c>
      <c r="BB743">
        <v>0</v>
      </c>
      <c r="BC743">
        <v>0</v>
      </c>
      <c r="BD743" t="s">
        <v>60</v>
      </c>
      <c r="BE743" t="s">
        <v>2497</v>
      </c>
      <c r="BF743">
        <v>634333759</v>
      </c>
      <c r="BH743" t="s">
        <v>323</v>
      </c>
      <c r="BI743" t="s">
        <v>320</v>
      </c>
      <c r="BJ743" s="23">
        <v>0.48749999999999999</v>
      </c>
      <c r="BK743">
        <v>42.4</v>
      </c>
      <c r="BL743">
        <v>5.03</v>
      </c>
      <c r="BM743">
        <v>0</v>
      </c>
      <c r="BN743">
        <v>-32.270000000000003</v>
      </c>
      <c r="BO743">
        <v>15.16</v>
      </c>
      <c r="BP743" t="s">
        <v>60</v>
      </c>
      <c r="BQ743">
        <v>1.153163127</v>
      </c>
      <c r="BR743" t="s">
        <v>61</v>
      </c>
    </row>
    <row r="744" spans="1:70" x14ac:dyDescent="0.2">
      <c r="A744" s="19">
        <f t="shared" si="36"/>
        <v>14.480000000000004</v>
      </c>
      <c r="B744" s="20">
        <v>3752</v>
      </c>
      <c r="D744" s="2" t="s">
        <v>1381</v>
      </c>
      <c r="E744" s="2" t="str">
        <f t="shared" si="35"/>
        <v>ST</v>
      </c>
      <c r="F744">
        <v>200720433</v>
      </c>
      <c r="G744">
        <v>202606</v>
      </c>
      <c r="H744" t="s">
        <v>52</v>
      </c>
      <c r="I744" t="s">
        <v>321</v>
      </c>
      <c r="J744" t="s">
        <v>322</v>
      </c>
      <c r="K744" t="s">
        <v>54</v>
      </c>
      <c r="L744">
        <v>46271</v>
      </c>
      <c r="M744">
        <v>46301</v>
      </c>
      <c r="N744" s="21">
        <v>872781174340</v>
      </c>
      <c r="P744" t="s">
        <v>326</v>
      </c>
      <c r="Q744" t="s">
        <v>326</v>
      </c>
      <c r="R744" t="s">
        <v>56</v>
      </c>
      <c r="S744" t="s">
        <v>327</v>
      </c>
      <c r="T744">
        <v>21</v>
      </c>
      <c r="U744" t="s">
        <v>57</v>
      </c>
      <c r="V744">
        <v>21320</v>
      </c>
      <c r="W744">
        <v>69.849999999999994</v>
      </c>
      <c r="X744">
        <v>107.86</v>
      </c>
      <c r="Y744">
        <v>0</v>
      </c>
      <c r="Z744">
        <v>-53.16</v>
      </c>
      <c r="AA744">
        <v>124.55</v>
      </c>
      <c r="AB744">
        <v>6</v>
      </c>
      <c r="AC744">
        <v>65.56</v>
      </c>
      <c r="AD744">
        <v>65.56</v>
      </c>
      <c r="AE744" t="s">
        <v>8940</v>
      </c>
      <c r="AF744" t="s">
        <v>4145</v>
      </c>
      <c r="AG744" t="s">
        <v>4145</v>
      </c>
      <c r="AH744" t="s">
        <v>4146</v>
      </c>
      <c r="AI744" t="s">
        <v>4147</v>
      </c>
      <c r="AJ744">
        <v>56</v>
      </c>
      <c r="AK744" t="s">
        <v>57</v>
      </c>
      <c r="AL744">
        <v>56190</v>
      </c>
      <c r="AM744" t="s">
        <v>55</v>
      </c>
      <c r="AN744" t="s">
        <v>55</v>
      </c>
      <c r="AO744" t="s">
        <v>55</v>
      </c>
      <c r="AS744" t="s">
        <v>343</v>
      </c>
      <c r="AT744">
        <v>0</v>
      </c>
      <c r="AU744">
        <v>0</v>
      </c>
      <c r="AV744">
        <v>0</v>
      </c>
      <c r="BB744">
        <v>0</v>
      </c>
      <c r="BC744">
        <v>0</v>
      </c>
      <c r="BD744" t="s">
        <v>60</v>
      </c>
      <c r="BE744" s="5" t="s">
        <v>2497</v>
      </c>
      <c r="BF744">
        <v>634333759</v>
      </c>
      <c r="BH744" t="s">
        <v>323</v>
      </c>
      <c r="BI744" t="s">
        <v>320</v>
      </c>
      <c r="BJ744" s="23">
        <v>0.51111111111111107</v>
      </c>
      <c r="BK744">
        <v>60.6</v>
      </c>
      <c r="BL744">
        <v>93.58</v>
      </c>
      <c r="BM744">
        <v>0</v>
      </c>
      <c r="BN744">
        <v>-46.12</v>
      </c>
      <c r="BO744">
        <v>108.06</v>
      </c>
      <c r="BP744" t="s">
        <v>60</v>
      </c>
      <c r="BQ744">
        <v>1.1526181719999999</v>
      </c>
      <c r="BR744" t="s">
        <v>61</v>
      </c>
    </row>
    <row r="745" spans="1:70" x14ac:dyDescent="0.2">
      <c r="A745" s="19">
        <f t="shared" si="36"/>
        <v>14.480000000000004</v>
      </c>
      <c r="B745" s="20">
        <v>3752</v>
      </c>
      <c r="D745" s="2" t="s">
        <v>1381</v>
      </c>
      <c r="E745" s="2" t="str">
        <f t="shared" si="35"/>
        <v>ST</v>
      </c>
      <c r="F745">
        <v>200720433</v>
      </c>
      <c r="G745">
        <v>202606</v>
      </c>
      <c r="H745" t="s">
        <v>52</v>
      </c>
      <c r="I745" t="s">
        <v>321</v>
      </c>
      <c r="J745" t="s">
        <v>322</v>
      </c>
      <c r="K745" t="s">
        <v>54</v>
      </c>
      <c r="L745" s="5">
        <v>46301</v>
      </c>
      <c r="M745" s="5">
        <v>46332</v>
      </c>
      <c r="N745" s="21">
        <v>872882623905</v>
      </c>
      <c r="P745" t="s">
        <v>326</v>
      </c>
      <c r="Q745" t="s">
        <v>326</v>
      </c>
      <c r="R745" t="s">
        <v>56</v>
      </c>
      <c r="S745" t="s">
        <v>327</v>
      </c>
      <c r="T745">
        <v>21</v>
      </c>
      <c r="U745" t="s">
        <v>57</v>
      </c>
      <c r="V745">
        <v>21320</v>
      </c>
      <c r="W745">
        <v>69.88</v>
      </c>
      <c r="X745">
        <v>8.2799999999999994</v>
      </c>
      <c r="Y745">
        <v>0</v>
      </c>
      <c r="Z745">
        <v>-53.18</v>
      </c>
      <c r="AA745">
        <v>24.98</v>
      </c>
      <c r="AB745">
        <v>4</v>
      </c>
      <c r="AC745">
        <v>65.56</v>
      </c>
      <c r="AD745">
        <v>65.56</v>
      </c>
      <c r="AE745" t="s">
        <v>8941</v>
      </c>
      <c r="AF745" t="s">
        <v>566</v>
      </c>
      <c r="AG745" t="s">
        <v>566</v>
      </c>
      <c r="AH745" t="s">
        <v>4148</v>
      </c>
      <c r="AI745" t="s">
        <v>368</v>
      </c>
      <c r="AJ745">
        <v>33</v>
      </c>
      <c r="AK745" t="s">
        <v>57</v>
      </c>
      <c r="AL745">
        <v>33800</v>
      </c>
      <c r="AM745" t="s">
        <v>55</v>
      </c>
      <c r="AN745" t="s">
        <v>55</v>
      </c>
      <c r="AO745" t="s">
        <v>55</v>
      </c>
      <c r="AS745" t="s">
        <v>343</v>
      </c>
      <c r="AT745">
        <v>30</v>
      </c>
      <c r="AU745">
        <v>31</v>
      </c>
      <c r="AV745">
        <v>39</v>
      </c>
      <c r="BB745">
        <v>0</v>
      </c>
      <c r="BC745">
        <v>0</v>
      </c>
      <c r="BD745" t="s">
        <v>60</v>
      </c>
      <c r="BE745" s="5" t="s">
        <v>2497</v>
      </c>
      <c r="BF745">
        <v>634333759</v>
      </c>
      <c r="BH745" t="s">
        <v>323</v>
      </c>
      <c r="BI745" t="s">
        <v>320</v>
      </c>
      <c r="BJ745" s="23">
        <v>0.5131944444444444</v>
      </c>
      <c r="BK745">
        <v>60.6</v>
      </c>
      <c r="BL745">
        <v>7.18</v>
      </c>
      <c r="BM745">
        <v>0</v>
      </c>
      <c r="BN745">
        <v>-46.12</v>
      </c>
      <c r="BO745">
        <v>21.66</v>
      </c>
      <c r="BP745" t="s">
        <v>60</v>
      </c>
      <c r="BQ745">
        <v>1.153163127</v>
      </c>
      <c r="BR745" t="s">
        <v>61</v>
      </c>
    </row>
    <row r="746" spans="1:70" x14ac:dyDescent="0.2">
      <c r="A746" s="19">
        <f t="shared" si="36"/>
        <v>8.7999999999999972</v>
      </c>
      <c r="B746" s="20">
        <v>3752</v>
      </c>
      <c r="D746" s="2" t="s">
        <v>1381</v>
      </c>
      <c r="E746" s="2" t="str">
        <f t="shared" si="35"/>
        <v>ST</v>
      </c>
      <c r="F746">
        <v>200720433</v>
      </c>
      <c r="G746">
        <v>202606</v>
      </c>
      <c r="H746" t="s">
        <v>52</v>
      </c>
      <c r="I746" t="s">
        <v>321</v>
      </c>
      <c r="J746" t="s">
        <v>322</v>
      </c>
      <c r="K746" t="s">
        <v>54</v>
      </c>
      <c r="L746" s="5">
        <v>46301</v>
      </c>
      <c r="M746" s="5">
        <v>46332</v>
      </c>
      <c r="N746" s="21">
        <v>872886429042</v>
      </c>
      <c r="P746" t="s">
        <v>326</v>
      </c>
      <c r="Q746" t="s">
        <v>326</v>
      </c>
      <c r="R746" t="s">
        <v>56</v>
      </c>
      <c r="S746" t="s">
        <v>327</v>
      </c>
      <c r="T746">
        <v>21</v>
      </c>
      <c r="U746" t="s">
        <v>57</v>
      </c>
      <c r="V746">
        <v>21320</v>
      </c>
      <c r="W746">
        <v>42.44</v>
      </c>
      <c r="X746">
        <v>5.03</v>
      </c>
      <c r="Y746">
        <v>0</v>
      </c>
      <c r="Z746">
        <v>-32.29</v>
      </c>
      <c r="AA746">
        <v>15.18</v>
      </c>
      <c r="AB746">
        <v>2</v>
      </c>
      <c r="AC746">
        <v>27.5</v>
      </c>
      <c r="AD746">
        <v>27.5</v>
      </c>
      <c r="AE746" t="s">
        <v>8942</v>
      </c>
      <c r="AF746" t="s">
        <v>4149</v>
      </c>
      <c r="AG746" t="s">
        <v>4150</v>
      </c>
      <c r="AH746" t="s">
        <v>4151</v>
      </c>
      <c r="AI746" t="s">
        <v>4152</v>
      </c>
      <c r="AJ746">
        <v>76</v>
      </c>
      <c r="AK746" t="s">
        <v>57</v>
      </c>
      <c r="AL746">
        <v>76400</v>
      </c>
      <c r="AM746" t="s">
        <v>55</v>
      </c>
      <c r="AN746" t="s">
        <v>55</v>
      </c>
      <c r="AO746" t="s">
        <v>55</v>
      </c>
      <c r="AS746" t="s">
        <v>343</v>
      </c>
      <c r="AT746">
        <v>30</v>
      </c>
      <c r="AU746">
        <v>20</v>
      </c>
      <c r="AV746">
        <v>21</v>
      </c>
      <c r="BB746">
        <v>0</v>
      </c>
      <c r="BC746">
        <v>0</v>
      </c>
      <c r="BD746" t="s">
        <v>60</v>
      </c>
      <c r="BE746" t="s">
        <v>2497</v>
      </c>
      <c r="BF746">
        <v>634333759</v>
      </c>
      <c r="BH746" t="s">
        <v>323</v>
      </c>
      <c r="BI746" t="s">
        <v>320</v>
      </c>
      <c r="BJ746" s="23">
        <v>0.44722222222222224</v>
      </c>
      <c r="BK746">
        <v>36.799999999999997</v>
      </c>
      <c r="BL746">
        <v>4.3600000000000003</v>
      </c>
      <c r="BM746">
        <v>0</v>
      </c>
      <c r="BN746">
        <v>-28</v>
      </c>
      <c r="BO746">
        <v>13.16</v>
      </c>
      <c r="BP746" t="s">
        <v>60</v>
      </c>
      <c r="BQ746">
        <v>1.153163127</v>
      </c>
      <c r="BR746" t="s">
        <v>61</v>
      </c>
    </row>
    <row r="747" spans="1:70" x14ac:dyDescent="0.2">
      <c r="A747" s="19">
        <f t="shared" si="36"/>
        <v>7.4600000000000009</v>
      </c>
      <c r="B747" s="20">
        <v>3752</v>
      </c>
      <c r="D747" s="2" t="s">
        <v>346</v>
      </c>
      <c r="E747" s="2" t="str">
        <f t="shared" si="35"/>
        <v>ST</v>
      </c>
      <c r="F747">
        <v>200720433</v>
      </c>
      <c r="G747">
        <v>202606</v>
      </c>
      <c r="H747" t="s">
        <v>52</v>
      </c>
      <c r="I747" t="s">
        <v>321</v>
      </c>
      <c r="J747" t="s">
        <v>322</v>
      </c>
      <c r="K747" t="s">
        <v>358</v>
      </c>
      <c r="L747">
        <v>46240</v>
      </c>
      <c r="M747" s="5">
        <v>46271</v>
      </c>
      <c r="N747" s="21">
        <v>381863886430</v>
      </c>
      <c r="P747" t="s">
        <v>4153</v>
      </c>
      <c r="Q747" t="s">
        <v>359</v>
      </c>
      <c r="R747" t="s">
        <v>4154</v>
      </c>
      <c r="S747" t="s">
        <v>4155</v>
      </c>
      <c r="T747">
        <v>25</v>
      </c>
      <c r="U747" t="s">
        <v>57</v>
      </c>
      <c r="V747">
        <v>25480</v>
      </c>
      <c r="W747">
        <v>35.97</v>
      </c>
      <c r="X747">
        <v>4.2699999999999996</v>
      </c>
      <c r="Y747">
        <v>0</v>
      </c>
      <c r="Z747">
        <v>-27.37</v>
      </c>
      <c r="AA747">
        <v>12.86</v>
      </c>
      <c r="AB747">
        <v>1</v>
      </c>
      <c r="AC747">
        <v>19.8</v>
      </c>
      <c r="AD747">
        <v>19.8</v>
      </c>
      <c r="AE747" t="s">
        <v>8477</v>
      </c>
      <c r="AF747" t="s">
        <v>326</v>
      </c>
      <c r="AG747" t="s">
        <v>326</v>
      </c>
      <c r="AH747" t="s">
        <v>56</v>
      </c>
      <c r="AI747" t="s">
        <v>327</v>
      </c>
      <c r="AJ747">
        <v>21</v>
      </c>
      <c r="AK747" t="s">
        <v>57</v>
      </c>
      <c r="AL747">
        <v>21320</v>
      </c>
      <c r="AM747" t="s">
        <v>4156</v>
      </c>
      <c r="AN747" t="s">
        <v>55</v>
      </c>
      <c r="AO747" t="s">
        <v>55</v>
      </c>
      <c r="AS747" t="s">
        <v>343</v>
      </c>
      <c r="AT747">
        <v>30</v>
      </c>
      <c r="AU747">
        <v>32</v>
      </c>
      <c r="AV747">
        <v>39</v>
      </c>
      <c r="BB747">
        <v>0</v>
      </c>
      <c r="BC747">
        <v>1</v>
      </c>
      <c r="BD747" t="s">
        <v>60</v>
      </c>
      <c r="BE747" s="5" t="s">
        <v>2497</v>
      </c>
      <c r="BF747">
        <v>634333759</v>
      </c>
      <c r="BH747" t="s">
        <v>323</v>
      </c>
      <c r="BI747" t="s">
        <v>320</v>
      </c>
      <c r="BJ747" s="23">
        <v>0.55555555555555558</v>
      </c>
      <c r="BK747">
        <v>31.2</v>
      </c>
      <c r="BL747">
        <v>3.7</v>
      </c>
      <c r="BM747">
        <v>0</v>
      </c>
      <c r="BN747">
        <v>-23.74</v>
      </c>
      <c r="BO747">
        <v>11.16</v>
      </c>
      <c r="BP747" t="s">
        <v>60</v>
      </c>
      <c r="BQ747">
        <v>1.1527377519999999</v>
      </c>
      <c r="BR747" t="s">
        <v>61</v>
      </c>
    </row>
    <row r="748" spans="1:70" x14ac:dyDescent="0.2">
      <c r="A748" s="19">
        <f t="shared" si="36"/>
        <v>5.1099999999999994</v>
      </c>
      <c r="B748" s="20">
        <v>3752</v>
      </c>
      <c r="D748" s="2" t="s">
        <v>1381</v>
      </c>
      <c r="E748" s="2" t="str">
        <f t="shared" si="35"/>
        <v>ST</v>
      </c>
      <c r="F748">
        <v>200720433</v>
      </c>
      <c r="G748">
        <v>202606</v>
      </c>
      <c r="H748" t="s">
        <v>52</v>
      </c>
      <c r="I748" t="s">
        <v>321</v>
      </c>
      <c r="J748" t="s">
        <v>322</v>
      </c>
      <c r="K748" t="s">
        <v>54</v>
      </c>
      <c r="L748">
        <v>46148</v>
      </c>
      <c r="M748">
        <v>46240</v>
      </c>
      <c r="N748" s="21">
        <v>872646129300</v>
      </c>
      <c r="P748" t="s">
        <v>326</v>
      </c>
      <c r="Q748" t="s">
        <v>326</v>
      </c>
      <c r="R748" t="s">
        <v>56</v>
      </c>
      <c r="S748" t="s">
        <v>327</v>
      </c>
      <c r="T748">
        <v>21</v>
      </c>
      <c r="U748" t="s">
        <v>57</v>
      </c>
      <c r="V748">
        <v>21320</v>
      </c>
      <c r="W748">
        <v>24.85</v>
      </c>
      <c r="X748">
        <v>2.94</v>
      </c>
      <c r="Y748">
        <v>0</v>
      </c>
      <c r="Z748">
        <v>-18.920000000000002</v>
      </c>
      <c r="AA748">
        <v>8.8699999999999992</v>
      </c>
      <c r="AB748">
        <v>1</v>
      </c>
      <c r="AC748">
        <v>4.4000000000000004</v>
      </c>
      <c r="AD748">
        <v>4.4000000000000004</v>
      </c>
      <c r="AE748" t="s">
        <v>1601</v>
      </c>
      <c r="AF748" t="s">
        <v>2882</v>
      </c>
      <c r="AG748" t="s">
        <v>2882</v>
      </c>
      <c r="AH748" t="s">
        <v>2883</v>
      </c>
      <c r="AI748" t="s">
        <v>2884</v>
      </c>
      <c r="AJ748">
        <v>78</v>
      </c>
      <c r="AK748" t="s">
        <v>57</v>
      </c>
      <c r="AL748">
        <v>78170</v>
      </c>
      <c r="AM748" t="s">
        <v>55</v>
      </c>
      <c r="AN748" t="s">
        <v>55</v>
      </c>
      <c r="AO748" t="s">
        <v>55</v>
      </c>
      <c r="AS748" t="s">
        <v>343</v>
      </c>
      <c r="AT748">
        <v>0</v>
      </c>
      <c r="AU748">
        <v>0</v>
      </c>
      <c r="AV748">
        <v>0</v>
      </c>
      <c r="BB748">
        <v>0</v>
      </c>
      <c r="BC748">
        <v>0</v>
      </c>
      <c r="BD748" t="s">
        <v>60</v>
      </c>
      <c r="BE748" t="s">
        <v>2497</v>
      </c>
      <c r="BF748">
        <v>634333759</v>
      </c>
      <c r="BH748" t="s">
        <v>323</v>
      </c>
      <c r="BI748" t="s">
        <v>320</v>
      </c>
      <c r="BJ748" s="23">
        <v>0.48333333333333334</v>
      </c>
      <c r="BK748">
        <v>21.4</v>
      </c>
      <c r="BL748">
        <v>2.5299999999999998</v>
      </c>
      <c r="BM748">
        <v>0</v>
      </c>
      <c r="BN748">
        <v>-16.29</v>
      </c>
      <c r="BO748">
        <v>7.64</v>
      </c>
      <c r="BP748" t="s">
        <v>60</v>
      </c>
      <c r="BQ748">
        <v>1.161210911</v>
      </c>
      <c r="BR748" t="s">
        <v>61</v>
      </c>
    </row>
    <row r="749" spans="1:70" x14ac:dyDescent="0.2">
      <c r="A749" s="19">
        <f t="shared" si="36"/>
        <v>10.800000000000004</v>
      </c>
      <c r="B749" s="20">
        <v>3752</v>
      </c>
      <c r="D749" s="2" t="s">
        <v>1381</v>
      </c>
      <c r="E749" s="2" t="str">
        <f t="shared" si="35"/>
        <v>ST</v>
      </c>
      <c r="F749">
        <v>200720433</v>
      </c>
      <c r="G749">
        <v>202606</v>
      </c>
      <c r="H749" t="s">
        <v>52</v>
      </c>
      <c r="I749" t="s">
        <v>321</v>
      </c>
      <c r="J749" t="s">
        <v>322</v>
      </c>
      <c r="K749" t="s">
        <v>54</v>
      </c>
      <c r="L749">
        <v>46332</v>
      </c>
      <c r="M749">
        <v>46362</v>
      </c>
      <c r="N749" s="21">
        <v>872892243572</v>
      </c>
      <c r="P749" t="s">
        <v>2869</v>
      </c>
      <c r="Q749" t="s">
        <v>466</v>
      </c>
      <c r="R749" t="s">
        <v>56</v>
      </c>
      <c r="S749" t="s">
        <v>392</v>
      </c>
      <c r="T749">
        <v>21</v>
      </c>
      <c r="U749" t="s">
        <v>57</v>
      </c>
      <c r="V749">
        <v>21320</v>
      </c>
      <c r="W749">
        <v>52.2</v>
      </c>
      <c r="X749">
        <v>6.18</v>
      </c>
      <c r="Y749">
        <v>0</v>
      </c>
      <c r="Z749">
        <v>-39.729999999999997</v>
      </c>
      <c r="AA749">
        <v>18.649999999999999</v>
      </c>
      <c r="AB749">
        <v>3</v>
      </c>
      <c r="AC749">
        <v>41.36</v>
      </c>
      <c r="AD749">
        <v>41.36</v>
      </c>
      <c r="AE749" t="s">
        <v>8943</v>
      </c>
      <c r="AF749" t="s">
        <v>4157</v>
      </c>
      <c r="AG749" t="s">
        <v>55</v>
      </c>
      <c r="AH749" t="s">
        <v>4158</v>
      </c>
      <c r="AI749" t="s">
        <v>404</v>
      </c>
      <c r="AJ749">
        <v>75</v>
      </c>
      <c r="AK749" t="s">
        <v>57</v>
      </c>
      <c r="AL749">
        <v>75009</v>
      </c>
      <c r="AM749" t="s">
        <v>55</v>
      </c>
      <c r="AN749" t="s">
        <v>55</v>
      </c>
      <c r="AO749" t="s">
        <v>55</v>
      </c>
      <c r="AS749" t="s">
        <v>343</v>
      </c>
      <c r="AT749">
        <v>30</v>
      </c>
      <c r="AU749">
        <v>30</v>
      </c>
      <c r="AV749">
        <v>40</v>
      </c>
      <c r="BB749">
        <v>0</v>
      </c>
      <c r="BC749">
        <v>0</v>
      </c>
      <c r="BD749" t="s">
        <v>60</v>
      </c>
      <c r="BE749" t="s">
        <v>3831</v>
      </c>
      <c r="BF749">
        <v>634343823</v>
      </c>
      <c r="BH749" t="s">
        <v>323</v>
      </c>
      <c r="BI749" t="s">
        <v>320</v>
      </c>
      <c r="BJ749" s="23">
        <v>0.44722222222222224</v>
      </c>
      <c r="BK749">
        <v>45.2</v>
      </c>
      <c r="BL749">
        <v>5.35</v>
      </c>
      <c r="BM749">
        <v>0</v>
      </c>
      <c r="BN749">
        <v>-34.4</v>
      </c>
      <c r="BO749">
        <v>16.149999999999999</v>
      </c>
      <c r="BP749" t="s">
        <v>60</v>
      </c>
      <c r="BQ749">
        <v>1.1549344580000001</v>
      </c>
      <c r="BR749" t="s">
        <v>61</v>
      </c>
    </row>
    <row r="750" spans="1:70" x14ac:dyDescent="0.2">
      <c r="A750" s="19">
        <f t="shared" si="36"/>
        <v>10.800000000000004</v>
      </c>
      <c r="B750" s="20">
        <v>3752</v>
      </c>
      <c r="D750" s="2" t="s">
        <v>1381</v>
      </c>
      <c r="E750" s="2" t="str">
        <f t="shared" si="35"/>
        <v>ST</v>
      </c>
      <c r="F750">
        <v>200720433</v>
      </c>
      <c r="G750">
        <v>202606</v>
      </c>
      <c r="H750" t="s">
        <v>52</v>
      </c>
      <c r="I750" t="s">
        <v>321</v>
      </c>
      <c r="J750" t="s">
        <v>322</v>
      </c>
      <c r="K750" t="s">
        <v>54</v>
      </c>
      <c r="L750">
        <v>46301</v>
      </c>
      <c r="M750">
        <v>46332</v>
      </c>
      <c r="N750" s="21">
        <v>872888446060</v>
      </c>
      <c r="P750" t="s">
        <v>326</v>
      </c>
      <c r="Q750" t="s">
        <v>326</v>
      </c>
      <c r="R750" t="s">
        <v>56</v>
      </c>
      <c r="S750" t="s">
        <v>327</v>
      </c>
      <c r="T750">
        <v>21</v>
      </c>
      <c r="U750" t="s">
        <v>57</v>
      </c>
      <c r="V750">
        <v>21320</v>
      </c>
      <c r="W750">
        <v>52.12</v>
      </c>
      <c r="X750">
        <v>6.17</v>
      </c>
      <c r="Y750">
        <v>0</v>
      </c>
      <c r="Z750">
        <v>-39.67</v>
      </c>
      <c r="AA750">
        <v>18.62</v>
      </c>
      <c r="AB750">
        <v>3</v>
      </c>
      <c r="AC750">
        <v>40.479999999999997</v>
      </c>
      <c r="AD750">
        <v>40.479999999999997</v>
      </c>
      <c r="AE750" t="s">
        <v>8944</v>
      </c>
      <c r="AF750" t="s">
        <v>4159</v>
      </c>
      <c r="AG750" t="s">
        <v>4159</v>
      </c>
      <c r="AH750" t="s">
        <v>4160</v>
      </c>
      <c r="AI750" t="s">
        <v>4161</v>
      </c>
      <c r="AJ750">
        <v>33</v>
      </c>
      <c r="AK750" t="s">
        <v>57</v>
      </c>
      <c r="AL750">
        <v>33830</v>
      </c>
      <c r="AM750" t="s">
        <v>55</v>
      </c>
      <c r="AN750" t="s">
        <v>55</v>
      </c>
      <c r="AO750" t="s">
        <v>55</v>
      </c>
      <c r="AS750" t="s">
        <v>343</v>
      </c>
      <c r="AT750">
        <v>26</v>
      </c>
      <c r="AU750">
        <v>31</v>
      </c>
      <c r="AV750">
        <v>40</v>
      </c>
      <c r="BB750">
        <v>0</v>
      </c>
      <c r="BC750">
        <v>0</v>
      </c>
      <c r="BD750" t="s">
        <v>60</v>
      </c>
      <c r="BE750" s="5" t="s">
        <v>2497</v>
      </c>
      <c r="BF750">
        <v>634333759</v>
      </c>
      <c r="BH750" t="s">
        <v>323</v>
      </c>
      <c r="BI750" t="s">
        <v>320</v>
      </c>
      <c r="BJ750" s="23">
        <v>0.4201388888888889</v>
      </c>
      <c r="BK750">
        <v>45.2</v>
      </c>
      <c r="BL750">
        <v>5.35</v>
      </c>
      <c r="BM750">
        <v>0</v>
      </c>
      <c r="BN750">
        <v>-34.4</v>
      </c>
      <c r="BO750">
        <v>16.149999999999999</v>
      </c>
      <c r="BP750" t="s">
        <v>60</v>
      </c>
      <c r="BQ750">
        <v>1.153163127</v>
      </c>
      <c r="BR750" t="s">
        <v>61</v>
      </c>
    </row>
    <row r="751" spans="1:70" x14ac:dyDescent="0.2">
      <c r="A751" s="19">
        <f t="shared" si="36"/>
        <v>23.849999999999994</v>
      </c>
      <c r="B751" s="20">
        <v>3752</v>
      </c>
      <c r="D751" s="2" t="s">
        <v>1381</v>
      </c>
      <c r="E751" s="2" t="str">
        <f t="shared" si="35"/>
        <v>ST</v>
      </c>
      <c r="F751">
        <v>200720433</v>
      </c>
      <c r="G751">
        <v>202606</v>
      </c>
      <c r="H751" t="s">
        <v>52</v>
      </c>
      <c r="I751" t="s">
        <v>321</v>
      </c>
      <c r="J751" t="s">
        <v>322</v>
      </c>
      <c r="K751" t="s">
        <v>54</v>
      </c>
      <c r="L751">
        <v>46271</v>
      </c>
      <c r="M751">
        <v>46301</v>
      </c>
      <c r="N751" s="21">
        <v>872827951726</v>
      </c>
      <c r="P751" t="s">
        <v>326</v>
      </c>
      <c r="Q751" t="s">
        <v>326</v>
      </c>
      <c r="R751" t="s">
        <v>56</v>
      </c>
      <c r="S751" t="s">
        <v>327</v>
      </c>
      <c r="T751">
        <v>21</v>
      </c>
      <c r="U751" t="s">
        <v>57</v>
      </c>
      <c r="V751">
        <v>21320</v>
      </c>
      <c r="W751">
        <v>115.03</v>
      </c>
      <c r="X751">
        <v>113.22</v>
      </c>
      <c r="Y751">
        <v>0</v>
      </c>
      <c r="Z751">
        <v>-87.54</v>
      </c>
      <c r="AA751">
        <v>140.71</v>
      </c>
      <c r="AB751">
        <v>9</v>
      </c>
      <c r="AC751">
        <v>125.84</v>
      </c>
      <c r="AD751">
        <v>125.84</v>
      </c>
      <c r="AE751" t="s">
        <v>8945</v>
      </c>
      <c r="AF751" t="s">
        <v>4162</v>
      </c>
      <c r="AG751" t="s">
        <v>4162</v>
      </c>
      <c r="AH751" t="s">
        <v>4163</v>
      </c>
      <c r="AI751" t="s">
        <v>4164</v>
      </c>
      <c r="AJ751">
        <v>1</v>
      </c>
      <c r="AK751" t="s">
        <v>57</v>
      </c>
      <c r="AL751">
        <v>1480</v>
      </c>
      <c r="AM751" t="s">
        <v>55</v>
      </c>
      <c r="AN751" t="s">
        <v>55</v>
      </c>
      <c r="AO751" t="s">
        <v>55</v>
      </c>
      <c r="AS751" t="s">
        <v>343</v>
      </c>
      <c r="AT751">
        <v>4</v>
      </c>
      <c r="AU751">
        <v>74</v>
      </c>
      <c r="AV751">
        <v>115</v>
      </c>
      <c r="BB751">
        <v>0</v>
      </c>
      <c r="BC751">
        <v>0</v>
      </c>
      <c r="BD751" t="s">
        <v>60</v>
      </c>
      <c r="BE751" s="5" t="s">
        <v>2497</v>
      </c>
      <c r="BF751">
        <v>634333759</v>
      </c>
      <c r="BH751" t="s">
        <v>323</v>
      </c>
      <c r="BI751" t="s">
        <v>320</v>
      </c>
      <c r="BJ751" s="23">
        <v>0.47708333333333336</v>
      </c>
      <c r="BK751">
        <v>99.8</v>
      </c>
      <c r="BL751">
        <v>98.23</v>
      </c>
      <c r="BM751">
        <v>0</v>
      </c>
      <c r="BN751">
        <v>-75.95</v>
      </c>
      <c r="BO751">
        <v>122.08</v>
      </c>
      <c r="BP751" t="s">
        <v>60</v>
      </c>
      <c r="BQ751">
        <v>1.1526181719999999</v>
      </c>
      <c r="BR751" t="s">
        <v>61</v>
      </c>
    </row>
    <row r="752" spans="1:70" x14ac:dyDescent="0.2">
      <c r="A752" s="19">
        <f t="shared" si="36"/>
        <v>8.4599999999999973</v>
      </c>
      <c r="B752" s="20">
        <v>3752</v>
      </c>
      <c r="D752" s="2" t="s">
        <v>1381</v>
      </c>
      <c r="E752" s="2" t="str">
        <f t="shared" si="35"/>
        <v>ST</v>
      </c>
      <c r="F752">
        <v>200720433</v>
      </c>
      <c r="G752">
        <v>202606</v>
      </c>
      <c r="H752" t="s">
        <v>52</v>
      </c>
      <c r="I752" t="s">
        <v>321</v>
      </c>
      <c r="J752" t="s">
        <v>322</v>
      </c>
      <c r="K752" t="s">
        <v>54</v>
      </c>
      <c r="L752">
        <v>46148</v>
      </c>
      <c r="M752" s="5">
        <v>46240</v>
      </c>
      <c r="N752" s="21">
        <v>872690743431</v>
      </c>
      <c r="P752" t="s">
        <v>326</v>
      </c>
      <c r="Q752" t="s">
        <v>326</v>
      </c>
      <c r="R752" t="s">
        <v>56</v>
      </c>
      <c r="S752" t="s">
        <v>327</v>
      </c>
      <c r="T752">
        <v>21</v>
      </c>
      <c r="U752" t="s">
        <v>57</v>
      </c>
      <c r="V752">
        <v>21320</v>
      </c>
      <c r="W752">
        <v>41.11</v>
      </c>
      <c r="X752">
        <v>4.88</v>
      </c>
      <c r="Y752">
        <v>0</v>
      </c>
      <c r="Z752">
        <v>-31.28</v>
      </c>
      <c r="AA752">
        <v>14.7</v>
      </c>
      <c r="AB752">
        <v>2</v>
      </c>
      <c r="AC752">
        <v>26.4</v>
      </c>
      <c r="AD752">
        <v>26.4</v>
      </c>
      <c r="AE752" t="s">
        <v>8946</v>
      </c>
      <c r="AF752" t="s">
        <v>4165</v>
      </c>
      <c r="AG752" t="s">
        <v>4165</v>
      </c>
      <c r="AH752" t="s">
        <v>4166</v>
      </c>
      <c r="AI752" t="s">
        <v>732</v>
      </c>
      <c r="AJ752">
        <v>92</v>
      </c>
      <c r="AK752" t="s">
        <v>57</v>
      </c>
      <c r="AL752">
        <v>92400</v>
      </c>
      <c r="AM752" t="s">
        <v>55</v>
      </c>
      <c r="AN752" t="s">
        <v>55</v>
      </c>
      <c r="AO752" t="s">
        <v>55</v>
      </c>
      <c r="AS752" t="s">
        <v>343</v>
      </c>
      <c r="AT752">
        <v>0</v>
      </c>
      <c r="AU752">
        <v>0</v>
      </c>
      <c r="AV752">
        <v>0</v>
      </c>
      <c r="BB752">
        <v>0</v>
      </c>
      <c r="BC752">
        <v>0</v>
      </c>
      <c r="BD752" t="s">
        <v>60</v>
      </c>
      <c r="BE752" t="s">
        <v>2497</v>
      </c>
      <c r="BF752">
        <v>634333759</v>
      </c>
      <c r="BH752" t="s">
        <v>323</v>
      </c>
      <c r="BI752" t="s">
        <v>320</v>
      </c>
      <c r="BJ752" s="23">
        <v>0.54166666666666663</v>
      </c>
      <c r="BK752">
        <v>35.4</v>
      </c>
      <c r="BL752">
        <v>4.2</v>
      </c>
      <c r="BM752">
        <v>0</v>
      </c>
      <c r="BN752">
        <v>-26.94</v>
      </c>
      <c r="BO752">
        <v>12.66</v>
      </c>
      <c r="BP752" t="s">
        <v>60</v>
      </c>
      <c r="BQ752">
        <v>1.161210911</v>
      </c>
      <c r="BR752" t="s">
        <v>61</v>
      </c>
    </row>
    <row r="753" spans="1:70" x14ac:dyDescent="0.2">
      <c r="A753" s="19">
        <f t="shared" si="36"/>
        <v>8.4599999999999973</v>
      </c>
      <c r="B753" s="20">
        <v>3752</v>
      </c>
      <c r="D753" s="2" t="s">
        <v>1381</v>
      </c>
      <c r="E753" s="2" t="str">
        <f t="shared" si="35"/>
        <v>ST</v>
      </c>
      <c r="F753">
        <v>200720433</v>
      </c>
      <c r="G753">
        <v>202606</v>
      </c>
      <c r="H753" t="s">
        <v>52</v>
      </c>
      <c r="I753" t="s">
        <v>321</v>
      </c>
      <c r="J753" t="s">
        <v>322</v>
      </c>
      <c r="K753" t="s">
        <v>54</v>
      </c>
      <c r="L753" s="5">
        <v>46148</v>
      </c>
      <c r="M753" s="5">
        <v>46179</v>
      </c>
      <c r="N753" s="21">
        <v>872643717807</v>
      </c>
      <c r="P753" t="s">
        <v>326</v>
      </c>
      <c r="Q753" t="s">
        <v>326</v>
      </c>
      <c r="R753" t="s">
        <v>56</v>
      </c>
      <c r="S753" t="s">
        <v>327</v>
      </c>
      <c r="T753">
        <v>21</v>
      </c>
      <c r="U753" t="s">
        <v>57</v>
      </c>
      <c r="V753">
        <v>21320</v>
      </c>
      <c r="W753">
        <v>41.11</v>
      </c>
      <c r="X753">
        <v>4.88</v>
      </c>
      <c r="Y753">
        <v>0</v>
      </c>
      <c r="Z753">
        <v>-31.28</v>
      </c>
      <c r="AA753">
        <v>14.7</v>
      </c>
      <c r="AB753">
        <v>2</v>
      </c>
      <c r="AC753">
        <v>26.4</v>
      </c>
      <c r="AD753">
        <v>26.4</v>
      </c>
      <c r="AE753" t="s">
        <v>8947</v>
      </c>
      <c r="AF753" t="s">
        <v>4167</v>
      </c>
      <c r="AG753" t="s">
        <v>4167</v>
      </c>
      <c r="AH753" t="s">
        <v>4168</v>
      </c>
      <c r="AI753" t="s">
        <v>4169</v>
      </c>
      <c r="AJ753">
        <v>41</v>
      </c>
      <c r="AK753" t="s">
        <v>57</v>
      </c>
      <c r="AL753">
        <v>41220</v>
      </c>
      <c r="AM753" t="s">
        <v>55</v>
      </c>
      <c r="AN753" t="s">
        <v>55</v>
      </c>
      <c r="AO753" t="s">
        <v>55</v>
      </c>
      <c r="AS753" t="s">
        <v>343</v>
      </c>
      <c r="AT753">
        <v>0</v>
      </c>
      <c r="AU753">
        <v>0</v>
      </c>
      <c r="AV753">
        <v>0</v>
      </c>
      <c r="BB753">
        <v>0</v>
      </c>
      <c r="BC753">
        <v>0</v>
      </c>
      <c r="BD753" t="s">
        <v>60</v>
      </c>
      <c r="BE753" t="s">
        <v>2497</v>
      </c>
      <c r="BF753">
        <v>634333759</v>
      </c>
      <c r="BH753" t="s">
        <v>323</v>
      </c>
      <c r="BI753" t="s">
        <v>320</v>
      </c>
      <c r="BJ753" s="23">
        <v>0.31527777777777777</v>
      </c>
      <c r="BK753">
        <v>35.4</v>
      </c>
      <c r="BL753">
        <v>4.2</v>
      </c>
      <c r="BM753">
        <v>0</v>
      </c>
      <c r="BN753">
        <v>-26.94</v>
      </c>
      <c r="BO753">
        <v>12.66</v>
      </c>
      <c r="BP753" t="s">
        <v>60</v>
      </c>
      <c r="BQ753">
        <v>1.161210911</v>
      </c>
      <c r="BR753" t="s">
        <v>61</v>
      </c>
    </row>
    <row r="754" spans="1:70" x14ac:dyDescent="0.2">
      <c r="A754" s="19">
        <f t="shared" si="36"/>
        <v>8.7999999999999972</v>
      </c>
      <c r="B754" s="20">
        <v>3752</v>
      </c>
      <c r="D754" s="2" t="s">
        <v>1381</v>
      </c>
      <c r="E754" s="2" t="str">
        <f t="shared" si="35"/>
        <v>ST</v>
      </c>
      <c r="F754">
        <v>200720433</v>
      </c>
      <c r="G754">
        <v>202606</v>
      </c>
      <c r="H754" t="s">
        <v>52</v>
      </c>
      <c r="I754" t="s">
        <v>321</v>
      </c>
      <c r="J754" t="s">
        <v>322</v>
      </c>
      <c r="K754" t="s">
        <v>54</v>
      </c>
      <c r="L754">
        <v>46301</v>
      </c>
      <c r="M754">
        <v>46332</v>
      </c>
      <c r="N754" s="21">
        <v>872829167439</v>
      </c>
      <c r="P754" t="s">
        <v>326</v>
      </c>
      <c r="Q754" t="s">
        <v>326</v>
      </c>
      <c r="R754" t="s">
        <v>56</v>
      </c>
      <c r="S754" t="s">
        <v>327</v>
      </c>
      <c r="T754">
        <v>21</v>
      </c>
      <c r="U754" t="s">
        <v>57</v>
      </c>
      <c r="V754">
        <v>21320</v>
      </c>
      <c r="W754">
        <v>42.44</v>
      </c>
      <c r="X754">
        <v>5.03</v>
      </c>
      <c r="Y754">
        <v>0</v>
      </c>
      <c r="Z754">
        <v>-32.29</v>
      </c>
      <c r="AA754">
        <v>15.18</v>
      </c>
      <c r="AB754">
        <v>3</v>
      </c>
      <c r="AC754">
        <v>26.84</v>
      </c>
      <c r="AD754">
        <v>26.84</v>
      </c>
      <c r="AE754" t="s">
        <v>8948</v>
      </c>
      <c r="AF754" t="s">
        <v>4170</v>
      </c>
      <c r="AG754" t="s">
        <v>4170</v>
      </c>
      <c r="AH754" t="s">
        <v>4171</v>
      </c>
      <c r="AI754" t="s">
        <v>4172</v>
      </c>
      <c r="AJ754">
        <v>78</v>
      </c>
      <c r="AK754" t="s">
        <v>57</v>
      </c>
      <c r="AL754">
        <v>78210</v>
      </c>
      <c r="AM754" t="s">
        <v>55</v>
      </c>
      <c r="AN754" t="s">
        <v>55</v>
      </c>
      <c r="AO754" t="s">
        <v>55</v>
      </c>
      <c r="AS754" t="s">
        <v>343</v>
      </c>
      <c r="AT754">
        <v>0</v>
      </c>
      <c r="AU754">
        <v>0</v>
      </c>
      <c r="AV754">
        <v>0</v>
      </c>
      <c r="BB754">
        <v>0</v>
      </c>
      <c r="BC754">
        <v>0</v>
      </c>
      <c r="BD754" t="s">
        <v>60</v>
      </c>
      <c r="BE754" t="s">
        <v>2497</v>
      </c>
      <c r="BF754">
        <v>634333759</v>
      </c>
      <c r="BH754" t="s">
        <v>323</v>
      </c>
      <c r="BI754" t="s">
        <v>320</v>
      </c>
      <c r="BJ754" s="23">
        <v>0.62361111111111112</v>
      </c>
      <c r="BK754">
        <v>36.799999999999997</v>
      </c>
      <c r="BL754">
        <v>4.3600000000000003</v>
      </c>
      <c r="BM754">
        <v>0</v>
      </c>
      <c r="BN754">
        <v>-28</v>
      </c>
      <c r="BO754">
        <v>13.16</v>
      </c>
      <c r="BP754" t="s">
        <v>60</v>
      </c>
      <c r="BQ754">
        <v>1.153163127</v>
      </c>
      <c r="BR754" t="s">
        <v>61</v>
      </c>
    </row>
    <row r="755" spans="1:70" x14ac:dyDescent="0.2">
      <c r="A755" s="19">
        <f t="shared" si="36"/>
        <v>14.82</v>
      </c>
      <c r="B755" s="20">
        <v>3752</v>
      </c>
      <c r="D755" s="2" t="s">
        <v>1381</v>
      </c>
      <c r="E755" s="2" t="str">
        <f t="shared" si="35"/>
        <v>ST</v>
      </c>
      <c r="F755">
        <v>200720433</v>
      </c>
      <c r="G755">
        <v>202606</v>
      </c>
      <c r="H755" t="s">
        <v>52</v>
      </c>
      <c r="I755" t="s">
        <v>321</v>
      </c>
      <c r="J755" t="s">
        <v>322</v>
      </c>
      <c r="K755" t="s">
        <v>54</v>
      </c>
      <c r="L755">
        <v>46240</v>
      </c>
      <c r="M755">
        <v>46271</v>
      </c>
      <c r="N755" s="21">
        <v>872764440885</v>
      </c>
      <c r="P755" t="s">
        <v>326</v>
      </c>
      <c r="Q755" t="s">
        <v>326</v>
      </c>
      <c r="R755" t="s">
        <v>56</v>
      </c>
      <c r="S755" t="s">
        <v>327</v>
      </c>
      <c r="T755">
        <v>21</v>
      </c>
      <c r="U755" t="s">
        <v>57</v>
      </c>
      <c r="V755">
        <v>21320</v>
      </c>
      <c r="W755">
        <v>71.47</v>
      </c>
      <c r="X755">
        <v>8.4600000000000009</v>
      </c>
      <c r="Y755">
        <v>0</v>
      </c>
      <c r="Z755">
        <v>-54.39</v>
      </c>
      <c r="AA755">
        <v>25.54</v>
      </c>
      <c r="AB755">
        <v>4</v>
      </c>
      <c r="AC755">
        <v>67.760000000000005</v>
      </c>
      <c r="AD755">
        <v>67.760000000000005</v>
      </c>
      <c r="AE755" t="s">
        <v>8949</v>
      </c>
      <c r="AF755" t="s">
        <v>4173</v>
      </c>
      <c r="AG755" t="s">
        <v>4173</v>
      </c>
      <c r="AH755" t="s">
        <v>4174</v>
      </c>
      <c r="AI755" t="s">
        <v>4175</v>
      </c>
      <c r="AJ755">
        <v>51</v>
      </c>
      <c r="AK755" t="s">
        <v>57</v>
      </c>
      <c r="AL755">
        <v>51150</v>
      </c>
      <c r="AM755" t="s">
        <v>55</v>
      </c>
      <c r="AN755" t="s">
        <v>55</v>
      </c>
      <c r="AO755" t="s">
        <v>55</v>
      </c>
      <c r="AS755" t="s">
        <v>343</v>
      </c>
      <c r="AT755">
        <v>27</v>
      </c>
      <c r="AU755">
        <v>31</v>
      </c>
      <c r="AV755">
        <v>43</v>
      </c>
      <c r="BB755">
        <v>0</v>
      </c>
      <c r="BC755">
        <v>0</v>
      </c>
      <c r="BD755" t="s">
        <v>60</v>
      </c>
      <c r="BE755" s="5" t="s">
        <v>2497</v>
      </c>
      <c r="BF755">
        <v>634333759</v>
      </c>
      <c r="BH755" t="s">
        <v>323</v>
      </c>
      <c r="BI755" t="s">
        <v>320</v>
      </c>
      <c r="BJ755" s="23">
        <v>0.49375000000000002</v>
      </c>
      <c r="BK755">
        <v>62</v>
      </c>
      <c r="BL755">
        <v>7.34</v>
      </c>
      <c r="BM755">
        <v>0</v>
      </c>
      <c r="BN755">
        <v>-47.18</v>
      </c>
      <c r="BO755">
        <v>22.16</v>
      </c>
      <c r="BP755" t="s">
        <v>60</v>
      </c>
      <c r="BQ755">
        <v>1.1527377519999999</v>
      </c>
      <c r="BR755" t="s">
        <v>61</v>
      </c>
    </row>
    <row r="756" spans="1:70" x14ac:dyDescent="0.2">
      <c r="A756" s="19">
        <f t="shared" si="36"/>
        <v>8.7999999999999972</v>
      </c>
      <c r="B756" s="20">
        <v>3752</v>
      </c>
      <c r="D756" s="2" t="s">
        <v>1381</v>
      </c>
      <c r="E756" s="2" t="str">
        <f t="shared" si="35"/>
        <v>ST</v>
      </c>
      <c r="F756">
        <v>200720433</v>
      </c>
      <c r="G756">
        <v>202606</v>
      </c>
      <c r="H756" t="s">
        <v>52</v>
      </c>
      <c r="I756" t="s">
        <v>321</v>
      </c>
      <c r="J756" t="s">
        <v>322</v>
      </c>
      <c r="K756" t="s">
        <v>54</v>
      </c>
      <c r="L756">
        <v>46148</v>
      </c>
      <c r="M756">
        <v>46240</v>
      </c>
      <c r="N756" s="21">
        <v>872639434257</v>
      </c>
      <c r="P756" t="s">
        <v>326</v>
      </c>
      <c r="Q756" t="s">
        <v>326</v>
      </c>
      <c r="R756" t="s">
        <v>56</v>
      </c>
      <c r="S756" t="s">
        <v>327</v>
      </c>
      <c r="T756">
        <v>21</v>
      </c>
      <c r="U756" t="s">
        <v>57</v>
      </c>
      <c r="V756">
        <v>21320</v>
      </c>
      <c r="W756">
        <v>42.73</v>
      </c>
      <c r="X756">
        <v>5.0599999999999996</v>
      </c>
      <c r="Y756">
        <v>0</v>
      </c>
      <c r="Z756">
        <v>-32.51</v>
      </c>
      <c r="AA756">
        <v>15.28</v>
      </c>
      <c r="AB756">
        <v>2</v>
      </c>
      <c r="AC756">
        <v>28.6</v>
      </c>
      <c r="AD756">
        <v>28.6</v>
      </c>
      <c r="AE756" t="s">
        <v>8950</v>
      </c>
      <c r="AF756" t="s">
        <v>4176</v>
      </c>
      <c r="AG756" t="s">
        <v>4176</v>
      </c>
      <c r="AH756" t="s">
        <v>4177</v>
      </c>
      <c r="AI756" t="s">
        <v>362</v>
      </c>
      <c r="AJ756">
        <v>27</v>
      </c>
      <c r="AK756" t="s">
        <v>57</v>
      </c>
      <c r="AL756">
        <v>27950</v>
      </c>
      <c r="AM756" t="s">
        <v>55</v>
      </c>
      <c r="AN756" t="s">
        <v>55</v>
      </c>
      <c r="AO756" t="s">
        <v>55</v>
      </c>
      <c r="AS756" t="s">
        <v>343</v>
      </c>
      <c r="AT756">
        <v>0</v>
      </c>
      <c r="AU756">
        <v>0</v>
      </c>
      <c r="AV756">
        <v>0</v>
      </c>
      <c r="BB756">
        <v>0</v>
      </c>
      <c r="BC756">
        <v>0</v>
      </c>
      <c r="BD756" t="s">
        <v>60</v>
      </c>
      <c r="BE756" t="s">
        <v>2497</v>
      </c>
      <c r="BF756">
        <v>634333759</v>
      </c>
      <c r="BH756" t="s">
        <v>323</v>
      </c>
      <c r="BI756" t="s">
        <v>320</v>
      </c>
      <c r="BJ756" s="23">
        <v>0.47083333333333333</v>
      </c>
      <c r="BK756">
        <v>36.799999999999997</v>
      </c>
      <c r="BL756">
        <v>4.3600000000000003</v>
      </c>
      <c r="BM756">
        <v>0</v>
      </c>
      <c r="BN756">
        <v>-28</v>
      </c>
      <c r="BO756">
        <v>13.16</v>
      </c>
      <c r="BP756" t="s">
        <v>60</v>
      </c>
      <c r="BQ756">
        <v>1.161210911</v>
      </c>
      <c r="BR756" t="s">
        <v>61</v>
      </c>
    </row>
    <row r="757" spans="1:70" x14ac:dyDescent="0.2">
      <c r="A757" s="19">
        <f t="shared" si="36"/>
        <v>13.809999999999995</v>
      </c>
      <c r="B757" s="20">
        <v>3752</v>
      </c>
      <c r="D757" s="2" t="s">
        <v>1381</v>
      </c>
      <c r="E757" s="2" t="str">
        <f t="shared" si="35"/>
        <v>ST</v>
      </c>
      <c r="F757">
        <v>200720433</v>
      </c>
      <c r="G757">
        <v>202606</v>
      </c>
      <c r="H757" t="s">
        <v>52</v>
      </c>
      <c r="I757" t="s">
        <v>321</v>
      </c>
      <c r="J757" t="s">
        <v>322</v>
      </c>
      <c r="K757" t="s">
        <v>54</v>
      </c>
      <c r="L757" s="5">
        <v>46301</v>
      </c>
      <c r="M757" s="5">
        <v>46332</v>
      </c>
      <c r="N757" s="21">
        <v>872883827361</v>
      </c>
      <c r="P757" t="s">
        <v>326</v>
      </c>
      <c r="Q757" t="s">
        <v>326</v>
      </c>
      <c r="R757" t="s">
        <v>56</v>
      </c>
      <c r="S757" t="s">
        <v>327</v>
      </c>
      <c r="T757">
        <v>21</v>
      </c>
      <c r="U757" t="s">
        <v>57</v>
      </c>
      <c r="V757">
        <v>21320</v>
      </c>
      <c r="W757">
        <v>66.650000000000006</v>
      </c>
      <c r="X757">
        <v>7.89</v>
      </c>
      <c r="Y757">
        <v>0</v>
      </c>
      <c r="Z757">
        <v>-50.73</v>
      </c>
      <c r="AA757">
        <v>23.81</v>
      </c>
      <c r="AB757">
        <v>3</v>
      </c>
      <c r="AC757">
        <v>61.6</v>
      </c>
      <c r="AD757">
        <v>61.6</v>
      </c>
      <c r="AE757" t="s">
        <v>8951</v>
      </c>
      <c r="AF757" t="s">
        <v>4178</v>
      </c>
      <c r="AG757" t="s">
        <v>4178</v>
      </c>
      <c r="AH757" t="s">
        <v>4179</v>
      </c>
      <c r="AI757" t="s">
        <v>717</v>
      </c>
      <c r="AJ757">
        <v>22</v>
      </c>
      <c r="AK757" t="s">
        <v>57</v>
      </c>
      <c r="AL757">
        <v>22300</v>
      </c>
      <c r="AM757" t="s">
        <v>55</v>
      </c>
      <c r="AN757" t="s">
        <v>55</v>
      </c>
      <c r="AO757" t="s">
        <v>55</v>
      </c>
      <c r="AS757" t="s">
        <v>343</v>
      </c>
      <c r="AT757">
        <v>0</v>
      </c>
      <c r="AU757">
        <v>0</v>
      </c>
      <c r="AV757">
        <v>0</v>
      </c>
      <c r="BB757">
        <v>0</v>
      </c>
      <c r="BC757">
        <v>0</v>
      </c>
      <c r="BD757" t="s">
        <v>60</v>
      </c>
      <c r="BE757" t="s">
        <v>2497</v>
      </c>
      <c r="BF757">
        <v>634333759</v>
      </c>
      <c r="BH757" t="s">
        <v>323</v>
      </c>
      <c r="BI757" t="s">
        <v>320</v>
      </c>
      <c r="BJ757" s="23">
        <v>0.4513888888888889</v>
      </c>
      <c r="BK757">
        <v>57.8</v>
      </c>
      <c r="BL757">
        <v>6.84</v>
      </c>
      <c r="BM757">
        <v>0</v>
      </c>
      <c r="BN757">
        <v>-43.99</v>
      </c>
      <c r="BO757">
        <v>20.65</v>
      </c>
      <c r="BP757" t="s">
        <v>60</v>
      </c>
      <c r="BQ757">
        <v>1.153163127</v>
      </c>
      <c r="BR757" t="s">
        <v>61</v>
      </c>
    </row>
    <row r="758" spans="1:70" x14ac:dyDescent="0.2">
      <c r="A758" s="19">
        <f t="shared" si="36"/>
        <v>14.82</v>
      </c>
      <c r="B758" s="20">
        <v>3752</v>
      </c>
      <c r="D758" s="2" t="s">
        <v>1381</v>
      </c>
      <c r="E758" s="2" t="str">
        <f t="shared" si="35"/>
        <v>ST</v>
      </c>
      <c r="F758">
        <v>200720433</v>
      </c>
      <c r="G758">
        <v>202606</v>
      </c>
      <c r="H758" t="s">
        <v>52</v>
      </c>
      <c r="I758" t="s">
        <v>321</v>
      </c>
      <c r="J758" t="s">
        <v>322</v>
      </c>
      <c r="K758" t="s">
        <v>54</v>
      </c>
      <c r="L758">
        <v>46332</v>
      </c>
      <c r="M758" t="s">
        <v>2497</v>
      </c>
      <c r="N758" s="21">
        <v>872932653181</v>
      </c>
      <c r="P758" t="s">
        <v>326</v>
      </c>
      <c r="Q758" t="s">
        <v>326</v>
      </c>
      <c r="R758" t="s">
        <v>56</v>
      </c>
      <c r="S758" t="s">
        <v>327</v>
      </c>
      <c r="T758">
        <v>21</v>
      </c>
      <c r="U758" t="s">
        <v>57</v>
      </c>
      <c r="V758">
        <v>21320</v>
      </c>
      <c r="W758">
        <v>71.61</v>
      </c>
      <c r="X758">
        <v>108.26</v>
      </c>
      <c r="Y758">
        <v>0</v>
      </c>
      <c r="Z758">
        <v>-54.49</v>
      </c>
      <c r="AA758">
        <v>125.38</v>
      </c>
      <c r="AB758">
        <v>6</v>
      </c>
      <c r="AC758">
        <v>66.44</v>
      </c>
      <c r="AD758">
        <v>66.44</v>
      </c>
      <c r="AE758" t="s">
        <v>8952</v>
      </c>
      <c r="AF758" t="s">
        <v>4180</v>
      </c>
      <c r="AG758" t="s">
        <v>4180</v>
      </c>
      <c r="AH758" t="s">
        <v>4181</v>
      </c>
      <c r="AI758" t="s">
        <v>431</v>
      </c>
      <c r="AJ758">
        <v>6</v>
      </c>
      <c r="AK758" t="s">
        <v>57</v>
      </c>
      <c r="AL758">
        <v>6100</v>
      </c>
      <c r="AM758" t="s">
        <v>55</v>
      </c>
      <c r="AN758" t="s">
        <v>55</v>
      </c>
      <c r="AO758" t="s">
        <v>55</v>
      </c>
      <c r="AS758" t="s">
        <v>343</v>
      </c>
      <c r="AT758">
        <v>0</v>
      </c>
      <c r="AU758">
        <v>0</v>
      </c>
      <c r="AV758">
        <v>0</v>
      </c>
      <c r="BB758">
        <v>0</v>
      </c>
      <c r="BC758">
        <v>0</v>
      </c>
      <c r="BD758" t="s">
        <v>60</v>
      </c>
      <c r="BE758" s="5" t="s">
        <v>3831</v>
      </c>
      <c r="BF758">
        <v>634343823</v>
      </c>
      <c r="BH758" t="s">
        <v>323</v>
      </c>
      <c r="BI758" t="s">
        <v>320</v>
      </c>
      <c r="BJ758" s="23">
        <v>0.50763888888888886</v>
      </c>
      <c r="BK758">
        <v>62</v>
      </c>
      <c r="BL758">
        <v>93.74</v>
      </c>
      <c r="BM758">
        <v>0</v>
      </c>
      <c r="BN758">
        <v>-47.18</v>
      </c>
      <c r="BO758">
        <v>108.56</v>
      </c>
      <c r="BP758" t="s">
        <v>60</v>
      </c>
      <c r="BQ758">
        <v>1.1549344580000001</v>
      </c>
      <c r="BR758" t="s">
        <v>61</v>
      </c>
    </row>
    <row r="759" spans="1:70" x14ac:dyDescent="0.2">
      <c r="A759" s="19">
        <f t="shared" si="36"/>
        <v>9.4600000000000009</v>
      </c>
      <c r="B759" s="20">
        <v>3752</v>
      </c>
      <c r="D759" s="2" t="s">
        <v>1381</v>
      </c>
      <c r="E759" s="2" t="str">
        <f t="shared" si="35"/>
        <v>ST</v>
      </c>
      <c r="F759">
        <v>200720433</v>
      </c>
      <c r="G759">
        <v>202606</v>
      </c>
      <c r="H759" t="s">
        <v>52</v>
      </c>
      <c r="I759" t="s">
        <v>321</v>
      </c>
      <c r="J759" t="s">
        <v>322</v>
      </c>
      <c r="K759" t="s">
        <v>54</v>
      </c>
      <c r="L759">
        <v>46240</v>
      </c>
      <c r="M759">
        <v>46271</v>
      </c>
      <c r="N759" s="21">
        <v>872698009162</v>
      </c>
      <c r="P759" t="s">
        <v>326</v>
      </c>
      <c r="Q759" t="s">
        <v>326</v>
      </c>
      <c r="R759" t="s">
        <v>56</v>
      </c>
      <c r="S759" t="s">
        <v>327</v>
      </c>
      <c r="T759">
        <v>21</v>
      </c>
      <c r="U759" t="s">
        <v>57</v>
      </c>
      <c r="V759">
        <v>21320</v>
      </c>
      <c r="W759">
        <v>45.65</v>
      </c>
      <c r="X759">
        <v>5.41</v>
      </c>
      <c r="Y759">
        <v>0</v>
      </c>
      <c r="Z759">
        <v>-34.74</v>
      </c>
      <c r="AA759">
        <v>16.309999999999999</v>
      </c>
      <c r="AB759">
        <v>2</v>
      </c>
      <c r="AC759">
        <v>33</v>
      </c>
      <c r="AD759">
        <v>33</v>
      </c>
      <c r="AE759" t="s">
        <v>8953</v>
      </c>
      <c r="AF759" t="s">
        <v>4182</v>
      </c>
      <c r="AG759" t="s">
        <v>4182</v>
      </c>
      <c r="AH759" t="s">
        <v>4183</v>
      </c>
      <c r="AI759" t="s">
        <v>703</v>
      </c>
      <c r="AJ759">
        <v>19</v>
      </c>
      <c r="AK759" t="s">
        <v>57</v>
      </c>
      <c r="AL759">
        <v>19200</v>
      </c>
      <c r="AM759" t="s">
        <v>55</v>
      </c>
      <c r="AN759" t="s">
        <v>55</v>
      </c>
      <c r="AO759" t="s">
        <v>55</v>
      </c>
      <c r="AS759" t="s">
        <v>343</v>
      </c>
      <c r="AT759">
        <v>0</v>
      </c>
      <c r="AU759">
        <v>0</v>
      </c>
      <c r="AV759">
        <v>0</v>
      </c>
      <c r="BB759">
        <v>0</v>
      </c>
      <c r="BC759">
        <v>0</v>
      </c>
      <c r="BD759" t="s">
        <v>60</v>
      </c>
      <c r="BE759" t="s">
        <v>2497</v>
      </c>
      <c r="BF759">
        <v>634333759</v>
      </c>
      <c r="BH759" t="s">
        <v>323</v>
      </c>
      <c r="BI759" t="s">
        <v>320</v>
      </c>
      <c r="BJ759" s="23">
        <v>0.43125000000000002</v>
      </c>
      <c r="BK759">
        <v>39.6</v>
      </c>
      <c r="BL759">
        <v>4.6900000000000004</v>
      </c>
      <c r="BM759">
        <v>0</v>
      </c>
      <c r="BN759">
        <v>-30.14</v>
      </c>
      <c r="BO759">
        <v>14.15</v>
      </c>
      <c r="BP759" t="s">
        <v>60</v>
      </c>
      <c r="BQ759">
        <v>1.1527377519999999</v>
      </c>
      <c r="BR759" t="s">
        <v>61</v>
      </c>
    </row>
    <row r="760" spans="1:70" x14ac:dyDescent="0.2">
      <c r="A760" s="19">
        <f t="shared" si="36"/>
        <v>9.4600000000000009</v>
      </c>
      <c r="B760" s="20">
        <v>3752</v>
      </c>
      <c r="D760" s="2" t="s">
        <v>1381</v>
      </c>
      <c r="E760" s="2" t="str">
        <f t="shared" si="35"/>
        <v>ST</v>
      </c>
      <c r="F760">
        <v>200720433</v>
      </c>
      <c r="G760">
        <v>202606</v>
      </c>
      <c r="H760" t="s">
        <v>52</v>
      </c>
      <c r="I760" t="s">
        <v>321</v>
      </c>
      <c r="J760" t="s">
        <v>322</v>
      </c>
      <c r="K760" t="s">
        <v>54</v>
      </c>
      <c r="L760" s="5">
        <v>46148</v>
      </c>
      <c r="M760">
        <v>46240</v>
      </c>
      <c r="N760" s="21">
        <v>872686737904</v>
      </c>
      <c r="P760" t="s">
        <v>326</v>
      </c>
      <c r="Q760" t="s">
        <v>326</v>
      </c>
      <c r="R760" t="s">
        <v>56</v>
      </c>
      <c r="S760" t="s">
        <v>327</v>
      </c>
      <c r="T760">
        <v>21</v>
      </c>
      <c r="U760" t="s">
        <v>57</v>
      </c>
      <c r="V760">
        <v>21320</v>
      </c>
      <c r="W760">
        <v>45.98</v>
      </c>
      <c r="X760">
        <v>5.45</v>
      </c>
      <c r="Y760">
        <v>0</v>
      </c>
      <c r="Z760">
        <v>-35</v>
      </c>
      <c r="AA760">
        <v>16.43</v>
      </c>
      <c r="AB760">
        <v>3</v>
      </c>
      <c r="AC760">
        <v>32.340000000000003</v>
      </c>
      <c r="AD760">
        <v>32.340000000000003</v>
      </c>
      <c r="AE760" t="s">
        <v>1457</v>
      </c>
      <c r="AF760" t="s">
        <v>514</v>
      </c>
      <c r="AG760" t="s">
        <v>514</v>
      </c>
      <c r="AH760" t="s">
        <v>1779</v>
      </c>
      <c r="AI760" t="s">
        <v>430</v>
      </c>
      <c r="AJ760">
        <v>33</v>
      </c>
      <c r="AK760" t="s">
        <v>57</v>
      </c>
      <c r="AL760">
        <v>33140</v>
      </c>
      <c r="AM760" t="s">
        <v>55</v>
      </c>
      <c r="AN760" t="s">
        <v>55</v>
      </c>
      <c r="AO760" t="s">
        <v>55</v>
      </c>
      <c r="AS760" t="s">
        <v>343</v>
      </c>
      <c r="AT760">
        <v>20</v>
      </c>
      <c r="AU760">
        <v>40</v>
      </c>
      <c r="AV760">
        <v>59</v>
      </c>
      <c r="BB760">
        <v>0</v>
      </c>
      <c r="BC760">
        <v>0</v>
      </c>
      <c r="BD760" t="s">
        <v>60</v>
      </c>
      <c r="BE760" t="s">
        <v>2497</v>
      </c>
      <c r="BF760">
        <v>634333759</v>
      </c>
      <c r="BH760" t="s">
        <v>323</v>
      </c>
      <c r="BI760" t="s">
        <v>320</v>
      </c>
      <c r="BJ760" s="23">
        <v>0.48125000000000001</v>
      </c>
      <c r="BK760">
        <v>39.6</v>
      </c>
      <c r="BL760">
        <v>4.6900000000000004</v>
      </c>
      <c r="BM760">
        <v>0</v>
      </c>
      <c r="BN760">
        <v>-30.14</v>
      </c>
      <c r="BO760">
        <v>14.15</v>
      </c>
      <c r="BP760" t="s">
        <v>60</v>
      </c>
      <c r="BQ760">
        <v>1.161210911</v>
      </c>
      <c r="BR760" t="s">
        <v>61</v>
      </c>
    </row>
    <row r="761" spans="1:70" x14ac:dyDescent="0.2">
      <c r="A761" s="19">
        <f t="shared" si="36"/>
        <v>18.829999999999998</v>
      </c>
      <c r="B761" s="20">
        <v>3752</v>
      </c>
      <c r="D761" s="2" t="s">
        <v>1381</v>
      </c>
      <c r="E761" s="2" t="str">
        <f t="shared" si="35"/>
        <v>ST</v>
      </c>
      <c r="F761">
        <v>200720433</v>
      </c>
      <c r="G761">
        <v>202606</v>
      </c>
      <c r="H761" t="s">
        <v>52</v>
      </c>
      <c r="I761" t="s">
        <v>321</v>
      </c>
      <c r="J761" t="s">
        <v>322</v>
      </c>
      <c r="K761" t="s">
        <v>54</v>
      </c>
      <c r="L761" s="5">
        <v>46271</v>
      </c>
      <c r="M761">
        <v>46301</v>
      </c>
      <c r="N761" s="21">
        <v>872828829198</v>
      </c>
      <c r="P761" t="s">
        <v>326</v>
      </c>
      <c r="Q761" t="s">
        <v>326</v>
      </c>
      <c r="R761" t="s">
        <v>56</v>
      </c>
      <c r="S761" t="s">
        <v>327</v>
      </c>
      <c r="T761">
        <v>21</v>
      </c>
      <c r="U761" t="s">
        <v>57</v>
      </c>
      <c r="V761">
        <v>21320</v>
      </c>
      <c r="W761">
        <v>90.83</v>
      </c>
      <c r="X761">
        <v>110.34</v>
      </c>
      <c r="Y761">
        <v>0</v>
      </c>
      <c r="Z761">
        <v>-69.12</v>
      </c>
      <c r="AA761">
        <v>132.04</v>
      </c>
      <c r="AB761">
        <v>7</v>
      </c>
      <c r="AC761">
        <v>93.72</v>
      </c>
      <c r="AD761">
        <v>93.72</v>
      </c>
      <c r="AE761" t="s">
        <v>8954</v>
      </c>
      <c r="AF761" t="s">
        <v>4184</v>
      </c>
      <c r="AG761" t="s">
        <v>4184</v>
      </c>
      <c r="AH761" t="s">
        <v>4185</v>
      </c>
      <c r="AI761" t="s">
        <v>364</v>
      </c>
      <c r="AJ761">
        <v>74</v>
      </c>
      <c r="AK761" t="s">
        <v>57</v>
      </c>
      <c r="AL761">
        <v>74940</v>
      </c>
      <c r="AM761" t="s">
        <v>55</v>
      </c>
      <c r="AN761" t="s">
        <v>55</v>
      </c>
      <c r="AO761" t="s">
        <v>55</v>
      </c>
      <c r="AS761" t="s">
        <v>343</v>
      </c>
      <c r="AT761">
        <v>0</v>
      </c>
      <c r="AU761">
        <v>0</v>
      </c>
      <c r="AV761">
        <v>0</v>
      </c>
      <c r="BB761">
        <v>0</v>
      </c>
      <c r="BC761">
        <v>0</v>
      </c>
      <c r="BD761" t="s">
        <v>60</v>
      </c>
      <c r="BE761" t="s">
        <v>2497</v>
      </c>
      <c r="BF761">
        <v>634333759</v>
      </c>
      <c r="BH761" t="s">
        <v>323</v>
      </c>
      <c r="BI761" t="s">
        <v>320</v>
      </c>
      <c r="BJ761" s="23">
        <v>0.47708333333333336</v>
      </c>
      <c r="BK761">
        <v>78.8</v>
      </c>
      <c r="BL761">
        <v>95.73</v>
      </c>
      <c r="BM761">
        <v>0</v>
      </c>
      <c r="BN761">
        <v>-59.97</v>
      </c>
      <c r="BO761">
        <v>114.56</v>
      </c>
      <c r="BP761" t="s">
        <v>60</v>
      </c>
      <c r="BQ761">
        <v>1.1526181719999999</v>
      </c>
      <c r="BR761" t="s">
        <v>61</v>
      </c>
    </row>
    <row r="762" spans="1:70" x14ac:dyDescent="0.2">
      <c r="A762" s="19">
        <f t="shared" si="36"/>
        <v>13.479999999999997</v>
      </c>
      <c r="B762" s="20">
        <v>3752</v>
      </c>
      <c r="D762" s="2" t="s">
        <v>1381</v>
      </c>
      <c r="E762" s="2" t="str">
        <f t="shared" ref="E762:E825" si="37">IF(J762="FedEx Priority","ST","FICP")</f>
        <v>ST</v>
      </c>
      <c r="F762">
        <v>200720433</v>
      </c>
      <c r="G762">
        <v>202606</v>
      </c>
      <c r="H762" t="s">
        <v>52</v>
      </c>
      <c r="I762" t="s">
        <v>321</v>
      </c>
      <c r="J762" t="s">
        <v>322</v>
      </c>
      <c r="K762" t="s">
        <v>54</v>
      </c>
      <c r="L762">
        <v>46240</v>
      </c>
      <c r="M762">
        <v>46271</v>
      </c>
      <c r="N762" s="21">
        <v>872698179150</v>
      </c>
      <c r="P762" t="s">
        <v>326</v>
      </c>
      <c r="Q762" t="s">
        <v>326</v>
      </c>
      <c r="R762" t="s">
        <v>56</v>
      </c>
      <c r="S762" t="s">
        <v>327</v>
      </c>
      <c r="T762">
        <v>21</v>
      </c>
      <c r="U762" t="s">
        <v>57</v>
      </c>
      <c r="V762">
        <v>21320</v>
      </c>
      <c r="W762">
        <v>65.010000000000005</v>
      </c>
      <c r="X762">
        <v>7.7</v>
      </c>
      <c r="Y762">
        <v>0</v>
      </c>
      <c r="Z762">
        <v>-49.48</v>
      </c>
      <c r="AA762">
        <v>23.24</v>
      </c>
      <c r="AB762">
        <v>4</v>
      </c>
      <c r="AC762">
        <v>59.4</v>
      </c>
      <c r="AD762">
        <v>59.4</v>
      </c>
      <c r="AE762" t="s">
        <v>8955</v>
      </c>
      <c r="AF762" t="s">
        <v>4186</v>
      </c>
      <c r="AG762" t="s">
        <v>4186</v>
      </c>
      <c r="AH762" t="s">
        <v>4187</v>
      </c>
      <c r="AI762" t="s">
        <v>4188</v>
      </c>
      <c r="AJ762">
        <v>85</v>
      </c>
      <c r="AK762" t="s">
        <v>57</v>
      </c>
      <c r="AL762">
        <v>85590</v>
      </c>
      <c r="AM762" t="s">
        <v>55</v>
      </c>
      <c r="AN762" t="s">
        <v>55</v>
      </c>
      <c r="AO762" t="s">
        <v>55</v>
      </c>
      <c r="AS762" t="s">
        <v>343</v>
      </c>
      <c r="AT762">
        <v>0</v>
      </c>
      <c r="AU762">
        <v>0</v>
      </c>
      <c r="AV762">
        <v>0</v>
      </c>
      <c r="BB762">
        <v>0</v>
      </c>
      <c r="BC762">
        <v>0</v>
      </c>
      <c r="BD762" t="s">
        <v>60</v>
      </c>
      <c r="BE762" t="s">
        <v>2497</v>
      </c>
      <c r="BF762">
        <v>634333759</v>
      </c>
      <c r="BH762" t="s">
        <v>323</v>
      </c>
      <c r="BI762" t="s">
        <v>320</v>
      </c>
      <c r="BJ762" s="23">
        <v>0.47430555555555554</v>
      </c>
      <c r="BK762">
        <v>56.4</v>
      </c>
      <c r="BL762">
        <v>6.68</v>
      </c>
      <c r="BM762">
        <v>0</v>
      </c>
      <c r="BN762">
        <v>-42.92</v>
      </c>
      <c r="BO762">
        <v>20.16</v>
      </c>
      <c r="BP762" t="s">
        <v>60</v>
      </c>
      <c r="BQ762">
        <v>1.1527377519999999</v>
      </c>
      <c r="BR762" t="s">
        <v>61</v>
      </c>
    </row>
    <row r="763" spans="1:70" x14ac:dyDescent="0.2">
      <c r="A763" s="19">
        <f t="shared" si="36"/>
        <v>12.14</v>
      </c>
      <c r="B763" s="20">
        <v>3752</v>
      </c>
      <c r="D763" s="2" t="s">
        <v>1381</v>
      </c>
      <c r="E763" s="2" t="str">
        <f t="shared" si="37"/>
        <v>ST</v>
      </c>
      <c r="F763">
        <v>200720433</v>
      </c>
      <c r="G763">
        <v>202606</v>
      </c>
      <c r="H763" t="s">
        <v>52</v>
      </c>
      <c r="I763" t="s">
        <v>321</v>
      </c>
      <c r="J763" t="s">
        <v>322</v>
      </c>
      <c r="K763" t="s">
        <v>54</v>
      </c>
      <c r="L763">
        <v>46240</v>
      </c>
      <c r="M763">
        <v>46271</v>
      </c>
      <c r="N763" s="21">
        <v>872766151718</v>
      </c>
      <c r="P763" t="s">
        <v>326</v>
      </c>
      <c r="Q763" t="s">
        <v>326</v>
      </c>
      <c r="R763" t="s">
        <v>56</v>
      </c>
      <c r="S763" t="s">
        <v>327</v>
      </c>
      <c r="T763">
        <v>21</v>
      </c>
      <c r="U763" t="s">
        <v>57</v>
      </c>
      <c r="V763">
        <v>21320</v>
      </c>
      <c r="W763">
        <v>58.56</v>
      </c>
      <c r="X763">
        <v>6.94</v>
      </c>
      <c r="Y763">
        <v>0</v>
      </c>
      <c r="Z763">
        <v>-44.56</v>
      </c>
      <c r="AA763">
        <v>20.93</v>
      </c>
      <c r="AB763">
        <v>3</v>
      </c>
      <c r="AC763">
        <v>50.6</v>
      </c>
      <c r="AD763">
        <v>50.6</v>
      </c>
      <c r="AE763" t="s">
        <v>1518</v>
      </c>
      <c r="AF763" t="s">
        <v>4189</v>
      </c>
      <c r="AG763" t="s">
        <v>4189</v>
      </c>
      <c r="AH763" t="s">
        <v>4190</v>
      </c>
      <c r="AI763" t="s">
        <v>4191</v>
      </c>
      <c r="AJ763">
        <v>1</v>
      </c>
      <c r="AK763" t="s">
        <v>57</v>
      </c>
      <c r="AL763">
        <v>1100</v>
      </c>
      <c r="AM763" t="s">
        <v>55</v>
      </c>
      <c r="AN763" t="s">
        <v>55</v>
      </c>
      <c r="AO763" t="s">
        <v>55</v>
      </c>
      <c r="AS763" t="s">
        <v>343</v>
      </c>
      <c r="AT763">
        <v>26</v>
      </c>
      <c r="AU763">
        <v>32</v>
      </c>
      <c r="AV763">
        <v>40</v>
      </c>
      <c r="BB763">
        <v>0</v>
      </c>
      <c r="BC763">
        <v>0</v>
      </c>
      <c r="BD763" t="s">
        <v>60</v>
      </c>
      <c r="BE763" t="s">
        <v>2497</v>
      </c>
      <c r="BF763">
        <v>634333759</v>
      </c>
      <c r="BH763" t="s">
        <v>323</v>
      </c>
      <c r="BI763" t="s">
        <v>320</v>
      </c>
      <c r="BJ763" s="23">
        <v>0.49305555555555558</v>
      </c>
      <c r="BK763">
        <v>50.8</v>
      </c>
      <c r="BL763">
        <v>6.02</v>
      </c>
      <c r="BM763">
        <v>0</v>
      </c>
      <c r="BN763">
        <v>-38.659999999999997</v>
      </c>
      <c r="BO763">
        <v>18.16</v>
      </c>
      <c r="BP763" t="s">
        <v>60</v>
      </c>
      <c r="BQ763">
        <v>1.1527377519999999</v>
      </c>
      <c r="BR763" t="s">
        <v>61</v>
      </c>
    </row>
    <row r="764" spans="1:70" x14ac:dyDescent="0.2">
      <c r="A764" s="19">
        <f t="shared" si="36"/>
        <v>10.129999999999995</v>
      </c>
      <c r="B764" s="20">
        <v>3752</v>
      </c>
      <c r="D764" s="2" t="s">
        <v>1381</v>
      </c>
      <c r="E764" s="2" t="str">
        <f t="shared" si="37"/>
        <v>ST</v>
      </c>
      <c r="F764">
        <v>200720433</v>
      </c>
      <c r="G764">
        <v>202606</v>
      </c>
      <c r="H764" t="s">
        <v>52</v>
      </c>
      <c r="I764" t="s">
        <v>321</v>
      </c>
      <c r="J764" t="s">
        <v>322</v>
      </c>
      <c r="K764" t="s">
        <v>54</v>
      </c>
      <c r="L764">
        <v>46301</v>
      </c>
      <c r="M764">
        <v>46332</v>
      </c>
      <c r="N764" s="21">
        <v>872889739912</v>
      </c>
      <c r="P764" t="s">
        <v>326</v>
      </c>
      <c r="Q764" t="s">
        <v>326</v>
      </c>
      <c r="R764" t="s">
        <v>56</v>
      </c>
      <c r="S764" t="s">
        <v>327</v>
      </c>
      <c r="T764">
        <v>21</v>
      </c>
      <c r="U764" t="s">
        <v>57</v>
      </c>
      <c r="V764">
        <v>21320</v>
      </c>
      <c r="W764">
        <v>48.89</v>
      </c>
      <c r="X764">
        <v>5.8</v>
      </c>
      <c r="Y764">
        <v>0</v>
      </c>
      <c r="Z764">
        <v>-37.21</v>
      </c>
      <c r="AA764">
        <v>17.48</v>
      </c>
      <c r="AB764">
        <v>2</v>
      </c>
      <c r="AC764">
        <v>35.42</v>
      </c>
      <c r="AD764">
        <v>35.42</v>
      </c>
      <c r="AE764" t="s">
        <v>8956</v>
      </c>
      <c r="AF764" t="s">
        <v>4192</v>
      </c>
      <c r="AG764" t="s">
        <v>4192</v>
      </c>
      <c r="AH764" t="s">
        <v>4193</v>
      </c>
      <c r="AI764" t="s">
        <v>4194</v>
      </c>
      <c r="AJ764">
        <v>33</v>
      </c>
      <c r="AK764" t="s">
        <v>57</v>
      </c>
      <c r="AL764">
        <v>33210</v>
      </c>
      <c r="AM764" t="s">
        <v>55</v>
      </c>
      <c r="AN764" t="s">
        <v>55</v>
      </c>
      <c r="AO764" t="s">
        <v>55</v>
      </c>
      <c r="AS764" t="s">
        <v>343</v>
      </c>
      <c r="AT764">
        <v>26</v>
      </c>
      <c r="AU764">
        <v>31</v>
      </c>
      <c r="AV764">
        <v>38</v>
      </c>
      <c r="BB764">
        <v>0</v>
      </c>
      <c r="BC764">
        <v>0</v>
      </c>
      <c r="BD764" t="s">
        <v>60</v>
      </c>
      <c r="BE764" t="s">
        <v>2497</v>
      </c>
      <c r="BF764">
        <v>634333759</v>
      </c>
      <c r="BH764" t="s">
        <v>323</v>
      </c>
      <c r="BI764" t="s">
        <v>320</v>
      </c>
      <c r="BJ764" s="23">
        <v>0.43194444444444446</v>
      </c>
      <c r="BK764">
        <v>42.4</v>
      </c>
      <c r="BL764">
        <v>5.03</v>
      </c>
      <c r="BM764">
        <v>0</v>
      </c>
      <c r="BN764">
        <v>-32.270000000000003</v>
      </c>
      <c r="BO764">
        <v>15.16</v>
      </c>
      <c r="BP764" t="s">
        <v>60</v>
      </c>
      <c r="BQ764">
        <v>1.153163127</v>
      </c>
      <c r="BR764" t="s">
        <v>61</v>
      </c>
    </row>
    <row r="765" spans="1:70" x14ac:dyDescent="0.2">
      <c r="A765" s="19">
        <f t="shared" si="36"/>
        <v>12.480000000000004</v>
      </c>
      <c r="B765" s="20">
        <v>3752</v>
      </c>
      <c r="D765" s="2" t="s">
        <v>1381</v>
      </c>
      <c r="E765" s="2" t="str">
        <f t="shared" si="37"/>
        <v>ST</v>
      </c>
      <c r="F765">
        <v>200720433</v>
      </c>
      <c r="G765">
        <v>202606</v>
      </c>
      <c r="H765" t="s">
        <v>52</v>
      </c>
      <c r="I765" t="s">
        <v>321</v>
      </c>
      <c r="J765" t="s">
        <v>322</v>
      </c>
      <c r="K765" t="s">
        <v>54</v>
      </c>
      <c r="L765">
        <v>46148</v>
      </c>
      <c r="M765">
        <v>46240</v>
      </c>
      <c r="N765" s="21">
        <v>872637036911</v>
      </c>
      <c r="P765" t="s">
        <v>326</v>
      </c>
      <c r="Q765" t="s">
        <v>326</v>
      </c>
      <c r="R765" t="s">
        <v>56</v>
      </c>
      <c r="S765" t="s">
        <v>327</v>
      </c>
      <c r="T765">
        <v>21</v>
      </c>
      <c r="U765" t="s">
        <v>57</v>
      </c>
      <c r="V765">
        <v>21320</v>
      </c>
      <c r="W765">
        <v>60.62</v>
      </c>
      <c r="X765">
        <v>7.19</v>
      </c>
      <c r="Y765">
        <v>0</v>
      </c>
      <c r="Z765">
        <v>-46.12</v>
      </c>
      <c r="AA765">
        <v>21.68</v>
      </c>
      <c r="AB765">
        <v>3</v>
      </c>
      <c r="AC765">
        <v>52.14</v>
      </c>
      <c r="AD765">
        <v>52.14</v>
      </c>
      <c r="AE765" t="s">
        <v>2338</v>
      </c>
      <c r="AF765" t="s">
        <v>1697</v>
      </c>
      <c r="AG765" t="s">
        <v>1698</v>
      </c>
      <c r="AH765" t="s">
        <v>1699</v>
      </c>
      <c r="AI765" t="s">
        <v>454</v>
      </c>
      <c r="AJ765">
        <v>76</v>
      </c>
      <c r="AK765" t="s">
        <v>57</v>
      </c>
      <c r="AL765">
        <v>76130</v>
      </c>
      <c r="AM765" t="s">
        <v>55</v>
      </c>
      <c r="AN765" t="s">
        <v>55</v>
      </c>
      <c r="AO765" t="s">
        <v>55</v>
      </c>
      <c r="AS765" t="s">
        <v>343</v>
      </c>
      <c r="AT765">
        <v>30</v>
      </c>
      <c r="AU765">
        <v>31</v>
      </c>
      <c r="AV765">
        <v>40</v>
      </c>
      <c r="BB765">
        <v>0</v>
      </c>
      <c r="BC765">
        <v>0</v>
      </c>
      <c r="BD765" t="s">
        <v>60</v>
      </c>
      <c r="BE765" s="5" t="s">
        <v>2497</v>
      </c>
      <c r="BF765">
        <v>634333759</v>
      </c>
      <c r="BH765" t="s">
        <v>323</v>
      </c>
      <c r="BI765" t="s">
        <v>320</v>
      </c>
      <c r="BJ765" s="23">
        <v>0.47013888888888888</v>
      </c>
      <c r="BK765">
        <v>52.2</v>
      </c>
      <c r="BL765">
        <v>6.19</v>
      </c>
      <c r="BM765">
        <v>0</v>
      </c>
      <c r="BN765">
        <v>-39.72</v>
      </c>
      <c r="BO765">
        <v>18.670000000000002</v>
      </c>
      <c r="BP765" t="s">
        <v>60</v>
      </c>
      <c r="BQ765">
        <v>1.161210911</v>
      </c>
      <c r="BR765" t="s">
        <v>61</v>
      </c>
    </row>
    <row r="766" spans="1:70" x14ac:dyDescent="0.2">
      <c r="A766" s="19">
        <f t="shared" si="36"/>
        <v>10.129999999999995</v>
      </c>
      <c r="B766" s="20">
        <v>3752</v>
      </c>
      <c r="D766" s="2" t="s">
        <v>1381</v>
      </c>
      <c r="E766" s="2" t="str">
        <f t="shared" si="37"/>
        <v>ST</v>
      </c>
      <c r="F766">
        <v>200720433</v>
      </c>
      <c r="G766">
        <v>202606</v>
      </c>
      <c r="H766" t="s">
        <v>52</v>
      </c>
      <c r="I766" t="s">
        <v>321</v>
      </c>
      <c r="J766" t="s">
        <v>322</v>
      </c>
      <c r="K766" t="s">
        <v>54</v>
      </c>
      <c r="L766" s="5">
        <v>46301</v>
      </c>
      <c r="M766" s="5">
        <v>46332</v>
      </c>
      <c r="N766" s="21">
        <v>872886547456</v>
      </c>
      <c r="P766" t="s">
        <v>326</v>
      </c>
      <c r="Q766" t="s">
        <v>326</v>
      </c>
      <c r="R766" t="s">
        <v>56</v>
      </c>
      <c r="S766" t="s">
        <v>327</v>
      </c>
      <c r="T766">
        <v>21</v>
      </c>
      <c r="U766" t="s">
        <v>57</v>
      </c>
      <c r="V766">
        <v>21320</v>
      </c>
      <c r="W766">
        <v>48.89</v>
      </c>
      <c r="X766">
        <v>14.41</v>
      </c>
      <c r="Y766">
        <v>0</v>
      </c>
      <c r="Z766">
        <v>-37.21</v>
      </c>
      <c r="AA766">
        <v>26.1</v>
      </c>
      <c r="AB766">
        <v>2</v>
      </c>
      <c r="AC766">
        <v>37.4</v>
      </c>
      <c r="AD766">
        <v>37.4</v>
      </c>
      <c r="AE766" t="s">
        <v>8957</v>
      </c>
      <c r="AF766" t="s">
        <v>4195</v>
      </c>
      <c r="AG766" t="s">
        <v>4195</v>
      </c>
      <c r="AH766" t="s">
        <v>4196</v>
      </c>
      <c r="AI766" t="s">
        <v>4197</v>
      </c>
      <c r="AJ766">
        <v>74</v>
      </c>
      <c r="AK766" t="s">
        <v>57</v>
      </c>
      <c r="AL766">
        <v>74120</v>
      </c>
      <c r="AM766" t="s">
        <v>55</v>
      </c>
      <c r="AN766" t="s">
        <v>55</v>
      </c>
      <c r="AO766" t="s">
        <v>55</v>
      </c>
      <c r="AS766" t="s">
        <v>343</v>
      </c>
      <c r="AT766">
        <v>0</v>
      </c>
      <c r="AU766">
        <v>0</v>
      </c>
      <c r="AV766">
        <v>0</v>
      </c>
      <c r="BB766">
        <v>0</v>
      </c>
      <c r="BC766">
        <v>0</v>
      </c>
      <c r="BD766" t="s">
        <v>60</v>
      </c>
      <c r="BE766" t="s">
        <v>2497</v>
      </c>
      <c r="BF766">
        <v>634333759</v>
      </c>
      <c r="BH766" t="s">
        <v>323</v>
      </c>
      <c r="BI766" t="s">
        <v>320</v>
      </c>
      <c r="BJ766" s="23">
        <v>0.4548611111111111</v>
      </c>
      <c r="BK766">
        <v>42.4</v>
      </c>
      <c r="BL766">
        <v>12.5</v>
      </c>
      <c r="BM766">
        <v>0</v>
      </c>
      <c r="BN766">
        <v>-32.270000000000003</v>
      </c>
      <c r="BO766">
        <v>22.63</v>
      </c>
      <c r="BP766" t="s">
        <v>60</v>
      </c>
      <c r="BQ766">
        <v>1.153163127</v>
      </c>
      <c r="BR766" t="s">
        <v>61</v>
      </c>
    </row>
    <row r="767" spans="1:70" x14ac:dyDescent="0.2">
      <c r="A767" s="19">
        <f t="shared" si="36"/>
        <v>14.82</v>
      </c>
      <c r="B767" s="20">
        <v>3752</v>
      </c>
      <c r="D767" s="2" t="s">
        <v>1381</v>
      </c>
      <c r="E767" s="2" t="str">
        <f t="shared" si="37"/>
        <v>ST</v>
      </c>
      <c r="F767">
        <v>200720433</v>
      </c>
      <c r="G767">
        <v>202606</v>
      </c>
      <c r="H767" t="s">
        <v>52</v>
      </c>
      <c r="I767" t="s">
        <v>321</v>
      </c>
      <c r="J767" t="s">
        <v>322</v>
      </c>
      <c r="K767" t="s">
        <v>54</v>
      </c>
      <c r="L767">
        <v>46240</v>
      </c>
      <c r="M767">
        <v>46271</v>
      </c>
      <c r="N767" s="21">
        <v>872698243564</v>
      </c>
      <c r="P767" t="s">
        <v>326</v>
      </c>
      <c r="Q767" t="s">
        <v>326</v>
      </c>
      <c r="R767" t="s">
        <v>56</v>
      </c>
      <c r="S767" t="s">
        <v>327</v>
      </c>
      <c r="T767">
        <v>21</v>
      </c>
      <c r="U767" t="s">
        <v>57</v>
      </c>
      <c r="V767">
        <v>21320</v>
      </c>
      <c r="W767">
        <v>71.47</v>
      </c>
      <c r="X767">
        <v>8.4600000000000009</v>
      </c>
      <c r="Y767">
        <v>0</v>
      </c>
      <c r="Z767">
        <v>-54.39</v>
      </c>
      <c r="AA767">
        <v>25.54</v>
      </c>
      <c r="AB767">
        <v>4</v>
      </c>
      <c r="AC767">
        <v>67.319999999999993</v>
      </c>
      <c r="AD767">
        <v>67.319999999999993</v>
      </c>
      <c r="AE767" t="s">
        <v>8958</v>
      </c>
      <c r="AF767" t="s">
        <v>4198</v>
      </c>
      <c r="AG767" t="s">
        <v>4198</v>
      </c>
      <c r="AH767" t="s">
        <v>4199</v>
      </c>
      <c r="AI767" t="s">
        <v>460</v>
      </c>
      <c r="AJ767">
        <v>33</v>
      </c>
      <c r="AK767" t="s">
        <v>57</v>
      </c>
      <c r="AL767">
        <v>33600</v>
      </c>
      <c r="AM767" t="s">
        <v>55</v>
      </c>
      <c r="AN767" t="s">
        <v>55</v>
      </c>
      <c r="AO767" t="s">
        <v>55</v>
      </c>
      <c r="AS767" t="s">
        <v>343</v>
      </c>
      <c r="AT767">
        <v>29</v>
      </c>
      <c r="AU767">
        <v>31</v>
      </c>
      <c r="AV767">
        <v>39</v>
      </c>
      <c r="BB767">
        <v>0</v>
      </c>
      <c r="BC767">
        <v>0</v>
      </c>
      <c r="BD767" t="s">
        <v>60</v>
      </c>
      <c r="BE767" t="s">
        <v>2497</v>
      </c>
      <c r="BF767">
        <v>634333759</v>
      </c>
      <c r="BH767" t="s">
        <v>323</v>
      </c>
      <c r="BI767" t="s">
        <v>320</v>
      </c>
      <c r="BJ767" s="23">
        <v>0.41180555555555554</v>
      </c>
      <c r="BK767">
        <v>62</v>
      </c>
      <c r="BL767">
        <v>7.34</v>
      </c>
      <c r="BM767">
        <v>0</v>
      </c>
      <c r="BN767">
        <v>-47.18</v>
      </c>
      <c r="BO767">
        <v>22.16</v>
      </c>
      <c r="BP767" t="s">
        <v>60</v>
      </c>
      <c r="BQ767">
        <v>1.1527377519999999</v>
      </c>
      <c r="BR767" t="s">
        <v>61</v>
      </c>
    </row>
    <row r="768" spans="1:70" x14ac:dyDescent="0.2">
      <c r="A768" s="19">
        <f t="shared" si="36"/>
        <v>13.479999999999997</v>
      </c>
      <c r="B768" s="20">
        <v>3752</v>
      </c>
      <c r="D768" s="2" t="s">
        <v>1381</v>
      </c>
      <c r="E768" s="2" t="str">
        <f t="shared" si="37"/>
        <v>ST</v>
      </c>
      <c r="F768">
        <v>200720433</v>
      </c>
      <c r="G768">
        <v>202606</v>
      </c>
      <c r="H768" t="s">
        <v>52</v>
      </c>
      <c r="I768" t="s">
        <v>321</v>
      </c>
      <c r="J768" t="s">
        <v>322</v>
      </c>
      <c r="K768" t="s">
        <v>54</v>
      </c>
      <c r="L768">
        <v>46148</v>
      </c>
      <c r="M768">
        <v>46240</v>
      </c>
      <c r="N768" s="21">
        <v>872688314798</v>
      </c>
      <c r="P768" t="s">
        <v>326</v>
      </c>
      <c r="Q768" t="s">
        <v>326</v>
      </c>
      <c r="R768" t="s">
        <v>56</v>
      </c>
      <c r="S768" t="s">
        <v>327</v>
      </c>
      <c r="T768">
        <v>21</v>
      </c>
      <c r="U768" t="s">
        <v>57</v>
      </c>
      <c r="V768">
        <v>21320</v>
      </c>
      <c r="W768">
        <v>65.489999999999995</v>
      </c>
      <c r="X768">
        <v>7.76</v>
      </c>
      <c r="Y768">
        <v>0</v>
      </c>
      <c r="Z768">
        <v>-49.84</v>
      </c>
      <c r="AA768">
        <v>23.41</v>
      </c>
      <c r="AB768">
        <v>3</v>
      </c>
      <c r="AC768">
        <v>59.4</v>
      </c>
      <c r="AD768">
        <v>59.4</v>
      </c>
      <c r="AE768" t="s">
        <v>8959</v>
      </c>
      <c r="AF768" t="s">
        <v>4200</v>
      </c>
      <c r="AG768" t="s">
        <v>4200</v>
      </c>
      <c r="AH768" t="s">
        <v>4201</v>
      </c>
      <c r="AI768" t="s">
        <v>4202</v>
      </c>
      <c r="AJ768">
        <v>29</v>
      </c>
      <c r="AK768" t="s">
        <v>57</v>
      </c>
      <c r="AL768">
        <v>29660</v>
      </c>
      <c r="AM768" t="s">
        <v>55</v>
      </c>
      <c r="AN768" t="s">
        <v>55</v>
      </c>
      <c r="AO768" t="s">
        <v>55</v>
      </c>
      <c r="AS768" t="s">
        <v>343</v>
      </c>
      <c r="AT768">
        <v>0</v>
      </c>
      <c r="AU768">
        <v>0</v>
      </c>
      <c r="AV768">
        <v>0</v>
      </c>
      <c r="BB768">
        <v>0</v>
      </c>
      <c r="BC768">
        <v>0</v>
      </c>
      <c r="BD768" t="s">
        <v>60</v>
      </c>
      <c r="BE768" t="s">
        <v>2497</v>
      </c>
      <c r="BF768">
        <v>634333759</v>
      </c>
      <c r="BH768" t="s">
        <v>323</v>
      </c>
      <c r="BI768" t="s">
        <v>320</v>
      </c>
      <c r="BJ768" s="23">
        <v>0.44722222222222224</v>
      </c>
      <c r="BK768">
        <v>56.4</v>
      </c>
      <c r="BL768">
        <v>6.68</v>
      </c>
      <c r="BM768">
        <v>0</v>
      </c>
      <c r="BN768">
        <v>-42.92</v>
      </c>
      <c r="BO768">
        <v>20.16</v>
      </c>
      <c r="BP768" t="s">
        <v>60</v>
      </c>
      <c r="BQ768">
        <v>1.161210911</v>
      </c>
      <c r="BR768" t="s">
        <v>61</v>
      </c>
    </row>
    <row r="769" spans="1:70" x14ac:dyDescent="0.2">
      <c r="A769" s="19">
        <f t="shared" si="36"/>
        <v>10.129999999999995</v>
      </c>
      <c r="B769" s="20">
        <v>3752</v>
      </c>
      <c r="D769" s="2" t="s">
        <v>1381</v>
      </c>
      <c r="E769" s="2" t="str">
        <f t="shared" si="37"/>
        <v>ST</v>
      </c>
      <c r="F769">
        <v>200720433</v>
      </c>
      <c r="G769">
        <v>202606</v>
      </c>
      <c r="H769" t="s">
        <v>52</v>
      </c>
      <c r="I769" t="s">
        <v>321</v>
      </c>
      <c r="J769" t="s">
        <v>322</v>
      </c>
      <c r="K769" t="s">
        <v>54</v>
      </c>
      <c r="L769">
        <v>46271</v>
      </c>
      <c r="M769">
        <v>46301</v>
      </c>
      <c r="N769" s="21">
        <v>872825950267</v>
      </c>
      <c r="P769" t="s">
        <v>326</v>
      </c>
      <c r="Q769" t="s">
        <v>326</v>
      </c>
      <c r="R769" t="s">
        <v>56</v>
      </c>
      <c r="S769" t="s">
        <v>327</v>
      </c>
      <c r="T769">
        <v>21</v>
      </c>
      <c r="U769" t="s">
        <v>57</v>
      </c>
      <c r="V769">
        <v>21320</v>
      </c>
      <c r="W769">
        <v>48.87</v>
      </c>
      <c r="X769">
        <v>5.8</v>
      </c>
      <c r="Y769">
        <v>0</v>
      </c>
      <c r="Z769">
        <v>-37.19</v>
      </c>
      <c r="AA769">
        <v>17.47</v>
      </c>
      <c r="AB769">
        <v>3</v>
      </c>
      <c r="AC769">
        <v>35.42</v>
      </c>
      <c r="AD769">
        <v>35.42</v>
      </c>
      <c r="AE769" t="s">
        <v>8960</v>
      </c>
      <c r="AF769" t="s">
        <v>4203</v>
      </c>
      <c r="AG769" t="s">
        <v>4203</v>
      </c>
      <c r="AH769" t="s">
        <v>4204</v>
      </c>
      <c r="AI769" t="s">
        <v>4205</v>
      </c>
      <c r="AJ769">
        <v>13</v>
      </c>
      <c r="AK769" t="s">
        <v>57</v>
      </c>
      <c r="AL769">
        <v>13200</v>
      </c>
      <c r="AM769" t="s">
        <v>55</v>
      </c>
      <c r="AN769" t="s">
        <v>55</v>
      </c>
      <c r="AO769" t="s">
        <v>55</v>
      </c>
      <c r="AS769" t="s">
        <v>343</v>
      </c>
      <c r="AT769">
        <v>0</v>
      </c>
      <c r="AU769">
        <v>0</v>
      </c>
      <c r="AV769">
        <v>0</v>
      </c>
      <c r="BB769">
        <v>0</v>
      </c>
      <c r="BC769">
        <v>0</v>
      </c>
      <c r="BD769" t="s">
        <v>60</v>
      </c>
      <c r="BE769" t="s">
        <v>2497</v>
      </c>
      <c r="BF769">
        <v>634333759</v>
      </c>
      <c r="BH769" t="s">
        <v>323</v>
      </c>
      <c r="BI769" t="s">
        <v>320</v>
      </c>
      <c r="BJ769" s="23">
        <v>0.42777777777777776</v>
      </c>
      <c r="BK769">
        <v>42.4</v>
      </c>
      <c r="BL769">
        <v>5.03</v>
      </c>
      <c r="BM769">
        <v>0</v>
      </c>
      <c r="BN769">
        <v>-32.270000000000003</v>
      </c>
      <c r="BO769">
        <v>15.16</v>
      </c>
      <c r="BP769" t="s">
        <v>60</v>
      </c>
      <c r="BQ769">
        <v>1.1526181719999999</v>
      </c>
      <c r="BR769" t="s">
        <v>61</v>
      </c>
    </row>
    <row r="770" spans="1:70" x14ac:dyDescent="0.2">
      <c r="A770" s="19">
        <f t="shared" si="36"/>
        <v>9.4600000000000009</v>
      </c>
      <c r="B770" s="20">
        <v>3752</v>
      </c>
      <c r="D770" s="2" t="s">
        <v>1381</v>
      </c>
      <c r="E770" s="2" t="str">
        <f t="shared" si="37"/>
        <v>ST</v>
      </c>
      <c r="F770">
        <v>200720433</v>
      </c>
      <c r="G770">
        <v>202606</v>
      </c>
      <c r="H770" t="s">
        <v>52</v>
      </c>
      <c r="I770" t="s">
        <v>321</v>
      </c>
      <c r="J770" t="s">
        <v>322</v>
      </c>
      <c r="K770" t="s">
        <v>54</v>
      </c>
      <c r="L770">
        <v>46271</v>
      </c>
      <c r="M770">
        <v>46301</v>
      </c>
      <c r="N770" s="21">
        <v>872831814673</v>
      </c>
      <c r="P770" t="s">
        <v>326</v>
      </c>
      <c r="Q770" t="s">
        <v>326</v>
      </c>
      <c r="R770" t="s">
        <v>56</v>
      </c>
      <c r="S770" t="s">
        <v>327</v>
      </c>
      <c r="T770">
        <v>21</v>
      </c>
      <c r="U770" t="s">
        <v>57</v>
      </c>
      <c r="V770">
        <v>21320</v>
      </c>
      <c r="W770">
        <v>45.64</v>
      </c>
      <c r="X770">
        <v>5.41</v>
      </c>
      <c r="Y770">
        <v>0</v>
      </c>
      <c r="Z770">
        <v>-34.74</v>
      </c>
      <c r="AA770">
        <v>16.309999999999999</v>
      </c>
      <c r="AB770">
        <v>2</v>
      </c>
      <c r="AC770">
        <v>33</v>
      </c>
      <c r="AD770">
        <v>33</v>
      </c>
      <c r="AE770" t="s">
        <v>8961</v>
      </c>
      <c r="AF770" t="s">
        <v>4206</v>
      </c>
      <c r="AG770" t="s">
        <v>4206</v>
      </c>
      <c r="AH770" t="s">
        <v>4207</v>
      </c>
      <c r="AI770" t="s">
        <v>4208</v>
      </c>
      <c r="AJ770">
        <v>53</v>
      </c>
      <c r="AK770" t="s">
        <v>57</v>
      </c>
      <c r="AL770">
        <v>53970</v>
      </c>
      <c r="AM770" t="s">
        <v>55</v>
      </c>
      <c r="AN770" t="s">
        <v>55</v>
      </c>
      <c r="AO770" t="s">
        <v>55</v>
      </c>
      <c r="AS770" t="s">
        <v>343</v>
      </c>
      <c r="AT770">
        <v>0</v>
      </c>
      <c r="AU770">
        <v>0</v>
      </c>
      <c r="AV770">
        <v>0</v>
      </c>
      <c r="BB770">
        <v>0</v>
      </c>
      <c r="BC770">
        <v>0</v>
      </c>
      <c r="BD770" t="s">
        <v>60</v>
      </c>
      <c r="BE770" s="5" t="s">
        <v>2497</v>
      </c>
      <c r="BF770">
        <v>634333759</v>
      </c>
      <c r="BH770" t="s">
        <v>323</v>
      </c>
      <c r="BI770" t="s">
        <v>320</v>
      </c>
      <c r="BJ770" s="23">
        <v>0.51388888888888884</v>
      </c>
      <c r="BK770">
        <v>39.6</v>
      </c>
      <c r="BL770">
        <v>4.6900000000000004</v>
      </c>
      <c r="BM770">
        <v>0</v>
      </c>
      <c r="BN770">
        <v>-30.14</v>
      </c>
      <c r="BO770">
        <v>14.15</v>
      </c>
      <c r="BP770" t="s">
        <v>60</v>
      </c>
      <c r="BQ770">
        <v>1.1526181719999999</v>
      </c>
      <c r="BR770" t="s">
        <v>61</v>
      </c>
    </row>
    <row r="771" spans="1:70" x14ac:dyDescent="0.2">
      <c r="A771" s="19">
        <f t="shared" si="36"/>
        <v>13.809999999999995</v>
      </c>
      <c r="B771" s="20">
        <v>3752</v>
      </c>
      <c r="D771" s="2" t="s">
        <v>1381</v>
      </c>
      <c r="E771" s="2" t="str">
        <f t="shared" si="37"/>
        <v>ST</v>
      </c>
      <c r="F771">
        <v>200720433</v>
      </c>
      <c r="G771">
        <v>202606</v>
      </c>
      <c r="H771" t="s">
        <v>52</v>
      </c>
      <c r="I771" t="s">
        <v>321</v>
      </c>
      <c r="J771" t="s">
        <v>322</v>
      </c>
      <c r="K771" t="s">
        <v>54</v>
      </c>
      <c r="L771">
        <v>46271</v>
      </c>
      <c r="M771">
        <v>46332</v>
      </c>
      <c r="N771" s="21">
        <v>872832247664</v>
      </c>
      <c r="P771" t="s">
        <v>326</v>
      </c>
      <c r="Q771" t="s">
        <v>326</v>
      </c>
      <c r="R771" t="s">
        <v>56</v>
      </c>
      <c r="S771" t="s">
        <v>327</v>
      </c>
      <c r="T771">
        <v>21</v>
      </c>
      <c r="U771" t="s">
        <v>57</v>
      </c>
      <c r="V771">
        <v>21320</v>
      </c>
      <c r="W771">
        <v>66.62</v>
      </c>
      <c r="X771">
        <v>7.88</v>
      </c>
      <c r="Y771">
        <v>0</v>
      </c>
      <c r="Z771">
        <v>-50.7</v>
      </c>
      <c r="AA771">
        <v>23.8</v>
      </c>
      <c r="AB771">
        <v>5</v>
      </c>
      <c r="AC771">
        <v>60.28</v>
      </c>
      <c r="AD771">
        <v>60.28</v>
      </c>
      <c r="AE771" t="s">
        <v>8962</v>
      </c>
      <c r="AF771" t="s">
        <v>4209</v>
      </c>
      <c r="AG771" t="s">
        <v>4209</v>
      </c>
      <c r="AH771" t="s">
        <v>4210</v>
      </c>
      <c r="AI771" t="s">
        <v>527</v>
      </c>
      <c r="AJ771">
        <v>29</v>
      </c>
      <c r="AK771" t="s">
        <v>57</v>
      </c>
      <c r="AL771">
        <v>29200</v>
      </c>
      <c r="AM771" t="s">
        <v>55</v>
      </c>
      <c r="AN771" t="s">
        <v>55</v>
      </c>
      <c r="AO771" t="s">
        <v>55</v>
      </c>
      <c r="AS771" t="s">
        <v>343</v>
      </c>
      <c r="AT771">
        <v>0</v>
      </c>
      <c r="AU771">
        <v>0</v>
      </c>
      <c r="AV771">
        <v>0</v>
      </c>
      <c r="BB771">
        <v>0</v>
      </c>
      <c r="BC771">
        <v>0</v>
      </c>
      <c r="BD771" t="s">
        <v>60</v>
      </c>
      <c r="BE771" s="5" t="s">
        <v>2497</v>
      </c>
      <c r="BF771">
        <v>634333759</v>
      </c>
      <c r="BH771" t="s">
        <v>323</v>
      </c>
      <c r="BI771" t="s">
        <v>320</v>
      </c>
      <c r="BJ771" s="23">
        <v>0.41805555555555557</v>
      </c>
      <c r="BK771">
        <v>57.8</v>
      </c>
      <c r="BL771">
        <v>6.84</v>
      </c>
      <c r="BM771">
        <v>0</v>
      </c>
      <c r="BN771">
        <v>-43.99</v>
      </c>
      <c r="BO771">
        <v>20.65</v>
      </c>
      <c r="BP771" t="s">
        <v>60</v>
      </c>
      <c r="BQ771">
        <v>1.1526181719999999</v>
      </c>
      <c r="BR771" t="s">
        <v>61</v>
      </c>
    </row>
    <row r="772" spans="1:70" x14ac:dyDescent="0.2">
      <c r="A772" s="19">
        <f t="shared" si="36"/>
        <v>9.1300000000000026</v>
      </c>
      <c r="B772" s="20">
        <v>3752</v>
      </c>
      <c r="D772" s="2" t="s">
        <v>1381</v>
      </c>
      <c r="E772" s="2" t="str">
        <f t="shared" si="37"/>
        <v>ST</v>
      </c>
      <c r="F772">
        <v>200720433</v>
      </c>
      <c r="G772">
        <v>202606</v>
      </c>
      <c r="H772" t="s">
        <v>52</v>
      </c>
      <c r="I772" t="s">
        <v>321</v>
      </c>
      <c r="J772" t="s">
        <v>322</v>
      </c>
      <c r="K772" t="s">
        <v>54</v>
      </c>
      <c r="L772">
        <v>46271</v>
      </c>
      <c r="M772">
        <v>46301</v>
      </c>
      <c r="N772" s="21">
        <v>872832319726</v>
      </c>
      <c r="P772" t="s">
        <v>326</v>
      </c>
      <c r="Q772" t="s">
        <v>326</v>
      </c>
      <c r="R772" t="s">
        <v>56</v>
      </c>
      <c r="S772" t="s">
        <v>327</v>
      </c>
      <c r="T772">
        <v>21</v>
      </c>
      <c r="U772" t="s">
        <v>57</v>
      </c>
      <c r="V772">
        <v>21320</v>
      </c>
      <c r="W772">
        <v>44.03</v>
      </c>
      <c r="X772">
        <v>5.22</v>
      </c>
      <c r="Y772">
        <v>0</v>
      </c>
      <c r="Z772">
        <v>-33.51</v>
      </c>
      <c r="AA772">
        <v>15.74</v>
      </c>
      <c r="AB772">
        <v>2</v>
      </c>
      <c r="AC772">
        <v>28.82</v>
      </c>
      <c r="AD772">
        <v>28.82</v>
      </c>
      <c r="AE772" t="s">
        <v>1459</v>
      </c>
      <c r="AF772" t="s">
        <v>4211</v>
      </c>
      <c r="AG772" t="s">
        <v>4212</v>
      </c>
      <c r="AH772" t="s">
        <v>4213</v>
      </c>
      <c r="AI772" t="s">
        <v>4214</v>
      </c>
      <c r="AJ772">
        <v>83</v>
      </c>
      <c r="AK772" t="s">
        <v>57</v>
      </c>
      <c r="AL772">
        <v>83340</v>
      </c>
      <c r="AM772" t="s">
        <v>55</v>
      </c>
      <c r="AN772" t="s">
        <v>55</v>
      </c>
      <c r="AO772" t="s">
        <v>55</v>
      </c>
      <c r="AS772" t="s">
        <v>342</v>
      </c>
      <c r="AT772">
        <v>26</v>
      </c>
      <c r="AU772">
        <v>30</v>
      </c>
      <c r="AV772">
        <v>40</v>
      </c>
      <c r="BB772">
        <v>0</v>
      </c>
      <c r="BC772">
        <v>0</v>
      </c>
      <c r="BD772" t="s">
        <v>60</v>
      </c>
      <c r="BE772" s="5" t="s">
        <v>2497</v>
      </c>
      <c r="BF772">
        <v>634333759</v>
      </c>
      <c r="BH772" t="s">
        <v>323</v>
      </c>
      <c r="BI772" t="s">
        <v>320</v>
      </c>
      <c r="BJ772" s="23">
        <v>0.47916666666666669</v>
      </c>
      <c r="BK772">
        <v>38.200000000000003</v>
      </c>
      <c r="BL772">
        <v>4.53</v>
      </c>
      <c r="BM772">
        <v>0</v>
      </c>
      <c r="BN772">
        <v>-29.07</v>
      </c>
      <c r="BO772">
        <v>13.66</v>
      </c>
      <c r="BP772" t="s">
        <v>60</v>
      </c>
      <c r="BQ772">
        <v>1.1526181719999999</v>
      </c>
      <c r="BR772" t="s">
        <v>61</v>
      </c>
    </row>
    <row r="773" spans="1:70" x14ac:dyDescent="0.2">
      <c r="A773" s="19">
        <f t="shared" si="36"/>
        <v>10.129999999999995</v>
      </c>
      <c r="B773" s="20">
        <v>3752</v>
      </c>
      <c r="D773" s="2" t="s">
        <v>1381</v>
      </c>
      <c r="E773" s="2" t="str">
        <f t="shared" si="37"/>
        <v>ST</v>
      </c>
      <c r="F773">
        <v>200720433</v>
      </c>
      <c r="G773">
        <v>202606</v>
      </c>
      <c r="H773" t="s">
        <v>52</v>
      </c>
      <c r="I773" t="s">
        <v>321</v>
      </c>
      <c r="J773" t="s">
        <v>322</v>
      </c>
      <c r="K773" t="s">
        <v>54</v>
      </c>
      <c r="L773">
        <v>46240</v>
      </c>
      <c r="M773">
        <v>46271</v>
      </c>
      <c r="N773" s="21">
        <v>872768278640</v>
      </c>
      <c r="P773" t="s">
        <v>326</v>
      </c>
      <c r="Q773" t="s">
        <v>326</v>
      </c>
      <c r="R773" t="s">
        <v>56</v>
      </c>
      <c r="S773" t="s">
        <v>327</v>
      </c>
      <c r="T773">
        <v>21</v>
      </c>
      <c r="U773" t="s">
        <v>57</v>
      </c>
      <c r="V773">
        <v>21320</v>
      </c>
      <c r="W773">
        <v>48.88</v>
      </c>
      <c r="X773">
        <v>5.8</v>
      </c>
      <c r="Y773">
        <v>0</v>
      </c>
      <c r="Z773">
        <v>-37.200000000000003</v>
      </c>
      <c r="AA773">
        <v>17.48</v>
      </c>
      <c r="AB773">
        <v>2</v>
      </c>
      <c r="AC773">
        <v>35.64</v>
      </c>
      <c r="AD773">
        <v>35.64</v>
      </c>
      <c r="AE773" t="s">
        <v>1490</v>
      </c>
      <c r="AF773" t="s">
        <v>4215</v>
      </c>
      <c r="AG773" t="s">
        <v>4215</v>
      </c>
      <c r="AH773" t="s">
        <v>4216</v>
      </c>
      <c r="AI773" t="s">
        <v>2158</v>
      </c>
      <c r="AJ773">
        <v>59</v>
      </c>
      <c r="AK773" t="s">
        <v>57</v>
      </c>
      <c r="AL773">
        <v>59110</v>
      </c>
      <c r="AM773" t="s">
        <v>55</v>
      </c>
      <c r="AN773" t="s">
        <v>55</v>
      </c>
      <c r="AO773" t="s">
        <v>55</v>
      </c>
      <c r="AS773" t="s">
        <v>343</v>
      </c>
      <c r="AT773">
        <v>26</v>
      </c>
      <c r="AU773">
        <v>30</v>
      </c>
      <c r="AV773">
        <v>40</v>
      </c>
      <c r="BB773">
        <v>0</v>
      </c>
      <c r="BC773">
        <v>0</v>
      </c>
      <c r="BD773" t="s">
        <v>60</v>
      </c>
      <c r="BE773" s="5" t="s">
        <v>2497</v>
      </c>
      <c r="BF773">
        <v>634333759</v>
      </c>
      <c r="BH773" t="s">
        <v>323</v>
      </c>
      <c r="BI773" t="s">
        <v>320</v>
      </c>
      <c r="BJ773" s="23">
        <v>0.4375</v>
      </c>
      <c r="BK773">
        <v>42.4</v>
      </c>
      <c r="BL773">
        <v>5.03</v>
      </c>
      <c r="BM773">
        <v>0</v>
      </c>
      <c r="BN773">
        <v>-32.270000000000003</v>
      </c>
      <c r="BO773">
        <v>15.16</v>
      </c>
      <c r="BP773" t="s">
        <v>60</v>
      </c>
      <c r="BQ773">
        <v>1.1527377519999999</v>
      </c>
      <c r="BR773" t="s">
        <v>61</v>
      </c>
    </row>
    <row r="774" spans="1:70" x14ac:dyDescent="0.2">
      <c r="A774" s="19">
        <f t="shared" si="36"/>
        <v>12.480000000000004</v>
      </c>
      <c r="B774" s="20">
        <v>3752</v>
      </c>
      <c r="D774" s="2" t="s">
        <v>1381</v>
      </c>
      <c r="E774" s="2" t="str">
        <f t="shared" si="37"/>
        <v>ST</v>
      </c>
      <c r="F774">
        <v>200720433</v>
      </c>
      <c r="G774">
        <v>202606</v>
      </c>
      <c r="H774" t="s">
        <v>52</v>
      </c>
      <c r="I774" t="s">
        <v>321</v>
      </c>
      <c r="J774" t="s">
        <v>322</v>
      </c>
      <c r="K774" t="s">
        <v>54</v>
      </c>
      <c r="L774">
        <v>46362</v>
      </c>
      <c r="M774" t="s">
        <v>2497</v>
      </c>
      <c r="N774" s="21">
        <v>872993088137</v>
      </c>
      <c r="P774" t="s">
        <v>326</v>
      </c>
      <c r="Q774" t="s">
        <v>326</v>
      </c>
      <c r="R774" t="s">
        <v>56</v>
      </c>
      <c r="S774" t="s">
        <v>327</v>
      </c>
      <c r="T774">
        <v>21</v>
      </c>
      <c r="U774" t="s">
        <v>57</v>
      </c>
      <c r="V774">
        <v>21320</v>
      </c>
      <c r="W774">
        <v>60.28</v>
      </c>
      <c r="X774">
        <v>7.15</v>
      </c>
      <c r="Y774">
        <v>0</v>
      </c>
      <c r="Z774">
        <v>-45.87</v>
      </c>
      <c r="AA774">
        <v>21.56</v>
      </c>
      <c r="AB774">
        <v>3</v>
      </c>
      <c r="AC774">
        <v>51.04</v>
      </c>
      <c r="AD774">
        <v>51.04</v>
      </c>
      <c r="AE774" t="s">
        <v>8963</v>
      </c>
      <c r="AF774" t="s">
        <v>4217</v>
      </c>
      <c r="AG774" t="s">
        <v>4218</v>
      </c>
      <c r="AH774" t="s">
        <v>4219</v>
      </c>
      <c r="AI774" t="s">
        <v>4220</v>
      </c>
      <c r="AJ774">
        <v>42</v>
      </c>
      <c r="AK774" t="s">
        <v>57</v>
      </c>
      <c r="AL774">
        <v>42190</v>
      </c>
      <c r="AM774" t="s">
        <v>55</v>
      </c>
      <c r="AN774" t="s">
        <v>55</v>
      </c>
      <c r="AO774" t="s">
        <v>55</v>
      </c>
      <c r="AS774" t="s">
        <v>343</v>
      </c>
      <c r="AT774">
        <v>30</v>
      </c>
      <c r="AU774">
        <v>31</v>
      </c>
      <c r="AV774">
        <v>39</v>
      </c>
      <c r="BB774">
        <v>0</v>
      </c>
      <c r="BC774">
        <v>0</v>
      </c>
      <c r="BD774" t="s">
        <v>60</v>
      </c>
      <c r="BE774" t="s">
        <v>3831</v>
      </c>
      <c r="BF774">
        <v>634343823</v>
      </c>
      <c r="BH774" t="s">
        <v>323</v>
      </c>
      <c r="BI774" t="s">
        <v>320</v>
      </c>
      <c r="BJ774" s="23">
        <v>0.40555555555555556</v>
      </c>
      <c r="BK774">
        <v>52.2</v>
      </c>
      <c r="BL774">
        <v>6.19</v>
      </c>
      <c r="BM774">
        <v>0</v>
      </c>
      <c r="BN774">
        <v>-39.72</v>
      </c>
      <c r="BO774">
        <v>18.670000000000002</v>
      </c>
      <c r="BP774" t="s">
        <v>60</v>
      </c>
      <c r="BQ774">
        <v>1.154814421</v>
      </c>
      <c r="BR774" t="s">
        <v>61</v>
      </c>
    </row>
    <row r="775" spans="1:70" x14ac:dyDescent="0.2">
      <c r="A775" s="19">
        <f t="shared" si="36"/>
        <v>7.120000000000001</v>
      </c>
      <c r="B775" s="20">
        <v>3752</v>
      </c>
      <c r="D775" s="2" t="s">
        <v>1381</v>
      </c>
      <c r="E775" s="2" t="str">
        <f t="shared" si="37"/>
        <v>ST</v>
      </c>
      <c r="F775">
        <v>200720433</v>
      </c>
      <c r="G775">
        <v>202606</v>
      </c>
      <c r="H775" t="s">
        <v>52</v>
      </c>
      <c r="I775" t="s">
        <v>321</v>
      </c>
      <c r="J775" t="s">
        <v>322</v>
      </c>
      <c r="K775" t="s">
        <v>54</v>
      </c>
      <c r="L775">
        <v>46301</v>
      </c>
      <c r="M775">
        <v>46332</v>
      </c>
      <c r="N775" s="21">
        <v>872883766274</v>
      </c>
      <c r="P775" t="s">
        <v>326</v>
      </c>
      <c r="Q775" t="s">
        <v>326</v>
      </c>
      <c r="R775" t="s">
        <v>56</v>
      </c>
      <c r="S775" t="s">
        <v>327</v>
      </c>
      <c r="T775">
        <v>21</v>
      </c>
      <c r="U775" t="s">
        <v>57</v>
      </c>
      <c r="V775">
        <v>21320</v>
      </c>
      <c r="W775">
        <v>34.36</v>
      </c>
      <c r="X775">
        <v>4.08</v>
      </c>
      <c r="Y775">
        <v>0</v>
      </c>
      <c r="Z775">
        <v>-26.15</v>
      </c>
      <c r="AA775">
        <v>12.29</v>
      </c>
      <c r="AB775">
        <v>1</v>
      </c>
      <c r="AC775">
        <v>17.600000000000001</v>
      </c>
      <c r="AD775">
        <v>17.600000000000001</v>
      </c>
      <c r="AE775" t="s">
        <v>8964</v>
      </c>
      <c r="AF775" t="s">
        <v>4221</v>
      </c>
      <c r="AG775" t="s">
        <v>4221</v>
      </c>
      <c r="AH775" t="s">
        <v>4222</v>
      </c>
      <c r="AI775" t="s">
        <v>2823</v>
      </c>
      <c r="AJ775">
        <v>54</v>
      </c>
      <c r="AK775" t="s">
        <v>57</v>
      </c>
      <c r="AL775">
        <v>54180</v>
      </c>
      <c r="AM775" t="s">
        <v>55</v>
      </c>
      <c r="AN775" t="s">
        <v>55</v>
      </c>
      <c r="AO775" t="s">
        <v>55</v>
      </c>
      <c r="AS775" t="s">
        <v>343</v>
      </c>
      <c r="AT775">
        <v>30</v>
      </c>
      <c r="AU775">
        <v>30</v>
      </c>
      <c r="AV775">
        <v>40</v>
      </c>
      <c r="BB775">
        <v>0</v>
      </c>
      <c r="BC775">
        <v>0</v>
      </c>
      <c r="BD775" t="s">
        <v>60</v>
      </c>
      <c r="BE775" t="s">
        <v>2497</v>
      </c>
      <c r="BF775">
        <v>634333759</v>
      </c>
      <c r="BH775" t="s">
        <v>323</v>
      </c>
      <c r="BI775" t="s">
        <v>320</v>
      </c>
      <c r="BJ775" s="23">
        <v>0.39097222222222222</v>
      </c>
      <c r="BK775">
        <v>29.8</v>
      </c>
      <c r="BL775">
        <v>3.54</v>
      </c>
      <c r="BM775">
        <v>0</v>
      </c>
      <c r="BN775">
        <v>-22.68</v>
      </c>
      <c r="BO775">
        <v>10.66</v>
      </c>
      <c r="BP775" t="s">
        <v>60</v>
      </c>
      <c r="BQ775">
        <v>1.153163127</v>
      </c>
      <c r="BR775" t="s">
        <v>61</v>
      </c>
    </row>
    <row r="776" spans="1:70" x14ac:dyDescent="0.2">
      <c r="A776" s="19">
        <f t="shared" si="36"/>
        <v>13.479999999999997</v>
      </c>
      <c r="B776" s="20">
        <v>3752</v>
      </c>
      <c r="D776" s="2" t="s">
        <v>1381</v>
      </c>
      <c r="E776" s="2" t="str">
        <f t="shared" si="37"/>
        <v>ST</v>
      </c>
      <c r="F776">
        <v>200720433</v>
      </c>
      <c r="G776">
        <v>202606</v>
      </c>
      <c r="H776" t="s">
        <v>52</v>
      </c>
      <c r="I776" t="s">
        <v>321</v>
      </c>
      <c r="J776" t="s">
        <v>322</v>
      </c>
      <c r="K776" t="s">
        <v>54</v>
      </c>
      <c r="L776">
        <v>46148</v>
      </c>
      <c r="M776">
        <v>46179</v>
      </c>
      <c r="N776" s="21">
        <v>872694462754</v>
      </c>
      <c r="P776" t="s">
        <v>326</v>
      </c>
      <c r="Q776" t="s">
        <v>326</v>
      </c>
      <c r="R776" t="s">
        <v>56</v>
      </c>
      <c r="S776" t="s">
        <v>327</v>
      </c>
      <c r="T776">
        <v>21</v>
      </c>
      <c r="U776" t="s">
        <v>57</v>
      </c>
      <c r="V776">
        <v>21320</v>
      </c>
      <c r="W776">
        <v>65.489999999999995</v>
      </c>
      <c r="X776">
        <v>7.76</v>
      </c>
      <c r="Y776">
        <v>0</v>
      </c>
      <c r="Z776">
        <v>-49.84</v>
      </c>
      <c r="AA776">
        <v>23.41</v>
      </c>
      <c r="AB776">
        <v>4</v>
      </c>
      <c r="AC776">
        <v>59.4</v>
      </c>
      <c r="AD776">
        <v>59.4</v>
      </c>
      <c r="AE776" t="s">
        <v>8965</v>
      </c>
      <c r="AF776" t="s">
        <v>4223</v>
      </c>
      <c r="AG776" t="s">
        <v>4223</v>
      </c>
      <c r="AH776" t="s">
        <v>4224</v>
      </c>
      <c r="AI776" t="s">
        <v>4225</v>
      </c>
      <c r="AJ776">
        <v>49</v>
      </c>
      <c r="AK776" t="s">
        <v>57</v>
      </c>
      <c r="AL776">
        <v>49370</v>
      </c>
      <c r="AM776" t="s">
        <v>55</v>
      </c>
      <c r="AN776" t="s">
        <v>55</v>
      </c>
      <c r="AO776" t="s">
        <v>55</v>
      </c>
      <c r="AS776" t="s">
        <v>343</v>
      </c>
      <c r="AT776">
        <v>0</v>
      </c>
      <c r="AU776">
        <v>0</v>
      </c>
      <c r="AV776">
        <v>0</v>
      </c>
      <c r="BB776">
        <v>0</v>
      </c>
      <c r="BC776">
        <v>0</v>
      </c>
      <c r="BD776" t="s">
        <v>60</v>
      </c>
      <c r="BE776" t="s">
        <v>2497</v>
      </c>
      <c r="BF776">
        <v>634333759</v>
      </c>
      <c r="BH776" t="s">
        <v>323</v>
      </c>
      <c r="BI776" t="s">
        <v>320</v>
      </c>
      <c r="BJ776" s="23">
        <v>0.47430555555555554</v>
      </c>
      <c r="BK776">
        <v>56.4</v>
      </c>
      <c r="BL776">
        <v>6.68</v>
      </c>
      <c r="BM776">
        <v>0</v>
      </c>
      <c r="BN776">
        <v>-42.92</v>
      </c>
      <c r="BO776">
        <v>20.16</v>
      </c>
      <c r="BP776" t="s">
        <v>60</v>
      </c>
      <c r="BQ776">
        <v>1.161210911</v>
      </c>
      <c r="BR776" t="s">
        <v>61</v>
      </c>
    </row>
    <row r="777" spans="1:70" x14ac:dyDescent="0.2">
      <c r="A777" s="19">
        <f t="shared" si="36"/>
        <v>10.469999999999999</v>
      </c>
      <c r="B777" s="20">
        <v>3752</v>
      </c>
      <c r="D777" s="2" t="s">
        <v>1381</v>
      </c>
      <c r="E777" s="2" t="str">
        <f t="shared" si="37"/>
        <v>ST</v>
      </c>
      <c r="F777">
        <v>200720433</v>
      </c>
      <c r="G777">
        <v>202606</v>
      </c>
      <c r="H777" t="s">
        <v>52</v>
      </c>
      <c r="I777" t="s">
        <v>321</v>
      </c>
      <c r="J777" t="s">
        <v>322</v>
      </c>
      <c r="K777" t="s">
        <v>54</v>
      </c>
      <c r="L777" t="s">
        <v>1817</v>
      </c>
      <c r="M777" t="s">
        <v>2039</v>
      </c>
      <c r="N777" s="21">
        <v>872277950989</v>
      </c>
      <c r="P777" t="s">
        <v>326</v>
      </c>
      <c r="Q777" t="s">
        <v>326</v>
      </c>
      <c r="R777" t="s">
        <v>56</v>
      </c>
      <c r="S777" t="s">
        <v>327</v>
      </c>
      <c r="T777">
        <v>21</v>
      </c>
      <c r="U777" t="s">
        <v>57</v>
      </c>
      <c r="V777">
        <v>21320</v>
      </c>
      <c r="W777">
        <v>50.95</v>
      </c>
      <c r="X777">
        <v>5.42</v>
      </c>
      <c r="Y777">
        <v>0</v>
      </c>
      <c r="Z777">
        <v>-38.770000000000003</v>
      </c>
      <c r="AA777">
        <v>17.600000000000001</v>
      </c>
      <c r="AB777">
        <v>3</v>
      </c>
      <c r="AC777">
        <v>37.619999999999997</v>
      </c>
      <c r="AD777">
        <v>4.62</v>
      </c>
      <c r="AE777" t="s">
        <v>8966</v>
      </c>
      <c r="AF777" t="s">
        <v>4226</v>
      </c>
      <c r="AG777" t="s">
        <v>4226</v>
      </c>
      <c r="AH777" t="s">
        <v>4227</v>
      </c>
      <c r="AI777" t="s">
        <v>4228</v>
      </c>
      <c r="AJ777">
        <v>87</v>
      </c>
      <c r="AK777" t="s">
        <v>57</v>
      </c>
      <c r="AL777">
        <v>87240</v>
      </c>
      <c r="AM777" t="s">
        <v>55</v>
      </c>
      <c r="AN777" t="s">
        <v>55</v>
      </c>
      <c r="AO777" t="s">
        <v>55</v>
      </c>
      <c r="AS777" t="s">
        <v>343</v>
      </c>
      <c r="AT777">
        <v>0</v>
      </c>
      <c r="AU777">
        <v>0</v>
      </c>
      <c r="AV777">
        <v>0</v>
      </c>
      <c r="BB777">
        <v>0</v>
      </c>
      <c r="BC777">
        <v>0</v>
      </c>
      <c r="BD777" t="s">
        <v>60</v>
      </c>
      <c r="BE777" s="5">
        <v>46240</v>
      </c>
      <c r="BF777">
        <v>634324015</v>
      </c>
      <c r="BH777" t="s">
        <v>323</v>
      </c>
      <c r="BI777" t="s">
        <v>320</v>
      </c>
      <c r="BJ777" s="23">
        <v>0.4375</v>
      </c>
      <c r="BK777">
        <v>43.8</v>
      </c>
      <c r="BL777">
        <v>4.66</v>
      </c>
      <c r="BM777">
        <v>0</v>
      </c>
      <c r="BN777">
        <v>-33.33</v>
      </c>
      <c r="BO777">
        <v>15.13</v>
      </c>
      <c r="BP777" t="s">
        <v>60</v>
      </c>
      <c r="BQ777">
        <v>1.163318249</v>
      </c>
      <c r="BR777" t="s">
        <v>61</v>
      </c>
    </row>
    <row r="778" spans="1:70" x14ac:dyDescent="0.2">
      <c r="A778" s="19">
        <f t="shared" si="36"/>
        <v>8.4599999999999973</v>
      </c>
      <c r="B778" s="20">
        <v>3752</v>
      </c>
      <c r="D778" s="2" t="s">
        <v>1381</v>
      </c>
      <c r="E778" s="2" t="str">
        <f t="shared" si="37"/>
        <v>ST</v>
      </c>
      <c r="F778">
        <v>200720433</v>
      </c>
      <c r="G778">
        <v>202606</v>
      </c>
      <c r="H778" t="s">
        <v>52</v>
      </c>
      <c r="I778" t="s">
        <v>321</v>
      </c>
      <c r="J778" t="s">
        <v>322</v>
      </c>
      <c r="K778" t="s">
        <v>54</v>
      </c>
      <c r="L778">
        <v>46118</v>
      </c>
      <c r="M778">
        <v>46148</v>
      </c>
      <c r="N778" s="21">
        <v>872639103385</v>
      </c>
      <c r="P778" t="s">
        <v>326</v>
      </c>
      <c r="Q778" t="s">
        <v>326</v>
      </c>
      <c r="R778" t="s">
        <v>56</v>
      </c>
      <c r="S778" t="s">
        <v>327</v>
      </c>
      <c r="T778">
        <v>21</v>
      </c>
      <c r="U778" t="s">
        <v>57</v>
      </c>
      <c r="V778">
        <v>21320</v>
      </c>
      <c r="W778">
        <v>41.2</v>
      </c>
      <c r="X778">
        <v>4.8899999999999997</v>
      </c>
      <c r="Y778">
        <v>0</v>
      </c>
      <c r="Z778">
        <v>-31.35</v>
      </c>
      <c r="AA778">
        <v>14.73</v>
      </c>
      <c r="AB778">
        <v>2</v>
      </c>
      <c r="AC778">
        <v>26.4</v>
      </c>
      <c r="AD778">
        <v>26.4</v>
      </c>
      <c r="AE778" t="s">
        <v>8967</v>
      </c>
      <c r="AF778" t="s">
        <v>514</v>
      </c>
      <c r="AG778" t="s">
        <v>514</v>
      </c>
      <c r="AH778" t="s">
        <v>4229</v>
      </c>
      <c r="AI778" t="s">
        <v>604</v>
      </c>
      <c r="AJ778">
        <v>44</v>
      </c>
      <c r="AK778" t="s">
        <v>57</v>
      </c>
      <c r="AL778">
        <v>44000</v>
      </c>
      <c r="AM778" t="s">
        <v>55</v>
      </c>
      <c r="AN778" t="s">
        <v>55</v>
      </c>
      <c r="AO778" t="s">
        <v>55</v>
      </c>
      <c r="AS778" t="s">
        <v>343</v>
      </c>
      <c r="AT778">
        <v>20</v>
      </c>
      <c r="AU778">
        <v>20</v>
      </c>
      <c r="AV778">
        <v>31</v>
      </c>
      <c r="BB778">
        <v>0</v>
      </c>
      <c r="BC778">
        <v>0</v>
      </c>
      <c r="BD778" t="s">
        <v>60</v>
      </c>
      <c r="BE778" s="5" t="s">
        <v>2497</v>
      </c>
      <c r="BF778">
        <v>634333759</v>
      </c>
      <c r="BH778" t="s">
        <v>323</v>
      </c>
      <c r="BI778" t="s">
        <v>320</v>
      </c>
      <c r="BJ778" s="23">
        <v>0.3840277777777778</v>
      </c>
      <c r="BK778">
        <v>35.4</v>
      </c>
      <c r="BL778">
        <v>4.2</v>
      </c>
      <c r="BM778">
        <v>0</v>
      </c>
      <c r="BN778">
        <v>-26.94</v>
      </c>
      <c r="BO778">
        <v>12.66</v>
      </c>
      <c r="BP778" t="s">
        <v>60</v>
      </c>
      <c r="BQ778">
        <v>1.163778556</v>
      </c>
      <c r="BR778" t="s">
        <v>61</v>
      </c>
    </row>
    <row r="779" spans="1:70" x14ac:dyDescent="0.2">
      <c r="A779" s="19">
        <f t="shared" si="36"/>
        <v>10.800000000000004</v>
      </c>
      <c r="B779" s="20">
        <v>3752</v>
      </c>
      <c r="D779" s="2" t="s">
        <v>1381</v>
      </c>
      <c r="E779" s="2" t="str">
        <f t="shared" si="37"/>
        <v>ST</v>
      </c>
      <c r="F779">
        <v>200720433</v>
      </c>
      <c r="G779">
        <v>202606</v>
      </c>
      <c r="H779" t="s">
        <v>52</v>
      </c>
      <c r="I779" t="s">
        <v>321</v>
      </c>
      <c r="J779" t="s">
        <v>322</v>
      </c>
      <c r="K779" t="s">
        <v>54</v>
      </c>
      <c r="L779">
        <v>46301</v>
      </c>
      <c r="M779">
        <v>46332</v>
      </c>
      <c r="N779" s="21">
        <v>872836985821</v>
      </c>
      <c r="P779" t="s">
        <v>326</v>
      </c>
      <c r="Q779" t="s">
        <v>326</v>
      </c>
      <c r="R779" t="s">
        <v>56</v>
      </c>
      <c r="S779" t="s">
        <v>327</v>
      </c>
      <c r="T779">
        <v>21</v>
      </c>
      <c r="U779" t="s">
        <v>57</v>
      </c>
      <c r="V779">
        <v>21320</v>
      </c>
      <c r="W779">
        <v>52.12</v>
      </c>
      <c r="X779">
        <v>6.17</v>
      </c>
      <c r="Y779">
        <v>0</v>
      </c>
      <c r="Z779">
        <v>-39.67</v>
      </c>
      <c r="AA779">
        <v>18.62</v>
      </c>
      <c r="AB779">
        <v>4</v>
      </c>
      <c r="AC779">
        <v>40.700000000000003</v>
      </c>
      <c r="AD779">
        <v>40.700000000000003</v>
      </c>
      <c r="AE779" t="s">
        <v>1570</v>
      </c>
      <c r="AF779" t="s">
        <v>4230</v>
      </c>
      <c r="AG779" t="s">
        <v>4230</v>
      </c>
      <c r="AH779" t="s">
        <v>4231</v>
      </c>
      <c r="AI779" t="s">
        <v>4232</v>
      </c>
      <c r="AJ779">
        <v>40</v>
      </c>
      <c r="AK779" t="s">
        <v>57</v>
      </c>
      <c r="AL779">
        <v>40800</v>
      </c>
      <c r="AM779" t="s">
        <v>55</v>
      </c>
      <c r="AN779" t="s">
        <v>55</v>
      </c>
      <c r="AO779" t="s">
        <v>55</v>
      </c>
      <c r="AS779" t="s">
        <v>343</v>
      </c>
      <c r="AT779">
        <v>0</v>
      </c>
      <c r="AU779">
        <v>0</v>
      </c>
      <c r="AV779">
        <v>0</v>
      </c>
      <c r="BB779">
        <v>0</v>
      </c>
      <c r="BC779">
        <v>0</v>
      </c>
      <c r="BD779" t="s">
        <v>60</v>
      </c>
      <c r="BE779" t="s">
        <v>2497</v>
      </c>
      <c r="BF779">
        <v>634333759</v>
      </c>
      <c r="BH779" t="s">
        <v>323</v>
      </c>
      <c r="BI779" t="s">
        <v>320</v>
      </c>
      <c r="BJ779" s="23">
        <v>0.44791666666666669</v>
      </c>
      <c r="BK779">
        <v>45.2</v>
      </c>
      <c r="BL779">
        <v>5.35</v>
      </c>
      <c r="BM779">
        <v>0</v>
      </c>
      <c r="BN779">
        <v>-34.4</v>
      </c>
      <c r="BO779">
        <v>16.149999999999999</v>
      </c>
      <c r="BP779" t="s">
        <v>60</v>
      </c>
      <c r="BQ779">
        <v>1.153163127</v>
      </c>
      <c r="BR779" t="s">
        <v>61</v>
      </c>
    </row>
    <row r="780" spans="1:70" x14ac:dyDescent="0.2">
      <c r="A780" s="19">
        <f t="shared" si="36"/>
        <v>11.469999999999999</v>
      </c>
      <c r="B780" s="20">
        <v>3752</v>
      </c>
      <c r="D780" s="2" t="s">
        <v>1381</v>
      </c>
      <c r="E780" s="2" t="str">
        <f t="shared" si="37"/>
        <v>ST</v>
      </c>
      <c r="F780">
        <v>200720433</v>
      </c>
      <c r="G780">
        <v>202606</v>
      </c>
      <c r="H780" t="s">
        <v>52</v>
      </c>
      <c r="I780" t="s">
        <v>321</v>
      </c>
      <c r="J780" t="s">
        <v>322</v>
      </c>
      <c r="K780" t="s">
        <v>54</v>
      </c>
      <c r="L780">
        <v>46240</v>
      </c>
      <c r="M780">
        <v>46271</v>
      </c>
      <c r="N780" s="21">
        <v>872770932555</v>
      </c>
      <c r="P780" t="s">
        <v>326</v>
      </c>
      <c r="Q780" t="s">
        <v>326</v>
      </c>
      <c r="R780" t="s">
        <v>56</v>
      </c>
      <c r="S780" t="s">
        <v>327</v>
      </c>
      <c r="T780">
        <v>21</v>
      </c>
      <c r="U780" t="s">
        <v>57</v>
      </c>
      <c r="V780">
        <v>21320</v>
      </c>
      <c r="W780">
        <v>55.33</v>
      </c>
      <c r="X780">
        <v>6.56</v>
      </c>
      <c r="Y780">
        <v>0</v>
      </c>
      <c r="Z780">
        <v>-42.11</v>
      </c>
      <c r="AA780">
        <v>19.78</v>
      </c>
      <c r="AB780">
        <v>3</v>
      </c>
      <c r="AC780">
        <v>44.88</v>
      </c>
      <c r="AD780">
        <v>44.88</v>
      </c>
      <c r="AE780" t="s">
        <v>8968</v>
      </c>
      <c r="AF780" t="s">
        <v>4233</v>
      </c>
      <c r="AG780" t="s">
        <v>4233</v>
      </c>
      <c r="AH780" t="s">
        <v>4234</v>
      </c>
      <c r="AI780" t="s">
        <v>2847</v>
      </c>
      <c r="AJ780">
        <v>83</v>
      </c>
      <c r="AK780" t="s">
        <v>57</v>
      </c>
      <c r="AL780">
        <v>83520</v>
      </c>
      <c r="AM780" t="s">
        <v>55</v>
      </c>
      <c r="AN780" t="s">
        <v>55</v>
      </c>
      <c r="AO780" t="s">
        <v>55</v>
      </c>
      <c r="AS780" t="s">
        <v>343</v>
      </c>
      <c r="AT780">
        <v>26</v>
      </c>
      <c r="AU780">
        <v>31</v>
      </c>
      <c r="AV780">
        <v>40</v>
      </c>
      <c r="BB780">
        <v>0</v>
      </c>
      <c r="BC780">
        <v>0</v>
      </c>
      <c r="BD780" t="s">
        <v>60</v>
      </c>
      <c r="BE780" s="5" t="s">
        <v>2497</v>
      </c>
      <c r="BF780">
        <v>634333759</v>
      </c>
      <c r="BH780" t="s">
        <v>323</v>
      </c>
      <c r="BI780" t="s">
        <v>320</v>
      </c>
      <c r="BJ780" s="23">
        <v>0.44236111111111109</v>
      </c>
      <c r="BK780">
        <v>48</v>
      </c>
      <c r="BL780">
        <v>5.69</v>
      </c>
      <c r="BM780">
        <v>0</v>
      </c>
      <c r="BN780">
        <v>-36.53</v>
      </c>
      <c r="BO780">
        <v>17.16</v>
      </c>
      <c r="BP780" t="s">
        <v>60</v>
      </c>
      <c r="BQ780">
        <v>1.1527377519999999</v>
      </c>
      <c r="BR780" t="s">
        <v>61</v>
      </c>
    </row>
    <row r="781" spans="1:70" x14ac:dyDescent="0.2">
      <c r="A781" s="19">
        <f t="shared" si="36"/>
        <v>17.159999999999997</v>
      </c>
      <c r="B781" s="20">
        <v>3752</v>
      </c>
      <c r="D781" s="2" t="s">
        <v>1381</v>
      </c>
      <c r="E781" s="2" t="str">
        <f t="shared" si="37"/>
        <v>ST</v>
      </c>
      <c r="F781">
        <v>200720433</v>
      </c>
      <c r="G781">
        <v>202606</v>
      </c>
      <c r="H781" t="s">
        <v>52</v>
      </c>
      <c r="I781" t="s">
        <v>321</v>
      </c>
      <c r="J781" t="s">
        <v>322</v>
      </c>
      <c r="K781" t="s">
        <v>54</v>
      </c>
      <c r="L781">
        <v>46362</v>
      </c>
      <c r="M781" t="s">
        <v>2497</v>
      </c>
      <c r="N781" s="21">
        <v>872989674590</v>
      </c>
      <c r="P781" t="s">
        <v>326</v>
      </c>
      <c r="Q781" t="s">
        <v>326</v>
      </c>
      <c r="R781" t="s">
        <v>56</v>
      </c>
      <c r="S781" t="s">
        <v>327</v>
      </c>
      <c r="T781">
        <v>21</v>
      </c>
      <c r="U781" t="s">
        <v>57</v>
      </c>
      <c r="V781">
        <v>21320</v>
      </c>
      <c r="W781">
        <v>82.92</v>
      </c>
      <c r="X781">
        <v>109.6</v>
      </c>
      <c r="Y781">
        <v>0</v>
      </c>
      <c r="Z781">
        <v>-63.1</v>
      </c>
      <c r="AA781">
        <v>129.41999999999999</v>
      </c>
      <c r="AB781">
        <v>6</v>
      </c>
      <c r="AC781">
        <v>83.38</v>
      </c>
      <c r="AD781">
        <v>83.38</v>
      </c>
      <c r="AE781" t="s">
        <v>8969</v>
      </c>
      <c r="AF781" t="s">
        <v>4235</v>
      </c>
      <c r="AG781" t="s">
        <v>4235</v>
      </c>
      <c r="AH781" t="s">
        <v>4236</v>
      </c>
      <c r="AI781" t="s">
        <v>4237</v>
      </c>
      <c r="AJ781">
        <v>26</v>
      </c>
      <c r="AK781" t="s">
        <v>57</v>
      </c>
      <c r="AL781">
        <v>26290</v>
      </c>
      <c r="AM781" t="s">
        <v>55</v>
      </c>
      <c r="AN781" t="s">
        <v>55</v>
      </c>
      <c r="AO781" t="s">
        <v>55</v>
      </c>
      <c r="AS781" t="s">
        <v>343</v>
      </c>
      <c r="AT781">
        <v>0</v>
      </c>
      <c r="AU781">
        <v>0</v>
      </c>
      <c r="AV781">
        <v>0</v>
      </c>
      <c r="BB781">
        <v>0</v>
      </c>
      <c r="BC781">
        <v>0</v>
      </c>
      <c r="BD781" t="s">
        <v>60</v>
      </c>
      <c r="BE781" t="s">
        <v>3831</v>
      </c>
      <c r="BF781">
        <v>634343823</v>
      </c>
      <c r="BH781" t="s">
        <v>323</v>
      </c>
      <c r="BI781" t="s">
        <v>320</v>
      </c>
      <c r="BJ781" s="23">
        <v>0.48958333333333331</v>
      </c>
      <c r="BK781">
        <v>71.8</v>
      </c>
      <c r="BL781">
        <v>94.91</v>
      </c>
      <c r="BM781">
        <v>0</v>
      </c>
      <c r="BN781">
        <v>-54.64</v>
      </c>
      <c r="BO781">
        <v>112.07</v>
      </c>
      <c r="BP781" t="s">
        <v>60</v>
      </c>
      <c r="BQ781">
        <v>1.154814421</v>
      </c>
      <c r="BR781" t="s">
        <v>61</v>
      </c>
    </row>
    <row r="782" spans="1:70" x14ac:dyDescent="0.2">
      <c r="A782" s="19">
        <f t="shared" si="36"/>
        <v>10.129999999999995</v>
      </c>
      <c r="B782" s="20">
        <v>3752</v>
      </c>
      <c r="D782" s="2" t="s">
        <v>1381</v>
      </c>
      <c r="E782" s="2" t="str">
        <f t="shared" si="37"/>
        <v>ST</v>
      </c>
      <c r="F782">
        <v>200720433</v>
      </c>
      <c r="G782">
        <v>202606</v>
      </c>
      <c r="H782" t="s">
        <v>52</v>
      </c>
      <c r="I782" t="s">
        <v>321</v>
      </c>
      <c r="J782" t="s">
        <v>322</v>
      </c>
      <c r="K782" t="s">
        <v>54</v>
      </c>
      <c r="L782">
        <v>46271</v>
      </c>
      <c r="M782">
        <v>46301</v>
      </c>
      <c r="N782" s="21">
        <v>872774112796</v>
      </c>
      <c r="P782" t="s">
        <v>326</v>
      </c>
      <c r="Q782" t="s">
        <v>326</v>
      </c>
      <c r="R782" t="s">
        <v>56</v>
      </c>
      <c r="S782" t="s">
        <v>327</v>
      </c>
      <c r="T782">
        <v>21</v>
      </c>
      <c r="U782" t="s">
        <v>57</v>
      </c>
      <c r="V782">
        <v>21320</v>
      </c>
      <c r="W782">
        <v>48.87</v>
      </c>
      <c r="X782">
        <v>5.8</v>
      </c>
      <c r="Y782">
        <v>0</v>
      </c>
      <c r="Z782">
        <v>-37.19</v>
      </c>
      <c r="AA782">
        <v>17.47</v>
      </c>
      <c r="AB782">
        <v>2</v>
      </c>
      <c r="AC782">
        <v>36.520000000000003</v>
      </c>
      <c r="AD782">
        <v>36.520000000000003</v>
      </c>
      <c r="AE782" t="s">
        <v>8970</v>
      </c>
      <c r="AF782" t="s">
        <v>403</v>
      </c>
      <c r="AG782" t="s">
        <v>403</v>
      </c>
      <c r="AH782" t="s">
        <v>4238</v>
      </c>
      <c r="AI782" t="s">
        <v>4239</v>
      </c>
      <c r="AJ782">
        <v>91</v>
      </c>
      <c r="AK782" t="s">
        <v>57</v>
      </c>
      <c r="AL782">
        <v>91120</v>
      </c>
      <c r="AM782" t="s">
        <v>55</v>
      </c>
      <c r="AN782" t="s">
        <v>55</v>
      </c>
      <c r="AO782" t="s">
        <v>55</v>
      </c>
      <c r="AS782" t="s">
        <v>343</v>
      </c>
      <c r="AT782">
        <v>29</v>
      </c>
      <c r="AU782">
        <v>30</v>
      </c>
      <c r="AV782">
        <v>40</v>
      </c>
      <c r="BB782">
        <v>0</v>
      </c>
      <c r="BC782">
        <v>0</v>
      </c>
      <c r="BD782" t="s">
        <v>60</v>
      </c>
      <c r="BE782" s="5" t="s">
        <v>2497</v>
      </c>
      <c r="BF782">
        <v>634333759</v>
      </c>
      <c r="BH782" t="s">
        <v>323</v>
      </c>
      <c r="BI782" t="s">
        <v>320</v>
      </c>
      <c r="BJ782" s="23">
        <v>0.4</v>
      </c>
      <c r="BK782">
        <v>42.4</v>
      </c>
      <c r="BL782">
        <v>5.03</v>
      </c>
      <c r="BM782">
        <v>0</v>
      </c>
      <c r="BN782">
        <v>-32.270000000000003</v>
      </c>
      <c r="BO782">
        <v>15.16</v>
      </c>
      <c r="BP782" t="s">
        <v>60</v>
      </c>
      <c r="BQ782">
        <v>1.1526181719999999</v>
      </c>
      <c r="BR782" t="s">
        <v>61</v>
      </c>
    </row>
    <row r="783" spans="1:70" x14ac:dyDescent="0.2">
      <c r="A783" s="19">
        <f t="shared" si="36"/>
        <v>23.180000000000007</v>
      </c>
      <c r="B783" s="20">
        <v>3752</v>
      </c>
      <c r="D783" s="2" t="s">
        <v>346</v>
      </c>
      <c r="E783" s="2" t="str">
        <f t="shared" si="37"/>
        <v>ST</v>
      </c>
      <c r="F783">
        <v>200720433</v>
      </c>
      <c r="G783">
        <v>202606</v>
      </c>
      <c r="H783" t="s">
        <v>52</v>
      </c>
      <c r="I783" t="s">
        <v>321</v>
      </c>
      <c r="J783" t="s">
        <v>322</v>
      </c>
      <c r="K783" t="s">
        <v>54</v>
      </c>
      <c r="L783" s="5">
        <v>46087</v>
      </c>
      <c r="M783" s="5">
        <v>46118</v>
      </c>
      <c r="N783" s="21">
        <v>872532078133</v>
      </c>
      <c r="P783" t="s">
        <v>326</v>
      </c>
      <c r="Q783" t="s">
        <v>326</v>
      </c>
      <c r="R783" t="s">
        <v>56</v>
      </c>
      <c r="S783" t="s">
        <v>327</v>
      </c>
      <c r="T783">
        <v>21</v>
      </c>
      <c r="U783" t="s">
        <v>57</v>
      </c>
      <c r="V783">
        <v>21320</v>
      </c>
      <c r="W783">
        <v>112.92</v>
      </c>
      <c r="X783">
        <v>113.95</v>
      </c>
      <c r="Y783">
        <v>0</v>
      </c>
      <c r="Z783">
        <v>-85.93</v>
      </c>
      <c r="AA783">
        <v>140.94</v>
      </c>
      <c r="AB783">
        <v>8</v>
      </c>
      <c r="AC783">
        <v>121.88</v>
      </c>
      <c r="AD783">
        <v>38.72</v>
      </c>
      <c r="AE783" t="s">
        <v>8971</v>
      </c>
      <c r="AF783" t="s">
        <v>4240</v>
      </c>
      <c r="AG783" t="s">
        <v>4240</v>
      </c>
      <c r="AH783" t="s">
        <v>4241</v>
      </c>
      <c r="AI783" t="s">
        <v>4242</v>
      </c>
      <c r="AJ783">
        <v>25</v>
      </c>
      <c r="AK783" t="s">
        <v>57</v>
      </c>
      <c r="AL783">
        <v>25440</v>
      </c>
      <c r="AM783" t="s">
        <v>55</v>
      </c>
      <c r="AN783" t="s">
        <v>55</v>
      </c>
      <c r="AO783" t="s">
        <v>55</v>
      </c>
      <c r="AS783" t="s">
        <v>343</v>
      </c>
      <c r="AT783">
        <v>30</v>
      </c>
      <c r="AU783">
        <v>31</v>
      </c>
      <c r="AV783">
        <v>40</v>
      </c>
      <c r="BB783">
        <v>0</v>
      </c>
      <c r="BC783">
        <v>0</v>
      </c>
      <c r="BD783" t="s">
        <v>60</v>
      </c>
      <c r="BE783" s="5">
        <v>46240</v>
      </c>
      <c r="BF783">
        <v>634324015</v>
      </c>
      <c r="BH783" t="s">
        <v>323</v>
      </c>
      <c r="BI783" t="s">
        <v>320</v>
      </c>
      <c r="BJ783" s="23">
        <v>0.51666666666666672</v>
      </c>
      <c r="BK783">
        <v>97</v>
      </c>
      <c r="BL783">
        <v>97.89</v>
      </c>
      <c r="BM783">
        <v>0</v>
      </c>
      <c r="BN783">
        <v>-73.819999999999993</v>
      </c>
      <c r="BO783">
        <v>121.07</v>
      </c>
      <c r="BP783" t="s">
        <v>60</v>
      </c>
      <c r="BQ783">
        <v>1.164090147</v>
      </c>
      <c r="BR783" t="s">
        <v>61</v>
      </c>
    </row>
    <row r="784" spans="1:70" x14ac:dyDescent="0.2">
      <c r="A784" s="19">
        <f t="shared" si="36"/>
        <v>9.4600000000000009</v>
      </c>
      <c r="B784" s="20">
        <v>3752</v>
      </c>
      <c r="D784" s="2" t="s">
        <v>1381</v>
      </c>
      <c r="E784" s="2" t="str">
        <f t="shared" si="37"/>
        <v>ST</v>
      </c>
      <c r="F784">
        <v>200720433</v>
      </c>
      <c r="G784">
        <v>202606</v>
      </c>
      <c r="H784" t="s">
        <v>52</v>
      </c>
      <c r="I784" t="s">
        <v>321</v>
      </c>
      <c r="J784" t="s">
        <v>322</v>
      </c>
      <c r="K784" t="s">
        <v>54</v>
      </c>
      <c r="L784">
        <v>46271</v>
      </c>
      <c r="M784">
        <v>46301</v>
      </c>
      <c r="N784" s="21">
        <v>872780469160</v>
      </c>
      <c r="P784" t="s">
        <v>326</v>
      </c>
      <c r="Q784" t="s">
        <v>326</v>
      </c>
      <c r="R784" t="s">
        <v>56</v>
      </c>
      <c r="S784" t="s">
        <v>327</v>
      </c>
      <c r="T784">
        <v>21</v>
      </c>
      <c r="U784" t="s">
        <v>57</v>
      </c>
      <c r="V784">
        <v>21320</v>
      </c>
      <c r="W784">
        <v>45.64</v>
      </c>
      <c r="X784">
        <v>14.02</v>
      </c>
      <c r="Y784">
        <v>0</v>
      </c>
      <c r="Z784">
        <v>-34.74</v>
      </c>
      <c r="AA784">
        <v>24.92</v>
      </c>
      <c r="AB784">
        <v>2</v>
      </c>
      <c r="AC784">
        <v>33</v>
      </c>
      <c r="AD784">
        <v>33</v>
      </c>
      <c r="AE784" t="s">
        <v>1456</v>
      </c>
      <c r="AF784" t="s">
        <v>4243</v>
      </c>
      <c r="AG784" t="s">
        <v>4243</v>
      </c>
      <c r="AH784" t="s">
        <v>4244</v>
      </c>
      <c r="AI784" t="s">
        <v>4245</v>
      </c>
      <c r="AJ784">
        <v>73</v>
      </c>
      <c r="AK784" t="s">
        <v>57</v>
      </c>
      <c r="AL784">
        <v>73530</v>
      </c>
      <c r="AM784" t="s">
        <v>55</v>
      </c>
      <c r="AN784" t="s">
        <v>55</v>
      </c>
      <c r="AO784" t="s">
        <v>55</v>
      </c>
      <c r="AS784" t="s">
        <v>343</v>
      </c>
      <c r="AT784">
        <v>0</v>
      </c>
      <c r="AU784">
        <v>0</v>
      </c>
      <c r="AV784">
        <v>0</v>
      </c>
      <c r="BB784">
        <v>0</v>
      </c>
      <c r="BC784">
        <v>0</v>
      </c>
      <c r="BD784" t="s">
        <v>60</v>
      </c>
      <c r="BE784" s="5" t="s">
        <v>2497</v>
      </c>
      <c r="BF784">
        <v>634333759</v>
      </c>
      <c r="BH784" t="s">
        <v>323</v>
      </c>
      <c r="BI784" t="s">
        <v>320</v>
      </c>
      <c r="BJ784" s="23">
        <v>0.52986111111111112</v>
      </c>
      <c r="BK784">
        <v>39.6</v>
      </c>
      <c r="BL784">
        <v>12.16</v>
      </c>
      <c r="BM784">
        <v>0</v>
      </c>
      <c r="BN784">
        <v>-30.14</v>
      </c>
      <c r="BO784">
        <v>21.62</v>
      </c>
      <c r="BP784" t="s">
        <v>60</v>
      </c>
      <c r="BQ784">
        <v>1.1526181719999999</v>
      </c>
      <c r="BR784" t="s">
        <v>61</v>
      </c>
    </row>
    <row r="785" spans="1:70" x14ac:dyDescent="0.2">
      <c r="A785" s="19">
        <f t="shared" si="36"/>
        <v>14.150000000000006</v>
      </c>
      <c r="B785" s="20">
        <v>3752</v>
      </c>
      <c r="D785" s="2" t="s">
        <v>1381</v>
      </c>
      <c r="E785" s="2" t="str">
        <f t="shared" si="37"/>
        <v>ST</v>
      </c>
      <c r="F785">
        <v>200720433</v>
      </c>
      <c r="G785">
        <v>202606</v>
      </c>
      <c r="H785" t="s">
        <v>52</v>
      </c>
      <c r="I785" t="s">
        <v>321</v>
      </c>
      <c r="J785" t="s">
        <v>322</v>
      </c>
      <c r="K785" t="s">
        <v>54</v>
      </c>
      <c r="L785">
        <v>46148</v>
      </c>
      <c r="M785">
        <v>46240</v>
      </c>
      <c r="N785" s="21">
        <v>872690560873</v>
      </c>
      <c r="P785" t="s">
        <v>326</v>
      </c>
      <c r="Q785" t="s">
        <v>326</v>
      </c>
      <c r="R785" t="s">
        <v>56</v>
      </c>
      <c r="S785" t="s">
        <v>327</v>
      </c>
      <c r="T785">
        <v>21</v>
      </c>
      <c r="U785" t="s">
        <v>57</v>
      </c>
      <c r="V785">
        <v>21320</v>
      </c>
      <c r="W785">
        <v>68.739999999999995</v>
      </c>
      <c r="X785">
        <v>8.15</v>
      </c>
      <c r="Y785">
        <v>0</v>
      </c>
      <c r="Z785">
        <v>-52.31</v>
      </c>
      <c r="AA785">
        <v>24.58</v>
      </c>
      <c r="AB785">
        <v>4</v>
      </c>
      <c r="AC785">
        <v>63.58</v>
      </c>
      <c r="AD785">
        <v>63.58</v>
      </c>
      <c r="AE785" t="s">
        <v>8553</v>
      </c>
      <c r="AF785" t="s">
        <v>1822</v>
      </c>
      <c r="AG785" t="s">
        <v>1822</v>
      </c>
      <c r="AH785" t="s">
        <v>4246</v>
      </c>
      <c r="AI785" t="s">
        <v>4247</v>
      </c>
      <c r="AJ785">
        <v>24</v>
      </c>
      <c r="AK785" t="s">
        <v>57</v>
      </c>
      <c r="AL785">
        <v>24200</v>
      </c>
      <c r="AM785" t="s">
        <v>55</v>
      </c>
      <c r="AN785" t="s">
        <v>55</v>
      </c>
      <c r="AO785" t="s">
        <v>55</v>
      </c>
      <c r="AS785" t="s">
        <v>343</v>
      </c>
      <c r="AT785">
        <v>0</v>
      </c>
      <c r="AU785">
        <v>0</v>
      </c>
      <c r="AV785">
        <v>0</v>
      </c>
      <c r="BB785">
        <v>0</v>
      </c>
      <c r="BC785">
        <v>0</v>
      </c>
      <c r="BD785" t="s">
        <v>60</v>
      </c>
      <c r="BE785" s="5" t="s">
        <v>2497</v>
      </c>
      <c r="BF785">
        <v>634333759</v>
      </c>
      <c r="BH785" t="s">
        <v>323</v>
      </c>
      <c r="BI785" t="s">
        <v>320</v>
      </c>
      <c r="BJ785" s="23">
        <v>0.41041666666666665</v>
      </c>
      <c r="BK785">
        <v>59.2</v>
      </c>
      <c r="BL785">
        <v>7.02</v>
      </c>
      <c r="BM785">
        <v>0</v>
      </c>
      <c r="BN785">
        <v>-45.05</v>
      </c>
      <c r="BO785">
        <v>21.17</v>
      </c>
      <c r="BP785" t="s">
        <v>60</v>
      </c>
      <c r="BQ785">
        <v>1.161210911</v>
      </c>
      <c r="BR785" t="s">
        <v>61</v>
      </c>
    </row>
    <row r="786" spans="1:70" x14ac:dyDescent="0.2">
      <c r="A786" s="19">
        <f t="shared" si="36"/>
        <v>11.14</v>
      </c>
      <c r="B786" s="20">
        <v>3752</v>
      </c>
      <c r="D786" s="2" t="s">
        <v>1381</v>
      </c>
      <c r="E786" s="2" t="str">
        <f t="shared" si="37"/>
        <v>ST</v>
      </c>
      <c r="F786">
        <v>200720433</v>
      </c>
      <c r="G786">
        <v>202606</v>
      </c>
      <c r="H786" t="s">
        <v>52</v>
      </c>
      <c r="I786" t="s">
        <v>321</v>
      </c>
      <c r="J786" t="s">
        <v>322</v>
      </c>
      <c r="K786" t="s">
        <v>54</v>
      </c>
      <c r="L786">
        <v>46240</v>
      </c>
      <c r="M786">
        <v>46271</v>
      </c>
      <c r="N786" s="21">
        <v>872697043757</v>
      </c>
      <c r="P786" t="s">
        <v>326</v>
      </c>
      <c r="Q786" t="s">
        <v>326</v>
      </c>
      <c r="R786" t="s">
        <v>56</v>
      </c>
      <c r="S786" t="s">
        <v>327</v>
      </c>
      <c r="T786">
        <v>21</v>
      </c>
      <c r="U786" t="s">
        <v>57</v>
      </c>
      <c r="V786">
        <v>21320</v>
      </c>
      <c r="W786">
        <v>53.72</v>
      </c>
      <c r="X786">
        <v>6.37</v>
      </c>
      <c r="Y786">
        <v>0</v>
      </c>
      <c r="Z786">
        <v>-40.880000000000003</v>
      </c>
      <c r="AA786">
        <v>19.22</v>
      </c>
      <c r="AB786">
        <v>3</v>
      </c>
      <c r="AC786">
        <v>43.12</v>
      </c>
      <c r="AD786">
        <v>43.12</v>
      </c>
      <c r="AE786" t="s">
        <v>1499</v>
      </c>
      <c r="AF786" t="s">
        <v>3446</v>
      </c>
      <c r="AG786" t="s">
        <v>3446</v>
      </c>
      <c r="AH786" t="s">
        <v>4248</v>
      </c>
      <c r="AI786" t="s">
        <v>4249</v>
      </c>
      <c r="AJ786">
        <v>13</v>
      </c>
      <c r="AK786" t="s">
        <v>57</v>
      </c>
      <c r="AL786">
        <v>13510</v>
      </c>
      <c r="AM786" t="s">
        <v>55</v>
      </c>
      <c r="AN786" t="s">
        <v>55</v>
      </c>
      <c r="AO786" t="s">
        <v>55</v>
      </c>
      <c r="AS786" t="s">
        <v>343</v>
      </c>
      <c r="AT786">
        <v>26</v>
      </c>
      <c r="AU786">
        <v>31</v>
      </c>
      <c r="AV786">
        <v>41</v>
      </c>
      <c r="BB786">
        <v>0</v>
      </c>
      <c r="BC786">
        <v>0</v>
      </c>
      <c r="BD786" t="s">
        <v>60</v>
      </c>
      <c r="BE786" t="s">
        <v>2497</v>
      </c>
      <c r="BF786">
        <v>634333759</v>
      </c>
      <c r="BH786" t="s">
        <v>323</v>
      </c>
      <c r="BI786" t="s">
        <v>320</v>
      </c>
      <c r="BJ786" s="23">
        <v>0.44444444444444442</v>
      </c>
      <c r="BK786">
        <v>46.6</v>
      </c>
      <c r="BL786">
        <v>5.53</v>
      </c>
      <c r="BM786">
        <v>0</v>
      </c>
      <c r="BN786">
        <v>-35.46</v>
      </c>
      <c r="BO786">
        <v>16.670000000000002</v>
      </c>
      <c r="BP786" t="s">
        <v>60</v>
      </c>
      <c r="BQ786">
        <v>1.1527377519999999</v>
      </c>
      <c r="BR786" t="s">
        <v>61</v>
      </c>
    </row>
    <row r="787" spans="1:70" x14ac:dyDescent="0.2">
      <c r="A787" s="19">
        <f t="shared" si="36"/>
        <v>12.480000000000004</v>
      </c>
      <c r="B787" s="20">
        <v>3752</v>
      </c>
      <c r="D787" s="2" t="s">
        <v>1381</v>
      </c>
      <c r="E787" s="2" t="str">
        <f t="shared" si="37"/>
        <v>ST</v>
      </c>
      <c r="F787">
        <v>200720433</v>
      </c>
      <c r="G787">
        <v>202606</v>
      </c>
      <c r="H787" t="s">
        <v>52</v>
      </c>
      <c r="I787" t="s">
        <v>321</v>
      </c>
      <c r="J787" t="s">
        <v>322</v>
      </c>
      <c r="K787" t="s">
        <v>54</v>
      </c>
      <c r="L787">
        <v>46301</v>
      </c>
      <c r="M787">
        <v>46332</v>
      </c>
      <c r="N787" s="21">
        <v>872829751767</v>
      </c>
      <c r="P787" t="s">
        <v>326</v>
      </c>
      <c r="Q787" t="s">
        <v>326</v>
      </c>
      <c r="R787" t="s">
        <v>56</v>
      </c>
      <c r="S787" t="s">
        <v>327</v>
      </c>
      <c r="T787">
        <v>21</v>
      </c>
      <c r="U787" t="s">
        <v>57</v>
      </c>
      <c r="V787">
        <v>21320</v>
      </c>
      <c r="W787">
        <v>60.2</v>
      </c>
      <c r="X787">
        <v>7.14</v>
      </c>
      <c r="Y787">
        <v>0</v>
      </c>
      <c r="Z787">
        <v>-45.8</v>
      </c>
      <c r="AA787">
        <v>21.53</v>
      </c>
      <c r="AB787">
        <v>3</v>
      </c>
      <c r="AC787">
        <v>51.48</v>
      </c>
      <c r="AD787">
        <v>51.48</v>
      </c>
      <c r="AE787" t="s">
        <v>1544</v>
      </c>
      <c r="AF787" t="s">
        <v>4250</v>
      </c>
      <c r="AG787" t="s">
        <v>4250</v>
      </c>
      <c r="AH787" t="s">
        <v>4251</v>
      </c>
      <c r="AI787" t="s">
        <v>2132</v>
      </c>
      <c r="AJ787">
        <v>13</v>
      </c>
      <c r="AK787" t="s">
        <v>57</v>
      </c>
      <c r="AL787">
        <v>13320</v>
      </c>
      <c r="AM787" t="s">
        <v>55</v>
      </c>
      <c r="AN787" t="s">
        <v>55</v>
      </c>
      <c r="AO787" t="s">
        <v>55</v>
      </c>
      <c r="AS787" t="s">
        <v>343</v>
      </c>
      <c r="AT787">
        <v>4</v>
      </c>
      <c r="AU787">
        <v>74</v>
      </c>
      <c r="AV787">
        <v>115</v>
      </c>
      <c r="BB787">
        <v>0</v>
      </c>
      <c r="BC787">
        <v>0</v>
      </c>
      <c r="BD787" t="s">
        <v>60</v>
      </c>
      <c r="BE787" s="5" t="s">
        <v>2497</v>
      </c>
      <c r="BF787">
        <v>634333759</v>
      </c>
      <c r="BH787" t="s">
        <v>323</v>
      </c>
      <c r="BI787" t="s">
        <v>320</v>
      </c>
      <c r="BJ787" s="23">
        <v>0.49444444444444446</v>
      </c>
      <c r="BK787">
        <v>52.2</v>
      </c>
      <c r="BL787">
        <v>6.19</v>
      </c>
      <c r="BM787">
        <v>0</v>
      </c>
      <c r="BN787">
        <v>-39.72</v>
      </c>
      <c r="BO787">
        <v>18.670000000000002</v>
      </c>
      <c r="BP787" t="s">
        <v>60</v>
      </c>
      <c r="BQ787">
        <v>1.153163127</v>
      </c>
      <c r="BR787" t="s">
        <v>61</v>
      </c>
    </row>
    <row r="788" spans="1:70" x14ac:dyDescent="0.2">
      <c r="A788" s="19">
        <f t="shared" si="36"/>
        <v>15.489999999999995</v>
      </c>
      <c r="B788" s="20">
        <v>3752</v>
      </c>
      <c r="D788" s="2" t="s">
        <v>1381</v>
      </c>
      <c r="E788" s="2" t="str">
        <f t="shared" si="37"/>
        <v>ST</v>
      </c>
      <c r="F788">
        <v>200720433</v>
      </c>
      <c r="G788">
        <v>202606</v>
      </c>
      <c r="H788" t="s">
        <v>52</v>
      </c>
      <c r="I788" t="s">
        <v>321</v>
      </c>
      <c r="J788" t="s">
        <v>322</v>
      </c>
      <c r="K788" t="s">
        <v>54</v>
      </c>
      <c r="L788">
        <v>46148</v>
      </c>
      <c r="M788">
        <v>46179</v>
      </c>
      <c r="N788" s="21">
        <v>872636874322</v>
      </c>
      <c r="P788" t="s">
        <v>326</v>
      </c>
      <c r="Q788" t="s">
        <v>326</v>
      </c>
      <c r="R788" t="s">
        <v>56</v>
      </c>
      <c r="S788" t="s">
        <v>327</v>
      </c>
      <c r="T788">
        <v>21</v>
      </c>
      <c r="U788" t="s">
        <v>57</v>
      </c>
      <c r="V788">
        <v>21320</v>
      </c>
      <c r="W788">
        <v>75.25</v>
      </c>
      <c r="X788">
        <v>8.92</v>
      </c>
      <c r="Y788">
        <v>0</v>
      </c>
      <c r="Z788">
        <v>-57.26</v>
      </c>
      <c r="AA788">
        <v>26.91</v>
      </c>
      <c r="AB788">
        <v>4</v>
      </c>
      <c r="AC788">
        <v>71.94</v>
      </c>
      <c r="AD788">
        <v>71.94</v>
      </c>
      <c r="AE788" t="s">
        <v>8972</v>
      </c>
      <c r="AF788" t="s">
        <v>4252</v>
      </c>
      <c r="AG788" t="s">
        <v>4252</v>
      </c>
      <c r="AH788" t="s">
        <v>4253</v>
      </c>
      <c r="AI788" t="s">
        <v>1648</v>
      </c>
      <c r="AJ788">
        <v>83</v>
      </c>
      <c r="AK788" t="s">
        <v>57</v>
      </c>
      <c r="AL788">
        <v>83400</v>
      </c>
      <c r="AM788" t="s">
        <v>55</v>
      </c>
      <c r="AN788" t="s">
        <v>55</v>
      </c>
      <c r="AO788" t="s">
        <v>55</v>
      </c>
      <c r="AS788" t="s">
        <v>343</v>
      </c>
      <c r="AT788">
        <v>4</v>
      </c>
      <c r="AU788">
        <v>74</v>
      </c>
      <c r="AV788">
        <v>113</v>
      </c>
      <c r="BB788">
        <v>0</v>
      </c>
      <c r="BC788">
        <v>0</v>
      </c>
      <c r="BD788" t="s">
        <v>60</v>
      </c>
      <c r="BE788" t="s">
        <v>2497</v>
      </c>
      <c r="BF788">
        <v>634333759</v>
      </c>
      <c r="BH788" t="s">
        <v>323</v>
      </c>
      <c r="BI788" t="s">
        <v>320</v>
      </c>
      <c r="BJ788" s="23">
        <v>0.41249999999999998</v>
      </c>
      <c r="BK788">
        <v>64.8</v>
      </c>
      <c r="BL788">
        <v>7.68</v>
      </c>
      <c r="BM788">
        <v>0</v>
      </c>
      <c r="BN788">
        <v>-49.31</v>
      </c>
      <c r="BO788">
        <v>23.17</v>
      </c>
      <c r="BP788" t="s">
        <v>60</v>
      </c>
      <c r="BQ788">
        <v>1.161210911</v>
      </c>
      <c r="BR788" t="s">
        <v>61</v>
      </c>
    </row>
    <row r="789" spans="1:70" x14ac:dyDescent="0.2">
      <c r="A789" s="19">
        <f t="shared" si="36"/>
        <v>13.479999999999997</v>
      </c>
      <c r="B789" s="20">
        <v>3752</v>
      </c>
      <c r="D789" s="2" t="s">
        <v>1381</v>
      </c>
      <c r="E789" s="2" t="str">
        <f t="shared" si="37"/>
        <v>ST</v>
      </c>
      <c r="F789">
        <v>200720433</v>
      </c>
      <c r="G789">
        <v>202606</v>
      </c>
      <c r="H789" t="s">
        <v>52</v>
      </c>
      <c r="I789" t="s">
        <v>321</v>
      </c>
      <c r="J789" t="s">
        <v>322</v>
      </c>
      <c r="K789" t="s">
        <v>54</v>
      </c>
      <c r="L789">
        <v>46301</v>
      </c>
      <c r="M789">
        <v>46332</v>
      </c>
      <c r="N789" s="21">
        <v>872881696617</v>
      </c>
      <c r="P789" t="s">
        <v>326</v>
      </c>
      <c r="Q789" t="s">
        <v>326</v>
      </c>
      <c r="R789" t="s">
        <v>56</v>
      </c>
      <c r="S789" t="s">
        <v>327</v>
      </c>
      <c r="T789">
        <v>21</v>
      </c>
      <c r="U789" t="s">
        <v>57</v>
      </c>
      <c r="V789">
        <v>21320</v>
      </c>
      <c r="W789">
        <v>65.040000000000006</v>
      </c>
      <c r="X789">
        <v>7.7</v>
      </c>
      <c r="Y789">
        <v>0</v>
      </c>
      <c r="Z789">
        <v>-49.49</v>
      </c>
      <c r="AA789">
        <v>23.25</v>
      </c>
      <c r="AB789">
        <v>4</v>
      </c>
      <c r="AC789">
        <v>58.74</v>
      </c>
      <c r="AD789">
        <v>58.74</v>
      </c>
      <c r="AE789" t="s">
        <v>8973</v>
      </c>
      <c r="AF789" t="s">
        <v>2289</v>
      </c>
      <c r="AG789" t="s">
        <v>2289</v>
      </c>
      <c r="AH789" t="s">
        <v>4254</v>
      </c>
      <c r="AI789" t="s">
        <v>383</v>
      </c>
      <c r="AJ789">
        <v>13</v>
      </c>
      <c r="AK789" t="s">
        <v>57</v>
      </c>
      <c r="AL789">
        <v>13090</v>
      </c>
      <c r="AM789" t="s">
        <v>55</v>
      </c>
      <c r="AN789" t="s">
        <v>55</v>
      </c>
      <c r="AO789" t="s">
        <v>55</v>
      </c>
      <c r="AS789" t="s">
        <v>343</v>
      </c>
      <c r="AT789">
        <v>4</v>
      </c>
      <c r="AU789">
        <v>74</v>
      </c>
      <c r="AV789">
        <v>114</v>
      </c>
      <c r="BB789">
        <v>0</v>
      </c>
      <c r="BC789">
        <v>0</v>
      </c>
      <c r="BD789" t="s">
        <v>60</v>
      </c>
      <c r="BE789" t="s">
        <v>2497</v>
      </c>
      <c r="BF789">
        <v>634333759</v>
      </c>
      <c r="BH789" t="s">
        <v>323</v>
      </c>
      <c r="BI789" t="s">
        <v>320</v>
      </c>
      <c r="BJ789" s="23">
        <v>0.49027777777777776</v>
      </c>
      <c r="BK789">
        <v>56.4</v>
      </c>
      <c r="BL789">
        <v>6.68</v>
      </c>
      <c r="BM789">
        <v>0</v>
      </c>
      <c r="BN789">
        <v>-42.92</v>
      </c>
      <c r="BO789">
        <v>20.16</v>
      </c>
      <c r="BP789" t="s">
        <v>60</v>
      </c>
      <c r="BQ789">
        <v>1.153163127</v>
      </c>
      <c r="BR789" t="s">
        <v>61</v>
      </c>
    </row>
    <row r="790" spans="1:70" x14ac:dyDescent="0.2">
      <c r="A790" s="19">
        <f t="shared" si="36"/>
        <v>10.800000000000004</v>
      </c>
      <c r="B790" s="20">
        <v>3752</v>
      </c>
      <c r="D790" s="2" t="s">
        <v>1381</v>
      </c>
      <c r="E790" s="2" t="str">
        <f t="shared" si="37"/>
        <v>ST</v>
      </c>
      <c r="F790">
        <v>200720433</v>
      </c>
      <c r="G790">
        <v>202606</v>
      </c>
      <c r="H790" t="s">
        <v>52</v>
      </c>
      <c r="I790" t="s">
        <v>321</v>
      </c>
      <c r="J790" t="s">
        <v>322</v>
      </c>
      <c r="K790" t="s">
        <v>54</v>
      </c>
      <c r="L790" s="5">
        <v>46301</v>
      </c>
      <c r="M790" s="5">
        <v>46332</v>
      </c>
      <c r="N790" s="21">
        <v>872886702240</v>
      </c>
      <c r="P790" t="s">
        <v>326</v>
      </c>
      <c r="Q790" t="s">
        <v>326</v>
      </c>
      <c r="R790" t="s">
        <v>56</v>
      </c>
      <c r="S790" t="s">
        <v>327</v>
      </c>
      <c r="T790">
        <v>21</v>
      </c>
      <c r="U790" t="s">
        <v>57</v>
      </c>
      <c r="V790">
        <v>21320</v>
      </c>
      <c r="W790">
        <v>52.12</v>
      </c>
      <c r="X790">
        <v>6.17</v>
      </c>
      <c r="Y790">
        <v>0</v>
      </c>
      <c r="Z790">
        <v>-39.67</v>
      </c>
      <c r="AA790">
        <v>18.62</v>
      </c>
      <c r="AB790">
        <v>3</v>
      </c>
      <c r="AC790">
        <v>41.36</v>
      </c>
      <c r="AD790">
        <v>41.36</v>
      </c>
      <c r="AE790" t="s">
        <v>8974</v>
      </c>
      <c r="AF790" t="s">
        <v>4255</v>
      </c>
      <c r="AG790" t="s">
        <v>4255</v>
      </c>
      <c r="AH790" t="s">
        <v>4256</v>
      </c>
      <c r="AI790" t="s">
        <v>4257</v>
      </c>
      <c r="AJ790">
        <v>26</v>
      </c>
      <c r="AK790" t="s">
        <v>57</v>
      </c>
      <c r="AL790">
        <v>26750</v>
      </c>
      <c r="AM790" t="s">
        <v>55</v>
      </c>
      <c r="AN790" t="s">
        <v>55</v>
      </c>
      <c r="AO790" t="s">
        <v>55</v>
      </c>
      <c r="AS790" t="s">
        <v>343</v>
      </c>
      <c r="AT790">
        <v>30</v>
      </c>
      <c r="AU790">
        <v>31</v>
      </c>
      <c r="AV790">
        <v>42</v>
      </c>
      <c r="BB790">
        <v>0</v>
      </c>
      <c r="BC790">
        <v>0</v>
      </c>
      <c r="BD790" t="s">
        <v>60</v>
      </c>
      <c r="BE790" t="s">
        <v>2497</v>
      </c>
      <c r="BF790">
        <v>634333759</v>
      </c>
      <c r="BH790" t="s">
        <v>323</v>
      </c>
      <c r="BI790" t="s">
        <v>320</v>
      </c>
      <c r="BJ790" s="23">
        <v>0.42291666666666666</v>
      </c>
      <c r="BK790">
        <v>45.2</v>
      </c>
      <c r="BL790">
        <v>5.35</v>
      </c>
      <c r="BM790">
        <v>0</v>
      </c>
      <c r="BN790">
        <v>-34.4</v>
      </c>
      <c r="BO790">
        <v>16.149999999999999</v>
      </c>
      <c r="BP790" t="s">
        <v>60</v>
      </c>
      <c r="BQ790">
        <v>1.153163127</v>
      </c>
      <c r="BR790" t="s">
        <v>61</v>
      </c>
    </row>
    <row r="791" spans="1:70" x14ac:dyDescent="0.2">
      <c r="A791" s="19">
        <f t="shared" si="36"/>
        <v>15.149999999999999</v>
      </c>
      <c r="B791" s="20">
        <v>3752</v>
      </c>
      <c r="D791" s="2" t="s">
        <v>1381</v>
      </c>
      <c r="E791" s="2" t="str">
        <f t="shared" si="37"/>
        <v>ST</v>
      </c>
      <c r="F791">
        <v>200720433</v>
      </c>
      <c r="G791">
        <v>202606</v>
      </c>
      <c r="H791" t="s">
        <v>52</v>
      </c>
      <c r="I791" t="s">
        <v>321</v>
      </c>
      <c r="J791" t="s">
        <v>322</v>
      </c>
      <c r="K791" t="s">
        <v>54</v>
      </c>
      <c r="L791">
        <v>46271</v>
      </c>
      <c r="M791">
        <v>46301</v>
      </c>
      <c r="N791" s="21">
        <v>872833325820</v>
      </c>
      <c r="P791" t="s">
        <v>326</v>
      </c>
      <c r="Q791" t="s">
        <v>326</v>
      </c>
      <c r="R791" t="s">
        <v>56</v>
      </c>
      <c r="S791" t="s">
        <v>327</v>
      </c>
      <c r="T791">
        <v>21</v>
      </c>
      <c r="U791" t="s">
        <v>57</v>
      </c>
      <c r="V791">
        <v>21320</v>
      </c>
      <c r="W791">
        <v>73.08</v>
      </c>
      <c r="X791">
        <v>8.66</v>
      </c>
      <c r="Y791">
        <v>0</v>
      </c>
      <c r="Z791">
        <v>-55.61</v>
      </c>
      <c r="AA791">
        <v>26.12</v>
      </c>
      <c r="AB791">
        <v>5</v>
      </c>
      <c r="AC791">
        <v>69.739999999999995</v>
      </c>
      <c r="AD791">
        <v>69.739999999999995</v>
      </c>
      <c r="AE791" t="s">
        <v>8975</v>
      </c>
      <c r="AF791" t="s">
        <v>4258</v>
      </c>
      <c r="AG791" t="s">
        <v>4258</v>
      </c>
      <c r="AH791" t="s">
        <v>4259</v>
      </c>
      <c r="AI791" t="s">
        <v>4260</v>
      </c>
      <c r="AJ791">
        <v>33</v>
      </c>
      <c r="AK791" t="s">
        <v>57</v>
      </c>
      <c r="AL791">
        <v>33370</v>
      </c>
      <c r="AM791" t="s">
        <v>55</v>
      </c>
      <c r="AN791" t="s">
        <v>55</v>
      </c>
      <c r="AO791" t="s">
        <v>55</v>
      </c>
      <c r="AS791" t="s">
        <v>343</v>
      </c>
      <c r="AT791">
        <v>30</v>
      </c>
      <c r="AU791">
        <v>31</v>
      </c>
      <c r="AV791">
        <v>39</v>
      </c>
      <c r="BB791">
        <v>0</v>
      </c>
      <c r="BC791">
        <v>0</v>
      </c>
      <c r="BD791" t="s">
        <v>60</v>
      </c>
      <c r="BE791" s="5" t="s">
        <v>2497</v>
      </c>
      <c r="BF791">
        <v>634333759</v>
      </c>
      <c r="BH791" t="s">
        <v>323</v>
      </c>
      <c r="BI791" t="s">
        <v>320</v>
      </c>
      <c r="BJ791" s="23">
        <v>0.46180555555555558</v>
      </c>
      <c r="BK791">
        <v>63.4</v>
      </c>
      <c r="BL791">
        <v>7.51</v>
      </c>
      <c r="BM791">
        <v>0</v>
      </c>
      <c r="BN791">
        <v>-48.25</v>
      </c>
      <c r="BO791">
        <v>22.66</v>
      </c>
      <c r="BP791" t="s">
        <v>60</v>
      </c>
      <c r="BQ791">
        <v>1.1526181719999999</v>
      </c>
      <c r="BR791" t="s">
        <v>61</v>
      </c>
    </row>
    <row r="792" spans="1:70" x14ac:dyDescent="0.2">
      <c r="A792" s="19">
        <f t="shared" si="36"/>
        <v>8.4599999999999973</v>
      </c>
      <c r="B792" s="20">
        <v>3752</v>
      </c>
      <c r="D792" s="2" t="s">
        <v>1381</v>
      </c>
      <c r="E792" s="2" t="str">
        <f t="shared" si="37"/>
        <v>ST</v>
      </c>
      <c r="F792">
        <v>200720433</v>
      </c>
      <c r="G792">
        <v>202606</v>
      </c>
      <c r="H792" t="s">
        <v>52</v>
      </c>
      <c r="I792" t="s">
        <v>321</v>
      </c>
      <c r="J792" t="s">
        <v>322</v>
      </c>
      <c r="K792" t="s">
        <v>54</v>
      </c>
      <c r="L792">
        <v>46148</v>
      </c>
      <c r="M792" s="5">
        <v>46179</v>
      </c>
      <c r="N792" s="21">
        <v>872642349871</v>
      </c>
      <c r="P792" t="s">
        <v>326</v>
      </c>
      <c r="Q792" t="s">
        <v>326</v>
      </c>
      <c r="R792" t="s">
        <v>56</v>
      </c>
      <c r="S792" t="s">
        <v>327</v>
      </c>
      <c r="T792">
        <v>21</v>
      </c>
      <c r="U792" t="s">
        <v>57</v>
      </c>
      <c r="V792">
        <v>21320</v>
      </c>
      <c r="W792">
        <v>41.11</v>
      </c>
      <c r="X792">
        <v>4.88</v>
      </c>
      <c r="Y792">
        <v>0</v>
      </c>
      <c r="Z792">
        <v>-31.28</v>
      </c>
      <c r="AA792">
        <v>14.7</v>
      </c>
      <c r="AB792">
        <v>2</v>
      </c>
      <c r="AC792">
        <v>26.4</v>
      </c>
      <c r="AD792">
        <v>26.4</v>
      </c>
      <c r="AE792" t="s">
        <v>8976</v>
      </c>
      <c r="AF792" t="s">
        <v>438</v>
      </c>
      <c r="AG792" t="s">
        <v>438</v>
      </c>
      <c r="AH792" t="s">
        <v>4261</v>
      </c>
      <c r="AI792" t="s">
        <v>1418</v>
      </c>
      <c r="AJ792">
        <v>92</v>
      </c>
      <c r="AK792" t="s">
        <v>57</v>
      </c>
      <c r="AL792">
        <v>92000</v>
      </c>
      <c r="AM792" t="s">
        <v>55</v>
      </c>
      <c r="AN792" t="s">
        <v>55</v>
      </c>
      <c r="AO792" t="s">
        <v>55</v>
      </c>
      <c r="AS792" t="s">
        <v>343</v>
      </c>
      <c r="AT792">
        <v>0</v>
      </c>
      <c r="AU792">
        <v>0</v>
      </c>
      <c r="AV792">
        <v>0</v>
      </c>
      <c r="BB792">
        <v>0</v>
      </c>
      <c r="BC792">
        <v>0</v>
      </c>
      <c r="BD792" t="s">
        <v>60</v>
      </c>
      <c r="BE792" s="5" t="s">
        <v>2497</v>
      </c>
      <c r="BF792">
        <v>634333759</v>
      </c>
      <c r="BH792" t="s">
        <v>323</v>
      </c>
      <c r="BI792" t="s">
        <v>320</v>
      </c>
      <c r="BJ792" s="23">
        <v>0.42499999999999999</v>
      </c>
      <c r="BK792">
        <v>35.4</v>
      </c>
      <c r="BL792">
        <v>4.2</v>
      </c>
      <c r="BM792">
        <v>0</v>
      </c>
      <c r="BN792">
        <v>-26.94</v>
      </c>
      <c r="BO792">
        <v>12.66</v>
      </c>
      <c r="BP792" t="s">
        <v>60</v>
      </c>
      <c r="BQ792">
        <v>1.161210911</v>
      </c>
      <c r="BR792" t="s">
        <v>61</v>
      </c>
    </row>
    <row r="793" spans="1:70" x14ac:dyDescent="0.2">
      <c r="A793" s="19">
        <f t="shared" ref="A793:A854" si="38">BK793+BN793</f>
        <v>21.179999999999993</v>
      </c>
      <c r="B793" s="20">
        <v>3752</v>
      </c>
      <c r="D793" s="2" t="s">
        <v>1381</v>
      </c>
      <c r="E793" s="2" t="str">
        <f t="shared" si="37"/>
        <v>ST</v>
      </c>
      <c r="F793">
        <v>200720433</v>
      </c>
      <c r="G793">
        <v>202606</v>
      </c>
      <c r="H793" t="s">
        <v>52</v>
      </c>
      <c r="I793" t="s">
        <v>321</v>
      </c>
      <c r="J793" t="s">
        <v>322</v>
      </c>
      <c r="K793" t="s">
        <v>54</v>
      </c>
      <c r="L793">
        <v>46271</v>
      </c>
      <c r="M793">
        <v>46301</v>
      </c>
      <c r="N793" s="21">
        <v>872829426242</v>
      </c>
      <c r="P793" t="s">
        <v>326</v>
      </c>
      <c r="Q793" t="s">
        <v>326</v>
      </c>
      <c r="R793" t="s">
        <v>56</v>
      </c>
      <c r="S793" t="s">
        <v>327</v>
      </c>
      <c r="T793">
        <v>21</v>
      </c>
      <c r="U793" t="s">
        <v>57</v>
      </c>
      <c r="V793">
        <v>21320</v>
      </c>
      <c r="W793">
        <v>102.12</v>
      </c>
      <c r="X793">
        <v>111.69</v>
      </c>
      <c r="Y793">
        <v>0</v>
      </c>
      <c r="Z793">
        <v>-77.709999999999994</v>
      </c>
      <c r="AA793">
        <v>136.1</v>
      </c>
      <c r="AB793">
        <v>7</v>
      </c>
      <c r="AC793">
        <v>108.24</v>
      </c>
      <c r="AD793">
        <v>108.24</v>
      </c>
      <c r="AE793" t="s">
        <v>8977</v>
      </c>
      <c r="AF793" t="s">
        <v>2206</v>
      </c>
      <c r="AG793" t="s">
        <v>2206</v>
      </c>
      <c r="AH793" t="s">
        <v>2207</v>
      </c>
      <c r="AI793" t="s">
        <v>2208</v>
      </c>
      <c r="AJ793">
        <v>74</v>
      </c>
      <c r="AK793" t="s">
        <v>57</v>
      </c>
      <c r="AL793">
        <v>74380</v>
      </c>
      <c r="AM793" t="s">
        <v>55</v>
      </c>
      <c r="AN793" t="s">
        <v>55</v>
      </c>
      <c r="AO793" t="s">
        <v>55</v>
      </c>
      <c r="AS793" t="s">
        <v>343</v>
      </c>
      <c r="AT793">
        <v>0</v>
      </c>
      <c r="AU793">
        <v>0</v>
      </c>
      <c r="AV793">
        <v>0</v>
      </c>
      <c r="BB793">
        <v>0</v>
      </c>
      <c r="BC793">
        <v>0</v>
      </c>
      <c r="BD793" t="s">
        <v>60</v>
      </c>
      <c r="BE793" t="s">
        <v>2497</v>
      </c>
      <c r="BF793">
        <v>634333759</v>
      </c>
      <c r="BH793" t="s">
        <v>323</v>
      </c>
      <c r="BI793" t="s">
        <v>320</v>
      </c>
      <c r="BJ793" s="23">
        <v>0.71319444444444446</v>
      </c>
      <c r="BK793">
        <v>88.6</v>
      </c>
      <c r="BL793">
        <v>96.9</v>
      </c>
      <c r="BM793">
        <v>0</v>
      </c>
      <c r="BN793">
        <v>-67.42</v>
      </c>
      <c r="BO793">
        <v>118.08</v>
      </c>
      <c r="BP793" t="s">
        <v>60</v>
      </c>
      <c r="BQ793">
        <v>1.1526181719999999</v>
      </c>
      <c r="BR793" t="s">
        <v>61</v>
      </c>
    </row>
    <row r="794" spans="1:70" x14ac:dyDescent="0.2">
      <c r="A794" s="19">
        <f t="shared" si="38"/>
        <v>11.809999999999995</v>
      </c>
      <c r="B794" s="20">
        <v>3752</v>
      </c>
      <c r="D794" s="2" t="s">
        <v>1381</v>
      </c>
      <c r="E794" s="2" t="str">
        <f t="shared" si="37"/>
        <v>ST</v>
      </c>
      <c r="F794">
        <v>200720433</v>
      </c>
      <c r="G794">
        <v>202606</v>
      </c>
      <c r="H794" t="s">
        <v>52</v>
      </c>
      <c r="I794" t="s">
        <v>321</v>
      </c>
      <c r="J794" t="s">
        <v>322</v>
      </c>
      <c r="K794" t="s">
        <v>54</v>
      </c>
      <c r="L794" s="5">
        <v>46118</v>
      </c>
      <c r="M794" s="5">
        <v>46148</v>
      </c>
      <c r="N794" s="21">
        <v>872641068060</v>
      </c>
      <c r="P794" t="s">
        <v>326</v>
      </c>
      <c r="Q794" t="s">
        <v>326</v>
      </c>
      <c r="R794" t="s">
        <v>56</v>
      </c>
      <c r="S794" t="s">
        <v>327</v>
      </c>
      <c r="T794">
        <v>21</v>
      </c>
      <c r="U794" t="s">
        <v>57</v>
      </c>
      <c r="V794">
        <v>21320</v>
      </c>
      <c r="W794">
        <v>57.49</v>
      </c>
      <c r="X794">
        <v>6.81</v>
      </c>
      <c r="Y794">
        <v>0</v>
      </c>
      <c r="Z794">
        <v>-43.75</v>
      </c>
      <c r="AA794">
        <v>20.55</v>
      </c>
      <c r="AB794">
        <v>3</v>
      </c>
      <c r="AC794">
        <v>48.4</v>
      </c>
      <c r="AD794">
        <v>48.4</v>
      </c>
      <c r="AE794" t="s">
        <v>8978</v>
      </c>
      <c r="AF794" t="s">
        <v>4262</v>
      </c>
      <c r="AG794" t="s">
        <v>4262</v>
      </c>
      <c r="AH794" t="s">
        <v>4263</v>
      </c>
      <c r="AI794" t="s">
        <v>4264</v>
      </c>
      <c r="AJ794">
        <v>22</v>
      </c>
      <c r="AK794" t="s">
        <v>57</v>
      </c>
      <c r="AL794">
        <v>22680</v>
      </c>
      <c r="AM794" t="s">
        <v>55</v>
      </c>
      <c r="AN794" t="s">
        <v>55</v>
      </c>
      <c r="AO794" t="s">
        <v>55</v>
      </c>
      <c r="AS794" t="s">
        <v>343</v>
      </c>
      <c r="AT794">
        <v>0</v>
      </c>
      <c r="AU794">
        <v>0</v>
      </c>
      <c r="AV794">
        <v>0</v>
      </c>
      <c r="BB794">
        <v>0</v>
      </c>
      <c r="BC794">
        <v>0</v>
      </c>
      <c r="BD794" t="s">
        <v>60</v>
      </c>
      <c r="BE794" s="5" t="s">
        <v>2497</v>
      </c>
      <c r="BF794">
        <v>634333759</v>
      </c>
      <c r="BH794" t="s">
        <v>323</v>
      </c>
      <c r="BI794" t="s">
        <v>320</v>
      </c>
      <c r="BJ794" s="23">
        <v>0.46597222222222223</v>
      </c>
      <c r="BK794">
        <v>49.4</v>
      </c>
      <c r="BL794">
        <v>5.85</v>
      </c>
      <c r="BM794">
        <v>0</v>
      </c>
      <c r="BN794">
        <v>-37.590000000000003</v>
      </c>
      <c r="BO794">
        <v>17.66</v>
      </c>
      <c r="BP794" t="s">
        <v>60</v>
      </c>
      <c r="BQ794">
        <v>1.163778556</v>
      </c>
      <c r="BR794" t="s">
        <v>61</v>
      </c>
    </row>
    <row r="795" spans="1:70" x14ac:dyDescent="0.2">
      <c r="A795" s="19">
        <f t="shared" si="38"/>
        <v>9.4600000000000009</v>
      </c>
      <c r="B795" s="20">
        <v>3752</v>
      </c>
      <c r="D795" s="2" t="s">
        <v>1381</v>
      </c>
      <c r="E795" s="2" t="str">
        <f t="shared" si="37"/>
        <v>ST</v>
      </c>
      <c r="F795">
        <v>200720433</v>
      </c>
      <c r="G795">
        <v>202606</v>
      </c>
      <c r="H795" t="s">
        <v>52</v>
      </c>
      <c r="I795" t="s">
        <v>321</v>
      </c>
      <c r="J795" t="s">
        <v>322</v>
      </c>
      <c r="K795" t="s">
        <v>54</v>
      </c>
      <c r="L795">
        <v>46301</v>
      </c>
      <c r="M795">
        <v>46332</v>
      </c>
      <c r="N795" s="21">
        <v>872884918790</v>
      </c>
      <c r="P795" t="s">
        <v>326</v>
      </c>
      <c r="Q795" t="s">
        <v>326</v>
      </c>
      <c r="R795" t="s">
        <v>56</v>
      </c>
      <c r="S795" t="s">
        <v>327</v>
      </c>
      <c r="T795">
        <v>21</v>
      </c>
      <c r="U795" t="s">
        <v>57</v>
      </c>
      <c r="V795">
        <v>21320</v>
      </c>
      <c r="W795">
        <v>45.67</v>
      </c>
      <c r="X795">
        <v>5.41</v>
      </c>
      <c r="Y795">
        <v>0</v>
      </c>
      <c r="Z795">
        <v>-34.76</v>
      </c>
      <c r="AA795">
        <v>16.32</v>
      </c>
      <c r="AB795">
        <v>2</v>
      </c>
      <c r="AC795">
        <v>33</v>
      </c>
      <c r="AD795">
        <v>33</v>
      </c>
      <c r="AE795" t="s">
        <v>8748</v>
      </c>
      <c r="AF795" t="s">
        <v>4265</v>
      </c>
      <c r="AG795" t="s">
        <v>4265</v>
      </c>
      <c r="AH795" t="s">
        <v>4266</v>
      </c>
      <c r="AI795" t="s">
        <v>4267</v>
      </c>
      <c r="AJ795">
        <v>87</v>
      </c>
      <c r="AK795" t="s">
        <v>57</v>
      </c>
      <c r="AL795">
        <v>87250</v>
      </c>
      <c r="AM795" t="s">
        <v>55</v>
      </c>
      <c r="AN795" t="s">
        <v>55</v>
      </c>
      <c r="AO795" t="s">
        <v>55</v>
      </c>
      <c r="AS795" t="s">
        <v>343</v>
      </c>
      <c r="AT795">
        <v>0</v>
      </c>
      <c r="AU795">
        <v>0</v>
      </c>
      <c r="AV795">
        <v>0</v>
      </c>
      <c r="BB795">
        <v>0</v>
      </c>
      <c r="BC795">
        <v>0</v>
      </c>
      <c r="BD795" t="s">
        <v>60</v>
      </c>
      <c r="BE795" t="s">
        <v>2497</v>
      </c>
      <c r="BF795">
        <v>634333759</v>
      </c>
      <c r="BH795" t="s">
        <v>323</v>
      </c>
      <c r="BI795" t="s">
        <v>320</v>
      </c>
      <c r="BJ795" s="23">
        <v>0.33333333333333331</v>
      </c>
      <c r="BK795">
        <v>39.6</v>
      </c>
      <c r="BL795">
        <v>4.6900000000000004</v>
      </c>
      <c r="BM795">
        <v>0</v>
      </c>
      <c r="BN795">
        <v>-30.14</v>
      </c>
      <c r="BO795">
        <v>14.15</v>
      </c>
      <c r="BP795" t="s">
        <v>60</v>
      </c>
      <c r="BQ795">
        <v>1.153163127</v>
      </c>
      <c r="BR795" t="s">
        <v>61</v>
      </c>
    </row>
    <row r="796" spans="1:70" x14ac:dyDescent="0.2">
      <c r="A796" s="19">
        <f t="shared" si="38"/>
        <v>10.129999999999995</v>
      </c>
      <c r="B796" s="20">
        <v>3752</v>
      </c>
      <c r="D796" s="2" t="s">
        <v>1381</v>
      </c>
      <c r="E796" s="2" t="str">
        <f t="shared" si="37"/>
        <v>ST</v>
      </c>
      <c r="F796">
        <v>200720433</v>
      </c>
      <c r="G796">
        <v>202606</v>
      </c>
      <c r="H796" t="s">
        <v>52</v>
      </c>
      <c r="I796" t="s">
        <v>321</v>
      </c>
      <c r="J796" t="s">
        <v>322</v>
      </c>
      <c r="K796" t="s">
        <v>54</v>
      </c>
      <c r="L796">
        <v>46301</v>
      </c>
      <c r="M796">
        <v>46332</v>
      </c>
      <c r="N796" s="21">
        <v>872887315885</v>
      </c>
      <c r="P796" t="s">
        <v>326</v>
      </c>
      <c r="Q796" t="s">
        <v>326</v>
      </c>
      <c r="R796" t="s">
        <v>56</v>
      </c>
      <c r="S796" t="s">
        <v>327</v>
      </c>
      <c r="T796">
        <v>21</v>
      </c>
      <c r="U796" t="s">
        <v>57</v>
      </c>
      <c r="V796">
        <v>21320</v>
      </c>
      <c r="W796">
        <v>48.89</v>
      </c>
      <c r="X796">
        <v>5.8</v>
      </c>
      <c r="Y796">
        <v>0</v>
      </c>
      <c r="Z796">
        <v>-37.21</v>
      </c>
      <c r="AA796">
        <v>17.48</v>
      </c>
      <c r="AB796">
        <v>2</v>
      </c>
      <c r="AC796">
        <v>36.520000000000003</v>
      </c>
      <c r="AD796">
        <v>36.520000000000003</v>
      </c>
      <c r="AE796" t="s">
        <v>1520</v>
      </c>
      <c r="AF796" t="s">
        <v>4268</v>
      </c>
      <c r="AG796" t="s">
        <v>4268</v>
      </c>
      <c r="AH796" t="s">
        <v>4269</v>
      </c>
      <c r="AI796" t="s">
        <v>4270</v>
      </c>
      <c r="AJ796">
        <v>59</v>
      </c>
      <c r="AK796" t="s">
        <v>57</v>
      </c>
      <c r="AL796">
        <v>59161</v>
      </c>
      <c r="AM796" t="s">
        <v>55</v>
      </c>
      <c r="AN796" t="s">
        <v>55</v>
      </c>
      <c r="AO796" t="s">
        <v>55</v>
      </c>
      <c r="AS796" t="s">
        <v>343</v>
      </c>
      <c r="AT796">
        <v>29</v>
      </c>
      <c r="AU796">
        <v>31</v>
      </c>
      <c r="AV796">
        <v>40</v>
      </c>
      <c r="BB796">
        <v>0</v>
      </c>
      <c r="BC796">
        <v>0</v>
      </c>
      <c r="BD796" t="s">
        <v>60</v>
      </c>
      <c r="BE796" t="s">
        <v>2497</v>
      </c>
      <c r="BF796">
        <v>634333759</v>
      </c>
      <c r="BH796" t="s">
        <v>323</v>
      </c>
      <c r="BI796" t="s">
        <v>320</v>
      </c>
      <c r="BJ796" s="23">
        <v>0.43611111111111112</v>
      </c>
      <c r="BK796">
        <v>42.4</v>
      </c>
      <c r="BL796">
        <v>5.03</v>
      </c>
      <c r="BM796">
        <v>0</v>
      </c>
      <c r="BN796">
        <v>-32.270000000000003</v>
      </c>
      <c r="BO796">
        <v>15.16</v>
      </c>
      <c r="BP796" t="s">
        <v>60</v>
      </c>
      <c r="BQ796">
        <v>1.153163127</v>
      </c>
      <c r="BR796" t="s">
        <v>61</v>
      </c>
    </row>
    <row r="797" spans="1:70" x14ac:dyDescent="0.2">
      <c r="A797" s="19">
        <f t="shared" si="38"/>
        <v>10.469999999999999</v>
      </c>
      <c r="B797" s="20">
        <v>3752</v>
      </c>
      <c r="D797" s="2" t="s">
        <v>1381</v>
      </c>
      <c r="E797" s="2" t="str">
        <f t="shared" si="37"/>
        <v>ST</v>
      </c>
      <c r="F797">
        <v>200720433</v>
      </c>
      <c r="G797">
        <v>202606</v>
      </c>
      <c r="H797" t="s">
        <v>52</v>
      </c>
      <c r="I797" t="s">
        <v>321</v>
      </c>
      <c r="J797" t="s">
        <v>322</v>
      </c>
      <c r="K797" t="s">
        <v>54</v>
      </c>
      <c r="L797">
        <v>46301</v>
      </c>
      <c r="M797">
        <v>46332</v>
      </c>
      <c r="N797" s="21">
        <v>872885249502</v>
      </c>
      <c r="P797" t="s">
        <v>326</v>
      </c>
      <c r="Q797" t="s">
        <v>326</v>
      </c>
      <c r="R797" t="s">
        <v>56</v>
      </c>
      <c r="S797" t="s">
        <v>327</v>
      </c>
      <c r="T797">
        <v>21</v>
      </c>
      <c r="U797" t="s">
        <v>57</v>
      </c>
      <c r="V797">
        <v>21320</v>
      </c>
      <c r="W797">
        <v>50.51</v>
      </c>
      <c r="X797">
        <v>5.98</v>
      </c>
      <c r="Y797">
        <v>0</v>
      </c>
      <c r="Z797">
        <v>-38.43</v>
      </c>
      <c r="AA797">
        <v>18.059999999999999</v>
      </c>
      <c r="AB797">
        <v>2</v>
      </c>
      <c r="AC797">
        <v>37.619999999999997</v>
      </c>
      <c r="AD797">
        <v>37.619999999999997</v>
      </c>
      <c r="AE797" t="s">
        <v>8979</v>
      </c>
      <c r="AF797" t="s">
        <v>4271</v>
      </c>
      <c r="AG797" t="s">
        <v>4271</v>
      </c>
      <c r="AH797" t="s">
        <v>4272</v>
      </c>
      <c r="AI797" t="s">
        <v>4273</v>
      </c>
      <c r="AJ797">
        <v>26</v>
      </c>
      <c r="AK797" t="s">
        <v>57</v>
      </c>
      <c r="AL797">
        <v>26410</v>
      </c>
      <c r="AM797" t="s">
        <v>55</v>
      </c>
      <c r="AN797" t="s">
        <v>55</v>
      </c>
      <c r="AO797" t="s">
        <v>55</v>
      </c>
      <c r="AS797" t="s">
        <v>343</v>
      </c>
      <c r="AT797">
        <v>26</v>
      </c>
      <c r="AU797">
        <v>32</v>
      </c>
      <c r="AV797">
        <v>43</v>
      </c>
      <c r="BB797">
        <v>0</v>
      </c>
      <c r="BC797">
        <v>0</v>
      </c>
      <c r="BD797" t="s">
        <v>60</v>
      </c>
      <c r="BE797" s="5" t="s">
        <v>2497</v>
      </c>
      <c r="BF797">
        <v>634333759</v>
      </c>
      <c r="BH797" t="s">
        <v>323</v>
      </c>
      <c r="BI797" t="s">
        <v>320</v>
      </c>
      <c r="BJ797" s="23">
        <v>0.45347222222222222</v>
      </c>
      <c r="BK797">
        <v>43.8</v>
      </c>
      <c r="BL797">
        <v>5.19</v>
      </c>
      <c r="BM797">
        <v>0</v>
      </c>
      <c r="BN797">
        <v>-33.33</v>
      </c>
      <c r="BO797">
        <v>15.66</v>
      </c>
      <c r="BP797" t="s">
        <v>60</v>
      </c>
      <c r="BQ797">
        <v>1.153163127</v>
      </c>
      <c r="BR797" t="s">
        <v>61</v>
      </c>
    </row>
    <row r="798" spans="1:70" x14ac:dyDescent="0.2">
      <c r="A798" s="19">
        <f t="shared" si="38"/>
        <v>11.809999999999995</v>
      </c>
      <c r="B798" s="20">
        <v>3752</v>
      </c>
      <c r="D798" s="2" t="s">
        <v>1381</v>
      </c>
      <c r="E798" s="2" t="str">
        <f t="shared" si="37"/>
        <v>ST</v>
      </c>
      <c r="F798">
        <v>200720433</v>
      </c>
      <c r="G798">
        <v>202606</v>
      </c>
      <c r="H798" t="s">
        <v>52</v>
      </c>
      <c r="I798" t="s">
        <v>321</v>
      </c>
      <c r="J798" t="s">
        <v>322</v>
      </c>
      <c r="K798" t="s">
        <v>54</v>
      </c>
      <c r="L798">
        <v>46059</v>
      </c>
      <c r="M798">
        <v>46118</v>
      </c>
      <c r="N798" s="21">
        <v>872391079800</v>
      </c>
      <c r="P798" t="s">
        <v>326</v>
      </c>
      <c r="Q798" t="s">
        <v>326</v>
      </c>
      <c r="R798" t="s">
        <v>56</v>
      </c>
      <c r="S798" t="s">
        <v>327</v>
      </c>
      <c r="T798">
        <v>21</v>
      </c>
      <c r="U798" t="s">
        <v>57</v>
      </c>
      <c r="V798">
        <v>21320</v>
      </c>
      <c r="W798">
        <v>57.62</v>
      </c>
      <c r="X798">
        <v>6.82</v>
      </c>
      <c r="Y798">
        <v>0</v>
      </c>
      <c r="Z798">
        <v>-43.84</v>
      </c>
      <c r="AA798">
        <v>20.6</v>
      </c>
      <c r="AB798">
        <v>3</v>
      </c>
      <c r="AC798">
        <v>47.08</v>
      </c>
      <c r="AD798">
        <v>47.08</v>
      </c>
      <c r="AE798" t="s">
        <v>8980</v>
      </c>
      <c r="AF798" t="s">
        <v>4274</v>
      </c>
      <c r="AG798" t="s">
        <v>4275</v>
      </c>
      <c r="AH798" t="s">
        <v>4276</v>
      </c>
      <c r="AI798" t="s">
        <v>4277</v>
      </c>
      <c r="AJ798">
        <v>35</v>
      </c>
      <c r="AK798" t="s">
        <v>57</v>
      </c>
      <c r="AL798">
        <v>35800</v>
      </c>
      <c r="AM798" t="s">
        <v>55</v>
      </c>
      <c r="AN798" t="s">
        <v>55</v>
      </c>
      <c r="AO798" t="s">
        <v>55</v>
      </c>
      <c r="AS798" t="s">
        <v>343</v>
      </c>
      <c r="AT798">
        <v>20</v>
      </c>
      <c r="AU798">
        <v>20</v>
      </c>
      <c r="AV798">
        <v>30</v>
      </c>
      <c r="BB798">
        <v>0</v>
      </c>
      <c r="BC798">
        <v>0</v>
      </c>
      <c r="BD798" t="s">
        <v>60</v>
      </c>
      <c r="BE798" s="5" t="s">
        <v>2497</v>
      </c>
      <c r="BF798">
        <v>634333759</v>
      </c>
      <c r="BH798" t="s">
        <v>323</v>
      </c>
      <c r="BI798" t="s">
        <v>320</v>
      </c>
      <c r="BJ798" s="23">
        <v>0.45069444444444445</v>
      </c>
      <c r="BK798">
        <v>49.4</v>
      </c>
      <c r="BL798">
        <v>5.85</v>
      </c>
      <c r="BM798">
        <v>0</v>
      </c>
      <c r="BN798">
        <v>-37.590000000000003</v>
      </c>
      <c r="BO798">
        <v>17.66</v>
      </c>
      <c r="BP798" t="s">
        <v>60</v>
      </c>
      <c r="BQ798">
        <v>1.166343978</v>
      </c>
      <c r="BR798" t="s">
        <v>61</v>
      </c>
    </row>
    <row r="799" spans="1:70" x14ac:dyDescent="0.2">
      <c r="A799" s="19">
        <f t="shared" si="38"/>
        <v>10.129999999999995</v>
      </c>
      <c r="B799" s="20">
        <v>3752</v>
      </c>
      <c r="D799" s="2" t="s">
        <v>1381</v>
      </c>
      <c r="E799" s="2" t="str">
        <f t="shared" si="37"/>
        <v>ST</v>
      </c>
      <c r="F799">
        <v>200720433</v>
      </c>
      <c r="G799">
        <v>202606</v>
      </c>
      <c r="H799" t="s">
        <v>52</v>
      </c>
      <c r="I799" t="s">
        <v>321</v>
      </c>
      <c r="J799" t="s">
        <v>322</v>
      </c>
      <c r="K799" t="s">
        <v>54</v>
      </c>
      <c r="L799">
        <v>46240</v>
      </c>
      <c r="M799">
        <v>46271</v>
      </c>
      <c r="N799" s="21">
        <v>872771887316</v>
      </c>
      <c r="P799" t="s">
        <v>326</v>
      </c>
      <c r="Q799" t="s">
        <v>326</v>
      </c>
      <c r="R799" t="s">
        <v>56</v>
      </c>
      <c r="S799" t="s">
        <v>327</v>
      </c>
      <c r="T799">
        <v>21</v>
      </c>
      <c r="U799" t="s">
        <v>57</v>
      </c>
      <c r="V799">
        <v>21320</v>
      </c>
      <c r="W799">
        <v>48.88</v>
      </c>
      <c r="X799">
        <v>5.8</v>
      </c>
      <c r="Y799">
        <v>0</v>
      </c>
      <c r="Z799">
        <v>-37.200000000000003</v>
      </c>
      <c r="AA799">
        <v>17.48</v>
      </c>
      <c r="AB799">
        <v>2</v>
      </c>
      <c r="AC799">
        <v>36.96</v>
      </c>
      <c r="AD799">
        <v>36.96</v>
      </c>
      <c r="AE799" t="s">
        <v>8981</v>
      </c>
      <c r="AF799" t="s">
        <v>3021</v>
      </c>
      <c r="AG799" t="s">
        <v>3021</v>
      </c>
      <c r="AH799" t="s">
        <v>4278</v>
      </c>
      <c r="AI799" t="s">
        <v>4279</v>
      </c>
      <c r="AJ799">
        <v>42</v>
      </c>
      <c r="AK799" t="s">
        <v>57</v>
      </c>
      <c r="AL799">
        <v>42320</v>
      </c>
      <c r="AM799" t="s">
        <v>55</v>
      </c>
      <c r="AN799" t="s">
        <v>55</v>
      </c>
      <c r="AO799" t="s">
        <v>55</v>
      </c>
      <c r="AS799" t="s">
        <v>343</v>
      </c>
      <c r="AT799">
        <v>32</v>
      </c>
      <c r="AU799">
        <v>26</v>
      </c>
      <c r="AV799">
        <v>41</v>
      </c>
      <c r="BB799">
        <v>0</v>
      </c>
      <c r="BC799">
        <v>0</v>
      </c>
      <c r="BD799" t="s">
        <v>60</v>
      </c>
      <c r="BE799" t="s">
        <v>2497</v>
      </c>
      <c r="BF799">
        <v>634333759</v>
      </c>
      <c r="BH799" t="s">
        <v>323</v>
      </c>
      <c r="BI799" t="s">
        <v>320</v>
      </c>
      <c r="BJ799" s="23">
        <v>0.47430555555555554</v>
      </c>
      <c r="BK799">
        <v>42.4</v>
      </c>
      <c r="BL799">
        <v>5.03</v>
      </c>
      <c r="BM799">
        <v>0</v>
      </c>
      <c r="BN799">
        <v>-32.270000000000003</v>
      </c>
      <c r="BO799">
        <v>15.16</v>
      </c>
      <c r="BP799" t="s">
        <v>60</v>
      </c>
      <c r="BQ799">
        <v>1.1527377519999999</v>
      </c>
      <c r="BR799" t="s">
        <v>61</v>
      </c>
    </row>
    <row r="800" spans="1:70" x14ac:dyDescent="0.2">
      <c r="A800" s="19">
        <f t="shared" si="38"/>
        <v>17.829999999999991</v>
      </c>
      <c r="B800" s="20">
        <v>3752</v>
      </c>
      <c r="D800" s="2" t="s">
        <v>1381</v>
      </c>
      <c r="E800" s="2" t="str">
        <f t="shared" si="37"/>
        <v>ST</v>
      </c>
      <c r="F800">
        <v>200720433</v>
      </c>
      <c r="G800">
        <v>202606</v>
      </c>
      <c r="H800" t="s">
        <v>52</v>
      </c>
      <c r="I800" t="s">
        <v>321</v>
      </c>
      <c r="J800" t="s">
        <v>322</v>
      </c>
      <c r="K800" t="s">
        <v>54</v>
      </c>
      <c r="L800" s="5">
        <v>46301</v>
      </c>
      <c r="M800">
        <v>46332</v>
      </c>
      <c r="N800" s="21">
        <v>872881785244</v>
      </c>
      <c r="P800" t="s">
        <v>326</v>
      </c>
      <c r="Q800" t="s">
        <v>326</v>
      </c>
      <c r="R800" t="s">
        <v>56</v>
      </c>
      <c r="S800" t="s">
        <v>327</v>
      </c>
      <c r="T800">
        <v>21</v>
      </c>
      <c r="U800" t="s">
        <v>57</v>
      </c>
      <c r="V800">
        <v>21320</v>
      </c>
      <c r="W800">
        <v>86.03</v>
      </c>
      <c r="X800">
        <v>109.84</v>
      </c>
      <c r="Y800">
        <v>0</v>
      </c>
      <c r="Z800">
        <v>-65.47</v>
      </c>
      <c r="AA800">
        <v>130.4</v>
      </c>
      <c r="AB800">
        <v>7</v>
      </c>
      <c r="AC800">
        <v>88</v>
      </c>
      <c r="AD800">
        <v>88</v>
      </c>
      <c r="AE800" t="s">
        <v>1582</v>
      </c>
      <c r="AF800" t="s">
        <v>1788</v>
      </c>
      <c r="AG800" t="s">
        <v>1788</v>
      </c>
      <c r="AH800" t="s">
        <v>1789</v>
      </c>
      <c r="AI800" t="s">
        <v>1790</v>
      </c>
      <c r="AJ800">
        <v>40</v>
      </c>
      <c r="AK800" t="s">
        <v>57</v>
      </c>
      <c r="AL800">
        <v>40390</v>
      </c>
      <c r="AM800" t="s">
        <v>55</v>
      </c>
      <c r="AN800" t="s">
        <v>55</v>
      </c>
      <c r="AO800" t="s">
        <v>55</v>
      </c>
      <c r="AS800" t="s">
        <v>343</v>
      </c>
      <c r="AT800">
        <v>0</v>
      </c>
      <c r="AU800">
        <v>0</v>
      </c>
      <c r="AV800">
        <v>0</v>
      </c>
      <c r="BB800">
        <v>0</v>
      </c>
      <c r="BC800">
        <v>0</v>
      </c>
      <c r="BD800" t="s">
        <v>60</v>
      </c>
      <c r="BE800" t="s">
        <v>2497</v>
      </c>
      <c r="BF800">
        <v>634333759</v>
      </c>
      <c r="BH800" t="s">
        <v>323</v>
      </c>
      <c r="BI800" t="s">
        <v>320</v>
      </c>
      <c r="BJ800" s="23">
        <v>0.59722222222222221</v>
      </c>
      <c r="BK800">
        <v>74.599999999999994</v>
      </c>
      <c r="BL800">
        <v>95.25</v>
      </c>
      <c r="BM800">
        <v>0</v>
      </c>
      <c r="BN800">
        <v>-56.77</v>
      </c>
      <c r="BO800">
        <v>113.08</v>
      </c>
      <c r="BP800" t="s">
        <v>60</v>
      </c>
      <c r="BQ800">
        <v>1.153163127</v>
      </c>
      <c r="BR800" t="s">
        <v>61</v>
      </c>
    </row>
    <row r="801" spans="1:70" x14ac:dyDescent="0.2">
      <c r="A801" s="19">
        <f t="shared" si="38"/>
        <v>14.150000000000006</v>
      </c>
      <c r="B801" s="20">
        <v>3752</v>
      </c>
      <c r="D801" s="2" t="s">
        <v>1381</v>
      </c>
      <c r="E801" s="2" t="str">
        <f t="shared" si="37"/>
        <v>ST</v>
      </c>
      <c r="F801">
        <v>200720433</v>
      </c>
      <c r="G801">
        <v>202606</v>
      </c>
      <c r="H801" t="s">
        <v>52</v>
      </c>
      <c r="I801" t="s">
        <v>321</v>
      </c>
      <c r="J801" t="s">
        <v>322</v>
      </c>
      <c r="K801" t="s">
        <v>54</v>
      </c>
      <c r="L801">
        <v>46301</v>
      </c>
      <c r="M801">
        <v>46362</v>
      </c>
      <c r="N801" s="21">
        <v>872881198498</v>
      </c>
      <c r="P801" t="s">
        <v>326</v>
      </c>
      <c r="Q801" t="s">
        <v>326</v>
      </c>
      <c r="R801" t="s">
        <v>56</v>
      </c>
      <c r="S801" t="s">
        <v>327</v>
      </c>
      <c r="T801">
        <v>21</v>
      </c>
      <c r="U801" t="s">
        <v>57</v>
      </c>
      <c r="V801">
        <v>21320</v>
      </c>
      <c r="W801">
        <v>68.27</v>
      </c>
      <c r="X801">
        <v>8.1</v>
      </c>
      <c r="Y801">
        <v>0</v>
      </c>
      <c r="Z801">
        <v>-51.95</v>
      </c>
      <c r="AA801">
        <v>24.41</v>
      </c>
      <c r="AB801">
        <v>5</v>
      </c>
      <c r="AC801">
        <v>63.8</v>
      </c>
      <c r="AD801">
        <v>63.8</v>
      </c>
      <c r="AE801" t="s">
        <v>8982</v>
      </c>
      <c r="AF801" t="s">
        <v>2093</v>
      </c>
      <c r="AG801" t="s">
        <v>2093</v>
      </c>
      <c r="AH801" t="s">
        <v>2094</v>
      </c>
      <c r="AI801" t="s">
        <v>2046</v>
      </c>
      <c r="AJ801">
        <v>6</v>
      </c>
      <c r="AK801" t="s">
        <v>57</v>
      </c>
      <c r="AL801">
        <v>6560</v>
      </c>
      <c r="AM801" t="s">
        <v>55</v>
      </c>
      <c r="AN801" t="s">
        <v>55</v>
      </c>
      <c r="AO801" t="s">
        <v>55</v>
      </c>
      <c r="AS801" t="s">
        <v>343</v>
      </c>
      <c r="AT801">
        <v>0</v>
      </c>
      <c r="AU801">
        <v>0</v>
      </c>
      <c r="AV801">
        <v>0</v>
      </c>
      <c r="BB801">
        <v>0</v>
      </c>
      <c r="BC801">
        <v>0</v>
      </c>
      <c r="BD801" t="s">
        <v>60</v>
      </c>
      <c r="BE801" t="s">
        <v>3831</v>
      </c>
      <c r="BF801">
        <v>634343823</v>
      </c>
      <c r="BH801" t="s">
        <v>323</v>
      </c>
      <c r="BI801" t="s">
        <v>320</v>
      </c>
      <c r="BJ801" s="23">
        <v>0.51527777777777772</v>
      </c>
      <c r="BK801">
        <v>59.2</v>
      </c>
      <c r="BL801">
        <v>7.02</v>
      </c>
      <c r="BM801">
        <v>0</v>
      </c>
      <c r="BN801">
        <v>-45.05</v>
      </c>
      <c r="BO801">
        <v>21.17</v>
      </c>
      <c r="BP801" t="s">
        <v>60</v>
      </c>
      <c r="BQ801">
        <v>1.153163127</v>
      </c>
      <c r="BR801" t="s">
        <v>61</v>
      </c>
    </row>
    <row r="802" spans="1:70" x14ac:dyDescent="0.2">
      <c r="A802" s="19">
        <f t="shared" si="38"/>
        <v>9.4600000000000009</v>
      </c>
      <c r="B802" s="20">
        <v>3752</v>
      </c>
      <c r="D802" s="2" t="s">
        <v>1381</v>
      </c>
      <c r="E802" s="2" t="str">
        <f t="shared" si="37"/>
        <v>ST</v>
      </c>
      <c r="F802">
        <v>200720433</v>
      </c>
      <c r="G802">
        <v>202606</v>
      </c>
      <c r="H802" t="s">
        <v>52</v>
      </c>
      <c r="I802" t="s">
        <v>321</v>
      </c>
      <c r="J802" t="s">
        <v>322</v>
      </c>
      <c r="K802" t="s">
        <v>54</v>
      </c>
      <c r="L802">
        <v>46240</v>
      </c>
      <c r="M802">
        <v>46271</v>
      </c>
      <c r="N802" s="21">
        <v>872765834214</v>
      </c>
      <c r="P802" t="s">
        <v>326</v>
      </c>
      <c r="Q802" t="s">
        <v>326</v>
      </c>
      <c r="R802" t="s">
        <v>56</v>
      </c>
      <c r="S802" t="s">
        <v>327</v>
      </c>
      <c r="T802">
        <v>21</v>
      </c>
      <c r="U802" t="s">
        <v>57</v>
      </c>
      <c r="V802">
        <v>21320</v>
      </c>
      <c r="W802">
        <v>45.65</v>
      </c>
      <c r="X802">
        <v>5.41</v>
      </c>
      <c r="Y802">
        <v>0</v>
      </c>
      <c r="Z802">
        <v>-34.74</v>
      </c>
      <c r="AA802">
        <v>16.309999999999999</v>
      </c>
      <c r="AB802">
        <v>2</v>
      </c>
      <c r="AC802">
        <v>33</v>
      </c>
      <c r="AD802">
        <v>33</v>
      </c>
      <c r="AE802" t="s">
        <v>8983</v>
      </c>
      <c r="AF802" t="s">
        <v>4280</v>
      </c>
      <c r="AG802" t="s">
        <v>4280</v>
      </c>
      <c r="AH802" t="s">
        <v>4281</v>
      </c>
      <c r="AI802" t="s">
        <v>4282</v>
      </c>
      <c r="AJ802">
        <v>79</v>
      </c>
      <c r="AK802" t="s">
        <v>57</v>
      </c>
      <c r="AL802">
        <v>79220</v>
      </c>
      <c r="AM802" t="s">
        <v>55</v>
      </c>
      <c r="AN802" t="s">
        <v>55</v>
      </c>
      <c r="AO802" t="s">
        <v>55</v>
      </c>
      <c r="AS802" t="s">
        <v>343</v>
      </c>
      <c r="AT802">
        <v>0</v>
      </c>
      <c r="AU802">
        <v>0</v>
      </c>
      <c r="AV802">
        <v>0</v>
      </c>
      <c r="BB802">
        <v>0</v>
      </c>
      <c r="BC802">
        <v>0</v>
      </c>
      <c r="BD802" t="s">
        <v>60</v>
      </c>
      <c r="BE802" s="5" t="s">
        <v>2497</v>
      </c>
      <c r="BF802">
        <v>634333759</v>
      </c>
      <c r="BH802" t="s">
        <v>323</v>
      </c>
      <c r="BI802" t="s">
        <v>320</v>
      </c>
      <c r="BJ802" s="23">
        <v>0.40347222222222223</v>
      </c>
      <c r="BK802">
        <v>39.6</v>
      </c>
      <c r="BL802">
        <v>4.6900000000000004</v>
      </c>
      <c r="BM802">
        <v>0</v>
      </c>
      <c r="BN802">
        <v>-30.14</v>
      </c>
      <c r="BO802">
        <v>14.15</v>
      </c>
      <c r="BP802" t="s">
        <v>60</v>
      </c>
      <c r="BQ802">
        <v>1.1527377519999999</v>
      </c>
      <c r="BR802" t="s">
        <v>61</v>
      </c>
    </row>
    <row r="803" spans="1:70" x14ac:dyDescent="0.2">
      <c r="A803" s="19">
        <f t="shared" si="38"/>
        <v>7.4600000000000009</v>
      </c>
      <c r="B803" s="20">
        <v>3752</v>
      </c>
      <c r="D803" s="2" t="s">
        <v>1381</v>
      </c>
      <c r="E803" s="2" t="str">
        <f t="shared" si="37"/>
        <v>ST</v>
      </c>
      <c r="F803">
        <v>200720433</v>
      </c>
      <c r="G803">
        <v>202606</v>
      </c>
      <c r="H803" t="s">
        <v>52</v>
      </c>
      <c r="I803" t="s">
        <v>321</v>
      </c>
      <c r="J803" t="s">
        <v>322</v>
      </c>
      <c r="K803" t="s">
        <v>54</v>
      </c>
      <c r="L803">
        <v>46148</v>
      </c>
      <c r="M803">
        <v>46179</v>
      </c>
      <c r="N803" s="21">
        <v>872690330923</v>
      </c>
      <c r="P803" t="s">
        <v>326</v>
      </c>
      <c r="Q803" t="s">
        <v>326</v>
      </c>
      <c r="R803" t="s">
        <v>56</v>
      </c>
      <c r="S803" t="s">
        <v>327</v>
      </c>
      <c r="T803">
        <v>21</v>
      </c>
      <c r="U803" t="s">
        <v>57</v>
      </c>
      <c r="V803">
        <v>21320</v>
      </c>
      <c r="W803">
        <v>36.229999999999997</v>
      </c>
      <c r="X803">
        <v>4.3</v>
      </c>
      <c r="Y803">
        <v>0</v>
      </c>
      <c r="Z803">
        <v>-27.57</v>
      </c>
      <c r="AA803">
        <v>12.96</v>
      </c>
      <c r="AB803">
        <v>1</v>
      </c>
      <c r="AC803">
        <v>19.8</v>
      </c>
      <c r="AD803">
        <v>19.8</v>
      </c>
      <c r="AE803" t="s">
        <v>8984</v>
      </c>
      <c r="AF803" t="s">
        <v>4283</v>
      </c>
      <c r="AG803" t="s">
        <v>4283</v>
      </c>
      <c r="AH803" t="s">
        <v>4284</v>
      </c>
      <c r="AI803" t="s">
        <v>4285</v>
      </c>
      <c r="AJ803">
        <v>81</v>
      </c>
      <c r="AK803" t="s">
        <v>57</v>
      </c>
      <c r="AL803">
        <v>81380</v>
      </c>
      <c r="AM803" t="s">
        <v>55</v>
      </c>
      <c r="AN803" t="s">
        <v>55</v>
      </c>
      <c r="AO803" t="s">
        <v>55</v>
      </c>
      <c r="AS803" t="s">
        <v>343</v>
      </c>
      <c r="AT803">
        <v>0</v>
      </c>
      <c r="AU803">
        <v>0</v>
      </c>
      <c r="AV803">
        <v>0</v>
      </c>
      <c r="BB803">
        <v>0</v>
      </c>
      <c r="BC803">
        <v>0</v>
      </c>
      <c r="BD803" t="s">
        <v>60</v>
      </c>
      <c r="BE803" t="s">
        <v>2497</v>
      </c>
      <c r="BF803">
        <v>634333759</v>
      </c>
      <c r="BH803" t="s">
        <v>323</v>
      </c>
      <c r="BI803" t="s">
        <v>320</v>
      </c>
      <c r="BJ803" s="23">
        <v>0.44583333333333336</v>
      </c>
      <c r="BK803">
        <v>31.2</v>
      </c>
      <c r="BL803">
        <v>3.7</v>
      </c>
      <c r="BM803">
        <v>0</v>
      </c>
      <c r="BN803">
        <v>-23.74</v>
      </c>
      <c r="BO803">
        <v>11.16</v>
      </c>
      <c r="BP803" t="s">
        <v>60</v>
      </c>
      <c r="BQ803">
        <v>1.161210911</v>
      </c>
      <c r="BR803" t="s">
        <v>61</v>
      </c>
    </row>
    <row r="804" spans="1:70" x14ac:dyDescent="0.2">
      <c r="A804" s="19">
        <f t="shared" si="38"/>
        <v>15.149999999999999</v>
      </c>
      <c r="B804" s="20">
        <v>3752</v>
      </c>
      <c r="D804" s="2" t="s">
        <v>1381</v>
      </c>
      <c r="E804" s="2" t="str">
        <f t="shared" si="37"/>
        <v>ST</v>
      </c>
      <c r="F804">
        <v>200720433</v>
      </c>
      <c r="G804">
        <v>202606</v>
      </c>
      <c r="H804" t="s">
        <v>52</v>
      </c>
      <c r="I804" t="s">
        <v>321</v>
      </c>
      <c r="J804" t="s">
        <v>322</v>
      </c>
      <c r="K804" t="s">
        <v>54</v>
      </c>
      <c r="L804" s="5">
        <v>46271</v>
      </c>
      <c r="M804">
        <v>46301</v>
      </c>
      <c r="N804" s="21">
        <v>872833307590</v>
      </c>
      <c r="P804" t="s">
        <v>326</v>
      </c>
      <c r="Q804" t="s">
        <v>326</v>
      </c>
      <c r="R804" t="s">
        <v>56</v>
      </c>
      <c r="S804" t="s">
        <v>327</v>
      </c>
      <c r="T804">
        <v>21</v>
      </c>
      <c r="U804" t="s">
        <v>57</v>
      </c>
      <c r="V804">
        <v>21320</v>
      </c>
      <c r="W804">
        <v>73.08</v>
      </c>
      <c r="X804">
        <v>8.66</v>
      </c>
      <c r="Y804">
        <v>0</v>
      </c>
      <c r="Z804">
        <v>-55.61</v>
      </c>
      <c r="AA804">
        <v>26.12</v>
      </c>
      <c r="AB804">
        <v>4</v>
      </c>
      <c r="AC804">
        <v>70.400000000000006</v>
      </c>
      <c r="AD804">
        <v>70.400000000000006</v>
      </c>
      <c r="AE804" t="s">
        <v>8985</v>
      </c>
      <c r="AF804" t="s">
        <v>4286</v>
      </c>
      <c r="AG804" t="s">
        <v>4287</v>
      </c>
      <c r="AH804" t="s">
        <v>1777</v>
      </c>
      <c r="AI804" t="s">
        <v>4288</v>
      </c>
      <c r="AJ804">
        <v>18</v>
      </c>
      <c r="AK804" t="s">
        <v>57</v>
      </c>
      <c r="AL804">
        <v>18500</v>
      </c>
      <c r="AM804" t="s">
        <v>55</v>
      </c>
      <c r="AN804" t="s">
        <v>55</v>
      </c>
      <c r="AO804" t="s">
        <v>55</v>
      </c>
      <c r="AS804" t="s">
        <v>343</v>
      </c>
      <c r="AT804">
        <v>0</v>
      </c>
      <c r="AU804">
        <v>0</v>
      </c>
      <c r="AV804">
        <v>0</v>
      </c>
      <c r="BB804">
        <v>0</v>
      </c>
      <c r="BC804">
        <v>0</v>
      </c>
      <c r="BD804" t="s">
        <v>60</v>
      </c>
      <c r="BE804" t="s">
        <v>2497</v>
      </c>
      <c r="BF804">
        <v>634333759</v>
      </c>
      <c r="BH804" t="s">
        <v>323</v>
      </c>
      <c r="BI804" t="s">
        <v>320</v>
      </c>
      <c r="BJ804" s="23">
        <v>0.47083333333333333</v>
      </c>
      <c r="BK804">
        <v>63.4</v>
      </c>
      <c r="BL804">
        <v>7.51</v>
      </c>
      <c r="BM804">
        <v>0</v>
      </c>
      <c r="BN804">
        <v>-48.25</v>
      </c>
      <c r="BO804">
        <v>22.66</v>
      </c>
      <c r="BP804" t="s">
        <v>60</v>
      </c>
      <c r="BQ804">
        <v>1.1526181719999999</v>
      </c>
      <c r="BR804" t="s">
        <v>61</v>
      </c>
    </row>
    <row r="805" spans="1:70" x14ac:dyDescent="0.2">
      <c r="A805" s="19">
        <f t="shared" si="38"/>
        <v>5.4499999999999993</v>
      </c>
      <c r="B805" s="20">
        <v>3752</v>
      </c>
      <c r="D805" s="2" t="s">
        <v>1381</v>
      </c>
      <c r="E805" s="2" t="str">
        <f t="shared" si="37"/>
        <v>ST</v>
      </c>
      <c r="F805">
        <v>200720433</v>
      </c>
      <c r="G805">
        <v>202606</v>
      </c>
      <c r="H805" t="s">
        <v>52</v>
      </c>
      <c r="I805" t="s">
        <v>321</v>
      </c>
      <c r="J805" t="s">
        <v>322</v>
      </c>
      <c r="K805" t="s">
        <v>54</v>
      </c>
      <c r="L805">
        <v>46301</v>
      </c>
      <c r="M805">
        <v>46332</v>
      </c>
      <c r="N805" s="21">
        <v>872888878240</v>
      </c>
      <c r="P805" t="s">
        <v>326</v>
      </c>
      <c r="Q805" t="s">
        <v>326</v>
      </c>
      <c r="R805" t="s">
        <v>56</v>
      </c>
      <c r="S805" t="s">
        <v>327</v>
      </c>
      <c r="T805">
        <v>21</v>
      </c>
      <c r="U805" t="s">
        <v>57</v>
      </c>
      <c r="V805">
        <v>21320</v>
      </c>
      <c r="W805">
        <v>26.29</v>
      </c>
      <c r="X805">
        <v>3.11</v>
      </c>
      <c r="Y805">
        <v>0</v>
      </c>
      <c r="Z805">
        <v>-20.010000000000002</v>
      </c>
      <c r="AA805">
        <v>9.4</v>
      </c>
      <c r="AB805">
        <v>1</v>
      </c>
      <c r="AC805">
        <v>6.6</v>
      </c>
      <c r="AD805">
        <v>6.6</v>
      </c>
      <c r="AE805" t="s">
        <v>1610</v>
      </c>
      <c r="AF805" t="s">
        <v>513</v>
      </c>
      <c r="AG805" t="s">
        <v>513</v>
      </c>
      <c r="AH805" t="s">
        <v>3953</v>
      </c>
      <c r="AI805" t="s">
        <v>1089</v>
      </c>
      <c r="AJ805">
        <v>38</v>
      </c>
      <c r="AK805" t="s">
        <v>57</v>
      </c>
      <c r="AL805">
        <v>38300</v>
      </c>
      <c r="AM805" t="s">
        <v>55</v>
      </c>
      <c r="AN805" t="s">
        <v>55</v>
      </c>
      <c r="AO805" t="s">
        <v>55</v>
      </c>
      <c r="AS805" t="s">
        <v>343</v>
      </c>
      <c r="AT805">
        <v>20</v>
      </c>
      <c r="AU805">
        <v>21</v>
      </c>
      <c r="AV805">
        <v>30</v>
      </c>
      <c r="BB805">
        <v>0</v>
      </c>
      <c r="BC805">
        <v>0</v>
      </c>
      <c r="BD805" t="s">
        <v>60</v>
      </c>
      <c r="BE805" s="5" t="s">
        <v>2497</v>
      </c>
      <c r="BF805">
        <v>634333759</v>
      </c>
      <c r="BH805" t="s">
        <v>323</v>
      </c>
      <c r="BI805" t="s">
        <v>320</v>
      </c>
      <c r="BJ805" s="23">
        <v>0.43055555555555558</v>
      </c>
      <c r="BK805">
        <v>22.8</v>
      </c>
      <c r="BL805">
        <v>2.7</v>
      </c>
      <c r="BM805">
        <v>0</v>
      </c>
      <c r="BN805">
        <v>-17.350000000000001</v>
      </c>
      <c r="BO805">
        <v>8.15</v>
      </c>
      <c r="BP805" t="s">
        <v>60</v>
      </c>
      <c r="BQ805">
        <v>1.153163127</v>
      </c>
      <c r="BR805" t="s">
        <v>61</v>
      </c>
    </row>
    <row r="806" spans="1:70" x14ac:dyDescent="0.2">
      <c r="A806" s="19">
        <f t="shared" si="38"/>
        <v>5.4499999999999993</v>
      </c>
      <c r="B806" s="20">
        <v>3752</v>
      </c>
      <c r="D806" s="2" t="s">
        <v>1381</v>
      </c>
      <c r="E806" s="2" t="str">
        <f t="shared" si="37"/>
        <v>ST</v>
      </c>
      <c r="F806">
        <v>200720433</v>
      </c>
      <c r="G806">
        <v>202606</v>
      </c>
      <c r="H806" t="s">
        <v>52</v>
      </c>
      <c r="I806" t="s">
        <v>321</v>
      </c>
      <c r="J806" t="s">
        <v>322</v>
      </c>
      <c r="K806" t="s">
        <v>54</v>
      </c>
      <c r="L806">
        <v>46301</v>
      </c>
      <c r="M806">
        <v>46332</v>
      </c>
      <c r="N806" s="21">
        <v>872888266857</v>
      </c>
      <c r="P806" t="s">
        <v>326</v>
      </c>
      <c r="Q806" t="s">
        <v>326</v>
      </c>
      <c r="R806" t="s">
        <v>56</v>
      </c>
      <c r="S806" t="s">
        <v>327</v>
      </c>
      <c r="T806">
        <v>21</v>
      </c>
      <c r="U806" t="s">
        <v>57</v>
      </c>
      <c r="V806">
        <v>21320</v>
      </c>
      <c r="W806">
        <v>26.29</v>
      </c>
      <c r="X806">
        <v>3.11</v>
      </c>
      <c r="Y806">
        <v>0</v>
      </c>
      <c r="Z806">
        <v>-20.010000000000002</v>
      </c>
      <c r="AA806">
        <v>9.4</v>
      </c>
      <c r="AB806">
        <v>1</v>
      </c>
      <c r="AC806">
        <v>5.28</v>
      </c>
      <c r="AD806">
        <v>5.28</v>
      </c>
      <c r="AE806" t="s">
        <v>8672</v>
      </c>
      <c r="AF806" t="s">
        <v>2254</v>
      </c>
      <c r="AG806" t="s">
        <v>2255</v>
      </c>
      <c r="AH806" t="s">
        <v>2256</v>
      </c>
      <c r="AI806" t="s">
        <v>670</v>
      </c>
      <c r="AJ806">
        <v>33</v>
      </c>
      <c r="AK806" t="s">
        <v>57</v>
      </c>
      <c r="AL806">
        <v>33560</v>
      </c>
      <c r="AM806" t="s">
        <v>55</v>
      </c>
      <c r="AN806" t="s">
        <v>55</v>
      </c>
      <c r="AO806" t="s">
        <v>55</v>
      </c>
      <c r="AS806" t="s">
        <v>342</v>
      </c>
      <c r="AT806">
        <v>20</v>
      </c>
      <c r="AU806">
        <v>20</v>
      </c>
      <c r="AV806">
        <v>30</v>
      </c>
      <c r="BB806">
        <v>0</v>
      </c>
      <c r="BC806">
        <v>0</v>
      </c>
      <c r="BD806" t="s">
        <v>60</v>
      </c>
      <c r="BE806" s="5" t="s">
        <v>2497</v>
      </c>
      <c r="BF806">
        <v>634333759</v>
      </c>
      <c r="BH806" t="s">
        <v>323</v>
      </c>
      <c r="BI806" t="s">
        <v>320</v>
      </c>
      <c r="BJ806" s="23">
        <v>0.45833333333333331</v>
      </c>
      <c r="BK806">
        <v>22.8</v>
      </c>
      <c r="BL806">
        <v>2.7</v>
      </c>
      <c r="BM806">
        <v>0</v>
      </c>
      <c r="BN806">
        <v>-17.350000000000001</v>
      </c>
      <c r="BO806">
        <v>8.15</v>
      </c>
      <c r="BP806" t="s">
        <v>60</v>
      </c>
      <c r="BQ806">
        <v>1.153163127</v>
      </c>
      <c r="BR806" t="s">
        <v>61</v>
      </c>
    </row>
    <row r="807" spans="1:70" x14ac:dyDescent="0.2">
      <c r="A807" s="19">
        <f t="shared" si="38"/>
        <v>16.490000000000002</v>
      </c>
      <c r="B807" s="20">
        <v>3752</v>
      </c>
      <c r="D807" s="2" t="s">
        <v>1381</v>
      </c>
      <c r="E807" s="2" t="str">
        <f t="shared" si="37"/>
        <v>ST</v>
      </c>
      <c r="F807">
        <v>200720433</v>
      </c>
      <c r="G807">
        <v>202606</v>
      </c>
      <c r="H807" t="s">
        <v>52</v>
      </c>
      <c r="I807" t="s">
        <v>321</v>
      </c>
      <c r="J807" t="s">
        <v>322</v>
      </c>
      <c r="K807" t="s">
        <v>54</v>
      </c>
      <c r="L807" s="5">
        <v>46301</v>
      </c>
      <c r="M807" s="5">
        <v>46332</v>
      </c>
      <c r="N807" s="21">
        <v>872888332093</v>
      </c>
      <c r="P807" t="s">
        <v>326</v>
      </c>
      <c r="Q807" t="s">
        <v>326</v>
      </c>
      <c r="R807" t="s">
        <v>56</v>
      </c>
      <c r="S807" t="s">
        <v>327</v>
      </c>
      <c r="T807">
        <v>21</v>
      </c>
      <c r="U807" t="s">
        <v>57</v>
      </c>
      <c r="V807">
        <v>21320</v>
      </c>
      <c r="W807">
        <v>79.569999999999993</v>
      </c>
      <c r="X807">
        <v>9.42</v>
      </c>
      <c r="Y807">
        <v>0</v>
      </c>
      <c r="Z807">
        <v>-60.55</v>
      </c>
      <c r="AA807">
        <v>28.44</v>
      </c>
      <c r="AB807">
        <v>5</v>
      </c>
      <c r="AC807">
        <v>79.2</v>
      </c>
      <c r="AD807">
        <v>79.2</v>
      </c>
      <c r="AE807" t="s">
        <v>8986</v>
      </c>
      <c r="AF807" t="s">
        <v>4289</v>
      </c>
      <c r="AG807" t="s">
        <v>4289</v>
      </c>
      <c r="AH807" t="s">
        <v>4290</v>
      </c>
      <c r="AI807" t="s">
        <v>435</v>
      </c>
      <c r="AJ807">
        <v>67</v>
      </c>
      <c r="AK807" t="s">
        <v>57</v>
      </c>
      <c r="AL807">
        <v>67000</v>
      </c>
      <c r="AM807" t="s">
        <v>55</v>
      </c>
      <c r="AN807" t="s">
        <v>55</v>
      </c>
      <c r="AO807" t="s">
        <v>55</v>
      </c>
      <c r="AS807" t="s">
        <v>343</v>
      </c>
      <c r="AT807">
        <v>30</v>
      </c>
      <c r="AU807">
        <v>40</v>
      </c>
      <c r="AV807">
        <v>32</v>
      </c>
      <c r="BB807">
        <v>0</v>
      </c>
      <c r="BC807">
        <v>0</v>
      </c>
      <c r="BD807" t="s">
        <v>60</v>
      </c>
      <c r="BE807" t="s">
        <v>2497</v>
      </c>
      <c r="BF807">
        <v>634333759</v>
      </c>
      <c r="BH807" t="s">
        <v>323</v>
      </c>
      <c r="BI807" t="s">
        <v>320</v>
      </c>
      <c r="BJ807" s="23">
        <v>0.54166666666666663</v>
      </c>
      <c r="BK807">
        <v>69</v>
      </c>
      <c r="BL807">
        <v>8.17</v>
      </c>
      <c r="BM807">
        <v>0</v>
      </c>
      <c r="BN807">
        <v>-52.51</v>
      </c>
      <c r="BO807">
        <v>24.66</v>
      </c>
      <c r="BP807" t="s">
        <v>60</v>
      </c>
      <c r="BQ807">
        <v>1.153163127</v>
      </c>
      <c r="BR807" t="s">
        <v>61</v>
      </c>
    </row>
    <row r="808" spans="1:70" x14ac:dyDescent="0.2">
      <c r="A808" s="19">
        <f t="shared" si="38"/>
        <v>10.469999999999999</v>
      </c>
      <c r="B808" s="20">
        <v>3752</v>
      </c>
      <c r="D808" s="2" t="s">
        <v>1381</v>
      </c>
      <c r="E808" s="2" t="str">
        <f t="shared" si="37"/>
        <v>ST</v>
      </c>
      <c r="F808">
        <v>200720433</v>
      </c>
      <c r="G808">
        <v>202606</v>
      </c>
      <c r="H808" t="s">
        <v>52</v>
      </c>
      <c r="I808" t="s">
        <v>321</v>
      </c>
      <c r="J808" t="s">
        <v>322</v>
      </c>
      <c r="K808" t="s">
        <v>54</v>
      </c>
      <c r="L808">
        <v>46271</v>
      </c>
      <c r="M808">
        <v>46301</v>
      </c>
      <c r="N808" s="21">
        <v>872829731445</v>
      </c>
      <c r="P808" t="s">
        <v>326</v>
      </c>
      <c r="Q808" t="s">
        <v>326</v>
      </c>
      <c r="R808" t="s">
        <v>56</v>
      </c>
      <c r="S808" t="s">
        <v>327</v>
      </c>
      <c r="T808">
        <v>21</v>
      </c>
      <c r="U808" t="s">
        <v>57</v>
      </c>
      <c r="V808">
        <v>21320</v>
      </c>
      <c r="W808">
        <v>50.48</v>
      </c>
      <c r="X808">
        <v>5.98</v>
      </c>
      <c r="Y808">
        <v>0</v>
      </c>
      <c r="Z808">
        <v>-38.42</v>
      </c>
      <c r="AA808">
        <v>18.05</v>
      </c>
      <c r="AB808">
        <v>3</v>
      </c>
      <c r="AC808">
        <v>38.94</v>
      </c>
      <c r="AD808">
        <v>38.94</v>
      </c>
      <c r="AE808" t="s">
        <v>8987</v>
      </c>
      <c r="AF808" t="s">
        <v>4291</v>
      </c>
      <c r="AG808" t="s">
        <v>4291</v>
      </c>
      <c r="AH808" t="s">
        <v>4292</v>
      </c>
      <c r="AI808" t="s">
        <v>4293</v>
      </c>
      <c r="AJ808">
        <v>62</v>
      </c>
      <c r="AK808" t="s">
        <v>57</v>
      </c>
      <c r="AL808">
        <v>62223</v>
      </c>
      <c r="AM808" t="s">
        <v>55</v>
      </c>
      <c r="AN808" t="s">
        <v>55</v>
      </c>
      <c r="AO808" t="s">
        <v>55</v>
      </c>
      <c r="AS808" t="s">
        <v>343</v>
      </c>
      <c r="AT808">
        <v>30</v>
      </c>
      <c r="AU808">
        <v>31</v>
      </c>
      <c r="AV808">
        <v>39</v>
      </c>
      <c r="BB808">
        <v>0</v>
      </c>
      <c r="BC808">
        <v>0</v>
      </c>
      <c r="BD808" t="s">
        <v>60</v>
      </c>
      <c r="BE808" t="s">
        <v>2497</v>
      </c>
      <c r="BF808">
        <v>634333759</v>
      </c>
      <c r="BH808" t="s">
        <v>323</v>
      </c>
      <c r="BI808" t="s">
        <v>320</v>
      </c>
      <c r="BJ808" s="23">
        <v>0.43958333333333333</v>
      </c>
      <c r="BK808">
        <v>43.8</v>
      </c>
      <c r="BL808">
        <v>5.19</v>
      </c>
      <c r="BM808">
        <v>0</v>
      </c>
      <c r="BN808">
        <v>-33.33</v>
      </c>
      <c r="BO808">
        <v>15.66</v>
      </c>
      <c r="BP808" t="s">
        <v>60</v>
      </c>
      <c r="BQ808">
        <v>1.1526181719999999</v>
      </c>
      <c r="BR808" t="s">
        <v>61</v>
      </c>
    </row>
    <row r="809" spans="1:70" x14ac:dyDescent="0.2">
      <c r="A809" s="19">
        <f t="shared" si="38"/>
        <v>11.14</v>
      </c>
      <c r="B809" s="20">
        <v>3752</v>
      </c>
      <c r="D809" s="2" t="s">
        <v>1381</v>
      </c>
      <c r="E809" s="2" t="str">
        <f t="shared" si="37"/>
        <v>ST</v>
      </c>
      <c r="F809">
        <v>200720433</v>
      </c>
      <c r="G809">
        <v>202606</v>
      </c>
      <c r="H809" t="s">
        <v>52</v>
      </c>
      <c r="I809" t="s">
        <v>321</v>
      </c>
      <c r="J809" t="s">
        <v>322</v>
      </c>
      <c r="K809" t="s">
        <v>54</v>
      </c>
      <c r="L809" t="s">
        <v>3825</v>
      </c>
      <c r="M809" t="s">
        <v>3826</v>
      </c>
      <c r="N809" s="21">
        <v>873192410058</v>
      </c>
      <c r="P809" t="s">
        <v>326</v>
      </c>
      <c r="Q809" t="s">
        <v>326</v>
      </c>
      <c r="R809" t="s">
        <v>56</v>
      </c>
      <c r="S809" t="s">
        <v>327</v>
      </c>
      <c r="T809">
        <v>21</v>
      </c>
      <c r="U809" t="s">
        <v>57</v>
      </c>
      <c r="V809">
        <v>21320</v>
      </c>
      <c r="W809">
        <v>54.07</v>
      </c>
      <c r="X809">
        <v>6.42</v>
      </c>
      <c r="Y809">
        <v>0</v>
      </c>
      <c r="Z809">
        <v>-41.15</v>
      </c>
      <c r="AA809">
        <v>19.34</v>
      </c>
      <c r="AB809">
        <v>3</v>
      </c>
      <c r="AC809">
        <v>43.12</v>
      </c>
      <c r="AD809">
        <v>43.12</v>
      </c>
      <c r="AE809" t="s">
        <v>1469</v>
      </c>
      <c r="AF809" t="s">
        <v>4294</v>
      </c>
      <c r="AG809" t="s">
        <v>4294</v>
      </c>
      <c r="AH809" t="s">
        <v>4295</v>
      </c>
      <c r="AI809" t="s">
        <v>4296</v>
      </c>
      <c r="AJ809">
        <v>45</v>
      </c>
      <c r="AK809" t="s">
        <v>57</v>
      </c>
      <c r="AL809">
        <v>45200</v>
      </c>
      <c r="AM809" t="s">
        <v>55</v>
      </c>
      <c r="AN809" t="s">
        <v>55</v>
      </c>
      <c r="AO809" t="s">
        <v>55</v>
      </c>
      <c r="AS809" t="s">
        <v>343</v>
      </c>
      <c r="AT809">
        <v>20</v>
      </c>
      <c r="AU809">
        <v>20</v>
      </c>
      <c r="AV809">
        <v>30</v>
      </c>
      <c r="BB809">
        <v>0</v>
      </c>
      <c r="BC809">
        <v>0</v>
      </c>
      <c r="BD809" t="s">
        <v>60</v>
      </c>
      <c r="BE809" t="s">
        <v>3831</v>
      </c>
      <c r="BF809">
        <v>634343823</v>
      </c>
      <c r="BH809" t="s">
        <v>323</v>
      </c>
      <c r="BI809" t="s">
        <v>320</v>
      </c>
      <c r="BJ809" s="23">
        <v>0.40486111111111112</v>
      </c>
      <c r="BK809">
        <v>46.6</v>
      </c>
      <c r="BL809">
        <v>5.53</v>
      </c>
      <c r="BM809">
        <v>0</v>
      </c>
      <c r="BN809">
        <v>-35.46</v>
      </c>
      <c r="BO809">
        <v>16.670000000000002</v>
      </c>
      <c r="BP809" t="s">
        <v>60</v>
      </c>
      <c r="BQ809">
        <v>1.160362033</v>
      </c>
      <c r="BR809" t="s">
        <v>61</v>
      </c>
    </row>
    <row r="810" spans="1:70" x14ac:dyDescent="0.2">
      <c r="A810" s="19">
        <f t="shared" si="38"/>
        <v>17.829999999999991</v>
      </c>
      <c r="B810" s="20">
        <v>3752</v>
      </c>
      <c r="D810" s="2" t="s">
        <v>1381</v>
      </c>
      <c r="E810" s="2" t="str">
        <f t="shared" si="37"/>
        <v>ST</v>
      </c>
      <c r="F810">
        <v>200720433</v>
      </c>
      <c r="G810">
        <v>202606</v>
      </c>
      <c r="H810" t="s">
        <v>52</v>
      </c>
      <c r="I810" t="s">
        <v>321</v>
      </c>
      <c r="J810" t="s">
        <v>322</v>
      </c>
      <c r="K810" t="s">
        <v>54</v>
      </c>
      <c r="L810">
        <v>46301</v>
      </c>
      <c r="M810">
        <v>46332</v>
      </c>
      <c r="N810" s="21">
        <v>872885322358</v>
      </c>
      <c r="P810" t="s">
        <v>326</v>
      </c>
      <c r="Q810" t="s">
        <v>326</v>
      </c>
      <c r="R810" t="s">
        <v>56</v>
      </c>
      <c r="S810" t="s">
        <v>327</v>
      </c>
      <c r="T810">
        <v>21</v>
      </c>
      <c r="U810" t="s">
        <v>57</v>
      </c>
      <c r="V810">
        <v>21320</v>
      </c>
      <c r="W810">
        <v>86.03</v>
      </c>
      <c r="X810">
        <v>109.84</v>
      </c>
      <c r="Y810">
        <v>0</v>
      </c>
      <c r="Z810">
        <v>-65.47</v>
      </c>
      <c r="AA810">
        <v>130.4</v>
      </c>
      <c r="AB810">
        <v>6</v>
      </c>
      <c r="AC810">
        <v>87.34</v>
      </c>
      <c r="AD810">
        <v>87.34</v>
      </c>
      <c r="AE810" t="s">
        <v>8988</v>
      </c>
      <c r="AF810" t="s">
        <v>4297</v>
      </c>
      <c r="AG810" t="s">
        <v>4297</v>
      </c>
      <c r="AH810" t="s">
        <v>4298</v>
      </c>
      <c r="AI810" t="s">
        <v>1944</v>
      </c>
      <c r="AJ810">
        <v>13</v>
      </c>
      <c r="AK810" t="s">
        <v>57</v>
      </c>
      <c r="AL810">
        <v>13080</v>
      </c>
      <c r="AM810" t="s">
        <v>55</v>
      </c>
      <c r="AN810" t="s">
        <v>55</v>
      </c>
      <c r="AO810" t="s">
        <v>55</v>
      </c>
      <c r="AS810" t="s">
        <v>343</v>
      </c>
      <c r="AT810">
        <v>30</v>
      </c>
      <c r="AU810">
        <v>31</v>
      </c>
      <c r="AV810">
        <v>39</v>
      </c>
      <c r="BB810">
        <v>0</v>
      </c>
      <c r="BC810">
        <v>0</v>
      </c>
      <c r="BD810" t="s">
        <v>60</v>
      </c>
      <c r="BE810" t="s">
        <v>2497</v>
      </c>
      <c r="BF810">
        <v>634333759</v>
      </c>
      <c r="BH810" t="s">
        <v>323</v>
      </c>
      <c r="BI810" t="s">
        <v>320</v>
      </c>
      <c r="BJ810" s="23">
        <v>0.42986111111111114</v>
      </c>
      <c r="BK810">
        <v>74.599999999999994</v>
      </c>
      <c r="BL810">
        <v>95.25</v>
      </c>
      <c r="BM810">
        <v>0</v>
      </c>
      <c r="BN810">
        <v>-56.77</v>
      </c>
      <c r="BO810">
        <v>113.08</v>
      </c>
      <c r="BP810" t="s">
        <v>60</v>
      </c>
      <c r="BQ810">
        <v>1.153163127</v>
      </c>
      <c r="BR810" t="s">
        <v>61</v>
      </c>
    </row>
    <row r="811" spans="1:70" x14ac:dyDescent="0.2">
      <c r="A811" s="19">
        <f t="shared" si="38"/>
        <v>9.8000000000000007</v>
      </c>
      <c r="B811" s="20">
        <v>3752</v>
      </c>
      <c r="D811" s="2" t="s">
        <v>1381</v>
      </c>
      <c r="E811" s="2" t="str">
        <f t="shared" si="37"/>
        <v>ST</v>
      </c>
      <c r="F811">
        <v>200720433</v>
      </c>
      <c r="G811">
        <v>202606</v>
      </c>
      <c r="H811" t="s">
        <v>52</v>
      </c>
      <c r="I811" t="s">
        <v>321</v>
      </c>
      <c r="J811" t="s">
        <v>322</v>
      </c>
      <c r="K811" t="s">
        <v>54</v>
      </c>
      <c r="L811">
        <v>46240</v>
      </c>
      <c r="M811">
        <v>46271</v>
      </c>
      <c r="N811" s="21">
        <v>872764659639</v>
      </c>
      <c r="P811" t="s">
        <v>326</v>
      </c>
      <c r="Q811" t="s">
        <v>326</v>
      </c>
      <c r="R811" t="s">
        <v>56</v>
      </c>
      <c r="S811" t="s">
        <v>327</v>
      </c>
      <c r="T811">
        <v>21</v>
      </c>
      <c r="U811" t="s">
        <v>57</v>
      </c>
      <c r="V811">
        <v>21320</v>
      </c>
      <c r="W811">
        <v>47.26</v>
      </c>
      <c r="X811">
        <v>5.6</v>
      </c>
      <c r="Y811">
        <v>0</v>
      </c>
      <c r="Z811">
        <v>-35.97</v>
      </c>
      <c r="AA811">
        <v>16.899999999999999</v>
      </c>
      <c r="AB811">
        <v>3</v>
      </c>
      <c r="AC811">
        <v>35.200000000000003</v>
      </c>
      <c r="AD811">
        <v>35.200000000000003</v>
      </c>
      <c r="AE811" t="s">
        <v>8989</v>
      </c>
      <c r="AF811" t="s">
        <v>4299</v>
      </c>
      <c r="AG811" t="s">
        <v>4299</v>
      </c>
      <c r="AH811" t="s">
        <v>4300</v>
      </c>
      <c r="AI811" t="s">
        <v>412</v>
      </c>
      <c r="AJ811">
        <v>75</v>
      </c>
      <c r="AK811" t="s">
        <v>57</v>
      </c>
      <c r="AL811">
        <v>75016</v>
      </c>
      <c r="AM811" t="s">
        <v>55</v>
      </c>
      <c r="AN811" t="s">
        <v>55</v>
      </c>
      <c r="AO811" t="s">
        <v>55</v>
      </c>
      <c r="AS811" t="s">
        <v>343</v>
      </c>
      <c r="AT811">
        <v>0</v>
      </c>
      <c r="AU811">
        <v>0</v>
      </c>
      <c r="AV811">
        <v>0</v>
      </c>
      <c r="BB811">
        <v>0</v>
      </c>
      <c r="BC811">
        <v>0</v>
      </c>
      <c r="BD811" t="s">
        <v>60</v>
      </c>
      <c r="BE811" t="s">
        <v>2497</v>
      </c>
      <c r="BF811">
        <v>634333759</v>
      </c>
      <c r="BH811" t="s">
        <v>323</v>
      </c>
      <c r="BI811" t="s">
        <v>320</v>
      </c>
      <c r="BJ811" s="23">
        <v>0.6020833333333333</v>
      </c>
      <c r="BK811">
        <v>41</v>
      </c>
      <c r="BL811">
        <v>4.8600000000000003</v>
      </c>
      <c r="BM811">
        <v>0</v>
      </c>
      <c r="BN811">
        <v>-31.2</v>
      </c>
      <c r="BO811">
        <v>14.66</v>
      </c>
      <c r="BP811" t="s">
        <v>60</v>
      </c>
      <c r="BQ811">
        <v>1.1527377519999999</v>
      </c>
      <c r="BR811" t="s">
        <v>61</v>
      </c>
    </row>
    <row r="812" spans="1:70" x14ac:dyDescent="0.2">
      <c r="A812" s="19">
        <f t="shared" si="38"/>
        <v>13.809999999999995</v>
      </c>
      <c r="B812" s="20">
        <v>3752</v>
      </c>
      <c r="D812" s="2" t="s">
        <v>1381</v>
      </c>
      <c r="E812" s="2" t="str">
        <f t="shared" si="37"/>
        <v>ST</v>
      </c>
      <c r="F812">
        <v>200720433</v>
      </c>
      <c r="G812">
        <v>202606</v>
      </c>
      <c r="H812" t="s">
        <v>52</v>
      </c>
      <c r="I812" t="s">
        <v>321</v>
      </c>
      <c r="J812" t="s">
        <v>322</v>
      </c>
      <c r="K812" t="s">
        <v>54</v>
      </c>
      <c r="L812">
        <v>46271</v>
      </c>
      <c r="M812">
        <v>46301</v>
      </c>
      <c r="N812" s="21">
        <v>872833266265</v>
      </c>
      <c r="P812" t="s">
        <v>326</v>
      </c>
      <c r="Q812" t="s">
        <v>326</v>
      </c>
      <c r="R812" t="s">
        <v>56</v>
      </c>
      <c r="S812" t="s">
        <v>327</v>
      </c>
      <c r="T812">
        <v>21</v>
      </c>
      <c r="U812" t="s">
        <v>57</v>
      </c>
      <c r="V812">
        <v>21320</v>
      </c>
      <c r="W812">
        <v>66.62</v>
      </c>
      <c r="X812">
        <v>7.88</v>
      </c>
      <c r="Y812">
        <v>0</v>
      </c>
      <c r="Z812">
        <v>-50.7</v>
      </c>
      <c r="AA812">
        <v>23.8</v>
      </c>
      <c r="AB812">
        <v>4</v>
      </c>
      <c r="AC812">
        <v>61.6</v>
      </c>
      <c r="AD812">
        <v>61.6</v>
      </c>
      <c r="AE812" t="s">
        <v>8990</v>
      </c>
      <c r="AF812" t="s">
        <v>4301</v>
      </c>
      <c r="AG812" t="s">
        <v>4301</v>
      </c>
      <c r="AH812" t="s">
        <v>4302</v>
      </c>
      <c r="AI812" t="s">
        <v>842</v>
      </c>
      <c r="AJ812">
        <v>40</v>
      </c>
      <c r="AK812" t="s">
        <v>57</v>
      </c>
      <c r="AL812">
        <v>40230</v>
      </c>
      <c r="AM812" t="s">
        <v>55</v>
      </c>
      <c r="AN812" t="s">
        <v>55</v>
      </c>
      <c r="AO812" t="s">
        <v>55</v>
      </c>
      <c r="AS812" t="s">
        <v>343</v>
      </c>
      <c r="AT812">
        <v>0</v>
      </c>
      <c r="AU812">
        <v>0</v>
      </c>
      <c r="AV812">
        <v>0</v>
      </c>
      <c r="BB812">
        <v>0</v>
      </c>
      <c r="BC812">
        <v>0</v>
      </c>
      <c r="BD812" t="s">
        <v>60</v>
      </c>
      <c r="BE812" s="5" t="s">
        <v>2497</v>
      </c>
      <c r="BF812">
        <v>634333759</v>
      </c>
      <c r="BH812" t="s">
        <v>323</v>
      </c>
      <c r="BI812" t="s">
        <v>320</v>
      </c>
      <c r="BJ812" s="23">
        <v>0.52708333333333335</v>
      </c>
      <c r="BK812">
        <v>57.8</v>
      </c>
      <c r="BL812">
        <v>6.84</v>
      </c>
      <c r="BM812">
        <v>0</v>
      </c>
      <c r="BN812">
        <v>-43.99</v>
      </c>
      <c r="BO812">
        <v>20.65</v>
      </c>
      <c r="BP812" t="s">
        <v>60</v>
      </c>
      <c r="BQ812">
        <v>1.1526181719999999</v>
      </c>
      <c r="BR812" t="s">
        <v>61</v>
      </c>
    </row>
    <row r="813" spans="1:70" x14ac:dyDescent="0.2">
      <c r="A813" s="19">
        <f t="shared" si="38"/>
        <v>19.499999999999993</v>
      </c>
      <c r="B813" s="20">
        <v>3752</v>
      </c>
      <c r="D813" s="2" t="s">
        <v>1381</v>
      </c>
      <c r="E813" s="2" t="str">
        <f t="shared" si="37"/>
        <v>ST</v>
      </c>
      <c r="F813">
        <v>200720433</v>
      </c>
      <c r="G813">
        <v>202606</v>
      </c>
      <c r="H813" t="s">
        <v>52</v>
      </c>
      <c r="I813" t="s">
        <v>321</v>
      </c>
      <c r="J813" t="s">
        <v>322</v>
      </c>
      <c r="K813" t="s">
        <v>54</v>
      </c>
      <c r="L813" s="5">
        <v>46271</v>
      </c>
      <c r="M813">
        <v>46301</v>
      </c>
      <c r="N813" s="21">
        <v>872779914976</v>
      </c>
      <c r="P813" t="s">
        <v>326</v>
      </c>
      <c r="Q813" t="s">
        <v>326</v>
      </c>
      <c r="R813" t="s">
        <v>56</v>
      </c>
      <c r="S813" t="s">
        <v>327</v>
      </c>
      <c r="T813">
        <v>21</v>
      </c>
      <c r="U813" t="s">
        <v>57</v>
      </c>
      <c r="V813">
        <v>21320</v>
      </c>
      <c r="W813">
        <v>94.05</v>
      </c>
      <c r="X813">
        <v>110.73</v>
      </c>
      <c r="Y813">
        <v>0</v>
      </c>
      <c r="Z813">
        <v>-71.58</v>
      </c>
      <c r="AA813">
        <v>133.21</v>
      </c>
      <c r="AB813">
        <v>6</v>
      </c>
      <c r="AC813">
        <v>97.02</v>
      </c>
      <c r="AD813">
        <v>97.02</v>
      </c>
      <c r="AE813" t="s">
        <v>8991</v>
      </c>
      <c r="AF813" t="s">
        <v>4303</v>
      </c>
      <c r="AG813" t="s">
        <v>4303</v>
      </c>
      <c r="AH813" t="s">
        <v>4304</v>
      </c>
      <c r="AI813" t="s">
        <v>4305</v>
      </c>
      <c r="AJ813">
        <v>25</v>
      </c>
      <c r="AK813" t="s">
        <v>57</v>
      </c>
      <c r="AL813">
        <v>25620</v>
      </c>
      <c r="AM813" t="s">
        <v>55</v>
      </c>
      <c r="AN813" t="s">
        <v>55</v>
      </c>
      <c r="AO813" t="s">
        <v>55</v>
      </c>
      <c r="AS813" t="s">
        <v>343</v>
      </c>
      <c r="AT813">
        <v>26</v>
      </c>
      <c r="AU813">
        <v>31</v>
      </c>
      <c r="AV813">
        <v>42</v>
      </c>
      <c r="BB813">
        <v>0</v>
      </c>
      <c r="BC813">
        <v>0</v>
      </c>
      <c r="BD813" t="s">
        <v>60</v>
      </c>
      <c r="BE813" t="s">
        <v>2497</v>
      </c>
      <c r="BF813">
        <v>634333759</v>
      </c>
      <c r="BH813" t="s">
        <v>323</v>
      </c>
      <c r="BI813" t="s">
        <v>320</v>
      </c>
      <c r="BJ813" s="23">
        <v>0.41041666666666665</v>
      </c>
      <c r="BK813">
        <v>81.599999999999994</v>
      </c>
      <c r="BL813">
        <v>96.07</v>
      </c>
      <c r="BM813">
        <v>0</v>
      </c>
      <c r="BN813">
        <v>-62.1</v>
      </c>
      <c r="BO813">
        <v>115.57</v>
      </c>
      <c r="BP813" t="s">
        <v>60</v>
      </c>
      <c r="BQ813">
        <v>1.1526181719999999</v>
      </c>
      <c r="BR813" t="s">
        <v>61</v>
      </c>
    </row>
    <row r="814" spans="1:70" x14ac:dyDescent="0.2">
      <c r="A814" s="19">
        <f t="shared" si="38"/>
        <v>10.129999999999995</v>
      </c>
      <c r="B814" s="20">
        <v>3752</v>
      </c>
      <c r="D814" s="2" t="s">
        <v>1381</v>
      </c>
      <c r="E814" s="2" t="str">
        <f t="shared" si="37"/>
        <v>ST</v>
      </c>
      <c r="F814">
        <v>200720433</v>
      </c>
      <c r="G814">
        <v>202606</v>
      </c>
      <c r="H814" t="s">
        <v>52</v>
      </c>
      <c r="I814" t="s">
        <v>321</v>
      </c>
      <c r="J814" t="s">
        <v>322</v>
      </c>
      <c r="K814" t="s">
        <v>54</v>
      </c>
      <c r="L814">
        <v>46301</v>
      </c>
      <c r="M814">
        <v>46332</v>
      </c>
      <c r="N814" s="21">
        <v>872886342140</v>
      </c>
      <c r="P814" t="s">
        <v>326</v>
      </c>
      <c r="Q814" t="s">
        <v>326</v>
      </c>
      <c r="R814" t="s">
        <v>56</v>
      </c>
      <c r="S814" t="s">
        <v>327</v>
      </c>
      <c r="T814">
        <v>21</v>
      </c>
      <c r="U814" t="s">
        <v>57</v>
      </c>
      <c r="V814">
        <v>21320</v>
      </c>
      <c r="W814">
        <v>48.89</v>
      </c>
      <c r="X814">
        <v>5.8</v>
      </c>
      <c r="Y814">
        <v>0</v>
      </c>
      <c r="Z814">
        <v>-37.21</v>
      </c>
      <c r="AA814">
        <v>17.48</v>
      </c>
      <c r="AB814">
        <v>2</v>
      </c>
      <c r="AC814">
        <v>36.08</v>
      </c>
      <c r="AD814">
        <v>36.08</v>
      </c>
      <c r="AE814" t="s">
        <v>8992</v>
      </c>
      <c r="AF814" t="s">
        <v>4306</v>
      </c>
      <c r="AG814" t="s">
        <v>4306</v>
      </c>
      <c r="AH814" t="s">
        <v>4307</v>
      </c>
      <c r="AI814" t="s">
        <v>4308</v>
      </c>
      <c r="AJ814">
        <v>76</v>
      </c>
      <c r="AK814" t="s">
        <v>57</v>
      </c>
      <c r="AL814">
        <v>76400</v>
      </c>
      <c r="AM814" t="s">
        <v>55</v>
      </c>
      <c r="AN814" t="s">
        <v>55</v>
      </c>
      <c r="AO814" t="s">
        <v>55</v>
      </c>
      <c r="AS814" t="s">
        <v>343</v>
      </c>
      <c r="AT814">
        <v>27</v>
      </c>
      <c r="AU814">
        <v>30</v>
      </c>
      <c r="AV814">
        <v>40</v>
      </c>
      <c r="BB814">
        <v>0</v>
      </c>
      <c r="BC814">
        <v>0</v>
      </c>
      <c r="BD814" t="s">
        <v>60</v>
      </c>
      <c r="BE814" t="s">
        <v>2497</v>
      </c>
      <c r="BF814">
        <v>634333759</v>
      </c>
      <c r="BH814" t="s">
        <v>323</v>
      </c>
      <c r="BI814" t="s">
        <v>320</v>
      </c>
      <c r="BJ814" s="23">
        <v>0.47916666666666669</v>
      </c>
      <c r="BK814">
        <v>42.4</v>
      </c>
      <c r="BL814">
        <v>5.03</v>
      </c>
      <c r="BM814">
        <v>0</v>
      </c>
      <c r="BN814">
        <v>-32.270000000000003</v>
      </c>
      <c r="BO814">
        <v>15.16</v>
      </c>
      <c r="BP814" t="s">
        <v>60</v>
      </c>
      <c r="BQ814">
        <v>1.153163127</v>
      </c>
      <c r="BR814" t="s">
        <v>61</v>
      </c>
    </row>
    <row r="815" spans="1:70" x14ac:dyDescent="0.2">
      <c r="A815" s="19">
        <f t="shared" si="38"/>
        <v>18.500000000000007</v>
      </c>
      <c r="B815" s="20">
        <v>3752</v>
      </c>
      <c r="D815" s="2" t="s">
        <v>1381</v>
      </c>
      <c r="E815" s="2" t="str">
        <f t="shared" si="37"/>
        <v>ST</v>
      </c>
      <c r="F815">
        <v>200720433</v>
      </c>
      <c r="G815">
        <v>202606</v>
      </c>
      <c r="H815" t="s">
        <v>52</v>
      </c>
      <c r="I815" t="s">
        <v>321</v>
      </c>
      <c r="J815" t="s">
        <v>322</v>
      </c>
      <c r="K815" t="s">
        <v>54</v>
      </c>
      <c r="L815">
        <v>46148</v>
      </c>
      <c r="M815">
        <v>46179</v>
      </c>
      <c r="N815" s="21">
        <v>872686321146</v>
      </c>
      <c r="P815" t="s">
        <v>326</v>
      </c>
      <c r="Q815" t="s">
        <v>326</v>
      </c>
      <c r="R815" t="s">
        <v>56</v>
      </c>
      <c r="S815" t="s">
        <v>327</v>
      </c>
      <c r="T815">
        <v>21</v>
      </c>
      <c r="U815" t="s">
        <v>57</v>
      </c>
      <c r="V815">
        <v>21320</v>
      </c>
      <c r="W815">
        <v>89.88</v>
      </c>
      <c r="X815">
        <v>10.65</v>
      </c>
      <c r="Y815">
        <v>0</v>
      </c>
      <c r="Z815">
        <v>-68.400000000000006</v>
      </c>
      <c r="AA815">
        <v>32.130000000000003</v>
      </c>
      <c r="AB815">
        <v>5</v>
      </c>
      <c r="AC815">
        <v>91.96</v>
      </c>
      <c r="AD815">
        <v>91.96</v>
      </c>
      <c r="AE815" t="s">
        <v>8993</v>
      </c>
      <c r="AF815" t="s">
        <v>4309</v>
      </c>
      <c r="AG815" t="s">
        <v>4309</v>
      </c>
      <c r="AH815" t="s">
        <v>4310</v>
      </c>
      <c r="AI815" t="s">
        <v>4311</v>
      </c>
      <c r="AJ815">
        <v>84</v>
      </c>
      <c r="AK815" t="s">
        <v>57</v>
      </c>
      <c r="AL815">
        <v>84100</v>
      </c>
      <c r="AM815" t="s">
        <v>55</v>
      </c>
      <c r="AN815" t="s">
        <v>55</v>
      </c>
      <c r="AO815" t="s">
        <v>55</v>
      </c>
      <c r="AS815" t="s">
        <v>343</v>
      </c>
      <c r="AT815">
        <v>4</v>
      </c>
      <c r="AU815">
        <v>74</v>
      </c>
      <c r="AV815">
        <v>112</v>
      </c>
      <c r="BB815">
        <v>0</v>
      </c>
      <c r="BC815">
        <v>0</v>
      </c>
      <c r="BD815" t="s">
        <v>60</v>
      </c>
      <c r="BE815" t="s">
        <v>2497</v>
      </c>
      <c r="BF815">
        <v>634333759</v>
      </c>
      <c r="BH815" t="s">
        <v>323</v>
      </c>
      <c r="BI815" t="s">
        <v>320</v>
      </c>
      <c r="BJ815" s="23">
        <v>0.47013888888888888</v>
      </c>
      <c r="BK815">
        <v>77.400000000000006</v>
      </c>
      <c r="BL815">
        <v>9.17</v>
      </c>
      <c r="BM815">
        <v>0</v>
      </c>
      <c r="BN815">
        <v>-58.9</v>
      </c>
      <c r="BO815">
        <v>27.67</v>
      </c>
      <c r="BP815" t="s">
        <v>60</v>
      </c>
      <c r="BQ815">
        <v>1.161210911</v>
      </c>
      <c r="BR815" t="s">
        <v>61</v>
      </c>
    </row>
    <row r="816" spans="1:70" x14ac:dyDescent="0.2">
      <c r="A816" s="19">
        <f t="shared" si="38"/>
        <v>19.499999999999993</v>
      </c>
      <c r="B816" s="20">
        <v>3752</v>
      </c>
      <c r="D816" s="2" t="s">
        <v>1381</v>
      </c>
      <c r="E816" s="2" t="str">
        <f t="shared" si="37"/>
        <v>ST</v>
      </c>
      <c r="F816">
        <v>200720433</v>
      </c>
      <c r="G816">
        <v>202606</v>
      </c>
      <c r="H816" t="s">
        <v>52</v>
      </c>
      <c r="I816" t="s">
        <v>321</v>
      </c>
      <c r="J816" t="s">
        <v>322</v>
      </c>
      <c r="K816" t="s">
        <v>54</v>
      </c>
      <c r="L816">
        <v>46148</v>
      </c>
      <c r="M816">
        <v>46240</v>
      </c>
      <c r="N816" s="21">
        <v>872690123904</v>
      </c>
      <c r="P816" t="s">
        <v>326</v>
      </c>
      <c r="Q816" t="s">
        <v>326</v>
      </c>
      <c r="R816" t="s">
        <v>56</v>
      </c>
      <c r="S816" t="s">
        <v>327</v>
      </c>
      <c r="T816">
        <v>21</v>
      </c>
      <c r="U816" t="s">
        <v>57</v>
      </c>
      <c r="V816">
        <v>21320</v>
      </c>
      <c r="W816">
        <v>94.75</v>
      </c>
      <c r="X816">
        <v>111.56</v>
      </c>
      <c r="Y816">
        <v>0</v>
      </c>
      <c r="Z816">
        <v>-72.11</v>
      </c>
      <c r="AA816">
        <v>134.19999999999999</v>
      </c>
      <c r="AB816">
        <v>6</v>
      </c>
      <c r="AC816">
        <v>97.68</v>
      </c>
      <c r="AD816">
        <v>97.68</v>
      </c>
      <c r="AE816" t="s">
        <v>8994</v>
      </c>
      <c r="AF816" t="s">
        <v>4312</v>
      </c>
      <c r="AG816" t="s">
        <v>4312</v>
      </c>
      <c r="AH816" t="s">
        <v>4313</v>
      </c>
      <c r="AI816" t="s">
        <v>4314</v>
      </c>
      <c r="AJ816">
        <v>34</v>
      </c>
      <c r="AK816" t="s">
        <v>57</v>
      </c>
      <c r="AL816">
        <v>34830</v>
      </c>
      <c r="AM816" t="s">
        <v>55</v>
      </c>
      <c r="AN816" t="s">
        <v>55</v>
      </c>
      <c r="AO816" t="s">
        <v>55</v>
      </c>
      <c r="AS816" t="s">
        <v>343</v>
      </c>
      <c r="AT816">
        <v>30</v>
      </c>
      <c r="AU816">
        <v>31</v>
      </c>
      <c r="AV816">
        <v>39</v>
      </c>
      <c r="BB816">
        <v>0</v>
      </c>
      <c r="BC816">
        <v>0</v>
      </c>
      <c r="BD816" t="s">
        <v>60</v>
      </c>
      <c r="BE816" s="5" t="s">
        <v>2497</v>
      </c>
      <c r="BF816">
        <v>634333759</v>
      </c>
      <c r="BH816" t="s">
        <v>323</v>
      </c>
      <c r="BI816" t="s">
        <v>320</v>
      </c>
      <c r="BJ816" s="23">
        <v>0.44374999999999998</v>
      </c>
      <c r="BK816">
        <v>81.599999999999994</v>
      </c>
      <c r="BL816">
        <v>96.07</v>
      </c>
      <c r="BM816">
        <v>0</v>
      </c>
      <c r="BN816">
        <v>-62.1</v>
      </c>
      <c r="BO816">
        <v>115.57</v>
      </c>
      <c r="BP816" t="s">
        <v>60</v>
      </c>
      <c r="BQ816">
        <v>1.161210911</v>
      </c>
      <c r="BR816" t="s">
        <v>61</v>
      </c>
    </row>
    <row r="817" spans="1:70" x14ac:dyDescent="0.2">
      <c r="A817" s="19">
        <f t="shared" si="38"/>
        <v>10.800000000000004</v>
      </c>
      <c r="B817" s="20">
        <v>3752</v>
      </c>
      <c r="D817" s="2" t="s">
        <v>1381</v>
      </c>
      <c r="E817" s="2" t="str">
        <f t="shared" si="37"/>
        <v>ST</v>
      </c>
      <c r="F817">
        <v>200720433</v>
      </c>
      <c r="G817">
        <v>202606</v>
      </c>
      <c r="H817" t="s">
        <v>52</v>
      </c>
      <c r="I817" t="s">
        <v>321</v>
      </c>
      <c r="J817" t="s">
        <v>322</v>
      </c>
      <c r="K817" t="s">
        <v>54</v>
      </c>
      <c r="L817">
        <v>46240</v>
      </c>
      <c r="M817">
        <v>46271</v>
      </c>
      <c r="N817" s="21">
        <v>872765356914</v>
      </c>
      <c r="P817" t="s">
        <v>326</v>
      </c>
      <c r="Q817" t="s">
        <v>326</v>
      </c>
      <c r="R817" t="s">
        <v>56</v>
      </c>
      <c r="S817" t="s">
        <v>327</v>
      </c>
      <c r="T817">
        <v>21</v>
      </c>
      <c r="U817" t="s">
        <v>57</v>
      </c>
      <c r="V817">
        <v>21320</v>
      </c>
      <c r="W817">
        <v>52.1</v>
      </c>
      <c r="X817">
        <v>14.79</v>
      </c>
      <c r="Y817">
        <v>0</v>
      </c>
      <c r="Z817">
        <v>-39.65</v>
      </c>
      <c r="AA817">
        <v>27.24</v>
      </c>
      <c r="AB817">
        <v>3</v>
      </c>
      <c r="AC817">
        <v>40.92</v>
      </c>
      <c r="AD817">
        <v>40.92</v>
      </c>
      <c r="AE817" t="s">
        <v>8995</v>
      </c>
      <c r="AF817" t="s">
        <v>4315</v>
      </c>
      <c r="AG817" t="s">
        <v>4315</v>
      </c>
      <c r="AH817" t="s">
        <v>4316</v>
      </c>
      <c r="AI817" t="s">
        <v>4317</v>
      </c>
      <c r="AJ817">
        <v>38</v>
      </c>
      <c r="AK817" t="s">
        <v>57</v>
      </c>
      <c r="AL817">
        <v>38580</v>
      </c>
      <c r="AM817" t="s">
        <v>55</v>
      </c>
      <c r="AN817" t="s">
        <v>55</v>
      </c>
      <c r="AO817" t="s">
        <v>55</v>
      </c>
      <c r="AS817" t="s">
        <v>343</v>
      </c>
      <c r="AT817">
        <v>26</v>
      </c>
      <c r="AU817">
        <v>31</v>
      </c>
      <c r="AV817">
        <v>41</v>
      </c>
      <c r="BB817">
        <v>0</v>
      </c>
      <c r="BC817">
        <v>0</v>
      </c>
      <c r="BD817" t="s">
        <v>60</v>
      </c>
      <c r="BE817" s="5" t="s">
        <v>2497</v>
      </c>
      <c r="BF817">
        <v>634333759</v>
      </c>
      <c r="BH817" t="s">
        <v>323</v>
      </c>
      <c r="BI817" t="s">
        <v>320</v>
      </c>
      <c r="BJ817" s="23">
        <v>0.49861111111111112</v>
      </c>
      <c r="BK817">
        <v>45.2</v>
      </c>
      <c r="BL817">
        <v>12.83</v>
      </c>
      <c r="BM817">
        <v>0</v>
      </c>
      <c r="BN817">
        <v>-34.4</v>
      </c>
      <c r="BO817">
        <v>23.63</v>
      </c>
      <c r="BP817" t="s">
        <v>60</v>
      </c>
      <c r="BQ817">
        <v>1.1527377519999999</v>
      </c>
      <c r="BR817" t="s">
        <v>61</v>
      </c>
    </row>
    <row r="818" spans="1:70" x14ac:dyDescent="0.2">
      <c r="A818" s="19">
        <f t="shared" si="38"/>
        <v>9.8000000000000007</v>
      </c>
      <c r="B818" s="20">
        <v>3752</v>
      </c>
      <c r="D818" s="2" t="s">
        <v>1381</v>
      </c>
      <c r="E818" s="2" t="str">
        <f t="shared" si="37"/>
        <v>ST</v>
      </c>
      <c r="F818">
        <v>200720433</v>
      </c>
      <c r="G818">
        <v>202606</v>
      </c>
      <c r="H818" t="s">
        <v>52</v>
      </c>
      <c r="I818" t="s">
        <v>321</v>
      </c>
      <c r="J818" t="s">
        <v>322</v>
      </c>
      <c r="K818" t="s">
        <v>54</v>
      </c>
      <c r="L818" t="s">
        <v>4087</v>
      </c>
      <c r="M818" t="s">
        <v>3825</v>
      </c>
      <c r="N818" s="21">
        <v>873079464481</v>
      </c>
      <c r="P818" t="s">
        <v>326</v>
      </c>
      <c r="Q818" t="s">
        <v>326</v>
      </c>
      <c r="R818" t="s">
        <v>56</v>
      </c>
      <c r="S818" t="s">
        <v>327</v>
      </c>
      <c r="T818">
        <v>21</v>
      </c>
      <c r="U818" t="s">
        <v>57</v>
      </c>
      <c r="V818">
        <v>21320</v>
      </c>
      <c r="W818">
        <v>47.45</v>
      </c>
      <c r="X818">
        <v>5.62</v>
      </c>
      <c r="Y818">
        <v>0</v>
      </c>
      <c r="Z818">
        <v>-36.11</v>
      </c>
      <c r="AA818">
        <v>16.97</v>
      </c>
      <c r="AB818">
        <v>2</v>
      </c>
      <c r="AC818">
        <v>33.880000000000003</v>
      </c>
      <c r="AD818">
        <v>33.880000000000003</v>
      </c>
      <c r="AE818" t="s">
        <v>1463</v>
      </c>
      <c r="AF818" t="s">
        <v>4318</v>
      </c>
      <c r="AG818" t="s">
        <v>4318</v>
      </c>
      <c r="AH818" t="s">
        <v>4319</v>
      </c>
      <c r="AI818" t="s">
        <v>404</v>
      </c>
      <c r="AJ818">
        <v>75</v>
      </c>
      <c r="AK818" t="s">
        <v>57</v>
      </c>
      <c r="AL818">
        <v>75012</v>
      </c>
      <c r="AM818" t="s">
        <v>55</v>
      </c>
      <c r="AN818" t="s">
        <v>55</v>
      </c>
      <c r="AO818" t="s">
        <v>55</v>
      </c>
      <c r="AS818" t="s">
        <v>343</v>
      </c>
      <c r="AT818">
        <v>30</v>
      </c>
      <c r="AU818">
        <v>31</v>
      </c>
      <c r="AV818">
        <v>39</v>
      </c>
      <c r="BB818">
        <v>0</v>
      </c>
      <c r="BC818">
        <v>0</v>
      </c>
      <c r="BD818" t="s">
        <v>60</v>
      </c>
      <c r="BE818" s="5" t="s">
        <v>3831</v>
      </c>
      <c r="BF818">
        <v>634343823</v>
      </c>
      <c r="BH818" t="s">
        <v>323</v>
      </c>
      <c r="BI818" t="s">
        <v>320</v>
      </c>
      <c r="BJ818" s="23">
        <v>0.53611111111111109</v>
      </c>
      <c r="BK818">
        <v>41</v>
      </c>
      <c r="BL818">
        <v>4.8600000000000003</v>
      </c>
      <c r="BM818">
        <v>0</v>
      </c>
      <c r="BN818">
        <v>-31.2</v>
      </c>
      <c r="BO818">
        <v>14.66</v>
      </c>
      <c r="BP818" t="s">
        <v>60</v>
      </c>
      <c r="BQ818">
        <v>1.1572332869999999</v>
      </c>
      <c r="BR818" t="s">
        <v>61</v>
      </c>
    </row>
    <row r="819" spans="1:70" x14ac:dyDescent="0.2">
      <c r="A819" s="19">
        <f t="shared" si="38"/>
        <v>9.8000000000000007</v>
      </c>
      <c r="B819" s="20">
        <v>3752</v>
      </c>
      <c r="D819" s="2" t="s">
        <v>1381</v>
      </c>
      <c r="E819" s="2" t="str">
        <f t="shared" si="37"/>
        <v>ST</v>
      </c>
      <c r="F819">
        <v>200720433</v>
      </c>
      <c r="G819">
        <v>202606</v>
      </c>
      <c r="H819" t="s">
        <v>52</v>
      </c>
      <c r="I819" t="s">
        <v>321</v>
      </c>
      <c r="J819" t="s">
        <v>322</v>
      </c>
      <c r="K819" t="s">
        <v>54</v>
      </c>
      <c r="L819">
        <v>46301</v>
      </c>
      <c r="M819">
        <v>46332</v>
      </c>
      <c r="N819" s="21">
        <v>872883704530</v>
      </c>
      <c r="P819" t="s">
        <v>326</v>
      </c>
      <c r="Q819" t="s">
        <v>326</v>
      </c>
      <c r="R819" t="s">
        <v>56</v>
      </c>
      <c r="S819" t="s">
        <v>327</v>
      </c>
      <c r="T819">
        <v>21</v>
      </c>
      <c r="U819" t="s">
        <v>57</v>
      </c>
      <c r="V819">
        <v>21320</v>
      </c>
      <c r="W819">
        <v>47.28</v>
      </c>
      <c r="X819">
        <v>5.6</v>
      </c>
      <c r="Y819">
        <v>0</v>
      </c>
      <c r="Z819">
        <v>-35.979999999999997</v>
      </c>
      <c r="AA819">
        <v>16.91</v>
      </c>
      <c r="AB819">
        <v>2</v>
      </c>
      <c r="AC819">
        <v>33.880000000000003</v>
      </c>
      <c r="AD819">
        <v>33.880000000000003</v>
      </c>
      <c r="AE819" t="s">
        <v>8996</v>
      </c>
      <c r="AF819" t="s">
        <v>4320</v>
      </c>
      <c r="AG819" t="s">
        <v>4320</v>
      </c>
      <c r="AH819" t="s">
        <v>4321</v>
      </c>
      <c r="AI819" t="s">
        <v>4322</v>
      </c>
      <c r="AJ819">
        <v>94</v>
      </c>
      <c r="AK819" t="s">
        <v>57</v>
      </c>
      <c r="AL819">
        <v>94230</v>
      </c>
      <c r="AM819" t="s">
        <v>55</v>
      </c>
      <c r="AN819" t="s">
        <v>55</v>
      </c>
      <c r="AO819" t="s">
        <v>55</v>
      </c>
      <c r="AS819" t="s">
        <v>343</v>
      </c>
      <c r="AT819">
        <v>26</v>
      </c>
      <c r="AU819">
        <v>31</v>
      </c>
      <c r="AV819">
        <v>40</v>
      </c>
      <c r="BB819">
        <v>0</v>
      </c>
      <c r="BC819">
        <v>0</v>
      </c>
      <c r="BD819" t="s">
        <v>60</v>
      </c>
      <c r="BE819" s="5" t="s">
        <v>2497</v>
      </c>
      <c r="BF819">
        <v>634333759</v>
      </c>
      <c r="BH819" t="s">
        <v>323</v>
      </c>
      <c r="BI819" t="s">
        <v>320</v>
      </c>
      <c r="BJ819" s="23">
        <v>0.41597222222222224</v>
      </c>
      <c r="BK819">
        <v>41</v>
      </c>
      <c r="BL819">
        <v>4.8600000000000003</v>
      </c>
      <c r="BM819">
        <v>0</v>
      </c>
      <c r="BN819">
        <v>-31.2</v>
      </c>
      <c r="BO819">
        <v>14.66</v>
      </c>
      <c r="BP819" t="s">
        <v>60</v>
      </c>
      <c r="BQ819">
        <v>1.153163127</v>
      </c>
      <c r="BR819" t="s">
        <v>61</v>
      </c>
    </row>
    <row r="820" spans="1:70" x14ac:dyDescent="0.2">
      <c r="A820" s="19">
        <f t="shared" si="38"/>
        <v>19.499999999999993</v>
      </c>
      <c r="B820" s="20">
        <v>3752</v>
      </c>
      <c r="D820" s="2" t="s">
        <v>1381</v>
      </c>
      <c r="E820" s="2" t="str">
        <f t="shared" si="37"/>
        <v>ST</v>
      </c>
      <c r="F820">
        <v>200720433</v>
      </c>
      <c r="G820">
        <v>202606</v>
      </c>
      <c r="H820" t="s">
        <v>52</v>
      </c>
      <c r="I820" t="s">
        <v>321</v>
      </c>
      <c r="J820" t="s">
        <v>322</v>
      </c>
      <c r="K820" t="s">
        <v>54</v>
      </c>
      <c r="L820">
        <v>46301</v>
      </c>
      <c r="M820">
        <v>46332</v>
      </c>
      <c r="N820" s="21">
        <v>872887126648</v>
      </c>
      <c r="P820" t="s">
        <v>326</v>
      </c>
      <c r="Q820" t="s">
        <v>326</v>
      </c>
      <c r="R820" t="s">
        <v>56</v>
      </c>
      <c r="S820" t="s">
        <v>327</v>
      </c>
      <c r="T820">
        <v>21</v>
      </c>
      <c r="U820" t="s">
        <v>57</v>
      </c>
      <c r="V820">
        <v>21320</v>
      </c>
      <c r="W820">
        <v>94.1</v>
      </c>
      <c r="X820">
        <v>11.15</v>
      </c>
      <c r="Y820">
        <v>0</v>
      </c>
      <c r="Z820">
        <v>-71.61</v>
      </c>
      <c r="AA820">
        <v>33.64</v>
      </c>
      <c r="AB820">
        <v>5</v>
      </c>
      <c r="AC820">
        <v>99</v>
      </c>
      <c r="AD820">
        <v>99</v>
      </c>
      <c r="AE820" t="s">
        <v>1478</v>
      </c>
      <c r="AF820" t="s">
        <v>4323</v>
      </c>
      <c r="AG820" t="s">
        <v>4323</v>
      </c>
      <c r="AH820" t="s">
        <v>4324</v>
      </c>
      <c r="AI820" t="s">
        <v>412</v>
      </c>
      <c r="AJ820">
        <v>75</v>
      </c>
      <c r="AK820" t="s">
        <v>57</v>
      </c>
      <c r="AL820">
        <v>75116</v>
      </c>
      <c r="AM820" t="s">
        <v>55</v>
      </c>
      <c r="AN820" t="s">
        <v>55</v>
      </c>
      <c r="AO820" t="s">
        <v>55</v>
      </c>
      <c r="AS820" t="s">
        <v>343</v>
      </c>
      <c r="AT820">
        <v>0</v>
      </c>
      <c r="AU820">
        <v>0</v>
      </c>
      <c r="AV820">
        <v>0</v>
      </c>
      <c r="BB820">
        <v>0</v>
      </c>
      <c r="BC820">
        <v>0</v>
      </c>
      <c r="BD820" t="s">
        <v>60</v>
      </c>
      <c r="BE820" s="5" t="s">
        <v>2497</v>
      </c>
      <c r="BF820">
        <v>634333759</v>
      </c>
      <c r="BH820" t="s">
        <v>323</v>
      </c>
      <c r="BI820" t="s">
        <v>320</v>
      </c>
      <c r="BJ820" s="23">
        <v>0.5756944444444444</v>
      </c>
      <c r="BK820">
        <v>81.599999999999994</v>
      </c>
      <c r="BL820">
        <v>9.67</v>
      </c>
      <c r="BM820">
        <v>0</v>
      </c>
      <c r="BN820">
        <v>-62.1</v>
      </c>
      <c r="BO820">
        <v>29.17</v>
      </c>
      <c r="BP820" t="s">
        <v>60</v>
      </c>
      <c r="BQ820">
        <v>1.153163127</v>
      </c>
      <c r="BR820" t="s">
        <v>61</v>
      </c>
    </row>
    <row r="821" spans="1:70" x14ac:dyDescent="0.2">
      <c r="A821" s="19">
        <f t="shared" si="38"/>
        <v>10.129999999999995</v>
      </c>
      <c r="B821" s="20">
        <v>3752</v>
      </c>
      <c r="D821" s="2" t="s">
        <v>1381</v>
      </c>
      <c r="E821" s="2" t="str">
        <f t="shared" si="37"/>
        <v>ST</v>
      </c>
      <c r="F821">
        <v>200720433</v>
      </c>
      <c r="G821">
        <v>202606</v>
      </c>
      <c r="H821" t="s">
        <v>52</v>
      </c>
      <c r="I821" t="s">
        <v>321</v>
      </c>
      <c r="J821" t="s">
        <v>322</v>
      </c>
      <c r="K821" t="s">
        <v>54</v>
      </c>
      <c r="L821">
        <v>46240</v>
      </c>
      <c r="M821">
        <v>46271</v>
      </c>
      <c r="N821" s="21">
        <v>872697783749</v>
      </c>
      <c r="P821" t="s">
        <v>326</v>
      </c>
      <c r="Q821" t="s">
        <v>326</v>
      </c>
      <c r="R821" t="s">
        <v>56</v>
      </c>
      <c r="S821" t="s">
        <v>327</v>
      </c>
      <c r="T821">
        <v>21</v>
      </c>
      <c r="U821" t="s">
        <v>57</v>
      </c>
      <c r="V821">
        <v>21320</v>
      </c>
      <c r="W821">
        <v>48.88</v>
      </c>
      <c r="X821">
        <v>5.8</v>
      </c>
      <c r="Y821">
        <v>0</v>
      </c>
      <c r="Z821">
        <v>-37.200000000000003</v>
      </c>
      <c r="AA821">
        <v>17.48</v>
      </c>
      <c r="AB821">
        <v>2</v>
      </c>
      <c r="AC821">
        <v>36.74</v>
      </c>
      <c r="AD821">
        <v>36.74</v>
      </c>
      <c r="AE821" t="s">
        <v>8997</v>
      </c>
      <c r="AF821" t="s">
        <v>2278</v>
      </c>
      <c r="AG821" t="s">
        <v>2278</v>
      </c>
      <c r="AH821" t="s">
        <v>2279</v>
      </c>
      <c r="AI821" t="s">
        <v>2280</v>
      </c>
      <c r="AJ821">
        <v>38</v>
      </c>
      <c r="AK821" t="s">
        <v>57</v>
      </c>
      <c r="AL821">
        <v>38140</v>
      </c>
      <c r="AM821" t="s">
        <v>55</v>
      </c>
      <c r="AN821" t="s">
        <v>55</v>
      </c>
      <c r="AO821" t="s">
        <v>55</v>
      </c>
      <c r="AS821" t="s">
        <v>343</v>
      </c>
      <c r="AT821">
        <v>30</v>
      </c>
      <c r="AU821">
        <v>31</v>
      </c>
      <c r="AV821">
        <v>40</v>
      </c>
      <c r="BB821">
        <v>0</v>
      </c>
      <c r="BC821">
        <v>0</v>
      </c>
      <c r="BD821" t="s">
        <v>60</v>
      </c>
      <c r="BE821" t="s">
        <v>2497</v>
      </c>
      <c r="BF821">
        <v>634333759</v>
      </c>
      <c r="BH821" t="s">
        <v>323</v>
      </c>
      <c r="BI821" t="s">
        <v>320</v>
      </c>
      <c r="BJ821" s="23">
        <v>0.44444444444444442</v>
      </c>
      <c r="BK821">
        <v>42.4</v>
      </c>
      <c r="BL821">
        <v>5.03</v>
      </c>
      <c r="BM821">
        <v>0</v>
      </c>
      <c r="BN821">
        <v>-32.270000000000003</v>
      </c>
      <c r="BO821">
        <v>15.16</v>
      </c>
      <c r="BP821" t="s">
        <v>60</v>
      </c>
      <c r="BQ821">
        <v>1.1527377519999999</v>
      </c>
      <c r="BR821" t="s">
        <v>61</v>
      </c>
    </row>
    <row r="822" spans="1:70" x14ac:dyDescent="0.2">
      <c r="A822" s="19">
        <f t="shared" si="38"/>
        <v>13.809999999999995</v>
      </c>
      <c r="B822" s="20">
        <v>3752</v>
      </c>
      <c r="D822" s="2" t="s">
        <v>1381</v>
      </c>
      <c r="E822" s="2" t="str">
        <f t="shared" si="37"/>
        <v>ST</v>
      </c>
      <c r="F822">
        <v>200720433</v>
      </c>
      <c r="G822">
        <v>202606</v>
      </c>
      <c r="H822" t="s">
        <v>52</v>
      </c>
      <c r="I822" t="s">
        <v>321</v>
      </c>
      <c r="J822" t="s">
        <v>322</v>
      </c>
      <c r="K822" t="s">
        <v>54</v>
      </c>
      <c r="L822">
        <v>46148</v>
      </c>
      <c r="M822">
        <v>46271</v>
      </c>
      <c r="N822" s="21">
        <v>872645076188</v>
      </c>
      <c r="P822" t="s">
        <v>326</v>
      </c>
      <c r="Q822" t="s">
        <v>326</v>
      </c>
      <c r="R822" t="s">
        <v>56</v>
      </c>
      <c r="S822" t="s">
        <v>327</v>
      </c>
      <c r="T822">
        <v>21</v>
      </c>
      <c r="U822" t="s">
        <v>57</v>
      </c>
      <c r="V822">
        <v>21320</v>
      </c>
      <c r="W822">
        <v>67.12</v>
      </c>
      <c r="X822">
        <v>7.94</v>
      </c>
      <c r="Y822">
        <v>0</v>
      </c>
      <c r="Z822">
        <v>-51.08</v>
      </c>
      <c r="AA822">
        <v>23.98</v>
      </c>
      <c r="AB822">
        <v>2</v>
      </c>
      <c r="AC822">
        <v>60.72</v>
      </c>
      <c r="AD822">
        <v>60.72</v>
      </c>
      <c r="AE822" t="s">
        <v>8998</v>
      </c>
      <c r="AF822" t="s">
        <v>4325</v>
      </c>
      <c r="AG822" t="s">
        <v>4325</v>
      </c>
      <c r="AH822" t="s">
        <v>4326</v>
      </c>
      <c r="AI822" t="s">
        <v>980</v>
      </c>
      <c r="AJ822">
        <v>13</v>
      </c>
      <c r="AK822" t="s">
        <v>57</v>
      </c>
      <c r="AL822">
        <v>13004</v>
      </c>
      <c r="AM822" t="s">
        <v>55</v>
      </c>
      <c r="AN822" t="s">
        <v>55</v>
      </c>
      <c r="AO822" t="s">
        <v>55</v>
      </c>
      <c r="AS822" t="s">
        <v>343</v>
      </c>
      <c r="AT822">
        <v>30</v>
      </c>
      <c r="AU822">
        <v>46</v>
      </c>
      <c r="AV822">
        <v>86</v>
      </c>
      <c r="BB822">
        <v>0</v>
      </c>
      <c r="BC822">
        <v>0</v>
      </c>
      <c r="BD822" t="s">
        <v>60</v>
      </c>
      <c r="BE822" t="s">
        <v>2497</v>
      </c>
      <c r="BF822">
        <v>634333759</v>
      </c>
      <c r="BH822" t="s">
        <v>323</v>
      </c>
      <c r="BI822" t="s">
        <v>320</v>
      </c>
      <c r="BJ822" s="23">
        <v>0.51875000000000004</v>
      </c>
      <c r="BK822">
        <v>57.8</v>
      </c>
      <c r="BL822">
        <v>6.84</v>
      </c>
      <c r="BM822">
        <v>0</v>
      </c>
      <c r="BN822">
        <v>-43.99</v>
      </c>
      <c r="BO822">
        <v>20.65</v>
      </c>
      <c r="BP822" t="s">
        <v>60</v>
      </c>
      <c r="BQ822">
        <v>1.161210911</v>
      </c>
      <c r="BR822" t="s">
        <v>61</v>
      </c>
    </row>
    <row r="823" spans="1:70" x14ac:dyDescent="0.2">
      <c r="A823" s="19">
        <f t="shared" si="38"/>
        <v>9.4600000000000009</v>
      </c>
      <c r="B823" s="20">
        <v>3752</v>
      </c>
      <c r="D823" s="2" t="s">
        <v>1381</v>
      </c>
      <c r="E823" s="2" t="str">
        <f t="shared" si="37"/>
        <v>ST</v>
      </c>
      <c r="F823">
        <v>200720433</v>
      </c>
      <c r="G823">
        <v>202606</v>
      </c>
      <c r="H823" t="s">
        <v>52</v>
      </c>
      <c r="I823" t="s">
        <v>321</v>
      </c>
      <c r="J823" t="s">
        <v>322</v>
      </c>
      <c r="K823" t="s">
        <v>54</v>
      </c>
      <c r="L823">
        <v>46271</v>
      </c>
      <c r="M823">
        <v>46301</v>
      </c>
      <c r="N823" s="21">
        <v>872780808434</v>
      </c>
      <c r="P823" t="s">
        <v>326</v>
      </c>
      <c r="Q823" t="s">
        <v>326</v>
      </c>
      <c r="R823" t="s">
        <v>56</v>
      </c>
      <c r="S823" t="s">
        <v>327</v>
      </c>
      <c r="T823">
        <v>21</v>
      </c>
      <c r="U823" t="s">
        <v>57</v>
      </c>
      <c r="V823">
        <v>21320</v>
      </c>
      <c r="W823">
        <v>45.64</v>
      </c>
      <c r="X823">
        <v>5.41</v>
      </c>
      <c r="Y823">
        <v>0</v>
      </c>
      <c r="Z823">
        <v>-34.74</v>
      </c>
      <c r="AA823">
        <v>16.309999999999999</v>
      </c>
      <c r="AB823">
        <v>2</v>
      </c>
      <c r="AC823">
        <v>33</v>
      </c>
      <c r="AD823">
        <v>33</v>
      </c>
      <c r="AE823" t="s">
        <v>8999</v>
      </c>
      <c r="AF823" t="s">
        <v>4327</v>
      </c>
      <c r="AG823" t="s">
        <v>4327</v>
      </c>
      <c r="AH823" t="s">
        <v>4328</v>
      </c>
      <c r="AI823" t="s">
        <v>4329</v>
      </c>
      <c r="AJ823">
        <v>63</v>
      </c>
      <c r="AK823" t="s">
        <v>57</v>
      </c>
      <c r="AL823">
        <v>63300</v>
      </c>
      <c r="AM823" t="s">
        <v>55</v>
      </c>
      <c r="AN823" t="s">
        <v>55</v>
      </c>
      <c r="AO823" t="s">
        <v>55</v>
      </c>
      <c r="AS823" t="s">
        <v>343</v>
      </c>
      <c r="AT823">
        <v>0</v>
      </c>
      <c r="AU823">
        <v>0</v>
      </c>
      <c r="AV823">
        <v>0</v>
      </c>
      <c r="BB823">
        <v>0</v>
      </c>
      <c r="BC823">
        <v>0</v>
      </c>
      <c r="BD823" t="s">
        <v>60</v>
      </c>
      <c r="BE823" s="5" t="s">
        <v>2497</v>
      </c>
      <c r="BF823">
        <v>634333759</v>
      </c>
      <c r="BH823" t="s">
        <v>323</v>
      </c>
      <c r="BI823" t="s">
        <v>320</v>
      </c>
      <c r="BJ823" s="23">
        <v>0.46388888888888891</v>
      </c>
      <c r="BK823">
        <v>39.6</v>
      </c>
      <c r="BL823">
        <v>4.6900000000000004</v>
      </c>
      <c r="BM823">
        <v>0</v>
      </c>
      <c r="BN823">
        <v>-30.14</v>
      </c>
      <c r="BO823">
        <v>14.15</v>
      </c>
      <c r="BP823" t="s">
        <v>60</v>
      </c>
      <c r="BQ823">
        <v>1.1526181719999999</v>
      </c>
      <c r="BR823" t="s">
        <v>61</v>
      </c>
    </row>
    <row r="824" spans="1:70" x14ac:dyDescent="0.2">
      <c r="A824" s="19">
        <f t="shared" si="38"/>
        <v>15.82</v>
      </c>
      <c r="B824" s="20">
        <v>3752</v>
      </c>
      <c r="D824" s="2" t="s">
        <v>1381</v>
      </c>
      <c r="E824" s="2" t="str">
        <f t="shared" si="37"/>
        <v>ST</v>
      </c>
      <c r="F824">
        <v>200720433</v>
      </c>
      <c r="G824">
        <v>202606</v>
      </c>
      <c r="H824" t="s">
        <v>52</v>
      </c>
      <c r="I824" t="s">
        <v>321</v>
      </c>
      <c r="J824" t="s">
        <v>322</v>
      </c>
      <c r="K824" t="s">
        <v>54</v>
      </c>
      <c r="L824">
        <v>46148</v>
      </c>
      <c r="M824">
        <v>46240</v>
      </c>
      <c r="N824" s="21">
        <v>872686234213</v>
      </c>
      <c r="P824" t="s">
        <v>326</v>
      </c>
      <c r="Q824" t="s">
        <v>326</v>
      </c>
      <c r="R824" t="s">
        <v>56</v>
      </c>
      <c r="S824" t="s">
        <v>327</v>
      </c>
      <c r="T824">
        <v>21</v>
      </c>
      <c r="U824" t="s">
        <v>57</v>
      </c>
      <c r="V824">
        <v>21320</v>
      </c>
      <c r="W824">
        <v>76.87</v>
      </c>
      <c r="X824">
        <v>109.43</v>
      </c>
      <c r="Y824">
        <v>0</v>
      </c>
      <c r="Z824">
        <v>-58.5</v>
      </c>
      <c r="AA824">
        <v>127.8</v>
      </c>
      <c r="AB824">
        <v>6</v>
      </c>
      <c r="AC824">
        <v>73.48</v>
      </c>
      <c r="AD824">
        <v>73.48</v>
      </c>
      <c r="AE824" t="s">
        <v>9000</v>
      </c>
      <c r="AF824" t="s">
        <v>4330</v>
      </c>
      <c r="AG824" t="s">
        <v>4330</v>
      </c>
      <c r="AH824" t="s">
        <v>4331</v>
      </c>
      <c r="AI824" t="s">
        <v>3411</v>
      </c>
      <c r="AJ824">
        <v>75</v>
      </c>
      <c r="AK824" t="s">
        <v>57</v>
      </c>
      <c r="AL824">
        <v>75019</v>
      </c>
      <c r="AM824" t="s">
        <v>55</v>
      </c>
      <c r="AN824" t="s">
        <v>55</v>
      </c>
      <c r="AO824" t="s">
        <v>55</v>
      </c>
      <c r="AS824" t="s">
        <v>343</v>
      </c>
      <c r="AT824">
        <v>0</v>
      </c>
      <c r="AU824">
        <v>0</v>
      </c>
      <c r="AV824">
        <v>0</v>
      </c>
      <c r="BB824">
        <v>0</v>
      </c>
      <c r="BC824">
        <v>0</v>
      </c>
      <c r="BD824" t="s">
        <v>60</v>
      </c>
      <c r="BE824" t="s">
        <v>2497</v>
      </c>
      <c r="BF824">
        <v>634333759</v>
      </c>
      <c r="BH824" t="s">
        <v>323</v>
      </c>
      <c r="BI824" t="s">
        <v>320</v>
      </c>
      <c r="BJ824" s="23">
        <v>0.65138888888888891</v>
      </c>
      <c r="BK824">
        <v>66.2</v>
      </c>
      <c r="BL824">
        <v>94.24</v>
      </c>
      <c r="BM824">
        <v>0</v>
      </c>
      <c r="BN824">
        <v>-50.38</v>
      </c>
      <c r="BO824">
        <v>110.06</v>
      </c>
      <c r="BP824" t="s">
        <v>60</v>
      </c>
      <c r="BQ824">
        <v>1.161210911</v>
      </c>
      <c r="BR824" t="s">
        <v>61</v>
      </c>
    </row>
    <row r="825" spans="1:70" x14ac:dyDescent="0.2">
      <c r="A825" s="19">
        <f t="shared" si="38"/>
        <v>9.8000000000000007</v>
      </c>
      <c r="B825" s="20">
        <v>3752</v>
      </c>
      <c r="D825" s="2" t="s">
        <v>1381</v>
      </c>
      <c r="E825" s="2" t="str">
        <f t="shared" si="37"/>
        <v>ST</v>
      </c>
      <c r="F825">
        <v>200720433</v>
      </c>
      <c r="G825">
        <v>202606</v>
      </c>
      <c r="H825" t="s">
        <v>52</v>
      </c>
      <c r="I825" t="s">
        <v>321</v>
      </c>
      <c r="J825" t="s">
        <v>322</v>
      </c>
      <c r="K825" t="s">
        <v>54</v>
      </c>
      <c r="L825">
        <v>46148</v>
      </c>
      <c r="M825">
        <v>46240</v>
      </c>
      <c r="N825" s="21">
        <v>872645405370</v>
      </c>
      <c r="P825" t="s">
        <v>326</v>
      </c>
      <c r="Q825" t="s">
        <v>326</v>
      </c>
      <c r="R825" t="s">
        <v>56</v>
      </c>
      <c r="S825" t="s">
        <v>327</v>
      </c>
      <c r="T825">
        <v>21</v>
      </c>
      <c r="U825" t="s">
        <v>57</v>
      </c>
      <c r="V825">
        <v>21320</v>
      </c>
      <c r="W825">
        <v>47.61</v>
      </c>
      <c r="X825">
        <v>5.64</v>
      </c>
      <c r="Y825">
        <v>0</v>
      </c>
      <c r="Z825">
        <v>-36.229999999999997</v>
      </c>
      <c r="AA825">
        <v>17.02</v>
      </c>
      <c r="AB825">
        <v>2</v>
      </c>
      <c r="AC825">
        <v>35.200000000000003</v>
      </c>
      <c r="AD825">
        <v>35.200000000000003</v>
      </c>
      <c r="AE825" t="s">
        <v>9001</v>
      </c>
      <c r="AF825" t="s">
        <v>4332</v>
      </c>
      <c r="AG825" t="s">
        <v>4332</v>
      </c>
      <c r="AH825" t="s">
        <v>4333</v>
      </c>
      <c r="AI825" t="s">
        <v>4334</v>
      </c>
      <c r="AJ825">
        <v>56</v>
      </c>
      <c r="AK825" t="s">
        <v>57</v>
      </c>
      <c r="AL825">
        <v>56500</v>
      </c>
      <c r="AM825" t="s">
        <v>55</v>
      </c>
      <c r="AN825" t="s">
        <v>55</v>
      </c>
      <c r="AO825" t="s">
        <v>55</v>
      </c>
      <c r="AS825" t="s">
        <v>343</v>
      </c>
      <c r="AT825">
        <v>0</v>
      </c>
      <c r="AU825">
        <v>0</v>
      </c>
      <c r="AV825">
        <v>0</v>
      </c>
      <c r="BB825">
        <v>0</v>
      </c>
      <c r="BC825">
        <v>0</v>
      </c>
      <c r="BD825" t="s">
        <v>60</v>
      </c>
      <c r="BE825" t="s">
        <v>2497</v>
      </c>
      <c r="BF825">
        <v>634333759</v>
      </c>
      <c r="BH825" t="s">
        <v>323</v>
      </c>
      <c r="BI825" t="s">
        <v>320</v>
      </c>
      <c r="BJ825" s="23">
        <v>0.41875000000000001</v>
      </c>
      <c r="BK825">
        <v>41</v>
      </c>
      <c r="BL825">
        <v>4.8600000000000003</v>
      </c>
      <c r="BM825">
        <v>0</v>
      </c>
      <c r="BN825">
        <v>-31.2</v>
      </c>
      <c r="BO825">
        <v>14.66</v>
      </c>
      <c r="BP825" t="s">
        <v>60</v>
      </c>
      <c r="BQ825">
        <v>1.161210911</v>
      </c>
      <c r="BR825" t="s">
        <v>61</v>
      </c>
    </row>
    <row r="826" spans="1:70" x14ac:dyDescent="0.2">
      <c r="A826" s="19">
        <f t="shared" si="38"/>
        <v>13.809999999999995</v>
      </c>
      <c r="B826" s="20">
        <v>3752</v>
      </c>
      <c r="D826" s="2" t="s">
        <v>1381</v>
      </c>
      <c r="E826" s="2" t="str">
        <f t="shared" ref="E826:E889" si="39">IF(J826="FedEx Priority","ST","FICP")</f>
        <v>ST</v>
      </c>
      <c r="F826">
        <v>200720433</v>
      </c>
      <c r="G826">
        <v>202606</v>
      </c>
      <c r="H826" t="s">
        <v>52</v>
      </c>
      <c r="I826" t="s">
        <v>321</v>
      </c>
      <c r="J826" t="s">
        <v>322</v>
      </c>
      <c r="K826" t="s">
        <v>54</v>
      </c>
      <c r="L826">
        <v>46148</v>
      </c>
      <c r="M826">
        <v>46240</v>
      </c>
      <c r="N826" s="21">
        <v>872689126222</v>
      </c>
      <c r="P826" t="s">
        <v>326</v>
      </c>
      <c r="Q826" t="s">
        <v>326</v>
      </c>
      <c r="R826" t="s">
        <v>56</v>
      </c>
      <c r="S826" t="s">
        <v>327</v>
      </c>
      <c r="T826">
        <v>21</v>
      </c>
      <c r="U826" t="s">
        <v>57</v>
      </c>
      <c r="V826">
        <v>21320</v>
      </c>
      <c r="W826">
        <v>67.12</v>
      </c>
      <c r="X826">
        <v>7.94</v>
      </c>
      <c r="Y826">
        <v>0</v>
      </c>
      <c r="Z826">
        <v>-51.08</v>
      </c>
      <c r="AA826">
        <v>23.98</v>
      </c>
      <c r="AB826">
        <v>3</v>
      </c>
      <c r="AC826">
        <v>61.38</v>
      </c>
      <c r="AD826">
        <v>61.38</v>
      </c>
      <c r="AE826" t="s">
        <v>9002</v>
      </c>
      <c r="AF826" t="s">
        <v>4335</v>
      </c>
      <c r="AG826" t="s">
        <v>4335</v>
      </c>
      <c r="AH826" t="s">
        <v>4336</v>
      </c>
      <c r="AI826" t="s">
        <v>386</v>
      </c>
      <c r="AJ826">
        <v>75</v>
      </c>
      <c r="AK826" t="s">
        <v>57</v>
      </c>
      <c r="AL826">
        <v>75010</v>
      </c>
      <c r="AM826" t="s">
        <v>55</v>
      </c>
      <c r="AN826" t="s">
        <v>55</v>
      </c>
      <c r="AO826" t="s">
        <v>55</v>
      </c>
      <c r="AS826" t="s">
        <v>343</v>
      </c>
      <c r="AT826">
        <v>30</v>
      </c>
      <c r="AU826">
        <v>31</v>
      </c>
      <c r="AV826">
        <v>40</v>
      </c>
      <c r="BB826">
        <v>0</v>
      </c>
      <c r="BC826">
        <v>0</v>
      </c>
      <c r="BD826" t="s">
        <v>60</v>
      </c>
      <c r="BE826" s="5" t="s">
        <v>2497</v>
      </c>
      <c r="BF826">
        <v>634333759</v>
      </c>
      <c r="BH826" t="s">
        <v>323</v>
      </c>
      <c r="BI826" t="s">
        <v>320</v>
      </c>
      <c r="BJ826" s="23">
        <v>0.38819444444444445</v>
      </c>
      <c r="BK826">
        <v>57.8</v>
      </c>
      <c r="BL826">
        <v>6.84</v>
      </c>
      <c r="BM826">
        <v>0</v>
      </c>
      <c r="BN826">
        <v>-43.99</v>
      </c>
      <c r="BO826">
        <v>20.65</v>
      </c>
      <c r="BP826" t="s">
        <v>60</v>
      </c>
      <c r="BQ826">
        <v>1.161210911</v>
      </c>
      <c r="BR826" t="s">
        <v>61</v>
      </c>
    </row>
    <row r="827" spans="1:70" x14ac:dyDescent="0.2">
      <c r="A827" s="19">
        <f t="shared" si="38"/>
        <v>10.129999999999995</v>
      </c>
      <c r="B827" s="20">
        <v>3752</v>
      </c>
      <c r="D827" s="2" t="s">
        <v>1381</v>
      </c>
      <c r="E827" s="2" t="str">
        <f t="shared" si="39"/>
        <v>ST</v>
      </c>
      <c r="F827">
        <v>200720433</v>
      </c>
      <c r="G827">
        <v>202606</v>
      </c>
      <c r="H827" t="s">
        <v>52</v>
      </c>
      <c r="I827" t="s">
        <v>321</v>
      </c>
      <c r="J827" t="s">
        <v>322</v>
      </c>
      <c r="K827" t="s">
        <v>54</v>
      </c>
      <c r="L827">
        <v>46240</v>
      </c>
      <c r="M827" s="5">
        <v>46271</v>
      </c>
      <c r="N827" s="21">
        <v>872767907525</v>
      </c>
      <c r="P827" t="s">
        <v>326</v>
      </c>
      <c r="Q827" t="s">
        <v>326</v>
      </c>
      <c r="R827" t="s">
        <v>56</v>
      </c>
      <c r="S827" t="s">
        <v>327</v>
      </c>
      <c r="T827">
        <v>21</v>
      </c>
      <c r="U827" t="s">
        <v>57</v>
      </c>
      <c r="V827">
        <v>21320</v>
      </c>
      <c r="W827">
        <v>48.88</v>
      </c>
      <c r="X827">
        <v>5.8</v>
      </c>
      <c r="Y827">
        <v>0</v>
      </c>
      <c r="Z827">
        <v>-37.200000000000003</v>
      </c>
      <c r="AA827">
        <v>17.48</v>
      </c>
      <c r="AB827">
        <v>2</v>
      </c>
      <c r="AC827">
        <v>36.96</v>
      </c>
      <c r="AD827">
        <v>36.96</v>
      </c>
      <c r="AE827" t="s">
        <v>1482</v>
      </c>
      <c r="AF827" t="s">
        <v>4337</v>
      </c>
      <c r="AG827" t="s">
        <v>4337</v>
      </c>
      <c r="AH827" t="s">
        <v>4338</v>
      </c>
      <c r="AI827" t="s">
        <v>2808</v>
      </c>
      <c r="AJ827">
        <v>59</v>
      </c>
      <c r="AK827" t="s">
        <v>57</v>
      </c>
      <c r="AL827">
        <v>59650</v>
      </c>
      <c r="AM827" t="s">
        <v>55</v>
      </c>
      <c r="AN827" t="s">
        <v>55</v>
      </c>
      <c r="AO827" t="s">
        <v>55</v>
      </c>
      <c r="AS827" t="s">
        <v>343</v>
      </c>
      <c r="AT827">
        <v>26</v>
      </c>
      <c r="AU827">
        <v>32</v>
      </c>
      <c r="AV827">
        <v>41</v>
      </c>
      <c r="BB827">
        <v>0</v>
      </c>
      <c r="BC827">
        <v>0</v>
      </c>
      <c r="BD827" t="s">
        <v>60</v>
      </c>
      <c r="BE827" s="5" t="s">
        <v>2497</v>
      </c>
      <c r="BF827">
        <v>634333759</v>
      </c>
      <c r="BH827" t="s">
        <v>323</v>
      </c>
      <c r="BI827" t="s">
        <v>320</v>
      </c>
      <c r="BJ827" s="23">
        <v>0.42430555555555555</v>
      </c>
      <c r="BK827">
        <v>42.4</v>
      </c>
      <c r="BL827">
        <v>5.03</v>
      </c>
      <c r="BM827">
        <v>0</v>
      </c>
      <c r="BN827">
        <v>-32.270000000000003</v>
      </c>
      <c r="BO827">
        <v>15.16</v>
      </c>
      <c r="BP827" t="s">
        <v>60</v>
      </c>
      <c r="BQ827">
        <v>1.1527377519999999</v>
      </c>
      <c r="BR827" t="s">
        <v>61</v>
      </c>
    </row>
    <row r="828" spans="1:70" x14ac:dyDescent="0.2">
      <c r="A828" s="19">
        <f t="shared" si="38"/>
        <v>9.4600000000000009</v>
      </c>
      <c r="B828" s="20">
        <v>3752</v>
      </c>
      <c r="D828" s="2" t="s">
        <v>1381</v>
      </c>
      <c r="E828" s="2" t="str">
        <f t="shared" si="39"/>
        <v>ST</v>
      </c>
      <c r="F828">
        <v>200720433</v>
      </c>
      <c r="G828">
        <v>202606</v>
      </c>
      <c r="H828" t="s">
        <v>52</v>
      </c>
      <c r="I828" t="s">
        <v>321</v>
      </c>
      <c r="J828" t="s">
        <v>322</v>
      </c>
      <c r="K828" t="s">
        <v>54</v>
      </c>
      <c r="L828">
        <v>46271</v>
      </c>
      <c r="M828">
        <v>46301</v>
      </c>
      <c r="N828" s="21">
        <v>872832218017</v>
      </c>
      <c r="P828" t="s">
        <v>326</v>
      </c>
      <c r="Q828" t="s">
        <v>326</v>
      </c>
      <c r="R828" t="s">
        <v>56</v>
      </c>
      <c r="S828" t="s">
        <v>327</v>
      </c>
      <c r="T828">
        <v>21</v>
      </c>
      <c r="U828" t="s">
        <v>57</v>
      </c>
      <c r="V828">
        <v>21320</v>
      </c>
      <c r="W828">
        <v>45.64</v>
      </c>
      <c r="X828">
        <v>5.41</v>
      </c>
      <c r="Y828">
        <v>0</v>
      </c>
      <c r="Z828">
        <v>-34.74</v>
      </c>
      <c r="AA828">
        <v>16.309999999999999</v>
      </c>
      <c r="AB828">
        <v>2</v>
      </c>
      <c r="AC828">
        <v>33</v>
      </c>
      <c r="AD828">
        <v>33</v>
      </c>
      <c r="AE828" t="s">
        <v>9003</v>
      </c>
      <c r="AF828" t="s">
        <v>3129</v>
      </c>
      <c r="AG828" t="s">
        <v>3129</v>
      </c>
      <c r="AH828" t="s">
        <v>4339</v>
      </c>
      <c r="AI828" t="s">
        <v>435</v>
      </c>
      <c r="AJ828">
        <v>67</v>
      </c>
      <c r="AK828" t="s">
        <v>57</v>
      </c>
      <c r="AL828">
        <v>67000</v>
      </c>
      <c r="AM828" t="s">
        <v>55</v>
      </c>
      <c r="AN828" t="s">
        <v>55</v>
      </c>
      <c r="AO828" t="s">
        <v>55</v>
      </c>
      <c r="AS828" t="s">
        <v>343</v>
      </c>
      <c r="AT828">
        <v>0</v>
      </c>
      <c r="AU828">
        <v>0</v>
      </c>
      <c r="AV828">
        <v>0</v>
      </c>
      <c r="BB828">
        <v>0</v>
      </c>
      <c r="BC828">
        <v>0</v>
      </c>
      <c r="BD828" t="s">
        <v>60</v>
      </c>
      <c r="BE828" s="5" t="s">
        <v>2497</v>
      </c>
      <c r="BF828">
        <v>634333759</v>
      </c>
      <c r="BH828" t="s">
        <v>323</v>
      </c>
      <c r="BI828" t="s">
        <v>320</v>
      </c>
      <c r="BJ828" s="23">
        <v>0.44305555555555554</v>
      </c>
      <c r="BK828">
        <v>39.6</v>
      </c>
      <c r="BL828">
        <v>4.6900000000000004</v>
      </c>
      <c r="BM828">
        <v>0</v>
      </c>
      <c r="BN828">
        <v>-30.14</v>
      </c>
      <c r="BO828">
        <v>14.15</v>
      </c>
      <c r="BP828" t="s">
        <v>60</v>
      </c>
      <c r="BQ828">
        <v>1.1526181719999999</v>
      </c>
      <c r="BR828" t="s">
        <v>61</v>
      </c>
    </row>
    <row r="829" spans="1:70" x14ac:dyDescent="0.2">
      <c r="A829" s="19">
        <f t="shared" si="38"/>
        <v>10.129999999999995</v>
      </c>
      <c r="B829" s="20">
        <v>3752</v>
      </c>
      <c r="D829" s="2" t="s">
        <v>1381</v>
      </c>
      <c r="E829" s="2" t="str">
        <f t="shared" si="39"/>
        <v>ST</v>
      </c>
      <c r="F829">
        <v>200720433</v>
      </c>
      <c r="G829">
        <v>202606</v>
      </c>
      <c r="H829" t="s">
        <v>52</v>
      </c>
      <c r="I829" t="s">
        <v>321</v>
      </c>
      <c r="J829" t="s">
        <v>322</v>
      </c>
      <c r="K829" t="s">
        <v>54</v>
      </c>
      <c r="L829">
        <v>46271</v>
      </c>
      <c r="M829">
        <v>46301</v>
      </c>
      <c r="N829" s="21">
        <v>872775076551</v>
      </c>
      <c r="P829" t="s">
        <v>326</v>
      </c>
      <c r="Q829" t="s">
        <v>326</v>
      </c>
      <c r="R829" t="s">
        <v>56</v>
      </c>
      <c r="S829" t="s">
        <v>327</v>
      </c>
      <c r="T829">
        <v>21</v>
      </c>
      <c r="U829" t="s">
        <v>57</v>
      </c>
      <c r="V829">
        <v>21320</v>
      </c>
      <c r="W829">
        <v>48.87</v>
      </c>
      <c r="X829">
        <v>5.8</v>
      </c>
      <c r="Y829">
        <v>0</v>
      </c>
      <c r="Z829">
        <v>-37.19</v>
      </c>
      <c r="AA829">
        <v>17.47</v>
      </c>
      <c r="AB829">
        <v>2</v>
      </c>
      <c r="AC829">
        <v>36.08</v>
      </c>
      <c r="AD829">
        <v>36.08</v>
      </c>
      <c r="AE829" t="s">
        <v>1482</v>
      </c>
      <c r="AF829" t="s">
        <v>4340</v>
      </c>
      <c r="AG829" t="s">
        <v>4340</v>
      </c>
      <c r="AH829" t="s">
        <v>4341</v>
      </c>
      <c r="AI829" t="s">
        <v>654</v>
      </c>
      <c r="AJ829">
        <v>83</v>
      </c>
      <c r="AK829" t="s">
        <v>57</v>
      </c>
      <c r="AL829">
        <v>83200</v>
      </c>
      <c r="AM829" t="s">
        <v>55</v>
      </c>
      <c r="AN829" t="s">
        <v>55</v>
      </c>
      <c r="AO829" t="s">
        <v>55</v>
      </c>
      <c r="AS829" t="s">
        <v>343</v>
      </c>
      <c r="AT829">
        <v>26</v>
      </c>
      <c r="AU829">
        <v>31</v>
      </c>
      <c r="AV829">
        <v>40</v>
      </c>
      <c r="BB829">
        <v>0</v>
      </c>
      <c r="BC829">
        <v>0</v>
      </c>
      <c r="BD829" t="s">
        <v>60</v>
      </c>
      <c r="BE829" s="5" t="s">
        <v>2497</v>
      </c>
      <c r="BF829">
        <v>634333759</v>
      </c>
      <c r="BH829" t="s">
        <v>323</v>
      </c>
      <c r="BI829" t="s">
        <v>320</v>
      </c>
      <c r="BJ829" s="23">
        <v>0.52013888888888893</v>
      </c>
      <c r="BK829">
        <v>42.4</v>
      </c>
      <c r="BL829">
        <v>5.03</v>
      </c>
      <c r="BM829">
        <v>0</v>
      </c>
      <c r="BN829">
        <v>-32.270000000000003</v>
      </c>
      <c r="BO829">
        <v>15.16</v>
      </c>
      <c r="BP829" t="s">
        <v>60</v>
      </c>
      <c r="BQ829">
        <v>1.1526181719999999</v>
      </c>
      <c r="BR829" t="s">
        <v>61</v>
      </c>
    </row>
    <row r="830" spans="1:70" x14ac:dyDescent="0.2">
      <c r="A830" s="19">
        <f t="shared" si="38"/>
        <v>10.129999999999995</v>
      </c>
      <c r="B830" s="20">
        <v>3752</v>
      </c>
      <c r="D830" s="2" t="s">
        <v>1381</v>
      </c>
      <c r="E830" s="2" t="str">
        <f t="shared" si="39"/>
        <v>ST</v>
      </c>
      <c r="F830">
        <v>200720433</v>
      </c>
      <c r="G830">
        <v>202606</v>
      </c>
      <c r="H830" t="s">
        <v>52</v>
      </c>
      <c r="I830" t="s">
        <v>321</v>
      </c>
      <c r="J830" t="s">
        <v>322</v>
      </c>
      <c r="K830" t="s">
        <v>54</v>
      </c>
      <c r="L830">
        <v>46271</v>
      </c>
      <c r="M830">
        <v>46301</v>
      </c>
      <c r="N830" s="21">
        <v>872779678394</v>
      </c>
      <c r="P830" t="s">
        <v>326</v>
      </c>
      <c r="Q830" t="s">
        <v>326</v>
      </c>
      <c r="R830" t="s">
        <v>56</v>
      </c>
      <c r="S830" t="s">
        <v>327</v>
      </c>
      <c r="T830">
        <v>21</v>
      </c>
      <c r="U830" t="s">
        <v>57</v>
      </c>
      <c r="V830">
        <v>21320</v>
      </c>
      <c r="W830">
        <v>48.87</v>
      </c>
      <c r="X830">
        <v>5.8</v>
      </c>
      <c r="Y830">
        <v>0</v>
      </c>
      <c r="Z830">
        <v>-37.19</v>
      </c>
      <c r="AA830">
        <v>17.47</v>
      </c>
      <c r="AB830">
        <v>2</v>
      </c>
      <c r="AC830">
        <v>36.520000000000003</v>
      </c>
      <c r="AD830">
        <v>36.520000000000003</v>
      </c>
      <c r="AE830" t="s">
        <v>9004</v>
      </c>
      <c r="AF830" t="s">
        <v>4342</v>
      </c>
      <c r="AG830" t="s">
        <v>4342</v>
      </c>
      <c r="AH830" t="s">
        <v>4343</v>
      </c>
      <c r="AI830" t="s">
        <v>4344</v>
      </c>
      <c r="AJ830">
        <v>45</v>
      </c>
      <c r="AK830" t="s">
        <v>57</v>
      </c>
      <c r="AL830">
        <v>45240</v>
      </c>
      <c r="AM830" t="s">
        <v>55</v>
      </c>
      <c r="AN830" t="s">
        <v>55</v>
      </c>
      <c r="AO830" t="s">
        <v>55</v>
      </c>
      <c r="AS830" t="s">
        <v>343</v>
      </c>
      <c r="AT830">
        <v>30</v>
      </c>
      <c r="AU830">
        <v>31</v>
      </c>
      <c r="AV830">
        <v>40</v>
      </c>
      <c r="BB830">
        <v>0</v>
      </c>
      <c r="BC830">
        <v>0</v>
      </c>
      <c r="BD830" t="s">
        <v>60</v>
      </c>
      <c r="BE830" s="5" t="s">
        <v>2497</v>
      </c>
      <c r="BF830">
        <v>634333759</v>
      </c>
      <c r="BH830" t="s">
        <v>323</v>
      </c>
      <c r="BI830" t="s">
        <v>320</v>
      </c>
      <c r="BJ830" s="23">
        <v>0.42222222222222222</v>
      </c>
      <c r="BK830">
        <v>42.4</v>
      </c>
      <c r="BL830">
        <v>5.03</v>
      </c>
      <c r="BM830">
        <v>0</v>
      </c>
      <c r="BN830">
        <v>-32.270000000000003</v>
      </c>
      <c r="BO830">
        <v>15.16</v>
      </c>
      <c r="BP830" t="s">
        <v>60</v>
      </c>
      <c r="BQ830">
        <v>1.1526181719999999</v>
      </c>
      <c r="BR830" t="s">
        <v>61</v>
      </c>
    </row>
    <row r="831" spans="1:70" x14ac:dyDescent="0.2">
      <c r="A831" s="19">
        <f t="shared" si="38"/>
        <v>25.190000000000012</v>
      </c>
      <c r="B831" s="20">
        <v>3752</v>
      </c>
      <c r="D831" s="2" t="s">
        <v>1381</v>
      </c>
      <c r="E831" s="2" t="str">
        <f t="shared" si="39"/>
        <v>ST</v>
      </c>
      <c r="F831">
        <v>200720433</v>
      </c>
      <c r="G831">
        <v>202606</v>
      </c>
      <c r="H831" t="s">
        <v>52</v>
      </c>
      <c r="I831" t="s">
        <v>321</v>
      </c>
      <c r="J831" t="s">
        <v>322</v>
      </c>
      <c r="K831" t="s">
        <v>54</v>
      </c>
      <c r="L831">
        <v>46301</v>
      </c>
      <c r="M831">
        <v>46332</v>
      </c>
      <c r="N831" s="21">
        <v>872882776084</v>
      </c>
      <c r="P831" t="s">
        <v>326</v>
      </c>
      <c r="Q831" t="s">
        <v>326</v>
      </c>
      <c r="R831" t="s">
        <v>56</v>
      </c>
      <c r="S831" t="s">
        <v>327</v>
      </c>
      <c r="T831">
        <v>21</v>
      </c>
      <c r="U831" t="s">
        <v>57</v>
      </c>
      <c r="V831">
        <v>21320</v>
      </c>
      <c r="W831">
        <v>121.54</v>
      </c>
      <c r="X831">
        <v>114.04</v>
      </c>
      <c r="Y831">
        <v>0</v>
      </c>
      <c r="Z831">
        <v>-92.5</v>
      </c>
      <c r="AA831">
        <v>143.08000000000001</v>
      </c>
      <c r="AB831">
        <v>9</v>
      </c>
      <c r="AC831">
        <v>135.74</v>
      </c>
      <c r="AD831">
        <v>135.74</v>
      </c>
      <c r="AE831" t="s">
        <v>9005</v>
      </c>
      <c r="AF831" t="s">
        <v>506</v>
      </c>
      <c r="AG831" t="s">
        <v>506</v>
      </c>
      <c r="AH831" t="s">
        <v>4345</v>
      </c>
      <c r="AI831" t="s">
        <v>507</v>
      </c>
      <c r="AJ831">
        <v>34</v>
      </c>
      <c r="AK831" t="s">
        <v>57</v>
      </c>
      <c r="AL831">
        <v>34500</v>
      </c>
      <c r="AM831" t="s">
        <v>55</v>
      </c>
      <c r="AN831" t="s">
        <v>55</v>
      </c>
      <c r="AO831" t="s">
        <v>55</v>
      </c>
      <c r="AS831" t="s">
        <v>343</v>
      </c>
      <c r="AT831">
        <v>0</v>
      </c>
      <c r="AU831">
        <v>0</v>
      </c>
      <c r="AV831">
        <v>0</v>
      </c>
      <c r="BB831">
        <v>0</v>
      </c>
      <c r="BC831">
        <v>0</v>
      </c>
      <c r="BD831" t="s">
        <v>60</v>
      </c>
      <c r="BE831" t="s">
        <v>2497</v>
      </c>
      <c r="BF831">
        <v>634333759</v>
      </c>
      <c r="BH831" t="s">
        <v>323</v>
      </c>
      <c r="BI831" t="s">
        <v>320</v>
      </c>
      <c r="BJ831" s="23">
        <v>0.47499999999999998</v>
      </c>
      <c r="BK831">
        <v>105.4</v>
      </c>
      <c r="BL831">
        <v>98.89</v>
      </c>
      <c r="BM831">
        <v>0</v>
      </c>
      <c r="BN831">
        <v>-80.209999999999994</v>
      </c>
      <c r="BO831">
        <v>124.08</v>
      </c>
      <c r="BP831" t="s">
        <v>60</v>
      </c>
      <c r="BQ831">
        <v>1.153163127</v>
      </c>
      <c r="BR831" t="s">
        <v>61</v>
      </c>
    </row>
    <row r="832" spans="1:70" x14ac:dyDescent="0.2">
      <c r="A832" s="19">
        <f t="shared" si="38"/>
        <v>14.150000000000006</v>
      </c>
      <c r="B832" s="20">
        <v>3752</v>
      </c>
      <c r="D832" s="2" t="s">
        <v>1381</v>
      </c>
      <c r="E832" s="2" t="str">
        <f t="shared" si="39"/>
        <v>ST</v>
      </c>
      <c r="F832">
        <v>200720433</v>
      </c>
      <c r="G832">
        <v>202606</v>
      </c>
      <c r="H832" t="s">
        <v>52</v>
      </c>
      <c r="I832" t="s">
        <v>321</v>
      </c>
      <c r="J832" t="s">
        <v>322</v>
      </c>
      <c r="K832" t="s">
        <v>54</v>
      </c>
      <c r="L832">
        <v>46240</v>
      </c>
      <c r="M832">
        <v>46271</v>
      </c>
      <c r="N832" s="21">
        <v>872765741740</v>
      </c>
      <c r="P832" t="s">
        <v>326</v>
      </c>
      <c r="Q832" t="s">
        <v>326</v>
      </c>
      <c r="R832" t="s">
        <v>56</v>
      </c>
      <c r="S832" t="s">
        <v>327</v>
      </c>
      <c r="T832">
        <v>21</v>
      </c>
      <c r="U832" t="s">
        <v>57</v>
      </c>
      <c r="V832">
        <v>21320</v>
      </c>
      <c r="W832">
        <v>68.239999999999995</v>
      </c>
      <c r="X832">
        <v>8.09</v>
      </c>
      <c r="Y832">
        <v>0</v>
      </c>
      <c r="Z832">
        <v>-51.93</v>
      </c>
      <c r="AA832">
        <v>24.4</v>
      </c>
      <c r="AB832">
        <v>4</v>
      </c>
      <c r="AC832">
        <v>62.48</v>
      </c>
      <c r="AD832">
        <v>62.48</v>
      </c>
      <c r="AE832" t="s">
        <v>9006</v>
      </c>
      <c r="AF832" t="s">
        <v>4346</v>
      </c>
      <c r="AG832" t="s">
        <v>4346</v>
      </c>
      <c r="AH832" t="s">
        <v>4347</v>
      </c>
      <c r="AI832" t="s">
        <v>4348</v>
      </c>
      <c r="AJ832">
        <v>33</v>
      </c>
      <c r="AK832" t="s">
        <v>57</v>
      </c>
      <c r="AL832">
        <v>33360</v>
      </c>
      <c r="AM832" t="s">
        <v>55</v>
      </c>
      <c r="AN832" t="s">
        <v>55</v>
      </c>
      <c r="AO832" t="s">
        <v>55</v>
      </c>
      <c r="AS832" t="s">
        <v>343</v>
      </c>
      <c r="AT832">
        <v>26</v>
      </c>
      <c r="AU832">
        <v>31</v>
      </c>
      <c r="AV832">
        <v>40</v>
      </c>
      <c r="BB832">
        <v>0</v>
      </c>
      <c r="BC832">
        <v>0</v>
      </c>
      <c r="BD832" t="s">
        <v>60</v>
      </c>
      <c r="BE832" t="s">
        <v>2497</v>
      </c>
      <c r="BF832">
        <v>634333759</v>
      </c>
      <c r="BH832" t="s">
        <v>323</v>
      </c>
      <c r="BI832" t="s">
        <v>320</v>
      </c>
      <c r="BJ832" s="23">
        <v>0.53263888888888888</v>
      </c>
      <c r="BK832">
        <v>59.2</v>
      </c>
      <c r="BL832">
        <v>7.02</v>
      </c>
      <c r="BM832">
        <v>0</v>
      </c>
      <c r="BN832">
        <v>-45.05</v>
      </c>
      <c r="BO832">
        <v>21.17</v>
      </c>
      <c r="BP832" t="s">
        <v>60</v>
      </c>
      <c r="BQ832">
        <v>1.1527377519999999</v>
      </c>
      <c r="BR832" t="s">
        <v>61</v>
      </c>
    </row>
    <row r="833" spans="1:70" x14ac:dyDescent="0.2">
      <c r="A833" s="19">
        <f t="shared" si="38"/>
        <v>12.810000000000002</v>
      </c>
      <c r="B833" s="20">
        <v>3752</v>
      </c>
      <c r="D833" s="2" t="s">
        <v>1381</v>
      </c>
      <c r="E833" s="2" t="str">
        <f t="shared" si="39"/>
        <v>ST</v>
      </c>
      <c r="F833">
        <v>200720433</v>
      </c>
      <c r="G833">
        <v>202606</v>
      </c>
      <c r="H833" t="s">
        <v>52</v>
      </c>
      <c r="I833" t="s">
        <v>321</v>
      </c>
      <c r="J833" t="s">
        <v>322</v>
      </c>
      <c r="K833" t="s">
        <v>54</v>
      </c>
      <c r="L833" s="5">
        <v>46301</v>
      </c>
      <c r="M833" s="5">
        <v>46332</v>
      </c>
      <c r="N833" s="21">
        <v>872886720271</v>
      </c>
      <c r="P833" t="s">
        <v>326</v>
      </c>
      <c r="Q833" t="s">
        <v>326</v>
      </c>
      <c r="R833" t="s">
        <v>56</v>
      </c>
      <c r="S833" t="s">
        <v>327</v>
      </c>
      <c r="T833">
        <v>21</v>
      </c>
      <c r="U833" t="s">
        <v>57</v>
      </c>
      <c r="V833">
        <v>21320</v>
      </c>
      <c r="W833">
        <v>61.81</v>
      </c>
      <c r="X833">
        <v>7.32</v>
      </c>
      <c r="Y833">
        <v>0</v>
      </c>
      <c r="Z833">
        <v>-47.04</v>
      </c>
      <c r="AA833">
        <v>22.09</v>
      </c>
      <c r="AB833">
        <v>4</v>
      </c>
      <c r="AC833">
        <v>53.02</v>
      </c>
      <c r="AD833">
        <v>53.02</v>
      </c>
      <c r="AE833" t="s">
        <v>9007</v>
      </c>
      <c r="AF833" t="s">
        <v>4349</v>
      </c>
      <c r="AG833" t="s">
        <v>4349</v>
      </c>
      <c r="AH833" t="s">
        <v>4350</v>
      </c>
      <c r="AI833" t="s">
        <v>664</v>
      </c>
      <c r="AJ833">
        <v>26</v>
      </c>
      <c r="AK833" t="s">
        <v>57</v>
      </c>
      <c r="AL833">
        <v>26200</v>
      </c>
      <c r="AM833" t="s">
        <v>55</v>
      </c>
      <c r="AN833" t="s">
        <v>55</v>
      </c>
      <c r="AO833" t="s">
        <v>55</v>
      </c>
      <c r="AS833" t="s">
        <v>343</v>
      </c>
      <c r="AT833">
        <v>26</v>
      </c>
      <c r="AU833">
        <v>33</v>
      </c>
      <c r="AV833">
        <v>41</v>
      </c>
      <c r="BB833">
        <v>0</v>
      </c>
      <c r="BC833">
        <v>0</v>
      </c>
      <c r="BD833" t="s">
        <v>60</v>
      </c>
      <c r="BE833" t="s">
        <v>2497</v>
      </c>
      <c r="BF833">
        <v>634333759</v>
      </c>
      <c r="BH833" t="s">
        <v>323</v>
      </c>
      <c r="BI833" t="s">
        <v>320</v>
      </c>
      <c r="BJ833" s="23">
        <v>0.38958333333333334</v>
      </c>
      <c r="BK833">
        <v>53.6</v>
      </c>
      <c r="BL833">
        <v>6.35</v>
      </c>
      <c r="BM833">
        <v>0</v>
      </c>
      <c r="BN833">
        <v>-40.79</v>
      </c>
      <c r="BO833">
        <v>19.16</v>
      </c>
      <c r="BP833" t="s">
        <v>60</v>
      </c>
      <c r="BQ833">
        <v>1.153163127</v>
      </c>
      <c r="BR833" t="s">
        <v>61</v>
      </c>
    </row>
    <row r="834" spans="1:70" x14ac:dyDescent="0.2">
      <c r="A834" s="19">
        <f t="shared" si="38"/>
        <v>22.179999999999993</v>
      </c>
      <c r="B834" s="20">
        <v>3752</v>
      </c>
      <c r="D834" s="2" t="s">
        <v>346</v>
      </c>
      <c r="E834" s="2" t="str">
        <f t="shared" si="39"/>
        <v>ST</v>
      </c>
      <c r="F834">
        <v>200720433</v>
      </c>
      <c r="G834">
        <v>202606</v>
      </c>
      <c r="H834" t="s">
        <v>52</v>
      </c>
      <c r="I834" t="s">
        <v>321</v>
      </c>
      <c r="J834" t="s">
        <v>322</v>
      </c>
      <c r="K834" t="s">
        <v>54</v>
      </c>
      <c r="L834" s="5" t="s">
        <v>4087</v>
      </c>
      <c r="M834" s="5" t="s">
        <v>3825</v>
      </c>
      <c r="N834" s="21">
        <v>873073523122</v>
      </c>
      <c r="P834" t="s">
        <v>326</v>
      </c>
      <c r="Q834" t="s">
        <v>326</v>
      </c>
      <c r="R834" t="s">
        <v>56</v>
      </c>
      <c r="S834" t="s">
        <v>327</v>
      </c>
      <c r="T834">
        <v>21</v>
      </c>
      <c r="U834" t="s">
        <v>57</v>
      </c>
      <c r="V834">
        <v>21320</v>
      </c>
      <c r="W834">
        <v>107.39</v>
      </c>
      <c r="X834">
        <v>12.73</v>
      </c>
      <c r="Y834">
        <v>0</v>
      </c>
      <c r="Z834">
        <v>-81.72</v>
      </c>
      <c r="AA834">
        <v>38.4</v>
      </c>
      <c r="AB834">
        <v>6</v>
      </c>
      <c r="AC834">
        <v>114.84</v>
      </c>
      <c r="AD834">
        <v>114.84</v>
      </c>
      <c r="AE834" t="s">
        <v>9008</v>
      </c>
      <c r="AF834" t="s">
        <v>2105</v>
      </c>
      <c r="AG834" t="s">
        <v>2105</v>
      </c>
      <c r="AH834" t="s">
        <v>2106</v>
      </c>
      <c r="AI834" t="s">
        <v>2107</v>
      </c>
      <c r="AJ834">
        <v>45</v>
      </c>
      <c r="AK834" t="s">
        <v>57</v>
      </c>
      <c r="AL834">
        <v>45430</v>
      </c>
      <c r="AM834" t="s">
        <v>55</v>
      </c>
      <c r="AN834" t="s">
        <v>55</v>
      </c>
      <c r="AO834" t="s">
        <v>55</v>
      </c>
      <c r="AS834" t="s">
        <v>343</v>
      </c>
      <c r="AT834">
        <v>30</v>
      </c>
      <c r="AU834">
        <v>30</v>
      </c>
      <c r="AV834">
        <v>40</v>
      </c>
      <c r="BB834">
        <v>0</v>
      </c>
      <c r="BC834">
        <v>0</v>
      </c>
      <c r="BD834" t="s">
        <v>60</v>
      </c>
      <c r="BE834" s="5" t="s">
        <v>3831</v>
      </c>
      <c r="BF834">
        <v>634343823</v>
      </c>
      <c r="BH834" t="s">
        <v>323</v>
      </c>
      <c r="BI834" t="s">
        <v>320</v>
      </c>
      <c r="BJ834" s="23">
        <v>0.42430555555555555</v>
      </c>
      <c r="BK834">
        <v>92.8</v>
      </c>
      <c r="BL834">
        <v>11</v>
      </c>
      <c r="BM834">
        <v>0</v>
      </c>
      <c r="BN834">
        <v>-70.62</v>
      </c>
      <c r="BO834">
        <v>33.18</v>
      </c>
      <c r="BP834" t="s">
        <v>60</v>
      </c>
      <c r="BQ834">
        <v>1.1572332869999999</v>
      </c>
      <c r="BR834" t="s">
        <v>61</v>
      </c>
    </row>
    <row r="835" spans="1:70" x14ac:dyDescent="0.2">
      <c r="A835" s="19">
        <f t="shared" si="38"/>
        <v>14.480000000000004</v>
      </c>
      <c r="B835" s="20">
        <v>3752</v>
      </c>
      <c r="D835" s="2" t="s">
        <v>1381</v>
      </c>
      <c r="E835" s="2" t="str">
        <f t="shared" si="39"/>
        <v>ST</v>
      </c>
      <c r="F835">
        <v>200720433</v>
      </c>
      <c r="G835">
        <v>202606</v>
      </c>
      <c r="H835" t="s">
        <v>52</v>
      </c>
      <c r="I835" t="s">
        <v>321</v>
      </c>
      <c r="J835" t="s">
        <v>322</v>
      </c>
      <c r="K835" t="s">
        <v>54</v>
      </c>
      <c r="L835">
        <v>46301</v>
      </c>
      <c r="M835">
        <v>46332</v>
      </c>
      <c r="N835" s="21">
        <v>872886818995</v>
      </c>
      <c r="P835" t="s">
        <v>326</v>
      </c>
      <c r="Q835" t="s">
        <v>326</v>
      </c>
      <c r="R835" t="s">
        <v>56</v>
      </c>
      <c r="S835" t="s">
        <v>327</v>
      </c>
      <c r="T835">
        <v>21</v>
      </c>
      <c r="U835" t="s">
        <v>57</v>
      </c>
      <c r="V835">
        <v>21320</v>
      </c>
      <c r="W835">
        <v>69.88</v>
      </c>
      <c r="X835">
        <v>8.2799999999999994</v>
      </c>
      <c r="Y835">
        <v>0</v>
      </c>
      <c r="Z835">
        <v>-53.18</v>
      </c>
      <c r="AA835">
        <v>24.98</v>
      </c>
      <c r="AB835">
        <v>2</v>
      </c>
      <c r="AC835">
        <v>64.02</v>
      </c>
      <c r="AD835">
        <v>64.02</v>
      </c>
      <c r="AE835" t="s">
        <v>9009</v>
      </c>
      <c r="AF835" t="s">
        <v>2035</v>
      </c>
      <c r="AG835" t="s">
        <v>2036</v>
      </c>
      <c r="AH835" t="s">
        <v>2037</v>
      </c>
      <c r="AI835" t="s">
        <v>664</v>
      </c>
      <c r="AJ835">
        <v>26</v>
      </c>
      <c r="AK835" t="s">
        <v>57</v>
      </c>
      <c r="AL835">
        <v>26200</v>
      </c>
      <c r="AM835" t="s">
        <v>55</v>
      </c>
      <c r="AN835" t="s">
        <v>55</v>
      </c>
      <c r="AO835" t="s">
        <v>55</v>
      </c>
      <c r="AS835" t="s">
        <v>342</v>
      </c>
      <c r="AT835">
        <v>20</v>
      </c>
      <c r="AU835">
        <v>32</v>
      </c>
      <c r="AV835">
        <v>41</v>
      </c>
      <c r="BB835">
        <v>0</v>
      </c>
      <c r="BC835">
        <v>0</v>
      </c>
      <c r="BD835" t="s">
        <v>60</v>
      </c>
      <c r="BE835" t="s">
        <v>2497</v>
      </c>
      <c r="BF835">
        <v>634333759</v>
      </c>
      <c r="BH835" t="s">
        <v>323</v>
      </c>
      <c r="BI835" t="s">
        <v>320</v>
      </c>
      <c r="BJ835" s="23">
        <v>0.52361111111111114</v>
      </c>
      <c r="BK835">
        <v>60.6</v>
      </c>
      <c r="BL835">
        <v>7.18</v>
      </c>
      <c r="BM835">
        <v>0</v>
      </c>
      <c r="BN835">
        <v>-46.12</v>
      </c>
      <c r="BO835">
        <v>21.66</v>
      </c>
      <c r="BP835" t="s">
        <v>60</v>
      </c>
      <c r="BQ835">
        <v>1.153163127</v>
      </c>
      <c r="BR835" t="s">
        <v>61</v>
      </c>
    </row>
    <row r="836" spans="1:70" x14ac:dyDescent="0.2">
      <c r="A836" s="19">
        <f t="shared" si="38"/>
        <v>14.480000000000004</v>
      </c>
      <c r="B836" s="20">
        <v>3752</v>
      </c>
      <c r="D836" s="2" t="s">
        <v>1381</v>
      </c>
      <c r="E836" s="2" t="str">
        <f t="shared" si="39"/>
        <v>ST</v>
      </c>
      <c r="F836">
        <v>200720433</v>
      </c>
      <c r="G836">
        <v>202606</v>
      </c>
      <c r="H836" t="s">
        <v>52</v>
      </c>
      <c r="I836" t="s">
        <v>321</v>
      </c>
      <c r="J836" t="s">
        <v>322</v>
      </c>
      <c r="K836" t="s">
        <v>54</v>
      </c>
      <c r="L836" s="5">
        <v>46301</v>
      </c>
      <c r="M836">
        <v>46332</v>
      </c>
      <c r="N836" s="21">
        <v>872886769960</v>
      </c>
      <c r="P836" t="s">
        <v>326</v>
      </c>
      <c r="Q836" t="s">
        <v>326</v>
      </c>
      <c r="R836" t="s">
        <v>56</v>
      </c>
      <c r="S836" t="s">
        <v>327</v>
      </c>
      <c r="T836">
        <v>21</v>
      </c>
      <c r="U836" t="s">
        <v>57</v>
      </c>
      <c r="V836">
        <v>21320</v>
      </c>
      <c r="W836">
        <v>69.88</v>
      </c>
      <c r="X836">
        <v>21.22</v>
      </c>
      <c r="Y836">
        <v>0</v>
      </c>
      <c r="Z836">
        <v>-53.18</v>
      </c>
      <c r="AA836">
        <v>37.92</v>
      </c>
      <c r="AB836">
        <v>5</v>
      </c>
      <c r="AC836">
        <v>66</v>
      </c>
      <c r="AD836">
        <v>66</v>
      </c>
      <c r="AE836" t="s">
        <v>1559</v>
      </c>
      <c r="AF836" t="s">
        <v>4351</v>
      </c>
      <c r="AG836" t="s">
        <v>4351</v>
      </c>
      <c r="AH836" t="s">
        <v>4352</v>
      </c>
      <c r="AI836" t="s">
        <v>4353</v>
      </c>
      <c r="AJ836">
        <v>5</v>
      </c>
      <c r="AK836" t="s">
        <v>57</v>
      </c>
      <c r="AL836">
        <v>5100</v>
      </c>
      <c r="AM836" t="s">
        <v>55</v>
      </c>
      <c r="AN836" t="s">
        <v>55</v>
      </c>
      <c r="AO836" t="s">
        <v>55</v>
      </c>
      <c r="AS836" t="s">
        <v>343</v>
      </c>
      <c r="AT836">
        <v>0</v>
      </c>
      <c r="AU836">
        <v>0</v>
      </c>
      <c r="AV836">
        <v>0</v>
      </c>
      <c r="BB836">
        <v>0</v>
      </c>
      <c r="BC836">
        <v>0</v>
      </c>
      <c r="BD836" t="s">
        <v>60</v>
      </c>
      <c r="BE836" t="s">
        <v>2497</v>
      </c>
      <c r="BF836">
        <v>634333759</v>
      </c>
      <c r="BH836" t="s">
        <v>323</v>
      </c>
      <c r="BI836" t="s">
        <v>320</v>
      </c>
      <c r="BJ836" s="23">
        <v>0.5180555555555556</v>
      </c>
      <c r="BK836">
        <v>60.6</v>
      </c>
      <c r="BL836">
        <v>18.399999999999999</v>
      </c>
      <c r="BM836">
        <v>0</v>
      </c>
      <c r="BN836">
        <v>-46.12</v>
      </c>
      <c r="BO836">
        <v>32.880000000000003</v>
      </c>
      <c r="BP836" t="s">
        <v>60</v>
      </c>
      <c r="BQ836">
        <v>1.153163127</v>
      </c>
      <c r="BR836" t="s">
        <v>61</v>
      </c>
    </row>
    <row r="837" spans="1:70" x14ac:dyDescent="0.2">
      <c r="A837" s="19">
        <f t="shared" si="38"/>
        <v>21.179999999999993</v>
      </c>
      <c r="B837" s="20">
        <v>3752</v>
      </c>
      <c r="D837" s="2" t="s">
        <v>1381</v>
      </c>
      <c r="E837" s="2" t="str">
        <f t="shared" si="39"/>
        <v>ST</v>
      </c>
      <c r="F837">
        <v>200720433</v>
      </c>
      <c r="G837">
        <v>202606</v>
      </c>
      <c r="H837" t="s">
        <v>52</v>
      </c>
      <c r="I837" t="s">
        <v>321</v>
      </c>
      <c r="J837" t="s">
        <v>322</v>
      </c>
      <c r="K837" t="s">
        <v>54</v>
      </c>
      <c r="L837" s="5" t="s">
        <v>2039</v>
      </c>
      <c r="M837">
        <v>46028</v>
      </c>
      <c r="N837" s="21">
        <v>872339532524</v>
      </c>
      <c r="P837" t="s">
        <v>326</v>
      </c>
      <c r="Q837" t="s">
        <v>326</v>
      </c>
      <c r="R837" t="s">
        <v>56</v>
      </c>
      <c r="S837" t="s">
        <v>327</v>
      </c>
      <c r="T837">
        <v>21</v>
      </c>
      <c r="U837" t="s">
        <v>57</v>
      </c>
      <c r="V837">
        <v>21320</v>
      </c>
      <c r="W837">
        <v>103.11</v>
      </c>
      <c r="X837">
        <v>111.52</v>
      </c>
      <c r="Y837">
        <v>0</v>
      </c>
      <c r="Z837">
        <v>-78.459999999999994</v>
      </c>
      <c r="AA837">
        <v>136.16999999999999</v>
      </c>
      <c r="AB837">
        <v>6</v>
      </c>
      <c r="AC837">
        <v>109.12</v>
      </c>
      <c r="AD837">
        <v>47.52</v>
      </c>
      <c r="AE837" t="s">
        <v>9010</v>
      </c>
      <c r="AF837" t="s">
        <v>4354</v>
      </c>
      <c r="AG837" t="s">
        <v>4355</v>
      </c>
      <c r="AH837" t="s">
        <v>4356</v>
      </c>
      <c r="AI837" t="s">
        <v>4357</v>
      </c>
      <c r="AJ837">
        <v>30</v>
      </c>
      <c r="AK837" t="s">
        <v>57</v>
      </c>
      <c r="AL837">
        <v>30470</v>
      </c>
      <c r="AM837" t="s">
        <v>55</v>
      </c>
      <c r="AN837" t="s">
        <v>55</v>
      </c>
      <c r="AO837" t="s">
        <v>55</v>
      </c>
      <c r="AS837" t="s">
        <v>343</v>
      </c>
      <c r="AT837">
        <v>0</v>
      </c>
      <c r="AU837">
        <v>0</v>
      </c>
      <c r="AV837">
        <v>0</v>
      </c>
      <c r="BB837">
        <v>0</v>
      </c>
      <c r="BC837">
        <v>0</v>
      </c>
      <c r="BD837" t="s">
        <v>60</v>
      </c>
      <c r="BE837">
        <v>46240</v>
      </c>
      <c r="BF837">
        <v>634324015</v>
      </c>
      <c r="BH837" t="s">
        <v>323</v>
      </c>
      <c r="BI837" t="s">
        <v>320</v>
      </c>
      <c r="BJ837" s="23">
        <v>0.58263888888888893</v>
      </c>
      <c r="BK837">
        <v>88.6</v>
      </c>
      <c r="BL837">
        <v>95.83</v>
      </c>
      <c r="BM837">
        <v>0</v>
      </c>
      <c r="BN837">
        <v>-67.42</v>
      </c>
      <c r="BO837">
        <v>117.01</v>
      </c>
      <c r="BP837" t="s">
        <v>60</v>
      </c>
      <c r="BQ837">
        <v>1.163724384</v>
      </c>
      <c r="BR837" t="s">
        <v>61</v>
      </c>
    </row>
    <row r="838" spans="1:70" x14ac:dyDescent="0.2">
      <c r="A838" s="19">
        <f t="shared" si="38"/>
        <v>9.4600000000000009</v>
      </c>
      <c r="B838" s="20">
        <v>3752</v>
      </c>
      <c r="D838" s="2" t="s">
        <v>1381</v>
      </c>
      <c r="E838" s="2" t="str">
        <f t="shared" si="39"/>
        <v>ST</v>
      </c>
      <c r="F838">
        <v>200720433</v>
      </c>
      <c r="G838">
        <v>202606</v>
      </c>
      <c r="H838" t="s">
        <v>52</v>
      </c>
      <c r="I838" t="s">
        <v>321</v>
      </c>
      <c r="J838" t="s">
        <v>322</v>
      </c>
      <c r="K838" t="s">
        <v>54</v>
      </c>
      <c r="L838">
        <v>46240</v>
      </c>
      <c r="M838">
        <v>46271</v>
      </c>
      <c r="N838" s="21">
        <v>872768203218</v>
      </c>
      <c r="P838" t="s">
        <v>326</v>
      </c>
      <c r="Q838" t="s">
        <v>326</v>
      </c>
      <c r="R838" t="s">
        <v>56</v>
      </c>
      <c r="S838" t="s">
        <v>327</v>
      </c>
      <c r="T838">
        <v>21</v>
      </c>
      <c r="U838" t="s">
        <v>57</v>
      </c>
      <c r="V838">
        <v>21320</v>
      </c>
      <c r="W838">
        <v>45.65</v>
      </c>
      <c r="X838">
        <v>5.41</v>
      </c>
      <c r="Y838">
        <v>0</v>
      </c>
      <c r="Z838">
        <v>-34.74</v>
      </c>
      <c r="AA838">
        <v>16.309999999999999</v>
      </c>
      <c r="AB838">
        <v>2</v>
      </c>
      <c r="AC838">
        <v>33</v>
      </c>
      <c r="AD838">
        <v>33</v>
      </c>
      <c r="AE838" t="s">
        <v>9011</v>
      </c>
      <c r="AF838" t="s">
        <v>476</v>
      </c>
      <c r="AG838" t="s">
        <v>476</v>
      </c>
      <c r="AH838" t="s">
        <v>2889</v>
      </c>
      <c r="AI838" t="s">
        <v>2890</v>
      </c>
      <c r="AJ838">
        <v>37</v>
      </c>
      <c r="AK838" t="s">
        <v>57</v>
      </c>
      <c r="AL838">
        <v>37540</v>
      </c>
      <c r="AM838" t="s">
        <v>55</v>
      </c>
      <c r="AN838" t="s">
        <v>55</v>
      </c>
      <c r="AO838" t="s">
        <v>55</v>
      </c>
      <c r="AS838" t="s">
        <v>343</v>
      </c>
      <c r="AT838">
        <v>0</v>
      </c>
      <c r="AU838">
        <v>0</v>
      </c>
      <c r="AV838">
        <v>0</v>
      </c>
      <c r="BB838">
        <v>0</v>
      </c>
      <c r="BC838">
        <v>0</v>
      </c>
      <c r="BD838" t="s">
        <v>60</v>
      </c>
      <c r="BE838" s="5" t="s">
        <v>2497</v>
      </c>
      <c r="BF838">
        <v>634333759</v>
      </c>
      <c r="BH838" t="s">
        <v>323</v>
      </c>
      <c r="BI838" t="s">
        <v>320</v>
      </c>
      <c r="BJ838" s="23">
        <v>0.4909722222222222</v>
      </c>
      <c r="BK838">
        <v>39.6</v>
      </c>
      <c r="BL838">
        <v>4.6900000000000004</v>
      </c>
      <c r="BM838">
        <v>0</v>
      </c>
      <c r="BN838">
        <v>-30.14</v>
      </c>
      <c r="BO838">
        <v>14.15</v>
      </c>
      <c r="BP838" t="s">
        <v>60</v>
      </c>
      <c r="BQ838">
        <v>1.1527377519999999</v>
      </c>
      <c r="BR838" t="s">
        <v>61</v>
      </c>
    </row>
    <row r="839" spans="1:70" x14ac:dyDescent="0.2">
      <c r="A839" s="19">
        <f t="shared" si="38"/>
        <v>10.129999999999995</v>
      </c>
      <c r="B839" s="20">
        <v>3752</v>
      </c>
      <c r="D839" s="2" t="s">
        <v>1381</v>
      </c>
      <c r="E839" s="2" t="str">
        <f t="shared" si="39"/>
        <v>ST</v>
      </c>
      <c r="F839">
        <v>200720433</v>
      </c>
      <c r="G839">
        <v>202606</v>
      </c>
      <c r="H839" t="s">
        <v>52</v>
      </c>
      <c r="I839" t="s">
        <v>321</v>
      </c>
      <c r="J839" t="s">
        <v>322</v>
      </c>
      <c r="K839" t="s">
        <v>54</v>
      </c>
      <c r="L839">
        <v>46301</v>
      </c>
      <c r="M839">
        <v>46332</v>
      </c>
      <c r="N839" s="21">
        <v>872840820607</v>
      </c>
      <c r="P839" t="s">
        <v>326</v>
      </c>
      <c r="Q839" t="s">
        <v>326</v>
      </c>
      <c r="R839" t="s">
        <v>56</v>
      </c>
      <c r="S839" t="s">
        <v>327</v>
      </c>
      <c r="T839">
        <v>21</v>
      </c>
      <c r="U839" t="s">
        <v>57</v>
      </c>
      <c r="V839">
        <v>21320</v>
      </c>
      <c r="W839">
        <v>48.89</v>
      </c>
      <c r="X839">
        <v>5.8</v>
      </c>
      <c r="Y839">
        <v>0</v>
      </c>
      <c r="Z839">
        <v>-37.21</v>
      </c>
      <c r="AA839">
        <v>17.48</v>
      </c>
      <c r="AB839">
        <v>3</v>
      </c>
      <c r="AC839">
        <v>37.4</v>
      </c>
      <c r="AD839">
        <v>37.4</v>
      </c>
      <c r="AE839" t="s">
        <v>9012</v>
      </c>
      <c r="AF839" t="s">
        <v>4358</v>
      </c>
      <c r="AG839" t="s">
        <v>4358</v>
      </c>
      <c r="AH839" t="s">
        <v>4359</v>
      </c>
      <c r="AI839" t="s">
        <v>598</v>
      </c>
      <c r="AJ839">
        <v>34</v>
      </c>
      <c r="AK839" t="s">
        <v>57</v>
      </c>
      <c r="AL839">
        <v>34000</v>
      </c>
      <c r="AM839" t="s">
        <v>55</v>
      </c>
      <c r="AN839" t="s">
        <v>55</v>
      </c>
      <c r="AO839" t="s">
        <v>55</v>
      </c>
      <c r="AS839" t="s">
        <v>343</v>
      </c>
      <c r="AT839">
        <v>0</v>
      </c>
      <c r="AU839">
        <v>0</v>
      </c>
      <c r="AV839">
        <v>0</v>
      </c>
      <c r="BB839">
        <v>0</v>
      </c>
      <c r="BC839">
        <v>0</v>
      </c>
      <c r="BD839" t="s">
        <v>60</v>
      </c>
      <c r="BE839" s="5" t="s">
        <v>2497</v>
      </c>
      <c r="BF839">
        <v>634333759</v>
      </c>
      <c r="BH839" t="s">
        <v>323</v>
      </c>
      <c r="BI839" t="s">
        <v>320</v>
      </c>
      <c r="BJ839" s="23">
        <v>0.44097222222222221</v>
      </c>
      <c r="BK839">
        <v>42.4</v>
      </c>
      <c r="BL839">
        <v>5.03</v>
      </c>
      <c r="BM839">
        <v>0</v>
      </c>
      <c r="BN839">
        <v>-32.270000000000003</v>
      </c>
      <c r="BO839">
        <v>15.16</v>
      </c>
      <c r="BP839" t="s">
        <v>60</v>
      </c>
      <c r="BQ839">
        <v>1.153163127</v>
      </c>
      <c r="BR839" t="s">
        <v>61</v>
      </c>
    </row>
    <row r="840" spans="1:70" x14ac:dyDescent="0.2">
      <c r="A840" s="19">
        <f t="shared" si="38"/>
        <v>10.129999999999995</v>
      </c>
      <c r="B840" s="20">
        <v>3752</v>
      </c>
      <c r="D840" s="2" t="s">
        <v>1381</v>
      </c>
      <c r="E840" s="2" t="str">
        <f t="shared" si="39"/>
        <v>ST</v>
      </c>
      <c r="F840">
        <v>200720433</v>
      </c>
      <c r="G840">
        <v>202606</v>
      </c>
      <c r="H840" t="s">
        <v>52</v>
      </c>
      <c r="I840" t="s">
        <v>321</v>
      </c>
      <c r="J840" t="s">
        <v>322</v>
      </c>
      <c r="K840" t="s">
        <v>54</v>
      </c>
      <c r="L840">
        <v>46240</v>
      </c>
      <c r="M840">
        <v>46271</v>
      </c>
      <c r="N840" s="21">
        <v>872773603847</v>
      </c>
      <c r="P840" t="s">
        <v>326</v>
      </c>
      <c r="Q840" t="s">
        <v>326</v>
      </c>
      <c r="R840" t="s">
        <v>56</v>
      </c>
      <c r="S840" t="s">
        <v>327</v>
      </c>
      <c r="T840">
        <v>21</v>
      </c>
      <c r="U840" t="s">
        <v>57</v>
      </c>
      <c r="V840">
        <v>21320</v>
      </c>
      <c r="W840">
        <v>48.88</v>
      </c>
      <c r="X840">
        <v>5.8</v>
      </c>
      <c r="Y840">
        <v>0</v>
      </c>
      <c r="Z840">
        <v>-37.200000000000003</v>
      </c>
      <c r="AA840">
        <v>17.48</v>
      </c>
      <c r="AB840">
        <v>2</v>
      </c>
      <c r="AC840">
        <v>36.520000000000003</v>
      </c>
      <c r="AD840">
        <v>36.520000000000003</v>
      </c>
      <c r="AE840" t="s">
        <v>9013</v>
      </c>
      <c r="AF840" t="s">
        <v>4360</v>
      </c>
      <c r="AG840" t="s">
        <v>4360</v>
      </c>
      <c r="AH840" t="s">
        <v>4361</v>
      </c>
      <c r="AI840" t="s">
        <v>474</v>
      </c>
      <c r="AJ840">
        <v>75</v>
      </c>
      <c r="AK840" t="s">
        <v>57</v>
      </c>
      <c r="AL840">
        <v>75018</v>
      </c>
      <c r="AM840" t="s">
        <v>55</v>
      </c>
      <c r="AN840" t="s">
        <v>55</v>
      </c>
      <c r="AO840" t="s">
        <v>55</v>
      </c>
      <c r="AS840" t="s">
        <v>343</v>
      </c>
      <c r="AT840">
        <v>29</v>
      </c>
      <c r="AU840">
        <v>31</v>
      </c>
      <c r="AV840">
        <v>40</v>
      </c>
      <c r="BB840">
        <v>0</v>
      </c>
      <c r="BC840">
        <v>0</v>
      </c>
      <c r="BD840" t="s">
        <v>60</v>
      </c>
      <c r="BE840" t="s">
        <v>2497</v>
      </c>
      <c r="BF840">
        <v>634333759</v>
      </c>
      <c r="BH840" t="s">
        <v>323</v>
      </c>
      <c r="BI840" t="s">
        <v>320</v>
      </c>
      <c r="BJ840" s="23">
        <v>0.54722222222222228</v>
      </c>
      <c r="BK840">
        <v>42.4</v>
      </c>
      <c r="BL840">
        <v>5.03</v>
      </c>
      <c r="BM840">
        <v>0</v>
      </c>
      <c r="BN840">
        <v>-32.270000000000003</v>
      </c>
      <c r="BO840">
        <v>15.16</v>
      </c>
      <c r="BP840" t="s">
        <v>60</v>
      </c>
      <c r="BQ840">
        <v>1.1527377519999999</v>
      </c>
      <c r="BR840" t="s">
        <v>61</v>
      </c>
    </row>
    <row r="841" spans="1:70" x14ac:dyDescent="0.2">
      <c r="A841" s="19">
        <f t="shared" si="38"/>
        <v>20.840000000000003</v>
      </c>
      <c r="B841" s="20">
        <v>3752</v>
      </c>
      <c r="D841" s="2" t="s">
        <v>1381</v>
      </c>
      <c r="E841" s="2" t="str">
        <f t="shared" si="39"/>
        <v>ST</v>
      </c>
      <c r="F841">
        <v>200720433</v>
      </c>
      <c r="G841">
        <v>202606</v>
      </c>
      <c r="H841" t="s">
        <v>52</v>
      </c>
      <c r="I841" t="s">
        <v>321</v>
      </c>
      <c r="J841" t="s">
        <v>322</v>
      </c>
      <c r="K841" t="s">
        <v>54</v>
      </c>
      <c r="L841" s="5">
        <v>46332</v>
      </c>
      <c r="M841">
        <v>46362</v>
      </c>
      <c r="N841" s="21">
        <v>872937763522</v>
      </c>
      <c r="P841" t="s">
        <v>326</v>
      </c>
      <c r="Q841" t="s">
        <v>326</v>
      </c>
      <c r="R841" t="s">
        <v>56</v>
      </c>
      <c r="S841" t="s">
        <v>327</v>
      </c>
      <c r="T841">
        <v>21</v>
      </c>
      <c r="U841" t="s">
        <v>57</v>
      </c>
      <c r="V841">
        <v>21320</v>
      </c>
      <c r="W841">
        <v>100.71</v>
      </c>
      <c r="X841">
        <v>111.73</v>
      </c>
      <c r="Y841">
        <v>0</v>
      </c>
      <c r="Z841">
        <v>-76.64</v>
      </c>
      <c r="AA841">
        <v>135.80000000000001</v>
      </c>
      <c r="AB841">
        <v>8</v>
      </c>
      <c r="AC841">
        <v>106.04</v>
      </c>
      <c r="AD841">
        <v>106.04</v>
      </c>
      <c r="AE841" t="s">
        <v>9014</v>
      </c>
      <c r="AF841" t="s">
        <v>4362</v>
      </c>
      <c r="AG841" t="s">
        <v>4362</v>
      </c>
      <c r="AH841" t="s">
        <v>4363</v>
      </c>
      <c r="AI841" t="s">
        <v>1411</v>
      </c>
      <c r="AJ841">
        <v>74</v>
      </c>
      <c r="AK841" t="s">
        <v>57</v>
      </c>
      <c r="AL841">
        <v>74940</v>
      </c>
      <c r="AM841" t="s">
        <v>55</v>
      </c>
      <c r="AN841" t="s">
        <v>55</v>
      </c>
      <c r="AO841" t="s">
        <v>55</v>
      </c>
      <c r="AS841" t="s">
        <v>343</v>
      </c>
      <c r="AT841">
        <v>0</v>
      </c>
      <c r="AU841">
        <v>0</v>
      </c>
      <c r="AV841">
        <v>0</v>
      </c>
      <c r="BB841">
        <v>0</v>
      </c>
      <c r="BC841">
        <v>0</v>
      </c>
      <c r="BD841" t="s">
        <v>60</v>
      </c>
      <c r="BE841" t="s">
        <v>3831</v>
      </c>
      <c r="BF841">
        <v>634343823</v>
      </c>
      <c r="BH841" t="s">
        <v>323</v>
      </c>
      <c r="BI841" t="s">
        <v>320</v>
      </c>
      <c r="BJ841" s="23">
        <v>0.51041666666666663</v>
      </c>
      <c r="BK841">
        <v>87.2</v>
      </c>
      <c r="BL841">
        <v>96.74</v>
      </c>
      <c r="BM841">
        <v>0</v>
      </c>
      <c r="BN841">
        <v>-66.36</v>
      </c>
      <c r="BO841">
        <v>117.58</v>
      </c>
      <c r="BP841" t="s">
        <v>60</v>
      </c>
      <c r="BQ841">
        <v>1.1549344580000001</v>
      </c>
      <c r="BR841" t="s">
        <v>61</v>
      </c>
    </row>
    <row r="842" spans="1:70" x14ac:dyDescent="0.2">
      <c r="A842" s="19">
        <f t="shared" si="38"/>
        <v>43.069999999999993</v>
      </c>
      <c r="B842" s="20">
        <v>3752</v>
      </c>
      <c r="D842" s="2" t="s">
        <v>1381</v>
      </c>
      <c r="E842" s="2" t="str">
        <f t="shared" si="39"/>
        <v>ST</v>
      </c>
      <c r="F842">
        <v>200720433</v>
      </c>
      <c r="G842">
        <v>202606</v>
      </c>
      <c r="H842" t="s">
        <v>52</v>
      </c>
      <c r="I842" t="s">
        <v>321</v>
      </c>
      <c r="J842" t="s">
        <v>322</v>
      </c>
      <c r="K842" t="s">
        <v>54</v>
      </c>
      <c r="L842">
        <v>46271</v>
      </c>
      <c r="M842">
        <v>46301</v>
      </c>
      <c r="N842" s="21">
        <v>872826735670</v>
      </c>
      <c r="P842" t="s">
        <v>326</v>
      </c>
      <c r="Q842" t="s">
        <v>326</v>
      </c>
      <c r="R842" t="s">
        <v>56</v>
      </c>
      <c r="S842" t="s">
        <v>327</v>
      </c>
      <c r="T842">
        <v>21</v>
      </c>
      <c r="U842" t="s">
        <v>57</v>
      </c>
      <c r="V842">
        <v>21320</v>
      </c>
      <c r="W842">
        <v>207.7</v>
      </c>
      <c r="X842">
        <v>123.51</v>
      </c>
      <c r="Y842">
        <v>0</v>
      </c>
      <c r="Z842">
        <v>-158.06</v>
      </c>
      <c r="AA842">
        <v>173.16</v>
      </c>
      <c r="AB842">
        <v>11</v>
      </c>
      <c r="AC842">
        <v>231.22</v>
      </c>
      <c r="AD842">
        <v>231.22</v>
      </c>
      <c r="AE842" t="s">
        <v>9015</v>
      </c>
      <c r="AF842" t="s">
        <v>4364</v>
      </c>
      <c r="AG842" t="s">
        <v>4364</v>
      </c>
      <c r="AH842" t="s">
        <v>4365</v>
      </c>
      <c r="AI842" t="s">
        <v>383</v>
      </c>
      <c r="AJ842">
        <v>13</v>
      </c>
      <c r="AK842" t="s">
        <v>57</v>
      </c>
      <c r="AL842">
        <v>13100</v>
      </c>
      <c r="AM842" t="s">
        <v>55</v>
      </c>
      <c r="AN842" t="s">
        <v>55</v>
      </c>
      <c r="AO842" t="s">
        <v>55</v>
      </c>
      <c r="AS842" t="s">
        <v>343</v>
      </c>
      <c r="AT842">
        <v>26</v>
      </c>
      <c r="AU842">
        <v>31</v>
      </c>
      <c r="AV842">
        <v>41</v>
      </c>
      <c r="BB842">
        <v>0</v>
      </c>
      <c r="BC842">
        <v>0</v>
      </c>
      <c r="BD842" t="s">
        <v>60</v>
      </c>
      <c r="BE842" t="s">
        <v>2497</v>
      </c>
      <c r="BF842">
        <v>634333759</v>
      </c>
      <c r="BH842" t="s">
        <v>323</v>
      </c>
      <c r="BI842" t="s">
        <v>320</v>
      </c>
      <c r="BJ842" s="23">
        <v>0.25416666666666665</v>
      </c>
      <c r="BK842">
        <v>180.2</v>
      </c>
      <c r="BL842">
        <v>107.16</v>
      </c>
      <c r="BM842">
        <v>0</v>
      </c>
      <c r="BN842">
        <v>-137.13</v>
      </c>
      <c r="BO842">
        <v>150.22999999999999</v>
      </c>
      <c r="BP842" t="s">
        <v>60</v>
      </c>
      <c r="BQ842">
        <v>1.1526181719999999</v>
      </c>
      <c r="BR842" t="s">
        <v>61</v>
      </c>
    </row>
    <row r="843" spans="1:70" x14ac:dyDescent="0.2">
      <c r="A843" s="19">
        <f t="shared" si="38"/>
        <v>13.479999999999997</v>
      </c>
      <c r="B843" s="20">
        <v>3752</v>
      </c>
      <c r="D843" s="2" t="s">
        <v>1381</v>
      </c>
      <c r="E843" s="2" t="str">
        <f t="shared" si="39"/>
        <v>ST</v>
      </c>
      <c r="F843">
        <v>200720433</v>
      </c>
      <c r="G843">
        <v>202606</v>
      </c>
      <c r="H843" t="s">
        <v>52</v>
      </c>
      <c r="I843" t="s">
        <v>321</v>
      </c>
      <c r="J843" t="s">
        <v>322</v>
      </c>
      <c r="K843" t="s">
        <v>54</v>
      </c>
      <c r="L843" t="s">
        <v>2039</v>
      </c>
      <c r="M843">
        <v>46028</v>
      </c>
      <c r="N843" s="21">
        <v>872335831369</v>
      </c>
      <c r="P843" t="s">
        <v>326</v>
      </c>
      <c r="Q843" t="s">
        <v>326</v>
      </c>
      <c r="R843" t="s">
        <v>56</v>
      </c>
      <c r="S843" t="s">
        <v>327</v>
      </c>
      <c r="T843">
        <v>21</v>
      </c>
      <c r="U843" t="s">
        <v>57</v>
      </c>
      <c r="V843">
        <v>21320</v>
      </c>
      <c r="W843">
        <v>65.63</v>
      </c>
      <c r="X843">
        <v>18.34</v>
      </c>
      <c r="Y843">
        <v>0</v>
      </c>
      <c r="Z843">
        <v>-49.95</v>
      </c>
      <c r="AA843">
        <v>34.03</v>
      </c>
      <c r="AB843">
        <v>3</v>
      </c>
      <c r="AC843">
        <v>59.4</v>
      </c>
      <c r="AD843">
        <v>9.24</v>
      </c>
      <c r="AE843" t="s">
        <v>9016</v>
      </c>
      <c r="AF843" t="s">
        <v>4366</v>
      </c>
      <c r="AG843" t="s">
        <v>4366</v>
      </c>
      <c r="AH843" t="s">
        <v>4367</v>
      </c>
      <c r="AI843" t="s">
        <v>4368</v>
      </c>
      <c r="AJ843">
        <v>56</v>
      </c>
      <c r="AK843" t="s">
        <v>57</v>
      </c>
      <c r="AL843">
        <v>56360</v>
      </c>
      <c r="AM843" t="s">
        <v>55</v>
      </c>
      <c r="AN843" t="s">
        <v>55</v>
      </c>
      <c r="AO843" t="s">
        <v>55</v>
      </c>
      <c r="AS843" t="s">
        <v>343</v>
      </c>
      <c r="AT843">
        <v>0</v>
      </c>
      <c r="AU843">
        <v>0</v>
      </c>
      <c r="AV843">
        <v>0</v>
      </c>
      <c r="BB843">
        <v>0</v>
      </c>
      <c r="BC843">
        <v>0</v>
      </c>
      <c r="BD843" t="s">
        <v>60</v>
      </c>
      <c r="BE843" s="5">
        <v>46240</v>
      </c>
      <c r="BF843">
        <v>634324015</v>
      </c>
      <c r="BH843" t="s">
        <v>323</v>
      </c>
      <c r="BI843" t="s">
        <v>320</v>
      </c>
      <c r="BJ843" s="23">
        <v>0.39374999999999999</v>
      </c>
      <c r="BK843">
        <v>56.4</v>
      </c>
      <c r="BL843">
        <v>15.76</v>
      </c>
      <c r="BM843">
        <v>0</v>
      </c>
      <c r="BN843">
        <v>-42.92</v>
      </c>
      <c r="BO843">
        <v>29.24</v>
      </c>
      <c r="BP843" t="s">
        <v>60</v>
      </c>
      <c r="BQ843">
        <v>1.163724384</v>
      </c>
      <c r="BR843" t="s">
        <v>61</v>
      </c>
    </row>
    <row r="844" spans="1:70" x14ac:dyDescent="0.2">
      <c r="A844" s="19">
        <f t="shared" si="38"/>
        <v>10.469999999999999</v>
      </c>
      <c r="B844" s="20">
        <v>3752</v>
      </c>
      <c r="D844" s="2" t="s">
        <v>1381</v>
      </c>
      <c r="E844" s="2" t="str">
        <f t="shared" si="39"/>
        <v>ST</v>
      </c>
      <c r="F844">
        <v>200720433</v>
      </c>
      <c r="G844">
        <v>202606</v>
      </c>
      <c r="H844" t="s">
        <v>52</v>
      </c>
      <c r="I844" t="s">
        <v>321</v>
      </c>
      <c r="J844" t="s">
        <v>322</v>
      </c>
      <c r="K844" t="s">
        <v>54</v>
      </c>
      <c r="L844">
        <v>46301</v>
      </c>
      <c r="M844">
        <v>46332</v>
      </c>
      <c r="N844" s="21">
        <v>872887525035</v>
      </c>
      <c r="P844" t="s">
        <v>326</v>
      </c>
      <c r="Q844" t="s">
        <v>326</v>
      </c>
      <c r="R844" t="s">
        <v>56</v>
      </c>
      <c r="S844" t="s">
        <v>327</v>
      </c>
      <c r="T844">
        <v>21</v>
      </c>
      <c r="U844" t="s">
        <v>57</v>
      </c>
      <c r="V844">
        <v>21320</v>
      </c>
      <c r="W844">
        <v>50.51</v>
      </c>
      <c r="X844">
        <v>5.98</v>
      </c>
      <c r="Y844">
        <v>0</v>
      </c>
      <c r="Z844">
        <v>-38.43</v>
      </c>
      <c r="AA844">
        <v>18.059999999999999</v>
      </c>
      <c r="AB844">
        <v>3</v>
      </c>
      <c r="AC844">
        <v>38.5</v>
      </c>
      <c r="AD844">
        <v>38.5</v>
      </c>
      <c r="AE844" t="s">
        <v>9017</v>
      </c>
      <c r="AF844" t="s">
        <v>4369</v>
      </c>
      <c r="AG844" t="s">
        <v>4369</v>
      </c>
      <c r="AH844" t="s">
        <v>4370</v>
      </c>
      <c r="AI844" t="s">
        <v>404</v>
      </c>
      <c r="AJ844">
        <v>75</v>
      </c>
      <c r="AK844" t="s">
        <v>57</v>
      </c>
      <c r="AL844">
        <v>75020</v>
      </c>
      <c r="AM844" t="s">
        <v>55</v>
      </c>
      <c r="AN844" t="s">
        <v>55</v>
      </c>
      <c r="AO844" t="s">
        <v>55</v>
      </c>
      <c r="AS844" t="s">
        <v>343</v>
      </c>
      <c r="AT844">
        <v>0</v>
      </c>
      <c r="AU844">
        <v>0</v>
      </c>
      <c r="AV844">
        <v>0</v>
      </c>
      <c r="BB844">
        <v>0</v>
      </c>
      <c r="BC844">
        <v>0</v>
      </c>
      <c r="BD844" t="s">
        <v>60</v>
      </c>
      <c r="BE844" t="s">
        <v>2497</v>
      </c>
      <c r="BF844">
        <v>634333759</v>
      </c>
      <c r="BH844" t="s">
        <v>323</v>
      </c>
      <c r="BI844" t="s">
        <v>320</v>
      </c>
      <c r="BJ844" s="23">
        <v>0.49027777777777776</v>
      </c>
      <c r="BK844">
        <v>43.8</v>
      </c>
      <c r="BL844">
        <v>5.19</v>
      </c>
      <c r="BM844">
        <v>0</v>
      </c>
      <c r="BN844">
        <v>-33.33</v>
      </c>
      <c r="BO844">
        <v>15.66</v>
      </c>
      <c r="BP844" t="s">
        <v>60</v>
      </c>
      <c r="BQ844">
        <v>1.153163127</v>
      </c>
      <c r="BR844" t="s">
        <v>61</v>
      </c>
    </row>
    <row r="845" spans="1:70" x14ac:dyDescent="0.2">
      <c r="A845" s="19">
        <f t="shared" si="38"/>
        <v>8.4599999999999973</v>
      </c>
      <c r="B845" s="20">
        <v>3752</v>
      </c>
      <c r="D845" s="2" t="s">
        <v>1381</v>
      </c>
      <c r="E845" s="2" t="str">
        <f t="shared" si="39"/>
        <v>ST</v>
      </c>
      <c r="F845">
        <v>200720433</v>
      </c>
      <c r="G845">
        <v>202606</v>
      </c>
      <c r="H845" t="s">
        <v>52</v>
      </c>
      <c r="I845" t="s">
        <v>321</v>
      </c>
      <c r="J845" t="s">
        <v>322</v>
      </c>
      <c r="K845" t="s">
        <v>54</v>
      </c>
      <c r="L845">
        <v>46148</v>
      </c>
      <c r="M845" s="5">
        <v>46240</v>
      </c>
      <c r="N845" s="21">
        <v>872689064735</v>
      </c>
      <c r="P845" t="s">
        <v>326</v>
      </c>
      <c r="Q845" t="s">
        <v>326</v>
      </c>
      <c r="R845" t="s">
        <v>56</v>
      </c>
      <c r="S845" t="s">
        <v>327</v>
      </c>
      <c r="T845">
        <v>21</v>
      </c>
      <c r="U845" t="s">
        <v>57</v>
      </c>
      <c r="V845">
        <v>21320</v>
      </c>
      <c r="W845">
        <v>41.11</v>
      </c>
      <c r="X845">
        <v>4.88</v>
      </c>
      <c r="Y845">
        <v>0</v>
      </c>
      <c r="Z845">
        <v>-31.28</v>
      </c>
      <c r="AA845">
        <v>14.7</v>
      </c>
      <c r="AB845">
        <v>2</v>
      </c>
      <c r="AC845">
        <v>26.4</v>
      </c>
      <c r="AD845">
        <v>26.4</v>
      </c>
      <c r="AE845" t="s">
        <v>8766</v>
      </c>
      <c r="AF845" t="s">
        <v>735</v>
      </c>
      <c r="AG845" t="s">
        <v>735</v>
      </c>
      <c r="AH845" t="s">
        <v>736</v>
      </c>
      <c r="AI845" t="s">
        <v>628</v>
      </c>
      <c r="AJ845">
        <v>27</v>
      </c>
      <c r="AK845" t="s">
        <v>57</v>
      </c>
      <c r="AL845">
        <v>27930</v>
      </c>
      <c r="AM845" t="s">
        <v>55</v>
      </c>
      <c r="AN845" t="s">
        <v>55</v>
      </c>
      <c r="AO845" t="s">
        <v>55</v>
      </c>
      <c r="AS845" t="s">
        <v>343</v>
      </c>
      <c r="AT845">
        <v>0</v>
      </c>
      <c r="AU845">
        <v>0</v>
      </c>
      <c r="AV845">
        <v>0</v>
      </c>
      <c r="BB845">
        <v>0</v>
      </c>
      <c r="BC845">
        <v>0</v>
      </c>
      <c r="BD845" t="s">
        <v>60</v>
      </c>
      <c r="BE845" t="s">
        <v>2497</v>
      </c>
      <c r="BF845">
        <v>634333759</v>
      </c>
      <c r="BH845" t="s">
        <v>323</v>
      </c>
      <c r="BI845" t="s">
        <v>320</v>
      </c>
      <c r="BJ845" s="23">
        <v>0.48888888888888887</v>
      </c>
      <c r="BK845">
        <v>35.4</v>
      </c>
      <c r="BL845">
        <v>4.2</v>
      </c>
      <c r="BM845">
        <v>0</v>
      </c>
      <c r="BN845">
        <v>-26.94</v>
      </c>
      <c r="BO845">
        <v>12.66</v>
      </c>
      <c r="BP845" t="s">
        <v>60</v>
      </c>
      <c r="BQ845">
        <v>1.161210911</v>
      </c>
      <c r="BR845" t="s">
        <v>61</v>
      </c>
    </row>
    <row r="846" spans="1:70" x14ac:dyDescent="0.2">
      <c r="A846" s="19">
        <f t="shared" si="38"/>
        <v>12.480000000000004</v>
      </c>
      <c r="B846" s="20">
        <v>3752</v>
      </c>
      <c r="D846" s="2" t="s">
        <v>1381</v>
      </c>
      <c r="E846" s="2" t="str">
        <f t="shared" si="39"/>
        <v>ST</v>
      </c>
      <c r="F846">
        <v>200720433</v>
      </c>
      <c r="G846">
        <v>202606</v>
      </c>
      <c r="H846" t="s">
        <v>52</v>
      </c>
      <c r="I846" t="s">
        <v>321</v>
      </c>
      <c r="J846" t="s">
        <v>322</v>
      </c>
      <c r="K846" t="s">
        <v>54</v>
      </c>
      <c r="L846">
        <v>46271</v>
      </c>
      <c r="M846">
        <v>46301</v>
      </c>
      <c r="N846" s="21">
        <v>872780296694</v>
      </c>
      <c r="P846" t="s">
        <v>326</v>
      </c>
      <c r="Q846" t="s">
        <v>326</v>
      </c>
      <c r="R846" t="s">
        <v>56</v>
      </c>
      <c r="S846" t="s">
        <v>327</v>
      </c>
      <c r="T846">
        <v>21</v>
      </c>
      <c r="U846" t="s">
        <v>57</v>
      </c>
      <c r="V846">
        <v>21320</v>
      </c>
      <c r="W846">
        <v>60.17</v>
      </c>
      <c r="X846">
        <v>7.13</v>
      </c>
      <c r="Y846">
        <v>0</v>
      </c>
      <c r="Z846">
        <v>-45.78</v>
      </c>
      <c r="AA846">
        <v>21.52</v>
      </c>
      <c r="AB846">
        <v>3</v>
      </c>
      <c r="AC846">
        <v>52.14</v>
      </c>
      <c r="AD846">
        <v>52.14</v>
      </c>
      <c r="AE846" t="s">
        <v>2409</v>
      </c>
      <c r="AF846" t="s">
        <v>438</v>
      </c>
      <c r="AG846" t="s">
        <v>438</v>
      </c>
      <c r="AH846" t="s">
        <v>4371</v>
      </c>
      <c r="AI846" t="s">
        <v>546</v>
      </c>
      <c r="AJ846">
        <v>26</v>
      </c>
      <c r="AK846" t="s">
        <v>57</v>
      </c>
      <c r="AL846">
        <v>26000</v>
      </c>
      <c r="AM846" t="s">
        <v>55</v>
      </c>
      <c r="AN846" t="s">
        <v>55</v>
      </c>
      <c r="AO846" t="s">
        <v>55</v>
      </c>
      <c r="AS846" t="s">
        <v>343</v>
      </c>
      <c r="AT846">
        <v>0</v>
      </c>
      <c r="AU846">
        <v>0</v>
      </c>
      <c r="AV846">
        <v>0</v>
      </c>
      <c r="BB846">
        <v>0</v>
      </c>
      <c r="BC846">
        <v>0</v>
      </c>
      <c r="BD846" t="s">
        <v>60</v>
      </c>
      <c r="BE846" s="5" t="s">
        <v>2497</v>
      </c>
      <c r="BF846">
        <v>634333759</v>
      </c>
      <c r="BH846" t="s">
        <v>323</v>
      </c>
      <c r="BI846" t="s">
        <v>320</v>
      </c>
      <c r="BJ846" s="23">
        <v>0.47986111111111113</v>
      </c>
      <c r="BK846">
        <v>52.2</v>
      </c>
      <c r="BL846">
        <v>6.19</v>
      </c>
      <c r="BM846">
        <v>0</v>
      </c>
      <c r="BN846">
        <v>-39.72</v>
      </c>
      <c r="BO846">
        <v>18.670000000000002</v>
      </c>
      <c r="BP846" t="s">
        <v>60</v>
      </c>
      <c r="BQ846">
        <v>1.1526181719999999</v>
      </c>
      <c r="BR846" t="s">
        <v>61</v>
      </c>
    </row>
    <row r="847" spans="1:70" x14ac:dyDescent="0.2">
      <c r="A847" s="19">
        <f t="shared" si="38"/>
        <v>9.8000000000000007</v>
      </c>
      <c r="B847" s="20">
        <v>3752</v>
      </c>
      <c r="D847" s="2" t="s">
        <v>1381</v>
      </c>
      <c r="E847" s="2" t="str">
        <f t="shared" si="39"/>
        <v>ST</v>
      </c>
      <c r="F847">
        <v>200720433</v>
      </c>
      <c r="G847">
        <v>202606</v>
      </c>
      <c r="H847" t="s">
        <v>52</v>
      </c>
      <c r="I847" t="s">
        <v>321</v>
      </c>
      <c r="J847" t="s">
        <v>322</v>
      </c>
      <c r="K847" t="s">
        <v>54</v>
      </c>
      <c r="L847">
        <v>46271</v>
      </c>
      <c r="M847">
        <v>46301</v>
      </c>
      <c r="N847" s="21">
        <v>872829598623</v>
      </c>
      <c r="P847" t="s">
        <v>326</v>
      </c>
      <c r="Q847" t="s">
        <v>326</v>
      </c>
      <c r="R847" t="s">
        <v>56</v>
      </c>
      <c r="S847" t="s">
        <v>327</v>
      </c>
      <c r="T847">
        <v>21</v>
      </c>
      <c r="U847" t="s">
        <v>57</v>
      </c>
      <c r="V847">
        <v>21320</v>
      </c>
      <c r="W847">
        <v>47.26</v>
      </c>
      <c r="X847">
        <v>5.6</v>
      </c>
      <c r="Y847">
        <v>0</v>
      </c>
      <c r="Z847">
        <v>-35.96</v>
      </c>
      <c r="AA847">
        <v>16.899999999999999</v>
      </c>
      <c r="AB847">
        <v>3</v>
      </c>
      <c r="AC847">
        <v>35.200000000000003</v>
      </c>
      <c r="AD847">
        <v>35.200000000000003</v>
      </c>
      <c r="AE847" t="s">
        <v>9018</v>
      </c>
      <c r="AF847" t="s">
        <v>4372</v>
      </c>
      <c r="AG847" t="s">
        <v>4372</v>
      </c>
      <c r="AH847" t="s">
        <v>4373</v>
      </c>
      <c r="AI847" t="s">
        <v>4374</v>
      </c>
      <c r="AJ847">
        <v>56</v>
      </c>
      <c r="AK847" t="s">
        <v>57</v>
      </c>
      <c r="AL847">
        <v>56650</v>
      </c>
      <c r="AM847" t="s">
        <v>55</v>
      </c>
      <c r="AN847" t="s">
        <v>55</v>
      </c>
      <c r="AO847" t="s">
        <v>55</v>
      </c>
      <c r="AS847" t="s">
        <v>343</v>
      </c>
      <c r="AT847">
        <v>0</v>
      </c>
      <c r="AU847">
        <v>0</v>
      </c>
      <c r="AV847">
        <v>0</v>
      </c>
      <c r="BB847">
        <v>0</v>
      </c>
      <c r="BC847">
        <v>0</v>
      </c>
      <c r="BD847" t="s">
        <v>60</v>
      </c>
      <c r="BE847" s="5" t="s">
        <v>2497</v>
      </c>
      <c r="BF847">
        <v>634333759</v>
      </c>
      <c r="BH847" t="s">
        <v>323</v>
      </c>
      <c r="BI847" t="s">
        <v>320</v>
      </c>
      <c r="BJ847" s="23">
        <v>0.69166666666666665</v>
      </c>
      <c r="BK847">
        <v>41</v>
      </c>
      <c r="BL847">
        <v>4.8600000000000003</v>
      </c>
      <c r="BM847">
        <v>0</v>
      </c>
      <c r="BN847">
        <v>-31.2</v>
      </c>
      <c r="BO847">
        <v>14.66</v>
      </c>
      <c r="BP847" t="s">
        <v>60</v>
      </c>
      <c r="BQ847">
        <v>1.1526181719999999</v>
      </c>
      <c r="BR847" t="s">
        <v>61</v>
      </c>
    </row>
    <row r="848" spans="1:70" x14ac:dyDescent="0.2">
      <c r="A848" s="19">
        <f t="shared" si="38"/>
        <v>8.4599999999999973</v>
      </c>
      <c r="B848" s="20">
        <v>3752</v>
      </c>
      <c r="D848" s="2" t="s">
        <v>1381</v>
      </c>
      <c r="E848" s="2" t="str">
        <f t="shared" si="39"/>
        <v>ST</v>
      </c>
      <c r="F848">
        <v>200720433</v>
      </c>
      <c r="G848">
        <v>202606</v>
      </c>
      <c r="H848" t="s">
        <v>52</v>
      </c>
      <c r="I848" t="s">
        <v>321</v>
      </c>
      <c r="J848" t="s">
        <v>322</v>
      </c>
      <c r="K848" t="s">
        <v>54</v>
      </c>
      <c r="L848" s="5">
        <v>46362</v>
      </c>
      <c r="M848" s="5" t="s">
        <v>2497</v>
      </c>
      <c r="N848" s="21">
        <v>872988801506</v>
      </c>
      <c r="P848" t="s">
        <v>326</v>
      </c>
      <c r="Q848" t="s">
        <v>326</v>
      </c>
      <c r="R848" t="s">
        <v>56</v>
      </c>
      <c r="S848" t="s">
        <v>327</v>
      </c>
      <c r="T848">
        <v>21</v>
      </c>
      <c r="U848" t="s">
        <v>57</v>
      </c>
      <c r="V848">
        <v>21320</v>
      </c>
      <c r="W848">
        <v>40.880000000000003</v>
      </c>
      <c r="X848">
        <v>4.8499999999999996</v>
      </c>
      <c r="Y848">
        <v>0</v>
      </c>
      <c r="Z848">
        <v>-31.11</v>
      </c>
      <c r="AA848">
        <v>14.62</v>
      </c>
      <c r="AB848">
        <v>2</v>
      </c>
      <c r="AC848">
        <v>26.4</v>
      </c>
      <c r="AD848">
        <v>26.4</v>
      </c>
      <c r="AE848" t="s">
        <v>9019</v>
      </c>
      <c r="AF848" t="s">
        <v>4375</v>
      </c>
      <c r="AG848" t="s">
        <v>4375</v>
      </c>
      <c r="AH848" t="s">
        <v>4376</v>
      </c>
      <c r="AI848" t="s">
        <v>932</v>
      </c>
      <c r="AJ848">
        <v>83</v>
      </c>
      <c r="AK848" t="s">
        <v>57</v>
      </c>
      <c r="AL848">
        <v>83600</v>
      </c>
      <c r="AM848" t="s">
        <v>55</v>
      </c>
      <c r="AN848" t="s">
        <v>55</v>
      </c>
      <c r="AO848" t="s">
        <v>55</v>
      </c>
      <c r="AS848" t="s">
        <v>343</v>
      </c>
      <c r="AT848">
        <v>30</v>
      </c>
      <c r="AU848">
        <v>32</v>
      </c>
      <c r="AV848">
        <v>39</v>
      </c>
      <c r="BB848">
        <v>0</v>
      </c>
      <c r="BC848">
        <v>0</v>
      </c>
      <c r="BD848" t="s">
        <v>60</v>
      </c>
      <c r="BE848" t="s">
        <v>3831</v>
      </c>
      <c r="BF848">
        <v>634343823</v>
      </c>
      <c r="BH848" t="s">
        <v>323</v>
      </c>
      <c r="BI848" t="s">
        <v>320</v>
      </c>
      <c r="BJ848" s="23">
        <v>0.37361111111111112</v>
      </c>
      <c r="BK848">
        <v>35.4</v>
      </c>
      <c r="BL848">
        <v>4.2</v>
      </c>
      <c r="BM848">
        <v>0</v>
      </c>
      <c r="BN848">
        <v>-26.94</v>
      </c>
      <c r="BO848">
        <v>12.66</v>
      </c>
      <c r="BP848" t="s">
        <v>60</v>
      </c>
      <c r="BQ848">
        <v>1.154814421</v>
      </c>
      <c r="BR848" t="s">
        <v>61</v>
      </c>
    </row>
    <row r="849" spans="1:70" x14ac:dyDescent="0.2">
      <c r="A849" s="19">
        <f t="shared" si="38"/>
        <v>10.469999999999999</v>
      </c>
      <c r="B849" s="20">
        <v>3752</v>
      </c>
      <c r="D849" s="2" t="s">
        <v>1381</v>
      </c>
      <c r="E849" s="2" t="str">
        <f t="shared" si="39"/>
        <v>ST</v>
      </c>
      <c r="F849">
        <v>200720433</v>
      </c>
      <c r="G849">
        <v>202606</v>
      </c>
      <c r="H849" t="s">
        <v>52</v>
      </c>
      <c r="I849" t="s">
        <v>321</v>
      </c>
      <c r="J849" t="s">
        <v>322</v>
      </c>
      <c r="K849" t="s">
        <v>54</v>
      </c>
      <c r="L849">
        <v>46148</v>
      </c>
      <c r="M849">
        <v>46240</v>
      </c>
      <c r="N849" s="21">
        <v>872688949104</v>
      </c>
      <c r="P849" t="s">
        <v>326</v>
      </c>
      <c r="Q849" t="s">
        <v>326</v>
      </c>
      <c r="R849" t="s">
        <v>56</v>
      </c>
      <c r="S849" t="s">
        <v>327</v>
      </c>
      <c r="T849">
        <v>21</v>
      </c>
      <c r="U849" t="s">
        <v>57</v>
      </c>
      <c r="V849">
        <v>21320</v>
      </c>
      <c r="W849">
        <v>50.86</v>
      </c>
      <c r="X849">
        <v>6.03</v>
      </c>
      <c r="Y849">
        <v>0</v>
      </c>
      <c r="Z849">
        <v>-38.700000000000003</v>
      </c>
      <c r="AA849">
        <v>18.18</v>
      </c>
      <c r="AB849">
        <v>3</v>
      </c>
      <c r="AC849">
        <v>37.840000000000003</v>
      </c>
      <c r="AD849">
        <v>37.840000000000003</v>
      </c>
      <c r="AE849" t="s">
        <v>9020</v>
      </c>
      <c r="AF849" t="s">
        <v>4377</v>
      </c>
      <c r="AG849" t="s">
        <v>4377</v>
      </c>
      <c r="AH849" t="s">
        <v>4378</v>
      </c>
      <c r="AI849" t="s">
        <v>4379</v>
      </c>
      <c r="AJ849">
        <v>46</v>
      </c>
      <c r="AK849" t="s">
        <v>57</v>
      </c>
      <c r="AL849">
        <v>46100</v>
      </c>
      <c r="AM849" t="s">
        <v>55</v>
      </c>
      <c r="AN849" t="s">
        <v>55</v>
      </c>
      <c r="AO849" t="s">
        <v>55</v>
      </c>
      <c r="AS849" t="s">
        <v>343</v>
      </c>
      <c r="AT849">
        <v>0</v>
      </c>
      <c r="AU849">
        <v>0</v>
      </c>
      <c r="AV849">
        <v>0</v>
      </c>
      <c r="BB849">
        <v>0</v>
      </c>
      <c r="BC849">
        <v>0</v>
      </c>
      <c r="BD849" t="s">
        <v>60</v>
      </c>
      <c r="BE849" t="s">
        <v>2497</v>
      </c>
      <c r="BF849">
        <v>634333759</v>
      </c>
      <c r="BH849" t="s">
        <v>323</v>
      </c>
      <c r="BI849" t="s">
        <v>320</v>
      </c>
      <c r="BJ849" s="23">
        <v>0.43333333333333335</v>
      </c>
      <c r="BK849">
        <v>43.8</v>
      </c>
      <c r="BL849">
        <v>5.19</v>
      </c>
      <c r="BM849">
        <v>0</v>
      </c>
      <c r="BN849">
        <v>-33.33</v>
      </c>
      <c r="BO849">
        <v>15.66</v>
      </c>
      <c r="BP849" t="s">
        <v>60</v>
      </c>
      <c r="BQ849">
        <v>1.161210911</v>
      </c>
      <c r="BR849" t="s">
        <v>61</v>
      </c>
    </row>
    <row r="850" spans="1:70" x14ac:dyDescent="0.2">
      <c r="A850" s="19">
        <f t="shared" si="38"/>
        <v>9.4600000000000009</v>
      </c>
      <c r="B850" s="20">
        <v>3752</v>
      </c>
      <c r="D850" s="2" t="s">
        <v>1381</v>
      </c>
      <c r="E850" s="2" t="str">
        <f t="shared" si="39"/>
        <v>ST</v>
      </c>
      <c r="F850">
        <v>200720433</v>
      </c>
      <c r="G850">
        <v>202606</v>
      </c>
      <c r="H850" t="s">
        <v>52</v>
      </c>
      <c r="I850" t="s">
        <v>321</v>
      </c>
      <c r="J850" t="s">
        <v>322</v>
      </c>
      <c r="K850" t="s">
        <v>54</v>
      </c>
      <c r="L850">
        <v>46118</v>
      </c>
      <c r="M850">
        <v>46148</v>
      </c>
      <c r="N850" s="21">
        <v>872635360337</v>
      </c>
      <c r="P850" t="s">
        <v>326</v>
      </c>
      <c r="Q850" t="s">
        <v>326</v>
      </c>
      <c r="R850" t="s">
        <v>56</v>
      </c>
      <c r="S850" t="s">
        <v>327</v>
      </c>
      <c r="T850">
        <v>21</v>
      </c>
      <c r="U850" t="s">
        <v>57</v>
      </c>
      <c r="V850">
        <v>21320</v>
      </c>
      <c r="W850">
        <v>46.09</v>
      </c>
      <c r="X850">
        <v>5.46</v>
      </c>
      <c r="Y850">
        <v>0</v>
      </c>
      <c r="Z850">
        <v>-35.08</v>
      </c>
      <c r="AA850">
        <v>16.47</v>
      </c>
      <c r="AB850">
        <v>2</v>
      </c>
      <c r="AC850">
        <v>33</v>
      </c>
      <c r="AD850">
        <v>33</v>
      </c>
      <c r="AE850" t="s">
        <v>1517</v>
      </c>
      <c r="AF850" t="s">
        <v>4380</v>
      </c>
      <c r="AG850" t="s">
        <v>4380</v>
      </c>
      <c r="AH850" t="s">
        <v>4381</v>
      </c>
      <c r="AI850" t="s">
        <v>328</v>
      </c>
      <c r="AJ850">
        <v>64</v>
      </c>
      <c r="AK850" t="s">
        <v>57</v>
      </c>
      <c r="AL850">
        <v>64200</v>
      </c>
      <c r="AM850" t="s">
        <v>55</v>
      </c>
      <c r="AN850" t="s">
        <v>55</v>
      </c>
      <c r="AO850" t="s">
        <v>55</v>
      </c>
      <c r="AS850" t="s">
        <v>343</v>
      </c>
      <c r="AT850">
        <v>0</v>
      </c>
      <c r="AU850">
        <v>0</v>
      </c>
      <c r="AV850">
        <v>0</v>
      </c>
      <c r="BB850">
        <v>0</v>
      </c>
      <c r="BC850">
        <v>0</v>
      </c>
      <c r="BD850" t="s">
        <v>60</v>
      </c>
      <c r="BE850" t="s">
        <v>2497</v>
      </c>
      <c r="BF850">
        <v>634333759</v>
      </c>
      <c r="BH850" t="s">
        <v>323</v>
      </c>
      <c r="BI850" t="s">
        <v>320</v>
      </c>
      <c r="BJ850" s="23">
        <v>0.46875</v>
      </c>
      <c r="BK850">
        <v>39.6</v>
      </c>
      <c r="BL850">
        <v>4.6900000000000004</v>
      </c>
      <c r="BM850">
        <v>0</v>
      </c>
      <c r="BN850">
        <v>-30.14</v>
      </c>
      <c r="BO850">
        <v>14.15</v>
      </c>
      <c r="BP850" t="s">
        <v>60</v>
      </c>
      <c r="BQ850">
        <v>1.163778556</v>
      </c>
      <c r="BR850" t="s">
        <v>61</v>
      </c>
    </row>
    <row r="851" spans="1:70" x14ac:dyDescent="0.2">
      <c r="A851" s="19">
        <f t="shared" si="38"/>
        <v>8.4599999999999973</v>
      </c>
      <c r="B851" s="20">
        <v>3752</v>
      </c>
      <c r="D851" s="2" t="s">
        <v>1381</v>
      </c>
      <c r="E851" s="2" t="str">
        <f t="shared" si="39"/>
        <v>ST</v>
      </c>
      <c r="F851">
        <v>200720433</v>
      </c>
      <c r="G851">
        <v>202606</v>
      </c>
      <c r="H851" t="s">
        <v>52</v>
      </c>
      <c r="I851" t="s">
        <v>321</v>
      </c>
      <c r="J851" t="s">
        <v>322</v>
      </c>
      <c r="K851" t="s">
        <v>54</v>
      </c>
      <c r="L851">
        <v>46148</v>
      </c>
      <c r="M851">
        <v>46240</v>
      </c>
      <c r="N851" s="21">
        <v>872686946374</v>
      </c>
      <c r="P851" t="s">
        <v>326</v>
      </c>
      <c r="Q851" t="s">
        <v>326</v>
      </c>
      <c r="R851" t="s">
        <v>56</v>
      </c>
      <c r="S851" t="s">
        <v>327</v>
      </c>
      <c r="T851">
        <v>21</v>
      </c>
      <c r="U851" t="s">
        <v>57</v>
      </c>
      <c r="V851">
        <v>21320</v>
      </c>
      <c r="W851">
        <v>41.11</v>
      </c>
      <c r="X851">
        <v>4.88</v>
      </c>
      <c r="Y851">
        <v>0</v>
      </c>
      <c r="Z851">
        <v>-31.28</v>
      </c>
      <c r="AA851">
        <v>14.7</v>
      </c>
      <c r="AB851">
        <v>2</v>
      </c>
      <c r="AC851">
        <v>26.4</v>
      </c>
      <c r="AD851">
        <v>26.4</v>
      </c>
      <c r="AE851" t="s">
        <v>9021</v>
      </c>
      <c r="AF851" t="s">
        <v>4382</v>
      </c>
      <c r="AG851" t="s">
        <v>4382</v>
      </c>
      <c r="AH851" t="s">
        <v>4383</v>
      </c>
      <c r="AI851" t="s">
        <v>4384</v>
      </c>
      <c r="AJ851">
        <v>94</v>
      </c>
      <c r="AK851" t="s">
        <v>57</v>
      </c>
      <c r="AL851">
        <v>94140</v>
      </c>
      <c r="AM851" t="s">
        <v>55</v>
      </c>
      <c r="AN851" t="s">
        <v>55</v>
      </c>
      <c r="AO851" t="s">
        <v>55</v>
      </c>
      <c r="AS851" t="s">
        <v>343</v>
      </c>
      <c r="AT851">
        <v>30</v>
      </c>
      <c r="AU851">
        <v>31</v>
      </c>
      <c r="AV851">
        <v>40</v>
      </c>
      <c r="BB851">
        <v>0</v>
      </c>
      <c r="BC851">
        <v>0</v>
      </c>
      <c r="BD851" t="s">
        <v>60</v>
      </c>
      <c r="BE851" t="s">
        <v>2497</v>
      </c>
      <c r="BF851">
        <v>634333759</v>
      </c>
      <c r="BH851" t="s">
        <v>323</v>
      </c>
      <c r="BI851" t="s">
        <v>320</v>
      </c>
      <c r="BJ851" s="23">
        <v>0.43541666666666667</v>
      </c>
      <c r="BK851">
        <v>35.4</v>
      </c>
      <c r="BL851">
        <v>4.2</v>
      </c>
      <c r="BM851">
        <v>0</v>
      </c>
      <c r="BN851">
        <v>-26.94</v>
      </c>
      <c r="BO851">
        <v>12.66</v>
      </c>
      <c r="BP851" t="s">
        <v>60</v>
      </c>
      <c r="BQ851">
        <v>1.161210911</v>
      </c>
      <c r="BR851" t="s">
        <v>61</v>
      </c>
    </row>
    <row r="852" spans="1:70" x14ac:dyDescent="0.2">
      <c r="A852" s="19">
        <f t="shared" si="38"/>
        <v>9.1300000000000026</v>
      </c>
      <c r="B852" s="20">
        <v>3752</v>
      </c>
      <c r="D852" s="2" t="s">
        <v>1381</v>
      </c>
      <c r="E852" s="2" t="str">
        <f t="shared" si="39"/>
        <v>ST</v>
      </c>
      <c r="F852">
        <v>200720433</v>
      </c>
      <c r="G852">
        <v>202606</v>
      </c>
      <c r="H852" t="s">
        <v>52</v>
      </c>
      <c r="I852" t="s">
        <v>321</v>
      </c>
      <c r="J852" t="s">
        <v>322</v>
      </c>
      <c r="K852" t="s">
        <v>54</v>
      </c>
      <c r="L852">
        <v>46301</v>
      </c>
      <c r="M852">
        <v>46332</v>
      </c>
      <c r="N852" s="21">
        <v>872890572633</v>
      </c>
      <c r="P852" t="s">
        <v>326</v>
      </c>
      <c r="Q852" t="s">
        <v>326</v>
      </c>
      <c r="R852" t="s">
        <v>56</v>
      </c>
      <c r="S852" t="s">
        <v>327</v>
      </c>
      <c r="T852">
        <v>21</v>
      </c>
      <c r="U852" t="s">
        <v>57</v>
      </c>
      <c r="V852">
        <v>21320</v>
      </c>
      <c r="W852">
        <v>44.05</v>
      </c>
      <c r="X852">
        <v>5.22</v>
      </c>
      <c r="Y852">
        <v>0</v>
      </c>
      <c r="Z852">
        <v>-33.520000000000003</v>
      </c>
      <c r="AA852">
        <v>15.75</v>
      </c>
      <c r="AB852">
        <v>2</v>
      </c>
      <c r="AC852">
        <v>30.8</v>
      </c>
      <c r="AD852">
        <v>30.8</v>
      </c>
      <c r="AE852" t="s">
        <v>9022</v>
      </c>
      <c r="AF852" t="s">
        <v>4385</v>
      </c>
      <c r="AG852" t="s">
        <v>4385</v>
      </c>
      <c r="AH852" t="s">
        <v>2986</v>
      </c>
      <c r="AI852" t="s">
        <v>4386</v>
      </c>
      <c r="AJ852">
        <v>68</v>
      </c>
      <c r="AK852" t="s">
        <v>57</v>
      </c>
      <c r="AL852">
        <v>68330</v>
      </c>
      <c r="AM852" t="s">
        <v>55</v>
      </c>
      <c r="AN852" t="s">
        <v>55</v>
      </c>
      <c r="AO852" t="s">
        <v>55</v>
      </c>
      <c r="AS852" t="s">
        <v>343</v>
      </c>
      <c r="AT852">
        <v>0</v>
      </c>
      <c r="AU852">
        <v>0</v>
      </c>
      <c r="AV852">
        <v>0</v>
      </c>
      <c r="BB852">
        <v>0</v>
      </c>
      <c r="BC852">
        <v>0</v>
      </c>
      <c r="BD852" t="s">
        <v>60</v>
      </c>
      <c r="BE852" t="s">
        <v>2497</v>
      </c>
      <c r="BF852">
        <v>634333759</v>
      </c>
      <c r="BH852" t="s">
        <v>323</v>
      </c>
      <c r="BI852" t="s">
        <v>320</v>
      </c>
      <c r="BJ852" s="23">
        <v>0.48055555555555557</v>
      </c>
      <c r="BK852">
        <v>38.200000000000003</v>
      </c>
      <c r="BL852">
        <v>4.53</v>
      </c>
      <c r="BM852">
        <v>0</v>
      </c>
      <c r="BN852">
        <v>-29.07</v>
      </c>
      <c r="BO852">
        <v>13.66</v>
      </c>
      <c r="BP852" t="s">
        <v>60</v>
      </c>
      <c r="BQ852">
        <v>1.153163127</v>
      </c>
      <c r="BR852" t="s">
        <v>61</v>
      </c>
    </row>
    <row r="853" spans="1:70" x14ac:dyDescent="0.2">
      <c r="A853" s="19">
        <f t="shared" si="38"/>
        <v>8.7999999999999972</v>
      </c>
      <c r="B853" s="20">
        <v>3752</v>
      </c>
      <c r="D853" s="2" t="s">
        <v>1381</v>
      </c>
      <c r="E853" s="2" t="str">
        <f t="shared" si="39"/>
        <v>ST</v>
      </c>
      <c r="F853">
        <v>200720433</v>
      </c>
      <c r="G853">
        <v>202606</v>
      </c>
      <c r="H853" t="s">
        <v>52</v>
      </c>
      <c r="I853" t="s">
        <v>321</v>
      </c>
      <c r="J853" t="s">
        <v>322</v>
      </c>
      <c r="K853" t="s">
        <v>54</v>
      </c>
      <c r="L853" s="5">
        <v>46148</v>
      </c>
      <c r="M853" s="5">
        <v>46240</v>
      </c>
      <c r="N853" s="21">
        <v>872688120228</v>
      </c>
      <c r="P853" t="s">
        <v>326</v>
      </c>
      <c r="Q853" t="s">
        <v>326</v>
      </c>
      <c r="R853" t="s">
        <v>56</v>
      </c>
      <c r="S853" t="s">
        <v>327</v>
      </c>
      <c r="T853">
        <v>21</v>
      </c>
      <c r="U853" t="s">
        <v>57</v>
      </c>
      <c r="V853">
        <v>21320</v>
      </c>
      <c r="W853">
        <v>42.73</v>
      </c>
      <c r="X853">
        <v>5.0599999999999996</v>
      </c>
      <c r="Y853">
        <v>0</v>
      </c>
      <c r="Z853">
        <v>-32.51</v>
      </c>
      <c r="AA853">
        <v>15.28</v>
      </c>
      <c r="AB853">
        <v>2</v>
      </c>
      <c r="AC853">
        <v>28.6</v>
      </c>
      <c r="AD853">
        <v>28.6</v>
      </c>
      <c r="AE853" t="s">
        <v>1566</v>
      </c>
      <c r="AF853" t="s">
        <v>4387</v>
      </c>
      <c r="AG853" t="s">
        <v>4387</v>
      </c>
      <c r="AH853" t="s">
        <v>4388</v>
      </c>
      <c r="AI853" t="s">
        <v>3936</v>
      </c>
      <c r="AJ853">
        <v>13</v>
      </c>
      <c r="AK853" t="s">
        <v>57</v>
      </c>
      <c r="AL853">
        <v>13600</v>
      </c>
      <c r="AM853" t="s">
        <v>55</v>
      </c>
      <c r="AN853" t="s">
        <v>55</v>
      </c>
      <c r="AO853" t="s">
        <v>55</v>
      </c>
      <c r="AS853" t="s">
        <v>343</v>
      </c>
      <c r="AT853">
        <v>30</v>
      </c>
      <c r="AU853">
        <v>30</v>
      </c>
      <c r="AV853">
        <v>40</v>
      </c>
      <c r="BB853">
        <v>0</v>
      </c>
      <c r="BC853">
        <v>0</v>
      </c>
      <c r="BD853" t="s">
        <v>60</v>
      </c>
      <c r="BE853" t="s">
        <v>2497</v>
      </c>
      <c r="BF853">
        <v>634333759</v>
      </c>
      <c r="BH853" t="s">
        <v>323</v>
      </c>
      <c r="BI853" t="s">
        <v>320</v>
      </c>
      <c r="BJ853" s="23">
        <v>0.51875000000000004</v>
      </c>
      <c r="BK853">
        <v>36.799999999999997</v>
      </c>
      <c r="BL853">
        <v>4.3600000000000003</v>
      </c>
      <c r="BM853">
        <v>0</v>
      </c>
      <c r="BN853">
        <v>-28</v>
      </c>
      <c r="BO853">
        <v>13.16</v>
      </c>
      <c r="BP853" t="s">
        <v>60</v>
      </c>
      <c r="BQ853">
        <v>1.161210911</v>
      </c>
      <c r="BR853" t="s">
        <v>61</v>
      </c>
    </row>
    <row r="854" spans="1:70" x14ac:dyDescent="0.2">
      <c r="A854" s="19">
        <f t="shared" si="38"/>
        <v>9.4600000000000009</v>
      </c>
      <c r="B854" s="20">
        <v>3752</v>
      </c>
      <c r="D854" s="2" t="s">
        <v>1381</v>
      </c>
      <c r="E854" s="2" t="str">
        <f t="shared" si="39"/>
        <v>ST</v>
      </c>
      <c r="F854">
        <v>200720433</v>
      </c>
      <c r="G854">
        <v>202606</v>
      </c>
      <c r="H854" t="s">
        <v>52</v>
      </c>
      <c r="I854" t="s">
        <v>321</v>
      </c>
      <c r="J854" t="s">
        <v>322</v>
      </c>
      <c r="K854" t="s">
        <v>54</v>
      </c>
      <c r="L854">
        <v>46301</v>
      </c>
      <c r="M854">
        <v>46332</v>
      </c>
      <c r="N854" s="21">
        <v>872884429749</v>
      </c>
      <c r="P854" t="s">
        <v>326</v>
      </c>
      <c r="Q854" t="s">
        <v>326</v>
      </c>
      <c r="R854" t="s">
        <v>56</v>
      </c>
      <c r="S854" t="s">
        <v>327</v>
      </c>
      <c r="T854">
        <v>21</v>
      </c>
      <c r="U854" t="s">
        <v>57</v>
      </c>
      <c r="V854">
        <v>21320</v>
      </c>
      <c r="W854">
        <v>45.67</v>
      </c>
      <c r="X854">
        <v>5.41</v>
      </c>
      <c r="Y854">
        <v>0</v>
      </c>
      <c r="Z854">
        <v>-34.76</v>
      </c>
      <c r="AA854">
        <v>16.32</v>
      </c>
      <c r="AB854">
        <v>2</v>
      </c>
      <c r="AC854">
        <v>33</v>
      </c>
      <c r="AD854">
        <v>33</v>
      </c>
      <c r="AE854" t="s">
        <v>9023</v>
      </c>
      <c r="AF854" t="s">
        <v>4389</v>
      </c>
      <c r="AG854" t="s">
        <v>4389</v>
      </c>
      <c r="AH854" t="s">
        <v>4390</v>
      </c>
      <c r="AI854" t="s">
        <v>4391</v>
      </c>
      <c r="AJ854">
        <v>56</v>
      </c>
      <c r="AK854" t="s">
        <v>57</v>
      </c>
      <c r="AL854">
        <v>56620</v>
      </c>
      <c r="AM854" t="s">
        <v>55</v>
      </c>
      <c r="AN854" t="s">
        <v>55</v>
      </c>
      <c r="AO854" t="s">
        <v>55</v>
      </c>
      <c r="AS854" t="s">
        <v>343</v>
      </c>
      <c r="AT854">
        <v>0</v>
      </c>
      <c r="AU854">
        <v>0</v>
      </c>
      <c r="AV854">
        <v>0</v>
      </c>
      <c r="BB854">
        <v>0</v>
      </c>
      <c r="BC854">
        <v>0</v>
      </c>
      <c r="BD854" t="s">
        <v>60</v>
      </c>
      <c r="BE854" t="s">
        <v>2497</v>
      </c>
      <c r="BF854">
        <v>634333759</v>
      </c>
      <c r="BH854" t="s">
        <v>323</v>
      </c>
      <c r="BI854" t="s">
        <v>320</v>
      </c>
      <c r="BJ854" s="23">
        <v>0.45624999999999999</v>
      </c>
      <c r="BK854">
        <v>39.6</v>
      </c>
      <c r="BL854">
        <v>4.6900000000000004</v>
      </c>
      <c r="BM854">
        <v>0</v>
      </c>
      <c r="BN854">
        <v>-30.14</v>
      </c>
      <c r="BO854">
        <v>14.15</v>
      </c>
      <c r="BP854" t="s">
        <v>60</v>
      </c>
      <c r="BQ854">
        <v>1.153163127</v>
      </c>
      <c r="BR854" t="s">
        <v>61</v>
      </c>
    </row>
    <row r="855" spans="1:70" x14ac:dyDescent="0.2">
      <c r="A855" s="19">
        <f t="shared" ref="A855:A917" si="40">BK855+BN855</f>
        <v>11.809999999999995</v>
      </c>
      <c r="B855" s="20">
        <v>3752</v>
      </c>
      <c r="D855" s="2" t="s">
        <v>346</v>
      </c>
      <c r="E855" s="2" t="str">
        <f t="shared" si="39"/>
        <v>ST</v>
      </c>
      <c r="F855">
        <v>200720433</v>
      </c>
      <c r="G855">
        <v>202606</v>
      </c>
      <c r="H855" t="s">
        <v>52</v>
      </c>
      <c r="I855" t="s">
        <v>321</v>
      </c>
      <c r="J855" t="s">
        <v>322</v>
      </c>
      <c r="K855" t="s">
        <v>54</v>
      </c>
      <c r="L855">
        <v>46087</v>
      </c>
      <c r="M855">
        <v>46148</v>
      </c>
      <c r="N855" s="21">
        <v>872533216799</v>
      </c>
      <c r="P855" t="s">
        <v>326</v>
      </c>
      <c r="Q855" t="s">
        <v>326</v>
      </c>
      <c r="R855" t="s">
        <v>56</v>
      </c>
      <c r="S855" t="s">
        <v>327</v>
      </c>
      <c r="T855">
        <v>21</v>
      </c>
      <c r="U855" t="s">
        <v>57</v>
      </c>
      <c r="V855">
        <v>21320</v>
      </c>
      <c r="W855">
        <v>57.51</v>
      </c>
      <c r="X855">
        <v>6.81</v>
      </c>
      <c r="Y855">
        <v>0</v>
      </c>
      <c r="Z855">
        <v>-43.76</v>
      </c>
      <c r="AA855">
        <v>20.56</v>
      </c>
      <c r="AB855">
        <v>3</v>
      </c>
      <c r="AC855">
        <v>48.4</v>
      </c>
      <c r="AD855">
        <v>48.4</v>
      </c>
      <c r="AE855" t="s">
        <v>9024</v>
      </c>
      <c r="AF855" t="s">
        <v>4392</v>
      </c>
      <c r="AG855" t="s">
        <v>4393</v>
      </c>
      <c r="AH855" t="s">
        <v>4394</v>
      </c>
      <c r="AI855" t="s">
        <v>867</v>
      </c>
      <c r="AJ855">
        <v>92</v>
      </c>
      <c r="AK855" t="s">
        <v>57</v>
      </c>
      <c r="AL855">
        <v>92600</v>
      </c>
      <c r="AM855" t="s">
        <v>55</v>
      </c>
      <c r="AN855" t="s">
        <v>55</v>
      </c>
      <c r="AO855" t="s">
        <v>55</v>
      </c>
      <c r="AS855" t="s">
        <v>343</v>
      </c>
      <c r="AT855">
        <v>0</v>
      </c>
      <c r="AU855">
        <v>0</v>
      </c>
      <c r="AV855">
        <v>0</v>
      </c>
      <c r="BB855">
        <v>0</v>
      </c>
      <c r="BC855">
        <v>0</v>
      </c>
      <c r="BD855" t="s">
        <v>60</v>
      </c>
      <c r="BE855" t="s">
        <v>2497</v>
      </c>
      <c r="BF855">
        <v>634333759</v>
      </c>
      <c r="BH855" t="s">
        <v>323</v>
      </c>
      <c r="BI855" t="s">
        <v>320</v>
      </c>
      <c r="BJ855" s="23">
        <v>0.44444444444444442</v>
      </c>
      <c r="BK855">
        <v>49.4</v>
      </c>
      <c r="BL855">
        <v>5.85</v>
      </c>
      <c r="BM855">
        <v>0</v>
      </c>
      <c r="BN855">
        <v>-37.590000000000003</v>
      </c>
      <c r="BO855">
        <v>17.66</v>
      </c>
      <c r="BP855" t="s">
        <v>60</v>
      </c>
      <c r="BQ855">
        <v>1.164090147</v>
      </c>
      <c r="BR855" t="s">
        <v>61</v>
      </c>
    </row>
    <row r="856" spans="1:70" x14ac:dyDescent="0.2">
      <c r="A856" s="19">
        <f t="shared" si="40"/>
        <v>11.469999999999999</v>
      </c>
      <c r="B856" s="20">
        <v>3752</v>
      </c>
      <c r="D856" s="2" t="s">
        <v>1381</v>
      </c>
      <c r="E856" s="2" t="str">
        <f t="shared" si="39"/>
        <v>ST</v>
      </c>
      <c r="F856">
        <v>200720433</v>
      </c>
      <c r="G856">
        <v>202606</v>
      </c>
      <c r="H856" t="s">
        <v>52</v>
      </c>
      <c r="I856" t="s">
        <v>321</v>
      </c>
      <c r="J856" t="s">
        <v>322</v>
      </c>
      <c r="K856" t="s">
        <v>54</v>
      </c>
      <c r="L856">
        <v>46148</v>
      </c>
      <c r="M856">
        <v>46240</v>
      </c>
      <c r="N856" s="21">
        <v>872645739984</v>
      </c>
      <c r="P856" t="s">
        <v>326</v>
      </c>
      <c r="Q856" t="s">
        <v>326</v>
      </c>
      <c r="R856" t="s">
        <v>56</v>
      </c>
      <c r="S856" t="s">
        <v>327</v>
      </c>
      <c r="T856">
        <v>21</v>
      </c>
      <c r="U856" t="s">
        <v>57</v>
      </c>
      <c r="V856">
        <v>21320</v>
      </c>
      <c r="W856">
        <v>55.74</v>
      </c>
      <c r="X856">
        <v>6.61</v>
      </c>
      <c r="Y856">
        <v>0</v>
      </c>
      <c r="Z856">
        <v>-42.42</v>
      </c>
      <c r="AA856">
        <v>19.93</v>
      </c>
      <c r="AB856">
        <v>3</v>
      </c>
      <c r="AC856">
        <v>46.2</v>
      </c>
      <c r="AD856">
        <v>46.2</v>
      </c>
      <c r="AE856" t="s">
        <v>9025</v>
      </c>
      <c r="AF856" t="s">
        <v>522</v>
      </c>
      <c r="AG856" t="s">
        <v>522</v>
      </c>
      <c r="AH856" t="s">
        <v>4395</v>
      </c>
      <c r="AI856" t="s">
        <v>386</v>
      </c>
      <c r="AJ856">
        <v>75</v>
      </c>
      <c r="AK856" t="s">
        <v>57</v>
      </c>
      <c r="AL856">
        <v>75010</v>
      </c>
      <c r="AM856" t="s">
        <v>55</v>
      </c>
      <c r="AN856" t="s">
        <v>55</v>
      </c>
      <c r="AO856" t="s">
        <v>55</v>
      </c>
      <c r="AS856" t="s">
        <v>343</v>
      </c>
      <c r="AT856">
        <v>20</v>
      </c>
      <c r="AU856">
        <v>20</v>
      </c>
      <c r="AV856">
        <v>30</v>
      </c>
      <c r="BB856">
        <v>0</v>
      </c>
      <c r="BC856">
        <v>0</v>
      </c>
      <c r="BD856" t="s">
        <v>60</v>
      </c>
      <c r="BE856" s="5" t="s">
        <v>2497</v>
      </c>
      <c r="BF856">
        <v>634333759</v>
      </c>
      <c r="BH856" t="s">
        <v>323</v>
      </c>
      <c r="BI856" t="s">
        <v>320</v>
      </c>
      <c r="BJ856" s="23">
        <v>0.50208333333333333</v>
      </c>
      <c r="BK856">
        <v>48</v>
      </c>
      <c r="BL856">
        <v>5.69</v>
      </c>
      <c r="BM856">
        <v>0</v>
      </c>
      <c r="BN856">
        <v>-36.53</v>
      </c>
      <c r="BO856">
        <v>17.16</v>
      </c>
      <c r="BP856" t="s">
        <v>60</v>
      </c>
      <c r="BQ856">
        <v>1.161210911</v>
      </c>
      <c r="BR856" t="s">
        <v>61</v>
      </c>
    </row>
    <row r="857" spans="1:70" x14ac:dyDescent="0.2">
      <c r="A857" s="19">
        <f t="shared" si="40"/>
        <v>6.7899999999999991</v>
      </c>
      <c r="B857" s="20">
        <v>3752</v>
      </c>
      <c r="D857" s="2" t="s">
        <v>346</v>
      </c>
      <c r="E857" s="2" t="str">
        <f t="shared" si="39"/>
        <v>ST</v>
      </c>
      <c r="F857">
        <v>200720433</v>
      </c>
      <c r="G857">
        <v>202606</v>
      </c>
      <c r="H857" t="s">
        <v>52</v>
      </c>
      <c r="I857" t="s">
        <v>321</v>
      </c>
      <c r="J857" t="s">
        <v>322</v>
      </c>
      <c r="K857" t="s">
        <v>54</v>
      </c>
      <c r="L857">
        <v>46118</v>
      </c>
      <c r="M857">
        <v>46240</v>
      </c>
      <c r="N857" s="21">
        <v>872525662974</v>
      </c>
      <c r="P857" t="s">
        <v>326</v>
      </c>
      <c r="Q857" t="s">
        <v>326</v>
      </c>
      <c r="R857" t="s">
        <v>56</v>
      </c>
      <c r="S857" t="s">
        <v>327</v>
      </c>
      <c r="T857">
        <v>21</v>
      </c>
      <c r="U857" t="s">
        <v>57</v>
      </c>
      <c r="V857">
        <v>21320</v>
      </c>
      <c r="W857">
        <v>33.049999999999997</v>
      </c>
      <c r="X857">
        <v>3.91</v>
      </c>
      <c r="Y857">
        <v>0</v>
      </c>
      <c r="Z857">
        <v>-25.15</v>
      </c>
      <c r="AA857">
        <v>11.81</v>
      </c>
      <c r="AB857">
        <v>1</v>
      </c>
      <c r="AC857">
        <v>15.4</v>
      </c>
      <c r="AD857">
        <v>15.4</v>
      </c>
      <c r="AE857" t="s">
        <v>1499</v>
      </c>
      <c r="AF857" t="s">
        <v>4396</v>
      </c>
      <c r="AG857" t="s">
        <v>4396</v>
      </c>
      <c r="AH857" t="s">
        <v>367</v>
      </c>
      <c r="AI857" t="s">
        <v>4397</v>
      </c>
      <c r="AJ857">
        <v>16</v>
      </c>
      <c r="AK857" t="s">
        <v>57</v>
      </c>
      <c r="AL857">
        <v>16400</v>
      </c>
      <c r="AM857" t="s">
        <v>55</v>
      </c>
      <c r="AN857" t="s">
        <v>55</v>
      </c>
      <c r="AO857" t="s">
        <v>55</v>
      </c>
      <c r="AS857" t="s">
        <v>342</v>
      </c>
      <c r="AT857">
        <v>30</v>
      </c>
      <c r="AU857">
        <v>30</v>
      </c>
      <c r="AV857">
        <v>39</v>
      </c>
      <c r="BB857">
        <v>0</v>
      </c>
      <c r="BC857">
        <v>0</v>
      </c>
      <c r="BD857" t="s">
        <v>60</v>
      </c>
      <c r="BE857" s="5" t="s">
        <v>2497</v>
      </c>
      <c r="BF857">
        <v>634333759</v>
      </c>
      <c r="BH857" t="s">
        <v>323</v>
      </c>
      <c r="BI857" t="s">
        <v>320</v>
      </c>
      <c r="BJ857" s="23">
        <v>0.35694444444444445</v>
      </c>
      <c r="BK857">
        <v>28.4</v>
      </c>
      <c r="BL857">
        <v>3.36</v>
      </c>
      <c r="BM857">
        <v>0</v>
      </c>
      <c r="BN857">
        <v>-21.61</v>
      </c>
      <c r="BO857">
        <v>10.15</v>
      </c>
      <c r="BP857" t="s">
        <v>60</v>
      </c>
      <c r="BQ857">
        <v>1.163778556</v>
      </c>
      <c r="BR857" t="s">
        <v>61</v>
      </c>
    </row>
    <row r="858" spans="1:70" x14ac:dyDescent="0.2">
      <c r="A858" s="19">
        <f t="shared" si="40"/>
        <v>14.150000000000006</v>
      </c>
      <c r="B858" s="20">
        <v>3752</v>
      </c>
      <c r="D858" s="2" t="s">
        <v>1381</v>
      </c>
      <c r="E858" s="2" t="str">
        <f t="shared" si="39"/>
        <v>ST</v>
      </c>
      <c r="F858">
        <v>200720433</v>
      </c>
      <c r="G858">
        <v>202606</v>
      </c>
      <c r="H858" t="s">
        <v>52</v>
      </c>
      <c r="I858" t="s">
        <v>321</v>
      </c>
      <c r="J858" t="s">
        <v>322</v>
      </c>
      <c r="K858" t="s">
        <v>54</v>
      </c>
      <c r="L858">
        <v>46148</v>
      </c>
      <c r="M858">
        <v>46179</v>
      </c>
      <c r="N858" s="21">
        <v>872686337178</v>
      </c>
      <c r="P858" t="s">
        <v>326</v>
      </c>
      <c r="Q858" t="s">
        <v>326</v>
      </c>
      <c r="R858" t="s">
        <v>56</v>
      </c>
      <c r="S858" t="s">
        <v>327</v>
      </c>
      <c r="T858">
        <v>21</v>
      </c>
      <c r="U858" t="s">
        <v>57</v>
      </c>
      <c r="V858">
        <v>21320</v>
      </c>
      <c r="W858">
        <v>68.739999999999995</v>
      </c>
      <c r="X858">
        <v>8.15</v>
      </c>
      <c r="Y858">
        <v>0</v>
      </c>
      <c r="Z858">
        <v>-52.31</v>
      </c>
      <c r="AA858">
        <v>24.58</v>
      </c>
      <c r="AB858">
        <v>4</v>
      </c>
      <c r="AC858">
        <v>63.8</v>
      </c>
      <c r="AD858">
        <v>63.8</v>
      </c>
      <c r="AE858" t="s">
        <v>1456</v>
      </c>
      <c r="AF858" t="s">
        <v>4398</v>
      </c>
      <c r="AG858" t="s">
        <v>4398</v>
      </c>
      <c r="AH858" t="s">
        <v>4399</v>
      </c>
      <c r="AI858" t="s">
        <v>4400</v>
      </c>
      <c r="AJ858">
        <v>9</v>
      </c>
      <c r="AK858" t="s">
        <v>57</v>
      </c>
      <c r="AL858">
        <v>9330</v>
      </c>
      <c r="AM858" t="s">
        <v>55</v>
      </c>
      <c r="AN858" t="s">
        <v>55</v>
      </c>
      <c r="AO858" t="s">
        <v>55</v>
      </c>
      <c r="AS858" t="s">
        <v>343</v>
      </c>
      <c r="AT858">
        <v>0</v>
      </c>
      <c r="AU858">
        <v>0</v>
      </c>
      <c r="AV858">
        <v>0</v>
      </c>
      <c r="BB858">
        <v>0</v>
      </c>
      <c r="BC858">
        <v>0</v>
      </c>
      <c r="BD858" t="s">
        <v>60</v>
      </c>
      <c r="BE858" s="5" t="s">
        <v>2497</v>
      </c>
      <c r="BF858">
        <v>634333759</v>
      </c>
      <c r="BH858" t="s">
        <v>323</v>
      </c>
      <c r="BI858" t="s">
        <v>320</v>
      </c>
      <c r="BJ858" s="23">
        <v>0.43541666666666667</v>
      </c>
      <c r="BK858">
        <v>59.2</v>
      </c>
      <c r="BL858">
        <v>7.02</v>
      </c>
      <c r="BM858">
        <v>0</v>
      </c>
      <c r="BN858">
        <v>-45.05</v>
      </c>
      <c r="BO858">
        <v>21.17</v>
      </c>
      <c r="BP858" t="s">
        <v>60</v>
      </c>
      <c r="BQ858">
        <v>1.161210911</v>
      </c>
      <c r="BR858" t="s">
        <v>61</v>
      </c>
    </row>
    <row r="859" spans="1:70" x14ac:dyDescent="0.2">
      <c r="A859" s="19">
        <f t="shared" si="40"/>
        <v>7.120000000000001</v>
      </c>
      <c r="B859" s="20">
        <v>3752</v>
      </c>
      <c r="D859" s="2" t="s">
        <v>1381</v>
      </c>
      <c r="E859" s="2" t="str">
        <f t="shared" si="39"/>
        <v>ST</v>
      </c>
      <c r="F859">
        <v>200720433</v>
      </c>
      <c r="G859">
        <v>202606</v>
      </c>
      <c r="H859" t="s">
        <v>52</v>
      </c>
      <c r="I859" t="s">
        <v>321</v>
      </c>
      <c r="J859" t="s">
        <v>322</v>
      </c>
      <c r="K859" t="s">
        <v>54</v>
      </c>
      <c r="L859">
        <v>46362</v>
      </c>
      <c r="M859" t="s">
        <v>2497</v>
      </c>
      <c r="N859" s="21">
        <v>872986800183</v>
      </c>
      <c r="P859" t="s">
        <v>326</v>
      </c>
      <c r="Q859" t="s">
        <v>326</v>
      </c>
      <c r="R859" t="s">
        <v>56</v>
      </c>
      <c r="S859" t="s">
        <v>327</v>
      </c>
      <c r="T859">
        <v>21</v>
      </c>
      <c r="U859" t="s">
        <v>57</v>
      </c>
      <c r="V859">
        <v>21320</v>
      </c>
      <c r="W859">
        <v>34.409999999999997</v>
      </c>
      <c r="X859">
        <v>4.09</v>
      </c>
      <c r="Y859">
        <v>0</v>
      </c>
      <c r="Z859">
        <v>-26.19</v>
      </c>
      <c r="AA859">
        <v>12.31</v>
      </c>
      <c r="AB859">
        <v>1</v>
      </c>
      <c r="AC859">
        <v>16.28</v>
      </c>
      <c r="AD859">
        <v>16.28</v>
      </c>
      <c r="AE859" t="s">
        <v>9026</v>
      </c>
      <c r="AF859" t="s">
        <v>4401</v>
      </c>
      <c r="AG859" t="s">
        <v>4401</v>
      </c>
      <c r="AH859" t="s">
        <v>4402</v>
      </c>
      <c r="AI859" t="s">
        <v>436</v>
      </c>
      <c r="AJ859">
        <v>31</v>
      </c>
      <c r="AK859" t="s">
        <v>57</v>
      </c>
      <c r="AL859">
        <v>31200</v>
      </c>
      <c r="AM859" t="s">
        <v>55</v>
      </c>
      <c r="AN859" t="s">
        <v>55</v>
      </c>
      <c r="AO859" t="s">
        <v>55</v>
      </c>
      <c r="AS859" t="s">
        <v>342</v>
      </c>
      <c r="AT859">
        <v>30</v>
      </c>
      <c r="AU859">
        <v>31</v>
      </c>
      <c r="AV859">
        <v>40</v>
      </c>
      <c r="BB859">
        <v>0</v>
      </c>
      <c r="BC859">
        <v>0</v>
      </c>
      <c r="BD859" t="s">
        <v>60</v>
      </c>
      <c r="BE859" s="5" t="s">
        <v>3831</v>
      </c>
      <c r="BF859">
        <v>634343823</v>
      </c>
      <c r="BH859" t="s">
        <v>323</v>
      </c>
      <c r="BI859" t="s">
        <v>320</v>
      </c>
      <c r="BJ859" s="23">
        <v>0.46805555555555556</v>
      </c>
      <c r="BK859">
        <v>29.8</v>
      </c>
      <c r="BL859">
        <v>3.54</v>
      </c>
      <c r="BM859">
        <v>0</v>
      </c>
      <c r="BN859">
        <v>-22.68</v>
      </c>
      <c r="BO859">
        <v>10.66</v>
      </c>
      <c r="BP859" t="s">
        <v>60</v>
      </c>
      <c r="BQ859">
        <v>1.154814421</v>
      </c>
      <c r="BR859" t="s">
        <v>61</v>
      </c>
    </row>
    <row r="860" spans="1:70" x14ac:dyDescent="0.2">
      <c r="A860" s="19">
        <f t="shared" si="40"/>
        <v>10.800000000000004</v>
      </c>
      <c r="B860" s="20">
        <v>3752</v>
      </c>
      <c r="D860" s="2" t="s">
        <v>1381</v>
      </c>
      <c r="E860" s="2" t="str">
        <f t="shared" si="39"/>
        <v>ST</v>
      </c>
      <c r="F860">
        <v>200720433</v>
      </c>
      <c r="G860">
        <v>202606</v>
      </c>
      <c r="H860" t="s">
        <v>52</v>
      </c>
      <c r="I860" t="s">
        <v>321</v>
      </c>
      <c r="J860" t="s">
        <v>322</v>
      </c>
      <c r="K860" t="s">
        <v>54</v>
      </c>
      <c r="L860">
        <v>46301</v>
      </c>
      <c r="M860">
        <v>46332</v>
      </c>
      <c r="N860" s="21">
        <v>872833411507</v>
      </c>
      <c r="P860" t="s">
        <v>326</v>
      </c>
      <c r="Q860" t="s">
        <v>326</v>
      </c>
      <c r="R860" t="s">
        <v>56</v>
      </c>
      <c r="S860" t="s">
        <v>327</v>
      </c>
      <c r="T860">
        <v>21</v>
      </c>
      <c r="U860" t="s">
        <v>57</v>
      </c>
      <c r="V860">
        <v>21320</v>
      </c>
      <c r="W860">
        <v>52.12</v>
      </c>
      <c r="X860">
        <v>6.17</v>
      </c>
      <c r="Y860">
        <v>0</v>
      </c>
      <c r="Z860">
        <v>-39.67</v>
      </c>
      <c r="AA860">
        <v>18.62</v>
      </c>
      <c r="AB860">
        <v>3</v>
      </c>
      <c r="AC860">
        <v>39.82</v>
      </c>
      <c r="AD860">
        <v>39.82</v>
      </c>
      <c r="AE860" t="s">
        <v>1497</v>
      </c>
      <c r="AF860" t="s">
        <v>2261</v>
      </c>
      <c r="AG860" t="s">
        <v>2262</v>
      </c>
      <c r="AH860" t="s">
        <v>2263</v>
      </c>
      <c r="AI860" t="s">
        <v>1149</v>
      </c>
      <c r="AJ860">
        <v>88</v>
      </c>
      <c r="AK860" t="s">
        <v>57</v>
      </c>
      <c r="AL860">
        <v>88000</v>
      </c>
      <c r="AM860" t="s">
        <v>55</v>
      </c>
      <c r="AN860" t="s">
        <v>55</v>
      </c>
      <c r="AO860" t="s">
        <v>55</v>
      </c>
      <c r="AS860" t="s">
        <v>343</v>
      </c>
      <c r="AT860">
        <v>0</v>
      </c>
      <c r="AU860">
        <v>0</v>
      </c>
      <c r="AV860">
        <v>0</v>
      </c>
      <c r="BB860">
        <v>0</v>
      </c>
      <c r="BC860">
        <v>0</v>
      </c>
      <c r="BD860" t="s">
        <v>60</v>
      </c>
      <c r="BE860" s="5" t="s">
        <v>2497</v>
      </c>
      <c r="BF860">
        <v>634333759</v>
      </c>
      <c r="BH860" t="s">
        <v>323</v>
      </c>
      <c r="BI860" t="s">
        <v>320</v>
      </c>
      <c r="BJ860" s="23">
        <v>0.43819444444444444</v>
      </c>
      <c r="BK860">
        <v>45.2</v>
      </c>
      <c r="BL860">
        <v>5.35</v>
      </c>
      <c r="BM860">
        <v>0</v>
      </c>
      <c r="BN860">
        <v>-34.4</v>
      </c>
      <c r="BO860">
        <v>16.149999999999999</v>
      </c>
      <c r="BP860" t="s">
        <v>60</v>
      </c>
      <c r="BQ860">
        <v>1.153163127</v>
      </c>
      <c r="BR860" t="s">
        <v>61</v>
      </c>
    </row>
    <row r="861" spans="1:70" x14ac:dyDescent="0.2">
      <c r="A861" s="19">
        <f t="shared" si="40"/>
        <v>9.1300000000000026</v>
      </c>
      <c r="B861" s="20">
        <v>3752</v>
      </c>
      <c r="D861" s="2" t="s">
        <v>1381</v>
      </c>
      <c r="E861" s="2" t="str">
        <f t="shared" si="39"/>
        <v>ST</v>
      </c>
      <c r="F861">
        <v>200720433</v>
      </c>
      <c r="G861">
        <v>202606</v>
      </c>
      <c r="H861" t="s">
        <v>52</v>
      </c>
      <c r="I861" t="s">
        <v>321</v>
      </c>
      <c r="J861" t="s">
        <v>322</v>
      </c>
      <c r="K861" t="s">
        <v>54</v>
      </c>
      <c r="L861">
        <v>46332</v>
      </c>
      <c r="M861">
        <v>46362</v>
      </c>
      <c r="N861" s="21">
        <v>872939640635</v>
      </c>
      <c r="P861" t="s">
        <v>326</v>
      </c>
      <c r="Q861" t="s">
        <v>326</v>
      </c>
      <c r="R861" t="s">
        <v>56</v>
      </c>
      <c r="S861" t="s">
        <v>327</v>
      </c>
      <c r="T861">
        <v>21</v>
      </c>
      <c r="U861" t="s">
        <v>57</v>
      </c>
      <c r="V861">
        <v>21320</v>
      </c>
      <c r="W861">
        <v>44.12</v>
      </c>
      <c r="X861">
        <v>5.23</v>
      </c>
      <c r="Y861">
        <v>0</v>
      </c>
      <c r="Z861">
        <v>-33.57</v>
      </c>
      <c r="AA861">
        <v>15.78</v>
      </c>
      <c r="AB861">
        <v>2</v>
      </c>
      <c r="AC861">
        <v>30.8</v>
      </c>
      <c r="AD861">
        <v>30.8</v>
      </c>
      <c r="AE861" t="s">
        <v>9027</v>
      </c>
      <c r="AF861" t="s">
        <v>4403</v>
      </c>
      <c r="AG861" t="s">
        <v>4403</v>
      </c>
      <c r="AH861" t="s">
        <v>4404</v>
      </c>
      <c r="AI861" t="s">
        <v>1000</v>
      </c>
      <c r="AJ861">
        <v>53</v>
      </c>
      <c r="AK861" t="s">
        <v>57</v>
      </c>
      <c r="AL861">
        <v>53200</v>
      </c>
      <c r="AM861" t="s">
        <v>55</v>
      </c>
      <c r="AN861" t="s">
        <v>55</v>
      </c>
      <c r="AO861" t="s">
        <v>55</v>
      </c>
      <c r="AS861" t="s">
        <v>343</v>
      </c>
      <c r="AT861">
        <v>0</v>
      </c>
      <c r="AU861">
        <v>0</v>
      </c>
      <c r="AV861">
        <v>0</v>
      </c>
      <c r="BB861">
        <v>0</v>
      </c>
      <c r="BC861">
        <v>0</v>
      </c>
      <c r="BD861" t="s">
        <v>60</v>
      </c>
      <c r="BE861" t="s">
        <v>3831</v>
      </c>
      <c r="BF861">
        <v>634343823</v>
      </c>
      <c r="BH861" t="s">
        <v>323</v>
      </c>
      <c r="BI861" t="s">
        <v>320</v>
      </c>
      <c r="BJ861" s="23">
        <v>0.44861111111111113</v>
      </c>
      <c r="BK861">
        <v>38.200000000000003</v>
      </c>
      <c r="BL861">
        <v>4.53</v>
      </c>
      <c r="BM861">
        <v>0</v>
      </c>
      <c r="BN861">
        <v>-29.07</v>
      </c>
      <c r="BO861">
        <v>13.66</v>
      </c>
      <c r="BP861" t="s">
        <v>60</v>
      </c>
      <c r="BQ861">
        <v>1.1549344580000001</v>
      </c>
      <c r="BR861" t="s">
        <v>61</v>
      </c>
    </row>
    <row r="862" spans="1:70" x14ac:dyDescent="0.2">
      <c r="A862" s="19">
        <f t="shared" si="40"/>
        <v>11.14</v>
      </c>
      <c r="B862" s="20">
        <v>3752</v>
      </c>
      <c r="D862" s="2" t="s">
        <v>1381</v>
      </c>
      <c r="E862" s="2" t="str">
        <f t="shared" si="39"/>
        <v>ST</v>
      </c>
      <c r="F862">
        <v>200720433</v>
      </c>
      <c r="G862">
        <v>202606</v>
      </c>
      <c r="H862" t="s">
        <v>52</v>
      </c>
      <c r="I862" t="s">
        <v>321</v>
      </c>
      <c r="J862" t="s">
        <v>322</v>
      </c>
      <c r="K862" t="s">
        <v>54</v>
      </c>
      <c r="L862">
        <v>46301</v>
      </c>
      <c r="M862">
        <v>46332</v>
      </c>
      <c r="N862" s="21">
        <v>872838550656</v>
      </c>
      <c r="P862" t="s">
        <v>326</v>
      </c>
      <c r="Q862" t="s">
        <v>326</v>
      </c>
      <c r="R862" t="s">
        <v>56</v>
      </c>
      <c r="S862" t="s">
        <v>327</v>
      </c>
      <c r="T862">
        <v>21</v>
      </c>
      <c r="U862" t="s">
        <v>57</v>
      </c>
      <c r="V862">
        <v>21320</v>
      </c>
      <c r="W862">
        <v>53.74</v>
      </c>
      <c r="X862">
        <v>6.38</v>
      </c>
      <c r="Y862">
        <v>0</v>
      </c>
      <c r="Z862">
        <v>-40.89</v>
      </c>
      <c r="AA862">
        <v>19.22</v>
      </c>
      <c r="AB862">
        <v>4</v>
      </c>
      <c r="AC862">
        <v>43.56</v>
      </c>
      <c r="AD862">
        <v>43.56</v>
      </c>
      <c r="AE862" t="s">
        <v>9028</v>
      </c>
      <c r="AF862" t="s">
        <v>4405</v>
      </c>
      <c r="AG862" t="s">
        <v>4405</v>
      </c>
      <c r="AH862" t="s">
        <v>4406</v>
      </c>
      <c r="AI862" t="s">
        <v>2050</v>
      </c>
      <c r="AJ862">
        <v>26</v>
      </c>
      <c r="AK862" t="s">
        <v>57</v>
      </c>
      <c r="AL862">
        <v>26130</v>
      </c>
      <c r="AM862" t="s">
        <v>55</v>
      </c>
      <c r="AN862" t="s">
        <v>55</v>
      </c>
      <c r="AO862" t="s">
        <v>55</v>
      </c>
      <c r="AS862" t="s">
        <v>343</v>
      </c>
      <c r="AT862">
        <v>15</v>
      </c>
      <c r="AU862">
        <v>31</v>
      </c>
      <c r="AV862">
        <v>41</v>
      </c>
      <c r="BB862">
        <v>0</v>
      </c>
      <c r="BC862">
        <v>0</v>
      </c>
      <c r="BD862" t="s">
        <v>60</v>
      </c>
      <c r="BE862" s="5" t="s">
        <v>2497</v>
      </c>
      <c r="BF862">
        <v>634333759</v>
      </c>
      <c r="BH862" t="s">
        <v>323</v>
      </c>
      <c r="BI862" t="s">
        <v>320</v>
      </c>
      <c r="BJ862" s="23">
        <v>0.46041666666666664</v>
      </c>
      <c r="BK862">
        <v>46.6</v>
      </c>
      <c r="BL862">
        <v>5.53</v>
      </c>
      <c r="BM862">
        <v>0</v>
      </c>
      <c r="BN862">
        <v>-35.46</v>
      </c>
      <c r="BO862">
        <v>16.670000000000002</v>
      </c>
      <c r="BP862" t="s">
        <v>60</v>
      </c>
      <c r="BQ862">
        <v>1.153163127</v>
      </c>
      <c r="BR862" t="s">
        <v>61</v>
      </c>
    </row>
    <row r="863" spans="1:70" x14ac:dyDescent="0.2">
      <c r="A863" s="19">
        <f t="shared" si="40"/>
        <v>13.479999999999997</v>
      </c>
      <c r="B863" s="20">
        <v>3752</v>
      </c>
      <c r="D863" s="2" t="s">
        <v>1381</v>
      </c>
      <c r="E863" s="2" t="str">
        <f t="shared" si="39"/>
        <v>ST</v>
      </c>
      <c r="F863">
        <v>200720433</v>
      </c>
      <c r="G863">
        <v>202606</v>
      </c>
      <c r="H863" t="s">
        <v>52</v>
      </c>
      <c r="I863" t="s">
        <v>321</v>
      </c>
      <c r="J863" t="s">
        <v>322</v>
      </c>
      <c r="K863" t="s">
        <v>54</v>
      </c>
      <c r="L863">
        <v>46301</v>
      </c>
      <c r="M863">
        <v>46332</v>
      </c>
      <c r="N863" s="21">
        <v>872884623850</v>
      </c>
      <c r="P863" t="s">
        <v>326</v>
      </c>
      <c r="Q863" t="s">
        <v>326</v>
      </c>
      <c r="R863" t="s">
        <v>56</v>
      </c>
      <c r="S863" t="s">
        <v>327</v>
      </c>
      <c r="T863">
        <v>21</v>
      </c>
      <c r="U863" t="s">
        <v>57</v>
      </c>
      <c r="V863">
        <v>21320</v>
      </c>
      <c r="W863">
        <v>65.040000000000006</v>
      </c>
      <c r="X863">
        <v>7.7</v>
      </c>
      <c r="Y863">
        <v>0</v>
      </c>
      <c r="Z863">
        <v>-49.49</v>
      </c>
      <c r="AA863">
        <v>23.25</v>
      </c>
      <c r="AB863">
        <v>4</v>
      </c>
      <c r="AC863">
        <v>59.4</v>
      </c>
      <c r="AD863">
        <v>59.4</v>
      </c>
      <c r="AE863" t="s">
        <v>9029</v>
      </c>
      <c r="AF863" t="s">
        <v>4407</v>
      </c>
      <c r="AG863" t="s">
        <v>4407</v>
      </c>
      <c r="AH863" t="s">
        <v>4408</v>
      </c>
      <c r="AI863" t="s">
        <v>521</v>
      </c>
      <c r="AJ863">
        <v>64</v>
      </c>
      <c r="AK863" t="s">
        <v>57</v>
      </c>
      <c r="AL863">
        <v>64600</v>
      </c>
      <c r="AM863" t="s">
        <v>55</v>
      </c>
      <c r="AN863" t="s">
        <v>55</v>
      </c>
      <c r="AO863" t="s">
        <v>55</v>
      </c>
      <c r="AS863" t="s">
        <v>343</v>
      </c>
      <c r="AT863">
        <v>0</v>
      </c>
      <c r="AU863">
        <v>0</v>
      </c>
      <c r="AV863">
        <v>0</v>
      </c>
      <c r="BB863">
        <v>0</v>
      </c>
      <c r="BC863">
        <v>0</v>
      </c>
      <c r="BD863" t="s">
        <v>60</v>
      </c>
      <c r="BE863" s="5" t="s">
        <v>2497</v>
      </c>
      <c r="BF863">
        <v>634333759</v>
      </c>
      <c r="BH863" t="s">
        <v>323</v>
      </c>
      <c r="BI863" t="s">
        <v>320</v>
      </c>
      <c r="BJ863" s="23">
        <v>0.50972222222222219</v>
      </c>
      <c r="BK863">
        <v>56.4</v>
      </c>
      <c r="BL863">
        <v>6.68</v>
      </c>
      <c r="BM863">
        <v>0</v>
      </c>
      <c r="BN863">
        <v>-42.92</v>
      </c>
      <c r="BO863">
        <v>20.16</v>
      </c>
      <c r="BP863" t="s">
        <v>60</v>
      </c>
      <c r="BQ863">
        <v>1.153163127</v>
      </c>
      <c r="BR863" t="s">
        <v>61</v>
      </c>
    </row>
    <row r="864" spans="1:70" x14ac:dyDescent="0.2">
      <c r="A864" s="19">
        <f t="shared" si="40"/>
        <v>9.4600000000000009</v>
      </c>
      <c r="B864" s="20">
        <v>3752</v>
      </c>
      <c r="D864" s="2" t="s">
        <v>1381</v>
      </c>
      <c r="E864" s="2" t="str">
        <f t="shared" si="39"/>
        <v>ST</v>
      </c>
      <c r="F864">
        <v>200720433</v>
      </c>
      <c r="G864">
        <v>202606</v>
      </c>
      <c r="H864" t="s">
        <v>52</v>
      </c>
      <c r="I864" t="s">
        <v>321</v>
      </c>
      <c r="J864" t="s">
        <v>322</v>
      </c>
      <c r="K864" t="s">
        <v>54</v>
      </c>
      <c r="L864">
        <v>46240</v>
      </c>
      <c r="M864">
        <v>46271</v>
      </c>
      <c r="N864" s="21">
        <v>872696657385</v>
      </c>
      <c r="P864" t="s">
        <v>326</v>
      </c>
      <c r="Q864" t="s">
        <v>326</v>
      </c>
      <c r="R864" t="s">
        <v>56</v>
      </c>
      <c r="S864" t="s">
        <v>327</v>
      </c>
      <c r="T864">
        <v>21</v>
      </c>
      <c r="U864" t="s">
        <v>57</v>
      </c>
      <c r="V864">
        <v>21320</v>
      </c>
      <c r="W864">
        <v>45.65</v>
      </c>
      <c r="X864">
        <v>5.41</v>
      </c>
      <c r="Y864">
        <v>0</v>
      </c>
      <c r="Z864">
        <v>-34.74</v>
      </c>
      <c r="AA864">
        <v>16.309999999999999</v>
      </c>
      <c r="AB864">
        <v>2</v>
      </c>
      <c r="AC864">
        <v>33</v>
      </c>
      <c r="AD864">
        <v>33</v>
      </c>
      <c r="AE864" t="s">
        <v>9030</v>
      </c>
      <c r="AF864" t="s">
        <v>1921</v>
      </c>
      <c r="AG864" t="s">
        <v>1921</v>
      </c>
      <c r="AH864" t="s">
        <v>1922</v>
      </c>
      <c r="AI864" t="s">
        <v>1923</v>
      </c>
      <c r="AJ864">
        <v>11</v>
      </c>
      <c r="AK864" t="s">
        <v>57</v>
      </c>
      <c r="AL864">
        <v>11200</v>
      </c>
      <c r="AM864" t="s">
        <v>55</v>
      </c>
      <c r="AN864" t="s">
        <v>55</v>
      </c>
      <c r="AO864" t="s">
        <v>55</v>
      </c>
      <c r="AS864" t="s">
        <v>343</v>
      </c>
      <c r="AT864">
        <v>0</v>
      </c>
      <c r="AU864">
        <v>0</v>
      </c>
      <c r="AV864">
        <v>0</v>
      </c>
      <c r="BB864">
        <v>0</v>
      </c>
      <c r="BC864">
        <v>0</v>
      </c>
      <c r="BD864" t="s">
        <v>60</v>
      </c>
      <c r="BE864" t="s">
        <v>2497</v>
      </c>
      <c r="BF864">
        <v>634333759</v>
      </c>
      <c r="BH864" t="s">
        <v>323</v>
      </c>
      <c r="BI864" t="s">
        <v>320</v>
      </c>
      <c r="BJ864" s="23">
        <v>0.38680555555555557</v>
      </c>
      <c r="BK864">
        <v>39.6</v>
      </c>
      <c r="BL864">
        <v>4.6900000000000004</v>
      </c>
      <c r="BM864">
        <v>0</v>
      </c>
      <c r="BN864">
        <v>-30.14</v>
      </c>
      <c r="BO864">
        <v>14.15</v>
      </c>
      <c r="BP864" t="s">
        <v>60</v>
      </c>
      <c r="BQ864">
        <v>1.1527377519999999</v>
      </c>
      <c r="BR864" t="s">
        <v>61</v>
      </c>
    </row>
    <row r="865" spans="1:70" x14ac:dyDescent="0.2">
      <c r="A865" s="19">
        <f t="shared" si="40"/>
        <v>9.1300000000000026</v>
      </c>
      <c r="B865" s="20">
        <v>3752</v>
      </c>
      <c r="D865" s="2" t="s">
        <v>1381</v>
      </c>
      <c r="E865" s="2" t="str">
        <f t="shared" si="39"/>
        <v>ST</v>
      </c>
      <c r="F865">
        <v>200720433</v>
      </c>
      <c r="G865">
        <v>202606</v>
      </c>
      <c r="H865" t="s">
        <v>52</v>
      </c>
      <c r="I865" t="s">
        <v>321</v>
      </c>
      <c r="J865" t="s">
        <v>322</v>
      </c>
      <c r="K865" t="s">
        <v>54</v>
      </c>
      <c r="L865" t="s">
        <v>4087</v>
      </c>
      <c r="M865" t="s">
        <v>3825</v>
      </c>
      <c r="N865" s="21">
        <v>873077696505</v>
      </c>
      <c r="P865" t="s">
        <v>326</v>
      </c>
      <c r="Q865" t="s">
        <v>326</v>
      </c>
      <c r="R865" t="s">
        <v>56</v>
      </c>
      <c r="S865" t="s">
        <v>327</v>
      </c>
      <c r="T865">
        <v>21</v>
      </c>
      <c r="U865" t="s">
        <v>57</v>
      </c>
      <c r="V865">
        <v>21320</v>
      </c>
      <c r="W865">
        <v>44.21</v>
      </c>
      <c r="X865">
        <v>5.24</v>
      </c>
      <c r="Y865">
        <v>0</v>
      </c>
      <c r="Z865">
        <v>-33.64</v>
      </c>
      <c r="AA865">
        <v>15.81</v>
      </c>
      <c r="AB865">
        <v>2</v>
      </c>
      <c r="AC865">
        <v>30.8</v>
      </c>
      <c r="AD865">
        <v>30.8</v>
      </c>
      <c r="AE865" t="s">
        <v>9031</v>
      </c>
      <c r="AF865" t="s">
        <v>4409</v>
      </c>
      <c r="AG865" t="s">
        <v>4409</v>
      </c>
      <c r="AH865" t="s">
        <v>4410</v>
      </c>
      <c r="AI865" t="s">
        <v>4411</v>
      </c>
      <c r="AJ865">
        <v>72</v>
      </c>
      <c r="AK865" t="s">
        <v>57</v>
      </c>
      <c r="AL865">
        <v>72250</v>
      </c>
      <c r="AM865" t="s">
        <v>55</v>
      </c>
      <c r="AN865" t="s">
        <v>55</v>
      </c>
      <c r="AO865" t="s">
        <v>55</v>
      </c>
      <c r="AS865" t="s">
        <v>343</v>
      </c>
      <c r="AT865">
        <v>0</v>
      </c>
      <c r="AU865">
        <v>0</v>
      </c>
      <c r="AV865">
        <v>0</v>
      </c>
      <c r="BB865">
        <v>0</v>
      </c>
      <c r="BC865">
        <v>0</v>
      </c>
      <c r="BD865" t="s">
        <v>60</v>
      </c>
      <c r="BE865" t="s">
        <v>3831</v>
      </c>
      <c r="BF865">
        <v>634343823</v>
      </c>
      <c r="BH865" t="s">
        <v>323</v>
      </c>
      <c r="BI865" t="s">
        <v>320</v>
      </c>
      <c r="BJ865" s="23">
        <v>0.49444444444444446</v>
      </c>
      <c r="BK865">
        <v>38.200000000000003</v>
      </c>
      <c r="BL865">
        <v>4.53</v>
      </c>
      <c r="BM865">
        <v>0</v>
      </c>
      <c r="BN865">
        <v>-29.07</v>
      </c>
      <c r="BO865">
        <v>13.66</v>
      </c>
      <c r="BP865" t="s">
        <v>60</v>
      </c>
      <c r="BQ865">
        <v>1.1572332869999999</v>
      </c>
      <c r="BR865" t="s">
        <v>61</v>
      </c>
    </row>
    <row r="866" spans="1:70" x14ac:dyDescent="0.2">
      <c r="A866" s="19">
        <f t="shared" si="40"/>
        <v>17.159999999999997</v>
      </c>
      <c r="B866" s="20">
        <v>3752</v>
      </c>
      <c r="D866" s="2" t="s">
        <v>1381</v>
      </c>
      <c r="E866" s="2" t="str">
        <f t="shared" si="39"/>
        <v>ST</v>
      </c>
      <c r="F866">
        <v>200720433</v>
      </c>
      <c r="G866">
        <v>202606</v>
      </c>
      <c r="H866" t="s">
        <v>52</v>
      </c>
      <c r="I866" t="s">
        <v>321</v>
      </c>
      <c r="J866" t="s">
        <v>322</v>
      </c>
      <c r="K866" t="s">
        <v>54</v>
      </c>
      <c r="L866">
        <v>46301</v>
      </c>
      <c r="M866">
        <v>46332</v>
      </c>
      <c r="N866" s="21">
        <v>872837068989</v>
      </c>
      <c r="P866" t="s">
        <v>326</v>
      </c>
      <c r="Q866" t="s">
        <v>326</v>
      </c>
      <c r="R866" t="s">
        <v>56</v>
      </c>
      <c r="S866" t="s">
        <v>327</v>
      </c>
      <c r="T866">
        <v>21</v>
      </c>
      <c r="U866" t="s">
        <v>57</v>
      </c>
      <c r="V866">
        <v>21320</v>
      </c>
      <c r="W866">
        <v>82.8</v>
      </c>
      <c r="X866">
        <v>109.45</v>
      </c>
      <c r="Y866">
        <v>0</v>
      </c>
      <c r="Z866">
        <v>-63.01</v>
      </c>
      <c r="AA866">
        <v>129.22999999999999</v>
      </c>
      <c r="AB866">
        <v>7</v>
      </c>
      <c r="AC866">
        <v>82.28</v>
      </c>
      <c r="AD866">
        <v>82.28</v>
      </c>
      <c r="AE866" t="s">
        <v>9032</v>
      </c>
      <c r="AF866" t="s">
        <v>4412</v>
      </c>
      <c r="AG866" t="s">
        <v>4412</v>
      </c>
      <c r="AH866" t="s">
        <v>4413</v>
      </c>
      <c r="AI866" t="s">
        <v>598</v>
      </c>
      <c r="AJ866">
        <v>34</v>
      </c>
      <c r="AK866" t="s">
        <v>57</v>
      </c>
      <c r="AL866">
        <v>34070</v>
      </c>
      <c r="AM866" t="s">
        <v>55</v>
      </c>
      <c r="AN866" t="s">
        <v>55</v>
      </c>
      <c r="AO866" t="s">
        <v>55</v>
      </c>
      <c r="AS866" t="s">
        <v>343</v>
      </c>
      <c r="AT866">
        <v>4</v>
      </c>
      <c r="AU866">
        <v>74</v>
      </c>
      <c r="AV866">
        <v>114</v>
      </c>
      <c r="BB866">
        <v>0</v>
      </c>
      <c r="BC866">
        <v>0</v>
      </c>
      <c r="BD866" t="s">
        <v>60</v>
      </c>
      <c r="BE866" s="5" t="s">
        <v>2497</v>
      </c>
      <c r="BF866">
        <v>634333759</v>
      </c>
      <c r="BH866" t="s">
        <v>323</v>
      </c>
      <c r="BI866" t="s">
        <v>320</v>
      </c>
      <c r="BJ866" s="23">
        <v>0.3888888888888889</v>
      </c>
      <c r="BK866">
        <v>71.8</v>
      </c>
      <c r="BL866">
        <v>94.91</v>
      </c>
      <c r="BM866">
        <v>0</v>
      </c>
      <c r="BN866">
        <v>-54.64</v>
      </c>
      <c r="BO866">
        <v>112.07</v>
      </c>
      <c r="BP866" t="s">
        <v>60</v>
      </c>
      <c r="BQ866">
        <v>1.153163127</v>
      </c>
      <c r="BR866" t="s">
        <v>61</v>
      </c>
    </row>
    <row r="867" spans="1:70" x14ac:dyDescent="0.2">
      <c r="A867" s="19">
        <f t="shared" si="40"/>
        <v>8.129999999999999</v>
      </c>
      <c r="B867" s="20">
        <v>3752</v>
      </c>
      <c r="D867" s="2" t="s">
        <v>1381</v>
      </c>
      <c r="E867" s="2" t="str">
        <f t="shared" si="39"/>
        <v>ST</v>
      </c>
      <c r="F867">
        <v>200720433</v>
      </c>
      <c r="G867">
        <v>202606</v>
      </c>
      <c r="H867" t="s">
        <v>52</v>
      </c>
      <c r="I867" t="s">
        <v>321</v>
      </c>
      <c r="J867" t="s">
        <v>322</v>
      </c>
      <c r="K867" t="s">
        <v>54</v>
      </c>
      <c r="L867">
        <v>46148</v>
      </c>
      <c r="M867" s="5">
        <v>46301</v>
      </c>
      <c r="N867" s="21">
        <v>872690421060</v>
      </c>
      <c r="P867" t="s">
        <v>326</v>
      </c>
      <c r="Q867" t="s">
        <v>326</v>
      </c>
      <c r="R867" t="s">
        <v>56</v>
      </c>
      <c r="S867" t="s">
        <v>327</v>
      </c>
      <c r="T867">
        <v>21</v>
      </c>
      <c r="U867" t="s">
        <v>57</v>
      </c>
      <c r="V867">
        <v>21320</v>
      </c>
      <c r="W867">
        <v>39.479999999999997</v>
      </c>
      <c r="X867">
        <v>4.68</v>
      </c>
      <c r="Y867">
        <v>0</v>
      </c>
      <c r="Z867">
        <v>-30.04</v>
      </c>
      <c r="AA867">
        <v>14.12</v>
      </c>
      <c r="AB867">
        <v>2</v>
      </c>
      <c r="AC867">
        <v>24.2</v>
      </c>
      <c r="AD867">
        <v>24.2</v>
      </c>
      <c r="AE867" t="s">
        <v>1463</v>
      </c>
      <c r="AF867" t="s">
        <v>4414</v>
      </c>
      <c r="AG867" t="s">
        <v>4414</v>
      </c>
      <c r="AH867" t="s">
        <v>4415</v>
      </c>
      <c r="AI867" t="s">
        <v>4416</v>
      </c>
      <c r="AJ867">
        <v>12</v>
      </c>
      <c r="AK867" t="s">
        <v>57</v>
      </c>
      <c r="AL867">
        <v>12850</v>
      </c>
      <c r="AM867" t="s">
        <v>55</v>
      </c>
      <c r="AN867" t="s">
        <v>55</v>
      </c>
      <c r="AO867" t="s">
        <v>55</v>
      </c>
      <c r="AS867" t="s">
        <v>343</v>
      </c>
      <c r="AT867">
        <v>0</v>
      </c>
      <c r="AU867">
        <v>0</v>
      </c>
      <c r="AV867">
        <v>0</v>
      </c>
      <c r="BB867">
        <v>0</v>
      </c>
      <c r="BC867">
        <v>0</v>
      </c>
      <c r="BD867" t="s">
        <v>60</v>
      </c>
      <c r="BE867" s="5" t="s">
        <v>2497</v>
      </c>
      <c r="BF867">
        <v>634333759</v>
      </c>
      <c r="BH867" t="s">
        <v>323</v>
      </c>
      <c r="BI867" t="s">
        <v>320</v>
      </c>
      <c r="BJ867" s="23">
        <v>0.43888888888888888</v>
      </c>
      <c r="BK867">
        <v>34</v>
      </c>
      <c r="BL867">
        <v>4.03</v>
      </c>
      <c r="BM867">
        <v>0</v>
      </c>
      <c r="BN867">
        <v>-25.87</v>
      </c>
      <c r="BO867">
        <v>12.16</v>
      </c>
      <c r="BP867" t="s">
        <v>60</v>
      </c>
      <c r="BQ867">
        <v>1.161210911</v>
      </c>
      <c r="BR867" t="s">
        <v>61</v>
      </c>
    </row>
    <row r="868" spans="1:70" x14ac:dyDescent="0.2">
      <c r="A868" s="19">
        <f t="shared" si="40"/>
        <v>10.129999999999995</v>
      </c>
      <c r="B868" s="20">
        <v>3752</v>
      </c>
      <c r="D868" s="2" t="s">
        <v>1381</v>
      </c>
      <c r="E868" s="2" t="str">
        <f t="shared" si="39"/>
        <v>ST</v>
      </c>
      <c r="F868">
        <v>200720433</v>
      </c>
      <c r="G868">
        <v>202606</v>
      </c>
      <c r="H868" t="s">
        <v>52</v>
      </c>
      <c r="I868" t="s">
        <v>321</v>
      </c>
      <c r="J868" t="s">
        <v>322</v>
      </c>
      <c r="K868" t="s">
        <v>54</v>
      </c>
      <c r="L868">
        <v>46301</v>
      </c>
      <c r="M868">
        <v>46332</v>
      </c>
      <c r="N868" s="21">
        <v>872883658034</v>
      </c>
      <c r="P868" t="s">
        <v>326</v>
      </c>
      <c r="Q868" t="s">
        <v>326</v>
      </c>
      <c r="R868" t="s">
        <v>56</v>
      </c>
      <c r="S868" t="s">
        <v>327</v>
      </c>
      <c r="T868">
        <v>21</v>
      </c>
      <c r="U868" t="s">
        <v>57</v>
      </c>
      <c r="V868">
        <v>21320</v>
      </c>
      <c r="W868">
        <v>48.89</v>
      </c>
      <c r="X868">
        <v>5.8</v>
      </c>
      <c r="Y868">
        <v>0</v>
      </c>
      <c r="Z868">
        <v>-37.21</v>
      </c>
      <c r="AA868">
        <v>17.48</v>
      </c>
      <c r="AB868">
        <v>2</v>
      </c>
      <c r="AC868">
        <v>36.520000000000003</v>
      </c>
      <c r="AD868">
        <v>36.520000000000003</v>
      </c>
      <c r="AE868" t="s">
        <v>9033</v>
      </c>
      <c r="AF868" t="s">
        <v>4417</v>
      </c>
      <c r="AG868" t="s">
        <v>4417</v>
      </c>
      <c r="AH868" t="s">
        <v>4418</v>
      </c>
      <c r="AI868" t="s">
        <v>4419</v>
      </c>
      <c r="AJ868">
        <v>84</v>
      </c>
      <c r="AK868" t="s">
        <v>57</v>
      </c>
      <c r="AL868">
        <v>84390</v>
      </c>
      <c r="AM868" t="s">
        <v>55</v>
      </c>
      <c r="AN868" t="s">
        <v>55</v>
      </c>
      <c r="AO868" t="s">
        <v>55</v>
      </c>
      <c r="AS868" t="s">
        <v>343</v>
      </c>
      <c r="AT868">
        <v>26</v>
      </c>
      <c r="AU868">
        <v>31</v>
      </c>
      <c r="AV868">
        <v>41</v>
      </c>
      <c r="BB868">
        <v>0</v>
      </c>
      <c r="BC868">
        <v>0</v>
      </c>
      <c r="BD868" t="s">
        <v>60</v>
      </c>
      <c r="BE868" s="5" t="s">
        <v>2497</v>
      </c>
      <c r="BF868">
        <v>634333759</v>
      </c>
      <c r="BH868" t="s">
        <v>323</v>
      </c>
      <c r="BI868" t="s">
        <v>320</v>
      </c>
      <c r="BJ868" s="23">
        <v>0.44374999999999998</v>
      </c>
      <c r="BK868">
        <v>42.4</v>
      </c>
      <c r="BL868">
        <v>5.03</v>
      </c>
      <c r="BM868">
        <v>0</v>
      </c>
      <c r="BN868">
        <v>-32.270000000000003</v>
      </c>
      <c r="BO868">
        <v>15.16</v>
      </c>
      <c r="BP868" t="s">
        <v>60</v>
      </c>
      <c r="BQ868">
        <v>1.153163127</v>
      </c>
      <c r="BR868" t="s">
        <v>61</v>
      </c>
    </row>
    <row r="869" spans="1:70" x14ac:dyDescent="0.2">
      <c r="A869" s="19">
        <f t="shared" si="40"/>
        <v>20.840000000000003</v>
      </c>
      <c r="B869" s="20">
        <v>3752</v>
      </c>
      <c r="D869" s="2" t="s">
        <v>1381</v>
      </c>
      <c r="E869" s="2" t="str">
        <f t="shared" si="39"/>
        <v>ST</v>
      </c>
      <c r="F869">
        <v>200720433</v>
      </c>
      <c r="G869">
        <v>202606</v>
      </c>
      <c r="H869" t="s">
        <v>52</v>
      </c>
      <c r="I869" t="s">
        <v>321</v>
      </c>
      <c r="J869" t="s">
        <v>322</v>
      </c>
      <c r="K869" t="s">
        <v>54</v>
      </c>
      <c r="L869">
        <v>46332</v>
      </c>
      <c r="M869">
        <v>46362</v>
      </c>
      <c r="N869" s="21">
        <v>872941889149</v>
      </c>
      <c r="P869" t="s">
        <v>326</v>
      </c>
      <c r="Q869" t="s">
        <v>326</v>
      </c>
      <c r="R869" t="s">
        <v>56</v>
      </c>
      <c r="S869" t="s">
        <v>327</v>
      </c>
      <c r="T869">
        <v>21</v>
      </c>
      <c r="U869" t="s">
        <v>57</v>
      </c>
      <c r="V869">
        <v>21320</v>
      </c>
      <c r="W869">
        <v>100.71</v>
      </c>
      <c r="X869">
        <v>111.73</v>
      </c>
      <c r="Y869">
        <v>0</v>
      </c>
      <c r="Z869">
        <v>-76.64</v>
      </c>
      <c r="AA869">
        <v>135.80000000000001</v>
      </c>
      <c r="AB869">
        <v>9</v>
      </c>
      <c r="AC869">
        <v>107.8</v>
      </c>
      <c r="AD869">
        <v>107.8</v>
      </c>
      <c r="AE869" t="s">
        <v>1531</v>
      </c>
      <c r="AF869" t="s">
        <v>3976</v>
      </c>
      <c r="AG869" t="s">
        <v>3976</v>
      </c>
      <c r="AH869" t="s">
        <v>3977</v>
      </c>
      <c r="AI869" t="s">
        <v>3978</v>
      </c>
      <c r="AJ869">
        <v>77</v>
      </c>
      <c r="AK869" t="s">
        <v>57</v>
      </c>
      <c r="AL869">
        <v>77144</v>
      </c>
      <c r="AM869" t="s">
        <v>55</v>
      </c>
      <c r="AN869" t="s">
        <v>55</v>
      </c>
      <c r="AO869" t="s">
        <v>55</v>
      </c>
      <c r="AS869" t="s">
        <v>343</v>
      </c>
      <c r="AT869">
        <v>26</v>
      </c>
      <c r="AU869">
        <v>31</v>
      </c>
      <c r="AV869">
        <v>41</v>
      </c>
      <c r="BB869">
        <v>0</v>
      </c>
      <c r="BC869">
        <v>0</v>
      </c>
      <c r="BD869" t="s">
        <v>60</v>
      </c>
      <c r="BE869" s="5" t="s">
        <v>3831</v>
      </c>
      <c r="BF869">
        <v>634343823</v>
      </c>
      <c r="BH869" t="s">
        <v>323</v>
      </c>
      <c r="BI869" t="s">
        <v>320</v>
      </c>
      <c r="BJ869" s="23">
        <v>0.53402777777777777</v>
      </c>
      <c r="BK869">
        <v>87.2</v>
      </c>
      <c r="BL869">
        <v>96.74</v>
      </c>
      <c r="BM869">
        <v>0</v>
      </c>
      <c r="BN869">
        <v>-66.36</v>
      </c>
      <c r="BO869">
        <v>117.58</v>
      </c>
      <c r="BP869" t="s">
        <v>60</v>
      </c>
      <c r="BQ869">
        <v>1.1549344580000001</v>
      </c>
      <c r="BR869" t="s">
        <v>61</v>
      </c>
    </row>
    <row r="870" spans="1:70" x14ac:dyDescent="0.2">
      <c r="A870" s="19">
        <f t="shared" si="40"/>
        <v>9.4600000000000009</v>
      </c>
      <c r="B870" s="20">
        <v>3752</v>
      </c>
      <c r="D870" s="2" t="s">
        <v>1381</v>
      </c>
      <c r="E870" s="2" t="str">
        <f t="shared" si="39"/>
        <v>ST</v>
      </c>
      <c r="F870">
        <v>200720433</v>
      </c>
      <c r="G870">
        <v>202606</v>
      </c>
      <c r="H870" t="s">
        <v>52</v>
      </c>
      <c r="I870" t="s">
        <v>321</v>
      </c>
      <c r="J870" t="s">
        <v>322</v>
      </c>
      <c r="K870" t="s">
        <v>54</v>
      </c>
      <c r="L870">
        <v>46148</v>
      </c>
      <c r="M870">
        <v>46240</v>
      </c>
      <c r="N870" s="21">
        <v>872691408129</v>
      </c>
      <c r="P870" t="s">
        <v>326</v>
      </c>
      <c r="Q870" t="s">
        <v>326</v>
      </c>
      <c r="R870" t="s">
        <v>56</v>
      </c>
      <c r="S870" t="s">
        <v>327</v>
      </c>
      <c r="T870">
        <v>21</v>
      </c>
      <c r="U870" t="s">
        <v>57</v>
      </c>
      <c r="V870">
        <v>21320</v>
      </c>
      <c r="W870">
        <v>45.98</v>
      </c>
      <c r="X870">
        <v>5.45</v>
      </c>
      <c r="Y870">
        <v>0</v>
      </c>
      <c r="Z870">
        <v>-35</v>
      </c>
      <c r="AA870">
        <v>16.43</v>
      </c>
      <c r="AB870">
        <v>2</v>
      </c>
      <c r="AC870">
        <v>33</v>
      </c>
      <c r="AD870">
        <v>33</v>
      </c>
      <c r="AE870" t="s">
        <v>9034</v>
      </c>
      <c r="AF870" t="s">
        <v>675</v>
      </c>
      <c r="AG870" t="s">
        <v>675</v>
      </c>
      <c r="AH870" t="s">
        <v>4420</v>
      </c>
      <c r="AI870" t="s">
        <v>4142</v>
      </c>
      <c r="AJ870">
        <v>29</v>
      </c>
      <c r="AK870" t="s">
        <v>57</v>
      </c>
      <c r="AL870">
        <v>29820</v>
      </c>
      <c r="AM870" t="s">
        <v>55</v>
      </c>
      <c r="AN870" t="s">
        <v>55</v>
      </c>
      <c r="AO870" t="s">
        <v>55</v>
      </c>
      <c r="AS870" t="s">
        <v>343</v>
      </c>
      <c r="AT870">
        <v>0</v>
      </c>
      <c r="AU870">
        <v>0</v>
      </c>
      <c r="AV870">
        <v>0</v>
      </c>
      <c r="BB870">
        <v>0</v>
      </c>
      <c r="BC870">
        <v>0</v>
      </c>
      <c r="BD870" t="s">
        <v>60</v>
      </c>
      <c r="BE870" s="5" t="s">
        <v>2497</v>
      </c>
      <c r="BF870">
        <v>634333759</v>
      </c>
      <c r="BH870" t="s">
        <v>323</v>
      </c>
      <c r="BI870" t="s">
        <v>320</v>
      </c>
      <c r="BJ870" s="23">
        <v>0.39930555555555558</v>
      </c>
      <c r="BK870">
        <v>39.6</v>
      </c>
      <c r="BL870">
        <v>4.6900000000000004</v>
      </c>
      <c r="BM870">
        <v>0</v>
      </c>
      <c r="BN870">
        <v>-30.14</v>
      </c>
      <c r="BO870">
        <v>14.15</v>
      </c>
      <c r="BP870" t="s">
        <v>60</v>
      </c>
      <c r="BQ870">
        <v>1.161210911</v>
      </c>
      <c r="BR870" t="s">
        <v>61</v>
      </c>
    </row>
    <row r="871" spans="1:70" x14ac:dyDescent="0.2">
      <c r="A871" s="19">
        <f t="shared" si="40"/>
        <v>16.830000000000005</v>
      </c>
      <c r="B871" s="20">
        <v>3752</v>
      </c>
      <c r="D871" s="2" t="s">
        <v>1381</v>
      </c>
      <c r="E871" s="2" t="str">
        <f t="shared" si="39"/>
        <v>ST</v>
      </c>
      <c r="F871">
        <v>200720433</v>
      </c>
      <c r="G871">
        <v>202606</v>
      </c>
      <c r="H871" t="s">
        <v>52</v>
      </c>
      <c r="I871" t="s">
        <v>321</v>
      </c>
      <c r="J871" t="s">
        <v>322</v>
      </c>
      <c r="K871" t="s">
        <v>54</v>
      </c>
      <c r="L871">
        <v>46301</v>
      </c>
      <c r="M871">
        <v>46332</v>
      </c>
      <c r="N871" s="21">
        <v>872887078116</v>
      </c>
      <c r="P871" t="s">
        <v>326</v>
      </c>
      <c r="Q871" t="s">
        <v>326</v>
      </c>
      <c r="R871" t="s">
        <v>56</v>
      </c>
      <c r="S871" t="s">
        <v>327</v>
      </c>
      <c r="T871">
        <v>21</v>
      </c>
      <c r="U871" t="s">
        <v>57</v>
      </c>
      <c r="V871">
        <v>21320</v>
      </c>
      <c r="W871">
        <v>81.180000000000007</v>
      </c>
      <c r="X871">
        <v>124.92</v>
      </c>
      <c r="Y871">
        <v>0</v>
      </c>
      <c r="Z871">
        <v>-61.77</v>
      </c>
      <c r="AA871">
        <v>144.33000000000001</v>
      </c>
      <c r="AB871">
        <v>7</v>
      </c>
      <c r="AC871">
        <v>79.86</v>
      </c>
      <c r="AD871">
        <v>79.86</v>
      </c>
      <c r="AE871" t="s">
        <v>1486</v>
      </c>
      <c r="AF871" t="s">
        <v>4421</v>
      </c>
      <c r="AG871" t="s">
        <v>4421</v>
      </c>
      <c r="AH871" t="s">
        <v>4422</v>
      </c>
      <c r="AI871" t="s">
        <v>1042</v>
      </c>
      <c r="AJ871">
        <v>17</v>
      </c>
      <c r="AK871" t="s">
        <v>57</v>
      </c>
      <c r="AL871">
        <v>17310</v>
      </c>
      <c r="AM871" t="s">
        <v>55</v>
      </c>
      <c r="AN871" t="s">
        <v>55</v>
      </c>
      <c r="AO871" t="s">
        <v>55</v>
      </c>
      <c r="AS871" t="s">
        <v>343</v>
      </c>
      <c r="AT871">
        <v>0</v>
      </c>
      <c r="AU871">
        <v>0</v>
      </c>
      <c r="AV871">
        <v>0</v>
      </c>
      <c r="BB871">
        <v>0</v>
      </c>
      <c r="BC871">
        <v>0</v>
      </c>
      <c r="BD871" t="s">
        <v>60</v>
      </c>
      <c r="BE871" t="s">
        <v>2497</v>
      </c>
      <c r="BF871">
        <v>634333759</v>
      </c>
      <c r="BH871" t="s">
        <v>323</v>
      </c>
      <c r="BI871" t="s">
        <v>320</v>
      </c>
      <c r="BJ871" s="23">
        <v>0.44861111111111113</v>
      </c>
      <c r="BK871">
        <v>70.400000000000006</v>
      </c>
      <c r="BL871">
        <v>108.33</v>
      </c>
      <c r="BM871">
        <v>0</v>
      </c>
      <c r="BN871">
        <v>-53.57</v>
      </c>
      <c r="BO871">
        <v>125.16</v>
      </c>
      <c r="BP871" t="s">
        <v>60</v>
      </c>
      <c r="BQ871">
        <v>1.153163127</v>
      </c>
      <c r="BR871" t="s">
        <v>61</v>
      </c>
    </row>
    <row r="872" spans="1:70" x14ac:dyDescent="0.2">
      <c r="A872" s="19">
        <f t="shared" si="40"/>
        <v>9.4600000000000009</v>
      </c>
      <c r="B872" s="20">
        <v>3752</v>
      </c>
      <c r="D872" s="2" t="s">
        <v>1381</v>
      </c>
      <c r="E872" s="2" t="str">
        <f t="shared" si="39"/>
        <v>ST</v>
      </c>
      <c r="F872">
        <v>200720433</v>
      </c>
      <c r="G872">
        <v>202606</v>
      </c>
      <c r="H872" t="s">
        <v>52</v>
      </c>
      <c r="I872" t="s">
        <v>321</v>
      </c>
      <c r="J872" t="s">
        <v>322</v>
      </c>
      <c r="K872" t="s">
        <v>54</v>
      </c>
      <c r="L872">
        <v>46301</v>
      </c>
      <c r="M872">
        <v>46332</v>
      </c>
      <c r="N872" s="21">
        <v>872884116589</v>
      </c>
      <c r="P872" t="s">
        <v>326</v>
      </c>
      <c r="Q872" t="s">
        <v>326</v>
      </c>
      <c r="R872" t="s">
        <v>56</v>
      </c>
      <c r="S872" t="s">
        <v>327</v>
      </c>
      <c r="T872">
        <v>21</v>
      </c>
      <c r="U872" t="s">
        <v>57</v>
      </c>
      <c r="V872">
        <v>21320</v>
      </c>
      <c r="W872">
        <v>45.67</v>
      </c>
      <c r="X872">
        <v>5.41</v>
      </c>
      <c r="Y872">
        <v>0</v>
      </c>
      <c r="Z872">
        <v>-34.76</v>
      </c>
      <c r="AA872">
        <v>16.32</v>
      </c>
      <c r="AB872">
        <v>2</v>
      </c>
      <c r="AC872">
        <v>33</v>
      </c>
      <c r="AD872">
        <v>33</v>
      </c>
      <c r="AE872" t="s">
        <v>1512</v>
      </c>
      <c r="AF872" t="s">
        <v>4423</v>
      </c>
      <c r="AG872" t="s">
        <v>4423</v>
      </c>
      <c r="AH872" t="s">
        <v>4424</v>
      </c>
      <c r="AI872" t="s">
        <v>1050</v>
      </c>
      <c r="AJ872">
        <v>65</v>
      </c>
      <c r="AK872" t="s">
        <v>57</v>
      </c>
      <c r="AL872">
        <v>65000</v>
      </c>
      <c r="AM872" t="s">
        <v>55</v>
      </c>
      <c r="AN872" t="s">
        <v>55</v>
      </c>
      <c r="AO872" t="s">
        <v>55</v>
      </c>
      <c r="AS872" t="s">
        <v>343</v>
      </c>
      <c r="AT872">
        <v>0</v>
      </c>
      <c r="AU872">
        <v>0</v>
      </c>
      <c r="AV872">
        <v>0</v>
      </c>
      <c r="BB872">
        <v>0</v>
      </c>
      <c r="BC872">
        <v>0</v>
      </c>
      <c r="BD872" t="s">
        <v>60</v>
      </c>
      <c r="BE872" t="s">
        <v>2497</v>
      </c>
      <c r="BF872">
        <v>634333759</v>
      </c>
      <c r="BH872" t="s">
        <v>323</v>
      </c>
      <c r="BI872" t="s">
        <v>320</v>
      </c>
      <c r="BJ872" s="23">
        <v>0.54027777777777775</v>
      </c>
      <c r="BK872">
        <v>39.6</v>
      </c>
      <c r="BL872">
        <v>4.6900000000000004</v>
      </c>
      <c r="BM872">
        <v>0</v>
      </c>
      <c r="BN872">
        <v>-30.14</v>
      </c>
      <c r="BO872">
        <v>14.15</v>
      </c>
      <c r="BP872" t="s">
        <v>60</v>
      </c>
      <c r="BQ872">
        <v>1.153163127</v>
      </c>
      <c r="BR872" t="s">
        <v>61</v>
      </c>
    </row>
    <row r="873" spans="1:70" x14ac:dyDescent="0.2">
      <c r="A873" s="19">
        <f t="shared" si="40"/>
        <v>9.8000000000000007</v>
      </c>
      <c r="B873" s="20">
        <v>3752</v>
      </c>
      <c r="D873" s="2" t="s">
        <v>1381</v>
      </c>
      <c r="E873" s="2" t="str">
        <f t="shared" si="39"/>
        <v>ST</v>
      </c>
      <c r="F873">
        <v>200720433</v>
      </c>
      <c r="G873">
        <v>202606</v>
      </c>
      <c r="H873" t="s">
        <v>52</v>
      </c>
      <c r="I873" t="s">
        <v>321</v>
      </c>
      <c r="J873" t="s">
        <v>322</v>
      </c>
      <c r="K873" t="s">
        <v>54</v>
      </c>
      <c r="L873" t="s">
        <v>3825</v>
      </c>
      <c r="M873" t="s">
        <v>3826</v>
      </c>
      <c r="N873" s="21">
        <v>873194481720</v>
      </c>
      <c r="P873" t="s">
        <v>326</v>
      </c>
      <c r="Q873" t="s">
        <v>326</v>
      </c>
      <c r="R873" t="s">
        <v>56</v>
      </c>
      <c r="S873" t="s">
        <v>327</v>
      </c>
      <c r="T873">
        <v>21</v>
      </c>
      <c r="U873" t="s">
        <v>57</v>
      </c>
      <c r="V873">
        <v>21320</v>
      </c>
      <c r="W873">
        <v>47.57</v>
      </c>
      <c r="X873">
        <v>5.64</v>
      </c>
      <c r="Y873">
        <v>0</v>
      </c>
      <c r="Z873">
        <v>-36.200000000000003</v>
      </c>
      <c r="AA873">
        <v>17.010000000000002</v>
      </c>
      <c r="AB873">
        <v>2</v>
      </c>
      <c r="AC873">
        <v>34.979999999999997</v>
      </c>
      <c r="AD873">
        <v>34.979999999999997</v>
      </c>
      <c r="AE873" t="s">
        <v>9035</v>
      </c>
      <c r="AF873" t="s">
        <v>4425</v>
      </c>
      <c r="AG873" t="s">
        <v>4425</v>
      </c>
      <c r="AH873" t="s">
        <v>4426</v>
      </c>
      <c r="AI873" t="s">
        <v>4427</v>
      </c>
      <c r="AJ873">
        <v>62</v>
      </c>
      <c r="AK873" t="s">
        <v>57</v>
      </c>
      <c r="AL873">
        <v>62720</v>
      </c>
      <c r="AM873" t="s">
        <v>55</v>
      </c>
      <c r="AN873" t="s">
        <v>55</v>
      </c>
      <c r="AO873" t="s">
        <v>55</v>
      </c>
      <c r="AS873" t="s">
        <v>343</v>
      </c>
      <c r="AT873">
        <v>30</v>
      </c>
      <c r="AU873">
        <v>31</v>
      </c>
      <c r="AV873">
        <v>40</v>
      </c>
      <c r="BB873">
        <v>0</v>
      </c>
      <c r="BC873">
        <v>0</v>
      </c>
      <c r="BD873" t="s">
        <v>60</v>
      </c>
      <c r="BE873" t="s">
        <v>3831</v>
      </c>
      <c r="BF873">
        <v>634343823</v>
      </c>
      <c r="BH873" t="s">
        <v>323</v>
      </c>
      <c r="BI873" t="s">
        <v>320</v>
      </c>
      <c r="BJ873" s="23">
        <v>0.48958333333333331</v>
      </c>
      <c r="BK873">
        <v>41</v>
      </c>
      <c r="BL873">
        <v>4.8600000000000003</v>
      </c>
      <c r="BM873">
        <v>0</v>
      </c>
      <c r="BN873">
        <v>-31.2</v>
      </c>
      <c r="BO873">
        <v>14.66</v>
      </c>
      <c r="BP873" t="s">
        <v>60</v>
      </c>
      <c r="BQ873">
        <v>1.160362033</v>
      </c>
      <c r="BR873" t="s">
        <v>61</v>
      </c>
    </row>
    <row r="874" spans="1:70" x14ac:dyDescent="0.2">
      <c r="A874" s="19">
        <f t="shared" si="40"/>
        <v>19.170000000000002</v>
      </c>
      <c r="B874" s="20">
        <v>3752</v>
      </c>
      <c r="D874" s="2" t="s">
        <v>1381</v>
      </c>
      <c r="E874" s="2" t="str">
        <f t="shared" si="39"/>
        <v>ST</v>
      </c>
      <c r="F874">
        <v>200720433</v>
      </c>
      <c r="G874">
        <v>202606</v>
      </c>
      <c r="H874" t="s">
        <v>52</v>
      </c>
      <c r="I874" t="s">
        <v>321</v>
      </c>
      <c r="J874" t="s">
        <v>322</v>
      </c>
      <c r="K874" t="s">
        <v>54</v>
      </c>
      <c r="L874" s="5">
        <v>46301</v>
      </c>
      <c r="M874" s="5">
        <v>46332</v>
      </c>
      <c r="N874" s="21">
        <v>872886985322</v>
      </c>
      <c r="P874" t="s">
        <v>326</v>
      </c>
      <c r="Q874" t="s">
        <v>326</v>
      </c>
      <c r="R874" t="s">
        <v>56</v>
      </c>
      <c r="S874" t="s">
        <v>327</v>
      </c>
      <c r="T874">
        <v>21</v>
      </c>
      <c r="U874" t="s">
        <v>57</v>
      </c>
      <c r="V874">
        <v>21320</v>
      </c>
      <c r="W874">
        <v>92.48</v>
      </c>
      <c r="X874">
        <v>110.6</v>
      </c>
      <c r="Y874">
        <v>0</v>
      </c>
      <c r="Z874">
        <v>-70.38</v>
      </c>
      <c r="AA874">
        <v>132.71</v>
      </c>
      <c r="AB874">
        <v>8</v>
      </c>
      <c r="AC874">
        <v>94.82</v>
      </c>
      <c r="AD874">
        <v>94.82</v>
      </c>
      <c r="AE874" t="s">
        <v>9036</v>
      </c>
      <c r="AF874" t="s">
        <v>4428</v>
      </c>
      <c r="AG874" t="s">
        <v>4428</v>
      </c>
      <c r="AH874" t="s">
        <v>4429</v>
      </c>
      <c r="AI874" t="s">
        <v>4430</v>
      </c>
      <c r="AJ874">
        <v>17</v>
      </c>
      <c r="AK874" t="s">
        <v>57</v>
      </c>
      <c r="AL874">
        <v>17380</v>
      </c>
      <c r="AM874" t="s">
        <v>55</v>
      </c>
      <c r="AN874" t="s">
        <v>55</v>
      </c>
      <c r="AO874" t="s">
        <v>55</v>
      </c>
      <c r="AS874" t="s">
        <v>343</v>
      </c>
      <c r="AT874">
        <v>0</v>
      </c>
      <c r="AU874">
        <v>0</v>
      </c>
      <c r="AV874">
        <v>0</v>
      </c>
      <c r="BB874">
        <v>0</v>
      </c>
      <c r="BC874">
        <v>0</v>
      </c>
      <c r="BD874" t="s">
        <v>60</v>
      </c>
      <c r="BE874" s="5" t="s">
        <v>2497</v>
      </c>
      <c r="BF874">
        <v>634333759</v>
      </c>
      <c r="BH874" t="s">
        <v>323</v>
      </c>
      <c r="BI874" t="s">
        <v>320</v>
      </c>
      <c r="BJ874" s="23">
        <v>0.45902777777777776</v>
      </c>
      <c r="BK874">
        <v>80.2</v>
      </c>
      <c r="BL874">
        <v>95.91</v>
      </c>
      <c r="BM874">
        <v>0</v>
      </c>
      <c r="BN874">
        <v>-61.03</v>
      </c>
      <c r="BO874">
        <v>115.08</v>
      </c>
      <c r="BP874" t="s">
        <v>60</v>
      </c>
      <c r="BQ874">
        <v>1.153163127</v>
      </c>
      <c r="BR874" t="s">
        <v>61</v>
      </c>
    </row>
    <row r="875" spans="1:70" x14ac:dyDescent="0.2">
      <c r="A875" s="19">
        <f t="shared" si="40"/>
        <v>20.840000000000003</v>
      </c>
      <c r="B875" s="20">
        <v>3752</v>
      </c>
      <c r="D875" s="2" t="s">
        <v>1381</v>
      </c>
      <c r="E875" s="2" t="str">
        <f t="shared" si="39"/>
        <v>ST</v>
      </c>
      <c r="F875">
        <v>200720433</v>
      </c>
      <c r="G875">
        <v>202606</v>
      </c>
      <c r="H875" t="s">
        <v>52</v>
      </c>
      <c r="I875" t="s">
        <v>321</v>
      </c>
      <c r="J875" t="s">
        <v>322</v>
      </c>
      <c r="K875" t="s">
        <v>54</v>
      </c>
      <c r="L875">
        <v>46301</v>
      </c>
      <c r="M875">
        <v>46332</v>
      </c>
      <c r="N875" s="21">
        <v>872884667458</v>
      </c>
      <c r="P875" t="s">
        <v>326</v>
      </c>
      <c r="Q875" t="s">
        <v>326</v>
      </c>
      <c r="R875" t="s">
        <v>56</v>
      </c>
      <c r="S875" t="s">
        <v>327</v>
      </c>
      <c r="T875">
        <v>21</v>
      </c>
      <c r="U875" t="s">
        <v>57</v>
      </c>
      <c r="V875">
        <v>21320</v>
      </c>
      <c r="W875">
        <v>100.56</v>
      </c>
      <c r="X875">
        <v>111.56</v>
      </c>
      <c r="Y875">
        <v>0</v>
      </c>
      <c r="Z875">
        <v>-76.52</v>
      </c>
      <c r="AA875">
        <v>135.59</v>
      </c>
      <c r="AB875">
        <v>7</v>
      </c>
      <c r="AC875">
        <v>106.04</v>
      </c>
      <c r="AD875">
        <v>106.04</v>
      </c>
      <c r="AE875" t="s">
        <v>9037</v>
      </c>
      <c r="AF875" t="s">
        <v>4431</v>
      </c>
      <c r="AG875" t="s">
        <v>4431</v>
      </c>
      <c r="AH875" t="s">
        <v>4432</v>
      </c>
      <c r="AI875" t="s">
        <v>4433</v>
      </c>
      <c r="AJ875">
        <v>26</v>
      </c>
      <c r="AK875" t="s">
        <v>57</v>
      </c>
      <c r="AL875">
        <v>26260</v>
      </c>
      <c r="AM875" t="s">
        <v>55</v>
      </c>
      <c r="AN875" t="s">
        <v>55</v>
      </c>
      <c r="AO875" t="s">
        <v>55</v>
      </c>
      <c r="AS875" t="s">
        <v>343</v>
      </c>
      <c r="AT875">
        <v>0</v>
      </c>
      <c r="AU875">
        <v>0</v>
      </c>
      <c r="AV875">
        <v>0</v>
      </c>
      <c r="BB875">
        <v>0</v>
      </c>
      <c r="BC875">
        <v>0</v>
      </c>
      <c r="BD875" t="s">
        <v>60</v>
      </c>
      <c r="BE875" t="s">
        <v>2497</v>
      </c>
      <c r="BF875">
        <v>634333759</v>
      </c>
      <c r="BH875" t="s">
        <v>323</v>
      </c>
      <c r="BI875" t="s">
        <v>320</v>
      </c>
      <c r="BJ875" s="23">
        <v>0.41875000000000001</v>
      </c>
      <c r="BK875">
        <v>87.2</v>
      </c>
      <c r="BL875">
        <v>96.74</v>
      </c>
      <c r="BM875">
        <v>0</v>
      </c>
      <c r="BN875">
        <v>-66.36</v>
      </c>
      <c r="BO875">
        <v>117.58</v>
      </c>
      <c r="BP875" t="s">
        <v>60</v>
      </c>
      <c r="BQ875">
        <v>1.153163127</v>
      </c>
      <c r="BR875" t="s">
        <v>61</v>
      </c>
    </row>
    <row r="876" spans="1:70" x14ac:dyDescent="0.2">
      <c r="A876" s="19">
        <f t="shared" si="40"/>
        <v>9.4600000000000009</v>
      </c>
      <c r="B876" s="20">
        <v>3752</v>
      </c>
      <c r="D876" s="2" t="s">
        <v>1381</v>
      </c>
      <c r="E876" s="2" t="str">
        <f t="shared" si="39"/>
        <v>ST</v>
      </c>
      <c r="F876">
        <v>200720433</v>
      </c>
      <c r="G876">
        <v>202606</v>
      </c>
      <c r="H876" t="s">
        <v>52</v>
      </c>
      <c r="I876" t="s">
        <v>321</v>
      </c>
      <c r="J876" t="s">
        <v>322</v>
      </c>
      <c r="K876" t="s">
        <v>54</v>
      </c>
      <c r="L876" s="5">
        <v>46148</v>
      </c>
      <c r="M876" s="5">
        <v>46179</v>
      </c>
      <c r="N876" s="21">
        <v>872643634049</v>
      </c>
      <c r="P876" t="s">
        <v>326</v>
      </c>
      <c r="Q876" t="s">
        <v>326</v>
      </c>
      <c r="R876" t="s">
        <v>56</v>
      </c>
      <c r="S876" t="s">
        <v>327</v>
      </c>
      <c r="T876">
        <v>21</v>
      </c>
      <c r="U876" t="s">
        <v>57</v>
      </c>
      <c r="V876">
        <v>21320</v>
      </c>
      <c r="W876">
        <v>45.98</v>
      </c>
      <c r="X876">
        <v>14.12</v>
      </c>
      <c r="Y876">
        <v>0</v>
      </c>
      <c r="Z876">
        <v>-35</v>
      </c>
      <c r="AA876">
        <v>25.11</v>
      </c>
      <c r="AB876">
        <v>2</v>
      </c>
      <c r="AC876">
        <v>33</v>
      </c>
      <c r="AD876">
        <v>33</v>
      </c>
      <c r="AE876" t="s">
        <v>9038</v>
      </c>
      <c r="AF876" t="s">
        <v>4434</v>
      </c>
      <c r="AG876" t="s">
        <v>4434</v>
      </c>
      <c r="AH876" t="s">
        <v>4435</v>
      </c>
      <c r="AI876" t="s">
        <v>845</v>
      </c>
      <c r="AJ876">
        <v>74</v>
      </c>
      <c r="AK876" t="s">
        <v>57</v>
      </c>
      <c r="AL876">
        <v>74300</v>
      </c>
      <c r="AM876" t="s">
        <v>55</v>
      </c>
      <c r="AN876" t="s">
        <v>55</v>
      </c>
      <c r="AO876" t="s">
        <v>55</v>
      </c>
      <c r="AS876" t="s">
        <v>343</v>
      </c>
      <c r="AT876">
        <v>0</v>
      </c>
      <c r="AU876">
        <v>0</v>
      </c>
      <c r="AV876">
        <v>0</v>
      </c>
      <c r="BB876">
        <v>0</v>
      </c>
      <c r="BC876">
        <v>0</v>
      </c>
      <c r="BD876" t="s">
        <v>60</v>
      </c>
      <c r="BE876" t="s">
        <v>2497</v>
      </c>
      <c r="BF876">
        <v>634333759</v>
      </c>
      <c r="BH876" t="s">
        <v>323</v>
      </c>
      <c r="BI876" t="s">
        <v>320</v>
      </c>
      <c r="BJ876" s="23">
        <v>0.3888888888888889</v>
      </c>
      <c r="BK876">
        <v>39.6</v>
      </c>
      <c r="BL876">
        <v>12.16</v>
      </c>
      <c r="BM876">
        <v>0</v>
      </c>
      <c r="BN876">
        <v>-30.14</v>
      </c>
      <c r="BO876">
        <v>21.62</v>
      </c>
      <c r="BP876" t="s">
        <v>60</v>
      </c>
      <c r="BQ876">
        <v>1.161210911</v>
      </c>
      <c r="BR876" t="s">
        <v>61</v>
      </c>
    </row>
    <row r="877" spans="1:70" x14ac:dyDescent="0.2">
      <c r="A877" s="19">
        <f t="shared" si="40"/>
        <v>21.179999999999993</v>
      </c>
      <c r="B877" s="20">
        <v>3752</v>
      </c>
      <c r="D877" s="2" t="s">
        <v>1381</v>
      </c>
      <c r="E877" s="2" t="str">
        <f t="shared" si="39"/>
        <v>ST</v>
      </c>
      <c r="F877">
        <v>200720433</v>
      </c>
      <c r="G877">
        <v>202606</v>
      </c>
      <c r="H877" t="s">
        <v>52</v>
      </c>
      <c r="I877" t="s">
        <v>321</v>
      </c>
      <c r="J877" t="s">
        <v>322</v>
      </c>
      <c r="K877" t="s">
        <v>54</v>
      </c>
      <c r="L877">
        <v>46148</v>
      </c>
      <c r="M877">
        <v>46240</v>
      </c>
      <c r="N877" s="21">
        <v>872690956437</v>
      </c>
      <c r="P877" t="s">
        <v>581</v>
      </c>
      <c r="Q877" t="s">
        <v>581</v>
      </c>
      <c r="R877" t="s">
        <v>56</v>
      </c>
      <c r="S877" t="s">
        <v>327</v>
      </c>
      <c r="T877">
        <v>21</v>
      </c>
      <c r="U877" t="s">
        <v>57</v>
      </c>
      <c r="V877">
        <v>21320</v>
      </c>
      <c r="W877">
        <v>102.88</v>
      </c>
      <c r="X877">
        <v>112.52</v>
      </c>
      <c r="Y877">
        <v>0</v>
      </c>
      <c r="Z877">
        <v>-78.290000000000006</v>
      </c>
      <c r="AA877">
        <v>137.12</v>
      </c>
      <c r="AB877">
        <v>7</v>
      </c>
      <c r="AC877">
        <v>110</v>
      </c>
      <c r="AD877">
        <v>110</v>
      </c>
      <c r="AE877" t="s">
        <v>9039</v>
      </c>
      <c r="AF877" t="s">
        <v>4436</v>
      </c>
      <c r="AG877" t="s">
        <v>581</v>
      </c>
      <c r="AH877" t="s">
        <v>692</v>
      </c>
      <c r="AI877" t="s">
        <v>693</v>
      </c>
      <c r="AJ877">
        <v>75</v>
      </c>
      <c r="AK877" t="s">
        <v>57</v>
      </c>
      <c r="AL877">
        <v>75001</v>
      </c>
      <c r="AM877" t="s">
        <v>55</v>
      </c>
      <c r="AN877" t="s">
        <v>55</v>
      </c>
      <c r="AO877" t="s">
        <v>55</v>
      </c>
      <c r="AS877" t="s">
        <v>343</v>
      </c>
      <c r="AT877">
        <v>26</v>
      </c>
      <c r="AU877">
        <v>31</v>
      </c>
      <c r="AV877">
        <v>40</v>
      </c>
      <c r="BB877">
        <v>0</v>
      </c>
      <c r="BC877">
        <v>0</v>
      </c>
      <c r="BD877" t="s">
        <v>60</v>
      </c>
      <c r="BE877" t="s">
        <v>2497</v>
      </c>
      <c r="BF877">
        <v>634333759</v>
      </c>
      <c r="BH877" t="s">
        <v>323</v>
      </c>
      <c r="BI877" t="s">
        <v>320</v>
      </c>
      <c r="BJ877" s="23">
        <v>0.51111111111111107</v>
      </c>
      <c r="BK877">
        <v>88.6</v>
      </c>
      <c r="BL877">
        <v>96.9</v>
      </c>
      <c r="BM877">
        <v>0</v>
      </c>
      <c r="BN877">
        <v>-67.42</v>
      </c>
      <c r="BO877">
        <v>118.08</v>
      </c>
      <c r="BP877" t="s">
        <v>60</v>
      </c>
      <c r="BQ877">
        <v>1.161210911</v>
      </c>
      <c r="BR877" t="s">
        <v>61</v>
      </c>
    </row>
    <row r="878" spans="1:70" x14ac:dyDescent="0.2">
      <c r="A878" s="19">
        <f t="shared" si="40"/>
        <v>13.14</v>
      </c>
      <c r="B878" s="20">
        <v>3752</v>
      </c>
      <c r="D878" s="2" t="s">
        <v>1381</v>
      </c>
      <c r="E878" s="2" t="str">
        <f t="shared" si="39"/>
        <v>ST</v>
      </c>
      <c r="F878">
        <v>200720433</v>
      </c>
      <c r="G878">
        <v>202606</v>
      </c>
      <c r="H878" t="s">
        <v>52</v>
      </c>
      <c r="I878" t="s">
        <v>321</v>
      </c>
      <c r="J878" t="s">
        <v>322</v>
      </c>
      <c r="K878" t="s">
        <v>54</v>
      </c>
      <c r="L878">
        <v>46362</v>
      </c>
      <c r="M878" t="s">
        <v>4437</v>
      </c>
      <c r="N878" s="21">
        <v>872944121988</v>
      </c>
      <c r="P878" t="s">
        <v>326</v>
      </c>
      <c r="Q878" t="s">
        <v>326</v>
      </c>
      <c r="R878" t="s">
        <v>56</v>
      </c>
      <c r="S878" t="s">
        <v>327</v>
      </c>
      <c r="T878">
        <v>21</v>
      </c>
      <c r="U878" t="s">
        <v>57</v>
      </c>
      <c r="V878">
        <v>21320</v>
      </c>
      <c r="W878">
        <v>63.51</v>
      </c>
      <c r="X878">
        <v>7.53</v>
      </c>
      <c r="Y878">
        <v>0</v>
      </c>
      <c r="Z878">
        <v>-48.34</v>
      </c>
      <c r="AA878">
        <v>22.7</v>
      </c>
      <c r="AB878">
        <v>4</v>
      </c>
      <c r="AC878">
        <v>56.54</v>
      </c>
      <c r="AD878">
        <v>56.54</v>
      </c>
      <c r="AE878" t="s">
        <v>1570</v>
      </c>
      <c r="AF878" t="s">
        <v>4438</v>
      </c>
      <c r="AG878" t="s">
        <v>4438</v>
      </c>
      <c r="AH878" t="s">
        <v>4439</v>
      </c>
      <c r="AI878" t="s">
        <v>383</v>
      </c>
      <c r="AJ878">
        <v>13</v>
      </c>
      <c r="AK878" t="s">
        <v>57</v>
      </c>
      <c r="AL878">
        <v>13090</v>
      </c>
      <c r="AM878" t="s">
        <v>55</v>
      </c>
      <c r="AN878" t="s">
        <v>55</v>
      </c>
      <c r="AO878" t="s">
        <v>55</v>
      </c>
      <c r="AS878" t="s">
        <v>343</v>
      </c>
      <c r="AT878">
        <v>5</v>
      </c>
      <c r="AU878">
        <v>74</v>
      </c>
      <c r="AV878">
        <v>113</v>
      </c>
      <c r="BB878">
        <v>0</v>
      </c>
      <c r="BC878">
        <v>0</v>
      </c>
      <c r="BD878" t="s">
        <v>60</v>
      </c>
      <c r="BE878" s="5" t="s">
        <v>3831</v>
      </c>
      <c r="BF878">
        <v>634343823</v>
      </c>
      <c r="BH878" t="s">
        <v>323</v>
      </c>
      <c r="BI878" t="s">
        <v>320</v>
      </c>
      <c r="BJ878" s="23">
        <v>0.51180555555555551</v>
      </c>
      <c r="BK878">
        <v>55</v>
      </c>
      <c r="BL878">
        <v>6.52</v>
      </c>
      <c r="BM878">
        <v>0</v>
      </c>
      <c r="BN878">
        <v>-41.86</v>
      </c>
      <c r="BO878">
        <v>19.66</v>
      </c>
      <c r="BP878" t="s">
        <v>60</v>
      </c>
      <c r="BQ878">
        <v>1.154814421</v>
      </c>
      <c r="BR878" t="s">
        <v>61</v>
      </c>
    </row>
    <row r="879" spans="1:70" x14ac:dyDescent="0.2">
      <c r="A879" s="19">
        <f t="shared" si="40"/>
        <v>9.4600000000000009</v>
      </c>
      <c r="B879" s="20">
        <v>3752</v>
      </c>
      <c r="D879" s="2" t="s">
        <v>1381</v>
      </c>
      <c r="E879" s="2" t="str">
        <f t="shared" si="39"/>
        <v>ST</v>
      </c>
      <c r="F879">
        <v>200720433</v>
      </c>
      <c r="G879">
        <v>202606</v>
      </c>
      <c r="H879" t="s">
        <v>52</v>
      </c>
      <c r="I879" t="s">
        <v>321</v>
      </c>
      <c r="J879" t="s">
        <v>322</v>
      </c>
      <c r="K879" t="s">
        <v>54</v>
      </c>
      <c r="L879">
        <v>46148</v>
      </c>
      <c r="M879">
        <v>46179</v>
      </c>
      <c r="N879" s="21">
        <v>872693713666</v>
      </c>
      <c r="P879" t="s">
        <v>326</v>
      </c>
      <c r="Q879" t="s">
        <v>326</v>
      </c>
      <c r="R879" t="s">
        <v>56</v>
      </c>
      <c r="S879" t="s">
        <v>327</v>
      </c>
      <c r="T879">
        <v>21</v>
      </c>
      <c r="U879" t="s">
        <v>57</v>
      </c>
      <c r="V879">
        <v>21320</v>
      </c>
      <c r="W879">
        <v>45.98</v>
      </c>
      <c r="X879">
        <v>5.45</v>
      </c>
      <c r="Y879">
        <v>0</v>
      </c>
      <c r="Z879">
        <v>-35</v>
      </c>
      <c r="AA879">
        <v>16.43</v>
      </c>
      <c r="AB879">
        <v>2</v>
      </c>
      <c r="AC879">
        <v>33</v>
      </c>
      <c r="AD879">
        <v>33</v>
      </c>
      <c r="AE879" t="s">
        <v>9040</v>
      </c>
      <c r="AF879" t="s">
        <v>4440</v>
      </c>
      <c r="AG879" t="s">
        <v>4440</v>
      </c>
      <c r="AH879" t="s">
        <v>4441</v>
      </c>
      <c r="AI879" t="s">
        <v>365</v>
      </c>
      <c r="AJ879">
        <v>87</v>
      </c>
      <c r="AK879" t="s">
        <v>57</v>
      </c>
      <c r="AL879">
        <v>87000</v>
      </c>
      <c r="AM879" t="s">
        <v>55</v>
      </c>
      <c r="AN879" t="s">
        <v>55</v>
      </c>
      <c r="AO879" t="s">
        <v>55</v>
      </c>
      <c r="AS879" t="s">
        <v>343</v>
      </c>
      <c r="AT879">
        <v>0</v>
      </c>
      <c r="AU879">
        <v>0</v>
      </c>
      <c r="AV879">
        <v>0</v>
      </c>
      <c r="BB879">
        <v>0</v>
      </c>
      <c r="BC879">
        <v>0</v>
      </c>
      <c r="BD879" t="s">
        <v>60</v>
      </c>
      <c r="BE879" s="5" t="s">
        <v>2497</v>
      </c>
      <c r="BF879">
        <v>634333759</v>
      </c>
      <c r="BH879" t="s">
        <v>323</v>
      </c>
      <c r="BI879" t="s">
        <v>320</v>
      </c>
      <c r="BJ879" s="23">
        <v>0.4909722222222222</v>
      </c>
      <c r="BK879">
        <v>39.6</v>
      </c>
      <c r="BL879">
        <v>4.6900000000000004</v>
      </c>
      <c r="BM879">
        <v>0</v>
      </c>
      <c r="BN879">
        <v>-30.14</v>
      </c>
      <c r="BO879">
        <v>14.15</v>
      </c>
      <c r="BP879" t="s">
        <v>60</v>
      </c>
      <c r="BQ879">
        <v>1.161210911</v>
      </c>
      <c r="BR879" t="s">
        <v>61</v>
      </c>
    </row>
    <row r="880" spans="1:70" x14ac:dyDescent="0.2">
      <c r="A880" s="19">
        <f t="shared" si="40"/>
        <v>29.25</v>
      </c>
      <c r="B880" s="20">
        <v>3752</v>
      </c>
      <c r="D880" s="2" t="s">
        <v>1381</v>
      </c>
      <c r="E880" s="2" t="str">
        <f t="shared" si="39"/>
        <v>ST</v>
      </c>
      <c r="F880">
        <v>200720433</v>
      </c>
      <c r="G880">
        <v>202606</v>
      </c>
      <c r="H880" t="s">
        <v>52</v>
      </c>
      <c r="I880" t="s">
        <v>321</v>
      </c>
      <c r="J880" t="s">
        <v>322</v>
      </c>
      <c r="K880" t="s">
        <v>54</v>
      </c>
      <c r="L880">
        <v>46148</v>
      </c>
      <c r="M880">
        <v>46271</v>
      </c>
      <c r="N880" s="21">
        <v>872691817890</v>
      </c>
      <c r="P880" t="s">
        <v>326</v>
      </c>
      <c r="Q880" t="s">
        <v>326</v>
      </c>
      <c r="R880" t="s">
        <v>56</v>
      </c>
      <c r="S880" t="s">
        <v>327</v>
      </c>
      <c r="T880">
        <v>21</v>
      </c>
      <c r="U880" t="s">
        <v>57</v>
      </c>
      <c r="V880">
        <v>21320</v>
      </c>
      <c r="W880">
        <v>142.13</v>
      </c>
      <c r="X880">
        <v>117.17</v>
      </c>
      <c r="Y880">
        <v>0</v>
      </c>
      <c r="Z880">
        <v>-108.17</v>
      </c>
      <c r="AA880">
        <v>151.13</v>
      </c>
      <c r="AB880">
        <v>8</v>
      </c>
      <c r="AC880">
        <v>156.63999999999999</v>
      </c>
      <c r="AD880">
        <v>156.63999999999999</v>
      </c>
      <c r="AE880" t="s">
        <v>9041</v>
      </c>
      <c r="AF880" t="s">
        <v>3266</v>
      </c>
      <c r="AG880" t="s">
        <v>3266</v>
      </c>
      <c r="AH880" t="s">
        <v>3267</v>
      </c>
      <c r="AI880" t="s">
        <v>3268</v>
      </c>
      <c r="AJ880">
        <v>13</v>
      </c>
      <c r="AK880" t="s">
        <v>57</v>
      </c>
      <c r="AL880">
        <v>13111</v>
      </c>
      <c r="AM880" t="s">
        <v>55</v>
      </c>
      <c r="AN880" t="s">
        <v>55</v>
      </c>
      <c r="AO880" t="s">
        <v>55</v>
      </c>
      <c r="AS880" t="s">
        <v>343</v>
      </c>
      <c r="AT880">
        <v>30</v>
      </c>
      <c r="AU880">
        <v>32</v>
      </c>
      <c r="AV880">
        <v>39</v>
      </c>
      <c r="BB880">
        <v>0</v>
      </c>
      <c r="BC880">
        <v>0</v>
      </c>
      <c r="BD880" t="s">
        <v>60</v>
      </c>
      <c r="BE880" t="s">
        <v>2497</v>
      </c>
      <c r="BF880">
        <v>634333759</v>
      </c>
      <c r="BH880" t="s">
        <v>323</v>
      </c>
      <c r="BI880" t="s">
        <v>320</v>
      </c>
      <c r="BJ880" s="23">
        <v>0.38124999999999998</v>
      </c>
      <c r="BK880">
        <v>122.4</v>
      </c>
      <c r="BL880">
        <v>100.9</v>
      </c>
      <c r="BM880">
        <v>0</v>
      </c>
      <c r="BN880">
        <v>-93.15</v>
      </c>
      <c r="BO880">
        <v>130.15</v>
      </c>
      <c r="BP880" t="s">
        <v>60</v>
      </c>
      <c r="BQ880">
        <v>1.161210911</v>
      </c>
      <c r="BR880" t="s">
        <v>61</v>
      </c>
    </row>
    <row r="881" spans="1:70" x14ac:dyDescent="0.2">
      <c r="A881" s="19">
        <f t="shared" si="40"/>
        <v>13.809999999999995</v>
      </c>
      <c r="B881" s="20">
        <v>3752</v>
      </c>
      <c r="D881" s="2" t="s">
        <v>1381</v>
      </c>
      <c r="E881" s="2" t="str">
        <f t="shared" si="39"/>
        <v>ST</v>
      </c>
      <c r="F881">
        <v>200720433</v>
      </c>
      <c r="G881">
        <v>202606</v>
      </c>
      <c r="H881" t="s">
        <v>52</v>
      </c>
      <c r="I881" t="s">
        <v>321</v>
      </c>
      <c r="J881" t="s">
        <v>322</v>
      </c>
      <c r="K881" t="s">
        <v>54</v>
      </c>
      <c r="L881">
        <v>46271</v>
      </c>
      <c r="M881">
        <v>46301</v>
      </c>
      <c r="N881" s="21">
        <v>872833476905</v>
      </c>
      <c r="P881" t="s">
        <v>326</v>
      </c>
      <c r="Q881" t="s">
        <v>326</v>
      </c>
      <c r="R881" t="s">
        <v>56</v>
      </c>
      <c r="S881" t="s">
        <v>327</v>
      </c>
      <c r="T881">
        <v>21</v>
      </c>
      <c r="U881" t="s">
        <v>57</v>
      </c>
      <c r="V881">
        <v>21320</v>
      </c>
      <c r="W881">
        <v>66.62</v>
      </c>
      <c r="X881">
        <v>7.88</v>
      </c>
      <c r="Y881">
        <v>0</v>
      </c>
      <c r="Z881">
        <v>-50.7</v>
      </c>
      <c r="AA881">
        <v>23.8</v>
      </c>
      <c r="AB881">
        <v>4</v>
      </c>
      <c r="AC881">
        <v>61.6</v>
      </c>
      <c r="AD881">
        <v>61.6</v>
      </c>
      <c r="AE881" t="s">
        <v>9042</v>
      </c>
      <c r="AF881" t="s">
        <v>4442</v>
      </c>
      <c r="AG881" t="s">
        <v>4442</v>
      </c>
      <c r="AH881" t="s">
        <v>4443</v>
      </c>
      <c r="AI881" t="s">
        <v>4444</v>
      </c>
      <c r="AJ881">
        <v>73</v>
      </c>
      <c r="AK881" t="s">
        <v>57</v>
      </c>
      <c r="AL881">
        <v>73190</v>
      </c>
      <c r="AM881" t="s">
        <v>55</v>
      </c>
      <c r="AN881" t="s">
        <v>55</v>
      </c>
      <c r="AO881" t="s">
        <v>55</v>
      </c>
      <c r="AS881" t="s">
        <v>343</v>
      </c>
      <c r="AT881">
        <v>0</v>
      </c>
      <c r="AU881">
        <v>0</v>
      </c>
      <c r="AV881">
        <v>0</v>
      </c>
      <c r="BB881">
        <v>0</v>
      </c>
      <c r="BC881">
        <v>0</v>
      </c>
      <c r="BD881" t="s">
        <v>60</v>
      </c>
      <c r="BE881" t="s">
        <v>2497</v>
      </c>
      <c r="BF881">
        <v>634333759</v>
      </c>
      <c r="BH881" t="s">
        <v>323</v>
      </c>
      <c r="BI881" t="s">
        <v>320</v>
      </c>
      <c r="BJ881" s="23">
        <v>0.4201388888888889</v>
      </c>
      <c r="BK881">
        <v>57.8</v>
      </c>
      <c r="BL881">
        <v>6.84</v>
      </c>
      <c r="BM881">
        <v>0</v>
      </c>
      <c r="BN881">
        <v>-43.99</v>
      </c>
      <c r="BO881">
        <v>20.65</v>
      </c>
      <c r="BP881" t="s">
        <v>60</v>
      </c>
      <c r="BQ881">
        <v>1.1526181719999999</v>
      </c>
      <c r="BR881" t="s">
        <v>61</v>
      </c>
    </row>
    <row r="882" spans="1:70" x14ac:dyDescent="0.2">
      <c r="A882" s="19">
        <f t="shared" si="40"/>
        <v>9.8000000000000007</v>
      </c>
      <c r="B882" s="20">
        <v>3752</v>
      </c>
      <c r="D882" s="2" t="s">
        <v>1381</v>
      </c>
      <c r="E882" s="2" t="str">
        <f t="shared" si="39"/>
        <v>ST</v>
      </c>
      <c r="F882">
        <v>200720433</v>
      </c>
      <c r="G882">
        <v>202606</v>
      </c>
      <c r="H882" t="s">
        <v>52</v>
      </c>
      <c r="I882" t="s">
        <v>321</v>
      </c>
      <c r="J882" t="s">
        <v>322</v>
      </c>
      <c r="K882" t="s">
        <v>54</v>
      </c>
      <c r="L882">
        <v>46118</v>
      </c>
      <c r="M882">
        <v>46148</v>
      </c>
      <c r="N882" s="21">
        <v>872639255731</v>
      </c>
      <c r="P882" t="s">
        <v>326</v>
      </c>
      <c r="Q882" t="s">
        <v>326</v>
      </c>
      <c r="R882" t="s">
        <v>56</v>
      </c>
      <c r="S882" t="s">
        <v>327</v>
      </c>
      <c r="T882">
        <v>21</v>
      </c>
      <c r="U882" t="s">
        <v>57</v>
      </c>
      <c r="V882">
        <v>21320</v>
      </c>
      <c r="W882">
        <v>47.71</v>
      </c>
      <c r="X882">
        <v>5.66</v>
      </c>
      <c r="Y882">
        <v>0</v>
      </c>
      <c r="Z882">
        <v>-36.31</v>
      </c>
      <c r="AA882">
        <v>17.059999999999999</v>
      </c>
      <c r="AB882">
        <v>3</v>
      </c>
      <c r="AC882">
        <v>35.200000000000003</v>
      </c>
      <c r="AD882">
        <v>35.200000000000003</v>
      </c>
      <c r="AE882" t="s">
        <v>9043</v>
      </c>
      <c r="AF882" t="s">
        <v>4445</v>
      </c>
      <c r="AG882" t="s">
        <v>4445</v>
      </c>
      <c r="AH882" t="s">
        <v>2172</v>
      </c>
      <c r="AI882" t="s">
        <v>377</v>
      </c>
      <c r="AJ882">
        <v>37</v>
      </c>
      <c r="AK882" t="s">
        <v>57</v>
      </c>
      <c r="AL882">
        <v>37000</v>
      </c>
      <c r="AM882" t="s">
        <v>55</v>
      </c>
      <c r="AN882" t="s">
        <v>55</v>
      </c>
      <c r="AO882" t="s">
        <v>55</v>
      </c>
      <c r="AS882" t="s">
        <v>343</v>
      </c>
      <c r="AT882">
        <v>0</v>
      </c>
      <c r="AU882">
        <v>0</v>
      </c>
      <c r="AV882">
        <v>0</v>
      </c>
      <c r="BB882">
        <v>0</v>
      </c>
      <c r="BC882">
        <v>0</v>
      </c>
      <c r="BD882" t="s">
        <v>60</v>
      </c>
      <c r="BE882" t="s">
        <v>2497</v>
      </c>
      <c r="BF882">
        <v>634333759</v>
      </c>
      <c r="BH882" t="s">
        <v>323</v>
      </c>
      <c r="BI882" t="s">
        <v>320</v>
      </c>
      <c r="BJ882" s="23">
        <v>0.41319444444444442</v>
      </c>
      <c r="BK882">
        <v>41</v>
      </c>
      <c r="BL882">
        <v>4.8600000000000003</v>
      </c>
      <c r="BM882">
        <v>0</v>
      </c>
      <c r="BN882">
        <v>-31.2</v>
      </c>
      <c r="BO882">
        <v>14.66</v>
      </c>
      <c r="BP882" t="s">
        <v>60</v>
      </c>
      <c r="BQ882">
        <v>1.163778556</v>
      </c>
      <c r="BR882" t="s">
        <v>61</v>
      </c>
    </row>
    <row r="883" spans="1:70" x14ac:dyDescent="0.2">
      <c r="A883" s="19">
        <f t="shared" si="40"/>
        <v>7.7900000000000027</v>
      </c>
      <c r="B883" s="20">
        <v>3752</v>
      </c>
      <c r="D883" s="2" t="s">
        <v>1381</v>
      </c>
      <c r="E883" s="2" t="str">
        <f t="shared" si="39"/>
        <v>ST</v>
      </c>
      <c r="F883">
        <v>200720433</v>
      </c>
      <c r="G883">
        <v>202606</v>
      </c>
      <c r="H883" t="s">
        <v>52</v>
      </c>
      <c r="I883" t="s">
        <v>321</v>
      </c>
      <c r="J883" t="s">
        <v>322</v>
      </c>
      <c r="K883" t="s">
        <v>54</v>
      </c>
      <c r="L883">
        <v>46148</v>
      </c>
      <c r="M883">
        <v>46240</v>
      </c>
      <c r="N883" s="21">
        <v>872686962451</v>
      </c>
      <c r="P883" t="s">
        <v>326</v>
      </c>
      <c r="Q883" t="s">
        <v>326</v>
      </c>
      <c r="R883" t="s">
        <v>56</v>
      </c>
      <c r="S883" t="s">
        <v>327</v>
      </c>
      <c r="T883">
        <v>21</v>
      </c>
      <c r="U883" t="s">
        <v>57</v>
      </c>
      <c r="V883">
        <v>21320</v>
      </c>
      <c r="W883">
        <v>37.86</v>
      </c>
      <c r="X883">
        <v>4.4800000000000004</v>
      </c>
      <c r="Y883">
        <v>0</v>
      </c>
      <c r="Z883">
        <v>-28.81</v>
      </c>
      <c r="AA883">
        <v>13.53</v>
      </c>
      <c r="AB883">
        <v>2</v>
      </c>
      <c r="AC883">
        <v>21.56</v>
      </c>
      <c r="AD883">
        <v>21.56</v>
      </c>
      <c r="AE883" t="s">
        <v>9044</v>
      </c>
      <c r="AF883" t="s">
        <v>2608</v>
      </c>
      <c r="AG883" t="s">
        <v>2608</v>
      </c>
      <c r="AH883" t="s">
        <v>4446</v>
      </c>
      <c r="AI883" t="s">
        <v>4447</v>
      </c>
      <c r="AJ883">
        <v>53</v>
      </c>
      <c r="AK883" t="s">
        <v>57</v>
      </c>
      <c r="AL883">
        <v>53230</v>
      </c>
      <c r="AM883" t="s">
        <v>55</v>
      </c>
      <c r="AN883" t="s">
        <v>55</v>
      </c>
      <c r="AO883" t="s">
        <v>55</v>
      </c>
      <c r="AS883" t="s">
        <v>343</v>
      </c>
      <c r="AT883">
        <v>0</v>
      </c>
      <c r="AU883">
        <v>0</v>
      </c>
      <c r="AV883">
        <v>0</v>
      </c>
      <c r="BB883">
        <v>0</v>
      </c>
      <c r="BC883">
        <v>0</v>
      </c>
      <c r="BD883" t="s">
        <v>60</v>
      </c>
      <c r="BE883" s="5" t="s">
        <v>2497</v>
      </c>
      <c r="BF883">
        <v>634333759</v>
      </c>
      <c r="BH883" t="s">
        <v>323</v>
      </c>
      <c r="BI883" t="s">
        <v>320</v>
      </c>
      <c r="BJ883" s="23">
        <v>0.35625000000000001</v>
      </c>
      <c r="BK883">
        <v>32.6</v>
      </c>
      <c r="BL883">
        <v>3.86</v>
      </c>
      <c r="BM883">
        <v>0</v>
      </c>
      <c r="BN883">
        <v>-24.81</v>
      </c>
      <c r="BO883">
        <v>11.65</v>
      </c>
      <c r="BP883" t="s">
        <v>60</v>
      </c>
      <c r="BQ883">
        <v>1.161210911</v>
      </c>
      <c r="BR883" t="s">
        <v>61</v>
      </c>
    </row>
    <row r="884" spans="1:70" x14ac:dyDescent="0.2">
      <c r="A884" s="19">
        <f t="shared" si="40"/>
        <v>19.840000000000003</v>
      </c>
      <c r="B884" s="20">
        <v>3752</v>
      </c>
      <c r="D884" s="2" t="s">
        <v>1381</v>
      </c>
      <c r="E884" s="2" t="str">
        <f t="shared" si="39"/>
        <v>ST</v>
      </c>
      <c r="F884">
        <v>200720433</v>
      </c>
      <c r="G884">
        <v>202606</v>
      </c>
      <c r="H884" t="s">
        <v>52</v>
      </c>
      <c r="I884" t="s">
        <v>321</v>
      </c>
      <c r="J884" t="s">
        <v>322</v>
      </c>
      <c r="K884" t="s">
        <v>54</v>
      </c>
      <c r="L884">
        <v>46118</v>
      </c>
      <c r="M884">
        <v>46148</v>
      </c>
      <c r="N884" s="21">
        <v>872639639872</v>
      </c>
      <c r="P884" t="s">
        <v>326</v>
      </c>
      <c r="Q884" t="s">
        <v>326</v>
      </c>
      <c r="R884" t="s">
        <v>56</v>
      </c>
      <c r="S884" t="s">
        <v>327</v>
      </c>
      <c r="T884">
        <v>21</v>
      </c>
      <c r="U884" t="s">
        <v>57</v>
      </c>
      <c r="V884">
        <v>21320</v>
      </c>
      <c r="W884">
        <v>96.59</v>
      </c>
      <c r="X884">
        <v>11.45</v>
      </c>
      <c r="Y884">
        <v>0</v>
      </c>
      <c r="Z884">
        <v>-73.5</v>
      </c>
      <c r="AA884">
        <v>34.54</v>
      </c>
      <c r="AB884">
        <v>5</v>
      </c>
      <c r="AC884">
        <v>101.2</v>
      </c>
      <c r="AD884">
        <v>101.2</v>
      </c>
      <c r="AE884" t="s">
        <v>9045</v>
      </c>
      <c r="AF884" t="s">
        <v>4448</v>
      </c>
      <c r="AG884" t="s">
        <v>4448</v>
      </c>
      <c r="AH884" t="s">
        <v>4449</v>
      </c>
      <c r="AI884" t="s">
        <v>4450</v>
      </c>
      <c r="AJ884">
        <v>59</v>
      </c>
      <c r="AK884" t="s">
        <v>57</v>
      </c>
      <c r="AL884">
        <v>59320</v>
      </c>
      <c r="AM884" t="s">
        <v>55</v>
      </c>
      <c r="AN884" t="s">
        <v>55</v>
      </c>
      <c r="AO884" t="s">
        <v>55</v>
      </c>
      <c r="AS884" t="s">
        <v>343</v>
      </c>
      <c r="AT884">
        <v>30</v>
      </c>
      <c r="AU884">
        <v>31</v>
      </c>
      <c r="AV884">
        <v>40</v>
      </c>
      <c r="BB884">
        <v>0</v>
      </c>
      <c r="BC884">
        <v>0</v>
      </c>
      <c r="BD884" t="s">
        <v>60</v>
      </c>
      <c r="BE884" s="5" t="s">
        <v>2497</v>
      </c>
      <c r="BF884">
        <v>634333759</v>
      </c>
      <c r="BH884" t="s">
        <v>323</v>
      </c>
      <c r="BI884" t="s">
        <v>320</v>
      </c>
      <c r="BJ884" s="23">
        <v>0.38958333333333334</v>
      </c>
      <c r="BK884">
        <v>83</v>
      </c>
      <c r="BL884">
        <v>9.84</v>
      </c>
      <c r="BM884">
        <v>0</v>
      </c>
      <c r="BN884">
        <v>-63.16</v>
      </c>
      <c r="BO884">
        <v>29.68</v>
      </c>
      <c r="BP884" t="s">
        <v>60</v>
      </c>
      <c r="BQ884">
        <v>1.163778556</v>
      </c>
      <c r="BR884" t="s">
        <v>61</v>
      </c>
    </row>
    <row r="885" spans="1:70" x14ac:dyDescent="0.2">
      <c r="A885" s="19">
        <f t="shared" si="40"/>
        <v>14.150000000000006</v>
      </c>
      <c r="B885" s="20">
        <v>3752</v>
      </c>
      <c r="D885" s="2" t="s">
        <v>346</v>
      </c>
      <c r="E885" s="2" t="str">
        <f t="shared" si="39"/>
        <v>ST</v>
      </c>
      <c r="F885">
        <v>200720433</v>
      </c>
      <c r="G885">
        <v>202606</v>
      </c>
      <c r="H885" t="s">
        <v>52</v>
      </c>
      <c r="I885" t="s">
        <v>321</v>
      </c>
      <c r="J885" t="s">
        <v>322</v>
      </c>
      <c r="K885" t="s">
        <v>54</v>
      </c>
      <c r="L885" s="5">
        <v>46059</v>
      </c>
      <c r="M885">
        <v>46148</v>
      </c>
      <c r="N885" s="21">
        <v>872524939213</v>
      </c>
      <c r="P885" t="s">
        <v>326</v>
      </c>
      <c r="Q885" t="s">
        <v>326</v>
      </c>
      <c r="R885" t="s">
        <v>56</v>
      </c>
      <c r="S885" t="s">
        <v>327</v>
      </c>
      <c r="T885">
        <v>21</v>
      </c>
      <c r="U885" t="s">
        <v>57</v>
      </c>
      <c r="V885">
        <v>21320</v>
      </c>
      <c r="W885">
        <v>69.05</v>
      </c>
      <c r="X885">
        <v>56.25</v>
      </c>
      <c r="Y885">
        <v>0</v>
      </c>
      <c r="Z885">
        <v>-52.54</v>
      </c>
      <c r="AA885">
        <v>72.760000000000005</v>
      </c>
      <c r="AB885">
        <v>4</v>
      </c>
      <c r="AC885">
        <v>63.8</v>
      </c>
      <c r="AD885">
        <v>63.8</v>
      </c>
      <c r="AE885" t="s">
        <v>9046</v>
      </c>
      <c r="AF885" t="s">
        <v>4451</v>
      </c>
      <c r="AG885" t="s">
        <v>4451</v>
      </c>
      <c r="AH885" t="s">
        <v>4452</v>
      </c>
      <c r="AI885" t="s">
        <v>363</v>
      </c>
      <c r="AJ885">
        <v>20</v>
      </c>
      <c r="AK885" t="s">
        <v>57</v>
      </c>
      <c r="AL885">
        <v>20600</v>
      </c>
      <c r="AM885" t="s">
        <v>55</v>
      </c>
      <c r="AN885" t="s">
        <v>55</v>
      </c>
      <c r="AO885" t="s">
        <v>55</v>
      </c>
      <c r="AS885" t="s">
        <v>343</v>
      </c>
      <c r="AT885">
        <v>30</v>
      </c>
      <c r="AU885">
        <v>31</v>
      </c>
      <c r="AV885">
        <v>39</v>
      </c>
      <c r="BB885">
        <v>0</v>
      </c>
      <c r="BC885">
        <v>0</v>
      </c>
      <c r="BD885" t="s">
        <v>60</v>
      </c>
      <c r="BE885" t="s">
        <v>2497</v>
      </c>
      <c r="BF885">
        <v>634333759</v>
      </c>
      <c r="BH885" t="s">
        <v>323</v>
      </c>
      <c r="BI885" t="s">
        <v>320</v>
      </c>
      <c r="BJ885" s="23">
        <v>0.46736111111111112</v>
      </c>
      <c r="BK885">
        <v>59.2</v>
      </c>
      <c r="BL885">
        <v>48.23</v>
      </c>
      <c r="BM885">
        <v>0</v>
      </c>
      <c r="BN885">
        <v>-45.05</v>
      </c>
      <c r="BO885">
        <v>62.38</v>
      </c>
      <c r="BP885" t="s">
        <v>60</v>
      </c>
      <c r="BQ885">
        <v>1.166343978</v>
      </c>
      <c r="BR885" t="s">
        <v>61</v>
      </c>
    </row>
    <row r="886" spans="1:70" x14ac:dyDescent="0.2">
      <c r="A886" s="19">
        <f t="shared" si="40"/>
        <v>10.129999999999995</v>
      </c>
      <c r="B886" s="20">
        <v>3752</v>
      </c>
      <c r="D886" s="2" t="s">
        <v>1381</v>
      </c>
      <c r="E886" s="2" t="str">
        <f t="shared" si="39"/>
        <v>ST</v>
      </c>
      <c r="F886">
        <v>200720433</v>
      </c>
      <c r="G886">
        <v>202606</v>
      </c>
      <c r="H886" t="s">
        <v>52</v>
      </c>
      <c r="I886" t="s">
        <v>321</v>
      </c>
      <c r="J886" t="s">
        <v>322</v>
      </c>
      <c r="K886" t="s">
        <v>54</v>
      </c>
      <c r="L886">
        <v>46271</v>
      </c>
      <c r="M886">
        <v>46301</v>
      </c>
      <c r="N886" s="21">
        <v>872829401054</v>
      </c>
      <c r="P886" t="s">
        <v>326</v>
      </c>
      <c r="Q886" t="s">
        <v>326</v>
      </c>
      <c r="R886" t="s">
        <v>56</v>
      </c>
      <c r="S886" t="s">
        <v>327</v>
      </c>
      <c r="T886">
        <v>21</v>
      </c>
      <c r="U886" t="s">
        <v>57</v>
      </c>
      <c r="V886">
        <v>21320</v>
      </c>
      <c r="W886">
        <v>48.87</v>
      </c>
      <c r="X886">
        <v>5.8</v>
      </c>
      <c r="Y886">
        <v>0</v>
      </c>
      <c r="Z886">
        <v>-37.19</v>
      </c>
      <c r="AA886">
        <v>17.47</v>
      </c>
      <c r="AB886">
        <v>3</v>
      </c>
      <c r="AC886">
        <v>35.42</v>
      </c>
      <c r="AD886">
        <v>35.42</v>
      </c>
      <c r="AE886" t="s">
        <v>9047</v>
      </c>
      <c r="AF886" t="s">
        <v>4453</v>
      </c>
      <c r="AG886" t="s">
        <v>4453</v>
      </c>
      <c r="AH886" t="s">
        <v>4454</v>
      </c>
      <c r="AI886" t="s">
        <v>962</v>
      </c>
      <c r="AJ886">
        <v>30</v>
      </c>
      <c r="AK886" t="s">
        <v>57</v>
      </c>
      <c r="AL886">
        <v>30900</v>
      </c>
      <c r="AM886" t="s">
        <v>55</v>
      </c>
      <c r="AN886" t="s">
        <v>55</v>
      </c>
      <c r="AO886" t="s">
        <v>55</v>
      </c>
      <c r="AS886" t="s">
        <v>343</v>
      </c>
      <c r="AT886">
        <v>0</v>
      </c>
      <c r="AU886">
        <v>0</v>
      </c>
      <c r="AV886">
        <v>0</v>
      </c>
      <c r="BB886">
        <v>0</v>
      </c>
      <c r="BC886">
        <v>0</v>
      </c>
      <c r="BD886" t="s">
        <v>60</v>
      </c>
      <c r="BE886" s="5" t="s">
        <v>2497</v>
      </c>
      <c r="BF886">
        <v>634333759</v>
      </c>
      <c r="BH886" t="s">
        <v>323</v>
      </c>
      <c r="BI886" t="s">
        <v>320</v>
      </c>
      <c r="BJ886" s="23">
        <v>0.36736111111111114</v>
      </c>
      <c r="BK886">
        <v>42.4</v>
      </c>
      <c r="BL886">
        <v>5.03</v>
      </c>
      <c r="BM886">
        <v>0</v>
      </c>
      <c r="BN886">
        <v>-32.270000000000003</v>
      </c>
      <c r="BO886">
        <v>15.16</v>
      </c>
      <c r="BP886" t="s">
        <v>60</v>
      </c>
      <c r="BQ886">
        <v>1.1526181719999999</v>
      </c>
      <c r="BR886" t="s">
        <v>61</v>
      </c>
    </row>
    <row r="887" spans="1:70" x14ac:dyDescent="0.2">
      <c r="A887" s="19">
        <f t="shared" si="40"/>
        <v>10.129999999999995</v>
      </c>
      <c r="B887" s="20">
        <v>3752</v>
      </c>
      <c r="D887" s="2" t="s">
        <v>1381</v>
      </c>
      <c r="E887" s="2" t="str">
        <f t="shared" si="39"/>
        <v>ST</v>
      </c>
      <c r="F887">
        <v>200720433</v>
      </c>
      <c r="G887">
        <v>202606</v>
      </c>
      <c r="H887" t="s">
        <v>52</v>
      </c>
      <c r="I887" t="s">
        <v>321</v>
      </c>
      <c r="J887" t="s">
        <v>322</v>
      </c>
      <c r="K887" t="s">
        <v>54</v>
      </c>
      <c r="L887">
        <v>46271</v>
      </c>
      <c r="M887">
        <v>46301</v>
      </c>
      <c r="N887" s="21">
        <v>872775122072</v>
      </c>
      <c r="P887" t="s">
        <v>326</v>
      </c>
      <c r="Q887" t="s">
        <v>326</v>
      </c>
      <c r="R887" t="s">
        <v>56</v>
      </c>
      <c r="S887" t="s">
        <v>327</v>
      </c>
      <c r="T887">
        <v>21</v>
      </c>
      <c r="U887" t="s">
        <v>57</v>
      </c>
      <c r="V887">
        <v>21320</v>
      </c>
      <c r="W887">
        <v>48.87</v>
      </c>
      <c r="X887">
        <v>5.8</v>
      </c>
      <c r="Y887">
        <v>0</v>
      </c>
      <c r="Z887">
        <v>-37.19</v>
      </c>
      <c r="AA887">
        <v>17.47</v>
      </c>
      <c r="AB887">
        <v>3</v>
      </c>
      <c r="AC887">
        <v>37.4</v>
      </c>
      <c r="AD887">
        <v>37.4</v>
      </c>
      <c r="AE887" t="s">
        <v>1462</v>
      </c>
      <c r="AF887" t="s">
        <v>4455</v>
      </c>
      <c r="AG887" t="s">
        <v>4455</v>
      </c>
      <c r="AH887" t="s">
        <v>4456</v>
      </c>
      <c r="AI887" t="s">
        <v>4457</v>
      </c>
      <c r="AJ887">
        <v>64</v>
      </c>
      <c r="AK887" t="s">
        <v>57</v>
      </c>
      <c r="AL887">
        <v>64310</v>
      </c>
      <c r="AM887" t="s">
        <v>55</v>
      </c>
      <c r="AN887" t="s">
        <v>55</v>
      </c>
      <c r="AO887" t="s">
        <v>55</v>
      </c>
      <c r="AS887" t="s">
        <v>343</v>
      </c>
      <c r="AT887">
        <v>0</v>
      </c>
      <c r="AU887">
        <v>0</v>
      </c>
      <c r="AV887">
        <v>0</v>
      </c>
      <c r="BB887">
        <v>0</v>
      </c>
      <c r="BC887">
        <v>0</v>
      </c>
      <c r="BD887" t="s">
        <v>60</v>
      </c>
      <c r="BE887" s="5" t="s">
        <v>2497</v>
      </c>
      <c r="BF887">
        <v>634333759</v>
      </c>
      <c r="BH887" t="s">
        <v>323</v>
      </c>
      <c r="BI887" t="s">
        <v>320</v>
      </c>
      <c r="BJ887" s="23">
        <v>0.53472222222222221</v>
      </c>
      <c r="BK887">
        <v>42.4</v>
      </c>
      <c r="BL887">
        <v>5.03</v>
      </c>
      <c r="BM887">
        <v>0</v>
      </c>
      <c r="BN887">
        <v>-32.270000000000003</v>
      </c>
      <c r="BO887">
        <v>15.16</v>
      </c>
      <c r="BP887" t="s">
        <v>60</v>
      </c>
      <c r="BQ887">
        <v>1.1526181719999999</v>
      </c>
      <c r="BR887" t="s">
        <v>61</v>
      </c>
    </row>
    <row r="888" spans="1:70" x14ac:dyDescent="0.2">
      <c r="A888" s="19">
        <f t="shared" si="40"/>
        <v>9.4600000000000009</v>
      </c>
      <c r="B888" s="20">
        <v>3752</v>
      </c>
      <c r="D888" s="2" t="s">
        <v>1381</v>
      </c>
      <c r="E888" s="2" t="str">
        <f t="shared" si="39"/>
        <v>ST</v>
      </c>
      <c r="F888">
        <v>200720433</v>
      </c>
      <c r="G888">
        <v>202606</v>
      </c>
      <c r="H888" t="s">
        <v>52</v>
      </c>
      <c r="I888" t="s">
        <v>321</v>
      </c>
      <c r="J888" t="s">
        <v>322</v>
      </c>
      <c r="K888" t="s">
        <v>54</v>
      </c>
      <c r="L888" s="5">
        <v>46148</v>
      </c>
      <c r="M888">
        <v>46179</v>
      </c>
      <c r="N888" s="21">
        <v>872690990833</v>
      </c>
      <c r="P888" t="s">
        <v>326</v>
      </c>
      <c r="Q888" t="s">
        <v>326</v>
      </c>
      <c r="R888" t="s">
        <v>56</v>
      </c>
      <c r="S888" t="s">
        <v>327</v>
      </c>
      <c r="T888">
        <v>21</v>
      </c>
      <c r="U888" t="s">
        <v>57</v>
      </c>
      <c r="V888">
        <v>21320</v>
      </c>
      <c r="W888">
        <v>45.98</v>
      </c>
      <c r="X888">
        <v>5.45</v>
      </c>
      <c r="Y888">
        <v>0</v>
      </c>
      <c r="Z888">
        <v>-35</v>
      </c>
      <c r="AA888">
        <v>16.43</v>
      </c>
      <c r="AB888">
        <v>2</v>
      </c>
      <c r="AC888">
        <v>33</v>
      </c>
      <c r="AD888">
        <v>33</v>
      </c>
      <c r="AE888" t="s">
        <v>9048</v>
      </c>
      <c r="AF888" t="s">
        <v>4458</v>
      </c>
      <c r="AG888" t="s">
        <v>4458</v>
      </c>
      <c r="AH888" t="s">
        <v>4459</v>
      </c>
      <c r="AI888" t="s">
        <v>391</v>
      </c>
      <c r="AJ888">
        <v>92</v>
      </c>
      <c r="AK888" t="s">
        <v>57</v>
      </c>
      <c r="AL888">
        <v>92200</v>
      </c>
      <c r="AM888" t="s">
        <v>55</v>
      </c>
      <c r="AN888" t="s">
        <v>55</v>
      </c>
      <c r="AO888" t="s">
        <v>55</v>
      </c>
      <c r="AS888" t="s">
        <v>343</v>
      </c>
      <c r="AT888">
        <v>0</v>
      </c>
      <c r="AU888">
        <v>0</v>
      </c>
      <c r="AV888">
        <v>0</v>
      </c>
      <c r="BB888">
        <v>0</v>
      </c>
      <c r="BC888">
        <v>0</v>
      </c>
      <c r="BD888" t="s">
        <v>60</v>
      </c>
      <c r="BE888" t="s">
        <v>2497</v>
      </c>
      <c r="BF888">
        <v>634333759</v>
      </c>
      <c r="BH888" t="s">
        <v>323</v>
      </c>
      <c r="BI888" t="s">
        <v>320</v>
      </c>
      <c r="BJ888" s="23">
        <v>0.42222222222222222</v>
      </c>
      <c r="BK888">
        <v>39.6</v>
      </c>
      <c r="BL888">
        <v>4.6900000000000004</v>
      </c>
      <c r="BM888">
        <v>0</v>
      </c>
      <c r="BN888">
        <v>-30.14</v>
      </c>
      <c r="BO888">
        <v>14.15</v>
      </c>
      <c r="BP888" t="s">
        <v>60</v>
      </c>
      <c r="BQ888">
        <v>1.161210911</v>
      </c>
      <c r="BR888" t="s">
        <v>61</v>
      </c>
    </row>
    <row r="889" spans="1:70" x14ac:dyDescent="0.2">
      <c r="A889" s="19">
        <f t="shared" si="40"/>
        <v>10.129999999999995</v>
      </c>
      <c r="B889" s="20">
        <v>3752</v>
      </c>
      <c r="D889" s="2" t="s">
        <v>1381</v>
      </c>
      <c r="E889" s="2" t="str">
        <f t="shared" si="39"/>
        <v>ST</v>
      </c>
      <c r="F889">
        <v>200720433</v>
      </c>
      <c r="G889">
        <v>202606</v>
      </c>
      <c r="H889" t="s">
        <v>52</v>
      </c>
      <c r="I889" t="s">
        <v>321</v>
      </c>
      <c r="J889" t="s">
        <v>322</v>
      </c>
      <c r="K889" t="s">
        <v>54</v>
      </c>
      <c r="L889" s="5">
        <v>46240</v>
      </c>
      <c r="M889">
        <v>46271</v>
      </c>
      <c r="N889" s="21">
        <v>872769739995</v>
      </c>
      <c r="P889" t="s">
        <v>326</v>
      </c>
      <c r="Q889" t="s">
        <v>326</v>
      </c>
      <c r="R889" t="s">
        <v>56</v>
      </c>
      <c r="S889" t="s">
        <v>327</v>
      </c>
      <c r="T889">
        <v>21</v>
      </c>
      <c r="U889" t="s">
        <v>57</v>
      </c>
      <c r="V889">
        <v>21320</v>
      </c>
      <c r="W889">
        <v>48.88</v>
      </c>
      <c r="X889">
        <v>5.8</v>
      </c>
      <c r="Y889">
        <v>0</v>
      </c>
      <c r="Z889">
        <v>-37.200000000000003</v>
      </c>
      <c r="AA889">
        <v>17.48</v>
      </c>
      <c r="AB889">
        <v>3</v>
      </c>
      <c r="AC889">
        <v>37.4</v>
      </c>
      <c r="AD889">
        <v>37.4</v>
      </c>
      <c r="AE889" t="s">
        <v>9049</v>
      </c>
      <c r="AF889" t="s">
        <v>1086</v>
      </c>
      <c r="AG889" t="s">
        <v>1086</v>
      </c>
      <c r="AH889" t="s">
        <v>1087</v>
      </c>
      <c r="AI889" t="s">
        <v>1088</v>
      </c>
      <c r="AJ889">
        <v>22</v>
      </c>
      <c r="AK889" t="s">
        <v>57</v>
      </c>
      <c r="AL889">
        <v>22220</v>
      </c>
      <c r="AM889" t="s">
        <v>55</v>
      </c>
      <c r="AN889" t="s">
        <v>55</v>
      </c>
      <c r="AO889" t="s">
        <v>55</v>
      </c>
      <c r="AS889" t="s">
        <v>343</v>
      </c>
      <c r="AT889">
        <v>0</v>
      </c>
      <c r="AU889">
        <v>0</v>
      </c>
      <c r="AV889">
        <v>0</v>
      </c>
      <c r="BB889">
        <v>0</v>
      </c>
      <c r="BC889">
        <v>0</v>
      </c>
      <c r="BD889" t="s">
        <v>60</v>
      </c>
      <c r="BE889" t="s">
        <v>2497</v>
      </c>
      <c r="BF889">
        <v>634333759</v>
      </c>
      <c r="BH889" t="s">
        <v>323</v>
      </c>
      <c r="BI889" t="s">
        <v>320</v>
      </c>
      <c r="BJ889" s="23">
        <v>0.46180555555555558</v>
      </c>
      <c r="BK889">
        <v>42.4</v>
      </c>
      <c r="BL889">
        <v>5.03</v>
      </c>
      <c r="BM889">
        <v>0</v>
      </c>
      <c r="BN889">
        <v>-32.270000000000003</v>
      </c>
      <c r="BO889">
        <v>15.16</v>
      </c>
      <c r="BP889" t="s">
        <v>60</v>
      </c>
      <c r="BQ889">
        <v>1.1527377519999999</v>
      </c>
      <c r="BR889" t="s">
        <v>61</v>
      </c>
    </row>
    <row r="890" spans="1:70" x14ac:dyDescent="0.2">
      <c r="A890" s="19">
        <f t="shared" si="40"/>
        <v>9.4600000000000009</v>
      </c>
      <c r="B890" s="20">
        <v>3752</v>
      </c>
      <c r="D890" s="2" t="s">
        <v>1381</v>
      </c>
      <c r="E890" s="2" t="str">
        <f t="shared" ref="E890:E953" si="41">IF(J890="FedEx Priority","ST","FICP")</f>
        <v>ST</v>
      </c>
      <c r="F890">
        <v>200720433</v>
      </c>
      <c r="G890">
        <v>202606</v>
      </c>
      <c r="H890" t="s">
        <v>52</v>
      </c>
      <c r="I890" t="s">
        <v>321</v>
      </c>
      <c r="J890" t="s">
        <v>322</v>
      </c>
      <c r="K890" t="s">
        <v>54</v>
      </c>
      <c r="L890">
        <v>46240</v>
      </c>
      <c r="M890">
        <v>46271</v>
      </c>
      <c r="N890" s="21">
        <v>872698421988</v>
      </c>
      <c r="P890" t="s">
        <v>326</v>
      </c>
      <c r="Q890" t="s">
        <v>326</v>
      </c>
      <c r="R890" t="s">
        <v>56</v>
      </c>
      <c r="S890" t="s">
        <v>327</v>
      </c>
      <c r="T890">
        <v>21</v>
      </c>
      <c r="U890" t="s">
        <v>57</v>
      </c>
      <c r="V890">
        <v>21320</v>
      </c>
      <c r="W890">
        <v>45.65</v>
      </c>
      <c r="X890">
        <v>5.41</v>
      </c>
      <c r="Y890">
        <v>0</v>
      </c>
      <c r="Z890">
        <v>-34.74</v>
      </c>
      <c r="AA890">
        <v>16.309999999999999</v>
      </c>
      <c r="AB890">
        <v>2</v>
      </c>
      <c r="AC890">
        <v>33</v>
      </c>
      <c r="AD890">
        <v>33</v>
      </c>
      <c r="AE890" t="s">
        <v>9050</v>
      </c>
      <c r="AF890" t="s">
        <v>4460</v>
      </c>
      <c r="AG890" t="s">
        <v>4460</v>
      </c>
      <c r="AH890" t="s">
        <v>4461</v>
      </c>
      <c r="AI890" t="s">
        <v>404</v>
      </c>
      <c r="AJ890">
        <v>75</v>
      </c>
      <c r="AK890" t="s">
        <v>57</v>
      </c>
      <c r="AL890">
        <v>75016</v>
      </c>
      <c r="AM890" t="s">
        <v>55</v>
      </c>
      <c r="AN890" t="s">
        <v>55</v>
      </c>
      <c r="AO890" t="s">
        <v>55</v>
      </c>
      <c r="AS890" t="s">
        <v>343</v>
      </c>
      <c r="AT890">
        <v>0</v>
      </c>
      <c r="AU890">
        <v>0</v>
      </c>
      <c r="AV890">
        <v>0</v>
      </c>
      <c r="BB890">
        <v>0</v>
      </c>
      <c r="BC890">
        <v>0</v>
      </c>
      <c r="BD890" t="s">
        <v>60</v>
      </c>
      <c r="BE890" t="s">
        <v>2497</v>
      </c>
      <c r="BF890">
        <v>634333759</v>
      </c>
      <c r="BH890" t="s">
        <v>323</v>
      </c>
      <c r="BI890" t="s">
        <v>320</v>
      </c>
      <c r="BJ890" s="23">
        <v>0.58472222222222225</v>
      </c>
      <c r="BK890">
        <v>39.6</v>
      </c>
      <c r="BL890">
        <v>4.6900000000000004</v>
      </c>
      <c r="BM890">
        <v>0</v>
      </c>
      <c r="BN890">
        <v>-30.14</v>
      </c>
      <c r="BO890">
        <v>14.15</v>
      </c>
      <c r="BP890" t="s">
        <v>60</v>
      </c>
      <c r="BQ890">
        <v>1.1527377519999999</v>
      </c>
      <c r="BR890" t="s">
        <v>61</v>
      </c>
    </row>
    <row r="891" spans="1:70" x14ac:dyDescent="0.2">
      <c r="A891" s="19">
        <f t="shared" si="40"/>
        <v>8.4599999999999973</v>
      </c>
      <c r="B891" s="20">
        <v>3752</v>
      </c>
      <c r="D891" s="2" t="s">
        <v>346</v>
      </c>
      <c r="E891" s="2" t="str">
        <f t="shared" si="41"/>
        <v>ST</v>
      </c>
      <c r="F891">
        <v>200720433</v>
      </c>
      <c r="G891">
        <v>202606</v>
      </c>
      <c r="H891" t="s">
        <v>52</v>
      </c>
      <c r="I891" t="s">
        <v>321</v>
      </c>
      <c r="J891" t="s">
        <v>322</v>
      </c>
      <c r="K891" t="s">
        <v>54</v>
      </c>
      <c r="L891">
        <v>46118</v>
      </c>
      <c r="M891">
        <v>46148</v>
      </c>
      <c r="N891" s="21">
        <v>872526036749</v>
      </c>
      <c r="P891" t="s">
        <v>326</v>
      </c>
      <c r="Q891" t="s">
        <v>326</v>
      </c>
      <c r="R891" t="s">
        <v>56</v>
      </c>
      <c r="S891" t="s">
        <v>327</v>
      </c>
      <c r="T891">
        <v>21</v>
      </c>
      <c r="U891" t="s">
        <v>57</v>
      </c>
      <c r="V891">
        <v>21320</v>
      </c>
      <c r="W891">
        <v>41.2</v>
      </c>
      <c r="X891">
        <v>4.8899999999999997</v>
      </c>
      <c r="Y891">
        <v>0</v>
      </c>
      <c r="Z891">
        <v>-31.35</v>
      </c>
      <c r="AA891">
        <v>14.73</v>
      </c>
      <c r="AB891">
        <v>2</v>
      </c>
      <c r="AC891">
        <v>26.4</v>
      </c>
      <c r="AD891">
        <v>26.4</v>
      </c>
      <c r="AE891" t="s">
        <v>9051</v>
      </c>
      <c r="AF891" t="s">
        <v>4462</v>
      </c>
      <c r="AG891" t="s">
        <v>4462</v>
      </c>
      <c r="AH891" t="s">
        <v>4463</v>
      </c>
      <c r="AI891" t="s">
        <v>4464</v>
      </c>
      <c r="AJ891">
        <v>83</v>
      </c>
      <c r="AK891" t="s">
        <v>57</v>
      </c>
      <c r="AL891">
        <v>83500</v>
      </c>
      <c r="AM891" t="s">
        <v>55</v>
      </c>
      <c r="AN891" t="s">
        <v>55</v>
      </c>
      <c r="AO891" t="s">
        <v>55</v>
      </c>
      <c r="AS891" t="s">
        <v>343</v>
      </c>
      <c r="AT891">
        <v>30</v>
      </c>
      <c r="AU891">
        <v>31</v>
      </c>
      <c r="AV891">
        <v>39</v>
      </c>
      <c r="BB891">
        <v>0</v>
      </c>
      <c r="BC891">
        <v>0</v>
      </c>
      <c r="BD891" t="s">
        <v>60</v>
      </c>
      <c r="BE891" t="s">
        <v>2497</v>
      </c>
      <c r="BF891">
        <v>634333759</v>
      </c>
      <c r="BH891" t="s">
        <v>323</v>
      </c>
      <c r="BI891" t="s">
        <v>320</v>
      </c>
      <c r="BJ891" s="23">
        <v>0.45</v>
      </c>
      <c r="BK891">
        <v>35.4</v>
      </c>
      <c r="BL891">
        <v>4.2</v>
      </c>
      <c r="BM891">
        <v>0</v>
      </c>
      <c r="BN891">
        <v>-26.94</v>
      </c>
      <c r="BO891">
        <v>12.66</v>
      </c>
      <c r="BP891" t="s">
        <v>60</v>
      </c>
      <c r="BQ891">
        <v>1.163778556</v>
      </c>
      <c r="BR891" t="s">
        <v>61</v>
      </c>
    </row>
    <row r="892" spans="1:70" x14ac:dyDescent="0.2">
      <c r="A892" s="19">
        <f t="shared" si="40"/>
        <v>11.809999999999995</v>
      </c>
      <c r="B892" s="20">
        <v>3752</v>
      </c>
      <c r="D892" s="2" t="s">
        <v>1381</v>
      </c>
      <c r="E892" s="2" t="str">
        <f t="shared" si="41"/>
        <v>ST</v>
      </c>
      <c r="F892">
        <v>200720433</v>
      </c>
      <c r="G892">
        <v>202606</v>
      </c>
      <c r="H892" t="s">
        <v>52</v>
      </c>
      <c r="I892" t="s">
        <v>321</v>
      </c>
      <c r="J892" t="s">
        <v>322</v>
      </c>
      <c r="K892" t="s">
        <v>54</v>
      </c>
      <c r="L892">
        <v>46301</v>
      </c>
      <c r="M892">
        <v>46332</v>
      </c>
      <c r="N892" s="21">
        <v>872883617641</v>
      </c>
      <c r="P892" t="s">
        <v>326</v>
      </c>
      <c r="Q892" t="s">
        <v>326</v>
      </c>
      <c r="R892" t="s">
        <v>56</v>
      </c>
      <c r="S892" t="s">
        <v>327</v>
      </c>
      <c r="T892">
        <v>21</v>
      </c>
      <c r="U892" t="s">
        <v>57</v>
      </c>
      <c r="V892">
        <v>21320</v>
      </c>
      <c r="W892">
        <v>56.97</v>
      </c>
      <c r="X892">
        <v>6.75</v>
      </c>
      <c r="Y892">
        <v>0</v>
      </c>
      <c r="Z892">
        <v>-43.35</v>
      </c>
      <c r="AA892">
        <v>20.36</v>
      </c>
      <c r="AB892">
        <v>3</v>
      </c>
      <c r="AC892">
        <v>48.4</v>
      </c>
      <c r="AD892">
        <v>48.4</v>
      </c>
      <c r="AE892" t="s">
        <v>9052</v>
      </c>
      <c r="AF892" t="s">
        <v>4465</v>
      </c>
      <c r="AG892" t="s">
        <v>4465</v>
      </c>
      <c r="AH892" t="s">
        <v>4466</v>
      </c>
      <c r="AI892" t="s">
        <v>603</v>
      </c>
      <c r="AJ892">
        <v>62</v>
      </c>
      <c r="AK892" t="s">
        <v>57</v>
      </c>
      <c r="AL892">
        <v>62230</v>
      </c>
      <c r="AM892" t="s">
        <v>55</v>
      </c>
      <c r="AN892" t="s">
        <v>55</v>
      </c>
      <c r="AO892" t="s">
        <v>55</v>
      </c>
      <c r="AS892" t="s">
        <v>343</v>
      </c>
      <c r="AT892">
        <v>15</v>
      </c>
      <c r="AU892">
        <v>31</v>
      </c>
      <c r="AV892">
        <v>40</v>
      </c>
      <c r="BB892">
        <v>0</v>
      </c>
      <c r="BC892">
        <v>0</v>
      </c>
      <c r="BD892" t="s">
        <v>60</v>
      </c>
      <c r="BE892" s="5" t="s">
        <v>2497</v>
      </c>
      <c r="BF892">
        <v>634333759</v>
      </c>
      <c r="BH892" t="s">
        <v>323</v>
      </c>
      <c r="BI892" t="s">
        <v>320</v>
      </c>
      <c r="BJ892" s="23">
        <v>0.51597222222222228</v>
      </c>
      <c r="BK892">
        <v>49.4</v>
      </c>
      <c r="BL892">
        <v>5.85</v>
      </c>
      <c r="BM892">
        <v>0</v>
      </c>
      <c r="BN892">
        <v>-37.590000000000003</v>
      </c>
      <c r="BO892">
        <v>17.66</v>
      </c>
      <c r="BP892" t="s">
        <v>60</v>
      </c>
      <c r="BQ892">
        <v>1.153163127</v>
      </c>
      <c r="BR892" t="s">
        <v>61</v>
      </c>
    </row>
    <row r="893" spans="1:70" x14ac:dyDescent="0.2">
      <c r="A893" s="19">
        <f t="shared" si="40"/>
        <v>9.4600000000000009</v>
      </c>
      <c r="B893" s="20">
        <v>3752</v>
      </c>
      <c r="D893" s="2" t="s">
        <v>1381</v>
      </c>
      <c r="E893" s="2" t="str">
        <f t="shared" si="41"/>
        <v>ST</v>
      </c>
      <c r="F893">
        <v>200720433</v>
      </c>
      <c r="G893">
        <v>202606</v>
      </c>
      <c r="H893" t="s">
        <v>52</v>
      </c>
      <c r="I893" t="s">
        <v>321</v>
      </c>
      <c r="J893" t="s">
        <v>322</v>
      </c>
      <c r="K893" t="s">
        <v>54</v>
      </c>
      <c r="L893">
        <v>46271</v>
      </c>
      <c r="M893">
        <v>46301</v>
      </c>
      <c r="N893" s="21">
        <v>872776031232</v>
      </c>
      <c r="P893" t="s">
        <v>326</v>
      </c>
      <c r="Q893" t="s">
        <v>326</v>
      </c>
      <c r="R893" t="s">
        <v>56</v>
      </c>
      <c r="S893" t="s">
        <v>327</v>
      </c>
      <c r="T893">
        <v>21</v>
      </c>
      <c r="U893" t="s">
        <v>57</v>
      </c>
      <c r="V893">
        <v>21320</v>
      </c>
      <c r="W893">
        <v>45.64</v>
      </c>
      <c r="X893">
        <v>5.41</v>
      </c>
      <c r="Y893">
        <v>0</v>
      </c>
      <c r="Z893">
        <v>-34.74</v>
      </c>
      <c r="AA893">
        <v>16.309999999999999</v>
      </c>
      <c r="AB893">
        <v>2</v>
      </c>
      <c r="AC893">
        <v>33</v>
      </c>
      <c r="AD893">
        <v>33</v>
      </c>
      <c r="AE893" t="s">
        <v>9053</v>
      </c>
      <c r="AF893" t="s">
        <v>4467</v>
      </c>
      <c r="AG893" t="s">
        <v>4467</v>
      </c>
      <c r="AH893" t="s">
        <v>4468</v>
      </c>
      <c r="AI893" t="s">
        <v>4469</v>
      </c>
      <c r="AJ893">
        <v>33</v>
      </c>
      <c r="AK893" t="s">
        <v>57</v>
      </c>
      <c r="AL893">
        <v>33240</v>
      </c>
      <c r="AM893" t="s">
        <v>55</v>
      </c>
      <c r="AN893" t="s">
        <v>55</v>
      </c>
      <c r="AO893" t="s">
        <v>55</v>
      </c>
      <c r="AS893" t="s">
        <v>343</v>
      </c>
      <c r="AT893">
        <v>29</v>
      </c>
      <c r="AU893">
        <v>31</v>
      </c>
      <c r="AV893">
        <v>40</v>
      </c>
      <c r="BB893">
        <v>0</v>
      </c>
      <c r="BC893">
        <v>0</v>
      </c>
      <c r="BD893" t="s">
        <v>60</v>
      </c>
      <c r="BE893" t="s">
        <v>2497</v>
      </c>
      <c r="BF893">
        <v>634333759</v>
      </c>
      <c r="BH893" t="s">
        <v>323</v>
      </c>
      <c r="BI893" t="s">
        <v>320</v>
      </c>
      <c r="BJ893" s="23">
        <v>0.50763888888888886</v>
      </c>
      <c r="BK893">
        <v>39.6</v>
      </c>
      <c r="BL893">
        <v>4.6900000000000004</v>
      </c>
      <c r="BM893">
        <v>0</v>
      </c>
      <c r="BN893">
        <v>-30.14</v>
      </c>
      <c r="BO893">
        <v>14.15</v>
      </c>
      <c r="BP893" t="s">
        <v>60</v>
      </c>
      <c r="BQ893">
        <v>1.1526181719999999</v>
      </c>
      <c r="BR893" t="s">
        <v>61</v>
      </c>
    </row>
    <row r="894" spans="1:70" x14ac:dyDescent="0.2">
      <c r="A894" s="19">
        <f t="shared" si="40"/>
        <v>9.8000000000000007</v>
      </c>
      <c r="B894" s="20">
        <v>3752</v>
      </c>
      <c r="D894" s="2" t="s">
        <v>1381</v>
      </c>
      <c r="E894" s="2" t="str">
        <f t="shared" si="41"/>
        <v>ST</v>
      </c>
      <c r="F894">
        <v>200720433</v>
      </c>
      <c r="G894">
        <v>202606</v>
      </c>
      <c r="H894" t="s">
        <v>52</v>
      </c>
      <c r="I894" t="s">
        <v>321</v>
      </c>
      <c r="J894" t="s">
        <v>322</v>
      </c>
      <c r="K894" t="s">
        <v>54</v>
      </c>
      <c r="L894" t="s">
        <v>3825</v>
      </c>
      <c r="M894" t="s">
        <v>3826</v>
      </c>
      <c r="N894" s="21">
        <v>873142573175</v>
      </c>
      <c r="P894" t="s">
        <v>326</v>
      </c>
      <c r="Q894" t="s">
        <v>326</v>
      </c>
      <c r="R894" t="s">
        <v>56</v>
      </c>
      <c r="S894" t="s">
        <v>327</v>
      </c>
      <c r="T894">
        <v>21</v>
      </c>
      <c r="U894" t="s">
        <v>57</v>
      </c>
      <c r="V894">
        <v>21320</v>
      </c>
      <c r="W894">
        <v>47.57</v>
      </c>
      <c r="X894">
        <v>5.64</v>
      </c>
      <c r="Y894">
        <v>0</v>
      </c>
      <c r="Z894">
        <v>-36.200000000000003</v>
      </c>
      <c r="AA894">
        <v>17.010000000000002</v>
      </c>
      <c r="AB894">
        <v>3</v>
      </c>
      <c r="AC894">
        <v>35.200000000000003</v>
      </c>
      <c r="AD894">
        <v>35.200000000000003</v>
      </c>
      <c r="AE894" t="s">
        <v>9054</v>
      </c>
      <c r="AF894" t="s">
        <v>4470</v>
      </c>
      <c r="AG894" t="s">
        <v>4470</v>
      </c>
      <c r="AH894" t="s">
        <v>4406</v>
      </c>
      <c r="AI894" t="s">
        <v>4471</v>
      </c>
      <c r="AJ894">
        <v>61</v>
      </c>
      <c r="AK894" t="s">
        <v>57</v>
      </c>
      <c r="AL894">
        <v>61230</v>
      </c>
      <c r="AM894" t="s">
        <v>55</v>
      </c>
      <c r="AN894" t="s">
        <v>55</v>
      </c>
      <c r="AO894" t="s">
        <v>55</v>
      </c>
      <c r="AS894" t="s">
        <v>343</v>
      </c>
      <c r="AT894">
        <v>0</v>
      </c>
      <c r="AU894">
        <v>0</v>
      </c>
      <c r="AV894">
        <v>0</v>
      </c>
      <c r="BB894">
        <v>0</v>
      </c>
      <c r="BC894">
        <v>0</v>
      </c>
      <c r="BD894" t="s">
        <v>60</v>
      </c>
      <c r="BE894" t="s">
        <v>3831</v>
      </c>
      <c r="BF894">
        <v>634343823</v>
      </c>
      <c r="BH894" t="s">
        <v>323</v>
      </c>
      <c r="BI894" t="s">
        <v>320</v>
      </c>
      <c r="BJ894" s="23">
        <v>0.57013888888888886</v>
      </c>
      <c r="BK894">
        <v>41</v>
      </c>
      <c r="BL894">
        <v>4.8600000000000003</v>
      </c>
      <c r="BM894">
        <v>0</v>
      </c>
      <c r="BN894">
        <v>-31.2</v>
      </c>
      <c r="BO894">
        <v>14.66</v>
      </c>
      <c r="BP894" t="s">
        <v>60</v>
      </c>
      <c r="BQ894">
        <v>1.160362033</v>
      </c>
      <c r="BR894" t="s">
        <v>61</v>
      </c>
    </row>
    <row r="895" spans="1:70" x14ac:dyDescent="0.2">
      <c r="A895" s="19">
        <f t="shared" si="40"/>
        <v>9.8000000000000007</v>
      </c>
      <c r="B895" s="20">
        <v>3752</v>
      </c>
      <c r="D895" s="2" t="s">
        <v>1381</v>
      </c>
      <c r="E895" s="2" t="str">
        <f t="shared" si="41"/>
        <v>ST</v>
      </c>
      <c r="F895">
        <v>200720433</v>
      </c>
      <c r="G895">
        <v>202606</v>
      </c>
      <c r="H895" t="s">
        <v>52</v>
      </c>
      <c r="I895" t="s">
        <v>321</v>
      </c>
      <c r="J895" t="s">
        <v>322</v>
      </c>
      <c r="K895" t="s">
        <v>54</v>
      </c>
      <c r="L895">
        <v>46118</v>
      </c>
      <c r="M895">
        <v>46148</v>
      </c>
      <c r="N895" s="21">
        <v>872635845569</v>
      </c>
      <c r="P895" t="s">
        <v>326</v>
      </c>
      <c r="Q895" t="s">
        <v>326</v>
      </c>
      <c r="R895" t="s">
        <v>56</v>
      </c>
      <c r="S895" t="s">
        <v>327</v>
      </c>
      <c r="T895">
        <v>21</v>
      </c>
      <c r="U895" t="s">
        <v>57</v>
      </c>
      <c r="V895">
        <v>21320</v>
      </c>
      <c r="W895">
        <v>47.71</v>
      </c>
      <c r="X895">
        <v>5.66</v>
      </c>
      <c r="Y895">
        <v>0</v>
      </c>
      <c r="Z895">
        <v>-36.31</v>
      </c>
      <c r="AA895">
        <v>17.059999999999999</v>
      </c>
      <c r="AB895">
        <v>2</v>
      </c>
      <c r="AC895">
        <v>35.200000000000003</v>
      </c>
      <c r="AD895">
        <v>35.200000000000003</v>
      </c>
      <c r="AE895" t="s">
        <v>9055</v>
      </c>
      <c r="AF895" t="s">
        <v>4472</v>
      </c>
      <c r="AG895" t="s">
        <v>4472</v>
      </c>
      <c r="AH895" t="s">
        <v>4473</v>
      </c>
      <c r="AI895" t="s">
        <v>4474</v>
      </c>
      <c r="AJ895">
        <v>92</v>
      </c>
      <c r="AK895" t="s">
        <v>57</v>
      </c>
      <c r="AL895">
        <v>92360</v>
      </c>
      <c r="AM895" t="s">
        <v>55</v>
      </c>
      <c r="AN895" t="s">
        <v>55</v>
      </c>
      <c r="AO895" t="s">
        <v>55</v>
      </c>
      <c r="AS895" t="s">
        <v>343</v>
      </c>
      <c r="AT895">
        <v>0</v>
      </c>
      <c r="AU895">
        <v>0</v>
      </c>
      <c r="AV895">
        <v>0</v>
      </c>
      <c r="BB895">
        <v>0</v>
      </c>
      <c r="BC895">
        <v>0</v>
      </c>
      <c r="BD895" t="s">
        <v>60</v>
      </c>
      <c r="BE895" t="s">
        <v>2497</v>
      </c>
      <c r="BF895">
        <v>634333759</v>
      </c>
      <c r="BH895" t="s">
        <v>323</v>
      </c>
      <c r="BI895" t="s">
        <v>320</v>
      </c>
      <c r="BJ895" s="23">
        <v>0.52500000000000002</v>
      </c>
      <c r="BK895">
        <v>41</v>
      </c>
      <c r="BL895">
        <v>4.8600000000000003</v>
      </c>
      <c r="BM895">
        <v>0</v>
      </c>
      <c r="BN895">
        <v>-31.2</v>
      </c>
      <c r="BO895">
        <v>14.66</v>
      </c>
      <c r="BP895" t="s">
        <v>60</v>
      </c>
      <c r="BQ895">
        <v>1.163778556</v>
      </c>
      <c r="BR895" t="s">
        <v>61</v>
      </c>
    </row>
    <row r="896" spans="1:70" x14ac:dyDescent="0.2">
      <c r="A896" s="19">
        <f t="shared" si="40"/>
        <v>9.4600000000000009</v>
      </c>
      <c r="B896" s="20">
        <v>3752</v>
      </c>
      <c r="D896" s="2" t="s">
        <v>1381</v>
      </c>
      <c r="E896" s="2" t="str">
        <f t="shared" si="41"/>
        <v>ST</v>
      </c>
      <c r="F896">
        <v>200720433</v>
      </c>
      <c r="G896">
        <v>202606</v>
      </c>
      <c r="H896" t="s">
        <v>52</v>
      </c>
      <c r="I896" t="s">
        <v>321</v>
      </c>
      <c r="J896" t="s">
        <v>322</v>
      </c>
      <c r="K896" t="s">
        <v>54</v>
      </c>
      <c r="L896">
        <v>46301</v>
      </c>
      <c r="M896">
        <v>46332</v>
      </c>
      <c r="N896" s="21">
        <v>872887061500</v>
      </c>
      <c r="P896" t="s">
        <v>326</v>
      </c>
      <c r="Q896" t="s">
        <v>326</v>
      </c>
      <c r="R896" t="s">
        <v>56</v>
      </c>
      <c r="S896" t="s">
        <v>327</v>
      </c>
      <c r="T896">
        <v>21</v>
      </c>
      <c r="U896" t="s">
        <v>57</v>
      </c>
      <c r="V896">
        <v>21320</v>
      </c>
      <c r="W896">
        <v>45.67</v>
      </c>
      <c r="X896">
        <v>5.41</v>
      </c>
      <c r="Y896">
        <v>0</v>
      </c>
      <c r="Z896">
        <v>-34.76</v>
      </c>
      <c r="AA896">
        <v>16.32</v>
      </c>
      <c r="AB896">
        <v>2</v>
      </c>
      <c r="AC896">
        <v>33</v>
      </c>
      <c r="AD896">
        <v>33</v>
      </c>
      <c r="AE896" t="s">
        <v>9056</v>
      </c>
      <c r="AF896" t="s">
        <v>657</v>
      </c>
      <c r="AG896" t="s">
        <v>657</v>
      </c>
      <c r="AH896" t="s">
        <v>4475</v>
      </c>
      <c r="AI896" t="s">
        <v>4476</v>
      </c>
      <c r="AJ896">
        <v>2</v>
      </c>
      <c r="AK896" t="s">
        <v>57</v>
      </c>
      <c r="AL896">
        <v>2100</v>
      </c>
      <c r="AM896" t="s">
        <v>55</v>
      </c>
      <c r="AN896" t="s">
        <v>55</v>
      </c>
      <c r="AO896" t="s">
        <v>55</v>
      </c>
      <c r="AS896" t="s">
        <v>343</v>
      </c>
      <c r="AT896">
        <v>0</v>
      </c>
      <c r="AU896">
        <v>0</v>
      </c>
      <c r="AV896">
        <v>0</v>
      </c>
      <c r="BB896">
        <v>0</v>
      </c>
      <c r="BC896">
        <v>0</v>
      </c>
      <c r="BD896" t="s">
        <v>60</v>
      </c>
      <c r="BE896" s="5" t="s">
        <v>2497</v>
      </c>
      <c r="BF896">
        <v>634333759</v>
      </c>
      <c r="BH896" t="s">
        <v>323</v>
      </c>
      <c r="BI896" t="s">
        <v>320</v>
      </c>
      <c r="BJ896" s="23">
        <v>0.49583333333333335</v>
      </c>
      <c r="BK896">
        <v>39.6</v>
      </c>
      <c r="BL896">
        <v>4.6900000000000004</v>
      </c>
      <c r="BM896">
        <v>0</v>
      </c>
      <c r="BN896">
        <v>-30.14</v>
      </c>
      <c r="BO896">
        <v>14.15</v>
      </c>
      <c r="BP896" t="s">
        <v>60</v>
      </c>
      <c r="BQ896">
        <v>1.153163127</v>
      </c>
      <c r="BR896" t="s">
        <v>61</v>
      </c>
    </row>
    <row r="897" spans="1:70" x14ac:dyDescent="0.2">
      <c r="A897" s="19">
        <f t="shared" si="40"/>
        <v>6.7899999999999991</v>
      </c>
      <c r="B897" s="20">
        <v>3752</v>
      </c>
      <c r="D897" s="2" t="s">
        <v>1381</v>
      </c>
      <c r="E897" s="2" t="str">
        <f t="shared" si="41"/>
        <v>ST</v>
      </c>
      <c r="F897">
        <v>200720433</v>
      </c>
      <c r="G897">
        <v>202606</v>
      </c>
      <c r="H897" t="s">
        <v>52</v>
      </c>
      <c r="I897" t="s">
        <v>321</v>
      </c>
      <c r="J897" t="s">
        <v>322</v>
      </c>
      <c r="K897" t="s">
        <v>54</v>
      </c>
      <c r="L897">
        <v>46148</v>
      </c>
      <c r="M897">
        <v>46240</v>
      </c>
      <c r="N897" s="21">
        <v>872686415555</v>
      </c>
      <c r="P897" t="s">
        <v>326</v>
      </c>
      <c r="Q897" t="s">
        <v>326</v>
      </c>
      <c r="R897" t="s">
        <v>56</v>
      </c>
      <c r="S897" t="s">
        <v>327</v>
      </c>
      <c r="T897">
        <v>21</v>
      </c>
      <c r="U897" t="s">
        <v>57</v>
      </c>
      <c r="V897">
        <v>21320</v>
      </c>
      <c r="W897">
        <v>32.979999999999997</v>
      </c>
      <c r="X897">
        <v>3.9</v>
      </c>
      <c r="Y897">
        <v>0</v>
      </c>
      <c r="Z897">
        <v>-25.09</v>
      </c>
      <c r="AA897">
        <v>11.79</v>
      </c>
      <c r="AB897">
        <v>1</v>
      </c>
      <c r="AC897">
        <v>15.4</v>
      </c>
      <c r="AD897">
        <v>15.4</v>
      </c>
      <c r="AE897" t="s">
        <v>1454</v>
      </c>
      <c r="AF897" t="s">
        <v>1100</v>
      </c>
      <c r="AG897" t="s">
        <v>1100</v>
      </c>
      <c r="AH897" t="s">
        <v>1101</v>
      </c>
      <c r="AI897" t="s">
        <v>1102</v>
      </c>
      <c r="AJ897">
        <v>74</v>
      </c>
      <c r="AK897" t="s">
        <v>57</v>
      </c>
      <c r="AL897">
        <v>74330</v>
      </c>
      <c r="AM897" t="s">
        <v>55</v>
      </c>
      <c r="AN897" t="s">
        <v>55</v>
      </c>
      <c r="AO897" t="s">
        <v>55</v>
      </c>
      <c r="AS897" t="s">
        <v>343</v>
      </c>
      <c r="AT897">
        <v>0</v>
      </c>
      <c r="AU897">
        <v>0</v>
      </c>
      <c r="AV897">
        <v>0</v>
      </c>
      <c r="BB897">
        <v>0</v>
      </c>
      <c r="BC897">
        <v>0</v>
      </c>
      <c r="BD897" t="s">
        <v>60</v>
      </c>
      <c r="BE897" s="5" t="s">
        <v>2497</v>
      </c>
      <c r="BF897">
        <v>634333759</v>
      </c>
      <c r="BH897" t="s">
        <v>323</v>
      </c>
      <c r="BI897" t="s">
        <v>320</v>
      </c>
      <c r="BJ897" s="23">
        <v>0.40208333333333335</v>
      </c>
      <c r="BK897">
        <v>28.4</v>
      </c>
      <c r="BL897">
        <v>3.36</v>
      </c>
      <c r="BM897">
        <v>0</v>
      </c>
      <c r="BN897">
        <v>-21.61</v>
      </c>
      <c r="BO897">
        <v>10.15</v>
      </c>
      <c r="BP897" t="s">
        <v>60</v>
      </c>
      <c r="BQ897">
        <v>1.161210911</v>
      </c>
      <c r="BR897" t="s">
        <v>61</v>
      </c>
    </row>
    <row r="898" spans="1:70" x14ac:dyDescent="0.2">
      <c r="A898" s="19">
        <f t="shared" si="40"/>
        <v>22.179999999999993</v>
      </c>
      <c r="B898" s="20">
        <v>3752</v>
      </c>
      <c r="D898" s="2" t="s">
        <v>1381</v>
      </c>
      <c r="E898" s="2" t="str">
        <f t="shared" si="41"/>
        <v>ST</v>
      </c>
      <c r="F898">
        <v>200720433</v>
      </c>
      <c r="G898">
        <v>202606</v>
      </c>
      <c r="H898" t="s">
        <v>52</v>
      </c>
      <c r="I898" t="s">
        <v>321</v>
      </c>
      <c r="J898" t="s">
        <v>322</v>
      </c>
      <c r="K898" t="s">
        <v>54</v>
      </c>
      <c r="L898">
        <v>46301</v>
      </c>
      <c r="M898">
        <v>46332</v>
      </c>
      <c r="N898" s="21">
        <v>872887927212</v>
      </c>
      <c r="P898" t="s">
        <v>326</v>
      </c>
      <c r="Q898" t="s">
        <v>326</v>
      </c>
      <c r="R898" t="s">
        <v>56</v>
      </c>
      <c r="S898" t="s">
        <v>327</v>
      </c>
      <c r="T898">
        <v>21</v>
      </c>
      <c r="U898" t="s">
        <v>57</v>
      </c>
      <c r="V898">
        <v>21320</v>
      </c>
      <c r="W898">
        <v>107.01</v>
      </c>
      <c r="X898">
        <v>112.32</v>
      </c>
      <c r="Y898">
        <v>0</v>
      </c>
      <c r="Z898">
        <v>-81.44</v>
      </c>
      <c r="AA898">
        <v>137.9</v>
      </c>
      <c r="AB898">
        <v>8</v>
      </c>
      <c r="AC898">
        <v>116.38</v>
      </c>
      <c r="AD898">
        <v>116.38</v>
      </c>
      <c r="AE898" t="s">
        <v>2365</v>
      </c>
      <c r="AF898" t="s">
        <v>4477</v>
      </c>
      <c r="AG898" t="s">
        <v>4477</v>
      </c>
      <c r="AH898" t="s">
        <v>4478</v>
      </c>
      <c r="AI898" t="s">
        <v>386</v>
      </c>
      <c r="AJ898">
        <v>75</v>
      </c>
      <c r="AK898" t="s">
        <v>57</v>
      </c>
      <c r="AL898">
        <v>75010</v>
      </c>
      <c r="AM898" t="s">
        <v>55</v>
      </c>
      <c r="AN898" t="s">
        <v>55</v>
      </c>
      <c r="AO898" t="s">
        <v>55</v>
      </c>
      <c r="AS898" t="s">
        <v>343</v>
      </c>
      <c r="AT898">
        <v>30</v>
      </c>
      <c r="AU898">
        <v>31</v>
      </c>
      <c r="AV898">
        <v>39</v>
      </c>
      <c r="BB898">
        <v>0</v>
      </c>
      <c r="BC898">
        <v>0</v>
      </c>
      <c r="BD898" t="s">
        <v>60</v>
      </c>
      <c r="BE898" s="5" t="s">
        <v>2497</v>
      </c>
      <c r="BF898">
        <v>634333759</v>
      </c>
      <c r="BH898" t="s">
        <v>323</v>
      </c>
      <c r="BI898" t="s">
        <v>320</v>
      </c>
      <c r="BJ898" s="23">
        <v>0.50138888888888888</v>
      </c>
      <c r="BK898">
        <v>92.8</v>
      </c>
      <c r="BL898">
        <v>97.4</v>
      </c>
      <c r="BM898">
        <v>0</v>
      </c>
      <c r="BN898">
        <v>-70.62</v>
      </c>
      <c r="BO898">
        <v>119.58</v>
      </c>
      <c r="BP898" t="s">
        <v>60</v>
      </c>
      <c r="BQ898">
        <v>1.153163127</v>
      </c>
      <c r="BR898" t="s">
        <v>61</v>
      </c>
    </row>
    <row r="899" spans="1:70" x14ac:dyDescent="0.2">
      <c r="A899" s="19">
        <f t="shared" si="40"/>
        <v>9.4600000000000009</v>
      </c>
      <c r="B899" s="20">
        <v>3752</v>
      </c>
      <c r="D899" s="2" t="s">
        <v>1381</v>
      </c>
      <c r="E899" s="2" t="str">
        <f t="shared" si="41"/>
        <v>ST</v>
      </c>
      <c r="F899">
        <v>200720433</v>
      </c>
      <c r="G899">
        <v>202606</v>
      </c>
      <c r="H899" t="s">
        <v>52</v>
      </c>
      <c r="I899" t="s">
        <v>321</v>
      </c>
      <c r="J899" t="s">
        <v>322</v>
      </c>
      <c r="K899" t="s">
        <v>54</v>
      </c>
      <c r="L899">
        <v>46240</v>
      </c>
      <c r="M899">
        <v>46271</v>
      </c>
      <c r="N899" s="21">
        <v>872698216365</v>
      </c>
      <c r="P899" t="s">
        <v>326</v>
      </c>
      <c r="Q899" t="s">
        <v>326</v>
      </c>
      <c r="R899" t="s">
        <v>56</v>
      </c>
      <c r="S899" t="s">
        <v>327</v>
      </c>
      <c r="T899">
        <v>21</v>
      </c>
      <c r="U899" t="s">
        <v>57</v>
      </c>
      <c r="V899">
        <v>21320</v>
      </c>
      <c r="W899">
        <v>45.65</v>
      </c>
      <c r="X899">
        <v>5.41</v>
      </c>
      <c r="Y899">
        <v>0</v>
      </c>
      <c r="Z899">
        <v>-34.74</v>
      </c>
      <c r="AA899">
        <v>16.309999999999999</v>
      </c>
      <c r="AB899">
        <v>2</v>
      </c>
      <c r="AC899">
        <v>33</v>
      </c>
      <c r="AD899">
        <v>33</v>
      </c>
      <c r="AE899" t="s">
        <v>9057</v>
      </c>
      <c r="AF899" t="s">
        <v>4479</v>
      </c>
      <c r="AG899" t="s">
        <v>4479</v>
      </c>
      <c r="AH899" t="s">
        <v>4480</v>
      </c>
      <c r="AI899" t="s">
        <v>4481</v>
      </c>
      <c r="AJ899">
        <v>79</v>
      </c>
      <c r="AK899" t="s">
        <v>57</v>
      </c>
      <c r="AL899">
        <v>79270</v>
      </c>
      <c r="AM899" t="s">
        <v>55</v>
      </c>
      <c r="AN899" t="s">
        <v>55</v>
      </c>
      <c r="AO899" t="s">
        <v>55</v>
      </c>
      <c r="AS899" t="s">
        <v>343</v>
      </c>
      <c r="AT899">
        <v>0</v>
      </c>
      <c r="AU899">
        <v>0</v>
      </c>
      <c r="AV899">
        <v>0</v>
      </c>
      <c r="BB899">
        <v>0</v>
      </c>
      <c r="BC899">
        <v>0</v>
      </c>
      <c r="BD899" t="s">
        <v>60</v>
      </c>
      <c r="BE899" s="5" t="s">
        <v>2497</v>
      </c>
      <c r="BF899">
        <v>634333759</v>
      </c>
      <c r="BH899" t="s">
        <v>323</v>
      </c>
      <c r="BI899" t="s">
        <v>320</v>
      </c>
      <c r="BJ899" s="23">
        <v>0.37638888888888888</v>
      </c>
      <c r="BK899">
        <v>39.6</v>
      </c>
      <c r="BL899">
        <v>4.6900000000000004</v>
      </c>
      <c r="BM899">
        <v>0</v>
      </c>
      <c r="BN899">
        <v>-30.14</v>
      </c>
      <c r="BO899">
        <v>14.15</v>
      </c>
      <c r="BP899" t="s">
        <v>60</v>
      </c>
      <c r="BQ899">
        <v>1.1527377519999999</v>
      </c>
      <c r="BR899" t="s">
        <v>61</v>
      </c>
    </row>
    <row r="900" spans="1:70" x14ac:dyDescent="0.2">
      <c r="A900" s="19">
        <f t="shared" si="40"/>
        <v>20.840000000000003</v>
      </c>
      <c r="B900" s="20">
        <v>3752</v>
      </c>
      <c r="D900" s="2" t="s">
        <v>1381</v>
      </c>
      <c r="E900" s="2" t="str">
        <f t="shared" si="41"/>
        <v>ST</v>
      </c>
      <c r="F900">
        <v>200720433</v>
      </c>
      <c r="G900">
        <v>202606</v>
      </c>
      <c r="H900" t="s">
        <v>52</v>
      </c>
      <c r="I900" t="s">
        <v>321</v>
      </c>
      <c r="J900" t="s">
        <v>322</v>
      </c>
      <c r="K900" t="s">
        <v>54</v>
      </c>
      <c r="L900">
        <v>46301</v>
      </c>
      <c r="M900">
        <v>46332</v>
      </c>
      <c r="N900" s="21">
        <v>872882901405</v>
      </c>
      <c r="P900" t="s">
        <v>326</v>
      </c>
      <c r="Q900" t="s">
        <v>326</v>
      </c>
      <c r="R900" t="s">
        <v>56</v>
      </c>
      <c r="S900" t="s">
        <v>327</v>
      </c>
      <c r="T900">
        <v>21</v>
      </c>
      <c r="U900" t="s">
        <v>57</v>
      </c>
      <c r="V900">
        <v>21320</v>
      </c>
      <c r="W900">
        <v>100.56</v>
      </c>
      <c r="X900">
        <v>111.56</v>
      </c>
      <c r="Y900">
        <v>0</v>
      </c>
      <c r="Z900">
        <v>-76.52</v>
      </c>
      <c r="AA900">
        <v>135.59</v>
      </c>
      <c r="AB900">
        <v>8</v>
      </c>
      <c r="AC900">
        <v>107.14</v>
      </c>
      <c r="AD900">
        <v>107.14</v>
      </c>
      <c r="AE900" t="s">
        <v>9058</v>
      </c>
      <c r="AF900" t="s">
        <v>4482</v>
      </c>
      <c r="AG900" t="s">
        <v>4482</v>
      </c>
      <c r="AH900" t="s">
        <v>4483</v>
      </c>
      <c r="AI900" t="s">
        <v>4484</v>
      </c>
      <c r="AJ900">
        <v>34</v>
      </c>
      <c r="AK900" t="s">
        <v>57</v>
      </c>
      <c r="AL900">
        <v>34280</v>
      </c>
      <c r="AM900" t="s">
        <v>55</v>
      </c>
      <c r="AN900" t="s">
        <v>55</v>
      </c>
      <c r="AO900" t="s">
        <v>55</v>
      </c>
      <c r="AS900" t="s">
        <v>343</v>
      </c>
      <c r="AT900">
        <v>0</v>
      </c>
      <c r="AU900">
        <v>0</v>
      </c>
      <c r="AV900">
        <v>0</v>
      </c>
      <c r="BB900">
        <v>0</v>
      </c>
      <c r="BC900">
        <v>0</v>
      </c>
      <c r="BD900" t="s">
        <v>60</v>
      </c>
      <c r="BE900" s="5" t="s">
        <v>2497</v>
      </c>
      <c r="BF900">
        <v>634333759</v>
      </c>
      <c r="BH900" t="s">
        <v>323</v>
      </c>
      <c r="BI900" t="s">
        <v>320</v>
      </c>
      <c r="BJ900" s="23">
        <v>0.50277777777777777</v>
      </c>
      <c r="BK900">
        <v>87.2</v>
      </c>
      <c r="BL900">
        <v>96.74</v>
      </c>
      <c r="BM900">
        <v>0</v>
      </c>
      <c r="BN900">
        <v>-66.36</v>
      </c>
      <c r="BO900">
        <v>117.58</v>
      </c>
      <c r="BP900" t="s">
        <v>60</v>
      </c>
      <c r="BQ900">
        <v>1.153163127</v>
      </c>
      <c r="BR900" t="s">
        <v>61</v>
      </c>
    </row>
    <row r="901" spans="1:70" x14ac:dyDescent="0.2">
      <c r="A901" s="19">
        <f t="shared" si="40"/>
        <v>14.82</v>
      </c>
      <c r="B901" s="20">
        <v>3752</v>
      </c>
      <c r="D901" s="2" t="s">
        <v>1381</v>
      </c>
      <c r="E901" s="2" t="str">
        <f t="shared" si="41"/>
        <v>ST</v>
      </c>
      <c r="F901">
        <v>200720433</v>
      </c>
      <c r="G901">
        <v>202606</v>
      </c>
      <c r="H901" t="s">
        <v>52</v>
      </c>
      <c r="I901" t="s">
        <v>321</v>
      </c>
      <c r="J901" t="s">
        <v>322</v>
      </c>
      <c r="K901" t="s">
        <v>54</v>
      </c>
      <c r="L901">
        <v>46362</v>
      </c>
      <c r="M901" t="s">
        <v>4087</v>
      </c>
      <c r="N901" s="21">
        <v>872994006913</v>
      </c>
      <c r="P901" t="s">
        <v>326</v>
      </c>
      <c r="Q901" t="s">
        <v>326</v>
      </c>
      <c r="R901" t="s">
        <v>56</v>
      </c>
      <c r="S901" t="s">
        <v>327</v>
      </c>
      <c r="T901">
        <v>21</v>
      </c>
      <c r="U901" t="s">
        <v>57</v>
      </c>
      <c r="V901">
        <v>21320</v>
      </c>
      <c r="W901">
        <v>71.599999999999994</v>
      </c>
      <c r="X901">
        <v>108.25</v>
      </c>
      <c r="Y901">
        <v>0</v>
      </c>
      <c r="Z901">
        <v>-54.48</v>
      </c>
      <c r="AA901">
        <v>125.37</v>
      </c>
      <c r="AB901">
        <v>6</v>
      </c>
      <c r="AC901">
        <v>67.98</v>
      </c>
      <c r="AD901">
        <v>67.98</v>
      </c>
      <c r="AE901" t="s">
        <v>9059</v>
      </c>
      <c r="AF901" t="s">
        <v>4485</v>
      </c>
      <c r="AG901" t="s">
        <v>4485</v>
      </c>
      <c r="AH901" t="s">
        <v>4486</v>
      </c>
      <c r="AI901" t="s">
        <v>4487</v>
      </c>
      <c r="AJ901">
        <v>43</v>
      </c>
      <c r="AK901" t="s">
        <v>57</v>
      </c>
      <c r="AL901">
        <v>43800</v>
      </c>
      <c r="AM901" t="s">
        <v>55</v>
      </c>
      <c r="AN901" t="s">
        <v>55</v>
      </c>
      <c r="AO901" t="s">
        <v>55</v>
      </c>
      <c r="AS901" t="s">
        <v>343</v>
      </c>
      <c r="AT901">
        <v>0</v>
      </c>
      <c r="AU901">
        <v>0</v>
      </c>
      <c r="AV901">
        <v>0</v>
      </c>
      <c r="BB901">
        <v>0</v>
      </c>
      <c r="BC901">
        <v>0</v>
      </c>
      <c r="BD901" t="s">
        <v>60</v>
      </c>
      <c r="BE901" t="s">
        <v>3831</v>
      </c>
      <c r="BF901">
        <v>634343823</v>
      </c>
      <c r="BH901" t="s">
        <v>323</v>
      </c>
      <c r="BI901" t="s">
        <v>320</v>
      </c>
      <c r="BJ901" s="23">
        <v>0.47013888888888888</v>
      </c>
      <c r="BK901">
        <v>62</v>
      </c>
      <c r="BL901">
        <v>93.74</v>
      </c>
      <c r="BM901">
        <v>0</v>
      </c>
      <c r="BN901">
        <v>-47.18</v>
      </c>
      <c r="BO901">
        <v>108.56</v>
      </c>
      <c r="BP901" t="s">
        <v>60</v>
      </c>
      <c r="BQ901">
        <v>1.154814421</v>
      </c>
      <c r="BR901" t="s">
        <v>61</v>
      </c>
    </row>
    <row r="902" spans="1:70" x14ac:dyDescent="0.2">
      <c r="A902" s="19">
        <f t="shared" si="40"/>
        <v>12.14</v>
      </c>
      <c r="B902" s="20">
        <v>3752</v>
      </c>
      <c r="D902" s="2" t="s">
        <v>346</v>
      </c>
      <c r="E902" s="2" t="str">
        <f t="shared" si="41"/>
        <v>ST</v>
      </c>
      <c r="F902">
        <v>200720433</v>
      </c>
      <c r="G902">
        <v>202606</v>
      </c>
      <c r="H902" t="s">
        <v>52</v>
      </c>
      <c r="I902" t="s">
        <v>321</v>
      </c>
      <c r="J902" t="s">
        <v>322</v>
      </c>
      <c r="K902" t="s">
        <v>54</v>
      </c>
      <c r="L902">
        <v>46301</v>
      </c>
      <c r="M902">
        <v>46332</v>
      </c>
      <c r="N902" s="21">
        <v>872879960419</v>
      </c>
      <c r="P902" t="s">
        <v>326</v>
      </c>
      <c r="Q902" t="s">
        <v>326</v>
      </c>
      <c r="R902" t="s">
        <v>56</v>
      </c>
      <c r="S902" t="s">
        <v>327</v>
      </c>
      <c r="T902">
        <v>21</v>
      </c>
      <c r="U902" t="s">
        <v>57</v>
      </c>
      <c r="V902">
        <v>21320</v>
      </c>
      <c r="W902">
        <v>58.58</v>
      </c>
      <c r="X902">
        <v>6.94</v>
      </c>
      <c r="Y902">
        <v>0</v>
      </c>
      <c r="Z902">
        <v>-44.58</v>
      </c>
      <c r="AA902">
        <v>20.94</v>
      </c>
      <c r="AB902">
        <v>4</v>
      </c>
      <c r="AC902">
        <v>49.94</v>
      </c>
      <c r="AD902">
        <v>49.94</v>
      </c>
      <c r="AE902" t="s">
        <v>9060</v>
      </c>
      <c r="AF902" t="s">
        <v>4488</v>
      </c>
      <c r="AG902" t="s">
        <v>4488</v>
      </c>
      <c r="AH902" t="s">
        <v>4489</v>
      </c>
      <c r="AI902" t="s">
        <v>4490</v>
      </c>
      <c r="AJ902">
        <v>59</v>
      </c>
      <c r="AK902" t="s">
        <v>57</v>
      </c>
      <c r="AL902">
        <v>59299</v>
      </c>
      <c r="AM902" t="s">
        <v>55</v>
      </c>
      <c r="AN902" t="s">
        <v>55</v>
      </c>
      <c r="AO902" t="s">
        <v>55</v>
      </c>
      <c r="AS902" t="s">
        <v>343</v>
      </c>
      <c r="AT902">
        <v>20</v>
      </c>
      <c r="AU902">
        <v>20</v>
      </c>
      <c r="AV902">
        <v>30</v>
      </c>
      <c r="BB902">
        <v>0</v>
      </c>
      <c r="BC902">
        <v>0</v>
      </c>
      <c r="BD902" t="s">
        <v>60</v>
      </c>
      <c r="BE902" s="5" t="s">
        <v>2497</v>
      </c>
      <c r="BF902">
        <v>634333759</v>
      </c>
      <c r="BH902" t="s">
        <v>323</v>
      </c>
      <c r="BI902" t="s">
        <v>320</v>
      </c>
      <c r="BJ902" s="23">
        <v>0.36736111111111114</v>
      </c>
      <c r="BK902">
        <v>50.8</v>
      </c>
      <c r="BL902">
        <v>6.02</v>
      </c>
      <c r="BM902">
        <v>0</v>
      </c>
      <c r="BN902">
        <v>-38.659999999999997</v>
      </c>
      <c r="BO902">
        <v>18.16</v>
      </c>
      <c r="BP902" t="s">
        <v>60</v>
      </c>
      <c r="BQ902">
        <v>1.153163127</v>
      </c>
      <c r="BR902" t="s">
        <v>61</v>
      </c>
    </row>
    <row r="903" spans="1:70" x14ac:dyDescent="0.2">
      <c r="A903" s="19">
        <f t="shared" si="40"/>
        <v>9.1300000000000026</v>
      </c>
      <c r="B903" s="20">
        <v>3752</v>
      </c>
      <c r="D903" s="2" t="s">
        <v>1381</v>
      </c>
      <c r="E903" s="2" t="str">
        <f t="shared" si="41"/>
        <v>ST</v>
      </c>
      <c r="F903">
        <v>200720433</v>
      </c>
      <c r="G903">
        <v>202606</v>
      </c>
      <c r="H903" t="s">
        <v>52</v>
      </c>
      <c r="I903" t="s">
        <v>321</v>
      </c>
      <c r="J903" t="s">
        <v>322</v>
      </c>
      <c r="K903" t="s">
        <v>54</v>
      </c>
      <c r="L903">
        <v>46301</v>
      </c>
      <c r="M903">
        <v>46332</v>
      </c>
      <c r="N903" s="21">
        <v>872891934651</v>
      </c>
      <c r="P903" t="s">
        <v>326</v>
      </c>
      <c r="Q903" t="s">
        <v>326</v>
      </c>
      <c r="R903" t="s">
        <v>56</v>
      </c>
      <c r="S903" t="s">
        <v>327</v>
      </c>
      <c r="T903">
        <v>21</v>
      </c>
      <c r="U903" t="s">
        <v>57</v>
      </c>
      <c r="V903">
        <v>21320</v>
      </c>
      <c r="W903">
        <v>44.05</v>
      </c>
      <c r="X903">
        <v>5.22</v>
      </c>
      <c r="Y903">
        <v>0</v>
      </c>
      <c r="Z903">
        <v>-33.520000000000003</v>
      </c>
      <c r="AA903">
        <v>15.75</v>
      </c>
      <c r="AB903">
        <v>2</v>
      </c>
      <c r="AC903">
        <v>30.8</v>
      </c>
      <c r="AD903">
        <v>30.8</v>
      </c>
      <c r="AE903" t="s">
        <v>1579</v>
      </c>
      <c r="AF903" t="s">
        <v>4491</v>
      </c>
      <c r="AG903" t="s">
        <v>4492</v>
      </c>
      <c r="AH903" t="s">
        <v>4493</v>
      </c>
      <c r="AI903" t="s">
        <v>4494</v>
      </c>
      <c r="AJ903">
        <v>28</v>
      </c>
      <c r="AK903" t="s">
        <v>57</v>
      </c>
      <c r="AL903">
        <v>28190</v>
      </c>
      <c r="AM903" t="s">
        <v>55</v>
      </c>
      <c r="AN903" t="s">
        <v>55</v>
      </c>
      <c r="AO903" t="s">
        <v>55</v>
      </c>
      <c r="AS903" t="s">
        <v>343</v>
      </c>
      <c r="AT903">
        <v>0</v>
      </c>
      <c r="AU903">
        <v>0</v>
      </c>
      <c r="AV903">
        <v>0</v>
      </c>
      <c r="BB903">
        <v>0</v>
      </c>
      <c r="BC903">
        <v>0</v>
      </c>
      <c r="BD903" t="s">
        <v>60</v>
      </c>
      <c r="BE903" s="5" t="s">
        <v>2497</v>
      </c>
      <c r="BF903">
        <v>634333759</v>
      </c>
      <c r="BH903" t="s">
        <v>323</v>
      </c>
      <c r="BI903" t="s">
        <v>320</v>
      </c>
      <c r="BJ903" s="23">
        <v>0.35625000000000001</v>
      </c>
      <c r="BK903">
        <v>38.200000000000003</v>
      </c>
      <c r="BL903">
        <v>4.53</v>
      </c>
      <c r="BM903">
        <v>0</v>
      </c>
      <c r="BN903">
        <v>-29.07</v>
      </c>
      <c r="BO903">
        <v>13.66</v>
      </c>
      <c r="BP903" t="s">
        <v>60</v>
      </c>
      <c r="BQ903">
        <v>1.153163127</v>
      </c>
      <c r="BR903" t="s">
        <v>61</v>
      </c>
    </row>
    <row r="904" spans="1:70" x14ac:dyDescent="0.2">
      <c r="A904" s="19">
        <f t="shared" si="40"/>
        <v>11.809999999999995</v>
      </c>
      <c r="B904" s="20">
        <v>3752</v>
      </c>
      <c r="D904" s="2" t="s">
        <v>1381</v>
      </c>
      <c r="E904" s="2" t="str">
        <f t="shared" si="41"/>
        <v>ST</v>
      </c>
      <c r="F904">
        <v>200720433</v>
      </c>
      <c r="G904">
        <v>202606</v>
      </c>
      <c r="H904" t="s">
        <v>52</v>
      </c>
      <c r="I904" t="s">
        <v>321</v>
      </c>
      <c r="J904" t="s">
        <v>322</v>
      </c>
      <c r="K904" t="s">
        <v>54</v>
      </c>
      <c r="L904">
        <v>46301</v>
      </c>
      <c r="M904">
        <v>46332</v>
      </c>
      <c r="N904" s="21">
        <v>872888485012</v>
      </c>
      <c r="P904" t="s">
        <v>326</v>
      </c>
      <c r="Q904" t="s">
        <v>326</v>
      </c>
      <c r="R904" t="s">
        <v>56</v>
      </c>
      <c r="S904" t="s">
        <v>327</v>
      </c>
      <c r="T904">
        <v>21</v>
      </c>
      <c r="U904" t="s">
        <v>57</v>
      </c>
      <c r="V904">
        <v>21320</v>
      </c>
      <c r="W904">
        <v>56.97</v>
      </c>
      <c r="X904">
        <v>6.75</v>
      </c>
      <c r="Y904">
        <v>0</v>
      </c>
      <c r="Z904">
        <v>-43.35</v>
      </c>
      <c r="AA904">
        <v>20.36</v>
      </c>
      <c r="AB904">
        <v>4</v>
      </c>
      <c r="AC904">
        <v>46.64</v>
      </c>
      <c r="AD904">
        <v>46.64</v>
      </c>
      <c r="AE904" t="s">
        <v>9061</v>
      </c>
      <c r="AF904" t="s">
        <v>575</v>
      </c>
      <c r="AG904" t="s">
        <v>575</v>
      </c>
      <c r="AH904" t="s">
        <v>4495</v>
      </c>
      <c r="AI904" t="s">
        <v>1687</v>
      </c>
      <c r="AJ904">
        <v>13</v>
      </c>
      <c r="AK904" t="s">
        <v>57</v>
      </c>
      <c r="AL904">
        <v>13110</v>
      </c>
      <c r="AM904" t="s">
        <v>55</v>
      </c>
      <c r="AN904" t="s">
        <v>55</v>
      </c>
      <c r="AO904" t="s">
        <v>55</v>
      </c>
      <c r="AS904" t="s">
        <v>343</v>
      </c>
      <c r="AT904">
        <v>30</v>
      </c>
      <c r="AU904">
        <v>31</v>
      </c>
      <c r="AV904">
        <v>39</v>
      </c>
      <c r="BB904">
        <v>0</v>
      </c>
      <c r="BC904">
        <v>0</v>
      </c>
      <c r="BD904" t="s">
        <v>60</v>
      </c>
      <c r="BE904" t="s">
        <v>2497</v>
      </c>
      <c r="BF904">
        <v>634333759</v>
      </c>
      <c r="BH904" t="s">
        <v>323</v>
      </c>
      <c r="BI904" t="s">
        <v>320</v>
      </c>
      <c r="BJ904" s="23">
        <v>0.4861111111111111</v>
      </c>
      <c r="BK904">
        <v>49.4</v>
      </c>
      <c r="BL904">
        <v>5.85</v>
      </c>
      <c r="BM904">
        <v>0</v>
      </c>
      <c r="BN904">
        <v>-37.590000000000003</v>
      </c>
      <c r="BO904">
        <v>17.66</v>
      </c>
      <c r="BP904" t="s">
        <v>60</v>
      </c>
      <c r="BQ904">
        <v>1.153163127</v>
      </c>
      <c r="BR904" t="s">
        <v>61</v>
      </c>
    </row>
    <row r="905" spans="1:70" x14ac:dyDescent="0.2">
      <c r="A905" s="19">
        <f t="shared" si="40"/>
        <v>18.829999999999998</v>
      </c>
      <c r="B905" s="20">
        <v>3752</v>
      </c>
      <c r="D905" s="2" t="s">
        <v>1381</v>
      </c>
      <c r="E905" s="2" t="str">
        <f t="shared" si="41"/>
        <v>ST</v>
      </c>
      <c r="F905">
        <v>200720433</v>
      </c>
      <c r="G905">
        <v>202606</v>
      </c>
      <c r="H905" t="s">
        <v>52</v>
      </c>
      <c r="I905" t="s">
        <v>321</v>
      </c>
      <c r="J905" t="s">
        <v>322</v>
      </c>
      <c r="K905" t="s">
        <v>54</v>
      </c>
      <c r="L905">
        <v>46301</v>
      </c>
      <c r="M905">
        <v>46332</v>
      </c>
      <c r="N905" s="21">
        <v>872839296369</v>
      </c>
      <c r="P905" t="s">
        <v>326</v>
      </c>
      <c r="Q905" t="s">
        <v>326</v>
      </c>
      <c r="R905" t="s">
        <v>56</v>
      </c>
      <c r="S905" t="s">
        <v>327</v>
      </c>
      <c r="T905">
        <v>21</v>
      </c>
      <c r="U905" t="s">
        <v>57</v>
      </c>
      <c r="V905">
        <v>21320</v>
      </c>
      <c r="W905">
        <v>90.87</v>
      </c>
      <c r="X905">
        <v>110.39</v>
      </c>
      <c r="Y905">
        <v>0</v>
      </c>
      <c r="Z905">
        <v>-69.16</v>
      </c>
      <c r="AA905">
        <v>132.11000000000001</v>
      </c>
      <c r="AB905">
        <v>8</v>
      </c>
      <c r="AC905">
        <v>93.28</v>
      </c>
      <c r="AD905">
        <v>93.28</v>
      </c>
      <c r="AE905" t="s">
        <v>9062</v>
      </c>
      <c r="AF905" t="s">
        <v>4496</v>
      </c>
      <c r="AG905" t="s">
        <v>4496</v>
      </c>
      <c r="AH905" t="s">
        <v>4497</v>
      </c>
      <c r="AI905" t="s">
        <v>4498</v>
      </c>
      <c r="AJ905">
        <v>79</v>
      </c>
      <c r="AK905" t="s">
        <v>57</v>
      </c>
      <c r="AL905">
        <v>79210</v>
      </c>
      <c r="AM905" t="s">
        <v>55</v>
      </c>
      <c r="AN905" t="s">
        <v>55</v>
      </c>
      <c r="AO905" t="s">
        <v>55</v>
      </c>
      <c r="AS905" t="s">
        <v>343</v>
      </c>
      <c r="AT905">
        <v>0</v>
      </c>
      <c r="AU905">
        <v>0</v>
      </c>
      <c r="AV905">
        <v>0</v>
      </c>
      <c r="BB905">
        <v>0</v>
      </c>
      <c r="BC905">
        <v>0</v>
      </c>
      <c r="BD905" t="s">
        <v>60</v>
      </c>
      <c r="BE905" t="s">
        <v>2497</v>
      </c>
      <c r="BF905">
        <v>634333759</v>
      </c>
      <c r="BH905" t="s">
        <v>323</v>
      </c>
      <c r="BI905" t="s">
        <v>320</v>
      </c>
      <c r="BJ905" s="23">
        <v>0.50763888888888886</v>
      </c>
      <c r="BK905">
        <v>78.8</v>
      </c>
      <c r="BL905">
        <v>95.73</v>
      </c>
      <c r="BM905">
        <v>0</v>
      </c>
      <c r="BN905">
        <v>-59.97</v>
      </c>
      <c r="BO905">
        <v>114.56</v>
      </c>
      <c r="BP905" t="s">
        <v>60</v>
      </c>
      <c r="BQ905">
        <v>1.153163127</v>
      </c>
      <c r="BR905" t="s">
        <v>61</v>
      </c>
    </row>
    <row r="906" spans="1:70" x14ac:dyDescent="0.2">
      <c r="A906" s="19">
        <f t="shared" si="40"/>
        <v>17.159999999999997</v>
      </c>
      <c r="B906" s="20">
        <v>3752</v>
      </c>
      <c r="D906" s="2" t="s">
        <v>1381</v>
      </c>
      <c r="E906" s="2" t="str">
        <f t="shared" si="41"/>
        <v>ST</v>
      </c>
      <c r="F906">
        <v>200720433</v>
      </c>
      <c r="G906">
        <v>202606</v>
      </c>
      <c r="H906" t="s">
        <v>52</v>
      </c>
      <c r="I906" t="s">
        <v>321</v>
      </c>
      <c r="J906" t="s">
        <v>322</v>
      </c>
      <c r="K906" t="s">
        <v>54</v>
      </c>
      <c r="L906">
        <v>46148</v>
      </c>
      <c r="M906" s="5">
        <v>46240</v>
      </c>
      <c r="N906" s="21">
        <v>872694374479</v>
      </c>
      <c r="P906" t="s">
        <v>326</v>
      </c>
      <c r="Q906" t="s">
        <v>326</v>
      </c>
      <c r="R906" t="s">
        <v>56</v>
      </c>
      <c r="S906" t="s">
        <v>327</v>
      </c>
      <c r="T906">
        <v>21</v>
      </c>
      <c r="U906" t="s">
        <v>57</v>
      </c>
      <c r="V906">
        <v>21320</v>
      </c>
      <c r="W906">
        <v>83.37</v>
      </c>
      <c r="X906">
        <v>126.71</v>
      </c>
      <c r="Y906">
        <v>0</v>
      </c>
      <c r="Z906">
        <v>-63.45</v>
      </c>
      <c r="AA906">
        <v>146.63999999999999</v>
      </c>
      <c r="AB906">
        <v>6</v>
      </c>
      <c r="AC906">
        <v>83.6</v>
      </c>
      <c r="AD906">
        <v>83.6</v>
      </c>
      <c r="AE906" t="s">
        <v>9063</v>
      </c>
      <c r="AF906" t="s">
        <v>4499</v>
      </c>
      <c r="AG906" t="s">
        <v>4499</v>
      </c>
      <c r="AH906" t="s">
        <v>4500</v>
      </c>
      <c r="AI906" t="s">
        <v>1042</v>
      </c>
      <c r="AJ906">
        <v>17</v>
      </c>
      <c r="AK906" t="s">
        <v>57</v>
      </c>
      <c r="AL906">
        <v>17310</v>
      </c>
      <c r="AM906" t="s">
        <v>55</v>
      </c>
      <c r="AN906" t="s">
        <v>55</v>
      </c>
      <c r="AO906" t="s">
        <v>55</v>
      </c>
      <c r="AS906" t="s">
        <v>343</v>
      </c>
      <c r="AT906">
        <v>0</v>
      </c>
      <c r="AU906">
        <v>0</v>
      </c>
      <c r="AV906">
        <v>0</v>
      </c>
      <c r="BB906">
        <v>0</v>
      </c>
      <c r="BC906">
        <v>0</v>
      </c>
      <c r="BD906" t="s">
        <v>60</v>
      </c>
      <c r="BE906" s="5" t="s">
        <v>2497</v>
      </c>
      <c r="BF906">
        <v>634333759</v>
      </c>
      <c r="BH906" t="s">
        <v>323</v>
      </c>
      <c r="BI906" t="s">
        <v>320</v>
      </c>
      <c r="BJ906" s="23">
        <v>0.41180555555555554</v>
      </c>
      <c r="BK906">
        <v>71.8</v>
      </c>
      <c r="BL906">
        <v>109.12</v>
      </c>
      <c r="BM906">
        <v>0</v>
      </c>
      <c r="BN906">
        <v>-54.64</v>
      </c>
      <c r="BO906">
        <v>126.28</v>
      </c>
      <c r="BP906" t="s">
        <v>60</v>
      </c>
      <c r="BQ906">
        <v>1.161210911</v>
      </c>
      <c r="BR906" t="s">
        <v>61</v>
      </c>
    </row>
    <row r="907" spans="1:70" x14ac:dyDescent="0.2">
      <c r="A907" s="19">
        <f t="shared" si="40"/>
        <v>13.809999999999995</v>
      </c>
      <c r="B907" s="20">
        <v>3752</v>
      </c>
      <c r="D907" s="2" t="s">
        <v>1381</v>
      </c>
      <c r="E907" s="2" t="str">
        <f t="shared" si="41"/>
        <v>ST</v>
      </c>
      <c r="F907">
        <v>200720433</v>
      </c>
      <c r="G907">
        <v>202606</v>
      </c>
      <c r="H907" t="s">
        <v>52</v>
      </c>
      <c r="I907" t="s">
        <v>321</v>
      </c>
      <c r="J907" t="s">
        <v>322</v>
      </c>
      <c r="K907" t="s">
        <v>54</v>
      </c>
      <c r="L907">
        <v>46301</v>
      </c>
      <c r="M907">
        <v>46332</v>
      </c>
      <c r="N907" s="21">
        <v>872839197101</v>
      </c>
      <c r="P907" t="s">
        <v>326</v>
      </c>
      <c r="Q907" t="s">
        <v>326</v>
      </c>
      <c r="R907" t="s">
        <v>56</v>
      </c>
      <c r="S907" t="s">
        <v>327</v>
      </c>
      <c r="T907">
        <v>21</v>
      </c>
      <c r="U907" t="s">
        <v>57</v>
      </c>
      <c r="V907">
        <v>21320</v>
      </c>
      <c r="W907">
        <v>66.650000000000006</v>
      </c>
      <c r="X907">
        <v>107.52</v>
      </c>
      <c r="Y907">
        <v>0</v>
      </c>
      <c r="Z907">
        <v>-50.73</v>
      </c>
      <c r="AA907">
        <v>123.45</v>
      </c>
      <c r="AB907">
        <v>6</v>
      </c>
      <c r="AC907">
        <v>60.72</v>
      </c>
      <c r="AD907">
        <v>60.72</v>
      </c>
      <c r="AE907" t="s">
        <v>9064</v>
      </c>
      <c r="AF907" t="s">
        <v>4501</v>
      </c>
      <c r="AG907" t="s">
        <v>4501</v>
      </c>
      <c r="AH907" t="s">
        <v>4502</v>
      </c>
      <c r="AI907" t="s">
        <v>4503</v>
      </c>
      <c r="AJ907">
        <v>85</v>
      </c>
      <c r="AK907" t="s">
        <v>57</v>
      </c>
      <c r="AL907">
        <v>85400</v>
      </c>
      <c r="AM907" t="s">
        <v>55</v>
      </c>
      <c r="AN907" t="s">
        <v>55</v>
      </c>
      <c r="AO907" t="s">
        <v>55</v>
      </c>
      <c r="AS907" t="s">
        <v>343</v>
      </c>
      <c r="AT907">
        <v>0</v>
      </c>
      <c r="AU907">
        <v>0</v>
      </c>
      <c r="AV907">
        <v>0</v>
      </c>
      <c r="BB907">
        <v>0</v>
      </c>
      <c r="BC907">
        <v>0</v>
      </c>
      <c r="BD907" t="s">
        <v>60</v>
      </c>
      <c r="BE907" s="5" t="s">
        <v>2497</v>
      </c>
      <c r="BF907">
        <v>634333759</v>
      </c>
      <c r="BH907" t="s">
        <v>323</v>
      </c>
      <c r="BI907" t="s">
        <v>320</v>
      </c>
      <c r="BJ907" s="23">
        <v>0.44374999999999998</v>
      </c>
      <c r="BK907">
        <v>57.8</v>
      </c>
      <c r="BL907">
        <v>93.24</v>
      </c>
      <c r="BM907">
        <v>0</v>
      </c>
      <c r="BN907">
        <v>-43.99</v>
      </c>
      <c r="BO907">
        <v>107.05</v>
      </c>
      <c r="BP907" t="s">
        <v>60</v>
      </c>
      <c r="BQ907">
        <v>1.153163127</v>
      </c>
      <c r="BR907" t="s">
        <v>61</v>
      </c>
    </row>
    <row r="908" spans="1:70" x14ac:dyDescent="0.2">
      <c r="A908" s="19">
        <f t="shared" si="40"/>
        <v>18.159999999999997</v>
      </c>
      <c r="B908" s="20">
        <v>3752</v>
      </c>
      <c r="D908" s="2" t="s">
        <v>1381</v>
      </c>
      <c r="E908" s="2" t="str">
        <f t="shared" si="41"/>
        <v>ST</v>
      </c>
      <c r="F908">
        <v>200720433</v>
      </c>
      <c r="G908">
        <v>202606</v>
      </c>
      <c r="H908" t="s">
        <v>52</v>
      </c>
      <c r="I908" t="s">
        <v>321</v>
      </c>
      <c r="J908" t="s">
        <v>322</v>
      </c>
      <c r="K908" t="s">
        <v>54</v>
      </c>
      <c r="L908" t="s">
        <v>3825</v>
      </c>
      <c r="M908" t="s">
        <v>3826</v>
      </c>
      <c r="N908" s="21">
        <v>873138584927</v>
      </c>
      <c r="P908" t="s">
        <v>326</v>
      </c>
      <c r="Q908" t="s">
        <v>326</v>
      </c>
      <c r="R908" t="s">
        <v>56</v>
      </c>
      <c r="S908" t="s">
        <v>327</v>
      </c>
      <c r="T908">
        <v>21</v>
      </c>
      <c r="U908" t="s">
        <v>57</v>
      </c>
      <c r="V908">
        <v>21320</v>
      </c>
      <c r="W908">
        <v>88.19</v>
      </c>
      <c r="X908">
        <v>10.45</v>
      </c>
      <c r="Y908">
        <v>0</v>
      </c>
      <c r="Z908">
        <v>-67.12</v>
      </c>
      <c r="AA908">
        <v>31.53</v>
      </c>
      <c r="AB908">
        <v>7</v>
      </c>
      <c r="AC908">
        <v>88.22</v>
      </c>
      <c r="AD908">
        <v>88.22</v>
      </c>
      <c r="AE908" t="s">
        <v>9065</v>
      </c>
      <c r="AF908" t="s">
        <v>438</v>
      </c>
      <c r="AG908" t="s">
        <v>438</v>
      </c>
      <c r="AH908" t="s">
        <v>4504</v>
      </c>
      <c r="AI908" t="s">
        <v>377</v>
      </c>
      <c r="AJ908">
        <v>37</v>
      </c>
      <c r="AK908" t="s">
        <v>57</v>
      </c>
      <c r="AL908">
        <v>37000</v>
      </c>
      <c r="AM908" t="s">
        <v>55</v>
      </c>
      <c r="AN908" t="s">
        <v>55</v>
      </c>
      <c r="AO908" t="s">
        <v>55</v>
      </c>
      <c r="AS908" t="s">
        <v>343</v>
      </c>
      <c r="AT908">
        <v>31</v>
      </c>
      <c r="AU908">
        <v>40</v>
      </c>
      <c r="AV908">
        <v>43</v>
      </c>
      <c r="BB908">
        <v>0</v>
      </c>
      <c r="BC908">
        <v>0</v>
      </c>
      <c r="BD908" t="s">
        <v>60</v>
      </c>
      <c r="BE908" s="5" t="s">
        <v>3831</v>
      </c>
      <c r="BF908">
        <v>634343823</v>
      </c>
      <c r="BH908" t="s">
        <v>323</v>
      </c>
      <c r="BI908" t="s">
        <v>320</v>
      </c>
      <c r="BJ908" s="23">
        <v>0.43819444444444444</v>
      </c>
      <c r="BK908">
        <v>76</v>
      </c>
      <c r="BL908">
        <v>9.01</v>
      </c>
      <c r="BM908">
        <v>0</v>
      </c>
      <c r="BN908">
        <v>-57.84</v>
      </c>
      <c r="BO908">
        <v>27.17</v>
      </c>
      <c r="BP908" t="s">
        <v>60</v>
      </c>
      <c r="BQ908">
        <v>1.160362033</v>
      </c>
      <c r="BR908" t="s">
        <v>61</v>
      </c>
    </row>
    <row r="909" spans="1:70" x14ac:dyDescent="0.2">
      <c r="A909" s="19">
        <f t="shared" si="40"/>
        <v>14.82</v>
      </c>
      <c r="B909" s="20">
        <v>3752</v>
      </c>
      <c r="D909" s="2" t="s">
        <v>1381</v>
      </c>
      <c r="E909" s="2" t="str">
        <f t="shared" si="41"/>
        <v>ST</v>
      </c>
      <c r="F909">
        <v>200720433</v>
      </c>
      <c r="G909">
        <v>202606</v>
      </c>
      <c r="H909" t="s">
        <v>52</v>
      </c>
      <c r="I909" t="s">
        <v>321</v>
      </c>
      <c r="J909" t="s">
        <v>322</v>
      </c>
      <c r="K909" t="s">
        <v>54</v>
      </c>
      <c r="L909">
        <v>46240</v>
      </c>
      <c r="M909">
        <v>46271</v>
      </c>
      <c r="N909" s="21">
        <v>872696350706</v>
      </c>
      <c r="P909" t="s">
        <v>326</v>
      </c>
      <c r="Q909" t="s">
        <v>326</v>
      </c>
      <c r="R909" t="s">
        <v>56</v>
      </c>
      <c r="S909" t="s">
        <v>327</v>
      </c>
      <c r="T909">
        <v>21</v>
      </c>
      <c r="U909" t="s">
        <v>57</v>
      </c>
      <c r="V909">
        <v>21320</v>
      </c>
      <c r="W909">
        <v>71.47</v>
      </c>
      <c r="X909">
        <v>8.4600000000000009</v>
      </c>
      <c r="Y909">
        <v>0</v>
      </c>
      <c r="Z909">
        <v>-54.39</v>
      </c>
      <c r="AA909">
        <v>25.54</v>
      </c>
      <c r="AB909">
        <v>5</v>
      </c>
      <c r="AC909">
        <v>68.2</v>
      </c>
      <c r="AD909">
        <v>68.2</v>
      </c>
      <c r="AE909" t="s">
        <v>9066</v>
      </c>
      <c r="AF909" t="s">
        <v>4505</v>
      </c>
      <c r="AG909" t="s">
        <v>4505</v>
      </c>
      <c r="AH909" t="s">
        <v>4506</v>
      </c>
      <c r="AI909" t="s">
        <v>4507</v>
      </c>
      <c r="AJ909">
        <v>74</v>
      </c>
      <c r="AK909" t="s">
        <v>57</v>
      </c>
      <c r="AL909">
        <v>74330</v>
      </c>
      <c r="AM909" t="s">
        <v>55</v>
      </c>
      <c r="AN909" t="s">
        <v>55</v>
      </c>
      <c r="AO909" t="s">
        <v>55</v>
      </c>
      <c r="AS909" t="s">
        <v>343</v>
      </c>
      <c r="AT909">
        <v>0</v>
      </c>
      <c r="AU909">
        <v>0</v>
      </c>
      <c r="AV909">
        <v>0</v>
      </c>
      <c r="BB909">
        <v>0</v>
      </c>
      <c r="BC909">
        <v>0</v>
      </c>
      <c r="BD909" t="s">
        <v>60</v>
      </c>
      <c r="BE909" s="5" t="s">
        <v>2497</v>
      </c>
      <c r="BF909">
        <v>634333759</v>
      </c>
      <c r="BH909" t="s">
        <v>323</v>
      </c>
      <c r="BI909" t="s">
        <v>320</v>
      </c>
      <c r="BJ909" s="23">
        <v>0.45277777777777778</v>
      </c>
      <c r="BK909">
        <v>62</v>
      </c>
      <c r="BL909">
        <v>7.34</v>
      </c>
      <c r="BM909">
        <v>0</v>
      </c>
      <c r="BN909">
        <v>-47.18</v>
      </c>
      <c r="BO909">
        <v>22.16</v>
      </c>
      <c r="BP909" t="s">
        <v>60</v>
      </c>
      <c r="BQ909">
        <v>1.1527377519999999</v>
      </c>
      <c r="BR909" t="s">
        <v>61</v>
      </c>
    </row>
    <row r="910" spans="1:70" x14ac:dyDescent="0.2">
      <c r="A910" s="19">
        <f t="shared" si="40"/>
        <v>12.14</v>
      </c>
      <c r="B910" s="20">
        <v>3752</v>
      </c>
      <c r="D910" s="2" t="s">
        <v>1381</v>
      </c>
      <c r="E910" s="2" t="str">
        <f t="shared" si="41"/>
        <v>ST</v>
      </c>
      <c r="F910">
        <v>200720433</v>
      </c>
      <c r="G910">
        <v>202606</v>
      </c>
      <c r="H910" t="s">
        <v>52</v>
      </c>
      <c r="I910" t="s">
        <v>321</v>
      </c>
      <c r="J910" t="s">
        <v>322</v>
      </c>
      <c r="K910" t="s">
        <v>54</v>
      </c>
      <c r="L910">
        <v>46271</v>
      </c>
      <c r="M910">
        <v>46301</v>
      </c>
      <c r="N910" s="21">
        <v>872829714074</v>
      </c>
      <c r="P910" t="s">
        <v>326</v>
      </c>
      <c r="Q910" t="s">
        <v>326</v>
      </c>
      <c r="R910" t="s">
        <v>56</v>
      </c>
      <c r="S910" t="s">
        <v>327</v>
      </c>
      <c r="T910">
        <v>21</v>
      </c>
      <c r="U910" t="s">
        <v>57</v>
      </c>
      <c r="V910">
        <v>21320</v>
      </c>
      <c r="W910">
        <v>58.55</v>
      </c>
      <c r="X910">
        <v>6.94</v>
      </c>
      <c r="Y910">
        <v>0</v>
      </c>
      <c r="Z910">
        <v>-44.56</v>
      </c>
      <c r="AA910">
        <v>20.93</v>
      </c>
      <c r="AB910">
        <v>4</v>
      </c>
      <c r="AC910">
        <v>49.5</v>
      </c>
      <c r="AD910">
        <v>49.5</v>
      </c>
      <c r="AE910" t="s">
        <v>9067</v>
      </c>
      <c r="AF910" t="s">
        <v>395</v>
      </c>
      <c r="AG910" t="s">
        <v>395</v>
      </c>
      <c r="AH910" t="s">
        <v>4508</v>
      </c>
      <c r="AI910" t="s">
        <v>4509</v>
      </c>
      <c r="AJ910">
        <v>79</v>
      </c>
      <c r="AK910" t="s">
        <v>57</v>
      </c>
      <c r="AL910">
        <v>79160</v>
      </c>
      <c r="AM910" t="s">
        <v>55</v>
      </c>
      <c r="AN910" t="s">
        <v>55</v>
      </c>
      <c r="AO910" t="s">
        <v>55</v>
      </c>
      <c r="AS910" t="s">
        <v>343</v>
      </c>
      <c r="AT910">
        <v>0</v>
      </c>
      <c r="AU910">
        <v>0</v>
      </c>
      <c r="AV910">
        <v>0</v>
      </c>
      <c r="BB910">
        <v>0</v>
      </c>
      <c r="BC910">
        <v>0</v>
      </c>
      <c r="BD910" t="s">
        <v>60</v>
      </c>
      <c r="BE910" s="5" t="s">
        <v>2497</v>
      </c>
      <c r="BF910">
        <v>634333759</v>
      </c>
      <c r="BH910" t="s">
        <v>323</v>
      </c>
      <c r="BI910" t="s">
        <v>320</v>
      </c>
      <c r="BJ910" s="23">
        <v>0.5180555555555556</v>
      </c>
      <c r="BK910">
        <v>50.8</v>
      </c>
      <c r="BL910">
        <v>6.02</v>
      </c>
      <c r="BM910">
        <v>0</v>
      </c>
      <c r="BN910">
        <v>-38.659999999999997</v>
      </c>
      <c r="BO910">
        <v>18.16</v>
      </c>
      <c r="BP910" t="s">
        <v>60</v>
      </c>
      <c r="BQ910">
        <v>1.1526181719999999</v>
      </c>
      <c r="BR910" t="s">
        <v>61</v>
      </c>
    </row>
    <row r="911" spans="1:70" x14ac:dyDescent="0.2">
      <c r="A911" s="19">
        <f t="shared" si="40"/>
        <v>20.170000000000002</v>
      </c>
      <c r="B911" s="20">
        <v>3752</v>
      </c>
      <c r="D911" s="2" t="s">
        <v>1381</v>
      </c>
      <c r="E911" s="2" t="str">
        <f t="shared" si="41"/>
        <v>ST</v>
      </c>
      <c r="F911">
        <v>200720433</v>
      </c>
      <c r="G911">
        <v>202606</v>
      </c>
      <c r="H911" t="s">
        <v>52</v>
      </c>
      <c r="I911" t="s">
        <v>321</v>
      </c>
      <c r="J911" t="s">
        <v>322</v>
      </c>
      <c r="K911" t="s">
        <v>54</v>
      </c>
      <c r="L911">
        <v>46271</v>
      </c>
      <c r="M911">
        <v>46301</v>
      </c>
      <c r="N911" s="21">
        <v>872833858745</v>
      </c>
      <c r="P911" t="s">
        <v>326</v>
      </c>
      <c r="Q911" t="s">
        <v>326</v>
      </c>
      <c r="R911" t="s">
        <v>56</v>
      </c>
      <c r="S911" t="s">
        <v>327</v>
      </c>
      <c r="T911">
        <v>21</v>
      </c>
      <c r="U911" t="s">
        <v>57</v>
      </c>
      <c r="V911">
        <v>21320</v>
      </c>
      <c r="W911">
        <v>97.28</v>
      </c>
      <c r="X911">
        <v>111.11</v>
      </c>
      <c r="Y911">
        <v>0</v>
      </c>
      <c r="Z911">
        <v>-74.03</v>
      </c>
      <c r="AA911">
        <v>134.36000000000001</v>
      </c>
      <c r="AB911">
        <v>7</v>
      </c>
      <c r="AC911">
        <v>102.74</v>
      </c>
      <c r="AD911">
        <v>102.74</v>
      </c>
      <c r="AE911" t="s">
        <v>9068</v>
      </c>
      <c r="AF911" t="s">
        <v>4510</v>
      </c>
      <c r="AG911" t="s">
        <v>4510</v>
      </c>
      <c r="AH911" t="s">
        <v>4511</v>
      </c>
      <c r="AI911" t="s">
        <v>400</v>
      </c>
      <c r="AJ911">
        <v>59</v>
      </c>
      <c r="AK911" t="s">
        <v>57</v>
      </c>
      <c r="AL911">
        <v>59800</v>
      </c>
      <c r="AM911" t="s">
        <v>55</v>
      </c>
      <c r="AN911" t="s">
        <v>55</v>
      </c>
      <c r="AO911" t="s">
        <v>55</v>
      </c>
      <c r="AS911" t="s">
        <v>343</v>
      </c>
      <c r="AT911">
        <v>30</v>
      </c>
      <c r="AU911">
        <v>31</v>
      </c>
      <c r="AV911">
        <v>40</v>
      </c>
      <c r="BB911">
        <v>0</v>
      </c>
      <c r="BC911">
        <v>0</v>
      </c>
      <c r="BD911" t="s">
        <v>60</v>
      </c>
      <c r="BE911" t="s">
        <v>2497</v>
      </c>
      <c r="BF911">
        <v>634333759</v>
      </c>
      <c r="BH911" t="s">
        <v>323</v>
      </c>
      <c r="BI911" t="s">
        <v>320</v>
      </c>
      <c r="BJ911" s="23">
        <v>0.47847222222222224</v>
      </c>
      <c r="BK911">
        <v>84.4</v>
      </c>
      <c r="BL911">
        <v>96.4</v>
      </c>
      <c r="BM911">
        <v>0</v>
      </c>
      <c r="BN911">
        <v>-64.23</v>
      </c>
      <c r="BO911">
        <v>116.57</v>
      </c>
      <c r="BP911" t="s">
        <v>60</v>
      </c>
      <c r="BQ911">
        <v>1.1526181719999999</v>
      </c>
      <c r="BR911" t="s">
        <v>61</v>
      </c>
    </row>
    <row r="912" spans="1:70" x14ac:dyDescent="0.2">
      <c r="A912" s="19">
        <f t="shared" si="40"/>
        <v>28.850000000000009</v>
      </c>
      <c r="B912" s="20">
        <v>3752</v>
      </c>
      <c r="D912" s="2" t="s">
        <v>1381</v>
      </c>
      <c r="E912" s="2" t="str">
        <f t="shared" si="41"/>
        <v>ST</v>
      </c>
      <c r="F912">
        <v>200720433</v>
      </c>
      <c r="G912">
        <v>202606</v>
      </c>
      <c r="H912" t="s">
        <v>52</v>
      </c>
      <c r="I912" t="s">
        <v>321</v>
      </c>
      <c r="J912" t="s">
        <v>322</v>
      </c>
      <c r="K912" t="s">
        <v>54</v>
      </c>
      <c r="L912">
        <v>46148</v>
      </c>
      <c r="M912">
        <v>46240</v>
      </c>
      <c r="N912" s="21">
        <v>872691987877</v>
      </c>
      <c r="P912" t="s">
        <v>326</v>
      </c>
      <c r="Q912" t="s">
        <v>326</v>
      </c>
      <c r="R912" t="s">
        <v>56</v>
      </c>
      <c r="S912" t="s">
        <v>327</v>
      </c>
      <c r="T912">
        <v>21</v>
      </c>
      <c r="U912" t="s">
        <v>57</v>
      </c>
      <c r="V912">
        <v>21320</v>
      </c>
      <c r="W912">
        <v>140.16</v>
      </c>
      <c r="X912">
        <v>116.93</v>
      </c>
      <c r="Y912">
        <v>0</v>
      </c>
      <c r="Z912">
        <v>-106.66</v>
      </c>
      <c r="AA912">
        <v>150.43</v>
      </c>
      <c r="AB912">
        <v>6</v>
      </c>
      <c r="AC912">
        <v>155.1</v>
      </c>
      <c r="AD912">
        <v>155.1</v>
      </c>
      <c r="AE912" t="s">
        <v>1555</v>
      </c>
      <c r="AF912" t="s">
        <v>657</v>
      </c>
      <c r="AG912" t="s">
        <v>657</v>
      </c>
      <c r="AH912" t="s">
        <v>4512</v>
      </c>
      <c r="AI912" t="s">
        <v>4513</v>
      </c>
      <c r="AJ912">
        <v>13</v>
      </c>
      <c r="AK912" t="s">
        <v>57</v>
      </c>
      <c r="AL912">
        <v>13400</v>
      </c>
      <c r="AM912" t="s">
        <v>55</v>
      </c>
      <c r="AN912" t="s">
        <v>55</v>
      </c>
      <c r="AO912" t="s">
        <v>55</v>
      </c>
      <c r="AS912" t="s">
        <v>343</v>
      </c>
      <c r="AT912">
        <v>30</v>
      </c>
      <c r="AU912">
        <v>31</v>
      </c>
      <c r="AV912">
        <v>39</v>
      </c>
      <c r="BB912">
        <v>0</v>
      </c>
      <c r="BC912">
        <v>0</v>
      </c>
      <c r="BD912" t="s">
        <v>60</v>
      </c>
      <c r="BE912" t="s">
        <v>2497</v>
      </c>
      <c r="BF912">
        <v>634333759</v>
      </c>
      <c r="BH912" t="s">
        <v>323</v>
      </c>
      <c r="BI912" t="s">
        <v>320</v>
      </c>
      <c r="BJ912" s="23">
        <v>0.43402777777777779</v>
      </c>
      <c r="BK912">
        <v>120.7</v>
      </c>
      <c r="BL912">
        <v>100.7</v>
      </c>
      <c r="BM912">
        <v>0</v>
      </c>
      <c r="BN912">
        <v>-91.85</v>
      </c>
      <c r="BO912">
        <v>129.55000000000001</v>
      </c>
      <c r="BP912" t="s">
        <v>60</v>
      </c>
      <c r="BQ912">
        <v>1.161210911</v>
      </c>
      <c r="BR912" t="s">
        <v>61</v>
      </c>
    </row>
    <row r="913" spans="1:70" x14ac:dyDescent="0.2">
      <c r="A913" s="19">
        <f t="shared" si="40"/>
        <v>8.129999999999999</v>
      </c>
      <c r="B913" s="20">
        <v>3752</v>
      </c>
      <c r="D913" s="2" t="s">
        <v>1381</v>
      </c>
      <c r="E913" s="2" t="str">
        <f t="shared" si="41"/>
        <v>ST</v>
      </c>
      <c r="F913">
        <v>200720433</v>
      </c>
      <c r="G913">
        <v>202606</v>
      </c>
      <c r="H913" t="s">
        <v>52</v>
      </c>
      <c r="I913" t="s">
        <v>321</v>
      </c>
      <c r="J913" t="s">
        <v>322</v>
      </c>
      <c r="K913" t="s">
        <v>54</v>
      </c>
      <c r="L913">
        <v>46301</v>
      </c>
      <c r="M913" s="5">
        <v>46332</v>
      </c>
      <c r="N913" s="21">
        <v>872882678474</v>
      </c>
      <c r="P913" t="s">
        <v>326</v>
      </c>
      <c r="Q913" t="s">
        <v>326</v>
      </c>
      <c r="R913" t="s">
        <v>56</v>
      </c>
      <c r="S913" t="s">
        <v>327</v>
      </c>
      <c r="T913">
        <v>21</v>
      </c>
      <c r="U913" t="s">
        <v>57</v>
      </c>
      <c r="V913">
        <v>21320</v>
      </c>
      <c r="W913">
        <v>39.21</v>
      </c>
      <c r="X913">
        <v>4.6500000000000004</v>
      </c>
      <c r="Y913">
        <v>0</v>
      </c>
      <c r="Z913">
        <v>-29.83</v>
      </c>
      <c r="AA913">
        <v>14.02</v>
      </c>
      <c r="AB913">
        <v>2</v>
      </c>
      <c r="AC913">
        <v>24.2</v>
      </c>
      <c r="AD913">
        <v>24.2</v>
      </c>
      <c r="AE913" t="s">
        <v>9069</v>
      </c>
      <c r="AF913" t="s">
        <v>4514</v>
      </c>
      <c r="AG913" t="s">
        <v>4514</v>
      </c>
      <c r="AH913" t="s">
        <v>4515</v>
      </c>
      <c r="AI913" t="s">
        <v>1695</v>
      </c>
      <c r="AJ913">
        <v>73</v>
      </c>
      <c r="AK913" t="s">
        <v>57</v>
      </c>
      <c r="AL913">
        <v>73200</v>
      </c>
      <c r="AM913" t="s">
        <v>55</v>
      </c>
      <c r="AN913" t="s">
        <v>55</v>
      </c>
      <c r="AO913" t="s">
        <v>55</v>
      </c>
      <c r="AS913" t="s">
        <v>343</v>
      </c>
      <c r="AT913">
        <v>0</v>
      </c>
      <c r="AU913">
        <v>0</v>
      </c>
      <c r="AV913">
        <v>0</v>
      </c>
      <c r="BB913">
        <v>0</v>
      </c>
      <c r="BC913">
        <v>0</v>
      </c>
      <c r="BD913" t="s">
        <v>60</v>
      </c>
      <c r="BE913" s="5" t="s">
        <v>2497</v>
      </c>
      <c r="BF913">
        <v>634333759</v>
      </c>
      <c r="BH913" t="s">
        <v>323</v>
      </c>
      <c r="BI913" t="s">
        <v>320</v>
      </c>
      <c r="BJ913" s="23">
        <v>0.46666666666666667</v>
      </c>
      <c r="BK913">
        <v>34</v>
      </c>
      <c r="BL913">
        <v>4.03</v>
      </c>
      <c r="BM913">
        <v>0</v>
      </c>
      <c r="BN913">
        <v>-25.87</v>
      </c>
      <c r="BO913">
        <v>12.16</v>
      </c>
      <c r="BP913" t="s">
        <v>60</v>
      </c>
      <c r="BQ913">
        <v>1.153163127</v>
      </c>
      <c r="BR913" t="s">
        <v>61</v>
      </c>
    </row>
    <row r="914" spans="1:70" x14ac:dyDescent="0.2">
      <c r="A914" s="19">
        <f t="shared" si="40"/>
        <v>14.150000000000006</v>
      </c>
      <c r="B914" s="20">
        <v>3752</v>
      </c>
      <c r="D914" s="2" t="s">
        <v>1381</v>
      </c>
      <c r="E914" s="2" t="str">
        <f t="shared" si="41"/>
        <v>ST</v>
      </c>
      <c r="F914">
        <v>200720433</v>
      </c>
      <c r="G914">
        <v>202606</v>
      </c>
      <c r="H914" t="s">
        <v>52</v>
      </c>
      <c r="I914" t="s">
        <v>321</v>
      </c>
      <c r="J914" t="s">
        <v>322</v>
      </c>
      <c r="K914" t="s">
        <v>54</v>
      </c>
      <c r="L914">
        <v>46271</v>
      </c>
      <c r="M914">
        <v>46301</v>
      </c>
      <c r="N914" s="21">
        <v>872827792503</v>
      </c>
      <c r="P914" t="s">
        <v>326</v>
      </c>
      <c r="Q914" t="s">
        <v>326</v>
      </c>
      <c r="R914" t="s">
        <v>56</v>
      </c>
      <c r="S914" t="s">
        <v>327</v>
      </c>
      <c r="T914">
        <v>21</v>
      </c>
      <c r="U914" t="s">
        <v>57</v>
      </c>
      <c r="V914">
        <v>21320</v>
      </c>
      <c r="W914">
        <v>68.23</v>
      </c>
      <c r="X914">
        <v>8.09</v>
      </c>
      <c r="Y914">
        <v>0</v>
      </c>
      <c r="Z914">
        <v>-51.93</v>
      </c>
      <c r="AA914">
        <v>24.4</v>
      </c>
      <c r="AB914">
        <v>5</v>
      </c>
      <c r="AC914">
        <v>62.48</v>
      </c>
      <c r="AD914">
        <v>62.48</v>
      </c>
      <c r="AE914" t="s">
        <v>2352</v>
      </c>
      <c r="AF914" t="s">
        <v>4516</v>
      </c>
      <c r="AG914" t="s">
        <v>4516</v>
      </c>
      <c r="AH914" t="s">
        <v>4517</v>
      </c>
      <c r="AI914" t="s">
        <v>4518</v>
      </c>
      <c r="AJ914">
        <v>29</v>
      </c>
      <c r="AK914" t="s">
        <v>57</v>
      </c>
      <c r="AL914">
        <v>29170</v>
      </c>
      <c r="AM914" t="s">
        <v>55</v>
      </c>
      <c r="AN914" t="s">
        <v>55</v>
      </c>
      <c r="AO914" t="s">
        <v>55</v>
      </c>
      <c r="AS914" t="s">
        <v>343</v>
      </c>
      <c r="AT914">
        <v>0</v>
      </c>
      <c r="AU914">
        <v>0</v>
      </c>
      <c r="AV914">
        <v>0</v>
      </c>
      <c r="BB914">
        <v>0</v>
      </c>
      <c r="BC914">
        <v>0</v>
      </c>
      <c r="BD914" t="s">
        <v>60</v>
      </c>
      <c r="BE914" t="s">
        <v>2497</v>
      </c>
      <c r="BF914">
        <v>634333759</v>
      </c>
      <c r="BH914" t="s">
        <v>323</v>
      </c>
      <c r="BI914" t="s">
        <v>320</v>
      </c>
      <c r="BJ914" s="23">
        <v>0.46180555555555558</v>
      </c>
      <c r="BK914">
        <v>59.2</v>
      </c>
      <c r="BL914">
        <v>7.02</v>
      </c>
      <c r="BM914">
        <v>0</v>
      </c>
      <c r="BN914">
        <v>-45.05</v>
      </c>
      <c r="BO914">
        <v>21.17</v>
      </c>
      <c r="BP914" t="s">
        <v>60</v>
      </c>
      <c r="BQ914">
        <v>1.1526181719999999</v>
      </c>
      <c r="BR914" t="s">
        <v>61</v>
      </c>
    </row>
    <row r="915" spans="1:70" x14ac:dyDescent="0.2">
      <c r="A915" s="19">
        <f t="shared" si="40"/>
        <v>10.800000000000004</v>
      </c>
      <c r="B915" s="20">
        <v>3752</v>
      </c>
      <c r="D915" s="2" t="s">
        <v>1381</v>
      </c>
      <c r="E915" s="2" t="str">
        <f t="shared" si="41"/>
        <v>ST</v>
      </c>
      <c r="F915">
        <v>200720433</v>
      </c>
      <c r="G915">
        <v>202606</v>
      </c>
      <c r="H915" t="s">
        <v>52</v>
      </c>
      <c r="I915" t="s">
        <v>321</v>
      </c>
      <c r="J915" t="s">
        <v>322</v>
      </c>
      <c r="K915" t="s">
        <v>54</v>
      </c>
      <c r="L915" s="5">
        <v>46271</v>
      </c>
      <c r="M915" s="5">
        <v>46332</v>
      </c>
      <c r="N915" s="21">
        <v>872832334440</v>
      </c>
      <c r="P915" t="s">
        <v>326</v>
      </c>
      <c r="Q915" t="s">
        <v>326</v>
      </c>
      <c r="R915" t="s">
        <v>56</v>
      </c>
      <c r="S915" t="s">
        <v>327</v>
      </c>
      <c r="T915">
        <v>21</v>
      </c>
      <c r="U915" t="s">
        <v>57</v>
      </c>
      <c r="V915">
        <v>21320</v>
      </c>
      <c r="W915">
        <v>52.1</v>
      </c>
      <c r="X915">
        <v>6.17</v>
      </c>
      <c r="Y915">
        <v>0</v>
      </c>
      <c r="Z915">
        <v>-39.65</v>
      </c>
      <c r="AA915">
        <v>18.61</v>
      </c>
      <c r="AB915">
        <v>3</v>
      </c>
      <c r="AC915">
        <v>40.92</v>
      </c>
      <c r="AD915">
        <v>40.92</v>
      </c>
      <c r="AE915" t="s">
        <v>9070</v>
      </c>
      <c r="AF915" t="s">
        <v>2177</v>
      </c>
      <c r="AG915" t="s">
        <v>2177</v>
      </c>
      <c r="AH915" t="s">
        <v>2178</v>
      </c>
      <c r="AI915" t="s">
        <v>2179</v>
      </c>
      <c r="AJ915">
        <v>38</v>
      </c>
      <c r="AK915" t="s">
        <v>57</v>
      </c>
      <c r="AL915">
        <v>38390</v>
      </c>
      <c r="AM915" t="s">
        <v>55</v>
      </c>
      <c r="AN915" t="s">
        <v>55</v>
      </c>
      <c r="AO915" t="s">
        <v>55</v>
      </c>
      <c r="AS915" t="s">
        <v>343</v>
      </c>
      <c r="AT915">
        <v>26</v>
      </c>
      <c r="AU915">
        <v>31</v>
      </c>
      <c r="AV915">
        <v>41</v>
      </c>
      <c r="BB915">
        <v>0</v>
      </c>
      <c r="BC915">
        <v>0</v>
      </c>
      <c r="BD915" t="s">
        <v>60</v>
      </c>
      <c r="BE915" t="s">
        <v>2497</v>
      </c>
      <c r="BF915">
        <v>634333759</v>
      </c>
      <c r="BH915" t="s">
        <v>323</v>
      </c>
      <c r="BI915" t="s">
        <v>320</v>
      </c>
      <c r="BJ915" s="23">
        <v>0.40486111111111112</v>
      </c>
      <c r="BK915">
        <v>45.2</v>
      </c>
      <c r="BL915">
        <v>5.35</v>
      </c>
      <c r="BM915">
        <v>0</v>
      </c>
      <c r="BN915">
        <v>-34.4</v>
      </c>
      <c r="BO915">
        <v>16.149999999999999</v>
      </c>
      <c r="BP915" t="s">
        <v>60</v>
      </c>
      <c r="BQ915">
        <v>1.1526181719999999</v>
      </c>
      <c r="BR915" t="s">
        <v>61</v>
      </c>
    </row>
    <row r="916" spans="1:70" x14ac:dyDescent="0.2">
      <c r="A916" s="19">
        <f t="shared" si="40"/>
        <v>9.4600000000000009</v>
      </c>
      <c r="B916" s="20">
        <v>3752</v>
      </c>
      <c r="D916" s="2" t="s">
        <v>1381</v>
      </c>
      <c r="E916" s="2" t="str">
        <f t="shared" si="41"/>
        <v>ST</v>
      </c>
      <c r="F916">
        <v>200720433</v>
      </c>
      <c r="G916">
        <v>202606</v>
      </c>
      <c r="H916" t="s">
        <v>52</v>
      </c>
      <c r="I916" t="s">
        <v>321</v>
      </c>
      <c r="J916" t="s">
        <v>322</v>
      </c>
      <c r="K916" t="s">
        <v>54</v>
      </c>
      <c r="L916">
        <v>46271</v>
      </c>
      <c r="M916">
        <v>46301</v>
      </c>
      <c r="N916" s="21">
        <v>872779803369</v>
      </c>
      <c r="P916" t="s">
        <v>326</v>
      </c>
      <c r="Q916" t="s">
        <v>326</v>
      </c>
      <c r="R916" t="s">
        <v>56</v>
      </c>
      <c r="S916" t="s">
        <v>327</v>
      </c>
      <c r="T916">
        <v>21</v>
      </c>
      <c r="U916" t="s">
        <v>57</v>
      </c>
      <c r="V916">
        <v>21320</v>
      </c>
      <c r="W916">
        <v>45.64</v>
      </c>
      <c r="X916">
        <v>5.41</v>
      </c>
      <c r="Y916">
        <v>0</v>
      </c>
      <c r="Z916">
        <v>-34.74</v>
      </c>
      <c r="AA916">
        <v>16.309999999999999</v>
      </c>
      <c r="AB916">
        <v>2</v>
      </c>
      <c r="AC916">
        <v>33</v>
      </c>
      <c r="AD916">
        <v>33</v>
      </c>
      <c r="AE916" t="s">
        <v>1602</v>
      </c>
      <c r="AF916" t="s">
        <v>4519</v>
      </c>
      <c r="AG916" t="s">
        <v>4519</v>
      </c>
      <c r="AH916" t="s">
        <v>4520</v>
      </c>
      <c r="AI916" t="s">
        <v>4521</v>
      </c>
      <c r="AJ916">
        <v>76</v>
      </c>
      <c r="AK916" t="s">
        <v>57</v>
      </c>
      <c r="AL916">
        <v>76800</v>
      </c>
      <c r="AM916" t="s">
        <v>55</v>
      </c>
      <c r="AN916" t="s">
        <v>55</v>
      </c>
      <c r="AO916" t="s">
        <v>55</v>
      </c>
      <c r="AS916" t="s">
        <v>343</v>
      </c>
      <c r="AT916">
        <v>0</v>
      </c>
      <c r="AU916">
        <v>0</v>
      </c>
      <c r="AV916">
        <v>0</v>
      </c>
      <c r="BB916">
        <v>0</v>
      </c>
      <c r="BC916">
        <v>0</v>
      </c>
      <c r="BD916" t="s">
        <v>60</v>
      </c>
      <c r="BE916" t="s">
        <v>2497</v>
      </c>
      <c r="BF916">
        <v>634333759</v>
      </c>
      <c r="BH916" t="s">
        <v>323</v>
      </c>
      <c r="BI916" t="s">
        <v>320</v>
      </c>
      <c r="BJ916" s="23">
        <v>0.40138888888888891</v>
      </c>
      <c r="BK916">
        <v>39.6</v>
      </c>
      <c r="BL916">
        <v>4.6900000000000004</v>
      </c>
      <c r="BM916">
        <v>0</v>
      </c>
      <c r="BN916">
        <v>-30.14</v>
      </c>
      <c r="BO916">
        <v>14.15</v>
      </c>
      <c r="BP916" t="s">
        <v>60</v>
      </c>
      <c r="BQ916">
        <v>1.1526181719999999</v>
      </c>
      <c r="BR916" t="s">
        <v>61</v>
      </c>
    </row>
    <row r="917" spans="1:70" x14ac:dyDescent="0.2">
      <c r="A917" s="19">
        <f t="shared" si="40"/>
        <v>10.129999999999995</v>
      </c>
      <c r="B917" s="20">
        <v>3752</v>
      </c>
      <c r="D917" s="2" t="s">
        <v>1381</v>
      </c>
      <c r="E917" s="2" t="str">
        <f t="shared" si="41"/>
        <v>ST</v>
      </c>
      <c r="F917">
        <v>200720433</v>
      </c>
      <c r="G917">
        <v>202606</v>
      </c>
      <c r="H917" t="s">
        <v>52</v>
      </c>
      <c r="I917" t="s">
        <v>321</v>
      </c>
      <c r="J917" t="s">
        <v>322</v>
      </c>
      <c r="K917" t="s">
        <v>54</v>
      </c>
      <c r="L917">
        <v>46240</v>
      </c>
      <c r="M917">
        <v>46271</v>
      </c>
      <c r="N917" s="21">
        <v>872698391694</v>
      </c>
      <c r="P917" t="s">
        <v>326</v>
      </c>
      <c r="Q917" t="s">
        <v>326</v>
      </c>
      <c r="R917" t="s">
        <v>56</v>
      </c>
      <c r="S917" t="s">
        <v>327</v>
      </c>
      <c r="T917">
        <v>21</v>
      </c>
      <c r="U917" t="s">
        <v>57</v>
      </c>
      <c r="V917">
        <v>21320</v>
      </c>
      <c r="W917">
        <v>48.88</v>
      </c>
      <c r="X917">
        <v>5.8</v>
      </c>
      <c r="Y917">
        <v>0</v>
      </c>
      <c r="Z917">
        <v>-37.200000000000003</v>
      </c>
      <c r="AA917">
        <v>17.48</v>
      </c>
      <c r="AB917">
        <v>2</v>
      </c>
      <c r="AC917">
        <v>36.520000000000003</v>
      </c>
      <c r="AD917">
        <v>36.520000000000003</v>
      </c>
      <c r="AE917" t="s">
        <v>9071</v>
      </c>
      <c r="AF917" t="s">
        <v>4522</v>
      </c>
      <c r="AG917" t="s">
        <v>4522</v>
      </c>
      <c r="AH917" t="s">
        <v>4523</v>
      </c>
      <c r="AI917" t="s">
        <v>404</v>
      </c>
      <c r="AJ917">
        <v>75</v>
      </c>
      <c r="AK917" t="s">
        <v>57</v>
      </c>
      <c r="AL917">
        <v>75013</v>
      </c>
      <c r="AM917" t="s">
        <v>55</v>
      </c>
      <c r="AN917" t="s">
        <v>55</v>
      </c>
      <c r="AO917" t="s">
        <v>55</v>
      </c>
      <c r="AS917" t="s">
        <v>343</v>
      </c>
      <c r="AT917">
        <v>26</v>
      </c>
      <c r="AU917">
        <v>32</v>
      </c>
      <c r="AV917">
        <v>40</v>
      </c>
      <c r="BB917">
        <v>0</v>
      </c>
      <c r="BC917">
        <v>0</v>
      </c>
      <c r="BD917" t="s">
        <v>60</v>
      </c>
      <c r="BE917" s="5" t="s">
        <v>2497</v>
      </c>
      <c r="BF917">
        <v>634333759</v>
      </c>
      <c r="BH917" t="s">
        <v>323</v>
      </c>
      <c r="BI917" t="s">
        <v>320</v>
      </c>
      <c r="BJ917" s="23">
        <v>0.49930555555555556</v>
      </c>
      <c r="BK917">
        <v>42.4</v>
      </c>
      <c r="BL917">
        <v>5.03</v>
      </c>
      <c r="BM917">
        <v>0</v>
      </c>
      <c r="BN917">
        <v>-32.270000000000003</v>
      </c>
      <c r="BO917">
        <v>15.16</v>
      </c>
      <c r="BP917" t="s">
        <v>60</v>
      </c>
      <c r="BQ917">
        <v>1.1527377519999999</v>
      </c>
      <c r="BR917" t="s">
        <v>61</v>
      </c>
    </row>
    <row r="918" spans="1:70" x14ac:dyDescent="0.2">
      <c r="A918" s="19">
        <f t="shared" ref="A918:A980" si="42">BK918+BN918</f>
        <v>9.4600000000000009</v>
      </c>
      <c r="B918" s="20">
        <v>3752</v>
      </c>
      <c r="D918" s="2" t="s">
        <v>1381</v>
      </c>
      <c r="E918" s="2" t="str">
        <f t="shared" si="41"/>
        <v>ST</v>
      </c>
      <c r="F918">
        <v>200720433</v>
      </c>
      <c r="G918">
        <v>202606</v>
      </c>
      <c r="H918" t="s">
        <v>52</v>
      </c>
      <c r="I918" t="s">
        <v>321</v>
      </c>
      <c r="J918" t="s">
        <v>322</v>
      </c>
      <c r="K918" t="s">
        <v>54</v>
      </c>
      <c r="L918">
        <v>46240</v>
      </c>
      <c r="M918">
        <v>46271</v>
      </c>
      <c r="N918" s="21">
        <v>872771043267</v>
      </c>
      <c r="P918" t="s">
        <v>326</v>
      </c>
      <c r="Q918" t="s">
        <v>326</v>
      </c>
      <c r="R918" t="s">
        <v>56</v>
      </c>
      <c r="S918" t="s">
        <v>327</v>
      </c>
      <c r="T918">
        <v>21</v>
      </c>
      <c r="U918" t="s">
        <v>57</v>
      </c>
      <c r="V918">
        <v>21320</v>
      </c>
      <c r="W918">
        <v>45.65</v>
      </c>
      <c r="X918">
        <v>5.41</v>
      </c>
      <c r="Y918">
        <v>0</v>
      </c>
      <c r="Z918">
        <v>-34.74</v>
      </c>
      <c r="AA918">
        <v>16.309999999999999</v>
      </c>
      <c r="AB918">
        <v>2</v>
      </c>
      <c r="AC918">
        <v>33</v>
      </c>
      <c r="AD918">
        <v>33</v>
      </c>
      <c r="AE918" t="s">
        <v>9072</v>
      </c>
      <c r="AF918" t="s">
        <v>1677</v>
      </c>
      <c r="AG918" t="s">
        <v>1677</v>
      </c>
      <c r="AH918" t="s">
        <v>528</v>
      </c>
      <c r="AI918" t="s">
        <v>4524</v>
      </c>
      <c r="AJ918">
        <v>64</v>
      </c>
      <c r="AK918" t="s">
        <v>57</v>
      </c>
      <c r="AL918">
        <v>64800</v>
      </c>
      <c r="AM918" t="s">
        <v>55</v>
      </c>
      <c r="AN918" t="s">
        <v>55</v>
      </c>
      <c r="AO918" t="s">
        <v>55</v>
      </c>
      <c r="AS918" t="s">
        <v>343</v>
      </c>
      <c r="AT918">
        <v>0</v>
      </c>
      <c r="AU918">
        <v>0</v>
      </c>
      <c r="AV918">
        <v>0</v>
      </c>
      <c r="BB918">
        <v>0</v>
      </c>
      <c r="BC918">
        <v>0</v>
      </c>
      <c r="BD918" t="s">
        <v>60</v>
      </c>
      <c r="BE918" s="5" t="s">
        <v>2497</v>
      </c>
      <c r="BF918">
        <v>634333759</v>
      </c>
      <c r="BH918" t="s">
        <v>323</v>
      </c>
      <c r="BI918" t="s">
        <v>320</v>
      </c>
      <c r="BJ918" s="23">
        <v>0.45694444444444443</v>
      </c>
      <c r="BK918">
        <v>39.6</v>
      </c>
      <c r="BL918">
        <v>4.6900000000000004</v>
      </c>
      <c r="BM918">
        <v>0</v>
      </c>
      <c r="BN918">
        <v>-30.14</v>
      </c>
      <c r="BO918">
        <v>14.15</v>
      </c>
      <c r="BP918" t="s">
        <v>60</v>
      </c>
      <c r="BQ918">
        <v>1.1527377519999999</v>
      </c>
      <c r="BR918" t="s">
        <v>61</v>
      </c>
    </row>
    <row r="919" spans="1:70" x14ac:dyDescent="0.2">
      <c r="A919" s="19">
        <f t="shared" si="42"/>
        <v>6.7899999999999991</v>
      </c>
      <c r="B919" s="20">
        <v>3752</v>
      </c>
      <c r="D919" s="2" t="s">
        <v>1381</v>
      </c>
      <c r="E919" s="2" t="str">
        <f t="shared" si="41"/>
        <v>ST</v>
      </c>
      <c r="F919">
        <v>200720433</v>
      </c>
      <c r="G919">
        <v>202606</v>
      </c>
      <c r="H919" t="s">
        <v>52</v>
      </c>
      <c r="I919" t="s">
        <v>321</v>
      </c>
      <c r="J919" t="s">
        <v>322</v>
      </c>
      <c r="K919" t="s">
        <v>54</v>
      </c>
      <c r="L919">
        <v>46362</v>
      </c>
      <c r="M919" t="s">
        <v>3825</v>
      </c>
      <c r="N919" s="21">
        <v>872986759572</v>
      </c>
      <c r="P919" t="s">
        <v>326</v>
      </c>
      <c r="Q919" t="s">
        <v>326</v>
      </c>
      <c r="R919" t="s">
        <v>56</v>
      </c>
      <c r="S919" t="s">
        <v>327</v>
      </c>
      <c r="T919">
        <v>21</v>
      </c>
      <c r="U919" t="s">
        <v>57</v>
      </c>
      <c r="V919">
        <v>21320</v>
      </c>
      <c r="W919">
        <v>32.799999999999997</v>
      </c>
      <c r="X919">
        <v>36.71</v>
      </c>
      <c r="Y919">
        <v>0</v>
      </c>
      <c r="Z919">
        <v>-24.96</v>
      </c>
      <c r="AA919">
        <v>44.55</v>
      </c>
      <c r="AB919">
        <v>1</v>
      </c>
      <c r="AC919">
        <v>15.4</v>
      </c>
      <c r="AD919">
        <v>15.4</v>
      </c>
      <c r="AE919" t="s">
        <v>9073</v>
      </c>
      <c r="AF919" t="s">
        <v>3846</v>
      </c>
      <c r="AG919" t="s">
        <v>3846</v>
      </c>
      <c r="AH919" t="s">
        <v>4525</v>
      </c>
      <c r="AI919" t="s">
        <v>363</v>
      </c>
      <c r="AJ919">
        <v>20</v>
      </c>
      <c r="AK919" t="s">
        <v>57</v>
      </c>
      <c r="AL919">
        <v>20600</v>
      </c>
      <c r="AM919" t="s">
        <v>55</v>
      </c>
      <c r="AN919" t="s">
        <v>55</v>
      </c>
      <c r="AO919" t="s">
        <v>55</v>
      </c>
      <c r="AS919" t="s">
        <v>342</v>
      </c>
      <c r="AT919">
        <v>30</v>
      </c>
      <c r="AU919">
        <v>30</v>
      </c>
      <c r="AV919">
        <v>39</v>
      </c>
      <c r="BB919">
        <v>0</v>
      </c>
      <c r="BC919">
        <v>0</v>
      </c>
      <c r="BD919" t="s">
        <v>60</v>
      </c>
      <c r="BE919" t="s">
        <v>3831</v>
      </c>
      <c r="BF919">
        <v>634343823</v>
      </c>
      <c r="BH919" t="s">
        <v>323</v>
      </c>
      <c r="BI919" t="s">
        <v>320</v>
      </c>
      <c r="BJ919" s="23">
        <v>0.41805555555555557</v>
      </c>
      <c r="BK919">
        <v>28.4</v>
      </c>
      <c r="BL919">
        <v>31.79</v>
      </c>
      <c r="BM919">
        <v>0</v>
      </c>
      <c r="BN919">
        <v>-21.61</v>
      </c>
      <c r="BO919">
        <v>38.58</v>
      </c>
      <c r="BP919" t="s">
        <v>60</v>
      </c>
      <c r="BQ919">
        <v>1.154814421</v>
      </c>
      <c r="BR919" t="s">
        <v>61</v>
      </c>
    </row>
    <row r="920" spans="1:70" x14ac:dyDescent="0.2">
      <c r="A920" s="19">
        <f t="shared" si="42"/>
        <v>9.4600000000000009</v>
      </c>
      <c r="B920" s="20">
        <v>3752</v>
      </c>
      <c r="D920" s="2" t="s">
        <v>1381</v>
      </c>
      <c r="E920" s="2" t="str">
        <f t="shared" si="41"/>
        <v>ST</v>
      </c>
      <c r="F920">
        <v>200720433</v>
      </c>
      <c r="G920">
        <v>202606</v>
      </c>
      <c r="H920" t="s">
        <v>52</v>
      </c>
      <c r="I920" t="s">
        <v>321</v>
      </c>
      <c r="J920" t="s">
        <v>322</v>
      </c>
      <c r="K920" t="s">
        <v>54</v>
      </c>
      <c r="L920">
        <v>46240</v>
      </c>
      <c r="M920">
        <v>46271</v>
      </c>
      <c r="N920" s="21">
        <v>872697814535</v>
      </c>
      <c r="P920" t="s">
        <v>326</v>
      </c>
      <c r="Q920" t="s">
        <v>326</v>
      </c>
      <c r="R920" t="s">
        <v>56</v>
      </c>
      <c r="S920" t="s">
        <v>327</v>
      </c>
      <c r="T920">
        <v>21</v>
      </c>
      <c r="U920" t="s">
        <v>57</v>
      </c>
      <c r="V920">
        <v>21320</v>
      </c>
      <c r="W920">
        <v>45.65</v>
      </c>
      <c r="X920">
        <v>5.41</v>
      </c>
      <c r="Y920">
        <v>0</v>
      </c>
      <c r="Z920">
        <v>-34.74</v>
      </c>
      <c r="AA920">
        <v>16.309999999999999</v>
      </c>
      <c r="AB920">
        <v>2</v>
      </c>
      <c r="AC920">
        <v>33</v>
      </c>
      <c r="AD920">
        <v>33</v>
      </c>
      <c r="AE920" t="s">
        <v>9074</v>
      </c>
      <c r="AF920" t="s">
        <v>509</v>
      </c>
      <c r="AG920" t="s">
        <v>509</v>
      </c>
      <c r="AH920" t="s">
        <v>4526</v>
      </c>
      <c r="AI920" t="s">
        <v>387</v>
      </c>
      <c r="AJ920" t="s">
        <v>388</v>
      </c>
      <c r="AK920" t="s">
        <v>57</v>
      </c>
      <c r="AL920">
        <v>98000</v>
      </c>
      <c r="AM920" t="s">
        <v>55</v>
      </c>
      <c r="AN920" t="s">
        <v>55</v>
      </c>
      <c r="AO920" t="s">
        <v>55</v>
      </c>
      <c r="AS920" t="s">
        <v>343</v>
      </c>
      <c r="AT920">
        <v>0</v>
      </c>
      <c r="AU920">
        <v>0</v>
      </c>
      <c r="AV920">
        <v>0</v>
      </c>
      <c r="BB920">
        <v>0</v>
      </c>
      <c r="BC920">
        <v>0</v>
      </c>
      <c r="BD920" t="s">
        <v>60</v>
      </c>
      <c r="BE920" t="s">
        <v>2497</v>
      </c>
      <c r="BF920">
        <v>634333759</v>
      </c>
      <c r="BH920" t="s">
        <v>323</v>
      </c>
      <c r="BI920" t="s">
        <v>320</v>
      </c>
      <c r="BJ920" s="23">
        <v>0.52361111111111114</v>
      </c>
      <c r="BK920">
        <v>39.6</v>
      </c>
      <c r="BL920">
        <v>4.6900000000000004</v>
      </c>
      <c r="BM920">
        <v>0</v>
      </c>
      <c r="BN920">
        <v>-30.14</v>
      </c>
      <c r="BO920">
        <v>14.15</v>
      </c>
      <c r="BP920" t="s">
        <v>60</v>
      </c>
      <c r="BQ920">
        <v>1.1527377519999999</v>
      </c>
      <c r="BR920" t="s">
        <v>61</v>
      </c>
    </row>
    <row r="921" spans="1:70" x14ac:dyDescent="0.2">
      <c r="A921" s="19">
        <f t="shared" si="42"/>
        <v>9.8000000000000007</v>
      </c>
      <c r="B921" s="20">
        <v>3752</v>
      </c>
      <c r="D921" s="2" t="s">
        <v>1381</v>
      </c>
      <c r="E921" s="2" t="str">
        <f t="shared" si="41"/>
        <v>ST</v>
      </c>
      <c r="F921">
        <v>200720433</v>
      </c>
      <c r="G921">
        <v>202606</v>
      </c>
      <c r="H921" t="s">
        <v>52</v>
      </c>
      <c r="I921" t="s">
        <v>321</v>
      </c>
      <c r="J921" t="s">
        <v>322</v>
      </c>
      <c r="K921" t="s">
        <v>54</v>
      </c>
      <c r="L921">
        <v>46332</v>
      </c>
      <c r="M921">
        <v>46362</v>
      </c>
      <c r="N921" s="21">
        <v>872936923701</v>
      </c>
      <c r="P921" t="s">
        <v>326</v>
      </c>
      <c r="Q921" t="s">
        <v>326</v>
      </c>
      <c r="R921" t="s">
        <v>56</v>
      </c>
      <c r="S921" t="s">
        <v>327</v>
      </c>
      <c r="T921">
        <v>21</v>
      </c>
      <c r="U921" t="s">
        <v>57</v>
      </c>
      <c r="V921">
        <v>21320</v>
      </c>
      <c r="W921">
        <v>47.35</v>
      </c>
      <c r="X921">
        <v>5.61</v>
      </c>
      <c r="Y921">
        <v>0</v>
      </c>
      <c r="Z921">
        <v>-36.03</v>
      </c>
      <c r="AA921">
        <v>16.93</v>
      </c>
      <c r="AB921">
        <v>2</v>
      </c>
      <c r="AC921">
        <v>34.54</v>
      </c>
      <c r="AD921">
        <v>34.54</v>
      </c>
      <c r="AE921" t="s">
        <v>9075</v>
      </c>
      <c r="AF921" t="s">
        <v>4527</v>
      </c>
      <c r="AG921" t="s">
        <v>4527</v>
      </c>
      <c r="AH921" t="s">
        <v>4528</v>
      </c>
      <c r="AI921" t="s">
        <v>4529</v>
      </c>
      <c r="AJ921">
        <v>69</v>
      </c>
      <c r="AK921" t="s">
        <v>57</v>
      </c>
      <c r="AL921">
        <v>69520</v>
      </c>
      <c r="AM921" t="s">
        <v>55</v>
      </c>
      <c r="AN921" t="s">
        <v>55</v>
      </c>
      <c r="AO921" t="s">
        <v>55</v>
      </c>
      <c r="AS921" t="s">
        <v>343</v>
      </c>
      <c r="AT921">
        <v>27</v>
      </c>
      <c r="AU921">
        <v>31</v>
      </c>
      <c r="AV921">
        <v>40</v>
      </c>
      <c r="BB921">
        <v>0</v>
      </c>
      <c r="BC921">
        <v>0</v>
      </c>
      <c r="BD921" t="s">
        <v>60</v>
      </c>
      <c r="BE921" s="5" t="s">
        <v>3831</v>
      </c>
      <c r="BF921">
        <v>634343823</v>
      </c>
      <c r="BH921" t="s">
        <v>323</v>
      </c>
      <c r="BI921" t="s">
        <v>320</v>
      </c>
      <c r="BJ921" s="23">
        <v>0.45277777777777778</v>
      </c>
      <c r="BK921">
        <v>41</v>
      </c>
      <c r="BL921">
        <v>4.8600000000000003</v>
      </c>
      <c r="BM921">
        <v>0</v>
      </c>
      <c r="BN921">
        <v>-31.2</v>
      </c>
      <c r="BO921">
        <v>14.66</v>
      </c>
      <c r="BP921" t="s">
        <v>60</v>
      </c>
      <c r="BQ921">
        <v>1.1549344580000001</v>
      </c>
      <c r="BR921" t="s">
        <v>61</v>
      </c>
    </row>
    <row r="922" spans="1:70" x14ac:dyDescent="0.2">
      <c r="A922" s="19">
        <f t="shared" si="42"/>
        <v>18.500000000000007</v>
      </c>
      <c r="B922" s="20">
        <v>3752</v>
      </c>
      <c r="D922" s="2" t="s">
        <v>1381</v>
      </c>
      <c r="E922" s="2" t="str">
        <f t="shared" si="41"/>
        <v>ST</v>
      </c>
      <c r="F922">
        <v>200720433</v>
      </c>
      <c r="G922">
        <v>202606</v>
      </c>
      <c r="H922" t="s">
        <v>52</v>
      </c>
      <c r="I922" t="s">
        <v>321</v>
      </c>
      <c r="J922" t="s">
        <v>322</v>
      </c>
      <c r="K922" t="s">
        <v>54</v>
      </c>
      <c r="L922">
        <v>46148</v>
      </c>
      <c r="M922">
        <v>46240</v>
      </c>
      <c r="N922" s="21">
        <v>872688640234</v>
      </c>
      <c r="P922" t="s">
        <v>326</v>
      </c>
      <c r="Q922" t="s">
        <v>326</v>
      </c>
      <c r="R922" t="s">
        <v>56</v>
      </c>
      <c r="S922" t="s">
        <v>327</v>
      </c>
      <c r="T922">
        <v>21</v>
      </c>
      <c r="U922" t="s">
        <v>57</v>
      </c>
      <c r="V922">
        <v>21320</v>
      </c>
      <c r="W922">
        <v>89.88</v>
      </c>
      <c r="X922">
        <v>110.98</v>
      </c>
      <c r="Y922">
        <v>0</v>
      </c>
      <c r="Z922">
        <v>-68.400000000000006</v>
      </c>
      <c r="AA922">
        <v>132.46</v>
      </c>
      <c r="AB922">
        <v>6</v>
      </c>
      <c r="AC922">
        <v>90.64</v>
      </c>
      <c r="AD922">
        <v>90.64</v>
      </c>
      <c r="AE922" t="s">
        <v>1564</v>
      </c>
      <c r="AF922" t="s">
        <v>4530</v>
      </c>
      <c r="AG922" t="s">
        <v>4530</v>
      </c>
      <c r="AH922" t="s">
        <v>4531</v>
      </c>
      <c r="AI922" t="s">
        <v>4532</v>
      </c>
      <c r="AJ922">
        <v>33</v>
      </c>
      <c r="AK922" t="s">
        <v>57</v>
      </c>
      <c r="AL922">
        <v>33850</v>
      </c>
      <c r="AM922" t="s">
        <v>55</v>
      </c>
      <c r="AN922" t="s">
        <v>55</v>
      </c>
      <c r="AO922" t="s">
        <v>55</v>
      </c>
      <c r="AS922" t="s">
        <v>343</v>
      </c>
      <c r="AT922">
        <v>26</v>
      </c>
      <c r="AU922">
        <v>31</v>
      </c>
      <c r="AV922">
        <v>40</v>
      </c>
      <c r="BB922">
        <v>0</v>
      </c>
      <c r="BC922">
        <v>0</v>
      </c>
      <c r="BD922" t="s">
        <v>60</v>
      </c>
      <c r="BE922" s="5" t="s">
        <v>2497</v>
      </c>
      <c r="BF922">
        <v>634333759</v>
      </c>
      <c r="BH922" t="s">
        <v>323</v>
      </c>
      <c r="BI922" t="s">
        <v>320</v>
      </c>
      <c r="BJ922" s="23">
        <v>0.44930555555555557</v>
      </c>
      <c r="BK922">
        <v>77.400000000000006</v>
      </c>
      <c r="BL922">
        <v>95.57</v>
      </c>
      <c r="BM922">
        <v>0</v>
      </c>
      <c r="BN922">
        <v>-58.9</v>
      </c>
      <c r="BO922">
        <v>114.07</v>
      </c>
      <c r="BP922" t="s">
        <v>60</v>
      </c>
      <c r="BQ922">
        <v>1.161210911</v>
      </c>
      <c r="BR922" t="s">
        <v>61</v>
      </c>
    </row>
    <row r="923" spans="1:70" x14ac:dyDescent="0.2">
      <c r="A923" s="19">
        <f t="shared" si="42"/>
        <v>9.1300000000000026</v>
      </c>
      <c r="B923" s="20">
        <v>3752</v>
      </c>
      <c r="D923" s="2" t="s">
        <v>1381</v>
      </c>
      <c r="E923" s="2" t="str">
        <f t="shared" si="41"/>
        <v>ST</v>
      </c>
      <c r="F923">
        <v>200720433</v>
      </c>
      <c r="G923">
        <v>202606</v>
      </c>
      <c r="H923" t="s">
        <v>52</v>
      </c>
      <c r="I923" t="s">
        <v>321</v>
      </c>
      <c r="J923" t="s">
        <v>322</v>
      </c>
      <c r="K923" t="s">
        <v>54</v>
      </c>
      <c r="L923" s="5">
        <v>46148</v>
      </c>
      <c r="M923">
        <v>46240</v>
      </c>
      <c r="N923" s="21">
        <v>872687980803</v>
      </c>
      <c r="P923" t="s">
        <v>326</v>
      </c>
      <c r="Q923" t="s">
        <v>326</v>
      </c>
      <c r="R923" t="s">
        <v>56</v>
      </c>
      <c r="S923" t="s">
        <v>327</v>
      </c>
      <c r="T923">
        <v>21</v>
      </c>
      <c r="U923" t="s">
        <v>57</v>
      </c>
      <c r="V923">
        <v>21320</v>
      </c>
      <c r="W923">
        <v>44.36</v>
      </c>
      <c r="X923">
        <v>5.26</v>
      </c>
      <c r="Y923">
        <v>0</v>
      </c>
      <c r="Z923">
        <v>-33.76</v>
      </c>
      <c r="AA923">
        <v>15.86</v>
      </c>
      <c r="AB923">
        <v>2</v>
      </c>
      <c r="AC923">
        <v>30.8</v>
      </c>
      <c r="AD923">
        <v>30.8</v>
      </c>
      <c r="AE923" t="s">
        <v>9076</v>
      </c>
      <c r="AF923" t="s">
        <v>4533</v>
      </c>
      <c r="AG923" t="s">
        <v>4533</v>
      </c>
      <c r="AH923" t="s">
        <v>4534</v>
      </c>
      <c r="AI923" t="s">
        <v>4535</v>
      </c>
      <c r="AJ923">
        <v>44</v>
      </c>
      <c r="AK923" t="s">
        <v>57</v>
      </c>
      <c r="AL923">
        <v>44150</v>
      </c>
      <c r="AM923" t="s">
        <v>55</v>
      </c>
      <c r="AN923" t="s">
        <v>55</v>
      </c>
      <c r="AO923" t="s">
        <v>55</v>
      </c>
      <c r="AS923" t="s">
        <v>343</v>
      </c>
      <c r="AT923">
        <v>20</v>
      </c>
      <c r="AU923">
        <v>31</v>
      </c>
      <c r="AV923">
        <v>40</v>
      </c>
      <c r="BB923">
        <v>0</v>
      </c>
      <c r="BC923">
        <v>0</v>
      </c>
      <c r="BD923" t="s">
        <v>60</v>
      </c>
      <c r="BE923" t="s">
        <v>2497</v>
      </c>
      <c r="BF923">
        <v>634333759</v>
      </c>
      <c r="BH923" t="s">
        <v>323</v>
      </c>
      <c r="BI923" t="s">
        <v>320</v>
      </c>
      <c r="BJ923" s="23">
        <v>0.3972222222222222</v>
      </c>
      <c r="BK923">
        <v>38.200000000000003</v>
      </c>
      <c r="BL923">
        <v>4.53</v>
      </c>
      <c r="BM923">
        <v>0</v>
      </c>
      <c r="BN923">
        <v>-29.07</v>
      </c>
      <c r="BO923">
        <v>13.66</v>
      </c>
      <c r="BP923" t="s">
        <v>60</v>
      </c>
      <c r="BQ923">
        <v>1.161210911</v>
      </c>
      <c r="BR923" t="s">
        <v>61</v>
      </c>
    </row>
    <row r="924" spans="1:70" x14ac:dyDescent="0.2">
      <c r="A924" s="19">
        <f t="shared" si="42"/>
        <v>7.4600000000000009</v>
      </c>
      <c r="B924" s="20">
        <v>3752</v>
      </c>
      <c r="D924" s="2" t="s">
        <v>1381</v>
      </c>
      <c r="E924" s="2" t="str">
        <f t="shared" si="41"/>
        <v>ST</v>
      </c>
      <c r="F924">
        <v>200720433</v>
      </c>
      <c r="G924">
        <v>202606</v>
      </c>
      <c r="H924" t="s">
        <v>52</v>
      </c>
      <c r="I924" t="s">
        <v>321</v>
      </c>
      <c r="J924" t="s">
        <v>322</v>
      </c>
      <c r="K924" t="s">
        <v>54</v>
      </c>
      <c r="L924">
        <v>46148</v>
      </c>
      <c r="M924">
        <v>46240</v>
      </c>
      <c r="N924" s="21">
        <v>872642366278</v>
      </c>
      <c r="P924" t="s">
        <v>326</v>
      </c>
      <c r="Q924" t="s">
        <v>326</v>
      </c>
      <c r="R924" t="s">
        <v>56</v>
      </c>
      <c r="S924" t="s">
        <v>327</v>
      </c>
      <c r="T924">
        <v>21</v>
      </c>
      <c r="U924" t="s">
        <v>57</v>
      </c>
      <c r="V924">
        <v>21320</v>
      </c>
      <c r="W924">
        <v>36.229999999999997</v>
      </c>
      <c r="X924">
        <v>4.3</v>
      </c>
      <c r="Y924">
        <v>0</v>
      </c>
      <c r="Z924">
        <v>-27.57</v>
      </c>
      <c r="AA924">
        <v>12.96</v>
      </c>
      <c r="AB924">
        <v>1</v>
      </c>
      <c r="AC924">
        <v>19.8</v>
      </c>
      <c r="AD924">
        <v>19.8</v>
      </c>
      <c r="AE924" t="s">
        <v>9077</v>
      </c>
      <c r="AF924" t="s">
        <v>4536</v>
      </c>
      <c r="AG924" t="s">
        <v>4536</v>
      </c>
      <c r="AH924" t="s">
        <v>4537</v>
      </c>
      <c r="AI924" t="s">
        <v>1945</v>
      </c>
      <c r="AJ924">
        <v>92</v>
      </c>
      <c r="AK924" t="s">
        <v>57</v>
      </c>
      <c r="AL924">
        <v>92340</v>
      </c>
      <c r="AM924" t="s">
        <v>55</v>
      </c>
      <c r="AN924" t="s">
        <v>55</v>
      </c>
      <c r="AO924" t="s">
        <v>55</v>
      </c>
      <c r="AS924" t="s">
        <v>343</v>
      </c>
      <c r="AT924">
        <v>30</v>
      </c>
      <c r="AU924">
        <v>30</v>
      </c>
      <c r="AV924">
        <v>39</v>
      </c>
      <c r="BB924">
        <v>0</v>
      </c>
      <c r="BC924">
        <v>0</v>
      </c>
      <c r="BD924" t="s">
        <v>60</v>
      </c>
      <c r="BE924" s="5" t="s">
        <v>2497</v>
      </c>
      <c r="BF924">
        <v>634333759</v>
      </c>
      <c r="BH924" t="s">
        <v>323</v>
      </c>
      <c r="BI924" t="s">
        <v>320</v>
      </c>
      <c r="BJ924" s="23">
        <v>0.46041666666666664</v>
      </c>
      <c r="BK924">
        <v>31.2</v>
      </c>
      <c r="BL924">
        <v>3.7</v>
      </c>
      <c r="BM924">
        <v>0</v>
      </c>
      <c r="BN924">
        <v>-23.74</v>
      </c>
      <c r="BO924">
        <v>11.16</v>
      </c>
      <c r="BP924" t="s">
        <v>60</v>
      </c>
      <c r="BQ924">
        <v>1.161210911</v>
      </c>
      <c r="BR924" t="s">
        <v>61</v>
      </c>
    </row>
    <row r="925" spans="1:70" x14ac:dyDescent="0.2">
      <c r="A925" s="19">
        <f t="shared" si="42"/>
        <v>7.120000000000001</v>
      </c>
      <c r="B925" s="20">
        <v>3752</v>
      </c>
      <c r="D925" s="2" t="s">
        <v>1381</v>
      </c>
      <c r="E925" s="2" t="str">
        <f t="shared" si="41"/>
        <v>ST</v>
      </c>
      <c r="F925">
        <v>200720433</v>
      </c>
      <c r="G925">
        <v>202606</v>
      </c>
      <c r="H925" t="s">
        <v>52</v>
      </c>
      <c r="I925" t="s">
        <v>321</v>
      </c>
      <c r="J925" t="s">
        <v>322</v>
      </c>
      <c r="K925" t="s">
        <v>54</v>
      </c>
      <c r="L925">
        <v>46362</v>
      </c>
      <c r="M925" t="s">
        <v>2497</v>
      </c>
      <c r="N925" s="21">
        <v>872990292732</v>
      </c>
      <c r="P925" t="s">
        <v>326</v>
      </c>
      <c r="Q925" t="s">
        <v>326</v>
      </c>
      <c r="R925" t="s">
        <v>56</v>
      </c>
      <c r="S925" t="s">
        <v>327</v>
      </c>
      <c r="T925">
        <v>21</v>
      </c>
      <c r="U925" t="s">
        <v>57</v>
      </c>
      <c r="V925">
        <v>21320</v>
      </c>
      <c r="W925">
        <v>34.409999999999997</v>
      </c>
      <c r="X925">
        <v>4.09</v>
      </c>
      <c r="Y925">
        <v>0</v>
      </c>
      <c r="Z925">
        <v>-26.19</v>
      </c>
      <c r="AA925">
        <v>12.31</v>
      </c>
      <c r="AB925">
        <v>1</v>
      </c>
      <c r="AC925">
        <v>17.600000000000001</v>
      </c>
      <c r="AD925">
        <v>17.600000000000001</v>
      </c>
      <c r="AE925" t="s">
        <v>9052</v>
      </c>
      <c r="AF925" t="s">
        <v>4538</v>
      </c>
      <c r="AG925" t="s">
        <v>4538</v>
      </c>
      <c r="AH925" t="s">
        <v>4539</v>
      </c>
      <c r="AI925" t="s">
        <v>955</v>
      </c>
      <c r="AJ925">
        <v>2</v>
      </c>
      <c r="AK925" t="s">
        <v>57</v>
      </c>
      <c r="AL925">
        <v>2000</v>
      </c>
      <c r="AM925" t="s">
        <v>55</v>
      </c>
      <c r="AN925" t="s">
        <v>55</v>
      </c>
      <c r="AO925" t="s">
        <v>55</v>
      </c>
      <c r="AS925" t="s">
        <v>343</v>
      </c>
      <c r="AT925">
        <v>30</v>
      </c>
      <c r="AU925">
        <v>31</v>
      </c>
      <c r="AV925">
        <v>40</v>
      </c>
      <c r="BB925">
        <v>0</v>
      </c>
      <c r="BC925">
        <v>0</v>
      </c>
      <c r="BD925" t="s">
        <v>60</v>
      </c>
      <c r="BE925" s="5" t="s">
        <v>3831</v>
      </c>
      <c r="BF925">
        <v>634343823</v>
      </c>
      <c r="BH925" t="s">
        <v>323</v>
      </c>
      <c r="BI925" t="s">
        <v>320</v>
      </c>
      <c r="BJ925" s="23">
        <v>0.4777777777777778</v>
      </c>
      <c r="BK925">
        <v>29.8</v>
      </c>
      <c r="BL925">
        <v>3.54</v>
      </c>
      <c r="BM925">
        <v>0</v>
      </c>
      <c r="BN925">
        <v>-22.68</v>
      </c>
      <c r="BO925">
        <v>10.66</v>
      </c>
      <c r="BP925" t="s">
        <v>60</v>
      </c>
      <c r="BQ925">
        <v>1.154814421</v>
      </c>
      <c r="BR925" t="s">
        <v>61</v>
      </c>
    </row>
    <row r="926" spans="1:70" x14ac:dyDescent="0.2">
      <c r="A926" s="19">
        <f t="shared" si="42"/>
        <v>8.7999999999999972</v>
      </c>
      <c r="B926" s="20">
        <v>3752</v>
      </c>
      <c r="D926" s="2" t="s">
        <v>346</v>
      </c>
      <c r="E926" s="2" t="str">
        <f t="shared" si="41"/>
        <v>ST</v>
      </c>
      <c r="F926">
        <v>200720433</v>
      </c>
      <c r="G926">
        <v>202606</v>
      </c>
      <c r="H926" t="s">
        <v>52</v>
      </c>
      <c r="I926" t="s">
        <v>321</v>
      </c>
      <c r="J926" t="s">
        <v>322</v>
      </c>
      <c r="K926" t="s">
        <v>54</v>
      </c>
      <c r="L926" s="5">
        <v>46118</v>
      </c>
      <c r="M926" s="5">
        <v>46271</v>
      </c>
      <c r="N926" s="21">
        <v>872525956690</v>
      </c>
      <c r="P926" t="s">
        <v>326</v>
      </c>
      <c r="Q926" t="s">
        <v>326</v>
      </c>
      <c r="R926" t="s">
        <v>56</v>
      </c>
      <c r="S926" t="s">
        <v>327</v>
      </c>
      <c r="T926">
        <v>21</v>
      </c>
      <c r="U926" t="s">
        <v>57</v>
      </c>
      <c r="V926">
        <v>21320</v>
      </c>
      <c r="W926">
        <v>42.83</v>
      </c>
      <c r="X926">
        <v>5.07</v>
      </c>
      <c r="Y926">
        <v>0</v>
      </c>
      <c r="Z926">
        <v>-32.590000000000003</v>
      </c>
      <c r="AA926">
        <v>15.32</v>
      </c>
      <c r="AB926">
        <v>2</v>
      </c>
      <c r="AC926">
        <v>28.6</v>
      </c>
      <c r="AD926">
        <v>28.6</v>
      </c>
      <c r="AE926" t="s">
        <v>9078</v>
      </c>
      <c r="AF926" t="s">
        <v>1630</v>
      </c>
      <c r="AG926" t="s">
        <v>1630</v>
      </c>
      <c r="AH926" t="s">
        <v>2327</v>
      </c>
      <c r="AI926" t="s">
        <v>1631</v>
      </c>
      <c r="AJ926">
        <v>78</v>
      </c>
      <c r="AK926" t="s">
        <v>57</v>
      </c>
      <c r="AL926">
        <v>78340</v>
      </c>
      <c r="AM926" t="s">
        <v>55</v>
      </c>
      <c r="AN926" t="s">
        <v>55</v>
      </c>
      <c r="AO926" t="s">
        <v>55</v>
      </c>
      <c r="AS926" t="s">
        <v>343</v>
      </c>
      <c r="AT926">
        <v>0</v>
      </c>
      <c r="AU926">
        <v>0</v>
      </c>
      <c r="AV926">
        <v>0</v>
      </c>
      <c r="BB926">
        <v>0</v>
      </c>
      <c r="BC926">
        <v>0</v>
      </c>
      <c r="BD926" t="s">
        <v>60</v>
      </c>
      <c r="BE926" t="s">
        <v>2497</v>
      </c>
      <c r="BF926">
        <v>634333759</v>
      </c>
      <c r="BH926" t="s">
        <v>323</v>
      </c>
      <c r="BI926" t="s">
        <v>320</v>
      </c>
      <c r="BJ926" s="23">
        <v>0.52013888888888893</v>
      </c>
      <c r="BK926">
        <v>36.799999999999997</v>
      </c>
      <c r="BL926">
        <v>4.3600000000000003</v>
      </c>
      <c r="BM926">
        <v>0</v>
      </c>
      <c r="BN926">
        <v>-28</v>
      </c>
      <c r="BO926">
        <v>13.16</v>
      </c>
      <c r="BP926" t="s">
        <v>60</v>
      </c>
      <c r="BQ926">
        <v>1.163778556</v>
      </c>
      <c r="BR926" t="s">
        <v>61</v>
      </c>
    </row>
    <row r="927" spans="1:70" x14ac:dyDescent="0.2">
      <c r="A927" s="19">
        <f t="shared" si="42"/>
        <v>14.82</v>
      </c>
      <c r="B927" s="20">
        <v>3752</v>
      </c>
      <c r="D927" s="2" t="s">
        <v>1381</v>
      </c>
      <c r="E927" s="2" t="str">
        <f t="shared" si="41"/>
        <v>ST</v>
      </c>
      <c r="F927">
        <v>200720433</v>
      </c>
      <c r="G927">
        <v>202606</v>
      </c>
      <c r="H927" t="s">
        <v>52</v>
      </c>
      <c r="I927" t="s">
        <v>321</v>
      </c>
      <c r="J927" t="s">
        <v>322</v>
      </c>
      <c r="K927" t="s">
        <v>54</v>
      </c>
      <c r="L927">
        <v>46148</v>
      </c>
      <c r="M927">
        <v>46240</v>
      </c>
      <c r="N927" s="21">
        <v>872694955355</v>
      </c>
      <c r="P927" t="s">
        <v>326</v>
      </c>
      <c r="Q927" t="s">
        <v>326</v>
      </c>
      <c r="R927" t="s">
        <v>56</v>
      </c>
      <c r="S927" t="s">
        <v>327</v>
      </c>
      <c r="T927">
        <v>21</v>
      </c>
      <c r="U927" t="s">
        <v>57</v>
      </c>
      <c r="V927">
        <v>21320</v>
      </c>
      <c r="W927">
        <v>72</v>
      </c>
      <c r="X927">
        <v>8.52</v>
      </c>
      <c r="Y927">
        <v>0</v>
      </c>
      <c r="Z927">
        <v>-54.79</v>
      </c>
      <c r="AA927">
        <v>25.73</v>
      </c>
      <c r="AB927">
        <v>4</v>
      </c>
      <c r="AC927">
        <v>66.44</v>
      </c>
      <c r="AD927">
        <v>66.44</v>
      </c>
      <c r="AE927" t="s">
        <v>1469</v>
      </c>
      <c r="AF927" t="s">
        <v>4540</v>
      </c>
      <c r="AG927" t="s">
        <v>4541</v>
      </c>
      <c r="AH927" t="s">
        <v>4542</v>
      </c>
      <c r="AI927" t="s">
        <v>418</v>
      </c>
      <c r="AJ927">
        <v>75</v>
      </c>
      <c r="AK927" t="s">
        <v>57</v>
      </c>
      <c r="AL927">
        <v>75015</v>
      </c>
      <c r="AM927" t="s">
        <v>55</v>
      </c>
      <c r="AN927" t="s">
        <v>55</v>
      </c>
      <c r="AO927" t="s">
        <v>55</v>
      </c>
      <c r="AS927" t="s">
        <v>343</v>
      </c>
      <c r="AT927">
        <v>26</v>
      </c>
      <c r="AU927">
        <v>31</v>
      </c>
      <c r="AV927">
        <v>41</v>
      </c>
      <c r="BB927">
        <v>0</v>
      </c>
      <c r="BC927">
        <v>0</v>
      </c>
      <c r="BD927" t="s">
        <v>60</v>
      </c>
      <c r="BE927" t="s">
        <v>2497</v>
      </c>
      <c r="BF927">
        <v>634333759</v>
      </c>
      <c r="BH927" t="s">
        <v>323</v>
      </c>
      <c r="BI927" t="s">
        <v>320</v>
      </c>
      <c r="BJ927" s="23">
        <v>0.40763888888888888</v>
      </c>
      <c r="BK927">
        <v>62</v>
      </c>
      <c r="BL927">
        <v>7.34</v>
      </c>
      <c r="BM927">
        <v>0</v>
      </c>
      <c r="BN927">
        <v>-47.18</v>
      </c>
      <c r="BO927">
        <v>22.16</v>
      </c>
      <c r="BP927" t="s">
        <v>60</v>
      </c>
      <c r="BQ927">
        <v>1.161210911</v>
      </c>
      <c r="BR927" t="s">
        <v>61</v>
      </c>
    </row>
    <row r="928" spans="1:70" x14ac:dyDescent="0.2">
      <c r="A928" s="19">
        <f t="shared" si="42"/>
        <v>18.500000000000007</v>
      </c>
      <c r="B928" s="20">
        <v>3752</v>
      </c>
      <c r="D928" s="2" t="s">
        <v>1381</v>
      </c>
      <c r="E928" s="2" t="str">
        <f t="shared" si="41"/>
        <v>ST</v>
      </c>
      <c r="F928">
        <v>200720433</v>
      </c>
      <c r="G928">
        <v>202606</v>
      </c>
      <c r="H928" t="s">
        <v>52</v>
      </c>
      <c r="I928" t="s">
        <v>321</v>
      </c>
      <c r="J928" t="s">
        <v>322</v>
      </c>
      <c r="K928" t="s">
        <v>54</v>
      </c>
      <c r="L928">
        <v>46240</v>
      </c>
      <c r="M928">
        <v>46271</v>
      </c>
      <c r="N928" s="21">
        <v>872765667037</v>
      </c>
      <c r="P928" t="s">
        <v>326</v>
      </c>
      <c r="Q928" t="s">
        <v>326</v>
      </c>
      <c r="R928" t="s">
        <v>56</v>
      </c>
      <c r="S928" t="s">
        <v>327</v>
      </c>
      <c r="T928">
        <v>21</v>
      </c>
      <c r="U928" t="s">
        <v>57</v>
      </c>
      <c r="V928">
        <v>21320</v>
      </c>
      <c r="W928">
        <v>89.22</v>
      </c>
      <c r="X928">
        <v>110.17</v>
      </c>
      <c r="Y928">
        <v>0</v>
      </c>
      <c r="Z928">
        <v>-67.900000000000006</v>
      </c>
      <c r="AA928">
        <v>131.49</v>
      </c>
      <c r="AB928">
        <v>6</v>
      </c>
      <c r="AC928">
        <v>90.64</v>
      </c>
      <c r="AD928">
        <v>90.64</v>
      </c>
      <c r="AE928" t="s">
        <v>9079</v>
      </c>
      <c r="AF928" t="s">
        <v>4543</v>
      </c>
      <c r="AG928" t="s">
        <v>4543</v>
      </c>
      <c r="AH928" t="s">
        <v>4544</v>
      </c>
      <c r="AI928" t="s">
        <v>4545</v>
      </c>
      <c r="AJ928">
        <v>85</v>
      </c>
      <c r="AK928" t="s">
        <v>57</v>
      </c>
      <c r="AL928">
        <v>85180</v>
      </c>
      <c r="AM928" t="s">
        <v>55</v>
      </c>
      <c r="AN928" t="s">
        <v>55</v>
      </c>
      <c r="AO928" t="s">
        <v>55</v>
      </c>
      <c r="AS928" t="s">
        <v>343</v>
      </c>
      <c r="AT928">
        <v>0</v>
      </c>
      <c r="AU928">
        <v>0</v>
      </c>
      <c r="AV928">
        <v>0</v>
      </c>
      <c r="BB928">
        <v>0</v>
      </c>
      <c r="BC928">
        <v>0</v>
      </c>
      <c r="BD928" t="s">
        <v>60</v>
      </c>
      <c r="BE928" t="s">
        <v>2497</v>
      </c>
      <c r="BF928">
        <v>634333759</v>
      </c>
      <c r="BH928" t="s">
        <v>323</v>
      </c>
      <c r="BI928" t="s">
        <v>320</v>
      </c>
      <c r="BJ928" s="23">
        <v>0.42916666666666664</v>
      </c>
      <c r="BK928">
        <v>77.400000000000006</v>
      </c>
      <c r="BL928">
        <v>95.57</v>
      </c>
      <c r="BM928">
        <v>0</v>
      </c>
      <c r="BN928">
        <v>-58.9</v>
      </c>
      <c r="BO928">
        <v>114.07</v>
      </c>
      <c r="BP928" t="s">
        <v>60</v>
      </c>
      <c r="BQ928">
        <v>1.1527377519999999</v>
      </c>
      <c r="BR928" t="s">
        <v>61</v>
      </c>
    </row>
    <row r="929" spans="1:70" x14ac:dyDescent="0.2">
      <c r="A929" s="19">
        <f t="shared" si="42"/>
        <v>9.8000000000000007</v>
      </c>
      <c r="B929" s="20">
        <v>3752</v>
      </c>
      <c r="D929" s="2" t="s">
        <v>1381</v>
      </c>
      <c r="E929" s="2" t="str">
        <f t="shared" si="41"/>
        <v>ST</v>
      </c>
      <c r="F929">
        <v>200720433</v>
      </c>
      <c r="G929">
        <v>202606</v>
      </c>
      <c r="H929" t="s">
        <v>52</v>
      </c>
      <c r="I929" t="s">
        <v>321</v>
      </c>
      <c r="J929" t="s">
        <v>322</v>
      </c>
      <c r="K929" t="s">
        <v>54</v>
      </c>
      <c r="L929">
        <v>46271</v>
      </c>
      <c r="M929">
        <v>46362</v>
      </c>
      <c r="N929" s="21">
        <v>872775716875</v>
      </c>
      <c r="P929" t="s">
        <v>326</v>
      </c>
      <c r="Q929" t="s">
        <v>326</v>
      </c>
      <c r="R929" t="s">
        <v>56</v>
      </c>
      <c r="S929" t="s">
        <v>327</v>
      </c>
      <c r="T929">
        <v>21</v>
      </c>
      <c r="U929" t="s">
        <v>57</v>
      </c>
      <c r="V929">
        <v>21320</v>
      </c>
      <c r="W929">
        <v>47.26</v>
      </c>
      <c r="X929">
        <v>5.6</v>
      </c>
      <c r="Y929">
        <v>0</v>
      </c>
      <c r="Z929">
        <v>-35.96</v>
      </c>
      <c r="AA929">
        <v>16.899999999999999</v>
      </c>
      <c r="AB929">
        <v>3</v>
      </c>
      <c r="AC929">
        <v>34.979999999999997</v>
      </c>
      <c r="AD929">
        <v>34.979999999999997</v>
      </c>
      <c r="AE929" t="s">
        <v>9080</v>
      </c>
      <c r="AF929" t="s">
        <v>429</v>
      </c>
      <c r="AG929" t="s">
        <v>429</v>
      </c>
      <c r="AH929" t="s">
        <v>4546</v>
      </c>
      <c r="AI929" t="s">
        <v>431</v>
      </c>
      <c r="AJ929">
        <v>6</v>
      </c>
      <c r="AK929" t="s">
        <v>57</v>
      </c>
      <c r="AL929">
        <v>6200</v>
      </c>
      <c r="AM929" t="s">
        <v>55</v>
      </c>
      <c r="AN929" t="s">
        <v>55</v>
      </c>
      <c r="AO929" t="s">
        <v>55</v>
      </c>
      <c r="AS929" t="s">
        <v>343</v>
      </c>
      <c r="AT929">
        <v>0</v>
      </c>
      <c r="AU929">
        <v>0</v>
      </c>
      <c r="AV929">
        <v>0</v>
      </c>
      <c r="BB929">
        <v>0</v>
      </c>
      <c r="BC929">
        <v>0</v>
      </c>
      <c r="BD929" t="s">
        <v>60</v>
      </c>
      <c r="BE929" t="s">
        <v>3831</v>
      </c>
      <c r="BF929">
        <v>634343823</v>
      </c>
      <c r="BH929" t="s">
        <v>323</v>
      </c>
      <c r="BI929" t="s">
        <v>320</v>
      </c>
      <c r="BJ929" s="23">
        <v>0.66527777777777775</v>
      </c>
      <c r="BK929">
        <v>41</v>
      </c>
      <c r="BL929">
        <v>4.8600000000000003</v>
      </c>
      <c r="BM929">
        <v>0</v>
      </c>
      <c r="BN929">
        <v>-31.2</v>
      </c>
      <c r="BO929">
        <v>14.66</v>
      </c>
      <c r="BP929" t="s">
        <v>60</v>
      </c>
      <c r="BQ929">
        <v>1.1526181719999999</v>
      </c>
      <c r="BR929" t="s">
        <v>61</v>
      </c>
    </row>
    <row r="930" spans="1:70" x14ac:dyDescent="0.2">
      <c r="A930" s="19">
        <f t="shared" si="42"/>
        <v>15.149999999999999</v>
      </c>
      <c r="B930" s="20">
        <v>3752</v>
      </c>
      <c r="D930" s="2" t="s">
        <v>1381</v>
      </c>
      <c r="E930" s="2" t="str">
        <f t="shared" si="41"/>
        <v>ST</v>
      </c>
      <c r="F930">
        <v>200720433</v>
      </c>
      <c r="G930">
        <v>202606</v>
      </c>
      <c r="H930" t="s">
        <v>52</v>
      </c>
      <c r="I930" t="s">
        <v>321</v>
      </c>
      <c r="J930" t="s">
        <v>322</v>
      </c>
      <c r="K930" t="s">
        <v>54</v>
      </c>
      <c r="L930">
        <v>46148</v>
      </c>
      <c r="M930">
        <v>46271</v>
      </c>
      <c r="N930" s="21">
        <v>872688583451</v>
      </c>
      <c r="P930" t="s">
        <v>326</v>
      </c>
      <c r="Q930" t="s">
        <v>326</v>
      </c>
      <c r="R930" t="s">
        <v>56</v>
      </c>
      <c r="S930" t="s">
        <v>327</v>
      </c>
      <c r="T930">
        <v>21</v>
      </c>
      <c r="U930" t="s">
        <v>57</v>
      </c>
      <c r="V930">
        <v>21320</v>
      </c>
      <c r="W930">
        <v>73.62</v>
      </c>
      <c r="X930">
        <v>60.53</v>
      </c>
      <c r="Y930">
        <v>0</v>
      </c>
      <c r="Z930">
        <v>-56.03</v>
      </c>
      <c r="AA930">
        <v>78.13</v>
      </c>
      <c r="AB930">
        <v>3</v>
      </c>
      <c r="AC930">
        <v>69.08</v>
      </c>
      <c r="AD930">
        <v>69.08</v>
      </c>
      <c r="AE930" t="s">
        <v>9081</v>
      </c>
      <c r="AF930" t="s">
        <v>429</v>
      </c>
      <c r="AG930" t="s">
        <v>429</v>
      </c>
      <c r="AH930" t="s">
        <v>4547</v>
      </c>
      <c r="AI930" t="s">
        <v>622</v>
      </c>
      <c r="AJ930">
        <v>20</v>
      </c>
      <c r="AK930" t="s">
        <v>57</v>
      </c>
      <c r="AL930">
        <v>20090</v>
      </c>
      <c r="AM930" t="s">
        <v>55</v>
      </c>
      <c r="AN930" t="s">
        <v>55</v>
      </c>
      <c r="AO930" t="s">
        <v>55</v>
      </c>
      <c r="AS930" t="s">
        <v>343</v>
      </c>
      <c r="AT930">
        <v>30</v>
      </c>
      <c r="AU930">
        <v>57</v>
      </c>
      <c r="AV930">
        <v>61</v>
      </c>
      <c r="BB930">
        <v>0</v>
      </c>
      <c r="BC930">
        <v>0</v>
      </c>
      <c r="BD930" t="s">
        <v>60</v>
      </c>
      <c r="BE930" s="5" t="s">
        <v>2497</v>
      </c>
      <c r="BF930">
        <v>634333759</v>
      </c>
      <c r="BH930" t="s">
        <v>323</v>
      </c>
      <c r="BI930" t="s">
        <v>320</v>
      </c>
      <c r="BJ930" s="23">
        <v>0.3347222222222222</v>
      </c>
      <c r="BK930">
        <v>63.4</v>
      </c>
      <c r="BL930">
        <v>52.13</v>
      </c>
      <c r="BM930">
        <v>0</v>
      </c>
      <c r="BN930">
        <v>-48.25</v>
      </c>
      <c r="BO930">
        <v>67.28</v>
      </c>
      <c r="BP930" t="s">
        <v>60</v>
      </c>
      <c r="BQ930">
        <v>1.161210911</v>
      </c>
      <c r="BR930" t="s">
        <v>61</v>
      </c>
    </row>
    <row r="931" spans="1:70" x14ac:dyDescent="0.2">
      <c r="A931" s="19">
        <f t="shared" si="42"/>
        <v>19.170000000000002</v>
      </c>
      <c r="B931" s="20">
        <v>3752</v>
      </c>
      <c r="D931" s="2" t="s">
        <v>1381</v>
      </c>
      <c r="E931" s="2" t="str">
        <f t="shared" si="41"/>
        <v>ST</v>
      </c>
      <c r="F931">
        <v>200720433</v>
      </c>
      <c r="G931">
        <v>202606</v>
      </c>
      <c r="H931" t="s">
        <v>52</v>
      </c>
      <c r="I931" t="s">
        <v>321</v>
      </c>
      <c r="J931" t="s">
        <v>322</v>
      </c>
      <c r="K931" t="s">
        <v>54</v>
      </c>
      <c r="L931">
        <v>46240</v>
      </c>
      <c r="M931">
        <v>46271</v>
      </c>
      <c r="N931" s="21">
        <v>872772425162</v>
      </c>
      <c r="P931" t="s">
        <v>326</v>
      </c>
      <c r="Q931" t="s">
        <v>326</v>
      </c>
      <c r="R931" t="s">
        <v>56</v>
      </c>
      <c r="S931" t="s">
        <v>327</v>
      </c>
      <c r="T931">
        <v>21</v>
      </c>
      <c r="U931" t="s">
        <v>57</v>
      </c>
      <c r="V931">
        <v>21320</v>
      </c>
      <c r="W931">
        <v>92.45</v>
      </c>
      <c r="X931">
        <v>110.56</v>
      </c>
      <c r="Y931">
        <v>0</v>
      </c>
      <c r="Z931">
        <v>-70.349999999999994</v>
      </c>
      <c r="AA931">
        <v>132.66</v>
      </c>
      <c r="AB931">
        <v>6</v>
      </c>
      <c r="AC931">
        <v>96.36</v>
      </c>
      <c r="AD931">
        <v>96.36</v>
      </c>
      <c r="AE931" t="s">
        <v>9082</v>
      </c>
      <c r="AF931" t="s">
        <v>4548</v>
      </c>
      <c r="AG931" t="s">
        <v>4548</v>
      </c>
      <c r="AH931" t="s">
        <v>4549</v>
      </c>
      <c r="AI931" t="s">
        <v>3576</v>
      </c>
      <c r="AJ931">
        <v>14</v>
      </c>
      <c r="AK931" t="s">
        <v>57</v>
      </c>
      <c r="AL931">
        <v>14500</v>
      </c>
      <c r="AM931" t="s">
        <v>55</v>
      </c>
      <c r="AN931" t="s">
        <v>55</v>
      </c>
      <c r="AO931" t="s">
        <v>55</v>
      </c>
      <c r="AS931" t="s">
        <v>343</v>
      </c>
      <c r="AT931">
        <v>26</v>
      </c>
      <c r="AU931">
        <v>31</v>
      </c>
      <c r="AV931">
        <v>39</v>
      </c>
      <c r="BB931">
        <v>0</v>
      </c>
      <c r="BC931">
        <v>0</v>
      </c>
      <c r="BD931" t="s">
        <v>60</v>
      </c>
      <c r="BE931" t="s">
        <v>2497</v>
      </c>
      <c r="BF931">
        <v>634333759</v>
      </c>
      <c r="BH931" t="s">
        <v>323</v>
      </c>
      <c r="BI931" t="s">
        <v>320</v>
      </c>
      <c r="BJ931" s="23">
        <v>0.48819444444444443</v>
      </c>
      <c r="BK931">
        <v>80.2</v>
      </c>
      <c r="BL931">
        <v>95.91</v>
      </c>
      <c r="BM931">
        <v>0</v>
      </c>
      <c r="BN931">
        <v>-61.03</v>
      </c>
      <c r="BO931">
        <v>115.08</v>
      </c>
      <c r="BP931" t="s">
        <v>60</v>
      </c>
      <c r="BQ931">
        <v>1.1527377519999999</v>
      </c>
      <c r="BR931" t="s">
        <v>61</v>
      </c>
    </row>
    <row r="932" spans="1:70" x14ac:dyDescent="0.2">
      <c r="A932" s="19">
        <f t="shared" si="42"/>
        <v>10.129999999999995</v>
      </c>
      <c r="B932" s="20">
        <v>3752</v>
      </c>
      <c r="D932" s="2" t="s">
        <v>1381</v>
      </c>
      <c r="E932" s="2" t="str">
        <f t="shared" si="41"/>
        <v>ST</v>
      </c>
      <c r="F932">
        <v>200720433</v>
      </c>
      <c r="G932">
        <v>202606</v>
      </c>
      <c r="H932" t="s">
        <v>52</v>
      </c>
      <c r="I932" t="s">
        <v>321</v>
      </c>
      <c r="J932" t="s">
        <v>322</v>
      </c>
      <c r="K932" t="s">
        <v>54</v>
      </c>
      <c r="L932">
        <v>46271</v>
      </c>
      <c r="M932">
        <v>46301</v>
      </c>
      <c r="N932" s="21">
        <v>872780418294</v>
      </c>
      <c r="P932" t="s">
        <v>326</v>
      </c>
      <c r="Q932" t="s">
        <v>326</v>
      </c>
      <c r="R932" t="s">
        <v>56</v>
      </c>
      <c r="S932" t="s">
        <v>327</v>
      </c>
      <c r="T932">
        <v>21</v>
      </c>
      <c r="U932" t="s">
        <v>57</v>
      </c>
      <c r="V932">
        <v>21320</v>
      </c>
      <c r="W932">
        <v>48.87</v>
      </c>
      <c r="X932">
        <v>5.8</v>
      </c>
      <c r="Y932">
        <v>0</v>
      </c>
      <c r="Z932">
        <v>-37.19</v>
      </c>
      <c r="AA932">
        <v>17.47</v>
      </c>
      <c r="AB932">
        <v>2</v>
      </c>
      <c r="AC932">
        <v>36.96</v>
      </c>
      <c r="AD932">
        <v>36.96</v>
      </c>
      <c r="AE932" t="s">
        <v>9083</v>
      </c>
      <c r="AF932" t="s">
        <v>438</v>
      </c>
      <c r="AG932" t="s">
        <v>438</v>
      </c>
      <c r="AH932" t="s">
        <v>4550</v>
      </c>
      <c r="AI932" t="s">
        <v>436</v>
      </c>
      <c r="AJ932">
        <v>31</v>
      </c>
      <c r="AK932" t="s">
        <v>57</v>
      </c>
      <c r="AL932">
        <v>31000</v>
      </c>
      <c r="AM932" t="s">
        <v>55</v>
      </c>
      <c r="AN932" t="s">
        <v>55</v>
      </c>
      <c r="AO932" t="s">
        <v>55</v>
      </c>
      <c r="AS932" t="s">
        <v>343</v>
      </c>
      <c r="AT932">
        <v>30</v>
      </c>
      <c r="AU932">
        <v>40</v>
      </c>
      <c r="AV932">
        <v>31</v>
      </c>
      <c r="BB932">
        <v>0</v>
      </c>
      <c r="BC932">
        <v>0</v>
      </c>
      <c r="BD932" t="s">
        <v>60</v>
      </c>
      <c r="BE932" s="5" t="s">
        <v>2497</v>
      </c>
      <c r="BF932">
        <v>634333759</v>
      </c>
      <c r="BH932" t="s">
        <v>323</v>
      </c>
      <c r="BI932" t="s">
        <v>320</v>
      </c>
      <c r="BJ932" s="23">
        <v>0.66249999999999998</v>
      </c>
      <c r="BK932">
        <v>42.4</v>
      </c>
      <c r="BL932">
        <v>5.03</v>
      </c>
      <c r="BM932">
        <v>0</v>
      </c>
      <c r="BN932">
        <v>-32.270000000000003</v>
      </c>
      <c r="BO932">
        <v>15.16</v>
      </c>
      <c r="BP932" t="s">
        <v>60</v>
      </c>
      <c r="BQ932">
        <v>1.1526181719999999</v>
      </c>
      <c r="BR932" t="s">
        <v>61</v>
      </c>
    </row>
    <row r="933" spans="1:70" x14ac:dyDescent="0.2">
      <c r="A933" s="19">
        <f t="shared" si="42"/>
        <v>7.7900000000000027</v>
      </c>
      <c r="B933" s="20">
        <v>3752</v>
      </c>
      <c r="D933" s="2" t="s">
        <v>1381</v>
      </c>
      <c r="E933" s="2" t="str">
        <f t="shared" si="41"/>
        <v>ST</v>
      </c>
      <c r="F933">
        <v>200720433</v>
      </c>
      <c r="G933">
        <v>202606</v>
      </c>
      <c r="H933" t="s">
        <v>52</v>
      </c>
      <c r="I933" t="s">
        <v>321</v>
      </c>
      <c r="J933" t="s">
        <v>322</v>
      </c>
      <c r="K933" t="s">
        <v>54</v>
      </c>
      <c r="L933" s="5">
        <v>46332</v>
      </c>
      <c r="M933">
        <v>46362</v>
      </c>
      <c r="N933" s="21">
        <v>872936451281</v>
      </c>
      <c r="P933" t="s">
        <v>326</v>
      </c>
      <c r="Q933" t="s">
        <v>326</v>
      </c>
      <c r="R933" t="s">
        <v>56</v>
      </c>
      <c r="S933" t="s">
        <v>327</v>
      </c>
      <c r="T933">
        <v>21</v>
      </c>
      <c r="U933" t="s">
        <v>57</v>
      </c>
      <c r="V933">
        <v>21320</v>
      </c>
      <c r="W933">
        <v>37.65</v>
      </c>
      <c r="X933">
        <v>4.46</v>
      </c>
      <c r="Y933">
        <v>0</v>
      </c>
      <c r="Z933">
        <v>-28.65</v>
      </c>
      <c r="AA933">
        <v>13.45</v>
      </c>
      <c r="AB933">
        <v>2</v>
      </c>
      <c r="AC933">
        <v>21.34</v>
      </c>
      <c r="AD933">
        <v>21.34</v>
      </c>
      <c r="AE933" t="s">
        <v>9084</v>
      </c>
      <c r="AF933" t="s">
        <v>4460</v>
      </c>
      <c r="AG933" t="s">
        <v>4460</v>
      </c>
      <c r="AH933" t="s">
        <v>4551</v>
      </c>
      <c r="AI933" t="s">
        <v>396</v>
      </c>
      <c r="AJ933">
        <v>92</v>
      </c>
      <c r="AK933" t="s">
        <v>57</v>
      </c>
      <c r="AL933">
        <v>92500</v>
      </c>
      <c r="AM933" t="s">
        <v>55</v>
      </c>
      <c r="AN933" t="s">
        <v>55</v>
      </c>
      <c r="AO933" t="s">
        <v>55</v>
      </c>
      <c r="AS933" t="s">
        <v>343</v>
      </c>
      <c r="AT933">
        <v>0</v>
      </c>
      <c r="AU933">
        <v>0</v>
      </c>
      <c r="AV933">
        <v>0</v>
      </c>
      <c r="BB933">
        <v>0</v>
      </c>
      <c r="BC933">
        <v>0</v>
      </c>
      <c r="BD933" t="s">
        <v>60</v>
      </c>
      <c r="BE933" t="s">
        <v>3831</v>
      </c>
      <c r="BF933">
        <v>634343823</v>
      </c>
      <c r="BH933" t="s">
        <v>323</v>
      </c>
      <c r="BI933" t="s">
        <v>320</v>
      </c>
      <c r="BJ933" s="23">
        <v>0.53472222222222221</v>
      </c>
      <c r="BK933">
        <v>32.6</v>
      </c>
      <c r="BL933">
        <v>3.86</v>
      </c>
      <c r="BM933">
        <v>0</v>
      </c>
      <c r="BN933">
        <v>-24.81</v>
      </c>
      <c r="BO933">
        <v>11.65</v>
      </c>
      <c r="BP933" t="s">
        <v>60</v>
      </c>
      <c r="BQ933">
        <v>1.154814421</v>
      </c>
      <c r="BR933" t="s">
        <v>61</v>
      </c>
    </row>
    <row r="934" spans="1:70" x14ac:dyDescent="0.2">
      <c r="A934" s="19">
        <f t="shared" si="42"/>
        <v>10.129999999999995</v>
      </c>
      <c r="B934" s="20">
        <v>3752</v>
      </c>
      <c r="D934" s="2" t="s">
        <v>1381</v>
      </c>
      <c r="E934" s="2" t="str">
        <f t="shared" si="41"/>
        <v>ST</v>
      </c>
      <c r="F934">
        <v>200720433</v>
      </c>
      <c r="G934">
        <v>202606</v>
      </c>
      <c r="H934" t="s">
        <v>52</v>
      </c>
      <c r="I934" t="s">
        <v>321</v>
      </c>
      <c r="J934" t="s">
        <v>322</v>
      </c>
      <c r="K934" t="s">
        <v>54</v>
      </c>
      <c r="L934">
        <v>46148</v>
      </c>
      <c r="M934">
        <v>46240</v>
      </c>
      <c r="N934" s="21">
        <v>872695036330</v>
      </c>
      <c r="P934" t="s">
        <v>326</v>
      </c>
      <c r="Q934" t="s">
        <v>326</v>
      </c>
      <c r="R934" t="s">
        <v>56</v>
      </c>
      <c r="S934" t="s">
        <v>327</v>
      </c>
      <c r="T934">
        <v>21</v>
      </c>
      <c r="U934" t="s">
        <v>57</v>
      </c>
      <c r="V934">
        <v>21320</v>
      </c>
      <c r="W934">
        <v>49.24</v>
      </c>
      <c r="X934">
        <v>5.84</v>
      </c>
      <c r="Y934">
        <v>0</v>
      </c>
      <c r="Z934">
        <v>-37.47</v>
      </c>
      <c r="AA934">
        <v>17.600000000000001</v>
      </c>
      <c r="AB934">
        <v>2</v>
      </c>
      <c r="AC934">
        <v>36.08</v>
      </c>
      <c r="AD934">
        <v>36.08</v>
      </c>
      <c r="AE934" t="s">
        <v>9085</v>
      </c>
      <c r="AF934" t="s">
        <v>4552</v>
      </c>
      <c r="AG934" t="s">
        <v>4552</v>
      </c>
      <c r="AH934" t="s">
        <v>4553</v>
      </c>
      <c r="AI934" t="s">
        <v>368</v>
      </c>
      <c r="AJ934">
        <v>33</v>
      </c>
      <c r="AK934" t="s">
        <v>57</v>
      </c>
      <c r="AL934">
        <v>33200</v>
      </c>
      <c r="AM934" t="s">
        <v>55</v>
      </c>
      <c r="AN934" t="s">
        <v>55</v>
      </c>
      <c r="AO934" t="s">
        <v>55</v>
      </c>
      <c r="AS934" t="s">
        <v>343</v>
      </c>
      <c r="AT934">
        <v>30</v>
      </c>
      <c r="AU934">
        <v>31</v>
      </c>
      <c r="AV934">
        <v>39</v>
      </c>
      <c r="BB934">
        <v>0</v>
      </c>
      <c r="BC934">
        <v>0</v>
      </c>
      <c r="BD934" t="s">
        <v>60</v>
      </c>
      <c r="BE934" s="5" t="s">
        <v>2497</v>
      </c>
      <c r="BF934">
        <v>634333759</v>
      </c>
      <c r="BH934" t="s">
        <v>323</v>
      </c>
      <c r="BI934" t="s">
        <v>320</v>
      </c>
      <c r="BJ934" s="23">
        <v>0.47430555555555554</v>
      </c>
      <c r="BK934">
        <v>42.4</v>
      </c>
      <c r="BL934">
        <v>5.03</v>
      </c>
      <c r="BM934">
        <v>0</v>
      </c>
      <c r="BN934">
        <v>-32.270000000000003</v>
      </c>
      <c r="BO934">
        <v>15.16</v>
      </c>
      <c r="BP934" t="s">
        <v>60</v>
      </c>
      <c r="BQ934">
        <v>1.161210911</v>
      </c>
      <c r="BR934" t="s">
        <v>61</v>
      </c>
    </row>
    <row r="935" spans="1:70" x14ac:dyDescent="0.2">
      <c r="A935" s="19">
        <f t="shared" si="42"/>
        <v>8.4599999999999973</v>
      </c>
      <c r="B935" s="20">
        <v>3752</v>
      </c>
      <c r="D935" s="2" t="s">
        <v>1381</v>
      </c>
      <c r="E935" s="2" t="str">
        <f t="shared" si="41"/>
        <v>ST</v>
      </c>
      <c r="F935">
        <v>200720433</v>
      </c>
      <c r="G935">
        <v>202606</v>
      </c>
      <c r="H935" t="s">
        <v>52</v>
      </c>
      <c r="I935" t="s">
        <v>321</v>
      </c>
      <c r="J935" t="s">
        <v>322</v>
      </c>
      <c r="K935" t="s">
        <v>54</v>
      </c>
      <c r="L935">
        <v>46301</v>
      </c>
      <c r="M935">
        <v>46332</v>
      </c>
      <c r="N935" s="21">
        <v>872833459453</v>
      </c>
      <c r="P935" t="s">
        <v>326</v>
      </c>
      <c r="Q935" t="s">
        <v>326</v>
      </c>
      <c r="R935" t="s">
        <v>56</v>
      </c>
      <c r="S935" t="s">
        <v>327</v>
      </c>
      <c r="T935">
        <v>21</v>
      </c>
      <c r="U935" t="s">
        <v>57</v>
      </c>
      <c r="V935">
        <v>21320</v>
      </c>
      <c r="W935">
        <v>40.82</v>
      </c>
      <c r="X935">
        <v>4.84</v>
      </c>
      <c r="Y935">
        <v>0</v>
      </c>
      <c r="Z935">
        <v>-31.07</v>
      </c>
      <c r="AA935">
        <v>14.6</v>
      </c>
      <c r="AB935">
        <v>2</v>
      </c>
      <c r="AC935">
        <v>25.3</v>
      </c>
      <c r="AD935">
        <v>25.3</v>
      </c>
      <c r="AE935" t="s">
        <v>1497</v>
      </c>
      <c r="AF935" t="s">
        <v>4554</v>
      </c>
      <c r="AG935" t="s">
        <v>4555</v>
      </c>
      <c r="AH935" t="s">
        <v>4556</v>
      </c>
      <c r="AI935" t="s">
        <v>457</v>
      </c>
      <c r="AJ935">
        <v>54</v>
      </c>
      <c r="AK935" t="s">
        <v>57</v>
      </c>
      <c r="AL935">
        <v>54270</v>
      </c>
      <c r="AM935" t="s">
        <v>55</v>
      </c>
      <c r="AN935" t="s">
        <v>55</v>
      </c>
      <c r="AO935" t="s">
        <v>55</v>
      </c>
      <c r="AS935" t="s">
        <v>343</v>
      </c>
      <c r="AT935">
        <v>30</v>
      </c>
      <c r="AU935">
        <v>31</v>
      </c>
      <c r="AV935">
        <v>39</v>
      </c>
      <c r="BB935">
        <v>0</v>
      </c>
      <c r="BC935">
        <v>0</v>
      </c>
      <c r="BD935" t="s">
        <v>60</v>
      </c>
      <c r="BE935" s="5" t="s">
        <v>2497</v>
      </c>
      <c r="BF935">
        <v>634333759</v>
      </c>
      <c r="BH935" t="s">
        <v>323</v>
      </c>
      <c r="BI935" t="s">
        <v>320</v>
      </c>
      <c r="BJ935" s="23">
        <v>0.46527777777777779</v>
      </c>
      <c r="BK935">
        <v>35.4</v>
      </c>
      <c r="BL935">
        <v>4.2</v>
      </c>
      <c r="BM935">
        <v>0</v>
      </c>
      <c r="BN935">
        <v>-26.94</v>
      </c>
      <c r="BO935">
        <v>12.66</v>
      </c>
      <c r="BP935" t="s">
        <v>60</v>
      </c>
      <c r="BQ935">
        <v>1.153163127</v>
      </c>
      <c r="BR935" t="s">
        <v>61</v>
      </c>
    </row>
    <row r="936" spans="1:70" x14ac:dyDescent="0.2">
      <c r="A936" s="19">
        <f t="shared" si="42"/>
        <v>7.120000000000001</v>
      </c>
      <c r="B936" s="20">
        <v>3752</v>
      </c>
      <c r="D936" s="2" t="s">
        <v>1381</v>
      </c>
      <c r="E936" s="2" t="str">
        <f t="shared" si="41"/>
        <v>ST</v>
      </c>
      <c r="F936">
        <v>200720433</v>
      </c>
      <c r="G936">
        <v>202606</v>
      </c>
      <c r="H936" t="s">
        <v>52</v>
      </c>
      <c r="I936" t="s">
        <v>321</v>
      </c>
      <c r="J936" t="s">
        <v>322</v>
      </c>
      <c r="K936" t="s">
        <v>54</v>
      </c>
      <c r="L936">
        <v>46148</v>
      </c>
      <c r="M936">
        <v>46240</v>
      </c>
      <c r="N936" s="21">
        <v>872641480418</v>
      </c>
      <c r="P936" t="s">
        <v>326</v>
      </c>
      <c r="Q936" t="s">
        <v>326</v>
      </c>
      <c r="R936" t="s">
        <v>56</v>
      </c>
      <c r="S936" t="s">
        <v>327</v>
      </c>
      <c r="T936">
        <v>21</v>
      </c>
      <c r="U936" t="s">
        <v>57</v>
      </c>
      <c r="V936">
        <v>21320</v>
      </c>
      <c r="W936">
        <v>34.6</v>
      </c>
      <c r="X936">
        <v>4.1100000000000003</v>
      </c>
      <c r="Y936">
        <v>0</v>
      </c>
      <c r="Z936">
        <v>-26.34</v>
      </c>
      <c r="AA936">
        <v>12.38</v>
      </c>
      <c r="AB936">
        <v>1</v>
      </c>
      <c r="AC936">
        <v>15.84</v>
      </c>
      <c r="AD936">
        <v>15.84</v>
      </c>
      <c r="AE936" t="s">
        <v>9086</v>
      </c>
      <c r="AF936" t="s">
        <v>4557</v>
      </c>
      <c r="AG936" t="s">
        <v>4557</v>
      </c>
      <c r="AH936" t="s">
        <v>4558</v>
      </c>
      <c r="AI936" t="s">
        <v>587</v>
      </c>
      <c r="AJ936">
        <v>76</v>
      </c>
      <c r="AK936" t="s">
        <v>57</v>
      </c>
      <c r="AL936">
        <v>76176</v>
      </c>
      <c r="AM936" t="s">
        <v>55</v>
      </c>
      <c r="AN936" t="s">
        <v>55</v>
      </c>
      <c r="AO936" t="s">
        <v>55</v>
      </c>
      <c r="AS936" t="s">
        <v>342</v>
      </c>
      <c r="AT936">
        <v>30</v>
      </c>
      <c r="AU936">
        <v>31</v>
      </c>
      <c r="AV936">
        <v>39</v>
      </c>
      <c r="BB936">
        <v>0</v>
      </c>
      <c r="BC936">
        <v>0</v>
      </c>
      <c r="BD936" t="s">
        <v>60</v>
      </c>
      <c r="BE936" s="5" t="s">
        <v>2497</v>
      </c>
      <c r="BF936">
        <v>634333759</v>
      </c>
      <c r="BH936" t="s">
        <v>323</v>
      </c>
      <c r="BI936" t="s">
        <v>320</v>
      </c>
      <c r="BJ936" s="23">
        <v>0.46527777777777779</v>
      </c>
      <c r="BK936">
        <v>29.8</v>
      </c>
      <c r="BL936">
        <v>3.54</v>
      </c>
      <c r="BM936">
        <v>0</v>
      </c>
      <c r="BN936">
        <v>-22.68</v>
      </c>
      <c r="BO936">
        <v>10.66</v>
      </c>
      <c r="BP936" t="s">
        <v>60</v>
      </c>
      <c r="BQ936">
        <v>1.161210911</v>
      </c>
      <c r="BR936" t="s">
        <v>61</v>
      </c>
    </row>
    <row r="937" spans="1:70" x14ac:dyDescent="0.2">
      <c r="A937" s="19">
        <f t="shared" si="42"/>
        <v>13.479999999999997</v>
      </c>
      <c r="B937" s="20">
        <v>3752</v>
      </c>
      <c r="D937" s="2" t="s">
        <v>1381</v>
      </c>
      <c r="E937" s="2" t="str">
        <f t="shared" si="41"/>
        <v>ST</v>
      </c>
      <c r="F937">
        <v>200720433</v>
      </c>
      <c r="G937">
        <v>202606</v>
      </c>
      <c r="H937" t="s">
        <v>52</v>
      </c>
      <c r="I937" t="s">
        <v>321</v>
      </c>
      <c r="J937" t="s">
        <v>322</v>
      </c>
      <c r="K937" t="s">
        <v>54</v>
      </c>
      <c r="L937">
        <v>46240</v>
      </c>
      <c r="M937">
        <v>46271</v>
      </c>
      <c r="N937" s="21">
        <v>872769421035</v>
      </c>
      <c r="P937" t="s">
        <v>326</v>
      </c>
      <c r="Q937" t="s">
        <v>326</v>
      </c>
      <c r="R937" t="s">
        <v>56</v>
      </c>
      <c r="S937" t="s">
        <v>327</v>
      </c>
      <c r="T937">
        <v>21</v>
      </c>
      <c r="U937" t="s">
        <v>57</v>
      </c>
      <c r="V937">
        <v>21320</v>
      </c>
      <c r="W937">
        <v>65.010000000000005</v>
      </c>
      <c r="X937">
        <v>7.7</v>
      </c>
      <c r="Y937">
        <v>0</v>
      </c>
      <c r="Z937">
        <v>-49.48</v>
      </c>
      <c r="AA937">
        <v>23.24</v>
      </c>
      <c r="AB937">
        <v>4</v>
      </c>
      <c r="AC937">
        <v>59.4</v>
      </c>
      <c r="AD937">
        <v>59.4</v>
      </c>
      <c r="AE937" t="s">
        <v>9087</v>
      </c>
      <c r="AF937" t="s">
        <v>4559</v>
      </c>
      <c r="AG937" t="s">
        <v>4559</v>
      </c>
      <c r="AH937" t="s">
        <v>4560</v>
      </c>
      <c r="AI937" t="s">
        <v>4561</v>
      </c>
      <c r="AJ937">
        <v>63</v>
      </c>
      <c r="AK937" t="s">
        <v>57</v>
      </c>
      <c r="AL937">
        <v>63170</v>
      </c>
      <c r="AM937" t="s">
        <v>55</v>
      </c>
      <c r="AN937" t="s">
        <v>55</v>
      </c>
      <c r="AO937" t="s">
        <v>55</v>
      </c>
      <c r="AS937" t="s">
        <v>343</v>
      </c>
      <c r="AT937">
        <v>0</v>
      </c>
      <c r="AU937">
        <v>0</v>
      </c>
      <c r="AV937">
        <v>0</v>
      </c>
      <c r="BB937">
        <v>0</v>
      </c>
      <c r="BC937">
        <v>0</v>
      </c>
      <c r="BD937" t="s">
        <v>60</v>
      </c>
      <c r="BE937" s="5" t="s">
        <v>2497</v>
      </c>
      <c r="BF937">
        <v>634333759</v>
      </c>
      <c r="BH937" t="s">
        <v>323</v>
      </c>
      <c r="BI937" t="s">
        <v>320</v>
      </c>
      <c r="BJ937" s="23">
        <v>0.48888888888888887</v>
      </c>
      <c r="BK937">
        <v>56.4</v>
      </c>
      <c r="BL937">
        <v>6.68</v>
      </c>
      <c r="BM937">
        <v>0</v>
      </c>
      <c r="BN937">
        <v>-42.92</v>
      </c>
      <c r="BO937">
        <v>20.16</v>
      </c>
      <c r="BP937" t="s">
        <v>60</v>
      </c>
      <c r="BQ937">
        <v>1.1527377519999999</v>
      </c>
      <c r="BR937" t="s">
        <v>61</v>
      </c>
    </row>
    <row r="938" spans="1:70" x14ac:dyDescent="0.2">
      <c r="A938" s="19">
        <f t="shared" si="42"/>
        <v>14.82</v>
      </c>
      <c r="B938" s="20">
        <v>3752</v>
      </c>
      <c r="D938" s="2" t="s">
        <v>1381</v>
      </c>
      <c r="E938" s="2" t="str">
        <f t="shared" si="41"/>
        <v>ST</v>
      </c>
      <c r="F938">
        <v>200720433</v>
      </c>
      <c r="G938">
        <v>202606</v>
      </c>
      <c r="H938" t="s">
        <v>52</v>
      </c>
      <c r="I938" t="s">
        <v>321</v>
      </c>
      <c r="J938" t="s">
        <v>322</v>
      </c>
      <c r="K938" t="s">
        <v>54</v>
      </c>
      <c r="L938" t="s">
        <v>3825</v>
      </c>
      <c r="M938" t="s">
        <v>3826</v>
      </c>
      <c r="N938" s="21">
        <v>873187008530</v>
      </c>
      <c r="P938" t="s">
        <v>326</v>
      </c>
      <c r="Q938" t="s">
        <v>326</v>
      </c>
      <c r="R938" t="s">
        <v>56</v>
      </c>
      <c r="S938" t="s">
        <v>327</v>
      </c>
      <c r="T938">
        <v>21</v>
      </c>
      <c r="U938" t="s">
        <v>57</v>
      </c>
      <c r="V938">
        <v>21320</v>
      </c>
      <c r="W938">
        <v>71.94</v>
      </c>
      <c r="X938">
        <v>8.52</v>
      </c>
      <c r="Y938">
        <v>0</v>
      </c>
      <c r="Z938">
        <v>-54.75</v>
      </c>
      <c r="AA938">
        <v>25.71</v>
      </c>
      <c r="AB938">
        <v>6</v>
      </c>
      <c r="AC938">
        <v>67.540000000000006</v>
      </c>
      <c r="AD938">
        <v>67.540000000000006</v>
      </c>
      <c r="AE938" t="s">
        <v>1596</v>
      </c>
      <c r="AF938" t="s">
        <v>4562</v>
      </c>
      <c r="AG938" t="s">
        <v>4562</v>
      </c>
      <c r="AH938" t="s">
        <v>4563</v>
      </c>
      <c r="AI938" t="s">
        <v>4564</v>
      </c>
      <c r="AJ938">
        <v>74</v>
      </c>
      <c r="AK938" t="s">
        <v>57</v>
      </c>
      <c r="AL938">
        <v>74580</v>
      </c>
      <c r="AM938" t="s">
        <v>55</v>
      </c>
      <c r="AN938" t="s">
        <v>55</v>
      </c>
      <c r="AO938" t="s">
        <v>55</v>
      </c>
      <c r="AS938" t="s">
        <v>343</v>
      </c>
      <c r="AT938">
        <v>0</v>
      </c>
      <c r="AU938">
        <v>0</v>
      </c>
      <c r="AV938">
        <v>0</v>
      </c>
      <c r="BB938">
        <v>0</v>
      </c>
      <c r="BC938">
        <v>0</v>
      </c>
      <c r="BD938" t="s">
        <v>60</v>
      </c>
      <c r="BE938" s="5" t="s">
        <v>3831</v>
      </c>
      <c r="BF938">
        <v>634343823</v>
      </c>
      <c r="BH938" t="s">
        <v>323</v>
      </c>
      <c r="BI938" t="s">
        <v>320</v>
      </c>
      <c r="BJ938" s="23">
        <v>0.49166666666666664</v>
      </c>
      <c r="BK938">
        <v>62</v>
      </c>
      <c r="BL938">
        <v>7.34</v>
      </c>
      <c r="BM938">
        <v>0</v>
      </c>
      <c r="BN938">
        <v>-47.18</v>
      </c>
      <c r="BO938">
        <v>22.16</v>
      </c>
      <c r="BP938" t="s">
        <v>60</v>
      </c>
      <c r="BQ938">
        <v>1.160362033</v>
      </c>
      <c r="BR938" t="s">
        <v>61</v>
      </c>
    </row>
    <row r="939" spans="1:70" x14ac:dyDescent="0.2">
      <c r="A939" s="19">
        <f t="shared" si="42"/>
        <v>10.129999999999995</v>
      </c>
      <c r="B939" s="20">
        <v>3752</v>
      </c>
      <c r="D939" s="2" t="s">
        <v>1381</v>
      </c>
      <c r="E939" s="2" t="str">
        <f t="shared" si="41"/>
        <v>ST</v>
      </c>
      <c r="F939">
        <v>200720433</v>
      </c>
      <c r="G939">
        <v>202606</v>
      </c>
      <c r="H939" t="s">
        <v>52</v>
      </c>
      <c r="I939" t="s">
        <v>321</v>
      </c>
      <c r="J939" t="s">
        <v>322</v>
      </c>
      <c r="K939" t="s">
        <v>54</v>
      </c>
      <c r="L939">
        <v>46240</v>
      </c>
      <c r="M939">
        <v>46271</v>
      </c>
      <c r="N939" s="21">
        <v>872696637063</v>
      </c>
      <c r="P939" t="s">
        <v>326</v>
      </c>
      <c r="Q939" t="s">
        <v>326</v>
      </c>
      <c r="R939" t="s">
        <v>56</v>
      </c>
      <c r="S939" t="s">
        <v>327</v>
      </c>
      <c r="T939">
        <v>21</v>
      </c>
      <c r="U939" t="s">
        <v>57</v>
      </c>
      <c r="V939">
        <v>21320</v>
      </c>
      <c r="W939">
        <v>48.88</v>
      </c>
      <c r="X939">
        <v>5.8</v>
      </c>
      <c r="Y939">
        <v>0</v>
      </c>
      <c r="Z939">
        <v>-37.200000000000003</v>
      </c>
      <c r="AA939">
        <v>17.48</v>
      </c>
      <c r="AB939">
        <v>2</v>
      </c>
      <c r="AC939">
        <v>36.08</v>
      </c>
      <c r="AD939">
        <v>36.08</v>
      </c>
      <c r="AE939" t="s">
        <v>9088</v>
      </c>
      <c r="AF939" t="s">
        <v>2557</v>
      </c>
      <c r="AG939" t="s">
        <v>2557</v>
      </c>
      <c r="AH939" t="s">
        <v>4565</v>
      </c>
      <c r="AI939" t="s">
        <v>436</v>
      </c>
      <c r="AJ939">
        <v>31</v>
      </c>
      <c r="AK939" t="s">
        <v>57</v>
      </c>
      <c r="AL939">
        <v>31000</v>
      </c>
      <c r="AM939" t="s">
        <v>55</v>
      </c>
      <c r="AN939" t="s">
        <v>55</v>
      </c>
      <c r="AO939" t="s">
        <v>55</v>
      </c>
      <c r="AS939" t="s">
        <v>343</v>
      </c>
      <c r="AT939">
        <v>30</v>
      </c>
      <c r="AU939">
        <v>31</v>
      </c>
      <c r="AV939">
        <v>40</v>
      </c>
      <c r="BB939">
        <v>0</v>
      </c>
      <c r="BC939">
        <v>0</v>
      </c>
      <c r="BD939" t="s">
        <v>60</v>
      </c>
      <c r="BE939" t="s">
        <v>2497</v>
      </c>
      <c r="BF939">
        <v>634333759</v>
      </c>
      <c r="BH939" t="s">
        <v>323</v>
      </c>
      <c r="BI939" t="s">
        <v>320</v>
      </c>
      <c r="BJ939" s="23">
        <v>0.56319444444444444</v>
      </c>
      <c r="BK939">
        <v>42.4</v>
      </c>
      <c r="BL939">
        <v>5.03</v>
      </c>
      <c r="BM939">
        <v>0</v>
      </c>
      <c r="BN939">
        <v>-32.270000000000003</v>
      </c>
      <c r="BO939">
        <v>15.16</v>
      </c>
      <c r="BP939" t="s">
        <v>60</v>
      </c>
      <c r="BQ939">
        <v>1.1527377519999999</v>
      </c>
      <c r="BR939" t="s">
        <v>61</v>
      </c>
    </row>
    <row r="940" spans="1:70" x14ac:dyDescent="0.2">
      <c r="A940" s="19">
        <f t="shared" si="42"/>
        <v>10.800000000000004</v>
      </c>
      <c r="B940" s="20">
        <v>3752</v>
      </c>
      <c r="D940" s="2" t="s">
        <v>1381</v>
      </c>
      <c r="E940" s="2" t="str">
        <f t="shared" si="41"/>
        <v>ST</v>
      </c>
      <c r="F940">
        <v>200720433</v>
      </c>
      <c r="G940">
        <v>202606</v>
      </c>
      <c r="H940" t="s">
        <v>52</v>
      </c>
      <c r="I940" t="s">
        <v>321</v>
      </c>
      <c r="J940" t="s">
        <v>322</v>
      </c>
      <c r="K940" t="s">
        <v>54</v>
      </c>
      <c r="L940">
        <v>46301</v>
      </c>
      <c r="M940">
        <v>46332</v>
      </c>
      <c r="N940" s="21">
        <v>872884101347</v>
      </c>
      <c r="P940" t="s">
        <v>326</v>
      </c>
      <c r="Q940" t="s">
        <v>326</v>
      </c>
      <c r="R940" t="s">
        <v>56</v>
      </c>
      <c r="S940" t="s">
        <v>327</v>
      </c>
      <c r="T940">
        <v>21</v>
      </c>
      <c r="U940" t="s">
        <v>57</v>
      </c>
      <c r="V940">
        <v>21320</v>
      </c>
      <c r="W940">
        <v>52.12</v>
      </c>
      <c r="X940">
        <v>6.17</v>
      </c>
      <c r="Y940">
        <v>0</v>
      </c>
      <c r="Z940">
        <v>-39.67</v>
      </c>
      <c r="AA940">
        <v>18.62</v>
      </c>
      <c r="AB940">
        <v>4</v>
      </c>
      <c r="AC940">
        <v>41.14</v>
      </c>
      <c r="AD940">
        <v>41.14</v>
      </c>
      <c r="AE940" t="s">
        <v>9089</v>
      </c>
      <c r="AF940" t="s">
        <v>4566</v>
      </c>
      <c r="AG940" t="s">
        <v>4567</v>
      </c>
      <c r="AH940" t="s">
        <v>4568</v>
      </c>
      <c r="AI940" t="s">
        <v>474</v>
      </c>
      <c r="AJ940">
        <v>75</v>
      </c>
      <c r="AK940" t="s">
        <v>57</v>
      </c>
      <c r="AL940">
        <v>75018</v>
      </c>
      <c r="AM940" t="s">
        <v>55</v>
      </c>
      <c r="AN940" t="s">
        <v>55</v>
      </c>
      <c r="AO940" t="s">
        <v>55</v>
      </c>
      <c r="AS940" t="s">
        <v>343</v>
      </c>
      <c r="AT940">
        <v>0</v>
      </c>
      <c r="AU940">
        <v>0</v>
      </c>
      <c r="AV940">
        <v>0</v>
      </c>
      <c r="BB940">
        <v>0</v>
      </c>
      <c r="BC940">
        <v>0</v>
      </c>
      <c r="BD940" t="s">
        <v>60</v>
      </c>
      <c r="BE940" s="5" t="s">
        <v>2497</v>
      </c>
      <c r="BF940">
        <v>634333759</v>
      </c>
      <c r="BH940" t="s">
        <v>323</v>
      </c>
      <c r="BI940" t="s">
        <v>320</v>
      </c>
      <c r="BJ940" s="23">
        <v>0.66319444444444442</v>
      </c>
      <c r="BK940">
        <v>45.2</v>
      </c>
      <c r="BL940">
        <v>5.35</v>
      </c>
      <c r="BM940">
        <v>0</v>
      </c>
      <c r="BN940">
        <v>-34.4</v>
      </c>
      <c r="BO940">
        <v>16.149999999999999</v>
      </c>
      <c r="BP940" t="s">
        <v>60</v>
      </c>
      <c r="BQ940">
        <v>1.153163127</v>
      </c>
      <c r="BR940" t="s">
        <v>61</v>
      </c>
    </row>
    <row r="941" spans="1:70" x14ac:dyDescent="0.2">
      <c r="A941" s="19">
        <f t="shared" si="42"/>
        <v>15.489999999999995</v>
      </c>
      <c r="B941" s="20">
        <v>3752</v>
      </c>
      <c r="D941" s="2" t="s">
        <v>346</v>
      </c>
      <c r="E941" s="2" t="str">
        <f t="shared" si="41"/>
        <v>ST</v>
      </c>
      <c r="F941">
        <v>200720433</v>
      </c>
      <c r="G941">
        <v>202606</v>
      </c>
      <c r="H941" t="s">
        <v>52</v>
      </c>
      <c r="I941" t="s">
        <v>321</v>
      </c>
      <c r="J941" t="s">
        <v>322</v>
      </c>
      <c r="K941" t="s">
        <v>54</v>
      </c>
      <c r="L941">
        <v>46118</v>
      </c>
      <c r="M941">
        <v>46148</v>
      </c>
      <c r="N941" s="21">
        <v>872531957832</v>
      </c>
      <c r="P941" t="s">
        <v>326</v>
      </c>
      <c r="Q941" t="s">
        <v>326</v>
      </c>
      <c r="R941" t="s">
        <v>56</v>
      </c>
      <c r="S941" t="s">
        <v>327</v>
      </c>
      <c r="T941">
        <v>21</v>
      </c>
      <c r="U941" t="s">
        <v>57</v>
      </c>
      <c r="V941">
        <v>21320</v>
      </c>
      <c r="W941">
        <v>75.41</v>
      </c>
      <c r="X941">
        <v>109.49</v>
      </c>
      <c r="Y941">
        <v>0</v>
      </c>
      <c r="Z941">
        <v>-57.39</v>
      </c>
      <c r="AA941">
        <v>127.52</v>
      </c>
      <c r="AB941">
        <v>6</v>
      </c>
      <c r="AC941">
        <v>72.16</v>
      </c>
      <c r="AD941">
        <v>72.16</v>
      </c>
      <c r="AE941" t="s">
        <v>9090</v>
      </c>
      <c r="AF941" t="s">
        <v>4569</v>
      </c>
      <c r="AG941" t="s">
        <v>4569</v>
      </c>
      <c r="AH941" t="s">
        <v>4570</v>
      </c>
      <c r="AI941" t="s">
        <v>4571</v>
      </c>
      <c r="AJ941">
        <v>25</v>
      </c>
      <c r="AK941" t="s">
        <v>57</v>
      </c>
      <c r="AL941">
        <v>25000</v>
      </c>
      <c r="AM941" t="s">
        <v>55</v>
      </c>
      <c r="AN941" t="s">
        <v>55</v>
      </c>
      <c r="AO941" t="s">
        <v>55</v>
      </c>
      <c r="AS941" t="s">
        <v>343</v>
      </c>
      <c r="AT941">
        <v>0</v>
      </c>
      <c r="AU941">
        <v>0</v>
      </c>
      <c r="AV941">
        <v>0</v>
      </c>
      <c r="BB941">
        <v>0</v>
      </c>
      <c r="BC941">
        <v>0</v>
      </c>
      <c r="BD941" t="s">
        <v>60</v>
      </c>
      <c r="BE941" s="5" t="s">
        <v>2497</v>
      </c>
      <c r="BF941">
        <v>634333759</v>
      </c>
      <c r="BH941" t="s">
        <v>323</v>
      </c>
      <c r="BI941" t="s">
        <v>320</v>
      </c>
      <c r="BJ941" s="23">
        <v>0.3527777777777778</v>
      </c>
      <c r="BK941">
        <v>64.8</v>
      </c>
      <c r="BL941">
        <v>94.08</v>
      </c>
      <c r="BM941">
        <v>0</v>
      </c>
      <c r="BN941">
        <v>-49.31</v>
      </c>
      <c r="BO941">
        <v>109.57</v>
      </c>
      <c r="BP941" t="s">
        <v>60</v>
      </c>
      <c r="BQ941">
        <v>1.163778556</v>
      </c>
      <c r="BR941" t="s">
        <v>61</v>
      </c>
    </row>
    <row r="942" spans="1:70" x14ac:dyDescent="0.2">
      <c r="A942" s="19">
        <f t="shared" si="42"/>
        <v>10.129999999999995</v>
      </c>
      <c r="B942" s="20">
        <v>3752</v>
      </c>
      <c r="D942" s="2" t="s">
        <v>1381</v>
      </c>
      <c r="E942" s="2" t="str">
        <f t="shared" si="41"/>
        <v>ST</v>
      </c>
      <c r="F942">
        <v>200720433</v>
      </c>
      <c r="G942">
        <v>202606</v>
      </c>
      <c r="H942" t="s">
        <v>52</v>
      </c>
      <c r="I942" t="s">
        <v>321</v>
      </c>
      <c r="J942" t="s">
        <v>322</v>
      </c>
      <c r="K942" t="s">
        <v>54</v>
      </c>
      <c r="L942">
        <v>46240</v>
      </c>
      <c r="M942">
        <v>46271</v>
      </c>
      <c r="N942" s="21">
        <v>872768671289</v>
      </c>
      <c r="P942" t="s">
        <v>326</v>
      </c>
      <c r="Q942" t="s">
        <v>326</v>
      </c>
      <c r="R942" t="s">
        <v>56</v>
      </c>
      <c r="S942" t="s">
        <v>327</v>
      </c>
      <c r="T942">
        <v>21</v>
      </c>
      <c r="U942" t="s">
        <v>57</v>
      </c>
      <c r="V942">
        <v>21320</v>
      </c>
      <c r="W942">
        <v>48.88</v>
      </c>
      <c r="X942">
        <v>5.8</v>
      </c>
      <c r="Y942">
        <v>0</v>
      </c>
      <c r="Z942">
        <v>-37.200000000000003</v>
      </c>
      <c r="AA942">
        <v>17.48</v>
      </c>
      <c r="AB942">
        <v>2</v>
      </c>
      <c r="AC942">
        <v>36.520000000000003</v>
      </c>
      <c r="AD942">
        <v>36.520000000000003</v>
      </c>
      <c r="AE942" t="s">
        <v>9091</v>
      </c>
      <c r="AF942" t="s">
        <v>4572</v>
      </c>
      <c r="AG942" t="s">
        <v>4572</v>
      </c>
      <c r="AH942" t="s">
        <v>4573</v>
      </c>
      <c r="AI942" t="s">
        <v>4574</v>
      </c>
      <c r="AJ942">
        <v>84</v>
      </c>
      <c r="AK942" t="s">
        <v>57</v>
      </c>
      <c r="AL942">
        <v>84850</v>
      </c>
      <c r="AM942" t="s">
        <v>55</v>
      </c>
      <c r="AN942" t="s">
        <v>55</v>
      </c>
      <c r="AO942" t="s">
        <v>55</v>
      </c>
      <c r="AS942" t="s">
        <v>343</v>
      </c>
      <c r="AT942">
        <v>26</v>
      </c>
      <c r="AU942">
        <v>31</v>
      </c>
      <c r="AV942">
        <v>41</v>
      </c>
      <c r="BB942">
        <v>0</v>
      </c>
      <c r="BC942">
        <v>0</v>
      </c>
      <c r="BD942" t="s">
        <v>60</v>
      </c>
      <c r="BE942" s="5" t="s">
        <v>2497</v>
      </c>
      <c r="BF942">
        <v>634333759</v>
      </c>
      <c r="BH942" t="s">
        <v>323</v>
      </c>
      <c r="BI942" t="s">
        <v>320</v>
      </c>
      <c r="BJ942" s="23">
        <v>0.3972222222222222</v>
      </c>
      <c r="BK942">
        <v>42.4</v>
      </c>
      <c r="BL942">
        <v>5.03</v>
      </c>
      <c r="BM942">
        <v>0</v>
      </c>
      <c r="BN942">
        <v>-32.270000000000003</v>
      </c>
      <c r="BO942">
        <v>15.16</v>
      </c>
      <c r="BP942" t="s">
        <v>60</v>
      </c>
      <c r="BQ942">
        <v>1.1527377519999999</v>
      </c>
      <c r="BR942" t="s">
        <v>61</v>
      </c>
    </row>
    <row r="943" spans="1:70" x14ac:dyDescent="0.2">
      <c r="A943" s="19">
        <f t="shared" si="42"/>
        <v>17.159999999999997</v>
      </c>
      <c r="B943" s="20">
        <v>3752</v>
      </c>
      <c r="D943" s="2" t="s">
        <v>1381</v>
      </c>
      <c r="E943" s="2" t="str">
        <f t="shared" si="41"/>
        <v>ST</v>
      </c>
      <c r="F943">
        <v>200720433</v>
      </c>
      <c r="G943">
        <v>202606</v>
      </c>
      <c r="H943" t="s">
        <v>52</v>
      </c>
      <c r="I943" t="s">
        <v>321</v>
      </c>
      <c r="J943" t="s">
        <v>322</v>
      </c>
      <c r="K943" t="s">
        <v>54</v>
      </c>
      <c r="L943">
        <v>46148</v>
      </c>
      <c r="M943">
        <v>46179</v>
      </c>
      <c r="N943" s="21">
        <v>872686284332</v>
      </c>
      <c r="P943" t="s">
        <v>326</v>
      </c>
      <c r="Q943" t="s">
        <v>326</v>
      </c>
      <c r="R943" t="s">
        <v>56</v>
      </c>
      <c r="S943" t="s">
        <v>327</v>
      </c>
      <c r="T943">
        <v>21</v>
      </c>
      <c r="U943" t="s">
        <v>57</v>
      </c>
      <c r="V943">
        <v>21320</v>
      </c>
      <c r="W943">
        <v>83.37</v>
      </c>
      <c r="X943">
        <v>9.8800000000000008</v>
      </c>
      <c r="Y943">
        <v>0</v>
      </c>
      <c r="Z943">
        <v>-63.45</v>
      </c>
      <c r="AA943">
        <v>29.81</v>
      </c>
      <c r="AB943">
        <v>3</v>
      </c>
      <c r="AC943">
        <v>81.84</v>
      </c>
      <c r="AD943">
        <v>81.84</v>
      </c>
      <c r="AE943" t="s">
        <v>9092</v>
      </c>
      <c r="AF943" t="s">
        <v>4575</v>
      </c>
      <c r="AG943" t="s">
        <v>4575</v>
      </c>
      <c r="AH943" t="s">
        <v>4576</v>
      </c>
      <c r="AI943" t="s">
        <v>4577</v>
      </c>
      <c r="AJ943">
        <v>37</v>
      </c>
      <c r="AK943" t="s">
        <v>57</v>
      </c>
      <c r="AL943">
        <v>37520</v>
      </c>
      <c r="AM943" t="s">
        <v>55</v>
      </c>
      <c r="AN943" t="s">
        <v>55</v>
      </c>
      <c r="AO943" t="s">
        <v>55</v>
      </c>
      <c r="AS943" t="s">
        <v>343</v>
      </c>
      <c r="AT943">
        <v>29</v>
      </c>
      <c r="AU943">
        <v>45</v>
      </c>
      <c r="AV943">
        <v>80</v>
      </c>
      <c r="BB943">
        <v>0</v>
      </c>
      <c r="BC943">
        <v>0</v>
      </c>
      <c r="BD943" t="s">
        <v>60</v>
      </c>
      <c r="BE943" t="s">
        <v>2497</v>
      </c>
      <c r="BF943">
        <v>634333759</v>
      </c>
      <c r="BH943" t="s">
        <v>323</v>
      </c>
      <c r="BI943" t="s">
        <v>320</v>
      </c>
      <c r="BJ943" s="23">
        <v>0.51597222222222228</v>
      </c>
      <c r="BK943">
        <v>71.8</v>
      </c>
      <c r="BL943">
        <v>8.51</v>
      </c>
      <c r="BM943">
        <v>0</v>
      </c>
      <c r="BN943">
        <v>-54.64</v>
      </c>
      <c r="BO943">
        <v>25.67</v>
      </c>
      <c r="BP943" t="s">
        <v>60</v>
      </c>
      <c r="BQ943">
        <v>1.161210911</v>
      </c>
      <c r="BR943" t="s">
        <v>61</v>
      </c>
    </row>
    <row r="944" spans="1:70" x14ac:dyDescent="0.2">
      <c r="A944" s="19">
        <f t="shared" si="42"/>
        <v>10.129999999999995</v>
      </c>
      <c r="B944" s="20">
        <v>3752</v>
      </c>
      <c r="D944" s="2" t="s">
        <v>1381</v>
      </c>
      <c r="E944" s="2" t="str">
        <f t="shared" si="41"/>
        <v>ST</v>
      </c>
      <c r="F944">
        <v>200720433</v>
      </c>
      <c r="G944">
        <v>202606</v>
      </c>
      <c r="H944" t="s">
        <v>52</v>
      </c>
      <c r="I944" t="s">
        <v>321</v>
      </c>
      <c r="J944" t="s">
        <v>322</v>
      </c>
      <c r="K944" t="s">
        <v>54</v>
      </c>
      <c r="L944" s="5">
        <v>46240</v>
      </c>
      <c r="M944" s="5">
        <v>46271</v>
      </c>
      <c r="N944" s="21">
        <v>872766360578</v>
      </c>
      <c r="P944" t="s">
        <v>326</v>
      </c>
      <c r="Q944" t="s">
        <v>326</v>
      </c>
      <c r="R944" t="s">
        <v>56</v>
      </c>
      <c r="S944" t="s">
        <v>327</v>
      </c>
      <c r="T944">
        <v>21</v>
      </c>
      <c r="U944" t="s">
        <v>57</v>
      </c>
      <c r="V944">
        <v>21320</v>
      </c>
      <c r="W944">
        <v>48.88</v>
      </c>
      <c r="X944">
        <v>5.8</v>
      </c>
      <c r="Y944">
        <v>0</v>
      </c>
      <c r="Z944">
        <v>-37.200000000000003</v>
      </c>
      <c r="AA944">
        <v>17.48</v>
      </c>
      <c r="AB944">
        <v>2</v>
      </c>
      <c r="AC944">
        <v>36.08</v>
      </c>
      <c r="AD944">
        <v>36.08</v>
      </c>
      <c r="AE944" t="s">
        <v>9093</v>
      </c>
      <c r="AF944" t="s">
        <v>4578</v>
      </c>
      <c r="AG944" t="s">
        <v>4578</v>
      </c>
      <c r="AH944" t="s">
        <v>4579</v>
      </c>
      <c r="AI944" t="s">
        <v>4580</v>
      </c>
      <c r="AJ944">
        <v>33</v>
      </c>
      <c r="AK944" t="s">
        <v>57</v>
      </c>
      <c r="AL944">
        <v>33450</v>
      </c>
      <c r="AM944" t="s">
        <v>55</v>
      </c>
      <c r="AN944" t="s">
        <v>55</v>
      </c>
      <c r="AO944" t="s">
        <v>55</v>
      </c>
      <c r="AS944" t="s">
        <v>343</v>
      </c>
      <c r="AT944">
        <v>30</v>
      </c>
      <c r="AU944">
        <v>31</v>
      </c>
      <c r="AV944">
        <v>39</v>
      </c>
      <c r="BB944">
        <v>0</v>
      </c>
      <c r="BC944">
        <v>0</v>
      </c>
      <c r="BD944" t="s">
        <v>60</v>
      </c>
      <c r="BE944" t="s">
        <v>2497</v>
      </c>
      <c r="BF944">
        <v>634333759</v>
      </c>
      <c r="BH944" t="s">
        <v>323</v>
      </c>
      <c r="BI944" t="s">
        <v>320</v>
      </c>
      <c r="BJ944" s="23">
        <v>0.48402777777777778</v>
      </c>
      <c r="BK944">
        <v>42.4</v>
      </c>
      <c r="BL944">
        <v>5.03</v>
      </c>
      <c r="BM944">
        <v>0</v>
      </c>
      <c r="BN944">
        <v>-32.270000000000003</v>
      </c>
      <c r="BO944">
        <v>15.16</v>
      </c>
      <c r="BP944" t="s">
        <v>60</v>
      </c>
      <c r="BQ944">
        <v>1.1527377519999999</v>
      </c>
      <c r="BR944" t="s">
        <v>61</v>
      </c>
    </row>
    <row r="945" spans="1:70" x14ac:dyDescent="0.2">
      <c r="A945" s="19">
        <f t="shared" si="42"/>
        <v>9.8000000000000007</v>
      </c>
      <c r="B945" s="20">
        <v>3752</v>
      </c>
      <c r="D945" s="2" t="s">
        <v>1381</v>
      </c>
      <c r="E945" s="2" t="str">
        <f t="shared" si="41"/>
        <v>ST</v>
      </c>
      <c r="F945">
        <v>200720433</v>
      </c>
      <c r="G945">
        <v>202606</v>
      </c>
      <c r="H945" t="s">
        <v>52</v>
      </c>
      <c r="I945" t="s">
        <v>321</v>
      </c>
      <c r="J945" t="s">
        <v>322</v>
      </c>
      <c r="K945" t="s">
        <v>54</v>
      </c>
      <c r="L945" s="5">
        <v>46148</v>
      </c>
      <c r="M945" s="5">
        <v>46179</v>
      </c>
      <c r="N945" s="21">
        <v>872645861393</v>
      </c>
      <c r="P945" t="s">
        <v>326</v>
      </c>
      <c r="Q945" t="s">
        <v>326</v>
      </c>
      <c r="R945" t="s">
        <v>56</v>
      </c>
      <c r="S945" t="s">
        <v>327</v>
      </c>
      <c r="T945">
        <v>21</v>
      </c>
      <c r="U945" t="s">
        <v>57</v>
      </c>
      <c r="V945">
        <v>21320</v>
      </c>
      <c r="W945">
        <v>47.61</v>
      </c>
      <c r="X945">
        <v>5.64</v>
      </c>
      <c r="Y945">
        <v>0</v>
      </c>
      <c r="Z945">
        <v>-36.229999999999997</v>
      </c>
      <c r="AA945">
        <v>17.02</v>
      </c>
      <c r="AB945">
        <v>2</v>
      </c>
      <c r="AC945">
        <v>35.200000000000003</v>
      </c>
      <c r="AD945">
        <v>35.200000000000003</v>
      </c>
      <c r="AE945" t="s">
        <v>9094</v>
      </c>
      <c r="AF945" t="s">
        <v>4581</v>
      </c>
      <c r="AG945" t="s">
        <v>4581</v>
      </c>
      <c r="AH945" t="s">
        <v>4582</v>
      </c>
      <c r="AI945" t="s">
        <v>4583</v>
      </c>
      <c r="AJ945">
        <v>63</v>
      </c>
      <c r="AK945" t="s">
        <v>57</v>
      </c>
      <c r="AL945">
        <v>63540</v>
      </c>
      <c r="AM945" t="s">
        <v>55</v>
      </c>
      <c r="AN945" t="s">
        <v>55</v>
      </c>
      <c r="AO945" t="s">
        <v>55</v>
      </c>
      <c r="AS945" t="s">
        <v>343</v>
      </c>
      <c r="AT945">
        <v>0</v>
      </c>
      <c r="AU945">
        <v>0</v>
      </c>
      <c r="AV945">
        <v>0</v>
      </c>
      <c r="BB945">
        <v>0</v>
      </c>
      <c r="BC945">
        <v>0</v>
      </c>
      <c r="BD945" t="s">
        <v>60</v>
      </c>
      <c r="BE945" s="5" t="s">
        <v>2497</v>
      </c>
      <c r="BF945">
        <v>634333759</v>
      </c>
      <c r="BH945" t="s">
        <v>323</v>
      </c>
      <c r="BI945" t="s">
        <v>320</v>
      </c>
      <c r="BJ945" s="23">
        <v>0.38472222222222224</v>
      </c>
      <c r="BK945">
        <v>41</v>
      </c>
      <c r="BL945">
        <v>4.8600000000000003</v>
      </c>
      <c r="BM945">
        <v>0</v>
      </c>
      <c r="BN945">
        <v>-31.2</v>
      </c>
      <c r="BO945">
        <v>14.66</v>
      </c>
      <c r="BP945" t="s">
        <v>60</v>
      </c>
      <c r="BQ945">
        <v>1.161210911</v>
      </c>
      <c r="BR945" t="s">
        <v>61</v>
      </c>
    </row>
    <row r="946" spans="1:70" x14ac:dyDescent="0.2">
      <c r="A946" s="19">
        <f t="shared" si="42"/>
        <v>10.469999999999999</v>
      </c>
      <c r="B946" s="20">
        <v>3752</v>
      </c>
      <c r="D946" s="2" t="s">
        <v>1381</v>
      </c>
      <c r="E946" s="2" t="str">
        <f t="shared" si="41"/>
        <v>ST</v>
      </c>
      <c r="F946">
        <v>200720433</v>
      </c>
      <c r="G946">
        <v>202606</v>
      </c>
      <c r="H946" t="s">
        <v>52</v>
      </c>
      <c r="I946" t="s">
        <v>321</v>
      </c>
      <c r="J946" t="s">
        <v>322</v>
      </c>
      <c r="K946" t="s">
        <v>54</v>
      </c>
      <c r="L946">
        <v>46148</v>
      </c>
      <c r="M946">
        <v>46240</v>
      </c>
      <c r="N946" s="21">
        <v>872639155280</v>
      </c>
      <c r="P946" t="s">
        <v>326</v>
      </c>
      <c r="Q946" t="s">
        <v>326</v>
      </c>
      <c r="R946" t="s">
        <v>56</v>
      </c>
      <c r="S946" t="s">
        <v>327</v>
      </c>
      <c r="T946">
        <v>21</v>
      </c>
      <c r="U946" t="s">
        <v>57</v>
      </c>
      <c r="V946">
        <v>21320</v>
      </c>
      <c r="W946">
        <v>50.86</v>
      </c>
      <c r="X946">
        <v>6.03</v>
      </c>
      <c r="Y946">
        <v>0</v>
      </c>
      <c r="Z946">
        <v>-38.700000000000003</v>
      </c>
      <c r="AA946">
        <v>18.18</v>
      </c>
      <c r="AB946">
        <v>4</v>
      </c>
      <c r="AC946">
        <v>39.6</v>
      </c>
      <c r="AD946">
        <v>39.6</v>
      </c>
      <c r="AE946" t="s">
        <v>1535</v>
      </c>
      <c r="AF946" t="s">
        <v>4584</v>
      </c>
      <c r="AG946" t="s">
        <v>4584</v>
      </c>
      <c r="AH946" t="s">
        <v>4585</v>
      </c>
      <c r="AI946" t="s">
        <v>2632</v>
      </c>
      <c r="AJ946">
        <v>29</v>
      </c>
      <c r="AK946" t="s">
        <v>57</v>
      </c>
      <c r="AL946">
        <v>29270</v>
      </c>
      <c r="AM946" t="s">
        <v>55</v>
      </c>
      <c r="AN946" t="s">
        <v>55</v>
      </c>
      <c r="AO946" t="s">
        <v>55</v>
      </c>
      <c r="AS946" t="s">
        <v>343</v>
      </c>
      <c r="AT946">
        <v>0</v>
      </c>
      <c r="AU946">
        <v>0</v>
      </c>
      <c r="AV946">
        <v>0</v>
      </c>
      <c r="BB946">
        <v>0</v>
      </c>
      <c r="BC946">
        <v>0</v>
      </c>
      <c r="BD946" t="s">
        <v>60</v>
      </c>
      <c r="BE946" s="5" t="s">
        <v>2497</v>
      </c>
      <c r="BF946">
        <v>634333759</v>
      </c>
      <c r="BH946" t="s">
        <v>323</v>
      </c>
      <c r="BI946" t="s">
        <v>320</v>
      </c>
      <c r="BJ946" s="23">
        <v>0.59305555555555556</v>
      </c>
      <c r="BK946">
        <v>43.8</v>
      </c>
      <c r="BL946">
        <v>5.19</v>
      </c>
      <c r="BM946">
        <v>0</v>
      </c>
      <c r="BN946">
        <v>-33.33</v>
      </c>
      <c r="BO946">
        <v>15.66</v>
      </c>
      <c r="BP946" t="s">
        <v>60</v>
      </c>
      <c r="BQ946">
        <v>1.161210911</v>
      </c>
      <c r="BR946" t="s">
        <v>61</v>
      </c>
    </row>
    <row r="947" spans="1:70" x14ac:dyDescent="0.2">
      <c r="A947" s="19">
        <f t="shared" si="42"/>
        <v>10.129999999999995</v>
      </c>
      <c r="B947" s="20">
        <v>3752</v>
      </c>
      <c r="D947" s="2" t="s">
        <v>1381</v>
      </c>
      <c r="E947" s="2" t="str">
        <f t="shared" si="41"/>
        <v>ST</v>
      </c>
      <c r="F947">
        <v>200720433</v>
      </c>
      <c r="G947">
        <v>202606</v>
      </c>
      <c r="H947" t="s">
        <v>52</v>
      </c>
      <c r="I947" t="s">
        <v>321</v>
      </c>
      <c r="J947" t="s">
        <v>322</v>
      </c>
      <c r="K947" t="s">
        <v>54</v>
      </c>
      <c r="L947">
        <v>46148</v>
      </c>
      <c r="M947">
        <v>46240</v>
      </c>
      <c r="N947" s="21">
        <v>872690914198</v>
      </c>
      <c r="P947" t="s">
        <v>326</v>
      </c>
      <c r="Q947" t="s">
        <v>326</v>
      </c>
      <c r="R947" t="s">
        <v>56</v>
      </c>
      <c r="S947" t="s">
        <v>327</v>
      </c>
      <c r="T947">
        <v>21</v>
      </c>
      <c r="U947" t="s">
        <v>57</v>
      </c>
      <c r="V947">
        <v>21320</v>
      </c>
      <c r="W947">
        <v>49.24</v>
      </c>
      <c r="X947">
        <v>5.84</v>
      </c>
      <c r="Y947">
        <v>0</v>
      </c>
      <c r="Z947">
        <v>-37.47</v>
      </c>
      <c r="AA947">
        <v>17.600000000000001</v>
      </c>
      <c r="AB947">
        <v>2</v>
      </c>
      <c r="AC947">
        <v>36.520000000000003</v>
      </c>
      <c r="AD947">
        <v>36.520000000000003</v>
      </c>
      <c r="AE947" t="s">
        <v>1470</v>
      </c>
      <c r="AF947" t="s">
        <v>513</v>
      </c>
      <c r="AG947" t="s">
        <v>513</v>
      </c>
      <c r="AH947" t="s">
        <v>4586</v>
      </c>
      <c r="AI947" t="s">
        <v>4587</v>
      </c>
      <c r="AJ947">
        <v>51</v>
      </c>
      <c r="AK947" t="s">
        <v>57</v>
      </c>
      <c r="AL947">
        <v>51250</v>
      </c>
      <c r="AM947" t="s">
        <v>55</v>
      </c>
      <c r="AN947" t="s">
        <v>55</v>
      </c>
      <c r="AO947" t="s">
        <v>55</v>
      </c>
      <c r="AS947" t="s">
        <v>343</v>
      </c>
      <c r="AT947">
        <v>30</v>
      </c>
      <c r="AU947">
        <v>31</v>
      </c>
      <c r="AV947">
        <v>39</v>
      </c>
      <c r="BB947">
        <v>0</v>
      </c>
      <c r="BC947">
        <v>0</v>
      </c>
      <c r="BD947" t="s">
        <v>60</v>
      </c>
      <c r="BE947" s="5" t="s">
        <v>2497</v>
      </c>
      <c r="BF947">
        <v>634333759</v>
      </c>
      <c r="BH947" t="s">
        <v>323</v>
      </c>
      <c r="BI947" t="s">
        <v>320</v>
      </c>
      <c r="BJ947" s="23">
        <v>0.40138888888888891</v>
      </c>
      <c r="BK947">
        <v>42.4</v>
      </c>
      <c r="BL947">
        <v>5.03</v>
      </c>
      <c r="BM947">
        <v>0</v>
      </c>
      <c r="BN947">
        <v>-32.270000000000003</v>
      </c>
      <c r="BO947">
        <v>15.16</v>
      </c>
      <c r="BP947" t="s">
        <v>60</v>
      </c>
      <c r="BQ947">
        <v>1.161210911</v>
      </c>
      <c r="BR947" t="s">
        <v>61</v>
      </c>
    </row>
    <row r="948" spans="1:70" x14ac:dyDescent="0.2">
      <c r="A948" s="19">
        <f t="shared" si="42"/>
        <v>13.479999999999997</v>
      </c>
      <c r="B948" s="20">
        <v>3752</v>
      </c>
      <c r="D948" s="2" t="s">
        <v>1381</v>
      </c>
      <c r="E948" s="2" t="str">
        <f t="shared" si="41"/>
        <v>ST</v>
      </c>
      <c r="F948">
        <v>200720433</v>
      </c>
      <c r="G948">
        <v>202606</v>
      </c>
      <c r="H948" t="s">
        <v>52</v>
      </c>
      <c r="I948" t="s">
        <v>321</v>
      </c>
      <c r="J948" t="s">
        <v>322</v>
      </c>
      <c r="K948" t="s">
        <v>54</v>
      </c>
      <c r="L948">
        <v>46148</v>
      </c>
      <c r="M948">
        <v>46240</v>
      </c>
      <c r="N948" s="21">
        <v>872691141071</v>
      </c>
      <c r="P948" t="s">
        <v>326</v>
      </c>
      <c r="Q948" t="s">
        <v>326</v>
      </c>
      <c r="R948" t="s">
        <v>56</v>
      </c>
      <c r="S948" t="s">
        <v>327</v>
      </c>
      <c r="T948">
        <v>21</v>
      </c>
      <c r="U948" t="s">
        <v>57</v>
      </c>
      <c r="V948">
        <v>21320</v>
      </c>
      <c r="W948">
        <v>65.489999999999995</v>
      </c>
      <c r="X948">
        <v>7.76</v>
      </c>
      <c r="Y948">
        <v>0</v>
      </c>
      <c r="Z948">
        <v>-49.84</v>
      </c>
      <c r="AA948">
        <v>23.41</v>
      </c>
      <c r="AB948">
        <v>4</v>
      </c>
      <c r="AC948">
        <v>59.4</v>
      </c>
      <c r="AD948">
        <v>59.4</v>
      </c>
      <c r="AE948" t="s">
        <v>2449</v>
      </c>
      <c r="AF948" t="s">
        <v>2293</v>
      </c>
      <c r="AG948" t="s">
        <v>2293</v>
      </c>
      <c r="AH948" t="s">
        <v>2294</v>
      </c>
      <c r="AI948" t="s">
        <v>728</v>
      </c>
      <c r="AJ948">
        <v>50</v>
      </c>
      <c r="AK948" t="s">
        <v>57</v>
      </c>
      <c r="AL948">
        <v>50460</v>
      </c>
      <c r="AM948" t="s">
        <v>55</v>
      </c>
      <c r="AN948" t="s">
        <v>55</v>
      </c>
      <c r="AO948" t="s">
        <v>55</v>
      </c>
      <c r="AS948" t="s">
        <v>343</v>
      </c>
      <c r="AT948">
        <v>0</v>
      </c>
      <c r="AU948">
        <v>0</v>
      </c>
      <c r="AV948">
        <v>0</v>
      </c>
      <c r="BB948">
        <v>0</v>
      </c>
      <c r="BC948">
        <v>0</v>
      </c>
      <c r="BD948" t="s">
        <v>60</v>
      </c>
      <c r="BE948" s="5" t="s">
        <v>2497</v>
      </c>
      <c r="BF948">
        <v>634333759</v>
      </c>
      <c r="BH948" t="s">
        <v>323</v>
      </c>
      <c r="BI948" t="s">
        <v>320</v>
      </c>
      <c r="BJ948" s="23">
        <v>0.47499999999999998</v>
      </c>
      <c r="BK948">
        <v>56.4</v>
      </c>
      <c r="BL948">
        <v>6.68</v>
      </c>
      <c r="BM948">
        <v>0</v>
      </c>
      <c r="BN948">
        <v>-42.92</v>
      </c>
      <c r="BO948">
        <v>20.16</v>
      </c>
      <c r="BP948" t="s">
        <v>60</v>
      </c>
      <c r="BQ948">
        <v>1.161210911</v>
      </c>
      <c r="BR948" t="s">
        <v>61</v>
      </c>
    </row>
    <row r="949" spans="1:70" x14ac:dyDescent="0.2">
      <c r="A949" s="19">
        <f t="shared" si="42"/>
        <v>9.4600000000000009</v>
      </c>
      <c r="B949" s="20">
        <v>3752</v>
      </c>
      <c r="D949" s="2" t="s">
        <v>1381</v>
      </c>
      <c r="E949" s="2" t="str">
        <f t="shared" si="41"/>
        <v>ST</v>
      </c>
      <c r="F949">
        <v>200720433</v>
      </c>
      <c r="G949">
        <v>202606</v>
      </c>
      <c r="H949" t="s">
        <v>52</v>
      </c>
      <c r="I949" t="s">
        <v>321</v>
      </c>
      <c r="J949" t="s">
        <v>322</v>
      </c>
      <c r="K949" t="s">
        <v>54</v>
      </c>
      <c r="L949">
        <v>46240</v>
      </c>
      <c r="M949">
        <v>46271</v>
      </c>
      <c r="N949" s="21">
        <v>872769057723</v>
      </c>
      <c r="P949" t="s">
        <v>326</v>
      </c>
      <c r="Q949" t="s">
        <v>326</v>
      </c>
      <c r="R949" t="s">
        <v>56</v>
      </c>
      <c r="S949" t="s">
        <v>327</v>
      </c>
      <c r="T949">
        <v>21</v>
      </c>
      <c r="U949" t="s">
        <v>57</v>
      </c>
      <c r="V949">
        <v>21320</v>
      </c>
      <c r="W949">
        <v>45.65</v>
      </c>
      <c r="X949">
        <v>5.41</v>
      </c>
      <c r="Y949">
        <v>0</v>
      </c>
      <c r="Z949">
        <v>-34.74</v>
      </c>
      <c r="AA949">
        <v>16.309999999999999</v>
      </c>
      <c r="AB949">
        <v>2</v>
      </c>
      <c r="AC949">
        <v>33</v>
      </c>
      <c r="AD949">
        <v>33</v>
      </c>
      <c r="AE949" t="s">
        <v>9095</v>
      </c>
      <c r="AF949" t="s">
        <v>4588</v>
      </c>
      <c r="AG949" t="s">
        <v>4588</v>
      </c>
      <c r="AH949" t="s">
        <v>4589</v>
      </c>
      <c r="AI949" t="s">
        <v>4590</v>
      </c>
      <c r="AJ949">
        <v>44</v>
      </c>
      <c r="AK949" t="s">
        <v>57</v>
      </c>
      <c r="AL949">
        <v>44310</v>
      </c>
      <c r="AM949" t="s">
        <v>55</v>
      </c>
      <c r="AN949" t="s">
        <v>55</v>
      </c>
      <c r="AO949" t="s">
        <v>55</v>
      </c>
      <c r="AS949" t="s">
        <v>343</v>
      </c>
      <c r="AT949">
        <v>0</v>
      </c>
      <c r="AU949">
        <v>0</v>
      </c>
      <c r="AV949">
        <v>0</v>
      </c>
      <c r="BB949">
        <v>0</v>
      </c>
      <c r="BC949">
        <v>0</v>
      </c>
      <c r="BD949" t="s">
        <v>60</v>
      </c>
      <c r="BE949" s="5" t="s">
        <v>2497</v>
      </c>
      <c r="BF949">
        <v>634333759</v>
      </c>
      <c r="BH949" t="s">
        <v>323</v>
      </c>
      <c r="BI949" t="s">
        <v>320</v>
      </c>
      <c r="BJ949" s="23">
        <v>0.45763888888888887</v>
      </c>
      <c r="BK949">
        <v>39.6</v>
      </c>
      <c r="BL949">
        <v>4.6900000000000004</v>
      </c>
      <c r="BM949">
        <v>0</v>
      </c>
      <c r="BN949">
        <v>-30.14</v>
      </c>
      <c r="BO949">
        <v>14.15</v>
      </c>
      <c r="BP949" t="s">
        <v>60</v>
      </c>
      <c r="BQ949">
        <v>1.1527377519999999</v>
      </c>
      <c r="BR949" t="s">
        <v>61</v>
      </c>
    </row>
    <row r="950" spans="1:70" x14ac:dyDescent="0.2">
      <c r="A950" s="19">
        <f t="shared" si="42"/>
        <v>12.480000000000004</v>
      </c>
      <c r="B950" s="20">
        <v>3752</v>
      </c>
      <c r="D950" s="2" t="s">
        <v>1381</v>
      </c>
      <c r="E950" s="2" t="str">
        <f t="shared" si="41"/>
        <v>ST</v>
      </c>
      <c r="F950">
        <v>200720433</v>
      </c>
      <c r="G950">
        <v>202606</v>
      </c>
      <c r="H950" t="s">
        <v>52</v>
      </c>
      <c r="I950" t="s">
        <v>321</v>
      </c>
      <c r="J950" t="s">
        <v>322</v>
      </c>
      <c r="K950" t="s">
        <v>54</v>
      </c>
      <c r="L950">
        <v>46271</v>
      </c>
      <c r="M950">
        <v>46301</v>
      </c>
      <c r="N950" s="21">
        <v>872828886584</v>
      </c>
      <c r="P950" t="s">
        <v>326</v>
      </c>
      <c r="Q950" t="s">
        <v>326</v>
      </c>
      <c r="R950" t="s">
        <v>56</v>
      </c>
      <c r="S950" t="s">
        <v>327</v>
      </c>
      <c r="T950">
        <v>21</v>
      </c>
      <c r="U950" t="s">
        <v>57</v>
      </c>
      <c r="V950">
        <v>21320</v>
      </c>
      <c r="W950">
        <v>60.17</v>
      </c>
      <c r="X950">
        <v>7.13</v>
      </c>
      <c r="Y950">
        <v>0</v>
      </c>
      <c r="Z950">
        <v>-45.78</v>
      </c>
      <c r="AA950">
        <v>21.52</v>
      </c>
      <c r="AB950">
        <v>3</v>
      </c>
      <c r="AC950">
        <v>50.82</v>
      </c>
      <c r="AD950">
        <v>50.82</v>
      </c>
      <c r="AE950" t="s">
        <v>1459</v>
      </c>
      <c r="AF950" t="s">
        <v>4591</v>
      </c>
      <c r="AG950" t="s">
        <v>4591</v>
      </c>
      <c r="AH950" t="s">
        <v>4592</v>
      </c>
      <c r="AI950" t="s">
        <v>369</v>
      </c>
      <c r="AJ950">
        <v>13</v>
      </c>
      <c r="AK950" t="s">
        <v>57</v>
      </c>
      <c r="AL950">
        <v>13008</v>
      </c>
      <c r="AM950" t="s">
        <v>55</v>
      </c>
      <c r="AN950" t="s">
        <v>55</v>
      </c>
      <c r="AO950" t="s">
        <v>55</v>
      </c>
      <c r="AS950" t="s">
        <v>343</v>
      </c>
      <c r="AT950">
        <v>4</v>
      </c>
      <c r="AU950">
        <v>74</v>
      </c>
      <c r="AV950">
        <v>114</v>
      </c>
      <c r="BB950">
        <v>0</v>
      </c>
      <c r="BC950">
        <v>0</v>
      </c>
      <c r="BD950" t="s">
        <v>60</v>
      </c>
      <c r="BE950" t="s">
        <v>2497</v>
      </c>
      <c r="BF950">
        <v>634333759</v>
      </c>
      <c r="BH950" t="s">
        <v>323</v>
      </c>
      <c r="BI950" t="s">
        <v>320</v>
      </c>
      <c r="BJ950" s="23">
        <v>0.53611111111111109</v>
      </c>
      <c r="BK950">
        <v>52.2</v>
      </c>
      <c r="BL950">
        <v>6.19</v>
      </c>
      <c r="BM950">
        <v>0</v>
      </c>
      <c r="BN950">
        <v>-39.72</v>
      </c>
      <c r="BO950">
        <v>18.670000000000002</v>
      </c>
      <c r="BP950" t="s">
        <v>60</v>
      </c>
      <c r="BQ950">
        <v>1.1526181719999999</v>
      </c>
      <c r="BR950" t="s">
        <v>61</v>
      </c>
    </row>
    <row r="951" spans="1:70" x14ac:dyDescent="0.2">
      <c r="A951" s="19">
        <f t="shared" si="42"/>
        <v>18.500000000000007</v>
      </c>
      <c r="B951" s="20">
        <v>3752</v>
      </c>
      <c r="D951" s="2" t="s">
        <v>1381</v>
      </c>
      <c r="E951" s="2" t="str">
        <f t="shared" si="41"/>
        <v>ST</v>
      </c>
      <c r="F951">
        <v>200720433</v>
      </c>
      <c r="G951">
        <v>202606</v>
      </c>
      <c r="H951" t="s">
        <v>52</v>
      </c>
      <c r="I951" t="s">
        <v>321</v>
      </c>
      <c r="J951" t="s">
        <v>322</v>
      </c>
      <c r="K951" t="s">
        <v>54</v>
      </c>
      <c r="L951">
        <v>46301</v>
      </c>
      <c r="M951">
        <v>46332</v>
      </c>
      <c r="N951" s="21">
        <v>872838788508</v>
      </c>
      <c r="P951" t="s">
        <v>326</v>
      </c>
      <c r="Q951" t="s">
        <v>326</v>
      </c>
      <c r="R951" t="s">
        <v>56</v>
      </c>
      <c r="S951" t="s">
        <v>327</v>
      </c>
      <c r="T951">
        <v>21</v>
      </c>
      <c r="U951" t="s">
        <v>57</v>
      </c>
      <c r="V951">
        <v>21320</v>
      </c>
      <c r="W951">
        <v>89.25</v>
      </c>
      <c r="X951">
        <v>110.21</v>
      </c>
      <c r="Y951">
        <v>0</v>
      </c>
      <c r="Z951">
        <v>-67.92</v>
      </c>
      <c r="AA951">
        <v>131.54</v>
      </c>
      <c r="AB951">
        <v>7</v>
      </c>
      <c r="AC951">
        <v>92.4</v>
      </c>
      <c r="AD951">
        <v>92.4</v>
      </c>
      <c r="AE951" t="s">
        <v>9096</v>
      </c>
      <c r="AF951" t="s">
        <v>4593</v>
      </c>
      <c r="AG951" t="s">
        <v>4593</v>
      </c>
      <c r="AH951" t="s">
        <v>4594</v>
      </c>
      <c r="AI951" t="s">
        <v>3584</v>
      </c>
      <c r="AJ951">
        <v>85</v>
      </c>
      <c r="AK951" t="s">
        <v>57</v>
      </c>
      <c r="AL951">
        <v>85000</v>
      </c>
      <c r="AM951" t="s">
        <v>55</v>
      </c>
      <c r="AN951" t="s">
        <v>55</v>
      </c>
      <c r="AO951" t="s">
        <v>55</v>
      </c>
      <c r="AS951" t="s">
        <v>343</v>
      </c>
      <c r="AT951">
        <v>0</v>
      </c>
      <c r="AU951">
        <v>0</v>
      </c>
      <c r="AV951">
        <v>0</v>
      </c>
      <c r="BB951">
        <v>0</v>
      </c>
      <c r="BC951">
        <v>0</v>
      </c>
      <c r="BD951" t="s">
        <v>60</v>
      </c>
      <c r="BE951" t="s">
        <v>2497</v>
      </c>
      <c r="BF951">
        <v>634333759</v>
      </c>
      <c r="BH951" t="s">
        <v>323</v>
      </c>
      <c r="BI951" t="s">
        <v>320</v>
      </c>
      <c r="BJ951" s="23">
        <v>0.39930555555555558</v>
      </c>
      <c r="BK951">
        <v>77.400000000000006</v>
      </c>
      <c r="BL951">
        <v>95.57</v>
      </c>
      <c r="BM951">
        <v>0</v>
      </c>
      <c r="BN951">
        <v>-58.9</v>
      </c>
      <c r="BO951">
        <v>114.07</v>
      </c>
      <c r="BP951" t="s">
        <v>60</v>
      </c>
      <c r="BQ951">
        <v>1.153163127</v>
      </c>
      <c r="BR951" t="s">
        <v>61</v>
      </c>
    </row>
    <row r="952" spans="1:70" x14ac:dyDescent="0.2">
      <c r="A952" s="19">
        <f t="shared" si="42"/>
        <v>9.1300000000000026</v>
      </c>
      <c r="B952" s="20">
        <v>3752</v>
      </c>
      <c r="D952" s="2" t="s">
        <v>1381</v>
      </c>
      <c r="E952" s="2" t="str">
        <f t="shared" si="41"/>
        <v>ST</v>
      </c>
      <c r="F952">
        <v>200720433</v>
      </c>
      <c r="G952">
        <v>202606</v>
      </c>
      <c r="H952" t="s">
        <v>52</v>
      </c>
      <c r="I952" t="s">
        <v>321</v>
      </c>
      <c r="J952" t="s">
        <v>322</v>
      </c>
      <c r="K952" t="s">
        <v>54</v>
      </c>
      <c r="L952" s="5">
        <v>46148</v>
      </c>
      <c r="M952" s="5">
        <v>46179</v>
      </c>
      <c r="N952" s="21">
        <v>872693460560</v>
      </c>
      <c r="P952" t="s">
        <v>326</v>
      </c>
      <c r="Q952" t="s">
        <v>326</v>
      </c>
      <c r="R952" t="s">
        <v>56</v>
      </c>
      <c r="S952" t="s">
        <v>327</v>
      </c>
      <c r="T952">
        <v>21</v>
      </c>
      <c r="U952" t="s">
        <v>57</v>
      </c>
      <c r="V952">
        <v>21320</v>
      </c>
      <c r="W952">
        <v>44.36</v>
      </c>
      <c r="X952">
        <v>5.26</v>
      </c>
      <c r="Y952">
        <v>0</v>
      </c>
      <c r="Z952">
        <v>-33.76</v>
      </c>
      <c r="AA952">
        <v>15.86</v>
      </c>
      <c r="AB952">
        <v>2</v>
      </c>
      <c r="AC952">
        <v>30.8</v>
      </c>
      <c r="AD952">
        <v>30.8</v>
      </c>
      <c r="AE952" t="s">
        <v>9097</v>
      </c>
      <c r="AF952" t="s">
        <v>4595</v>
      </c>
      <c r="AG952" t="s">
        <v>4595</v>
      </c>
      <c r="AH952" t="s">
        <v>4596</v>
      </c>
      <c r="AI952" t="s">
        <v>4597</v>
      </c>
      <c r="AJ952">
        <v>87</v>
      </c>
      <c r="AK952" t="s">
        <v>57</v>
      </c>
      <c r="AL952">
        <v>87310</v>
      </c>
      <c r="AM952" t="s">
        <v>55</v>
      </c>
      <c r="AN952" t="s">
        <v>55</v>
      </c>
      <c r="AO952" t="s">
        <v>55</v>
      </c>
      <c r="AS952" t="s">
        <v>343</v>
      </c>
      <c r="AT952">
        <v>0</v>
      </c>
      <c r="AU952">
        <v>0</v>
      </c>
      <c r="AV952">
        <v>0</v>
      </c>
      <c r="BB952">
        <v>0</v>
      </c>
      <c r="BC952">
        <v>0</v>
      </c>
      <c r="BD952" t="s">
        <v>60</v>
      </c>
      <c r="BE952" s="5" t="s">
        <v>2497</v>
      </c>
      <c r="BF952">
        <v>634333759</v>
      </c>
      <c r="BH952" t="s">
        <v>323</v>
      </c>
      <c r="BI952" t="s">
        <v>320</v>
      </c>
      <c r="BJ952" s="23">
        <v>0.38680555555555557</v>
      </c>
      <c r="BK952">
        <v>38.200000000000003</v>
      </c>
      <c r="BL952">
        <v>4.53</v>
      </c>
      <c r="BM952">
        <v>0</v>
      </c>
      <c r="BN952">
        <v>-29.07</v>
      </c>
      <c r="BO952">
        <v>13.66</v>
      </c>
      <c r="BP952" t="s">
        <v>60</v>
      </c>
      <c r="BQ952">
        <v>1.161210911</v>
      </c>
      <c r="BR952" t="s">
        <v>61</v>
      </c>
    </row>
    <row r="953" spans="1:70" x14ac:dyDescent="0.2">
      <c r="A953" s="19">
        <f t="shared" si="42"/>
        <v>19.170000000000002</v>
      </c>
      <c r="B953" s="20">
        <v>3752</v>
      </c>
      <c r="D953" s="2" t="s">
        <v>1381</v>
      </c>
      <c r="E953" s="2" t="str">
        <f t="shared" si="41"/>
        <v>ST</v>
      </c>
      <c r="F953">
        <v>200720433</v>
      </c>
      <c r="G953">
        <v>202606</v>
      </c>
      <c r="H953" t="s">
        <v>52</v>
      </c>
      <c r="I953" t="s">
        <v>321</v>
      </c>
      <c r="J953" t="s">
        <v>322</v>
      </c>
      <c r="K953" t="s">
        <v>54</v>
      </c>
      <c r="L953">
        <v>46240</v>
      </c>
      <c r="M953">
        <v>46271</v>
      </c>
      <c r="N953" s="21">
        <v>872772155557</v>
      </c>
      <c r="P953" t="s">
        <v>326</v>
      </c>
      <c r="Q953" t="s">
        <v>326</v>
      </c>
      <c r="R953" t="s">
        <v>56</v>
      </c>
      <c r="S953" t="s">
        <v>327</v>
      </c>
      <c r="T953">
        <v>21</v>
      </c>
      <c r="U953" t="s">
        <v>57</v>
      </c>
      <c r="V953">
        <v>21320</v>
      </c>
      <c r="W953">
        <v>92.45</v>
      </c>
      <c r="X953">
        <v>110.56</v>
      </c>
      <c r="Y953">
        <v>0</v>
      </c>
      <c r="Z953">
        <v>-70.349999999999994</v>
      </c>
      <c r="AA953">
        <v>132.66</v>
      </c>
      <c r="AB953">
        <v>6</v>
      </c>
      <c r="AC953">
        <v>96.14</v>
      </c>
      <c r="AD953">
        <v>96.14</v>
      </c>
      <c r="AE953" t="s">
        <v>9098</v>
      </c>
      <c r="AF953" t="s">
        <v>503</v>
      </c>
      <c r="AG953" t="s">
        <v>503</v>
      </c>
      <c r="AH953" t="s">
        <v>504</v>
      </c>
      <c r="AI953" t="s">
        <v>505</v>
      </c>
      <c r="AJ953">
        <v>14</v>
      </c>
      <c r="AK953" t="s">
        <v>57</v>
      </c>
      <c r="AL953">
        <v>14123</v>
      </c>
      <c r="AM953" t="s">
        <v>55</v>
      </c>
      <c r="AN953" t="s">
        <v>55</v>
      </c>
      <c r="AO953" t="s">
        <v>55</v>
      </c>
      <c r="AS953" t="s">
        <v>343</v>
      </c>
      <c r="AT953">
        <v>26</v>
      </c>
      <c r="AU953">
        <v>30</v>
      </c>
      <c r="AV953">
        <v>42</v>
      </c>
      <c r="BB953">
        <v>0</v>
      </c>
      <c r="BC953">
        <v>0</v>
      </c>
      <c r="BD953" t="s">
        <v>60</v>
      </c>
      <c r="BE953" t="s">
        <v>2497</v>
      </c>
      <c r="BF953">
        <v>634333759</v>
      </c>
      <c r="BH953" t="s">
        <v>323</v>
      </c>
      <c r="BI953" t="s">
        <v>320</v>
      </c>
      <c r="BJ953" s="23">
        <v>0.34236111111111112</v>
      </c>
      <c r="BK953">
        <v>80.2</v>
      </c>
      <c r="BL953">
        <v>95.91</v>
      </c>
      <c r="BM953">
        <v>0</v>
      </c>
      <c r="BN953">
        <v>-61.03</v>
      </c>
      <c r="BO953">
        <v>115.08</v>
      </c>
      <c r="BP953" t="s">
        <v>60</v>
      </c>
      <c r="BQ953">
        <v>1.1527377519999999</v>
      </c>
      <c r="BR953" t="s">
        <v>61</v>
      </c>
    </row>
    <row r="954" spans="1:70" x14ac:dyDescent="0.2">
      <c r="A954" s="19">
        <f t="shared" si="42"/>
        <v>7.4600000000000009</v>
      </c>
      <c r="B954" s="20">
        <v>3752</v>
      </c>
      <c r="D954" s="2" t="s">
        <v>1381</v>
      </c>
      <c r="E954" s="2" t="str">
        <f t="shared" ref="E954:E1017" si="43">IF(J954="FedEx Priority","ST","FICP")</f>
        <v>ST</v>
      </c>
      <c r="F954">
        <v>200720433</v>
      </c>
      <c r="G954">
        <v>202606</v>
      </c>
      <c r="H954" t="s">
        <v>52</v>
      </c>
      <c r="I954" t="s">
        <v>321</v>
      </c>
      <c r="J954" t="s">
        <v>322</v>
      </c>
      <c r="K954" t="s">
        <v>54</v>
      </c>
      <c r="L954" s="5">
        <v>46332</v>
      </c>
      <c r="M954" s="5">
        <v>46362</v>
      </c>
      <c r="N954" s="21">
        <v>872940120482</v>
      </c>
      <c r="P954" t="s">
        <v>326</v>
      </c>
      <c r="Q954" t="s">
        <v>326</v>
      </c>
      <c r="R954" t="s">
        <v>56</v>
      </c>
      <c r="S954" t="s">
        <v>327</v>
      </c>
      <c r="T954">
        <v>21</v>
      </c>
      <c r="U954" t="s">
        <v>57</v>
      </c>
      <c r="V954">
        <v>21320</v>
      </c>
      <c r="W954">
        <v>36.03</v>
      </c>
      <c r="X954">
        <v>4.2699999999999996</v>
      </c>
      <c r="Y954">
        <v>0</v>
      </c>
      <c r="Z954">
        <v>-27.42</v>
      </c>
      <c r="AA954">
        <v>12.89</v>
      </c>
      <c r="AB954">
        <v>2</v>
      </c>
      <c r="AC954">
        <v>19.14</v>
      </c>
      <c r="AD954">
        <v>19.14</v>
      </c>
      <c r="AE954" t="s">
        <v>9099</v>
      </c>
      <c r="AF954" t="s">
        <v>4598</v>
      </c>
      <c r="AG954" t="s">
        <v>4598</v>
      </c>
      <c r="AH954" t="s">
        <v>4599</v>
      </c>
      <c r="AI954" t="s">
        <v>365</v>
      </c>
      <c r="AJ954">
        <v>87</v>
      </c>
      <c r="AK954" t="s">
        <v>57</v>
      </c>
      <c r="AL954">
        <v>87000</v>
      </c>
      <c r="AM954" t="s">
        <v>55</v>
      </c>
      <c r="AN954" t="s">
        <v>55</v>
      </c>
      <c r="AO954" t="s">
        <v>55</v>
      </c>
      <c r="AS954" t="s">
        <v>343</v>
      </c>
      <c r="AT954">
        <v>0</v>
      </c>
      <c r="AU954">
        <v>0</v>
      </c>
      <c r="AV954">
        <v>0</v>
      </c>
      <c r="BB954">
        <v>0</v>
      </c>
      <c r="BC954">
        <v>0</v>
      </c>
      <c r="BD954" t="s">
        <v>60</v>
      </c>
      <c r="BE954" t="s">
        <v>3831</v>
      </c>
      <c r="BF954">
        <v>634343823</v>
      </c>
      <c r="BH954" t="s">
        <v>323</v>
      </c>
      <c r="BI954" t="s">
        <v>320</v>
      </c>
      <c r="BJ954" s="23">
        <v>0.44374999999999998</v>
      </c>
      <c r="BK954">
        <v>31.2</v>
      </c>
      <c r="BL954">
        <v>3.7</v>
      </c>
      <c r="BM954">
        <v>0</v>
      </c>
      <c r="BN954">
        <v>-23.74</v>
      </c>
      <c r="BO954">
        <v>11.16</v>
      </c>
      <c r="BP954" t="s">
        <v>60</v>
      </c>
      <c r="BQ954">
        <v>1.1549344580000001</v>
      </c>
      <c r="BR954" t="s">
        <v>61</v>
      </c>
    </row>
    <row r="955" spans="1:70" x14ac:dyDescent="0.2">
      <c r="A955" s="19">
        <f t="shared" si="42"/>
        <v>9.4600000000000009</v>
      </c>
      <c r="B955" s="20">
        <v>3752</v>
      </c>
      <c r="D955" s="2" t="s">
        <v>1381</v>
      </c>
      <c r="E955" s="2" t="str">
        <f t="shared" si="43"/>
        <v>ST</v>
      </c>
      <c r="F955">
        <v>200720433</v>
      </c>
      <c r="G955">
        <v>202606</v>
      </c>
      <c r="H955" t="s">
        <v>52</v>
      </c>
      <c r="I955" t="s">
        <v>321</v>
      </c>
      <c r="J955" t="s">
        <v>322</v>
      </c>
      <c r="K955" t="s">
        <v>54</v>
      </c>
      <c r="L955">
        <v>46240</v>
      </c>
      <c r="M955">
        <v>46271</v>
      </c>
      <c r="N955" s="21">
        <v>872765130518</v>
      </c>
      <c r="P955" t="s">
        <v>326</v>
      </c>
      <c r="Q955" t="s">
        <v>326</v>
      </c>
      <c r="R955" t="s">
        <v>56</v>
      </c>
      <c r="S955" t="s">
        <v>327</v>
      </c>
      <c r="T955">
        <v>21</v>
      </c>
      <c r="U955" t="s">
        <v>57</v>
      </c>
      <c r="V955">
        <v>21320</v>
      </c>
      <c r="W955">
        <v>45.65</v>
      </c>
      <c r="X955">
        <v>5.41</v>
      </c>
      <c r="Y955">
        <v>0</v>
      </c>
      <c r="Z955">
        <v>-34.74</v>
      </c>
      <c r="AA955">
        <v>16.309999999999999</v>
      </c>
      <c r="AB955">
        <v>2</v>
      </c>
      <c r="AC955">
        <v>33</v>
      </c>
      <c r="AD955">
        <v>33</v>
      </c>
      <c r="AE955" t="s">
        <v>9100</v>
      </c>
      <c r="AF955" t="s">
        <v>4600</v>
      </c>
      <c r="AG955" t="s">
        <v>4600</v>
      </c>
      <c r="AH955" t="s">
        <v>4601</v>
      </c>
      <c r="AI955" t="s">
        <v>4602</v>
      </c>
      <c r="AJ955">
        <v>23</v>
      </c>
      <c r="AK955" t="s">
        <v>57</v>
      </c>
      <c r="AL955">
        <v>23000</v>
      </c>
      <c r="AM955" t="s">
        <v>55</v>
      </c>
      <c r="AN955" t="s">
        <v>55</v>
      </c>
      <c r="AO955" t="s">
        <v>55</v>
      </c>
      <c r="AS955" t="s">
        <v>343</v>
      </c>
      <c r="AT955">
        <v>0</v>
      </c>
      <c r="AU955">
        <v>0</v>
      </c>
      <c r="AV955">
        <v>0</v>
      </c>
      <c r="BB955">
        <v>0</v>
      </c>
      <c r="BC955">
        <v>0</v>
      </c>
      <c r="BD955" t="s">
        <v>60</v>
      </c>
      <c r="BE955" s="5" t="s">
        <v>2497</v>
      </c>
      <c r="BF955">
        <v>634333759</v>
      </c>
      <c r="BH955" t="s">
        <v>323</v>
      </c>
      <c r="BI955" t="s">
        <v>320</v>
      </c>
      <c r="BJ955" s="23">
        <v>0.42083333333333334</v>
      </c>
      <c r="BK955">
        <v>39.6</v>
      </c>
      <c r="BL955">
        <v>4.6900000000000004</v>
      </c>
      <c r="BM955">
        <v>0</v>
      </c>
      <c r="BN955">
        <v>-30.14</v>
      </c>
      <c r="BO955">
        <v>14.15</v>
      </c>
      <c r="BP955" t="s">
        <v>60</v>
      </c>
      <c r="BQ955">
        <v>1.1527377519999999</v>
      </c>
      <c r="BR955" t="s">
        <v>61</v>
      </c>
    </row>
    <row r="956" spans="1:70" x14ac:dyDescent="0.2">
      <c r="A956" s="19">
        <f t="shared" si="42"/>
        <v>10.129999999999995</v>
      </c>
      <c r="B956" s="20">
        <v>3752</v>
      </c>
      <c r="D956" s="2" t="s">
        <v>1381</v>
      </c>
      <c r="E956" s="2" t="str">
        <f t="shared" si="43"/>
        <v>ST</v>
      </c>
      <c r="F956">
        <v>200720433</v>
      </c>
      <c r="G956">
        <v>202606</v>
      </c>
      <c r="H956" t="s">
        <v>52</v>
      </c>
      <c r="I956" t="s">
        <v>321</v>
      </c>
      <c r="J956" t="s">
        <v>322</v>
      </c>
      <c r="K956" t="s">
        <v>54</v>
      </c>
      <c r="L956">
        <v>46118</v>
      </c>
      <c r="M956">
        <v>46148</v>
      </c>
      <c r="N956" s="21">
        <v>872636444259</v>
      </c>
      <c r="P956" t="s">
        <v>326</v>
      </c>
      <c r="Q956" t="s">
        <v>326</v>
      </c>
      <c r="R956" t="s">
        <v>56</v>
      </c>
      <c r="S956" t="s">
        <v>327</v>
      </c>
      <c r="T956">
        <v>21</v>
      </c>
      <c r="U956" t="s">
        <v>57</v>
      </c>
      <c r="V956">
        <v>21320</v>
      </c>
      <c r="W956">
        <v>49.34</v>
      </c>
      <c r="X956">
        <v>5.85</v>
      </c>
      <c r="Y956">
        <v>0</v>
      </c>
      <c r="Z956">
        <v>-37.56</v>
      </c>
      <c r="AA956">
        <v>17.64</v>
      </c>
      <c r="AB956">
        <v>3</v>
      </c>
      <c r="AC956">
        <v>35.86</v>
      </c>
      <c r="AD956">
        <v>35.86</v>
      </c>
      <c r="AE956" t="s">
        <v>1548</v>
      </c>
      <c r="AF956" t="s">
        <v>4603</v>
      </c>
      <c r="AG956" t="s">
        <v>4603</v>
      </c>
      <c r="AH956" t="s">
        <v>4604</v>
      </c>
      <c r="AI956" t="s">
        <v>4605</v>
      </c>
      <c r="AJ956">
        <v>24</v>
      </c>
      <c r="AK956" t="s">
        <v>57</v>
      </c>
      <c r="AL956">
        <v>24200</v>
      </c>
      <c r="AM956" t="s">
        <v>55</v>
      </c>
      <c r="AN956" t="s">
        <v>55</v>
      </c>
      <c r="AO956" t="s">
        <v>55</v>
      </c>
      <c r="AS956" t="s">
        <v>343</v>
      </c>
      <c r="AT956">
        <v>0</v>
      </c>
      <c r="AU956">
        <v>0</v>
      </c>
      <c r="AV956">
        <v>0</v>
      </c>
      <c r="BB956">
        <v>0</v>
      </c>
      <c r="BC956">
        <v>0</v>
      </c>
      <c r="BD956" t="s">
        <v>60</v>
      </c>
      <c r="BE956" s="5" t="s">
        <v>2497</v>
      </c>
      <c r="BF956">
        <v>634333759</v>
      </c>
      <c r="BH956" t="s">
        <v>323</v>
      </c>
      <c r="BI956" t="s">
        <v>320</v>
      </c>
      <c r="BJ956" s="23">
        <v>0.48055555555555557</v>
      </c>
      <c r="BK956">
        <v>42.4</v>
      </c>
      <c r="BL956">
        <v>5.03</v>
      </c>
      <c r="BM956">
        <v>0</v>
      </c>
      <c r="BN956">
        <v>-32.270000000000003</v>
      </c>
      <c r="BO956">
        <v>15.16</v>
      </c>
      <c r="BP956" t="s">
        <v>60</v>
      </c>
      <c r="BQ956">
        <v>1.163778556</v>
      </c>
      <c r="BR956" t="s">
        <v>61</v>
      </c>
    </row>
    <row r="957" spans="1:70" x14ac:dyDescent="0.2">
      <c r="A957" s="19">
        <f t="shared" si="42"/>
        <v>12.810000000000002</v>
      </c>
      <c r="B957" s="20">
        <v>3752</v>
      </c>
      <c r="D957" s="2" t="s">
        <v>1381</v>
      </c>
      <c r="E957" s="2" t="str">
        <f t="shared" si="43"/>
        <v>ST</v>
      </c>
      <c r="F957">
        <v>200720433</v>
      </c>
      <c r="G957">
        <v>202606</v>
      </c>
      <c r="H957" t="s">
        <v>52</v>
      </c>
      <c r="I957" t="s">
        <v>321</v>
      </c>
      <c r="J957" t="s">
        <v>322</v>
      </c>
      <c r="K957" t="s">
        <v>54</v>
      </c>
      <c r="L957">
        <v>46148</v>
      </c>
      <c r="M957">
        <v>46240</v>
      </c>
      <c r="N957" s="21">
        <v>872641024152</v>
      </c>
      <c r="P957" t="s">
        <v>326</v>
      </c>
      <c r="Q957" t="s">
        <v>326</v>
      </c>
      <c r="R957" t="s">
        <v>56</v>
      </c>
      <c r="S957" t="s">
        <v>327</v>
      </c>
      <c r="T957">
        <v>21</v>
      </c>
      <c r="U957" t="s">
        <v>57</v>
      </c>
      <c r="V957">
        <v>21320</v>
      </c>
      <c r="W957">
        <v>62.24</v>
      </c>
      <c r="X957">
        <v>7.37</v>
      </c>
      <c r="Y957">
        <v>0</v>
      </c>
      <c r="Z957">
        <v>-47.37</v>
      </c>
      <c r="AA957">
        <v>22.25</v>
      </c>
      <c r="AB957">
        <v>3</v>
      </c>
      <c r="AC957">
        <v>53.24</v>
      </c>
      <c r="AD957">
        <v>53.24</v>
      </c>
      <c r="AE957" t="s">
        <v>9101</v>
      </c>
      <c r="AF957" t="s">
        <v>1076</v>
      </c>
      <c r="AG957" t="s">
        <v>1076</v>
      </c>
      <c r="AH957" t="s">
        <v>1077</v>
      </c>
      <c r="AI957" t="s">
        <v>371</v>
      </c>
      <c r="AJ957">
        <v>38</v>
      </c>
      <c r="AK957" t="s">
        <v>57</v>
      </c>
      <c r="AL957">
        <v>38500</v>
      </c>
      <c r="AM957" t="s">
        <v>55</v>
      </c>
      <c r="AN957" t="s">
        <v>55</v>
      </c>
      <c r="AO957" t="s">
        <v>55</v>
      </c>
      <c r="AS957" t="s">
        <v>343</v>
      </c>
      <c r="AT957">
        <v>30</v>
      </c>
      <c r="AU957">
        <v>31</v>
      </c>
      <c r="AV957">
        <v>40</v>
      </c>
      <c r="BB957">
        <v>0</v>
      </c>
      <c r="BC957">
        <v>0</v>
      </c>
      <c r="BD957" t="s">
        <v>60</v>
      </c>
      <c r="BE957" t="s">
        <v>2497</v>
      </c>
      <c r="BF957">
        <v>634333759</v>
      </c>
      <c r="BH957" t="s">
        <v>323</v>
      </c>
      <c r="BI957" t="s">
        <v>320</v>
      </c>
      <c r="BJ957" s="23">
        <v>0.44097222222222221</v>
      </c>
      <c r="BK957">
        <v>53.6</v>
      </c>
      <c r="BL957">
        <v>6.35</v>
      </c>
      <c r="BM957">
        <v>0</v>
      </c>
      <c r="BN957">
        <v>-40.79</v>
      </c>
      <c r="BO957">
        <v>19.16</v>
      </c>
      <c r="BP957" t="s">
        <v>60</v>
      </c>
      <c r="BQ957">
        <v>1.161210911</v>
      </c>
      <c r="BR957" t="s">
        <v>61</v>
      </c>
    </row>
    <row r="958" spans="1:70" x14ac:dyDescent="0.2">
      <c r="A958" s="19">
        <f t="shared" si="42"/>
        <v>12.14</v>
      </c>
      <c r="B958" s="20">
        <v>3752</v>
      </c>
      <c r="D958" s="2" t="s">
        <v>1381</v>
      </c>
      <c r="E958" s="2" t="str">
        <f t="shared" si="43"/>
        <v>ST</v>
      </c>
      <c r="F958">
        <v>200720433</v>
      </c>
      <c r="G958">
        <v>202606</v>
      </c>
      <c r="H958" t="s">
        <v>52</v>
      </c>
      <c r="I958" t="s">
        <v>321</v>
      </c>
      <c r="J958" t="s">
        <v>322</v>
      </c>
      <c r="K958" t="s">
        <v>54</v>
      </c>
      <c r="L958">
        <v>46240</v>
      </c>
      <c r="M958">
        <v>46301</v>
      </c>
      <c r="N958" s="21">
        <v>872698475197</v>
      </c>
      <c r="P958" t="s">
        <v>326</v>
      </c>
      <c r="Q958" t="s">
        <v>326</v>
      </c>
      <c r="R958" t="s">
        <v>56</v>
      </c>
      <c r="S958" t="s">
        <v>327</v>
      </c>
      <c r="T958">
        <v>21</v>
      </c>
      <c r="U958" t="s">
        <v>57</v>
      </c>
      <c r="V958">
        <v>21320</v>
      </c>
      <c r="W958">
        <v>58.56</v>
      </c>
      <c r="X958">
        <v>6.94</v>
      </c>
      <c r="Y958">
        <v>0</v>
      </c>
      <c r="Z958">
        <v>-44.56</v>
      </c>
      <c r="AA958">
        <v>20.93</v>
      </c>
      <c r="AB958">
        <v>3</v>
      </c>
      <c r="AC958">
        <v>48.62</v>
      </c>
      <c r="AD958">
        <v>48.62</v>
      </c>
      <c r="AE958" t="s">
        <v>9102</v>
      </c>
      <c r="AF958" t="s">
        <v>4606</v>
      </c>
      <c r="AG958" t="s">
        <v>4606</v>
      </c>
      <c r="AH958" t="s">
        <v>4607</v>
      </c>
      <c r="AI958" t="s">
        <v>478</v>
      </c>
      <c r="AJ958">
        <v>92</v>
      </c>
      <c r="AK958" t="s">
        <v>57</v>
      </c>
      <c r="AL958">
        <v>92100</v>
      </c>
      <c r="AM958" t="s">
        <v>55</v>
      </c>
      <c r="AN958" t="s">
        <v>55</v>
      </c>
      <c r="AO958" t="s">
        <v>55</v>
      </c>
      <c r="AS958" t="s">
        <v>343</v>
      </c>
      <c r="AT958">
        <v>26</v>
      </c>
      <c r="AU958">
        <v>30</v>
      </c>
      <c r="AV958">
        <v>41</v>
      </c>
      <c r="BB958">
        <v>0</v>
      </c>
      <c r="BC958">
        <v>0</v>
      </c>
      <c r="BD958" t="s">
        <v>60</v>
      </c>
      <c r="BE958" t="s">
        <v>2497</v>
      </c>
      <c r="BF958">
        <v>634333759</v>
      </c>
      <c r="BH958" t="s">
        <v>323</v>
      </c>
      <c r="BI958" t="s">
        <v>320</v>
      </c>
      <c r="BJ958" s="23">
        <v>0.44097222222222221</v>
      </c>
      <c r="BK958">
        <v>50.8</v>
      </c>
      <c r="BL958">
        <v>6.02</v>
      </c>
      <c r="BM958">
        <v>0</v>
      </c>
      <c r="BN958">
        <v>-38.659999999999997</v>
      </c>
      <c r="BO958">
        <v>18.16</v>
      </c>
      <c r="BP958" t="s">
        <v>60</v>
      </c>
      <c r="BQ958">
        <v>1.1527377519999999</v>
      </c>
      <c r="BR958" t="s">
        <v>61</v>
      </c>
    </row>
    <row r="959" spans="1:70" x14ac:dyDescent="0.2">
      <c r="A959" s="19">
        <f t="shared" si="42"/>
        <v>9.1300000000000026</v>
      </c>
      <c r="B959" s="20">
        <v>3752</v>
      </c>
      <c r="D959" s="2" t="s">
        <v>1381</v>
      </c>
      <c r="E959" s="2" t="str">
        <f t="shared" si="43"/>
        <v>ST</v>
      </c>
      <c r="F959">
        <v>200720433</v>
      </c>
      <c r="G959">
        <v>202606</v>
      </c>
      <c r="H959" t="s">
        <v>52</v>
      </c>
      <c r="I959" t="s">
        <v>321</v>
      </c>
      <c r="J959" t="s">
        <v>322</v>
      </c>
      <c r="K959" t="s">
        <v>54</v>
      </c>
      <c r="L959">
        <v>46118</v>
      </c>
      <c r="M959">
        <v>46148</v>
      </c>
      <c r="N959" s="21">
        <v>872635867714</v>
      </c>
      <c r="P959" t="s">
        <v>326</v>
      </c>
      <c r="Q959" t="s">
        <v>326</v>
      </c>
      <c r="R959" t="s">
        <v>56</v>
      </c>
      <c r="S959" t="s">
        <v>327</v>
      </c>
      <c r="T959">
        <v>21</v>
      </c>
      <c r="U959" t="s">
        <v>57</v>
      </c>
      <c r="V959">
        <v>21320</v>
      </c>
      <c r="W959">
        <v>44.46</v>
      </c>
      <c r="X959">
        <v>5.27</v>
      </c>
      <c r="Y959">
        <v>0</v>
      </c>
      <c r="Z959">
        <v>-33.83</v>
      </c>
      <c r="AA959">
        <v>15.9</v>
      </c>
      <c r="AB959">
        <v>3</v>
      </c>
      <c r="AC959">
        <v>29.7</v>
      </c>
      <c r="AD959">
        <v>29.7</v>
      </c>
      <c r="AE959" t="s">
        <v>1469</v>
      </c>
      <c r="AF959" t="s">
        <v>4608</v>
      </c>
      <c r="AG959" t="s">
        <v>4608</v>
      </c>
      <c r="AH959" t="s">
        <v>4609</v>
      </c>
      <c r="AI959" t="s">
        <v>4610</v>
      </c>
      <c r="AJ959">
        <v>72</v>
      </c>
      <c r="AK959" t="s">
        <v>57</v>
      </c>
      <c r="AL959">
        <v>72330</v>
      </c>
      <c r="AM959" t="s">
        <v>55</v>
      </c>
      <c r="AN959" t="s">
        <v>55</v>
      </c>
      <c r="AO959" t="s">
        <v>55</v>
      </c>
      <c r="AS959" t="s">
        <v>343</v>
      </c>
      <c r="AT959">
        <v>0</v>
      </c>
      <c r="AU959">
        <v>0</v>
      </c>
      <c r="AV959">
        <v>0</v>
      </c>
      <c r="BB959">
        <v>0</v>
      </c>
      <c r="BC959">
        <v>0</v>
      </c>
      <c r="BD959" t="s">
        <v>60</v>
      </c>
      <c r="BE959" s="5" t="s">
        <v>2497</v>
      </c>
      <c r="BF959">
        <v>634333759</v>
      </c>
      <c r="BH959" t="s">
        <v>323</v>
      </c>
      <c r="BI959" t="s">
        <v>320</v>
      </c>
      <c r="BJ959" s="23">
        <v>0.51249999999999996</v>
      </c>
      <c r="BK959">
        <v>38.200000000000003</v>
      </c>
      <c r="BL959">
        <v>4.53</v>
      </c>
      <c r="BM959">
        <v>0</v>
      </c>
      <c r="BN959">
        <v>-29.07</v>
      </c>
      <c r="BO959">
        <v>13.66</v>
      </c>
      <c r="BP959" t="s">
        <v>60</v>
      </c>
      <c r="BQ959">
        <v>1.163778556</v>
      </c>
      <c r="BR959" t="s">
        <v>61</v>
      </c>
    </row>
    <row r="960" spans="1:70" x14ac:dyDescent="0.2">
      <c r="A960" s="19">
        <f t="shared" si="42"/>
        <v>13.809999999999995</v>
      </c>
      <c r="B960" s="20">
        <v>3752</v>
      </c>
      <c r="D960" s="2" t="s">
        <v>1381</v>
      </c>
      <c r="E960" s="2" t="str">
        <f t="shared" si="43"/>
        <v>ST</v>
      </c>
      <c r="F960">
        <v>200720433</v>
      </c>
      <c r="G960">
        <v>202606</v>
      </c>
      <c r="H960" t="s">
        <v>52</v>
      </c>
      <c r="I960" t="s">
        <v>321</v>
      </c>
      <c r="J960" t="s">
        <v>322</v>
      </c>
      <c r="K960" t="s">
        <v>54</v>
      </c>
      <c r="L960">
        <v>46118</v>
      </c>
      <c r="M960">
        <v>46148</v>
      </c>
      <c r="N960" s="21">
        <v>872639273204</v>
      </c>
      <c r="P960" t="s">
        <v>326</v>
      </c>
      <c r="Q960" t="s">
        <v>326</v>
      </c>
      <c r="R960" t="s">
        <v>56</v>
      </c>
      <c r="S960" t="s">
        <v>327</v>
      </c>
      <c r="T960">
        <v>21</v>
      </c>
      <c r="U960" t="s">
        <v>57</v>
      </c>
      <c r="V960">
        <v>21320</v>
      </c>
      <c r="W960">
        <v>67.27</v>
      </c>
      <c r="X960">
        <v>7.96</v>
      </c>
      <c r="Y960">
        <v>0</v>
      </c>
      <c r="Z960">
        <v>-51.19</v>
      </c>
      <c r="AA960">
        <v>24.03</v>
      </c>
      <c r="AB960">
        <v>4</v>
      </c>
      <c r="AC960">
        <v>61.6</v>
      </c>
      <c r="AD960">
        <v>61.6</v>
      </c>
      <c r="AE960" t="s">
        <v>9103</v>
      </c>
      <c r="AF960" t="s">
        <v>4611</v>
      </c>
      <c r="AG960" t="s">
        <v>4611</v>
      </c>
      <c r="AH960" t="s">
        <v>4612</v>
      </c>
      <c r="AI960" t="s">
        <v>4613</v>
      </c>
      <c r="AJ960">
        <v>37</v>
      </c>
      <c r="AK960" t="s">
        <v>57</v>
      </c>
      <c r="AL960">
        <v>37540</v>
      </c>
      <c r="AM960" t="s">
        <v>55</v>
      </c>
      <c r="AN960" t="s">
        <v>55</v>
      </c>
      <c r="AO960" t="s">
        <v>55</v>
      </c>
      <c r="AS960" t="s">
        <v>343</v>
      </c>
      <c r="AT960">
        <v>0</v>
      </c>
      <c r="AU960">
        <v>0</v>
      </c>
      <c r="AV960">
        <v>0</v>
      </c>
      <c r="BB960">
        <v>0</v>
      </c>
      <c r="BC960">
        <v>0</v>
      </c>
      <c r="BD960" t="s">
        <v>60</v>
      </c>
      <c r="BE960" s="5" t="s">
        <v>2497</v>
      </c>
      <c r="BF960">
        <v>634333759</v>
      </c>
      <c r="BH960" t="s">
        <v>323</v>
      </c>
      <c r="BI960" t="s">
        <v>320</v>
      </c>
      <c r="BJ960" s="23">
        <v>0.4777777777777778</v>
      </c>
      <c r="BK960">
        <v>57.8</v>
      </c>
      <c r="BL960">
        <v>6.84</v>
      </c>
      <c r="BM960">
        <v>0</v>
      </c>
      <c r="BN960">
        <v>-43.99</v>
      </c>
      <c r="BO960">
        <v>20.65</v>
      </c>
      <c r="BP960" t="s">
        <v>60</v>
      </c>
      <c r="BQ960">
        <v>1.163778556</v>
      </c>
      <c r="BR960" t="s">
        <v>61</v>
      </c>
    </row>
    <row r="961" spans="1:70" x14ac:dyDescent="0.2">
      <c r="A961" s="19">
        <f t="shared" si="42"/>
        <v>10.800000000000004</v>
      </c>
      <c r="B961" s="20">
        <v>3752</v>
      </c>
      <c r="D961" s="2" t="s">
        <v>1381</v>
      </c>
      <c r="E961" s="2" t="str">
        <f t="shared" si="43"/>
        <v>ST</v>
      </c>
      <c r="F961">
        <v>200720433</v>
      </c>
      <c r="G961">
        <v>202606</v>
      </c>
      <c r="H961" t="s">
        <v>52</v>
      </c>
      <c r="I961" t="s">
        <v>321</v>
      </c>
      <c r="J961" t="s">
        <v>322</v>
      </c>
      <c r="K961" t="s">
        <v>54</v>
      </c>
      <c r="L961" t="s">
        <v>4087</v>
      </c>
      <c r="M961" t="s">
        <v>3825</v>
      </c>
      <c r="N961" s="21">
        <v>873078920869</v>
      </c>
      <c r="P961" t="s">
        <v>326</v>
      </c>
      <c r="Q961" t="s">
        <v>326</v>
      </c>
      <c r="R961" t="s">
        <v>56</v>
      </c>
      <c r="S961" t="s">
        <v>327</v>
      </c>
      <c r="T961">
        <v>21</v>
      </c>
      <c r="U961" t="s">
        <v>57</v>
      </c>
      <c r="V961">
        <v>21320</v>
      </c>
      <c r="W961">
        <v>52.31</v>
      </c>
      <c r="X961">
        <v>6.19</v>
      </c>
      <c r="Y961">
        <v>0</v>
      </c>
      <c r="Z961">
        <v>-39.81</v>
      </c>
      <c r="AA961">
        <v>18.690000000000001</v>
      </c>
      <c r="AB961">
        <v>3</v>
      </c>
      <c r="AC961">
        <v>41.8</v>
      </c>
      <c r="AD961">
        <v>41.8</v>
      </c>
      <c r="AE961" t="s">
        <v>9104</v>
      </c>
      <c r="AF961" t="s">
        <v>398</v>
      </c>
      <c r="AG961" t="s">
        <v>398</v>
      </c>
      <c r="AH961" t="s">
        <v>4614</v>
      </c>
      <c r="AI961" t="s">
        <v>4615</v>
      </c>
      <c r="AJ961">
        <v>50</v>
      </c>
      <c r="AK961" t="s">
        <v>57</v>
      </c>
      <c r="AL961">
        <v>50100</v>
      </c>
      <c r="AM961" t="s">
        <v>55</v>
      </c>
      <c r="AN961" t="s">
        <v>55</v>
      </c>
      <c r="AO961" t="s">
        <v>55</v>
      </c>
      <c r="AS961" t="s">
        <v>343</v>
      </c>
      <c r="AT961">
        <v>0</v>
      </c>
      <c r="AU961">
        <v>0</v>
      </c>
      <c r="AV961">
        <v>0</v>
      </c>
      <c r="BB961">
        <v>0</v>
      </c>
      <c r="BC961">
        <v>0</v>
      </c>
      <c r="BD961" t="s">
        <v>60</v>
      </c>
      <c r="BE961" t="s">
        <v>3831</v>
      </c>
      <c r="BF961">
        <v>634343823</v>
      </c>
      <c r="BH961" t="s">
        <v>323</v>
      </c>
      <c r="BI961" t="s">
        <v>320</v>
      </c>
      <c r="BJ961" s="23">
        <v>0.41944444444444445</v>
      </c>
      <c r="BK961">
        <v>45.2</v>
      </c>
      <c r="BL961">
        <v>5.35</v>
      </c>
      <c r="BM961">
        <v>0</v>
      </c>
      <c r="BN961">
        <v>-34.4</v>
      </c>
      <c r="BO961">
        <v>16.149999999999999</v>
      </c>
      <c r="BP961" t="s">
        <v>60</v>
      </c>
      <c r="BQ961">
        <v>1.1572332869999999</v>
      </c>
      <c r="BR961" t="s">
        <v>61</v>
      </c>
    </row>
    <row r="962" spans="1:70" x14ac:dyDescent="0.2">
      <c r="A962" s="19">
        <f t="shared" si="42"/>
        <v>10.469999999999999</v>
      </c>
      <c r="B962" s="20">
        <v>3752</v>
      </c>
      <c r="D962" s="2" t="s">
        <v>1381</v>
      </c>
      <c r="E962" s="2" t="str">
        <f t="shared" si="43"/>
        <v>ST</v>
      </c>
      <c r="F962">
        <v>200720433</v>
      </c>
      <c r="G962">
        <v>202606</v>
      </c>
      <c r="H962" t="s">
        <v>52</v>
      </c>
      <c r="I962" t="s">
        <v>321</v>
      </c>
      <c r="J962" t="s">
        <v>322</v>
      </c>
      <c r="K962" t="s">
        <v>54</v>
      </c>
      <c r="L962">
        <v>46240</v>
      </c>
      <c r="M962">
        <v>46271</v>
      </c>
      <c r="N962" s="21">
        <v>872696111081</v>
      </c>
      <c r="P962" t="s">
        <v>326</v>
      </c>
      <c r="Q962" t="s">
        <v>326</v>
      </c>
      <c r="R962" t="s">
        <v>56</v>
      </c>
      <c r="S962" t="s">
        <v>327</v>
      </c>
      <c r="T962">
        <v>21</v>
      </c>
      <c r="U962" t="s">
        <v>57</v>
      </c>
      <c r="V962">
        <v>21320</v>
      </c>
      <c r="W962">
        <v>50.49</v>
      </c>
      <c r="X962">
        <v>5.98</v>
      </c>
      <c r="Y962">
        <v>0</v>
      </c>
      <c r="Z962">
        <v>-38.42</v>
      </c>
      <c r="AA962">
        <v>18.05</v>
      </c>
      <c r="AB962">
        <v>3</v>
      </c>
      <c r="AC962">
        <v>38.28</v>
      </c>
      <c r="AD962">
        <v>38.28</v>
      </c>
      <c r="AE962" t="s">
        <v>9105</v>
      </c>
      <c r="AF962" t="s">
        <v>4616</v>
      </c>
      <c r="AG962" t="s">
        <v>4616</v>
      </c>
      <c r="AH962" t="s">
        <v>4617</v>
      </c>
      <c r="AI962" t="s">
        <v>4618</v>
      </c>
      <c r="AJ962">
        <v>1</v>
      </c>
      <c r="AK962" t="s">
        <v>57</v>
      </c>
      <c r="AL962">
        <v>1120</v>
      </c>
      <c r="AM962" t="s">
        <v>55</v>
      </c>
      <c r="AN962" t="s">
        <v>55</v>
      </c>
      <c r="AO962" t="s">
        <v>55</v>
      </c>
      <c r="AS962" t="s">
        <v>343</v>
      </c>
      <c r="AT962">
        <v>30</v>
      </c>
      <c r="AU962">
        <v>31</v>
      </c>
      <c r="AV962">
        <v>40</v>
      </c>
      <c r="BB962">
        <v>0</v>
      </c>
      <c r="BC962">
        <v>0</v>
      </c>
      <c r="BD962" t="s">
        <v>60</v>
      </c>
      <c r="BE962" s="5" t="s">
        <v>2497</v>
      </c>
      <c r="BF962">
        <v>634333759</v>
      </c>
      <c r="BH962" t="s">
        <v>323</v>
      </c>
      <c r="BI962" t="s">
        <v>320</v>
      </c>
      <c r="BJ962" s="23">
        <v>0.37847222222222221</v>
      </c>
      <c r="BK962">
        <v>43.8</v>
      </c>
      <c r="BL962">
        <v>5.19</v>
      </c>
      <c r="BM962">
        <v>0</v>
      </c>
      <c r="BN962">
        <v>-33.33</v>
      </c>
      <c r="BO962">
        <v>15.66</v>
      </c>
      <c r="BP962" t="s">
        <v>60</v>
      </c>
      <c r="BQ962">
        <v>1.1527377519999999</v>
      </c>
      <c r="BR962" t="s">
        <v>61</v>
      </c>
    </row>
    <row r="963" spans="1:70" x14ac:dyDescent="0.2">
      <c r="A963" s="19">
        <f t="shared" si="42"/>
        <v>19.499999999999993</v>
      </c>
      <c r="B963" s="20">
        <v>3752</v>
      </c>
      <c r="D963" s="2" t="s">
        <v>1381</v>
      </c>
      <c r="E963" s="2" t="str">
        <f t="shared" si="43"/>
        <v>ST</v>
      </c>
      <c r="F963">
        <v>200720433</v>
      </c>
      <c r="G963">
        <v>202606</v>
      </c>
      <c r="H963" t="s">
        <v>52</v>
      </c>
      <c r="I963" t="s">
        <v>321</v>
      </c>
      <c r="J963" t="s">
        <v>322</v>
      </c>
      <c r="K963" t="s">
        <v>54</v>
      </c>
      <c r="L963">
        <v>46118</v>
      </c>
      <c r="M963">
        <v>46148</v>
      </c>
      <c r="N963" s="21">
        <v>872633066790</v>
      </c>
      <c r="P963" t="s">
        <v>326</v>
      </c>
      <c r="Q963" t="s">
        <v>326</v>
      </c>
      <c r="R963" t="s">
        <v>56</v>
      </c>
      <c r="S963" t="s">
        <v>327</v>
      </c>
      <c r="T963">
        <v>21</v>
      </c>
      <c r="U963" t="s">
        <v>57</v>
      </c>
      <c r="V963">
        <v>21320</v>
      </c>
      <c r="W963">
        <v>94.96</v>
      </c>
      <c r="X963">
        <v>11.25</v>
      </c>
      <c r="Y963">
        <v>0</v>
      </c>
      <c r="Z963">
        <v>-72.27</v>
      </c>
      <c r="AA963">
        <v>33.950000000000003</v>
      </c>
      <c r="AB963">
        <v>5</v>
      </c>
      <c r="AC963">
        <v>97.46</v>
      </c>
      <c r="AD963">
        <v>97.46</v>
      </c>
      <c r="AE963" t="s">
        <v>9106</v>
      </c>
      <c r="AF963" t="s">
        <v>4619</v>
      </c>
      <c r="AG963" t="s">
        <v>4619</v>
      </c>
      <c r="AH963" t="s">
        <v>4620</v>
      </c>
      <c r="AI963" t="s">
        <v>369</v>
      </c>
      <c r="AJ963">
        <v>13</v>
      </c>
      <c r="AK963" t="s">
        <v>57</v>
      </c>
      <c r="AL963">
        <v>13008</v>
      </c>
      <c r="AM963" t="s">
        <v>55</v>
      </c>
      <c r="AN963" t="s">
        <v>55</v>
      </c>
      <c r="AO963" t="s">
        <v>55</v>
      </c>
      <c r="AS963" t="s">
        <v>343</v>
      </c>
      <c r="AT963">
        <v>20</v>
      </c>
      <c r="AU963">
        <v>30</v>
      </c>
      <c r="AV963">
        <v>39</v>
      </c>
      <c r="BB963">
        <v>0</v>
      </c>
      <c r="BC963">
        <v>0</v>
      </c>
      <c r="BD963" t="s">
        <v>60</v>
      </c>
      <c r="BE963" s="5" t="s">
        <v>2497</v>
      </c>
      <c r="BF963">
        <v>634333759</v>
      </c>
      <c r="BH963" t="s">
        <v>323</v>
      </c>
      <c r="BI963" t="s">
        <v>320</v>
      </c>
      <c r="BJ963" s="23">
        <v>0.46458333333333335</v>
      </c>
      <c r="BK963">
        <v>81.599999999999994</v>
      </c>
      <c r="BL963">
        <v>9.67</v>
      </c>
      <c r="BM963">
        <v>0</v>
      </c>
      <c r="BN963">
        <v>-62.1</v>
      </c>
      <c r="BO963">
        <v>29.17</v>
      </c>
      <c r="BP963" t="s">
        <v>60</v>
      </c>
      <c r="BQ963">
        <v>1.163778556</v>
      </c>
      <c r="BR963" t="s">
        <v>61</v>
      </c>
    </row>
    <row r="964" spans="1:70" x14ac:dyDescent="0.2">
      <c r="A964" s="19">
        <f t="shared" si="42"/>
        <v>20.170000000000002</v>
      </c>
      <c r="B964" s="20">
        <v>3752</v>
      </c>
      <c r="D964" s="2" t="s">
        <v>1381</v>
      </c>
      <c r="E964" s="2" t="str">
        <f t="shared" si="43"/>
        <v>ST</v>
      </c>
      <c r="F964">
        <v>200720433</v>
      </c>
      <c r="G964">
        <v>202606</v>
      </c>
      <c r="H964" t="s">
        <v>52</v>
      </c>
      <c r="I964" t="s">
        <v>321</v>
      </c>
      <c r="J964" t="s">
        <v>322</v>
      </c>
      <c r="K964" t="s">
        <v>54</v>
      </c>
      <c r="L964">
        <v>46362</v>
      </c>
      <c r="M964" t="s">
        <v>4437</v>
      </c>
      <c r="N964" s="21">
        <v>872994910976</v>
      </c>
      <c r="P964" t="s">
        <v>326</v>
      </c>
      <c r="Q964" t="s">
        <v>326</v>
      </c>
      <c r="R964" t="s">
        <v>56</v>
      </c>
      <c r="S964" t="s">
        <v>327</v>
      </c>
      <c r="T964">
        <v>21</v>
      </c>
      <c r="U964" t="s">
        <v>57</v>
      </c>
      <c r="V964">
        <v>21320</v>
      </c>
      <c r="W964">
        <v>97.47</v>
      </c>
      <c r="X964">
        <v>111.32</v>
      </c>
      <c r="Y964">
        <v>0</v>
      </c>
      <c r="Z964">
        <v>-74.17</v>
      </c>
      <c r="AA964">
        <v>134.62</v>
      </c>
      <c r="AB964">
        <v>6</v>
      </c>
      <c r="AC964">
        <v>102.08</v>
      </c>
      <c r="AD964">
        <v>102.08</v>
      </c>
      <c r="AE964" t="s">
        <v>9107</v>
      </c>
      <c r="AF964" t="s">
        <v>4621</v>
      </c>
      <c r="AG964" t="s">
        <v>4621</v>
      </c>
      <c r="AH964" t="s">
        <v>4622</v>
      </c>
      <c r="AI964" t="s">
        <v>4623</v>
      </c>
      <c r="AJ964">
        <v>33</v>
      </c>
      <c r="AK964" t="s">
        <v>57</v>
      </c>
      <c r="AL964">
        <v>33340</v>
      </c>
      <c r="AM964" t="s">
        <v>55</v>
      </c>
      <c r="AN964" t="s">
        <v>55</v>
      </c>
      <c r="AO964" t="s">
        <v>55</v>
      </c>
      <c r="AS964" t="s">
        <v>343</v>
      </c>
      <c r="AT964">
        <v>26</v>
      </c>
      <c r="AU964">
        <v>31</v>
      </c>
      <c r="AV964">
        <v>41</v>
      </c>
      <c r="BB964">
        <v>0</v>
      </c>
      <c r="BC964">
        <v>0</v>
      </c>
      <c r="BD964" t="s">
        <v>60</v>
      </c>
      <c r="BE964" t="s">
        <v>3831</v>
      </c>
      <c r="BF964">
        <v>634343823</v>
      </c>
      <c r="BH964" t="s">
        <v>323</v>
      </c>
      <c r="BI964" t="s">
        <v>320</v>
      </c>
      <c r="BJ964" s="23">
        <v>0.4375</v>
      </c>
      <c r="BK964">
        <v>84.4</v>
      </c>
      <c r="BL964">
        <v>96.4</v>
      </c>
      <c r="BM964">
        <v>0</v>
      </c>
      <c r="BN964">
        <v>-64.23</v>
      </c>
      <c r="BO964">
        <v>116.57</v>
      </c>
      <c r="BP964" t="s">
        <v>60</v>
      </c>
      <c r="BQ964">
        <v>1.154814421</v>
      </c>
      <c r="BR964" t="s">
        <v>61</v>
      </c>
    </row>
    <row r="965" spans="1:70" x14ac:dyDescent="0.2">
      <c r="A965" s="19">
        <f t="shared" si="42"/>
        <v>7.4600000000000009</v>
      </c>
      <c r="B965" s="20">
        <v>3752</v>
      </c>
      <c r="D965" s="2" t="s">
        <v>1381</v>
      </c>
      <c r="E965" s="2" t="str">
        <f t="shared" si="43"/>
        <v>ST</v>
      </c>
      <c r="F965">
        <v>200720433</v>
      </c>
      <c r="G965">
        <v>202606</v>
      </c>
      <c r="H965" t="s">
        <v>52</v>
      </c>
      <c r="I965" t="s">
        <v>321</v>
      </c>
      <c r="J965" t="s">
        <v>322</v>
      </c>
      <c r="K965" t="s">
        <v>54</v>
      </c>
      <c r="L965">
        <v>46118</v>
      </c>
      <c r="M965">
        <v>46148</v>
      </c>
      <c r="N965" s="21">
        <v>872635082756</v>
      </c>
      <c r="P965" t="s">
        <v>326</v>
      </c>
      <c r="Q965" t="s">
        <v>326</v>
      </c>
      <c r="R965" t="s">
        <v>56</v>
      </c>
      <c r="S965" t="s">
        <v>327</v>
      </c>
      <c r="T965">
        <v>21</v>
      </c>
      <c r="U965" t="s">
        <v>57</v>
      </c>
      <c r="V965">
        <v>21320</v>
      </c>
      <c r="W965">
        <v>36.31</v>
      </c>
      <c r="X965">
        <v>4.3099999999999996</v>
      </c>
      <c r="Y965">
        <v>0</v>
      </c>
      <c r="Z965">
        <v>-27.63</v>
      </c>
      <c r="AA965">
        <v>12.99</v>
      </c>
      <c r="AB965">
        <v>1</v>
      </c>
      <c r="AC965">
        <v>19.8</v>
      </c>
      <c r="AD965">
        <v>19.8</v>
      </c>
      <c r="AE965" t="s">
        <v>9108</v>
      </c>
      <c r="AF965" t="s">
        <v>4624</v>
      </c>
      <c r="AG965" t="s">
        <v>4624</v>
      </c>
      <c r="AH965" t="s">
        <v>1637</v>
      </c>
      <c r="AI965" t="s">
        <v>1638</v>
      </c>
      <c r="AJ965">
        <v>76</v>
      </c>
      <c r="AK965" t="s">
        <v>57</v>
      </c>
      <c r="AL965">
        <v>76200</v>
      </c>
      <c r="AM965" t="s">
        <v>55</v>
      </c>
      <c r="AN965" t="s">
        <v>55</v>
      </c>
      <c r="AO965" t="s">
        <v>55</v>
      </c>
      <c r="AS965" t="s">
        <v>343</v>
      </c>
      <c r="AT965">
        <v>30</v>
      </c>
      <c r="AU965">
        <v>31</v>
      </c>
      <c r="AV965">
        <v>40</v>
      </c>
      <c r="BB965">
        <v>0</v>
      </c>
      <c r="BC965">
        <v>0</v>
      </c>
      <c r="BD965" t="s">
        <v>60</v>
      </c>
      <c r="BE965" t="s">
        <v>2497</v>
      </c>
      <c r="BF965">
        <v>634333759</v>
      </c>
      <c r="BH965" t="s">
        <v>323</v>
      </c>
      <c r="BI965" t="s">
        <v>320</v>
      </c>
      <c r="BJ965" s="23">
        <v>0.41875000000000001</v>
      </c>
      <c r="BK965">
        <v>31.2</v>
      </c>
      <c r="BL965">
        <v>3.7</v>
      </c>
      <c r="BM965">
        <v>0</v>
      </c>
      <c r="BN965">
        <v>-23.74</v>
      </c>
      <c r="BO965">
        <v>11.16</v>
      </c>
      <c r="BP965" t="s">
        <v>60</v>
      </c>
      <c r="BQ965">
        <v>1.163778556</v>
      </c>
      <c r="BR965" t="s">
        <v>61</v>
      </c>
    </row>
    <row r="966" spans="1:70" x14ac:dyDescent="0.2">
      <c r="A966" s="19">
        <f t="shared" si="42"/>
        <v>10.800000000000004</v>
      </c>
      <c r="B966" s="20">
        <v>3752</v>
      </c>
      <c r="D966" s="2" t="s">
        <v>1381</v>
      </c>
      <c r="E966" s="2" t="str">
        <f t="shared" si="43"/>
        <v>ST</v>
      </c>
      <c r="F966">
        <v>200720433</v>
      </c>
      <c r="G966">
        <v>202606</v>
      </c>
      <c r="H966" t="s">
        <v>52</v>
      </c>
      <c r="I966" t="s">
        <v>321</v>
      </c>
      <c r="J966" t="s">
        <v>322</v>
      </c>
      <c r="K966" t="s">
        <v>54</v>
      </c>
      <c r="L966">
        <v>46240</v>
      </c>
      <c r="M966">
        <v>46271</v>
      </c>
      <c r="N966" s="21">
        <v>872695533334</v>
      </c>
      <c r="P966" t="s">
        <v>326</v>
      </c>
      <c r="Q966" t="s">
        <v>326</v>
      </c>
      <c r="R966" t="s">
        <v>56</v>
      </c>
      <c r="S966" t="s">
        <v>327</v>
      </c>
      <c r="T966">
        <v>21</v>
      </c>
      <c r="U966" t="s">
        <v>57</v>
      </c>
      <c r="V966">
        <v>21320</v>
      </c>
      <c r="W966">
        <v>52.1</v>
      </c>
      <c r="X966">
        <v>6.17</v>
      </c>
      <c r="Y966">
        <v>0</v>
      </c>
      <c r="Z966">
        <v>-39.65</v>
      </c>
      <c r="AA966">
        <v>18.62</v>
      </c>
      <c r="AB966">
        <v>3</v>
      </c>
      <c r="AC966">
        <v>41.8</v>
      </c>
      <c r="AD966">
        <v>41.8</v>
      </c>
      <c r="AE966" t="s">
        <v>8888</v>
      </c>
      <c r="AF966" t="s">
        <v>4625</v>
      </c>
      <c r="AG966" t="s">
        <v>4625</v>
      </c>
      <c r="AH966" t="s">
        <v>4626</v>
      </c>
      <c r="AI966" t="s">
        <v>4627</v>
      </c>
      <c r="AJ966">
        <v>74</v>
      </c>
      <c r="AK966" t="s">
        <v>57</v>
      </c>
      <c r="AL966">
        <v>74290</v>
      </c>
      <c r="AM966" t="s">
        <v>55</v>
      </c>
      <c r="AN966" t="s">
        <v>55</v>
      </c>
      <c r="AO966" t="s">
        <v>55</v>
      </c>
      <c r="AS966" t="s">
        <v>343</v>
      </c>
      <c r="AT966">
        <v>0</v>
      </c>
      <c r="AU966">
        <v>0</v>
      </c>
      <c r="AV966">
        <v>0</v>
      </c>
      <c r="BB966">
        <v>0</v>
      </c>
      <c r="BC966">
        <v>0</v>
      </c>
      <c r="BD966" t="s">
        <v>60</v>
      </c>
      <c r="BE966" t="s">
        <v>2497</v>
      </c>
      <c r="BF966">
        <v>634333759</v>
      </c>
      <c r="BH966" t="s">
        <v>323</v>
      </c>
      <c r="BI966" t="s">
        <v>320</v>
      </c>
      <c r="BJ966" s="23">
        <v>0.4152777777777778</v>
      </c>
      <c r="BK966">
        <v>45.2</v>
      </c>
      <c r="BL966">
        <v>5.35</v>
      </c>
      <c r="BM966">
        <v>0</v>
      </c>
      <c r="BN966">
        <v>-34.4</v>
      </c>
      <c r="BO966">
        <v>16.149999999999999</v>
      </c>
      <c r="BP966" t="s">
        <v>60</v>
      </c>
      <c r="BQ966">
        <v>1.1527377519999999</v>
      </c>
      <c r="BR966" t="s">
        <v>61</v>
      </c>
    </row>
    <row r="967" spans="1:70" x14ac:dyDescent="0.2">
      <c r="A967" s="19">
        <f t="shared" si="42"/>
        <v>20.170000000000002</v>
      </c>
      <c r="B967" s="20">
        <v>3752</v>
      </c>
      <c r="D967" s="2" t="s">
        <v>1381</v>
      </c>
      <c r="E967" s="2" t="str">
        <f t="shared" si="43"/>
        <v>ST</v>
      </c>
      <c r="F967">
        <v>200720433</v>
      </c>
      <c r="G967">
        <v>202606</v>
      </c>
      <c r="H967" t="s">
        <v>52</v>
      </c>
      <c r="I967" t="s">
        <v>321</v>
      </c>
      <c r="J967" t="s">
        <v>322</v>
      </c>
      <c r="K967" t="s">
        <v>54</v>
      </c>
      <c r="L967">
        <v>46271</v>
      </c>
      <c r="M967">
        <v>46301</v>
      </c>
      <c r="N967" s="21">
        <v>872833810810</v>
      </c>
      <c r="P967" t="s">
        <v>326</v>
      </c>
      <c r="Q967" t="s">
        <v>326</v>
      </c>
      <c r="R967" t="s">
        <v>56</v>
      </c>
      <c r="S967" t="s">
        <v>327</v>
      </c>
      <c r="T967">
        <v>21</v>
      </c>
      <c r="U967" t="s">
        <v>57</v>
      </c>
      <c r="V967">
        <v>21320</v>
      </c>
      <c r="W967">
        <v>97.28</v>
      </c>
      <c r="X967">
        <v>111.11</v>
      </c>
      <c r="Y967">
        <v>0</v>
      </c>
      <c r="Z967">
        <v>-74.03</v>
      </c>
      <c r="AA967">
        <v>134.36000000000001</v>
      </c>
      <c r="AB967">
        <v>7</v>
      </c>
      <c r="AC967">
        <v>102.08</v>
      </c>
      <c r="AD967">
        <v>102.08</v>
      </c>
      <c r="AE967" t="s">
        <v>1462</v>
      </c>
      <c r="AF967" t="s">
        <v>4628</v>
      </c>
      <c r="AG967" t="s">
        <v>4628</v>
      </c>
      <c r="AH967" t="s">
        <v>4629</v>
      </c>
      <c r="AI967" t="s">
        <v>4630</v>
      </c>
      <c r="AJ967">
        <v>13</v>
      </c>
      <c r="AK967" t="s">
        <v>57</v>
      </c>
      <c r="AL967">
        <v>13001</v>
      </c>
      <c r="AM967" t="s">
        <v>55</v>
      </c>
      <c r="AN967" t="s">
        <v>55</v>
      </c>
      <c r="AO967" t="s">
        <v>55</v>
      </c>
      <c r="AS967" t="s">
        <v>343</v>
      </c>
      <c r="AT967">
        <v>4</v>
      </c>
      <c r="AU967">
        <v>74</v>
      </c>
      <c r="AV967">
        <v>114</v>
      </c>
      <c r="BB967">
        <v>0</v>
      </c>
      <c r="BC967">
        <v>0</v>
      </c>
      <c r="BD967" t="s">
        <v>60</v>
      </c>
      <c r="BE967" t="s">
        <v>2497</v>
      </c>
      <c r="BF967">
        <v>634333759</v>
      </c>
      <c r="BH967" t="s">
        <v>323</v>
      </c>
      <c r="BI967" t="s">
        <v>320</v>
      </c>
      <c r="BJ967" s="23">
        <v>0.47152777777777777</v>
      </c>
      <c r="BK967">
        <v>84.4</v>
      </c>
      <c r="BL967">
        <v>96.4</v>
      </c>
      <c r="BM967">
        <v>0</v>
      </c>
      <c r="BN967">
        <v>-64.23</v>
      </c>
      <c r="BO967">
        <v>116.57</v>
      </c>
      <c r="BP967" t="s">
        <v>60</v>
      </c>
      <c r="BQ967">
        <v>1.1526181719999999</v>
      </c>
      <c r="BR967" t="s">
        <v>61</v>
      </c>
    </row>
    <row r="968" spans="1:70" x14ac:dyDescent="0.2">
      <c r="A968" s="19">
        <f t="shared" si="42"/>
        <v>15.489999999999995</v>
      </c>
      <c r="B968" s="20">
        <v>3752</v>
      </c>
      <c r="D968" s="2" t="s">
        <v>1381</v>
      </c>
      <c r="E968" s="2" t="str">
        <f t="shared" si="43"/>
        <v>ST</v>
      </c>
      <c r="F968">
        <v>200720433</v>
      </c>
      <c r="G968">
        <v>202606</v>
      </c>
      <c r="H968" t="s">
        <v>52</v>
      </c>
      <c r="I968" t="s">
        <v>321</v>
      </c>
      <c r="J968" t="s">
        <v>322</v>
      </c>
      <c r="K968" t="s">
        <v>54</v>
      </c>
      <c r="L968">
        <v>46301</v>
      </c>
      <c r="M968">
        <v>46362</v>
      </c>
      <c r="N968" s="21">
        <v>872881214330</v>
      </c>
      <c r="P968" t="s">
        <v>326</v>
      </c>
      <c r="Q968" t="s">
        <v>326</v>
      </c>
      <c r="R968" t="s">
        <v>56</v>
      </c>
      <c r="S968" t="s">
        <v>327</v>
      </c>
      <c r="T968">
        <v>21</v>
      </c>
      <c r="U968" t="s">
        <v>57</v>
      </c>
      <c r="V968">
        <v>21320</v>
      </c>
      <c r="W968">
        <v>74.72</v>
      </c>
      <c r="X968">
        <v>108.49</v>
      </c>
      <c r="Y968">
        <v>0</v>
      </c>
      <c r="Z968">
        <v>-56.86</v>
      </c>
      <c r="AA968">
        <v>126.35</v>
      </c>
      <c r="AB968">
        <v>7</v>
      </c>
      <c r="AC968">
        <v>72.599999999999994</v>
      </c>
      <c r="AD968">
        <v>72.599999999999994</v>
      </c>
      <c r="AE968" t="s">
        <v>9109</v>
      </c>
      <c r="AF968" t="s">
        <v>4631</v>
      </c>
      <c r="AG968" t="s">
        <v>4631</v>
      </c>
      <c r="AH968" t="s">
        <v>4632</v>
      </c>
      <c r="AI968" t="s">
        <v>483</v>
      </c>
      <c r="AJ968">
        <v>6</v>
      </c>
      <c r="AK968" t="s">
        <v>57</v>
      </c>
      <c r="AL968">
        <v>6600</v>
      </c>
      <c r="AM968" t="s">
        <v>55</v>
      </c>
      <c r="AN968" t="s">
        <v>55</v>
      </c>
      <c r="AO968" t="s">
        <v>55</v>
      </c>
      <c r="AS968" t="s">
        <v>343</v>
      </c>
      <c r="AT968">
        <v>0</v>
      </c>
      <c r="AU968">
        <v>0</v>
      </c>
      <c r="AV968">
        <v>0</v>
      </c>
      <c r="BB968">
        <v>0</v>
      </c>
      <c r="BC968">
        <v>0</v>
      </c>
      <c r="BD968" t="s">
        <v>60</v>
      </c>
      <c r="BE968" s="5" t="s">
        <v>3831</v>
      </c>
      <c r="BF968">
        <v>634343823</v>
      </c>
      <c r="BH968" t="s">
        <v>323</v>
      </c>
      <c r="BI968" t="s">
        <v>320</v>
      </c>
      <c r="BJ968" s="23">
        <v>0.45833333333333331</v>
      </c>
      <c r="BK968">
        <v>64.8</v>
      </c>
      <c r="BL968">
        <v>94.08</v>
      </c>
      <c r="BM968">
        <v>0</v>
      </c>
      <c r="BN968">
        <v>-49.31</v>
      </c>
      <c r="BO968">
        <v>109.57</v>
      </c>
      <c r="BP968" t="s">
        <v>60</v>
      </c>
      <c r="BQ968">
        <v>1.153163127</v>
      </c>
      <c r="BR968" t="s">
        <v>61</v>
      </c>
    </row>
    <row r="969" spans="1:70" x14ac:dyDescent="0.2">
      <c r="A969" s="19">
        <f t="shared" si="42"/>
        <v>14.82</v>
      </c>
      <c r="B969" s="20">
        <v>3752</v>
      </c>
      <c r="D969" s="2" t="s">
        <v>1381</v>
      </c>
      <c r="E969" s="2" t="str">
        <f t="shared" si="43"/>
        <v>ST</v>
      </c>
      <c r="F969">
        <v>200720433</v>
      </c>
      <c r="G969">
        <v>202606</v>
      </c>
      <c r="H969" t="s">
        <v>52</v>
      </c>
      <c r="I969" t="s">
        <v>321</v>
      </c>
      <c r="J969" t="s">
        <v>322</v>
      </c>
      <c r="K969" t="s">
        <v>54</v>
      </c>
      <c r="L969">
        <v>46118</v>
      </c>
      <c r="M969">
        <v>46148</v>
      </c>
      <c r="N969" s="21">
        <v>872640049105</v>
      </c>
      <c r="P969" t="s">
        <v>326</v>
      </c>
      <c r="Q969" t="s">
        <v>326</v>
      </c>
      <c r="R969" t="s">
        <v>56</v>
      </c>
      <c r="S969" t="s">
        <v>327</v>
      </c>
      <c r="T969">
        <v>21</v>
      </c>
      <c r="U969" t="s">
        <v>57</v>
      </c>
      <c r="V969">
        <v>21320</v>
      </c>
      <c r="W969">
        <v>72.150000000000006</v>
      </c>
      <c r="X969">
        <v>8.5399999999999991</v>
      </c>
      <c r="Y969">
        <v>0</v>
      </c>
      <c r="Z969">
        <v>-54.91</v>
      </c>
      <c r="AA969">
        <v>25.79</v>
      </c>
      <c r="AB969">
        <v>4</v>
      </c>
      <c r="AC969">
        <v>67.099999999999994</v>
      </c>
      <c r="AD969">
        <v>67.099999999999994</v>
      </c>
      <c r="AE969" t="s">
        <v>9110</v>
      </c>
      <c r="AF969" t="s">
        <v>4633</v>
      </c>
      <c r="AG969" t="s">
        <v>4633</v>
      </c>
      <c r="AH969" t="s">
        <v>4634</v>
      </c>
      <c r="AI969" t="s">
        <v>4635</v>
      </c>
      <c r="AJ969">
        <v>38</v>
      </c>
      <c r="AK969" t="s">
        <v>57</v>
      </c>
      <c r="AL969">
        <v>38380</v>
      </c>
      <c r="AM969" t="s">
        <v>55</v>
      </c>
      <c r="AN969" t="s">
        <v>55</v>
      </c>
      <c r="AO969" t="s">
        <v>55</v>
      </c>
      <c r="AS969" t="s">
        <v>343</v>
      </c>
      <c r="AT969">
        <v>31</v>
      </c>
      <c r="AU969">
        <v>31</v>
      </c>
      <c r="AV969">
        <v>39</v>
      </c>
      <c r="BB969">
        <v>0</v>
      </c>
      <c r="BC969">
        <v>0</v>
      </c>
      <c r="BD969" t="s">
        <v>60</v>
      </c>
      <c r="BE969" t="s">
        <v>2497</v>
      </c>
      <c r="BF969">
        <v>634333759</v>
      </c>
      <c r="BH969" t="s">
        <v>323</v>
      </c>
      <c r="BI969" t="s">
        <v>320</v>
      </c>
      <c r="BJ969" s="23">
        <v>0.48472222222222222</v>
      </c>
      <c r="BK969">
        <v>62</v>
      </c>
      <c r="BL969">
        <v>7.34</v>
      </c>
      <c r="BM969">
        <v>0</v>
      </c>
      <c r="BN969">
        <v>-47.18</v>
      </c>
      <c r="BO969">
        <v>22.16</v>
      </c>
      <c r="BP969" t="s">
        <v>60</v>
      </c>
      <c r="BQ969">
        <v>1.163778556</v>
      </c>
      <c r="BR969" t="s">
        <v>61</v>
      </c>
    </row>
    <row r="970" spans="1:70" x14ac:dyDescent="0.2">
      <c r="A970" s="19">
        <f t="shared" si="42"/>
        <v>9.4600000000000009</v>
      </c>
      <c r="B970" s="20">
        <v>3752</v>
      </c>
      <c r="D970" s="2" t="s">
        <v>1381</v>
      </c>
      <c r="E970" s="2" t="str">
        <f t="shared" si="43"/>
        <v>ST</v>
      </c>
      <c r="F970">
        <v>200720433</v>
      </c>
      <c r="G970">
        <v>202606</v>
      </c>
      <c r="H970" t="s">
        <v>52</v>
      </c>
      <c r="I970" t="s">
        <v>321</v>
      </c>
      <c r="J970" t="s">
        <v>322</v>
      </c>
      <c r="K970" t="s">
        <v>54</v>
      </c>
      <c r="L970">
        <v>46271</v>
      </c>
      <c r="M970">
        <v>46301</v>
      </c>
      <c r="N970" s="21">
        <v>872832390244</v>
      </c>
      <c r="P970" t="s">
        <v>326</v>
      </c>
      <c r="Q970" t="s">
        <v>326</v>
      </c>
      <c r="R970" t="s">
        <v>56</v>
      </c>
      <c r="S970" t="s">
        <v>327</v>
      </c>
      <c r="T970">
        <v>21</v>
      </c>
      <c r="U970" t="s">
        <v>57</v>
      </c>
      <c r="V970">
        <v>21320</v>
      </c>
      <c r="W970">
        <v>45.64</v>
      </c>
      <c r="X970">
        <v>5.41</v>
      </c>
      <c r="Y970">
        <v>0</v>
      </c>
      <c r="Z970">
        <v>-34.74</v>
      </c>
      <c r="AA970">
        <v>16.309999999999999</v>
      </c>
      <c r="AB970">
        <v>2</v>
      </c>
      <c r="AC970">
        <v>33</v>
      </c>
      <c r="AD970">
        <v>33</v>
      </c>
      <c r="AE970" t="s">
        <v>1496</v>
      </c>
      <c r="AF970" t="s">
        <v>4636</v>
      </c>
      <c r="AG970" t="s">
        <v>4636</v>
      </c>
      <c r="AH970" t="s">
        <v>4637</v>
      </c>
      <c r="AI970" t="s">
        <v>2159</v>
      </c>
      <c r="AJ970">
        <v>50</v>
      </c>
      <c r="AK970" t="s">
        <v>57</v>
      </c>
      <c r="AL970">
        <v>50110</v>
      </c>
      <c r="AM970" t="s">
        <v>55</v>
      </c>
      <c r="AN970" t="s">
        <v>55</v>
      </c>
      <c r="AO970" t="s">
        <v>55</v>
      </c>
      <c r="AS970" t="s">
        <v>343</v>
      </c>
      <c r="AT970">
        <v>0</v>
      </c>
      <c r="AU970">
        <v>0</v>
      </c>
      <c r="AV970">
        <v>0</v>
      </c>
      <c r="BB970">
        <v>0</v>
      </c>
      <c r="BC970">
        <v>0</v>
      </c>
      <c r="BD970" t="s">
        <v>60</v>
      </c>
      <c r="BE970" s="5" t="s">
        <v>2497</v>
      </c>
      <c r="BF970">
        <v>634333759</v>
      </c>
      <c r="BH970" t="s">
        <v>323</v>
      </c>
      <c r="BI970" t="s">
        <v>320</v>
      </c>
      <c r="BJ970" s="23">
        <v>0.44444444444444442</v>
      </c>
      <c r="BK970">
        <v>39.6</v>
      </c>
      <c r="BL970">
        <v>4.6900000000000004</v>
      </c>
      <c r="BM970">
        <v>0</v>
      </c>
      <c r="BN970">
        <v>-30.14</v>
      </c>
      <c r="BO970">
        <v>14.15</v>
      </c>
      <c r="BP970" t="s">
        <v>60</v>
      </c>
      <c r="BQ970">
        <v>1.1526181719999999</v>
      </c>
      <c r="BR970" t="s">
        <v>61</v>
      </c>
    </row>
    <row r="971" spans="1:70" x14ac:dyDescent="0.2">
      <c r="A971" s="19">
        <f t="shared" si="42"/>
        <v>13.479999999999997</v>
      </c>
      <c r="B971" s="20">
        <v>3752</v>
      </c>
      <c r="D971" s="2" t="s">
        <v>1381</v>
      </c>
      <c r="E971" s="2" t="str">
        <f t="shared" si="43"/>
        <v>ST</v>
      </c>
      <c r="F971">
        <v>200720433</v>
      </c>
      <c r="G971">
        <v>202606</v>
      </c>
      <c r="H971" t="s">
        <v>52</v>
      </c>
      <c r="I971" t="s">
        <v>321</v>
      </c>
      <c r="J971" t="s">
        <v>322</v>
      </c>
      <c r="K971" t="s">
        <v>54</v>
      </c>
      <c r="L971">
        <v>46240</v>
      </c>
      <c r="M971">
        <v>46271</v>
      </c>
      <c r="N971" s="21">
        <v>872698034689</v>
      </c>
      <c r="P971" t="s">
        <v>326</v>
      </c>
      <c r="Q971" t="s">
        <v>326</v>
      </c>
      <c r="R971" t="s">
        <v>56</v>
      </c>
      <c r="S971" t="s">
        <v>327</v>
      </c>
      <c r="T971">
        <v>21</v>
      </c>
      <c r="U971" t="s">
        <v>57</v>
      </c>
      <c r="V971">
        <v>21320</v>
      </c>
      <c r="W971">
        <v>65.010000000000005</v>
      </c>
      <c r="X971">
        <v>7.7</v>
      </c>
      <c r="Y971">
        <v>0</v>
      </c>
      <c r="Z971">
        <v>-49.48</v>
      </c>
      <c r="AA971">
        <v>23.24</v>
      </c>
      <c r="AB971">
        <v>4</v>
      </c>
      <c r="AC971">
        <v>59.4</v>
      </c>
      <c r="AD971">
        <v>59.4</v>
      </c>
      <c r="AE971" t="s">
        <v>9111</v>
      </c>
      <c r="AF971" t="s">
        <v>4638</v>
      </c>
      <c r="AG971" t="s">
        <v>4638</v>
      </c>
      <c r="AH971" t="s">
        <v>4639</v>
      </c>
      <c r="AI971" t="s">
        <v>4640</v>
      </c>
      <c r="AJ971">
        <v>72</v>
      </c>
      <c r="AK971" t="s">
        <v>57</v>
      </c>
      <c r="AL971">
        <v>72430</v>
      </c>
      <c r="AM971" t="s">
        <v>55</v>
      </c>
      <c r="AN971" t="s">
        <v>55</v>
      </c>
      <c r="AO971" t="s">
        <v>55</v>
      </c>
      <c r="AS971" t="s">
        <v>343</v>
      </c>
      <c r="AT971">
        <v>0</v>
      </c>
      <c r="AU971">
        <v>0</v>
      </c>
      <c r="AV971">
        <v>0</v>
      </c>
      <c r="BB971">
        <v>0</v>
      </c>
      <c r="BC971">
        <v>0</v>
      </c>
      <c r="BD971" t="s">
        <v>60</v>
      </c>
      <c r="BE971" t="s">
        <v>2497</v>
      </c>
      <c r="BF971">
        <v>634333759</v>
      </c>
      <c r="BH971" t="s">
        <v>323</v>
      </c>
      <c r="BI971" t="s">
        <v>320</v>
      </c>
      <c r="BJ971" s="23">
        <v>0.44861111111111113</v>
      </c>
      <c r="BK971">
        <v>56.4</v>
      </c>
      <c r="BL971">
        <v>6.68</v>
      </c>
      <c r="BM971">
        <v>0</v>
      </c>
      <c r="BN971">
        <v>-42.92</v>
      </c>
      <c r="BO971">
        <v>20.16</v>
      </c>
      <c r="BP971" t="s">
        <v>60</v>
      </c>
      <c r="BQ971">
        <v>1.1527377519999999</v>
      </c>
      <c r="BR971" t="s">
        <v>61</v>
      </c>
    </row>
    <row r="972" spans="1:70" x14ac:dyDescent="0.2">
      <c r="A972" s="19">
        <f t="shared" si="42"/>
        <v>12.14</v>
      </c>
      <c r="B972" s="20">
        <v>3752</v>
      </c>
      <c r="D972" s="2" t="s">
        <v>1381</v>
      </c>
      <c r="E972" s="2" t="str">
        <f t="shared" si="43"/>
        <v>ST</v>
      </c>
      <c r="F972">
        <v>200720433</v>
      </c>
      <c r="G972">
        <v>202606</v>
      </c>
      <c r="H972" t="s">
        <v>52</v>
      </c>
      <c r="I972" t="s">
        <v>321</v>
      </c>
      <c r="J972" t="s">
        <v>322</v>
      </c>
      <c r="K972" t="s">
        <v>54</v>
      </c>
      <c r="L972">
        <v>46148</v>
      </c>
      <c r="M972">
        <v>46240</v>
      </c>
      <c r="N972" s="21">
        <v>872640962129</v>
      </c>
      <c r="P972" t="s">
        <v>326</v>
      </c>
      <c r="Q972" t="s">
        <v>326</v>
      </c>
      <c r="R972" t="s">
        <v>56</v>
      </c>
      <c r="S972" t="s">
        <v>327</v>
      </c>
      <c r="T972">
        <v>21</v>
      </c>
      <c r="U972" t="s">
        <v>57</v>
      </c>
      <c r="V972">
        <v>21320</v>
      </c>
      <c r="W972">
        <v>58.99</v>
      </c>
      <c r="X972">
        <v>6.99</v>
      </c>
      <c r="Y972">
        <v>0</v>
      </c>
      <c r="Z972">
        <v>-44.89</v>
      </c>
      <c r="AA972">
        <v>21.09</v>
      </c>
      <c r="AB972">
        <v>4</v>
      </c>
      <c r="AC972">
        <v>49.5</v>
      </c>
      <c r="AD972">
        <v>49.5</v>
      </c>
      <c r="AE972" t="s">
        <v>9112</v>
      </c>
      <c r="AF972" t="s">
        <v>4641</v>
      </c>
      <c r="AG972" t="s">
        <v>4641</v>
      </c>
      <c r="AH972" t="s">
        <v>4642</v>
      </c>
      <c r="AI972" t="s">
        <v>404</v>
      </c>
      <c r="AJ972">
        <v>75</v>
      </c>
      <c r="AK972" t="s">
        <v>57</v>
      </c>
      <c r="AL972">
        <v>75011</v>
      </c>
      <c r="AM972" t="s">
        <v>55</v>
      </c>
      <c r="AN972" t="s">
        <v>55</v>
      </c>
      <c r="AO972" t="s">
        <v>55</v>
      </c>
      <c r="AS972" t="s">
        <v>343</v>
      </c>
      <c r="AT972">
        <v>0</v>
      </c>
      <c r="AU972">
        <v>0</v>
      </c>
      <c r="AV972">
        <v>0</v>
      </c>
      <c r="BB972">
        <v>0</v>
      </c>
      <c r="BC972">
        <v>0</v>
      </c>
      <c r="BD972" t="s">
        <v>60</v>
      </c>
      <c r="BE972" s="5" t="s">
        <v>2497</v>
      </c>
      <c r="BF972">
        <v>634333759</v>
      </c>
      <c r="BH972" t="s">
        <v>323</v>
      </c>
      <c r="BI972" t="s">
        <v>320</v>
      </c>
      <c r="BJ972" s="23">
        <v>0.51875000000000004</v>
      </c>
      <c r="BK972">
        <v>50.8</v>
      </c>
      <c r="BL972">
        <v>6.02</v>
      </c>
      <c r="BM972">
        <v>0</v>
      </c>
      <c r="BN972">
        <v>-38.659999999999997</v>
      </c>
      <c r="BO972">
        <v>18.16</v>
      </c>
      <c r="BP972" t="s">
        <v>60</v>
      </c>
      <c r="BQ972">
        <v>1.161210911</v>
      </c>
      <c r="BR972" t="s">
        <v>61</v>
      </c>
    </row>
    <row r="973" spans="1:70" x14ac:dyDescent="0.2">
      <c r="A973" s="19">
        <f t="shared" si="42"/>
        <v>8.4599999999999973</v>
      </c>
      <c r="B973" s="20">
        <v>3752</v>
      </c>
      <c r="D973" s="2" t="s">
        <v>1381</v>
      </c>
      <c r="E973" s="2" t="str">
        <f t="shared" si="43"/>
        <v>ST</v>
      </c>
      <c r="F973">
        <v>200720433</v>
      </c>
      <c r="G973">
        <v>202606</v>
      </c>
      <c r="H973" t="s">
        <v>52</v>
      </c>
      <c r="I973" t="s">
        <v>321</v>
      </c>
      <c r="J973" t="s">
        <v>322</v>
      </c>
      <c r="K973" t="s">
        <v>54</v>
      </c>
      <c r="L973">
        <v>46148</v>
      </c>
      <c r="M973">
        <v>46240</v>
      </c>
      <c r="N973" s="21">
        <v>872641795452</v>
      </c>
      <c r="P973" t="s">
        <v>326</v>
      </c>
      <c r="Q973" t="s">
        <v>326</v>
      </c>
      <c r="R973" t="s">
        <v>56</v>
      </c>
      <c r="S973" t="s">
        <v>327</v>
      </c>
      <c r="T973">
        <v>21</v>
      </c>
      <c r="U973" t="s">
        <v>57</v>
      </c>
      <c r="V973">
        <v>21320</v>
      </c>
      <c r="W973">
        <v>41.11</v>
      </c>
      <c r="X973">
        <v>4.88</v>
      </c>
      <c r="Y973">
        <v>0</v>
      </c>
      <c r="Z973">
        <v>-31.28</v>
      </c>
      <c r="AA973">
        <v>14.7</v>
      </c>
      <c r="AB973">
        <v>2</v>
      </c>
      <c r="AC973">
        <v>26.4</v>
      </c>
      <c r="AD973">
        <v>26.4</v>
      </c>
      <c r="AE973" t="s">
        <v>1533</v>
      </c>
      <c r="AF973" t="s">
        <v>4643</v>
      </c>
      <c r="AG973" t="s">
        <v>4643</v>
      </c>
      <c r="AH973" t="s">
        <v>4644</v>
      </c>
      <c r="AI973" t="s">
        <v>4645</v>
      </c>
      <c r="AJ973">
        <v>59</v>
      </c>
      <c r="AK973" t="s">
        <v>57</v>
      </c>
      <c r="AL973">
        <v>59320</v>
      </c>
      <c r="AM973" t="s">
        <v>55</v>
      </c>
      <c r="AN973" t="s">
        <v>55</v>
      </c>
      <c r="AO973" t="s">
        <v>55</v>
      </c>
      <c r="AS973" t="s">
        <v>343</v>
      </c>
      <c r="AT973">
        <v>30</v>
      </c>
      <c r="AU973">
        <v>31</v>
      </c>
      <c r="AV973">
        <v>40</v>
      </c>
      <c r="BB973">
        <v>0</v>
      </c>
      <c r="BC973">
        <v>0</v>
      </c>
      <c r="BD973" t="s">
        <v>60</v>
      </c>
      <c r="BE973" s="5" t="s">
        <v>2497</v>
      </c>
      <c r="BF973">
        <v>634333759</v>
      </c>
      <c r="BH973" t="s">
        <v>323</v>
      </c>
      <c r="BI973" t="s">
        <v>320</v>
      </c>
      <c r="BJ973" s="23">
        <v>0.36736111111111114</v>
      </c>
      <c r="BK973">
        <v>35.4</v>
      </c>
      <c r="BL973">
        <v>4.2</v>
      </c>
      <c r="BM973">
        <v>0</v>
      </c>
      <c r="BN973">
        <v>-26.94</v>
      </c>
      <c r="BO973">
        <v>12.66</v>
      </c>
      <c r="BP973" t="s">
        <v>60</v>
      </c>
      <c r="BQ973">
        <v>1.161210911</v>
      </c>
      <c r="BR973" t="s">
        <v>61</v>
      </c>
    </row>
    <row r="974" spans="1:70" x14ac:dyDescent="0.2">
      <c r="A974" s="19">
        <f t="shared" si="42"/>
        <v>10.800000000000004</v>
      </c>
      <c r="B974" s="20">
        <v>3752</v>
      </c>
      <c r="D974" s="2" t="s">
        <v>1381</v>
      </c>
      <c r="E974" s="2" t="str">
        <f t="shared" si="43"/>
        <v>ST</v>
      </c>
      <c r="F974">
        <v>200720433</v>
      </c>
      <c r="G974">
        <v>202606</v>
      </c>
      <c r="H974" t="s">
        <v>52</v>
      </c>
      <c r="I974" t="s">
        <v>321</v>
      </c>
      <c r="J974" t="s">
        <v>322</v>
      </c>
      <c r="K974" t="s">
        <v>54</v>
      </c>
      <c r="L974">
        <v>46240</v>
      </c>
      <c r="M974">
        <v>46271</v>
      </c>
      <c r="N974" s="21">
        <v>872695609230</v>
      </c>
      <c r="P974" t="s">
        <v>326</v>
      </c>
      <c r="Q974" t="s">
        <v>326</v>
      </c>
      <c r="R974" t="s">
        <v>56</v>
      </c>
      <c r="S974" t="s">
        <v>327</v>
      </c>
      <c r="T974">
        <v>21</v>
      </c>
      <c r="U974" t="s">
        <v>57</v>
      </c>
      <c r="V974">
        <v>21320</v>
      </c>
      <c r="W974">
        <v>52.1</v>
      </c>
      <c r="X974">
        <v>6.17</v>
      </c>
      <c r="Y974">
        <v>0</v>
      </c>
      <c r="Z974">
        <v>-39.65</v>
      </c>
      <c r="AA974">
        <v>18.62</v>
      </c>
      <c r="AB974">
        <v>3</v>
      </c>
      <c r="AC974">
        <v>41.58</v>
      </c>
      <c r="AD974">
        <v>41.58</v>
      </c>
      <c r="AE974" t="s">
        <v>2380</v>
      </c>
      <c r="AF974" t="s">
        <v>1809</v>
      </c>
      <c r="AG974" t="s">
        <v>1809</v>
      </c>
      <c r="AH974" t="s">
        <v>1810</v>
      </c>
      <c r="AI974" t="s">
        <v>1811</v>
      </c>
      <c r="AJ974">
        <v>83</v>
      </c>
      <c r="AK974" t="s">
        <v>57</v>
      </c>
      <c r="AL974">
        <v>83390</v>
      </c>
      <c r="AM974" t="s">
        <v>55</v>
      </c>
      <c r="AN974" t="s">
        <v>55</v>
      </c>
      <c r="AO974" t="s">
        <v>55</v>
      </c>
      <c r="AS974" t="s">
        <v>343</v>
      </c>
      <c r="AT974">
        <v>30</v>
      </c>
      <c r="AU974">
        <v>31</v>
      </c>
      <c r="AV974">
        <v>40</v>
      </c>
      <c r="BB974">
        <v>0</v>
      </c>
      <c r="BC974">
        <v>0</v>
      </c>
      <c r="BD974" t="s">
        <v>60</v>
      </c>
      <c r="BE974" t="s">
        <v>2497</v>
      </c>
      <c r="BF974">
        <v>634333759</v>
      </c>
      <c r="BH974" t="s">
        <v>323</v>
      </c>
      <c r="BI974" t="s">
        <v>320</v>
      </c>
      <c r="BJ974" s="23">
        <v>0.47847222222222224</v>
      </c>
      <c r="BK974">
        <v>45.2</v>
      </c>
      <c r="BL974">
        <v>5.35</v>
      </c>
      <c r="BM974">
        <v>0</v>
      </c>
      <c r="BN974">
        <v>-34.4</v>
      </c>
      <c r="BO974">
        <v>16.149999999999999</v>
      </c>
      <c r="BP974" t="s">
        <v>60</v>
      </c>
      <c r="BQ974">
        <v>1.1527377519999999</v>
      </c>
      <c r="BR974" t="s">
        <v>61</v>
      </c>
    </row>
    <row r="975" spans="1:70" x14ac:dyDescent="0.2">
      <c r="A975" s="19">
        <f t="shared" si="42"/>
        <v>13.479999999999997</v>
      </c>
      <c r="B975" s="20">
        <v>3752</v>
      </c>
      <c r="D975" s="2" t="s">
        <v>1381</v>
      </c>
      <c r="E975" s="2" t="str">
        <f t="shared" si="43"/>
        <v>ST</v>
      </c>
      <c r="F975">
        <v>200720433</v>
      </c>
      <c r="G975">
        <v>202606</v>
      </c>
      <c r="H975" t="s">
        <v>52</v>
      </c>
      <c r="I975" t="s">
        <v>321</v>
      </c>
      <c r="J975" t="s">
        <v>322</v>
      </c>
      <c r="K975" t="s">
        <v>54</v>
      </c>
      <c r="L975">
        <v>46240</v>
      </c>
      <c r="M975">
        <v>46271</v>
      </c>
      <c r="N975" s="21">
        <v>872773285423</v>
      </c>
      <c r="P975" t="s">
        <v>326</v>
      </c>
      <c r="Q975" t="s">
        <v>326</v>
      </c>
      <c r="R975" t="s">
        <v>56</v>
      </c>
      <c r="S975" t="s">
        <v>327</v>
      </c>
      <c r="T975">
        <v>21</v>
      </c>
      <c r="U975" t="s">
        <v>57</v>
      </c>
      <c r="V975">
        <v>21320</v>
      </c>
      <c r="W975">
        <v>65.010000000000005</v>
      </c>
      <c r="X975">
        <v>7.7</v>
      </c>
      <c r="Y975">
        <v>0</v>
      </c>
      <c r="Z975">
        <v>-49.48</v>
      </c>
      <c r="AA975">
        <v>23.24</v>
      </c>
      <c r="AB975">
        <v>4</v>
      </c>
      <c r="AC975">
        <v>59.4</v>
      </c>
      <c r="AD975">
        <v>59.4</v>
      </c>
      <c r="AE975" t="s">
        <v>2357</v>
      </c>
      <c r="AF975" t="s">
        <v>1813</v>
      </c>
      <c r="AG975" t="s">
        <v>1813</v>
      </c>
      <c r="AH975" t="s">
        <v>1814</v>
      </c>
      <c r="AI975" t="s">
        <v>973</v>
      </c>
      <c r="AJ975">
        <v>50</v>
      </c>
      <c r="AK975" t="s">
        <v>57</v>
      </c>
      <c r="AL975">
        <v>50130</v>
      </c>
      <c r="AM975" t="s">
        <v>55</v>
      </c>
      <c r="AN975" t="s">
        <v>55</v>
      </c>
      <c r="AO975" t="s">
        <v>55</v>
      </c>
      <c r="AS975" t="s">
        <v>343</v>
      </c>
      <c r="AT975">
        <v>0</v>
      </c>
      <c r="AU975">
        <v>0</v>
      </c>
      <c r="AV975">
        <v>0</v>
      </c>
      <c r="BB975">
        <v>0</v>
      </c>
      <c r="BC975">
        <v>0</v>
      </c>
      <c r="BD975" t="s">
        <v>60</v>
      </c>
      <c r="BE975" s="5" t="s">
        <v>2497</v>
      </c>
      <c r="BF975">
        <v>634333759</v>
      </c>
      <c r="BH975" t="s">
        <v>323</v>
      </c>
      <c r="BI975" t="s">
        <v>320</v>
      </c>
      <c r="BJ975" s="23">
        <v>0.50277777777777777</v>
      </c>
      <c r="BK975">
        <v>56.4</v>
      </c>
      <c r="BL975">
        <v>6.68</v>
      </c>
      <c r="BM975">
        <v>0</v>
      </c>
      <c r="BN975">
        <v>-42.92</v>
      </c>
      <c r="BO975">
        <v>20.16</v>
      </c>
      <c r="BP975" t="s">
        <v>60</v>
      </c>
      <c r="BQ975">
        <v>1.1527377519999999</v>
      </c>
      <c r="BR975" t="s">
        <v>61</v>
      </c>
    </row>
    <row r="976" spans="1:70" x14ac:dyDescent="0.2">
      <c r="A976" s="19">
        <f t="shared" si="42"/>
        <v>10.129999999999995</v>
      </c>
      <c r="B976" s="20">
        <v>3752</v>
      </c>
      <c r="D976" s="2" t="s">
        <v>1381</v>
      </c>
      <c r="E976" s="2" t="str">
        <f t="shared" si="43"/>
        <v>ST</v>
      </c>
      <c r="F976">
        <v>200720433</v>
      </c>
      <c r="G976">
        <v>202606</v>
      </c>
      <c r="H976" t="s">
        <v>52</v>
      </c>
      <c r="I976" t="s">
        <v>321</v>
      </c>
      <c r="J976" t="s">
        <v>322</v>
      </c>
      <c r="K976" t="s">
        <v>54</v>
      </c>
      <c r="L976">
        <v>46271</v>
      </c>
      <c r="M976">
        <v>46301</v>
      </c>
      <c r="N976" s="21">
        <v>872835416589</v>
      </c>
      <c r="P976" t="s">
        <v>326</v>
      </c>
      <c r="Q976" t="s">
        <v>326</v>
      </c>
      <c r="R976" t="s">
        <v>56</v>
      </c>
      <c r="S976" t="s">
        <v>327</v>
      </c>
      <c r="T976">
        <v>21</v>
      </c>
      <c r="U976" t="s">
        <v>57</v>
      </c>
      <c r="V976">
        <v>21320</v>
      </c>
      <c r="W976">
        <v>48.87</v>
      </c>
      <c r="X976">
        <v>5.8</v>
      </c>
      <c r="Y976">
        <v>0</v>
      </c>
      <c r="Z976">
        <v>-37.19</v>
      </c>
      <c r="AA976">
        <v>17.47</v>
      </c>
      <c r="AB976">
        <v>3</v>
      </c>
      <c r="AC976">
        <v>37.4</v>
      </c>
      <c r="AD976">
        <v>37.4</v>
      </c>
      <c r="AE976" t="s">
        <v>9113</v>
      </c>
      <c r="AF976" t="s">
        <v>4646</v>
      </c>
      <c r="AG976" t="s">
        <v>4646</v>
      </c>
      <c r="AH976" t="s">
        <v>4647</v>
      </c>
      <c r="AI976" t="s">
        <v>4648</v>
      </c>
      <c r="AJ976">
        <v>89</v>
      </c>
      <c r="AK976" t="s">
        <v>57</v>
      </c>
      <c r="AL976">
        <v>89000</v>
      </c>
      <c r="AM976" t="s">
        <v>55</v>
      </c>
      <c r="AN976" t="s">
        <v>55</v>
      </c>
      <c r="AO976" t="s">
        <v>55</v>
      </c>
      <c r="AS976" t="s">
        <v>343</v>
      </c>
      <c r="AT976">
        <v>0</v>
      </c>
      <c r="AU976">
        <v>0</v>
      </c>
      <c r="AV976">
        <v>0</v>
      </c>
      <c r="BB976">
        <v>0</v>
      </c>
      <c r="BC976">
        <v>0</v>
      </c>
      <c r="BD976" t="s">
        <v>60</v>
      </c>
      <c r="BE976" s="5" t="s">
        <v>2497</v>
      </c>
      <c r="BF976">
        <v>634333759</v>
      </c>
      <c r="BH976" t="s">
        <v>323</v>
      </c>
      <c r="BI976" t="s">
        <v>320</v>
      </c>
      <c r="BJ976" s="23">
        <v>0.41249999999999998</v>
      </c>
      <c r="BK976">
        <v>42.4</v>
      </c>
      <c r="BL976">
        <v>5.03</v>
      </c>
      <c r="BM976">
        <v>0</v>
      </c>
      <c r="BN976">
        <v>-32.270000000000003</v>
      </c>
      <c r="BO976">
        <v>15.16</v>
      </c>
      <c r="BP976" t="s">
        <v>60</v>
      </c>
      <c r="BQ976">
        <v>1.1526181719999999</v>
      </c>
      <c r="BR976" t="s">
        <v>61</v>
      </c>
    </row>
    <row r="977" spans="1:70" x14ac:dyDescent="0.2">
      <c r="A977" s="19">
        <f t="shared" si="42"/>
        <v>15.149999999999999</v>
      </c>
      <c r="B977" s="20">
        <v>3752</v>
      </c>
      <c r="D977" s="2" t="s">
        <v>1381</v>
      </c>
      <c r="E977" s="2" t="str">
        <f t="shared" si="43"/>
        <v>ST</v>
      </c>
      <c r="F977">
        <v>200720433</v>
      </c>
      <c r="G977">
        <v>202606</v>
      </c>
      <c r="H977" t="s">
        <v>52</v>
      </c>
      <c r="I977" t="s">
        <v>321</v>
      </c>
      <c r="J977" t="s">
        <v>322</v>
      </c>
      <c r="K977" t="s">
        <v>54</v>
      </c>
      <c r="L977">
        <v>46271</v>
      </c>
      <c r="M977">
        <v>46301</v>
      </c>
      <c r="N977" s="21">
        <v>872829253207</v>
      </c>
      <c r="P977" t="s">
        <v>326</v>
      </c>
      <c r="Q977" t="s">
        <v>326</v>
      </c>
      <c r="R977" t="s">
        <v>56</v>
      </c>
      <c r="S977" t="s">
        <v>327</v>
      </c>
      <c r="T977">
        <v>21</v>
      </c>
      <c r="U977" t="s">
        <v>57</v>
      </c>
      <c r="V977">
        <v>21320</v>
      </c>
      <c r="W977">
        <v>73.08</v>
      </c>
      <c r="X977">
        <v>8.66</v>
      </c>
      <c r="Y977">
        <v>0</v>
      </c>
      <c r="Z977">
        <v>-55.61</v>
      </c>
      <c r="AA977">
        <v>26.12</v>
      </c>
      <c r="AB977">
        <v>5</v>
      </c>
      <c r="AC977">
        <v>68.42</v>
      </c>
      <c r="AD977">
        <v>68.42</v>
      </c>
      <c r="AE977" t="s">
        <v>1484</v>
      </c>
      <c r="AF977" t="s">
        <v>4649</v>
      </c>
      <c r="AG977" t="s">
        <v>4649</v>
      </c>
      <c r="AH977" t="s">
        <v>4650</v>
      </c>
      <c r="AI977" t="s">
        <v>4651</v>
      </c>
      <c r="AJ977">
        <v>33</v>
      </c>
      <c r="AK977" t="s">
        <v>57</v>
      </c>
      <c r="AL977">
        <v>33150</v>
      </c>
      <c r="AM977" t="s">
        <v>55</v>
      </c>
      <c r="AN977" t="s">
        <v>55</v>
      </c>
      <c r="AO977" t="s">
        <v>55</v>
      </c>
      <c r="AS977" t="s">
        <v>343</v>
      </c>
      <c r="AT977">
        <v>0</v>
      </c>
      <c r="AU977">
        <v>0</v>
      </c>
      <c r="AV977">
        <v>0</v>
      </c>
      <c r="BB977">
        <v>0</v>
      </c>
      <c r="BC977">
        <v>0</v>
      </c>
      <c r="BD977" t="s">
        <v>60</v>
      </c>
      <c r="BE977" s="5" t="s">
        <v>2497</v>
      </c>
      <c r="BF977">
        <v>634333759</v>
      </c>
      <c r="BH977" t="s">
        <v>323</v>
      </c>
      <c r="BI977" t="s">
        <v>320</v>
      </c>
      <c r="BJ977" s="23">
        <v>0.36944444444444446</v>
      </c>
      <c r="BK977">
        <v>63.4</v>
      </c>
      <c r="BL977">
        <v>7.51</v>
      </c>
      <c r="BM977">
        <v>0</v>
      </c>
      <c r="BN977">
        <v>-48.25</v>
      </c>
      <c r="BO977">
        <v>22.66</v>
      </c>
      <c r="BP977" t="s">
        <v>60</v>
      </c>
      <c r="BQ977">
        <v>1.1526181719999999</v>
      </c>
      <c r="BR977" t="s">
        <v>61</v>
      </c>
    </row>
    <row r="978" spans="1:70" x14ac:dyDescent="0.2">
      <c r="A978" s="19">
        <f t="shared" si="42"/>
        <v>13.14</v>
      </c>
      <c r="B978" s="20">
        <v>3752</v>
      </c>
      <c r="D978" s="2" t="s">
        <v>1381</v>
      </c>
      <c r="E978" s="2" t="str">
        <f t="shared" si="43"/>
        <v>ST</v>
      </c>
      <c r="F978">
        <v>200720433</v>
      </c>
      <c r="G978">
        <v>202606</v>
      </c>
      <c r="H978" t="s">
        <v>52</v>
      </c>
      <c r="I978" t="s">
        <v>321</v>
      </c>
      <c r="J978" t="s">
        <v>322</v>
      </c>
      <c r="K978" t="s">
        <v>54</v>
      </c>
      <c r="L978">
        <v>46301</v>
      </c>
      <c r="M978">
        <v>46332</v>
      </c>
      <c r="N978" s="21">
        <v>872887333921</v>
      </c>
      <c r="P978" t="s">
        <v>326</v>
      </c>
      <c r="Q978" t="s">
        <v>326</v>
      </c>
      <c r="R978" t="s">
        <v>56</v>
      </c>
      <c r="S978" t="s">
        <v>327</v>
      </c>
      <c r="T978">
        <v>21</v>
      </c>
      <c r="U978" t="s">
        <v>57</v>
      </c>
      <c r="V978">
        <v>21320</v>
      </c>
      <c r="W978">
        <v>63.42</v>
      </c>
      <c r="X978">
        <v>107.15</v>
      </c>
      <c r="Y978">
        <v>0</v>
      </c>
      <c r="Z978">
        <v>-48.27</v>
      </c>
      <c r="AA978">
        <v>122.3</v>
      </c>
      <c r="AB978">
        <v>6</v>
      </c>
      <c r="AC978">
        <v>55.44</v>
      </c>
      <c r="AD978">
        <v>55.44</v>
      </c>
      <c r="AE978" t="s">
        <v>9114</v>
      </c>
      <c r="AF978" t="s">
        <v>4652</v>
      </c>
      <c r="AG978" t="s">
        <v>4652</v>
      </c>
      <c r="AH978" t="s">
        <v>4653</v>
      </c>
      <c r="AI978" t="s">
        <v>4654</v>
      </c>
      <c r="AJ978">
        <v>56</v>
      </c>
      <c r="AK978" t="s">
        <v>57</v>
      </c>
      <c r="AL978">
        <v>56250</v>
      </c>
      <c r="AM978" t="s">
        <v>55</v>
      </c>
      <c r="AN978" t="s">
        <v>55</v>
      </c>
      <c r="AO978" t="s">
        <v>55</v>
      </c>
      <c r="AS978" t="s">
        <v>343</v>
      </c>
      <c r="AT978">
        <v>0</v>
      </c>
      <c r="AU978">
        <v>0</v>
      </c>
      <c r="AV978">
        <v>0</v>
      </c>
      <c r="BB978">
        <v>0</v>
      </c>
      <c r="BC978">
        <v>0</v>
      </c>
      <c r="BD978" t="s">
        <v>60</v>
      </c>
      <c r="BE978" t="s">
        <v>2497</v>
      </c>
      <c r="BF978">
        <v>634333759</v>
      </c>
      <c r="BH978" t="s">
        <v>323</v>
      </c>
      <c r="BI978" t="s">
        <v>320</v>
      </c>
      <c r="BJ978" s="23">
        <v>0.58819444444444446</v>
      </c>
      <c r="BK978">
        <v>55</v>
      </c>
      <c r="BL978">
        <v>92.92</v>
      </c>
      <c r="BM978">
        <v>0</v>
      </c>
      <c r="BN978">
        <v>-41.86</v>
      </c>
      <c r="BO978">
        <v>106.06</v>
      </c>
      <c r="BP978" t="s">
        <v>60</v>
      </c>
      <c r="BQ978">
        <v>1.153163127</v>
      </c>
      <c r="BR978" t="s">
        <v>61</v>
      </c>
    </row>
    <row r="979" spans="1:70" x14ac:dyDescent="0.2">
      <c r="A979" s="19">
        <f t="shared" si="42"/>
        <v>11.469999999999999</v>
      </c>
      <c r="B979" s="20">
        <v>3752</v>
      </c>
      <c r="D979" s="2" t="s">
        <v>1381</v>
      </c>
      <c r="E979" s="2" t="str">
        <f t="shared" si="43"/>
        <v>ST</v>
      </c>
      <c r="F979">
        <v>200720433</v>
      </c>
      <c r="G979">
        <v>202606</v>
      </c>
      <c r="H979" t="s">
        <v>52</v>
      </c>
      <c r="I979" t="s">
        <v>321</v>
      </c>
      <c r="J979" t="s">
        <v>322</v>
      </c>
      <c r="K979" t="s">
        <v>54</v>
      </c>
      <c r="L979" s="5">
        <v>46362</v>
      </c>
      <c r="M979" s="5" t="s">
        <v>4087</v>
      </c>
      <c r="N979" s="21">
        <v>872945986803</v>
      </c>
      <c r="P979" t="s">
        <v>326</v>
      </c>
      <c r="Q979" t="s">
        <v>326</v>
      </c>
      <c r="R979" t="s">
        <v>56</v>
      </c>
      <c r="S979" t="s">
        <v>327</v>
      </c>
      <c r="T979">
        <v>21</v>
      </c>
      <c r="U979" t="s">
        <v>57</v>
      </c>
      <c r="V979">
        <v>21320</v>
      </c>
      <c r="W979">
        <v>55.43</v>
      </c>
      <c r="X979">
        <v>6.57</v>
      </c>
      <c r="Y979">
        <v>0</v>
      </c>
      <c r="Z979">
        <v>-42.19</v>
      </c>
      <c r="AA979">
        <v>19.82</v>
      </c>
      <c r="AB979">
        <v>3</v>
      </c>
      <c r="AC979">
        <v>44.66</v>
      </c>
      <c r="AD979">
        <v>44.66</v>
      </c>
      <c r="AE979" t="s">
        <v>9115</v>
      </c>
      <c r="AF979" t="s">
        <v>4655</v>
      </c>
      <c r="AG979" t="s">
        <v>4655</v>
      </c>
      <c r="AH979" t="s">
        <v>4656</v>
      </c>
      <c r="AI979" t="s">
        <v>4657</v>
      </c>
      <c r="AJ979">
        <v>45</v>
      </c>
      <c r="AK979" t="s">
        <v>57</v>
      </c>
      <c r="AL979">
        <v>45130</v>
      </c>
      <c r="AM979" t="s">
        <v>55</v>
      </c>
      <c r="AN979" t="s">
        <v>55</v>
      </c>
      <c r="AO979" t="s">
        <v>55</v>
      </c>
      <c r="AS979" t="s">
        <v>343</v>
      </c>
      <c r="AT979">
        <v>30</v>
      </c>
      <c r="AU979">
        <v>31</v>
      </c>
      <c r="AV979">
        <v>40</v>
      </c>
      <c r="BB979">
        <v>0</v>
      </c>
      <c r="BC979">
        <v>0</v>
      </c>
      <c r="BD979" t="s">
        <v>60</v>
      </c>
      <c r="BE979" s="5" t="s">
        <v>3831</v>
      </c>
      <c r="BF979">
        <v>634343823</v>
      </c>
      <c r="BH979" t="s">
        <v>323</v>
      </c>
      <c r="BI979" t="s">
        <v>320</v>
      </c>
      <c r="BJ979" s="23">
        <v>0.37986111111111109</v>
      </c>
      <c r="BK979">
        <v>48</v>
      </c>
      <c r="BL979">
        <v>5.69</v>
      </c>
      <c r="BM979">
        <v>0</v>
      </c>
      <c r="BN979">
        <v>-36.53</v>
      </c>
      <c r="BO979">
        <v>17.16</v>
      </c>
      <c r="BP979" t="s">
        <v>60</v>
      </c>
      <c r="BQ979">
        <v>1.154814421</v>
      </c>
      <c r="BR979" t="s">
        <v>61</v>
      </c>
    </row>
    <row r="980" spans="1:70" x14ac:dyDescent="0.2">
      <c r="A980" s="19">
        <f t="shared" si="42"/>
        <v>10.129999999999995</v>
      </c>
      <c r="B980" s="20">
        <v>3752</v>
      </c>
      <c r="D980" s="2" t="s">
        <v>1381</v>
      </c>
      <c r="E980" s="2" t="str">
        <f t="shared" si="43"/>
        <v>ST</v>
      </c>
      <c r="F980">
        <v>200720433</v>
      </c>
      <c r="G980">
        <v>202606</v>
      </c>
      <c r="H980" t="s">
        <v>52</v>
      </c>
      <c r="I980" t="s">
        <v>321</v>
      </c>
      <c r="J980" t="s">
        <v>322</v>
      </c>
      <c r="K980" t="s">
        <v>54</v>
      </c>
      <c r="L980">
        <v>46240</v>
      </c>
      <c r="M980">
        <v>46271</v>
      </c>
      <c r="N980" s="21">
        <v>872772596146</v>
      </c>
      <c r="P980" t="s">
        <v>326</v>
      </c>
      <c r="Q980" t="s">
        <v>326</v>
      </c>
      <c r="R980" t="s">
        <v>56</v>
      </c>
      <c r="S980" t="s">
        <v>327</v>
      </c>
      <c r="T980">
        <v>21</v>
      </c>
      <c r="U980" t="s">
        <v>57</v>
      </c>
      <c r="V980">
        <v>21320</v>
      </c>
      <c r="W980">
        <v>48.88</v>
      </c>
      <c r="X980">
        <v>5.8</v>
      </c>
      <c r="Y980">
        <v>0</v>
      </c>
      <c r="Z980">
        <v>-37.200000000000003</v>
      </c>
      <c r="AA980">
        <v>17.48</v>
      </c>
      <c r="AB980">
        <v>2</v>
      </c>
      <c r="AC980">
        <v>36.08</v>
      </c>
      <c r="AD980">
        <v>36.08</v>
      </c>
      <c r="AE980" t="s">
        <v>9116</v>
      </c>
      <c r="AF980" t="s">
        <v>4658</v>
      </c>
      <c r="AG980" t="s">
        <v>4658</v>
      </c>
      <c r="AH980" t="s">
        <v>4659</v>
      </c>
      <c r="AI980" t="s">
        <v>4660</v>
      </c>
      <c r="AJ980">
        <v>42</v>
      </c>
      <c r="AK980" t="s">
        <v>57</v>
      </c>
      <c r="AL980">
        <v>42170</v>
      </c>
      <c r="AM980" t="s">
        <v>55</v>
      </c>
      <c r="AN980" t="s">
        <v>55</v>
      </c>
      <c r="AO980" t="s">
        <v>55</v>
      </c>
      <c r="AS980" t="s">
        <v>343</v>
      </c>
      <c r="AT980">
        <v>26</v>
      </c>
      <c r="AU980">
        <v>31</v>
      </c>
      <c r="AV980">
        <v>40</v>
      </c>
      <c r="BB980">
        <v>0</v>
      </c>
      <c r="BC980">
        <v>0</v>
      </c>
      <c r="BD980" t="s">
        <v>60</v>
      </c>
      <c r="BE980" s="5" t="s">
        <v>2497</v>
      </c>
      <c r="BF980">
        <v>634333759</v>
      </c>
      <c r="BH980" t="s">
        <v>323</v>
      </c>
      <c r="BI980" t="s">
        <v>320</v>
      </c>
      <c r="BJ980" s="23">
        <v>0.35694444444444445</v>
      </c>
      <c r="BK980">
        <v>42.4</v>
      </c>
      <c r="BL980">
        <v>5.03</v>
      </c>
      <c r="BM980">
        <v>0</v>
      </c>
      <c r="BN980">
        <v>-32.270000000000003</v>
      </c>
      <c r="BO980">
        <v>15.16</v>
      </c>
      <c r="BP980" t="s">
        <v>60</v>
      </c>
      <c r="BQ980">
        <v>1.1527377519999999</v>
      </c>
      <c r="BR980" t="s">
        <v>61</v>
      </c>
    </row>
    <row r="981" spans="1:70" x14ac:dyDescent="0.2">
      <c r="A981" s="19">
        <f t="shared" ref="A981:A1043" si="44">BK981+BN981</f>
        <v>9.8000000000000007</v>
      </c>
      <c r="B981" s="20">
        <v>3752</v>
      </c>
      <c r="D981" s="2" t="s">
        <v>1381</v>
      </c>
      <c r="E981" s="2" t="str">
        <f t="shared" si="43"/>
        <v>ST</v>
      </c>
      <c r="F981">
        <v>200720433</v>
      </c>
      <c r="G981">
        <v>202606</v>
      </c>
      <c r="H981" t="s">
        <v>52</v>
      </c>
      <c r="I981" t="s">
        <v>321</v>
      </c>
      <c r="J981" t="s">
        <v>322</v>
      </c>
      <c r="K981" t="s">
        <v>54</v>
      </c>
      <c r="L981">
        <v>46362</v>
      </c>
      <c r="M981" t="s">
        <v>4437</v>
      </c>
      <c r="N981" s="21">
        <v>872987021186</v>
      </c>
      <c r="P981" t="s">
        <v>326</v>
      </c>
      <c r="Q981" t="s">
        <v>326</v>
      </c>
      <c r="R981" t="s">
        <v>56</v>
      </c>
      <c r="S981" t="s">
        <v>327</v>
      </c>
      <c r="T981">
        <v>21</v>
      </c>
      <c r="U981" t="s">
        <v>57</v>
      </c>
      <c r="V981">
        <v>21320</v>
      </c>
      <c r="W981">
        <v>47.35</v>
      </c>
      <c r="X981">
        <v>5.61</v>
      </c>
      <c r="Y981">
        <v>0</v>
      </c>
      <c r="Z981">
        <v>-36.03</v>
      </c>
      <c r="AA981">
        <v>16.93</v>
      </c>
      <c r="AB981">
        <v>2</v>
      </c>
      <c r="AC981">
        <v>33.880000000000003</v>
      </c>
      <c r="AD981">
        <v>33.880000000000003</v>
      </c>
      <c r="AE981" t="s">
        <v>1460</v>
      </c>
      <c r="AF981" t="s">
        <v>398</v>
      </c>
      <c r="AG981" t="s">
        <v>398</v>
      </c>
      <c r="AH981" t="s">
        <v>4661</v>
      </c>
      <c r="AI981" t="s">
        <v>554</v>
      </c>
      <c r="AJ981">
        <v>14</v>
      </c>
      <c r="AK981" t="s">
        <v>57</v>
      </c>
      <c r="AL981">
        <v>14120</v>
      </c>
      <c r="AM981" t="s">
        <v>55</v>
      </c>
      <c r="AN981" t="s">
        <v>55</v>
      </c>
      <c r="AO981" t="s">
        <v>55</v>
      </c>
      <c r="AS981" t="s">
        <v>343</v>
      </c>
      <c r="AT981">
        <v>30</v>
      </c>
      <c r="AU981">
        <v>31</v>
      </c>
      <c r="AV981">
        <v>39</v>
      </c>
      <c r="BB981">
        <v>0</v>
      </c>
      <c r="BC981">
        <v>0</v>
      </c>
      <c r="BD981" t="s">
        <v>60</v>
      </c>
      <c r="BE981" s="5" t="s">
        <v>3831</v>
      </c>
      <c r="BF981">
        <v>634343823</v>
      </c>
      <c r="BH981" t="s">
        <v>323</v>
      </c>
      <c r="BI981" t="s">
        <v>320</v>
      </c>
      <c r="BJ981" s="23">
        <v>0.43055555555555558</v>
      </c>
      <c r="BK981">
        <v>41</v>
      </c>
      <c r="BL981">
        <v>4.8600000000000003</v>
      </c>
      <c r="BM981">
        <v>0</v>
      </c>
      <c r="BN981">
        <v>-31.2</v>
      </c>
      <c r="BO981">
        <v>14.66</v>
      </c>
      <c r="BP981" t="s">
        <v>60</v>
      </c>
      <c r="BQ981">
        <v>1.154814421</v>
      </c>
      <c r="BR981" t="s">
        <v>61</v>
      </c>
    </row>
    <row r="982" spans="1:70" x14ac:dyDescent="0.2">
      <c r="A982" s="19">
        <f t="shared" si="44"/>
        <v>10.129999999999995</v>
      </c>
      <c r="B982" s="20">
        <v>3752</v>
      </c>
      <c r="D982" s="2" t="s">
        <v>1381</v>
      </c>
      <c r="E982" s="2" t="str">
        <f t="shared" si="43"/>
        <v>ST</v>
      </c>
      <c r="F982">
        <v>200720433</v>
      </c>
      <c r="G982">
        <v>202606</v>
      </c>
      <c r="H982" t="s">
        <v>52</v>
      </c>
      <c r="I982" t="s">
        <v>321</v>
      </c>
      <c r="J982" t="s">
        <v>322</v>
      </c>
      <c r="K982" t="s">
        <v>54</v>
      </c>
      <c r="L982">
        <v>46240</v>
      </c>
      <c r="M982">
        <v>46271</v>
      </c>
      <c r="N982" s="21">
        <v>872772676938</v>
      </c>
      <c r="P982" t="s">
        <v>326</v>
      </c>
      <c r="Q982" t="s">
        <v>326</v>
      </c>
      <c r="R982" t="s">
        <v>56</v>
      </c>
      <c r="S982" t="s">
        <v>327</v>
      </c>
      <c r="T982">
        <v>21</v>
      </c>
      <c r="U982" t="s">
        <v>57</v>
      </c>
      <c r="V982">
        <v>21320</v>
      </c>
      <c r="W982">
        <v>48.88</v>
      </c>
      <c r="X982">
        <v>5.8</v>
      </c>
      <c r="Y982">
        <v>0</v>
      </c>
      <c r="Z982">
        <v>-37.200000000000003</v>
      </c>
      <c r="AA982">
        <v>17.48</v>
      </c>
      <c r="AB982">
        <v>2</v>
      </c>
      <c r="AC982">
        <v>36.520000000000003</v>
      </c>
      <c r="AD982">
        <v>36.520000000000003</v>
      </c>
      <c r="AE982" t="s">
        <v>1478</v>
      </c>
      <c r="AF982" t="s">
        <v>4662</v>
      </c>
      <c r="AG982" t="s">
        <v>4662</v>
      </c>
      <c r="AH982" t="s">
        <v>4663</v>
      </c>
      <c r="AI982" t="s">
        <v>4664</v>
      </c>
      <c r="AJ982">
        <v>69</v>
      </c>
      <c r="AK982" t="s">
        <v>57</v>
      </c>
      <c r="AL982">
        <v>69290</v>
      </c>
      <c r="AM982" t="s">
        <v>55</v>
      </c>
      <c r="AN982" t="s">
        <v>55</v>
      </c>
      <c r="AO982" t="s">
        <v>55</v>
      </c>
      <c r="AS982" t="s">
        <v>343</v>
      </c>
      <c r="AT982">
        <v>27</v>
      </c>
      <c r="AU982">
        <v>30</v>
      </c>
      <c r="AV982">
        <v>41</v>
      </c>
      <c r="BB982">
        <v>0</v>
      </c>
      <c r="BC982">
        <v>0</v>
      </c>
      <c r="BD982" t="s">
        <v>60</v>
      </c>
      <c r="BE982" s="5" t="s">
        <v>2497</v>
      </c>
      <c r="BF982">
        <v>634333759</v>
      </c>
      <c r="BH982" t="s">
        <v>323</v>
      </c>
      <c r="BI982" t="s">
        <v>320</v>
      </c>
      <c r="BJ982" s="23">
        <v>0.48055555555555557</v>
      </c>
      <c r="BK982">
        <v>42.4</v>
      </c>
      <c r="BL982">
        <v>5.03</v>
      </c>
      <c r="BM982">
        <v>0</v>
      </c>
      <c r="BN982">
        <v>-32.270000000000003</v>
      </c>
      <c r="BO982">
        <v>15.16</v>
      </c>
      <c r="BP982" t="s">
        <v>60</v>
      </c>
      <c r="BQ982">
        <v>1.1527377519999999</v>
      </c>
      <c r="BR982" t="s">
        <v>61</v>
      </c>
    </row>
    <row r="983" spans="1:70" x14ac:dyDescent="0.2">
      <c r="A983" s="19">
        <f t="shared" si="44"/>
        <v>12.14</v>
      </c>
      <c r="B983" s="20">
        <v>3752</v>
      </c>
      <c r="D983" s="2" t="s">
        <v>1381</v>
      </c>
      <c r="E983" s="2" t="str">
        <f t="shared" si="43"/>
        <v>ST</v>
      </c>
      <c r="F983">
        <v>200720433</v>
      </c>
      <c r="G983">
        <v>202606</v>
      </c>
      <c r="H983" t="s">
        <v>52</v>
      </c>
      <c r="I983" t="s">
        <v>321</v>
      </c>
      <c r="J983" t="s">
        <v>322</v>
      </c>
      <c r="K983" t="s">
        <v>54</v>
      </c>
      <c r="L983">
        <v>46118</v>
      </c>
      <c r="M983">
        <v>46240</v>
      </c>
      <c r="N983" s="21">
        <v>872646644266</v>
      </c>
      <c r="P983" t="s">
        <v>326</v>
      </c>
      <c r="Q983" t="s">
        <v>326</v>
      </c>
      <c r="R983" t="s">
        <v>56</v>
      </c>
      <c r="S983" t="s">
        <v>327</v>
      </c>
      <c r="T983">
        <v>21</v>
      </c>
      <c r="U983" t="s">
        <v>57</v>
      </c>
      <c r="V983">
        <v>21320</v>
      </c>
      <c r="W983">
        <v>58.99</v>
      </c>
      <c r="X983">
        <v>6.99</v>
      </c>
      <c r="Y983">
        <v>0</v>
      </c>
      <c r="Z983">
        <v>-44.89</v>
      </c>
      <c r="AA983">
        <v>21.09</v>
      </c>
      <c r="AB983">
        <v>3</v>
      </c>
      <c r="AC983">
        <v>49.94</v>
      </c>
      <c r="AD983">
        <v>49.94</v>
      </c>
      <c r="AE983" t="s">
        <v>9117</v>
      </c>
      <c r="AF983" t="s">
        <v>886</v>
      </c>
      <c r="AG983" t="s">
        <v>887</v>
      </c>
      <c r="AH983" t="s">
        <v>888</v>
      </c>
      <c r="AI983" t="s">
        <v>889</v>
      </c>
      <c r="AJ983">
        <v>34</v>
      </c>
      <c r="AK983" t="s">
        <v>57</v>
      </c>
      <c r="AL983">
        <v>34980</v>
      </c>
      <c r="AM983" t="s">
        <v>55</v>
      </c>
      <c r="AN983" t="s">
        <v>55</v>
      </c>
      <c r="AO983" t="s">
        <v>55</v>
      </c>
      <c r="AS983" t="s">
        <v>343</v>
      </c>
      <c r="AT983">
        <v>4</v>
      </c>
      <c r="AU983">
        <v>74</v>
      </c>
      <c r="AV983">
        <v>114</v>
      </c>
      <c r="BB983">
        <v>0</v>
      </c>
      <c r="BC983">
        <v>0</v>
      </c>
      <c r="BD983" t="s">
        <v>60</v>
      </c>
      <c r="BE983" t="s">
        <v>2497</v>
      </c>
      <c r="BF983">
        <v>634333759</v>
      </c>
      <c r="BH983" t="s">
        <v>323</v>
      </c>
      <c r="BI983" t="s">
        <v>320</v>
      </c>
      <c r="BJ983" s="23">
        <v>0.32708333333333334</v>
      </c>
      <c r="BK983">
        <v>50.8</v>
      </c>
      <c r="BL983">
        <v>6.02</v>
      </c>
      <c r="BM983">
        <v>0</v>
      </c>
      <c r="BN983">
        <v>-38.659999999999997</v>
      </c>
      <c r="BO983">
        <v>18.16</v>
      </c>
      <c r="BP983" t="s">
        <v>60</v>
      </c>
      <c r="BQ983">
        <v>1.161210911</v>
      </c>
      <c r="BR983" t="s">
        <v>61</v>
      </c>
    </row>
    <row r="984" spans="1:70" x14ac:dyDescent="0.2">
      <c r="A984" s="19">
        <f t="shared" si="44"/>
        <v>16.490000000000002</v>
      </c>
      <c r="B984" s="20">
        <v>3752</v>
      </c>
      <c r="D984" s="2" t="s">
        <v>1381</v>
      </c>
      <c r="E984" s="2" t="str">
        <f t="shared" si="43"/>
        <v>ST</v>
      </c>
      <c r="F984">
        <v>200720433</v>
      </c>
      <c r="G984">
        <v>202606</v>
      </c>
      <c r="H984" t="s">
        <v>52</v>
      </c>
      <c r="I984" t="s">
        <v>321</v>
      </c>
      <c r="J984" t="s">
        <v>322</v>
      </c>
      <c r="K984" t="s">
        <v>54</v>
      </c>
      <c r="L984" s="5">
        <v>46301</v>
      </c>
      <c r="M984">
        <v>46332</v>
      </c>
      <c r="N984" s="21">
        <v>872884242887</v>
      </c>
      <c r="P984" t="s">
        <v>326</v>
      </c>
      <c r="Q984" t="s">
        <v>326</v>
      </c>
      <c r="R984" t="s">
        <v>56</v>
      </c>
      <c r="S984" t="s">
        <v>327</v>
      </c>
      <c r="T984">
        <v>21</v>
      </c>
      <c r="U984" t="s">
        <v>57</v>
      </c>
      <c r="V984">
        <v>21320</v>
      </c>
      <c r="W984">
        <v>79.569999999999993</v>
      </c>
      <c r="X984">
        <v>109.05</v>
      </c>
      <c r="Y984">
        <v>0</v>
      </c>
      <c r="Z984">
        <v>-60.55</v>
      </c>
      <c r="AA984">
        <v>128.07</v>
      </c>
      <c r="AB984">
        <v>6</v>
      </c>
      <c r="AC984">
        <v>77.88</v>
      </c>
      <c r="AD984">
        <v>77.88</v>
      </c>
      <c r="AE984" t="s">
        <v>9118</v>
      </c>
      <c r="AF984" t="s">
        <v>4665</v>
      </c>
      <c r="AG984" t="s">
        <v>4665</v>
      </c>
      <c r="AH984" t="s">
        <v>4666</v>
      </c>
      <c r="AI984" t="s">
        <v>4667</v>
      </c>
      <c r="AJ984">
        <v>36</v>
      </c>
      <c r="AK984" t="s">
        <v>57</v>
      </c>
      <c r="AL984">
        <v>36120</v>
      </c>
      <c r="AM984" t="s">
        <v>55</v>
      </c>
      <c r="AN984" t="s">
        <v>55</v>
      </c>
      <c r="AO984" t="s">
        <v>55</v>
      </c>
      <c r="AS984" t="s">
        <v>343</v>
      </c>
      <c r="AT984">
        <v>27</v>
      </c>
      <c r="AU984">
        <v>31</v>
      </c>
      <c r="AV984">
        <v>40</v>
      </c>
      <c r="BB984">
        <v>0</v>
      </c>
      <c r="BC984">
        <v>0</v>
      </c>
      <c r="BD984" t="s">
        <v>60</v>
      </c>
      <c r="BE984" t="s">
        <v>2497</v>
      </c>
      <c r="BF984">
        <v>634333759</v>
      </c>
      <c r="BH984" t="s">
        <v>323</v>
      </c>
      <c r="BI984" t="s">
        <v>320</v>
      </c>
      <c r="BJ984" s="23">
        <v>0.41180555555555554</v>
      </c>
      <c r="BK984">
        <v>69</v>
      </c>
      <c r="BL984">
        <v>94.57</v>
      </c>
      <c r="BM984">
        <v>0</v>
      </c>
      <c r="BN984">
        <v>-52.51</v>
      </c>
      <c r="BO984">
        <v>111.06</v>
      </c>
      <c r="BP984" t="s">
        <v>60</v>
      </c>
      <c r="BQ984">
        <v>1.153163127</v>
      </c>
      <c r="BR984" t="s">
        <v>61</v>
      </c>
    </row>
    <row r="985" spans="1:70" x14ac:dyDescent="0.2">
      <c r="A985" s="19">
        <f t="shared" si="44"/>
        <v>7.4600000000000009</v>
      </c>
      <c r="B985" s="20">
        <v>3752</v>
      </c>
      <c r="D985" s="2" t="s">
        <v>1381</v>
      </c>
      <c r="E985" s="2" t="str">
        <f t="shared" si="43"/>
        <v>ST</v>
      </c>
      <c r="F985">
        <v>200720433</v>
      </c>
      <c r="G985">
        <v>202606</v>
      </c>
      <c r="H985" t="s">
        <v>52</v>
      </c>
      <c r="I985" t="s">
        <v>321</v>
      </c>
      <c r="J985" t="s">
        <v>322</v>
      </c>
      <c r="K985" t="s">
        <v>54</v>
      </c>
      <c r="L985" t="s">
        <v>3825</v>
      </c>
      <c r="M985" t="s">
        <v>3826</v>
      </c>
      <c r="N985" s="21">
        <v>873138226786</v>
      </c>
      <c r="P985" t="s">
        <v>326</v>
      </c>
      <c r="Q985" t="s">
        <v>326</v>
      </c>
      <c r="R985" t="s">
        <v>56</v>
      </c>
      <c r="S985" t="s">
        <v>327</v>
      </c>
      <c r="T985">
        <v>21</v>
      </c>
      <c r="U985" t="s">
        <v>57</v>
      </c>
      <c r="V985">
        <v>21320</v>
      </c>
      <c r="W985">
        <v>36.200000000000003</v>
      </c>
      <c r="X985">
        <v>4.29</v>
      </c>
      <c r="Y985">
        <v>0</v>
      </c>
      <c r="Z985">
        <v>-27.55</v>
      </c>
      <c r="AA985">
        <v>12.95</v>
      </c>
      <c r="AB985">
        <v>1</v>
      </c>
      <c r="AC985">
        <v>19.8</v>
      </c>
      <c r="AD985">
        <v>19.8</v>
      </c>
      <c r="AE985" t="s">
        <v>1478</v>
      </c>
      <c r="AF985" t="s">
        <v>4668</v>
      </c>
      <c r="AG985" t="s">
        <v>4668</v>
      </c>
      <c r="AH985" t="s">
        <v>4669</v>
      </c>
      <c r="AI985" t="s">
        <v>4670</v>
      </c>
      <c r="AJ985">
        <v>17</v>
      </c>
      <c r="AK985" t="s">
        <v>57</v>
      </c>
      <c r="AL985">
        <v>17540</v>
      </c>
      <c r="AM985" t="s">
        <v>55</v>
      </c>
      <c r="AN985" t="s">
        <v>55</v>
      </c>
      <c r="AO985" t="s">
        <v>55</v>
      </c>
      <c r="AS985" t="s">
        <v>343</v>
      </c>
      <c r="AT985">
        <v>0</v>
      </c>
      <c r="AU985">
        <v>0</v>
      </c>
      <c r="AV985">
        <v>0</v>
      </c>
      <c r="BB985">
        <v>0</v>
      </c>
      <c r="BC985">
        <v>0</v>
      </c>
      <c r="BD985" t="s">
        <v>60</v>
      </c>
      <c r="BE985" t="s">
        <v>3831</v>
      </c>
      <c r="BF985">
        <v>634343823</v>
      </c>
      <c r="BH985" t="s">
        <v>323</v>
      </c>
      <c r="BI985" t="s">
        <v>320</v>
      </c>
      <c r="BJ985" s="23">
        <v>0.5180555555555556</v>
      </c>
      <c r="BK985">
        <v>31.2</v>
      </c>
      <c r="BL985">
        <v>3.7</v>
      </c>
      <c r="BM985">
        <v>0</v>
      </c>
      <c r="BN985">
        <v>-23.74</v>
      </c>
      <c r="BO985">
        <v>11.16</v>
      </c>
      <c r="BP985" t="s">
        <v>60</v>
      </c>
      <c r="BQ985">
        <v>1.160362033</v>
      </c>
      <c r="BR985" t="s">
        <v>61</v>
      </c>
    </row>
    <row r="986" spans="1:70" x14ac:dyDescent="0.2">
      <c r="A986" s="19">
        <f t="shared" si="44"/>
        <v>19.499999999999993</v>
      </c>
      <c r="B986" s="20">
        <v>3752</v>
      </c>
      <c r="D986" s="2" t="s">
        <v>1381</v>
      </c>
      <c r="E986" s="2" t="str">
        <f t="shared" si="43"/>
        <v>ST</v>
      </c>
      <c r="F986">
        <v>200720433</v>
      </c>
      <c r="G986">
        <v>202606</v>
      </c>
      <c r="H986" t="s">
        <v>52</v>
      </c>
      <c r="I986" t="s">
        <v>321</v>
      </c>
      <c r="J986" t="s">
        <v>322</v>
      </c>
      <c r="K986" t="s">
        <v>54</v>
      </c>
      <c r="L986" s="5">
        <v>46301</v>
      </c>
      <c r="M986" s="5">
        <v>46332</v>
      </c>
      <c r="N986" s="21">
        <v>872839651581</v>
      </c>
      <c r="P986" t="s">
        <v>326</v>
      </c>
      <c r="Q986" t="s">
        <v>326</v>
      </c>
      <c r="R986" t="s">
        <v>56</v>
      </c>
      <c r="S986" t="s">
        <v>327</v>
      </c>
      <c r="T986">
        <v>21</v>
      </c>
      <c r="U986" t="s">
        <v>57</v>
      </c>
      <c r="V986">
        <v>21320</v>
      </c>
      <c r="W986">
        <v>94.1</v>
      </c>
      <c r="X986">
        <v>110.78</v>
      </c>
      <c r="Y986">
        <v>0</v>
      </c>
      <c r="Z986">
        <v>-71.61</v>
      </c>
      <c r="AA986">
        <v>133.27000000000001</v>
      </c>
      <c r="AB986">
        <v>10</v>
      </c>
      <c r="AC986">
        <v>99</v>
      </c>
      <c r="AD986">
        <v>99</v>
      </c>
      <c r="AE986" t="s">
        <v>1457</v>
      </c>
      <c r="AF986" t="s">
        <v>4671</v>
      </c>
      <c r="AG986" t="s">
        <v>4671</v>
      </c>
      <c r="AH986" t="s">
        <v>4672</v>
      </c>
      <c r="AI986" t="s">
        <v>4673</v>
      </c>
      <c r="AJ986">
        <v>85</v>
      </c>
      <c r="AK986" t="s">
        <v>57</v>
      </c>
      <c r="AL986">
        <v>85000</v>
      </c>
      <c r="AM986" t="s">
        <v>55</v>
      </c>
      <c r="AN986" t="s">
        <v>55</v>
      </c>
      <c r="AO986" t="s">
        <v>55</v>
      </c>
      <c r="AS986" t="s">
        <v>343</v>
      </c>
      <c r="AT986">
        <v>0</v>
      </c>
      <c r="AU986">
        <v>0</v>
      </c>
      <c r="AV986">
        <v>0</v>
      </c>
      <c r="BB986">
        <v>0</v>
      </c>
      <c r="BC986">
        <v>0</v>
      </c>
      <c r="BD986" t="s">
        <v>60</v>
      </c>
      <c r="BE986" t="s">
        <v>2497</v>
      </c>
      <c r="BF986">
        <v>634333759</v>
      </c>
      <c r="BH986" t="s">
        <v>323</v>
      </c>
      <c r="BI986" t="s">
        <v>320</v>
      </c>
      <c r="BJ986" s="23">
        <v>0.50347222222222221</v>
      </c>
      <c r="BK986">
        <v>81.599999999999994</v>
      </c>
      <c r="BL986">
        <v>96.07</v>
      </c>
      <c r="BM986">
        <v>0</v>
      </c>
      <c r="BN986">
        <v>-62.1</v>
      </c>
      <c r="BO986">
        <v>115.57</v>
      </c>
      <c r="BP986" t="s">
        <v>60</v>
      </c>
      <c r="BQ986">
        <v>1.153163127</v>
      </c>
      <c r="BR986" t="s">
        <v>61</v>
      </c>
    </row>
    <row r="987" spans="1:70" x14ac:dyDescent="0.2">
      <c r="A987" s="19">
        <f t="shared" si="44"/>
        <v>9.4600000000000009</v>
      </c>
      <c r="B987" s="20">
        <v>3752</v>
      </c>
      <c r="D987" s="2" t="s">
        <v>1381</v>
      </c>
      <c r="E987" s="2" t="str">
        <f t="shared" si="43"/>
        <v>ST</v>
      </c>
      <c r="F987">
        <v>200720433</v>
      </c>
      <c r="G987">
        <v>202606</v>
      </c>
      <c r="H987" t="s">
        <v>52</v>
      </c>
      <c r="I987" t="s">
        <v>321</v>
      </c>
      <c r="J987" t="s">
        <v>322</v>
      </c>
      <c r="K987" t="s">
        <v>54</v>
      </c>
      <c r="L987">
        <v>46240</v>
      </c>
      <c r="M987">
        <v>46271</v>
      </c>
      <c r="N987" s="21">
        <v>872697391518</v>
      </c>
      <c r="P987" t="s">
        <v>326</v>
      </c>
      <c r="Q987" t="s">
        <v>326</v>
      </c>
      <c r="R987" t="s">
        <v>56</v>
      </c>
      <c r="S987" t="s">
        <v>327</v>
      </c>
      <c r="T987">
        <v>21</v>
      </c>
      <c r="U987" t="s">
        <v>57</v>
      </c>
      <c r="V987">
        <v>21320</v>
      </c>
      <c r="W987">
        <v>45.65</v>
      </c>
      <c r="X987">
        <v>14.02</v>
      </c>
      <c r="Y987">
        <v>0</v>
      </c>
      <c r="Z987">
        <v>-34.74</v>
      </c>
      <c r="AA987">
        <v>24.92</v>
      </c>
      <c r="AB987">
        <v>2</v>
      </c>
      <c r="AC987">
        <v>33</v>
      </c>
      <c r="AD987">
        <v>33</v>
      </c>
      <c r="AE987" t="s">
        <v>8523</v>
      </c>
      <c r="AF987" t="s">
        <v>4674</v>
      </c>
      <c r="AG987" t="s">
        <v>4674</v>
      </c>
      <c r="AH987" t="s">
        <v>4675</v>
      </c>
      <c r="AI987" t="s">
        <v>4676</v>
      </c>
      <c r="AJ987">
        <v>4</v>
      </c>
      <c r="AK987" t="s">
        <v>57</v>
      </c>
      <c r="AL987">
        <v>4260</v>
      </c>
      <c r="AM987" t="s">
        <v>55</v>
      </c>
      <c r="AN987" t="s">
        <v>55</v>
      </c>
      <c r="AO987" t="s">
        <v>55</v>
      </c>
      <c r="AS987" t="s">
        <v>343</v>
      </c>
      <c r="AT987">
        <v>0</v>
      </c>
      <c r="AU987">
        <v>0</v>
      </c>
      <c r="AV987">
        <v>0</v>
      </c>
      <c r="BB987">
        <v>0</v>
      </c>
      <c r="BC987">
        <v>0</v>
      </c>
      <c r="BD987" t="s">
        <v>60</v>
      </c>
      <c r="BE987" s="5" t="s">
        <v>2497</v>
      </c>
      <c r="BF987">
        <v>634333759</v>
      </c>
      <c r="BH987" t="s">
        <v>323</v>
      </c>
      <c r="BI987" t="s">
        <v>320</v>
      </c>
      <c r="BJ987" s="23">
        <v>0.61875000000000002</v>
      </c>
      <c r="BK987">
        <v>39.6</v>
      </c>
      <c r="BL987">
        <v>12.16</v>
      </c>
      <c r="BM987">
        <v>0</v>
      </c>
      <c r="BN987">
        <v>-30.14</v>
      </c>
      <c r="BO987">
        <v>21.62</v>
      </c>
      <c r="BP987" t="s">
        <v>60</v>
      </c>
      <c r="BQ987">
        <v>1.1527377519999999</v>
      </c>
      <c r="BR987" t="s">
        <v>61</v>
      </c>
    </row>
    <row r="988" spans="1:70" x14ac:dyDescent="0.2">
      <c r="A988" s="19">
        <f t="shared" si="44"/>
        <v>21.179999999999993</v>
      </c>
      <c r="B988" s="20">
        <v>3752</v>
      </c>
      <c r="D988" s="2" t="s">
        <v>1381</v>
      </c>
      <c r="E988" s="2" t="str">
        <f t="shared" si="43"/>
        <v>ST</v>
      </c>
      <c r="F988">
        <v>200720433</v>
      </c>
      <c r="G988">
        <v>202606</v>
      </c>
      <c r="H988" t="s">
        <v>52</v>
      </c>
      <c r="I988" t="s">
        <v>321</v>
      </c>
      <c r="J988" t="s">
        <v>322</v>
      </c>
      <c r="K988" t="s">
        <v>54</v>
      </c>
      <c r="L988">
        <v>46301</v>
      </c>
      <c r="M988">
        <v>46332</v>
      </c>
      <c r="N988" s="21">
        <v>872881413660</v>
      </c>
      <c r="P988" t="s">
        <v>326</v>
      </c>
      <c r="Q988" t="s">
        <v>326</v>
      </c>
      <c r="R988" t="s">
        <v>56</v>
      </c>
      <c r="S988" t="s">
        <v>327</v>
      </c>
      <c r="T988">
        <v>21</v>
      </c>
      <c r="U988" t="s">
        <v>57</v>
      </c>
      <c r="V988">
        <v>21320</v>
      </c>
      <c r="W988">
        <v>102.17</v>
      </c>
      <c r="X988">
        <v>111.74</v>
      </c>
      <c r="Y988">
        <v>0</v>
      </c>
      <c r="Z988">
        <v>-77.75</v>
      </c>
      <c r="AA988">
        <v>136.16999999999999</v>
      </c>
      <c r="AB988">
        <v>6</v>
      </c>
      <c r="AC988">
        <v>108.68</v>
      </c>
      <c r="AD988">
        <v>108.68</v>
      </c>
      <c r="AE988" t="s">
        <v>9119</v>
      </c>
      <c r="AF988" t="s">
        <v>942</v>
      </c>
      <c r="AG988" t="s">
        <v>942</v>
      </c>
      <c r="AH988" t="s">
        <v>4677</v>
      </c>
      <c r="AI988" t="s">
        <v>3602</v>
      </c>
      <c r="AJ988">
        <v>62</v>
      </c>
      <c r="AK988" t="s">
        <v>57</v>
      </c>
      <c r="AL988">
        <v>62510</v>
      </c>
      <c r="AM988" t="s">
        <v>55</v>
      </c>
      <c r="AN988" t="s">
        <v>55</v>
      </c>
      <c r="AO988" t="s">
        <v>55</v>
      </c>
      <c r="AS988" t="s">
        <v>343</v>
      </c>
      <c r="AT988">
        <v>30</v>
      </c>
      <c r="AU988">
        <v>31</v>
      </c>
      <c r="AV988">
        <v>40</v>
      </c>
      <c r="BB988">
        <v>0</v>
      </c>
      <c r="BC988">
        <v>0</v>
      </c>
      <c r="BD988" t="s">
        <v>60</v>
      </c>
      <c r="BE988" s="5" t="s">
        <v>2497</v>
      </c>
      <c r="BF988">
        <v>634333759</v>
      </c>
      <c r="BH988" t="s">
        <v>323</v>
      </c>
      <c r="BI988" t="s">
        <v>320</v>
      </c>
      <c r="BJ988" s="23">
        <v>0.36736111111111114</v>
      </c>
      <c r="BK988">
        <v>88.6</v>
      </c>
      <c r="BL988">
        <v>96.9</v>
      </c>
      <c r="BM988">
        <v>0</v>
      </c>
      <c r="BN988">
        <v>-67.42</v>
      </c>
      <c r="BO988">
        <v>118.08</v>
      </c>
      <c r="BP988" t="s">
        <v>60</v>
      </c>
      <c r="BQ988">
        <v>1.153163127</v>
      </c>
      <c r="BR988" t="s">
        <v>61</v>
      </c>
    </row>
    <row r="989" spans="1:70" x14ac:dyDescent="0.2">
      <c r="A989" s="19">
        <f t="shared" si="44"/>
        <v>9.8000000000000007</v>
      </c>
      <c r="B989" s="20">
        <v>3752</v>
      </c>
      <c r="D989" s="2" t="s">
        <v>1381</v>
      </c>
      <c r="E989" s="2" t="str">
        <f t="shared" si="43"/>
        <v>ST</v>
      </c>
      <c r="F989">
        <v>200720433</v>
      </c>
      <c r="G989">
        <v>202606</v>
      </c>
      <c r="H989" t="s">
        <v>52</v>
      </c>
      <c r="I989" t="s">
        <v>321</v>
      </c>
      <c r="J989" t="s">
        <v>322</v>
      </c>
      <c r="K989" t="s">
        <v>54</v>
      </c>
      <c r="L989">
        <v>46332</v>
      </c>
      <c r="M989">
        <v>46362</v>
      </c>
      <c r="N989" s="21">
        <v>872935922330</v>
      </c>
      <c r="P989" t="s">
        <v>326</v>
      </c>
      <c r="Q989" t="s">
        <v>326</v>
      </c>
      <c r="R989" t="s">
        <v>56</v>
      </c>
      <c r="S989" t="s">
        <v>327</v>
      </c>
      <c r="T989">
        <v>21</v>
      </c>
      <c r="U989" t="s">
        <v>57</v>
      </c>
      <c r="V989">
        <v>21320</v>
      </c>
      <c r="W989">
        <v>47.35</v>
      </c>
      <c r="X989">
        <v>5.61</v>
      </c>
      <c r="Y989">
        <v>0</v>
      </c>
      <c r="Z989">
        <v>-36.03</v>
      </c>
      <c r="AA989">
        <v>16.93</v>
      </c>
      <c r="AB989">
        <v>3</v>
      </c>
      <c r="AC989">
        <v>34.76</v>
      </c>
      <c r="AD989">
        <v>34.76</v>
      </c>
      <c r="AE989" t="s">
        <v>1474</v>
      </c>
      <c r="AF989" t="s">
        <v>614</v>
      </c>
      <c r="AG989" t="s">
        <v>614</v>
      </c>
      <c r="AH989" t="s">
        <v>4678</v>
      </c>
      <c r="AI989" t="s">
        <v>4679</v>
      </c>
      <c r="AJ989">
        <v>22</v>
      </c>
      <c r="AK989" t="s">
        <v>57</v>
      </c>
      <c r="AL989">
        <v>22700</v>
      </c>
      <c r="AM989" t="s">
        <v>55</v>
      </c>
      <c r="AN989" t="s">
        <v>55</v>
      </c>
      <c r="AO989" t="s">
        <v>55</v>
      </c>
      <c r="AS989" t="s">
        <v>343</v>
      </c>
      <c r="AT989">
        <v>0</v>
      </c>
      <c r="AU989">
        <v>0</v>
      </c>
      <c r="AV989">
        <v>0</v>
      </c>
      <c r="BB989">
        <v>0</v>
      </c>
      <c r="BC989">
        <v>0</v>
      </c>
      <c r="BD989" t="s">
        <v>60</v>
      </c>
      <c r="BE989" t="s">
        <v>3831</v>
      </c>
      <c r="BF989">
        <v>634343823</v>
      </c>
      <c r="BH989" t="s">
        <v>323</v>
      </c>
      <c r="BI989" t="s">
        <v>320</v>
      </c>
      <c r="BJ989" s="23">
        <v>0.5</v>
      </c>
      <c r="BK989">
        <v>41</v>
      </c>
      <c r="BL989">
        <v>4.8600000000000003</v>
      </c>
      <c r="BM989">
        <v>0</v>
      </c>
      <c r="BN989">
        <v>-31.2</v>
      </c>
      <c r="BO989">
        <v>14.66</v>
      </c>
      <c r="BP989" t="s">
        <v>60</v>
      </c>
      <c r="BQ989">
        <v>1.1549344580000001</v>
      </c>
      <c r="BR989" t="s">
        <v>61</v>
      </c>
    </row>
    <row r="990" spans="1:70" x14ac:dyDescent="0.2">
      <c r="A990" s="19">
        <f t="shared" si="44"/>
        <v>12.14</v>
      </c>
      <c r="B990" s="20">
        <v>3752</v>
      </c>
      <c r="D990" s="2" t="s">
        <v>346</v>
      </c>
      <c r="E990" s="2" t="str">
        <f t="shared" si="43"/>
        <v>ST</v>
      </c>
      <c r="F990">
        <v>200720433</v>
      </c>
      <c r="G990">
        <v>202606</v>
      </c>
      <c r="H990" t="s">
        <v>52</v>
      </c>
      <c r="I990" t="s">
        <v>321</v>
      </c>
      <c r="J990" t="s">
        <v>322</v>
      </c>
      <c r="K990" t="s">
        <v>54</v>
      </c>
      <c r="L990">
        <v>46148</v>
      </c>
      <c r="M990">
        <v>46179</v>
      </c>
      <c r="N990" s="21">
        <v>872528659201</v>
      </c>
      <c r="P990" t="s">
        <v>326</v>
      </c>
      <c r="Q990" t="s">
        <v>326</v>
      </c>
      <c r="R990" t="s">
        <v>56</v>
      </c>
      <c r="S990" t="s">
        <v>327</v>
      </c>
      <c r="T990">
        <v>21</v>
      </c>
      <c r="U990" t="s">
        <v>57</v>
      </c>
      <c r="V990">
        <v>21320</v>
      </c>
      <c r="W990">
        <v>58.99</v>
      </c>
      <c r="X990">
        <v>6.99</v>
      </c>
      <c r="Y990">
        <v>0</v>
      </c>
      <c r="Z990">
        <v>-44.89</v>
      </c>
      <c r="AA990">
        <v>21.09</v>
      </c>
      <c r="AB990">
        <v>3</v>
      </c>
      <c r="AC990">
        <v>49.72</v>
      </c>
      <c r="AD990">
        <v>49.72</v>
      </c>
      <c r="AE990" t="s">
        <v>9120</v>
      </c>
      <c r="AF990" t="s">
        <v>3577</v>
      </c>
      <c r="AG990" t="s">
        <v>3577</v>
      </c>
      <c r="AH990" t="s">
        <v>4680</v>
      </c>
      <c r="AI990" t="s">
        <v>4681</v>
      </c>
      <c r="AJ990">
        <v>84</v>
      </c>
      <c r="AK990" t="s">
        <v>57</v>
      </c>
      <c r="AL990">
        <v>84380</v>
      </c>
      <c r="AM990" t="s">
        <v>55</v>
      </c>
      <c r="AN990" t="s">
        <v>55</v>
      </c>
      <c r="AO990" t="s">
        <v>55</v>
      </c>
      <c r="AS990" t="s">
        <v>343</v>
      </c>
      <c r="AT990">
        <v>4</v>
      </c>
      <c r="AU990">
        <v>74</v>
      </c>
      <c r="AV990">
        <v>112</v>
      </c>
      <c r="BB990">
        <v>0</v>
      </c>
      <c r="BC990">
        <v>0</v>
      </c>
      <c r="BD990" t="s">
        <v>60</v>
      </c>
      <c r="BE990" t="s">
        <v>2497</v>
      </c>
      <c r="BF990">
        <v>634333759</v>
      </c>
      <c r="BH990" t="s">
        <v>323</v>
      </c>
      <c r="BI990" t="s">
        <v>320</v>
      </c>
      <c r="BJ990" s="23">
        <v>0.41041666666666665</v>
      </c>
      <c r="BK990">
        <v>50.8</v>
      </c>
      <c r="BL990">
        <v>6.02</v>
      </c>
      <c r="BM990">
        <v>0</v>
      </c>
      <c r="BN990">
        <v>-38.659999999999997</v>
      </c>
      <c r="BO990">
        <v>18.16</v>
      </c>
      <c r="BP990" t="s">
        <v>60</v>
      </c>
      <c r="BQ990">
        <v>1.161210911</v>
      </c>
      <c r="BR990" t="s">
        <v>61</v>
      </c>
    </row>
    <row r="991" spans="1:70" x14ac:dyDescent="0.2">
      <c r="A991" s="19">
        <f t="shared" si="44"/>
        <v>55.66</v>
      </c>
      <c r="B991" s="20">
        <v>3752</v>
      </c>
      <c r="D991" s="2" t="s">
        <v>1381</v>
      </c>
      <c r="E991" s="2" t="str">
        <f t="shared" si="43"/>
        <v>ST</v>
      </c>
      <c r="F991">
        <v>200720433</v>
      </c>
      <c r="G991">
        <v>202606</v>
      </c>
      <c r="H991" t="s">
        <v>52</v>
      </c>
      <c r="I991" t="s">
        <v>321</v>
      </c>
      <c r="J991" t="s">
        <v>322</v>
      </c>
      <c r="K991" t="s">
        <v>54</v>
      </c>
      <c r="L991">
        <v>46148</v>
      </c>
      <c r="M991">
        <v>46240</v>
      </c>
      <c r="N991" s="21">
        <v>872693348394</v>
      </c>
      <c r="P991" t="s">
        <v>326</v>
      </c>
      <c r="Q991" t="s">
        <v>326</v>
      </c>
      <c r="R991" t="s">
        <v>56</v>
      </c>
      <c r="S991" t="s">
        <v>327</v>
      </c>
      <c r="T991">
        <v>21</v>
      </c>
      <c r="U991" t="s">
        <v>57</v>
      </c>
      <c r="V991">
        <v>21320</v>
      </c>
      <c r="W991">
        <v>270.45</v>
      </c>
      <c r="X991">
        <v>132.38</v>
      </c>
      <c r="Y991">
        <v>0</v>
      </c>
      <c r="Z991">
        <v>-205.81</v>
      </c>
      <c r="AA991">
        <v>197.01</v>
      </c>
      <c r="AB991">
        <v>21</v>
      </c>
      <c r="AC991">
        <v>300.95999999999998</v>
      </c>
      <c r="AD991">
        <v>300.95999999999998</v>
      </c>
      <c r="AE991" t="s">
        <v>1482</v>
      </c>
      <c r="AF991" t="s">
        <v>4682</v>
      </c>
      <c r="AG991" t="s">
        <v>4682</v>
      </c>
      <c r="AH991" t="s">
        <v>4683</v>
      </c>
      <c r="AI991" t="s">
        <v>369</v>
      </c>
      <c r="AJ991">
        <v>13</v>
      </c>
      <c r="AK991" t="s">
        <v>57</v>
      </c>
      <c r="AL991">
        <v>13006</v>
      </c>
      <c r="AM991" t="s">
        <v>55</v>
      </c>
      <c r="AN991" t="s">
        <v>55</v>
      </c>
      <c r="AO991" t="s">
        <v>55</v>
      </c>
      <c r="AS991" t="s">
        <v>343</v>
      </c>
      <c r="AT991">
        <v>26</v>
      </c>
      <c r="AU991">
        <v>31</v>
      </c>
      <c r="AV991">
        <v>40</v>
      </c>
      <c r="BB991">
        <v>0</v>
      </c>
      <c r="BC991">
        <v>0</v>
      </c>
      <c r="BD991" t="s">
        <v>60</v>
      </c>
      <c r="BE991" s="5" t="s">
        <v>2497</v>
      </c>
      <c r="BF991">
        <v>634333759</v>
      </c>
      <c r="BH991" t="s">
        <v>323</v>
      </c>
      <c r="BI991" t="s">
        <v>320</v>
      </c>
      <c r="BJ991" s="23">
        <v>0.40972222222222221</v>
      </c>
      <c r="BK991">
        <v>232.9</v>
      </c>
      <c r="BL991">
        <v>114</v>
      </c>
      <c r="BM991">
        <v>0</v>
      </c>
      <c r="BN991">
        <v>-177.24</v>
      </c>
      <c r="BO991">
        <v>169.66</v>
      </c>
      <c r="BP991" t="s">
        <v>60</v>
      </c>
      <c r="BQ991">
        <v>1.161210911</v>
      </c>
      <c r="BR991" t="s">
        <v>61</v>
      </c>
    </row>
    <row r="992" spans="1:70" x14ac:dyDescent="0.2">
      <c r="A992" s="19">
        <f t="shared" si="44"/>
        <v>16.490000000000002</v>
      </c>
      <c r="B992" s="20">
        <v>3752</v>
      </c>
      <c r="D992" s="2" t="s">
        <v>1381</v>
      </c>
      <c r="E992" s="2" t="str">
        <f t="shared" si="43"/>
        <v>ST</v>
      </c>
      <c r="F992">
        <v>200720433</v>
      </c>
      <c r="G992">
        <v>202606</v>
      </c>
      <c r="H992" t="s">
        <v>52</v>
      </c>
      <c r="I992" t="s">
        <v>321</v>
      </c>
      <c r="J992" t="s">
        <v>322</v>
      </c>
      <c r="K992" t="s">
        <v>54</v>
      </c>
      <c r="L992">
        <v>46148</v>
      </c>
      <c r="M992">
        <v>46301</v>
      </c>
      <c r="N992" s="21">
        <v>872686820853</v>
      </c>
      <c r="P992" t="s">
        <v>326</v>
      </c>
      <c r="Q992" t="s">
        <v>326</v>
      </c>
      <c r="R992" t="s">
        <v>56</v>
      </c>
      <c r="S992" t="s">
        <v>327</v>
      </c>
      <c r="T992">
        <v>21</v>
      </c>
      <c r="U992" t="s">
        <v>57</v>
      </c>
      <c r="V992">
        <v>21320</v>
      </c>
      <c r="W992">
        <v>80.12</v>
      </c>
      <c r="X992">
        <v>167.91</v>
      </c>
      <c r="Y992">
        <v>0</v>
      </c>
      <c r="Z992">
        <v>-60.98</v>
      </c>
      <c r="AA992">
        <v>187.06</v>
      </c>
      <c r="AB992">
        <v>6</v>
      </c>
      <c r="AC992">
        <v>77.44</v>
      </c>
      <c r="AD992">
        <v>77.44</v>
      </c>
      <c r="AE992" t="s">
        <v>9121</v>
      </c>
      <c r="AF992" t="s">
        <v>3846</v>
      </c>
      <c r="AG992" t="s">
        <v>3846</v>
      </c>
      <c r="AH992" t="s">
        <v>4525</v>
      </c>
      <c r="AI992" t="s">
        <v>363</v>
      </c>
      <c r="AJ992">
        <v>20</v>
      </c>
      <c r="AK992" t="s">
        <v>57</v>
      </c>
      <c r="AL992">
        <v>20600</v>
      </c>
      <c r="AM992" t="s">
        <v>55</v>
      </c>
      <c r="AN992" t="s">
        <v>55</v>
      </c>
      <c r="AO992" t="s">
        <v>55</v>
      </c>
      <c r="AS992" t="s">
        <v>343</v>
      </c>
      <c r="AT992">
        <v>0</v>
      </c>
      <c r="AU992">
        <v>0</v>
      </c>
      <c r="AV992">
        <v>0</v>
      </c>
      <c r="BB992">
        <v>0</v>
      </c>
      <c r="BC992">
        <v>0</v>
      </c>
      <c r="BD992" t="s">
        <v>60</v>
      </c>
      <c r="BE992" s="5" t="s">
        <v>2497</v>
      </c>
      <c r="BF992">
        <v>634333759</v>
      </c>
      <c r="BH992" t="s">
        <v>323</v>
      </c>
      <c r="BI992" t="s">
        <v>320</v>
      </c>
      <c r="BJ992" s="23">
        <v>0.4</v>
      </c>
      <c r="BK992">
        <v>69</v>
      </c>
      <c r="BL992">
        <v>144.6</v>
      </c>
      <c r="BM992">
        <v>0</v>
      </c>
      <c r="BN992">
        <v>-52.51</v>
      </c>
      <c r="BO992">
        <v>161.09</v>
      </c>
      <c r="BP992" t="s">
        <v>60</v>
      </c>
      <c r="BQ992">
        <v>1.161210911</v>
      </c>
      <c r="BR992" t="s">
        <v>61</v>
      </c>
    </row>
    <row r="993" spans="1:70" x14ac:dyDescent="0.2">
      <c r="A993" s="19">
        <f t="shared" si="44"/>
        <v>9.8000000000000007</v>
      </c>
      <c r="B993" s="20">
        <v>3752</v>
      </c>
      <c r="D993" s="2" t="s">
        <v>1381</v>
      </c>
      <c r="E993" s="2" t="str">
        <f t="shared" si="43"/>
        <v>ST</v>
      </c>
      <c r="F993">
        <v>200720433</v>
      </c>
      <c r="G993">
        <v>202606</v>
      </c>
      <c r="H993" t="s">
        <v>52</v>
      </c>
      <c r="I993" t="s">
        <v>321</v>
      </c>
      <c r="J993" t="s">
        <v>322</v>
      </c>
      <c r="K993" t="s">
        <v>54</v>
      </c>
      <c r="L993">
        <v>46362</v>
      </c>
      <c r="M993" t="s">
        <v>2497</v>
      </c>
      <c r="N993" s="21">
        <v>872988878882</v>
      </c>
      <c r="P993" t="s">
        <v>326</v>
      </c>
      <c r="Q993" t="s">
        <v>326</v>
      </c>
      <c r="R993" t="s">
        <v>56</v>
      </c>
      <c r="S993" t="s">
        <v>327</v>
      </c>
      <c r="T993">
        <v>21</v>
      </c>
      <c r="U993" t="s">
        <v>57</v>
      </c>
      <c r="V993">
        <v>21320</v>
      </c>
      <c r="W993">
        <v>47.35</v>
      </c>
      <c r="X993">
        <v>5.61</v>
      </c>
      <c r="Y993">
        <v>0</v>
      </c>
      <c r="Z993">
        <v>-36.03</v>
      </c>
      <c r="AA993">
        <v>16.93</v>
      </c>
      <c r="AB993">
        <v>2</v>
      </c>
      <c r="AC993">
        <v>34.54</v>
      </c>
      <c r="AD993">
        <v>34.54</v>
      </c>
      <c r="AE993" t="s">
        <v>9122</v>
      </c>
      <c r="AF993" t="s">
        <v>4684</v>
      </c>
      <c r="AG993" t="s">
        <v>4684</v>
      </c>
      <c r="AH993" t="s">
        <v>4685</v>
      </c>
      <c r="AI993" t="s">
        <v>4686</v>
      </c>
      <c r="AJ993">
        <v>13</v>
      </c>
      <c r="AK993" t="s">
        <v>57</v>
      </c>
      <c r="AL993">
        <v>13210</v>
      </c>
      <c r="AM993" t="s">
        <v>55</v>
      </c>
      <c r="AN993" t="s">
        <v>55</v>
      </c>
      <c r="AO993" t="s">
        <v>55</v>
      </c>
      <c r="AS993" t="s">
        <v>343</v>
      </c>
      <c r="AT993">
        <v>30</v>
      </c>
      <c r="AU993">
        <v>31</v>
      </c>
      <c r="AV993">
        <v>39</v>
      </c>
      <c r="BB993">
        <v>0</v>
      </c>
      <c r="BC993">
        <v>0</v>
      </c>
      <c r="BD993" t="s">
        <v>60</v>
      </c>
      <c r="BE993" t="s">
        <v>3831</v>
      </c>
      <c r="BF993">
        <v>634343823</v>
      </c>
      <c r="BH993" t="s">
        <v>323</v>
      </c>
      <c r="BI993" t="s">
        <v>320</v>
      </c>
      <c r="BJ993" s="23">
        <v>0.40416666666666667</v>
      </c>
      <c r="BK993">
        <v>41</v>
      </c>
      <c r="BL993">
        <v>4.8600000000000003</v>
      </c>
      <c r="BM993">
        <v>0</v>
      </c>
      <c r="BN993">
        <v>-31.2</v>
      </c>
      <c r="BO993">
        <v>14.66</v>
      </c>
      <c r="BP993" t="s">
        <v>60</v>
      </c>
      <c r="BQ993">
        <v>1.154814421</v>
      </c>
      <c r="BR993" t="s">
        <v>61</v>
      </c>
    </row>
    <row r="994" spans="1:70" x14ac:dyDescent="0.2">
      <c r="A994" s="19">
        <f t="shared" si="44"/>
        <v>9.4600000000000009</v>
      </c>
      <c r="B994" s="20">
        <v>3752</v>
      </c>
      <c r="D994" s="2" t="s">
        <v>1381</v>
      </c>
      <c r="E994" s="2" t="str">
        <f t="shared" si="43"/>
        <v>ST</v>
      </c>
      <c r="F994">
        <v>200720433</v>
      </c>
      <c r="G994">
        <v>202606</v>
      </c>
      <c r="H994" t="s">
        <v>52</v>
      </c>
      <c r="I994" t="s">
        <v>321</v>
      </c>
      <c r="J994" t="s">
        <v>322</v>
      </c>
      <c r="K994" t="s">
        <v>54</v>
      </c>
      <c r="L994">
        <v>46240</v>
      </c>
      <c r="M994">
        <v>46271</v>
      </c>
      <c r="N994" s="21">
        <v>872695870153</v>
      </c>
      <c r="P994" t="s">
        <v>326</v>
      </c>
      <c r="Q994" t="s">
        <v>326</v>
      </c>
      <c r="R994" t="s">
        <v>56</v>
      </c>
      <c r="S994" t="s">
        <v>327</v>
      </c>
      <c r="T994">
        <v>21</v>
      </c>
      <c r="U994" t="s">
        <v>57</v>
      </c>
      <c r="V994">
        <v>21320</v>
      </c>
      <c r="W994">
        <v>45.65</v>
      </c>
      <c r="X994">
        <v>5.41</v>
      </c>
      <c r="Y994">
        <v>0</v>
      </c>
      <c r="Z994">
        <v>-34.74</v>
      </c>
      <c r="AA994">
        <v>16.309999999999999</v>
      </c>
      <c r="AB994">
        <v>2</v>
      </c>
      <c r="AC994">
        <v>33</v>
      </c>
      <c r="AD994">
        <v>33</v>
      </c>
      <c r="AE994" t="s">
        <v>1560</v>
      </c>
      <c r="AF994" t="s">
        <v>4687</v>
      </c>
      <c r="AG994" t="s">
        <v>4687</v>
      </c>
      <c r="AH994" t="s">
        <v>4688</v>
      </c>
      <c r="AI994" t="s">
        <v>4689</v>
      </c>
      <c r="AJ994">
        <v>78</v>
      </c>
      <c r="AK994" t="s">
        <v>57</v>
      </c>
      <c r="AL994">
        <v>78770</v>
      </c>
      <c r="AM994" t="s">
        <v>55</v>
      </c>
      <c r="AN994" t="s">
        <v>55</v>
      </c>
      <c r="AO994" t="s">
        <v>55</v>
      </c>
      <c r="AS994" t="s">
        <v>343</v>
      </c>
      <c r="AT994">
        <v>0</v>
      </c>
      <c r="AU994">
        <v>0</v>
      </c>
      <c r="AV994">
        <v>0</v>
      </c>
      <c r="BB994">
        <v>0</v>
      </c>
      <c r="BC994">
        <v>0</v>
      </c>
      <c r="BD994" t="s">
        <v>60</v>
      </c>
      <c r="BE994" s="5" t="s">
        <v>2497</v>
      </c>
      <c r="BF994">
        <v>634333759</v>
      </c>
      <c r="BH994" t="s">
        <v>323</v>
      </c>
      <c r="BI994" t="s">
        <v>320</v>
      </c>
      <c r="BJ994" s="23">
        <v>0.4861111111111111</v>
      </c>
      <c r="BK994">
        <v>39.6</v>
      </c>
      <c r="BL994">
        <v>4.6900000000000004</v>
      </c>
      <c r="BM994">
        <v>0</v>
      </c>
      <c r="BN994">
        <v>-30.14</v>
      </c>
      <c r="BO994">
        <v>14.15</v>
      </c>
      <c r="BP994" t="s">
        <v>60</v>
      </c>
      <c r="BQ994">
        <v>1.1527377519999999</v>
      </c>
      <c r="BR994" t="s">
        <v>61</v>
      </c>
    </row>
    <row r="995" spans="1:70" x14ac:dyDescent="0.2">
      <c r="A995" s="19">
        <f t="shared" si="44"/>
        <v>13.479999999999997</v>
      </c>
      <c r="B995" s="20">
        <v>3752</v>
      </c>
      <c r="D995" s="2" t="s">
        <v>1381</v>
      </c>
      <c r="E995" s="2" t="str">
        <f t="shared" si="43"/>
        <v>ST</v>
      </c>
      <c r="F995">
        <v>200720433</v>
      </c>
      <c r="G995">
        <v>202606</v>
      </c>
      <c r="H995" t="s">
        <v>52</v>
      </c>
      <c r="I995" t="s">
        <v>321</v>
      </c>
      <c r="J995" t="s">
        <v>322</v>
      </c>
      <c r="K995" t="s">
        <v>54</v>
      </c>
      <c r="L995">
        <v>46118</v>
      </c>
      <c r="M995">
        <v>46148</v>
      </c>
      <c r="N995" s="21">
        <v>872635195597</v>
      </c>
      <c r="P995" t="s">
        <v>326</v>
      </c>
      <c r="Q995" t="s">
        <v>326</v>
      </c>
      <c r="R995" t="s">
        <v>56</v>
      </c>
      <c r="S995" t="s">
        <v>327</v>
      </c>
      <c r="T995">
        <v>21</v>
      </c>
      <c r="U995" t="s">
        <v>57</v>
      </c>
      <c r="V995">
        <v>21320</v>
      </c>
      <c r="W995">
        <v>65.64</v>
      </c>
      <c r="X995">
        <v>7.77</v>
      </c>
      <c r="Y995">
        <v>0</v>
      </c>
      <c r="Z995">
        <v>-49.95</v>
      </c>
      <c r="AA995">
        <v>23.46</v>
      </c>
      <c r="AB995">
        <v>3</v>
      </c>
      <c r="AC995">
        <v>59.4</v>
      </c>
      <c r="AD995">
        <v>59.4</v>
      </c>
      <c r="AE995" t="s">
        <v>9123</v>
      </c>
      <c r="AF995" t="s">
        <v>4690</v>
      </c>
      <c r="AG995" t="s">
        <v>4690</v>
      </c>
      <c r="AH995" t="s">
        <v>4691</v>
      </c>
      <c r="AI995" t="s">
        <v>4692</v>
      </c>
      <c r="AJ995">
        <v>25</v>
      </c>
      <c r="AK995" t="s">
        <v>57</v>
      </c>
      <c r="AL995">
        <v>25480</v>
      </c>
      <c r="AM995" t="s">
        <v>55</v>
      </c>
      <c r="AN995" t="s">
        <v>55</v>
      </c>
      <c r="AO995" t="s">
        <v>55</v>
      </c>
      <c r="AS995" t="s">
        <v>343</v>
      </c>
      <c r="AT995">
        <v>30</v>
      </c>
      <c r="AU995">
        <v>31</v>
      </c>
      <c r="AV995">
        <v>41</v>
      </c>
      <c r="BB995">
        <v>0</v>
      </c>
      <c r="BC995">
        <v>0</v>
      </c>
      <c r="BD995" t="s">
        <v>60</v>
      </c>
      <c r="BE995" s="5" t="s">
        <v>2497</v>
      </c>
      <c r="BF995">
        <v>634333759</v>
      </c>
      <c r="BH995" t="s">
        <v>323</v>
      </c>
      <c r="BI995" t="s">
        <v>320</v>
      </c>
      <c r="BJ995" s="23">
        <v>0.58333333333333337</v>
      </c>
      <c r="BK995">
        <v>56.4</v>
      </c>
      <c r="BL995">
        <v>6.68</v>
      </c>
      <c r="BM995">
        <v>0</v>
      </c>
      <c r="BN995">
        <v>-42.92</v>
      </c>
      <c r="BO995">
        <v>20.16</v>
      </c>
      <c r="BP995" t="s">
        <v>60</v>
      </c>
      <c r="BQ995">
        <v>1.163778556</v>
      </c>
      <c r="BR995" t="s">
        <v>61</v>
      </c>
    </row>
    <row r="996" spans="1:70" x14ac:dyDescent="0.2">
      <c r="A996" s="19">
        <f t="shared" si="44"/>
        <v>13.479999999999997</v>
      </c>
      <c r="B996" s="20">
        <v>3752</v>
      </c>
      <c r="D996" s="2" t="s">
        <v>1381</v>
      </c>
      <c r="E996" s="2" t="str">
        <f t="shared" si="43"/>
        <v>ST</v>
      </c>
      <c r="F996">
        <v>200720433</v>
      </c>
      <c r="G996">
        <v>202606</v>
      </c>
      <c r="H996" t="s">
        <v>52</v>
      </c>
      <c r="I996" t="s">
        <v>321</v>
      </c>
      <c r="J996" t="s">
        <v>322</v>
      </c>
      <c r="K996" t="s">
        <v>54</v>
      </c>
      <c r="L996">
        <v>46148</v>
      </c>
      <c r="M996">
        <v>46240</v>
      </c>
      <c r="N996" s="21">
        <v>872688604865</v>
      </c>
      <c r="P996" t="s">
        <v>326</v>
      </c>
      <c r="Q996" t="s">
        <v>326</v>
      </c>
      <c r="R996" t="s">
        <v>56</v>
      </c>
      <c r="S996" t="s">
        <v>327</v>
      </c>
      <c r="T996">
        <v>21</v>
      </c>
      <c r="U996" t="s">
        <v>57</v>
      </c>
      <c r="V996">
        <v>21320</v>
      </c>
      <c r="W996">
        <v>65.489999999999995</v>
      </c>
      <c r="X996">
        <v>7.76</v>
      </c>
      <c r="Y996">
        <v>0</v>
      </c>
      <c r="Z996">
        <v>-49.84</v>
      </c>
      <c r="AA996">
        <v>23.41</v>
      </c>
      <c r="AB996">
        <v>4</v>
      </c>
      <c r="AC996">
        <v>59.4</v>
      </c>
      <c r="AD996">
        <v>59.4</v>
      </c>
      <c r="AE996" t="s">
        <v>2345</v>
      </c>
      <c r="AF996" t="s">
        <v>563</v>
      </c>
      <c r="AG996" t="s">
        <v>563</v>
      </c>
      <c r="AH996" t="s">
        <v>4693</v>
      </c>
      <c r="AI996" t="s">
        <v>4694</v>
      </c>
      <c r="AJ996">
        <v>68</v>
      </c>
      <c r="AK996" t="s">
        <v>57</v>
      </c>
      <c r="AL996">
        <v>68150</v>
      </c>
      <c r="AM996" t="s">
        <v>55</v>
      </c>
      <c r="AN996" t="s">
        <v>55</v>
      </c>
      <c r="AO996" t="s">
        <v>55</v>
      </c>
      <c r="AS996" t="s">
        <v>343</v>
      </c>
      <c r="AT996">
        <v>0</v>
      </c>
      <c r="AU996">
        <v>0</v>
      </c>
      <c r="AV996">
        <v>0</v>
      </c>
      <c r="BB996">
        <v>0</v>
      </c>
      <c r="BC996">
        <v>0</v>
      </c>
      <c r="BD996" t="s">
        <v>60</v>
      </c>
      <c r="BE996" t="s">
        <v>2497</v>
      </c>
      <c r="BF996">
        <v>634333759</v>
      </c>
      <c r="BH996" t="s">
        <v>323</v>
      </c>
      <c r="BI996" t="s">
        <v>320</v>
      </c>
      <c r="BJ996" s="23">
        <v>0.48888888888888887</v>
      </c>
      <c r="BK996">
        <v>56.4</v>
      </c>
      <c r="BL996">
        <v>6.68</v>
      </c>
      <c r="BM996">
        <v>0</v>
      </c>
      <c r="BN996">
        <v>-42.92</v>
      </c>
      <c r="BO996">
        <v>20.16</v>
      </c>
      <c r="BP996" t="s">
        <v>60</v>
      </c>
      <c r="BQ996">
        <v>1.161210911</v>
      </c>
      <c r="BR996" t="s">
        <v>61</v>
      </c>
    </row>
    <row r="997" spans="1:70" x14ac:dyDescent="0.2">
      <c r="A997" s="19">
        <f t="shared" si="44"/>
        <v>8.4599999999999973</v>
      </c>
      <c r="B997" s="20">
        <v>3752</v>
      </c>
      <c r="D997" s="2" t="s">
        <v>1381</v>
      </c>
      <c r="E997" s="2" t="str">
        <f t="shared" si="43"/>
        <v>ST</v>
      </c>
      <c r="F997">
        <v>200720433</v>
      </c>
      <c r="G997">
        <v>202606</v>
      </c>
      <c r="H997" t="s">
        <v>52</v>
      </c>
      <c r="I997" t="s">
        <v>321</v>
      </c>
      <c r="J997" t="s">
        <v>322</v>
      </c>
      <c r="K997" t="s">
        <v>54</v>
      </c>
      <c r="L997">
        <v>46148</v>
      </c>
      <c r="M997">
        <v>46179</v>
      </c>
      <c r="N997" s="21">
        <v>872690827129</v>
      </c>
      <c r="P997" t="s">
        <v>326</v>
      </c>
      <c r="Q997" t="s">
        <v>326</v>
      </c>
      <c r="R997" t="s">
        <v>56</v>
      </c>
      <c r="S997" t="s">
        <v>327</v>
      </c>
      <c r="T997">
        <v>21</v>
      </c>
      <c r="U997" t="s">
        <v>57</v>
      </c>
      <c r="V997">
        <v>21320</v>
      </c>
      <c r="W997">
        <v>41.11</v>
      </c>
      <c r="X997">
        <v>4.88</v>
      </c>
      <c r="Y997">
        <v>0</v>
      </c>
      <c r="Z997">
        <v>-31.28</v>
      </c>
      <c r="AA997">
        <v>14.7</v>
      </c>
      <c r="AB997">
        <v>2</v>
      </c>
      <c r="AC997">
        <v>26.4</v>
      </c>
      <c r="AD997">
        <v>26.4</v>
      </c>
      <c r="AE997" t="s">
        <v>9124</v>
      </c>
      <c r="AF997" t="s">
        <v>426</v>
      </c>
      <c r="AG997" t="s">
        <v>426</v>
      </c>
      <c r="AH997" t="s">
        <v>4695</v>
      </c>
      <c r="AI997" t="s">
        <v>1031</v>
      </c>
      <c r="AJ997">
        <v>50</v>
      </c>
      <c r="AK997" t="s">
        <v>57</v>
      </c>
      <c r="AL997">
        <v>50110</v>
      </c>
      <c r="AM997" t="s">
        <v>55</v>
      </c>
      <c r="AN997" t="s">
        <v>55</v>
      </c>
      <c r="AO997" t="s">
        <v>55</v>
      </c>
      <c r="AS997" t="s">
        <v>343</v>
      </c>
      <c r="AT997">
        <v>0</v>
      </c>
      <c r="AU997">
        <v>0</v>
      </c>
      <c r="AV997">
        <v>0</v>
      </c>
      <c r="BB997">
        <v>0</v>
      </c>
      <c r="BC997">
        <v>0</v>
      </c>
      <c r="BD997" t="s">
        <v>60</v>
      </c>
      <c r="BE997" s="5" t="s">
        <v>2497</v>
      </c>
      <c r="BF997">
        <v>634333759</v>
      </c>
      <c r="BH997" t="s">
        <v>323</v>
      </c>
      <c r="BI997" t="s">
        <v>320</v>
      </c>
      <c r="BJ997" s="23">
        <v>0.39097222222222222</v>
      </c>
      <c r="BK997">
        <v>35.4</v>
      </c>
      <c r="BL997">
        <v>4.2</v>
      </c>
      <c r="BM997">
        <v>0</v>
      </c>
      <c r="BN997">
        <v>-26.94</v>
      </c>
      <c r="BO997">
        <v>12.66</v>
      </c>
      <c r="BP997" t="s">
        <v>60</v>
      </c>
      <c r="BQ997">
        <v>1.161210911</v>
      </c>
      <c r="BR997" t="s">
        <v>61</v>
      </c>
    </row>
    <row r="998" spans="1:70" x14ac:dyDescent="0.2">
      <c r="A998" s="19">
        <f t="shared" si="44"/>
        <v>8.7999999999999972</v>
      </c>
      <c r="B998" s="20">
        <v>3752</v>
      </c>
      <c r="D998" s="2" t="s">
        <v>1381</v>
      </c>
      <c r="E998" s="2" t="str">
        <f t="shared" si="43"/>
        <v>ST</v>
      </c>
      <c r="F998">
        <v>200720433</v>
      </c>
      <c r="G998">
        <v>202606</v>
      </c>
      <c r="H998" t="s">
        <v>52</v>
      </c>
      <c r="I998" t="s">
        <v>321</v>
      </c>
      <c r="J998" t="s">
        <v>322</v>
      </c>
      <c r="K998" t="s">
        <v>54</v>
      </c>
      <c r="L998" t="s">
        <v>4087</v>
      </c>
      <c r="M998" t="s">
        <v>3825</v>
      </c>
      <c r="N998" s="21">
        <v>873080257536</v>
      </c>
      <c r="P998" t="s">
        <v>326</v>
      </c>
      <c r="Q998" t="s">
        <v>326</v>
      </c>
      <c r="R998" t="s">
        <v>56</v>
      </c>
      <c r="S998" t="s">
        <v>327</v>
      </c>
      <c r="T998">
        <v>21</v>
      </c>
      <c r="U998" t="s">
        <v>57</v>
      </c>
      <c r="V998">
        <v>21320</v>
      </c>
      <c r="W998">
        <v>42.59</v>
      </c>
      <c r="X998">
        <v>5.05</v>
      </c>
      <c r="Y998">
        <v>0</v>
      </c>
      <c r="Z998">
        <v>-32.4</v>
      </c>
      <c r="AA998">
        <v>15.23</v>
      </c>
      <c r="AB998">
        <v>2</v>
      </c>
      <c r="AC998">
        <v>28.6</v>
      </c>
      <c r="AD998">
        <v>28.6</v>
      </c>
      <c r="AE998" t="s">
        <v>9125</v>
      </c>
      <c r="AF998" t="s">
        <v>646</v>
      </c>
      <c r="AG998" t="s">
        <v>646</v>
      </c>
      <c r="AH998" t="s">
        <v>4696</v>
      </c>
      <c r="AI998" t="s">
        <v>4697</v>
      </c>
      <c r="AJ998">
        <v>9</v>
      </c>
      <c r="AK998" t="s">
        <v>57</v>
      </c>
      <c r="AL998">
        <v>9100</v>
      </c>
      <c r="AM998" t="s">
        <v>55</v>
      </c>
      <c r="AN998" t="s">
        <v>55</v>
      </c>
      <c r="AO998" t="s">
        <v>55</v>
      </c>
      <c r="AS998" t="s">
        <v>343</v>
      </c>
      <c r="AT998">
        <v>0</v>
      </c>
      <c r="AU998">
        <v>0</v>
      </c>
      <c r="AV998">
        <v>0</v>
      </c>
      <c r="BB998">
        <v>0</v>
      </c>
      <c r="BC998">
        <v>0</v>
      </c>
      <c r="BD998" t="s">
        <v>60</v>
      </c>
      <c r="BE998" s="5" t="s">
        <v>3831</v>
      </c>
      <c r="BF998">
        <v>634343823</v>
      </c>
      <c r="BH998" t="s">
        <v>323</v>
      </c>
      <c r="BI998" t="s">
        <v>320</v>
      </c>
      <c r="BJ998" s="23">
        <v>0.55694444444444446</v>
      </c>
      <c r="BK998">
        <v>36.799999999999997</v>
      </c>
      <c r="BL998">
        <v>4.3600000000000003</v>
      </c>
      <c r="BM998">
        <v>0</v>
      </c>
      <c r="BN998">
        <v>-28</v>
      </c>
      <c r="BO998">
        <v>13.16</v>
      </c>
      <c r="BP998" t="s">
        <v>60</v>
      </c>
      <c r="BQ998">
        <v>1.1572332869999999</v>
      </c>
      <c r="BR998" t="s">
        <v>61</v>
      </c>
    </row>
    <row r="999" spans="1:70" x14ac:dyDescent="0.2">
      <c r="A999" s="19">
        <f t="shared" si="44"/>
        <v>9.8000000000000007</v>
      </c>
      <c r="B999" s="20">
        <v>3752</v>
      </c>
      <c r="D999" s="2" t="s">
        <v>1381</v>
      </c>
      <c r="E999" s="2" t="str">
        <f t="shared" si="43"/>
        <v>ST</v>
      </c>
      <c r="F999">
        <v>200720433</v>
      </c>
      <c r="G999">
        <v>202606</v>
      </c>
      <c r="H999" t="s">
        <v>52</v>
      </c>
      <c r="I999" t="s">
        <v>321</v>
      </c>
      <c r="J999" t="s">
        <v>322</v>
      </c>
      <c r="K999" t="s">
        <v>54</v>
      </c>
      <c r="L999" s="5">
        <v>46271</v>
      </c>
      <c r="M999">
        <v>46301</v>
      </c>
      <c r="N999" s="21">
        <v>872833126247</v>
      </c>
      <c r="P999" t="s">
        <v>326</v>
      </c>
      <c r="Q999" t="s">
        <v>326</v>
      </c>
      <c r="R999" t="s">
        <v>56</v>
      </c>
      <c r="S999" t="s">
        <v>327</v>
      </c>
      <c r="T999">
        <v>21</v>
      </c>
      <c r="U999" t="s">
        <v>57</v>
      </c>
      <c r="V999">
        <v>21320</v>
      </c>
      <c r="W999">
        <v>47.26</v>
      </c>
      <c r="X999">
        <v>5.6</v>
      </c>
      <c r="Y999">
        <v>0</v>
      </c>
      <c r="Z999">
        <v>-35.96</v>
      </c>
      <c r="AA999">
        <v>16.899999999999999</v>
      </c>
      <c r="AB999">
        <v>2</v>
      </c>
      <c r="AC999">
        <v>34.76</v>
      </c>
      <c r="AD999">
        <v>34.76</v>
      </c>
      <c r="AE999" t="s">
        <v>1463</v>
      </c>
      <c r="AF999" t="s">
        <v>4698</v>
      </c>
      <c r="AG999" t="s">
        <v>4698</v>
      </c>
      <c r="AH999" t="s">
        <v>4699</v>
      </c>
      <c r="AI999" t="s">
        <v>4700</v>
      </c>
      <c r="AJ999">
        <v>69</v>
      </c>
      <c r="AK999" t="s">
        <v>57</v>
      </c>
      <c r="AL999">
        <v>69850</v>
      </c>
      <c r="AM999" t="s">
        <v>55</v>
      </c>
      <c r="AN999" t="s">
        <v>55</v>
      </c>
      <c r="AO999" t="s">
        <v>55</v>
      </c>
      <c r="AS999" t="s">
        <v>343</v>
      </c>
      <c r="AT999">
        <v>26</v>
      </c>
      <c r="AU999">
        <v>31</v>
      </c>
      <c r="AV999">
        <v>36</v>
      </c>
      <c r="BB999">
        <v>0</v>
      </c>
      <c r="BC999">
        <v>0</v>
      </c>
      <c r="BD999" t="s">
        <v>60</v>
      </c>
      <c r="BE999" t="s">
        <v>2497</v>
      </c>
      <c r="BF999">
        <v>634333759</v>
      </c>
      <c r="BH999" t="s">
        <v>323</v>
      </c>
      <c r="BI999" t="s">
        <v>320</v>
      </c>
      <c r="BJ999" s="23">
        <v>0.4236111111111111</v>
      </c>
      <c r="BK999">
        <v>41</v>
      </c>
      <c r="BL999">
        <v>4.8600000000000003</v>
      </c>
      <c r="BM999">
        <v>0</v>
      </c>
      <c r="BN999">
        <v>-31.2</v>
      </c>
      <c r="BO999">
        <v>14.66</v>
      </c>
      <c r="BP999" t="s">
        <v>60</v>
      </c>
      <c r="BQ999">
        <v>1.1526181719999999</v>
      </c>
      <c r="BR999" t="s">
        <v>61</v>
      </c>
    </row>
    <row r="1000" spans="1:70" x14ac:dyDescent="0.2">
      <c r="A1000" s="19">
        <f t="shared" si="44"/>
        <v>17.829999999999991</v>
      </c>
      <c r="B1000" s="20">
        <v>3752</v>
      </c>
      <c r="D1000" s="2" t="s">
        <v>1381</v>
      </c>
      <c r="E1000" s="2" t="str">
        <f t="shared" si="43"/>
        <v>ST</v>
      </c>
      <c r="F1000">
        <v>200720433</v>
      </c>
      <c r="G1000">
        <v>202606</v>
      </c>
      <c r="H1000" t="s">
        <v>52</v>
      </c>
      <c r="I1000" t="s">
        <v>321</v>
      </c>
      <c r="J1000" t="s">
        <v>322</v>
      </c>
      <c r="K1000" t="s">
        <v>54</v>
      </c>
      <c r="L1000">
        <v>46301</v>
      </c>
      <c r="M1000">
        <v>46332</v>
      </c>
      <c r="N1000" s="21">
        <v>872838177607</v>
      </c>
      <c r="P1000" t="s">
        <v>326</v>
      </c>
      <c r="Q1000" t="s">
        <v>326</v>
      </c>
      <c r="R1000" t="s">
        <v>56</v>
      </c>
      <c r="S1000" t="s">
        <v>327</v>
      </c>
      <c r="T1000">
        <v>21</v>
      </c>
      <c r="U1000" t="s">
        <v>57</v>
      </c>
      <c r="V1000">
        <v>21320</v>
      </c>
      <c r="W1000">
        <v>86.03</v>
      </c>
      <c r="X1000">
        <v>109.84</v>
      </c>
      <c r="Y1000">
        <v>0</v>
      </c>
      <c r="Z1000">
        <v>-65.47</v>
      </c>
      <c r="AA1000">
        <v>130.4</v>
      </c>
      <c r="AB1000">
        <v>7</v>
      </c>
      <c r="AC1000">
        <v>88</v>
      </c>
      <c r="AD1000">
        <v>88</v>
      </c>
      <c r="AE1000" t="s">
        <v>9126</v>
      </c>
      <c r="AF1000" t="s">
        <v>4701</v>
      </c>
      <c r="AG1000" t="s">
        <v>4701</v>
      </c>
      <c r="AH1000" t="s">
        <v>4702</v>
      </c>
      <c r="AI1000" t="s">
        <v>507</v>
      </c>
      <c r="AJ1000">
        <v>34</v>
      </c>
      <c r="AK1000" t="s">
        <v>57</v>
      </c>
      <c r="AL1000">
        <v>34500</v>
      </c>
      <c r="AM1000" t="s">
        <v>55</v>
      </c>
      <c r="AN1000" t="s">
        <v>55</v>
      </c>
      <c r="AO1000" t="s">
        <v>55</v>
      </c>
      <c r="AS1000" t="s">
        <v>343</v>
      </c>
      <c r="AT1000">
        <v>0</v>
      </c>
      <c r="AU1000">
        <v>0</v>
      </c>
      <c r="AV1000">
        <v>0</v>
      </c>
      <c r="BB1000">
        <v>0</v>
      </c>
      <c r="BC1000">
        <v>0</v>
      </c>
      <c r="BD1000" t="s">
        <v>60</v>
      </c>
      <c r="BE1000" s="5" t="s">
        <v>2497</v>
      </c>
      <c r="BF1000">
        <v>634333759</v>
      </c>
      <c r="BH1000" t="s">
        <v>323</v>
      </c>
      <c r="BI1000" t="s">
        <v>320</v>
      </c>
      <c r="BJ1000" s="23">
        <v>0.57777777777777772</v>
      </c>
      <c r="BK1000">
        <v>74.599999999999994</v>
      </c>
      <c r="BL1000">
        <v>95.25</v>
      </c>
      <c r="BM1000">
        <v>0</v>
      </c>
      <c r="BN1000">
        <v>-56.77</v>
      </c>
      <c r="BO1000">
        <v>113.08</v>
      </c>
      <c r="BP1000" t="s">
        <v>60</v>
      </c>
      <c r="BQ1000">
        <v>1.153163127</v>
      </c>
      <c r="BR1000" t="s">
        <v>61</v>
      </c>
    </row>
    <row r="1001" spans="1:70" x14ac:dyDescent="0.2">
      <c r="A1001" s="19">
        <f t="shared" si="44"/>
        <v>13.14</v>
      </c>
      <c r="B1001" s="20">
        <v>3752</v>
      </c>
      <c r="D1001" s="2" t="s">
        <v>346</v>
      </c>
      <c r="E1001" s="2" t="str">
        <f t="shared" si="43"/>
        <v>ST</v>
      </c>
      <c r="F1001">
        <v>200720433</v>
      </c>
      <c r="G1001">
        <v>202606</v>
      </c>
      <c r="H1001" t="s">
        <v>52</v>
      </c>
      <c r="I1001" t="s">
        <v>321</v>
      </c>
      <c r="J1001" t="s">
        <v>322</v>
      </c>
      <c r="K1001" t="s">
        <v>54</v>
      </c>
      <c r="L1001" s="5">
        <v>46118</v>
      </c>
      <c r="M1001">
        <v>46148</v>
      </c>
      <c r="N1001" s="21">
        <v>872525402918</v>
      </c>
      <c r="P1001" t="s">
        <v>326</v>
      </c>
      <c r="Q1001" t="s">
        <v>326</v>
      </c>
      <c r="R1001" t="s">
        <v>56</v>
      </c>
      <c r="S1001" t="s">
        <v>327</v>
      </c>
      <c r="T1001">
        <v>21</v>
      </c>
      <c r="U1001" t="s">
        <v>57</v>
      </c>
      <c r="V1001">
        <v>21320</v>
      </c>
      <c r="W1001">
        <v>64.010000000000005</v>
      </c>
      <c r="X1001">
        <v>7.59</v>
      </c>
      <c r="Y1001">
        <v>0</v>
      </c>
      <c r="Z1001">
        <v>-48.72</v>
      </c>
      <c r="AA1001">
        <v>22.88</v>
      </c>
      <c r="AB1001">
        <v>5</v>
      </c>
      <c r="AC1001">
        <v>56.54</v>
      </c>
      <c r="AD1001">
        <v>56.54</v>
      </c>
      <c r="AE1001" t="s">
        <v>9127</v>
      </c>
      <c r="AF1001" t="s">
        <v>2196</v>
      </c>
      <c r="AG1001" t="s">
        <v>2196</v>
      </c>
      <c r="AH1001" t="s">
        <v>2197</v>
      </c>
      <c r="AI1001" t="s">
        <v>400</v>
      </c>
      <c r="AJ1001">
        <v>59</v>
      </c>
      <c r="AK1001" t="s">
        <v>57</v>
      </c>
      <c r="AL1001">
        <v>59000</v>
      </c>
      <c r="AM1001" t="s">
        <v>55</v>
      </c>
      <c r="AN1001" t="s">
        <v>55</v>
      </c>
      <c r="AO1001" t="s">
        <v>55</v>
      </c>
      <c r="AS1001" t="s">
        <v>343</v>
      </c>
      <c r="AT1001">
        <v>0</v>
      </c>
      <c r="AU1001">
        <v>0</v>
      </c>
      <c r="AV1001">
        <v>0</v>
      </c>
      <c r="BB1001">
        <v>0</v>
      </c>
      <c r="BC1001">
        <v>0</v>
      </c>
      <c r="BD1001" t="s">
        <v>60</v>
      </c>
      <c r="BE1001" t="s">
        <v>2497</v>
      </c>
      <c r="BF1001">
        <v>634333759</v>
      </c>
      <c r="BH1001" t="s">
        <v>323</v>
      </c>
      <c r="BI1001" t="s">
        <v>320</v>
      </c>
      <c r="BJ1001" s="23">
        <v>0.48749999999999999</v>
      </c>
      <c r="BK1001">
        <v>55</v>
      </c>
      <c r="BL1001">
        <v>6.52</v>
      </c>
      <c r="BM1001">
        <v>0</v>
      </c>
      <c r="BN1001">
        <v>-41.86</v>
      </c>
      <c r="BO1001">
        <v>19.66</v>
      </c>
      <c r="BP1001" t="s">
        <v>60</v>
      </c>
      <c r="BQ1001">
        <v>1.163778556</v>
      </c>
      <c r="BR1001" t="s">
        <v>61</v>
      </c>
    </row>
    <row r="1002" spans="1:70" x14ac:dyDescent="0.2">
      <c r="A1002" s="19">
        <f t="shared" si="44"/>
        <v>10.800000000000004</v>
      </c>
      <c r="B1002" s="20">
        <v>3752</v>
      </c>
      <c r="D1002" s="2" t="s">
        <v>1381</v>
      </c>
      <c r="E1002" s="2" t="str">
        <f t="shared" si="43"/>
        <v>ST</v>
      </c>
      <c r="F1002">
        <v>200720433</v>
      </c>
      <c r="G1002">
        <v>202606</v>
      </c>
      <c r="H1002" t="s">
        <v>52</v>
      </c>
      <c r="I1002" t="s">
        <v>321</v>
      </c>
      <c r="J1002" t="s">
        <v>322</v>
      </c>
      <c r="K1002" t="s">
        <v>54</v>
      </c>
      <c r="L1002">
        <v>46301</v>
      </c>
      <c r="M1002">
        <v>46332</v>
      </c>
      <c r="N1002" s="21">
        <v>872889874089</v>
      </c>
      <c r="P1002" t="s">
        <v>326</v>
      </c>
      <c r="Q1002" t="s">
        <v>326</v>
      </c>
      <c r="R1002" t="s">
        <v>56</v>
      </c>
      <c r="S1002" t="s">
        <v>327</v>
      </c>
      <c r="T1002">
        <v>21</v>
      </c>
      <c r="U1002" t="s">
        <v>57</v>
      </c>
      <c r="V1002">
        <v>21320</v>
      </c>
      <c r="W1002">
        <v>52.12</v>
      </c>
      <c r="X1002">
        <v>6.17</v>
      </c>
      <c r="Y1002">
        <v>0</v>
      </c>
      <c r="Z1002">
        <v>-39.67</v>
      </c>
      <c r="AA1002">
        <v>18.62</v>
      </c>
      <c r="AB1002">
        <v>4</v>
      </c>
      <c r="AC1002">
        <v>41.36</v>
      </c>
      <c r="AD1002">
        <v>41.36</v>
      </c>
      <c r="AE1002" t="s">
        <v>9128</v>
      </c>
      <c r="AF1002" t="s">
        <v>4703</v>
      </c>
      <c r="AG1002" t="s">
        <v>4703</v>
      </c>
      <c r="AH1002" t="s">
        <v>4704</v>
      </c>
      <c r="AI1002" t="s">
        <v>570</v>
      </c>
      <c r="AJ1002">
        <v>19</v>
      </c>
      <c r="AK1002" t="s">
        <v>57</v>
      </c>
      <c r="AL1002">
        <v>19000</v>
      </c>
      <c r="AM1002" t="s">
        <v>55</v>
      </c>
      <c r="AN1002" t="s">
        <v>55</v>
      </c>
      <c r="AO1002" t="s">
        <v>55</v>
      </c>
      <c r="AS1002" t="s">
        <v>343</v>
      </c>
      <c r="AT1002">
        <v>0</v>
      </c>
      <c r="AU1002">
        <v>0</v>
      </c>
      <c r="AV1002">
        <v>0</v>
      </c>
      <c r="BB1002">
        <v>0</v>
      </c>
      <c r="BC1002">
        <v>0</v>
      </c>
      <c r="BD1002" t="s">
        <v>60</v>
      </c>
      <c r="BE1002" s="5" t="s">
        <v>2497</v>
      </c>
      <c r="BF1002">
        <v>634333759</v>
      </c>
      <c r="BH1002" t="s">
        <v>323</v>
      </c>
      <c r="BI1002" t="s">
        <v>320</v>
      </c>
      <c r="BJ1002" s="23">
        <v>0.5229166666666667</v>
      </c>
      <c r="BK1002">
        <v>45.2</v>
      </c>
      <c r="BL1002">
        <v>5.35</v>
      </c>
      <c r="BM1002">
        <v>0</v>
      </c>
      <c r="BN1002">
        <v>-34.4</v>
      </c>
      <c r="BO1002">
        <v>16.149999999999999</v>
      </c>
      <c r="BP1002" t="s">
        <v>60</v>
      </c>
      <c r="BQ1002">
        <v>1.153163127</v>
      </c>
      <c r="BR1002" t="s">
        <v>61</v>
      </c>
    </row>
    <row r="1003" spans="1:70" x14ac:dyDescent="0.2">
      <c r="A1003" s="19">
        <f t="shared" si="44"/>
        <v>18.829999999999998</v>
      </c>
      <c r="B1003" s="20">
        <v>3752</v>
      </c>
      <c r="D1003" s="2" t="s">
        <v>1381</v>
      </c>
      <c r="E1003" s="2" t="str">
        <f t="shared" si="43"/>
        <v>ST</v>
      </c>
      <c r="F1003">
        <v>200720433</v>
      </c>
      <c r="G1003">
        <v>202606</v>
      </c>
      <c r="H1003" t="s">
        <v>52</v>
      </c>
      <c r="I1003" t="s">
        <v>321</v>
      </c>
      <c r="J1003" t="s">
        <v>322</v>
      </c>
      <c r="K1003" t="s">
        <v>54</v>
      </c>
      <c r="L1003">
        <v>46301</v>
      </c>
      <c r="M1003">
        <v>46332</v>
      </c>
      <c r="N1003" s="21">
        <v>872882257199</v>
      </c>
      <c r="P1003" t="s">
        <v>326</v>
      </c>
      <c r="Q1003" t="s">
        <v>326</v>
      </c>
      <c r="R1003" t="s">
        <v>56</v>
      </c>
      <c r="S1003" t="s">
        <v>327</v>
      </c>
      <c r="T1003">
        <v>21</v>
      </c>
      <c r="U1003" t="s">
        <v>57</v>
      </c>
      <c r="V1003">
        <v>21320</v>
      </c>
      <c r="W1003">
        <v>90.87</v>
      </c>
      <c r="X1003">
        <v>110.39</v>
      </c>
      <c r="Y1003">
        <v>0</v>
      </c>
      <c r="Z1003">
        <v>-69.16</v>
      </c>
      <c r="AA1003">
        <v>132.11000000000001</v>
      </c>
      <c r="AB1003">
        <v>8</v>
      </c>
      <c r="AC1003">
        <v>94.16</v>
      </c>
      <c r="AD1003">
        <v>94.16</v>
      </c>
      <c r="AE1003" t="s">
        <v>9129</v>
      </c>
      <c r="AF1003" t="s">
        <v>4705</v>
      </c>
      <c r="AG1003" t="s">
        <v>4705</v>
      </c>
      <c r="AH1003" t="s">
        <v>4706</v>
      </c>
      <c r="AI1003" t="s">
        <v>3776</v>
      </c>
      <c r="AJ1003">
        <v>85</v>
      </c>
      <c r="AK1003" t="s">
        <v>57</v>
      </c>
      <c r="AL1003">
        <v>85300</v>
      </c>
      <c r="AM1003" t="s">
        <v>55</v>
      </c>
      <c r="AN1003" t="s">
        <v>55</v>
      </c>
      <c r="AO1003" t="s">
        <v>55</v>
      </c>
      <c r="AS1003" t="s">
        <v>343</v>
      </c>
      <c r="AT1003">
        <v>0</v>
      </c>
      <c r="AU1003">
        <v>0</v>
      </c>
      <c r="AV1003">
        <v>0</v>
      </c>
      <c r="BB1003">
        <v>0</v>
      </c>
      <c r="BC1003">
        <v>0</v>
      </c>
      <c r="BD1003" t="s">
        <v>60</v>
      </c>
      <c r="BE1003" t="s">
        <v>2497</v>
      </c>
      <c r="BF1003">
        <v>634333759</v>
      </c>
      <c r="BH1003" t="s">
        <v>323</v>
      </c>
      <c r="BI1003" t="s">
        <v>320</v>
      </c>
      <c r="BJ1003" s="23">
        <v>0.45833333333333331</v>
      </c>
      <c r="BK1003">
        <v>78.8</v>
      </c>
      <c r="BL1003">
        <v>95.73</v>
      </c>
      <c r="BM1003">
        <v>0</v>
      </c>
      <c r="BN1003">
        <v>-59.97</v>
      </c>
      <c r="BO1003">
        <v>114.56</v>
      </c>
      <c r="BP1003" t="s">
        <v>60</v>
      </c>
      <c r="BQ1003">
        <v>1.153163127</v>
      </c>
      <c r="BR1003" t="s">
        <v>61</v>
      </c>
    </row>
    <row r="1004" spans="1:70" x14ac:dyDescent="0.2">
      <c r="A1004" s="19">
        <f t="shared" si="44"/>
        <v>14.480000000000004</v>
      </c>
      <c r="B1004" s="20">
        <v>3752</v>
      </c>
      <c r="D1004" s="2" t="s">
        <v>1381</v>
      </c>
      <c r="E1004" s="2" t="str">
        <f t="shared" si="43"/>
        <v>ST</v>
      </c>
      <c r="F1004">
        <v>200720433</v>
      </c>
      <c r="G1004">
        <v>202606</v>
      </c>
      <c r="H1004" t="s">
        <v>52</v>
      </c>
      <c r="I1004" t="s">
        <v>321</v>
      </c>
      <c r="J1004" t="s">
        <v>322</v>
      </c>
      <c r="K1004" t="s">
        <v>54</v>
      </c>
      <c r="L1004">
        <v>46240</v>
      </c>
      <c r="M1004">
        <v>46271</v>
      </c>
      <c r="N1004" s="21">
        <v>872695473210</v>
      </c>
      <c r="P1004" t="s">
        <v>326</v>
      </c>
      <c r="Q1004" t="s">
        <v>326</v>
      </c>
      <c r="R1004" t="s">
        <v>56</v>
      </c>
      <c r="S1004" t="s">
        <v>327</v>
      </c>
      <c r="T1004">
        <v>21</v>
      </c>
      <c r="U1004" t="s">
        <v>57</v>
      </c>
      <c r="V1004">
        <v>21320</v>
      </c>
      <c r="W1004">
        <v>69.86</v>
      </c>
      <c r="X1004">
        <v>8.2799999999999994</v>
      </c>
      <c r="Y1004">
        <v>0</v>
      </c>
      <c r="Z1004">
        <v>-53.16</v>
      </c>
      <c r="AA1004">
        <v>24.97</v>
      </c>
      <c r="AB1004">
        <v>4</v>
      </c>
      <c r="AC1004">
        <v>65.12</v>
      </c>
      <c r="AD1004">
        <v>65.12</v>
      </c>
      <c r="AE1004" t="s">
        <v>9030</v>
      </c>
      <c r="AF1004" t="s">
        <v>2194</v>
      </c>
      <c r="AG1004" t="s">
        <v>2194</v>
      </c>
      <c r="AH1004" t="s">
        <v>2195</v>
      </c>
      <c r="AI1004" t="s">
        <v>786</v>
      </c>
      <c r="AJ1004">
        <v>33</v>
      </c>
      <c r="AK1004" t="s">
        <v>57</v>
      </c>
      <c r="AL1004">
        <v>33380</v>
      </c>
      <c r="AM1004" t="s">
        <v>55</v>
      </c>
      <c r="AN1004" t="s">
        <v>55</v>
      </c>
      <c r="AO1004" t="s">
        <v>55</v>
      </c>
      <c r="AS1004" t="s">
        <v>343</v>
      </c>
      <c r="AT1004">
        <v>26</v>
      </c>
      <c r="AU1004">
        <v>30</v>
      </c>
      <c r="AV1004">
        <v>40</v>
      </c>
      <c r="BB1004">
        <v>0</v>
      </c>
      <c r="BC1004">
        <v>0</v>
      </c>
      <c r="BD1004" t="s">
        <v>60</v>
      </c>
      <c r="BE1004" s="5" t="s">
        <v>2497</v>
      </c>
      <c r="BF1004">
        <v>634333759</v>
      </c>
      <c r="BH1004" t="s">
        <v>323</v>
      </c>
      <c r="BI1004" t="s">
        <v>320</v>
      </c>
      <c r="BJ1004" s="23">
        <v>0.60833333333333328</v>
      </c>
      <c r="BK1004">
        <v>60.6</v>
      </c>
      <c r="BL1004">
        <v>7.18</v>
      </c>
      <c r="BM1004">
        <v>0</v>
      </c>
      <c r="BN1004">
        <v>-46.12</v>
      </c>
      <c r="BO1004">
        <v>21.66</v>
      </c>
      <c r="BP1004" t="s">
        <v>60</v>
      </c>
      <c r="BQ1004">
        <v>1.1527377519999999</v>
      </c>
      <c r="BR1004" t="s">
        <v>61</v>
      </c>
    </row>
    <row r="1005" spans="1:70" x14ac:dyDescent="0.2">
      <c r="A1005" s="19">
        <f t="shared" si="44"/>
        <v>14.480000000000004</v>
      </c>
      <c r="B1005" s="20">
        <v>3752</v>
      </c>
      <c r="D1005" s="2" t="s">
        <v>1381</v>
      </c>
      <c r="E1005" s="2" t="str">
        <f t="shared" si="43"/>
        <v>ST</v>
      </c>
      <c r="F1005">
        <v>200720433</v>
      </c>
      <c r="G1005">
        <v>202606</v>
      </c>
      <c r="H1005" t="s">
        <v>52</v>
      </c>
      <c r="I1005" t="s">
        <v>321</v>
      </c>
      <c r="J1005" t="s">
        <v>322</v>
      </c>
      <c r="K1005" t="s">
        <v>54</v>
      </c>
      <c r="L1005">
        <v>46301</v>
      </c>
      <c r="M1005">
        <v>46332</v>
      </c>
      <c r="N1005" s="21">
        <v>872885010908</v>
      </c>
      <c r="P1005" t="s">
        <v>326</v>
      </c>
      <c r="Q1005" t="s">
        <v>326</v>
      </c>
      <c r="R1005" t="s">
        <v>56</v>
      </c>
      <c r="S1005" t="s">
        <v>327</v>
      </c>
      <c r="T1005">
        <v>21</v>
      </c>
      <c r="U1005" t="s">
        <v>57</v>
      </c>
      <c r="V1005">
        <v>21320</v>
      </c>
      <c r="W1005">
        <v>69.88</v>
      </c>
      <c r="X1005">
        <v>8.2799999999999994</v>
      </c>
      <c r="Y1005">
        <v>0</v>
      </c>
      <c r="Z1005">
        <v>-53.18</v>
      </c>
      <c r="AA1005">
        <v>24.98</v>
      </c>
      <c r="AB1005">
        <v>5</v>
      </c>
      <c r="AC1005">
        <v>66</v>
      </c>
      <c r="AD1005">
        <v>66</v>
      </c>
      <c r="AE1005" t="s">
        <v>9130</v>
      </c>
      <c r="AF1005" t="s">
        <v>4707</v>
      </c>
      <c r="AG1005" t="s">
        <v>4707</v>
      </c>
      <c r="AH1005" t="s">
        <v>4708</v>
      </c>
      <c r="AI1005" t="s">
        <v>4709</v>
      </c>
      <c r="AJ1005">
        <v>17</v>
      </c>
      <c r="AK1005" t="s">
        <v>57</v>
      </c>
      <c r="AL1005">
        <v>17110</v>
      </c>
      <c r="AM1005" t="s">
        <v>55</v>
      </c>
      <c r="AN1005" t="s">
        <v>55</v>
      </c>
      <c r="AO1005" t="s">
        <v>55</v>
      </c>
      <c r="AS1005" t="s">
        <v>343</v>
      </c>
      <c r="AT1005">
        <v>0</v>
      </c>
      <c r="AU1005">
        <v>0</v>
      </c>
      <c r="AV1005">
        <v>0</v>
      </c>
      <c r="BB1005">
        <v>0</v>
      </c>
      <c r="BC1005">
        <v>0</v>
      </c>
      <c r="BD1005" t="s">
        <v>60</v>
      </c>
      <c r="BE1005" t="s">
        <v>2497</v>
      </c>
      <c r="BF1005">
        <v>634333759</v>
      </c>
      <c r="BH1005" t="s">
        <v>323</v>
      </c>
      <c r="BI1005" t="s">
        <v>320</v>
      </c>
      <c r="BJ1005" s="23">
        <v>0.47291666666666665</v>
      </c>
      <c r="BK1005">
        <v>60.6</v>
      </c>
      <c r="BL1005">
        <v>7.18</v>
      </c>
      <c r="BM1005">
        <v>0</v>
      </c>
      <c r="BN1005">
        <v>-46.12</v>
      </c>
      <c r="BO1005">
        <v>21.66</v>
      </c>
      <c r="BP1005" t="s">
        <v>60</v>
      </c>
      <c r="BQ1005">
        <v>1.153163127</v>
      </c>
      <c r="BR1005" t="s">
        <v>61</v>
      </c>
    </row>
    <row r="1006" spans="1:70" x14ac:dyDescent="0.2">
      <c r="A1006" s="19">
        <f t="shared" si="44"/>
        <v>10.129999999999995</v>
      </c>
      <c r="B1006" s="20">
        <v>3752</v>
      </c>
      <c r="D1006" s="2" t="s">
        <v>1381</v>
      </c>
      <c r="E1006" s="2" t="str">
        <f t="shared" si="43"/>
        <v>ST</v>
      </c>
      <c r="F1006">
        <v>200720433</v>
      </c>
      <c r="G1006">
        <v>202606</v>
      </c>
      <c r="H1006" t="s">
        <v>52</v>
      </c>
      <c r="I1006" t="s">
        <v>321</v>
      </c>
      <c r="J1006" t="s">
        <v>322</v>
      </c>
      <c r="K1006" t="s">
        <v>54</v>
      </c>
      <c r="L1006">
        <v>46301</v>
      </c>
      <c r="M1006">
        <v>46332</v>
      </c>
      <c r="N1006" s="21">
        <v>872884954364</v>
      </c>
      <c r="P1006" t="s">
        <v>326</v>
      </c>
      <c r="Q1006" t="s">
        <v>326</v>
      </c>
      <c r="R1006" t="s">
        <v>56</v>
      </c>
      <c r="S1006" t="s">
        <v>327</v>
      </c>
      <c r="T1006">
        <v>21</v>
      </c>
      <c r="U1006" t="s">
        <v>57</v>
      </c>
      <c r="V1006">
        <v>21320</v>
      </c>
      <c r="W1006">
        <v>48.89</v>
      </c>
      <c r="X1006">
        <v>5.8</v>
      </c>
      <c r="Y1006">
        <v>0</v>
      </c>
      <c r="Z1006">
        <v>-37.21</v>
      </c>
      <c r="AA1006">
        <v>17.48</v>
      </c>
      <c r="AB1006">
        <v>2</v>
      </c>
      <c r="AC1006">
        <v>35.64</v>
      </c>
      <c r="AD1006">
        <v>35.64</v>
      </c>
      <c r="AE1006" t="s">
        <v>1597</v>
      </c>
      <c r="AF1006" t="s">
        <v>4710</v>
      </c>
      <c r="AG1006" t="s">
        <v>4710</v>
      </c>
      <c r="AH1006" t="s">
        <v>4711</v>
      </c>
      <c r="AI1006" t="s">
        <v>383</v>
      </c>
      <c r="AJ1006">
        <v>13</v>
      </c>
      <c r="AK1006" t="s">
        <v>57</v>
      </c>
      <c r="AL1006">
        <v>13090</v>
      </c>
      <c r="AM1006" t="s">
        <v>55</v>
      </c>
      <c r="AN1006" t="s">
        <v>55</v>
      </c>
      <c r="AO1006" t="s">
        <v>55</v>
      </c>
      <c r="AS1006" t="s">
        <v>343</v>
      </c>
      <c r="AT1006">
        <v>30</v>
      </c>
      <c r="AU1006">
        <v>31</v>
      </c>
      <c r="AV1006">
        <v>39</v>
      </c>
      <c r="BB1006">
        <v>0</v>
      </c>
      <c r="BC1006">
        <v>0</v>
      </c>
      <c r="BD1006" t="s">
        <v>60</v>
      </c>
      <c r="BE1006" s="5" t="s">
        <v>2497</v>
      </c>
      <c r="BF1006">
        <v>634333759</v>
      </c>
      <c r="BH1006" t="s">
        <v>323</v>
      </c>
      <c r="BI1006" t="s">
        <v>320</v>
      </c>
      <c r="BJ1006" s="23">
        <v>0.44166666666666665</v>
      </c>
      <c r="BK1006">
        <v>42.4</v>
      </c>
      <c r="BL1006">
        <v>5.03</v>
      </c>
      <c r="BM1006">
        <v>0</v>
      </c>
      <c r="BN1006">
        <v>-32.270000000000003</v>
      </c>
      <c r="BO1006">
        <v>15.16</v>
      </c>
      <c r="BP1006" t="s">
        <v>60</v>
      </c>
      <c r="BQ1006">
        <v>1.153163127</v>
      </c>
      <c r="BR1006" t="s">
        <v>61</v>
      </c>
    </row>
    <row r="1007" spans="1:70" x14ac:dyDescent="0.2">
      <c r="A1007" s="19">
        <f t="shared" si="44"/>
        <v>7.120000000000001</v>
      </c>
      <c r="B1007" s="20">
        <v>3752</v>
      </c>
      <c r="D1007" s="2" t="s">
        <v>1381</v>
      </c>
      <c r="E1007" s="2" t="str">
        <f t="shared" si="43"/>
        <v>ST</v>
      </c>
      <c r="F1007">
        <v>200720433</v>
      </c>
      <c r="G1007">
        <v>202606</v>
      </c>
      <c r="H1007" t="s">
        <v>52</v>
      </c>
      <c r="I1007" t="s">
        <v>321</v>
      </c>
      <c r="J1007" t="s">
        <v>322</v>
      </c>
      <c r="K1007" t="s">
        <v>54</v>
      </c>
      <c r="L1007">
        <v>46271</v>
      </c>
      <c r="M1007">
        <v>46301</v>
      </c>
      <c r="N1007" s="21">
        <v>872830150139</v>
      </c>
      <c r="P1007" t="s">
        <v>326</v>
      </c>
      <c r="Q1007" t="s">
        <v>326</v>
      </c>
      <c r="R1007" t="s">
        <v>56</v>
      </c>
      <c r="S1007" t="s">
        <v>327</v>
      </c>
      <c r="T1007">
        <v>21</v>
      </c>
      <c r="U1007" t="s">
        <v>57</v>
      </c>
      <c r="V1007">
        <v>21320</v>
      </c>
      <c r="W1007">
        <v>34.36</v>
      </c>
      <c r="X1007">
        <v>4.08</v>
      </c>
      <c r="Y1007">
        <v>0</v>
      </c>
      <c r="Z1007">
        <v>-26.15</v>
      </c>
      <c r="AA1007">
        <v>12.29</v>
      </c>
      <c r="AB1007">
        <v>2</v>
      </c>
      <c r="AC1007">
        <v>17.16</v>
      </c>
      <c r="AD1007">
        <v>17.16</v>
      </c>
      <c r="AE1007" t="s">
        <v>9131</v>
      </c>
      <c r="AF1007" t="s">
        <v>3469</v>
      </c>
      <c r="AG1007" t="s">
        <v>3469</v>
      </c>
      <c r="AH1007" t="s">
        <v>3470</v>
      </c>
      <c r="AI1007" t="s">
        <v>404</v>
      </c>
      <c r="AJ1007">
        <v>75</v>
      </c>
      <c r="AK1007" t="s">
        <v>57</v>
      </c>
      <c r="AL1007">
        <v>75013</v>
      </c>
      <c r="AM1007" t="s">
        <v>55</v>
      </c>
      <c r="AN1007" t="s">
        <v>55</v>
      </c>
      <c r="AO1007" t="s">
        <v>55</v>
      </c>
      <c r="AS1007" t="s">
        <v>343</v>
      </c>
      <c r="AT1007">
        <v>0</v>
      </c>
      <c r="AU1007">
        <v>0</v>
      </c>
      <c r="AV1007">
        <v>0</v>
      </c>
      <c r="BB1007">
        <v>0</v>
      </c>
      <c r="BC1007">
        <v>0</v>
      </c>
      <c r="BD1007" t="s">
        <v>60</v>
      </c>
      <c r="BE1007" s="5" t="s">
        <v>2497</v>
      </c>
      <c r="BF1007">
        <v>634333759</v>
      </c>
      <c r="BH1007" t="s">
        <v>323</v>
      </c>
      <c r="BI1007" t="s">
        <v>320</v>
      </c>
      <c r="BJ1007" s="23">
        <v>0.46180555555555558</v>
      </c>
      <c r="BK1007">
        <v>29.8</v>
      </c>
      <c r="BL1007">
        <v>3.54</v>
      </c>
      <c r="BM1007">
        <v>0</v>
      </c>
      <c r="BN1007">
        <v>-22.68</v>
      </c>
      <c r="BO1007">
        <v>10.66</v>
      </c>
      <c r="BP1007" t="s">
        <v>60</v>
      </c>
      <c r="BQ1007">
        <v>1.153163127</v>
      </c>
      <c r="BR1007" t="s">
        <v>61</v>
      </c>
    </row>
    <row r="1008" spans="1:70" x14ac:dyDescent="0.2">
      <c r="A1008" s="19">
        <f t="shared" si="44"/>
        <v>11.469999999999999</v>
      </c>
      <c r="B1008" s="20">
        <v>3752</v>
      </c>
      <c r="D1008" s="2" t="s">
        <v>1381</v>
      </c>
      <c r="E1008" s="2" t="str">
        <f t="shared" si="43"/>
        <v>ST</v>
      </c>
      <c r="F1008">
        <v>200720433</v>
      </c>
      <c r="G1008">
        <v>202606</v>
      </c>
      <c r="H1008" t="s">
        <v>52</v>
      </c>
      <c r="I1008" t="s">
        <v>321</v>
      </c>
      <c r="J1008" t="s">
        <v>322</v>
      </c>
      <c r="K1008" t="s">
        <v>54</v>
      </c>
      <c r="L1008">
        <v>46148</v>
      </c>
      <c r="M1008">
        <v>46240</v>
      </c>
      <c r="N1008" s="21">
        <v>872641389099</v>
      </c>
      <c r="P1008" t="s">
        <v>326</v>
      </c>
      <c r="Q1008" t="s">
        <v>326</v>
      </c>
      <c r="R1008" t="s">
        <v>56</v>
      </c>
      <c r="S1008" t="s">
        <v>327</v>
      </c>
      <c r="T1008">
        <v>21</v>
      </c>
      <c r="U1008" t="s">
        <v>57</v>
      </c>
      <c r="V1008">
        <v>21320</v>
      </c>
      <c r="W1008">
        <v>55.74</v>
      </c>
      <c r="X1008">
        <v>6.61</v>
      </c>
      <c r="Y1008">
        <v>0</v>
      </c>
      <c r="Z1008">
        <v>-42.42</v>
      </c>
      <c r="AA1008">
        <v>19.93</v>
      </c>
      <c r="AB1008">
        <v>3</v>
      </c>
      <c r="AC1008">
        <v>46.2</v>
      </c>
      <c r="AD1008">
        <v>46.2</v>
      </c>
      <c r="AE1008" t="s">
        <v>9132</v>
      </c>
      <c r="AF1008" t="s">
        <v>4712</v>
      </c>
      <c r="AG1008" t="s">
        <v>4712</v>
      </c>
      <c r="AH1008" t="s">
        <v>4713</v>
      </c>
      <c r="AI1008" t="s">
        <v>404</v>
      </c>
      <c r="AJ1008">
        <v>75</v>
      </c>
      <c r="AK1008" t="s">
        <v>57</v>
      </c>
      <c r="AL1008">
        <v>75116</v>
      </c>
      <c r="AM1008" t="s">
        <v>55</v>
      </c>
      <c r="AN1008" t="s">
        <v>55</v>
      </c>
      <c r="AO1008" t="s">
        <v>55</v>
      </c>
      <c r="AS1008" t="s">
        <v>343</v>
      </c>
      <c r="AT1008">
        <v>0</v>
      </c>
      <c r="AU1008">
        <v>0</v>
      </c>
      <c r="AV1008">
        <v>0</v>
      </c>
      <c r="BB1008">
        <v>0</v>
      </c>
      <c r="BC1008">
        <v>0</v>
      </c>
      <c r="BD1008" t="s">
        <v>60</v>
      </c>
      <c r="BE1008" t="s">
        <v>2497</v>
      </c>
      <c r="BF1008">
        <v>634333759</v>
      </c>
      <c r="BH1008" t="s">
        <v>323</v>
      </c>
      <c r="BI1008" t="s">
        <v>320</v>
      </c>
      <c r="BJ1008" s="23">
        <v>0.52986111111111112</v>
      </c>
      <c r="BK1008">
        <v>48</v>
      </c>
      <c r="BL1008">
        <v>5.69</v>
      </c>
      <c r="BM1008">
        <v>0</v>
      </c>
      <c r="BN1008">
        <v>-36.53</v>
      </c>
      <c r="BO1008">
        <v>17.16</v>
      </c>
      <c r="BP1008" t="s">
        <v>60</v>
      </c>
      <c r="BQ1008">
        <v>1.161210911</v>
      </c>
      <c r="BR1008" t="s">
        <v>61</v>
      </c>
    </row>
    <row r="1009" spans="1:70" x14ac:dyDescent="0.2">
      <c r="A1009" s="19">
        <f t="shared" si="44"/>
        <v>71.099999999999994</v>
      </c>
      <c r="B1009" s="20">
        <v>3752</v>
      </c>
      <c r="D1009" s="2" t="s">
        <v>1381</v>
      </c>
      <c r="E1009" s="2" t="str">
        <f t="shared" si="43"/>
        <v>ST</v>
      </c>
      <c r="F1009">
        <v>200720433</v>
      </c>
      <c r="G1009">
        <v>202606</v>
      </c>
      <c r="H1009" t="s">
        <v>52</v>
      </c>
      <c r="I1009" t="s">
        <v>321</v>
      </c>
      <c r="J1009" t="s">
        <v>322</v>
      </c>
      <c r="K1009" t="s">
        <v>54</v>
      </c>
      <c r="L1009" s="5">
        <v>46148</v>
      </c>
      <c r="M1009" s="5">
        <v>46240</v>
      </c>
      <c r="N1009" s="21">
        <v>872693084350</v>
      </c>
      <c r="P1009" t="s">
        <v>326</v>
      </c>
      <c r="Q1009" t="s">
        <v>326</v>
      </c>
      <c r="R1009" t="s">
        <v>56</v>
      </c>
      <c r="S1009" t="s">
        <v>327</v>
      </c>
      <c r="T1009">
        <v>21</v>
      </c>
      <c r="U1009" t="s">
        <v>57</v>
      </c>
      <c r="V1009">
        <v>21320</v>
      </c>
      <c r="W1009">
        <v>345.46</v>
      </c>
      <c r="X1009">
        <v>141.27000000000001</v>
      </c>
      <c r="Y1009">
        <v>0</v>
      </c>
      <c r="Z1009">
        <v>-262.89999999999998</v>
      </c>
      <c r="AA1009">
        <v>223.84</v>
      </c>
      <c r="AB1009">
        <v>21</v>
      </c>
      <c r="AC1009">
        <v>383.02</v>
      </c>
      <c r="AD1009">
        <v>383.02</v>
      </c>
      <c r="AE1009" t="s">
        <v>1571</v>
      </c>
      <c r="AF1009" t="s">
        <v>379</v>
      </c>
      <c r="AG1009" t="s">
        <v>380</v>
      </c>
      <c r="AH1009" t="s">
        <v>381</v>
      </c>
      <c r="AI1009" t="s">
        <v>382</v>
      </c>
      <c r="AJ1009">
        <v>13</v>
      </c>
      <c r="AK1009" t="s">
        <v>57</v>
      </c>
      <c r="AL1009">
        <v>13008</v>
      </c>
      <c r="AM1009" t="s">
        <v>55</v>
      </c>
      <c r="AN1009" t="s">
        <v>55</v>
      </c>
      <c r="AO1009" t="s">
        <v>55</v>
      </c>
      <c r="AS1009" t="s">
        <v>343</v>
      </c>
      <c r="AT1009">
        <v>26</v>
      </c>
      <c r="AU1009">
        <v>31</v>
      </c>
      <c r="AV1009">
        <v>41</v>
      </c>
      <c r="BB1009">
        <v>0</v>
      </c>
      <c r="BC1009">
        <v>0</v>
      </c>
      <c r="BD1009" t="s">
        <v>60</v>
      </c>
      <c r="BE1009" s="5" t="s">
        <v>2497</v>
      </c>
      <c r="BF1009">
        <v>634333759</v>
      </c>
      <c r="BH1009" t="s">
        <v>323</v>
      </c>
      <c r="BI1009" t="s">
        <v>320</v>
      </c>
      <c r="BJ1009" s="23">
        <v>0.44791666666666669</v>
      </c>
      <c r="BK1009">
        <v>297.5</v>
      </c>
      <c r="BL1009">
        <v>121.66</v>
      </c>
      <c r="BM1009">
        <v>0</v>
      </c>
      <c r="BN1009">
        <v>-226.4</v>
      </c>
      <c r="BO1009">
        <v>192.76</v>
      </c>
      <c r="BP1009" t="s">
        <v>60</v>
      </c>
      <c r="BQ1009">
        <v>1.161210911</v>
      </c>
      <c r="BR1009" t="s">
        <v>61</v>
      </c>
    </row>
    <row r="1010" spans="1:70" x14ac:dyDescent="0.2">
      <c r="A1010" s="19">
        <f t="shared" si="44"/>
        <v>5.4499999999999993</v>
      </c>
      <c r="B1010" s="20">
        <v>3752</v>
      </c>
      <c r="D1010" s="2" t="s">
        <v>1381</v>
      </c>
      <c r="E1010" s="2" t="str">
        <f t="shared" si="43"/>
        <v>ST</v>
      </c>
      <c r="F1010">
        <v>200720433</v>
      </c>
      <c r="G1010">
        <v>202606</v>
      </c>
      <c r="H1010" t="s">
        <v>52</v>
      </c>
      <c r="I1010" t="s">
        <v>321</v>
      </c>
      <c r="J1010" t="s">
        <v>322</v>
      </c>
      <c r="K1010" t="s">
        <v>54</v>
      </c>
      <c r="L1010">
        <v>46148</v>
      </c>
      <c r="M1010">
        <v>46179</v>
      </c>
      <c r="N1010" s="21">
        <v>872688350741</v>
      </c>
      <c r="P1010" t="s">
        <v>326</v>
      </c>
      <c r="Q1010" t="s">
        <v>326</v>
      </c>
      <c r="R1010" t="s">
        <v>56</v>
      </c>
      <c r="S1010" t="s">
        <v>327</v>
      </c>
      <c r="T1010">
        <v>21</v>
      </c>
      <c r="U1010" t="s">
        <v>57</v>
      </c>
      <c r="V1010">
        <v>21320</v>
      </c>
      <c r="W1010">
        <v>26.48</v>
      </c>
      <c r="X1010">
        <v>3.14</v>
      </c>
      <c r="Y1010">
        <v>0</v>
      </c>
      <c r="Z1010">
        <v>-20.149999999999999</v>
      </c>
      <c r="AA1010">
        <v>9.4600000000000009</v>
      </c>
      <c r="AB1010">
        <v>1</v>
      </c>
      <c r="AC1010">
        <v>6.6</v>
      </c>
      <c r="AD1010">
        <v>6.6</v>
      </c>
      <c r="AE1010" t="s">
        <v>9133</v>
      </c>
      <c r="AF1010" t="s">
        <v>2501</v>
      </c>
      <c r="AG1010" t="s">
        <v>2501</v>
      </c>
      <c r="AH1010" t="s">
        <v>2502</v>
      </c>
      <c r="AI1010" t="s">
        <v>2191</v>
      </c>
      <c r="AJ1010">
        <v>49</v>
      </c>
      <c r="AK1010" t="s">
        <v>57</v>
      </c>
      <c r="AL1010">
        <v>49124</v>
      </c>
      <c r="AM1010" t="s">
        <v>55</v>
      </c>
      <c r="AN1010" t="s">
        <v>55</v>
      </c>
      <c r="AO1010" t="s">
        <v>55</v>
      </c>
      <c r="AS1010" t="s">
        <v>343</v>
      </c>
      <c r="AT1010">
        <v>20</v>
      </c>
      <c r="AU1010">
        <v>20</v>
      </c>
      <c r="AV1010">
        <v>30</v>
      </c>
      <c r="BB1010">
        <v>0</v>
      </c>
      <c r="BC1010">
        <v>0</v>
      </c>
      <c r="BD1010" t="s">
        <v>60</v>
      </c>
      <c r="BE1010" s="5" t="s">
        <v>2497</v>
      </c>
      <c r="BF1010">
        <v>634333759</v>
      </c>
      <c r="BH1010" t="s">
        <v>323</v>
      </c>
      <c r="BI1010" t="s">
        <v>320</v>
      </c>
      <c r="BJ1010" s="23">
        <v>0.37916666666666665</v>
      </c>
      <c r="BK1010">
        <v>22.8</v>
      </c>
      <c r="BL1010">
        <v>2.7</v>
      </c>
      <c r="BM1010">
        <v>0</v>
      </c>
      <c r="BN1010">
        <v>-17.350000000000001</v>
      </c>
      <c r="BO1010">
        <v>8.15</v>
      </c>
      <c r="BP1010" t="s">
        <v>60</v>
      </c>
      <c r="BQ1010">
        <v>1.161210911</v>
      </c>
      <c r="BR1010" t="s">
        <v>61</v>
      </c>
    </row>
    <row r="1011" spans="1:70" x14ac:dyDescent="0.2">
      <c r="A1011" s="19">
        <f t="shared" si="44"/>
        <v>10.800000000000004</v>
      </c>
      <c r="B1011" s="20">
        <v>3752</v>
      </c>
      <c r="D1011" s="2" t="s">
        <v>1381</v>
      </c>
      <c r="E1011" s="2" t="str">
        <f t="shared" si="43"/>
        <v>ST</v>
      </c>
      <c r="F1011">
        <v>200720433</v>
      </c>
      <c r="G1011">
        <v>202606</v>
      </c>
      <c r="H1011" t="s">
        <v>52</v>
      </c>
      <c r="I1011" t="s">
        <v>321</v>
      </c>
      <c r="J1011" t="s">
        <v>322</v>
      </c>
      <c r="K1011" t="s">
        <v>54</v>
      </c>
      <c r="L1011">
        <v>46301</v>
      </c>
      <c r="M1011">
        <v>46332</v>
      </c>
      <c r="N1011" s="21">
        <v>872830281965</v>
      </c>
      <c r="P1011" t="s">
        <v>326</v>
      </c>
      <c r="Q1011" t="s">
        <v>326</v>
      </c>
      <c r="R1011" t="s">
        <v>56</v>
      </c>
      <c r="S1011" t="s">
        <v>327</v>
      </c>
      <c r="T1011">
        <v>21</v>
      </c>
      <c r="U1011" t="s">
        <v>57</v>
      </c>
      <c r="V1011">
        <v>21320</v>
      </c>
      <c r="W1011">
        <v>52.12</v>
      </c>
      <c r="X1011">
        <v>6.17</v>
      </c>
      <c r="Y1011">
        <v>0</v>
      </c>
      <c r="Z1011">
        <v>-39.67</v>
      </c>
      <c r="AA1011">
        <v>18.62</v>
      </c>
      <c r="AB1011">
        <v>3</v>
      </c>
      <c r="AC1011">
        <v>40.04</v>
      </c>
      <c r="AD1011">
        <v>40.04</v>
      </c>
      <c r="AE1011" t="s">
        <v>9134</v>
      </c>
      <c r="AF1011" t="s">
        <v>4714</v>
      </c>
      <c r="AG1011" t="s">
        <v>4715</v>
      </c>
      <c r="AH1011" t="s">
        <v>4716</v>
      </c>
      <c r="AI1011" t="s">
        <v>4605</v>
      </c>
      <c r="AJ1011">
        <v>24</v>
      </c>
      <c r="AK1011" t="s">
        <v>57</v>
      </c>
      <c r="AL1011">
        <v>24200</v>
      </c>
      <c r="AM1011" t="s">
        <v>55</v>
      </c>
      <c r="AN1011" t="s">
        <v>55</v>
      </c>
      <c r="AO1011" t="s">
        <v>55</v>
      </c>
      <c r="AS1011" t="s">
        <v>343</v>
      </c>
      <c r="AT1011">
        <v>0</v>
      </c>
      <c r="AU1011">
        <v>0</v>
      </c>
      <c r="AV1011">
        <v>0</v>
      </c>
      <c r="BB1011">
        <v>0</v>
      </c>
      <c r="BC1011">
        <v>0</v>
      </c>
      <c r="BD1011" t="s">
        <v>60</v>
      </c>
      <c r="BE1011" s="5" t="s">
        <v>2497</v>
      </c>
      <c r="BF1011">
        <v>634333759</v>
      </c>
      <c r="BH1011" t="s">
        <v>323</v>
      </c>
      <c r="BI1011" t="s">
        <v>320</v>
      </c>
      <c r="BJ1011" s="23">
        <v>0.51041666666666663</v>
      </c>
      <c r="BK1011">
        <v>45.2</v>
      </c>
      <c r="BL1011">
        <v>5.35</v>
      </c>
      <c r="BM1011">
        <v>0</v>
      </c>
      <c r="BN1011">
        <v>-34.4</v>
      </c>
      <c r="BO1011">
        <v>16.149999999999999</v>
      </c>
      <c r="BP1011" t="s">
        <v>60</v>
      </c>
      <c r="BQ1011">
        <v>1.153163127</v>
      </c>
      <c r="BR1011" t="s">
        <v>61</v>
      </c>
    </row>
    <row r="1012" spans="1:70" x14ac:dyDescent="0.2">
      <c r="A1012" s="19">
        <f t="shared" si="44"/>
        <v>10.129999999999995</v>
      </c>
      <c r="B1012" s="20">
        <v>3752</v>
      </c>
      <c r="D1012" s="2" t="s">
        <v>1381</v>
      </c>
      <c r="E1012" s="2" t="str">
        <f t="shared" si="43"/>
        <v>ST</v>
      </c>
      <c r="F1012">
        <v>200720433</v>
      </c>
      <c r="G1012">
        <v>202606</v>
      </c>
      <c r="H1012" t="s">
        <v>52</v>
      </c>
      <c r="I1012" t="s">
        <v>321</v>
      </c>
      <c r="J1012" t="s">
        <v>322</v>
      </c>
      <c r="K1012" t="s">
        <v>54</v>
      </c>
      <c r="L1012">
        <v>46240</v>
      </c>
      <c r="M1012">
        <v>46271</v>
      </c>
      <c r="N1012" s="21">
        <v>872696843682</v>
      </c>
      <c r="P1012" t="s">
        <v>326</v>
      </c>
      <c r="Q1012" t="s">
        <v>326</v>
      </c>
      <c r="R1012" t="s">
        <v>56</v>
      </c>
      <c r="S1012" t="s">
        <v>327</v>
      </c>
      <c r="T1012">
        <v>21</v>
      </c>
      <c r="U1012" t="s">
        <v>57</v>
      </c>
      <c r="V1012">
        <v>21320</v>
      </c>
      <c r="W1012">
        <v>48.88</v>
      </c>
      <c r="X1012">
        <v>5.8</v>
      </c>
      <c r="Y1012">
        <v>0</v>
      </c>
      <c r="Z1012">
        <v>-37.200000000000003</v>
      </c>
      <c r="AA1012">
        <v>17.48</v>
      </c>
      <c r="AB1012">
        <v>2</v>
      </c>
      <c r="AC1012">
        <v>36.520000000000003</v>
      </c>
      <c r="AD1012">
        <v>36.520000000000003</v>
      </c>
      <c r="AE1012" t="s">
        <v>1478</v>
      </c>
      <c r="AF1012" t="s">
        <v>4717</v>
      </c>
      <c r="AG1012" t="s">
        <v>4717</v>
      </c>
      <c r="AH1012" t="s">
        <v>4718</v>
      </c>
      <c r="AI1012" t="s">
        <v>4719</v>
      </c>
      <c r="AJ1012">
        <v>84</v>
      </c>
      <c r="AK1012" t="s">
        <v>57</v>
      </c>
      <c r="AL1012">
        <v>84870</v>
      </c>
      <c r="AM1012" t="s">
        <v>55</v>
      </c>
      <c r="AN1012" t="s">
        <v>55</v>
      </c>
      <c r="AO1012" t="s">
        <v>55</v>
      </c>
      <c r="AS1012" t="s">
        <v>343</v>
      </c>
      <c r="AT1012">
        <v>30</v>
      </c>
      <c r="AU1012">
        <v>31</v>
      </c>
      <c r="AV1012">
        <v>40</v>
      </c>
      <c r="BB1012">
        <v>0</v>
      </c>
      <c r="BC1012">
        <v>0</v>
      </c>
      <c r="BD1012" t="s">
        <v>60</v>
      </c>
      <c r="BE1012" s="5" t="s">
        <v>2497</v>
      </c>
      <c r="BF1012">
        <v>634333759</v>
      </c>
      <c r="BH1012" t="s">
        <v>323</v>
      </c>
      <c r="BI1012" t="s">
        <v>320</v>
      </c>
      <c r="BJ1012" s="23">
        <v>0.41111111111111109</v>
      </c>
      <c r="BK1012">
        <v>42.4</v>
      </c>
      <c r="BL1012">
        <v>5.03</v>
      </c>
      <c r="BM1012">
        <v>0</v>
      </c>
      <c r="BN1012">
        <v>-32.270000000000003</v>
      </c>
      <c r="BO1012">
        <v>15.16</v>
      </c>
      <c r="BP1012" t="s">
        <v>60</v>
      </c>
      <c r="BQ1012">
        <v>1.1527377519999999</v>
      </c>
      <c r="BR1012" t="s">
        <v>61</v>
      </c>
    </row>
    <row r="1013" spans="1:70" x14ac:dyDescent="0.2">
      <c r="A1013" s="19">
        <f t="shared" si="44"/>
        <v>14.150000000000006</v>
      </c>
      <c r="B1013" s="20">
        <v>3752</v>
      </c>
      <c r="D1013" s="2" t="s">
        <v>1381</v>
      </c>
      <c r="E1013" s="2" t="str">
        <f t="shared" si="43"/>
        <v>ST</v>
      </c>
      <c r="F1013">
        <v>200720433</v>
      </c>
      <c r="G1013">
        <v>202606</v>
      </c>
      <c r="H1013" t="s">
        <v>52</v>
      </c>
      <c r="I1013" t="s">
        <v>321</v>
      </c>
      <c r="J1013" t="s">
        <v>322</v>
      </c>
      <c r="K1013" t="s">
        <v>54</v>
      </c>
      <c r="L1013">
        <v>46148</v>
      </c>
      <c r="M1013">
        <v>46240</v>
      </c>
      <c r="N1013" s="21">
        <v>872692464504</v>
      </c>
      <c r="P1013" t="s">
        <v>326</v>
      </c>
      <c r="Q1013" t="s">
        <v>326</v>
      </c>
      <c r="R1013" t="s">
        <v>56</v>
      </c>
      <c r="S1013" t="s">
        <v>327</v>
      </c>
      <c r="T1013">
        <v>21</v>
      </c>
      <c r="U1013" t="s">
        <v>57</v>
      </c>
      <c r="V1013">
        <v>21320</v>
      </c>
      <c r="W1013">
        <v>68.739999999999995</v>
      </c>
      <c r="X1013">
        <v>8.15</v>
      </c>
      <c r="Y1013">
        <v>0</v>
      </c>
      <c r="Z1013">
        <v>-52.31</v>
      </c>
      <c r="AA1013">
        <v>24.58</v>
      </c>
      <c r="AB1013">
        <v>4</v>
      </c>
      <c r="AC1013">
        <v>62.48</v>
      </c>
      <c r="AD1013">
        <v>62.48</v>
      </c>
      <c r="AE1013" t="s">
        <v>9135</v>
      </c>
      <c r="AF1013" t="s">
        <v>4720</v>
      </c>
      <c r="AG1013" t="s">
        <v>4720</v>
      </c>
      <c r="AH1013" t="s">
        <v>4721</v>
      </c>
      <c r="AI1013" t="s">
        <v>4722</v>
      </c>
      <c r="AJ1013">
        <v>91</v>
      </c>
      <c r="AK1013" t="s">
        <v>57</v>
      </c>
      <c r="AL1013">
        <v>91100</v>
      </c>
      <c r="AM1013" t="s">
        <v>55</v>
      </c>
      <c r="AN1013" t="s">
        <v>55</v>
      </c>
      <c r="AO1013" t="s">
        <v>55</v>
      </c>
      <c r="AS1013" t="s">
        <v>343</v>
      </c>
      <c r="AT1013">
        <v>29</v>
      </c>
      <c r="AU1013">
        <v>30</v>
      </c>
      <c r="AV1013">
        <v>40</v>
      </c>
      <c r="BB1013">
        <v>0</v>
      </c>
      <c r="BC1013">
        <v>0</v>
      </c>
      <c r="BD1013" t="s">
        <v>60</v>
      </c>
      <c r="BE1013" t="s">
        <v>2497</v>
      </c>
      <c r="BF1013">
        <v>634333759</v>
      </c>
      <c r="BH1013" t="s">
        <v>323</v>
      </c>
      <c r="BI1013" t="s">
        <v>320</v>
      </c>
      <c r="BJ1013" s="23">
        <v>0.53541666666666665</v>
      </c>
      <c r="BK1013">
        <v>59.2</v>
      </c>
      <c r="BL1013">
        <v>7.02</v>
      </c>
      <c r="BM1013">
        <v>0</v>
      </c>
      <c r="BN1013">
        <v>-45.05</v>
      </c>
      <c r="BO1013">
        <v>21.17</v>
      </c>
      <c r="BP1013" t="s">
        <v>60</v>
      </c>
      <c r="BQ1013">
        <v>1.161210911</v>
      </c>
      <c r="BR1013" t="s">
        <v>61</v>
      </c>
    </row>
    <row r="1014" spans="1:70" x14ac:dyDescent="0.2">
      <c r="A1014" s="19">
        <f t="shared" si="44"/>
        <v>15.489999999999995</v>
      </c>
      <c r="B1014" s="20">
        <v>3752</v>
      </c>
      <c r="D1014" s="2" t="s">
        <v>1381</v>
      </c>
      <c r="E1014" s="2" t="str">
        <f t="shared" si="43"/>
        <v>ST</v>
      </c>
      <c r="F1014">
        <v>200720433</v>
      </c>
      <c r="G1014">
        <v>202606</v>
      </c>
      <c r="H1014" t="s">
        <v>52</v>
      </c>
      <c r="I1014" t="s">
        <v>321</v>
      </c>
      <c r="J1014" t="s">
        <v>322</v>
      </c>
      <c r="K1014" t="s">
        <v>54</v>
      </c>
      <c r="L1014" s="5">
        <v>46332</v>
      </c>
      <c r="M1014" s="5">
        <v>46362</v>
      </c>
      <c r="N1014" s="21">
        <v>872939736006</v>
      </c>
      <c r="P1014" t="s">
        <v>326</v>
      </c>
      <c r="Q1014" t="s">
        <v>326</v>
      </c>
      <c r="R1014" t="s">
        <v>56</v>
      </c>
      <c r="S1014" t="s">
        <v>327</v>
      </c>
      <c r="T1014">
        <v>21</v>
      </c>
      <c r="U1014" t="s">
        <v>57</v>
      </c>
      <c r="V1014">
        <v>21320</v>
      </c>
      <c r="W1014">
        <v>74.84</v>
      </c>
      <c r="X1014">
        <v>122.73</v>
      </c>
      <c r="Y1014">
        <v>0</v>
      </c>
      <c r="Z1014">
        <v>-56.95</v>
      </c>
      <c r="AA1014">
        <v>140.62</v>
      </c>
      <c r="AB1014">
        <v>7</v>
      </c>
      <c r="AC1014">
        <v>71.72</v>
      </c>
      <c r="AD1014">
        <v>71.72</v>
      </c>
      <c r="AE1014" t="s">
        <v>9136</v>
      </c>
      <c r="AF1014" t="s">
        <v>4723</v>
      </c>
      <c r="AG1014" t="s">
        <v>4723</v>
      </c>
      <c r="AH1014" t="s">
        <v>4724</v>
      </c>
      <c r="AI1014" t="s">
        <v>4725</v>
      </c>
      <c r="AJ1014">
        <v>85</v>
      </c>
      <c r="AK1014" t="s">
        <v>57</v>
      </c>
      <c r="AL1014">
        <v>85330</v>
      </c>
      <c r="AM1014" t="s">
        <v>55</v>
      </c>
      <c r="AN1014" t="s">
        <v>55</v>
      </c>
      <c r="AO1014" t="s">
        <v>55</v>
      </c>
      <c r="AS1014" t="s">
        <v>343</v>
      </c>
      <c r="AT1014">
        <v>0</v>
      </c>
      <c r="AU1014">
        <v>0</v>
      </c>
      <c r="AV1014">
        <v>0</v>
      </c>
      <c r="BB1014">
        <v>0</v>
      </c>
      <c r="BC1014">
        <v>0</v>
      </c>
      <c r="BD1014" t="s">
        <v>60</v>
      </c>
      <c r="BE1014" t="s">
        <v>3831</v>
      </c>
      <c r="BF1014">
        <v>634343823</v>
      </c>
      <c r="BH1014" t="s">
        <v>323</v>
      </c>
      <c r="BI1014" t="s">
        <v>320</v>
      </c>
      <c r="BJ1014" s="23">
        <v>0.49583333333333335</v>
      </c>
      <c r="BK1014">
        <v>64.8</v>
      </c>
      <c r="BL1014">
        <v>106.27</v>
      </c>
      <c r="BM1014">
        <v>0</v>
      </c>
      <c r="BN1014">
        <v>-49.31</v>
      </c>
      <c r="BO1014">
        <v>121.76</v>
      </c>
      <c r="BP1014" t="s">
        <v>60</v>
      </c>
      <c r="BQ1014">
        <v>1.1549344580000001</v>
      </c>
      <c r="BR1014" t="s">
        <v>61</v>
      </c>
    </row>
    <row r="1015" spans="1:70" x14ac:dyDescent="0.2">
      <c r="A1015" s="19">
        <f t="shared" si="44"/>
        <v>17.159999999999997</v>
      </c>
      <c r="B1015" s="20">
        <v>3752</v>
      </c>
      <c r="D1015" s="2" t="s">
        <v>1381</v>
      </c>
      <c r="E1015" s="2" t="str">
        <f t="shared" si="43"/>
        <v>ST</v>
      </c>
      <c r="F1015">
        <v>200720433</v>
      </c>
      <c r="G1015">
        <v>202606</v>
      </c>
      <c r="H1015" t="s">
        <v>52</v>
      </c>
      <c r="I1015" t="s">
        <v>321</v>
      </c>
      <c r="J1015" t="s">
        <v>322</v>
      </c>
      <c r="K1015" t="s">
        <v>54</v>
      </c>
      <c r="L1015">
        <v>46271</v>
      </c>
      <c r="M1015">
        <v>46301</v>
      </c>
      <c r="N1015" s="21">
        <v>872828655693</v>
      </c>
      <c r="P1015" t="s">
        <v>326</v>
      </c>
      <c r="Q1015" t="s">
        <v>326</v>
      </c>
      <c r="R1015" t="s">
        <v>56</v>
      </c>
      <c r="S1015" t="s">
        <v>327</v>
      </c>
      <c r="T1015">
        <v>21</v>
      </c>
      <c r="U1015" t="s">
        <v>57</v>
      </c>
      <c r="V1015">
        <v>21320</v>
      </c>
      <c r="W1015">
        <v>82.76</v>
      </c>
      <c r="X1015">
        <v>9.81</v>
      </c>
      <c r="Y1015">
        <v>0</v>
      </c>
      <c r="Z1015">
        <v>-62.98</v>
      </c>
      <c r="AA1015">
        <v>29.59</v>
      </c>
      <c r="AB1015">
        <v>5</v>
      </c>
      <c r="AC1015">
        <v>82.06</v>
      </c>
      <c r="AD1015">
        <v>82.06</v>
      </c>
      <c r="AE1015" t="s">
        <v>9137</v>
      </c>
      <c r="AF1015" t="s">
        <v>4726</v>
      </c>
      <c r="AG1015" t="s">
        <v>4726</v>
      </c>
      <c r="AH1015" t="s">
        <v>4727</v>
      </c>
      <c r="AI1015" t="s">
        <v>4728</v>
      </c>
      <c r="AJ1015">
        <v>84</v>
      </c>
      <c r="AK1015" t="s">
        <v>57</v>
      </c>
      <c r="AL1015">
        <v>84220</v>
      </c>
      <c r="AM1015" t="s">
        <v>55</v>
      </c>
      <c r="AN1015" t="s">
        <v>55</v>
      </c>
      <c r="AO1015" t="s">
        <v>55</v>
      </c>
      <c r="AS1015" t="s">
        <v>343</v>
      </c>
      <c r="AT1015">
        <v>30</v>
      </c>
      <c r="AU1015">
        <v>31</v>
      </c>
      <c r="AV1015">
        <v>40</v>
      </c>
      <c r="BB1015">
        <v>0</v>
      </c>
      <c r="BC1015">
        <v>0</v>
      </c>
      <c r="BD1015" t="s">
        <v>60</v>
      </c>
      <c r="BE1015" t="s">
        <v>2497</v>
      </c>
      <c r="BF1015">
        <v>634333759</v>
      </c>
      <c r="BH1015" t="s">
        <v>323</v>
      </c>
      <c r="BI1015" t="s">
        <v>320</v>
      </c>
      <c r="BJ1015" s="23">
        <v>0.4465277777777778</v>
      </c>
      <c r="BK1015">
        <v>71.8</v>
      </c>
      <c r="BL1015">
        <v>8.51</v>
      </c>
      <c r="BM1015">
        <v>0</v>
      </c>
      <c r="BN1015">
        <v>-54.64</v>
      </c>
      <c r="BO1015">
        <v>25.67</v>
      </c>
      <c r="BP1015" t="s">
        <v>60</v>
      </c>
      <c r="BQ1015">
        <v>1.1526181719999999</v>
      </c>
      <c r="BR1015" t="s">
        <v>61</v>
      </c>
    </row>
    <row r="1016" spans="1:70" x14ac:dyDescent="0.2">
      <c r="A1016" s="19">
        <f t="shared" si="44"/>
        <v>8.4599999999999973</v>
      </c>
      <c r="B1016" s="20">
        <v>3752</v>
      </c>
      <c r="D1016" s="2" t="s">
        <v>1381</v>
      </c>
      <c r="E1016" s="2" t="str">
        <f t="shared" si="43"/>
        <v>ST</v>
      </c>
      <c r="F1016">
        <v>200720433</v>
      </c>
      <c r="G1016">
        <v>202606</v>
      </c>
      <c r="H1016" t="s">
        <v>52</v>
      </c>
      <c r="I1016" t="s">
        <v>321</v>
      </c>
      <c r="J1016" t="s">
        <v>322</v>
      </c>
      <c r="K1016" t="s">
        <v>54</v>
      </c>
      <c r="L1016">
        <v>46148</v>
      </c>
      <c r="M1016">
        <v>46179</v>
      </c>
      <c r="N1016" s="21">
        <v>872646262275</v>
      </c>
      <c r="P1016" t="s">
        <v>326</v>
      </c>
      <c r="Q1016" t="s">
        <v>326</v>
      </c>
      <c r="R1016" t="s">
        <v>56</v>
      </c>
      <c r="S1016" t="s">
        <v>327</v>
      </c>
      <c r="T1016">
        <v>21</v>
      </c>
      <c r="U1016" t="s">
        <v>57</v>
      </c>
      <c r="V1016">
        <v>21320</v>
      </c>
      <c r="W1016">
        <v>41.11</v>
      </c>
      <c r="X1016">
        <v>4.88</v>
      </c>
      <c r="Y1016">
        <v>0</v>
      </c>
      <c r="Z1016">
        <v>-31.28</v>
      </c>
      <c r="AA1016">
        <v>14.7</v>
      </c>
      <c r="AB1016">
        <v>2</v>
      </c>
      <c r="AC1016">
        <v>26.4</v>
      </c>
      <c r="AD1016">
        <v>26.4</v>
      </c>
      <c r="AE1016" t="s">
        <v>9138</v>
      </c>
      <c r="AF1016" t="s">
        <v>4729</v>
      </c>
      <c r="AG1016" t="s">
        <v>4730</v>
      </c>
      <c r="AH1016" t="s">
        <v>4731</v>
      </c>
      <c r="AI1016" t="s">
        <v>4732</v>
      </c>
      <c r="AJ1016">
        <v>36</v>
      </c>
      <c r="AK1016" t="s">
        <v>57</v>
      </c>
      <c r="AL1016">
        <v>36300</v>
      </c>
      <c r="AM1016" t="s">
        <v>55</v>
      </c>
      <c r="AN1016" t="s">
        <v>55</v>
      </c>
      <c r="AO1016" t="s">
        <v>55</v>
      </c>
      <c r="AS1016" t="s">
        <v>343</v>
      </c>
      <c r="AT1016">
        <v>21</v>
      </c>
      <c r="AU1016">
        <v>20</v>
      </c>
      <c r="AV1016">
        <v>30</v>
      </c>
      <c r="BB1016">
        <v>0</v>
      </c>
      <c r="BC1016">
        <v>0</v>
      </c>
      <c r="BD1016" t="s">
        <v>60</v>
      </c>
      <c r="BE1016" t="s">
        <v>2497</v>
      </c>
      <c r="BF1016">
        <v>634333759</v>
      </c>
      <c r="BH1016" t="s">
        <v>323</v>
      </c>
      <c r="BI1016" t="s">
        <v>320</v>
      </c>
      <c r="BJ1016" s="23">
        <v>0.41041666666666665</v>
      </c>
      <c r="BK1016">
        <v>35.4</v>
      </c>
      <c r="BL1016">
        <v>4.2</v>
      </c>
      <c r="BM1016">
        <v>0</v>
      </c>
      <c r="BN1016">
        <v>-26.94</v>
      </c>
      <c r="BO1016">
        <v>12.66</v>
      </c>
      <c r="BP1016" t="s">
        <v>60</v>
      </c>
      <c r="BQ1016">
        <v>1.161210911</v>
      </c>
      <c r="BR1016" t="s">
        <v>61</v>
      </c>
    </row>
    <row r="1017" spans="1:70" x14ac:dyDescent="0.2">
      <c r="A1017" s="19">
        <f t="shared" si="44"/>
        <v>9.4600000000000009</v>
      </c>
      <c r="B1017" s="20">
        <v>3752</v>
      </c>
      <c r="D1017" s="2" t="s">
        <v>1381</v>
      </c>
      <c r="E1017" s="2" t="str">
        <f t="shared" si="43"/>
        <v>ST</v>
      </c>
      <c r="F1017">
        <v>200720433</v>
      </c>
      <c r="G1017">
        <v>202606</v>
      </c>
      <c r="H1017" t="s">
        <v>52</v>
      </c>
      <c r="I1017" t="s">
        <v>321</v>
      </c>
      <c r="J1017" t="s">
        <v>322</v>
      </c>
      <c r="K1017" t="s">
        <v>54</v>
      </c>
      <c r="L1017">
        <v>46301</v>
      </c>
      <c r="M1017">
        <v>46332</v>
      </c>
      <c r="N1017" s="21">
        <v>872890288910</v>
      </c>
      <c r="P1017" t="s">
        <v>326</v>
      </c>
      <c r="Q1017" t="s">
        <v>326</v>
      </c>
      <c r="R1017" t="s">
        <v>56</v>
      </c>
      <c r="S1017" t="s">
        <v>327</v>
      </c>
      <c r="T1017">
        <v>21</v>
      </c>
      <c r="U1017" t="s">
        <v>57</v>
      </c>
      <c r="V1017">
        <v>21320</v>
      </c>
      <c r="W1017">
        <v>45.67</v>
      </c>
      <c r="X1017">
        <v>5.41</v>
      </c>
      <c r="Y1017">
        <v>0</v>
      </c>
      <c r="Z1017">
        <v>-34.76</v>
      </c>
      <c r="AA1017">
        <v>16.32</v>
      </c>
      <c r="AB1017">
        <v>2</v>
      </c>
      <c r="AC1017">
        <v>33</v>
      </c>
      <c r="AD1017">
        <v>33</v>
      </c>
      <c r="AE1017" t="s">
        <v>9139</v>
      </c>
      <c r="AF1017" t="s">
        <v>4733</v>
      </c>
      <c r="AG1017" t="s">
        <v>4733</v>
      </c>
      <c r="AH1017" t="s">
        <v>4734</v>
      </c>
      <c r="AI1017" t="s">
        <v>4735</v>
      </c>
      <c r="AJ1017">
        <v>49</v>
      </c>
      <c r="AK1017" t="s">
        <v>57</v>
      </c>
      <c r="AL1017">
        <v>49070</v>
      </c>
      <c r="AM1017" t="s">
        <v>55</v>
      </c>
      <c r="AN1017" t="s">
        <v>55</v>
      </c>
      <c r="AO1017" t="s">
        <v>55</v>
      </c>
      <c r="AS1017" t="s">
        <v>343</v>
      </c>
      <c r="AT1017">
        <v>0</v>
      </c>
      <c r="AU1017">
        <v>0</v>
      </c>
      <c r="AV1017">
        <v>0</v>
      </c>
      <c r="BB1017">
        <v>0</v>
      </c>
      <c r="BC1017">
        <v>0</v>
      </c>
      <c r="BD1017" t="s">
        <v>60</v>
      </c>
      <c r="BE1017" s="5" t="s">
        <v>2497</v>
      </c>
      <c r="BF1017">
        <v>634333759</v>
      </c>
      <c r="BH1017" t="s">
        <v>323</v>
      </c>
      <c r="BI1017" t="s">
        <v>320</v>
      </c>
      <c r="BJ1017" s="23">
        <v>0.49236111111111114</v>
      </c>
      <c r="BK1017">
        <v>39.6</v>
      </c>
      <c r="BL1017">
        <v>4.6900000000000004</v>
      </c>
      <c r="BM1017">
        <v>0</v>
      </c>
      <c r="BN1017">
        <v>-30.14</v>
      </c>
      <c r="BO1017">
        <v>14.15</v>
      </c>
      <c r="BP1017" t="s">
        <v>60</v>
      </c>
      <c r="BQ1017">
        <v>1.153163127</v>
      </c>
      <c r="BR1017" t="s">
        <v>61</v>
      </c>
    </row>
    <row r="1018" spans="1:70" x14ac:dyDescent="0.2">
      <c r="A1018" s="19">
        <f t="shared" si="44"/>
        <v>19.840000000000003</v>
      </c>
      <c r="B1018" s="20">
        <v>3752</v>
      </c>
      <c r="D1018" s="2" t="s">
        <v>1381</v>
      </c>
      <c r="E1018" s="2" t="str">
        <f t="shared" ref="E1018:E1081" si="45">IF(J1018="FedEx Priority","ST","FICP")</f>
        <v>ST</v>
      </c>
      <c r="F1018">
        <v>200720433</v>
      </c>
      <c r="G1018">
        <v>202606</v>
      </c>
      <c r="H1018" t="s">
        <v>52</v>
      </c>
      <c r="I1018" t="s">
        <v>321</v>
      </c>
      <c r="J1018" t="s">
        <v>322</v>
      </c>
      <c r="K1018" t="s">
        <v>54</v>
      </c>
      <c r="L1018">
        <v>46118</v>
      </c>
      <c r="M1018">
        <v>46240</v>
      </c>
      <c r="N1018" s="21">
        <v>872536446970</v>
      </c>
      <c r="P1018" t="s">
        <v>326</v>
      </c>
      <c r="Q1018" t="s">
        <v>326</v>
      </c>
      <c r="R1018" t="s">
        <v>56</v>
      </c>
      <c r="S1018" t="s">
        <v>327</v>
      </c>
      <c r="T1018">
        <v>21</v>
      </c>
      <c r="U1018" t="s">
        <v>57</v>
      </c>
      <c r="V1018">
        <v>21320</v>
      </c>
      <c r="W1018">
        <v>96.59</v>
      </c>
      <c r="X1018">
        <v>112</v>
      </c>
      <c r="Y1018">
        <v>0</v>
      </c>
      <c r="Z1018">
        <v>-73.5</v>
      </c>
      <c r="AA1018">
        <v>135.09</v>
      </c>
      <c r="AB1018">
        <v>6</v>
      </c>
      <c r="AC1018">
        <v>101.2</v>
      </c>
      <c r="AD1018">
        <v>101.2</v>
      </c>
      <c r="AF1018" t="s">
        <v>4736</v>
      </c>
      <c r="AG1018" t="s">
        <v>4736</v>
      </c>
      <c r="AH1018" t="s">
        <v>4737</v>
      </c>
      <c r="AI1018" t="s">
        <v>4738</v>
      </c>
      <c r="AJ1018">
        <v>12</v>
      </c>
      <c r="AK1018" t="s">
        <v>57</v>
      </c>
      <c r="AL1018">
        <v>12220</v>
      </c>
      <c r="AM1018" t="s">
        <v>55</v>
      </c>
      <c r="AN1018" t="s">
        <v>55</v>
      </c>
      <c r="AO1018" t="s">
        <v>55</v>
      </c>
      <c r="AS1018" t="s">
        <v>343</v>
      </c>
      <c r="AT1018">
        <v>0</v>
      </c>
      <c r="AU1018">
        <v>0</v>
      </c>
      <c r="AV1018">
        <v>0</v>
      </c>
      <c r="BB1018">
        <v>0</v>
      </c>
      <c r="BC1018">
        <v>0</v>
      </c>
      <c r="BD1018" t="s">
        <v>60</v>
      </c>
      <c r="BE1018" s="5" t="s">
        <v>2497</v>
      </c>
      <c r="BF1018">
        <v>634333759</v>
      </c>
      <c r="BH1018" t="s">
        <v>323</v>
      </c>
      <c r="BI1018" t="s">
        <v>320</v>
      </c>
      <c r="BJ1018" s="23">
        <v>0.49652777777777779</v>
      </c>
      <c r="BK1018">
        <v>83</v>
      </c>
      <c r="BL1018">
        <v>96.24</v>
      </c>
      <c r="BM1018">
        <v>0</v>
      </c>
      <c r="BN1018">
        <v>-63.16</v>
      </c>
      <c r="BO1018">
        <v>116.08</v>
      </c>
      <c r="BP1018" t="s">
        <v>60</v>
      </c>
      <c r="BQ1018">
        <v>1.163778556</v>
      </c>
      <c r="BR1018" t="s">
        <v>61</v>
      </c>
    </row>
    <row r="1019" spans="1:70" x14ac:dyDescent="0.2">
      <c r="A1019" s="19">
        <f t="shared" si="44"/>
        <v>10.469999999999999</v>
      </c>
      <c r="B1019" s="20">
        <v>3752</v>
      </c>
      <c r="D1019" s="2" t="s">
        <v>1381</v>
      </c>
      <c r="E1019" s="2" t="str">
        <f t="shared" si="45"/>
        <v>ST</v>
      </c>
      <c r="F1019">
        <v>200720433</v>
      </c>
      <c r="G1019">
        <v>202606</v>
      </c>
      <c r="H1019" t="s">
        <v>52</v>
      </c>
      <c r="I1019" t="s">
        <v>321</v>
      </c>
      <c r="J1019" t="s">
        <v>322</v>
      </c>
      <c r="K1019" t="s">
        <v>54</v>
      </c>
      <c r="L1019">
        <v>46240</v>
      </c>
      <c r="M1019">
        <v>46271</v>
      </c>
      <c r="N1019" s="21">
        <v>872697598323</v>
      </c>
      <c r="P1019" t="s">
        <v>326</v>
      </c>
      <c r="Q1019" t="s">
        <v>326</v>
      </c>
      <c r="R1019" t="s">
        <v>56</v>
      </c>
      <c r="S1019" t="s">
        <v>327</v>
      </c>
      <c r="T1019">
        <v>21</v>
      </c>
      <c r="U1019" t="s">
        <v>57</v>
      </c>
      <c r="V1019">
        <v>21320</v>
      </c>
      <c r="W1019">
        <v>50.49</v>
      </c>
      <c r="X1019">
        <v>5.98</v>
      </c>
      <c r="Y1019">
        <v>0</v>
      </c>
      <c r="Z1019">
        <v>-38.42</v>
      </c>
      <c r="AA1019">
        <v>18.05</v>
      </c>
      <c r="AB1019">
        <v>3</v>
      </c>
      <c r="AC1019">
        <v>39.159999999999997</v>
      </c>
      <c r="AD1019">
        <v>39.159999999999997</v>
      </c>
      <c r="AE1019" t="s">
        <v>1459</v>
      </c>
      <c r="AF1019" t="s">
        <v>4739</v>
      </c>
      <c r="AG1019" t="s">
        <v>4739</v>
      </c>
      <c r="AH1019" t="s">
        <v>4740</v>
      </c>
      <c r="AI1019" t="s">
        <v>4741</v>
      </c>
      <c r="AJ1019">
        <v>93</v>
      </c>
      <c r="AK1019" t="s">
        <v>57</v>
      </c>
      <c r="AL1019">
        <v>93290</v>
      </c>
      <c r="AM1019" t="s">
        <v>55</v>
      </c>
      <c r="AN1019" t="s">
        <v>55</v>
      </c>
      <c r="AO1019" t="s">
        <v>55</v>
      </c>
      <c r="AS1019" t="s">
        <v>343</v>
      </c>
      <c r="AT1019">
        <v>30</v>
      </c>
      <c r="AU1019">
        <v>30</v>
      </c>
      <c r="AV1019">
        <v>40</v>
      </c>
      <c r="BB1019">
        <v>0</v>
      </c>
      <c r="BC1019">
        <v>0</v>
      </c>
      <c r="BD1019" t="s">
        <v>60</v>
      </c>
      <c r="BE1019" t="s">
        <v>2497</v>
      </c>
      <c r="BF1019">
        <v>634333759</v>
      </c>
      <c r="BH1019" t="s">
        <v>323</v>
      </c>
      <c r="BI1019" t="s">
        <v>320</v>
      </c>
      <c r="BJ1019" s="23">
        <v>0.48541666666666666</v>
      </c>
      <c r="BK1019">
        <v>43.8</v>
      </c>
      <c r="BL1019">
        <v>5.19</v>
      </c>
      <c r="BM1019">
        <v>0</v>
      </c>
      <c r="BN1019">
        <v>-33.33</v>
      </c>
      <c r="BO1019">
        <v>15.66</v>
      </c>
      <c r="BP1019" t="s">
        <v>60</v>
      </c>
      <c r="BQ1019">
        <v>1.1527377519999999</v>
      </c>
      <c r="BR1019" t="s">
        <v>61</v>
      </c>
    </row>
    <row r="1020" spans="1:70" x14ac:dyDescent="0.2">
      <c r="A1020" s="19">
        <f t="shared" si="44"/>
        <v>8.4599999999999973</v>
      </c>
      <c r="B1020" s="20">
        <v>3752</v>
      </c>
      <c r="D1020" s="2" t="s">
        <v>1381</v>
      </c>
      <c r="E1020" s="2" t="str">
        <f t="shared" si="45"/>
        <v>ST</v>
      </c>
      <c r="F1020">
        <v>200720433</v>
      </c>
      <c r="G1020">
        <v>202606</v>
      </c>
      <c r="H1020" t="s">
        <v>52</v>
      </c>
      <c r="I1020" t="s">
        <v>321</v>
      </c>
      <c r="J1020" t="s">
        <v>322</v>
      </c>
      <c r="K1020" t="s">
        <v>54</v>
      </c>
      <c r="L1020">
        <v>46148</v>
      </c>
      <c r="M1020">
        <v>46179</v>
      </c>
      <c r="N1020" s="21">
        <v>872687932216</v>
      </c>
      <c r="P1020" t="s">
        <v>326</v>
      </c>
      <c r="Q1020" t="s">
        <v>326</v>
      </c>
      <c r="R1020" t="s">
        <v>56</v>
      </c>
      <c r="S1020" t="s">
        <v>327</v>
      </c>
      <c r="T1020">
        <v>21</v>
      </c>
      <c r="U1020" t="s">
        <v>57</v>
      </c>
      <c r="V1020">
        <v>21320</v>
      </c>
      <c r="W1020">
        <v>41.11</v>
      </c>
      <c r="X1020">
        <v>4.88</v>
      </c>
      <c r="Y1020">
        <v>0</v>
      </c>
      <c r="Z1020">
        <v>-31.28</v>
      </c>
      <c r="AA1020">
        <v>14.7</v>
      </c>
      <c r="AB1020">
        <v>2</v>
      </c>
      <c r="AC1020">
        <v>26.4</v>
      </c>
      <c r="AD1020">
        <v>26.4</v>
      </c>
      <c r="AE1020" t="s">
        <v>9140</v>
      </c>
      <c r="AF1020" t="s">
        <v>688</v>
      </c>
      <c r="AG1020" t="s">
        <v>688</v>
      </c>
      <c r="AH1020" t="s">
        <v>1880</v>
      </c>
      <c r="AI1020" t="s">
        <v>596</v>
      </c>
      <c r="AJ1020">
        <v>11</v>
      </c>
      <c r="AK1020" t="s">
        <v>57</v>
      </c>
      <c r="AL1020">
        <v>11100</v>
      </c>
      <c r="AM1020" t="s">
        <v>55</v>
      </c>
      <c r="AN1020" t="s">
        <v>55</v>
      </c>
      <c r="AO1020" t="s">
        <v>55</v>
      </c>
      <c r="AS1020" t="s">
        <v>343</v>
      </c>
      <c r="AT1020">
        <v>0</v>
      </c>
      <c r="AU1020">
        <v>0</v>
      </c>
      <c r="AV1020">
        <v>0</v>
      </c>
      <c r="BB1020">
        <v>0</v>
      </c>
      <c r="BC1020">
        <v>0</v>
      </c>
      <c r="BD1020" t="s">
        <v>60</v>
      </c>
      <c r="BE1020" t="s">
        <v>2497</v>
      </c>
      <c r="BF1020">
        <v>634333759</v>
      </c>
      <c r="BH1020" t="s">
        <v>323</v>
      </c>
      <c r="BI1020" t="s">
        <v>320</v>
      </c>
      <c r="BJ1020" s="23">
        <v>0.46041666666666664</v>
      </c>
      <c r="BK1020">
        <v>35.4</v>
      </c>
      <c r="BL1020">
        <v>4.2</v>
      </c>
      <c r="BM1020">
        <v>0</v>
      </c>
      <c r="BN1020">
        <v>-26.94</v>
      </c>
      <c r="BO1020">
        <v>12.66</v>
      </c>
      <c r="BP1020" t="s">
        <v>60</v>
      </c>
      <c r="BQ1020">
        <v>1.161210911</v>
      </c>
      <c r="BR1020" t="s">
        <v>61</v>
      </c>
    </row>
    <row r="1021" spans="1:70" x14ac:dyDescent="0.2">
      <c r="A1021" s="19">
        <f t="shared" si="44"/>
        <v>17.5</v>
      </c>
      <c r="B1021" s="20">
        <v>3752</v>
      </c>
      <c r="D1021" s="2" t="s">
        <v>1381</v>
      </c>
      <c r="E1021" s="2" t="str">
        <f t="shared" si="45"/>
        <v>ST</v>
      </c>
      <c r="F1021">
        <v>200720433</v>
      </c>
      <c r="G1021">
        <v>202606</v>
      </c>
      <c r="H1021" t="s">
        <v>52</v>
      </c>
      <c r="I1021" t="s">
        <v>321</v>
      </c>
      <c r="J1021" t="s">
        <v>322</v>
      </c>
      <c r="K1021" t="s">
        <v>54</v>
      </c>
      <c r="L1021" t="s">
        <v>4087</v>
      </c>
      <c r="M1021" t="s">
        <v>3825</v>
      </c>
      <c r="N1021" s="21">
        <v>873136716293</v>
      </c>
      <c r="P1021" t="s">
        <v>326</v>
      </c>
      <c r="Q1021" t="s">
        <v>326</v>
      </c>
      <c r="R1021" t="s">
        <v>56</v>
      </c>
      <c r="S1021" t="s">
        <v>327</v>
      </c>
      <c r="T1021">
        <v>21</v>
      </c>
      <c r="U1021" t="s">
        <v>57</v>
      </c>
      <c r="V1021">
        <v>21320</v>
      </c>
      <c r="W1021">
        <v>84.71</v>
      </c>
      <c r="X1021">
        <v>10.029999999999999</v>
      </c>
      <c r="Y1021">
        <v>0</v>
      </c>
      <c r="Z1021">
        <v>-64.459999999999994</v>
      </c>
      <c r="AA1021">
        <v>30.28</v>
      </c>
      <c r="AB1021">
        <v>5</v>
      </c>
      <c r="AC1021">
        <v>85.8</v>
      </c>
      <c r="AD1021">
        <v>85.8</v>
      </c>
      <c r="AE1021" t="s">
        <v>9141</v>
      </c>
      <c r="AF1021" t="s">
        <v>4742</v>
      </c>
      <c r="AG1021" t="s">
        <v>4742</v>
      </c>
      <c r="AH1021" t="s">
        <v>4743</v>
      </c>
      <c r="AI1021" t="s">
        <v>916</v>
      </c>
      <c r="AJ1021">
        <v>73</v>
      </c>
      <c r="AK1021" t="s">
        <v>57</v>
      </c>
      <c r="AL1021">
        <v>73700</v>
      </c>
      <c r="AM1021" t="s">
        <v>55</v>
      </c>
      <c r="AN1021" t="s">
        <v>55</v>
      </c>
      <c r="AO1021" t="s">
        <v>55</v>
      </c>
      <c r="AS1021" t="s">
        <v>343</v>
      </c>
      <c r="AT1021">
        <v>0</v>
      </c>
      <c r="AU1021">
        <v>0</v>
      </c>
      <c r="AV1021">
        <v>0</v>
      </c>
      <c r="BB1021">
        <v>0</v>
      </c>
      <c r="BC1021">
        <v>0</v>
      </c>
      <c r="BD1021" t="s">
        <v>60</v>
      </c>
      <c r="BE1021" s="5" t="s">
        <v>3831</v>
      </c>
      <c r="BF1021">
        <v>634343823</v>
      </c>
      <c r="BH1021" t="s">
        <v>323</v>
      </c>
      <c r="BI1021" t="s">
        <v>320</v>
      </c>
      <c r="BJ1021" s="23">
        <v>0.46319444444444446</v>
      </c>
      <c r="BK1021">
        <v>73.2</v>
      </c>
      <c r="BL1021">
        <v>8.67</v>
      </c>
      <c r="BM1021">
        <v>0</v>
      </c>
      <c r="BN1021">
        <v>-55.7</v>
      </c>
      <c r="BO1021">
        <v>26.17</v>
      </c>
      <c r="BP1021" t="s">
        <v>60</v>
      </c>
      <c r="BQ1021">
        <v>1.1572332869999999</v>
      </c>
      <c r="BR1021" t="s">
        <v>61</v>
      </c>
    </row>
    <row r="1022" spans="1:70" x14ac:dyDescent="0.2">
      <c r="A1022" s="19">
        <f t="shared" si="44"/>
        <v>10.129999999999995</v>
      </c>
      <c r="B1022" s="20">
        <v>3752</v>
      </c>
      <c r="D1022" s="2" t="s">
        <v>1381</v>
      </c>
      <c r="E1022" s="2" t="str">
        <f t="shared" si="45"/>
        <v>ST</v>
      </c>
      <c r="F1022">
        <v>200720433</v>
      </c>
      <c r="G1022">
        <v>202606</v>
      </c>
      <c r="H1022" t="s">
        <v>52</v>
      </c>
      <c r="I1022" t="s">
        <v>321</v>
      </c>
      <c r="J1022" t="s">
        <v>322</v>
      </c>
      <c r="K1022" t="s">
        <v>54</v>
      </c>
      <c r="L1022">
        <v>46271</v>
      </c>
      <c r="M1022">
        <v>46332</v>
      </c>
      <c r="N1022" s="21">
        <v>872779096982</v>
      </c>
      <c r="P1022" t="s">
        <v>326</v>
      </c>
      <c r="Q1022" t="s">
        <v>326</v>
      </c>
      <c r="R1022" t="s">
        <v>56</v>
      </c>
      <c r="S1022" t="s">
        <v>327</v>
      </c>
      <c r="T1022">
        <v>21</v>
      </c>
      <c r="U1022" t="s">
        <v>57</v>
      </c>
      <c r="V1022">
        <v>21320</v>
      </c>
      <c r="W1022">
        <v>48.87</v>
      </c>
      <c r="X1022">
        <v>5.8</v>
      </c>
      <c r="Y1022">
        <v>0</v>
      </c>
      <c r="Z1022">
        <v>-37.19</v>
      </c>
      <c r="AA1022">
        <v>17.47</v>
      </c>
      <c r="AB1022">
        <v>2</v>
      </c>
      <c r="AC1022">
        <v>36.74</v>
      </c>
      <c r="AD1022">
        <v>36.74</v>
      </c>
      <c r="AE1022" t="s">
        <v>9142</v>
      </c>
      <c r="AF1022" t="s">
        <v>4744</v>
      </c>
      <c r="AG1022" t="s">
        <v>4744</v>
      </c>
      <c r="AH1022" t="s">
        <v>4745</v>
      </c>
      <c r="AI1022" t="s">
        <v>805</v>
      </c>
      <c r="AJ1022">
        <v>35</v>
      </c>
      <c r="AK1022" t="s">
        <v>57</v>
      </c>
      <c r="AL1022">
        <v>35730</v>
      </c>
      <c r="AM1022" t="s">
        <v>55</v>
      </c>
      <c r="AN1022" t="s">
        <v>55</v>
      </c>
      <c r="AO1022" t="s">
        <v>55</v>
      </c>
      <c r="AS1022" t="s">
        <v>343</v>
      </c>
      <c r="AT1022">
        <v>30</v>
      </c>
      <c r="AU1022">
        <v>32</v>
      </c>
      <c r="AV1022">
        <v>39</v>
      </c>
      <c r="BB1022">
        <v>0</v>
      </c>
      <c r="BC1022">
        <v>0</v>
      </c>
      <c r="BD1022" t="s">
        <v>60</v>
      </c>
      <c r="BE1022" s="5" t="s">
        <v>2497</v>
      </c>
      <c r="BF1022">
        <v>634333759</v>
      </c>
      <c r="BH1022" t="s">
        <v>323</v>
      </c>
      <c r="BI1022" t="s">
        <v>320</v>
      </c>
      <c r="BJ1022" s="23">
        <v>0.47291666666666665</v>
      </c>
      <c r="BK1022">
        <v>42.4</v>
      </c>
      <c r="BL1022">
        <v>5.03</v>
      </c>
      <c r="BM1022">
        <v>0</v>
      </c>
      <c r="BN1022">
        <v>-32.270000000000003</v>
      </c>
      <c r="BO1022">
        <v>15.16</v>
      </c>
      <c r="BP1022" t="s">
        <v>60</v>
      </c>
      <c r="BQ1022">
        <v>1.1526181719999999</v>
      </c>
      <c r="BR1022" t="s">
        <v>61</v>
      </c>
    </row>
    <row r="1023" spans="1:70" x14ac:dyDescent="0.2">
      <c r="A1023" s="19">
        <f t="shared" si="44"/>
        <v>16.490000000000002</v>
      </c>
      <c r="B1023" s="20">
        <v>3752</v>
      </c>
      <c r="D1023" s="2" t="s">
        <v>1381</v>
      </c>
      <c r="E1023" s="2" t="str">
        <f t="shared" si="45"/>
        <v>ST</v>
      </c>
      <c r="F1023">
        <v>200720433</v>
      </c>
      <c r="G1023">
        <v>202606</v>
      </c>
      <c r="H1023" t="s">
        <v>52</v>
      </c>
      <c r="I1023" t="s">
        <v>321</v>
      </c>
      <c r="J1023" t="s">
        <v>322</v>
      </c>
      <c r="K1023" t="s">
        <v>54</v>
      </c>
      <c r="L1023">
        <v>46271</v>
      </c>
      <c r="M1023">
        <v>46301</v>
      </c>
      <c r="N1023" s="21">
        <v>872834730676</v>
      </c>
      <c r="P1023" t="s">
        <v>326</v>
      </c>
      <c r="Q1023" t="s">
        <v>326</v>
      </c>
      <c r="R1023" t="s">
        <v>56</v>
      </c>
      <c r="S1023" t="s">
        <v>327</v>
      </c>
      <c r="T1023">
        <v>21</v>
      </c>
      <c r="U1023" t="s">
        <v>57</v>
      </c>
      <c r="V1023">
        <v>21320</v>
      </c>
      <c r="W1023">
        <v>79.53</v>
      </c>
      <c r="X1023">
        <v>109</v>
      </c>
      <c r="Y1023">
        <v>0</v>
      </c>
      <c r="Z1023">
        <v>-60.52</v>
      </c>
      <c r="AA1023">
        <v>128.01</v>
      </c>
      <c r="AB1023">
        <v>6</v>
      </c>
      <c r="AC1023">
        <v>77.22</v>
      </c>
      <c r="AD1023">
        <v>77.22</v>
      </c>
      <c r="AE1023" t="s">
        <v>1484</v>
      </c>
      <c r="AF1023" t="s">
        <v>4746</v>
      </c>
      <c r="AG1023" t="s">
        <v>4746</v>
      </c>
      <c r="AH1023" t="s">
        <v>4747</v>
      </c>
      <c r="AI1023" t="s">
        <v>4748</v>
      </c>
      <c r="AJ1023">
        <v>59</v>
      </c>
      <c r="AK1023" t="s">
        <v>57</v>
      </c>
      <c r="AL1023">
        <v>59272</v>
      </c>
      <c r="AM1023" t="s">
        <v>55</v>
      </c>
      <c r="AN1023" t="s">
        <v>55</v>
      </c>
      <c r="AO1023" t="s">
        <v>55</v>
      </c>
      <c r="AS1023" t="s">
        <v>343</v>
      </c>
      <c r="AT1023">
        <v>29</v>
      </c>
      <c r="AU1023">
        <v>31</v>
      </c>
      <c r="AV1023">
        <v>40</v>
      </c>
      <c r="BB1023">
        <v>0</v>
      </c>
      <c r="BC1023">
        <v>0</v>
      </c>
      <c r="BD1023" t="s">
        <v>60</v>
      </c>
      <c r="BE1023" t="s">
        <v>2497</v>
      </c>
      <c r="BF1023">
        <v>634333759</v>
      </c>
      <c r="BH1023" t="s">
        <v>323</v>
      </c>
      <c r="BI1023" t="s">
        <v>320</v>
      </c>
      <c r="BJ1023" s="23">
        <v>0.37361111111111112</v>
      </c>
      <c r="BK1023">
        <v>69</v>
      </c>
      <c r="BL1023">
        <v>94.57</v>
      </c>
      <c r="BM1023">
        <v>0</v>
      </c>
      <c r="BN1023">
        <v>-52.51</v>
      </c>
      <c r="BO1023">
        <v>111.06</v>
      </c>
      <c r="BP1023" t="s">
        <v>60</v>
      </c>
      <c r="BQ1023">
        <v>1.1526181719999999</v>
      </c>
      <c r="BR1023" t="s">
        <v>61</v>
      </c>
    </row>
    <row r="1024" spans="1:70" x14ac:dyDescent="0.2">
      <c r="A1024" s="19">
        <f t="shared" si="44"/>
        <v>9.8000000000000007</v>
      </c>
      <c r="B1024" s="20">
        <v>3752</v>
      </c>
      <c r="D1024" s="2" t="s">
        <v>1381</v>
      </c>
      <c r="E1024" s="2" t="str">
        <f t="shared" si="45"/>
        <v>ST</v>
      </c>
      <c r="F1024">
        <v>200720433</v>
      </c>
      <c r="G1024">
        <v>202606</v>
      </c>
      <c r="H1024" t="s">
        <v>52</v>
      </c>
      <c r="I1024" t="s">
        <v>321</v>
      </c>
      <c r="J1024" t="s">
        <v>322</v>
      </c>
      <c r="K1024" t="s">
        <v>54</v>
      </c>
      <c r="L1024">
        <v>46332</v>
      </c>
      <c r="M1024">
        <v>46362</v>
      </c>
      <c r="N1024" s="21">
        <v>872890100184</v>
      </c>
      <c r="P1024" t="s">
        <v>326</v>
      </c>
      <c r="Q1024" t="s">
        <v>326</v>
      </c>
      <c r="R1024" t="s">
        <v>56</v>
      </c>
      <c r="S1024" t="s">
        <v>327</v>
      </c>
      <c r="T1024">
        <v>21</v>
      </c>
      <c r="U1024" t="s">
        <v>57</v>
      </c>
      <c r="V1024">
        <v>21320</v>
      </c>
      <c r="W1024">
        <v>47.35</v>
      </c>
      <c r="X1024">
        <v>14.25</v>
      </c>
      <c r="Y1024">
        <v>0</v>
      </c>
      <c r="Z1024">
        <v>-36.03</v>
      </c>
      <c r="AA1024">
        <v>25.57</v>
      </c>
      <c r="AB1024">
        <v>3</v>
      </c>
      <c r="AC1024">
        <v>34.979999999999997</v>
      </c>
      <c r="AD1024">
        <v>34.979999999999997</v>
      </c>
      <c r="AE1024" t="s">
        <v>9143</v>
      </c>
      <c r="AF1024" t="s">
        <v>4749</v>
      </c>
      <c r="AG1024" t="s">
        <v>4749</v>
      </c>
      <c r="AH1024" t="s">
        <v>4750</v>
      </c>
      <c r="AI1024" t="s">
        <v>4751</v>
      </c>
      <c r="AJ1024">
        <v>73</v>
      </c>
      <c r="AK1024" t="s">
        <v>57</v>
      </c>
      <c r="AL1024">
        <v>73620</v>
      </c>
      <c r="AM1024" t="s">
        <v>55</v>
      </c>
      <c r="AN1024" t="s">
        <v>55</v>
      </c>
      <c r="AO1024" t="s">
        <v>55</v>
      </c>
      <c r="AS1024" t="s">
        <v>343</v>
      </c>
      <c r="AT1024">
        <v>0</v>
      </c>
      <c r="AU1024">
        <v>0</v>
      </c>
      <c r="AV1024">
        <v>0</v>
      </c>
      <c r="BB1024">
        <v>0</v>
      </c>
      <c r="BC1024">
        <v>0</v>
      </c>
      <c r="BD1024" t="s">
        <v>60</v>
      </c>
      <c r="BE1024" s="5" t="s">
        <v>3831</v>
      </c>
      <c r="BF1024">
        <v>634343823</v>
      </c>
      <c r="BH1024" t="s">
        <v>323</v>
      </c>
      <c r="BI1024" t="s">
        <v>320</v>
      </c>
      <c r="BJ1024" s="23">
        <v>0.46388888888888891</v>
      </c>
      <c r="BK1024">
        <v>41</v>
      </c>
      <c r="BL1024">
        <v>12.34</v>
      </c>
      <c r="BM1024">
        <v>0</v>
      </c>
      <c r="BN1024">
        <v>-31.2</v>
      </c>
      <c r="BO1024">
        <v>22.14</v>
      </c>
      <c r="BP1024" t="s">
        <v>60</v>
      </c>
      <c r="BQ1024">
        <v>1.1549344580000001</v>
      </c>
      <c r="BR1024" t="s">
        <v>61</v>
      </c>
    </row>
    <row r="1025" spans="1:70" x14ac:dyDescent="0.2">
      <c r="A1025" s="19">
        <f t="shared" si="44"/>
        <v>10.129999999999995</v>
      </c>
      <c r="B1025" s="20">
        <v>3752</v>
      </c>
      <c r="D1025" s="2" t="s">
        <v>1381</v>
      </c>
      <c r="E1025" s="2" t="str">
        <f t="shared" si="45"/>
        <v>ST</v>
      </c>
      <c r="F1025">
        <v>200720433</v>
      </c>
      <c r="G1025">
        <v>202606</v>
      </c>
      <c r="H1025" t="s">
        <v>52</v>
      </c>
      <c r="I1025" t="s">
        <v>321</v>
      </c>
      <c r="J1025" t="s">
        <v>322</v>
      </c>
      <c r="K1025" t="s">
        <v>54</v>
      </c>
      <c r="L1025">
        <v>46148</v>
      </c>
      <c r="M1025">
        <v>46240</v>
      </c>
      <c r="N1025" s="21">
        <v>872691741939</v>
      </c>
      <c r="P1025" t="s">
        <v>326</v>
      </c>
      <c r="Q1025" t="s">
        <v>326</v>
      </c>
      <c r="R1025" t="s">
        <v>56</v>
      </c>
      <c r="S1025" t="s">
        <v>327</v>
      </c>
      <c r="T1025">
        <v>21</v>
      </c>
      <c r="U1025" t="s">
        <v>57</v>
      </c>
      <c r="V1025">
        <v>21320</v>
      </c>
      <c r="W1025">
        <v>49.24</v>
      </c>
      <c r="X1025">
        <v>5.84</v>
      </c>
      <c r="Y1025">
        <v>0</v>
      </c>
      <c r="Z1025">
        <v>-37.47</v>
      </c>
      <c r="AA1025">
        <v>17.600000000000001</v>
      </c>
      <c r="AB1025">
        <v>2</v>
      </c>
      <c r="AC1025">
        <v>36.08</v>
      </c>
      <c r="AD1025">
        <v>36.08</v>
      </c>
      <c r="AE1025" t="s">
        <v>9144</v>
      </c>
      <c r="AF1025" t="s">
        <v>4752</v>
      </c>
      <c r="AG1025" t="s">
        <v>4752</v>
      </c>
      <c r="AH1025" t="s">
        <v>4753</v>
      </c>
      <c r="AI1025" t="s">
        <v>4754</v>
      </c>
      <c r="AJ1025">
        <v>44</v>
      </c>
      <c r="AK1025" t="s">
        <v>57</v>
      </c>
      <c r="AL1025">
        <v>44220</v>
      </c>
      <c r="AM1025" t="s">
        <v>55</v>
      </c>
      <c r="AN1025" t="s">
        <v>55</v>
      </c>
      <c r="AO1025" t="s">
        <v>55</v>
      </c>
      <c r="AS1025" t="s">
        <v>343</v>
      </c>
      <c r="AT1025">
        <v>30</v>
      </c>
      <c r="AU1025">
        <v>31</v>
      </c>
      <c r="AV1025">
        <v>40</v>
      </c>
      <c r="BB1025">
        <v>0</v>
      </c>
      <c r="BC1025">
        <v>0</v>
      </c>
      <c r="BD1025" t="s">
        <v>60</v>
      </c>
      <c r="BE1025" s="5" t="s">
        <v>2497</v>
      </c>
      <c r="BF1025">
        <v>634333759</v>
      </c>
      <c r="BH1025" t="s">
        <v>323</v>
      </c>
      <c r="BI1025" t="s">
        <v>320</v>
      </c>
      <c r="BJ1025" s="23">
        <v>0.5180555555555556</v>
      </c>
      <c r="BK1025">
        <v>42.4</v>
      </c>
      <c r="BL1025">
        <v>5.03</v>
      </c>
      <c r="BM1025">
        <v>0</v>
      </c>
      <c r="BN1025">
        <v>-32.270000000000003</v>
      </c>
      <c r="BO1025">
        <v>15.16</v>
      </c>
      <c r="BP1025" t="s">
        <v>60</v>
      </c>
      <c r="BQ1025">
        <v>1.161210911</v>
      </c>
      <c r="BR1025" t="s">
        <v>61</v>
      </c>
    </row>
    <row r="1026" spans="1:70" x14ac:dyDescent="0.2">
      <c r="A1026" s="19">
        <f t="shared" si="44"/>
        <v>19.499999999999993</v>
      </c>
      <c r="B1026" s="20">
        <v>3752</v>
      </c>
      <c r="D1026" s="2" t="s">
        <v>1381</v>
      </c>
      <c r="E1026" s="2" t="str">
        <f t="shared" si="45"/>
        <v>ST</v>
      </c>
      <c r="F1026">
        <v>200720433</v>
      </c>
      <c r="G1026">
        <v>202606</v>
      </c>
      <c r="H1026" t="s">
        <v>52</v>
      </c>
      <c r="I1026" t="s">
        <v>321</v>
      </c>
      <c r="J1026" t="s">
        <v>322</v>
      </c>
      <c r="K1026" t="s">
        <v>54</v>
      </c>
      <c r="L1026">
        <v>46148</v>
      </c>
      <c r="M1026">
        <v>46240</v>
      </c>
      <c r="N1026" s="21">
        <v>872694170662</v>
      </c>
      <c r="P1026" t="s">
        <v>326</v>
      </c>
      <c r="Q1026" t="s">
        <v>326</v>
      </c>
      <c r="R1026" t="s">
        <v>56</v>
      </c>
      <c r="S1026" t="s">
        <v>327</v>
      </c>
      <c r="T1026">
        <v>21</v>
      </c>
      <c r="U1026" t="s">
        <v>57</v>
      </c>
      <c r="V1026">
        <v>21320</v>
      </c>
      <c r="W1026">
        <v>94.75</v>
      </c>
      <c r="X1026">
        <v>11.23</v>
      </c>
      <c r="Y1026">
        <v>0</v>
      </c>
      <c r="Z1026">
        <v>-72.11</v>
      </c>
      <c r="AA1026">
        <v>33.869999999999997</v>
      </c>
      <c r="AB1026">
        <v>5</v>
      </c>
      <c r="AC1026">
        <v>98.78</v>
      </c>
      <c r="AD1026">
        <v>98.78</v>
      </c>
      <c r="AE1026" t="s">
        <v>9145</v>
      </c>
      <c r="AF1026" t="s">
        <v>4755</v>
      </c>
      <c r="AG1026" t="s">
        <v>4755</v>
      </c>
      <c r="AH1026" t="s">
        <v>4756</v>
      </c>
      <c r="AI1026" t="s">
        <v>4757</v>
      </c>
      <c r="AJ1026">
        <v>37</v>
      </c>
      <c r="AK1026" t="s">
        <v>57</v>
      </c>
      <c r="AL1026">
        <v>37210</v>
      </c>
      <c r="AM1026" t="s">
        <v>55</v>
      </c>
      <c r="AN1026" t="s">
        <v>55</v>
      </c>
      <c r="AO1026" t="s">
        <v>55</v>
      </c>
      <c r="AS1026" t="s">
        <v>343</v>
      </c>
      <c r="AT1026">
        <v>26</v>
      </c>
      <c r="AU1026">
        <v>60</v>
      </c>
      <c r="AV1026">
        <v>67</v>
      </c>
      <c r="BB1026">
        <v>0</v>
      </c>
      <c r="BC1026">
        <v>0</v>
      </c>
      <c r="BD1026" t="s">
        <v>60</v>
      </c>
      <c r="BE1026" t="s">
        <v>2497</v>
      </c>
      <c r="BF1026">
        <v>634333759</v>
      </c>
      <c r="BH1026" t="s">
        <v>323</v>
      </c>
      <c r="BI1026" t="s">
        <v>320</v>
      </c>
      <c r="BJ1026" s="23">
        <v>0.43819444444444444</v>
      </c>
      <c r="BK1026">
        <v>81.599999999999994</v>
      </c>
      <c r="BL1026">
        <v>9.67</v>
      </c>
      <c r="BM1026">
        <v>0</v>
      </c>
      <c r="BN1026">
        <v>-62.1</v>
      </c>
      <c r="BO1026">
        <v>29.17</v>
      </c>
      <c r="BP1026" t="s">
        <v>60</v>
      </c>
      <c r="BQ1026">
        <v>1.161210911</v>
      </c>
      <c r="BR1026" t="s">
        <v>61</v>
      </c>
    </row>
    <row r="1027" spans="1:70" x14ac:dyDescent="0.2">
      <c r="A1027" s="19">
        <f t="shared" si="44"/>
        <v>8.4599999999999973</v>
      </c>
      <c r="B1027" s="20">
        <v>3752</v>
      </c>
      <c r="D1027" s="2" t="s">
        <v>1381</v>
      </c>
      <c r="E1027" s="2" t="str">
        <f t="shared" si="45"/>
        <v>ST</v>
      </c>
      <c r="F1027">
        <v>200720433</v>
      </c>
      <c r="G1027">
        <v>202606</v>
      </c>
      <c r="H1027" t="s">
        <v>52</v>
      </c>
      <c r="I1027" t="s">
        <v>321</v>
      </c>
      <c r="J1027" t="s">
        <v>322</v>
      </c>
      <c r="K1027" t="s">
        <v>54</v>
      </c>
      <c r="L1027">
        <v>46271</v>
      </c>
      <c r="M1027">
        <v>46332</v>
      </c>
      <c r="N1027" s="21">
        <v>872830239527</v>
      </c>
      <c r="P1027" t="s">
        <v>326</v>
      </c>
      <c r="Q1027" t="s">
        <v>326</v>
      </c>
      <c r="R1027" t="s">
        <v>56</v>
      </c>
      <c r="S1027" t="s">
        <v>327</v>
      </c>
      <c r="T1027">
        <v>21</v>
      </c>
      <c r="U1027" t="s">
        <v>57</v>
      </c>
      <c r="V1027">
        <v>21320</v>
      </c>
      <c r="W1027">
        <v>40.799999999999997</v>
      </c>
      <c r="X1027">
        <v>4.84</v>
      </c>
      <c r="Y1027">
        <v>0</v>
      </c>
      <c r="Z1027">
        <v>-31.05</v>
      </c>
      <c r="AA1027">
        <v>14.59</v>
      </c>
      <c r="AB1027">
        <v>2</v>
      </c>
      <c r="AC1027">
        <v>26.4</v>
      </c>
      <c r="AD1027">
        <v>26.4</v>
      </c>
      <c r="AE1027" t="s">
        <v>9146</v>
      </c>
      <c r="AF1027" t="s">
        <v>4758</v>
      </c>
      <c r="AG1027" t="s">
        <v>4758</v>
      </c>
      <c r="AH1027" t="s">
        <v>4759</v>
      </c>
      <c r="AI1027" t="s">
        <v>4760</v>
      </c>
      <c r="AJ1027">
        <v>12</v>
      </c>
      <c r="AK1027" t="s">
        <v>57</v>
      </c>
      <c r="AL1027">
        <v>12700</v>
      </c>
      <c r="AM1027" t="s">
        <v>55</v>
      </c>
      <c r="AN1027" t="s">
        <v>55</v>
      </c>
      <c r="AO1027" t="s">
        <v>55</v>
      </c>
      <c r="AS1027" t="s">
        <v>343</v>
      </c>
      <c r="AT1027">
        <v>0</v>
      </c>
      <c r="AU1027">
        <v>0</v>
      </c>
      <c r="AV1027">
        <v>0</v>
      </c>
      <c r="BB1027">
        <v>0</v>
      </c>
      <c r="BC1027">
        <v>0</v>
      </c>
      <c r="BD1027" t="s">
        <v>60</v>
      </c>
      <c r="BE1027" s="5" t="s">
        <v>2497</v>
      </c>
      <c r="BF1027">
        <v>634333759</v>
      </c>
      <c r="BH1027" t="s">
        <v>323</v>
      </c>
      <c r="BI1027" t="s">
        <v>320</v>
      </c>
      <c r="BJ1027" s="23">
        <v>0.41180555555555554</v>
      </c>
      <c r="BK1027">
        <v>35.4</v>
      </c>
      <c r="BL1027">
        <v>4.2</v>
      </c>
      <c r="BM1027">
        <v>0</v>
      </c>
      <c r="BN1027">
        <v>-26.94</v>
      </c>
      <c r="BO1027">
        <v>12.66</v>
      </c>
      <c r="BP1027" t="s">
        <v>60</v>
      </c>
      <c r="BQ1027">
        <v>1.1526181719999999</v>
      </c>
      <c r="BR1027" t="s">
        <v>61</v>
      </c>
    </row>
    <row r="1028" spans="1:70" x14ac:dyDescent="0.2">
      <c r="A1028" s="19">
        <f t="shared" si="44"/>
        <v>9.8000000000000007</v>
      </c>
      <c r="B1028" s="20">
        <v>3752</v>
      </c>
      <c r="D1028" s="2" t="s">
        <v>1381</v>
      </c>
      <c r="E1028" s="2" t="str">
        <f t="shared" si="45"/>
        <v>ST</v>
      </c>
      <c r="F1028">
        <v>200720433</v>
      </c>
      <c r="G1028">
        <v>202606</v>
      </c>
      <c r="H1028" t="s">
        <v>52</v>
      </c>
      <c r="I1028" t="s">
        <v>321</v>
      </c>
      <c r="J1028" t="s">
        <v>322</v>
      </c>
      <c r="K1028" t="s">
        <v>54</v>
      </c>
      <c r="L1028">
        <v>46332</v>
      </c>
      <c r="M1028">
        <v>46362</v>
      </c>
      <c r="N1028" s="21">
        <v>872944170048</v>
      </c>
      <c r="P1028" t="s">
        <v>326</v>
      </c>
      <c r="Q1028" t="s">
        <v>326</v>
      </c>
      <c r="R1028" t="s">
        <v>56</v>
      </c>
      <c r="S1028" t="s">
        <v>327</v>
      </c>
      <c r="T1028">
        <v>21</v>
      </c>
      <c r="U1028" t="s">
        <v>57</v>
      </c>
      <c r="V1028">
        <v>21320</v>
      </c>
      <c r="W1028">
        <v>47.35</v>
      </c>
      <c r="X1028">
        <v>5.61</v>
      </c>
      <c r="Y1028">
        <v>0</v>
      </c>
      <c r="Z1028">
        <v>-36.03</v>
      </c>
      <c r="AA1028">
        <v>16.93</v>
      </c>
      <c r="AB1028">
        <v>3</v>
      </c>
      <c r="AC1028">
        <v>35.200000000000003</v>
      </c>
      <c r="AD1028">
        <v>35.200000000000003</v>
      </c>
      <c r="AE1028" t="s">
        <v>299</v>
      </c>
      <c r="AF1028" t="s">
        <v>4761</v>
      </c>
      <c r="AG1028" t="s">
        <v>4761</v>
      </c>
      <c r="AH1028" t="s">
        <v>4762</v>
      </c>
      <c r="AI1028" t="s">
        <v>3540</v>
      </c>
      <c r="AJ1028">
        <v>52</v>
      </c>
      <c r="AK1028" t="s">
        <v>57</v>
      </c>
      <c r="AL1028">
        <v>52100</v>
      </c>
      <c r="AM1028" t="s">
        <v>55</v>
      </c>
      <c r="AN1028" t="s">
        <v>55</v>
      </c>
      <c r="AO1028" t="s">
        <v>55</v>
      </c>
      <c r="AS1028" t="s">
        <v>343</v>
      </c>
      <c r="AT1028">
        <v>0</v>
      </c>
      <c r="AU1028">
        <v>0</v>
      </c>
      <c r="AV1028">
        <v>0</v>
      </c>
      <c r="BB1028">
        <v>0</v>
      </c>
      <c r="BC1028">
        <v>0</v>
      </c>
      <c r="BD1028" t="s">
        <v>60</v>
      </c>
      <c r="BE1028" s="5" t="s">
        <v>3831</v>
      </c>
      <c r="BF1028">
        <v>634343823</v>
      </c>
      <c r="BH1028" t="s">
        <v>323</v>
      </c>
      <c r="BI1028" t="s">
        <v>320</v>
      </c>
      <c r="BJ1028" s="23">
        <v>0.35972222222222222</v>
      </c>
      <c r="BK1028">
        <v>41</v>
      </c>
      <c r="BL1028">
        <v>4.8600000000000003</v>
      </c>
      <c r="BM1028">
        <v>0</v>
      </c>
      <c r="BN1028">
        <v>-31.2</v>
      </c>
      <c r="BO1028">
        <v>14.66</v>
      </c>
      <c r="BP1028" t="s">
        <v>60</v>
      </c>
      <c r="BQ1028">
        <v>1.1549344580000001</v>
      </c>
      <c r="BR1028" t="s">
        <v>61</v>
      </c>
    </row>
    <row r="1029" spans="1:70" x14ac:dyDescent="0.2">
      <c r="A1029" s="19">
        <f t="shared" si="44"/>
        <v>10.129999999999995</v>
      </c>
      <c r="B1029" s="20">
        <v>3752</v>
      </c>
      <c r="D1029" s="2" t="s">
        <v>1381</v>
      </c>
      <c r="E1029" s="2" t="str">
        <f t="shared" si="45"/>
        <v>ST</v>
      </c>
      <c r="F1029">
        <v>200720433</v>
      </c>
      <c r="G1029">
        <v>202606</v>
      </c>
      <c r="H1029" t="s">
        <v>52</v>
      </c>
      <c r="I1029" t="s">
        <v>321</v>
      </c>
      <c r="J1029" t="s">
        <v>322</v>
      </c>
      <c r="K1029" t="s">
        <v>54</v>
      </c>
      <c r="L1029">
        <v>46240</v>
      </c>
      <c r="M1029">
        <v>46271</v>
      </c>
      <c r="N1029" s="21">
        <v>872697216266</v>
      </c>
      <c r="P1029" t="s">
        <v>326</v>
      </c>
      <c r="Q1029" t="s">
        <v>326</v>
      </c>
      <c r="R1029" t="s">
        <v>56</v>
      </c>
      <c r="S1029" t="s">
        <v>327</v>
      </c>
      <c r="T1029">
        <v>21</v>
      </c>
      <c r="U1029" t="s">
        <v>57</v>
      </c>
      <c r="V1029">
        <v>21320</v>
      </c>
      <c r="W1029">
        <v>48.88</v>
      </c>
      <c r="X1029">
        <v>5.8</v>
      </c>
      <c r="Y1029">
        <v>0</v>
      </c>
      <c r="Z1029">
        <v>-37.200000000000003</v>
      </c>
      <c r="AA1029">
        <v>17.48</v>
      </c>
      <c r="AB1029">
        <v>2</v>
      </c>
      <c r="AC1029">
        <v>35.86</v>
      </c>
      <c r="AD1029">
        <v>35.86</v>
      </c>
      <c r="AE1029" t="s">
        <v>9147</v>
      </c>
      <c r="AF1029" t="s">
        <v>4763</v>
      </c>
      <c r="AG1029" t="s">
        <v>4763</v>
      </c>
      <c r="AH1029" t="s">
        <v>4764</v>
      </c>
      <c r="AI1029" t="s">
        <v>4765</v>
      </c>
      <c r="AJ1029">
        <v>91</v>
      </c>
      <c r="AK1029" t="s">
        <v>57</v>
      </c>
      <c r="AL1029">
        <v>91610</v>
      </c>
      <c r="AM1029" t="s">
        <v>55</v>
      </c>
      <c r="AN1029" t="s">
        <v>55</v>
      </c>
      <c r="AO1029" t="s">
        <v>55</v>
      </c>
      <c r="AS1029" t="s">
        <v>343</v>
      </c>
      <c r="AT1029">
        <v>30</v>
      </c>
      <c r="AU1029">
        <v>31</v>
      </c>
      <c r="AV1029">
        <v>39</v>
      </c>
      <c r="BB1029">
        <v>0</v>
      </c>
      <c r="BC1029">
        <v>0</v>
      </c>
      <c r="BD1029" t="s">
        <v>60</v>
      </c>
      <c r="BE1029" s="5" t="s">
        <v>2497</v>
      </c>
      <c r="BF1029">
        <v>634333759</v>
      </c>
      <c r="BH1029" t="s">
        <v>323</v>
      </c>
      <c r="BI1029" t="s">
        <v>320</v>
      </c>
      <c r="BJ1029" s="23">
        <v>0.40625</v>
      </c>
      <c r="BK1029">
        <v>42.4</v>
      </c>
      <c r="BL1029">
        <v>5.03</v>
      </c>
      <c r="BM1029">
        <v>0</v>
      </c>
      <c r="BN1029">
        <v>-32.270000000000003</v>
      </c>
      <c r="BO1029">
        <v>15.16</v>
      </c>
      <c r="BP1029" t="s">
        <v>60</v>
      </c>
      <c r="BQ1029">
        <v>1.1527377519999999</v>
      </c>
      <c r="BR1029" t="s">
        <v>61</v>
      </c>
    </row>
    <row r="1030" spans="1:70" x14ac:dyDescent="0.2">
      <c r="A1030" s="19">
        <f t="shared" si="44"/>
        <v>10.129999999999995</v>
      </c>
      <c r="B1030" s="20">
        <v>3752</v>
      </c>
      <c r="D1030" s="2" t="s">
        <v>1381</v>
      </c>
      <c r="E1030" s="2" t="str">
        <f t="shared" si="45"/>
        <v>ST</v>
      </c>
      <c r="F1030">
        <v>200720433</v>
      </c>
      <c r="G1030">
        <v>202606</v>
      </c>
      <c r="H1030" t="s">
        <v>52</v>
      </c>
      <c r="I1030" t="s">
        <v>321</v>
      </c>
      <c r="J1030" t="s">
        <v>322</v>
      </c>
      <c r="K1030" t="s">
        <v>54</v>
      </c>
      <c r="L1030">
        <v>46240</v>
      </c>
      <c r="M1030">
        <v>46271</v>
      </c>
      <c r="N1030" s="21">
        <v>872771643024</v>
      </c>
      <c r="P1030" t="s">
        <v>326</v>
      </c>
      <c r="Q1030" t="s">
        <v>326</v>
      </c>
      <c r="R1030" t="s">
        <v>56</v>
      </c>
      <c r="S1030" t="s">
        <v>327</v>
      </c>
      <c r="T1030">
        <v>21</v>
      </c>
      <c r="U1030" t="s">
        <v>57</v>
      </c>
      <c r="V1030">
        <v>21320</v>
      </c>
      <c r="W1030">
        <v>48.88</v>
      </c>
      <c r="X1030">
        <v>5.8</v>
      </c>
      <c r="Y1030">
        <v>0</v>
      </c>
      <c r="Z1030">
        <v>-37.200000000000003</v>
      </c>
      <c r="AA1030">
        <v>17.48</v>
      </c>
      <c r="AB1030">
        <v>2</v>
      </c>
      <c r="AC1030">
        <v>36.08</v>
      </c>
      <c r="AD1030">
        <v>36.08</v>
      </c>
      <c r="AE1030" t="s">
        <v>9148</v>
      </c>
      <c r="AF1030" t="s">
        <v>4766</v>
      </c>
      <c r="AG1030" t="s">
        <v>4766</v>
      </c>
      <c r="AH1030" t="s">
        <v>4767</v>
      </c>
      <c r="AI1030" t="s">
        <v>4768</v>
      </c>
      <c r="AJ1030">
        <v>33</v>
      </c>
      <c r="AK1030" t="s">
        <v>57</v>
      </c>
      <c r="AL1030">
        <v>33690</v>
      </c>
      <c r="AM1030" t="s">
        <v>55</v>
      </c>
      <c r="AN1030" t="s">
        <v>55</v>
      </c>
      <c r="AO1030" t="s">
        <v>55</v>
      </c>
      <c r="AS1030" t="s">
        <v>343</v>
      </c>
      <c r="AT1030">
        <v>26</v>
      </c>
      <c r="AU1030">
        <v>31</v>
      </c>
      <c r="AV1030">
        <v>40</v>
      </c>
      <c r="BB1030">
        <v>0</v>
      </c>
      <c r="BC1030">
        <v>0</v>
      </c>
      <c r="BD1030" t="s">
        <v>60</v>
      </c>
      <c r="BE1030" s="5" t="s">
        <v>2497</v>
      </c>
      <c r="BF1030">
        <v>634333759</v>
      </c>
      <c r="BH1030" t="s">
        <v>323</v>
      </c>
      <c r="BI1030" t="s">
        <v>320</v>
      </c>
      <c r="BJ1030" s="23">
        <v>0.5</v>
      </c>
      <c r="BK1030">
        <v>42.4</v>
      </c>
      <c r="BL1030">
        <v>5.03</v>
      </c>
      <c r="BM1030">
        <v>0</v>
      </c>
      <c r="BN1030">
        <v>-32.270000000000003</v>
      </c>
      <c r="BO1030">
        <v>15.16</v>
      </c>
      <c r="BP1030" t="s">
        <v>60</v>
      </c>
      <c r="BQ1030">
        <v>1.1527377519999999</v>
      </c>
      <c r="BR1030" t="s">
        <v>61</v>
      </c>
    </row>
    <row r="1031" spans="1:70" x14ac:dyDescent="0.2">
      <c r="A1031" s="19">
        <f t="shared" si="44"/>
        <v>9.4600000000000009</v>
      </c>
      <c r="B1031" s="20">
        <v>3752</v>
      </c>
      <c r="D1031" s="2" t="s">
        <v>1381</v>
      </c>
      <c r="E1031" s="2" t="str">
        <f t="shared" si="45"/>
        <v>ST</v>
      </c>
      <c r="F1031">
        <v>200720433</v>
      </c>
      <c r="G1031">
        <v>202606</v>
      </c>
      <c r="H1031" t="s">
        <v>52</v>
      </c>
      <c r="I1031" t="s">
        <v>321</v>
      </c>
      <c r="J1031" t="s">
        <v>322</v>
      </c>
      <c r="K1031" t="s">
        <v>54</v>
      </c>
      <c r="L1031">
        <v>46271</v>
      </c>
      <c r="M1031">
        <v>46301</v>
      </c>
      <c r="N1031" s="21">
        <v>872831774507</v>
      </c>
      <c r="P1031" t="s">
        <v>326</v>
      </c>
      <c r="Q1031" t="s">
        <v>326</v>
      </c>
      <c r="R1031" t="s">
        <v>56</v>
      </c>
      <c r="S1031" t="s">
        <v>327</v>
      </c>
      <c r="T1031">
        <v>21</v>
      </c>
      <c r="U1031" t="s">
        <v>57</v>
      </c>
      <c r="V1031">
        <v>21320</v>
      </c>
      <c r="W1031">
        <v>45.64</v>
      </c>
      <c r="X1031">
        <v>5.41</v>
      </c>
      <c r="Y1031">
        <v>0</v>
      </c>
      <c r="Z1031">
        <v>-34.74</v>
      </c>
      <c r="AA1031">
        <v>16.309999999999999</v>
      </c>
      <c r="AB1031">
        <v>2</v>
      </c>
      <c r="AC1031">
        <v>33</v>
      </c>
      <c r="AD1031">
        <v>33</v>
      </c>
      <c r="AE1031" t="s">
        <v>9149</v>
      </c>
      <c r="AF1031" t="s">
        <v>4769</v>
      </c>
      <c r="AG1031" t="s">
        <v>4769</v>
      </c>
      <c r="AH1031" t="s">
        <v>4770</v>
      </c>
      <c r="AI1031" t="s">
        <v>4771</v>
      </c>
      <c r="AJ1031">
        <v>50</v>
      </c>
      <c r="AK1031" t="s">
        <v>57</v>
      </c>
      <c r="AL1031">
        <v>50700</v>
      </c>
      <c r="AM1031" t="s">
        <v>55</v>
      </c>
      <c r="AN1031" t="s">
        <v>55</v>
      </c>
      <c r="AO1031" t="s">
        <v>55</v>
      </c>
      <c r="AS1031" t="s">
        <v>343</v>
      </c>
      <c r="AT1031">
        <v>0</v>
      </c>
      <c r="AU1031">
        <v>0</v>
      </c>
      <c r="AV1031">
        <v>0</v>
      </c>
      <c r="BB1031">
        <v>0</v>
      </c>
      <c r="BC1031">
        <v>0</v>
      </c>
      <c r="BD1031" t="s">
        <v>60</v>
      </c>
      <c r="BE1031" t="s">
        <v>2497</v>
      </c>
      <c r="BF1031">
        <v>634333759</v>
      </c>
      <c r="BH1031" t="s">
        <v>323</v>
      </c>
      <c r="BI1031" t="s">
        <v>320</v>
      </c>
      <c r="BJ1031" s="23">
        <v>0.49305555555555558</v>
      </c>
      <c r="BK1031">
        <v>39.6</v>
      </c>
      <c r="BL1031">
        <v>4.6900000000000004</v>
      </c>
      <c r="BM1031">
        <v>0</v>
      </c>
      <c r="BN1031">
        <v>-30.14</v>
      </c>
      <c r="BO1031">
        <v>14.15</v>
      </c>
      <c r="BP1031" t="s">
        <v>60</v>
      </c>
      <c r="BQ1031">
        <v>1.1526181719999999</v>
      </c>
      <c r="BR1031" t="s">
        <v>61</v>
      </c>
    </row>
    <row r="1032" spans="1:70" x14ac:dyDescent="0.2">
      <c r="A1032" s="19">
        <f t="shared" si="44"/>
        <v>14.82</v>
      </c>
      <c r="B1032" s="20">
        <v>3752</v>
      </c>
      <c r="D1032" s="2" t="s">
        <v>1381</v>
      </c>
      <c r="E1032" s="2" t="str">
        <f t="shared" si="45"/>
        <v>ST</v>
      </c>
      <c r="F1032">
        <v>200720433</v>
      </c>
      <c r="G1032">
        <v>202606</v>
      </c>
      <c r="H1032" t="s">
        <v>52</v>
      </c>
      <c r="I1032" t="s">
        <v>321</v>
      </c>
      <c r="J1032" t="s">
        <v>322</v>
      </c>
      <c r="K1032" t="s">
        <v>54</v>
      </c>
      <c r="L1032">
        <v>46148</v>
      </c>
      <c r="M1032">
        <v>46240</v>
      </c>
      <c r="N1032" s="21">
        <v>872690758835</v>
      </c>
      <c r="P1032" t="s">
        <v>326</v>
      </c>
      <c r="Q1032" t="s">
        <v>326</v>
      </c>
      <c r="R1032" t="s">
        <v>56</v>
      </c>
      <c r="S1032" t="s">
        <v>327</v>
      </c>
      <c r="T1032">
        <v>21</v>
      </c>
      <c r="U1032" t="s">
        <v>57</v>
      </c>
      <c r="V1032">
        <v>21320</v>
      </c>
      <c r="W1032">
        <v>72</v>
      </c>
      <c r="X1032">
        <v>8.52</v>
      </c>
      <c r="Y1032">
        <v>0</v>
      </c>
      <c r="Z1032">
        <v>-54.79</v>
      </c>
      <c r="AA1032">
        <v>25.73</v>
      </c>
      <c r="AB1032">
        <v>4</v>
      </c>
      <c r="AC1032">
        <v>66.44</v>
      </c>
      <c r="AD1032">
        <v>66.44</v>
      </c>
      <c r="AE1032" t="s">
        <v>9150</v>
      </c>
      <c r="AF1032" t="s">
        <v>4772</v>
      </c>
      <c r="AG1032" t="s">
        <v>4772</v>
      </c>
      <c r="AH1032" t="s">
        <v>4773</v>
      </c>
      <c r="AI1032" t="s">
        <v>604</v>
      </c>
      <c r="AJ1032">
        <v>44</v>
      </c>
      <c r="AK1032" t="s">
        <v>57</v>
      </c>
      <c r="AL1032">
        <v>44300</v>
      </c>
      <c r="AM1032" t="s">
        <v>55</v>
      </c>
      <c r="AN1032" t="s">
        <v>55</v>
      </c>
      <c r="AO1032" t="s">
        <v>55</v>
      </c>
      <c r="AS1032" t="s">
        <v>343</v>
      </c>
      <c r="AT1032">
        <v>31</v>
      </c>
      <c r="AU1032">
        <v>31</v>
      </c>
      <c r="AV1032">
        <v>41</v>
      </c>
      <c r="BB1032">
        <v>0</v>
      </c>
      <c r="BC1032">
        <v>0</v>
      </c>
      <c r="BD1032" t="s">
        <v>60</v>
      </c>
      <c r="BE1032" s="5" t="s">
        <v>2497</v>
      </c>
      <c r="BF1032">
        <v>634333759</v>
      </c>
      <c r="BH1032" t="s">
        <v>323</v>
      </c>
      <c r="BI1032" t="s">
        <v>320</v>
      </c>
      <c r="BJ1032" s="23">
        <v>0.44930555555555557</v>
      </c>
      <c r="BK1032">
        <v>62</v>
      </c>
      <c r="BL1032">
        <v>7.34</v>
      </c>
      <c r="BM1032">
        <v>0</v>
      </c>
      <c r="BN1032">
        <v>-47.18</v>
      </c>
      <c r="BO1032">
        <v>22.16</v>
      </c>
      <c r="BP1032" t="s">
        <v>60</v>
      </c>
      <c r="BQ1032">
        <v>1.161210911</v>
      </c>
      <c r="BR1032" t="s">
        <v>61</v>
      </c>
    </row>
    <row r="1033" spans="1:70" x14ac:dyDescent="0.2">
      <c r="A1033" s="19">
        <f t="shared" si="44"/>
        <v>7.7900000000000027</v>
      </c>
      <c r="B1033" s="20">
        <v>3752</v>
      </c>
      <c r="D1033" s="2" t="s">
        <v>1381</v>
      </c>
      <c r="E1033" s="2" t="str">
        <f t="shared" si="45"/>
        <v>ST</v>
      </c>
      <c r="F1033">
        <v>200720433</v>
      </c>
      <c r="G1033">
        <v>202606</v>
      </c>
      <c r="H1033" t="s">
        <v>52</v>
      </c>
      <c r="I1033" t="s">
        <v>321</v>
      </c>
      <c r="J1033" t="s">
        <v>322</v>
      </c>
      <c r="K1033" t="s">
        <v>54</v>
      </c>
      <c r="L1033" s="5">
        <v>46148</v>
      </c>
      <c r="M1033">
        <v>46240</v>
      </c>
      <c r="N1033" s="21">
        <v>872641843388</v>
      </c>
      <c r="P1033" t="s">
        <v>326</v>
      </c>
      <c r="Q1033" t="s">
        <v>326</v>
      </c>
      <c r="R1033" t="s">
        <v>56</v>
      </c>
      <c r="S1033" t="s">
        <v>327</v>
      </c>
      <c r="T1033">
        <v>21</v>
      </c>
      <c r="U1033" t="s">
        <v>57</v>
      </c>
      <c r="V1033">
        <v>21320</v>
      </c>
      <c r="W1033">
        <v>37.86</v>
      </c>
      <c r="X1033">
        <v>4.4800000000000004</v>
      </c>
      <c r="Y1033">
        <v>0</v>
      </c>
      <c r="Z1033">
        <v>-28.81</v>
      </c>
      <c r="AA1033">
        <v>13.53</v>
      </c>
      <c r="AB1033">
        <v>2</v>
      </c>
      <c r="AC1033">
        <v>21.56</v>
      </c>
      <c r="AD1033">
        <v>21.56</v>
      </c>
      <c r="AE1033" t="s">
        <v>9151</v>
      </c>
      <c r="AF1033" t="s">
        <v>4774</v>
      </c>
      <c r="AG1033" t="s">
        <v>4774</v>
      </c>
      <c r="AH1033" t="s">
        <v>4775</v>
      </c>
      <c r="AI1033" t="s">
        <v>4776</v>
      </c>
      <c r="AJ1033">
        <v>78</v>
      </c>
      <c r="AK1033" t="s">
        <v>57</v>
      </c>
      <c r="AL1033">
        <v>78350</v>
      </c>
      <c r="AM1033" t="s">
        <v>55</v>
      </c>
      <c r="AN1033" t="s">
        <v>55</v>
      </c>
      <c r="AO1033" t="s">
        <v>55</v>
      </c>
      <c r="AS1033" t="s">
        <v>343</v>
      </c>
      <c r="AT1033">
        <v>0</v>
      </c>
      <c r="AU1033">
        <v>0</v>
      </c>
      <c r="AV1033">
        <v>0</v>
      </c>
      <c r="BB1033">
        <v>0</v>
      </c>
      <c r="BC1033">
        <v>0</v>
      </c>
      <c r="BD1033" t="s">
        <v>60</v>
      </c>
      <c r="BE1033" t="s">
        <v>2497</v>
      </c>
      <c r="BF1033">
        <v>634333759</v>
      </c>
      <c r="BH1033" t="s">
        <v>323</v>
      </c>
      <c r="BI1033" t="s">
        <v>320</v>
      </c>
      <c r="BJ1033" s="23">
        <v>0.52430555555555558</v>
      </c>
      <c r="BK1033">
        <v>32.6</v>
      </c>
      <c r="BL1033">
        <v>3.86</v>
      </c>
      <c r="BM1033">
        <v>0</v>
      </c>
      <c r="BN1033">
        <v>-24.81</v>
      </c>
      <c r="BO1033">
        <v>11.65</v>
      </c>
      <c r="BP1033" t="s">
        <v>60</v>
      </c>
      <c r="BQ1033">
        <v>1.161210911</v>
      </c>
      <c r="BR1033" t="s">
        <v>61</v>
      </c>
    </row>
    <row r="1034" spans="1:70" x14ac:dyDescent="0.2">
      <c r="A1034" s="19">
        <f t="shared" si="44"/>
        <v>12.14</v>
      </c>
      <c r="B1034" s="20">
        <v>3752</v>
      </c>
      <c r="D1034" s="2" t="s">
        <v>1381</v>
      </c>
      <c r="E1034" s="2" t="str">
        <f t="shared" si="45"/>
        <v>ST</v>
      </c>
      <c r="F1034">
        <v>200720433</v>
      </c>
      <c r="G1034">
        <v>202606</v>
      </c>
      <c r="H1034" t="s">
        <v>52</v>
      </c>
      <c r="I1034" t="s">
        <v>321</v>
      </c>
      <c r="J1034" t="s">
        <v>322</v>
      </c>
      <c r="K1034" t="s">
        <v>54</v>
      </c>
      <c r="L1034">
        <v>46148</v>
      </c>
      <c r="M1034">
        <v>46179</v>
      </c>
      <c r="N1034" s="21">
        <v>872645195359</v>
      </c>
      <c r="P1034" t="s">
        <v>326</v>
      </c>
      <c r="Q1034" t="s">
        <v>326</v>
      </c>
      <c r="R1034" t="s">
        <v>56</v>
      </c>
      <c r="S1034" t="s">
        <v>327</v>
      </c>
      <c r="T1034">
        <v>21</v>
      </c>
      <c r="U1034" t="s">
        <v>57</v>
      </c>
      <c r="V1034">
        <v>21320</v>
      </c>
      <c r="W1034">
        <v>58.99</v>
      </c>
      <c r="X1034">
        <v>6.99</v>
      </c>
      <c r="Y1034">
        <v>0</v>
      </c>
      <c r="Z1034">
        <v>-44.89</v>
      </c>
      <c r="AA1034">
        <v>21.09</v>
      </c>
      <c r="AB1034">
        <v>3</v>
      </c>
      <c r="AC1034">
        <v>50.6</v>
      </c>
      <c r="AD1034">
        <v>50.6</v>
      </c>
      <c r="AE1034" t="s">
        <v>1520</v>
      </c>
      <c r="AF1034" t="s">
        <v>4777</v>
      </c>
      <c r="AG1034" t="s">
        <v>4777</v>
      </c>
      <c r="AH1034" t="s">
        <v>4778</v>
      </c>
      <c r="AI1034" t="s">
        <v>360</v>
      </c>
      <c r="AJ1034">
        <v>81</v>
      </c>
      <c r="AK1034" t="s">
        <v>57</v>
      </c>
      <c r="AL1034">
        <v>81100</v>
      </c>
      <c r="AM1034" t="s">
        <v>55</v>
      </c>
      <c r="AN1034" t="s">
        <v>55</v>
      </c>
      <c r="AO1034" t="s">
        <v>55</v>
      </c>
      <c r="AS1034" t="s">
        <v>343</v>
      </c>
      <c r="AT1034">
        <v>0</v>
      </c>
      <c r="AU1034">
        <v>0</v>
      </c>
      <c r="AV1034">
        <v>0</v>
      </c>
      <c r="BB1034">
        <v>0</v>
      </c>
      <c r="BC1034">
        <v>0</v>
      </c>
      <c r="BD1034" t="s">
        <v>60</v>
      </c>
      <c r="BE1034" s="5" t="s">
        <v>2497</v>
      </c>
      <c r="BF1034">
        <v>634333759</v>
      </c>
      <c r="BH1034" t="s">
        <v>323</v>
      </c>
      <c r="BI1034" t="s">
        <v>320</v>
      </c>
      <c r="BJ1034" s="23">
        <v>0.47708333333333336</v>
      </c>
      <c r="BK1034">
        <v>50.8</v>
      </c>
      <c r="BL1034">
        <v>6.02</v>
      </c>
      <c r="BM1034">
        <v>0</v>
      </c>
      <c r="BN1034">
        <v>-38.659999999999997</v>
      </c>
      <c r="BO1034">
        <v>18.16</v>
      </c>
      <c r="BP1034" t="s">
        <v>60</v>
      </c>
      <c r="BQ1034">
        <v>1.161210911</v>
      </c>
      <c r="BR1034" t="s">
        <v>61</v>
      </c>
    </row>
    <row r="1035" spans="1:70" x14ac:dyDescent="0.2">
      <c r="A1035" s="19">
        <f t="shared" si="44"/>
        <v>10.129999999999995</v>
      </c>
      <c r="B1035" s="20">
        <v>3752</v>
      </c>
      <c r="D1035" s="2" t="s">
        <v>1381</v>
      </c>
      <c r="E1035" s="2" t="str">
        <f t="shared" si="45"/>
        <v>ST</v>
      </c>
      <c r="F1035">
        <v>200720433</v>
      </c>
      <c r="G1035">
        <v>202606</v>
      </c>
      <c r="H1035" t="s">
        <v>52</v>
      </c>
      <c r="I1035" t="s">
        <v>321</v>
      </c>
      <c r="J1035" t="s">
        <v>322</v>
      </c>
      <c r="K1035" t="s">
        <v>54</v>
      </c>
      <c r="L1035">
        <v>46301</v>
      </c>
      <c r="M1035">
        <v>46332</v>
      </c>
      <c r="N1035" s="21">
        <v>872888111799</v>
      </c>
      <c r="P1035" t="s">
        <v>326</v>
      </c>
      <c r="Q1035" t="s">
        <v>326</v>
      </c>
      <c r="R1035" t="s">
        <v>56</v>
      </c>
      <c r="S1035" t="s">
        <v>327</v>
      </c>
      <c r="T1035">
        <v>21</v>
      </c>
      <c r="U1035" t="s">
        <v>57</v>
      </c>
      <c r="V1035">
        <v>21320</v>
      </c>
      <c r="W1035">
        <v>48.89</v>
      </c>
      <c r="X1035">
        <v>5.8</v>
      </c>
      <c r="Y1035">
        <v>0</v>
      </c>
      <c r="Z1035">
        <v>-37.21</v>
      </c>
      <c r="AA1035">
        <v>17.48</v>
      </c>
      <c r="AB1035">
        <v>3</v>
      </c>
      <c r="AC1035">
        <v>37.4</v>
      </c>
      <c r="AD1035">
        <v>37.4</v>
      </c>
      <c r="AE1035" t="s">
        <v>9152</v>
      </c>
      <c r="AF1035" t="s">
        <v>4779</v>
      </c>
      <c r="AG1035" t="s">
        <v>4779</v>
      </c>
      <c r="AH1035" t="s">
        <v>4780</v>
      </c>
      <c r="AI1035" t="s">
        <v>4781</v>
      </c>
      <c r="AJ1035">
        <v>50</v>
      </c>
      <c r="AK1035" t="s">
        <v>57</v>
      </c>
      <c r="AL1035">
        <v>50250</v>
      </c>
      <c r="AM1035" t="s">
        <v>55</v>
      </c>
      <c r="AN1035" t="s">
        <v>55</v>
      </c>
      <c r="AO1035" t="s">
        <v>55</v>
      </c>
      <c r="AS1035" t="s">
        <v>343</v>
      </c>
      <c r="AT1035">
        <v>0</v>
      </c>
      <c r="AU1035">
        <v>0</v>
      </c>
      <c r="AV1035">
        <v>0</v>
      </c>
      <c r="BB1035">
        <v>0</v>
      </c>
      <c r="BC1035">
        <v>0</v>
      </c>
      <c r="BD1035" t="s">
        <v>60</v>
      </c>
      <c r="BE1035" t="s">
        <v>2497</v>
      </c>
      <c r="BF1035">
        <v>634333759</v>
      </c>
      <c r="BH1035" t="s">
        <v>323</v>
      </c>
      <c r="BI1035" t="s">
        <v>320</v>
      </c>
      <c r="BJ1035" s="23">
        <v>0.43263888888888891</v>
      </c>
      <c r="BK1035">
        <v>42.4</v>
      </c>
      <c r="BL1035">
        <v>5.03</v>
      </c>
      <c r="BM1035">
        <v>0</v>
      </c>
      <c r="BN1035">
        <v>-32.270000000000003</v>
      </c>
      <c r="BO1035">
        <v>15.16</v>
      </c>
      <c r="BP1035" t="s">
        <v>60</v>
      </c>
      <c r="BQ1035">
        <v>1.153163127</v>
      </c>
      <c r="BR1035" t="s">
        <v>61</v>
      </c>
    </row>
    <row r="1036" spans="1:70" x14ac:dyDescent="0.2">
      <c r="A1036" s="19">
        <f t="shared" si="44"/>
        <v>10.129999999999995</v>
      </c>
      <c r="B1036" s="20">
        <v>3752</v>
      </c>
      <c r="D1036" s="2" t="s">
        <v>1381</v>
      </c>
      <c r="E1036" s="2" t="str">
        <f t="shared" si="45"/>
        <v>ST</v>
      </c>
      <c r="F1036">
        <v>200720433</v>
      </c>
      <c r="G1036">
        <v>202606</v>
      </c>
      <c r="H1036" t="s">
        <v>52</v>
      </c>
      <c r="I1036" t="s">
        <v>321</v>
      </c>
      <c r="J1036" t="s">
        <v>322</v>
      </c>
      <c r="K1036" t="s">
        <v>54</v>
      </c>
      <c r="L1036">
        <v>46240</v>
      </c>
      <c r="M1036">
        <v>46271</v>
      </c>
      <c r="N1036" s="21">
        <v>872696421805</v>
      </c>
      <c r="P1036" t="s">
        <v>326</v>
      </c>
      <c r="Q1036" t="s">
        <v>326</v>
      </c>
      <c r="R1036" t="s">
        <v>56</v>
      </c>
      <c r="S1036" t="s">
        <v>327</v>
      </c>
      <c r="T1036">
        <v>21</v>
      </c>
      <c r="U1036" t="s">
        <v>57</v>
      </c>
      <c r="V1036">
        <v>21320</v>
      </c>
      <c r="W1036">
        <v>48.88</v>
      </c>
      <c r="X1036">
        <v>5.8</v>
      </c>
      <c r="Y1036">
        <v>0</v>
      </c>
      <c r="Z1036">
        <v>-37.200000000000003</v>
      </c>
      <c r="AA1036">
        <v>17.48</v>
      </c>
      <c r="AB1036">
        <v>2</v>
      </c>
      <c r="AC1036">
        <v>36.520000000000003</v>
      </c>
      <c r="AD1036">
        <v>36.520000000000003</v>
      </c>
      <c r="AE1036" t="s">
        <v>9153</v>
      </c>
      <c r="AF1036" t="s">
        <v>4782</v>
      </c>
      <c r="AG1036" t="s">
        <v>4782</v>
      </c>
      <c r="AH1036" t="s">
        <v>4783</v>
      </c>
      <c r="AI1036" t="s">
        <v>4784</v>
      </c>
      <c r="AJ1036">
        <v>31</v>
      </c>
      <c r="AK1036" t="s">
        <v>57</v>
      </c>
      <c r="AL1036">
        <v>31840</v>
      </c>
      <c r="AM1036" t="s">
        <v>55</v>
      </c>
      <c r="AN1036" t="s">
        <v>55</v>
      </c>
      <c r="AO1036" t="s">
        <v>55</v>
      </c>
      <c r="AS1036" t="s">
        <v>343</v>
      </c>
      <c r="AT1036">
        <v>30</v>
      </c>
      <c r="AU1036">
        <v>31</v>
      </c>
      <c r="AV1036">
        <v>40</v>
      </c>
      <c r="BB1036">
        <v>0</v>
      </c>
      <c r="BC1036">
        <v>0</v>
      </c>
      <c r="BD1036" t="s">
        <v>60</v>
      </c>
      <c r="BE1036" s="5" t="s">
        <v>2497</v>
      </c>
      <c r="BF1036">
        <v>634333759</v>
      </c>
      <c r="BH1036" t="s">
        <v>323</v>
      </c>
      <c r="BI1036" t="s">
        <v>320</v>
      </c>
      <c r="BJ1036" s="23">
        <v>0.46527777777777779</v>
      </c>
      <c r="BK1036">
        <v>42.4</v>
      </c>
      <c r="BL1036">
        <v>5.03</v>
      </c>
      <c r="BM1036">
        <v>0</v>
      </c>
      <c r="BN1036">
        <v>-32.270000000000003</v>
      </c>
      <c r="BO1036">
        <v>15.16</v>
      </c>
      <c r="BP1036" t="s">
        <v>60</v>
      </c>
      <c r="BQ1036">
        <v>1.1527377519999999</v>
      </c>
      <c r="BR1036" t="s">
        <v>61</v>
      </c>
    </row>
    <row r="1037" spans="1:70" x14ac:dyDescent="0.2">
      <c r="A1037" s="19">
        <f t="shared" si="44"/>
        <v>10.800000000000004</v>
      </c>
      <c r="B1037" s="20">
        <v>3752</v>
      </c>
      <c r="D1037" s="2" t="s">
        <v>1381</v>
      </c>
      <c r="E1037" s="2" t="str">
        <f t="shared" si="45"/>
        <v>ST</v>
      </c>
      <c r="F1037">
        <v>200720433</v>
      </c>
      <c r="G1037">
        <v>202606</v>
      </c>
      <c r="H1037" t="s">
        <v>52</v>
      </c>
      <c r="I1037" t="s">
        <v>321</v>
      </c>
      <c r="J1037" t="s">
        <v>322</v>
      </c>
      <c r="K1037" t="s">
        <v>54</v>
      </c>
      <c r="L1037">
        <v>46148</v>
      </c>
      <c r="M1037">
        <v>46240</v>
      </c>
      <c r="N1037" s="21">
        <v>872644992068</v>
      </c>
      <c r="P1037" t="s">
        <v>326</v>
      </c>
      <c r="Q1037" t="s">
        <v>326</v>
      </c>
      <c r="R1037" t="s">
        <v>56</v>
      </c>
      <c r="S1037" t="s">
        <v>327</v>
      </c>
      <c r="T1037">
        <v>21</v>
      </c>
      <c r="U1037" t="s">
        <v>57</v>
      </c>
      <c r="V1037">
        <v>21320</v>
      </c>
      <c r="W1037">
        <v>52.49</v>
      </c>
      <c r="X1037">
        <v>6.21</v>
      </c>
      <c r="Y1037">
        <v>0</v>
      </c>
      <c r="Z1037">
        <v>-39.950000000000003</v>
      </c>
      <c r="AA1037">
        <v>18.75</v>
      </c>
      <c r="AB1037">
        <v>3</v>
      </c>
      <c r="AC1037">
        <v>41.58</v>
      </c>
      <c r="AD1037">
        <v>41.58</v>
      </c>
      <c r="AE1037" t="s">
        <v>9154</v>
      </c>
      <c r="AF1037" t="s">
        <v>563</v>
      </c>
      <c r="AG1037" t="s">
        <v>563</v>
      </c>
      <c r="AH1037" t="s">
        <v>4785</v>
      </c>
      <c r="AI1037" t="s">
        <v>4786</v>
      </c>
      <c r="AJ1037">
        <v>44</v>
      </c>
      <c r="AK1037" t="s">
        <v>57</v>
      </c>
      <c r="AL1037">
        <v>44380</v>
      </c>
      <c r="AM1037" t="s">
        <v>55</v>
      </c>
      <c r="AN1037" t="s">
        <v>55</v>
      </c>
      <c r="AO1037" t="s">
        <v>55</v>
      </c>
      <c r="AS1037" t="s">
        <v>343</v>
      </c>
      <c r="AT1037">
        <v>30</v>
      </c>
      <c r="AU1037">
        <v>32</v>
      </c>
      <c r="AV1037">
        <v>39</v>
      </c>
      <c r="BB1037">
        <v>0</v>
      </c>
      <c r="BC1037">
        <v>0</v>
      </c>
      <c r="BD1037" t="s">
        <v>60</v>
      </c>
      <c r="BE1037" s="5" t="s">
        <v>2497</v>
      </c>
      <c r="BF1037">
        <v>634333759</v>
      </c>
      <c r="BH1037" t="s">
        <v>323</v>
      </c>
      <c r="BI1037" t="s">
        <v>320</v>
      </c>
      <c r="BJ1037" s="23">
        <v>0.42569444444444443</v>
      </c>
      <c r="BK1037">
        <v>45.2</v>
      </c>
      <c r="BL1037">
        <v>5.35</v>
      </c>
      <c r="BM1037">
        <v>0</v>
      </c>
      <c r="BN1037">
        <v>-34.4</v>
      </c>
      <c r="BO1037">
        <v>16.149999999999999</v>
      </c>
      <c r="BP1037" t="s">
        <v>60</v>
      </c>
      <c r="BQ1037">
        <v>1.161210911</v>
      </c>
      <c r="BR1037" t="s">
        <v>61</v>
      </c>
    </row>
    <row r="1038" spans="1:70" x14ac:dyDescent="0.2">
      <c r="A1038" s="19">
        <f t="shared" si="44"/>
        <v>12.14</v>
      </c>
      <c r="B1038" s="20">
        <v>3752</v>
      </c>
      <c r="D1038" s="2" t="s">
        <v>1381</v>
      </c>
      <c r="E1038" s="2" t="str">
        <f t="shared" si="45"/>
        <v>ST</v>
      </c>
      <c r="F1038">
        <v>200720433</v>
      </c>
      <c r="G1038">
        <v>202606</v>
      </c>
      <c r="H1038" t="s">
        <v>52</v>
      </c>
      <c r="I1038" t="s">
        <v>321</v>
      </c>
      <c r="J1038" t="s">
        <v>322</v>
      </c>
      <c r="K1038" t="s">
        <v>54</v>
      </c>
      <c r="L1038" s="5">
        <v>46301</v>
      </c>
      <c r="M1038">
        <v>46332</v>
      </c>
      <c r="N1038" s="21">
        <v>872884650143</v>
      </c>
      <c r="P1038" t="s">
        <v>326</v>
      </c>
      <c r="Q1038" t="s">
        <v>326</v>
      </c>
      <c r="R1038" t="s">
        <v>56</v>
      </c>
      <c r="S1038" t="s">
        <v>327</v>
      </c>
      <c r="T1038">
        <v>21</v>
      </c>
      <c r="U1038" t="s">
        <v>57</v>
      </c>
      <c r="V1038">
        <v>21320</v>
      </c>
      <c r="W1038">
        <v>58.58</v>
      </c>
      <c r="X1038">
        <v>6.94</v>
      </c>
      <c r="Y1038">
        <v>0</v>
      </c>
      <c r="Z1038">
        <v>-44.58</v>
      </c>
      <c r="AA1038">
        <v>20.94</v>
      </c>
      <c r="AB1038">
        <v>4</v>
      </c>
      <c r="AC1038">
        <v>50.38</v>
      </c>
      <c r="AD1038">
        <v>50.38</v>
      </c>
      <c r="AE1038" t="s">
        <v>9155</v>
      </c>
      <c r="AF1038" t="s">
        <v>4787</v>
      </c>
      <c r="AG1038" t="s">
        <v>4787</v>
      </c>
      <c r="AH1038" t="s">
        <v>4788</v>
      </c>
      <c r="AI1038" t="s">
        <v>4789</v>
      </c>
      <c r="AJ1038">
        <v>26</v>
      </c>
      <c r="AK1038" t="s">
        <v>57</v>
      </c>
      <c r="AL1038">
        <v>26800</v>
      </c>
      <c r="AM1038" t="s">
        <v>55</v>
      </c>
      <c r="AN1038" t="s">
        <v>55</v>
      </c>
      <c r="AO1038" t="s">
        <v>55</v>
      </c>
      <c r="AS1038" t="s">
        <v>343</v>
      </c>
      <c r="AT1038">
        <v>15</v>
      </c>
      <c r="AU1038">
        <v>31</v>
      </c>
      <c r="AV1038">
        <v>42</v>
      </c>
      <c r="BB1038">
        <v>0</v>
      </c>
      <c r="BC1038">
        <v>0</v>
      </c>
      <c r="BD1038" t="s">
        <v>60</v>
      </c>
      <c r="BE1038" t="s">
        <v>2497</v>
      </c>
      <c r="BF1038">
        <v>634333759</v>
      </c>
      <c r="BH1038" t="s">
        <v>323</v>
      </c>
      <c r="BI1038" t="s">
        <v>320</v>
      </c>
      <c r="BJ1038" s="23">
        <v>0.46597222222222223</v>
      </c>
      <c r="BK1038">
        <v>50.8</v>
      </c>
      <c r="BL1038">
        <v>6.02</v>
      </c>
      <c r="BM1038">
        <v>0</v>
      </c>
      <c r="BN1038">
        <v>-38.659999999999997</v>
      </c>
      <c r="BO1038">
        <v>18.16</v>
      </c>
      <c r="BP1038" t="s">
        <v>60</v>
      </c>
      <c r="BQ1038">
        <v>1.153163127</v>
      </c>
      <c r="BR1038" t="s">
        <v>61</v>
      </c>
    </row>
    <row r="1039" spans="1:70" x14ac:dyDescent="0.2">
      <c r="A1039" s="19">
        <f t="shared" si="44"/>
        <v>7.7900000000000027</v>
      </c>
      <c r="B1039" s="20">
        <v>3752</v>
      </c>
      <c r="D1039" s="2" t="s">
        <v>1381</v>
      </c>
      <c r="E1039" s="2" t="str">
        <f t="shared" si="45"/>
        <v>ST</v>
      </c>
      <c r="F1039">
        <v>200720433</v>
      </c>
      <c r="G1039">
        <v>202606</v>
      </c>
      <c r="H1039" t="s">
        <v>52</v>
      </c>
      <c r="I1039" t="s">
        <v>321</v>
      </c>
      <c r="J1039" t="s">
        <v>322</v>
      </c>
      <c r="K1039" t="s">
        <v>54</v>
      </c>
      <c r="L1039" s="5">
        <v>46332</v>
      </c>
      <c r="M1039" s="5">
        <v>46362</v>
      </c>
      <c r="N1039" s="21">
        <v>872941551890</v>
      </c>
      <c r="P1039" t="s">
        <v>326</v>
      </c>
      <c r="Q1039" t="s">
        <v>326</v>
      </c>
      <c r="R1039" t="s">
        <v>56</v>
      </c>
      <c r="S1039" t="s">
        <v>327</v>
      </c>
      <c r="T1039">
        <v>21</v>
      </c>
      <c r="U1039" t="s">
        <v>57</v>
      </c>
      <c r="V1039">
        <v>21320</v>
      </c>
      <c r="W1039">
        <v>37.65</v>
      </c>
      <c r="X1039">
        <v>4.46</v>
      </c>
      <c r="Y1039">
        <v>0</v>
      </c>
      <c r="Z1039">
        <v>-28.65</v>
      </c>
      <c r="AA1039">
        <v>13.45</v>
      </c>
      <c r="AB1039">
        <v>2</v>
      </c>
      <c r="AC1039">
        <v>22</v>
      </c>
      <c r="AD1039">
        <v>22</v>
      </c>
      <c r="AE1039" t="s">
        <v>9156</v>
      </c>
      <c r="AF1039" t="s">
        <v>4790</v>
      </c>
      <c r="AG1039" t="s">
        <v>4790</v>
      </c>
      <c r="AH1039" t="s">
        <v>4791</v>
      </c>
      <c r="AI1039" t="s">
        <v>4792</v>
      </c>
      <c r="AJ1039">
        <v>34</v>
      </c>
      <c r="AK1039" t="s">
        <v>57</v>
      </c>
      <c r="AL1039">
        <v>34760</v>
      </c>
      <c r="AM1039" t="s">
        <v>55</v>
      </c>
      <c r="AN1039" t="s">
        <v>55</v>
      </c>
      <c r="AO1039" t="s">
        <v>55</v>
      </c>
      <c r="AS1039" t="s">
        <v>343</v>
      </c>
      <c r="AT1039">
        <v>0</v>
      </c>
      <c r="AU1039">
        <v>0</v>
      </c>
      <c r="AV1039">
        <v>0</v>
      </c>
      <c r="BB1039">
        <v>0</v>
      </c>
      <c r="BC1039">
        <v>0</v>
      </c>
      <c r="BD1039" t="s">
        <v>60</v>
      </c>
      <c r="BE1039" s="5" t="s">
        <v>3831</v>
      </c>
      <c r="BF1039">
        <v>634343823</v>
      </c>
      <c r="BH1039" t="s">
        <v>323</v>
      </c>
      <c r="BI1039" t="s">
        <v>320</v>
      </c>
      <c r="BJ1039" s="23">
        <v>0.42777777777777776</v>
      </c>
      <c r="BK1039">
        <v>32.6</v>
      </c>
      <c r="BL1039">
        <v>3.86</v>
      </c>
      <c r="BM1039">
        <v>0</v>
      </c>
      <c r="BN1039">
        <v>-24.81</v>
      </c>
      <c r="BO1039">
        <v>11.65</v>
      </c>
      <c r="BP1039" t="s">
        <v>60</v>
      </c>
      <c r="BQ1039">
        <v>1.1549344580000001</v>
      </c>
      <c r="BR1039" t="s">
        <v>61</v>
      </c>
    </row>
    <row r="1040" spans="1:70" x14ac:dyDescent="0.2">
      <c r="A1040" s="19">
        <f t="shared" si="44"/>
        <v>20.840000000000003</v>
      </c>
      <c r="B1040" s="20">
        <v>3752</v>
      </c>
      <c r="D1040" s="2" t="s">
        <v>1381</v>
      </c>
      <c r="E1040" s="2" t="str">
        <f t="shared" si="45"/>
        <v>ST</v>
      </c>
      <c r="F1040">
        <v>200720433</v>
      </c>
      <c r="G1040">
        <v>202606</v>
      </c>
      <c r="H1040" t="s">
        <v>52</v>
      </c>
      <c r="I1040" t="s">
        <v>321</v>
      </c>
      <c r="J1040" t="s">
        <v>322</v>
      </c>
      <c r="K1040" t="s">
        <v>54</v>
      </c>
      <c r="L1040">
        <v>46118</v>
      </c>
      <c r="M1040">
        <v>46148</v>
      </c>
      <c r="N1040" s="21">
        <v>872639989420</v>
      </c>
      <c r="P1040" t="s">
        <v>326</v>
      </c>
      <c r="Q1040" t="s">
        <v>326</v>
      </c>
      <c r="R1040" t="s">
        <v>56</v>
      </c>
      <c r="S1040" t="s">
        <v>327</v>
      </c>
      <c r="T1040">
        <v>21</v>
      </c>
      <c r="U1040" t="s">
        <v>57</v>
      </c>
      <c r="V1040">
        <v>21320</v>
      </c>
      <c r="W1040">
        <v>101.48</v>
      </c>
      <c r="X1040">
        <v>112.58</v>
      </c>
      <c r="Y1040">
        <v>0</v>
      </c>
      <c r="Z1040">
        <v>-77.23</v>
      </c>
      <c r="AA1040">
        <v>136.84</v>
      </c>
      <c r="AB1040">
        <v>6</v>
      </c>
      <c r="AC1040">
        <v>107.8</v>
      </c>
      <c r="AD1040">
        <v>107.8</v>
      </c>
      <c r="AE1040" t="s">
        <v>9157</v>
      </c>
      <c r="AF1040" t="s">
        <v>4793</v>
      </c>
      <c r="AG1040" t="s">
        <v>4793</v>
      </c>
      <c r="AH1040" t="s">
        <v>4794</v>
      </c>
      <c r="AI1040" t="s">
        <v>4795</v>
      </c>
      <c r="AJ1040">
        <v>73</v>
      </c>
      <c r="AK1040" t="s">
        <v>57</v>
      </c>
      <c r="AL1040">
        <v>73520</v>
      </c>
      <c r="AM1040" t="s">
        <v>55</v>
      </c>
      <c r="AN1040" t="s">
        <v>55</v>
      </c>
      <c r="AO1040" t="s">
        <v>55</v>
      </c>
      <c r="AS1040" t="s">
        <v>343</v>
      </c>
      <c r="AT1040">
        <v>0</v>
      </c>
      <c r="AU1040">
        <v>0</v>
      </c>
      <c r="AV1040">
        <v>0</v>
      </c>
      <c r="BB1040">
        <v>0</v>
      </c>
      <c r="BC1040">
        <v>0</v>
      </c>
      <c r="BD1040" t="s">
        <v>60</v>
      </c>
      <c r="BE1040" s="5" t="s">
        <v>2497</v>
      </c>
      <c r="BF1040">
        <v>634333759</v>
      </c>
      <c r="BH1040" t="s">
        <v>323</v>
      </c>
      <c r="BI1040" t="s">
        <v>320</v>
      </c>
      <c r="BJ1040" s="23">
        <v>0.43680555555555556</v>
      </c>
      <c r="BK1040">
        <v>87.2</v>
      </c>
      <c r="BL1040">
        <v>96.74</v>
      </c>
      <c r="BM1040">
        <v>0</v>
      </c>
      <c r="BN1040">
        <v>-66.36</v>
      </c>
      <c r="BO1040">
        <v>117.58</v>
      </c>
      <c r="BP1040" t="s">
        <v>60</v>
      </c>
      <c r="BQ1040">
        <v>1.163778556</v>
      </c>
      <c r="BR1040" t="s">
        <v>61</v>
      </c>
    </row>
    <row r="1041" spans="1:70" x14ac:dyDescent="0.2">
      <c r="A1041" s="19">
        <f t="shared" si="44"/>
        <v>19.499999999999993</v>
      </c>
      <c r="B1041" s="20">
        <v>3752</v>
      </c>
      <c r="D1041" s="2" t="s">
        <v>1381</v>
      </c>
      <c r="E1041" s="2" t="str">
        <f t="shared" si="45"/>
        <v>ST</v>
      </c>
      <c r="F1041">
        <v>200720433</v>
      </c>
      <c r="G1041">
        <v>202606</v>
      </c>
      <c r="H1041" t="s">
        <v>52</v>
      </c>
      <c r="I1041" t="s">
        <v>321</v>
      </c>
      <c r="J1041" t="s">
        <v>322</v>
      </c>
      <c r="K1041" t="s">
        <v>54</v>
      </c>
      <c r="L1041">
        <v>46332</v>
      </c>
      <c r="M1041" t="s">
        <v>2497</v>
      </c>
      <c r="N1041" s="21">
        <v>872895286081</v>
      </c>
      <c r="P1041" t="s">
        <v>326</v>
      </c>
      <c r="Q1041" t="s">
        <v>326</v>
      </c>
      <c r="R1041" t="s">
        <v>56</v>
      </c>
      <c r="S1041" t="s">
        <v>327</v>
      </c>
      <c r="T1041">
        <v>21</v>
      </c>
      <c r="U1041" t="s">
        <v>57</v>
      </c>
      <c r="V1041">
        <v>21320</v>
      </c>
      <c r="W1041">
        <v>94.24</v>
      </c>
      <c r="X1041">
        <v>110.95</v>
      </c>
      <c r="Y1041">
        <v>0</v>
      </c>
      <c r="Z1041">
        <v>-71.72</v>
      </c>
      <c r="AA1041">
        <v>133.47999999999999</v>
      </c>
      <c r="AB1041">
        <v>9</v>
      </c>
      <c r="AC1041">
        <v>98.12</v>
      </c>
      <c r="AD1041">
        <v>98.12</v>
      </c>
      <c r="AE1041" t="s">
        <v>9158</v>
      </c>
      <c r="AF1041" t="s">
        <v>398</v>
      </c>
      <c r="AG1041" t="s">
        <v>398</v>
      </c>
      <c r="AH1041" t="s">
        <v>4796</v>
      </c>
      <c r="AI1041" t="s">
        <v>4797</v>
      </c>
      <c r="AJ1041">
        <v>29</v>
      </c>
      <c r="AK1041" t="s">
        <v>57</v>
      </c>
      <c r="AL1041">
        <v>29290</v>
      </c>
      <c r="AM1041" t="s">
        <v>55</v>
      </c>
      <c r="AN1041" t="s">
        <v>55</v>
      </c>
      <c r="AO1041" t="s">
        <v>55</v>
      </c>
      <c r="AS1041" t="s">
        <v>343</v>
      </c>
      <c r="AT1041">
        <v>0</v>
      </c>
      <c r="AU1041">
        <v>0</v>
      </c>
      <c r="AV1041">
        <v>0</v>
      </c>
      <c r="BB1041">
        <v>0</v>
      </c>
      <c r="BC1041">
        <v>0</v>
      </c>
      <c r="BD1041" t="s">
        <v>60</v>
      </c>
      <c r="BE1041" s="5" t="s">
        <v>3831</v>
      </c>
      <c r="BF1041">
        <v>634343823</v>
      </c>
      <c r="BH1041" t="s">
        <v>323</v>
      </c>
      <c r="BI1041" t="s">
        <v>320</v>
      </c>
      <c r="BJ1041" s="23">
        <v>0.54583333333333328</v>
      </c>
      <c r="BK1041">
        <v>81.599999999999994</v>
      </c>
      <c r="BL1041">
        <v>96.07</v>
      </c>
      <c r="BM1041">
        <v>0</v>
      </c>
      <c r="BN1041">
        <v>-62.1</v>
      </c>
      <c r="BO1041">
        <v>115.57</v>
      </c>
      <c r="BP1041" t="s">
        <v>60</v>
      </c>
      <c r="BQ1041">
        <v>1.1549344580000001</v>
      </c>
      <c r="BR1041" t="s">
        <v>61</v>
      </c>
    </row>
    <row r="1042" spans="1:70" x14ac:dyDescent="0.2">
      <c r="A1042" s="19">
        <f t="shared" si="44"/>
        <v>9.1300000000000026</v>
      </c>
      <c r="B1042" s="20">
        <v>3752</v>
      </c>
      <c r="D1042" s="2" t="s">
        <v>1381</v>
      </c>
      <c r="E1042" s="2" t="str">
        <f t="shared" si="45"/>
        <v>ST</v>
      </c>
      <c r="F1042">
        <v>200720433</v>
      </c>
      <c r="G1042">
        <v>202606</v>
      </c>
      <c r="H1042" t="s">
        <v>52</v>
      </c>
      <c r="I1042" t="s">
        <v>321</v>
      </c>
      <c r="J1042" t="s">
        <v>322</v>
      </c>
      <c r="K1042" t="s">
        <v>54</v>
      </c>
      <c r="L1042">
        <v>46148</v>
      </c>
      <c r="M1042">
        <v>46240</v>
      </c>
      <c r="N1042" s="21">
        <v>872690445860</v>
      </c>
      <c r="P1042" t="s">
        <v>326</v>
      </c>
      <c r="Q1042" t="s">
        <v>326</v>
      </c>
      <c r="R1042" t="s">
        <v>56</v>
      </c>
      <c r="S1042" t="s">
        <v>327</v>
      </c>
      <c r="T1042">
        <v>21</v>
      </c>
      <c r="U1042" t="s">
        <v>57</v>
      </c>
      <c r="V1042">
        <v>21320</v>
      </c>
      <c r="W1042">
        <v>44.36</v>
      </c>
      <c r="X1042">
        <v>5.26</v>
      </c>
      <c r="Y1042">
        <v>0</v>
      </c>
      <c r="Z1042">
        <v>-33.76</v>
      </c>
      <c r="AA1042">
        <v>15.86</v>
      </c>
      <c r="AB1042">
        <v>2</v>
      </c>
      <c r="AC1042">
        <v>30.8</v>
      </c>
      <c r="AD1042">
        <v>30.8</v>
      </c>
      <c r="AE1042" t="s">
        <v>9159</v>
      </c>
      <c r="AF1042" t="s">
        <v>4798</v>
      </c>
      <c r="AG1042" t="s">
        <v>4798</v>
      </c>
      <c r="AH1042" t="s">
        <v>4799</v>
      </c>
      <c r="AI1042" t="s">
        <v>4800</v>
      </c>
      <c r="AJ1042">
        <v>1</v>
      </c>
      <c r="AK1042" t="s">
        <v>57</v>
      </c>
      <c r="AL1042">
        <v>1700</v>
      </c>
      <c r="AM1042" t="s">
        <v>55</v>
      </c>
      <c r="AN1042" t="s">
        <v>55</v>
      </c>
      <c r="AO1042" t="s">
        <v>55</v>
      </c>
      <c r="AS1042" t="s">
        <v>343</v>
      </c>
      <c r="AT1042">
        <v>30</v>
      </c>
      <c r="AU1042">
        <v>31</v>
      </c>
      <c r="AV1042">
        <v>39</v>
      </c>
      <c r="BB1042">
        <v>0</v>
      </c>
      <c r="BC1042">
        <v>0</v>
      </c>
      <c r="BD1042" t="s">
        <v>60</v>
      </c>
      <c r="BE1042" s="5" t="s">
        <v>2497</v>
      </c>
      <c r="BF1042">
        <v>634333759</v>
      </c>
      <c r="BH1042" t="s">
        <v>323</v>
      </c>
      <c r="BI1042" t="s">
        <v>320</v>
      </c>
      <c r="BJ1042" s="23">
        <v>0.37986111111111109</v>
      </c>
      <c r="BK1042">
        <v>38.200000000000003</v>
      </c>
      <c r="BL1042">
        <v>4.53</v>
      </c>
      <c r="BM1042">
        <v>0</v>
      </c>
      <c r="BN1042">
        <v>-29.07</v>
      </c>
      <c r="BO1042">
        <v>13.66</v>
      </c>
      <c r="BP1042" t="s">
        <v>60</v>
      </c>
      <c r="BQ1042">
        <v>1.161210911</v>
      </c>
      <c r="BR1042" t="s">
        <v>61</v>
      </c>
    </row>
    <row r="1043" spans="1:70" x14ac:dyDescent="0.2">
      <c r="A1043" s="19">
        <f t="shared" si="44"/>
        <v>10.129999999999995</v>
      </c>
      <c r="B1043" s="20">
        <v>3752</v>
      </c>
      <c r="D1043" s="2" t="s">
        <v>1381</v>
      </c>
      <c r="E1043" s="2" t="str">
        <f t="shared" si="45"/>
        <v>ST</v>
      </c>
      <c r="F1043">
        <v>200720433</v>
      </c>
      <c r="G1043">
        <v>202606</v>
      </c>
      <c r="H1043" t="s">
        <v>52</v>
      </c>
      <c r="I1043" t="s">
        <v>321</v>
      </c>
      <c r="J1043" t="s">
        <v>322</v>
      </c>
      <c r="K1043" t="s">
        <v>54</v>
      </c>
      <c r="L1043" s="5">
        <v>46148</v>
      </c>
      <c r="M1043">
        <v>46179</v>
      </c>
      <c r="N1043" s="21">
        <v>872688548059</v>
      </c>
      <c r="P1043" t="s">
        <v>326</v>
      </c>
      <c r="Q1043" t="s">
        <v>326</v>
      </c>
      <c r="R1043" t="s">
        <v>56</v>
      </c>
      <c r="S1043" t="s">
        <v>327</v>
      </c>
      <c r="T1043">
        <v>21</v>
      </c>
      <c r="U1043" t="s">
        <v>57</v>
      </c>
      <c r="V1043">
        <v>21320</v>
      </c>
      <c r="W1043">
        <v>49.24</v>
      </c>
      <c r="X1043">
        <v>5.84</v>
      </c>
      <c r="Y1043">
        <v>0</v>
      </c>
      <c r="Z1043">
        <v>-37.47</v>
      </c>
      <c r="AA1043">
        <v>17.600000000000001</v>
      </c>
      <c r="AB1043">
        <v>2</v>
      </c>
      <c r="AC1043">
        <v>36.08</v>
      </c>
      <c r="AD1043">
        <v>36.08</v>
      </c>
      <c r="AE1043" t="s">
        <v>9160</v>
      </c>
      <c r="AF1043" t="s">
        <v>2813</v>
      </c>
      <c r="AG1043" t="s">
        <v>2813</v>
      </c>
      <c r="AH1043" t="s">
        <v>4801</v>
      </c>
      <c r="AI1043" t="s">
        <v>4802</v>
      </c>
      <c r="AJ1043">
        <v>1</v>
      </c>
      <c r="AK1043" t="s">
        <v>57</v>
      </c>
      <c r="AL1043">
        <v>1300</v>
      </c>
      <c r="AM1043" t="s">
        <v>55</v>
      </c>
      <c r="AN1043" t="s">
        <v>55</v>
      </c>
      <c r="AO1043" t="s">
        <v>55</v>
      </c>
      <c r="AS1043" t="s">
        <v>343</v>
      </c>
      <c r="AT1043">
        <v>26</v>
      </c>
      <c r="AU1043">
        <v>31</v>
      </c>
      <c r="AV1043">
        <v>40</v>
      </c>
      <c r="BB1043">
        <v>0</v>
      </c>
      <c r="BC1043">
        <v>0</v>
      </c>
      <c r="BD1043" t="s">
        <v>60</v>
      </c>
      <c r="BE1043" t="s">
        <v>2497</v>
      </c>
      <c r="BF1043">
        <v>634333759</v>
      </c>
      <c r="BH1043" t="s">
        <v>323</v>
      </c>
      <c r="BI1043" t="s">
        <v>320</v>
      </c>
      <c r="BJ1043" s="23">
        <v>0.44444444444444442</v>
      </c>
      <c r="BK1043">
        <v>42.4</v>
      </c>
      <c r="BL1043">
        <v>5.03</v>
      </c>
      <c r="BM1043">
        <v>0</v>
      </c>
      <c r="BN1043">
        <v>-32.270000000000003</v>
      </c>
      <c r="BO1043">
        <v>15.16</v>
      </c>
      <c r="BP1043" t="s">
        <v>60</v>
      </c>
      <c r="BQ1043">
        <v>1.161210911</v>
      </c>
      <c r="BR1043" t="s">
        <v>61</v>
      </c>
    </row>
    <row r="1044" spans="1:70" x14ac:dyDescent="0.2">
      <c r="A1044" s="19">
        <f t="shared" ref="A1044:A1105" si="46">BK1044+BN1044</f>
        <v>13.479999999999997</v>
      </c>
      <c r="B1044" s="20">
        <v>3752</v>
      </c>
      <c r="D1044" s="2" t="s">
        <v>1381</v>
      </c>
      <c r="E1044" s="2" t="str">
        <f t="shared" si="45"/>
        <v>ST</v>
      </c>
      <c r="F1044">
        <v>200720433</v>
      </c>
      <c r="G1044">
        <v>202606</v>
      </c>
      <c r="H1044" t="s">
        <v>52</v>
      </c>
      <c r="I1044" t="s">
        <v>321</v>
      </c>
      <c r="J1044" t="s">
        <v>322</v>
      </c>
      <c r="K1044" t="s">
        <v>54</v>
      </c>
      <c r="L1044" s="5">
        <v>46148</v>
      </c>
      <c r="M1044" s="5">
        <v>46240</v>
      </c>
      <c r="N1044" s="21">
        <v>872688334193</v>
      </c>
      <c r="P1044" t="s">
        <v>326</v>
      </c>
      <c r="Q1044" t="s">
        <v>326</v>
      </c>
      <c r="R1044" t="s">
        <v>56</v>
      </c>
      <c r="S1044" t="s">
        <v>327</v>
      </c>
      <c r="T1044">
        <v>21</v>
      </c>
      <c r="U1044" t="s">
        <v>57</v>
      </c>
      <c r="V1044">
        <v>21320</v>
      </c>
      <c r="W1044">
        <v>65.489999999999995</v>
      </c>
      <c r="X1044">
        <v>7.76</v>
      </c>
      <c r="Y1044">
        <v>0</v>
      </c>
      <c r="Z1044">
        <v>-49.84</v>
      </c>
      <c r="AA1044">
        <v>23.41</v>
      </c>
      <c r="AB1044">
        <v>3</v>
      </c>
      <c r="AC1044">
        <v>59.4</v>
      </c>
      <c r="AD1044">
        <v>59.4</v>
      </c>
      <c r="AE1044" t="s">
        <v>9161</v>
      </c>
      <c r="AF1044" t="s">
        <v>4803</v>
      </c>
      <c r="AG1044" t="s">
        <v>4803</v>
      </c>
      <c r="AH1044" t="s">
        <v>4804</v>
      </c>
      <c r="AI1044" t="s">
        <v>474</v>
      </c>
      <c r="AJ1044">
        <v>75</v>
      </c>
      <c r="AK1044" t="s">
        <v>57</v>
      </c>
      <c r="AL1044">
        <v>75018</v>
      </c>
      <c r="AM1044" t="s">
        <v>55</v>
      </c>
      <c r="AN1044" t="s">
        <v>55</v>
      </c>
      <c r="AO1044" t="s">
        <v>55</v>
      </c>
      <c r="AS1044" t="s">
        <v>343</v>
      </c>
      <c r="AT1044">
        <v>30</v>
      </c>
      <c r="AU1044">
        <v>31</v>
      </c>
      <c r="AV1044">
        <v>40</v>
      </c>
      <c r="BB1044">
        <v>0</v>
      </c>
      <c r="BC1044">
        <v>0</v>
      </c>
      <c r="BD1044" t="s">
        <v>60</v>
      </c>
      <c r="BE1044" t="s">
        <v>2497</v>
      </c>
      <c r="BF1044">
        <v>634333759</v>
      </c>
      <c r="BH1044" t="s">
        <v>323</v>
      </c>
      <c r="BI1044" t="s">
        <v>320</v>
      </c>
      <c r="BJ1044" s="23">
        <v>0.41111111111111109</v>
      </c>
      <c r="BK1044">
        <v>56.4</v>
      </c>
      <c r="BL1044">
        <v>6.68</v>
      </c>
      <c r="BM1044">
        <v>0</v>
      </c>
      <c r="BN1044">
        <v>-42.92</v>
      </c>
      <c r="BO1044">
        <v>20.16</v>
      </c>
      <c r="BP1044" t="s">
        <v>60</v>
      </c>
      <c r="BQ1044">
        <v>1.161210911</v>
      </c>
      <c r="BR1044" t="s">
        <v>61</v>
      </c>
    </row>
    <row r="1045" spans="1:70" x14ac:dyDescent="0.2">
      <c r="A1045" s="19">
        <f t="shared" si="46"/>
        <v>20.840000000000003</v>
      </c>
      <c r="B1045" s="20">
        <v>3752</v>
      </c>
      <c r="D1045" s="2" t="s">
        <v>1381</v>
      </c>
      <c r="E1045" s="2" t="str">
        <f t="shared" si="45"/>
        <v>ST</v>
      </c>
      <c r="F1045">
        <v>200720433</v>
      </c>
      <c r="G1045">
        <v>202606</v>
      </c>
      <c r="H1045" t="s">
        <v>52</v>
      </c>
      <c r="I1045" t="s">
        <v>321</v>
      </c>
      <c r="J1045" t="s">
        <v>322</v>
      </c>
      <c r="K1045" t="s">
        <v>54</v>
      </c>
      <c r="L1045">
        <v>46332</v>
      </c>
      <c r="M1045">
        <v>46362</v>
      </c>
      <c r="N1045" s="21">
        <v>872939667837</v>
      </c>
      <c r="P1045" t="s">
        <v>326</v>
      </c>
      <c r="Q1045" t="s">
        <v>326</v>
      </c>
      <c r="R1045" t="s">
        <v>56</v>
      </c>
      <c r="S1045" t="s">
        <v>327</v>
      </c>
      <c r="T1045">
        <v>21</v>
      </c>
      <c r="U1045" t="s">
        <v>57</v>
      </c>
      <c r="V1045">
        <v>21320</v>
      </c>
      <c r="W1045">
        <v>100.71</v>
      </c>
      <c r="X1045">
        <v>111.73</v>
      </c>
      <c r="Y1045">
        <v>0</v>
      </c>
      <c r="Z1045">
        <v>-76.64</v>
      </c>
      <c r="AA1045">
        <v>135.80000000000001</v>
      </c>
      <c r="AB1045">
        <v>7</v>
      </c>
      <c r="AC1045">
        <v>106.7</v>
      </c>
      <c r="AD1045">
        <v>106.7</v>
      </c>
      <c r="AE1045" t="s">
        <v>9162</v>
      </c>
      <c r="AF1045" t="s">
        <v>4805</v>
      </c>
      <c r="AG1045" t="s">
        <v>4805</v>
      </c>
      <c r="AH1045" t="s">
        <v>4806</v>
      </c>
      <c r="AI1045" t="s">
        <v>4807</v>
      </c>
      <c r="AJ1045">
        <v>49</v>
      </c>
      <c r="AK1045" t="s">
        <v>57</v>
      </c>
      <c r="AL1045">
        <v>49610</v>
      </c>
      <c r="AM1045" t="s">
        <v>55</v>
      </c>
      <c r="AN1045" t="s">
        <v>55</v>
      </c>
      <c r="AO1045" t="s">
        <v>55</v>
      </c>
      <c r="AS1045" t="s">
        <v>343</v>
      </c>
      <c r="AT1045">
        <v>30</v>
      </c>
      <c r="AU1045">
        <v>31</v>
      </c>
      <c r="AV1045">
        <v>39</v>
      </c>
      <c r="BB1045">
        <v>0</v>
      </c>
      <c r="BC1045">
        <v>0</v>
      </c>
      <c r="BD1045" t="s">
        <v>60</v>
      </c>
      <c r="BE1045" t="s">
        <v>3831</v>
      </c>
      <c r="BF1045">
        <v>634343823</v>
      </c>
      <c r="BH1045" t="s">
        <v>323</v>
      </c>
      <c r="BI1045" t="s">
        <v>320</v>
      </c>
      <c r="BJ1045" s="23">
        <v>0.41736111111111113</v>
      </c>
      <c r="BK1045">
        <v>87.2</v>
      </c>
      <c r="BL1045">
        <v>96.74</v>
      </c>
      <c r="BM1045">
        <v>0</v>
      </c>
      <c r="BN1045">
        <v>-66.36</v>
      </c>
      <c r="BO1045">
        <v>117.58</v>
      </c>
      <c r="BP1045" t="s">
        <v>60</v>
      </c>
      <c r="BQ1045">
        <v>1.1549344580000001</v>
      </c>
      <c r="BR1045" t="s">
        <v>61</v>
      </c>
    </row>
    <row r="1046" spans="1:70" x14ac:dyDescent="0.2">
      <c r="A1046" s="19">
        <f t="shared" si="46"/>
        <v>9.1300000000000026</v>
      </c>
      <c r="B1046" s="20">
        <v>3752</v>
      </c>
      <c r="D1046" s="2" t="s">
        <v>1381</v>
      </c>
      <c r="E1046" s="2" t="str">
        <f t="shared" si="45"/>
        <v>ST</v>
      </c>
      <c r="F1046">
        <v>200720433</v>
      </c>
      <c r="G1046">
        <v>202606</v>
      </c>
      <c r="H1046" t="s">
        <v>52</v>
      </c>
      <c r="I1046" t="s">
        <v>321</v>
      </c>
      <c r="J1046" t="s">
        <v>322</v>
      </c>
      <c r="K1046" t="s">
        <v>54</v>
      </c>
      <c r="L1046">
        <v>46148</v>
      </c>
      <c r="M1046">
        <v>46179</v>
      </c>
      <c r="N1046" s="21">
        <v>872688699383</v>
      </c>
      <c r="P1046" t="s">
        <v>326</v>
      </c>
      <c r="Q1046" t="s">
        <v>326</v>
      </c>
      <c r="R1046" t="s">
        <v>56</v>
      </c>
      <c r="S1046" t="s">
        <v>327</v>
      </c>
      <c r="T1046">
        <v>21</v>
      </c>
      <c r="U1046" t="s">
        <v>57</v>
      </c>
      <c r="V1046">
        <v>21320</v>
      </c>
      <c r="W1046">
        <v>44.36</v>
      </c>
      <c r="X1046">
        <v>5.26</v>
      </c>
      <c r="Y1046">
        <v>0</v>
      </c>
      <c r="Z1046">
        <v>-33.76</v>
      </c>
      <c r="AA1046">
        <v>15.86</v>
      </c>
      <c r="AB1046">
        <v>2</v>
      </c>
      <c r="AC1046">
        <v>30.8</v>
      </c>
      <c r="AD1046">
        <v>30.8</v>
      </c>
      <c r="AE1046" t="s">
        <v>9163</v>
      </c>
      <c r="AF1046" t="s">
        <v>4808</v>
      </c>
      <c r="AG1046" t="s">
        <v>4808</v>
      </c>
      <c r="AH1046" t="s">
        <v>4809</v>
      </c>
      <c r="AI1046" t="s">
        <v>4810</v>
      </c>
      <c r="AJ1046">
        <v>3</v>
      </c>
      <c r="AK1046" t="s">
        <v>57</v>
      </c>
      <c r="AL1046">
        <v>3240</v>
      </c>
      <c r="AM1046" t="s">
        <v>55</v>
      </c>
      <c r="AN1046" t="s">
        <v>55</v>
      </c>
      <c r="AO1046" t="s">
        <v>55</v>
      </c>
      <c r="AS1046" t="s">
        <v>343</v>
      </c>
      <c r="AT1046">
        <v>0</v>
      </c>
      <c r="AU1046">
        <v>0</v>
      </c>
      <c r="AV1046">
        <v>0</v>
      </c>
      <c r="BB1046">
        <v>0</v>
      </c>
      <c r="BC1046">
        <v>0</v>
      </c>
      <c r="BD1046" t="s">
        <v>60</v>
      </c>
      <c r="BE1046" t="s">
        <v>2497</v>
      </c>
      <c r="BF1046">
        <v>634333759</v>
      </c>
      <c r="BH1046" t="s">
        <v>323</v>
      </c>
      <c r="BI1046" t="s">
        <v>320</v>
      </c>
      <c r="BJ1046" s="23">
        <v>0.29444444444444445</v>
      </c>
      <c r="BK1046">
        <v>38.200000000000003</v>
      </c>
      <c r="BL1046">
        <v>4.53</v>
      </c>
      <c r="BM1046">
        <v>0</v>
      </c>
      <c r="BN1046">
        <v>-29.07</v>
      </c>
      <c r="BO1046">
        <v>13.66</v>
      </c>
      <c r="BP1046" t="s">
        <v>60</v>
      </c>
      <c r="BQ1046">
        <v>1.161210911</v>
      </c>
      <c r="BR1046" t="s">
        <v>61</v>
      </c>
    </row>
    <row r="1047" spans="1:70" x14ac:dyDescent="0.2">
      <c r="A1047" s="19">
        <f t="shared" si="46"/>
        <v>9.1300000000000026</v>
      </c>
      <c r="B1047" s="20">
        <v>3752</v>
      </c>
      <c r="D1047" s="2" t="s">
        <v>1381</v>
      </c>
      <c r="E1047" s="2" t="str">
        <f t="shared" si="45"/>
        <v>ST</v>
      </c>
      <c r="F1047">
        <v>200720433</v>
      </c>
      <c r="G1047">
        <v>202606</v>
      </c>
      <c r="H1047" t="s">
        <v>52</v>
      </c>
      <c r="I1047" t="s">
        <v>321</v>
      </c>
      <c r="J1047" t="s">
        <v>322</v>
      </c>
      <c r="K1047" t="s">
        <v>54</v>
      </c>
      <c r="L1047">
        <v>46148</v>
      </c>
      <c r="M1047">
        <v>46240</v>
      </c>
      <c r="N1047" s="21">
        <v>872639541928</v>
      </c>
      <c r="P1047" t="s">
        <v>326</v>
      </c>
      <c r="Q1047" t="s">
        <v>326</v>
      </c>
      <c r="R1047" t="s">
        <v>56</v>
      </c>
      <c r="S1047" t="s">
        <v>327</v>
      </c>
      <c r="T1047">
        <v>21</v>
      </c>
      <c r="U1047" t="s">
        <v>57</v>
      </c>
      <c r="V1047">
        <v>21320</v>
      </c>
      <c r="W1047">
        <v>44.36</v>
      </c>
      <c r="X1047">
        <v>5.26</v>
      </c>
      <c r="Y1047">
        <v>0</v>
      </c>
      <c r="Z1047">
        <v>-33.76</v>
      </c>
      <c r="AA1047">
        <v>15.86</v>
      </c>
      <c r="AB1047">
        <v>2</v>
      </c>
      <c r="AC1047">
        <v>30.8</v>
      </c>
      <c r="AD1047">
        <v>30.8</v>
      </c>
      <c r="AE1047" t="s">
        <v>2337</v>
      </c>
      <c r="AF1047" t="s">
        <v>1691</v>
      </c>
      <c r="AG1047" t="s">
        <v>1691</v>
      </c>
      <c r="AH1047" t="s">
        <v>1692</v>
      </c>
      <c r="AI1047" t="s">
        <v>818</v>
      </c>
      <c r="AJ1047">
        <v>76</v>
      </c>
      <c r="AK1047" t="s">
        <v>57</v>
      </c>
      <c r="AL1047">
        <v>76190</v>
      </c>
      <c r="AM1047" t="s">
        <v>55</v>
      </c>
      <c r="AN1047" t="s">
        <v>55</v>
      </c>
      <c r="AO1047" t="s">
        <v>55</v>
      </c>
      <c r="AS1047" t="s">
        <v>343</v>
      </c>
      <c r="AT1047">
        <v>20</v>
      </c>
      <c r="AU1047">
        <v>31</v>
      </c>
      <c r="AV1047">
        <v>39</v>
      </c>
      <c r="BB1047">
        <v>0</v>
      </c>
      <c r="BC1047">
        <v>0</v>
      </c>
      <c r="BD1047" t="s">
        <v>60</v>
      </c>
      <c r="BE1047" s="5" t="s">
        <v>2497</v>
      </c>
      <c r="BF1047">
        <v>634333759</v>
      </c>
      <c r="BH1047" t="s">
        <v>323</v>
      </c>
      <c r="BI1047" t="s">
        <v>320</v>
      </c>
      <c r="BJ1047" s="23">
        <v>0.44305555555555554</v>
      </c>
      <c r="BK1047">
        <v>38.200000000000003</v>
      </c>
      <c r="BL1047">
        <v>4.53</v>
      </c>
      <c r="BM1047">
        <v>0</v>
      </c>
      <c r="BN1047">
        <v>-29.07</v>
      </c>
      <c r="BO1047">
        <v>13.66</v>
      </c>
      <c r="BP1047" t="s">
        <v>60</v>
      </c>
      <c r="BQ1047">
        <v>1.161210911</v>
      </c>
      <c r="BR1047" t="s">
        <v>61</v>
      </c>
    </row>
    <row r="1048" spans="1:70" x14ac:dyDescent="0.2">
      <c r="A1048" s="19">
        <f t="shared" si="46"/>
        <v>12.14</v>
      </c>
      <c r="B1048" s="20">
        <v>3752</v>
      </c>
      <c r="D1048" s="2" t="s">
        <v>1381</v>
      </c>
      <c r="E1048" s="2" t="str">
        <f t="shared" si="45"/>
        <v>ST</v>
      </c>
      <c r="F1048">
        <v>200720433</v>
      </c>
      <c r="G1048">
        <v>202606</v>
      </c>
      <c r="H1048" t="s">
        <v>52</v>
      </c>
      <c r="I1048" t="s">
        <v>321</v>
      </c>
      <c r="J1048" t="s">
        <v>322</v>
      </c>
      <c r="K1048" t="s">
        <v>54</v>
      </c>
      <c r="L1048">
        <v>46271</v>
      </c>
      <c r="M1048">
        <v>46301</v>
      </c>
      <c r="N1048" s="21">
        <v>872831733665</v>
      </c>
      <c r="P1048" t="s">
        <v>326</v>
      </c>
      <c r="Q1048" t="s">
        <v>326</v>
      </c>
      <c r="R1048" t="s">
        <v>56</v>
      </c>
      <c r="S1048" t="s">
        <v>327</v>
      </c>
      <c r="T1048">
        <v>21</v>
      </c>
      <c r="U1048" t="s">
        <v>57</v>
      </c>
      <c r="V1048">
        <v>21320</v>
      </c>
      <c r="W1048">
        <v>58.55</v>
      </c>
      <c r="X1048">
        <v>6.94</v>
      </c>
      <c r="Y1048">
        <v>0</v>
      </c>
      <c r="Z1048">
        <v>-44.56</v>
      </c>
      <c r="AA1048">
        <v>20.93</v>
      </c>
      <c r="AB1048">
        <v>4</v>
      </c>
      <c r="AC1048">
        <v>49.94</v>
      </c>
      <c r="AD1048">
        <v>49.94</v>
      </c>
      <c r="AE1048" t="s">
        <v>9164</v>
      </c>
      <c r="AF1048" t="s">
        <v>4811</v>
      </c>
      <c r="AG1048" t="s">
        <v>4811</v>
      </c>
      <c r="AH1048" t="s">
        <v>4812</v>
      </c>
      <c r="AI1048" t="s">
        <v>4813</v>
      </c>
      <c r="AJ1048">
        <v>60</v>
      </c>
      <c r="AK1048" t="s">
        <v>57</v>
      </c>
      <c r="AL1048">
        <v>60270</v>
      </c>
      <c r="AM1048" t="s">
        <v>55</v>
      </c>
      <c r="AN1048" t="s">
        <v>55</v>
      </c>
      <c r="AO1048" t="s">
        <v>55</v>
      </c>
      <c r="AS1048" t="s">
        <v>343</v>
      </c>
      <c r="AT1048">
        <v>0</v>
      </c>
      <c r="AU1048">
        <v>0</v>
      </c>
      <c r="AV1048">
        <v>0</v>
      </c>
      <c r="BB1048">
        <v>0</v>
      </c>
      <c r="BC1048">
        <v>0</v>
      </c>
      <c r="BD1048" t="s">
        <v>60</v>
      </c>
      <c r="BE1048" s="5" t="s">
        <v>2497</v>
      </c>
      <c r="BF1048">
        <v>634333759</v>
      </c>
      <c r="BH1048" t="s">
        <v>323</v>
      </c>
      <c r="BI1048" t="s">
        <v>320</v>
      </c>
      <c r="BJ1048" s="23">
        <v>0.42083333333333334</v>
      </c>
      <c r="BK1048">
        <v>50.8</v>
      </c>
      <c r="BL1048">
        <v>6.02</v>
      </c>
      <c r="BM1048">
        <v>0</v>
      </c>
      <c r="BN1048">
        <v>-38.659999999999997</v>
      </c>
      <c r="BO1048">
        <v>18.16</v>
      </c>
      <c r="BP1048" t="s">
        <v>60</v>
      </c>
      <c r="BQ1048">
        <v>1.1526181719999999</v>
      </c>
      <c r="BR1048" t="s">
        <v>61</v>
      </c>
    </row>
    <row r="1049" spans="1:70" x14ac:dyDescent="0.2">
      <c r="A1049" s="19">
        <f t="shared" si="46"/>
        <v>20.509999999999991</v>
      </c>
      <c r="B1049" s="20">
        <v>3752</v>
      </c>
      <c r="D1049" s="2" t="s">
        <v>1381</v>
      </c>
      <c r="E1049" s="2" t="str">
        <f t="shared" si="45"/>
        <v>ST</v>
      </c>
      <c r="F1049">
        <v>200720433</v>
      </c>
      <c r="G1049">
        <v>202606</v>
      </c>
      <c r="H1049" t="s">
        <v>52</v>
      </c>
      <c r="I1049" t="s">
        <v>321</v>
      </c>
      <c r="J1049" t="s">
        <v>322</v>
      </c>
      <c r="K1049" t="s">
        <v>54</v>
      </c>
      <c r="L1049">
        <v>46362</v>
      </c>
      <c r="M1049" t="s">
        <v>4437</v>
      </c>
      <c r="N1049" s="21">
        <v>872987255834</v>
      </c>
      <c r="P1049" t="s">
        <v>326</v>
      </c>
      <c r="Q1049" t="s">
        <v>326</v>
      </c>
      <c r="R1049" t="s">
        <v>56</v>
      </c>
      <c r="S1049" t="s">
        <v>327</v>
      </c>
      <c r="T1049">
        <v>21</v>
      </c>
      <c r="U1049" t="s">
        <v>57</v>
      </c>
      <c r="V1049">
        <v>21320</v>
      </c>
      <c r="W1049">
        <v>99.08</v>
      </c>
      <c r="X1049">
        <v>111.52</v>
      </c>
      <c r="Y1049">
        <v>0</v>
      </c>
      <c r="Z1049">
        <v>-75.400000000000006</v>
      </c>
      <c r="AA1049">
        <v>135.21</v>
      </c>
      <c r="AB1049">
        <v>6</v>
      </c>
      <c r="AC1049">
        <v>103.84</v>
      </c>
      <c r="AD1049">
        <v>103.84</v>
      </c>
      <c r="AE1049" t="s">
        <v>9165</v>
      </c>
      <c r="AF1049" t="s">
        <v>4814</v>
      </c>
      <c r="AG1049" t="s">
        <v>4814</v>
      </c>
      <c r="AH1049" t="s">
        <v>4815</v>
      </c>
      <c r="AI1049" t="s">
        <v>4816</v>
      </c>
      <c r="AJ1049">
        <v>75</v>
      </c>
      <c r="AK1049" t="s">
        <v>57</v>
      </c>
      <c r="AL1049">
        <v>75005</v>
      </c>
      <c r="AM1049" t="s">
        <v>55</v>
      </c>
      <c r="AN1049" t="s">
        <v>55</v>
      </c>
      <c r="AO1049" t="s">
        <v>55</v>
      </c>
      <c r="AS1049" t="s">
        <v>343</v>
      </c>
      <c r="AT1049">
        <v>30</v>
      </c>
      <c r="AU1049">
        <v>31</v>
      </c>
      <c r="AV1049">
        <v>40</v>
      </c>
      <c r="BB1049">
        <v>0</v>
      </c>
      <c r="BC1049">
        <v>0</v>
      </c>
      <c r="BD1049" t="s">
        <v>60</v>
      </c>
      <c r="BE1049" t="s">
        <v>3831</v>
      </c>
      <c r="BF1049">
        <v>634343823</v>
      </c>
      <c r="BH1049" t="s">
        <v>323</v>
      </c>
      <c r="BI1049" t="s">
        <v>320</v>
      </c>
      <c r="BJ1049" s="23">
        <v>0.43125000000000002</v>
      </c>
      <c r="BK1049">
        <v>85.8</v>
      </c>
      <c r="BL1049">
        <v>96.57</v>
      </c>
      <c r="BM1049">
        <v>0</v>
      </c>
      <c r="BN1049">
        <v>-65.290000000000006</v>
      </c>
      <c r="BO1049">
        <v>117.08</v>
      </c>
      <c r="BP1049" t="s">
        <v>60</v>
      </c>
      <c r="BQ1049">
        <v>1.154814421</v>
      </c>
      <c r="BR1049" t="s">
        <v>61</v>
      </c>
    </row>
    <row r="1050" spans="1:70" x14ac:dyDescent="0.2">
      <c r="A1050" s="19">
        <f t="shared" si="46"/>
        <v>10.129999999999995</v>
      </c>
      <c r="B1050" s="20">
        <v>3752</v>
      </c>
      <c r="D1050" s="2" t="s">
        <v>1381</v>
      </c>
      <c r="E1050" s="2" t="str">
        <f t="shared" si="45"/>
        <v>ST</v>
      </c>
      <c r="F1050">
        <v>200720433</v>
      </c>
      <c r="G1050">
        <v>202606</v>
      </c>
      <c r="H1050" t="s">
        <v>52</v>
      </c>
      <c r="I1050" t="s">
        <v>321</v>
      </c>
      <c r="J1050" t="s">
        <v>322</v>
      </c>
      <c r="K1050" t="s">
        <v>54</v>
      </c>
      <c r="L1050">
        <v>46148</v>
      </c>
      <c r="M1050">
        <v>46240</v>
      </c>
      <c r="N1050" s="21">
        <v>872688279120</v>
      </c>
      <c r="P1050" t="s">
        <v>326</v>
      </c>
      <c r="Q1050" t="s">
        <v>326</v>
      </c>
      <c r="R1050" t="s">
        <v>56</v>
      </c>
      <c r="S1050" t="s">
        <v>327</v>
      </c>
      <c r="T1050">
        <v>21</v>
      </c>
      <c r="U1050" t="s">
        <v>57</v>
      </c>
      <c r="V1050">
        <v>21320</v>
      </c>
      <c r="W1050">
        <v>49.24</v>
      </c>
      <c r="X1050">
        <v>5.84</v>
      </c>
      <c r="Y1050">
        <v>0</v>
      </c>
      <c r="Z1050">
        <v>-37.47</v>
      </c>
      <c r="AA1050">
        <v>17.600000000000001</v>
      </c>
      <c r="AB1050">
        <v>3</v>
      </c>
      <c r="AC1050">
        <v>35.64</v>
      </c>
      <c r="AD1050">
        <v>35.64</v>
      </c>
      <c r="AE1050" t="s">
        <v>9166</v>
      </c>
      <c r="AF1050" t="s">
        <v>4817</v>
      </c>
      <c r="AG1050" t="s">
        <v>4817</v>
      </c>
      <c r="AH1050" t="s">
        <v>4818</v>
      </c>
      <c r="AI1050" t="s">
        <v>4819</v>
      </c>
      <c r="AJ1050">
        <v>63</v>
      </c>
      <c r="AK1050" t="s">
        <v>57</v>
      </c>
      <c r="AL1050">
        <v>63720</v>
      </c>
      <c r="AM1050" t="s">
        <v>55</v>
      </c>
      <c r="AN1050" t="s">
        <v>55</v>
      </c>
      <c r="AO1050" t="s">
        <v>55</v>
      </c>
      <c r="AS1050" t="s">
        <v>343</v>
      </c>
      <c r="AT1050">
        <v>0</v>
      </c>
      <c r="AU1050">
        <v>0</v>
      </c>
      <c r="AV1050">
        <v>0</v>
      </c>
      <c r="BB1050">
        <v>0</v>
      </c>
      <c r="BC1050">
        <v>0</v>
      </c>
      <c r="BD1050" t="s">
        <v>60</v>
      </c>
      <c r="BE1050" t="s">
        <v>2497</v>
      </c>
      <c r="BF1050">
        <v>634333759</v>
      </c>
      <c r="BH1050" t="s">
        <v>323</v>
      </c>
      <c r="BI1050" t="s">
        <v>320</v>
      </c>
      <c r="BJ1050" s="23">
        <v>0.38472222222222224</v>
      </c>
      <c r="BK1050">
        <v>42.4</v>
      </c>
      <c r="BL1050">
        <v>5.03</v>
      </c>
      <c r="BM1050">
        <v>0</v>
      </c>
      <c r="BN1050">
        <v>-32.270000000000003</v>
      </c>
      <c r="BO1050">
        <v>15.16</v>
      </c>
      <c r="BP1050" t="s">
        <v>60</v>
      </c>
      <c r="BQ1050">
        <v>1.161210911</v>
      </c>
      <c r="BR1050" t="s">
        <v>61</v>
      </c>
    </row>
    <row r="1051" spans="1:70" x14ac:dyDescent="0.2">
      <c r="A1051" s="19">
        <f t="shared" si="46"/>
        <v>10.129999999999995</v>
      </c>
      <c r="B1051" s="20">
        <v>3752</v>
      </c>
      <c r="D1051" s="2" t="s">
        <v>1381</v>
      </c>
      <c r="E1051" s="2" t="str">
        <f t="shared" si="45"/>
        <v>ST</v>
      </c>
      <c r="F1051">
        <v>200720433</v>
      </c>
      <c r="G1051">
        <v>202606</v>
      </c>
      <c r="H1051" t="s">
        <v>52</v>
      </c>
      <c r="I1051" t="s">
        <v>321</v>
      </c>
      <c r="J1051" t="s">
        <v>322</v>
      </c>
      <c r="K1051" t="s">
        <v>54</v>
      </c>
      <c r="L1051">
        <v>46240</v>
      </c>
      <c r="M1051">
        <v>46271</v>
      </c>
      <c r="N1051" s="21">
        <v>872769671252</v>
      </c>
      <c r="P1051" t="s">
        <v>326</v>
      </c>
      <c r="Q1051" t="s">
        <v>326</v>
      </c>
      <c r="R1051" t="s">
        <v>56</v>
      </c>
      <c r="S1051" t="s">
        <v>327</v>
      </c>
      <c r="T1051">
        <v>21</v>
      </c>
      <c r="U1051" t="s">
        <v>57</v>
      </c>
      <c r="V1051">
        <v>21320</v>
      </c>
      <c r="W1051">
        <v>48.88</v>
      </c>
      <c r="X1051">
        <v>5.8</v>
      </c>
      <c r="Y1051">
        <v>0</v>
      </c>
      <c r="Z1051">
        <v>-37.200000000000003</v>
      </c>
      <c r="AA1051">
        <v>17.48</v>
      </c>
      <c r="AB1051">
        <v>2</v>
      </c>
      <c r="AC1051">
        <v>36.74</v>
      </c>
      <c r="AD1051">
        <v>36.74</v>
      </c>
      <c r="AE1051" t="s">
        <v>342</v>
      </c>
      <c r="AF1051" t="s">
        <v>4820</v>
      </c>
      <c r="AG1051" t="s">
        <v>4820</v>
      </c>
      <c r="AH1051" t="s">
        <v>4821</v>
      </c>
      <c r="AI1051" t="s">
        <v>372</v>
      </c>
      <c r="AJ1051">
        <v>54</v>
      </c>
      <c r="AK1051" t="s">
        <v>57</v>
      </c>
      <c r="AL1051">
        <v>54000</v>
      </c>
      <c r="AM1051" t="s">
        <v>55</v>
      </c>
      <c r="AN1051" t="s">
        <v>55</v>
      </c>
      <c r="AO1051" t="s">
        <v>55</v>
      </c>
      <c r="AS1051" t="s">
        <v>343</v>
      </c>
      <c r="AT1051">
        <v>27</v>
      </c>
      <c r="AU1051">
        <v>31</v>
      </c>
      <c r="AV1051">
        <v>40</v>
      </c>
      <c r="BB1051">
        <v>0</v>
      </c>
      <c r="BC1051">
        <v>0</v>
      </c>
      <c r="BD1051" t="s">
        <v>60</v>
      </c>
      <c r="BE1051" s="5" t="s">
        <v>2497</v>
      </c>
      <c r="BF1051">
        <v>634333759</v>
      </c>
      <c r="BH1051" t="s">
        <v>323</v>
      </c>
      <c r="BI1051" t="s">
        <v>320</v>
      </c>
      <c r="BJ1051" s="23">
        <v>0.44583333333333336</v>
      </c>
      <c r="BK1051">
        <v>42.4</v>
      </c>
      <c r="BL1051">
        <v>5.03</v>
      </c>
      <c r="BM1051">
        <v>0</v>
      </c>
      <c r="BN1051">
        <v>-32.270000000000003</v>
      </c>
      <c r="BO1051">
        <v>15.16</v>
      </c>
      <c r="BP1051" t="s">
        <v>60</v>
      </c>
      <c r="BQ1051">
        <v>1.1527377519999999</v>
      </c>
      <c r="BR1051" t="s">
        <v>61</v>
      </c>
    </row>
    <row r="1052" spans="1:70" x14ac:dyDescent="0.2">
      <c r="A1052" s="19">
        <f t="shared" si="46"/>
        <v>17.829999999999991</v>
      </c>
      <c r="B1052" s="20">
        <v>3752</v>
      </c>
      <c r="D1052" s="2" t="s">
        <v>1381</v>
      </c>
      <c r="E1052" s="2" t="str">
        <f t="shared" si="45"/>
        <v>ST</v>
      </c>
      <c r="F1052">
        <v>200720433</v>
      </c>
      <c r="G1052">
        <v>202606</v>
      </c>
      <c r="H1052" t="s">
        <v>52</v>
      </c>
      <c r="I1052" t="s">
        <v>321</v>
      </c>
      <c r="J1052" t="s">
        <v>322</v>
      </c>
      <c r="K1052" t="s">
        <v>54</v>
      </c>
      <c r="L1052">
        <v>46271</v>
      </c>
      <c r="M1052">
        <v>46301</v>
      </c>
      <c r="N1052" s="21">
        <v>872781258690</v>
      </c>
      <c r="P1052" t="s">
        <v>326</v>
      </c>
      <c r="Q1052" t="s">
        <v>326</v>
      </c>
      <c r="R1052" t="s">
        <v>56</v>
      </c>
      <c r="S1052" t="s">
        <v>327</v>
      </c>
      <c r="T1052">
        <v>21</v>
      </c>
      <c r="U1052" t="s">
        <v>57</v>
      </c>
      <c r="V1052">
        <v>21320</v>
      </c>
      <c r="W1052">
        <v>85.99</v>
      </c>
      <c r="X1052">
        <v>109.79</v>
      </c>
      <c r="Y1052">
        <v>0</v>
      </c>
      <c r="Z1052">
        <v>-65.430000000000007</v>
      </c>
      <c r="AA1052">
        <v>130.34</v>
      </c>
      <c r="AB1052">
        <v>7</v>
      </c>
      <c r="AC1052">
        <v>87.12</v>
      </c>
      <c r="AD1052">
        <v>87.12</v>
      </c>
      <c r="AE1052" t="s">
        <v>8764</v>
      </c>
      <c r="AF1052" t="s">
        <v>4822</v>
      </c>
      <c r="AG1052" t="s">
        <v>4822</v>
      </c>
      <c r="AH1052" t="s">
        <v>4823</v>
      </c>
      <c r="AI1052" t="s">
        <v>4824</v>
      </c>
      <c r="AJ1052">
        <v>74</v>
      </c>
      <c r="AK1052" t="s">
        <v>57</v>
      </c>
      <c r="AL1052">
        <v>74330</v>
      </c>
      <c r="AM1052" t="s">
        <v>55</v>
      </c>
      <c r="AN1052" t="s">
        <v>55</v>
      </c>
      <c r="AO1052" t="s">
        <v>55</v>
      </c>
      <c r="AS1052" t="s">
        <v>343</v>
      </c>
      <c r="AT1052">
        <v>0</v>
      </c>
      <c r="AU1052">
        <v>0</v>
      </c>
      <c r="AV1052">
        <v>0</v>
      </c>
      <c r="BB1052">
        <v>0</v>
      </c>
      <c r="BC1052">
        <v>0</v>
      </c>
      <c r="BD1052" t="s">
        <v>60</v>
      </c>
      <c r="BE1052" s="5" t="s">
        <v>2497</v>
      </c>
      <c r="BF1052">
        <v>634333759</v>
      </c>
      <c r="BH1052" t="s">
        <v>323</v>
      </c>
      <c r="BI1052" t="s">
        <v>320</v>
      </c>
      <c r="BJ1052" s="23">
        <v>0.48749999999999999</v>
      </c>
      <c r="BK1052">
        <v>74.599999999999994</v>
      </c>
      <c r="BL1052">
        <v>95.25</v>
      </c>
      <c r="BM1052">
        <v>0</v>
      </c>
      <c r="BN1052">
        <v>-56.77</v>
      </c>
      <c r="BO1052">
        <v>113.08</v>
      </c>
      <c r="BP1052" t="s">
        <v>60</v>
      </c>
      <c r="BQ1052">
        <v>1.1526181719999999</v>
      </c>
      <c r="BR1052" t="s">
        <v>61</v>
      </c>
    </row>
    <row r="1053" spans="1:70" x14ac:dyDescent="0.2">
      <c r="A1053" s="19">
        <f t="shared" si="46"/>
        <v>9.1300000000000026</v>
      </c>
      <c r="B1053" s="20">
        <v>3752</v>
      </c>
      <c r="D1053" s="2" t="s">
        <v>1381</v>
      </c>
      <c r="E1053" s="2" t="str">
        <f t="shared" si="45"/>
        <v>ST</v>
      </c>
      <c r="F1053">
        <v>200720433</v>
      </c>
      <c r="G1053">
        <v>202606</v>
      </c>
      <c r="H1053" t="s">
        <v>52</v>
      </c>
      <c r="I1053" t="s">
        <v>321</v>
      </c>
      <c r="J1053" t="s">
        <v>322</v>
      </c>
      <c r="K1053" t="s">
        <v>54</v>
      </c>
      <c r="L1053">
        <v>46332</v>
      </c>
      <c r="M1053">
        <v>46362</v>
      </c>
      <c r="N1053" s="21">
        <v>872939176036</v>
      </c>
      <c r="P1053" t="s">
        <v>326</v>
      </c>
      <c r="Q1053" t="s">
        <v>326</v>
      </c>
      <c r="R1053" t="s">
        <v>56</v>
      </c>
      <c r="S1053" t="s">
        <v>327</v>
      </c>
      <c r="T1053">
        <v>21</v>
      </c>
      <c r="U1053" t="s">
        <v>57</v>
      </c>
      <c r="V1053">
        <v>21320</v>
      </c>
      <c r="W1053">
        <v>44.12</v>
      </c>
      <c r="X1053">
        <v>5.23</v>
      </c>
      <c r="Y1053">
        <v>0</v>
      </c>
      <c r="Z1053">
        <v>-33.57</v>
      </c>
      <c r="AA1053">
        <v>15.78</v>
      </c>
      <c r="AB1053">
        <v>2</v>
      </c>
      <c r="AC1053">
        <v>30.8</v>
      </c>
      <c r="AD1053">
        <v>30.8</v>
      </c>
      <c r="AE1053" t="s">
        <v>9167</v>
      </c>
      <c r="AF1053" t="s">
        <v>4825</v>
      </c>
      <c r="AG1053" t="s">
        <v>4825</v>
      </c>
      <c r="AH1053" t="s">
        <v>4826</v>
      </c>
      <c r="AI1053" t="s">
        <v>553</v>
      </c>
      <c r="AJ1053">
        <v>6</v>
      </c>
      <c r="AK1053" t="s">
        <v>57</v>
      </c>
      <c r="AL1053">
        <v>6400</v>
      </c>
      <c r="AM1053" t="s">
        <v>55</v>
      </c>
      <c r="AN1053" t="s">
        <v>55</v>
      </c>
      <c r="AO1053" t="s">
        <v>55</v>
      </c>
      <c r="AS1053" t="s">
        <v>343</v>
      </c>
      <c r="AT1053">
        <v>0</v>
      </c>
      <c r="AU1053">
        <v>0</v>
      </c>
      <c r="AV1053">
        <v>0</v>
      </c>
      <c r="BB1053">
        <v>0</v>
      </c>
      <c r="BC1053">
        <v>0</v>
      </c>
      <c r="BD1053" t="s">
        <v>60</v>
      </c>
      <c r="BE1053" t="s">
        <v>3831</v>
      </c>
      <c r="BF1053">
        <v>634343823</v>
      </c>
      <c r="BH1053" t="s">
        <v>323</v>
      </c>
      <c r="BI1053" t="s">
        <v>320</v>
      </c>
      <c r="BJ1053" s="23">
        <v>0.47430555555555554</v>
      </c>
      <c r="BK1053">
        <v>38.200000000000003</v>
      </c>
      <c r="BL1053">
        <v>4.53</v>
      </c>
      <c r="BM1053">
        <v>0</v>
      </c>
      <c r="BN1053">
        <v>-29.07</v>
      </c>
      <c r="BO1053">
        <v>13.66</v>
      </c>
      <c r="BP1053" t="s">
        <v>60</v>
      </c>
      <c r="BQ1053">
        <v>1.1549344580000001</v>
      </c>
      <c r="BR1053" t="s">
        <v>61</v>
      </c>
    </row>
    <row r="1054" spans="1:70" x14ac:dyDescent="0.2">
      <c r="A1054" s="19">
        <f t="shared" si="46"/>
        <v>7.7900000000000027</v>
      </c>
      <c r="B1054" s="20">
        <v>3752</v>
      </c>
      <c r="D1054" s="2" t="s">
        <v>1381</v>
      </c>
      <c r="E1054" s="2" t="str">
        <f t="shared" si="45"/>
        <v>ST</v>
      </c>
      <c r="F1054">
        <v>200720433</v>
      </c>
      <c r="G1054">
        <v>202606</v>
      </c>
      <c r="H1054" t="s">
        <v>52</v>
      </c>
      <c r="I1054" t="s">
        <v>321</v>
      </c>
      <c r="J1054" t="s">
        <v>322</v>
      </c>
      <c r="K1054" t="s">
        <v>54</v>
      </c>
      <c r="L1054">
        <v>46271</v>
      </c>
      <c r="M1054">
        <v>46301</v>
      </c>
      <c r="N1054" s="21">
        <v>872832160110</v>
      </c>
      <c r="P1054" t="s">
        <v>326</v>
      </c>
      <c r="Q1054" t="s">
        <v>326</v>
      </c>
      <c r="R1054" t="s">
        <v>56</v>
      </c>
      <c r="S1054" t="s">
        <v>327</v>
      </c>
      <c r="T1054">
        <v>21</v>
      </c>
      <c r="U1054" t="s">
        <v>57</v>
      </c>
      <c r="V1054">
        <v>21320</v>
      </c>
      <c r="W1054">
        <v>37.58</v>
      </c>
      <c r="X1054">
        <v>4.45</v>
      </c>
      <c r="Y1054">
        <v>0</v>
      </c>
      <c r="Z1054">
        <v>-28.6</v>
      </c>
      <c r="AA1054">
        <v>13.43</v>
      </c>
      <c r="AB1054">
        <v>2</v>
      </c>
      <c r="AC1054">
        <v>20.9</v>
      </c>
      <c r="AD1054">
        <v>20.9</v>
      </c>
      <c r="AE1054" t="s">
        <v>9168</v>
      </c>
      <c r="AF1054" t="s">
        <v>4827</v>
      </c>
      <c r="AG1054" t="s">
        <v>4827</v>
      </c>
      <c r="AH1054" t="s">
        <v>4828</v>
      </c>
      <c r="AI1054" t="s">
        <v>4829</v>
      </c>
      <c r="AJ1054">
        <v>31</v>
      </c>
      <c r="AK1054" t="s">
        <v>57</v>
      </c>
      <c r="AL1054">
        <v>31830</v>
      </c>
      <c r="AM1054" t="s">
        <v>55</v>
      </c>
      <c r="AN1054" t="s">
        <v>55</v>
      </c>
      <c r="AO1054" t="s">
        <v>55</v>
      </c>
      <c r="AS1054" t="s">
        <v>343</v>
      </c>
      <c r="AT1054">
        <v>30</v>
      </c>
      <c r="AU1054">
        <v>31</v>
      </c>
      <c r="AV1054">
        <v>40</v>
      </c>
      <c r="BB1054">
        <v>0</v>
      </c>
      <c r="BC1054">
        <v>0</v>
      </c>
      <c r="BD1054" t="s">
        <v>60</v>
      </c>
      <c r="BE1054" s="5" t="s">
        <v>2497</v>
      </c>
      <c r="BF1054">
        <v>634333759</v>
      </c>
      <c r="BH1054" t="s">
        <v>323</v>
      </c>
      <c r="BI1054" t="s">
        <v>320</v>
      </c>
      <c r="BJ1054" s="23">
        <v>0.40416666666666667</v>
      </c>
      <c r="BK1054">
        <v>32.6</v>
      </c>
      <c r="BL1054">
        <v>3.86</v>
      </c>
      <c r="BM1054">
        <v>0</v>
      </c>
      <c r="BN1054">
        <v>-24.81</v>
      </c>
      <c r="BO1054">
        <v>11.65</v>
      </c>
      <c r="BP1054" t="s">
        <v>60</v>
      </c>
      <c r="BQ1054">
        <v>1.1526181719999999</v>
      </c>
      <c r="BR1054" t="s">
        <v>61</v>
      </c>
    </row>
    <row r="1055" spans="1:70" x14ac:dyDescent="0.2">
      <c r="A1055" s="19">
        <f t="shared" si="46"/>
        <v>6.7899999999999991</v>
      </c>
      <c r="B1055" s="20">
        <v>3752</v>
      </c>
      <c r="D1055" s="2" t="s">
        <v>346</v>
      </c>
      <c r="E1055" s="2" t="str">
        <f t="shared" si="45"/>
        <v>ST</v>
      </c>
      <c r="F1055">
        <v>200720433</v>
      </c>
      <c r="G1055">
        <v>202606</v>
      </c>
      <c r="H1055" t="s">
        <v>52</v>
      </c>
      <c r="I1055" t="s">
        <v>321</v>
      </c>
      <c r="J1055" t="s">
        <v>322</v>
      </c>
      <c r="K1055" t="s">
        <v>54</v>
      </c>
      <c r="L1055">
        <v>46118</v>
      </c>
      <c r="M1055">
        <v>46240</v>
      </c>
      <c r="N1055" s="21">
        <v>872525587346</v>
      </c>
      <c r="P1055" t="s">
        <v>326</v>
      </c>
      <c r="Q1055" t="s">
        <v>326</v>
      </c>
      <c r="R1055" t="s">
        <v>56</v>
      </c>
      <c r="S1055" t="s">
        <v>327</v>
      </c>
      <c r="T1055">
        <v>21</v>
      </c>
      <c r="U1055" t="s">
        <v>57</v>
      </c>
      <c r="V1055">
        <v>21320</v>
      </c>
      <c r="W1055">
        <v>33.049999999999997</v>
      </c>
      <c r="X1055">
        <v>3.91</v>
      </c>
      <c r="Y1055">
        <v>0</v>
      </c>
      <c r="Z1055">
        <v>-25.15</v>
      </c>
      <c r="AA1055">
        <v>11.81</v>
      </c>
      <c r="AB1055">
        <v>1</v>
      </c>
      <c r="AC1055">
        <v>14.74</v>
      </c>
      <c r="AD1055">
        <v>14.74</v>
      </c>
      <c r="AE1055" t="s">
        <v>1522</v>
      </c>
      <c r="AF1055" t="s">
        <v>4830</v>
      </c>
      <c r="AG1055" t="s">
        <v>4831</v>
      </c>
      <c r="AH1055" t="s">
        <v>4832</v>
      </c>
      <c r="AI1055" t="s">
        <v>4833</v>
      </c>
      <c r="AJ1055">
        <v>33</v>
      </c>
      <c r="AK1055" t="s">
        <v>57</v>
      </c>
      <c r="AL1055">
        <v>33500</v>
      </c>
      <c r="AM1055" t="s">
        <v>55</v>
      </c>
      <c r="AN1055" t="s">
        <v>55</v>
      </c>
      <c r="AO1055" t="s">
        <v>55</v>
      </c>
      <c r="AS1055" t="s">
        <v>342</v>
      </c>
      <c r="AT1055">
        <v>29</v>
      </c>
      <c r="AU1055">
        <v>30</v>
      </c>
      <c r="AV1055">
        <v>39</v>
      </c>
      <c r="BB1055">
        <v>0</v>
      </c>
      <c r="BC1055">
        <v>0</v>
      </c>
      <c r="BD1055" t="s">
        <v>60</v>
      </c>
      <c r="BE1055" s="5" t="s">
        <v>2497</v>
      </c>
      <c r="BF1055">
        <v>634333759</v>
      </c>
      <c r="BH1055" t="s">
        <v>323</v>
      </c>
      <c r="BI1055" t="s">
        <v>320</v>
      </c>
      <c r="BJ1055" s="23">
        <v>0.42083333333333334</v>
      </c>
      <c r="BK1055">
        <v>28.4</v>
      </c>
      <c r="BL1055">
        <v>3.36</v>
      </c>
      <c r="BM1055">
        <v>0</v>
      </c>
      <c r="BN1055">
        <v>-21.61</v>
      </c>
      <c r="BO1055">
        <v>10.15</v>
      </c>
      <c r="BP1055" t="s">
        <v>60</v>
      </c>
      <c r="BQ1055">
        <v>1.163778556</v>
      </c>
      <c r="BR1055" t="s">
        <v>61</v>
      </c>
    </row>
    <row r="1056" spans="1:70" x14ac:dyDescent="0.2">
      <c r="A1056" s="19">
        <f t="shared" si="46"/>
        <v>9.8000000000000007</v>
      </c>
      <c r="B1056" s="20">
        <v>3752</v>
      </c>
      <c r="D1056" s="2" t="s">
        <v>1381</v>
      </c>
      <c r="E1056" s="2" t="str">
        <f t="shared" si="45"/>
        <v>ST</v>
      </c>
      <c r="F1056">
        <v>200720433</v>
      </c>
      <c r="G1056">
        <v>202606</v>
      </c>
      <c r="H1056" t="s">
        <v>52</v>
      </c>
      <c r="I1056" t="s">
        <v>321</v>
      </c>
      <c r="J1056" t="s">
        <v>322</v>
      </c>
      <c r="K1056" t="s">
        <v>54</v>
      </c>
      <c r="L1056">
        <v>46271</v>
      </c>
      <c r="M1056">
        <v>46301</v>
      </c>
      <c r="N1056" s="21">
        <v>872827572540</v>
      </c>
      <c r="P1056" t="s">
        <v>326</v>
      </c>
      <c r="Q1056" t="s">
        <v>326</v>
      </c>
      <c r="R1056" t="s">
        <v>56</v>
      </c>
      <c r="S1056" t="s">
        <v>327</v>
      </c>
      <c r="T1056">
        <v>21</v>
      </c>
      <c r="U1056" t="s">
        <v>57</v>
      </c>
      <c r="V1056">
        <v>21320</v>
      </c>
      <c r="W1056">
        <v>47.26</v>
      </c>
      <c r="X1056">
        <v>5.6</v>
      </c>
      <c r="Y1056">
        <v>0</v>
      </c>
      <c r="Z1056">
        <v>-35.96</v>
      </c>
      <c r="AA1056">
        <v>16.899999999999999</v>
      </c>
      <c r="AB1056">
        <v>4</v>
      </c>
      <c r="AC1056">
        <v>34.979999999999997</v>
      </c>
      <c r="AD1056">
        <v>34.979999999999997</v>
      </c>
      <c r="AE1056" t="s">
        <v>9169</v>
      </c>
      <c r="AF1056" t="s">
        <v>4834</v>
      </c>
      <c r="AG1056" t="s">
        <v>4834</v>
      </c>
      <c r="AH1056" t="s">
        <v>4835</v>
      </c>
      <c r="AI1056" t="s">
        <v>421</v>
      </c>
      <c r="AJ1056">
        <v>78</v>
      </c>
      <c r="AK1056" t="s">
        <v>57</v>
      </c>
      <c r="AL1056">
        <v>78000</v>
      </c>
      <c r="AM1056" t="s">
        <v>55</v>
      </c>
      <c r="AN1056" t="s">
        <v>55</v>
      </c>
      <c r="AO1056" t="s">
        <v>55</v>
      </c>
      <c r="AS1056" t="s">
        <v>343</v>
      </c>
      <c r="AT1056">
        <v>0</v>
      </c>
      <c r="AU1056">
        <v>0</v>
      </c>
      <c r="AV1056">
        <v>0</v>
      </c>
      <c r="BB1056">
        <v>0</v>
      </c>
      <c r="BC1056">
        <v>0</v>
      </c>
      <c r="BD1056" t="s">
        <v>60</v>
      </c>
      <c r="BE1056" s="5" t="s">
        <v>2497</v>
      </c>
      <c r="BF1056">
        <v>634333759</v>
      </c>
      <c r="BH1056" t="s">
        <v>323</v>
      </c>
      <c r="BI1056" t="s">
        <v>320</v>
      </c>
      <c r="BJ1056" s="23">
        <v>0.54166666666666663</v>
      </c>
      <c r="BK1056">
        <v>41</v>
      </c>
      <c r="BL1056">
        <v>4.8600000000000003</v>
      </c>
      <c r="BM1056">
        <v>0</v>
      </c>
      <c r="BN1056">
        <v>-31.2</v>
      </c>
      <c r="BO1056">
        <v>14.66</v>
      </c>
      <c r="BP1056" t="s">
        <v>60</v>
      </c>
      <c r="BQ1056">
        <v>1.1526181719999999</v>
      </c>
      <c r="BR1056" t="s">
        <v>61</v>
      </c>
    </row>
    <row r="1057" spans="1:70" x14ac:dyDescent="0.2">
      <c r="A1057" s="19">
        <f t="shared" si="46"/>
        <v>8.4599999999999973</v>
      </c>
      <c r="B1057" s="20">
        <v>3752</v>
      </c>
      <c r="D1057" s="2" t="s">
        <v>1381</v>
      </c>
      <c r="E1057" s="2" t="str">
        <f t="shared" si="45"/>
        <v>ST</v>
      </c>
      <c r="F1057">
        <v>200720433</v>
      </c>
      <c r="G1057">
        <v>202606</v>
      </c>
      <c r="H1057" t="s">
        <v>52</v>
      </c>
      <c r="I1057" t="s">
        <v>321</v>
      </c>
      <c r="J1057" t="s">
        <v>322</v>
      </c>
      <c r="K1057" t="s">
        <v>54</v>
      </c>
      <c r="L1057">
        <v>46118</v>
      </c>
      <c r="M1057">
        <v>46148</v>
      </c>
      <c r="N1057" s="21">
        <v>872636023216</v>
      </c>
      <c r="P1057" t="s">
        <v>326</v>
      </c>
      <c r="Q1057" t="s">
        <v>326</v>
      </c>
      <c r="R1057" t="s">
        <v>56</v>
      </c>
      <c r="S1057" t="s">
        <v>327</v>
      </c>
      <c r="T1057">
        <v>21</v>
      </c>
      <c r="U1057" t="s">
        <v>57</v>
      </c>
      <c r="V1057">
        <v>21320</v>
      </c>
      <c r="W1057">
        <v>41.2</v>
      </c>
      <c r="X1057">
        <v>4.8899999999999997</v>
      </c>
      <c r="Y1057">
        <v>0</v>
      </c>
      <c r="Z1057">
        <v>-31.35</v>
      </c>
      <c r="AA1057">
        <v>14.73</v>
      </c>
      <c r="AB1057">
        <v>2</v>
      </c>
      <c r="AC1057">
        <v>26.4</v>
      </c>
      <c r="AD1057">
        <v>26.4</v>
      </c>
      <c r="AE1057" t="s">
        <v>9170</v>
      </c>
      <c r="AF1057" t="s">
        <v>4836</v>
      </c>
      <c r="AG1057" t="s">
        <v>4836</v>
      </c>
      <c r="AH1057" t="s">
        <v>4837</v>
      </c>
      <c r="AI1057" t="s">
        <v>600</v>
      </c>
      <c r="AJ1057">
        <v>94</v>
      </c>
      <c r="AK1057" t="s">
        <v>57</v>
      </c>
      <c r="AL1057">
        <v>94300</v>
      </c>
      <c r="AM1057" t="s">
        <v>55</v>
      </c>
      <c r="AN1057" t="s">
        <v>55</v>
      </c>
      <c r="AO1057" t="s">
        <v>55</v>
      </c>
      <c r="AS1057" t="s">
        <v>343</v>
      </c>
      <c r="AT1057">
        <v>30</v>
      </c>
      <c r="AU1057">
        <v>31</v>
      </c>
      <c r="AV1057">
        <v>39</v>
      </c>
      <c r="BB1057">
        <v>0</v>
      </c>
      <c r="BC1057">
        <v>0</v>
      </c>
      <c r="BD1057" t="s">
        <v>60</v>
      </c>
      <c r="BE1057" s="5" t="s">
        <v>2497</v>
      </c>
      <c r="BF1057">
        <v>634333759</v>
      </c>
      <c r="BH1057" t="s">
        <v>323</v>
      </c>
      <c r="BI1057" t="s">
        <v>320</v>
      </c>
      <c r="BJ1057" s="23">
        <v>0.52638888888888891</v>
      </c>
      <c r="BK1057">
        <v>35.4</v>
      </c>
      <c r="BL1057">
        <v>4.2</v>
      </c>
      <c r="BM1057">
        <v>0</v>
      </c>
      <c r="BN1057">
        <v>-26.94</v>
      </c>
      <c r="BO1057">
        <v>12.66</v>
      </c>
      <c r="BP1057" t="s">
        <v>60</v>
      </c>
      <c r="BQ1057">
        <v>1.163778556</v>
      </c>
      <c r="BR1057" t="s">
        <v>61</v>
      </c>
    </row>
    <row r="1058" spans="1:70" x14ac:dyDescent="0.2">
      <c r="A1058" s="19">
        <f t="shared" si="46"/>
        <v>16.159999999999997</v>
      </c>
      <c r="B1058" s="20">
        <v>3752</v>
      </c>
      <c r="D1058" s="2" t="s">
        <v>1381</v>
      </c>
      <c r="E1058" s="2" t="str">
        <f t="shared" si="45"/>
        <v>ST</v>
      </c>
      <c r="F1058">
        <v>200720433</v>
      </c>
      <c r="G1058">
        <v>202606</v>
      </c>
      <c r="H1058" t="s">
        <v>52</v>
      </c>
      <c r="I1058" t="s">
        <v>321</v>
      </c>
      <c r="J1058" t="s">
        <v>322</v>
      </c>
      <c r="K1058" t="s">
        <v>54</v>
      </c>
      <c r="L1058" t="s">
        <v>3825</v>
      </c>
      <c r="M1058" t="s">
        <v>3826</v>
      </c>
      <c r="N1058" s="21">
        <v>873142735353</v>
      </c>
      <c r="P1058" t="s">
        <v>326</v>
      </c>
      <c r="Q1058" t="s">
        <v>326</v>
      </c>
      <c r="R1058" t="s">
        <v>56</v>
      </c>
      <c r="S1058" t="s">
        <v>327</v>
      </c>
      <c r="T1058">
        <v>21</v>
      </c>
      <c r="U1058" t="s">
        <v>57</v>
      </c>
      <c r="V1058">
        <v>21320</v>
      </c>
      <c r="W1058">
        <v>78.44</v>
      </c>
      <c r="X1058">
        <v>9.2899999999999991</v>
      </c>
      <c r="Y1058">
        <v>0</v>
      </c>
      <c r="Z1058">
        <v>-59.69</v>
      </c>
      <c r="AA1058">
        <v>28.05</v>
      </c>
      <c r="AB1058">
        <v>5</v>
      </c>
      <c r="AC1058">
        <v>77</v>
      </c>
      <c r="AD1058">
        <v>77</v>
      </c>
      <c r="AE1058" t="s">
        <v>1495</v>
      </c>
      <c r="AF1058" t="s">
        <v>4838</v>
      </c>
      <c r="AG1058" t="s">
        <v>4838</v>
      </c>
      <c r="AH1058" t="s">
        <v>4839</v>
      </c>
      <c r="AI1058" t="s">
        <v>4840</v>
      </c>
      <c r="AJ1058">
        <v>69</v>
      </c>
      <c r="AK1058" t="s">
        <v>57</v>
      </c>
      <c r="AL1058">
        <v>69330</v>
      </c>
      <c r="AM1058" t="s">
        <v>55</v>
      </c>
      <c r="AN1058" t="s">
        <v>55</v>
      </c>
      <c r="AO1058" t="s">
        <v>55</v>
      </c>
      <c r="AS1058" t="s">
        <v>343</v>
      </c>
      <c r="AT1058">
        <v>26</v>
      </c>
      <c r="AU1058">
        <v>41</v>
      </c>
      <c r="AV1058">
        <v>31</v>
      </c>
      <c r="BB1058">
        <v>0</v>
      </c>
      <c r="BC1058">
        <v>0</v>
      </c>
      <c r="BD1058" t="s">
        <v>60</v>
      </c>
      <c r="BE1058" s="5" t="s">
        <v>3831</v>
      </c>
      <c r="BF1058">
        <v>634343823</v>
      </c>
      <c r="BH1058" t="s">
        <v>323</v>
      </c>
      <c r="BI1058" t="s">
        <v>320</v>
      </c>
      <c r="BJ1058" s="23">
        <v>0.40277777777777779</v>
      </c>
      <c r="BK1058">
        <v>67.599999999999994</v>
      </c>
      <c r="BL1058">
        <v>8.01</v>
      </c>
      <c r="BM1058">
        <v>0</v>
      </c>
      <c r="BN1058">
        <v>-51.44</v>
      </c>
      <c r="BO1058">
        <v>24.17</v>
      </c>
      <c r="BP1058" t="s">
        <v>60</v>
      </c>
      <c r="BQ1058">
        <v>1.160362033</v>
      </c>
      <c r="BR1058" t="s">
        <v>61</v>
      </c>
    </row>
    <row r="1059" spans="1:70" x14ac:dyDescent="0.2">
      <c r="A1059" s="19">
        <f t="shared" si="46"/>
        <v>21.179999999999993</v>
      </c>
      <c r="B1059" s="20">
        <v>3752</v>
      </c>
      <c r="D1059" s="2" t="s">
        <v>1381</v>
      </c>
      <c r="E1059" s="2" t="str">
        <f t="shared" si="45"/>
        <v>ST</v>
      </c>
      <c r="F1059">
        <v>200720433</v>
      </c>
      <c r="G1059">
        <v>202606</v>
      </c>
      <c r="H1059" t="s">
        <v>52</v>
      </c>
      <c r="I1059" t="s">
        <v>321</v>
      </c>
      <c r="J1059" t="s">
        <v>322</v>
      </c>
      <c r="K1059" t="s">
        <v>54</v>
      </c>
      <c r="L1059">
        <v>46271</v>
      </c>
      <c r="M1059">
        <v>46301</v>
      </c>
      <c r="N1059" s="21">
        <v>872835548933</v>
      </c>
      <c r="P1059" t="s">
        <v>326</v>
      </c>
      <c r="Q1059" t="s">
        <v>326</v>
      </c>
      <c r="R1059" t="s">
        <v>56</v>
      </c>
      <c r="S1059" t="s">
        <v>327</v>
      </c>
      <c r="T1059">
        <v>21</v>
      </c>
      <c r="U1059" t="s">
        <v>57</v>
      </c>
      <c r="V1059">
        <v>21320</v>
      </c>
      <c r="W1059">
        <v>102.12</v>
      </c>
      <c r="X1059">
        <v>111.69</v>
      </c>
      <c r="Y1059">
        <v>0</v>
      </c>
      <c r="Z1059">
        <v>-77.709999999999994</v>
      </c>
      <c r="AA1059">
        <v>136.1</v>
      </c>
      <c r="AB1059">
        <v>8</v>
      </c>
      <c r="AC1059">
        <v>108.02</v>
      </c>
      <c r="AD1059">
        <v>108.02</v>
      </c>
      <c r="AE1059" t="s">
        <v>9171</v>
      </c>
      <c r="AF1059" t="s">
        <v>4841</v>
      </c>
      <c r="AG1059" t="s">
        <v>4841</v>
      </c>
      <c r="AH1059" t="s">
        <v>4842</v>
      </c>
      <c r="AI1059" t="s">
        <v>669</v>
      </c>
      <c r="AJ1059">
        <v>84</v>
      </c>
      <c r="AK1059" t="s">
        <v>57</v>
      </c>
      <c r="AL1059">
        <v>84000</v>
      </c>
      <c r="AM1059" t="s">
        <v>55</v>
      </c>
      <c r="AN1059" t="s">
        <v>55</v>
      </c>
      <c r="AO1059" t="s">
        <v>55</v>
      </c>
      <c r="AS1059" t="s">
        <v>343</v>
      </c>
      <c r="AT1059">
        <v>4</v>
      </c>
      <c r="AU1059">
        <v>74</v>
      </c>
      <c r="AV1059">
        <v>113</v>
      </c>
      <c r="BB1059">
        <v>0</v>
      </c>
      <c r="BC1059">
        <v>0</v>
      </c>
      <c r="BD1059" t="s">
        <v>60</v>
      </c>
      <c r="BE1059" s="5" t="s">
        <v>2497</v>
      </c>
      <c r="BF1059">
        <v>634333759</v>
      </c>
      <c r="BH1059" t="s">
        <v>323</v>
      </c>
      <c r="BI1059" t="s">
        <v>320</v>
      </c>
      <c r="BJ1059" s="23">
        <v>0.35972222222222222</v>
      </c>
      <c r="BK1059">
        <v>88.6</v>
      </c>
      <c r="BL1059">
        <v>96.9</v>
      </c>
      <c r="BM1059">
        <v>0</v>
      </c>
      <c r="BN1059">
        <v>-67.42</v>
      </c>
      <c r="BO1059">
        <v>118.08</v>
      </c>
      <c r="BP1059" t="s">
        <v>60</v>
      </c>
      <c r="BQ1059">
        <v>1.1526181719999999</v>
      </c>
      <c r="BR1059" t="s">
        <v>61</v>
      </c>
    </row>
    <row r="1060" spans="1:70" x14ac:dyDescent="0.2">
      <c r="A1060" s="19">
        <f t="shared" si="46"/>
        <v>17.159999999999997</v>
      </c>
      <c r="B1060" s="20">
        <v>3752</v>
      </c>
      <c r="D1060" s="2" t="s">
        <v>1381</v>
      </c>
      <c r="E1060" s="2" t="str">
        <f t="shared" si="45"/>
        <v>ST</v>
      </c>
      <c r="F1060">
        <v>200720433</v>
      </c>
      <c r="G1060">
        <v>202606</v>
      </c>
      <c r="H1060" t="s">
        <v>52</v>
      </c>
      <c r="I1060" t="s">
        <v>321</v>
      </c>
      <c r="J1060" t="s">
        <v>322</v>
      </c>
      <c r="K1060" t="s">
        <v>54</v>
      </c>
      <c r="L1060">
        <v>46301</v>
      </c>
      <c r="M1060">
        <v>46332</v>
      </c>
      <c r="N1060" s="21">
        <v>872879996832</v>
      </c>
      <c r="P1060" t="s">
        <v>326</v>
      </c>
      <c r="Q1060" t="s">
        <v>326</v>
      </c>
      <c r="R1060" t="s">
        <v>56</v>
      </c>
      <c r="S1060" t="s">
        <v>327</v>
      </c>
      <c r="T1060">
        <v>21</v>
      </c>
      <c r="U1060" t="s">
        <v>57</v>
      </c>
      <c r="V1060">
        <v>21320</v>
      </c>
      <c r="W1060">
        <v>82.8</v>
      </c>
      <c r="X1060">
        <v>109.45</v>
      </c>
      <c r="Y1060">
        <v>0</v>
      </c>
      <c r="Z1060">
        <v>-63.01</v>
      </c>
      <c r="AA1060">
        <v>129.22999999999999</v>
      </c>
      <c r="AB1060">
        <v>6</v>
      </c>
      <c r="AC1060">
        <v>82.28</v>
      </c>
      <c r="AD1060">
        <v>82.28</v>
      </c>
      <c r="AE1060" t="s">
        <v>9172</v>
      </c>
      <c r="AF1060" t="s">
        <v>4843</v>
      </c>
      <c r="AG1060" t="s">
        <v>4843</v>
      </c>
      <c r="AH1060" t="s">
        <v>4844</v>
      </c>
      <c r="AI1060" t="s">
        <v>811</v>
      </c>
      <c r="AJ1060">
        <v>34</v>
      </c>
      <c r="AK1060" t="s">
        <v>57</v>
      </c>
      <c r="AL1060">
        <v>34300</v>
      </c>
      <c r="AM1060" t="s">
        <v>55</v>
      </c>
      <c r="AN1060" t="s">
        <v>55</v>
      </c>
      <c r="AO1060" t="s">
        <v>55</v>
      </c>
      <c r="AS1060" t="s">
        <v>343</v>
      </c>
      <c r="AT1060">
        <v>5</v>
      </c>
      <c r="AU1060">
        <v>74</v>
      </c>
      <c r="AV1060">
        <v>114</v>
      </c>
      <c r="BB1060">
        <v>0</v>
      </c>
      <c r="BC1060">
        <v>0</v>
      </c>
      <c r="BD1060" t="s">
        <v>60</v>
      </c>
      <c r="BE1060" s="5" t="s">
        <v>2497</v>
      </c>
      <c r="BF1060">
        <v>634333759</v>
      </c>
      <c r="BH1060" t="s">
        <v>323</v>
      </c>
      <c r="BI1060" t="s">
        <v>320</v>
      </c>
      <c r="BJ1060" s="23">
        <v>0.6166666666666667</v>
      </c>
      <c r="BK1060">
        <v>71.8</v>
      </c>
      <c r="BL1060">
        <v>94.91</v>
      </c>
      <c r="BM1060">
        <v>0</v>
      </c>
      <c r="BN1060">
        <v>-54.64</v>
      </c>
      <c r="BO1060">
        <v>112.07</v>
      </c>
      <c r="BP1060" t="s">
        <v>60</v>
      </c>
      <c r="BQ1060">
        <v>1.153163127</v>
      </c>
      <c r="BR1060" t="s">
        <v>61</v>
      </c>
    </row>
    <row r="1061" spans="1:70" x14ac:dyDescent="0.2">
      <c r="A1061" s="19">
        <f t="shared" si="46"/>
        <v>26.53</v>
      </c>
      <c r="B1061" s="20">
        <v>3752</v>
      </c>
      <c r="D1061" s="2" t="s">
        <v>1381</v>
      </c>
      <c r="E1061" s="2" t="str">
        <f t="shared" si="45"/>
        <v>ST</v>
      </c>
      <c r="F1061">
        <v>200720433</v>
      </c>
      <c r="G1061">
        <v>202606</v>
      </c>
      <c r="H1061" t="s">
        <v>52</v>
      </c>
      <c r="I1061" t="s">
        <v>321</v>
      </c>
      <c r="J1061" t="s">
        <v>322</v>
      </c>
      <c r="K1061" t="s">
        <v>54</v>
      </c>
      <c r="L1061">
        <v>46271</v>
      </c>
      <c r="M1061">
        <v>46301</v>
      </c>
      <c r="N1061" s="21">
        <v>872830384945</v>
      </c>
      <c r="P1061" t="s">
        <v>326</v>
      </c>
      <c r="Q1061" t="s">
        <v>326</v>
      </c>
      <c r="R1061" t="s">
        <v>56</v>
      </c>
      <c r="S1061" t="s">
        <v>327</v>
      </c>
      <c r="T1061">
        <v>21</v>
      </c>
      <c r="U1061" t="s">
        <v>57</v>
      </c>
      <c r="V1061">
        <v>21320</v>
      </c>
      <c r="W1061">
        <v>127.94</v>
      </c>
      <c r="X1061">
        <v>114.74</v>
      </c>
      <c r="Y1061">
        <v>0</v>
      </c>
      <c r="Z1061">
        <v>-97.36</v>
      </c>
      <c r="AA1061">
        <v>145.32</v>
      </c>
      <c r="AB1061">
        <v>9</v>
      </c>
      <c r="AC1061">
        <v>143.44</v>
      </c>
      <c r="AD1061">
        <v>143.44</v>
      </c>
      <c r="AE1061" t="s">
        <v>9173</v>
      </c>
      <c r="AF1061" t="s">
        <v>2089</v>
      </c>
      <c r="AG1061" t="s">
        <v>2089</v>
      </c>
      <c r="AH1061" t="s">
        <v>2090</v>
      </c>
      <c r="AI1061" t="s">
        <v>2091</v>
      </c>
      <c r="AJ1061">
        <v>66</v>
      </c>
      <c r="AK1061" t="s">
        <v>57</v>
      </c>
      <c r="AL1061">
        <v>66240</v>
      </c>
      <c r="AM1061" t="s">
        <v>55</v>
      </c>
      <c r="AN1061" t="s">
        <v>55</v>
      </c>
      <c r="AO1061" t="s">
        <v>55</v>
      </c>
      <c r="AS1061" t="s">
        <v>343</v>
      </c>
      <c r="AT1061">
        <v>0</v>
      </c>
      <c r="AU1061">
        <v>0</v>
      </c>
      <c r="AV1061">
        <v>0</v>
      </c>
      <c r="BB1061">
        <v>0</v>
      </c>
      <c r="BC1061">
        <v>0</v>
      </c>
      <c r="BD1061" t="s">
        <v>60</v>
      </c>
      <c r="BE1061" t="s">
        <v>2497</v>
      </c>
      <c r="BF1061">
        <v>634333759</v>
      </c>
      <c r="BH1061" t="s">
        <v>323</v>
      </c>
      <c r="BI1061" t="s">
        <v>320</v>
      </c>
      <c r="BJ1061" s="23">
        <v>0.46180555555555558</v>
      </c>
      <c r="BK1061">
        <v>111</v>
      </c>
      <c r="BL1061">
        <v>99.55</v>
      </c>
      <c r="BM1061">
        <v>0</v>
      </c>
      <c r="BN1061">
        <v>-84.47</v>
      </c>
      <c r="BO1061">
        <v>126.08</v>
      </c>
      <c r="BP1061" t="s">
        <v>60</v>
      </c>
      <c r="BQ1061">
        <v>1.1526181719999999</v>
      </c>
      <c r="BR1061" t="s">
        <v>61</v>
      </c>
    </row>
    <row r="1062" spans="1:70" x14ac:dyDescent="0.2">
      <c r="A1062" s="19">
        <f t="shared" si="46"/>
        <v>17.159999999999997</v>
      </c>
      <c r="B1062" s="20">
        <v>3752</v>
      </c>
      <c r="D1062" s="2" t="s">
        <v>1381</v>
      </c>
      <c r="E1062" s="2" t="str">
        <f t="shared" si="45"/>
        <v>ST</v>
      </c>
      <c r="F1062">
        <v>200720433</v>
      </c>
      <c r="G1062">
        <v>202606</v>
      </c>
      <c r="H1062" t="s">
        <v>52</v>
      </c>
      <c r="I1062" t="s">
        <v>321</v>
      </c>
      <c r="J1062" t="s">
        <v>322</v>
      </c>
      <c r="K1062" t="s">
        <v>54</v>
      </c>
      <c r="L1062">
        <v>46301</v>
      </c>
      <c r="M1062">
        <v>46332</v>
      </c>
      <c r="N1062" s="21">
        <v>872881497607</v>
      </c>
      <c r="P1062" t="s">
        <v>326</v>
      </c>
      <c r="Q1062" t="s">
        <v>326</v>
      </c>
      <c r="R1062" t="s">
        <v>56</v>
      </c>
      <c r="S1062" t="s">
        <v>327</v>
      </c>
      <c r="T1062">
        <v>21</v>
      </c>
      <c r="U1062" t="s">
        <v>57</v>
      </c>
      <c r="V1062">
        <v>21320</v>
      </c>
      <c r="W1062">
        <v>82.8</v>
      </c>
      <c r="X1062">
        <v>109.45</v>
      </c>
      <c r="Y1062">
        <v>0</v>
      </c>
      <c r="Z1062">
        <v>-63.01</v>
      </c>
      <c r="AA1062">
        <v>129.22999999999999</v>
      </c>
      <c r="AB1062">
        <v>7</v>
      </c>
      <c r="AC1062">
        <v>82.94</v>
      </c>
      <c r="AD1062">
        <v>82.94</v>
      </c>
      <c r="AE1062" t="s">
        <v>1457</v>
      </c>
      <c r="AF1062" t="s">
        <v>4845</v>
      </c>
      <c r="AG1062" t="s">
        <v>4845</v>
      </c>
      <c r="AH1062" t="s">
        <v>4846</v>
      </c>
      <c r="AI1062" t="s">
        <v>374</v>
      </c>
      <c r="AJ1062">
        <v>74</v>
      </c>
      <c r="AK1062" t="s">
        <v>57</v>
      </c>
      <c r="AL1062">
        <v>74700</v>
      </c>
      <c r="AM1062" t="s">
        <v>55</v>
      </c>
      <c r="AN1062" t="s">
        <v>55</v>
      </c>
      <c r="AO1062" t="s">
        <v>55</v>
      </c>
      <c r="AS1062" t="s">
        <v>343</v>
      </c>
      <c r="AT1062">
        <v>0</v>
      </c>
      <c r="AU1062">
        <v>0</v>
      </c>
      <c r="AV1062">
        <v>0</v>
      </c>
      <c r="BB1062">
        <v>0</v>
      </c>
      <c r="BC1062">
        <v>0</v>
      </c>
      <c r="BD1062" t="s">
        <v>60</v>
      </c>
      <c r="BE1062" s="5" t="s">
        <v>2497</v>
      </c>
      <c r="BF1062">
        <v>634333759</v>
      </c>
      <c r="BH1062" t="s">
        <v>323</v>
      </c>
      <c r="BI1062" t="s">
        <v>320</v>
      </c>
      <c r="BJ1062" s="23">
        <v>0.4465277777777778</v>
      </c>
      <c r="BK1062">
        <v>71.8</v>
      </c>
      <c r="BL1062">
        <v>94.91</v>
      </c>
      <c r="BM1062">
        <v>0</v>
      </c>
      <c r="BN1062">
        <v>-54.64</v>
      </c>
      <c r="BO1062">
        <v>112.07</v>
      </c>
      <c r="BP1062" t="s">
        <v>60</v>
      </c>
      <c r="BQ1062">
        <v>1.153163127</v>
      </c>
      <c r="BR1062" t="s">
        <v>61</v>
      </c>
    </row>
    <row r="1063" spans="1:70" x14ac:dyDescent="0.2">
      <c r="A1063" s="19">
        <f t="shared" si="46"/>
        <v>6.7899999999999991</v>
      </c>
      <c r="B1063" s="20">
        <v>3752</v>
      </c>
      <c r="D1063" s="2" t="s">
        <v>1381</v>
      </c>
      <c r="E1063" s="2" t="str">
        <f t="shared" si="45"/>
        <v>ST</v>
      </c>
      <c r="F1063">
        <v>200720433</v>
      </c>
      <c r="G1063">
        <v>202606</v>
      </c>
      <c r="H1063" t="s">
        <v>52</v>
      </c>
      <c r="I1063" t="s">
        <v>321</v>
      </c>
      <c r="J1063" t="s">
        <v>322</v>
      </c>
      <c r="K1063" t="s">
        <v>54</v>
      </c>
      <c r="L1063">
        <v>46148</v>
      </c>
      <c r="M1063">
        <v>46240</v>
      </c>
      <c r="N1063" s="21">
        <v>872687075063</v>
      </c>
      <c r="P1063" t="s">
        <v>326</v>
      </c>
      <c r="Q1063" t="s">
        <v>326</v>
      </c>
      <c r="R1063" t="s">
        <v>56</v>
      </c>
      <c r="S1063" t="s">
        <v>327</v>
      </c>
      <c r="T1063">
        <v>21</v>
      </c>
      <c r="U1063" t="s">
        <v>57</v>
      </c>
      <c r="V1063">
        <v>21320</v>
      </c>
      <c r="W1063">
        <v>32.979999999999997</v>
      </c>
      <c r="X1063">
        <v>3.9</v>
      </c>
      <c r="Y1063">
        <v>0</v>
      </c>
      <c r="Z1063">
        <v>-25.09</v>
      </c>
      <c r="AA1063">
        <v>11.79</v>
      </c>
      <c r="AB1063">
        <v>2</v>
      </c>
      <c r="AC1063">
        <v>14.52</v>
      </c>
      <c r="AD1063">
        <v>14.52</v>
      </c>
      <c r="AE1063" t="s">
        <v>9174</v>
      </c>
      <c r="AF1063" t="s">
        <v>4847</v>
      </c>
      <c r="AG1063" t="s">
        <v>4847</v>
      </c>
      <c r="AH1063" t="s">
        <v>4848</v>
      </c>
      <c r="AI1063" t="s">
        <v>404</v>
      </c>
      <c r="AJ1063">
        <v>75</v>
      </c>
      <c r="AK1063" t="s">
        <v>57</v>
      </c>
      <c r="AL1063">
        <v>75016</v>
      </c>
      <c r="AM1063" t="s">
        <v>55</v>
      </c>
      <c r="AN1063" t="s">
        <v>55</v>
      </c>
      <c r="AO1063" t="s">
        <v>55</v>
      </c>
      <c r="AS1063" t="s">
        <v>343</v>
      </c>
      <c r="AT1063">
        <v>0</v>
      </c>
      <c r="AU1063">
        <v>0</v>
      </c>
      <c r="AV1063">
        <v>0</v>
      </c>
      <c r="BB1063">
        <v>0</v>
      </c>
      <c r="BC1063">
        <v>0</v>
      </c>
      <c r="BD1063" t="s">
        <v>60</v>
      </c>
      <c r="BE1063" s="5" t="s">
        <v>2497</v>
      </c>
      <c r="BF1063">
        <v>634333759</v>
      </c>
      <c r="BH1063" t="s">
        <v>323</v>
      </c>
      <c r="BI1063" t="s">
        <v>320</v>
      </c>
      <c r="BJ1063" s="23">
        <v>0.48888888888888887</v>
      </c>
      <c r="BK1063">
        <v>28.4</v>
      </c>
      <c r="BL1063">
        <v>3.36</v>
      </c>
      <c r="BM1063">
        <v>0</v>
      </c>
      <c r="BN1063">
        <v>-21.61</v>
      </c>
      <c r="BO1063">
        <v>10.15</v>
      </c>
      <c r="BP1063" t="s">
        <v>60</v>
      </c>
      <c r="BQ1063">
        <v>1.161210911</v>
      </c>
      <c r="BR1063" t="s">
        <v>61</v>
      </c>
    </row>
    <row r="1064" spans="1:70" x14ac:dyDescent="0.2">
      <c r="A1064" s="19">
        <f t="shared" si="46"/>
        <v>10.469999999999999</v>
      </c>
      <c r="B1064" s="20">
        <v>3752</v>
      </c>
      <c r="D1064" s="2" t="s">
        <v>1381</v>
      </c>
      <c r="E1064" s="2" t="str">
        <f t="shared" si="45"/>
        <v>ST</v>
      </c>
      <c r="F1064">
        <v>200720433</v>
      </c>
      <c r="G1064">
        <v>202606</v>
      </c>
      <c r="H1064" t="s">
        <v>52</v>
      </c>
      <c r="I1064" t="s">
        <v>321</v>
      </c>
      <c r="J1064" t="s">
        <v>322</v>
      </c>
      <c r="K1064" t="s">
        <v>54</v>
      </c>
      <c r="L1064">
        <v>46148</v>
      </c>
      <c r="M1064">
        <v>46179</v>
      </c>
      <c r="N1064" s="21">
        <v>872642059278</v>
      </c>
      <c r="P1064" t="s">
        <v>326</v>
      </c>
      <c r="Q1064" t="s">
        <v>326</v>
      </c>
      <c r="R1064" t="s">
        <v>56</v>
      </c>
      <c r="S1064" t="s">
        <v>327</v>
      </c>
      <c r="T1064">
        <v>21</v>
      </c>
      <c r="U1064" t="s">
        <v>57</v>
      </c>
      <c r="V1064">
        <v>21320</v>
      </c>
      <c r="W1064">
        <v>50.86</v>
      </c>
      <c r="X1064">
        <v>6.03</v>
      </c>
      <c r="Y1064">
        <v>0</v>
      </c>
      <c r="Z1064">
        <v>-38.700000000000003</v>
      </c>
      <c r="AA1064">
        <v>18.18</v>
      </c>
      <c r="AB1064">
        <v>3</v>
      </c>
      <c r="AC1064">
        <v>39.6</v>
      </c>
      <c r="AD1064">
        <v>39.6</v>
      </c>
      <c r="AE1064" t="s">
        <v>9175</v>
      </c>
      <c r="AF1064" t="s">
        <v>4849</v>
      </c>
      <c r="AG1064" t="s">
        <v>4849</v>
      </c>
      <c r="AH1064" t="s">
        <v>4850</v>
      </c>
      <c r="AI1064" t="s">
        <v>469</v>
      </c>
      <c r="AJ1064">
        <v>75</v>
      </c>
      <c r="AK1064" t="s">
        <v>57</v>
      </c>
      <c r="AL1064">
        <v>75017</v>
      </c>
      <c r="AM1064" t="s">
        <v>55</v>
      </c>
      <c r="AN1064" t="s">
        <v>55</v>
      </c>
      <c r="AO1064" t="s">
        <v>55</v>
      </c>
      <c r="AS1064" t="s">
        <v>343</v>
      </c>
      <c r="AT1064">
        <v>0</v>
      </c>
      <c r="AU1064">
        <v>0</v>
      </c>
      <c r="AV1064">
        <v>0</v>
      </c>
      <c r="BB1064">
        <v>0</v>
      </c>
      <c r="BC1064">
        <v>0</v>
      </c>
      <c r="BD1064" t="s">
        <v>60</v>
      </c>
      <c r="BE1064" t="s">
        <v>2497</v>
      </c>
      <c r="BF1064">
        <v>634333759</v>
      </c>
      <c r="BH1064" t="s">
        <v>323</v>
      </c>
      <c r="BI1064" t="s">
        <v>320</v>
      </c>
      <c r="BJ1064" s="23">
        <v>0.41736111111111113</v>
      </c>
      <c r="BK1064">
        <v>43.8</v>
      </c>
      <c r="BL1064">
        <v>5.19</v>
      </c>
      <c r="BM1064">
        <v>0</v>
      </c>
      <c r="BN1064">
        <v>-33.33</v>
      </c>
      <c r="BO1064">
        <v>15.66</v>
      </c>
      <c r="BP1064" t="s">
        <v>60</v>
      </c>
      <c r="BQ1064">
        <v>1.161210911</v>
      </c>
      <c r="BR1064" t="s">
        <v>61</v>
      </c>
    </row>
    <row r="1065" spans="1:70" x14ac:dyDescent="0.2">
      <c r="A1065" s="19">
        <f t="shared" si="46"/>
        <v>30.47</v>
      </c>
      <c r="B1065" s="20">
        <v>3752</v>
      </c>
      <c r="D1065" s="2" t="s">
        <v>1381</v>
      </c>
      <c r="E1065" s="2" t="str">
        <f t="shared" si="45"/>
        <v>ST</v>
      </c>
      <c r="F1065">
        <v>200720433</v>
      </c>
      <c r="G1065">
        <v>202606</v>
      </c>
      <c r="H1065" t="s">
        <v>52</v>
      </c>
      <c r="I1065" t="s">
        <v>321</v>
      </c>
      <c r="J1065" t="s">
        <v>322</v>
      </c>
      <c r="K1065" t="s">
        <v>54</v>
      </c>
      <c r="L1065">
        <v>46118</v>
      </c>
      <c r="M1065">
        <v>46271</v>
      </c>
      <c r="N1065" s="21">
        <v>872634837440</v>
      </c>
      <c r="P1065" t="s">
        <v>326</v>
      </c>
      <c r="Q1065" t="s">
        <v>326</v>
      </c>
      <c r="R1065" t="s">
        <v>56</v>
      </c>
      <c r="S1065" t="s">
        <v>327</v>
      </c>
      <c r="T1065">
        <v>21</v>
      </c>
      <c r="U1065" t="s">
        <v>57</v>
      </c>
      <c r="V1065">
        <v>21320</v>
      </c>
      <c r="W1065">
        <v>148.38</v>
      </c>
      <c r="X1065">
        <v>236.04</v>
      </c>
      <c r="Y1065">
        <v>0</v>
      </c>
      <c r="Z1065">
        <v>-112.92</v>
      </c>
      <c r="AA1065">
        <v>271.5</v>
      </c>
      <c r="AB1065">
        <v>2</v>
      </c>
      <c r="AC1065">
        <v>163.24</v>
      </c>
      <c r="AD1065">
        <v>163.24</v>
      </c>
      <c r="AE1065" t="s">
        <v>9176</v>
      </c>
      <c r="AF1065" t="s">
        <v>4851</v>
      </c>
      <c r="AG1065" t="s">
        <v>4851</v>
      </c>
      <c r="AH1065" t="s">
        <v>4852</v>
      </c>
      <c r="AI1065" t="s">
        <v>4853</v>
      </c>
      <c r="AJ1065">
        <v>20</v>
      </c>
      <c r="AK1065" t="s">
        <v>57</v>
      </c>
      <c r="AL1065">
        <v>20270</v>
      </c>
      <c r="AM1065" t="s">
        <v>55</v>
      </c>
      <c r="AN1065" t="s">
        <v>55</v>
      </c>
      <c r="AO1065" t="s">
        <v>55</v>
      </c>
      <c r="AS1065" t="s">
        <v>342</v>
      </c>
      <c r="AT1065">
        <v>30</v>
      </c>
      <c r="AU1065">
        <v>88</v>
      </c>
      <c r="AV1065">
        <v>106</v>
      </c>
      <c r="BB1065">
        <v>0</v>
      </c>
      <c r="BC1065">
        <v>0</v>
      </c>
      <c r="BD1065" t="s">
        <v>60</v>
      </c>
      <c r="BE1065" s="5" t="s">
        <v>2497</v>
      </c>
      <c r="BF1065">
        <v>634333759</v>
      </c>
      <c r="BH1065" t="s">
        <v>323</v>
      </c>
      <c r="BI1065" t="s">
        <v>320</v>
      </c>
      <c r="BJ1065" s="23">
        <v>0.46180555555555558</v>
      </c>
      <c r="BK1065">
        <v>127.5</v>
      </c>
      <c r="BL1065">
        <v>202.82</v>
      </c>
      <c r="BM1065">
        <v>0</v>
      </c>
      <c r="BN1065">
        <v>-97.03</v>
      </c>
      <c r="BO1065">
        <v>233.29</v>
      </c>
      <c r="BP1065" t="s">
        <v>60</v>
      </c>
      <c r="BQ1065">
        <v>1.163778556</v>
      </c>
      <c r="BR1065" t="s">
        <v>61</v>
      </c>
    </row>
    <row r="1066" spans="1:70" x14ac:dyDescent="0.2">
      <c r="A1066" s="19">
        <f t="shared" si="46"/>
        <v>10.129999999999995</v>
      </c>
      <c r="B1066" s="20">
        <v>3752</v>
      </c>
      <c r="D1066" s="2" t="s">
        <v>1381</v>
      </c>
      <c r="E1066" s="2" t="str">
        <f t="shared" si="45"/>
        <v>ST</v>
      </c>
      <c r="F1066">
        <v>200720433</v>
      </c>
      <c r="G1066">
        <v>202606</v>
      </c>
      <c r="H1066" t="s">
        <v>52</v>
      </c>
      <c r="I1066" t="s">
        <v>321</v>
      </c>
      <c r="J1066" t="s">
        <v>322</v>
      </c>
      <c r="K1066" t="s">
        <v>54</v>
      </c>
      <c r="L1066" s="5">
        <v>46240</v>
      </c>
      <c r="M1066" s="5">
        <v>46271</v>
      </c>
      <c r="N1066" s="21">
        <v>872768007321</v>
      </c>
      <c r="P1066" t="s">
        <v>326</v>
      </c>
      <c r="Q1066" t="s">
        <v>326</v>
      </c>
      <c r="R1066" t="s">
        <v>56</v>
      </c>
      <c r="S1066" t="s">
        <v>327</v>
      </c>
      <c r="T1066">
        <v>21</v>
      </c>
      <c r="U1066" t="s">
        <v>57</v>
      </c>
      <c r="V1066">
        <v>21320</v>
      </c>
      <c r="W1066">
        <v>48.88</v>
      </c>
      <c r="X1066">
        <v>5.8</v>
      </c>
      <c r="Y1066">
        <v>0</v>
      </c>
      <c r="Z1066">
        <v>-37.200000000000003</v>
      </c>
      <c r="AA1066">
        <v>17.48</v>
      </c>
      <c r="AB1066">
        <v>2</v>
      </c>
      <c r="AC1066">
        <v>36.08</v>
      </c>
      <c r="AD1066">
        <v>36.08</v>
      </c>
      <c r="AE1066" t="s">
        <v>9177</v>
      </c>
      <c r="AF1066" t="s">
        <v>4358</v>
      </c>
      <c r="AG1066" t="s">
        <v>4358</v>
      </c>
      <c r="AH1066" t="s">
        <v>4854</v>
      </c>
      <c r="AI1066" t="s">
        <v>4855</v>
      </c>
      <c r="AJ1066">
        <v>31</v>
      </c>
      <c r="AK1066" t="s">
        <v>57</v>
      </c>
      <c r="AL1066">
        <v>31270</v>
      </c>
      <c r="AM1066" t="s">
        <v>55</v>
      </c>
      <c r="AN1066" t="s">
        <v>55</v>
      </c>
      <c r="AO1066" t="s">
        <v>55</v>
      </c>
      <c r="AS1066" t="s">
        <v>343</v>
      </c>
      <c r="AT1066">
        <v>26</v>
      </c>
      <c r="AU1066">
        <v>31</v>
      </c>
      <c r="AV1066">
        <v>40</v>
      </c>
      <c r="BB1066">
        <v>0</v>
      </c>
      <c r="BC1066">
        <v>0</v>
      </c>
      <c r="BD1066" t="s">
        <v>60</v>
      </c>
      <c r="BE1066" t="s">
        <v>2497</v>
      </c>
      <c r="BF1066">
        <v>634333759</v>
      </c>
      <c r="BH1066" t="s">
        <v>323</v>
      </c>
      <c r="BI1066" t="s">
        <v>320</v>
      </c>
      <c r="BJ1066" s="23">
        <v>0.53194444444444444</v>
      </c>
      <c r="BK1066">
        <v>42.4</v>
      </c>
      <c r="BL1066">
        <v>5.03</v>
      </c>
      <c r="BM1066">
        <v>0</v>
      </c>
      <c r="BN1066">
        <v>-32.270000000000003</v>
      </c>
      <c r="BO1066">
        <v>15.16</v>
      </c>
      <c r="BP1066" t="s">
        <v>60</v>
      </c>
      <c r="BQ1066">
        <v>1.1527377519999999</v>
      </c>
      <c r="BR1066" t="s">
        <v>61</v>
      </c>
    </row>
    <row r="1067" spans="1:70" x14ac:dyDescent="0.2">
      <c r="A1067" s="19">
        <f t="shared" si="46"/>
        <v>10.129999999999995</v>
      </c>
      <c r="B1067" s="20">
        <v>3752</v>
      </c>
      <c r="D1067" s="2" t="s">
        <v>1381</v>
      </c>
      <c r="E1067" s="2" t="str">
        <f t="shared" si="45"/>
        <v>ST</v>
      </c>
      <c r="F1067">
        <v>200720433</v>
      </c>
      <c r="G1067">
        <v>202606</v>
      </c>
      <c r="H1067" t="s">
        <v>52</v>
      </c>
      <c r="I1067" t="s">
        <v>321</v>
      </c>
      <c r="J1067" t="s">
        <v>322</v>
      </c>
      <c r="K1067" t="s">
        <v>54</v>
      </c>
      <c r="L1067" s="5">
        <v>46148</v>
      </c>
      <c r="M1067">
        <v>46240</v>
      </c>
      <c r="N1067" s="21">
        <v>872644931835</v>
      </c>
      <c r="P1067" t="s">
        <v>326</v>
      </c>
      <c r="Q1067" t="s">
        <v>326</v>
      </c>
      <c r="R1067" t="s">
        <v>56</v>
      </c>
      <c r="S1067" t="s">
        <v>327</v>
      </c>
      <c r="T1067">
        <v>21</v>
      </c>
      <c r="U1067" t="s">
        <v>57</v>
      </c>
      <c r="V1067">
        <v>21320</v>
      </c>
      <c r="W1067">
        <v>49.24</v>
      </c>
      <c r="X1067">
        <v>5.84</v>
      </c>
      <c r="Y1067">
        <v>0</v>
      </c>
      <c r="Z1067">
        <v>-37.47</v>
      </c>
      <c r="AA1067">
        <v>17.600000000000001</v>
      </c>
      <c r="AB1067">
        <v>2</v>
      </c>
      <c r="AC1067">
        <v>37.4</v>
      </c>
      <c r="AD1067">
        <v>37.4</v>
      </c>
      <c r="AE1067" t="s">
        <v>9178</v>
      </c>
      <c r="AF1067" t="s">
        <v>4856</v>
      </c>
      <c r="AG1067" t="s">
        <v>4856</v>
      </c>
      <c r="AH1067" t="s">
        <v>4857</v>
      </c>
      <c r="AI1067" t="s">
        <v>404</v>
      </c>
      <c r="AJ1067">
        <v>75</v>
      </c>
      <c r="AK1067" t="s">
        <v>57</v>
      </c>
      <c r="AL1067">
        <v>75012</v>
      </c>
      <c r="AM1067" t="s">
        <v>55</v>
      </c>
      <c r="AN1067" t="s">
        <v>55</v>
      </c>
      <c r="AO1067" t="s">
        <v>55</v>
      </c>
      <c r="AS1067" t="s">
        <v>343</v>
      </c>
      <c r="AT1067">
        <v>30</v>
      </c>
      <c r="AU1067">
        <v>31</v>
      </c>
      <c r="AV1067">
        <v>40</v>
      </c>
      <c r="BB1067">
        <v>0</v>
      </c>
      <c r="BC1067">
        <v>0</v>
      </c>
      <c r="BD1067" t="s">
        <v>60</v>
      </c>
      <c r="BE1067" t="s">
        <v>2497</v>
      </c>
      <c r="BF1067">
        <v>634333759</v>
      </c>
      <c r="BH1067" t="s">
        <v>323</v>
      </c>
      <c r="BI1067" t="s">
        <v>320</v>
      </c>
      <c r="BJ1067" s="23">
        <v>0.43541666666666667</v>
      </c>
      <c r="BK1067">
        <v>42.4</v>
      </c>
      <c r="BL1067">
        <v>5.03</v>
      </c>
      <c r="BM1067">
        <v>0</v>
      </c>
      <c r="BN1067">
        <v>-32.270000000000003</v>
      </c>
      <c r="BO1067">
        <v>15.16</v>
      </c>
      <c r="BP1067" t="s">
        <v>60</v>
      </c>
      <c r="BQ1067">
        <v>1.161210911</v>
      </c>
      <c r="BR1067" t="s">
        <v>61</v>
      </c>
    </row>
    <row r="1068" spans="1:70" x14ac:dyDescent="0.2">
      <c r="A1068" s="19">
        <f t="shared" si="46"/>
        <v>7.4600000000000009</v>
      </c>
      <c r="B1068" s="20">
        <v>3752</v>
      </c>
      <c r="D1068" s="2" t="s">
        <v>1381</v>
      </c>
      <c r="E1068" s="2" t="str">
        <f t="shared" si="45"/>
        <v>ST</v>
      </c>
      <c r="F1068">
        <v>200720433</v>
      </c>
      <c r="G1068">
        <v>202606</v>
      </c>
      <c r="H1068" t="s">
        <v>52</v>
      </c>
      <c r="I1068" t="s">
        <v>321</v>
      </c>
      <c r="J1068" t="s">
        <v>322</v>
      </c>
      <c r="K1068" t="s">
        <v>54</v>
      </c>
      <c r="L1068" s="5">
        <v>46059</v>
      </c>
      <c r="M1068" s="5">
        <v>46148</v>
      </c>
      <c r="N1068" s="21">
        <v>872336867815</v>
      </c>
      <c r="P1068" t="s">
        <v>326</v>
      </c>
      <c r="Q1068" t="s">
        <v>326</v>
      </c>
      <c r="R1068" t="s">
        <v>56</v>
      </c>
      <c r="S1068" t="s">
        <v>327</v>
      </c>
      <c r="T1068">
        <v>21</v>
      </c>
      <c r="U1068" t="s">
        <v>57</v>
      </c>
      <c r="V1068">
        <v>21320</v>
      </c>
      <c r="W1068">
        <v>36.39</v>
      </c>
      <c r="X1068">
        <v>4.32</v>
      </c>
      <c r="Y1068">
        <v>0</v>
      </c>
      <c r="Z1068">
        <v>-27.69</v>
      </c>
      <c r="AA1068">
        <v>13.02</v>
      </c>
      <c r="AB1068">
        <v>1</v>
      </c>
      <c r="AC1068">
        <v>19.8</v>
      </c>
      <c r="AD1068">
        <v>19.8</v>
      </c>
      <c r="AE1068" t="s">
        <v>1493</v>
      </c>
      <c r="AF1068" t="s">
        <v>4858</v>
      </c>
      <c r="AG1068" t="s">
        <v>4859</v>
      </c>
      <c r="AH1068" t="s">
        <v>9179</v>
      </c>
      <c r="AI1068" t="s">
        <v>1970</v>
      </c>
      <c r="AJ1068">
        <v>2</v>
      </c>
      <c r="AK1068" t="s">
        <v>57</v>
      </c>
      <c r="AL1068">
        <v>2200</v>
      </c>
      <c r="AM1068" t="s">
        <v>55</v>
      </c>
      <c r="AN1068" t="s">
        <v>55</v>
      </c>
      <c r="AO1068" t="s">
        <v>55</v>
      </c>
      <c r="AS1068" t="s">
        <v>343</v>
      </c>
      <c r="AT1068">
        <v>30</v>
      </c>
      <c r="AU1068">
        <v>31</v>
      </c>
      <c r="AV1068">
        <v>39</v>
      </c>
      <c r="BB1068">
        <v>0</v>
      </c>
      <c r="BC1068">
        <v>0</v>
      </c>
      <c r="BD1068" t="s">
        <v>60</v>
      </c>
      <c r="BE1068" t="s">
        <v>2497</v>
      </c>
      <c r="BF1068">
        <v>634333759</v>
      </c>
      <c r="BH1068" t="s">
        <v>323</v>
      </c>
      <c r="BI1068" t="s">
        <v>320</v>
      </c>
      <c r="BJ1068" s="23">
        <v>0.47986111111111113</v>
      </c>
      <c r="BK1068">
        <v>31.2</v>
      </c>
      <c r="BL1068">
        <v>3.7</v>
      </c>
      <c r="BM1068">
        <v>0</v>
      </c>
      <c r="BN1068">
        <v>-23.74</v>
      </c>
      <c r="BO1068">
        <v>11.16</v>
      </c>
      <c r="BP1068" t="s">
        <v>60</v>
      </c>
      <c r="BQ1068">
        <v>1.166343978</v>
      </c>
      <c r="BR1068" t="s">
        <v>61</v>
      </c>
    </row>
    <row r="1069" spans="1:70" x14ac:dyDescent="0.2">
      <c r="A1069" s="19">
        <f t="shared" si="46"/>
        <v>10.129999999999995</v>
      </c>
      <c r="B1069" s="20">
        <v>3752</v>
      </c>
      <c r="D1069" s="2" t="s">
        <v>1381</v>
      </c>
      <c r="E1069" s="2" t="str">
        <f t="shared" si="45"/>
        <v>ST</v>
      </c>
      <c r="F1069">
        <v>200720433</v>
      </c>
      <c r="G1069">
        <v>202606</v>
      </c>
      <c r="H1069" t="s">
        <v>52</v>
      </c>
      <c r="I1069" t="s">
        <v>321</v>
      </c>
      <c r="J1069" t="s">
        <v>322</v>
      </c>
      <c r="K1069" t="s">
        <v>54</v>
      </c>
      <c r="L1069">
        <v>46148</v>
      </c>
      <c r="M1069">
        <v>46240</v>
      </c>
      <c r="N1069" s="21">
        <v>872688189264</v>
      </c>
      <c r="P1069" t="s">
        <v>326</v>
      </c>
      <c r="Q1069" t="s">
        <v>326</v>
      </c>
      <c r="R1069" t="s">
        <v>56</v>
      </c>
      <c r="S1069" t="s">
        <v>327</v>
      </c>
      <c r="T1069">
        <v>21</v>
      </c>
      <c r="U1069" t="s">
        <v>57</v>
      </c>
      <c r="V1069">
        <v>21320</v>
      </c>
      <c r="W1069">
        <v>49.24</v>
      </c>
      <c r="X1069">
        <v>5.84</v>
      </c>
      <c r="Y1069">
        <v>0</v>
      </c>
      <c r="Z1069">
        <v>-37.47</v>
      </c>
      <c r="AA1069">
        <v>17.600000000000001</v>
      </c>
      <c r="AB1069">
        <v>2</v>
      </c>
      <c r="AC1069">
        <v>35.64</v>
      </c>
      <c r="AD1069">
        <v>35.64</v>
      </c>
      <c r="AE1069" t="s">
        <v>9180</v>
      </c>
      <c r="AF1069" t="s">
        <v>4860</v>
      </c>
      <c r="AG1069" t="s">
        <v>4860</v>
      </c>
      <c r="AH1069" t="s">
        <v>4861</v>
      </c>
      <c r="AI1069" t="s">
        <v>386</v>
      </c>
      <c r="AJ1069">
        <v>75</v>
      </c>
      <c r="AK1069" t="s">
        <v>57</v>
      </c>
      <c r="AL1069">
        <v>75010</v>
      </c>
      <c r="AM1069" t="s">
        <v>55</v>
      </c>
      <c r="AN1069" t="s">
        <v>55</v>
      </c>
      <c r="AO1069" t="s">
        <v>55</v>
      </c>
      <c r="AS1069" t="s">
        <v>343</v>
      </c>
      <c r="AT1069">
        <v>30</v>
      </c>
      <c r="AU1069">
        <v>31</v>
      </c>
      <c r="AV1069">
        <v>40</v>
      </c>
      <c r="BB1069">
        <v>0</v>
      </c>
      <c r="BC1069">
        <v>0</v>
      </c>
      <c r="BD1069" t="s">
        <v>60</v>
      </c>
      <c r="BE1069" s="5" t="s">
        <v>2497</v>
      </c>
      <c r="BF1069">
        <v>634333759</v>
      </c>
      <c r="BH1069" t="s">
        <v>323</v>
      </c>
      <c r="BI1069" t="s">
        <v>320</v>
      </c>
      <c r="BJ1069" s="23">
        <v>0.45555555555555555</v>
      </c>
      <c r="BK1069">
        <v>42.4</v>
      </c>
      <c r="BL1069">
        <v>5.03</v>
      </c>
      <c r="BM1069">
        <v>0</v>
      </c>
      <c r="BN1069">
        <v>-32.270000000000003</v>
      </c>
      <c r="BO1069">
        <v>15.16</v>
      </c>
      <c r="BP1069" t="s">
        <v>60</v>
      </c>
      <c r="BQ1069">
        <v>1.161210911</v>
      </c>
      <c r="BR1069" t="s">
        <v>61</v>
      </c>
    </row>
    <row r="1070" spans="1:70" x14ac:dyDescent="0.2">
      <c r="A1070" s="19">
        <f t="shared" si="46"/>
        <v>5.4499999999999993</v>
      </c>
      <c r="B1070" s="20">
        <v>3752</v>
      </c>
      <c r="D1070" s="2" t="s">
        <v>1381</v>
      </c>
      <c r="E1070" s="2" t="str">
        <f t="shared" si="45"/>
        <v>ST</v>
      </c>
      <c r="F1070">
        <v>200720433</v>
      </c>
      <c r="G1070">
        <v>202606</v>
      </c>
      <c r="H1070" t="s">
        <v>52</v>
      </c>
      <c r="I1070" t="s">
        <v>321</v>
      </c>
      <c r="J1070" t="s">
        <v>322</v>
      </c>
      <c r="K1070" t="s">
        <v>54</v>
      </c>
      <c r="L1070">
        <v>46148</v>
      </c>
      <c r="M1070">
        <v>46240</v>
      </c>
      <c r="N1070" s="21">
        <v>872685983063</v>
      </c>
      <c r="P1070" t="s">
        <v>326</v>
      </c>
      <c r="Q1070" t="s">
        <v>326</v>
      </c>
      <c r="R1070" t="s">
        <v>56</v>
      </c>
      <c r="S1070" t="s">
        <v>327</v>
      </c>
      <c r="T1070">
        <v>21</v>
      </c>
      <c r="U1070" t="s">
        <v>57</v>
      </c>
      <c r="V1070">
        <v>21320</v>
      </c>
      <c r="W1070">
        <v>26.48</v>
      </c>
      <c r="X1070">
        <v>3.14</v>
      </c>
      <c r="Y1070">
        <v>0</v>
      </c>
      <c r="Z1070">
        <v>-20.149999999999999</v>
      </c>
      <c r="AA1070">
        <v>9.4600000000000009</v>
      </c>
      <c r="AB1070">
        <v>1</v>
      </c>
      <c r="AC1070">
        <v>5.5</v>
      </c>
      <c r="AD1070">
        <v>5.5</v>
      </c>
      <c r="AE1070" t="s">
        <v>1612</v>
      </c>
      <c r="AF1070" t="s">
        <v>820</v>
      </c>
      <c r="AG1070" t="s">
        <v>820</v>
      </c>
      <c r="AH1070" t="s">
        <v>2295</v>
      </c>
      <c r="AI1070" t="s">
        <v>435</v>
      </c>
      <c r="AJ1070">
        <v>67</v>
      </c>
      <c r="AK1070" t="s">
        <v>57</v>
      </c>
      <c r="AL1070">
        <v>67000</v>
      </c>
      <c r="AM1070" t="s">
        <v>55</v>
      </c>
      <c r="AN1070" t="s">
        <v>55</v>
      </c>
      <c r="AO1070" t="s">
        <v>55</v>
      </c>
      <c r="AS1070" t="s">
        <v>342</v>
      </c>
      <c r="AT1070">
        <v>20</v>
      </c>
      <c r="AU1070">
        <v>30</v>
      </c>
      <c r="AV1070">
        <v>21</v>
      </c>
      <c r="BB1070">
        <v>0</v>
      </c>
      <c r="BC1070">
        <v>0</v>
      </c>
      <c r="BD1070" t="s">
        <v>60</v>
      </c>
      <c r="BE1070" s="5" t="s">
        <v>2497</v>
      </c>
      <c r="BF1070">
        <v>634333759</v>
      </c>
      <c r="BH1070" t="s">
        <v>323</v>
      </c>
      <c r="BI1070" t="s">
        <v>320</v>
      </c>
      <c r="BJ1070" s="23">
        <v>0.43958333333333333</v>
      </c>
      <c r="BK1070">
        <v>22.8</v>
      </c>
      <c r="BL1070">
        <v>2.7</v>
      </c>
      <c r="BM1070">
        <v>0</v>
      </c>
      <c r="BN1070">
        <v>-17.350000000000001</v>
      </c>
      <c r="BO1070">
        <v>8.15</v>
      </c>
      <c r="BP1070" t="s">
        <v>60</v>
      </c>
      <c r="BQ1070">
        <v>1.161210911</v>
      </c>
      <c r="BR1070" t="s">
        <v>61</v>
      </c>
    </row>
    <row r="1071" spans="1:70" x14ac:dyDescent="0.2">
      <c r="A1071" s="19">
        <f t="shared" si="46"/>
        <v>14.150000000000006</v>
      </c>
      <c r="B1071" s="20">
        <v>3752</v>
      </c>
      <c r="D1071" s="2" t="s">
        <v>1381</v>
      </c>
      <c r="E1071" s="2" t="str">
        <f t="shared" si="45"/>
        <v>ST</v>
      </c>
      <c r="F1071">
        <v>200720433</v>
      </c>
      <c r="G1071">
        <v>202606</v>
      </c>
      <c r="H1071" t="s">
        <v>52</v>
      </c>
      <c r="I1071" t="s">
        <v>321</v>
      </c>
      <c r="J1071" t="s">
        <v>322</v>
      </c>
      <c r="K1071" t="s">
        <v>54</v>
      </c>
      <c r="L1071">
        <v>46148</v>
      </c>
      <c r="M1071">
        <v>46240</v>
      </c>
      <c r="N1071" s="21">
        <v>872692421431</v>
      </c>
      <c r="P1071" t="s">
        <v>326</v>
      </c>
      <c r="Q1071" t="s">
        <v>326</v>
      </c>
      <c r="R1071" t="s">
        <v>56</v>
      </c>
      <c r="S1071" t="s">
        <v>327</v>
      </c>
      <c r="T1071">
        <v>21</v>
      </c>
      <c r="U1071" t="s">
        <v>57</v>
      </c>
      <c r="V1071">
        <v>21320</v>
      </c>
      <c r="W1071">
        <v>68.739999999999995</v>
      </c>
      <c r="X1071">
        <v>8.15</v>
      </c>
      <c r="Y1071">
        <v>0</v>
      </c>
      <c r="Z1071">
        <v>-52.31</v>
      </c>
      <c r="AA1071">
        <v>24.58</v>
      </c>
      <c r="AB1071">
        <v>5</v>
      </c>
      <c r="AC1071">
        <v>63.14</v>
      </c>
      <c r="AD1071">
        <v>63.14</v>
      </c>
      <c r="AE1071" t="s">
        <v>9181</v>
      </c>
      <c r="AF1071" t="s">
        <v>4862</v>
      </c>
      <c r="AG1071" t="s">
        <v>4862</v>
      </c>
      <c r="AH1071" t="s">
        <v>4863</v>
      </c>
      <c r="AI1071" t="s">
        <v>674</v>
      </c>
      <c r="AJ1071">
        <v>75</v>
      </c>
      <c r="AK1071" t="s">
        <v>57</v>
      </c>
      <c r="AL1071">
        <v>75020</v>
      </c>
      <c r="AM1071" t="s">
        <v>55</v>
      </c>
      <c r="AN1071" t="s">
        <v>55</v>
      </c>
      <c r="AO1071" t="s">
        <v>55</v>
      </c>
      <c r="AS1071" t="s">
        <v>343</v>
      </c>
      <c r="AT1071">
        <v>0</v>
      </c>
      <c r="AU1071">
        <v>0</v>
      </c>
      <c r="AV1071">
        <v>0</v>
      </c>
      <c r="BB1071">
        <v>0</v>
      </c>
      <c r="BC1071">
        <v>0</v>
      </c>
      <c r="BD1071" t="s">
        <v>60</v>
      </c>
      <c r="BE1071" s="5" t="s">
        <v>2497</v>
      </c>
      <c r="BF1071">
        <v>634333759</v>
      </c>
      <c r="BH1071" t="s">
        <v>323</v>
      </c>
      <c r="BI1071" t="s">
        <v>320</v>
      </c>
      <c r="BJ1071" s="23">
        <v>0.49791666666666667</v>
      </c>
      <c r="BK1071">
        <v>59.2</v>
      </c>
      <c r="BL1071">
        <v>7.02</v>
      </c>
      <c r="BM1071">
        <v>0</v>
      </c>
      <c r="BN1071">
        <v>-45.05</v>
      </c>
      <c r="BO1071">
        <v>21.17</v>
      </c>
      <c r="BP1071" t="s">
        <v>60</v>
      </c>
      <c r="BQ1071">
        <v>1.161210911</v>
      </c>
      <c r="BR1071" t="s">
        <v>61</v>
      </c>
    </row>
    <row r="1072" spans="1:70" x14ac:dyDescent="0.2">
      <c r="A1072" s="19">
        <f t="shared" si="46"/>
        <v>17.490000000000002</v>
      </c>
      <c r="B1072" s="20">
        <v>3752</v>
      </c>
      <c r="D1072" s="2" t="s">
        <v>1381</v>
      </c>
      <c r="E1072" s="2" t="str">
        <f t="shared" si="45"/>
        <v>ST</v>
      </c>
      <c r="F1072">
        <v>200720433</v>
      </c>
      <c r="G1072">
        <v>202606</v>
      </c>
      <c r="H1072" t="s">
        <v>52</v>
      </c>
      <c r="I1072" t="s">
        <v>321</v>
      </c>
      <c r="J1072" t="s">
        <v>322</v>
      </c>
      <c r="K1072" t="s">
        <v>54</v>
      </c>
      <c r="L1072">
        <v>46301</v>
      </c>
      <c r="M1072">
        <v>46332</v>
      </c>
      <c r="N1072" s="21">
        <v>872890623432</v>
      </c>
      <c r="P1072" t="s">
        <v>326</v>
      </c>
      <c r="Q1072" t="s">
        <v>326</v>
      </c>
      <c r="R1072" t="s">
        <v>56</v>
      </c>
      <c r="S1072" t="s">
        <v>327</v>
      </c>
      <c r="T1072">
        <v>21</v>
      </c>
      <c r="U1072" t="s">
        <v>57</v>
      </c>
      <c r="V1072">
        <v>21320</v>
      </c>
      <c r="W1072">
        <v>84.41</v>
      </c>
      <c r="X1072">
        <v>109.63</v>
      </c>
      <c r="Y1072">
        <v>0</v>
      </c>
      <c r="Z1072">
        <v>-64.239999999999995</v>
      </c>
      <c r="AA1072">
        <v>129.80000000000001</v>
      </c>
      <c r="AB1072">
        <v>7</v>
      </c>
      <c r="AC1072">
        <v>85.8</v>
      </c>
      <c r="AD1072">
        <v>85.8</v>
      </c>
      <c r="AE1072" t="s">
        <v>9182</v>
      </c>
      <c r="AF1072" t="s">
        <v>4864</v>
      </c>
      <c r="AG1072" t="s">
        <v>4864</v>
      </c>
      <c r="AH1072" t="s">
        <v>4865</v>
      </c>
      <c r="AI1072" t="s">
        <v>4866</v>
      </c>
      <c r="AJ1072">
        <v>68</v>
      </c>
      <c r="AK1072" t="s">
        <v>57</v>
      </c>
      <c r="AL1072">
        <v>68780</v>
      </c>
      <c r="AM1072" t="s">
        <v>55</v>
      </c>
      <c r="AN1072" t="s">
        <v>55</v>
      </c>
      <c r="AO1072" t="s">
        <v>55</v>
      </c>
      <c r="AS1072" t="s">
        <v>343</v>
      </c>
      <c r="AT1072">
        <v>0</v>
      </c>
      <c r="AU1072">
        <v>0</v>
      </c>
      <c r="AV1072">
        <v>0</v>
      </c>
      <c r="BB1072">
        <v>0</v>
      </c>
      <c r="BC1072">
        <v>0</v>
      </c>
      <c r="BD1072" t="s">
        <v>60</v>
      </c>
      <c r="BE1072" t="s">
        <v>2497</v>
      </c>
      <c r="BF1072">
        <v>634333759</v>
      </c>
      <c r="BH1072" t="s">
        <v>323</v>
      </c>
      <c r="BI1072" t="s">
        <v>320</v>
      </c>
      <c r="BJ1072" s="23">
        <v>0.47499999999999998</v>
      </c>
      <c r="BK1072">
        <v>73.2</v>
      </c>
      <c r="BL1072">
        <v>95.07</v>
      </c>
      <c r="BM1072">
        <v>0</v>
      </c>
      <c r="BN1072">
        <v>-55.71</v>
      </c>
      <c r="BO1072">
        <v>112.56</v>
      </c>
      <c r="BP1072" t="s">
        <v>60</v>
      </c>
      <c r="BQ1072">
        <v>1.153163127</v>
      </c>
      <c r="BR1072" t="s">
        <v>61</v>
      </c>
    </row>
    <row r="1073" spans="1:70" x14ac:dyDescent="0.2">
      <c r="A1073" s="19">
        <f t="shared" si="46"/>
        <v>15.149999999999999</v>
      </c>
      <c r="B1073" s="20">
        <v>3752</v>
      </c>
      <c r="D1073" s="2" t="s">
        <v>1381</v>
      </c>
      <c r="E1073" s="2" t="str">
        <f t="shared" si="45"/>
        <v>ST</v>
      </c>
      <c r="F1073">
        <v>200720433</v>
      </c>
      <c r="G1073">
        <v>202606</v>
      </c>
      <c r="H1073" t="s">
        <v>52</v>
      </c>
      <c r="I1073" t="s">
        <v>321</v>
      </c>
      <c r="J1073" t="s">
        <v>322</v>
      </c>
      <c r="K1073" t="s">
        <v>54</v>
      </c>
      <c r="L1073" s="5">
        <v>46301</v>
      </c>
      <c r="M1073" s="5">
        <v>46332</v>
      </c>
      <c r="N1073" s="21">
        <v>872882566787</v>
      </c>
      <c r="P1073" t="s">
        <v>326</v>
      </c>
      <c r="Q1073" t="s">
        <v>326</v>
      </c>
      <c r="R1073" t="s">
        <v>56</v>
      </c>
      <c r="S1073" t="s">
        <v>327</v>
      </c>
      <c r="T1073">
        <v>21</v>
      </c>
      <c r="U1073" t="s">
        <v>57</v>
      </c>
      <c r="V1073">
        <v>21320</v>
      </c>
      <c r="W1073">
        <v>73.11</v>
      </c>
      <c r="X1073">
        <v>108.29</v>
      </c>
      <c r="Y1073">
        <v>0</v>
      </c>
      <c r="Z1073">
        <v>-55.64</v>
      </c>
      <c r="AA1073">
        <v>125.76</v>
      </c>
      <c r="AB1073">
        <v>6</v>
      </c>
      <c r="AC1073">
        <v>70.400000000000006</v>
      </c>
      <c r="AD1073">
        <v>70.400000000000006</v>
      </c>
      <c r="AE1073" t="s">
        <v>9183</v>
      </c>
      <c r="AF1073" t="s">
        <v>547</v>
      </c>
      <c r="AG1073" t="s">
        <v>547</v>
      </c>
      <c r="AH1073" t="s">
        <v>4867</v>
      </c>
      <c r="AI1073" t="s">
        <v>4868</v>
      </c>
      <c r="AJ1073">
        <v>69</v>
      </c>
      <c r="AK1073" t="s">
        <v>57</v>
      </c>
      <c r="AL1073">
        <v>69340</v>
      </c>
      <c r="AM1073" t="s">
        <v>55</v>
      </c>
      <c r="AN1073" t="s">
        <v>55</v>
      </c>
      <c r="AO1073" t="s">
        <v>55</v>
      </c>
      <c r="AS1073" t="s">
        <v>343</v>
      </c>
      <c r="AT1073">
        <v>30</v>
      </c>
      <c r="AU1073">
        <v>31</v>
      </c>
      <c r="AV1073">
        <v>40</v>
      </c>
      <c r="BB1073">
        <v>0</v>
      </c>
      <c r="BC1073">
        <v>0</v>
      </c>
      <c r="BD1073" t="s">
        <v>60</v>
      </c>
      <c r="BE1073" t="s">
        <v>2497</v>
      </c>
      <c r="BF1073">
        <v>634333759</v>
      </c>
      <c r="BH1073" t="s">
        <v>323</v>
      </c>
      <c r="BI1073" t="s">
        <v>320</v>
      </c>
      <c r="BJ1073" s="23">
        <v>0.38055555555555554</v>
      </c>
      <c r="BK1073">
        <v>63.4</v>
      </c>
      <c r="BL1073">
        <v>93.91</v>
      </c>
      <c r="BM1073">
        <v>0</v>
      </c>
      <c r="BN1073">
        <v>-48.25</v>
      </c>
      <c r="BO1073">
        <v>109.06</v>
      </c>
      <c r="BP1073" t="s">
        <v>60</v>
      </c>
      <c r="BQ1073">
        <v>1.153163127</v>
      </c>
      <c r="BR1073" t="s">
        <v>61</v>
      </c>
    </row>
    <row r="1074" spans="1:70" x14ac:dyDescent="0.2">
      <c r="A1074" s="19">
        <f t="shared" si="46"/>
        <v>12.810000000000002</v>
      </c>
      <c r="B1074" s="20">
        <v>3752</v>
      </c>
      <c r="D1074" s="2" t="s">
        <v>1381</v>
      </c>
      <c r="E1074" s="2" t="str">
        <f t="shared" si="45"/>
        <v>ST</v>
      </c>
      <c r="F1074">
        <v>200720433</v>
      </c>
      <c r="G1074">
        <v>202606</v>
      </c>
      <c r="H1074" t="s">
        <v>52</v>
      </c>
      <c r="I1074" t="s">
        <v>321</v>
      </c>
      <c r="J1074" t="s">
        <v>322</v>
      </c>
      <c r="K1074" t="s">
        <v>54</v>
      </c>
      <c r="L1074">
        <v>46362</v>
      </c>
      <c r="M1074" t="s">
        <v>2497</v>
      </c>
      <c r="N1074" s="21">
        <v>872941189849</v>
      </c>
      <c r="P1074" t="s">
        <v>326</v>
      </c>
      <c r="Q1074" t="s">
        <v>326</v>
      </c>
      <c r="R1074" t="s">
        <v>56</v>
      </c>
      <c r="S1074" t="s">
        <v>327</v>
      </c>
      <c r="T1074">
        <v>21</v>
      </c>
      <c r="U1074" t="s">
        <v>57</v>
      </c>
      <c r="V1074">
        <v>21320</v>
      </c>
      <c r="W1074">
        <v>61.9</v>
      </c>
      <c r="X1074">
        <v>7.33</v>
      </c>
      <c r="Y1074">
        <v>0</v>
      </c>
      <c r="Z1074">
        <v>-47.1</v>
      </c>
      <c r="AA1074">
        <v>22.13</v>
      </c>
      <c r="AB1074">
        <v>4</v>
      </c>
      <c r="AC1074">
        <v>55</v>
      </c>
      <c r="AD1074">
        <v>55</v>
      </c>
      <c r="AE1074" t="s">
        <v>2375</v>
      </c>
      <c r="AF1074" t="s">
        <v>1886</v>
      </c>
      <c r="AG1074" t="s">
        <v>1886</v>
      </c>
      <c r="AH1074" t="s">
        <v>1887</v>
      </c>
      <c r="AI1074" t="s">
        <v>1888</v>
      </c>
      <c r="AJ1074">
        <v>67</v>
      </c>
      <c r="AK1074" t="s">
        <v>57</v>
      </c>
      <c r="AL1074">
        <v>67600</v>
      </c>
      <c r="AM1074" t="s">
        <v>55</v>
      </c>
      <c r="AN1074" t="s">
        <v>55</v>
      </c>
      <c r="AO1074" t="s">
        <v>55</v>
      </c>
      <c r="AS1074" t="s">
        <v>343</v>
      </c>
      <c r="AT1074">
        <v>30</v>
      </c>
      <c r="AU1074">
        <v>31</v>
      </c>
      <c r="AV1074">
        <v>39</v>
      </c>
      <c r="BB1074">
        <v>0</v>
      </c>
      <c r="BC1074">
        <v>0</v>
      </c>
      <c r="BD1074" t="s">
        <v>60</v>
      </c>
      <c r="BE1074" t="s">
        <v>3831</v>
      </c>
      <c r="BF1074">
        <v>634343823</v>
      </c>
      <c r="BH1074" t="s">
        <v>323</v>
      </c>
      <c r="BI1074" t="s">
        <v>320</v>
      </c>
      <c r="BJ1074" s="23">
        <v>0.40208333333333335</v>
      </c>
      <c r="BK1074">
        <v>53.6</v>
      </c>
      <c r="BL1074">
        <v>6.35</v>
      </c>
      <c r="BM1074">
        <v>0</v>
      </c>
      <c r="BN1074">
        <v>-40.79</v>
      </c>
      <c r="BO1074">
        <v>19.16</v>
      </c>
      <c r="BP1074" t="s">
        <v>60</v>
      </c>
      <c r="BQ1074">
        <v>1.154814421</v>
      </c>
      <c r="BR1074" t="s">
        <v>61</v>
      </c>
    </row>
    <row r="1075" spans="1:70" x14ac:dyDescent="0.2">
      <c r="A1075" s="19">
        <f t="shared" si="46"/>
        <v>9.4600000000000009</v>
      </c>
      <c r="B1075" s="20">
        <v>3752</v>
      </c>
      <c r="D1075" s="2" t="s">
        <v>1381</v>
      </c>
      <c r="E1075" s="2" t="str">
        <f t="shared" si="45"/>
        <v>ST</v>
      </c>
      <c r="F1075">
        <v>200720433</v>
      </c>
      <c r="G1075">
        <v>202606</v>
      </c>
      <c r="H1075" t="s">
        <v>52</v>
      </c>
      <c r="I1075" t="s">
        <v>321</v>
      </c>
      <c r="J1075" t="s">
        <v>322</v>
      </c>
      <c r="K1075" t="s">
        <v>54</v>
      </c>
      <c r="L1075">
        <v>46271</v>
      </c>
      <c r="M1075">
        <v>46301</v>
      </c>
      <c r="N1075" s="21">
        <v>872778145370</v>
      </c>
      <c r="P1075" t="s">
        <v>326</v>
      </c>
      <c r="Q1075" t="s">
        <v>326</v>
      </c>
      <c r="R1075" t="s">
        <v>56</v>
      </c>
      <c r="S1075" t="s">
        <v>327</v>
      </c>
      <c r="T1075">
        <v>21</v>
      </c>
      <c r="U1075" t="s">
        <v>57</v>
      </c>
      <c r="V1075">
        <v>21320</v>
      </c>
      <c r="W1075">
        <v>45.64</v>
      </c>
      <c r="X1075">
        <v>5.41</v>
      </c>
      <c r="Y1075">
        <v>0</v>
      </c>
      <c r="Z1075">
        <v>-34.74</v>
      </c>
      <c r="AA1075">
        <v>16.309999999999999</v>
      </c>
      <c r="AB1075">
        <v>2</v>
      </c>
      <c r="AC1075">
        <v>33</v>
      </c>
      <c r="AD1075">
        <v>33</v>
      </c>
      <c r="AE1075" t="s">
        <v>9184</v>
      </c>
      <c r="AF1075" t="s">
        <v>4869</v>
      </c>
      <c r="AG1075" t="s">
        <v>4869</v>
      </c>
      <c r="AH1075" t="s">
        <v>4870</v>
      </c>
      <c r="AI1075" t="s">
        <v>4871</v>
      </c>
      <c r="AJ1075">
        <v>41</v>
      </c>
      <c r="AK1075" t="s">
        <v>57</v>
      </c>
      <c r="AL1075">
        <v>41400</v>
      </c>
      <c r="AM1075" t="s">
        <v>55</v>
      </c>
      <c r="AN1075" t="s">
        <v>55</v>
      </c>
      <c r="AO1075" t="s">
        <v>55</v>
      </c>
      <c r="AS1075" t="s">
        <v>343</v>
      </c>
      <c r="AT1075">
        <v>0</v>
      </c>
      <c r="AU1075">
        <v>0</v>
      </c>
      <c r="AV1075">
        <v>0</v>
      </c>
      <c r="BB1075">
        <v>0</v>
      </c>
      <c r="BC1075">
        <v>0</v>
      </c>
      <c r="BD1075" t="s">
        <v>60</v>
      </c>
      <c r="BE1075" t="s">
        <v>2497</v>
      </c>
      <c r="BF1075">
        <v>634333759</v>
      </c>
      <c r="BH1075" t="s">
        <v>323</v>
      </c>
      <c r="BI1075" t="s">
        <v>320</v>
      </c>
      <c r="BJ1075" s="23">
        <v>0.52986111111111112</v>
      </c>
      <c r="BK1075">
        <v>39.6</v>
      </c>
      <c r="BL1075">
        <v>4.6900000000000004</v>
      </c>
      <c r="BM1075">
        <v>0</v>
      </c>
      <c r="BN1075">
        <v>-30.14</v>
      </c>
      <c r="BO1075">
        <v>14.15</v>
      </c>
      <c r="BP1075" t="s">
        <v>60</v>
      </c>
      <c r="BQ1075">
        <v>1.1526181719999999</v>
      </c>
      <c r="BR1075" t="s">
        <v>61</v>
      </c>
    </row>
    <row r="1076" spans="1:70" x14ac:dyDescent="0.2">
      <c r="A1076" s="19">
        <f t="shared" si="46"/>
        <v>9.8000000000000007</v>
      </c>
      <c r="B1076" s="20">
        <v>3752</v>
      </c>
      <c r="D1076" s="2" t="s">
        <v>1381</v>
      </c>
      <c r="E1076" s="2" t="str">
        <f t="shared" si="45"/>
        <v>ST</v>
      </c>
      <c r="F1076">
        <v>200720433</v>
      </c>
      <c r="G1076">
        <v>202606</v>
      </c>
      <c r="H1076" t="s">
        <v>52</v>
      </c>
      <c r="I1076" t="s">
        <v>321</v>
      </c>
      <c r="J1076" t="s">
        <v>322</v>
      </c>
      <c r="K1076" t="s">
        <v>54</v>
      </c>
      <c r="L1076">
        <v>46271</v>
      </c>
      <c r="M1076">
        <v>46301</v>
      </c>
      <c r="N1076" s="21">
        <v>872830082680</v>
      </c>
      <c r="P1076" t="s">
        <v>326</v>
      </c>
      <c r="Q1076" t="s">
        <v>326</v>
      </c>
      <c r="R1076" t="s">
        <v>56</v>
      </c>
      <c r="S1076" t="s">
        <v>327</v>
      </c>
      <c r="T1076">
        <v>21</v>
      </c>
      <c r="U1076" t="s">
        <v>57</v>
      </c>
      <c r="V1076">
        <v>21320</v>
      </c>
      <c r="W1076">
        <v>47.28</v>
      </c>
      <c r="X1076">
        <v>5.6</v>
      </c>
      <c r="Y1076">
        <v>0</v>
      </c>
      <c r="Z1076">
        <v>-35.979999999999997</v>
      </c>
      <c r="AA1076">
        <v>16.91</v>
      </c>
      <c r="AB1076">
        <v>3</v>
      </c>
      <c r="AC1076">
        <v>34.979999999999997</v>
      </c>
      <c r="AD1076">
        <v>34.979999999999997</v>
      </c>
      <c r="AE1076" t="s">
        <v>9185</v>
      </c>
      <c r="AF1076" t="s">
        <v>4872</v>
      </c>
      <c r="AG1076" t="s">
        <v>4872</v>
      </c>
      <c r="AH1076" t="s">
        <v>4873</v>
      </c>
      <c r="AI1076" t="s">
        <v>4874</v>
      </c>
      <c r="AJ1076">
        <v>22</v>
      </c>
      <c r="AK1076" t="s">
        <v>57</v>
      </c>
      <c r="AL1076">
        <v>22250</v>
      </c>
      <c r="AM1076" t="s">
        <v>55</v>
      </c>
      <c r="AN1076" t="s">
        <v>55</v>
      </c>
      <c r="AO1076" t="s">
        <v>55</v>
      </c>
      <c r="AS1076" t="s">
        <v>343</v>
      </c>
      <c r="AT1076">
        <v>0</v>
      </c>
      <c r="AU1076">
        <v>0</v>
      </c>
      <c r="AV1076">
        <v>0</v>
      </c>
      <c r="BB1076">
        <v>0</v>
      </c>
      <c r="BC1076">
        <v>0</v>
      </c>
      <c r="BD1076" t="s">
        <v>60</v>
      </c>
      <c r="BE1076" s="5" t="s">
        <v>2497</v>
      </c>
      <c r="BF1076">
        <v>634333759</v>
      </c>
      <c r="BH1076" t="s">
        <v>323</v>
      </c>
      <c r="BI1076" t="s">
        <v>320</v>
      </c>
      <c r="BJ1076" s="23">
        <v>0.4284722222222222</v>
      </c>
      <c r="BK1076">
        <v>41</v>
      </c>
      <c r="BL1076">
        <v>4.8600000000000003</v>
      </c>
      <c r="BM1076">
        <v>0</v>
      </c>
      <c r="BN1076">
        <v>-31.2</v>
      </c>
      <c r="BO1076">
        <v>14.66</v>
      </c>
      <c r="BP1076" t="s">
        <v>60</v>
      </c>
      <c r="BQ1076">
        <v>1.153163127</v>
      </c>
      <c r="BR1076" t="s">
        <v>61</v>
      </c>
    </row>
    <row r="1077" spans="1:70" x14ac:dyDescent="0.2">
      <c r="A1077" s="19">
        <f t="shared" si="46"/>
        <v>10.800000000000004</v>
      </c>
      <c r="B1077" s="20">
        <v>3752</v>
      </c>
      <c r="D1077" s="2" t="s">
        <v>1381</v>
      </c>
      <c r="E1077" s="2" t="str">
        <f t="shared" si="45"/>
        <v>ST</v>
      </c>
      <c r="F1077">
        <v>200720433</v>
      </c>
      <c r="G1077">
        <v>202606</v>
      </c>
      <c r="H1077" t="s">
        <v>52</v>
      </c>
      <c r="I1077" t="s">
        <v>321</v>
      </c>
      <c r="J1077" t="s">
        <v>322</v>
      </c>
      <c r="K1077" t="s">
        <v>54</v>
      </c>
      <c r="L1077">
        <v>46271</v>
      </c>
      <c r="M1077">
        <v>46301</v>
      </c>
      <c r="N1077" s="21">
        <v>872834774804</v>
      </c>
      <c r="P1077" t="s">
        <v>326</v>
      </c>
      <c r="Q1077" t="s">
        <v>326</v>
      </c>
      <c r="R1077" t="s">
        <v>56</v>
      </c>
      <c r="S1077" t="s">
        <v>327</v>
      </c>
      <c r="T1077">
        <v>21</v>
      </c>
      <c r="U1077" t="s">
        <v>57</v>
      </c>
      <c r="V1077">
        <v>21320</v>
      </c>
      <c r="W1077">
        <v>52.1</v>
      </c>
      <c r="X1077">
        <v>6.17</v>
      </c>
      <c r="Y1077">
        <v>0</v>
      </c>
      <c r="Z1077">
        <v>-39.65</v>
      </c>
      <c r="AA1077">
        <v>18.61</v>
      </c>
      <c r="AB1077">
        <v>3</v>
      </c>
      <c r="AC1077">
        <v>40.92</v>
      </c>
      <c r="AD1077">
        <v>40.92</v>
      </c>
      <c r="AE1077" t="s">
        <v>9186</v>
      </c>
      <c r="AF1077" t="s">
        <v>4875</v>
      </c>
      <c r="AG1077" t="s">
        <v>4875</v>
      </c>
      <c r="AH1077" t="s">
        <v>4876</v>
      </c>
      <c r="AI1077" t="s">
        <v>4877</v>
      </c>
      <c r="AJ1077">
        <v>37</v>
      </c>
      <c r="AK1077" t="s">
        <v>57</v>
      </c>
      <c r="AL1077">
        <v>37800</v>
      </c>
      <c r="AM1077" t="s">
        <v>55</v>
      </c>
      <c r="AN1077" t="s">
        <v>55</v>
      </c>
      <c r="AO1077" t="s">
        <v>55</v>
      </c>
      <c r="AS1077" t="s">
        <v>343</v>
      </c>
      <c r="AT1077">
        <v>26</v>
      </c>
      <c r="AU1077">
        <v>32</v>
      </c>
      <c r="AV1077">
        <v>40</v>
      </c>
      <c r="BB1077">
        <v>0</v>
      </c>
      <c r="BC1077">
        <v>0</v>
      </c>
      <c r="BD1077" t="s">
        <v>60</v>
      </c>
      <c r="BE1077" t="s">
        <v>2497</v>
      </c>
      <c r="BF1077">
        <v>634333759</v>
      </c>
      <c r="BH1077" t="s">
        <v>323</v>
      </c>
      <c r="BI1077" t="s">
        <v>320</v>
      </c>
      <c r="BJ1077" s="23">
        <v>0.41805555555555557</v>
      </c>
      <c r="BK1077">
        <v>45.2</v>
      </c>
      <c r="BL1077">
        <v>5.35</v>
      </c>
      <c r="BM1077">
        <v>0</v>
      </c>
      <c r="BN1077">
        <v>-34.4</v>
      </c>
      <c r="BO1077">
        <v>16.149999999999999</v>
      </c>
      <c r="BP1077" t="s">
        <v>60</v>
      </c>
      <c r="BQ1077">
        <v>1.1526181719999999</v>
      </c>
      <c r="BR1077" t="s">
        <v>61</v>
      </c>
    </row>
    <row r="1078" spans="1:70" x14ac:dyDescent="0.2">
      <c r="A1078" s="19">
        <f t="shared" si="46"/>
        <v>18.829999999999998</v>
      </c>
      <c r="B1078" s="20">
        <v>3752</v>
      </c>
      <c r="D1078" s="2" t="s">
        <v>1381</v>
      </c>
      <c r="E1078" s="2" t="str">
        <f t="shared" si="45"/>
        <v>ST</v>
      </c>
      <c r="F1078">
        <v>200720433</v>
      </c>
      <c r="G1078">
        <v>202606</v>
      </c>
      <c r="H1078" t="s">
        <v>52</v>
      </c>
      <c r="I1078" t="s">
        <v>321</v>
      </c>
      <c r="J1078" t="s">
        <v>322</v>
      </c>
      <c r="K1078" t="s">
        <v>54</v>
      </c>
      <c r="L1078">
        <v>46271</v>
      </c>
      <c r="M1078">
        <v>46301</v>
      </c>
      <c r="N1078" s="21">
        <v>872827870821</v>
      </c>
      <c r="P1078" t="s">
        <v>326</v>
      </c>
      <c r="Q1078" t="s">
        <v>326</v>
      </c>
      <c r="R1078" t="s">
        <v>56</v>
      </c>
      <c r="S1078" t="s">
        <v>327</v>
      </c>
      <c r="T1078">
        <v>21</v>
      </c>
      <c r="U1078" t="s">
        <v>57</v>
      </c>
      <c r="V1078">
        <v>21320</v>
      </c>
      <c r="W1078">
        <v>90.83</v>
      </c>
      <c r="X1078">
        <v>128.87</v>
      </c>
      <c r="Y1078">
        <v>0</v>
      </c>
      <c r="Z1078">
        <v>-69.12</v>
      </c>
      <c r="AA1078">
        <v>150.58000000000001</v>
      </c>
      <c r="AB1078">
        <v>8</v>
      </c>
      <c r="AC1078">
        <v>94.6</v>
      </c>
      <c r="AD1078">
        <v>94.6</v>
      </c>
      <c r="AE1078" t="s">
        <v>9187</v>
      </c>
      <c r="AF1078" t="s">
        <v>4878</v>
      </c>
      <c r="AG1078" t="s">
        <v>4878</v>
      </c>
      <c r="AH1078" t="s">
        <v>4879</v>
      </c>
      <c r="AI1078" t="s">
        <v>4880</v>
      </c>
      <c r="AJ1078">
        <v>9</v>
      </c>
      <c r="AK1078" t="s">
        <v>57</v>
      </c>
      <c r="AL1078">
        <v>9400</v>
      </c>
      <c r="AM1078" t="s">
        <v>55</v>
      </c>
      <c r="AN1078" t="s">
        <v>55</v>
      </c>
      <c r="AO1078" t="s">
        <v>55</v>
      </c>
      <c r="AS1078" t="s">
        <v>343</v>
      </c>
      <c r="AT1078">
        <v>0</v>
      </c>
      <c r="AU1078">
        <v>0</v>
      </c>
      <c r="AV1078">
        <v>0</v>
      </c>
      <c r="BB1078">
        <v>0</v>
      </c>
      <c r="BC1078">
        <v>0</v>
      </c>
      <c r="BD1078" t="s">
        <v>60</v>
      </c>
      <c r="BE1078" t="s">
        <v>2497</v>
      </c>
      <c r="BF1078">
        <v>634333759</v>
      </c>
      <c r="BH1078" t="s">
        <v>323</v>
      </c>
      <c r="BI1078" t="s">
        <v>320</v>
      </c>
      <c r="BJ1078" s="23">
        <v>0.46666666666666667</v>
      </c>
      <c r="BK1078">
        <v>78.8</v>
      </c>
      <c r="BL1078">
        <v>111.81</v>
      </c>
      <c r="BM1078">
        <v>0</v>
      </c>
      <c r="BN1078">
        <v>-59.97</v>
      </c>
      <c r="BO1078">
        <v>130.63999999999999</v>
      </c>
      <c r="BP1078" t="s">
        <v>60</v>
      </c>
      <c r="BQ1078">
        <v>1.1526181719999999</v>
      </c>
      <c r="BR1078" t="s">
        <v>61</v>
      </c>
    </row>
    <row r="1079" spans="1:70" x14ac:dyDescent="0.2">
      <c r="A1079" s="19">
        <f t="shared" si="46"/>
        <v>9.4600000000000009</v>
      </c>
      <c r="B1079" s="20">
        <v>3752</v>
      </c>
      <c r="D1079" s="2" t="s">
        <v>1381</v>
      </c>
      <c r="E1079" s="2" t="str">
        <f t="shared" si="45"/>
        <v>ST</v>
      </c>
      <c r="F1079">
        <v>200720433</v>
      </c>
      <c r="G1079">
        <v>202606</v>
      </c>
      <c r="H1079" t="s">
        <v>52</v>
      </c>
      <c r="I1079" t="s">
        <v>321</v>
      </c>
      <c r="J1079" t="s">
        <v>322</v>
      </c>
      <c r="K1079" t="s">
        <v>54</v>
      </c>
      <c r="L1079">
        <v>46240</v>
      </c>
      <c r="M1079">
        <v>46271</v>
      </c>
      <c r="N1079" s="21">
        <v>872772972698</v>
      </c>
      <c r="P1079" t="s">
        <v>326</v>
      </c>
      <c r="Q1079" t="s">
        <v>326</v>
      </c>
      <c r="R1079" t="s">
        <v>56</v>
      </c>
      <c r="S1079" t="s">
        <v>327</v>
      </c>
      <c r="T1079">
        <v>21</v>
      </c>
      <c r="U1079" t="s">
        <v>57</v>
      </c>
      <c r="V1079">
        <v>21320</v>
      </c>
      <c r="W1079">
        <v>45.65</v>
      </c>
      <c r="X1079">
        <v>5.41</v>
      </c>
      <c r="Y1079">
        <v>0</v>
      </c>
      <c r="Z1079">
        <v>-34.74</v>
      </c>
      <c r="AA1079">
        <v>16.309999999999999</v>
      </c>
      <c r="AB1079">
        <v>2</v>
      </c>
      <c r="AC1079">
        <v>33</v>
      </c>
      <c r="AD1079">
        <v>33</v>
      </c>
      <c r="AE1079" t="s">
        <v>1512</v>
      </c>
      <c r="AF1079" t="s">
        <v>4881</v>
      </c>
      <c r="AG1079" t="s">
        <v>4881</v>
      </c>
      <c r="AH1079" t="s">
        <v>4882</v>
      </c>
      <c r="AI1079" t="s">
        <v>374</v>
      </c>
      <c r="AJ1079">
        <v>74</v>
      </c>
      <c r="AK1079" t="s">
        <v>57</v>
      </c>
      <c r="AL1079">
        <v>74700</v>
      </c>
      <c r="AM1079" t="s">
        <v>55</v>
      </c>
      <c r="AN1079" t="s">
        <v>55</v>
      </c>
      <c r="AO1079" t="s">
        <v>55</v>
      </c>
      <c r="AS1079" t="s">
        <v>343</v>
      </c>
      <c r="AT1079">
        <v>0</v>
      </c>
      <c r="AU1079">
        <v>0</v>
      </c>
      <c r="AV1079">
        <v>0</v>
      </c>
      <c r="BB1079">
        <v>0</v>
      </c>
      <c r="BC1079">
        <v>0</v>
      </c>
      <c r="BD1079" t="s">
        <v>60</v>
      </c>
      <c r="BE1079" s="5" t="s">
        <v>2497</v>
      </c>
      <c r="BF1079">
        <v>634333759</v>
      </c>
      <c r="BH1079" t="s">
        <v>323</v>
      </c>
      <c r="BI1079" t="s">
        <v>320</v>
      </c>
      <c r="BJ1079" s="23">
        <v>0.48680555555555555</v>
      </c>
      <c r="BK1079">
        <v>39.6</v>
      </c>
      <c r="BL1079">
        <v>4.6900000000000004</v>
      </c>
      <c r="BM1079">
        <v>0</v>
      </c>
      <c r="BN1079">
        <v>-30.14</v>
      </c>
      <c r="BO1079">
        <v>14.15</v>
      </c>
      <c r="BP1079" t="s">
        <v>60</v>
      </c>
      <c r="BQ1079">
        <v>1.1527377519999999</v>
      </c>
      <c r="BR1079" t="s">
        <v>61</v>
      </c>
    </row>
    <row r="1080" spans="1:70" x14ac:dyDescent="0.2">
      <c r="A1080" s="19">
        <f t="shared" si="46"/>
        <v>34.939999999999984</v>
      </c>
      <c r="B1080" s="20">
        <v>3752</v>
      </c>
      <c r="D1080" s="2" t="s">
        <v>1381</v>
      </c>
      <c r="E1080" s="2" t="str">
        <f t="shared" si="45"/>
        <v>ST</v>
      </c>
      <c r="F1080">
        <v>200720433</v>
      </c>
      <c r="G1080">
        <v>202606</v>
      </c>
      <c r="H1080" t="s">
        <v>52</v>
      </c>
      <c r="I1080" t="s">
        <v>321</v>
      </c>
      <c r="J1080" t="s">
        <v>322</v>
      </c>
      <c r="K1080" t="s">
        <v>54</v>
      </c>
      <c r="L1080">
        <v>46240</v>
      </c>
      <c r="M1080">
        <v>46271</v>
      </c>
      <c r="N1080" s="21">
        <v>872773903000</v>
      </c>
      <c r="P1080" t="s">
        <v>326</v>
      </c>
      <c r="Q1080" t="s">
        <v>326</v>
      </c>
      <c r="R1080" t="s">
        <v>56</v>
      </c>
      <c r="S1080" t="s">
        <v>327</v>
      </c>
      <c r="T1080">
        <v>21</v>
      </c>
      <c r="U1080" t="s">
        <v>57</v>
      </c>
      <c r="V1080">
        <v>21320</v>
      </c>
      <c r="W1080">
        <v>168.53</v>
      </c>
      <c r="X1080">
        <v>119.56</v>
      </c>
      <c r="Y1080">
        <v>0</v>
      </c>
      <c r="Z1080">
        <v>-128.25</v>
      </c>
      <c r="AA1080">
        <v>159.84</v>
      </c>
      <c r="AB1080">
        <v>11</v>
      </c>
      <c r="AC1080">
        <v>187.22</v>
      </c>
      <c r="AD1080">
        <v>187.22</v>
      </c>
      <c r="AE1080" t="s">
        <v>9188</v>
      </c>
      <c r="AF1080" t="s">
        <v>4883</v>
      </c>
      <c r="AG1080" t="s">
        <v>4883</v>
      </c>
      <c r="AH1080" t="s">
        <v>4884</v>
      </c>
      <c r="AI1080" t="s">
        <v>4885</v>
      </c>
      <c r="AJ1080">
        <v>1</v>
      </c>
      <c r="AK1080" t="s">
        <v>57</v>
      </c>
      <c r="AL1080">
        <v>1100</v>
      </c>
      <c r="AM1080" t="s">
        <v>55</v>
      </c>
      <c r="AN1080" t="s">
        <v>55</v>
      </c>
      <c r="AO1080" t="s">
        <v>55</v>
      </c>
      <c r="AS1080" t="s">
        <v>343</v>
      </c>
      <c r="AT1080">
        <v>30</v>
      </c>
      <c r="AU1080">
        <v>31</v>
      </c>
      <c r="AV1080">
        <v>40</v>
      </c>
      <c r="BB1080">
        <v>0</v>
      </c>
      <c r="BC1080">
        <v>0</v>
      </c>
      <c r="BD1080" t="s">
        <v>60</v>
      </c>
      <c r="BE1080" t="s">
        <v>2497</v>
      </c>
      <c r="BF1080">
        <v>634333759</v>
      </c>
      <c r="BH1080" t="s">
        <v>323</v>
      </c>
      <c r="BI1080" t="s">
        <v>320</v>
      </c>
      <c r="BJ1080" s="23">
        <v>0.44444444444444442</v>
      </c>
      <c r="BK1080">
        <v>146.19999999999999</v>
      </c>
      <c r="BL1080">
        <v>103.72</v>
      </c>
      <c r="BM1080">
        <v>0</v>
      </c>
      <c r="BN1080">
        <v>-111.26</v>
      </c>
      <c r="BO1080">
        <v>138.66</v>
      </c>
      <c r="BP1080" t="s">
        <v>60</v>
      </c>
      <c r="BQ1080">
        <v>1.1527377519999999</v>
      </c>
      <c r="BR1080" t="s">
        <v>61</v>
      </c>
    </row>
    <row r="1081" spans="1:70" x14ac:dyDescent="0.2">
      <c r="A1081" s="19">
        <f t="shared" si="46"/>
        <v>9.1300000000000026</v>
      </c>
      <c r="B1081" s="20">
        <v>3752</v>
      </c>
      <c r="D1081" s="2" t="s">
        <v>1381</v>
      </c>
      <c r="E1081" s="2" t="str">
        <f t="shared" si="45"/>
        <v>ST</v>
      </c>
      <c r="F1081">
        <v>200720433</v>
      </c>
      <c r="G1081">
        <v>202606</v>
      </c>
      <c r="H1081" t="s">
        <v>52</v>
      </c>
      <c r="I1081" t="s">
        <v>321</v>
      </c>
      <c r="J1081" t="s">
        <v>322</v>
      </c>
      <c r="K1081" t="s">
        <v>54</v>
      </c>
      <c r="L1081">
        <v>46362</v>
      </c>
      <c r="M1081" t="s">
        <v>4437</v>
      </c>
      <c r="N1081" s="21">
        <v>872987293813</v>
      </c>
      <c r="P1081" t="s">
        <v>326</v>
      </c>
      <c r="Q1081" t="s">
        <v>326</v>
      </c>
      <c r="R1081" t="s">
        <v>56</v>
      </c>
      <c r="S1081" t="s">
        <v>327</v>
      </c>
      <c r="T1081">
        <v>21</v>
      </c>
      <c r="U1081" t="s">
        <v>57</v>
      </c>
      <c r="V1081">
        <v>21320</v>
      </c>
      <c r="W1081">
        <v>44.11</v>
      </c>
      <c r="X1081">
        <v>5.23</v>
      </c>
      <c r="Y1081">
        <v>0</v>
      </c>
      <c r="Z1081">
        <v>-33.57</v>
      </c>
      <c r="AA1081">
        <v>15.77</v>
      </c>
      <c r="AB1081">
        <v>2</v>
      </c>
      <c r="AC1081">
        <v>30.8</v>
      </c>
      <c r="AD1081">
        <v>30.8</v>
      </c>
      <c r="AE1081" t="s">
        <v>9189</v>
      </c>
      <c r="AF1081" t="s">
        <v>1754</v>
      </c>
      <c r="AG1081" t="s">
        <v>1754</v>
      </c>
      <c r="AH1081" t="s">
        <v>1755</v>
      </c>
      <c r="AI1081" t="s">
        <v>1403</v>
      </c>
      <c r="AJ1081">
        <v>37</v>
      </c>
      <c r="AK1081" t="s">
        <v>57</v>
      </c>
      <c r="AL1081">
        <v>37230</v>
      </c>
      <c r="AM1081" t="s">
        <v>55</v>
      </c>
      <c r="AN1081" t="s">
        <v>55</v>
      </c>
      <c r="AO1081" t="s">
        <v>55</v>
      </c>
      <c r="AS1081" t="s">
        <v>342</v>
      </c>
      <c r="AT1081">
        <v>30</v>
      </c>
      <c r="AU1081">
        <v>31</v>
      </c>
      <c r="AV1081">
        <v>40</v>
      </c>
      <c r="BB1081">
        <v>0</v>
      </c>
      <c r="BC1081">
        <v>0</v>
      </c>
      <c r="BD1081" t="s">
        <v>60</v>
      </c>
      <c r="BE1081" s="5" t="s">
        <v>3831</v>
      </c>
      <c r="BF1081">
        <v>634343823</v>
      </c>
      <c r="BH1081" t="s">
        <v>323</v>
      </c>
      <c r="BI1081" t="s">
        <v>320</v>
      </c>
      <c r="BJ1081" s="23">
        <v>0.44097222222222221</v>
      </c>
      <c r="BK1081">
        <v>38.200000000000003</v>
      </c>
      <c r="BL1081">
        <v>4.53</v>
      </c>
      <c r="BM1081">
        <v>0</v>
      </c>
      <c r="BN1081">
        <v>-29.07</v>
      </c>
      <c r="BO1081">
        <v>13.66</v>
      </c>
      <c r="BP1081" t="s">
        <v>60</v>
      </c>
      <c r="BQ1081">
        <v>1.154814421</v>
      </c>
      <c r="BR1081" t="s">
        <v>61</v>
      </c>
    </row>
    <row r="1082" spans="1:70" x14ac:dyDescent="0.2">
      <c r="A1082" s="19">
        <f t="shared" si="46"/>
        <v>5.7799999999999976</v>
      </c>
      <c r="B1082" s="20">
        <v>3752</v>
      </c>
      <c r="D1082" s="2" t="s">
        <v>1381</v>
      </c>
      <c r="E1082" s="2" t="str">
        <f t="shared" ref="E1082:E1145" si="47">IF(J1082="FedEx Priority","ST","FICP")</f>
        <v>ST</v>
      </c>
      <c r="F1082">
        <v>200720433</v>
      </c>
      <c r="G1082">
        <v>202606</v>
      </c>
      <c r="H1082" t="s">
        <v>52</v>
      </c>
      <c r="I1082" t="s">
        <v>321</v>
      </c>
      <c r="J1082" t="s">
        <v>322</v>
      </c>
      <c r="K1082" t="s">
        <v>54</v>
      </c>
      <c r="L1082">
        <v>46301</v>
      </c>
      <c r="M1082">
        <v>46332</v>
      </c>
      <c r="N1082" s="21">
        <v>872884766866</v>
      </c>
      <c r="P1082" t="s">
        <v>326</v>
      </c>
      <c r="Q1082" t="s">
        <v>326</v>
      </c>
      <c r="R1082" t="s">
        <v>56</v>
      </c>
      <c r="S1082" t="s">
        <v>327</v>
      </c>
      <c r="T1082">
        <v>21</v>
      </c>
      <c r="U1082" t="s">
        <v>57</v>
      </c>
      <c r="V1082">
        <v>21320</v>
      </c>
      <c r="W1082">
        <v>27.91</v>
      </c>
      <c r="X1082">
        <v>3.3</v>
      </c>
      <c r="Y1082">
        <v>0</v>
      </c>
      <c r="Z1082">
        <v>-21.24</v>
      </c>
      <c r="AA1082">
        <v>9.9600000000000009</v>
      </c>
      <c r="AB1082">
        <v>1</v>
      </c>
      <c r="AC1082">
        <v>8.8000000000000007</v>
      </c>
      <c r="AD1082">
        <v>8.8000000000000007</v>
      </c>
      <c r="AE1082" t="s">
        <v>1539</v>
      </c>
      <c r="AF1082" t="s">
        <v>1032</v>
      </c>
      <c r="AG1082" t="s">
        <v>1033</v>
      </c>
      <c r="AH1082" t="s">
        <v>1034</v>
      </c>
      <c r="AI1082" t="s">
        <v>1035</v>
      </c>
      <c r="AJ1082">
        <v>10</v>
      </c>
      <c r="AK1082" t="s">
        <v>57</v>
      </c>
      <c r="AL1082">
        <v>10440</v>
      </c>
      <c r="AM1082" t="s">
        <v>55</v>
      </c>
      <c r="AN1082" t="s">
        <v>55</v>
      </c>
      <c r="AO1082" t="s">
        <v>55</v>
      </c>
      <c r="AS1082" t="s">
        <v>343</v>
      </c>
      <c r="AT1082">
        <v>0</v>
      </c>
      <c r="AU1082">
        <v>0</v>
      </c>
      <c r="AV1082">
        <v>0</v>
      </c>
      <c r="BB1082">
        <v>0</v>
      </c>
      <c r="BC1082">
        <v>0</v>
      </c>
      <c r="BD1082" t="s">
        <v>60</v>
      </c>
      <c r="BE1082" s="5" t="s">
        <v>2497</v>
      </c>
      <c r="BF1082">
        <v>634333759</v>
      </c>
      <c r="BH1082" t="s">
        <v>323</v>
      </c>
      <c r="BI1082" t="s">
        <v>320</v>
      </c>
      <c r="BJ1082" s="23">
        <v>0.46180555555555558</v>
      </c>
      <c r="BK1082">
        <v>24.2</v>
      </c>
      <c r="BL1082">
        <v>2.86</v>
      </c>
      <c r="BM1082">
        <v>0</v>
      </c>
      <c r="BN1082">
        <v>-18.420000000000002</v>
      </c>
      <c r="BO1082">
        <v>8.64</v>
      </c>
      <c r="BP1082" t="s">
        <v>60</v>
      </c>
      <c r="BQ1082">
        <v>1.153163127</v>
      </c>
      <c r="BR1082" t="s">
        <v>61</v>
      </c>
    </row>
    <row r="1083" spans="1:70" x14ac:dyDescent="0.2">
      <c r="A1083" s="19">
        <f t="shared" si="46"/>
        <v>10.129999999999995</v>
      </c>
      <c r="B1083" s="20">
        <v>3752</v>
      </c>
      <c r="D1083" s="2" t="s">
        <v>1381</v>
      </c>
      <c r="E1083" s="2" t="str">
        <f t="shared" si="47"/>
        <v>ST</v>
      </c>
      <c r="F1083">
        <v>200720433</v>
      </c>
      <c r="G1083">
        <v>202606</v>
      </c>
      <c r="H1083" t="s">
        <v>52</v>
      </c>
      <c r="I1083" t="s">
        <v>321</v>
      </c>
      <c r="J1083" t="s">
        <v>322</v>
      </c>
      <c r="K1083" t="s">
        <v>54</v>
      </c>
      <c r="L1083">
        <v>46240</v>
      </c>
      <c r="M1083">
        <v>46271</v>
      </c>
      <c r="N1083" s="21">
        <v>872771938608</v>
      </c>
      <c r="P1083" t="s">
        <v>326</v>
      </c>
      <c r="Q1083" t="s">
        <v>326</v>
      </c>
      <c r="R1083" t="s">
        <v>56</v>
      </c>
      <c r="S1083" t="s">
        <v>327</v>
      </c>
      <c r="T1083">
        <v>21</v>
      </c>
      <c r="U1083" t="s">
        <v>57</v>
      </c>
      <c r="V1083">
        <v>21320</v>
      </c>
      <c r="W1083">
        <v>48.88</v>
      </c>
      <c r="X1083">
        <v>14.41</v>
      </c>
      <c r="Y1083">
        <v>0</v>
      </c>
      <c r="Z1083">
        <v>-37.200000000000003</v>
      </c>
      <c r="AA1083">
        <v>26.09</v>
      </c>
      <c r="AB1083">
        <v>3</v>
      </c>
      <c r="AC1083">
        <v>37.4</v>
      </c>
      <c r="AD1083">
        <v>37.4</v>
      </c>
      <c r="AE1083" t="s">
        <v>9190</v>
      </c>
      <c r="AF1083" t="s">
        <v>4886</v>
      </c>
      <c r="AG1083" t="s">
        <v>4886</v>
      </c>
      <c r="AH1083" t="s">
        <v>4887</v>
      </c>
      <c r="AI1083" t="s">
        <v>4888</v>
      </c>
      <c r="AJ1083">
        <v>15</v>
      </c>
      <c r="AK1083" t="s">
        <v>57</v>
      </c>
      <c r="AL1083">
        <v>15250</v>
      </c>
      <c r="AM1083" t="s">
        <v>55</v>
      </c>
      <c r="AN1083" t="s">
        <v>55</v>
      </c>
      <c r="AO1083" t="s">
        <v>55</v>
      </c>
      <c r="AS1083" t="s">
        <v>343</v>
      </c>
      <c r="AT1083">
        <v>0</v>
      </c>
      <c r="AU1083">
        <v>0</v>
      </c>
      <c r="AV1083">
        <v>0</v>
      </c>
      <c r="BB1083">
        <v>0</v>
      </c>
      <c r="BC1083">
        <v>0</v>
      </c>
      <c r="BD1083" t="s">
        <v>60</v>
      </c>
      <c r="BE1083" s="5" t="s">
        <v>2497</v>
      </c>
      <c r="BF1083">
        <v>634333759</v>
      </c>
      <c r="BH1083" t="s">
        <v>323</v>
      </c>
      <c r="BI1083" t="s">
        <v>320</v>
      </c>
      <c r="BJ1083" s="23">
        <v>0.42708333333333331</v>
      </c>
      <c r="BK1083">
        <v>42.4</v>
      </c>
      <c r="BL1083">
        <v>12.5</v>
      </c>
      <c r="BM1083">
        <v>0</v>
      </c>
      <c r="BN1083">
        <v>-32.270000000000003</v>
      </c>
      <c r="BO1083">
        <v>22.63</v>
      </c>
      <c r="BP1083" t="s">
        <v>60</v>
      </c>
      <c r="BQ1083">
        <v>1.1527377519999999</v>
      </c>
      <c r="BR1083" t="s">
        <v>61</v>
      </c>
    </row>
    <row r="1084" spans="1:70" x14ac:dyDescent="0.2">
      <c r="A1084" s="19">
        <f t="shared" si="46"/>
        <v>14.150000000000006</v>
      </c>
      <c r="B1084" s="20">
        <v>3752</v>
      </c>
      <c r="D1084" s="2" t="s">
        <v>1381</v>
      </c>
      <c r="E1084" s="2" t="str">
        <f t="shared" si="47"/>
        <v>ST</v>
      </c>
      <c r="F1084">
        <v>200720433</v>
      </c>
      <c r="G1084">
        <v>202606</v>
      </c>
      <c r="H1084" t="s">
        <v>52</v>
      </c>
      <c r="I1084" t="s">
        <v>321</v>
      </c>
      <c r="J1084" t="s">
        <v>322</v>
      </c>
      <c r="K1084" t="s">
        <v>54</v>
      </c>
      <c r="L1084">
        <v>46332</v>
      </c>
      <c r="M1084" s="5">
        <v>46362</v>
      </c>
      <c r="N1084" s="21">
        <v>872937114962</v>
      </c>
      <c r="P1084" t="s">
        <v>326</v>
      </c>
      <c r="Q1084" t="s">
        <v>326</v>
      </c>
      <c r="R1084" t="s">
        <v>56</v>
      </c>
      <c r="S1084" t="s">
        <v>327</v>
      </c>
      <c r="T1084">
        <v>21</v>
      </c>
      <c r="U1084" t="s">
        <v>57</v>
      </c>
      <c r="V1084">
        <v>21320</v>
      </c>
      <c r="W1084">
        <v>68.37</v>
      </c>
      <c r="X1084">
        <v>8.11</v>
      </c>
      <c r="Y1084">
        <v>0</v>
      </c>
      <c r="Z1084">
        <v>-52.03</v>
      </c>
      <c r="AA1084">
        <v>24.45</v>
      </c>
      <c r="AB1084">
        <v>5</v>
      </c>
      <c r="AC1084">
        <v>63.8</v>
      </c>
      <c r="AD1084">
        <v>63.8</v>
      </c>
      <c r="AE1084" t="s">
        <v>9191</v>
      </c>
      <c r="AF1084" t="s">
        <v>4889</v>
      </c>
      <c r="AG1084" t="s">
        <v>4889</v>
      </c>
      <c r="AH1084" t="s">
        <v>4890</v>
      </c>
      <c r="AI1084" t="s">
        <v>2588</v>
      </c>
      <c r="AJ1084">
        <v>12</v>
      </c>
      <c r="AK1084" t="s">
        <v>57</v>
      </c>
      <c r="AL1084">
        <v>12000</v>
      </c>
      <c r="AM1084" t="s">
        <v>55</v>
      </c>
      <c r="AN1084" t="s">
        <v>55</v>
      </c>
      <c r="AO1084" t="s">
        <v>55</v>
      </c>
      <c r="AS1084" t="s">
        <v>343</v>
      </c>
      <c r="AT1084">
        <v>0</v>
      </c>
      <c r="AU1084">
        <v>0</v>
      </c>
      <c r="AV1084">
        <v>0</v>
      </c>
      <c r="BB1084">
        <v>0</v>
      </c>
      <c r="BC1084">
        <v>0</v>
      </c>
      <c r="BD1084" t="s">
        <v>60</v>
      </c>
      <c r="BE1084" s="5" t="s">
        <v>3831</v>
      </c>
      <c r="BF1084">
        <v>634343823</v>
      </c>
      <c r="BH1084" t="s">
        <v>323</v>
      </c>
      <c r="BI1084" t="s">
        <v>320</v>
      </c>
      <c r="BJ1084" s="23">
        <v>0.44097222222222221</v>
      </c>
      <c r="BK1084">
        <v>59.2</v>
      </c>
      <c r="BL1084">
        <v>7.02</v>
      </c>
      <c r="BM1084">
        <v>0</v>
      </c>
      <c r="BN1084">
        <v>-45.05</v>
      </c>
      <c r="BO1084">
        <v>21.17</v>
      </c>
      <c r="BP1084" t="s">
        <v>60</v>
      </c>
      <c r="BQ1084">
        <v>1.1549344580000001</v>
      </c>
      <c r="BR1084" t="s">
        <v>61</v>
      </c>
    </row>
    <row r="1085" spans="1:70" x14ac:dyDescent="0.2">
      <c r="A1085" s="19">
        <f t="shared" si="46"/>
        <v>16.830000000000005</v>
      </c>
      <c r="B1085" s="20">
        <v>3752</v>
      </c>
      <c r="D1085" s="2" t="s">
        <v>1381</v>
      </c>
      <c r="E1085" s="2" t="str">
        <f t="shared" si="47"/>
        <v>ST</v>
      </c>
      <c r="F1085">
        <v>200720433</v>
      </c>
      <c r="G1085">
        <v>202606</v>
      </c>
      <c r="H1085" t="s">
        <v>52</v>
      </c>
      <c r="I1085" t="s">
        <v>321</v>
      </c>
      <c r="J1085" t="s">
        <v>322</v>
      </c>
      <c r="K1085" t="s">
        <v>54</v>
      </c>
      <c r="L1085">
        <v>46271</v>
      </c>
      <c r="M1085">
        <v>46332</v>
      </c>
      <c r="N1085" s="21">
        <v>872833737170</v>
      </c>
      <c r="P1085" t="s">
        <v>326</v>
      </c>
      <c r="Q1085" t="s">
        <v>326</v>
      </c>
      <c r="R1085" t="s">
        <v>56</v>
      </c>
      <c r="S1085" t="s">
        <v>327</v>
      </c>
      <c r="T1085">
        <v>21</v>
      </c>
      <c r="U1085" t="s">
        <v>57</v>
      </c>
      <c r="V1085">
        <v>21320</v>
      </c>
      <c r="W1085">
        <v>81.14</v>
      </c>
      <c r="X1085">
        <v>109.21</v>
      </c>
      <c r="Y1085">
        <v>0</v>
      </c>
      <c r="Z1085">
        <v>-61.75</v>
      </c>
      <c r="AA1085">
        <v>128.61000000000001</v>
      </c>
      <c r="AB1085">
        <v>7</v>
      </c>
      <c r="AC1085">
        <v>79.42</v>
      </c>
      <c r="AD1085">
        <v>79.42</v>
      </c>
      <c r="AE1085" t="s">
        <v>9192</v>
      </c>
      <c r="AF1085" t="s">
        <v>4891</v>
      </c>
      <c r="AG1085" t="s">
        <v>4891</v>
      </c>
      <c r="AH1085" t="s">
        <v>4892</v>
      </c>
      <c r="AI1085" t="s">
        <v>338</v>
      </c>
      <c r="AJ1085">
        <v>35</v>
      </c>
      <c r="AK1085" t="s">
        <v>57</v>
      </c>
      <c r="AL1085">
        <v>35000</v>
      </c>
      <c r="AM1085" t="s">
        <v>55</v>
      </c>
      <c r="AN1085" t="s">
        <v>55</v>
      </c>
      <c r="AO1085" t="s">
        <v>55</v>
      </c>
      <c r="AS1085" t="s">
        <v>343</v>
      </c>
      <c r="AT1085">
        <v>30</v>
      </c>
      <c r="AU1085">
        <v>31</v>
      </c>
      <c r="AV1085">
        <v>40</v>
      </c>
      <c r="BB1085">
        <v>0</v>
      </c>
      <c r="BC1085">
        <v>0</v>
      </c>
      <c r="BD1085" t="s">
        <v>60</v>
      </c>
      <c r="BE1085" s="5" t="s">
        <v>2497</v>
      </c>
      <c r="BF1085">
        <v>634333759</v>
      </c>
      <c r="BH1085" t="s">
        <v>323</v>
      </c>
      <c r="BI1085" t="s">
        <v>320</v>
      </c>
      <c r="BJ1085" s="23">
        <v>0.38958333333333334</v>
      </c>
      <c r="BK1085">
        <v>70.400000000000006</v>
      </c>
      <c r="BL1085">
        <v>94.75</v>
      </c>
      <c r="BM1085">
        <v>0</v>
      </c>
      <c r="BN1085">
        <v>-53.57</v>
      </c>
      <c r="BO1085">
        <v>111.58</v>
      </c>
      <c r="BP1085" t="s">
        <v>60</v>
      </c>
      <c r="BQ1085">
        <v>1.1526181719999999</v>
      </c>
      <c r="BR1085" t="s">
        <v>61</v>
      </c>
    </row>
    <row r="1086" spans="1:70" x14ac:dyDescent="0.2">
      <c r="A1086" s="19">
        <f t="shared" si="46"/>
        <v>10.129999999999995</v>
      </c>
      <c r="B1086" s="20">
        <v>3752</v>
      </c>
      <c r="D1086" s="2" t="s">
        <v>1381</v>
      </c>
      <c r="E1086" s="2" t="str">
        <f t="shared" si="47"/>
        <v>ST</v>
      </c>
      <c r="F1086">
        <v>200720433</v>
      </c>
      <c r="G1086">
        <v>202606</v>
      </c>
      <c r="H1086" t="s">
        <v>52</v>
      </c>
      <c r="I1086" t="s">
        <v>321</v>
      </c>
      <c r="J1086" t="s">
        <v>322</v>
      </c>
      <c r="K1086" t="s">
        <v>54</v>
      </c>
      <c r="L1086">
        <v>46301</v>
      </c>
      <c r="M1086">
        <v>46332</v>
      </c>
      <c r="N1086" s="21">
        <v>872884410512</v>
      </c>
      <c r="P1086" t="s">
        <v>326</v>
      </c>
      <c r="Q1086" t="s">
        <v>326</v>
      </c>
      <c r="R1086" t="s">
        <v>56</v>
      </c>
      <c r="S1086" t="s">
        <v>327</v>
      </c>
      <c r="T1086">
        <v>21</v>
      </c>
      <c r="U1086" t="s">
        <v>57</v>
      </c>
      <c r="V1086">
        <v>21320</v>
      </c>
      <c r="W1086">
        <v>48.89</v>
      </c>
      <c r="X1086">
        <v>5.8</v>
      </c>
      <c r="Y1086">
        <v>0</v>
      </c>
      <c r="Z1086">
        <v>-37.21</v>
      </c>
      <c r="AA1086">
        <v>17.48</v>
      </c>
      <c r="AB1086">
        <v>2</v>
      </c>
      <c r="AC1086">
        <v>35.86</v>
      </c>
      <c r="AD1086">
        <v>35.86</v>
      </c>
      <c r="AE1086" t="s">
        <v>9193</v>
      </c>
      <c r="AF1086" t="s">
        <v>4893</v>
      </c>
      <c r="AG1086" t="s">
        <v>4893</v>
      </c>
      <c r="AH1086" t="s">
        <v>4894</v>
      </c>
      <c r="AI1086" t="s">
        <v>2791</v>
      </c>
      <c r="AJ1086">
        <v>33</v>
      </c>
      <c r="AK1086" t="s">
        <v>57</v>
      </c>
      <c r="AL1086">
        <v>33170</v>
      </c>
      <c r="AM1086" t="s">
        <v>55</v>
      </c>
      <c r="AN1086" t="s">
        <v>55</v>
      </c>
      <c r="AO1086" t="s">
        <v>55</v>
      </c>
      <c r="AS1086" t="s">
        <v>343</v>
      </c>
      <c r="AT1086">
        <v>30</v>
      </c>
      <c r="AU1086">
        <v>30</v>
      </c>
      <c r="AV1086">
        <v>40</v>
      </c>
      <c r="BB1086">
        <v>0</v>
      </c>
      <c r="BC1086">
        <v>0</v>
      </c>
      <c r="BD1086" t="s">
        <v>60</v>
      </c>
      <c r="BE1086" s="5" t="s">
        <v>2497</v>
      </c>
      <c r="BF1086">
        <v>634333759</v>
      </c>
      <c r="BH1086" t="s">
        <v>323</v>
      </c>
      <c r="BI1086" t="s">
        <v>320</v>
      </c>
      <c r="BJ1086" s="23">
        <v>0.48819444444444443</v>
      </c>
      <c r="BK1086">
        <v>42.4</v>
      </c>
      <c r="BL1086">
        <v>5.03</v>
      </c>
      <c r="BM1086">
        <v>0</v>
      </c>
      <c r="BN1086">
        <v>-32.270000000000003</v>
      </c>
      <c r="BO1086">
        <v>15.16</v>
      </c>
      <c r="BP1086" t="s">
        <v>60</v>
      </c>
      <c r="BQ1086">
        <v>1.153163127</v>
      </c>
      <c r="BR1086" t="s">
        <v>61</v>
      </c>
    </row>
    <row r="1087" spans="1:70" x14ac:dyDescent="0.2">
      <c r="A1087" s="19">
        <f t="shared" si="46"/>
        <v>17.159999999999997</v>
      </c>
      <c r="B1087" s="20">
        <v>3752</v>
      </c>
      <c r="D1087" s="2" t="s">
        <v>346</v>
      </c>
      <c r="E1087" s="2" t="str">
        <f t="shared" si="47"/>
        <v>ST</v>
      </c>
      <c r="F1087">
        <v>200720433</v>
      </c>
      <c r="G1087">
        <v>202606</v>
      </c>
      <c r="H1087" t="s">
        <v>52</v>
      </c>
      <c r="I1087" t="s">
        <v>321</v>
      </c>
      <c r="J1087" t="s">
        <v>322</v>
      </c>
      <c r="K1087" t="s">
        <v>54</v>
      </c>
      <c r="L1087">
        <v>46118</v>
      </c>
      <c r="M1087">
        <v>46148</v>
      </c>
      <c r="N1087" s="21">
        <v>872534111621</v>
      </c>
      <c r="P1087" t="s">
        <v>326</v>
      </c>
      <c r="Q1087" t="s">
        <v>326</v>
      </c>
      <c r="R1087" t="s">
        <v>56</v>
      </c>
      <c r="S1087" t="s">
        <v>327</v>
      </c>
      <c r="T1087">
        <v>21</v>
      </c>
      <c r="U1087" t="s">
        <v>57</v>
      </c>
      <c r="V1087">
        <v>21320</v>
      </c>
      <c r="W1087">
        <v>83.56</v>
      </c>
      <c r="X1087">
        <v>110.45</v>
      </c>
      <c r="Y1087">
        <v>0</v>
      </c>
      <c r="Z1087">
        <v>-63.59</v>
      </c>
      <c r="AA1087">
        <v>130.41999999999999</v>
      </c>
      <c r="AB1087">
        <v>8</v>
      </c>
      <c r="AC1087">
        <v>81.84</v>
      </c>
      <c r="AD1087">
        <v>81.84</v>
      </c>
      <c r="AE1087" t="s">
        <v>9194</v>
      </c>
      <c r="AF1087" t="s">
        <v>4895</v>
      </c>
      <c r="AG1087" t="s">
        <v>4895</v>
      </c>
      <c r="AH1087" t="s">
        <v>4896</v>
      </c>
      <c r="AI1087" t="s">
        <v>4897</v>
      </c>
      <c r="AJ1087">
        <v>85</v>
      </c>
      <c r="AK1087" t="s">
        <v>57</v>
      </c>
      <c r="AL1087">
        <v>85800</v>
      </c>
      <c r="AM1087" t="s">
        <v>55</v>
      </c>
      <c r="AN1087" t="s">
        <v>55</v>
      </c>
      <c r="AO1087" t="s">
        <v>55</v>
      </c>
      <c r="AS1087" t="s">
        <v>343</v>
      </c>
      <c r="AT1087">
        <v>0</v>
      </c>
      <c r="AU1087">
        <v>0</v>
      </c>
      <c r="AV1087">
        <v>0</v>
      </c>
      <c r="BB1087">
        <v>0</v>
      </c>
      <c r="BC1087">
        <v>0</v>
      </c>
      <c r="BD1087" t="s">
        <v>60</v>
      </c>
      <c r="BE1087" t="s">
        <v>2497</v>
      </c>
      <c r="BF1087">
        <v>634333759</v>
      </c>
      <c r="BH1087" t="s">
        <v>323</v>
      </c>
      <c r="BI1087" t="s">
        <v>320</v>
      </c>
      <c r="BJ1087" s="23">
        <v>0.46388888888888891</v>
      </c>
      <c r="BK1087">
        <v>71.8</v>
      </c>
      <c r="BL1087">
        <v>94.91</v>
      </c>
      <c r="BM1087">
        <v>0</v>
      </c>
      <c r="BN1087">
        <v>-54.64</v>
      </c>
      <c r="BO1087">
        <v>112.07</v>
      </c>
      <c r="BP1087" t="s">
        <v>60</v>
      </c>
      <c r="BQ1087">
        <v>1.163778556</v>
      </c>
      <c r="BR1087" t="s">
        <v>61</v>
      </c>
    </row>
    <row r="1088" spans="1:70" x14ac:dyDescent="0.2">
      <c r="A1088" s="19">
        <f t="shared" si="46"/>
        <v>5.1099999999999994</v>
      </c>
      <c r="B1088" s="20">
        <v>3752</v>
      </c>
      <c r="D1088" s="2" t="s">
        <v>1381</v>
      </c>
      <c r="E1088" s="2" t="str">
        <f t="shared" si="47"/>
        <v>ST</v>
      </c>
      <c r="F1088">
        <v>200720433</v>
      </c>
      <c r="G1088">
        <v>202606</v>
      </c>
      <c r="H1088" t="s">
        <v>52</v>
      </c>
      <c r="I1088" t="s">
        <v>321</v>
      </c>
      <c r="J1088" t="s">
        <v>322</v>
      </c>
      <c r="K1088" t="s">
        <v>54</v>
      </c>
      <c r="L1088">
        <v>46332</v>
      </c>
      <c r="M1088">
        <v>46362</v>
      </c>
      <c r="N1088" s="21">
        <v>872886918862</v>
      </c>
      <c r="P1088" t="s">
        <v>326</v>
      </c>
      <c r="Q1088" t="s">
        <v>326</v>
      </c>
      <c r="R1088" t="s">
        <v>56</v>
      </c>
      <c r="S1088" t="s">
        <v>327</v>
      </c>
      <c r="T1088">
        <v>21</v>
      </c>
      <c r="U1088" t="s">
        <v>57</v>
      </c>
      <c r="V1088">
        <v>21320</v>
      </c>
      <c r="W1088">
        <v>24.72</v>
      </c>
      <c r="X1088">
        <v>11.56</v>
      </c>
      <c r="Y1088">
        <v>0</v>
      </c>
      <c r="Z1088">
        <v>-18.809999999999999</v>
      </c>
      <c r="AA1088">
        <v>17.46</v>
      </c>
      <c r="AB1088">
        <v>2</v>
      </c>
      <c r="AC1088">
        <v>4.18</v>
      </c>
      <c r="AD1088">
        <v>4.18</v>
      </c>
      <c r="AE1088" t="s">
        <v>9195</v>
      </c>
      <c r="AF1088" t="s">
        <v>3121</v>
      </c>
      <c r="AG1088" t="s">
        <v>3122</v>
      </c>
      <c r="AH1088" t="s">
        <v>3123</v>
      </c>
      <c r="AI1088" t="s">
        <v>2572</v>
      </c>
      <c r="AJ1088">
        <v>74</v>
      </c>
      <c r="AK1088" t="s">
        <v>57</v>
      </c>
      <c r="AL1088">
        <v>74400</v>
      </c>
      <c r="AM1088" t="s">
        <v>55</v>
      </c>
      <c r="AN1088" t="s">
        <v>55</v>
      </c>
      <c r="AO1088" t="s">
        <v>55</v>
      </c>
      <c r="AS1088" t="s">
        <v>343</v>
      </c>
      <c r="AT1088">
        <v>0</v>
      </c>
      <c r="AU1088">
        <v>0</v>
      </c>
      <c r="AV1088">
        <v>0</v>
      </c>
      <c r="BB1088">
        <v>0</v>
      </c>
      <c r="BC1088">
        <v>0</v>
      </c>
      <c r="BD1088" t="s">
        <v>60</v>
      </c>
      <c r="BE1088" s="5" t="s">
        <v>3831</v>
      </c>
      <c r="BF1088">
        <v>634343823</v>
      </c>
      <c r="BH1088" t="s">
        <v>323</v>
      </c>
      <c r="BI1088" t="s">
        <v>320</v>
      </c>
      <c r="BJ1088" s="23">
        <v>0.49444444444444446</v>
      </c>
      <c r="BK1088">
        <v>21.4</v>
      </c>
      <c r="BL1088">
        <v>10.01</v>
      </c>
      <c r="BM1088">
        <v>0</v>
      </c>
      <c r="BN1088">
        <v>-16.29</v>
      </c>
      <c r="BO1088">
        <v>15.12</v>
      </c>
      <c r="BP1088" t="s">
        <v>60</v>
      </c>
      <c r="BQ1088">
        <v>1.1549344580000001</v>
      </c>
      <c r="BR1088" t="s">
        <v>61</v>
      </c>
    </row>
    <row r="1089" spans="1:70" x14ac:dyDescent="0.2">
      <c r="A1089" s="19">
        <f t="shared" si="46"/>
        <v>35.350000000000009</v>
      </c>
      <c r="B1089" s="20">
        <v>3752</v>
      </c>
      <c r="D1089" s="2" t="s">
        <v>346</v>
      </c>
      <c r="E1089" s="2" t="str">
        <f t="shared" si="47"/>
        <v>ST</v>
      </c>
      <c r="F1089">
        <v>200720433</v>
      </c>
      <c r="G1089">
        <v>202606</v>
      </c>
      <c r="H1089" t="s">
        <v>52</v>
      </c>
      <c r="I1089" t="s">
        <v>321</v>
      </c>
      <c r="J1089" t="s">
        <v>322</v>
      </c>
      <c r="K1089" t="s">
        <v>54</v>
      </c>
      <c r="L1089">
        <v>46118</v>
      </c>
      <c r="M1089">
        <v>46148</v>
      </c>
      <c r="N1089" s="21">
        <v>872528290001</v>
      </c>
      <c r="P1089" t="s">
        <v>326</v>
      </c>
      <c r="Q1089" t="s">
        <v>326</v>
      </c>
      <c r="R1089" t="s">
        <v>56</v>
      </c>
      <c r="S1089" t="s">
        <v>327</v>
      </c>
      <c r="T1089">
        <v>21</v>
      </c>
      <c r="U1089" t="s">
        <v>57</v>
      </c>
      <c r="V1089">
        <v>21320</v>
      </c>
      <c r="W1089">
        <v>172.12</v>
      </c>
      <c r="X1089">
        <v>116.13</v>
      </c>
      <c r="Y1089">
        <v>0</v>
      </c>
      <c r="Z1089">
        <v>-130.97999999999999</v>
      </c>
      <c r="AA1089">
        <v>157.27000000000001</v>
      </c>
      <c r="AB1089">
        <v>4</v>
      </c>
      <c r="AC1089">
        <v>190.3</v>
      </c>
      <c r="AD1089">
        <v>190.3</v>
      </c>
      <c r="AE1089" t="s">
        <v>9196</v>
      </c>
      <c r="AF1089" t="s">
        <v>4898</v>
      </c>
      <c r="AG1089" t="s">
        <v>4898</v>
      </c>
      <c r="AH1089" t="s">
        <v>4899</v>
      </c>
      <c r="AI1089" t="s">
        <v>4900</v>
      </c>
      <c r="AJ1089">
        <v>13</v>
      </c>
      <c r="AK1089" t="s">
        <v>57</v>
      </c>
      <c r="AL1089">
        <v>13520</v>
      </c>
      <c r="AM1089" t="s">
        <v>55</v>
      </c>
      <c r="AN1089" t="s">
        <v>55</v>
      </c>
      <c r="AO1089" t="s">
        <v>55</v>
      </c>
      <c r="AS1089" t="s">
        <v>343</v>
      </c>
      <c r="AT1089">
        <v>30</v>
      </c>
      <c r="AU1089">
        <v>81</v>
      </c>
      <c r="AV1089">
        <v>113</v>
      </c>
      <c r="BB1089">
        <v>0</v>
      </c>
      <c r="BC1089">
        <v>0</v>
      </c>
      <c r="BD1089" t="s">
        <v>60</v>
      </c>
      <c r="BE1089" s="5" t="s">
        <v>2497</v>
      </c>
      <c r="BF1089">
        <v>634333759</v>
      </c>
      <c r="BH1089" t="s">
        <v>323</v>
      </c>
      <c r="BI1089" t="s">
        <v>320</v>
      </c>
      <c r="BJ1089" s="23">
        <v>0.5229166666666667</v>
      </c>
      <c r="BK1089">
        <v>147.9</v>
      </c>
      <c r="BL1089">
        <v>99.79</v>
      </c>
      <c r="BM1089">
        <v>0</v>
      </c>
      <c r="BN1089">
        <v>-112.55</v>
      </c>
      <c r="BO1089">
        <v>135.13999999999999</v>
      </c>
      <c r="BP1089" t="s">
        <v>60</v>
      </c>
      <c r="BQ1089">
        <v>1.163778556</v>
      </c>
      <c r="BR1089" t="s">
        <v>61</v>
      </c>
    </row>
    <row r="1090" spans="1:70" x14ac:dyDescent="0.2">
      <c r="A1090" s="19">
        <f t="shared" si="46"/>
        <v>9.4600000000000009</v>
      </c>
      <c r="B1090" s="20">
        <v>3752</v>
      </c>
      <c r="D1090" s="2" t="s">
        <v>1381</v>
      </c>
      <c r="E1090" s="2" t="str">
        <f t="shared" si="47"/>
        <v>ST</v>
      </c>
      <c r="F1090">
        <v>200720433</v>
      </c>
      <c r="G1090">
        <v>202606</v>
      </c>
      <c r="H1090" t="s">
        <v>52</v>
      </c>
      <c r="I1090" t="s">
        <v>321</v>
      </c>
      <c r="J1090" t="s">
        <v>322</v>
      </c>
      <c r="K1090" t="s">
        <v>54</v>
      </c>
      <c r="L1090">
        <v>46148</v>
      </c>
      <c r="M1090">
        <v>46179</v>
      </c>
      <c r="N1090" s="21">
        <v>872690970511</v>
      </c>
      <c r="P1090" t="s">
        <v>326</v>
      </c>
      <c r="Q1090" t="s">
        <v>326</v>
      </c>
      <c r="R1090" t="s">
        <v>56</v>
      </c>
      <c r="S1090" t="s">
        <v>327</v>
      </c>
      <c r="T1090">
        <v>21</v>
      </c>
      <c r="U1090" t="s">
        <v>57</v>
      </c>
      <c r="V1090">
        <v>21320</v>
      </c>
      <c r="W1090">
        <v>45.98</v>
      </c>
      <c r="X1090">
        <v>5.45</v>
      </c>
      <c r="Y1090">
        <v>0</v>
      </c>
      <c r="Z1090">
        <v>-35</v>
      </c>
      <c r="AA1090">
        <v>16.43</v>
      </c>
      <c r="AB1090">
        <v>2</v>
      </c>
      <c r="AC1090">
        <v>33</v>
      </c>
      <c r="AD1090">
        <v>33</v>
      </c>
      <c r="AE1090" t="s">
        <v>9197</v>
      </c>
      <c r="AF1090" t="s">
        <v>4901</v>
      </c>
      <c r="AG1090" t="s">
        <v>4901</v>
      </c>
      <c r="AH1090" t="s">
        <v>4902</v>
      </c>
      <c r="AI1090" t="s">
        <v>4903</v>
      </c>
      <c r="AJ1090">
        <v>58</v>
      </c>
      <c r="AK1090" t="s">
        <v>57</v>
      </c>
      <c r="AL1090">
        <v>58000</v>
      </c>
      <c r="AM1090" t="s">
        <v>55</v>
      </c>
      <c r="AN1090" t="s">
        <v>55</v>
      </c>
      <c r="AO1090" t="s">
        <v>55</v>
      </c>
      <c r="AS1090" t="s">
        <v>343</v>
      </c>
      <c r="AT1090">
        <v>0</v>
      </c>
      <c r="AU1090">
        <v>0</v>
      </c>
      <c r="AV1090">
        <v>0</v>
      </c>
      <c r="BB1090">
        <v>0</v>
      </c>
      <c r="BC1090">
        <v>0</v>
      </c>
      <c r="BD1090" t="s">
        <v>60</v>
      </c>
      <c r="BE1090" t="s">
        <v>2497</v>
      </c>
      <c r="BF1090">
        <v>634333759</v>
      </c>
      <c r="BH1090" t="s">
        <v>323</v>
      </c>
      <c r="BI1090" t="s">
        <v>320</v>
      </c>
      <c r="BJ1090" s="23">
        <v>0.40069444444444446</v>
      </c>
      <c r="BK1090">
        <v>39.6</v>
      </c>
      <c r="BL1090">
        <v>4.6900000000000004</v>
      </c>
      <c r="BM1090">
        <v>0</v>
      </c>
      <c r="BN1090">
        <v>-30.14</v>
      </c>
      <c r="BO1090">
        <v>14.15</v>
      </c>
      <c r="BP1090" t="s">
        <v>60</v>
      </c>
      <c r="BQ1090">
        <v>1.161210911</v>
      </c>
      <c r="BR1090" t="s">
        <v>61</v>
      </c>
    </row>
    <row r="1091" spans="1:70" x14ac:dyDescent="0.2">
      <c r="A1091" s="19">
        <f t="shared" si="46"/>
        <v>9.4600000000000009</v>
      </c>
      <c r="B1091" s="20">
        <v>3752</v>
      </c>
      <c r="D1091" s="2" t="s">
        <v>1381</v>
      </c>
      <c r="E1091" s="2" t="str">
        <f t="shared" si="47"/>
        <v>ST</v>
      </c>
      <c r="F1091">
        <v>200720433</v>
      </c>
      <c r="G1091">
        <v>202606</v>
      </c>
      <c r="H1091" t="s">
        <v>52</v>
      </c>
      <c r="I1091" t="s">
        <v>321</v>
      </c>
      <c r="J1091" t="s">
        <v>322</v>
      </c>
      <c r="K1091" t="s">
        <v>54</v>
      </c>
      <c r="L1091">
        <v>46148</v>
      </c>
      <c r="M1091">
        <v>46179</v>
      </c>
      <c r="N1091" s="21">
        <v>872692499932</v>
      </c>
      <c r="P1091" t="s">
        <v>326</v>
      </c>
      <c r="Q1091" t="s">
        <v>326</v>
      </c>
      <c r="R1091" t="s">
        <v>56</v>
      </c>
      <c r="S1091" t="s">
        <v>327</v>
      </c>
      <c r="T1091">
        <v>21</v>
      </c>
      <c r="U1091" t="s">
        <v>57</v>
      </c>
      <c r="V1091">
        <v>21320</v>
      </c>
      <c r="W1091">
        <v>45.98</v>
      </c>
      <c r="X1091">
        <v>5.45</v>
      </c>
      <c r="Y1091">
        <v>0</v>
      </c>
      <c r="Z1091">
        <v>-35</v>
      </c>
      <c r="AA1091">
        <v>16.43</v>
      </c>
      <c r="AB1091">
        <v>2</v>
      </c>
      <c r="AC1091">
        <v>33</v>
      </c>
      <c r="AD1091">
        <v>33</v>
      </c>
      <c r="AE1091" t="s">
        <v>9198</v>
      </c>
      <c r="AF1091" t="s">
        <v>4904</v>
      </c>
      <c r="AG1091" t="s">
        <v>4904</v>
      </c>
      <c r="AH1091" t="s">
        <v>1681</v>
      </c>
      <c r="AI1091" t="s">
        <v>4905</v>
      </c>
      <c r="AJ1091">
        <v>49</v>
      </c>
      <c r="AK1091" t="s">
        <v>57</v>
      </c>
      <c r="AL1091">
        <v>49220</v>
      </c>
      <c r="AM1091" t="s">
        <v>55</v>
      </c>
      <c r="AN1091" t="s">
        <v>55</v>
      </c>
      <c r="AO1091" t="s">
        <v>55</v>
      </c>
      <c r="AS1091" t="s">
        <v>343</v>
      </c>
      <c r="AT1091">
        <v>0</v>
      </c>
      <c r="AU1091">
        <v>0</v>
      </c>
      <c r="AV1091">
        <v>0</v>
      </c>
      <c r="BB1091">
        <v>0</v>
      </c>
      <c r="BC1091">
        <v>0</v>
      </c>
      <c r="BD1091" t="s">
        <v>60</v>
      </c>
      <c r="BE1091" s="5" t="s">
        <v>2497</v>
      </c>
      <c r="BF1091">
        <v>634333759</v>
      </c>
      <c r="BH1091" t="s">
        <v>323</v>
      </c>
      <c r="BI1091" t="s">
        <v>320</v>
      </c>
      <c r="BJ1091" s="23">
        <v>0.41944444444444445</v>
      </c>
      <c r="BK1091">
        <v>39.6</v>
      </c>
      <c r="BL1091">
        <v>4.6900000000000004</v>
      </c>
      <c r="BM1091">
        <v>0</v>
      </c>
      <c r="BN1091">
        <v>-30.14</v>
      </c>
      <c r="BO1091">
        <v>14.15</v>
      </c>
      <c r="BP1091" t="s">
        <v>60</v>
      </c>
      <c r="BQ1091">
        <v>1.161210911</v>
      </c>
      <c r="BR1091" t="s">
        <v>61</v>
      </c>
    </row>
    <row r="1092" spans="1:70" x14ac:dyDescent="0.2">
      <c r="A1092" s="19">
        <f t="shared" si="46"/>
        <v>58.91</v>
      </c>
      <c r="B1092" s="20">
        <v>3752</v>
      </c>
      <c r="D1092" s="2" t="s">
        <v>1381</v>
      </c>
      <c r="E1092" s="2" t="str">
        <f t="shared" si="47"/>
        <v>ST</v>
      </c>
      <c r="F1092">
        <v>200720433</v>
      </c>
      <c r="G1092">
        <v>202606</v>
      </c>
      <c r="H1092" t="s">
        <v>52</v>
      </c>
      <c r="I1092" t="s">
        <v>321</v>
      </c>
      <c r="J1092" t="s">
        <v>322</v>
      </c>
      <c r="K1092" t="s">
        <v>54</v>
      </c>
      <c r="L1092">
        <v>46271</v>
      </c>
      <c r="M1092">
        <v>46301</v>
      </c>
      <c r="N1092" s="21">
        <v>872829786717</v>
      </c>
      <c r="P1092" t="s">
        <v>326</v>
      </c>
      <c r="Q1092" t="s">
        <v>326</v>
      </c>
      <c r="R1092" t="s">
        <v>56</v>
      </c>
      <c r="S1092" t="s">
        <v>327</v>
      </c>
      <c r="T1092">
        <v>21</v>
      </c>
      <c r="U1092" t="s">
        <v>57</v>
      </c>
      <c r="V1092">
        <v>21320</v>
      </c>
      <c r="W1092">
        <v>284.12</v>
      </c>
      <c r="X1092">
        <v>133.25</v>
      </c>
      <c r="Y1092">
        <v>0</v>
      </c>
      <c r="Z1092">
        <v>-216.22</v>
      </c>
      <c r="AA1092">
        <v>201.15</v>
      </c>
      <c r="AB1092">
        <v>19</v>
      </c>
      <c r="AC1092">
        <v>317.45999999999998</v>
      </c>
      <c r="AD1092">
        <v>317.45999999999998</v>
      </c>
      <c r="AE1092" t="s">
        <v>9199</v>
      </c>
      <c r="AF1092" t="s">
        <v>4906</v>
      </c>
      <c r="AG1092" t="s">
        <v>4906</v>
      </c>
      <c r="AH1092" t="s">
        <v>4907</v>
      </c>
      <c r="AI1092" t="s">
        <v>4908</v>
      </c>
      <c r="AJ1092">
        <v>13</v>
      </c>
      <c r="AK1092" t="s">
        <v>57</v>
      </c>
      <c r="AL1092">
        <v>13560</v>
      </c>
      <c r="AM1092" t="s">
        <v>55</v>
      </c>
      <c r="AN1092" t="s">
        <v>55</v>
      </c>
      <c r="AO1092" t="s">
        <v>55</v>
      </c>
      <c r="AS1092" t="s">
        <v>343</v>
      </c>
      <c r="AT1092">
        <v>0</v>
      </c>
      <c r="AU1092">
        <v>0</v>
      </c>
      <c r="AV1092">
        <v>0</v>
      </c>
      <c r="BB1092">
        <v>0</v>
      </c>
      <c r="BC1092">
        <v>0</v>
      </c>
      <c r="BD1092" t="s">
        <v>60</v>
      </c>
      <c r="BE1092" t="s">
        <v>2497</v>
      </c>
      <c r="BF1092">
        <v>634333759</v>
      </c>
      <c r="BH1092" t="s">
        <v>323</v>
      </c>
      <c r="BI1092" t="s">
        <v>320</v>
      </c>
      <c r="BJ1092" s="23">
        <v>0.52916666666666667</v>
      </c>
      <c r="BK1092">
        <v>246.5</v>
      </c>
      <c r="BL1092">
        <v>115.61</v>
      </c>
      <c r="BM1092">
        <v>0</v>
      </c>
      <c r="BN1092">
        <v>-187.59</v>
      </c>
      <c r="BO1092">
        <v>174.52</v>
      </c>
      <c r="BP1092" t="s">
        <v>60</v>
      </c>
      <c r="BQ1092">
        <v>1.1526181719999999</v>
      </c>
      <c r="BR1092" t="s">
        <v>61</v>
      </c>
    </row>
    <row r="1093" spans="1:70" x14ac:dyDescent="0.2">
      <c r="A1093" s="19">
        <f t="shared" si="46"/>
        <v>14.480000000000004</v>
      </c>
      <c r="B1093" s="20">
        <v>3752</v>
      </c>
      <c r="D1093" s="2" t="s">
        <v>1381</v>
      </c>
      <c r="E1093" s="2" t="str">
        <f t="shared" si="47"/>
        <v>ST</v>
      </c>
      <c r="F1093">
        <v>200720433</v>
      </c>
      <c r="G1093">
        <v>202606</v>
      </c>
      <c r="H1093" t="s">
        <v>52</v>
      </c>
      <c r="I1093" t="s">
        <v>321</v>
      </c>
      <c r="J1093" t="s">
        <v>322</v>
      </c>
      <c r="K1093" t="s">
        <v>54</v>
      </c>
      <c r="L1093" s="5">
        <v>46271</v>
      </c>
      <c r="M1093" s="5">
        <v>46301</v>
      </c>
      <c r="N1093" s="21">
        <v>872827647791</v>
      </c>
      <c r="P1093" t="s">
        <v>326</v>
      </c>
      <c r="Q1093" t="s">
        <v>326</v>
      </c>
      <c r="R1093" t="s">
        <v>56</v>
      </c>
      <c r="S1093" t="s">
        <v>327</v>
      </c>
      <c r="T1093">
        <v>21</v>
      </c>
      <c r="U1093" t="s">
        <v>57</v>
      </c>
      <c r="V1093">
        <v>21320</v>
      </c>
      <c r="W1093">
        <v>69.849999999999994</v>
      </c>
      <c r="X1093">
        <v>8.2799999999999994</v>
      </c>
      <c r="Y1093">
        <v>0</v>
      </c>
      <c r="Z1093">
        <v>-53.16</v>
      </c>
      <c r="AA1093">
        <v>24.97</v>
      </c>
      <c r="AB1093">
        <v>4</v>
      </c>
      <c r="AC1093">
        <v>64.459999999999994</v>
      </c>
      <c r="AD1093">
        <v>64.459999999999994</v>
      </c>
      <c r="AE1093" t="s">
        <v>1482</v>
      </c>
      <c r="AF1093" t="s">
        <v>563</v>
      </c>
      <c r="AG1093" t="s">
        <v>563</v>
      </c>
      <c r="AH1093" t="s">
        <v>4909</v>
      </c>
      <c r="AI1093" t="s">
        <v>654</v>
      </c>
      <c r="AJ1093">
        <v>83</v>
      </c>
      <c r="AK1093" t="s">
        <v>57</v>
      </c>
      <c r="AL1093">
        <v>83200</v>
      </c>
      <c r="AM1093" t="s">
        <v>55</v>
      </c>
      <c r="AN1093" t="s">
        <v>55</v>
      </c>
      <c r="AO1093" t="s">
        <v>55</v>
      </c>
      <c r="AS1093" t="s">
        <v>343</v>
      </c>
      <c r="AT1093">
        <v>4</v>
      </c>
      <c r="AU1093">
        <v>74</v>
      </c>
      <c r="AV1093">
        <v>114</v>
      </c>
      <c r="BB1093">
        <v>0</v>
      </c>
      <c r="BC1093">
        <v>0</v>
      </c>
      <c r="BD1093" t="s">
        <v>60</v>
      </c>
      <c r="BE1093" t="s">
        <v>2497</v>
      </c>
      <c r="BF1093">
        <v>634333759</v>
      </c>
      <c r="BH1093" t="s">
        <v>323</v>
      </c>
      <c r="BI1093" t="s">
        <v>320</v>
      </c>
      <c r="BJ1093" s="23">
        <v>0.41736111111111113</v>
      </c>
      <c r="BK1093">
        <v>60.6</v>
      </c>
      <c r="BL1093">
        <v>7.18</v>
      </c>
      <c r="BM1093">
        <v>0</v>
      </c>
      <c r="BN1093">
        <v>-46.12</v>
      </c>
      <c r="BO1093">
        <v>21.66</v>
      </c>
      <c r="BP1093" t="s">
        <v>60</v>
      </c>
      <c r="BQ1093">
        <v>1.1526181719999999</v>
      </c>
      <c r="BR1093" t="s">
        <v>61</v>
      </c>
    </row>
    <row r="1094" spans="1:70" x14ac:dyDescent="0.2">
      <c r="A1094" s="19">
        <f t="shared" si="46"/>
        <v>20.840000000000003</v>
      </c>
      <c r="B1094" s="20">
        <v>3752</v>
      </c>
      <c r="D1094" s="2" t="s">
        <v>1381</v>
      </c>
      <c r="E1094" s="2" t="str">
        <f t="shared" si="47"/>
        <v>ST</v>
      </c>
      <c r="F1094">
        <v>200720433</v>
      </c>
      <c r="G1094">
        <v>202606</v>
      </c>
      <c r="H1094" t="s">
        <v>52</v>
      </c>
      <c r="I1094" t="s">
        <v>321</v>
      </c>
      <c r="J1094" t="s">
        <v>322</v>
      </c>
      <c r="K1094" t="s">
        <v>54</v>
      </c>
      <c r="L1094">
        <v>46271</v>
      </c>
      <c r="M1094">
        <v>46301</v>
      </c>
      <c r="N1094" s="21">
        <v>872827672222</v>
      </c>
      <c r="P1094" t="s">
        <v>326</v>
      </c>
      <c r="Q1094" t="s">
        <v>326</v>
      </c>
      <c r="R1094" t="s">
        <v>56</v>
      </c>
      <c r="S1094" t="s">
        <v>327</v>
      </c>
      <c r="T1094">
        <v>21</v>
      </c>
      <c r="U1094" t="s">
        <v>57</v>
      </c>
      <c r="V1094">
        <v>21320</v>
      </c>
      <c r="W1094">
        <v>100.51</v>
      </c>
      <c r="X1094">
        <v>111.5</v>
      </c>
      <c r="Y1094">
        <v>0</v>
      </c>
      <c r="Z1094">
        <v>-76.489999999999995</v>
      </c>
      <c r="AA1094">
        <v>135.52000000000001</v>
      </c>
      <c r="AB1094">
        <v>8</v>
      </c>
      <c r="AC1094">
        <v>106.26</v>
      </c>
      <c r="AD1094">
        <v>106.26</v>
      </c>
      <c r="AE1094" t="s">
        <v>9200</v>
      </c>
      <c r="AF1094" t="s">
        <v>4910</v>
      </c>
      <c r="AG1094" t="s">
        <v>4910</v>
      </c>
      <c r="AH1094" t="s">
        <v>4911</v>
      </c>
      <c r="AI1094" t="s">
        <v>4912</v>
      </c>
      <c r="AJ1094">
        <v>74</v>
      </c>
      <c r="AK1094" t="s">
        <v>57</v>
      </c>
      <c r="AL1094">
        <v>74570</v>
      </c>
      <c r="AM1094" t="s">
        <v>55</v>
      </c>
      <c r="AN1094" t="s">
        <v>55</v>
      </c>
      <c r="AO1094" t="s">
        <v>55</v>
      </c>
      <c r="AS1094" t="s">
        <v>343</v>
      </c>
      <c r="AT1094">
        <v>0</v>
      </c>
      <c r="AU1094">
        <v>0</v>
      </c>
      <c r="AV1094">
        <v>0</v>
      </c>
      <c r="BB1094">
        <v>0</v>
      </c>
      <c r="BC1094">
        <v>0</v>
      </c>
      <c r="BD1094" t="s">
        <v>60</v>
      </c>
      <c r="BE1094" s="5" t="s">
        <v>2497</v>
      </c>
      <c r="BF1094">
        <v>634333759</v>
      </c>
      <c r="BH1094" t="s">
        <v>323</v>
      </c>
      <c r="BI1094" t="s">
        <v>320</v>
      </c>
      <c r="BJ1094" s="23">
        <v>0.37708333333333333</v>
      </c>
      <c r="BK1094">
        <v>87.2</v>
      </c>
      <c r="BL1094">
        <v>96.74</v>
      </c>
      <c r="BM1094">
        <v>0</v>
      </c>
      <c r="BN1094">
        <v>-66.36</v>
      </c>
      <c r="BO1094">
        <v>117.58</v>
      </c>
      <c r="BP1094" t="s">
        <v>60</v>
      </c>
      <c r="BQ1094">
        <v>1.1526181719999999</v>
      </c>
      <c r="BR1094" t="s">
        <v>61</v>
      </c>
    </row>
    <row r="1095" spans="1:70" x14ac:dyDescent="0.2">
      <c r="A1095" s="19">
        <f t="shared" si="46"/>
        <v>16.490000000000002</v>
      </c>
      <c r="B1095" s="20">
        <v>3752</v>
      </c>
      <c r="D1095" s="2" t="s">
        <v>1381</v>
      </c>
      <c r="E1095" s="2" t="str">
        <f t="shared" si="47"/>
        <v>ST</v>
      </c>
      <c r="F1095">
        <v>200720433</v>
      </c>
      <c r="G1095">
        <v>202606</v>
      </c>
      <c r="H1095" t="s">
        <v>52</v>
      </c>
      <c r="I1095" t="s">
        <v>321</v>
      </c>
      <c r="J1095" t="s">
        <v>322</v>
      </c>
      <c r="K1095" t="s">
        <v>54</v>
      </c>
      <c r="L1095">
        <v>46148</v>
      </c>
      <c r="M1095">
        <v>46179</v>
      </c>
      <c r="N1095" s="21">
        <v>872690091732</v>
      </c>
      <c r="P1095" t="s">
        <v>326</v>
      </c>
      <c r="Q1095" t="s">
        <v>326</v>
      </c>
      <c r="R1095" t="s">
        <v>56</v>
      </c>
      <c r="S1095" t="s">
        <v>327</v>
      </c>
      <c r="T1095">
        <v>21</v>
      </c>
      <c r="U1095" t="s">
        <v>57</v>
      </c>
      <c r="V1095">
        <v>21320</v>
      </c>
      <c r="W1095">
        <v>80.12</v>
      </c>
      <c r="X1095">
        <v>109.82</v>
      </c>
      <c r="Y1095">
        <v>0</v>
      </c>
      <c r="Z1095">
        <v>-60.98</v>
      </c>
      <c r="AA1095">
        <v>128.96</v>
      </c>
      <c r="AB1095">
        <v>6</v>
      </c>
      <c r="AC1095">
        <v>77.44</v>
      </c>
      <c r="AD1095">
        <v>77.44</v>
      </c>
      <c r="AE1095" t="s">
        <v>9201</v>
      </c>
      <c r="AF1095" t="s">
        <v>4913</v>
      </c>
      <c r="AG1095" t="s">
        <v>4913</v>
      </c>
      <c r="AH1095" t="s">
        <v>4914</v>
      </c>
      <c r="AI1095" t="s">
        <v>404</v>
      </c>
      <c r="AJ1095">
        <v>75</v>
      </c>
      <c r="AK1095" t="s">
        <v>57</v>
      </c>
      <c r="AL1095">
        <v>75020</v>
      </c>
      <c r="AM1095" t="s">
        <v>55</v>
      </c>
      <c r="AN1095" t="s">
        <v>55</v>
      </c>
      <c r="AO1095" t="s">
        <v>55</v>
      </c>
      <c r="AS1095" t="s">
        <v>343</v>
      </c>
      <c r="AT1095">
        <v>0</v>
      </c>
      <c r="AU1095">
        <v>0</v>
      </c>
      <c r="AV1095">
        <v>0</v>
      </c>
      <c r="BB1095">
        <v>0</v>
      </c>
      <c r="BC1095">
        <v>0</v>
      </c>
      <c r="BD1095" t="s">
        <v>60</v>
      </c>
      <c r="BE1095" s="5" t="s">
        <v>2497</v>
      </c>
      <c r="BF1095">
        <v>634333759</v>
      </c>
      <c r="BH1095" t="s">
        <v>323</v>
      </c>
      <c r="BI1095" t="s">
        <v>320</v>
      </c>
      <c r="BJ1095" s="23">
        <v>0.44236111111111109</v>
      </c>
      <c r="BK1095">
        <v>69</v>
      </c>
      <c r="BL1095">
        <v>94.57</v>
      </c>
      <c r="BM1095">
        <v>0</v>
      </c>
      <c r="BN1095">
        <v>-52.51</v>
      </c>
      <c r="BO1095">
        <v>111.06</v>
      </c>
      <c r="BP1095" t="s">
        <v>60</v>
      </c>
      <c r="BQ1095">
        <v>1.161210911</v>
      </c>
      <c r="BR1095" t="s">
        <v>61</v>
      </c>
    </row>
    <row r="1096" spans="1:70" x14ac:dyDescent="0.2">
      <c r="A1096" s="19">
        <f t="shared" si="46"/>
        <v>10.129999999999995</v>
      </c>
      <c r="B1096" s="20">
        <v>3752</v>
      </c>
      <c r="D1096" s="2" t="s">
        <v>1381</v>
      </c>
      <c r="E1096" s="2" t="str">
        <f t="shared" si="47"/>
        <v>ST</v>
      </c>
      <c r="F1096">
        <v>200720433</v>
      </c>
      <c r="G1096">
        <v>202606</v>
      </c>
      <c r="H1096" t="s">
        <v>52</v>
      </c>
      <c r="I1096" t="s">
        <v>321</v>
      </c>
      <c r="J1096" t="s">
        <v>322</v>
      </c>
      <c r="K1096" t="s">
        <v>54</v>
      </c>
      <c r="L1096">
        <v>46148</v>
      </c>
      <c r="M1096">
        <v>46179</v>
      </c>
      <c r="N1096" s="21">
        <v>872689025451</v>
      </c>
      <c r="P1096" t="s">
        <v>326</v>
      </c>
      <c r="Q1096" t="s">
        <v>326</v>
      </c>
      <c r="R1096" t="s">
        <v>56</v>
      </c>
      <c r="S1096" t="s">
        <v>327</v>
      </c>
      <c r="T1096">
        <v>21</v>
      </c>
      <c r="U1096" t="s">
        <v>57</v>
      </c>
      <c r="V1096">
        <v>21320</v>
      </c>
      <c r="W1096">
        <v>49.24</v>
      </c>
      <c r="X1096">
        <v>5.84</v>
      </c>
      <c r="Y1096">
        <v>0</v>
      </c>
      <c r="Z1096">
        <v>-37.47</v>
      </c>
      <c r="AA1096">
        <v>17.600000000000001</v>
      </c>
      <c r="AB1096">
        <v>2</v>
      </c>
      <c r="AC1096">
        <v>35.64</v>
      </c>
      <c r="AD1096">
        <v>35.64</v>
      </c>
      <c r="AE1096" t="s">
        <v>9202</v>
      </c>
      <c r="AF1096" t="s">
        <v>4915</v>
      </c>
      <c r="AG1096" t="s">
        <v>4915</v>
      </c>
      <c r="AH1096" t="s">
        <v>4916</v>
      </c>
      <c r="AI1096" t="s">
        <v>1683</v>
      </c>
      <c r="AJ1096">
        <v>42</v>
      </c>
      <c r="AK1096" t="s">
        <v>57</v>
      </c>
      <c r="AL1096">
        <v>42152</v>
      </c>
      <c r="AM1096" t="s">
        <v>55</v>
      </c>
      <c r="AN1096" t="s">
        <v>55</v>
      </c>
      <c r="AO1096" t="s">
        <v>55</v>
      </c>
      <c r="AS1096" t="s">
        <v>343</v>
      </c>
      <c r="AT1096">
        <v>30</v>
      </c>
      <c r="AU1096">
        <v>30</v>
      </c>
      <c r="AV1096">
        <v>40</v>
      </c>
      <c r="BB1096">
        <v>0</v>
      </c>
      <c r="BC1096">
        <v>0</v>
      </c>
      <c r="BD1096" t="s">
        <v>60</v>
      </c>
      <c r="BE1096" t="s">
        <v>2497</v>
      </c>
      <c r="BF1096">
        <v>634333759</v>
      </c>
      <c r="BH1096" t="s">
        <v>323</v>
      </c>
      <c r="BI1096" t="s">
        <v>320</v>
      </c>
      <c r="BJ1096" s="23">
        <v>0.3611111111111111</v>
      </c>
      <c r="BK1096">
        <v>42.4</v>
      </c>
      <c r="BL1096">
        <v>5.03</v>
      </c>
      <c r="BM1096">
        <v>0</v>
      </c>
      <c r="BN1096">
        <v>-32.270000000000003</v>
      </c>
      <c r="BO1096">
        <v>15.16</v>
      </c>
      <c r="BP1096" t="s">
        <v>60</v>
      </c>
      <c r="BQ1096">
        <v>1.161210911</v>
      </c>
      <c r="BR1096" t="s">
        <v>61</v>
      </c>
    </row>
    <row r="1097" spans="1:70" x14ac:dyDescent="0.2">
      <c r="A1097" s="19">
        <f t="shared" si="46"/>
        <v>11.809999999999995</v>
      </c>
      <c r="B1097" s="20">
        <v>3752</v>
      </c>
      <c r="D1097" s="2" t="s">
        <v>346</v>
      </c>
      <c r="E1097" s="2" t="str">
        <f t="shared" si="47"/>
        <v>ST</v>
      </c>
      <c r="F1097">
        <v>200720433</v>
      </c>
      <c r="G1097">
        <v>202606</v>
      </c>
      <c r="H1097" t="s">
        <v>52</v>
      </c>
      <c r="I1097" t="s">
        <v>321</v>
      </c>
      <c r="J1097" t="s">
        <v>322</v>
      </c>
      <c r="K1097" t="s">
        <v>54</v>
      </c>
      <c r="L1097" s="5">
        <v>46059</v>
      </c>
      <c r="M1097" s="5">
        <v>46087</v>
      </c>
      <c r="N1097" s="21">
        <v>872529988886</v>
      </c>
      <c r="P1097" t="s">
        <v>326</v>
      </c>
      <c r="Q1097" t="s">
        <v>326</v>
      </c>
      <c r="R1097" t="s">
        <v>56</v>
      </c>
      <c r="S1097" t="s">
        <v>327</v>
      </c>
      <c r="T1097">
        <v>21</v>
      </c>
      <c r="U1097" t="s">
        <v>57</v>
      </c>
      <c r="V1097">
        <v>21320</v>
      </c>
      <c r="W1097">
        <v>57.62</v>
      </c>
      <c r="X1097">
        <v>6.82</v>
      </c>
      <c r="Y1097">
        <v>0</v>
      </c>
      <c r="Z1097">
        <v>-43.84</v>
      </c>
      <c r="AA1097">
        <v>20.6</v>
      </c>
      <c r="AB1097">
        <v>3</v>
      </c>
      <c r="AC1097">
        <v>47.08</v>
      </c>
      <c r="AD1097">
        <v>47.08</v>
      </c>
      <c r="AE1097" t="s">
        <v>9203</v>
      </c>
      <c r="AF1097" t="s">
        <v>4917</v>
      </c>
      <c r="AG1097" t="s">
        <v>4918</v>
      </c>
      <c r="AH1097" t="s">
        <v>4919</v>
      </c>
      <c r="AI1097" t="s">
        <v>404</v>
      </c>
      <c r="AJ1097">
        <v>75</v>
      </c>
      <c r="AK1097" t="s">
        <v>57</v>
      </c>
      <c r="AL1097">
        <v>75005</v>
      </c>
      <c r="AM1097" t="s">
        <v>55</v>
      </c>
      <c r="AN1097" t="s">
        <v>55</v>
      </c>
      <c r="AO1097" t="s">
        <v>55</v>
      </c>
      <c r="AS1097" t="s">
        <v>343</v>
      </c>
      <c r="AT1097">
        <v>30</v>
      </c>
      <c r="AU1097">
        <v>31</v>
      </c>
      <c r="AV1097">
        <v>39</v>
      </c>
      <c r="BB1097">
        <v>0</v>
      </c>
      <c r="BC1097">
        <v>0</v>
      </c>
      <c r="BD1097" t="s">
        <v>60</v>
      </c>
      <c r="BE1097" t="s">
        <v>2497</v>
      </c>
      <c r="BF1097">
        <v>634333759</v>
      </c>
      <c r="BH1097" t="s">
        <v>323</v>
      </c>
      <c r="BI1097" t="s">
        <v>320</v>
      </c>
      <c r="BJ1097" s="23">
        <v>0.52500000000000002</v>
      </c>
      <c r="BK1097">
        <v>49.4</v>
      </c>
      <c r="BL1097">
        <v>5.85</v>
      </c>
      <c r="BM1097">
        <v>0</v>
      </c>
      <c r="BN1097">
        <v>-37.590000000000003</v>
      </c>
      <c r="BO1097">
        <v>17.66</v>
      </c>
      <c r="BP1097" t="s">
        <v>60</v>
      </c>
      <c r="BQ1097">
        <v>1.166343978</v>
      </c>
      <c r="BR1097" t="s">
        <v>61</v>
      </c>
    </row>
    <row r="1098" spans="1:70" x14ac:dyDescent="0.2">
      <c r="A1098" s="19">
        <f t="shared" si="46"/>
        <v>9.4600000000000009</v>
      </c>
      <c r="B1098" s="20">
        <v>3752</v>
      </c>
      <c r="D1098" s="2" t="s">
        <v>1381</v>
      </c>
      <c r="E1098" s="2" t="str">
        <f t="shared" si="47"/>
        <v>ST</v>
      </c>
      <c r="F1098">
        <v>200720433</v>
      </c>
      <c r="G1098">
        <v>202606</v>
      </c>
      <c r="H1098" t="s">
        <v>52</v>
      </c>
      <c r="I1098" t="s">
        <v>321</v>
      </c>
      <c r="J1098" t="s">
        <v>322</v>
      </c>
      <c r="K1098" t="s">
        <v>54</v>
      </c>
      <c r="L1098" s="5">
        <v>46240</v>
      </c>
      <c r="M1098" s="5">
        <v>46271</v>
      </c>
      <c r="N1098" s="21">
        <v>872768483839</v>
      </c>
      <c r="P1098" t="s">
        <v>326</v>
      </c>
      <c r="Q1098" t="s">
        <v>326</v>
      </c>
      <c r="R1098" t="s">
        <v>56</v>
      </c>
      <c r="S1098" t="s">
        <v>327</v>
      </c>
      <c r="T1098">
        <v>21</v>
      </c>
      <c r="U1098" t="s">
        <v>57</v>
      </c>
      <c r="V1098">
        <v>21320</v>
      </c>
      <c r="W1098">
        <v>45.65</v>
      </c>
      <c r="X1098">
        <v>5.41</v>
      </c>
      <c r="Y1098">
        <v>0</v>
      </c>
      <c r="Z1098">
        <v>-34.74</v>
      </c>
      <c r="AA1098">
        <v>16.309999999999999</v>
      </c>
      <c r="AB1098">
        <v>2</v>
      </c>
      <c r="AC1098">
        <v>33</v>
      </c>
      <c r="AD1098">
        <v>33</v>
      </c>
      <c r="AE1098" t="s">
        <v>9204</v>
      </c>
      <c r="AF1098" t="s">
        <v>4920</v>
      </c>
      <c r="AG1098" t="s">
        <v>4920</v>
      </c>
      <c r="AH1098" t="s">
        <v>4921</v>
      </c>
      <c r="AI1098" t="s">
        <v>4922</v>
      </c>
      <c r="AJ1098">
        <v>81</v>
      </c>
      <c r="AK1098" t="s">
        <v>57</v>
      </c>
      <c r="AL1098">
        <v>81700</v>
      </c>
      <c r="AM1098" t="s">
        <v>55</v>
      </c>
      <c r="AN1098" t="s">
        <v>55</v>
      </c>
      <c r="AO1098" t="s">
        <v>55</v>
      </c>
      <c r="AS1098" t="s">
        <v>343</v>
      </c>
      <c r="AT1098">
        <v>0</v>
      </c>
      <c r="AU1098">
        <v>0</v>
      </c>
      <c r="AV1098">
        <v>0</v>
      </c>
      <c r="BB1098">
        <v>0</v>
      </c>
      <c r="BC1098">
        <v>0</v>
      </c>
      <c r="BD1098" t="s">
        <v>60</v>
      </c>
      <c r="BE1098" s="5" t="s">
        <v>2497</v>
      </c>
      <c r="BF1098">
        <v>634333759</v>
      </c>
      <c r="BH1098" t="s">
        <v>323</v>
      </c>
      <c r="BI1098" t="s">
        <v>320</v>
      </c>
      <c r="BJ1098" s="23">
        <v>0.44513888888888886</v>
      </c>
      <c r="BK1098">
        <v>39.6</v>
      </c>
      <c r="BL1098">
        <v>4.6900000000000004</v>
      </c>
      <c r="BM1098">
        <v>0</v>
      </c>
      <c r="BN1098">
        <v>-30.14</v>
      </c>
      <c r="BO1098">
        <v>14.15</v>
      </c>
      <c r="BP1098" t="s">
        <v>60</v>
      </c>
      <c r="BQ1098">
        <v>1.1527377519999999</v>
      </c>
      <c r="BR1098" t="s">
        <v>61</v>
      </c>
    </row>
    <row r="1099" spans="1:70" x14ac:dyDescent="0.2">
      <c r="A1099" s="19">
        <f t="shared" si="46"/>
        <v>11.14</v>
      </c>
      <c r="B1099" s="20">
        <v>3752</v>
      </c>
      <c r="D1099" s="2" t="s">
        <v>1381</v>
      </c>
      <c r="E1099" s="2" t="str">
        <f t="shared" si="47"/>
        <v>ST</v>
      </c>
      <c r="F1099">
        <v>200720433</v>
      </c>
      <c r="G1099">
        <v>202606</v>
      </c>
      <c r="H1099" t="s">
        <v>52</v>
      </c>
      <c r="I1099" t="s">
        <v>321</v>
      </c>
      <c r="J1099" t="s">
        <v>322</v>
      </c>
      <c r="K1099" t="s">
        <v>54</v>
      </c>
      <c r="L1099">
        <v>46362</v>
      </c>
      <c r="M1099" t="s">
        <v>4437</v>
      </c>
      <c r="N1099" s="21">
        <v>872986528100</v>
      </c>
      <c r="P1099" t="s">
        <v>326</v>
      </c>
      <c r="Q1099" t="s">
        <v>326</v>
      </c>
      <c r="R1099" t="s">
        <v>56</v>
      </c>
      <c r="S1099" t="s">
        <v>327</v>
      </c>
      <c r="T1099">
        <v>21</v>
      </c>
      <c r="U1099" t="s">
        <v>57</v>
      </c>
      <c r="V1099">
        <v>21320</v>
      </c>
      <c r="W1099">
        <v>53.81</v>
      </c>
      <c r="X1099">
        <v>6.39</v>
      </c>
      <c r="Y1099">
        <v>0</v>
      </c>
      <c r="Z1099">
        <v>-40.950000000000003</v>
      </c>
      <c r="AA1099">
        <v>19.25</v>
      </c>
      <c r="AB1099">
        <v>4</v>
      </c>
      <c r="AC1099">
        <v>44</v>
      </c>
      <c r="AD1099">
        <v>44</v>
      </c>
      <c r="AE1099" t="s">
        <v>9205</v>
      </c>
      <c r="AF1099" t="s">
        <v>509</v>
      </c>
      <c r="AG1099" t="s">
        <v>509</v>
      </c>
      <c r="AH1099" t="s">
        <v>1122</v>
      </c>
      <c r="AI1099" t="s">
        <v>634</v>
      </c>
      <c r="AJ1099">
        <v>67</v>
      </c>
      <c r="AK1099" t="s">
        <v>57</v>
      </c>
      <c r="AL1099">
        <v>67210</v>
      </c>
      <c r="AM1099" t="s">
        <v>55</v>
      </c>
      <c r="AN1099" t="s">
        <v>55</v>
      </c>
      <c r="AO1099" t="s">
        <v>55</v>
      </c>
      <c r="AS1099" t="s">
        <v>343</v>
      </c>
      <c r="AT1099">
        <v>0</v>
      </c>
      <c r="AU1099">
        <v>0</v>
      </c>
      <c r="AV1099">
        <v>0</v>
      </c>
      <c r="BB1099">
        <v>0</v>
      </c>
      <c r="BC1099">
        <v>0</v>
      </c>
      <c r="BD1099" t="s">
        <v>60</v>
      </c>
      <c r="BE1099" t="s">
        <v>3831</v>
      </c>
      <c r="BF1099">
        <v>634343823</v>
      </c>
      <c r="BH1099" t="s">
        <v>323</v>
      </c>
      <c r="BI1099" t="s">
        <v>320</v>
      </c>
      <c r="BJ1099" s="23">
        <v>0.40347222222222223</v>
      </c>
      <c r="BK1099">
        <v>46.6</v>
      </c>
      <c r="BL1099">
        <v>5.53</v>
      </c>
      <c r="BM1099">
        <v>0</v>
      </c>
      <c r="BN1099">
        <v>-35.46</v>
      </c>
      <c r="BO1099">
        <v>16.670000000000002</v>
      </c>
      <c r="BP1099" t="s">
        <v>60</v>
      </c>
      <c r="BQ1099">
        <v>1.154814421</v>
      </c>
      <c r="BR1099" t="s">
        <v>61</v>
      </c>
    </row>
    <row r="1100" spans="1:70" x14ac:dyDescent="0.2">
      <c r="A1100" s="19">
        <f t="shared" si="46"/>
        <v>15.82</v>
      </c>
      <c r="B1100" s="20">
        <v>3752</v>
      </c>
      <c r="D1100" s="2" t="s">
        <v>1381</v>
      </c>
      <c r="E1100" s="2" t="str">
        <f t="shared" si="47"/>
        <v>ST</v>
      </c>
      <c r="F1100">
        <v>200720433</v>
      </c>
      <c r="G1100">
        <v>202606</v>
      </c>
      <c r="H1100" t="s">
        <v>52</v>
      </c>
      <c r="I1100" t="s">
        <v>321</v>
      </c>
      <c r="J1100" t="s">
        <v>322</v>
      </c>
      <c r="K1100" t="s">
        <v>54</v>
      </c>
      <c r="L1100">
        <v>46301</v>
      </c>
      <c r="M1100">
        <v>46332</v>
      </c>
      <c r="N1100" s="21">
        <v>872892244009</v>
      </c>
      <c r="P1100" t="s">
        <v>326</v>
      </c>
      <c r="Q1100" t="s">
        <v>326</v>
      </c>
      <c r="R1100" t="s">
        <v>56</v>
      </c>
      <c r="S1100" t="s">
        <v>327</v>
      </c>
      <c r="T1100">
        <v>21</v>
      </c>
      <c r="U1100" t="s">
        <v>57</v>
      </c>
      <c r="V1100">
        <v>21320</v>
      </c>
      <c r="W1100">
        <v>76.34</v>
      </c>
      <c r="X1100">
        <v>108.67</v>
      </c>
      <c r="Y1100">
        <v>0</v>
      </c>
      <c r="Z1100">
        <v>-58.1</v>
      </c>
      <c r="AA1100">
        <v>126.92</v>
      </c>
      <c r="AB1100">
        <v>6</v>
      </c>
      <c r="AC1100">
        <v>74.8</v>
      </c>
      <c r="AD1100">
        <v>74.8</v>
      </c>
      <c r="AE1100" t="s">
        <v>297</v>
      </c>
      <c r="AF1100" t="s">
        <v>4923</v>
      </c>
      <c r="AG1100" t="s">
        <v>4923</v>
      </c>
      <c r="AH1100" t="s">
        <v>4924</v>
      </c>
      <c r="AI1100" t="s">
        <v>587</v>
      </c>
      <c r="AJ1100">
        <v>76</v>
      </c>
      <c r="AK1100" t="s">
        <v>57</v>
      </c>
      <c r="AL1100">
        <v>76000</v>
      </c>
      <c r="AM1100" t="s">
        <v>55</v>
      </c>
      <c r="AN1100" t="s">
        <v>55</v>
      </c>
      <c r="AO1100" t="s">
        <v>55</v>
      </c>
      <c r="AS1100" t="s">
        <v>343</v>
      </c>
      <c r="AT1100">
        <v>30</v>
      </c>
      <c r="AU1100">
        <v>32</v>
      </c>
      <c r="AV1100">
        <v>39</v>
      </c>
      <c r="BB1100">
        <v>0</v>
      </c>
      <c r="BC1100">
        <v>0</v>
      </c>
      <c r="BD1100" t="s">
        <v>60</v>
      </c>
      <c r="BE1100" s="5" t="s">
        <v>2497</v>
      </c>
      <c r="BF1100">
        <v>634333759</v>
      </c>
      <c r="BH1100" t="s">
        <v>323</v>
      </c>
      <c r="BI1100" t="s">
        <v>320</v>
      </c>
      <c r="BJ1100" s="23">
        <v>0.35833333333333334</v>
      </c>
      <c r="BK1100">
        <v>66.2</v>
      </c>
      <c r="BL1100">
        <v>94.24</v>
      </c>
      <c r="BM1100">
        <v>0</v>
      </c>
      <c r="BN1100">
        <v>-50.38</v>
      </c>
      <c r="BO1100">
        <v>110.06</v>
      </c>
      <c r="BP1100" t="s">
        <v>60</v>
      </c>
      <c r="BQ1100">
        <v>1.153163127</v>
      </c>
      <c r="BR1100" t="s">
        <v>61</v>
      </c>
    </row>
    <row r="1101" spans="1:70" x14ac:dyDescent="0.2">
      <c r="A1101" s="19">
        <f t="shared" si="46"/>
        <v>9.8000000000000007</v>
      </c>
      <c r="B1101" s="20">
        <v>3752</v>
      </c>
      <c r="D1101" s="2" t="s">
        <v>1381</v>
      </c>
      <c r="E1101" s="2" t="str">
        <f t="shared" si="47"/>
        <v>ST</v>
      </c>
      <c r="F1101">
        <v>200720433</v>
      </c>
      <c r="G1101">
        <v>202606</v>
      </c>
      <c r="H1101" t="s">
        <v>52</v>
      </c>
      <c r="I1101" t="s">
        <v>321</v>
      </c>
      <c r="J1101" t="s">
        <v>322</v>
      </c>
      <c r="K1101" t="s">
        <v>54</v>
      </c>
      <c r="L1101">
        <v>46332</v>
      </c>
      <c r="M1101">
        <v>46362</v>
      </c>
      <c r="N1101" s="21">
        <v>872935187910</v>
      </c>
      <c r="P1101" t="s">
        <v>326</v>
      </c>
      <c r="Q1101" t="s">
        <v>326</v>
      </c>
      <c r="R1101" t="s">
        <v>56</v>
      </c>
      <c r="S1101" t="s">
        <v>327</v>
      </c>
      <c r="T1101">
        <v>21</v>
      </c>
      <c r="U1101" t="s">
        <v>57</v>
      </c>
      <c r="V1101">
        <v>21320</v>
      </c>
      <c r="W1101">
        <v>47.35</v>
      </c>
      <c r="X1101">
        <v>5.61</v>
      </c>
      <c r="Y1101">
        <v>0</v>
      </c>
      <c r="Z1101">
        <v>-36.03</v>
      </c>
      <c r="AA1101">
        <v>16.93</v>
      </c>
      <c r="AB1101">
        <v>2</v>
      </c>
      <c r="AC1101">
        <v>34.76</v>
      </c>
      <c r="AD1101">
        <v>34.76</v>
      </c>
      <c r="AE1101" t="s">
        <v>1595</v>
      </c>
      <c r="AF1101" t="s">
        <v>4925</v>
      </c>
      <c r="AG1101" t="s">
        <v>4925</v>
      </c>
      <c r="AH1101" t="s">
        <v>4926</v>
      </c>
      <c r="AI1101" t="s">
        <v>1729</v>
      </c>
      <c r="AJ1101">
        <v>84</v>
      </c>
      <c r="AK1101" t="s">
        <v>57</v>
      </c>
      <c r="AL1101">
        <v>84300</v>
      </c>
      <c r="AM1101" t="s">
        <v>55</v>
      </c>
      <c r="AN1101" t="s">
        <v>55</v>
      </c>
      <c r="AO1101" t="s">
        <v>55</v>
      </c>
      <c r="AS1101" t="s">
        <v>343</v>
      </c>
      <c r="AT1101">
        <v>27</v>
      </c>
      <c r="AU1101">
        <v>31</v>
      </c>
      <c r="AV1101">
        <v>41</v>
      </c>
      <c r="BB1101">
        <v>0</v>
      </c>
      <c r="BC1101">
        <v>0</v>
      </c>
      <c r="BD1101" t="s">
        <v>60</v>
      </c>
      <c r="BE1101" t="s">
        <v>3831</v>
      </c>
      <c r="BF1101">
        <v>634343823</v>
      </c>
      <c r="BH1101" t="s">
        <v>323</v>
      </c>
      <c r="BI1101" t="s">
        <v>320</v>
      </c>
      <c r="BJ1101" s="23">
        <v>0.41319444444444442</v>
      </c>
      <c r="BK1101">
        <v>41</v>
      </c>
      <c r="BL1101">
        <v>4.8600000000000003</v>
      </c>
      <c r="BM1101">
        <v>0</v>
      </c>
      <c r="BN1101">
        <v>-31.2</v>
      </c>
      <c r="BO1101">
        <v>14.66</v>
      </c>
      <c r="BP1101" t="s">
        <v>60</v>
      </c>
      <c r="BQ1101">
        <v>1.1549344580000001</v>
      </c>
      <c r="BR1101" t="s">
        <v>61</v>
      </c>
    </row>
    <row r="1102" spans="1:70" x14ac:dyDescent="0.2">
      <c r="A1102" s="19">
        <f t="shared" si="46"/>
        <v>9.4600000000000009</v>
      </c>
      <c r="B1102" s="20">
        <v>3752</v>
      </c>
      <c r="D1102" s="2" t="s">
        <v>1381</v>
      </c>
      <c r="E1102" s="2" t="str">
        <f t="shared" si="47"/>
        <v>ST</v>
      </c>
      <c r="F1102">
        <v>200720433</v>
      </c>
      <c r="G1102">
        <v>202606</v>
      </c>
      <c r="H1102" t="s">
        <v>52</v>
      </c>
      <c r="I1102" t="s">
        <v>321</v>
      </c>
      <c r="J1102" t="s">
        <v>322</v>
      </c>
      <c r="K1102" t="s">
        <v>54</v>
      </c>
      <c r="L1102">
        <v>46271</v>
      </c>
      <c r="M1102">
        <v>46301</v>
      </c>
      <c r="N1102" s="21">
        <v>872830451486</v>
      </c>
      <c r="P1102" t="s">
        <v>326</v>
      </c>
      <c r="Q1102" t="s">
        <v>326</v>
      </c>
      <c r="R1102" t="s">
        <v>56</v>
      </c>
      <c r="S1102" t="s">
        <v>327</v>
      </c>
      <c r="T1102">
        <v>21</v>
      </c>
      <c r="U1102" t="s">
        <v>57</v>
      </c>
      <c r="V1102">
        <v>21320</v>
      </c>
      <c r="W1102">
        <v>45.64</v>
      </c>
      <c r="X1102">
        <v>5.41</v>
      </c>
      <c r="Y1102">
        <v>0</v>
      </c>
      <c r="Z1102">
        <v>-34.74</v>
      </c>
      <c r="AA1102">
        <v>16.309999999999999</v>
      </c>
      <c r="AB1102">
        <v>2</v>
      </c>
      <c r="AC1102">
        <v>32.119999999999997</v>
      </c>
      <c r="AD1102">
        <v>32.119999999999997</v>
      </c>
      <c r="AE1102" t="s">
        <v>9206</v>
      </c>
      <c r="AF1102" t="s">
        <v>4927</v>
      </c>
      <c r="AG1102" t="s">
        <v>4927</v>
      </c>
      <c r="AH1102" t="s">
        <v>4928</v>
      </c>
      <c r="AI1102" t="s">
        <v>669</v>
      </c>
      <c r="AJ1102">
        <v>84</v>
      </c>
      <c r="AK1102" t="s">
        <v>57</v>
      </c>
      <c r="AL1102">
        <v>84000</v>
      </c>
      <c r="AM1102" t="s">
        <v>55</v>
      </c>
      <c r="AN1102" t="s">
        <v>55</v>
      </c>
      <c r="AO1102" t="s">
        <v>55</v>
      </c>
      <c r="AS1102" t="s">
        <v>343</v>
      </c>
      <c r="AT1102">
        <v>30</v>
      </c>
      <c r="AU1102">
        <v>30</v>
      </c>
      <c r="AV1102">
        <v>40</v>
      </c>
      <c r="BB1102">
        <v>0</v>
      </c>
      <c r="BC1102">
        <v>0</v>
      </c>
      <c r="BD1102" t="s">
        <v>60</v>
      </c>
      <c r="BE1102" t="s">
        <v>2497</v>
      </c>
      <c r="BF1102">
        <v>634333759</v>
      </c>
      <c r="BH1102" t="s">
        <v>323</v>
      </c>
      <c r="BI1102" t="s">
        <v>320</v>
      </c>
      <c r="BJ1102" s="23">
        <v>0.41597222222222224</v>
      </c>
      <c r="BK1102">
        <v>39.6</v>
      </c>
      <c r="BL1102">
        <v>4.6900000000000004</v>
      </c>
      <c r="BM1102">
        <v>0</v>
      </c>
      <c r="BN1102">
        <v>-30.14</v>
      </c>
      <c r="BO1102">
        <v>14.15</v>
      </c>
      <c r="BP1102" t="s">
        <v>60</v>
      </c>
      <c r="BQ1102">
        <v>1.1526181719999999</v>
      </c>
      <c r="BR1102" t="s">
        <v>61</v>
      </c>
    </row>
    <row r="1103" spans="1:70" x14ac:dyDescent="0.2">
      <c r="A1103" s="19">
        <f t="shared" si="46"/>
        <v>9.8000000000000007</v>
      </c>
      <c r="B1103" s="20">
        <v>3752</v>
      </c>
      <c r="D1103" s="2" t="s">
        <v>1381</v>
      </c>
      <c r="E1103" s="2" t="str">
        <f t="shared" si="47"/>
        <v>ST</v>
      </c>
      <c r="F1103">
        <v>200720433</v>
      </c>
      <c r="G1103">
        <v>202606</v>
      </c>
      <c r="H1103" t="s">
        <v>52</v>
      </c>
      <c r="I1103" t="s">
        <v>321</v>
      </c>
      <c r="J1103" t="s">
        <v>322</v>
      </c>
      <c r="K1103" t="s">
        <v>54</v>
      </c>
      <c r="L1103">
        <v>46240</v>
      </c>
      <c r="M1103">
        <v>46271</v>
      </c>
      <c r="N1103" s="21">
        <v>872764394047</v>
      </c>
      <c r="P1103" t="s">
        <v>326</v>
      </c>
      <c r="Q1103" t="s">
        <v>326</v>
      </c>
      <c r="R1103" t="s">
        <v>56</v>
      </c>
      <c r="S1103" t="s">
        <v>327</v>
      </c>
      <c r="T1103">
        <v>21</v>
      </c>
      <c r="U1103" t="s">
        <v>57</v>
      </c>
      <c r="V1103">
        <v>21320</v>
      </c>
      <c r="W1103">
        <v>47.26</v>
      </c>
      <c r="X1103">
        <v>5.6</v>
      </c>
      <c r="Y1103">
        <v>0</v>
      </c>
      <c r="Z1103">
        <v>-35.97</v>
      </c>
      <c r="AA1103">
        <v>16.899999999999999</v>
      </c>
      <c r="AB1103">
        <v>3</v>
      </c>
      <c r="AC1103">
        <v>34.54</v>
      </c>
      <c r="AD1103">
        <v>34.54</v>
      </c>
      <c r="AE1103" t="s">
        <v>9207</v>
      </c>
      <c r="AF1103" t="s">
        <v>4929</v>
      </c>
      <c r="AG1103" t="s">
        <v>4929</v>
      </c>
      <c r="AH1103" t="s">
        <v>4930</v>
      </c>
      <c r="AI1103" t="s">
        <v>4931</v>
      </c>
      <c r="AJ1103">
        <v>39</v>
      </c>
      <c r="AK1103" t="s">
        <v>57</v>
      </c>
      <c r="AL1103">
        <v>39160</v>
      </c>
      <c r="AM1103" t="s">
        <v>55</v>
      </c>
      <c r="AN1103" t="s">
        <v>55</v>
      </c>
      <c r="AO1103" t="s">
        <v>55</v>
      </c>
      <c r="AS1103" t="s">
        <v>343</v>
      </c>
      <c r="AT1103">
        <v>0</v>
      </c>
      <c r="AU1103">
        <v>0</v>
      </c>
      <c r="AV1103">
        <v>0</v>
      </c>
      <c r="BB1103">
        <v>0</v>
      </c>
      <c r="BC1103">
        <v>0</v>
      </c>
      <c r="BD1103" t="s">
        <v>60</v>
      </c>
      <c r="BE1103" s="5" t="s">
        <v>2497</v>
      </c>
      <c r="BF1103">
        <v>634333759</v>
      </c>
      <c r="BH1103" t="s">
        <v>323</v>
      </c>
      <c r="BI1103" t="s">
        <v>320</v>
      </c>
      <c r="BJ1103" s="23">
        <v>0.41875000000000001</v>
      </c>
      <c r="BK1103">
        <v>41</v>
      </c>
      <c r="BL1103">
        <v>4.8600000000000003</v>
      </c>
      <c r="BM1103">
        <v>0</v>
      </c>
      <c r="BN1103">
        <v>-31.2</v>
      </c>
      <c r="BO1103">
        <v>14.66</v>
      </c>
      <c r="BP1103" t="s">
        <v>60</v>
      </c>
      <c r="BQ1103">
        <v>1.1527377519999999</v>
      </c>
      <c r="BR1103" t="s">
        <v>61</v>
      </c>
    </row>
    <row r="1104" spans="1:70" x14ac:dyDescent="0.2">
      <c r="A1104" s="19">
        <f t="shared" si="46"/>
        <v>36.969999999999985</v>
      </c>
      <c r="B1104" s="20">
        <v>3752</v>
      </c>
      <c r="D1104" s="2" t="s">
        <v>1381</v>
      </c>
      <c r="E1104" s="2" t="str">
        <f t="shared" si="47"/>
        <v>ST</v>
      </c>
      <c r="F1104">
        <v>200720433</v>
      </c>
      <c r="G1104">
        <v>202606</v>
      </c>
      <c r="H1104" t="s">
        <v>52</v>
      </c>
      <c r="I1104" t="s">
        <v>321</v>
      </c>
      <c r="J1104" t="s">
        <v>322</v>
      </c>
      <c r="K1104" t="s">
        <v>54</v>
      </c>
      <c r="L1104">
        <v>46301</v>
      </c>
      <c r="M1104">
        <v>46332</v>
      </c>
      <c r="N1104" s="21">
        <v>872891448367</v>
      </c>
      <c r="P1104" t="s">
        <v>326</v>
      </c>
      <c r="Q1104" t="s">
        <v>326</v>
      </c>
      <c r="R1104" t="s">
        <v>56</v>
      </c>
      <c r="S1104" t="s">
        <v>327</v>
      </c>
      <c r="T1104">
        <v>21</v>
      </c>
      <c r="U1104" t="s">
        <v>57</v>
      </c>
      <c r="V1104">
        <v>21320</v>
      </c>
      <c r="W1104">
        <v>178.39</v>
      </c>
      <c r="X1104">
        <v>120.77</v>
      </c>
      <c r="Y1104">
        <v>0</v>
      </c>
      <c r="Z1104">
        <v>-135.76</v>
      </c>
      <c r="AA1104">
        <v>163.4</v>
      </c>
      <c r="AB1104">
        <v>10</v>
      </c>
      <c r="AC1104">
        <v>199.54</v>
      </c>
      <c r="AD1104">
        <v>199.54</v>
      </c>
      <c r="AE1104" t="s">
        <v>9208</v>
      </c>
      <c r="AF1104" t="s">
        <v>1444</v>
      </c>
      <c r="AG1104" t="s">
        <v>1444</v>
      </c>
      <c r="AH1104" t="s">
        <v>1445</v>
      </c>
      <c r="AI1104" t="s">
        <v>1446</v>
      </c>
      <c r="AJ1104">
        <v>14</v>
      </c>
      <c r="AK1104" t="s">
        <v>57</v>
      </c>
      <c r="AL1104">
        <v>14123</v>
      </c>
      <c r="AM1104" t="s">
        <v>55</v>
      </c>
      <c r="AN1104" t="s">
        <v>55</v>
      </c>
      <c r="AO1104" t="s">
        <v>55</v>
      </c>
      <c r="AS1104" t="s">
        <v>343</v>
      </c>
      <c r="AT1104">
        <v>29</v>
      </c>
      <c r="AU1104">
        <v>32</v>
      </c>
      <c r="AV1104">
        <v>40</v>
      </c>
      <c r="BB1104">
        <v>0</v>
      </c>
      <c r="BC1104">
        <v>0</v>
      </c>
      <c r="BD1104" t="s">
        <v>60</v>
      </c>
      <c r="BE1104" s="5" t="s">
        <v>2497</v>
      </c>
      <c r="BF1104">
        <v>634333759</v>
      </c>
      <c r="BH1104" t="s">
        <v>323</v>
      </c>
      <c r="BI1104" t="s">
        <v>320</v>
      </c>
      <c r="BJ1104" s="23">
        <v>0.37569444444444444</v>
      </c>
      <c r="BK1104">
        <v>154.69999999999999</v>
      </c>
      <c r="BL1104">
        <v>104.73</v>
      </c>
      <c r="BM1104">
        <v>0</v>
      </c>
      <c r="BN1104">
        <v>-117.73</v>
      </c>
      <c r="BO1104">
        <v>141.69999999999999</v>
      </c>
      <c r="BP1104" t="s">
        <v>60</v>
      </c>
      <c r="BQ1104">
        <v>1.153163127</v>
      </c>
      <c r="BR1104" t="s">
        <v>61</v>
      </c>
    </row>
    <row r="1105" spans="1:70" x14ac:dyDescent="0.2">
      <c r="A1105" s="19">
        <f t="shared" si="46"/>
        <v>14.82</v>
      </c>
      <c r="B1105" s="20">
        <v>3752</v>
      </c>
      <c r="D1105" s="2" t="s">
        <v>1381</v>
      </c>
      <c r="E1105" s="2" t="str">
        <f t="shared" si="47"/>
        <v>ST</v>
      </c>
      <c r="F1105">
        <v>200720433</v>
      </c>
      <c r="G1105">
        <v>202606</v>
      </c>
      <c r="H1105" t="s">
        <v>52</v>
      </c>
      <c r="I1105" t="s">
        <v>321</v>
      </c>
      <c r="J1105" t="s">
        <v>322</v>
      </c>
      <c r="K1105" t="s">
        <v>54</v>
      </c>
      <c r="L1105">
        <v>46332</v>
      </c>
      <c r="M1105">
        <v>46362</v>
      </c>
      <c r="N1105" s="21">
        <v>872934861041</v>
      </c>
      <c r="P1105" t="s">
        <v>326</v>
      </c>
      <c r="Q1105" t="s">
        <v>326</v>
      </c>
      <c r="R1105" t="s">
        <v>56</v>
      </c>
      <c r="S1105" t="s">
        <v>327</v>
      </c>
      <c r="T1105">
        <v>21</v>
      </c>
      <c r="U1105" t="s">
        <v>57</v>
      </c>
      <c r="V1105">
        <v>21320</v>
      </c>
      <c r="W1105">
        <v>71.61</v>
      </c>
      <c r="X1105">
        <v>8.48</v>
      </c>
      <c r="Y1105">
        <v>0</v>
      </c>
      <c r="Z1105">
        <v>-54.49</v>
      </c>
      <c r="AA1105">
        <v>25.59</v>
      </c>
      <c r="AB1105">
        <v>3</v>
      </c>
      <c r="AC1105">
        <v>66.44</v>
      </c>
      <c r="AD1105">
        <v>66.44</v>
      </c>
      <c r="AE1105" t="s">
        <v>9209</v>
      </c>
      <c r="AF1105" t="s">
        <v>4932</v>
      </c>
      <c r="AG1105" t="s">
        <v>4932</v>
      </c>
      <c r="AH1105" t="s">
        <v>4933</v>
      </c>
      <c r="AI1105" t="s">
        <v>1412</v>
      </c>
      <c r="AJ1105">
        <v>13</v>
      </c>
      <c r="AK1105" t="s">
        <v>57</v>
      </c>
      <c r="AL1105">
        <v>13008</v>
      </c>
      <c r="AM1105" t="s">
        <v>55</v>
      </c>
      <c r="AN1105" t="s">
        <v>55</v>
      </c>
      <c r="AO1105" t="s">
        <v>55</v>
      </c>
      <c r="AS1105" t="s">
        <v>343</v>
      </c>
      <c r="AT1105">
        <v>33</v>
      </c>
      <c r="AU1105">
        <v>43</v>
      </c>
      <c r="AV1105">
        <v>65</v>
      </c>
      <c r="BB1105">
        <v>0</v>
      </c>
      <c r="BC1105">
        <v>0</v>
      </c>
      <c r="BD1105" t="s">
        <v>60</v>
      </c>
      <c r="BE1105" s="5" t="s">
        <v>3831</v>
      </c>
      <c r="BF1105">
        <v>634343823</v>
      </c>
      <c r="BH1105" t="s">
        <v>323</v>
      </c>
      <c r="BI1105" t="s">
        <v>320</v>
      </c>
      <c r="BJ1105" s="23">
        <v>0.44305555555555554</v>
      </c>
      <c r="BK1105">
        <v>62</v>
      </c>
      <c r="BL1105">
        <v>7.34</v>
      </c>
      <c r="BM1105">
        <v>0</v>
      </c>
      <c r="BN1105">
        <v>-47.18</v>
      </c>
      <c r="BO1105">
        <v>22.16</v>
      </c>
      <c r="BP1105" t="s">
        <v>60</v>
      </c>
      <c r="BQ1105">
        <v>1.1549344580000001</v>
      </c>
      <c r="BR1105" t="s">
        <v>61</v>
      </c>
    </row>
    <row r="1106" spans="1:70" x14ac:dyDescent="0.2">
      <c r="A1106" s="19">
        <f t="shared" ref="A1106:A1169" si="48">BK1106+BN1106</f>
        <v>12.810000000000002</v>
      </c>
      <c r="B1106" s="20">
        <v>3752</v>
      </c>
      <c r="D1106" s="2" t="s">
        <v>1381</v>
      </c>
      <c r="E1106" s="2" t="str">
        <f t="shared" si="47"/>
        <v>ST</v>
      </c>
      <c r="F1106">
        <v>200720433</v>
      </c>
      <c r="G1106">
        <v>202606</v>
      </c>
      <c r="H1106" t="s">
        <v>52</v>
      </c>
      <c r="I1106" t="s">
        <v>321</v>
      </c>
      <c r="J1106" t="s">
        <v>322</v>
      </c>
      <c r="K1106" t="s">
        <v>54</v>
      </c>
      <c r="L1106">
        <v>46148</v>
      </c>
      <c r="M1106">
        <v>46179</v>
      </c>
      <c r="N1106" s="21">
        <v>872686358544</v>
      </c>
      <c r="P1106" t="s">
        <v>326</v>
      </c>
      <c r="Q1106" t="s">
        <v>326</v>
      </c>
      <c r="R1106" t="s">
        <v>56</v>
      </c>
      <c r="S1106" t="s">
        <v>327</v>
      </c>
      <c r="T1106">
        <v>21</v>
      </c>
      <c r="U1106" t="s">
        <v>57</v>
      </c>
      <c r="V1106">
        <v>21320</v>
      </c>
      <c r="W1106">
        <v>62.24</v>
      </c>
      <c r="X1106">
        <v>7.37</v>
      </c>
      <c r="Y1106">
        <v>0</v>
      </c>
      <c r="Z1106">
        <v>-47.37</v>
      </c>
      <c r="AA1106">
        <v>22.25</v>
      </c>
      <c r="AB1106">
        <v>4</v>
      </c>
      <c r="AC1106">
        <v>54.12</v>
      </c>
      <c r="AD1106">
        <v>54.12</v>
      </c>
      <c r="AE1106" t="s">
        <v>9210</v>
      </c>
      <c r="AF1106" t="s">
        <v>2289</v>
      </c>
      <c r="AG1106" t="s">
        <v>2289</v>
      </c>
      <c r="AH1106" t="s">
        <v>4934</v>
      </c>
      <c r="AI1106" t="s">
        <v>989</v>
      </c>
      <c r="AJ1106">
        <v>30</v>
      </c>
      <c r="AK1106" t="s">
        <v>57</v>
      </c>
      <c r="AL1106">
        <v>30133</v>
      </c>
      <c r="AM1106" t="s">
        <v>55</v>
      </c>
      <c r="AN1106" t="s">
        <v>55</v>
      </c>
      <c r="AO1106" t="s">
        <v>55</v>
      </c>
      <c r="AS1106" t="s">
        <v>343</v>
      </c>
      <c r="AT1106">
        <v>15</v>
      </c>
      <c r="AU1106">
        <v>30</v>
      </c>
      <c r="AV1106">
        <v>40</v>
      </c>
      <c r="BB1106">
        <v>0</v>
      </c>
      <c r="BC1106">
        <v>0</v>
      </c>
      <c r="BD1106" t="s">
        <v>60</v>
      </c>
      <c r="BE1106" s="5" t="s">
        <v>2497</v>
      </c>
      <c r="BF1106">
        <v>634333759</v>
      </c>
      <c r="BH1106" t="s">
        <v>323</v>
      </c>
      <c r="BI1106" t="s">
        <v>320</v>
      </c>
      <c r="BJ1106" s="23">
        <v>0.36458333333333331</v>
      </c>
      <c r="BK1106">
        <v>53.6</v>
      </c>
      <c r="BL1106">
        <v>6.35</v>
      </c>
      <c r="BM1106">
        <v>0</v>
      </c>
      <c r="BN1106">
        <v>-40.79</v>
      </c>
      <c r="BO1106">
        <v>19.16</v>
      </c>
      <c r="BP1106" t="s">
        <v>60</v>
      </c>
      <c r="BQ1106">
        <v>1.161210911</v>
      </c>
      <c r="BR1106" t="s">
        <v>61</v>
      </c>
    </row>
    <row r="1107" spans="1:70" x14ac:dyDescent="0.2">
      <c r="A1107" s="19">
        <f t="shared" si="48"/>
        <v>10.129999999999995</v>
      </c>
      <c r="B1107" s="20">
        <v>3752</v>
      </c>
      <c r="D1107" s="2" t="s">
        <v>1381</v>
      </c>
      <c r="E1107" s="2" t="str">
        <f t="shared" si="47"/>
        <v>ST</v>
      </c>
      <c r="F1107">
        <v>200720433</v>
      </c>
      <c r="G1107">
        <v>202606</v>
      </c>
      <c r="H1107" t="s">
        <v>52</v>
      </c>
      <c r="I1107" t="s">
        <v>321</v>
      </c>
      <c r="J1107" t="s">
        <v>322</v>
      </c>
      <c r="K1107" t="s">
        <v>54</v>
      </c>
      <c r="L1107">
        <v>46240</v>
      </c>
      <c r="M1107">
        <v>46271</v>
      </c>
      <c r="N1107" s="21">
        <v>872773379486</v>
      </c>
      <c r="P1107" t="s">
        <v>326</v>
      </c>
      <c r="Q1107" t="s">
        <v>326</v>
      </c>
      <c r="R1107" t="s">
        <v>56</v>
      </c>
      <c r="S1107" t="s">
        <v>327</v>
      </c>
      <c r="T1107">
        <v>21</v>
      </c>
      <c r="U1107" t="s">
        <v>57</v>
      </c>
      <c r="V1107">
        <v>21320</v>
      </c>
      <c r="W1107">
        <v>48.88</v>
      </c>
      <c r="X1107">
        <v>5.8</v>
      </c>
      <c r="Y1107">
        <v>0</v>
      </c>
      <c r="Z1107">
        <v>-37.200000000000003</v>
      </c>
      <c r="AA1107">
        <v>17.48</v>
      </c>
      <c r="AB1107">
        <v>2</v>
      </c>
      <c r="AC1107">
        <v>36.96</v>
      </c>
      <c r="AD1107">
        <v>36.96</v>
      </c>
      <c r="AE1107" t="s">
        <v>1506</v>
      </c>
      <c r="AF1107" t="s">
        <v>4935</v>
      </c>
      <c r="AG1107" t="s">
        <v>4935</v>
      </c>
      <c r="AH1107" t="s">
        <v>4936</v>
      </c>
      <c r="AI1107" t="s">
        <v>4937</v>
      </c>
      <c r="AJ1107">
        <v>13</v>
      </c>
      <c r="AK1107" t="s">
        <v>57</v>
      </c>
      <c r="AL1107">
        <v>13720</v>
      </c>
      <c r="AM1107" t="s">
        <v>55</v>
      </c>
      <c r="AN1107" t="s">
        <v>55</v>
      </c>
      <c r="AO1107" t="s">
        <v>55</v>
      </c>
      <c r="AS1107" t="s">
        <v>343</v>
      </c>
      <c r="AT1107">
        <v>27</v>
      </c>
      <c r="AU1107">
        <v>31</v>
      </c>
      <c r="AV1107">
        <v>41</v>
      </c>
      <c r="BB1107">
        <v>0</v>
      </c>
      <c r="BC1107">
        <v>0</v>
      </c>
      <c r="BD1107" t="s">
        <v>60</v>
      </c>
      <c r="BE1107" s="5" t="s">
        <v>2497</v>
      </c>
      <c r="BF1107">
        <v>634333759</v>
      </c>
      <c r="BH1107" t="s">
        <v>323</v>
      </c>
      <c r="BI1107" t="s">
        <v>320</v>
      </c>
      <c r="BJ1107" s="23">
        <v>0.52361111111111114</v>
      </c>
      <c r="BK1107">
        <v>42.4</v>
      </c>
      <c r="BL1107">
        <v>5.03</v>
      </c>
      <c r="BM1107">
        <v>0</v>
      </c>
      <c r="BN1107">
        <v>-32.270000000000003</v>
      </c>
      <c r="BO1107">
        <v>15.16</v>
      </c>
      <c r="BP1107" t="s">
        <v>60</v>
      </c>
      <c r="BQ1107">
        <v>1.1527377519999999</v>
      </c>
      <c r="BR1107" t="s">
        <v>61</v>
      </c>
    </row>
    <row r="1108" spans="1:70" x14ac:dyDescent="0.2">
      <c r="A1108" s="19">
        <f t="shared" si="48"/>
        <v>10.129999999999995</v>
      </c>
      <c r="B1108" s="20">
        <v>3752</v>
      </c>
      <c r="D1108" s="2" t="s">
        <v>1381</v>
      </c>
      <c r="E1108" s="2" t="str">
        <f t="shared" si="47"/>
        <v>ST</v>
      </c>
      <c r="F1108">
        <v>200720433</v>
      </c>
      <c r="G1108">
        <v>202606</v>
      </c>
      <c r="H1108" t="s">
        <v>52</v>
      </c>
      <c r="I1108" t="s">
        <v>321</v>
      </c>
      <c r="J1108" t="s">
        <v>322</v>
      </c>
      <c r="K1108" t="s">
        <v>54</v>
      </c>
      <c r="L1108">
        <v>46301</v>
      </c>
      <c r="M1108">
        <v>46332</v>
      </c>
      <c r="N1108" s="21">
        <v>872887661562</v>
      </c>
      <c r="P1108" t="s">
        <v>326</v>
      </c>
      <c r="Q1108" t="s">
        <v>326</v>
      </c>
      <c r="R1108" t="s">
        <v>56</v>
      </c>
      <c r="S1108" t="s">
        <v>327</v>
      </c>
      <c r="T1108">
        <v>21</v>
      </c>
      <c r="U1108" t="s">
        <v>57</v>
      </c>
      <c r="V1108">
        <v>21320</v>
      </c>
      <c r="W1108">
        <v>48.89</v>
      </c>
      <c r="X1108">
        <v>5.8</v>
      </c>
      <c r="Y1108">
        <v>0</v>
      </c>
      <c r="Z1108">
        <v>-37.21</v>
      </c>
      <c r="AA1108">
        <v>17.48</v>
      </c>
      <c r="AB1108">
        <v>2</v>
      </c>
      <c r="AC1108">
        <v>36.520000000000003</v>
      </c>
      <c r="AD1108">
        <v>36.520000000000003</v>
      </c>
      <c r="AE1108" t="s">
        <v>9211</v>
      </c>
      <c r="AF1108" t="s">
        <v>506</v>
      </c>
      <c r="AG1108" t="s">
        <v>506</v>
      </c>
      <c r="AH1108" t="s">
        <v>4938</v>
      </c>
      <c r="AI1108" t="s">
        <v>4939</v>
      </c>
      <c r="AJ1108">
        <v>13</v>
      </c>
      <c r="AK1108" t="s">
        <v>57</v>
      </c>
      <c r="AL1108">
        <v>13300</v>
      </c>
      <c r="AM1108" t="s">
        <v>55</v>
      </c>
      <c r="AN1108" t="s">
        <v>55</v>
      </c>
      <c r="AO1108" t="s">
        <v>55</v>
      </c>
      <c r="AS1108" t="s">
        <v>343</v>
      </c>
      <c r="AT1108">
        <v>30</v>
      </c>
      <c r="AU1108">
        <v>32</v>
      </c>
      <c r="AV1108">
        <v>39</v>
      </c>
      <c r="BB1108">
        <v>0</v>
      </c>
      <c r="BC1108">
        <v>0</v>
      </c>
      <c r="BD1108" t="s">
        <v>60</v>
      </c>
      <c r="BE1108" s="5" t="s">
        <v>2497</v>
      </c>
      <c r="BF1108">
        <v>634333759</v>
      </c>
      <c r="BH1108" t="s">
        <v>323</v>
      </c>
      <c r="BI1108" t="s">
        <v>320</v>
      </c>
      <c r="BJ1108" s="23">
        <v>0.42708333333333331</v>
      </c>
      <c r="BK1108">
        <v>42.4</v>
      </c>
      <c r="BL1108">
        <v>5.03</v>
      </c>
      <c r="BM1108">
        <v>0</v>
      </c>
      <c r="BN1108">
        <v>-32.270000000000003</v>
      </c>
      <c r="BO1108">
        <v>15.16</v>
      </c>
      <c r="BP1108" t="s">
        <v>60</v>
      </c>
      <c r="BQ1108">
        <v>1.153163127</v>
      </c>
      <c r="BR1108" t="s">
        <v>61</v>
      </c>
    </row>
    <row r="1109" spans="1:70" x14ac:dyDescent="0.2">
      <c r="A1109" s="19">
        <f t="shared" si="48"/>
        <v>17.159999999999997</v>
      </c>
      <c r="B1109" s="20">
        <v>3752</v>
      </c>
      <c r="D1109" s="2" t="s">
        <v>1381</v>
      </c>
      <c r="E1109" s="2" t="str">
        <f t="shared" si="47"/>
        <v>ST</v>
      </c>
      <c r="F1109">
        <v>200720433</v>
      </c>
      <c r="G1109">
        <v>202606</v>
      </c>
      <c r="H1109" t="s">
        <v>52</v>
      </c>
      <c r="I1109" t="s">
        <v>321</v>
      </c>
      <c r="J1109" t="s">
        <v>322</v>
      </c>
      <c r="K1109" t="s">
        <v>54</v>
      </c>
      <c r="L1109">
        <v>46362</v>
      </c>
      <c r="M1109" t="s">
        <v>4437</v>
      </c>
      <c r="N1109" s="21">
        <v>872990213260</v>
      </c>
      <c r="P1109" t="s">
        <v>326</v>
      </c>
      <c r="Q1109" t="s">
        <v>326</v>
      </c>
      <c r="R1109" t="s">
        <v>56</v>
      </c>
      <c r="S1109" t="s">
        <v>327</v>
      </c>
      <c r="T1109">
        <v>21</v>
      </c>
      <c r="U1109" t="s">
        <v>57</v>
      </c>
      <c r="V1109">
        <v>21320</v>
      </c>
      <c r="W1109">
        <v>82.92</v>
      </c>
      <c r="X1109">
        <v>109.6</v>
      </c>
      <c r="Y1109">
        <v>0</v>
      </c>
      <c r="Z1109">
        <v>-63.1</v>
      </c>
      <c r="AA1109">
        <v>129.41999999999999</v>
      </c>
      <c r="AB1109">
        <v>7</v>
      </c>
      <c r="AC1109">
        <v>82.06</v>
      </c>
      <c r="AD1109">
        <v>82.06</v>
      </c>
      <c r="AE1109" t="s">
        <v>9212</v>
      </c>
      <c r="AF1109" t="s">
        <v>712</v>
      </c>
      <c r="AG1109" t="s">
        <v>712</v>
      </c>
      <c r="AH1109" t="s">
        <v>4940</v>
      </c>
      <c r="AI1109" t="s">
        <v>4941</v>
      </c>
      <c r="AJ1109">
        <v>34</v>
      </c>
      <c r="AK1109" t="s">
        <v>57</v>
      </c>
      <c r="AL1109">
        <v>34530</v>
      </c>
      <c r="AM1109" t="s">
        <v>55</v>
      </c>
      <c r="AN1109" t="s">
        <v>55</v>
      </c>
      <c r="AO1109" t="s">
        <v>55</v>
      </c>
      <c r="AS1109" t="s">
        <v>343</v>
      </c>
      <c r="AT1109">
        <v>0</v>
      </c>
      <c r="AU1109">
        <v>0</v>
      </c>
      <c r="AV1109">
        <v>0</v>
      </c>
      <c r="BB1109">
        <v>0</v>
      </c>
      <c r="BC1109">
        <v>0</v>
      </c>
      <c r="BD1109" t="s">
        <v>60</v>
      </c>
      <c r="BE1109" t="s">
        <v>3831</v>
      </c>
      <c r="BF1109">
        <v>634343823</v>
      </c>
      <c r="BH1109" t="s">
        <v>323</v>
      </c>
      <c r="BI1109" t="s">
        <v>320</v>
      </c>
      <c r="BJ1109" s="23">
        <v>0.3576388888888889</v>
      </c>
      <c r="BK1109">
        <v>71.8</v>
      </c>
      <c r="BL1109">
        <v>94.91</v>
      </c>
      <c r="BM1109">
        <v>0</v>
      </c>
      <c r="BN1109">
        <v>-54.64</v>
      </c>
      <c r="BO1109">
        <v>112.07</v>
      </c>
      <c r="BP1109" t="s">
        <v>60</v>
      </c>
      <c r="BQ1109">
        <v>1.154814421</v>
      </c>
      <c r="BR1109" t="s">
        <v>61</v>
      </c>
    </row>
    <row r="1110" spans="1:70" x14ac:dyDescent="0.2">
      <c r="A1110" s="19">
        <f t="shared" si="48"/>
        <v>9.1300000000000026</v>
      </c>
      <c r="B1110" s="20">
        <v>3752</v>
      </c>
      <c r="D1110" s="2" t="s">
        <v>1381</v>
      </c>
      <c r="E1110" s="2" t="str">
        <f t="shared" si="47"/>
        <v>ST</v>
      </c>
      <c r="F1110">
        <v>200720433</v>
      </c>
      <c r="G1110">
        <v>202606</v>
      </c>
      <c r="H1110" t="s">
        <v>52</v>
      </c>
      <c r="I1110" t="s">
        <v>321</v>
      </c>
      <c r="J1110" t="s">
        <v>322</v>
      </c>
      <c r="K1110" t="s">
        <v>54</v>
      </c>
      <c r="L1110" s="5">
        <v>46301</v>
      </c>
      <c r="M1110" s="5">
        <v>46332</v>
      </c>
      <c r="N1110" s="21">
        <v>872884464615</v>
      </c>
      <c r="P1110" t="s">
        <v>326</v>
      </c>
      <c r="Q1110" t="s">
        <v>326</v>
      </c>
      <c r="R1110" t="s">
        <v>56</v>
      </c>
      <c r="S1110" t="s">
        <v>327</v>
      </c>
      <c r="T1110">
        <v>21</v>
      </c>
      <c r="U1110" t="s">
        <v>57</v>
      </c>
      <c r="V1110">
        <v>21320</v>
      </c>
      <c r="W1110">
        <v>44.05</v>
      </c>
      <c r="X1110">
        <v>5.22</v>
      </c>
      <c r="Y1110">
        <v>0</v>
      </c>
      <c r="Z1110">
        <v>-33.520000000000003</v>
      </c>
      <c r="AA1110">
        <v>15.75</v>
      </c>
      <c r="AB1110">
        <v>3</v>
      </c>
      <c r="AC1110">
        <v>30.36</v>
      </c>
      <c r="AD1110">
        <v>30.36</v>
      </c>
      <c r="AE1110" t="s">
        <v>9213</v>
      </c>
      <c r="AF1110" t="s">
        <v>417</v>
      </c>
      <c r="AG1110" t="s">
        <v>417</v>
      </c>
      <c r="AH1110" t="s">
        <v>4942</v>
      </c>
      <c r="AI1110" t="s">
        <v>1404</v>
      </c>
      <c r="AJ1110">
        <v>93</v>
      </c>
      <c r="AK1110" t="s">
        <v>57</v>
      </c>
      <c r="AL1110">
        <v>93500</v>
      </c>
      <c r="AM1110" t="s">
        <v>55</v>
      </c>
      <c r="AN1110" t="s">
        <v>55</v>
      </c>
      <c r="AO1110" t="s">
        <v>55</v>
      </c>
      <c r="AS1110" t="s">
        <v>343</v>
      </c>
      <c r="AT1110">
        <v>31</v>
      </c>
      <c r="AU1110">
        <v>32</v>
      </c>
      <c r="AV1110">
        <v>39</v>
      </c>
      <c r="BB1110">
        <v>0</v>
      </c>
      <c r="BC1110">
        <v>0</v>
      </c>
      <c r="BD1110" t="s">
        <v>60</v>
      </c>
      <c r="BE1110" t="s">
        <v>2497</v>
      </c>
      <c r="BF1110">
        <v>634333759</v>
      </c>
      <c r="BH1110" t="s">
        <v>323</v>
      </c>
      <c r="BI1110" t="s">
        <v>320</v>
      </c>
      <c r="BJ1110" s="23">
        <v>0.47152777777777777</v>
      </c>
      <c r="BK1110">
        <v>38.200000000000003</v>
      </c>
      <c r="BL1110">
        <v>4.53</v>
      </c>
      <c r="BM1110">
        <v>0</v>
      </c>
      <c r="BN1110">
        <v>-29.07</v>
      </c>
      <c r="BO1110">
        <v>13.66</v>
      </c>
      <c r="BP1110" t="s">
        <v>60</v>
      </c>
      <c r="BQ1110">
        <v>1.153163127</v>
      </c>
      <c r="BR1110" t="s">
        <v>61</v>
      </c>
    </row>
    <row r="1111" spans="1:70" x14ac:dyDescent="0.2">
      <c r="A1111" s="19">
        <f t="shared" si="48"/>
        <v>32.100000000000009</v>
      </c>
      <c r="B1111" s="20">
        <v>3752</v>
      </c>
      <c r="D1111" s="2" t="s">
        <v>1381</v>
      </c>
      <c r="E1111" s="2" t="str">
        <f t="shared" si="47"/>
        <v>ST</v>
      </c>
      <c r="F1111">
        <v>200720433</v>
      </c>
      <c r="G1111">
        <v>202606</v>
      </c>
      <c r="H1111" t="s">
        <v>52</v>
      </c>
      <c r="I1111" t="s">
        <v>321</v>
      </c>
      <c r="J1111" t="s">
        <v>322</v>
      </c>
      <c r="K1111" t="s">
        <v>54</v>
      </c>
      <c r="L1111">
        <v>46301</v>
      </c>
      <c r="M1111">
        <v>46332</v>
      </c>
      <c r="N1111" s="21">
        <v>872887980956</v>
      </c>
      <c r="P1111" t="s">
        <v>326</v>
      </c>
      <c r="Q1111" t="s">
        <v>326</v>
      </c>
      <c r="R1111" t="s">
        <v>56</v>
      </c>
      <c r="S1111" t="s">
        <v>327</v>
      </c>
      <c r="T1111">
        <v>21</v>
      </c>
      <c r="U1111" t="s">
        <v>57</v>
      </c>
      <c r="V1111">
        <v>21320</v>
      </c>
      <c r="W1111">
        <v>154.87</v>
      </c>
      <c r="X1111">
        <v>117.98</v>
      </c>
      <c r="Y1111">
        <v>0</v>
      </c>
      <c r="Z1111">
        <v>-117.85</v>
      </c>
      <c r="AA1111">
        <v>155</v>
      </c>
      <c r="AB1111">
        <v>8</v>
      </c>
      <c r="AC1111">
        <v>172.48</v>
      </c>
      <c r="AD1111">
        <v>172.48</v>
      </c>
      <c r="AE1111" t="s">
        <v>1560</v>
      </c>
      <c r="AF1111" t="s">
        <v>4943</v>
      </c>
      <c r="AG1111" t="s">
        <v>4943</v>
      </c>
      <c r="AH1111" t="s">
        <v>4944</v>
      </c>
      <c r="AI1111" t="s">
        <v>4945</v>
      </c>
      <c r="AJ1111">
        <v>44</v>
      </c>
      <c r="AK1111" t="s">
        <v>57</v>
      </c>
      <c r="AL1111">
        <v>44840</v>
      </c>
      <c r="AM1111" t="s">
        <v>55</v>
      </c>
      <c r="AN1111" t="s">
        <v>55</v>
      </c>
      <c r="AO1111" t="s">
        <v>55</v>
      </c>
      <c r="AS1111" t="s">
        <v>343</v>
      </c>
      <c r="AT1111">
        <v>26</v>
      </c>
      <c r="AU1111">
        <v>32</v>
      </c>
      <c r="AV1111">
        <v>41</v>
      </c>
      <c r="BB1111">
        <v>0</v>
      </c>
      <c r="BC1111">
        <v>0</v>
      </c>
      <c r="BD1111" t="s">
        <v>60</v>
      </c>
      <c r="BE1111" t="s">
        <v>2497</v>
      </c>
      <c r="BF1111">
        <v>634333759</v>
      </c>
      <c r="BH1111" t="s">
        <v>323</v>
      </c>
      <c r="BI1111" t="s">
        <v>320</v>
      </c>
      <c r="BJ1111" s="23">
        <v>0.40347222222222223</v>
      </c>
      <c r="BK1111">
        <v>134.30000000000001</v>
      </c>
      <c r="BL1111">
        <v>102.31</v>
      </c>
      <c r="BM1111">
        <v>0</v>
      </c>
      <c r="BN1111">
        <v>-102.2</v>
      </c>
      <c r="BO1111">
        <v>134.41</v>
      </c>
      <c r="BP1111" t="s">
        <v>60</v>
      </c>
      <c r="BQ1111">
        <v>1.153163127</v>
      </c>
      <c r="BR1111" t="s">
        <v>61</v>
      </c>
    </row>
    <row r="1112" spans="1:70" x14ac:dyDescent="0.2">
      <c r="A1112" s="19">
        <f t="shared" si="48"/>
        <v>21.179999999999993</v>
      </c>
      <c r="B1112" s="20">
        <v>3752</v>
      </c>
      <c r="D1112" s="2" t="s">
        <v>1381</v>
      </c>
      <c r="E1112" s="2" t="str">
        <f t="shared" si="47"/>
        <v>ST</v>
      </c>
      <c r="F1112">
        <v>200720433</v>
      </c>
      <c r="G1112">
        <v>202606</v>
      </c>
      <c r="H1112" t="s">
        <v>52</v>
      </c>
      <c r="I1112" t="s">
        <v>321</v>
      </c>
      <c r="J1112" t="s">
        <v>322</v>
      </c>
      <c r="K1112" t="s">
        <v>54</v>
      </c>
      <c r="L1112" s="5">
        <v>46148</v>
      </c>
      <c r="M1112">
        <v>46240</v>
      </c>
      <c r="N1112" s="21">
        <v>872692234333</v>
      </c>
      <c r="P1112" t="s">
        <v>326</v>
      </c>
      <c r="Q1112" t="s">
        <v>326</v>
      </c>
      <c r="R1112" t="s">
        <v>56</v>
      </c>
      <c r="S1112" t="s">
        <v>327</v>
      </c>
      <c r="T1112">
        <v>21</v>
      </c>
      <c r="U1112" t="s">
        <v>57</v>
      </c>
      <c r="V1112">
        <v>21320</v>
      </c>
      <c r="W1112">
        <v>102.88</v>
      </c>
      <c r="X1112">
        <v>112.52</v>
      </c>
      <c r="Y1112">
        <v>0</v>
      </c>
      <c r="Z1112">
        <v>-78.290000000000006</v>
      </c>
      <c r="AA1112">
        <v>137.12</v>
      </c>
      <c r="AB1112">
        <v>8</v>
      </c>
      <c r="AC1112">
        <v>108.68</v>
      </c>
      <c r="AD1112">
        <v>108.68</v>
      </c>
      <c r="AE1112" t="s">
        <v>9214</v>
      </c>
      <c r="AF1112" t="s">
        <v>4946</v>
      </c>
      <c r="AG1112" t="s">
        <v>4946</v>
      </c>
      <c r="AH1112" t="s">
        <v>4947</v>
      </c>
      <c r="AI1112" t="s">
        <v>4948</v>
      </c>
      <c r="AJ1112">
        <v>7</v>
      </c>
      <c r="AK1112" t="s">
        <v>57</v>
      </c>
      <c r="AL1112">
        <v>7370</v>
      </c>
      <c r="AM1112" t="s">
        <v>55</v>
      </c>
      <c r="AN1112" t="s">
        <v>55</v>
      </c>
      <c r="AO1112" t="s">
        <v>55</v>
      </c>
      <c r="AS1112" t="s">
        <v>343</v>
      </c>
      <c r="AT1112">
        <v>0</v>
      </c>
      <c r="AU1112">
        <v>0</v>
      </c>
      <c r="AV1112">
        <v>0</v>
      </c>
      <c r="BB1112">
        <v>0</v>
      </c>
      <c r="BC1112">
        <v>0</v>
      </c>
      <c r="BD1112" t="s">
        <v>60</v>
      </c>
      <c r="BE1112" t="s">
        <v>2497</v>
      </c>
      <c r="BF1112">
        <v>634333759</v>
      </c>
      <c r="BH1112" t="s">
        <v>323</v>
      </c>
      <c r="BI1112" t="s">
        <v>320</v>
      </c>
      <c r="BJ1112" s="23">
        <v>0.41805555555555557</v>
      </c>
      <c r="BK1112">
        <v>88.6</v>
      </c>
      <c r="BL1112">
        <v>96.9</v>
      </c>
      <c r="BM1112">
        <v>0</v>
      </c>
      <c r="BN1112">
        <v>-67.42</v>
      </c>
      <c r="BO1112">
        <v>118.08</v>
      </c>
      <c r="BP1112" t="s">
        <v>60</v>
      </c>
      <c r="BQ1112">
        <v>1.161210911</v>
      </c>
      <c r="BR1112" t="s">
        <v>61</v>
      </c>
    </row>
    <row r="1113" spans="1:70" x14ac:dyDescent="0.2">
      <c r="A1113" s="19">
        <f t="shared" si="48"/>
        <v>10.469999999999999</v>
      </c>
      <c r="B1113" s="20">
        <v>3752</v>
      </c>
      <c r="D1113" s="2" t="s">
        <v>1381</v>
      </c>
      <c r="E1113" s="2" t="str">
        <f t="shared" si="47"/>
        <v>ST</v>
      </c>
      <c r="F1113">
        <v>200720433</v>
      </c>
      <c r="G1113">
        <v>202606</v>
      </c>
      <c r="H1113" t="s">
        <v>52</v>
      </c>
      <c r="I1113" t="s">
        <v>321</v>
      </c>
      <c r="J1113" t="s">
        <v>322</v>
      </c>
      <c r="K1113" t="s">
        <v>54</v>
      </c>
      <c r="L1113" t="s">
        <v>3825</v>
      </c>
      <c r="M1113" t="s">
        <v>3826</v>
      </c>
      <c r="N1113" s="21">
        <v>873137678571</v>
      </c>
      <c r="P1113" t="s">
        <v>326</v>
      </c>
      <c r="Q1113" t="s">
        <v>326</v>
      </c>
      <c r="R1113" t="s">
        <v>56</v>
      </c>
      <c r="S1113" t="s">
        <v>327</v>
      </c>
      <c r="T1113">
        <v>21</v>
      </c>
      <c r="U1113" t="s">
        <v>57</v>
      </c>
      <c r="V1113">
        <v>21320</v>
      </c>
      <c r="W1113">
        <v>50.82</v>
      </c>
      <c r="X1113">
        <v>6.02</v>
      </c>
      <c r="Y1113">
        <v>0</v>
      </c>
      <c r="Z1113">
        <v>-38.67</v>
      </c>
      <c r="AA1113">
        <v>18.170000000000002</v>
      </c>
      <c r="AB1113">
        <v>3</v>
      </c>
      <c r="AC1113">
        <v>38.06</v>
      </c>
      <c r="AD1113">
        <v>38.06</v>
      </c>
      <c r="AE1113" t="s">
        <v>9215</v>
      </c>
      <c r="AF1113" t="s">
        <v>4949</v>
      </c>
      <c r="AG1113" t="s">
        <v>4949</v>
      </c>
      <c r="AH1113" t="s">
        <v>4950</v>
      </c>
      <c r="AI1113" t="s">
        <v>4951</v>
      </c>
      <c r="AJ1113">
        <v>95</v>
      </c>
      <c r="AK1113" t="s">
        <v>57</v>
      </c>
      <c r="AL1113">
        <v>95120</v>
      </c>
      <c r="AM1113" t="s">
        <v>55</v>
      </c>
      <c r="AN1113" t="s">
        <v>55</v>
      </c>
      <c r="AO1113" t="s">
        <v>55</v>
      </c>
      <c r="AS1113" t="s">
        <v>343</v>
      </c>
      <c r="AT1113">
        <v>0</v>
      </c>
      <c r="AU1113">
        <v>0</v>
      </c>
      <c r="AV1113">
        <v>0</v>
      </c>
      <c r="BB1113">
        <v>0</v>
      </c>
      <c r="BC1113">
        <v>0</v>
      </c>
      <c r="BD1113" t="s">
        <v>60</v>
      </c>
      <c r="BE1113" s="5" t="s">
        <v>3831</v>
      </c>
      <c r="BF1113">
        <v>634343823</v>
      </c>
      <c r="BH1113" t="s">
        <v>323</v>
      </c>
      <c r="BI1113" t="s">
        <v>320</v>
      </c>
      <c r="BJ1113" s="23">
        <v>0.55208333333333337</v>
      </c>
      <c r="BK1113">
        <v>43.8</v>
      </c>
      <c r="BL1113">
        <v>5.19</v>
      </c>
      <c r="BM1113">
        <v>0</v>
      </c>
      <c r="BN1113">
        <v>-33.33</v>
      </c>
      <c r="BO1113">
        <v>15.66</v>
      </c>
      <c r="BP1113" t="s">
        <v>60</v>
      </c>
      <c r="BQ1113">
        <v>1.160362033</v>
      </c>
      <c r="BR1113" t="s">
        <v>61</v>
      </c>
    </row>
    <row r="1114" spans="1:70" x14ac:dyDescent="0.2">
      <c r="A1114" s="19">
        <f t="shared" si="48"/>
        <v>10.800000000000004</v>
      </c>
      <c r="B1114" s="20">
        <v>3752</v>
      </c>
      <c r="D1114" s="2" t="s">
        <v>1381</v>
      </c>
      <c r="E1114" s="2" t="str">
        <f t="shared" si="47"/>
        <v>ST</v>
      </c>
      <c r="F1114">
        <v>200720433</v>
      </c>
      <c r="G1114">
        <v>202606</v>
      </c>
      <c r="H1114" t="s">
        <v>52</v>
      </c>
      <c r="I1114" t="s">
        <v>321</v>
      </c>
      <c r="J1114" t="s">
        <v>322</v>
      </c>
      <c r="K1114" t="s">
        <v>54</v>
      </c>
      <c r="L1114">
        <v>46118</v>
      </c>
      <c r="M1114">
        <v>46148</v>
      </c>
      <c r="N1114" s="21">
        <v>872636101648</v>
      </c>
      <c r="P1114" t="s">
        <v>326</v>
      </c>
      <c r="Q1114" t="s">
        <v>326</v>
      </c>
      <c r="R1114" t="s">
        <v>56</v>
      </c>
      <c r="S1114" t="s">
        <v>327</v>
      </c>
      <c r="T1114">
        <v>21</v>
      </c>
      <c r="U1114" t="s">
        <v>57</v>
      </c>
      <c r="V1114">
        <v>21320</v>
      </c>
      <c r="W1114">
        <v>52.6</v>
      </c>
      <c r="X1114">
        <v>6.23</v>
      </c>
      <c r="Y1114">
        <v>0</v>
      </c>
      <c r="Z1114">
        <v>-40.03</v>
      </c>
      <c r="AA1114">
        <v>18.8</v>
      </c>
      <c r="AB1114">
        <v>3</v>
      </c>
      <c r="AC1114">
        <v>41.8</v>
      </c>
      <c r="AD1114">
        <v>41.8</v>
      </c>
      <c r="AE1114" t="s">
        <v>9216</v>
      </c>
      <c r="AF1114" t="s">
        <v>4952</v>
      </c>
      <c r="AG1114" t="s">
        <v>4952</v>
      </c>
      <c r="AH1114" t="s">
        <v>4953</v>
      </c>
      <c r="AI1114" t="s">
        <v>4954</v>
      </c>
      <c r="AJ1114">
        <v>87</v>
      </c>
      <c r="AK1114" t="s">
        <v>57</v>
      </c>
      <c r="AL1114">
        <v>87600</v>
      </c>
      <c r="AM1114" t="s">
        <v>55</v>
      </c>
      <c r="AN1114" t="s">
        <v>55</v>
      </c>
      <c r="AO1114" t="s">
        <v>55</v>
      </c>
      <c r="AS1114" t="s">
        <v>343</v>
      </c>
      <c r="AT1114">
        <v>0</v>
      </c>
      <c r="AU1114">
        <v>0</v>
      </c>
      <c r="AV1114">
        <v>0</v>
      </c>
      <c r="BB1114">
        <v>0</v>
      </c>
      <c r="BC1114">
        <v>0</v>
      </c>
      <c r="BD1114" t="s">
        <v>60</v>
      </c>
      <c r="BE1114" s="5" t="s">
        <v>2497</v>
      </c>
      <c r="BF1114">
        <v>634333759</v>
      </c>
      <c r="BH1114" t="s">
        <v>323</v>
      </c>
      <c r="BI1114" t="s">
        <v>320</v>
      </c>
      <c r="BJ1114" s="23">
        <v>0.44305555555555554</v>
      </c>
      <c r="BK1114">
        <v>45.2</v>
      </c>
      <c r="BL1114">
        <v>5.35</v>
      </c>
      <c r="BM1114">
        <v>0</v>
      </c>
      <c r="BN1114">
        <v>-34.4</v>
      </c>
      <c r="BO1114">
        <v>16.149999999999999</v>
      </c>
      <c r="BP1114" t="s">
        <v>60</v>
      </c>
      <c r="BQ1114">
        <v>1.163778556</v>
      </c>
      <c r="BR1114" t="s">
        <v>61</v>
      </c>
    </row>
    <row r="1115" spans="1:70" x14ac:dyDescent="0.2">
      <c r="A1115" s="19">
        <f t="shared" si="48"/>
        <v>14.82</v>
      </c>
      <c r="B1115" s="20">
        <v>3752</v>
      </c>
      <c r="D1115" s="2" t="s">
        <v>1381</v>
      </c>
      <c r="E1115" s="2" t="str">
        <f t="shared" si="47"/>
        <v>ST</v>
      </c>
      <c r="F1115">
        <v>200720433</v>
      </c>
      <c r="G1115">
        <v>202606</v>
      </c>
      <c r="H1115" t="s">
        <v>52</v>
      </c>
      <c r="I1115" t="s">
        <v>321</v>
      </c>
      <c r="J1115" t="s">
        <v>322</v>
      </c>
      <c r="K1115" t="s">
        <v>54</v>
      </c>
      <c r="L1115">
        <v>46301</v>
      </c>
      <c r="M1115">
        <v>46332</v>
      </c>
      <c r="N1115" s="21">
        <v>872881652456</v>
      </c>
      <c r="P1115" t="s">
        <v>326</v>
      </c>
      <c r="Q1115" t="s">
        <v>326</v>
      </c>
      <c r="R1115" t="s">
        <v>56</v>
      </c>
      <c r="S1115" t="s">
        <v>327</v>
      </c>
      <c r="T1115">
        <v>21</v>
      </c>
      <c r="U1115" t="s">
        <v>57</v>
      </c>
      <c r="V1115">
        <v>21320</v>
      </c>
      <c r="W1115">
        <v>71.5</v>
      </c>
      <c r="X1115">
        <v>108.1</v>
      </c>
      <c r="Y1115">
        <v>0</v>
      </c>
      <c r="Z1115">
        <v>-54.41</v>
      </c>
      <c r="AA1115">
        <v>125.19</v>
      </c>
      <c r="AB1115">
        <v>6</v>
      </c>
      <c r="AC1115">
        <v>66.66</v>
      </c>
      <c r="AD1115">
        <v>66.66</v>
      </c>
      <c r="AE1115" t="s">
        <v>9217</v>
      </c>
      <c r="AF1115" t="s">
        <v>4955</v>
      </c>
      <c r="AG1115" t="s">
        <v>4955</v>
      </c>
      <c r="AH1115" t="s">
        <v>4956</v>
      </c>
      <c r="AI1115" t="s">
        <v>4957</v>
      </c>
      <c r="AJ1115">
        <v>92</v>
      </c>
      <c r="AK1115" t="s">
        <v>57</v>
      </c>
      <c r="AL1115">
        <v>92600</v>
      </c>
      <c r="AM1115" t="s">
        <v>55</v>
      </c>
      <c r="AN1115" t="s">
        <v>55</v>
      </c>
      <c r="AO1115" t="s">
        <v>55</v>
      </c>
      <c r="AS1115" t="s">
        <v>343</v>
      </c>
      <c r="AT1115">
        <v>0</v>
      </c>
      <c r="AU1115">
        <v>0</v>
      </c>
      <c r="AV1115">
        <v>0</v>
      </c>
      <c r="BB1115">
        <v>0</v>
      </c>
      <c r="BC1115">
        <v>0</v>
      </c>
      <c r="BD1115" t="s">
        <v>60</v>
      </c>
      <c r="BE1115" t="s">
        <v>2497</v>
      </c>
      <c r="BF1115">
        <v>634333759</v>
      </c>
      <c r="BH1115" t="s">
        <v>323</v>
      </c>
      <c r="BI1115" t="s">
        <v>320</v>
      </c>
      <c r="BJ1115" s="23">
        <v>0.52986111111111112</v>
      </c>
      <c r="BK1115">
        <v>62</v>
      </c>
      <c r="BL1115">
        <v>93.74</v>
      </c>
      <c r="BM1115">
        <v>0</v>
      </c>
      <c r="BN1115">
        <v>-47.18</v>
      </c>
      <c r="BO1115">
        <v>108.56</v>
      </c>
      <c r="BP1115" t="s">
        <v>60</v>
      </c>
      <c r="BQ1115">
        <v>1.153163127</v>
      </c>
      <c r="BR1115" t="s">
        <v>61</v>
      </c>
    </row>
    <row r="1116" spans="1:70" x14ac:dyDescent="0.2">
      <c r="A1116" s="19">
        <f t="shared" si="48"/>
        <v>19.499999999999993</v>
      </c>
      <c r="B1116" s="20">
        <v>3752</v>
      </c>
      <c r="D1116" s="2" t="s">
        <v>1381</v>
      </c>
      <c r="E1116" s="2" t="str">
        <f t="shared" si="47"/>
        <v>ST</v>
      </c>
      <c r="F1116">
        <v>200720433</v>
      </c>
      <c r="G1116">
        <v>202606</v>
      </c>
      <c r="H1116" t="s">
        <v>52</v>
      </c>
      <c r="I1116" t="s">
        <v>321</v>
      </c>
      <c r="J1116" t="s">
        <v>322</v>
      </c>
      <c r="K1116" t="s">
        <v>54</v>
      </c>
      <c r="L1116" t="s">
        <v>1815</v>
      </c>
      <c r="M1116">
        <v>1</v>
      </c>
      <c r="N1116" s="21">
        <v>872119992019</v>
      </c>
      <c r="P1116" t="s">
        <v>326</v>
      </c>
      <c r="Q1116" t="s">
        <v>326</v>
      </c>
      <c r="R1116" t="s">
        <v>56</v>
      </c>
      <c r="S1116" t="s">
        <v>327</v>
      </c>
      <c r="T1116">
        <v>21</v>
      </c>
      <c r="U1116" t="s">
        <v>57</v>
      </c>
      <c r="V1116">
        <v>21320</v>
      </c>
      <c r="W1116">
        <v>94.74</v>
      </c>
      <c r="X1116">
        <v>10.09</v>
      </c>
      <c r="Y1116">
        <v>0</v>
      </c>
      <c r="Z1116">
        <v>-72.099999999999994</v>
      </c>
      <c r="AA1116">
        <v>32.729999999999997</v>
      </c>
      <c r="AB1116">
        <v>5</v>
      </c>
      <c r="AC1116">
        <v>99</v>
      </c>
      <c r="AD1116">
        <v>99</v>
      </c>
      <c r="AE1116" t="s">
        <v>9218</v>
      </c>
      <c r="AF1116" t="s">
        <v>4958</v>
      </c>
      <c r="AG1116" t="s">
        <v>4959</v>
      </c>
      <c r="AH1116" t="s">
        <v>4960</v>
      </c>
      <c r="AI1116" t="s">
        <v>1068</v>
      </c>
      <c r="AJ1116">
        <v>59</v>
      </c>
      <c r="AK1116" t="s">
        <v>57</v>
      </c>
      <c r="AL1116">
        <v>59300</v>
      </c>
      <c r="AM1116" t="s">
        <v>55</v>
      </c>
      <c r="AN1116" t="s">
        <v>55</v>
      </c>
      <c r="AO1116" t="s">
        <v>55</v>
      </c>
      <c r="AS1116" t="s">
        <v>343</v>
      </c>
      <c r="AT1116">
        <v>29</v>
      </c>
      <c r="AU1116">
        <v>30</v>
      </c>
      <c r="AV1116">
        <v>39</v>
      </c>
      <c r="BB1116">
        <v>0</v>
      </c>
      <c r="BC1116">
        <v>0</v>
      </c>
      <c r="BD1116" t="s">
        <v>60</v>
      </c>
      <c r="BE1116" t="s">
        <v>2497</v>
      </c>
      <c r="BF1116">
        <v>634333759</v>
      </c>
      <c r="BH1116" t="s">
        <v>323</v>
      </c>
      <c r="BI1116" t="s">
        <v>320</v>
      </c>
      <c r="BJ1116" s="23">
        <v>0</v>
      </c>
      <c r="BK1116">
        <v>81.599999999999994</v>
      </c>
      <c r="BL1116">
        <v>8.69</v>
      </c>
      <c r="BM1116">
        <v>0</v>
      </c>
      <c r="BN1116">
        <v>-62.1</v>
      </c>
      <c r="BO1116">
        <v>28.19</v>
      </c>
      <c r="BP1116" t="s">
        <v>60</v>
      </c>
      <c r="BQ1116">
        <v>1.1609817259999999</v>
      </c>
      <c r="BR1116" t="s">
        <v>61</v>
      </c>
    </row>
    <row r="1117" spans="1:70" x14ac:dyDescent="0.2">
      <c r="A1117" s="19">
        <f t="shared" si="48"/>
        <v>16.159999999999997</v>
      </c>
      <c r="B1117" s="20">
        <v>3752</v>
      </c>
      <c r="D1117" s="2" t="s">
        <v>1381</v>
      </c>
      <c r="E1117" s="2" t="str">
        <f t="shared" si="47"/>
        <v>ST</v>
      </c>
      <c r="F1117">
        <v>200720433</v>
      </c>
      <c r="G1117">
        <v>202606</v>
      </c>
      <c r="H1117" t="s">
        <v>52</v>
      </c>
      <c r="I1117" t="s">
        <v>321</v>
      </c>
      <c r="J1117" t="s">
        <v>322</v>
      </c>
      <c r="K1117" t="s">
        <v>54</v>
      </c>
      <c r="L1117">
        <v>46301</v>
      </c>
      <c r="M1117">
        <v>46332</v>
      </c>
      <c r="N1117" s="21">
        <v>872886872639</v>
      </c>
      <c r="P1117" t="s">
        <v>326</v>
      </c>
      <c r="Q1117" t="s">
        <v>326</v>
      </c>
      <c r="R1117" t="s">
        <v>56</v>
      </c>
      <c r="S1117" t="s">
        <v>327</v>
      </c>
      <c r="T1117">
        <v>21</v>
      </c>
      <c r="U1117" t="s">
        <v>57</v>
      </c>
      <c r="V1117">
        <v>21320</v>
      </c>
      <c r="W1117">
        <v>77.95</v>
      </c>
      <c r="X1117">
        <v>9.24</v>
      </c>
      <c r="Y1117">
        <v>0</v>
      </c>
      <c r="Z1117">
        <v>-59.32</v>
      </c>
      <c r="AA1117">
        <v>27.87</v>
      </c>
      <c r="AB1117">
        <v>5</v>
      </c>
      <c r="AC1117">
        <v>77</v>
      </c>
      <c r="AD1117">
        <v>77</v>
      </c>
      <c r="AE1117" t="s">
        <v>1547</v>
      </c>
      <c r="AF1117" t="s">
        <v>4961</v>
      </c>
      <c r="AG1117" t="s">
        <v>4961</v>
      </c>
      <c r="AH1117" t="s">
        <v>4962</v>
      </c>
      <c r="AI1117" t="s">
        <v>4963</v>
      </c>
      <c r="AJ1117">
        <v>67</v>
      </c>
      <c r="AK1117" t="s">
        <v>57</v>
      </c>
      <c r="AL1117">
        <v>67190</v>
      </c>
      <c r="AM1117" t="s">
        <v>55</v>
      </c>
      <c r="AN1117" t="s">
        <v>55</v>
      </c>
      <c r="AO1117" t="s">
        <v>55</v>
      </c>
      <c r="AS1117" t="s">
        <v>343</v>
      </c>
      <c r="AT1117">
        <v>30</v>
      </c>
      <c r="AU1117">
        <v>40</v>
      </c>
      <c r="AV1117">
        <v>31</v>
      </c>
      <c r="BB1117">
        <v>0</v>
      </c>
      <c r="BC1117">
        <v>0</v>
      </c>
      <c r="BD1117" t="s">
        <v>60</v>
      </c>
      <c r="BE1117" s="5" t="s">
        <v>2497</v>
      </c>
      <c r="BF1117">
        <v>634333759</v>
      </c>
      <c r="BH1117" t="s">
        <v>323</v>
      </c>
      <c r="BI1117" t="s">
        <v>320</v>
      </c>
      <c r="BJ1117" s="23">
        <v>0.44305555555555554</v>
      </c>
      <c r="BK1117">
        <v>67.599999999999994</v>
      </c>
      <c r="BL1117">
        <v>8.01</v>
      </c>
      <c r="BM1117">
        <v>0</v>
      </c>
      <c r="BN1117">
        <v>-51.44</v>
      </c>
      <c r="BO1117">
        <v>24.17</v>
      </c>
      <c r="BP1117" t="s">
        <v>60</v>
      </c>
      <c r="BQ1117">
        <v>1.153163127</v>
      </c>
      <c r="BR1117" t="s">
        <v>61</v>
      </c>
    </row>
    <row r="1118" spans="1:70" x14ac:dyDescent="0.2">
      <c r="A1118" s="19">
        <f t="shared" si="48"/>
        <v>16.830000000000005</v>
      </c>
      <c r="B1118" s="20">
        <v>3752</v>
      </c>
      <c r="D1118" s="2" t="s">
        <v>1381</v>
      </c>
      <c r="E1118" s="2" t="str">
        <f t="shared" si="47"/>
        <v>ST</v>
      </c>
      <c r="F1118">
        <v>200720433</v>
      </c>
      <c r="G1118">
        <v>202606</v>
      </c>
      <c r="H1118" t="s">
        <v>52</v>
      </c>
      <c r="I1118" t="s">
        <v>321</v>
      </c>
      <c r="J1118" t="s">
        <v>322</v>
      </c>
      <c r="K1118" t="s">
        <v>54</v>
      </c>
      <c r="L1118" t="s">
        <v>3825</v>
      </c>
      <c r="M1118" t="s">
        <v>3826</v>
      </c>
      <c r="N1118" s="21">
        <v>873193819578</v>
      </c>
      <c r="P1118" t="s">
        <v>326</v>
      </c>
      <c r="Q1118" t="s">
        <v>326</v>
      </c>
      <c r="R1118" t="s">
        <v>56</v>
      </c>
      <c r="S1118" t="s">
        <v>327</v>
      </c>
      <c r="T1118">
        <v>21</v>
      </c>
      <c r="U1118" t="s">
        <v>57</v>
      </c>
      <c r="V1118">
        <v>21320</v>
      </c>
      <c r="W1118">
        <v>81.69</v>
      </c>
      <c r="X1118">
        <v>9.69</v>
      </c>
      <c r="Y1118">
        <v>0</v>
      </c>
      <c r="Z1118">
        <v>-62.16</v>
      </c>
      <c r="AA1118">
        <v>29.22</v>
      </c>
      <c r="AB1118">
        <v>6</v>
      </c>
      <c r="AC1118">
        <v>81.400000000000006</v>
      </c>
      <c r="AD1118">
        <v>81.400000000000006</v>
      </c>
      <c r="AE1118" t="s">
        <v>9219</v>
      </c>
      <c r="AF1118" t="s">
        <v>4964</v>
      </c>
      <c r="AG1118" t="s">
        <v>4964</v>
      </c>
      <c r="AH1118" t="s">
        <v>4965</v>
      </c>
      <c r="AI1118" t="s">
        <v>475</v>
      </c>
      <c r="AJ1118">
        <v>63</v>
      </c>
      <c r="AK1118" t="s">
        <v>57</v>
      </c>
      <c r="AL1118">
        <v>63000</v>
      </c>
      <c r="AM1118" t="s">
        <v>55</v>
      </c>
      <c r="AN1118" t="s">
        <v>55</v>
      </c>
      <c r="AO1118" t="s">
        <v>55</v>
      </c>
      <c r="AS1118" t="s">
        <v>343</v>
      </c>
      <c r="AT1118">
        <v>0</v>
      </c>
      <c r="AU1118">
        <v>0</v>
      </c>
      <c r="AV1118">
        <v>0</v>
      </c>
      <c r="BB1118">
        <v>0</v>
      </c>
      <c r="BC1118">
        <v>0</v>
      </c>
      <c r="BD1118" t="s">
        <v>60</v>
      </c>
      <c r="BE1118" t="s">
        <v>3831</v>
      </c>
      <c r="BF1118">
        <v>634343823</v>
      </c>
      <c r="BH1118" t="s">
        <v>323</v>
      </c>
      <c r="BI1118" t="s">
        <v>320</v>
      </c>
      <c r="BJ1118" s="23">
        <v>0.37916666666666665</v>
      </c>
      <c r="BK1118">
        <v>70.400000000000006</v>
      </c>
      <c r="BL1118">
        <v>8.35</v>
      </c>
      <c r="BM1118">
        <v>0</v>
      </c>
      <c r="BN1118">
        <v>-53.57</v>
      </c>
      <c r="BO1118">
        <v>25.18</v>
      </c>
      <c r="BP1118" t="s">
        <v>60</v>
      </c>
      <c r="BQ1118">
        <v>1.160362033</v>
      </c>
      <c r="BR1118" t="s">
        <v>61</v>
      </c>
    </row>
    <row r="1119" spans="1:70" x14ac:dyDescent="0.2">
      <c r="A1119" s="19">
        <f t="shared" si="48"/>
        <v>15.149999999999999</v>
      </c>
      <c r="B1119" s="20">
        <v>3752</v>
      </c>
      <c r="D1119" s="2" t="s">
        <v>1381</v>
      </c>
      <c r="E1119" s="2" t="str">
        <f t="shared" si="47"/>
        <v>ST</v>
      </c>
      <c r="F1119">
        <v>200720433</v>
      </c>
      <c r="G1119">
        <v>202606</v>
      </c>
      <c r="H1119" t="s">
        <v>52</v>
      </c>
      <c r="I1119" t="s">
        <v>321</v>
      </c>
      <c r="J1119" t="s">
        <v>322</v>
      </c>
      <c r="K1119" t="s">
        <v>54</v>
      </c>
      <c r="L1119">
        <v>46301</v>
      </c>
      <c r="M1119">
        <v>46332</v>
      </c>
      <c r="N1119" s="21">
        <v>872882303272</v>
      </c>
      <c r="P1119" t="s">
        <v>326</v>
      </c>
      <c r="Q1119" t="s">
        <v>326</v>
      </c>
      <c r="R1119" t="s">
        <v>56</v>
      </c>
      <c r="S1119" t="s">
        <v>327</v>
      </c>
      <c r="T1119">
        <v>21</v>
      </c>
      <c r="U1119" t="s">
        <v>57</v>
      </c>
      <c r="V1119">
        <v>21320</v>
      </c>
      <c r="W1119">
        <v>73.11</v>
      </c>
      <c r="X1119">
        <v>108.29</v>
      </c>
      <c r="Y1119">
        <v>0</v>
      </c>
      <c r="Z1119">
        <v>-55.64</v>
      </c>
      <c r="AA1119">
        <v>125.76</v>
      </c>
      <c r="AB1119">
        <v>6</v>
      </c>
      <c r="AC1119">
        <v>69.52</v>
      </c>
      <c r="AD1119">
        <v>69.52</v>
      </c>
      <c r="AE1119" t="s">
        <v>9220</v>
      </c>
      <c r="AF1119" t="s">
        <v>4966</v>
      </c>
      <c r="AG1119" t="s">
        <v>4966</v>
      </c>
      <c r="AH1119" t="s">
        <v>4967</v>
      </c>
      <c r="AI1119" t="s">
        <v>791</v>
      </c>
      <c r="AJ1119">
        <v>87</v>
      </c>
      <c r="AK1119" t="s">
        <v>57</v>
      </c>
      <c r="AL1119">
        <v>87220</v>
      </c>
      <c r="AM1119" t="s">
        <v>55</v>
      </c>
      <c r="AN1119" t="s">
        <v>55</v>
      </c>
      <c r="AO1119" t="s">
        <v>55</v>
      </c>
      <c r="AS1119" t="s">
        <v>343</v>
      </c>
      <c r="AT1119">
        <v>0</v>
      </c>
      <c r="AU1119">
        <v>0</v>
      </c>
      <c r="AV1119">
        <v>0</v>
      </c>
      <c r="BB1119">
        <v>0</v>
      </c>
      <c r="BC1119">
        <v>0</v>
      </c>
      <c r="BD1119" t="s">
        <v>60</v>
      </c>
      <c r="BE1119" s="5" t="s">
        <v>2497</v>
      </c>
      <c r="BF1119">
        <v>634333759</v>
      </c>
      <c r="BH1119" t="s">
        <v>323</v>
      </c>
      <c r="BI1119" t="s">
        <v>320</v>
      </c>
      <c r="BJ1119" s="23">
        <v>0.42916666666666664</v>
      </c>
      <c r="BK1119">
        <v>63.4</v>
      </c>
      <c r="BL1119">
        <v>93.91</v>
      </c>
      <c r="BM1119">
        <v>0</v>
      </c>
      <c r="BN1119">
        <v>-48.25</v>
      </c>
      <c r="BO1119">
        <v>109.06</v>
      </c>
      <c r="BP1119" t="s">
        <v>60</v>
      </c>
      <c r="BQ1119">
        <v>1.153163127</v>
      </c>
      <c r="BR1119" t="s">
        <v>61</v>
      </c>
    </row>
    <row r="1120" spans="1:70" x14ac:dyDescent="0.2">
      <c r="A1120" s="19">
        <f t="shared" si="48"/>
        <v>8.4599999999999973</v>
      </c>
      <c r="B1120" s="20">
        <v>3752</v>
      </c>
      <c r="D1120" s="2" t="s">
        <v>1381</v>
      </c>
      <c r="E1120" s="2" t="str">
        <f t="shared" si="47"/>
        <v>ST</v>
      </c>
      <c r="F1120">
        <v>200720433</v>
      </c>
      <c r="G1120">
        <v>202606</v>
      </c>
      <c r="H1120" t="s">
        <v>52</v>
      </c>
      <c r="I1120" t="s">
        <v>321</v>
      </c>
      <c r="J1120" t="s">
        <v>322</v>
      </c>
      <c r="K1120" t="s">
        <v>54</v>
      </c>
      <c r="L1120" s="5">
        <v>46301</v>
      </c>
      <c r="M1120">
        <v>46332</v>
      </c>
      <c r="N1120" s="21">
        <v>872880348356</v>
      </c>
      <c r="P1120" t="s">
        <v>326</v>
      </c>
      <c r="Q1120" t="s">
        <v>326</v>
      </c>
      <c r="R1120" t="s">
        <v>56</v>
      </c>
      <c r="S1120" t="s">
        <v>327</v>
      </c>
      <c r="T1120">
        <v>21</v>
      </c>
      <c r="U1120" t="s">
        <v>57</v>
      </c>
      <c r="V1120">
        <v>21320</v>
      </c>
      <c r="W1120">
        <v>40.82</v>
      </c>
      <c r="X1120">
        <v>4.84</v>
      </c>
      <c r="Y1120">
        <v>0</v>
      </c>
      <c r="Z1120">
        <v>-31.07</v>
      </c>
      <c r="AA1120">
        <v>14.6</v>
      </c>
      <c r="AB1120">
        <v>2</v>
      </c>
      <c r="AC1120">
        <v>26.4</v>
      </c>
      <c r="AD1120">
        <v>26.4</v>
      </c>
      <c r="AE1120" t="s">
        <v>9221</v>
      </c>
      <c r="AF1120" t="s">
        <v>4968</v>
      </c>
      <c r="AG1120" t="s">
        <v>4968</v>
      </c>
      <c r="AH1120" t="s">
        <v>4969</v>
      </c>
      <c r="AI1120" t="s">
        <v>578</v>
      </c>
      <c r="AJ1120">
        <v>67</v>
      </c>
      <c r="AK1120" t="s">
        <v>57</v>
      </c>
      <c r="AL1120">
        <v>67500</v>
      </c>
      <c r="AM1120" t="s">
        <v>55</v>
      </c>
      <c r="AN1120" t="s">
        <v>55</v>
      </c>
      <c r="AO1120" t="s">
        <v>55</v>
      </c>
      <c r="AS1120" t="s">
        <v>343</v>
      </c>
      <c r="AT1120">
        <v>0</v>
      </c>
      <c r="AU1120">
        <v>0</v>
      </c>
      <c r="AV1120">
        <v>0</v>
      </c>
      <c r="BB1120">
        <v>0</v>
      </c>
      <c r="BC1120">
        <v>0</v>
      </c>
      <c r="BD1120" t="s">
        <v>60</v>
      </c>
      <c r="BE1120" t="s">
        <v>2497</v>
      </c>
      <c r="BF1120">
        <v>634333759</v>
      </c>
      <c r="BH1120" t="s">
        <v>323</v>
      </c>
      <c r="BI1120" t="s">
        <v>320</v>
      </c>
      <c r="BJ1120" s="23">
        <v>0.41458333333333336</v>
      </c>
      <c r="BK1120">
        <v>35.4</v>
      </c>
      <c r="BL1120">
        <v>4.2</v>
      </c>
      <c r="BM1120">
        <v>0</v>
      </c>
      <c r="BN1120">
        <v>-26.94</v>
      </c>
      <c r="BO1120">
        <v>12.66</v>
      </c>
      <c r="BP1120" t="s">
        <v>60</v>
      </c>
      <c r="BQ1120">
        <v>1.153163127</v>
      </c>
      <c r="BR1120" t="s">
        <v>61</v>
      </c>
    </row>
    <row r="1121" spans="1:70" x14ac:dyDescent="0.2">
      <c r="A1121" s="19">
        <f t="shared" si="48"/>
        <v>7.7900000000000027</v>
      </c>
      <c r="B1121" s="20">
        <v>3752</v>
      </c>
      <c r="D1121" s="2" t="s">
        <v>1381</v>
      </c>
      <c r="E1121" s="2" t="str">
        <f t="shared" si="47"/>
        <v>ST</v>
      </c>
      <c r="F1121">
        <v>200720433</v>
      </c>
      <c r="G1121">
        <v>202606</v>
      </c>
      <c r="H1121" t="s">
        <v>52</v>
      </c>
      <c r="I1121" t="s">
        <v>321</v>
      </c>
      <c r="J1121" t="s">
        <v>322</v>
      </c>
      <c r="K1121" t="s">
        <v>54</v>
      </c>
      <c r="L1121">
        <v>46148</v>
      </c>
      <c r="M1121">
        <v>46240</v>
      </c>
      <c r="N1121" s="21">
        <v>872645295112</v>
      </c>
      <c r="P1121" t="s">
        <v>326</v>
      </c>
      <c r="Q1121" t="s">
        <v>326</v>
      </c>
      <c r="R1121" t="s">
        <v>56</v>
      </c>
      <c r="S1121" t="s">
        <v>327</v>
      </c>
      <c r="T1121">
        <v>21</v>
      </c>
      <c r="U1121" t="s">
        <v>57</v>
      </c>
      <c r="V1121">
        <v>21320</v>
      </c>
      <c r="W1121">
        <v>37.86</v>
      </c>
      <c r="X1121">
        <v>4.4800000000000004</v>
      </c>
      <c r="Y1121">
        <v>0</v>
      </c>
      <c r="Z1121">
        <v>-28.81</v>
      </c>
      <c r="AA1121">
        <v>13.53</v>
      </c>
      <c r="AB1121">
        <v>2</v>
      </c>
      <c r="AC1121">
        <v>22</v>
      </c>
      <c r="AD1121">
        <v>22</v>
      </c>
      <c r="AE1121" t="s">
        <v>9222</v>
      </c>
      <c r="AF1121" t="s">
        <v>4970</v>
      </c>
      <c r="AG1121" t="s">
        <v>4970</v>
      </c>
      <c r="AH1121" t="s">
        <v>4971</v>
      </c>
      <c r="AI1121" t="s">
        <v>4972</v>
      </c>
      <c r="AJ1121">
        <v>87</v>
      </c>
      <c r="AK1121" t="s">
        <v>57</v>
      </c>
      <c r="AL1121">
        <v>87140</v>
      </c>
      <c r="AM1121" t="s">
        <v>55</v>
      </c>
      <c r="AN1121" t="s">
        <v>55</v>
      </c>
      <c r="AO1121" t="s">
        <v>55</v>
      </c>
      <c r="AS1121" t="s">
        <v>343</v>
      </c>
      <c r="AT1121">
        <v>0</v>
      </c>
      <c r="AU1121">
        <v>0</v>
      </c>
      <c r="AV1121">
        <v>0</v>
      </c>
      <c r="BB1121">
        <v>0</v>
      </c>
      <c r="BC1121">
        <v>0</v>
      </c>
      <c r="BD1121" t="s">
        <v>60</v>
      </c>
      <c r="BE1121" s="5" t="s">
        <v>2497</v>
      </c>
      <c r="BF1121">
        <v>634333759</v>
      </c>
      <c r="BH1121" t="s">
        <v>323</v>
      </c>
      <c r="BI1121" t="s">
        <v>320</v>
      </c>
      <c r="BJ1121" s="23">
        <v>0.50416666666666665</v>
      </c>
      <c r="BK1121">
        <v>32.6</v>
      </c>
      <c r="BL1121">
        <v>3.86</v>
      </c>
      <c r="BM1121">
        <v>0</v>
      </c>
      <c r="BN1121">
        <v>-24.81</v>
      </c>
      <c r="BO1121">
        <v>11.65</v>
      </c>
      <c r="BP1121" t="s">
        <v>60</v>
      </c>
      <c r="BQ1121">
        <v>1.161210911</v>
      </c>
      <c r="BR1121" t="s">
        <v>61</v>
      </c>
    </row>
    <row r="1122" spans="1:70" x14ac:dyDescent="0.2">
      <c r="A1122" s="19">
        <f t="shared" si="48"/>
        <v>20.170000000000002</v>
      </c>
      <c r="B1122" s="20">
        <v>3752</v>
      </c>
      <c r="D1122" s="2" t="s">
        <v>1381</v>
      </c>
      <c r="E1122" s="2" t="str">
        <f t="shared" si="47"/>
        <v>ST</v>
      </c>
      <c r="F1122">
        <v>200720433</v>
      </c>
      <c r="G1122">
        <v>202606</v>
      </c>
      <c r="H1122" t="s">
        <v>52</v>
      </c>
      <c r="I1122" t="s">
        <v>321</v>
      </c>
      <c r="J1122" t="s">
        <v>322</v>
      </c>
      <c r="K1122" t="s">
        <v>54</v>
      </c>
      <c r="L1122">
        <v>46271</v>
      </c>
      <c r="M1122">
        <v>46301</v>
      </c>
      <c r="N1122" s="21">
        <v>872835196511</v>
      </c>
      <c r="P1122" t="s">
        <v>326</v>
      </c>
      <c r="Q1122" t="s">
        <v>326</v>
      </c>
      <c r="R1122" t="s">
        <v>56</v>
      </c>
      <c r="S1122" t="s">
        <v>327</v>
      </c>
      <c r="T1122">
        <v>21</v>
      </c>
      <c r="U1122" t="s">
        <v>57</v>
      </c>
      <c r="V1122">
        <v>21320</v>
      </c>
      <c r="W1122">
        <v>97.28</v>
      </c>
      <c r="X1122">
        <v>111.11</v>
      </c>
      <c r="Y1122">
        <v>0</v>
      </c>
      <c r="Z1122">
        <v>-74.03</v>
      </c>
      <c r="AA1122">
        <v>134.36000000000001</v>
      </c>
      <c r="AB1122">
        <v>9</v>
      </c>
      <c r="AC1122">
        <v>101.42</v>
      </c>
      <c r="AD1122">
        <v>101.42</v>
      </c>
      <c r="AE1122" t="s">
        <v>1463</v>
      </c>
      <c r="AF1122" t="s">
        <v>4973</v>
      </c>
      <c r="AG1122" t="s">
        <v>4973</v>
      </c>
      <c r="AH1122" t="s">
        <v>4974</v>
      </c>
      <c r="AI1122" t="s">
        <v>1002</v>
      </c>
      <c r="AJ1122">
        <v>41</v>
      </c>
      <c r="AK1122" t="s">
        <v>57</v>
      </c>
      <c r="AL1122">
        <v>41200</v>
      </c>
      <c r="AM1122" t="s">
        <v>55</v>
      </c>
      <c r="AN1122" t="s">
        <v>55</v>
      </c>
      <c r="AO1122" t="s">
        <v>55</v>
      </c>
      <c r="AS1122" t="s">
        <v>343</v>
      </c>
      <c r="AT1122">
        <v>0</v>
      </c>
      <c r="AU1122">
        <v>0</v>
      </c>
      <c r="AV1122">
        <v>0</v>
      </c>
      <c r="BB1122">
        <v>0</v>
      </c>
      <c r="BC1122">
        <v>0</v>
      </c>
      <c r="BD1122" t="s">
        <v>60</v>
      </c>
      <c r="BE1122" s="5" t="s">
        <v>2497</v>
      </c>
      <c r="BF1122">
        <v>634333759</v>
      </c>
      <c r="BH1122" t="s">
        <v>323</v>
      </c>
      <c r="BI1122" t="s">
        <v>320</v>
      </c>
      <c r="BJ1122" s="23">
        <v>0.48680555555555555</v>
      </c>
      <c r="BK1122">
        <v>84.4</v>
      </c>
      <c r="BL1122">
        <v>96.4</v>
      </c>
      <c r="BM1122">
        <v>0</v>
      </c>
      <c r="BN1122">
        <v>-64.23</v>
      </c>
      <c r="BO1122">
        <v>116.57</v>
      </c>
      <c r="BP1122" t="s">
        <v>60</v>
      </c>
      <c r="BQ1122">
        <v>1.1526181719999999</v>
      </c>
      <c r="BR1122" t="s">
        <v>61</v>
      </c>
    </row>
    <row r="1123" spans="1:70" x14ac:dyDescent="0.2">
      <c r="A1123" s="19">
        <f t="shared" si="48"/>
        <v>18.159999999999997</v>
      </c>
      <c r="B1123" s="20">
        <v>3752</v>
      </c>
      <c r="D1123" s="2" t="s">
        <v>1381</v>
      </c>
      <c r="E1123" s="2" t="str">
        <f t="shared" si="47"/>
        <v>ST</v>
      </c>
      <c r="F1123">
        <v>200720433</v>
      </c>
      <c r="G1123">
        <v>202606</v>
      </c>
      <c r="H1123" t="s">
        <v>52</v>
      </c>
      <c r="I1123" t="s">
        <v>321</v>
      </c>
      <c r="J1123" t="s">
        <v>322</v>
      </c>
      <c r="K1123" t="s">
        <v>54</v>
      </c>
      <c r="L1123">
        <v>46301</v>
      </c>
      <c r="M1123">
        <v>46332</v>
      </c>
      <c r="N1123" s="21">
        <v>872881126216</v>
      </c>
      <c r="P1123" t="s">
        <v>326</v>
      </c>
      <c r="Q1123" t="s">
        <v>326</v>
      </c>
      <c r="R1123" t="s">
        <v>56</v>
      </c>
      <c r="S1123" t="s">
        <v>327</v>
      </c>
      <c r="T1123">
        <v>21</v>
      </c>
      <c r="U1123" t="s">
        <v>57</v>
      </c>
      <c r="V1123">
        <v>21320</v>
      </c>
      <c r="W1123">
        <v>87.64</v>
      </c>
      <c r="X1123">
        <v>110.02</v>
      </c>
      <c r="Y1123">
        <v>0</v>
      </c>
      <c r="Z1123">
        <v>-66.7</v>
      </c>
      <c r="AA1123">
        <v>130.96</v>
      </c>
      <c r="AB1123">
        <v>6</v>
      </c>
      <c r="AC1123">
        <v>89.1</v>
      </c>
      <c r="AD1123">
        <v>89.1</v>
      </c>
      <c r="AE1123" t="s">
        <v>9223</v>
      </c>
      <c r="AF1123" t="s">
        <v>4975</v>
      </c>
      <c r="AG1123" t="s">
        <v>4975</v>
      </c>
      <c r="AH1123" t="s">
        <v>4976</v>
      </c>
      <c r="AI1123" t="s">
        <v>4977</v>
      </c>
      <c r="AJ1123">
        <v>13</v>
      </c>
      <c r="AK1123" t="s">
        <v>57</v>
      </c>
      <c r="AL1123">
        <v>13620</v>
      </c>
      <c r="AM1123" t="s">
        <v>55</v>
      </c>
      <c r="AN1123" t="s">
        <v>55</v>
      </c>
      <c r="AO1123" t="s">
        <v>55</v>
      </c>
      <c r="AS1123" t="s">
        <v>343</v>
      </c>
      <c r="AT1123">
        <v>15</v>
      </c>
      <c r="AU1123">
        <v>30</v>
      </c>
      <c r="AV1123">
        <v>40</v>
      </c>
      <c r="BB1123">
        <v>0</v>
      </c>
      <c r="BC1123">
        <v>0</v>
      </c>
      <c r="BD1123" t="s">
        <v>60</v>
      </c>
      <c r="BE1123" s="5" t="s">
        <v>2497</v>
      </c>
      <c r="BF1123">
        <v>634333759</v>
      </c>
      <c r="BH1123" t="s">
        <v>323</v>
      </c>
      <c r="BI1123" t="s">
        <v>320</v>
      </c>
      <c r="BJ1123" s="23">
        <v>0.41458333333333336</v>
      </c>
      <c r="BK1123">
        <v>76</v>
      </c>
      <c r="BL1123">
        <v>95.41</v>
      </c>
      <c r="BM1123">
        <v>0</v>
      </c>
      <c r="BN1123">
        <v>-57.84</v>
      </c>
      <c r="BO1123">
        <v>113.57</v>
      </c>
      <c r="BP1123" t="s">
        <v>60</v>
      </c>
      <c r="BQ1123">
        <v>1.153163127</v>
      </c>
      <c r="BR1123" t="s">
        <v>61</v>
      </c>
    </row>
    <row r="1124" spans="1:70" x14ac:dyDescent="0.2">
      <c r="A1124" s="19">
        <f t="shared" si="48"/>
        <v>17.490000000000002</v>
      </c>
      <c r="B1124" s="20">
        <v>3752</v>
      </c>
      <c r="D1124" s="2" t="s">
        <v>1381</v>
      </c>
      <c r="E1124" s="2" t="str">
        <f t="shared" si="47"/>
        <v>ST</v>
      </c>
      <c r="F1124">
        <v>200720433</v>
      </c>
      <c r="G1124">
        <v>202606</v>
      </c>
      <c r="H1124" t="s">
        <v>52</v>
      </c>
      <c r="I1124" t="s">
        <v>321</v>
      </c>
      <c r="J1124" t="s">
        <v>322</v>
      </c>
      <c r="K1124" t="s">
        <v>54</v>
      </c>
      <c r="L1124">
        <v>46301</v>
      </c>
      <c r="M1124">
        <v>46332</v>
      </c>
      <c r="N1124" s="21">
        <v>872837675174</v>
      </c>
      <c r="P1124" t="s">
        <v>326</v>
      </c>
      <c r="Q1124" t="s">
        <v>326</v>
      </c>
      <c r="R1124" t="s">
        <v>56</v>
      </c>
      <c r="S1124" t="s">
        <v>327</v>
      </c>
      <c r="T1124">
        <v>21</v>
      </c>
      <c r="U1124" t="s">
        <v>57</v>
      </c>
      <c r="V1124">
        <v>21320</v>
      </c>
      <c r="W1124">
        <v>84.41</v>
      </c>
      <c r="X1124">
        <v>109.63</v>
      </c>
      <c r="Y1124">
        <v>0</v>
      </c>
      <c r="Z1124">
        <v>-64.239999999999995</v>
      </c>
      <c r="AA1124">
        <v>129.80000000000001</v>
      </c>
      <c r="AB1124">
        <v>7</v>
      </c>
      <c r="AC1124">
        <v>85.8</v>
      </c>
      <c r="AD1124">
        <v>85.8</v>
      </c>
      <c r="AE1124" t="s">
        <v>9224</v>
      </c>
      <c r="AF1124" t="s">
        <v>4978</v>
      </c>
      <c r="AG1124" t="s">
        <v>4979</v>
      </c>
      <c r="AH1124" t="s">
        <v>4980</v>
      </c>
      <c r="AI1124" t="s">
        <v>4981</v>
      </c>
      <c r="AJ1124">
        <v>34</v>
      </c>
      <c r="AK1124" t="s">
        <v>57</v>
      </c>
      <c r="AL1124">
        <v>34170</v>
      </c>
      <c r="AM1124" t="s">
        <v>55</v>
      </c>
      <c r="AN1124" t="s">
        <v>55</v>
      </c>
      <c r="AO1124" t="s">
        <v>55</v>
      </c>
      <c r="AS1124" t="s">
        <v>343</v>
      </c>
      <c r="AT1124">
        <v>0</v>
      </c>
      <c r="AU1124">
        <v>0</v>
      </c>
      <c r="AV1124">
        <v>0</v>
      </c>
      <c r="BB1124">
        <v>0</v>
      </c>
      <c r="BC1124">
        <v>0</v>
      </c>
      <c r="BD1124" t="s">
        <v>60</v>
      </c>
      <c r="BE1124" s="5" t="s">
        <v>2497</v>
      </c>
      <c r="BF1124">
        <v>634333759</v>
      </c>
      <c r="BH1124" t="s">
        <v>323</v>
      </c>
      <c r="BI1124" t="s">
        <v>320</v>
      </c>
      <c r="BJ1124" s="23">
        <v>0.44930555555555557</v>
      </c>
      <c r="BK1124">
        <v>73.2</v>
      </c>
      <c r="BL1124">
        <v>95.07</v>
      </c>
      <c r="BM1124">
        <v>0</v>
      </c>
      <c r="BN1124">
        <v>-55.71</v>
      </c>
      <c r="BO1124">
        <v>112.56</v>
      </c>
      <c r="BP1124" t="s">
        <v>60</v>
      </c>
      <c r="BQ1124">
        <v>1.153163127</v>
      </c>
      <c r="BR1124" t="s">
        <v>61</v>
      </c>
    </row>
    <row r="1125" spans="1:70" x14ac:dyDescent="0.2">
      <c r="A1125" s="19">
        <f t="shared" si="48"/>
        <v>8.4599999999999973</v>
      </c>
      <c r="B1125" s="20">
        <v>3752</v>
      </c>
      <c r="D1125" s="2" t="s">
        <v>346</v>
      </c>
      <c r="E1125" s="2" t="str">
        <f t="shared" si="47"/>
        <v>ST</v>
      </c>
      <c r="F1125">
        <v>200720433</v>
      </c>
      <c r="G1125">
        <v>202606</v>
      </c>
      <c r="H1125" t="s">
        <v>52</v>
      </c>
      <c r="I1125" t="s">
        <v>321</v>
      </c>
      <c r="J1125" t="s">
        <v>322</v>
      </c>
      <c r="K1125" t="s">
        <v>54</v>
      </c>
      <c r="L1125">
        <v>46087</v>
      </c>
      <c r="M1125">
        <v>46148</v>
      </c>
      <c r="N1125" s="21">
        <v>872534983140</v>
      </c>
      <c r="P1125" t="s">
        <v>326</v>
      </c>
      <c r="Q1125" t="s">
        <v>326</v>
      </c>
      <c r="R1125" t="s">
        <v>56</v>
      </c>
      <c r="S1125" t="s">
        <v>327</v>
      </c>
      <c r="T1125">
        <v>21</v>
      </c>
      <c r="U1125" t="s">
        <v>57</v>
      </c>
      <c r="V1125">
        <v>21320</v>
      </c>
      <c r="W1125">
        <v>41.21</v>
      </c>
      <c r="X1125">
        <v>4.8899999999999997</v>
      </c>
      <c r="Y1125">
        <v>0</v>
      </c>
      <c r="Z1125">
        <v>-31.36</v>
      </c>
      <c r="AA1125">
        <v>14.74</v>
      </c>
      <c r="AB1125">
        <v>2</v>
      </c>
      <c r="AC1125">
        <v>26.4</v>
      </c>
      <c r="AD1125">
        <v>26.4</v>
      </c>
      <c r="AE1125" t="s">
        <v>1545</v>
      </c>
      <c r="AF1125" t="s">
        <v>4982</v>
      </c>
      <c r="AG1125" t="s">
        <v>4982</v>
      </c>
      <c r="AH1125" t="s">
        <v>4983</v>
      </c>
      <c r="AI1125" t="s">
        <v>4984</v>
      </c>
      <c r="AJ1125">
        <v>35</v>
      </c>
      <c r="AK1125" t="s">
        <v>57</v>
      </c>
      <c r="AL1125">
        <v>35270</v>
      </c>
      <c r="AM1125" t="s">
        <v>55</v>
      </c>
      <c r="AN1125" t="s">
        <v>55</v>
      </c>
      <c r="AO1125" t="s">
        <v>55</v>
      </c>
      <c r="AS1125" t="s">
        <v>343</v>
      </c>
      <c r="AT1125">
        <v>30</v>
      </c>
      <c r="AU1125">
        <v>31</v>
      </c>
      <c r="AV1125">
        <v>39</v>
      </c>
      <c r="BB1125">
        <v>0</v>
      </c>
      <c r="BC1125">
        <v>0</v>
      </c>
      <c r="BD1125" t="s">
        <v>60</v>
      </c>
      <c r="BE1125" s="5" t="s">
        <v>2497</v>
      </c>
      <c r="BF1125">
        <v>634333759</v>
      </c>
      <c r="BH1125" t="s">
        <v>323</v>
      </c>
      <c r="BI1125" t="s">
        <v>320</v>
      </c>
      <c r="BJ1125" s="23">
        <v>0.40555555555555556</v>
      </c>
      <c r="BK1125">
        <v>35.4</v>
      </c>
      <c r="BL1125">
        <v>4.2</v>
      </c>
      <c r="BM1125">
        <v>0</v>
      </c>
      <c r="BN1125">
        <v>-26.94</v>
      </c>
      <c r="BO1125">
        <v>12.66</v>
      </c>
      <c r="BP1125" t="s">
        <v>60</v>
      </c>
      <c r="BQ1125">
        <v>1.164090147</v>
      </c>
      <c r="BR1125" t="s">
        <v>61</v>
      </c>
    </row>
    <row r="1126" spans="1:70" x14ac:dyDescent="0.2">
      <c r="A1126" s="19">
        <f t="shared" si="48"/>
        <v>9.4600000000000009</v>
      </c>
      <c r="B1126" s="20">
        <v>3752</v>
      </c>
      <c r="D1126" s="2" t="s">
        <v>1381</v>
      </c>
      <c r="E1126" s="2" t="str">
        <f t="shared" si="47"/>
        <v>ST</v>
      </c>
      <c r="F1126">
        <v>200720433</v>
      </c>
      <c r="G1126">
        <v>202606</v>
      </c>
      <c r="H1126" t="s">
        <v>52</v>
      </c>
      <c r="I1126" t="s">
        <v>321</v>
      </c>
      <c r="J1126" t="s">
        <v>322</v>
      </c>
      <c r="K1126" t="s">
        <v>54</v>
      </c>
      <c r="L1126">
        <v>46240</v>
      </c>
      <c r="M1126">
        <v>46271</v>
      </c>
      <c r="N1126" s="21">
        <v>872768145108</v>
      </c>
      <c r="P1126" t="s">
        <v>326</v>
      </c>
      <c r="Q1126" t="s">
        <v>326</v>
      </c>
      <c r="R1126" t="s">
        <v>56</v>
      </c>
      <c r="S1126" t="s">
        <v>327</v>
      </c>
      <c r="T1126">
        <v>21</v>
      </c>
      <c r="U1126" t="s">
        <v>57</v>
      </c>
      <c r="V1126">
        <v>21320</v>
      </c>
      <c r="W1126">
        <v>45.65</v>
      </c>
      <c r="X1126">
        <v>5.41</v>
      </c>
      <c r="Y1126">
        <v>0</v>
      </c>
      <c r="Z1126">
        <v>-34.74</v>
      </c>
      <c r="AA1126">
        <v>16.309999999999999</v>
      </c>
      <c r="AB1126">
        <v>2</v>
      </c>
      <c r="AC1126">
        <v>33</v>
      </c>
      <c r="AD1126">
        <v>33</v>
      </c>
      <c r="AE1126" t="s">
        <v>1506</v>
      </c>
      <c r="AF1126" t="s">
        <v>4985</v>
      </c>
      <c r="AG1126" t="s">
        <v>4985</v>
      </c>
      <c r="AH1126" t="s">
        <v>4986</v>
      </c>
      <c r="AI1126" t="s">
        <v>467</v>
      </c>
      <c r="AJ1126">
        <v>11</v>
      </c>
      <c r="AK1126" t="s">
        <v>57</v>
      </c>
      <c r="AL1126">
        <v>11000</v>
      </c>
      <c r="AM1126" t="s">
        <v>55</v>
      </c>
      <c r="AN1126" t="s">
        <v>55</v>
      </c>
      <c r="AO1126" t="s">
        <v>55</v>
      </c>
      <c r="AS1126" t="s">
        <v>343</v>
      </c>
      <c r="AT1126">
        <v>0</v>
      </c>
      <c r="AU1126">
        <v>0</v>
      </c>
      <c r="AV1126">
        <v>0</v>
      </c>
      <c r="BB1126">
        <v>0</v>
      </c>
      <c r="BC1126">
        <v>0</v>
      </c>
      <c r="BD1126" t="s">
        <v>60</v>
      </c>
      <c r="BE1126" s="5" t="s">
        <v>2497</v>
      </c>
      <c r="BF1126">
        <v>634333759</v>
      </c>
      <c r="BH1126" t="s">
        <v>323</v>
      </c>
      <c r="BI1126" t="s">
        <v>320</v>
      </c>
      <c r="BJ1126" s="23">
        <v>0.42499999999999999</v>
      </c>
      <c r="BK1126">
        <v>39.6</v>
      </c>
      <c r="BL1126">
        <v>4.6900000000000004</v>
      </c>
      <c r="BM1126">
        <v>0</v>
      </c>
      <c r="BN1126">
        <v>-30.14</v>
      </c>
      <c r="BO1126">
        <v>14.15</v>
      </c>
      <c r="BP1126" t="s">
        <v>60</v>
      </c>
      <c r="BQ1126">
        <v>1.1527377519999999</v>
      </c>
      <c r="BR1126" t="s">
        <v>61</v>
      </c>
    </row>
    <row r="1127" spans="1:70" x14ac:dyDescent="0.2">
      <c r="A1127" s="19">
        <f t="shared" si="48"/>
        <v>10.800000000000004</v>
      </c>
      <c r="B1127" s="20">
        <v>3752</v>
      </c>
      <c r="D1127" s="2" t="s">
        <v>1381</v>
      </c>
      <c r="E1127" s="2" t="str">
        <f t="shared" si="47"/>
        <v>ST</v>
      </c>
      <c r="F1127">
        <v>200720433</v>
      </c>
      <c r="G1127">
        <v>202606</v>
      </c>
      <c r="H1127" t="s">
        <v>52</v>
      </c>
      <c r="I1127" t="s">
        <v>321</v>
      </c>
      <c r="J1127" t="s">
        <v>322</v>
      </c>
      <c r="K1127" t="s">
        <v>54</v>
      </c>
      <c r="L1127">
        <v>46148</v>
      </c>
      <c r="M1127">
        <v>46240</v>
      </c>
      <c r="N1127" s="21">
        <v>872637092705</v>
      </c>
      <c r="P1127" t="s">
        <v>326</v>
      </c>
      <c r="Q1127" t="s">
        <v>326</v>
      </c>
      <c r="R1127" t="s">
        <v>56</v>
      </c>
      <c r="S1127" t="s">
        <v>327</v>
      </c>
      <c r="T1127">
        <v>21</v>
      </c>
      <c r="U1127" t="s">
        <v>57</v>
      </c>
      <c r="V1127">
        <v>21320</v>
      </c>
      <c r="W1127">
        <v>52.49</v>
      </c>
      <c r="X1127">
        <v>6.21</v>
      </c>
      <c r="Y1127">
        <v>0</v>
      </c>
      <c r="Z1127">
        <v>-39.950000000000003</v>
      </c>
      <c r="AA1127">
        <v>18.75</v>
      </c>
      <c r="AB1127">
        <v>4</v>
      </c>
      <c r="AC1127">
        <v>40.92</v>
      </c>
      <c r="AD1127">
        <v>40.92</v>
      </c>
      <c r="AE1127" t="s">
        <v>9225</v>
      </c>
      <c r="AF1127" t="s">
        <v>960</v>
      </c>
      <c r="AG1127" t="s">
        <v>960</v>
      </c>
      <c r="AH1127" t="s">
        <v>961</v>
      </c>
      <c r="AI1127" t="s">
        <v>401</v>
      </c>
      <c r="AJ1127">
        <v>75</v>
      </c>
      <c r="AK1127" t="s">
        <v>57</v>
      </c>
      <c r="AL1127">
        <v>75003</v>
      </c>
      <c r="AM1127" t="s">
        <v>55</v>
      </c>
      <c r="AN1127" t="s">
        <v>55</v>
      </c>
      <c r="AO1127" t="s">
        <v>55</v>
      </c>
      <c r="AS1127" t="s">
        <v>343</v>
      </c>
      <c r="AT1127">
        <v>0</v>
      </c>
      <c r="AU1127">
        <v>0</v>
      </c>
      <c r="AV1127">
        <v>0</v>
      </c>
      <c r="BB1127">
        <v>0</v>
      </c>
      <c r="BC1127">
        <v>0</v>
      </c>
      <c r="BD1127" t="s">
        <v>60</v>
      </c>
      <c r="BE1127" s="5" t="s">
        <v>2497</v>
      </c>
      <c r="BF1127">
        <v>634333759</v>
      </c>
      <c r="BH1127" t="s">
        <v>323</v>
      </c>
      <c r="BI1127" t="s">
        <v>320</v>
      </c>
      <c r="BJ1127" s="23">
        <v>0.35972222222222222</v>
      </c>
      <c r="BK1127">
        <v>45.2</v>
      </c>
      <c r="BL1127">
        <v>5.35</v>
      </c>
      <c r="BM1127">
        <v>0</v>
      </c>
      <c r="BN1127">
        <v>-34.4</v>
      </c>
      <c r="BO1127">
        <v>16.149999999999999</v>
      </c>
      <c r="BP1127" t="s">
        <v>60</v>
      </c>
      <c r="BQ1127">
        <v>1.161210911</v>
      </c>
      <c r="BR1127" t="s">
        <v>61</v>
      </c>
    </row>
    <row r="1128" spans="1:70" x14ac:dyDescent="0.2">
      <c r="A1128" s="19">
        <f t="shared" si="48"/>
        <v>5.4499999999999993</v>
      </c>
      <c r="B1128" s="20">
        <v>3752</v>
      </c>
      <c r="D1128" s="2" t="s">
        <v>1381</v>
      </c>
      <c r="E1128" s="2" t="str">
        <f t="shared" si="47"/>
        <v>ST</v>
      </c>
      <c r="F1128">
        <v>200720433</v>
      </c>
      <c r="G1128">
        <v>202606</v>
      </c>
      <c r="H1128" t="s">
        <v>52</v>
      </c>
      <c r="I1128" t="s">
        <v>321</v>
      </c>
      <c r="J1128" t="s">
        <v>322</v>
      </c>
      <c r="K1128" t="s">
        <v>54</v>
      </c>
      <c r="L1128" s="5" t="s">
        <v>3825</v>
      </c>
      <c r="M1128" s="5" t="s">
        <v>3826</v>
      </c>
      <c r="N1128" s="21">
        <v>873145750558</v>
      </c>
      <c r="P1128" t="s">
        <v>326</v>
      </c>
      <c r="Q1128" t="s">
        <v>326</v>
      </c>
      <c r="R1128" t="s">
        <v>56</v>
      </c>
      <c r="S1128" t="s">
        <v>327</v>
      </c>
      <c r="T1128">
        <v>21</v>
      </c>
      <c r="U1128" t="s">
        <v>57</v>
      </c>
      <c r="V1128">
        <v>21320</v>
      </c>
      <c r="W1128">
        <v>26.46</v>
      </c>
      <c r="X1128">
        <v>3.13</v>
      </c>
      <c r="Y1128">
        <v>0</v>
      </c>
      <c r="Z1128">
        <v>-20.13</v>
      </c>
      <c r="AA1128">
        <v>9.4600000000000009</v>
      </c>
      <c r="AB1128">
        <v>1</v>
      </c>
      <c r="AC1128">
        <v>4.84</v>
      </c>
      <c r="AD1128">
        <v>4.84</v>
      </c>
      <c r="AE1128" t="s">
        <v>9226</v>
      </c>
      <c r="AF1128" t="s">
        <v>4987</v>
      </c>
      <c r="AG1128" t="s">
        <v>4988</v>
      </c>
      <c r="AH1128" t="s">
        <v>4989</v>
      </c>
      <c r="AI1128" t="s">
        <v>4990</v>
      </c>
      <c r="AJ1128">
        <v>1</v>
      </c>
      <c r="AK1128" t="s">
        <v>57</v>
      </c>
      <c r="AL1128">
        <v>1500</v>
      </c>
      <c r="AM1128" t="s">
        <v>55</v>
      </c>
      <c r="AN1128" t="s">
        <v>55</v>
      </c>
      <c r="AO1128" t="s">
        <v>55</v>
      </c>
      <c r="AS1128" t="s">
        <v>342</v>
      </c>
      <c r="AT1128">
        <v>20</v>
      </c>
      <c r="AU1128">
        <v>19</v>
      </c>
      <c r="AV1128">
        <v>29</v>
      </c>
      <c r="BB1128">
        <v>0</v>
      </c>
      <c r="BC1128">
        <v>0</v>
      </c>
      <c r="BD1128" t="s">
        <v>60</v>
      </c>
      <c r="BE1128" t="s">
        <v>3831</v>
      </c>
      <c r="BF1128">
        <v>634343823</v>
      </c>
      <c r="BH1128" t="s">
        <v>323</v>
      </c>
      <c r="BI1128" t="s">
        <v>320</v>
      </c>
      <c r="BJ1128" s="23">
        <v>0.47222222222222221</v>
      </c>
      <c r="BK1128">
        <v>22.8</v>
      </c>
      <c r="BL1128">
        <v>2.7</v>
      </c>
      <c r="BM1128">
        <v>0</v>
      </c>
      <c r="BN1128">
        <v>-17.350000000000001</v>
      </c>
      <c r="BO1128">
        <v>8.15</v>
      </c>
      <c r="BP1128" t="s">
        <v>60</v>
      </c>
      <c r="BQ1128">
        <v>1.160362033</v>
      </c>
      <c r="BR1128" t="s">
        <v>61</v>
      </c>
    </row>
    <row r="1129" spans="1:70" x14ac:dyDescent="0.2">
      <c r="A1129" s="19">
        <f t="shared" si="48"/>
        <v>19.170000000000002</v>
      </c>
      <c r="B1129" s="20">
        <v>3752</v>
      </c>
      <c r="D1129" s="2" t="s">
        <v>1381</v>
      </c>
      <c r="E1129" s="2" t="str">
        <f t="shared" si="47"/>
        <v>ST</v>
      </c>
      <c r="F1129">
        <v>200720433</v>
      </c>
      <c r="G1129">
        <v>202606</v>
      </c>
      <c r="H1129" t="s">
        <v>52</v>
      </c>
      <c r="I1129" t="s">
        <v>321</v>
      </c>
      <c r="J1129" t="s">
        <v>322</v>
      </c>
      <c r="K1129" t="s">
        <v>54</v>
      </c>
      <c r="L1129">
        <v>46362</v>
      </c>
      <c r="M1129" t="s">
        <v>2497</v>
      </c>
      <c r="N1129" s="21">
        <v>872989865282</v>
      </c>
      <c r="P1129" t="s">
        <v>326</v>
      </c>
      <c r="Q1129" t="s">
        <v>326</v>
      </c>
      <c r="R1129" t="s">
        <v>56</v>
      </c>
      <c r="S1129" t="s">
        <v>327</v>
      </c>
      <c r="T1129">
        <v>21</v>
      </c>
      <c r="U1129" t="s">
        <v>57</v>
      </c>
      <c r="V1129">
        <v>21320</v>
      </c>
      <c r="W1129">
        <v>92.62</v>
      </c>
      <c r="X1129">
        <v>110.76</v>
      </c>
      <c r="Y1129">
        <v>0</v>
      </c>
      <c r="Z1129">
        <v>-70.48</v>
      </c>
      <c r="AA1129">
        <v>132.9</v>
      </c>
      <c r="AB1129">
        <v>8</v>
      </c>
      <c r="AC1129">
        <v>94.82</v>
      </c>
      <c r="AD1129">
        <v>94.82</v>
      </c>
      <c r="AE1129" t="s">
        <v>8865</v>
      </c>
      <c r="AF1129" t="s">
        <v>3910</v>
      </c>
      <c r="AG1129" t="s">
        <v>3910</v>
      </c>
      <c r="AH1129" t="s">
        <v>3911</v>
      </c>
      <c r="AI1129" t="s">
        <v>3912</v>
      </c>
      <c r="AJ1129">
        <v>34</v>
      </c>
      <c r="AK1129" t="s">
        <v>57</v>
      </c>
      <c r="AL1129">
        <v>34410</v>
      </c>
      <c r="AM1129" t="s">
        <v>55</v>
      </c>
      <c r="AN1129" t="s">
        <v>55</v>
      </c>
      <c r="AO1129" t="s">
        <v>55</v>
      </c>
      <c r="AS1129" t="s">
        <v>343</v>
      </c>
      <c r="AT1129">
        <v>0</v>
      </c>
      <c r="AU1129">
        <v>0</v>
      </c>
      <c r="AV1129">
        <v>0</v>
      </c>
      <c r="BB1129">
        <v>0</v>
      </c>
      <c r="BC1129">
        <v>0</v>
      </c>
      <c r="BD1129" t="s">
        <v>60</v>
      </c>
      <c r="BE1129" s="5" t="s">
        <v>3831</v>
      </c>
      <c r="BF1129">
        <v>634343823</v>
      </c>
      <c r="BH1129" t="s">
        <v>323</v>
      </c>
      <c r="BI1129" t="s">
        <v>320</v>
      </c>
      <c r="BJ1129" s="23">
        <v>0.44791666666666669</v>
      </c>
      <c r="BK1129">
        <v>80.2</v>
      </c>
      <c r="BL1129">
        <v>95.91</v>
      </c>
      <c r="BM1129">
        <v>0</v>
      </c>
      <c r="BN1129">
        <v>-61.03</v>
      </c>
      <c r="BO1129">
        <v>115.08</v>
      </c>
      <c r="BP1129" t="s">
        <v>60</v>
      </c>
      <c r="BQ1129">
        <v>1.154814421</v>
      </c>
      <c r="BR1129" t="s">
        <v>61</v>
      </c>
    </row>
    <row r="1130" spans="1:70" x14ac:dyDescent="0.2">
      <c r="A1130" s="19">
        <f t="shared" si="48"/>
        <v>17.169999999999995</v>
      </c>
      <c r="B1130" s="20">
        <v>3752</v>
      </c>
      <c r="D1130" s="2" t="s">
        <v>1381</v>
      </c>
      <c r="E1130" s="2" t="str">
        <f t="shared" si="47"/>
        <v>ST</v>
      </c>
      <c r="F1130">
        <v>200720433</v>
      </c>
      <c r="G1130">
        <v>202606</v>
      </c>
      <c r="H1130" t="s">
        <v>52</v>
      </c>
      <c r="I1130" t="s">
        <v>321</v>
      </c>
      <c r="J1130" t="s">
        <v>322</v>
      </c>
      <c r="K1130" t="s">
        <v>54</v>
      </c>
      <c r="L1130" s="5" t="s">
        <v>4087</v>
      </c>
      <c r="M1130" s="5" t="s">
        <v>3825</v>
      </c>
      <c r="N1130" s="21">
        <v>873080670810</v>
      </c>
      <c r="P1130" t="s">
        <v>326</v>
      </c>
      <c r="Q1130" t="s">
        <v>326</v>
      </c>
      <c r="R1130" t="s">
        <v>56</v>
      </c>
      <c r="S1130" t="s">
        <v>327</v>
      </c>
      <c r="T1130">
        <v>21</v>
      </c>
      <c r="U1130" t="s">
        <v>57</v>
      </c>
      <c r="V1130">
        <v>21320</v>
      </c>
      <c r="W1130">
        <v>83.09</v>
      </c>
      <c r="X1130">
        <v>9.85</v>
      </c>
      <c r="Y1130">
        <v>0</v>
      </c>
      <c r="Z1130">
        <v>-63.22</v>
      </c>
      <c r="AA1130">
        <v>29.72</v>
      </c>
      <c r="AB1130">
        <v>6</v>
      </c>
      <c r="AC1130">
        <v>83.6</v>
      </c>
      <c r="AD1130">
        <v>83.6</v>
      </c>
      <c r="AE1130" t="s">
        <v>2356</v>
      </c>
      <c r="AF1130" t="s">
        <v>2114</v>
      </c>
      <c r="AG1130" t="s">
        <v>2114</v>
      </c>
      <c r="AH1130" t="s">
        <v>1400</v>
      </c>
      <c r="AI1130" t="s">
        <v>492</v>
      </c>
      <c r="AJ1130">
        <v>15</v>
      </c>
      <c r="AK1130" t="s">
        <v>57</v>
      </c>
      <c r="AL1130">
        <v>15000</v>
      </c>
      <c r="AM1130" t="s">
        <v>55</v>
      </c>
      <c r="AN1130" t="s">
        <v>55</v>
      </c>
      <c r="AO1130" t="s">
        <v>55</v>
      </c>
      <c r="AS1130" t="s">
        <v>343</v>
      </c>
      <c r="AT1130">
        <v>0</v>
      </c>
      <c r="AU1130">
        <v>0</v>
      </c>
      <c r="AV1130">
        <v>0</v>
      </c>
      <c r="BB1130">
        <v>0</v>
      </c>
      <c r="BC1130">
        <v>0</v>
      </c>
      <c r="BD1130" t="s">
        <v>60</v>
      </c>
      <c r="BE1130" t="s">
        <v>3831</v>
      </c>
      <c r="BF1130">
        <v>634343823</v>
      </c>
      <c r="BH1130" t="s">
        <v>323</v>
      </c>
      <c r="BI1130" t="s">
        <v>320</v>
      </c>
      <c r="BJ1130" s="23">
        <v>0.3972222222222222</v>
      </c>
      <c r="BK1130">
        <v>71.8</v>
      </c>
      <c r="BL1130">
        <v>8.51</v>
      </c>
      <c r="BM1130">
        <v>0</v>
      </c>
      <c r="BN1130">
        <v>-54.63</v>
      </c>
      <c r="BO1130">
        <v>25.68</v>
      </c>
      <c r="BP1130" t="s">
        <v>60</v>
      </c>
      <c r="BQ1130">
        <v>1.1572332869999999</v>
      </c>
      <c r="BR1130" t="s">
        <v>61</v>
      </c>
    </row>
    <row r="1131" spans="1:70" x14ac:dyDescent="0.2">
      <c r="A1131" s="19">
        <f t="shared" si="48"/>
        <v>11.14</v>
      </c>
      <c r="B1131" s="20">
        <v>3752</v>
      </c>
      <c r="D1131" s="2" t="s">
        <v>1381</v>
      </c>
      <c r="E1131" s="2" t="str">
        <f t="shared" si="47"/>
        <v>ST</v>
      </c>
      <c r="F1131">
        <v>200720433</v>
      </c>
      <c r="G1131">
        <v>202606</v>
      </c>
      <c r="H1131" t="s">
        <v>52</v>
      </c>
      <c r="I1131" t="s">
        <v>321</v>
      </c>
      <c r="J1131" t="s">
        <v>322</v>
      </c>
      <c r="K1131" t="s">
        <v>54</v>
      </c>
      <c r="L1131">
        <v>46301</v>
      </c>
      <c r="M1131">
        <v>46332</v>
      </c>
      <c r="N1131" s="21">
        <v>872888421710</v>
      </c>
      <c r="P1131" t="s">
        <v>326</v>
      </c>
      <c r="Q1131" t="s">
        <v>326</v>
      </c>
      <c r="R1131" t="s">
        <v>56</v>
      </c>
      <c r="S1131" t="s">
        <v>327</v>
      </c>
      <c r="T1131">
        <v>21</v>
      </c>
      <c r="U1131" t="s">
        <v>57</v>
      </c>
      <c r="V1131">
        <v>21320</v>
      </c>
      <c r="W1131">
        <v>53.74</v>
      </c>
      <c r="X1131">
        <v>6.38</v>
      </c>
      <c r="Y1131">
        <v>0</v>
      </c>
      <c r="Z1131">
        <v>-40.89</v>
      </c>
      <c r="AA1131">
        <v>19.22</v>
      </c>
      <c r="AB1131">
        <v>3</v>
      </c>
      <c r="AC1131">
        <v>44</v>
      </c>
      <c r="AD1131">
        <v>44</v>
      </c>
      <c r="AE1131" t="s">
        <v>9227</v>
      </c>
      <c r="AF1131" t="s">
        <v>4991</v>
      </c>
      <c r="AG1131" t="s">
        <v>4991</v>
      </c>
      <c r="AH1131" t="s">
        <v>4992</v>
      </c>
      <c r="AI1131" t="s">
        <v>4993</v>
      </c>
      <c r="AJ1131">
        <v>54</v>
      </c>
      <c r="AK1131" t="s">
        <v>57</v>
      </c>
      <c r="AL1131">
        <v>54530</v>
      </c>
      <c r="AM1131" t="s">
        <v>55</v>
      </c>
      <c r="AN1131" t="s">
        <v>55</v>
      </c>
      <c r="AO1131" t="s">
        <v>55</v>
      </c>
      <c r="AS1131" t="s">
        <v>343</v>
      </c>
      <c r="AT1131">
        <v>15</v>
      </c>
      <c r="AU1131">
        <v>30</v>
      </c>
      <c r="AV1131">
        <v>40</v>
      </c>
      <c r="BB1131">
        <v>0</v>
      </c>
      <c r="BC1131">
        <v>0</v>
      </c>
      <c r="BD1131" t="s">
        <v>60</v>
      </c>
      <c r="BE1131" s="5" t="s">
        <v>2497</v>
      </c>
      <c r="BF1131">
        <v>634333759</v>
      </c>
      <c r="BH1131" t="s">
        <v>323</v>
      </c>
      <c r="BI1131" t="s">
        <v>320</v>
      </c>
      <c r="BJ1131" s="23">
        <v>0.50208333333333333</v>
      </c>
      <c r="BK1131">
        <v>46.6</v>
      </c>
      <c r="BL1131">
        <v>5.53</v>
      </c>
      <c r="BM1131">
        <v>0</v>
      </c>
      <c r="BN1131">
        <v>-35.46</v>
      </c>
      <c r="BO1131">
        <v>16.670000000000002</v>
      </c>
      <c r="BP1131" t="s">
        <v>60</v>
      </c>
      <c r="BQ1131">
        <v>1.153163127</v>
      </c>
      <c r="BR1131" t="s">
        <v>61</v>
      </c>
    </row>
    <row r="1132" spans="1:70" x14ac:dyDescent="0.2">
      <c r="A1132" s="19">
        <f t="shared" si="48"/>
        <v>13.479999999999997</v>
      </c>
      <c r="B1132" s="20">
        <v>3752</v>
      </c>
      <c r="D1132" s="2" t="s">
        <v>1381</v>
      </c>
      <c r="E1132" s="2" t="str">
        <f t="shared" si="47"/>
        <v>ST</v>
      </c>
      <c r="F1132">
        <v>200720433</v>
      </c>
      <c r="G1132">
        <v>202606</v>
      </c>
      <c r="H1132" t="s">
        <v>52</v>
      </c>
      <c r="I1132" t="s">
        <v>321</v>
      </c>
      <c r="J1132" t="s">
        <v>322</v>
      </c>
      <c r="K1132" t="s">
        <v>54</v>
      </c>
      <c r="L1132">
        <v>46301</v>
      </c>
      <c r="M1132">
        <v>46332</v>
      </c>
      <c r="N1132" s="21">
        <v>872880034487</v>
      </c>
      <c r="P1132" t="s">
        <v>326</v>
      </c>
      <c r="Q1132" t="s">
        <v>326</v>
      </c>
      <c r="R1132" t="s">
        <v>56</v>
      </c>
      <c r="S1132" t="s">
        <v>327</v>
      </c>
      <c r="T1132">
        <v>21</v>
      </c>
      <c r="U1132" t="s">
        <v>57</v>
      </c>
      <c r="V1132">
        <v>21320</v>
      </c>
      <c r="W1132">
        <v>65.040000000000006</v>
      </c>
      <c r="X1132">
        <v>7.7</v>
      </c>
      <c r="Y1132">
        <v>0</v>
      </c>
      <c r="Z1132">
        <v>-49.49</v>
      </c>
      <c r="AA1132">
        <v>23.25</v>
      </c>
      <c r="AB1132">
        <v>5</v>
      </c>
      <c r="AC1132">
        <v>58.08</v>
      </c>
      <c r="AD1132">
        <v>58.08</v>
      </c>
      <c r="AE1132" t="s">
        <v>9228</v>
      </c>
      <c r="AF1132" t="s">
        <v>4994</v>
      </c>
      <c r="AG1132" t="s">
        <v>4995</v>
      </c>
      <c r="AH1132" t="s">
        <v>4996</v>
      </c>
      <c r="AI1132" t="s">
        <v>479</v>
      </c>
      <c r="AJ1132">
        <v>85</v>
      </c>
      <c r="AK1132" t="s">
        <v>57</v>
      </c>
      <c r="AL1132">
        <v>85100</v>
      </c>
      <c r="AM1132" t="s">
        <v>55</v>
      </c>
      <c r="AN1132" t="s">
        <v>55</v>
      </c>
      <c r="AO1132" t="s">
        <v>55</v>
      </c>
      <c r="AS1132" t="s">
        <v>343</v>
      </c>
      <c r="AT1132">
        <v>0</v>
      </c>
      <c r="AU1132">
        <v>0</v>
      </c>
      <c r="AV1132">
        <v>0</v>
      </c>
      <c r="BB1132">
        <v>0</v>
      </c>
      <c r="BC1132">
        <v>0</v>
      </c>
      <c r="BD1132" t="s">
        <v>60</v>
      </c>
      <c r="BE1132" s="5" t="s">
        <v>2497</v>
      </c>
      <c r="BF1132">
        <v>634333759</v>
      </c>
      <c r="BH1132" t="s">
        <v>323</v>
      </c>
      <c r="BI1132" t="s">
        <v>320</v>
      </c>
      <c r="BJ1132" s="23">
        <v>0.51736111111111116</v>
      </c>
      <c r="BK1132">
        <v>56.4</v>
      </c>
      <c r="BL1132">
        <v>6.68</v>
      </c>
      <c r="BM1132">
        <v>0</v>
      </c>
      <c r="BN1132">
        <v>-42.92</v>
      </c>
      <c r="BO1132">
        <v>20.16</v>
      </c>
      <c r="BP1132" t="s">
        <v>60</v>
      </c>
      <c r="BQ1132">
        <v>1.153163127</v>
      </c>
      <c r="BR1132" t="s">
        <v>61</v>
      </c>
    </row>
    <row r="1133" spans="1:70" x14ac:dyDescent="0.2">
      <c r="A1133" s="19">
        <f t="shared" si="48"/>
        <v>21.179999999999993</v>
      </c>
      <c r="B1133" s="20">
        <v>3752</v>
      </c>
      <c r="D1133" s="2" t="s">
        <v>1381</v>
      </c>
      <c r="E1133" s="2" t="str">
        <f t="shared" si="47"/>
        <v>ST</v>
      </c>
      <c r="F1133">
        <v>200720433</v>
      </c>
      <c r="G1133">
        <v>202606</v>
      </c>
      <c r="H1133" t="s">
        <v>52</v>
      </c>
      <c r="I1133" t="s">
        <v>321</v>
      </c>
      <c r="J1133" t="s">
        <v>322</v>
      </c>
      <c r="K1133" t="s">
        <v>54</v>
      </c>
      <c r="L1133">
        <v>46148</v>
      </c>
      <c r="M1133">
        <v>46240</v>
      </c>
      <c r="N1133" s="21">
        <v>872637116739</v>
      </c>
      <c r="P1133" t="s">
        <v>326</v>
      </c>
      <c r="Q1133" t="s">
        <v>326</v>
      </c>
      <c r="R1133" t="s">
        <v>56</v>
      </c>
      <c r="S1133" t="s">
        <v>327</v>
      </c>
      <c r="T1133">
        <v>21</v>
      </c>
      <c r="U1133" t="s">
        <v>57</v>
      </c>
      <c r="V1133">
        <v>21320</v>
      </c>
      <c r="W1133">
        <v>102.88</v>
      </c>
      <c r="X1133">
        <v>112.52</v>
      </c>
      <c r="Y1133">
        <v>0</v>
      </c>
      <c r="Z1133">
        <v>-78.290000000000006</v>
      </c>
      <c r="AA1133">
        <v>137.12</v>
      </c>
      <c r="AB1133">
        <v>7</v>
      </c>
      <c r="AC1133">
        <v>109.34</v>
      </c>
      <c r="AD1133">
        <v>109.34</v>
      </c>
      <c r="AE1133" t="s">
        <v>1577</v>
      </c>
      <c r="AF1133" t="s">
        <v>4997</v>
      </c>
      <c r="AG1133" t="s">
        <v>4998</v>
      </c>
      <c r="AH1133" t="s">
        <v>4999</v>
      </c>
      <c r="AI1133" t="s">
        <v>5000</v>
      </c>
      <c r="AJ1133">
        <v>33</v>
      </c>
      <c r="AK1133" t="s">
        <v>57</v>
      </c>
      <c r="AL1133">
        <v>33290</v>
      </c>
      <c r="AM1133" t="s">
        <v>55</v>
      </c>
      <c r="AN1133" t="s">
        <v>55</v>
      </c>
      <c r="AO1133" t="s">
        <v>55</v>
      </c>
      <c r="AS1133" t="s">
        <v>343</v>
      </c>
      <c r="AT1133">
        <v>0</v>
      </c>
      <c r="AU1133">
        <v>0</v>
      </c>
      <c r="AV1133">
        <v>0</v>
      </c>
      <c r="BB1133">
        <v>0</v>
      </c>
      <c r="BC1133">
        <v>0</v>
      </c>
      <c r="BD1133" t="s">
        <v>60</v>
      </c>
      <c r="BE1133" t="s">
        <v>2497</v>
      </c>
      <c r="BF1133">
        <v>634333759</v>
      </c>
      <c r="BH1133" t="s">
        <v>323</v>
      </c>
      <c r="BI1133" t="s">
        <v>320</v>
      </c>
      <c r="BJ1133" s="23">
        <v>0.45763888888888887</v>
      </c>
      <c r="BK1133">
        <v>88.6</v>
      </c>
      <c r="BL1133">
        <v>96.9</v>
      </c>
      <c r="BM1133">
        <v>0</v>
      </c>
      <c r="BN1133">
        <v>-67.42</v>
      </c>
      <c r="BO1133">
        <v>118.08</v>
      </c>
      <c r="BP1133" t="s">
        <v>60</v>
      </c>
      <c r="BQ1133">
        <v>1.161210911</v>
      </c>
      <c r="BR1133" t="s">
        <v>61</v>
      </c>
    </row>
    <row r="1134" spans="1:70" x14ac:dyDescent="0.2">
      <c r="A1134" s="19">
        <f t="shared" si="48"/>
        <v>15.149999999999999</v>
      </c>
      <c r="B1134" s="20">
        <v>3752</v>
      </c>
      <c r="D1134" s="2" t="s">
        <v>1381</v>
      </c>
      <c r="E1134" s="2" t="str">
        <f t="shared" si="47"/>
        <v>ST</v>
      </c>
      <c r="F1134">
        <v>200720433</v>
      </c>
      <c r="G1134">
        <v>202606</v>
      </c>
      <c r="H1134" t="s">
        <v>52</v>
      </c>
      <c r="I1134" t="s">
        <v>321</v>
      </c>
      <c r="J1134" t="s">
        <v>322</v>
      </c>
      <c r="K1134" t="s">
        <v>54</v>
      </c>
      <c r="L1134">
        <v>46332</v>
      </c>
      <c r="M1134">
        <v>46362</v>
      </c>
      <c r="N1134" s="21">
        <v>872893975871</v>
      </c>
      <c r="P1134" t="s">
        <v>326</v>
      </c>
      <c r="Q1134" t="s">
        <v>326</v>
      </c>
      <c r="R1134" t="s">
        <v>56</v>
      </c>
      <c r="S1134" t="s">
        <v>327</v>
      </c>
      <c r="T1134">
        <v>21</v>
      </c>
      <c r="U1134" t="s">
        <v>57</v>
      </c>
      <c r="V1134">
        <v>21320</v>
      </c>
      <c r="W1134">
        <v>73.22</v>
      </c>
      <c r="X1134">
        <v>8.67</v>
      </c>
      <c r="Y1134">
        <v>0</v>
      </c>
      <c r="Z1134">
        <v>-55.73</v>
      </c>
      <c r="AA1134">
        <v>26.17</v>
      </c>
      <c r="AB1134">
        <v>5</v>
      </c>
      <c r="AC1134">
        <v>69.739999999999995</v>
      </c>
      <c r="AD1134">
        <v>69.739999999999995</v>
      </c>
      <c r="AE1134" t="s">
        <v>1479</v>
      </c>
      <c r="AF1134" t="s">
        <v>5001</v>
      </c>
      <c r="AG1134" t="s">
        <v>5001</v>
      </c>
      <c r="AH1134" t="s">
        <v>901</v>
      </c>
      <c r="AI1134" t="s">
        <v>368</v>
      </c>
      <c r="AJ1134">
        <v>33</v>
      </c>
      <c r="AK1134" t="s">
        <v>57</v>
      </c>
      <c r="AL1134">
        <v>33000</v>
      </c>
      <c r="AM1134" t="s">
        <v>55</v>
      </c>
      <c r="AN1134" t="s">
        <v>55</v>
      </c>
      <c r="AO1134" t="s">
        <v>55</v>
      </c>
      <c r="AS1134" t="s">
        <v>343</v>
      </c>
      <c r="AT1134">
        <v>26</v>
      </c>
      <c r="AU1134">
        <v>30</v>
      </c>
      <c r="AV1134">
        <v>41</v>
      </c>
      <c r="BB1134">
        <v>0</v>
      </c>
      <c r="BC1134">
        <v>0</v>
      </c>
      <c r="BD1134" t="s">
        <v>60</v>
      </c>
      <c r="BE1134" t="s">
        <v>3831</v>
      </c>
      <c r="BF1134">
        <v>634343823</v>
      </c>
      <c r="BH1134" t="s">
        <v>323</v>
      </c>
      <c r="BI1134" t="s">
        <v>320</v>
      </c>
      <c r="BJ1134" s="23">
        <v>0.39513888888888887</v>
      </c>
      <c r="BK1134">
        <v>63.4</v>
      </c>
      <c r="BL1134">
        <v>7.51</v>
      </c>
      <c r="BM1134">
        <v>0</v>
      </c>
      <c r="BN1134">
        <v>-48.25</v>
      </c>
      <c r="BO1134">
        <v>22.66</v>
      </c>
      <c r="BP1134" t="s">
        <v>60</v>
      </c>
      <c r="BQ1134">
        <v>1.1549344580000001</v>
      </c>
      <c r="BR1134" t="s">
        <v>61</v>
      </c>
    </row>
    <row r="1135" spans="1:70" x14ac:dyDescent="0.2">
      <c r="A1135" s="19">
        <f t="shared" si="48"/>
        <v>9.4600000000000009</v>
      </c>
      <c r="B1135" s="20">
        <v>3752</v>
      </c>
      <c r="D1135" s="2" t="s">
        <v>1381</v>
      </c>
      <c r="E1135" s="2" t="str">
        <f t="shared" si="47"/>
        <v>ST</v>
      </c>
      <c r="F1135">
        <v>200720433</v>
      </c>
      <c r="G1135">
        <v>202606</v>
      </c>
      <c r="H1135" t="s">
        <v>52</v>
      </c>
      <c r="I1135" t="s">
        <v>321</v>
      </c>
      <c r="J1135" t="s">
        <v>322</v>
      </c>
      <c r="K1135" t="s">
        <v>54</v>
      </c>
      <c r="L1135">
        <v>46240</v>
      </c>
      <c r="M1135">
        <v>46271</v>
      </c>
      <c r="N1135" s="21">
        <v>872764955388</v>
      </c>
      <c r="P1135" t="s">
        <v>326</v>
      </c>
      <c r="Q1135" t="s">
        <v>326</v>
      </c>
      <c r="R1135" t="s">
        <v>56</v>
      </c>
      <c r="S1135" t="s">
        <v>327</v>
      </c>
      <c r="T1135">
        <v>21</v>
      </c>
      <c r="U1135" t="s">
        <v>57</v>
      </c>
      <c r="V1135">
        <v>21320</v>
      </c>
      <c r="W1135">
        <v>45.65</v>
      </c>
      <c r="X1135">
        <v>5.41</v>
      </c>
      <c r="Y1135">
        <v>0</v>
      </c>
      <c r="Z1135">
        <v>-34.74</v>
      </c>
      <c r="AA1135">
        <v>16.309999999999999</v>
      </c>
      <c r="AB1135">
        <v>2</v>
      </c>
      <c r="AC1135">
        <v>33</v>
      </c>
      <c r="AD1135">
        <v>33</v>
      </c>
      <c r="AE1135" t="s">
        <v>9229</v>
      </c>
      <c r="AF1135" t="s">
        <v>5002</v>
      </c>
      <c r="AG1135" t="s">
        <v>5002</v>
      </c>
      <c r="AH1135" t="s">
        <v>5003</v>
      </c>
      <c r="AI1135" t="s">
        <v>5004</v>
      </c>
      <c r="AJ1135">
        <v>34</v>
      </c>
      <c r="AK1135" t="s">
        <v>57</v>
      </c>
      <c r="AL1135">
        <v>34430</v>
      </c>
      <c r="AM1135" t="s">
        <v>55</v>
      </c>
      <c r="AN1135" t="s">
        <v>55</v>
      </c>
      <c r="AO1135" t="s">
        <v>55</v>
      </c>
      <c r="AS1135" t="s">
        <v>343</v>
      </c>
      <c r="AT1135">
        <v>0</v>
      </c>
      <c r="AU1135">
        <v>0</v>
      </c>
      <c r="AV1135">
        <v>0</v>
      </c>
      <c r="BB1135">
        <v>0</v>
      </c>
      <c r="BC1135">
        <v>0</v>
      </c>
      <c r="BD1135" t="s">
        <v>60</v>
      </c>
      <c r="BE1135" s="5" t="s">
        <v>2497</v>
      </c>
      <c r="BF1135">
        <v>634333759</v>
      </c>
      <c r="BH1135" t="s">
        <v>323</v>
      </c>
      <c r="BI1135" t="s">
        <v>320</v>
      </c>
      <c r="BJ1135" s="23">
        <v>0.51736111111111116</v>
      </c>
      <c r="BK1135">
        <v>39.6</v>
      </c>
      <c r="BL1135">
        <v>4.6900000000000004</v>
      </c>
      <c r="BM1135">
        <v>0</v>
      </c>
      <c r="BN1135">
        <v>-30.14</v>
      </c>
      <c r="BO1135">
        <v>14.15</v>
      </c>
      <c r="BP1135" t="s">
        <v>60</v>
      </c>
      <c r="BQ1135">
        <v>1.1527377519999999</v>
      </c>
      <c r="BR1135" t="s">
        <v>61</v>
      </c>
    </row>
    <row r="1136" spans="1:70" x14ac:dyDescent="0.2">
      <c r="A1136" s="19">
        <f t="shared" si="48"/>
        <v>10.469999999999999</v>
      </c>
      <c r="B1136" s="20">
        <v>3752</v>
      </c>
      <c r="D1136" s="2" t="s">
        <v>1381</v>
      </c>
      <c r="E1136" s="2" t="str">
        <f t="shared" si="47"/>
        <v>ST</v>
      </c>
      <c r="F1136">
        <v>200720433</v>
      </c>
      <c r="G1136">
        <v>202606</v>
      </c>
      <c r="H1136" t="s">
        <v>52</v>
      </c>
      <c r="I1136" t="s">
        <v>321</v>
      </c>
      <c r="J1136" t="s">
        <v>322</v>
      </c>
      <c r="K1136" t="s">
        <v>54</v>
      </c>
      <c r="L1136">
        <v>46301</v>
      </c>
      <c r="M1136">
        <v>46362</v>
      </c>
      <c r="N1136" s="21">
        <v>872884821808</v>
      </c>
      <c r="P1136" t="s">
        <v>326</v>
      </c>
      <c r="Q1136" t="s">
        <v>326</v>
      </c>
      <c r="R1136" t="s">
        <v>56</v>
      </c>
      <c r="S1136" t="s">
        <v>327</v>
      </c>
      <c r="T1136">
        <v>21</v>
      </c>
      <c r="U1136" t="s">
        <v>57</v>
      </c>
      <c r="V1136">
        <v>21320</v>
      </c>
      <c r="W1136">
        <v>50.51</v>
      </c>
      <c r="X1136">
        <v>5.98</v>
      </c>
      <c r="Y1136">
        <v>0</v>
      </c>
      <c r="Z1136">
        <v>-38.43</v>
      </c>
      <c r="AA1136">
        <v>18.059999999999999</v>
      </c>
      <c r="AB1136">
        <v>3</v>
      </c>
      <c r="AC1136">
        <v>37.840000000000003</v>
      </c>
      <c r="AD1136">
        <v>37.840000000000003</v>
      </c>
      <c r="AE1136" t="s">
        <v>8600</v>
      </c>
      <c r="AF1136" t="s">
        <v>5005</v>
      </c>
      <c r="AG1136" t="s">
        <v>5006</v>
      </c>
      <c r="AH1136" t="s">
        <v>5007</v>
      </c>
      <c r="AI1136" t="s">
        <v>5008</v>
      </c>
      <c r="AJ1136">
        <v>33</v>
      </c>
      <c r="AK1136" t="s">
        <v>57</v>
      </c>
      <c r="AL1136">
        <v>33360</v>
      </c>
      <c r="AM1136" t="s">
        <v>55</v>
      </c>
      <c r="AN1136" t="s">
        <v>55</v>
      </c>
      <c r="AO1136" t="s">
        <v>55</v>
      </c>
      <c r="AS1136" t="s">
        <v>343</v>
      </c>
      <c r="AT1136">
        <v>0</v>
      </c>
      <c r="AU1136">
        <v>0</v>
      </c>
      <c r="AV1136">
        <v>0</v>
      </c>
      <c r="BB1136">
        <v>0</v>
      </c>
      <c r="BC1136">
        <v>0</v>
      </c>
      <c r="BD1136" t="s">
        <v>60</v>
      </c>
      <c r="BE1136" t="s">
        <v>3831</v>
      </c>
      <c r="BF1136">
        <v>634343823</v>
      </c>
      <c r="BH1136" t="s">
        <v>323</v>
      </c>
      <c r="BI1136" t="s">
        <v>320</v>
      </c>
      <c r="BJ1136" s="23">
        <v>0.47013888888888888</v>
      </c>
      <c r="BK1136">
        <v>43.8</v>
      </c>
      <c r="BL1136">
        <v>5.19</v>
      </c>
      <c r="BM1136">
        <v>0</v>
      </c>
      <c r="BN1136">
        <v>-33.33</v>
      </c>
      <c r="BO1136">
        <v>15.66</v>
      </c>
      <c r="BP1136" t="s">
        <v>60</v>
      </c>
      <c r="BQ1136">
        <v>1.153163127</v>
      </c>
      <c r="BR1136" t="s">
        <v>61</v>
      </c>
    </row>
    <row r="1137" spans="1:70" x14ac:dyDescent="0.2">
      <c r="A1137" s="19">
        <f t="shared" si="48"/>
        <v>8.4599999999999973</v>
      </c>
      <c r="B1137" s="20">
        <v>3752</v>
      </c>
      <c r="D1137" s="2" t="s">
        <v>1381</v>
      </c>
      <c r="E1137" s="2" t="str">
        <f t="shared" si="47"/>
        <v>ST</v>
      </c>
      <c r="F1137">
        <v>200720433</v>
      </c>
      <c r="G1137">
        <v>202606</v>
      </c>
      <c r="H1137" t="s">
        <v>52</v>
      </c>
      <c r="I1137" t="s">
        <v>321</v>
      </c>
      <c r="J1137" t="s">
        <v>322</v>
      </c>
      <c r="K1137" t="s">
        <v>54</v>
      </c>
      <c r="L1137">
        <v>46148</v>
      </c>
      <c r="M1137">
        <v>46240</v>
      </c>
      <c r="N1137" s="21">
        <v>872639511260</v>
      </c>
      <c r="P1137" t="s">
        <v>326</v>
      </c>
      <c r="Q1137" t="s">
        <v>326</v>
      </c>
      <c r="R1137" t="s">
        <v>56</v>
      </c>
      <c r="S1137" t="s">
        <v>327</v>
      </c>
      <c r="T1137">
        <v>21</v>
      </c>
      <c r="U1137" t="s">
        <v>57</v>
      </c>
      <c r="V1137">
        <v>21320</v>
      </c>
      <c r="W1137">
        <v>41.11</v>
      </c>
      <c r="X1137">
        <v>4.88</v>
      </c>
      <c r="Y1137">
        <v>0</v>
      </c>
      <c r="Z1137">
        <v>-31.28</v>
      </c>
      <c r="AA1137">
        <v>14.7</v>
      </c>
      <c r="AB1137">
        <v>2</v>
      </c>
      <c r="AC1137">
        <v>26.4</v>
      </c>
      <c r="AD1137">
        <v>26.4</v>
      </c>
      <c r="AE1137" t="s">
        <v>1512</v>
      </c>
      <c r="AF1137" t="s">
        <v>847</v>
      </c>
      <c r="AG1137" t="s">
        <v>5009</v>
      </c>
      <c r="AH1137" t="s">
        <v>5010</v>
      </c>
      <c r="AI1137" t="s">
        <v>848</v>
      </c>
      <c r="AJ1137">
        <v>76</v>
      </c>
      <c r="AK1137" t="s">
        <v>57</v>
      </c>
      <c r="AL1137">
        <v>76410</v>
      </c>
      <c r="AM1137" t="s">
        <v>55</v>
      </c>
      <c r="AN1137" t="s">
        <v>55</v>
      </c>
      <c r="AO1137" t="s">
        <v>55</v>
      </c>
      <c r="AS1137" t="s">
        <v>343</v>
      </c>
      <c r="AT1137">
        <v>30</v>
      </c>
      <c r="AU1137">
        <v>32</v>
      </c>
      <c r="AV1137">
        <v>39</v>
      </c>
      <c r="BB1137">
        <v>0</v>
      </c>
      <c r="BC1137">
        <v>0</v>
      </c>
      <c r="BD1137" t="s">
        <v>60</v>
      </c>
      <c r="BE1137" s="5" t="s">
        <v>2497</v>
      </c>
      <c r="BF1137">
        <v>634333759</v>
      </c>
      <c r="BH1137" t="s">
        <v>323</v>
      </c>
      <c r="BI1137" t="s">
        <v>320</v>
      </c>
      <c r="BJ1137" s="23">
        <v>0.41805555555555557</v>
      </c>
      <c r="BK1137">
        <v>35.4</v>
      </c>
      <c r="BL1137">
        <v>4.2</v>
      </c>
      <c r="BM1137">
        <v>0</v>
      </c>
      <c r="BN1137">
        <v>-26.94</v>
      </c>
      <c r="BO1137">
        <v>12.66</v>
      </c>
      <c r="BP1137" t="s">
        <v>60</v>
      </c>
      <c r="BQ1137">
        <v>1.161210911</v>
      </c>
      <c r="BR1137" t="s">
        <v>61</v>
      </c>
    </row>
    <row r="1138" spans="1:70" x14ac:dyDescent="0.2">
      <c r="A1138" s="19">
        <f t="shared" si="48"/>
        <v>9.4600000000000009</v>
      </c>
      <c r="B1138" s="20">
        <v>3752</v>
      </c>
      <c r="D1138" s="2" t="s">
        <v>1381</v>
      </c>
      <c r="E1138" s="2" t="str">
        <f t="shared" si="47"/>
        <v>ST</v>
      </c>
      <c r="F1138">
        <v>200720433</v>
      </c>
      <c r="G1138">
        <v>202606</v>
      </c>
      <c r="H1138" t="s">
        <v>52</v>
      </c>
      <c r="I1138" t="s">
        <v>321</v>
      </c>
      <c r="J1138" t="s">
        <v>322</v>
      </c>
      <c r="K1138" t="s">
        <v>54</v>
      </c>
      <c r="L1138">
        <v>46240</v>
      </c>
      <c r="M1138">
        <v>46271</v>
      </c>
      <c r="N1138" s="21">
        <v>872695570707</v>
      </c>
      <c r="P1138" t="s">
        <v>326</v>
      </c>
      <c r="Q1138" t="s">
        <v>326</v>
      </c>
      <c r="R1138" t="s">
        <v>56</v>
      </c>
      <c r="S1138" t="s">
        <v>327</v>
      </c>
      <c r="T1138">
        <v>21</v>
      </c>
      <c r="U1138" t="s">
        <v>57</v>
      </c>
      <c r="V1138">
        <v>21320</v>
      </c>
      <c r="W1138">
        <v>45.65</v>
      </c>
      <c r="X1138">
        <v>5.41</v>
      </c>
      <c r="Y1138">
        <v>0</v>
      </c>
      <c r="Z1138">
        <v>-34.74</v>
      </c>
      <c r="AA1138">
        <v>16.309999999999999</v>
      </c>
      <c r="AB1138">
        <v>2</v>
      </c>
      <c r="AC1138">
        <v>33</v>
      </c>
      <c r="AD1138">
        <v>33</v>
      </c>
      <c r="AE1138" t="s">
        <v>9230</v>
      </c>
      <c r="AF1138" t="s">
        <v>513</v>
      </c>
      <c r="AG1138" t="s">
        <v>513</v>
      </c>
      <c r="AH1138" t="s">
        <v>5011</v>
      </c>
      <c r="AI1138" t="s">
        <v>5012</v>
      </c>
      <c r="AJ1138">
        <v>22</v>
      </c>
      <c r="AK1138" t="s">
        <v>57</v>
      </c>
      <c r="AL1138">
        <v>22440</v>
      </c>
      <c r="AM1138" t="s">
        <v>55</v>
      </c>
      <c r="AN1138" t="s">
        <v>55</v>
      </c>
      <c r="AO1138" t="s">
        <v>55</v>
      </c>
      <c r="AS1138" t="s">
        <v>343</v>
      </c>
      <c r="AT1138">
        <v>0</v>
      </c>
      <c r="AU1138">
        <v>0</v>
      </c>
      <c r="AV1138">
        <v>0</v>
      </c>
      <c r="BB1138">
        <v>0</v>
      </c>
      <c r="BC1138">
        <v>0</v>
      </c>
      <c r="BD1138" t="s">
        <v>60</v>
      </c>
      <c r="BE1138" t="s">
        <v>2497</v>
      </c>
      <c r="BF1138">
        <v>634333759</v>
      </c>
      <c r="BH1138" t="s">
        <v>323</v>
      </c>
      <c r="BI1138" t="s">
        <v>320</v>
      </c>
      <c r="BJ1138" s="23">
        <v>0.5131944444444444</v>
      </c>
      <c r="BK1138">
        <v>39.6</v>
      </c>
      <c r="BL1138">
        <v>4.6900000000000004</v>
      </c>
      <c r="BM1138">
        <v>0</v>
      </c>
      <c r="BN1138">
        <v>-30.14</v>
      </c>
      <c r="BO1138">
        <v>14.15</v>
      </c>
      <c r="BP1138" t="s">
        <v>60</v>
      </c>
      <c r="BQ1138">
        <v>1.1527377519999999</v>
      </c>
      <c r="BR1138" t="s">
        <v>61</v>
      </c>
    </row>
    <row r="1139" spans="1:70" x14ac:dyDescent="0.2">
      <c r="A1139" s="19">
        <f t="shared" si="48"/>
        <v>13.809999999999995</v>
      </c>
      <c r="B1139" s="20">
        <v>3752</v>
      </c>
      <c r="D1139" s="2" t="s">
        <v>1381</v>
      </c>
      <c r="E1139" s="2" t="str">
        <f t="shared" si="47"/>
        <v>ST</v>
      </c>
      <c r="F1139">
        <v>200720433</v>
      </c>
      <c r="G1139">
        <v>202606</v>
      </c>
      <c r="H1139" t="s">
        <v>52</v>
      </c>
      <c r="I1139" t="s">
        <v>321</v>
      </c>
      <c r="J1139" t="s">
        <v>322</v>
      </c>
      <c r="K1139" t="s">
        <v>54</v>
      </c>
      <c r="L1139">
        <v>46271</v>
      </c>
      <c r="M1139">
        <v>46301</v>
      </c>
      <c r="N1139" s="21">
        <v>872780356178</v>
      </c>
      <c r="P1139" t="s">
        <v>326</v>
      </c>
      <c r="Q1139" t="s">
        <v>326</v>
      </c>
      <c r="R1139" t="s">
        <v>56</v>
      </c>
      <c r="S1139" t="s">
        <v>327</v>
      </c>
      <c r="T1139">
        <v>21</v>
      </c>
      <c r="U1139" t="s">
        <v>57</v>
      </c>
      <c r="V1139">
        <v>21320</v>
      </c>
      <c r="W1139">
        <v>66.62</v>
      </c>
      <c r="X1139">
        <v>7.88</v>
      </c>
      <c r="Y1139">
        <v>0</v>
      </c>
      <c r="Z1139">
        <v>-50.7</v>
      </c>
      <c r="AA1139">
        <v>23.8</v>
      </c>
      <c r="AB1139">
        <v>4</v>
      </c>
      <c r="AC1139">
        <v>61.6</v>
      </c>
      <c r="AD1139">
        <v>61.6</v>
      </c>
      <c r="AE1139" t="s">
        <v>9231</v>
      </c>
      <c r="AF1139" t="s">
        <v>5013</v>
      </c>
      <c r="AG1139" t="s">
        <v>5013</v>
      </c>
      <c r="AH1139" t="s">
        <v>5014</v>
      </c>
      <c r="AI1139" t="s">
        <v>5015</v>
      </c>
      <c r="AJ1139">
        <v>50</v>
      </c>
      <c r="AK1139" t="s">
        <v>57</v>
      </c>
      <c r="AL1139">
        <v>50500</v>
      </c>
      <c r="AM1139" t="s">
        <v>55</v>
      </c>
      <c r="AN1139" t="s">
        <v>55</v>
      </c>
      <c r="AO1139" t="s">
        <v>55</v>
      </c>
      <c r="AS1139" t="s">
        <v>343</v>
      </c>
      <c r="AT1139">
        <v>0</v>
      </c>
      <c r="AU1139">
        <v>0</v>
      </c>
      <c r="AV1139">
        <v>0</v>
      </c>
      <c r="BB1139">
        <v>0</v>
      </c>
      <c r="BC1139">
        <v>0</v>
      </c>
      <c r="BD1139" t="s">
        <v>60</v>
      </c>
      <c r="BE1139" s="5" t="s">
        <v>2497</v>
      </c>
      <c r="BF1139">
        <v>634333759</v>
      </c>
      <c r="BH1139" t="s">
        <v>323</v>
      </c>
      <c r="BI1139" t="s">
        <v>320</v>
      </c>
      <c r="BJ1139" s="23">
        <v>0.40833333333333333</v>
      </c>
      <c r="BK1139">
        <v>57.8</v>
      </c>
      <c r="BL1139">
        <v>6.84</v>
      </c>
      <c r="BM1139">
        <v>0</v>
      </c>
      <c r="BN1139">
        <v>-43.99</v>
      </c>
      <c r="BO1139">
        <v>20.65</v>
      </c>
      <c r="BP1139" t="s">
        <v>60</v>
      </c>
      <c r="BQ1139">
        <v>1.1526181719999999</v>
      </c>
      <c r="BR1139" t="s">
        <v>61</v>
      </c>
    </row>
    <row r="1140" spans="1:70" x14ac:dyDescent="0.2">
      <c r="A1140" s="19">
        <f t="shared" si="48"/>
        <v>15.149999999999999</v>
      </c>
      <c r="B1140" s="20">
        <v>3752</v>
      </c>
      <c r="D1140" s="2" t="s">
        <v>1381</v>
      </c>
      <c r="E1140" s="2" t="str">
        <f t="shared" si="47"/>
        <v>ST</v>
      </c>
      <c r="F1140">
        <v>200720433</v>
      </c>
      <c r="G1140">
        <v>202606</v>
      </c>
      <c r="H1140" t="s">
        <v>52</v>
      </c>
      <c r="I1140" t="s">
        <v>321</v>
      </c>
      <c r="J1140" t="s">
        <v>322</v>
      </c>
      <c r="K1140" t="s">
        <v>54</v>
      </c>
      <c r="L1140">
        <v>46240</v>
      </c>
      <c r="M1140">
        <v>46271</v>
      </c>
      <c r="N1140" s="21">
        <v>872768874191</v>
      </c>
      <c r="P1140" t="s">
        <v>326</v>
      </c>
      <c r="Q1140" t="s">
        <v>326</v>
      </c>
      <c r="R1140" t="s">
        <v>56</v>
      </c>
      <c r="S1140" t="s">
        <v>327</v>
      </c>
      <c r="T1140">
        <v>21</v>
      </c>
      <c r="U1140" t="s">
        <v>57</v>
      </c>
      <c r="V1140">
        <v>21320</v>
      </c>
      <c r="W1140">
        <v>73.08</v>
      </c>
      <c r="X1140">
        <v>8.66</v>
      </c>
      <c r="Y1140">
        <v>0</v>
      </c>
      <c r="Z1140">
        <v>-55.62</v>
      </c>
      <c r="AA1140">
        <v>26.12</v>
      </c>
      <c r="AB1140">
        <v>4</v>
      </c>
      <c r="AC1140">
        <v>69.52</v>
      </c>
      <c r="AD1140">
        <v>69.52</v>
      </c>
      <c r="AE1140" t="s">
        <v>9232</v>
      </c>
      <c r="AF1140" t="s">
        <v>5016</v>
      </c>
      <c r="AG1140" t="s">
        <v>5016</v>
      </c>
      <c r="AH1140" t="s">
        <v>5017</v>
      </c>
      <c r="AI1140" t="s">
        <v>5018</v>
      </c>
      <c r="AJ1140">
        <v>38</v>
      </c>
      <c r="AK1140" t="s">
        <v>57</v>
      </c>
      <c r="AL1140">
        <v>38780</v>
      </c>
      <c r="AM1140" t="s">
        <v>55</v>
      </c>
      <c r="AN1140" t="s">
        <v>55</v>
      </c>
      <c r="AO1140" t="s">
        <v>55</v>
      </c>
      <c r="AS1140" t="s">
        <v>343</v>
      </c>
      <c r="AT1140">
        <v>26</v>
      </c>
      <c r="AU1140">
        <v>32</v>
      </c>
      <c r="AV1140">
        <v>41</v>
      </c>
      <c r="BB1140">
        <v>0</v>
      </c>
      <c r="BC1140">
        <v>0</v>
      </c>
      <c r="BD1140" t="s">
        <v>60</v>
      </c>
      <c r="BE1140" s="5" t="s">
        <v>2497</v>
      </c>
      <c r="BF1140">
        <v>634333759</v>
      </c>
      <c r="BH1140" t="s">
        <v>323</v>
      </c>
      <c r="BI1140" t="s">
        <v>320</v>
      </c>
      <c r="BJ1140" s="23">
        <v>0.41319444444444442</v>
      </c>
      <c r="BK1140">
        <v>63.4</v>
      </c>
      <c r="BL1140">
        <v>7.51</v>
      </c>
      <c r="BM1140">
        <v>0</v>
      </c>
      <c r="BN1140">
        <v>-48.25</v>
      </c>
      <c r="BO1140">
        <v>22.66</v>
      </c>
      <c r="BP1140" t="s">
        <v>60</v>
      </c>
      <c r="BQ1140">
        <v>1.1527377519999999</v>
      </c>
      <c r="BR1140" t="s">
        <v>61</v>
      </c>
    </row>
    <row r="1141" spans="1:70" x14ac:dyDescent="0.2">
      <c r="A1141" s="19">
        <f t="shared" si="48"/>
        <v>9.8000000000000007</v>
      </c>
      <c r="B1141" s="20">
        <v>3752</v>
      </c>
      <c r="D1141" s="2" t="s">
        <v>1381</v>
      </c>
      <c r="E1141" s="2" t="str">
        <f t="shared" si="47"/>
        <v>ST</v>
      </c>
      <c r="F1141">
        <v>200720433</v>
      </c>
      <c r="G1141">
        <v>202606</v>
      </c>
      <c r="H1141" t="s">
        <v>52</v>
      </c>
      <c r="I1141" t="s">
        <v>321</v>
      </c>
      <c r="J1141" t="s">
        <v>322</v>
      </c>
      <c r="K1141" t="s">
        <v>54</v>
      </c>
      <c r="L1141">
        <v>46332</v>
      </c>
      <c r="M1141">
        <v>46362</v>
      </c>
      <c r="N1141" s="21">
        <v>872943624790</v>
      </c>
      <c r="P1141" t="s">
        <v>326</v>
      </c>
      <c r="Q1141" t="s">
        <v>326</v>
      </c>
      <c r="R1141" t="s">
        <v>56</v>
      </c>
      <c r="S1141" t="s">
        <v>327</v>
      </c>
      <c r="T1141">
        <v>21</v>
      </c>
      <c r="U1141" t="s">
        <v>57</v>
      </c>
      <c r="V1141">
        <v>21320</v>
      </c>
      <c r="W1141">
        <v>47.35</v>
      </c>
      <c r="X1141">
        <v>5.61</v>
      </c>
      <c r="Y1141">
        <v>0</v>
      </c>
      <c r="Z1141">
        <v>-36.03</v>
      </c>
      <c r="AA1141">
        <v>16.93</v>
      </c>
      <c r="AB1141">
        <v>3</v>
      </c>
      <c r="AC1141">
        <v>35.200000000000003</v>
      </c>
      <c r="AD1141">
        <v>35.200000000000003</v>
      </c>
      <c r="AE1141" t="s">
        <v>9233</v>
      </c>
      <c r="AF1141" t="s">
        <v>1911</v>
      </c>
      <c r="AG1141" t="s">
        <v>1911</v>
      </c>
      <c r="AH1141" t="s">
        <v>5019</v>
      </c>
      <c r="AI1141" t="s">
        <v>5020</v>
      </c>
      <c r="AJ1141">
        <v>39</v>
      </c>
      <c r="AK1141" t="s">
        <v>57</v>
      </c>
      <c r="AL1141">
        <v>39000</v>
      </c>
      <c r="AM1141" t="s">
        <v>55</v>
      </c>
      <c r="AN1141" t="s">
        <v>55</v>
      </c>
      <c r="AO1141" t="s">
        <v>55</v>
      </c>
      <c r="AS1141" t="s">
        <v>343</v>
      </c>
      <c r="AT1141">
        <v>0</v>
      </c>
      <c r="AU1141">
        <v>0</v>
      </c>
      <c r="AV1141">
        <v>0</v>
      </c>
      <c r="BB1141">
        <v>0</v>
      </c>
      <c r="BC1141">
        <v>0</v>
      </c>
      <c r="BD1141" t="s">
        <v>60</v>
      </c>
      <c r="BE1141" s="5" t="s">
        <v>3831</v>
      </c>
      <c r="BF1141">
        <v>634343823</v>
      </c>
      <c r="BH1141" t="s">
        <v>323</v>
      </c>
      <c r="BI1141" t="s">
        <v>320</v>
      </c>
      <c r="BJ1141" s="23">
        <v>0.4375</v>
      </c>
      <c r="BK1141">
        <v>41</v>
      </c>
      <c r="BL1141">
        <v>4.8600000000000003</v>
      </c>
      <c r="BM1141">
        <v>0</v>
      </c>
      <c r="BN1141">
        <v>-31.2</v>
      </c>
      <c r="BO1141">
        <v>14.66</v>
      </c>
      <c r="BP1141" t="s">
        <v>60</v>
      </c>
      <c r="BQ1141">
        <v>1.1549344580000001</v>
      </c>
      <c r="BR1141" t="s">
        <v>61</v>
      </c>
    </row>
    <row r="1142" spans="1:70" x14ac:dyDescent="0.2">
      <c r="A1142" s="19">
        <f t="shared" si="48"/>
        <v>8.4599999999999973</v>
      </c>
      <c r="B1142" s="20">
        <v>3752</v>
      </c>
      <c r="D1142" s="2" t="s">
        <v>1381</v>
      </c>
      <c r="E1142" s="2" t="str">
        <f t="shared" si="47"/>
        <v>ST</v>
      </c>
      <c r="F1142">
        <v>200720433</v>
      </c>
      <c r="G1142">
        <v>202606</v>
      </c>
      <c r="H1142" t="s">
        <v>52</v>
      </c>
      <c r="I1142" t="s">
        <v>321</v>
      </c>
      <c r="J1142" t="s">
        <v>322</v>
      </c>
      <c r="K1142" t="s">
        <v>54</v>
      </c>
      <c r="L1142" t="s">
        <v>3825</v>
      </c>
      <c r="M1142" t="s">
        <v>3826</v>
      </c>
      <c r="N1142" s="21">
        <v>873135967959</v>
      </c>
      <c r="P1142" t="s">
        <v>326</v>
      </c>
      <c r="Q1142" t="s">
        <v>326</v>
      </c>
      <c r="R1142" t="s">
        <v>56</v>
      </c>
      <c r="S1142" t="s">
        <v>327</v>
      </c>
      <c r="T1142">
        <v>21</v>
      </c>
      <c r="U1142" t="s">
        <v>57</v>
      </c>
      <c r="V1142">
        <v>21320</v>
      </c>
      <c r="W1142">
        <v>41.08</v>
      </c>
      <c r="X1142">
        <v>4.87</v>
      </c>
      <c r="Y1142">
        <v>0</v>
      </c>
      <c r="Z1142">
        <v>-31.26</v>
      </c>
      <c r="AA1142">
        <v>14.69</v>
      </c>
      <c r="AB1142">
        <v>3</v>
      </c>
      <c r="AC1142">
        <v>26.18</v>
      </c>
      <c r="AD1142">
        <v>26.18</v>
      </c>
      <c r="AE1142" t="s">
        <v>2423</v>
      </c>
      <c r="AF1142" t="s">
        <v>5021</v>
      </c>
      <c r="AG1142" t="s">
        <v>5022</v>
      </c>
      <c r="AH1142" t="s">
        <v>5023</v>
      </c>
      <c r="AI1142" t="s">
        <v>5024</v>
      </c>
      <c r="AJ1142">
        <v>5</v>
      </c>
      <c r="AK1142" t="s">
        <v>57</v>
      </c>
      <c r="AL1142">
        <v>5250</v>
      </c>
      <c r="AM1142" t="s">
        <v>55</v>
      </c>
      <c r="AN1142" t="s">
        <v>55</v>
      </c>
      <c r="AO1142" t="s">
        <v>55</v>
      </c>
      <c r="AS1142" t="s">
        <v>343</v>
      </c>
      <c r="AT1142">
        <v>0</v>
      </c>
      <c r="AU1142">
        <v>0</v>
      </c>
      <c r="AV1142">
        <v>0</v>
      </c>
      <c r="BB1142">
        <v>0</v>
      </c>
      <c r="BC1142">
        <v>0</v>
      </c>
      <c r="BD1142" t="s">
        <v>60</v>
      </c>
      <c r="BE1142" s="5" t="s">
        <v>3831</v>
      </c>
      <c r="BF1142">
        <v>634343823</v>
      </c>
      <c r="BH1142" t="s">
        <v>323</v>
      </c>
      <c r="BI1142" t="s">
        <v>320</v>
      </c>
      <c r="BJ1142" s="23">
        <v>0.59027777777777779</v>
      </c>
      <c r="BK1142">
        <v>35.4</v>
      </c>
      <c r="BL1142">
        <v>4.2</v>
      </c>
      <c r="BM1142">
        <v>0</v>
      </c>
      <c r="BN1142">
        <v>-26.94</v>
      </c>
      <c r="BO1142">
        <v>12.66</v>
      </c>
      <c r="BP1142" t="s">
        <v>60</v>
      </c>
      <c r="BQ1142">
        <v>1.160362033</v>
      </c>
      <c r="BR1142" t="s">
        <v>61</v>
      </c>
    </row>
    <row r="1143" spans="1:70" x14ac:dyDescent="0.2">
      <c r="A1143" s="19">
        <f t="shared" si="48"/>
        <v>9.4600000000000009</v>
      </c>
      <c r="B1143" s="20">
        <v>3752</v>
      </c>
      <c r="D1143" s="2" t="s">
        <v>1381</v>
      </c>
      <c r="E1143" s="2" t="str">
        <f t="shared" si="47"/>
        <v>ST</v>
      </c>
      <c r="F1143">
        <v>200720433</v>
      </c>
      <c r="G1143">
        <v>202606</v>
      </c>
      <c r="H1143" t="s">
        <v>52</v>
      </c>
      <c r="I1143" t="s">
        <v>321</v>
      </c>
      <c r="J1143" t="s">
        <v>322</v>
      </c>
      <c r="K1143" t="s">
        <v>54</v>
      </c>
      <c r="L1143">
        <v>46148</v>
      </c>
      <c r="M1143">
        <v>46240</v>
      </c>
      <c r="N1143" s="21">
        <v>872687082205</v>
      </c>
      <c r="P1143" t="s">
        <v>326</v>
      </c>
      <c r="Q1143" t="s">
        <v>326</v>
      </c>
      <c r="R1143" t="s">
        <v>56</v>
      </c>
      <c r="S1143" t="s">
        <v>327</v>
      </c>
      <c r="T1143">
        <v>21</v>
      </c>
      <c r="U1143" t="s">
        <v>57</v>
      </c>
      <c r="V1143">
        <v>21320</v>
      </c>
      <c r="W1143">
        <v>45.98</v>
      </c>
      <c r="X1143">
        <v>5.45</v>
      </c>
      <c r="Y1143">
        <v>0</v>
      </c>
      <c r="Z1143">
        <v>-35</v>
      </c>
      <c r="AA1143">
        <v>16.43</v>
      </c>
      <c r="AB1143">
        <v>2</v>
      </c>
      <c r="AC1143">
        <v>33</v>
      </c>
      <c r="AD1143">
        <v>33</v>
      </c>
      <c r="AE1143" t="s">
        <v>1506</v>
      </c>
      <c r="AF1143" t="s">
        <v>5025</v>
      </c>
      <c r="AG1143" t="s">
        <v>5025</v>
      </c>
      <c r="AH1143" t="s">
        <v>5026</v>
      </c>
      <c r="AI1143" t="s">
        <v>1064</v>
      </c>
      <c r="AJ1143">
        <v>75</v>
      </c>
      <c r="AK1143" t="s">
        <v>57</v>
      </c>
      <c r="AL1143">
        <v>75006</v>
      </c>
      <c r="AM1143" t="s">
        <v>55</v>
      </c>
      <c r="AN1143" t="s">
        <v>55</v>
      </c>
      <c r="AO1143" t="s">
        <v>55</v>
      </c>
      <c r="AS1143" t="s">
        <v>343</v>
      </c>
      <c r="AT1143">
        <v>20</v>
      </c>
      <c r="AU1143">
        <v>30</v>
      </c>
      <c r="AV1143">
        <v>40</v>
      </c>
      <c r="BB1143">
        <v>0</v>
      </c>
      <c r="BC1143">
        <v>0</v>
      </c>
      <c r="BD1143" t="s">
        <v>60</v>
      </c>
      <c r="BE1143" s="5" t="s">
        <v>2497</v>
      </c>
      <c r="BF1143">
        <v>634333759</v>
      </c>
      <c r="BH1143" t="s">
        <v>323</v>
      </c>
      <c r="BI1143" t="s">
        <v>320</v>
      </c>
      <c r="BJ1143" s="23">
        <v>0.3923611111111111</v>
      </c>
      <c r="BK1143">
        <v>39.6</v>
      </c>
      <c r="BL1143">
        <v>4.6900000000000004</v>
      </c>
      <c r="BM1143">
        <v>0</v>
      </c>
      <c r="BN1143">
        <v>-30.14</v>
      </c>
      <c r="BO1143">
        <v>14.15</v>
      </c>
      <c r="BP1143" t="s">
        <v>60</v>
      </c>
      <c r="BQ1143">
        <v>1.161210911</v>
      </c>
      <c r="BR1143" t="s">
        <v>61</v>
      </c>
    </row>
    <row r="1144" spans="1:70" x14ac:dyDescent="0.2">
      <c r="A1144" s="19">
        <f t="shared" si="48"/>
        <v>9.8000000000000007</v>
      </c>
      <c r="B1144" s="20">
        <v>3752</v>
      </c>
      <c r="D1144" s="2" t="s">
        <v>1381</v>
      </c>
      <c r="E1144" s="2" t="str">
        <f t="shared" si="47"/>
        <v>ST</v>
      </c>
      <c r="F1144">
        <v>200720433</v>
      </c>
      <c r="G1144">
        <v>202606</v>
      </c>
      <c r="H1144" t="s">
        <v>52</v>
      </c>
      <c r="I1144" t="s">
        <v>321</v>
      </c>
      <c r="J1144" t="s">
        <v>322</v>
      </c>
      <c r="K1144" t="s">
        <v>54</v>
      </c>
      <c r="L1144" t="s">
        <v>3825</v>
      </c>
      <c r="M1144" t="s">
        <v>3826</v>
      </c>
      <c r="N1144" s="21">
        <v>873141756734</v>
      </c>
      <c r="P1144" t="s">
        <v>326</v>
      </c>
      <c r="Q1144" t="s">
        <v>326</v>
      </c>
      <c r="R1144" t="s">
        <v>56</v>
      </c>
      <c r="S1144" t="s">
        <v>327</v>
      </c>
      <c r="T1144">
        <v>21</v>
      </c>
      <c r="U1144" t="s">
        <v>57</v>
      </c>
      <c r="V1144">
        <v>21320</v>
      </c>
      <c r="W1144">
        <v>47.57</v>
      </c>
      <c r="X1144">
        <v>5.64</v>
      </c>
      <c r="Y1144">
        <v>0</v>
      </c>
      <c r="Z1144">
        <v>-36.200000000000003</v>
      </c>
      <c r="AA1144">
        <v>17.010000000000002</v>
      </c>
      <c r="AB1144">
        <v>3</v>
      </c>
      <c r="AC1144">
        <v>35.200000000000003</v>
      </c>
      <c r="AD1144">
        <v>35.200000000000003</v>
      </c>
      <c r="AE1144" t="s">
        <v>9234</v>
      </c>
      <c r="AF1144" t="s">
        <v>563</v>
      </c>
      <c r="AG1144" t="s">
        <v>563</v>
      </c>
      <c r="AH1144" t="s">
        <v>2062</v>
      </c>
      <c r="AI1144" t="s">
        <v>2063</v>
      </c>
      <c r="AJ1144">
        <v>92</v>
      </c>
      <c r="AK1144" t="s">
        <v>57</v>
      </c>
      <c r="AL1144">
        <v>92270</v>
      </c>
      <c r="AM1144" t="s">
        <v>55</v>
      </c>
      <c r="AN1144" t="s">
        <v>55</v>
      </c>
      <c r="AO1144" t="s">
        <v>55</v>
      </c>
      <c r="AS1144" t="s">
        <v>343</v>
      </c>
      <c r="AT1144">
        <v>0</v>
      </c>
      <c r="AU1144">
        <v>0</v>
      </c>
      <c r="AV1144">
        <v>0</v>
      </c>
      <c r="BB1144">
        <v>0</v>
      </c>
      <c r="BC1144">
        <v>0</v>
      </c>
      <c r="BD1144" t="s">
        <v>60</v>
      </c>
      <c r="BE1144" s="5" t="s">
        <v>3831</v>
      </c>
      <c r="BF1144">
        <v>634343823</v>
      </c>
      <c r="BH1144" t="s">
        <v>323</v>
      </c>
      <c r="BI1144" t="s">
        <v>320</v>
      </c>
      <c r="BJ1144" s="23">
        <v>0.50555555555555554</v>
      </c>
      <c r="BK1144">
        <v>41</v>
      </c>
      <c r="BL1144">
        <v>4.8600000000000003</v>
      </c>
      <c r="BM1144">
        <v>0</v>
      </c>
      <c r="BN1144">
        <v>-31.2</v>
      </c>
      <c r="BO1144">
        <v>14.66</v>
      </c>
      <c r="BP1144" t="s">
        <v>60</v>
      </c>
      <c r="BQ1144">
        <v>1.160362033</v>
      </c>
      <c r="BR1144" t="s">
        <v>61</v>
      </c>
    </row>
    <row r="1145" spans="1:70" x14ac:dyDescent="0.2">
      <c r="A1145" s="19">
        <f t="shared" si="48"/>
        <v>9.4600000000000009</v>
      </c>
      <c r="B1145" s="20">
        <v>3752</v>
      </c>
      <c r="D1145" s="2" t="s">
        <v>1381</v>
      </c>
      <c r="E1145" s="2" t="str">
        <f t="shared" si="47"/>
        <v>ST</v>
      </c>
      <c r="F1145">
        <v>200720433</v>
      </c>
      <c r="G1145">
        <v>202606</v>
      </c>
      <c r="H1145" t="s">
        <v>52</v>
      </c>
      <c r="I1145" t="s">
        <v>321</v>
      </c>
      <c r="J1145" t="s">
        <v>322</v>
      </c>
      <c r="K1145" t="s">
        <v>54</v>
      </c>
      <c r="L1145">
        <v>46271</v>
      </c>
      <c r="M1145">
        <v>46301</v>
      </c>
      <c r="N1145" s="21">
        <v>872832877148</v>
      </c>
      <c r="P1145" t="s">
        <v>326</v>
      </c>
      <c r="Q1145" t="s">
        <v>326</v>
      </c>
      <c r="R1145" t="s">
        <v>56</v>
      </c>
      <c r="S1145" t="s">
        <v>327</v>
      </c>
      <c r="T1145">
        <v>21</v>
      </c>
      <c r="U1145" t="s">
        <v>57</v>
      </c>
      <c r="V1145">
        <v>21320</v>
      </c>
      <c r="W1145">
        <v>45.64</v>
      </c>
      <c r="X1145">
        <v>5.41</v>
      </c>
      <c r="Y1145">
        <v>0</v>
      </c>
      <c r="Z1145">
        <v>-34.74</v>
      </c>
      <c r="AA1145">
        <v>16.309999999999999</v>
      </c>
      <c r="AB1145">
        <v>2</v>
      </c>
      <c r="AC1145">
        <v>33</v>
      </c>
      <c r="AD1145">
        <v>33</v>
      </c>
      <c r="AE1145" t="s">
        <v>9235</v>
      </c>
      <c r="AF1145" t="s">
        <v>5027</v>
      </c>
      <c r="AG1145" t="s">
        <v>5027</v>
      </c>
      <c r="AH1145" t="s">
        <v>5028</v>
      </c>
      <c r="AI1145" t="s">
        <v>5029</v>
      </c>
      <c r="AJ1145">
        <v>76</v>
      </c>
      <c r="AK1145" t="s">
        <v>57</v>
      </c>
      <c r="AL1145">
        <v>76240</v>
      </c>
      <c r="AM1145" t="s">
        <v>55</v>
      </c>
      <c r="AN1145" t="s">
        <v>55</v>
      </c>
      <c r="AO1145" t="s">
        <v>55</v>
      </c>
      <c r="AS1145" t="s">
        <v>343</v>
      </c>
      <c r="AT1145">
        <v>0</v>
      </c>
      <c r="AU1145">
        <v>0</v>
      </c>
      <c r="AV1145">
        <v>0</v>
      </c>
      <c r="BB1145">
        <v>0</v>
      </c>
      <c r="BC1145">
        <v>0</v>
      </c>
      <c r="BD1145" t="s">
        <v>60</v>
      </c>
      <c r="BE1145" s="5" t="s">
        <v>2497</v>
      </c>
      <c r="BF1145">
        <v>634333759</v>
      </c>
      <c r="BH1145" t="s">
        <v>323</v>
      </c>
      <c r="BI1145" t="s">
        <v>320</v>
      </c>
      <c r="BJ1145" s="23">
        <v>0.36249999999999999</v>
      </c>
      <c r="BK1145">
        <v>39.6</v>
      </c>
      <c r="BL1145">
        <v>4.6900000000000004</v>
      </c>
      <c r="BM1145">
        <v>0</v>
      </c>
      <c r="BN1145">
        <v>-30.14</v>
      </c>
      <c r="BO1145">
        <v>14.15</v>
      </c>
      <c r="BP1145" t="s">
        <v>60</v>
      </c>
      <c r="BQ1145">
        <v>1.1526181719999999</v>
      </c>
      <c r="BR1145" t="s">
        <v>61</v>
      </c>
    </row>
    <row r="1146" spans="1:70" x14ac:dyDescent="0.2">
      <c r="A1146" s="19">
        <f t="shared" si="48"/>
        <v>6.7899999999999991</v>
      </c>
      <c r="B1146" s="20">
        <v>3752</v>
      </c>
      <c r="D1146" s="2" t="s">
        <v>1381</v>
      </c>
      <c r="E1146" s="2" t="str">
        <f t="shared" ref="E1146:E1209" si="49">IF(J1146="FedEx Priority","ST","FICP")</f>
        <v>ST</v>
      </c>
      <c r="F1146">
        <v>200720433</v>
      </c>
      <c r="G1146">
        <v>202606</v>
      </c>
      <c r="H1146" t="s">
        <v>52</v>
      </c>
      <c r="I1146" t="s">
        <v>321</v>
      </c>
      <c r="J1146" t="s">
        <v>322</v>
      </c>
      <c r="K1146" t="s">
        <v>54</v>
      </c>
      <c r="L1146">
        <v>46301</v>
      </c>
      <c r="M1146">
        <v>46332</v>
      </c>
      <c r="N1146" s="21">
        <v>872833149167</v>
      </c>
      <c r="P1146" t="s">
        <v>326</v>
      </c>
      <c r="Q1146" t="s">
        <v>326</v>
      </c>
      <c r="R1146" t="s">
        <v>56</v>
      </c>
      <c r="S1146" t="s">
        <v>327</v>
      </c>
      <c r="T1146">
        <v>21</v>
      </c>
      <c r="U1146" t="s">
        <v>57</v>
      </c>
      <c r="V1146">
        <v>21320</v>
      </c>
      <c r="W1146">
        <v>32.75</v>
      </c>
      <c r="X1146">
        <v>3.87</v>
      </c>
      <c r="Y1146">
        <v>0</v>
      </c>
      <c r="Z1146">
        <v>-24.92</v>
      </c>
      <c r="AA1146">
        <v>11.7</v>
      </c>
      <c r="AB1146">
        <v>1</v>
      </c>
      <c r="AC1146">
        <v>15.4</v>
      </c>
      <c r="AD1146">
        <v>15.4</v>
      </c>
      <c r="AE1146" t="s">
        <v>9236</v>
      </c>
      <c r="AF1146" t="s">
        <v>5030</v>
      </c>
      <c r="AG1146" t="s">
        <v>5031</v>
      </c>
      <c r="AH1146" t="s">
        <v>5032</v>
      </c>
      <c r="AI1146" t="s">
        <v>5033</v>
      </c>
      <c r="AJ1146">
        <v>71</v>
      </c>
      <c r="AK1146" t="s">
        <v>57</v>
      </c>
      <c r="AL1146">
        <v>71100</v>
      </c>
      <c r="AM1146" t="s">
        <v>55</v>
      </c>
      <c r="AN1146" t="s">
        <v>55</v>
      </c>
      <c r="AO1146" t="s">
        <v>55</v>
      </c>
      <c r="AS1146" t="s">
        <v>343</v>
      </c>
      <c r="AT1146">
        <v>0</v>
      </c>
      <c r="AU1146">
        <v>0</v>
      </c>
      <c r="AV1146">
        <v>0</v>
      </c>
      <c r="BB1146">
        <v>0</v>
      </c>
      <c r="BC1146">
        <v>0</v>
      </c>
      <c r="BD1146" t="s">
        <v>60</v>
      </c>
      <c r="BE1146" s="5" t="s">
        <v>2497</v>
      </c>
      <c r="BF1146">
        <v>634333759</v>
      </c>
      <c r="BH1146" t="s">
        <v>323</v>
      </c>
      <c r="BI1146" t="s">
        <v>320</v>
      </c>
      <c r="BJ1146" s="23">
        <v>0.3888888888888889</v>
      </c>
      <c r="BK1146">
        <v>28.4</v>
      </c>
      <c r="BL1146">
        <v>3.36</v>
      </c>
      <c r="BM1146">
        <v>0</v>
      </c>
      <c r="BN1146">
        <v>-21.61</v>
      </c>
      <c r="BO1146">
        <v>10.15</v>
      </c>
      <c r="BP1146" t="s">
        <v>60</v>
      </c>
      <c r="BQ1146">
        <v>1.153163127</v>
      </c>
      <c r="BR1146" t="s">
        <v>61</v>
      </c>
    </row>
    <row r="1147" spans="1:70" x14ac:dyDescent="0.2">
      <c r="A1147" s="19">
        <f t="shared" si="48"/>
        <v>14.150000000000006</v>
      </c>
      <c r="B1147" s="20">
        <v>3752</v>
      </c>
      <c r="D1147" s="2" t="s">
        <v>1381</v>
      </c>
      <c r="E1147" s="2" t="str">
        <f t="shared" si="49"/>
        <v>ST</v>
      </c>
      <c r="F1147">
        <v>200720433</v>
      </c>
      <c r="G1147">
        <v>202606</v>
      </c>
      <c r="H1147" t="s">
        <v>52</v>
      </c>
      <c r="I1147" t="s">
        <v>321</v>
      </c>
      <c r="J1147" t="s">
        <v>322</v>
      </c>
      <c r="K1147" t="s">
        <v>54</v>
      </c>
      <c r="L1147" s="5">
        <v>46148</v>
      </c>
      <c r="M1147">
        <v>46179</v>
      </c>
      <c r="N1147" s="21">
        <v>872640927013</v>
      </c>
      <c r="P1147" t="s">
        <v>326</v>
      </c>
      <c r="Q1147" t="s">
        <v>326</v>
      </c>
      <c r="R1147" t="s">
        <v>56</v>
      </c>
      <c r="S1147" t="s">
        <v>327</v>
      </c>
      <c r="T1147">
        <v>21</v>
      </c>
      <c r="U1147" t="s">
        <v>57</v>
      </c>
      <c r="V1147">
        <v>21320</v>
      </c>
      <c r="W1147">
        <v>68.739999999999995</v>
      </c>
      <c r="X1147">
        <v>8.15</v>
      </c>
      <c r="Y1147">
        <v>0</v>
      </c>
      <c r="Z1147">
        <v>-52.31</v>
      </c>
      <c r="AA1147">
        <v>24.58</v>
      </c>
      <c r="AB1147">
        <v>4</v>
      </c>
      <c r="AC1147">
        <v>63.58</v>
      </c>
      <c r="AD1147">
        <v>63.58</v>
      </c>
      <c r="AE1147" t="s">
        <v>9237</v>
      </c>
      <c r="AF1147" t="s">
        <v>5034</v>
      </c>
      <c r="AG1147" t="s">
        <v>5035</v>
      </c>
      <c r="AH1147" t="s">
        <v>5036</v>
      </c>
      <c r="AI1147" t="s">
        <v>558</v>
      </c>
      <c r="AJ1147">
        <v>75</v>
      </c>
      <c r="AK1147" t="s">
        <v>57</v>
      </c>
      <c r="AL1147">
        <v>75014</v>
      </c>
      <c r="AM1147" t="s">
        <v>55</v>
      </c>
      <c r="AN1147" t="s">
        <v>55</v>
      </c>
      <c r="AO1147" t="s">
        <v>55</v>
      </c>
      <c r="AS1147" t="s">
        <v>343</v>
      </c>
      <c r="AT1147">
        <v>0</v>
      </c>
      <c r="AU1147">
        <v>0</v>
      </c>
      <c r="AV1147">
        <v>0</v>
      </c>
      <c r="BB1147">
        <v>0</v>
      </c>
      <c r="BC1147">
        <v>0</v>
      </c>
      <c r="BD1147" t="s">
        <v>60</v>
      </c>
      <c r="BE1147" t="s">
        <v>2497</v>
      </c>
      <c r="BF1147">
        <v>634333759</v>
      </c>
      <c r="BH1147" t="s">
        <v>323</v>
      </c>
      <c r="BI1147" t="s">
        <v>320</v>
      </c>
      <c r="BJ1147" s="23">
        <v>0.37569444444444444</v>
      </c>
      <c r="BK1147">
        <v>59.2</v>
      </c>
      <c r="BL1147">
        <v>7.02</v>
      </c>
      <c r="BM1147">
        <v>0</v>
      </c>
      <c r="BN1147">
        <v>-45.05</v>
      </c>
      <c r="BO1147">
        <v>21.17</v>
      </c>
      <c r="BP1147" t="s">
        <v>60</v>
      </c>
      <c r="BQ1147">
        <v>1.161210911</v>
      </c>
      <c r="BR1147" t="s">
        <v>61</v>
      </c>
    </row>
    <row r="1148" spans="1:70" x14ac:dyDescent="0.2">
      <c r="A1148" s="19">
        <f t="shared" si="48"/>
        <v>9.1300000000000026</v>
      </c>
      <c r="B1148" s="20">
        <v>3752</v>
      </c>
      <c r="D1148" s="2" t="s">
        <v>1381</v>
      </c>
      <c r="E1148" s="2" t="str">
        <f t="shared" si="49"/>
        <v>ST</v>
      </c>
      <c r="F1148">
        <v>200720433</v>
      </c>
      <c r="G1148">
        <v>202606</v>
      </c>
      <c r="H1148" t="s">
        <v>52</v>
      </c>
      <c r="I1148" t="s">
        <v>321</v>
      </c>
      <c r="J1148" t="s">
        <v>322</v>
      </c>
      <c r="K1148" t="s">
        <v>54</v>
      </c>
      <c r="L1148" t="s">
        <v>3825</v>
      </c>
      <c r="M1148" t="s">
        <v>3826</v>
      </c>
      <c r="N1148" s="21">
        <v>873139121343</v>
      </c>
      <c r="P1148" t="s">
        <v>326</v>
      </c>
      <c r="Q1148" t="s">
        <v>326</v>
      </c>
      <c r="R1148" t="s">
        <v>56</v>
      </c>
      <c r="S1148" t="s">
        <v>327</v>
      </c>
      <c r="T1148">
        <v>21</v>
      </c>
      <c r="U1148" t="s">
        <v>57</v>
      </c>
      <c r="V1148">
        <v>21320</v>
      </c>
      <c r="W1148">
        <v>44.33</v>
      </c>
      <c r="X1148">
        <v>5.26</v>
      </c>
      <c r="Y1148">
        <v>0</v>
      </c>
      <c r="Z1148">
        <v>-33.729999999999997</v>
      </c>
      <c r="AA1148">
        <v>15.85</v>
      </c>
      <c r="AB1148">
        <v>2</v>
      </c>
      <c r="AC1148">
        <v>30.8</v>
      </c>
      <c r="AD1148">
        <v>30.8</v>
      </c>
      <c r="AE1148" t="s">
        <v>1469</v>
      </c>
      <c r="AF1148" t="s">
        <v>757</v>
      </c>
      <c r="AG1148" t="s">
        <v>757</v>
      </c>
      <c r="AH1148" t="s">
        <v>5037</v>
      </c>
      <c r="AI1148" t="s">
        <v>5038</v>
      </c>
      <c r="AJ1148">
        <v>41</v>
      </c>
      <c r="AK1148" t="s">
        <v>57</v>
      </c>
      <c r="AL1148">
        <v>41130</v>
      </c>
      <c r="AM1148" t="s">
        <v>55</v>
      </c>
      <c r="AN1148" t="s">
        <v>55</v>
      </c>
      <c r="AO1148" t="s">
        <v>55</v>
      </c>
      <c r="AS1148" t="s">
        <v>343</v>
      </c>
      <c r="AT1148">
        <v>0</v>
      </c>
      <c r="AU1148">
        <v>0</v>
      </c>
      <c r="AV1148">
        <v>0</v>
      </c>
      <c r="BB1148">
        <v>0</v>
      </c>
      <c r="BC1148">
        <v>0</v>
      </c>
      <c r="BD1148" t="s">
        <v>60</v>
      </c>
      <c r="BE1148" s="5" t="s">
        <v>3831</v>
      </c>
      <c r="BF1148">
        <v>634343823</v>
      </c>
      <c r="BH1148" t="s">
        <v>323</v>
      </c>
      <c r="BI1148" t="s">
        <v>320</v>
      </c>
      <c r="BJ1148" s="23">
        <v>0.3840277777777778</v>
      </c>
      <c r="BK1148">
        <v>38.200000000000003</v>
      </c>
      <c r="BL1148">
        <v>4.53</v>
      </c>
      <c r="BM1148">
        <v>0</v>
      </c>
      <c r="BN1148">
        <v>-29.07</v>
      </c>
      <c r="BO1148">
        <v>13.66</v>
      </c>
      <c r="BP1148" t="s">
        <v>60</v>
      </c>
      <c r="BQ1148">
        <v>1.160362033</v>
      </c>
      <c r="BR1148" t="s">
        <v>61</v>
      </c>
    </row>
    <row r="1149" spans="1:70" x14ac:dyDescent="0.2">
      <c r="A1149" s="19">
        <f t="shared" si="48"/>
        <v>16.490000000000002</v>
      </c>
      <c r="B1149" s="20">
        <v>3752</v>
      </c>
      <c r="D1149" s="2" t="s">
        <v>1381</v>
      </c>
      <c r="E1149" s="2" t="str">
        <f t="shared" si="49"/>
        <v>ST</v>
      </c>
      <c r="F1149">
        <v>200720433</v>
      </c>
      <c r="G1149">
        <v>202606</v>
      </c>
      <c r="H1149" t="s">
        <v>52</v>
      </c>
      <c r="I1149" t="s">
        <v>321</v>
      </c>
      <c r="J1149" t="s">
        <v>322</v>
      </c>
      <c r="K1149" t="s">
        <v>54</v>
      </c>
      <c r="L1149">
        <v>46301</v>
      </c>
      <c r="M1149">
        <v>46332</v>
      </c>
      <c r="N1149" s="21">
        <v>872838030168</v>
      </c>
      <c r="P1149" t="s">
        <v>326</v>
      </c>
      <c r="Q1149" t="s">
        <v>326</v>
      </c>
      <c r="R1149" t="s">
        <v>56</v>
      </c>
      <c r="S1149" t="s">
        <v>327</v>
      </c>
      <c r="T1149">
        <v>21</v>
      </c>
      <c r="U1149" t="s">
        <v>57</v>
      </c>
      <c r="V1149">
        <v>21320</v>
      </c>
      <c r="W1149">
        <v>79.569999999999993</v>
      </c>
      <c r="X1149">
        <v>109.05</v>
      </c>
      <c r="Y1149">
        <v>0</v>
      </c>
      <c r="Z1149">
        <v>-60.55</v>
      </c>
      <c r="AA1149">
        <v>128.07</v>
      </c>
      <c r="AB1149">
        <v>6</v>
      </c>
      <c r="AC1149">
        <v>78.760000000000005</v>
      </c>
      <c r="AD1149">
        <v>78.760000000000005</v>
      </c>
      <c r="AE1149" t="s">
        <v>9238</v>
      </c>
      <c r="AF1149" t="s">
        <v>5039</v>
      </c>
      <c r="AG1149" t="s">
        <v>5039</v>
      </c>
      <c r="AH1149" t="s">
        <v>5040</v>
      </c>
      <c r="AI1149" t="s">
        <v>598</v>
      </c>
      <c r="AJ1149">
        <v>34</v>
      </c>
      <c r="AK1149" t="s">
        <v>57</v>
      </c>
      <c r="AL1149">
        <v>34090</v>
      </c>
      <c r="AM1149" t="s">
        <v>55</v>
      </c>
      <c r="AN1149" t="s">
        <v>55</v>
      </c>
      <c r="AO1149" t="s">
        <v>55</v>
      </c>
      <c r="AS1149" t="s">
        <v>343</v>
      </c>
      <c r="AT1149">
        <v>0</v>
      </c>
      <c r="AU1149">
        <v>0</v>
      </c>
      <c r="AV1149">
        <v>0</v>
      </c>
      <c r="BB1149">
        <v>0</v>
      </c>
      <c r="BC1149">
        <v>0</v>
      </c>
      <c r="BD1149" t="s">
        <v>60</v>
      </c>
      <c r="BE1149" s="5" t="s">
        <v>2497</v>
      </c>
      <c r="BF1149">
        <v>634333759</v>
      </c>
      <c r="BH1149" t="s">
        <v>323</v>
      </c>
      <c r="BI1149" t="s">
        <v>320</v>
      </c>
      <c r="BJ1149" s="23">
        <v>0.46875</v>
      </c>
      <c r="BK1149">
        <v>69</v>
      </c>
      <c r="BL1149">
        <v>94.57</v>
      </c>
      <c r="BM1149">
        <v>0</v>
      </c>
      <c r="BN1149">
        <v>-52.51</v>
      </c>
      <c r="BO1149">
        <v>111.06</v>
      </c>
      <c r="BP1149" t="s">
        <v>60</v>
      </c>
      <c r="BQ1149">
        <v>1.153163127</v>
      </c>
      <c r="BR1149" t="s">
        <v>61</v>
      </c>
    </row>
    <row r="1150" spans="1:70" x14ac:dyDescent="0.2">
      <c r="A1150" s="19">
        <f t="shared" si="48"/>
        <v>10.129999999999995</v>
      </c>
      <c r="B1150" s="20">
        <v>3752</v>
      </c>
      <c r="D1150" s="2" t="s">
        <v>1381</v>
      </c>
      <c r="E1150" s="2" t="str">
        <f t="shared" si="49"/>
        <v>ST</v>
      </c>
      <c r="F1150">
        <v>200720433</v>
      </c>
      <c r="G1150">
        <v>202606</v>
      </c>
      <c r="H1150" t="s">
        <v>52</v>
      </c>
      <c r="I1150" t="s">
        <v>321</v>
      </c>
      <c r="J1150" t="s">
        <v>322</v>
      </c>
      <c r="K1150" t="s">
        <v>54</v>
      </c>
      <c r="L1150">
        <v>46271</v>
      </c>
      <c r="M1150">
        <v>46301</v>
      </c>
      <c r="N1150" s="21">
        <v>872830325681</v>
      </c>
      <c r="P1150" t="s">
        <v>326</v>
      </c>
      <c r="Q1150" t="s">
        <v>326</v>
      </c>
      <c r="R1150" t="s">
        <v>56</v>
      </c>
      <c r="S1150" t="s">
        <v>327</v>
      </c>
      <c r="T1150">
        <v>21</v>
      </c>
      <c r="U1150" t="s">
        <v>57</v>
      </c>
      <c r="V1150">
        <v>21320</v>
      </c>
      <c r="W1150">
        <v>48.87</v>
      </c>
      <c r="X1150">
        <v>5.8</v>
      </c>
      <c r="Y1150">
        <v>0</v>
      </c>
      <c r="Z1150">
        <v>-37.19</v>
      </c>
      <c r="AA1150">
        <v>17.47</v>
      </c>
      <c r="AB1150">
        <v>2</v>
      </c>
      <c r="AC1150">
        <v>36.520000000000003</v>
      </c>
      <c r="AD1150">
        <v>36.520000000000003</v>
      </c>
      <c r="AE1150" t="s">
        <v>9239</v>
      </c>
      <c r="AF1150" t="s">
        <v>663</v>
      </c>
      <c r="AG1150" t="s">
        <v>663</v>
      </c>
      <c r="AH1150" t="s">
        <v>1905</v>
      </c>
      <c r="AI1150" t="s">
        <v>5041</v>
      </c>
      <c r="AJ1150">
        <v>1</v>
      </c>
      <c r="AK1150" t="s">
        <v>57</v>
      </c>
      <c r="AL1150">
        <v>1000</v>
      </c>
      <c r="AM1150" t="s">
        <v>55</v>
      </c>
      <c r="AN1150" t="s">
        <v>55</v>
      </c>
      <c r="AO1150" t="s">
        <v>55</v>
      </c>
      <c r="AS1150" t="s">
        <v>343</v>
      </c>
      <c r="AT1150">
        <v>30</v>
      </c>
      <c r="AU1150">
        <v>31</v>
      </c>
      <c r="AV1150">
        <v>40</v>
      </c>
      <c r="BB1150">
        <v>0</v>
      </c>
      <c r="BC1150">
        <v>0</v>
      </c>
      <c r="BD1150" t="s">
        <v>60</v>
      </c>
      <c r="BE1150" s="5" t="s">
        <v>2497</v>
      </c>
      <c r="BF1150">
        <v>634333759</v>
      </c>
      <c r="BH1150" t="s">
        <v>323</v>
      </c>
      <c r="BI1150" t="s">
        <v>320</v>
      </c>
      <c r="BJ1150" s="23">
        <v>0.48749999999999999</v>
      </c>
      <c r="BK1150">
        <v>42.4</v>
      </c>
      <c r="BL1150">
        <v>5.03</v>
      </c>
      <c r="BM1150">
        <v>0</v>
      </c>
      <c r="BN1150">
        <v>-32.270000000000003</v>
      </c>
      <c r="BO1150">
        <v>15.16</v>
      </c>
      <c r="BP1150" t="s">
        <v>60</v>
      </c>
      <c r="BQ1150">
        <v>1.1526181719999999</v>
      </c>
      <c r="BR1150" t="s">
        <v>61</v>
      </c>
    </row>
    <row r="1151" spans="1:70" x14ac:dyDescent="0.2">
      <c r="A1151" s="19">
        <f t="shared" si="48"/>
        <v>9.8000000000000007</v>
      </c>
      <c r="B1151" s="20">
        <v>3752</v>
      </c>
      <c r="D1151" s="2" t="s">
        <v>1381</v>
      </c>
      <c r="E1151" s="2" t="str">
        <f t="shared" si="49"/>
        <v>ST</v>
      </c>
      <c r="F1151">
        <v>200720433</v>
      </c>
      <c r="G1151">
        <v>202606</v>
      </c>
      <c r="H1151" t="s">
        <v>52</v>
      </c>
      <c r="I1151" t="s">
        <v>321</v>
      </c>
      <c r="J1151" t="s">
        <v>322</v>
      </c>
      <c r="K1151" t="s">
        <v>54</v>
      </c>
      <c r="L1151">
        <v>46240</v>
      </c>
      <c r="M1151">
        <v>46271</v>
      </c>
      <c r="N1151" s="21">
        <v>872698548895</v>
      </c>
      <c r="P1151" t="s">
        <v>326</v>
      </c>
      <c r="Q1151" t="s">
        <v>326</v>
      </c>
      <c r="R1151" t="s">
        <v>56</v>
      </c>
      <c r="S1151" t="s">
        <v>327</v>
      </c>
      <c r="T1151">
        <v>21</v>
      </c>
      <c r="U1151" t="s">
        <v>57</v>
      </c>
      <c r="V1151">
        <v>21320</v>
      </c>
      <c r="W1151">
        <v>47.26</v>
      </c>
      <c r="X1151">
        <v>5.6</v>
      </c>
      <c r="Y1151">
        <v>0</v>
      </c>
      <c r="Z1151">
        <v>-35.97</v>
      </c>
      <c r="AA1151">
        <v>16.899999999999999</v>
      </c>
      <c r="AB1151">
        <v>3</v>
      </c>
      <c r="AC1151">
        <v>34.54</v>
      </c>
      <c r="AD1151">
        <v>34.54</v>
      </c>
      <c r="AE1151" t="s">
        <v>9240</v>
      </c>
      <c r="AF1151" t="s">
        <v>5042</v>
      </c>
      <c r="AG1151" t="s">
        <v>5042</v>
      </c>
      <c r="AH1151" t="s">
        <v>5043</v>
      </c>
      <c r="AI1151" t="s">
        <v>365</v>
      </c>
      <c r="AJ1151">
        <v>87</v>
      </c>
      <c r="AK1151" t="s">
        <v>57</v>
      </c>
      <c r="AL1151">
        <v>87100</v>
      </c>
      <c r="AM1151" t="s">
        <v>55</v>
      </c>
      <c r="AN1151" t="s">
        <v>55</v>
      </c>
      <c r="AO1151" t="s">
        <v>55</v>
      </c>
      <c r="AS1151" t="s">
        <v>343</v>
      </c>
      <c r="AT1151">
        <v>0</v>
      </c>
      <c r="AU1151">
        <v>0</v>
      </c>
      <c r="AV1151">
        <v>0</v>
      </c>
      <c r="BB1151">
        <v>0</v>
      </c>
      <c r="BC1151">
        <v>0</v>
      </c>
      <c r="BD1151" t="s">
        <v>60</v>
      </c>
      <c r="BE1151" t="s">
        <v>2497</v>
      </c>
      <c r="BF1151">
        <v>634333759</v>
      </c>
      <c r="BH1151" t="s">
        <v>323</v>
      </c>
      <c r="BI1151" t="s">
        <v>320</v>
      </c>
      <c r="BJ1151" s="23">
        <v>0.51041666666666663</v>
      </c>
      <c r="BK1151">
        <v>41</v>
      </c>
      <c r="BL1151">
        <v>4.8600000000000003</v>
      </c>
      <c r="BM1151">
        <v>0</v>
      </c>
      <c r="BN1151">
        <v>-31.2</v>
      </c>
      <c r="BO1151">
        <v>14.66</v>
      </c>
      <c r="BP1151" t="s">
        <v>60</v>
      </c>
      <c r="BQ1151">
        <v>1.1527377519999999</v>
      </c>
      <c r="BR1151" t="s">
        <v>61</v>
      </c>
    </row>
    <row r="1152" spans="1:70" x14ac:dyDescent="0.2">
      <c r="A1152" s="19">
        <f t="shared" si="48"/>
        <v>7.120000000000001</v>
      </c>
      <c r="B1152" s="20">
        <v>3752</v>
      </c>
      <c r="D1152" s="2" t="s">
        <v>1381</v>
      </c>
      <c r="E1152" s="2" t="str">
        <f t="shared" si="49"/>
        <v>ST</v>
      </c>
      <c r="F1152">
        <v>200720433</v>
      </c>
      <c r="G1152">
        <v>202606</v>
      </c>
      <c r="H1152" t="s">
        <v>52</v>
      </c>
      <c r="I1152" t="s">
        <v>321</v>
      </c>
      <c r="J1152" t="s">
        <v>322</v>
      </c>
      <c r="K1152" t="s">
        <v>54</v>
      </c>
      <c r="L1152">
        <v>46148</v>
      </c>
      <c r="M1152">
        <v>46240</v>
      </c>
      <c r="N1152" s="21">
        <v>872688803279</v>
      </c>
      <c r="P1152" t="s">
        <v>326</v>
      </c>
      <c r="Q1152" t="s">
        <v>326</v>
      </c>
      <c r="R1152" t="s">
        <v>56</v>
      </c>
      <c r="S1152" t="s">
        <v>327</v>
      </c>
      <c r="T1152">
        <v>21</v>
      </c>
      <c r="U1152" t="s">
        <v>57</v>
      </c>
      <c r="V1152">
        <v>21320</v>
      </c>
      <c r="W1152">
        <v>34.6</v>
      </c>
      <c r="X1152">
        <v>4.1100000000000003</v>
      </c>
      <c r="Y1152">
        <v>0</v>
      </c>
      <c r="Z1152">
        <v>-26.34</v>
      </c>
      <c r="AA1152">
        <v>12.38</v>
      </c>
      <c r="AB1152">
        <v>1</v>
      </c>
      <c r="AC1152">
        <v>17.600000000000001</v>
      </c>
      <c r="AD1152">
        <v>17.600000000000001</v>
      </c>
      <c r="AE1152" t="s">
        <v>1524</v>
      </c>
      <c r="AF1152" t="s">
        <v>5044</v>
      </c>
      <c r="AG1152" t="s">
        <v>5044</v>
      </c>
      <c r="AH1152" t="s">
        <v>5045</v>
      </c>
      <c r="AI1152" t="s">
        <v>3437</v>
      </c>
      <c r="AJ1152">
        <v>62</v>
      </c>
      <c r="AK1152" t="s">
        <v>57</v>
      </c>
      <c r="AL1152">
        <v>62000</v>
      </c>
      <c r="AM1152" t="s">
        <v>55</v>
      </c>
      <c r="AN1152" t="s">
        <v>55</v>
      </c>
      <c r="AO1152" t="s">
        <v>55</v>
      </c>
      <c r="AS1152" t="s">
        <v>343</v>
      </c>
      <c r="AT1152">
        <v>29</v>
      </c>
      <c r="AU1152">
        <v>31</v>
      </c>
      <c r="AV1152">
        <v>40</v>
      </c>
      <c r="BB1152">
        <v>0</v>
      </c>
      <c r="BC1152">
        <v>0</v>
      </c>
      <c r="BD1152" t="s">
        <v>60</v>
      </c>
      <c r="BE1152" s="5" t="s">
        <v>2497</v>
      </c>
      <c r="BF1152">
        <v>634333759</v>
      </c>
      <c r="BH1152" t="s">
        <v>323</v>
      </c>
      <c r="BI1152" t="s">
        <v>320</v>
      </c>
      <c r="BJ1152" s="23">
        <v>0.37083333333333335</v>
      </c>
      <c r="BK1152">
        <v>29.8</v>
      </c>
      <c r="BL1152">
        <v>3.54</v>
      </c>
      <c r="BM1152">
        <v>0</v>
      </c>
      <c r="BN1152">
        <v>-22.68</v>
      </c>
      <c r="BO1152">
        <v>10.66</v>
      </c>
      <c r="BP1152" t="s">
        <v>60</v>
      </c>
      <c r="BQ1152">
        <v>1.161210911</v>
      </c>
      <c r="BR1152" t="s">
        <v>61</v>
      </c>
    </row>
    <row r="1153" spans="1:70" x14ac:dyDescent="0.2">
      <c r="A1153" s="19">
        <f t="shared" si="48"/>
        <v>9.4600000000000009</v>
      </c>
      <c r="B1153" s="20">
        <v>3752</v>
      </c>
      <c r="D1153" s="2" t="s">
        <v>1381</v>
      </c>
      <c r="E1153" s="2" t="str">
        <f t="shared" si="49"/>
        <v>ST</v>
      </c>
      <c r="F1153">
        <v>200720433</v>
      </c>
      <c r="G1153">
        <v>202606</v>
      </c>
      <c r="H1153" t="s">
        <v>52</v>
      </c>
      <c r="I1153" t="s">
        <v>321</v>
      </c>
      <c r="J1153" t="s">
        <v>322</v>
      </c>
      <c r="K1153" t="s">
        <v>54</v>
      </c>
      <c r="L1153">
        <v>46240</v>
      </c>
      <c r="M1153">
        <v>46271</v>
      </c>
      <c r="N1153" s="21">
        <v>872771452550</v>
      </c>
      <c r="P1153" t="s">
        <v>326</v>
      </c>
      <c r="Q1153" t="s">
        <v>326</v>
      </c>
      <c r="R1153" t="s">
        <v>56</v>
      </c>
      <c r="S1153" t="s">
        <v>327</v>
      </c>
      <c r="T1153">
        <v>21</v>
      </c>
      <c r="U1153" t="s">
        <v>57</v>
      </c>
      <c r="V1153">
        <v>21320</v>
      </c>
      <c r="W1153">
        <v>45.65</v>
      </c>
      <c r="X1153">
        <v>5.41</v>
      </c>
      <c r="Y1153">
        <v>0</v>
      </c>
      <c r="Z1153">
        <v>-34.74</v>
      </c>
      <c r="AA1153">
        <v>16.309999999999999</v>
      </c>
      <c r="AB1153">
        <v>2</v>
      </c>
      <c r="AC1153">
        <v>33</v>
      </c>
      <c r="AD1153">
        <v>33</v>
      </c>
      <c r="AE1153" t="s">
        <v>9241</v>
      </c>
      <c r="AF1153" t="s">
        <v>5046</v>
      </c>
      <c r="AG1153" t="s">
        <v>5046</v>
      </c>
      <c r="AH1153" t="s">
        <v>5047</v>
      </c>
      <c r="AI1153" t="s">
        <v>5048</v>
      </c>
      <c r="AJ1153">
        <v>29</v>
      </c>
      <c r="AK1153" t="s">
        <v>57</v>
      </c>
      <c r="AL1153">
        <v>29217</v>
      </c>
      <c r="AM1153" t="s">
        <v>55</v>
      </c>
      <c r="AN1153" t="s">
        <v>55</v>
      </c>
      <c r="AO1153" t="s">
        <v>55</v>
      </c>
      <c r="AS1153" t="s">
        <v>343</v>
      </c>
      <c r="AT1153">
        <v>0</v>
      </c>
      <c r="AU1153">
        <v>0</v>
      </c>
      <c r="AV1153">
        <v>0</v>
      </c>
      <c r="BB1153">
        <v>0</v>
      </c>
      <c r="BC1153">
        <v>0</v>
      </c>
      <c r="BD1153" t="s">
        <v>60</v>
      </c>
      <c r="BE1153" t="s">
        <v>2497</v>
      </c>
      <c r="BF1153">
        <v>634333759</v>
      </c>
      <c r="BH1153" t="s">
        <v>323</v>
      </c>
      <c r="BI1153" t="s">
        <v>320</v>
      </c>
      <c r="BJ1153" s="23">
        <v>0.60277777777777775</v>
      </c>
      <c r="BK1153">
        <v>39.6</v>
      </c>
      <c r="BL1153">
        <v>4.6900000000000004</v>
      </c>
      <c r="BM1153">
        <v>0</v>
      </c>
      <c r="BN1153">
        <v>-30.14</v>
      </c>
      <c r="BO1153">
        <v>14.15</v>
      </c>
      <c r="BP1153" t="s">
        <v>60</v>
      </c>
      <c r="BQ1153">
        <v>1.1527377519999999</v>
      </c>
      <c r="BR1153" t="s">
        <v>61</v>
      </c>
    </row>
    <row r="1154" spans="1:70" x14ac:dyDescent="0.2">
      <c r="A1154" s="19">
        <f t="shared" si="48"/>
        <v>9.4600000000000009</v>
      </c>
      <c r="B1154" s="20">
        <v>3752</v>
      </c>
      <c r="D1154" s="2" t="s">
        <v>1381</v>
      </c>
      <c r="E1154" s="2" t="str">
        <f t="shared" si="49"/>
        <v>ST</v>
      </c>
      <c r="F1154">
        <v>200720433</v>
      </c>
      <c r="G1154">
        <v>202606</v>
      </c>
      <c r="H1154" t="s">
        <v>52</v>
      </c>
      <c r="I1154" t="s">
        <v>321</v>
      </c>
      <c r="J1154" t="s">
        <v>322</v>
      </c>
      <c r="K1154" t="s">
        <v>54</v>
      </c>
      <c r="L1154">
        <v>46240</v>
      </c>
      <c r="M1154">
        <v>46271</v>
      </c>
      <c r="N1154" s="21">
        <v>872766339506</v>
      </c>
      <c r="P1154" t="s">
        <v>326</v>
      </c>
      <c r="Q1154" t="s">
        <v>326</v>
      </c>
      <c r="R1154" t="s">
        <v>56</v>
      </c>
      <c r="S1154" t="s">
        <v>327</v>
      </c>
      <c r="T1154">
        <v>21</v>
      </c>
      <c r="U1154" t="s">
        <v>57</v>
      </c>
      <c r="V1154">
        <v>21320</v>
      </c>
      <c r="W1154">
        <v>45.65</v>
      </c>
      <c r="X1154">
        <v>5.41</v>
      </c>
      <c r="Y1154">
        <v>0</v>
      </c>
      <c r="Z1154">
        <v>-34.74</v>
      </c>
      <c r="AA1154">
        <v>16.309999999999999</v>
      </c>
      <c r="AB1154">
        <v>2</v>
      </c>
      <c r="AC1154">
        <v>33</v>
      </c>
      <c r="AD1154">
        <v>33</v>
      </c>
      <c r="AE1154" t="s">
        <v>9242</v>
      </c>
      <c r="AF1154" t="s">
        <v>5049</v>
      </c>
      <c r="AG1154" t="s">
        <v>5049</v>
      </c>
      <c r="AH1154" t="s">
        <v>5050</v>
      </c>
      <c r="AI1154" t="s">
        <v>2133</v>
      </c>
      <c r="AJ1154">
        <v>9</v>
      </c>
      <c r="AK1154" t="s">
        <v>57</v>
      </c>
      <c r="AL1154">
        <v>9000</v>
      </c>
      <c r="AM1154" t="s">
        <v>55</v>
      </c>
      <c r="AN1154" t="s">
        <v>55</v>
      </c>
      <c r="AO1154" t="s">
        <v>55</v>
      </c>
      <c r="AS1154" t="s">
        <v>343</v>
      </c>
      <c r="AT1154">
        <v>0</v>
      </c>
      <c r="AU1154">
        <v>0</v>
      </c>
      <c r="AV1154">
        <v>0</v>
      </c>
      <c r="BB1154">
        <v>0</v>
      </c>
      <c r="BC1154">
        <v>0</v>
      </c>
      <c r="BD1154" t="s">
        <v>60</v>
      </c>
      <c r="BE1154" s="5" t="s">
        <v>2497</v>
      </c>
      <c r="BF1154">
        <v>634333759</v>
      </c>
      <c r="BH1154" t="s">
        <v>323</v>
      </c>
      <c r="BI1154" t="s">
        <v>320</v>
      </c>
      <c r="BJ1154" s="23">
        <v>0.46736111111111112</v>
      </c>
      <c r="BK1154">
        <v>39.6</v>
      </c>
      <c r="BL1154">
        <v>4.6900000000000004</v>
      </c>
      <c r="BM1154">
        <v>0</v>
      </c>
      <c r="BN1154">
        <v>-30.14</v>
      </c>
      <c r="BO1154">
        <v>14.15</v>
      </c>
      <c r="BP1154" t="s">
        <v>60</v>
      </c>
      <c r="BQ1154">
        <v>1.1527377519999999</v>
      </c>
      <c r="BR1154" t="s">
        <v>61</v>
      </c>
    </row>
    <row r="1155" spans="1:70" x14ac:dyDescent="0.2">
      <c r="A1155" s="19">
        <f t="shared" si="48"/>
        <v>8.129999999999999</v>
      </c>
      <c r="B1155" s="20">
        <v>3752</v>
      </c>
      <c r="D1155" s="2" t="s">
        <v>1381</v>
      </c>
      <c r="E1155" s="2" t="str">
        <f t="shared" si="49"/>
        <v>ST</v>
      </c>
      <c r="F1155">
        <v>200720433</v>
      </c>
      <c r="G1155">
        <v>202606</v>
      </c>
      <c r="H1155" t="s">
        <v>52</v>
      </c>
      <c r="I1155" t="s">
        <v>321</v>
      </c>
      <c r="J1155" t="s">
        <v>322</v>
      </c>
      <c r="K1155" t="s">
        <v>54</v>
      </c>
      <c r="L1155">
        <v>46118</v>
      </c>
      <c r="M1155">
        <v>46148</v>
      </c>
      <c r="N1155" s="21">
        <v>872638415689</v>
      </c>
      <c r="P1155" t="s">
        <v>326</v>
      </c>
      <c r="Q1155" t="s">
        <v>326</v>
      </c>
      <c r="R1155" t="s">
        <v>56</v>
      </c>
      <c r="S1155" t="s">
        <v>327</v>
      </c>
      <c r="T1155">
        <v>21</v>
      </c>
      <c r="U1155" t="s">
        <v>57</v>
      </c>
      <c r="V1155">
        <v>21320</v>
      </c>
      <c r="W1155">
        <v>39.57</v>
      </c>
      <c r="X1155">
        <v>4.6900000000000004</v>
      </c>
      <c r="Y1155">
        <v>0</v>
      </c>
      <c r="Z1155">
        <v>-30.11</v>
      </c>
      <c r="AA1155">
        <v>14.15</v>
      </c>
      <c r="AB1155">
        <v>2</v>
      </c>
      <c r="AC1155">
        <v>24.2</v>
      </c>
      <c r="AD1155">
        <v>24.2</v>
      </c>
      <c r="AE1155" t="s">
        <v>9243</v>
      </c>
      <c r="AF1155" t="s">
        <v>5051</v>
      </c>
      <c r="AG1155" t="s">
        <v>5051</v>
      </c>
      <c r="AH1155" t="s">
        <v>5052</v>
      </c>
      <c r="AI1155" t="s">
        <v>5053</v>
      </c>
      <c r="AJ1155">
        <v>73</v>
      </c>
      <c r="AK1155" t="s">
        <v>57</v>
      </c>
      <c r="AL1155">
        <v>73110</v>
      </c>
      <c r="AM1155" t="s">
        <v>55</v>
      </c>
      <c r="AN1155" t="s">
        <v>55</v>
      </c>
      <c r="AO1155" t="s">
        <v>55</v>
      </c>
      <c r="AS1155" t="s">
        <v>343</v>
      </c>
      <c r="AT1155">
        <v>0</v>
      </c>
      <c r="AU1155">
        <v>0</v>
      </c>
      <c r="AV1155">
        <v>0</v>
      </c>
      <c r="BB1155">
        <v>0</v>
      </c>
      <c r="BC1155">
        <v>0</v>
      </c>
      <c r="BD1155" t="s">
        <v>60</v>
      </c>
      <c r="BE1155" s="5" t="s">
        <v>2497</v>
      </c>
      <c r="BF1155">
        <v>634333759</v>
      </c>
      <c r="BH1155" t="s">
        <v>323</v>
      </c>
      <c r="BI1155" t="s">
        <v>320</v>
      </c>
      <c r="BJ1155" s="23">
        <v>0.49236111111111114</v>
      </c>
      <c r="BK1155">
        <v>34</v>
      </c>
      <c r="BL1155">
        <v>4.03</v>
      </c>
      <c r="BM1155">
        <v>0</v>
      </c>
      <c r="BN1155">
        <v>-25.87</v>
      </c>
      <c r="BO1155">
        <v>12.16</v>
      </c>
      <c r="BP1155" t="s">
        <v>60</v>
      </c>
      <c r="BQ1155">
        <v>1.163778556</v>
      </c>
      <c r="BR1155" t="s">
        <v>61</v>
      </c>
    </row>
    <row r="1156" spans="1:70" x14ac:dyDescent="0.2">
      <c r="A1156" s="19">
        <f t="shared" si="48"/>
        <v>8.7999999999999972</v>
      </c>
      <c r="B1156" s="20">
        <v>3752</v>
      </c>
      <c r="D1156" s="2" t="s">
        <v>1381</v>
      </c>
      <c r="E1156" s="2" t="str">
        <f t="shared" si="49"/>
        <v>ST</v>
      </c>
      <c r="F1156">
        <v>200720433</v>
      </c>
      <c r="G1156">
        <v>202606</v>
      </c>
      <c r="H1156" t="s">
        <v>52</v>
      </c>
      <c r="I1156" t="s">
        <v>321</v>
      </c>
      <c r="J1156" t="s">
        <v>322</v>
      </c>
      <c r="K1156" t="s">
        <v>54</v>
      </c>
      <c r="L1156">
        <v>46148</v>
      </c>
      <c r="M1156">
        <v>46179</v>
      </c>
      <c r="N1156" s="21">
        <v>872642214771</v>
      </c>
      <c r="P1156" t="s">
        <v>326</v>
      </c>
      <c r="Q1156" t="s">
        <v>326</v>
      </c>
      <c r="R1156" t="s">
        <v>56</v>
      </c>
      <c r="S1156" t="s">
        <v>327</v>
      </c>
      <c r="T1156">
        <v>21</v>
      </c>
      <c r="U1156" t="s">
        <v>57</v>
      </c>
      <c r="V1156">
        <v>21320</v>
      </c>
      <c r="W1156">
        <v>42.73</v>
      </c>
      <c r="X1156">
        <v>5.0599999999999996</v>
      </c>
      <c r="Y1156">
        <v>0</v>
      </c>
      <c r="Z1156">
        <v>-32.51</v>
      </c>
      <c r="AA1156">
        <v>15.28</v>
      </c>
      <c r="AB1156">
        <v>2</v>
      </c>
      <c r="AC1156">
        <v>28.6</v>
      </c>
      <c r="AD1156">
        <v>28.6</v>
      </c>
      <c r="AE1156" t="s">
        <v>9244</v>
      </c>
      <c r="AF1156" t="s">
        <v>5054</v>
      </c>
      <c r="AG1156" t="s">
        <v>5054</v>
      </c>
      <c r="AH1156" t="s">
        <v>5055</v>
      </c>
      <c r="AI1156" t="s">
        <v>396</v>
      </c>
      <c r="AJ1156">
        <v>92</v>
      </c>
      <c r="AK1156" t="s">
        <v>57</v>
      </c>
      <c r="AL1156">
        <v>92500</v>
      </c>
      <c r="AM1156" t="s">
        <v>55</v>
      </c>
      <c r="AN1156" t="s">
        <v>55</v>
      </c>
      <c r="AO1156" t="s">
        <v>55</v>
      </c>
      <c r="AS1156" t="s">
        <v>343</v>
      </c>
      <c r="AT1156">
        <v>0</v>
      </c>
      <c r="AU1156">
        <v>0</v>
      </c>
      <c r="AV1156">
        <v>0</v>
      </c>
      <c r="BB1156">
        <v>0</v>
      </c>
      <c r="BC1156">
        <v>0</v>
      </c>
      <c r="BD1156" t="s">
        <v>60</v>
      </c>
      <c r="BE1156" s="5" t="s">
        <v>2497</v>
      </c>
      <c r="BF1156">
        <v>634333759</v>
      </c>
      <c r="BH1156" t="s">
        <v>323</v>
      </c>
      <c r="BI1156" t="s">
        <v>320</v>
      </c>
      <c r="BJ1156" s="23">
        <v>0.46250000000000002</v>
      </c>
      <c r="BK1156">
        <v>36.799999999999997</v>
      </c>
      <c r="BL1156">
        <v>4.3600000000000003</v>
      </c>
      <c r="BM1156">
        <v>0</v>
      </c>
      <c r="BN1156">
        <v>-28</v>
      </c>
      <c r="BO1156">
        <v>13.16</v>
      </c>
      <c r="BP1156" t="s">
        <v>60</v>
      </c>
      <c r="BQ1156">
        <v>1.161210911</v>
      </c>
      <c r="BR1156" t="s">
        <v>61</v>
      </c>
    </row>
    <row r="1157" spans="1:70" x14ac:dyDescent="0.2">
      <c r="A1157" s="19">
        <f t="shared" si="48"/>
        <v>19.170000000000002</v>
      </c>
      <c r="B1157" s="20">
        <v>3752</v>
      </c>
      <c r="D1157" s="2" t="s">
        <v>1381</v>
      </c>
      <c r="E1157" s="2" t="str">
        <f t="shared" si="49"/>
        <v>ST</v>
      </c>
      <c r="F1157">
        <v>200720433</v>
      </c>
      <c r="G1157">
        <v>202606</v>
      </c>
      <c r="H1157" t="s">
        <v>52</v>
      </c>
      <c r="I1157" t="s">
        <v>321</v>
      </c>
      <c r="J1157" t="s">
        <v>322</v>
      </c>
      <c r="K1157" t="s">
        <v>54</v>
      </c>
      <c r="L1157">
        <v>46240</v>
      </c>
      <c r="M1157">
        <v>46271</v>
      </c>
      <c r="N1157" s="21">
        <v>872763793089</v>
      </c>
      <c r="P1157" t="s">
        <v>326</v>
      </c>
      <c r="Q1157" t="s">
        <v>326</v>
      </c>
      <c r="R1157" t="s">
        <v>56</v>
      </c>
      <c r="S1157" t="s">
        <v>327</v>
      </c>
      <c r="T1157">
        <v>21</v>
      </c>
      <c r="U1157" t="s">
        <v>57</v>
      </c>
      <c r="V1157">
        <v>21320</v>
      </c>
      <c r="W1157">
        <v>92.45</v>
      </c>
      <c r="X1157">
        <v>110.56</v>
      </c>
      <c r="Y1157">
        <v>0</v>
      </c>
      <c r="Z1157">
        <v>-70.349999999999994</v>
      </c>
      <c r="AA1157">
        <v>132.66</v>
      </c>
      <c r="AB1157">
        <v>6</v>
      </c>
      <c r="AC1157">
        <v>95.26</v>
      </c>
      <c r="AD1157">
        <v>95.26</v>
      </c>
      <c r="AE1157" t="s">
        <v>2380</v>
      </c>
      <c r="AF1157" t="s">
        <v>5056</v>
      </c>
      <c r="AG1157" t="s">
        <v>5056</v>
      </c>
      <c r="AH1157" t="s">
        <v>5057</v>
      </c>
      <c r="AI1157" t="s">
        <v>418</v>
      </c>
      <c r="AJ1157">
        <v>75</v>
      </c>
      <c r="AK1157" t="s">
        <v>57</v>
      </c>
      <c r="AL1157">
        <v>75015</v>
      </c>
      <c r="AM1157" t="s">
        <v>55</v>
      </c>
      <c r="AN1157" t="s">
        <v>55</v>
      </c>
      <c r="AO1157" t="s">
        <v>55</v>
      </c>
      <c r="AS1157" t="s">
        <v>343</v>
      </c>
      <c r="AT1157">
        <v>0</v>
      </c>
      <c r="AU1157">
        <v>0</v>
      </c>
      <c r="AV1157">
        <v>0</v>
      </c>
      <c r="BB1157">
        <v>0</v>
      </c>
      <c r="BC1157">
        <v>0</v>
      </c>
      <c r="BD1157" t="s">
        <v>60</v>
      </c>
      <c r="BE1157" s="5" t="s">
        <v>2497</v>
      </c>
      <c r="BF1157">
        <v>634333759</v>
      </c>
      <c r="BH1157" t="s">
        <v>323</v>
      </c>
      <c r="BI1157" t="s">
        <v>320</v>
      </c>
      <c r="BJ1157" s="23">
        <v>0.52569444444444446</v>
      </c>
      <c r="BK1157">
        <v>80.2</v>
      </c>
      <c r="BL1157">
        <v>95.91</v>
      </c>
      <c r="BM1157">
        <v>0</v>
      </c>
      <c r="BN1157">
        <v>-61.03</v>
      </c>
      <c r="BO1157">
        <v>115.08</v>
      </c>
      <c r="BP1157" t="s">
        <v>60</v>
      </c>
      <c r="BQ1157">
        <v>1.1527377519999999</v>
      </c>
      <c r="BR1157" t="s">
        <v>61</v>
      </c>
    </row>
    <row r="1158" spans="1:70" x14ac:dyDescent="0.2">
      <c r="A1158" s="19">
        <f t="shared" si="48"/>
        <v>8.4599999999999973</v>
      </c>
      <c r="B1158" s="20">
        <v>3752</v>
      </c>
      <c r="D1158" s="2" t="s">
        <v>1381</v>
      </c>
      <c r="E1158" s="2" t="str">
        <f t="shared" si="49"/>
        <v>ST</v>
      </c>
      <c r="F1158">
        <v>200720433</v>
      </c>
      <c r="G1158">
        <v>202606</v>
      </c>
      <c r="H1158" t="s">
        <v>52</v>
      </c>
      <c r="I1158" t="s">
        <v>321</v>
      </c>
      <c r="J1158" t="s">
        <v>322</v>
      </c>
      <c r="K1158" t="s">
        <v>54</v>
      </c>
      <c r="L1158">
        <v>46148</v>
      </c>
      <c r="M1158">
        <v>46240</v>
      </c>
      <c r="N1158" s="21">
        <v>872690288915</v>
      </c>
      <c r="P1158" t="s">
        <v>326</v>
      </c>
      <c r="Q1158" t="s">
        <v>326</v>
      </c>
      <c r="R1158" t="s">
        <v>56</v>
      </c>
      <c r="S1158" t="s">
        <v>327</v>
      </c>
      <c r="T1158">
        <v>21</v>
      </c>
      <c r="U1158" t="s">
        <v>57</v>
      </c>
      <c r="V1158">
        <v>21320</v>
      </c>
      <c r="W1158">
        <v>41.11</v>
      </c>
      <c r="X1158">
        <v>4.88</v>
      </c>
      <c r="Y1158">
        <v>0</v>
      </c>
      <c r="Z1158">
        <v>-31.28</v>
      </c>
      <c r="AA1158">
        <v>14.7</v>
      </c>
      <c r="AB1158">
        <v>2</v>
      </c>
      <c r="AC1158">
        <v>26.4</v>
      </c>
      <c r="AD1158">
        <v>26.4</v>
      </c>
      <c r="AE1158" t="s">
        <v>8731</v>
      </c>
      <c r="AF1158" t="s">
        <v>5058</v>
      </c>
      <c r="AG1158" t="s">
        <v>5058</v>
      </c>
      <c r="AH1158" t="s">
        <v>5059</v>
      </c>
      <c r="AI1158" t="s">
        <v>5060</v>
      </c>
      <c r="AJ1158">
        <v>58</v>
      </c>
      <c r="AK1158" t="s">
        <v>57</v>
      </c>
      <c r="AL1158">
        <v>58180</v>
      </c>
      <c r="AM1158" t="s">
        <v>55</v>
      </c>
      <c r="AN1158" t="s">
        <v>55</v>
      </c>
      <c r="AO1158" t="s">
        <v>55</v>
      </c>
      <c r="AS1158" t="s">
        <v>343</v>
      </c>
      <c r="AT1158">
        <v>0</v>
      </c>
      <c r="AU1158">
        <v>0</v>
      </c>
      <c r="AV1158">
        <v>0</v>
      </c>
      <c r="BB1158">
        <v>0</v>
      </c>
      <c r="BC1158">
        <v>0</v>
      </c>
      <c r="BD1158" t="s">
        <v>60</v>
      </c>
      <c r="BE1158" s="5" t="s">
        <v>2497</v>
      </c>
      <c r="BF1158">
        <v>634333759</v>
      </c>
      <c r="BH1158" t="s">
        <v>323</v>
      </c>
      <c r="BI1158" t="s">
        <v>320</v>
      </c>
      <c r="BJ1158" s="23">
        <v>0.33611111111111114</v>
      </c>
      <c r="BK1158">
        <v>35.4</v>
      </c>
      <c r="BL1158">
        <v>4.2</v>
      </c>
      <c r="BM1158">
        <v>0</v>
      </c>
      <c r="BN1158">
        <v>-26.94</v>
      </c>
      <c r="BO1158">
        <v>12.66</v>
      </c>
      <c r="BP1158" t="s">
        <v>60</v>
      </c>
      <c r="BQ1158">
        <v>1.161210911</v>
      </c>
      <c r="BR1158" t="s">
        <v>61</v>
      </c>
    </row>
    <row r="1159" spans="1:70" x14ac:dyDescent="0.2">
      <c r="A1159" s="19">
        <f t="shared" si="48"/>
        <v>19.840000000000003</v>
      </c>
      <c r="B1159" s="20">
        <v>3752</v>
      </c>
      <c r="D1159" s="2" t="s">
        <v>1381</v>
      </c>
      <c r="E1159" s="2" t="str">
        <f t="shared" si="49"/>
        <v>ST</v>
      </c>
      <c r="F1159">
        <v>200720433</v>
      </c>
      <c r="G1159">
        <v>202606</v>
      </c>
      <c r="H1159" t="s">
        <v>52</v>
      </c>
      <c r="I1159" t="s">
        <v>321</v>
      </c>
      <c r="J1159" t="s">
        <v>322</v>
      </c>
      <c r="K1159" t="s">
        <v>54</v>
      </c>
      <c r="L1159">
        <v>46332</v>
      </c>
      <c r="M1159">
        <v>46362</v>
      </c>
      <c r="N1159" s="21">
        <v>872940000238</v>
      </c>
      <c r="P1159" t="s">
        <v>326</v>
      </c>
      <c r="Q1159" t="s">
        <v>326</v>
      </c>
      <c r="R1159" t="s">
        <v>56</v>
      </c>
      <c r="S1159" t="s">
        <v>327</v>
      </c>
      <c r="T1159">
        <v>21</v>
      </c>
      <c r="U1159" t="s">
        <v>57</v>
      </c>
      <c r="V1159">
        <v>21320</v>
      </c>
      <c r="W1159">
        <v>95.86</v>
      </c>
      <c r="X1159">
        <v>111.15</v>
      </c>
      <c r="Y1159">
        <v>0</v>
      </c>
      <c r="Z1159">
        <v>-72.95</v>
      </c>
      <c r="AA1159">
        <v>134.06</v>
      </c>
      <c r="AB1159">
        <v>7</v>
      </c>
      <c r="AC1159">
        <v>100.1</v>
      </c>
      <c r="AD1159">
        <v>100.1</v>
      </c>
      <c r="AE1159" t="s">
        <v>9245</v>
      </c>
      <c r="AF1159" t="s">
        <v>5061</v>
      </c>
      <c r="AG1159" t="s">
        <v>5061</v>
      </c>
      <c r="AH1159" t="s">
        <v>5062</v>
      </c>
      <c r="AI1159" t="s">
        <v>5063</v>
      </c>
      <c r="AJ1159">
        <v>93</v>
      </c>
      <c r="AK1159" t="s">
        <v>57</v>
      </c>
      <c r="AL1159">
        <v>93100</v>
      </c>
      <c r="AM1159" t="s">
        <v>55</v>
      </c>
      <c r="AN1159" t="s">
        <v>55</v>
      </c>
      <c r="AO1159" t="s">
        <v>55</v>
      </c>
      <c r="AS1159" t="s">
        <v>343</v>
      </c>
      <c r="AT1159">
        <v>30</v>
      </c>
      <c r="AU1159">
        <v>30</v>
      </c>
      <c r="AV1159">
        <v>39</v>
      </c>
      <c r="BB1159">
        <v>0</v>
      </c>
      <c r="BC1159">
        <v>0</v>
      </c>
      <c r="BD1159" t="s">
        <v>60</v>
      </c>
      <c r="BE1159" s="5" t="s">
        <v>3831</v>
      </c>
      <c r="BF1159">
        <v>634343823</v>
      </c>
      <c r="BH1159" t="s">
        <v>323</v>
      </c>
      <c r="BI1159" t="s">
        <v>320</v>
      </c>
      <c r="BJ1159" s="23">
        <v>0.4284722222222222</v>
      </c>
      <c r="BK1159">
        <v>83</v>
      </c>
      <c r="BL1159">
        <v>96.24</v>
      </c>
      <c r="BM1159">
        <v>0</v>
      </c>
      <c r="BN1159">
        <v>-63.16</v>
      </c>
      <c r="BO1159">
        <v>116.08</v>
      </c>
      <c r="BP1159" t="s">
        <v>60</v>
      </c>
      <c r="BQ1159">
        <v>1.1549344580000001</v>
      </c>
      <c r="BR1159" t="s">
        <v>61</v>
      </c>
    </row>
    <row r="1160" spans="1:70" x14ac:dyDescent="0.2">
      <c r="A1160" s="19">
        <f t="shared" si="48"/>
        <v>22.849999999999994</v>
      </c>
      <c r="B1160" s="20">
        <v>3752</v>
      </c>
      <c r="D1160" s="2" t="s">
        <v>1381</v>
      </c>
      <c r="E1160" s="2" t="str">
        <f t="shared" si="49"/>
        <v>ST</v>
      </c>
      <c r="F1160">
        <v>200720433</v>
      </c>
      <c r="G1160">
        <v>202606</v>
      </c>
      <c r="H1160" t="s">
        <v>52</v>
      </c>
      <c r="I1160" t="s">
        <v>321</v>
      </c>
      <c r="J1160" t="s">
        <v>322</v>
      </c>
      <c r="K1160" t="s">
        <v>54</v>
      </c>
      <c r="L1160">
        <v>46148</v>
      </c>
      <c r="M1160">
        <v>46179</v>
      </c>
      <c r="N1160" s="21">
        <v>872686867233</v>
      </c>
      <c r="P1160" t="s">
        <v>326</v>
      </c>
      <c r="Q1160" t="s">
        <v>326</v>
      </c>
      <c r="R1160" t="s">
        <v>56</v>
      </c>
      <c r="S1160" t="s">
        <v>327</v>
      </c>
      <c r="T1160">
        <v>21</v>
      </c>
      <c r="U1160" t="s">
        <v>57</v>
      </c>
      <c r="V1160">
        <v>21320</v>
      </c>
      <c r="W1160">
        <v>111.01</v>
      </c>
      <c r="X1160">
        <v>113.49</v>
      </c>
      <c r="Y1160">
        <v>0</v>
      </c>
      <c r="Z1160">
        <v>-84.48</v>
      </c>
      <c r="AA1160">
        <v>140.02000000000001</v>
      </c>
      <c r="AB1160">
        <v>8</v>
      </c>
      <c r="AC1160">
        <v>119.24</v>
      </c>
      <c r="AD1160">
        <v>119.24</v>
      </c>
      <c r="AE1160" t="s">
        <v>1469</v>
      </c>
      <c r="AF1160" t="s">
        <v>5064</v>
      </c>
      <c r="AG1160" t="s">
        <v>5065</v>
      </c>
      <c r="AH1160" t="s">
        <v>5066</v>
      </c>
      <c r="AI1160" t="s">
        <v>674</v>
      </c>
      <c r="AJ1160">
        <v>75</v>
      </c>
      <c r="AK1160" t="s">
        <v>57</v>
      </c>
      <c r="AL1160">
        <v>75020</v>
      </c>
      <c r="AM1160" t="s">
        <v>55</v>
      </c>
      <c r="AN1160" t="s">
        <v>55</v>
      </c>
      <c r="AO1160" t="s">
        <v>55</v>
      </c>
      <c r="AS1160" t="s">
        <v>343</v>
      </c>
      <c r="AT1160">
        <v>20</v>
      </c>
      <c r="AU1160">
        <v>30</v>
      </c>
      <c r="AV1160">
        <v>40</v>
      </c>
      <c r="BB1160">
        <v>0</v>
      </c>
      <c r="BC1160">
        <v>0</v>
      </c>
      <c r="BD1160" t="s">
        <v>60</v>
      </c>
      <c r="BE1160" s="5" t="s">
        <v>2497</v>
      </c>
      <c r="BF1160">
        <v>634333759</v>
      </c>
      <c r="BH1160" t="s">
        <v>323</v>
      </c>
      <c r="BI1160" t="s">
        <v>320</v>
      </c>
      <c r="BJ1160" s="23">
        <v>0.46736111111111112</v>
      </c>
      <c r="BK1160">
        <v>95.6</v>
      </c>
      <c r="BL1160">
        <v>97.73</v>
      </c>
      <c r="BM1160">
        <v>0</v>
      </c>
      <c r="BN1160">
        <v>-72.75</v>
      </c>
      <c r="BO1160">
        <v>120.58</v>
      </c>
      <c r="BP1160" t="s">
        <v>60</v>
      </c>
      <c r="BQ1160">
        <v>1.161210911</v>
      </c>
      <c r="BR1160" t="s">
        <v>61</v>
      </c>
    </row>
    <row r="1161" spans="1:70" x14ac:dyDescent="0.2">
      <c r="A1161" s="19">
        <f t="shared" si="48"/>
        <v>9.4600000000000009</v>
      </c>
      <c r="B1161" s="20">
        <v>3752</v>
      </c>
      <c r="D1161" s="2" t="s">
        <v>1381</v>
      </c>
      <c r="E1161" s="2" t="str">
        <f t="shared" si="49"/>
        <v>ST</v>
      </c>
      <c r="F1161">
        <v>200720433</v>
      </c>
      <c r="G1161">
        <v>202606</v>
      </c>
      <c r="H1161" t="s">
        <v>52</v>
      </c>
      <c r="I1161" t="s">
        <v>321</v>
      </c>
      <c r="J1161" t="s">
        <v>322</v>
      </c>
      <c r="K1161" t="s">
        <v>54</v>
      </c>
      <c r="L1161">
        <v>46332</v>
      </c>
      <c r="M1161">
        <v>46362</v>
      </c>
      <c r="N1161" s="21">
        <v>872942041540</v>
      </c>
      <c r="P1161" t="s">
        <v>326</v>
      </c>
      <c r="Q1161" t="s">
        <v>326</v>
      </c>
      <c r="R1161" t="s">
        <v>56</v>
      </c>
      <c r="S1161" t="s">
        <v>327</v>
      </c>
      <c r="T1161">
        <v>21</v>
      </c>
      <c r="U1161" t="s">
        <v>57</v>
      </c>
      <c r="V1161">
        <v>21320</v>
      </c>
      <c r="W1161">
        <v>45.74</v>
      </c>
      <c r="X1161">
        <v>5.42</v>
      </c>
      <c r="Y1161">
        <v>0</v>
      </c>
      <c r="Z1161">
        <v>-34.81</v>
      </c>
      <c r="AA1161">
        <v>16.34</v>
      </c>
      <c r="AB1161">
        <v>2</v>
      </c>
      <c r="AC1161">
        <v>33</v>
      </c>
      <c r="AD1161">
        <v>33</v>
      </c>
      <c r="AE1161" t="s">
        <v>9246</v>
      </c>
      <c r="AF1161" t="s">
        <v>5067</v>
      </c>
      <c r="AG1161" t="s">
        <v>5067</v>
      </c>
      <c r="AH1161" t="s">
        <v>5068</v>
      </c>
      <c r="AI1161" t="s">
        <v>1057</v>
      </c>
      <c r="AJ1161">
        <v>30</v>
      </c>
      <c r="AK1161" t="s">
        <v>57</v>
      </c>
      <c r="AL1161">
        <v>30100</v>
      </c>
      <c r="AM1161" t="s">
        <v>55</v>
      </c>
      <c r="AN1161" t="s">
        <v>55</v>
      </c>
      <c r="AO1161" t="s">
        <v>55</v>
      </c>
      <c r="AS1161" t="s">
        <v>343</v>
      </c>
      <c r="AT1161">
        <v>0</v>
      </c>
      <c r="AU1161">
        <v>0</v>
      </c>
      <c r="AV1161">
        <v>0</v>
      </c>
      <c r="BB1161">
        <v>0</v>
      </c>
      <c r="BC1161">
        <v>0</v>
      </c>
      <c r="BD1161" t="s">
        <v>60</v>
      </c>
      <c r="BE1161" s="5" t="s">
        <v>3831</v>
      </c>
      <c r="BF1161">
        <v>634343823</v>
      </c>
      <c r="BH1161" t="s">
        <v>323</v>
      </c>
      <c r="BI1161" t="s">
        <v>320</v>
      </c>
      <c r="BJ1161" s="23">
        <v>0.5444444444444444</v>
      </c>
      <c r="BK1161">
        <v>39.6</v>
      </c>
      <c r="BL1161">
        <v>4.6900000000000004</v>
      </c>
      <c r="BM1161">
        <v>0</v>
      </c>
      <c r="BN1161">
        <v>-30.14</v>
      </c>
      <c r="BO1161">
        <v>14.15</v>
      </c>
      <c r="BP1161" t="s">
        <v>60</v>
      </c>
      <c r="BQ1161">
        <v>1.1549344580000001</v>
      </c>
      <c r="BR1161" t="s">
        <v>61</v>
      </c>
    </row>
    <row r="1162" spans="1:70" x14ac:dyDescent="0.2">
      <c r="A1162" s="19">
        <f t="shared" si="48"/>
        <v>14.150000000000006</v>
      </c>
      <c r="B1162" s="20">
        <v>3752</v>
      </c>
      <c r="D1162" s="2" t="s">
        <v>1381</v>
      </c>
      <c r="E1162" s="2" t="str">
        <f t="shared" si="49"/>
        <v>ST</v>
      </c>
      <c r="F1162">
        <v>200720433</v>
      </c>
      <c r="G1162">
        <v>202606</v>
      </c>
      <c r="H1162" t="s">
        <v>52</v>
      </c>
      <c r="I1162" t="s">
        <v>321</v>
      </c>
      <c r="J1162" t="s">
        <v>322</v>
      </c>
      <c r="K1162" t="s">
        <v>54</v>
      </c>
      <c r="L1162">
        <v>46301</v>
      </c>
      <c r="M1162">
        <v>46332</v>
      </c>
      <c r="N1162" s="21">
        <v>872880133678</v>
      </c>
      <c r="P1162" t="s">
        <v>326</v>
      </c>
      <c r="Q1162" t="s">
        <v>326</v>
      </c>
      <c r="R1162" t="s">
        <v>56</v>
      </c>
      <c r="S1162" t="s">
        <v>327</v>
      </c>
      <c r="T1162">
        <v>21</v>
      </c>
      <c r="U1162" t="s">
        <v>57</v>
      </c>
      <c r="V1162">
        <v>21320</v>
      </c>
      <c r="W1162">
        <v>68.27</v>
      </c>
      <c r="X1162">
        <v>8.1</v>
      </c>
      <c r="Y1162">
        <v>0</v>
      </c>
      <c r="Z1162">
        <v>-51.95</v>
      </c>
      <c r="AA1162">
        <v>24.41</v>
      </c>
      <c r="AB1162">
        <v>5</v>
      </c>
      <c r="AC1162">
        <v>63.8</v>
      </c>
      <c r="AD1162">
        <v>63.8</v>
      </c>
      <c r="AE1162" t="s">
        <v>9247</v>
      </c>
      <c r="AF1162" t="s">
        <v>5069</v>
      </c>
      <c r="AG1162" t="s">
        <v>5069</v>
      </c>
      <c r="AH1162" t="s">
        <v>5070</v>
      </c>
      <c r="AI1162" t="s">
        <v>5071</v>
      </c>
      <c r="AJ1162">
        <v>68</v>
      </c>
      <c r="AK1162" t="s">
        <v>57</v>
      </c>
      <c r="AL1162">
        <v>68120</v>
      </c>
      <c r="AM1162" t="s">
        <v>55</v>
      </c>
      <c r="AN1162" t="s">
        <v>55</v>
      </c>
      <c r="AO1162" t="s">
        <v>55</v>
      </c>
      <c r="AS1162" t="s">
        <v>343</v>
      </c>
      <c r="AT1162">
        <v>0</v>
      </c>
      <c r="AU1162">
        <v>0</v>
      </c>
      <c r="AV1162">
        <v>0</v>
      </c>
      <c r="BB1162">
        <v>0</v>
      </c>
      <c r="BC1162">
        <v>0</v>
      </c>
      <c r="BD1162" t="s">
        <v>60</v>
      </c>
      <c r="BE1162" s="5" t="s">
        <v>2497</v>
      </c>
      <c r="BF1162">
        <v>634333759</v>
      </c>
      <c r="BH1162" t="s">
        <v>323</v>
      </c>
      <c r="BI1162" t="s">
        <v>320</v>
      </c>
      <c r="BJ1162" s="23">
        <v>0.37569444444444444</v>
      </c>
      <c r="BK1162">
        <v>59.2</v>
      </c>
      <c r="BL1162">
        <v>7.02</v>
      </c>
      <c r="BM1162">
        <v>0</v>
      </c>
      <c r="BN1162">
        <v>-45.05</v>
      </c>
      <c r="BO1162">
        <v>21.17</v>
      </c>
      <c r="BP1162" t="s">
        <v>60</v>
      </c>
      <c r="BQ1162">
        <v>1.153163127</v>
      </c>
      <c r="BR1162" t="s">
        <v>61</v>
      </c>
    </row>
    <row r="1163" spans="1:70" x14ac:dyDescent="0.2">
      <c r="A1163" s="19">
        <f t="shared" si="48"/>
        <v>8.4599999999999973</v>
      </c>
      <c r="B1163" s="20">
        <v>3752</v>
      </c>
      <c r="D1163" s="2" t="s">
        <v>346</v>
      </c>
      <c r="E1163" s="2" t="str">
        <f t="shared" si="49"/>
        <v>ST</v>
      </c>
      <c r="F1163">
        <v>200720433</v>
      </c>
      <c r="G1163">
        <v>202606</v>
      </c>
      <c r="H1163" t="s">
        <v>52</v>
      </c>
      <c r="I1163" t="s">
        <v>321</v>
      </c>
      <c r="J1163" t="s">
        <v>322</v>
      </c>
      <c r="K1163" t="s">
        <v>54</v>
      </c>
      <c r="L1163" s="5">
        <v>46087</v>
      </c>
      <c r="M1163" s="5">
        <v>46148</v>
      </c>
      <c r="N1163" s="21">
        <v>872535083933</v>
      </c>
      <c r="P1163" t="s">
        <v>326</v>
      </c>
      <c r="Q1163" t="s">
        <v>326</v>
      </c>
      <c r="R1163" t="s">
        <v>56</v>
      </c>
      <c r="S1163" t="s">
        <v>327</v>
      </c>
      <c r="T1163">
        <v>21</v>
      </c>
      <c r="U1163" t="s">
        <v>57</v>
      </c>
      <c r="V1163">
        <v>21320</v>
      </c>
      <c r="W1163">
        <v>41.21</v>
      </c>
      <c r="X1163">
        <v>4.8899999999999997</v>
      </c>
      <c r="Y1163">
        <v>0</v>
      </c>
      <c r="Z1163">
        <v>-31.36</v>
      </c>
      <c r="AA1163">
        <v>14.74</v>
      </c>
      <c r="AB1163">
        <v>2</v>
      </c>
      <c r="AC1163">
        <v>26.4</v>
      </c>
      <c r="AD1163">
        <v>26.4</v>
      </c>
      <c r="AE1163" t="s">
        <v>9248</v>
      </c>
      <c r="AF1163" t="s">
        <v>5072</v>
      </c>
      <c r="AG1163" t="s">
        <v>5072</v>
      </c>
      <c r="AH1163" t="s">
        <v>5073</v>
      </c>
      <c r="AI1163" t="s">
        <v>5074</v>
      </c>
      <c r="AJ1163">
        <v>35</v>
      </c>
      <c r="AK1163" t="s">
        <v>57</v>
      </c>
      <c r="AL1163">
        <v>35750</v>
      </c>
      <c r="AM1163" t="s">
        <v>55</v>
      </c>
      <c r="AN1163" t="s">
        <v>55</v>
      </c>
      <c r="AO1163" t="s">
        <v>55</v>
      </c>
      <c r="AS1163" t="s">
        <v>343</v>
      </c>
      <c r="AT1163">
        <v>30</v>
      </c>
      <c r="AU1163">
        <v>31</v>
      </c>
      <c r="AV1163">
        <v>40</v>
      </c>
      <c r="BB1163">
        <v>0</v>
      </c>
      <c r="BC1163">
        <v>0</v>
      </c>
      <c r="BD1163" t="s">
        <v>60</v>
      </c>
      <c r="BE1163" t="s">
        <v>2497</v>
      </c>
      <c r="BF1163">
        <v>634333759</v>
      </c>
      <c r="BH1163" t="s">
        <v>323</v>
      </c>
      <c r="BI1163" t="s">
        <v>320</v>
      </c>
      <c r="BJ1163" s="23">
        <v>0.4909722222222222</v>
      </c>
      <c r="BK1163">
        <v>35.4</v>
      </c>
      <c r="BL1163">
        <v>4.2</v>
      </c>
      <c r="BM1163">
        <v>0</v>
      </c>
      <c r="BN1163">
        <v>-26.94</v>
      </c>
      <c r="BO1163">
        <v>12.66</v>
      </c>
      <c r="BP1163" t="s">
        <v>60</v>
      </c>
      <c r="BQ1163">
        <v>1.164090147</v>
      </c>
      <c r="BR1163" t="s">
        <v>61</v>
      </c>
    </row>
    <row r="1164" spans="1:70" x14ac:dyDescent="0.2">
      <c r="A1164" s="19">
        <f t="shared" si="48"/>
        <v>6.7899999999999991</v>
      </c>
      <c r="B1164" s="20">
        <v>3752</v>
      </c>
      <c r="D1164" s="2" t="s">
        <v>1381</v>
      </c>
      <c r="E1164" s="2" t="str">
        <f t="shared" si="49"/>
        <v>ST</v>
      </c>
      <c r="F1164">
        <v>200720433</v>
      </c>
      <c r="G1164">
        <v>202606</v>
      </c>
      <c r="H1164" t="s">
        <v>52</v>
      </c>
      <c r="I1164" t="s">
        <v>321</v>
      </c>
      <c r="J1164" t="s">
        <v>322</v>
      </c>
      <c r="K1164" t="s">
        <v>54</v>
      </c>
      <c r="L1164">
        <v>46332</v>
      </c>
      <c r="M1164" t="s">
        <v>3826</v>
      </c>
      <c r="N1164" s="21">
        <v>872935551829</v>
      </c>
      <c r="P1164" t="s">
        <v>326</v>
      </c>
      <c r="Q1164" t="s">
        <v>326</v>
      </c>
      <c r="R1164" t="s">
        <v>56</v>
      </c>
      <c r="S1164" t="s">
        <v>327</v>
      </c>
      <c r="T1164">
        <v>21</v>
      </c>
      <c r="U1164" t="s">
        <v>57</v>
      </c>
      <c r="V1164">
        <v>21320</v>
      </c>
      <c r="W1164">
        <v>32.799999999999997</v>
      </c>
      <c r="X1164">
        <v>3.88</v>
      </c>
      <c r="Y1164">
        <v>0</v>
      </c>
      <c r="Z1164">
        <v>-24.96</v>
      </c>
      <c r="AA1164">
        <v>11.72</v>
      </c>
      <c r="AB1164">
        <v>1</v>
      </c>
      <c r="AC1164">
        <v>14.74</v>
      </c>
      <c r="AD1164">
        <v>14.74</v>
      </c>
      <c r="AE1164" t="s">
        <v>9249</v>
      </c>
      <c r="AF1164" t="s">
        <v>5075</v>
      </c>
      <c r="AG1164" t="s">
        <v>5075</v>
      </c>
      <c r="AH1164" t="s">
        <v>5076</v>
      </c>
      <c r="AI1164" t="s">
        <v>5077</v>
      </c>
      <c r="AJ1164">
        <v>77</v>
      </c>
      <c r="AK1164" t="s">
        <v>57</v>
      </c>
      <c r="AL1164">
        <v>77240</v>
      </c>
      <c r="AM1164" t="s">
        <v>55</v>
      </c>
      <c r="AN1164" t="s">
        <v>55</v>
      </c>
      <c r="AO1164" t="s">
        <v>55</v>
      </c>
      <c r="AS1164" t="s">
        <v>342</v>
      </c>
      <c r="AT1164">
        <v>29</v>
      </c>
      <c r="AU1164">
        <v>30</v>
      </c>
      <c r="AV1164">
        <v>39</v>
      </c>
      <c r="BB1164">
        <v>0</v>
      </c>
      <c r="BC1164">
        <v>0</v>
      </c>
      <c r="BD1164" t="s">
        <v>60</v>
      </c>
      <c r="BE1164" s="5" t="s">
        <v>3831</v>
      </c>
      <c r="BF1164">
        <v>634343823</v>
      </c>
      <c r="BH1164" t="s">
        <v>323</v>
      </c>
      <c r="BI1164" t="s">
        <v>320</v>
      </c>
      <c r="BJ1164" s="23">
        <v>0.44374999999999998</v>
      </c>
      <c r="BK1164">
        <v>28.4</v>
      </c>
      <c r="BL1164">
        <v>3.36</v>
      </c>
      <c r="BM1164">
        <v>0</v>
      </c>
      <c r="BN1164">
        <v>-21.61</v>
      </c>
      <c r="BO1164">
        <v>10.15</v>
      </c>
      <c r="BP1164" t="s">
        <v>60</v>
      </c>
      <c r="BQ1164">
        <v>1.1549344580000001</v>
      </c>
      <c r="BR1164" t="s">
        <v>61</v>
      </c>
    </row>
    <row r="1165" spans="1:70" x14ac:dyDescent="0.2">
      <c r="A1165" s="19">
        <f t="shared" si="48"/>
        <v>14.82</v>
      </c>
      <c r="B1165" s="20">
        <v>3752</v>
      </c>
      <c r="D1165" s="2" t="s">
        <v>1381</v>
      </c>
      <c r="E1165" s="2" t="str">
        <f t="shared" si="49"/>
        <v>ST</v>
      </c>
      <c r="F1165">
        <v>200720433</v>
      </c>
      <c r="G1165">
        <v>202606</v>
      </c>
      <c r="H1165" t="s">
        <v>52</v>
      </c>
      <c r="I1165" t="s">
        <v>321</v>
      </c>
      <c r="J1165" t="s">
        <v>322</v>
      </c>
      <c r="K1165" t="s">
        <v>54</v>
      </c>
      <c r="L1165" t="s">
        <v>4087</v>
      </c>
      <c r="M1165" t="s">
        <v>3825</v>
      </c>
      <c r="N1165" s="21">
        <v>873079847240</v>
      </c>
      <c r="P1165" t="s">
        <v>326</v>
      </c>
      <c r="Q1165" t="s">
        <v>326</v>
      </c>
      <c r="R1165" t="s">
        <v>56</v>
      </c>
      <c r="S1165" t="s">
        <v>327</v>
      </c>
      <c r="T1165">
        <v>21</v>
      </c>
      <c r="U1165" t="s">
        <v>57</v>
      </c>
      <c r="V1165">
        <v>21320</v>
      </c>
      <c r="W1165">
        <v>71.75</v>
      </c>
      <c r="X1165">
        <v>8.49</v>
      </c>
      <c r="Y1165">
        <v>0</v>
      </c>
      <c r="Z1165">
        <v>-54.6</v>
      </c>
      <c r="AA1165">
        <v>25.64</v>
      </c>
      <c r="AB1165">
        <v>6</v>
      </c>
      <c r="AC1165">
        <v>68.2</v>
      </c>
      <c r="AD1165">
        <v>68.2</v>
      </c>
      <c r="AE1165" t="s">
        <v>8623</v>
      </c>
      <c r="AF1165" t="s">
        <v>398</v>
      </c>
      <c r="AG1165" t="s">
        <v>398</v>
      </c>
      <c r="AH1165" t="s">
        <v>2095</v>
      </c>
      <c r="AI1165" t="s">
        <v>2096</v>
      </c>
      <c r="AJ1165">
        <v>30</v>
      </c>
      <c r="AK1165" t="s">
        <v>57</v>
      </c>
      <c r="AL1165">
        <v>30240</v>
      </c>
      <c r="AM1165" t="s">
        <v>55</v>
      </c>
      <c r="AN1165" t="s">
        <v>55</v>
      </c>
      <c r="AO1165" t="s">
        <v>55</v>
      </c>
      <c r="AS1165" t="s">
        <v>343</v>
      </c>
      <c r="AT1165">
        <v>0</v>
      </c>
      <c r="AU1165">
        <v>0</v>
      </c>
      <c r="AV1165">
        <v>0</v>
      </c>
      <c r="BB1165">
        <v>0</v>
      </c>
      <c r="BC1165">
        <v>0</v>
      </c>
      <c r="BD1165" t="s">
        <v>60</v>
      </c>
      <c r="BE1165" s="5" t="s">
        <v>3831</v>
      </c>
      <c r="BF1165">
        <v>634343823</v>
      </c>
      <c r="BH1165" t="s">
        <v>323</v>
      </c>
      <c r="BI1165" t="s">
        <v>320</v>
      </c>
      <c r="BJ1165" s="23">
        <v>0.42430555555555555</v>
      </c>
      <c r="BK1165">
        <v>62</v>
      </c>
      <c r="BL1165">
        <v>7.34</v>
      </c>
      <c r="BM1165">
        <v>0</v>
      </c>
      <c r="BN1165">
        <v>-47.18</v>
      </c>
      <c r="BO1165">
        <v>22.16</v>
      </c>
      <c r="BP1165" t="s">
        <v>60</v>
      </c>
      <c r="BQ1165">
        <v>1.1572332869999999</v>
      </c>
      <c r="BR1165" t="s">
        <v>61</v>
      </c>
    </row>
    <row r="1166" spans="1:70" x14ac:dyDescent="0.2">
      <c r="A1166" s="19">
        <f t="shared" si="48"/>
        <v>9.4600000000000009</v>
      </c>
      <c r="B1166" s="20">
        <v>3752</v>
      </c>
      <c r="D1166" s="2" t="s">
        <v>1381</v>
      </c>
      <c r="E1166" s="2" t="str">
        <f t="shared" si="49"/>
        <v>ST</v>
      </c>
      <c r="F1166">
        <v>200720433</v>
      </c>
      <c r="G1166">
        <v>202606</v>
      </c>
      <c r="H1166" t="s">
        <v>52</v>
      </c>
      <c r="I1166" t="s">
        <v>321</v>
      </c>
      <c r="J1166" t="s">
        <v>322</v>
      </c>
      <c r="K1166" t="s">
        <v>54</v>
      </c>
      <c r="L1166">
        <v>46240</v>
      </c>
      <c r="M1166">
        <v>46271</v>
      </c>
      <c r="N1166" s="21">
        <v>872697237194</v>
      </c>
      <c r="P1166" t="s">
        <v>326</v>
      </c>
      <c r="Q1166" t="s">
        <v>326</v>
      </c>
      <c r="R1166" t="s">
        <v>56</v>
      </c>
      <c r="S1166" t="s">
        <v>327</v>
      </c>
      <c r="T1166">
        <v>21</v>
      </c>
      <c r="U1166" t="s">
        <v>57</v>
      </c>
      <c r="V1166">
        <v>21320</v>
      </c>
      <c r="W1166">
        <v>45.65</v>
      </c>
      <c r="X1166">
        <v>5.41</v>
      </c>
      <c r="Y1166">
        <v>0</v>
      </c>
      <c r="Z1166">
        <v>-34.74</v>
      </c>
      <c r="AA1166">
        <v>16.309999999999999</v>
      </c>
      <c r="AB1166">
        <v>2</v>
      </c>
      <c r="AC1166">
        <v>33</v>
      </c>
      <c r="AD1166">
        <v>33</v>
      </c>
      <c r="AE1166" t="s">
        <v>1477</v>
      </c>
      <c r="AF1166" t="s">
        <v>5078</v>
      </c>
      <c r="AG1166" t="s">
        <v>5078</v>
      </c>
      <c r="AH1166" t="s">
        <v>5079</v>
      </c>
      <c r="AI1166" t="s">
        <v>545</v>
      </c>
      <c r="AJ1166">
        <v>53</v>
      </c>
      <c r="AK1166" t="s">
        <v>57</v>
      </c>
      <c r="AL1166">
        <v>53000</v>
      </c>
      <c r="AM1166" t="s">
        <v>55</v>
      </c>
      <c r="AN1166" t="s">
        <v>55</v>
      </c>
      <c r="AO1166" t="s">
        <v>55</v>
      </c>
      <c r="AS1166" t="s">
        <v>343</v>
      </c>
      <c r="AT1166">
        <v>0</v>
      </c>
      <c r="AU1166">
        <v>0</v>
      </c>
      <c r="AV1166">
        <v>0</v>
      </c>
      <c r="BB1166">
        <v>0</v>
      </c>
      <c r="BC1166">
        <v>0</v>
      </c>
      <c r="BD1166" t="s">
        <v>60</v>
      </c>
      <c r="BE1166" s="5" t="s">
        <v>2497</v>
      </c>
      <c r="BF1166">
        <v>634333759</v>
      </c>
      <c r="BH1166" t="s">
        <v>323</v>
      </c>
      <c r="BI1166" t="s">
        <v>320</v>
      </c>
      <c r="BJ1166" s="23">
        <v>0.48541666666666666</v>
      </c>
      <c r="BK1166">
        <v>39.6</v>
      </c>
      <c r="BL1166">
        <v>4.6900000000000004</v>
      </c>
      <c r="BM1166">
        <v>0</v>
      </c>
      <c r="BN1166">
        <v>-30.14</v>
      </c>
      <c r="BO1166">
        <v>14.15</v>
      </c>
      <c r="BP1166" t="s">
        <v>60</v>
      </c>
      <c r="BQ1166">
        <v>1.1527377519999999</v>
      </c>
      <c r="BR1166" t="s">
        <v>61</v>
      </c>
    </row>
    <row r="1167" spans="1:70" x14ac:dyDescent="0.2">
      <c r="A1167" s="19">
        <f t="shared" si="48"/>
        <v>8.4599999999999973</v>
      </c>
      <c r="B1167" s="20">
        <v>3752</v>
      </c>
      <c r="D1167" s="2" t="s">
        <v>1381</v>
      </c>
      <c r="E1167" s="2" t="str">
        <f t="shared" si="49"/>
        <v>ST</v>
      </c>
      <c r="F1167">
        <v>200720433</v>
      </c>
      <c r="G1167">
        <v>202606</v>
      </c>
      <c r="H1167" t="s">
        <v>52</v>
      </c>
      <c r="I1167" t="s">
        <v>321</v>
      </c>
      <c r="J1167" t="s">
        <v>322</v>
      </c>
      <c r="K1167" t="s">
        <v>54</v>
      </c>
      <c r="L1167">
        <v>46118</v>
      </c>
      <c r="M1167">
        <v>46148</v>
      </c>
      <c r="N1167" s="21">
        <v>872639629930</v>
      </c>
      <c r="P1167" t="s">
        <v>326</v>
      </c>
      <c r="Q1167" t="s">
        <v>326</v>
      </c>
      <c r="R1167" t="s">
        <v>56</v>
      </c>
      <c r="S1167" t="s">
        <v>327</v>
      </c>
      <c r="T1167">
        <v>21</v>
      </c>
      <c r="U1167" t="s">
        <v>57</v>
      </c>
      <c r="V1167">
        <v>21320</v>
      </c>
      <c r="W1167">
        <v>41.2</v>
      </c>
      <c r="X1167">
        <v>4.8899999999999997</v>
      </c>
      <c r="Y1167">
        <v>0</v>
      </c>
      <c r="Z1167">
        <v>-31.35</v>
      </c>
      <c r="AA1167">
        <v>14.73</v>
      </c>
      <c r="AB1167">
        <v>2</v>
      </c>
      <c r="AC1167">
        <v>26.4</v>
      </c>
      <c r="AD1167">
        <v>26.4</v>
      </c>
      <c r="AE1167" t="s">
        <v>9250</v>
      </c>
      <c r="AF1167" t="s">
        <v>5080</v>
      </c>
      <c r="AG1167" t="s">
        <v>5080</v>
      </c>
      <c r="AH1167" t="s">
        <v>5081</v>
      </c>
      <c r="AI1167" t="s">
        <v>5082</v>
      </c>
      <c r="AJ1167">
        <v>62</v>
      </c>
      <c r="AK1167" t="s">
        <v>57</v>
      </c>
      <c r="AL1167">
        <v>62500</v>
      </c>
      <c r="AM1167" t="s">
        <v>55</v>
      </c>
      <c r="AN1167" t="s">
        <v>55</v>
      </c>
      <c r="AO1167" t="s">
        <v>55</v>
      </c>
      <c r="AS1167" t="s">
        <v>343</v>
      </c>
      <c r="AT1167">
        <v>20</v>
      </c>
      <c r="AU1167">
        <v>21</v>
      </c>
      <c r="AV1167">
        <v>29</v>
      </c>
      <c r="BB1167">
        <v>0</v>
      </c>
      <c r="BC1167">
        <v>0</v>
      </c>
      <c r="BD1167" t="s">
        <v>60</v>
      </c>
      <c r="BE1167" t="s">
        <v>2497</v>
      </c>
      <c r="BF1167">
        <v>634333759</v>
      </c>
      <c r="BH1167" t="s">
        <v>323</v>
      </c>
      <c r="BI1167" t="s">
        <v>320</v>
      </c>
      <c r="BJ1167" s="23">
        <v>0.40763888888888888</v>
      </c>
      <c r="BK1167">
        <v>35.4</v>
      </c>
      <c r="BL1167">
        <v>4.2</v>
      </c>
      <c r="BM1167">
        <v>0</v>
      </c>
      <c r="BN1167">
        <v>-26.94</v>
      </c>
      <c r="BO1167">
        <v>12.66</v>
      </c>
      <c r="BP1167" t="s">
        <v>60</v>
      </c>
      <c r="BQ1167">
        <v>1.163778556</v>
      </c>
      <c r="BR1167" t="s">
        <v>61</v>
      </c>
    </row>
    <row r="1168" spans="1:70" x14ac:dyDescent="0.2">
      <c r="A1168" s="19">
        <f t="shared" si="48"/>
        <v>13.14</v>
      </c>
      <c r="B1168" s="20">
        <v>3752</v>
      </c>
      <c r="D1168" s="2" t="s">
        <v>1381</v>
      </c>
      <c r="E1168" s="2" t="str">
        <f t="shared" si="49"/>
        <v>ST</v>
      </c>
      <c r="F1168">
        <v>200720433</v>
      </c>
      <c r="G1168">
        <v>202606</v>
      </c>
      <c r="H1168" t="s">
        <v>52</v>
      </c>
      <c r="I1168" t="s">
        <v>321</v>
      </c>
      <c r="J1168" t="s">
        <v>322</v>
      </c>
      <c r="K1168" t="s">
        <v>54</v>
      </c>
      <c r="L1168">
        <v>46271</v>
      </c>
      <c r="M1168">
        <v>46332</v>
      </c>
      <c r="N1168" s="21">
        <v>872834591385</v>
      </c>
      <c r="P1168" t="s">
        <v>326</v>
      </c>
      <c r="Q1168" t="s">
        <v>326</v>
      </c>
      <c r="R1168" t="s">
        <v>56</v>
      </c>
      <c r="S1168" t="s">
        <v>327</v>
      </c>
      <c r="T1168">
        <v>21</v>
      </c>
      <c r="U1168" t="s">
        <v>57</v>
      </c>
      <c r="V1168">
        <v>21320</v>
      </c>
      <c r="W1168">
        <v>63.39</v>
      </c>
      <c r="X1168">
        <v>7.52</v>
      </c>
      <c r="Y1168">
        <v>0</v>
      </c>
      <c r="Z1168">
        <v>-48.25</v>
      </c>
      <c r="AA1168">
        <v>22.66</v>
      </c>
      <c r="AB1168">
        <v>4</v>
      </c>
      <c r="AC1168">
        <v>56.1</v>
      </c>
      <c r="AD1168">
        <v>56.1</v>
      </c>
      <c r="AE1168" t="s">
        <v>9251</v>
      </c>
      <c r="AF1168" t="s">
        <v>5083</v>
      </c>
      <c r="AG1168" t="s">
        <v>5083</v>
      </c>
      <c r="AH1168" t="s">
        <v>5084</v>
      </c>
      <c r="AI1168" t="s">
        <v>2995</v>
      </c>
      <c r="AJ1168">
        <v>27</v>
      </c>
      <c r="AK1168" t="s">
        <v>57</v>
      </c>
      <c r="AL1168">
        <v>27400</v>
      </c>
      <c r="AM1168" t="s">
        <v>55</v>
      </c>
      <c r="AN1168" t="s">
        <v>55</v>
      </c>
      <c r="AO1168" t="s">
        <v>55</v>
      </c>
      <c r="AS1168" t="s">
        <v>343</v>
      </c>
      <c r="AT1168">
        <v>5</v>
      </c>
      <c r="AU1168">
        <v>74</v>
      </c>
      <c r="AV1168">
        <v>115</v>
      </c>
      <c r="BB1168">
        <v>0</v>
      </c>
      <c r="BC1168">
        <v>0</v>
      </c>
      <c r="BD1168" t="s">
        <v>60</v>
      </c>
      <c r="BE1168" s="5" t="s">
        <v>2497</v>
      </c>
      <c r="BF1168">
        <v>634333759</v>
      </c>
      <c r="BH1168" t="s">
        <v>323</v>
      </c>
      <c r="BI1168" t="s">
        <v>320</v>
      </c>
      <c r="BJ1168" s="23">
        <v>0.51180555555555551</v>
      </c>
      <c r="BK1168">
        <v>55</v>
      </c>
      <c r="BL1168">
        <v>6.52</v>
      </c>
      <c r="BM1168">
        <v>0</v>
      </c>
      <c r="BN1168">
        <v>-41.86</v>
      </c>
      <c r="BO1168">
        <v>19.66</v>
      </c>
      <c r="BP1168" t="s">
        <v>60</v>
      </c>
      <c r="BQ1168">
        <v>1.1526181719999999</v>
      </c>
      <c r="BR1168" t="s">
        <v>61</v>
      </c>
    </row>
    <row r="1169" spans="1:70" x14ac:dyDescent="0.2">
      <c r="A1169" s="19">
        <f t="shared" si="48"/>
        <v>9.4600000000000009</v>
      </c>
      <c r="B1169" s="20">
        <v>3752</v>
      </c>
      <c r="D1169" s="2" t="s">
        <v>1381</v>
      </c>
      <c r="E1169" s="2" t="str">
        <f t="shared" si="49"/>
        <v>ST</v>
      </c>
      <c r="F1169">
        <v>200720433</v>
      </c>
      <c r="G1169">
        <v>202606</v>
      </c>
      <c r="H1169" t="s">
        <v>52</v>
      </c>
      <c r="I1169" t="s">
        <v>321</v>
      </c>
      <c r="J1169" t="s">
        <v>322</v>
      </c>
      <c r="K1169" t="s">
        <v>54</v>
      </c>
      <c r="L1169">
        <v>46362</v>
      </c>
      <c r="M1169" t="s">
        <v>2497</v>
      </c>
      <c r="N1169" s="21">
        <v>872946405088</v>
      </c>
      <c r="P1169" t="s">
        <v>326</v>
      </c>
      <c r="Q1169" t="s">
        <v>326</v>
      </c>
      <c r="R1169" t="s">
        <v>56</v>
      </c>
      <c r="S1169" t="s">
        <v>327</v>
      </c>
      <c r="T1169">
        <v>21</v>
      </c>
      <c r="U1169" t="s">
        <v>57</v>
      </c>
      <c r="V1169">
        <v>21320</v>
      </c>
      <c r="W1169">
        <v>45.73</v>
      </c>
      <c r="X1169">
        <v>5.42</v>
      </c>
      <c r="Y1169">
        <v>0</v>
      </c>
      <c r="Z1169">
        <v>-34.81</v>
      </c>
      <c r="AA1169">
        <v>16.34</v>
      </c>
      <c r="AB1169">
        <v>2</v>
      </c>
      <c r="AC1169">
        <v>33</v>
      </c>
      <c r="AD1169">
        <v>33</v>
      </c>
      <c r="AE1169" t="s">
        <v>9252</v>
      </c>
      <c r="AF1169" t="s">
        <v>5085</v>
      </c>
      <c r="AG1169" t="s">
        <v>5085</v>
      </c>
      <c r="AH1169" t="s">
        <v>5086</v>
      </c>
      <c r="AI1169" t="s">
        <v>412</v>
      </c>
      <c r="AJ1169">
        <v>75</v>
      </c>
      <c r="AK1169" t="s">
        <v>57</v>
      </c>
      <c r="AL1169">
        <v>75016</v>
      </c>
      <c r="AM1169" t="s">
        <v>55</v>
      </c>
      <c r="AN1169" t="s">
        <v>55</v>
      </c>
      <c r="AO1169" t="s">
        <v>55</v>
      </c>
      <c r="AS1169" t="s">
        <v>343</v>
      </c>
      <c r="AT1169">
        <v>0</v>
      </c>
      <c r="AU1169">
        <v>0</v>
      </c>
      <c r="AV1169">
        <v>0</v>
      </c>
      <c r="BB1169">
        <v>0</v>
      </c>
      <c r="BC1169">
        <v>0</v>
      </c>
      <c r="BD1169" t="s">
        <v>60</v>
      </c>
      <c r="BE1169" t="s">
        <v>3831</v>
      </c>
      <c r="BF1169">
        <v>634343823</v>
      </c>
      <c r="BH1169" t="s">
        <v>323</v>
      </c>
      <c r="BI1169" t="s">
        <v>320</v>
      </c>
      <c r="BJ1169" s="23">
        <v>0.51875000000000004</v>
      </c>
      <c r="BK1169">
        <v>39.6</v>
      </c>
      <c r="BL1169">
        <v>4.6900000000000004</v>
      </c>
      <c r="BM1169">
        <v>0</v>
      </c>
      <c r="BN1169">
        <v>-30.14</v>
      </c>
      <c r="BO1169">
        <v>14.15</v>
      </c>
      <c r="BP1169" t="s">
        <v>60</v>
      </c>
      <c r="BQ1169">
        <v>1.154814421</v>
      </c>
      <c r="BR1169" t="s">
        <v>61</v>
      </c>
    </row>
    <row r="1170" spans="1:70" x14ac:dyDescent="0.2">
      <c r="A1170" s="19">
        <f t="shared" ref="A1170:A1226" si="50">BK1170+BN1170</f>
        <v>5.1099999999999994</v>
      </c>
      <c r="B1170" s="20">
        <v>3752</v>
      </c>
      <c r="D1170" s="2" t="s">
        <v>1381</v>
      </c>
      <c r="E1170" s="2" t="str">
        <f t="shared" si="49"/>
        <v>ST</v>
      </c>
      <c r="F1170">
        <v>200720433</v>
      </c>
      <c r="G1170">
        <v>202606</v>
      </c>
      <c r="H1170" t="s">
        <v>52</v>
      </c>
      <c r="I1170" t="s">
        <v>321</v>
      </c>
      <c r="J1170" t="s">
        <v>322</v>
      </c>
      <c r="K1170" t="s">
        <v>54</v>
      </c>
      <c r="L1170">
        <v>46059</v>
      </c>
      <c r="M1170">
        <v>46148</v>
      </c>
      <c r="N1170" s="21">
        <v>872535929540</v>
      </c>
      <c r="P1170" t="s">
        <v>326</v>
      </c>
      <c r="Q1170" t="s">
        <v>326</v>
      </c>
      <c r="R1170" t="s">
        <v>56</v>
      </c>
      <c r="S1170" t="s">
        <v>327</v>
      </c>
      <c r="T1170">
        <v>21</v>
      </c>
      <c r="U1170" t="s">
        <v>57</v>
      </c>
      <c r="V1170">
        <v>21320</v>
      </c>
      <c r="W1170">
        <v>24.85</v>
      </c>
      <c r="X1170">
        <v>2.94</v>
      </c>
      <c r="Y1170">
        <v>0</v>
      </c>
      <c r="Z1170">
        <v>-18.920000000000002</v>
      </c>
      <c r="AA1170">
        <v>8.8699999999999992</v>
      </c>
      <c r="AB1170">
        <v>1</v>
      </c>
      <c r="AC1170">
        <v>4.4000000000000004</v>
      </c>
      <c r="AD1170">
        <v>4.4000000000000004</v>
      </c>
      <c r="AE1170" t="s">
        <v>9253</v>
      </c>
      <c r="AF1170" t="s">
        <v>2633</v>
      </c>
      <c r="AG1170" t="s">
        <v>2633</v>
      </c>
      <c r="AH1170" t="s">
        <v>2634</v>
      </c>
      <c r="AI1170" t="s">
        <v>2635</v>
      </c>
      <c r="AJ1170">
        <v>67</v>
      </c>
      <c r="AK1170" t="s">
        <v>57</v>
      </c>
      <c r="AL1170">
        <v>67520</v>
      </c>
      <c r="AM1170" t="s">
        <v>55</v>
      </c>
      <c r="AN1170" t="s">
        <v>55</v>
      </c>
      <c r="AO1170" t="s">
        <v>55</v>
      </c>
      <c r="AS1170" t="s">
        <v>343</v>
      </c>
      <c r="AT1170">
        <v>13</v>
      </c>
      <c r="AU1170">
        <v>21</v>
      </c>
      <c r="AV1170">
        <v>30</v>
      </c>
      <c r="BB1170">
        <v>0</v>
      </c>
      <c r="BC1170">
        <v>0</v>
      </c>
      <c r="BD1170" t="s">
        <v>60</v>
      </c>
      <c r="BE1170" s="5" t="s">
        <v>2497</v>
      </c>
      <c r="BF1170">
        <v>634333759</v>
      </c>
      <c r="BH1170" t="s">
        <v>323</v>
      </c>
      <c r="BI1170" t="s">
        <v>320</v>
      </c>
      <c r="BJ1170" s="23">
        <v>0.43819444444444444</v>
      </c>
      <c r="BK1170">
        <v>21.4</v>
      </c>
      <c r="BL1170">
        <v>2.5299999999999998</v>
      </c>
      <c r="BM1170">
        <v>0</v>
      </c>
      <c r="BN1170">
        <v>-16.29</v>
      </c>
      <c r="BO1170">
        <v>7.64</v>
      </c>
      <c r="BP1170" t="s">
        <v>60</v>
      </c>
      <c r="BQ1170">
        <v>1.161210911</v>
      </c>
      <c r="BR1170" t="s">
        <v>61</v>
      </c>
    </row>
    <row r="1171" spans="1:70" x14ac:dyDescent="0.2">
      <c r="A1171" s="19">
        <f t="shared" si="50"/>
        <v>9.4600000000000009</v>
      </c>
      <c r="B1171" s="20">
        <v>3752</v>
      </c>
      <c r="D1171" s="2" t="s">
        <v>1381</v>
      </c>
      <c r="E1171" s="2" t="str">
        <f t="shared" si="49"/>
        <v>ST</v>
      </c>
      <c r="F1171">
        <v>200720433</v>
      </c>
      <c r="G1171">
        <v>202606</v>
      </c>
      <c r="H1171" t="s">
        <v>52</v>
      </c>
      <c r="I1171" t="s">
        <v>321</v>
      </c>
      <c r="J1171" t="s">
        <v>322</v>
      </c>
      <c r="K1171" t="s">
        <v>54</v>
      </c>
      <c r="L1171">
        <v>46148</v>
      </c>
      <c r="M1171">
        <v>46179</v>
      </c>
      <c r="N1171" s="21">
        <v>872693800420</v>
      </c>
      <c r="P1171" t="s">
        <v>326</v>
      </c>
      <c r="Q1171" t="s">
        <v>326</v>
      </c>
      <c r="R1171" t="s">
        <v>56</v>
      </c>
      <c r="S1171" t="s">
        <v>327</v>
      </c>
      <c r="T1171">
        <v>21</v>
      </c>
      <c r="U1171" t="s">
        <v>57</v>
      </c>
      <c r="V1171">
        <v>21320</v>
      </c>
      <c r="W1171">
        <v>45.98</v>
      </c>
      <c r="X1171">
        <v>5.45</v>
      </c>
      <c r="Y1171">
        <v>0</v>
      </c>
      <c r="Z1171">
        <v>-35</v>
      </c>
      <c r="AA1171">
        <v>16.43</v>
      </c>
      <c r="AB1171">
        <v>2</v>
      </c>
      <c r="AC1171">
        <v>33</v>
      </c>
      <c r="AD1171">
        <v>33</v>
      </c>
      <c r="AE1171" t="s">
        <v>9254</v>
      </c>
      <c r="AF1171" t="s">
        <v>5087</v>
      </c>
      <c r="AG1171" t="s">
        <v>5087</v>
      </c>
      <c r="AH1171" t="s">
        <v>5088</v>
      </c>
      <c r="AI1171" t="s">
        <v>5089</v>
      </c>
      <c r="AJ1171">
        <v>79</v>
      </c>
      <c r="AK1171" t="s">
        <v>57</v>
      </c>
      <c r="AL1171">
        <v>79012</v>
      </c>
      <c r="AM1171" t="s">
        <v>55</v>
      </c>
      <c r="AN1171" t="s">
        <v>55</v>
      </c>
      <c r="AO1171" t="s">
        <v>55</v>
      </c>
      <c r="AS1171" t="s">
        <v>343</v>
      </c>
      <c r="AT1171">
        <v>0</v>
      </c>
      <c r="AU1171">
        <v>0</v>
      </c>
      <c r="AV1171">
        <v>0</v>
      </c>
      <c r="BB1171">
        <v>0</v>
      </c>
      <c r="BC1171">
        <v>0</v>
      </c>
      <c r="BD1171" t="s">
        <v>60</v>
      </c>
      <c r="BE1171" s="5" t="s">
        <v>2497</v>
      </c>
      <c r="BF1171">
        <v>634333759</v>
      </c>
      <c r="BH1171" t="s">
        <v>323</v>
      </c>
      <c r="BI1171" t="s">
        <v>320</v>
      </c>
      <c r="BJ1171" s="23">
        <v>0.48472222222222222</v>
      </c>
      <c r="BK1171">
        <v>39.6</v>
      </c>
      <c r="BL1171">
        <v>4.6900000000000004</v>
      </c>
      <c r="BM1171">
        <v>0</v>
      </c>
      <c r="BN1171">
        <v>-30.14</v>
      </c>
      <c r="BO1171">
        <v>14.15</v>
      </c>
      <c r="BP1171" t="s">
        <v>60</v>
      </c>
      <c r="BQ1171">
        <v>1.161210911</v>
      </c>
      <c r="BR1171" t="s">
        <v>61</v>
      </c>
    </row>
    <row r="1172" spans="1:70" x14ac:dyDescent="0.2">
      <c r="A1172" s="19">
        <f t="shared" si="50"/>
        <v>19.840000000000003</v>
      </c>
      <c r="B1172" s="20">
        <v>3752</v>
      </c>
      <c r="D1172" s="2" t="s">
        <v>1381</v>
      </c>
      <c r="E1172" s="2" t="str">
        <f t="shared" si="49"/>
        <v>ST</v>
      </c>
      <c r="F1172">
        <v>200720433</v>
      </c>
      <c r="G1172">
        <v>202606</v>
      </c>
      <c r="H1172" t="s">
        <v>52</v>
      </c>
      <c r="I1172" t="s">
        <v>321</v>
      </c>
      <c r="J1172" t="s">
        <v>322</v>
      </c>
      <c r="K1172" t="s">
        <v>54</v>
      </c>
      <c r="L1172">
        <v>46240</v>
      </c>
      <c r="M1172">
        <v>46271</v>
      </c>
      <c r="N1172" s="21">
        <v>872771670587</v>
      </c>
      <c r="P1172" t="s">
        <v>326</v>
      </c>
      <c r="Q1172" t="s">
        <v>326</v>
      </c>
      <c r="R1172" t="s">
        <v>56</v>
      </c>
      <c r="S1172" t="s">
        <v>327</v>
      </c>
      <c r="T1172">
        <v>21</v>
      </c>
      <c r="U1172" t="s">
        <v>57</v>
      </c>
      <c r="V1172">
        <v>21320</v>
      </c>
      <c r="W1172">
        <v>95.68</v>
      </c>
      <c r="X1172">
        <v>110.94</v>
      </c>
      <c r="Y1172">
        <v>0</v>
      </c>
      <c r="Z1172">
        <v>-72.81</v>
      </c>
      <c r="AA1172">
        <v>133.81</v>
      </c>
      <c r="AB1172">
        <v>6</v>
      </c>
      <c r="AC1172">
        <v>100.32</v>
      </c>
      <c r="AD1172">
        <v>100.32</v>
      </c>
      <c r="AE1172" t="s">
        <v>1470</v>
      </c>
      <c r="AF1172" t="s">
        <v>5090</v>
      </c>
      <c r="AG1172" t="s">
        <v>5090</v>
      </c>
      <c r="AH1172" t="s">
        <v>5091</v>
      </c>
      <c r="AI1172" t="s">
        <v>1957</v>
      </c>
      <c r="AJ1172">
        <v>33</v>
      </c>
      <c r="AK1172" t="s">
        <v>57</v>
      </c>
      <c r="AL1172">
        <v>33430</v>
      </c>
      <c r="AM1172" t="s">
        <v>55</v>
      </c>
      <c r="AN1172" t="s">
        <v>55</v>
      </c>
      <c r="AO1172" t="s">
        <v>55</v>
      </c>
      <c r="AS1172" t="s">
        <v>343</v>
      </c>
      <c r="AT1172">
        <v>26</v>
      </c>
      <c r="AU1172">
        <v>31</v>
      </c>
      <c r="AV1172">
        <v>40</v>
      </c>
      <c r="BB1172">
        <v>0</v>
      </c>
      <c r="BC1172">
        <v>0</v>
      </c>
      <c r="BD1172" t="s">
        <v>60</v>
      </c>
      <c r="BE1172" s="5" t="s">
        <v>2497</v>
      </c>
      <c r="BF1172">
        <v>634333759</v>
      </c>
      <c r="BH1172" t="s">
        <v>323</v>
      </c>
      <c r="BI1172" t="s">
        <v>320</v>
      </c>
      <c r="BJ1172" s="23">
        <v>0.42986111111111114</v>
      </c>
      <c r="BK1172">
        <v>83</v>
      </c>
      <c r="BL1172">
        <v>96.24</v>
      </c>
      <c r="BM1172">
        <v>0</v>
      </c>
      <c r="BN1172">
        <v>-63.16</v>
      </c>
      <c r="BO1172">
        <v>116.08</v>
      </c>
      <c r="BP1172" t="s">
        <v>60</v>
      </c>
      <c r="BQ1172">
        <v>1.1527377519999999</v>
      </c>
      <c r="BR1172" t="s">
        <v>61</v>
      </c>
    </row>
    <row r="1173" spans="1:70" x14ac:dyDescent="0.2">
      <c r="A1173" s="19">
        <f t="shared" si="50"/>
        <v>14.480000000000004</v>
      </c>
      <c r="B1173" s="20">
        <v>3752</v>
      </c>
      <c r="D1173" s="2" t="s">
        <v>1381</v>
      </c>
      <c r="E1173" s="2" t="str">
        <f t="shared" si="49"/>
        <v>ST</v>
      </c>
      <c r="F1173">
        <v>200720433</v>
      </c>
      <c r="G1173">
        <v>202606</v>
      </c>
      <c r="H1173" t="s">
        <v>52</v>
      </c>
      <c r="I1173" t="s">
        <v>321</v>
      </c>
      <c r="J1173" t="s">
        <v>322</v>
      </c>
      <c r="K1173" t="s">
        <v>54</v>
      </c>
      <c r="L1173" t="s">
        <v>3825</v>
      </c>
      <c r="M1173" t="s">
        <v>3826</v>
      </c>
      <c r="N1173" s="21">
        <v>873187346723</v>
      </c>
      <c r="P1173" t="s">
        <v>326</v>
      </c>
      <c r="Q1173" t="s">
        <v>326</v>
      </c>
      <c r="R1173" t="s">
        <v>56</v>
      </c>
      <c r="S1173" t="s">
        <v>327</v>
      </c>
      <c r="T1173">
        <v>21</v>
      </c>
      <c r="U1173" t="s">
        <v>57</v>
      </c>
      <c r="V1173">
        <v>21320</v>
      </c>
      <c r="W1173">
        <v>70.319999999999993</v>
      </c>
      <c r="X1173">
        <v>8.33</v>
      </c>
      <c r="Y1173">
        <v>0</v>
      </c>
      <c r="Z1173">
        <v>-53.52</v>
      </c>
      <c r="AA1173">
        <v>25.13</v>
      </c>
      <c r="AB1173">
        <v>4</v>
      </c>
      <c r="AC1173">
        <v>66</v>
      </c>
      <c r="AD1173">
        <v>66</v>
      </c>
      <c r="AE1173" t="s">
        <v>1482</v>
      </c>
      <c r="AF1173" t="s">
        <v>1998</v>
      </c>
      <c r="AG1173" t="s">
        <v>1998</v>
      </c>
      <c r="AH1173" t="s">
        <v>1999</v>
      </c>
      <c r="AI1173" t="s">
        <v>474</v>
      </c>
      <c r="AJ1173">
        <v>75</v>
      </c>
      <c r="AK1173" t="s">
        <v>57</v>
      </c>
      <c r="AL1173">
        <v>75018</v>
      </c>
      <c r="AM1173" t="s">
        <v>55</v>
      </c>
      <c r="AN1173" t="s">
        <v>55</v>
      </c>
      <c r="AO1173" t="s">
        <v>55</v>
      </c>
      <c r="AS1173" t="s">
        <v>343</v>
      </c>
      <c r="AT1173">
        <v>30</v>
      </c>
      <c r="AU1173">
        <v>31</v>
      </c>
      <c r="AV1173">
        <v>40</v>
      </c>
      <c r="BB1173">
        <v>0</v>
      </c>
      <c r="BC1173">
        <v>0</v>
      </c>
      <c r="BD1173" t="s">
        <v>60</v>
      </c>
      <c r="BE1173" s="5" t="s">
        <v>3831</v>
      </c>
      <c r="BF1173">
        <v>634343823</v>
      </c>
      <c r="BH1173" t="s">
        <v>323</v>
      </c>
      <c r="BI1173" t="s">
        <v>320</v>
      </c>
      <c r="BJ1173" s="23">
        <v>0.46805555555555556</v>
      </c>
      <c r="BK1173">
        <v>60.6</v>
      </c>
      <c r="BL1173">
        <v>7.18</v>
      </c>
      <c r="BM1173">
        <v>0</v>
      </c>
      <c r="BN1173">
        <v>-46.12</v>
      </c>
      <c r="BO1173">
        <v>21.66</v>
      </c>
      <c r="BP1173" t="s">
        <v>60</v>
      </c>
      <c r="BQ1173">
        <v>1.160362033</v>
      </c>
      <c r="BR1173" t="s">
        <v>61</v>
      </c>
    </row>
    <row r="1174" spans="1:70" x14ac:dyDescent="0.2">
      <c r="A1174" s="19">
        <f t="shared" si="50"/>
        <v>13.14</v>
      </c>
      <c r="B1174" s="20">
        <v>3752</v>
      </c>
      <c r="D1174" s="2" t="s">
        <v>1381</v>
      </c>
      <c r="E1174" s="2" t="str">
        <f t="shared" si="49"/>
        <v>ST</v>
      </c>
      <c r="F1174">
        <v>200720433</v>
      </c>
      <c r="G1174">
        <v>202606</v>
      </c>
      <c r="H1174" t="s">
        <v>52</v>
      </c>
      <c r="I1174" t="s">
        <v>321</v>
      </c>
      <c r="J1174" t="s">
        <v>322</v>
      </c>
      <c r="K1174" t="s">
        <v>54</v>
      </c>
      <c r="L1174">
        <v>46301</v>
      </c>
      <c r="M1174">
        <v>46332</v>
      </c>
      <c r="N1174" s="21">
        <v>872880321408</v>
      </c>
      <c r="P1174" t="s">
        <v>326</v>
      </c>
      <c r="Q1174" t="s">
        <v>326</v>
      </c>
      <c r="R1174" t="s">
        <v>56</v>
      </c>
      <c r="S1174" t="s">
        <v>327</v>
      </c>
      <c r="T1174">
        <v>21</v>
      </c>
      <c r="U1174" t="s">
        <v>57</v>
      </c>
      <c r="V1174">
        <v>21320</v>
      </c>
      <c r="W1174">
        <v>63.42</v>
      </c>
      <c r="X1174">
        <v>7.52</v>
      </c>
      <c r="Y1174">
        <v>0</v>
      </c>
      <c r="Z1174">
        <v>-48.27</v>
      </c>
      <c r="AA1174">
        <v>22.67</v>
      </c>
      <c r="AB1174">
        <v>4</v>
      </c>
      <c r="AC1174">
        <v>55.44</v>
      </c>
      <c r="AD1174">
        <v>55.44</v>
      </c>
      <c r="AE1174" t="s">
        <v>9255</v>
      </c>
      <c r="AF1174" t="s">
        <v>5092</v>
      </c>
      <c r="AG1174" t="s">
        <v>5092</v>
      </c>
      <c r="AH1174" t="s">
        <v>5093</v>
      </c>
      <c r="AI1174" t="s">
        <v>376</v>
      </c>
      <c r="AJ1174">
        <v>69</v>
      </c>
      <c r="AK1174" t="s">
        <v>57</v>
      </c>
      <c r="AL1174">
        <v>69001</v>
      </c>
      <c r="AM1174" t="s">
        <v>55</v>
      </c>
      <c r="AN1174" t="s">
        <v>55</v>
      </c>
      <c r="AO1174" t="s">
        <v>55</v>
      </c>
      <c r="AS1174" t="s">
        <v>343</v>
      </c>
      <c r="AT1174">
        <v>30</v>
      </c>
      <c r="AU1174">
        <v>31</v>
      </c>
      <c r="AV1174">
        <v>39</v>
      </c>
      <c r="BB1174">
        <v>0</v>
      </c>
      <c r="BC1174">
        <v>0</v>
      </c>
      <c r="BD1174" t="s">
        <v>60</v>
      </c>
      <c r="BE1174" s="5" t="s">
        <v>2497</v>
      </c>
      <c r="BF1174">
        <v>634333759</v>
      </c>
      <c r="BH1174" t="s">
        <v>323</v>
      </c>
      <c r="BI1174" t="s">
        <v>320</v>
      </c>
      <c r="BJ1174" s="23">
        <v>0.42986111111111114</v>
      </c>
      <c r="BK1174">
        <v>55</v>
      </c>
      <c r="BL1174">
        <v>6.52</v>
      </c>
      <c r="BM1174">
        <v>0</v>
      </c>
      <c r="BN1174">
        <v>-41.86</v>
      </c>
      <c r="BO1174">
        <v>19.66</v>
      </c>
      <c r="BP1174" t="s">
        <v>60</v>
      </c>
      <c r="BQ1174">
        <v>1.153163127</v>
      </c>
      <c r="BR1174" t="s">
        <v>61</v>
      </c>
    </row>
    <row r="1175" spans="1:70" x14ac:dyDescent="0.2">
      <c r="A1175" s="19">
        <f t="shared" si="50"/>
        <v>8.4599999999999973</v>
      </c>
      <c r="B1175" s="20">
        <v>3752</v>
      </c>
      <c r="D1175" s="2" t="s">
        <v>1381</v>
      </c>
      <c r="E1175" s="2" t="str">
        <f t="shared" si="49"/>
        <v>ST</v>
      </c>
      <c r="F1175">
        <v>200720433</v>
      </c>
      <c r="G1175">
        <v>202606</v>
      </c>
      <c r="H1175" t="s">
        <v>52</v>
      </c>
      <c r="I1175" t="s">
        <v>321</v>
      </c>
      <c r="J1175" t="s">
        <v>322</v>
      </c>
      <c r="K1175" t="s">
        <v>54</v>
      </c>
      <c r="L1175">
        <v>46271</v>
      </c>
      <c r="M1175">
        <v>46301</v>
      </c>
      <c r="N1175" s="21">
        <v>872778179060</v>
      </c>
      <c r="P1175" t="s">
        <v>326</v>
      </c>
      <c r="Q1175" t="s">
        <v>326</v>
      </c>
      <c r="R1175" t="s">
        <v>56</v>
      </c>
      <c r="S1175" t="s">
        <v>327</v>
      </c>
      <c r="T1175">
        <v>21</v>
      </c>
      <c r="U1175" t="s">
        <v>57</v>
      </c>
      <c r="V1175">
        <v>21320</v>
      </c>
      <c r="W1175">
        <v>40.799999999999997</v>
      </c>
      <c r="X1175">
        <v>4.84</v>
      </c>
      <c r="Y1175">
        <v>0</v>
      </c>
      <c r="Z1175">
        <v>-31.05</v>
      </c>
      <c r="AA1175">
        <v>14.59</v>
      </c>
      <c r="AB1175">
        <v>2</v>
      </c>
      <c r="AC1175">
        <v>25.08</v>
      </c>
      <c r="AD1175">
        <v>25.08</v>
      </c>
      <c r="AE1175" t="s">
        <v>9256</v>
      </c>
      <c r="AF1175" t="s">
        <v>3807</v>
      </c>
      <c r="AG1175" t="s">
        <v>3807</v>
      </c>
      <c r="AH1175" t="s">
        <v>3808</v>
      </c>
      <c r="AI1175" t="s">
        <v>3809</v>
      </c>
      <c r="AJ1175">
        <v>83</v>
      </c>
      <c r="AK1175" t="s">
        <v>57</v>
      </c>
      <c r="AL1175">
        <v>83380</v>
      </c>
      <c r="AM1175" t="s">
        <v>55</v>
      </c>
      <c r="AN1175" t="s">
        <v>55</v>
      </c>
      <c r="AO1175" t="s">
        <v>55</v>
      </c>
      <c r="AS1175" t="s">
        <v>343</v>
      </c>
      <c r="AT1175">
        <v>30</v>
      </c>
      <c r="AU1175">
        <v>31</v>
      </c>
      <c r="AV1175">
        <v>39</v>
      </c>
      <c r="BB1175">
        <v>0</v>
      </c>
      <c r="BC1175">
        <v>0</v>
      </c>
      <c r="BD1175" t="s">
        <v>60</v>
      </c>
      <c r="BE1175" s="5" t="s">
        <v>2497</v>
      </c>
      <c r="BF1175">
        <v>634333759</v>
      </c>
      <c r="BH1175" t="s">
        <v>323</v>
      </c>
      <c r="BI1175" t="s">
        <v>320</v>
      </c>
      <c r="BJ1175" s="23">
        <v>0.5395833333333333</v>
      </c>
      <c r="BK1175">
        <v>35.4</v>
      </c>
      <c r="BL1175">
        <v>4.2</v>
      </c>
      <c r="BM1175">
        <v>0</v>
      </c>
      <c r="BN1175">
        <v>-26.94</v>
      </c>
      <c r="BO1175">
        <v>12.66</v>
      </c>
      <c r="BP1175" t="s">
        <v>60</v>
      </c>
      <c r="BQ1175">
        <v>1.1526181719999999</v>
      </c>
      <c r="BR1175" t="s">
        <v>61</v>
      </c>
    </row>
    <row r="1176" spans="1:70" x14ac:dyDescent="0.2">
      <c r="A1176" s="19">
        <f t="shared" si="50"/>
        <v>8.7999999999999972</v>
      </c>
      <c r="B1176" s="20">
        <v>3752</v>
      </c>
      <c r="D1176" s="2" t="s">
        <v>1381</v>
      </c>
      <c r="E1176" s="2" t="str">
        <f t="shared" si="49"/>
        <v>ST</v>
      </c>
      <c r="F1176">
        <v>200720433</v>
      </c>
      <c r="G1176">
        <v>202606</v>
      </c>
      <c r="H1176" t="s">
        <v>52</v>
      </c>
      <c r="I1176" t="s">
        <v>321</v>
      </c>
      <c r="J1176" t="s">
        <v>322</v>
      </c>
      <c r="K1176" t="s">
        <v>54</v>
      </c>
      <c r="L1176">
        <v>46148</v>
      </c>
      <c r="M1176">
        <v>46240</v>
      </c>
      <c r="N1176" s="21">
        <v>872639310187</v>
      </c>
      <c r="P1176" t="s">
        <v>326</v>
      </c>
      <c r="Q1176" t="s">
        <v>326</v>
      </c>
      <c r="R1176" t="s">
        <v>56</v>
      </c>
      <c r="S1176" t="s">
        <v>327</v>
      </c>
      <c r="T1176">
        <v>21</v>
      </c>
      <c r="U1176" t="s">
        <v>57</v>
      </c>
      <c r="V1176">
        <v>21320</v>
      </c>
      <c r="W1176">
        <v>42.73</v>
      </c>
      <c r="X1176">
        <v>5.0599999999999996</v>
      </c>
      <c r="Y1176">
        <v>0</v>
      </c>
      <c r="Z1176">
        <v>-32.51</v>
      </c>
      <c r="AA1176">
        <v>15.28</v>
      </c>
      <c r="AB1176">
        <v>3</v>
      </c>
      <c r="AC1176">
        <v>27.94</v>
      </c>
      <c r="AD1176">
        <v>27.94</v>
      </c>
      <c r="AE1176" t="s">
        <v>8610</v>
      </c>
      <c r="AF1176" t="s">
        <v>5094</v>
      </c>
      <c r="AG1176" t="s">
        <v>493</v>
      </c>
      <c r="AH1176" t="s">
        <v>5095</v>
      </c>
      <c r="AI1176" t="s">
        <v>5096</v>
      </c>
      <c r="AJ1176">
        <v>78</v>
      </c>
      <c r="AK1176" t="s">
        <v>57</v>
      </c>
      <c r="AL1176">
        <v>78500</v>
      </c>
      <c r="AM1176" t="s">
        <v>55</v>
      </c>
      <c r="AN1176" t="s">
        <v>55</v>
      </c>
      <c r="AO1176" t="s">
        <v>55</v>
      </c>
      <c r="AS1176" t="s">
        <v>343</v>
      </c>
      <c r="AT1176">
        <v>0</v>
      </c>
      <c r="AU1176">
        <v>0</v>
      </c>
      <c r="AV1176">
        <v>0</v>
      </c>
      <c r="BB1176">
        <v>0</v>
      </c>
      <c r="BC1176">
        <v>0</v>
      </c>
      <c r="BD1176" t="s">
        <v>60</v>
      </c>
      <c r="BE1176" s="5" t="s">
        <v>2497</v>
      </c>
      <c r="BF1176">
        <v>634333759</v>
      </c>
      <c r="BH1176" t="s">
        <v>323</v>
      </c>
      <c r="BI1176" t="s">
        <v>320</v>
      </c>
      <c r="BJ1176" s="23">
        <v>0.49722222222222223</v>
      </c>
      <c r="BK1176">
        <v>36.799999999999997</v>
      </c>
      <c r="BL1176">
        <v>4.3600000000000003</v>
      </c>
      <c r="BM1176">
        <v>0</v>
      </c>
      <c r="BN1176">
        <v>-28</v>
      </c>
      <c r="BO1176">
        <v>13.16</v>
      </c>
      <c r="BP1176" t="s">
        <v>60</v>
      </c>
      <c r="BQ1176">
        <v>1.161210911</v>
      </c>
      <c r="BR1176" t="s">
        <v>61</v>
      </c>
    </row>
    <row r="1177" spans="1:70" x14ac:dyDescent="0.2">
      <c r="A1177" s="19">
        <f t="shared" si="50"/>
        <v>10.129999999999995</v>
      </c>
      <c r="B1177" s="20">
        <v>3752</v>
      </c>
      <c r="D1177" s="2" t="s">
        <v>1381</v>
      </c>
      <c r="E1177" s="2" t="str">
        <f t="shared" si="49"/>
        <v>ST</v>
      </c>
      <c r="F1177">
        <v>200720433</v>
      </c>
      <c r="G1177">
        <v>202606</v>
      </c>
      <c r="H1177" t="s">
        <v>52</v>
      </c>
      <c r="I1177" t="s">
        <v>321</v>
      </c>
      <c r="J1177" t="s">
        <v>322</v>
      </c>
      <c r="K1177" t="s">
        <v>54</v>
      </c>
      <c r="L1177" s="5">
        <v>46148</v>
      </c>
      <c r="M1177" s="5">
        <v>46240</v>
      </c>
      <c r="N1177" s="21">
        <v>872692916366</v>
      </c>
      <c r="P1177" t="s">
        <v>326</v>
      </c>
      <c r="Q1177" t="s">
        <v>326</v>
      </c>
      <c r="R1177" t="s">
        <v>56</v>
      </c>
      <c r="S1177" t="s">
        <v>327</v>
      </c>
      <c r="T1177">
        <v>21</v>
      </c>
      <c r="U1177" t="s">
        <v>57</v>
      </c>
      <c r="V1177">
        <v>21320</v>
      </c>
      <c r="W1177">
        <v>49.24</v>
      </c>
      <c r="X1177">
        <v>5.84</v>
      </c>
      <c r="Y1177">
        <v>0</v>
      </c>
      <c r="Z1177">
        <v>-37.47</v>
      </c>
      <c r="AA1177">
        <v>17.600000000000001</v>
      </c>
      <c r="AB1177">
        <v>2</v>
      </c>
      <c r="AC1177">
        <v>36.74</v>
      </c>
      <c r="AD1177">
        <v>36.74</v>
      </c>
      <c r="AE1177" t="s">
        <v>9257</v>
      </c>
      <c r="AF1177" t="s">
        <v>5097</v>
      </c>
      <c r="AG1177" t="s">
        <v>5098</v>
      </c>
      <c r="AH1177" t="s">
        <v>5099</v>
      </c>
      <c r="AI1177" t="s">
        <v>598</v>
      </c>
      <c r="AJ1177">
        <v>34</v>
      </c>
      <c r="AK1177" t="s">
        <v>57</v>
      </c>
      <c r="AL1177">
        <v>34000</v>
      </c>
      <c r="AM1177" t="s">
        <v>55</v>
      </c>
      <c r="AN1177" t="s">
        <v>55</v>
      </c>
      <c r="AO1177" t="s">
        <v>55</v>
      </c>
      <c r="AS1177" t="s">
        <v>343</v>
      </c>
      <c r="AT1177">
        <v>30</v>
      </c>
      <c r="AU1177">
        <v>31</v>
      </c>
      <c r="AV1177">
        <v>40</v>
      </c>
      <c r="BB1177">
        <v>0</v>
      </c>
      <c r="BC1177">
        <v>0</v>
      </c>
      <c r="BD1177" t="s">
        <v>60</v>
      </c>
      <c r="BE1177" t="s">
        <v>2497</v>
      </c>
      <c r="BF1177">
        <v>634333759</v>
      </c>
      <c r="BH1177" t="s">
        <v>323</v>
      </c>
      <c r="BI1177" t="s">
        <v>320</v>
      </c>
      <c r="BJ1177" s="23">
        <v>0.60624999999999996</v>
      </c>
      <c r="BK1177">
        <v>42.4</v>
      </c>
      <c r="BL1177">
        <v>5.03</v>
      </c>
      <c r="BM1177">
        <v>0</v>
      </c>
      <c r="BN1177">
        <v>-32.270000000000003</v>
      </c>
      <c r="BO1177">
        <v>15.16</v>
      </c>
      <c r="BP1177" t="s">
        <v>60</v>
      </c>
      <c r="BQ1177">
        <v>1.161210911</v>
      </c>
      <c r="BR1177" t="s">
        <v>61</v>
      </c>
    </row>
    <row r="1178" spans="1:70" x14ac:dyDescent="0.2">
      <c r="A1178" s="19">
        <f t="shared" si="50"/>
        <v>7.7900000000000027</v>
      </c>
      <c r="B1178" s="20">
        <v>3752</v>
      </c>
      <c r="D1178" s="2" t="s">
        <v>1381</v>
      </c>
      <c r="E1178" s="2" t="str">
        <f t="shared" si="49"/>
        <v>ST</v>
      </c>
      <c r="F1178">
        <v>200720433</v>
      </c>
      <c r="G1178">
        <v>202606</v>
      </c>
      <c r="H1178" t="s">
        <v>52</v>
      </c>
      <c r="I1178" t="s">
        <v>321</v>
      </c>
      <c r="J1178" t="s">
        <v>322</v>
      </c>
      <c r="K1178" t="s">
        <v>54</v>
      </c>
      <c r="L1178" s="5">
        <v>46301</v>
      </c>
      <c r="M1178">
        <v>46362</v>
      </c>
      <c r="N1178" s="21">
        <v>872884791179</v>
      </c>
      <c r="P1178" t="s">
        <v>326</v>
      </c>
      <c r="Q1178" t="s">
        <v>326</v>
      </c>
      <c r="R1178" t="s">
        <v>56</v>
      </c>
      <c r="S1178" t="s">
        <v>327</v>
      </c>
      <c r="T1178">
        <v>21</v>
      </c>
      <c r="U1178" t="s">
        <v>57</v>
      </c>
      <c r="V1178">
        <v>21320</v>
      </c>
      <c r="W1178">
        <v>37.590000000000003</v>
      </c>
      <c r="X1178">
        <v>4.45</v>
      </c>
      <c r="Y1178">
        <v>0</v>
      </c>
      <c r="Z1178">
        <v>-28.61</v>
      </c>
      <c r="AA1178">
        <v>13.43</v>
      </c>
      <c r="AB1178">
        <v>1</v>
      </c>
      <c r="AC1178">
        <v>22</v>
      </c>
      <c r="AD1178">
        <v>22</v>
      </c>
      <c r="AE1178" t="s">
        <v>9258</v>
      </c>
      <c r="AF1178" t="s">
        <v>5100</v>
      </c>
      <c r="AG1178" t="s">
        <v>5100</v>
      </c>
      <c r="AH1178" t="s">
        <v>367</v>
      </c>
      <c r="AI1178" t="s">
        <v>676</v>
      </c>
      <c r="AJ1178">
        <v>13</v>
      </c>
      <c r="AK1178" t="s">
        <v>57</v>
      </c>
      <c r="AL1178">
        <v>13500</v>
      </c>
      <c r="AM1178" t="s">
        <v>55</v>
      </c>
      <c r="AN1178" t="s">
        <v>55</v>
      </c>
      <c r="AO1178" t="s">
        <v>55</v>
      </c>
      <c r="AS1178" t="s">
        <v>343</v>
      </c>
      <c r="AT1178">
        <v>30</v>
      </c>
      <c r="AU1178">
        <v>31</v>
      </c>
      <c r="AV1178">
        <v>40</v>
      </c>
      <c r="BB1178">
        <v>0</v>
      </c>
      <c r="BC1178">
        <v>0</v>
      </c>
      <c r="BD1178" t="s">
        <v>60</v>
      </c>
      <c r="BE1178" t="s">
        <v>3831</v>
      </c>
      <c r="BF1178">
        <v>634343823</v>
      </c>
      <c r="BH1178" t="s">
        <v>323</v>
      </c>
      <c r="BI1178" t="s">
        <v>320</v>
      </c>
      <c r="BJ1178" s="23">
        <v>0.47361111111111109</v>
      </c>
      <c r="BK1178">
        <v>32.6</v>
      </c>
      <c r="BL1178">
        <v>3.86</v>
      </c>
      <c r="BM1178">
        <v>0</v>
      </c>
      <c r="BN1178">
        <v>-24.81</v>
      </c>
      <c r="BO1178">
        <v>11.65</v>
      </c>
      <c r="BP1178" t="s">
        <v>60</v>
      </c>
      <c r="BQ1178">
        <v>1.153163127</v>
      </c>
      <c r="BR1178" t="s">
        <v>61</v>
      </c>
    </row>
    <row r="1179" spans="1:70" x14ac:dyDescent="0.2">
      <c r="A1179" s="19">
        <f t="shared" si="50"/>
        <v>14.480000000000004</v>
      </c>
      <c r="B1179" s="20">
        <v>3752</v>
      </c>
      <c r="D1179" s="2" t="s">
        <v>1381</v>
      </c>
      <c r="E1179" s="2" t="str">
        <f t="shared" si="49"/>
        <v>ST</v>
      </c>
      <c r="F1179">
        <v>200720433</v>
      </c>
      <c r="G1179">
        <v>202606</v>
      </c>
      <c r="H1179" t="s">
        <v>52</v>
      </c>
      <c r="I1179" t="s">
        <v>321</v>
      </c>
      <c r="J1179" t="s">
        <v>322</v>
      </c>
      <c r="K1179" t="s">
        <v>54</v>
      </c>
      <c r="L1179">
        <v>46240</v>
      </c>
      <c r="M1179">
        <v>46271</v>
      </c>
      <c r="N1179" s="21">
        <v>872695694762</v>
      </c>
      <c r="P1179" t="s">
        <v>326</v>
      </c>
      <c r="Q1179" t="s">
        <v>326</v>
      </c>
      <c r="R1179" t="s">
        <v>56</v>
      </c>
      <c r="S1179" t="s">
        <v>327</v>
      </c>
      <c r="T1179">
        <v>21</v>
      </c>
      <c r="U1179" t="s">
        <v>57</v>
      </c>
      <c r="V1179">
        <v>21320</v>
      </c>
      <c r="W1179">
        <v>69.86</v>
      </c>
      <c r="X1179">
        <v>8.2799999999999994</v>
      </c>
      <c r="Y1179">
        <v>0</v>
      </c>
      <c r="Z1179">
        <v>-53.16</v>
      </c>
      <c r="AA1179">
        <v>24.97</v>
      </c>
      <c r="AB1179">
        <v>4</v>
      </c>
      <c r="AC1179">
        <v>66</v>
      </c>
      <c r="AD1179">
        <v>66</v>
      </c>
      <c r="AE1179" t="s">
        <v>1469</v>
      </c>
      <c r="AF1179" t="s">
        <v>5101</v>
      </c>
      <c r="AG1179" t="s">
        <v>5101</v>
      </c>
      <c r="AH1179" t="s">
        <v>1389</v>
      </c>
      <c r="AI1179" t="s">
        <v>1085</v>
      </c>
      <c r="AJ1179">
        <v>54</v>
      </c>
      <c r="AK1179" t="s">
        <v>57</v>
      </c>
      <c r="AL1179">
        <v>54200</v>
      </c>
      <c r="AM1179" t="s">
        <v>55</v>
      </c>
      <c r="AN1179" t="s">
        <v>55</v>
      </c>
      <c r="AO1179" t="s">
        <v>55</v>
      </c>
      <c r="AS1179" t="s">
        <v>343</v>
      </c>
      <c r="AT1179">
        <v>26</v>
      </c>
      <c r="AU1179">
        <v>30</v>
      </c>
      <c r="AV1179">
        <v>41</v>
      </c>
      <c r="BB1179">
        <v>0</v>
      </c>
      <c r="BC1179">
        <v>0</v>
      </c>
      <c r="BD1179" t="s">
        <v>60</v>
      </c>
      <c r="BE1179" s="5" t="s">
        <v>2497</v>
      </c>
      <c r="BF1179">
        <v>634333759</v>
      </c>
      <c r="BH1179" t="s">
        <v>323</v>
      </c>
      <c r="BI1179" t="s">
        <v>320</v>
      </c>
      <c r="BJ1179" s="23">
        <v>0.42916666666666664</v>
      </c>
      <c r="BK1179">
        <v>60.6</v>
      </c>
      <c r="BL1179">
        <v>7.18</v>
      </c>
      <c r="BM1179">
        <v>0</v>
      </c>
      <c r="BN1179">
        <v>-46.12</v>
      </c>
      <c r="BO1179">
        <v>21.66</v>
      </c>
      <c r="BP1179" t="s">
        <v>60</v>
      </c>
      <c r="BQ1179">
        <v>1.1527377519999999</v>
      </c>
      <c r="BR1179" t="s">
        <v>61</v>
      </c>
    </row>
    <row r="1180" spans="1:70" x14ac:dyDescent="0.2">
      <c r="A1180" s="19">
        <f t="shared" si="50"/>
        <v>46.320000000000022</v>
      </c>
      <c r="B1180" s="20">
        <v>3752</v>
      </c>
      <c r="D1180" s="2" t="s">
        <v>1381</v>
      </c>
      <c r="E1180" s="2" t="str">
        <f t="shared" si="49"/>
        <v>ST</v>
      </c>
      <c r="F1180">
        <v>200720433</v>
      </c>
      <c r="G1180">
        <v>202606</v>
      </c>
      <c r="H1180" t="s">
        <v>52</v>
      </c>
      <c r="I1180" t="s">
        <v>321</v>
      </c>
      <c r="J1180" t="s">
        <v>322</v>
      </c>
      <c r="K1180" t="s">
        <v>54</v>
      </c>
      <c r="L1180">
        <v>46240</v>
      </c>
      <c r="M1180">
        <v>46271</v>
      </c>
      <c r="N1180" s="21">
        <v>872695248486</v>
      </c>
      <c r="P1180" t="s">
        <v>326</v>
      </c>
      <c r="Q1180" t="s">
        <v>326</v>
      </c>
      <c r="R1180" t="s">
        <v>56</v>
      </c>
      <c r="S1180" t="s">
        <v>327</v>
      </c>
      <c r="T1180">
        <v>21</v>
      </c>
      <c r="U1180" t="s">
        <v>57</v>
      </c>
      <c r="V1180">
        <v>21320</v>
      </c>
      <c r="W1180">
        <v>223.4</v>
      </c>
      <c r="X1180">
        <v>126.07</v>
      </c>
      <c r="Y1180">
        <v>0</v>
      </c>
      <c r="Z1180">
        <v>-170.01</v>
      </c>
      <c r="AA1180">
        <v>179.47</v>
      </c>
      <c r="AB1180">
        <v>21</v>
      </c>
      <c r="AC1180">
        <v>249.92</v>
      </c>
      <c r="AD1180">
        <v>249.92</v>
      </c>
      <c r="AE1180" t="s">
        <v>9259</v>
      </c>
      <c r="AF1180" t="s">
        <v>572</v>
      </c>
      <c r="AG1180" t="s">
        <v>572</v>
      </c>
      <c r="AH1180" t="s">
        <v>573</v>
      </c>
      <c r="AI1180" t="s">
        <v>574</v>
      </c>
      <c r="AJ1180">
        <v>74</v>
      </c>
      <c r="AK1180" t="s">
        <v>57</v>
      </c>
      <c r="AL1180">
        <v>74150</v>
      </c>
      <c r="AM1180" t="s">
        <v>55</v>
      </c>
      <c r="AN1180" t="s">
        <v>55</v>
      </c>
      <c r="AO1180" t="s">
        <v>55</v>
      </c>
      <c r="AS1180" t="s">
        <v>343</v>
      </c>
      <c r="AT1180">
        <v>0</v>
      </c>
      <c r="AU1180">
        <v>0</v>
      </c>
      <c r="AV1180">
        <v>0</v>
      </c>
      <c r="BB1180">
        <v>0</v>
      </c>
      <c r="BC1180">
        <v>0</v>
      </c>
      <c r="BD1180" t="s">
        <v>60</v>
      </c>
      <c r="BE1180" t="s">
        <v>2497</v>
      </c>
      <c r="BF1180">
        <v>634333759</v>
      </c>
      <c r="BH1180" t="s">
        <v>323</v>
      </c>
      <c r="BI1180" t="s">
        <v>320</v>
      </c>
      <c r="BJ1180" s="23">
        <v>0.57986111111111116</v>
      </c>
      <c r="BK1180">
        <v>193.8</v>
      </c>
      <c r="BL1180">
        <v>109.37</v>
      </c>
      <c r="BM1180">
        <v>0</v>
      </c>
      <c r="BN1180">
        <v>-147.47999999999999</v>
      </c>
      <c r="BO1180">
        <v>155.69</v>
      </c>
      <c r="BP1180" t="s">
        <v>60</v>
      </c>
      <c r="BQ1180">
        <v>1.1527377519999999</v>
      </c>
      <c r="BR1180" t="s">
        <v>61</v>
      </c>
    </row>
    <row r="1181" spans="1:70" x14ac:dyDescent="0.2">
      <c r="A1181" s="19">
        <f t="shared" si="50"/>
        <v>9.4600000000000009</v>
      </c>
      <c r="B1181" s="20">
        <v>3752</v>
      </c>
      <c r="D1181" s="2" t="s">
        <v>1381</v>
      </c>
      <c r="E1181" s="2" t="str">
        <f t="shared" si="49"/>
        <v>ST</v>
      </c>
      <c r="F1181">
        <v>200720433</v>
      </c>
      <c r="G1181">
        <v>202606</v>
      </c>
      <c r="H1181" t="s">
        <v>52</v>
      </c>
      <c r="I1181" t="s">
        <v>321</v>
      </c>
      <c r="J1181" t="s">
        <v>322</v>
      </c>
      <c r="K1181" t="s">
        <v>54</v>
      </c>
      <c r="L1181">
        <v>46301</v>
      </c>
      <c r="M1181">
        <v>46332</v>
      </c>
      <c r="N1181" s="21">
        <v>872882967475</v>
      </c>
      <c r="P1181" t="s">
        <v>326</v>
      </c>
      <c r="Q1181" t="s">
        <v>326</v>
      </c>
      <c r="R1181" t="s">
        <v>56</v>
      </c>
      <c r="S1181" t="s">
        <v>327</v>
      </c>
      <c r="T1181">
        <v>21</v>
      </c>
      <c r="U1181" t="s">
        <v>57</v>
      </c>
      <c r="V1181">
        <v>21320</v>
      </c>
      <c r="W1181">
        <v>45.67</v>
      </c>
      <c r="X1181">
        <v>5.41</v>
      </c>
      <c r="Y1181">
        <v>0</v>
      </c>
      <c r="Z1181">
        <v>-34.76</v>
      </c>
      <c r="AA1181">
        <v>16.32</v>
      </c>
      <c r="AB1181">
        <v>2</v>
      </c>
      <c r="AC1181">
        <v>33</v>
      </c>
      <c r="AD1181">
        <v>33</v>
      </c>
      <c r="AE1181" t="s">
        <v>9260</v>
      </c>
      <c r="AF1181" t="s">
        <v>434</v>
      </c>
      <c r="AG1181" t="s">
        <v>434</v>
      </c>
      <c r="AH1181" t="s">
        <v>5102</v>
      </c>
      <c r="AI1181" t="s">
        <v>2292</v>
      </c>
      <c r="AJ1181">
        <v>21</v>
      </c>
      <c r="AK1181" t="s">
        <v>57</v>
      </c>
      <c r="AL1181">
        <v>21200</v>
      </c>
      <c r="AM1181" t="s">
        <v>55</v>
      </c>
      <c r="AN1181" t="s">
        <v>55</v>
      </c>
      <c r="AO1181" t="s">
        <v>55</v>
      </c>
      <c r="AS1181" t="s">
        <v>343</v>
      </c>
      <c r="AT1181">
        <v>0</v>
      </c>
      <c r="AU1181">
        <v>0</v>
      </c>
      <c r="AV1181">
        <v>0</v>
      </c>
      <c r="BB1181">
        <v>0</v>
      </c>
      <c r="BC1181">
        <v>0</v>
      </c>
      <c r="BD1181" t="s">
        <v>60</v>
      </c>
      <c r="BE1181" s="5" t="s">
        <v>2497</v>
      </c>
      <c r="BF1181">
        <v>634333759</v>
      </c>
      <c r="BH1181" t="s">
        <v>323</v>
      </c>
      <c r="BI1181" t="s">
        <v>320</v>
      </c>
      <c r="BJ1181" s="23">
        <v>0.44374999999999998</v>
      </c>
      <c r="BK1181">
        <v>39.6</v>
      </c>
      <c r="BL1181">
        <v>4.6900000000000004</v>
      </c>
      <c r="BM1181">
        <v>0</v>
      </c>
      <c r="BN1181">
        <v>-30.14</v>
      </c>
      <c r="BO1181">
        <v>14.15</v>
      </c>
      <c r="BP1181" t="s">
        <v>60</v>
      </c>
      <c r="BQ1181">
        <v>1.153163127</v>
      </c>
      <c r="BR1181" t="s">
        <v>61</v>
      </c>
    </row>
    <row r="1182" spans="1:70" x14ac:dyDescent="0.2">
      <c r="A1182" s="19">
        <f t="shared" si="50"/>
        <v>9.4600000000000009</v>
      </c>
      <c r="B1182" s="20">
        <v>3752</v>
      </c>
      <c r="D1182" s="2" t="s">
        <v>1381</v>
      </c>
      <c r="E1182" s="2" t="str">
        <f t="shared" si="49"/>
        <v>ST</v>
      </c>
      <c r="F1182">
        <v>200720433</v>
      </c>
      <c r="G1182">
        <v>202606</v>
      </c>
      <c r="H1182" t="s">
        <v>52</v>
      </c>
      <c r="I1182" t="s">
        <v>321</v>
      </c>
      <c r="J1182" t="s">
        <v>322</v>
      </c>
      <c r="K1182" t="s">
        <v>54</v>
      </c>
      <c r="L1182" s="5">
        <v>46148</v>
      </c>
      <c r="M1182">
        <v>46240</v>
      </c>
      <c r="N1182" s="21">
        <v>872692195972</v>
      </c>
      <c r="P1182" t="s">
        <v>326</v>
      </c>
      <c r="Q1182" t="s">
        <v>326</v>
      </c>
      <c r="R1182" t="s">
        <v>56</v>
      </c>
      <c r="S1182" t="s">
        <v>327</v>
      </c>
      <c r="T1182">
        <v>21</v>
      </c>
      <c r="U1182" t="s">
        <v>57</v>
      </c>
      <c r="V1182">
        <v>21320</v>
      </c>
      <c r="W1182">
        <v>45.98</v>
      </c>
      <c r="X1182">
        <v>5.45</v>
      </c>
      <c r="Y1182">
        <v>0</v>
      </c>
      <c r="Z1182">
        <v>-35</v>
      </c>
      <c r="AA1182">
        <v>16.43</v>
      </c>
      <c r="AB1182">
        <v>2</v>
      </c>
      <c r="AC1182">
        <v>33</v>
      </c>
      <c r="AD1182">
        <v>33</v>
      </c>
      <c r="AE1182" t="s">
        <v>9261</v>
      </c>
      <c r="AF1182" t="s">
        <v>5103</v>
      </c>
      <c r="AG1182" t="s">
        <v>5103</v>
      </c>
      <c r="AH1182" t="s">
        <v>5104</v>
      </c>
      <c r="AI1182" t="s">
        <v>5105</v>
      </c>
      <c r="AJ1182">
        <v>12</v>
      </c>
      <c r="AK1182" t="s">
        <v>57</v>
      </c>
      <c r="AL1182">
        <v>12100</v>
      </c>
      <c r="AM1182" t="s">
        <v>55</v>
      </c>
      <c r="AN1182" t="s">
        <v>55</v>
      </c>
      <c r="AO1182" t="s">
        <v>55</v>
      </c>
      <c r="AS1182" t="s">
        <v>343</v>
      </c>
      <c r="AT1182">
        <v>0</v>
      </c>
      <c r="AU1182">
        <v>0</v>
      </c>
      <c r="AV1182">
        <v>0</v>
      </c>
      <c r="BB1182">
        <v>0</v>
      </c>
      <c r="BC1182">
        <v>0</v>
      </c>
      <c r="BD1182" t="s">
        <v>60</v>
      </c>
      <c r="BE1182" t="s">
        <v>2497</v>
      </c>
      <c r="BF1182">
        <v>634333759</v>
      </c>
      <c r="BH1182" t="s">
        <v>323</v>
      </c>
      <c r="BI1182" t="s">
        <v>320</v>
      </c>
      <c r="BJ1182" s="23">
        <v>0.46875</v>
      </c>
      <c r="BK1182">
        <v>39.6</v>
      </c>
      <c r="BL1182">
        <v>4.6900000000000004</v>
      </c>
      <c r="BM1182">
        <v>0</v>
      </c>
      <c r="BN1182">
        <v>-30.14</v>
      </c>
      <c r="BO1182">
        <v>14.15</v>
      </c>
      <c r="BP1182" t="s">
        <v>60</v>
      </c>
      <c r="BQ1182">
        <v>1.161210911</v>
      </c>
      <c r="BR1182" t="s">
        <v>61</v>
      </c>
    </row>
    <row r="1183" spans="1:70" x14ac:dyDescent="0.2">
      <c r="A1183" s="19">
        <f t="shared" si="50"/>
        <v>21.840000000000003</v>
      </c>
      <c r="B1183" s="20">
        <v>3752</v>
      </c>
      <c r="D1183" s="2" t="s">
        <v>1381</v>
      </c>
      <c r="E1183" s="2" t="str">
        <f t="shared" si="49"/>
        <v>ST</v>
      </c>
      <c r="F1183">
        <v>200720433</v>
      </c>
      <c r="G1183">
        <v>202606</v>
      </c>
      <c r="H1183" t="s">
        <v>52</v>
      </c>
      <c r="I1183" t="s">
        <v>321</v>
      </c>
      <c r="J1183" t="s">
        <v>322</v>
      </c>
      <c r="K1183" t="s">
        <v>54</v>
      </c>
      <c r="L1183">
        <v>46271</v>
      </c>
      <c r="M1183">
        <v>46301</v>
      </c>
      <c r="N1183" s="21">
        <v>872781008998</v>
      </c>
      <c r="P1183" t="s">
        <v>326</v>
      </c>
      <c r="Q1183" t="s">
        <v>326</v>
      </c>
      <c r="R1183" t="s">
        <v>56</v>
      </c>
      <c r="S1183" t="s">
        <v>327</v>
      </c>
      <c r="T1183">
        <v>21</v>
      </c>
      <c r="U1183" t="s">
        <v>57</v>
      </c>
      <c r="V1183">
        <v>21320</v>
      </c>
      <c r="W1183">
        <v>105.35</v>
      </c>
      <c r="X1183">
        <v>112.06</v>
      </c>
      <c r="Y1183">
        <v>0</v>
      </c>
      <c r="Z1183">
        <v>-80.180000000000007</v>
      </c>
      <c r="AA1183">
        <v>137.22999999999999</v>
      </c>
      <c r="AB1183">
        <v>8</v>
      </c>
      <c r="AC1183">
        <v>112.42</v>
      </c>
      <c r="AD1183">
        <v>112.42</v>
      </c>
      <c r="AE1183" t="s">
        <v>9262</v>
      </c>
      <c r="AF1183" t="s">
        <v>540</v>
      </c>
      <c r="AG1183" t="s">
        <v>540</v>
      </c>
      <c r="AH1183" t="s">
        <v>5106</v>
      </c>
      <c r="AI1183" t="s">
        <v>5107</v>
      </c>
      <c r="AJ1183">
        <v>69</v>
      </c>
      <c r="AK1183" t="s">
        <v>57</v>
      </c>
      <c r="AL1183">
        <v>69160</v>
      </c>
      <c r="AM1183" t="s">
        <v>55</v>
      </c>
      <c r="AN1183" t="s">
        <v>55</v>
      </c>
      <c r="AO1183" t="s">
        <v>55</v>
      </c>
      <c r="AS1183" t="s">
        <v>343</v>
      </c>
      <c r="AT1183">
        <v>40</v>
      </c>
      <c r="AU1183">
        <v>26</v>
      </c>
      <c r="AV1183">
        <v>31</v>
      </c>
      <c r="BB1183">
        <v>0</v>
      </c>
      <c r="BC1183">
        <v>0</v>
      </c>
      <c r="BD1183" t="s">
        <v>60</v>
      </c>
      <c r="BE1183" s="5" t="s">
        <v>2497</v>
      </c>
      <c r="BF1183">
        <v>634333759</v>
      </c>
      <c r="BH1183" t="s">
        <v>323</v>
      </c>
      <c r="BI1183" t="s">
        <v>320</v>
      </c>
      <c r="BJ1183" s="23">
        <v>0.37986111111111109</v>
      </c>
      <c r="BK1183">
        <v>91.4</v>
      </c>
      <c r="BL1183">
        <v>97.22</v>
      </c>
      <c r="BM1183">
        <v>0</v>
      </c>
      <c r="BN1183">
        <v>-69.56</v>
      </c>
      <c r="BO1183">
        <v>119.06</v>
      </c>
      <c r="BP1183" t="s">
        <v>60</v>
      </c>
      <c r="BQ1183">
        <v>1.1526181719999999</v>
      </c>
      <c r="BR1183" t="s">
        <v>61</v>
      </c>
    </row>
    <row r="1184" spans="1:70" x14ac:dyDescent="0.2">
      <c r="A1184" s="19">
        <f t="shared" si="50"/>
        <v>10.129999999999995</v>
      </c>
      <c r="B1184" s="20">
        <v>3752</v>
      </c>
      <c r="D1184" s="2" t="s">
        <v>1381</v>
      </c>
      <c r="E1184" s="2" t="str">
        <f t="shared" si="49"/>
        <v>ST</v>
      </c>
      <c r="F1184">
        <v>200720433</v>
      </c>
      <c r="G1184">
        <v>202606</v>
      </c>
      <c r="H1184" t="s">
        <v>52</v>
      </c>
      <c r="I1184" t="s">
        <v>321</v>
      </c>
      <c r="J1184" t="s">
        <v>322</v>
      </c>
      <c r="K1184" t="s">
        <v>54</v>
      </c>
      <c r="L1184">
        <v>46301</v>
      </c>
      <c r="M1184">
        <v>46332</v>
      </c>
      <c r="N1184" s="21">
        <v>872885429631</v>
      </c>
      <c r="P1184" t="s">
        <v>326</v>
      </c>
      <c r="Q1184" t="s">
        <v>326</v>
      </c>
      <c r="R1184" t="s">
        <v>56</v>
      </c>
      <c r="S1184" t="s">
        <v>327</v>
      </c>
      <c r="T1184">
        <v>21</v>
      </c>
      <c r="U1184" t="s">
        <v>57</v>
      </c>
      <c r="V1184">
        <v>21320</v>
      </c>
      <c r="W1184">
        <v>48.89</v>
      </c>
      <c r="X1184">
        <v>5.8</v>
      </c>
      <c r="Y1184">
        <v>0</v>
      </c>
      <c r="Z1184">
        <v>-37.21</v>
      </c>
      <c r="AA1184">
        <v>17.48</v>
      </c>
      <c r="AB1184">
        <v>2</v>
      </c>
      <c r="AC1184">
        <v>35.64</v>
      </c>
      <c r="AD1184">
        <v>35.64</v>
      </c>
      <c r="AE1184" t="s">
        <v>9263</v>
      </c>
      <c r="AF1184" t="s">
        <v>5108</v>
      </c>
      <c r="AG1184" t="s">
        <v>5108</v>
      </c>
      <c r="AH1184" t="s">
        <v>5109</v>
      </c>
      <c r="AI1184" t="s">
        <v>474</v>
      </c>
      <c r="AJ1184">
        <v>75</v>
      </c>
      <c r="AK1184" t="s">
        <v>57</v>
      </c>
      <c r="AL1184">
        <v>75018</v>
      </c>
      <c r="AM1184" t="s">
        <v>55</v>
      </c>
      <c r="AN1184" t="s">
        <v>55</v>
      </c>
      <c r="AO1184" t="s">
        <v>55</v>
      </c>
      <c r="AS1184" t="s">
        <v>343</v>
      </c>
      <c r="AT1184">
        <v>26</v>
      </c>
      <c r="AU1184">
        <v>30</v>
      </c>
      <c r="AV1184">
        <v>40</v>
      </c>
      <c r="BB1184">
        <v>0</v>
      </c>
      <c r="BC1184">
        <v>0</v>
      </c>
      <c r="BD1184" t="s">
        <v>60</v>
      </c>
      <c r="BE1184" s="5" t="s">
        <v>2497</v>
      </c>
      <c r="BF1184">
        <v>634333759</v>
      </c>
      <c r="BH1184" t="s">
        <v>323</v>
      </c>
      <c r="BI1184" t="s">
        <v>320</v>
      </c>
      <c r="BJ1184" s="23">
        <v>0.61388888888888893</v>
      </c>
      <c r="BK1184">
        <v>42.4</v>
      </c>
      <c r="BL1184">
        <v>5.03</v>
      </c>
      <c r="BM1184">
        <v>0</v>
      </c>
      <c r="BN1184">
        <v>-32.270000000000003</v>
      </c>
      <c r="BO1184">
        <v>15.16</v>
      </c>
      <c r="BP1184" t="s">
        <v>60</v>
      </c>
      <c r="BQ1184">
        <v>1.153163127</v>
      </c>
      <c r="BR1184" t="s">
        <v>61</v>
      </c>
    </row>
    <row r="1185" spans="1:70" x14ac:dyDescent="0.2">
      <c r="A1185" s="19">
        <f t="shared" si="50"/>
        <v>13.809999999999995</v>
      </c>
      <c r="B1185" s="20">
        <v>3752</v>
      </c>
      <c r="D1185" s="2" t="s">
        <v>1381</v>
      </c>
      <c r="E1185" s="2" t="str">
        <f t="shared" si="49"/>
        <v>ST</v>
      </c>
      <c r="F1185">
        <v>200720433</v>
      </c>
      <c r="G1185">
        <v>202606</v>
      </c>
      <c r="H1185" t="s">
        <v>52</v>
      </c>
      <c r="I1185" t="s">
        <v>321</v>
      </c>
      <c r="J1185" t="s">
        <v>322</v>
      </c>
      <c r="K1185" t="s">
        <v>54</v>
      </c>
      <c r="L1185">
        <v>46301</v>
      </c>
      <c r="M1185">
        <v>46332</v>
      </c>
      <c r="N1185" s="21">
        <v>872885121058</v>
      </c>
      <c r="P1185" t="s">
        <v>326</v>
      </c>
      <c r="Q1185" t="s">
        <v>326</v>
      </c>
      <c r="R1185" t="s">
        <v>56</v>
      </c>
      <c r="S1185" t="s">
        <v>327</v>
      </c>
      <c r="T1185">
        <v>21</v>
      </c>
      <c r="U1185" t="s">
        <v>57</v>
      </c>
      <c r="V1185">
        <v>21320</v>
      </c>
      <c r="W1185">
        <v>66.650000000000006</v>
      </c>
      <c r="X1185">
        <v>7.89</v>
      </c>
      <c r="Y1185">
        <v>0</v>
      </c>
      <c r="Z1185">
        <v>-50.73</v>
      </c>
      <c r="AA1185">
        <v>23.81</v>
      </c>
      <c r="AB1185">
        <v>4</v>
      </c>
      <c r="AC1185">
        <v>61.38</v>
      </c>
      <c r="AD1185">
        <v>61.38</v>
      </c>
      <c r="AE1185" t="s">
        <v>9264</v>
      </c>
      <c r="AF1185" t="s">
        <v>5110</v>
      </c>
      <c r="AG1185" t="s">
        <v>5110</v>
      </c>
      <c r="AH1185" t="s">
        <v>5111</v>
      </c>
      <c r="AI1185" t="s">
        <v>5112</v>
      </c>
      <c r="AJ1185">
        <v>26</v>
      </c>
      <c r="AK1185" t="s">
        <v>57</v>
      </c>
      <c r="AL1185">
        <v>26250</v>
      </c>
      <c r="AM1185" t="s">
        <v>55</v>
      </c>
      <c r="AN1185" t="s">
        <v>55</v>
      </c>
      <c r="AO1185" t="s">
        <v>55</v>
      </c>
      <c r="AS1185" t="s">
        <v>343</v>
      </c>
      <c r="AT1185">
        <v>15</v>
      </c>
      <c r="AU1185">
        <v>31</v>
      </c>
      <c r="AV1185">
        <v>41</v>
      </c>
      <c r="BB1185">
        <v>0</v>
      </c>
      <c r="BC1185">
        <v>0</v>
      </c>
      <c r="BD1185" t="s">
        <v>60</v>
      </c>
      <c r="BE1185" s="5" t="s">
        <v>2497</v>
      </c>
      <c r="BF1185">
        <v>634333759</v>
      </c>
      <c r="BH1185" t="s">
        <v>323</v>
      </c>
      <c r="BI1185" t="s">
        <v>320</v>
      </c>
      <c r="BJ1185" s="23">
        <v>0.42152777777777778</v>
      </c>
      <c r="BK1185">
        <v>57.8</v>
      </c>
      <c r="BL1185">
        <v>6.84</v>
      </c>
      <c r="BM1185">
        <v>0</v>
      </c>
      <c r="BN1185">
        <v>-43.99</v>
      </c>
      <c r="BO1185">
        <v>20.65</v>
      </c>
      <c r="BP1185" t="s">
        <v>60</v>
      </c>
      <c r="BQ1185">
        <v>1.153163127</v>
      </c>
      <c r="BR1185" t="s">
        <v>61</v>
      </c>
    </row>
    <row r="1186" spans="1:70" x14ac:dyDescent="0.2">
      <c r="A1186" s="19">
        <f t="shared" si="50"/>
        <v>10.129999999999995</v>
      </c>
      <c r="B1186" s="20">
        <v>3752</v>
      </c>
      <c r="D1186" s="2" t="s">
        <v>1381</v>
      </c>
      <c r="E1186" s="2" t="str">
        <f t="shared" si="49"/>
        <v>ST</v>
      </c>
      <c r="F1186">
        <v>200720433</v>
      </c>
      <c r="G1186">
        <v>202606</v>
      </c>
      <c r="H1186" t="s">
        <v>52</v>
      </c>
      <c r="I1186" t="s">
        <v>321</v>
      </c>
      <c r="J1186" t="s">
        <v>322</v>
      </c>
      <c r="K1186" t="s">
        <v>54</v>
      </c>
      <c r="L1186">
        <v>46301</v>
      </c>
      <c r="M1186">
        <v>46332</v>
      </c>
      <c r="N1186" s="21">
        <v>872891652115</v>
      </c>
      <c r="P1186" t="s">
        <v>326</v>
      </c>
      <c r="Q1186" t="s">
        <v>326</v>
      </c>
      <c r="R1186" t="s">
        <v>56</v>
      </c>
      <c r="S1186" t="s">
        <v>327</v>
      </c>
      <c r="T1186">
        <v>21</v>
      </c>
      <c r="U1186" t="s">
        <v>57</v>
      </c>
      <c r="V1186">
        <v>21320</v>
      </c>
      <c r="W1186">
        <v>48.89</v>
      </c>
      <c r="X1186">
        <v>5.8</v>
      </c>
      <c r="Y1186">
        <v>0</v>
      </c>
      <c r="Z1186">
        <v>-37.21</v>
      </c>
      <c r="AA1186">
        <v>17.48</v>
      </c>
      <c r="AB1186">
        <v>2</v>
      </c>
      <c r="AC1186">
        <v>36.96</v>
      </c>
      <c r="AD1186">
        <v>36.96</v>
      </c>
      <c r="AE1186" t="s">
        <v>9265</v>
      </c>
      <c r="AF1186" t="s">
        <v>5113</v>
      </c>
      <c r="AG1186" t="s">
        <v>5113</v>
      </c>
      <c r="AH1186" t="s">
        <v>5114</v>
      </c>
      <c r="AI1186" t="s">
        <v>404</v>
      </c>
      <c r="AJ1186">
        <v>75</v>
      </c>
      <c r="AK1186" t="s">
        <v>57</v>
      </c>
      <c r="AL1186">
        <v>75011</v>
      </c>
      <c r="AM1186" t="s">
        <v>55</v>
      </c>
      <c r="AN1186" t="s">
        <v>55</v>
      </c>
      <c r="AO1186" t="s">
        <v>55</v>
      </c>
      <c r="AS1186" t="s">
        <v>343</v>
      </c>
      <c r="AT1186">
        <v>31</v>
      </c>
      <c r="AU1186">
        <v>31</v>
      </c>
      <c r="AV1186">
        <v>40</v>
      </c>
      <c r="BB1186">
        <v>0</v>
      </c>
      <c r="BC1186">
        <v>0</v>
      </c>
      <c r="BD1186" t="s">
        <v>60</v>
      </c>
      <c r="BE1186" s="5" t="s">
        <v>2497</v>
      </c>
      <c r="BF1186">
        <v>634333759</v>
      </c>
      <c r="BH1186" t="s">
        <v>323</v>
      </c>
      <c r="BI1186" t="s">
        <v>320</v>
      </c>
      <c r="BJ1186" s="23">
        <v>0.53333333333333333</v>
      </c>
      <c r="BK1186">
        <v>42.4</v>
      </c>
      <c r="BL1186">
        <v>5.03</v>
      </c>
      <c r="BM1186">
        <v>0</v>
      </c>
      <c r="BN1186">
        <v>-32.270000000000003</v>
      </c>
      <c r="BO1186">
        <v>15.16</v>
      </c>
      <c r="BP1186" t="s">
        <v>60</v>
      </c>
      <c r="BQ1186">
        <v>1.153163127</v>
      </c>
      <c r="BR1186" t="s">
        <v>61</v>
      </c>
    </row>
    <row r="1187" spans="1:70" x14ac:dyDescent="0.2">
      <c r="A1187" s="19">
        <f t="shared" si="50"/>
        <v>22.849999999999994</v>
      </c>
      <c r="B1187" s="20">
        <v>3752</v>
      </c>
      <c r="D1187" s="2" t="s">
        <v>1381</v>
      </c>
      <c r="E1187" s="2" t="str">
        <f t="shared" si="49"/>
        <v>ST</v>
      </c>
      <c r="F1187">
        <v>200720433</v>
      </c>
      <c r="G1187">
        <v>202606</v>
      </c>
      <c r="H1187" t="s">
        <v>52</v>
      </c>
      <c r="I1187" t="s">
        <v>321</v>
      </c>
      <c r="J1187" t="s">
        <v>322</v>
      </c>
      <c r="K1187" t="s">
        <v>54</v>
      </c>
      <c r="L1187">
        <v>46301</v>
      </c>
      <c r="M1187">
        <v>46332</v>
      </c>
      <c r="N1187" s="21">
        <v>872885061379</v>
      </c>
      <c r="P1187" t="s">
        <v>326</v>
      </c>
      <c r="Q1187" t="s">
        <v>326</v>
      </c>
      <c r="R1187" t="s">
        <v>56</v>
      </c>
      <c r="S1187" t="s">
        <v>327</v>
      </c>
      <c r="T1187">
        <v>21</v>
      </c>
      <c r="U1187" t="s">
        <v>57</v>
      </c>
      <c r="V1187">
        <v>21320</v>
      </c>
      <c r="W1187">
        <v>110.24</v>
      </c>
      <c r="X1187">
        <v>112.7</v>
      </c>
      <c r="Y1187">
        <v>0</v>
      </c>
      <c r="Z1187">
        <v>-83.89</v>
      </c>
      <c r="AA1187">
        <v>139.05000000000001</v>
      </c>
      <c r="AB1187">
        <v>8</v>
      </c>
      <c r="AC1187">
        <v>120.56</v>
      </c>
      <c r="AD1187">
        <v>120.56</v>
      </c>
      <c r="AE1187" t="s">
        <v>9266</v>
      </c>
      <c r="AF1187" t="s">
        <v>5115</v>
      </c>
      <c r="AG1187" t="s">
        <v>5115</v>
      </c>
      <c r="AH1187" t="s">
        <v>5116</v>
      </c>
      <c r="AI1187" t="s">
        <v>1954</v>
      </c>
      <c r="AJ1187">
        <v>31</v>
      </c>
      <c r="AK1187" t="s">
        <v>57</v>
      </c>
      <c r="AL1187">
        <v>31770</v>
      </c>
      <c r="AM1187" t="s">
        <v>55</v>
      </c>
      <c r="AN1187" t="s">
        <v>55</v>
      </c>
      <c r="AO1187" t="s">
        <v>55</v>
      </c>
      <c r="AS1187" t="s">
        <v>343</v>
      </c>
      <c r="AT1187">
        <v>26</v>
      </c>
      <c r="AU1187">
        <v>40</v>
      </c>
      <c r="AV1187">
        <v>32</v>
      </c>
      <c r="BB1187">
        <v>0</v>
      </c>
      <c r="BC1187">
        <v>0</v>
      </c>
      <c r="BD1187" t="s">
        <v>60</v>
      </c>
      <c r="BE1187" s="5" t="s">
        <v>2497</v>
      </c>
      <c r="BF1187">
        <v>634333759</v>
      </c>
      <c r="BH1187" t="s">
        <v>323</v>
      </c>
      <c r="BI1187" t="s">
        <v>320</v>
      </c>
      <c r="BJ1187" s="23">
        <v>0.41666666666666669</v>
      </c>
      <c r="BK1187">
        <v>95.6</v>
      </c>
      <c r="BL1187">
        <v>97.73</v>
      </c>
      <c r="BM1187">
        <v>0</v>
      </c>
      <c r="BN1187">
        <v>-72.75</v>
      </c>
      <c r="BO1187">
        <v>120.58</v>
      </c>
      <c r="BP1187" t="s">
        <v>60</v>
      </c>
      <c r="BQ1187">
        <v>1.153163127</v>
      </c>
      <c r="BR1187" t="s">
        <v>61</v>
      </c>
    </row>
    <row r="1188" spans="1:70" x14ac:dyDescent="0.2">
      <c r="A1188" s="19">
        <f t="shared" si="50"/>
        <v>10.469999999999999</v>
      </c>
      <c r="B1188" s="20">
        <v>3752</v>
      </c>
      <c r="D1188" s="2" t="s">
        <v>1381</v>
      </c>
      <c r="E1188" s="2" t="str">
        <f t="shared" si="49"/>
        <v>ST</v>
      </c>
      <c r="F1188">
        <v>200720433</v>
      </c>
      <c r="G1188">
        <v>202606</v>
      </c>
      <c r="H1188" t="s">
        <v>52</v>
      </c>
      <c r="I1188" t="s">
        <v>321</v>
      </c>
      <c r="J1188" t="s">
        <v>322</v>
      </c>
      <c r="K1188" t="s">
        <v>54</v>
      </c>
      <c r="L1188">
        <v>46362</v>
      </c>
      <c r="M1188" t="s">
        <v>4437</v>
      </c>
      <c r="N1188" s="21">
        <v>872992865072</v>
      </c>
      <c r="P1188" t="s">
        <v>326</v>
      </c>
      <c r="Q1188" t="s">
        <v>326</v>
      </c>
      <c r="R1188" t="s">
        <v>56</v>
      </c>
      <c r="S1188" t="s">
        <v>327</v>
      </c>
      <c r="T1188">
        <v>21</v>
      </c>
      <c r="U1188" t="s">
        <v>57</v>
      </c>
      <c r="V1188">
        <v>21320</v>
      </c>
      <c r="W1188">
        <v>50.58</v>
      </c>
      <c r="X1188">
        <v>5.99</v>
      </c>
      <c r="Y1188">
        <v>0</v>
      </c>
      <c r="Z1188">
        <v>-38.49</v>
      </c>
      <c r="AA1188">
        <v>18.079999999999998</v>
      </c>
      <c r="AB1188">
        <v>3</v>
      </c>
      <c r="AC1188">
        <v>38.06</v>
      </c>
      <c r="AD1188">
        <v>38.06</v>
      </c>
      <c r="AE1188" t="s">
        <v>9267</v>
      </c>
      <c r="AF1188" t="s">
        <v>5117</v>
      </c>
      <c r="AG1188" t="s">
        <v>5117</v>
      </c>
      <c r="AH1188" t="s">
        <v>5118</v>
      </c>
      <c r="AI1188" t="s">
        <v>731</v>
      </c>
      <c r="AJ1188">
        <v>14</v>
      </c>
      <c r="AK1188" t="s">
        <v>57</v>
      </c>
      <c r="AL1188">
        <v>14000</v>
      </c>
      <c r="AM1188" t="s">
        <v>55</v>
      </c>
      <c r="AN1188" t="s">
        <v>55</v>
      </c>
      <c r="AO1188" t="s">
        <v>55</v>
      </c>
      <c r="AS1188" t="s">
        <v>343</v>
      </c>
      <c r="AT1188">
        <v>14</v>
      </c>
      <c r="AU1188">
        <v>20</v>
      </c>
      <c r="AV1188">
        <v>29</v>
      </c>
      <c r="BB1188">
        <v>0</v>
      </c>
      <c r="BC1188">
        <v>0</v>
      </c>
      <c r="BD1188" t="s">
        <v>60</v>
      </c>
      <c r="BE1188" s="5" t="s">
        <v>3831</v>
      </c>
      <c r="BF1188">
        <v>634343823</v>
      </c>
      <c r="BH1188" t="s">
        <v>323</v>
      </c>
      <c r="BI1188" t="s">
        <v>320</v>
      </c>
      <c r="BJ1188" s="23">
        <v>0.37222222222222223</v>
      </c>
      <c r="BK1188">
        <v>43.8</v>
      </c>
      <c r="BL1188">
        <v>5.19</v>
      </c>
      <c r="BM1188">
        <v>0</v>
      </c>
      <c r="BN1188">
        <v>-33.33</v>
      </c>
      <c r="BO1188">
        <v>15.66</v>
      </c>
      <c r="BP1188" t="s">
        <v>60</v>
      </c>
      <c r="BQ1188">
        <v>1.154814421</v>
      </c>
      <c r="BR1188" t="s">
        <v>61</v>
      </c>
    </row>
    <row r="1189" spans="1:70" x14ac:dyDescent="0.2">
      <c r="A1189" s="19">
        <f t="shared" si="50"/>
        <v>9.4600000000000009</v>
      </c>
      <c r="B1189" s="20">
        <v>3752</v>
      </c>
      <c r="D1189" s="2" t="s">
        <v>1381</v>
      </c>
      <c r="E1189" s="2" t="str">
        <f t="shared" si="49"/>
        <v>ST</v>
      </c>
      <c r="F1189">
        <v>200720433</v>
      </c>
      <c r="G1189">
        <v>202606</v>
      </c>
      <c r="H1189" t="s">
        <v>52</v>
      </c>
      <c r="I1189" t="s">
        <v>321</v>
      </c>
      <c r="J1189" t="s">
        <v>322</v>
      </c>
      <c r="K1189" t="s">
        <v>54</v>
      </c>
      <c r="L1189">
        <v>46362</v>
      </c>
      <c r="M1189" t="s">
        <v>2497</v>
      </c>
      <c r="N1189" s="21">
        <v>872945281342</v>
      </c>
      <c r="P1189" t="s">
        <v>326</v>
      </c>
      <c r="Q1189" t="s">
        <v>326</v>
      </c>
      <c r="R1189" t="s">
        <v>56</v>
      </c>
      <c r="S1189" t="s">
        <v>327</v>
      </c>
      <c r="T1189">
        <v>21</v>
      </c>
      <c r="U1189" t="s">
        <v>57</v>
      </c>
      <c r="V1189">
        <v>21320</v>
      </c>
      <c r="W1189">
        <v>45.73</v>
      </c>
      <c r="X1189">
        <v>5.42</v>
      </c>
      <c r="Y1189">
        <v>0</v>
      </c>
      <c r="Z1189">
        <v>-34.81</v>
      </c>
      <c r="AA1189">
        <v>16.34</v>
      </c>
      <c r="AB1189">
        <v>2</v>
      </c>
      <c r="AC1189">
        <v>33</v>
      </c>
      <c r="AD1189">
        <v>33</v>
      </c>
      <c r="AE1189" t="s">
        <v>1514</v>
      </c>
      <c r="AF1189" t="s">
        <v>5119</v>
      </c>
      <c r="AG1189" t="s">
        <v>5120</v>
      </c>
      <c r="AH1189" t="s">
        <v>5121</v>
      </c>
      <c r="AI1189" t="s">
        <v>5122</v>
      </c>
      <c r="AJ1189">
        <v>69</v>
      </c>
      <c r="AK1189" t="s">
        <v>57</v>
      </c>
      <c r="AL1189">
        <v>69970</v>
      </c>
      <c r="AM1189" t="s">
        <v>55</v>
      </c>
      <c r="AN1189" t="s">
        <v>55</v>
      </c>
      <c r="AO1189" t="s">
        <v>55</v>
      </c>
      <c r="AS1189" t="s">
        <v>343</v>
      </c>
      <c r="AT1189">
        <v>20</v>
      </c>
      <c r="AU1189">
        <v>31</v>
      </c>
      <c r="AV1189">
        <v>40</v>
      </c>
      <c r="BB1189">
        <v>0</v>
      </c>
      <c r="BC1189">
        <v>0</v>
      </c>
      <c r="BD1189" t="s">
        <v>60</v>
      </c>
      <c r="BE1189" s="5" t="s">
        <v>3831</v>
      </c>
      <c r="BF1189">
        <v>634343823</v>
      </c>
      <c r="BH1189" t="s">
        <v>323</v>
      </c>
      <c r="BI1189" t="s">
        <v>320</v>
      </c>
      <c r="BJ1189" s="23">
        <v>0.37638888888888888</v>
      </c>
      <c r="BK1189">
        <v>39.6</v>
      </c>
      <c r="BL1189">
        <v>4.6900000000000004</v>
      </c>
      <c r="BM1189">
        <v>0</v>
      </c>
      <c r="BN1189">
        <v>-30.14</v>
      </c>
      <c r="BO1189">
        <v>14.15</v>
      </c>
      <c r="BP1189" t="s">
        <v>60</v>
      </c>
      <c r="BQ1189">
        <v>1.154814421</v>
      </c>
      <c r="BR1189" t="s">
        <v>61</v>
      </c>
    </row>
    <row r="1190" spans="1:70" x14ac:dyDescent="0.2">
      <c r="A1190" s="19">
        <f t="shared" si="50"/>
        <v>12.810000000000002</v>
      </c>
      <c r="B1190" s="20">
        <v>3752</v>
      </c>
      <c r="D1190" s="2" t="s">
        <v>1381</v>
      </c>
      <c r="E1190" s="2" t="str">
        <f t="shared" si="49"/>
        <v>ST</v>
      </c>
      <c r="F1190">
        <v>200720433</v>
      </c>
      <c r="G1190">
        <v>202606</v>
      </c>
      <c r="H1190" t="s">
        <v>52</v>
      </c>
      <c r="I1190" t="s">
        <v>321</v>
      </c>
      <c r="J1190" t="s">
        <v>322</v>
      </c>
      <c r="K1190" t="s">
        <v>54</v>
      </c>
      <c r="L1190">
        <v>46362</v>
      </c>
      <c r="M1190" t="s">
        <v>4437</v>
      </c>
      <c r="N1190" s="21">
        <v>872989050050</v>
      </c>
      <c r="P1190" t="s">
        <v>326</v>
      </c>
      <c r="Q1190" t="s">
        <v>326</v>
      </c>
      <c r="R1190" t="s">
        <v>56</v>
      </c>
      <c r="S1190" t="s">
        <v>327</v>
      </c>
      <c r="T1190">
        <v>21</v>
      </c>
      <c r="U1190" t="s">
        <v>57</v>
      </c>
      <c r="V1190">
        <v>21320</v>
      </c>
      <c r="W1190">
        <v>61.9</v>
      </c>
      <c r="X1190">
        <v>7.33</v>
      </c>
      <c r="Y1190">
        <v>0</v>
      </c>
      <c r="Z1190">
        <v>-47.1</v>
      </c>
      <c r="AA1190">
        <v>22.13</v>
      </c>
      <c r="AB1190">
        <v>4</v>
      </c>
      <c r="AC1190">
        <v>55</v>
      </c>
      <c r="AD1190">
        <v>55</v>
      </c>
      <c r="AE1190" t="s">
        <v>1459</v>
      </c>
      <c r="AF1190" t="s">
        <v>5123</v>
      </c>
      <c r="AG1190" t="s">
        <v>5123</v>
      </c>
      <c r="AH1190" t="s">
        <v>5124</v>
      </c>
      <c r="AI1190" t="s">
        <v>4885</v>
      </c>
      <c r="AJ1190">
        <v>1</v>
      </c>
      <c r="AK1190" t="s">
        <v>57</v>
      </c>
      <c r="AL1190">
        <v>1100</v>
      </c>
      <c r="AM1190" t="s">
        <v>55</v>
      </c>
      <c r="AN1190" t="s">
        <v>55</v>
      </c>
      <c r="AO1190" t="s">
        <v>55</v>
      </c>
      <c r="AS1190" t="s">
        <v>343</v>
      </c>
      <c r="AT1190">
        <v>30</v>
      </c>
      <c r="AU1190">
        <v>31</v>
      </c>
      <c r="AV1190">
        <v>40</v>
      </c>
      <c r="BB1190">
        <v>0</v>
      </c>
      <c r="BC1190">
        <v>0</v>
      </c>
      <c r="BD1190" t="s">
        <v>60</v>
      </c>
      <c r="BE1190" t="s">
        <v>3831</v>
      </c>
      <c r="BF1190">
        <v>634343823</v>
      </c>
      <c r="BH1190" t="s">
        <v>323</v>
      </c>
      <c r="BI1190" t="s">
        <v>320</v>
      </c>
      <c r="BJ1190" s="23">
        <v>0.4375</v>
      </c>
      <c r="BK1190">
        <v>53.6</v>
      </c>
      <c r="BL1190">
        <v>6.35</v>
      </c>
      <c r="BM1190">
        <v>0</v>
      </c>
      <c r="BN1190">
        <v>-40.79</v>
      </c>
      <c r="BO1190">
        <v>19.16</v>
      </c>
      <c r="BP1190" t="s">
        <v>60</v>
      </c>
      <c r="BQ1190">
        <v>1.154814421</v>
      </c>
      <c r="BR1190" t="s">
        <v>61</v>
      </c>
    </row>
    <row r="1191" spans="1:70" x14ac:dyDescent="0.2">
      <c r="A1191" s="19">
        <f t="shared" si="50"/>
        <v>21.179999999999993</v>
      </c>
      <c r="B1191" s="20">
        <v>3752</v>
      </c>
      <c r="D1191" s="2" t="s">
        <v>1381</v>
      </c>
      <c r="E1191" s="2" t="str">
        <f t="shared" si="49"/>
        <v>ST</v>
      </c>
      <c r="F1191">
        <v>200720433</v>
      </c>
      <c r="G1191">
        <v>202606</v>
      </c>
      <c r="H1191" t="s">
        <v>52</v>
      </c>
      <c r="I1191" t="s">
        <v>321</v>
      </c>
      <c r="J1191" t="s">
        <v>322</v>
      </c>
      <c r="K1191" t="s">
        <v>54</v>
      </c>
      <c r="L1191" s="5">
        <v>46301</v>
      </c>
      <c r="M1191">
        <v>46332</v>
      </c>
      <c r="N1191" s="21">
        <v>872890234038</v>
      </c>
      <c r="P1191" t="s">
        <v>326</v>
      </c>
      <c r="Q1191" t="s">
        <v>326</v>
      </c>
      <c r="R1191" t="s">
        <v>56</v>
      </c>
      <c r="S1191" t="s">
        <v>327</v>
      </c>
      <c r="T1191">
        <v>21</v>
      </c>
      <c r="U1191" t="s">
        <v>57</v>
      </c>
      <c r="V1191">
        <v>21320</v>
      </c>
      <c r="W1191">
        <v>102.17</v>
      </c>
      <c r="X1191">
        <v>111.74</v>
      </c>
      <c r="Y1191">
        <v>0</v>
      </c>
      <c r="Z1191">
        <v>-77.75</v>
      </c>
      <c r="AA1191">
        <v>136.16999999999999</v>
      </c>
      <c r="AB1191">
        <v>7</v>
      </c>
      <c r="AC1191">
        <v>109.56</v>
      </c>
      <c r="AD1191">
        <v>109.56</v>
      </c>
      <c r="AE1191" t="s">
        <v>9268</v>
      </c>
      <c r="AF1191" t="s">
        <v>4360</v>
      </c>
      <c r="AG1191" t="s">
        <v>4360</v>
      </c>
      <c r="AH1191" t="s">
        <v>5125</v>
      </c>
      <c r="AI1191" t="s">
        <v>5126</v>
      </c>
      <c r="AJ1191">
        <v>67</v>
      </c>
      <c r="AK1191" t="s">
        <v>57</v>
      </c>
      <c r="AL1191">
        <v>67600</v>
      </c>
      <c r="AM1191" t="s">
        <v>55</v>
      </c>
      <c r="AN1191" t="s">
        <v>55</v>
      </c>
      <c r="AO1191" t="s">
        <v>55</v>
      </c>
      <c r="AS1191" t="s">
        <v>343</v>
      </c>
      <c r="AT1191">
        <v>30</v>
      </c>
      <c r="AU1191">
        <v>39</v>
      </c>
      <c r="AV1191">
        <v>31</v>
      </c>
      <c r="BB1191">
        <v>0</v>
      </c>
      <c r="BC1191">
        <v>0</v>
      </c>
      <c r="BD1191" t="s">
        <v>60</v>
      </c>
      <c r="BE1191" t="s">
        <v>2497</v>
      </c>
      <c r="BF1191">
        <v>634333759</v>
      </c>
      <c r="BH1191" t="s">
        <v>323</v>
      </c>
      <c r="BI1191" t="s">
        <v>320</v>
      </c>
      <c r="BJ1191" s="23">
        <v>0.36736111111111114</v>
      </c>
      <c r="BK1191">
        <v>88.6</v>
      </c>
      <c r="BL1191">
        <v>96.9</v>
      </c>
      <c r="BM1191">
        <v>0</v>
      </c>
      <c r="BN1191">
        <v>-67.42</v>
      </c>
      <c r="BO1191">
        <v>118.08</v>
      </c>
      <c r="BP1191" t="s">
        <v>60</v>
      </c>
      <c r="BQ1191">
        <v>1.153163127</v>
      </c>
      <c r="BR1191" t="s">
        <v>61</v>
      </c>
    </row>
    <row r="1192" spans="1:70" x14ac:dyDescent="0.2">
      <c r="A1192" s="19">
        <f t="shared" si="50"/>
        <v>10.129999999999995</v>
      </c>
      <c r="B1192" s="20">
        <v>3752</v>
      </c>
      <c r="D1192" s="2" t="s">
        <v>1381</v>
      </c>
      <c r="E1192" s="2" t="str">
        <f t="shared" si="49"/>
        <v>ST</v>
      </c>
      <c r="F1192">
        <v>200720433</v>
      </c>
      <c r="G1192">
        <v>202606</v>
      </c>
      <c r="H1192" t="s">
        <v>52</v>
      </c>
      <c r="I1192" t="s">
        <v>321</v>
      </c>
      <c r="J1192" t="s">
        <v>322</v>
      </c>
      <c r="K1192" t="s">
        <v>54</v>
      </c>
      <c r="L1192">
        <v>46301</v>
      </c>
      <c r="M1192">
        <v>46332</v>
      </c>
      <c r="N1192" s="21">
        <v>872888538708</v>
      </c>
      <c r="P1192" t="s">
        <v>326</v>
      </c>
      <c r="Q1192" t="s">
        <v>326</v>
      </c>
      <c r="R1192" t="s">
        <v>56</v>
      </c>
      <c r="S1192" t="s">
        <v>327</v>
      </c>
      <c r="T1192">
        <v>21</v>
      </c>
      <c r="U1192" t="s">
        <v>57</v>
      </c>
      <c r="V1192">
        <v>21320</v>
      </c>
      <c r="W1192">
        <v>48.89</v>
      </c>
      <c r="X1192">
        <v>5.8</v>
      </c>
      <c r="Y1192">
        <v>0</v>
      </c>
      <c r="Z1192">
        <v>-37.21</v>
      </c>
      <c r="AA1192">
        <v>17.48</v>
      </c>
      <c r="AB1192">
        <v>2</v>
      </c>
      <c r="AC1192">
        <v>36.520000000000003</v>
      </c>
      <c r="AD1192">
        <v>36.520000000000003</v>
      </c>
      <c r="AE1192" t="s">
        <v>1561</v>
      </c>
      <c r="AF1192" t="s">
        <v>5127</v>
      </c>
      <c r="AG1192" t="s">
        <v>5127</v>
      </c>
      <c r="AH1192" t="s">
        <v>5128</v>
      </c>
      <c r="AI1192" t="s">
        <v>5129</v>
      </c>
      <c r="AJ1192">
        <v>50</v>
      </c>
      <c r="AK1192" t="s">
        <v>57</v>
      </c>
      <c r="AL1192">
        <v>50600</v>
      </c>
      <c r="AM1192" t="s">
        <v>55</v>
      </c>
      <c r="AN1192" t="s">
        <v>55</v>
      </c>
      <c r="AO1192" t="s">
        <v>55</v>
      </c>
      <c r="AS1192" t="s">
        <v>343</v>
      </c>
      <c r="AT1192">
        <v>30</v>
      </c>
      <c r="AU1192">
        <v>31</v>
      </c>
      <c r="AV1192">
        <v>40</v>
      </c>
      <c r="BB1192">
        <v>0</v>
      </c>
      <c r="BC1192">
        <v>0</v>
      </c>
      <c r="BD1192" t="s">
        <v>60</v>
      </c>
      <c r="BE1192" t="s">
        <v>2497</v>
      </c>
      <c r="BF1192">
        <v>634333759</v>
      </c>
      <c r="BH1192" t="s">
        <v>323</v>
      </c>
      <c r="BI1192" t="s">
        <v>320</v>
      </c>
      <c r="BJ1192" s="23">
        <v>0.47638888888888886</v>
      </c>
      <c r="BK1192">
        <v>42.4</v>
      </c>
      <c r="BL1192">
        <v>5.03</v>
      </c>
      <c r="BM1192">
        <v>0</v>
      </c>
      <c r="BN1192">
        <v>-32.270000000000003</v>
      </c>
      <c r="BO1192">
        <v>15.16</v>
      </c>
      <c r="BP1192" t="s">
        <v>60</v>
      </c>
      <c r="BQ1192">
        <v>1.153163127</v>
      </c>
      <c r="BR1192" t="s">
        <v>61</v>
      </c>
    </row>
    <row r="1193" spans="1:70" x14ac:dyDescent="0.2">
      <c r="A1193" s="19">
        <f t="shared" si="50"/>
        <v>7.4600000000000009</v>
      </c>
      <c r="B1193" s="20">
        <v>3752</v>
      </c>
      <c r="D1193" s="2" t="s">
        <v>1381</v>
      </c>
      <c r="E1193" s="2" t="str">
        <f t="shared" si="49"/>
        <v>ST</v>
      </c>
      <c r="F1193">
        <v>200720433</v>
      </c>
      <c r="G1193">
        <v>202606</v>
      </c>
      <c r="H1193" t="s">
        <v>52</v>
      </c>
      <c r="I1193" t="s">
        <v>321</v>
      </c>
      <c r="J1193" t="s">
        <v>322</v>
      </c>
      <c r="K1193" t="s">
        <v>54</v>
      </c>
      <c r="L1193">
        <v>46118</v>
      </c>
      <c r="M1193">
        <v>46148</v>
      </c>
      <c r="N1193" s="21">
        <v>872639762612</v>
      </c>
      <c r="P1193" t="s">
        <v>326</v>
      </c>
      <c r="Q1193" t="s">
        <v>326</v>
      </c>
      <c r="R1193" t="s">
        <v>56</v>
      </c>
      <c r="S1193" t="s">
        <v>327</v>
      </c>
      <c r="T1193">
        <v>21</v>
      </c>
      <c r="U1193" t="s">
        <v>57</v>
      </c>
      <c r="V1193">
        <v>21320</v>
      </c>
      <c r="W1193">
        <v>36.31</v>
      </c>
      <c r="X1193">
        <v>4.3099999999999996</v>
      </c>
      <c r="Y1193">
        <v>0</v>
      </c>
      <c r="Z1193">
        <v>-27.63</v>
      </c>
      <c r="AA1193">
        <v>12.99</v>
      </c>
      <c r="AB1193">
        <v>2</v>
      </c>
      <c r="AC1193">
        <v>18.920000000000002</v>
      </c>
      <c r="AD1193">
        <v>18.920000000000002</v>
      </c>
      <c r="AE1193" t="s">
        <v>9269</v>
      </c>
      <c r="AF1193" t="s">
        <v>5130</v>
      </c>
      <c r="AG1193" t="s">
        <v>5130</v>
      </c>
      <c r="AH1193" t="s">
        <v>5131</v>
      </c>
      <c r="AI1193" t="s">
        <v>5132</v>
      </c>
      <c r="AJ1193">
        <v>91</v>
      </c>
      <c r="AK1193" t="s">
        <v>57</v>
      </c>
      <c r="AL1193">
        <v>91720</v>
      </c>
      <c r="AM1193" t="s">
        <v>55</v>
      </c>
      <c r="AN1193" t="s">
        <v>55</v>
      </c>
      <c r="AO1193" t="s">
        <v>55</v>
      </c>
      <c r="AS1193" t="s">
        <v>343</v>
      </c>
      <c r="AT1193">
        <v>29</v>
      </c>
      <c r="AU1193">
        <v>30</v>
      </c>
      <c r="AV1193">
        <v>40</v>
      </c>
      <c r="BB1193">
        <v>0</v>
      </c>
      <c r="BC1193">
        <v>0</v>
      </c>
      <c r="BD1193" t="s">
        <v>60</v>
      </c>
      <c r="BE1193" s="5" t="s">
        <v>2497</v>
      </c>
      <c r="BF1193">
        <v>634333759</v>
      </c>
      <c r="BH1193" t="s">
        <v>323</v>
      </c>
      <c r="BI1193" t="s">
        <v>320</v>
      </c>
      <c r="BJ1193" s="23">
        <v>0.49166666666666664</v>
      </c>
      <c r="BK1193">
        <v>31.2</v>
      </c>
      <c r="BL1193">
        <v>3.7</v>
      </c>
      <c r="BM1193">
        <v>0</v>
      </c>
      <c r="BN1193">
        <v>-23.74</v>
      </c>
      <c r="BO1193">
        <v>11.16</v>
      </c>
      <c r="BP1193" t="s">
        <v>60</v>
      </c>
      <c r="BQ1193">
        <v>1.163778556</v>
      </c>
      <c r="BR1193" t="s">
        <v>61</v>
      </c>
    </row>
    <row r="1194" spans="1:70" x14ac:dyDescent="0.2">
      <c r="A1194" s="19">
        <f t="shared" si="50"/>
        <v>9.8000000000000007</v>
      </c>
      <c r="B1194" s="20">
        <v>3752</v>
      </c>
      <c r="D1194" s="2" t="s">
        <v>1381</v>
      </c>
      <c r="E1194" s="2" t="str">
        <f t="shared" si="49"/>
        <v>ST</v>
      </c>
      <c r="F1194">
        <v>200720433</v>
      </c>
      <c r="G1194">
        <v>202606</v>
      </c>
      <c r="H1194" t="s">
        <v>52</v>
      </c>
      <c r="I1194" t="s">
        <v>321</v>
      </c>
      <c r="J1194" t="s">
        <v>322</v>
      </c>
      <c r="K1194" t="s">
        <v>54</v>
      </c>
      <c r="L1194" t="s">
        <v>4087</v>
      </c>
      <c r="M1194" t="s">
        <v>3825</v>
      </c>
      <c r="N1194" s="21">
        <v>873129809866</v>
      </c>
      <c r="P1194" t="s">
        <v>326</v>
      </c>
      <c r="Q1194" t="s">
        <v>326</v>
      </c>
      <c r="R1194" t="s">
        <v>56</v>
      </c>
      <c r="S1194" t="s">
        <v>327</v>
      </c>
      <c r="T1194">
        <v>21</v>
      </c>
      <c r="U1194" t="s">
        <v>57</v>
      </c>
      <c r="V1194">
        <v>21320</v>
      </c>
      <c r="W1194">
        <v>47.45</v>
      </c>
      <c r="X1194">
        <v>5.62</v>
      </c>
      <c r="Y1194">
        <v>0</v>
      </c>
      <c r="Z1194">
        <v>-36.11</v>
      </c>
      <c r="AA1194">
        <v>16.97</v>
      </c>
      <c r="AB1194">
        <v>2</v>
      </c>
      <c r="AC1194">
        <v>33.659999999999997</v>
      </c>
      <c r="AD1194">
        <v>33.659999999999997</v>
      </c>
      <c r="AE1194" t="s">
        <v>2350</v>
      </c>
      <c r="AF1194" t="s">
        <v>1772</v>
      </c>
      <c r="AG1194" t="s">
        <v>1772</v>
      </c>
      <c r="AH1194" t="s">
        <v>1773</v>
      </c>
      <c r="AI1194" t="s">
        <v>1774</v>
      </c>
      <c r="AJ1194">
        <v>85</v>
      </c>
      <c r="AK1194" t="s">
        <v>57</v>
      </c>
      <c r="AL1194">
        <v>85600</v>
      </c>
      <c r="AM1194" t="s">
        <v>55</v>
      </c>
      <c r="AN1194" t="s">
        <v>55</v>
      </c>
      <c r="AO1194" t="s">
        <v>55</v>
      </c>
      <c r="AS1194" t="s">
        <v>343</v>
      </c>
      <c r="AT1194">
        <v>26</v>
      </c>
      <c r="AU1194">
        <v>31</v>
      </c>
      <c r="AV1194">
        <v>39</v>
      </c>
      <c r="BB1194">
        <v>0</v>
      </c>
      <c r="BC1194">
        <v>0</v>
      </c>
      <c r="BD1194" t="s">
        <v>60</v>
      </c>
      <c r="BE1194" t="s">
        <v>3831</v>
      </c>
      <c r="BF1194">
        <v>634343823</v>
      </c>
      <c r="BH1194" t="s">
        <v>323</v>
      </c>
      <c r="BI1194" t="s">
        <v>320</v>
      </c>
      <c r="BJ1194" s="23">
        <v>0.52847222222222223</v>
      </c>
      <c r="BK1194">
        <v>41</v>
      </c>
      <c r="BL1194">
        <v>4.8600000000000003</v>
      </c>
      <c r="BM1194">
        <v>0</v>
      </c>
      <c r="BN1194">
        <v>-31.2</v>
      </c>
      <c r="BO1194">
        <v>14.66</v>
      </c>
      <c r="BP1194" t="s">
        <v>60</v>
      </c>
      <c r="BQ1194">
        <v>1.1572332869999999</v>
      </c>
      <c r="BR1194" t="s">
        <v>61</v>
      </c>
    </row>
    <row r="1195" spans="1:70" x14ac:dyDescent="0.2">
      <c r="A1195" s="19">
        <f t="shared" si="50"/>
        <v>9.8000000000000007</v>
      </c>
      <c r="B1195" s="20">
        <v>3752</v>
      </c>
      <c r="D1195" s="2" t="s">
        <v>1381</v>
      </c>
      <c r="E1195" s="2" t="str">
        <f t="shared" si="49"/>
        <v>ST</v>
      </c>
      <c r="F1195">
        <v>200720433</v>
      </c>
      <c r="G1195">
        <v>202606</v>
      </c>
      <c r="H1195" t="s">
        <v>52</v>
      </c>
      <c r="I1195" t="s">
        <v>321</v>
      </c>
      <c r="J1195" t="s">
        <v>322</v>
      </c>
      <c r="K1195" t="s">
        <v>54</v>
      </c>
      <c r="L1195">
        <v>46271</v>
      </c>
      <c r="M1195">
        <v>46301</v>
      </c>
      <c r="N1195" s="21">
        <v>872830411530</v>
      </c>
      <c r="P1195" t="s">
        <v>326</v>
      </c>
      <c r="Q1195" t="s">
        <v>326</v>
      </c>
      <c r="R1195" t="s">
        <v>56</v>
      </c>
      <c r="S1195" t="s">
        <v>327</v>
      </c>
      <c r="T1195">
        <v>21</v>
      </c>
      <c r="U1195" t="s">
        <v>57</v>
      </c>
      <c r="V1195">
        <v>21320</v>
      </c>
      <c r="W1195">
        <v>47.26</v>
      </c>
      <c r="X1195">
        <v>5.6</v>
      </c>
      <c r="Y1195">
        <v>0</v>
      </c>
      <c r="Z1195">
        <v>-35.96</v>
      </c>
      <c r="AA1195">
        <v>16.899999999999999</v>
      </c>
      <c r="AB1195">
        <v>3</v>
      </c>
      <c r="AC1195">
        <v>34.54</v>
      </c>
      <c r="AD1195">
        <v>34.54</v>
      </c>
      <c r="AE1195" t="s">
        <v>9270</v>
      </c>
      <c r="AF1195" t="s">
        <v>5133</v>
      </c>
      <c r="AG1195" t="s">
        <v>5133</v>
      </c>
      <c r="AH1195" t="s">
        <v>5134</v>
      </c>
      <c r="AI1195" t="s">
        <v>5135</v>
      </c>
      <c r="AJ1195">
        <v>67</v>
      </c>
      <c r="AK1195" t="s">
        <v>57</v>
      </c>
      <c r="AL1195">
        <v>67700</v>
      </c>
      <c r="AM1195" t="s">
        <v>55</v>
      </c>
      <c r="AN1195" t="s">
        <v>55</v>
      </c>
      <c r="AO1195" t="s">
        <v>55</v>
      </c>
      <c r="AS1195" t="s">
        <v>343</v>
      </c>
      <c r="AT1195">
        <v>0</v>
      </c>
      <c r="AU1195">
        <v>0</v>
      </c>
      <c r="AV1195">
        <v>0</v>
      </c>
      <c r="BB1195">
        <v>0</v>
      </c>
      <c r="BC1195">
        <v>0</v>
      </c>
      <c r="BD1195" t="s">
        <v>60</v>
      </c>
      <c r="BE1195" s="5" t="s">
        <v>2497</v>
      </c>
      <c r="BF1195">
        <v>634333759</v>
      </c>
      <c r="BH1195" t="s">
        <v>323</v>
      </c>
      <c r="BI1195" t="s">
        <v>320</v>
      </c>
      <c r="BJ1195" s="23">
        <v>0.41180555555555554</v>
      </c>
      <c r="BK1195">
        <v>41</v>
      </c>
      <c r="BL1195">
        <v>4.8600000000000003</v>
      </c>
      <c r="BM1195">
        <v>0</v>
      </c>
      <c r="BN1195">
        <v>-31.2</v>
      </c>
      <c r="BO1195">
        <v>14.66</v>
      </c>
      <c r="BP1195" t="s">
        <v>60</v>
      </c>
      <c r="BQ1195">
        <v>1.1526181719999999</v>
      </c>
      <c r="BR1195" t="s">
        <v>61</v>
      </c>
    </row>
    <row r="1196" spans="1:70" x14ac:dyDescent="0.2">
      <c r="A1196" s="19">
        <f t="shared" si="50"/>
        <v>7.120000000000001</v>
      </c>
      <c r="B1196" s="20">
        <v>3752</v>
      </c>
      <c r="D1196" s="2" t="s">
        <v>1381</v>
      </c>
      <c r="E1196" s="2" t="str">
        <f t="shared" si="49"/>
        <v>ST</v>
      </c>
      <c r="F1196">
        <v>200720433</v>
      </c>
      <c r="G1196">
        <v>202606</v>
      </c>
      <c r="H1196" t="s">
        <v>52</v>
      </c>
      <c r="I1196" t="s">
        <v>321</v>
      </c>
      <c r="J1196" t="s">
        <v>322</v>
      </c>
      <c r="K1196" t="s">
        <v>54</v>
      </c>
      <c r="L1196">
        <v>46332</v>
      </c>
      <c r="M1196">
        <v>46362</v>
      </c>
      <c r="N1196" s="21">
        <v>872937705508</v>
      </c>
      <c r="P1196" t="s">
        <v>326</v>
      </c>
      <c r="Q1196" t="s">
        <v>326</v>
      </c>
      <c r="R1196" t="s">
        <v>56</v>
      </c>
      <c r="S1196" t="s">
        <v>327</v>
      </c>
      <c r="T1196">
        <v>21</v>
      </c>
      <c r="U1196" t="s">
        <v>57</v>
      </c>
      <c r="V1196">
        <v>21320</v>
      </c>
      <c r="W1196">
        <v>34.42</v>
      </c>
      <c r="X1196">
        <v>12.72</v>
      </c>
      <c r="Y1196">
        <v>0</v>
      </c>
      <c r="Z1196">
        <v>-26.19</v>
      </c>
      <c r="AA1196">
        <v>20.94</v>
      </c>
      <c r="AB1196">
        <v>1</v>
      </c>
      <c r="AC1196">
        <v>17.600000000000001</v>
      </c>
      <c r="AD1196">
        <v>17.600000000000001</v>
      </c>
      <c r="AE1196" t="s">
        <v>9271</v>
      </c>
      <c r="AF1196" t="s">
        <v>5136</v>
      </c>
      <c r="AG1196" t="s">
        <v>5136</v>
      </c>
      <c r="AH1196" t="s">
        <v>5137</v>
      </c>
      <c r="AI1196" t="s">
        <v>5138</v>
      </c>
      <c r="AJ1196">
        <v>65</v>
      </c>
      <c r="AK1196" t="s">
        <v>57</v>
      </c>
      <c r="AL1196">
        <v>65800</v>
      </c>
      <c r="AM1196" t="s">
        <v>55</v>
      </c>
      <c r="AN1196" t="s">
        <v>55</v>
      </c>
      <c r="AO1196" t="s">
        <v>55</v>
      </c>
      <c r="AS1196" t="s">
        <v>343</v>
      </c>
      <c r="AT1196">
        <v>0</v>
      </c>
      <c r="AU1196">
        <v>0</v>
      </c>
      <c r="AV1196">
        <v>0</v>
      </c>
      <c r="BB1196">
        <v>0</v>
      </c>
      <c r="BC1196">
        <v>0</v>
      </c>
      <c r="BD1196" t="s">
        <v>60</v>
      </c>
      <c r="BE1196" s="5" t="s">
        <v>3831</v>
      </c>
      <c r="BF1196">
        <v>634343823</v>
      </c>
      <c r="BH1196" t="s">
        <v>323</v>
      </c>
      <c r="BI1196" t="s">
        <v>320</v>
      </c>
      <c r="BJ1196" s="23">
        <v>0.44097222222222221</v>
      </c>
      <c r="BK1196">
        <v>29.8</v>
      </c>
      <c r="BL1196">
        <v>11.01</v>
      </c>
      <c r="BM1196">
        <v>0</v>
      </c>
      <c r="BN1196">
        <v>-22.68</v>
      </c>
      <c r="BO1196">
        <v>18.13</v>
      </c>
      <c r="BP1196" t="s">
        <v>60</v>
      </c>
      <c r="BQ1196">
        <v>1.1549344580000001</v>
      </c>
      <c r="BR1196" t="s">
        <v>61</v>
      </c>
    </row>
    <row r="1197" spans="1:70" x14ac:dyDescent="0.2">
      <c r="A1197" s="19">
        <f t="shared" si="50"/>
        <v>8.7999999999999972</v>
      </c>
      <c r="B1197" s="20">
        <v>3752</v>
      </c>
      <c r="D1197" s="2" t="s">
        <v>1381</v>
      </c>
      <c r="E1197" s="2" t="str">
        <f t="shared" si="49"/>
        <v>ST</v>
      </c>
      <c r="F1197">
        <v>200720433</v>
      </c>
      <c r="G1197">
        <v>202606</v>
      </c>
      <c r="H1197" t="s">
        <v>52</v>
      </c>
      <c r="I1197" t="s">
        <v>321</v>
      </c>
      <c r="J1197" t="s">
        <v>322</v>
      </c>
      <c r="K1197" t="s">
        <v>54</v>
      </c>
      <c r="L1197">
        <v>46118</v>
      </c>
      <c r="M1197">
        <v>46148</v>
      </c>
      <c r="N1197" s="21">
        <v>872536789293</v>
      </c>
      <c r="P1197" t="s">
        <v>326</v>
      </c>
      <c r="Q1197" t="s">
        <v>326</v>
      </c>
      <c r="R1197" t="s">
        <v>56</v>
      </c>
      <c r="S1197" t="s">
        <v>327</v>
      </c>
      <c r="T1197">
        <v>21</v>
      </c>
      <c r="U1197" t="s">
        <v>57</v>
      </c>
      <c r="V1197">
        <v>21320</v>
      </c>
      <c r="W1197">
        <v>42.83</v>
      </c>
      <c r="X1197">
        <v>5.07</v>
      </c>
      <c r="Y1197">
        <v>0</v>
      </c>
      <c r="Z1197">
        <v>-32.590000000000003</v>
      </c>
      <c r="AA1197">
        <v>15.32</v>
      </c>
      <c r="AB1197">
        <v>2</v>
      </c>
      <c r="AC1197">
        <v>28.6</v>
      </c>
      <c r="AD1197">
        <v>28.6</v>
      </c>
      <c r="AE1197" t="s">
        <v>1469</v>
      </c>
      <c r="AF1197" t="s">
        <v>5139</v>
      </c>
      <c r="AG1197" t="s">
        <v>5139</v>
      </c>
      <c r="AH1197" t="s">
        <v>5140</v>
      </c>
      <c r="AI1197" t="s">
        <v>5141</v>
      </c>
      <c r="AJ1197">
        <v>59</v>
      </c>
      <c r="AK1197" t="s">
        <v>57</v>
      </c>
      <c r="AL1197">
        <v>59135</v>
      </c>
      <c r="AM1197" t="s">
        <v>55</v>
      </c>
      <c r="AN1197" t="s">
        <v>55</v>
      </c>
      <c r="AO1197" t="s">
        <v>55</v>
      </c>
      <c r="AS1197" t="s">
        <v>343</v>
      </c>
      <c r="AT1197">
        <v>19</v>
      </c>
      <c r="AU1197">
        <v>20</v>
      </c>
      <c r="AV1197">
        <v>29</v>
      </c>
      <c r="BB1197">
        <v>0</v>
      </c>
      <c r="BC1197">
        <v>0</v>
      </c>
      <c r="BD1197" t="s">
        <v>60</v>
      </c>
      <c r="BE1197" s="5" t="s">
        <v>2497</v>
      </c>
      <c r="BF1197">
        <v>634333759</v>
      </c>
      <c r="BH1197" t="s">
        <v>323</v>
      </c>
      <c r="BI1197" t="s">
        <v>320</v>
      </c>
      <c r="BJ1197" s="23">
        <v>0.48680555555555555</v>
      </c>
      <c r="BK1197">
        <v>36.799999999999997</v>
      </c>
      <c r="BL1197">
        <v>4.3600000000000003</v>
      </c>
      <c r="BM1197">
        <v>0</v>
      </c>
      <c r="BN1197">
        <v>-28</v>
      </c>
      <c r="BO1197">
        <v>13.16</v>
      </c>
      <c r="BP1197" t="s">
        <v>60</v>
      </c>
      <c r="BQ1197">
        <v>1.163778556</v>
      </c>
      <c r="BR1197" t="s">
        <v>61</v>
      </c>
    </row>
    <row r="1198" spans="1:70" x14ac:dyDescent="0.2">
      <c r="A1198" s="19">
        <f t="shared" si="50"/>
        <v>18.159999999999997</v>
      </c>
      <c r="B1198" s="20">
        <v>3752</v>
      </c>
      <c r="D1198" s="2" t="s">
        <v>1381</v>
      </c>
      <c r="E1198" s="2" t="str">
        <f t="shared" si="49"/>
        <v>ST</v>
      </c>
      <c r="F1198">
        <v>200720433</v>
      </c>
      <c r="G1198">
        <v>202606</v>
      </c>
      <c r="H1198" t="s">
        <v>52</v>
      </c>
      <c r="I1198" t="s">
        <v>321</v>
      </c>
      <c r="J1198" t="s">
        <v>322</v>
      </c>
      <c r="K1198" t="s">
        <v>54</v>
      </c>
      <c r="L1198">
        <v>46301</v>
      </c>
      <c r="M1198">
        <v>46332</v>
      </c>
      <c r="N1198" s="21">
        <v>872882804170</v>
      </c>
      <c r="P1198" t="s">
        <v>326</v>
      </c>
      <c r="Q1198" t="s">
        <v>326</v>
      </c>
      <c r="R1198" t="s">
        <v>56</v>
      </c>
      <c r="S1198" t="s">
        <v>327</v>
      </c>
      <c r="T1198">
        <v>21</v>
      </c>
      <c r="U1198" t="s">
        <v>57</v>
      </c>
      <c r="V1198">
        <v>21320</v>
      </c>
      <c r="W1198">
        <v>87.64</v>
      </c>
      <c r="X1198">
        <v>110.02</v>
      </c>
      <c r="Y1198">
        <v>0</v>
      </c>
      <c r="Z1198">
        <v>-66.7</v>
      </c>
      <c r="AA1198">
        <v>130.96</v>
      </c>
      <c r="AB1198">
        <v>6</v>
      </c>
      <c r="AC1198">
        <v>88.44</v>
      </c>
      <c r="AD1198">
        <v>88.44</v>
      </c>
      <c r="AE1198" t="s">
        <v>1463</v>
      </c>
      <c r="AF1198" t="s">
        <v>5142</v>
      </c>
      <c r="AG1198" t="s">
        <v>5142</v>
      </c>
      <c r="AH1198" t="s">
        <v>5143</v>
      </c>
      <c r="AI1198" t="s">
        <v>5144</v>
      </c>
      <c r="AJ1198">
        <v>30</v>
      </c>
      <c r="AK1198" t="s">
        <v>57</v>
      </c>
      <c r="AL1198">
        <v>30330</v>
      </c>
      <c r="AM1198" t="s">
        <v>55</v>
      </c>
      <c r="AN1198" t="s">
        <v>55</v>
      </c>
      <c r="AO1198" t="s">
        <v>55</v>
      </c>
      <c r="AS1198" t="s">
        <v>343</v>
      </c>
      <c r="AT1198">
        <v>26</v>
      </c>
      <c r="AU1198">
        <v>31</v>
      </c>
      <c r="AV1198">
        <v>40</v>
      </c>
      <c r="BB1198">
        <v>0</v>
      </c>
      <c r="BC1198">
        <v>0</v>
      </c>
      <c r="BD1198" t="s">
        <v>60</v>
      </c>
      <c r="BE1198" s="5" t="s">
        <v>2497</v>
      </c>
      <c r="BF1198">
        <v>634333759</v>
      </c>
      <c r="BH1198" t="s">
        <v>323</v>
      </c>
      <c r="BI1198" t="s">
        <v>320</v>
      </c>
      <c r="BJ1198" s="23">
        <v>0.41666666666666669</v>
      </c>
      <c r="BK1198">
        <v>76</v>
      </c>
      <c r="BL1198">
        <v>95.41</v>
      </c>
      <c r="BM1198">
        <v>0</v>
      </c>
      <c r="BN1198">
        <v>-57.84</v>
      </c>
      <c r="BO1198">
        <v>113.57</v>
      </c>
      <c r="BP1198" t="s">
        <v>60</v>
      </c>
      <c r="BQ1198">
        <v>1.153163127</v>
      </c>
      <c r="BR1198" t="s">
        <v>61</v>
      </c>
    </row>
    <row r="1199" spans="1:70" x14ac:dyDescent="0.2">
      <c r="A1199" s="19">
        <f t="shared" si="50"/>
        <v>6.7899999999999991</v>
      </c>
      <c r="B1199" s="20">
        <v>3752</v>
      </c>
      <c r="D1199" s="2" t="s">
        <v>1381</v>
      </c>
      <c r="E1199" s="2" t="str">
        <f t="shared" si="49"/>
        <v>ST</v>
      </c>
      <c r="F1199">
        <v>200720433</v>
      </c>
      <c r="G1199">
        <v>202606</v>
      </c>
      <c r="H1199" t="s">
        <v>52</v>
      </c>
      <c r="I1199" t="s">
        <v>321</v>
      </c>
      <c r="J1199" t="s">
        <v>322</v>
      </c>
      <c r="K1199" t="s">
        <v>54</v>
      </c>
      <c r="L1199">
        <v>46148</v>
      </c>
      <c r="M1199">
        <v>46240</v>
      </c>
      <c r="N1199" s="21">
        <v>872685930129</v>
      </c>
      <c r="P1199" t="s">
        <v>326</v>
      </c>
      <c r="Q1199" t="s">
        <v>326</v>
      </c>
      <c r="R1199" t="s">
        <v>56</v>
      </c>
      <c r="S1199" t="s">
        <v>327</v>
      </c>
      <c r="T1199">
        <v>21</v>
      </c>
      <c r="U1199" t="s">
        <v>57</v>
      </c>
      <c r="V1199">
        <v>21320</v>
      </c>
      <c r="W1199">
        <v>32.979999999999997</v>
      </c>
      <c r="X1199">
        <v>3.9</v>
      </c>
      <c r="Y1199">
        <v>0</v>
      </c>
      <c r="Z1199">
        <v>-25.09</v>
      </c>
      <c r="AA1199">
        <v>11.79</v>
      </c>
      <c r="AB1199">
        <v>1</v>
      </c>
      <c r="AC1199">
        <v>15.4</v>
      </c>
      <c r="AD1199">
        <v>15.4</v>
      </c>
      <c r="AE1199" t="s">
        <v>1483</v>
      </c>
      <c r="AF1199" t="s">
        <v>2009</v>
      </c>
      <c r="AG1199" t="s">
        <v>2009</v>
      </c>
      <c r="AH1199" t="s">
        <v>2010</v>
      </c>
      <c r="AI1199" t="s">
        <v>661</v>
      </c>
      <c r="AJ1199">
        <v>59</v>
      </c>
      <c r="AK1199" t="s">
        <v>57</v>
      </c>
      <c r="AL1199">
        <v>59760</v>
      </c>
      <c r="AM1199" t="s">
        <v>55</v>
      </c>
      <c r="AN1199" t="s">
        <v>55</v>
      </c>
      <c r="AO1199" t="s">
        <v>55</v>
      </c>
      <c r="AS1199" t="s">
        <v>343</v>
      </c>
      <c r="AT1199">
        <v>30</v>
      </c>
      <c r="AU1199">
        <v>30</v>
      </c>
      <c r="AV1199">
        <v>39</v>
      </c>
      <c r="BB1199">
        <v>0</v>
      </c>
      <c r="BC1199">
        <v>0</v>
      </c>
      <c r="BD1199" t="s">
        <v>60</v>
      </c>
      <c r="BE1199" s="5" t="s">
        <v>2497</v>
      </c>
      <c r="BF1199">
        <v>634333759</v>
      </c>
      <c r="BH1199" t="s">
        <v>323</v>
      </c>
      <c r="BI1199" t="s">
        <v>320</v>
      </c>
      <c r="BJ1199" s="23">
        <v>0.34861111111111109</v>
      </c>
      <c r="BK1199">
        <v>28.4</v>
      </c>
      <c r="BL1199">
        <v>3.36</v>
      </c>
      <c r="BM1199">
        <v>0</v>
      </c>
      <c r="BN1199">
        <v>-21.61</v>
      </c>
      <c r="BO1199">
        <v>10.15</v>
      </c>
      <c r="BP1199" t="s">
        <v>60</v>
      </c>
      <c r="BQ1199">
        <v>1.161210911</v>
      </c>
      <c r="BR1199" t="s">
        <v>61</v>
      </c>
    </row>
    <row r="1200" spans="1:70" x14ac:dyDescent="0.2">
      <c r="A1200" s="19">
        <f t="shared" si="50"/>
        <v>9.4600000000000009</v>
      </c>
      <c r="B1200" s="20">
        <v>3752</v>
      </c>
      <c r="D1200" s="2" t="s">
        <v>1381</v>
      </c>
      <c r="E1200" s="2" t="str">
        <f t="shared" si="49"/>
        <v>ST</v>
      </c>
      <c r="F1200">
        <v>200720433</v>
      </c>
      <c r="G1200">
        <v>202606</v>
      </c>
      <c r="H1200" t="s">
        <v>52</v>
      </c>
      <c r="I1200" t="s">
        <v>321</v>
      </c>
      <c r="J1200" t="s">
        <v>322</v>
      </c>
      <c r="K1200" t="s">
        <v>54</v>
      </c>
      <c r="L1200">
        <v>46240</v>
      </c>
      <c r="M1200">
        <v>46271</v>
      </c>
      <c r="N1200" s="21">
        <v>872769513599</v>
      </c>
      <c r="P1200" t="s">
        <v>326</v>
      </c>
      <c r="Q1200" t="s">
        <v>326</v>
      </c>
      <c r="R1200" t="s">
        <v>56</v>
      </c>
      <c r="S1200" t="s">
        <v>327</v>
      </c>
      <c r="T1200">
        <v>21</v>
      </c>
      <c r="U1200" t="s">
        <v>57</v>
      </c>
      <c r="V1200">
        <v>21320</v>
      </c>
      <c r="W1200">
        <v>45.65</v>
      </c>
      <c r="X1200">
        <v>5.41</v>
      </c>
      <c r="Y1200">
        <v>0</v>
      </c>
      <c r="Z1200">
        <v>-34.74</v>
      </c>
      <c r="AA1200">
        <v>16.309999999999999</v>
      </c>
      <c r="AB1200">
        <v>2</v>
      </c>
      <c r="AC1200">
        <v>33</v>
      </c>
      <c r="AD1200">
        <v>33</v>
      </c>
      <c r="AE1200" t="s">
        <v>2423</v>
      </c>
      <c r="AF1200" t="s">
        <v>5145</v>
      </c>
      <c r="AG1200" t="s">
        <v>5145</v>
      </c>
      <c r="AH1200" t="s">
        <v>5146</v>
      </c>
      <c r="AI1200" t="s">
        <v>5147</v>
      </c>
      <c r="AJ1200">
        <v>88</v>
      </c>
      <c r="AK1200" t="s">
        <v>57</v>
      </c>
      <c r="AL1200">
        <v>88200</v>
      </c>
      <c r="AM1200" t="s">
        <v>55</v>
      </c>
      <c r="AN1200" t="s">
        <v>55</v>
      </c>
      <c r="AO1200" t="s">
        <v>55</v>
      </c>
      <c r="AS1200" t="s">
        <v>343</v>
      </c>
      <c r="AT1200">
        <v>0</v>
      </c>
      <c r="AU1200">
        <v>0</v>
      </c>
      <c r="AV1200">
        <v>0</v>
      </c>
      <c r="BB1200">
        <v>0</v>
      </c>
      <c r="BC1200">
        <v>0</v>
      </c>
      <c r="BD1200" t="s">
        <v>60</v>
      </c>
      <c r="BE1200" s="5" t="s">
        <v>2497</v>
      </c>
      <c r="BF1200">
        <v>634333759</v>
      </c>
      <c r="BH1200" t="s">
        <v>323</v>
      </c>
      <c r="BI1200" t="s">
        <v>320</v>
      </c>
      <c r="BJ1200" s="23">
        <v>0.43958333333333333</v>
      </c>
      <c r="BK1200">
        <v>39.6</v>
      </c>
      <c r="BL1200">
        <v>4.6900000000000004</v>
      </c>
      <c r="BM1200">
        <v>0</v>
      </c>
      <c r="BN1200">
        <v>-30.14</v>
      </c>
      <c r="BO1200">
        <v>14.15</v>
      </c>
      <c r="BP1200" t="s">
        <v>60</v>
      </c>
      <c r="BQ1200">
        <v>1.1527377519999999</v>
      </c>
      <c r="BR1200" t="s">
        <v>61</v>
      </c>
    </row>
    <row r="1201" spans="1:70" x14ac:dyDescent="0.2">
      <c r="A1201" s="19">
        <f t="shared" si="50"/>
        <v>10.469999999999999</v>
      </c>
      <c r="B1201" s="20">
        <v>3752</v>
      </c>
      <c r="D1201" s="2" t="s">
        <v>1381</v>
      </c>
      <c r="E1201" s="2" t="str">
        <f t="shared" si="49"/>
        <v>ST</v>
      </c>
      <c r="F1201">
        <v>200720433</v>
      </c>
      <c r="G1201">
        <v>202606</v>
      </c>
      <c r="H1201" t="s">
        <v>52</v>
      </c>
      <c r="I1201" t="s">
        <v>321</v>
      </c>
      <c r="J1201" t="s">
        <v>322</v>
      </c>
      <c r="K1201" t="s">
        <v>54</v>
      </c>
      <c r="L1201" t="s">
        <v>4087</v>
      </c>
      <c r="M1201" t="s">
        <v>3825</v>
      </c>
      <c r="N1201" s="21">
        <v>873075643726</v>
      </c>
      <c r="P1201" t="s">
        <v>326</v>
      </c>
      <c r="Q1201" t="s">
        <v>326</v>
      </c>
      <c r="R1201" t="s">
        <v>56</v>
      </c>
      <c r="S1201" t="s">
        <v>327</v>
      </c>
      <c r="T1201">
        <v>21</v>
      </c>
      <c r="U1201" t="s">
        <v>57</v>
      </c>
      <c r="V1201">
        <v>21320</v>
      </c>
      <c r="W1201">
        <v>50.69</v>
      </c>
      <c r="X1201">
        <v>6.01</v>
      </c>
      <c r="Y1201">
        <v>0</v>
      </c>
      <c r="Z1201">
        <v>-38.57</v>
      </c>
      <c r="AA1201">
        <v>18.12</v>
      </c>
      <c r="AB1201">
        <v>4</v>
      </c>
      <c r="AC1201">
        <v>39.380000000000003</v>
      </c>
      <c r="AD1201">
        <v>39.380000000000003</v>
      </c>
      <c r="AE1201" t="s">
        <v>2358</v>
      </c>
      <c r="AF1201" t="s">
        <v>5148</v>
      </c>
      <c r="AG1201" t="s">
        <v>5148</v>
      </c>
      <c r="AH1201" t="s">
        <v>5149</v>
      </c>
      <c r="AI1201" t="s">
        <v>419</v>
      </c>
      <c r="AJ1201">
        <v>41</v>
      </c>
      <c r="AK1201" t="s">
        <v>57</v>
      </c>
      <c r="AL1201">
        <v>41000</v>
      </c>
      <c r="AM1201" t="s">
        <v>55</v>
      </c>
      <c r="AN1201" t="s">
        <v>55</v>
      </c>
      <c r="AO1201" t="s">
        <v>55</v>
      </c>
      <c r="AS1201" t="s">
        <v>343</v>
      </c>
      <c r="AT1201">
        <v>0</v>
      </c>
      <c r="AU1201">
        <v>0</v>
      </c>
      <c r="AV1201">
        <v>0</v>
      </c>
      <c r="BB1201">
        <v>0</v>
      </c>
      <c r="BC1201">
        <v>0</v>
      </c>
      <c r="BD1201" t="s">
        <v>60</v>
      </c>
      <c r="BE1201" t="s">
        <v>3831</v>
      </c>
      <c r="BF1201">
        <v>634343823</v>
      </c>
      <c r="BH1201" t="s">
        <v>323</v>
      </c>
      <c r="BI1201" t="s">
        <v>320</v>
      </c>
      <c r="BJ1201" s="23">
        <v>0.37222222222222223</v>
      </c>
      <c r="BK1201">
        <v>43.8</v>
      </c>
      <c r="BL1201">
        <v>5.19</v>
      </c>
      <c r="BM1201">
        <v>0</v>
      </c>
      <c r="BN1201">
        <v>-33.33</v>
      </c>
      <c r="BO1201">
        <v>15.66</v>
      </c>
      <c r="BP1201" t="s">
        <v>60</v>
      </c>
      <c r="BQ1201">
        <v>1.1572332869999999</v>
      </c>
      <c r="BR1201" t="s">
        <v>61</v>
      </c>
    </row>
    <row r="1202" spans="1:70" x14ac:dyDescent="0.2">
      <c r="A1202" s="19">
        <f t="shared" si="50"/>
        <v>8.4599999999999973</v>
      </c>
      <c r="B1202" s="20">
        <v>3752</v>
      </c>
      <c r="D1202" s="2" t="s">
        <v>1381</v>
      </c>
      <c r="E1202" s="2" t="str">
        <f t="shared" si="49"/>
        <v>ST</v>
      </c>
      <c r="F1202">
        <v>200720433</v>
      </c>
      <c r="G1202">
        <v>202606</v>
      </c>
      <c r="H1202" t="s">
        <v>52</v>
      </c>
      <c r="I1202" t="s">
        <v>321</v>
      </c>
      <c r="J1202" t="s">
        <v>322</v>
      </c>
      <c r="K1202" t="s">
        <v>54</v>
      </c>
      <c r="L1202">
        <v>46332</v>
      </c>
      <c r="M1202">
        <v>46362</v>
      </c>
      <c r="N1202" s="21">
        <v>872935172219</v>
      </c>
      <c r="P1202" t="s">
        <v>326</v>
      </c>
      <c r="Q1202" t="s">
        <v>326</v>
      </c>
      <c r="R1202" t="s">
        <v>56</v>
      </c>
      <c r="S1202" t="s">
        <v>327</v>
      </c>
      <c r="T1202">
        <v>21</v>
      </c>
      <c r="U1202" t="s">
        <v>57</v>
      </c>
      <c r="V1202">
        <v>21320</v>
      </c>
      <c r="W1202">
        <v>40.880000000000003</v>
      </c>
      <c r="X1202">
        <v>4.8499999999999996</v>
      </c>
      <c r="Y1202">
        <v>0</v>
      </c>
      <c r="Z1202">
        <v>-31.11</v>
      </c>
      <c r="AA1202">
        <v>14.62</v>
      </c>
      <c r="AB1202">
        <v>2</v>
      </c>
      <c r="AC1202">
        <v>24.42</v>
      </c>
      <c r="AD1202">
        <v>24.42</v>
      </c>
      <c r="AE1202" t="s">
        <v>2415</v>
      </c>
      <c r="AF1202" t="s">
        <v>5150</v>
      </c>
      <c r="AG1202" t="s">
        <v>5150</v>
      </c>
      <c r="AH1202" t="s">
        <v>5151</v>
      </c>
      <c r="AI1202" t="s">
        <v>5152</v>
      </c>
      <c r="AJ1202">
        <v>33</v>
      </c>
      <c r="AK1202" t="s">
        <v>57</v>
      </c>
      <c r="AL1202">
        <v>33320</v>
      </c>
      <c r="AM1202" t="s">
        <v>55</v>
      </c>
      <c r="AN1202" t="s">
        <v>55</v>
      </c>
      <c r="AO1202" t="s">
        <v>55</v>
      </c>
      <c r="AS1202" t="s">
        <v>342</v>
      </c>
      <c r="AT1202">
        <v>26</v>
      </c>
      <c r="AU1202">
        <v>31</v>
      </c>
      <c r="AV1202">
        <v>40</v>
      </c>
      <c r="BB1202">
        <v>0</v>
      </c>
      <c r="BC1202">
        <v>0</v>
      </c>
      <c r="BD1202" t="s">
        <v>60</v>
      </c>
      <c r="BE1202" t="s">
        <v>3831</v>
      </c>
      <c r="BF1202">
        <v>634343823</v>
      </c>
      <c r="BH1202" t="s">
        <v>323</v>
      </c>
      <c r="BI1202" t="s">
        <v>320</v>
      </c>
      <c r="BJ1202" s="23">
        <v>0.50902777777777775</v>
      </c>
      <c r="BK1202">
        <v>35.4</v>
      </c>
      <c r="BL1202">
        <v>4.2</v>
      </c>
      <c r="BM1202">
        <v>0</v>
      </c>
      <c r="BN1202">
        <v>-26.94</v>
      </c>
      <c r="BO1202">
        <v>12.66</v>
      </c>
      <c r="BP1202" t="s">
        <v>60</v>
      </c>
      <c r="BQ1202">
        <v>1.1549344580000001</v>
      </c>
      <c r="BR1202" t="s">
        <v>61</v>
      </c>
    </row>
    <row r="1203" spans="1:70" x14ac:dyDescent="0.2">
      <c r="A1203" s="19">
        <f t="shared" si="50"/>
        <v>9.4600000000000009</v>
      </c>
      <c r="B1203" s="20">
        <v>3752</v>
      </c>
      <c r="D1203" s="2" t="s">
        <v>1381</v>
      </c>
      <c r="E1203" s="2" t="str">
        <f t="shared" si="49"/>
        <v>ST</v>
      </c>
      <c r="F1203">
        <v>200720433</v>
      </c>
      <c r="G1203">
        <v>202606</v>
      </c>
      <c r="H1203" t="s">
        <v>52</v>
      </c>
      <c r="I1203" t="s">
        <v>321</v>
      </c>
      <c r="J1203" t="s">
        <v>322</v>
      </c>
      <c r="K1203" t="s">
        <v>54</v>
      </c>
      <c r="L1203">
        <v>46271</v>
      </c>
      <c r="M1203">
        <v>46301</v>
      </c>
      <c r="N1203" s="21">
        <v>872775624664</v>
      </c>
      <c r="P1203" t="s">
        <v>326</v>
      </c>
      <c r="Q1203" t="s">
        <v>326</v>
      </c>
      <c r="R1203" t="s">
        <v>56</v>
      </c>
      <c r="S1203" t="s">
        <v>327</v>
      </c>
      <c r="T1203">
        <v>21</v>
      </c>
      <c r="U1203" t="s">
        <v>57</v>
      </c>
      <c r="V1203">
        <v>21320</v>
      </c>
      <c r="W1203">
        <v>45.64</v>
      </c>
      <c r="X1203">
        <v>5.41</v>
      </c>
      <c r="Y1203">
        <v>0</v>
      </c>
      <c r="Z1203">
        <v>-34.74</v>
      </c>
      <c r="AA1203">
        <v>16.309999999999999</v>
      </c>
      <c r="AB1203">
        <v>2</v>
      </c>
      <c r="AC1203">
        <v>33</v>
      </c>
      <c r="AD1203">
        <v>33</v>
      </c>
      <c r="AE1203" t="s">
        <v>9272</v>
      </c>
      <c r="AF1203" t="s">
        <v>5013</v>
      </c>
      <c r="AG1203" t="s">
        <v>5013</v>
      </c>
      <c r="AH1203" t="s">
        <v>5153</v>
      </c>
      <c r="AI1203" t="s">
        <v>5154</v>
      </c>
      <c r="AJ1203">
        <v>63</v>
      </c>
      <c r="AK1203" t="s">
        <v>57</v>
      </c>
      <c r="AL1203">
        <v>63370</v>
      </c>
      <c r="AM1203" t="s">
        <v>55</v>
      </c>
      <c r="AN1203" t="s">
        <v>55</v>
      </c>
      <c r="AO1203" t="s">
        <v>55</v>
      </c>
      <c r="AS1203" t="s">
        <v>343</v>
      </c>
      <c r="AT1203">
        <v>0</v>
      </c>
      <c r="AU1203">
        <v>0</v>
      </c>
      <c r="AV1203">
        <v>0</v>
      </c>
      <c r="BB1203">
        <v>0</v>
      </c>
      <c r="BC1203">
        <v>0</v>
      </c>
      <c r="BD1203" t="s">
        <v>60</v>
      </c>
      <c r="BE1203" s="5" t="s">
        <v>2497</v>
      </c>
      <c r="BF1203">
        <v>634333759</v>
      </c>
      <c r="BH1203" t="s">
        <v>323</v>
      </c>
      <c r="BI1203" t="s">
        <v>320</v>
      </c>
      <c r="BJ1203" s="23">
        <v>0.41319444444444442</v>
      </c>
      <c r="BK1203">
        <v>39.6</v>
      </c>
      <c r="BL1203">
        <v>4.6900000000000004</v>
      </c>
      <c r="BM1203">
        <v>0</v>
      </c>
      <c r="BN1203">
        <v>-30.14</v>
      </c>
      <c r="BO1203">
        <v>14.15</v>
      </c>
      <c r="BP1203" t="s">
        <v>60</v>
      </c>
      <c r="BQ1203">
        <v>1.1526181719999999</v>
      </c>
      <c r="BR1203" t="s">
        <v>61</v>
      </c>
    </row>
    <row r="1204" spans="1:70" x14ac:dyDescent="0.2">
      <c r="A1204" s="19">
        <f t="shared" si="50"/>
        <v>9.4600000000000009</v>
      </c>
      <c r="B1204" s="20">
        <v>3752</v>
      </c>
      <c r="D1204" s="2" t="s">
        <v>1381</v>
      </c>
      <c r="E1204" s="2" t="str">
        <f t="shared" si="49"/>
        <v>ST</v>
      </c>
      <c r="F1204">
        <v>200720433</v>
      </c>
      <c r="G1204">
        <v>202606</v>
      </c>
      <c r="H1204" t="s">
        <v>52</v>
      </c>
      <c r="I1204" t="s">
        <v>321</v>
      </c>
      <c r="J1204" t="s">
        <v>322</v>
      </c>
      <c r="K1204" t="s">
        <v>54</v>
      </c>
      <c r="L1204" s="5">
        <v>46362</v>
      </c>
      <c r="M1204" t="s">
        <v>4437</v>
      </c>
      <c r="N1204" s="21">
        <v>872991717358</v>
      </c>
      <c r="P1204" t="s">
        <v>326</v>
      </c>
      <c r="Q1204" t="s">
        <v>326</v>
      </c>
      <c r="R1204" t="s">
        <v>56</v>
      </c>
      <c r="S1204" t="s">
        <v>327</v>
      </c>
      <c r="T1204">
        <v>21</v>
      </c>
      <c r="U1204" t="s">
        <v>57</v>
      </c>
      <c r="V1204">
        <v>21320</v>
      </c>
      <c r="W1204">
        <v>45.73</v>
      </c>
      <c r="X1204">
        <v>5.42</v>
      </c>
      <c r="Y1204">
        <v>0</v>
      </c>
      <c r="Z1204">
        <v>-34.81</v>
      </c>
      <c r="AA1204">
        <v>16.34</v>
      </c>
      <c r="AB1204">
        <v>2</v>
      </c>
      <c r="AC1204">
        <v>32.119999999999997</v>
      </c>
      <c r="AD1204">
        <v>32.119999999999997</v>
      </c>
      <c r="AE1204" t="s">
        <v>9273</v>
      </c>
      <c r="AF1204" t="s">
        <v>5155</v>
      </c>
      <c r="AG1204" t="s">
        <v>5155</v>
      </c>
      <c r="AH1204" t="s">
        <v>5156</v>
      </c>
      <c r="AI1204" t="s">
        <v>5157</v>
      </c>
      <c r="AJ1204">
        <v>47</v>
      </c>
      <c r="AK1204" t="s">
        <v>57</v>
      </c>
      <c r="AL1204">
        <v>47400</v>
      </c>
      <c r="AM1204" t="s">
        <v>55</v>
      </c>
      <c r="AN1204" t="s">
        <v>55</v>
      </c>
      <c r="AO1204" t="s">
        <v>55</v>
      </c>
      <c r="AS1204" t="s">
        <v>343</v>
      </c>
      <c r="AT1204">
        <v>31</v>
      </c>
      <c r="AU1204">
        <v>31</v>
      </c>
      <c r="AV1204">
        <v>40</v>
      </c>
      <c r="BB1204">
        <v>0</v>
      </c>
      <c r="BC1204">
        <v>0</v>
      </c>
      <c r="BD1204" t="s">
        <v>60</v>
      </c>
      <c r="BE1204" t="s">
        <v>3831</v>
      </c>
      <c r="BF1204">
        <v>634343823</v>
      </c>
      <c r="BH1204" t="s">
        <v>323</v>
      </c>
      <c r="BI1204" t="s">
        <v>320</v>
      </c>
      <c r="BJ1204" s="23">
        <v>0.39444444444444443</v>
      </c>
      <c r="BK1204">
        <v>39.6</v>
      </c>
      <c r="BL1204">
        <v>4.6900000000000004</v>
      </c>
      <c r="BM1204">
        <v>0</v>
      </c>
      <c r="BN1204">
        <v>-30.14</v>
      </c>
      <c r="BO1204">
        <v>14.15</v>
      </c>
      <c r="BP1204" t="s">
        <v>60</v>
      </c>
      <c r="BQ1204">
        <v>1.154814421</v>
      </c>
      <c r="BR1204" t="s">
        <v>61</v>
      </c>
    </row>
    <row r="1205" spans="1:70" x14ac:dyDescent="0.2">
      <c r="A1205" s="19">
        <f t="shared" si="50"/>
        <v>10.800000000000004</v>
      </c>
      <c r="B1205" s="20">
        <v>3752</v>
      </c>
      <c r="D1205" s="2" t="s">
        <v>1381</v>
      </c>
      <c r="E1205" s="2" t="str">
        <f t="shared" si="49"/>
        <v>ST</v>
      </c>
      <c r="F1205">
        <v>200720433</v>
      </c>
      <c r="G1205">
        <v>202606</v>
      </c>
      <c r="H1205" t="s">
        <v>52</v>
      </c>
      <c r="I1205" t="s">
        <v>321</v>
      </c>
      <c r="J1205" t="s">
        <v>322</v>
      </c>
      <c r="K1205" t="s">
        <v>54</v>
      </c>
      <c r="L1205">
        <v>46271</v>
      </c>
      <c r="M1205">
        <v>46301</v>
      </c>
      <c r="N1205" s="21">
        <v>872828624889</v>
      </c>
      <c r="P1205" t="s">
        <v>326</v>
      </c>
      <c r="Q1205" t="s">
        <v>326</v>
      </c>
      <c r="R1205" t="s">
        <v>56</v>
      </c>
      <c r="S1205" t="s">
        <v>327</v>
      </c>
      <c r="T1205">
        <v>21</v>
      </c>
      <c r="U1205" t="s">
        <v>57</v>
      </c>
      <c r="V1205">
        <v>21320</v>
      </c>
      <c r="W1205">
        <v>52.1</v>
      </c>
      <c r="X1205">
        <v>6.17</v>
      </c>
      <c r="Y1205">
        <v>0</v>
      </c>
      <c r="Z1205">
        <v>-39.65</v>
      </c>
      <c r="AA1205">
        <v>18.61</v>
      </c>
      <c r="AB1205">
        <v>4</v>
      </c>
      <c r="AC1205">
        <v>40.04</v>
      </c>
      <c r="AD1205">
        <v>40.04</v>
      </c>
      <c r="AE1205" t="s">
        <v>9274</v>
      </c>
      <c r="AF1205" t="s">
        <v>5158</v>
      </c>
      <c r="AG1205" t="s">
        <v>5159</v>
      </c>
      <c r="AH1205" t="s">
        <v>5160</v>
      </c>
      <c r="AI1205" t="s">
        <v>5161</v>
      </c>
      <c r="AJ1205">
        <v>93</v>
      </c>
      <c r="AK1205" t="s">
        <v>57</v>
      </c>
      <c r="AL1205">
        <v>93300</v>
      </c>
      <c r="AM1205" t="s">
        <v>55</v>
      </c>
      <c r="AN1205" t="s">
        <v>55</v>
      </c>
      <c r="AO1205" t="s">
        <v>55</v>
      </c>
      <c r="AS1205" t="s">
        <v>343</v>
      </c>
      <c r="AT1205">
        <v>26</v>
      </c>
      <c r="AU1205">
        <v>31</v>
      </c>
      <c r="AV1205">
        <v>40</v>
      </c>
      <c r="BB1205">
        <v>0</v>
      </c>
      <c r="BC1205">
        <v>0</v>
      </c>
      <c r="BD1205" t="s">
        <v>60</v>
      </c>
      <c r="BE1205" s="5" t="s">
        <v>2497</v>
      </c>
      <c r="BF1205">
        <v>634333759</v>
      </c>
      <c r="BH1205" t="s">
        <v>323</v>
      </c>
      <c r="BI1205" t="s">
        <v>320</v>
      </c>
      <c r="BJ1205" s="23">
        <v>0.48125000000000001</v>
      </c>
      <c r="BK1205">
        <v>45.2</v>
      </c>
      <c r="BL1205">
        <v>5.35</v>
      </c>
      <c r="BM1205">
        <v>0</v>
      </c>
      <c r="BN1205">
        <v>-34.4</v>
      </c>
      <c r="BO1205">
        <v>16.149999999999999</v>
      </c>
      <c r="BP1205" t="s">
        <v>60</v>
      </c>
      <c r="BQ1205">
        <v>1.1526181719999999</v>
      </c>
      <c r="BR1205" t="s">
        <v>61</v>
      </c>
    </row>
    <row r="1206" spans="1:70" x14ac:dyDescent="0.2">
      <c r="A1206" s="19">
        <f t="shared" si="50"/>
        <v>10.800000000000004</v>
      </c>
      <c r="B1206" s="20">
        <v>3752</v>
      </c>
      <c r="D1206" s="2" t="s">
        <v>1381</v>
      </c>
      <c r="E1206" s="2" t="str">
        <f t="shared" si="49"/>
        <v>ST</v>
      </c>
      <c r="F1206">
        <v>200720433</v>
      </c>
      <c r="G1206">
        <v>202606</v>
      </c>
      <c r="H1206" t="s">
        <v>52</v>
      </c>
      <c r="I1206" t="s">
        <v>321</v>
      </c>
      <c r="J1206" t="s">
        <v>322</v>
      </c>
      <c r="K1206" t="s">
        <v>54</v>
      </c>
      <c r="L1206">
        <v>46240</v>
      </c>
      <c r="M1206">
        <v>46271</v>
      </c>
      <c r="N1206" s="21">
        <v>872772945179</v>
      </c>
      <c r="P1206" t="s">
        <v>326</v>
      </c>
      <c r="Q1206" t="s">
        <v>326</v>
      </c>
      <c r="R1206" t="s">
        <v>56</v>
      </c>
      <c r="S1206" t="s">
        <v>327</v>
      </c>
      <c r="T1206">
        <v>21</v>
      </c>
      <c r="U1206" t="s">
        <v>57</v>
      </c>
      <c r="V1206">
        <v>21320</v>
      </c>
      <c r="W1206">
        <v>52.1</v>
      </c>
      <c r="X1206">
        <v>6.17</v>
      </c>
      <c r="Y1206">
        <v>0</v>
      </c>
      <c r="Z1206">
        <v>-39.65</v>
      </c>
      <c r="AA1206">
        <v>18.62</v>
      </c>
      <c r="AB1206">
        <v>3</v>
      </c>
      <c r="AC1206">
        <v>40.92</v>
      </c>
      <c r="AD1206">
        <v>40.92</v>
      </c>
      <c r="AE1206" t="s">
        <v>9275</v>
      </c>
      <c r="AF1206" t="s">
        <v>5162</v>
      </c>
      <c r="AG1206" t="s">
        <v>5162</v>
      </c>
      <c r="AH1206" t="s">
        <v>5163</v>
      </c>
      <c r="AI1206" t="s">
        <v>5164</v>
      </c>
      <c r="AJ1206">
        <v>83</v>
      </c>
      <c r="AK1206" t="s">
        <v>57</v>
      </c>
      <c r="AL1206">
        <v>83640</v>
      </c>
      <c r="AM1206" t="s">
        <v>55</v>
      </c>
      <c r="AN1206" t="s">
        <v>55</v>
      </c>
      <c r="AO1206" t="s">
        <v>55</v>
      </c>
      <c r="AS1206" t="s">
        <v>343</v>
      </c>
      <c r="AT1206">
        <v>26</v>
      </c>
      <c r="AU1206">
        <v>32</v>
      </c>
      <c r="AV1206">
        <v>40</v>
      </c>
      <c r="BB1206">
        <v>0</v>
      </c>
      <c r="BC1206">
        <v>0</v>
      </c>
      <c r="BD1206" t="s">
        <v>60</v>
      </c>
      <c r="BE1206" s="5" t="s">
        <v>2497</v>
      </c>
      <c r="BF1206">
        <v>634333759</v>
      </c>
      <c r="BH1206" t="s">
        <v>323</v>
      </c>
      <c r="BI1206" t="s">
        <v>320</v>
      </c>
      <c r="BJ1206" s="23">
        <v>0.54097222222222219</v>
      </c>
      <c r="BK1206">
        <v>45.2</v>
      </c>
      <c r="BL1206">
        <v>5.35</v>
      </c>
      <c r="BM1206">
        <v>0</v>
      </c>
      <c r="BN1206">
        <v>-34.4</v>
      </c>
      <c r="BO1206">
        <v>16.149999999999999</v>
      </c>
      <c r="BP1206" t="s">
        <v>60</v>
      </c>
      <c r="BQ1206">
        <v>1.1527377519999999</v>
      </c>
      <c r="BR1206" t="s">
        <v>61</v>
      </c>
    </row>
    <row r="1207" spans="1:70" x14ac:dyDescent="0.2">
      <c r="A1207" s="19">
        <f t="shared" si="50"/>
        <v>9.4600000000000009</v>
      </c>
      <c r="B1207" s="20">
        <v>3752</v>
      </c>
      <c r="D1207" s="2" t="s">
        <v>1381</v>
      </c>
      <c r="E1207" s="2" t="str">
        <f t="shared" si="49"/>
        <v>ST</v>
      </c>
      <c r="F1207">
        <v>200720433</v>
      </c>
      <c r="G1207">
        <v>202606</v>
      </c>
      <c r="H1207" t="s">
        <v>52</v>
      </c>
      <c r="I1207" t="s">
        <v>321</v>
      </c>
      <c r="J1207" t="s">
        <v>322</v>
      </c>
      <c r="K1207" t="s">
        <v>54</v>
      </c>
      <c r="L1207">
        <v>46148</v>
      </c>
      <c r="M1207">
        <v>46179</v>
      </c>
      <c r="N1207" s="21">
        <v>872687244449</v>
      </c>
      <c r="P1207" t="s">
        <v>326</v>
      </c>
      <c r="Q1207" t="s">
        <v>326</v>
      </c>
      <c r="R1207" t="s">
        <v>56</v>
      </c>
      <c r="S1207" t="s">
        <v>327</v>
      </c>
      <c r="T1207">
        <v>21</v>
      </c>
      <c r="U1207" t="s">
        <v>57</v>
      </c>
      <c r="V1207">
        <v>21320</v>
      </c>
      <c r="W1207">
        <v>45.98</v>
      </c>
      <c r="X1207">
        <v>5.45</v>
      </c>
      <c r="Y1207">
        <v>0</v>
      </c>
      <c r="Z1207">
        <v>-35</v>
      </c>
      <c r="AA1207">
        <v>16.43</v>
      </c>
      <c r="AB1207">
        <v>3</v>
      </c>
      <c r="AC1207">
        <v>32.340000000000003</v>
      </c>
      <c r="AD1207">
        <v>32.340000000000003</v>
      </c>
      <c r="AE1207" t="s">
        <v>9276</v>
      </c>
      <c r="AF1207" t="s">
        <v>5165</v>
      </c>
      <c r="AG1207" t="s">
        <v>5166</v>
      </c>
      <c r="AH1207" t="s">
        <v>5167</v>
      </c>
      <c r="AI1207" t="s">
        <v>4957</v>
      </c>
      <c r="AJ1207">
        <v>92</v>
      </c>
      <c r="AK1207" t="s">
        <v>57</v>
      </c>
      <c r="AL1207">
        <v>92600</v>
      </c>
      <c r="AM1207" t="s">
        <v>55</v>
      </c>
      <c r="AN1207" t="s">
        <v>55</v>
      </c>
      <c r="AO1207" t="s">
        <v>55</v>
      </c>
      <c r="AS1207" t="s">
        <v>343</v>
      </c>
      <c r="AT1207">
        <v>0</v>
      </c>
      <c r="AU1207">
        <v>0</v>
      </c>
      <c r="AV1207">
        <v>0</v>
      </c>
      <c r="BB1207">
        <v>0</v>
      </c>
      <c r="BC1207">
        <v>0</v>
      </c>
      <c r="BD1207" t="s">
        <v>60</v>
      </c>
      <c r="BE1207" s="5" t="s">
        <v>2497</v>
      </c>
      <c r="BF1207">
        <v>634333759</v>
      </c>
      <c r="BH1207" t="s">
        <v>323</v>
      </c>
      <c r="BI1207" t="s">
        <v>320</v>
      </c>
      <c r="BJ1207" s="23">
        <v>0.4861111111111111</v>
      </c>
      <c r="BK1207">
        <v>39.6</v>
      </c>
      <c r="BL1207">
        <v>4.6900000000000004</v>
      </c>
      <c r="BM1207">
        <v>0</v>
      </c>
      <c r="BN1207">
        <v>-30.14</v>
      </c>
      <c r="BO1207">
        <v>14.15</v>
      </c>
      <c r="BP1207" t="s">
        <v>60</v>
      </c>
      <c r="BQ1207">
        <v>1.161210911</v>
      </c>
      <c r="BR1207" t="s">
        <v>61</v>
      </c>
    </row>
    <row r="1208" spans="1:70" x14ac:dyDescent="0.2">
      <c r="A1208" s="19">
        <f t="shared" si="50"/>
        <v>8.4599999999999973</v>
      </c>
      <c r="B1208" s="20">
        <v>3752</v>
      </c>
      <c r="D1208" s="2" t="s">
        <v>1381</v>
      </c>
      <c r="E1208" s="2" t="str">
        <f t="shared" si="49"/>
        <v>ST</v>
      </c>
      <c r="F1208">
        <v>200720433</v>
      </c>
      <c r="G1208">
        <v>202606</v>
      </c>
      <c r="H1208" t="s">
        <v>52</v>
      </c>
      <c r="I1208" t="s">
        <v>321</v>
      </c>
      <c r="J1208" t="s">
        <v>322</v>
      </c>
      <c r="K1208" t="s">
        <v>54</v>
      </c>
      <c r="L1208" t="s">
        <v>3825</v>
      </c>
      <c r="M1208" t="s">
        <v>3826</v>
      </c>
      <c r="N1208" s="21">
        <v>873139352484</v>
      </c>
      <c r="P1208" t="s">
        <v>326</v>
      </c>
      <c r="Q1208" t="s">
        <v>326</v>
      </c>
      <c r="R1208" t="s">
        <v>56</v>
      </c>
      <c r="S1208" t="s">
        <v>327</v>
      </c>
      <c r="T1208">
        <v>21</v>
      </c>
      <c r="U1208" t="s">
        <v>57</v>
      </c>
      <c r="V1208">
        <v>21320</v>
      </c>
      <c r="W1208">
        <v>41.08</v>
      </c>
      <c r="X1208">
        <v>4.87</v>
      </c>
      <c r="Y1208">
        <v>0</v>
      </c>
      <c r="Z1208">
        <v>-31.26</v>
      </c>
      <c r="AA1208">
        <v>14.69</v>
      </c>
      <c r="AB1208">
        <v>2</v>
      </c>
      <c r="AC1208">
        <v>26.4</v>
      </c>
      <c r="AD1208">
        <v>26.4</v>
      </c>
      <c r="AE1208" t="s">
        <v>9277</v>
      </c>
      <c r="AF1208" t="s">
        <v>5168</v>
      </c>
      <c r="AG1208" t="s">
        <v>5168</v>
      </c>
      <c r="AH1208" t="s">
        <v>5169</v>
      </c>
      <c r="AI1208" t="s">
        <v>5170</v>
      </c>
      <c r="AJ1208">
        <v>42</v>
      </c>
      <c r="AK1208" t="s">
        <v>57</v>
      </c>
      <c r="AL1208">
        <v>42600</v>
      </c>
      <c r="AM1208" t="s">
        <v>55</v>
      </c>
      <c r="AN1208" t="s">
        <v>55</v>
      </c>
      <c r="AO1208" t="s">
        <v>55</v>
      </c>
      <c r="AS1208" t="s">
        <v>343</v>
      </c>
      <c r="AT1208">
        <v>30</v>
      </c>
      <c r="AU1208">
        <v>31</v>
      </c>
      <c r="AV1208">
        <v>40</v>
      </c>
      <c r="BB1208">
        <v>0</v>
      </c>
      <c r="BC1208">
        <v>0</v>
      </c>
      <c r="BD1208" t="s">
        <v>60</v>
      </c>
      <c r="BE1208" s="5" t="s">
        <v>3831</v>
      </c>
      <c r="BF1208">
        <v>634343823</v>
      </c>
      <c r="BH1208" t="s">
        <v>323</v>
      </c>
      <c r="BI1208" t="s">
        <v>320</v>
      </c>
      <c r="BJ1208" s="23">
        <v>0.45208333333333334</v>
      </c>
      <c r="BK1208">
        <v>35.4</v>
      </c>
      <c r="BL1208">
        <v>4.2</v>
      </c>
      <c r="BM1208">
        <v>0</v>
      </c>
      <c r="BN1208">
        <v>-26.94</v>
      </c>
      <c r="BO1208">
        <v>12.66</v>
      </c>
      <c r="BP1208" t="s">
        <v>60</v>
      </c>
      <c r="BQ1208">
        <v>1.160362033</v>
      </c>
      <c r="BR1208" t="s">
        <v>61</v>
      </c>
    </row>
    <row r="1209" spans="1:70" x14ac:dyDescent="0.2">
      <c r="A1209" s="19">
        <f t="shared" si="50"/>
        <v>15.489999999999995</v>
      </c>
      <c r="B1209" s="20">
        <v>3752</v>
      </c>
      <c r="D1209" s="2" t="s">
        <v>1381</v>
      </c>
      <c r="E1209" s="2" t="str">
        <f t="shared" si="49"/>
        <v>ST</v>
      </c>
      <c r="F1209">
        <v>200720433</v>
      </c>
      <c r="G1209">
        <v>202606</v>
      </c>
      <c r="H1209" t="s">
        <v>52</v>
      </c>
      <c r="I1209" t="s">
        <v>321</v>
      </c>
      <c r="J1209" t="s">
        <v>322</v>
      </c>
      <c r="K1209" t="s">
        <v>54</v>
      </c>
      <c r="L1209">
        <v>46301</v>
      </c>
      <c r="M1209">
        <v>46332</v>
      </c>
      <c r="N1209" s="21">
        <v>872881348433</v>
      </c>
      <c r="P1209" t="s">
        <v>326</v>
      </c>
      <c r="Q1209" t="s">
        <v>326</v>
      </c>
      <c r="R1209" t="s">
        <v>56</v>
      </c>
      <c r="S1209" t="s">
        <v>327</v>
      </c>
      <c r="T1209">
        <v>21</v>
      </c>
      <c r="U1209" t="s">
        <v>57</v>
      </c>
      <c r="V1209">
        <v>21320</v>
      </c>
      <c r="W1209">
        <v>74.72</v>
      </c>
      <c r="X1209">
        <v>8.86</v>
      </c>
      <c r="Y1209">
        <v>0</v>
      </c>
      <c r="Z1209">
        <v>-56.86</v>
      </c>
      <c r="AA1209">
        <v>26.72</v>
      </c>
      <c r="AB1209">
        <v>5</v>
      </c>
      <c r="AC1209">
        <v>71.28</v>
      </c>
      <c r="AD1209">
        <v>71.28</v>
      </c>
      <c r="AE1209" t="s">
        <v>9278</v>
      </c>
      <c r="AF1209" t="s">
        <v>5171</v>
      </c>
      <c r="AG1209" t="s">
        <v>5171</v>
      </c>
      <c r="AH1209" t="s">
        <v>5172</v>
      </c>
      <c r="AI1209" t="s">
        <v>5173</v>
      </c>
      <c r="AJ1209">
        <v>37</v>
      </c>
      <c r="AK1209" t="s">
        <v>57</v>
      </c>
      <c r="AL1209">
        <v>37510</v>
      </c>
      <c r="AM1209" t="s">
        <v>55</v>
      </c>
      <c r="AN1209" t="s">
        <v>55</v>
      </c>
      <c r="AO1209" t="s">
        <v>55</v>
      </c>
      <c r="AS1209" t="s">
        <v>343</v>
      </c>
      <c r="AT1209">
        <v>15</v>
      </c>
      <c r="AU1209">
        <v>30</v>
      </c>
      <c r="AV1209">
        <v>40</v>
      </c>
      <c r="BB1209">
        <v>0</v>
      </c>
      <c r="BC1209">
        <v>0</v>
      </c>
      <c r="BD1209" t="s">
        <v>60</v>
      </c>
      <c r="BE1209" t="s">
        <v>2497</v>
      </c>
      <c r="BF1209">
        <v>634333759</v>
      </c>
      <c r="BH1209" t="s">
        <v>323</v>
      </c>
      <c r="BI1209" t="s">
        <v>320</v>
      </c>
      <c r="BJ1209" s="23">
        <v>0.44861111111111113</v>
      </c>
      <c r="BK1209">
        <v>64.8</v>
      </c>
      <c r="BL1209">
        <v>7.68</v>
      </c>
      <c r="BM1209">
        <v>0</v>
      </c>
      <c r="BN1209">
        <v>-49.31</v>
      </c>
      <c r="BO1209">
        <v>23.17</v>
      </c>
      <c r="BP1209" t="s">
        <v>60</v>
      </c>
      <c r="BQ1209">
        <v>1.153163127</v>
      </c>
      <c r="BR1209" t="s">
        <v>61</v>
      </c>
    </row>
    <row r="1210" spans="1:70" x14ac:dyDescent="0.2">
      <c r="A1210" s="19">
        <f t="shared" si="50"/>
        <v>12.810000000000002</v>
      </c>
      <c r="B1210" s="20">
        <v>3752</v>
      </c>
      <c r="D1210" s="2" t="s">
        <v>346</v>
      </c>
      <c r="E1210" s="2" t="str">
        <f t="shared" ref="E1210:E1273" si="51">IF(J1210="FedEx Priority","ST","FICP")</f>
        <v>ST</v>
      </c>
      <c r="F1210">
        <v>200720433</v>
      </c>
      <c r="G1210">
        <v>202606</v>
      </c>
      <c r="H1210" t="s">
        <v>52</v>
      </c>
      <c r="I1210" t="s">
        <v>321</v>
      </c>
      <c r="J1210" t="s">
        <v>322</v>
      </c>
      <c r="K1210" t="s">
        <v>54</v>
      </c>
      <c r="L1210">
        <v>46118</v>
      </c>
      <c r="M1210">
        <v>46148</v>
      </c>
      <c r="N1210" s="21">
        <v>872531121244</v>
      </c>
      <c r="P1210" t="s">
        <v>326</v>
      </c>
      <c r="Q1210" t="s">
        <v>326</v>
      </c>
      <c r="R1210" t="s">
        <v>56</v>
      </c>
      <c r="S1210" t="s">
        <v>327</v>
      </c>
      <c r="T1210">
        <v>21</v>
      </c>
      <c r="U1210" t="s">
        <v>57</v>
      </c>
      <c r="V1210">
        <v>21320</v>
      </c>
      <c r="W1210">
        <v>62.38</v>
      </c>
      <c r="X1210">
        <v>7.39</v>
      </c>
      <c r="Y1210">
        <v>0</v>
      </c>
      <c r="Z1210">
        <v>-47.47</v>
      </c>
      <c r="AA1210">
        <v>22.3</v>
      </c>
      <c r="AB1210">
        <v>5</v>
      </c>
      <c r="AC1210">
        <v>53.9</v>
      </c>
      <c r="AD1210">
        <v>53.9</v>
      </c>
      <c r="AE1210" t="s">
        <v>9279</v>
      </c>
      <c r="AF1210" t="s">
        <v>5174</v>
      </c>
      <c r="AG1210" t="s">
        <v>5174</v>
      </c>
      <c r="AH1210" t="s">
        <v>5175</v>
      </c>
      <c r="AI1210" t="s">
        <v>5176</v>
      </c>
      <c r="AJ1210">
        <v>62</v>
      </c>
      <c r="AK1210" t="s">
        <v>57</v>
      </c>
      <c r="AL1210">
        <v>62152</v>
      </c>
      <c r="AM1210" t="s">
        <v>55</v>
      </c>
      <c r="AN1210" t="s">
        <v>55</v>
      </c>
      <c r="AO1210" t="s">
        <v>55</v>
      </c>
      <c r="AS1210" t="s">
        <v>343</v>
      </c>
      <c r="AT1210">
        <v>4</v>
      </c>
      <c r="AU1210">
        <v>74</v>
      </c>
      <c r="AV1210">
        <v>113</v>
      </c>
      <c r="BB1210">
        <v>0</v>
      </c>
      <c r="BC1210">
        <v>0</v>
      </c>
      <c r="BD1210" t="s">
        <v>60</v>
      </c>
      <c r="BE1210" t="s">
        <v>2497</v>
      </c>
      <c r="BF1210">
        <v>634333759</v>
      </c>
      <c r="BH1210" t="s">
        <v>323</v>
      </c>
      <c r="BI1210" t="s">
        <v>320</v>
      </c>
      <c r="BJ1210" s="23">
        <v>0.46805555555555556</v>
      </c>
      <c r="BK1210">
        <v>53.6</v>
      </c>
      <c r="BL1210">
        <v>6.35</v>
      </c>
      <c r="BM1210">
        <v>0</v>
      </c>
      <c r="BN1210">
        <v>-40.79</v>
      </c>
      <c r="BO1210">
        <v>19.16</v>
      </c>
      <c r="BP1210" t="s">
        <v>60</v>
      </c>
      <c r="BQ1210">
        <v>1.163778556</v>
      </c>
      <c r="BR1210" t="s">
        <v>61</v>
      </c>
    </row>
    <row r="1211" spans="1:70" x14ac:dyDescent="0.2">
      <c r="A1211" s="19">
        <f t="shared" si="50"/>
        <v>5.4499999999999993</v>
      </c>
      <c r="B1211" s="20">
        <v>3752</v>
      </c>
      <c r="D1211" s="2" t="s">
        <v>1381</v>
      </c>
      <c r="E1211" s="2" t="str">
        <f t="shared" si="51"/>
        <v>ST</v>
      </c>
      <c r="F1211">
        <v>200720433</v>
      </c>
      <c r="G1211">
        <v>202606</v>
      </c>
      <c r="H1211" t="s">
        <v>52</v>
      </c>
      <c r="I1211" t="s">
        <v>321</v>
      </c>
      <c r="J1211" t="s">
        <v>322</v>
      </c>
      <c r="K1211" t="s">
        <v>54</v>
      </c>
      <c r="L1211">
        <v>46118</v>
      </c>
      <c r="M1211">
        <v>46148</v>
      </c>
      <c r="N1211" s="21">
        <v>872640377960</v>
      </c>
      <c r="P1211" t="s">
        <v>326</v>
      </c>
      <c r="Q1211" t="s">
        <v>326</v>
      </c>
      <c r="R1211" t="s">
        <v>56</v>
      </c>
      <c r="S1211" t="s">
        <v>327</v>
      </c>
      <c r="T1211">
        <v>21</v>
      </c>
      <c r="U1211" t="s">
        <v>57</v>
      </c>
      <c r="V1211">
        <v>21320</v>
      </c>
      <c r="W1211">
        <v>26.53</v>
      </c>
      <c r="X1211">
        <v>3.14</v>
      </c>
      <c r="Y1211">
        <v>0</v>
      </c>
      <c r="Z1211">
        <v>-20.190000000000001</v>
      </c>
      <c r="AA1211">
        <v>9.48</v>
      </c>
      <c r="AB1211">
        <v>1</v>
      </c>
      <c r="AC1211">
        <v>6.6</v>
      </c>
      <c r="AD1211">
        <v>6.6</v>
      </c>
      <c r="AE1211" t="s">
        <v>9280</v>
      </c>
      <c r="AF1211" t="s">
        <v>1952</v>
      </c>
      <c r="AG1211" t="s">
        <v>1952</v>
      </c>
      <c r="AH1211" t="s">
        <v>1953</v>
      </c>
      <c r="AI1211" t="s">
        <v>1878</v>
      </c>
      <c r="AJ1211">
        <v>62</v>
      </c>
      <c r="AK1211" t="s">
        <v>57</v>
      </c>
      <c r="AL1211">
        <v>62300</v>
      </c>
      <c r="AM1211" t="s">
        <v>55</v>
      </c>
      <c r="AN1211" t="s">
        <v>55</v>
      </c>
      <c r="AO1211" t="s">
        <v>55</v>
      </c>
      <c r="AS1211" t="s">
        <v>343</v>
      </c>
      <c r="AT1211">
        <v>21</v>
      </c>
      <c r="AU1211">
        <v>20</v>
      </c>
      <c r="AV1211">
        <v>30</v>
      </c>
      <c r="BB1211">
        <v>0</v>
      </c>
      <c r="BC1211">
        <v>0</v>
      </c>
      <c r="BD1211" t="s">
        <v>60</v>
      </c>
      <c r="BE1211" s="5" t="s">
        <v>2497</v>
      </c>
      <c r="BF1211">
        <v>634333759</v>
      </c>
      <c r="BH1211" t="s">
        <v>323</v>
      </c>
      <c r="BI1211" t="s">
        <v>320</v>
      </c>
      <c r="BJ1211" s="23">
        <v>0.4597222222222222</v>
      </c>
      <c r="BK1211">
        <v>22.8</v>
      </c>
      <c r="BL1211">
        <v>2.7</v>
      </c>
      <c r="BM1211">
        <v>0</v>
      </c>
      <c r="BN1211">
        <v>-17.350000000000001</v>
      </c>
      <c r="BO1211">
        <v>8.15</v>
      </c>
      <c r="BP1211" t="s">
        <v>60</v>
      </c>
      <c r="BQ1211">
        <v>1.163778556</v>
      </c>
      <c r="BR1211" t="s">
        <v>61</v>
      </c>
    </row>
    <row r="1212" spans="1:70" x14ac:dyDescent="0.2">
      <c r="A1212" s="19">
        <f t="shared" si="50"/>
        <v>15.149999999999999</v>
      </c>
      <c r="B1212" s="20">
        <v>3752</v>
      </c>
      <c r="D1212" s="2" t="s">
        <v>1381</v>
      </c>
      <c r="E1212" s="2" t="str">
        <f t="shared" si="51"/>
        <v>ST</v>
      </c>
      <c r="F1212">
        <v>200720433</v>
      </c>
      <c r="G1212">
        <v>202606</v>
      </c>
      <c r="H1212" t="s">
        <v>52</v>
      </c>
      <c r="I1212" t="s">
        <v>321</v>
      </c>
      <c r="J1212" t="s">
        <v>322</v>
      </c>
      <c r="K1212" t="s">
        <v>54</v>
      </c>
      <c r="L1212" s="5">
        <v>46301</v>
      </c>
      <c r="M1212">
        <v>46332</v>
      </c>
      <c r="N1212" s="21">
        <v>872887906865</v>
      </c>
      <c r="P1212" t="s">
        <v>326</v>
      </c>
      <c r="Q1212" t="s">
        <v>326</v>
      </c>
      <c r="R1212" t="s">
        <v>56</v>
      </c>
      <c r="S1212" t="s">
        <v>327</v>
      </c>
      <c r="T1212">
        <v>21</v>
      </c>
      <c r="U1212" t="s">
        <v>57</v>
      </c>
      <c r="V1212">
        <v>21320</v>
      </c>
      <c r="W1212">
        <v>73.11</v>
      </c>
      <c r="X1212">
        <v>8.66</v>
      </c>
      <c r="Y1212">
        <v>0</v>
      </c>
      <c r="Z1212">
        <v>-55.64</v>
      </c>
      <c r="AA1212">
        <v>26.13</v>
      </c>
      <c r="AB1212">
        <v>4</v>
      </c>
      <c r="AC1212">
        <v>68.42</v>
      </c>
      <c r="AD1212">
        <v>68.42</v>
      </c>
      <c r="AE1212" t="s">
        <v>9281</v>
      </c>
      <c r="AF1212" t="s">
        <v>5177</v>
      </c>
      <c r="AG1212" t="s">
        <v>5177</v>
      </c>
      <c r="AH1212" t="s">
        <v>5178</v>
      </c>
      <c r="AI1212" t="s">
        <v>3738</v>
      </c>
      <c r="AJ1212">
        <v>7</v>
      </c>
      <c r="AK1212" t="s">
        <v>57</v>
      </c>
      <c r="AL1212">
        <v>7430</v>
      </c>
      <c r="AM1212" t="s">
        <v>55</v>
      </c>
      <c r="AN1212" t="s">
        <v>55</v>
      </c>
      <c r="AO1212" t="s">
        <v>55</v>
      </c>
      <c r="AS1212" t="s">
        <v>343</v>
      </c>
      <c r="AT1212">
        <v>26</v>
      </c>
      <c r="AU1212">
        <v>32</v>
      </c>
      <c r="AV1212">
        <v>42</v>
      </c>
      <c r="BB1212">
        <v>0</v>
      </c>
      <c r="BC1212">
        <v>0</v>
      </c>
      <c r="BD1212" t="s">
        <v>60</v>
      </c>
      <c r="BE1212" t="s">
        <v>2497</v>
      </c>
      <c r="BF1212">
        <v>634333759</v>
      </c>
      <c r="BH1212" t="s">
        <v>323</v>
      </c>
      <c r="BI1212" t="s">
        <v>320</v>
      </c>
      <c r="BJ1212" s="23">
        <v>0.43125000000000002</v>
      </c>
      <c r="BK1212">
        <v>63.4</v>
      </c>
      <c r="BL1212">
        <v>7.51</v>
      </c>
      <c r="BM1212">
        <v>0</v>
      </c>
      <c r="BN1212">
        <v>-48.25</v>
      </c>
      <c r="BO1212">
        <v>22.66</v>
      </c>
      <c r="BP1212" t="s">
        <v>60</v>
      </c>
      <c r="BQ1212">
        <v>1.153163127</v>
      </c>
      <c r="BR1212" t="s">
        <v>61</v>
      </c>
    </row>
    <row r="1213" spans="1:70" x14ac:dyDescent="0.2">
      <c r="A1213" s="19">
        <f t="shared" si="50"/>
        <v>8.4599999999999973</v>
      </c>
      <c r="B1213" s="20">
        <v>3752</v>
      </c>
      <c r="D1213" s="2" t="s">
        <v>1381</v>
      </c>
      <c r="E1213" s="2" t="str">
        <f t="shared" si="51"/>
        <v>ST</v>
      </c>
      <c r="F1213">
        <v>200720433</v>
      </c>
      <c r="G1213">
        <v>202606</v>
      </c>
      <c r="H1213" t="s">
        <v>52</v>
      </c>
      <c r="I1213" t="s">
        <v>321</v>
      </c>
      <c r="J1213" t="s">
        <v>322</v>
      </c>
      <c r="K1213" t="s">
        <v>54</v>
      </c>
      <c r="L1213">
        <v>46118</v>
      </c>
      <c r="M1213">
        <v>46148</v>
      </c>
      <c r="N1213" s="21">
        <v>872536556517</v>
      </c>
      <c r="P1213" t="s">
        <v>326</v>
      </c>
      <c r="Q1213" t="s">
        <v>326</v>
      </c>
      <c r="R1213" t="s">
        <v>56</v>
      </c>
      <c r="S1213" t="s">
        <v>327</v>
      </c>
      <c r="T1213">
        <v>21</v>
      </c>
      <c r="U1213" t="s">
        <v>57</v>
      </c>
      <c r="V1213">
        <v>21320</v>
      </c>
      <c r="W1213">
        <v>41.2</v>
      </c>
      <c r="X1213">
        <v>4.8899999999999997</v>
      </c>
      <c r="Y1213">
        <v>0</v>
      </c>
      <c r="Z1213">
        <v>-31.35</v>
      </c>
      <c r="AA1213">
        <v>14.73</v>
      </c>
      <c r="AB1213">
        <v>2</v>
      </c>
      <c r="AC1213">
        <v>26.4</v>
      </c>
      <c r="AD1213">
        <v>26.4</v>
      </c>
      <c r="AE1213" t="s">
        <v>9282</v>
      </c>
      <c r="AF1213" t="s">
        <v>1075</v>
      </c>
      <c r="AG1213" t="s">
        <v>1075</v>
      </c>
      <c r="AH1213" t="s">
        <v>5179</v>
      </c>
      <c r="AI1213" t="s">
        <v>404</v>
      </c>
      <c r="AJ1213">
        <v>75</v>
      </c>
      <c r="AK1213" t="s">
        <v>57</v>
      </c>
      <c r="AL1213">
        <v>75008</v>
      </c>
      <c r="AM1213" t="s">
        <v>55</v>
      </c>
      <c r="AN1213" t="s">
        <v>55</v>
      </c>
      <c r="AO1213" t="s">
        <v>55</v>
      </c>
      <c r="AS1213" t="s">
        <v>343</v>
      </c>
      <c r="AT1213">
        <v>0</v>
      </c>
      <c r="AU1213">
        <v>0</v>
      </c>
      <c r="AV1213">
        <v>0</v>
      </c>
      <c r="BB1213">
        <v>0</v>
      </c>
      <c r="BC1213">
        <v>0</v>
      </c>
      <c r="BD1213" t="s">
        <v>60</v>
      </c>
      <c r="BE1213" s="5" t="s">
        <v>2497</v>
      </c>
      <c r="BF1213">
        <v>634333759</v>
      </c>
      <c r="BH1213" t="s">
        <v>323</v>
      </c>
      <c r="BI1213" t="s">
        <v>320</v>
      </c>
      <c r="BJ1213" s="23">
        <v>0.46736111111111112</v>
      </c>
      <c r="BK1213">
        <v>35.4</v>
      </c>
      <c r="BL1213">
        <v>4.2</v>
      </c>
      <c r="BM1213">
        <v>0</v>
      </c>
      <c r="BN1213">
        <v>-26.94</v>
      </c>
      <c r="BO1213">
        <v>12.66</v>
      </c>
      <c r="BP1213" t="s">
        <v>60</v>
      </c>
      <c r="BQ1213">
        <v>1.163778556</v>
      </c>
      <c r="BR1213" t="s">
        <v>61</v>
      </c>
    </row>
    <row r="1214" spans="1:70" x14ac:dyDescent="0.2">
      <c r="A1214" s="19">
        <f t="shared" si="50"/>
        <v>8.4599999999999973</v>
      </c>
      <c r="B1214" s="20">
        <v>3752</v>
      </c>
      <c r="D1214" s="2" t="s">
        <v>346</v>
      </c>
      <c r="E1214" s="2" t="str">
        <f t="shared" si="51"/>
        <v>ST</v>
      </c>
      <c r="F1214">
        <v>200720433</v>
      </c>
      <c r="G1214">
        <v>202606</v>
      </c>
      <c r="H1214" t="s">
        <v>52</v>
      </c>
      <c r="I1214" t="s">
        <v>321</v>
      </c>
      <c r="J1214" t="s">
        <v>322</v>
      </c>
      <c r="K1214" t="s">
        <v>54</v>
      </c>
      <c r="L1214">
        <v>46148</v>
      </c>
      <c r="M1214">
        <v>46240</v>
      </c>
      <c r="N1214" s="21">
        <v>872685870830</v>
      </c>
      <c r="P1214" t="s">
        <v>326</v>
      </c>
      <c r="Q1214" t="s">
        <v>326</v>
      </c>
      <c r="R1214" t="s">
        <v>56</v>
      </c>
      <c r="S1214" t="s">
        <v>327</v>
      </c>
      <c r="T1214">
        <v>21</v>
      </c>
      <c r="U1214" t="s">
        <v>57</v>
      </c>
      <c r="V1214">
        <v>21320</v>
      </c>
      <c r="W1214">
        <v>41.11</v>
      </c>
      <c r="X1214">
        <v>4.88</v>
      </c>
      <c r="Y1214">
        <v>0</v>
      </c>
      <c r="Z1214">
        <v>-31.28</v>
      </c>
      <c r="AA1214">
        <v>14.7</v>
      </c>
      <c r="AB1214">
        <v>2</v>
      </c>
      <c r="AC1214">
        <v>26.4</v>
      </c>
      <c r="AD1214">
        <v>26.4</v>
      </c>
      <c r="AE1214" t="s">
        <v>9283</v>
      </c>
      <c r="AF1214" t="s">
        <v>5180</v>
      </c>
      <c r="AG1214" t="s">
        <v>5180</v>
      </c>
      <c r="AH1214" t="s">
        <v>5181</v>
      </c>
      <c r="AI1214" t="s">
        <v>5182</v>
      </c>
      <c r="AJ1214">
        <v>7</v>
      </c>
      <c r="AK1214" t="s">
        <v>57</v>
      </c>
      <c r="AL1214">
        <v>7200</v>
      </c>
      <c r="AM1214" t="s">
        <v>55</v>
      </c>
      <c r="AN1214" t="s">
        <v>55</v>
      </c>
      <c r="AO1214" t="s">
        <v>55</v>
      </c>
      <c r="AS1214" t="s">
        <v>343</v>
      </c>
      <c r="AT1214">
        <v>0</v>
      </c>
      <c r="AU1214">
        <v>0</v>
      </c>
      <c r="AV1214">
        <v>0</v>
      </c>
      <c r="BB1214">
        <v>0</v>
      </c>
      <c r="BC1214">
        <v>0</v>
      </c>
      <c r="BD1214" t="s">
        <v>60</v>
      </c>
      <c r="BE1214" s="5" t="s">
        <v>2497</v>
      </c>
      <c r="BF1214">
        <v>634333759</v>
      </c>
      <c r="BH1214" t="s">
        <v>323</v>
      </c>
      <c r="BI1214" t="s">
        <v>320</v>
      </c>
      <c r="BJ1214" s="23">
        <v>0.4597222222222222</v>
      </c>
      <c r="BK1214">
        <v>35.4</v>
      </c>
      <c r="BL1214">
        <v>4.2</v>
      </c>
      <c r="BM1214">
        <v>0</v>
      </c>
      <c r="BN1214">
        <v>-26.94</v>
      </c>
      <c r="BO1214">
        <v>12.66</v>
      </c>
      <c r="BP1214" t="s">
        <v>60</v>
      </c>
      <c r="BQ1214">
        <v>1.161210911</v>
      </c>
      <c r="BR1214" t="s">
        <v>61</v>
      </c>
    </row>
    <row r="1215" spans="1:70" x14ac:dyDescent="0.2">
      <c r="A1215" s="19">
        <f t="shared" si="50"/>
        <v>10.129999999999995</v>
      </c>
      <c r="B1215" s="20">
        <v>3752</v>
      </c>
      <c r="D1215" s="2" t="s">
        <v>1381</v>
      </c>
      <c r="E1215" s="2" t="str">
        <f t="shared" si="51"/>
        <v>ST</v>
      </c>
      <c r="F1215">
        <v>200720433</v>
      </c>
      <c r="G1215">
        <v>202606</v>
      </c>
      <c r="H1215" t="s">
        <v>52</v>
      </c>
      <c r="I1215" t="s">
        <v>321</v>
      </c>
      <c r="J1215" t="s">
        <v>322</v>
      </c>
      <c r="K1215" t="s">
        <v>54</v>
      </c>
      <c r="L1215">
        <v>46240</v>
      </c>
      <c r="M1215">
        <v>46271</v>
      </c>
      <c r="N1215" s="21">
        <v>872697347717</v>
      </c>
      <c r="P1215" t="s">
        <v>326</v>
      </c>
      <c r="Q1215" t="s">
        <v>326</v>
      </c>
      <c r="R1215" t="s">
        <v>56</v>
      </c>
      <c r="S1215" t="s">
        <v>327</v>
      </c>
      <c r="T1215">
        <v>21</v>
      </c>
      <c r="U1215" t="s">
        <v>57</v>
      </c>
      <c r="V1215">
        <v>21320</v>
      </c>
      <c r="W1215">
        <v>48.88</v>
      </c>
      <c r="X1215">
        <v>5.8</v>
      </c>
      <c r="Y1215">
        <v>0</v>
      </c>
      <c r="Z1215">
        <v>-37.200000000000003</v>
      </c>
      <c r="AA1215">
        <v>17.48</v>
      </c>
      <c r="AB1215">
        <v>2</v>
      </c>
      <c r="AC1215">
        <v>36.08</v>
      </c>
      <c r="AD1215">
        <v>36.08</v>
      </c>
      <c r="AE1215" t="s">
        <v>9284</v>
      </c>
      <c r="AF1215" t="s">
        <v>566</v>
      </c>
      <c r="AG1215" t="s">
        <v>566</v>
      </c>
      <c r="AH1215" t="s">
        <v>5183</v>
      </c>
      <c r="AI1215" t="s">
        <v>3936</v>
      </c>
      <c r="AJ1215">
        <v>13</v>
      </c>
      <c r="AK1215" t="s">
        <v>57</v>
      </c>
      <c r="AL1215">
        <v>13600</v>
      </c>
      <c r="AM1215" t="s">
        <v>55</v>
      </c>
      <c r="AN1215" t="s">
        <v>55</v>
      </c>
      <c r="AO1215" t="s">
        <v>55</v>
      </c>
      <c r="AS1215" t="s">
        <v>343</v>
      </c>
      <c r="AT1215">
        <v>30</v>
      </c>
      <c r="AU1215">
        <v>31</v>
      </c>
      <c r="AV1215">
        <v>40</v>
      </c>
      <c r="BB1215">
        <v>0</v>
      </c>
      <c r="BC1215">
        <v>0</v>
      </c>
      <c r="BD1215" t="s">
        <v>60</v>
      </c>
      <c r="BE1215" s="5" t="s">
        <v>2497</v>
      </c>
      <c r="BF1215">
        <v>634333759</v>
      </c>
      <c r="BH1215" t="s">
        <v>323</v>
      </c>
      <c r="BI1215" t="s">
        <v>320</v>
      </c>
      <c r="BJ1215" s="23">
        <v>0.44861111111111113</v>
      </c>
      <c r="BK1215">
        <v>42.4</v>
      </c>
      <c r="BL1215">
        <v>5.03</v>
      </c>
      <c r="BM1215">
        <v>0</v>
      </c>
      <c r="BN1215">
        <v>-32.270000000000003</v>
      </c>
      <c r="BO1215">
        <v>15.16</v>
      </c>
      <c r="BP1215" t="s">
        <v>60</v>
      </c>
      <c r="BQ1215">
        <v>1.1527377519999999</v>
      </c>
      <c r="BR1215" t="s">
        <v>61</v>
      </c>
    </row>
    <row r="1216" spans="1:70" x14ac:dyDescent="0.2">
      <c r="A1216" s="19">
        <f t="shared" si="50"/>
        <v>12.810000000000002</v>
      </c>
      <c r="B1216" s="20">
        <v>3752</v>
      </c>
      <c r="D1216" s="2" t="s">
        <v>346</v>
      </c>
      <c r="E1216" s="2" t="str">
        <f t="shared" si="51"/>
        <v>ST</v>
      </c>
      <c r="F1216">
        <v>200720433</v>
      </c>
      <c r="G1216">
        <v>202606</v>
      </c>
      <c r="H1216" t="s">
        <v>52</v>
      </c>
      <c r="I1216" t="s">
        <v>321</v>
      </c>
      <c r="J1216" t="s">
        <v>322</v>
      </c>
      <c r="K1216" t="s">
        <v>54</v>
      </c>
      <c r="L1216">
        <v>46118</v>
      </c>
      <c r="M1216">
        <v>46148</v>
      </c>
      <c r="N1216" s="21">
        <v>872525987932</v>
      </c>
      <c r="P1216" t="s">
        <v>326</v>
      </c>
      <c r="Q1216" t="s">
        <v>326</v>
      </c>
      <c r="R1216" t="s">
        <v>56</v>
      </c>
      <c r="S1216" t="s">
        <v>327</v>
      </c>
      <c r="T1216">
        <v>21</v>
      </c>
      <c r="U1216" t="s">
        <v>57</v>
      </c>
      <c r="V1216">
        <v>21320</v>
      </c>
      <c r="W1216">
        <v>62.38</v>
      </c>
      <c r="X1216">
        <v>17.920000000000002</v>
      </c>
      <c r="Y1216">
        <v>0</v>
      </c>
      <c r="Z1216">
        <v>-47.47</v>
      </c>
      <c r="AA1216">
        <v>32.83</v>
      </c>
      <c r="AB1216">
        <v>5</v>
      </c>
      <c r="AC1216">
        <v>53.24</v>
      </c>
      <c r="AD1216">
        <v>53.24</v>
      </c>
      <c r="AE1216" t="s">
        <v>9285</v>
      </c>
      <c r="AF1216" t="s">
        <v>5184</v>
      </c>
      <c r="AG1216" t="s">
        <v>5184</v>
      </c>
      <c r="AH1216" t="s">
        <v>5185</v>
      </c>
      <c r="AI1216" t="s">
        <v>5186</v>
      </c>
      <c r="AJ1216">
        <v>4</v>
      </c>
      <c r="AK1216" t="s">
        <v>57</v>
      </c>
      <c r="AL1216">
        <v>4400</v>
      </c>
      <c r="AM1216" t="s">
        <v>55</v>
      </c>
      <c r="AN1216" t="s">
        <v>55</v>
      </c>
      <c r="AO1216" t="s">
        <v>55</v>
      </c>
      <c r="AS1216" t="s">
        <v>343</v>
      </c>
      <c r="AT1216">
        <v>0</v>
      </c>
      <c r="AU1216">
        <v>0</v>
      </c>
      <c r="AV1216">
        <v>0</v>
      </c>
      <c r="BB1216">
        <v>0</v>
      </c>
      <c r="BC1216">
        <v>0</v>
      </c>
      <c r="BD1216" t="s">
        <v>60</v>
      </c>
      <c r="BE1216" t="s">
        <v>2497</v>
      </c>
      <c r="BF1216">
        <v>634333759</v>
      </c>
      <c r="BH1216" t="s">
        <v>323</v>
      </c>
      <c r="BI1216" t="s">
        <v>320</v>
      </c>
      <c r="BJ1216" s="23">
        <v>0.52222222222222225</v>
      </c>
      <c r="BK1216">
        <v>53.6</v>
      </c>
      <c r="BL1216">
        <v>15.4</v>
      </c>
      <c r="BM1216">
        <v>0</v>
      </c>
      <c r="BN1216">
        <v>-40.79</v>
      </c>
      <c r="BO1216">
        <v>28.21</v>
      </c>
      <c r="BP1216" t="s">
        <v>60</v>
      </c>
      <c r="BQ1216">
        <v>1.163778556</v>
      </c>
      <c r="BR1216" t="s">
        <v>61</v>
      </c>
    </row>
    <row r="1217" spans="1:70" x14ac:dyDescent="0.2">
      <c r="A1217" s="19">
        <f t="shared" si="50"/>
        <v>9.4600000000000009</v>
      </c>
      <c r="B1217" s="20">
        <v>3752</v>
      </c>
      <c r="D1217" s="2" t="s">
        <v>1381</v>
      </c>
      <c r="E1217" s="2" t="str">
        <f t="shared" si="51"/>
        <v>ST</v>
      </c>
      <c r="F1217">
        <v>200720433</v>
      </c>
      <c r="G1217">
        <v>202606</v>
      </c>
      <c r="H1217" t="s">
        <v>52</v>
      </c>
      <c r="I1217" t="s">
        <v>321</v>
      </c>
      <c r="J1217" t="s">
        <v>322</v>
      </c>
      <c r="K1217" t="s">
        <v>54</v>
      </c>
      <c r="L1217" s="5">
        <v>46271</v>
      </c>
      <c r="M1217">
        <v>46301</v>
      </c>
      <c r="N1217" s="21">
        <v>872775755221</v>
      </c>
      <c r="P1217" t="s">
        <v>326</v>
      </c>
      <c r="Q1217" t="s">
        <v>326</v>
      </c>
      <c r="R1217" t="s">
        <v>56</v>
      </c>
      <c r="S1217" t="s">
        <v>327</v>
      </c>
      <c r="T1217">
        <v>21</v>
      </c>
      <c r="U1217" t="s">
        <v>57</v>
      </c>
      <c r="V1217">
        <v>21320</v>
      </c>
      <c r="W1217">
        <v>45.64</v>
      </c>
      <c r="X1217">
        <v>5.41</v>
      </c>
      <c r="Y1217">
        <v>0</v>
      </c>
      <c r="Z1217">
        <v>-34.74</v>
      </c>
      <c r="AA1217">
        <v>16.309999999999999</v>
      </c>
      <c r="AB1217">
        <v>2</v>
      </c>
      <c r="AC1217">
        <v>33</v>
      </c>
      <c r="AD1217">
        <v>33</v>
      </c>
      <c r="AE1217" t="s">
        <v>9286</v>
      </c>
      <c r="AF1217" t="s">
        <v>5187</v>
      </c>
      <c r="AG1217" t="s">
        <v>5187</v>
      </c>
      <c r="AH1217" t="s">
        <v>5188</v>
      </c>
      <c r="AI1217" t="s">
        <v>737</v>
      </c>
      <c r="AJ1217">
        <v>23</v>
      </c>
      <c r="AK1217" t="s">
        <v>57</v>
      </c>
      <c r="AL1217">
        <v>23000</v>
      </c>
      <c r="AM1217" t="s">
        <v>55</v>
      </c>
      <c r="AN1217" t="s">
        <v>55</v>
      </c>
      <c r="AO1217" t="s">
        <v>55</v>
      </c>
      <c r="AS1217" t="s">
        <v>343</v>
      </c>
      <c r="AT1217">
        <v>0</v>
      </c>
      <c r="AU1217">
        <v>0</v>
      </c>
      <c r="AV1217">
        <v>0</v>
      </c>
      <c r="BB1217">
        <v>0</v>
      </c>
      <c r="BC1217">
        <v>0</v>
      </c>
      <c r="BD1217" t="s">
        <v>60</v>
      </c>
      <c r="BE1217" t="s">
        <v>2497</v>
      </c>
      <c r="BF1217">
        <v>634333759</v>
      </c>
      <c r="BH1217" t="s">
        <v>323</v>
      </c>
      <c r="BI1217" t="s">
        <v>320</v>
      </c>
      <c r="BJ1217" s="23">
        <v>0.44305555555555554</v>
      </c>
      <c r="BK1217">
        <v>39.6</v>
      </c>
      <c r="BL1217">
        <v>4.6900000000000004</v>
      </c>
      <c r="BM1217">
        <v>0</v>
      </c>
      <c r="BN1217">
        <v>-30.14</v>
      </c>
      <c r="BO1217">
        <v>14.15</v>
      </c>
      <c r="BP1217" t="s">
        <v>60</v>
      </c>
      <c r="BQ1217">
        <v>1.1526181719999999</v>
      </c>
      <c r="BR1217" t="s">
        <v>61</v>
      </c>
    </row>
    <row r="1218" spans="1:70" x14ac:dyDescent="0.2">
      <c r="A1218" s="19">
        <f t="shared" si="50"/>
        <v>10.129999999999995</v>
      </c>
      <c r="B1218" s="20">
        <v>3752</v>
      </c>
      <c r="D1218" s="2" t="s">
        <v>1381</v>
      </c>
      <c r="E1218" s="2" t="str">
        <f t="shared" si="51"/>
        <v>ST</v>
      </c>
      <c r="F1218">
        <v>200720433</v>
      </c>
      <c r="G1218">
        <v>202606</v>
      </c>
      <c r="H1218" t="s">
        <v>52</v>
      </c>
      <c r="I1218" t="s">
        <v>321</v>
      </c>
      <c r="J1218" t="s">
        <v>322</v>
      </c>
      <c r="K1218" t="s">
        <v>54</v>
      </c>
      <c r="L1218">
        <v>46148</v>
      </c>
      <c r="M1218">
        <v>46240</v>
      </c>
      <c r="N1218" s="21">
        <v>872692818425</v>
      </c>
      <c r="P1218" t="s">
        <v>326</v>
      </c>
      <c r="Q1218" t="s">
        <v>326</v>
      </c>
      <c r="R1218" t="s">
        <v>56</v>
      </c>
      <c r="S1218" t="s">
        <v>327</v>
      </c>
      <c r="T1218">
        <v>21</v>
      </c>
      <c r="U1218" t="s">
        <v>57</v>
      </c>
      <c r="V1218">
        <v>21320</v>
      </c>
      <c r="W1218">
        <v>49.24</v>
      </c>
      <c r="X1218">
        <v>5.84</v>
      </c>
      <c r="Y1218">
        <v>0</v>
      </c>
      <c r="Z1218">
        <v>-37.47</v>
      </c>
      <c r="AA1218">
        <v>17.600000000000001</v>
      </c>
      <c r="AB1218">
        <v>3</v>
      </c>
      <c r="AC1218">
        <v>37.4</v>
      </c>
      <c r="AD1218">
        <v>37.4</v>
      </c>
      <c r="AE1218" t="s">
        <v>9287</v>
      </c>
      <c r="AF1218" t="s">
        <v>513</v>
      </c>
      <c r="AG1218" t="s">
        <v>513</v>
      </c>
      <c r="AH1218" t="s">
        <v>5189</v>
      </c>
      <c r="AI1218" t="s">
        <v>5190</v>
      </c>
      <c r="AJ1218">
        <v>53</v>
      </c>
      <c r="AK1218" t="s">
        <v>57</v>
      </c>
      <c r="AL1218">
        <v>53600</v>
      </c>
      <c r="AM1218" t="s">
        <v>55</v>
      </c>
      <c r="AN1218" t="s">
        <v>55</v>
      </c>
      <c r="AO1218" t="s">
        <v>55</v>
      </c>
      <c r="AS1218" t="s">
        <v>343</v>
      </c>
      <c r="AT1218">
        <v>0</v>
      </c>
      <c r="AU1218">
        <v>0</v>
      </c>
      <c r="AV1218">
        <v>0</v>
      </c>
      <c r="BB1218">
        <v>0</v>
      </c>
      <c r="BC1218">
        <v>0</v>
      </c>
      <c r="BD1218" t="s">
        <v>60</v>
      </c>
      <c r="BE1218" s="5" t="s">
        <v>2497</v>
      </c>
      <c r="BF1218">
        <v>634333759</v>
      </c>
      <c r="BH1218" t="s">
        <v>323</v>
      </c>
      <c r="BI1218" t="s">
        <v>320</v>
      </c>
      <c r="BJ1218" s="23">
        <v>0.43125000000000002</v>
      </c>
      <c r="BK1218">
        <v>42.4</v>
      </c>
      <c r="BL1218">
        <v>5.03</v>
      </c>
      <c r="BM1218">
        <v>0</v>
      </c>
      <c r="BN1218">
        <v>-32.270000000000003</v>
      </c>
      <c r="BO1218">
        <v>15.16</v>
      </c>
      <c r="BP1218" t="s">
        <v>60</v>
      </c>
      <c r="BQ1218">
        <v>1.161210911</v>
      </c>
      <c r="BR1218" t="s">
        <v>61</v>
      </c>
    </row>
    <row r="1219" spans="1:70" x14ac:dyDescent="0.2">
      <c r="A1219" s="19">
        <f t="shared" si="50"/>
        <v>11.469999999999999</v>
      </c>
      <c r="B1219" s="20">
        <v>3752</v>
      </c>
      <c r="D1219" s="2" t="s">
        <v>1381</v>
      </c>
      <c r="E1219" s="2" t="str">
        <f t="shared" si="51"/>
        <v>ST</v>
      </c>
      <c r="F1219">
        <v>200720433</v>
      </c>
      <c r="G1219">
        <v>202606</v>
      </c>
      <c r="H1219" t="s">
        <v>52</v>
      </c>
      <c r="I1219" t="s">
        <v>321</v>
      </c>
      <c r="J1219" t="s">
        <v>322</v>
      </c>
      <c r="K1219" t="s">
        <v>54</v>
      </c>
      <c r="L1219">
        <v>46332</v>
      </c>
      <c r="M1219">
        <v>46362</v>
      </c>
      <c r="N1219" s="21">
        <v>872893344615</v>
      </c>
      <c r="P1219" t="s">
        <v>326</v>
      </c>
      <c r="Q1219" t="s">
        <v>326</v>
      </c>
      <c r="R1219" t="s">
        <v>56</v>
      </c>
      <c r="S1219" t="s">
        <v>327</v>
      </c>
      <c r="T1219">
        <v>21</v>
      </c>
      <c r="U1219" t="s">
        <v>57</v>
      </c>
      <c r="V1219">
        <v>21320</v>
      </c>
      <c r="W1219">
        <v>55.44</v>
      </c>
      <c r="X1219">
        <v>6.57</v>
      </c>
      <c r="Y1219">
        <v>0</v>
      </c>
      <c r="Z1219">
        <v>-42.19</v>
      </c>
      <c r="AA1219">
        <v>19.82</v>
      </c>
      <c r="AB1219">
        <v>3</v>
      </c>
      <c r="AC1219">
        <v>46.2</v>
      </c>
      <c r="AD1219">
        <v>46.2</v>
      </c>
      <c r="AE1219" t="s">
        <v>9288</v>
      </c>
      <c r="AF1219" t="s">
        <v>5191</v>
      </c>
      <c r="AG1219" t="s">
        <v>5191</v>
      </c>
      <c r="AH1219" t="s">
        <v>5192</v>
      </c>
      <c r="AI1219" t="s">
        <v>404</v>
      </c>
      <c r="AJ1219">
        <v>75</v>
      </c>
      <c r="AK1219" t="s">
        <v>57</v>
      </c>
      <c r="AL1219">
        <v>75008</v>
      </c>
      <c r="AM1219" t="s">
        <v>55</v>
      </c>
      <c r="AN1219" t="s">
        <v>55</v>
      </c>
      <c r="AO1219" t="s">
        <v>55</v>
      </c>
      <c r="AS1219" t="s">
        <v>343</v>
      </c>
      <c r="AT1219">
        <v>0</v>
      </c>
      <c r="AU1219">
        <v>0</v>
      </c>
      <c r="AV1219">
        <v>0</v>
      </c>
      <c r="BB1219">
        <v>0</v>
      </c>
      <c r="BC1219">
        <v>0</v>
      </c>
      <c r="BD1219" t="s">
        <v>60</v>
      </c>
      <c r="BE1219" t="s">
        <v>3831</v>
      </c>
      <c r="BF1219">
        <v>634343823</v>
      </c>
      <c r="BH1219" t="s">
        <v>323</v>
      </c>
      <c r="BI1219" t="s">
        <v>320</v>
      </c>
      <c r="BJ1219" s="23">
        <v>0.45347222222222222</v>
      </c>
      <c r="BK1219">
        <v>48</v>
      </c>
      <c r="BL1219">
        <v>5.69</v>
      </c>
      <c r="BM1219">
        <v>0</v>
      </c>
      <c r="BN1219">
        <v>-36.53</v>
      </c>
      <c r="BO1219">
        <v>17.16</v>
      </c>
      <c r="BP1219" t="s">
        <v>60</v>
      </c>
      <c r="BQ1219">
        <v>1.1549344580000001</v>
      </c>
      <c r="BR1219" t="s">
        <v>61</v>
      </c>
    </row>
    <row r="1220" spans="1:70" x14ac:dyDescent="0.2">
      <c r="A1220" s="19">
        <f t="shared" si="50"/>
        <v>13.809999999999995</v>
      </c>
      <c r="B1220" s="20">
        <v>3752</v>
      </c>
      <c r="D1220" s="2" t="s">
        <v>1381</v>
      </c>
      <c r="E1220" s="2" t="str">
        <f t="shared" si="51"/>
        <v>ST</v>
      </c>
      <c r="F1220">
        <v>200720433</v>
      </c>
      <c r="G1220">
        <v>202606</v>
      </c>
      <c r="H1220" t="s">
        <v>52</v>
      </c>
      <c r="I1220" t="s">
        <v>321</v>
      </c>
      <c r="J1220" t="s">
        <v>322</v>
      </c>
      <c r="K1220" t="s">
        <v>54</v>
      </c>
      <c r="L1220">
        <v>46240</v>
      </c>
      <c r="M1220">
        <v>46271</v>
      </c>
      <c r="N1220" s="21">
        <v>872765266371</v>
      </c>
      <c r="P1220" t="s">
        <v>326</v>
      </c>
      <c r="Q1220" t="s">
        <v>326</v>
      </c>
      <c r="R1220" t="s">
        <v>56</v>
      </c>
      <c r="S1220" t="s">
        <v>327</v>
      </c>
      <c r="T1220">
        <v>21</v>
      </c>
      <c r="U1220" t="s">
        <v>57</v>
      </c>
      <c r="V1220">
        <v>21320</v>
      </c>
      <c r="W1220">
        <v>66.63</v>
      </c>
      <c r="X1220">
        <v>7.88</v>
      </c>
      <c r="Y1220">
        <v>0</v>
      </c>
      <c r="Z1220">
        <v>-50.71</v>
      </c>
      <c r="AA1220">
        <v>23.8</v>
      </c>
      <c r="AB1220">
        <v>4</v>
      </c>
      <c r="AC1220">
        <v>61.6</v>
      </c>
      <c r="AD1220">
        <v>61.6</v>
      </c>
      <c r="AE1220" t="s">
        <v>9289</v>
      </c>
      <c r="AF1220" t="s">
        <v>1438</v>
      </c>
      <c r="AG1220" t="s">
        <v>1438</v>
      </c>
      <c r="AH1220" t="s">
        <v>5193</v>
      </c>
      <c r="AI1220" t="s">
        <v>1439</v>
      </c>
      <c r="AJ1220">
        <v>56</v>
      </c>
      <c r="AK1220" t="s">
        <v>57</v>
      </c>
      <c r="AL1220">
        <v>56520</v>
      </c>
      <c r="AM1220" t="s">
        <v>55</v>
      </c>
      <c r="AN1220" t="s">
        <v>55</v>
      </c>
      <c r="AO1220" t="s">
        <v>55</v>
      </c>
      <c r="AS1220" t="s">
        <v>343</v>
      </c>
      <c r="AT1220">
        <v>0</v>
      </c>
      <c r="AU1220">
        <v>0</v>
      </c>
      <c r="AV1220">
        <v>0</v>
      </c>
      <c r="BB1220">
        <v>0</v>
      </c>
      <c r="BC1220">
        <v>0</v>
      </c>
      <c r="BD1220" t="s">
        <v>60</v>
      </c>
      <c r="BE1220" s="5" t="s">
        <v>2497</v>
      </c>
      <c r="BF1220">
        <v>634333759</v>
      </c>
      <c r="BH1220" t="s">
        <v>323</v>
      </c>
      <c r="BI1220" t="s">
        <v>320</v>
      </c>
      <c r="BJ1220" s="23">
        <v>0.56458333333333333</v>
      </c>
      <c r="BK1220">
        <v>57.8</v>
      </c>
      <c r="BL1220">
        <v>6.84</v>
      </c>
      <c r="BM1220">
        <v>0</v>
      </c>
      <c r="BN1220">
        <v>-43.99</v>
      </c>
      <c r="BO1220">
        <v>20.65</v>
      </c>
      <c r="BP1220" t="s">
        <v>60</v>
      </c>
      <c r="BQ1220">
        <v>1.1527377519999999</v>
      </c>
      <c r="BR1220" t="s">
        <v>61</v>
      </c>
    </row>
    <row r="1221" spans="1:70" x14ac:dyDescent="0.2">
      <c r="A1221" s="19">
        <f t="shared" si="50"/>
        <v>9.1300000000000026</v>
      </c>
      <c r="B1221" s="20">
        <v>3752</v>
      </c>
      <c r="D1221" s="2" t="s">
        <v>1381</v>
      </c>
      <c r="E1221" s="2" t="str">
        <f t="shared" si="51"/>
        <v>ST</v>
      </c>
      <c r="F1221">
        <v>200720433</v>
      </c>
      <c r="G1221">
        <v>202606</v>
      </c>
      <c r="H1221" t="s">
        <v>52</v>
      </c>
      <c r="I1221" t="s">
        <v>321</v>
      </c>
      <c r="J1221" t="s">
        <v>322</v>
      </c>
      <c r="K1221" t="s">
        <v>54</v>
      </c>
      <c r="L1221" t="s">
        <v>4087</v>
      </c>
      <c r="M1221" t="s">
        <v>3825</v>
      </c>
      <c r="N1221" s="21">
        <v>873078276910</v>
      </c>
      <c r="P1221" t="s">
        <v>326</v>
      </c>
      <c r="Q1221" t="s">
        <v>326</v>
      </c>
      <c r="R1221" t="s">
        <v>56</v>
      </c>
      <c r="S1221" t="s">
        <v>327</v>
      </c>
      <c r="T1221">
        <v>21</v>
      </c>
      <c r="U1221" t="s">
        <v>57</v>
      </c>
      <c r="V1221">
        <v>21320</v>
      </c>
      <c r="W1221">
        <v>44.21</v>
      </c>
      <c r="X1221">
        <v>5.24</v>
      </c>
      <c r="Y1221">
        <v>0</v>
      </c>
      <c r="Z1221">
        <v>-33.64</v>
      </c>
      <c r="AA1221">
        <v>15.81</v>
      </c>
      <c r="AB1221">
        <v>2</v>
      </c>
      <c r="AC1221">
        <v>30.8</v>
      </c>
      <c r="AD1221">
        <v>30.8</v>
      </c>
      <c r="AE1221" t="s">
        <v>9290</v>
      </c>
      <c r="AF1221" t="s">
        <v>5194</v>
      </c>
      <c r="AG1221" t="s">
        <v>5194</v>
      </c>
      <c r="AH1221" t="s">
        <v>5195</v>
      </c>
      <c r="AI1221" t="s">
        <v>365</v>
      </c>
      <c r="AJ1221">
        <v>87</v>
      </c>
      <c r="AK1221" t="s">
        <v>57</v>
      </c>
      <c r="AL1221">
        <v>87000</v>
      </c>
      <c r="AM1221" t="s">
        <v>55</v>
      </c>
      <c r="AN1221" t="s">
        <v>55</v>
      </c>
      <c r="AO1221" t="s">
        <v>55</v>
      </c>
      <c r="AS1221" t="s">
        <v>343</v>
      </c>
      <c r="AT1221">
        <v>0</v>
      </c>
      <c r="AU1221">
        <v>0</v>
      </c>
      <c r="AV1221">
        <v>0</v>
      </c>
      <c r="BB1221">
        <v>0</v>
      </c>
      <c r="BC1221">
        <v>0</v>
      </c>
      <c r="BD1221" t="s">
        <v>60</v>
      </c>
      <c r="BE1221" s="5" t="s">
        <v>3831</v>
      </c>
      <c r="BF1221">
        <v>634343823</v>
      </c>
      <c r="BH1221" t="s">
        <v>323</v>
      </c>
      <c r="BI1221" t="s">
        <v>320</v>
      </c>
      <c r="BJ1221" s="23">
        <v>0.48888888888888887</v>
      </c>
      <c r="BK1221">
        <v>38.200000000000003</v>
      </c>
      <c r="BL1221">
        <v>4.53</v>
      </c>
      <c r="BM1221">
        <v>0</v>
      </c>
      <c r="BN1221">
        <v>-29.07</v>
      </c>
      <c r="BO1221">
        <v>13.66</v>
      </c>
      <c r="BP1221" t="s">
        <v>60</v>
      </c>
      <c r="BQ1221">
        <v>1.1572332869999999</v>
      </c>
      <c r="BR1221" t="s">
        <v>61</v>
      </c>
    </row>
    <row r="1222" spans="1:70" x14ac:dyDescent="0.2">
      <c r="A1222" s="19">
        <f t="shared" si="50"/>
        <v>9.4600000000000009</v>
      </c>
      <c r="B1222" s="20">
        <v>3752</v>
      </c>
      <c r="D1222" s="2" t="s">
        <v>1381</v>
      </c>
      <c r="E1222" s="2" t="str">
        <f t="shared" si="51"/>
        <v>ST</v>
      </c>
      <c r="F1222">
        <v>200720433</v>
      </c>
      <c r="G1222">
        <v>202606</v>
      </c>
      <c r="H1222" t="s">
        <v>52</v>
      </c>
      <c r="I1222" t="s">
        <v>321</v>
      </c>
      <c r="J1222" t="s">
        <v>322</v>
      </c>
      <c r="K1222" t="s">
        <v>54</v>
      </c>
      <c r="L1222">
        <v>46240</v>
      </c>
      <c r="M1222">
        <v>46271</v>
      </c>
      <c r="N1222" s="21">
        <v>872767675196</v>
      </c>
      <c r="P1222" t="s">
        <v>326</v>
      </c>
      <c r="Q1222" t="s">
        <v>326</v>
      </c>
      <c r="R1222" t="s">
        <v>56</v>
      </c>
      <c r="S1222" t="s">
        <v>327</v>
      </c>
      <c r="T1222">
        <v>21</v>
      </c>
      <c r="U1222" t="s">
        <v>57</v>
      </c>
      <c r="V1222">
        <v>21320</v>
      </c>
      <c r="W1222">
        <v>45.65</v>
      </c>
      <c r="X1222">
        <v>5.41</v>
      </c>
      <c r="Y1222">
        <v>0</v>
      </c>
      <c r="Z1222">
        <v>-34.74</v>
      </c>
      <c r="AA1222">
        <v>16.309999999999999</v>
      </c>
      <c r="AB1222">
        <v>2</v>
      </c>
      <c r="AC1222">
        <v>33</v>
      </c>
      <c r="AD1222">
        <v>33</v>
      </c>
      <c r="AE1222" t="s">
        <v>9291</v>
      </c>
      <c r="AF1222" t="s">
        <v>5196</v>
      </c>
      <c r="AG1222" t="s">
        <v>5196</v>
      </c>
      <c r="AH1222" t="s">
        <v>5197</v>
      </c>
      <c r="AI1222" t="s">
        <v>702</v>
      </c>
      <c r="AJ1222">
        <v>19</v>
      </c>
      <c r="AK1222" t="s">
        <v>57</v>
      </c>
      <c r="AL1222">
        <v>19100</v>
      </c>
      <c r="AM1222" t="s">
        <v>55</v>
      </c>
      <c r="AN1222" t="s">
        <v>55</v>
      </c>
      <c r="AO1222" t="s">
        <v>55</v>
      </c>
      <c r="AS1222" t="s">
        <v>343</v>
      </c>
      <c r="AT1222">
        <v>0</v>
      </c>
      <c r="AU1222">
        <v>0</v>
      </c>
      <c r="AV1222">
        <v>0</v>
      </c>
      <c r="BB1222">
        <v>0</v>
      </c>
      <c r="BC1222">
        <v>0</v>
      </c>
      <c r="BD1222" t="s">
        <v>60</v>
      </c>
      <c r="BE1222" t="s">
        <v>2497</v>
      </c>
      <c r="BF1222">
        <v>634333759</v>
      </c>
      <c r="BH1222" t="s">
        <v>323</v>
      </c>
      <c r="BI1222" t="s">
        <v>320</v>
      </c>
      <c r="BJ1222" s="23">
        <v>0.41458333333333336</v>
      </c>
      <c r="BK1222">
        <v>39.6</v>
      </c>
      <c r="BL1222">
        <v>4.6900000000000004</v>
      </c>
      <c r="BM1222">
        <v>0</v>
      </c>
      <c r="BN1222">
        <v>-30.14</v>
      </c>
      <c r="BO1222">
        <v>14.15</v>
      </c>
      <c r="BP1222" t="s">
        <v>60</v>
      </c>
      <c r="BQ1222">
        <v>1.1527377519999999</v>
      </c>
      <c r="BR1222" t="s">
        <v>61</v>
      </c>
    </row>
    <row r="1223" spans="1:70" x14ac:dyDescent="0.2">
      <c r="A1223" s="19">
        <f t="shared" si="50"/>
        <v>88.57000000000005</v>
      </c>
      <c r="B1223" s="20">
        <v>3752</v>
      </c>
      <c r="D1223" s="2" t="s">
        <v>1381</v>
      </c>
      <c r="E1223" s="2" t="str">
        <f t="shared" si="51"/>
        <v>ST</v>
      </c>
      <c r="F1223">
        <v>200720433</v>
      </c>
      <c r="G1223">
        <v>202606</v>
      </c>
      <c r="H1223" t="s">
        <v>52</v>
      </c>
      <c r="I1223" t="s">
        <v>321</v>
      </c>
      <c r="J1223" t="s">
        <v>322</v>
      </c>
      <c r="K1223" t="s">
        <v>54</v>
      </c>
      <c r="L1223">
        <v>46148</v>
      </c>
      <c r="M1223">
        <v>46240</v>
      </c>
      <c r="N1223" s="21">
        <v>872687306668</v>
      </c>
      <c r="P1223" t="s">
        <v>326</v>
      </c>
      <c r="Q1223" t="s">
        <v>326</v>
      </c>
      <c r="R1223" t="s">
        <v>56</v>
      </c>
      <c r="S1223" t="s">
        <v>327</v>
      </c>
      <c r="T1223">
        <v>21</v>
      </c>
      <c r="U1223" t="s">
        <v>57</v>
      </c>
      <c r="V1223">
        <v>21320</v>
      </c>
      <c r="W1223">
        <v>430.34</v>
      </c>
      <c r="X1223">
        <v>151.32</v>
      </c>
      <c r="Y1223">
        <v>0</v>
      </c>
      <c r="Z1223">
        <v>-327.5</v>
      </c>
      <c r="AA1223">
        <v>254.17</v>
      </c>
      <c r="AB1223">
        <v>25</v>
      </c>
      <c r="AC1223">
        <v>479.38</v>
      </c>
      <c r="AD1223">
        <v>479.38</v>
      </c>
      <c r="AE1223" t="s">
        <v>9292</v>
      </c>
      <c r="AF1223" t="s">
        <v>1384</v>
      </c>
      <c r="AG1223" t="s">
        <v>1384</v>
      </c>
      <c r="AH1223" t="s">
        <v>1385</v>
      </c>
      <c r="AI1223" t="s">
        <v>370</v>
      </c>
      <c r="AJ1223">
        <v>92</v>
      </c>
      <c r="AK1223" t="s">
        <v>57</v>
      </c>
      <c r="AL1223">
        <v>92800</v>
      </c>
      <c r="AM1223" t="s">
        <v>55</v>
      </c>
      <c r="AN1223" t="s">
        <v>55</v>
      </c>
      <c r="AO1223" t="s">
        <v>55</v>
      </c>
      <c r="AS1223" t="s">
        <v>343</v>
      </c>
      <c r="AT1223">
        <v>0</v>
      </c>
      <c r="AU1223">
        <v>0</v>
      </c>
      <c r="AV1223">
        <v>0</v>
      </c>
      <c r="BB1223">
        <v>0</v>
      </c>
      <c r="BC1223">
        <v>0</v>
      </c>
      <c r="BD1223" t="s">
        <v>60</v>
      </c>
      <c r="BE1223" t="s">
        <v>2497</v>
      </c>
      <c r="BF1223">
        <v>634333759</v>
      </c>
      <c r="BH1223" t="s">
        <v>323</v>
      </c>
      <c r="BI1223" t="s">
        <v>320</v>
      </c>
      <c r="BJ1223" s="23">
        <v>0.47361111111111109</v>
      </c>
      <c r="BK1223">
        <v>370.6</v>
      </c>
      <c r="BL1223">
        <v>130.31</v>
      </c>
      <c r="BM1223">
        <v>0</v>
      </c>
      <c r="BN1223">
        <v>-282.02999999999997</v>
      </c>
      <c r="BO1223">
        <v>218.88</v>
      </c>
      <c r="BP1223" t="s">
        <v>60</v>
      </c>
      <c r="BQ1223">
        <v>1.161210911</v>
      </c>
      <c r="BR1223" t="s">
        <v>61</v>
      </c>
    </row>
    <row r="1224" spans="1:70" x14ac:dyDescent="0.2">
      <c r="A1224" s="19">
        <f t="shared" si="50"/>
        <v>9.8000000000000007</v>
      </c>
      <c r="B1224" s="20">
        <v>3752</v>
      </c>
      <c r="D1224" s="2" t="s">
        <v>1381</v>
      </c>
      <c r="E1224" s="2" t="str">
        <f t="shared" si="51"/>
        <v>ST</v>
      </c>
      <c r="F1224">
        <v>200720433</v>
      </c>
      <c r="G1224">
        <v>202606</v>
      </c>
      <c r="H1224" t="s">
        <v>52</v>
      </c>
      <c r="I1224" t="s">
        <v>321</v>
      </c>
      <c r="J1224" t="s">
        <v>322</v>
      </c>
      <c r="K1224" t="s">
        <v>54</v>
      </c>
      <c r="L1224">
        <v>46332</v>
      </c>
      <c r="M1224">
        <v>46362</v>
      </c>
      <c r="N1224" s="21">
        <v>872935228318</v>
      </c>
      <c r="P1224" t="s">
        <v>326</v>
      </c>
      <c r="Q1224" t="s">
        <v>326</v>
      </c>
      <c r="R1224" t="s">
        <v>56</v>
      </c>
      <c r="S1224" t="s">
        <v>327</v>
      </c>
      <c r="T1224">
        <v>21</v>
      </c>
      <c r="U1224" t="s">
        <v>57</v>
      </c>
      <c r="V1224">
        <v>21320</v>
      </c>
      <c r="W1224">
        <v>47.35</v>
      </c>
      <c r="X1224">
        <v>5.61</v>
      </c>
      <c r="Y1224">
        <v>0</v>
      </c>
      <c r="Z1224">
        <v>-36.03</v>
      </c>
      <c r="AA1224">
        <v>16.93</v>
      </c>
      <c r="AB1224">
        <v>2</v>
      </c>
      <c r="AC1224">
        <v>33.880000000000003</v>
      </c>
      <c r="AD1224">
        <v>33.880000000000003</v>
      </c>
      <c r="AE1224" t="s">
        <v>9293</v>
      </c>
      <c r="AF1224" t="s">
        <v>5198</v>
      </c>
      <c r="AG1224" t="s">
        <v>5198</v>
      </c>
      <c r="AH1224" t="s">
        <v>5199</v>
      </c>
      <c r="AI1224" t="s">
        <v>376</v>
      </c>
      <c r="AJ1224">
        <v>69</v>
      </c>
      <c r="AK1224" t="s">
        <v>57</v>
      </c>
      <c r="AL1224">
        <v>69002</v>
      </c>
      <c r="AM1224" t="s">
        <v>55</v>
      </c>
      <c r="AN1224" t="s">
        <v>55</v>
      </c>
      <c r="AO1224" t="s">
        <v>55</v>
      </c>
      <c r="AS1224" t="s">
        <v>343</v>
      </c>
      <c r="AT1224">
        <v>26</v>
      </c>
      <c r="AU1224">
        <v>31</v>
      </c>
      <c r="AV1224">
        <v>40</v>
      </c>
      <c r="BB1224">
        <v>0</v>
      </c>
      <c r="BC1224">
        <v>0</v>
      </c>
      <c r="BD1224" t="s">
        <v>60</v>
      </c>
      <c r="BE1224" s="5" t="s">
        <v>3831</v>
      </c>
      <c r="BF1224">
        <v>634343823</v>
      </c>
      <c r="BH1224" t="s">
        <v>323</v>
      </c>
      <c r="BI1224" t="s">
        <v>320</v>
      </c>
      <c r="BJ1224" s="23">
        <v>0.41597222222222224</v>
      </c>
      <c r="BK1224">
        <v>41</v>
      </c>
      <c r="BL1224">
        <v>4.8600000000000003</v>
      </c>
      <c r="BM1224">
        <v>0</v>
      </c>
      <c r="BN1224">
        <v>-31.2</v>
      </c>
      <c r="BO1224">
        <v>14.66</v>
      </c>
      <c r="BP1224" t="s">
        <v>60</v>
      </c>
      <c r="BQ1224">
        <v>1.1549344580000001</v>
      </c>
      <c r="BR1224" t="s">
        <v>61</v>
      </c>
    </row>
    <row r="1225" spans="1:70" x14ac:dyDescent="0.2">
      <c r="A1225" s="19">
        <f t="shared" si="50"/>
        <v>15.149999999999999</v>
      </c>
      <c r="B1225" s="20">
        <v>3752</v>
      </c>
      <c r="D1225" s="2" t="s">
        <v>1381</v>
      </c>
      <c r="E1225" s="2" t="str">
        <f t="shared" si="51"/>
        <v>ST</v>
      </c>
      <c r="F1225">
        <v>200720433</v>
      </c>
      <c r="G1225">
        <v>202606</v>
      </c>
      <c r="H1225" t="s">
        <v>52</v>
      </c>
      <c r="I1225" t="s">
        <v>321</v>
      </c>
      <c r="J1225" t="s">
        <v>322</v>
      </c>
      <c r="K1225" t="s">
        <v>54</v>
      </c>
      <c r="L1225">
        <v>46362</v>
      </c>
      <c r="M1225" t="s">
        <v>2497</v>
      </c>
      <c r="N1225" s="21">
        <v>872948168282</v>
      </c>
      <c r="P1225" t="s">
        <v>326</v>
      </c>
      <c r="Q1225" t="s">
        <v>326</v>
      </c>
      <c r="R1225" t="s">
        <v>56</v>
      </c>
      <c r="S1225" t="s">
        <v>327</v>
      </c>
      <c r="T1225">
        <v>21</v>
      </c>
      <c r="U1225" t="s">
        <v>57</v>
      </c>
      <c r="V1225">
        <v>21320</v>
      </c>
      <c r="W1225">
        <v>73.22</v>
      </c>
      <c r="X1225">
        <v>8.67</v>
      </c>
      <c r="Y1225">
        <v>0</v>
      </c>
      <c r="Z1225">
        <v>-55.72</v>
      </c>
      <c r="AA1225">
        <v>26.17</v>
      </c>
      <c r="AB1225">
        <v>4</v>
      </c>
      <c r="AC1225">
        <v>68.42</v>
      </c>
      <c r="AD1225">
        <v>68.42</v>
      </c>
      <c r="AE1225" t="s">
        <v>8928</v>
      </c>
      <c r="AF1225" t="s">
        <v>513</v>
      </c>
      <c r="AG1225" t="s">
        <v>513</v>
      </c>
      <c r="AH1225" t="s">
        <v>5200</v>
      </c>
      <c r="AI1225" t="s">
        <v>1144</v>
      </c>
      <c r="AJ1225">
        <v>83</v>
      </c>
      <c r="AK1225" t="s">
        <v>57</v>
      </c>
      <c r="AL1225">
        <v>83550</v>
      </c>
      <c r="AM1225" t="s">
        <v>55</v>
      </c>
      <c r="AN1225" t="s">
        <v>55</v>
      </c>
      <c r="AO1225" t="s">
        <v>55</v>
      </c>
      <c r="AS1225" t="s">
        <v>343</v>
      </c>
      <c r="AT1225">
        <v>30</v>
      </c>
      <c r="AU1225">
        <v>30</v>
      </c>
      <c r="AV1225">
        <v>39</v>
      </c>
      <c r="BB1225">
        <v>0</v>
      </c>
      <c r="BC1225">
        <v>0</v>
      </c>
      <c r="BD1225" t="s">
        <v>60</v>
      </c>
      <c r="BE1225" t="s">
        <v>3831</v>
      </c>
      <c r="BF1225">
        <v>634343823</v>
      </c>
      <c r="BH1225" t="s">
        <v>323</v>
      </c>
      <c r="BI1225" t="s">
        <v>320</v>
      </c>
      <c r="BJ1225" s="23">
        <v>0.43611111111111112</v>
      </c>
      <c r="BK1225">
        <v>63.4</v>
      </c>
      <c r="BL1225">
        <v>7.51</v>
      </c>
      <c r="BM1225">
        <v>0</v>
      </c>
      <c r="BN1225">
        <v>-48.25</v>
      </c>
      <c r="BO1225">
        <v>22.66</v>
      </c>
      <c r="BP1225" t="s">
        <v>60</v>
      </c>
      <c r="BQ1225">
        <v>1.154814421</v>
      </c>
      <c r="BR1225" t="s">
        <v>61</v>
      </c>
    </row>
    <row r="1226" spans="1:70" x14ac:dyDescent="0.2">
      <c r="A1226" s="19">
        <f t="shared" si="50"/>
        <v>12.810000000000002</v>
      </c>
      <c r="B1226" s="20">
        <v>3752</v>
      </c>
      <c r="D1226" s="2" t="s">
        <v>1381</v>
      </c>
      <c r="E1226" s="2" t="str">
        <f t="shared" si="51"/>
        <v>ST</v>
      </c>
      <c r="F1226">
        <v>200720433</v>
      </c>
      <c r="G1226">
        <v>202606</v>
      </c>
      <c r="H1226" t="s">
        <v>52</v>
      </c>
      <c r="I1226" t="s">
        <v>321</v>
      </c>
      <c r="J1226" t="s">
        <v>322</v>
      </c>
      <c r="K1226" t="s">
        <v>54</v>
      </c>
      <c r="L1226">
        <v>46271</v>
      </c>
      <c r="M1226">
        <v>46301</v>
      </c>
      <c r="N1226" s="21">
        <v>872829149646</v>
      </c>
      <c r="P1226" t="s">
        <v>326</v>
      </c>
      <c r="Q1226" t="s">
        <v>326</v>
      </c>
      <c r="R1226" t="s">
        <v>56</v>
      </c>
      <c r="S1226" t="s">
        <v>327</v>
      </c>
      <c r="T1226">
        <v>21</v>
      </c>
      <c r="U1226" t="s">
        <v>57</v>
      </c>
      <c r="V1226">
        <v>21320</v>
      </c>
      <c r="W1226">
        <v>61.78</v>
      </c>
      <c r="X1226">
        <v>7.32</v>
      </c>
      <c r="Y1226">
        <v>0</v>
      </c>
      <c r="Z1226">
        <v>-47.02</v>
      </c>
      <c r="AA1226">
        <v>22.08</v>
      </c>
      <c r="AB1226">
        <v>5</v>
      </c>
      <c r="AC1226">
        <v>53.24</v>
      </c>
      <c r="AD1226">
        <v>53.24</v>
      </c>
      <c r="AE1226" t="s">
        <v>9294</v>
      </c>
      <c r="AF1226" t="s">
        <v>5201</v>
      </c>
      <c r="AG1226" t="s">
        <v>5201</v>
      </c>
      <c r="AH1226" t="s">
        <v>5202</v>
      </c>
      <c r="AI1226" t="s">
        <v>498</v>
      </c>
      <c r="AJ1226">
        <v>92</v>
      </c>
      <c r="AK1226" t="s">
        <v>57</v>
      </c>
      <c r="AL1226">
        <v>92300</v>
      </c>
      <c r="AM1226" t="s">
        <v>55</v>
      </c>
      <c r="AN1226" t="s">
        <v>55</v>
      </c>
      <c r="AO1226" t="s">
        <v>55</v>
      </c>
      <c r="AS1226" t="s">
        <v>343</v>
      </c>
      <c r="AT1226">
        <v>0</v>
      </c>
      <c r="AU1226">
        <v>0</v>
      </c>
      <c r="AV1226">
        <v>0</v>
      </c>
      <c r="BB1226">
        <v>0</v>
      </c>
      <c r="BC1226">
        <v>0</v>
      </c>
      <c r="BD1226" t="s">
        <v>60</v>
      </c>
      <c r="BE1226" s="5" t="s">
        <v>2497</v>
      </c>
      <c r="BF1226">
        <v>634333759</v>
      </c>
      <c r="BH1226" t="s">
        <v>323</v>
      </c>
      <c r="BI1226" t="s">
        <v>320</v>
      </c>
      <c r="BJ1226" s="23">
        <v>0.44236111111111109</v>
      </c>
      <c r="BK1226">
        <v>53.6</v>
      </c>
      <c r="BL1226">
        <v>6.35</v>
      </c>
      <c r="BM1226">
        <v>0</v>
      </c>
      <c r="BN1226">
        <v>-40.79</v>
      </c>
      <c r="BO1226">
        <v>19.16</v>
      </c>
      <c r="BP1226" t="s">
        <v>60</v>
      </c>
      <c r="BQ1226">
        <v>1.1526181719999999</v>
      </c>
      <c r="BR1226" t="s">
        <v>61</v>
      </c>
    </row>
    <row r="1227" spans="1:70" x14ac:dyDescent="0.2">
      <c r="A1227" s="19">
        <f t="shared" ref="A1227:A1290" si="52">BK1227+BN1227</f>
        <v>20.509999999999991</v>
      </c>
      <c r="B1227" s="20">
        <v>3752</v>
      </c>
      <c r="D1227" s="2" t="s">
        <v>1381</v>
      </c>
      <c r="E1227" s="2" t="str">
        <f t="shared" si="51"/>
        <v>ST</v>
      </c>
      <c r="F1227">
        <v>200720433</v>
      </c>
      <c r="G1227">
        <v>202606</v>
      </c>
      <c r="H1227" t="s">
        <v>52</v>
      </c>
      <c r="I1227" t="s">
        <v>321</v>
      </c>
      <c r="J1227" t="s">
        <v>322</v>
      </c>
      <c r="K1227" t="s">
        <v>54</v>
      </c>
      <c r="L1227">
        <v>46301</v>
      </c>
      <c r="M1227">
        <v>46332</v>
      </c>
      <c r="N1227" s="21">
        <v>872881316688</v>
      </c>
      <c r="P1227" t="s">
        <v>326</v>
      </c>
      <c r="Q1227" t="s">
        <v>326</v>
      </c>
      <c r="R1227" t="s">
        <v>56</v>
      </c>
      <c r="S1227" t="s">
        <v>327</v>
      </c>
      <c r="T1227">
        <v>21</v>
      </c>
      <c r="U1227" t="s">
        <v>57</v>
      </c>
      <c r="V1227">
        <v>21320</v>
      </c>
      <c r="W1227">
        <v>98.94</v>
      </c>
      <c r="X1227">
        <v>111.36</v>
      </c>
      <c r="Y1227">
        <v>0</v>
      </c>
      <c r="Z1227">
        <v>-75.290000000000006</v>
      </c>
      <c r="AA1227">
        <v>135.01</v>
      </c>
      <c r="AB1227">
        <v>10</v>
      </c>
      <c r="AC1227">
        <v>105.16</v>
      </c>
      <c r="AD1227">
        <v>105.16</v>
      </c>
      <c r="AE1227" t="s">
        <v>9295</v>
      </c>
      <c r="AF1227" t="s">
        <v>5203</v>
      </c>
      <c r="AG1227" t="s">
        <v>5203</v>
      </c>
      <c r="AH1227" t="s">
        <v>5204</v>
      </c>
      <c r="AI1227" t="s">
        <v>5205</v>
      </c>
      <c r="AJ1227">
        <v>18</v>
      </c>
      <c r="AK1227" t="s">
        <v>57</v>
      </c>
      <c r="AL1227">
        <v>18500</v>
      </c>
      <c r="AM1227" t="s">
        <v>55</v>
      </c>
      <c r="AN1227" t="s">
        <v>55</v>
      </c>
      <c r="AO1227" t="s">
        <v>55</v>
      </c>
      <c r="AS1227" t="s">
        <v>343</v>
      </c>
      <c r="AT1227">
        <v>0</v>
      </c>
      <c r="AU1227">
        <v>0</v>
      </c>
      <c r="AV1227">
        <v>0</v>
      </c>
      <c r="BB1227">
        <v>0</v>
      </c>
      <c r="BC1227">
        <v>0</v>
      </c>
      <c r="BD1227" t="s">
        <v>60</v>
      </c>
      <c r="BE1227" t="s">
        <v>2497</v>
      </c>
      <c r="BF1227">
        <v>634333759</v>
      </c>
      <c r="BH1227" t="s">
        <v>323</v>
      </c>
      <c r="BI1227" t="s">
        <v>320</v>
      </c>
      <c r="BJ1227" s="23">
        <v>0.59097222222222223</v>
      </c>
      <c r="BK1227">
        <v>85.8</v>
      </c>
      <c r="BL1227">
        <v>96.57</v>
      </c>
      <c r="BM1227">
        <v>0</v>
      </c>
      <c r="BN1227">
        <v>-65.290000000000006</v>
      </c>
      <c r="BO1227">
        <v>117.08</v>
      </c>
      <c r="BP1227" t="s">
        <v>60</v>
      </c>
      <c r="BQ1227">
        <v>1.153163127</v>
      </c>
      <c r="BR1227" t="s">
        <v>61</v>
      </c>
    </row>
    <row r="1228" spans="1:70" x14ac:dyDescent="0.2">
      <c r="A1228" s="19">
        <f t="shared" si="52"/>
        <v>5.7799999999999976</v>
      </c>
      <c r="B1228" s="20">
        <v>3752</v>
      </c>
      <c r="D1228" s="2" t="s">
        <v>1381</v>
      </c>
      <c r="E1228" s="2" t="str">
        <f t="shared" si="51"/>
        <v>ST</v>
      </c>
      <c r="F1228">
        <v>200720433</v>
      </c>
      <c r="G1228">
        <v>202606</v>
      </c>
      <c r="H1228" t="s">
        <v>52</v>
      </c>
      <c r="I1228" t="s">
        <v>321</v>
      </c>
      <c r="J1228" t="s">
        <v>322</v>
      </c>
      <c r="K1228" t="s">
        <v>54</v>
      </c>
      <c r="L1228" t="s">
        <v>4087</v>
      </c>
      <c r="M1228" t="s">
        <v>3825</v>
      </c>
      <c r="N1228" s="21">
        <v>873129941953</v>
      </c>
      <c r="P1228" t="s">
        <v>326</v>
      </c>
      <c r="Q1228" t="s">
        <v>326</v>
      </c>
      <c r="R1228" t="s">
        <v>56</v>
      </c>
      <c r="S1228" t="s">
        <v>327</v>
      </c>
      <c r="T1228">
        <v>21</v>
      </c>
      <c r="U1228" t="s">
        <v>57</v>
      </c>
      <c r="V1228">
        <v>21320</v>
      </c>
      <c r="W1228">
        <v>28.01</v>
      </c>
      <c r="X1228">
        <v>3.31</v>
      </c>
      <c r="Y1228">
        <v>0</v>
      </c>
      <c r="Z1228">
        <v>-21.32</v>
      </c>
      <c r="AA1228">
        <v>10</v>
      </c>
      <c r="AB1228">
        <v>1</v>
      </c>
      <c r="AC1228">
        <v>8.14</v>
      </c>
      <c r="AD1228">
        <v>8.14</v>
      </c>
      <c r="AE1228" t="s">
        <v>9296</v>
      </c>
      <c r="AF1228" t="s">
        <v>2187</v>
      </c>
      <c r="AG1228" t="s">
        <v>2187</v>
      </c>
      <c r="AH1228" t="s">
        <v>2188</v>
      </c>
      <c r="AI1228" t="s">
        <v>2189</v>
      </c>
      <c r="AJ1228">
        <v>13</v>
      </c>
      <c r="AK1228" t="s">
        <v>57</v>
      </c>
      <c r="AL1228">
        <v>13014</v>
      </c>
      <c r="AM1228" t="s">
        <v>55</v>
      </c>
      <c r="AN1228" t="s">
        <v>55</v>
      </c>
      <c r="AO1228" t="s">
        <v>55</v>
      </c>
      <c r="AS1228" t="s">
        <v>342</v>
      </c>
      <c r="AT1228">
        <v>16</v>
      </c>
      <c r="AU1228">
        <v>30</v>
      </c>
      <c r="AV1228">
        <v>39</v>
      </c>
      <c r="BB1228">
        <v>0</v>
      </c>
      <c r="BC1228">
        <v>0</v>
      </c>
      <c r="BD1228" t="s">
        <v>60</v>
      </c>
      <c r="BE1228" t="s">
        <v>3831</v>
      </c>
      <c r="BF1228">
        <v>634343823</v>
      </c>
      <c r="BH1228" t="s">
        <v>323</v>
      </c>
      <c r="BI1228" t="s">
        <v>320</v>
      </c>
      <c r="BJ1228" s="23">
        <v>0.45069444444444445</v>
      </c>
      <c r="BK1228">
        <v>24.2</v>
      </c>
      <c r="BL1228">
        <v>2.86</v>
      </c>
      <c r="BM1228">
        <v>0</v>
      </c>
      <c r="BN1228">
        <v>-18.420000000000002</v>
      </c>
      <c r="BO1228">
        <v>8.64</v>
      </c>
      <c r="BP1228" t="s">
        <v>60</v>
      </c>
      <c r="BQ1228">
        <v>1.1572332869999999</v>
      </c>
      <c r="BR1228" t="s">
        <v>61</v>
      </c>
    </row>
    <row r="1229" spans="1:70" x14ac:dyDescent="0.2">
      <c r="A1229" s="19">
        <f t="shared" si="52"/>
        <v>9.1300000000000026</v>
      </c>
      <c r="B1229" s="20">
        <v>3752</v>
      </c>
      <c r="D1229" s="2" t="s">
        <v>1381</v>
      </c>
      <c r="E1229" s="2" t="str">
        <f t="shared" si="51"/>
        <v>ST</v>
      </c>
      <c r="F1229">
        <v>200720433</v>
      </c>
      <c r="G1229">
        <v>202606</v>
      </c>
      <c r="H1229" t="s">
        <v>52</v>
      </c>
      <c r="I1229" t="s">
        <v>321</v>
      </c>
      <c r="J1229" t="s">
        <v>322</v>
      </c>
      <c r="K1229" t="s">
        <v>54</v>
      </c>
      <c r="L1229">
        <v>46362</v>
      </c>
      <c r="M1229" t="s">
        <v>2497</v>
      </c>
      <c r="N1229" s="21">
        <v>872992523262</v>
      </c>
      <c r="P1229" t="s">
        <v>326</v>
      </c>
      <c r="Q1229" t="s">
        <v>326</v>
      </c>
      <c r="R1229" t="s">
        <v>56</v>
      </c>
      <c r="S1229" t="s">
        <v>327</v>
      </c>
      <c r="T1229">
        <v>21</v>
      </c>
      <c r="U1229" t="s">
        <v>57</v>
      </c>
      <c r="V1229">
        <v>21320</v>
      </c>
      <c r="W1229">
        <v>44.11</v>
      </c>
      <c r="X1229">
        <v>13.86</v>
      </c>
      <c r="Y1229">
        <v>0</v>
      </c>
      <c r="Z1229">
        <v>-33.57</v>
      </c>
      <c r="AA1229">
        <v>24.4</v>
      </c>
      <c r="AB1229">
        <v>2</v>
      </c>
      <c r="AC1229">
        <v>29.04</v>
      </c>
      <c r="AD1229">
        <v>29.04</v>
      </c>
      <c r="AE1229" t="s">
        <v>1531</v>
      </c>
      <c r="AF1229" t="s">
        <v>5206</v>
      </c>
      <c r="AG1229" t="s">
        <v>5206</v>
      </c>
      <c r="AH1229" t="s">
        <v>5207</v>
      </c>
      <c r="AI1229" t="s">
        <v>1435</v>
      </c>
      <c r="AJ1229">
        <v>38</v>
      </c>
      <c r="AK1229" t="s">
        <v>57</v>
      </c>
      <c r="AL1229">
        <v>38250</v>
      </c>
      <c r="AM1229" t="s">
        <v>55</v>
      </c>
      <c r="AN1229" t="s">
        <v>55</v>
      </c>
      <c r="AO1229" t="s">
        <v>55</v>
      </c>
      <c r="AS1229" t="s">
        <v>342</v>
      </c>
      <c r="AT1229">
        <v>26</v>
      </c>
      <c r="AU1229">
        <v>31</v>
      </c>
      <c r="AV1229">
        <v>41</v>
      </c>
      <c r="BB1229">
        <v>0</v>
      </c>
      <c r="BC1229">
        <v>0</v>
      </c>
      <c r="BD1229" t="s">
        <v>60</v>
      </c>
      <c r="BE1229" s="5" t="s">
        <v>3831</v>
      </c>
      <c r="BF1229">
        <v>634343823</v>
      </c>
      <c r="BH1229" t="s">
        <v>323</v>
      </c>
      <c r="BI1229" t="s">
        <v>320</v>
      </c>
      <c r="BJ1229" s="23">
        <v>0.51111111111111107</v>
      </c>
      <c r="BK1229">
        <v>38.200000000000003</v>
      </c>
      <c r="BL1229">
        <v>12</v>
      </c>
      <c r="BM1229">
        <v>0</v>
      </c>
      <c r="BN1229">
        <v>-29.07</v>
      </c>
      <c r="BO1229">
        <v>21.13</v>
      </c>
      <c r="BP1229" t="s">
        <v>60</v>
      </c>
      <c r="BQ1229">
        <v>1.154814421</v>
      </c>
      <c r="BR1229" t="s">
        <v>61</v>
      </c>
    </row>
    <row r="1230" spans="1:70" x14ac:dyDescent="0.2">
      <c r="A1230" s="19">
        <f t="shared" si="52"/>
        <v>26.189999999999998</v>
      </c>
      <c r="B1230" s="20">
        <v>3752</v>
      </c>
      <c r="D1230" s="2" t="s">
        <v>1381</v>
      </c>
      <c r="E1230" s="2" t="str">
        <f t="shared" si="51"/>
        <v>ST</v>
      </c>
      <c r="F1230">
        <v>200720433</v>
      </c>
      <c r="G1230">
        <v>202606</v>
      </c>
      <c r="H1230" t="s">
        <v>52</v>
      </c>
      <c r="I1230" t="s">
        <v>321</v>
      </c>
      <c r="J1230" t="s">
        <v>322</v>
      </c>
      <c r="K1230" t="s">
        <v>54</v>
      </c>
      <c r="L1230">
        <v>46271</v>
      </c>
      <c r="M1230">
        <v>46301</v>
      </c>
      <c r="N1230" s="21">
        <v>872835013589</v>
      </c>
      <c r="P1230" t="s">
        <v>326</v>
      </c>
      <c r="Q1230" t="s">
        <v>326</v>
      </c>
      <c r="R1230" t="s">
        <v>56</v>
      </c>
      <c r="S1230" t="s">
        <v>327</v>
      </c>
      <c r="T1230">
        <v>21</v>
      </c>
      <c r="U1230" t="s">
        <v>57</v>
      </c>
      <c r="V1230">
        <v>21320</v>
      </c>
      <c r="W1230">
        <v>126.33</v>
      </c>
      <c r="X1230">
        <v>114.56</v>
      </c>
      <c r="Y1230">
        <v>0</v>
      </c>
      <c r="Z1230">
        <v>-96.14</v>
      </c>
      <c r="AA1230">
        <v>144.75</v>
      </c>
      <c r="AB1230">
        <v>9</v>
      </c>
      <c r="AC1230">
        <v>142.78</v>
      </c>
      <c r="AD1230">
        <v>142.78</v>
      </c>
      <c r="AE1230" t="s">
        <v>2353</v>
      </c>
      <c r="AF1230" t="s">
        <v>939</v>
      </c>
      <c r="AG1230" t="s">
        <v>939</v>
      </c>
      <c r="AH1230" t="s">
        <v>940</v>
      </c>
      <c r="AI1230" t="s">
        <v>941</v>
      </c>
      <c r="AJ1230">
        <v>37</v>
      </c>
      <c r="AK1230" t="s">
        <v>57</v>
      </c>
      <c r="AL1230">
        <v>37170</v>
      </c>
      <c r="AM1230" t="s">
        <v>55</v>
      </c>
      <c r="AN1230" t="s">
        <v>55</v>
      </c>
      <c r="AO1230" t="s">
        <v>55</v>
      </c>
      <c r="AS1230" t="s">
        <v>343</v>
      </c>
      <c r="AT1230">
        <v>32</v>
      </c>
      <c r="AU1230">
        <v>36</v>
      </c>
      <c r="AV1230">
        <v>86</v>
      </c>
      <c r="BB1230">
        <v>0</v>
      </c>
      <c r="BC1230">
        <v>0</v>
      </c>
      <c r="BD1230" t="s">
        <v>60</v>
      </c>
      <c r="BE1230" t="s">
        <v>2497</v>
      </c>
      <c r="BF1230">
        <v>634333759</v>
      </c>
      <c r="BH1230" t="s">
        <v>323</v>
      </c>
      <c r="BI1230" t="s">
        <v>320</v>
      </c>
      <c r="BJ1230" s="23">
        <v>0.41458333333333336</v>
      </c>
      <c r="BK1230">
        <v>109.6</v>
      </c>
      <c r="BL1230">
        <v>99.39</v>
      </c>
      <c r="BM1230">
        <v>0</v>
      </c>
      <c r="BN1230">
        <v>-83.41</v>
      </c>
      <c r="BO1230">
        <v>125.58</v>
      </c>
      <c r="BP1230" t="s">
        <v>60</v>
      </c>
      <c r="BQ1230">
        <v>1.1526181719999999</v>
      </c>
      <c r="BR1230" t="s">
        <v>61</v>
      </c>
    </row>
    <row r="1231" spans="1:70" x14ac:dyDescent="0.2">
      <c r="A1231" s="19">
        <f t="shared" si="52"/>
        <v>10.129999999999995</v>
      </c>
      <c r="B1231" s="20">
        <v>3752</v>
      </c>
      <c r="D1231" s="2" t="s">
        <v>1381</v>
      </c>
      <c r="E1231" s="2" t="str">
        <f t="shared" si="51"/>
        <v>ST</v>
      </c>
      <c r="F1231">
        <v>200720433</v>
      </c>
      <c r="G1231">
        <v>202606</v>
      </c>
      <c r="H1231" t="s">
        <v>52</v>
      </c>
      <c r="I1231" t="s">
        <v>321</v>
      </c>
      <c r="J1231" t="s">
        <v>322</v>
      </c>
      <c r="K1231" t="s">
        <v>54</v>
      </c>
      <c r="L1231">
        <v>46240</v>
      </c>
      <c r="M1231">
        <v>46271</v>
      </c>
      <c r="N1231" s="21">
        <v>872772649360</v>
      </c>
      <c r="P1231" t="s">
        <v>326</v>
      </c>
      <c r="Q1231" t="s">
        <v>326</v>
      </c>
      <c r="R1231" t="s">
        <v>56</v>
      </c>
      <c r="S1231" t="s">
        <v>327</v>
      </c>
      <c r="T1231">
        <v>21</v>
      </c>
      <c r="U1231" t="s">
        <v>57</v>
      </c>
      <c r="V1231">
        <v>21320</v>
      </c>
      <c r="W1231">
        <v>48.88</v>
      </c>
      <c r="X1231">
        <v>5.8</v>
      </c>
      <c r="Y1231">
        <v>0</v>
      </c>
      <c r="Z1231">
        <v>-37.200000000000003</v>
      </c>
      <c r="AA1231">
        <v>17.48</v>
      </c>
      <c r="AB1231">
        <v>2</v>
      </c>
      <c r="AC1231">
        <v>36.520000000000003</v>
      </c>
      <c r="AD1231">
        <v>36.520000000000003</v>
      </c>
      <c r="AE1231" t="s">
        <v>9297</v>
      </c>
      <c r="AF1231" t="s">
        <v>5208</v>
      </c>
      <c r="AG1231" t="s">
        <v>5208</v>
      </c>
      <c r="AH1231" t="s">
        <v>5209</v>
      </c>
      <c r="AI1231" t="s">
        <v>3450</v>
      </c>
      <c r="AJ1231">
        <v>69</v>
      </c>
      <c r="AK1231" t="s">
        <v>57</v>
      </c>
      <c r="AL1231">
        <v>69400</v>
      </c>
      <c r="AM1231" t="s">
        <v>55</v>
      </c>
      <c r="AN1231" t="s">
        <v>55</v>
      </c>
      <c r="AO1231" t="s">
        <v>55</v>
      </c>
      <c r="AS1231" t="s">
        <v>343</v>
      </c>
      <c r="AT1231">
        <v>26</v>
      </c>
      <c r="AU1231">
        <v>32</v>
      </c>
      <c r="AV1231">
        <v>40</v>
      </c>
      <c r="BB1231">
        <v>0</v>
      </c>
      <c r="BC1231">
        <v>0</v>
      </c>
      <c r="BD1231" t="s">
        <v>60</v>
      </c>
      <c r="BE1231" s="5" t="s">
        <v>2497</v>
      </c>
      <c r="BF1231">
        <v>634333759</v>
      </c>
      <c r="BH1231" t="s">
        <v>323</v>
      </c>
      <c r="BI1231" t="s">
        <v>320</v>
      </c>
      <c r="BJ1231" s="23">
        <v>0.42083333333333334</v>
      </c>
      <c r="BK1231">
        <v>42.4</v>
      </c>
      <c r="BL1231">
        <v>5.03</v>
      </c>
      <c r="BM1231">
        <v>0</v>
      </c>
      <c r="BN1231">
        <v>-32.270000000000003</v>
      </c>
      <c r="BO1231">
        <v>15.16</v>
      </c>
      <c r="BP1231" t="s">
        <v>60</v>
      </c>
      <c r="BQ1231">
        <v>1.1527377519999999</v>
      </c>
      <c r="BR1231" t="s">
        <v>61</v>
      </c>
    </row>
    <row r="1232" spans="1:70" x14ac:dyDescent="0.2">
      <c r="A1232" s="19">
        <f t="shared" si="52"/>
        <v>11.809999999999995</v>
      </c>
      <c r="B1232" s="20">
        <v>3752</v>
      </c>
      <c r="D1232" s="2" t="s">
        <v>1381</v>
      </c>
      <c r="E1232" s="2" t="str">
        <f t="shared" si="51"/>
        <v>ST</v>
      </c>
      <c r="F1232">
        <v>200720433</v>
      </c>
      <c r="G1232">
        <v>202606</v>
      </c>
      <c r="H1232" t="s">
        <v>52</v>
      </c>
      <c r="I1232" t="s">
        <v>321</v>
      </c>
      <c r="J1232" t="s">
        <v>322</v>
      </c>
      <c r="K1232" t="s">
        <v>54</v>
      </c>
      <c r="L1232">
        <v>46240</v>
      </c>
      <c r="M1232">
        <v>46271</v>
      </c>
      <c r="N1232" s="21">
        <v>872767648803</v>
      </c>
      <c r="P1232" t="s">
        <v>326</v>
      </c>
      <c r="Q1232" t="s">
        <v>326</v>
      </c>
      <c r="R1232" t="s">
        <v>56</v>
      </c>
      <c r="S1232" t="s">
        <v>327</v>
      </c>
      <c r="T1232">
        <v>21</v>
      </c>
      <c r="U1232" t="s">
        <v>57</v>
      </c>
      <c r="V1232">
        <v>21320</v>
      </c>
      <c r="W1232">
        <v>56.95</v>
      </c>
      <c r="X1232">
        <v>6.74</v>
      </c>
      <c r="Y1232">
        <v>0</v>
      </c>
      <c r="Z1232">
        <v>-43.33</v>
      </c>
      <c r="AA1232">
        <v>20.36</v>
      </c>
      <c r="AB1232">
        <v>2</v>
      </c>
      <c r="AC1232">
        <v>48.18</v>
      </c>
      <c r="AD1232">
        <v>48.18</v>
      </c>
      <c r="AE1232" t="s">
        <v>1469</v>
      </c>
      <c r="AF1232" t="s">
        <v>5210</v>
      </c>
      <c r="AG1232" t="s">
        <v>5210</v>
      </c>
      <c r="AH1232" t="s">
        <v>5211</v>
      </c>
      <c r="AI1232" t="s">
        <v>369</v>
      </c>
      <c r="AJ1232">
        <v>13</v>
      </c>
      <c r="AK1232" t="s">
        <v>57</v>
      </c>
      <c r="AL1232">
        <v>13002</v>
      </c>
      <c r="AM1232" t="s">
        <v>55</v>
      </c>
      <c r="AN1232" t="s">
        <v>55</v>
      </c>
      <c r="AO1232" t="s">
        <v>55</v>
      </c>
      <c r="AS1232" t="s">
        <v>343</v>
      </c>
      <c r="AT1232">
        <v>27</v>
      </c>
      <c r="AU1232">
        <v>32</v>
      </c>
      <c r="AV1232">
        <v>40</v>
      </c>
      <c r="BB1232">
        <v>0</v>
      </c>
      <c r="BC1232">
        <v>0</v>
      </c>
      <c r="BD1232" t="s">
        <v>60</v>
      </c>
      <c r="BE1232" s="5" t="s">
        <v>2497</v>
      </c>
      <c r="BF1232">
        <v>634333759</v>
      </c>
      <c r="BH1232" t="s">
        <v>323</v>
      </c>
      <c r="BI1232" t="s">
        <v>320</v>
      </c>
      <c r="BJ1232" s="23">
        <v>0.46527777777777779</v>
      </c>
      <c r="BK1232">
        <v>49.4</v>
      </c>
      <c r="BL1232">
        <v>5.85</v>
      </c>
      <c r="BM1232">
        <v>0</v>
      </c>
      <c r="BN1232">
        <v>-37.590000000000003</v>
      </c>
      <c r="BO1232">
        <v>17.66</v>
      </c>
      <c r="BP1232" t="s">
        <v>60</v>
      </c>
      <c r="BQ1232">
        <v>1.1527377519999999</v>
      </c>
      <c r="BR1232" t="s">
        <v>61</v>
      </c>
    </row>
    <row r="1233" spans="1:70" x14ac:dyDescent="0.2">
      <c r="A1233" s="19">
        <f t="shared" si="52"/>
        <v>9.8000000000000007</v>
      </c>
      <c r="B1233" s="20">
        <v>3752</v>
      </c>
      <c r="D1233" s="2" t="s">
        <v>1381</v>
      </c>
      <c r="E1233" s="2" t="str">
        <f t="shared" si="51"/>
        <v>ST</v>
      </c>
      <c r="F1233">
        <v>200720433</v>
      </c>
      <c r="G1233">
        <v>202606</v>
      </c>
      <c r="H1233" t="s">
        <v>52</v>
      </c>
      <c r="I1233" t="s">
        <v>321</v>
      </c>
      <c r="J1233" t="s">
        <v>322</v>
      </c>
      <c r="K1233" t="s">
        <v>54</v>
      </c>
      <c r="L1233">
        <v>46332</v>
      </c>
      <c r="M1233">
        <v>46362</v>
      </c>
      <c r="N1233" s="21">
        <v>872943759180</v>
      </c>
      <c r="P1233" t="s">
        <v>326</v>
      </c>
      <c r="Q1233" t="s">
        <v>326</v>
      </c>
      <c r="R1233" t="s">
        <v>56</v>
      </c>
      <c r="S1233" t="s">
        <v>327</v>
      </c>
      <c r="T1233">
        <v>21</v>
      </c>
      <c r="U1233" t="s">
        <v>57</v>
      </c>
      <c r="V1233">
        <v>21320</v>
      </c>
      <c r="W1233">
        <v>47.35</v>
      </c>
      <c r="X1233">
        <v>5.61</v>
      </c>
      <c r="Y1233">
        <v>0</v>
      </c>
      <c r="Z1233">
        <v>-36.03</v>
      </c>
      <c r="AA1233">
        <v>16.93</v>
      </c>
      <c r="AB1233">
        <v>3</v>
      </c>
      <c r="AC1233">
        <v>33.44</v>
      </c>
      <c r="AD1233">
        <v>33.44</v>
      </c>
      <c r="AE1233" t="s">
        <v>9298</v>
      </c>
      <c r="AF1233" t="s">
        <v>5212</v>
      </c>
      <c r="AG1233" t="s">
        <v>5212</v>
      </c>
      <c r="AH1233" t="s">
        <v>5213</v>
      </c>
      <c r="AI1233" t="s">
        <v>431</v>
      </c>
      <c r="AJ1233">
        <v>6</v>
      </c>
      <c r="AK1233" t="s">
        <v>57</v>
      </c>
      <c r="AL1233">
        <v>6100</v>
      </c>
      <c r="AM1233" t="s">
        <v>55</v>
      </c>
      <c r="AN1233" t="s">
        <v>55</v>
      </c>
      <c r="AO1233" t="s">
        <v>55</v>
      </c>
      <c r="AS1233" t="s">
        <v>343</v>
      </c>
      <c r="AT1233">
        <v>0</v>
      </c>
      <c r="AU1233">
        <v>0</v>
      </c>
      <c r="AV1233">
        <v>0</v>
      </c>
      <c r="BB1233">
        <v>0</v>
      </c>
      <c r="BC1233">
        <v>0</v>
      </c>
      <c r="BD1233" t="s">
        <v>60</v>
      </c>
      <c r="BE1233" t="s">
        <v>3831</v>
      </c>
      <c r="BF1233">
        <v>634343823</v>
      </c>
      <c r="BH1233" t="s">
        <v>323</v>
      </c>
      <c r="BI1233" t="s">
        <v>320</v>
      </c>
      <c r="BJ1233" s="23">
        <v>0.52152777777777781</v>
      </c>
      <c r="BK1233">
        <v>41</v>
      </c>
      <c r="BL1233">
        <v>4.8600000000000003</v>
      </c>
      <c r="BM1233">
        <v>0</v>
      </c>
      <c r="BN1233">
        <v>-31.2</v>
      </c>
      <c r="BO1233">
        <v>14.66</v>
      </c>
      <c r="BP1233" t="s">
        <v>60</v>
      </c>
      <c r="BQ1233">
        <v>1.1549344580000001</v>
      </c>
      <c r="BR1233" t="s">
        <v>61</v>
      </c>
    </row>
    <row r="1234" spans="1:70" x14ac:dyDescent="0.2">
      <c r="A1234" s="19">
        <f t="shared" si="52"/>
        <v>9.8000000000000007</v>
      </c>
      <c r="B1234" s="20">
        <v>3752</v>
      </c>
      <c r="D1234" s="2" t="s">
        <v>1381</v>
      </c>
      <c r="E1234" s="2" t="str">
        <f t="shared" si="51"/>
        <v>ST</v>
      </c>
      <c r="F1234">
        <v>200720433</v>
      </c>
      <c r="G1234">
        <v>202606</v>
      </c>
      <c r="H1234" t="s">
        <v>52</v>
      </c>
      <c r="I1234" t="s">
        <v>321</v>
      </c>
      <c r="J1234" t="s">
        <v>322</v>
      </c>
      <c r="K1234" t="s">
        <v>54</v>
      </c>
      <c r="L1234">
        <v>46148</v>
      </c>
      <c r="M1234">
        <v>46240</v>
      </c>
      <c r="N1234" s="21">
        <v>872690883254</v>
      </c>
      <c r="P1234" t="s">
        <v>326</v>
      </c>
      <c r="Q1234" t="s">
        <v>326</v>
      </c>
      <c r="R1234" t="s">
        <v>56</v>
      </c>
      <c r="S1234" t="s">
        <v>327</v>
      </c>
      <c r="T1234">
        <v>21</v>
      </c>
      <c r="U1234" t="s">
        <v>57</v>
      </c>
      <c r="V1234">
        <v>21320</v>
      </c>
      <c r="W1234">
        <v>47.61</v>
      </c>
      <c r="X1234">
        <v>5.64</v>
      </c>
      <c r="Y1234">
        <v>0</v>
      </c>
      <c r="Z1234">
        <v>-36.229999999999997</v>
      </c>
      <c r="AA1234">
        <v>17.02</v>
      </c>
      <c r="AB1234">
        <v>2</v>
      </c>
      <c r="AC1234">
        <v>34.32</v>
      </c>
      <c r="AD1234">
        <v>34.32</v>
      </c>
      <c r="AE1234" t="s">
        <v>1459</v>
      </c>
      <c r="AF1234" t="s">
        <v>663</v>
      </c>
      <c r="AG1234" t="s">
        <v>663</v>
      </c>
      <c r="AH1234" t="s">
        <v>1421</v>
      </c>
      <c r="AI1234" t="s">
        <v>1422</v>
      </c>
      <c r="AJ1234">
        <v>77</v>
      </c>
      <c r="AK1234" t="s">
        <v>57</v>
      </c>
      <c r="AL1234">
        <v>77170</v>
      </c>
      <c r="AM1234" t="s">
        <v>55</v>
      </c>
      <c r="AN1234" t="s">
        <v>55</v>
      </c>
      <c r="AO1234" t="s">
        <v>55</v>
      </c>
      <c r="AS1234" t="s">
        <v>343</v>
      </c>
      <c r="AT1234">
        <v>30</v>
      </c>
      <c r="AU1234">
        <v>30</v>
      </c>
      <c r="AV1234">
        <v>39</v>
      </c>
      <c r="BB1234">
        <v>0</v>
      </c>
      <c r="BC1234">
        <v>0</v>
      </c>
      <c r="BD1234" t="s">
        <v>60</v>
      </c>
      <c r="BE1234" t="s">
        <v>2497</v>
      </c>
      <c r="BF1234">
        <v>634333759</v>
      </c>
      <c r="BH1234" t="s">
        <v>323</v>
      </c>
      <c r="BI1234" t="s">
        <v>320</v>
      </c>
      <c r="BJ1234" s="23">
        <v>0.43958333333333333</v>
      </c>
      <c r="BK1234">
        <v>41</v>
      </c>
      <c r="BL1234">
        <v>4.8600000000000003</v>
      </c>
      <c r="BM1234">
        <v>0</v>
      </c>
      <c r="BN1234">
        <v>-31.2</v>
      </c>
      <c r="BO1234">
        <v>14.66</v>
      </c>
      <c r="BP1234" t="s">
        <v>60</v>
      </c>
      <c r="BQ1234">
        <v>1.161210911</v>
      </c>
      <c r="BR1234" t="s">
        <v>61</v>
      </c>
    </row>
    <row r="1235" spans="1:70" x14ac:dyDescent="0.2">
      <c r="A1235" s="19">
        <f t="shared" si="52"/>
        <v>9.4600000000000009</v>
      </c>
      <c r="B1235" s="20">
        <v>3752</v>
      </c>
      <c r="D1235" s="2" t="s">
        <v>1381</v>
      </c>
      <c r="E1235" s="2" t="str">
        <f t="shared" si="51"/>
        <v>ST</v>
      </c>
      <c r="F1235">
        <v>200720433</v>
      </c>
      <c r="G1235">
        <v>202606</v>
      </c>
      <c r="H1235" t="s">
        <v>52</v>
      </c>
      <c r="I1235" t="s">
        <v>321</v>
      </c>
      <c r="J1235" t="s">
        <v>322</v>
      </c>
      <c r="K1235" t="s">
        <v>54</v>
      </c>
      <c r="L1235">
        <v>46301</v>
      </c>
      <c r="M1235">
        <v>46332</v>
      </c>
      <c r="N1235" s="21">
        <v>872887355043</v>
      </c>
      <c r="P1235" t="s">
        <v>326</v>
      </c>
      <c r="Q1235" t="s">
        <v>326</v>
      </c>
      <c r="R1235" t="s">
        <v>56</v>
      </c>
      <c r="S1235" t="s">
        <v>327</v>
      </c>
      <c r="T1235">
        <v>21</v>
      </c>
      <c r="U1235" t="s">
        <v>57</v>
      </c>
      <c r="V1235">
        <v>21320</v>
      </c>
      <c r="W1235">
        <v>45.67</v>
      </c>
      <c r="X1235">
        <v>5.41</v>
      </c>
      <c r="Y1235">
        <v>0</v>
      </c>
      <c r="Z1235">
        <v>-34.76</v>
      </c>
      <c r="AA1235">
        <v>16.32</v>
      </c>
      <c r="AB1235">
        <v>2</v>
      </c>
      <c r="AC1235">
        <v>33</v>
      </c>
      <c r="AD1235">
        <v>33</v>
      </c>
      <c r="AE1235" t="s">
        <v>9299</v>
      </c>
      <c r="AF1235" t="s">
        <v>5214</v>
      </c>
      <c r="AG1235" t="s">
        <v>5214</v>
      </c>
      <c r="AH1235" t="s">
        <v>5215</v>
      </c>
      <c r="AI1235" t="s">
        <v>5216</v>
      </c>
      <c r="AJ1235">
        <v>56</v>
      </c>
      <c r="AK1235" t="s">
        <v>57</v>
      </c>
      <c r="AL1235">
        <v>56110</v>
      </c>
      <c r="AM1235" t="s">
        <v>55</v>
      </c>
      <c r="AN1235" t="s">
        <v>55</v>
      </c>
      <c r="AO1235" t="s">
        <v>55</v>
      </c>
      <c r="AS1235" t="s">
        <v>343</v>
      </c>
      <c r="AT1235">
        <v>0</v>
      </c>
      <c r="AU1235">
        <v>0</v>
      </c>
      <c r="AV1235">
        <v>0</v>
      </c>
      <c r="BB1235">
        <v>0</v>
      </c>
      <c r="BC1235">
        <v>0</v>
      </c>
      <c r="BD1235" t="s">
        <v>60</v>
      </c>
      <c r="BE1235" s="5" t="s">
        <v>2497</v>
      </c>
      <c r="BF1235">
        <v>634333759</v>
      </c>
      <c r="BH1235" t="s">
        <v>323</v>
      </c>
      <c r="BI1235" t="s">
        <v>320</v>
      </c>
      <c r="BJ1235" s="23">
        <v>0.46597222222222223</v>
      </c>
      <c r="BK1235">
        <v>39.6</v>
      </c>
      <c r="BL1235">
        <v>4.6900000000000004</v>
      </c>
      <c r="BM1235">
        <v>0</v>
      </c>
      <c r="BN1235">
        <v>-30.14</v>
      </c>
      <c r="BO1235">
        <v>14.15</v>
      </c>
      <c r="BP1235" t="s">
        <v>60</v>
      </c>
      <c r="BQ1235">
        <v>1.153163127</v>
      </c>
      <c r="BR1235" t="s">
        <v>61</v>
      </c>
    </row>
    <row r="1236" spans="1:70" x14ac:dyDescent="0.2">
      <c r="A1236" s="19">
        <f t="shared" si="52"/>
        <v>10.129999999999995</v>
      </c>
      <c r="B1236" s="20">
        <v>3752</v>
      </c>
      <c r="D1236" s="2" t="s">
        <v>1381</v>
      </c>
      <c r="E1236" s="2" t="str">
        <f t="shared" si="51"/>
        <v>ST</v>
      </c>
      <c r="F1236">
        <v>200720433</v>
      </c>
      <c r="G1236">
        <v>202606</v>
      </c>
      <c r="H1236" t="s">
        <v>52</v>
      </c>
      <c r="I1236" t="s">
        <v>321</v>
      </c>
      <c r="J1236" t="s">
        <v>322</v>
      </c>
      <c r="K1236" t="s">
        <v>54</v>
      </c>
      <c r="L1236">
        <v>46271</v>
      </c>
      <c r="M1236">
        <v>46301</v>
      </c>
      <c r="N1236" s="21">
        <v>872775523930</v>
      </c>
      <c r="P1236" t="s">
        <v>326</v>
      </c>
      <c r="Q1236" t="s">
        <v>326</v>
      </c>
      <c r="R1236" t="s">
        <v>56</v>
      </c>
      <c r="S1236" t="s">
        <v>327</v>
      </c>
      <c r="T1236">
        <v>21</v>
      </c>
      <c r="U1236" t="s">
        <v>57</v>
      </c>
      <c r="V1236">
        <v>21320</v>
      </c>
      <c r="W1236">
        <v>48.87</v>
      </c>
      <c r="X1236">
        <v>5.8</v>
      </c>
      <c r="Y1236">
        <v>0</v>
      </c>
      <c r="Z1236">
        <v>-37.19</v>
      </c>
      <c r="AA1236">
        <v>17.47</v>
      </c>
      <c r="AB1236">
        <v>2</v>
      </c>
      <c r="AC1236">
        <v>36.08</v>
      </c>
      <c r="AD1236">
        <v>36.08</v>
      </c>
      <c r="AE1236" t="s">
        <v>9300</v>
      </c>
      <c r="AF1236" t="s">
        <v>5217</v>
      </c>
      <c r="AG1236" t="s">
        <v>5217</v>
      </c>
      <c r="AH1236" t="s">
        <v>5218</v>
      </c>
      <c r="AI1236" t="s">
        <v>714</v>
      </c>
      <c r="AJ1236">
        <v>33</v>
      </c>
      <c r="AK1236" t="s">
        <v>57</v>
      </c>
      <c r="AL1236">
        <v>33130</v>
      </c>
      <c r="AM1236" t="s">
        <v>55</v>
      </c>
      <c r="AN1236" t="s">
        <v>55</v>
      </c>
      <c r="AO1236" t="s">
        <v>55</v>
      </c>
      <c r="AS1236" t="s">
        <v>343</v>
      </c>
      <c r="AT1236">
        <v>29</v>
      </c>
      <c r="AU1236">
        <v>31</v>
      </c>
      <c r="AV1236">
        <v>39</v>
      </c>
      <c r="BB1236">
        <v>0</v>
      </c>
      <c r="BC1236">
        <v>0</v>
      </c>
      <c r="BD1236" t="s">
        <v>60</v>
      </c>
      <c r="BE1236" s="5" t="s">
        <v>2497</v>
      </c>
      <c r="BF1236">
        <v>634333759</v>
      </c>
      <c r="BH1236" t="s">
        <v>323</v>
      </c>
      <c r="BI1236" t="s">
        <v>320</v>
      </c>
      <c r="BJ1236" s="23">
        <v>0.42916666666666664</v>
      </c>
      <c r="BK1236">
        <v>42.4</v>
      </c>
      <c r="BL1236">
        <v>5.03</v>
      </c>
      <c r="BM1236">
        <v>0</v>
      </c>
      <c r="BN1236">
        <v>-32.270000000000003</v>
      </c>
      <c r="BO1236">
        <v>15.16</v>
      </c>
      <c r="BP1236" t="s">
        <v>60</v>
      </c>
      <c r="BQ1236">
        <v>1.1526181719999999</v>
      </c>
      <c r="BR1236" t="s">
        <v>61</v>
      </c>
    </row>
    <row r="1237" spans="1:70" x14ac:dyDescent="0.2">
      <c r="A1237" s="19">
        <f t="shared" si="52"/>
        <v>15.149999999999999</v>
      </c>
      <c r="B1237" s="20">
        <v>3752</v>
      </c>
      <c r="D1237" s="2" t="s">
        <v>1381</v>
      </c>
      <c r="E1237" s="2" t="str">
        <f t="shared" si="51"/>
        <v>ST</v>
      </c>
      <c r="F1237">
        <v>200720433</v>
      </c>
      <c r="G1237">
        <v>202606</v>
      </c>
      <c r="H1237" t="s">
        <v>52</v>
      </c>
      <c r="I1237" t="s">
        <v>321</v>
      </c>
      <c r="J1237" t="s">
        <v>322</v>
      </c>
      <c r="K1237" t="s">
        <v>54</v>
      </c>
      <c r="L1237">
        <v>46271</v>
      </c>
      <c r="M1237">
        <v>46301</v>
      </c>
      <c r="N1237" s="21">
        <v>872836384678</v>
      </c>
      <c r="P1237" t="s">
        <v>326</v>
      </c>
      <c r="Q1237" t="s">
        <v>326</v>
      </c>
      <c r="R1237" t="s">
        <v>56</v>
      </c>
      <c r="S1237" t="s">
        <v>327</v>
      </c>
      <c r="T1237">
        <v>21</v>
      </c>
      <c r="U1237" t="s">
        <v>57</v>
      </c>
      <c r="V1237">
        <v>21320</v>
      </c>
      <c r="W1237">
        <v>73.11</v>
      </c>
      <c r="X1237">
        <v>108.29</v>
      </c>
      <c r="Y1237">
        <v>0</v>
      </c>
      <c r="Z1237">
        <v>-55.64</v>
      </c>
      <c r="AA1237">
        <v>125.76</v>
      </c>
      <c r="AB1237">
        <v>6</v>
      </c>
      <c r="AC1237">
        <v>69.959999999999994</v>
      </c>
      <c r="AD1237">
        <v>69.959999999999994</v>
      </c>
      <c r="AE1237" t="s">
        <v>9301</v>
      </c>
      <c r="AF1237" t="s">
        <v>5219</v>
      </c>
      <c r="AG1237" t="s">
        <v>5219</v>
      </c>
      <c r="AH1237" t="s">
        <v>5220</v>
      </c>
      <c r="AI1237" t="s">
        <v>5221</v>
      </c>
      <c r="AJ1237">
        <v>13</v>
      </c>
      <c r="AK1237" t="s">
        <v>57</v>
      </c>
      <c r="AL1237">
        <v>13002</v>
      </c>
      <c r="AM1237" t="s">
        <v>55</v>
      </c>
      <c r="AN1237" t="s">
        <v>55</v>
      </c>
      <c r="AO1237" t="s">
        <v>55</v>
      </c>
      <c r="AS1237" t="s">
        <v>343</v>
      </c>
      <c r="AT1237">
        <v>0</v>
      </c>
      <c r="AU1237">
        <v>0</v>
      </c>
      <c r="AV1237">
        <v>0</v>
      </c>
      <c r="BB1237">
        <v>0</v>
      </c>
      <c r="BC1237">
        <v>0</v>
      </c>
      <c r="BD1237" t="s">
        <v>60</v>
      </c>
      <c r="BE1237" t="s">
        <v>2497</v>
      </c>
      <c r="BF1237">
        <v>634333759</v>
      </c>
      <c r="BH1237" t="s">
        <v>323</v>
      </c>
      <c r="BI1237" t="s">
        <v>320</v>
      </c>
      <c r="BJ1237" s="23">
        <v>0.44097222222222221</v>
      </c>
      <c r="BK1237">
        <v>63.4</v>
      </c>
      <c r="BL1237">
        <v>93.91</v>
      </c>
      <c r="BM1237">
        <v>0</v>
      </c>
      <c r="BN1237">
        <v>-48.25</v>
      </c>
      <c r="BO1237">
        <v>109.06</v>
      </c>
      <c r="BP1237" t="s">
        <v>60</v>
      </c>
      <c r="BQ1237">
        <v>1.153163127</v>
      </c>
      <c r="BR1237" t="s">
        <v>61</v>
      </c>
    </row>
    <row r="1238" spans="1:70" x14ac:dyDescent="0.2">
      <c r="A1238" s="19">
        <f t="shared" si="52"/>
        <v>19.840000000000003</v>
      </c>
      <c r="B1238" s="20">
        <v>3752</v>
      </c>
      <c r="D1238" s="2" t="s">
        <v>1381</v>
      </c>
      <c r="E1238" s="2" t="str">
        <f t="shared" si="51"/>
        <v>ST</v>
      </c>
      <c r="F1238">
        <v>200720433</v>
      </c>
      <c r="G1238">
        <v>202606</v>
      </c>
      <c r="H1238" t="s">
        <v>52</v>
      </c>
      <c r="I1238" t="s">
        <v>321</v>
      </c>
      <c r="J1238" t="s">
        <v>322</v>
      </c>
      <c r="K1238" t="s">
        <v>54</v>
      </c>
      <c r="L1238" t="s">
        <v>3826</v>
      </c>
      <c r="M1238" t="s">
        <v>5222</v>
      </c>
      <c r="N1238" s="21">
        <v>873247239350</v>
      </c>
      <c r="P1238" t="s">
        <v>326</v>
      </c>
      <c r="Q1238" t="s">
        <v>326</v>
      </c>
      <c r="R1238" t="s">
        <v>56</v>
      </c>
      <c r="S1238" t="s">
        <v>327</v>
      </c>
      <c r="T1238">
        <v>21</v>
      </c>
      <c r="U1238" t="s">
        <v>57</v>
      </c>
      <c r="V1238">
        <v>21320</v>
      </c>
      <c r="W1238">
        <v>96.28</v>
      </c>
      <c r="X1238">
        <v>11.41</v>
      </c>
      <c r="Y1238">
        <v>0</v>
      </c>
      <c r="Z1238">
        <v>-73.27</v>
      </c>
      <c r="AA1238">
        <v>34.43</v>
      </c>
      <c r="AB1238">
        <v>7</v>
      </c>
      <c r="AC1238">
        <v>100.98</v>
      </c>
      <c r="AD1238">
        <v>100.98</v>
      </c>
      <c r="AE1238" t="s">
        <v>1463</v>
      </c>
      <c r="AF1238" t="s">
        <v>5223</v>
      </c>
      <c r="AG1238" t="s">
        <v>5223</v>
      </c>
      <c r="AH1238" t="s">
        <v>5224</v>
      </c>
      <c r="AI1238" t="s">
        <v>5225</v>
      </c>
      <c r="AJ1238">
        <v>94</v>
      </c>
      <c r="AK1238" t="s">
        <v>57</v>
      </c>
      <c r="AL1238">
        <v>94110</v>
      </c>
      <c r="AM1238" t="s">
        <v>55</v>
      </c>
      <c r="AN1238" t="s">
        <v>55</v>
      </c>
      <c r="AO1238" t="s">
        <v>55</v>
      </c>
      <c r="AS1238" t="s">
        <v>343</v>
      </c>
      <c r="AT1238">
        <v>29</v>
      </c>
      <c r="AU1238">
        <v>30</v>
      </c>
      <c r="AV1238">
        <v>39</v>
      </c>
      <c r="BB1238">
        <v>0</v>
      </c>
      <c r="BC1238">
        <v>0</v>
      </c>
      <c r="BD1238" t="s">
        <v>60</v>
      </c>
      <c r="BE1238" s="5" t="s">
        <v>5226</v>
      </c>
      <c r="BF1238">
        <v>634353938</v>
      </c>
      <c r="BH1238" t="s">
        <v>323</v>
      </c>
      <c r="BI1238" t="s">
        <v>320</v>
      </c>
      <c r="BJ1238" s="23">
        <v>0.45416666666666666</v>
      </c>
      <c r="BK1238">
        <v>83</v>
      </c>
      <c r="BL1238">
        <v>9.84</v>
      </c>
      <c r="BM1238">
        <v>0</v>
      </c>
      <c r="BN1238">
        <v>-63.16</v>
      </c>
      <c r="BO1238">
        <v>29.68</v>
      </c>
      <c r="BP1238" t="s">
        <v>60</v>
      </c>
      <c r="BQ1238">
        <v>1.1600389769999999</v>
      </c>
      <c r="BR1238" t="s">
        <v>61</v>
      </c>
    </row>
    <row r="1239" spans="1:70" x14ac:dyDescent="0.2">
      <c r="A1239" s="19">
        <f t="shared" si="52"/>
        <v>10.469999999999999</v>
      </c>
      <c r="B1239" s="20">
        <v>3752</v>
      </c>
      <c r="D1239" s="2" t="s">
        <v>1381</v>
      </c>
      <c r="E1239" s="2" t="str">
        <f t="shared" si="51"/>
        <v>ST</v>
      </c>
      <c r="F1239">
        <v>200720433</v>
      </c>
      <c r="G1239">
        <v>202606</v>
      </c>
      <c r="H1239" t="s">
        <v>52</v>
      </c>
      <c r="I1239" t="s">
        <v>321</v>
      </c>
      <c r="J1239" t="s">
        <v>322</v>
      </c>
      <c r="K1239" t="s">
        <v>54</v>
      </c>
      <c r="L1239">
        <v>46301</v>
      </c>
      <c r="M1239">
        <v>46332</v>
      </c>
      <c r="N1239" s="21">
        <v>872883844088</v>
      </c>
      <c r="P1239" t="s">
        <v>326</v>
      </c>
      <c r="Q1239" t="s">
        <v>326</v>
      </c>
      <c r="R1239" t="s">
        <v>56</v>
      </c>
      <c r="S1239" t="s">
        <v>327</v>
      </c>
      <c r="T1239">
        <v>21</v>
      </c>
      <c r="U1239" t="s">
        <v>57</v>
      </c>
      <c r="V1239">
        <v>21320</v>
      </c>
      <c r="W1239">
        <v>50.51</v>
      </c>
      <c r="X1239">
        <v>5.98</v>
      </c>
      <c r="Y1239">
        <v>0</v>
      </c>
      <c r="Z1239">
        <v>-38.43</v>
      </c>
      <c r="AA1239">
        <v>18.059999999999999</v>
      </c>
      <c r="AB1239">
        <v>3</v>
      </c>
      <c r="AC1239">
        <v>38.28</v>
      </c>
      <c r="AD1239">
        <v>38.28</v>
      </c>
      <c r="AE1239" t="s">
        <v>9302</v>
      </c>
      <c r="AF1239" t="s">
        <v>5227</v>
      </c>
      <c r="AG1239" t="s">
        <v>5227</v>
      </c>
      <c r="AH1239" t="s">
        <v>5228</v>
      </c>
      <c r="AI1239" t="s">
        <v>5229</v>
      </c>
      <c r="AJ1239">
        <v>35</v>
      </c>
      <c r="AK1239" t="s">
        <v>57</v>
      </c>
      <c r="AL1239">
        <v>35500</v>
      </c>
      <c r="AM1239" t="s">
        <v>55</v>
      </c>
      <c r="AN1239" t="s">
        <v>55</v>
      </c>
      <c r="AO1239" t="s">
        <v>55</v>
      </c>
      <c r="AS1239" t="s">
        <v>343</v>
      </c>
      <c r="AT1239">
        <v>0</v>
      </c>
      <c r="AU1239">
        <v>0</v>
      </c>
      <c r="AV1239">
        <v>0</v>
      </c>
      <c r="BB1239">
        <v>0</v>
      </c>
      <c r="BC1239">
        <v>0</v>
      </c>
      <c r="BD1239" t="s">
        <v>60</v>
      </c>
      <c r="BE1239" s="5" t="s">
        <v>2497</v>
      </c>
      <c r="BF1239">
        <v>634333759</v>
      </c>
      <c r="BH1239" t="s">
        <v>323</v>
      </c>
      <c r="BI1239" t="s">
        <v>320</v>
      </c>
      <c r="BJ1239" s="23">
        <v>0.41249999999999998</v>
      </c>
      <c r="BK1239">
        <v>43.8</v>
      </c>
      <c r="BL1239">
        <v>5.19</v>
      </c>
      <c r="BM1239">
        <v>0</v>
      </c>
      <c r="BN1239">
        <v>-33.33</v>
      </c>
      <c r="BO1239">
        <v>15.66</v>
      </c>
      <c r="BP1239" t="s">
        <v>60</v>
      </c>
      <c r="BQ1239">
        <v>1.153163127</v>
      </c>
      <c r="BR1239" t="s">
        <v>61</v>
      </c>
    </row>
    <row r="1240" spans="1:70" x14ac:dyDescent="0.2">
      <c r="A1240" s="19">
        <f t="shared" si="52"/>
        <v>9.4600000000000009</v>
      </c>
      <c r="B1240" s="20">
        <v>3752</v>
      </c>
      <c r="D1240" s="2" t="s">
        <v>1381</v>
      </c>
      <c r="E1240" s="2" t="str">
        <f t="shared" si="51"/>
        <v>ST</v>
      </c>
      <c r="F1240">
        <v>200720433</v>
      </c>
      <c r="G1240">
        <v>202606</v>
      </c>
      <c r="H1240" t="s">
        <v>52</v>
      </c>
      <c r="I1240" t="s">
        <v>321</v>
      </c>
      <c r="J1240" t="s">
        <v>322</v>
      </c>
      <c r="K1240" t="s">
        <v>54</v>
      </c>
      <c r="L1240">
        <v>46148</v>
      </c>
      <c r="M1240">
        <v>46240</v>
      </c>
      <c r="N1240" s="21">
        <v>872688487855</v>
      </c>
      <c r="P1240" t="s">
        <v>326</v>
      </c>
      <c r="Q1240" t="s">
        <v>326</v>
      </c>
      <c r="R1240" t="s">
        <v>56</v>
      </c>
      <c r="S1240" t="s">
        <v>327</v>
      </c>
      <c r="T1240">
        <v>21</v>
      </c>
      <c r="U1240" t="s">
        <v>57</v>
      </c>
      <c r="V1240">
        <v>21320</v>
      </c>
      <c r="W1240">
        <v>45.98</v>
      </c>
      <c r="X1240">
        <v>5.45</v>
      </c>
      <c r="Y1240">
        <v>0</v>
      </c>
      <c r="Z1240">
        <v>-35</v>
      </c>
      <c r="AA1240">
        <v>16.43</v>
      </c>
      <c r="AB1240">
        <v>2</v>
      </c>
      <c r="AC1240">
        <v>33</v>
      </c>
      <c r="AD1240">
        <v>33</v>
      </c>
      <c r="AE1240" t="s">
        <v>8662</v>
      </c>
      <c r="AF1240" t="s">
        <v>5230</v>
      </c>
      <c r="AG1240" t="s">
        <v>5230</v>
      </c>
      <c r="AH1240" t="s">
        <v>5231</v>
      </c>
      <c r="AI1240" t="s">
        <v>5232</v>
      </c>
      <c r="AJ1240">
        <v>86</v>
      </c>
      <c r="AK1240" t="s">
        <v>57</v>
      </c>
      <c r="AL1240">
        <v>86120</v>
      </c>
      <c r="AM1240" t="s">
        <v>55</v>
      </c>
      <c r="AN1240" t="s">
        <v>55</v>
      </c>
      <c r="AO1240" t="s">
        <v>55</v>
      </c>
      <c r="AS1240" t="s">
        <v>343</v>
      </c>
      <c r="AT1240">
        <v>0</v>
      </c>
      <c r="AU1240">
        <v>0</v>
      </c>
      <c r="AV1240">
        <v>0</v>
      </c>
      <c r="BB1240">
        <v>0</v>
      </c>
      <c r="BC1240">
        <v>0</v>
      </c>
      <c r="BD1240" t="s">
        <v>60</v>
      </c>
      <c r="BE1240" s="5" t="s">
        <v>2497</v>
      </c>
      <c r="BF1240">
        <v>634333759</v>
      </c>
      <c r="BH1240" t="s">
        <v>323</v>
      </c>
      <c r="BI1240" t="s">
        <v>320</v>
      </c>
      <c r="BJ1240" s="23">
        <v>0.49444444444444446</v>
      </c>
      <c r="BK1240">
        <v>39.6</v>
      </c>
      <c r="BL1240">
        <v>4.6900000000000004</v>
      </c>
      <c r="BM1240">
        <v>0</v>
      </c>
      <c r="BN1240">
        <v>-30.14</v>
      </c>
      <c r="BO1240">
        <v>14.15</v>
      </c>
      <c r="BP1240" t="s">
        <v>60</v>
      </c>
      <c r="BQ1240">
        <v>1.161210911</v>
      </c>
      <c r="BR1240" t="s">
        <v>61</v>
      </c>
    </row>
    <row r="1241" spans="1:70" x14ac:dyDescent="0.2">
      <c r="A1241" s="19">
        <f t="shared" si="52"/>
        <v>8.4599999999999973</v>
      </c>
      <c r="B1241" s="20">
        <v>3752</v>
      </c>
      <c r="D1241" s="2" t="s">
        <v>1381</v>
      </c>
      <c r="E1241" s="2" t="str">
        <f t="shared" si="51"/>
        <v>ST</v>
      </c>
      <c r="F1241">
        <v>200720433</v>
      </c>
      <c r="G1241">
        <v>202606</v>
      </c>
      <c r="H1241" t="s">
        <v>52</v>
      </c>
      <c r="I1241" t="s">
        <v>321</v>
      </c>
      <c r="J1241" t="s">
        <v>322</v>
      </c>
      <c r="K1241" t="s">
        <v>54</v>
      </c>
      <c r="L1241" t="s">
        <v>3825</v>
      </c>
      <c r="M1241" t="s">
        <v>3826</v>
      </c>
      <c r="N1241" s="21">
        <v>873193120285</v>
      </c>
      <c r="P1241" t="s">
        <v>326</v>
      </c>
      <c r="Q1241" t="s">
        <v>326</v>
      </c>
      <c r="R1241" t="s">
        <v>56</v>
      </c>
      <c r="S1241" t="s">
        <v>327</v>
      </c>
      <c r="T1241">
        <v>21</v>
      </c>
      <c r="U1241" t="s">
        <v>57</v>
      </c>
      <c r="V1241">
        <v>21320</v>
      </c>
      <c r="W1241">
        <v>41.08</v>
      </c>
      <c r="X1241">
        <v>4.87</v>
      </c>
      <c r="Y1241">
        <v>0</v>
      </c>
      <c r="Z1241">
        <v>-31.26</v>
      </c>
      <c r="AA1241">
        <v>14.69</v>
      </c>
      <c r="AB1241">
        <v>2</v>
      </c>
      <c r="AC1241">
        <v>26.4</v>
      </c>
      <c r="AD1241">
        <v>26.4</v>
      </c>
      <c r="AE1241" t="s">
        <v>9303</v>
      </c>
      <c r="AF1241" t="s">
        <v>5233</v>
      </c>
      <c r="AG1241" t="s">
        <v>5233</v>
      </c>
      <c r="AH1241" t="s">
        <v>5234</v>
      </c>
      <c r="AI1241" t="s">
        <v>5235</v>
      </c>
      <c r="AJ1241">
        <v>31</v>
      </c>
      <c r="AK1241" t="s">
        <v>57</v>
      </c>
      <c r="AL1241">
        <v>31180</v>
      </c>
      <c r="AM1241" t="s">
        <v>55</v>
      </c>
      <c r="AN1241" t="s">
        <v>55</v>
      </c>
      <c r="AO1241" t="s">
        <v>55</v>
      </c>
      <c r="AS1241" t="s">
        <v>343</v>
      </c>
      <c r="AT1241">
        <v>30</v>
      </c>
      <c r="AU1241">
        <v>40</v>
      </c>
      <c r="AV1241">
        <v>32</v>
      </c>
      <c r="BB1241">
        <v>0</v>
      </c>
      <c r="BC1241">
        <v>0</v>
      </c>
      <c r="BD1241" t="s">
        <v>60</v>
      </c>
      <c r="BE1241" s="5" t="s">
        <v>3831</v>
      </c>
      <c r="BF1241">
        <v>634343823</v>
      </c>
      <c r="BH1241" t="s">
        <v>323</v>
      </c>
      <c r="BI1241" t="s">
        <v>320</v>
      </c>
      <c r="BJ1241" s="23">
        <v>0.43680555555555556</v>
      </c>
      <c r="BK1241">
        <v>35.4</v>
      </c>
      <c r="BL1241">
        <v>4.2</v>
      </c>
      <c r="BM1241">
        <v>0</v>
      </c>
      <c r="BN1241">
        <v>-26.94</v>
      </c>
      <c r="BO1241">
        <v>12.66</v>
      </c>
      <c r="BP1241" t="s">
        <v>60</v>
      </c>
      <c r="BQ1241">
        <v>1.160362033</v>
      </c>
      <c r="BR1241" t="s">
        <v>61</v>
      </c>
    </row>
    <row r="1242" spans="1:70" x14ac:dyDescent="0.2">
      <c r="A1242" s="19">
        <f t="shared" si="52"/>
        <v>19.840000000000003</v>
      </c>
      <c r="B1242" s="20">
        <v>3752</v>
      </c>
      <c r="D1242" s="2" t="s">
        <v>1381</v>
      </c>
      <c r="E1242" s="2" t="str">
        <f t="shared" si="51"/>
        <v>ST</v>
      </c>
      <c r="F1242">
        <v>200720433</v>
      </c>
      <c r="G1242">
        <v>202606</v>
      </c>
      <c r="H1242" t="s">
        <v>52</v>
      </c>
      <c r="I1242" t="s">
        <v>321</v>
      </c>
      <c r="J1242" t="s">
        <v>322</v>
      </c>
      <c r="K1242" t="s">
        <v>54</v>
      </c>
      <c r="L1242">
        <v>46301</v>
      </c>
      <c r="M1242">
        <v>46332</v>
      </c>
      <c r="N1242" s="21">
        <v>872884933263</v>
      </c>
      <c r="P1242" t="s">
        <v>326</v>
      </c>
      <c r="Q1242" t="s">
        <v>326</v>
      </c>
      <c r="R1242" t="s">
        <v>56</v>
      </c>
      <c r="S1242" t="s">
        <v>327</v>
      </c>
      <c r="T1242">
        <v>21</v>
      </c>
      <c r="U1242" t="s">
        <v>57</v>
      </c>
      <c r="V1242">
        <v>21320</v>
      </c>
      <c r="W1242">
        <v>95.71</v>
      </c>
      <c r="X1242">
        <v>110.98</v>
      </c>
      <c r="Y1242">
        <v>0</v>
      </c>
      <c r="Z1242">
        <v>-72.83</v>
      </c>
      <c r="AA1242">
        <v>133.86000000000001</v>
      </c>
      <c r="AB1242">
        <v>7</v>
      </c>
      <c r="AC1242">
        <v>99.88</v>
      </c>
      <c r="AD1242">
        <v>99.88</v>
      </c>
      <c r="AE1242" t="s">
        <v>9304</v>
      </c>
      <c r="AF1242" t="s">
        <v>552</v>
      </c>
      <c r="AG1242" t="s">
        <v>552</v>
      </c>
      <c r="AH1242" t="s">
        <v>5236</v>
      </c>
      <c r="AI1242" t="s">
        <v>3171</v>
      </c>
      <c r="AJ1242">
        <v>64</v>
      </c>
      <c r="AK1242" t="s">
        <v>57</v>
      </c>
      <c r="AL1242">
        <v>64000</v>
      </c>
      <c r="AM1242" t="s">
        <v>55</v>
      </c>
      <c r="AN1242" t="s">
        <v>55</v>
      </c>
      <c r="AO1242" t="s">
        <v>55</v>
      </c>
      <c r="AS1242" t="s">
        <v>343</v>
      </c>
      <c r="AT1242">
        <v>0</v>
      </c>
      <c r="AU1242">
        <v>0</v>
      </c>
      <c r="AV1242">
        <v>0</v>
      </c>
      <c r="BB1242">
        <v>0</v>
      </c>
      <c r="BC1242">
        <v>0</v>
      </c>
      <c r="BD1242" t="s">
        <v>60</v>
      </c>
      <c r="BE1242" s="5" t="s">
        <v>2497</v>
      </c>
      <c r="BF1242">
        <v>634333759</v>
      </c>
      <c r="BH1242" t="s">
        <v>323</v>
      </c>
      <c r="BI1242" t="s">
        <v>320</v>
      </c>
      <c r="BJ1242" s="23">
        <v>0.40208333333333335</v>
      </c>
      <c r="BK1242">
        <v>83</v>
      </c>
      <c r="BL1242">
        <v>96.24</v>
      </c>
      <c r="BM1242">
        <v>0</v>
      </c>
      <c r="BN1242">
        <v>-63.16</v>
      </c>
      <c r="BO1242">
        <v>116.08</v>
      </c>
      <c r="BP1242" t="s">
        <v>60</v>
      </c>
      <c r="BQ1242">
        <v>1.153163127</v>
      </c>
      <c r="BR1242" t="s">
        <v>61</v>
      </c>
    </row>
    <row r="1243" spans="1:70" x14ac:dyDescent="0.2">
      <c r="A1243" s="19">
        <f t="shared" si="52"/>
        <v>10.129999999999995</v>
      </c>
      <c r="B1243" s="20">
        <v>3752</v>
      </c>
      <c r="D1243" s="2" t="s">
        <v>1381</v>
      </c>
      <c r="E1243" s="2" t="str">
        <f t="shared" si="51"/>
        <v>ST</v>
      </c>
      <c r="F1243">
        <v>200720433</v>
      </c>
      <c r="G1243">
        <v>202606</v>
      </c>
      <c r="H1243" t="s">
        <v>52</v>
      </c>
      <c r="I1243" t="s">
        <v>321</v>
      </c>
      <c r="J1243" t="s">
        <v>322</v>
      </c>
      <c r="K1243" t="s">
        <v>54</v>
      </c>
      <c r="L1243">
        <v>46240</v>
      </c>
      <c r="M1243">
        <v>46271</v>
      </c>
      <c r="N1243" s="21">
        <v>872768844681</v>
      </c>
      <c r="P1243" t="s">
        <v>326</v>
      </c>
      <c r="Q1243" t="s">
        <v>326</v>
      </c>
      <c r="R1243" t="s">
        <v>56</v>
      </c>
      <c r="S1243" t="s">
        <v>327</v>
      </c>
      <c r="T1243">
        <v>21</v>
      </c>
      <c r="U1243" t="s">
        <v>57</v>
      </c>
      <c r="V1243">
        <v>21320</v>
      </c>
      <c r="W1243">
        <v>48.88</v>
      </c>
      <c r="X1243">
        <v>5.8</v>
      </c>
      <c r="Y1243">
        <v>0</v>
      </c>
      <c r="Z1243">
        <v>-37.200000000000003</v>
      </c>
      <c r="AA1243">
        <v>17.48</v>
      </c>
      <c r="AB1243">
        <v>2</v>
      </c>
      <c r="AC1243">
        <v>37.18</v>
      </c>
      <c r="AD1243">
        <v>37.18</v>
      </c>
      <c r="AE1243" t="s">
        <v>9305</v>
      </c>
      <c r="AF1243" t="s">
        <v>5237</v>
      </c>
      <c r="AG1243" t="s">
        <v>5237</v>
      </c>
      <c r="AH1243" t="s">
        <v>5238</v>
      </c>
      <c r="AI1243" t="s">
        <v>3695</v>
      </c>
      <c r="AJ1243">
        <v>49</v>
      </c>
      <c r="AK1243" t="s">
        <v>57</v>
      </c>
      <c r="AL1243">
        <v>49300</v>
      </c>
      <c r="AM1243" t="s">
        <v>55</v>
      </c>
      <c r="AN1243" t="s">
        <v>55</v>
      </c>
      <c r="AO1243" t="s">
        <v>55</v>
      </c>
      <c r="AS1243" t="s">
        <v>343</v>
      </c>
      <c r="AT1243">
        <v>27</v>
      </c>
      <c r="AU1243">
        <v>32</v>
      </c>
      <c r="AV1243">
        <v>40</v>
      </c>
      <c r="BB1243">
        <v>0</v>
      </c>
      <c r="BC1243">
        <v>0</v>
      </c>
      <c r="BD1243" t="s">
        <v>60</v>
      </c>
      <c r="BE1243" s="5" t="s">
        <v>2497</v>
      </c>
      <c r="BF1243">
        <v>634333759</v>
      </c>
      <c r="BH1243" t="s">
        <v>323</v>
      </c>
      <c r="BI1243" t="s">
        <v>320</v>
      </c>
      <c r="BJ1243" s="23">
        <v>0.61388888888888893</v>
      </c>
      <c r="BK1243">
        <v>42.4</v>
      </c>
      <c r="BL1243">
        <v>5.03</v>
      </c>
      <c r="BM1243">
        <v>0</v>
      </c>
      <c r="BN1243">
        <v>-32.270000000000003</v>
      </c>
      <c r="BO1243">
        <v>15.16</v>
      </c>
      <c r="BP1243" t="s">
        <v>60</v>
      </c>
      <c r="BQ1243">
        <v>1.1527377519999999</v>
      </c>
      <c r="BR1243" t="s">
        <v>61</v>
      </c>
    </row>
    <row r="1244" spans="1:70" x14ac:dyDescent="0.2">
      <c r="A1244" s="19">
        <f t="shared" si="52"/>
        <v>10.469999999999999</v>
      </c>
      <c r="B1244" s="20">
        <v>3752</v>
      </c>
      <c r="D1244" s="2" t="s">
        <v>1381</v>
      </c>
      <c r="E1244" s="2" t="str">
        <f t="shared" si="51"/>
        <v>ST</v>
      </c>
      <c r="F1244">
        <v>200720433</v>
      </c>
      <c r="G1244">
        <v>202606</v>
      </c>
      <c r="H1244" t="s">
        <v>52</v>
      </c>
      <c r="I1244" t="s">
        <v>321</v>
      </c>
      <c r="J1244" t="s">
        <v>322</v>
      </c>
      <c r="K1244" t="s">
        <v>54</v>
      </c>
      <c r="L1244" t="s">
        <v>4087</v>
      </c>
      <c r="M1244" t="s">
        <v>3825</v>
      </c>
      <c r="N1244" s="21">
        <v>873134123929</v>
      </c>
      <c r="P1244" t="s">
        <v>326</v>
      </c>
      <c r="Q1244" t="s">
        <v>326</v>
      </c>
      <c r="R1244" t="s">
        <v>56</v>
      </c>
      <c r="S1244" t="s">
        <v>327</v>
      </c>
      <c r="T1244">
        <v>21</v>
      </c>
      <c r="U1244" t="s">
        <v>57</v>
      </c>
      <c r="V1244">
        <v>21320</v>
      </c>
      <c r="W1244">
        <v>50.69</v>
      </c>
      <c r="X1244">
        <v>6.01</v>
      </c>
      <c r="Y1244">
        <v>0</v>
      </c>
      <c r="Z1244">
        <v>-38.57</v>
      </c>
      <c r="AA1244">
        <v>18.12</v>
      </c>
      <c r="AB1244">
        <v>3</v>
      </c>
      <c r="AC1244">
        <v>38.5</v>
      </c>
      <c r="AD1244">
        <v>38.5</v>
      </c>
      <c r="AE1244" t="s">
        <v>9306</v>
      </c>
      <c r="AF1244" t="s">
        <v>5239</v>
      </c>
      <c r="AG1244" t="s">
        <v>5239</v>
      </c>
      <c r="AH1244" t="s">
        <v>5240</v>
      </c>
      <c r="AI1244" t="s">
        <v>5241</v>
      </c>
      <c r="AJ1244">
        <v>35</v>
      </c>
      <c r="AK1244" t="s">
        <v>57</v>
      </c>
      <c r="AL1244">
        <v>35350</v>
      </c>
      <c r="AM1244" t="s">
        <v>55</v>
      </c>
      <c r="AN1244" t="s">
        <v>55</v>
      </c>
      <c r="AO1244" t="s">
        <v>55</v>
      </c>
      <c r="AS1244" t="s">
        <v>343</v>
      </c>
      <c r="AT1244">
        <v>30</v>
      </c>
      <c r="AU1244">
        <v>31</v>
      </c>
      <c r="AV1244">
        <v>39</v>
      </c>
      <c r="BB1244">
        <v>0</v>
      </c>
      <c r="BC1244">
        <v>0</v>
      </c>
      <c r="BD1244" t="s">
        <v>60</v>
      </c>
      <c r="BE1244" s="5" t="s">
        <v>3831</v>
      </c>
      <c r="BF1244">
        <v>634343823</v>
      </c>
      <c r="BH1244" t="s">
        <v>323</v>
      </c>
      <c r="BI1244" t="s">
        <v>320</v>
      </c>
      <c r="BJ1244" s="23">
        <v>0.48888888888888887</v>
      </c>
      <c r="BK1244">
        <v>43.8</v>
      </c>
      <c r="BL1244">
        <v>5.19</v>
      </c>
      <c r="BM1244">
        <v>0</v>
      </c>
      <c r="BN1244">
        <v>-33.33</v>
      </c>
      <c r="BO1244">
        <v>15.66</v>
      </c>
      <c r="BP1244" t="s">
        <v>60</v>
      </c>
      <c r="BQ1244">
        <v>1.1572332869999999</v>
      </c>
      <c r="BR1244" t="s">
        <v>61</v>
      </c>
    </row>
    <row r="1245" spans="1:70" x14ac:dyDescent="0.2">
      <c r="A1245" s="19">
        <f t="shared" si="52"/>
        <v>19.840000000000003</v>
      </c>
      <c r="B1245" s="20">
        <v>3752</v>
      </c>
      <c r="D1245" s="2" t="s">
        <v>1381</v>
      </c>
      <c r="E1245" s="2" t="str">
        <f t="shared" si="51"/>
        <v>ST</v>
      </c>
      <c r="F1245">
        <v>200720433</v>
      </c>
      <c r="G1245">
        <v>202606</v>
      </c>
      <c r="H1245" t="s">
        <v>52</v>
      </c>
      <c r="I1245" t="s">
        <v>321</v>
      </c>
      <c r="J1245" t="s">
        <v>322</v>
      </c>
      <c r="K1245" t="s">
        <v>54</v>
      </c>
      <c r="L1245">
        <v>46148</v>
      </c>
      <c r="M1245">
        <v>46240</v>
      </c>
      <c r="N1245" s="21">
        <v>872686385629</v>
      </c>
      <c r="P1245" t="s">
        <v>326</v>
      </c>
      <c r="Q1245" t="s">
        <v>326</v>
      </c>
      <c r="R1245" t="s">
        <v>56</v>
      </c>
      <c r="S1245" t="s">
        <v>327</v>
      </c>
      <c r="T1245">
        <v>21</v>
      </c>
      <c r="U1245" t="s">
        <v>57</v>
      </c>
      <c r="V1245">
        <v>21320</v>
      </c>
      <c r="W1245">
        <v>96.38</v>
      </c>
      <c r="X1245">
        <v>111.75</v>
      </c>
      <c r="Y1245">
        <v>0</v>
      </c>
      <c r="Z1245">
        <v>-73.34</v>
      </c>
      <c r="AA1245">
        <v>134.79</v>
      </c>
      <c r="AB1245">
        <v>6</v>
      </c>
      <c r="AC1245">
        <v>99.66</v>
      </c>
      <c r="AD1245">
        <v>99.66</v>
      </c>
      <c r="AE1245" t="s">
        <v>9307</v>
      </c>
      <c r="AF1245" t="s">
        <v>5242</v>
      </c>
      <c r="AG1245" t="s">
        <v>5243</v>
      </c>
      <c r="AH1245" t="s">
        <v>5244</v>
      </c>
      <c r="AI1245" t="s">
        <v>5245</v>
      </c>
      <c r="AJ1245">
        <v>34</v>
      </c>
      <c r="AK1245" t="s">
        <v>57</v>
      </c>
      <c r="AL1245">
        <v>34130</v>
      </c>
      <c r="AM1245" t="s">
        <v>55</v>
      </c>
      <c r="AN1245" t="s">
        <v>55</v>
      </c>
      <c r="AO1245" t="s">
        <v>55</v>
      </c>
      <c r="AS1245" t="s">
        <v>343</v>
      </c>
      <c r="AT1245">
        <v>15</v>
      </c>
      <c r="AU1245">
        <v>30</v>
      </c>
      <c r="AV1245">
        <v>40</v>
      </c>
      <c r="BB1245">
        <v>0</v>
      </c>
      <c r="BC1245">
        <v>0</v>
      </c>
      <c r="BD1245" t="s">
        <v>60</v>
      </c>
      <c r="BE1245" s="5" t="s">
        <v>2497</v>
      </c>
      <c r="BF1245">
        <v>634333759</v>
      </c>
      <c r="BH1245" t="s">
        <v>323</v>
      </c>
      <c r="BI1245" t="s">
        <v>320</v>
      </c>
      <c r="BJ1245" s="23">
        <v>0.39444444444444443</v>
      </c>
      <c r="BK1245">
        <v>83</v>
      </c>
      <c r="BL1245">
        <v>96.24</v>
      </c>
      <c r="BM1245">
        <v>0</v>
      </c>
      <c r="BN1245">
        <v>-63.16</v>
      </c>
      <c r="BO1245">
        <v>116.08</v>
      </c>
      <c r="BP1245" t="s">
        <v>60</v>
      </c>
      <c r="BQ1245">
        <v>1.161210911</v>
      </c>
      <c r="BR1245" t="s">
        <v>61</v>
      </c>
    </row>
    <row r="1246" spans="1:70" x14ac:dyDescent="0.2">
      <c r="A1246" s="19">
        <f t="shared" si="52"/>
        <v>10.129999999999995</v>
      </c>
      <c r="B1246" s="20">
        <v>3752</v>
      </c>
      <c r="D1246" s="2" t="s">
        <v>1381</v>
      </c>
      <c r="E1246" s="2" t="str">
        <f t="shared" si="51"/>
        <v>ST</v>
      </c>
      <c r="F1246">
        <v>200720433</v>
      </c>
      <c r="G1246">
        <v>202606</v>
      </c>
      <c r="H1246" t="s">
        <v>52</v>
      </c>
      <c r="I1246" t="s">
        <v>321</v>
      </c>
      <c r="J1246" t="s">
        <v>322</v>
      </c>
      <c r="K1246" t="s">
        <v>54</v>
      </c>
      <c r="L1246">
        <v>46240</v>
      </c>
      <c r="M1246">
        <v>46271</v>
      </c>
      <c r="N1246" s="21">
        <v>872771015679</v>
      </c>
      <c r="P1246" t="s">
        <v>326</v>
      </c>
      <c r="Q1246" t="s">
        <v>326</v>
      </c>
      <c r="R1246" t="s">
        <v>56</v>
      </c>
      <c r="S1246" t="s">
        <v>327</v>
      </c>
      <c r="T1246">
        <v>21</v>
      </c>
      <c r="U1246" t="s">
        <v>57</v>
      </c>
      <c r="V1246">
        <v>21320</v>
      </c>
      <c r="W1246">
        <v>48.88</v>
      </c>
      <c r="X1246">
        <v>5.8</v>
      </c>
      <c r="Y1246">
        <v>0</v>
      </c>
      <c r="Z1246">
        <v>-37.200000000000003</v>
      </c>
      <c r="AA1246">
        <v>17.48</v>
      </c>
      <c r="AB1246">
        <v>2</v>
      </c>
      <c r="AC1246">
        <v>36.08</v>
      </c>
      <c r="AD1246">
        <v>36.08</v>
      </c>
      <c r="AE1246" t="s">
        <v>2425</v>
      </c>
      <c r="AF1246" t="s">
        <v>5246</v>
      </c>
      <c r="AG1246" t="s">
        <v>5246</v>
      </c>
      <c r="AH1246" t="s">
        <v>5247</v>
      </c>
      <c r="AI1246" t="s">
        <v>5248</v>
      </c>
      <c r="AJ1246">
        <v>1</v>
      </c>
      <c r="AK1246" t="s">
        <v>57</v>
      </c>
      <c r="AL1246">
        <v>1390</v>
      </c>
      <c r="AM1246" t="s">
        <v>55</v>
      </c>
      <c r="AN1246" t="s">
        <v>55</v>
      </c>
      <c r="AO1246" t="s">
        <v>55</v>
      </c>
      <c r="AS1246" t="s">
        <v>343</v>
      </c>
      <c r="AT1246">
        <v>30</v>
      </c>
      <c r="AU1246">
        <v>33</v>
      </c>
      <c r="AV1246">
        <v>40</v>
      </c>
      <c r="BB1246">
        <v>0</v>
      </c>
      <c r="BC1246">
        <v>0</v>
      </c>
      <c r="BD1246" t="s">
        <v>60</v>
      </c>
      <c r="BE1246" s="5" t="s">
        <v>2497</v>
      </c>
      <c r="BF1246">
        <v>634333759</v>
      </c>
      <c r="BH1246" t="s">
        <v>323</v>
      </c>
      <c r="BI1246" t="s">
        <v>320</v>
      </c>
      <c r="BJ1246" s="23">
        <v>0.4826388888888889</v>
      </c>
      <c r="BK1246">
        <v>42.4</v>
      </c>
      <c r="BL1246">
        <v>5.03</v>
      </c>
      <c r="BM1246">
        <v>0</v>
      </c>
      <c r="BN1246">
        <v>-32.270000000000003</v>
      </c>
      <c r="BO1246">
        <v>15.16</v>
      </c>
      <c r="BP1246" t="s">
        <v>60</v>
      </c>
      <c r="BQ1246">
        <v>1.1527377519999999</v>
      </c>
      <c r="BR1246" t="s">
        <v>61</v>
      </c>
    </row>
    <row r="1247" spans="1:70" x14ac:dyDescent="0.2">
      <c r="A1247" s="19">
        <f t="shared" si="52"/>
        <v>6.4499999999999993</v>
      </c>
      <c r="B1247" s="20">
        <v>3752</v>
      </c>
      <c r="D1247" s="2" t="s">
        <v>1381</v>
      </c>
      <c r="E1247" s="2" t="str">
        <f t="shared" si="51"/>
        <v>ST</v>
      </c>
      <c r="F1247">
        <v>200720433</v>
      </c>
      <c r="G1247">
        <v>202606</v>
      </c>
      <c r="H1247" t="s">
        <v>52</v>
      </c>
      <c r="I1247" t="s">
        <v>321</v>
      </c>
      <c r="J1247" t="s">
        <v>322</v>
      </c>
      <c r="K1247" t="s">
        <v>54</v>
      </c>
      <c r="L1247">
        <v>46332</v>
      </c>
      <c r="M1247">
        <v>46362</v>
      </c>
      <c r="N1247" s="21">
        <v>872892378146</v>
      </c>
      <c r="P1247" t="s">
        <v>326</v>
      </c>
      <c r="Q1247" t="s">
        <v>326</v>
      </c>
      <c r="R1247" t="s">
        <v>56</v>
      </c>
      <c r="S1247" t="s">
        <v>327</v>
      </c>
      <c r="T1247">
        <v>21</v>
      </c>
      <c r="U1247" t="s">
        <v>57</v>
      </c>
      <c r="V1247">
        <v>21320</v>
      </c>
      <c r="W1247">
        <v>31.18</v>
      </c>
      <c r="X1247">
        <v>3.7</v>
      </c>
      <c r="Y1247">
        <v>0</v>
      </c>
      <c r="Z1247">
        <v>-23.73</v>
      </c>
      <c r="AA1247">
        <v>11.15</v>
      </c>
      <c r="AB1247">
        <v>1</v>
      </c>
      <c r="AC1247">
        <v>11.44</v>
      </c>
      <c r="AD1247">
        <v>11.44</v>
      </c>
      <c r="AE1247" t="s">
        <v>9308</v>
      </c>
      <c r="AF1247" t="s">
        <v>5249</v>
      </c>
      <c r="AG1247" t="s">
        <v>5249</v>
      </c>
      <c r="AH1247" t="s">
        <v>5250</v>
      </c>
      <c r="AI1247" t="s">
        <v>383</v>
      </c>
      <c r="AJ1247">
        <v>13</v>
      </c>
      <c r="AK1247" t="s">
        <v>57</v>
      </c>
      <c r="AL1247">
        <v>13290</v>
      </c>
      <c r="AM1247" t="s">
        <v>55</v>
      </c>
      <c r="AN1247" t="s">
        <v>55</v>
      </c>
      <c r="AO1247" t="s">
        <v>55</v>
      </c>
      <c r="AS1247" t="s">
        <v>342</v>
      </c>
      <c r="AT1247">
        <v>21</v>
      </c>
      <c r="AU1247">
        <v>31</v>
      </c>
      <c r="AV1247">
        <v>40</v>
      </c>
      <c r="BB1247">
        <v>0</v>
      </c>
      <c r="BC1247">
        <v>0</v>
      </c>
      <c r="BD1247" t="s">
        <v>60</v>
      </c>
      <c r="BE1247" s="5" t="s">
        <v>3831</v>
      </c>
      <c r="BF1247">
        <v>634343823</v>
      </c>
      <c r="BH1247" t="s">
        <v>323</v>
      </c>
      <c r="BI1247" t="s">
        <v>320</v>
      </c>
      <c r="BJ1247" s="23">
        <v>0.68055555555555558</v>
      </c>
      <c r="BK1247">
        <v>27</v>
      </c>
      <c r="BL1247">
        <v>3.2</v>
      </c>
      <c r="BM1247">
        <v>0</v>
      </c>
      <c r="BN1247">
        <v>-20.55</v>
      </c>
      <c r="BO1247">
        <v>9.65</v>
      </c>
      <c r="BP1247" t="s">
        <v>60</v>
      </c>
      <c r="BQ1247">
        <v>1.1549344580000001</v>
      </c>
      <c r="BR1247" t="s">
        <v>61</v>
      </c>
    </row>
    <row r="1248" spans="1:70" x14ac:dyDescent="0.2">
      <c r="A1248" s="19">
        <f t="shared" si="52"/>
        <v>22.510000000000005</v>
      </c>
      <c r="B1248" s="20">
        <v>3752</v>
      </c>
      <c r="D1248" s="2" t="s">
        <v>1381</v>
      </c>
      <c r="E1248" s="2" t="str">
        <f t="shared" si="51"/>
        <v>ST</v>
      </c>
      <c r="F1248">
        <v>200720433</v>
      </c>
      <c r="G1248">
        <v>202606</v>
      </c>
      <c r="H1248" t="s">
        <v>52</v>
      </c>
      <c r="I1248" t="s">
        <v>321</v>
      </c>
      <c r="J1248" t="s">
        <v>322</v>
      </c>
      <c r="K1248" t="s">
        <v>54</v>
      </c>
      <c r="L1248">
        <v>46332</v>
      </c>
      <c r="M1248">
        <v>46362</v>
      </c>
      <c r="N1248" s="21">
        <v>872936866540</v>
      </c>
      <c r="P1248" t="s">
        <v>326</v>
      </c>
      <c r="Q1248" t="s">
        <v>326</v>
      </c>
      <c r="R1248" t="s">
        <v>56</v>
      </c>
      <c r="S1248" t="s">
        <v>327</v>
      </c>
      <c r="T1248">
        <v>21</v>
      </c>
      <c r="U1248" t="s">
        <v>57</v>
      </c>
      <c r="V1248">
        <v>21320</v>
      </c>
      <c r="W1248">
        <v>108.79</v>
      </c>
      <c r="X1248">
        <v>112.68</v>
      </c>
      <c r="Y1248">
        <v>0</v>
      </c>
      <c r="Z1248">
        <v>-82.8</v>
      </c>
      <c r="AA1248">
        <v>138.66999999999999</v>
      </c>
      <c r="AB1248">
        <v>9</v>
      </c>
      <c r="AC1248">
        <v>118.36</v>
      </c>
      <c r="AD1248">
        <v>118.36</v>
      </c>
      <c r="AE1248" t="s">
        <v>1459</v>
      </c>
      <c r="AF1248" t="s">
        <v>5251</v>
      </c>
      <c r="AG1248" t="s">
        <v>5251</v>
      </c>
      <c r="AH1248" t="s">
        <v>5252</v>
      </c>
      <c r="AI1248" t="s">
        <v>3933</v>
      </c>
      <c r="AJ1248">
        <v>93</v>
      </c>
      <c r="AK1248" t="s">
        <v>57</v>
      </c>
      <c r="AL1248">
        <v>93200</v>
      </c>
      <c r="AM1248" t="s">
        <v>55</v>
      </c>
      <c r="AN1248" t="s">
        <v>55</v>
      </c>
      <c r="AO1248" t="s">
        <v>55</v>
      </c>
      <c r="AS1248" t="s">
        <v>343</v>
      </c>
      <c r="AT1248">
        <v>30</v>
      </c>
      <c r="AU1248">
        <v>30</v>
      </c>
      <c r="AV1248">
        <v>39</v>
      </c>
      <c r="BB1248">
        <v>0</v>
      </c>
      <c r="BC1248">
        <v>0</v>
      </c>
      <c r="BD1248" t="s">
        <v>60</v>
      </c>
      <c r="BE1248" s="5" t="s">
        <v>3831</v>
      </c>
      <c r="BF1248">
        <v>634343823</v>
      </c>
      <c r="BH1248" t="s">
        <v>323</v>
      </c>
      <c r="BI1248" t="s">
        <v>320</v>
      </c>
      <c r="BJ1248" s="23">
        <v>0.37638888888888888</v>
      </c>
      <c r="BK1248">
        <v>94.2</v>
      </c>
      <c r="BL1248">
        <v>97.56</v>
      </c>
      <c r="BM1248">
        <v>0</v>
      </c>
      <c r="BN1248">
        <v>-71.69</v>
      </c>
      <c r="BO1248">
        <v>120.07</v>
      </c>
      <c r="BP1248" t="s">
        <v>60</v>
      </c>
      <c r="BQ1248">
        <v>1.1549344580000001</v>
      </c>
      <c r="BR1248" t="s">
        <v>61</v>
      </c>
    </row>
    <row r="1249" spans="1:70" x14ac:dyDescent="0.2">
      <c r="A1249" s="19">
        <f t="shared" si="52"/>
        <v>16.830000000000005</v>
      </c>
      <c r="B1249" s="20">
        <v>3752</v>
      </c>
      <c r="D1249" s="2" t="s">
        <v>1381</v>
      </c>
      <c r="E1249" s="2" t="str">
        <f t="shared" si="51"/>
        <v>ST</v>
      </c>
      <c r="F1249">
        <v>200720433</v>
      </c>
      <c r="G1249">
        <v>202606</v>
      </c>
      <c r="H1249" t="s">
        <v>52</v>
      </c>
      <c r="I1249" t="s">
        <v>321</v>
      </c>
      <c r="J1249" t="s">
        <v>322</v>
      </c>
      <c r="K1249" t="s">
        <v>54</v>
      </c>
      <c r="L1249" t="s">
        <v>4087</v>
      </c>
      <c r="M1249" t="s">
        <v>3825</v>
      </c>
      <c r="N1249" s="21">
        <v>873129731270</v>
      </c>
      <c r="P1249" t="s">
        <v>326</v>
      </c>
      <c r="Q1249" t="s">
        <v>326</v>
      </c>
      <c r="R1249" t="s">
        <v>56</v>
      </c>
      <c r="S1249" t="s">
        <v>327</v>
      </c>
      <c r="T1249">
        <v>21</v>
      </c>
      <c r="U1249" t="s">
        <v>57</v>
      </c>
      <c r="V1249">
        <v>21320</v>
      </c>
      <c r="W1249">
        <v>81.47</v>
      </c>
      <c r="X1249">
        <v>9.66</v>
      </c>
      <c r="Y1249">
        <v>0</v>
      </c>
      <c r="Z1249">
        <v>-61.99</v>
      </c>
      <c r="AA1249">
        <v>29.14</v>
      </c>
      <c r="AB1249">
        <v>6</v>
      </c>
      <c r="AC1249">
        <v>79.42</v>
      </c>
      <c r="AD1249">
        <v>79.42</v>
      </c>
      <c r="AE1249" t="s">
        <v>9309</v>
      </c>
      <c r="AF1249" t="s">
        <v>5253</v>
      </c>
      <c r="AG1249" t="s">
        <v>5253</v>
      </c>
      <c r="AH1249" t="s">
        <v>5254</v>
      </c>
      <c r="AI1249" t="s">
        <v>711</v>
      </c>
      <c r="AJ1249">
        <v>36</v>
      </c>
      <c r="AK1249" t="s">
        <v>57</v>
      </c>
      <c r="AL1249">
        <v>36000</v>
      </c>
      <c r="AM1249" t="s">
        <v>55</v>
      </c>
      <c r="AN1249" t="s">
        <v>55</v>
      </c>
      <c r="AO1249" t="s">
        <v>55</v>
      </c>
      <c r="AS1249" t="s">
        <v>343</v>
      </c>
      <c r="AT1249">
        <v>26</v>
      </c>
      <c r="AU1249">
        <v>32</v>
      </c>
      <c r="AV1249">
        <v>41</v>
      </c>
      <c r="BB1249">
        <v>0</v>
      </c>
      <c r="BC1249">
        <v>0</v>
      </c>
      <c r="BD1249" t="s">
        <v>60</v>
      </c>
      <c r="BE1249" s="5" t="s">
        <v>3831</v>
      </c>
      <c r="BF1249">
        <v>634343823</v>
      </c>
      <c r="BH1249" t="s">
        <v>323</v>
      </c>
      <c r="BI1249" t="s">
        <v>320</v>
      </c>
      <c r="BJ1249" s="23">
        <v>0.43125000000000002</v>
      </c>
      <c r="BK1249">
        <v>70.400000000000006</v>
      </c>
      <c r="BL1249">
        <v>8.35</v>
      </c>
      <c r="BM1249">
        <v>0</v>
      </c>
      <c r="BN1249">
        <v>-53.57</v>
      </c>
      <c r="BO1249">
        <v>25.18</v>
      </c>
      <c r="BP1249" t="s">
        <v>60</v>
      </c>
      <c r="BQ1249">
        <v>1.1572332869999999</v>
      </c>
      <c r="BR1249" t="s">
        <v>61</v>
      </c>
    </row>
    <row r="1250" spans="1:70" x14ac:dyDescent="0.2">
      <c r="A1250" s="19">
        <f t="shared" si="52"/>
        <v>9.4600000000000009</v>
      </c>
      <c r="B1250" s="20">
        <v>3752</v>
      </c>
      <c r="D1250" s="2" t="s">
        <v>1381</v>
      </c>
      <c r="E1250" s="2" t="str">
        <f t="shared" si="51"/>
        <v>ST</v>
      </c>
      <c r="F1250">
        <v>200720433</v>
      </c>
      <c r="G1250">
        <v>202606</v>
      </c>
      <c r="H1250" t="s">
        <v>52</v>
      </c>
      <c r="I1250" t="s">
        <v>321</v>
      </c>
      <c r="J1250" t="s">
        <v>322</v>
      </c>
      <c r="K1250" t="s">
        <v>54</v>
      </c>
      <c r="L1250" t="s">
        <v>4087</v>
      </c>
      <c r="M1250" t="s">
        <v>3825</v>
      </c>
      <c r="N1250" s="21">
        <v>873129580423</v>
      </c>
      <c r="P1250" t="s">
        <v>326</v>
      </c>
      <c r="Q1250" t="s">
        <v>326</v>
      </c>
      <c r="R1250" t="s">
        <v>56</v>
      </c>
      <c r="S1250" t="s">
        <v>327</v>
      </c>
      <c r="T1250">
        <v>21</v>
      </c>
      <c r="U1250" t="s">
        <v>57</v>
      </c>
      <c r="V1250">
        <v>21320</v>
      </c>
      <c r="W1250">
        <v>45.83</v>
      </c>
      <c r="X1250">
        <v>5.43</v>
      </c>
      <c r="Y1250">
        <v>0</v>
      </c>
      <c r="Z1250">
        <v>-34.880000000000003</v>
      </c>
      <c r="AA1250">
        <v>16.37</v>
      </c>
      <c r="AB1250">
        <v>2</v>
      </c>
      <c r="AC1250">
        <v>32.119999999999997</v>
      </c>
      <c r="AD1250">
        <v>32.119999999999997</v>
      </c>
      <c r="AE1250" t="s">
        <v>9310</v>
      </c>
      <c r="AF1250" t="s">
        <v>5255</v>
      </c>
      <c r="AG1250" t="s">
        <v>5255</v>
      </c>
      <c r="AH1250" t="s">
        <v>5256</v>
      </c>
      <c r="AI1250" t="s">
        <v>5257</v>
      </c>
      <c r="AJ1250">
        <v>36</v>
      </c>
      <c r="AK1250" t="s">
        <v>57</v>
      </c>
      <c r="AL1250">
        <v>36800</v>
      </c>
      <c r="AM1250" t="s">
        <v>55</v>
      </c>
      <c r="AN1250" t="s">
        <v>55</v>
      </c>
      <c r="AO1250" t="s">
        <v>55</v>
      </c>
      <c r="AS1250" t="s">
        <v>343</v>
      </c>
      <c r="AT1250">
        <v>26</v>
      </c>
      <c r="AU1250">
        <v>31</v>
      </c>
      <c r="AV1250">
        <v>41</v>
      </c>
      <c r="BB1250">
        <v>0</v>
      </c>
      <c r="BC1250">
        <v>0</v>
      </c>
      <c r="BD1250" t="s">
        <v>60</v>
      </c>
      <c r="BE1250" s="5" t="s">
        <v>3831</v>
      </c>
      <c r="BF1250">
        <v>634343823</v>
      </c>
      <c r="BH1250" t="s">
        <v>323</v>
      </c>
      <c r="BI1250" t="s">
        <v>320</v>
      </c>
      <c r="BJ1250" s="23">
        <v>0.37847222222222221</v>
      </c>
      <c r="BK1250">
        <v>39.6</v>
      </c>
      <c r="BL1250">
        <v>4.6900000000000004</v>
      </c>
      <c r="BM1250">
        <v>0</v>
      </c>
      <c r="BN1250">
        <v>-30.14</v>
      </c>
      <c r="BO1250">
        <v>14.15</v>
      </c>
      <c r="BP1250" t="s">
        <v>60</v>
      </c>
      <c r="BQ1250">
        <v>1.1572332869999999</v>
      </c>
      <c r="BR1250" t="s">
        <v>61</v>
      </c>
    </row>
    <row r="1251" spans="1:70" x14ac:dyDescent="0.2">
      <c r="A1251" s="19">
        <f t="shared" si="52"/>
        <v>10.469999999999999</v>
      </c>
      <c r="B1251" s="20">
        <v>3752</v>
      </c>
      <c r="D1251" s="2" t="s">
        <v>1381</v>
      </c>
      <c r="E1251" s="2" t="str">
        <f t="shared" si="51"/>
        <v>ST</v>
      </c>
      <c r="F1251">
        <v>200720433</v>
      </c>
      <c r="G1251">
        <v>202606</v>
      </c>
      <c r="H1251" t="s">
        <v>52</v>
      </c>
      <c r="I1251" t="s">
        <v>321</v>
      </c>
      <c r="J1251" t="s">
        <v>322</v>
      </c>
      <c r="K1251" t="s">
        <v>54</v>
      </c>
      <c r="L1251">
        <v>46301</v>
      </c>
      <c r="M1251">
        <v>46332</v>
      </c>
      <c r="N1251" s="21">
        <v>872887616283</v>
      </c>
      <c r="P1251" t="s">
        <v>326</v>
      </c>
      <c r="Q1251" t="s">
        <v>326</v>
      </c>
      <c r="R1251" t="s">
        <v>56</v>
      </c>
      <c r="S1251" t="s">
        <v>327</v>
      </c>
      <c r="T1251">
        <v>21</v>
      </c>
      <c r="U1251" t="s">
        <v>57</v>
      </c>
      <c r="V1251">
        <v>21320</v>
      </c>
      <c r="W1251">
        <v>50.51</v>
      </c>
      <c r="X1251">
        <v>5.98</v>
      </c>
      <c r="Y1251">
        <v>0</v>
      </c>
      <c r="Z1251">
        <v>-38.43</v>
      </c>
      <c r="AA1251">
        <v>18.059999999999999</v>
      </c>
      <c r="AB1251">
        <v>3</v>
      </c>
      <c r="AC1251">
        <v>39.6</v>
      </c>
      <c r="AD1251">
        <v>39.6</v>
      </c>
      <c r="AE1251" t="s">
        <v>9311</v>
      </c>
      <c r="AF1251" t="s">
        <v>5258</v>
      </c>
      <c r="AG1251" t="s">
        <v>5258</v>
      </c>
      <c r="AH1251" t="s">
        <v>5259</v>
      </c>
      <c r="AI1251" t="s">
        <v>404</v>
      </c>
      <c r="AJ1251">
        <v>75</v>
      </c>
      <c r="AK1251" t="s">
        <v>57</v>
      </c>
      <c r="AL1251">
        <v>75008</v>
      </c>
      <c r="AM1251" t="s">
        <v>55</v>
      </c>
      <c r="AN1251" t="s">
        <v>55</v>
      </c>
      <c r="AO1251" t="s">
        <v>55</v>
      </c>
      <c r="AS1251" t="s">
        <v>343</v>
      </c>
      <c r="AT1251">
        <v>0</v>
      </c>
      <c r="AU1251">
        <v>0</v>
      </c>
      <c r="AV1251">
        <v>0</v>
      </c>
      <c r="BB1251">
        <v>0</v>
      </c>
      <c r="BC1251">
        <v>0</v>
      </c>
      <c r="BD1251" t="s">
        <v>60</v>
      </c>
      <c r="BE1251" s="5" t="s">
        <v>2497</v>
      </c>
      <c r="BF1251">
        <v>634333759</v>
      </c>
      <c r="BH1251" t="s">
        <v>323</v>
      </c>
      <c r="BI1251" t="s">
        <v>320</v>
      </c>
      <c r="BJ1251" s="23">
        <v>0.52152777777777781</v>
      </c>
      <c r="BK1251">
        <v>43.8</v>
      </c>
      <c r="BL1251">
        <v>5.19</v>
      </c>
      <c r="BM1251">
        <v>0</v>
      </c>
      <c r="BN1251">
        <v>-33.33</v>
      </c>
      <c r="BO1251">
        <v>15.66</v>
      </c>
      <c r="BP1251" t="s">
        <v>60</v>
      </c>
      <c r="BQ1251">
        <v>1.153163127</v>
      </c>
      <c r="BR1251" t="s">
        <v>61</v>
      </c>
    </row>
    <row r="1252" spans="1:70" x14ac:dyDescent="0.2">
      <c r="A1252" s="19">
        <f t="shared" si="52"/>
        <v>14.82</v>
      </c>
      <c r="B1252" s="20">
        <v>3752</v>
      </c>
      <c r="D1252" s="2" t="s">
        <v>1381</v>
      </c>
      <c r="E1252" s="2" t="str">
        <f t="shared" si="51"/>
        <v>ST</v>
      </c>
      <c r="F1252">
        <v>200720433</v>
      </c>
      <c r="G1252">
        <v>202606</v>
      </c>
      <c r="H1252" t="s">
        <v>52</v>
      </c>
      <c r="I1252" t="s">
        <v>321</v>
      </c>
      <c r="J1252" t="s">
        <v>322</v>
      </c>
      <c r="K1252" t="s">
        <v>54</v>
      </c>
      <c r="L1252">
        <v>46148</v>
      </c>
      <c r="M1252">
        <v>46179</v>
      </c>
      <c r="N1252" s="21">
        <v>872694655611</v>
      </c>
      <c r="P1252" t="s">
        <v>326</v>
      </c>
      <c r="Q1252" t="s">
        <v>326</v>
      </c>
      <c r="R1252" t="s">
        <v>56</v>
      </c>
      <c r="S1252" t="s">
        <v>327</v>
      </c>
      <c r="T1252">
        <v>21</v>
      </c>
      <c r="U1252" t="s">
        <v>57</v>
      </c>
      <c r="V1252">
        <v>21320</v>
      </c>
      <c r="W1252">
        <v>72</v>
      </c>
      <c r="X1252">
        <v>8.52</v>
      </c>
      <c r="Y1252">
        <v>0</v>
      </c>
      <c r="Z1252">
        <v>-54.79</v>
      </c>
      <c r="AA1252">
        <v>25.73</v>
      </c>
      <c r="AB1252">
        <v>4</v>
      </c>
      <c r="AC1252">
        <v>66.44</v>
      </c>
      <c r="AD1252">
        <v>66.44</v>
      </c>
      <c r="AE1252" t="s">
        <v>9312</v>
      </c>
      <c r="AF1252" t="s">
        <v>5260</v>
      </c>
      <c r="AG1252" t="s">
        <v>5260</v>
      </c>
      <c r="AH1252" t="s">
        <v>5261</v>
      </c>
      <c r="AI1252" t="s">
        <v>5262</v>
      </c>
      <c r="AJ1252">
        <v>44</v>
      </c>
      <c r="AK1252" t="s">
        <v>57</v>
      </c>
      <c r="AL1252">
        <v>44850</v>
      </c>
      <c r="AM1252" t="s">
        <v>55</v>
      </c>
      <c r="AN1252" t="s">
        <v>55</v>
      </c>
      <c r="AO1252" t="s">
        <v>55</v>
      </c>
      <c r="AS1252" t="s">
        <v>343</v>
      </c>
      <c r="AT1252">
        <v>29</v>
      </c>
      <c r="AU1252">
        <v>33</v>
      </c>
      <c r="AV1252">
        <v>40</v>
      </c>
      <c r="BB1252">
        <v>0</v>
      </c>
      <c r="BC1252">
        <v>0</v>
      </c>
      <c r="BD1252" t="s">
        <v>60</v>
      </c>
      <c r="BE1252" s="5" t="s">
        <v>2497</v>
      </c>
      <c r="BF1252">
        <v>634333759</v>
      </c>
      <c r="BH1252" t="s">
        <v>323</v>
      </c>
      <c r="BI1252" t="s">
        <v>320</v>
      </c>
      <c r="BJ1252" s="23">
        <v>0.41041666666666665</v>
      </c>
      <c r="BK1252">
        <v>62</v>
      </c>
      <c r="BL1252">
        <v>7.34</v>
      </c>
      <c r="BM1252">
        <v>0</v>
      </c>
      <c r="BN1252">
        <v>-47.18</v>
      </c>
      <c r="BO1252">
        <v>22.16</v>
      </c>
      <c r="BP1252" t="s">
        <v>60</v>
      </c>
      <c r="BQ1252">
        <v>1.161210911</v>
      </c>
      <c r="BR1252" t="s">
        <v>61</v>
      </c>
    </row>
    <row r="1253" spans="1:70" x14ac:dyDescent="0.2">
      <c r="A1253" s="19">
        <f t="shared" si="52"/>
        <v>16.159999999999997</v>
      </c>
      <c r="B1253" s="20">
        <v>3752</v>
      </c>
      <c r="D1253" s="2" t="s">
        <v>1381</v>
      </c>
      <c r="E1253" s="2" t="str">
        <f t="shared" si="51"/>
        <v>ST</v>
      </c>
      <c r="F1253">
        <v>200720433</v>
      </c>
      <c r="G1253">
        <v>202606</v>
      </c>
      <c r="H1253" t="s">
        <v>52</v>
      </c>
      <c r="I1253" t="s">
        <v>321</v>
      </c>
      <c r="J1253" t="s">
        <v>322</v>
      </c>
      <c r="K1253" t="s">
        <v>54</v>
      </c>
      <c r="L1253">
        <v>46271</v>
      </c>
      <c r="M1253">
        <v>46301</v>
      </c>
      <c r="N1253" s="21">
        <v>872832436478</v>
      </c>
      <c r="P1253" t="s">
        <v>326</v>
      </c>
      <c r="Q1253" t="s">
        <v>326</v>
      </c>
      <c r="R1253" t="s">
        <v>56</v>
      </c>
      <c r="S1253" t="s">
        <v>327</v>
      </c>
      <c r="T1253">
        <v>21</v>
      </c>
      <c r="U1253" t="s">
        <v>57</v>
      </c>
      <c r="V1253">
        <v>21320</v>
      </c>
      <c r="W1253">
        <v>77.92</v>
      </c>
      <c r="X1253">
        <v>108.82</v>
      </c>
      <c r="Y1253">
        <v>0</v>
      </c>
      <c r="Z1253">
        <v>-59.29</v>
      </c>
      <c r="AA1253">
        <v>127.44</v>
      </c>
      <c r="AB1253">
        <v>7</v>
      </c>
      <c r="AC1253">
        <v>76.12</v>
      </c>
      <c r="AD1253">
        <v>76.12</v>
      </c>
      <c r="AE1253" t="s">
        <v>9313</v>
      </c>
      <c r="AF1253" t="s">
        <v>552</v>
      </c>
      <c r="AG1253" t="s">
        <v>552</v>
      </c>
      <c r="AH1253" t="s">
        <v>5263</v>
      </c>
      <c r="AI1253" t="s">
        <v>1031</v>
      </c>
      <c r="AJ1253">
        <v>50</v>
      </c>
      <c r="AK1253" t="s">
        <v>57</v>
      </c>
      <c r="AL1253">
        <v>50120</v>
      </c>
      <c r="AM1253" t="s">
        <v>55</v>
      </c>
      <c r="AN1253" t="s">
        <v>55</v>
      </c>
      <c r="AO1253" t="s">
        <v>55</v>
      </c>
      <c r="AS1253" t="s">
        <v>343</v>
      </c>
      <c r="AT1253">
        <v>0</v>
      </c>
      <c r="AU1253">
        <v>0</v>
      </c>
      <c r="AV1253">
        <v>0</v>
      </c>
      <c r="BB1253">
        <v>0</v>
      </c>
      <c r="BC1253">
        <v>0</v>
      </c>
      <c r="BD1253" t="s">
        <v>60</v>
      </c>
      <c r="BE1253" s="5" t="s">
        <v>2497</v>
      </c>
      <c r="BF1253">
        <v>634333759</v>
      </c>
      <c r="BH1253" t="s">
        <v>323</v>
      </c>
      <c r="BI1253" t="s">
        <v>320</v>
      </c>
      <c r="BJ1253" s="23">
        <v>0.43333333333333335</v>
      </c>
      <c r="BK1253">
        <v>67.599999999999994</v>
      </c>
      <c r="BL1253">
        <v>94.41</v>
      </c>
      <c r="BM1253">
        <v>0</v>
      </c>
      <c r="BN1253">
        <v>-51.44</v>
      </c>
      <c r="BO1253">
        <v>110.57</v>
      </c>
      <c r="BP1253" t="s">
        <v>60</v>
      </c>
      <c r="BQ1253">
        <v>1.1526181719999999</v>
      </c>
      <c r="BR1253" t="s">
        <v>61</v>
      </c>
    </row>
    <row r="1254" spans="1:70" x14ac:dyDescent="0.2">
      <c r="A1254" s="19">
        <f t="shared" si="52"/>
        <v>14.480000000000004</v>
      </c>
      <c r="B1254" s="20">
        <v>3752</v>
      </c>
      <c r="D1254" s="2" t="s">
        <v>1381</v>
      </c>
      <c r="E1254" s="2" t="str">
        <f t="shared" si="51"/>
        <v>ST</v>
      </c>
      <c r="F1254">
        <v>200720433</v>
      </c>
      <c r="G1254">
        <v>202606</v>
      </c>
      <c r="H1254" t="s">
        <v>52</v>
      </c>
      <c r="I1254" t="s">
        <v>321</v>
      </c>
      <c r="J1254" t="s">
        <v>322</v>
      </c>
      <c r="K1254" t="s">
        <v>54</v>
      </c>
      <c r="L1254" t="s">
        <v>4087</v>
      </c>
      <c r="M1254" t="s">
        <v>3825</v>
      </c>
      <c r="N1254" s="21">
        <v>873129620122</v>
      </c>
      <c r="P1254" t="s">
        <v>326</v>
      </c>
      <c r="Q1254" t="s">
        <v>326</v>
      </c>
      <c r="R1254" t="s">
        <v>56</v>
      </c>
      <c r="S1254" t="s">
        <v>327</v>
      </c>
      <c r="T1254">
        <v>21</v>
      </c>
      <c r="U1254" t="s">
        <v>57</v>
      </c>
      <c r="V1254">
        <v>21320</v>
      </c>
      <c r="W1254">
        <v>70.13</v>
      </c>
      <c r="X1254">
        <v>8.31</v>
      </c>
      <c r="Y1254">
        <v>0</v>
      </c>
      <c r="Z1254">
        <v>-53.37</v>
      </c>
      <c r="AA1254">
        <v>25.07</v>
      </c>
      <c r="AB1254">
        <v>4</v>
      </c>
      <c r="AC1254">
        <v>66</v>
      </c>
      <c r="AD1254">
        <v>66</v>
      </c>
      <c r="AE1254" t="s">
        <v>9314</v>
      </c>
      <c r="AF1254" t="s">
        <v>2044</v>
      </c>
      <c r="AG1254" t="s">
        <v>2044</v>
      </c>
      <c r="AH1254" t="s">
        <v>2045</v>
      </c>
      <c r="AI1254" t="s">
        <v>377</v>
      </c>
      <c r="AJ1254">
        <v>37</v>
      </c>
      <c r="AK1254" t="s">
        <v>57</v>
      </c>
      <c r="AL1254">
        <v>37000</v>
      </c>
      <c r="AM1254" t="s">
        <v>55</v>
      </c>
      <c r="AN1254" t="s">
        <v>55</v>
      </c>
      <c r="AO1254" t="s">
        <v>55</v>
      </c>
      <c r="AS1254" t="s">
        <v>343</v>
      </c>
      <c r="AT1254">
        <v>30</v>
      </c>
      <c r="AU1254">
        <v>31</v>
      </c>
      <c r="AV1254">
        <v>40</v>
      </c>
      <c r="BB1254">
        <v>0</v>
      </c>
      <c r="BC1254">
        <v>0</v>
      </c>
      <c r="BD1254" t="s">
        <v>60</v>
      </c>
      <c r="BE1254" s="5" t="s">
        <v>3831</v>
      </c>
      <c r="BF1254">
        <v>634343823</v>
      </c>
      <c r="BH1254" t="s">
        <v>323</v>
      </c>
      <c r="BI1254" t="s">
        <v>320</v>
      </c>
      <c r="BJ1254" s="23">
        <v>0.42222222222222222</v>
      </c>
      <c r="BK1254">
        <v>60.6</v>
      </c>
      <c r="BL1254">
        <v>7.18</v>
      </c>
      <c r="BM1254">
        <v>0</v>
      </c>
      <c r="BN1254">
        <v>-46.12</v>
      </c>
      <c r="BO1254">
        <v>21.66</v>
      </c>
      <c r="BP1254" t="s">
        <v>60</v>
      </c>
      <c r="BQ1254">
        <v>1.1572332869999999</v>
      </c>
      <c r="BR1254" t="s">
        <v>61</v>
      </c>
    </row>
    <row r="1255" spans="1:70" x14ac:dyDescent="0.2">
      <c r="A1255" s="19">
        <f t="shared" si="52"/>
        <v>9.8000000000000007</v>
      </c>
      <c r="B1255" s="20">
        <v>3752</v>
      </c>
      <c r="D1255" s="2" t="s">
        <v>1381</v>
      </c>
      <c r="E1255" s="2" t="str">
        <f t="shared" si="51"/>
        <v>ST</v>
      </c>
      <c r="F1255">
        <v>200720433</v>
      </c>
      <c r="G1255">
        <v>202606</v>
      </c>
      <c r="H1255" t="s">
        <v>52</v>
      </c>
      <c r="I1255" t="s">
        <v>321</v>
      </c>
      <c r="J1255" t="s">
        <v>322</v>
      </c>
      <c r="K1255" t="s">
        <v>54</v>
      </c>
      <c r="L1255">
        <v>46148</v>
      </c>
      <c r="M1255">
        <v>46332</v>
      </c>
      <c r="N1255" s="21">
        <v>872694018492</v>
      </c>
      <c r="P1255" t="s">
        <v>326</v>
      </c>
      <c r="Q1255" t="s">
        <v>326</v>
      </c>
      <c r="R1255" t="s">
        <v>56</v>
      </c>
      <c r="S1255" t="s">
        <v>327</v>
      </c>
      <c r="T1255">
        <v>21</v>
      </c>
      <c r="U1255" t="s">
        <v>57</v>
      </c>
      <c r="V1255">
        <v>21320</v>
      </c>
      <c r="W1255">
        <v>47.28</v>
      </c>
      <c r="X1255">
        <v>5.6</v>
      </c>
      <c r="Y1255">
        <v>0</v>
      </c>
      <c r="Z1255">
        <v>-35.979999999999997</v>
      </c>
      <c r="AA1255">
        <v>16.91</v>
      </c>
      <c r="AB1255">
        <v>3</v>
      </c>
      <c r="AC1255">
        <v>34.54</v>
      </c>
      <c r="AD1255">
        <v>34.54</v>
      </c>
      <c r="AE1255" t="s">
        <v>9315</v>
      </c>
      <c r="AF1255" t="s">
        <v>514</v>
      </c>
      <c r="AG1255" t="s">
        <v>514</v>
      </c>
      <c r="AH1255" t="s">
        <v>5264</v>
      </c>
      <c r="AI1255" t="s">
        <v>5265</v>
      </c>
      <c r="AJ1255">
        <v>35</v>
      </c>
      <c r="AK1255" t="s">
        <v>57</v>
      </c>
      <c r="AL1255">
        <v>35133</v>
      </c>
      <c r="AM1255" t="s">
        <v>55</v>
      </c>
      <c r="AN1255" t="s">
        <v>55</v>
      </c>
      <c r="AO1255" t="s">
        <v>55</v>
      </c>
      <c r="AS1255" t="s">
        <v>343</v>
      </c>
      <c r="AT1255">
        <v>0</v>
      </c>
      <c r="AU1255">
        <v>0</v>
      </c>
      <c r="AV1255">
        <v>0</v>
      </c>
      <c r="BB1255">
        <v>0</v>
      </c>
      <c r="BC1255">
        <v>0</v>
      </c>
      <c r="BD1255" t="s">
        <v>60</v>
      </c>
      <c r="BE1255" s="5" t="s">
        <v>2497</v>
      </c>
      <c r="BF1255">
        <v>634333759</v>
      </c>
      <c r="BH1255" t="s">
        <v>323</v>
      </c>
      <c r="BI1255" t="s">
        <v>320</v>
      </c>
      <c r="BJ1255" s="23">
        <v>0.41875000000000001</v>
      </c>
      <c r="BK1255">
        <v>41</v>
      </c>
      <c r="BL1255">
        <v>4.8600000000000003</v>
      </c>
      <c r="BM1255">
        <v>0</v>
      </c>
      <c r="BN1255">
        <v>-31.2</v>
      </c>
      <c r="BO1255">
        <v>14.66</v>
      </c>
      <c r="BP1255" t="s">
        <v>60</v>
      </c>
      <c r="BQ1255">
        <v>1.153163127</v>
      </c>
      <c r="BR1255" t="s">
        <v>61</v>
      </c>
    </row>
    <row r="1256" spans="1:70" x14ac:dyDescent="0.2">
      <c r="A1256" s="19">
        <f t="shared" si="52"/>
        <v>9.4600000000000009</v>
      </c>
      <c r="B1256" s="20">
        <v>3752</v>
      </c>
      <c r="D1256" s="2" t="s">
        <v>1381</v>
      </c>
      <c r="E1256" s="2" t="str">
        <f t="shared" si="51"/>
        <v>ST</v>
      </c>
      <c r="F1256">
        <v>200720433</v>
      </c>
      <c r="G1256">
        <v>202606</v>
      </c>
      <c r="H1256" t="s">
        <v>52</v>
      </c>
      <c r="I1256" t="s">
        <v>321</v>
      </c>
      <c r="J1256" t="s">
        <v>322</v>
      </c>
      <c r="K1256" t="s">
        <v>54</v>
      </c>
      <c r="L1256">
        <v>46362</v>
      </c>
      <c r="M1256" t="s">
        <v>4437</v>
      </c>
      <c r="N1256" s="21">
        <v>872992886920</v>
      </c>
      <c r="P1256" t="s">
        <v>326</v>
      </c>
      <c r="Q1256" t="s">
        <v>326</v>
      </c>
      <c r="R1256" t="s">
        <v>56</v>
      </c>
      <c r="S1256" t="s">
        <v>327</v>
      </c>
      <c r="T1256">
        <v>21</v>
      </c>
      <c r="U1256" t="s">
        <v>57</v>
      </c>
      <c r="V1256">
        <v>21320</v>
      </c>
      <c r="W1256">
        <v>45.73</v>
      </c>
      <c r="X1256">
        <v>5.42</v>
      </c>
      <c r="Y1256">
        <v>0</v>
      </c>
      <c r="Z1256">
        <v>-34.81</v>
      </c>
      <c r="AA1256">
        <v>16.34</v>
      </c>
      <c r="AB1256">
        <v>2</v>
      </c>
      <c r="AC1256">
        <v>33</v>
      </c>
      <c r="AD1256">
        <v>33</v>
      </c>
      <c r="AE1256" t="s">
        <v>9316</v>
      </c>
      <c r="AF1256" t="s">
        <v>1871</v>
      </c>
      <c r="AG1256" t="s">
        <v>1871</v>
      </c>
      <c r="AH1256" t="s">
        <v>5266</v>
      </c>
      <c r="AI1256" t="s">
        <v>3700</v>
      </c>
      <c r="AJ1256">
        <v>61</v>
      </c>
      <c r="AK1256" t="s">
        <v>57</v>
      </c>
      <c r="AL1256">
        <v>61200</v>
      </c>
      <c r="AM1256" t="s">
        <v>55</v>
      </c>
      <c r="AN1256" t="s">
        <v>55</v>
      </c>
      <c r="AO1256" t="s">
        <v>55</v>
      </c>
      <c r="AS1256" t="s">
        <v>343</v>
      </c>
      <c r="AT1256">
        <v>0</v>
      </c>
      <c r="AU1256">
        <v>0</v>
      </c>
      <c r="AV1256">
        <v>0</v>
      </c>
      <c r="BB1256">
        <v>0</v>
      </c>
      <c r="BC1256">
        <v>0</v>
      </c>
      <c r="BD1256" t="s">
        <v>60</v>
      </c>
      <c r="BE1256" s="5" t="s">
        <v>3831</v>
      </c>
      <c r="BF1256">
        <v>634343823</v>
      </c>
      <c r="BH1256" t="s">
        <v>323</v>
      </c>
      <c r="BI1256" t="s">
        <v>320</v>
      </c>
      <c r="BJ1256" s="23">
        <v>0.43055555555555558</v>
      </c>
      <c r="BK1256">
        <v>39.6</v>
      </c>
      <c r="BL1256">
        <v>4.6900000000000004</v>
      </c>
      <c r="BM1256">
        <v>0</v>
      </c>
      <c r="BN1256">
        <v>-30.14</v>
      </c>
      <c r="BO1256">
        <v>14.15</v>
      </c>
      <c r="BP1256" t="s">
        <v>60</v>
      </c>
      <c r="BQ1256">
        <v>1.154814421</v>
      </c>
      <c r="BR1256" t="s">
        <v>61</v>
      </c>
    </row>
    <row r="1257" spans="1:70" x14ac:dyDescent="0.2">
      <c r="A1257" s="19">
        <f t="shared" si="52"/>
        <v>10.800000000000004</v>
      </c>
      <c r="B1257" s="20">
        <v>3752</v>
      </c>
      <c r="D1257" s="2" t="s">
        <v>346</v>
      </c>
      <c r="E1257" s="2" t="str">
        <f t="shared" si="51"/>
        <v>ST</v>
      </c>
      <c r="F1257">
        <v>200720433</v>
      </c>
      <c r="G1257">
        <v>202606</v>
      </c>
      <c r="H1257" t="s">
        <v>52</v>
      </c>
      <c r="I1257" t="s">
        <v>321</v>
      </c>
      <c r="J1257" t="s">
        <v>322</v>
      </c>
      <c r="K1257" t="s">
        <v>54</v>
      </c>
      <c r="L1257" s="5">
        <v>46118</v>
      </c>
      <c r="M1257" s="5">
        <v>46148</v>
      </c>
      <c r="N1257" s="21">
        <v>872535172376</v>
      </c>
      <c r="P1257" t="s">
        <v>326</v>
      </c>
      <c r="Q1257" t="s">
        <v>326</v>
      </c>
      <c r="R1257" t="s">
        <v>56</v>
      </c>
      <c r="S1257" t="s">
        <v>327</v>
      </c>
      <c r="T1257">
        <v>21</v>
      </c>
      <c r="U1257" t="s">
        <v>57</v>
      </c>
      <c r="V1257">
        <v>21320</v>
      </c>
      <c r="W1257">
        <v>52.6</v>
      </c>
      <c r="X1257">
        <v>6.23</v>
      </c>
      <c r="Y1257">
        <v>0</v>
      </c>
      <c r="Z1257">
        <v>-40.03</v>
      </c>
      <c r="AA1257">
        <v>18.8</v>
      </c>
      <c r="AB1257">
        <v>3</v>
      </c>
      <c r="AC1257">
        <v>39.82</v>
      </c>
      <c r="AD1257">
        <v>39.82</v>
      </c>
      <c r="AE1257" t="s">
        <v>9317</v>
      </c>
      <c r="AF1257" t="s">
        <v>1115</v>
      </c>
      <c r="AG1257" t="s">
        <v>1115</v>
      </c>
      <c r="AH1257" t="s">
        <v>1116</v>
      </c>
      <c r="AI1257" t="s">
        <v>1030</v>
      </c>
      <c r="AJ1257">
        <v>50</v>
      </c>
      <c r="AK1257" t="s">
        <v>57</v>
      </c>
      <c r="AL1257">
        <v>50300</v>
      </c>
      <c r="AM1257" t="s">
        <v>55</v>
      </c>
      <c r="AN1257" t="s">
        <v>55</v>
      </c>
      <c r="AO1257" t="s">
        <v>55</v>
      </c>
      <c r="AS1257" t="s">
        <v>343</v>
      </c>
      <c r="AT1257">
        <v>30</v>
      </c>
      <c r="AU1257">
        <v>30</v>
      </c>
      <c r="AV1257">
        <v>39</v>
      </c>
      <c r="BB1257">
        <v>0</v>
      </c>
      <c r="BC1257">
        <v>0</v>
      </c>
      <c r="BD1257" t="s">
        <v>60</v>
      </c>
      <c r="BE1257" s="5" t="s">
        <v>2497</v>
      </c>
      <c r="BF1257">
        <v>634333759</v>
      </c>
      <c r="BH1257" t="s">
        <v>323</v>
      </c>
      <c r="BI1257" t="s">
        <v>320</v>
      </c>
      <c r="BJ1257">
        <v>0.39305555555555555</v>
      </c>
      <c r="BK1257">
        <v>45.2</v>
      </c>
      <c r="BL1257">
        <v>5.35</v>
      </c>
      <c r="BM1257">
        <v>0</v>
      </c>
      <c r="BN1257">
        <v>-34.4</v>
      </c>
      <c r="BO1257">
        <v>16.149999999999999</v>
      </c>
      <c r="BP1257" t="s">
        <v>60</v>
      </c>
      <c r="BQ1257">
        <v>1.163778556</v>
      </c>
      <c r="BR1257" t="s">
        <v>61</v>
      </c>
    </row>
    <row r="1258" spans="1:70" x14ac:dyDescent="0.2">
      <c r="A1258" s="19">
        <f t="shared" si="52"/>
        <v>18.500000000000007</v>
      </c>
      <c r="B1258" s="20">
        <v>3752</v>
      </c>
      <c r="D1258" s="2" t="s">
        <v>1381</v>
      </c>
      <c r="E1258" s="2" t="str">
        <f t="shared" si="51"/>
        <v>ST</v>
      </c>
      <c r="F1258">
        <v>200720433</v>
      </c>
      <c r="G1258">
        <v>202606</v>
      </c>
      <c r="H1258" t="s">
        <v>52</v>
      </c>
      <c r="I1258" t="s">
        <v>321</v>
      </c>
      <c r="J1258" t="s">
        <v>322</v>
      </c>
      <c r="K1258" t="s">
        <v>54</v>
      </c>
      <c r="L1258" s="5">
        <v>46301</v>
      </c>
      <c r="M1258" s="5">
        <v>46332</v>
      </c>
      <c r="N1258" s="21">
        <v>872838357081</v>
      </c>
      <c r="P1258" t="s">
        <v>326</v>
      </c>
      <c r="Q1258" t="s">
        <v>326</v>
      </c>
      <c r="R1258" t="s">
        <v>56</v>
      </c>
      <c r="S1258" t="s">
        <v>327</v>
      </c>
      <c r="T1258">
        <v>21</v>
      </c>
      <c r="U1258" t="s">
        <v>57</v>
      </c>
      <c r="V1258">
        <v>21320</v>
      </c>
      <c r="W1258">
        <v>89.25</v>
      </c>
      <c r="X1258">
        <v>110.21</v>
      </c>
      <c r="Y1258">
        <v>0</v>
      </c>
      <c r="Z1258">
        <v>-67.92</v>
      </c>
      <c r="AA1258">
        <v>131.54</v>
      </c>
      <c r="AB1258">
        <v>6</v>
      </c>
      <c r="AC1258">
        <v>90.86</v>
      </c>
      <c r="AD1258">
        <v>90.86</v>
      </c>
      <c r="AE1258" t="s">
        <v>9318</v>
      </c>
      <c r="AF1258" t="s">
        <v>3409</v>
      </c>
      <c r="AG1258" t="s">
        <v>3409</v>
      </c>
      <c r="AH1258" t="s">
        <v>5267</v>
      </c>
      <c r="AI1258" t="s">
        <v>5268</v>
      </c>
      <c r="AJ1258">
        <v>43</v>
      </c>
      <c r="AK1258" t="s">
        <v>57</v>
      </c>
      <c r="AL1258">
        <v>43240</v>
      </c>
      <c r="AM1258" t="s">
        <v>55</v>
      </c>
      <c r="AN1258" t="s">
        <v>55</v>
      </c>
      <c r="AO1258" t="s">
        <v>55</v>
      </c>
      <c r="AS1258" t="s">
        <v>343</v>
      </c>
      <c r="AT1258">
        <v>4</v>
      </c>
      <c r="AU1258">
        <v>74</v>
      </c>
      <c r="AV1258">
        <v>115</v>
      </c>
      <c r="BB1258">
        <v>0</v>
      </c>
      <c r="BC1258">
        <v>0</v>
      </c>
      <c r="BD1258" t="s">
        <v>60</v>
      </c>
      <c r="BE1258" s="5" t="s">
        <v>2497</v>
      </c>
      <c r="BF1258">
        <v>634333759</v>
      </c>
      <c r="BH1258" t="s">
        <v>323</v>
      </c>
      <c r="BI1258" t="s">
        <v>320</v>
      </c>
      <c r="BJ1258">
        <v>0.35625000000000001</v>
      </c>
      <c r="BK1258">
        <v>77.400000000000006</v>
      </c>
      <c r="BL1258">
        <v>95.57</v>
      </c>
      <c r="BM1258">
        <v>0</v>
      </c>
      <c r="BN1258">
        <v>-58.9</v>
      </c>
      <c r="BO1258">
        <v>114.07</v>
      </c>
      <c r="BP1258" t="s">
        <v>60</v>
      </c>
      <c r="BQ1258">
        <v>1.153163127</v>
      </c>
      <c r="BR1258" t="s">
        <v>61</v>
      </c>
    </row>
    <row r="1259" spans="1:70" x14ac:dyDescent="0.2">
      <c r="A1259" s="19">
        <f t="shared" si="52"/>
        <v>6.4499999999999993</v>
      </c>
      <c r="B1259" s="20">
        <v>3752</v>
      </c>
      <c r="D1259" s="2" t="s">
        <v>1381</v>
      </c>
      <c r="E1259" s="2" t="str">
        <f t="shared" si="51"/>
        <v>ST</v>
      </c>
      <c r="F1259">
        <v>200720433</v>
      </c>
      <c r="G1259">
        <v>202606</v>
      </c>
      <c r="H1259" t="s">
        <v>52</v>
      </c>
      <c r="I1259" t="s">
        <v>321</v>
      </c>
      <c r="J1259" t="s">
        <v>322</v>
      </c>
      <c r="K1259" t="s">
        <v>54</v>
      </c>
      <c r="L1259" s="5">
        <v>46148</v>
      </c>
      <c r="M1259" s="5">
        <v>46240</v>
      </c>
      <c r="N1259" s="21">
        <v>872687958812</v>
      </c>
      <c r="P1259" t="s">
        <v>326</v>
      </c>
      <c r="Q1259" t="s">
        <v>326</v>
      </c>
      <c r="R1259" t="s">
        <v>56</v>
      </c>
      <c r="S1259" t="s">
        <v>327</v>
      </c>
      <c r="T1259">
        <v>21</v>
      </c>
      <c r="U1259" t="s">
        <v>57</v>
      </c>
      <c r="V1259">
        <v>21320</v>
      </c>
      <c r="W1259">
        <v>31.35</v>
      </c>
      <c r="X1259">
        <v>3.72</v>
      </c>
      <c r="Y1259">
        <v>0</v>
      </c>
      <c r="Z1259">
        <v>-23.86</v>
      </c>
      <c r="AA1259">
        <v>11.21</v>
      </c>
      <c r="AB1259">
        <v>1</v>
      </c>
      <c r="AC1259">
        <v>12.1</v>
      </c>
      <c r="AD1259">
        <v>12.1</v>
      </c>
      <c r="AE1259" t="s">
        <v>1483</v>
      </c>
      <c r="AF1259" t="s">
        <v>5269</v>
      </c>
      <c r="AG1259" t="s">
        <v>5269</v>
      </c>
      <c r="AH1259" t="s">
        <v>5270</v>
      </c>
      <c r="AI1259" t="s">
        <v>3863</v>
      </c>
      <c r="AJ1259">
        <v>92</v>
      </c>
      <c r="AK1259" t="s">
        <v>57</v>
      </c>
      <c r="AL1259">
        <v>92130</v>
      </c>
      <c r="AM1259" t="s">
        <v>55</v>
      </c>
      <c r="AN1259" t="s">
        <v>55</v>
      </c>
      <c r="AO1259" t="s">
        <v>55</v>
      </c>
      <c r="AS1259" t="s">
        <v>342</v>
      </c>
      <c r="AT1259">
        <v>23</v>
      </c>
      <c r="AU1259">
        <v>31</v>
      </c>
      <c r="AV1259">
        <v>39</v>
      </c>
      <c r="BB1259">
        <v>0</v>
      </c>
      <c r="BC1259">
        <v>0</v>
      </c>
      <c r="BD1259" t="s">
        <v>60</v>
      </c>
      <c r="BE1259" s="5" t="s">
        <v>2497</v>
      </c>
      <c r="BF1259">
        <v>634333759</v>
      </c>
      <c r="BH1259" t="s">
        <v>323</v>
      </c>
      <c r="BI1259" t="s">
        <v>320</v>
      </c>
      <c r="BJ1259">
        <v>0.45833333333333331</v>
      </c>
      <c r="BK1259">
        <v>27</v>
      </c>
      <c r="BL1259">
        <v>3.2</v>
      </c>
      <c r="BM1259">
        <v>0</v>
      </c>
      <c r="BN1259">
        <v>-20.55</v>
      </c>
      <c r="BO1259">
        <v>9.65</v>
      </c>
      <c r="BP1259" t="s">
        <v>60</v>
      </c>
      <c r="BQ1259">
        <v>1.161210911</v>
      </c>
      <c r="BR1259" t="s">
        <v>61</v>
      </c>
    </row>
    <row r="1260" spans="1:70" x14ac:dyDescent="0.2">
      <c r="A1260" s="19">
        <f t="shared" si="52"/>
        <v>14.150000000000006</v>
      </c>
      <c r="B1260" s="20">
        <v>3752</v>
      </c>
      <c r="D1260" s="2" t="s">
        <v>1381</v>
      </c>
      <c r="E1260" s="2" t="str">
        <f t="shared" si="51"/>
        <v>ST</v>
      </c>
      <c r="F1260">
        <v>200720433</v>
      </c>
      <c r="G1260">
        <v>202606</v>
      </c>
      <c r="H1260" t="s">
        <v>52</v>
      </c>
      <c r="I1260" t="s">
        <v>321</v>
      </c>
      <c r="J1260" t="s">
        <v>322</v>
      </c>
      <c r="K1260" t="s">
        <v>54</v>
      </c>
      <c r="L1260" s="5">
        <v>46362</v>
      </c>
      <c r="M1260" s="5" t="s">
        <v>2497</v>
      </c>
      <c r="N1260" s="21">
        <v>872991019535</v>
      </c>
      <c r="P1260" t="s">
        <v>326</v>
      </c>
      <c r="Q1260" t="s">
        <v>326</v>
      </c>
      <c r="R1260" t="s">
        <v>56</v>
      </c>
      <c r="S1260" t="s">
        <v>327</v>
      </c>
      <c r="T1260">
        <v>21</v>
      </c>
      <c r="U1260" t="s">
        <v>57</v>
      </c>
      <c r="V1260">
        <v>21320</v>
      </c>
      <c r="W1260">
        <v>68.37</v>
      </c>
      <c r="X1260">
        <v>8.11</v>
      </c>
      <c r="Y1260">
        <v>0</v>
      </c>
      <c r="Z1260">
        <v>-52.02</v>
      </c>
      <c r="AA1260">
        <v>24.45</v>
      </c>
      <c r="AB1260">
        <v>5</v>
      </c>
      <c r="AC1260">
        <v>63.8</v>
      </c>
      <c r="AD1260">
        <v>63.8</v>
      </c>
      <c r="AE1260" t="s">
        <v>2362</v>
      </c>
      <c r="AF1260" t="s">
        <v>5271</v>
      </c>
      <c r="AG1260" t="s">
        <v>5272</v>
      </c>
      <c r="AH1260" t="s">
        <v>5273</v>
      </c>
      <c r="AI1260" t="s">
        <v>2987</v>
      </c>
      <c r="AJ1260">
        <v>6</v>
      </c>
      <c r="AK1260" t="s">
        <v>57</v>
      </c>
      <c r="AL1260">
        <v>6160</v>
      </c>
      <c r="AM1260" t="s">
        <v>55</v>
      </c>
      <c r="AN1260" t="s">
        <v>55</v>
      </c>
      <c r="AO1260" t="s">
        <v>55</v>
      </c>
      <c r="AS1260" t="s">
        <v>343</v>
      </c>
      <c r="AT1260">
        <v>0</v>
      </c>
      <c r="AU1260">
        <v>0</v>
      </c>
      <c r="AV1260">
        <v>0</v>
      </c>
      <c r="BB1260">
        <v>0</v>
      </c>
      <c r="BC1260">
        <v>0</v>
      </c>
      <c r="BD1260" t="s">
        <v>60</v>
      </c>
      <c r="BE1260" s="5" t="s">
        <v>3831</v>
      </c>
      <c r="BF1260">
        <v>634343823</v>
      </c>
      <c r="BH1260" t="s">
        <v>323</v>
      </c>
      <c r="BI1260" t="s">
        <v>320</v>
      </c>
      <c r="BJ1260">
        <v>0.63402777777777775</v>
      </c>
      <c r="BK1260">
        <v>59.2</v>
      </c>
      <c r="BL1260">
        <v>7.02</v>
      </c>
      <c r="BM1260">
        <v>0</v>
      </c>
      <c r="BN1260">
        <v>-45.05</v>
      </c>
      <c r="BO1260">
        <v>21.17</v>
      </c>
      <c r="BP1260" t="s">
        <v>60</v>
      </c>
      <c r="BQ1260">
        <v>1.154814421</v>
      </c>
      <c r="BR1260" t="s">
        <v>61</v>
      </c>
    </row>
    <row r="1261" spans="1:70" x14ac:dyDescent="0.2">
      <c r="A1261" s="19">
        <f t="shared" si="52"/>
        <v>10.469999999999999</v>
      </c>
      <c r="B1261" s="20">
        <v>3752</v>
      </c>
      <c r="D1261" s="2" t="s">
        <v>1381</v>
      </c>
      <c r="E1261" s="2" t="str">
        <f t="shared" si="51"/>
        <v>ST</v>
      </c>
      <c r="F1261">
        <v>200720433</v>
      </c>
      <c r="G1261">
        <v>202606</v>
      </c>
      <c r="H1261" t="s">
        <v>52</v>
      </c>
      <c r="I1261" t="s">
        <v>321</v>
      </c>
      <c r="J1261" t="s">
        <v>322</v>
      </c>
      <c r="K1261" t="s">
        <v>54</v>
      </c>
      <c r="L1261" s="5">
        <v>46362</v>
      </c>
      <c r="M1261" s="5" t="s">
        <v>4437</v>
      </c>
      <c r="N1261" s="21">
        <v>872992052872</v>
      </c>
      <c r="P1261" t="s">
        <v>326</v>
      </c>
      <c r="Q1261" t="s">
        <v>326</v>
      </c>
      <c r="R1261" t="s">
        <v>56</v>
      </c>
      <c r="S1261" t="s">
        <v>327</v>
      </c>
      <c r="T1261">
        <v>21</v>
      </c>
      <c r="U1261" t="s">
        <v>57</v>
      </c>
      <c r="V1261">
        <v>21320</v>
      </c>
      <c r="W1261">
        <v>50.58</v>
      </c>
      <c r="X1261">
        <v>5.99</v>
      </c>
      <c r="Y1261">
        <v>0</v>
      </c>
      <c r="Z1261">
        <v>-38.49</v>
      </c>
      <c r="AA1261">
        <v>18.079999999999998</v>
      </c>
      <c r="AB1261">
        <v>3</v>
      </c>
      <c r="AC1261">
        <v>38.28</v>
      </c>
      <c r="AD1261">
        <v>38.28</v>
      </c>
      <c r="AE1261" t="s">
        <v>9319</v>
      </c>
      <c r="AF1261" t="s">
        <v>566</v>
      </c>
      <c r="AG1261" t="s">
        <v>566</v>
      </c>
      <c r="AH1261" t="s">
        <v>5274</v>
      </c>
      <c r="AI1261" t="s">
        <v>731</v>
      </c>
      <c r="AJ1261">
        <v>14</v>
      </c>
      <c r="AK1261" t="s">
        <v>57</v>
      </c>
      <c r="AL1261">
        <v>14000</v>
      </c>
      <c r="AM1261" t="s">
        <v>55</v>
      </c>
      <c r="AN1261" t="s">
        <v>55</v>
      </c>
      <c r="AO1261" t="s">
        <v>55</v>
      </c>
      <c r="AS1261" t="s">
        <v>343</v>
      </c>
      <c r="AT1261">
        <v>26</v>
      </c>
      <c r="AU1261">
        <v>31</v>
      </c>
      <c r="AV1261">
        <v>40</v>
      </c>
      <c r="BB1261">
        <v>0</v>
      </c>
      <c r="BC1261">
        <v>0</v>
      </c>
      <c r="BD1261" t="s">
        <v>60</v>
      </c>
      <c r="BE1261" s="5" t="s">
        <v>3831</v>
      </c>
      <c r="BF1261">
        <v>634343823</v>
      </c>
      <c r="BH1261" t="s">
        <v>323</v>
      </c>
      <c r="BI1261" t="s">
        <v>320</v>
      </c>
      <c r="BJ1261">
        <v>0.45624999999999999</v>
      </c>
      <c r="BK1261">
        <v>43.8</v>
      </c>
      <c r="BL1261">
        <v>5.19</v>
      </c>
      <c r="BM1261">
        <v>0</v>
      </c>
      <c r="BN1261">
        <v>-33.33</v>
      </c>
      <c r="BO1261">
        <v>15.66</v>
      </c>
      <c r="BP1261" t="s">
        <v>60</v>
      </c>
      <c r="BQ1261">
        <v>1.154814421</v>
      </c>
      <c r="BR1261" t="s">
        <v>61</v>
      </c>
    </row>
    <row r="1262" spans="1:70" x14ac:dyDescent="0.2">
      <c r="A1262" s="19">
        <f t="shared" si="52"/>
        <v>16.490000000000002</v>
      </c>
      <c r="B1262" s="20">
        <v>3752</v>
      </c>
      <c r="D1262" s="2" t="s">
        <v>1381</v>
      </c>
      <c r="E1262" s="2" t="str">
        <f t="shared" si="51"/>
        <v>ST</v>
      </c>
      <c r="F1262">
        <v>200720433</v>
      </c>
      <c r="G1262">
        <v>202606</v>
      </c>
      <c r="H1262" t="s">
        <v>52</v>
      </c>
      <c r="I1262" t="s">
        <v>321</v>
      </c>
      <c r="J1262" t="s">
        <v>322</v>
      </c>
      <c r="K1262" t="s">
        <v>54</v>
      </c>
      <c r="L1262" s="5">
        <v>46332</v>
      </c>
      <c r="M1262" s="5" t="s">
        <v>2497</v>
      </c>
      <c r="N1262" s="21">
        <v>872934440373</v>
      </c>
      <c r="P1262" t="s">
        <v>326</v>
      </c>
      <c r="Q1262" t="s">
        <v>326</v>
      </c>
      <c r="R1262" t="s">
        <v>56</v>
      </c>
      <c r="S1262" t="s">
        <v>327</v>
      </c>
      <c r="T1262">
        <v>21</v>
      </c>
      <c r="U1262" t="s">
        <v>57</v>
      </c>
      <c r="V1262">
        <v>21320</v>
      </c>
      <c r="W1262">
        <v>79.69</v>
      </c>
      <c r="X1262">
        <v>109.22</v>
      </c>
      <c r="Y1262">
        <v>0</v>
      </c>
      <c r="Z1262">
        <v>-60.65</v>
      </c>
      <c r="AA1262">
        <v>128.27000000000001</v>
      </c>
      <c r="AB1262">
        <v>6</v>
      </c>
      <c r="AC1262">
        <v>77.44</v>
      </c>
      <c r="AD1262">
        <v>77.44</v>
      </c>
      <c r="AE1262" t="s">
        <v>9320</v>
      </c>
      <c r="AF1262" t="s">
        <v>614</v>
      </c>
      <c r="AG1262" t="s">
        <v>614</v>
      </c>
      <c r="AH1262" t="s">
        <v>367</v>
      </c>
      <c r="AI1262" t="s">
        <v>645</v>
      </c>
      <c r="AJ1262">
        <v>59</v>
      </c>
      <c r="AK1262" t="s">
        <v>57</v>
      </c>
      <c r="AL1262">
        <v>59223</v>
      </c>
      <c r="AM1262" t="s">
        <v>55</v>
      </c>
      <c r="AN1262" t="s">
        <v>55</v>
      </c>
      <c r="AO1262" t="s">
        <v>55</v>
      </c>
      <c r="AS1262" t="s">
        <v>343</v>
      </c>
      <c r="AT1262">
        <v>30</v>
      </c>
      <c r="AU1262">
        <v>31</v>
      </c>
      <c r="AV1262">
        <v>39</v>
      </c>
      <c r="BB1262">
        <v>0</v>
      </c>
      <c r="BC1262">
        <v>0</v>
      </c>
      <c r="BD1262" t="s">
        <v>60</v>
      </c>
      <c r="BE1262" s="5" t="s">
        <v>3831</v>
      </c>
      <c r="BF1262">
        <v>634343823</v>
      </c>
      <c r="BH1262" t="s">
        <v>323</v>
      </c>
      <c r="BI1262" t="s">
        <v>320</v>
      </c>
      <c r="BJ1262">
        <v>0.45694444444444443</v>
      </c>
      <c r="BK1262">
        <v>69</v>
      </c>
      <c r="BL1262">
        <v>94.57</v>
      </c>
      <c r="BM1262">
        <v>0</v>
      </c>
      <c r="BN1262">
        <v>-52.51</v>
      </c>
      <c r="BO1262">
        <v>111.06</v>
      </c>
      <c r="BP1262" t="s">
        <v>60</v>
      </c>
      <c r="BQ1262">
        <v>1.1549344580000001</v>
      </c>
      <c r="BR1262" t="s">
        <v>61</v>
      </c>
    </row>
    <row r="1263" spans="1:70" x14ac:dyDescent="0.2">
      <c r="A1263" s="19">
        <f t="shared" si="52"/>
        <v>7.7900000000000027</v>
      </c>
      <c r="B1263" s="20">
        <v>3752</v>
      </c>
      <c r="D1263" s="2" t="s">
        <v>1381</v>
      </c>
      <c r="E1263" s="2" t="str">
        <f t="shared" si="51"/>
        <v>ST</v>
      </c>
      <c r="F1263">
        <v>200720433</v>
      </c>
      <c r="G1263">
        <v>202606</v>
      </c>
      <c r="H1263" t="s">
        <v>52</v>
      </c>
      <c r="I1263" t="s">
        <v>321</v>
      </c>
      <c r="J1263" t="s">
        <v>322</v>
      </c>
      <c r="K1263" t="s">
        <v>54</v>
      </c>
      <c r="L1263" s="5">
        <v>46118</v>
      </c>
      <c r="M1263" s="5">
        <v>46148</v>
      </c>
      <c r="N1263" s="21">
        <v>872635162996</v>
      </c>
      <c r="P1263" t="s">
        <v>326</v>
      </c>
      <c r="Q1263" t="s">
        <v>326</v>
      </c>
      <c r="R1263" t="s">
        <v>56</v>
      </c>
      <c r="S1263" t="s">
        <v>327</v>
      </c>
      <c r="T1263">
        <v>21</v>
      </c>
      <c r="U1263" t="s">
        <v>57</v>
      </c>
      <c r="V1263">
        <v>21320</v>
      </c>
      <c r="W1263">
        <v>37.94</v>
      </c>
      <c r="X1263">
        <v>4.49</v>
      </c>
      <c r="Y1263">
        <v>0</v>
      </c>
      <c r="Z1263">
        <v>-28.87</v>
      </c>
      <c r="AA1263">
        <v>13.56</v>
      </c>
      <c r="AB1263">
        <v>2</v>
      </c>
      <c r="AC1263">
        <v>22</v>
      </c>
      <c r="AD1263">
        <v>22</v>
      </c>
      <c r="AE1263" t="s">
        <v>2360</v>
      </c>
      <c r="AF1263" t="s">
        <v>5275</v>
      </c>
      <c r="AG1263" t="s">
        <v>5275</v>
      </c>
      <c r="AH1263" t="s">
        <v>1826</v>
      </c>
      <c r="AI1263" t="s">
        <v>1827</v>
      </c>
      <c r="AJ1263">
        <v>28</v>
      </c>
      <c r="AK1263" t="s">
        <v>57</v>
      </c>
      <c r="AL1263">
        <v>28100</v>
      </c>
      <c r="AM1263" t="s">
        <v>55</v>
      </c>
      <c r="AN1263" t="s">
        <v>55</v>
      </c>
      <c r="AO1263" t="s">
        <v>55</v>
      </c>
      <c r="AS1263" t="s">
        <v>343</v>
      </c>
      <c r="AT1263">
        <v>0</v>
      </c>
      <c r="AU1263">
        <v>0</v>
      </c>
      <c r="AV1263">
        <v>0</v>
      </c>
      <c r="BB1263">
        <v>0</v>
      </c>
      <c r="BC1263">
        <v>0</v>
      </c>
      <c r="BD1263" t="s">
        <v>60</v>
      </c>
      <c r="BE1263" s="5" t="s">
        <v>2497</v>
      </c>
      <c r="BF1263">
        <v>634333759</v>
      </c>
      <c r="BH1263" t="s">
        <v>323</v>
      </c>
      <c r="BI1263" t="s">
        <v>320</v>
      </c>
      <c r="BJ1263">
        <v>0.45277777777777778</v>
      </c>
      <c r="BK1263">
        <v>32.6</v>
      </c>
      <c r="BL1263">
        <v>3.86</v>
      </c>
      <c r="BM1263">
        <v>0</v>
      </c>
      <c r="BN1263">
        <v>-24.81</v>
      </c>
      <c r="BO1263">
        <v>11.65</v>
      </c>
      <c r="BP1263" t="s">
        <v>60</v>
      </c>
      <c r="BQ1263">
        <v>1.163778556</v>
      </c>
      <c r="BR1263" t="s">
        <v>61</v>
      </c>
    </row>
    <row r="1264" spans="1:70" x14ac:dyDescent="0.2">
      <c r="A1264" s="19">
        <f t="shared" si="52"/>
        <v>12.810000000000002</v>
      </c>
      <c r="B1264" s="20">
        <v>3752</v>
      </c>
      <c r="D1264" s="2" t="s">
        <v>1381</v>
      </c>
      <c r="E1264" s="2" t="str">
        <f t="shared" si="51"/>
        <v>ST</v>
      </c>
      <c r="F1264">
        <v>200720433</v>
      </c>
      <c r="G1264">
        <v>202606</v>
      </c>
      <c r="H1264" t="s">
        <v>52</v>
      </c>
      <c r="I1264" t="s">
        <v>321</v>
      </c>
      <c r="J1264" t="s">
        <v>322</v>
      </c>
      <c r="K1264" t="s">
        <v>54</v>
      </c>
      <c r="L1264" s="5">
        <v>46332</v>
      </c>
      <c r="M1264" s="5">
        <v>46362</v>
      </c>
      <c r="N1264" s="21">
        <v>872939030774</v>
      </c>
      <c r="P1264" t="s">
        <v>326</v>
      </c>
      <c r="Q1264" t="s">
        <v>326</v>
      </c>
      <c r="R1264" t="s">
        <v>56</v>
      </c>
      <c r="S1264" t="s">
        <v>327</v>
      </c>
      <c r="T1264">
        <v>21</v>
      </c>
      <c r="U1264" t="s">
        <v>57</v>
      </c>
      <c r="V1264">
        <v>21320</v>
      </c>
      <c r="W1264">
        <v>61.9</v>
      </c>
      <c r="X1264">
        <v>7.33</v>
      </c>
      <c r="Y1264">
        <v>0</v>
      </c>
      <c r="Z1264">
        <v>-47.11</v>
      </c>
      <c r="AA1264">
        <v>22.13</v>
      </c>
      <c r="AB1264">
        <v>4</v>
      </c>
      <c r="AC1264">
        <v>53.46</v>
      </c>
      <c r="AD1264">
        <v>53.46</v>
      </c>
      <c r="AE1264" t="s">
        <v>9321</v>
      </c>
      <c r="AF1264" t="s">
        <v>422</v>
      </c>
      <c r="AG1264" t="s">
        <v>422</v>
      </c>
      <c r="AH1264" t="s">
        <v>423</v>
      </c>
      <c r="AI1264" t="s">
        <v>424</v>
      </c>
      <c r="AJ1264">
        <v>51</v>
      </c>
      <c r="AK1264" t="s">
        <v>57</v>
      </c>
      <c r="AL1264">
        <v>51430</v>
      </c>
      <c r="AM1264" t="s">
        <v>55</v>
      </c>
      <c r="AN1264" t="s">
        <v>55</v>
      </c>
      <c r="AO1264" t="s">
        <v>55</v>
      </c>
      <c r="AS1264" t="s">
        <v>342</v>
      </c>
      <c r="AT1264">
        <v>30</v>
      </c>
      <c r="AU1264">
        <v>29</v>
      </c>
      <c r="AV1264">
        <v>40</v>
      </c>
      <c r="BB1264">
        <v>0</v>
      </c>
      <c r="BC1264">
        <v>0</v>
      </c>
      <c r="BD1264" t="s">
        <v>60</v>
      </c>
      <c r="BE1264" s="5" t="s">
        <v>3831</v>
      </c>
      <c r="BF1264">
        <v>634343823</v>
      </c>
      <c r="BH1264" t="s">
        <v>323</v>
      </c>
      <c r="BI1264" t="s">
        <v>320</v>
      </c>
      <c r="BJ1264">
        <v>0.46111111111111114</v>
      </c>
      <c r="BK1264">
        <v>53.6</v>
      </c>
      <c r="BL1264">
        <v>6.35</v>
      </c>
      <c r="BM1264">
        <v>0</v>
      </c>
      <c r="BN1264">
        <v>-40.79</v>
      </c>
      <c r="BO1264">
        <v>19.16</v>
      </c>
      <c r="BP1264" t="s">
        <v>60</v>
      </c>
      <c r="BQ1264">
        <v>1.1549344580000001</v>
      </c>
      <c r="BR1264" t="s">
        <v>61</v>
      </c>
    </row>
    <row r="1265" spans="1:70" x14ac:dyDescent="0.2">
      <c r="A1265" s="19">
        <f t="shared" si="52"/>
        <v>10.129999999999995</v>
      </c>
      <c r="B1265" s="20">
        <v>3752</v>
      </c>
      <c r="D1265" s="2" t="s">
        <v>1381</v>
      </c>
      <c r="E1265" s="2" t="str">
        <f t="shared" si="51"/>
        <v>ST</v>
      </c>
      <c r="F1265">
        <v>200720433</v>
      </c>
      <c r="G1265">
        <v>202606</v>
      </c>
      <c r="H1265" t="s">
        <v>52</v>
      </c>
      <c r="I1265" t="s">
        <v>321</v>
      </c>
      <c r="J1265" t="s">
        <v>322</v>
      </c>
      <c r="K1265" t="s">
        <v>54</v>
      </c>
      <c r="L1265" s="5">
        <v>46148</v>
      </c>
      <c r="M1265" s="5">
        <v>46240</v>
      </c>
      <c r="N1265" s="21">
        <v>872694989559</v>
      </c>
      <c r="P1265" t="s">
        <v>326</v>
      </c>
      <c r="Q1265" t="s">
        <v>326</v>
      </c>
      <c r="R1265" t="s">
        <v>56</v>
      </c>
      <c r="S1265" t="s">
        <v>327</v>
      </c>
      <c r="T1265">
        <v>21</v>
      </c>
      <c r="U1265" t="s">
        <v>57</v>
      </c>
      <c r="V1265">
        <v>21320</v>
      </c>
      <c r="W1265">
        <v>49.24</v>
      </c>
      <c r="X1265">
        <v>5.84</v>
      </c>
      <c r="Y1265">
        <v>0</v>
      </c>
      <c r="Z1265">
        <v>-37.47</v>
      </c>
      <c r="AA1265">
        <v>17.600000000000001</v>
      </c>
      <c r="AB1265">
        <v>2</v>
      </c>
      <c r="AC1265">
        <v>36.74</v>
      </c>
      <c r="AD1265">
        <v>36.74</v>
      </c>
      <c r="AE1265" t="s">
        <v>1459</v>
      </c>
      <c r="AF1265" t="s">
        <v>5276</v>
      </c>
      <c r="AG1265" t="s">
        <v>5276</v>
      </c>
      <c r="AH1265" t="s">
        <v>5277</v>
      </c>
      <c r="AI1265" t="s">
        <v>5278</v>
      </c>
      <c r="AJ1265">
        <v>59</v>
      </c>
      <c r="AK1265" t="s">
        <v>57</v>
      </c>
      <c r="AL1265">
        <v>59840</v>
      </c>
      <c r="AM1265" t="s">
        <v>55</v>
      </c>
      <c r="AN1265" t="s">
        <v>55</v>
      </c>
      <c r="AO1265" t="s">
        <v>55</v>
      </c>
      <c r="AS1265" t="s">
        <v>343</v>
      </c>
      <c r="AT1265">
        <v>30</v>
      </c>
      <c r="AU1265">
        <v>31</v>
      </c>
      <c r="AV1265">
        <v>39</v>
      </c>
      <c r="BB1265">
        <v>0</v>
      </c>
      <c r="BC1265">
        <v>0</v>
      </c>
      <c r="BD1265" t="s">
        <v>60</v>
      </c>
      <c r="BE1265" s="5" t="s">
        <v>2497</v>
      </c>
      <c r="BF1265">
        <v>634333759</v>
      </c>
      <c r="BH1265" t="s">
        <v>323</v>
      </c>
      <c r="BI1265" t="s">
        <v>320</v>
      </c>
      <c r="BJ1265">
        <v>0.50486111111111109</v>
      </c>
      <c r="BK1265">
        <v>42.4</v>
      </c>
      <c r="BL1265">
        <v>5.03</v>
      </c>
      <c r="BM1265">
        <v>0</v>
      </c>
      <c r="BN1265">
        <v>-32.270000000000003</v>
      </c>
      <c r="BO1265">
        <v>15.16</v>
      </c>
      <c r="BP1265" t="s">
        <v>60</v>
      </c>
      <c r="BQ1265">
        <v>1.161210911</v>
      </c>
      <c r="BR1265" t="s">
        <v>61</v>
      </c>
    </row>
    <row r="1266" spans="1:70" x14ac:dyDescent="0.2">
      <c r="A1266" s="19">
        <f t="shared" si="52"/>
        <v>8.129999999999999</v>
      </c>
      <c r="B1266" s="20">
        <v>3752</v>
      </c>
      <c r="D1266" s="2" t="s">
        <v>1381</v>
      </c>
      <c r="E1266" s="2" t="str">
        <f t="shared" si="51"/>
        <v>ST</v>
      </c>
      <c r="F1266">
        <v>200720433</v>
      </c>
      <c r="G1266">
        <v>202606</v>
      </c>
      <c r="H1266" t="s">
        <v>52</v>
      </c>
      <c r="I1266" t="s">
        <v>321</v>
      </c>
      <c r="J1266" t="s">
        <v>322</v>
      </c>
      <c r="K1266" t="s">
        <v>54</v>
      </c>
      <c r="L1266" s="5">
        <v>46118</v>
      </c>
      <c r="M1266" s="5">
        <v>46148</v>
      </c>
      <c r="N1266" s="21">
        <v>872635062375</v>
      </c>
      <c r="P1266" t="s">
        <v>326</v>
      </c>
      <c r="Q1266" t="s">
        <v>326</v>
      </c>
      <c r="R1266" t="s">
        <v>56</v>
      </c>
      <c r="S1266" t="s">
        <v>327</v>
      </c>
      <c r="T1266">
        <v>21</v>
      </c>
      <c r="U1266" t="s">
        <v>57</v>
      </c>
      <c r="V1266">
        <v>21320</v>
      </c>
      <c r="W1266">
        <v>39.57</v>
      </c>
      <c r="X1266">
        <v>4.6900000000000004</v>
      </c>
      <c r="Y1266">
        <v>0</v>
      </c>
      <c r="Z1266">
        <v>-30.11</v>
      </c>
      <c r="AA1266">
        <v>14.15</v>
      </c>
      <c r="AB1266">
        <v>2</v>
      </c>
      <c r="AC1266">
        <v>23.32</v>
      </c>
      <c r="AD1266">
        <v>23.32</v>
      </c>
      <c r="AE1266" t="s">
        <v>1475</v>
      </c>
      <c r="AF1266" t="s">
        <v>5279</v>
      </c>
      <c r="AG1266" t="s">
        <v>5279</v>
      </c>
      <c r="AH1266" t="s">
        <v>5280</v>
      </c>
      <c r="AI1266" t="s">
        <v>5281</v>
      </c>
      <c r="AJ1266">
        <v>76</v>
      </c>
      <c r="AK1266" t="s">
        <v>57</v>
      </c>
      <c r="AL1266">
        <v>76320</v>
      </c>
      <c r="AM1266" t="s">
        <v>55</v>
      </c>
      <c r="AN1266" t="s">
        <v>55</v>
      </c>
      <c r="AO1266" t="s">
        <v>55</v>
      </c>
      <c r="AS1266" t="s">
        <v>343</v>
      </c>
      <c r="AT1266">
        <v>30</v>
      </c>
      <c r="AU1266">
        <v>32</v>
      </c>
      <c r="AV1266">
        <v>40</v>
      </c>
      <c r="BB1266">
        <v>0</v>
      </c>
      <c r="BC1266">
        <v>0</v>
      </c>
      <c r="BD1266" t="s">
        <v>60</v>
      </c>
      <c r="BE1266" s="5" t="s">
        <v>2497</v>
      </c>
      <c r="BF1266">
        <v>634333759</v>
      </c>
      <c r="BH1266" t="s">
        <v>323</v>
      </c>
      <c r="BI1266" t="s">
        <v>320</v>
      </c>
      <c r="BJ1266">
        <v>0.40138888888888891</v>
      </c>
      <c r="BK1266">
        <v>34</v>
      </c>
      <c r="BL1266">
        <v>4.03</v>
      </c>
      <c r="BM1266">
        <v>0</v>
      </c>
      <c r="BN1266">
        <v>-25.87</v>
      </c>
      <c r="BO1266">
        <v>12.16</v>
      </c>
      <c r="BP1266" t="s">
        <v>60</v>
      </c>
      <c r="BQ1266">
        <v>1.163778556</v>
      </c>
      <c r="BR1266" t="s">
        <v>61</v>
      </c>
    </row>
    <row r="1267" spans="1:70" x14ac:dyDescent="0.2">
      <c r="A1267" s="19">
        <f t="shared" si="52"/>
        <v>10.469999999999999</v>
      </c>
      <c r="B1267" s="20">
        <v>3752</v>
      </c>
      <c r="D1267" s="2" t="s">
        <v>1381</v>
      </c>
      <c r="E1267" s="2" t="str">
        <f t="shared" si="51"/>
        <v>ST</v>
      </c>
      <c r="F1267">
        <v>200720433</v>
      </c>
      <c r="G1267">
        <v>202606</v>
      </c>
      <c r="H1267" t="s">
        <v>52</v>
      </c>
      <c r="I1267" t="s">
        <v>321</v>
      </c>
      <c r="J1267" t="s">
        <v>322</v>
      </c>
      <c r="K1267" t="s">
        <v>54</v>
      </c>
      <c r="L1267" s="5">
        <v>46301</v>
      </c>
      <c r="M1267" s="5">
        <v>46332</v>
      </c>
      <c r="N1267" s="21">
        <v>872885263561</v>
      </c>
      <c r="P1267" t="s">
        <v>326</v>
      </c>
      <c r="Q1267" t="s">
        <v>326</v>
      </c>
      <c r="R1267" t="s">
        <v>56</v>
      </c>
      <c r="S1267" t="s">
        <v>327</v>
      </c>
      <c r="T1267">
        <v>21</v>
      </c>
      <c r="U1267" t="s">
        <v>57</v>
      </c>
      <c r="V1267">
        <v>21320</v>
      </c>
      <c r="W1267">
        <v>50.51</v>
      </c>
      <c r="X1267">
        <v>14.61</v>
      </c>
      <c r="Y1267">
        <v>0</v>
      </c>
      <c r="Z1267">
        <v>-38.43</v>
      </c>
      <c r="AA1267">
        <v>26.68</v>
      </c>
      <c r="AB1267">
        <v>4</v>
      </c>
      <c r="AC1267">
        <v>39.380000000000003</v>
      </c>
      <c r="AD1267">
        <v>39.380000000000003</v>
      </c>
      <c r="AE1267" t="s">
        <v>1512</v>
      </c>
      <c r="AF1267" t="s">
        <v>5282</v>
      </c>
      <c r="AG1267" t="s">
        <v>5282</v>
      </c>
      <c r="AH1267" t="s">
        <v>5283</v>
      </c>
      <c r="AI1267" t="s">
        <v>5138</v>
      </c>
      <c r="AJ1267">
        <v>65</v>
      </c>
      <c r="AK1267" t="s">
        <v>57</v>
      </c>
      <c r="AL1267">
        <v>65800</v>
      </c>
      <c r="AM1267" t="s">
        <v>55</v>
      </c>
      <c r="AN1267" t="s">
        <v>55</v>
      </c>
      <c r="AO1267" t="s">
        <v>55</v>
      </c>
      <c r="AS1267" t="s">
        <v>343</v>
      </c>
      <c r="AT1267">
        <v>0</v>
      </c>
      <c r="AU1267">
        <v>0</v>
      </c>
      <c r="AV1267">
        <v>0</v>
      </c>
      <c r="BB1267">
        <v>0</v>
      </c>
      <c r="BC1267">
        <v>0</v>
      </c>
      <c r="BD1267" t="s">
        <v>60</v>
      </c>
      <c r="BE1267" s="5" t="s">
        <v>2497</v>
      </c>
      <c r="BF1267">
        <v>634333759</v>
      </c>
      <c r="BH1267" t="s">
        <v>323</v>
      </c>
      <c r="BI1267" t="s">
        <v>320</v>
      </c>
      <c r="BJ1267">
        <v>0.4375</v>
      </c>
      <c r="BK1267">
        <v>43.8</v>
      </c>
      <c r="BL1267">
        <v>12.67</v>
      </c>
      <c r="BM1267">
        <v>0</v>
      </c>
      <c r="BN1267">
        <v>-33.33</v>
      </c>
      <c r="BO1267">
        <v>23.14</v>
      </c>
      <c r="BP1267" t="s">
        <v>60</v>
      </c>
      <c r="BQ1267">
        <v>1.153163127</v>
      </c>
      <c r="BR1267" t="s">
        <v>61</v>
      </c>
    </row>
    <row r="1268" spans="1:70" x14ac:dyDescent="0.2">
      <c r="A1268" s="19">
        <f t="shared" si="52"/>
        <v>21.510000000000005</v>
      </c>
      <c r="B1268" s="20">
        <v>3752</v>
      </c>
      <c r="D1268" s="2" t="s">
        <v>1381</v>
      </c>
      <c r="E1268" s="2" t="str">
        <f t="shared" si="51"/>
        <v>ST</v>
      </c>
      <c r="F1268">
        <v>200720433</v>
      </c>
      <c r="G1268">
        <v>202606</v>
      </c>
      <c r="H1268" t="s">
        <v>52</v>
      </c>
      <c r="I1268" t="s">
        <v>321</v>
      </c>
      <c r="J1268" t="s">
        <v>322</v>
      </c>
      <c r="K1268" t="s">
        <v>54</v>
      </c>
      <c r="L1268" s="5" t="s">
        <v>3825</v>
      </c>
      <c r="M1268" s="5" t="s">
        <v>3826</v>
      </c>
      <c r="N1268" s="21">
        <v>873194407981</v>
      </c>
      <c r="P1268" t="s">
        <v>326</v>
      </c>
      <c r="Q1268" t="s">
        <v>326</v>
      </c>
      <c r="R1268" t="s">
        <v>56</v>
      </c>
      <c r="S1268" t="s">
        <v>327</v>
      </c>
      <c r="T1268">
        <v>21</v>
      </c>
      <c r="U1268" t="s">
        <v>57</v>
      </c>
      <c r="V1268">
        <v>21320</v>
      </c>
      <c r="W1268">
        <v>104.43</v>
      </c>
      <c r="X1268">
        <v>12.37</v>
      </c>
      <c r="Y1268">
        <v>0</v>
      </c>
      <c r="Z1268">
        <v>-79.47</v>
      </c>
      <c r="AA1268">
        <v>37.33</v>
      </c>
      <c r="AB1268">
        <v>8</v>
      </c>
      <c r="AC1268">
        <v>111.54</v>
      </c>
      <c r="AD1268">
        <v>111.54</v>
      </c>
      <c r="AE1268" t="s">
        <v>9322</v>
      </c>
      <c r="AF1268" t="s">
        <v>1059</v>
      </c>
      <c r="AG1268" t="s">
        <v>1059</v>
      </c>
      <c r="AH1268" t="s">
        <v>5284</v>
      </c>
      <c r="AI1268" t="s">
        <v>5285</v>
      </c>
      <c r="AJ1268">
        <v>67</v>
      </c>
      <c r="AK1268" t="s">
        <v>57</v>
      </c>
      <c r="AL1268">
        <v>67370</v>
      </c>
      <c r="AM1268" t="s">
        <v>55</v>
      </c>
      <c r="AN1268" t="s">
        <v>55</v>
      </c>
      <c r="AO1268" t="s">
        <v>55</v>
      </c>
      <c r="AS1268" t="s">
        <v>343</v>
      </c>
      <c r="AT1268">
        <v>13</v>
      </c>
      <c r="AU1268">
        <v>20</v>
      </c>
      <c r="AV1268">
        <v>30</v>
      </c>
      <c r="BB1268">
        <v>0</v>
      </c>
      <c r="BC1268">
        <v>0</v>
      </c>
      <c r="BD1268" t="s">
        <v>60</v>
      </c>
      <c r="BE1268" s="5" t="s">
        <v>3831</v>
      </c>
      <c r="BF1268">
        <v>634343823</v>
      </c>
      <c r="BH1268" t="s">
        <v>323</v>
      </c>
      <c r="BI1268" t="s">
        <v>320</v>
      </c>
      <c r="BJ1268">
        <v>0.59097222222222223</v>
      </c>
      <c r="BK1268">
        <v>90</v>
      </c>
      <c r="BL1268">
        <v>10.66</v>
      </c>
      <c r="BM1268">
        <v>0</v>
      </c>
      <c r="BN1268">
        <v>-68.489999999999995</v>
      </c>
      <c r="BO1268">
        <v>32.17</v>
      </c>
      <c r="BP1268" t="s">
        <v>60</v>
      </c>
      <c r="BQ1268">
        <v>1.160362033</v>
      </c>
      <c r="BR1268" t="s">
        <v>61</v>
      </c>
    </row>
    <row r="1269" spans="1:70" x14ac:dyDescent="0.2">
      <c r="A1269" s="19">
        <f t="shared" si="52"/>
        <v>14.480000000000004</v>
      </c>
      <c r="B1269" s="20">
        <v>3752</v>
      </c>
      <c r="D1269" s="2" t="s">
        <v>1381</v>
      </c>
      <c r="E1269" s="2" t="str">
        <f t="shared" si="51"/>
        <v>ST</v>
      </c>
      <c r="F1269">
        <v>200720433</v>
      </c>
      <c r="G1269">
        <v>202606</v>
      </c>
      <c r="H1269" t="s">
        <v>52</v>
      </c>
      <c r="I1269" t="s">
        <v>321</v>
      </c>
      <c r="J1269" t="s">
        <v>322</v>
      </c>
      <c r="K1269" t="s">
        <v>54</v>
      </c>
      <c r="L1269" s="5">
        <v>46301</v>
      </c>
      <c r="M1269" s="5">
        <v>46332</v>
      </c>
      <c r="N1269" s="21">
        <v>872891754680</v>
      </c>
      <c r="P1269" t="s">
        <v>326</v>
      </c>
      <c r="Q1269" t="s">
        <v>326</v>
      </c>
      <c r="R1269" t="s">
        <v>56</v>
      </c>
      <c r="S1269" t="s">
        <v>327</v>
      </c>
      <c r="T1269">
        <v>21</v>
      </c>
      <c r="U1269" t="s">
        <v>57</v>
      </c>
      <c r="V1269">
        <v>21320</v>
      </c>
      <c r="W1269">
        <v>69.88</v>
      </c>
      <c r="X1269">
        <v>8.2799999999999994</v>
      </c>
      <c r="Y1269">
        <v>0</v>
      </c>
      <c r="Z1269">
        <v>-53.18</v>
      </c>
      <c r="AA1269">
        <v>24.98</v>
      </c>
      <c r="AB1269">
        <v>5</v>
      </c>
      <c r="AC1269">
        <v>66</v>
      </c>
      <c r="AD1269">
        <v>66</v>
      </c>
      <c r="AE1269" t="s">
        <v>9323</v>
      </c>
      <c r="AF1269" t="s">
        <v>2148</v>
      </c>
      <c r="AG1269" t="s">
        <v>2148</v>
      </c>
      <c r="AH1269" t="s">
        <v>569</v>
      </c>
      <c r="AI1269" t="s">
        <v>2149</v>
      </c>
      <c r="AJ1269">
        <v>60</v>
      </c>
      <c r="AK1269" t="s">
        <v>57</v>
      </c>
      <c r="AL1269">
        <v>60130</v>
      </c>
      <c r="AM1269" t="s">
        <v>55</v>
      </c>
      <c r="AN1269" t="s">
        <v>55</v>
      </c>
      <c r="AO1269" t="s">
        <v>55</v>
      </c>
      <c r="AS1269" t="s">
        <v>343</v>
      </c>
      <c r="AT1269">
        <v>0</v>
      </c>
      <c r="AU1269">
        <v>0</v>
      </c>
      <c r="AV1269">
        <v>0</v>
      </c>
      <c r="BB1269">
        <v>0</v>
      </c>
      <c r="BC1269">
        <v>0</v>
      </c>
      <c r="BD1269" t="s">
        <v>60</v>
      </c>
      <c r="BE1269" s="5" t="s">
        <v>2497</v>
      </c>
      <c r="BF1269">
        <v>634333759</v>
      </c>
      <c r="BH1269" t="s">
        <v>323</v>
      </c>
      <c r="BI1269" t="s">
        <v>320</v>
      </c>
      <c r="BJ1269">
        <v>0.61250000000000004</v>
      </c>
      <c r="BK1269">
        <v>60.6</v>
      </c>
      <c r="BL1269">
        <v>7.18</v>
      </c>
      <c r="BM1269">
        <v>0</v>
      </c>
      <c r="BN1269">
        <v>-46.12</v>
      </c>
      <c r="BO1269">
        <v>21.66</v>
      </c>
      <c r="BP1269" t="s">
        <v>60</v>
      </c>
      <c r="BQ1269">
        <v>1.153163127</v>
      </c>
      <c r="BR1269" t="s">
        <v>61</v>
      </c>
    </row>
    <row r="1270" spans="1:70" x14ac:dyDescent="0.2">
      <c r="A1270" s="19">
        <f t="shared" si="52"/>
        <v>10.800000000000004</v>
      </c>
      <c r="B1270" s="20">
        <v>3752</v>
      </c>
      <c r="D1270" s="2" t="s">
        <v>1381</v>
      </c>
      <c r="E1270" s="2" t="str">
        <f t="shared" si="51"/>
        <v>ST</v>
      </c>
      <c r="F1270">
        <v>200720433</v>
      </c>
      <c r="G1270">
        <v>202606</v>
      </c>
      <c r="H1270" t="s">
        <v>52</v>
      </c>
      <c r="I1270" t="s">
        <v>321</v>
      </c>
      <c r="J1270" t="s">
        <v>322</v>
      </c>
      <c r="K1270" t="s">
        <v>54</v>
      </c>
      <c r="L1270" s="5">
        <v>46240</v>
      </c>
      <c r="M1270" s="5">
        <v>46271</v>
      </c>
      <c r="N1270" s="21">
        <v>872697429846</v>
      </c>
      <c r="P1270" t="s">
        <v>326</v>
      </c>
      <c r="Q1270" t="s">
        <v>326</v>
      </c>
      <c r="R1270" t="s">
        <v>56</v>
      </c>
      <c r="S1270" t="s">
        <v>327</v>
      </c>
      <c r="T1270">
        <v>21</v>
      </c>
      <c r="U1270" t="s">
        <v>57</v>
      </c>
      <c r="V1270">
        <v>21320</v>
      </c>
      <c r="W1270">
        <v>52.1</v>
      </c>
      <c r="X1270">
        <v>6.17</v>
      </c>
      <c r="Y1270">
        <v>0</v>
      </c>
      <c r="Z1270">
        <v>-39.65</v>
      </c>
      <c r="AA1270">
        <v>18.62</v>
      </c>
      <c r="AB1270">
        <v>3</v>
      </c>
      <c r="AC1270">
        <v>40.479999999999997</v>
      </c>
      <c r="AD1270">
        <v>40.479999999999997</v>
      </c>
      <c r="AE1270" t="s">
        <v>9324</v>
      </c>
      <c r="AF1270" t="s">
        <v>5286</v>
      </c>
      <c r="AG1270" t="s">
        <v>5286</v>
      </c>
      <c r="AH1270" t="s">
        <v>5287</v>
      </c>
      <c r="AI1270" t="s">
        <v>725</v>
      </c>
      <c r="AJ1270">
        <v>91</v>
      </c>
      <c r="AK1270" t="s">
        <v>57</v>
      </c>
      <c r="AL1270">
        <v>91300</v>
      </c>
      <c r="AM1270" t="s">
        <v>55</v>
      </c>
      <c r="AN1270" t="s">
        <v>55</v>
      </c>
      <c r="AO1270" t="s">
        <v>55</v>
      </c>
      <c r="AS1270" t="s">
        <v>343</v>
      </c>
      <c r="AT1270">
        <v>26</v>
      </c>
      <c r="AU1270">
        <v>31</v>
      </c>
      <c r="AV1270">
        <v>40</v>
      </c>
      <c r="BB1270">
        <v>0</v>
      </c>
      <c r="BC1270">
        <v>0</v>
      </c>
      <c r="BD1270" t="s">
        <v>60</v>
      </c>
      <c r="BE1270" s="5" t="s">
        <v>2497</v>
      </c>
      <c r="BF1270">
        <v>634333759</v>
      </c>
      <c r="BH1270" t="s">
        <v>323</v>
      </c>
      <c r="BI1270" t="s">
        <v>320</v>
      </c>
      <c r="BJ1270">
        <v>0.44305555555555554</v>
      </c>
      <c r="BK1270">
        <v>45.2</v>
      </c>
      <c r="BL1270">
        <v>5.35</v>
      </c>
      <c r="BM1270">
        <v>0</v>
      </c>
      <c r="BN1270">
        <v>-34.4</v>
      </c>
      <c r="BO1270">
        <v>16.149999999999999</v>
      </c>
      <c r="BP1270" t="s">
        <v>60</v>
      </c>
      <c r="BQ1270">
        <v>1.1527377519999999</v>
      </c>
      <c r="BR1270" t="s">
        <v>61</v>
      </c>
    </row>
    <row r="1271" spans="1:70" x14ac:dyDescent="0.2">
      <c r="A1271" s="19">
        <f t="shared" si="52"/>
        <v>19.840000000000003</v>
      </c>
      <c r="B1271" s="20">
        <v>3752</v>
      </c>
      <c r="D1271" s="2" t="s">
        <v>1381</v>
      </c>
      <c r="E1271" s="2" t="str">
        <f t="shared" si="51"/>
        <v>ST</v>
      </c>
      <c r="F1271">
        <v>200720433</v>
      </c>
      <c r="G1271">
        <v>202606</v>
      </c>
      <c r="H1271" t="s">
        <v>52</v>
      </c>
      <c r="I1271" t="s">
        <v>321</v>
      </c>
      <c r="J1271" t="s">
        <v>322</v>
      </c>
      <c r="K1271" t="s">
        <v>54</v>
      </c>
      <c r="L1271" s="5">
        <v>46301</v>
      </c>
      <c r="M1271" s="5">
        <v>46332</v>
      </c>
      <c r="N1271" s="21">
        <v>872882948540</v>
      </c>
      <c r="P1271" t="s">
        <v>326</v>
      </c>
      <c r="Q1271" t="s">
        <v>326</v>
      </c>
      <c r="R1271" t="s">
        <v>56</v>
      </c>
      <c r="S1271" t="s">
        <v>327</v>
      </c>
      <c r="T1271">
        <v>21</v>
      </c>
      <c r="U1271" t="s">
        <v>57</v>
      </c>
      <c r="V1271">
        <v>21320</v>
      </c>
      <c r="W1271">
        <v>95.71</v>
      </c>
      <c r="X1271">
        <v>110.98</v>
      </c>
      <c r="Y1271">
        <v>0</v>
      </c>
      <c r="Z1271">
        <v>-72.83</v>
      </c>
      <c r="AA1271">
        <v>133.86000000000001</v>
      </c>
      <c r="AB1271">
        <v>7</v>
      </c>
      <c r="AC1271">
        <v>100.98</v>
      </c>
      <c r="AD1271">
        <v>100.98</v>
      </c>
      <c r="AE1271" t="s">
        <v>9325</v>
      </c>
      <c r="AF1271" t="s">
        <v>5288</v>
      </c>
      <c r="AG1271" t="s">
        <v>5288</v>
      </c>
      <c r="AH1271" t="s">
        <v>817</v>
      </c>
      <c r="AI1271" t="s">
        <v>5289</v>
      </c>
      <c r="AJ1271">
        <v>31</v>
      </c>
      <c r="AK1271" t="s">
        <v>57</v>
      </c>
      <c r="AL1271">
        <v>31700</v>
      </c>
      <c r="AM1271" t="s">
        <v>55</v>
      </c>
      <c r="AN1271" t="s">
        <v>55</v>
      </c>
      <c r="AO1271" t="s">
        <v>55</v>
      </c>
      <c r="AS1271" t="s">
        <v>343</v>
      </c>
      <c r="AT1271">
        <v>26</v>
      </c>
      <c r="AU1271">
        <v>31</v>
      </c>
      <c r="AV1271">
        <v>40</v>
      </c>
      <c r="BB1271">
        <v>0</v>
      </c>
      <c r="BC1271">
        <v>0</v>
      </c>
      <c r="BD1271" t="s">
        <v>60</v>
      </c>
      <c r="BE1271" s="5" t="s">
        <v>2497</v>
      </c>
      <c r="BF1271">
        <v>634333759</v>
      </c>
      <c r="BH1271" t="s">
        <v>323</v>
      </c>
      <c r="BI1271" t="s">
        <v>320</v>
      </c>
      <c r="BJ1271">
        <v>0.50902777777777775</v>
      </c>
      <c r="BK1271">
        <v>83</v>
      </c>
      <c r="BL1271">
        <v>96.24</v>
      </c>
      <c r="BM1271">
        <v>0</v>
      </c>
      <c r="BN1271">
        <v>-63.16</v>
      </c>
      <c r="BO1271">
        <v>116.08</v>
      </c>
      <c r="BP1271" t="s">
        <v>60</v>
      </c>
      <c r="BQ1271">
        <v>1.153163127</v>
      </c>
      <c r="BR1271" t="s">
        <v>61</v>
      </c>
    </row>
    <row r="1272" spans="1:70" x14ac:dyDescent="0.2">
      <c r="A1272" s="19">
        <f t="shared" si="52"/>
        <v>9.8000000000000007</v>
      </c>
      <c r="B1272" s="20">
        <v>3752</v>
      </c>
      <c r="D1272" s="2" t="s">
        <v>1381</v>
      </c>
      <c r="E1272" s="2" t="str">
        <f t="shared" si="51"/>
        <v>ST</v>
      </c>
      <c r="F1272">
        <v>200720433</v>
      </c>
      <c r="G1272">
        <v>202606</v>
      </c>
      <c r="H1272" t="s">
        <v>52</v>
      </c>
      <c r="I1272" t="s">
        <v>321</v>
      </c>
      <c r="J1272" t="s">
        <v>322</v>
      </c>
      <c r="K1272" t="s">
        <v>54</v>
      </c>
      <c r="L1272" s="5">
        <v>46301</v>
      </c>
      <c r="M1272" s="5">
        <v>46332</v>
      </c>
      <c r="N1272" s="21">
        <v>872890511930</v>
      </c>
      <c r="P1272" t="s">
        <v>326</v>
      </c>
      <c r="Q1272" t="s">
        <v>326</v>
      </c>
      <c r="R1272" t="s">
        <v>56</v>
      </c>
      <c r="S1272" t="s">
        <v>327</v>
      </c>
      <c r="T1272">
        <v>21</v>
      </c>
      <c r="U1272" t="s">
        <v>57</v>
      </c>
      <c r="V1272">
        <v>21320</v>
      </c>
      <c r="W1272">
        <v>47.28</v>
      </c>
      <c r="X1272">
        <v>5.6</v>
      </c>
      <c r="Y1272">
        <v>0</v>
      </c>
      <c r="Z1272">
        <v>-35.979999999999997</v>
      </c>
      <c r="AA1272">
        <v>16.91</v>
      </c>
      <c r="AB1272">
        <v>2</v>
      </c>
      <c r="AC1272">
        <v>33.880000000000003</v>
      </c>
      <c r="AD1272">
        <v>33.880000000000003</v>
      </c>
      <c r="AE1272" t="s">
        <v>8927</v>
      </c>
      <c r="AF1272" t="s">
        <v>5290</v>
      </c>
      <c r="AG1272" t="s">
        <v>5290</v>
      </c>
      <c r="AH1272" t="s">
        <v>5291</v>
      </c>
      <c r="AI1272" t="s">
        <v>4833</v>
      </c>
      <c r="AJ1272">
        <v>33</v>
      </c>
      <c r="AK1272" t="s">
        <v>57</v>
      </c>
      <c r="AL1272">
        <v>33500</v>
      </c>
      <c r="AM1272" t="s">
        <v>55</v>
      </c>
      <c r="AN1272" t="s">
        <v>55</v>
      </c>
      <c r="AO1272" t="s">
        <v>55</v>
      </c>
      <c r="AS1272" t="s">
        <v>343</v>
      </c>
      <c r="AT1272">
        <v>0</v>
      </c>
      <c r="AU1272">
        <v>0</v>
      </c>
      <c r="AV1272">
        <v>0</v>
      </c>
      <c r="BB1272">
        <v>0</v>
      </c>
      <c r="BC1272">
        <v>0</v>
      </c>
      <c r="BD1272" t="s">
        <v>60</v>
      </c>
      <c r="BE1272" s="5" t="s">
        <v>2497</v>
      </c>
      <c r="BF1272">
        <v>634333759</v>
      </c>
      <c r="BH1272" t="s">
        <v>323</v>
      </c>
      <c r="BI1272" t="s">
        <v>320</v>
      </c>
      <c r="BJ1272">
        <v>0.45277777777777778</v>
      </c>
      <c r="BK1272">
        <v>41</v>
      </c>
      <c r="BL1272">
        <v>4.8600000000000003</v>
      </c>
      <c r="BM1272">
        <v>0</v>
      </c>
      <c r="BN1272">
        <v>-31.2</v>
      </c>
      <c r="BO1272">
        <v>14.66</v>
      </c>
      <c r="BP1272" t="s">
        <v>60</v>
      </c>
      <c r="BQ1272">
        <v>1.153163127</v>
      </c>
      <c r="BR1272" t="s">
        <v>61</v>
      </c>
    </row>
    <row r="1273" spans="1:70" x14ac:dyDescent="0.2">
      <c r="A1273" s="19">
        <f t="shared" si="52"/>
        <v>8.4599999999999973</v>
      </c>
      <c r="B1273" s="20">
        <v>3752</v>
      </c>
      <c r="D1273" s="2" t="s">
        <v>1381</v>
      </c>
      <c r="E1273" s="2" t="str">
        <f t="shared" si="51"/>
        <v>ST</v>
      </c>
      <c r="F1273">
        <v>200720433</v>
      </c>
      <c r="G1273">
        <v>202606</v>
      </c>
      <c r="H1273" t="s">
        <v>52</v>
      </c>
      <c r="I1273" t="s">
        <v>321</v>
      </c>
      <c r="J1273" t="s">
        <v>322</v>
      </c>
      <c r="K1273" t="s">
        <v>54</v>
      </c>
      <c r="L1273" s="5">
        <v>46148</v>
      </c>
      <c r="M1273" s="5">
        <v>46179</v>
      </c>
      <c r="N1273" s="21">
        <v>872688362940</v>
      </c>
      <c r="P1273" t="s">
        <v>326</v>
      </c>
      <c r="Q1273" t="s">
        <v>326</v>
      </c>
      <c r="R1273" t="s">
        <v>56</v>
      </c>
      <c r="S1273" t="s">
        <v>327</v>
      </c>
      <c r="T1273">
        <v>21</v>
      </c>
      <c r="U1273" t="s">
        <v>57</v>
      </c>
      <c r="V1273">
        <v>21320</v>
      </c>
      <c r="W1273">
        <v>41.11</v>
      </c>
      <c r="X1273">
        <v>4.88</v>
      </c>
      <c r="Y1273">
        <v>0</v>
      </c>
      <c r="Z1273">
        <v>-31.28</v>
      </c>
      <c r="AA1273">
        <v>14.7</v>
      </c>
      <c r="AB1273">
        <v>2</v>
      </c>
      <c r="AC1273">
        <v>26.4</v>
      </c>
      <c r="AD1273">
        <v>26.4</v>
      </c>
      <c r="AE1273" t="s">
        <v>9326</v>
      </c>
      <c r="AF1273" t="s">
        <v>5292</v>
      </c>
      <c r="AG1273" t="s">
        <v>5292</v>
      </c>
      <c r="AH1273" t="s">
        <v>5293</v>
      </c>
      <c r="AI1273" t="s">
        <v>2158</v>
      </c>
      <c r="AJ1273">
        <v>59</v>
      </c>
      <c r="AK1273" t="s">
        <v>57</v>
      </c>
      <c r="AL1273">
        <v>59110</v>
      </c>
      <c r="AM1273" t="s">
        <v>55</v>
      </c>
      <c r="AN1273" t="s">
        <v>55</v>
      </c>
      <c r="AO1273" t="s">
        <v>55</v>
      </c>
      <c r="AS1273" t="s">
        <v>343</v>
      </c>
      <c r="AT1273">
        <v>30</v>
      </c>
      <c r="AU1273">
        <v>31</v>
      </c>
      <c r="AV1273">
        <v>39</v>
      </c>
      <c r="BB1273">
        <v>0</v>
      </c>
      <c r="BC1273">
        <v>0</v>
      </c>
      <c r="BD1273" t="s">
        <v>60</v>
      </c>
      <c r="BE1273" s="5" t="s">
        <v>2497</v>
      </c>
      <c r="BF1273">
        <v>634333759</v>
      </c>
      <c r="BH1273" t="s">
        <v>323</v>
      </c>
      <c r="BI1273" t="s">
        <v>320</v>
      </c>
      <c r="BJ1273">
        <v>0.4284722222222222</v>
      </c>
      <c r="BK1273">
        <v>35.4</v>
      </c>
      <c r="BL1273">
        <v>4.2</v>
      </c>
      <c r="BM1273">
        <v>0</v>
      </c>
      <c r="BN1273">
        <v>-26.94</v>
      </c>
      <c r="BO1273">
        <v>12.66</v>
      </c>
      <c r="BP1273" t="s">
        <v>60</v>
      </c>
      <c r="BQ1273">
        <v>1.161210911</v>
      </c>
      <c r="BR1273" t="s">
        <v>61</v>
      </c>
    </row>
    <row r="1274" spans="1:70" x14ac:dyDescent="0.2">
      <c r="A1274" s="19">
        <f t="shared" si="52"/>
        <v>4.6100000000000012</v>
      </c>
      <c r="B1274" s="20">
        <v>3752</v>
      </c>
      <c r="D1274" s="2" t="s">
        <v>1381</v>
      </c>
      <c r="E1274" s="2" t="str">
        <f t="shared" ref="E1274:E1337" si="53">IF(J1274="FedEx Priority","ST","FICP")</f>
        <v>ST</v>
      </c>
      <c r="F1274">
        <v>200720433</v>
      </c>
      <c r="G1274">
        <v>202606</v>
      </c>
      <c r="H1274" t="s">
        <v>52</v>
      </c>
      <c r="I1274" t="s">
        <v>321</v>
      </c>
      <c r="J1274" t="s">
        <v>322</v>
      </c>
      <c r="K1274" t="s">
        <v>54</v>
      </c>
      <c r="L1274" s="5">
        <v>46148</v>
      </c>
      <c r="M1274" s="5">
        <v>46179</v>
      </c>
      <c r="N1274" s="21">
        <v>872688217739</v>
      </c>
      <c r="P1274" t="s">
        <v>326</v>
      </c>
      <c r="Q1274" t="s">
        <v>326</v>
      </c>
      <c r="R1274" t="s">
        <v>56</v>
      </c>
      <c r="S1274" t="s">
        <v>327</v>
      </c>
      <c r="T1274">
        <v>21</v>
      </c>
      <c r="U1274" t="s">
        <v>57</v>
      </c>
      <c r="V1274">
        <v>21320</v>
      </c>
      <c r="W1274">
        <v>22.41</v>
      </c>
      <c r="X1274">
        <v>2.66</v>
      </c>
      <c r="Y1274">
        <v>0</v>
      </c>
      <c r="Z1274">
        <v>-17.059999999999999</v>
      </c>
      <c r="AA1274">
        <v>8.01</v>
      </c>
      <c r="AB1274">
        <v>1</v>
      </c>
      <c r="AC1274">
        <v>0.66</v>
      </c>
      <c r="AD1274">
        <v>0.66</v>
      </c>
      <c r="AE1274" t="s">
        <v>1610</v>
      </c>
      <c r="AF1274" t="s">
        <v>2072</v>
      </c>
      <c r="AG1274" t="s">
        <v>2072</v>
      </c>
      <c r="AH1274" t="s">
        <v>2073</v>
      </c>
      <c r="AI1274" t="s">
        <v>717</v>
      </c>
      <c r="AJ1274">
        <v>22</v>
      </c>
      <c r="AK1274" t="s">
        <v>57</v>
      </c>
      <c r="AL1274">
        <v>22300</v>
      </c>
      <c r="AM1274" t="s">
        <v>55</v>
      </c>
      <c r="AN1274" t="s">
        <v>55</v>
      </c>
      <c r="AO1274" t="s">
        <v>55</v>
      </c>
      <c r="AS1274" t="s">
        <v>343</v>
      </c>
      <c r="AT1274">
        <v>0</v>
      </c>
      <c r="AU1274">
        <v>0</v>
      </c>
      <c r="AV1274">
        <v>0</v>
      </c>
      <c r="BB1274">
        <v>0</v>
      </c>
      <c r="BC1274">
        <v>0</v>
      </c>
      <c r="BD1274" t="s">
        <v>60</v>
      </c>
      <c r="BE1274" s="5" t="s">
        <v>2497</v>
      </c>
      <c r="BF1274">
        <v>634333759</v>
      </c>
      <c r="BH1274" t="s">
        <v>323</v>
      </c>
      <c r="BI1274" t="s">
        <v>320</v>
      </c>
      <c r="BJ1274">
        <v>0.40694444444444444</v>
      </c>
      <c r="BK1274">
        <v>19.3</v>
      </c>
      <c r="BL1274">
        <v>2.29</v>
      </c>
      <c r="BM1274">
        <v>0</v>
      </c>
      <c r="BN1274">
        <v>-14.69</v>
      </c>
      <c r="BO1274">
        <v>6.9</v>
      </c>
      <c r="BP1274" t="s">
        <v>60</v>
      </c>
      <c r="BQ1274">
        <v>1.161210911</v>
      </c>
      <c r="BR1274" t="s">
        <v>61</v>
      </c>
    </row>
    <row r="1275" spans="1:70" x14ac:dyDescent="0.2">
      <c r="A1275" s="19">
        <f t="shared" si="52"/>
        <v>14.150000000000006</v>
      </c>
      <c r="B1275" s="20">
        <v>3752</v>
      </c>
      <c r="D1275" s="2" t="s">
        <v>1381</v>
      </c>
      <c r="E1275" s="2" t="str">
        <f t="shared" si="53"/>
        <v>ST</v>
      </c>
      <c r="F1275">
        <v>200720433</v>
      </c>
      <c r="G1275">
        <v>202606</v>
      </c>
      <c r="H1275" t="s">
        <v>52</v>
      </c>
      <c r="I1275" t="s">
        <v>321</v>
      </c>
      <c r="J1275" t="s">
        <v>322</v>
      </c>
      <c r="K1275" t="s">
        <v>54</v>
      </c>
      <c r="L1275" s="5">
        <v>46240</v>
      </c>
      <c r="M1275" s="5">
        <v>46271</v>
      </c>
      <c r="N1275" s="21">
        <v>872696141680</v>
      </c>
      <c r="P1275" t="s">
        <v>326</v>
      </c>
      <c r="Q1275" t="s">
        <v>326</v>
      </c>
      <c r="R1275" t="s">
        <v>56</v>
      </c>
      <c r="S1275" t="s">
        <v>327</v>
      </c>
      <c r="T1275">
        <v>21</v>
      </c>
      <c r="U1275" t="s">
        <v>57</v>
      </c>
      <c r="V1275">
        <v>21320</v>
      </c>
      <c r="W1275">
        <v>68.239999999999995</v>
      </c>
      <c r="X1275">
        <v>8.09</v>
      </c>
      <c r="Y1275">
        <v>0</v>
      </c>
      <c r="Z1275">
        <v>-51.93</v>
      </c>
      <c r="AA1275">
        <v>24.4</v>
      </c>
      <c r="AB1275">
        <v>4</v>
      </c>
      <c r="AC1275">
        <v>63.36</v>
      </c>
      <c r="AD1275">
        <v>63.36</v>
      </c>
      <c r="AE1275" t="s">
        <v>9327</v>
      </c>
      <c r="AF1275" t="s">
        <v>5294</v>
      </c>
      <c r="AG1275" t="s">
        <v>5294</v>
      </c>
      <c r="AH1275" t="s">
        <v>5295</v>
      </c>
      <c r="AI1275" t="s">
        <v>654</v>
      </c>
      <c r="AJ1275">
        <v>83</v>
      </c>
      <c r="AK1275" t="s">
        <v>57</v>
      </c>
      <c r="AL1275">
        <v>83100</v>
      </c>
      <c r="AM1275" t="s">
        <v>55</v>
      </c>
      <c r="AN1275" t="s">
        <v>55</v>
      </c>
      <c r="AO1275" t="s">
        <v>55</v>
      </c>
      <c r="AS1275" t="s">
        <v>343</v>
      </c>
      <c r="AT1275">
        <v>0</v>
      </c>
      <c r="AU1275">
        <v>0</v>
      </c>
      <c r="AV1275">
        <v>0</v>
      </c>
      <c r="BB1275">
        <v>0</v>
      </c>
      <c r="BC1275">
        <v>0</v>
      </c>
      <c r="BD1275" t="s">
        <v>60</v>
      </c>
      <c r="BE1275" s="5" t="s">
        <v>2497</v>
      </c>
      <c r="BF1275">
        <v>634333759</v>
      </c>
      <c r="BH1275" t="s">
        <v>323</v>
      </c>
      <c r="BI1275" t="s">
        <v>320</v>
      </c>
      <c r="BJ1275">
        <v>0.47569444444444442</v>
      </c>
      <c r="BK1275">
        <v>59.2</v>
      </c>
      <c r="BL1275">
        <v>7.02</v>
      </c>
      <c r="BM1275">
        <v>0</v>
      </c>
      <c r="BN1275">
        <v>-45.05</v>
      </c>
      <c r="BO1275">
        <v>21.17</v>
      </c>
      <c r="BP1275" t="s">
        <v>60</v>
      </c>
      <c r="BQ1275">
        <v>1.1527377519999999</v>
      </c>
      <c r="BR1275" t="s">
        <v>61</v>
      </c>
    </row>
    <row r="1276" spans="1:70" x14ac:dyDescent="0.2">
      <c r="A1276" s="19">
        <f t="shared" si="52"/>
        <v>20.509999999999991</v>
      </c>
      <c r="B1276" s="20">
        <v>3752</v>
      </c>
      <c r="D1276" s="2" t="s">
        <v>1381</v>
      </c>
      <c r="E1276" s="2" t="str">
        <f t="shared" si="53"/>
        <v>ST</v>
      </c>
      <c r="F1276">
        <v>200720433</v>
      </c>
      <c r="G1276">
        <v>202606</v>
      </c>
      <c r="H1276" t="s">
        <v>52</v>
      </c>
      <c r="I1276" t="s">
        <v>321</v>
      </c>
      <c r="J1276" t="s">
        <v>322</v>
      </c>
      <c r="K1276" t="s">
        <v>54</v>
      </c>
      <c r="L1276" s="5">
        <v>46271</v>
      </c>
      <c r="M1276" s="5">
        <v>46301</v>
      </c>
      <c r="N1276" s="21">
        <v>872829282339</v>
      </c>
      <c r="P1276" t="s">
        <v>326</v>
      </c>
      <c r="Q1276" t="s">
        <v>326</v>
      </c>
      <c r="R1276" t="s">
        <v>56</v>
      </c>
      <c r="S1276" t="s">
        <v>327</v>
      </c>
      <c r="T1276">
        <v>21</v>
      </c>
      <c r="U1276" t="s">
        <v>57</v>
      </c>
      <c r="V1276">
        <v>21320</v>
      </c>
      <c r="W1276">
        <v>98.89</v>
      </c>
      <c r="X1276">
        <v>131.82</v>
      </c>
      <c r="Y1276">
        <v>0</v>
      </c>
      <c r="Z1276">
        <v>-75.25</v>
      </c>
      <c r="AA1276">
        <v>155.47</v>
      </c>
      <c r="AB1276">
        <v>7</v>
      </c>
      <c r="AC1276">
        <v>104.72</v>
      </c>
      <c r="AD1276">
        <v>104.72</v>
      </c>
      <c r="AE1276" t="s">
        <v>8583</v>
      </c>
      <c r="AF1276" t="s">
        <v>3079</v>
      </c>
      <c r="AG1276" t="s">
        <v>3079</v>
      </c>
      <c r="AH1276" t="s">
        <v>3080</v>
      </c>
      <c r="AI1276" t="s">
        <v>2973</v>
      </c>
      <c r="AJ1276">
        <v>31</v>
      </c>
      <c r="AK1276" t="s">
        <v>57</v>
      </c>
      <c r="AL1276">
        <v>31110</v>
      </c>
      <c r="AM1276" t="s">
        <v>55</v>
      </c>
      <c r="AN1276" t="s">
        <v>55</v>
      </c>
      <c r="AO1276" t="s">
        <v>55</v>
      </c>
      <c r="AS1276" t="s">
        <v>343</v>
      </c>
      <c r="AT1276">
        <v>30</v>
      </c>
      <c r="AU1276">
        <v>31</v>
      </c>
      <c r="AV1276">
        <v>40</v>
      </c>
      <c r="BB1276">
        <v>0</v>
      </c>
      <c r="BC1276">
        <v>0</v>
      </c>
      <c r="BD1276" t="s">
        <v>60</v>
      </c>
      <c r="BE1276" s="5" t="s">
        <v>2497</v>
      </c>
      <c r="BF1276">
        <v>634333759</v>
      </c>
      <c r="BH1276" t="s">
        <v>323</v>
      </c>
      <c r="BI1276" t="s">
        <v>320</v>
      </c>
      <c r="BJ1276">
        <v>0.49930555555555556</v>
      </c>
      <c r="BK1276">
        <v>85.8</v>
      </c>
      <c r="BL1276">
        <v>114.37</v>
      </c>
      <c r="BM1276">
        <v>0</v>
      </c>
      <c r="BN1276">
        <v>-65.290000000000006</v>
      </c>
      <c r="BO1276">
        <v>134.88</v>
      </c>
      <c r="BP1276" t="s">
        <v>60</v>
      </c>
      <c r="BQ1276">
        <v>1.1526181719999999</v>
      </c>
      <c r="BR1276" t="s">
        <v>61</v>
      </c>
    </row>
    <row r="1277" spans="1:70" x14ac:dyDescent="0.2">
      <c r="A1277" s="19">
        <f t="shared" si="52"/>
        <v>9.8000000000000007</v>
      </c>
      <c r="B1277" s="20">
        <v>3752</v>
      </c>
      <c r="D1277" s="2" t="s">
        <v>1381</v>
      </c>
      <c r="E1277" s="2" t="str">
        <f t="shared" si="53"/>
        <v>ST</v>
      </c>
      <c r="F1277">
        <v>200720433</v>
      </c>
      <c r="G1277">
        <v>202606</v>
      </c>
      <c r="H1277" t="s">
        <v>52</v>
      </c>
      <c r="I1277" t="s">
        <v>321</v>
      </c>
      <c r="J1277" t="s">
        <v>322</v>
      </c>
      <c r="K1277" t="s">
        <v>54</v>
      </c>
      <c r="L1277" s="5">
        <v>46301</v>
      </c>
      <c r="M1277" s="5">
        <v>46332</v>
      </c>
      <c r="N1277" s="21">
        <v>872886169703</v>
      </c>
      <c r="P1277" t="s">
        <v>326</v>
      </c>
      <c r="Q1277" t="s">
        <v>326</v>
      </c>
      <c r="R1277" t="s">
        <v>56</v>
      </c>
      <c r="S1277" t="s">
        <v>327</v>
      </c>
      <c r="T1277">
        <v>21</v>
      </c>
      <c r="U1277" t="s">
        <v>57</v>
      </c>
      <c r="V1277">
        <v>21320</v>
      </c>
      <c r="W1277">
        <v>47.28</v>
      </c>
      <c r="X1277">
        <v>5.6</v>
      </c>
      <c r="Y1277">
        <v>0</v>
      </c>
      <c r="Z1277">
        <v>-35.979999999999997</v>
      </c>
      <c r="AA1277">
        <v>16.91</v>
      </c>
      <c r="AB1277">
        <v>3</v>
      </c>
      <c r="AC1277">
        <v>34.76</v>
      </c>
      <c r="AD1277">
        <v>34.76</v>
      </c>
      <c r="AE1277" t="s">
        <v>9328</v>
      </c>
      <c r="AF1277" t="s">
        <v>5296</v>
      </c>
      <c r="AG1277" t="s">
        <v>5296</v>
      </c>
      <c r="AH1277" t="s">
        <v>5297</v>
      </c>
      <c r="AI1277" t="s">
        <v>391</v>
      </c>
      <c r="AJ1277">
        <v>92</v>
      </c>
      <c r="AK1277" t="s">
        <v>57</v>
      </c>
      <c r="AL1277">
        <v>92200</v>
      </c>
      <c r="AM1277" t="s">
        <v>55</v>
      </c>
      <c r="AN1277" t="s">
        <v>55</v>
      </c>
      <c r="AO1277" t="s">
        <v>55</v>
      </c>
      <c r="AS1277" t="s">
        <v>343</v>
      </c>
      <c r="AT1277">
        <v>0</v>
      </c>
      <c r="AU1277">
        <v>0</v>
      </c>
      <c r="AV1277">
        <v>0</v>
      </c>
      <c r="BB1277">
        <v>0</v>
      </c>
      <c r="BC1277">
        <v>0</v>
      </c>
      <c r="BD1277" t="s">
        <v>60</v>
      </c>
      <c r="BE1277" s="5" t="s">
        <v>2497</v>
      </c>
      <c r="BF1277">
        <v>634333759</v>
      </c>
      <c r="BH1277" t="s">
        <v>323</v>
      </c>
      <c r="BI1277" t="s">
        <v>320</v>
      </c>
      <c r="BJ1277">
        <v>0.50208333333333333</v>
      </c>
      <c r="BK1277">
        <v>41</v>
      </c>
      <c r="BL1277">
        <v>4.8600000000000003</v>
      </c>
      <c r="BM1277">
        <v>0</v>
      </c>
      <c r="BN1277">
        <v>-31.2</v>
      </c>
      <c r="BO1277">
        <v>14.66</v>
      </c>
      <c r="BP1277" t="s">
        <v>60</v>
      </c>
      <c r="BQ1277">
        <v>1.153163127</v>
      </c>
      <c r="BR1277" t="s">
        <v>61</v>
      </c>
    </row>
    <row r="1278" spans="1:70" x14ac:dyDescent="0.2">
      <c r="A1278" s="19">
        <f t="shared" si="52"/>
        <v>10.800000000000004</v>
      </c>
      <c r="B1278" s="20">
        <v>3752</v>
      </c>
      <c r="D1278" s="2" t="s">
        <v>1381</v>
      </c>
      <c r="E1278" s="2" t="str">
        <f t="shared" si="53"/>
        <v>ST</v>
      </c>
      <c r="F1278">
        <v>200720433</v>
      </c>
      <c r="G1278">
        <v>202606</v>
      </c>
      <c r="H1278" t="s">
        <v>52</v>
      </c>
      <c r="I1278" t="s">
        <v>321</v>
      </c>
      <c r="J1278" t="s">
        <v>322</v>
      </c>
      <c r="K1278" t="s">
        <v>54</v>
      </c>
      <c r="L1278" s="5">
        <v>46271</v>
      </c>
      <c r="M1278" s="5">
        <v>46301</v>
      </c>
      <c r="N1278" s="21">
        <v>872831753428</v>
      </c>
      <c r="P1278" t="s">
        <v>326</v>
      </c>
      <c r="Q1278" t="s">
        <v>326</v>
      </c>
      <c r="R1278" t="s">
        <v>56</v>
      </c>
      <c r="S1278" t="s">
        <v>327</v>
      </c>
      <c r="T1278">
        <v>21</v>
      </c>
      <c r="U1278" t="s">
        <v>57</v>
      </c>
      <c r="V1278">
        <v>21320</v>
      </c>
      <c r="W1278">
        <v>52.1</v>
      </c>
      <c r="X1278">
        <v>6.17</v>
      </c>
      <c r="Y1278">
        <v>0</v>
      </c>
      <c r="Z1278">
        <v>-39.65</v>
      </c>
      <c r="AA1278">
        <v>18.61</v>
      </c>
      <c r="AB1278">
        <v>3</v>
      </c>
      <c r="AC1278">
        <v>41.8</v>
      </c>
      <c r="AD1278">
        <v>41.8</v>
      </c>
      <c r="AE1278" t="s">
        <v>9329</v>
      </c>
      <c r="AF1278" t="s">
        <v>5298</v>
      </c>
      <c r="AG1278" t="s">
        <v>5298</v>
      </c>
      <c r="AH1278" t="s">
        <v>5299</v>
      </c>
      <c r="AI1278" t="s">
        <v>5300</v>
      </c>
      <c r="AJ1278">
        <v>36</v>
      </c>
      <c r="AK1278" t="s">
        <v>57</v>
      </c>
      <c r="AL1278">
        <v>36150</v>
      </c>
      <c r="AM1278" t="s">
        <v>55</v>
      </c>
      <c r="AN1278" t="s">
        <v>55</v>
      </c>
      <c r="AO1278" t="s">
        <v>55</v>
      </c>
      <c r="AS1278" t="s">
        <v>343</v>
      </c>
      <c r="AT1278">
        <v>31</v>
      </c>
      <c r="AU1278">
        <v>30</v>
      </c>
      <c r="AV1278">
        <v>39</v>
      </c>
      <c r="BB1278">
        <v>0</v>
      </c>
      <c r="BC1278">
        <v>0</v>
      </c>
      <c r="BD1278" t="s">
        <v>60</v>
      </c>
      <c r="BE1278" s="5" t="s">
        <v>2497</v>
      </c>
      <c r="BF1278">
        <v>634333759</v>
      </c>
      <c r="BH1278" t="s">
        <v>323</v>
      </c>
      <c r="BI1278" t="s">
        <v>320</v>
      </c>
      <c r="BJ1278">
        <v>0.37152777777777779</v>
      </c>
      <c r="BK1278">
        <v>45.2</v>
      </c>
      <c r="BL1278">
        <v>5.35</v>
      </c>
      <c r="BM1278">
        <v>0</v>
      </c>
      <c r="BN1278">
        <v>-34.4</v>
      </c>
      <c r="BO1278">
        <v>16.149999999999999</v>
      </c>
      <c r="BP1278" t="s">
        <v>60</v>
      </c>
      <c r="BQ1278">
        <v>1.1526181719999999</v>
      </c>
      <c r="BR1278" t="s">
        <v>61</v>
      </c>
    </row>
    <row r="1279" spans="1:70" x14ac:dyDescent="0.2">
      <c r="A1279" s="19">
        <f t="shared" si="52"/>
        <v>18.829999999999998</v>
      </c>
      <c r="B1279" s="20">
        <v>3752</v>
      </c>
      <c r="D1279" s="2" t="s">
        <v>1381</v>
      </c>
      <c r="E1279" s="2" t="str">
        <f t="shared" si="53"/>
        <v>ST</v>
      </c>
      <c r="F1279">
        <v>200720433</v>
      </c>
      <c r="G1279">
        <v>202606</v>
      </c>
      <c r="H1279" t="s">
        <v>52</v>
      </c>
      <c r="I1279" t="s">
        <v>321</v>
      </c>
      <c r="J1279" t="s">
        <v>322</v>
      </c>
      <c r="K1279" t="s">
        <v>54</v>
      </c>
      <c r="L1279" s="5" t="s">
        <v>4087</v>
      </c>
      <c r="M1279" s="5" t="s">
        <v>3825</v>
      </c>
      <c r="N1279" s="21">
        <v>873129055500</v>
      </c>
      <c r="P1279" t="s">
        <v>326</v>
      </c>
      <c r="Q1279" t="s">
        <v>326</v>
      </c>
      <c r="R1279" t="s">
        <v>56</v>
      </c>
      <c r="S1279" t="s">
        <v>327</v>
      </c>
      <c r="T1279">
        <v>21</v>
      </c>
      <c r="U1279" t="s">
        <v>57</v>
      </c>
      <c r="V1279">
        <v>21320</v>
      </c>
      <c r="W1279">
        <v>91.19</v>
      </c>
      <c r="X1279">
        <v>10.8</v>
      </c>
      <c r="Y1279">
        <v>0</v>
      </c>
      <c r="Z1279">
        <v>-69.400000000000006</v>
      </c>
      <c r="AA1279">
        <v>32.590000000000003</v>
      </c>
      <c r="AB1279">
        <v>6</v>
      </c>
      <c r="AC1279">
        <v>92.62</v>
      </c>
      <c r="AD1279">
        <v>92.62</v>
      </c>
      <c r="AE1279" t="s">
        <v>9330</v>
      </c>
      <c r="AF1279" t="s">
        <v>5301</v>
      </c>
      <c r="AG1279" t="s">
        <v>5301</v>
      </c>
      <c r="AH1279" t="s">
        <v>5302</v>
      </c>
      <c r="AI1279" t="s">
        <v>5303</v>
      </c>
      <c r="AJ1279">
        <v>62</v>
      </c>
      <c r="AK1279" t="s">
        <v>57</v>
      </c>
      <c r="AL1279">
        <v>62330</v>
      </c>
      <c r="AM1279" t="s">
        <v>55</v>
      </c>
      <c r="AN1279" t="s">
        <v>55</v>
      </c>
      <c r="AO1279" t="s">
        <v>55</v>
      </c>
      <c r="AS1279" t="s">
        <v>343</v>
      </c>
      <c r="AT1279">
        <v>30</v>
      </c>
      <c r="AU1279">
        <v>31</v>
      </c>
      <c r="AV1279">
        <v>39</v>
      </c>
      <c r="BB1279">
        <v>0</v>
      </c>
      <c r="BC1279">
        <v>0</v>
      </c>
      <c r="BD1279" t="s">
        <v>60</v>
      </c>
      <c r="BE1279" s="5" t="s">
        <v>3831</v>
      </c>
      <c r="BF1279">
        <v>634343823</v>
      </c>
      <c r="BH1279" t="s">
        <v>323</v>
      </c>
      <c r="BI1279" t="s">
        <v>320</v>
      </c>
      <c r="BJ1279">
        <v>0.36736111111111114</v>
      </c>
      <c r="BK1279">
        <v>78.8</v>
      </c>
      <c r="BL1279">
        <v>9.33</v>
      </c>
      <c r="BM1279">
        <v>0</v>
      </c>
      <c r="BN1279">
        <v>-59.97</v>
      </c>
      <c r="BO1279">
        <v>28.16</v>
      </c>
      <c r="BP1279" t="s">
        <v>60</v>
      </c>
      <c r="BQ1279">
        <v>1.1572332869999999</v>
      </c>
      <c r="BR1279" t="s">
        <v>61</v>
      </c>
    </row>
    <row r="1280" spans="1:70" x14ac:dyDescent="0.2">
      <c r="A1280" s="19">
        <f t="shared" si="52"/>
        <v>9.4600000000000009</v>
      </c>
      <c r="B1280" s="20">
        <v>3752</v>
      </c>
      <c r="D1280" s="2" t="s">
        <v>1381</v>
      </c>
      <c r="E1280" s="2" t="str">
        <f t="shared" si="53"/>
        <v>ST</v>
      </c>
      <c r="F1280">
        <v>200720433</v>
      </c>
      <c r="G1280">
        <v>202606</v>
      </c>
      <c r="H1280" t="s">
        <v>52</v>
      </c>
      <c r="I1280" t="s">
        <v>321</v>
      </c>
      <c r="J1280" t="s">
        <v>322</v>
      </c>
      <c r="K1280" t="s">
        <v>54</v>
      </c>
      <c r="L1280" s="5">
        <v>46240</v>
      </c>
      <c r="M1280" s="5">
        <v>46271</v>
      </c>
      <c r="N1280" s="21">
        <v>872698606608</v>
      </c>
      <c r="P1280" t="s">
        <v>326</v>
      </c>
      <c r="Q1280" t="s">
        <v>326</v>
      </c>
      <c r="R1280" t="s">
        <v>56</v>
      </c>
      <c r="S1280" t="s">
        <v>327</v>
      </c>
      <c r="T1280">
        <v>21</v>
      </c>
      <c r="U1280" t="s">
        <v>57</v>
      </c>
      <c r="V1280">
        <v>21320</v>
      </c>
      <c r="W1280">
        <v>45.65</v>
      </c>
      <c r="X1280">
        <v>5.41</v>
      </c>
      <c r="Y1280">
        <v>0</v>
      </c>
      <c r="Z1280">
        <v>-34.74</v>
      </c>
      <c r="AA1280">
        <v>16.309999999999999</v>
      </c>
      <c r="AB1280">
        <v>2</v>
      </c>
      <c r="AC1280">
        <v>33</v>
      </c>
      <c r="AD1280">
        <v>33</v>
      </c>
      <c r="AE1280" t="s">
        <v>9331</v>
      </c>
      <c r="AF1280" t="s">
        <v>5304</v>
      </c>
      <c r="AG1280" t="s">
        <v>5304</v>
      </c>
      <c r="AH1280" t="s">
        <v>5305</v>
      </c>
      <c r="AI1280" t="s">
        <v>497</v>
      </c>
      <c r="AJ1280">
        <v>79</v>
      </c>
      <c r="AK1280" t="s">
        <v>57</v>
      </c>
      <c r="AL1280">
        <v>79000</v>
      </c>
      <c r="AM1280" t="s">
        <v>55</v>
      </c>
      <c r="AN1280" t="s">
        <v>55</v>
      </c>
      <c r="AO1280" t="s">
        <v>55</v>
      </c>
      <c r="AS1280" t="s">
        <v>343</v>
      </c>
      <c r="AT1280">
        <v>0</v>
      </c>
      <c r="AU1280">
        <v>0</v>
      </c>
      <c r="AV1280">
        <v>0</v>
      </c>
      <c r="BB1280">
        <v>0</v>
      </c>
      <c r="BC1280">
        <v>0</v>
      </c>
      <c r="BD1280" t="s">
        <v>60</v>
      </c>
      <c r="BE1280" s="5" t="s">
        <v>2497</v>
      </c>
      <c r="BF1280">
        <v>634333759</v>
      </c>
      <c r="BH1280" t="s">
        <v>323</v>
      </c>
      <c r="BI1280" t="s">
        <v>320</v>
      </c>
      <c r="BJ1280">
        <v>0.46666666666666667</v>
      </c>
      <c r="BK1280">
        <v>39.6</v>
      </c>
      <c r="BL1280">
        <v>4.6900000000000004</v>
      </c>
      <c r="BM1280">
        <v>0</v>
      </c>
      <c r="BN1280">
        <v>-30.14</v>
      </c>
      <c r="BO1280">
        <v>14.15</v>
      </c>
      <c r="BP1280" t="s">
        <v>60</v>
      </c>
      <c r="BQ1280">
        <v>1.1527377519999999</v>
      </c>
      <c r="BR1280" t="s">
        <v>61</v>
      </c>
    </row>
    <row r="1281" spans="1:70" x14ac:dyDescent="0.2">
      <c r="A1281" s="19">
        <f t="shared" si="52"/>
        <v>9.1300000000000026</v>
      </c>
      <c r="B1281" s="20">
        <v>3752</v>
      </c>
      <c r="D1281" s="2" t="s">
        <v>1381</v>
      </c>
      <c r="E1281" s="2" t="str">
        <f t="shared" si="53"/>
        <v>ST</v>
      </c>
      <c r="F1281">
        <v>200720433</v>
      </c>
      <c r="G1281">
        <v>202606</v>
      </c>
      <c r="H1281" t="s">
        <v>52</v>
      </c>
      <c r="I1281" t="s">
        <v>321</v>
      </c>
      <c r="J1281" t="s">
        <v>322</v>
      </c>
      <c r="K1281" t="s">
        <v>54</v>
      </c>
      <c r="L1281" s="5">
        <v>46362</v>
      </c>
      <c r="M1281" s="5" t="s">
        <v>2497</v>
      </c>
      <c r="N1281" s="21">
        <v>872987086286</v>
      </c>
      <c r="P1281" t="s">
        <v>326</v>
      </c>
      <c r="Q1281" t="s">
        <v>326</v>
      </c>
      <c r="R1281" t="s">
        <v>56</v>
      </c>
      <c r="S1281" t="s">
        <v>327</v>
      </c>
      <c r="T1281">
        <v>21</v>
      </c>
      <c r="U1281" t="s">
        <v>57</v>
      </c>
      <c r="V1281">
        <v>21320</v>
      </c>
      <c r="W1281">
        <v>44.11</v>
      </c>
      <c r="X1281">
        <v>5.23</v>
      </c>
      <c r="Y1281">
        <v>0</v>
      </c>
      <c r="Z1281">
        <v>-33.57</v>
      </c>
      <c r="AA1281">
        <v>15.77</v>
      </c>
      <c r="AB1281">
        <v>2</v>
      </c>
      <c r="AC1281">
        <v>30.8</v>
      </c>
      <c r="AD1281">
        <v>30.8</v>
      </c>
      <c r="AE1281" t="s">
        <v>9332</v>
      </c>
      <c r="AF1281" t="s">
        <v>5306</v>
      </c>
      <c r="AG1281" t="s">
        <v>5306</v>
      </c>
      <c r="AH1281" t="s">
        <v>5307</v>
      </c>
      <c r="AI1281" t="s">
        <v>567</v>
      </c>
      <c r="AJ1281">
        <v>75</v>
      </c>
      <c r="AK1281" t="s">
        <v>57</v>
      </c>
      <c r="AL1281">
        <v>75008</v>
      </c>
      <c r="AM1281" t="s">
        <v>55</v>
      </c>
      <c r="AN1281" t="s">
        <v>55</v>
      </c>
      <c r="AO1281" t="s">
        <v>55</v>
      </c>
      <c r="AS1281" t="s">
        <v>343</v>
      </c>
      <c r="AT1281">
        <v>0</v>
      </c>
      <c r="AU1281">
        <v>0</v>
      </c>
      <c r="AV1281">
        <v>0</v>
      </c>
      <c r="BB1281">
        <v>0</v>
      </c>
      <c r="BC1281">
        <v>0</v>
      </c>
      <c r="BD1281" t="s">
        <v>60</v>
      </c>
      <c r="BE1281" s="5" t="s">
        <v>3831</v>
      </c>
      <c r="BF1281">
        <v>634343823</v>
      </c>
      <c r="BH1281" t="s">
        <v>323</v>
      </c>
      <c r="BI1281" t="s">
        <v>320</v>
      </c>
      <c r="BJ1281">
        <v>0.63888888888888884</v>
      </c>
      <c r="BK1281">
        <v>38.200000000000003</v>
      </c>
      <c r="BL1281">
        <v>4.53</v>
      </c>
      <c r="BM1281">
        <v>0</v>
      </c>
      <c r="BN1281">
        <v>-29.07</v>
      </c>
      <c r="BO1281">
        <v>13.66</v>
      </c>
      <c r="BP1281" t="s">
        <v>60</v>
      </c>
      <c r="BQ1281">
        <v>1.154814421</v>
      </c>
      <c r="BR1281" t="s">
        <v>61</v>
      </c>
    </row>
    <row r="1282" spans="1:70" x14ac:dyDescent="0.2">
      <c r="A1282" s="19">
        <f t="shared" si="52"/>
        <v>15.149999999999999</v>
      </c>
      <c r="B1282" s="20">
        <v>3752</v>
      </c>
      <c r="D1282" s="2" t="s">
        <v>1381</v>
      </c>
      <c r="E1282" s="2" t="str">
        <f t="shared" si="53"/>
        <v>ST</v>
      </c>
      <c r="F1282">
        <v>200720433</v>
      </c>
      <c r="G1282">
        <v>202606</v>
      </c>
      <c r="H1282" t="s">
        <v>52</v>
      </c>
      <c r="I1282" t="s">
        <v>321</v>
      </c>
      <c r="J1282" t="s">
        <v>322</v>
      </c>
      <c r="K1282" t="s">
        <v>54</v>
      </c>
      <c r="L1282" s="5">
        <v>46148</v>
      </c>
      <c r="M1282" s="5">
        <v>46179</v>
      </c>
      <c r="N1282" s="21">
        <v>872639961839</v>
      </c>
      <c r="P1282" t="s">
        <v>326</v>
      </c>
      <c r="Q1282" t="s">
        <v>326</v>
      </c>
      <c r="R1282" t="s">
        <v>56</v>
      </c>
      <c r="S1282" t="s">
        <v>327</v>
      </c>
      <c r="T1282">
        <v>21</v>
      </c>
      <c r="U1282" t="s">
        <v>57</v>
      </c>
      <c r="V1282">
        <v>21320</v>
      </c>
      <c r="W1282">
        <v>73.62</v>
      </c>
      <c r="X1282">
        <v>8.7200000000000006</v>
      </c>
      <c r="Y1282">
        <v>0</v>
      </c>
      <c r="Z1282">
        <v>-56.03</v>
      </c>
      <c r="AA1282">
        <v>26.31</v>
      </c>
      <c r="AB1282">
        <v>5</v>
      </c>
      <c r="AC1282">
        <v>69.08</v>
      </c>
      <c r="AD1282">
        <v>69.08</v>
      </c>
      <c r="AE1282" t="s">
        <v>9333</v>
      </c>
      <c r="AF1282" t="s">
        <v>5308</v>
      </c>
      <c r="AG1282" t="s">
        <v>5308</v>
      </c>
      <c r="AH1282" t="s">
        <v>5309</v>
      </c>
      <c r="AI1282" t="s">
        <v>801</v>
      </c>
      <c r="AJ1282">
        <v>7</v>
      </c>
      <c r="AK1282" t="s">
        <v>57</v>
      </c>
      <c r="AL1282">
        <v>7120</v>
      </c>
      <c r="AM1282" t="s">
        <v>55</v>
      </c>
      <c r="AN1282" t="s">
        <v>55</v>
      </c>
      <c r="AO1282" t="s">
        <v>55</v>
      </c>
      <c r="AS1282" t="s">
        <v>343</v>
      </c>
      <c r="AT1282">
        <v>0</v>
      </c>
      <c r="AU1282">
        <v>0</v>
      </c>
      <c r="AV1282">
        <v>0</v>
      </c>
      <c r="BB1282">
        <v>0</v>
      </c>
      <c r="BC1282">
        <v>0</v>
      </c>
      <c r="BD1282" t="s">
        <v>60</v>
      </c>
      <c r="BE1282" s="5" t="s">
        <v>2497</v>
      </c>
      <c r="BF1282">
        <v>634333759</v>
      </c>
      <c r="BH1282" t="s">
        <v>323</v>
      </c>
      <c r="BI1282" t="s">
        <v>320</v>
      </c>
      <c r="BJ1282">
        <v>0.43958333333333333</v>
      </c>
      <c r="BK1282">
        <v>63.4</v>
      </c>
      <c r="BL1282">
        <v>7.51</v>
      </c>
      <c r="BM1282">
        <v>0</v>
      </c>
      <c r="BN1282">
        <v>-48.25</v>
      </c>
      <c r="BO1282">
        <v>22.66</v>
      </c>
      <c r="BP1282" t="s">
        <v>60</v>
      </c>
      <c r="BQ1282">
        <v>1.161210911</v>
      </c>
      <c r="BR1282" t="s">
        <v>61</v>
      </c>
    </row>
    <row r="1283" spans="1:70" x14ac:dyDescent="0.2">
      <c r="A1283" s="19">
        <f t="shared" si="52"/>
        <v>8.4599999999999973</v>
      </c>
      <c r="B1283" s="20">
        <v>3752</v>
      </c>
      <c r="D1283" s="2" t="s">
        <v>1381</v>
      </c>
      <c r="E1283" s="2" t="str">
        <f t="shared" si="53"/>
        <v>ST</v>
      </c>
      <c r="F1283">
        <v>200720433</v>
      </c>
      <c r="G1283">
        <v>202606</v>
      </c>
      <c r="H1283" t="s">
        <v>52</v>
      </c>
      <c r="I1283" t="s">
        <v>321</v>
      </c>
      <c r="J1283" t="s">
        <v>322</v>
      </c>
      <c r="K1283" t="s">
        <v>54</v>
      </c>
      <c r="L1283" s="5">
        <v>46118</v>
      </c>
      <c r="M1283" s="5">
        <v>46148</v>
      </c>
      <c r="N1283" s="21">
        <v>872636622444</v>
      </c>
      <c r="P1283" t="s">
        <v>326</v>
      </c>
      <c r="Q1283" t="s">
        <v>326</v>
      </c>
      <c r="R1283" t="s">
        <v>56</v>
      </c>
      <c r="S1283" t="s">
        <v>327</v>
      </c>
      <c r="T1283">
        <v>21</v>
      </c>
      <c r="U1283" t="s">
        <v>57</v>
      </c>
      <c r="V1283">
        <v>21320</v>
      </c>
      <c r="W1283">
        <v>41.2</v>
      </c>
      <c r="X1283">
        <v>4.8899999999999997</v>
      </c>
      <c r="Y1283">
        <v>0</v>
      </c>
      <c r="Z1283">
        <v>-31.35</v>
      </c>
      <c r="AA1283">
        <v>14.73</v>
      </c>
      <c r="AB1283">
        <v>2</v>
      </c>
      <c r="AC1283">
        <v>24.86</v>
      </c>
      <c r="AD1283">
        <v>24.86</v>
      </c>
      <c r="AE1283" t="s">
        <v>9334</v>
      </c>
      <c r="AF1283" t="s">
        <v>5310</v>
      </c>
      <c r="AG1283" t="s">
        <v>5310</v>
      </c>
      <c r="AH1283" t="s">
        <v>5311</v>
      </c>
      <c r="AI1283" t="s">
        <v>5312</v>
      </c>
      <c r="AJ1283">
        <v>77</v>
      </c>
      <c r="AK1283" t="s">
        <v>57</v>
      </c>
      <c r="AL1283">
        <v>77920</v>
      </c>
      <c r="AM1283" t="s">
        <v>55</v>
      </c>
      <c r="AN1283" t="s">
        <v>55</v>
      </c>
      <c r="AO1283" t="s">
        <v>55</v>
      </c>
      <c r="AS1283" t="s">
        <v>343</v>
      </c>
      <c r="AT1283">
        <v>29</v>
      </c>
      <c r="AU1283">
        <v>30</v>
      </c>
      <c r="AV1283">
        <v>39</v>
      </c>
      <c r="BB1283">
        <v>0</v>
      </c>
      <c r="BC1283">
        <v>0</v>
      </c>
      <c r="BD1283" t="s">
        <v>60</v>
      </c>
      <c r="BE1283" s="5" t="s">
        <v>2497</v>
      </c>
      <c r="BF1283">
        <v>634333759</v>
      </c>
      <c r="BH1283" t="s">
        <v>323</v>
      </c>
      <c r="BI1283" t="s">
        <v>320</v>
      </c>
      <c r="BJ1283">
        <v>0.41805555555555557</v>
      </c>
      <c r="BK1283">
        <v>35.4</v>
      </c>
      <c r="BL1283">
        <v>4.2</v>
      </c>
      <c r="BM1283">
        <v>0</v>
      </c>
      <c r="BN1283">
        <v>-26.94</v>
      </c>
      <c r="BO1283">
        <v>12.66</v>
      </c>
      <c r="BP1283" t="s">
        <v>60</v>
      </c>
      <c r="BQ1283">
        <v>1.163778556</v>
      </c>
      <c r="BR1283" t="s">
        <v>61</v>
      </c>
    </row>
    <row r="1284" spans="1:70" x14ac:dyDescent="0.2">
      <c r="A1284" s="19">
        <f t="shared" si="52"/>
        <v>9.1300000000000026</v>
      </c>
      <c r="B1284" s="20">
        <v>3752</v>
      </c>
      <c r="D1284" s="2" t="s">
        <v>1381</v>
      </c>
      <c r="E1284" s="2" t="str">
        <f t="shared" si="53"/>
        <v>ST</v>
      </c>
      <c r="F1284">
        <v>200720433</v>
      </c>
      <c r="G1284">
        <v>202606</v>
      </c>
      <c r="H1284" t="s">
        <v>52</v>
      </c>
      <c r="I1284" t="s">
        <v>321</v>
      </c>
      <c r="J1284" t="s">
        <v>322</v>
      </c>
      <c r="K1284" t="s">
        <v>54</v>
      </c>
      <c r="L1284" s="5">
        <v>46332</v>
      </c>
      <c r="M1284" s="5">
        <v>46362</v>
      </c>
      <c r="N1284" s="21">
        <v>872937016907</v>
      </c>
      <c r="P1284" t="s">
        <v>326</v>
      </c>
      <c r="Q1284" t="s">
        <v>326</v>
      </c>
      <c r="R1284" t="s">
        <v>56</v>
      </c>
      <c r="S1284" t="s">
        <v>327</v>
      </c>
      <c r="T1284">
        <v>21</v>
      </c>
      <c r="U1284" t="s">
        <v>57</v>
      </c>
      <c r="V1284">
        <v>21320</v>
      </c>
      <c r="W1284">
        <v>44.12</v>
      </c>
      <c r="X1284">
        <v>5.23</v>
      </c>
      <c r="Y1284">
        <v>0</v>
      </c>
      <c r="Z1284">
        <v>-33.57</v>
      </c>
      <c r="AA1284">
        <v>15.78</v>
      </c>
      <c r="AB1284">
        <v>2</v>
      </c>
      <c r="AC1284">
        <v>30.8</v>
      </c>
      <c r="AD1284">
        <v>30.8</v>
      </c>
      <c r="AE1284" t="s">
        <v>9335</v>
      </c>
      <c r="AF1284" t="s">
        <v>597</v>
      </c>
      <c r="AG1284" t="s">
        <v>597</v>
      </c>
      <c r="AH1284" t="s">
        <v>1758</v>
      </c>
      <c r="AI1284" t="s">
        <v>1759</v>
      </c>
      <c r="AJ1284">
        <v>40</v>
      </c>
      <c r="AK1284" t="s">
        <v>57</v>
      </c>
      <c r="AL1284">
        <v>40600</v>
      </c>
      <c r="AM1284" t="s">
        <v>55</v>
      </c>
      <c r="AN1284" t="s">
        <v>55</v>
      </c>
      <c r="AO1284" t="s">
        <v>55</v>
      </c>
      <c r="AS1284" t="s">
        <v>343</v>
      </c>
      <c r="AT1284">
        <v>0</v>
      </c>
      <c r="AU1284">
        <v>0</v>
      </c>
      <c r="AV1284">
        <v>0</v>
      </c>
      <c r="BB1284">
        <v>0</v>
      </c>
      <c r="BC1284">
        <v>0</v>
      </c>
      <c r="BD1284" t="s">
        <v>60</v>
      </c>
      <c r="BE1284" s="5" t="s">
        <v>3831</v>
      </c>
      <c r="BF1284">
        <v>634343823</v>
      </c>
      <c r="BH1284" t="s">
        <v>323</v>
      </c>
      <c r="BI1284" t="s">
        <v>320</v>
      </c>
      <c r="BJ1284">
        <v>0.46527777777777779</v>
      </c>
      <c r="BK1284">
        <v>38.200000000000003</v>
      </c>
      <c r="BL1284">
        <v>4.53</v>
      </c>
      <c r="BM1284">
        <v>0</v>
      </c>
      <c r="BN1284">
        <v>-29.07</v>
      </c>
      <c r="BO1284">
        <v>13.66</v>
      </c>
      <c r="BP1284" t="s">
        <v>60</v>
      </c>
      <c r="BQ1284">
        <v>1.1549344580000001</v>
      </c>
      <c r="BR1284" t="s">
        <v>61</v>
      </c>
    </row>
    <row r="1285" spans="1:70" x14ac:dyDescent="0.2">
      <c r="A1285" s="19">
        <f t="shared" si="52"/>
        <v>10.129999999999995</v>
      </c>
      <c r="B1285" s="20">
        <v>3752</v>
      </c>
      <c r="D1285" s="2" t="s">
        <v>1381</v>
      </c>
      <c r="E1285" s="2" t="str">
        <f t="shared" si="53"/>
        <v>ST</v>
      </c>
      <c r="F1285">
        <v>200720433</v>
      </c>
      <c r="G1285">
        <v>202606</v>
      </c>
      <c r="H1285" t="s">
        <v>52</v>
      </c>
      <c r="I1285" t="s">
        <v>321</v>
      </c>
      <c r="J1285" t="s">
        <v>322</v>
      </c>
      <c r="K1285" t="s">
        <v>54</v>
      </c>
      <c r="L1285" s="5">
        <v>46332</v>
      </c>
      <c r="M1285" s="5">
        <v>46362</v>
      </c>
      <c r="N1285" s="21">
        <v>872934658484</v>
      </c>
      <c r="P1285" t="s">
        <v>326</v>
      </c>
      <c r="Q1285" t="s">
        <v>326</v>
      </c>
      <c r="R1285" t="s">
        <v>56</v>
      </c>
      <c r="S1285" t="s">
        <v>327</v>
      </c>
      <c r="T1285">
        <v>21</v>
      </c>
      <c r="U1285" t="s">
        <v>57</v>
      </c>
      <c r="V1285">
        <v>21320</v>
      </c>
      <c r="W1285">
        <v>48.97</v>
      </c>
      <c r="X1285">
        <v>5.81</v>
      </c>
      <c r="Y1285">
        <v>0</v>
      </c>
      <c r="Z1285">
        <v>-37.270000000000003</v>
      </c>
      <c r="AA1285">
        <v>17.510000000000002</v>
      </c>
      <c r="AB1285">
        <v>3</v>
      </c>
      <c r="AC1285">
        <v>36.96</v>
      </c>
      <c r="AD1285">
        <v>36.96</v>
      </c>
      <c r="AE1285" t="s">
        <v>9336</v>
      </c>
      <c r="AF1285" t="s">
        <v>5313</v>
      </c>
      <c r="AG1285" t="s">
        <v>5313</v>
      </c>
      <c r="AH1285" t="s">
        <v>5284</v>
      </c>
      <c r="AI1285" t="s">
        <v>5314</v>
      </c>
      <c r="AJ1285">
        <v>44</v>
      </c>
      <c r="AK1285" t="s">
        <v>57</v>
      </c>
      <c r="AL1285">
        <v>44690</v>
      </c>
      <c r="AM1285" t="s">
        <v>55</v>
      </c>
      <c r="AN1285" t="s">
        <v>55</v>
      </c>
      <c r="AO1285" t="s">
        <v>55</v>
      </c>
      <c r="AS1285" t="s">
        <v>343</v>
      </c>
      <c r="AT1285">
        <v>26</v>
      </c>
      <c r="AU1285">
        <v>31</v>
      </c>
      <c r="AV1285">
        <v>41</v>
      </c>
      <c r="BB1285">
        <v>0</v>
      </c>
      <c r="BC1285">
        <v>0</v>
      </c>
      <c r="BD1285" t="s">
        <v>60</v>
      </c>
      <c r="BE1285" s="5" t="s">
        <v>3831</v>
      </c>
      <c r="BF1285">
        <v>634343823</v>
      </c>
      <c r="BH1285" t="s">
        <v>323</v>
      </c>
      <c r="BI1285" t="s">
        <v>320</v>
      </c>
      <c r="BJ1285">
        <v>0.45</v>
      </c>
      <c r="BK1285">
        <v>42.4</v>
      </c>
      <c r="BL1285">
        <v>5.03</v>
      </c>
      <c r="BM1285">
        <v>0</v>
      </c>
      <c r="BN1285">
        <v>-32.270000000000003</v>
      </c>
      <c r="BO1285">
        <v>15.16</v>
      </c>
      <c r="BP1285" t="s">
        <v>60</v>
      </c>
      <c r="BQ1285">
        <v>1.1549344580000001</v>
      </c>
      <c r="BR1285" t="s">
        <v>61</v>
      </c>
    </row>
    <row r="1286" spans="1:70" x14ac:dyDescent="0.2">
      <c r="A1286" s="19">
        <f t="shared" si="52"/>
        <v>12.14</v>
      </c>
      <c r="B1286" s="20">
        <v>3752</v>
      </c>
      <c r="D1286" s="2" t="s">
        <v>1381</v>
      </c>
      <c r="E1286" s="2" t="str">
        <f t="shared" si="53"/>
        <v>ST</v>
      </c>
      <c r="F1286">
        <v>200720433</v>
      </c>
      <c r="G1286">
        <v>202606</v>
      </c>
      <c r="H1286" t="s">
        <v>52</v>
      </c>
      <c r="I1286" t="s">
        <v>321</v>
      </c>
      <c r="J1286" t="s">
        <v>322</v>
      </c>
      <c r="K1286" t="s">
        <v>54</v>
      </c>
      <c r="L1286" s="5">
        <v>46059</v>
      </c>
      <c r="M1286" s="5">
        <v>46087</v>
      </c>
      <c r="N1286" s="21">
        <v>872391231524</v>
      </c>
      <c r="P1286" t="s">
        <v>326</v>
      </c>
      <c r="Q1286" t="s">
        <v>326</v>
      </c>
      <c r="R1286" t="s">
        <v>56</v>
      </c>
      <c r="S1286" t="s">
        <v>327</v>
      </c>
      <c r="T1286">
        <v>21</v>
      </c>
      <c r="U1286" t="s">
        <v>57</v>
      </c>
      <c r="V1286">
        <v>21320</v>
      </c>
      <c r="W1286">
        <v>59.25</v>
      </c>
      <c r="X1286">
        <v>7.02</v>
      </c>
      <c r="Y1286">
        <v>0</v>
      </c>
      <c r="Z1286">
        <v>-45.09</v>
      </c>
      <c r="AA1286">
        <v>21.18</v>
      </c>
      <c r="AB1286">
        <v>3</v>
      </c>
      <c r="AC1286">
        <v>49.28</v>
      </c>
      <c r="AD1286">
        <v>49.28</v>
      </c>
      <c r="AE1286" t="s">
        <v>9337</v>
      </c>
      <c r="AF1286" t="s">
        <v>2164</v>
      </c>
      <c r="AG1286" t="s">
        <v>2164</v>
      </c>
      <c r="AH1286" t="s">
        <v>5315</v>
      </c>
      <c r="AI1286" t="s">
        <v>5316</v>
      </c>
      <c r="AJ1286">
        <v>57</v>
      </c>
      <c r="AK1286" t="s">
        <v>57</v>
      </c>
      <c r="AL1286">
        <v>57350</v>
      </c>
      <c r="AM1286" t="s">
        <v>55</v>
      </c>
      <c r="AN1286" t="s">
        <v>55</v>
      </c>
      <c r="AO1286" t="s">
        <v>55</v>
      </c>
      <c r="AS1286" t="s">
        <v>343</v>
      </c>
      <c r="AT1286">
        <v>30</v>
      </c>
      <c r="AU1286">
        <v>31</v>
      </c>
      <c r="AV1286">
        <v>40</v>
      </c>
      <c r="BB1286">
        <v>0</v>
      </c>
      <c r="BC1286">
        <v>0</v>
      </c>
      <c r="BD1286" t="s">
        <v>60</v>
      </c>
      <c r="BE1286" s="5" t="s">
        <v>2497</v>
      </c>
      <c r="BF1286">
        <v>634333759</v>
      </c>
      <c r="BH1286" t="s">
        <v>323</v>
      </c>
      <c r="BI1286" t="s">
        <v>320</v>
      </c>
      <c r="BJ1286">
        <v>0.48402777777777778</v>
      </c>
      <c r="BK1286">
        <v>50.8</v>
      </c>
      <c r="BL1286">
        <v>6.02</v>
      </c>
      <c r="BM1286">
        <v>0</v>
      </c>
      <c r="BN1286">
        <v>-38.659999999999997</v>
      </c>
      <c r="BO1286">
        <v>18.16</v>
      </c>
      <c r="BP1286" t="s">
        <v>60</v>
      </c>
      <c r="BQ1286">
        <v>1.166343978</v>
      </c>
      <c r="BR1286" t="s">
        <v>61</v>
      </c>
    </row>
    <row r="1287" spans="1:70" x14ac:dyDescent="0.2">
      <c r="A1287" s="19">
        <f t="shared" si="52"/>
        <v>19.840000000000003</v>
      </c>
      <c r="B1287" s="20">
        <v>3752</v>
      </c>
      <c r="D1287" s="2" t="s">
        <v>1381</v>
      </c>
      <c r="E1287" s="2" t="str">
        <f t="shared" si="53"/>
        <v>ST</v>
      </c>
      <c r="F1287">
        <v>200720433</v>
      </c>
      <c r="G1287">
        <v>202606</v>
      </c>
      <c r="H1287" t="s">
        <v>52</v>
      </c>
      <c r="I1287" t="s">
        <v>321</v>
      </c>
      <c r="J1287" t="s">
        <v>322</v>
      </c>
      <c r="K1287" t="s">
        <v>54</v>
      </c>
      <c r="L1287" s="5">
        <v>46240</v>
      </c>
      <c r="M1287" s="5">
        <v>46271</v>
      </c>
      <c r="N1287" s="21">
        <v>872768532896</v>
      </c>
      <c r="P1287" t="s">
        <v>326</v>
      </c>
      <c r="Q1287" t="s">
        <v>326</v>
      </c>
      <c r="R1287" t="s">
        <v>56</v>
      </c>
      <c r="S1287" t="s">
        <v>327</v>
      </c>
      <c r="T1287">
        <v>21</v>
      </c>
      <c r="U1287" t="s">
        <v>57</v>
      </c>
      <c r="V1287">
        <v>21320</v>
      </c>
      <c r="W1287">
        <v>95.68</v>
      </c>
      <c r="X1287">
        <v>110.94</v>
      </c>
      <c r="Y1287">
        <v>0</v>
      </c>
      <c r="Z1287">
        <v>-72.81</v>
      </c>
      <c r="AA1287">
        <v>133.81</v>
      </c>
      <c r="AB1287">
        <v>6</v>
      </c>
      <c r="AC1287">
        <v>99.22</v>
      </c>
      <c r="AD1287">
        <v>99.22</v>
      </c>
      <c r="AE1287" t="s">
        <v>2351</v>
      </c>
      <c r="AF1287" t="s">
        <v>5317</v>
      </c>
      <c r="AG1287" t="s">
        <v>5317</v>
      </c>
      <c r="AH1287" t="s">
        <v>5318</v>
      </c>
      <c r="AI1287" t="s">
        <v>337</v>
      </c>
      <c r="AJ1287">
        <v>49</v>
      </c>
      <c r="AK1287" t="s">
        <v>57</v>
      </c>
      <c r="AL1287">
        <v>49100</v>
      </c>
      <c r="AM1287" t="s">
        <v>55</v>
      </c>
      <c r="AN1287" t="s">
        <v>55</v>
      </c>
      <c r="AO1287" t="s">
        <v>55</v>
      </c>
      <c r="AS1287" t="s">
        <v>343</v>
      </c>
      <c r="AT1287">
        <v>26</v>
      </c>
      <c r="AU1287">
        <v>31</v>
      </c>
      <c r="AV1287">
        <v>41</v>
      </c>
      <c r="BB1287">
        <v>0</v>
      </c>
      <c r="BC1287">
        <v>0</v>
      </c>
      <c r="BD1287" t="s">
        <v>60</v>
      </c>
      <c r="BE1287" s="5" t="s">
        <v>2497</v>
      </c>
      <c r="BF1287">
        <v>634333759</v>
      </c>
      <c r="BH1287" t="s">
        <v>323</v>
      </c>
      <c r="BI1287" t="s">
        <v>320</v>
      </c>
      <c r="BJ1287">
        <v>0.45416666666666666</v>
      </c>
      <c r="BK1287">
        <v>83</v>
      </c>
      <c r="BL1287">
        <v>96.24</v>
      </c>
      <c r="BM1287">
        <v>0</v>
      </c>
      <c r="BN1287">
        <v>-63.16</v>
      </c>
      <c r="BO1287">
        <v>116.08</v>
      </c>
      <c r="BP1287" t="s">
        <v>60</v>
      </c>
      <c r="BQ1287">
        <v>1.1527377519999999</v>
      </c>
      <c r="BR1287" t="s">
        <v>61</v>
      </c>
    </row>
    <row r="1288" spans="1:70" x14ac:dyDescent="0.2">
      <c r="A1288" s="19">
        <f t="shared" si="52"/>
        <v>9.4600000000000009</v>
      </c>
      <c r="B1288" s="20">
        <v>3752</v>
      </c>
      <c r="D1288" s="2" t="s">
        <v>1381</v>
      </c>
      <c r="E1288" s="2" t="str">
        <f t="shared" si="53"/>
        <v>ST</v>
      </c>
      <c r="F1288">
        <v>200720433</v>
      </c>
      <c r="G1288">
        <v>202606</v>
      </c>
      <c r="H1288" t="s">
        <v>52</v>
      </c>
      <c r="I1288" t="s">
        <v>321</v>
      </c>
      <c r="J1288" t="s">
        <v>322</v>
      </c>
      <c r="K1288" t="s">
        <v>54</v>
      </c>
      <c r="L1288" s="5">
        <v>46362</v>
      </c>
      <c r="M1288" s="5" t="s">
        <v>2497</v>
      </c>
      <c r="N1288" s="21">
        <v>872986503232</v>
      </c>
      <c r="P1288" t="s">
        <v>326</v>
      </c>
      <c r="Q1288" t="s">
        <v>326</v>
      </c>
      <c r="R1288" t="s">
        <v>56</v>
      </c>
      <c r="S1288" t="s">
        <v>327</v>
      </c>
      <c r="T1288">
        <v>21</v>
      </c>
      <c r="U1288" t="s">
        <v>57</v>
      </c>
      <c r="V1288">
        <v>21320</v>
      </c>
      <c r="W1288">
        <v>45.73</v>
      </c>
      <c r="X1288">
        <v>5.42</v>
      </c>
      <c r="Y1288">
        <v>0</v>
      </c>
      <c r="Z1288">
        <v>-34.81</v>
      </c>
      <c r="AA1288">
        <v>16.34</v>
      </c>
      <c r="AB1288">
        <v>3</v>
      </c>
      <c r="AC1288">
        <v>33</v>
      </c>
      <c r="AD1288">
        <v>33</v>
      </c>
      <c r="AE1288" t="s">
        <v>9338</v>
      </c>
      <c r="AF1288" t="s">
        <v>5319</v>
      </c>
      <c r="AG1288" t="s">
        <v>5319</v>
      </c>
      <c r="AH1288" t="s">
        <v>5320</v>
      </c>
      <c r="AI1288" t="s">
        <v>5321</v>
      </c>
      <c r="AJ1288">
        <v>13</v>
      </c>
      <c r="AK1288" t="s">
        <v>57</v>
      </c>
      <c r="AL1288">
        <v>13150</v>
      </c>
      <c r="AM1288" t="s">
        <v>55</v>
      </c>
      <c r="AN1288" t="s">
        <v>55</v>
      </c>
      <c r="AO1288" t="s">
        <v>55</v>
      </c>
      <c r="AS1288" t="s">
        <v>343</v>
      </c>
      <c r="AT1288">
        <v>0</v>
      </c>
      <c r="AU1288">
        <v>0</v>
      </c>
      <c r="AV1288">
        <v>0</v>
      </c>
      <c r="BB1288">
        <v>0</v>
      </c>
      <c r="BC1288">
        <v>0</v>
      </c>
      <c r="BD1288" t="s">
        <v>60</v>
      </c>
      <c r="BE1288" s="5" t="s">
        <v>3831</v>
      </c>
      <c r="BF1288">
        <v>634343823</v>
      </c>
      <c r="BH1288" t="s">
        <v>323</v>
      </c>
      <c r="BI1288" t="s">
        <v>320</v>
      </c>
      <c r="BJ1288">
        <v>0.47569444444444442</v>
      </c>
      <c r="BK1288">
        <v>39.6</v>
      </c>
      <c r="BL1288">
        <v>4.6900000000000004</v>
      </c>
      <c r="BM1288">
        <v>0</v>
      </c>
      <c r="BN1288">
        <v>-30.14</v>
      </c>
      <c r="BO1288">
        <v>14.15</v>
      </c>
      <c r="BP1288" t="s">
        <v>60</v>
      </c>
      <c r="BQ1288">
        <v>1.154814421</v>
      </c>
      <c r="BR1288" t="s">
        <v>61</v>
      </c>
    </row>
    <row r="1289" spans="1:70" x14ac:dyDescent="0.2">
      <c r="A1289" s="19">
        <f t="shared" si="52"/>
        <v>18.829999999999998</v>
      </c>
      <c r="B1289" s="20">
        <v>3752</v>
      </c>
      <c r="D1289" s="2" t="s">
        <v>1381</v>
      </c>
      <c r="E1289" s="2" t="str">
        <f t="shared" si="53"/>
        <v>ST</v>
      </c>
      <c r="F1289">
        <v>200720433</v>
      </c>
      <c r="G1289">
        <v>202606</v>
      </c>
      <c r="H1289" t="s">
        <v>52</v>
      </c>
      <c r="I1289" t="s">
        <v>321</v>
      </c>
      <c r="J1289" t="s">
        <v>322</v>
      </c>
      <c r="K1289" t="s">
        <v>54</v>
      </c>
      <c r="L1289" s="5">
        <v>46332</v>
      </c>
      <c r="M1289" s="5">
        <v>46362</v>
      </c>
      <c r="N1289" s="21">
        <v>872887785850</v>
      </c>
      <c r="P1289" t="s">
        <v>326</v>
      </c>
      <c r="Q1289" t="s">
        <v>326</v>
      </c>
      <c r="R1289" t="s">
        <v>56</v>
      </c>
      <c r="S1289" t="s">
        <v>327</v>
      </c>
      <c r="T1289">
        <v>21</v>
      </c>
      <c r="U1289" t="s">
        <v>57</v>
      </c>
      <c r="V1289">
        <v>21320</v>
      </c>
      <c r="W1289">
        <v>91.01</v>
      </c>
      <c r="X1289">
        <v>110.56</v>
      </c>
      <c r="Y1289">
        <v>0</v>
      </c>
      <c r="Z1289">
        <v>-69.260000000000005</v>
      </c>
      <c r="AA1289">
        <v>132.31</v>
      </c>
      <c r="AB1289">
        <v>9</v>
      </c>
      <c r="AC1289">
        <v>94.6</v>
      </c>
      <c r="AD1289">
        <v>94.6</v>
      </c>
      <c r="AE1289" t="s">
        <v>9339</v>
      </c>
      <c r="AF1289" t="s">
        <v>5322</v>
      </c>
      <c r="AG1289" t="s">
        <v>5322</v>
      </c>
      <c r="AH1289" t="s">
        <v>5323</v>
      </c>
      <c r="AI1289" t="s">
        <v>5324</v>
      </c>
      <c r="AJ1289">
        <v>56</v>
      </c>
      <c r="AK1289" t="s">
        <v>57</v>
      </c>
      <c r="AL1289">
        <v>56850</v>
      </c>
      <c r="AM1289" t="s">
        <v>55</v>
      </c>
      <c r="AN1289" t="s">
        <v>55</v>
      </c>
      <c r="AO1289" t="s">
        <v>55</v>
      </c>
      <c r="AS1289" t="s">
        <v>343</v>
      </c>
      <c r="AT1289">
        <v>0</v>
      </c>
      <c r="AU1289">
        <v>0</v>
      </c>
      <c r="AV1289">
        <v>0</v>
      </c>
      <c r="BB1289">
        <v>0</v>
      </c>
      <c r="BC1289">
        <v>0</v>
      </c>
      <c r="BD1289" t="s">
        <v>60</v>
      </c>
      <c r="BE1289" s="5" t="s">
        <v>3831</v>
      </c>
      <c r="BF1289">
        <v>634343823</v>
      </c>
      <c r="BH1289" t="s">
        <v>323</v>
      </c>
      <c r="BI1289" t="s">
        <v>320</v>
      </c>
      <c r="BJ1289">
        <v>0.44166666666666665</v>
      </c>
      <c r="BK1289">
        <v>78.8</v>
      </c>
      <c r="BL1289">
        <v>95.73</v>
      </c>
      <c r="BM1289">
        <v>0</v>
      </c>
      <c r="BN1289">
        <v>-59.97</v>
      </c>
      <c r="BO1289">
        <v>114.56</v>
      </c>
      <c r="BP1289" t="s">
        <v>60</v>
      </c>
      <c r="BQ1289">
        <v>1.1549344580000001</v>
      </c>
      <c r="BR1289" t="s">
        <v>61</v>
      </c>
    </row>
    <row r="1290" spans="1:70" x14ac:dyDescent="0.2">
      <c r="A1290" s="19">
        <f t="shared" si="52"/>
        <v>11.14</v>
      </c>
      <c r="B1290" s="20">
        <v>3752</v>
      </c>
      <c r="D1290" s="2" t="s">
        <v>1381</v>
      </c>
      <c r="E1290" s="2" t="str">
        <f t="shared" si="53"/>
        <v>ST</v>
      </c>
      <c r="F1290">
        <v>200720433</v>
      </c>
      <c r="G1290">
        <v>202606</v>
      </c>
      <c r="H1290" t="s">
        <v>52</v>
      </c>
      <c r="I1290" t="s">
        <v>321</v>
      </c>
      <c r="J1290" t="s">
        <v>322</v>
      </c>
      <c r="K1290" t="s">
        <v>54</v>
      </c>
      <c r="L1290" s="5">
        <v>46301</v>
      </c>
      <c r="M1290" s="5">
        <v>46332</v>
      </c>
      <c r="N1290" s="21">
        <v>872881248040</v>
      </c>
      <c r="P1290" t="s">
        <v>326</v>
      </c>
      <c r="Q1290" t="s">
        <v>326</v>
      </c>
      <c r="R1290" t="s">
        <v>56</v>
      </c>
      <c r="S1290" t="s">
        <v>327</v>
      </c>
      <c r="T1290">
        <v>21</v>
      </c>
      <c r="U1290" t="s">
        <v>57</v>
      </c>
      <c r="V1290">
        <v>21320</v>
      </c>
      <c r="W1290">
        <v>53.74</v>
      </c>
      <c r="X1290">
        <v>6.38</v>
      </c>
      <c r="Y1290">
        <v>0</v>
      </c>
      <c r="Z1290">
        <v>-40.89</v>
      </c>
      <c r="AA1290">
        <v>19.22</v>
      </c>
      <c r="AB1290">
        <v>4</v>
      </c>
      <c r="AC1290">
        <v>42.24</v>
      </c>
      <c r="AD1290">
        <v>42.24</v>
      </c>
      <c r="AE1290" t="s">
        <v>9340</v>
      </c>
      <c r="AF1290" t="s">
        <v>2275</v>
      </c>
      <c r="AG1290" t="s">
        <v>2275</v>
      </c>
      <c r="AH1290" t="s">
        <v>2276</v>
      </c>
      <c r="AI1290" t="s">
        <v>2277</v>
      </c>
      <c r="AJ1290">
        <v>15</v>
      </c>
      <c r="AK1290" t="s">
        <v>57</v>
      </c>
      <c r="AL1290">
        <v>15100</v>
      </c>
      <c r="AM1290" t="s">
        <v>55</v>
      </c>
      <c r="AN1290" t="s">
        <v>55</v>
      </c>
      <c r="AO1290" t="s">
        <v>55</v>
      </c>
      <c r="AS1290" t="s">
        <v>343</v>
      </c>
      <c r="AT1290">
        <v>0</v>
      </c>
      <c r="AU1290">
        <v>0</v>
      </c>
      <c r="AV1290">
        <v>0</v>
      </c>
      <c r="BB1290">
        <v>0</v>
      </c>
      <c r="BC1290">
        <v>0</v>
      </c>
      <c r="BD1290" t="s">
        <v>60</v>
      </c>
      <c r="BE1290" s="5" t="s">
        <v>2497</v>
      </c>
      <c r="BF1290">
        <v>634333759</v>
      </c>
      <c r="BH1290" t="s">
        <v>323</v>
      </c>
      <c r="BI1290" t="s">
        <v>320</v>
      </c>
      <c r="BJ1290">
        <v>0.43055555555555558</v>
      </c>
      <c r="BK1290">
        <v>46.6</v>
      </c>
      <c r="BL1290">
        <v>5.53</v>
      </c>
      <c r="BM1290">
        <v>0</v>
      </c>
      <c r="BN1290">
        <v>-35.46</v>
      </c>
      <c r="BO1290">
        <v>16.670000000000002</v>
      </c>
      <c r="BP1290" t="s">
        <v>60</v>
      </c>
      <c r="BQ1290">
        <v>1.153163127</v>
      </c>
      <c r="BR1290" t="s">
        <v>61</v>
      </c>
    </row>
    <row r="1291" spans="1:70" x14ac:dyDescent="0.2">
      <c r="A1291" s="19">
        <f t="shared" ref="A1291:A1354" si="54">BK1291+BN1291</f>
        <v>11.809999999999995</v>
      </c>
      <c r="B1291" s="20">
        <v>3752</v>
      </c>
      <c r="D1291" s="2" t="s">
        <v>1381</v>
      </c>
      <c r="E1291" s="2" t="str">
        <f t="shared" si="53"/>
        <v>ST</v>
      </c>
      <c r="F1291">
        <v>200720433</v>
      </c>
      <c r="G1291">
        <v>202606</v>
      </c>
      <c r="H1291" t="s">
        <v>52</v>
      </c>
      <c r="I1291" t="s">
        <v>321</v>
      </c>
      <c r="J1291" t="s">
        <v>322</v>
      </c>
      <c r="K1291" t="s">
        <v>54</v>
      </c>
      <c r="L1291" s="5">
        <v>46271</v>
      </c>
      <c r="M1291" s="5">
        <v>46301</v>
      </c>
      <c r="N1291" s="21">
        <v>872830218275</v>
      </c>
      <c r="P1291" t="s">
        <v>326</v>
      </c>
      <c r="Q1291" t="s">
        <v>326</v>
      </c>
      <c r="R1291" t="s">
        <v>56</v>
      </c>
      <c r="S1291" t="s">
        <v>327</v>
      </c>
      <c r="T1291">
        <v>21</v>
      </c>
      <c r="U1291" t="s">
        <v>57</v>
      </c>
      <c r="V1291">
        <v>21320</v>
      </c>
      <c r="W1291">
        <v>56.94</v>
      </c>
      <c r="X1291">
        <v>6.74</v>
      </c>
      <c r="Y1291">
        <v>0</v>
      </c>
      <c r="Z1291">
        <v>-43.33</v>
      </c>
      <c r="AA1291">
        <v>20.36</v>
      </c>
      <c r="AB1291">
        <v>4</v>
      </c>
      <c r="AC1291">
        <v>46.64</v>
      </c>
      <c r="AD1291">
        <v>46.64</v>
      </c>
      <c r="AE1291" t="s">
        <v>9341</v>
      </c>
      <c r="AF1291" t="s">
        <v>5325</v>
      </c>
      <c r="AG1291" t="s">
        <v>5325</v>
      </c>
      <c r="AH1291" t="s">
        <v>5326</v>
      </c>
      <c r="AI1291" t="s">
        <v>2721</v>
      </c>
      <c r="AJ1291">
        <v>38</v>
      </c>
      <c r="AK1291" t="s">
        <v>57</v>
      </c>
      <c r="AL1291">
        <v>38240</v>
      </c>
      <c r="AM1291" t="s">
        <v>55</v>
      </c>
      <c r="AN1291" t="s">
        <v>55</v>
      </c>
      <c r="AO1291" t="s">
        <v>55</v>
      </c>
      <c r="AS1291" t="s">
        <v>343</v>
      </c>
      <c r="AT1291">
        <v>26</v>
      </c>
      <c r="AU1291">
        <v>31</v>
      </c>
      <c r="AV1291">
        <v>41</v>
      </c>
      <c r="BB1291">
        <v>0</v>
      </c>
      <c r="BC1291">
        <v>0</v>
      </c>
      <c r="BD1291" t="s">
        <v>60</v>
      </c>
      <c r="BE1291" s="5" t="s">
        <v>2497</v>
      </c>
      <c r="BF1291">
        <v>634333759</v>
      </c>
      <c r="BH1291" t="s">
        <v>323</v>
      </c>
      <c r="BI1291" t="s">
        <v>320</v>
      </c>
      <c r="BJ1291">
        <v>0.4236111111111111</v>
      </c>
      <c r="BK1291">
        <v>49.4</v>
      </c>
      <c r="BL1291">
        <v>5.85</v>
      </c>
      <c r="BM1291">
        <v>0</v>
      </c>
      <c r="BN1291">
        <v>-37.590000000000003</v>
      </c>
      <c r="BO1291">
        <v>17.66</v>
      </c>
      <c r="BP1291" t="s">
        <v>60</v>
      </c>
      <c r="BQ1291">
        <v>1.1526181719999999</v>
      </c>
      <c r="BR1291" t="s">
        <v>61</v>
      </c>
    </row>
    <row r="1292" spans="1:70" x14ac:dyDescent="0.2">
      <c r="A1292" s="19">
        <f t="shared" si="54"/>
        <v>15.489999999999995</v>
      </c>
      <c r="B1292" s="20">
        <v>3752</v>
      </c>
      <c r="D1292" s="2" t="s">
        <v>1381</v>
      </c>
      <c r="E1292" s="2" t="str">
        <f t="shared" si="53"/>
        <v>ST</v>
      </c>
      <c r="F1292">
        <v>200720433</v>
      </c>
      <c r="G1292">
        <v>202606</v>
      </c>
      <c r="H1292" t="s">
        <v>52</v>
      </c>
      <c r="I1292" t="s">
        <v>321</v>
      </c>
      <c r="J1292" t="s">
        <v>322</v>
      </c>
      <c r="K1292" t="s">
        <v>54</v>
      </c>
      <c r="L1292" s="5">
        <v>46301</v>
      </c>
      <c r="M1292" s="5">
        <v>46332</v>
      </c>
      <c r="N1292" s="21">
        <v>872883119445</v>
      </c>
      <c r="P1292" t="s">
        <v>326</v>
      </c>
      <c r="Q1292" t="s">
        <v>326</v>
      </c>
      <c r="R1292" t="s">
        <v>56</v>
      </c>
      <c r="S1292" t="s">
        <v>327</v>
      </c>
      <c r="T1292">
        <v>21</v>
      </c>
      <c r="U1292" t="s">
        <v>57</v>
      </c>
      <c r="V1292">
        <v>21320</v>
      </c>
      <c r="W1292">
        <v>74.72</v>
      </c>
      <c r="X1292">
        <v>8.86</v>
      </c>
      <c r="Y1292">
        <v>0</v>
      </c>
      <c r="Z1292">
        <v>-56.86</v>
      </c>
      <c r="AA1292">
        <v>26.72</v>
      </c>
      <c r="AB1292">
        <v>5</v>
      </c>
      <c r="AC1292">
        <v>72.599999999999994</v>
      </c>
      <c r="AD1292">
        <v>72.599999999999994</v>
      </c>
      <c r="AE1292" t="s">
        <v>9342</v>
      </c>
      <c r="AF1292" t="s">
        <v>1106</v>
      </c>
      <c r="AG1292" t="s">
        <v>1106</v>
      </c>
      <c r="AH1292" t="s">
        <v>1107</v>
      </c>
      <c r="AI1292" t="s">
        <v>467</v>
      </c>
      <c r="AJ1292">
        <v>11</v>
      </c>
      <c r="AK1292" t="s">
        <v>57</v>
      </c>
      <c r="AL1292">
        <v>11000</v>
      </c>
      <c r="AM1292" t="s">
        <v>55</v>
      </c>
      <c r="AN1292" t="s">
        <v>55</v>
      </c>
      <c r="AO1292" t="s">
        <v>55</v>
      </c>
      <c r="AS1292" t="s">
        <v>343</v>
      </c>
      <c r="AT1292">
        <v>0</v>
      </c>
      <c r="AU1292">
        <v>0</v>
      </c>
      <c r="AV1292">
        <v>0</v>
      </c>
      <c r="BB1292">
        <v>0</v>
      </c>
      <c r="BC1292">
        <v>0</v>
      </c>
      <c r="BD1292" t="s">
        <v>60</v>
      </c>
      <c r="BE1292" s="5" t="s">
        <v>2497</v>
      </c>
      <c r="BF1292">
        <v>634333759</v>
      </c>
      <c r="BH1292" t="s">
        <v>323</v>
      </c>
      <c r="BI1292" t="s">
        <v>320</v>
      </c>
      <c r="BJ1292">
        <v>0.43819444444444444</v>
      </c>
      <c r="BK1292">
        <v>64.8</v>
      </c>
      <c r="BL1292">
        <v>7.68</v>
      </c>
      <c r="BM1292">
        <v>0</v>
      </c>
      <c r="BN1292">
        <v>-49.31</v>
      </c>
      <c r="BO1292">
        <v>23.17</v>
      </c>
      <c r="BP1292" t="s">
        <v>60</v>
      </c>
      <c r="BQ1292">
        <v>1.153163127</v>
      </c>
      <c r="BR1292" t="s">
        <v>61</v>
      </c>
    </row>
    <row r="1293" spans="1:70" x14ac:dyDescent="0.2">
      <c r="A1293" s="19">
        <f t="shared" si="54"/>
        <v>15.149999999999999</v>
      </c>
      <c r="B1293" s="20">
        <v>3752</v>
      </c>
      <c r="D1293" s="2" t="s">
        <v>1381</v>
      </c>
      <c r="E1293" s="2" t="str">
        <f t="shared" si="53"/>
        <v>ST</v>
      </c>
      <c r="F1293">
        <v>200720433</v>
      </c>
      <c r="G1293">
        <v>202606</v>
      </c>
      <c r="H1293" t="s">
        <v>52</v>
      </c>
      <c r="I1293" t="s">
        <v>321</v>
      </c>
      <c r="J1293" t="s">
        <v>322</v>
      </c>
      <c r="K1293" t="s">
        <v>54</v>
      </c>
      <c r="L1293" s="5">
        <v>46332</v>
      </c>
      <c r="M1293" s="5">
        <v>46362</v>
      </c>
      <c r="N1293" s="21">
        <v>872936423260</v>
      </c>
      <c r="P1293" t="s">
        <v>326</v>
      </c>
      <c r="Q1293" t="s">
        <v>326</v>
      </c>
      <c r="R1293" t="s">
        <v>56</v>
      </c>
      <c r="S1293" t="s">
        <v>327</v>
      </c>
      <c r="T1293">
        <v>21</v>
      </c>
      <c r="U1293" t="s">
        <v>57</v>
      </c>
      <c r="V1293">
        <v>21320</v>
      </c>
      <c r="W1293">
        <v>73.22</v>
      </c>
      <c r="X1293">
        <v>8.67</v>
      </c>
      <c r="Y1293">
        <v>0</v>
      </c>
      <c r="Z1293">
        <v>-55.73</v>
      </c>
      <c r="AA1293">
        <v>26.17</v>
      </c>
      <c r="AB1293">
        <v>5</v>
      </c>
      <c r="AC1293">
        <v>69.959999999999994</v>
      </c>
      <c r="AD1293">
        <v>69.959999999999994</v>
      </c>
      <c r="AE1293" t="s">
        <v>9343</v>
      </c>
      <c r="AF1293" t="s">
        <v>5327</v>
      </c>
      <c r="AG1293" t="s">
        <v>5327</v>
      </c>
      <c r="AH1293" t="s">
        <v>5328</v>
      </c>
      <c r="AI1293" t="s">
        <v>5329</v>
      </c>
      <c r="AJ1293">
        <v>92</v>
      </c>
      <c r="AK1293" t="s">
        <v>57</v>
      </c>
      <c r="AL1293">
        <v>92290</v>
      </c>
      <c r="AM1293" t="s">
        <v>55</v>
      </c>
      <c r="AN1293" t="s">
        <v>55</v>
      </c>
      <c r="AO1293" t="s">
        <v>55</v>
      </c>
      <c r="AS1293" t="s">
        <v>343</v>
      </c>
      <c r="AT1293">
        <v>28</v>
      </c>
      <c r="AU1293">
        <v>31</v>
      </c>
      <c r="AV1293">
        <v>40</v>
      </c>
      <c r="BB1293">
        <v>0</v>
      </c>
      <c r="BC1293">
        <v>0</v>
      </c>
      <c r="BD1293" t="s">
        <v>60</v>
      </c>
      <c r="BE1293" s="5" t="s">
        <v>3831</v>
      </c>
      <c r="BF1293">
        <v>634343823</v>
      </c>
      <c r="BH1293" t="s">
        <v>323</v>
      </c>
      <c r="BI1293" t="s">
        <v>320</v>
      </c>
      <c r="BJ1293">
        <v>0.49375000000000002</v>
      </c>
      <c r="BK1293">
        <v>63.4</v>
      </c>
      <c r="BL1293">
        <v>7.51</v>
      </c>
      <c r="BM1293">
        <v>0</v>
      </c>
      <c r="BN1293">
        <v>-48.25</v>
      </c>
      <c r="BO1293">
        <v>22.66</v>
      </c>
      <c r="BP1293" t="s">
        <v>60</v>
      </c>
      <c r="BQ1293">
        <v>1.1549344580000001</v>
      </c>
      <c r="BR1293" t="s">
        <v>61</v>
      </c>
    </row>
    <row r="1294" spans="1:70" x14ac:dyDescent="0.2">
      <c r="A1294" s="19">
        <f t="shared" si="54"/>
        <v>14.150000000000006</v>
      </c>
      <c r="B1294" s="20">
        <v>3752</v>
      </c>
      <c r="D1294" s="2" t="s">
        <v>1381</v>
      </c>
      <c r="E1294" s="2" t="str">
        <f t="shared" si="53"/>
        <v>ST</v>
      </c>
      <c r="F1294">
        <v>200720433</v>
      </c>
      <c r="G1294">
        <v>202606</v>
      </c>
      <c r="H1294" t="s">
        <v>52</v>
      </c>
      <c r="I1294" t="s">
        <v>321</v>
      </c>
      <c r="J1294" t="s">
        <v>322</v>
      </c>
      <c r="K1294" t="s">
        <v>54</v>
      </c>
      <c r="L1294" s="5">
        <v>46271</v>
      </c>
      <c r="M1294" s="5">
        <v>46301</v>
      </c>
      <c r="N1294" s="21">
        <v>872829122330</v>
      </c>
      <c r="P1294" t="s">
        <v>326</v>
      </c>
      <c r="Q1294" t="s">
        <v>326</v>
      </c>
      <c r="R1294" t="s">
        <v>56</v>
      </c>
      <c r="S1294" t="s">
        <v>327</v>
      </c>
      <c r="T1294">
        <v>21</v>
      </c>
      <c r="U1294" t="s">
        <v>57</v>
      </c>
      <c r="V1294">
        <v>21320</v>
      </c>
      <c r="W1294">
        <v>68.23</v>
      </c>
      <c r="X1294">
        <v>8.09</v>
      </c>
      <c r="Y1294">
        <v>0</v>
      </c>
      <c r="Z1294">
        <v>-51.93</v>
      </c>
      <c r="AA1294">
        <v>24.4</v>
      </c>
      <c r="AB1294">
        <v>5</v>
      </c>
      <c r="AC1294">
        <v>62.04</v>
      </c>
      <c r="AD1294">
        <v>62.04</v>
      </c>
      <c r="AE1294" t="s">
        <v>9344</v>
      </c>
      <c r="AF1294" t="s">
        <v>5330</v>
      </c>
      <c r="AG1294" t="s">
        <v>5330</v>
      </c>
      <c r="AH1294" t="s">
        <v>5331</v>
      </c>
      <c r="AI1294" t="s">
        <v>812</v>
      </c>
      <c r="AJ1294">
        <v>92</v>
      </c>
      <c r="AK1294" t="s">
        <v>57</v>
      </c>
      <c r="AL1294">
        <v>92150</v>
      </c>
      <c r="AM1294" t="s">
        <v>55</v>
      </c>
      <c r="AN1294" t="s">
        <v>55</v>
      </c>
      <c r="AO1294" t="s">
        <v>55</v>
      </c>
      <c r="AS1294" t="s">
        <v>343</v>
      </c>
      <c r="AT1294">
        <v>0</v>
      </c>
      <c r="AU1294">
        <v>0</v>
      </c>
      <c r="AV1294">
        <v>0</v>
      </c>
      <c r="BB1294">
        <v>0</v>
      </c>
      <c r="BC1294">
        <v>0</v>
      </c>
      <c r="BD1294" t="s">
        <v>60</v>
      </c>
      <c r="BE1294" s="5" t="s">
        <v>2497</v>
      </c>
      <c r="BF1294">
        <v>634333759</v>
      </c>
      <c r="BH1294" t="s">
        <v>323</v>
      </c>
      <c r="BI1294" t="s">
        <v>320</v>
      </c>
      <c r="BJ1294">
        <v>0.48958333333333331</v>
      </c>
      <c r="BK1294">
        <v>59.2</v>
      </c>
      <c r="BL1294">
        <v>7.02</v>
      </c>
      <c r="BM1294">
        <v>0</v>
      </c>
      <c r="BN1294">
        <v>-45.05</v>
      </c>
      <c r="BO1294">
        <v>21.17</v>
      </c>
      <c r="BP1294" t="s">
        <v>60</v>
      </c>
      <c r="BQ1294">
        <v>1.1526181719999999</v>
      </c>
      <c r="BR1294" t="s">
        <v>61</v>
      </c>
    </row>
    <row r="1295" spans="1:70" x14ac:dyDescent="0.2">
      <c r="A1295" s="19">
        <f t="shared" si="54"/>
        <v>9.4600000000000009</v>
      </c>
      <c r="B1295" s="20">
        <v>3752</v>
      </c>
      <c r="D1295" s="2" t="s">
        <v>1381</v>
      </c>
      <c r="E1295" s="2" t="str">
        <f t="shared" si="53"/>
        <v>ST</v>
      </c>
      <c r="F1295">
        <v>200720433</v>
      </c>
      <c r="G1295">
        <v>202606</v>
      </c>
      <c r="H1295" t="s">
        <v>52</v>
      </c>
      <c r="I1295" t="s">
        <v>321</v>
      </c>
      <c r="J1295" t="s">
        <v>322</v>
      </c>
      <c r="K1295" t="s">
        <v>54</v>
      </c>
      <c r="L1295" s="5">
        <v>46240</v>
      </c>
      <c r="M1295" s="5">
        <v>46271</v>
      </c>
      <c r="N1295" s="21">
        <v>872697410870</v>
      </c>
      <c r="P1295" t="s">
        <v>326</v>
      </c>
      <c r="Q1295" t="s">
        <v>326</v>
      </c>
      <c r="R1295" t="s">
        <v>56</v>
      </c>
      <c r="S1295" t="s">
        <v>327</v>
      </c>
      <c r="T1295">
        <v>21</v>
      </c>
      <c r="U1295" t="s">
        <v>57</v>
      </c>
      <c r="V1295">
        <v>21320</v>
      </c>
      <c r="W1295">
        <v>45.65</v>
      </c>
      <c r="X1295">
        <v>5.41</v>
      </c>
      <c r="Y1295">
        <v>0</v>
      </c>
      <c r="Z1295">
        <v>-34.74</v>
      </c>
      <c r="AA1295">
        <v>16.309999999999999</v>
      </c>
      <c r="AB1295">
        <v>2</v>
      </c>
      <c r="AC1295">
        <v>33</v>
      </c>
      <c r="AD1295">
        <v>33</v>
      </c>
      <c r="AE1295" t="s">
        <v>9345</v>
      </c>
      <c r="AF1295" t="s">
        <v>5332</v>
      </c>
      <c r="AG1295" t="s">
        <v>5332</v>
      </c>
      <c r="AH1295" t="s">
        <v>5333</v>
      </c>
      <c r="AI1295" t="s">
        <v>553</v>
      </c>
      <c r="AJ1295">
        <v>6</v>
      </c>
      <c r="AK1295" t="s">
        <v>57</v>
      </c>
      <c r="AL1295">
        <v>6400</v>
      </c>
      <c r="AM1295" t="s">
        <v>55</v>
      </c>
      <c r="AN1295" t="s">
        <v>55</v>
      </c>
      <c r="AO1295" t="s">
        <v>55</v>
      </c>
      <c r="AS1295" t="s">
        <v>343</v>
      </c>
      <c r="AT1295">
        <v>0</v>
      </c>
      <c r="AU1295">
        <v>0</v>
      </c>
      <c r="AV1295">
        <v>0</v>
      </c>
      <c r="BB1295">
        <v>0</v>
      </c>
      <c r="BC1295">
        <v>0</v>
      </c>
      <c r="BD1295" t="s">
        <v>60</v>
      </c>
      <c r="BE1295" s="5" t="s">
        <v>2497</v>
      </c>
      <c r="BF1295">
        <v>634333759</v>
      </c>
      <c r="BH1295" t="s">
        <v>323</v>
      </c>
      <c r="BI1295" t="s">
        <v>320</v>
      </c>
      <c r="BJ1295">
        <v>0.59236111111111112</v>
      </c>
      <c r="BK1295">
        <v>39.6</v>
      </c>
      <c r="BL1295">
        <v>4.6900000000000004</v>
      </c>
      <c r="BM1295">
        <v>0</v>
      </c>
      <c r="BN1295">
        <v>-30.14</v>
      </c>
      <c r="BO1295">
        <v>14.15</v>
      </c>
      <c r="BP1295" t="s">
        <v>60</v>
      </c>
      <c r="BQ1295">
        <v>1.1527377519999999</v>
      </c>
      <c r="BR1295" t="s">
        <v>61</v>
      </c>
    </row>
    <row r="1296" spans="1:70" x14ac:dyDescent="0.2">
      <c r="A1296" s="19">
        <f t="shared" si="54"/>
        <v>9.8000000000000007</v>
      </c>
      <c r="B1296" s="20">
        <v>3752</v>
      </c>
      <c r="D1296" s="2" t="s">
        <v>1381</v>
      </c>
      <c r="E1296" s="2" t="str">
        <f t="shared" si="53"/>
        <v>ST</v>
      </c>
      <c r="F1296">
        <v>200720433</v>
      </c>
      <c r="G1296">
        <v>202606</v>
      </c>
      <c r="H1296" t="s">
        <v>52</v>
      </c>
      <c r="I1296" t="s">
        <v>321</v>
      </c>
      <c r="J1296" t="s">
        <v>322</v>
      </c>
      <c r="K1296" t="s">
        <v>54</v>
      </c>
      <c r="L1296" s="5">
        <v>46148</v>
      </c>
      <c r="M1296" s="5">
        <v>46240</v>
      </c>
      <c r="N1296" s="21">
        <v>872646014289</v>
      </c>
      <c r="P1296" t="s">
        <v>326</v>
      </c>
      <c r="Q1296" t="s">
        <v>326</v>
      </c>
      <c r="R1296" t="s">
        <v>56</v>
      </c>
      <c r="S1296" t="s">
        <v>327</v>
      </c>
      <c r="T1296">
        <v>21</v>
      </c>
      <c r="U1296" t="s">
        <v>57</v>
      </c>
      <c r="V1296">
        <v>21320</v>
      </c>
      <c r="W1296">
        <v>47.61</v>
      </c>
      <c r="X1296">
        <v>5.64</v>
      </c>
      <c r="Y1296">
        <v>0</v>
      </c>
      <c r="Z1296">
        <v>-36.229999999999997</v>
      </c>
      <c r="AA1296">
        <v>17.02</v>
      </c>
      <c r="AB1296">
        <v>2</v>
      </c>
      <c r="AC1296">
        <v>35.200000000000003</v>
      </c>
      <c r="AD1296">
        <v>35.200000000000003</v>
      </c>
      <c r="AE1296" t="s">
        <v>9346</v>
      </c>
      <c r="AF1296" t="s">
        <v>5334</v>
      </c>
      <c r="AG1296" t="s">
        <v>5334</v>
      </c>
      <c r="AH1296" t="s">
        <v>5335</v>
      </c>
      <c r="AI1296" t="s">
        <v>364</v>
      </c>
      <c r="AJ1296">
        <v>74</v>
      </c>
      <c r="AK1296" t="s">
        <v>57</v>
      </c>
      <c r="AL1296">
        <v>74000</v>
      </c>
      <c r="AM1296" t="s">
        <v>55</v>
      </c>
      <c r="AN1296" t="s">
        <v>55</v>
      </c>
      <c r="AO1296" t="s">
        <v>55</v>
      </c>
      <c r="AS1296" t="s">
        <v>343</v>
      </c>
      <c r="AT1296">
        <v>0</v>
      </c>
      <c r="AU1296">
        <v>0</v>
      </c>
      <c r="AV1296">
        <v>0</v>
      </c>
      <c r="BB1296">
        <v>0</v>
      </c>
      <c r="BC1296">
        <v>0</v>
      </c>
      <c r="BD1296" t="s">
        <v>60</v>
      </c>
      <c r="BE1296" s="5" t="s">
        <v>2497</v>
      </c>
      <c r="BF1296">
        <v>634333759</v>
      </c>
      <c r="BH1296" t="s">
        <v>323</v>
      </c>
      <c r="BI1296" t="s">
        <v>320</v>
      </c>
      <c r="BJ1296">
        <v>0.38541666666666669</v>
      </c>
      <c r="BK1296">
        <v>41</v>
      </c>
      <c r="BL1296">
        <v>4.8600000000000003</v>
      </c>
      <c r="BM1296">
        <v>0</v>
      </c>
      <c r="BN1296">
        <v>-31.2</v>
      </c>
      <c r="BO1296">
        <v>14.66</v>
      </c>
      <c r="BP1296" t="s">
        <v>60</v>
      </c>
      <c r="BQ1296">
        <v>1.161210911</v>
      </c>
      <c r="BR1296" t="s">
        <v>61</v>
      </c>
    </row>
    <row r="1297" spans="1:70" x14ac:dyDescent="0.2">
      <c r="A1297" s="19">
        <f t="shared" si="54"/>
        <v>11.809999999999995</v>
      </c>
      <c r="B1297" s="20">
        <v>3752</v>
      </c>
      <c r="D1297" s="2" t="s">
        <v>1381</v>
      </c>
      <c r="E1297" s="2" t="str">
        <f t="shared" si="53"/>
        <v>ST</v>
      </c>
      <c r="F1297">
        <v>200720433</v>
      </c>
      <c r="G1297">
        <v>202606</v>
      </c>
      <c r="H1297" t="s">
        <v>52</v>
      </c>
      <c r="I1297" t="s">
        <v>321</v>
      </c>
      <c r="J1297" t="s">
        <v>322</v>
      </c>
      <c r="K1297" t="s">
        <v>54</v>
      </c>
      <c r="L1297" s="5" t="s">
        <v>4087</v>
      </c>
      <c r="M1297" s="5" t="s">
        <v>3825</v>
      </c>
      <c r="N1297" s="21">
        <v>873075490266</v>
      </c>
      <c r="P1297" t="s">
        <v>326</v>
      </c>
      <c r="Q1297" t="s">
        <v>326</v>
      </c>
      <c r="R1297" t="s">
        <v>56</v>
      </c>
      <c r="S1297" t="s">
        <v>327</v>
      </c>
      <c r="T1297">
        <v>21</v>
      </c>
      <c r="U1297" t="s">
        <v>57</v>
      </c>
      <c r="V1297">
        <v>21320</v>
      </c>
      <c r="W1297">
        <v>57.17</v>
      </c>
      <c r="X1297">
        <v>6.77</v>
      </c>
      <c r="Y1297">
        <v>0</v>
      </c>
      <c r="Z1297">
        <v>-43.5</v>
      </c>
      <c r="AA1297">
        <v>20.440000000000001</v>
      </c>
      <c r="AB1297">
        <v>4</v>
      </c>
      <c r="AC1297">
        <v>46.42</v>
      </c>
      <c r="AD1297">
        <v>46.42</v>
      </c>
      <c r="AE1297" t="s">
        <v>9347</v>
      </c>
      <c r="AF1297" t="s">
        <v>5336</v>
      </c>
      <c r="AG1297" t="s">
        <v>5336</v>
      </c>
      <c r="AH1297" t="s">
        <v>5337</v>
      </c>
      <c r="AI1297" t="s">
        <v>5338</v>
      </c>
      <c r="AJ1297">
        <v>49</v>
      </c>
      <c r="AK1297" t="s">
        <v>57</v>
      </c>
      <c r="AL1297">
        <v>49700</v>
      </c>
      <c r="AM1297" t="s">
        <v>55</v>
      </c>
      <c r="AN1297" t="s">
        <v>55</v>
      </c>
      <c r="AO1297" t="s">
        <v>55</v>
      </c>
      <c r="AS1297" t="s">
        <v>343</v>
      </c>
      <c r="AT1297">
        <v>20</v>
      </c>
      <c r="AU1297">
        <v>20</v>
      </c>
      <c r="AV1297">
        <v>30</v>
      </c>
      <c r="BB1297">
        <v>0</v>
      </c>
      <c r="BC1297">
        <v>0</v>
      </c>
      <c r="BD1297" t="s">
        <v>60</v>
      </c>
      <c r="BE1297" s="5" t="s">
        <v>3831</v>
      </c>
      <c r="BF1297">
        <v>634343823</v>
      </c>
      <c r="BH1297" t="s">
        <v>323</v>
      </c>
      <c r="BI1297" t="s">
        <v>320</v>
      </c>
      <c r="BJ1297">
        <v>0.5493055555555556</v>
      </c>
      <c r="BK1297">
        <v>49.4</v>
      </c>
      <c r="BL1297">
        <v>5.85</v>
      </c>
      <c r="BM1297">
        <v>0</v>
      </c>
      <c r="BN1297">
        <v>-37.590000000000003</v>
      </c>
      <c r="BO1297">
        <v>17.66</v>
      </c>
      <c r="BP1297" t="s">
        <v>60</v>
      </c>
      <c r="BQ1297">
        <v>1.1572332869999999</v>
      </c>
      <c r="BR1297" t="s">
        <v>61</v>
      </c>
    </row>
    <row r="1298" spans="1:70" x14ac:dyDescent="0.2">
      <c r="A1298" s="19">
        <f t="shared" si="54"/>
        <v>19.840000000000003</v>
      </c>
      <c r="B1298" s="20">
        <v>3752</v>
      </c>
      <c r="D1298" s="2" t="s">
        <v>1381</v>
      </c>
      <c r="E1298" s="2" t="str">
        <f t="shared" si="53"/>
        <v>ST</v>
      </c>
      <c r="F1298">
        <v>200720433</v>
      </c>
      <c r="G1298">
        <v>202606</v>
      </c>
      <c r="H1298" t="s">
        <v>52</v>
      </c>
      <c r="I1298" t="s">
        <v>321</v>
      </c>
      <c r="J1298" t="s">
        <v>322</v>
      </c>
      <c r="K1298" t="s">
        <v>54</v>
      </c>
      <c r="L1298" s="5" t="s">
        <v>3826</v>
      </c>
      <c r="M1298" s="5" t="s">
        <v>5222</v>
      </c>
      <c r="N1298" s="21">
        <v>873243514657</v>
      </c>
      <c r="P1298" t="s">
        <v>326</v>
      </c>
      <c r="Q1298" t="s">
        <v>326</v>
      </c>
      <c r="R1298" t="s">
        <v>56</v>
      </c>
      <c r="S1298" t="s">
        <v>327</v>
      </c>
      <c r="T1298">
        <v>21</v>
      </c>
      <c r="U1298" t="s">
        <v>57</v>
      </c>
      <c r="V1298">
        <v>21320</v>
      </c>
      <c r="W1298">
        <v>96.28</v>
      </c>
      <c r="X1298">
        <v>11.41</v>
      </c>
      <c r="Y1298">
        <v>0</v>
      </c>
      <c r="Z1298">
        <v>-73.27</v>
      </c>
      <c r="AA1298">
        <v>34.43</v>
      </c>
      <c r="AB1298">
        <v>8</v>
      </c>
      <c r="AC1298">
        <v>100.76</v>
      </c>
      <c r="AD1298">
        <v>100.76</v>
      </c>
      <c r="AE1298" t="s">
        <v>9348</v>
      </c>
      <c r="AF1298" t="s">
        <v>5339</v>
      </c>
      <c r="AG1298" t="s">
        <v>5339</v>
      </c>
      <c r="AH1298" t="s">
        <v>5340</v>
      </c>
      <c r="AI1298" t="s">
        <v>5341</v>
      </c>
      <c r="AJ1298">
        <v>38</v>
      </c>
      <c r="AK1298" t="s">
        <v>57</v>
      </c>
      <c r="AL1298">
        <v>38700</v>
      </c>
      <c r="AM1298" t="s">
        <v>55</v>
      </c>
      <c r="AN1298" t="s">
        <v>55</v>
      </c>
      <c r="AO1298" t="s">
        <v>55</v>
      </c>
      <c r="AS1298" t="s">
        <v>343</v>
      </c>
      <c r="AT1298">
        <v>30</v>
      </c>
      <c r="AU1298">
        <v>31</v>
      </c>
      <c r="AV1298">
        <v>40</v>
      </c>
      <c r="BB1298">
        <v>0</v>
      </c>
      <c r="BC1298">
        <v>0</v>
      </c>
      <c r="BD1298" t="s">
        <v>60</v>
      </c>
      <c r="BE1298" s="5" t="s">
        <v>5226</v>
      </c>
      <c r="BF1298">
        <v>634353938</v>
      </c>
      <c r="BH1298" t="s">
        <v>323</v>
      </c>
      <c r="BI1298" t="s">
        <v>320</v>
      </c>
      <c r="BJ1298">
        <v>0.40416666666666667</v>
      </c>
      <c r="BK1298">
        <v>83</v>
      </c>
      <c r="BL1298">
        <v>9.84</v>
      </c>
      <c r="BM1298">
        <v>0</v>
      </c>
      <c r="BN1298">
        <v>-63.16</v>
      </c>
      <c r="BO1298">
        <v>29.68</v>
      </c>
      <c r="BP1298" t="s">
        <v>60</v>
      </c>
      <c r="BQ1298">
        <v>1.1600389769999999</v>
      </c>
      <c r="BR1298" t="s">
        <v>61</v>
      </c>
    </row>
    <row r="1299" spans="1:70" x14ac:dyDescent="0.2">
      <c r="A1299" s="19">
        <f t="shared" si="54"/>
        <v>10.129999999999995</v>
      </c>
      <c r="B1299" s="20">
        <v>3752</v>
      </c>
      <c r="D1299" s="2" t="s">
        <v>1381</v>
      </c>
      <c r="E1299" s="2" t="str">
        <f t="shared" si="53"/>
        <v>ST</v>
      </c>
      <c r="F1299">
        <v>200720433</v>
      </c>
      <c r="G1299">
        <v>202606</v>
      </c>
      <c r="H1299" t="s">
        <v>52</v>
      </c>
      <c r="I1299" t="s">
        <v>321</v>
      </c>
      <c r="J1299" t="s">
        <v>322</v>
      </c>
      <c r="K1299" t="s">
        <v>54</v>
      </c>
      <c r="L1299" s="5">
        <v>46301</v>
      </c>
      <c r="M1299" s="5">
        <v>46332</v>
      </c>
      <c r="N1299" s="21">
        <v>872886640970</v>
      </c>
      <c r="P1299" t="s">
        <v>326</v>
      </c>
      <c r="Q1299" t="s">
        <v>326</v>
      </c>
      <c r="R1299" t="s">
        <v>56</v>
      </c>
      <c r="S1299" t="s">
        <v>327</v>
      </c>
      <c r="T1299">
        <v>21</v>
      </c>
      <c r="U1299" t="s">
        <v>57</v>
      </c>
      <c r="V1299">
        <v>21320</v>
      </c>
      <c r="W1299">
        <v>48.89</v>
      </c>
      <c r="X1299">
        <v>5.8</v>
      </c>
      <c r="Y1299">
        <v>0</v>
      </c>
      <c r="Z1299">
        <v>-37.21</v>
      </c>
      <c r="AA1299">
        <v>17.48</v>
      </c>
      <c r="AB1299">
        <v>2</v>
      </c>
      <c r="AC1299">
        <v>36.96</v>
      </c>
      <c r="AD1299">
        <v>36.96</v>
      </c>
      <c r="AE1299" t="s">
        <v>9349</v>
      </c>
      <c r="AF1299" t="s">
        <v>5342</v>
      </c>
      <c r="AG1299" t="s">
        <v>5342</v>
      </c>
      <c r="AH1299" t="s">
        <v>5343</v>
      </c>
      <c r="AI1299" t="s">
        <v>435</v>
      </c>
      <c r="AJ1299">
        <v>67</v>
      </c>
      <c r="AK1299" t="s">
        <v>57</v>
      </c>
      <c r="AL1299">
        <v>67000</v>
      </c>
      <c r="AM1299" t="s">
        <v>55</v>
      </c>
      <c r="AN1299" t="s">
        <v>55</v>
      </c>
      <c r="AO1299" t="s">
        <v>55</v>
      </c>
      <c r="AS1299" t="s">
        <v>343</v>
      </c>
      <c r="AT1299">
        <v>26</v>
      </c>
      <c r="AU1299">
        <v>41</v>
      </c>
      <c r="AV1299">
        <v>32</v>
      </c>
      <c r="BB1299">
        <v>0</v>
      </c>
      <c r="BC1299">
        <v>0</v>
      </c>
      <c r="BD1299" t="s">
        <v>60</v>
      </c>
      <c r="BE1299" s="5" t="s">
        <v>2497</v>
      </c>
      <c r="BF1299">
        <v>634333759</v>
      </c>
      <c r="BH1299" t="s">
        <v>323</v>
      </c>
      <c r="BI1299" t="s">
        <v>320</v>
      </c>
      <c r="BJ1299">
        <v>0.50763888888888886</v>
      </c>
      <c r="BK1299">
        <v>42.4</v>
      </c>
      <c r="BL1299">
        <v>5.03</v>
      </c>
      <c r="BM1299">
        <v>0</v>
      </c>
      <c r="BN1299">
        <v>-32.270000000000003</v>
      </c>
      <c r="BO1299">
        <v>15.16</v>
      </c>
      <c r="BP1299" t="s">
        <v>60</v>
      </c>
      <c r="BQ1299">
        <v>1.153163127</v>
      </c>
      <c r="BR1299" t="s">
        <v>61</v>
      </c>
    </row>
    <row r="1300" spans="1:70" x14ac:dyDescent="0.2">
      <c r="A1300" s="19">
        <f t="shared" si="54"/>
        <v>14.480000000000004</v>
      </c>
      <c r="B1300" s="20">
        <v>3752</v>
      </c>
      <c r="D1300" s="2" t="s">
        <v>1381</v>
      </c>
      <c r="E1300" s="2" t="str">
        <f t="shared" si="53"/>
        <v>ST</v>
      </c>
      <c r="F1300">
        <v>200720433</v>
      </c>
      <c r="G1300">
        <v>202606</v>
      </c>
      <c r="H1300" t="s">
        <v>52</v>
      </c>
      <c r="I1300" t="s">
        <v>321</v>
      </c>
      <c r="J1300" t="s">
        <v>322</v>
      </c>
      <c r="K1300" t="s">
        <v>54</v>
      </c>
      <c r="L1300" s="5">
        <v>46240</v>
      </c>
      <c r="M1300" s="5">
        <v>46271</v>
      </c>
      <c r="N1300" s="21">
        <v>872764704131</v>
      </c>
      <c r="P1300" t="s">
        <v>326</v>
      </c>
      <c r="Q1300" t="s">
        <v>326</v>
      </c>
      <c r="R1300" t="s">
        <v>56</v>
      </c>
      <c r="S1300" t="s">
        <v>327</v>
      </c>
      <c r="T1300">
        <v>21</v>
      </c>
      <c r="U1300" t="s">
        <v>57</v>
      </c>
      <c r="V1300">
        <v>21320</v>
      </c>
      <c r="W1300">
        <v>69.86</v>
      </c>
      <c r="X1300">
        <v>8.2799999999999994</v>
      </c>
      <c r="Y1300">
        <v>0</v>
      </c>
      <c r="Z1300">
        <v>-53.16</v>
      </c>
      <c r="AA1300">
        <v>24.97</v>
      </c>
      <c r="AB1300">
        <v>4</v>
      </c>
      <c r="AC1300">
        <v>66</v>
      </c>
      <c r="AD1300">
        <v>66</v>
      </c>
      <c r="AE1300" t="s">
        <v>9350</v>
      </c>
      <c r="AF1300" t="s">
        <v>5344</v>
      </c>
      <c r="AG1300" t="s">
        <v>5344</v>
      </c>
      <c r="AH1300" t="s">
        <v>5345</v>
      </c>
      <c r="AI1300" t="s">
        <v>5346</v>
      </c>
      <c r="AJ1300">
        <v>94</v>
      </c>
      <c r="AK1300" t="s">
        <v>57</v>
      </c>
      <c r="AL1300">
        <v>94130</v>
      </c>
      <c r="AM1300" t="s">
        <v>55</v>
      </c>
      <c r="AN1300" t="s">
        <v>55</v>
      </c>
      <c r="AO1300" t="s">
        <v>55</v>
      </c>
      <c r="AS1300" t="s">
        <v>343</v>
      </c>
      <c r="AT1300">
        <v>30</v>
      </c>
      <c r="AU1300">
        <v>31</v>
      </c>
      <c r="AV1300">
        <v>39</v>
      </c>
      <c r="BB1300">
        <v>0</v>
      </c>
      <c r="BC1300">
        <v>0</v>
      </c>
      <c r="BD1300" t="s">
        <v>60</v>
      </c>
      <c r="BE1300" s="5" t="s">
        <v>2497</v>
      </c>
      <c r="BF1300">
        <v>634333759</v>
      </c>
      <c r="BH1300" t="s">
        <v>323</v>
      </c>
      <c r="BI1300" t="s">
        <v>320</v>
      </c>
      <c r="BJ1300">
        <v>0.37638888888888888</v>
      </c>
      <c r="BK1300">
        <v>60.6</v>
      </c>
      <c r="BL1300">
        <v>7.18</v>
      </c>
      <c r="BM1300">
        <v>0</v>
      </c>
      <c r="BN1300">
        <v>-46.12</v>
      </c>
      <c r="BO1300">
        <v>21.66</v>
      </c>
      <c r="BP1300" t="s">
        <v>60</v>
      </c>
      <c r="BQ1300">
        <v>1.1527377519999999</v>
      </c>
      <c r="BR1300" t="s">
        <v>61</v>
      </c>
    </row>
    <row r="1301" spans="1:70" x14ac:dyDescent="0.2">
      <c r="A1301" s="19">
        <f t="shared" si="54"/>
        <v>7.120000000000001</v>
      </c>
      <c r="B1301" s="20">
        <v>3752</v>
      </c>
      <c r="D1301" s="2" t="s">
        <v>1381</v>
      </c>
      <c r="E1301" s="2" t="str">
        <f t="shared" si="53"/>
        <v>ST</v>
      </c>
      <c r="F1301">
        <v>200720433</v>
      </c>
      <c r="G1301">
        <v>202606</v>
      </c>
      <c r="H1301" t="s">
        <v>52</v>
      </c>
      <c r="I1301" t="s">
        <v>321</v>
      </c>
      <c r="J1301" t="s">
        <v>322</v>
      </c>
      <c r="K1301" t="s">
        <v>54</v>
      </c>
      <c r="L1301" s="5">
        <v>46332</v>
      </c>
      <c r="M1301" s="5" t="s">
        <v>4437</v>
      </c>
      <c r="N1301" s="21">
        <v>872936530481</v>
      </c>
      <c r="P1301" t="s">
        <v>2869</v>
      </c>
      <c r="Q1301" t="s">
        <v>466</v>
      </c>
      <c r="R1301" t="s">
        <v>56</v>
      </c>
      <c r="S1301" t="s">
        <v>392</v>
      </c>
      <c r="T1301">
        <v>21</v>
      </c>
      <c r="U1301" t="s">
        <v>57</v>
      </c>
      <c r="V1301">
        <v>21320</v>
      </c>
      <c r="W1301">
        <v>34.42</v>
      </c>
      <c r="X1301">
        <v>4.09</v>
      </c>
      <c r="Y1301">
        <v>0</v>
      </c>
      <c r="Z1301">
        <v>-26.19</v>
      </c>
      <c r="AA1301">
        <v>12.31</v>
      </c>
      <c r="AB1301">
        <v>1</v>
      </c>
      <c r="AC1301">
        <v>15.84</v>
      </c>
      <c r="AD1301">
        <v>15.84</v>
      </c>
      <c r="AE1301" t="s">
        <v>9351</v>
      </c>
      <c r="AF1301" t="s">
        <v>5347</v>
      </c>
      <c r="AG1301" t="s">
        <v>5347</v>
      </c>
      <c r="AH1301" t="s">
        <v>5348</v>
      </c>
      <c r="AI1301" t="s">
        <v>5349</v>
      </c>
      <c r="AJ1301">
        <v>29</v>
      </c>
      <c r="AK1301" t="s">
        <v>57</v>
      </c>
      <c r="AL1301">
        <v>29860</v>
      </c>
      <c r="AM1301" t="s">
        <v>55</v>
      </c>
      <c r="AN1301" t="s">
        <v>55</v>
      </c>
      <c r="AO1301" t="s">
        <v>55</v>
      </c>
      <c r="AS1301" t="s">
        <v>342</v>
      </c>
      <c r="AT1301">
        <v>30</v>
      </c>
      <c r="AU1301">
        <v>30</v>
      </c>
      <c r="AV1301">
        <v>40</v>
      </c>
      <c r="BB1301">
        <v>0</v>
      </c>
      <c r="BC1301">
        <v>0</v>
      </c>
      <c r="BD1301" t="s">
        <v>60</v>
      </c>
      <c r="BE1301" s="5" t="s">
        <v>3831</v>
      </c>
      <c r="BF1301">
        <v>634343823</v>
      </c>
      <c r="BH1301" t="s">
        <v>323</v>
      </c>
      <c r="BI1301" t="s">
        <v>320</v>
      </c>
      <c r="BJ1301">
        <v>0.45069444444444445</v>
      </c>
      <c r="BK1301">
        <v>29.8</v>
      </c>
      <c r="BL1301">
        <v>3.54</v>
      </c>
      <c r="BM1301">
        <v>0</v>
      </c>
      <c r="BN1301">
        <v>-22.68</v>
      </c>
      <c r="BO1301">
        <v>10.66</v>
      </c>
      <c r="BP1301" t="s">
        <v>60</v>
      </c>
      <c r="BQ1301">
        <v>1.1549344580000001</v>
      </c>
      <c r="BR1301" t="s">
        <v>61</v>
      </c>
    </row>
    <row r="1302" spans="1:70" x14ac:dyDescent="0.2">
      <c r="A1302" s="19">
        <f t="shared" si="54"/>
        <v>9.8000000000000007</v>
      </c>
      <c r="B1302" s="20">
        <v>3752</v>
      </c>
      <c r="D1302" s="2" t="s">
        <v>1381</v>
      </c>
      <c r="E1302" s="2" t="str">
        <f t="shared" si="53"/>
        <v>ST</v>
      </c>
      <c r="F1302">
        <v>200720433</v>
      </c>
      <c r="G1302">
        <v>202606</v>
      </c>
      <c r="H1302" t="s">
        <v>52</v>
      </c>
      <c r="I1302" t="s">
        <v>321</v>
      </c>
      <c r="J1302" t="s">
        <v>322</v>
      </c>
      <c r="K1302" t="s">
        <v>54</v>
      </c>
      <c r="L1302" s="5">
        <v>46271</v>
      </c>
      <c r="M1302" s="5">
        <v>46362</v>
      </c>
      <c r="N1302" s="21">
        <v>872780869594</v>
      </c>
      <c r="P1302" t="s">
        <v>326</v>
      </c>
      <c r="Q1302" t="s">
        <v>326</v>
      </c>
      <c r="R1302" t="s">
        <v>56</v>
      </c>
      <c r="S1302" t="s">
        <v>327</v>
      </c>
      <c r="T1302">
        <v>21</v>
      </c>
      <c r="U1302" t="s">
        <v>57</v>
      </c>
      <c r="V1302">
        <v>21320</v>
      </c>
      <c r="W1302">
        <v>47.26</v>
      </c>
      <c r="X1302">
        <v>5.6</v>
      </c>
      <c r="Y1302">
        <v>0</v>
      </c>
      <c r="Z1302">
        <v>-35.96</v>
      </c>
      <c r="AA1302">
        <v>16.899999999999999</v>
      </c>
      <c r="AB1302">
        <v>2</v>
      </c>
      <c r="AC1302">
        <v>35.200000000000003</v>
      </c>
      <c r="AD1302">
        <v>35.200000000000003</v>
      </c>
      <c r="AE1302" t="s">
        <v>9352</v>
      </c>
      <c r="AF1302" t="s">
        <v>5350</v>
      </c>
      <c r="AG1302" t="s">
        <v>5350</v>
      </c>
      <c r="AH1302" t="s">
        <v>5351</v>
      </c>
      <c r="AI1302" t="s">
        <v>5352</v>
      </c>
      <c r="AJ1302">
        <v>71</v>
      </c>
      <c r="AK1302" t="s">
        <v>57</v>
      </c>
      <c r="AL1302">
        <v>71540</v>
      </c>
      <c r="AM1302" t="s">
        <v>55</v>
      </c>
      <c r="AN1302" t="s">
        <v>55</v>
      </c>
      <c r="AO1302" t="s">
        <v>55</v>
      </c>
      <c r="AS1302" t="s">
        <v>343</v>
      </c>
      <c r="AT1302">
        <v>0</v>
      </c>
      <c r="AU1302">
        <v>0</v>
      </c>
      <c r="AV1302">
        <v>0</v>
      </c>
      <c r="BB1302">
        <v>0</v>
      </c>
      <c r="BC1302">
        <v>0</v>
      </c>
      <c r="BD1302" t="s">
        <v>60</v>
      </c>
      <c r="BE1302" s="5" t="s">
        <v>3831</v>
      </c>
      <c r="BF1302">
        <v>634343823</v>
      </c>
      <c r="BH1302" t="s">
        <v>323</v>
      </c>
      <c r="BI1302" t="s">
        <v>320</v>
      </c>
      <c r="BJ1302">
        <v>0.57986111111111116</v>
      </c>
      <c r="BK1302">
        <v>41</v>
      </c>
      <c r="BL1302">
        <v>4.8600000000000003</v>
      </c>
      <c r="BM1302">
        <v>0</v>
      </c>
      <c r="BN1302">
        <v>-31.2</v>
      </c>
      <c r="BO1302">
        <v>14.66</v>
      </c>
      <c r="BP1302" t="s">
        <v>60</v>
      </c>
      <c r="BQ1302">
        <v>1.1526181719999999</v>
      </c>
      <c r="BR1302" t="s">
        <v>61</v>
      </c>
    </row>
    <row r="1303" spans="1:70" x14ac:dyDescent="0.2">
      <c r="A1303" s="19">
        <f t="shared" si="54"/>
        <v>14.150000000000006</v>
      </c>
      <c r="B1303" s="20">
        <v>3752</v>
      </c>
      <c r="D1303" s="2" t="s">
        <v>1381</v>
      </c>
      <c r="E1303" s="2" t="str">
        <f t="shared" si="53"/>
        <v>ST</v>
      </c>
      <c r="F1303">
        <v>200720433</v>
      </c>
      <c r="G1303">
        <v>202606</v>
      </c>
      <c r="H1303" t="s">
        <v>52</v>
      </c>
      <c r="I1303" t="s">
        <v>321</v>
      </c>
      <c r="J1303" t="s">
        <v>322</v>
      </c>
      <c r="K1303" t="s">
        <v>54</v>
      </c>
      <c r="L1303" s="5">
        <v>46301</v>
      </c>
      <c r="M1303" s="5">
        <v>46332</v>
      </c>
      <c r="N1303" s="21">
        <v>872838447966</v>
      </c>
      <c r="P1303" t="s">
        <v>326</v>
      </c>
      <c r="Q1303" t="s">
        <v>326</v>
      </c>
      <c r="R1303" t="s">
        <v>56</v>
      </c>
      <c r="S1303" t="s">
        <v>327</v>
      </c>
      <c r="T1303">
        <v>21</v>
      </c>
      <c r="U1303" t="s">
        <v>57</v>
      </c>
      <c r="V1303">
        <v>21320</v>
      </c>
      <c r="W1303">
        <v>68.27</v>
      </c>
      <c r="X1303">
        <v>8.1</v>
      </c>
      <c r="Y1303">
        <v>0</v>
      </c>
      <c r="Z1303">
        <v>-51.95</v>
      </c>
      <c r="AA1303">
        <v>24.41</v>
      </c>
      <c r="AB1303">
        <v>5</v>
      </c>
      <c r="AC1303">
        <v>63.8</v>
      </c>
      <c r="AD1303">
        <v>63.8</v>
      </c>
      <c r="AE1303" t="s">
        <v>9353</v>
      </c>
      <c r="AF1303" t="s">
        <v>5353</v>
      </c>
      <c r="AG1303" t="s">
        <v>5353</v>
      </c>
      <c r="AH1303" t="s">
        <v>5354</v>
      </c>
      <c r="AI1303" t="s">
        <v>5355</v>
      </c>
      <c r="AJ1303">
        <v>28</v>
      </c>
      <c r="AK1303" t="s">
        <v>57</v>
      </c>
      <c r="AL1303">
        <v>28160</v>
      </c>
      <c r="AM1303" t="s">
        <v>55</v>
      </c>
      <c r="AN1303" t="s">
        <v>55</v>
      </c>
      <c r="AO1303" t="s">
        <v>55</v>
      </c>
      <c r="AS1303" t="s">
        <v>343</v>
      </c>
      <c r="AT1303">
        <v>0</v>
      </c>
      <c r="AU1303">
        <v>0</v>
      </c>
      <c r="AV1303">
        <v>0</v>
      </c>
      <c r="BB1303">
        <v>0</v>
      </c>
      <c r="BC1303">
        <v>0</v>
      </c>
      <c r="BD1303" t="s">
        <v>60</v>
      </c>
      <c r="BE1303" s="5" t="s">
        <v>2497</v>
      </c>
      <c r="BF1303">
        <v>634333759</v>
      </c>
      <c r="BH1303" t="s">
        <v>323</v>
      </c>
      <c r="BI1303" t="s">
        <v>320</v>
      </c>
      <c r="BJ1303">
        <v>0.46666666666666667</v>
      </c>
      <c r="BK1303">
        <v>59.2</v>
      </c>
      <c r="BL1303">
        <v>7.02</v>
      </c>
      <c r="BM1303">
        <v>0</v>
      </c>
      <c r="BN1303">
        <v>-45.05</v>
      </c>
      <c r="BO1303">
        <v>21.17</v>
      </c>
      <c r="BP1303" t="s">
        <v>60</v>
      </c>
      <c r="BQ1303">
        <v>1.153163127</v>
      </c>
      <c r="BR1303" t="s">
        <v>61</v>
      </c>
    </row>
    <row r="1304" spans="1:70" x14ac:dyDescent="0.2">
      <c r="A1304" s="19">
        <f t="shared" si="54"/>
        <v>13.479999999999997</v>
      </c>
      <c r="B1304" s="20">
        <v>3752</v>
      </c>
      <c r="D1304" s="2" t="s">
        <v>1381</v>
      </c>
      <c r="E1304" s="2" t="str">
        <f t="shared" si="53"/>
        <v>ST</v>
      </c>
      <c r="F1304">
        <v>200720433</v>
      </c>
      <c r="G1304">
        <v>202606</v>
      </c>
      <c r="H1304" t="s">
        <v>52</v>
      </c>
      <c r="I1304" t="s">
        <v>321</v>
      </c>
      <c r="J1304" t="s">
        <v>322</v>
      </c>
      <c r="K1304" t="s">
        <v>54</v>
      </c>
      <c r="L1304" s="5" t="s">
        <v>2497</v>
      </c>
      <c r="M1304" s="5" t="s">
        <v>4087</v>
      </c>
      <c r="N1304" s="21">
        <v>873073724786</v>
      </c>
      <c r="P1304" t="s">
        <v>326</v>
      </c>
      <c r="Q1304" t="s">
        <v>326</v>
      </c>
      <c r="R1304" t="s">
        <v>56</v>
      </c>
      <c r="S1304" t="s">
        <v>327</v>
      </c>
      <c r="T1304">
        <v>21</v>
      </c>
      <c r="U1304" t="s">
        <v>57</v>
      </c>
      <c r="V1304">
        <v>21320</v>
      </c>
      <c r="W1304">
        <v>65.239999999999995</v>
      </c>
      <c r="X1304">
        <v>7.73</v>
      </c>
      <c r="Y1304">
        <v>0</v>
      </c>
      <c r="Z1304">
        <v>-49.65</v>
      </c>
      <c r="AA1304">
        <v>23.32</v>
      </c>
      <c r="AB1304">
        <v>4</v>
      </c>
      <c r="AC1304">
        <v>59.4</v>
      </c>
      <c r="AD1304">
        <v>59.4</v>
      </c>
      <c r="AE1304" t="s">
        <v>1575</v>
      </c>
      <c r="AF1304" t="s">
        <v>5356</v>
      </c>
      <c r="AG1304" t="s">
        <v>5356</v>
      </c>
      <c r="AH1304" t="s">
        <v>5357</v>
      </c>
      <c r="AI1304" t="s">
        <v>5358</v>
      </c>
      <c r="AJ1304">
        <v>73</v>
      </c>
      <c r="AK1304" t="s">
        <v>57</v>
      </c>
      <c r="AL1304">
        <v>73700</v>
      </c>
      <c r="AM1304" t="s">
        <v>55</v>
      </c>
      <c r="AN1304" t="s">
        <v>55</v>
      </c>
      <c r="AO1304" t="s">
        <v>55</v>
      </c>
      <c r="AS1304" t="s">
        <v>343</v>
      </c>
      <c r="AT1304">
        <v>0</v>
      </c>
      <c r="AU1304">
        <v>0</v>
      </c>
      <c r="AV1304">
        <v>0</v>
      </c>
      <c r="BB1304">
        <v>0</v>
      </c>
      <c r="BC1304">
        <v>0</v>
      </c>
      <c r="BD1304" t="s">
        <v>60</v>
      </c>
      <c r="BE1304" s="5" t="s">
        <v>3831</v>
      </c>
      <c r="BF1304">
        <v>634343823</v>
      </c>
      <c r="BH1304" t="s">
        <v>323</v>
      </c>
      <c r="BI1304" t="s">
        <v>320</v>
      </c>
      <c r="BJ1304">
        <v>0.5708333333333333</v>
      </c>
      <c r="BK1304">
        <v>56.4</v>
      </c>
      <c r="BL1304">
        <v>6.68</v>
      </c>
      <c r="BM1304">
        <v>0</v>
      </c>
      <c r="BN1304">
        <v>-42.92</v>
      </c>
      <c r="BO1304">
        <v>20.16</v>
      </c>
      <c r="BP1304" t="s">
        <v>60</v>
      </c>
      <c r="BQ1304">
        <v>1.1567915230000001</v>
      </c>
      <c r="BR1304" t="s">
        <v>61</v>
      </c>
    </row>
    <row r="1305" spans="1:70" x14ac:dyDescent="0.2">
      <c r="A1305" s="19">
        <f t="shared" si="54"/>
        <v>16.830000000000005</v>
      </c>
      <c r="B1305" s="20">
        <v>3752</v>
      </c>
      <c r="D1305" s="2" t="s">
        <v>1381</v>
      </c>
      <c r="E1305" s="2" t="str">
        <f t="shared" si="53"/>
        <v>ST</v>
      </c>
      <c r="F1305">
        <v>200720433</v>
      </c>
      <c r="G1305">
        <v>202606</v>
      </c>
      <c r="H1305" t="s">
        <v>52</v>
      </c>
      <c r="I1305" t="s">
        <v>321</v>
      </c>
      <c r="J1305" t="s">
        <v>322</v>
      </c>
      <c r="K1305" t="s">
        <v>54</v>
      </c>
      <c r="L1305" s="5">
        <v>46271</v>
      </c>
      <c r="M1305" s="5">
        <v>46301</v>
      </c>
      <c r="N1305" s="21">
        <v>872834446130</v>
      </c>
      <c r="P1305" t="s">
        <v>326</v>
      </c>
      <c r="Q1305" t="s">
        <v>326</v>
      </c>
      <c r="R1305" t="s">
        <v>56</v>
      </c>
      <c r="S1305" t="s">
        <v>327</v>
      </c>
      <c r="T1305">
        <v>21</v>
      </c>
      <c r="U1305" t="s">
        <v>57</v>
      </c>
      <c r="V1305">
        <v>21320</v>
      </c>
      <c r="W1305">
        <v>81.14</v>
      </c>
      <c r="X1305">
        <v>109.21</v>
      </c>
      <c r="Y1305">
        <v>0</v>
      </c>
      <c r="Z1305">
        <v>-61.75</v>
      </c>
      <c r="AA1305">
        <v>128.61000000000001</v>
      </c>
      <c r="AB1305">
        <v>7</v>
      </c>
      <c r="AC1305">
        <v>79.86</v>
      </c>
      <c r="AD1305">
        <v>79.86</v>
      </c>
      <c r="AE1305" t="s">
        <v>9354</v>
      </c>
      <c r="AF1305" t="s">
        <v>433</v>
      </c>
      <c r="AG1305" t="s">
        <v>433</v>
      </c>
      <c r="AH1305" t="s">
        <v>5359</v>
      </c>
      <c r="AI1305" t="s">
        <v>5360</v>
      </c>
      <c r="AJ1305">
        <v>59</v>
      </c>
      <c r="AK1305" t="s">
        <v>57</v>
      </c>
      <c r="AL1305">
        <v>59200</v>
      </c>
      <c r="AM1305" t="s">
        <v>55</v>
      </c>
      <c r="AN1305" t="s">
        <v>55</v>
      </c>
      <c r="AO1305" t="s">
        <v>55</v>
      </c>
      <c r="AS1305" t="s">
        <v>343</v>
      </c>
      <c r="AT1305">
        <v>0</v>
      </c>
      <c r="AU1305">
        <v>0</v>
      </c>
      <c r="AV1305">
        <v>0</v>
      </c>
      <c r="BB1305">
        <v>0</v>
      </c>
      <c r="BC1305">
        <v>0</v>
      </c>
      <c r="BD1305" t="s">
        <v>60</v>
      </c>
      <c r="BE1305" s="5" t="s">
        <v>2497</v>
      </c>
      <c r="BF1305">
        <v>634333759</v>
      </c>
      <c r="BH1305" t="s">
        <v>323</v>
      </c>
      <c r="BI1305" t="s">
        <v>320</v>
      </c>
      <c r="BJ1305">
        <v>0.42083333333333334</v>
      </c>
      <c r="BK1305">
        <v>70.400000000000006</v>
      </c>
      <c r="BL1305">
        <v>94.75</v>
      </c>
      <c r="BM1305">
        <v>0</v>
      </c>
      <c r="BN1305">
        <v>-53.57</v>
      </c>
      <c r="BO1305">
        <v>111.58</v>
      </c>
      <c r="BP1305" t="s">
        <v>60</v>
      </c>
      <c r="BQ1305">
        <v>1.1526181719999999</v>
      </c>
      <c r="BR1305" t="s">
        <v>61</v>
      </c>
    </row>
    <row r="1306" spans="1:70" x14ac:dyDescent="0.2">
      <c r="A1306" s="19">
        <f t="shared" si="54"/>
        <v>8.7999999999999972</v>
      </c>
      <c r="B1306" s="20">
        <v>3752</v>
      </c>
      <c r="D1306" s="2" t="s">
        <v>346</v>
      </c>
      <c r="E1306" s="2" t="str">
        <f t="shared" si="53"/>
        <v>ST</v>
      </c>
      <c r="F1306">
        <v>200720433</v>
      </c>
      <c r="G1306">
        <v>202606</v>
      </c>
      <c r="H1306" t="s">
        <v>52</v>
      </c>
      <c r="I1306" t="s">
        <v>321</v>
      </c>
      <c r="J1306" t="s">
        <v>322</v>
      </c>
      <c r="K1306" t="s">
        <v>54</v>
      </c>
      <c r="L1306" s="5">
        <v>46118</v>
      </c>
      <c r="M1306" s="5">
        <v>46148</v>
      </c>
      <c r="N1306" s="21">
        <v>872525901890</v>
      </c>
      <c r="P1306" t="s">
        <v>326</v>
      </c>
      <c r="Q1306" t="s">
        <v>326</v>
      </c>
      <c r="R1306" t="s">
        <v>56</v>
      </c>
      <c r="S1306" t="s">
        <v>327</v>
      </c>
      <c r="T1306">
        <v>21</v>
      </c>
      <c r="U1306" t="s">
        <v>57</v>
      </c>
      <c r="V1306">
        <v>21320</v>
      </c>
      <c r="W1306">
        <v>42.83</v>
      </c>
      <c r="X1306">
        <v>5.07</v>
      </c>
      <c r="Y1306">
        <v>0</v>
      </c>
      <c r="Z1306">
        <v>-32.590000000000003</v>
      </c>
      <c r="AA1306">
        <v>15.32</v>
      </c>
      <c r="AB1306">
        <v>2</v>
      </c>
      <c r="AC1306">
        <v>28.6</v>
      </c>
      <c r="AD1306">
        <v>28.6</v>
      </c>
      <c r="AE1306" t="s">
        <v>1532</v>
      </c>
      <c r="AF1306" t="s">
        <v>448</v>
      </c>
      <c r="AG1306" t="s">
        <v>448</v>
      </c>
      <c r="AH1306" t="s">
        <v>5361</v>
      </c>
      <c r="AI1306" t="s">
        <v>365</v>
      </c>
      <c r="AJ1306">
        <v>87</v>
      </c>
      <c r="AK1306" t="s">
        <v>57</v>
      </c>
      <c r="AL1306">
        <v>87280</v>
      </c>
      <c r="AM1306" t="s">
        <v>55</v>
      </c>
      <c r="AN1306" t="s">
        <v>55</v>
      </c>
      <c r="AO1306" t="s">
        <v>55</v>
      </c>
      <c r="AS1306" t="s">
        <v>343</v>
      </c>
      <c r="AT1306">
        <v>0</v>
      </c>
      <c r="AU1306">
        <v>0</v>
      </c>
      <c r="AV1306">
        <v>0</v>
      </c>
      <c r="BB1306">
        <v>0</v>
      </c>
      <c r="BC1306">
        <v>0</v>
      </c>
      <c r="BD1306" t="s">
        <v>60</v>
      </c>
      <c r="BE1306" s="5" t="s">
        <v>2497</v>
      </c>
      <c r="BF1306">
        <v>634333759</v>
      </c>
      <c r="BH1306" t="s">
        <v>323</v>
      </c>
      <c r="BI1306" t="s">
        <v>320</v>
      </c>
      <c r="BJ1306">
        <v>0.4597222222222222</v>
      </c>
      <c r="BK1306">
        <v>36.799999999999997</v>
      </c>
      <c r="BL1306">
        <v>4.3600000000000003</v>
      </c>
      <c r="BM1306">
        <v>0</v>
      </c>
      <c r="BN1306">
        <v>-28</v>
      </c>
      <c r="BO1306">
        <v>13.16</v>
      </c>
      <c r="BP1306" t="s">
        <v>60</v>
      </c>
      <c r="BQ1306">
        <v>1.163778556</v>
      </c>
      <c r="BR1306" t="s">
        <v>61</v>
      </c>
    </row>
    <row r="1307" spans="1:70" x14ac:dyDescent="0.2">
      <c r="A1307" s="19">
        <f t="shared" si="54"/>
        <v>9.8000000000000007</v>
      </c>
      <c r="B1307" s="20">
        <v>3752</v>
      </c>
      <c r="D1307" s="2" t="s">
        <v>1381</v>
      </c>
      <c r="E1307" s="2" t="str">
        <f t="shared" si="53"/>
        <v>ST</v>
      </c>
      <c r="F1307">
        <v>200720433</v>
      </c>
      <c r="G1307">
        <v>202606</v>
      </c>
      <c r="H1307" t="s">
        <v>52</v>
      </c>
      <c r="I1307" t="s">
        <v>321</v>
      </c>
      <c r="J1307" t="s">
        <v>322</v>
      </c>
      <c r="K1307" t="s">
        <v>54</v>
      </c>
      <c r="L1307" s="5">
        <v>46332</v>
      </c>
      <c r="M1307" s="5">
        <v>46362</v>
      </c>
      <c r="N1307" s="21">
        <v>872936171470</v>
      </c>
      <c r="P1307" t="s">
        <v>326</v>
      </c>
      <c r="Q1307" t="s">
        <v>326</v>
      </c>
      <c r="R1307" t="s">
        <v>56</v>
      </c>
      <c r="S1307" t="s">
        <v>327</v>
      </c>
      <c r="T1307">
        <v>21</v>
      </c>
      <c r="U1307" t="s">
        <v>57</v>
      </c>
      <c r="V1307">
        <v>21320</v>
      </c>
      <c r="W1307">
        <v>47.35</v>
      </c>
      <c r="X1307">
        <v>5.61</v>
      </c>
      <c r="Y1307">
        <v>0</v>
      </c>
      <c r="Z1307">
        <v>-36.03</v>
      </c>
      <c r="AA1307">
        <v>16.93</v>
      </c>
      <c r="AB1307">
        <v>2</v>
      </c>
      <c r="AC1307">
        <v>33.880000000000003</v>
      </c>
      <c r="AD1307">
        <v>33.880000000000003</v>
      </c>
      <c r="AE1307" t="s">
        <v>9355</v>
      </c>
      <c r="AF1307" t="s">
        <v>5362</v>
      </c>
      <c r="AG1307" t="s">
        <v>5362</v>
      </c>
      <c r="AH1307" t="s">
        <v>1067</v>
      </c>
      <c r="AI1307" t="s">
        <v>564</v>
      </c>
      <c r="AJ1307">
        <v>51</v>
      </c>
      <c r="AK1307" t="s">
        <v>57</v>
      </c>
      <c r="AL1307">
        <v>51000</v>
      </c>
      <c r="AM1307" t="s">
        <v>55</v>
      </c>
      <c r="AN1307" t="s">
        <v>55</v>
      </c>
      <c r="AO1307" t="s">
        <v>55</v>
      </c>
      <c r="AS1307" t="s">
        <v>343</v>
      </c>
      <c r="AT1307">
        <v>26</v>
      </c>
      <c r="AU1307">
        <v>31</v>
      </c>
      <c r="AV1307">
        <v>40</v>
      </c>
      <c r="BB1307">
        <v>0</v>
      </c>
      <c r="BC1307">
        <v>0</v>
      </c>
      <c r="BD1307" t="s">
        <v>60</v>
      </c>
      <c r="BE1307" s="5" t="s">
        <v>3831</v>
      </c>
      <c r="BF1307">
        <v>634343823</v>
      </c>
      <c r="BH1307" t="s">
        <v>323</v>
      </c>
      <c r="BI1307" t="s">
        <v>320</v>
      </c>
      <c r="BJ1307">
        <v>0.43819444444444444</v>
      </c>
      <c r="BK1307">
        <v>41</v>
      </c>
      <c r="BL1307">
        <v>4.8600000000000003</v>
      </c>
      <c r="BM1307">
        <v>0</v>
      </c>
      <c r="BN1307">
        <v>-31.2</v>
      </c>
      <c r="BO1307">
        <v>14.66</v>
      </c>
      <c r="BP1307" t="s">
        <v>60</v>
      </c>
      <c r="BQ1307">
        <v>1.1549344580000001</v>
      </c>
      <c r="BR1307" t="s">
        <v>61</v>
      </c>
    </row>
    <row r="1308" spans="1:70" x14ac:dyDescent="0.2">
      <c r="A1308" s="19">
        <f t="shared" si="54"/>
        <v>13.149999999999999</v>
      </c>
      <c r="B1308" s="20">
        <v>3752</v>
      </c>
      <c r="D1308" s="2" t="s">
        <v>1381</v>
      </c>
      <c r="E1308" s="2" t="str">
        <f t="shared" si="53"/>
        <v>ST</v>
      </c>
      <c r="F1308">
        <v>200720433</v>
      </c>
      <c r="G1308">
        <v>202606</v>
      </c>
      <c r="H1308" t="s">
        <v>52</v>
      </c>
      <c r="I1308" t="s">
        <v>321</v>
      </c>
      <c r="J1308" t="s">
        <v>322</v>
      </c>
      <c r="K1308" t="s">
        <v>54</v>
      </c>
      <c r="L1308" s="5" t="s">
        <v>4087</v>
      </c>
      <c r="M1308" s="5" t="s">
        <v>3825</v>
      </c>
      <c r="N1308" s="21">
        <v>873130686347</v>
      </c>
      <c r="P1308" t="s">
        <v>326</v>
      </c>
      <c r="Q1308" t="s">
        <v>326</v>
      </c>
      <c r="R1308" t="s">
        <v>56</v>
      </c>
      <c r="S1308" t="s">
        <v>327</v>
      </c>
      <c r="T1308">
        <v>21</v>
      </c>
      <c r="U1308" t="s">
        <v>57</v>
      </c>
      <c r="V1308">
        <v>21320</v>
      </c>
      <c r="W1308">
        <v>63.65</v>
      </c>
      <c r="X1308">
        <v>7.55</v>
      </c>
      <c r="Y1308">
        <v>0</v>
      </c>
      <c r="Z1308">
        <v>-48.43</v>
      </c>
      <c r="AA1308">
        <v>22.76</v>
      </c>
      <c r="AB1308">
        <v>4</v>
      </c>
      <c r="AC1308">
        <v>57.2</v>
      </c>
      <c r="AD1308">
        <v>57.2</v>
      </c>
      <c r="AE1308" t="s">
        <v>8748</v>
      </c>
      <c r="AF1308" t="s">
        <v>5363</v>
      </c>
      <c r="AG1308" t="s">
        <v>5363</v>
      </c>
      <c r="AH1308" t="s">
        <v>5364</v>
      </c>
      <c r="AI1308" t="s">
        <v>2467</v>
      </c>
      <c r="AJ1308">
        <v>28</v>
      </c>
      <c r="AK1308" t="s">
        <v>57</v>
      </c>
      <c r="AL1308">
        <v>28400</v>
      </c>
      <c r="AM1308" t="s">
        <v>55</v>
      </c>
      <c r="AN1308" t="s">
        <v>55</v>
      </c>
      <c r="AO1308" t="s">
        <v>55</v>
      </c>
      <c r="AS1308" t="s">
        <v>343</v>
      </c>
      <c r="AT1308">
        <v>0</v>
      </c>
      <c r="AU1308">
        <v>0</v>
      </c>
      <c r="AV1308">
        <v>0</v>
      </c>
      <c r="BB1308">
        <v>0</v>
      </c>
      <c r="BC1308">
        <v>0</v>
      </c>
      <c r="BD1308" t="s">
        <v>60</v>
      </c>
      <c r="BE1308" s="5" t="s">
        <v>3831</v>
      </c>
      <c r="BF1308">
        <v>634343823</v>
      </c>
      <c r="BH1308" t="s">
        <v>323</v>
      </c>
      <c r="BI1308" t="s">
        <v>320</v>
      </c>
      <c r="BJ1308">
        <v>0.39444444444444443</v>
      </c>
      <c r="BK1308">
        <v>55</v>
      </c>
      <c r="BL1308">
        <v>6.52</v>
      </c>
      <c r="BM1308">
        <v>0</v>
      </c>
      <c r="BN1308">
        <v>-41.85</v>
      </c>
      <c r="BO1308">
        <v>19.670000000000002</v>
      </c>
      <c r="BP1308" t="s">
        <v>60</v>
      </c>
      <c r="BQ1308">
        <v>1.1572332869999999</v>
      </c>
      <c r="BR1308" t="s">
        <v>61</v>
      </c>
    </row>
    <row r="1309" spans="1:70" x14ac:dyDescent="0.2">
      <c r="A1309" s="19">
        <f t="shared" si="54"/>
        <v>15.159999999999997</v>
      </c>
      <c r="B1309" s="20">
        <v>3752</v>
      </c>
      <c r="D1309" s="2" t="s">
        <v>1381</v>
      </c>
      <c r="E1309" s="2" t="str">
        <f t="shared" si="53"/>
        <v>ST</v>
      </c>
      <c r="F1309">
        <v>200720433</v>
      </c>
      <c r="G1309">
        <v>202606</v>
      </c>
      <c r="H1309" t="s">
        <v>52</v>
      </c>
      <c r="I1309" t="s">
        <v>321</v>
      </c>
      <c r="J1309" t="s">
        <v>322</v>
      </c>
      <c r="K1309" t="s">
        <v>54</v>
      </c>
      <c r="L1309" s="5" t="s">
        <v>4087</v>
      </c>
      <c r="M1309" s="5" t="s">
        <v>3825</v>
      </c>
      <c r="N1309" s="21">
        <v>873132089515</v>
      </c>
      <c r="P1309" t="s">
        <v>326</v>
      </c>
      <c r="Q1309" t="s">
        <v>326</v>
      </c>
      <c r="R1309" t="s">
        <v>56</v>
      </c>
      <c r="S1309" t="s">
        <v>327</v>
      </c>
      <c r="T1309">
        <v>21</v>
      </c>
      <c r="U1309" t="s">
        <v>57</v>
      </c>
      <c r="V1309">
        <v>21320</v>
      </c>
      <c r="W1309">
        <v>73.37</v>
      </c>
      <c r="X1309">
        <v>8.6999999999999993</v>
      </c>
      <c r="Y1309">
        <v>0</v>
      </c>
      <c r="Z1309">
        <v>-55.82</v>
      </c>
      <c r="AA1309">
        <v>26.25</v>
      </c>
      <c r="AB1309">
        <v>4</v>
      </c>
      <c r="AC1309">
        <v>69.08</v>
      </c>
      <c r="AD1309">
        <v>69.08</v>
      </c>
      <c r="AE1309" t="s">
        <v>9356</v>
      </c>
      <c r="AF1309" t="s">
        <v>5365</v>
      </c>
      <c r="AG1309" t="s">
        <v>3380</v>
      </c>
      <c r="AH1309" t="s">
        <v>5366</v>
      </c>
      <c r="AI1309" t="s">
        <v>3596</v>
      </c>
      <c r="AJ1309">
        <v>83</v>
      </c>
      <c r="AK1309" t="s">
        <v>57</v>
      </c>
      <c r="AL1309">
        <v>83140</v>
      </c>
      <c r="AM1309" t="s">
        <v>55</v>
      </c>
      <c r="AN1309" t="s">
        <v>55</v>
      </c>
      <c r="AO1309" t="s">
        <v>55</v>
      </c>
      <c r="AS1309" t="s">
        <v>343</v>
      </c>
      <c r="AT1309">
        <v>26</v>
      </c>
      <c r="AU1309">
        <v>42</v>
      </c>
      <c r="AV1309">
        <v>71</v>
      </c>
      <c r="BB1309">
        <v>0</v>
      </c>
      <c r="BC1309">
        <v>0</v>
      </c>
      <c r="BD1309" t="s">
        <v>60</v>
      </c>
      <c r="BE1309" s="5" t="s">
        <v>3831</v>
      </c>
      <c r="BF1309">
        <v>634343823</v>
      </c>
      <c r="BH1309" t="s">
        <v>323</v>
      </c>
      <c r="BI1309" t="s">
        <v>320</v>
      </c>
      <c r="BJ1309">
        <v>0.50902777777777775</v>
      </c>
      <c r="BK1309">
        <v>63.4</v>
      </c>
      <c r="BL1309">
        <v>7.52</v>
      </c>
      <c r="BM1309">
        <v>0</v>
      </c>
      <c r="BN1309">
        <v>-48.24</v>
      </c>
      <c r="BO1309">
        <v>22.68</v>
      </c>
      <c r="BP1309" t="s">
        <v>60</v>
      </c>
      <c r="BQ1309">
        <v>1.1572332869999999</v>
      </c>
      <c r="BR1309" t="s">
        <v>61</v>
      </c>
    </row>
    <row r="1310" spans="1:70" x14ac:dyDescent="0.2">
      <c r="A1310" s="19">
        <f t="shared" si="54"/>
        <v>10.129999999999995</v>
      </c>
      <c r="B1310" s="20">
        <v>3752</v>
      </c>
      <c r="D1310" s="2" t="s">
        <v>1381</v>
      </c>
      <c r="E1310" s="2" t="str">
        <f t="shared" si="53"/>
        <v>ST</v>
      </c>
      <c r="F1310">
        <v>200720433</v>
      </c>
      <c r="G1310">
        <v>202606</v>
      </c>
      <c r="H1310" t="s">
        <v>52</v>
      </c>
      <c r="I1310" t="s">
        <v>321</v>
      </c>
      <c r="J1310" t="s">
        <v>322</v>
      </c>
      <c r="K1310" t="s">
        <v>54</v>
      </c>
      <c r="L1310" s="5">
        <v>46332</v>
      </c>
      <c r="M1310" s="5">
        <v>46362</v>
      </c>
      <c r="N1310" s="21">
        <v>872892543868</v>
      </c>
      <c r="P1310" t="s">
        <v>326</v>
      </c>
      <c r="Q1310" t="s">
        <v>326</v>
      </c>
      <c r="R1310" t="s">
        <v>56</v>
      </c>
      <c r="S1310" t="s">
        <v>327</v>
      </c>
      <c r="T1310">
        <v>21</v>
      </c>
      <c r="U1310" t="s">
        <v>57</v>
      </c>
      <c r="V1310">
        <v>21320</v>
      </c>
      <c r="W1310">
        <v>48.97</v>
      </c>
      <c r="X1310">
        <v>5.81</v>
      </c>
      <c r="Y1310">
        <v>0</v>
      </c>
      <c r="Z1310">
        <v>-37.270000000000003</v>
      </c>
      <c r="AA1310">
        <v>17.510000000000002</v>
      </c>
      <c r="AB1310">
        <v>2</v>
      </c>
      <c r="AC1310">
        <v>36.08</v>
      </c>
      <c r="AD1310">
        <v>36.08</v>
      </c>
      <c r="AE1310" t="s">
        <v>9357</v>
      </c>
      <c r="AF1310" t="s">
        <v>433</v>
      </c>
      <c r="AG1310" t="s">
        <v>433</v>
      </c>
      <c r="AH1310" t="s">
        <v>5367</v>
      </c>
      <c r="AI1310" t="s">
        <v>368</v>
      </c>
      <c r="AJ1310">
        <v>33</v>
      </c>
      <c r="AK1310" t="s">
        <v>57</v>
      </c>
      <c r="AL1310">
        <v>33000</v>
      </c>
      <c r="AM1310" t="s">
        <v>55</v>
      </c>
      <c r="AN1310" t="s">
        <v>55</v>
      </c>
      <c r="AO1310" t="s">
        <v>55</v>
      </c>
      <c r="AS1310" t="s">
        <v>343</v>
      </c>
      <c r="AT1310">
        <v>30</v>
      </c>
      <c r="AU1310">
        <v>30</v>
      </c>
      <c r="AV1310">
        <v>39</v>
      </c>
      <c r="BB1310">
        <v>0</v>
      </c>
      <c r="BC1310">
        <v>0</v>
      </c>
      <c r="BD1310" t="s">
        <v>60</v>
      </c>
      <c r="BE1310" s="5" t="s">
        <v>3831</v>
      </c>
      <c r="BF1310">
        <v>634343823</v>
      </c>
      <c r="BH1310" t="s">
        <v>323</v>
      </c>
      <c r="BI1310" t="s">
        <v>320</v>
      </c>
      <c r="BJ1310">
        <v>0.38333333333333336</v>
      </c>
      <c r="BK1310">
        <v>42.4</v>
      </c>
      <c r="BL1310">
        <v>5.03</v>
      </c>
      <c r="BM1310">
        <v>0</v>
      </c>
      <c r="BN1310">
        <v>-32.270000000000003</v>
      </c>
      <c r="BO1310">
        <v>15.16</v>
      </c>
      <c r="BP1310" t="s">
        <v>60</v>
      </c>
      <c r="BQ1310">
        <v>1.1549344580000001</v>
      </c>
      <c r="BR1310" t="s">
        <v>61</v>
      </c>
    </row>
    <row r="1311" spans="1:70" x14ac:dyDescent="0.2">
      <c r="A1311" s="19">
        <f t="shared" si="54"/>
        <v>6.7899999999999991</v>
      </c>
      <c r="B1311" s="20">
        <v>3752</v>
      </c>
      <c r="D1311" s="2" t="s">
        <v>1381</v>
      </c>
      <c r="E1311" s="2" t="str">
        <f t="shared" si="53"/>
        <v>ST</v>
      </c>
      <c r="F1311">
        <v>200720433</v>
      </c>
      <c r="G1311">
        <v>202606</v>
      </c>
      <c r="H1311" t="s">
        <v>52</v>
      </c>
      <c r="I1311" t="s">
        <v>321</v>
      </c>
      <c r="J1311" t="s">
        <v>322</v>
      </c>
      <c r="K1311" t="s">
        <v>54</v>
      </c>
      <c r="L1311" s="5">
        <v>46118</v>
      </c>
      <c r="M1311" s="5">
        <v>46148</v>
      </c>
      <c r="N1311" s="21">
        <v>872635311361</v>
      </c>
      <c r="P1311" t="s">
        <v>326</v>
      </c>
      <c r="Q1311" t="s">
        <v>326</v>
      </c>
      <c r="R1311" t="s">
        <v>56</v>
      </c>
      <c r="S1311" t="s">
        <v>327</v>
      </c>
      <c r="T1311">
        <v>21</v>
      </c>
      <c r="U1311" t="s">
        <v>57</v>
      </c>
      <c r="V1311">
        <v>21320</v>
      </c>
      <c r="W1311">
        <v>33.049999999999997</v>
      </c>
      <c r="X1311">
        <v>3.91</v>
      </c>
      <c r="Y1311">
        <v>0</v>
      </c>
      <c r="Z1311">
        <v>-25.15</v>
      </c>
      <c r="AA1311">
        <v>11.81</v>
      </c>
      <c r="AB1311">
        <v>1</v>
      </c>
      <c r="AC1311">
        <v>15.4</v>
      </c>
      <c r="AD1311">
        <v>15.4</v>
      </c>
      <c r="AE1311" t="s">
        <v>9358</v>
      </c>
      <c r="AF1311" t="s">
        <v>5368</v>
      </c>
      <c r="AG1311" t="s">
        <v>5368</v>
      </c>
      <c r="AH1311" t="s">
        <v>5369</v>
      </c>
      <c r="AI1311" t="s">
        <v>404</v>
      </c>
      <c r="AJ1311">
        <v>75</v>
      </c>
      <c r="AK1311" t="s">
        <v>57</v>
      </c>
      <c r="AL1311">
        <v>75017</v>
      </c>
      <c r="AM1311" t="s">
        <v>55</v>
      </c>
      <c r="AN1311" t="s">
        <v>55</v>
      </c>
      <c r="AO1311" t="s">
        <v>55</v>
      </c>
      <c r="AS1311" t="s">
        <v>343</v>
      </c>
      <c r="AT1311">
        <v>0</v>
      </c>
      <c r="AU1311">
        <v>0</v>
      </c>
      <c r="AV1311">
        <v>0</v>
      </c>
      <c r="BB1311">
        <v>0</v>
      </c>
      <c r="BC1311">
        <v>0</v>
      </c>
      <c r="BD1311" t="s">
        <v>60</v>
      </c>
      <c r="BE1311" s="5" t="s">
        <v>2497</v>
      </c>
      <c r="BF1311">
        <v>634333759</v>
      </c>
      <c r="BH1311" t="s">
        <v>323</v>
      </c>
      <c r="BI1311" t="s">
        <v>320</v>
      </c>
      <c r="BJ1311">
        <v>0.7368055555555556</v>
      </c>
      <c r="BK1311">
        <v>28.4</v>
      </c>
      <c r="BL1311">
        <v>3.36</v>
      </c>
      <c r="BM1311">
        <v>0</v>
      </c>
      <c r="BN1311">
        <v>-21.61</v>
      </c>
      <c r="BO1311">
        <v>10.15</v>
      </c>
      <c r="BP1311" t="s">
        <v>60</v>
      </c>
      <c r="BQ1311">
        <v>1.163778556</v>
      </c>
      <c r="BR1311" t="s">
        <v>61</v>
      </c>
    </row>
    <row r="1312" spans="1:70" x14ac:dyDescent="0.2">
      <c r="A1312" s="19">
        <f t="shared" si="54"/>
        <v>10.129999999999995</v>
      </c>
      <c r="B1312" s="20">
        <v>3752</v>
      </c>
      <c r="D1312" s="2" t="s">
        <v>1381</v>
      </c>
      <c r="E1312" s="2" t="str">
        <f t="shared" si="53"/>
        <v>ST</v>
      </c>
      <c r="F1312">
        <v>200720433</v>
      </c>
      <c r="G1312">
        <v>202606</v>
      </c>
      <c r="H1312" t="s">
        <v>52</v>
      </c>
      <c r="I1312" t="s">
        <v>321</v>
      </c>
      <c r="J1312" t="s">
        <v>322</v>
      </c>
      <c r="K1312" t="s">
        <v>54</v>
      </c>
      <c r="L1312" s="5">
        <v>46240</v>
      </c>
      <c r="M1312" s="5">
        <v>46271</v>
      </c>
      <c r="N1312" s="21">
        <v>872697835062</v>
      </c>
      <c r="P1312" t="s">
        <v>326</v>
      </c>
      <c r="Q1312" t="s">
        <v>326</v>
      </c>
      <c r="R1312" t="s">
        <v>56</v>
      </c>
      <c r="S1312" t="s">
        <v>327</v>
      </c>
      <c r="T1312">
        <v>21</v>
      </c>
      <c r="U1312" t="s">
        <v>57</v>
      </c>
      <c r="V1312">
        <v>21320</v>
      </c>
      <c r="W1312">
        <v>48.88</v>
      </c>
      <c r="X1312">
        <v>5.8</v>
      </c>
      <c r="Y1312">
        <v>0</v>
      </c>
      <c r="Z1312">
        <v>-37.200000000000003</v>
      </c>
      <c r="AA1312">
        <v>17.48</v>
      </c>
      <c r="AB1312">
        <v>2</v>
      </c>
      <c r="AC1312">
        <v>37.18</v>
      </c>
      <c r="AD1312">
        <v>37.18</v>
      </c>
      <c r="AE1312" t="s">
        <v>9088</v>
      </c>
      <c r="AF1312" t="s">
        <v>5370</v>
      </c>
      <c r="AG1312" t="s">
        <v>5370</v>
      </c>
      <c r="AH1312" t="s">
        <v>5371</v>
      </c>
      <c r="AI1312" t="s">
        <v>5372</v>
      </c>
      <c r="AJ1312">
        <v>31</v>
      </c>
      <c r="AK1312" t="s">
        <v>57</v>
      </c>
      <c r="AL1312">
        <v>31590</v>
      </c>
      <c r="AM1312" t="s">
        <v>55</v>
      </c>
      <c r="AN1312" t="s">
        <v>55</v>
      </c>
      <c r="AO1312" t="s">
        <v>55</v>
      </c>
      <c r="AS1312" t="s">
        <v>343</v>
      </c>
      <c r="AT1312">
        <v>27</v>
      </c>
      <c r="AU1312">
        <v>40</v>
      </c>
      <c r="AV1312">
        <v>32</v>
      </c>
      <c r="BB1312">
        <v>0</v>
      </c>
      <c r="BC1312">
        <v>0</v>
      </c>
      <c r="BD1312" t="s">
        <v>60</v>
      </c>
      <c r="BE1312" s="5" t="s">
        <v>2497</v>
      </c>
      <c r="BF1312">
        <v>634333759</v>
      </c>
      <c r="BH1312" t="s">
        <v>323</v>
      </c>
      <c r="BI1312" t="s">
        <v>320</v>
      </c>
      <c r="BJ1312">
        <v>0.53263888888888888</v>
      </c>
      <c r="BK1312">
        <v>42.4</v>
      </c>
      <c r="BL1312">
        <v>5.03</v>
      </c>
      <c r="BM1312">
        <v>0</v>
      </c>
      <c r="BN1312">
        <v>-32.270000000000003</v>
      </c>
      <c r="BO1312">
        <v>15.16</v>
      </c>
      <c r="BP1312" t="s">
        <v>60</v>
      </c>
      <c r="BQ1312">
        <v>1.1527377519999999</v>
      </c>
      <c r="BR1312" t="s">
        <v>61</v>
      </c>
    </row>
    <row r="1313" spans="1:70" x14ac:dyDescent="0.2">
      <c r="A1313" s="19">
        <f t="shared" si="54"/>
        <v>11.809999999999995</v>
      </c>
      <c r="B1313" s="20">
        <v>3752</v>
      </c>
      <c r="D1313" s="2" t="s">
        <v>1381</v>
      </c>
      <c r="E1313" s="2" t="str">
        <f t="shared" si="53"/>
        <v>ST</v>
      </c>
      <c r="F1313">
        <v>200720433</v>
      </c>
      <c r="G1313">
        <v>202606</v>
      </c>
      <c r="H1313" t="s">
        <v>52</v>
      </c>
      <c r="I1313" t="s">
        <v>321</v>
      </c>
      <c r="J1313" t="s">
        <v>322</v>
      </c>
      <c r="K1313" t="s">
        <v>54</v>
      </c>
      <c r="L1313" s="5">
        <v>46301</v>
      </c>
      <c r="M1313" s="5">
        <v>46332</v>
      </c>
      <c r="N1313" s="21">
        <v>872882826439</v>
      </c>
      <c r="P1313" t="s">
        <v>326</v>
      </c>
      <c r="Q1313" t="s">
        <v>326</v>
      </c>
      <c r="R1313" t="s">
        <v>56</v>
      </c>
      <c r="S1313" t="s">
        <v>327</v>
      </c>
      <c r="T1313">
        <v>21</v>
      </c>
      <c r="U1313" t="s">
        <v>57</v>
      </c>
      <c r="V1313">
        <v>21320</v>
      </c>
      <c r="W1313">
        <v>56.97</v>
      </c>
      <c r="X1313">
        <v>6.75</v>
      </c>
      <c r="Y1313">
        <v>0</v>
      </c>
      <c r="Z1313">
        <v>-43.35</v>
      </c>
      <c r="AA1313">
        <v>20.36</v>
      </c>
      <c r="AB1313">
        <v>3</v>
      </c>
      <c r="AC1313">
        <v>47.74</v>
      </c>
      <c r="AD1313">
        <v>47.74</v>
      </c>
      <c r="AE1313" t="s">
        <v>8605</v>
      </c>
      <c r="AF1313" t="s">
        <v>5373</v>
      </c>
      <c r="AG1313" t="s">
        <v>5373</v>
      </c>
      <c r="AH1313" t="s">
        <v>5374</v>
      </c>
      <c r="AI1313" t="s">
        <v>5375</v>
      </c>
      <c r="AJ1313">
        <v>34</v>
      </c>
      <c r="AK1313" t="s">
        <v>57</v>
      </c>
      <c r="AL1313">
        <v>34270</v>
      </c>
      <c r="AM1313" t="s">
        <v>55</v>
      </c>
      <c r="AN1313" t="s">
        <v>55</v>
      </c>
      <c r="AO1313" t="s">
        <v>55</v>
      </c>
      <c r="AS1313" t="s">
        <v>343</v>
      </c>
      <c r="AT1313">
        <v>0</v>
      </c>
      <c r="AU1313">
        <v>0</v>
      </c>
      <c r="AV1313">
        <v>0</v>
      </c>
      <c r="BB1313">
        <v>0</v>
      </c>
      <c r="BC1313">
        <v>0</v>
      </c>
      <c r="BD1313" t="s">
        <v>60</v>
      </c>
      <c r="BE1313" s="5" t="s">
        <v>2497</v>
      </c>
      <c r="BF1313">
        <v>634333759</v>
      </c>
      <c r="BH1313" t="s">
        <v>323</v>
      </c>
      <c r="BI1313" t="s">
        <v>320</v>
      </c>
      <c r="BJ1313">
        <v>0.45763888888888887</v>
      </c>
      <c r="BK1313">
        <v>49.4</v>
      </c>
      <c r="BL1313">
        <v>5.85</v>
      </c>
      <c r="BM1313">
        <v>0</v>
      </c>
      <c r="BN1313">
        <v>-37.590000000000003</v>
      </c>
      <c r="BO1313">
        <v>17.66</v>
      </c>
      <c r="BP1313" t="s">
        <v>60</v>
      </c>
      <c r="BQ1313">
        <v>1.153163127</v>
      </c>
      <c r="BR1313" t="s">
        <v>61</v>
      </c>
    </row>
    <row r="1314" spans="1:70" x14ac:dyDescent="0.2">
      <c r="A1314" s="19">
        <f t="shared" si="54"/>
        <v>9.8000000000000007</v>
      </c>
      <c r="B1314" s="20">
        <v>3752</v>
      </c>
      <c r="D1314" s="2" t="s">
        <v>1381</v>
      </c>
      <c r="E1314" s="2" t="str">
        <f t="shared" si="53"/>
        <v>ST</v>
      </c>
      <c r="F1314">
        <v>200720433</v>
      </c>
      <c r="G1314">
        <v>202606</v>
      </c>
      <c r="H1314" t="s">
        <v>52</v>
      </c>
      <c r="I1314" t="s">
        <v>321</v>
      </c>
      <c r="J1314" t="s">
        <v>322</v>
      </c>
      <c r="K1314" t="s">
        <v>54</v>
      </c>
      <c r="L1314" s="5">
        <v>46362</v>
      </c>
      <c r="M1314" s="5" t="s">
        <v>4437</v>
      </c>
      <c r="N1314" s="21">
        <v>872988827826</v>
      </c>
      <c r="P1314" t="s">
        <v>326</v>
      </c>
      <c r="Q1314" t="s">
        <v>326</v>
      </c>
      <c r="R1314" t="s">
        <v>56</v>
      </c>
      <c r="S1314" t="s">
        <v>327</v>
      </c>
      <c r="T1314">
        <v>21</v>
      </c>
      <c r="U1314" t="s">
        <v>57</v>
      </c>
      <c r="V1314">
        <v>21320</v>
      </c>
      <c r="W1314">
        <v>47.35</v>
      </c>
      <c r="X1314">
        <v>5.61</v>
      </c>
      <c r="Y1314">
        <v>0</v>
      </c>
      <c r="Z1314">
        <v>-36.03</v>
      </c>
      <c r="AA1314">
        <v>16.93</v>
      </c>
      <c r="AB1314">
        <v>3</v>
      </c>
      <c r="AC1314">
        <v>35.200000000000003</v>
      </c>
      <c r="AD1314">
        <v>35.200000000000003</v>
      </c>
      <c r="AE1314" t="s">
        <v>9359</v>
      </c>
      <c r="AF1314" t="s">
        <v>5376</v>
      </c>
      <c r="AG1314" t="s">
        <v>5376</v>
      </c>
      <c r="AH1314" t="s">
        <v>5377</v>
      </c>
      <c r="AI1314" t="s">
        <v>498</v>
      </c>
      <c r="AJ1314">
        <v>92</v>
      </c>
      <c r="AK1314" t="s">
        <v>57</v>
      </c>
      <c r="AL1314">
        <v>92300</v>
      </c>
      <c r="AM1314" t="s">
        <v>55</v>
      </c>
      <c r="AN1314" t="s">
        <v>55</v>
      </c>
      <c r="AO1314" t="s">
        <v>55</v>
      </c>
      <c r="AS1314" t="s">
        <v>343</v>
      </c>
      <c r="AT1314">
        <v>0</v>
      </c>
      <c r="AU1314">
        <v>0</v>
      </c>
      <c r="AV1314">
        <v>0</v>
      </c>
      <c r="BB1314">
        <v>0</v>
      </c>
      <c r="BC1314">
        <v>0</v>
      </c>
      <c r="BD1314" t="s">
        <v>60</v>
      </c>
      <c r="BE1314" s="5" t="s">
        <v>3831</v>
      </c>
      <c r="BF1314">
        <v>634343823</v>
      </c>
      <c r="BH1314" t="s">
        <v>323</v>
      </c>
      <c r="BI1314" t="s">
        <v>320</v>
      </c>
      <c r="BJ1314">
        <v>0.42916666666666664</v>
      </c>
      <c r="BK1314">
        <v>41</v>
      </c>
      <c r="BL1314">
        <v>4.8600000000000003</v>
      </c>
      <c r="BM1314">
        <v>0</v>
      </c>
      <c r="BN1314">
        <v>-31.2</v>
      </c>
      <c r="BO1314">
        <v>14.66</v>
      </c>
      <c r="BP1314" t="s">
        <v>60</v>
      </c>
      <c r="BQ1314">
        <v>1.154814421</v>
      </c>
      <c r="BR1314" t="s">
        <v>61</v>
      </c>
    </row>
    <row r="1315" spans="1:70" x14ac:dyDescent="0.2">
      <c r="A1315" s="19">
        <f t="shared" si="54"/>
        <v>17.159999999999997</v>
      </c>
      <c r="B1315" s="20">
        <v>3752</v>
      </c>
      <c r="D1315" s="2" t="s">
        <v>1381</v>
      </c>
      <c r="E1315" s="2" t="str">
        <f t="shared" si="53"/>
        <v>ST</v>
      </c>
      <c r="F1315">
        <v>200720433</v>
      </c>
      <c r="G1315">
        <v>202606</v>
      </c>
      <c r="H1315" t="s">
        <v>52</v>
      </c>
      <c r="I1315" t="s">
        <v>321</v>
      </c>
      <c r="J1315" t="s">
        <v>322</v>
      </c>
      <c r="K1315" t="s">
        <v>54</v>
      </c>
      <c r="L1315" s="5">
        <v>46301</v>
      </c>
      <c r="M1315" s="5">
        <v>46332</v>
      </c>
      <c r="N1315" s="21">
        <v>872837181360</v>
      </c>
      <c r="P1315" t="s">
        <v>326</v>
      </c>
      <c r="Q1315" t="s">
        <v>326</v>
      </c>
      <c r="R1315" t="s">
        <v>56</v>
      </c>
      <c r="S1315" t="s">
        <v>327</v>
      </c>
      <c r="T1315">
        <v>21</v>
      </c>
      <c r="U1315" t="s">
        <v>57</v>
      </c>
      <c r="V1315">
        <v>21320</v>
      </c>
      <c r="W1315">
        <v>82.8</v>
      </c>
      <c r="X1315">
        <v>109.45</v>
      </c>
      <c r="Y1315">
        <v>0</v>
      </c>
      <c r="Z1315">
        <v>-63.01</v>
      </c>
      <c r="AA1315">
        <v>129.22999999999999</v>
      </c>
      <c r="AB1315">
        <v>7</v>
      </c>
      <c r="AC1315">
        <v>82.06</v>
      </c>
      <c r="AD1315">
        <v>82.06</v>
      </c>
      <c r="AE1315" t="s">
        <v>9360</v>
      </c>
      <c r="AF1315" t="s">
        <v>5378</v>
      </c>
      <c r="AG1315" t="s">
        <v>5378</v>
      </c>
      <c r="AH1315" t="s">
        <v>5379</v>
      </c>
      <c r="AI1315" t="s">
        <v>5380</v>
      </c>
      <c r="AJ1315">
        <v>34</v>
      </c>
      <c r="AK1315" t="s">
        <v>57</v>
      </c>
      <c r="AL1315">
        <v>34380</v>
      </c>
      <c r="AM1315" t="s">
        <v>55</v>
      </c>
      <c r="AN1315" t="s">
        <v>55</v>
      </c>
      <c r="AO1315" t="s">
        <v>55</v>
      </c>
      <c r="AS1315" t="s">
        <v>343</v>
      </c>
      <c r="AT1315">
        <v>0</v>
      </c>
      <c r="AU1315">
        <v>0</v>
      </c>
      <c r="AV1315">
        <v>0</v>
      </c>
      <c r="BB1315">
        <v>0</v>
      </c>
      <c r="BC1315">
        <v>0</v>
      </c>
      <c r="BD1315" t="s">
        <v>60</v>
      </c>
      <c r="BE1315" s="5" t="s">
        <v>2497</v>
      </c>
      <c r="BF1315">
        <v>634333759</v>
      </c>
      <c r="BH1315" t="s">
        <v>323</v>
      </c>
      <c r="BI1315" t="s">
        <v>320</v>
      </c>
      <c r="BJ1315">
        <v>0.45763888888888887</v>
      </c>
      <c r="BK1315">
        <v>71.8</v>
      </c>
      <c r="BL1315">
        <v>94.91</v>
      </c>
      <c r="BM1315">
        <v>0</v>
      </c>
      <c r="BN1315">
        <v>-54.64</v>
      </c>
      <c r="BO1315">
        <v>112.07</v>
      </c>
      <c r="BP1315" t="s">
        <v>60</v>
      </c>
      <c r="BQ1315">
        <v>1.153163127</v>
      </c>
      <c r="BR1315" t="s">
        <v>61</v>
      </c>
    </row>
    <row r="1316" spans="1:70" x14ac:dyDescent="0.2">
      <c r="A1316" s="19">
        <f t="shared" si="54"/>
        <v>10.129999999999995</v>
      </c>
      <c r="B1316" s="20">
        <v>3752</v>
      </c>
      <c r="D1316" s="2" t="s">
        <v>1381</v>
      </c>
      <c r="E1316" s="2" t="str">
        <f t="shared" si="53"/>
        <v>ST</v>
      </c>
      <c r="F1316">
        <v>200720433</v>
      </c>
      <c r="G1316">
        <v>202606</v>
      </c>
      <c r="H1316" t="s">
        <v>52</v>
      </c>
      <c r="I1316" t="s">
        <v>321</v>
      </c>
      <c r="J1316" t="s">
        <v>322</v>
      </c>
      <c r="K1316" t="s">
        <v>54</v>
      </c>
      <c r="L1316" s="5">
        <v>46332</v>
      </c>
      <c r="M1316" s="5">
        <v>46362</v>
      </c>
      <c r="N1316" s="21">
        <v>872935541931</v>
      </c>
      <c r="P1316" t="s">
        <v>326</v>
      </c>
      <c r="Q1316" t="s">
        <v>326</v>
      </c>
      <c r="R1316" t="s">
        <v>56</v>
      </c>
      <c r="S1316" t="s">
        <v>327</v>
      </c>
      <c r="T1316">
        <v>21</v>
      </c>
      <c r="U1316" t="s">
        <v>57</v>
      </c>
      <c r="V1316">
        <v>21320</v>
      </c>
      <c r="W1316">
        <v>48.97</v>
      </c>
      <c r="X1316">
        <v>5.81</v>
      </c>
      <c r="Y1316">
        <v>0</v>
      </c>
      <c r="Z1316">
        <v>-37.270000000000003</v>
      </c>
      <c r="AA1316">
        <v>17.510000000000002</v>
      </c>
      <c r="AB1316">
        <v>2</v>
      </c>
      <c r="AC1316">
        <v>35.64</v>
      </c>
      <c r="AD1316">
        <v>35.64</v>
      </c>
      <c r="AE1316" t="s">
        <v>1521</v>
      </c>
      <c r="AF1316" t="s">
        <v>5381</v>
      </c>
      <c r="AG1316" t="s">
        <v>5381</v>
      </c>
      <c r="AH1316" t="s">
        <v>5382</v>
      </c>
      <c r="AI1316" t="s">
        <v>460</v>
      </c>
      <c r="AJ1316">
        <v>33</v>
      </c>
      <c r="AK1316" t="s">
        <v>57</v>
      </c>
      <c r="AL1316">
        <v>33600</v>
      </c>
      <c r="AM1316" t="s">
        <v>55</v>
      </c>
      <c r="AN1316" t="s">
        <v>55</v>
      </c>
      <c r="AO1316" t="s">
        <v>55</v>
      </c>
      <c r="AS1316" t="s">
        <v>343</v>
      </c>
      <c r="AT1316">
        <v>26</v>
      </c>
      <c r="AU1316">
        <v>30</v>
      </c>
      <c r="AV1316">
        <v>40</v>
      </c>
      <c r="BB1316">
        <v>0</v>
      </c>
      <c r="BC1316">
        <v>0</v>
      </c>
      <c r="BD1316" t="s">
        <v>60</v>
      </c>
      <c r="BE1316" s="5" t="s">
        <v>3831</v>
      </c>
      <c r="BF1316">
        <v>634343823</v>
      </c>
      <c r="BH1316" t="s">
        <v>323</v>
      </c>
      <c r="BI1316" t="s">
        <v>320</v>
      </c>
      <c r="BJ1316">
        <v>0.46527777777777779</v>
      </c>
      <c r="BK1316">
        <v>42.4</v>
      </c>
      <c r="BL1316">
        <v>5.03</v>
      </c>
      <c r="BM1316">
        <v>0</v>
      </c>
      <c r="BN1316">
        <v>-32.270000000000003</v>
      </c>
      <c r="BO1316">
        <v>15.16</v>
      </c>
      <c r="BP1316" t="s">
        <v>60</v>
      </c>
      <c r="BQ1316">
        <v>1.1549344580000001</v>
      </c>
      <c r="BR1316" t="s">
        <v>61</v>
      </c>
    </row>
    <row r="1317" spans="1:70" x14ac:dyDescent="0.2">
      <c r="A1317" s="19">
        <f t="shared" si="54"/>
        <v>6.120000000000001</v>
      </c>
      <c r="B1317" s="20">
        <v>3752</v>
      </c>
      <c r="D1317" s="2" t="s">
        <v>1381</v>
      </c>
      <c r="E1317" s="2" t="str">
        <f t="shared" si="53"/>
        <v>ST</v>
      </c>
      <c r="F1317">
        <v>200720433</v>
      </c>
      <c r="G1317">
        <v>202606</v>
      </c>
      <c r="H1317" t="s">
        <v>52</v>
      </c>
      <c r="I1317" t="s">
        <v>321</v>
      </c>
      <c r="J1317" t="s">
        <v>322</v>
      </c>
      <c r="K1317" t="s">
        <v>54</v>
      </c>
      <c r="L1317" s="5">
        <v>46148</v>
      </c>
      <c r="M1317" s="5">
        <v>46240</v>
      </c>
      <c r="N1317" s="21">
        <v>872688856592</v>
      </c>
      <c r="P1317" t="s">
        <v>326</v>
      </c>
      <c r="Q1317" t="s">
        <v>326</v>
      </c>
      <c r="R1317" t="s">
        <v>56</v>
      </c>
      <c r="S1317" t="s">
        <v>327</v>
      </c>
      <c r="T1317">
        <v>21</v>
      </c>
      <c r="U1317" t="s">
        <v>57</v>
      </c>
      <c r="V1317">
        <v>21320</v>
      </c>
      <c r="W1317">
        <v>29.73</v>
      </c>
      <c r="X1317">
        <v>3.53</v>
      </c>
      <c r="Y1317">
        <v>0</v>
      </c>
      <c r="Z1317">
        <v>-22.62</v>
      </c>
      <c r="AA1317">
        <v>10.64</v>
      </c>
      <c r="AB1317">
        <v>1</v>
      </c>
      <c r="AC1317">
        <v>11</v>
      </c>
      <c r="AD1317">
        <v>11</v>
      </c>
      <c r="AE1317" t="s">
        <v>9361</v>
      </c>
      <c r="AF1317" t="s">
        <v>5383</v>
      </c>
      <c r="AG1317" t="s">
        <v>5383</v>
      </c>
      <c r="AH1317" t="s">
        <v>367</v>
      </c>
      <c r="AI1317" t="s">
        <v>4270</v>
      </c>
      <c r="AJ1317">
        <v>59</v>
      </c>
      <c r="AK1317" t="s">
        <v>57</v>
      </c>
      <c r="AL1317">
        <v>59161</v>
      </c>
      <c r="AM1317" t="s">
        <v>55</v>
      </c>
      <c r="AN1317" t="s">
        <v>55</v>
      </c>
      <c r="AO1317" t="s">
        <v>55</v>
      </c>
      <c r="AS1317" t="s">
        <v>343</v>
      </c>
      <c r="AT1317">
        <v>20</v>
      </c>
      <c r="AU1317">
        <v>30</v>
      </c>
      <c r="AV1317">
        <v>39</v>
      </c>
      <c r="BB1317">
        <v>0</v>
      </c>
      <c r="BC1317">
        <v>0</v>
      </c>
      <c r="BD1317" t="s">
        <v>60</v>
      </c>
      <c r="BE1317" s="5" t="s">
        <v>2497</v>
      </c>
      <c r="BF1317">
        <v>634333759</v>
      </c>
      <c r="BH1317" t="s">
        <v>323</v>
      </c>
      <c r="BI1317" t="s">
        <v>320</v>
      </c>
      <c r="BJ1317">
        <v>0.41041666666666665</v>
      </c>
      <c r="BK1317">
        <v>25.6</v>
      </c>
      <c r="BL1317">
        <v>3.04</v>
      </c>
      <c r="BM1317">
        <v>0</v>
      </c>
      <c r="BN1317">
        <v>-19.48</v>
      </c>
      <c r="BO1317">
        <v>9.16</v>
      </c>
      <c r="BP1317" t="s">
        <v>60</v>
      </c>
      <c r="BQ1317">
        <v>1.161210911</v>
      </c>
      <c r="BR1317" t="s">
        <v>61</v>
      </c>
    </row>
    <row r="1318" spans="1:70" x14ac:dyDescent="0.2">
      <c r="A1318" s="19">
        <f t="shared" si="54"/>
        <v>19.499999999999993</v>
      </c>
      <c r="B1318" s="20">
        <v>3752</v>
      </c>
      <c r="D1318" s="2" t="s">
        <v>1381</v>
      </c>
      <c r="E1318" s="2" t="str">
        <f t="shared" si="53"/>
        <v>ST</v>
      </c>
      <c r="F1318">
        <v>200720433</v>
      </c>
      <c r="G1318">
        <v>202606</v>
      </c>
      <c r="H1318" t="s">
        <v>52</v>
      </c>
      <c r="I1318" t="s">
        <v>321</v>
      </c>
      <c r="J1318" t="s">
        <v>322</v>
      </c>
      <c r="K1318" t="s">
        <v>54</v>
      </c>
      <c r="L1318" s="5">
        <v>46240</v>
      </c>
      <c r="M1318" s="5">
        <v>46271</v>
      </c>
      <c r="N1318" s="21">
        <v>872767929563</v>
      </c>
      <c r="P1318" t="s">
        <v>326</v>
      </c>
      <c r="Q1318" t="s">
        <v>326</v>
      </c>
      <c r="R1318" t="s">
        <v>56</v>
      </c>
      <c r="S1318" t="s">
        <v>327</v>
      </c>
      <c r="T1318">
        <v>21</v>
      </c>
      <c r="U1318" t="s">
        <v>57</v>
      </c>
      <c r="V1318">
        <v>21320</v>
      </c>
      <c r="W1318">
        <v>94.06</v>
      </c>
      <c r="X1318">
        <v>110.74</v>
      </c>
      <c r="Y1318">
        <v>0</v>
      </c>
      <c r="Z1318">
        <v>-71.59</v>
      </c>
      <c r="AA1318">
        <v>133.22</v>
      </c>
      <c r="AB1318">
        <v>6</v>
      </c>
      <c r="AC1318">
        <v>97.24</v>
      </c>
      <c r="AD1318">
        <v>97.24</v>
      </c>
      <c r="AE1318" t="s">
        <v>2407</v>
      </c>
      <c r="AF1318" t="s">
        <v>444</v>
      </c>
      <c r="AG1318" t="s">
        <v>444</v>
      </c>
      <c r="AH1318" t="s">
        <v>2060</v>
      </c>
      <c r="AI1318" t="s">
        <v>2061</v>
      </c>
      <c r="AJ1318">
        <v>38</v>
      </c>
      <c r="AK1318" t="s">
        <v>57</v>
      </c>
      <c r="AL1318">
        <v>38400</v>
      </c>
      <c r="AM1318" t="s">
        <v>55</v>
      </c>
      <c r="AN1318" t="s">
        <v>55</v>
      </c>
      <c r="AO1318" t="s">
        <v>55</v>
      </c>
      <c r="AS1318" t="s">
        <v>343</v>
      </c>
      <c r="AT1318">
        <v>30</v>
      </c>
      <c r="AU1318">
        <v>31</v>
      </c>
      <c r="AV1318">
        <v>40</v>
      </c>
      <c r="BB1318">
        <v>0</v>
      </c>
      <c r="BC1318">
        <v>0</v>
      </c>
      <c r="BD1318" t="s">
        <v>60</v>
      </c>
      <c r="BE1318" s="5" t="s">
        <v>2497</v>
      </c>
      <c r="BF1318">
        <v>634333759</v>
      </c>
      <c r="BH1318" t="s">
        <v>323</v>
      </c>
      <c r="BI1318" t="s">
        <v>320</v>
      </c>
      <c r="BJ1318">
        <v>0.38194444444444442</v>
      </c>
      <c r="BK1318">
        <v>81.599999999999994</v>
      </c>
      <c r="BL1318">
        <v>96.07</v>
      </c>
      <c r="BM1318">
        <v>0</v>
      </c>
      <c r="BN1318">
        <v>-62.1</v>
      </c>
      <c r="BO1318">
        <v>115.57</v>
      </c>
      <c r="BP1318" t="s">
        <v>60</v>
      </c>
      <c r="BQ1318">
        <v>1.1527377519999999</v>
      </c>
      <c r="BR1318" t="s">
        <v>61</v>
      </c>
    </row>
    <row r="1319" spans="1:70" x14ac:dyDescent="0.2">
      <c r="A1319" s="19">
        <f t="shared" si="54"/>
        <v>4.7799999999999994</v>
      </c>
      <c r="B1319" s="20">
        <v>3752</v>
      </c>
      <c r="D1319" s="2" t="s">
        <v>1381</v>
      </c>
      <c r="E1319" s="2" t="str">
        <f t="shared" si="53"/>
        <v>ST</v>
      </c>
      <c r="F1319">
        <v>200720433</v>
      </c>
      <c r="G1319">
        <v>202606</v>
      </c>
      <c r="H1319" t="s">
        <v>52</v>
      </c>
      <c r="I1319" t="s">
        <v>321</v>
      </c>
      <c r="J1319" t="s">
        <v>322</v>
      </c>
      <c r="K1319" t="s">
        <v>54</v>
      </c>
      <c r="L1319" s="5">
        <v>46362</v>
      </c>
      <c r="M1319" s="5" t="s">
        <v>4437</v>
      </c>
      <c r="N1319" s="21">
        <v>872990048502</v>
      </c>
      <c r="P1319" t="s">
        <v>326</v>
      </c>
      <c r="Q1319" t="s">
        <v>326</v>
      </c>
      <c r="R1319" t="s">
        <v>56</v>
      </c>
      <c r="S1319" t="s">
        <v>327</v>
      </c>
      <c r="T1319">
        <v>21</v>
      </c>
      <c r="U1319" t="s">
        <v>57</v>
      </c>
      <c r="V1319">
        <v>21320</v>
      </c>
      <c r="W1319">
        <v>23.1</v>
      </c>
      <c r="X1319">
        <v>2.74</v>
      </c>
      <c r="Y1319">
        <v>0</v>
      </c>
      <c r="Z1319">
        <v>-17.579999999999998</v>
      </c>
      <c r="AA1319">
        <v>8.26</v>
      </c>
      <c r="AB1319">
        <v>1</v>
      </c>
      <c r="AC1319">
        <v>2.2000000000000002</v>
      </c>
      <c r="AD1319">
        <v>2.2000000000000002</v>
      </c>
      <c r="AE1319" t="s">
        <v>9362</v>
      </c>
      <c r="AF1319" t="s">
        <v>5042</v>
      </c>
      <c r="AG1319" t="s">
        <v>5042</v>
      </c>
      <c r="AH1319" t="s">
        <v>5043</v>
      </c>
      <c r="AI1319" t="s">
        <v>365</v>
      </c>
      <c r="AJ1319">
        <v>87</v>
      </c>
      <c r="AK1319" t="s">
        <v>57</v>
      </c>
      <c r="AL1319">
        <v>87100</v>
      </c>
      <c r="AM1319" t="s">
        <v>55</v>
      </c>
      <c r="AN1319" t="s">
        <v>55</v>
      </c>
      <c r="AO1319" t="s">
        <v>55</v>
      </c>
      <c r="AS1319" t="s">
        <v>343</v>
      </c>
      <c r="AT1319">
        <v>0</v>
      </c>
      <c r="AU1319">
        <v>0</v>
      </c>
      <c r="AV1319">
        <v>0</v>
      </c>
      <c r="BB1319">
        <v>0</v>
      </c>
      <c r="BC1319">
        <v>0</v>
      </c>
      <c r="BD1319" t="s">
        <v>60</v>
      </c>
      <c r="BE1319" s="5" t="s">
        <v>3831</v>
      </c>
      <c r="BF1319">
        <v>634343823</v>
      </c>
      <c r="BH1319" t="s">
        <v>323</v>
      </c>
      <c r="BI1319" t="s">
        <v>320</v>
      </c>
      <c r="BJ1319">
        <v>0.3923611111111111</v>
      </c>
      <c r="BK1319">
        <v>20</v>
      </c>
      <c r="BL1319">
        <v>2.37</v>
      </c>
      <c r="BM1319">
        <v>0</v>
      </c>
      <c r="BN1319">
        <v>-15.22</v>
      </c>
      <c r="BO1319">
        <v>7.15</v>
      </c>
      <c r="BP1319" t="s">
        <v>60</v>
      </c>
      <c r="BQ1319">
        <v>1.154814421</v>
      </c>
      <c r="BR1319" t="s">
        <v>61</v>
      </c>
    </row>
    <row r="1320" spans="1:70" x14ac:dyDescent="0.2">
      <c r="A1320" s="19">
        <f t="shared" si="54"/>
        <v>12.480000000000004</v>
      </c>
      <c r="B1320" s="20">
        <v>3752</v>
      </c>
      <c r="D1320" s="2" t="s">
        <v>1381</v>
      </c>
      <c r="E1320" s="2" t="str">
        <f t="shared" si="53"/>
        <v>ST</v>
      </c>
      <c r="F1320">
        <v>200720433</v>
      </c>
      <c r="G1320">
        <v>202606</v>
      </c>
      <c r="H1320" t="s">
        <v>52</v>
      </c>
      <c r="I1320" t="s">
        <v>321</v>
      </c>
      <c r="J1320" t="s">
        <v>322</v>
      </c>
      <c r="K1320" t="s">
        <v>54</v>
      </c>
      <c r="L1320" s="5">
        <v>46332</v>
      </c>
      <c r="M1320" s="5">
        <v>46362</v>
      </c>
      <c r="N1320" s="21">
        <v>872943711597</v>
      </c>
      <c r="P1320" t="s">
        <v>326</v>
      </c>
      <c r="Q1320" t="s">
        <v>326</v>
      </c>
      <c r="R1320" t="s">
        <v>56</v>
      </c>
      <c r="S1320" t="s">
        <v>327</v>
      </c>
      <c r="T1320">
        <v>21</v>
      </c>
      <c r="U1320" t="s">
        <v>57</v>
      </c>
      <c r="V1320">
        <v>21320</v>
      </c>
      <c r="W1320">
        <v>60.29</v>
      </c>
      <c r="X1320">
        <v>106.94</v>
      </c>
      <c r="Y1320">
        <v>0</v>
      </c>
      <c r="Z1320">
        <v>-45.87</v>
      </c>
      <c r="AA1320">
        <v>121.35</v>
      </c>
      <c r="AB1320">
        <v>6</v>
      </c>
      <c r="AC1320">
        <v>52.36</v>
      </c>
      <c r="AD1320">
        <v>52.36</v>
      </c>
      <c r="AE1320" t="s">
        <v>9363</v>
      </c>
      <c r="AF1320" t="s">
        <v>5384</v>
      </c>
      <c r="AG1320" t="s">
        <v>5384</v>
      </c>
      <c r="AH1320" t="s">
        <v>5385</v>
      </c>
      <c r="AI1320" t="s">
        <v>431</v>
      </c>
      <c r="AJ1320">
        <v>6</v>
      </c>
      <c r="AK1320" t="s">
        <v>57</v>
      </c>
      <c r="AL1320">
        <v>6200</v>
      </c>
      <c r="AM1320" t="s">
        <v>55</v>
      </c>
      <c r="AN1320" t="s">
        <v>55</v>
      </c>
      <c r="AO1320" t="s">
        <v>55</v>
      </c>
      <c r="AS1320" t="s">
        <v>343</v>
      </c>
      <c r="AT1320">
        <v>0</v>
      </c>
      <c r="AU1320">
        <v>0</v>
      </c>
      <c r="AV1320">
        <v>0</v>
      </c>
      <c r="BB1320">
        <v>0</v>
      </c>
      <c r="BC1320">
        <v>0</v>
      </c>
      <c r="BD1320" t="s">
        <v>60</v>
      </c>
      <c r="BE1320" s="5" t="s">
        <v>3831</v>
      </c>
      <c r="BF1320">
        <v>634343823</v>
      </c>
      <c r="BH1320" t="s">
        <v>323</v>
      </c>
      <c r="BI1320" t="s">
        <v>320</v>
      </c>
      <c r="BJ1320">
        <v>0.4548611111111111</v>
      </c>
      <c r="BK1320">
        <v>52.2</v>
      </c>
      <c r="BL1320">
        <v>92.59</v>
      </c>
      <c r="BM1320">
        <v>0</v>
      </c>
      <c r="BN1320">
        <v>-39.72</v>
      </c>
      <c r="BO1320">
        <v>105.07</v>
      </c>
      <c r="BP1320" t="s">
        <v>60</v>
      </c>
      <c r="BQ1320">
        <v>1.1549344580000001</v>
      </c>
      <c r="BR1320" t="s">
        <v>61</v>
      </c>
    </row>
    <row r="1321" spans="1:70" x14ac:dyDescent="0.2">
      <c r="A1321" s="19">
        <f t="shared" si="54"/>
        <v>16.159999999999997</v>
      </c>
      <c r="B1321" s="20">
        <v>3752</v>
      </c>
      <c r="D1321" s="2" t="s">
        <v>1381</v>
      </c>
      <c r="E1321" s="2" t="str">
        <f t="shared" si="53"/>
        <v>ST</v>
      </c>
      <c r="F1321">
        <v>200720433</v>
      </c>
      <c r="G1321">
        <v>202606</v>
      </c>
      <c r="H1321" t="s">
        <v>52</v>
      </c>
      <c r="I1321" t="s">
        <v>321</v>
      </c>
      <c r="J1321" t="s">
        <v>322</v>
      </c>
      <c r="K1321" t="s">
        <v>54</v>
      </c>
      <c r="L1321" s="5">
        <v>46362</v>
      </c>
      <c r="M1321" s="5" t="s">
        <v>4437</v>
      </c>
      <c r="N1321" s="21">
        <v>872942894328</v>
      </c>
      <c r="P1321" t="s">
        <v>326</v>
      </c>
      <c r="Q1321" t="s">
        <v>326</v>
      </c>
      <c r="R1321" t="s">
        <v>56</v>
      </c>
      <c r="S1321" t="s">
        <v>327</v>
      </c>
      <c r="T1321">
        <v>21</v>
      </c>
      <c r="U1321" t="s">
        <v>57</v>
      </c>
      <c r="V1321">
        <v>21320</v>
      </c>
      <c r="W1321">
        <v>78.069999999999993</v>
      </c>
      <c r="X1321">
        <v>109.03</v>
      </c>
      <c r="Y1321">
        <v>0</v>
      </c>
      <c r="Z1321">
        <v>-59.4</v>
      </c>
      <c r="AA1321">
        <v>127.69</v>
      </c>
      <c r="AB1321">
        <v>6</v>
      </c>
      <c r="AC1321">
        <v>76.56</v>
      </c>
      <c r="AD1321">
        <v>76.56</v>
      </c>
      <c r="AE1321" t="s">
        <v>9364</v>
      </c>
      <c r="AF1321" t="s">
        <v>5386</v>
      </c>
      <c r="AG1321" t="s">
        <v>5386</v>
      </c>
      <c r="AH1321" t="s">
        <v>2240</v>
      </c>
      <c r="AI1321" t="s">
        <v>1103</v>
      </c>
      <c r="AJ1321">
        <v>45</v>
      </c>
      <c r="AK1321" t="s">
        <v>57</v>
      </c>
      <c r="AL1321">
        <v>45000</v>
      </c>
      <c r="AM1321" t="s">
        <v>55</v>
      </c>
      <c r="AN1321" t="s">
        <v>55</v>
      </c>
      <c r="AO1321" t="s">
        <v>55</v>
      </c>
      <c r="AS1321" t="s">
        <v>343</v>
      </c>
      <c r="AT1321">
        <v>0</v>
      </c>
      <c r="AU1321">
        <v>0</v>
      </c>
      <c r="AV1321">
        <v>0</v>
      </c>
      <c r="BB1321">
        <v>0</v>
      </c>
      <c r="BC1321">
        <v>0</v>
      </c>
      <c r="BD1321" t="s">
        <v>60</v>
      </c>
      <c r="BE1321" s="5" t="s">
        <v>3831</v>
      </c>
      <c r="BF1321">
        <v>634343823</v>
      </c>
      <c r="BH1321" t="s">
        <v>323</v>
      </c>
      <c r="BI1321" t="s">
        <v>320</v>
      </c>
      <c r="BJ1321">
        <v>0.49305555555555558</v>
      </c>
      <c r="BK1321">
        <v>67.599999999999994</v>
      </c>
      <c r="BL1321">
        <v>94.41</v>
      </c>
      <c r="BM1321">
        <v>0</v>
      </c>
      <c r="BN1321">
        <v>-51.44</v>
      </c>
      <c r="BO1321">
        <v>110.57</v>
      </c>
      <c r="BP1321" t="s">
        <v>60</v>
      </c>
      <c r="BQ1321">
        <v>1.154814421</v>
      </c>
      <c r="BR1321" t="s">
        <v>61</v>
      </c>
    </row>
    <row r="1322" spans="1:70" x14ac:dyDescent="0.2">
      <c r="A1322" s="19">
        <f t="shared" si="54"/>
        <v>15.159999999999997</v>
      </c>
      <c r="B1322" s="20">
        <v>3752</v>
      </c>
      <c r="D1322" s="2" t="s">
        <v>1381</v>
      </c>
      <c r="E1322" s="2" t="str">
        <f t="shared" si="53"/>
        <v>ST</v>
      </c>
      <c r="F1322">
        <v>200720433</v>
      </c>
      <c r="G1322">
        <v>202606</v>
      </c>
      <c r="H1322" t="s">
        <v>52</v>
      </c>
      <c r="I1322" t="s">
        <v>321</v>
      </c>
      <c r="J1322" t="s">
        <v>322</v>
      </c>
      <c r="K1322" t="s">
        <v>54</v>
      </c>
      <c r="L1322" s="5" t="s">
        <v>3825</v>
      </c>
      <c r="M1322" s="5" t="s">
        <v>3826</v>
      </c>
      <c r="N1322" s="21">
        <v>873138352087</v>
      </c>
      <c r="P1322" t="s">
        <v>326</v>
      </c>
      <c r="Q1322" t="s">
        <v>326</v>
      </c>
      <c r="R1322" t="s">
        <v>56</v>
      </c>
      <c r="S1322" t="s">
        <v>327</v>
      </c>
      <c r="T1322">
        <v>21</v>
      </c>
      <c r="U1322" t="s">
        <v>57</v>
      </c>
      <c r="V1322">
        <v>21320</v>
      </c>
      <c r="W1322">
        <v>73.569999999999993</v>
      </c>
      <c r="X1322">
        <v>8.73</v>
      </c>
      <c r="Y1322">
        <v>0</v>
      </c>
      <c r="Z1322">
        <v>-55.98</v>
      </c>
      <c r="AA1322">
        <v>26.32</v>
      </c>
      <c r="AB1322">
        <v>5</v>
      </c>
      <c r="AC1322">
        <v>68.64</v>
      </c>
      <c r="AD1322">
        <v>68.64</v>
      </c>
      <c r="AE1322" t="s">
        <v>1457</v>
      </c>
      <c r="AF1322" t="s">
        <v>5387</v>
      </c>
      <c r="AG1322" t="s">
        <v>5387</v>
      </c>
      <c r="AH1322" t="s">
        <v>5388</v>
      </c>
      <c r="AI1322" t="s">
        <v>5389</v>
      </c>
      <c r="AJ1322">
        <v>59</v>
      </c>
      <c r="AK1322" t="s">
        <v>57</v>
      </c>
      <c r="AL1322">
        <v>59510</v>
      </c>
      <c r="AM1322" t="s">
        <v>55</v>
      </c>
      <c r="AN1322" t="s">
        <v>55</v>
      </c>
      <c r="AO1322" t="s">
        <v>55</v>
      </c>
      <c r="AS1322" t="s">
        <v>343</v>
      </c>
      <c r="AT1322">
        <v>29</v>
      </c>
      <c r="AU1322">
        <v>31</v>
      </c>
      <c r="AV1322">
        <v>39</v>
      </c>
      <c r="BB1322">
        <v>0</v>
      </c>
      <c r="BC1322">
        <v>0</v>
      </c>
      <c r="BD1322" t="s">
        <v>60</v>
      </c>
      <c r="BE1322" s="5" t="s">
        <v>3831</v>
      </c>
      <c r="BF1322">
        <v>634343823</v>
      </c>
      <c r="BH1322" t="s">
        <v>323</v>
      </c>
      <c r="BI1322" t="s">
        <v>320</v>
      </c>
      <c r="BJ1322">
        <v>0.35416666666666669</v>
      </c>
      <c r="BK1322">
        <v>63.4</v>
      </c>
      <c r="BL1322">
        <v>7.52</v>
      </c>
      <c r="BM1322">
        <v>0</v>
      </c>
      <c r="BN1322">
        <v>-48.24</v>
      </c>
      <c r="BO1322">
        <v>22.68</v>
      </c>
      <c r="BP1322" t="s">
        <v>60</v>
      </c>
      <c r="BQ1322">
        <v>1.160362033</v>
      </c>
      <c r="BR1322" t="s">
        <v>61</v>
      </c>
    </row>
    <row r="1323" spans="1:70" x14ac:dyDescent="0.2">
      <c r="A1323" s="19">
        <f t="shared" si="54"/>
        <v>10.129999999999995</v>
      </c>
      <c r="B1323" s="20">
        <v>3752</v>
      </c>
      <c r="D1323" s="2" t="s">
        <v>1381</v>
      </c>
      <c r="E1323" s="2" t="str">
        <f t="shared" si="53"/>
        <v>ST</v>
      </c>
      <c r="F1323">
        <v>200720433</v>
      </c>
      <c r="G1323">
        <v>202606</v>
      </c>
      <c r="H1323" t="s">
        <v>52</v>
      </c>
      <c r="I1323" t="s">
        <v>321</v>
      </c>
      <c r="J1323" t="s">
        <v>322</v>
      </c>
      <c r="K1323" t="s">
        <v>54</v>
      </c>
      <c r="L1323" s="5">
        <v>46240</v>
      </c>
      <c r="M1323" s="5">
        <v>46271</v>
      </c>
      <c r="N1323" s="21">
        <v>872696726070</v>
      </c>
      <c r="P1323" t="s">
        <v>326</v>
      </c>
      <c r="Q1323" t="s">
        <v>326</v>
      </c>
      <c r="R1323" t="s">
        <v>56</v>
      </c>
      <c r="S1323" t="s">
        <v>327</v>
      </c>
      <c r="T1323">
        <v>21</v>
      </c>
      <c r="U1323" t="s">
        <v>57</v>
      </c>
      <c r="V1323">
        <v>21320</v>
      </c>
      <c r="W1323">
        <v>48.88</v>
      </c>
      <c r="X1323">
        <v>5.8</v>
      </c>
      <c r="Y1323">
        <v>0</v>
      </c>
      <c r="Z1323">
        <v>-37.200000000000003</v>
      </c>
      <c r="AA1323">
        <v>17.48</v>
      </c>
      <c r="AB1323">
        <v>2</v>
      </c>
      <c r="AC1323">
        <v>36.96</v>
      </c>
      <c r="AD1323">
        <v>36.96</v>
      </c>
      <c r="AE1323" t="s">
        <v>9365</v>
      </c>
      <c r="AF1323" t="s">
        <v>5390</v>
      </c>
      <c r="AG1323" t="s">
        <v>5390</v>
      </c>
      <c r="AH1323" t="s">
        <v>5391</v>
      </c>
      <c r="AI1323" t="s">
        <v>5392</v>
      </c>
      <c r="AJ1323">
        <v>83</v>
      </c>
      <c r="AK1323" t="s">
        <v>57</v>
      </c>
      <c r="AL1323">
        <v>83270</v>
      </c>
      <c r="AM1323" t="s">
        <v>55</v>
      </c>
      <c r="AN1323" t="s">
        <v>55</v>
      </c>
      <c r="AO1323" t="s">
        <v>55</v>
      </c>
      <c r="AS1323" t="s">
        <v>343</v>
      </c>
      <c r="AT1323">
        <v>31</v>
      </c>
      <c r="AU1323">
        <v>30</v>
      </c>
      <c r="AV1323">
        <v>38</v>
      </c>
      <c r="BB1323">
        <v>0</v>
      </c>
      <c r="BC1323">
        <v>0</v>
      </c>
      <c r="BD1323" t="s">
        <v>60</v>
      </c>
      <c r="BE1323" s="5" t="s">
        <v>2497</v>
      </c>
      <c r="BF1323">
        <v>634333759</v>
      </c>
      <c r="BH1323" t="s">
        <v>323</v>
      </c>
      <c r="BI1323" t="s">
        <v>320</v>
      </c>
      <c r="BJ1323">
        <v>0.43958333333333333</v>
      </c>
      <c r="BK1323">
        <v>42.4</v>
      </c>
      <c r="BL1323">
        <v>5.03</v>
      </c>
      <c r="BM1323">
        <v>0</v>
      </c>
      <c r="BN1323">
        <v>-32.270000000000003</v>
      </c>
      <c r="BO1323">
        <v>15.16</v>
      </c>
      <c r="BP1323" t="s">
        <v>60</v>
      </c>
      <c r="BQ1323">
        <v>1.1527377519999999</v>
      </c>
      <c r="BR1323" t="s">
        <v>61</v>
      </c>
    </row>
    <row r="1324" spans="1:70" x14ac:dyDescent="0.2">
      <c r="A1324" s="19">
        <f t="shared" si="54"/>
        <v>18.829999999999998</v>
      </c>
      <c r="B1324" s="20">
        <v>3752</v>
      </c>
      <c r="D1324" s="2" t="s">
        <v>1381</v>
      </c>
      <c r="E1324" s="2" t="str">
        <f t="shared" si="53"/>
        <v>ST</v>
      </c>
      <c r="F1324">
        <v>200720433</v>
      </c>
      <c r="G1324">
        <v>202606</v>
      </c>
      <c r="H1324" t="s">
        <v>52</v>
      </c>
      <c r="I1324" t="s">
        <v>321</v>
      </c>
      <c r="J1324" t="s">
        <v>322</v>
      </c>
      <c r="K1324" t="s">
        <v>54</v>
      </c>
      <c r="L1324" s="5" t="s">
        <v>4087</v>
      </c>
      <c r="M1324" s="5" t="s">
        <v>3825</v>
      </c>
      <c r="N1324" s="21">
        <v>873132792911</v>
      </c>
      <c r="P1324" t="s">
        <v>326</v>
      </c>
      <c r="Q1324" t="s">
        <v>326</v>
      </c>
      <c r="R1324" t="s">
        <v>56</v>
      </c>
      <c r="S1324" t="s">
        <v>327</v>
      </c>
      <c r="T1324">
        <v>21</v>
      </c>
      <c r="U1324" t="s">
        <v>57</v>
      </c>
      <c r="V1324">
        <v>21320</v>
      </c>
      <c r="W1324">
        <v>91.19</v>
      </c>
      <c r="X1324">
        <v>10.8</v>
      </c>
      <c r="Y1324">
        <v>0</v>
      </c>
      <c r="Z1324">
        <v>-69.400000000000006</v>
      </c>
      <c r="AA1324">
        <v>32.590000000000003</v>
      </c>
      <c r="AB1324">
        <v>6</v>
      </c>
      <c r="AC1324">
        <v>94.16</v>
      </c>
      <c r="AD1324">
        <v>94.16</v>
      </c>
      <c r="AE1324" t="s">
        <v>9366</v>
      </c>
      <c r="AF1324" t="s">
        <v>2031</v>
      </c>
      <c r="AG1324" t="s">
        <v>2031</v>
      </c>
      <c r="AH1324" t="s">
        <v>2032</v>
      </c>
      <c r="AI1324" t="s">
        <v>436</v>
      </c>
      <c r="AJ1324">
        <v>31</v>
      </c>
      <c r="AK1324" t="s">
        <v>57</v>
      </c>
      <c r="AL1324">
        <v>31000</v>
      </c>
      <c r="AM1324" t="s">
        <v>55</v>
      </c>
      <c r="AN1324" t="s">
        <v>55</v>
      </c>
      <c r="AO1324" t="s">
        <v>55</v>
      </c>
      <c r="AS1324" t="s">
        <v>343</v>
      </c>
      <c r="AT1324">
        <v>30</v>
      </c>
      <c r="AU1324">
        <v>31</v>
      </c>
      <c r="AV1324">
        <v>40</v>
      </c>
      <c r="BB1324">
        <v>0</v>
      </c>
      <c r="BC1324">
        <v>0</v>
      </c>
      <c r="BD1324" t="s">
        <v>60</v>
      </c>
      <c r="BE1324" s="5" t="s">
        <v>3831</v>
      </c>
      <c r="BF1324">
        <v>634343823</v>
      </c>
      <c r="BH1324" t="s">
        <v>323</v>
      </c>
      <c r="BI1324" t="s">
        <v>320</v>
      </c>
      <c r="BJ1324">
        <v>0.44861111111111113</v>
      </c>
      <c r="BK1324">
        <v>78.8</v>
      </c>
      <c r="BL1324">
        <v>9.33</v>
      </c>
      <c r="BM1324">
        <v>0</v>
      </c>
      <c r="BN1324">
        <v>-59.97</v>
      </c>
      <c r="BO1324">
        <v>28.16</v>
      </c>
      <c r="BP1324" t="s">
        <v>60</v>
      </c>
      <c r="BQ1324">
        <v>1.1572332869999999</v>
      </c>
      <c r="BR1324" t="s">
        <v>61</v>
      </c>
    </row>
    <row r="1325" spans="1:70" x14ac:dyDescent="0.2">
      <c r="A1325" s="19">
        <f t="shared" si="54"/>
        <v>10.129999999999995</v>
      </c>
      <c r="B1325" s="20">
        <v>3752</v>
      </c>
      <c r="D1325" s="2" t="s">
        <v>1381</v>
      </c>
      <c r="E1325" s="2" t="str">
        <f t="shared" si="53"/>
        <v>ST</v>
      </c>
      <c r="F1325">
        <v>200720433</v>
      </c>
      <c r="G1325">
        <v>202606</v>
      </c>
      <c r="H1325" t="s">
        <v>52</v>
      </c>
      <c r="I1325" t="s">
        <v>321</v>
      </c>
      <c r="J1325" t="s">
        <v>322</v>
      </c>
      <c r="K1325" t="s">
        <v>54</v>
      </c>
      <c r="L1325" s="5">
        <v>46271</v>
      </c>
      <c r="M1325" s="5">
        <v>46301</v>
      </c>
      <c r="N1325" s="21">
        <v>872778281338</v>
      </c>
      <c r="P1325" t="s">
        <v>326</v>
      </c>
      <c r="Q1325" t="s">
        <v>326</v>
      </c>
      <c r="R1325" t="s">
        <v>56</v>
      </c>
      <c r="S1325" t="s">
        <v>327</v>
      </c>
      <c r="T1325">
        <v>21</v>
      </c>
      <c r="U1325" t="s">
        <v>57</v>
      </c>
      <c r="V1325">
        <v>21320</v>
      </c>
      <c r="W1325">
        <v>48.87</v>
      </c>
      <c r="X1325">
        <v>5.8</v>
      </c>
      <c r="Y1325">
        <v>0</v>
      </c>
      <c r="Z1325">
        <v>-37.19</v>
      </c>
      <c r="AA1325">
        <v>17.47</v>
      </c>
      <c r="AB1325">
        <v>2</v>
      </c>
      <c r="AC1325">
        <v>36.96</v>
      </c>
      <c r="AD1325">
        <v>36.96</v>
      </c>
      <c r="AE1325" t="s">
        <v>9367</v>
      </c>
      <c r="AF1325" t="s">
        <v>476</v>
      </c>
      <c r="AG1325" t="s">
        <v>476</v>
      </c>
      <c r="AH1325" t="s">
        <v>5393</v>
      </c>
      <c r="AI1325" t="s">
        <v>5394</v>
      </c>
      <c r="AJ1325">
        <v>31</v>
      </c>
      <c r="AK1325" t="s">
        <v>57</v>
      </c>
      <c r="AL1325">
        <v>31240</v>
      </c>
      <c r="AM1325" t="s">
        <v>55</v>
      </c>
      <c r="AN1325" t="s">
        <v>55</v>
      </c>
      <c r="AO1325" t="s">
        <v>55</v>
      </c>
      <c r="AS1325" t="s">
        <v>343</v>
      </c>
      <c r="AT1325">
        <v>31</v>
      </c>
      <c r="AU1325">
        <v>40</v>
      </c>
      <c r="AV1325">
        <v>31</v>
      </c>
      <c r="BB1325">
        <v>0</v>
      </c>
      <c r="BC1325">
        <v>0</v>
      </c>
      <c r="BD1325" t="s">
        <v>60</v>
      </c>
      <c r="BE1325" s="5" t="s">
        <v>2497</v>
      </c>
      <c r="BF1325">
        <v>634333759</v>
      </c>
      <c r="BH1325" t="s">
        <v>323</v>
      </c>
      <c r="BI1325" t="s">
        <v>320</v>
      </c>
      <c r="BJ1325">
        <v>0.48680555555555555</v>
      </c>
      <c r="BK1325">
        <v>42.4</v>
      </c>
      <c r="BL1325">
        <v>5.03</v>
      </c>
      <c r="BM1325">
        <v>0</v>
      </c>
      <c r="BN1325">
        <v>-32.270000000000003</v>
      </c>
      <c r="BO1325">
        <v>15.16</v>
      </c>
      <c r="BP1325" t="s">
        <v>60</v>
      </c>
      <c r="BQ1325">
        <v>1.1526181719999999</v>
      </c>
      <c r="BR1325" t="s">
        <v>61</v>
      </c>
    </row>
    <row r="1326" spans="1:70" x14ac:dyDescent="0.2">
      <c r="A1326" s="19">
        <f t="shared" si="54"/>
        <v>13.149999999999999</v>
      </c>
      <c r="B1326" s="20">
        <v>3752</v>
      </c>
      <c r="D1326" s="2" t="s">
        <v>1381</v>
      </c>
      <c r="E1326" s="2" t="str">
        <f t="shared" si="53"/>
        <v>ST</v>
      </c>
      <c r="F1326">
        <v>200720433</v>
      </c>
      <c r="G1326">
        <v>202606</v>
      </c>
      <c r="H1326" t="s">
        <v>52</v>
      </c>
      <c r="I1326" t="s">
        <v>321</v>
      </c>
      <c r="J1326" t="s">
        <v>322</v>
      </c>
      <c r="K1326" t="s">
        <v>54</v>
      </c>
      <c r="L1326" s="5" t="s">
        <v>4087</v>
      </c>
      <c r="M1326" s="5" t="s">
        <v>3825</v>
      </c>
      <c r="N1326" s="21">
        <v>873131386091</v>
      </c>
      <c r="P1326" t="s">
        <v>326</v>
      </c>
      <c r="Q1326" t="s">
        <v>326</v>
      </c>
      <c r="R1326" t="s">
        <v>56</v>
      </c>
      <c r="S1326" t="s">
        <v>327</v>
      </c>
      <c r="T1326">
        <v>21</v>
      </c>
      <c r="U1326" t="s">
        <v>57</v>
      </c>
      <c r="V1326">
        <v>21320</v>
      </c>
      <c r="W1326">
        <v>63.65</v>
      </c>
      <c r="X1326">
        <v>7.55</v>
      </c>
      <c r="Y1326">
        <v>0</v>
      </c>
      <c r="Z1326">
        <v>-48.43</v>
      </c>
      <c r="AA1326">
        <v>22.76</v>
      </c>
      <c r="AB1326">
        <v>3</v>
      </c>
      <c r="AC1326">
        <v>57.2</v>
      </c>
      <c r="AD1326">
        <v>57.2</v>
      </c>
      <c r="AE1326" t="s">
        <v>2354</v>
      </c>
      <c r="AF1326" t="s">
        <v>5395</v>
      </c>
      <c r="AG1326" t="s">
        <v>5395</v>
      </c>
      <c r="AH1326" t="s">
        <v>5396</v>
      </c>
      <c r="AI1326" t="s">
        <v>5397</v>
      </c>
      <c r="AJ1326">
        <v>35</v>
      </c>
      <c r="AK1326" t="s">
        <v>57</v>
      </c>
      <c r="AL1326">
        <v>35600</v>
      </c>
      <c r="AM1326" t="s">
        <v>55</v>
      </c>
      <c r="AN1326" t="s">
        <v>55</v>
      </c>
      <c r="AO1326" t="s">
        <v>55</v>
      </c>
      <c r="AS1326" t="s">
        <v>343</v>
      </c>
      <c r="AT1326">
        <v>30</v>
      </c>
      <c r="AU1326">
        <v>31</v>
      </c>
      <c r="AV1326">
        <v>41</v>
      </c>
      <c r="BB1326">
        <v>0</v>
      </c>
      <c r="BC1326">
        <v>0</v>
      </c>
      <c r="BD1326" t="s">
        <v>60</v>
      </c>
      <c r="BE1326" s="5" t="s">
        <v>3831</v>
      </c>
      <c r="BF1326">
        <v>634343823</v>
      </c>
      <c r="BH1326" t="s">
        <v>323</v>
      </c>
      <c r="BI1326" t="s">
        <v>320</v>
      </c>
      <c r="BJ1326">
        <v>0.3888888888888889</v>
      </c>
      <c r="BK1326">
        <v>55</v>
      </c>
      <c r="BL1326">
        <v>6.52</v>
      </c>
      <c r="BM1326">
        <v>0</v>
      </c>
      <c r="BN1326">
        <v>-41.85</v>
      </c>
      <c r="BO1326">
        <v>19.670000000000002</v>
      </c>
      <c r="BP1326" t="s">
        <v>60</v>
      </c>
      <c r="BQ1326">
        <v>1.1572332869999999</v>
      </c>
      <c r="BR1326" t="s">
        <v>61</v>
      </c>
    </row>
    <row r="1327" spans="1:70" x14ac:dyDescent="0.2">
      <c r="A1327" s="19">
        <f t="shared" si="54"/>
        <v>7.120000000000001</v>
      </c>
      <c r="B1327" s="20">
        <v>3752</v>
      </c>
      <c r="D1327" s="2" t="s">
        <v>1381</v>
      </c>
      <c r="E1327" s="2" t="str">
        <f t="shared" si="53"/>
        <v>ST</v>
      </c>
      <c r="F1327">
        <v>200720433</v>
      </c>
      <c r="G1327">
        <v>202606</v>
      </c>
      <c r="H1327" t="s">
        <v>52</v>
      </c>
      <c r="I1327" t="s">
        <v>321</v>
      </c>
      <c r="J1327" t="s">
        <v>322</v>
      </c>
      <c r="K1327" t="s">
        <v>54</v>
      </c>
      <c r="L1327" s="5">
        <v>46148</v>
      </c>
      <c r="M1327" s="5">
        <v>46179</v>
      </c>
      <c r="N1327" s="21">
        <v>872687014874</v>
      </c>
      <c r="P1327" t="s">
        <v>326</v>
      </c>
      <c r="Q1327" t="s">
        <v>326</v>
      </c>
      <c r="R1327" t="s">
        <v>56</v>
      </c>
      <c r="S1327" t="s">
        <v>327</v>
      </c>
      <c r="T1327">
        <v>21</v>
      </c>
      <c r="U1327" t="s">
        <v>57</v>
      </c>
      <c r="V1327">
        <v>21320</v>
      </c>
      <c r="W1327">
        <v>34.6</v>
      </c>
      <c r="X1327">
        <v>4.1100000000000003</v>
      </c>
      <c r="Y1327">
        <v>0</v>
      </c>
      <c r="Z1327">
        <v>-26.34</v>
      </c>
      <c r="AA1327">
        <v>12.38</v>
      </c>
      <c r="AB1327">
        <v>1</v>
      </c>
      <c r="AC1327">
        <v>17.600000000000001</v>
      </c>
      <c r="AD1327">
        <v>17.600000000000001</v>
      </c>
      <c r="AE1327" t="s">
        <v>9368</v>
      </c>
      <c r="AF1327" t="s">
        <v>4985</v>
      </c>
      <c r="AG1327" t="s">
        <v>4985</v>
      </c>
      <c r="AH1327" t="s">
        <v>5398</v>
      </c>
      <c r="AI1327" t="s">
        <v>643</v>
      </c>
      <c r="AJ1327">
        <v>59</v>
      </c>
      <c r="AK1327" t="s">
        <v>57</v>
      </c>
      <c r="AL1327">
        <v>59240</v>
      </c>
      <c r="AM1327" t="s">
        <v>55</v>
      </c>
      <c r="AN1327" t="s">
        <v>55</v>
      </c>
      <c r="AO1327" t="s">
        <v>55</v>
      </c>
      <c r="AS1327" t="s">
        <v>343</v>
      </c>
      <c r="AT1327">
        <v>29</v>
      </c>
      <c r="AU1327">
        <v>31</v>
      </c>
      <c r="AV1327">
        <v>39</v>
      </c>
      <c r="BB1327">
        <v>0</v>
      </c>
      <c r="BC1327">
        <v>0</v>
      </c>
      <c r="BD1327" t="s">
        <v>60</v>
      </c>
      <c r="BE1327" s="5" t="s">
        <v>2497</v>
      </c>
      <c r="BF1327">
        <v>634333759</v>
      </c>
      <c r="BH1327" t="s">
        <v>323</v>
      </c>
      <c r="BI1327" t="s">
        <v>320</v>
      </c>
      <c r="BJ1327">
        <v>0.71250000000000002</v>
      </c>
      <c r="BK1327">
        <v>29.8</v>
      </c>
      <c r="BL1327">
        <v>3.54</v>
      </c>
      <c r="BM1327">
        <v>0</v>
      </c>
      <c r="BN1327">
        <v>-22.68</v>
      </c>
      <c r="BO1327">
        <v>10.66</v>
      </c>
      <c r="BP1327" t="s">
        <v>60</v>
      </c>
      <c r="BQ1327">
        <v>1.161210911</v>
      </c>
      <c r="BR1327" t="s">
        <v>61</v>
      </c>
    </row>
    <row r="1328" spans="1:70" x14ac:dyDescent="0.2">
      <c r="A1328" s="19">
        <f t="shared" si="54"/>
        <v>15.489999999999995</v>
      </c>
      <c r="B1328" s="20">
        <v>3752</v>
      </c>
      <c r="D1328" s="2" t="s">
        <v>1381</v>
      </c>
      <c r="E1328" s="2" t="str">
        <f t="shared" si="53"/>
        <v>ST</v>
      </c>
      <c r="F1328">
        <v>200720433</v>
      </c>
      <c r="G1328">
        <v>202606</v>
      </c>
      <c r="H1328" t="s">
        <v>52</v>
      </c>
      <c r="I1328" t="s">
        <v>321</v>
      </c>
      <c r="J1328" t="s">
        <v>322</v>
      </c>
      <c r="K1328" t="s">
        <v>54</v>
      </c>
      <c r="L1328" s="5">
        <v>46362</v>
      </c>
      <c r="M1328" s="5" t="s">
        <v>4437</v>
      </c>
      <c r="N1328" s="21">
        <v>872947869318</v>
      </c>
      <c r="P1328" t="s">
        <v>326</v>
      </c>
      <c r="Q1328" t="s">
        <v>326</v>
      </c>
      <c r="R1328" t="s">
        <v>56</v>
      </c>
      <c r="S1328" t="s">
        <v>327</v>
      </c>
      <c r="T1328">
        <v>21</v>
      </c>
      <c r="U1328" t="s">
        <v>57</v>
      </c>
      <c r="V1328">
        <v>21320</v>
      </c>
      <c r="W1328">
        <v>74.83</v>
      </c>
      <c r="X1328">
        <v>108.64</v>
      </c>
      <c r="Y1328">
        <v>0</v>
      </c>
      <c r="Z1328">
        <v>-56.94</v>
      </c>
      <c r="AA1328">
        <v>126.53</v>
      </c>
      <c r="AB1328">
        <v>7</v>
      </c>
      <c r="AC1328">
        <v>71.72</v>
      </c>
      <c r="AD1328">
        <v>71.72</v>
      </c>
      <c r="AE1328" t="s">
        <v>9369</v>
      </c>
      <c r="AF1328" t="s">
        <v>5399</v>
      </c>
      <c r="AG1328" t="s">
        <v>5399</v>
      </c>
      <c r="AH1328" t="s">
        <v>5400</v>
      </c>
      <c r="AI1328" t="s">
        <v>5401</v>
      </c>
      <c r="AJ1328">
        <v>87</v>
      </c>
      <c r="AK1328" t="s">
        <v>57</v>
      </c>
      <c r="AL1328">
        <v>87500</v>
      </c>
      <c r="AM1328" t="s">
        <v>55</v>
      </c>
      <c r="AN1328" t="s">
        <v>55</v>
      </c>
      <c r="AO1328" t="s">
        <v>55</v>
      </c>
      <c r="AS1328" t="s">
        <v>343</v>
      </c>
      <c r="AT1328">
        <v>0</v>
      </c>
      <c r="AU1328">
        <v>0</v>
      </c>
      <c r="AV1328">
        <v>0</v>
      </c>
      <c r="BB1328">
        <v>0</v>
      </c>
      <c r="BC1328">
        <v>0</v>
      </c>
      <c r="BD1328" t="s">
        <v>60</v>
      </c>
      <c r="BE1328" s="5" t="s">
        <v>3831</v>
      </c>
      <c r="BF1328">
        <v>634343823</v>
      </c>
      <c r="BH1328" t="s">
        <v>323</v>
      </c>
      <c r="BI1328" t="s">
        <v>320</v>
      </c>
      <c r="BJ1328">
        <v>0.48819444444444443</v>
      </c>
      <c r="BK1328">
        <v>64.8</v>
      </c>
      <c r="BL1328">
        <v>94.08</v>
      </c>
      <c r="BM1328">
        <v>0</v>
      </c>
      <c r="BN1328">
        <v>-49.31</v>
      </c>
      <c r="BO1328">
        <v>109.57</v>
      </c>
      <c r="BP1328" t="s">
        <v>60</v>
      </c>
      <c r="BQ1328">
        <v>1.154814421</v>
      </c>
      <c r="BR1328" t="s">
        <v>61</v>
      </c>
    </row>
    <row r="1329" spans="1:70" x14ac:dyDescent="0.2">
      <c r="A1329" s="19">
        <f t="shared" si="54"/>
        <v>7.120000000000001</v>
      </c>
      <c r="B1329" s="20">
        <v>3752</v>
      </c>
      <c r="D1329" s="2" t="s">
        <v>1381</v>
      </c>
      <c r="E1329" s="2" t="str">
        <f t="shared" si="53"/>
        <v>ST</v>
      </c>
      <c r="F1329">
        <v>200720433</v>
      </c>
      <c r="G1329">
        <v>202606</v>
      </c>
      <c r="H1329" t="s">
        <v>52</v>
      </c>
      <c r="I1329" t="s">
        <v>321</v>
      </c>
      <c r="J1329" t="s">
        <v>322</v>
      </c>
      <c r="K1329" t="s">
        <v>54</v>
      </c>
      <c r="L1329" s="5">
        <v>46118</v>
      </c>
      <c r="M1329" s="5">
        <v>46148</v>
      </c>
      <c r="N1329" s="21">
        <v>872639068828</v>
      </c>
      <c r="P1329" t="s">
        <v>326</v>
      </c>
      <c r="Q1329" t="s">
        <v>326</v>
      </c>
      <c r="R1329" t="s">
        <v>56</v>
      </c>
      <c r="S1329" t="s">
        <v>327</v>
      </c>
      <c r="T1329">
        <v>21</v>
      </c>
      <c r="U1329" t="s">
        <v>57</v>
      </c>
      <c r="V1329">
        <v>21320</v>
      </c>
      <c r="W1329">
        <v>34.68</v>
      </c>
      <c r="X1329">
        <v>4.12</v>
      </c>
      <c r="Y1329">
        <v>0</v>
      </c>
      <c r="Z1329">
        <v>-26.39</v>
      </c>
      <c r="AA1329">
        <v>12.41</v>
      </c>
      <c r="AB1329">
        <v>1</v>
      </c>
      <c r="AC1329">
        <v>17.600000000000001</v>
      </c>
      <c r="AD1329">
        <v>17.600000000000001</v>
      </c>
      <c r="AE1329" t="s">
        <v>8539</v>
      </c>
      <c r="AF1329" t="s">
        <v>2947</v>
      </c>
      <c r="AG1329" t="s">
        <v>2947</v>
      </c>
      <c r="AH1329" t="s">
        <v>2948</v>
      </c>
      <c r="AI1329" t="s">
        <v>2949</v>
      </c>
      <c r="AJ1329">
        <v>63</v>
      </c>
      <c r="AK1329" t="s">
        <v>57</v>
      </c>
      <c r="AL1329">
        <v>63119</v>
      </c>
      <c r="AM1329" t="s">
        <v>55</v>
      </c>
      <c r="AN1329" t="s">
        <v>55</v>
      </c>
      <c r="AO1329" t="s">
        <v>55</v>
      </c>
      <c r="AS1329" t="s">
        <v>343</v>
      </c>
      <c r="AT1329">
        <v>0</v>
      </c>
      <c r="AU1329">
        <v>0</v>
      </c>
      <c r="AV1329">
        <v>0</v>
      </c>
      <c r="BB1329">
        <v>0</v>
      </c>
      <c r="BC1329">
        <v>0</v>
      </c>
      <c r="BD1329" t="s">
        <v>60</v>
      </c>
      <c r="BE1329" s="5" t="s">
        <v>2497</v>
      </c>
      <c r="BF1329">
        <v>634333759</v>
      </c>
      <c r="BH1329" t="s">
        <v>323</v>
      </c>
      <c r="BI1329" t="s">
        <v>320</v>
      </c>
      <c r="BJ1329">
        <v>0.38750000000000001</v>
      </c>
      <c r="BK1329">
        <v>29.8</v>
      </c>
      <c r="BL1329">
        <v>3.54</v>
      </c>
      <c r="BM1329">
        <v>0</v>
      </c>
      <c r="BN1329">
        <v>-22.68</v>
      </c>
      <c r="BO1329">
        <v>10.66</v>
      </c>
      <c r="BP1329" t="s">
        <v>60</v>
      </c>
      <c r="BQ1329">
        <v>1.163778556</v>
      </c>
      <c r="BR1329" t="s">
        <v>61</v>
      </c>
    </row>
    <row r="1330" spans="1:70" x14ac:dyDescent="0.2">
      <c r="A1330" s="19">
        <f t="shared" si="54"/>
        <v>9.8000000000000007</v>
      </c>
      <c r="B1330" s="20">
        <v>3752</v>
      </c>
      <c r="D1330" s="2" t="s">
        <v>1381</v>
      </c>
      <c r="E1330" s="2" t="str">
        <f t="shared" si="53"/>
        <v>ST</v>
      </c>
      <c r="F1330">
        <v>200720433</v>
      </c>
      <c r="G1330">
        <v>202606</v>
      </c>
      <c r="H1330" t="s">
        <v>52</v>
      </c>
      <c r="I1330" t="s">
        <v>321</v>
      </c>
      <c r="J1330" t="s">
        <v>322</v>
      </c>
      <c r="K1330" t="s">
        <v>54</v>
      </c>
      <c r="L1330" s="5">
        <v>46240</v>
      </c>
      <c r="M1330" s="5">
        <v>46271</v>
      </c>
      <c r="N1330" s="21">
        <v>872697366881</v>
      </c>
      <c r="P1330" t="s">
        <v>326</v>
      </c>
      <c r="Q1330" t="s">
        <v>326</v>
      </c>
      <c r="R1330" t="s">
        <v>56</v>
      </c>
      <c r="S1330" t="s">
        <v>327</v>
      </c>
      <c r="T1330">
        <v>21</v>
      </c>
      <c r="U1330" t="s">
        <v>57</v>
      </c>
      <c r="V1330">
        <v>21320</v>
      </c>
      <c r="W1330">
        <v>47.26</v>
      </c>
      <c r="X1330">
        <v>5.6</v>
      </c>
      <c r="Y1330">
        <v>0</v>
      </c>
      <c r="Z1330">
        <v>-35.97</v>
      </c>
      <c r="AA1330">
        <v>16.899999999999999</v>
      </c>
      <c r="AB1330">
        <v>3</v>
      </c>
      <c r="AC1330">
        <v>35.200000000000003</v>
      </c>
      <c r="AD1330">
        <v>35.200000000000003</v>
      </c>
      <c r="AE1330" t="s">
        <v>9370</v>
      </c>
      <c r="AF1330" t="s">
        <v>2007</v>
      </c>
      <c r="AG1330" t="s">
        <v>2007</v>
      </c>
      <c r="AH1330" t="s">
        <v>2008</v>
      </c>
      <c r="AI1330" t="s">
        <v>483</v>
      </c>
      <c r="AJ1330">
        <v>6</v>
      </c>
      <c r="AK1330" t="s">
        <v>57</v>
      </c>
      <c r="AL1330">
        <v>6600</v>
      </c>
      <c r="AM1330" t="s">
        <v>55</v>
      </c>
      <c r="AN1330" t="s">
        <v>55</v>
      </c>
      <c r="AO1330" t="s">
        <v>55</v>
      </c>
      <c r="AS1330" t="s">
        <v>343</v>
      </c>
      <c r="AT1330">
        <v>0</v>
      </c>
      <c r="AU1330">
        <v>0</v>
      </c>
      <c r="AV1330">
        <v>0</v>
      </c>
      <c r="BB1330">
        <v>0</v>
      </c>
      <c r="BC1330">
        <v>0</v>
      </c>
      <c r="BD1330" t="s">
        <v>60</v>
      </c>
      <c r="BE1330" s="5" t="s">
        <v>2497</v>
      </c>
      <c r="BF1330">
        <v>634333759</v>
      </c>
      <c r="BH1330" t="s">
        <v>323</v>
      </c>
      <c r="BI1330" t="s">
        <v>320</v>
      </c>
      <c r="BJ1330">
        <v>0.50208333333333333</v>
      </c>
      <c r="BK1330">
        <v>41</v>
      </c>
      <c r="BL1330">
        <v>4.8600000000000003</v>
      </c>
      <c r="BM1330">
        <v>0</v>
      </c>
      <c r="BN1330">
        <v>-31.2</v>
      </c>
      <c r="BO1330">
        <v>14.66</v>
      </c>
      <c r="BP1330" t="s">
        <v>60</v>
      </c>
      <c r="BQ1330">
        <v>1.1527377519999999</v>
      </c>
      <c r="BR1330" t="s">
        <v>61</v>
      </c>
    </row>
    <row r="1331" spans="1:70" x14ac:dyDescent="0.2">
      <c r="A1331" s="19">
        <f t="shared" si="54"/>
        <v>6.4499999999999993</v>
      </c>
      <c r="B1331" s="20">
        <v>3752</v>
      </c>
      <c r="D1331" s="2" t="s">
        <v>1381</v>
      </c>
      <c r="E1331" s="2" t="str">
        <f t="shared" si="53"/>
        <v>ST</v>
      </c>
      <c r="F1331">
        <v>200720433</v>
      </c>
      <c r="G1331">
        <v>202606</v>
      </c>
      <c r="H1331" t="s">
        <v>52</v>
      </c>
      <c r="I1331" t="s">
        <v>321</v>
      </c>
      <c r="J1331" t="s">
        <v>322</v>
      </c>
      <c r="K1331" t="s">
        <v>54</v>
      </c>
      <c r="L1331" s="5">
        <v>46148</v>
      </c>
      <c r="M1331" s="5">
        <v>46271</v>
      </c>
      <c r="N1331" s="21">
        <v>872688163600</v>
      </c>
      <c r="P1331" t="s">
        <v>326</v>
      </c>
      <c r="Q1331" t="s">
        <v>326</v>
      </c>
      <c r="R1331" t="s">
        <v>56</v>
      </c>
      <c r="S1331" t="s">
        <v>327</v>
      </c>
      <c r="T1331">
        <v>21</v>
      </c>
      <c r="U1331" t="s">
        <v>57</v>
      </c>
      <c r="V1331">
        <v>21320</v>
      </c>
      <c r="W1331">
        <v>31.35</v>
      </c>
      <c r="X1331">
        <v>12.39</v>
      </c>
      <c r="Y1331">
        <v>0</v>
      </c>
      <c r="Z1331">
        <v>-23.86</v>
      </c>
      <c r="AA1331">
        <v>19.88</v>
      </c>
      <c r="AB1331">
        <v>1</v>
      </c>
      <c r="AC1331">
        <v>13.2</v>
      </c>
      <c r="AD1331">
        <v>13.2</v>
      </c>
      <c r="AE1331" t="s">
        <v>1507</v>
      </c>
      <c r="AF1331" t="s">
        <v>5402</v>
      </c>
      <c r="AG1331" t="s">
        <v>5402</v>
      </c>
      <c r="AH1331" t="s">
        <v>5403</v>
      </c>
      <c r="AI1331" t="s">
        <v>5404</v>
      </c>
      <c r="AJ1331">
        <v>73</v>
      </c>
      <c r="AK1331" t="s">
        <v>57</v>
      </c>
      <c r="AL1331">
        <v>73210</v>
      </c>
      <c r="AM1331" t="s">
        <v>55</v>
      </c>
      <c r="AN1331" t="s">
        <v>55</v>
      </c>
      <c r="AO1331" t="s">
        <v>55</v>
      </c>
      <c r="AS1331" t="s">
        <v>343</v>
      </c>
      <c r="AT1331">
        <v>0</v>
      </c>
      <c r="AU1331">
        <v>0</v>
      </c>
      <c r="AV1331">
        <v>0</v>
      </c>
      <c r="BB1331">
        <v>0</v>
      </c>
      <c r="BC1331">
        <v>0</v>
      </c>
      <c r="BD1331" t="s">
        <v>60</v>
      </c>
      <c r="BE1331" s="5" t="s">
        <v>2497</v>
      </c>
      <c r="BF1331">
        <v>634333759</v>
      </c>
      <c r="BH1331" t="s">
        <v>323</v>
      </c>
      <c r="BI1331" t="s">
        <v>320</v>
      </c>
      <c r="BJ1331">
        <v>0.59722222222222221</v>
      </c>
      <c r="BK1331">
        <v>27</v>
      </c>
      <c r="BL1331">
        <v>10.67</v>
      </c>
      <c r="BM1331">
        <v>0</v>
      </c>
      <c r="BN1331">
        <v>-20.55</v>
      </c>
      <c r="BO1331">
        <v>17.12</v>
      </c>
      <c r="BP1331" t="s">
        <v>60</v>
      </c>
      <c r="BQ1331">
        <v>1.161210911</v>
      </c>
      <c r="BR1331" t="s">
        <v>61</v>
      </c>
    </row>
    <row r="1332" spans="1:70" x14ac:dyDescent="0.2">
      <c r="A1332" s="19">
        <f t="shared" si="54"/>
        <v>9.8000000000000007</v>
      </c>
      <c r="B1332" s="20">
        <v>3752</v>
      </c>
      <c r="D1332" s="2" t="s">
        <v>1381</v>
      </c>
      <c r="E1332" s="2" t="str">
        <f t="shared" si="53"/>
        <v>ST</v>
      </c>
      <c r="F1332">
        <v>200720433</v>
      </c>
      <c r="G1332">
        <v>202606</v>
      </c>
      <c r="H1332" t="s">
        <v>52</v>
      </c>
      <c r="I1332" t="s">
        <v>321</v>
      </c>
      <c r="J1332" t="s">
        <v>322</v>
      </c>
      <c r="K1332" t="s">
        <v>54</v>
      </c>
      <c r="L1332" s="5">
        <v>46240</v>
      </c>
      <c r="M1332" s="5">
        <v>46271</v>
      </c>
      <c r="N1332" s="21">
        <v>872765861402</v>
      </c>
      <c r="P1332" t="s">
        <v>326</v>
      </c>
      <c r="Q1332" t="s">
        <v>326</v>
      </c>
      <c r="R1332" t="s">
        <v>56</v>
      </c>
      <c r="S1332" t="s">
        <v>327</v>
      </c>
      <c r="T1332">
        <v>21</v>
      </c>
      <c r="U1332" t="s">
        <v>57</v>
      </c>
      <c r="V1332">
        <v>21320</v>
      </c>
      <c r="W1332">
        <v>47.26</v>
      </c>
      <c r="X1332">
        <v>5.6</v>
      </c>
      <c r="Y1332">
        <v>0</v>
      </c>
      <c r="Z1332">
        <v>-35.97</v>
      </c>
      <c r="AA1332">
        <v>16.899999999999999</v>
      </c>
      <c r="AB1332">
        <v>3</v>
      </c>
      <c r="AC1332">
        <v>35.200000000000003</v>
      </c>
      <c r="AD1332">
        <v>35.200000000000003</v>
      </c>
      <c r="AE1332" t="s">
        <v>9371</v>
      </c>
      <c r="AF1332" t="s">
        <v>5405</v>
      </c>
      <c r="AG1332" t="s">
        <v>5405</v>
      </c>
      <c r="AH1332" t="s">
        <v>5406</v>
      </c>
      <c r="AI1332" t="s">
        <v>5407</v>
      </c>
      <c r="AJ1332">
        <v>85</v>
      </c>
      <c r="AK1332" t="s">
        <v>57</v>
      </c>
      <c r="AL1332">
        <v>85310</v>
      </c>
      <c r="AM1332" t="s">
        <v>55</v>
      </c>
      <c r="AN1332" t="s">
        <v>55</v>
      </c>
      <c r="AO1332" t="s">
        <v>55</v>
      </c>
      <c r="AS1332" t="s">
        <v>343</v>
      </c>
      <c r="AT1332">
        <v>0</v>
      </c>
      <c r="AU1332">
        <v>0</v>
      </c>
      <c r="AV1332">
        <v>0</v>
      </c>
      <c r="BB1332">
        <v>0</v>
      </c>
      <c r="BC1332">
        <v>0</v>
      </c>
      <c r="BD1332" t="s">
        <v>60</v>
      </c>
      <c r="BE1332" s="5" t="s">
        <v>2497</v>
      </c>
      <c r="BF1332">
        <v>634333759</v>
      </c>
      <c r="BH1332" t="s">
        <v>323</v>
      </c>
      <c r="BI1332" t="s">
        <v>320</v>
      </c>
      <c r="BJ1332">
        <v>0.40902777777777777</v>
      </c>
      <c r="BK1332">
        <v>41</v>
      </c>
      <c r="BL1332">
        <v>4.8600000000000003</v>
      </c>
      <c r="BM1332">
        <v>0</v>
      </c>
      <c r="BN1332">
        <v>-31.2</v>
      </c>
      <c r="BO1332">
        <v>14.66</v>
      </c>
      <c r="BP1332" t="s">
        <v>60</v>
      </c>
      <c r="BQ1332">
        <v>1.1527377519999999</v>
      </c>
      <c r="BR1332" t="s">
        <v>61</v>
      </c>
    </row>
    <row r="1333" spans="1:70" x14ac:dyDescent="0.2">
      <c r="A1333" s="19">
        <f t="shared" si="54"/>
        <v>7.4600000000000009</v>
      </c>
      <c r="B1333" s="20">
        <v>3752</v>
      </c>
      <c r="D1333" s="2" t="s">
        <v>1381</v>
      </c>
      <c r="E1333" s="2" t="str">
        <f t="shared" si="53"/>
        <v>ST</v>
      </c>
      <c r="F1333">
        <v>200720433</v>
      </c>
      <c r="G1333">
        <v>202606</v>
      </c>
      <c r="H1333" t="s">
        <v>52</v>
      </c>
      <c r="I1333" t="s">
        <v>321</v>
      </c>
      <c r="J1333" t="s">
        <v>322</v>
      </c>
      <c r="K1333" t="s">
        <v>54</v>
      </c>
      <c r="L1333" s="5">
        <v>46271</v>
      </c>
      <c r="M1333" s="5">
        <v>46301</v>
      </c>
      <c r="N1333" s="21">
        <v>872832496186</v>
      </c>
      <c r="P1333" t="s">
        <v>326</v>
      </c>
      <c r="Q1333" t="s">
        <v>326</v>
      </c>
      <c r="R1333" t="s">
        <v>56</v>
      </c>
      <c r="S1333" t="s">
        <v>327</v>
      </c>
      <c r="T1333">
        <v>21</v>
      </c>
      <c r="U1333" t="s">
        <v>57</v>
      </c>
      <c r="V1333">
        <v>21320</v>
      </c>
      <c r="W1333">
        <v>35.96</v>
      </c>
      <c r="X1333">
        <v>4.26</v>
      </c>
      <c r="Y1333">
        <v>0</v>
      </c>
      <c r="Z1333">
        <v>-27.36</v>
      </c>
      <c r="AA1333">
        <v>12.86</v>
      </c>
      <c r="AB1333">
        <v>1</v>
      </c>
      <c r="AC1333">
        <v>19.8</v>
      </c>
      <c r="AD1333">
        <v>19.8</v>
      </c>
      <c r="AE1333" t="s">
        <v>9372</v>
      </c>
      <c r="AF1333" t="s">
        <v>5408</v>
      </c>
      <c r="AG1333" t="s">
        <v>5409</v>
      </c>
      <c r="AH1333" t="s">
        <v>5410</v>
      </c>
      <c r="AI1333" t="s">
        <v>3082</v>
      </c>
      <c r="AJ1333">
        <v>73</v>
      </c>
      <c r="AK1333" t="s">
        <v>57</v>
      </c>
      <c r="AL1333">
        <v>73400</v>
      </c>
      <c r="AM1333" t="s">
        <v>55</v>
      </c>
      <c r="AN1333" t="s">
        <v>55</v>
      </c>
      <c r="AO1333" t="s">
        <v>55</v>
      </c>
      <c r="AS1333" t="s">
        <v>343</v>
      </c>
      <c r="AT1333">
        <v>0</v>
      </c>
      <c r="AU1333">
        <v>0</v>
      </c>
      <c r="AV1333">
        <v>0</v>
      </c>
      <c r="BB1333">
        <v>0</v>
      </c>
      <c r="BC1333">
        <v>0</v>
      </c>
      <c r="BD1333" t="s">
        <v>60</v>
      </c>
      <c r="BE1333" s="5" t="s">
        <v>2497</v>
      </c>
      <c r="BF1333">
        <v>634333759</v>
      </c>
      <c r="BH1333" t="s">
        <v>323</v>
      </c>
      <c r="BI1333" t="s">
        <v>320</v>
      </c>
      <c r="BJ1333">
        <v>0.62430555555555556</v>
      </c>
      <c r="BK1333">
        <v>31.2</v>
      </c>
      <c r="BL1333">
        <v>3.7</v>
      </c>
      <c r="BM1333">
        <v>0</v>
      </c>
      <c r="BN1333">
        <v>-23.74</v>
      </c>
      <c r="BO1333">
        <v>11.16</v>
      </c>
      <c r="BP1333" t="s">
        <v>60</v>
      </c>
      <c r="BQ1333">
        <v>1.1526181719999999</v>
      </c>
      <c r="BR1333" t="s">
        <v>61</v>
      </c>
    </row>
    <row r="1334" spans="1:70" x14ac:dyDescent="0.2">
      <c r="A1334" s="19">
        <f t="shared" si="54"/>
        <v>7.120000000000001</v>
      </c>
      <c r="B1334" s="20">
        <v>3752</v>
      </c>
      <c r="D1334" s="2" t="s">
        <v>1381</v>
      </c>
      <c r="E1334" s="2" t="str">
        <f t="shared" si="53"/>
        <v>ST</v>
      </c>
      <c r="F1334">
        <v>200720433</v>
      </c>
      <c r="G1334">
        <v>202606</v>
      </c>
      <c r="H1334" t="s">
        <v>52</v>
      </c>
      <c r="I1334" t="s">
        <v>321</v>
      </c>
      <c r="J1334" t="s">
        <v>322</v>
      </c>
      <c r="K1334" t="s">
        <v>54</v>
      </c>
      <c r="L1334" s="5">
        <v>46148</v>
      </c>
      <c r="M1334" s="5">
        <v>46271</v>
      </c>
      <c r="N1334" s="21">
        <v>872686974477</v>
      </c>
      <c r="P1334" t="s">
        <v>326</v>
      </c>
      <c r="Q1334" t="s">
        <v>326</v>
      </c>
      <c r="R1334" t="s">
        <v>56</v>
      </c>
      <c r="S1334" t="s">
        <v>327</v>
      </c>
      <c r="T1334">
        <v>21</v>
      </c>
      <c r="U1334" t="s">
        <v>57</v>
      </c>
      <c r="V1334">
        <v>21320</v>
      </c>
      <c r="W1334">
        <v>34.6</v>
      </c>
      <c r="X1334">
        <v>4.1100000000000003</v>
      </c>
      <c r="Y1334">
        <v>0</v>
      </c>
      <c r="Z1334">
        <v>-26.34</v>
      </c>
      <c r="AA1334">
        <v>12.38</v>
      </c>
      <c r="AB1334">
        <v>1</v>
      </c>
      <c r="AC1334">
        <v>17.600000000000001</v>
      </c>
      <c r="AD1334">
        <v>17.600000000000001</v>
      </c>
      <c r="AE1334" t="s">
        <v>9373</v>
      </c>
      <c r="AF1334" t="s">
        <v>5411</v>
      </c>
      <c r="AG1334" t="s">
        <v>5412</v>
      </c>
      <c r="AH1334" t="s">
        <v>5413</v>
      </c>
      <c r="AI1334" t="s">
        <v>1951</v>
      </c>
      <c r="AJ1334">
        <v>83</v>
      </c>
      <c r="AK1334" t="s">
        <v>57</v>
      </c>
      <c r="AL1334">
        <v>83300</v>
      </c>
      <c r="AM1334" t="s">
        <v>55</v>
      </c>
      <c r="AN1334" t="s">
        <v>55</v>
      </c>
      <c r="AO1334" t="s">
        <v>55</v>
      </c>
      <c r="AS1334" t="s">
        <v>343</v>
      </c>
      <c r="AT1334">
        <v>30</v>
      </c>
      <c r="AU1334">
        <v>31</v>
      </c>
      <c r="AV1334">
        <v>39</v>
      </c>
      <c r="BB1334">
        <v>0</v>
      </c>
      <c r="BC1334">
        <v>0</v>
      </c>
      <c r="BD1334" t="s">
        <v>60</v>
      </c>
      <c r="BE1334" s="5" t="s">
        <v>2497</v>
      </c>
      <c r="BF1334">
        <v>634333759</v>
      </c>
      <c r="BH1334" t="s">
        <v>323</v>
      </c>
      <c r="BI1334" t="s">
        <v>320</v>
      </c>
      <c r="BJ1334">
        <v>0.50694444444444442</v>
      </c>
      <c r="BK1334">
        <v>29.8</v>
      </c>
      <c r="BL1334">
        <v>3.54</v>
      </c>
      <c r="BM1334">
        <v>0</v>
      </c>
      <c r="BN1334">
        <v>-22.68</v>
      </c>
      <c r="BO1334">
        <v>10.66</v>
      </c>
      <c r="BP1334" t="s">
        <v>60</v>
      </c>
      <c r="BQ1334">
        <v>1.161210911</v>
      </c>
      <c r="BR1334" t="s">
        <v>61</v>
      </c>
    </row>
    <row r="1335" spans="1:70" x14ac:dyDescent="0.2">
      <c r="A1335" s="19">
        <f t="shared" si="54"/>
        <v>7.120000000000001</v>
      </c>
      <c r="B1335" s="20">
        <v>3752</v>
      </c>
      <c r="D1335" s="2" t="s">
        <v>1381</v>
      </c>
      <c r="E1335" s="2" t="str">
        <f t="shared" si="53"/>
        <v>ST</v>
      </c>
      <c r="F1335">
        <v>200720433</v>
      </c>
      <c r="G1335">
        <v>202606</v>
      </c>
      <c r="H1335" t="s">
        <v>52</v>
      </c>
      <c r="I1335" t="s">
        <v>321</v>
      </c>
      <c r="J1335" t="s">
        <v>322</v>
      </c>
      <c r="K1335" t="s">
        <v>54</v>
      </c>
      <c r="L1335" s="5">
        <v>46362</v>
      </c>
      <c r="M1335" s="5" t="s">
        <v>2497</v>
      </c>
      <c r="N1335" s="21">
        <v>872990255874</v>
      </c>
      <c r="P1335" t="s">
        <v>326</v>
      </c>
      <c r="Q1335" t="s">
        <v>326</v>
      </c>
      <c r="R1335" t="s">
        <v>56</v>
      </c>
      <c r="S1335" t="s">
        <v>327</v>
      </c>
      <c r="T1335">
        <v>21</v>
      </c>
      <c r="U1335" t="s">
        <v>57</v>
      </c>
      <c r="V1335">
        <v>21320</v>
      </c>
      <c r="W1335">
        <v>34.409999999999997</v>
      </c>
      <c r="X1335">
        <v>4.09</v>
      </c>
      <c r="Y1335">
        <v>0</v>
      </c>
      <c r="Z1335">
        <v>-26.19</v>
      </c>
      <c r="AA1335">
        <v>12.31</v>
      </c>
      <c r="AB1335">
        <v>1</v>
      </c>
      <c r="AC1335">
        <v>17.600000000000001</v>
      </c>
      <c r="AD1335">
        <v>17.600000000000001</v>
      </c>
      <c r="AE1335" t="s">
        <v>8456</v>
      </c>
      <c r="AF1335" t="s">
        <v>2661</v>
      </c>
      <c r="AG1335" t="s">
        <v>2661</v>
      </c>
      <c r="AH1335" t="s">
        <v>2662</v>
      </c>
      <c r="AI1335" t="s">
        <v>2663</v>
      </c>
      <c r="AJ1335">
        <v>28</v>
      </c>
      <c r="AK1335" t="s">
        <v>57</v>
      </c>
      <c r="AL1335">
        <v>28630</v>
      </c>
      <c r="AM1335" t="s">
        <v>55</v>
      </c>
      <c r="AN1335" t="s">
        <v>55</v>
      </c>
      <c r="AO1335" t="s">
        <v>55</v>
      </c>
      <c r="AS1335" t="s">
        <v>343</v>
      </c>
      <c r="AT1335">
        <v>0</v>
      </c>
      <c r="AU1335">
        <v>0</v>
      </c>
      <c r="AV1335">
        <v>0</v>
      </c>
      <c r="BB1335">
        <v>0</v>
      </c>
      <c r="BC1335">
        <v>0</v>
      </c>
      <c r="BD1335" t="s">
        <v>60</v>
      </c>
      <c r="BE1335" s="5" t="s">
        <v>3831</v>
      </c>
      <c r="BF1335">
        <v>634343823</v>
      </c>
      <c r="BH1335" t="s">
        <v>323</v>
      </c>
      <c r="BI1335" t="s">
        <v>320</v>
      </c>
      <c r="BJ1335">
        <v>0.4</v>
      </c>
      <c r="BK1335">
        <v>29.8</v>
      </c>
      <c r="BL1335">
        <v>3.54</v>
      </c>
      <c r="BM1335">
        <v>0</v>
      </c>
      <c r="BN1335">
        <v>-22.68</v>
      </c>
      <c r="BO1335">
        <v>10.66</v>
      </c>
      <c r="BP1335" t="s">
        <v>60</v>
      </c>
      <c r="BQ1335">
        <v>1.154814421</v>
      </c>
      <c r="BR1335" t="s">
        <v>61</v>
      </c>
    </row>
    <row r="1336" spans="1:70" x14ac:dyDescent="0.2">
      <c r="A1336" s="19">
        <f t="shared" si="54"/>
        <v>10.129999999999995</v>
      </c>
      <c r="B1336" s="20">
        <v>3752</v>
      </c>
      <c r="D1336" s="2" t="s">
        <v>1381</v>
      </c>
      <c r="E1336" s="2" t="str">
        <f t="shared" si="53"/>
        <v>ST</v>
      </c>
      <c r="F1336">
        <v>200720433</v>
      </c>
      <c r="G1336">
        <v>202606</v>
      </c>
      <c r="H1336" t="s">
        <v>52</v>
      </c>
      <c r="I1336" t="s">
        <v>321</v>
      </c>
      <c r="J1336" t="s">
        <v>322</v>
      </c>
      <c r="K1336" t="s">
        <v>54</v>
      </c>
      <c r="L1336" s="5" t="s">
        <v>4087</v>
      </c>
      <c r="M1336" s="5" t="s">
        <v>3825</v>
      </c>
      <c r="N1336" s="21">
        <v>873082137258</v>
      </c>
      <c r="P1336" t="s">
        <v>326</v>
      </c>
      <c r="Q1336" t="s">
        <v>326</v>
      </c>
      <c r="R1336" t="s">
        <v>56</v>
      </c>
      <c r="S1336" t="s">
        <v>327</v>
      </c>
      <c r="T1336">
        <v>21</v>
      </c>
      <c r="U1336" t="s">
        <v>57</v>
      </c>
      <c r="V1336">
        <v>21320</v>
      </c>
      <c r="W1336">
        <v>49.07</v>
      </c>
      <c r="X1336">
        <v>5.82</v>
      </c>
      <c r="Y1336">
        <v>0</v>
      </c>
      <c r="Z1336">
        <v>-37.340000000000003</v>
      </c>
      <c r="AA1336">
        <v>17.54</v>
      </c>
      <c r="AB1336">
        <v>2</v>
      </c>
      <c r="AC1336">
        <v>37.4</v>
      </c>
      <c r="AD1336">
        <v>37.4</v>
      </c>
      <c r="AE1336" t="s">
        <v>8503</v>
      </c>
      <c r="AF1336" t="s">
        <v>5414</v>
      </c>
      <c r="AG1336" t="s">
        <v>5414</v>
      </c>
      <c r="AH1336" t="s">
        <v>5415</v>
      </c>
      <c r="AI1336" t="s">
        <v>4518</v>
      </c>
      <c r="AJ1336">
        <v>29</v>
      </c>
      <c r="AK1336" t="s">
        <v>57</v>
      </c>
      <c r="AL1336">
        <v>29170</v>
      </c>
      <c r="AM1336" t="s">
        <v>55</v>
      </c>
      <c r="AN1336" t="s">
        <v>55</v>
      </c>
      <c r="AO1336" t="s">
        <v>55</v>
      </c>
      <c r="AS1336" t="s">
        <v>343</v>
      </c>
      <c r="AT1336">
        <v>0</v>
      </c>
      <c r="AU1336">
        <v>0</v>
      </c>
      <c r="AV1336">
        <v>0</v>
      </c>
      <c r="BB1336">
        <v>0</v>
      </c>
      <c r="BC1336">
        <v>0</v>
      </c>
      <c r="BD1336" t="s">
        <v>60</v>
      </c>
      <c r="BE1336" s="5" t="s">
        <v>3831</v>
      </c>
      <c r="BF1336">
        <v>634343823</v>
      </c>
      <c r="BH1336" t="s">
        <v>323</v>
      </c>
      <c r="BI1336" t="s">
        <v>320</v>
      </c>
      <c r="BJ1336">
        <v>0.4597222222222222</v>
      </c>
      <c r="BK1336">
        <v>42.4</v>
      </c>
      <c r="BL1336">
        <v>5.03</v>
      </c>
      <c r="BM1336">
        <v>0</v>
      </c>
      <c r="BN1336">
        <v>-32.270000000000003</v>
      </c>
      <c r="BO1336">
        <v>15.16</v>
      </c>
      <c r="BP1336" t="s">
        <v>60</v>
      </c>
      <c r="BQ1336">
        <v>1.1572332869999999</v>
      </c>
      <c r="BR1336" t="s">
        <v>61</v>
      </c>
    </row>
    <row r="1337" spans="1:70" x14ac:dyDescent="0.2">
      <c r="A1337" s="19">
        <f t="shared" si="54"/>
        <v>10.469999999999999</v>
      </c>
      <c r="B1337" s="20">
        <v>3752</v>
      </c>
      <c r="D1337" s="2" t="s">
        <v>1381</v>
      </c>
      <c r="E1337" s="2" t="str">
        <f t="shared" si="53"/>
        <v>ST</v>
      </c>
      <c r="F1337">
        <v>200720433</v>
      </c>
      <c r="G1337">
        <v>202606</v>
      </c>
      <c r="H1337" t="s">
        <v>52</v>
      </c>
      <c r="I1337" t="s">
        <v>321</v>
      </c>
      <c r="J1337" t="s">
        <v>322</v>
      </c>
      <c r="K1337" t="s">
        <v>54</v>
      </c>
      <c r="L1337" s="5">
        <v>46148</v>
      </c>
      <c r="M1337" s="5">
        <v>46240</v>
      </c>
      <c r="N1337" s="21">
        <v>872643695990</v>
      </c>
      <c r="P1337" t="s">
        <v>326</v>
      </c>
      <c r="Q1337" t="s">
        <v>326</v>
      </c>
      <c r="R1337" t="s">
        <v>56</v>
      </c>
      <c r="S1337" t="s">
        <v>327</v>
      </c>
      <c r="T1337">
        <v>21</v>
      </c>
      <c r="U1337" t="s">
        <v>57</v>
      </c>
      <c r="V1337">
        <v>21320</v>
      </c>
      <c r="W1337">
        <v>50.86</v>
      </c>
      <c r="X1337">
        <v>6.03</v>
      </c>
      <c r="Y1337">
        <v>0</v>
      </c>
      <c r="Z1337">
        <v>-38.700000000000003</v>
      </c>
      <c r="AA1337">
        <v>18.18</v>
      </c>
      <c r="AB1337">
        <v>2</v>
      </c>
      <c r="AC1337">
        <v>39.6</v>
      </c>
      <c r="AD1337">
        <v>39.6</v>
      </c>
      <c r="AE1337" t="s">
        <v>1463</v>
      </c>
      <c r="AF1337" t="s">
        <v>5416</v>
      </c>
      <c r="AG1337" t="s">
        <v>5416</v>
      </c>
      <c r="AH1337" t="s">
        <v>5417</v>
      </c>
      <c r="AI1337" t="s">
        <v>5418</v>
      </c>
      <c r="AJ1337">
        <v>69</v>
      </c>
      <c r="AK1337" t="s">
        <v>57</v>
      </c>
      <c r="AL1337">
        <v>69470</v>
      </c>
      <c r="AM1337" t="s">
        <v>55</v>
      </c>
      <c r="AN1337" t="s">
        <v>55</v>
      </c>
      <c r="AO1337" t="s">
        <v>55</v>
      </c>
      <c r="AS1337" t="s">
        <v>343</v>
      </c>
      <c r="AT1337">
        <v>30</v>
      </c>
      <c r="AU1337">
        <v>30</v>
      </c>
      <c r="AV1337">
        <v>39</v>
      </c>
      <c r="BB1337">
        <v>0</v>
      </c>
      <c r="BC1337">
        <v>0</v>
      </c>
      <c r="BD1337" t="s">
        <v>60</v>
      </c>
      <c r="BE1337" s="5" t="s">
        <v>2497</v>
      </c>
      <c r="BF1337">
        <v>634333759</v>
      </c>
      <c r="BH1337" t="s">
        <v>323</v>
      </c>
      <c r="BI1337" t="s">
        <v>320</v>
      </c>
      <c r="BJ1337">
        <v>0.47083333333333333</v>
      </c>
      <c r="BK1337">
        <v>43.8</v>
      </c>
      <c r="BL1337">
        <v>5.19</v>
      </c>
      <c r="BM1337">
        <v>0</v>
      </c>
      <c r="BN1337">
        <v>-33.33</v>
      </c>
      <c r="BO1337">
        <v>15.66</v>
      </c>
      <c r="BP1337" t="s">
        <v>60</v>
      </c>
      <c r="BQ1337">
        <v>1.161210911</v>
      </c>
      <c r="BR1337" t="s">
        <v>61</v>
      </c>
    </row>
    <row r="1338" spans="1:70" x14ac:dyDescent="0.2">
      <c r="A1338" s="19">
        <f t="shared" si="54"/>
        <v>5.4499999999999993</v>
      </c>
      <c r="B1338" s="20">
        <v>3752</v>
      </c>
      <c r="D1338" s="2" t="s">
        <v>1381</v>
      </c>
      <c r="E1338" s="2" t="str">
        <f t="shared" ref="E1338:E1401" si="55">IF(J1338="FedEx Priority","ST","FICP")</f>
        <v>ST</v>
      </c>
      <c r="F1338">
        <v>200720433</v>
      </c>
      <c r="G1338">
        <v>202606</v>
      </c>
      <c r="H1338" t="s">
        <v>52</v>
      </c>
      <c r="I1338" t="s">
        <v>321</v>
      </c>
      <c r="J1338" t="s">
        <v>322</v>
      </c>
      <c r="K1338" t="s">
        <v>54</v>
      </c>
      <c r="L1338" s="5">
        <v>46148</v>
      </c>
      <c r="M1338" s="5">
        <v>46240</v>
      </c>
      <c r="N1338" s="21">
        <v>872688235896</v>
      </c>
      <c r="P1338" t="s">
        <v>326</v>
      </c>
      <c r="Q1338" t="s">
        <v>326</v>
      </c>
      <c r="R1338" t="s">
        <v>56</v>
      </c>
      <c r="S1338" t="s">
        <v>327</v>
      </c>
      <c r="T1338">
        <v>21</v>
      </c>
      <c r="U1338" t="s">
        <v>57</v>
      </c>
      <c r="V1338">
        <v>21320</v>
      </c>
      <c r="W1338">
        <v>26.48</v>
      </c>
      <c r="X1338">
        <v>11.83</v>
      </c>
      <c r="Y1338">
        <v>0</v>
      </c>
      <c r="Z1338">
        <v>-20.149999999999999</v>
      </c>
      <c r="AA1338">
        <v>18.16</v>
      </c>
      <c r="AB1338">
        <v>1</v>
      </c>
      <c r="AC1338">
        <v>6.6</v>
      </c>
      <c r="AD1338">
        <v>6.6</v>
      </c>
      <c r="AE1338" t="s">
        <v>1570</v>
      </c>
      <c r="AF1338" t="s">
        <v>5419</v>
      </c>
      <c r="AG1338" t="s">
        <v>5419</v>
      </c>
      <c r="AH1338" t="s">
        <v>5420</v>
      </c>
      <c r="AI1338" t="s">
        <v>5421</v>
      </c>
      <c r="AJ1338">
        <v>74</v>
      </c>
      <c r="AK1338" t="s">
        <v>57</v>
      </c>
      <c r="AL1338">
        <v>74440</v>
      </c>
      <c r="AM1338" t="s">
        <v>55</v>
      </c>
      <c r="AN1338" t="s">
        <v>55</v>
      </c>
      <c r="AO1338" t="s">
        <v>55</v>
      </c>
      <c r="AS1338" t="s">
        <v>343</v>
      </c>
      <c r="AT1338">
        <v>0</v>
      </c>
      <c r="AU1338">
        <v>0</v>
      </c>
      <c r="AV1338">
        <v>0</v>
      </c>
      <c r="BB1338">
        <v>0</v>
      </c>
      <c r="BC1338">
        <v>0</v>
      </c>
      <c r="BD1338" t="s">
        <v>60</v>
      </c>
      <c r="BE1338" s="5" t="s">
        <v>2497</v>
      </c>
      <c r="BF1338">
        <v>634333759</v>
      </c>
      <c r="BH1338" t="s">
        <v>323</v>
      </c>
      <c r="BI1338" t="s">
        <v>320</v>
      </c>
      <c r="BJ1338">
        <v>0.45208333333333334</v>
      </c>
      <c r="BK1338">
        <v>22.8</v>
      </c>
      <c r="BL1338">
        <v>10.19</v>
      </c>
      <c r="BM1338">
        <v>0</v>
      </c>
      <c r="BN1338">
        <v>-17.350000000000001</v>
      </c>
      <c r="BO1338">
        <v>15.64</v>
      </c>
      <c r="BP1338" t="s">
        <v>60</v>
      </c>
      <c r="BQ1338">
        <v>1.161210911</v>
      </c>
      <c r="BR1338" t="s">
        <v>61</v>
      </c>
    </row>
    <row r="1339" spans="1:70" x14ac:dyDescent="0.2">
      <c r="A1339" s="19">
        <f t="shared" si="54"/>
        <v>11.809999999999995</v>
      </c>
      <c r="B1339" s="20">
        <v>3752</v>
      </c>
      <c r="D1339" s="2" t="s">
        <v>1381</v>
      </c>
      <c r="E1339" s="2" t="str">
        <f t="shared" si="55"/>
        <v>ST</v>
      </c>
      <c r="F1339">
        <v>200720433</v>
      </c>
      <c r="G1339">
        <v>202606</v>
      </c>
      <c r="H1339" t="s">
        <v>52</v>
      </c>
      <c r="I1339" t="s">
        <v>321</v>
      </c>
      <c r="J1339" t="s">
        <v>322</v>
      </c>
      <c r="K1339" t="s">
        <v>54</v>
      </c>
      <c r="L1339" s="5" t="s">
        <v>4087</v>
      </c>
      <c r="M1339" s="5" t="s">
        <v>3825</v>
      </c>
      <c r="N1339" s="21">
        <v>873080507437</v>
      </c>
      <c r="P1339" t="s">
        <v>326</v>
      </c>
      <c r="Q1339" t="s">
        <v>326</v>
      </c>
      <c r="R1339" t="s">
        <v>56</v>
      </c>
      <c r="S1339" t="s">
        <v>327</v>
      </c>
      <c r="T1339">
        <v>21</v>
      </c>
      <c r="U1339" t="s">
        <v>57</v>
      </c>
      <c r="V1339">
        <v>21320</v>
      </c>
      <c r="W1339">
        <v>57.17</v>
      </c>
      <c r="X1339">
        <v>6.77</v>
      </c>
      <c r="Y1339">
        <v>0</v>
      </c>
      <c r="Z1339">
        <v>-43.5</v>
      </c>
      <c r="AA1339">
        <v>20.440000000000001</v>
      </c>
      <c r="AB1339">
        <v>3</v>
      </c>
      <c r="AC1339">
        <v>47.52</v>
      </c>
      <c r="AD1339">
        <v>47.52</v>
      </c>
      <c r="AE1339" t="s">
        <v>9374</v>
      </c>
      <c r="AF1339" t="s">
        <v>796</v>
      </c>
      <c r="AG1339" t="s">
        <v>797</v>
      </c>
      <c r="AH1339" t="s">
        <v>798</v>
      </c>
      <c r="AI1339" t="s">
        <v>799</v>
      </c>
      <c r="AJ1339">
        <v>51</v>
      </c>
      <c r="AK1339" t="s">
        <v>57</v>
      </c>
      <c r="AL1339">
        <v>51500</v>
      </c>
      <c r="AM1339" t="s">
        <v>55</v>
      </c>
      <c r="AN1339" t="s">
        <v>55</v>
      </c>
      <c r="AO1339" t="s">
        <v>55</v>
      </c>
      <c r="AS1339" t="s">
        <v>343</v>
      </c>
      <c r="AT1339">
        <v>15</v>
      </c>
      <c r="AU1339">
        <v>30</v>
      </c>
      <c r="AV1339">
        <v>40</v>
      </c>
      <c r="BB1339">
        <v>0</v>
      </c>
      <c r="BC1339">
        <v>0</v>
      </c>
      <c r="BD1339" t="s">
        <v>60</v>
      </c>
      <c r="BE1339" s="5" t="s">
        <v>3831</v>
      </c>
      <c r="BF1339">
        <v>634343823</v>
      </c>
      <c r="BH1339" t="s">
        <v>323</v>
      </c>
      <c r="BI1339" t="s">
        <v>320</v>
      </c>
      <c r="BJ1339">
        <v>0.41249999999999998</v>
      </c>
      <c r="BK1339">
        <v>49.4</v>
      </c>
      <c r="BL1339">
        <v>5.85</v>
      </c>
      <c r="BM1339">
        <v>0</v>
      </c>
      <c r="BN1339">
        <v>-37.590000000000003</v>
      </c>
      <c r="BO1339">
        <v>17.66</v>
      </c>
      <c r="BP1339" t="s">
        <v>60</v>
      </c>
      <c r="BQ1339">
        <v>1.1572332869999999</v>
      </c>
      <c r="BR1339" t="s">
        <v>61</v>
      </c>
    </row>
    <row r="1340" spans="1:70" x14ac:dyDescent="0.2">
      <c r="A1340" s="19">
        <f t="shared" si="54"/>
        <v>16.490000000000002</v>
      </c>
      <c r="B1340" s="20">
        <v>3752</v>
      </c>
      <c r="D1340" s="2" t="s">
        <v>1381</v>
      </c>
      <c r="E1340" s="2" t="str">
        <f t="shared" si="55"/>
        <v>ST</v>
      </c>
      <c r="F1340">
        <v>200720433</v>
      </c>
      <c r="G1340">
        <v>202606</v>
      </c>
      <c r="H1340" t="s">
        <v>52</v>
      </c>
      <c r="I1340" t="s">
        <v>321</v>
      </c>
      <c r="J1340" t="s">
        <v>322</v>
      </c>
      <c r="K1340" t="s">
        <v>54</v>
      </c>
      <c r="L1340" s="5">
        <v>46271</v>
      </c>
      <c r="M1340" s="5">
        <v>46332</v>
      </c>
      <c r="N1340" s="21">
        <v>872829511746</v>
      </c>
      <c r="P1340" t="s">
        <v>326</v>
      </c>
      <c r="Q1340" t="s">
        <v>326</v>
      </c>
      <c r="R1340" t="s">
        <v>56</v>
      </c>
      <c r="S1340" t="s">
        <v>327</v>
      </c>
      <c r="T1340">
        <v>21</v>
      </c>
      <c r="U1340" t="s">
        <v>57</v>
      </c>
      <c r="V1340">
        <v>21320</v>
      </c>
      <c r="W1340">
        <v>79.53</v>
      </c>
      <c r="X1340">
        <v>124.17</v>
      </c>
      <c r="Y1340">
        <v>0</v>
      </c>
      <c r="Z1340">
        <v>-60.52</v>
      </c>
      <c r="AA1340">
        <v>143.18</v>
      </c>
      <c r="AB1340">
        <v>7</v>
      </c>
      <c r="AC1340">
        <v>77.44</v>
      </c>
      <c r="AD1340">
        <v>77.44</v>
      </c>
      <c r="AE1340" t="s">
        <v>2400</v>
      </c>
      <c r="AF1340" t="s">
        <v>5422</v>
      </c>
      <c r="AG1340" t="s">
        <v>5422</v>
      </c>
      <c r="AH1340" t="s">
        <v>5423</v>
      </c>
      <c r="AI1340" t="s">
        <v>5424</v>
      </c>
      <c r="AJ1340">
        <v>5</v>
      </c>
      <c r="AK1340" t="s">
        <v>57</v>
      </c>
      <c r="AL1340">
        <v>5290</v>
      </c>
      <c r="AM1340" t="s">
        <v>55</v>
      </c>
      <c r="AN1340" t="s">
        <v>55</v>
      </c>
      <c r="AO1340" t="s">
        <v>55</v>
      </c>
      <c r="AS1340" t="s">
        <v>343</v>
      </c>
      <c r="AT1340">
        <v>0</v>
      </c>
      <c r="AU1340">
        <v>0</v>
      </c>
      <c r="AV1340">
        <v>0</v>
      </c>
      <c r="BB1340">
        <v>0</v>
      </c>
      <c r="BC1340">
        <v>0</v>
      </c>
      <c r="BD1340" t="s">
        <v>60</v>
      </c>
      <c r="BE1340" s="5" t="s">
        <v>2497</v>
      </c>
      <c r="BF1340">
        <v>634333759</v>
      </c>
      <c r="BH1340" t="s">
        <v>323</v>
      </c>
      <c r="BI1340" t="s">
        <v>320</v>
      </c>
      <c r="BJ1340">
        <v>0.55069444444444449</v>
      </c>
      <c r="BK1340">
        <v>69</v>
      </c>
      <c r="BL1340">
        <v>107.73</v>
      </c>
      <c r="BM1340">
        <v>0</v>
      </c>
      <c r="BN1340">
        <v>-52.51</v>
      </c>
      <c r="BO1340">
        <v>124.22</v>
      </c>
      <c r="BP1340" t="s">
        <v>60</v>
      </c>
      <c r="BQ1340">
        <v>1.1526181719999999</v>
      </c>
      <c r="BR1340" t="s">
        <v>61</v>
      </c>
    </row>
    <row r="1341" spans="1:70" x14ac:dyDescent="0.2">
      <c r="A1341" s="19">
        <f t="shared" si="54"/>
        <v>15.489999999999995</v>
      </c>
      <c r="B1341" s="20">
        <v>3752</v>
      </c>
      <c r="D1341" s="2" t="s">
        <v>1381</v>
      </c>
      <c r="E1341" s="2" t="str">
        <f t="shared" si="55"/>
        <v>ST</v>
      </c>
      <c r="F1341">
        <v>200720433</v>
      </c>
      <c r="G1341">
        <v>202606</v>
      </c>
      <c r="H1341" t="s">
        <v>52</v>
      </c>
      <c r="I1341" t="s">
        <v>321</v>
      </c>
      <c r="J1341" t="s">
        <v>322</v>
      </c>
      <c r="K1341" t="s">
        <v>54</v>
      </c>
      <c r="L1341" s="5">
        <v>46332</v>
      </c>
      <c r="M1341" s="5">
        <v>46362</v>
      </c>
      <c r="N1341" s="21">
        <v>872937549350</v>
      </c>
      <c r="P1341" t="s">
        <v>326</v>
      </c>
      <c r="Q1341" t="s">
        <v>326</v>
      </c>
      <c r="R1341" t="s">
        <v>56</v>
      </c>
      <c r="S1341" t="s">
        <v>327</v>
      </c>
      <c r="T1341">
        <v>21</v>
      </c>
      <c r="U1341" t="s">
        <v>57</v>
      </c>
      <c r="V1341">
        <v>21320</v>
      </c>
      <c r="W1341">
        <v>74.84</v>
      </c>
      <c r="X1341">
        <v>8.8699999999999992</v>
      </c>
      <c r="Y1341">
        <v>0</v>
      </c>
      <c r="Z1341">
        <v>-56.95</v>
      </c>
      <c r="AA1341">
        <v>26.76</v>
      </c>
      <c r="AB1341">
        <v>5</v>
      </c>
      <c r="AC1341">
        <v>71.72</v>
      </c>
      <c r="AD1341">
        <v>71.72</v>
      </c>
      <c r="AE1341" t="s">
        <v>9375</v>
      </c>
      <c r="AF1341" t="s">
        <v>5425</v>
      </c>
      <c r="AG1341" t="s">
        <v>5425</v>
      </c>
      <c r="AH1341" t="s">
        <v>5426</v>
      </c>
      <c r="AI1341" t="s">
        <v>5427</v>
      </c>
      <c r="AJ1341">
        <v>94</v>
      </c>
      <c r="AK1341" t="s">
        <v>57</v>
      </c>
      <c r="AL1341">
        <v>94370</v>
      </c>
      <c r="AM1341" t="s">
        <v>55</v>
      </c>
      <c r="AN1341" t="s">
        <v>55</v>
      </c>
      <c r="AO1341" t="s">
        <v>55</v>
      </c>
      <c r="AS1341" t="s">
        <v>343</v>
      </c>
      <c r="AT1341">
        <v>30</v>
      </c>
      <c r="AU1341">
        <v>31</v>
      </c>
      <c r="AV1341">
        <v>40</v>
      </c>
      <c r="BB1341">
        <v>0</v>
      </c>
      <c r="BC1341">
        <v>0</v>
      </c>
      <c r="BD1341" t="s">
        <v>60</v>
      </c>
      <c r="BE1341" s="5" t="s">
        <v>3831</v>
      </c>
      <c r="BF1341">
        <v>634343823</v>
      </c>
      <c r="BH1341" t="s">
        <v>323</v>
      </c>
      <c r="BI1341" t="s">
        <v>320</v>
      </c>
      <c r="BJ1341">
        <v>0.50902777777777775</v>
      </c>
      <c r="BK1341">
        <v>64.8</v>
      </c>
      <c r="BL1341">
        <v>7.68</v>
      </c>
      <c r="BM1341">
        <v>0</v>
      </c>
      <c r="BN1341">
        <v>-49.31</v>
      </c>
      <c r="BO1341">
        <v>23.17</v>
      </c>
      <c r="BP1341" t="s">
        <v>60</v>
      </c>
      <c r="BQ1341">
        <v>1.1549344580000001</v>
      </c>
      <c r="BR1341" t="s">
        <v>61</v>
      </c>
    </row>
    <row r="1342" spans="1:70" x14ac:dyDescent="0.2">
      <c r="A1342" s="19">
        <f t="shared" si="54"/>
        <v>10.129999999999995</v>
      </c>
      <c r="B1342" s="20">
        <v>3752</v>
      </c>
      <c r="D1342" s="2" t="s">
        <v>1381</v>
      </c>
      <c r="E1342" s="2" t="str">
        <f t="shared" si="55"/>
        <v>ST</v>
      </c>
      <c r="F1342">
        <v>200720433</v>
      </c>
      <c r="G1342">
        <v>202606</v>
      </c>
      <c r="H1342" t="s">
        <v>52</v>
      </c>
      <c r="I1342" t="s">
        <v>321</v>
      </c>
      <c r="J1342" t="s">
        <v>322</v>
      </c>
      <c r="K1342" t="s">
        <v>54</v>
      </c>
      <c r="L1342" s="5">
        <v>46240</v>
      </c>
      <c r="M1342" s="5">
        <v>46301</v>
      </c>
      <c r="N1342" s="21">
        <v>872697017602</v>
      </c>
      <c r="P1342" t="s">
        <v>326</v>
      </c>
      <c r="Q1342" t="s">
        <v>326</v>
      </c>
      <c r="R1342" t="s">
        <v>56</v>
      </c>
      <c r="S1342" t="s">
        <v>327</v>
      </c>
      <c r="T1342">
        <v>21</v>
      </c>
      <c r="U1342" t="s">
        <v>57</v>
      </c>
      <c r="V1342">
        <v>21320</v>
      </c>
      <c r="W1342">
        <v>48.88</v>
      </c>
      <c r="X1342">
        <v>5.8</v>
      </c>
      <c r="Y1342">
        <v>0</v>
      </c>
      <c r="Z1342">
        <v>-37.200000000000003</v>
      </c>
      <c r="AA1342">
        <v>17.48</v>
      </c>
      <c r="AB1342">
        <v>2</v>
      </c>
      <c r="AC1342">
        <v>36.96</v>
      </c>
      <c r="AD1342">
        <v>36.96</v>
      </c>
      <c r="AE1342" t="s">
        <v>9376</v>
      </c>
      <c r="AF1342" t="s">
        <v>971</v>
      </c>
      <c r="AG1342" t="s">
        <v>971</v>
      </c>
      <c r="AH1342" t="s">
        <v>1012</v>
      </c>
      <c r="AI1342" t="s">
        <v>383</v>
      </c>
      <c r="AJ1342">
        <v>13</v>
      </c>
      <c r="AK1342" t="s">
        <v>57</v>
      </c>
      <c r="AL1342">
        <v>13100</v>
      </c>
      <c r="AM1342" t="s">
        <v>55</v>
      </c>
      <c r="AN1342" t="s">
        <v>55</v>
      </c>
      <c r="AO1342" t="s">
        <v>55</v>
      </c>
      <c r="AS1342" t="s">
        <v>343</v>
      </c>
      <c r="AT1342">
        <v>27</v>
      </c>
      <c r="AU1342">
        <v>31</v>
      </c>
      <c r="AV1342">
        <v>41</v>
      </c>
      <c r="BB1342">
        <v>0</v>
      </c>
      <c r="BC1342">
        <v>0</v>
      </c>
      <c r="BD1342" t="s">
        <v>60</v>
      </c>
      <c r="BE1342" s="5" t="s">
        <v>2497</v>
      </c>
      <c r="BF1342">
        <v>634333759</v>
      </c>
      <c r="BH1342" t="s">
        <v>323</v>
      </c>
      <c r="BI1342" t="s">
        <v>320</v>
      </c>
      <c r="BJ1342">
        <v>0.44236111111111109</v>
      </c>
      <c r="BK1342">
        <v>42.4</v>
      </c>
      <c r="BL1342">
        <v>5.03</v>
      </c>
      <c r="BM1342">
        <v>0</v>
      </c>
      <c r="BN1342">
        <v>-32.270000000000003</v>
      </c>
      <c r="BO1342">
        <v>15.16</v>
      </c>
      <c r="BP1342" t="s">
        <v>60</v>
      </c>
      <c r="BQ1342">
        <v>1.1527377519999999</v>
      </c>
      <c r="BR1342" t="s">
        <v>61</v>
      </c>
    </row>
    <row r="1343" spans="1:70" x14ac:dyDescent="0.2">
      <c r="A1343" s="19">
        <f t="shared" si="54"/>
        <v>13.479999999999997</v>
      </c>
      <c r="B1343" s="20">
        <v>3752</v>
      </c>
      <c r="D1343" s="2" t="s">
        <v>1381</v>
      </c>
      <c r="E1343" s="2" t="str">
        <f t="shared" si="55"/>
        <v>ST</v>
      </c>
      <c r="F1343">
        <v>200720433</v>
      </c>
      <c r="G1343">
        <v>202606</v>
      </c>
      <c r="H1343" t="s">
        <v>52</v>
      </c>
      <c r="I1343" t="s">
        <v>321</v>
      </c>
      <c r="J1343" t="s">
        <v>322</v>
      </c>
      <c r="K1343" t="s">
        <v>54</v>
      </c>
      <c r="L1343" s="5">
        <v>46301</v>
      </c>
      <c r="M1343" s="5">
        <v>46332</v>
      </c>
      <c r="N1343" s="21">
        <v>872881926354</v>
      </c>
      <c r="P1343" t="s">
        <v>326</v>
      </c>
      <c r="Q1343" t="s">
        <v>326</v>
      </c>
      <c r="R1343" t="s">
        <v>56</v>
      </c>
      <c r="S1343" t="s">
        <v>327</v>
      </c>
      <c r="T1343">
        <v>21</v>
      </c>
      <c r="U1343" t="s">
        <v>57</v>
      </c>
      <c r="V1343">
        <v>21320</v>
      </c>
      <c r="W1343">
        <v>65.040000000000006</v>
      </c>
      <c r="X1343">
        <v>7.7</v>
      </c>
      <c r="Y1343">
        <v>0</v>
      </c>
      <c r="Z1343">
        <v>-49.49</v>
      </c>
      <c r="AA1343">
        <v>23.25</v>
      </c>
      <c r="AB1343">
        <v>5</v>
      </c>
      <c r="AC1343">
        <v>58.3</v>
      </c>
      <c r="AD1343">
        <v>58.3</v>
      </c>
      <c r="AE1343" t="s">
        <v>9377</v>
      </c>
      <c r="AF1343" t="s">
        <v>1132</v>
      </c>
      <c r="AG1343" t="s">
        <v>1133</v>
      </c>
      <c r="AH1343" t="s">
        <v>1134</v>
      </c>
      <c r="AI1343" t="s">
        <v>378</v>
      </c>
      <c r="AJ1343">
        <v>75</v>
      </c>
      <c r="AK1343" t="s">
        <v>57</v>
      </c>
      <c r="AL1343">
        <v>75009</v>
      </c>
      <c r="AM1343" t="s">
        <v>55</v>
      </c>
      <c r="AN1343" t="s">
        <v>55</v>
      </c>
      <c r="AO1343" t="s">
        <v>55</v>
      </c>
      <c r="AS1343" t="s">
        <v>343</v>
      </c>
      <c r="AT1343">
        <v>30</v>
      </c>
      <c r="AU1343">
        <v>31</v>
      </c>
      <c r="AV1343">
        <v>40</v>
      </c>
      <c r="BB1343">
        <v>0</v>
      </c>
      <c r="BC1343">
        <v>0</v>
      </c>
      <c r="BD1343" t="s">
        <v>60</v>
      </c>
      <c r="BE1343" s="5" t="s">
        <v>2497</v>
      </c>
      <c r="BF1343">
        <v>634333759</v>
      </c>
      <c r="BH1343" t="s">
        <v>323</v>
      </c>
      <c r="BI1343" t="s">
        <v>320</v>
      </c>
      <c r="BJ1343">
        <v>0.47916666666666669</v>
      </c>
      <c r="BK1343">
        <v>56.4</v>
      </c>
      <c r="BL1343">
        <v>6.68</v>
      </c>
      <c r="BM1343">
        <v>0</v>
      </c>
      <c r="BN1343">
        <v>-42.92</v>
      </c>
      <c r="BO1343">
        <v>20.16</v>
      </c>
      <c r="BP1343" t="s">
        <v>60</v>
      </c>
      <c r="BQ1343">
        <v>1.153163127</v>
      </c>
      <c r="BR1343" t="s">
        <v>61</v>
      </c>
    </row>
    <row r="1344" spans="1:70" x14ac:dyDescent="0.2">
      <c r="A1344" s="19">
        <f t="shared" si="54"/>
        <v>9.1300000000000026</v>
      </c>
      <c r="B1344" s="20">
        <v>3752</v>
      </c>
      <c r="D1344" s="2" t="s">
        <v>1381</v>
      </c>
      <c r="E1344" s="2" t="str">
        <f t="shared" si="55"/>
        <v>ST</v>
      </c>
      <c r="F1344">
        <v>200720433</v>
      </c>
      <c r="G1344">
        <v>202606</v>
      </c>
      <c r="H1344" t="s">
        <v>52</v>
      </c>
      <c r="I1344" t="s">
        <v>321</v>
      </c>
      <c r="J1344" t="s">
        <v>322</v>
      </c>
      <c r="K1344" t="s">
        <v>54</v>
      </c>
      <c r="L1344" s="5">
        <v>46362</v>
      </c>
      <c r="M1344" s="5" t="s">
        <v>4087</v>
      </c>
      <c r="N1344" s="21">
        <v>872986620352</v>
      </c>
      <c r="P1344" t="s">
        <v>326</v>
      </c>
      <c r="Q1344" t="s">
        <v>326</v>
      </c>
      <c r="R1344" t="s">
        <v>56</v>
      </c>
      <c r="S1344" t="s">
        <v>327</v>
      </c>
      <c r="T1344">
        <v>21</v>
      </c>
      <c r="U1344" t="s">
        <v>57</v>
      </c>
      <c r="V1344">
        <v>21320</v>
      </c>
      <c r="W1344">
        <v>44.11</v>
      </c>
      <c r="X1344">
        <v>5.23</v>
      </c>
      <c r="Y1344">
        <v>0</v>
      </c>
      <c r="Z1344">
        <v>-33.57</v>
      </c>
      <c r="AA1344">
        <v>15.77</v>
      </c>
      <c r="AB1344">
        <v>2</v>
      </c>
      <c r="AC1344">
        <v>30.8</v>
      </c>
      <c r="AD1344">
        <v>30.8</v>
      </c>
      <c r="AE1344" t="s">
        <v>9378</v>
      </c>
      <c r="AF1344" t="s">
        <v>5428</v>
      </c>
      <c r="AG1344" t="s">
        <v>5428</v>
      </c>
      <c r="AH1344" t="s">
        <v>5429</v>
      </c>
      <c r="AI1344" t="s">
        <v>475</v>
      </c>
      <c r="AJ1344">
        <v>63</v>
      </c>
      <c r="AK1344" t="s">
        <v>57</v>
      </c>
      <c r="AL1344">
        <v>63000</v>
      </c>
      <c r="AM1344" t="s">
        <v>55</v>
      </c>
      <c r="AN1344" t="s">
        <v>55</v>
      </c>
      <c r="AO1344" t="s">
        <v>55</v>
      </c>
      <c r="AS1344" t="s">
        <v>343</v>
      </c>
      <c r="AT1344">
        <v>0</v>
      </c>
      <c r="AU1344">
        <v>0</v>
      </c>
      <c r="AV1344">
        <v>0</v>
      </c>
      <c r="BB1344">
        <v>0</v>
      </c>
      <c r="BC1344">
        <v>0</v>
      </c>
      <c r="BD1344" t="s">
        <v>60</v>
      </c>
      <c r="BE1344" s="5" t="s">
        <v>3831</v>
      </c>
      <c r="BF1344">
        <v>634343823</v>
      </c>
      <c r="BH1344" t="s">
        <v>323</v>
      </c>
      <c r="BI1344" t="s">
        <v>320</v>
      </c>
      <c r="BJ1344">
        <v>0.36041666666666666</v>
      </c>
      <c r="BK1344">
        <v>38.200000000000003</v>
      </c>
      <c r="BL1344">
        <v>4.53</v>
      </c>
      <c r="BM1344">
        <v>0</v>
      </c>
      <c r="BN1344">
        <v>-29.07</v>
      </c>
      <c r="BO1344">
        <v>13.66</v>
      </c>
      <c r="BP1344" t="s">
        <v>60</v>
      </c>
      <c r="BQ1344">
        <v>1.154814421</v>
      </c>
      <c r="BR1344" t="s">
        <v>61</v>
      </c>
    </row>
    <row r="1345" spans="1:70" x14ac:dyDescent="0.2">
      <c r="A1345" s="19">
        <f t="shared" si="54"/>
        <v>13.149999999999999</v>
      </c>
      <c r="B1345" s="20">
        <v>3752</v>
      </c>
      <c r="D1345" s="2" t="s">
        <v>1381</v>
      </c>
      <c r="E1345" s="2" t="str">
        <f t="shared" si="55"/>
        <v>ST</v>
      </c>
      <c r="F1345">
        <v>200720433</v>
      </c>
      <c r="G1345">
        <v>202606</v>
      </c>
      <c r="H1345" t="s">
        <v>52</v>
      </c>
      <c r="I1345" t="s">
        <v>321</v>
      </c>
      <c r="J1345" t="s">
        <v>322</v>
      </c>
      <c r="K1345" t="s">
        <v>54</v>
      </c>
      <c r="L1345" s="5" t="s">
        <v>2497</v>
      </c>
      <c r="M1345" s="5" t="s">
        <v>4087</v>
      </c>
      <c r="N1345" s="21">
        <v>872996029560</v>
      </c>
      <c r="P1345" t="s">
        <v>326</v>
      </c>
      <c r="Q1345" t="s">
        <v>326</v>
      </c>
      <c r="R1345" t="s">
        <v>56</v>
      </c>
      <c r="S1345" t="s">
        <v>327</v>
      </c>
      <c r="T1345">
        <v>21</v>
      </c>
      <c r="U1345" t="s">
        <v>57</v>
      </c>
      <c r="V1345">
        <v>21320</v>
      </c>
      <c r="W1345">
        <v>63.62</v>
      </c>
      <c r="X1345">
        <v>7.54</v>
      </c>
      <c r="Y1345">
        <v>0</v>
      </c>
      <c r="Z1345">
        <v>-48.41</v>
      </c>
      <c r="AA1345">
        <v>22.75</v>
      </c>
      <c r="AB1345">
        <v>3</v>
      </c>
      <c r="AC1345">
        <v>57.2</v>
      </c>
      <c r="AD1345">
        <v>57.2</v>
      </c>
      <c r="AE1345" t="s">
        <v>1459</v>
      </c>
      <c r="AF1345" t="s">
        <v>5430</v>
      </c>
      <c r="AG1345" t="s">
        <v>5430</v>
      </c>
      <c r="AH1345" t="s">
        <v>5431</v>
      </c>
      <c r="AI1345" t="s">
        <v>5432</v>
      </c>
      <c r="AJ1345">
        <v>74</v>
      </c>
      <c r="AK1345" t="s">
        <v>57</v>
      </c>
      <c r="AL1345">
        <v>74450</v>
      </c>
      <c r="AM1345" t="s">
        <v>55</v>
      </c>
      <c r="AN1345" t="s">
        <v>55</v>
      </c>
      <c r="AO1345" t="s">
        <v>55</v>
      </c>
      <c r="AS1345" t="s">
        <v>343</v>
      </c>
      <c r="AT1345">
        <v>0</v>
      </c>
      <c r="AU1345">
        <v>0</v>
      </c>
      <c r="AV1345">
        <v>0</v>
      </c>
      <c r="BB1345">
        <v>0</v>
      </c>
      <c r="BC1345">
        <v>0</v>
      </c>
      <c r="BD1345" t="s">
        <v>60</v>
      </c>
      <c r="BE1345" s="5" t="s">
        <v>3831</v>
      </c>
      <c r="BF1345">
        <v>634343823</v>
      </c>
      <c r="BH1345" t="s">
        <v>323</v>
      </c>
      <c r="BI1345" t="s">
        <v>320</v>
      </c>
      <c r="BJ1345">
        <v>0.44027777777777777</v>
      </c>
      <c r="BK1345">
        <v>55</v>
      </c>
      <c r="BL1345">
        <v>6.52</v>
      </c>
      <c r="BM1345">
        <v>0</v>
      </c>
      <c r="BN1345">
        <v>-41.85</v>
      </c>
      <c r="BO1345">
        <v>19.670000000000002</v>
      </c>
      <c r="BP1345" t="s">
        <v>60</v>
      </c>
      <c r="BQ1345">
        <v>1.1567915230000001</v>
      </c>
      <c r="BR1345" t="s">
        <v>61</v>
      </c>
    </row>
    <row r="1346" spans="1:70" x14ac:dyDescent="0.2">
      <c r="A1346" s="19">
        <f t="shared" si="54"/>
        <v>9.4600000000000009</v>
      </c>
      <c r="B1346" s="20">
        <v>3752</v>
      </c>
      <c r="D1346" s="2" t="s">
        <v>1381</v>
      </c>
      <c r="E1346" s="2" t="str">
        <f t="shared" si="55"/>
        <v>ST</v>
      </c>
      <c r="F1346">
        <v>200720433</v>
      </c>
      <c r="G1346">
        <v>202606</v>
      </c>
      <c r="H1346" t="s">
        <v>52</v>
      </c>
      <c r="I1346" t="s">
        <v>321</v>
      </c>
      <c r="J1346" t="s">
        <v>322</v>
      </c>
      <c r="K1346" t="s">
        <v>54</v>
      </c>
      <c r="L1346" s="5">
        <v>46148</v>
      </c>
      <c r="M1346" s="5">
        <v>46240</v>
      </c>
      <c r="N1346" s="21">
        <v>872693974457</v>
      </c>
      <c r="P1346" t="s">
        <v>326</v>
      </c>
      <c r="Q1346" t="s">
        <v>326</v>
      </c>
      <c r="R1346" t="s">
        <v>56</v>
      </c>
      <c r="S1346" t="s">
        <v>327</v>
      </c>
      <c r="T1346">
        <v>21</v>
      </c>
      <c r="U1346" t="s">
        <v>57</v>
      </c>
      <c r="V1346">
        <v>21320</v>
      </c>
      <c r="W1346">
        <v>45.98</v>
      </c>
      <c r="X1346">
        <v>5.45</v>
      </c>
      <c r="Y1346">
        <v>0</v>
      </c>
      <c r="Z1346">
        <v>-35</v>
      </c>
      <c r="AA1346">
        <v>16.43</v>
      </c>
      <c r="AB1346">
        <v>2</v>
      </c>
      <c r="AC1346">
        <v>33</v>
      </c>
      <c r="AD1346">
        <v>33</v>
      </c>
      <c r="AE1346" t="s">
        <v>1457</v>
      </c>
      <c r="AF1346" t="s">
        <v>451</v>
      </c>
      <c r="AG1346" t="s">
        <v>451</v>
      </c>
      <c r="AH1346" t="s">
        <v>5433</v>
      </c>
      <c r="AI1346" t="s">
        <v>620</v>
      </c>
      <c r="AJ1346">
        <v>35</v>
      </c>
      <c r="AK1346" t="s">
        <v>57</v>
      </c>
      <c r="AL1346">
        <v>35400</v>
      </c>
      <c r="AM1346" t="s">
        <v>55</v>
      </c>
      <c r="AN1346" t="s">
        <v>55</v>
      </c>
      <c r="AO1346" t="s">
        <v>55</v>
      </c>
      <c r="AS1346" t="s">
        <v>343</v>
      </c>
      <c r="AT1346">
        <v>0</v>
      </c>
      <c r="AU1346">
        <v>0</v>
      </c>
      <c r="AV1346">
        <v>0</v>
      </c>
      <c r="BB1346">
        <v>0</v>
      </c>
      <c r="BC1346">
        <v>0</v>
      </c>
      <c r="BD1346" t="s">
        <v>60</v>
      </c>
      <c r="BE1346" s="5" t="s">
        <v>2497</v>
      </c>
      <c r="BF1346">
        <v>634333759</v>
      </c>
      <c r="BH1346" t="s">
        <v>323</v>
      </c>
      <c r="BI1346" t="s">
        <v>320</v>
      </c>
      <c r="BJ1346">
        <v>0.39930555555555558</v>
      </c>
      <c r="BK1346">
        <v>39.6</v>
      </c>
      <c r="BL1346">
        <v>4.6900000000000004</v>
      </c>
      <c r="BM1346">
        <v>0</v>
      </c>
      <c r="BN1346">
        <v>-30.14</v>
      </c>
      <c r="BO1346">
        <v>14.15</v>
      </c>
      <c r="BP1346" t="s">
        <v>60</v>
      </c>
      <c r="BQ1346">
        <v>1.161210911</v>
      </c>
      <c r="BR1346" t="s">
        <v>61</v>
      </c>
    </row>
    <row r="1347" spans="1:70" x14ac:dyDescent="0.2">
      <c r="A1347" s="19">
        <f t="shared" si="54"/>
        <v>12.480000000000004</v>
      </c>
      <c r="B1347" s="20">
        <v>3752</v>
      </c>
      <c r="D1347" s="2" t="s">
        <v>1381</v>
      </c>
      <c r="E1347" s="2" t="str">
        <f t="shared" si="55"/>
        <v>ST</v>
      </c>
      <c r="F1347">
        <v>200720433</v>
      </c>
      <c r="G1347">
        <v>202606</v>
      </c>
      <c r="H1347" t="s">
        <v>52</v>
      </c>
      <c r="I1347" t="s">
        <v>321</v>
      </c>
      <c r="J1347" t="s">
        <v>322</v>
      </c>
      <c r="K1347" t="s">
        <v>54</v>
      </c>
      <c r="L1347" s="5">
        <v>46148</v>
      </c>
      <c r="M1347" s="5">
        <v>46179</v>
      </c>
      <c r="N1347" s="21">
        <v>872635952747</v>
      </c>
      <c r="P1347" t="s">
        <v>326</v>
      </c>
      <c r="Q1347" t="s">
        <v>326</v>
      </c>
      <c r="R1347" t="s">
        <v>56</v>
      </c>
      <c r="S1347" t="s">
        <v>327</v>
      </c>
      <c r="T1347">
        <v>21</v>
      </c>
      <c r="U1347" t="s">
        <v>57</v>
      </c>
      <c r="V1347">
        <v>21320</v>
      </c>
      <c r="W1347">
        <v>60.62</v>
      </c>
      <c r="X1347">
        <v>7.19</v>
      </c>
      <c r="Y1347">
        <v>0</v>
      </c>
      <c r="Z1347">
        <v>-46.12</v>
      </c>
      <c r="AA1347">
        <v>21.68</v>
      </c>
      <c r="AB1347">
        <v>4</v>
      </c>
      <c r="AC1347">
        <v>51.04</v>
      </c>
      <c r="AD1347">
        <v>51.04</v>
      </c>
      <c r="AE1347" t="s">
        <v>1457</v>
      </c>
      <c r="AF1347" t="s">
        <v>440</v>
      </c>
      <c r="AG1347" t="s">
        <v>440</v>
      </c>
      <c r="AH1347" t="s">
        <v>5434</v>
      </c>
      <c r="AI1347" t="s">
        <v>3830</v>
      </c>
      <c r="AJ1347">
        <v>16</v>
      </c>
      <c r="AK1347" t="s">
        <v>57</v>
      </c>
      <c r="AL1347">
        <v>16300</v>
      </c>
      <c r="AM1347" t="s">
        <v>55</v>
      </c>
      <c r="AN1347" t="s">
        <v>55</v>
      </c>
      <c r="AO1347" t="s">
        <v>55</v>
      </c>
      <c r="AS1347" t="s">
        <v>343</v>
      </c>
      <c r="AT1347">
        <v>0</v>
      </c>
      <c r="AU1347">
        <v>0</v>
      </c>
      <c r="AV1347">
        <v>0</v>
      </c>
      <c r="BB1347">
        <v>0</v>
      </c>
      <c r="BC1347">
        <v>0</v>
      </c>
      <c r="BD1347" t="s">
        <v>60</v>
      </c>
      <c r="BE1347" s="5" t="s">
        <v>2497</v>
      </c>
      <c r="BF1347">
        <v>634333759</v>
      </c>
      <c r="BH1347" t="s">
        <v>323</v>
      </c>
      <c r="BI1347" t="s">
        <v>320</v>
      </c>
      <c r="BJ1347">
        <v>0.42638888888888887</v>
      </c>
      <c r="BK1347">
        <v>52.2</v>
      </c>
      <c r="BL1347">
        <v>6.19</v>
      </c>
      <c r="BM1347">
        <v>0</v>
      </c>
      <c r="BN1347">
        <v>-39.72</v>
      </c>
      <c r="BO1347">
        <v>18.670000000000002</v>
      </c>
      <c r="BP1347" t="s">
        <v>60</v>
      </c>
      <c r="BQ1347">
        <v>1.161210911</v>
      </c>
      <c r="BR1347" t="s">
        <v>61</v>
      </c>
    </row>
    <row r="1348" spans="1:70" x14ac:dyDescent="0.2">
      <c r="A1348" s="19">
        <f t="shared" si="54"/>
        <v>16.830000000000005</v>
      </c>
      <c r="B1348" s="20">
        <v>3752</v>
      </c>
      <c r="D1348" s="2" t="s">
        <v>1381</v>
      </c>
      <c r="E1348" s="2" t="str">
        <f t="shared" si="55"/>
        <v>ST</v>
      </c>
      <c r="F1348">
        <v>200720433</v>
      </c>
      <c r="G1348">
        <v>202606</v>
      </c>
      <c r="H1348" t="s">
        <v>52</v>
      </c>
      <c r="I1348" t="s">
        <v>321</v>
      </c>
      <c r="J1348" t="s">
        <v>322</v>
      </c>
      <c r="K1348" t="s">
        <v>54</v>
      </c>
      <c r="L1348" s="5">
        <v>46362</v>
      </c>
      <c r="M1348" s="5" t="s">
        <v>2497</v>
      </c>
      <c r="N1348" s="21">
        <v>872948211275</v>
      </c>
      <c r="P1348" t="s">
        <v>326</v>
      </c>
      <c r="Q1348" t="s">
        <v>326</v>
      </c>
      <c r="R1348" t="s">
        <v>56</v>
      </c>
      <c r="S1348" t="s">
        <v>327</v>
      </c>
      <c r="T1348">
        <v>21</v>
      </c>
      <c r="U1348" t="s">
        <v>57</v>
      </c>
      <c r="V1348">
        <v>21320</v>
      </c>
      <c r="W1348">
        <v>81.3</v>
      </c>
      <c r="X1348">
        <v>109.42</v>
      </c>
      <c r="Y1348">
        <v>0</v>
      </c>
      <c r="Z1348">
        <v>-61.86</v>
      </c>
      <c r="AA1348">
        <v>128.85</v>
      </c>
      <c r="AB1348">
        <v>6</v>
      </c>
      <c r="AC1348">
        <v>79.42</v>
      </c>
      <c r="AD1348">
        <v>79.42</v>
      </c>
      <c r="AE1348" t="s">
        <v>9379</v>
      </c>
      <c r="AF1348" t="s">
        <v>366</v>
      </c>
      <c r="AG1348" t="s">
        <v>366</v>
      </c>
      <c r="AH1348" t="s">
        <v>5435</v>
      </c>
      <c r="AI1348" t="s">
        <v>3602</v>
      </c>
      <c r="AJ1348">
        <v>62</v>
      </c>
      <c r="AK1348" t="s">
        <v>57</v>
      </c>
      <c r="AL1348">
        <v>62510</v>
      </c>
      <c r="AM1348" t="s">
        <v>55</v>
      </c>
      <c r="AN1348" t="s">
        <v>55</v>
      </c>
      <c r="AO1348" t="s">
        <v>55</v>
      </c>
      <c r="AS1348" t="s">
        <v>343</v>
      </c>
      <c r="AT1348">
        <v>26</v>
      </c>
      <c r="AU1348">
        <v>32</v>
      </c>
      <c r="AV1348">
        <v>40</v>
      </c>
      <c r="BB1348">
        <v>0</v>
      </c>
      <c r="BC1348">
        <v>0</v>
      </c>
      <c r="BD1348" t="s">
        <v>60</v>
      </c>
      <c r="BE1348" s="5" t="s">
        <v>3831</v>
      </c>
      <c r="BF1348">
        <v>634343823</v>
      </c>
      <c r="BH1348" t="s">
        <v>323</v>
      </c>
      <c r="BI1348" t="s">
        <v>320</v>
      </c>
      <c r="BJ1348">
        <v>0.38263888888888886</v>
      </c>
      <c r="BK1348">
        <v>70.400000000000006</v>
      </c>
      <c r="BL1348">
        <v>94.75</v>
      </c>
      <c r="BM1348">
        <v>0</v>
      </c>
      <c r="BN1348">
        <v>-53.57</v>
      </c>
      <c r="BO1348">
        <v>111.58</v>
      </c>
      <c r="BP1348" t="s">
        <v>60</v>
      </c>
      <c r="BQ1348">
        <v>1.154814421</v>
      </c>
      <c r="BR1348" t="s">
        <v>61</v>
      </c>
    </row>
    <row r="1349" spans="1:70" x14ac:dyDescent="0.2">
      <c r="A1349" s="19">
        <f t="shared" si="54"/>
        <v>9.8000000000000007</v>
      </c>
      <c r="B1349" s="20">
        <v>3752</v>
      </c>
      <c r="D1349" s="2" t="s">
        <v>1381</v>
      </c>
      <c r="E1349" s="2" t="str">
        <f t="shared" si="55"/>
        <v>ST</v>
      </c>
      <c r="F1349">
        <v>200720433</v>
      </c>
      <c r="G1349">
        <v>202606</v>
      </c>
      <c r="H1349" t="s">
        <v>52</v>
      </c>
      <c r="I1349" t="s">
        <v>321</v>
      </c>
      <c r="J1349" t="s">
        <v>322</v>
      </c>
      <c r="K1349" t="s">
        <v>54</v>
      </c>
      <c r="L1349" s="5">
        <v>46332</v>
      </c>
      <c r="M1349" s="5">
        <v>46362</v>
      </c>
      <c r="N1349" s="21">
        <v>872936847110</v>
      </c>
      <c r="P1349" t="s">
        <v>326</v>
      </c>
      <c r="Q1349" t="s">
        <v>326</v>
      </c>
      <c r="R1349" t="s">
        <v>56</v>
      </c>
      <c r="S1349" t="s">
        <v>327</v>
      </c>
      <c r="T1349">
        <v>21</v>
      </c>
      <c r="U1349" t="s">
        <v>57</v>
      </c>
      <c r="V1349">
        <v>21320</v>
      </c>
      <c r="W1349">
        <v>47.35</v>
      </c>
      <c r="X1349">
        <v>5.61</v>
      </c>
      <c r="Y1349">
        <v>0</v>
      </c>
      <c r="Z1349">
        <v>-36.03</v>
      </c>
      <c r="AA1349">
        <v>16.93</v>
      </c>
      <c r="AB1349">
        <v>2</v>
      </c>
      <c r="AC1349">
        <v>34.54</v>
      </c>
      <c r="AD1349">
        <v>34.54</v>
      </c>
      <c r="AE1349" t="s">
        <v>9380</v>
      </c>
      <c r="AF1349" t="s">
        <v>5436</v>
      </c>
      <c r="AG1349" t="s">
        <v>5436</v>
      </c>
      <c r="AH1349" t="s">
        <v>5437</v>
      </c>
      <c r="AI1349" t="s">
        <v>436</v>
      </c>
      <c r="AJ1349">
        <v>31</v>
      </c>
      <c r="AK1349" t="s">
        <v>57</v>
      </c>
      <c r="AL1349">
        <v>31300</v>
      </c>
      <c r="AM1349" t="s">
        <v>55</v>
      </c>
      <c r="AN1349" t="s">
        <v>55</v>
      </c>
      <c r="AO1349" t="s">
        <v>55</v>
      </c>
      <c r="AS1349" t="s">
        <v>343</v>
      </c>
      <c r="AT1349">
        <v>27</v>
      </c>
      <c r="AU1349">
        <v>31</v>
      </c>
      <c r="AV1349">
        <v>40</v>
      </c>
      <c r="BB1349">
        <v>0</v>
      </c>
      <c r="BC1349">
        <v>0</v>
      </c>
      <c r="BD1349" t="s">
        <v>60</v>
      </c>
      <c r="BE1349" s="5" t="s">
        <v>3831</v>
      </c>
      <c r="BF1349">
        <v>634343823</v>
      </c>
      <c r="BH1349" t="s">
        <v>323</v>
      </c>
      <c r="BI1349" t="s">
        <v>320</v>
      </c>
      <c r="BJ1349">
        <v>0.44236111111111109</v>
      </c>
      <c r="BK1349">
        <v>41</v>
      </c>
      <c r="BL1349">
        <v>4.8600000000000003</v>
      </c>
      <c r="BM1349">
        <v>0</v>
      </c>
      <c r="BN1349">
        <v>-31.2</v>
      </c>
      <c r="BO1349">
        <v>14.66</v>
      </c>
      <c r="BP1349" t="s">
        <v>60</v>
      </c>
      <c r="BQ1349">
        <v>1.1549344580000001</v>
      </c>
      <c r="BR1349" t="s">
        <v>61</v>
      </c>
    </row>
    <row r="1350" spans="1:70" x14ac:dyDescent="0.2">
      <c r="A1350" s="19">
        <f t="shared" si="54"/>
        <v>6.120000000000001</v>
      </c>
      <c r="B1350" s="20">
        <v>3752</v>
      </c>
      <c r="D1350" s="2" t="s">
        <v>1381</v>
      </c>
      <c r="E1350" s="2" t="str">
        <f t="shared" si="55"/>
        <v>ST</v>
      </c>
      <c r="F1350">
        <v>200720433</v>
      </c>
      <c r="G1350">
        <v>202606</v>
      </c>
      <c r="H1350" t="s">
        <v>52</v>
      </c>
      <c r="I1350" t="s">
        <v>321</v>
      </c>
      <c r="J1350" t="s">
        <v>322</v>
      </c>
      <c r="K1350" t="s">
        <v>54</v>
      </c>
      <c r="L1350" s="5">
        <v>46118</v>
      </c>
      <c r="M1350" s="5">
        <v>46148</v>
      </c>
      <c r="N1350" s="21">
        <v>872641143952</v>
      </c>
      <c r="P1350" t="s">
        <v>326</v>
      </c>
      <c r="Q1350" t="s">
        <v>326</v>
      </c>
      <c r="R1350" t="s">
        <v>56</v>
      </c>
      <c r="S1350" t="s">
        <v>327</v>
      </c>
      <c r="T1350">
        <v>21</v>
      </c>
      <c r="U1350" t="s">
        <v>57</v>
      </c>
      <c r="V1350">
        <v>21320</v>
      </c>
      <c r="W1350">
        <v>29.79</v>
      </c>
      <c r="X1350">
        <v>3.54</v>
      </c>
      <c r="Y1350">
        <v>0</v>
      </c>
      <c r="Z1350">
        <v>-22.67</v>
      </c>
      <c r="AA1350">
        <v>10.66</v>
      </c>
      <c r="AB1350">
        <v>1</v>
      </c>
      <c r="AC1350">
        <v>10.78</v>
      </c>
      <c r="AD1350">
        <v>10.78</v>
      </c>
      <c r="AE1350" t="s">
        <v>9381</v>
      </c>
      <c r="AF1350" t="s">
        <v>5438</v>
      </c>
      <c r="AG1350" t="s">
        <v>5438</v>
      </c>
      <c r="AH1350" t="s">
        <v>5439</v>
      </c>
      <c r="AI1350" t="s">
        <v>604</v>
      </c>
      <c r="AJ1350">
        <v>44</v>
      </c>
      <c r="AK1350" t="s">
        <v>57</v>
      </c>
      <c r="AL1350">
        <v>44300</v>
      </c>
      <c r="AM1350" t="s">
        <v>55</v>
      </c>
      <c r="AN1350" t="s">
        <v>55</v>
      </c>
      <c r="AO1350" t="s">
        <v>55</v>
      </c>
      <c r="AS1350" t="s">
        <v>342</v>
      </c>
      <c r="AT1350">
        <v>20</v>
      </c>
      <c r="AU1350">
        <v>31</v>
      </c>
      <c r="AV1350">
        <v>40</v>
      </c>
      <c r="BB1350">
        <v>0</v>
      </c>
      <c r="BC1350">
        <v>0</v>
      </c>
      <c r="BD1350" t="s">
        <v>60</v>
      </c>
      <c r="BE1350" s="5" t="s">
        <v>2497</v>
      </c>
      <c r="BF1350">
        <v>634333759</v>
      </c>
      <c r="BH1350" t="s">
        <v>323</v>
      </c>
      <c r="BI1350" t="s">
        <v>320</v>
      </c>
      <c r="BJ1350">
        <v>0.41666666666666669</v>
      </c>
      <c r="BK1350">
        <v>25.6</v>
      </c>
      <c r="BL1350">
        <v>3.04</v>
      </c>
      <c r="BM1350">
        <v>0</v>
      </c>
      <c r="BN1350">
        <v>-19.48</v>
      </c>
      <c r="BO1350">
        <v>9.16</v>
      </c>
      <c r="BP1350" t="s">
        <v>60</v>
      </c>
      <c r="BQ1350">
        <v>1.163778556</v>
      </c>
      <c r="BR1350" t="s">
        <v>61</v>
      </c>
    </row>
    <row r="1351" spans="1:70" x14ac:dyDescent="0.2">
      <c r="A1351" s="19">
        <f t="shared" si="54"/>
        <v>7.4600000000000009</v>
      </c>
      <c r="B1351" s="20">
        <v>3752</v>
      </c>
      <c r="D1351" s="2" t="s">
        <v>1381</v>
      </c>
      <c r="E1351" s="2" t="str">
        <f t="shared" si="55"/>
        <v>ST</v>
      </c>
      <c r="F1351">
        <v>200720433</v>
      </c>
      <c r="G1351">
        <v>202606</v>
      </c>
      <c r="H1351" t="s">
        <v>52</v>
      </c>
      <c r="I1351" t="s">
        <v>321</v>
      </c>
      <c r="J1351" t="s">
        <v>322</v>
      </c>
      <c r="K1351" t="s">
        <v>54</v>
      </c>
      <c r="L1351" s="5">
        <v>46148</v>
      </c>
      <c r="M1351" s="5">
        <v>46240</v>
      </c>
      <c r="N1351" s="21">
        <v>872685881252</v>
      </c>
      <c r="P1351" t="s">
        <v>326</v>
      </c>
      <c r="Q1351" t="s">
        <v>326</v>
      </c>
      <c r="R1351" t="s">
        <v>56</v>
      </c>
      <c r="S1351" t="s">
        <v>327</v>
      </c>
      <c r="T1351">
        <v>21</v>
      </c>
      <c r="U1351" t="s">
        <v>57</v>
      </c>
      <c r="V1351">
        <v>21320</v>
      </c>
      <c r="W1351">
        <v>36.229999999999997</v>
      </c>
      <c r="X1351">
        <v>4.3</v>
      </c>
      <c r="Y1351">
        <v>0</v>
      </c>
      <c r="Z1351">
        <v>-27.57</v>
      </c>
      <c r="AA1351">
        <v>12.96</v>
      </c>
      <c r="AB1351">
        <v>1</v>
      </c>
      <c r="AC1351">
        <v>19.8</v>
      </c>
      <c r="AD1351">
        <v>19.8</v>
      </c>
      <c r="AE1351" t="s">
        <v>9083</v>
      </c>
      <c r="AF1351" t="s">
        <v>438</v>
      </c>
      <c r="AG1351" t="s">
        <v>438</v>
      </c>
      <c r="AH1351" t="s">
        <v>5440</v>
      </c>
      <c r="AI1351" t="s">
        <v>5096</v>
      </c>
      <c r="AJ1351">
        <v>78</v>
      </c>
      <c r="AK1351" t="s">
        <v>57</v>
      </c>
      <c r="AL1351">
        <v>78500</v>
      </c>
      <c r="AM1351" t="s">
        <v>55</v>
      </c>
      <c r="AN1351" t="s">
        <v>55</v>
      </c>
      <c r="AO1351" t="s">
        <v>55</v>
      </c>
      <c r="AS1351" t="s">
        <v>343</v>
      </c>
      <c r="AT1351">
        <v>0</v>
      </c>
      <c r="AU1351">
        <v>0</v>
      </c>
      <c r="AV1351">
        <v>0</v>
      </c>
      <c r="BB1351">
        <v>0</v>
      </c>
      <c r="BC1351">
        <v>0</v>
      </c>
      <c r="BD1351" t="s">
        <v>60</v>
      </c>
      <c r="BE1351" s="5" t="s">
        <v>2497</v>
      </c>
      <c r="BF1351">
        <v>634333759</v>
      </c>
      <c r="BH1351" t="s">
        <v>323</v>
      </c>
      <c r="BI1351" t="s">
        <v>320</v>
      </c>
      <c r="BJ1351">
        <v>0.44930555555555557</v>
      </c>
      <c r="BK1351">
        <v>31.2</v>
      </c>
      <c r="BL1351">
        <v>3.7</v>
      </c>
      <c r="BM1351">
        <v>0</v>
      </c>
      <c r="BN1351">
        <v>-23.74</v>
      </c>
      <c r="BO1351">
        <v>11.16</v>
      </c>
      <c r="BP1351" t="s">
        <v>60</v>
      </c>
      <c r="BQ1351">
        <v>1.161210911</v>
      </c>
      <c r="BR1351" t="s">
        <v>61</v>
      </c>
    </row>
    <row r="1352" spans="1:70" x14ac:dyDescent="0.2">
      <c r="A1352" s="19">
        <f t="shared" si="54"/>
        <v>21.840000000000003</v>
      </c>
      <c r="B1352" s="20">
        <v>3752</v>
      </c>
      <c r="D1352" s="2" t="s">
        <v>1381</v>
      </c>
      <c r="E1352" s="2" t="str">
        <f t="shared" si="55"/>
        <v>ST</v>
      </c>
      <c r="F1352">
        <v>200720433</v>
      </c>
      <c r="G1352">
        <v>202606</v>
      </c>
      <c r="H1352" t="s">
        <v>52</v>
      </c>
      <c r="I1352" t="s">
        <v>321</v>
      </c>
      <c r="J1352" t="s">
        <v>322</v>
      </c>
      <c r="K1352" t="s">
        <v>54</v>
      </c>
      <c r="L1352" s="5">
        <v>46271</v>
      </c>
      <c r="M1352" s="5">
        <v>46301</v>
      </c>
      <c r="N1352" s="21">
        <v>872835365183</v>
      </c>
      <c r="P1352" t="s">
        <v>326</v>
      </c>
      <c r="Q1352" t="s">
        <v>326</v>
      </c>
      <c r="R1352" t="s">
        <v>56</v>
      </c>
      <c r="S1352" t="s">
        <v>327</v>
      </c>
      <c r="T1352">
        <v>21</v>
      </c>
      <c r="U1352" t="s">
        <v>57</v>
      </c>
      <c r="V1352">
        <v>21320</v>
      </c>
      <c r="W1352">
        <v>105.35</v>
      </c>
      <c r="X1352">
        <v>112.06</v>
      </c>
      <c r="Y1352">
        <v>0</v>
      </c>
      <c r="Z1352">
        <v>-80.180000000000007</v>
      </c>
      <c r="AA1352">
        <v>137.22999999999999</v>
      </c>
      <c r="AB1352">
        <v>8</v>
      </c>
      <c r="AC1352">
        <v>112.42</v>
      </c>
      <c r="AD1352">
        <v>112.42</v>
      </c>
      <c r="AE1352" t="s">
        <v>8780</v>
      </c>
      <c r="AF1352" t="s">
        <v>5441</v>
      </c>
      <c r="AG1352" t="s">
        <v>5441</v>
      </c>
      <c r="AH1352" t="s">
        <v>5442</v>
      </c>
      <c r="AI1352" t="s">
        <v>5443</v>
      </c>
      <c r="AJ1352">
        <v>84</v>
      </c>
      <c r="AK1352" t="s">
        <v>57</v>
      </c>
      <c r="AL1352">
        <v>84600</v>
      </c>
      <c r="AM1352" t="s">
        <v>55</v>
      </c>
      <c r="AN1352" t="s">
        <v>55</v>
      </c>
      <c r="AO1352" t="s">
        <v>55</v>
      </c>
      <c r="AS1352" t="s">
        <v>343</v>
      </c>
      <c r="AT1352">
        <v>30</v>
      </c>
      <c r="AU1352">
        <v>31</v>
      </c>
      <c r="AV1352">
        <v>42</v>
      </c>
      <c r="BB1352">
        <v>0</v>
      </c>
      <c r="BC1352">
        <v>0</v>
      </c>
      <c r="BD1352" t="s">
        <v>60</v>
      </c>
      <c r="BE1352" s="5" t="s">
        <v>2497</v>
      </c>
      <c r="BF1352">
        <v>634333759</v>
      </c>
      <c r="BH1352" t="s">
        <v>323</v>
      </c>
      <c r="BI1352" t="s">
        <v>320</v>
      </c>
      <c r="BJ1352">
        <v>0.47708333333333336</v>
      </c>
      <c r="BK1352">
        <v>91.4</v>
      </c>
      <c r="BL1352">
        <v>97.22</v>
      </c>
      <c r="BM1352">
        <v>0</v>
      </c>
      <c r="BN1352">
        <v>-69.56</v>
      </c>
      <c r="BO1352">
        <v>119.06</v>
      </c>
      <c r="BP1352" t="s">
        <v>60</v>
      </c>
      <c r="BQ1352">
        <v>1.1526181719999999</v>
      </c>
      <c r="BR1352" t="s">
        <v>61</v>
      </c>
    </row>
    <row r="1353" spans="1:70" x14ac:dyDescent="0.2">
      <c r="A1353" s="19">
        <f t="shared" si="54"/>
        <v>9.1300000000000026</v>
      </c>
      <c r="B1353" s="20">
        <v>3752</v>
      </c>
      <c r="D1353" s="2" t="s">
        <v>1381</v>
      </c>
      <c r="E1353" s="2" t="str">
        <f t="shared" si="55"/>
        <v>ST</v>
      </c>
      <c r="F1353">
        <v>200720433</v>
      </c>
      <c r="G1353">
        <v>202606</v>
      </c>
      <c r="H1353" t="s">
        <v>52</v>
      </c>
      <c r="I1353" t="s">
        <v>321</v>
      </c>
      <c r="J1353" t="s">
        <v>322</v>
      </c>
      <c r="K1353" t="s">
        <v>54</v>
      </c>
      <c r="L1353" s="5" t="s">
        <v>3825</v>
      </c>
      <c r="M1353" s="5" t="s">
        <v>3826</v>
      </c>
      <c r="N1353" s="21">
        <v>873192564326</v>
      </c>
      <c r="P1353" t="s">
        <v>326</v>
      </c>
      <c r="Q1353" t="s">
        <v>326</v>
      </c>
      <c r="R1353" t="s">
        <v>56</v>
      </c>
      <c r="S1353" t="s">
        <v>327</v>
      </c>
      <c r="T1353">
        <v>21</v>
      </c>
      <c r="U1353" t="s">
        <v>57</v>
      </c>
      <c r="V1353">
        <v>21320</v>
      </c>
      <c r="W1353">
        <v>44.33</v>
      </c>
      <c r="X1353">
        <v>5.26</v>
      </c>
      <c r="Y1353">
        <v>0</v>
      </c>
      <c r="Z1353">
        <v>-33.729999999999997</v>
      </c>
      <c r="AA1353">
        <v>15.85</v>
      </c>
      <c r="AB1353">
        <v>2</v>
      </c>
      <c r="AC1353">
        <v>30.8</v>
      </c>
      <c r="AD1353">
        <v>30.8</v>
      </c>
      <c r="AE1353" t="s">
        <v>9382</v>
      </c>
      <c r="AF1353" t="s">
        <v>5444</v>
      </c>
      <c r="AG1353" t="s">
        <v>5444</v>
      </c>
      <c r="AH1353" t="s">
        <v>5445</v>
      </c>
      <c r="AI1353" t="s">
        <v>1030</v>
      </c>
      <c r="AJ1353">
        <v>50</v>
      </c>
      <c r="AK1353" t="s">
        <v>57</v>
      </c>
      <c r="AL1353">
        <v>50300</v>
      </c>
      <c r="AM1353" t="s">
        <v>55</v>
      </c>
      <c r="AN1353" t="s">
        <v>55</v>
      </c>
      <c r="AO1353" t="s">
        <v>55</v>
      </c>
      <c r="AS1353" t="s">
        <v>343</v>
      </c>
      <c r="AT1353">
        <v>20</v>
      </c>
      <c r="AU1353">
        <v>30</v>
      </c>
      <c r="AV1353">
        <v>39</v>
      </c>
      <c r="BB1353">
        <v>0</v>
      </c>
      <c r="BC1353">
        <v>0</v>
      </c>
      <c r="BD1353" t="s">
        <v>60</v>
      </c>
      <c r="BE1353" s="5" t="s">
        <v>3831</v>
      </c>
      <c r="BF1353">
        <v>634343823</v>
      </c>
      <c r="BH1353" t="s">
        <v>323</v>
      </c>
      <c r="BI1353" t="s">
        <v>320</v>
      </c>
      <c r="BJ1353">
        <v>0.4201388888888889</v>
      </c>
      <c r="BK1353">
        <v>38.200000000000003</v>
      </c>
      <c r="BL1353">
        <v>4.53</v>
      </c>
      <c r="BM1353">
        <v>0</v>
      </c>
      <c r="BN1353">
        <v>-29.07</v>
      </c>
      <c r="BO1353">
        <v>13.66</v>
      </c>
      <c r="BP1353" t="s">
        <v>60</v>
      </c>
      <c r="BQ1353">
        <v>1.160362033</v>
      </c>
      <c r="BR1353" t="s">
        <v>61</v>
      </c>
    </row>
    <row r="1354" spans="1:70" x14ac:dyDescent="0.2">
      <c r="A1354" s="19">
        <f t="shared" si="54"/>
        <v>28.850000000000009</v>
      </c>
      <c r="B1354" s="20">
        <v>3752</v>
      </c>
      <c r="D1354" s="2" t="s">
        <v>1381</v>
      </c>
      <c r="E1354" s="2" t="str">
        <f t="shared" si="55"/>
        <v>ST</v>
      </c>
      <c r="F1354">
        <v>200720433</v>
      </c>
      <c r="G1354">
        <v>202606</v>
      </c>
      <c r="H1354" t="s">
        <v>52</v>
      </c>
      <c r="I1354" t="s">
        <v>321</v>
      </c>
      <c r="J1354" t="s">
        <v>322</v>
      </c>
      <c r="K1354" t="s">
        <v>54</v>
      </c>
      <c r="L1354" s="5">
        <v>46301</v>
      </c>
      <c r="M1354" s="5">
        <v>46332</v>
      </c>
      <c r="N1354" s="21">
        <v>872835906548</v>
      </c>
      <c r="P1354" t="s">
        <v>326</v>
      </c>
      <c r="Q1354" t="s">
        <v>326</v>
      </c>
      <c r="R1354" t="s">
        <v>56</v>
      </c>
      <c r="S1354" t="s">
        <v>327</v>
      </c>
      <c r="T1354">
        <v>21</v>
      </c>
      <c r="U1354" t="s">
        <v>57</v>
      </c>
      <c r="V1354">
        <v>21320</v>
      </c>
      <c r="W1354">
        <v>139.19</v>
      </c>
      <c r="X1354">
        <v>116.12</v>
      </c>
      <c r="Y1354">
        <v>0</v>
      </c>
      <c r="Z1354">
        <v>-105.92</v>
      </c>
      <c r="AA1354">
        <v>149.38999999999999</v>
      </c>
      <c r="AB1354">
        <v>7</v>
      </c>
      <c r="AC1354">
        <v>155.1</v>
      </c>
      <c r="AD1354">
        <v>155.1</v>
      </c>
      <c r="AE1354" t="s">
        <v>9148</v>
      </c>
      <c r="AF1354" t="s">
        <v>5446</v>
      </c>
      <c r="AG1354" t="s">
        <v>5447</v>
      </c>
      <c r="AH1354" t="s">
        <v>5448</v>
      </c>
      <c r="AI1354" t="s">
        <v>5449</v>
      </c>
      <c r="AJ1354">
        <v>26</v>
      </c>
      <c r="AK1354" t="s">
        <v>57</v>
      </c>
      <c r="AL1354">
        <v>26780</v>
      </c>
      <c r="AM1354" t="s">
        <v>55</v>
      </c>
      <c r="AN1354" t="s">
        <v>55</v>
      </c>
      <c r="AO1354" t="s">
        <v>55</v>
      </c>
      <c r="AS1354" t="s">
        <v>343</v>
      </c>
      <c r="AT1354">
        <v>0</v>
      </c>
      <c r="AU1354">
        <v>0</v>
      </c>
      <c r="AV1354">
        <v>0</v>
      </c>
      <c r="BB1354">
        <v>0</v>
      </c>
      <c r="BC1354">
        <v>0</v>
      </c>
      <c r="BD1354" t="s">
        <v>60</v>
      </c>
      <c r="BE1354" s="5" t="s">
        <v>2497</v>
      </c>
      <c r="BF1354">
        <v>634333759</v>
      </c>
      <c r="BH1354" t="s">
        <v>323</v>
      </c>
      <c r="BI1354" t="s">
        <v>320</v>
      </c>
      <c r="BJ1354">
        <v>0.43611111111111112</v>
      </c>
      <c r="BK1354">
        <v>120.7</v>
      </c>
      <c r="BL1354">
        <v>100.7</v>
      </c>
      <c r="BM1354">
        <v>0</v>
      </c>
      <c r="BN1354">
        <v>-91.85</v>
      </c>
      <c r="BO1354">
        <v>129.55000000000001</v>
      </c>
      <c r="BP1354" t="s">
        <v>60</v>
      </c>
      <c r="BQ1354">
        <v>1.153163127</v>
      </c>
      <c r="BR1354" t="s">
        <v>61</v>
      </c>
    </row>
    <row r="1355" spans="1:70" x14ac:dyDescent="0.2">
      <c r="A1355" s="19">
        <f t="shared" ref="A1355:A1418" si="56">BK1355+BN1355</f>
        <v>9.4600000000000009</v>
      </c>
      <c r="B1355" s="20">
        <v>3752</v>
      </c>
      <c r="D1355" s="2" t="s">
        <v>1381</v>
      </c>
      <c r="E1355" s="2" t="str">
        <f t="shared" si="55"/>
        <v>ST</v>
      </c>
      <c r="F1355">
        <v>200720433</v>
      </c>
      <c r="G1355">
        <v>202606</v>
      </c>
      <c r="H1355" t="s">
        <v>52</v>
      </c>
      <c r="I1355" t="s">
        <v>321</v>
      </c>
      <c r="J1355" t="s">
        <v>322</v>
      </c>
      <c r="K1355" t="s">
        <v>54</v>
      </c>
      <c r="L1355" s="5">
        <v>46240</v>
      </c>
      <c r="M1355" s="5">
        <v>46271</v>
      </c>
      <c r="N1355" s="21">
        <v>872764616669</v>
      </c>
      <c r="P1355" t="s">
        <v>326</v>
      </c>
      <c r="Q1355" t="s">
        <v>326</v>
      </c>
      <c r="R1355" t="s">
        <v>56</v>
      </c>
      <c r="S1355" t="s">
        <v>327</v>
      </c>
      <c r="T1355">
        <v>21</v>
      </c>
      <c r="U1355" t="s">
        <v>57</v>
      </c>
      <c r="V1355">
        <v>21320</v>
      </c>
      <c r="W1355">
        <v>45.65</v>
      </c>
      <c r="X1355">
        <v>5.41</v>
      </c>
      <c r="Y1355">
        <v>0</v>
      </c>
      <c r="Z1355">
        <v>-34.74</v>
      </c>
      <c r="AA1355">
        <v>16.309999999999999</v>
      </c>
      <c r="AB1355">
        <v>2</v>
      </c>
      <c r="AC1355">
        <v>33</v>
      </c>
      <c r="AD1355">
        <v>33</v>
      </c>
      <c r="AE1355" t="s">
        <v>1459</v>
      </c>
      <c r="AF1355" t="s">
        <v>5450</v>
      </c>
      <c r="AG1355" t="s">
        <v>5451</v>
      </c>
      <c r="AH1355" t="s">
        <v>5452</v>
      </c>
      <c r="AI1355" t="s">
        <v>579</v>
      </c>
      <c r="AJ1355">
        <v>21</v>
      </c>
      <c r="AK1355" t="s">
        <v>57</v>
      </c>
      <c r="AL1355">
        <v>21000</v>
      </c>
      <c r="AM1355" t="s">
        <v>55</v>
      </c>
      <c r="AN1355" t="s">
        <v>55</v>
      </c>
      <c r="AO1355" t="s">
        <v>55</v>
      </c>
      <c r="AS1355" t="s">
        <v>343</v>
      </c>
      <c r="AT1355">
        <v>0</v>
      </c>
      <c r="AU1355">
        <v>0</v>
      </c>
      <c r="AV1355">
        <v>0</v>
      </c>
      <c r="BB1355">
        <v>0</v>
      </c>
      <c r="BC1355">
        <v>0</v>
      </c>
      <c r="BD1355" t="s">
        <v>60</v>
      </c>
      <c r="BE1355" s="5" t="s">
        <v>2497</v>
      </c>
      <c r="BF1355">
        <v>634333759</v>
      </c>
      <c r="BH1355" t="s">
        <v>323</v>
      </c>
      <c r="BI1355" t="s">
        <v>320</v>
      </c>
      <c r="BJ1355">
        <v>0.4</v>
      </c>
      <c r="BK1355">
        <v>39.6</v>
      </c>
      <c r="BL1355">
        <v>4.6900000000000004</v>
      </c>
      <c r="BM1355">
        <v>0</v>
      </c>
      <c r="BN1355">
        <v>-30.14</v>
      </c>
      <c r="BO1355">
        <v>14.15</v>
      </c>
      <c r="BP1355" t="s">
        <v>60</v>
      </c>
      <c r="BQ1355">
        <v>1.1527377519999999</v>
      </c>
      <c r="BR1355" t="s">
        <v>61</v>
      </c>
    </row>
    <row r="1356" spans="1:70" x14ac:dyDescent="0.2">
      <c r="A1356" s="19">
        <f t="shared" si="56"/>
        <v>21.179999999999993</v>
      </c>
      <c r="B1356" s="20">
        <v>3752</v>
      </c>
      <c r="D1356" s="2" t="s">
        <v>1381</v>
      </c>
      <c r="E1356" s="2" t="str">
        <f t="shared" si="55"/>
        <v>ST</v>
      </c>
      <c r="F1356">
        <v>200720433</v>
      </c>
      <c r="G1356">
        <v>202606</v>
      </c>
      <c r="H1356" t="s">
        <v>52</v>
      </c>
      <c r="I1356" t="s">
        <v>321</v>
      </c>
      <c r="J1356" t="s">
        <v>322</v>
      </c>
      <c r="K1356" t="s">
        <v>54</v>
      </c>
      <c r="L1356" s="5">
        <v>46301</v>
      </c>
      <c r="M1356" s="5">
        <v>46332</v>
      </c>
      <c r="N1356" s="21">
        <v>872883069355</v>
      </c>
      <c r="P1356" t="s">
        <v>326</v>
      </c>
      <c r="Q1356" t="s">
        <v>326</v>
      </c>
      <c r="R1356" t="s">
        <v>56</v>
      </c>
      <c r="S1356" t="s">
        <v>327</v>
      </c>
      <c r="T1356">
        <v>21</v>
      </c>
      <c r="U1356" t="s">
        <v>57</v>
      </c>
      <c r="V1356">
        <v>21320</v>
      </c>
      <c r="W1356">
        <v>102.17</v>
      </c>
      <c r="X1356">
        <v>133.31</v>
      </c>
      <c r="Y1356">
        <v>0</v>
      </c>
      <c r="Z1356">
        <v>-77.75</v>
      </c>
      <c r="AA1356">
        <v>157.72999999999999</v>
      </c>
      <c r="AB1356">
        <v>7</v>
      </c>
      <c r="AC1356">
        <v>110</v>
      </c>
      <c r="AD1356">
        <v>110</v>
      </c>
      <c r="AE1356" t="s">
        <v>9383</v>
      </c>
      <c r="AF1356" t="s">
        <v>5453</v>
      </c>
      <c r="AG1356" t="s">
        <v>5454</v>
      </c>
      <c r="AH1356" t="s">
        <v>5455</v>
      </c>
      <c r="AI1356" t="s">
        <v>5456</v>
      </c>
      <c r="AJ1356">
        <v>65</v>
      </c>
      <c r="AK1356" t="s">
        <v>57</v>
      </c>
      <c r="AL1356">
        <v>65110</v>
      </c>
      <c r="AM1356" t="s">
        <v>55</v>
      </c>
      <c r="AN1356" t="s">
        <v>55</v>
      </c>
      <c r="AO1356" t="s">
        <v>55</v>
      </c>
      <c r="AS1356" t="s">
        <v>343</v>
      </c>
      <c r="AT1356">
        <v>0</v>
      </c>
      <c r="AU1356">
        <v>0</v>
      </c>
      <c r="AV1356">
        <v>0</v>
      </c>
      <c r="BB1356">
        <v>0</v>
      </c>
      <c r="BC1356">
        <v>0</v>
      </c>
      <c r="BD1356" t="s">
        <v>60</v>
      </c>
      <c r="BE1356" s="5" t="s">
        <v>2497</v>
      </c>
      <c r="BF1356">
        <v>634333759</v>
      </c>
      <c r="BH1356" t="s">
        <v>323</v>
      </c>
      <c r="BI1356" t="s">
        <v>320</v>
      </c>
      <c r="BJ1356">
        <v>0.44791666666666669</v>
      </c>
      <c r="BK1356">
        <v>88.6</v>
      </c>
      <c r="BL1356">
        <v>115.6</v>
      </c>
      <c r="BM1356">
        <v>0</v>
      </c>
      <c r="BN1356">
        <v>-67.42</v>
      </c>
      <c r="BO1356">
        <v>136.78</v>
      </c>
      <c r="BP1356" t="s">
        <v>60</v>
      </c>
      <c r="BQ1356">
        <v>1.153163127</v>
      </c>
      <c r="BR1356" t="s">
        <v>61</v>
      </c>
    </row>
    <row r="1357" spans="1:70" x14ac:dyDescent="0.2">
      <c r="A1357" s="19">
        <f t="shared" si="56"/>
        <v>9.1300000000000026</v>
      </c>
      <c r="B1357" s="20">
        <v>3752</v>
      </c>
      <c r="D1357" s="2" t="s">
        <v>1381</v>
      </c>
      <c r="E1357" s="2" t="str">
        <f t="shared" si="55"/>
        <v>ST</v>
      </c>
      <c r="F1357">
        <v>200720433</v>
      </c>
      <c r="G1357">
        <v>202606</v>
      </c>
      <c r="H1357" t="s">
        <v>52</v>
      </c>
      <c r="I1357" t="s">
        <v>321</v>
      </c>
      <c r="J1357" t="s">
        <v>322</v>
      </c>
      <c r="K1357" t="s">
        <v>54</v>
      </c>
      <c r="L1357" s="5">
        <v>46332</v>
      </c>
      <c r="M1357" s="5">
        <v>46362</v>
      </c>
      <c r="N1357" s="21">
        <v>872939155483</v>
      </c>
      <c r="P1357" t="s">
        <v>326</v>
      </c>
      <c r="Q1357" t="s">
        <v>326</v>
      </c>
      <c r="R1357" t="s">
        <v>56</v>
      </c>
      <c r="S1357" t="s">
        <v>327</v>
      </c>
      <c r="T1357">
        <v>21</v>
      </c>
      <c r="U1357" t="s">
        <v>57</v>
      </c>
      <c r="V1357">
        <v>21320</v>
      </c>
      <c r="W1357">
        <v>44.12</v>
      </c>
      <c r="X1357">
        <v>5.23</v>
      </c>
      <c r="Y1357">
        <v>0</v>
      </c>
      <c r="Z1357">
        <v>-33.57</v>
      </c>
      <c r="AA1357">
        <v>15.78</v>
      </c>
      <c r="AB1357">
        <v>2</v>
      </c>
      <c r="AC1357">
        <v>30.8</v>
      </c>
      <c r="AD1357">
        <v>30.8</v>
      </c>
      <c r="AE1357" t="s">
        <v>9384</v>
      </c>
      <c r="AF1357" t="s">
        <v>5457</v>
      </c>
      <c r="AG1357" t="s">
        <v>5457</v>
      </c>
      <c r="AH1357" t="s">
        <v>5458</v>
      </c>
      <c r="AI1357" t="s">
        <v>973</v>
      </c>
      <c r="AJ1357">
        <v>50</v>
      </c>
      <c r="AK1357" t="s">
        <v>57</v>
      </c>
      <c r="AL1357">
        <v>50100</v>
      </c>
      <c r="AM1357" t="s">
        <v>55</v>
      </c>
      <c r="AN1357" t="s">
        <v>55</v>
      </c>
      <c r="AO1357" t="s">
        <v>55</v>
      </c>
      <c r="AS1357" t="s">
        <v>343</v>
      </c>
      <c r="AT1357">
        <v>0</v>
      </c>
      <c r="AU1357">
        <v>0</v>
      </c>
      <c r="AV1357">
        <v>0</v>
      </c>
      <c r="BB1357">
        <v>0</v>
      </c>
      <c r="BC1357">
        <v>0</v>
      </c>
      <c r="BD1357" t="s">
        <v>60</v>
      </c>
      <c r="BE1357" s="5" t="s">
        <v>3831</v>
      </c>
      <c r="BF1357">
        <v>634343823</v>
      </c>
      <c r="BH1357" t="s">
        <v>323</v>
      </c>
      <c r="BI1357" t="s">
        <v>320</v>
      </c>
      <c r="BJ1357">
        <v>0.47152777777777777</v>
      </c>
      <c r="BK1357">
        <v>38.200000000000003</v>
      </c>
      <c r="BL1357">
        <v>4.53</v>
      </c>
      <c r="BM1357">
        <v>0</v>
      </c>
      <c r="BN1357">
        <v>-29.07</v>
      </c>
      <c r="BO1357">
        <v>13.66</v>
      </c>
      <c r="BP1357" t="s">
        <v>60</v>
      </c>
      <c r="BQ1357">
        <v>1.1549344580000001</v>
      </c>
      <c r="BR1357" t="s">
        <v>61</v>
      </c>
    </row>
    <row r="1358" spans="1:70" x14ac:dyDescent="0.2">
      <c r="A1358" s="19">
        <f t="shared" si="56"/>
        <v>9.8000000000000007</v>
      </c>
      <c r="B1358" s="20">
        <v>3752</v>
      </c>
      <c r="D1358" s="2" t="s">
        <v>1381</v>
      </c>
      <c r="E1358" s="2" t="str">
        <f t="shared" si="55"/>
        <v>ST</v>
      </c>
      <c r="F1358">
        <v>200720433</v>
      </c>
      <c r="G1358">
        <v>202606</v>
      </c>
      <c r="H1358" t="s">
        <v>52</v>
      </c>
      <c r="I1358" t="s">
        <v>321</v>
      </c>
      <c r="J1358" t="s">
        <v>322</v>
      </c>
      <c r="K1358" t="s">
        <v>54</v>
      </c>
      <c r="L1358" s="5" t="s">
        <v>3826</v>
      </c>
      <c r="M1358" s="5" t="s">
        <v>5222</v>
      </c>
      <c r="N1358" s="21">
        <v>873247203348</v>
      </c>
      <c r="P1358" t="s">
        <v>326</v>
      </c>
      <c r="Q1358" t="s">
        <v>326</v>
      </c>
      <c r="R1358" t="s">
        <v>56</v>
      </c>
      <c r="S1358" t="s">
        <v>327</v>
      </c>
      <c r="T1358">
        <v>21</v>
      </c>
      <c r="U1358" t="s">
        <v>57</v>
      </c>
      <c r="V1358">
        <v>21320</v>
      </c>
      <c r="W1358">
        <v>47.56</v>
      </c>
      <c r="X1358">
        <v>5.64</v>
      </c>
      <c r="Y1358">
        <v>0</v>
      </c>
      <c r="Z1358">
        <v>-36.19</v>
      </c>
      <c r="AA1358">
        <v>17.010000000000002</v>
      </c>
      <c r="AB1358">
        <v>2</v>
      </c>
      <c r="AC1358">
        <v>35.200000000000003</v>
      </c>
      <c r="AD1358">
        <v>35.200000000000003</v>
      </c>
      <c r="AE1358" t="s">
        <v>9385</v>
      </c>
      <c r="AF1358" t="s">
        <v>657</v>
      </c>
      <c r="AG1358" t="s">
        <v>657</v>
      </c>
      <c r="AH1358" t="s">
        <v>5459</v>
      </c>
      <c r="AI1358" t="s">
        <v>579</v>
      </c>
      <c r="AJ1358">
        <v>21</v>
      </c>
      <c r="AK1358" t="s">
        <v>57</v>
      </c>
      <c r="AL1358">
        <v>21000</v>
      </c>
      <c r="AM1358" t="s">
        <v>55</v>
      </c>
      <c r="AN1358" t="s">
        <v>55</v>
      </c>
      <c r="AO1358" t="s">
        <v>55</v>
      </c>
      <c r="AS1358" t="s">
        <v>343</v>
      </c>
      <c r="AT1358">
        <v>0</v>
      </c>
      <c r="AU1358">
        <v>0</v>
      </c>
      <c r="AV1358">
        <v>0</v>
      </c>
      <c r="BB1358">
        <v>0</v>
      </c>
      <c r="BC1358">
        <v>0</v>
      </c>
      <c r="BD1358" t="s">
        <v>60</v>
      </c>
      <c r="BE1358" s="5" t="s">
        <v>5226</v>
      </c>
      <c r="BF1358">
        <v>634353938</v>
      </c>
      <c r="BH1358" t="s">
        <v>323</v>
      </c>
      <c r="BI1358" t="s">
        <v>320</v>
      </c>
      <c r="BJ1358">
        <v>0.37083333333333335</v>
      </c>
      <c r="BK1358">
        <v>41</v>
      </c>
      <c r="BL1358">
        <v>4.8600000000000003</v>
      </c>
      <c r="BM1358">
        <v>0</v>
      </c>
      <c r="BN1358">
        <v>-31.2</v>
      </c>
      <c r="BO1358">
        <v>14.66</v>
      </c>
      <c r="BP1358" t="s">
        <v>60</v>
      </c>
      <c r="BQ1358">
        <v>1.1600389769999999</v>
      </c>
      <c r="BR1358" t="s">
        <v>61</v>
      </c>
    </row>
    <row r="1359" spans="1:70" x14ac:dyDescent="0.2">
      <c r="A1359" s="19">
        <f t="shared" si="56"/>
        <v>5.7799999999999976</v>
      </c>
      <c r="B1359" s="20">
        <v>3752</v>
      </c>
      <c r="D1359" s="2" t="s">
        <v>1381</v>
      </c>
      <c r="E1359" s="2" t="str">
        <f t="shared" si="55"/>
        <v>ST</v>
      </c>
      <c r="F1359">
        <v>200720433</v>
      </c>
      <c r="G1359">
        <v>202606</v>
      </c>
      <c r="H1359" t="s">
        <v>52</v>
      </c>
      <c r="I1359" t="s">
        <v>321</v>
      </c>
      <c r="J1359" t="s">
        <v>322</v>
      </c>
      <c r="K1359" t="s">
        <v>54</v>
      </c>
      <c r="L1359" s="5">
        <v>46148</v>
      </c>
      <c r="M1359" s="5">
        <v>46240</v>
      </c>
      <c r="N1359" s="21">
        <v>872687092353</v>
      </c>
      <c r="P1359" t="s">
        <v>326</v>
      </c>
      <c r="Q1359" t="s">
        <v>326</v>
      </c>
      <c r="R1359" t="s">
        <v>56</v>
      </c>
      <c r="S1359" t="s">
        <v>327</v>
      </c>
      <c r="T1359">
        <v>21</v>
      </c>
      <c r="U1359" t="s">
        <v>57</v>
      </c>
      <c r="V1359">
        <v>21320</v>
      </c>
      <c r="W1359">
        <v>28.1</v>
      </c>
      <c r="X1359">
        <v>3.32</v>
      </c>
      <c r="Y1359">
        <v>0</v>
      </c>
      <c r="Z1359">
        <v>-21.39</v>
      </c>
      <c r="AA1359">
        <v>10.029999999999999</v>
      </c>
      <c r="AB1359">
        <v>2</v>
      </c>
      <c r="AC1359">
        <v>8.8000000000000007</v>
      </c>
      <c r="AD1359">
        <v>8.8000000000000007</v>
      </c>
      <c r="AE1359" t="s">
        <v>9386</v>
      </c>
      <c r="AF1359" t="s">
        <v>2249</v>
      </c>
      <c r="AG1359" t="s">
        <v>2250</v>
      </c>
      <c r="AH1359" t="s">
        <v>2251</v>
      </c>
      <c r="AI1359" t="s">
        <v>718</v>
      </c>
      <c r="AJ1359">
        <v>85</v>
      </c>
      <c r="AK1359" t="s">
        <v>57</v>
      </c>
      <c r="AL1359">
        <v>85500</v>
      </c>
      <c r="AM1359" t="s">
        <v>55</v>
      </c>
      <c r="AN1359" t="s">
        <v>55</v>
      </c>
      <c r="AO1359" t="s">
        <v>55</v>
      </c>
      <c r="AS1359" t="s">
        <v>343</v>
      </c>
      <c r="AT1359">
        <v>0</v>
      </c>
      <c r="AU1359">
        <v>0</v>
      </c>
      <c r="AV1359">
        <v>0</v>
      </c>
      <c r="BB1359">
        <v>0</v>
      </c>
      <c r="BC1359">
        <v>0</v>
      </c>
      <c r="BD1359" t="s">
        <v>60</v>
      </c>
      <c r="BE1359" s="5" t="s">
        <v>2497</v>
      </c>
      <c r="BF1359">
        <v>634333759</v>
      </c>
      <c r="BH1359" t="s">
        <v>323</v>
      </c>
      <c r="BI1359" t="s">
        <v>320</v>
      </c>
      <c r="BJ1359">
        <v>0.43541666666666667</v>
      </c>
      <c r="BK1359">
        <v>24.2</v>
      </c>
      <c r="BL1359">
        <v>2.86</v>
      </c>
      <c r="BM1359">
        <v>0</v>
      </c>
      <c r="BN1359">
        <v>-18.420000000000002</v>
      </c>
      <c r="BO1359">
        <v>8.64</v>
      </c>
      <c r="BP1359" t="s">
        <v>60</v>
      </c>
      <c r="BQ1359">
        <v>1.161210911</v>
      </c>
      <c r="BR1359" t="s">
        <v>61</v>
      </c>
    </row>
    <row r="1360" spans="1:70" x14ac:dyDescent="0.2">
      <c r="A1360" s="19">
        <f t="shared" si="56"/>
        <v>36.569999999999993</v>
      </c>
      <c r="B1360" s="20">
        <v>3752</v>
      </c>
      <c r="D1360" s="2" t="s">
        <v>1381</v>
      </c>
      <c r="E1360" s="2" t="str">
        <f t="shared" si="55"/>
        <v>ST</v>
      </c>
      <c r="F1360">
        <v>200720433</v>
      </c>
      <c r="G1360">
        <v>202606</v>
      </c>
      <c r="H1360" t="s">
        <v>52</v>
      </c>
      <c r="I1360" t="s">
        <v>321</v>
      </c>
      <c r="J1360" t="s">
        <v>322</v>
      </c>
      <c r="K1360" t="s">
        <v>54</v>
      </c>
      <c r="L1360" s="5">
        <v>46271</v>
      </c>
      <c r="M1360" s="5">
        <v>46301</v>
      </c>
      <c r="N1360" s="21">
        <v>872833946159</v>
      </c>
      <c r="P1360" t="s">
        <v>326</v>
      </c>
      <c r="Q1360" t="s">
        <v>326</v>
      </c>
      <c r="R1360" t="s">
        <v>56</v>
      </c>
      <c r="S1360" t="s">
        <v>327</v>
      </c>
      <c r="T1360">
        <v>21</v>
      </c>
      <c r="U1360" t="s">
        <v>57</v>
      </c>
      <c r="V1360">
        <v>21320</v>
      </c>
      <c r="W1360">
        <v>176.35</v>
      </c>
      <c r="X1360">
        <v>120.48</v>
      </c>
      <c r="Y1360">
        <v>0</v>
      </c>
      <c r="Z1360">
        <v>-134.19999999999999</v>
      </c>
      <c r="AA1360">
        <v>162.63</v>
      </c>
      <c r="AB1360">
        <v>13</v>
      </c>
      <c r="AC1360">
        <v>198</v>
      </c>
      <c r="AD1360">
        <v>198</v>
      </c>
      <c r="AE1360" t="s">
        <v>9387</v>
      </c>
      <c r="AF1360" t="s">
        <v>432</v>
      </c>
      <c r="AG1360" t="s">
        <v>432</v>
      </c>
      <c r="AH1360" t="s">
        <v>5460</v>
      </c>
      <c r="AI1360" t="s">
        <v>5461</v>
      </c>
      <c r="AJ1360">
        <v>93</v>
      </c>
      <c r="AK1360" t="s">
        <v>57</v>
      </c>
      <c r="AL1360">
        <v>93160</v>
      </c>
      <c r="AM1360" t="s">
        <v>55</v>
      </c>
      <c r="AN1360" t="s">
        <v>55</v>
      </c>
      <c r="AO1360" t="s">
        <v>55</v>
      </c>
      <c r="AS1360" t="s">
        <v>343</v>
      </c>
      <c r="AT1360">
        <v>30</v>
      </c>
      <c r="AU1360">
        <v>30</v>
      </c>
      <c r="AV1360">
        <v>40</v>
      </c>
      <c r="BB1360">
        <v>0</v>
      </c>
      <c r="BC1360">
        <v>0</v>
      </c>
      <c r="BD1360" t="s">
        <v>60</v>
      </c>
      <c r="BE1360" s="5" t="s">
        <v>2497</v>
      </c>
      <c r="BF1360">
        <v>634333759</v>
      </c>
      <c r="BH1360" t="s">
        <v>323</v>
      </c>
      <c r="BI1360" t="s">
        <v>320</v>
      </c>
      <c r="BJ1360">
        <v>0.47083333333333333</v>
      </c>
      <c r="BK1360">
        <v>153</v>
      </c>
      <c r="BL1360">
        <v>104.53</v>
      </c>
      <c r="BM1360">
        <v>0</v>
      </c>
      <c r="BN1360">
        <v>-116.43</v>
      </c>
      <c r="BO1360">
        <v>141.1</v>
      </c>
      <c r="BP1360" t="s">
        <v>60</v>
      </c>
      <c r="BQ1360">
        <v>1.1526181719999999</v>
      </c>
      <c r="BR1360" t="s">
        <v>61</v>
      </c>
    </row>
    <row r="1361" spans="1:70" x14ac:dyDescent="0.2">
      <c r="A1361" s="19">
        <f t="shared" si="56"/>
        <v>10.129999999999995</v>
      </c>
      <c r="B1361" s="20">
        <v>3752</v>
      </c>
      <c r="D1361" s="2" t="s">
        <v>1381</v>
      </c>
      <c r="E1361" s="2" t="str">
        <f t="shared" si="55"/>
        <v>ST</v>
      </c>
      <c r="F1361">
        <v>200720433</v>
      </c>
      <c r="G1361">
        <v>202606</v>
      </c>
      <c r="H1361" t="s">
        <v>52</v>
      </c>
      <c r="I1361" t="s">
        <v>321</v>
      </c>
      <c r="J1361" t="s">
        <v>322</v>
      </c>
      <c r="K1361" t="s">
        <v>54</v>
      </c>
      <c r="L1361" s="5" t="s">
        <v>3825</v>
      </c>
      <c r="M1361" s="5" t="s">
        <v>3826</v>
      </c>
      <c r="N1361" s="21">
        <v>873140151420</v>
      </c>
      <c r="P1361" t="s">
        <v>326</v>
      </c>
      <c r="Q1361" t="s">
        <v>326</v>
      </c>
      <c r="R1361" t="s">
        <v>56</v>
      </c>
      <c r="S1361" t="s">
        <v>327</v>
      </c>
      <c r="T1361">
        <v>21</v>
      </c>
      <c r="U1361" t="s">
        <v>57</v>
      </c>
      <c r="V1361">
        <v>21320</v>
      </c>
      <c r="W1361">
        <v>49.2</v>
      </c>
      <c r="X1361">
        <v>5.84</v>
      </c>
      <c r="Y1361">
        <v>0</v>
      </c>
      <c r="Z1361">
        <v>-37.44</v>
      </c>
      <c r="AA1361">
        <v>17.59</v>
      </c>
      <c r="AB1361">
        <v>2</v>
      </c>
      <c r="AC1361">
        <v>35.64</v>
      </c>
      <c r="AD1361">
        <v>35.64</v>
      </c>
      <c r="AE1361" t="s">
        <v>9388</v>
      </c>
      <c r="AF1361" t="s">
        <v>5462</v>
      </c>
      <c r="AG1361" t="s">
        <v>5462</v>
      </c>
      <c r="AH1361" t="s">
        <v>5463</v>
      </c>
      <c r="AI1361" t="s">
        <v>5464</v>
      </c>
      <c r="AJ1361">
        <v>33</v>
      </c>
      <c r="AK1361" t="s">
        <v>57</v>
      </c>
      <c r="AL1361">
        <v>33290</v>
      </c>
      <c r="AM1361" t="s">
        <v>55</v>
      </c>
      <c r="AN1361" t="s">
        <v>55</v>
      </c>
      <c r="AO1361" t="s">
        <v>55</v>
      </c>
      <c r="AS1361" t="s">
        <v>343</v>
      </c>
      <c r="AT1361">
        <v>26</v>
      </c>
      <c r="AU1361">
        <v>30</v>
      </c>
      <c r="AV1361">
        <v>40</v>
      </c>
      <c r="BB1361">
        <v>0</v>
      </c>
      <c r="BC1361">
        <v>0</v>
      </c>
      <c r="BD1361" t="s">
        <v>60</v>
      </c>
      <c r="BE1361" s="5" t="s">
        <v>3831</v>
      </c>
      <c r="BF1361">
        <v>634343823</v>
      </c>
      <c r="BH1361" t="s">
        <v>323</v>
      </c>
      <c r="BI1361" t="s">
        <v>320</v>
      </c>
      <c r="BJ1361">
        <v>0.50555555555555554</v>
      </c>
      <c r="BK1361">
        <v>42.4</v>
      </c>
      <c r="BL1361">
        <v>5.03</v>
      </c>
      <c r="BM1361">
        <v>0</v>
      </c>
      <c r="BN1361">
        <v>-32.270000000000003</v>
      </c>
      <c r="BO1361">
        <v>15.16</v>
      </c>
      <c r="BP1361" t="s">
        <v>60</v>
      </c>
      <c r="BQ1361">
        <v>1.160362033</v>
      </c>
      <c r="BR1361" t="s">
        <v>61</v>
      </c>
    </row>
    <row r="1362" spans="1:70" x14ac:dyDescent="0.2">
      <c r="A1362" s="19">
        <f t="shared" si="56"/>
        <v>16.159999999999997</v>
      </c>
      <c r="B1362" s="20">
        <v>3752</v>
      </c>
      <c r="D1362" s="2" t="s">
        <v>1381</v>
      </c>
      <c r="E1362" s="2" t="str">
        <f t="shared" si="55"/>
        <v>ST</v>
      </c>
      <c r="F1362">
        <v>200720433</v>
      </c>
      <c r="G1362">
        <v>202606</v>
      </c>
      <c r="H1362" t="s">
        <v>52</v>
      </c>
      <c r="I1362" t="s">
        <v>321</v>
      </c>
      <c r="J1362" t="s">
        <v>322</v>
      </c>
      <c r="K1362" t="s">
        <v>54</v>
      </c>
      <c r="L1362" s="5">
        <v>46362</v>
      </c>
      <c r="M1362" s="5" t="s">
        <v>4087</v>
      </c>
      <c r="N1362" s="21">
        <v>872990102146</v>
      </c>
      <c r="P1362" t="s">
        <v>326</v>
      </c>
      <c r="Q1362" t="s">
        <v>326</v>
      </c>
      <c r="R1362" t="s">
        <v>56</v>
      </c>
      <c r="S1362" t="s">
        <v>327</v>
      </c>
      <c r="T1362">
        <v>21</v>
      </c>
      <c r="U1362" t="s">
        <v>57</v>
      </c>
      <c r="V1362">
        <v>21320</v>
      </c>
      <c r="W1362">
        <v>78.069999999999993</v>
      </c>
      <c r="X1362">
        <v>109.03</v>
      </c>
      <c r="Y1362">
        <v>0</v>
      </c>
      <c r="Z1362">
        <v>-59.4</v>
      </c>
      <c r="AA1362">
        <v>127.69</v>
      </c>
      <c r="AB1362">
        <v>7</v>
      </c>
      <c r="AC1362">
        <v>77</v>
      </c>
      <c r="AD1362">
        <v>77</v>
      </c>
      <c r="AE1362" t="s">
        <v>9389</v>
      </c>
      <c r="AF1362" t="s">
        <v>646</v>
      </c>
      <c r="AG1362" t="s">
        <v>646</v>
      </c>
      <c r="AH1362" t="s">
        <v>5465</v>
      </c>
      <c r="AI1362" t="s">
        <v>5466</v>
      </c>
      <c r="AJ1362">
        <v>30</v>
      </c>
      <c r="AK1362" t="s">
        <v>57</v>
      </c>
      <c r="AL1362">
        <v>30132</v>
      </c>
      <c r="AM1362" t="s">
        <v>55</v>
      </c>
      <c r="AN1362" t="s">
        <v>55</v>
      </c>
      <c r="AO1362" t="s">
        <v>55</v>
      </c>
      <c r="AS1362" t="s">
        <v>343</v>
      </c>
      <c r="AT1362">
        <v>0</v>
      </c>
      <c r="AU1362">
        <v>0</v>
      </c>
      <c r="AV1362">
        <v>0</v>
      </c>
      <c r="BB1362">
        <v>0</v>
      </c>
      <c r="BC1362">
        <v>0</v>
      </c>
      <c r="BD1362" t="s">
        <v>60</v>
      </c>
      <c r="BE1362" s="5" t="s">
        <v>3831</v>
      </c>
      <c r="BF1362">
        <v>634343823</v>
      </c>
      <c r="BH1362" t="s">
        <v>323</v>
      </c>
      <c r="BI1362" t="s">
        <v>320</v>
      </c>
      <c r="BJ1362">
        <v>0.42291666666666666</v>
      </c>
      <c r="BK1362">
        <v>67.599999999999994</v>
      </c>
      <c r="BL1362">
        <v>94.41</v>
      </c>
      <c r="BM1362">
        <v>0</v>
      </c>
      <c r="BN1362">
        <v>-51.44</v>
      </c>
      <c r="BO1362">
        <v>110.57</v>
      </c>
      <c r="BP1362" t="s">
        <v>60</v>
      </c>
      <c r="BQ1362">
        <v>1.154814421</v>
      </c>
      <c r="BR1362" t="s">
        <v>61</v>
      </c>
    </row>
    <row r="1363" spans="1:70" x14ac:dyDescent="0.2">
      <c r="A1363" s="19">
        <f t="shared" si="56"/>
        <v>23.180000000000007</v>
      </c>
      <c r="B1363" s="20">
        <v>3752</v>
      </c>
      <c r="D1363" s="2" t="s">
        <v>1381</v>
      </c>
      <c r="E1363" s="2" t="str">
        <f t="shared" si="55"/>
        <v>ST</v>
      </c>
      <c r="F1363">
        <v>200720433</v>
      </c>
      <c r="G1363">
        <v>202606</v>
      </c>
      <c r="H1363" t="s">
        <v>52</v>
      </c>
      <c r="I1363" t="s">
        <v>321</v>
      </c>
      <c r="J1363" t="s">
        <v>322</v>
      </c>
      <c r="K1363" t="s">
        <v>54</v>
      </c>
      <c r="L1363" s="5">
        <v>46301</v>
      </c>
      <c r="M1363" s="5">
        <v>46332</v>
      </c>
      <c r="N1363" s="21">
        <v>872888387402</v>
      </c>
      <c r="P1363" t="s">
        <v>326</v>
      </c>
      <c r="Q1363" t="s">
        <v>326</v>
      </c>
      <c r="R1363" t="s">
        <v>56</v>
      </c>
      <c r="S1363" t="s">
        <v>327</v>
      </c>
      <c r="T1363">
        <v>21</v>
      </c>
      <c r="U1363" t="s">
        <v>57</v>
      </c>
      <c r="V1363">
        <v>21320</v>
      </c>
      <c r="W1363">
        <v>111.86</v>
      </c>
      <c r="X1363">
        <v>112.88</v>
      </c>
      <c r="Y1363">
        <v>0</v>
      </c>
      <c r="Z1363">
        <v>-85.13</v>
      </c>
      <c r="AA1363">
        <v>139.61000000000001</v>
      </c>
      <c r="AB1363">
        <v>6</v>
      </c>
      <c r="AC1363">
        <v>122.76</v>
      </c>
      <c r="AD1363">
        <v>122.76</v>
      </c>
      <c r="AE1363" t="s">
        <v>9390</v>
      </c>
      <c r="AF1363" t="s">
        <v>5467</v>
      </c>
      <c r="AG1363" t="s">
        <v>5467</v>
      </c>
      <c r="AH1363" t="s">
        <v>5468</v>
      </c>
      <c r="AI1363" t="s">
        <v>1713</v>
      </c>
      <c r="AJ1363">
        <v>57</v>
      </c>
      <c r="AK1363" t="s">
        <v>57</v>
      </c>
      <c r="AL1363">
        <v>57000</v>
      </c>
      <c r="AM1363" t="s">
        <v>55</v>
      </c>
      <c r="AN1363" t="s">
        <v>55</v>
      </c>
      <c r="AO1363" t="s">
        <v>55</v>
      </c>
      <c r="AS1363" t="s">
        <v>343</v>
      </c>
      <c r="AT1363">
        <v>30</v>
      </c>
      <c r="AU1363">
        <v>31</v>
      </c>
      <c r="AV1363">
        <v>40</v>
      </c>
      <c r="BB1363">
        <v>0</v>
      </c>
      <c r="BC1363">
        <v>0</v>
      </c>
      <c r="BD1363" t="s">
        <v>60</v>
      </c>
      <c r="BE1363" s="5" t="s">
        <v>2497</v>
      </c>
      <c r="BF1363">
        <v>634333759</v>
      </c>
      <c r="BH1363" t="s">
        <v>323</v>
      </c>
      <c r="BI1363" t="s">
        <v>320</v>
      </c>
      <c r="BJ1363">
        <v>0.53055555555555556</v>
      </c>
      <c r="BK1363">
        <v>97</v>
      </c>
      <c r="BL1363">
        <v>97.89</v>
      </c>
      <c r="BM1363">
        <v>0</v>
      </c>
      <c r="BN1363">
        <v>-73.819999999999993</v>
      </c>
      <c r="BO1363">
        <v>121.07</v>
      </c>
      <c r="BP1363" t="s">
        <v>60</v>
      </c>
      <c r="BQ1363">
        <v>1.153163127</v>
      </c>
      <c r="BR1363" t="s">
        <v>61</v>
      </c>
    </row>
    <row r="1364" spans="1:70" x14ac:dyDescent="0.2">
      <c r="A1364" s="19">
        <f t="shared" si="56"/>
        <v>12.480000000000004</v>
      </c>
      <c r="B1364" s="20">
        <v>3752</v>
      </c>
      <c r="D1364" s="2" t="s">
        <v>1381</v>
      </c>
      <c r="E1364" s="2" t="str">
        <f t="shared" si="55"/>
        <v>ST</v>
      </c>
      <c r="F1364">
        <v>200720433</v>
      </c>
      <c r="G1364">
        <v>202606</v>
      </c>
      <c r="H1364" t="s">
        <v>52</v>
      </c>
      <c r="I1364" t="s">
        <v>321</v>
      </c>
      <c r="J1364" t="s">
        <v>322</v>
      </c>
      <c r="K1364" t="s">
        <v>54</v>
      </c>
      <c r="L1364" s="5">
        <v>46362</v>
      </c>
      <c r="M1364" s="5" t="s">
        <v>4437</v>
      </c>
      <c r="N1364" s="21">
        <v>872987383815</v>
      </c>
      <c r="P1364" t="s">
        <v>326</v>
      </c>
      <c r="Q1364" t="s">
        <v>326</v>
      </c>
      <c r="R1364" t="s">
        <v>56</v>
      </c>
      <c r="S1364" t="s">
        <v>327</v>
      </c>
      <c r="T1364">
        <v>21</v>
      </c>
      <c r="U1364" t="s">
        <v>57</v>
      </c>
      <c r="V1364">
        <v>21320</v>
      </c>
      <c r="W1364">
        <v>60.28</v>
      </c>
      <c r="X1364">
        <v>106.92</v>
      </c>
      <c r="Y1364">
        <v>0</v>
      </c>
      <c r="Z1364">
        <v>-45.87</v>
      </c>
      <c r="AA1364">
        <v>121.34</v>
      </c>
      <c r="AB1364">
        <v>6</v>
      </c>
      <c r="AC1364">
        <v>52.36</v>
      </c>
      <c r="AD1364">
        <v>52.36</v>
      </c>
      <c r="AE1364" t="s">
        <v>9391</v>
      </c>
      <c r="AF1364" t="s">
        <v>477</v>
      </c>
      <c r="AG1364" t="s">
        <v>477</v>
      </c>
      <c r="AH1364" t="s">
        <v>5469</v>
      </c>
      <c r="AI1364" t="s">
        <v>5470</v>
      </c>
      <c r="AJ1364">
        <v>56</v>
      </c>
      <c r="AK1364" t="s">
        <v>57</v>
      </c>
      <c r="AL1364">
        <v>56230</v>
      </c>
      <c r="AM1364" t="s">
        <v>55</v>
      </c>
      <c r="AN1364" t="s">
        <v>55</v>
      </c>
      <c r="AO1364" t="s">
        <v>55</v>
      </c>
      <c r="AS1364" t="s">
        <v>343</v>
      </c>
      <c r="AT1364">
        <v>0</v>
      </c>
      <c r="AU1364">
        <v>0</v>
      </c>
      <c r="AV1364">
        <v>0</v>
      </c>
      <c r="BB1364">
        <v>0</v>
      </c>
      <c r="BC1364">
        <v>0</v>
      </c>
      <c r="BD1364" t="s">
        <v>60</v>
      </c>
      <c r="BE1364" s="5" t="s">
        <v>3831</v>
      </c>
      <c r="BF1364">
        <v>634343823</v>
      </c>
      <c r="BH1364" t="s">
        <v>323</v>
      </c>
      <c r="BI1364" t="s">
        <v>320</v>
      </c>
      <c r="BJ1364">
        <v>0.40902777777777777</v>
      </c>
      <c r="BK1364">
        <v>52.2</v>
      </c>
      <c r="BL1364">
        <v>92.59</v>
      </c>
      <c r="BM1364">
        <v>0</v>
      </c>
      <c r="BN1364">
        <v>-39.72</v>
      </c>
      <c r="BO1364">
        <v>105.07</v>
      </c>
      <c r="BP1364" t="s">
        <v>60</v>
      </c>
      <c r="BQ1364">
        <v>1.154814421</v>
      </c>
      <c r="BR1364" t="s">
        <v>61</v>
      </c>
    </row>
    <row r="1365" spans="1:70" x14ac:dyDescent="0.2">
      <c r="A1365" s="19">
        <f t="shared" si="56"/>
        <v>5.4499999999999993</v>
      </c>
      <c r="B1365" s="20">
        <v>3752</v>
      </c>
      <c r="D1365" s="2" t="s">
        <v>1381</v>
      </c>
      <c r="E1365" s="2" t="str">
        <f t="shared" si="55"/>
        <v>ST</v>
      </c>
      <c r="F1365">
        <v>200720433</v>
      </c>
      <c r="G1365">
        <v>202606</v>
      </c>
      <c r="H1365" t="s">
        <v>52</v>
      </c>
      <c r="I1365" t="s">
        <v>321</v>
      </c>
      <c r="J1365" t="s">
        <v>322</v>
      </c>
      <c r="K1365" t="s">
        <v>54</v>
      </c>
      <c r="L1365" s="5" t="s">
        <v>3825</v>
      </c>
      <c r="M1365" s="5" t="s">
        <v>3826</v>
      </c>
      <c r="N1365" s="21">
        <v>873184979538</v>
      </c>
      <c r="P1365" t="s">
        <v>326</v>
      </c>
      <c r="Q1365" t="s">
        <v>326</v>
      </c>
      <c r="R1365" t="s">
        <v>56</v>
      </c>
      <c r="S1365" t="s">
        <v>327</v>
      </c>
      <c r="T1365">
        <v>21</v>
      </c>
      <c r="U1365" t="s">
        <v>57</v>
      </c>
      <c r="V1365">
        <v>21320</v>
      </c>
      <c r="W1365">
        <v>26.46</v>
      </c>
      <c r="X1365">
        <v>3.13</v>
      </c>
      <c r="Y1365">
        <v>0</v>
      </c>
      <c r="Z1365">
        <v>-20.13</v>
      </c>
      <c r="AA1365">
        <v>9.4600000000000009</v>
      </c>
      <c r="AB1365">
        <v>1</v>
      </c>
      <c r="AC1365">
        <v>5.0599999999999996</v>
      </c>
      <c r="AD1365">
        <v>5.0599999999999996</v>
      </c>
      <c r="AE1365" t="s">
        <v>9392</v>
      </c>
      <c r="AF1365" t="s">
        <v>5471</v>
      </c>
      <c r="AG1365" t="s">
        <v>5471</v>
      </c>
      <c r="AH1365" t="s">
        <v>5472</v>
      </c>
      <c r="AI1365" t="s">
        <v>5473</v>
      </c>
      <c r="AJ1365">
        <v>13</v>
      </c>
      <c r="AK1365" t="s">
        <v>57</v>
      </c>
      <c r="AL1365">
        <v>13310</v>
      </c>
      <c r="AM1365" t="s">
        <v>55</v>
      </c>
      <c r="AN1365" t="s">
        <v>55</v>
      </c>
      <c r="AO1365" t="s">
        <v>55</v>
      </c>
      <c r="AS1365" t="s">
        <v>342</v>
      </c>
      <c r="AT1365">
        <v>20</v>
      </c>
      <c r="AU1365">
        <v>20</v>
      </c>
      <c r="AV1365">
        <v>29</v>
      </c>
      <c r="BB1365">
        <v>0</v>
      </c>
      <c r="BC1365">
        <v>0</v>
      </c>
      <c r="BD1365" t="s">
        <v>60</v>
      </c>
      <c r="BE1365" s="5" t="s">
        <v>3831</v>
      </c>
      <c r="BF1365">
        <v>634343823</v>
      </c>
      <c r="BH1365" t="s">
        <v>323</v>
      </c>
      <c r="BI1365" t="s">
        <v>320</v>
      </c>
      <c r="BJ1365">
        <v>0.4284722222222222</v>
      </c>
      <c r="BK1365">
        <v>22.8</v>
      </c>
      <c r="BL1365">
        <v>2.7</v>
      </c>
      <c r="BM1365">
        <v>0</v>
      </c>
      <c r="BN1365">
        <v>-17.350000000000001</v>
      </c>
      <c r="BO1365">
        <v>8.15</v>
      </c>
      <c r="BP1365" t="s">
        <v>60</v>
      </c>
      <c r="BQ1365">
        <v>1.160362033</v>
      </c>
      <c r="BR1365" t="s">
        <v>61</v>
      </c>
    </row>
    <row r="1366" spans="1:70" x14ac:dyDescent="0.2">
      <c r="A1366" s="19">
        <f t="shared" si="56"/>
        <v>8.7999999999999972</v>
      </c>
      <c r="B1366" s="20">
        <v>3752</v>
      </c>
      <c r="D1366" s="2" t="s">
        <v>1381</v>
      </c>
      <c r="E1366" s="2" t="str">
        <f t="shared" si="55"/>
        <v>ST</v>
      </c>
      <c r="F1366">
        <v>200720433</v>
      </c>
      <c r="G1366">
        <v>202606</v>
      </c>
      <c r="H1366" t="s">
        <v>52</v>
      </c>
      <c r="I1366" t="s">
        <v>321</v>
      </c>
      <c r="J1366" t="s">
        <v>322</v>
      </c>
      <c r="K1366" t="s">
        <v>54</v>
      </c>
      <c r="L1366" s="5">
        <v>46118</v>
      </c>
      <c r="M1366" s="5">
        <v>46148</v>
      </c>
      <c r="N1366" s="21">
        <v>872635256077</v>
      </c>
      <c r="P1366" t="s">
        <v>326</v>
      </c>
      <c r="Q1366" t="s">
        <v>326</v>
      </c>
      <c r="R1366" t="s">
        <v>56</v>
      </c>
      <c r="S1366" t="s">
        <v>327</v>
      </c>
      <c r="T1366">
        <v>21</v>
      </c>
      <c r="U1366" t="s">
        <v>57</v>
      </c>
      <c r="V1366">
        <v>21320</v>
      </c>
      <c r="W1366">
        <v>42.83</v>
      </c>
      <c r="X1366">
        <v>5.07</v>
      </c>
      <c r="Y1366">
        <v>0</v>
      </c>
      <c r="Z1366">
        <v>-32.590000000000003</v>
      </c>
      <c r="AA1366">
        <v>15.32</v>
      </c>
      <c r="AB1366">
        <v>2</v>
      </c>
      <c r="AC1366">
        <v>28.6</v>
      </c>
      <c r="AD1366">
        <v>28.6</v>
      </c>
      <c r="AE1366" t="s">
        <v>1565</v>
      </c>
      <c r="AF1366" t="s">
        <v>2021</v>
      </c>
      <c r="AG1366" t="s">
        <v>2022</v>
      </c>
      <c r="AH1366" t="s">
        <v>2023</v>
      </c>
      <c r="AI1366" t="s">
        <v>2024</v>
      </c>
      <c r="AJ1366">
        <v>76</v>
      </c>
      <c r="AK1366" t="s">
        <v>57</v>
      </c>
      <c r="AL1366">
        <v>76210</v>
      </c>
      <c r="AM1366" t="s">
        <v>55</v>
      </c>
      <c r="AN1366" t="s">
        <v>55</v>
      </c>
      <c r="AO1366" t="s">
        <v>55</v>
      </c>
      <c r="AS1366" t="s">
        <v>343</v>
      </c>
      <c r="AT1366">
        <v>30</v>
      </c>
      <c r="AU1366">
        <v>32</v>
      </c>
      <c r="AV1366">
        <v>40</v>
      </c>
      <c r="BB1366">
        <v>0</v>
      </c>
      <c r="BC1366">
        <v>0</v>
      </c>
      <c r="BD1366" t="s">
        <v>60</v>
      </c>
      <c r="BE1366" s="5" t="s">
        <v>2497</v>
      </c>
      <c r="BF1366">
        <v>634333759</v>
      </c>
      <c r="BH1366" t="s">
        <v>323</v>
      </c>
      <c r="BI1366" t="s">
        <v>320</v>
      </c>
      <c r="BJ1366">
        <v>0.45555555555555555</v>
      </c>
      <c r="BK1366">
        <v>36.799999999999997</v>
      </c>
      <c r="BL1366">
        <v>4.3600000000000003</v>
      </c>
      <c r="BM1366">
        <v>0</v>
      </c>
      <c r="BN1366">
        <v>-28</v>
      </c>
      <c r="BO1366">
        <v>13.16</v>
      </c>
      <c r="BP1366" t="s">
        <v>60</v>
      </c>
      <c r="BQ1366">
        <v>1.163778556</v>
      </c>
      <c r="BR1366" t="s">
        <v>61</v>
      </c>
    </row>
    <row r="1367" spans="1:70" x14ac:dyDescent="0.2">
      <c r="A1367" s="19">
        <f t="shared" si="56"/>
        <v>10.129999999999995</v>
      </c>
      <c r="B1367" s="20">
        <v>3752</v>
      </c>
      <c r="D1367" s="2" t="s">
        <v>1381</v>
      </c>
      <c r="E1367" s="2" t="str">
        <f t="shared" si="55"/>
        <v>ST</v>
      </c>
      <c r="F1367">
        <v>200720433</v>
      </c>
      <c r="G1367">
        <v>202606</v>
      </c>
      <c r="H1367" t="s">
        <v>52</v>
      </c>
      <c r="I1367" t="s">
        <v>321</v>
      </c>
      <c r="J1367" t="s">
        <v>322</v>
      </c>
      <c r="K1367" t="s">
        <v>54</v>
      </c>
      <c r="L1367" s="5" t="s">
        <v>4087</v>
      </c>
      <c r="M1367" s="5" t="s">
        <v>3825</v>
      </c>
      <c r="N1367" s="21">
        <v>873137490110</v>
      </c>
      <c r="P1367" t="s">
        <v>326</v>
      </c>
      <c r="Q1367" t="s">
        <v>326</v>
      </c>
      <c r="R1367" t="s">
        <v>56</v>
      </c>
      <c r="S1367" t="s">
        <v>327</v>
      </c>
      <c r="T1367">
        <v>21</v>
      </c>
      <c r="U1367" t="s">
        <v>57</v>
      </c>
      <c r="V1367">
        <v>21320</v>
      </c>
      <c r="W1367">
        <v>49.07</v>
      </c>
      <c r="X1367">
        <v>5.82</v>
      </c>
      <c r="Y1367">
        <v>0</v>
      </c>
      <c r="Z1367">
        <v>-37.340000000000003</v>
      </c>
      <c r="AA1367">
        <v>17.54</v>
      </c>
      <c r="AB1367">
        <v>2</v>
      </c>
      <c r="AC1367">
        <v>36.08</v>
      </c>
      <c r="AD1367">
        <v>36.08</v>
      </c>
      <c r="AE1367" t="s">
        <v>9393</v>
      </c>
      <c r="AF1367" t="s">
        <v>5474</v>
      </c>
      <c r="AG1367" t="s">
        <v>5474</v>
      </c>
      <c r="AH1367" t="s">
        <v>5475</v>
      </c>
      <c r="AI1367" t="s">
        <v>368</v>
      </c>
      <c r="AJ1367">
        <v>33</v>
      </c>
      <c r="AK1367" t="s">
        <v>57</v>
      </c>
      <c r="AL1367">
        <v>33800</v>
      </c>
      <c r="AM1367" t="s">
        <v>55</v>
      </c>
      <c r="AN1367" t="s">
        <v>55</v>
      </c>
      <c r="AO1367" t="s">
        <v>55</v>
      </c>
      <c r="AS1367" t="s">
        <v>343</v>
      </c>
      <c r="AT1367">
        <v>30</v>
      </c>
      <c r="AU1367">
        <v>30</v>
      </c>
      <c r="AV1367">
        <v>39</v>
      </c>
      <c r="BB1367">
        <v>0</v>
      </c>
      <c r="BC1367">
        <v>0</v>
      </c>
      <c r="BD1367" t="s">
        <v>60</v>
      </c>
      <c r="BE1367" s="5" t="s">
        <v>3831</v>
      </c>
      <c r="BF1367">
        <v>634343823</v>
      </c>
      <c r="BH1367" t="s">
        <v>323</v>
      </c>
      <c r="BI1367" t="s">
        <v>320</v>
      </c>
      <c r="BJ1367">
        <v>0.46944444444444444</v>
      </c>
      <c r="BK1367">
        <v>42.4</v>
      </c>
      <c r="BL1367">
        <v>5.03</v>
      </c>
      <c r="BM1367">
        <v>0</v>
      </c>
      <c r="BN1367">
        <v>-32.270000000000003</v>
      </c>
      <c r="BO1367">
        <v>15.16</v>
      </c>
      <c r="BP1367" t="s">
        <v>60</v>
      </c>
      <c r="BQ1367">
        <v>1.1572332869999999</v>
      </c>
      <c r="BR1367" t="s">
        <v>61</v>
      </c>
    </row>
    <row r="1368" spans="1:70" x14ac:dyDescent="0.2">
      <c r="A1368" s="19">
        <f t="shared" si="56"/>
        <v>10.129999999999995</v>
      </c>
      <c r="B1368" s="20">
        <v>3752</v>
      </c>
      <c r="D1368" s="2" t="s">
        <v>1381</v>
      </c>
      <c r="E1368" s="2" t="str">
        <f t="shared" si="55"/>
        <v>ST</v>
      </c>
      <c r="F1368">
        <v>200720433</v>
      </c>
      <c r="G1368">
        <v>202606</v>
      </c>
      <c r="H1368" t="s">
        <v>52</v>
      </c>
      <c r="I1368" t="s">
        <v>321</v>
      </c>
      <c r="J1368" t="s">
        <v>322</v>
      </c>
      <c r="K1368" t="s">
        <v>54</v>
      </c>
      <c r="L1368" s="5">
        <v>46362</v>
      </c>
      <c r="M1368" s="5" t="s">
        <v>4437</v>
      </c>
      <c r="N1368" s="21">
        <v>872992009059</v>
      </c>
      <c r="P1368" t="s">
        <v>326</v>
      </c>
      <c r="Q1368" t="s">
        <v>326</v>
      </c>
      <c r="R1368" t="s">
        <v>56</v>
      </c>
      <c r="S1368" t="s">
        <v>327</v>
      </c>
      <c r="T1368">
        <v>21</v>
      </c>
      <c r="U1368" t="s">
        <v>57</v>
      </c>
      <c r="V1368">
        <v>21320</v>
      </c>
      <c r="W1368">
        <v>48.96</v>
      </c>
      <c r="X1368">
        <v>5.81</v>
      </c>
      <c r="Y1368">
        <v>0</v>
      </c>
      <c r="Z1368">
        <v>-37.270000000000003</v>
      </c>
      <c r="AA1368">
        <v>17.510000000000002</v>
      </c>
      <c r="AB1368">
        <v>3</v>
      </c>
      <c r="AC1368">
        <v>36.74</v>
      </c>
      <c r="AD1368">
        <v>36.74</v>
      </c>
      <c r="AE1368" t="s">
        <v>1521</v>
      </c>
      <c r="AF1368" t="s">
        <v>5476</v>
      </c>
      <c r="AG1368" t="s">
        <v>5476</v>
      </c>
      <c r="AH1368" t="s">
        <v>5477</v>
      </c>
      <c r="AI1368" t="s">
        <v>5478</v>
      </c>
      <c r="AJ1368">
        <v>14</v>
      </c>
      <c r="AK1368" t="s">
        <v>57</v>
      </c>
      <c r="AL1368">
        <v>14650</v>
      </c>
      <c r="AM1368" t="s">
        <v>55</v>
      </c>
      <c r="AN1368" t="s">
        <v>55</v>
      </c>
      <c r="AO1368" t="s">
        <v>55</v>
      </c>
      <c r="AS1368" t="s">
        <v>343</v>
      </c>
      <c r="AT1368">
        <v>27</v>
      </c>
      <c r="AU1368">
        <v>31</v>
      </c>
      <c r="AV1368">
        <v>40</v>
      </c>
      <c r="BB1368">
        <v>0</v>
      </c>
      <c r="BC1368">
        <v>0</v>
      </c>
      <c r="BD1368" t="s">
        <v>60</v>
      </c>
      <c r="BE1368" s="5" t="s">
        <v>3831</v>
      </c>
      <c r="BF1368">
        <v>634343823</v>
      </c>
      <c r="BH1368" t="s">
        <v>323</v>
      </c>
      <c r="BI1368" t="s">
        <v>320</v>
      </c>
      <c r="BJ1368">
        <v>0.43472222222222223</v>
      </c>
      <c r="BK1368">
        <v>42.4</v>
      </c>
      <c r="BL1368">
        <v>5.03</v>
      </c>
      <c r="BM1368">
        <v>0</v>
      </c>
      <c r="BN1368">
        <v>-32.270000000000003</v>
      </c>
      <c r="BO1368">
        <v>15.16</v>
      </c>
      <c r="BP1368" t="s">
        <v>60</v>
      </c>
      <c r="BQ1368">
        <v>1.154814421</v>
      </c>
      <c r="BR1368" t="s">
        <v>61</v>
      </c>
    </row>
    <row r="1369" spans="1:70" x14ac:dyDescent="0.2">
      <c r="A1369" s="19">
        <f t="shared" si="56"/>
        <v>14.480000000000004</v>
      </c>
      <c r="B1369" s="20">
        <v>3752</v>
      </c>
      <c r="D1369" s="2" t="s">
        <v>1381</v>
      </c>
      <c r="E1369" s="2" t="str">
        <f t="shared" si="55"/>
        <v>ST</v>
      </c>
      <c r="F1369">
        <v>200720433</v>
      </c>
      <c r="G1369">
        <v>202606</v>
      </c>
      <c r="H1369" t="s">
        <v>52</v>
      </c>
      <c r="I1369" t="s">
        <v>321</v>
      </c>
      <c r="J1369" t="s">
        <v>322</v>
      </c>
      <c r="K1369" t="s">
        <v>54</v>
      </c>
      <c r="L1369" s="5">
        <v>46332</v>
      </c>
      <c r="M1369" s="5">
        <v>46362</v>
      </c>
      <c r="N1369" s="21">
        <v>872893377709</v>
      </c>
      <c r="P1369" t="s">
        <v>326</v>
      </c>
      <c r="Q1369" t="s">
        <v>326</v>
      </c>
      <c r="R1369" t="s">
        <v>56</v>
      </c>
      <c r="S1369" t="s">
        <v>327</v>
      </c>
      <c r="T1369">
        <v>21</v>
      </c>
      <c r="U1369" t="s">
        <v>57</v>
      </c>
      <c r="V1369">
        <v>21320</v>
      </c>
      <c r="W1369">
        <v>69.989999999999995</v>
      </c>
      <c r="X1369">
        <v>8.2899999999999991</v>
      </c>
      <c r="Y1369">
        <v>0</v>
      </c>
      <c r="Z1369">
        <v>-53.27</v>
      </c>
      <c r="AA1369">
        <v>25.02</v>
      </c>
      <c r="AB1369">
        <v>4</v>
      </c>
      <c r="AC1369">
        <v>64.680000000000007</v>
      </c>
      <c r="AD1369">
        <v>64.680000000000007</v>
      </c>
      <c r="AE1369" t="s">
        <v>9394</v>
      </c>
      <c r="AF1369" t="s">
        <v>5479</v>
      </c>
      <c r="AG1369" t="s">
        <v>5479</v>
      </c>
      <c r="AH1369" t="s">
        <v>5480</v>
      </c>
      <c r="AI1369" t="s">
        <v>481</v>
      </c>
      <c r="AJ1369">
        <v>75</v>
      </c>
      <c r="AK1369" t="s">
        <v>57</v>
      </c>
      <c r="AL1369">
        <v>75004</v>
      </c>
      <c r="AM1369" t="s">
        <v>55</v>
      </c>
      <c r="AN1369" t="s">
        <v>55</v>
      </c>
      <c r="AO1369" t="s">
        <v>55</v>
      </c>
      <c r="AS1369" t="s">
        <v>343</v>
      </c>
      <c r="AT1369">
        <v>30</v>
      </c>
      <c r="AU1369">
        <v>31</v>
      </c>
      <c r="AV1369">
        <v>39</v>
      </c>
      <c r="BB1369">
        <v>0</v>
      </c>
      <c r="BC1369">
        <v>0</v>
      </c>
      <c r="BD1369" t="s">
        <v>60</v>
      </c>
      <c r="BE1369" s="5" t="s">
        <v>3831</v>
      </c>
      <c r="BF1369">
        <v>634343823</v>
      </c>
      <c r="BH1369" t="s">
        <v>323</v>
      </c>
      <c r="BI1369" t="s">
        <v>320</v>
      </c>
      <c r="BJ1369">
        <v>0.40069444444444446</v>
      </c>
      <c r="BK1369">
        <v>60.6</v>
      </c>
      <c r="BL1369">
        <v>7.18</v>
      </c>
      <c r="BM1369">
        <v>0</v>
      </c>
      <c r="BN1369">
        <v>-46.12</v>
      </c>
      <c r="BO1369">
        <v>21.66</v>
      </c>
      <c r="BP1369" t="s">
        <v>60</v>
      </c>
      <c r="BQ1369">
        <v>1.1549344580000001</v>
      </c>
      <c r="BR1369" t="s">
        <v>61</v>
      </c>
    </row>
    <row r="1370" spans="1:70" x14ac:dyDescent="0.2">
      <c r="A1370" s="19">
        <f t="shared" si="56"/>
        <v>9.8000000000000007</v>
      </c>
      <c r="B1370" s="20">
        <v>3752</v>
      </c>
      <c r="D1370" s="2" t="s">
        <v>1381</v>
      </c>
      <c r="E1370" s="2" t="str">
        <f t="shared" si="55"/>
        <v>ST</v>
      </c>
      <c r="F1370">
        <v>200720433</v>
      </c>
      <c r="G1370">
        <v>202606</v>
      </c>
      <c r="H1370" t="s">
        <v>52</v>
      </c>
      <c r="I1370" t="s">
        <v>321</v>
      </c>
      <c r="J1370" t="s">
        <v>322</v>
      </c>
      <c r="K1370" t="s">
        <v>54</v>
      </c>
      <c r="L1370" s="5">
        <v>46301</v>
      </c>
      <c r="M1370" s="5" t="s">
        <v>2497</v>
      </c>
      <c r="N1370" s="21">
        <v>872888671916</v>
      </c>
      <c r="P1370" t="s">
        <v>326</v>
      </c>
      <c r="Q1370" t="s">
        <v>326</v>
      </c>
      <c r="R1370" t="s">
        <v>56</v>
      </c>
      <c r="S1370" t="s">
        <v>327</v>
      </c>
      <c r="T1370">
        <v>21</v>
      </c>
      <c r="U1370" t="s">
        <v>57</v>
      </c>
      <c r="V1370">
        <v>21320</v>
      </c>
      <c r="W1370">
        <v>47.28</v>
      </c>
      <c r="X1370">
        <v>38.380000000000003</v>
      </c>
      <c r="Y1370">
        <v>0</v>
      </c>
      <c r="Z1370">
        <v>-35.979999999999997</v>
      </c>
      <c r="AA1370">
        <v>49.68</v>
      </c>
      <c r="AB1370">
        <v>2</v>
      </c>
      <c r="AC1370">
        <v>34.32</v>
      </c>
      <c r="AD1370">
        <v>34.32</v>
      </c>
      <c r="AE1370" t="s">
        <v>9046</v>
      </c>
      <c r="AF1370" t="s">
        <v>4451</v>
      </c>
      <c r="AG1370" t="s">
        <v>4451</v>
      </c>
      <c r="AH1370" t="s">
        <v>4452</v>
      </c>
      <c r="AI1370" t="s">
        <v>363</v>
      </c>
      <c r="AJ1370">
        <v>20</v>
      </c>
      <c r="AK1370" t="s">
        <v>57</v>
      </c>
      <c r="AL1370">
        <v>20600</v>
      </c>
      <c r="AM1370" t="s">
        <v>55</v>
      </c>
      <c r="AN1370" t="s">
        <v>55</v>
      </c>
      <c r="AO1370" t="s">
        <v>55</v>
      </c>
      <c r="AS1370" t="s">
        <v>343</v>
      </c>
      <c r="AT1370">
        <v>26</v>
      </c>
      <c r="AU1370">
        <v>31</v>
      </c>
      <c r="AV1370">
        <v>41</v>
      </c>
      <c r="BB1370">
        <v>0</v>
      </c>
      <c r="BC1370">
        <v>0</v>
      </c>
      <c r="BD1370" t="s">
        <v>60</v>
      </c>
      <c r="BE1370" s="5" t="s">
        <v>3831</v>
      </c>
      <c r="BF1370">
        <v>634343823</v>
      </c>
      <c r="BH1370" t="s">
        <v>323</v>
      </c>
      <c r="BI1370" t="s">
        <v>320</v>
      </c>
      <c r="BJ1370">
        <v>0.46180555555555558</v>
      </c>
      <c r="BK1370">
        <v>41</v>
      </c>
      <c r="BL1370">
        <v>33.28</v>
      </c>
      <c r="BM1370">
        <v>0</v>
      </c>
      <c r="BN1370">
        <v>-31.2</v>
      </c>
      <c r="BO1370">
        <v>43.08</v>
      </c>
      <c r="BP1370" t="s">
        <v>60</v>
      </c>
      <c r="BQ1370">
        <v>1.153163127</v>
      </c>
      <c r="BR1370" t="s">
        <v>61</v>
      </c>
    </row>
    <row r="1371" spans="1:70" x14ac:dyDescent="0.2">
      <c r="A1371" s="19">
        <f t="shared" si="56"/>
        <v>6.4499999999999993</v>
      </c>
      <c r="B1371" s="20">
        <v>3752</v>
      </c>
      <c r="D1371" s="2" t="s">
        <v>346</v>
      </c>
      <c r="E1371" s="2" t="str">
        <f t="shared" si="55"/>
        <v>ST</v>
      </c>
      <c r="F1371">
        <v>200720433</v>
      </c>
      <c r="G1371">
        <v>202606</v>
      </c>
      <c r="H1371" t="s">
        <v>52</v>
      </c>
      <c r="I1371" t="s">
        <v>321</v>
      </c>
      <c r="J1371" t="s">
        <v>322</v>
      </c>
      <c r="K1371" t="s">
        <v>358</v>
      </c>
      <c r="L1371" s="5">
        <v>46118</v>
      </c>
      <c r="M1371" s="5">
        <v>46148</v>
      </c>
      <c r="N1371" s="21">
        <v>381798154893</v>
      </c>
      <c r="P1371" t="s">
        <v>5481</v>
      </c>
      <c r="Q1371" t="s">
        <v>359</v>
      </c>
      <c r="R1371" t="s">
        <v>5482</v>
      </c>
      <c r="S1371" t="s">
        <v>3610</v>
      </c>
      <c r="T1371">
        <v>68</v>
      </c>
      <c r="U1371" t="s">
        <v>57</v>
      </c>
      <c r="V1371">
        <v>68310</v>
      </c>
      <c r="W1371">
        <v>31.42</v>
      </c>
      <c r="X1371">
        <v>3.72</v>
      </c>
      <c r="Y1371">
        <v>0</v>
      </c>
      <c r="Z1371">
        <v>-23.92</v>
      </c>
      <c r="AA1371">
        <v>11.23</v>
      </c>
      <c r="AB1371">
        <v>3</v>
      </c>
      <c r="AC1371">
        <v>11.22</v>
      </c>
      <c r="AD1371">
        <v>11.22</v>
      </c>
      <c r="AE1371" t="s">
        <v>1576</v>
      </c>
      <c r="AF1371" t="s">
        <v>326</v>
      </c>
      <c r="AG1371" t="s">
        <v>326</v>
      </c>
      <c r="AH1371" t="s">
        <v>56</v>
      </c>
      <c r="AI1371" t="s">
        <v>327</v>
      </c>
      <c r="AJ1371">
        <v>21</v>
      </c>
      <c r="AK1371" t="s">
        <v>57</v>
      </c>
      <c r="AL1371">
        <v>21320</v>
      </c>
      <c r="AM1371" t="s">
        <v>5483</v>
      </c>
      <c r="AN1371" t="s">
        <v>55</v>
      </c>
      <c r="AO1371" t="s">
        <v>55</v>
      </c>
      <c r="AS1371" t="s">
        <v>343</v>
      </c>
      <c r="AT1371">
        <v>0</v>
      </c>
      <c r="AU1371">
        <v>0</v>
      </c>
      <c r="AV1371">
        <v>0</v>
      </c>
      <c r="BB1371">
        <v>0</v>
      </c>
      <c r="BC1371">
        <v>1</v>
      </c>
      <c r="BD1371" t="s">
        <v>60</v>
      </c>
      <c r="BE1371" s="5" t="s">
        <v>2497</v>
      </c>
      <c r="BF1371">
        <v>634333759</v>
      </c>
      <c r="BH1371" t="s">
        <v>323</v>
      </c>
      <c r="BI1371" t="s">
        <v>320</v>
      </c>
      <c r="BJ1371">
        <v>0.6</v>
      </c>
      <c r="BK1371">
        <v>27</v>
      </c>
      <c r="BL1371">
        <v>3.2</v>
      </c>
      <c r="BM1371">
        <v>0</v>
      </c>
      <c r="BN1371">
        <v>-20.55</v>
      </c>
      <c r="BO1371">
        <v>9.65</v>
      </c>
      <c r="BP1371" t="s">
        <v>60</v>
      </c>
      <c r="BQ1371">
        <v>1.163778556</v>
      </c>
      <c r="BR1371" t="s">
        <v>61</v>
      </c>
    </row>
    <row r="1372" spans="1:70" x14ac:dyDescent="0.2">
      <c r="A1372" s="19">
        <f t="shared" si="56"/>
        <v>16.830000000000005</v>
      </c>
      <c r="B1372" s="20">
        <v>3752</v>
      </c>
      <c r="D1372" s="2" t="s">
        <v>1381</v>
      </c>
      <c r="E1372" s="2" t="str">
        <f t="shared" si="55"/>
        <v>ST</v>
      </c>
      <c r="F1372">
        <v>200720433</v>
      </c>
      <c r="G1372">
        <v>202606</v>
      </c>
      <c r="H1372" t="s">
        <v>52</v>
      </c>
      <c r="I1372" t="s">
        <v>321</v>
      </c>
      <c r="J1372" t="s">
        <v>322</v>
      </c>
      <c r="K1372" t="s">
        <v>54</v>
      </c>
      <c r="L1372" s="5">
        <v>46301</v>
      </c>
      <c r="M1372" s="5">
        <v>46332</v>
      </c>
      <c r="N1372" s="21">
        <v>872884304330</v>
      </c>
      <c r="P1372" t="s">
        <v>326</v>
      </c>
      <c r="Q1372" t="s">
        <v>326</v>
      </c>
      <c r="R1372" t="s">
        <v>56</v>
      </c>
      <c r="S1372" t="s">
        <v>327</v>
      </c>
      <c r="T1372">
        <v>21</v>
      </c>
      <c r="U1372" t="s">
        <v>57</v>
      </c>
      <c r="V1372">
        <v>21320</v>
      </c>
      <c r="W1372">
        <v>81.180000000000007</v>
      </c>
      <c r="X1372">
        <v>109.26</v>
      </c>
      <c r="Y1372">
        <v>0</v>
      </c>
      <c r="Z1372">
        <v>-61.77</v>
      </c>
      <c r="AA1372">
        <v>128.66999999999999</v>
      </c>
      <c r="AB1372">
        <v>6</v>
      </c>
      <c r="AC1372">
        <v>81.180000000000007</v>
      </c>
      <c r="AD1372">
        <v>81.180000000000007</v>
      </c>
      <c r="AE1372" t="s">
        <v>9395</v>
      </c>
      <c r="AF1372" t="s">
        <v>5484</v>
      </c>
      <c r="AG1372" t="s">
        <v>5484</v>
      </c>
      <c r="AH1372" t="s">
        <v>5485</v>
      </c>
      <c r="AI1372" t="s">
        <v>4732</v>
      </c>
      <c r="AJ1372">
        <v>36</v>
      </c>
      <c r="AK1372" t="s">
        <v>57</v>
      </c>
      <c r="AL1372">
        <v>36300</v>
      </c>
      <c r="AM1372" t="s">
        <v>55</v>
      </c>
      <c r="AN1372" t="s">
        <v>55</v>
      </c>
      <c r="AO1372" t="s">
        <v>55</v>
      </c>
      <c r="AS1372" t="s">
        <v>343</v>
      </c>
      <c r="AT1372">
        <v>30</v>
      </c>
      <c r="AU1372">
        <v>31</v>
      </c>
      <c r="AV1372">
        <v>40</v>
      </c>
      <c r="BB1372">
        <v>0</v>
      </c>
      <c r="BC1372">
        <v>0</v>
      </c>
      <c r="BD1372" t="s">
        <v>60</v>
      </c>
      <c r="BE1372" s="5" t="s">
        <v>2497</v>
      </c>
      <c r="BF1372">
        <v>634333759</v>
      </c>
      <c r="BH1372" t="s">
        <v>323</v>
      </c>
      <c r="BI1372" t="s">
        <v>320</v>
      </c>
      <c r="BJ1372">
        <v>0.42430555555555555</v>
      </c>
      <c r="BK1372">
        <v>70.400000000000006</v>
      </c>
      <c r="BL1372">
        <v>94.75</v>
      </c>
      <c r="BM1372">
        <v>0</v>
      </c>
      <c r="BN1372">
        <v>-53.57</v>
      </c>
      <c r="BO1372">
        <v>111.58</v>
      </c>
      <c r="BP1372" t="s">
        <v>60</v>
      </c>
      <c r="BQ1372">
        <v>1.153163127</v>
      </c>
      <c r="BR1372" t="s">
        <v>61</v>
      </c>
    </row>
    <row r="1373" spans="1:70" x14ac:dyDescent="0.2">
      <c r="A1373" s="19">
        <f t="shared" si="56"/>
        <v>9.8000000000000007</v>
      </c>
      <c r="B1373" s="20">
        <v>3752</v>
      </c>
      <c r="D1373" s="2" t="s">
        <v>1381</v>
      </c>
      <c r="E1373" s="2" t="str">
        <f t="shared" si="55"/>
        <v>ST</v>
      </c>
      <c r="F1373">
        <v>200720433</v>
      </c>
      <c r="G1373">
        <v>202606</v>
      </c>
      <c r="H1373" t="s">
        <v>52</v>
      </c>
      <c r="I1373" t="s">
        <v>321</v>
      </c>
      <c r="J1373" t="s">
        <v>322</v>
      </c>
      <c r="K1373" t="s">
        <v>54</v>
      </c>
      <c r="L1373" s="5">
        <v>46271</v>
      </c>
      <c r="M1373" s="5">
        <v>46301</v>
      </c>
      <c r="N1373" s="21">
        <v>872827236290</v>
      </c>
      <c r="P1373" t="s">
        <v>326</v>
      </c>
      <c r="Q1373" t="s">
        <v>326</v>
      </c>
      <c r="R1373" t="s">
        <v>56</v>
      </c>
      <c r="S1373" t="s">
        <v>327</v>
      </c>
      <c r="T1373">
        <v>21</v>
      </c>
      <c r="U1373" t="s">
        <v>57</v>
      </c>
      <c r="V1373">
        <v>21320</v>
      </c>
      <c r="W1373">
        <v>47.26</v>
      </c>
      <c r="X1373">
        <v>5.6</v>
      </c>
      <c r="Y1373">
        <v>0</v>
      </c>
      <c r="Z1373">
        <v>-35.96</v>
      </c>
      <c r="AA1373">
        <v>16.899999999999999</v>
      </c>
      <c r="AB1373">
        <v>3</v>
      </c>
      <c r="AC1373">
        <v>35.200000000000003</v>
      </c>
      <c r="AD1373">
        <v>35.200000000000003</v>
      </c>
      <c r="AE1373" t="s">
        <v>9396</v>
      </c>
      <c r="AF1373" t="s">
        <v>5486</v>
      </c>
      <c r="AG1373" t="s">
        <v>5487</v>
      </c>
      <c r="AH1373" t="s">
        <v>5488</v>
      </c>
      <c r="AI1373" t="s">
        <v>469</v>
      </c>
      <c r="AJ1373">
        <v>75</v>
      </c>
      <c r="AK1373" t="s">
        <v>57</v>
      </c>
      <c r="AL1373">
        <v>75017</v>
      </c>
      <c r="AM1373" t="s">
        <v>55</v>
      </c>
      <c r="AN1373" t="s">
        <v>55</v>
      </c>
      <c r="AO1373" t="s">
        <v>55</v>
      </c>
      <c r="AS1373" t="s">
        <v>343</v>
      </c>
      <c r="AT1373">
        <v>0</v>
      </c>
      <c r="AU1373">
        <v>0</v>
      </c>
      <c r="AV1373">
        <v>0</v>
      </c>
      <c r="BB1373">
        <v>0</v>
      </c>
      <c r="BC1373">
        <v>0</v>
      </c>
      <c r="BD1373" t="s">
        <v>60</v>
      </c>
      <c r="BE1373" s="5" t="s">
        <v>2497</v>
      </c>
      <c r="BF1373">
        <v>634333759</v>
      </c>
      <c r="BH1373" t="s">
        <v>323</v>
      </c>
      <c r="BI1373" t="s">
        <v>320</v>
      </c>
      <c r="BJ1373">
        <v>0.45069444444444445</v>
      </c>
      <c r="BK1373">
        <v>41</v>
      </c>
      <c r="BL1373">
        <v>4.8600000000000003</v>
      </c>
      <c r="BM1373">
        <v>0</v>
      </c>
      <c r="BN1373">
        <v>-31.2</v>
      </c>
      <c r="BO1373">
        <v>14.66</v>
      </c>
      <c r="BP1373" t="s">
        <v>60</v>
      </c>
      <c r="BQ1373">
        <v>1.1526181719999999</v>
      </c>
      <c r="BR1373" t="s">
        <v>61</v>
      </c>
    </row>
    <row r="1374" spans="1:70" x14ac:dyDescent="0.2">
      <c r="A1374" s="19">
        <f t="shared" si="56"/>
        <v>6.4499999999999993</v>
      </c>
      <c r="B1374" s="20">
        <v>3752</v>
      </c>
      <c r="D1374" s="2" t="s">
        <v>1381</v>
      </c>
      <c r="E1374" s="2" t="str">
        <f t="shared" si="55"/>
        <v>ST</v>
      </c>
      <c r="F1374">
        <v>200720433</v>
      </c>
      <c r="G1374">
        <v>202606</v>
      </c>
      <c r="H1374" t="s">
        <v>52</v>
      </c>
      <c r="I1374" t="s">
        <v>321</v>
      </c>
      <c r="J1374" t="s">
        <v>322</v>
      </c>
      <c r="K1374" t="s">
        <v>54</v>
      </c>
      <c r="L1374" s="5" t="s">
        <v>2497</v>
      </c>
      <c r="M1374" s="5" t="s">
        <v>4087</v>
      </c>
      <c r="N1374" s="21">
        <v>872996440371</v>
      </c>
      <c r="P1374" t="s">
        <v>326</v>
      </c>
      <c r="Q1374" t="s">
        <v>326</v>
      </c>
      <c r="R1374" t="s">
        <v>56</v>
      </c>
      <c r="S1374" t="s">
        <v>327</v>
      </c>
      <c r="T1374">
        <v>21</v>
      </c>
      <c r="U1374" t="s">
        <v>57</v>
      </c>
      <c r="V1374">
        <v>21320</v>
      </c>
      <c r="W1374">
        <v>31.23</v>
      </c>
      <c r="X1374">
        <v>3.7</v>
      </c>
      <c r="Y1374">
        <v>0</v>
      </c>
      <c r="Z1374">
        <v>-23.77</v>
      </c>
      <c r="AA1374">
        <v>11.16</v>
      </c>
      <c r="AB1374">
        <v>1</v>
      </c>
      <c r="AC1374">
        <v>13.2</v>
      </c>
      <c r="AD1374">
        <v>13.2</v>
      </c>
      <c r="AE1374" t="s">
        <v>2362</v>
      </c>
      <c r="AF1374" t="s">
        <v>5489</v>
      </c>
      <c r="AG1374" t="s">
        <v>5489</v>
      </c>
      <c r="AH1374" t="s">
        <v>5490</v>
      </c>
      <c r="AI1374" t="s">
        <v>5491</v>
      </c>
      <c r="AJ1374">
        <v>71</v>
      </c>
      <c r="AK1374" t="s">
        <v>57</v>
      </c>
      <c r="AL1374">
        <v>71600</v>
      </c>
      <c r="AM1374" t="s">
        <v>55</v>
      </c>
      <c r="AN1374" t="s">
        <v>55</v>
      </c>
      <c r="AO1374" t="s">
        <v>55</v>
      </c>
      <c r="AS1374" t="s">
        <v>343</v>
      </c>
      <c r="AT1374">
        <v>0</v>
      </c>
      <c r="AU1374">
        <v>0</v>
      </c>
      <c r="AV1374">
        <v>0</v>
      </c>
      <c r="BB1374">
        <v>0</v>
      </c>
      <c r="BC1374">
        <v>0</v>
      </c>
      <c r="BD1374" t="s">
        <v>60</v>
      </c>
      <c r="BE1374" s="5" t="s">
        <v>3831</v>
      </c>
      <c r="BF1374">
        <v>634343823</v>
      </c>
      <c r="BH1374" t="s">
        <v>323</v>
      </c>
      <c r="BI1374" t="s">
        <v>320</v>
      </c>
      <c r="BJ1374">
        <v>0.37291666666666667</v>
      </c>
      <c r="BK1374">
        <v>27</v>
      </c>
      <c r="BL1374">
        <v>3.2</v>
      </c>
      <c r="BM1374">
        <v>0</v>
      </c>
      <c r="BN1374">
        <v>-20.55</v>
      </c>
      <c r="BO1374">
        <v>9.65</v>
      </c>
      <c r="BP1374" t="s">
        <v>60</v>
      </c>
      <c r="BQ1374">
        <v>1.1567915230000001</v>
      </c>
      <c r="BR1374" t="s">
        <v>61</v>
      </c>
    </row>
    <row r="1375" spans="1:70" x14ac:dyDescent="0.2">
      <c r="A1375" s="19">
        <f t="shared" si="56"/>
        <v>14.82</v>
      </c>
      <c r="B1375" s="20">
        <v>3752</v>
      </c>
      <c r="D1375" s="2" t="s">
        <v>1381</v>
      </c>
      <c r="E1375" s="2" t="str">
        <f t="shared" si="55"/>
        <v>ST</v>
      </c>
      <c r="F1375">
        <v>200720433</v>
      </c>
      <c r="G1375">
        <v>202606</v>
      </c>
      <c r="H1375" t="s">
        <v>52</v>
      </c>
      <c r="I1375" t="s">
        <v>321</v>
      </c>
      <c r="J1375" t="s">
        <v>322</v>
      </c>
      <c r="K1375" t="s">
        <v>54</v>
      </c>
      <c r="L1375" s="5">
        <v>46301</v>
      </c>
      <c r="M1375" s="5">
        <v>46332</v>
      </c>
      <c r="N1375" s="21">
        <v>872882455158</v>
      </c>
      <c r="P1375" t="s">
        <v>326</v>
      </c>
      <c r="Q1375" t="s">
        <v>326</v>
      </c>
      <c r="R1375" t="s">
        <v>56</v>
      </c>
      <c r="S1375" t="s">
        <v>327</v>
      </c>
      <c r="T1375">
        <v>21</v>
      </c>
      <c r="U1375" t="s">
        <v>57</v>
      </c>
      <c r="V1375">
        <v>21320</v>
      </c>
      <c r="W1375">
        <v>71.5</v>
      </c>
      <c r="X1375">
        <v>108.1</v>
      </c>
      <c r="Y1375">
        <v>0</v>
      </c>
      <c r="Z1375">
        <v>-54.41</v>
      </c>
      <c r="AA1375">
        <v>125.19</v>
      </c>
      <c r="AB1375">
        <v>6</v>
      </c>
      <c r="AC1375">
        <v>67.760000000000005</v>
      </c>
      <c r="AD1375">
        <v>67.760000000000005</v>
      </c>
      <c r="AE1375" t="s">
        <v>9397</v>
      </c>
      <c r="AF1375" t="s">
        <v>1037</v>
      </c>
      <c r="AG1375" t="s">
        <v>1037</v>
      </c>
      <c r="AH1375" t="s">
        <v>1038</v>
      </c>
      <c r="AI1375" t="s">
        <v>1039</v>
      </c>
      <c r="AJ1375">
        <v>53</v>
      </c>
      <c r="AK1375" t="s">
        <v>57</v>
      </c>
      <c r="AL1375">
        <v>53200</v>
      </c>
      <c r="AM1375" t="s">
        <v>55</v>
      </c>
      <c r="AN1375" t="s">
        <v>55</v>
      </c>
      <c r="AO1375" t="s">
        <v>55</v>
      </c>
      <c r="AS1375" t="s">
        <v>343</v>
      </c>
      <c r="AT1375">
        <v>0</v>
      </c>
      <c r="AU1375">
        <v>0</v>
      </c>
      <c r="AV1375">
        <v>0</v>
      </c>
      <c r="BB1375">
        <v>0</v>
      </c>
      <c r="BC1375">
        <v>0</v>
      </c>
      <c r="BD1375" t="s">
        <v>60</v>
      </c>
      <c r="BE1375" s="5" t="s">
        <v>2497</v>
      </c>
      <c r="BF1375">
        <v>634333759</v>
      </c>
      <c r="BH1375" t="s">
        <v>323</v>
      </c>
      <c r="BI1375" t="s">
        <v>320</v>
      </c>
      <c r="BJ1375">
        <v>0.46319444444444446</v>
      </c>
      <c r="BK1375">
        <v>62</v>
      </c>
      <c r="BL1375">
        <v>93.74</v>
      </c>
      <c r="BM1375">
        <v>0</v>
      </c>
      <c r="BN1375">
        <v>-47.18</v>
      </c>
      <c r="BO1375">
        <v>108.56</v>
      </c>
      <c r="BP1375" t="s">
        <v>60</v>
      </c>
      <c r="BQ1375">
        <v>1.153163127</v>
      </c>
      <c r="BR1375" t="s">
        <v>61</v>
      </c>
    </row>
    <row r="1376" spans="1:70" x14ac:dyDescent="0.2">
      <c r="A1376" s="19">
        <f t="shared" si="56"/>
        <v>12.14</v>
      </c>
      <c r="B1376" s="20">
        <v>3752</v>
      </c>
      <c r="D1376" s="2" t="s">
        <v>1381</v>
      </c>
      <c r="E1376" s="2" t="str">
        <f t="shared" si="55"/>
        <v>ST</v>
      </c>
      <c r="F1376">
        <v>200720433</v>
      </c>
      <c r="G1376">
        <v>202606</v>
      </c>
      <c r="H1376" t="s">
        <v>52</v>
      </c>
      <c r="I1376" t="s">
        <v>321</v>
      </c>
      <c r="J1376" t="s">
        <v>322</v>
      </c>
      <c r="K1376" t="s">
        <v>54</v>
      </c>
      <c r="L1376" s="5">
        <v>46332</v>
      </c>
      <c r="M1376" s="5" t="s">
        <v>4087</v>
      </c>
      <c r="N1376" s="21">
        <v>872942574659</v>
      </c>
      <c r="P1376" t="s">
        <v>326</v>
      </c>
      <c r="Q1376" t="s">
        <v>326</v>
      </c>
      <c r="R1376" t="s">
        <v>56</v>
      </c>
      <c r="S1376" t="s">
        <v>327</v>
      </c>
      <c r="T1376">
        <v>21</v>
      </c>
      <c r="U1376" t="s">
        <v>57</v>
      </c>
      <c r="V1376">
        <v>21320</v>
      </c>
      <c r="W1376">
        <v>58.67</v>
      </c>
      <c r="X1376">
        <v>44.04</v>
      </c>
      <c r="Y1376">
        <v>0</v>
      </c>
      <c r="Z1376">
        <v>-44.65</v>
      </c>
      <c r="AA1376">
        <v>58.06</v>
      </c>
      <c r="AB1376">
        <v>3</v>
      </c>
      <c r="AC1376">
        <v>49.72</v>
      </c>
      <c r="AD1376">
        <v>49.72</v>
      </c>
      <c r="AE1376" t="s">
        <v>1603</v>
      </c>
      <c r="AF1376" t="s">
        <v>5492</v>
      </c>
      <c r="AG1376" t="s">
        <v>5492</v>
      </c>
      <c r="AH1376" t="s">
        <v>5493</v>
      </c>
      <c r="AI1376" t="s">
        <v>1674</v>
      </c>
      <c r="AJ1376">
        <v>20</v>
      </c>
      <c r="AK1376" t="s">
        <v>57</v>
      </c>
      <c r="AL1376">
        <v>20250</v>
      </c>
      <c r="AM1376" t="s">
        <v>55</v>
      </c>
      <c r="AN1376" t="s">
        <v>55</v>
      </c>
      <c r="AO1376" t="s">
        <v>55</v>
      </c>
      <c r="AS1376" t="s">
        <v>343</v>
      </c>
      <c r="AT1376">
        <v>26</v>
      </c>
      <c r="AU1376">
        <v>30</v>
      </c>
      <c r="AV1376">
        <v>41</v>
      </c>
      <c r="BB1376">
        <v>0</v>
      </c>
      <c r="BC1376">
        <v>0</v>
      </c>
      <c r="BD1376" t="s">
        <v>60</v>
      </c>
      <c r="BE1376" s="5" t="s">
        <v>3831</v>
      </c>
      <c r="BF1376">
        <v>634343823</v>
      </c>
      <c r="BH1376" t="s">
        <v>323</v>
      </c>
      <c r="BI1376" t="s">
        <v>320</v>
      </c>
      <c r="BJ1376">
        <v>0.58333333333333337</v>
      </c>
      <c r="BK1376">
        <v>50.8</v>
      </c>
      <c r="BL1376">
        <v>38.130000000000003</v>
      </c>
      <c r="BM1376">
        <v>0</v>
      </c>
      <c r="BN1376">
        <v>-38.659999999999997</v>
      </c>
      <c r="BO1376">
        <v>50.27</v>
      </c>
      <c r="BP1376" t="s">
        <v>60</v>
      </c>
      <c r="BQ1376">
        <v>1.1549344580000001</v>
      </c>
      <c r="BR1376" t="s">
        <v>61</v>
      </c>
    </row>
    <row r="1377" spans="1:70" x14ac:dyDescent="0.2">
      <c r="A1377" s="19">
        <f t="shared" si="56"/>
        <v>14.480000000000004</v>
      </c>
      <c r="B1377" s="20">
        <v>3752</v>
      </c>
      <c r="D1377" s="2" t="s">
        <v>1381</v>
      </c>
      <c r="E1377" s="2" t="str">
        <f t="shared" si="55"/>
        <v>ST</v>
      </c>
      <c r="F1377">
        <v>200720433</v>
      </c>
      <c r="G1377">
        <v>202606</v>
      </c>
      <c r="H1377" t="s">
        <v>52</v>
      </c>
      <c r="I1377" t="s">
        <v>321</v>
      </c>
      <c r="J1377" t="s">
        <v>322</v>
      </c>
      <c r="K1377" t="s">
        <v>54</v>
      </c>
      <c r="L1377" s="5">
        <v>46148</v>
      </c>
      <c r="M1377" s="5">
        <v>46240</v>
      </c>
      <c r="N1377" s="21">
        <v>872688039223</v>
      </c>
      <c r="P1377" t="s">
        <v>326</v>
      </c>
      <c r="Q1377" t="s">
        <v>326</v>
      </c>
      <c r="R1377" t="s">
        <v>56</v>
      </c>
      <c r="S1377" t="s">
        <v>327</v>
      </c>
      <c r="T1377">
        <v>21</v>
      </c>
      <c r="U1377" t="s">
        <v>57</v>
      </c>
      <c r="V1377">
        <v>21320</v>
      </c>
      <c r="W1377">
        <v>70.37</v>
      </c>
      <c r="X1377">
        <v>8.34</v>
      </c>
      <c r="Y1377">
        <v>0</v>
      </c>
      <c r="Z1377">
        <v>-53.56</v>
      </c>
      <c r="AA1377">
        <v>25.15</v>
      </c>
      <c r="AB1377">
        <v>5</v>
      </c>
      <c r="AC1377">
        <v>65.12</v>
      </c>
      <c r="AD1377">
        <v>65.12</v>
      </c>
      <c r="AE1377" t="s">
        <v>9398</v>
      </c>
      <c r="AF1377" t="s">
        <v>5494</v>
      </c>
      <c r="AG1377" t="s">
        <v>5495</v>
      </c>
      <c r="AH1377" t="s">
        <v>5496</v>
      </c>
      <c r="AI1377" t="s">
        <v>5497</v>
      </c>
      <c r="AJ1377">
        <v>44</v>
      </c>
      <c r="AK1377" t="s">
        <v>57</v>
      </c>
      <c r="AL1377">
        <v>44250</v>
      </c>
      <c r="AM1377" t="s">
        <v>55</v>
      </c>
      <c r="AN1377" t="s">
        <v>55</v>
      </c>
      <c r="AO1377" t="s">
        <v>55</v>
      </c>
      <c r="AS1377" t="s">
        <v>343</v>
      </c>
      <c r="AT1377">
        <v>0</v>
      </c>
      <c r="AU1377">
        <v>0</v>
      </c>
      <c r="AV1377">
        <v>0</v>
      </c>
      <c r="BB1377">
        <v>0</v>
      </c>
      <c r="BC1377">
        <v>0</v>
      </c>
      <c r="BD1377" t="s">
        <v>60</v>
      </c>
      <c r="BE1377" s="5" t="s">
        <v>2497</v>
      </c>
      <c r="BF1377">
        <v>634333759</v>
      </c>
      <c r="BH1377" t="s">
        <v>323</v>
      </c>
      <c r="BI1377" t="s">
        <v>320</v>
      </c>
      <c r="BJ1377">
        <v>0.38333333333333336</v>
      </c>
      <c r="BK1377">
        <v>60.6</v>
      </c>
      <c r="BL1377">
        <v>7.18</v>
      </c>
      <c r="BM1377">
        <v>0</v>
      </c>
      <c r="BN1377">
        <v>-46.12</v>
      </c>
      <c r="BO1377">
        <v>21.66</v>
      </c>
      <c r="BP1377" t="s">
        <v>60</v>
      </c>
      <c r="BQ1377">
        <v>1.161210911</v>
      </c>
      <c r="BR1377" t="s">
        <v>61</v>
      </c>
    </row>
    <row r="1378" spans="1:70" x14ac:dyDescent="0.2">
      <c r="A1378" s="19">
        <f t="shared" si="56"/>
        <v>17.159999999999997</v>
      </c>
      <c r="B1378" s="20">
        <v>3752</v>
      </c>
      <c r="D1378" s="2" t="s">
        <v>346</v>
      </c>
      <c r="E1378" s="2" t="str">
        <f t="shared" si="55"/>
        <v>ST</v>
      </c>
      <c r="F1378">
        <v>200720433</v>
      </c>
      <c r="G1378">
        <v>202606</v>
      </c>
      <c r="H1378" t="s">
        <v>52</v>
      </c>
      <c r="I1378" t="s">
        <v>321</v>
      </c>
      <c r="J1378" t="s">
        <v>322</v>
      </c>
      <c r="K1378" t="s">
        <v>54</v>
      </c>
      <c r="L1378" s="5">
        <v>46240</v>
      </c>
      <c r="M1378" s="5">
        <v>46271</v>
      </c>
      <c r="N1378" s="21">
        <v>872762942547</v>
      </c>
      <c r="P1378" t="s">
        <v>326</v>
      </c>
      <c r="Q1378" t="s">
        <v>326</v>
      </c>
      <c r="R1378" t="s">
        <v>56</v>
      </c>
      <c r="S1378" t="s">
        <v>327</v>
      </c>
      <c r="T1378">
        <v>21</v>
      </c>
      <c r="U1378" t="s">
        <v>57</v>
      </c>
      <c r="V1378">
        <v>21320</v>
      </c>
      <c r="W1378">
        <v>82.77</v>
      </c>
      <c r="X1378">
        <v>25.84</v>
      </c>
      <c r="Y1378">
        <v>0</v>
      </c>
      <c r="Z1378">
        <v>-62.99</v>
      </c>
      <c r="AA1378">
        <v>45.63</v>
      </c>
      <c r="AB1378">
        <v>5</v>
      </c>
      <c r="AC1378">
        <v>81.84</v>
      </c>
      <c r="AD1378">
        <v>81.84</v>
      </c>
      <c r="AE1378" t="s">
        <v>9399</v>
      </c>
      <c r="AF1378" t="s">
        <v>5498</v>
      </c>
      <c r="AG1378" t="s">
        <v>5498</v>
      </c>
      <c r="AH1378" t="s">
        <v>5499</v>
      </c>
      <c r="AI1378" t="s">
        <v>814</v>
      </c>
      <c r="AJ1378">
        <v>74</v>
      </c>
      <c r="AK1378" t="s">
        <v>57</v>
      </c>
      <c r="AL1378">
        <v>74110</v>
      </c>
      <c r="AM1378" t="s">
        <v>55</v>
      </c>
      <c r="AN1378" t="s">
        <v>55</v>
      </c>
      <c r="AO1378" t="s">
        <v>55</v>
      </c>
      <c r="AS1378" t="s">
        <v>343</v>
      </c>
      <c r="AT1378">
        <v>0</v>
      </c>
      <c r="AU1378">
        <v>0</v>
      </c>
      <c r="AV1378">
        <v>0</v>
      </c>
      <c r="BB1378">
        <v>0</v>
      </c>
      <c r="BC1378">
        <v>0</v>
      </c>
      <c r="BD1378" t="s">
        <v>60</v>
      </c>
      <c r="BE1378" s="5" t="s">
        <v>2497</v>
      </c>
      <c r="BF1378">
        <v>634333759</v>
      </c>
      <c r="BH1378" t="s">
        <v>323</v>
      </c>
      <c r="BI1378" t="s">
        <v>320</v>
      </c>
      <c r="BJ1378">
        <v>0.64583333333333337</v>
      </c>
      <c r="BK1378">
        <v>71.8</v>
      </c>
      <c r="BL1378">
        <v>22.42</v>
      </c>
      <c r="BM1378">
        <v>0</v>
      </c>
      <c r="BN1378">
        <v>-54.64</v>
      </c>
      <c r="BO1378">
        <v>39.58</v>
      </c>
      <c r="BP1378" t="s">
        <v>60</v>
      </c>
      <c r="BQ1378">
        <v>1.1527377519999999</v>
      </c>
      <c r="BR1378" t="s">
        <v>61</v>
      </c>
    </row>
    <row r="1379" spans="1:70" x14ac:dyDescent="0.2">
      <c r="A1379" s="19">
        <f t="shared" si="56"/>
        <v>14.82</v>
      </c>
      <c r="B1379" s="20">
        <v>3752</v>
      </c>
      <c r="D1379" s="2" t="s">
        <v>1381</v>
      </c>
      <c r="E1379" s="2" t="str">
        <f t="shared" si="55"/>
        <v>ST</v>
      </c>
      <c r="F1379">
        <v>200720433</v>
      </c>
      <c r="G1379">
        <v>202606</v>
      </c>
      <c r="H1379" t="s">
        <v>52</v>
      </c>
      <c r="I1379" t="s">
        <v>321</v>
      </c>
      <c r="J1379" t="s">
        <v>322</v>
      </c>
      <c r="K1379" t="s">
        <v>54</v>
      </c>
      <c r="L1379" s="5">
        <v>46332</v>
      </c>
      <c r="M1379" s="5">
        <v>46362</v>
      </c>
      <c r="N1379" s="21">
        <v>872892998291</v>
      </c>
      <c r="P1379" t="s">
        <v>326</v>
      </c>
      <c r="Q1379" t="s">
        <v>326</v>
      </c>
      <c r="R1379" t="s">
        <v>56</v>
      </c>
      <c r="S1379" t="s">
        <v>327</v>
      </c>
      <c r="T1379">
        <v>21</v>
      </c>
      <c r="U1379" t="s">
        <v>57</v>
      </c>
      <c r="V1379">
        <v>21320</v>
      </c>
      <c r="W1379">
        <v>71.61</v>
      </c>
      <c r="X1379">
        <v>8.48</v>
      </c>
      <c r="Y1379">
        <v>0</v>
      </c>
      <c r="Z1379">
        <v>-54.49</v>
      </c>
      <c r="AA1379">
        <v>25.59</v>
      </c>
      <c r="AB1379">
        <v>3</v>
      </c>
      <c r="AC1379">
        <v>66.66</v>
      </c>
      <c r="AD1379">
        <v>66.66</v>
      </c>
      <c r="AE1379" t="s">
        <v>9400</v>
      </c>
      <c r="AF1379" t="s">
        <v>509</v>
      </c>
      <c r="AG1379" t="s">
        <v>509</v>
      </c>
      <c r="AH1379" t="s">
        <v>2246</v>
      </c>
      <c r="AI1379" t="s">
        <v>5500</v>
      </c>
      <c r="AJ1379">
        <v>7</v>
      </c>
      <c r="AK1379" t="s">
        <v>57</v>
      </c>
      <c r="AL1379">
        <v>7700</v>
      </c>
      <c r="AM1379" t="s">
        <v>55</v>
      </c>
      <c r="AN1379" t="s">
        <v>55</v>
      </c>
      <c r="AO1379" t="s">
        <v>55</v>
      </c>
      <c r="AS1379" t="s">
        <v>343</v>
      </c>
      <c r="AT1379">
        <v>29</v>
      </c>
      <c r="AU1379">
        <v>32</v>
      </c>
      <c r="AV1379">
        <v>42</v>
      </c>
      <c r="BB1379">
        <v>0</v>
      </c>
      <c r="BC1379">
        <v>0</v>
      </c>
      <c r="BD1379" t="s">
        <v>60</v>
      </c>
      <c r="BE1379" s="5" t="s">
        <v>3831</v>
      </c>
      <c r="BF1379">
        <v>634343823</v>
      </c>
      <c r="BH1379" t="s">
        <v>323</v>
      </c>
      <c r="BI1379" t="s">
        <v>320</v>
      </c>
      <c r="BJ1379">
        <v>0.43194444444444446</v>
      </c>
      <c r="BK1379">
        <v>62</v>
      </c>
      <c r="BL1379">
        <v>7.34</v>
      </c>
      <c r="BM1379">
        <v>0</v>
      </c>
      <c r="BN1379">
        <v>-47.18</v>
      </c>
      <c r="BO1379">
        <v>22.16</v>
      </c>
      <c r="BP1379" t="s">
        <v>60</v>
      </c>
      <c r="BQ1379">
        <v>1.1549344580000001</v>
      </c>
      <c r="BR1379" t="s">
        <v>61</v>
      </c>
    </row>
    <row r="1380" spans="1:70" x14ac:dyDescent="0.2">
      <c r="A1380" s="19">
        <f t="shared" si="56"/>
        <v>10.469999999999999</v>
      </c>
      <c r="B1380" s="20">
        <v>3752</v>
      </c>
      <c r="D1380" s="2" t="s">
        <v>1381</v>
      </c>
      <c r="E1380" s="2" t="str">
        <f t="shared" si="55"/>
        <v>ST</v>
      </c>
      <c r="F1380">
        <v>200720433</v>
      </c>
      <c r="G1380">
        <v>202606</v>
      </c>
      <c r="H1380" t="s">
        <v>52</v>
      </c>
      <c r="I1380" t="s">
        <v>321</v>
      </c>
      <c r="J1380" t="s">
        <v>322</v>
      </c>
      <c r="K1380" t="s">
        <v>54</v>
      </c>
      <c r="L1380" s="5">
        <v>46362</v>
      </c>
      <c r="M1380" s="5" t="s">
        <v>2497</v>
      </c>
      <c r="N1380" s="21">
        <v>872989655275</v>
      </c>
      <c r="P1380" t="s">
        <v>326</v>
      </c>
      <c r="Q1380" t="s">
        <v>326</v>
      </c>
      <c r="R1380" t="s">
        <v>56</v>
      </c>
      <c r="S1380" t="s">
        <v>327</v>
      </c>
      <c r="T1380">
        <v>21</v>
      </c>
      <c r="U1380" t="s">
        <v>57</v>
      </c>
      <c r="V1380">
        <v>21320</v>
      </c>
      <c r="W1380">
        <v>50.58</v>
      </c>
      <c r="X1380">
        <v>5.99</v>
      </c>
      <c r="Y1380">
        <v>0</v>
      </c>
      <c r="Z1380">
        <v>-38.49</v>
      </c>
      <c r="AA1380">
        <v>18.079999999999998</v>
      </c>
      <c r="AB1380">
        <v>2</v>
      </c>
      <c r="AC1380">
        <v>39.159999999999997</v>
      </c>
      <c r="AD1380">
        <v>39.159999999999997</v>
      </c>
      <c r="AE1380" t="s">
        <v>1607</v>
      </c>
      <c r="AF1380" t="s">
        <v>5501</v>
      </c>
      <c r="AG1380" t="s">
        <v>5501</v>
      </c>
      <c r="AH1380" t="s">
        <v>5502</v>
      </c>
      <c r="AI1380" t="s">
        <v>5503</v>
      </c>
      <c r="AJ1380">
        <v>7</v>
      </c>
      <c r="AK1380" t="s">
        <v>57</v>
      </c>
      <c r="AL1380">
        <v>7130</v>
      </c>
      <c r="AM1380" t="s">
        <v>55</v>
      </c>
      <c r="AN1380" t="s">
        <v>55</v>
      </c>
      <c r="AO1380" t="s">
        <v>55</v>
      </c>
      <c r="AS1380" t="s">
        <v>343</v>
      </c>
      <c r="AT1380">
        <v>31</v>
      </c>
      <c r="AU1380">
        <v>33</v>
      </c>
      <c r="AV1380">
        <v>43</v>
      </c>
      <c r="BB1380">
        <v>0</v>
      </c>
      <c r="BC1380">
        <v>0</v>
      </c>
      <c r="BD1380" t="s">
        <v>60</v>
      </c>
      <c r="BE1380" s="5" t="s">
        <v>3831</v>
      </c>
      <c r="BF1380">
        <v>634343823</v>
      </c>
      <c r="BH1380" t="s">
        <v>323</v>
      </c>
      <c r="BI1380" t="s">
        <v>320</v>
      </c>
      <c r="BJ1380">
        <v>0.37430555555555556</v>
      </c>
      <c r="BK1380">
        <v>43.8</v>
      </c>
      <c r="BL1380">
        <v>5.19</v>
      </c>
      <c r="BM1380">
        <v>0</v>
      </c>
      <c r="BN1380">
        <v>-33.33</v>
      </c>
      <c r="BO1380">
        <v>15.66</v>
      </c>
      <c r="BP1380" t="s">
        <v>60</v>
      </c>
      <c r="BQ1380">
        <v>1.154814421</v>
      </c>
      <c r="BR1380" t="s">
        <v>61</v>
      </c>
    </row>
    <row r="1381" spans="1:70" x14ac:dyDescent="0.2">
      <c r="A1381" s="19">
        <f t="shared" si="56"/>
        <v>14.150000000000006</v>
      </c>
      <c r="B1381" s="20">
        <v>3752</v>
      </c>
      <c r="D1381" s="2" t="s">
        <v>1381</v>
      </c>
      <c r="E1381" s="2" t="str">
        <f t="shared" si="55"/>
        <v>ST</v>
      </c>
      <c r="F1381">
        <v>200720433</v>
      </c>
      <c r="G1381">
        <v>202606</v>
      </c>
      <c r="H1381" t="s">
        <v>52</v>
      </c>
      <c r="I1381" t="s">
        <v>321</v>
      </c>
      <c r="J1381" t="s">
        <v>322</v>
      </c>
      <c r="K1381" t="s">
        <v>54</v>
      </c>
      <c r="L1381" s="5">
        <v>46301</v>
      </c>
      <c r="M1381" s="5">
        <v>46362</v>
      </c>
      <c r="N1381" s="21">
        <v>872839484740</v>
      </c>
      <c r="P1381" t="s">
        <v>326</v>
      </c>
      <c r="Q1381" t="s">
        <v>326</v>
      </c>
      <c r="R1381" t="s">
        <v>56</v>
      </c>
      <c r="S1381" t="s">
        <v>327</v>
      </c>
      <c r="T1381">
        <v>21</v>
      </c>
      <c r="U1381" t="s">
        <v>57</v>
      </c>
      <c r="V1381">
        <v>21320</v>
      </c>
      <c r="W1381">
        <v>68.27</v>
      </c>
      <c r="X1381">
        <v>107.73</v>
      </c>
      <c r="Y1381">
        <v>0</v>
      </c>
      <c r="Z1381">
        <v>-51.95</v>
      </c>
      <c r="AA1381">
        <v>124.05</v>
      </c>
      <c r="AB1381">
        <v>7</v>
      </c>
      <c r="AC1381">
        <v>62.7</v>
      </c>
      <c r="AD1381">
        <v>62.7</v>
      </c>
      <c r="AE1381" t="s">
        <v>9401</v>
      </c>
      <c r="AF1381" t="s">
        <v>5504</v>
      </c>
      <c r="AG1381" t="s">
        <v>5504</v>
      </c>
      <c r="AH1381" t="s">
        <v>5505</v>
      </c>
      <c r="AI1381" t="s">
        <v>5506</v>
      </c>
      <c r="AJ1381">
        <v>79</v>
      </c>
      <c r="AK1381" t="s">
        <v>57</v>
      </c>
      <c r="AL1381">
        <v>79100</v>
      </c>
      <c r="AM1381" t="s">
        <v>55</v>
      </c>
      <c r="AN1381" t="s">
        <v>55</v>
      </c>
      <c r="AO1381" t="s">
        <v>55</v>
      </c>
      <c r="AS1381" t="s">
        <v>343</v>
      </c>
      <c r="AT1381">
        <v>0</v>
      </c>
      <c r="AU1381">
        <v>0</v>
      </c>
      <c r="AV1381">
        <v>0</v>
      </c>
      <c r="BB1381">
        <v>0</v>
      </c>
      <c r="BC1381">
        <v>0</v>
      </c>
      <c r="BD1381" t="s">
        <v>60</v>
      </c>
      <c r="BE1381" s="5" t="s">
        <v>3831</v>
      </c>
      <c r="BF1381">
        <v>634343823</v>
      </c>
      <c r="BH1381" t="s">
        <v>323</v>
      </c>
      <c r="BI1381" t="s">
        <v>320</v>
      </c>
      <c r="BJ1381">
        <v>0.60069444444444442</v>
      </c>
      <c r="BK1381">
        <v>59.2</v>
      </c>
      <c r="BL1381">
        <v>93.42</v>
      </c>
      <c r="BM1381">
        <v>0</v>
      </c>
      <c r="BN1381">
        <v>-45.05</v>
      </c>
      <c r="BO1381">
        <v>107.57</v>
      </c>
      <c r="BP1381" t="s">
        <v>60</v>
      </c>
      <c r="BQ1381">
        <v>1.153163127</v>
      </c>
      <c r="BR1381" t="s">
        <v>61</v>
      </c>
    </row>
    <row r="1382" spans="1:70" x14ac:dyDescent="0.2">
      <c r="A1382" s="19">
        <f t="shared" si="56"/>
        <v>11.809999999999995</v>
      </c>
      <c r="B1382" s="20">
        <v>3752</v>
      </c>
      <c r="D1382" s="2" t="s">
        <v>1381</v>
      </c>
      <c r="E1382" s="2" t="str">
        <f t="shared" si="55"/>
        <v>ST</v>
      </c>
      <c r="F1382">
        <v>200720433</v>
      </c>
      <c r="G1382">
        <v>202606</v>
      </c>
      <c r="H1382" t="s">
        <v>52</v>
      </c>
      <c r="I1382" t="s">
        <v>321</v>
      </c>
      <c r="J1382" t="s">
        <v>322</v>
      </c>
      <c r="K1382" t="s">
        <v>54</v>
      </c>
      <c r="L1382" s="5">
        <v>46362</v>
      </c>
      <c r="M1382" s="5" t="s">
        <v>4437</v>
      </c>
      <c r="N1382" s="21">
        <v>872940925133</v>
      </c>
      <c r="P1382" t="s">
        <v>326</v>
      </c>
      <c r="Q1382" t="s">
        <v>326</v>
      </c>
      <c r="R1382" t="s">
        <v>56</v>
      </c>
      <c r="S1382" t="s">
        <v>327</v>
      </c>
      <c r="T1382">
        <v>21</v>
      </c>
      <c r="U1382" t="s">
        <v>57</v>
      </c>
      <c r="V1382">
        <v>21320</v>
      </c>
      <c r="W1382">
        <v>57.05</v>
      </c>
      <c r="X1382">
        <v>6.76</v>
      </c>
      <c r="Y1382">
        <v>0</v>
      </c>
      <c r="Z1382">
        <v>-43.41</v>
      </c>
      <c r="AA1382">
        <v>20.39</v>
      </c>
      <c r="AB1382">
        <v>2</v>
      </c>
      <c r="AC1382">
        <v>48.4</v>
      </c>
      <c r="AD1382">
        <v>48.4</v>
      </c>
      <c r="AE1382" t="s">
        <v>9402</v>
      </c>
      <c r="AF1382" t="s">
        <v>5507</v>
      </c>
      <c r="AG1382" t="s">
        <v>5507</v>
      </c>
      <c r="AH1382" t="s">
        <v>5508</v>
      </c>
      <c r="AI1382" t="s">
        <v>5509</v>
      </c>
      <c r="AJ1382">
        <v>44</v>
      </c>
      <c r="AK1382" t="s">
        <v>57</v>
      </c>
      <c r="AL1382">
        <v>44390</v>
      </c>
      <c r="AM1382" t="s">
        <v>55</v>
      </c>
      <c r="AN1382" t="s">
        <v>55</v>
      </c>
      <c r="AO1382" t="s">
        <v>55</v>
      </c>
      <c r="AS1382" t="s">
        <v>343</v>
      </c>
      <c r="AT1382">
        <v>30</v>
      </c>
      <c r="AU1382">
        <v>31</v>
      </c>
      <c r="AV1382">
        <v>40</v>
      </c>
      <c r="BB1382">
        <v>0</v>
      </c>
      <c r="BC1382">
        <v>0</v>
      </c>
      <c r="BD1382" t="s">
        <v>60</v>
      </c>
      <c r="BE1382" s="5" t="s">
        <v>3831</v>
      </c>
      <c r="BF1382">
        <v>634343823</v>
      </c>
      <c r="BH1382" t="s">
        <v>323</v>
      </c>
      <c r="BI1382" t="s">
        <v>320</v>
      </c>
      <c r="BJ1382">
        <v>0.42499999999999999</v>
      </c>
      <c r="BK1382">
        <v>49.4</v>
      </c>
      <c r="BL1382">
        <v>5.85</v>
      </c>
      <c r="BM1382">
        <v>0</v>
      </c>
      <c r="BN1382">
        <v>-37.590000000000003</v>
      </c>
      <c r="BO1382">
        <v>17.66</v>
      </c>
      <c r="BP1382" t="s">
        <v>60</v>
      </c>
      <c r="BQ1382">
        <v>1.154814421</v>
      </c>
      <c r="BR1382" t="s">
        <v>61</v>
      </c>
    </row>
    <row r="1383" spans="1:70" x14ac:dyDescent="0.2">
      <c r="A1383" s="19">
        <f t="shared" si="56"/>
        <v>14.480000000000004</v>
      </c>
      <c r="B1383" s="20">
        <v>3752</v>
      </c>
      <c r="D1383" s="2" t="s">
        <v>1381</v>
      </c>
      <c r="E1383" s="2" t="str">
        <f t="shared" si="55"/>
        <v>ST</v>
      </c>
      <c r="F1383">
        <v>200720433</v>
      </c>
      <c r="G1383">
        <v>202606</v>
      </c>
      <c r="H1383" t="s">
        <v>52</v>
      </c>
      <c r="I1383" t="s">
        <v>321</v>
      </c>
      <c r="J1383" t="s">
        <v>322</v>
      </c>
      <c r="K1383" t="s">
        <v>54</v>
      </c>
      <c r="L1383" s="5">
        <v>46301</v>
      </c>
      <c r="M1383" s="5">
        <v>46332</v>
      </c>
      <c r="N1383" s="21">
        <v>872887476581</v>
      </c>
      <c r="P1383" t="s">
        <v>326</v>
      </c>
      <c r="Q1383" t="s">
        <v>326</v>
      </c>
      <c r="R1383" t="s">
        <v>56</v>
      </c>
      <c r="S1383" t="s">
        <v>327</v>
      </c>
      <c r="T1383">
        <v>21</v>
      </c>
      <c r="U1383" t="s">
        <v>57</v>
      </c>
      <c r="V1383">
        <v>21320</v>
      </c>
      <c r="W1383">
        <v>69.88</v>
      </c>
      <c r="X1383">
        <v>8.2799999999999994</v>
      </c>
      <c r="Y1383">
        <v>0</v>
      </c>
      <c r="Z1383">
        <v>-53.18</v>
      </c>
      <c r="AA1383">
        <v>24.98</v>
      </c>
      <c r="AB1383">
        <v>4</v>
      </c>
      <c r="AC1383">
        <v>66</v>
      </c>
      <c r="AD1383">
        <v>66</v>
      </c>
      <c r="AE1383" t="s">
        <v>9403</v>
      </c>
      <c r="AF1383" t="s">
        <v>5510</v>
      </c>
      <c r="AG1383" t="s">
        <v>5510</v>
      </c>
      <c r="AH1383" t="s">
        <v>5511</v>
      </c>
      <c r="AI1383" t="s">
        <v>4164</v>
      </c>
      <c r="AJ1383">
        <v>1</v>
      </c>
      <c r="AK1383" t="s">
        <v>57</v>
      </c>
      <c r="AL1383">
        <v>1480</v>
      </c>
      <c r="AM1383" t="s">
        <v>55</v>
      </c>
      <c r="AN1383" t="s">
        <v>55</v>
      </c>
      <c r="AO1383" t="s">
        <v>55</v>
      </c>
      <c r="AS1383" t="s">
        <v>343</v>
      </c>
      <c r="AT1383">
        <v>30</v>
      </c>
      <c r="AU1383">
        <v>31</v>
      </c>
      <c r="AV1383">
        <v>42</v>
      </c>
      <c r="BB1383">
        <v>0</v>
      </c>
      <c r="BC1383">
        <v>0</v>
      </c>
      <c r="BD1383" t="s">
        <v>60</v>
      </c>
      <c r="BE1383" s="5" t="s">
        <v>2497</v>
      </c>
      <c r="BF1383">
        <v>634333759</v>
      </c>
      <c r="BH1383" t="s">
        <v>323</v>
      </c>
      <c r="BI1383" t="s">
        <v>320</v>
      </c>
      <c r="BJ1383">
        <v>0.46666666666666667</v>
      </c>
      <c r="BK1383">
        <v>60.6</v>
      </c>
      <c r="BL1383">
        <v>7.18</v>
      </c>
      <c r="BM1383">
        <v>0</v>
      </c>
      <c r="BN1383">
        <v>-46.12</v>
      </c>
      <c r="BO1383">
        <v>21.66</v>
      </c>
      <c r="BP1383" t="s">
        <v>60</v>
      </c>
      <c r="BQ1383">
        <v>1.153163127</v>
      </c>
      <c r="BR1383" t="s">
        <v>61</v>
      </c>
    </row>
    <row r="1384" spans="1:70" x14ac:dyDescent="0.2">
      <c r="A1384" s="19">
        <f t="shared" si="56"/>
        <v>11.469999999999999</v>
      </c>
      <c r="B1384" s="20">
        <v>3752</v>
      </c>
      <c r="D1384" s="2" t="s">
        <v>1381</v>
      </c>
      <c r="E1384" s="2" t="str">
        <f t="shared" si="55"/>
        <v>ST</v>
      </c>
      <c r="F1384">
        <v>200720433</v>
      </c>
      <c r="G1384">
        <v>202606</v>
      </c>
      <c r="H1384" t="s">
        <v>52</v>
      </c>
      <c r="I1384" t="s">
        <v>321</v>
      </c>
      <c r="J1384" t="s">
        <v>322</v>
      </c>
      <c r="K1384" t="s">
        <v>54</v>
      </c>
      <c r="L1384" s="5">
        <v>46332</v>
      </c>
      <c r="M1384" s="5">
        <v>46362</v>
      </c>
      <c r="N1384" s="21">
        <v>872935523840</v>
      </c>
      <c r="P1384" t="s">
        <v>326</v>
      </c>
      <c r="Q1384" t="s">
        <v>326</v>
      </c>
      <c r="R1384" t="s">
        <v>56</v>
      </c>
      <c r="S1384" t="s">
        <v>327</v>
      </c>
      <c r="T1384">
        <v>21</v>
      </c>
      <c r="U1384" t="s">
        <v>57</v>
      </c>
      <c r="V1384">
        <v>21320</v>
      </c>
      <c r="W1384">
        <v>55.44</v>
      </c>
      <c r="X1384">
        <v>6.57</v>
      </c>
      <c r="Y1384">
        <v>0</v>
      </c>
      <c r="Z1384">
        <v>-42.19</v>
      </c>
      <c r="AA1384">
        <v>19.82</v>
      </c>
      <c r="AB1384">
        <v>5</v>
      </c>
      <c r="AC1384">
        <v>44.88</v>
      </c>
      <c r="AD1384">
        <v>44.88</v>
      </c>
      <c r="AE1384" t="s">
        <v>2450</v>
      </c>
      <c r="AF1384" t="s">
        <v>5512</v>
      </c>
      <c r="AG1384" t="s">
        <v>5512</v>
      </c>
      <c r="AH1384" t="s">
        <v>5513</v>
      </c>
      <c r="AI1384" t="s">
        <v>5514</v>
      </c>
      <c r="AJ1384">
        <v>40</v>
      </c>
      <c r="AK1384" t="s">
        <v>57</v>
      </c>
      <c r="AL1384">
        <v>40250</v>
      </c>
      <c r="AM1384" t="s">
        <v>55</v>
      </c>
      <c r="AN1384" t="s">
        <v>55</v>
      </c>
      <c r="AO1384" t="s">
        <v>55</v>
      </c>
      <c r="AS1384" t="s">
        <v>343</v>
      </c>
      <c r="AT1384">
        <v>0</v>
      </c>
      <c r="AU1384">
        <v>0</v>
      </c>
      <c r="AV1384">
        <v>0</v>
      </c>
      <c r="BB1384">
        <v>0</v>
      </c>
      <c r="BC1384">
        <v>0</v>
      </c>
      <c r="BD1384" t="s">
        <v>60</v>
      </c>
      <c r="BE1384" s="5" t="s">
        <v>3831</v>
      </c>
      <c r="BF1384">
        <v>634343823</v>
      </c>
      <c r="BH1384" t="s">
        <v>323</v>
      </c>
      <c r="BI1384" t="s">
        <v>320</v>
      </c>
      <c r="BJ1384">
        <v>0.42708333333333331</v>
      </c>
      <c r="BK1384">
        <v>48</v>
      </c>
      <c r="BL1384">
        <v>5.69</v>
      </c>
      <c r="BM1384">
        <v>0</v>
      </c>
      <c r="BN1384">
        <v>-36.53</v>
      </c>
      <c r="BO1384">
        <v>17.16</v>
      </c>
      <c r="BP1384" t="s">
        <v>60</v>
      </c>
      <c r="BQ1384">
        <v>1.1549344580000001</v>
      </c>
      <c r="BR1384" t="s">
        <v>61</v>
      </c>
    </row>
    <row r="1385" spans="1:70" x14ac:dyDescent="0.2">
      <c r="A1385" s="19">
        <f t="shared" si="56"/>
        <v>10.129999999999995</v>
      </c>
      <c r="B1385" s="20">
        <v>3752</v>
      </c>
      <c r="D1385" s="2" t="s">
        <v>1381</v>
      </c>
      <c r="E1385" s="2" t="str">
        <f t="shared" si="55"/>
        <v>ST</v>
      </c>
      <c r="F1385">
        <v>200720433</v>
      </c>
      <c r="G1385">
        <v>202606</v>
      </c>
      <c r="H1385" t="s">
        <v>52</v>
      </c>
      <c r="I1385" t="s">
        <v>321</v>
      </c>
      <c r="J1385" t="s">
        <v>322</v>
      </c>
      <c r="K1385" t="s">
        <v>54</v>
      </c>
      <c r="L1385" s="5" t="s">
        <v>3825</v>
      </c>
      <c r="M1385" s="5" t="s">
        <v>3826</v>
      </c>
      <c r="N1385" s="21">
        <v>873137704208</v>
      </c>
      <c r="P1385" t="s">
        <v>326</v>
      </c>
      <c r="Q1385" t="s">
        <v>326</v>
      </c>
      <c r="R1385" t="s">
        <v>56</v>
      </c>
      <c r="S1385" t="s">
        <v>327</v>
      </c>
      <c r="T1385">
        <v>21</v>
      </c>
      <c r="U1385" t="s">
        <v>57</v>
      </c>
      <c r="V1385">
        <v>21320</v>
      </c>
      <c r="W1385">
        <v>49.2</v>
      </c>
      <c r="X1385">
        <v>5.84</v>
      </c>
      <c r="Y1385">
        <v>0</v>
      </c>
      <c r="Z1385">
        <v>-37.44</v>
      </c>
      <c r="AA1385">
        <v>17.59</v>
      </c>
      <c r="AB1385">
        <v>2</v>
      </c>
      <c r="AC1385">
        <v>37.4</v>
      </c>
      <c r="AD1385">
        <v>37.4</v>
      </c>
      <c r="AE1385" t="s">
        <v>9404</v>
      </c>
      <c r="AF1385" t="s">
        <v>405</v>
      </c>
      <c r="AG1385" t="s">
        <v>405</v>
      </c>
      <c r="AH1385" t="s">
        <v>406</v>
      </c>
      <c r="AI1385" t="s">
        <v>407</v>
      </c>
      <c r="AJ1385">
        <v>42</v>
      </c>
      <c r="AK1385" t="s">
        <v>57</v>
      </c>
      <c r="AL1385">
        <v>42160</v>
      </c>
      <c r="AM1385" t="s">
        <v>55</v>
      </c>
      <c r="AN1385" t="s">
        <v>55</v>
      </c>
      <c r="AO1385" t="s">
        <v>55</v>
      </c>
      <c r="AS1385" t="s">
        <v>343</v>
      </c>
      <c r="AT1385">
        <v>30</v>
      </c>
      <c r="AU1385">
        <v>31</v>
      </c>
      <c r="AV1385">
        <v>39</v>
      </c>
      <c r="BB1385">
        <v>0</v>
      </c>
      <c r="BC1385">
        <v>0</v>
      </c>
      <c r="BD1385" t="s">
        <v>60</v>
      </c>
      <c r="BE1385" s="5" t="s">
        <v>3831</v>
      </c>
      <c r="BF1385">
        <v>634343823</v>
      </c>
      <c r="BH1385" t="s">
        <v>323</v>
      </c>
      <c r="BI1385" t="s">
        <v>320</v>
      </c>
      <c r="BJ1385">
        <v>0.43333333333333335</v>
      </c>
      <c r="BK1385">
        <v>42.4</v>
      </c>
      <c r="BL1385">
        <v>5.03</v>
      </c>
      <c r="BM1385">
        <v>0</v>
      </c>
      <c r="BN1385">
        <v>-32.270000000000003</v>
      </c>
      <c r="BO1385">
        <v>15.16</v>
      </c>
      <c r="BP1385" t="s">
        <v>60</v>
      </c>
      <c r="BQ1385">
        <v>1.160362033</v>
      </c>
      <c r="BR1385" t="s">
        <v>61</v>
      </c>
    </row>
    <row r="1386" spans="1:70" x14ac:dyDescent="0.2">
      <c r="A1386" s="19">
        <f t="shared" si="56"/>
        <v>9.4600000000000009</v>
      </c>
      <c r="B1386" s="20">
        <v>3752</v>
      </c>
      <c r="D1386" s="2" t="s">
        <v>1381</v>
      </c>
      <c r="E1386" s="2" t="str">
        <f t="shared" si="55"/>
        <v>ST</v>
      </c>
      <c r="F1386">
        <v>200720433</v>
      </c>
      <c r="G1386">
        <v>202606</v>
      </c>
      <c r="H1386" t="s">
        <v>52</v>
      </c>
      <c r="I1386" t="s">
        <v>321</v>
      </c>
      <c r="J1386" t="s">
        <v>322</v>
      </c>
      <c r="K1386" t="s">
        <v>54</v>
      </c>
      <c r="L1386" s="5">
        <v>46332</v>
      </c>
      <c r="M1386" s="5">
        <v>46362</v>
      </c>
      <c r="N1386" s="21">
        <v>872936509567</v>
      </c>
      <c r="P1386" t="s">
        <v>326</v>
      </c>
      <c r="Q1386" t="s">
        <v>326</v>
      </c>
      <c r="R1386" t="s">
        <v>56</v>
      </c>
      <c r="S1386" t="s">
        <v>327</v>
      </c>
      <c r="T1386">
        <v>21</v>
      </c>
      <c r="U1386" t="s">
        <v>57</v>
      </c>
      <c r="V1386">
        <v>21320</v>
      </c>
      <c r="W1386">
        <v>45.74</v>
      </c>
      <c r="X1386">
        <v>5.42</v>
      </c>
      <c r="Y1386">
        <v>0</v>
      </c>
      <c r="Z1386">
        <v>-34.81</v>
      </c>
      <c r="AA1386">
        <v>16.34</v>
      </c>
      <c r="AB1386">
        <v>3</v>
      </c>
      <c r="AC1386">
        <v>31.24</v>
      </c>
      <c r="AD1386">
        <v>31.24</v>
      </c>
      <c r="AE1386" t="s">
        <v>8703</v>
      </c>
      <c r="AF1386" t="s">
        <v>3454</v>
      </c>
      <c r="AG1386" t="s">
        <v>5515</v>
      </c>
      <c r="AH1386" t="s">
        <v>3455</v>
      </c>
      <c r="AI1386" t="s">
        <v>364</v>
      </c>
      <c r="AJ1386">
        <v>74</v>
      </c>
      <c r="AK1386" t="s">
        <v>57</v>
      </c>
      <c r="AL1386">
        <v>74940</v>
      </c>
      <c r="AM1386" t="s">
        <v>55</v>
      </c>
      <c r="AN1386" t="s">
        <v>55</v>
      </c>
      <c r="AO1386" t="s">
        <v>55</v>
      </c>
      <c r="AS1386" t="s">
        <v>343</v>
      </c>
      <c r="AT1386">
        <v>0</v>
      </c>
      <c r="AU1386">
        <v>0</v>
      </c>
      <c r="AV1386">
        <v>0</v>
      </c>
      <c r="BB1386">
        <v>0</v>
      </c>
      <c r="BC1386">
        <v>0</v>
      </c>
      <c r="BD1386" t="s">
        <v>60</v>
      </c>
      <c r="BE1386" s="5" t="s">
        <v>3831</v>
      </c>
      <c r="BF1386">
        <v>634343823</v>
      </c>
      <c r="BH1386" t="s">
        <v>323</v>
      </c>
      <c r="BI1386" t="s">
        <v>320</v>
      </c>
      <c r="BJ1386">
        <v>0.52083333333333337</v>
      </c>
      <c r="BK1386">
        <v>39.6</v>
      </c>
      <c r="BL1386">
        <v>4.6900000000000004</v>
      </c>
      <c r="BM1386">
        <v>0</v>
      </c>
      <c r="BN1386">
        <v>-30.14</v>
      </c>
      <c r="BO1386">
        <v>14.15</v>
      </c>
      <c r="BP1386" t="s">
        <v>60</v>
      </c>
      <c r="BQ1386">
        <v>1.1549344580000001</v>
      </c>
      <c r="BR1386" t="s">
        <v>61</v>
      </c>
    </row>
    <row r="1387" spans="1:70" x14ac:dyDescent="0.2">
      <c r="A1387" s="19">
        <f t="shared" si="56"/>
        <v>17.829999999999991</v>
      </c>
      <c r="B1387" s="20">
        <v>3752</v>
      </c>
      <c r="D1387" s="2" t="s">
        <v>1381</v>
      </c>
      <c r="E1387" s="2" t="str">
        <f t="shared" si="55"/>
        <v>ST</v>
      </c>
      <c r="F1387">
        <v>200720433</v>
      </c>
      <c r="G1387">
        <v>202606</v>
      </c>
      <c r="H1387" t="s">
        <v>52</v>
      </c>
      <c r="I1387" t="s">
        <v>321</v>
      </c>
      <c r="J1387" t="s">
        <v>322</v>
      </c>
      <c r="K1387" t="s">
        <v>54</v>
      </c>
      <c r="L1387" s="5">
        <v>46301</v>
      </c>
      <c r="M1387" s="5">
        <v>46362</v>
      </c>
      <c r="N1387" s="21">
        <v>872884339883</v>
      </c>
      <c r="P1387" t="s">
        <v>326</v>
      </c>
      <c r="Q1387" t="s">
        <v>326</v>
      </c>
      <c r="R1387" t="s">
        <v>56</v>
      </c>
      <c r="S1387" t="s">
        <v>327</v>
      </c>
      <c r="T1387">
        <v>21</v>
      </c>
      <c r="U1387" t="s">
        <v>57</v>
      </c>
      <c r="V1387">
        <v>21320</v>
      </c>
      <c r="W1387">
        <v>86.03</v>
      </c>
      <c r="X1387">
        <v>109.84</v>
      </c>
      <c r="Y1387">
        <v>0</v>
      </c>
      <c r="Z1387">
        <v>-65.47</v>
      </c>
      <c r="AA1387">
        <v>130.4</v>
      </c>
      <c r="AB1387">
        <v>7</v>
      </c>
      <c r="AC1387">
        <v>88</v>
      </c>
      <c r="AD1387">
        <v>88</v>
      </c>
      <c r="AE1387" t="s">
        <v>9405</v>
      </c>
      <c r="AF1387" t="s">
        <v>5516</v>
      </c>
      <c r="AG1387" t="s">
        <v>5516</v>
      </c>
      <c r="AH1387" t="s">
        <v>5517</v>
      </c>
      <c r="AI1387" t="s">
        <v>431</v>
      </c>
      <c r="AJ1387">
        <v>6</v>
      </c>
      <c r="AK1387" t="s">
        <v>57</v>
      </c>
      <c r="AL1387">
        <v>6000</v>
      </c>
      <c r="AM1387" t="s">
        <v>55</v>
      </c>
      <c r="AN1387" t="s">
        <v>55</v>
      </c>
      <c r="AO1387" t="s">
        <v>55</v>
      </c>
      <c r="AS1387" t="s">
        <v>343</v>
      </c>
      <c r="AT1387">
        <v>0</v>
      </c>
      <c r="AU1387">
        <v>0</v>
      </c>
      <c r="AV1387">
        <v>0</v>
      </c>
      <c r="BB1387">
        <v>0</v>
      </c>
      <c r="BC1387">
        <v>0</v>
      </c>
      <c r="BD1387" t="s">
        <v>60</v>
      </c>
      <c r="BE1387" s="5" t="s">
        <v>3831</v>
      </c>
      <c r="BF1387">
        <v>634343823</v>
      </c>
      <c r="BH1387" t="s">
        <v>323</v>
      </c>
      <c r="BI1387" t="s">
        <v>320</v>
      </c>
      <c r="BJ1387">
        <v>0.43194444444444446</v>
      </c>
      <c r="BK1387">
        <v>74.599999999999994</v>
      </c>
      <c r="BL1387">
        <v>95.25</v>
      </c>
      <c r="BM1387">
        <v>0</v>
      </c>
      <c r="BN1387">
        <v>-56.77</v>
      </c>
      <c r="BO1387">
        <v>113.08</v>
      </c>
      <c r="BP1387" t="s">
        <v>60</v>
      </c>
      <c r="BQ1387">
        <v>1.153163127</v>
      </c>
      <c r="BR1387" t="s">
        <v>61</v>
      </c>
    </row>
    <row r="1388" spans="1:70" x14ac:dyDescent="0.2">
      <c r="A1388" s="19">
        <f t="shared" si="56"/>
        <v>14.82</v>
      </c>
      <c r="B1388" s="20">
        <v>3752</v>
      </c>
      <c r="D1388" s="2" t="s">
        <v>1381</v>
      </c>
      <c r="E1388" s="2" t="str">
        <f t="shared" si="55"/>
        <v>ST</v>
      </c>
      <c r="F1388">
        <v>200720433</v>
      </c>
      <c r="G1388">
        <v>202606</v>
      </c>
      <c r="H1388" t="s">
        <v>52</v>
      </c>
      <c r="I1388" t="s">
        <v>321</v>
      </c>
      <c r="J1388" t="s">
        <v>322</v>
      </c>
      <c r="K1388" t="s">
        <v>54</v>
      </c>
      <c r="L1388" s="5" t="s">
        <v>3825</v>
      </c>
      <c r="M1388" s="5" t="s">
        <v>3826</v>
      </c>
      <c r="N1388" s="21">
        <v>873141216921</v>
      </c>
      <c r="P1388" t="s">
        <v>326</v>
      </c>
      <c r="Q1388" t="s">
        <v>326</v>
      </c>
      <c r="R1388" t="s">
        <v>56</v>
      </c>
      <c r="S1388" t="s">
        <v>327</v>
      </c>
      <c r="T1388">
        <v>21</v>
      </c>
      <c r="U1388" t="s">
        <v>57</v>
      </c>
      <c r="V1388">
        <v>21320</v>
      </c>
      <c r="W1388">
        <v>71.94</v>
      </c>
      <c r="X1388">
        <v>8.52</v>
      </c>
      <c r="Y1388">
        <v>0</v>
      </c>
      <c r="Z1388">
        <v>-54.75</v>
      </c>
      <c r="AA1388">
        <v>25.71</v>
      </c>
      <c r="AB1388">
        <v>4</v>
      </c>
      <c r="AC1388">
        <v>68.2</v>
      </c>
      <c r="AD1388">
        <v>68.2</v>
      </c>
      <c r="AE1388" t="s">
        <v>9406</v>
      </c>
      <c r="AF1388" t="s">
        <v>5518</v>
      </c>
      <c r="AG1388" t="s">
        <v>5518</v>
      </c>
      <c r="AH1388" t="s">
        <v>5519</v>
      </c>
      <c r="AI1388" t="s">
        <v>5520</v>
      </c>
      <c r="AJ1388">
        <v>26</v>
      </c>
      <c r="AK1388" t="s">
        <v>57</v>
      </c>
      <c r="AL1388">
        <v>26140</v>
      </c>
      <c r="AM1388" t="s">
        <v>55</v>
      </c>
      <c r="AN1388" t="s">
        <v>55</v>
      </c>
      <c r="AO1388" t="s">
        <v>55</v>
      </c>
      <c r="AS1388" t="s">
        <v>343</v>
      </c>
      <c r="AT1388">
        <v>30</v>
      </c>
      <c r="AU1388">
        <v>31</v>
      </c>
      <c r="AV1388">
        <v>42</v>
      </c>
      <c r="BB1388">
        <v>0</v>
      </c>
      <c r="BC1388">
        <v>0</v>
      </c>
      <c r="BD1388" t="s">
        <v>60</v>
      </c>
      <c r="BE1388" s="5" t="s">
        <v>3831</v>
      </c>
      <c r="BF1388">
        <v>634343823</v>
      </c>
      <c r="BH1388" t="s">
        <v>323</v>
      </c>
      <c r="BI1388" t="s">
        <v>320</v>
      </c>
      <c r="BJ1388">
        <v>0.43819444444444444</v>
      </c>
      <c r="BK1388">
        <v>62</v>
      </c>
      <c r="BL1388">
        <v>7.34</v>
      </c>
      <c r="BM1388">
        <v>0</v>
      </c>
      <c r="BN1388">
        <v>-47.18</v>
      </c>
      <c r="BO1388">
        <v>22.16</v>
      </c>
      <c r="BP1388" t="s">
        <v>60</v>
      </c>
      <c r="BQ1388">
        <v>1.160362033</v>
      </c>
      <c r="BR1388" t="s">
        <v>61</v>
      </c>
    </row>
    <row r="1389" spans="1:70" x14ac:dyDescent="0.2">
      <c r="A1389" s="19">
        <f t="shared" si="56"/>
        <v>10.129999999999995</v>
      </c>
      <c r="B1389" s="20">
        <v>3752</v>
      </c>
      <c r="D1389" s="2" t="s">
        <v>1381</v>
      </c>
      <c r="E1389" s="2" t="str">
        <f t="shared" si="55"/>
        <v>ST</v>
      </c>
      <c r="F1389">
        <v>200720433</v>
      </c>
      <c r="G1389">
        <v>202606</v>
      </c>
      <c r="H1389" t="s">
        <v>52</v>
      </c>
      <c r="I1389" t="s">
        <v>321</v>
      </c>
      <c r="J1389" t="s">
        <v>322</v>
      </c>
      <c r="K1389" t="s">
        <v>54</v>
      </c>
      <c r="L1389" s="5">
        <v>46148</v>
      </c>
      <c r="M1389" s="5">
        <v>46240</v>
      </c>
      <c r="N1389" s="21">
        <v>872636505118</v>
      </c>
      <c r="P1389" t="s">
        <v>326</v>
      </c>
      <c r="Q1389" t="s">
        <v>326</v>
      </c>
      <c r="R1389" t="s">
        <v>56</v>
      </c>
      <c r="S1389" t="s">
        <v>327</v>
      </c>
      <c r="T1389">
        <v>21</v>
      </c>
      <c r="U1389" t="s">
        <v>57</v>
      </c>
      <c r="V1389">
        <v>21320</v>
      </c>
      <c r="W1389">
        <v>49.24</v>
      </c>
      <c r="X1389">
        <v>14.52</v>
      </c>
      <c r="Y1389">
        <v>0</v>
      </c>
      <c r="Z1389">
        <v>-37.47</v>
      </c>
      <c r="AA1389">
        <v>26.28</v>
      </c>
      <c r="AB1389">
        <v>3</v>
      </c>
      <c r="AC1389">
        <v>37.18</v>
      </c>
      <c r="AD1389">
        <v>37.18</v>
      </c>
      <c r="AE1389" t="s">
        <v>9407</v>
      </c>
      <c r="AF1389" t="s">
        <v>5521</v>
      </c>
      <c r="AG1389" t="s">
        <v>5522</v>
      </c>
      <c r="AH1389" t="s">
        <v>5523</v>
      </c>
      <c r="AI1389" t="s">
        <v>5524</v>
      </c>
      <c r="AJ1389">
        <v>66</v>
      </c>
      <c r="AK1389" t="s">
        <v>57</v>
      </c>
      <c r="AL1389">
        <v>66800</v>
      </c>
      <c r="AM1389" t="s">
        <v>55</v>
      </c>
      <c r="AN1389" t="s">
        <v>55</v>
      </c>
      <c r="AO1389" t="s">
        <v>55</v>
      </c>
      <c r="AS1389" t="s">
        <v>343</v>
      </c>
      <c r="AT1389">
        <v>0</v>
      </c>
      <c r="AU1389">
        <v>0</v>
      </c>
      <c r="AV1389">
        <v>0</v>
      </c>
      <c r="BB1389">
        <v>0</v>
      </c>
      <c r="BC1389">
        <v>0</v>
      </c>
      <c r="BD1389" t="s">
        <v>60</v>
      </c>
      <c r="BE1389" s="5" t="s">
        <v>2497</v>
      </c>
      <c r="BF1389">
        <v>634333759</v>
      </c>
      <c r="BH1389" t="s">
        <v>323</v>
      </c>
      <c r="BI1389" t="s">
        <v>320</v>
      </c>
      <c r="BJ1389">
        <v>0.6020833333333333</v>
      </c>
      <c r="BK1389">
        <v>42.4</v>
      </c>
      <c r="BL1389">
        <v>12.5</v>
      </c>
      <c r="BM1389">
        <v>0</v>
      </c>
      <c r="BN1389">
        <v>-32.270000000000003</v>
      </c>
      <c r="BO1389">
        <v>22.63</v>
      </c>
      <c r="BP1389" t="s">
        <v>60</v>
      </c>
      <c r="BQ1389">
        <v>1.161210911</v>
      </c>
      <c r="BR1389" t="s">
        <v>61</v>
      </c>
    </row>
    <row r="1390" spans="1:70" x14ac:dyDescent="0.2">
      <c r="A1390" s="19">
        <f t="shared" si="56"/>
        <v>17.829999999999991</v>
      </c>
      <c r="B1390" s="20">
        <v>3752</v>
      </c>
      <c r="D1390" s="2" t="s">
        <v>1381</v>
      </c>
      <c r="E1390" s="2" t="str">
        <f t="shared" si="55"/>
        <v>ST</v>
      </c>
      <c r="F1390">
        <v>200720433</v>
      </c>
      <c r="G1390">
        <v>202606</v>
      </c>
      <c r="H1390" t="s">
        <v>52</v>
      </c>
      <c r="I1390" t="s">
        <v>321</v>
      </c>
      <c r="J1390" t="s">
        <v>322</v>
      </c>
      <c r="K1390" t="s">
        <v>54</v>
      </c>
      <c r="L1390" s="5">
        <v>46148</v>
      </c>
      <c r="M1390" s="5">
        <v>46240</v>
      </c>
      <c r="N1390" s="21">
        <v>872644788699</v>
      </c>
      <c r="P1390" t="s">
        <v>326</v>
      </c>
      <c r="Q1390" t="s">
        <v>326</v>
      </c>
      <c r="R1390" t="s">
        <v>56</v>
      </c>
      <c r="S1390" t="s">
        <v>327</v>
      </c>
      <c r="T1390">
        <v>21</v>
      </c>
      <c r="U1390" t="s">
        <v>57</v>
      </c>
      <c r="V1390">
        <v>21320</v>
      </c>
      <c r="W1390">
        <v>86.63</v>
      </c>
      <c r="X1390">
        <v>110.61</v>
      </c>
      <c r="Y1390">
        <v>0</v>
      </c>
      <c r="Z1390">
        <v>-65.92</v>
      </c>
      <c r="AA1390">
        <v>131.31</v>
      </c>
      <c r="AB1390">
        <v>7</v>
      </c>
      <c r="AC1390">
        <v>88</v>
      </c>
      <c r="AD1390">
        <v>88</v>
      </c>
      <c r="AE1390" t="s">
        <v>9408</v>
      </c>
      <c r="AF1390" t="s">
        <v>5525</v>
      </c>
      <c r="AG1390" t="s">
        <v>5525</v>
      </c>
      <c r="AH1390" t="s">
        <v>5526</v>
      </c>
      <c r="AI1390" t="s">
        <v>579</v>
      </c>
      <c r="AJ1390">
        <v>21</v>
      </c>
      <c r="AK1390" t="s">
        <v>57</v>
      </c>
      <c r="AL1390">
        <v>21000</v>
      </c>
      <c r="AM1390" t="s">
        <v>55</v>
      </c>
      <c r="AN1390" t="s">
        <v>55</v>
      </c>
      <c r="AO1390" t="s">
        <v>55</v>
      </c>
      <c r="AS1390" t="s">
        <v>343</v>
      </c>
      <c r="AT1390">
        <v>0</v>
      </c>
      <c r="AU1390">
        <v>0</v>
      </c>
      <c r="AV1390">
        <v>0</v>
      </c>
      <c r="BB1390">
        <v>0</v>
      </c>
      <c r="BC1390">
        <v>0</v>
      </c>
      <c r="BD1390" t="s">
        <v>60</v>
      </c>
      <c r="BE1390" s="5" t="s">
        <v>2497</v>
      </c>
      <c r="BF1390">
        <v>634333759</v>
      </c>
      <c r="BH1390" t="s">
        <v>323</v>
      </c>
      <c r="BI1390" t="s">
        <v>320</v>
      </c>
      <c r="BJ1390">
        <v>0.34930555555555554</v>
      </c>
      <c r="BK1390">
        <v>74.599999999999994</v>
      </c>
      <c r="BL1390">
        <v>95.25</v>
      </c>
      <c r="BM1390">
        <v>0</v>
      </c>
      <c r="BN1390">
        <v>-56.77</v>
      </c>
      <c r="BO1390">
        <v>113.08</v>
      </c>
      <c r="BP1390" t="s">
        <v>60</v>
      </c>
      <c r="BQ1390">
        <v>1.161210911</v>
      </c>
      <c r="BR1390" t="s">
        <v>61</v>
      </c>
    </row>
    <row r="1391" spans="1:70" x14ac:dyDescent="0.2">
      <c r="A1391" s="19">
        <f t="shared" si="56"/>
        <v>9.1300000000000026</v>
      </c>
      <c r="B1391" s="20">
        <v>3752</v>
      </c>
      <c r="D1391" s="2" t="s">
        <v>1381</v>
      </c>
      <c r="E1391" s="2" t="str">
        <f t="shared" si="55"/>
        <v>ST</v>
      </c>
      <c r="F1391">
        <v>200720433</v>
      </c>
      <c r="G1391">
        <v>202606</v>
      </c>
      <c r="H1391" t="s">
        <v>52</v>
      </c>
      <c r="I1391" t="s">
        <v>321</v>
      </c>
      <c r="J1391" t="s">
        <v>322</v>
      </c>
      <c r="K1391" t="s">
        <v>54</v>
      </c>
      <c r="L1391" s="5">
        <v>46332</v>
      </c>
      <c r="M1391" s="5">
        <v>46362</v>
      </c>
      <c r="N1391" s="21">
        <v>872894758696</v>
      </c>
      <c r="P1391" t="s">
        <v>326</v>
      </c>
      <c r="Q1391" t="s">
        <v>326</v>
      </c>
      <c r="R1391" t="s">
        <v>56</v>
      </c>
      <c r="S1391" t="s">
        <v>327</v>
      </c>
      <c r="T1391">
        <v>21</v>
      </c>
      <c r="U1391" t="s">
        <v>57</v>
      </c>
      <c r="V1391">
        <v>21320</v>
      </c>
      <c r="W1391">
        <v>44.12</v>
      </c>
      <c r="X1391">
        <v>5.23</v>
      </c>
      <c r="Y1391">
        <v>0</v>
      </c>
      <c r="Z1391">
        <v>-33.57</v>
      </c>
      <c r="AA1391">
        <v>15.78</v>
      </c>
      <c r="AB1391">
        <v>2</v>
      </c>
      <c r="AC1391">
        <v>30.8</v>
      </c>
      <c r="AD1391">
        <v>30.8</v>
      </c>
      <c r="AE1391" t="s">
        <v>8863</v>
      </c>
      <c r="AF1391" t="s">
        <v>5527</v>
      </c>
      <c r="AG1391" t="s">
        <v>5527</v>
      </c>
      <c r="AH1391" t="s">
        <v>5528</v>
      </c>
      <c r="AI1391" t="s">
        <v>5529</v>
      </c>
      <c r="AJ1391">
        <v>67</v>
      </c>
      <c r="AK1391" t="s">
        <v>57</v>
      </c>
      <c r="AL1391">
        <v>67110</v>
      </c>
      <c r="AM1391" t="s">
        <v>55</v>
      </c>
      <c r="AN1391" t="s">
        <v>55</v>
      </c>
      <c r="AO1391" t="s">
        <v>55</v>
      </c>
      <c r="AS1391" t="s">
        <v>343</v>
      </c>
      <c r="AT1391">
        <v>0</v>
      </c>
      <c r="AU1391">
        <v>0</v>
      </c>
      <c r="AV1391">
        <v>0</v>
      </c>
      <c r="BB1391">
        <v>0</v>
      </c>
      <c r="BC1391">
        <v>0</v>
      </c>
      <c r="BD1391" t="s">
        <v>60</v>
      </c>
      <c r="BE1391" s="5" t="s">
        <v>3831</v>
      </c>
      <c r="BF1391">
        <v>634343823</v>
      </c>
      <c r="BH1391" t="s">
        <v>323</v>
      </c>
      <c r="BI1391" t="s">
        <v>320</v>
      </c>
      <c r="BJ1391">
        <v>0.4777777777777778</v>
      </c>
      <c r="BK1391">
        <v>38.200000000000003</v>
      </c>
      <c r="BL1391">
        <v>4.53</v>
      </c>
      <c r="BM1391">
        <v>0</v>
      </c>
      <c r="BN1391">
        <v>-29.07</v>
      </c>
      <c r="BO1391">
        <v>13.66</v>
      </c>
      <c r="BP1391" t="s">
        <v>60</v>
      </c>
      <c r="BQ1391">
        <v>1.1549344580000001</v>
      </c>
      <c r="BR1391" t="s">
        <v>61</v>
      </c>
    </row>
    <row r="1392" spans="1:70" x14ac:dyDescent="0.2">
      <c r="A1392" s="19">
        <f t="shared" si="56"/>
        <v>9.4600000000000009</v>
      </c>
      <c r="B1392" s="20">
        <v>3752</v>
      </c>
      <c r="D1392" s="2" t="s">
        <v>1381</v>
      </c>
      <c r="E1392" s="2" t="str">
        <f t="shared" si="55"/>
        <v>ST</v>
      </c>
      <c r="F1392">
        <v>200720433</v>
      </c>
      <c r="G1392">
        <v>202606</v>
      </c>
      <c r="H1392" t="s">
        <v>52</v>
      </c>
      <c r="I1392" t="s">
        <v>321</v>
      </c>
      <c r="J1392" t="s">
        <v>322</v>
      </c>
      <c r="K1392" t="s">
        <v>54</v>
      </c>
      <c r="L1392" s="5">
        <v>46271</v>
      </c>
      <c r="M1392" s="5">
        <v>46301</v>
      </c>
      <c r="N1392" s="21">
        <v>872832179954</v>
      </c>
      <c r="P1392" t="s">
        <v>326</v>
      </c>
      <c r="Q1392" t="s">
        <v>326</v>
      </c>
      <c r="R1392" t="s">
        <v>56</v>
      </c>
      <c r="S1392" t="s">
        <v>327</v>
      </c>
      <c r="T1392">
        <v>21</v>
      </c>
      <c r="U1392" t="s">
        <v>57</v>
      </c>
      <c r="V1392">
        <v>21320</v>
      </c>
      <c r="W1392">
        <v>45.64</v>
      </c>
      <c r="X1392">
        <v>5.41</v>
      </c>
      <c r="Y1392">
        <v>0</v>
      </c>
      <c r="Z1392">
        <v>-34.74</v>
      </c>
      <c r="AA1392">
        <v>16.309999999999999</v>
      </c>
      <c r="AB1392">
        <v>2</v>
      </c>
      <c r="AC1392">
        <v>33</v>
      </c>
      <c r="AD1392">
        <v>33</v>
      </c>
      <c r="AE1392" t="s">
        <v>9409</v>
      </c>
      <c r="AF1392" t="s">
        <v>5530</v>
      </c>
      <c r="AG1392" t="s">
        <v>5530</v>
      </c>
      <c r="AH1392" t="s">
        <v>5531</v>
      </c>
      <c r="AI1392" t="s">
        <v>365</v>
      </c>
      <c r="AJ1392">
        <v>87</v>
      </c>
      <c r="AK1392" t="s">
        <v>57</v>
      </c>
      <c r="AL1392">
        <v>87100</v>
      </c>
      <c r="AM1392" t="s">
        <v>55</v>
      </c>
      <c r="AN1392" t="s">
        <v>55</v>
      </c>
      <c r="AO1392" t="s">
        <v>55</v>
      </c>
      <c r="AS1392" t="s">
        <v>343</v>
      </c>
      <c r="AT1392">
        <v>0</v>
      </c>
      <c r="AU1392">
        <v>0</v>
      </c>
      <c r="AV1392">
        <v>0</v>
      </c>
      <c r="BB1392">
        <v>0</v>
      </c>
      <c r="BC1392">
        <v>0</v>
      </c>
      <c r="BD1392" t="s">
        <v>60</v>
      </c>
      <c r="BE1392" s="5" t="s">
        <v>2497</v>
      </c>
      <c r="BF1392">
        <v>634333759</v>
      </c>
      <c r="BH1392" t="s">
        <v>323</v>
      </c>
      <c r="BI1392" t="s">
        <v>320</v>
      </c>
      <c r="BJ1392">
        <v>0.45833333333333331</v>
      </c>
      <c r="BK1392">
        <v>39.6</v>
      </c>
      <c r="BL1392">
        <v>4.6900000000000004</v>
      </c>
      <c r="BM1392">
        <v>0</v>
      </c>
      <c r="BN1392">
        <v>-30.14</v>
      </c>
      <c r="BO1392">
        <v>14.15</v>
      </c>
      <c r="BP1392" t="s">
        <v>60</v>
      </c>
      <c r="BQ1392">
        <v>1.1526181719999999</v>
      </c>
      <c r="BR1392" t="s">
        <v>61</v>
      </c>
    </row>
    <row r="1393" spans="1:70" x14ac:dyDescent="0.2">
      <c r="A1393" s="19">
        <f t="shared" si="56"/>
        <v>16.830000000000005</v>
      </c>
      <c r="B1393" s="20">
        <v>3752</v>
      </c>
      <c r="D1393" s="2" t="s">
        <v>1381</v>
      </c>
      <c r="E1393" s="2" t="str">
        <f t="shared" si="55"/>
        <v>ST</v>
      </c>
      <c r="F1393">
        <v>200720433</v>
      </c>
      <c r="G1393">
        <v>202606</v>
      </c>
      <c r="H1393" t="s">
        <v>52</v>
      </c>
      <c r="I1393" t="s">
        <v>321</v>
      </c>
      <c r="J1393" t="s">
        <v>322</v>
      </c>
      <c r="K1393" t="s">
        <v>54</v>
      </c>
      <c r="L1393" s="5">
        <v>46332</v>
      </c>
      <c r="M1393" s="5">
        <v>46362</v>
      </c>
      <c r="N1393" s="21">
        <v>872940398566</v>
      </c>
      <c r="P1393" t="s">
        <v>326</v>
      </c>
      <c r="Q1393" t="s">
        <v>326</v>
      </c>
      <c r="R1393" t="s">
        <v>56</v>
      </c>
      <c r="S1393" t="s">
        <v>327</v>
      </c>
      <c r="T1393">
        <v>21</v>
      </c>
      <c r="U1393" t="s">
        <v>57</v>
      </c>
      <c r="V1393">
        <v>21320</v>
      </c>
      <c r="W1393">
        <v>81.31</v>
      </c>
      <c r="X1393">
        <v>109.43</v>
      </c>
      <c r="Y1393">
        <v>0</v>
      </c>
      <c r="Z1393">
        <v>-61.87</v>
      </c>
      <c r="AA1393">
        <v>128.87</v>
      </c>
      <c r="AB1393">
        <v>6</v>
      </c>
      <c r="AC1393">
        <v>79.42</v>
      </c>
      <c r="AD1393">
        <v>79.42</v>
      </c>
      <c r="AE1393" t="s">
        <v>1553</v>
      </c>
      <c r="AF1393" t="s">
        <v>5532</v>
      </c>
      <c r="AG1393" t="s">
        <v>5532</v>
      </c>
      <c r="AH1393" t="s">
        <v>5533</v>
      </c>
      <c r="AI1393" t="s">
        <v>5534</v>
      </c>
      <c r="AJ1393">
        <v>62</v>
      </c>
      <c r="AK1393" t="s">
        <v>57</v>
      </c>
      <c r="AL1393">
        <v>62130</v>
      </c>
      <c r="AM1393" t="s">
        <v>55</v>
      </c>
      <c r="AN1393" t="s">
        <v>55</v>
      </c>
      <c r="AO1393" t="s">
        <v>55</v>
      </c>
      <c r="AS1393" t="s">
        <v>343</v>
      </c>
      <c r="AT1393">
        <v>30</v>
      </c>
      <c r="AU1393">
        <v>31</v>
      </c>
      <c r="AV1393">
        <v>40</v>
      </c>
      <c r="BB1393">
        <v>0</v>
      </c>
      <c r="BC1393">
        <v>0</v>
      </c>
      <c r="BD1393" t="s">
        <v>60</v>
      </c>
      <c r="BE1393" s="5" t="s">
        <v>3831</v>
      </c>
      <c r="BF1393">
        <v>634343823</v>
      </c>
      <c r="BH1393" t="s">
        <v>323</v>
      </c>
      <c r="BI1393" t="s">
        <v>320</v>
      </c>
      <c r="BJ1393">
        <v>0.42986111111111114</v>
      </c>
      <c r="BK1393">
        <v>70.400000000000006</v>
      </c>
      <c r="BL1393">
        <v>94.75</v>
      </c>
      <c r="BM1393">
        <v>0</v>
      </c>
      <c r="BN1393">
        <v>-53.57</v>
      </c>
      <c r="BO1393">
        <v>111.58</v>
      </c>
      <c r="BP1393" t="s">
        <v>60</v>
      </c>
      <c r="BQ1393">
        <v>1.1549344580000001</v>
      </c>
      <c r="BR1393" t="s">
        <v>61</v>
      </c>
    </row>
    <row r="1394" spans="1:70" x14ac:dyDescent="0.2">
      <c r="A1394" s="19">
        <f t="shared" si="56"/>
        <v>6.120000000000001</v>
      </c>
      <c r="B1394" s="20">
        <v>3752</v>
      </c>
      <c r="D1394" s="2" t="s">
        <v>1381</v>
      </c>
      <c r="E1394" s="2" t="str">
        <f t="shared" si="55"/>
        <v>ST</v>
      </c>
      <c r="F1394">
        <v>200720433</v>
      </c>
      <c r="G1394">
        <v>202606</v>
      </c>
      <c r="H1394" t="s">
        <v>52</v>
      </c>
      <c r="I1394" t="s">
        <v>321</v>
      </c>
      <c r="J1394" t="s">
        <v>322</v>
      </c>
      <c r="K1394" t="s">
        <v>54</v>
      </c>
      <c r="L1394" s="5">
        <v>46118</v>
      </c>
      <c r="M1394" s="5">
        <v>46148</v>
      </c>
      <c r="N1394" s="21">
        <v>872273488034</v>
      </c>
      <c r="P1394" t="s">
        <v>326</v>
      </c>
      <c r="Q1394" t="s">
        <v>326</v>
      </c>
      <c r="R1394" t="s">
        <v>56</v>
      </c>
      <c r="S1394" t="s">
        <v>327</v>
      </c>
      <c r="T1394">
        <v>21</v>
      </c>
      <c r="U1394" t="s">
        <v>57</v>
      </c>
      <c r="V1394">
        <v>21320</v>
      </c>
      <c r="W1394">
        <v>29.79</v>
      </c>
      <c r="X1394">
        <v>3.54</v>
      </c>
      <c r="Y1394">
        <v>0</v>
      </c>
      <c r="Z1394">
        <v>-22.67</v>
      </c>
      <c r="AA1394">
        <v>10.66</v>
      </c>
      <c r="AB1394">
        <v>1</v>
      </c>
      <c r="AC1394">
        <v>11</v>
      </c>
      <c r="AD1394">
        <v>11</v>
      </c>
      <c r="AE1394" t="s">
        <v>1456</v>
      </c>
      <c r="AF1394" t="s">
        <v>5535</v>
      </c>
      <c r="AG1394" t="s">
        <v>448</v>
      </c>
      <c r="AH1394" t="s">
        <v>5536</v>
      </c>
      <c r="AI1394" t="s">
        <v>5537</v>
      </c>
      <c r="AJ1394">
        <v>76</v>
      </c>
      <c r="AK1394" t="s">
        <v>57</v>
      </c>
      <c r="AL1394">
        <v>76320</v>
      </c>
      <c r="AM1394" t="s">
        <v>55</v>
      </c>
      <c r="AN1394" t="s">
        <v>55</v>
      </c>
      <c r="AO1394" t="s">
        <v>55</v>
      </c>
      <c r="AS1394" t="s">
        <v>343</v>
      </c>
      <c r="AT1394">
        <v>20</v>
      </c>
      <c r="AU1394">
        <v>31</v>
      </c>
      <c r="AV1394">
        <v>40</v>
      </c>
      <c r="BB1394">
        <v>0</v>
      </c>
      <c r="BC1394">
        <v>0</v>
      </c>
      <c r="BD1394" t="s">
        <v>60</v>
      </c>
      <c r="BE1394" s="5" t="s">
        <v>2497</v>
      </c>
      <c r="BF1394">
        <v>634333759</v>
      </c>
      <c r="BH1394" t="s">
        <v>323</v>
      </c>
      <c r="BI1394" t="s">
        <v>320</v>
      </c>
      <c r="BJ1394">
        <v>0.35</v>
      </c>
      <c r="BK1394">
        <v>25.6</v>
      </c>
      <c r="BL1394">
        <v>3.04</v>
      </c>
      <c r="BM1394">
        <v>0</v>
      </c>
      <c r="BN1394">
        <v>-19.48</v>
      </c>
      <c r="BO1394">
        <v>9.16</v>
      </c>
      <c r="BP1394" t="s">
        <v>60</v>
      </c>
      <c r="BQ1394">
        <v>1.163778556</v>
      </c>
      <c r="BR1394" t="s">
        <v>61</v>
      </c>
    </row>
    <row r="1395" spans="1:70" x14ac:dyDescent="0.2">
      <c r="A1395" s="19">
        <f t="shared" si="56"/>
        <v>18.159999999999997</v>
      </c>
      <c r="B1395" s="20">
        <v>3752</v>
      </c>
      <c r="D1395" s="2" t="s">
        <v>1381</v>
      </c>
      <c r="E1395" s="2" t="str">
        <f t="shared" si="55"/>
        <v>ST</v>
      </c>
      <c r="F1395">
        <v>200720433</v>
      </c>
      <c r="G1395">
        <v>202606</v>
      </c>
      <c r="H1395" t="s">
        <v>52</v>
      </c>
      <c r="I1395" t="s">
        <v>321</v>
      </c>
      <c r="J1395" t="s">
        <v>322</v>
      </c>
      <c r="K1395" t="s">
        <v>54</v>
      </c>
      <c r="L1395" s="5">
        <v>46332</v>
      </c>
      <c r="M1395" s="5" t="s">
        <v>4437</v>
      </c>
      <c r="N1395" s="21">
        <v>872887381143</v>
      </c>
      <c r="P1395" t="s">
        <v>326</v>
      </c>
      <c r="Q1395" t="s">
        <v>326</v>
      </c>
      <c r="R1395" t="s">
        <v>56</v>
      </c>
      <c r="S1395" t="s">
        <v>327</v>
      </c>
      <c r="T1395">
        <v>21</v>
      </c>
      <c r="U1395" t="s">
        <v>57</v>
      </c>
      <c r="V1395">
        <v>21320</v>
      </c>
      <c r="W1395">
        <v>87.78</v>
      </c>
      <c r="X1395">
        <v>110.19</v>
      </c>
      <c r="Y1395">
        <v>0</v>
      </c>
      <c r="Z1395">
        <v>-66.8</v>
      </c>
      <c r="AA1395">
        <v>131.16999999999999</v>
      </c>
      <c r="AB1395">
        <v>8</v>
      </c>
      <c r="AC1395">
        <v>88.88</v>
      </c>
      <c r="AD1395">
        <v>88.88</v>
      </c>
      <c r="AE1395" t="s">
        <v>9410</v>
      </c>
      <c r="AF1395" t="s">
        <v>5538</v>
      </c>
      <c r="AG1395" t="s">
        <v>5538</v>
      </c>
      <c r="AH1395" t="s">
        <v>5539</v>
      </c>
      <c r="AI1395" t="s">
        <v>5540</v>
      </c>
      <c r="AJ1395">
        <v>29</v>
      </c>
      <c r="AK1395" t="s">
        <v>57</v>
      </c>
      <c r="AL1395">
        <v>29260</v>
      </c>
      <c r="AM1395" t="s">
        <v>55</v>
      </c>
      <c r="AN1395" t="s">
        <v>55</v>
      </c>
      <c r="AO1395" t="s">
        <v>55</v>
      </c>
      <c r="AS1395" t="s">
        <v>343</v>
      </c>
      <c r="AT1395">
        <v>0</v>
      </c>
      <c r="AU1395">
        <v>0</v>
      </c>
      <c r="AV1395">
        <v>0</v>
      </c>
      <c r="BB1395">
        <v>0</v>
      </c>
      <c r="BC1395">
        <v>0</v>
      </c>
      <c r="BD1395" t="s">
        <v>60</v>
      </c>
      <c r="BE1395" s="5" t="s">
        <v>3831</v>
      </c>
      <c r="BF1395">
        <v>634343823</v>
      </c>
      <c r="BH1395" t="s">
        <v>323</v>
      </c>
      <c r="BI1395" t="s">
        <v>320</v>
      </c>
      <c r="BJ1395">
        <v>0.45555555555555555</v>
      </c>
      <c r="BK1395">
        <v>76</v>
      </c>
      <c r="BL1395">
        <v>95.41</v>
      </c>
      <c r="BM1395">
        <v>0</v>
      </c>
      <c r="BN1395">
        <v>-57.84</v>
      </c>
      <c r="BO1395">
        <v>113.57</v>
      </c>
      <c r="BP1395" t="s">
        <v>60</v>
      </c>
      <c r="BQ1395">
        <v>1.1549344580000001</v>
      </c>
      <c r="BR1395" t="s">
        <v>61</v>
      </c>
    </row>
    <row r="1396" spans="1:70" x14ac:dyDescent="0.2">
      <c r="A1396" s="19">
        <f t="shared" si="56"/>
        <v>18.500000000000007</v>
      </c>
      <c r="B1396" s="20">
        <v>3752</v>
      </c>
      <c r="D1396" s="2" t="s">
        <v>1381</v>
      </c>
      <c r="E1396" s="2" t="str">
        <f t="shared" si="55"/>
        <v>ST</v>
      </c>
      <c r="F1396">
        <v>200720433</v>
      </c>
      <c r="G1396">
        <v>202606</v>
      </c>
      <c r="H1396" t="s">
        <v>52</v>
      </c>
      <c r="I1396" t="s">
        <v>321</v>
      </c>
      <c r="J1396" t="s">
        <v>322</v>
      </c>
      <c r="K1396" t="s">
        <v>54</v>
      </c>
      <c r="L1396" s="5">
        <v>46362</v>
      </c>
      <c r="M1396" s="5" t="s">
        <v>4437</v>
      </c>
      <c r="N1396" s="21">
        <v>872991047329</v>
      </c>
      <c r="P1396" t="s">
        <v>326</v>
      </c>
      <c r="Q1396" t="s">
        <v>326</v>
      </c>
      <c r="R1396" t="s">
        <v>56</v>
      </c>
      <c r="S1396" t="s">
        <v>327</v>
      </c>
      <c r="T1396">
        <v>21</v>
      </c>
      <c r="U1396" t="s">
        <v>57</v>
      </c>
      <c r="V1396">
        <v>21320</v>
      </c>
      <c r="W1396">
        <v>89.38</v>
      </c>
      <c r="X1396">
        <v>110.37</v>
      </c>
      <c r="Y1396">
        <v>0</v>
      </c>
      <c r="Z1396">
        <v>-68.02</v>
      </c>
      <c r="AA1396">
        <v>131.72999999999999</v>
      </c>
      <c r="AB1396">
        <v>6</v>
      </c>
      <c r="AC1396">
        <v>92.4</v>
      </c>
      <c r="AD1396">
        <v>92.4</v>
      </c>
      <c r="AE1396" t="s">
        <v>9411</v>
      </c>
      <c r="AF1396" t="s">
        <v>966</v>
      </c>
      <c r="AG1396" t="s">
        <v>966</v>
      </c>
      <c r="AH1396" t="s">
        <v>528</v>
      </c>
      <c r="AI1396" t="s">
        <v>967</v>
      </c>
      <c r="AJ1396">
        <v>69</v>
      </c>
      <c r="AK1396" t="s">
        <v>57</v>
      </c>
      <c r="AL1396">
        <v>69230</v>
      </c>
      <c r="AM1396" t="s">
        <v>55</v>
      </c>
      <c r="AN1396" t="s">
        <v>55</v>
      </c>
      <c r="AO1396" t="s">
        <v>55</v>
      </c>
      <c r="AS1396" t="s">
        <v>343</v>
      </c>
      <c r="AT1396">
        <v>30</v>
      </c>
      <c r="AU1396">
        <v>31</v>
      </c>
      <c r="AV1396">
        <v>39</v>
      </c>
      <c r="BB1396">
        <v>0</v>
      </c>
      <c r="BC1396">
        <v>0</v>
      </c>
      <c r="BD1396" t="s">
        <v>60</v>
      </c>
      <c r="BE1396" s="5" t="s">
        <v>3831</v>
      </c>
      <c r="BF1396">
        <v>634343823</v>
      </c>
      <c r="BH1396" t="s">
        <v>323</v>
      </c>
      <c r="BI1396" t="s">
        <v>320</v>
      </c>
      <c r="BJ1396">
        <v>0.40347222222222223</v>
      </c>
      <c r="BK1396">
        <v>77.400000000000006</v>
      </c>
      <c r="BL1396">
        <v>95.57</v>
      </c>
      <c r="BM1396">
        <v>0</v>
      </c>
      <c r="BN1396">
        <v>-58.9</v>
      </c>
      <c r="BO1396">
        <v>114.07</v>
      </c>
      <c r="BP1396" t="s">
        <v>60</v>
      </c>
      <c r="BQ1396">
        <v>1.154814421</v>
      </c>
      <c r="BR1396" t="s">
        <v>61</v>
      </c>
    </row>
    <row r="1397" spans="1:70" x14ac:dyDescent="0.2">
      <c r="A1397" s="19">
        <f t="shared" si="56"/>
        <v>18.159999999999997</v>
      </c>
      <c r="B1397" s="20">
        <v>3752</v>
      </c>
      <c r="D1397" s="2" t="s">
        <v>1381</v>
      </c>
      <c r="E1397" s="2" t="str">
        <f t="shared" si="55"/>
        <v>ST</v>
      </c>
      <c r="F1397">
        <v>200720433</v>
      </c>
      <c r="G1397">
        <v>202606</v>
      </c>
      <c r="H1397" t="s">
        <v>52</v>
      </c>
      <c r="I1397" t="s">
        <v>321</v>
      </c>
      <c r="J1397" t="s">
        <v>322</v>
      </c>
      <c r="K1397" t="s">
        <v>54</v>
      </c>
      <c r="L1397" s="5">
        <v>46301</v>
      </c>
      <c r="M1397" s="5">
        <v>46332</v>
      </c>
      <c r="N1397" s="21">
        <v>872887496697</v>
      </c>
      <c r="P1397" t="s">
        <v>326</v>
      </c>
      <c r="Q1397" t="s">
        <v>326</v>
      </c>
      <c r="R1397" t="s">
        <v>56</v>
      </c>
      <c r="S1397" t="s">
        <v>327</v>
      </c>
      <c r="T1397">
        <v>21</v>
      </c>
      <c r="U1397" t="s">
        <v>57</v>
      </c>
      <c r="V1397">
        <v>21320</v>
      </c>
      <c r="W1397">
        <v>87.64</v>
      </c>
      <c r="X1397">
        <v>10.39</v>
      </c>
      <c r="Y1397">
        <v>0</v>
      </c>
      <c r="Z1397">
        <v>-66.7</v>
      </c>
      <c r="AA1397">
        <v>31.33</v>
      </c>
      <c r="AB1397">
        <v>3</v>
      </c>
      <c r="AC1397">
        <v>90.2</v>
      </c>
      <c r="AD1397">
        <v>90.2</v>
      </c>
      <c r="AE1397" t="s">
        <v>1551</v>
      </c>
      <c r="AF1397" t="s">
        <v>5541</v>
      </c>
      <c r="AG1397" t="s">
        <v>5541</v>
      </c>
      <c r="AH1397" t="s">
        <v>5542</v>
      </c>
      <c r="AI1397" t="s">
        <v>5543</v>
      </c>
      <c r="AJ1397">
        <v>54</v>
      </c>
      <c r="AK1397" t="s">
        <v>57</v>
      </c>
      <c r="AL1397">
        <v>54230</v>
      </c>
      <c r="AM1397" t="s">
        <v>55</v>
      </c>
      <c r="AN1397" t="s">
        <v>55</v>
      </c>
      <c r="AO1397" t="s">
        <v>55</v>
      </c>
      <c r="AS1397" t="s">
        <v>342</v>
      </c>
      <c r="AT1397">
        <v>30</v>
      </c>
      <c r="AU1397">
        <v>47</v>
      </c>
      <c r="AV1397">
        <v>97</v>
      </c>
      <c r="BB1397">
        <v>0</v>
      </c>
      <c r="BC1397">
        <v>0</v>
      </c>
      <c r="BD1397" t="s">
        <v>60</v>
      </c>
      <c r="BE1397" s="5" t="s">
        <v>2497</v>
      </c>
      <c r="BF1397">
        <v>634333759</v>
      </c>
      <c r="BH1397" t="s">
        <v>323</v>
      </c>
      <c r="BI1397" t="s">
        <v>320</v>
      </c>
      <c r="BJ1397">
        <v>0.38958333333333334</v>
      </c>
      <c r="BK1397">
        <v>76</v>
      </c>
      <c r="BL1397">
        <v>9.01</v>
      </c>
      <c r="BM1397">
        <v>0</v>
      </c>
      <c r="BN1397">
        <v>-57.84</v>
      </c>
      <c r="BO1397">
        <v>27.17</v>
      </c>
      <c r="BP1397" t="s">
        <v>60</v>
      </c>
      <c r="BQ1397">
        <v>1.153163127</v>
      </c>
      <c r="BR1397" t="s">
        <v>61</v>
      </c>
    </row>
    <row r="1398" spans="1:70" x14ac:dyDescent="0.2">
      <c r="A1398" s="19">
        <f t="shared" si="56"/>
        <v>6.120000000000001</v>
      </c>
      <c r="B1398" s="20">
        <v>3752</v>
      </c>
      <c r="D1398" s="2" t="s">
        <v>1381</v>
      </c>
      <c r="E1398" s="2" t="str">
        <f t="shared" si="55"/>
        <v>ST</v>
      </c>
      <c r="F1398">
        <v>200720433</v>
      </c>
      <c r="G1398">
        <v>202606</v>
      </c>
      <c r="H1398" t="s">
        <v>52</v>
      </c>
      <c r="I1398" t="s">
        <v>321</v>
      </c>
      <c r="J1398" t="s">
        <v>322</v>
      </c>
      <c r="K1398" t="s">
        <v>54</v>
      </c>
      <c r="L1398" s="5">
        <v>46301</v>
      </c>
      <c r="M1398" s="5">
        <v>46332</v>
      </c>
      <c r="N1398" s="21">
        <v>872886908770</v>
      </c>
      <c r="P1398" t="s">
        <v>326</v>
      </c>
      <c r="Q1398" t="s">
        <v>326</v>
      </c>
      <c r="R1398" t="s">
        <v>56</v>
      </c>
      <c r="S1398" t="s">
        <v>327</v>
      </c>
      <c r="T1398">
        <v>21</v>
      </c>
      <c r="U1398" t="s">
        <v>57</v>
      </c>
      <c r="V1398">
        <v>21320</v>
      </c>
      <c r="W1398">
        <v>29.52</v>
      </c>
      <c r="X1398">
        <v>3.51</v>
      </c>
      <c r="Y1398">
        <v>0</v>
      </c>
      <c r="Z1398">
        <v>-22.46</v>
      </c>
      <c r="AA1398">
        <v>10.56</v>
      </c>
      <c r="AB1398">
        <v>1</v>
      </c>
      <c r="AC1398">
        <v>11</v>
      </c>
      <c r="AD1398">
        <v>11</v>
      </c>
      <c r="AE1398" t="s">
        <v>1474</v>
      </c>
      <c r="AF1398" t="s">
        <v>531</v>
      </c>
      <c r="AG1398" t="s">
        <v>531</v>
      </c>
      <c r="AH1398" t="s">
        <v>532</v>
      </c>
      <c r="AI1398" t="s">
        <v>533</v>
      </c>
      <c r="AJ1398">
        <v>45</v>
      </c>
      <c r="AK1398" t="s">
        <v>57</v>
      </c>
      <c r="AL1398">
        <v>45130</v>
      </c>
      <c r="AM1398" t="s">
        <v>55</v>
      </c>
      <c r="AN1398" t="s">
        <v>55</v>
      </c>
      <c r="AO1398" t="s">
        <v>55</v>
      </c>
      <c r="AS1398" t="s">
        <v>343</v>
      </c>
      <c r="AT1398">
        <v>0</v>
      </c>
      <c r="AU1398">
        <v>0</v>
      </c>
      <c r="AV1398">
        <v>0</v>
      </c>
      <c r="BB1398">
        <v>0</v>
      </c>
      <c r="BC1398">
        <v>0</v>
      </c>
      <c r="BD1398" t="s">
        <v>60</v>
      </c>
      <c r="BE1398" s="5" t="s">
        <v>2497</v>
      </c>
      <c r="BF1398">
        <v>634333759</v>
      </c>
      <c r="BH1398" t="s">
        <v>323</v>
      </c>
      <c r="BI1398" t="s">
        <v>320</v>
      </c>
      <c r="BJ1398">
        <v>0.36805555555555558</v>
      </c>
      <c r="BK1398">
        <v>25.6</v>
      </c>
      <c r="BL1398">
        <v>3.04</v>
      </c>
      <c r="BM1398">
        <v>0</v>
      </c>
      <c r="BN1398">
        <v>-19.48</v>
      </c>
      <c r="BO1398">
        <v>9.16</v>
      </c>
      <c r="BP1398" t="s">
        <v>60</v>
      </c>
      <c r="BQ1398">
        <v>1.153163127</v>
      </c>
      <c r="BR1398" t="s">
        <v>61</v>
      </c>
    </row>
    <row r="1399" spans="1:70" x14ac:dyDescent="0.2">
      <c r="A1399" s="19">
        <f t="shared" si="56"/>
        <v>8.129999999999999</v>
      </c>
      <c r="B1399" s="20">
        <v>3752</v>
      </c>
      <c r="D1399" s="2" t="s">
        <v>1381</v>
      </c>
      <c r="E1399" s="2" t="str">
        <f t="shared" si="55"/>
        <v>ST</v>
      </c>
      <c r="F1399">
        <v>200720433</v>
      </c>
      <c r="G1399">
        <v>202606</v>
      </c>
      <c r="H1399" t="s">
        <v>52</v>
      </c>
      <c r="I1399" t="s">
        <v>321</v>
      </c>
      <c r="J1399" t="s">
        <v>322</v>
      </c>
      <c r="K1399" t="s">
        <v>54</v>
      </c>
      <c r="L1399" s="5">
        <v>46332</v>
      </c>
      <c r="M1399" s="5">
        <v>46362</v>
      </c>
      <c r="N1399" s="21">
        <v>872890133749</v>
      </c>
      <c r="P1399" t="s">
        <v>326</v>
      </c>
      <c r="Q1399" t="s">
        <v>326</v>
      </c>
      <c r="R1399" t="s">
        <v>56</v>
      </c>
      <c r="S1399" t="s">
        <v>327</v>
      </c>
      <c r="T1399">
        <v>21</v>
      </c>
      <c r="U1399" t="s">
        <v>57</v>
      </c>
      <c r="V1399">
        <v>21320</v>
      </c>
      <c r="W1399">
        <v>39.270000000000003</v>
      </c>
      <c r="X1399">
        <v>4.6500000000000004</v>
      </c>
      <c r="Y1399">
        <v>0</v>
      </c>
      <c r="Z1399">
        <v>-29.88</v>
      </c>
      <c r="AA1399">
        <v>14.04</v>
      </c>
      <c r="AB1399">
        <v>2</v>
      </c>
      <c r="AC1399">
        <v>24.2</v>
      </c>
      <c r="AD1399">
        <v>24.2</v>
      </c>
      <c r="AE1399" t="s">
        <v>1456</v>
      </c>
      <c r="AF1399" t="s">
        <v>5544</v>
      </c>
      <c r="AG1399" t="s">
        <v>5544</v>
      </c>
      <c r="AH1399" t="s">
        <v>5545</v>
      </c>
      <c r="AI1399" t="s">
        <v>633</v>
      </c>
      <c r="AJ1399">
        <v>47</v>
      </c>
      <c r="AK1399" t="s">
        <v>57</v>
      </c>
      <c r="AL1399">
        <v>47000</v>
      </c>
      <c r="AM1399" t="s">
        <v>55</v>
      </c>
      <c r="AN1399" t="s">
        <v>55</v>
      </c>
      <c r="AO1399" t="s">
        <v>55</v>
      </c>
      <c r="AS1399" t="s">
        <v>343</v>
      </c>
      <c r="AT1399">
        <v>0</v>
      </c>
      <c r="AU1399">
        <v>0</v>
      </c>
      <c r="AV1399">
        <v>0</v>
      </c>
      <c r="BB1399">
        <v>0</v>
      </c>
      <c r="BC1399">
        <v>0</v>
      </c>
      <c r="BD1399" t="s">
        <v>60</v>
      </c>
      <c r="BE1399" s="5" t="s">
        <v>3831</v>
      </c>
      <c r="BF1399">
        <v>634343823</v>
      </c>
      <c r="BH1399" t="s">
        <v>323</v>
      </c>
      <c r="BI1399" t="s">
        <v>320</v>
      </c>
      <c r="BJ1399">
        <v>0.47083333333333333</v>
      </c>
      <c r="BK1399">
        <v>34</v>
      </c>
      <c r="BL1399">
        <v>4.03</v>
      </c>
      <c r="BM1399">
        <v>0</v>
      </c>
      <c r="BN1399">
        <v>-25.87</v>
      </c>
      <c r="BO1399">
        <v>12.16</v>
      </c>
      <c r="BP1399" t="s">
        <v>60</v>
      </c>
      <c r="BQ1399">
        <v>1.1549344580000001</v>
      </c>
      <c r="BR1399" t="s">
        <v>61</v>
      </c>
    </row>
    <row r="1400" spans="1:70" x14ac:dyDescent="0.2">
      <c r="A1400" s="19">
        <f t="shared" si="56"/>
        <v>10.129999999999995</v>
      </c>
      <c r="B1400" s="20">
        <v>3752</v>
      </c>
      <c r="D1400" s="2" t="s">
        <v>1381</v>
      </c>
      <c r="E1400" s="2" t="str">
        <f t="shared" si="55"/>
        <v>ST</v>
      </c>
      <c r="F1400">
        <v>200720433</v>
      </c>
      <c r="G1400">
        <v>202606</v>
      </c>
      <c r="H1400" t="s">
        <v>52</v>
      </c>
      <c r="I1400" t="s">
        <v>321</v>
      </c>
      <c r="J1400" t="s">
        <v>322</v>
      </c>
      <c r="K1400" t="s">
        <v>54</v>
      </c>
      <c r="L1400" s="5">
        <v>46148</v>
      </c>
      <c r="M1400" s="5">
        <v>46179</v>
      </c>
      <c r="N1400" s="21">
        <v>872694809490</v>
      </c>
      <c r="P1400" t="s">
        <v>326</v>
      </c>
      <c r="Q1400" t="s">
        <v>326</v>
      </c>
      <c r="R1400" t="s">
        <v>56</v>
      </c>
      <c r="S1400" t="s">
        <v>327</v>
      </c>
      <c r="T1400">
        <v>21</v>
      </c>
      <c r="U1400" t="s">
        <v>57</v>
      </c>
      <c r="V1400">
        <v>21320</v>
      </c>
      <c r="W1400">
        <v>49.24</v>
      </c>
      <c r="X1400">
        <v>5.84</v>
      </c>
      <c r="Y1400">
        <v>0</v>
      </c>
      <c r="Z1400">
        <v>-37.47</v>
      </c>
      <c r="AA1400">
        <v>17.600000000000001</v>
      </c>
      <c r="AB1400">
        <v>4</v>
      </c>
      <c r="AC1400">
        <v>36.520000000000003</v>
      </c>
      <c r="AD1400">
        <v>36.520000000000003</v>
      </c>
      <c r="AE1400" t="s">
        <v>9412</v>
      </c>
      <c r="AF1400" t="s">
        <v>509</v>
      </c>
      <c r="AG1400" t="s">
        <v>509</v>
      </c>
      <c r="AH1400" t="s">
        <v>5546</v>
      </c>
      <c r="AI1400" t="s">
        <v>1118</v>
      </c>
      <c r="AJ1400">
        <v>56</v>
      </c>
      <c r="AK1400" t="s">
        <v>57</v>
      </c>
      <c r="AL1400">
        <v>56240</v>
      </c>
      <c r="AM1400" t="s">
        <v>55</v>
      </c>
      <c r="AN1400" t="s">
        <v>55</v>
      </c>
      <c r="AO1400" t="s">
        <v>55</v>
      </c>
      <c r="AS1400" t="s">
        <v>343</v>
      </c>
      <c r="AT1400">
        <v>0</v>
      </c>
      <c r="AU1400">
        <v>0</v>
      </c>
      <c r="AV1400">
        <v>0</v>
      </c>
      <c r="BB1400">
        <v>0</v>
      </c>
      <c r="BC1400">
        <v>0</v>
      </c>
      <c r="BD1400" t="s">
        <v>60</v>
      </c>
      <c r="BE1400" s="5" t="s">
        <v>2497</v>
      </c>
      <c r="BF1400">
        <v>634333759</v>
      </c>
      <c r="BH1400" t="s">
        <v>323</v>
      </c>
      <c r="BI1400" t="s">
        <v>320</v>
      </c>
      <c r="BJ1400">
        <v>0.43611111111111112</v>
      </c>
      <c r="BK1400">
        <v>42.4</v>
      </c>
      <c r="BL1400">
        <v>5.03</v>
      </c>
      <c r="BM1400">
        <v>0</v>
      </c>
      <c r="BN1400">
        <v>-32.270000000000003</v>
      </c>
      <c r="BO1400">
        <v>15.16</v>
      </c>
      <c r="BP1400" t="s">
        <v>60</v>
      </c>
      <c r="BQ1400">
        <v>1.161210911</v>
      </c>
      <c r="BR1400" t="s">
        <v>61</v>
      </c>
    </row>
    <row r="1401" spans="1:70" x14ac:dyDescent="0.2">
      <c r="A1401" s="19">
        <f t="shared" si="56"/>
        <v>11.809999999999995</v>
      </c>
      <c r="B1401" s="20">
        <v>3752</v>
      </c>
      <c r="D1401" s="2" t="s">
        <v>1381</v>
      </c>
      <c r="E1401" s="2" t="str">
        <f t="shared" si="55"/>
        <v>ST</v>
      </c>
      <c r="F1401">
        <v>200720433</v>
      </c>
      <c r="G1401">
        <v>202606</v>
      </c>
      <c r="H1401" t="s">
        <v>52</v>
      </c>
      <c r="I1401" t="s">
        <v>321</v>
      </c>
      <c r="J1401" t="s">
        <v>322</v>
      </c>
      <c r="K1401" t="s">
        <v>54</v>
      </c>
      <c r="L1401" s="5">
        <v>46362</v>
      </c>
      <c r="M1401" s="5" t="s">
        <v>4437</v>
      </c>
      <c r="N1401" s="21">
        <v>872948272818</v>
      </c>
      <c r="P1401" t="s">
        <v>326</v>
      </c>
      <c r="Q1401" t="s">
        <v>326</v>
      </c>
      <c r="R1401" t="s">
        <v>56</v>
      </c>
      <c r="S1401" t="s">
        <v>327</v>
      </c>
      <c r="T1401">
        <v>21</v>
      </c>
      <c r="U1401" t="s">
        <v>57</v>
      </c>
      <c r="V1401">
        <v>21320</v>
      </c>
      <c r="W1401">
        <v>57.05</v>
      </c>
      <c r="X1401">
        <v>6.76</v>
      </c>
      <c r="Y1401">
        <v>0</v>
      </c>
      <c r="Z1401">
        <v>-43.41</v>
      </c>
      <c r="AA1401">
        <v>20.39</v>
      </c>
      <c r="AB1401">
        <v>3</v>
      </c>
      <c r="AC1401">
        <v>47.96</v>
      </c>
      <c r="AD1401">
        <v>47.96</v>
      </c>
      <c r="AE1401" t="s">
        <v>9413</v>
      </c>
      <c r="AF1401" t="s">
        <v>5547</v>
      </c>
      <c r="AG1401" t="s">
        <v>5547</v>
      </c>
      <c r="AH1401" t="s">
        <v>9414</v>
      </c>
      <c r="AI1401" t="s">
        <v>5548</v>
      </c>
      <c r="AJ1401">
        <v>76</v>
      </c>
      <c r="AK1401" t="s">
        <v>57</v>
      </c>
      <c r="AL1401">
        <v>76430</v>
      </c>
      <c r="AM1401" t="s">
        <v>55</v>
      </c>
      <c r="AN1401" t="s">
        <v>55</v>
      </c>
      <c r="AO1401" t="s">
        <v>55</v>
      </c>
      <c r="AS1401" t="s">
        <v>343</v>
      </c>
      <c r="AT1401">
        <v>0</v>
      </c>
      <c r="AU1401">
        <v>0</v>
      </c>
      <c r="AV1401">
        <v>0</v>
      </c>
      <c r="BB1401">
        <v>0</v>
      </c>
      <c r="BC1401">
        <v>0</v>
      </c>
      <c r="BD1401" t="s">
        <v>60</v>
      </c>
      <c r="BE1401" s="5" t="s">
        <v>3831</v>
      </c>
      <c r="BF1401">
        <v>634343823</v>
      </c>
      <c r="BH1401" t="s">
        <v>323</v>
      </c>
      <c r="BI1401" t="s">
        <v>320</v>
      </c>
      <c r="BJ1401">
        <v>0.40069444444444446</v>
      </c>
      <c r="BK1401">
        <v>49.4</v>
      </c>
      <c r="BL1401">
        <v>5.85</v>
      </c>
      <c r="BM1401">
        <v>0</v>
      </c>
      <c r="BN1401">
        <v>-37.590000000000003</v>
      </c>
      <c r="BO1401">
        <v>17.66</v>
      </c>
      <c r="BP1401" t="s">
        <v>60</v>
      </c>
      <c r="BQ1401">
        <v>1.154814421</v>
      </c>
      <c r="BR1401" t="s">
        <v>61</v>
      </c>
    </row>
    <row r="1402" spans="1:70" x14ac:dyDescent="0.2">
      <c r="A1402" s="19">
        <f t="shared" si="56"/>
        <v>9.1300000000000026</v>
      </c>
      <c r="B1402" s="20">
        <v>3752</v>
      </c>
      <c r="D1402" s="2" t="s">
        <v>1381</v>
      </c>
      <c r="E1402" s="2" t="str">
        <f t="shared" ref="E1402:E1465" si="57">IF(J1402="FedEx Priority","ST","FICP")</f>
        <v>ST</v>
      </c>
      <c r="F1402">
        <v>200720433</v>
      </c>
      <c r="G1402">
        <v>202606</v>
      </c>
      <c r="H1402" t="s">
        <v>52</v>
      </c>
      <c r="I1402" t="s">
        <v>321</v>
      </c>
      <c r="J1402" t="s">
        <v>322</v>
      </c>
      <c r="K1402" t="s">
        <v>54</v>
      </c>
      <c r="L1402" s="5" t="s">
        <v>3825</v>
      </c>
      <c r="M1402" s="5" t="s">
        <v>3826</v>
      </c>
      <c r="N1402" s="21">
        <v>873191941341</v>
      </c>
      <c r="P1402" t="s">
        <v>326</v>
      </c>
      <c r="Q1402" t="s">
        <v>326</v>
      </c>
      <c r="R1402" t="s">
        <v>56</v>
      </c>
      <c r="S1402" t="s">
        <v>327</v>
      </c>
      <c r="T1402">
        <v>21</v>
      </c>
      <c r="U1402" t="s">
        <v>57</v>
      </c>
      <c r="V1402">
        <v>21320</v>
      </c>
      <c r="W1402">
        <v>44.33</v>
      </c>
      <c r="X1402">
        <v>5.26</v>
      </c>
      <c r="Y1402">
        <v>0</v>
      </c>
      <c r="Z1402">
        <v>-33.729999999999997</v>
      </c>
      <c r="AA1402">
        <v>15.85</v>
      </c>
      <c r="AB1402">
        <v>2</v>
      </c>
      <c r="AC1402">
        <v>30.8</v>
      </c>
      <c r="AD1402">
        <v>30.8</v>
      </c>
      <c r="AE1402" t="s">
        <v>9415</v>
      </c>
      <c r="AF1402" t="s">
        <v>538</v>
      </c>
      <c r="AG1402" t="s">
        <v>538</v>
      </c>
      <c r="AH1402" t="s">
        <v>5549</v>
      </c>
      <c r="AI1402" t="s">
        <v>1104</v>
      </c>
      <c r="AJ1402">
        <v>72</v>
      </c>
      <c r="AK1402" t="s">
        <v>57</v>
      </c>
      <c r="AL1402">
        <v>72190</v>
      </c>
      <c r="AM1402" t="s">
        <v>55</v>
      </c>
      <c r="AN1402" t="s">
        <v>55</v>
      </c>
      <c r="AO1402" t="s">
        <v>55</v>
      </c>
      <c r="AS1402" t="s">
        <v>343</v>
      </c>
      <c r="AT1402">
        <v>0</v>
      </c>
      <c r="AU1402">
        <v>0</v>
      </c>
      <c r="AV1402">
        <v>0</v>
      </c>
      <c r="BB1402">
        <v>0</v>
      </c>
      <c r="BC1402">
        <v>0</v>
      </c>
      <c r="BD1402" t="s">
        <v>60</v>
      </c>
      <c r="BE1402" s="5" t="s">
        <v>3831</v>
      </c>
      <c r="BF1402">
        <v>634343823</v>
      </c>
      <c r="BH1402" t="s">
        <v>323</v>
      </c>
      <c r="BI1402" t="s">
        <v>320</v>
      </c>
      <c r="BJ1402">
        <v>0.37430555555555556</v>
      </c>
      <c r="BK1402">
        <v>38.200000000000003</v>
      </c>
      <c r="BL1402">
        <v>4.53</v>
      </c>
      <c r="BM1402">
        <v>0</v>
      </c>
      <c r="BN1402">
        <v>-29.07</v>
      </c>
      <c r="BO1402">
        <v>13.66</v>
      </c>
      <c r="BP1402" t="s">
        <v>60</v>
      </c>
      <c r="BQ1402">
        <v>1.160362033</v>
      </c>
      <c r="BR1402" t="s">
        <v>61</v>
      </c>
    </row>
    <row r="1403" spans="1:70" x14ac:dyDescent="0.2">
      <c r="A1403" s="19">
        <f t="shared" si="56"/>
        <v>9.8000000000000007</v>
      </c>
      <c r="B1403" s="20">
        <v>3752</v>
      </c>
      <c r="D1403" s="2" t="s">
        <v>1381</v>
      </c>
      <c r="E1403" s="2" t="str">
        <f t="shared" si="57"/>
        <v>ST</v>
      </c>
      <c r="F1403">
        <v>200720433</v>
      </c>
      <c r="G1403">
        <v>202606</v>
      </c>
      <c r="H1403" t="s">
        <v>52</v>
      </c>
      <c r="I1403" t="s">
        <v>321</v>
      </c>
      <c r="J1403" t="s">
        <v>322</v>
      </c>
      <c r="K1403" t="s">
        <v>54</v>
      </c>
      <c r="L1403" s="5">
        <v>46118</v>
      </c>
      <c r="M1403" s="5">
        <v>46148</v>
      </c>
      <c r="N1403" s="21">
        <v>872636203562</v>
      </c>
      <c r="P1403" t="s">
        <v>326</v>
      </c>
      <c r="Q1403" t="s">
        <v>326</v>
      </c>
      <c r="R1403" t="s">
        <v>56</v>
      </c>
      <c r="S1403" t="s">
        <v>327</v>
      </c>
      <c r="T1403">
        <v>21</v>
      </c>
      <c r="U1403" t="s">
        <v>57</v>
      </c>
      <c r="V1403">
        <v>21320</v>
      </c>
      <c r="W1403">
        <v>47.71</v>
      </c>
      <c r="X1403">
        <v>5.66</v>
      </c>
      <c r="Y1403">
        <v>0</v>
      </c>
      <c r="Z1403">
        <v>-36.31</v>
      </c>
      <c r="AA1403">
        <v>17.059999999999999</v>
      </c>
      <c r="AB1403">
        <v>2</v>
      </c>
      <c r="AC1403">
        <v>35.200000000000003</v>
      </c>
      <c r="AD1403">
        <v>35.200000000000003</v>
      </c>
      <c r="AE1403" t="s">
        <v>9416</v>
      </c>
      <c r="AF1403" t="s">
        <v>5550</v>
      </c>
      <c r="AG1403" t="s">
        <v>5550</v>
      </c>
      <c r="AH1403" t="s">
        <v>5551</v>
      </c>
      <c r="AI1403" t="s">
        <v>2309</v>
      </c>
      <c r="AJ1403">
        <v>78</v>
      </c>
      <c r="AK1403" t="s">
        <v>57</v>
      </c>
      <c r="AL1403">
        <v>78580</v>
      </c>
      <c r="AM1403" t="s">
        <v>55</v>
      </c>
      <c r="AN1403" t="s">
        <v>55</v>
      </c>
      <c r="AO1403" t="s">
        <v>55</v>
      </c>
      <c r="AS1403" t="s">
        <v>343</v>
      </c>
      <c r="AT1403">
        <v>0</v>
      </c>
      <c r="AU1403">
        <v>0</v>
      </c>
      <c r="AV1403">
        <v>0</v>
      </c>
      <c r="BB1403">
        <v>0</v>
      </c>
      <c r="BC1403">
        <v>0</v>
      </c>
      <c r="BD1403" t="s">
        <v>60</v>
      </c>
      <c r="BE1403" s="5" t="s">
        <v>2497</v>
      </c>
      <c r="BF1403">
        <v>634333759</v>
      </c>
      <c r="BH1403" t="s">
        <v>323</v>
      </c>
      <c r="BI1403" t="s">
        <v>320</v>
      </c>
      <c r="BJ1403">
        <v>0.38958333333333334</v>
      </c>
      <c r="BK1403">
        <v>41</v>
      </c>
      <c r="BL1403">
        <v>4.8600000000000003</v>
      </c>
      <c r="BM1403">
        <v>0</v>
      </c>
      <c r="BN1403">
        <v>-31.2</v>
      </c>
      <c r="BO1403">
        <v>14.66</v>
      </c>
      <c r="BP1403" t="s">
        <v>60</v>
      </c>
      <c r="BQ1403">
        <v>1.163778556</v>
      </c>
      <c r="BR1403" t="s">
        <v>61</v>
      </c>
    </row>
    <row r="1404" spans="1:70" x14ac:dyDescent="0.2">
      <c r="A1404" s="19">
        <f t="shared" si="56"/>
        <v>9.4600000000000009</v>
      </c>
      <c r="B1404" s="20">
        <v>3752</v>
      </c>
      <c r="D1404" s="2" t="s">
        <v>1381</v>
      </c>
      <c r="E1404" s="2" t="str">
        <f t="shared" si="57"/>
        <v>ST</v>
      </c>
      <c r="F1404">
        <v>200720433</v>
      </c>
      <c r="G1404">
        <v>202606</v>
      </c>
      <c r="H1404" t="s">
        <v>52</v>
      </c>
      <c r="I1404" t="s">
        <v>321</v>
      </c>
      <c r="J1404" t="s">
        <v>322</v>
      </c>
      <c r="K1404" t="s">
        <v>54</v>
      </c>
      <c r="L1404" s="5">
        <v>46301</v>
      </c>
      <c r="M1404" s="5">
        <v>46362</v>
      </c>
      <c r="N1404" s="21">
        <v>872885479132</v>
      </c>
      <c r="P1404" t="s">
        <v>326</v>
      </c>
      <c r="Q1404" t="s">
        <v>326</v>
      </c>
      <c r="R1404" t="s">
        <v>56</v>
      </c>
      <c r="S1404" t="s">
        <v>327</v>
      </c>
      <c r="T1404">
        <v>21</v>
      </c>
      <c r="U1404" t="s">
        <v>57</v>
      </c>
      <c r="V1404">
        <v>21320</v>
      </c>
      <c r="W1404">
        <v>45.67</v>
      </c>
      <c r="X1404">
        <v>5.41</v>
      </c>
      <c r="Y1404">
        <v>0</v>
      </c>
      <c r="Z1404">
        <v>-34.76</v>
      </c>
      <c r="AA1404">
        <v>16.32</v>
      </c>
      <c r="AB1404">
        <v>2</v>
      </c>
      <c r="AC1404">
        <v>33</v>
      </c>
      <c r="AD1404">
        <v>33</v>
      </c>
      <c r="AE1404" t="s">
        <v>9417</v>
      </c>
      <c r="AF1404" t="s">
        <v>5552</v>
      </c>
      <c r="AG1404" t="s">
        <v>5552</v>
      </c>
      <c r="AH1404" t="s">
        <v>5553</v>
      </c>
      <c r="AI1404" t="s">
        <v>5554</v>
      </c>
      <c r="AJ1404">
        <v>6</v>
      </c>
      <c r="AK1404" t="s">
        <v>57</v>
      </c>
      <c r="AL1404">
        <v>6150</v>
      </c>
      <c r="AM1404" t="s">
        <v>55</v>
      </c>
      <c r="AN1404" t="s">
        <v>55</v>
      </c>
      <c r="AO1404" t="s">
        <v>55</v>
      </c>
      <c r="AS1404" t="s">
        <v>343</v>
      </c>
      <c r="AT1404">
        <v>0</v>
      </c>
      <c r="AU1404">
        <v>0</v>
      </c>
      <c r="AV1404">
        <v>0</v>
      </c>
      <c r="BB1404">
        <v>0</v>
      </c>
      <c r="BC1404">
        <v>0</v>
      </c>
      <c r="BD1404" t="s">
        <v>60</v>
      </c>
      <c r="BE1404" s="5" t="s">
        <v>3831</v>
      </c>
      <c r="BF1404">
        <v>634343823</v>
      </c>
      <c r="BH1404" t="s">
        <v>323</v>
      </c>
      <c r="BI1404" t="s">
        <v>320</v>
      </c>
      <c r="BJ1404">
        <v>0.52777777777777779</v>
      </c>
      <c r="BK1404">
        <v>39.6</v>
      </c>
      <c r="BL1404">
        <v>4.6900000000000004</v>
      </c>
      <c r="BM1404">
        <v>0</v>
      </c>
      <c r="BN1404">
        <v>-30.14</v>
      </c>
      <c r="BO1404">
        <v>14.15</v>
      </c>
      <c r="BP1404" t="s">
        <v>60</v>
      </c>
      <c r="BQ1404">
        <v>1.153163127</v>
      </c>
      <c r="BR1404" t="s">
        <v>61</v>
      </c>
    </row>
    <row r="1405" spans="1:70" x14ac:dyDescent="0.2">
      <c r="A1405" s="19">
        <f t="shared" si="56"/>
        <v>13.809999999999995</v>
      </c>
      <c r="B1405" s="20">
        <v>3752</v>
      </c>
      <c r="D1405" s="2" t="s">
        <v>1381</v>
      </c>
      <c r="E1405" s="2" t="str">
        <f t="shared" si="57"/>
        <v>ST</v>
      </c>
      <c r="F1405">
        <v>200720433</v>
      </c>
      <c r="G1405">
        <v>202606</v>
      </c>
      <c r="H1405" t="s">
        <v>52</v>
      </c>
      <c r="I1405" t="s">
        <v>321</v>
      </c>
      <c r="J1405" t="s">
        <v>322</v>
      </c>
      <c r="K1405" t="s">
        <v>54</v>
      </c>
      <c r="L1405" s="5">
        <v>46362</v>
      </c>
      <c r="M1405" s="5" t="s">
        <v>2497</v>
      </c>
      <c r="N1405" s="21">
        <v>872943955271</v>
      </c>
      <c r="P1405" t="s">
        <v>581</v>
      </c>
      <c r="Q1405" t="s">
        <v>581</v>
      </c>
      <c r="R1405" t="s">
        <v>56</v>
      </c>
      <c r="S1405" t="s">
        <v>327</v>
      </c>
      <c r="T1405">
        <v>21</v>
      </c>
      <c r="U1405" t="s">
        <v>57</v>
      </c>
      <c r="V1405">
        <v>21320</v>
      </c>
      <c r="W1405">
        <v>66.75</v>
      </c>
      <c r="X1405">
        <v>107.67</v>
      </c>
      <c r="Y1405">
        <v>0</v>
      </c>
      <c r="Z1405">
        <v>-50.8</v>
      </c>
      <c r="AA1405">
        <v>123.62</v>
      </c>
      <c r="AB1405">
        <v>6</v>
      </c>
      <c r="AC1405">
        <v>60.28</v>
      </c>
      <c r="AD1405">
        <v>60.28</v>
      </c>
      <c r="AE1405" t="s">
        <v>9418</v>
      </c>
      <c r="AF1405" t="s">
        <v>5555</v>
      </c>
      <c r="AG1405" t="s">
        <v>671</v>
      </c>
      <c r="AH1405" t="s">
        <v>5556</v>
      </c>
      <c r="AI1405" t="s">
        <v>5557</v>
      </c>
      <c r="AJ1405">
        <v>6</v>
      </c>
      <c r="AK1405" t="s">
        <v>57</v>
      </c>
      <c r="AL1405">
        <v>6110</v>
      </c>
      <c r="AM1405" t="s">
        <v>55</v>
      </c>
      <c r="AN1405" t="s">
        <v>55</v>
      </c>
      <c r="AO1405" t="s">
        <v>55</v>
      </c>
      <c r="AS1405" t="s">
        <v>343</v>
      </c>
      <c r="AT1405">
        <v>0</v>
      </c>
      <c r="AU1405">
        <v>0</v>
      </c>
      <c r="AV1405">
        <v>0</v>
      </c>
      <c r="BB1405">
        <v>0</v>
      </c>
      <c r="BC1405">
        <v>0</v>
      </c>
      <c r="BD1405" t="s">
        <v>60</v>
      </c>
      <c r="BE1405" s="5" t="s">
        <v>3831</v>
      </c>
      <c r="BF1405">
        <v>634343823</v>
      </c>
      <c r="BH1405" t="s">
        <v>323</v>
      </c>
      <c r="BI1405" t="s">
        <v>320</v>
      </c>
      <c r="BJ1405">
        <v>0.41111111111111109</v>
      </c>
      <c r="BK1405">
        <v>57.8</v>
      </c>
      <c r="BL1405">
        <v>93.24</v>
      </c>
      <c r="BM1405">
        <v>0</v>
      </c>
      <c r="BN1405">
        <v>-43.99</v>
      </c>
      <c r="BO1405">
        <v>107.05</v>
      </c>
      <c r="BP1405" t="s">
        <v>60</v>
      </c>
      <c r="BQ1405">
        <v>1.154814421</v>
      </c>
      <c r="BR1405" t="s">
        <v>61</v>
      </c>
    </row>
    <row r="1406" spans="1:70" x14ac:dyDescent="0.2">
      <c r="A1406" s="19">
        <f t="shared" si="56"/>
        <v>10.129999999999995</v>
      </c>
      <c r="B1406" s="20">
        <v>3752</v>
      </c>
      <c r="D1406" s="2" t="s">
        <v>1381</v>
      </c>
      <c r="E1406" s="2" t="str">
        <f t="shared" si="57"/>
        <v>ST</v>
      </c>
      <c r="F1406">
        <v>200720433</v>
      </c>
      <c r="G1406">
        <v>202606</v>
      </c>
      <c r="H1406" t="s">
        <v>52</v>
      </c>
      <c r="I1406" t="s">
        <v>321</v>
      </c>
      <c r="J1406" t="s">
        <v>322</v>
      </c>
      <c r="K1406" t="s">
        <v>54</v>
      </c>
      <c r="L1406" s="5">
        <v>46240</v>
      </c>
      <c r="M1406" s="5">
        <v>46271</v>
      </c>
      <c r="N1406" s="21">
        <v>872772921399</v>
      </c>
      <c r="P1406" t="s">
        <v>326</v>
      </c>
      <c r="Q1406" t="s">
        <v>326</v>
      </c>
      <c r="R1406" t="s">
        <v>56</v>
      </c>
      <c r="S1406" t="s">
        <v>327</v>
      </c>
      <c r="T1406">
        <v>21</v>
      </c>
      <c r="U1406" t="s">
        <v>57</v>
      </c>
      <c r="V1406">
        <v>21320</v>
      </c>
      <c r="W1406">
        <v>48.88</v>
      </c>
      <c r="X1406">
        <v>5.8</v>
      </c>
      <c r="Y1406">
        <v>0</v>
      </c>
      <c r="Z1406">
        <v>-37.200000000000003</v>
      </c>
      <c r="AA1406">
        <v>17.48</v>
      </c>
      <c r="AB1406">
        <v>2</v>
      </c>
      <c r="AC1406">
        <v>36.08</v>
      </c>
      <c r="AD1406">
        <v>36.08</v>
      </c>
      <c r="AE1406" t="s">
        <v>9293</v>
      </c>
      <c r="AF1406" t="s">
        <v>5558</v>
      </c>
      <c r="AG1406" t="s">
        <v>5558</v>
      </c>
      <c r="AH1406" t="s">
        <v>5559</v>
      </c>
      <c r="AI1406" t="s">
        <v>5560</v>
      </c>
      <c r="AJ1406">
        <v>69</v>
      </c>
      <c r="AK1406" t="s">
        <v>57</v>
      </c>
      <c r="AL1406">
        <v>69002</v>
      </c>
      <c r="AM1406" t="s">
        <v>55</v>
      </c>
      <c r="AN1406" t="s">
        <v>55</v>
      </c>
      <c r="AO1406" t="s">
        <v>55</v>
      </c>
      <c r="AS1406" t="s">
        <v>343</v>
      </c>
      <c r="AT1406">
        <v>26</v>
      </c>
      <c r="AU1406">
        <v>30</v>
      </c>
      <c r="AV1406">
        <v>41</v>
      </c>
      <c r="BB1406">
        <v>0</v>
      </c>
      <c r="BC1406">
        <v>0</v>
      </c>
      <c r="BD1406" t="s">
        <v>60</v>
      </c>
      <c r="BE1406" s="5" t="s">
        <v>2497</v>
      </c>
      <c r="BF1406">
        <v>634333759</v>
      </c>
      <c r="BH1406" t="s">
        <v>323</v>
      </c>
      <c r="BI1406" t="s">
        <v>320</v>
      </c>
      <c r="BJ1406">
        <v>0.44930555555555557</v>
      </c>
      <c r="BK1406">
        <v>42.4</v>
      </c>
      <c r="BL1406">
        <v>5.03</v>
      </c>
      <c r="BM1406">
        <v>0</v>
      </c>
      <c r="BN1406">
        <v>-32.270000000000003</v>
      </c>
      <c r="BO1406">
        <v>15.16</v>
      </c>
      <c r="BP1406" t="s">
        <v>60</v>
      </c>
      <c r="BQ1406">
        <v>1.1527377519999999</v>
      </c>
      <c r="BR1406" t="s">
        <v>61</v>
      </c>
    </row>
    <row r="1407" spans="1:70" x14ac:dyDescent="0.2">
      <c r="A1407" s="19">
        <f t="shared" si="56"/>
        <v>21.510000000000005</v>
      </c>
      <c r="B1407" s="20">
        <v>3752</v>
      </c>
      <c r="D1407" s="2" t="s">
        <v>1381</v>
      </c>
      <c r="E1407" s="2" t="str">
        <f t="shared" si="57"/>
        <v>ST</v>
      </c>
      <c r="F1407">
        <v>200720433</v>
      </c>
      <c r="G1407">
        <v>202606</v>
      </c>
      <c r="H1407" t="s">
        <v>52</v>
      </c>
      <c r="I1407" t="s">
        <v>321</v>
      </c>
      <c r="J1407" t="s">
        <v>322</v>
      </c>
      <c r="K1407" t="s">
        <v>54</v>
      </c>
      <c r="L1407" s="5">
        <v>46271</v>
      </c>
      <c r="M1407" s="5">
        <v>46332</v>
      </c>
      <c r="N1407" s="21">
        <v>872829059633</v>
      </c>
      <c r="P1407" t="s">
        <v>326</v>
      </c>
      <c r="Q1407" t="s">
        <v>326</v>
      </c>
      <c r="R1407" t="s">
        <v>56</v>
      </c>
      <c r="S1407" t="s">
        <v>327</v>
      </c>
      <c r="T1407">
        <v>21</v>
      </c>
      <c r="U1407" t="s">
        <v>57</v>
      </c>
      <c r="V1407">
        <v>21320</v>
      </c>
      <c r="W1407">
        <v>103.74</v>
      </c>
      <c r="X1407">
        <v>111.87</v>
      </c>
      <c r="Y1407">
        <v>0</v>
      </c>
      <c r="Z1407">
        <v>-78.94</v>
      </c>
      <c r="AA1407">
        <v>136.66999999999999</v>
      </c>
      <c r="AB1407">
        <v>7</v>
      </c>
      <c r="AC1407">
        <v>111.32</v>
      </c>
      <c r="AD1407">
        <v>111.32</v>
      </c>
      <c r="AE1407" t="s">
        <v>1469</v>
      </c>
      <c r="AF1407" t="s">
        <v>2899</v>
      </c>
      <c r="AG1407" t="s">
        <v>2899</v>
      </c>
      <c r="AH1407" t="s">
        <v>5561</v>
      </c>
      <c r="AI1407" t="s">
        <v>4686</v>
      </c>
      <c r="AJ1407">
        <v>13</v>
      </c>
      <c r="AK1407" t="s">
        <v>57</v>
      </c>
      <c r="AL1407">
        <v>13210</v>
      </c>
      <c r="AM1407" t="s">
        <v>55</v>
      </c>
      <c r="AN1407" t="s">
        <v>55</v>
      </c>
      <c r="AO1407" t="s">
        <v>55</v>
      </c>
      <c r="AS1407" t="s">
        <v>343</v>
      </c>
      <c r="AT1407">
        <v>0</v>
      </c>
      <c r="AU1407">
        <v>0</v>
      </c>
      <c r="AV1407">
        <v>0</v>
      </c>
      <c r="BB1407">
        <v>0</v>
      </c>
      <c r="BC1407">
        <v>0</v>
      </c>
      <c r="BD1407" t="s">
        <v>60</v>
      </c>
      <c r="BE1407" s="5" t="s">
        <v>2497</v>
      </c>
      <c r="BF1407">
        <v>634333759</v>
      </c>
      <c r="BH1407" t="s">
        <v>323</v>
      </c>
      <c r="BI1407" t="s">
        <v>320</v>
      </c>
      <c r="BJ1407">
        <v>0.52638888888888891</v>
      </c>
      <c r="BK1407">
        <v>90</v>
      </c>
      <c r="BL1407">
        <v>97.06</v>
      </c>
      <c r="BM1407">
        <v>0</v>
      </c>
      <c r="BN1407">
        <v>-68.489999999999995</v>
      </c>
      <c r="BO1407">
        <v>118.57</v>
      </c>
      <c r="BP1407" t="s">
        <v>60</v>
      </c>
      <c r="BQ1407">
        <v>1.1526181719999999</v>
      </c>
      <c r="BR1407" t="s">
        <v>61</v>
      </c>
    </row>
    <row r="1408" spans="1:70" x14ac:dyDescent="0.2">
      <c r="A1408" s="19">
        <f t="shared" si="56"/>
        <v>10.129999999999995</v>
      </c>
      <c r="B1408" s="20">
        <v>3752</v>
      </c>
      <c r="D1408" s="2" t="s">
        <v>1381</v>
      </c>
      <c r="E1408" s="2" t="str">
        <f t="shared" si="57"/>
        <v>ST</v>
      </c>
      <c r="F1408">
        <v>200720433</v>
      </c>
      <c r="G1408">
        <v>202606</v>
      </c>
      <c r="H1408" t="s">
        <v>52</v>
      </c>
      <c r="I1408" t="s">
        <v>321</v>
      </c>
      <c r="J1408" t="s">
        <v>322</v>
      </c>
      <c r="K1408" t="s">
        <v>54</v>
      </c>
      <c r="L1408" s="5" t="s">
        <v>4087</v>
      </c>
      <c r="M1408" s="5" t="s">
        <v>3825</v>
      </c>
      <c r="N1408" s="21">
        <v>873132914989</v>
      </c>
      <c r="P1408" t="s">
        <v>326</v>
      </c>
      <c r="Q1408" t="s">
        <v>326</v>
      </c>
      <c r="R1408" t="s">
        <v>56</v>
      </c>
      <c r="S1408" t="s">
        <v>327</v>
      </c>
      <c r="T1408">
        <v>21</v>
      </c>
      <c r="U1408" t="s">
        <v>57</v>
      </c>
      <c r="V1408">
        <v>21320</v>
      </c>
      <c r="W1408">
        <v>49.07</v>
      </c>
      <c r="X1408">
        <v>5.82</v>
      </c>
      <c r="Y1408">
        <v>0</v>
      </c>
      <c r="Z1408">
        <v>-37.340000000000003</v>
      </c>
      <c r="AA1408">
        <v>17.54</v>
      </c>
      <c r="AB1408">
        <v>2</v>
      </c>
      <c r="AC1408">
        <v>36.96</v>
      </c>
      <c r="AD1408">
        <v>36.96</v>
      </c>
      <c r="AE1408" t="s">
        <v>9419</v>
      </c>
      <c r="AF1408" t="s">
        <v>5562</v>
      </c>
      <c r="AG1408" t="s">
        <v>5562</v>
      </c>
      <c r="AH1408" t="s">
        <v>5563</v>
      </c>
      <c r="AI1408" t="s">
        <v>5564</v>
      </c>
      <c r="AJ1408">
        <v>2</v>
      </c>
      <c r="AK1408" t="s">
        <v>57</v>
      </c>
      <c r="AL1408">
        <v>2220</v>
      </c>
      <c r="AM1408" t="s">
        <v>55</v>
      </c>
      <c r="AN1408" t="s">
        <v>55</v>
      </c>
      <c r="AO1408" t="s">
        <v>55</v>
      </c>
      <c r="AS1408" t="s">
        <v>342</v>
      </c>
      <c r="AT1408">
        <v>20</v>
      </c>
      <c r="AU1408">
        <v>40</v>
      </c>
      <c r="AV1408">
        <v>60</v>
      </c>
      <c r="BB1408">
        <v>0</v>
      </c>
      <c r="BC1408">
        <v>0</v>
      </c>
      <c r="BD1408" t="s">
        <v>60</v>
      </c>
      <c r="BE1408" s="5" t="s">
        <v>3831</v>
      </c>
      <c r="BF1408">
        <v>634343823</v>
      </c>
      <c r="BH1408" t="s">
        <v>323</v>
      </c>
      <c r="BI1408" t="s">
        <v>320</v>
      </c>
      <c r="BJ1408">
        <v>0.43333333333333335</v>
      </c>
      <c r="BK1408">
        <v>42.4</v>
      </c>
      <c r="BL1408">
        <v>5.03</v>
      </c>
      <c r="BM1408">
        <v>0</v>
      </c>
      <c r="BN1408">
        <v>-32.270000000000003</v>
      </c>
      <c r="BO1408">
        <v>15.16</v>
      </c>
      <c r="BP1408" t="s">
        <v>60</v>
      </c>
      <c r="BQ1408">
        <v>1.1572332869999999</v>
      </c>
      <c r="BR1408" t="s">
        <v>61</v>
      </c>
    </row>
    <row r="1409" spans="1:70" x14ac:dyDescent="0.2">
      <c r="A1409" s="19">
        <f t="shared" si="56"/>
        <v>26.53</v>
      </c>
      <c r="B1409" s="20">
        <v>3752</v>
      </c>
      <c r="D1409" s="2" t="s">
        <v>1381</v>
      </c>
      <c r="E1409" s="2" t="str">
        <f t="shared" si="57"/>
        <v>ST</v>
      </c>
      <c r="F1409">
        <v>200720433</v>
      </c>
      <c r="G1409">
        <v>202606</v>
      </c>
      <c r="H1409" t="s">
        <v>52</v>
      </c>
      <c r="I1409" t="s">
        <v>321</v>
      </c>
      <c r="J1409" t="s">
        <v>322</v>
      </c>
      <c r="K1409" t="s">
        <v>54</v>
      </c>
      <c r="L1409" s="5" t="s">
        <v>2497</v>
      </c>
      <c r="M1409" s="5" t="s">
        <v>4087</v>
      </c>
      <c r="N1409" s="21">
        <v>872991361662</v>
      </c>
      <c r="P1409" t="s">
        <v>326</v>
      </c>
      <c r="Q1409" t="s">
        <v>326</v>
      </c>
      <c r="R1409" t="s">
        <v>56</v>
      </c>
      <c r="S1409" t="s">
        <v>327</v>
      </c>
      <c r="T1409">
        <v>21</v>
      </c>
      <c r="U1409" t="s">
        <v>57</v>
      </c>
      <c r="V1409">
        <v>21320</v>
      </c>
      <c r="W1409">
        <v>128.4</v>
      </c>
      <c r="X1409">
        <v>15.21</v>
      </c>
      <c r="Y1409">
        <v>0</v>
      </c>
      <c r="Z1409">
        <v>-97.71</v>
      </c>
      <c r="AA1409">
        <v>45.9</v>
      </c>
      <c r="AB1409">
        <v>9</v>
      </c>
      <c r="AC1409">
        <v>145.19999999999999</v>
      </c>
      <c r="AD1409">
        <v>145.19999999999999</v>
      </c>
      <c r="AE1409" t="s">
        <v>9420</v>
      </c>
      <c r="AF1409" t="s">
        <v>437</v>
      </c>
      <c r="AG1409" t="s">
        <v>437</v>
      </c>
      <c r="AH1409" t="s">
        <v>879</v>
      </c>
      <c r="AI1409" t="s">
        <v>880</v>
      </c>
      <c r="AJ1409">
        <v>95</v>
      </c>
      <c r="AK1409" t="s">
        <v>57</v>
      </c>
      <c r="AL1409">
        <v>95470</v>
      </c>
      <c r="AM1409" t="s">
        <v>55</v>
      </c>
      <c r="AN1409" t="s">
        <v>55</v>
      </c>
      <c r="AO1409" t="s">
        <v>55</v>
      </c>
      <c r="AS1409" t="s">
        <v>343</v>
      </c>
      <c r="AT1409">
        <v>20</v>
      </c>
      <c r="AU1409">
        <v>29</v>
      </c>
      <c r="AV1409">
        <v>39</v>
      </c>
      <c r="BB1409">
        <v>0</v>
      </c>
      <c r="BC1409">
        <v>0</v>
      </c>
      <c r="BD1409" t="s">
        <v>60</v>
      </c>
      <c r="BE1409" s="5" t="s">
        <v>3831</v>
      </c>
      <c r="BF1409">
        <v>634343823</v>
      </c>
      <c r="BH1409" t="s">
        <v>323</v>
      </c>
      <c r="BI1409" t="s">
        <v>320</v>
      </c>
      <c r="BJ1409">
        <v>0.41875000000000001</v>
      </c>
      <c r="BK1409">
        <v>111</v>
      </c>
      <c r="BL1409">
        <v>13.15</v>
      </c>
      <c r="BM1409">
        <v>0</v>
      </c>
      <c r="BN1409">
        <v>-84.47</v>
      </c>
      <c r="BO1409">
        <v>39.68</v>
      </c>
      <c r="BP1409" t="s">
        <v>60</v>
      </c>
      <c r="BQ1409">
        <v>1.1567915230000001</v>
      </c>
      <c r="BR1409" t="s">
        <v>61</v>
      </c>
    </row>
    <row r="1410" spans="1:70" x14ac:dyDescent="0.2">
      <c r="A1410" s="19">
        <f t="shared" si="56"/>
        <v>6.120000000000001</v>
      </c>
      <c r="B1410" s="20">
        <v>3752</v>
      </c>
      <c r="D1410" s="2" t="s">
        <v>1381</v>
      </c>
      <c r="E1410" s="2" t="str">
        <f t="shared" si="57"/>
        <v>ST</v>
      </c>
      <c r="F1410">
        <v>200720433</v>
      </c>
      <c r="G1410">
        <v>202606</v>
      </c>
      <c r="H1410" t="s">
        <v>52</v>
      </c>
      <c r="I1410" t="s">
        <v>321</v>
      </c>
      <c r="J1410" t="s">
        <v>322</v>
      </c>
      <c r="K1410" t="s">
        <v>54</v>
      </c>
      <c r="L1410" s="5">
        <v>46148</v>
      </c>
      <c r="M1410" s="5">
        <v>46240</v>
      </c>
      <c r="N1410" s="21">
        <v>872688764500</v>
      </c>
      <c r="P1410" t="s">
        <v>326</v>
      </c>
      <c r="Q1410" t="s">
        <v>326</v>
      </c>
      <c r="R1410" t="s">
        <v>56</v>
      </c>
      <c r="S1410" t="s">
        <v>327</v>
      </c>
      <c r="T1410">
        <v>21</v>
      </c>
      <c r="U1410" t="s">
        <v>57</v>
      </c>
      <c r="V1410">
        <v>21320</v>
      </c>
      <c r="W1410">
        <v>29.73</v>
      </c>
      <c r="X1410">
        <v>3.53</v>
      </c>
      <c r="Y1410">
        <v>0</v>
      </c>
      <c r="Z1410">
        <v>-22.62</v>
      </c>
      <c r="AA1410">
        <v>10.64</v>
      </c>
      <c r="AB1410">
        <v>1</v>
      </c>
      <c r="AC1410">
        <v>11</v>
      </c>
      <c r="AD1410">
        <v>11</v>
      </c>
      <c r="AE1410" t="s">
        <v>9421</v>
      </c>
      <c r="AF1410" t="s">
        <v>5565</v>
      </c>
      <c r="AG1410" t="s">
        <v>5565</v>
      </c>
      <c r="AH1410" t="s">
        <v>5566</v>
      </c>
      <c r="AI1410" t="s">
        <v>5567</v>
      </c>
      <c r="AJ1410">
        <v>22</v>
      </c>
      <c r="AK1410" t="s">
        <v>57</v>
      </c>
      <c r="AL1410">
        <v>22001</v>
      </c>
      <c r="AM1410" t="s">
        <v>55</v>
      </c>
      <c r="AN1410" t="s">
        <v>55</v>
      </c>
      <c r="AO1410" t="s">
        <v>55</v>
      </c>
      <c r="AS1410" t="s">
        <v>343</v>
      </c>
      <c r="AT1410">
        <v>0</v>
      </c>
      <c r="AU1410">
        <v>0</v>
      </c>
      <c r="AV1410">
        <v>0</v>
      </c>
      <c r="BB1410">
        <v>0</v>
      </c>
      <c r="BC1410">
        <v>0</v>
      </c>
      <c r="BD1410" t="s">
        <v>60</v>
      </c>
      <c r="BE1410" s="5" t="s">
        <v>2497</v>
      </c>
      <c r="BF1410">
        <v>634333759</v>
      </c>
      <c r="BH1410" t="s">
        <v>323</v>
      </c>
      <c r="BI1410" t="s">
        <v>320</v>
      </c>
      <c r="BJ1410">
        <v>0.35833333333333334</v>
      </c>
      <c r="BK1410">
        <v>25.6</v>
      </c>
      <c r="BL1410">
        <v>3.04</v>
      </c>
      <c r="BM1410">
        <v>0</v>
      </c>
      <c r="BN1410">
        <v>-19.48</v>
      </c>
      <c r="BO1410">
        <v>9.16</v>
      </c>
      <c r="BP1410" t="s">
        <v>60</v>
      </c>
      <c r="BQ1410">
        <v>1.161210911</v>
      </c>
      <c r="BR1410" t="s">
        <v>61</v>
      </c>
    </row>
    <row r="1411" spans="1:70" x14ac:dyDescent="0.2">
      <c r="A1411" s="19">
        <f t="shared" si="56"/>
        <v>5.1099999999999994</v>
      </c>
      <c r="B1411" s="20">
        <v>3752</v>
      </c>
      <c r="D1411" s="2" t="s">
        <v>1381</v>
      </c>
      <c r="E1411" s="2" t="str">
        <f t="shared" si="57"/>
        <v>ST</v>
      </c>
      <c r="F1411">
        <v>200720433</v>
      </c>
      <c r="G1411">
        <v>202606</v>
      </c>
      <c r="H1411" t="s">
        <v>52</v>
      </c>
      <c r="I1411" t="s">
        <v>321</v>
      </c>
      <c r="J1411" t="s">
        <v>322</v>
      </c>
      <c r="K1411" t="s">
        <v>54</v>
      </c>
      <c r="L1411" s="5">
        <v>46301</v>
      </c>
      <c r="M1411" s="5">
        <v>46332</v>
      </c>
      <c r="N1411" s="21">
        <v>872888366460</v>
      </c>
      <c r="P1411" t="s">
        <v>326</v>
      </c>
      <c r="Q1411" t="s">
        <v>326</v>
      </c>
      <c r="R1411" t="s">
        <v>56</v>
      </c>
      <c r="S1411" t="s">
        <v>327</v>
      </c>
      <c r="T1411">
        <v>21</v>
      </c>
      <c r="U1411" t="s">
        <v>57</v>
      </c>
      <c r="V1411">
        <v>21320</v>
      </c>
      <c r="W1411">
        <v>24.68</v>
      </c>
      <c r="X1411">
        <v>2.92</v>
      </c>
      <c r="Y1411">
        <v>0</v>
      </c>
      <c r="Z1411">
        <v>-18.79</v>
      </c>
      <c r="AA1411">
        <v>8.81</v>
      </c>
      <c r="AB1411">
        <v>1</v>
      </c>
      <c r="AC1411">
        <v>4.4000000000000004</v>
      </c>
      <c r="AD1411">
        <v>4.4000000000000004</v>
      </c>
      <c r="AE1411" t="s">
        <v>2336</v>
      </c>
      <c r="AF1411" t="s">
        <v>2988</v>
      </c>
      <c r="AG1411" t="s">
        <v>2988</v>
      </c>
      <c r="AH1411" t="s">
        <v>2989</v>
      </c>
      <c r="AI1411" t="s">
        <v>2990</v>
      </c>
      <c r="AJ1411">
        <v>37</v>
      </c>
      <c r="AK1411" t="s">
        <v>57</v>
      </c>
      <c r="AL1411">
        <v>37160</v>
      </c>
      <c r="AM1411" t="s">
        <v>55</v>
      </c>
      <c r="AN1411" t="s">
        <v>55</v>
      </c>
      <c r="AO1411" t="s">
        <v>55</v>
      </c>
      <c r="AS1411" t="s">
        <v>343</v>
      </c>
      <c r="AT1411">
        <v>13</v>
      </c>
      <c r="AU1411">
        <v>20</v>
      </c>
      <c r="AV1411">
        <v>30</v>
      </c>
      <c r="BB1411">
        <v>0</v>
      </c>
      <c r="BC1411">
        <v>0</v>
      </c>
      <c r="BD1411" t="s">
        <v>60</v>
      </c>
      <c r="BE1411" s="5" t="s">
        <v>2497</v>
      </c>
      <c r="BF1411">
        <v>634333759</v>
      </c>
      <c r="BH1411" t="s">
        <v>323</v>
      </c>
      <c r="BI1411" t="s">
        <v>320</v>
      </c>
      <c r="BJ1411">
        <v>0.48472222222222222</v>
      </c>
      <c r="BK1411">
        <v>21.4</v>
      </c>
      <c r="BL1411">
        <v>2.5299999999999998</v>
      </c>
      <c r="BM1411">
        <v>0</v>
      </c>
      <c r="BN1411">
        <v>-16.29</v>
      </c>
      <c r="BO1411">
        <v>7.64</v>
      </c>
      <c r="BP1411" t="s">
        <v>60</v>
      </c>
      <c r="BQ1411">
        <v>1.153163127</v>
      </c>
      <c r="BR1411" t="s">
        <v>61</v>
      </c>
    </row>
    <row r="1412" spans="1:70" x14ac:dyDescent="0.2">
      <c r="A1412" s="19">
        <f t="shared" si="56"/>
        <v>14.82</v>
      </c>
      <c r="B1412" s="20">
        <v>3752</v>
      </c>
      <c r="D1412" s="2" t="s">
        <v>1381</v>
      </c>
      <c r="E1412" s="2" t="str">
        <f t="shared" si="57"/>
        <v>ST</v>
      </c>
      <c r="F1412">
        <v>200720433</v>
      </c>
      <c r="G1412">
        <v>202606</v>
      </c>
      <c r="H1412" t="s">
        <v>52</v>
      </c>
      <c r="I1412" t="s">
        <v>321</v>
      </c>
      <c r="J1412" t="s">
        <v>322</v>
      </c>
      <c r="K1412" t="s">
        <v>54</v>
      </c>
      <c r="L1412" s="5">
        <v>46240</v>
      </c>
      <c r="M1412" s="5">
        <v>46271</v>
      </c>
      <c r="N1412" s="21">
        <v>872768226388</v>
      </c>
      <c r="P1412" t="s">
        <v>326</v>
      </c>
      <c r="Q1412" t="s">
        <v>326</v>
      </c>
      <c r="R1412" t="s">
        <v>56</v>
      </c>
      <c r="S1412" t="s">
        <v>327</v>
      </c>
      <c r="T1412">
        <v>21</v>
      </c>
      <c r="U1412" t="s">
        <v>57</v>
      </c>
      <c r="V1412">
        <v>21320</v>
      </c>
      <c r="W1412">
        <v>71.47</v>
      </c>
      <c r="X1412">
        <v>8.4600000000000009</v>
      </c>
      <c r="Y1412">
        <v>0</v>
      </c>
      <c r="Z1412">
        <v>-54.39</v>
      </c>
      <c r="AA1412">
        <v>25.54</v>
      </c>
      <c r="AB1412">
        <v>4</v>
      </c>
      <c r="AC1412">
        <v>68.2</v>
      </c>
      <c r="AD1412">
        <v>68.2</v>
      </c>
      <c r="AE1412" t="s">
        <v>9422</v>
      </c>
      <c r="AF1412" t="s">
        <v>5568</v>
      </c>
      <c r="AG1412" t="s">
        <v>5569</v>
      </c>
      <c r="AH1412" t="s">
        <v>5570</v>
      </c>
      <c r="AI1412" t="s">
        <v>1406</v>
      </c>
      <c r="AJ1412">
        <v>51</v>
      </c>
      <c r="AK1412" t="s">
        <v>57</v>
      </c>
      <c r="AL1412">
        <v>51200</v>
      </c>
      <c r="AM1412" t="s">
        <v>55</v>
      </c>
      <c r="AN1412" t="s">
        <v>55</v>
      </c>
      <c r="AO1412" t="s">
        <v>55</v>
      </c>
      <c r="AS1412" t="s">
        <v>343</v>
      </c>
      <c r="AT1412">
        <v>30</v>
      </c>
      <c r="AU1412">
        <v>31</v>
      </c>
      <c r="AV1412">
        <v>40</v>
      </c>
      <c r="BB1412">
        <v>0</v>
      </c>
      <c r="BC1412">
        <v>0</v>
      </c>
      <c r="BD1412" t="s">
        <v>60</v>
      </c>
      <c r="BE1412" s="5" t="s">
        <v>2497</v>
      </c>
      <c r="BF1412">
        <v>634333759</v>
      </c>
      <c r="BH1412" t="s">
        <v>323</v>
      </c>
      <c r="BI1412" t="s">
        <v>320</v>
      </c>
      <c r="BJ1412">
        <v>0.45902777777777776</v>
      </c>
      <c r="BK1412">
        <v>62</v>
      </c>
      <c r="BL1412">
        <v>7.34</v>
      </c>
      <c r="BM1412">
        <v>0</v>
      </c>
      <c r="BN1412">
        <v>-47.18</v>
      </c>
      <c r="BO1412">
        <v>22.16</v>
      </c>
      <c r="BP1412" t="s">
        <v>60</v>
      </c>
      <c r="BQ1412">
        <v>1.1527377519999999</v>
      </c>
      <c r="BR1412" t="s">
        <v>61</v>
      </c>
    </row>
    <row r="1413" spans="1:70" x14ac:dyDescent="0.2">
      <c r="A1413" s="19">
        <f t="shared" si="56"/>
        <v>13.479999999999997</v>
      </c>
      <c r="B1413" s="20">
        <v>3752</v>
      </c>
      <c r="D1413" s="2" t="s">
        <v>1381</v>
      </c>
      <c r="E1413" s="2" t="str">
        <f t="shared" si="57"/>
        <v>ST</v>
      </c>
      <c r="F1413">
        <v>200720433</v>
      </c>
      <c r="G1413">
        <v>202606</v>
      </c>
      <c r="H1413" t="s">
        <v>52</v>
      </c>
      <c r="I1413" t="s">
        <v>321</v>
      </c>
      <c r="J1413" t="s">
        <v>322</v>
      </c>
      <c r="K1413" t="s">
        <v>54</v>
      </c>
      <c r="L1413" s="5">
        <v>46332</v>
      </c>
      <c r="M1413" s="5">
        <v>46362</v>
      </c>
      <c r="N1413" s="21">
        <v>872894621365</v>
      </c>
      <c r="P1413" t="s">
        <v>326</v>
      </c>
      <c r="Q1413" t="s">
        <v>326</v>
      </c>
      <c r="R1413" t="s">
        <v>56</v>
      </c>
      <c r="S1413" t="s">
        <v>327</v>
      </c>
      <c r="T1413">
        <v>21</v>
      </c>
      <c r="U1413" t="s">
        <v>57</v>
      </c>
      <c r="V1413">
        <v>21320</v>
      </c>
      <c r="W1413">
        <v>65.14</v>
      </c>
      <c r="X1413">
        <v>7.71</v>
      </c>
      <c r="Y1413">
        <v>0</v>
      </c>
      <c r="Z1413">
        <v>-49.57</v>
      </c>
      <c r="AA1413">
        <v>23.28</v>
      </c>
      <c r="AB1413">
        <v>4</v>
      </c>
      <c r="AC1413">
        <v>59.4</v>
      </c>
      <c r="AD1413">
        <v>59.4</v>
      </c>
      <c r="AE1413" t="s">
        <v>9423</v>
      </c>
      <c r="AF1413" t="s">
        <v>1961</v>
      </c>
      <c r="AG1413" t="s">
        <v>1962</v>
      </c>
      <c r="AH1413" t="s">
        <v>1963</v>
      </c>
      <c r="AI1413" t="s">
        <v>1737</v>
      </c>
      <c r="AJ1413">
        <v>88</v>
      </c>
      <c r="AK1413" t="s">
        <v>57</v>
      </c>
      <c r="AL1413">
        <v>88000</v>
      </c>
      <c r="AM1413" t="s">
        <v>55</v>
      </c>
      <c r="AN1413" t="s">
        <v>55</v>
      </c>
      <c r="AO1413" t="s">
        <v>55</v>
      </c>
      <c r="AS1413" t="s">
        <v>343</v>
      </c>
      <c r="AT1413">
        <v>0</v>
      </c>
      <c r="AU1413">
        <v>0</v>
      </c>
      <c r="AV1413">
        <v>0</v>
      </c>
      <c r="BB1413">
        <v>0</v>
      </c>
      <c r="BC1413">
        <v>0</v>
      </c>
      <c r="BD1413" t="s">
        <v>60</v>
      </c>
      <c r="BE1413" s="5" t="s">
        <v>3831</v>
      </c>
      <c r="BF1413">
        <v>634343823</v>
      </c>
      <c r="BH1413" t="s">
        <v>323</v>
      </c>
      <c r="BI1413" t="s">
        <v>320</v>
      </c>
      <c r="BJ1413">
        <v>0.40763888888888888</v>
      </c>
      <c r="BK1413">
        <v>56.4</v>
      </c>
      <c r="BL1413">
        <v>6.68</v>
      </c>
      <c r="BM1413">
        <v>0</v>
      </c>
      <c r="BN1413">
        <v>-42.92</v>
      </c>
      <c r="BO1413">
        <v>20.16</v>
      </c>
      <c r="BP1413" t="s">
        <v>60</v>
      </c>
      <c r="BQ1413">
        <v>1.1549344580000001</v>
      </c>
      <c r="BR1413" t="s">
        <v>61</v>
      </c>
    </row>
    <row r="1414" spans="1:70" x14ac:dyDescent="0.2">
      <c r="A1414" s="19">
        <f t="shared" si="56"/>
        <v>17.490000000000002</v>
      </c>
      <c r="B1414" s="20">
        <v>3752</v>
      </c>
      <c r="D1414" s="2" t="s">
        <v>1381</v>
      </c>
      <c r="E1414" s="2" t="str">
        <f t="shared" si="57"/>
        <v>ST</v>
      </c>
      <c r="F1414">
        <v>200720433</v>
      </c>
      <c r="G1414">
        <v>202606</v>
      </c>
      <c r="H1414" t="s">
        <v>52</v>
      </c>
      <c r="I1414" t="s">
        <v>321</v>
      </c>
      <c r="J1414" t="s">
        <v>322</v>
      </c>
      <c r="K1414" t="s">
        <v>54</v>
      </c>
      <c r="L1414" s="5" t="s">
        <v>1700</v>
      </c>
      <c r="M1414" s="5">
        <v>1</v>
      </c>
      <c r="N1414" s="21">
        <v>872028318324</v>
      </c>
      <c r="P1414" t="s">
        <v>326</v>
      </c>
      <c r="Q1414" t="s">
        <v>326</v>
      </c>
      <c r="R1414" t="s">
        <v>56</v>
      </c>
      <c r="S1414" t="s">
        <v>327</v>
      </c>
      <c r="T1414">
        <v>21</v>
      </c>
      <c r="U1414" t="s">
        <v>57</v>
      </c>
      <c r="V1414">
        <v>21320</v>
      </c>
      <c r="W1414">
        <v>85.2</v>
      </c>
      <c r="X1414">
        <v>109.63</v>
      </c>
      <c r="Y1414">
        <v>0</v>
      </c>
      <c r="Z1414">
        <v>-64.84</v>
      </c>
      <c r="AA1414">
        <v>129.99</v>
      </c>
      <c r="AB1414">
        <v>6</v>
      </c>
      <c r="AC1414">
        <v>84.04</v>
      </c>
      <c r="AD1414">
        <v>84.04</v>
      </c>
      <c r="AE1414" t="s">
        <v>9424</v>
      </c>
      <c r="AF1414" t="s">
        <v>5571</v>
      </c>
      <c r="AG1414" t="s">
        <v>5571</v>
      </c>
      <c r="AH1414" t="s">
        <v>5572</v>
      </c>
      <c r="AI1414" t="s">
        <v>431</v>
      </c>
      <c r="AJ1414">
        <v>6</v>
      </c>
      <c r="AK1414" t="s">
        <v>57</v>
      </c>
      <c r="AL1414">
        <v>6000</v>
      </c>
      <c r="AM1414" t="s">
        <v>55</v>
      </c>
      <c r="AN1414" t="s">
        <v>55</v>
      </c>
      <c r="AO1414" t="s">
        <v>55</v>
      </c>
      <c r="AS1414" t="s">
        <v>343</v>
      </c>
      <c r="AT1414">
        <v>0</v>
      </c>
      <c r="AU1414">
        <v>0</v>
      </c>
      <c r="AV1414">
        <v>0</v>
      </c>
      <c r="BB1414">
        <v>0</v>
      </c>
      <c r="BC1414">
        <v>0</v>
      </c>
      <c r="BD1414" t="s">
        <v>60</v>
      </c>
      <c r="BE1414" s="5" t="s">
        <v>2497</v>
      </c>
      <c r="BF1414">
        <v>634333759</v>
      </c>
      <c r="BH1414" t="s">
        <v>323</v>
      </c>
      <c r="BI1414" t="s">
        <v>320</v>
      </c>
      <c r="BJ1414">
        <v>0</v>
      </c>
      <c r="BK1414">
        <v>73.2</v>
      </c>
      <c r="BL1414">
        <v>94.19</v>
      </c>
      <c r="BM1414">
        <v>0</v>
      </c>
      <c r="BN1414">
        <v>-55.71</v>
      </c>
      <c r="BO1414">
        <v>111.68</v>
      </c>
      <c r="BP1414" t="s">
        <v>60</v>
      </c>
      <c r="BQ1414">
        <v>1.1639411049999999</v>
      </c>
      <c r="BR1414" t="s">
        <v>61</v>
      </c>
    </row>
    <row r="1415" spans="1:70" x14ac:dyDescent="0.2">
      <c r="A1415" s="19">
        <f t="shared" si="56"/>
        <v>10.129999999999995</v>
      </c>
      <c r="B1415" s="20">
        <v>3752</v>
      </c>
      <c r="D1415" s="2" t="s">
        <v>1381</v>
      </c>
      <c r="E1415" s="2" t="str">
        <f t="shared" si="57"/>
        <v>ST</v>
      </c>
      <c r="F1415">
        <v>200720433</v>
      </c>
      <c r="G1415">
        <v>202606</v>
      </c>
      <c r="H1415" t="s">
        <v>52</v>
      </c>
      <c r="I1415" t="s">
        <v>321</v>
      </c>
      <c r="J1415" t="s">
        <v>322</v>
      </c>
      <c r="K1415" t="s">
        <v>54</v>
      </c>
      <c r="L1415" s="5">
        <v>46301</v>
      </c>
      <c r="M1415" s="5">
        <v>46332</v>
      </c>
      <c r="N1415" s="21">
        <v>872887947957</v>
      </c>
      <c r="P1415" t="s">
        <v>326</v>
      </c>
      <c r="Q1415" t="s">
        <v>326</v>
      </c>
      <c r="R1415" t="s">
        <v>56</v>
      </c>
      <c r="S1415" t="s">
        <v>327</v>
      </c>
      <c r="T1415">
        <v>21</v>
      </c>
      <c r="U1415" t="s">
        <v>57</v>
      </c>
      <c r="V1415">
        <v>21320</v>
      </c>
      <c r="W1415">
        <v>48.89</v>
      </c>
      <c r="X1415">
        <v>5.8</v>
      </c>
      <c r="Y1415">
        <v>0</v>
      </c>
      <c r="Z1415">
        <v>-37.21</v>
      </c>
      <c r="AA1415">
        <v>17.48</v>
      </c>
      <c r="AB1415">
        <v>2</v>
      </c>
      <c r="AC1415">
        <v>37.4</v>
      </c>
      <c r="AD1415">
        <v>37.4</v>
      </c>
      <c r="AE1415" t="s">
        <v>9425</v>
      </c>
      <c r="AF1415" t="s">
        <v>506</v>
      </c>
      <c r="AG1415" t="s">
        <v>506</v>
      </c>
      <c r="AH1415" t="s">
        <v>5573</v>
      </c>
      <c r="AI1415" t="s">
        <v>338</v>
      </c>
      <c r="AJ1415">
        <v>35</v>
      </c>
      <c r="AK1415" t="s">
        <v>57</v>
      </c>
      <c r="AL1415">
        <v>35000</v>
      </c>
      <c r="AM1415" t="s">
        <v>55</v>
      </c>
      <c r="AN1415" t="s">
        <v>55</v>
      </c>
      <c r="AO1415" t="s">
        <v>55</v>
      </c>
      <c r="AS1415" t="s">
        <v>343</v>
      </c>
      <c r="AT1415">
        <v>30</v>
      </c>
      <c r="AU1415">
        <v>31</v>
      </c>
      <c r="AV1415">
        <v>39</v>
      </c>
      <c r="BB1415">
        <v>0</v>
      </c>
      <c r="BC1415">
        <v>0</v>
      </c>
      <c r="BD1415" t="s">
        <v>60</v>
      </c>
      <c r="BE1415" s="5" t="s">
        <v>2497</v>
      </c>
      <c r="BF1415">
        <v>634333759</v>
      </c>
      <c r="BH1415" t="s">
        <v>323</v>
      </c>
      <c r="BI1415" t="s">
        <v>320</v>
      </c>
      <c r="BJ1415">
        <v>0.44097222222222221</v>
      </c>
      <c r="BK1415">
        <v>42.4</v>
      </c>
      <c r="BL1415">
        <v>5.03</v>
      </c>
      <c r="BM1415">
        <v>0</v>
      </c>
      <c r="BN1415">
        <v>-32.270000000000003</v>
      </c>
      <c r="BO1415">
        <v>15.16</v>
      </c>
      <c r="BP1415" t="s">
        <v>60</v>
      </c>
      <c r="BQ1415">
        <v>1.153163127</v>
      </c>
      <c r="BR1415" t="s">
        <v>61</v>
      </c>
    </row>
    <row r="1416" spans="1:70" x14ac:dyDescent="0.2">
      <c r="A1416" s="19">
        <f t="shared" si="56"/>
        <v>5.4499999999999993</v>
      </c>
      <c r="B1416" s="20">
        <v>3752</v>
      </c>
      <c r="D1416" s="2" t="s">
        <v>1381</v>
      </c>
      <c r="E1416" s="2" t="str">
        <f t="shared" si="57"/>
        <v>ST</v>
      </c>
      <c r="F1416">
        <v>200720433</v>
      </c>
      <c r="G1416">
        <v>202606</v>
      </c>
      <c r="H1416" t="s">
        <v>52</v>
      </c>
      <c r="I1416" t="s">
        <v>321</v>
      </c>
      <c r="J1416" t="s">
        <v>322</v>
      </c>
      <c r="K1416" t="s">
        <v>54</v>
      </c>
      <c r="L1416" s="5">
        <v>46301</v>
      </c>
      <c r="M1416" s="5">
        <v>46332</v>
      </c>
      <c r="N1416" s="21">
        <v>872880627275</v>
      </c>
      <c r="P1416" t="s">
        <v>326</v>
      </c>
      <c r="Q1416" t="s">
        <v>326</v>
      </c>
      <c r="R1416" t="s">
        <v>56</v>
      </c>
      <c r="S1416" t="s">
        <v>327</v>
      </c>
      <c r="T1416">
        <v>21</v>
      </c>
      <c r="U1416" t="s">
        <v>57</v>
      </c>
      <c r="V1416">
        <v>21320</v>
      </c>
      <c r="W1416">
        <v>26.29</v>
      </c>
      <c r="X1416">
        <v>3.11</v>
      </c>
      <c r="Y1416">
        <v>0</v>
      </c>
      <c r="Z1416">
        <v>-20.010000000000002</v>
      </c>
      <c r="AA1416">
        <v>9.4</v>
      </c>
      <c r="AB1416">
        <v>1</v>
      </c>
      <c r="AC1416">
        <v>6.6</v>
      </c>
      <c r="AD1416">
        <v>6.6</v>
      </c>
      <c r="AE1416" t="s">
        <v>9426</v>
      </c>
      <c r="AF1416" t="s">
        <v>514</v>
      </c>
      <c r="AG1416" t="s">
        <v>514</v>
      </c>
      <c r="AH1416" t="s">
        <v>3319</v>
      </c>
      <c r="AI1416" t="s">
        <v>2881</v>
      </c>
      <c r="AJ1416">
        <v>53</v>
      </c>
      <c r="AK1416" t="s">
        <v>57</v>
      </c>
      <c r="AL1416">
        <v>53940</v>
      </c>
      <c r="AM1416" t="s">
        <v>55</v>
      </c>
      <c r="AN1416" t="s">
        <v>55</v>
      </c>
      <c r="AO1416" t="s">
        <v>55</v>
      </c>
      <c r="AS1416" t="s">
        <v>343</v>
      </c>
      <c r="AT1416">
        <v>0</v>
      </c>
      <c r="AU1416">
        <v>0</v>
      </c>
      <c r="AV1416">
        <v>0</v>
      </c>
      <c r="BB1416">
        <v>0</v>
      </c>
      <c r="BC1416">
        <v>0</v>
      </c>
      <c r="BD1416" t="s">
        <v>60</v>
      </c>
      <c r="BE1416" s="5" t="s">
        <v>2497</v>
      </c>
      <c r="BF1416">
        <v>634333759</v>
      </c>
      <c r="BH1416" t="s">
        <v>323</v>
      </c>
      <c r="BI1416" t="s">
        <v>320</v>
      </c>
      <c r="BJ1416">
        <v>0.40347222222222223</v>
      </c>
      <c r="BK1416">
        <v>22.8</v>
      </c>
      <c r="BL1416">
        <v>2.7</v>
      </c>
      <c r="BM1416">
        <v>0</v>
      </c>
      <c r="BN1416">
        <v>-17.350000000000001</v>
      </c>
      <c r="BO1416">
        <v>8.15</v>
      </c>
      <c r="BP1416" t="s">
        <v>60</v>
      </c>
      <c r="BQ1416">
        <v>1.153163127</v>
      </c>
      <c r="BR1416" t="s">
        <v>61</v>
      </c>
    </row>
    <row r="1417" spans="1:70" x14ac:dyDescent="0.2">
      <c r="A1417" s="19">
        <f t="shared" si="56"/>
        <v>10.469999999999999</v>
      </c>
      <c r="B1417" s="20">
        <v>3752</v>
      </c>
      <c r="D1417" s="2" t="s">
        <v>1381</v>
      </c>
      <c r="E1417" s="2" t="str">
        <f t="shared" si="57"/>
        <v>ST</v>
      </c>
      <c r="F1417">
        <v>200720433</v>
      </c>
      <c r="G1417">
        <v>202606</v>
      </c>
      <c r="H1417" t="s">
        <v>52</v>
      </c>
      <c r="I1417" t="s">
        <v>321</v>
      </c>
      <c r="J1417" t="s">
        <v>322</v>
      </c>
      <c r="K1417" t="s">
        <v>54</v>
      </c>
      <c r="L1417" s="5">
        <v>46362</v>
      </c>
      <c r="M1417" s="5" t="s">
        <v>2497</v>
      </c>
      <c r="N1417" s="21">
        <v>872990281415</v>
      </c>
      <c r="P1417" t="s">
        <v>326</v>
      </c>
      <c r="Q1417" t="s">
        <v>326</v>
      </c>
      <c r="R1417" t="s">
        <v>56</v>
      </c>
      <c r="S1417" t="s">
        <v>327</v>
      </c>
      <c r="T1417">
        <v>21</v>
      </c>
      <c r="U1417" t="s">
        <v>57</v>
      </c>
      <c r="V1417">
        <v>21320</v>
      </c>
      <c r="W1417">
        <v>50.58</v>
      </c>
      <c r="X1417">
        <v>5.99</v>
      </c>
      <c r="Y1417">
        <v>0</v>
      </c>
      <c r="Z1417">
        <v>-38.49</v>
      </c>
      <c r="AA1417">
        <v>18.079999999999998</v>
      </c>
      <c r="AB1417">
        <v>4</v>
      </c>
      <c r="AC1417">
        <v>39.6</v>
      </c>
      <c r="AD1417">
        <v>39.6</v>
      </c>
      <c r="AE1417" t="s">
        <v>9427</v>
      </c>
      <c r="AF1417" t="s">
        <v>5574</v>
      </c>
      <c r="AG1417" t="s">
        <v>5574</v>
      </c>
      <c r="AH1417" t="s">
        <v>5575</v>
      </c>
      <c r="AI1417" t="s">
        <v>553</v>
      </c>
      <c r="AJ1417">
        <v>6</v>
      </c>
      <c r="AK1417" t="s">
        <v>57</v>
      </c>
      <c r="AL1417">
        <v>6400</v>
      </c>
      <c r="AM1417" t="s">
        <v>55</v>
      </c>
      <c r="AN1417" t="s">
        <v>55</v>
      </c>
      <c r="AO1417" t="s">
        <v>55</v>
      </c>
      <c r="AS1417" t="s">
        <v>343</v>
      </c>
      <c r="AT1417">
        <v>0</v>
      </c>
      <c r="AU1417">
        <v>0</v>
      </c>
      <c r="AV1417">
        <v>0</v>
      </c>
      <c r="BB1417">
        <v>0</v>
      </c>
      <c r="BC1417">
        <v>0</v>
      </c>
      <c r="BD1417" t="s">
        <v>60</v>
      </c>
      <c r="BE1417" s="5" t="s">
        <v>3831</v>
      </c>
      <c r="BF1417">
        <v>634343823</v>
      </c>
      <c r="BH1417" t="s">
        <v>323</v>
      </c>
      <c r="BI1417" t="s">
        <v>320</v>
      </c>
      <c r="BJ1417">
        <v>0.50555555555555554</v>
      </c>
      <c r="BK1417">
        <v>43.8</v>
      </c>
      <c r="BL1417">
        <v>5.19</v>
      </c>
      <c r="BM1417">
        <v>0</v>
      </c>
      <c r="BN1417">
        <v>-33.33</v>
      </c>
      <c r="BO1417">
        <v>15.66</v>
      </c>
      <c r="BP1417" t="s">
        <v>60</v>
      </c>
      <c r="BQ1417">
        <v>1.154814421</v>
      </c>
      <c r="BR1417" t="s">
        <v>61</v>
      </c>
    </row>
    <row r="1418" spans="1:70" x14ac:dyDescent="0.2">
      <c r="A1418" s="19">
        <f t="shared" si="56"/>
        <v>9.8000000000000007</v>
      </c>
      <c r="B1418" s="20">
        <v>3752</v>
      </c>
      <c r="D1418" s="2" t="s">
        <v>1381</v>
      </c>
      <c r="E1418" s="2" t="str">
        <f t="shared" si="57"/>
        <v>ST</v>
      </c>
      <c r="F1418">
        <v>200720433</v>
      </c>
      <c r="G1418">
        <v>202606</v>
      </c>
      <c r="H1418" t="s">
        <v>52</v>
      </c>
      <c r="I1418" t="s">
        <v>321</v>
      </c>
      <c r="J1418" t="s">
        <v>322</v>
      </c>
      <c r="K1418" t="s">
        <v>54</v>
      </c>
      <c r="L1418" s="5" t="s">
        <v>3826</v>
      </c>
      <c r="M1418" s="5" t="s">
        <v>5222</v>
      </c>
      <c r="N1418" s="21">
        <v>873248243289</v>
      </c>
      <c r="P1418" t="s">
        <v>326</v>
      </c>
      <c r="Q1418" t="s">
        <v>326</v>
      </c>
      <c r="R1418" t="s">
        <v>56</v>
      </c>
      <c r="S1418" t="s">
        <v>327</v>
      </c>
      <c r="T1418">
        <v>21</v>
      </c>
      <c r="U1418" t="s">
        <v>57</v>
      </c>
      <c r="V1418">
        <v>21320</v>
      </c>
      <c r="W1418">
        <v>47.56</v>
      </c>
      <c r="X1418">
        <v>5.64</v>
      </c>
      <c r="Y1418">
        <v>0</v>
      </c>
      <c r="Z1418">
        <v>-36.19</v>
      </c>
      <c r="AA1418">
        <v>17.010000000000002</v>
      </c>
      <c r="AB1418">
        <v>3</v>
      </c>
      <c r="AC1418">
        <v>34.979999999999997</v>
      </c>
      <c r="AD1418">
        <v>34.979999999999997</v>
      </c>
      <c r="AE1418" t="s">
        <v>9428</v>
      </c>
      <c r="AF1418" t="s">
        <v>5576</v>
      </c>
      <c r="AG1418" t="s">
        <v>5576</v>
      </c>
      <c r="AH1418" t="s">
        <v>5577</v>
      </c>
      <c r="AI1418" t="s">
        <v>498</v>
      </c>
      <c r="AJ1418">
        <v>92</v>
      </c>
      <c r="AK1418" t="s">
        <v>57</v>
      </c>
      <c r="AL1418">
        <v>92300</v>
      </c>
      <c r="AM1418" t="s">
        <v>55</v>
      </c>
      <c r="AN1418" t="s">
        <v>55</v>
      </c>
      <c r="AO1418" t="s">
        <v>55</v>
      </c>
      <c r="AS1418" t="s">
        <v>343</v>
      </c>
      <c r="AT1418">
        <v>0</v>
      </c>
      <c r="AU1418">
        <v>0</v>
      </c>
      <c r="AV1418">
        <v>0</v>
      </c>
      <c r="BB1418">
        <v>0</v>
      </c>
      <c r="BC1418">
        <v>0</v>
      </c>
      <c r="BD1418" t="s">
        <v>60</v>
      </c>
      <c r="BE1418" s="5" t="s">
        <v>5226</v>
      </c>
      <c r="BF1418">
        <v>634353938</v>
      </c>
      <c r="BH1418" t="s">
        <v>323</v>
      </c>
      <c r="BI1418" t="s">
        <v>320</v>
      </c>
      <c r="BJ1418">
        <v>0.48541666666666666</v>
      </c>
      <c r="BK1418">
        <v>41</v>
      </c>
      <c r="BL1418">
        <v>4.8600000000000003</v>
      </c>
      <c r="BM1418">
        <v>0</v>
      </c>
      <c r="BN1418">
        <v>-31.2</v>
      </c>
      <c r="BO1418">
        <v>14.66</v>
      </c>
      <c r="BP1418" t="s">
        <v>60</v>
      </c>
      <c r="BQ1418">
        <v>1.1600389769999999</v>
      </c>
      <c r="BR1418" t="s">
        <v>61</v>
      </c>
    </row>
    <row r="1419" spans="1:70" x14ac:dyDescent="0.2">
      <c r="A1419" s="19">
        <f t="shared" ref="A1419:A1482" si="58">BK1419+BN1419</f>
        <v>14.150000000000006</v>
      </c>
      <c r="B1419" s="20">
        <v>3752</v>
      </c>
      <c r="D1419" s="2" t="s">
        <v>1381</v>
      </c>
      <c r="E1419" s="2" t="str">
        <f t="shared" si="57"/>
        <v>ST</v>
      </c>
      <c r="F1419">
        <v>200720433</v>
      </c>
      <c r="G1419">
        <v>202606</v>
      </c>
      <c r="H1419" t="s">
        <v>52</v>
      </c>
      <c r="I1419" t="s">
        <v>321</v>
      </c>
      <c r="J1419" t="s">
        <v>322</v>
      </c>
      <c r="K1419" t="s">
        <v>54</v>
      </c>
      <c r="L1419" s="5" t="s">
        <v>4087</v>
      </c>
      <c r="M1419" s="5" t="s">
        <v>3825</v>
      </c>
      <c r="N1419" s="21">
        <v>873080859097</v>
      </c>
      <c r="P1419" t="s">
        <v>326</v>
      </c>
      <c r="Q1419" t="s">
        <v>326</v>
      </c>
      <c r="R1419" t="s">
        <v>56</v>
      </c>
      <c r="S1419" t="s">
        <v>327</v>
      </c>
      <c r="T1419">
        <v>21</v>
      </c>
      <c r="U1419" t="s">
        <v>57</v>
      </c>
      <c r="V1419">
        <v>21320</v>
      </c>
      <c r="W1419">
        <v>68.510000000000005</v>
      </c>
      <c r="X1419">
        <v>8.1199999999999992</v>
      </c>
      <c r="Y1419">
        <v>0</v>
      </c>
      <c r="Z1419">
        <v>-52.13</v>
      </c>
      <c r="AA1419">
        <v>24.5</v>
      </c>
      <c r="AB1419">
        <v>5</v>
      </c>
      <c r="AC1419">
        <v>63.8</v>
      </c>
      <c r="AD1419">
        <v>63.8</v>
      </c>
      <c r="AE1419" t="s">
        <v>9429</v>
      </c>
      <c r="AF1419" t="s">
        <v>5578</v>
      </c>
      <c r="AG1419" t="s">
        <v>5578</v>
      </c>
      <c r="AH1419" t="s">
        <v>5579</v>
      </c>
      <c r="AI1419" t="s">
        <v>5580</v>
      </c>
      <c r="AJ1419">
        <v>34</v>
      </c>
      <c r="AK1419" t="s">
        <v>57</v>
      </c>
      <c r="AL1419">
        <v>34410</v>
      </c>
      <c r="AM1419" t="s">
        <v>55</v>
      </c>
      <c r="AN1419" t="s">
        <v>55</v>
      </c>
      <c r="AO1419" t="s">
        <v>55</v>
      </c>
      <c r="AS1419" t="s">
        <v>343</v>
      </c>
      <c r="AT1419">
        <v>0</v>
      </c>
      <c r="AU1419">
        <v>0</v>
      </c>
      <c r="AV1419">
        <v>0</v>
      </c>
      <c r="BB1419">
        <v>0</v>
      </c>
      <c r="BC1419">
        <v>0</v>
      </c>
      <c r="BD1419" t="s">
        <v>60</v>
      </c>
      <c r="BE1419" s="5" t="s">
        <v>3831</v>
      </c>
      <c r="BF1419">
        <v>634343823</v>
      </c>
      <c r="BH1419" t="s">
        <v>323</v>
      </c>
      <c r="BI1419" t="s">
        <v>320</v>
      </c>
      <c r="BJ1419">
        <v>0.47083333333333333</v>
      </c>
      <c r="BK1419">
        <v>59.2</v>
      </c>
      <c r="BL1419">
        <v>7.02</v>
      </c>
      <c r="BM1419">
        <v>0</v>
      </c>
      <c r="BN1419">
        <v>-45.05</v>
      </c>
      <c r="BO1419">
        <v>21.17</v>
      </c>
      <c r="BP1419" t="s">
        <v>60</v>
      </c>
      <c r="BQ1419">
        <v>1.1572332869999999</v>
      </c>
      <c r="BR1419" t="s">
        <v>61</v>
      </c>
    </row>
    <row r="1420" spans="1:70" x14ac:dyDescent="0.2">
      <c r="A1420" s="19">
        <f t="shared" si="58"/>
        <v>11.809999999999995</v>
      </c>
      <c r="B1420" s="20">
        <v>3752</v>
      </c>
      <c r="D1420" s="2" t="s">
        <v>1381</v>
      </c>
      <c r="E1420" s="2" t="str">
        <f t="shared" si="57"/>
        <v>ST</v>
      </c>
      <c r="F1420">
        <v>200720433</v>
      </c>
      <c r="G1420">
        <v>202606</v>
      </c>
      <c r="H1420" t="s">
        <v>52</v>
      </c>
      <c r="I1420" t="s">
        <v>321</v>
      </c>
      <c r="J1420" t="s">
        <v>322</v>
      </c>
      <c r="K1420" t="s">
        <v>54</v>
      </c>
      <c r="L1420" s="5">
        <v>46148</v>
      </c>
      <c r="M1420" s="5">
        <v>46240</v>
      </c>
      <c r="N1420" s="21">
        <v>872639702293</v>
      </c>
      <c r="P1420" t="s">
        <v>326</v>
      </c>
      <c r="Q1420" t="s">
        <v>326</v>
      </c>
      <c r="R1420" t="s">
        <v>56</v>
      </c>
      <c r="S1420" t="s">
        <v>327</v>
      </c>
      <c r="T1420">
        <v>21</v>
      </c>
      <c r="U1420" t="s">
        <v>57</v>
      </c>
      <c r="V1420">
        <v>21320</v>
      </c>
      <c r="W1420">
        <v>57.36</v>
      </c>
      <c r="X1420">
        <v>6.79</v>
      </c>
      <c r="Y1420">
        <v>0</v>
      </c>
      <c r="Z1420">
        <v>-43.65</v>
      </c>
      <c r="AA1420">
        <v>20.51</v>
      </c>
      <c r="AB1420">
        <v>4</v>
      </c>
      <c r="AC1420">
        <v>47.96</v>
      </c>
      <c r="AD1420">
        <v>47.96</v>
      </c>
      <c r="AE1420" t="s">
        <v>1505</v>
      </c>
      <c r="AF1420" t="s">
        <v>4401</v>
      </c>
      <c r="AG1420" t="s">
        <v>4401</v>
      </c>
      <c r="AH1420" t="s">
        <v>4402</v>
      </c>
      <c r="AI1420" t="s">
        <v>436</v>
      </c>
      <c r="AJ1420">
        <v>31</v>
      </c>
      <c r="AK1420" t="s">
        <v>57</v>
      </c>
      <c r="AL1420">
        <v>31200</v>
      </c>
      <c r="AM1420" t="s">
        <v>55</v>
      </c>
      <c r="AN1420" t="s">
        <v>55</v>
      </c>
      <c r="AO1420" t="s">
        <v>55</v>
      </c>
      <c r="AS1420" t="s">
        <v>343</v>
      </c>
      <c r="AT1420">
        <v>0</v>
      </c>
      <c r="AU1420">
        <v>0</v>
      </c>
      <c r="AV1420">
        <v>0</v>
      </c>
      <c r="BB1420">
        <v>0</v>
      </c>
      <c r="BC1420">
        <v>0</v>
      </c>
      <c r="BD1420" t="s">
        <v>60</v>
      </c>
      <c r="BE1420" s="5" t="s">
        <v>2497</v>
      </c>
      <c r="BF1420">
        <v>634333759</v>
      </c>
      <c r="BH1420" t="s">
        <v>323</v>
      </c>
      <c r="BI1420" t="s">
        <v>320</v>
      </c>
      <c r="BJ1420">
        <v>0.47916666666666669</v>
      </c>
      <c r="BK1420">
        <v>49.4</v>
      </c>
      <c r="BL1420">
        <v>5.85</v>
      </c>
      <c r="BM1420">
        <v>0</v>
      </c>
      <c r="BN1420">
        <v>-37.590000000000003</v>
      </c>
      <c r="BO1420">
        <v>17.66</v>
      </c>
      <c r="BP1420" t="s">
        <v>60</v>
      </c>
      <c r="BQ1420">
        <v>1.161210911</v>
      </c>
      <c r="BR1420" t="s">
        <v>61</v>
      </c>
    </row>
    <row r="1421" spans="1:70" x14ac:dyDescent="0.2">
      <c r="A1421" s="19">
        <f t="shared" si="58"/>
        <v>10.129999999999995</v>
      </c>
      <c r="B1421" s="20">
        <v>3752</v>
      </c>
      <c r="D1421" s="2" t="s">
        <v>1381</v>
      </c>
      <c r="E1421" s="2" t="str">
        <f t="shared" si="57"/>
        <v>ST</v>
      </c>
      <c r="F1421">
        <v>200720433</v>
      </c>
      <c r="G1421">
        <v>202606</v>
      </c>
      <c r="H1421" t="s">
        <v>52</v>
      </c>
      <c r="I1421" t="s">
        <v>321</v>
      </c>
      <c r="J1421" t="s">
        <v>322</v>
      </c>
      <c r="K1421" t="s">
        <v>54</v>
      </c>
      <c r="L1421" s="5">
        <v>46362</v>
      </c>
      <c r="M1421" s="5" t="s">
        <v>4437</v>
      </c>
      <c r="N1421" s="21">
        <v>872946610965</v>
      </c>
      <c r="P1421" t="s">
        <v>326</v>
      </c>
      <c r="Q1421" t="s">
        <v>326</v>
      </c>
      <c r="R1421" t="s">
        <v>56</v>
      </c>
      <c r="S1421" t="s">
        <v>327</v>
      </c>
      <c r="T1421">
        <v>21</v>
      </c>
      <c r="U1421" t="s">
        <v>57</v>
      </c>
      <c r="V1421">
        <v>21320</v>
      </c>
      <c r="W1421">
        <v>48.96</v>
      </c>
      <c r="X1421">
        <v>5.81</v>
      </c>
      <c r="Y1421">
        <v>0</v>
      </c>
      <c r="Z1421">
        <v>-37.270000000000003</v>
      </c>
      <c r="AA1421">
        <v>17.510000000000002</v>
      </c>
      <c r="AB1421">
        <v>3</v>
      </c>
      <c r="AC1421">
        <v>35.86</v>
      </c>
      <c r="AD1421">
        <v>35.86</v>
      </c>
      <c r="AE1421" t="s">
        <v>9430</v>
      </c>
      <c r="AF1421" t="s">
        <v>5581</v>
      </c>
      <c r="AG1421" t="s">
        <v>5581</v>
      </c>
      <c r="AH1421" t="s">
        <v>5582</v>
      </c>
      <c r="AI1421" t="s">
        <v>1790</v>
      </c>
      <c r="AJ1421">
        <v>40</v>
      </c>
      <c r="AK1421" t="s">
        <v>57</v>
      </c>
      <c r="AL1421">
        <v>40390</v>
      </c>
      <c r="AM1421" t="s">
        <v>55</v>
      </c>
      <c r="AN1421" t="s">
        <v>55</v>
      </c>
      <c r="AO1421" t="s">
        <v>55</v>
      </c>
      <c r="AS1421" t="s">
        <v>343</v>
      </c>
      <c r="AT1421">
        <v>0</v>
      </c>
      <c r="AU1421">
        <v>0</v>
      </c>
      <c r="AV1421">
        <v>0</v>
      </c>
      <c r="BB1421">
        <v>0</v>
      </c>
      <c r="BC1421">
        <v>0</v>
      </c>
      <c r="BD1421" t="s">
        <v>60</v>
      </c>
      <c r="BE1421" s="5" t="s">
        <v>3831</v>
      </c>
      <c r="BF1421">
        <v>634343823</v>
      </c>
      <c r="BH1421" t="s">
        <v>323</v>
      </c>
      <c r="BI1421" t="s">
        <v>320</v>
      </c>
      <c r="BJ1421">
        <v>0.50763888888888886</v>
      </c>
      <c r="BK1421">
        <v>42.4</v>
      </c>
      <c r="BL1421">
        <v>5.03</v>
      </c>
      <c r="BM1421">
        <v>0</v>
      </c>
      <c r="BN1421">
        <v>-32.270000000000003</v>
      </c>
      <c r="BO1421">
        <v>15.16</v>
      </c>
      <c r="BP1421" t="s">
        <v>60</v>
      </c>
      <c r="BQ1421">
        <v>1.154814421</v>
      </c>
      <c r="BR1421" t="s">
        <v>61</v>
      </c>
    </row>
    <row r="1422" spans="1:70" x14ac:dyDescent="0.2">
      <c r="A1422" s="19">
        <f t="shared" si="58"/>
        <v>13.479999999999997</v>
      </c>
      <c r="B1422" s="20">
        <v>3752</v>
      </c>
      <c r="D1422" s="2" t="s">
        <v>1381</v>
      </c>
      <c r="E1422" s="2" t="str">
        <f t="shared" si="57"/>
        <v>ST</v>
      </c>
      <c r="F1422">
        <v>200720433</v>
      </c>
      <c r="G1422">
        <v>202606</v>
      </c>
      <c r="H1422" t="s">
        <v>52</v>
      </c>
      <c r="I1422" t="s">
        <v>321</v>
      </c>
      <c r="J1422" t="s">
        <v>322</v>
      </c>
      <c r="K1422" t="s">
        <v>54</v>
      </c>
      <c r="L1422" s="5">
        <v>46332</v>
      </c>
      <c r="M1422" s="5">
        <v>46362</v>
      </c>
      <c r="N1422" s="21">
        <v>872944260966</v>
      </c>
      <c r="P1422" t="s">
        <v>326</v>
      </c>
      <c r="Q1422" t="s">
        <v>326</v>
      </c>
      <c r="R1422" t="s">
        <v>56</v>
      </c>
      <c r="S1422" t="s">
        <v>327</v>
      </c>
      <c r="T1422">
        <v>21</v>
      </c>
      <c r="U1422" t="s">
        <v>57</v>
      </c>
      <c r="V1422">
        <v>21320</v>
      </c>
      <c r="W1422">
        <v>65.14</v>
      </c>
      <c r="X1422">
        <v>7.71</v>
      </c>
      <c r="Y1422">
        <v>0</v>
      </c>
      <c r="Z1422">
        <v>-49.57</v>
      </c>
      <c r="AA1422">
        <v>23.28</v>
      </c>
      <c r="AB1422">
        <v>4</v>
      </c>
      <c r="AC1422">
        <v>59.4</v>
      </c>
      <c r="AD1422">
        <v>59.4</v>
      </c>
      <c r="AE1422" t="s">
        <v>8605</v>
      </c>
      <c r="AF1422" t="s">
        <v>5583</v>
      </c>
      <c r="AG1422" t="s">
        <v>5584</v>
      </c>
      <c r="AH1422" t="s">
        <v>5585</v>
      </c>
      <c r="AI1422" t="s">
        <v>5586</v>
      </c>
      <c r="AJ1422">
        <v>78</v>
      </c>
      <c r="AK1422" t="s">
        <v>57</v>
      </c>
      <c r="AL1422">
        <v>78100</v>
      </c>
      <c r="AM1422" t="s">
        <v>55</v>
      </c>
      <c r="AN1422" t="s">
        <v>55</v>
      </c>
      <c r="AO1422" t="s">
        <v>55</v>
      </c>
      <c r="AS1422" t="s">
        <v>343</v>
      </c>
      <c r="AT1422">
        <v>0</v>
      </c>
      <c r="AU1422">
        <v>0</v>
      </c>
      <c r="AV1422">
        <v>0</v>
      </c>
      <c r="BB1422">
        <v>0</v>
      </c>
      <c r="BC1422">
        <v>0</v>
      </c>
      <c r="BD1422" t="s">
        <v>60</v>
      </c>
      <c r="BE1422" s="5" t="s">
        <v>3831</v>
      </c>
      <c r="BF1422">
        <v>634343823</v>
      </c>
      <c r="BH1422" t="s">
        <v>323</v>
      </c>
      <c r="BI1422" t="s">
        <v>320</v>
      </c>
      <c r="BJ1422">
        <v>0.51666666666666672</v>
      </c>
      <c r="BK1422">
        <v>56.4</v>
      </c>
      <c r="BL1422">
        <v>6.68</v>
      </c>
      <c r="BM1422">
        <v>0</v>
      </c>
      <c r="BN1422">
        <v>-42.92</v>
      </c>
      <c r="BO1422">
        <v>20.16</v>
      </c>
      <c r="BP1422" t="s">
        <v>60</v>
      </c>
      <c r="BQ1422">
        <v>1.1549344580000001</v>
      </c>
      <c r="BR1422" t="s">
        <v>61</v>
      </c>
    </row>
    <row r="1423" spans="1:70" x14ac:dyDescent="0.2">
      <c r="A1423" s="19">
        <f t="shared" si="58"/>
        <v>9.1300000000000026</v>
      </c>
      <c r="B1423" s="20">
        <v>3752</v>
      </c>
      <c r="D1423" s="2" t="s">
        <v>1381</v>
      </c>
      <c r="E1423" s="2" t="str">
        <f t="shared" si="57"/>
        <v>ST</v>
      </c>
      <c r="F1423">
        <v>200720433</v>
      </c>
      <c r="G1423">
        <v>202606</v>
      </c>
      <c r="H1423" t="s">
        <v>52</v>
      </c>
      <c r="I1423" t="s">
        <v>321</v>
      </c>
      <c r="J1423" t="s">
        <v>322</v>
      </c>
      <c r="K1423" t="s">
        <v>54</v>
      </c>
      <c r="L1423" s="5">
        <v>46240</v>
      </c>
      <c r="M1423" s="5">
        <v>46271</v>
      </c>
      <c r="N1423" s="21">
        <v>872696795209</v>
      </c>
      <c r="P1423" t="s">
        <v>326</v>
      </c>
      <c r="Q1423" t="s">
        <v>326</v>
      </c>
      <c r="R1423" t="s">
        <v>56</v>
      </c>
      <c r="S1423" t="s">
        <v>327</v>
      </c>
      <c r="T1423">
        <v>21</v>
      </c>
      <c r="U1423" t="s">
        <v>57</v>
      </c>
      <c r="V1423">
        <v>21320</v>
      </c>
      <c r="W1423">
        <v>44.03</v>
      </c>
      <c r="X1423">
        <v>5.22</v>
      </c>
      <c r="Y1423">
        <v>0</v>
      </c>
      <c r="Z1423">
        <v>-33.51</v>
      </c>
      <c r="AA1423">
        <v>15.75</v>
      </c>
      <c r="AB1423">
        <v>2</v>
      </c>
      <c r="AC1423">
        <v>30.8</v>
      </c>
      <c r="AD1423">
        <v>30.8</v>
      </c>
      <c r="AE1423" t="s">
        <v>9431</v>
      </c>
      <c r="AF1423" t="s">
        <v>5587</v>
      </c>
      <c r="AG1423" t="s">
        <v>5587</v>
      </c>
      <c r="AH1423" t="s">
        <v>5588</v>
      </c>
      <c r="AI1423" t="s">
        <v>5589</v>
      </c>
      <c r="AJ1423">
        <v>67</v>
      </c>
      <c r="AK1423" t="s">
        <v>57</v>
      </c>
      <c r="AL1423">
        <v>67410</v>
      </c>
      <c r="AM1423" t="s">
        <v>55</v>
      </c>
      <c r="AN1423" t="s">
        <v>55</v>
      </c>
      <c r="AO1423" t="s">
        <v>55</v>
      </c>
      <c r="AS1423" t="s">
        <v>343</v>
      </c>
      <c r="AT1423">
        <v>30</v>
      </c>
      <c r="AU1423">
        <v>32</v>
      </c>
      <c r="AV1423">
        <v>39</v>
      </c>
      <c r="BB1423">
        <v>0</v>
      </c>
      <c r="BC1423">
        <v>0</v>
      </c>
      <c r="BD1423" t="s">
        <v>60</v>
      </c>
      <c r="BE1423" s="5" t="s">
        <v>2497</v>
      </c>
      <c r="BF1423">
        <v>634333759</v>
      </c>
      <c r="BH1423" t="s">
        <v>323</v>
      </c>
      <c r="BI1423" t="s">
        <v>320</v>
      </c>
      <c r="BJ1423">
        <v>0.51736111111111116</v>
      </c>
      <c r="BK1423">
        <v>38.200000000000003</v>
      </c>
      <c r="BL1423">
        <v>4.53</v>
      </c>
      <c r="BM1423">
        <v>0</v>
      </c>
      <c r="BN1423">
        <v>-29.07</v>
      </c>
      <c r="BO1423">
        <v>13.66</v>
      </c>
      <c r="BP1423" t="s">
        <v>60</v>
      </c>
      <c r="BQ1423">
        <v>1.1527377519999999</v>
      </c>
      <c r="BR1423" t="s">
        <v>61</v>
      </c>
    </row>
    <row r="1424" spans="1:70" x14ac:dyDescent="0.2">
      <c r="A1424" s="19">
        <f t="shared" si="58"/>
        <v>14.82</v>
      </c>
      <c r="B1424" s="20">
        <v>3752</v>
      </c>
      <c r="D1424" s="2" t="s">
        <v>1381</v>
      </c>
      <c r="E1424" s="2" t="str">
        <f t="shared" si="57"/>
        <v>ST</v>
      </c>
      <c r="F1424">
        <v>200720433</v>
      </c>
      <c r="G1424">
        <v>202606</v>
      </c>
      <c r="H1424" t="s">
        <v>52</v>
      </c>
      <c r="I1424" t="s">
        <v>321</v>
      </c>
      <c r="J1424" t="s">
        <v>322</v>
      </c>
      <c r="K1424" t="s">
        <v>54</v>
      </c>
      <c r="L1424" s="5">
        <v>46362</v>
      </c>
      <c r="M1424" s="5" t="s">
        <v>2497</v>
      </c>
      <c r="N1424" s="21">
        <v>872948341936</v>
      </c>
      <c r="P1424" t="s">
        <v>326</v>
      </c>
      <c r="Q1424" t="s">
        <v>326</v>
      </c>
      <c r="R1424" t="s">
        <v>56</v>
      </c>
      <c r="S1424" t="s">
        <v>327</v>
      </c>
      <c r="T1424">
        <v>21</v>
      </c>
      <c r="U1424" t="s">
        <v>57</v>
      </c>
      <c r="V1424">
        <v>21320</v>
      </c>
      <c r="W1424">
        <v>71.599999999999994</v>
      </c>
      <c r="X1424">
        <v>8.48</v>
      </c>
      <c r="Y1424">
        <v>0</v>
      </c>
      <c r="Z1424">
        <v>-54.48</v>
      </c>
      <c r="AA1424">
        <v>25.59</v>
      </c>
      <c r="AB1424">
        <v>4</v>
      </c>
      <c r="AC1424">
        <v>66.66</v>
      </c>
      <c r="AD1424">
        <v>66.66</v>
      </c>
      <c r="AE1424" t="s">
        <v>9432</v>
      </c>
      <c r="AF1424" t="s">
        <v>5590</v>
      </c>
      <c r="AG1424" t="s">
        <v>5590</v>
      </c>
      <c r="AH1424" t="s">
        <v>5591</v>
      </c>
      <c r="AI1424" t="s">
        <v>5592</v>
      </c>
      <c r="AJ1424">
        <v>13</v>
      </c>
      <c r="AK1424" t="s">
        <v>57</v>
      </c>
      <c r="AL1424">
        <v>13770</v>
      </c>
      <c r="AM1424" t="s">
        <v>55</v>
      </c>
      <c r="AN1424" t="s">
        <v>55</v>
      </c>
      <c r="AO1424" t="s">
        <v>55</v>
      </c>
      <c r="AS1424" t="s">
        <v>343</v>
      </c>
      <c r="AT1424">
        <v>4</v>
      </c>
      <c r="AU1424">
        <v>74</v>
      </c>
      <c r="AV1424">
        <v>114</v>
      </c>
      <c r="BB1424">
        <v>0</v>
      </c>
      <c r="BC1424">
        <v>0</v>
      </c>
      <c r="BD1424" t="s">
        <v>60</v>
      </c>
      <c r="BE1424" s="5" t="s">
        <v>3831</v>
      </c>
      <c r="BF1424">
        <v>634343823</v>
      </c>
      <c r="BH1424" t="s">
        <v>323</v>
      </c>
      <c r="BI1424" t="s">
        <v>320</v>
      </c>
      <c r="BJ1424">
        <v>0.51597222222222228</v>
      </c>
      <c r="BK1424">
        <v>62</v>
      </c>
      <c r="BL1424">
        <v>7.34</v>
      </c>
      <c r="BM1424">
        <v>0</v>
      </c>
      <c r="BN1424">
        <v>-47.18</v>
      </c>
      <c r="BO1424">
        <v>22.16</v>
      </c>
      <c r="BP1424" t="s">
        <v>60</v>
      </c>
      <c r="BQ1424">
        <v>1.154814421</v>
      </c>
      <c r="BR1424" t="s">
        <v>61</v>
      </c>
    </row>
    <row r="1425" spans="1:70" x14ac:dyDescent="0.2">
      <c r="A1425" s="19">
        <f t="shared" si="58"/>
        <v>5.1099999999999994</v>
      </c>
      <c r="B1425" s="20">
        <v>3752</v>
      </c>
      <c r="D1425" s="2" t="s">
        <v>1381</v>
      </c>
      <c r="E1425" s="2" t="str">
        <f t="shared" si="57"/>
        <v>ST</v>
      </c>
      <c r="F1425">
        <v>200720433</v>
      </c>
      <c r="G1425">
        <v>202606</v>
      </c>
      <c r="H1425" t="s">
        <v>52</v>
      </c>
      <c r="I1425" t="s">
        <v>321</v>
      </c>
      <c r="J1425" t="s">
        <v>322</v>
      </c>
      <c r="K1425" t="s">
        <v>54</v>
      </c>
      <c r="L1425" s="5" t="s">
        <v>4087</v>
      </c>
      <c r="M1425" s="5" t="s">
        <v>3825</v>
      </c>
      <c r="N1425" s="21">
        <v>873133968356</v>
      </c>
      <c r="P1425" t="s">
        <v>326</v>
      </c>
      <c r="Q1425" t="s">
        <v>326</v>
      </c>
      <c r="R1425" t="s">
        <v>56</v>
      </c>
      <c r="S1425" t="s">
        <v>327</v>
      </c>
      <c r="T1425">
        <v>21</v>
      </c>
      <c r="U1425" t="s">
        <v>57</v>
      </c>
      <c r="V1425">
        <v>21320</v>
      </c>
      <c r="W1425">
        <v>24.76</v>
      </c>
      <c r="X1425">
        <v>2.93</v>
      </c>
      <c r="Y1425">
        <v>0</v>
      </c>
      <c r="Z1425">
        <v>-18.850000000000001</v>
      </c>
      <c r="AA1425">
        <v>8.84</v>
      </c>
      <c r="AB1425">
        <v>1</v>
      </c>
      <c r="AC1425">
        <v>4.4000000000000004</v>
      </c>
      <c r="AD1425">
        <v>4.4000000000000004</v>
      </c>
      <c r="AE1425" t="s">
        <v>9433</v>
      </c>
      <c r="AF1425" t="s">
        <v>3409</v>
      </c>
      <c r="AG1425" t="s">
        <v>3409</v>
      </c>
      <c r="AH1425" t="s">
        <v>5267</v>
      </c>
      <c r="AI1425" t="s">
        <v>5268</v>
      </c>
      <c r="AJ1425">
        <v>43</v>
      </c>
      <c r="AK1425" t="s">
        <v>57</v>
      </c>
      <c r="AL1425">
        <v>43240</v>
      </c>
      <c r="AM1425" t="s">
        <v>55</v>
      </c>
      <c r="AN1425" t="s">
        <v>55</v>
      </c>
      <c r="AO1425" t="s">
        <v>55</v>
      </c>
      <c r="AS1425" t="s">
        <v>343</v>
      </c>
      <c r="AT1425">
        <v>13</v>
      </c>
      <c r="AU1425">
        <v>20</v>
      </c>
      <c r="AV1425">
        <v>30</v>
      </c>
      <c r="BB1425">
        <v>0</v>
      </c>
      <c r="BC1425">
        <v>0</v>
      </c>
      <c r="BD1425" t="s">
        <v>60</v>
      </c>
      <c r="BE1425" s="5" t="s">
        <v>3831</v>
      </c>
      <c r="BF1425">
        <v>634343823</v>
      </c>
      <c r="BH1425" t="s">
        <v>323</v>
      </c>
      <c r="BI1425" t="s">
        <v>320</v>
      </c>
      <c r="BJ1425">
        <v>0.36458333333333331</v>
      </c>
      <c r="BK1425">
        <v>21.4</v>
      </c>
      <c r="BL1425">
        <v>2.5299999999999998</v>
      </c>
      <c r="BM1425">
        <v>0</v>
      </c>
      <c r="BN1425">
        <v>-16.29</v>
      </c>
      <c r="BO1425">
        <v>7.64</v>
      </c>
      <c r="BP1425" t="s">
        <v>60</v>
      </c>
      <c r="BQ1425">
        <v>1.1572332869999999</v>
      </c>
      <c r="BR1425" t="s">
        <v>61</v>
      </c>
    </row>
    <row r="1426" spans="1:70" x14ac:dyDescent="0.2">
      <c r="A1426" s="19">
        <f t="shared" si="58"/>
        <v>7.120000000000001</v>
      </c>
      <c r="B1426" s="20">
        <v>3752</v>
      </c>
      <c r="D1426" s="2" t="s">
        <v>1381</v>
      </c>
      <c r="E1426" s="2" t="str">
        <f t="shared" si="57"/>
        <v>ST</v>
      </c>
      <c r="F1426">
        <v>200720433</v>
      </c>
      <c r="G1426">
        <v>202606</v>
      </c>
      <c r="H1426" t="s">
        <v>52</v>
      </c>
      <c r="I1426" t="s">
        <v>321</v>
      </c>
      <c r="J1426" t="s">
        <v>322</v>
      </c>
      <c r="K1426" t="s">
        <v>54</v>
      </c>
      <c r="L1426" s="5">
        <v>46301</v>
      </c>
      <c r="M1426" s="5">
        <v>46332</v>
      </c>
      <c r="N1426" s="21">
        <v>872880561852</v>
      </c>
      <c r="P1426" t="s">
        <v>326</v>
      </c>
      <c r="Q1426" t="s">
        <v>326</v>
      </c>
      <c r="R1426" t="s">
        <v>56</v>
      </c>
      <c r="S1426" t="s">
        <v>327</v>
      </c>
      <c r="T1426">
        <v>21</v>
      </c>
      <c r="U1426" t="s">
        <v>57</v>
      </c>
      <c r="V1426">
        <v>21320</v>
      </c>
      <c r="W1426">
        <v>34.36</v>
      </c>
      <c r="X1426">
        <v>4.08</v>
      </c>
      <c r="Y1426">
        <v>0</v>
      </c>
      <c r="Z1426">
        <v>-26.15</v>
      </c>
      <c r="AA1426">
        <v>12.29</v>
      </c>
      <c r="AB1426">
        <v>1</v>
      </c>
      <c r="AC1426">
        <v>17.600000000000001</v>
      </c>
      <c r="AD1426">
        <v>17.600000000000001</v>
      </c>
      <c r="AE1426" t="s">
        <v>1493</v>
      </c>
      <c r="AF1426" t="s">
        <v>2738</v>
      </c>
      <c r="AG1426" t="s">
        <v>2738</v>
      </c>
      <c r="AH1426" t="s">
        <v>2739</v>
      </c>
      <c r="AI1426" t="s">
        <v>972</v>
      </c>
      <c r="AJ1426">
        <v>51</v>
      </c>
      <c r="AK1426" t="s">
        <v>57</v>
      </c>
      <c r="AL1426">
        <v>51350</v>
      </c>
      <c r="AM1426" t="s">
        <v>55</v>
      </c>
      <c r="AN1426" t="s">
        <v>55</v>
      </c>
      <c r="AO1426" t="s">
        <v>55</v>
      </c>
      <c r="AS1426" t="s">
        <v>343</v>
      </c>
      <c r="AT1426">
        <v>30</v>
      </c>
      <c r="AU1426">
        <v>31</v>
      </c>
      <c r="AV1426">
        <v>39</v>
      </c>
      <c r="BB1426">
        <v>0</v>
      </c>
      <c r="BC1426">
        <v>0</v>
      </c>
      <c r="BD1426" t="s">
        <v>60</v>
      </c>
      <c r="BE1426" s="5" t="s">
        <v>2497</v>
      </c>
      <c r="BF1426">
        <v>634333759</v>
      </c>
      <c r="BH1426" t="s">
        <v>323</v>
      </c>
      <c r="BI1426" t="s">
        <v>320</v>
      </c>
      <c r="BJ1426">
        <v>0.3611111111111111</v>
      </c>
      <c r="BK1426">
        <v>29.8</v>
      </c>
      <c r="BL1426">
        <v>3.54</v>
      </c>
      <c r="BM1426">
        <v>0</v>
      </c>
      <c r="BN1426">
        <v>-22.68</v>
      </c>
      <c r="BO1426">
        <v>10.66</v>
      </c>
      <c r="BP1426" t="s">
        <v>60</v>
      </c>
      <c r="BQ1426">
        <v>1.153163127</v>
      </c>
      <c r="BR1426" t="s">
        <v>61</v>
      </c>
    </row>
    <row r="1427" spans="1:70" x14ac:dyDescent="0.2">
      <c r="A1427" s="19">
        <f t="shared" si="58"/>
        <v>15.489999999999995</v>
      </c>
      <c r="B1427" s="20">
        <v>3752</v>
      </c>
      <c r="D1427" s="2" t="s">
        <v>1381</v>
      </c>
      <c r="E1427" s="2" t="str">
        <f t="shared" si="57"/>
        <v>ST</v>
      </c>
      <c r="F1427">
        <v>200720433</v>
      </c>
      <c r="G1427">
        <v>202606</v>
      </c>
      <c r="H1427" t="s">
        <v>52</v>
      </c>
      <c r="I1427" t="s">
        <v>321</v>
      </c>
      <c r="J1427" t="s">
        <v>322</v>
      </c>
      <c r="K1427" t="s">
        <v>54</v>
      </c>
      <c r="L1427" s="5">
        <v>46332</v>
      </c>
      <c r="M1427" s="5">
        <v>46362</v>
      </c>
      <c r="N1427" s="21">
        <v>872894461076</v>
      </c>
      <c r="P1427" t="s">
        <v>326</v>
      </c>
      <c r="Q1427" t="s">
        <v>326</v>
      </c>
      <c r="R1427" t="s">
        <v>56</v>
      </c>
      <c r="S1427" t="s">
        <v>327</v>
      </c>
      <c r="T1427">
        <v>21</v>
      </c>
      <c r="U1427" t="s">
        <v>57</v>
      </c>
      <c r="V1427">
        <v>21320</v>
      </c>
      <c r="W1427">
        <v>74.84</v>
      </c>
      <c r="X1427">
        <v>108.66</v>
      </c>
      <c r="Y1427">
        <v>0</v>
      </c>
      <c r="Z1427">
        <v>-56.95</v>
      </c>
      <c r="AA1427">
        <v>126.55</v>
      </c>
      <c r="AB1427">
        <v>7</v>
      </c>
      <c r="AC1427">
        <v>72.599999999999994</v>
      </c>
      <c r="AD1427">
        <v>72.599999999999994</v>
      </c>
      <c r="AE1427" t="s">
        <v>2447</v>
      </c>
      <c r="AF1427" t="s">
        <v>5593</v>
      </c>
      <c r="AG1427" t="s">
        <v>5593</v>
      </c>
      <c r="AH1427" t="s">
        <v>5594</v>
      </c>
      <c r="AI1427" t="s">
        <v>2204</v>
      </c>
      <c r="AJ1427">
        <v>22</v>
      </c>
      <c r="AK1427" t="s">
        <v>57</v>
      </c>
      <c r="AL1427">
        <v>22500</v>
      </c>
      <c r="AM1427" t="s">
        <v>55</v>
      </c>
      <c r="AN1427" t="s">
        <v>55</v>
      </c>
      <c r="AO1427" t="s">
        <v>55</v>
      </c>
      <c r="AS1427" t="s">
        <v>343</v>
      </c>
      <c r="AT1427">
        <v>0</v>
      </c>
      <c r="AU1427">
        <v>0</v>
      </c>
      <c r="AV1427">
        <v>0</v>
      </c>
      <c r="BB1427">
        <v>0</v>
      </c>
      <c r="BC1427">
        <v>0</v>
      </c>
      <c r="BD1427" t="s">
        <v>60</v>
      </c>
      <c r="BE1427" s="5" t="s">
        <v>3831</v>
      </c>
      <c r="BF1427">
        <v>634343823</v>
      </c>
      <c r="BH1427" t="s">
        <v>323</v>
      </c>
      <c r="BI1427" t="s">
        <v>320</v>
      </c>
      <c r="BJ1427">
        <v>0.4597222222222222</v>
      </c>
      <c r="BK1427">
        <v>64.8</v>
      </c>
      <c r="BL1427">
        <v>94.08</v>
      </c>
      <c r="BM1427">
        <v>0</v>
      </c>
      <c r="BN1427">
        <v>-49.31</v>
      </c>
      <c r="BO1427">
        <v>109.57</v>
      </c>
      <c r="BP1427" t="s">
        <v>60</v>
      </c>
      <c r="BQ1427">
        <v>1.1549344580000001</v>
      </c>
      <c r="BR1427" t="s">
        <v>61</v>
      </c>
    </row>
    <row r="1428" spans="1:70" x14ac:dyDescent="0.2">
      <c r="A1428" s="19">
        <f t="shared" si="58"/>
        <v>9.4600000000000009</v>
      </c>
      <c r="B1428" s="20">
        <v>3752</v>
      </c>
      <c r="D1428" s="2" t="s">
        <v>1381</v>
      </c>
      <c r="E1428" s="2" t="str">
        <f t="shared" si="57"/>
        <v>ST</v>
      </c>
      <c r="F1428">
        <v>200720433</v>
      </c>
      <c r="G1428">
        <v>202606</v>
      </c>
      <c r="H1428" t="s">
        <v>52</v>
      </c>
      <c r="I1428" t="s">
        <v>321</v>
      </c>
      <c r="J1428" t="s">
        <v>322</v>
      </c>
      <c r="K1428" t="s">
        <v>54</v>
      </c>
      <c r="L1428" s="5">
        <v>46332</v>
      </c>
      <c r="M1428" s="5">
        <v>46362</v>
      </c>
      <c r="N1428" s="21">
        <v>872937346518</v>
      </c>
      <c r="P1428" t="s">
        <v>326</v>
      </c>
      <c r="Q1428" t="s">
        <v>326</v>
      </c>
      <c r="R1428" t="s">
        <v>56</v>
      </c>
      <c r="S1428" t="s">
        <v>327</v>
      </c>
      <c r="T1428">
        <v>21</v>
      </c>
      <c r="U1428" t="s">
        <v>57</v>
      </c>
      <c r="V1428">
        <v>21320</v>
      </c>
      <c r="W1428">
        <v>45.74</v>
      </c>
      <c r="X1428">
        <v>5.42</v>
      </c>
      <c r="Y1428">
        <v>0</v>
      </c>
      <c r="Z1428">
        <v>-34.81</v>
      </c>
      <c r="AA1428">
        <v>16.34</v>
      </c>
      <c r="AB1428">
        <v>2</v>
      </c>
      <c r="AC1428">
        <v>33</v>
      </c>
      <c r="AD1428">
        <v>33</v>
      </c>
      <c r="AE1428" t="s">
        <v>1517</v>
      </c>
      <c r="AF1428" t="s">
        <v>5595</v>
      </c>
      <c r="AG1428" t="s">
        <v>5595</v>
      </c>
      <c r="AH1428" t="s">
        <v>5596</v>
      </c>
      <c r="AI1428" t="s">
        <v>416</v>
      </c>
      <c r="AJ1428">
        <v>66</v>
      </c>
      <c r="AK1428" t="s">
        <v>57</v>
      </c>
      <c r="AL1428">
        <v>66000</v>
      </c>
      <c r="AM1428" t="s">
        <v>55</v>
      </c>
      <c r="AN1428" t="s">
        <v>55</v>
      </c>
      <c r="AO1428" t="s">
        <v>55</v>
      </c>
      <c r="AS1428" t="s">
        <v>343</v>
      </c>
      <c r="AT1428">
        <v>0</v>
      </c>
      <c r="AU1428">
        <v>0</v>
      </c>
      <c r="AV1428">
        <v>0</v>
      </c>
      <c r="BB1428">
        <v>0</v>
      </c>
      <c r="BC1428">
        <v>0</v>
      </c>
      <c r="BD1428" t="s">
        <v>60</v>
      </c>
      <c r="BE1428" s="5" t="s">
        <v>3831</v>
      </c>
      <c r="BF1428">
        <v>634343823</v>
      </c>
      <c r="BH1428" t="s">
        <v>323</v>
      </c>
      <c r="BI1428" t="s">
        <v>320</v>
      </c>
      <c r="BJ1428">
        <v>0.49513888888888891</v>
      </c>
      <c r="BK1428">
        <v>39.6</v>
      </c>
      <c r="BL1428">
        <v>4.6900000000000004</v>
      </c>
      <c r="BM1428">
        <v>0</v>
      </c>
      <c r="BN1428">
        <v>-30.14</v>
      </c>
      <c r="BO1428">
        <v>14.15</v>
      </c>
      <c r="BP1428" t="s">
        <v>60</v>
      </c>
      <c r="BQ1428">
        <v>1.1549344580000001</v>
      </c>
      <c r="BR1428" t="s">
        <v>61</v>
      </c>
    </row>
    <row r="1429" spans="1:70" x14ac:dyDescent="0.2">
      <c r="A1429" s="19">
        <f t="shared" si="58"/>
        <v>16.159999999999997</v>
      </c>
      <c r="B1429" s="20">
        <v>3752</v>
      </c>
      <c r="D1429" s="2" t="s">
        <v>1381</v>
      </c>
      <c r="E1429" s="2" t="str">
        <f t="shared" si="57"/>
        <v>ST</v>
      </c>
      <c r="F1429">
        <v>200720433</v>
      </c>
      <c r="G1429">
        <v>202606</v>
      </c>
      <c r="H1429" t="s">
        <v>52</v>
      </c>
      <c r="I1429" t="s">
        <v>321</v>
      </c>
      <c r="J1429" t="s">
        <v>322</v>
      </c>
      <c r="K1429" t="s">
        <v>54</v>
      </c>
      <c r="L1429" s="5">
        <v>46362</v>
      </c>
      <c r="M1429" s="5" t="s">
        <v>4437</v>
      </c>
      <c r="N1429" s="21">
        <v>872988921761</v>
      </c>
      <c r="P1429" t="s">
        <v>326</v>
      </c>
      <c r="Q1429" t="s">
        <v>326</v>
      </c>
      <c r="R1429" t="s">
        <v>56</v>
      </c>
      <c r="S1429" t="s">
        <v>327</v>
      </c>
      <c r="T1429">
        <v>21</v>
      </c>
      <c r="U1429" t="s">
        <v>57</v>
      </c>
      <c r="V1429">
        <v>21320</v>
      </c>
      <c r="W1429">
        <v>78.069999999999993</v>
      </c>
      <c r="X1429">
        <v>109.03</v>
      </c>
      <c r="Y1429">
        <v>0</v>
      </c>
      <c r="Z1429">
        <v>-59.4</v>
      </c>
      <c r="AA1429">
        <v>127.69</v>
      </c>
      <c r="AB1429">
        <v>6</v>
      </c>
      <c r="AC1429">
        <v>75.900000000000006</v>
      </c>
      <c r="AD1429">
        <v>75.900000000000006</v>
      </c>
      <c r="AE1429" t="s">
        <v>9434</v>
      </c>
      <c r="AF1429" t="s">
        <v>5471</v>
      </c>
      <c r="AG1429" t="s">
        <v>5471</v>
      </c>
      <c r="AH1429" t="s">
        <v>5472</v>
      </c>
      <c r="AI1429" t="s">
        <v>5473</v>
      </c>
      <c r="AJ1429">
        <v>13</v>
      </c>
      <c r="AK1429" t="s">
        <v>57</v>
      </c>
      <c r="AL1429">
        <v>13310</v>
      </c>
      <c r="AM1429" t="s">
        <v>55</v>
      </c>
      <c r="AN1429" t="s">
        <v>55</v>
      </c>
      <c r="AO1429" t="s">
        <v>55</v>
      </c>
      <c r="AS1429" t="s">
        <v>343</v>
      </c>
      <c r="AT1429">
        <v>16</v>
      </c>
      <c r="AU1429">
        <v>30</v>
      </c>
      <c r="AV1429">
        <v>39</v>
      </c>
      <c r="BB1429">
        <v>0</v>
      </c>
      <c r="BC1429">
        <v>0</v>
      </c>
      <c r="BD1429" t="s">
        <v>60</v>
      </c>
      <c r="BE1429" s="5" t="s">
        <v>3831</v>
      </c>
      <c r="BF1429">
        <v>634343823</v>
      </c>
      <c r="BH1429" t="s">
        <v>323</v>
      </c>
      <c r="BI1429" t="s">
        <v>320</v>
      </c>
      <c r="BJ1429">
        <v>0.40069444444444446</v>
      </c>
      <c r="BK1429">
        <v>67.599999999999994</v>
      </c>
      <c r="BL1429">
        <v>94.41</v>
      </c>
      <c r="BM1429">
        <v>0</v>
      </c>
      <c r="BN1429">
        <v>-51.44</v>
      </c>
      <c r="BO1429">
        <v>110.57</v>
      </c>
      <c r="BP1429" t="s">
        <v>60</v>
      </c>
      <c r="BQ1429">
        <v>1.154814421</v>
      </c>
      <c r="BR1429" t="s">
        <v>61</v>
      </c>
    </row>
    <row r="1430" spans="1:70" x14ac:dyDescent="0.2">
      <c r="A1430" s="19">
        <f t="shared" si="58"/>
        <v>19.170000000000002</v>
      </c>
      <c r="B1430" s="20">
        <v>3752</v>
      </c>
      <c r="D1430" s="2" t="s">
        <v>1381</v>
      </c>
      <c r="E1430" s="2" t="str">
        <f t="shared" si="57"/>
        <v>ST</v>
      </c>
      <c r="F1430">
        <v>200720433</v>
      </c>
      <c r="G1430">
        <v>202606</v>
      </c>
      <c r="H1430" t="s">
        <v>52</v>
      </c>
      <c r="I1430" t="s">
        <v>321</v>
      </c>
      <c r="J1430" t="s">
        <v>322</v>
      </c>
      <c r="K1430" t="s">
        <v>54</v>
      </c>
      <c r="L1430" s="5">
        <v>46362</v>
      </c>
      <c r="M1430" s="5" t="s">
        <v>2497</v>
      </c>
      <c r="N1430" s="21">
        <v>872995258257</v>
      </c>
      <c r="P1430" t="s">
        <v>326</v>
      </c>
      <c r="Q1430" t="s">
        <v>326</v>
      </c>
      <c r="R1430" t="s">
        <v>56</v>
      </c>
      <c r="S1430" t="s">
        <v>327</v>
      </c>
      <c r="T1430">
        <v>21</v>
      </c>
      <c r="U1430" t="s">
        <v>57</v>
      </c>
      <c r="V1430">
        <v>21320</v>
      </c>
      <c r="W1430">
        <v>92.62</v>
      </c>
      <c r="X1430">
        <v>110.76</v>
      </c>
      <c r="Y1430">
        <v>0</v>
      </c>
      <c r="Z1430">
        <v>-70.48</v>
      </c>
      <c r="AA1430">
        <v>132.9</v>
      </c>
      <c r="AB1430">
        <v>6</v>
      </c>
      <c r="AC1430">
        <v>95.92</v>
      </c>
      <c r="AD1430">
        <v>95.92</v>
      </c>
      <c r="AE1430" t="s">
        <v>1506</v>
      </c>
      <c r="AF1430" t="s">
        <v>1990</v>
      </c>
      <c r="AG1430" t="s">
        <v>1990</v>
      </c>
      <c r="AH1430" t="s">
        <v>1793</v>
      </c>
      <c r="AI1430" t="s">
        <v>404</v>
      </c>
      <c r="AJ1430">
        <v>75</v>
      </c>
      <c r="AK1430" t="s">
        <v>57</v>
      </c>
      <c r="AL1430">
        <v>75001</v>
      </c>
      <c r="AM1430" t="s">
        <v>55</v>
      </c>
      <c r="AN1430" t="s">
        <v>55</v>
      </c>
      <c r="AO1430" t="s">
        <v>55</v>
      </c>
      <c r="AS1430" t="s">
        <v>343</v>
      </c>
      <c r="AT1430">
        <v>26</v>
      </c>
      <c r="AU1430">
        <v>31</v>
      </c>
      <c r="AV1430">
        <v>41</v>
      </c>
      <c r="BB1430">
        <v>0</v>
      </c>
      <c r="BC1430">
        <v>0</v>
      </c>
      <c r="BD1430" t="s">
        <v>60</v>
      </c>
      <c r="BE1430" s="5" t="s">
        <v>3831</v>
      </c>
      <c r="BF1430">
        <v>634343823</v>
      </c>
      <c r="BH1430" t="s">
        <v>323</v>
      </c>
      <c r="BI1430" t="s">
        <v>320</v>
      </c>
      <c r="BJ1430">
        <v>0.45069444444444445</v>
      </c>
      <c r="BK1430">
        <v>80.2</v>
      </c>
      <c r="BL1430">
        <v>95.91</v>
      </c>
      <c r="BM1430">
        <v>0</v>
      </c>
      <c r="BN1430">
        <v>-61.03</v>
      </c>
      <c r="BO1430">
        <v>115.08</v>
      </c>
      <c r="BP1430" t="s">
        <v>60</v>
      </c>
      <c r="BQ1430">
        <v>1.154814421</v>
      </c>
      <c r="BR1430" t="s">
        <v>61</v>
      </c>
    </row>
    <row r="1431" spans="1:70" x14ac:dyDescent="0.2">
      <c r="A1431" s="19">
        <f t="shared" si="58"/>
        <v>10.129999999999995</v>
      </c>
      <c r="B1431" s="20">
        <v>3752</v>
      </c>
      <c r="D1431" s="2" t="s">
        <v>1381</v>
      </c>
      <c r="E1431" s="2" t="str">
        <f t="shared" si="57"/>
        <v>ST</v>
      </c>
      <c r="F1431">
        <v>200720433</v>
      </c>
      <c r="G1431">
        <v>202606</v>
      </c>
      <c r="H1431" t="s">
        <v>52</v>
      </c>
      <c r="I1431" t="s">
        <v>321</v>
      </c>
      <c r="J1431" t="s">
        <v>322</v>
      </c>
      <c r="K1431" t="s">
        <v>54</v>
      </c>
      <c r="L1431" s="5">
        <v>46332</v>
      </c>
      <c r="M1431" s="5">
        <v>46362</v>
      </c>
      <c r="N1431" s="21">
        <v>872939382541</v>
      </c>
      <c r="P1431" t="s">
        <v>326</v>
      </c>
      <c r="Q1431" t="s">
        <v>326</v>
      </c>
      <c r="R1431" t="s">
        <v>56</v>
      </c>
      <c r="S1431" t="s">
        <v>327</v>
      </c>
      <c r="T1431">
        <v>21</v>
      </c>
      <c r="U1431" t="s">
        <v>57</v>
      </c>
      <c r="V1431">
        <v>21320</v>
      </c>
      <c r="W1431">
        <v>48.97</v>
      </c>
      <c r="X1431">
        <v>5.81</v>
      </c>
      <c r="Y1431">
        <v>0</v>
      </c>
      <c r="Z1431">
        <v>-37.270000000000003</v>
      </c>
      <c r="AA1431">
        <v>17.510000000000002</v>
      </c>
      <c r="AB1431">
        <v>3</v>
      </c>
      <c r="AC1431">
        <v>35.42</v>
      </c>
      <c r="AD1431">
        <v>35.42</v>
      </c>
      <c r="AE1431" t="s">
        <v>9435</v>
      </c>
      <c r="AF1431" t="s">
        <v>909</v>
      </c>
      <c r="AG1431" t="s">
        <v>909</v>
      </c>
      <c r="AH1431" t="s">
        <v>367</v>
      </c>
      <c r="AI1431" t="s">
        <v>910</v>
      </c>
      <c r="AJ1431">
        <v>24</v>
      </c>
      <c r="AK1431" t="s">
        <v>57</v>
      </c>
      <c r="AL1431">
        <v>24430</v>
      </c>
      <c r="AM1431" t="s">
        <v>55</v>
      </c>
      <c r="AN1431" t="s">
        <v>55</v>
      </c>
      <c r="AO1431" t="s">
        <v>55</v>
      </c>
      <c r="AS1431" t="s">
        <v>343</v>
      </c>
      <c r="AT1431">
        <v>0</v>
      </c>
      <c r="AU1431">
        <v>0</v>
      </c>
      <c r="AV1431">
        <v>0</v>
      </c>
      <c r="BB1431">
        <v>0</v>
      </c>
      <c r="BC1431">
        <v>0</v>
      </c>
      <c r="BD1431" t="s">
        <v>60</v>
      </c>
      <c r="BE1431" s="5" t="s">
        <v>3831</v>
      </c>
      <c r="BF1431">
        <v>634343823</v>
      </c>
      <c r="BH1431" t="s">
        <v>323</v>
      </c>
      <c r="BI1431" t="s">
        <v>320</v>
      </c>
      <c r="BJ1431">
        <v>0.37152777777777779</v>
      </c>
      <c r="BK1431">
        <v>42.4</v>
      </c>
      <c r="BL1431">
        <v>5.03</v>
      </c>
      <c r="BM1431">
        <v>0</v>
      </c>
      <c r="BN1431">
        <v>-32.270000000000003</v>
      </c>
      <c r="BO1431">
        <v>15.16</v>
      </c>
      <c r="BP1431" t="s">
        <v>60</v>
      </c>
      <c r="BQ1431">
        <v>1.1549344580000001</v>
      </c>
      <c r="BR1431" t="s">
        <v>61</v>
      </c>
    </row>
    <row r="1432" spans="1:70" x14ac:dyDescent="0.2">
      <c r="A1432" s="19">
        <f t="shared" si="58"/>
        <v>7.7900000000000027</v>
      </c>
      <c r="B1432" s="20">
        <v>3752</v>
      </c>
      <c r="D1432" s="2" t="s">
        <v>1381</v>
      </c>
      <c r="E1432" s="2" t="str">
        <f t="shared" si="57"/>
        <v>ST</v>
      </c>
      <c r="F1432">
        <v>200720433</v>
      </c>
      <c r="G1432">
        <v>202606</v>
      </c>
      <c r="H1432" t="s">
        <v>52</v>
      </c>
      <c r="I1432" t="s">
        <v>321</v>
      </c>
      <c r="J1432" t="s">
        <v>322</v>
      </c>
      <c r="K1432" t="s">
        <v>54</v>
      </c>
      <c r="L1432" s="5">
        <v>46362</v>
      </c>
      <c r="M1432" s="5" t="s">
        <v>2497</v>
      </c>
      <c r="N1432" s="21">
        <v>872947370605</v>
      </c>
      <c r="P1432" t="s">
        <v>326</v>
      </c>
      <c r="Q1432" t="s">
        <v>326</v>
      </c>
      <c r="R1432" t="s">
        <v>56</v>
      </c>
      <c r="S1432" t="s">
        <v>327</v>
      </c>
      <c r="T1432">
        <v>21</v>
      </c>
      <c r="U1432" t="s">
        <v>57</v>
      </c>
      <c r="V1432">
        <v>21320</v>
      </c>
      <c r="W1432">
        <v>37.65</v>
      </c>
      <c r="X1432">
        <v>4.46</v>
      </c>
      <c r="Y1432">
        <v>0</v>
      </c>
      <c r="Z1432">
        <v>-28.65</v>
      </c>
      <c r="AA1432">
        <v>13.45</v>
      </c>
      <c r="AB1432">
        <v>3</v>
      </c>
      <c r="AC1432">
        <v>20.68</v>
      </c>
      <c r="AD1432">
        <v>20.68</v>
      </c>
      <c r="AE1432" t="s">
        <v>1477</v>
      </c>
      <c r="AF1432" t="s">
        <v>5597</v>
      </c>
      <c r="AG1432" t="s">
        <v>5597</v>
      </c>
      <c r="AH1432" t="s">
        <v>5598</v>
      </c>
      <c r="AI1432" t="s">
        <v>5599</v>
      </c>
      <c r="AJ1432">
        <v>82</v>
      </c>
      <c r="AK1432" t="s">
        <v>57</v>
      </c>
      <c r="AL1432">
        <v>82340</v>
      </c>
      <c r="AM1432" t="s">
        <v>55</v>
      </c>
      <c r="AN1432" t="s">
        <v>55</v>
      </c>
      <c r="AO1432" t="s">
        <v>55</v>
      </c>
      <c r="AS1432" t="s">
        <v>343</v>
      </c>
      <c r="AT1432">
        <v>0</v>
      </c>
      <c r="AU1432">
        <v>0</v>
      </c>
      <c r="AV1432">
        <v>0</v>
      </c>
      <c r="BB1432">
        <v>0</v>
      </c>
      <c r="BC1432">
        <v>0</v>
      </c>
      <c r="BD1432" t="s">
        <v>60</v>
      </c>
      <c r="BE1432" s="5" t="s">
        <v>3831</v>
      </c>
      <c r="BF1432">
        <v>634343823</v>
      </c>
      <c r="BH1432" t="s">
        <v>323</v>
      </c>
      <c r="BI1432" t="s">
        <v>320</v>
      </c>
      <c r="BJ1432">
        <v>0.35694444444444445</v>
      </c>
      <c r="BK1432">
        <v>32.6</v>
      </c>
      <c r="BL1432">
        <v>3.86</v>
      </c>
      <c r="BM1432">
        <v>0</v>
      </c>
      <c r="BN1432">
        <v>-24.81</v>
      </c>
      <c r="BO1432">
        <v>11.65</v>
      </c>
      <c r="BP1432" t="s">
        <v>60</v>
      </c>
      <c r="BQ1432">
        <v>1.154814421</v>
      </c>
      <c r="BR1432" t="s">
        <v>61</v>
      </c>
    </row>
    <row r="1433" spans="1:70" x14ac:dyDescent="0.2">
      <c r="A1433" s="19">
        <f t="shared" si="58"/>
        <v>18.829999999999998</v>
      </c>
      <c r="B1433" s="20">
        <v>3752</v>
      </c>
      <c r="D1433" s="2" t="s">
        <v>1381</v>
      </c>
      <c r="E1433" s="2" t="str">
        <f t="shared" si="57"/>
        <v>ST</v>
      </c>
      <c r="F1433">
        <v>200720433</v>
      </c>
      <c r="G1433">
        <v>202606</v>
      </c>
      <c r="H1433" t="s">
        <v>52</v>
      </c>
      <c r="I1433" t="s">
        <v>321</v>
      </c>
      <c r="J1433" t="s">
        <v>322</v>
      </c>
      <c r="K1433" t="s">
        <v>54</v>
      </c>
      <c r="L1433" s="5">
        <v>46271</v>
      </c>
      <c r="M1433" s="5">
        <v>46301</v>
      </c>
      <c r="N1433" s="21">
        <v>872777525097</v>
      </c>
      <c r="P1433" t="s">
        <v>326</v>
      </c>
      <c r="Q1433" t="s">
        <v>326</v>
      </c>
      <c r="R1433" t="s">
        <v>56</v>
      </c>
      <c r="S1433" t="s">
        <v>327</v>
      </c>
      <c r="T1433">
        <v>21</v>
      </c>
      <c r="U1433" t="s">
        <v>57</v>
      </c>
      <c r="V1433">
        <v>21320</v>
      </c>
      <c r="W1433">
        <v>90.83</v>
      </c>
      <c r="X1433">
        <v>110.34</v>
      </c>
      <c r="Y1433">
        <v>0</v>
      </c>
      <c r="Z1433">
        <v>-69.12</v>
      </c>
      <c r="AA1433">
        <v>132.04</v>
      </c>
      <c r="AB1433">
        <v>6</v>
      </c>
      <c r="AC1433">
        <v>93.5</v>
      </c>
      <c r="AD1433">
        <v>93.5</v>
      </c>
      <c r="AE1433" t="s">
        <v>9436</v>
      </c>
      <c r="AF1433" t="s">
        <v>5600</v>
      </c>
      <c r="AG1433" t="s">
        <v>5600</v>
      </c>
      <c r="AH1433" t="s">
        <v>5601</v>
      </c>
      <c r="AI1433" t="s">
        <v>829</v>
      </c>
      <c r="AJ1433">
        <v>83</v>
      </c>
      <c r="AK1433" t="s">
        <v>57</v>
      </c>
      <c r="AL1433">
        <v>83120</v>
      </c>
      <c r="AM1433" t="s">
        <v>55</v>
      </c>
      <c r="AN1433" t="s">
        <v>55</v>
      </c>
      <c r="AO1433" t="s">
        <v>55</v>
      </c>
      <c r="AS1433" t="s">
        <v>343</v>
      </c>
      <c r="AT1433">
        <v>41</v>
      </c>
      <c r="AU1433">
        <v>26</v>
      </c>
      <c r="AV1433">
        <v>31</v>
      </c>
      <c r="BB1433">
        <v>0</v>
      </c>
      <c r="BC1433">
        <v>0</v>
      </c>
      <c r="BD1433" t="s">
        <v>60</v>
      </c>
      <c r="BE1433" s="5" t="s">
        <v>2497</v>
      </c>
      <c r="BF1433">
        <v>634333759</v>
      </c>
      <c r="BH1433" t="s">
        <v>323</v>
      </c>
      <c r="BI1433" t="s">
        <v>320</v>
      </c>
      <c r="BJ1433">
        <v>0.48958333333333331</v>
      </c>
      <c r="BK1433">
        <v>78.8</v>
      </c>
      <c r="BL1433">
        <v>95.73</v>
      </c>
      <c r="BM1433">
        <v>0</v>
      </c>
      <c r="BN1433">
        <v>-59.97</v>
      </c>
      <c r="BO1433">
        <v>114.56</v>
      </c>
      <c r="BP1433" t="s">
        <v>60</v>
      </c>
      <c r="BQ1433">
        <v>1.1526181719999999</v>
      </c>
      <c r="BR1433" t="s">
        <v>61</v>
      </c>
    </row>
    <row r="1434" spans="1:70" x14ac:dyDescent="0.2">
      <c r="A1434" s="19">
        <f t="shared" si="58"/>
        <v>14.150000000000006</v>
      </c>
      <c r="B1434" s="20">
        <v>3752</v>
      </c>
      <c r="D1434" s="2" t="s">
        <v>1381</v>
      </c>
      <c r="E1434" s="2" t="str">
        <f t="shared" si="57"/>
        <v>ST</v>
      </c>
      <c r="F1434">
        <v>200720433</v>
      </c>
      <c r="G1434">
        <v>202606</v>
      </c>
      <c r="H1434" t="s">
        <v>52</v>
      </c>
      <c r="I1434" t="s">
        <v>321</v>
      </c>
      <c r="J1434" t="s">
        <v>322</v>
      </c>
      <c r="K1434" t="s">
        <v>54</v>
      </c>
      <c r="L1434" s="5" t="s">
        <v>3826</v>
      </c>
      <c r="M1434" s="5" t="s">
        <v>3831</v>
      </c>
      <c r="N1434" s="21">
        <v>873198064088</v>
      </c>
      <c r="P1434" t="s">
        <v>326</v>
      </c>
      <c r="Q1434" t="s">
        <v>326</v>
      </c>
      <c r="R1434" t="s">
        <v>56</v>
      </c>
      <c r="S1434" t="s">
        <v>327</v>
      </c>
      <c r="T1434">
        <v>21</v>
      </c>
      <c r="U1434" t="s">
        <v>57</v>
      </c>
      <c r="V1434">
        <v>21320</v>
      </c>
      <c r="W1434">
        <v>68.67</v>
      </c>
      <c r="X1434">
        <v>8.14</v>
      </c>
      <c r="Y1434">
        <v>0</v>
      </c>
      <c r="Z1434">
        <v>-52.26</v>
      </c>
      <c r="AA1434">
        <v>24.56</v>
      </c>
      <c r="AB1434">
        <v>4</v>
      </c>
      <c r="AC1434">
        <v>63.14</v>
      </c>
      <c r="AD1434">
        <v>63.14</v>
      </c>
      <c r="AE1434" t="s">
        <v>1497</v>
      </c>
      <c r="AF1434" t="s">
        <v>5602</v>
      </c>
      <c r="AG1434" t="s">
        <v>5603</v>
      </c>
      <c r="AH1434" t="s">
        <v>9437</v>
      </c>
      <c r="AI1434" t="s">
        <v>586</v>
      </c>
      <c r="AJ1434">
        <v>40</v>
      </c>
      <c r="AK1434" t="s">
        <v>57</v>
      </c>
      <c r="AL1434">
        <v>40280</v>
      </c>
      <c r="AM1434" t="s">
        <v>55</v>
      </c>
      <c r="AN1434" t="s">
        <v>55</v>
      </c>
      <c r="AO1434" t="s">
        <v>55</v>
      </c>
      <c r="AS1434" t="s">
        <v>343</v>
      </c>
      <c r="AT1434">
        <v>0</v>
      </c>
      <c r="AU1434">
        <v>0</v>
      </c>
      <c r="AV1434">
        <v>0</v>
      </c>
      <c r="BB1434">
        <v>0</v>
      </c>
      <c r="BC1434">
        <v>0</v>
      </c>
      <c r="BD1434" t="s">
        <v>60</v>
      </c>
      <c r="BE1434" s="5" t="s">
        <v>5226</v>
      </c>
      <c r="BF1434">
        <v>634353938</v>
      </c>
      <c r="BH1434" t="s">
        <v>323</v>
      </c>
      <c r="BI1434" t="s">
        <v>320</v>
      </c>
      <c r="BJ1434">
        <v>0.41111111111111109</v>
      </c>
      <c r="BK1434">
        <v>59.2</v>
      </c>
      <c r="BL1434">
        <v>7.02</v>
      </c>
      <c r="BM1434">
        <v>0</v>
      </c>
      <c r="BN1434">
        <v>-45.05</v>
      </c>
      <c r="BO1434">
        <v>21.17</v>
      </c>
      <c r="BP1434" t="s">
        <v>60</v>
      </c>
      <c r="BQ1434">
        <v>1.1600389769999999</v>
      </c>
      <c r="BR1434" t="s">
        <v>61</v>
      </c>
    </row>
    <row r="1435" spans="1:70" x14ac:dyDescent="0.2">
      <c r="A1435" s="19">
        <f t="shared" si="58"/>
        <v>14.150000000000006</v>
      </c>
      <c r="B1435" s="20">
        <v>3752</v>
      </c>
      <c r="D1435" s="2" t="s">
        <v>1381</v>
      </c>
      <c r="E1435" s="2" t="str">
        <f t="shared" si="57"/>
        <v>ST</v>
      </c>
      <c r="F1435">
        <v>200720433</v>
      </c>
      <c r="G1435">
        <v>202606</v>
      </c>
      <c r="H1435" t="s">
        <v>52</v>
      </c>
      <c r="I1435" t="s">
        <v>321</v>
      </c>
      <c r="J1435" t="s">
        <v>322</v>
      </c>
      <c r="K1435" t="s">
        <v>54</v>
      </c>
      <c r="L1435" s="5">
        <v>46240</v>
      </c>
      <c r="M1435" s="5">
        <v>46271</v>
      </c>
      <c r="N1435" s="21">
        <v>872697457560</v>
      </c>
      <c r="P1435" t="s">
        <v>326</v>
      </c>
      <c r="Q1435" t="s">
        <v>326</v>
      </c>
      <c r="R1435" t="s">
        <v>56</v>
      </c>
      <c r="S1435" t="s">
        <v>327</v>
      </c>
      <c r="T1435">
        <v>21</v>
      </c>
      <c r="U1435" t="s">
        <v>57</v>
      </c>
      <c r="V1435">
        <v>21320</v>
      </c>
      <c r="W1435">
        <v>68.239999999999995</v>
      </c>
      <c r="X1435">
        <v>8.09</v>
      </c>
      <c r="Y1435">
        <v>0</v>
      </c>
      <c r="Z1435">
        <v>-51.93</v>
      </c>
      <c r="AA1435">
        <v>24.4</v>
      </c>
      <c r="AB1435">
        <v>5</v>
      </c>
      <c r="AC1435">
        <v>63.8</v>
      </c>
      <c r="AD1435">
        <v>63.8</v>
      </c>
      <c r="AE1435" t="s">
        <v>9438</v>
      </c>
      <c r="AF1435" t="s">
        <v>5604</v>
      </c>
      <c r="AG1435" t="s">
        <v>5604</v>
      </c>
      <c r="AH1435" t="s">
        <v>5605</v>
      </c>
      <c r="AI1435" t="s">
        <v>599</v>
      </c>
      <c r="AJ1435">
        <v>6</v>
      </c>
      <c r="AK1435" t="s">
        <v>57</v>
      </c>
      <c r="AL1435">
        <v>6110</v>
      </c>
      <c r="AM1435" t="s">
        <v>55</v>
      </c>
      <c r="AN1435" t="s">
        <v>55</v>
      </c>
      <c r="AO1435" t="s">
        <v>55</v>
      </c>
      <c r="AS1435" t="s">
        <v>343</v>
      </c>
      <c r="AT1435">
        <v>0</v>
      </c>
      <c r="AU1435">
        <v>0</v>
      </c>
      <c r="AV1435">
        <v>0</v>
      </c>
      <c r="BB1435">
        <v>0</v>
      </c>
      <c r="BC1435">
        <v>0</v>
      </c>
      <c r="BD1435" t="s">
        <v>60</v>
      </c>
      <c r="BE1435" s="5" t="s">
        <v>2497</v>
      </c>
      <c r="BF1435">
        <v>634333759</v>
      </c>
      <c r="BH1435" t="s">
        <v>323</v>
      </c>
      <c r="BI1435" t="s">
        <v>320</v>
      </c>
      <c r="BJ1435">
        <v>0.48749999999999999</v>
      </c>
      <c r="BK1435">
        <v>59.2</v>
      </c>
      <c r="BL1435">
        <v>7.02</v>
      </c>
      <c r="BM1435">
        <v>0</v>
      </c>
      <c r="BN1435">
        <v>-45.05</v>
      </c>
      <c r="BO1435">
        <v>21.17</v>
      </c>
      <c r="BP1435" t="s">
        <v>60</v>
      </c>
      <c r="BQ1435">
        <v>1.1527377519999999</v>
      </c>
      <c r="BR1435" t="s">
        <v>61</v>
      </c>
    </row>
    <row r="1436" spans="1:70" x14ac:dyDescent="0.2">
      <c r="A1436" s="19">
        <f t="shared" si="58"/>
        <v>15.159999999999997</v>
      </c>
      <c r="B1436" s="20">
        <v>3752</v>
      </c>
      <c r="D1436" s="2" t="s">
        <v>1381</v>
      </c>
      <c r="E1436" s="2" t="str">
        <f t="shared" si="57"/>
        <v>ST</v>
      </c>
      <c r="F1436">
        <v>200720433</v>
      </c>
      <c r="G1436">
        <v>202606</v>
      </c>
      <c r="H1436" t="s">
        <v>52</v>
      </c>
      <c r="I1436" t="s">
        <v>321</v>
      </c>
      <c r="J1436" t="s">
        <v>322</v>
      </c>
      <c r="K1436" t="s">
        <v>54</v>
      </c>
      <c r="L1436" s="5" t="s">
        <v>4087</v>
      </c>
      <c r="M1436" s="5" t="s">
        <v>3825</v>
      </c>
      <c r="N1436" s="21">
        <v>873075776981</v>
      </c>
      <c r="P1436" t="s">
        <v>326</v>
      </c>
      <c r="Q1436" t="s">
        <v>326</v>
      </c>
      <c r="R1436" t="s">
        <v>56</v>
      </c>
      <c r="S1436" t="s">
        <v>327</v>
      </c>
      <c r="T1436">
        <v>21</v>
      </c>
      <c r="U1436" t="s">
        <v>57</v>
      </c>
      <c r="V1436">
        <v>21320</v>
      </c>
      <c r="W1436">
        <v>73.37</v>
      </c>
      <c r="X1436">
        <v>8.6999999999999993</v>
      </c>
      <c r="Y1436">
        <v>0</v>
      </c>
      <c r="Z1436">
        <v>-55.82</v>
      </c>
      <c r="AA1436">
        <v>26.25</v>
      </c>
      <c r="AB1436">
        <v>6</v>
      </c>
      <c r="AC1436">
        <v>69.3</v>
      </c>
      <c r="AD1436">
        <v>69.3</v>
      </c>
      <c r="AE1436" t="s">
        <v>9439</v>
      </c>
      <c r="AF1436" t="s">
        <v>5606</v>
      </c>
      <c r="AG1436" t="s">
        <v>5607</v>
      </c>
      <c r="AH1436" t="s">
        <v>5608</v>
      </c>
      <c r="AI1436" t="s">
        <v>5609</v>
      </c>
      <c r="AJ1436">
        <v>46</v>
      </c>
      <c r="AK1436" t="s">
        <v>57</v>
      </c>
      <c r="AL1436">
        <v>46100</v>
      </c>
      <c r="AM1436" t="s">
        <v>55</v>
      </c>
      <c r="AN1436" t="s">
        <v>55</v>
      </c>
      <c r="AO1436" t="s">
        <v>55</v>
      </c>
      <c r="AS1436" t="s">
        <v>343</v>
      </c>
      <c r="AT1436">
        <v>0</v>
      </c>
      <c r="AU1436">
        <v>0</v>
      </c>
      <c r="AV1436">
        <v>0</v>
      </c>
      <c r="BB1436">
        <v>0</v>
      </c>
      <c r="BC1436">
        <v>0</v>
      </c>
      <c r="BD1436" t="s">
        <v>60</v>
      </c>
      <c r="BE1436" s="5" t="s">
        <v>3831</v>
      </c>
      <c r="BF1436">
        <v>634343823</v>
      </c>
      <c r="BH1436" t="s">
        <v>323</v>
      </c>
      <c r="BI1436" t="s">
        <v>320</v>
      </c>
      <c r="BJ1436">
        <v>0.59444444444444444</v>
      </c>
      <c r="BK1436">
        <v>63.4</v>
      </c>
      <c r="BL1436">
        <v>7.52</v>
      </c>
      <c r="BM1436">
        <v>0</v>
      </c>
      <c r="BN1436">
        <v>-48.24</v>
      </c>
      <c r="BO1436">
        <v>22.68</v>
      </c>
      <c r="BP1436" t="s">
        <v>60</v>
      </c>
      <c r="BQ1436">
        <v>1.1572332869999999</v>
      </c>
      <c r="BR1436" t="s">
        <v>61</v>
      </c>
    </row>
    <row r="1437" spans="1:70" x14ac:dyDescent="0.2">
      <c r="A1437" s="19">
        <f t="shared" si="58"/>
        <v>8.4599999999999973</v>
      </c>
      <c r="B1437" s="20">
        <v>3752</v>
      </c>
      <c r="D1437" s="2" t="s">
        <v>1381</v>
      </c>
      <c r="E1437" s="2" t="str">
        <f t="shared" si="57"/>
        <v>ST</v>
      </c>
      <c r="F1437">
        <v>200720433</v>
      </c>
      <c r="G1437">
        <v>202606</v>
      </c>
      <c r="H1437" t="s">
        <v>52</v>
      </c>
      <c r="I1437" t="s">
        <v>321</v>
      </c>
      <c r="J1437" t="s">
        <v>322</v>
      </c>
      <c r="K1437" t="s">
        <v>54</v>
      </c>
      <c r="L1437" s="5">
        <v>46148</v>
      </c>
      <c r="M1437" s="5">
        <v>46240</v>
      </c>
      <c r="N1437" s="21">
        <v>872690495912</v>
      </c>
      <c r="P1437" t="s">
        <v>326</v>
      </c>
      <c r="Q1437" t="s">
        <v>326</v>
      </c>
      <c r="R1437" t="s">
        <v>56</v>
      </c>
      <c r="S1437" t="s">
        <v>327</v>
      </c>
      <c r="T1437">
        <v>21</v>
      </c>
      <c r="U1437" t="s">
        <v>57</v>
      </c>
      <c r="V1437">
        <v>21320</v>
      </c>
      <c r="W1437">
        <v>41.11</v>
      </c>
      <c r="X1437">
        <v>4.88</v>
      </c>
      <c r="Y1437">
        <v>0</v>
      </c>
      <c r="Z1437">
        <v>-31.28</v>
      </c>
      <c r="AA1437">
        <v>14.7</v>
      </c>
      <c r="AB1437">
        <v>2</v>
      </c>
      <c r="AC1437">
        <v>26.4</v>
      </c>
      <c r="AD1437">
        <v>26.4</v>
      </c>
      <c r="AE1437" t="s">
        <v>8822</v>
      </c>
      <c r="AF1437" t="s">
        <v>5610</v>
      </c>
      <c r="AG1437" t="s">
        <v>5610</v>
      </c>
      <c r="AH1437" t="s">
        <v>5611</v>
      </c>
      <c r="AI1437" t="s">
        <v>5612</v>
      </c>
      <c r="AJ1437">
        <v>87</v>
      </c>
      <c r="AK1437" t="s">
        <v>57</v>
      </c>
      <c r="AL1437">
        <v>87200</v>
      </c>
      <c r="AM1437" t="s">
        <v>55</v>
      </c>
      <c r="AN1437" t="s">
        <v>55</v>
      </c>
      <c r="AO1437" t="s">
        <v>55</v>
      </c>
      <c r="AS1437" t="s">
        <v>343</v>
      </c>
      <c r="AT1437">
        <v>0</v>
      </c>
      <c r="AU1437">
        <v>0</v>
      </c>
      <c r="AV1437">
        <v>0</v>
      </c>
      <c r="BB1437">
        <v>0</v>
      </c>
      <c r="BC1437">
        <v>0</v>
      </c>
      <c r="BD1437" t="s">
        <v>60</v>
      </c>
      <c r="BE1437" s="5" t="s">
        <v>2497</v>
      </c>
      <c r="BF1437">
        <v>634333759</v>
      </c>
      <c r="BH1437" t="s">
        <v>323</v>
      </c>
      <c r="BI1437" t="s">
        <v>320</v>
      </c>
      <c r="BJ1437">
        <v>0.40347222222222223</v>
      </c>
      <c r="BK1437">
        <v>35.4</v>
      </c>
      <c r="BL1437">
        <v>4.2</v>
      </c>
      <c r="BM1437">
        <v>0</v>
      </c>
      <c r="BN1437">
        <v>-26.94</v>
      </c>
      <c r="BO1437">
        <v>12.66</v>
      </c>
      <c r="BP1437" t="s">
        <v>60</v>
      </c>
      <c r="BQ1437">
        <v>1.161210911</v>
      </c>
      <c r="BR1437" t="s">
        <v>61</v>
      </c>
    </row>
    <row r="1438" spans="1:70" x14ac:dyDescent="0.2">
      <c r="A1438" s="19">
        <f t="shared" si="58"/>
        <v>10.469999999999999</v>
      </c>
      <c r="B1438" s="20">
        <v>3752</v>
      </c>
      <c r="D1438" s="2" t="s">
        <v>1381</v>
      </c>
      <c r="E1438" s="2" t="str">
        <f t="shared" si="57"/>
        <v>ST</v>
      </c>
      <c r="F1438">
        <v>200720433</v>
      </c>
      <c r="G1438">
        <v>202606</v>
      </c>
      <c r="H1438" t="s">
        <v>52</v>
      </c>
      <c r="I1438" t="s">
        <v>321</v>
      </c>
      <c r="J1438" t="s">
        <v>322</v>
      </c>
      <c r="K1438" t="s">
        <v>54</v>
      </c>
      <c r="L1438" s="5">
        <v>46148</v>
      </c>
      <c r="M1438" s="5">
        <v>46179</v>
      </c>
      <c r="N1438" s="21">
        <v>872691680911</v>
      </c>
      <c r="P1438" t="s">
        <v>326</v>
      </c>
      <c r="Q1438" t="s">
        <v>326</v>
      </c>
      <c r="R1438" t="s">
        <v>56</v>
      </c>
      <c r="S1438" t="s">
        <v>327</v>
      </c>
      <c r="T1438">
        <v>21</v>
      </c>
      <c r="U1438" t="s">
        <v>57</v>
      </c>
      <c r="V1438">
        <v>21320</v>
      </c>
      <c r="W1438">
        <v>50.86</v>
      </c>
      <c r="X1438">
        <v>6.03</v>
      </c>
      <c r="Y1438">
        <v>0</v>
      </c>
      <c r="Z1438">
        <v>-38.700000000000003</v>
      </c>
      <c r="AA1438">
        <v>18.18</v>
      </c>
      <c r="AB1438">
        <v>3</v>
      </c>
      <c r="AC1438">
        <v>37.619999999999997</v>
      </c>
      <c r="AD1438">
        <v>37.619999999999997</v>
      </c>
      <c r="AE1438" t="s">
        <v>9440</v>
      </c>
      <c r="AF1438" t="s">
        <v>5613</v>
      </c>
      <c r="AG1438" t="s">
        <v>5613</v>
      </c>
      <c r="AH1438" t="s">
        <v>5614</v>
      </c>
      <c r="AI1438" t="s">
        <v>1432</v>
      </c>
      <c r="AJ1438">
        <v>37</v>
      </c>
      <c r="AK1438" t="s">
        <v>57</v>
      </c>
      <c r="AL1438">
        <v>37600</v>
      </c>
      <c r="AM1438" t="s">
        <v>55</v>
      </c>
      <c r="AN1438" t="s">
        <v>55</v>
      </c>
      <c r="AO1438" t="s">
        <v>55</v>
      </c>
      <c r="AS1438" t="s">
        <v>343</v>
      </c>
      <c r="AT1438">
        <v>30</v>
      </c>
      <c r="AU1438">
        <v>31</v>
      </c>
      <c r="AV1438">
        <v>40</v>
      </c>
      <c r="BB1438">
        <v>0</v>
      </c>
      <c r="BC1438">
        <v>0</v>
      </c>
      <c r="BD1438" t="s">
        <v>60</v>
      </c>
      <c r="BE1438" s="5" t="s">
        <v>2497</v>
      </c>
      <c r="BF1438">
        <v>634333759</v>
      </c>
      <c r="BH1438" t="s">
        <v>323</v>
      </c>
      <c r="BI1438" t="s">
        <v>320</v>
      </c>
      <c r="BJ1438">
        <v>0.4201388888888889</v>
      </c>
      <c r="BK1438">
        <v>43.8</v>
      </c>
      <c r="BL1438">
        <v>5.19</v>
      </c>
      <c r="BM1438">
        <v>0</v>
      </c>
      <c r="BN1438">
        <v>-33.33</v>
      </c>
      <c r="BO1438">
        <v>15.66</v>
      </c>
      <c r="BP1438" t="s">
        <v>60</v>
      </c>
      <c r="BQ1438">
        <v>1.161210911</v>
      </c>
      <c r="BR1438" t="s">
        <v>61</v>
      </c>
    </row>
    <row r="1439" spans="1:70" x14ac:dyDescent="0.2">
      <c r="A1439" s="19">
        <f t="shared" si="58"/>
        <v>5.4499999999999993</v>
      </c>
      <c r="B1439" s="20">
        <v>3752</v>
      </c>
      <c r="D1439" s="2" t="s">
        <v>1381</v>
      </c>
      <c r="E1439" s="2" t="str">
        <f t="shared" si="57"/>
        <v>ST</v>
      </c>
      <c r="F1439">
        <v>200720433</v>
      </c>
      <c r="G1439">
        <v>202606</v>
      </c>
      <c r="H1439" t="s">
        <v>52</v>
      </c>
      <c r="I1439" t="s">
        <v>321</v>
      </c>
      <c r="J1439" t="s">
        <v>322</v>
      </c>
      <c r="K1439" t="s">
        <v>54</v>
      </c>
      <c r="L1439" s="5">
        <v>46332</v>
      </c>
      <c r="M1439" s="5">
        <v>46362</v>
      </c>
      <c r="N1439" s="21">
        <v>872940463987</v>
      </c>
      <c r="P1439" t="s">
        <v>326</v>
      </c>
      <c r="Q1439" t="s">
        <v>326</v>
      </c>
      <c r="R1439" t="s">
        <v>56</v>
      </c>
      <c r="S1439" t="s">
        <v>327</v>
      </c>
      <c r="T1439">
        <v>21</v>
      </c>
      <c r="U1439" t="s">
        <v>57</v>
      </c>
      <c r="V1439">
        <v>21320</v>
      </c>
      <c r="W1439">
        <v>26.33</v>
      </c>
      <c r="X1439">
        <v>3.12</v>
      </c>
      <c r="Y1439">
        <v>0</v>
      </c>
      <c r="Z1439">
        <v>-20.04</v>
      </c>
      <c r="AA1439">
        <v>9.41</v>
      </c>
      <c r="AB1439">
        <v>1</v>
      </c>
      <c r="AC1439">
        <v>5.28</v>
      </c>
      <c r="AD1439">
        <v>5.28</v>
      </c>
      <c r="AE1439" t="s">
        <v>9441</v>
      </c>
      <c r="AF1439" t="s">
        <v>5615</v>
      </c>
      <c r="AG1439" t="s">
        <v>5615</v>
      </c>
      <c r="AH1439" t="s">
        <v>5616</v>
      </c>
      <c r="AI1439" t="s">
        <v>5617</v>
      </c>
      <c r="AJ1439">
        <v>35</v>
      </c>
      <c r="AK1439" t="s">
        <v>57</v>
      </c>
      <c r="AL1439">
        <v>35230</v>
      </c>
      <c r="AM1439" t="s">
        <v>55</v>
      </c>
      <c r="AN1439" t="s">
        <v>55</v>
      </c>
      <c r="AO1439" t="s">
        <v>55</v>
      </c>
      <c r="AS1439" t="s">
        <v>342</v>
      </c>
      <c r="AT1439">
        <v>20</v>
      </c>
      <c r="AU1439">
        <v>20</v>
      </c>
      <c r="AV1439">
        <v>30</v>
      </c>
      <c r="BB1439">
        <v>0</v>
      </c>
      <c r="BC1439">
        <v>0</v>
      </c>
      <c r="BD1439" t="s">
        <v>60</v>
      </c>
      <c r="BE1439" s="5" t="s">
        <v>3831</v>
      </c>
      <c r="BF1439">
        <v>634343823</v>
      </c>
      <c r="BH1439" t="s">
        <v>323</v>
      </c>
      <c r="BI1439" t="s">
        <v>320</v>
      </c>
      <c r="BJ1439">
        <v>0.41458333333333336</v>
      </c>
      <c r="BK1439">
        <v>22.8</v>
      </c>
      <c r="BL1439">
        <v>2.7</v>
      </c>
      <c r="BM1439">
        <v>0</v>
      </c>
      <c r="BN1439">
        <v>-17.350000000000001</v>
      </c>
      <c r="BO1439">
        <v>8.15</v>
      </c>
      <c r="BP1439" t="s">
        <v>60</v>
      </c>
      <c r="BQ1439">
        <v>1.1549344580000001</v>
      </c>
      <c r="BR1439" t="s">
        <v>61</v>
      </c>
    </row>
    <row r="1440" spans="1:70" x14ac:dyDescent="0.2">
      <c r="A1440" s="19">
        <f t="shared" si="58"/>
        <v>11.14</v>
      </c>
      <c r="B1440" s="20">
        <v>3752</v>
      </c>
      <c r="D1440" s="2" t="s">
        <v>1381</v>
      </c>
      <c r="E1440" s="2" t="str">
        <f t="shared" si="57"/>
        <v>ST</v>
      </c>
      <c r="F1440">
        <v>200720433</v>
      </c>
      <c r="G1440">
        <v>202606</v>
      </c>
      <c r="H1440" t="s">
        <v>52</v>
      </c>
      <c r="I1440" t="s">
        <v>321</v>
      </c>
      <c r="J1440" t="s">
        <v>322</v>
      </c>
      <c r="K1440" t="s">
        <v>54</v>
      </c>
      <c r="L1440" s="5">
        <v>46362</v>
      </c>
      <c r="M1440" s="5" t="s">
        <v>4437</v>
      </c>
      <c r="N1440" s="21">
        <v>872986685084</v>
      </c>
      <c r="P1440" t="s">
        <v>326</v>
      </c>
      <c r="Q1440" t="s">
        <v>326</v>
      </c>
      <c r="R1440" t="s">
        <v>56</v>
      </c>
      <c r="S1440" t="s">
        <v>327</v>
      </c>
      <c r="T1440">
        <v>21</v>
      </c>
      <c r="U1440" t="s">
        <v>57</v>
      </c>
      <c r="V1440">
        <v>21320</v>
      </c>
      <c r="W1440">
        <v>53.81</v>
      </c>
      <c r="X1440">
        <v>6.39</v>
      </c>
      <c r="Y1440">
        <v>0</v>
      </c>
      <c r="Z1440">
        <v>-40.950000000000003</v>
      </c>
      <c r="AA1440">
        <v>19.25</v>
      </c>
      <c r="AB1440">
        <v>3</v>
      </c>
      <c r="AC1440">
        <v>42.02</v>
      </c>
      <c r="AD1440">
        <v>42.02</v>
      </c>
      <c r="AE1440" t="s">
        <v>1517</v>
      </c>
      <c r="AF1440" t="s">
        <v>5103</v>
      </c>
      <c r="AG1440" t="s">
        <v>5103</v>
      </c>
      <c r="AH1440" t="s">
        <v>5618</v>
      </c>
      <c r="AI1440" t="s">
        <v>383</v>
      </c>
      <c r="AJ1440">
        <v>13</v>
      </c>
      <c r="AK1440" t="s">
        <v>57</v>
      </c>
      <c r="AL1440">
        <v>13100</v>
      </c>
      <c r="AM1440" t="s">
        <v>55</v>
      </c>
      <c r="AN1440" t="s">
        <v>55</v>
      </c>
      <c r="AO1440" t="s">
        <v>55</v>
      </c>
      <c r="AS1440" t="s">
        <v>343</v>
      </c>
      <c r="AT1440">
        <v>26</v>
      </c>
      <c r="AU1440">
        <v>31</v>
      </c>
      <c r="AV1440">
        <v>41</v>
      </c>
      <c r="BB1440">
        <v>0</v>
      </c>
      <c r="BC1440">
        <v>0</v>
      </c>
      <c r="BD1440" t="s">
        <v>60</v>
      </c>
      <c r="BE1440" s="5" t="s">
        <v>3831</v>
      </c>
      <c r="BF1440">
        <v>634343823</v>
      </c>
      <c r="BH1440" t="s">
        <v>323</v>
      </c>
      <c r="BI1440" t="s">
        <v>320</v>
      </c>
      <c r="BJ1440">
        <v>0.4284722222222222</v>
      </c>
      <c r="BK1440">
        <v>46.6</v>
      </c>
      <c r="BL1440">
        <v>5.53</v>
      </c>
      <c r="BM1440">
        <v>0</v>
      </c>
      <c r="BN1440">
        <v>-35.46</v>
      </c>
      <c r="BO1440">
        <v>16.670000000000002</v>
      </c>
      <c r="BP1440" t="s">
        <v>60</v>
      </c>
      <c r="BQ1440">
        <v>1.154814421</v>
      </c>
      <c r="BR1440" t="s">
        <v>61</v>
      </c>
    </row>
    <row r="1441" spans="1:70" x14ac:dyDescent="0.2">
      <c r="A1441" s="19">
        <f t="shared" si="58"/>
        <v>21.840000000000003</v>
      </c>
      <c r="B1441" s="20">
        <v>3752</v>
      </c>
      <c r="D1441" s="2" t="s">
        <v>1381</v>
      </c>
      <c r="E1441" s="2" t="str">
        <f t="shared" si="57"/>
        <v>ST</v>
      </c>
      <c r="F1441">
        <v>200720433</v>
      </c>
      <c r="G1441">
        <v>202606</v>
      </c>
      <c r="H1441" t="s">
        <v>52</v>
      </c>
      <c r="I1441" t="s">
        <v>321</v>
      </c>
      <c r="J1441" t="s">
        <v>322</v>
      </c>
      <c r="K1441" t="s">
        <v>54</v>
      </c>
      <c r="L1441" s="5">
        <v>46301</v>
      </c>
      <c r="M1441" s="5" t="s">
        <v>2497</v>
      </c>
      <c r="N1441" s="21">
        <v>872891874480</v>
      </c>
      <c r="P1441" t="s">
        <v>326</v>
      </c>
      <c r="Q1441" t="s">
        <v>326</v>
      </c>
      <c r="R1441" t="s">
        <v>56</v>
      </c>
      <c r="S1441" t="s">
        <v>327</v>
      </c>
      <c r="T1441">
        <v>21</v>
      </c>
      <c r="U1441" t="s">
        <v>57</v>
      </c>
      <c r="V1441">
        <v>21320</v>
      </c>
      <c r="W1441">
        <v>105.4</v>
      </c>
      <c r="X1441">
        <v>196.35</v>
      </c>
      <c r="Y1441">
        <v>0</v>
      </c>
      <c r="Z1441">
        <v>-80.209999999999994</v>
      </c>
      <c r="AA1441">
        <v>221.53</v>
      </c>
      <c r="AB1441">
        <v>8</v>
      </c>
      <c r="AC1441">
        <v>113.08</v>
      </c>
      <c r="AD1441">
        <v>113.08</v>
      </c>
      <c r="AE1441" t="s">
        <v>9442</v>
      </c>
      <c r="AF1441" t="s">
        <v>5619</v>
      </c>
      <c r="AG1441" t="s">
        <v>5619</v>
      </c>
      <c r="AH1441" t="s">
        <v>5620</v>
      </c>
      <c r="AI1441" t="s">
        <v>5621</v>
      </c>
      <c r="AJ1441">
        <v>20</v>
      </c>
      <c r="AK1441" t="s">
        <v>57</v>
      </c>
      <c r="AL1441">
        <v>20290</v>
      </c>
      <c r="AM1441" t="s">
        <v>55</v>
      </c>
      <c r="AN1441" t="s">
        <v>55</v>
      </c>
      <c r="AO1441" t="s">
        <v>55</v>
      </c>
      <c r="AS1441" t="s">
        <v>343</v>
      </c>
      <c r="AT1441">
        <v>30</v>
      </c>
      <c r="AU1441">
        <v>31</v>
      </c>
      <c r="AV1441">
        <v>39</v>
      </c>
      <c r="BB1441">
        <v>0</v>
      </c>
      <c r="BC1441">
        <v>0</v>
      </c>
      <c r="BD1441" t="s">
        <v>60</v>
      </c>
      <c r="BE1441" s="5" t="s">
        <v>3831</v>
      </c>
      <c r="BF1441">
        <v>634343823</v>
      </c>
      <c r="BH1441" t="s">
        <v>323</v>
      </c>
      <c r="BI1441" t="s">
        <v>320</v>
      </c>
      <c r="BJ1441">
        <v>0.40694444444444444</v>
      </c>
      <c r="BK1441">
        <v>91.4</v>
      </c>
      <c r="BL1441">
        <v>170.27</v>
      </c>
      <c r="BM1441">
        <v>0</v>
      </c>
      <c r="BN1441">
        <v>-69.56</v>
      </c>
      <c r="BO1441">
        <v>192.11</v>
      </c>
      <c r="BP1441" t="s">
        <v>60</v>
      </c>
      <c r="BQ1441">
        <v>1.153163127</v>
      </c>
      <c r="BR1441" t="s">
        <v>61</v>
      </c>
    </row>
    <row r="1442" spans="1:70" x14ac:dyDescent="0.2">
      <c r="A1442" s="19">
        <f t="shared" si="58"/>
        <v>10.800000000000004</v>
      </c>
      <c r="B1442" s="20">
        <v>3752</v>
      </c>
      <c r="D1442" s="2" t="s">
        <v>1381</v>
      </c>
      <c r="E1442" s="2" t="str">
        <f t="shared" si="57"/>
        <v>ST</v>
      </c>
      <c r="F1442">
        <v>200720433</v>
      </c>
      <c r="G1442">
        <v>202606</v>
      </c>
      <c r="H1442" t="s">
        <v>52</v>
      </c>
      <c r="I1442" t="s">
        <v>321</v>
      </c>
      <c r="J1442" t="s">
        <v>322</v>
      </c>
      <c r="K1442" t="s">
        <v>54</v>
      </c>
      <c r="L1442" s="5">
        <v>46118</v>
      </c>
      <c r="M1442" s="5">
        <v>46148</v>
      </c>
      <c r="N1442" s="21">
        <v>872639803395</v>
      </c>
      <c r="P1442" t="s">
        <v>326</v>
      </c>
      <c r="Q1442" t="s">
        <v>326</v>
      </c>
      <c r="R1442" t="s">
        <v>56</v>
      </c>
      <c r="S1442" t="s">
        <v>327</v>
      </c>
      <c r="T1442">
        <v>21</v>
      </c>
      <c r="U1442" t="s">
        <v>57</v>
      </c>
      <c r="V1442">
        <v>21320</v>
      </c>
      <c r="W1442">
        <v>52.6</v>
      </c>
      <c r="X1442">
        <v>6.23</v>
      </c>
      <c r="Y1442">
        <v>0</v>
      </c>
      <c r="Z1442">
        <v>-40.03</v>
      </c>
      <c r="AA1442">
        <v>18.8</v>
      </c>
      <c r="AB1442">
        <v>5</v>
      </c>
      <c r="AC1442">
        <v>40.92</v>
      </c>
      <c r="AD1442">
        <v>40.92</v>
      </c>
      <c r="AE1442" t="s">
        <v>9030</v>
      </c>
      <c r="AF1442" t="s">
        <v>5622</v>
      </c>
      <c r="AG1442" t="s">
        <v>5622</v>
      </c>
      <c r="AH1442" t="s">
        <v>5623</v>
      </c>
      <c r="AI1442" t="s">
        <v>5612</v>
      </c>
      <c r="AJ1442">
        <v>87</v>
      </c>
      <c r="AK1442" t="s">
        <v>57</v>
      </c>
      <c r="AL1442">
        <v>87200</v>
      </c>
      <c r="AM1442" t="s">
        <v>55</v>
      </c>
      <c r="AN1442" t="s">
        <v>55</v>
      </c>
      <c r="AO1442" t="s">
        <v>55</v>
      </c>
      <c r="AS1442" t="s">
        <v>343</v>
      </c>
      <c r="AT1442">
        <v>0</v>
      </c>
      <c r="AU1442">
        <v>0</v>
      </c>
      <c r="AV1442">
        <v>0</v>
      </c>
      <c r="BB1442">
        <v>0</v>
      </c>
      <c r="BC1442">
        <v>0</v>
      </c>
      <c r="BD1442" t="s">
        <v>60</v>
      </c>
      <c r="BE1442" s="5" t="s">
        <v>3831</v>
      </c>
      <c r="BF1442">
        <v>634343823</v>
      </c>
      <c r="BH1442" t="s">
        <v>323</v>
      </c>
      <c r="BI1442" t="s">
        <v>320</v>
      </c>
      <c r="BJ1442">
        <v>0.41388888888888886</v>
      </c>
      <c r="BK1442">
        <v>45.2</v>
      </c>
      <c r="BL1442">
        <v>5.35</v>
      </c>
      <c r="BM1442">
        <v>0</v>
      </c>
      <c r="BN1442">
        <v>-34.4</v>
      </c>
      <c r="BO1442">
        <v>16.149999999999999</v>
      </c>
      <c r="BP1442" t="s">
        <v>60</v>
      </c>
      <c r="BQ1442">
        <v>1.163778556</v>
      </c>
      <c r="BR1442" t="s">
        <v>61</v>
      </c>
    </row>
    <row r="1443" spans="1:70" x14ac:dyDescent="0.2">
      <c r="A1443" s="19">
        <f t="shared" si="58"/>
        <v>10.800000000000004</v>
      </c>
      <c r="B1443" s="20">
        <v>3752</v>
      </c>
      <c r="D1443" s="2" t="s">
        <v>1381</v>
      </c>
      <c r="E1443" s="2" t="str">
        <f t="shared" si="57"/>
        <v>ST</v>
      </c>
      <c r="F1443">
        <v>200720433</v>
      </c>
      <c r="G1443">
        <v>202606</v>
      </c>
      <c r="H1443" t="s">
        <v>52</v>
      </c>
      <c r="I1443" t="s">
        <v>321</v>
      </c>
      <c r="J1443" t="s">
        <v>322</v>
      </c>
      <c r="K1443" t="s">
        <v>54</v>
      </c>
      <c r="L1443" s="5">
        <v>46148</v>
      </c>
      <c r="M1443" s="5">
        <v>46179</v>
      </c>
      <c r="N1443" s="21">
        <v>872691914297</v>
      </c>
      <c r="P1443" t="s">
        <v>326</v>
      </c>
      <c r="Q1443" t="s">
        <v>326</v>
      </c>
      <c r="R1443" t="s">
        <v>56</v>
      </c>
      <c r="S1443" t="s">
        <v>327</v>
      </c>
      <c r="T1443">
        <v>21</v>
      </c>
      <c r="U1443" t="s">
        <v>57</v>
      </c>
      <c r="V1443">
        <v>21320</v>
      </c>
      <c r="W1443">
        <v>52.49</v>
      </c>
      <c r="X1443">
        <v>6.21</v>
      </c>
      <c r="Y1443">
        <v>0</v>
      </c>
      <c r="Z1443">
        <v>-39.950000000000003</v>
      </c>
      <c r="AA1443">
        <v>18.75</v>
      </c>
      <c r="AB1443">
        <v>3</v>
      </c>
      <c r="AC1443">
        <v>40.479999999999997</v>
      </c>
      <c r="AD1443">
        <v>40.479999999999997</v>
      </c>
      <c r="AE1443" t="s">
        <v>9443</v>
      </c>
      <c r="AF1443" t="s">
        <v>5624</v>
      </c>
      <c r="AG1443" t="s">
        <v>5624</v>
      </c>
      <c r="AH1443" t="s">
        <v>5625</v>
      </c>
      <c r="AI1443" t="s">
        <v>5626</v>
      </c>
      <c r="AJ1443">
        <v>83</v>
      </c>
      <c r="AK1443" t="s">
        <v>57</v>
      </c>
      <c r="AL1443">
        <v>83140</v>
      </c>
      <c r="AM1443" t="s">
        <v>55</v>
      </c>
      <c r="AN1443" t="s">
        <v>55</v>
      </c>
      <c r="AO1443" t="s">
        <v>55</v>
      </c>
      <c r="AS1443" t="s">
        <v>343</v>
      </c>
      <c r="AT1443">
        <v>26</v>
      </c>
      <c r="AU1443">
        <v>31</v>
      </c>
      <c r="AV1443">
        <v>40</v>
      </c>
      <c r="BB1443">
        <v>0</v>
      </c>
      <c r="BC1443">
        <v>0</v>
      </c>
      <c r="BD1443" t="s">
        <v>60</v>
      </c>
      <c r="BE1443" s="5" t="s">
        <v>2497</v>
      </c>
      <c r="BF1443">
        <v>634333759</v>
      </c>
      <c r="BH1443" t="s">
        <v>323</v>
      </c>
      <c r="BI1443" t="s">
        <v>320</v>
      </c>
      <c r="BJ1443">
        <v>0.42291666666666666</v>
      </c>
      <c r="BK1443">
        <v>45.2</v>
      </c>
      <c r="BL1443">
        <v>5.35</v>
      </c>
      <c r="BM1443">
        <v>0</v>
      </c>
      <c r="BN1443">
        <v>-34.4</v>
      </c>
      <c r="BO1443">
        <v>16.149999999999999</v>
      </c>
      <c r="BP1443" t="s">
        <v>60</v>
      </c>
      <c r="BQ1443">
        <v>1.161210911</v>
      </c>
      <c r="BR1443" t="s">
        <v>61</v>
      </c>
    </row>
    <row r="1444" spans="1:70" x14ac:dyDescent="0.2">
      <c r="A1444" s="19">
        <f t="shared" si="58"/>
        <v>10.469999999999999</v>
      </c>
      <c r="B1444" s="20">
        <v>3752</v>
      </c>
      <c r="D1444" s="2" t="s">
        <v>1381</v>
      </c>
      <c r="E1444" s="2" t="str">
        <f t="shared" si="57"/>
        <v>ST</v>
      </c>
      <c r="F1444">
        <v>200720433</v>
      </c>
      <c r="G1444">
        <v>202606</v>
      </c>
      <c r="H1444" t="s">
        <v>52</v>
      </c>
      <c r="I1444" t="s">
        <v>321</v>
      </c>
      <c r="J1444" t="s">
        <v>322</v>
      </c>
      <c r="K1444" t="s">
        <v>54</v>
      </c>
      <c r="L1444" s="5">
        <v>46332</v>
      </c>
      <c r="M1444" s="5">
        <v>46362</v>
      </c>
      <c r="N1444" s="21">
        <v>872935841517</v>
      </c>
      <c r="P1444" t="s">
        <v>326</v>
      </c>
      <c r="Q1444" t="s">
        <v>326</v>
      </c>
      <c r="R1444" t="s">
        <v>56</v>
      </c>
      <c r="S1444" t="s">
        <v>327</v>
      </c>
      <c r="T1444">
        <v>21</v>
      </c>
      <c r="U1444" t="s">
        <v>57</v>
      </c>
      <c r="V1444">
        <v>21320</v>
      </c>
      <c r="W1444">
        <v>50.59</v>
      </c>
      <c r="X1444">
        <v>5.99</v>
      </c>
      <c r="Y1444">
        <v>0</v>
      </c>
      <c r="Z1444">
        <v>-38.49</v>
      </c>
      <c r="AA1444">
        <v>18.09</v>
      </c>
      <c r="AB1444">
        <v>2</v>
      </c>
      <c r="AC1444">
        <v>39.6</v>
      </c>
      <c r="AD1444">
        <v>39.6</v>
      </c>
      <c r="AE1444" t="s">
        <v>9444</v>
      </c>
      <c r="AF1444" t="s">
        <v>4575</v>
      </c>
      <c r="AG1444" t="s">
        <v>4575</v>
      </c>
      <c r="AH1444" t="s">
        <v>5627</v>
      </c>
      <c r="AI1444" t="s">
        <v>825</v>
      </c>
      <c r="AJ1444">
        <v>56</v>
      </c>
      <c r="AK1444" t="s">
        <v>57</v>
      </c>
      <c r="AL1444">
        <v>56000</v>
      </c>
      <c r="AM1444" t="s">
        <v>55</v>
      </c>
      <c r="AN1444" t="s">
        <v>55</v>
      </c>
      <c r="AO1444" t="s">
        <v>55</v>
      </c>
      <c r="AS1444" t="s">
        <v>343</v>
      </c>
      <c r="AT1444">
        <v>0</v>
      </c>
      <c r="AU1444">
        <v>0</v>
      </c>
      <c r="AV1444">
        <v>0</v>
      </c>
      <c r="BB1444">
        <v>0</v>
      </c>
      <c r="BC1444">
        <v>0</v>
      </c>
      <c r="BD1444" t="s">
        <v>60</v>
      </c>
      <c r="BE1444" s="5" t="s">
        <v>3831</v>
      </c>
      <c r="BF1444">
        <v>634343823</v>
      </c>
      <c r="BH1444" t="s">
        <v>323</v>
      </c>
      <c r="BI1444" t="s">
        <v>320</v>
      </c>
      <c r="BJ1444">
        <v>0.38472222222222224</v>
      </c>
      <c r="BK1444">
        <v>43.8</v>
      </c>
      <c r="BL1444">
        <v>5.19</v>
      </c>
      <c r="BM1444">
        <v>0</v>
      </c>
      <c r="BN1444">
        <v>-33.33</v>
      </c>
      <c r="BO1444">
        <v>15.66</v>
      </c>
      <c r="BP1444" t="s">
        <v>60</v>
      </c>
      <c r="BQ1444">
        <v>1.1549344580000001</v>
      </c>
      <c r="BR1444" t="s">
        <v>61</v>
      </c>
    </row>
    <row r="1445" spans="1:70" x14ac:dyDescent="0.2">
      <c r="A1445" s="19">
        <f t="shared" si="58"/>
        <v>19.499999999999993</v>
      </c>
      <c r="B1445" s="20">
        <v>3752</v>
      </c>
      <c r="D1445" s="2" t="s">
        <v>1381</v>
      </c>
      <c r="E1445" s="2" t="str">
        <f t="shared" si="57"/>
        <v>ST</v>
      </c>
      <c r="F1445">
        <v>200720433</v>
      </c>
      <c r="G1445">
        <v>202606</v>
      </c>
      <c r="H1445" t="s">
        <v>52</v>
      </c>
      <c r="I1445" t="s">
        <v>321</v>
      </c>
      <c r="J1445" t="s">
        <v>322</v>
      </c>
      <c r="K1445" t="s">
        <v>54</v>
      </c>
      <c r="L1445" s="5" t="s">
        <v>3825</v>
      </c>
      <c r="M1445" s="5" t="s">
        <v>3826</v>
      </c>
      <c r="N1445" s="21">
        <v>873140240941</v>
      </c>
      <c r="P1445" t="s">
        <v>326</v>
      </c>
      <c r="Q1445" t="s">
        <v>326</v>
      </c>
      <c r="R1445" t="s">
        <v>56</v>
      </c>
      <c r="S1445" t="s">
        <v>327</v>
      </c>
      <c r="T1445">
        <v>21</v>
      </c>
      <c r="U1445" t="s">
        <v>57</v>
      </c>
      <c r="V1445">
        <v>21320</v>
      </c>
      <c r="W1445">
        <v>94.69</v>
      </c>
      <c r="X1445">
        <v>11.22</v>
      </c>
      <c r="Y1445">
        <v>0</v>
      </c>
      <c r="Z1445">
        <v>-72.06</v>
      </c>
      <c r="AA1445">
        <v>33.85</v>
      </c>
      <c r="AB1445">
        <v>6</v>
      </c>
      <c r="AC1445">
        <v>99</v>
      </c>
      <c r="AD1445">
        <v>99</v>
      </c>
      <c r="AE1445" t="s">
        <v>9445</v>
      </c>
      <c r="AF1445" t="s">
        <v>5628</v>
      </c>
      <c r="AG1445" t="s">
        <v>5628</v>
      </c>
      <c r="AH1445" t="s">
        <v>1394</v>
      </c>
      <c r="AI1445" t="s">
        <v>655</v>
      </c>
      <c r="AJ1445">
        <v>94</v>
      </c>
      <c r="AK1445" t="s">
        <v>57</v>
      </c>
      <c r="AL1445">
        <v>94450</v>
      </c>
      <c r="AM1445" t="s">
        <v>55</v>
      </c>
      <c r="AN1445" t="s">
        <v>55</v>
      </c>
      <c r="AO1445" t="s">
        <v>55</v>
      </c>
      <c r="AS1445" t="s">
        <v>343</v>
      </c>
      <c r="AT1445">
        <v>30</v>
      </c>
      <c r="AU1445">
        <v>31</v>
      </c>
      <c r="AV1445">
        <v>40</v>
      </c>
      <c r="BB1445">
        <v>0</v>
      </c>
      <c r="BC1445">
        <v>0</v>
      </c>
      <c r="BD1445" t="s">
        <v>60</v>
      </c>
      <c r="BE1445" s="5" t="s">
        <v>3831</v>
      </c>
      <c r="BF1445">
        <v>634343823</v>
      </c>
      <c r="BH1445" t="s">
        <v>323</v>
      </c>
      <c r="BI1445" t="s">
        <v>320</v>
      </c>
      <c r="BJ1445">
        <v>0.39166666666666666</v>
      </c>
      <c r="BK1445">
        <v>81.599999999999994</v>
      </c>
      <c r="BL1445">
        <v>9.67</v>
      </c>
      <c r="BM1445">
        <v>0</v>
      </c>
      <c r="BN1445">
        <v>-62.1</v>
      </c>
      <c r="BO1445">
        <v>29.17</v>
      </c>
      <c r="BP1445" t="s">
        <v>60</v>
      </c>
      <c r="BQ1445">
        <v>1.160362033</v>
      </c>
      <c r="BR1445" t="s">
        <v>61</v>
      </c>
    </row>
    <row r="1446" spans="1:70" x14ac:dyDescent="0.2">
      <c r="A1446" s="19">
        <f t="shared" si="58"/>
        <v>9.1300000000000026</v>
      </c>
      <c r="B1446" s="20">
        <v>3752</v>
      </c>
      <c r="D1446" s="2" t="s">
        <v>1381</v>
      </c>
      <c r="E1446" s="2" t="str">
        <f t="shared" si="57"/>
        <v>ST</v>
      </c>
      <c r="F1446">
        <v>200720433</v>
      </c>
      <c r="G1446">
        <v>202606</v>
      </c>
      <c r="H1446" t="s">
        <v>52</v>
      </c>
      <c r="I1446" t="s">
        <v>321</v>
      </c>
      <c r="J1446" t="s">
        <v>322</v>
      </c>
      <c r="K1446" t="s">
        <v>54</v>
      </c>
      <c r="L1446" s="5" t="s">
        <v>4087</v>
      </c>
      <c r="M1446" s="5" t="s">
        <v>3825</v>
      </c>
      <c r="N1446" s="21">
        <v>873078241088</v>
      </c>
      <c r="P1446" t="s">
        <v>326</v>
      </c>
      <c r="Q1446" t="s">
        <v>326</v>
      </c>
      <c r="R1446" t="s">
        <v>56</v>
      </c>
      <c r="S1446" t="s">
        <v>327</v>
      </c>
      <c r="T1446">
        <v>21</v>
      </c>
      <c r="U1446" t="s">
        <v>57</v>
      </c>
      <c r="V1446">
        <v>21320</v>
      </c>
      <c r="W1446">
        <v>44.21</v>
      </c>
      <c r="X1446">
        <v>5.24</v>
      </c>
      <c r="Y1446">
        <v>0</v>
      </c>
      <c r="Z1446">
        <v>-33.64</v>
      </c>
      <c r="AA1446">
        <v>15.81</v>
      </c>
      <c r="AB1446">
        <v>2</v>
      </c>
      <c r="AC1446">
        <v>30.8</v>
      </c>
      <c r="AD1446">
        <v>30.8</v>
      </c>
      <c r="AE1446" t="s">
        <v>9446</v>
      </c>
      <c r="AF1446" t="s">
        <v>5629</v>
      </c>
      <c r="AG1446" t="s">
        <v>5629</v>
      </c>
      <c r="AH1446" t="s">
        <v>5630</v>
      </c>
      <c r="AI1446" t="s">
        <v>5631</v>
      </c>
      <c r="AJ1446">
        <v>87</v>
      </c>
      <c r="AK1446" t="s">
        <v>57</v>
      </c>
      <c r="AL1446">
        <v>87110</v>
      </c>
      <c r="AM1446" t="s">
        <v>55</v>
      </c>
      <c r="AN1446" t="s">
        <v>55</v>
      </c>
      <c r="AO1446" t="s">
        <v>55</v>
      </c>
      <c r="AS1446" t="s">
        <v>343</v>
      </c>
      <c r="AT1446">
        <v>0</v>
      </c>
      <c r="AU1446">
        <v>0</v>
      </c>
      <c r="AV1446">
        <v>0</v>
      </c>
      <c r="BB1446">
        <v>0</v>
      </c>
      <c r="BC1446">
        <v>0</v>
      </c>
      <c r="BD1446" t="s">
        <v>60</v>
      </c>
      <c r="BE1446" s="5" t="s">
        <v>3831</v>
      </c>
      <c r="BF1446">
        <v>634343823</v>
      </c>
      <c r="BH1446" t="s">
        <v>323</v>
      </c>
      <c r="BI1446" t="s">
        <v>320</v>
      </c>
      <c r="BJ1446">
        <v>0.49583333333333335</v>
      </c>
      <c r="BK1446">
        <v>38.200000000000003</v>
      </c>
      <c r="BL1446">
        <v>4.53</v>
      </c>
      <c r="BM1446">
        <v>0</v>
      </c>
      <c r="BN1446">
        <v>-29.07</v>
      </c>
      <c r="BO1446">
        <v>13.66</v>
      </c>
      <c r="BP1446" t="s">
        <v>60</v>
      </c>
      <c r="BQ1446">
        <v>1.1572332869999999</v>
      </c>
      <c r="BR1446" t="s">
        <v>61</v>
      </c>
    </row>
    <row r="1447" spans="1:70" x14ac:dyDescent="0.2">
      <c r="A1447" s="19">
        <f t="shared" si="58"/>
        <v>9.8000000000000007</v>
      </c>
      <c r="B1447" s="20">
        <v>3752</v>
      </c>
      <c r="D1447" s="2" t="s">
        <v>1381</v>
      </c>
      <c r="E1447" s="2" t="str">
        <f t="shared" si="57"/>
        <v>ST</v>
      </c>
      <c r="F1447">
        <v>200720433</v>
      </c>
      <c r="G1447">
        <v>202606</v>
      </c>
      <c r="H1447" t="s">
        <v>52</v>
      </c>
      <c r="I1447" t="s">
        <v>321</v>
      </c>
      <c r="J1447" t="s">
        <v>322</v>
      </c>
      <c r="K1447" t="s">
        <v>54</v>
      </c>
      <c r="L1447" s="5" t="s">
        <v>3825</v>
      </c>
      <c r="M1447" s="5" t="s">
        <v>3826</v>
      </c>
      <c r="N1447" s="21">
        <v>873192613990</v>
      </c>
      <c r="P1447" t="s">
        <v>326</v>
      </c>
      <c r="Q1447" t="s">
        <v>326</v>
      </c>
      <c r="R1447" t="s">
        <v>56</v>
      </c>
      <c r="S1447" t="s">
        <v>327</v>
      </c>
      <c r="T1447">
        <v>21</v>
      </c>
      <c r="U1447" t="s">
        <v>57</v>
      </c>
      <c r="V1447">
        <v>21320</v>
      </c>
      <c r="W1447">
        <v>47.57</v>
      </c>
      <c r="X1447">
        <v>5.64</v>
      </c>
      <c r="Y1447">
        <v>0</v>
      </c>
      <c r="Z1447">
        <v>-36.200000000000003</v>
      </c>
      <c r="AA1447">
        <v>17.010000000000002</v>
      </c>
      <c r="AB1447">
        <v>2</v>
      </c>
      <c r="AC1447">
        <v>34.32</v>
      </c>
      <c r="AD1447">
        <v>34.32</v>
      </c>
      <c r="AE1447" t="s">
        <v>9447</v>
      </c>
      <c r="AF1447" t="s">
        <v>5632</v>
      </c>
      <c r="AG1447" t="s">
        <v>5632</v>
      </c>
      <c r="AH1447" t="s">
        <v>5633</v>
      </c>
      <c r="AI1447" t="s">
        <v>1036</v>
      </c>
      <c r="AJ1447">
        <v>42</v>
      </c>
      <c r="AK1447" t="s">
        <v>57</v>
      </c>
      <c r="AL1447">
        <v>42000</v>
      </c>
      <c r="AM1447" t="s">
        <v>55</v>
      </c>
      <c r="AN1447" t="s">
        <v>55</v>
      </c>
      <c r="AO1447" t="s">
        <v>55</v>
      </c>
      <c r="AS1447" t="s">
        <v>343</v>
      </c>
      <c r="AT1447">
        <v>30</v>
      </c>
      <c r="AU1447">
        <v>31</v>
      </c>
      <c r="AV1447">
        <v>39</v>
      </c>
      <c r="BB1447">
        <v>0</v>
      </c>
      <c r="BC1447">
        <v>0</v>
      </c>
      <c r="BD1447" t="s">
        <v>60</v>
      </c>
      <c r="BE1447" s="5" t="s">
        <v>3831</v>
      </c>
      <c r="BF1447">
        <v>634343823</v>
      </c>
      <c r="BH1447" t="s">
        <v>323</v>
      </c>
      <c r="BI1447" t="s">
        <v>320</v>
      </c>
      <c r="BJ1447">
        <v>0.43125000000000002</v>
      </c>
      <c r="BK1447">
        <v>41</v>
      </c>
      <c r="BL1447">
        <v>4.8600000000000003</v>
      </c>
      <c r="BM1447">
        <v>0</v>
      </c>
      <c r="BN1447">
        <v>-31.2</v>
      </c>
      <c r="BO1447">
        <v>14.66</v>
      </c>
      <c r="BP1447" t="s">
        <v>60</v>
      </c>
      <c r="BQ1447">
        <v>1.160362033</v>
      </c>
      <c r="BR1447" t="s">
        <v>61</v>
      </c>
    </row>
    <row r="1448" spans="1:70" x14ac:dyDescent="0.2">
      <c r="A1448" s="19">
        <f t="shared" si="58"/>
        <v>9.4600000000000009</v>
      </c>
      <c r="B1448" s="20">
        <v>3752</v>
      </c>
      <c r="D1448" s="2" t="s">
        <v>1381</v>
      </c>
      <c r="E1448" s="2" t="str">
        <f t="shared" si="57"/>
        <v>ST</v>
      </c>
      <c r="F1448">
        <v>200720433</v>
      </c>
      <c r="G1448">
        <v>202606</v>
      </c>
      <c r="H1448" t="s">
        <v>52</v>
      </c>
      <c r="I1448" t="s">
        <v>321</v>
      </c>
      <c r="J1448" t="s">
        <v>322</v>
      </c>
      <c r="K1448" t="s">
        <v>54</v>
      </c>
      <c r="L1448" s="5">
        <v>46362</v>
      </c>
      <c r="M1448" s="5" t="s">
        <v>4087</v>
      </c>
      <c r="N1448" s="21">
        <v>872993603535</v>
      </c>
      <c r="P1448" t="s">
        <v>326</v>
      </c>
      <c r="Q1448" t="s">
        <v>326</v>
      </c>
      <c r="R1448" t="s">
        <v>56</v>
      </c>
      <c r="S1448" t="s">
        <v>327</v>
      </c>
      <c r="T1448">
        <v>21</v>
      </c>
      <c r="U1448" t="s">
        <v>57</v>
      </c>
      <c r="V1448">
        <v>21320</v>
      </c>
      <c r="W1448">
        <v>45.73</v>
      </c>
      <c r="X1448">
        <v>5.42</v>
      </c>
      <c r="Y1448">
        <v>0</v>
      </c>
      <c r="Z1448">
        <v>-34.81</v>
      </c>
      <c r="AA1448">
        <v>16.34</v>
      </c>
      <c r="AB1448">
        <v>2</v>
      </c>
      <c r="AC1448">
        <v>33</v>
      </c>
      <c r="AD1448">
        <v>33</v>
      </c>
      <c r="AE1448" t="s">
        <v>9448</v>
      </c>
      <c r="AF1448" t="s">
        <v>5634</v>
      </c>
      <c r="AG1448" t="s">
        <v>5634</v>
      </c>
      <c r="AH1448" t="s">
        <v>1062</v>
      </c>
      <c r="AI1448" t="s">
        <v>5635</v>
      </c>
      <c r="AJ1448">
        <v>50</v>
      </c>
      <c r="AK1448" t="s">
        <v>57</v>
      </c>
      <c r="AL1448">
        <v>50330</v>
      </c>
      <c r="AM1448" t="s">
        <v>55</v>
      </c>
      <c r="AN1448" t="s">
        <v>55</v>
      </c>
      <c r="AO1448" t="s">
        <v>55</v>
      </c>
      <c r="AS1448" t="s">
        <v>343</v>
      </c>
      <c r="AT1448">
        <v>0</v>
      </c>
      <c r="AU1448">
        <v>0</v>
      </c>
      <c r="AV1448">
        <v>0</v>
      </c>
      <c r="BB1448">
        <v>0</v>
      </c>
      <c r="BC1448">
        <v>0</v>
      </c>
      <c r="BD1448" t="s">
        <v>60</v>
      </c>
      <c r="BE1448" s="5" t="s">
        <v>3831</v>
      </c>
      <c r="BF1448">
        <v>634343823</v>
      </c>
      <c r="BH1448" t="s">
        <v>323</v>
      </c>
      <c r="BI1448" t="s">
        <v>320</v>
      </c>
      <c r="BJ1448">
        <v>0.44444444444444442</v>
      </c>
      <c r="BK1448">
        <v>39.6</v>
      </c>
      <c r="BL1448">
        <v>4.6900000000000004</v>
      </c>
      <c r="BM1448">
        <v>0</v>
      </c>
      <c r="BN1448">
        <v>-30.14</v>
      </c>
      <c r="BO1448">
        <v>14.15</v>
      </c>
      <c r="BP1448" t="s">
        <v>60</v>
      </c>
      <c r="BQ1448">
        <v>1.154814421</v>
      </c>
      <c r="BR1448" t="s">
        <v>61</v>
      </c>
    </row>
    <row r="1449" spans="1:70" x14ac:dyDescent="0.2">
      <c r="A1449" s="19">
        <f t="shared" si="58"/>
        <v>11.469999999999999</v>
      </c>
      <c r="B1449" s="20">
        <v>3752</v>
      </c>
      <c r="D1449" s="2" t="s">
        <v>1381</v>
      </c>
      <c r="E1449" s="2" t="str">
        <f t="shared" si="57"/>
        <v>ST</v>
      </c>
      <c r="F1449">
        <v>200720433</v>
      </c>
      <c r="G1449">
        <v>202606</v>
      </c>
      <c r="H1449" t="s">
        <v>52</v>
      </c>
      <c r="I1449" t="s">
        <v>321</v>
      </c>
      <c r="J1449" t="s">
        <v>322</v>
      </c>
      <c r="K1449" t="s">
        <v>54</v>
      </c>
      <c r="L1449" s="5">
        <v>46301</v>
      </c>
      <c r="M1449" s="5">
        <v>46332</v>
      </c>
      <c r="N1449" s="21">
        <v>872884267950</v>
      </c>
      <c r="P1449" t="s">
        <v>326</v>
      </c>
      <c r="Q1449" t="s">
        <v>326</v>
      </c>
      <c r="R1449" t="s">
        <v>56</v>
      </c>
      <c r="S1449" t="s">
        <v>327</v>
      </c>
      <c r="T1449">
        <v>21</v>
      </c>
      <c r="U1449" t="s">
        <v>57</v>
      </c>
      <c r="V1449">
        <v>21320</v>
      </c>
      <c r="W1449">
        <v>55.35</v>
      </c>
      <c r="X1449">
        <v>6.56</v>
      </c>
      <c r="Y1449">
        <v>0</v>
      </c>
      <c r="Z1449">
        <v>-42.13</v>
      </c>
      <c r="AA1449">
        <v>19.79</v>
      </c>
      <c r="AB1449">
        <v>3</v>
      </c>
      <c r="AC1449">
        <v>44.66</v>
      </c>
      <c r="AD1449">
        <v>44.66</v>
      </c>
      <c r="AE1449" t="s">
        <v>9449</v>
      </c>
      <c r="AF1449" t="s">
        <v>5636</v>
      </c>
      <c r="AG1449" t="s">
        <v>5636</v>
      </c>
      <c r="AH1449" t="s">
        <v>5637</v>
      </c>
      <c r="AI1449" t="s">
        <v>3411</v>
      </c>
      <c r="AJ1449">
        <v>75</v>
      </c>
      <c r="AK1449" t="s">
        <v>57</v>
      </c>
      <c r="AL1449">
        <v>75019</v>
      </c>
      <c r="AM1449" t="s">
        <v>55</v>
      </c>
      <c r="AN1449" t="s">
        <v>55</v>
      </c>
      <c r="AO1449" t="s">
        <v>55</v>
      </c>
      <c r="AS1449" t="s">
        <v>343</v>
      </c>
      <c r="AT1449">
        <v>26</v>
      </c>
      <c r="AU1449">
        <v>31</v>
      </c>
      <c r="AV1449">
        <v>40</v>
      </c>
      <c r="BB1449">
        <v>0</v>
      </c>
      <c r="BC1449">
        <v>0</v>
      </c>
      <c r="BD1449" t="s">
        <v>60</v>
      </c>
      <c r="BE1449" s="5" t="s">
        <v>2497</v>
      </c>
      <c r="BF1449">
        <v>634333759</v>
      </c>
      <c r="BH1449" t="s">
        <v>323</v>
      </c>
      <c r="BI1449" t="s">
        <v>320</v>
      </c>
      <c r="BJ1449">
        <v>0.51736111111111116</v>
      </c>
      <c r="BK1449">
        <v>48</v>
      </c>
      <c r="BL1449">
        <v>5.69</v>
      </c>
      <c r="BM1449">
        <v>0</v>
      </c>
      <c r="BN1449">
        <v>-36.53</v>
      </c>
      <c r="BO1449">
        <v>17.16</v>
      </c>
      <c r="BP1449" t="s">
        <v>60</v>
      </c>
      <c r="BQ1449">
        <v>1.153163127</v>
      </c>
      <c r="BR1449" t="s">
        <v>61</v>
      </c>
    </row>
    <row r="1450" spans="1:70" x14ac:dyDescent="0.2">
      <c r="A1450" s="19">
        <f t="shared" si="58"/>
        <v>9.1300000000000026</v>
      </c>
      <c r="B1450" s="20">
        <v>3752</v>
      </c>
      <c r="D1450" s="2" t="s">
        <v>1381</v>
      </c>
      <c r="E1450" s="2" t="str">
        <f t="shared" si="57"/>
        <v>ST</v>
      </c>
      <c r="F1450">
        <v>200720433</v>
      </c>
      <c r="G1450">
        <v>202606</v>
      </c>
      <c r="H1450" t="s">
        <v>52</v>
      </c>
      <c r="I1450" t="s">
        <v>321</v>
      </c>
      <c r="J1450" t="s">
        <v>322</v>
      </c>
      <c r="K1450" t="s">
        <v>54</v>
      </c>
      <c r="L1450" s="5" t="s">
        <v>3825</v>
      </c>
      <c r="M1450" s="5" t="s">
        <v>3826</v>
      </c>
      <c r="N1450" s="21">
        <v>873192642195</v>
      </c>
      <c r="P1450" t="s">
        <v>326</v>
      </c>
      <c r="Q1450" t="s">
        <v>326</v>
      </c>
      <c r="R1450" t="s">
        <v>56</v>
      </c>
      <c r="S1450" t="s">
        <v>327</v>
      </c>
      <c r="T1450">
        <v>21</v>
      </c>
      <c r="U1450" t="s">
        <v>57</v>
      </c>
      <c r="V1450">
        <v>21320</v>
      </c>
      <c r="W1450">
        <v>44.33</v>
      </c>
      <c r="X1450">
        <v>5.26</v>
      </c>
      <c r="Y1450">
        <v>0</v>
      </c>
      <c r="Z1450">
        <v>-33.729999999999997</v>
      </c>
      <c r="AA1450">
        <v>15.85</v>
      </c>
      <c r="AB1450">
        <v>2</v>
      </c>
      <c r="AC1450">
        <v>30.8</v>
      </c>
      <c r="AD1450">
        <v>30.8</v>
      </c>
      <c r="AE1450" t="s">
        <v>9450</v>
      </c>
      <c r="AF1450" t="s">
        <v>5638</v>
      </c>
      <c r="AG1450" t="s">
        <v>5638</v>
      </c>
      <c r="AH1450" t="s">
        <v>5639</v>
      </c>
      <c r="AI1450" t="s">
        <v>5640</v>
      </c>
      <c r="AJ1450">
        <v>71</v>
      </c>
      <c r="AK1450" t="s">
        <v>57</v>
      </c>
      <c r="AL1450">
        <v>71110</v>
      </c>
      <c r="AM1450" t="s">
        <v>55</v>
      </c>
      <c r="AN1450" t="s">
        <v>55</v>
      </c>
      <c r="AO1450" t="s">
        <v>55</v>
      </c>
      <c r="AS1450" t="s">
        <v>343</v>
      </c>
      <c r="AT1450">
        <v>0</v>
      </c>
      <c r="AU1450">
        <v>0</v>
      </c>
      <c r="AV1450">
        <v>0</v>
      </c>
      <c r="BB1450">
        <v>0</v>
      </c>
      <c r="BC1450">
        <v>0</v>
      </c>
      <c r="BD1450" t="s">
        <v>60</v>
      </c>
      <c r="BE1450" s="5" t="s">
        <v>3831</v>
      </c>
      <c r="BF1450">
        <v>634343823</v>
      </c>
      <c r="BH1450" t="s">
        <v>323</v>
      </c>
      <c r="BI1450" t="s">
        <v>320</v>
      </c>
      <c r="BJ1450">
        <v>0.37013888888888891</v>
      </c>
      <c r="BK1450">
        <v>38.200000000000003</v>
      </c>
      <c r="BL1450">
        <v>4.53</v>
      </c>
      <c r="BM1450">
        <v>0</v>
      </c>
      <c r="BN1450">
        <v>-29.07</v>
      </c>
      <c r="BO1450">
        <v>13.66</v>
      </c>
      <c r="BP1450" t="s">
        <v>60</v>
      </c>
      <c r="BQ1450">
        <v>1.160362033</v>
      </c>
      <c r="BR1450" t="s">
        <v>61</v>
      </c>
    </row>
    <row r="1451" spans="1:70" x14ac:dyDescent="0.2">
      <c r="A1451" s="19">
        <f t="shared" si="58"/>
        <v>7.120000000000001</v>
      </c>
      <c r="B1451" s="20">
        <v>3752</v>
      </c>
      <c r="D1451" s="2" t="s">
        <v>1381</v>
      </c>
      <c r="E1451" s="2" t="str">
        <f t="shared" si="57"/>
        <v>ST</v>
      </c>
      <c r="F1451">
        <v>200720433</v>
      </c>
      <c r="G1451">
        <v>202606</v>
      </c>
      <c r="H1451" t="s">
        <v>52</v>
      </c>
      <c r="I1451" t="s">
        <v>321</v>
      </c>
      <c r="J1451" t="s">
        <v>322</v>
      </c>
      <c r="K1451" t="s">
        <v>54</v>
      </c>
      <c r="L1451" s="5" t="s">
        <v>3825</v>
      </c>
      <c r="M1451" s="5" t="s">
        <v>3826</v>
      </c>
      <c r="N1451" s="21">
        <v>873184907745</v>
      </c>
      <c r="P1451" t="s">
        <v>326</v>
      </c>
      <c r="Q1451" t="s">
        <v>326</v>
      </c>
      <c r="R1451" t="s">
        <v>56</v>
      </c>
      <c r="S1451" t="s">
        <v>327</v>
      </c>
      <c r="T1451">
        <v>21</v>
      </c>
      <c r="U1451" t="s">
        <v>57</v>
      </c>
      <c r="V1451">
        <v>21320</v>
      </c>
      <c r="W1451">
        <v>34.58</v>
      </c>
      <c r="X1451">
        <v>4.1100000000000003</v>
      </c>
      <c r="Y1451">
        <v>0</v>
      </c>
      <c r="Z1451">
        <v>-26.32</v>
      </c>
      <c r="AA1451">
        <v>12.37</v>
      </c>
      <c r="AB1451">
        <v>1</v>
      </c>
      <c r="AC1451">
        <v>16.28</v>
      </c>
      <c r="AD1451">
        <v>16.28</v>
      </c>
      <c r="AE1451" t="s">
        <v>9451</v>
      </c>
      <c r="AF1451" t="s">
        <v>868</v>
      </c>
      <c r="AG1451" t="s">
        <v>869</v>
      </c>
      <c r="AH1451" t="s">
        <v>5641</v>
      </c>
      <c r="AI1451" t="s">
        <v>4476</v>
      </c>
      <c r="AJ1451">
        <v>2</v>
      </c>
      <c r="AK1451" t="s">
        <v>57</v>
      </c>
      <c r="AL1451">
        <v>2100</v>
      </c>
      <c r="AM1451" t="s">
        <v>55</v>
      </c>
      <c r="AN1451" t="s">
        <v>55</v>
      </c>
      <c r="AO1451" t="s">
        <v>55</v>
      </c>
      <c r="AS1451" t="s">
        <v>342</v>
      </c>
      <c r="AT1451">
        <v>31</v>
      </c>
      <c r="AU1451">
        <v>30</v>
      </c>
      <c r="AV1451">
        <v>40</v>
      </c>
      <c r="BB1451">
        <v>0</v>
      </c>
      <c r="BC1451">
        <v>0</v>
      </c>
      <c r="BD1451" t="s">
        <v>60</v>
      </c>
      <c r="BE1451" s="5" t="s">
        <v>3831</v>
      </c>
      <c r="BF1451">
        <v>634343823</v>
      </c>
      <c r="BH1451" t="s">
        <v>323</v>
      </c>
      <c r="BI1451" t="s">
        <v>320</v>
      </c>
      <c r="BJ1451">
        <v>0.45555555555555555</v>
      </c>
      <c r="BK1451">
        <v>29.8</v>
      </c>
      <c r="BL1451">
        <v>3.54</v>
      </c>
      <c r="BM1451">
        <v>0</v>
      </c>
      <c r="BN1451">
        <v>-22.68</v>
      </c>
      <c r="BO1451">
        <v>10.66</v>
      </c>
      <c r="BP1451" t="s">
        <v>60</v>
      </c>
      <c r="BQ1451">
        <v>1.160362033</v>
      </c>
      <c r="BR1451" t="s">
        <v>61</v>
      </c>
    </row>
    <row r="1452" spans="1:70" x14ac:dyDescent="0.2">
      <c r="A1452" s="19">
        <f t="shared" si="58"/>
        <v>9.4600000000000009</v>
      </c>
      <c r="B1452" s="20">
        <v>3752</v>
      </c>
      <c r="D1452" s="2" t="s">
        <v>1381</v>
      </c>
      <c r="E1452" s="2" t="str">
        <f t="shared" si="57"/>
        <v>ST</v>
      </c>
      <c r="F1452">
        <v>200720433</v>
      </c>
      <c r="G1452">
        <v>202606</v>
      </c>
      <c r="H1452" t="s">
        <v>52</v>
      </c>
      <c r="I1452" t="s">
        <v>321</v>
      </c>
      <c r="J1452" t="s">
        <v>322</v>
      </c>
      <c r="K1452" t="s">
        <v>54</v>
      </c>
      <c r="L1452" s="5">
        <v>46240</v>
      </c>
      <c r="M1452" s="5">
        <v>46271</v>
      </c>
      <c r="N1452" s="21">
        <v>872766312635</v>
      </c>
      <c r="P1452" t="s">
        <v>326</v>
      </c>
      <c r="Q1452" t="s">
        <v>326</v>
      </c>
      <c r="R1452" t="s">
        <v>56</v>
      </c>
      <c r="S1452" t="s">
        <v>327</v>
      </c>
      <c r="T1452">
        <v>21</v>
      </c>
      <c r="U1452" t="s">
        <v>57</v>
      </c>
      <c r="V1452">
        <v>21320</v>
      </c>
      <c r="W1452">
        <v>45.65</v>
      </c>
      <c r="X1452">
        <v>5.41</v>
      </c>
      <c r="Y1452">
        <v>0</v>
      </c>
      <c r="Z1452">
        <v>-34.74</v>
      </c>
      <c r="AA1452">
        <v>16.309999999999999</v>
      </c>
      <c r="AB1452">
        <v>2</v>
      </c>
      <c r="AC1452">
        <v>33</v>
      </c>
      <c r="AD1452">
        <v>33</v>
      </c>
      <c r="AE1452" t="s">
        <v>9452</v>
      </c>
      <c r="AF1452" t="s">
        <v>5642</v>
      </c>
      <c r="AG1452" t="s">
        <v>5642</v>
      </c>
      <c r="AH1452" t="s">
        <v>5643</v>
      </c>
      <c r="AI1452" t="s">
        <v>5644</v>
      </c>
      <c r="AJ1452">
        <v>71</v>
      </c>
      <c r="AK1452" t="s">
        <v>57</v>
      </c>
      <c r="AL1452">
        <v>71590</v>
      </c>
      <c r="AM1452" t="s">
        <v>55</v>
      </c>
      <c r="AN1452" t="s">
        <v>55</v>
      </c>
      <c r="AO1452" t="s">
        <v>55</v>
      </c>
      <c r="AS1452" t="s">
        <v>343</v>
      </c>
      <c r="AT1452">
        <v>0</v>
      </c>
      <c r="AU1452">
        <v>0</v>
      </c>
      <c r="AV1452">
        <v>0</v>
      </c>
      <c r="BB1452">
        <v>0</v>
      </c>
      <c r="BC1452">
        <v>0</v>
      </c>
      <c r="BD1452" t="s">
        <v>60</v>
      </c>
      <c r="BE1452" s="5" t="s">
        <v>2497</v>
      </c>
      <c r="BF1452">
        <v>634333759</v>
      </c>
      <c r="BH1452" t="s">
        <v>323</v>
      </c>
      <c r="BI1452" t="s">
        <v>320</v>
      </c>
      <c r="BJ1452">
        <v>0.37708333333333333</v>
      </c>
      <c r="BK1452">
        <v>39.6</v>
      </c>
      <c r="BL1452">
        <v>4.6900000000000004</v>
      </c>
      <c r="BM1452">
        <v>0</v>
      </c>
      <c r="BN1452">
        <v>-30.14</v>
      </c>
      <c r="BO1452">
        <v>14.15</v>
      </c>
      <c r="BP1452" t="s">
        <v>60</v>
      </c>
      <c r="BQ1452">
        <v>1.1527377519999999</v>
      </c>
      <c r="BR1452" t="s">
        <v>61</v>
      </c>
    </row>
    <row r="1453" spans="1:70" x14ac:dyDescent="0.2">
      <c r="A1453" s="19">
        <f t="shared" si="58"/>
        <v>7.4600000000000009</v>
      </c>
      <c r="B1453" s="20">
        <v>3752</v>
      </c>
      <c r="D1453" s="2" t="s">
        <v>1381</v>
      </c>
      <c r="E1453" s="2" t="str">
        <f t="shared" si="57"/>
        <v>ST</v>
      </c>
      <c r="F1453">
        <v>200720433</v>
      </c>
      <c r="G1453">
        <v>202606</v>
      </c>
      <c r="H1453" t="s">
        <v>52</v>
      </c>
      <c r="I1453" t="s">
        <v>321</v>
      </c>
      <c r="J1453" t="s">
        <v>322</v>
      </c>
      <c r="K1453" t="s">
        <v>54</v>
      </c>
      <c r="L1453" s="5">
        <v>46362</v>
      </c>
      <c r="M1453" s="5" t="s">
        <v>2497</v>
      </c>
      <c r="N1453" s="21">
        <v>872939364244</v>
      </c>
      <c r="P1453" t="s">
        <v>326</v>
      </c>
      <c r="Q1453" t="s">
        <v>326</v>
      </c>
      <c r="R1453" t="s">
        <v>56</v>
      </c>
      <c r="S1453" t="s">
        <v>327</v>
      </c>
      <c r="T1453">
        <v>21</v>
      </c>
      <c r="U1453" t="s">
        <v>57</v>
      </c>
      <c r="V1453">
        <v>21320</v>
      </c>
      <c r="W1453">
        <v>36.03</v>
      </c>
      <c r="X1453">
        <v>4.2699999999999996</v>
      </c>
      <c r="Y1453">
        <v>0</v>
      </c>
      <c r="Z1453">
        <v>-27.42</v>
      </c>
      <c r="AA1453">
        <v>12.89</v>
      </c>
      <c r="AB1453">
        <v>1</v>
      </c>
      <c r="AC1453">
        <v>19.8</v>
      </c>
      <c r="AD1453">
        <v>19.8</v>
      </c>
      <c r="AE1453" t="s">
        <v>1588</v>
      </c>
      <c r="AF1453" t="s">
        <v>2137</v>
      </c>
      <c r="AG1453" t="s">
        <v>2137</v>
      </c>
      <c r="AH1453" t="s">
        <v>1892</v>
      </c>
      <c r="AI1453" t="s">
        <v>703</v>
      </c>
      <c r="AJ1453">
        <v>19</v>
      </c>
      <c r="AK1453" t="s">
        <v>57</v>
      </c>
      <c r="AL1453">
        <v>19200</v>
      </c>
      <c r="AM1453" t="s">
        <v>55</v>
      </c>
      <c r="AN1453" t="s">
        <v>55</v>
      </c>
      <c r="AO1453" t="s">
        <v>55</v>
      </c>
      <c r="AS1453" t="s">
        <v>343</v>
      </c>
      <c r="AT1453">
        <v>0</v>
      </c>
      <c r="AU1453">
        <v>0</v>
      </c>
      <c r="AV1453">
        <v>0</v>
      </c>
      <c r="BB1453">
        <v>0</v>
      </c>
      <c r="BC1453">
        <v>0</v>
      </c>
      <c r="BD1453" t="s">
        <v>60</v>
      </c>
      <c r="BE1453" s="5" t="s">
        <v>3831</v>
      </c>
      <c r="BF1453">
        <v>634343823</v>
      </c>
      <c r="BH1453" t="s">
        <v>323</v>
      </c>
      <c r="BI1453" t="s">
        <v>320</v>
      </c>
      <c r="BJ1453">
        <v>0.40486111111111112</v>
      </c>
      <c r="BK1453">
        <v>31.2</v>
      </c>
      <c r="BL1453">
        <v>3.7</v>
      </c>
      <c r="BM1453">
        <v>0</v>
      </c>
      <c r="BN1453">
        <v>-23.74</v>
      </c>
      <c r="BO1453">
        <v>11.16</v>
      </c>
      <c r="BP1453" t="s">
        <v>60</v>
      </c>
      <c r="BQ1453">
        <v>1.154814421</v>
      </c>
      <c r="BR1453" t="s">
        <v>61</v>
      </c>
    </row>
    <row r="1454" spans="1:70" x14ac:dyDescent="0.2">
      <c r="A1454" s="19">
        <f t="shared" si="58"/>
        <v>10.469999999999999</v>
      </c>
      <c r="B1454" s="20">
        <v>3752</v>
      </c>
      <c r="D1454" s="2" t="s">
        <v>1381</v>
      </c>
      <c r="E1454" s="2" t="str">
        <f t="shared" si="57"/>
        <v>ST</v>
      </c>
      <c r="F1454">
        <v>200720433</v>
      </c>
      <c r="G1454">
        <v>202606</v>
      </c>
      <c r="H1454" t="s">
        <v>52</v>
      </c>
      <c r="I1454" t="s">
        <v>321</v>
      </c>
      <c r="J1454" t="s">
        <v>322</v>
      </c>
      <c r="K1454" t="s">
        <v>54</v>
      </c>
      <c r="L1454" s="5" t="s">
        <v>4087</v>
      </c>
      <c r="M1454" s="5" t="s">
        <v>3825</v>
      </c>
      <c r="N1454" s="21">
        <v>873135406644</v>
      </c>
      <c r="P1454" t="s">
        <v>326</v>
      </c>
      <c r="Q1454" t="s">
        <v>326</v>
      </c>
      <c r="R1454" t="s">
        <v>56</v>
      </c>
      <c r="S1454" t="s">
        <v>327</v>
      </c>
      <c r="T1454">
        <v>21</v>
      </c>
      <c r="U1454" t="s">
        <v>57</v>
      </c>
      <c r="V1454">
        <v>21320</v>
      </c>
      <c r="W1454">
        <v>50.69</v>
      </c>
      <c r="X1454">
        <v>6.01</v>
      </c>
      <c r="Y1454">
        <v>0</v>
      </c>
      <c r="Z1454">
        <v>-38.57</v>
      </c>
      <c r="AA1454">
        <v>18.12</v>
      </c>
      <c r="AB1454">
        <v>2</v>
      </c>
      <c r="AC1454">
        <v>38.5</v>
      </c>
      <c r="AD1454">
        <v>38.5</v>
      </c>
      <c r="AE1454" t="s">
        <v>9453</v>
      </c>
      <c r="AF1454" t="s">
        <v>5645</v>
      </c>
      <c r="AG1454" t="s">
        <v>5645</v>
      </c>
      <c r="AH1454" t="s">
        <v>5646</v>
      </c>
      <c r="AI1454" t="s">
        <v>5647</v>
      </c>
      <c r="AJ1454">
        <v>26</v>
      </c>
      <c r="AK1454" t="s">
        <v>57</v>
      </c>
      <c r="AL1454">
        <v>26220</v>
      </c>
      <c r="AM1454" t="s">
        <v>55</v>
      </c>
      <c r="AN1454" t="s">
        <v>55</v>
      </c>
      <c r="AO1454" t="s">
        <v>55</v>
      </c>
      <c r="AS1454" t="s">
        <v>343</v>
      </c>
      <c r="AT1454">
        <v>26</v>
      </c>
      <c r="AU1454">
        <v>33</v>
      </c>
      <c r="AV1454">
        <v>44</v>
      </c>
      <c r="BB1454">
        <v>0</v>
      </c>
      <c r="BC1454">
        <v>0</v>
      </c>
      <c r="BD1454" t="s">
        <v>60</v>
      </c>
      <c r="BE1454" s="5" t="s">
        <v>3831</v>
      </c>
      <c r="BF1454">
        <v>634343823</v>
      </c>
      <c r="BH1454" t="s">
        <v>323</v>
      </c>
      <c r="BI1454" t="s">
        <v>320</v>
      </c>
      <c r="BJ1454">
        <v>0.5</v>
      </c>
      <c r="BK1454">
        <v>43.8</v>
      </c>
      <c r="BL1454">
        <v>5.19</v>
      </c>
      <c r="BM1454">
        <v>0</v>
      </c>
      <c r="BN1454">
        <v>-33.33</v>
      </c>
      <c r="BO1454">
        <v>15.66</v>
      </c>
      <c r="BP1454" t="s">
        <v>60</v>
      </c>
      <c r="BQ1454">
        <v>1.1572332869999999</v>
      </c>
      <c r="BR1454" t="s">
        <v>61</v>
      </c>
    </row>
    <row r="1455" spans="1:70" x14ac:dyDescent="0.2">
      <c r="A1455" s="19">
        <f t="shared" si="58"/>
        <v>9.1300000000000026</v>
      </c>
      <c r="B1455" s="20">
        <v>3752</v>
      </c>
      <c r="D1455" s="2" t="s">
        <v>1381</v>
      </c>
      <c r="E1455" s="2" t="str">
        <f t="shared" si="57"/>
        <v>ST</v>
      </c>
      <c r="F1455">
        <v>200720433</v>
      </c>
      <c r="G1455">
        <v>202606</v>
      </c>
      <c r="H1455" t="s">
        <v>52</v>
      </c>
      <c r="I1455" t="s">
        <v>321</v>
      </c>
      <c r="J1455" t="s">
        <v>322</v>
      </c>
      <c r="K1455" t="s">
        <v>54</v>
      </c>
      <c r="L1455" s="5">
        <v>46332</v>
      </c>
      <c r="M1455" s="5">
        <v>46362</v>
      </c>
      <c r="N1455" s="21">
        <v>872942611679</v>
      </c>
      <c r="P1455" t="s">
        <v>326</v>
      </c>
      <c r="Q1455" t="s">
        <v>326</v>
      </c>
      <c r="R1455" t="s">
        <v>56</v>
      </c>
      <c r="S1455" t="s">
        <v>327</v>
      </c>
      <c r="T1455">
        <v>21</v>
      </c>
      <c r="U1455" t="s">
        <v>57</v>
      </c>
      <c r="V1455">
        <v>21320</v>
      </c>
      <c r="W1455">
        <v>44.12</v>
      </c>
      <c r="X1455">
        <v>5.23</v>
      </c>
      <c r="Y1455">
        <v>0</v>
      </c>
      <c r="Z1455">
        <v>-33.57</v>
      </c>
      <c r="AA1455">
        <v>15.78</v>
      </c>
      <c r="AB1455">
        <v>2</v>
      </c>
      <c r="AC1455">
        <v>30.8</v>
      </c>
      <c r="AD1455">
        <v>30.8</v>
      </c>
      <c r="AE1455" t="s">
        <v>9454</v>
      </c>
      <c r="AF1455" t="s">
        <v>5648</v>
      </c>
      <c r="AG1455" t="s">
        <v>5648</v>
      </c>
      <c r="AH1455" t="s">
        <v>5649</v>
      </c>
      <c r="AI1455" t="s">
        <v>5650</v>
      </c>
      <c r="AJ1455">
        <v>27</v>
      </c>
      <c r="AK1455" t="s">
        <v>57</v>
      </c>
      <c r="AL1455">
        <v>27210</v>
      </c>
      <c r="AM1455" t="s">
        <v>55</v>
      </c>
      <c r="AN1455" t="s">
        <v>55</v>
      </c>
      <c r="AO1455" t="s">
        <v>55</v>
      </c>
      <c r="AS1455" t="s">
        <v>343</v>
      </c>
      <c r="AT1455">
        <v>0</v>
      </c>
      <c r="AU1455">
        <v>0</v>
      </c>
      <c r="AV1455">
        <v>0</v>
      </c>
      <c r="BB1455">
        <v>0</v>
      </c>
      <c r="BC1455">
        <v>0</v>
      </c>
      <c r="BD1455" t="s">
        <v>60</v>
      </c>
      <c r="BE1455" s="5" t="s">
        <v>3831</v>
      </c>
      <c r="BF1455">
        <v>634343823</v>
      </c>
      <c r="BH1455" t="s">
        <v>323</v>
      </c>
      <c r="BI1455" t="s">
        <v>320</v>
      </c>
      <c r="BJ1455">
        <v>0.44374999999999998</v>
      </c>
      <c r="BK1455">
        <v>38.200000000000003</v>
      </c>
      <c r="BL1455">
        <v>4.53</v>
      </c>
      <c r="BM1455">
        <v>0</v>
      </c>
      <c r="BN1455">
        <v>-29.07</v>
      </c>
      <c r="BO1455">
        <v>13.66</v>
      </c>
      <c r="BP1455" t="s">
        <v>60</v>
      </c>
      <c r="BQ1455">
        <v>1.1549344580000001</v>
      </c>
      <c r="BR1455" t="s">
        <v>61</v>
      </c>
    </row>
    <row r="1456" spans="1:70" x14ac:dyDescent="0.2">
      <c r="A1456" s="19">
        <f t="shared" si="58"/>
        <v>11.809999999999995</v>
      </c>
      <c r="B1456" s="20">
        <v>3752</v>
      </c>
      <c r="D1456" s="2" t="s">
        <v>1381</v>
      </c>
      <c r="E1456" s="2" t="str">
        <f t="shared" si="57"/>
        <v>ST</v>
      </c>
      <c r="F1456">
        <v>200720433</v>
      </c>
      <c r="G1456">
        <v>202606</v>
      </c>
      <c r="H1456" t="s">
        <v>52</v>
      </c>
      <c r="I1456" t="s">
        <v>321</v>
      </c>
      <c r="J1456" t="s">
        <v>322</v>
      </c>
      <c r="K1456" t="s">
        <v>54</v>
      </c>
      <c r="L1456" s="5">
        <v>46332</v>
      </c>
      <c r="M1456" s="5">
        <v>46362</v>
      </c>
      <c r="N1456" s="21">
        <v>872935423230</v>
      </c>
      <c r="P1456" t="s">
        <v>326</v>
      </c>
      <c r="Q1456" t="s">
        <v>326</v>
      </c>
      <c r="R1456" t="s">
        <v>56</v>
      </c>
      <c r="S1456" t="s">
        <v>327</v>
      </c>
      <c r="T1456">
        <v>21</v>
      </c>
      <c r="U1456" t="s">
        <v>57</v>
      </c>
      <c r="V1456">
        <v>21320</v>
      </c>
      <c r="W1456">
        <v>57.05</v>
      </c>
      <c r="X1456">
        <v>15.93</v>
      </c>
      <c r="Y1456">
        <v>0</v>
      </c>
      <c r="Z1456">
        <v>-43.41</v>
      </c>
      <c r="AA1456">
        <v>29.57</v>
      </c>
      <c r="AB1456">
        <v>4</v>
      </c>
      <c r="AC1456">
        <v>46.64</v>
      </c>
      <c r="AD1456">
        <v>46.64</v>
      </c>
      <c r="AE1456" t="s">
        <v>1457</v>
      </c>
      <c r="AF1456" t="s">
        <v>5651</v>
      </c>
      <c r="AG1456" t="s">
        <v>5652</v>
      </c>
      <c r="AH1456" t="s">
        <v>5653</v>
      </c>
      <c r="AI1456" t="s">
        <v>5654</v>
      </c>
      <c r="AJ1456">
        <v>5</v>
      </c>
      <c r="AK1456" t="s">
        <v>57</v>
      </c>
      <c r="AL1456">
        <v>5120</v>
      </c>
      <c r="AM1456" t="s">
        <v>55</v>
      </c>
      <c r="AN1456" t="s">
        <v>55</v>
      </c>
      <c r="AO1456" t="s">
        <v>55</v>
      </c>
      <c r="AS1456" t="s">
        <v>343</v>
      </c>
      <c r="AT1456">
        <v>0</v>
      </c>
      <c r="AU1456">
        <v>0</v>
      </c>
      <c r="AV1456">
        <v>0</v>
      </c>
      <c r="BB1456">
        <v>0</v>
      </c>
      <c r="BC1456">
        <v>0</v>
      </c>
      <c r="BD1456" t="s">
        <v>60</v>
      </c>
      <c r="BE1456" s="5" t="s">
        <v>3831</v>
      </c>
      <c r="BF1456">
        <v>634343823</v>
      </c>
      <c r="BH1456" t="s">
        <v>323</v>
      </c>
      <c r="BI1456" t="s">
        <v>320</v>
      </c>
      <c r="BJ1456">
        <v>0.47152777777777777</v>
      </c>
      <c r="BK1456">
        <v>49.4</v>
      </c>
      <c r="BL1456">
        <v>13.79</v>
      </c>
      <c r="BM1456">
        <v>0</v>
      </c>
      <c r="BN1456">
        <v>-37.590000000000003</v>
      </c>
      <c r="BO1456">
        <v>25.6</v>
      </c>
      <c r="BP1456" t="s">
        <v>60</v>
      </c>
      <c r="BQ1456">
        <v>1.1549344580000001</v>
      </c>
      <c r="BR1456" t="s">
        <v>61</v>
      </c>
    </row>
    <row r="1457" spans="1:70" x14ac:dyDescent="0.2">
      <c r="A1457" s="19">
        <f t="shared" si="58"/>
        <v>10.129999999999995</v>
      </c>
      <c r="B1457" s="20">
        <v>3752</v>
      </c>
      <c r="D1457" s="2" t="s">
        <v>1381</v>
      </c>
      <c r="E1457" s="2" t="str">
        <f t="shared" si="57"/>
        <v>ST</v>
      </c>
      <c r="F1457">
        <v>200720433</v>
      </c>
      <c r="G1457">
        <v>202606</v>
      </c>
      <c r="H1457" t="s">
        <v>52</v>
      </c>
      <c r="I1457" t="s">
        <v>321</v>
      </c>
      <c r="J1457" t="s">
        <v>322</v>
      </c>
      <c r="K1457" t="s">
        <v>54</v>
      </c>
      <c r="L1457" s="5">
        <v>46148</v>
      </c>
      <c r="M1457" s="5">
        <v>46271</v>
      </c>
      <c r="N1457" s="21">
        <v>872646164460</v>
      </c>
      <c r="P1457" t="s">
        <v>326</v>
      </c>
      <c r="Q1457" t="s">
        <v>326</v>
      </c>
      <c r="R1457" t="s">
        <v>56</v>
      </c>
      <c r="S1457" t="s">
        <v>327</v>
      </c>
      <c r="T1457">
        <v>21</v>
      </c>
      <c r="U1457" t="s">
        <v>57</v>
      </c>
      <c r="V1457">
        <v>21320</v>
      </c>
      <c r="W1457">
        <v>49.24</v>
      </c>
      <c r="X1457">
        <v>14.52</v>
      </c>
      <c r="Y1457">
        <v>0</v>
      </c>
      <c r="Z1457">
        <v>-37.47</v>
      </c>
      <c r="AA1457">
        <v>26.28</v>
      </c>
      <c r="AB1457">
        <v>3</v>
      </c>
      <c r="AC1457">
        <v>35.64</v>
      </c>
      <c r="AD1457">
        <v>35.64</v>
      </c>
      <c r="AE1457" t="s">
        <v>9455</v>
      </c>
      <c r="AF1457" t="s">
        <v>5655</v>
      </c>
      <c r="AG1457" t="s">
        <v>5655</v>
      </c>
      <c r="AH1457" t="s">
        <v>5656</v>
      </c>
      <c r="AI1457" t="s">
        <v>5657</v>
      </c>
      <c r="AJ1457">
        <v>65</v>
      </c>
      <c r="AK1457" t="s">
        <v>57</v>
      </c>
      <c r="AL1457">
        <v>65800</v>
      </c>
      <c r="AM1457" t="s">
        <v>55</v>
      </c>
      <c r="AN1457" t="s">
        <v>55</v>
      </c>
      <c r="AO1457" t="s">
        <v>55</v>
      </c>
      <c r="AS1457" t="s">
        <v>343</v>
      </c>
      <c r="AT1457">
        <v>0</v>
      </c>
      <c r="AU1457">
        <v>0</v>
      </c>
      <c r="AV1457">
        <v>0</v>
      </c>
      <c r="BB1457">
        <v>0</v>
      </c>
      <c r="BC1457">
        <v>0</v>
      </c>
      <c r="BD1457" t="s">
        <v>60</v>
      </c>
      <c r="BE1457" s="5" t="s">
        <v>2497</v>
      </c>
      <c r="BF1457">
        <v>634333759</v>
      </c>
      <c r="BH1457" t="s">
        <v>323</v>
      </c>
      <c r="BI1457" t="s">
        <v>320</v>
      </c>
      <c r="BJ1457">
        <v>0.41597222222222224</v>
      </c>
      <c r="BK1457">
        <v>42.4</v>
      </c>
      <c r="BL1457">
        <v>12.5</v>
      </c>
      <c r="BM1457">
        <v>0</v>
      </c>
      <c r="BN1457">
        <v>-32.270000000000003</v>
      </c>
      <c r="BO1457">
        <v>22.63</v>
      </c>
      <c r="BP1457" t="s">
        <v>60</v>
      </c>
      <c r="BQ1457">
        <v>1.161210911</v>
      </c>
      <c r="BR1457" t="s">
        <v>61</v>
      </c>
    </row>
    <row r="1458" spans="1:70" x14ac:dyDescent="0.2">
      <c r="A1458" s="19">
        <f t="shared" si="58"/>
        <v>13.14</v>
      </c>
      <c r="B1458" s="20">
        <v>3752</v>
      </c>
      <c r="D1458" s="2" t="s">
        <v>1381</v>
      </c>
      <c r="E1458" s="2" t="str">
        <f t="shared" si="57"/>
        <v>ST</v>
      </c>
      <c r="F1458">
        <v>200720433</v>
      </c>
      <c r="G1458">
        <v>202606</v>
      </c>
      <c r="H1458" t="s">
        <v>52</v>
      </c>
      <c r="I1458" t="s">
        <v>321</v>
      </c>
      <c r="J1458" t="s">
        <v>322</v>
      </c>
      <c r="K1458" t="s">
        <v>54</v>
      </c>
      <c r="L1458" s="5">
        <v>46332</v>
      </c>
      <c r="M1458" s="5">
        <v>46362</v>
      </c>
      <c r="N1458" s="21">
        <v>872935151130</v>
      </c>
      <c r="P1458" t="s">
        <v>326</v>
      </c>
      <c r="Q1458" t="s">
        <v>326</v>
      </c>
      <c r="R1458" t="s">
        <v>56</v>
      </c>
      <c r="S1458" t="s">
        <v>327</v>
      </c>
      <c r="T1458">
        <v>21</v>
      </c>
      <c r="U1458" t="s">
        <v>57</v>
      </c>
      <c r="V1458">
        <v>21320</v>
      </c>
      <c r="W1458">
        <v>63.52</v>
      </c>
      <c r="X1458">
        <v>7.53</v>
      </c>
      <c r="Y1458">
        <v>0</v>
      </c>
      <c r="Z1458">
        <v>-48.35</v>
      </c>
      <c r="AA1458">
        <v>22.71</v>
      </c>
      <c r="AB1458">
        <v>4</v>
      </c>
      <c r="AC1458">
        <v>57.2</v>
      </c>
      <c r="AD1458">
        <v>57.2</v>
      </c>
      <c r="AE1458" t="s">
        <v>9456</v>
      </c>
      <c r="AF1458" t="s">
        <v>5658</v>
      </c>
      <c r="AG1458" t="s">
        <v>5658</v>
      </c>
      <c r="AH1458" t="s">
        <v>5659</v>
      </c>
      <c r="AI1458" t="s">
        <v>5660</v>
      </c>
      <c r="AJ1458">
        <v>63</v>
      </c>
      <c r="AK1458" t="s">
        <v>57</v>
      </c>
      <c r="AL1458">
        <v>63870</v>
      </c>
      <c r="AM1458" t="s">
        <v>55</v>
      </c>
      <c r="AN1458" t="s">
        <v>55</v>
      </c>
      <c r="AO1458" t="s">
        <v>55</v>
      </c>
      <c r="AS1458" t="s">
        <v>343</v>
      </c>
      <c r="AT1458">
        <v>0</v>
      </c>
      <c r="AU1458">
        <v>0</v>
      </c>
      <c r="AV1458">
        <v>0</v>
      </c>
      <c r="BB1458">
        <v>0</v>
      </c>
      <c r="BC1458">
        <v>0</v>
      </c>
      <c r="BD1458" t="s">
        <v>60</v>
      </c>
      <c r="BE1458" s="5" t="s">
        <v>3831</v>
      </c>
      <c r="BF1458">
        <v>634343823</v>
      </c>
      <c r="BH1458" t="s">
        <v>323</v>
      </c>
      <c r="BI1458" t="s">
        <v>320</v>
      </c>
      <c r="BJ1458">
        <v>0.37986111111111109</v>
      </c>
      <c r="BK1458">
        <v>55</v>
      </c>
      <c r="BL1458">
        <v>6.52</v>
      </c>
      <c r="BM1458">
        <v>0</v>
      </c>
      <c r="BN1458">
        <v>-41.86</v>
      </c>
      <c r="BO1458">
        <v>19.66</v>
      </c>
      <c r="BP1458" t="s">
        <v>60</v>
      </c>
      <c r="BQ1458">
        <v>1.1549344580000001</v>
      </c>
      <c r="BR1458" t="s">
        <v>61</v>
      </c>
    </row>
    <row r="1459" spans="1:70" x14ac:dyDescent="0.2">
      <c r="A1459" s="19">
        <f t="shared" si="58"/>
        <v>13.809999999999995</v>
      </c>
      <c r="B1459" s="20">
        <v>3752</v>
      </c>
      <c r="D1459" s="2" t="s">
        <v>1381</v>
      </c>
      <c r="E1459" s="2" t="str">
        <f t="shared" si="57"/>
        <v>ST</v>
      </c>
      <c r="F1459">
        <v>200720433</v>
      </c>
      <c r="G1459">
        <v>202606</v>
      </c>
      <c r="H1459" t="s">
        <v>52</v>
      </c>
      <c r="I1459" t="s">
        <v>321</v>
      </c>
      <c r="J1459" t="s">
        <v>322</v>
      </c>
      <c r="K1459" t="s">
        <v>54</v>
      </c>
      <c r="L1459" s="5" t="s">
        <v>3825</v>
      </c>
      <c r="M1459" s="5" t="s">
        <v>3826</v>
      </c>
      <c r="N1459" s="21">
        <v>873081896021</v>
      </c>
      <c r="P1459" t="s">
        <v>326</v>
      </c>
      <c r="Q1459" t="s">
        <v>326</v>
      </c>
      <c r="R1459" t="s">
        <v>56</v>
      </c>
      <c r="S1459" t="s">
        <v>327</v>
      </c>
      <c r="T1459">
        <v>21</v>
      </c>
      <c r="U1459" t="s">
        <v>57</v>
      </c>
      <c r="V1459">
        <v>21320</v>
      </c>
      <c r="W1459">
        <v>67.069999999999993</v>
      </c>
      <c r="X1459">
        <v>7.94</v>
      </c>
      <c r="Y1459">
        <v>0</v>
      </c>
      <c r="Z1459">
        <v>-51.04</v>
      </c>
      <c r="AA1459">
        <v>23.96</v>
      </c>
      <c r="AB1459">
        <v>4</v>
      </c>
      <c r="AC1459">
        <v>59.62</v>
      </c>
      <c r="AD1459">
        <v>59.62</v>
      </c>
      <c r="AE1459" t="s">
        <v>9457</v>
      </c>
      <c r="AF1459" t="s">
        <v>5661</v>
      </c>
      <c r="AG1459" t="s">
        <v>5661</v>
      </c>
      <c r="AH1459" t="s">
        <v>5662</v>
      </c>
      <c r="AI1459" t="s">
        <v>979</v>
      </c>
      <c r="AJ1459">
        <v>44</v>
      </c>
      <c r="AK1459" t="s">
        <v>57</v>
      </c>
      <c r="AL1459">
        <v>44190</v>
      </c>
      <c r="AM1459" t="s">
        <v>55</v>
      </c>
      <c r="AN1459" t="s">
        <v>55</v>
      </c>
      <c r="AO1459" t="s">
        <v>55</v>
      </c>
      <c r="AS1459" t="s">
        <v>343</v>
      </c>
      <c r="AT1459">
        <v>0</v>
      </c>
      <c r="AU1459">
        <v>0</v>
      </c>
      <c r="AV1459">
        <v>0</v>
      </c>
      <c r="BB1459">
        <v>0</v>
      </c>
      <c r="BC1459">
        <v>0</v>
      </c>
      <c r="BD1459" t="s">
        <v>60</v>
      </c>
      <c r="BE1459" s="5" t="s">
        <v>3831</v>
      </c>
      <c r="BF1459">
        <v>634343823</v>
      </c>
      <c r="BH1459" t="s">
        <v>323</v>
      </c>
      <c r="BI1459" t="s">
        <v>320</v>
      </c>
      <c r="BJ1459">
        <v>0.41388888888888886</v>
      </c>
      <c r="BK1459">
        <v>57.8</v>
      </c>
      <c r="BL1459">
        <v>6.84</v>
      </c>
      <c r="BM1459">
        <v>0</v>
      </c>
      <c r="BN1459">
        <v>-43.99</v>
      </c>
      <c r="BO1459">
        <v>20.65</v>
      </c>
      <c r="BP1459" t="s">
        <v>60</v>
      </c>
      <c r="BQ1459">
        <v>1.160362033</v>
      </c>
      <c r="BR1459" t="s">
        <v>61</v>
      </c>
    </row>
    <row r="1460" spans="1:70" x14ac:dyDescent="0.2">
      <c r="A1460" s="19">
        <f t="shared" si="58"/>
        <v>10.129999999999995</v>
      </c>
      <c r="B1460" s="20">
        <v>3752</v>
      </c>
      <c r="D1460" s="2" t="s">
        <v>1381</v>
      </c>
      <c r="E1460" s="2" t="str">
        <f t="shared" si="57"/>
        <v>ST</v>
      </c>
      <c r="F1460">
        <v>200720433</v>
      </c>
      <c r="G1460">
        <v>202606</v>
      </c>
      <c r="H1460" t="s">
        <v>52</v>
      </c>
      <c r="I1460" t="s">
        <v>321</v>
      </c>
      <c r="J1460" t="s">
        <v>322</v>
      </c>
      <c r="K1460" t="s">
        <v>54</v>
      </c>
      <c r="L1460" s="5">
        <v>46301</v>
      </c>
      <c r="M1460" s="5">
        <v>46332</v>
      </c>
      <c r="N1460" s="21">
        <v>872888841746</v>
      </c>
      <c r="P1460" t="s">
        <v>326</v>
      </c>
      <c r="Q1460" t="s">
        <v>326</v>
      </c>
      <c r="R1460" t="s">
        <v>56</v>
      </c>
      <c r="S1460" t="s">
        <v>327</v>
      </c>
      <c r="T1460">
        <v>21</v>
      </c>
      <c r="U1460" t="s">
        <v>57</v>
      </c>
      <c r="V1460">
        <v>21320</v>
      </c>
      <c r="W1460">
        <v>48.89</v>
      </c>
      <c r="X1460">
        <v>5.8</v>
      </c>
      <c r="Y1460">
        <v>0</v>
      </c>
      <c r="Z1460">
        <v>-37.21</v>
      </c>
      <c r="AA1460">
        <v>17.48</v>
      </c>
      <c r="AB1460">
        <v>2</v>
      </c>
      <c r="AC1460">
        <v>36.520000000000003</v>
      </c>
      <c r="AD1460">
        <v>36.520000000000003</v>
      </c>
      <c r="AE1460" t="s">
        <v>9458</v>
      </c>
      <c r="AF1460" t="s">
        <v>5663</v>
      </c>
      <c r="AG1460" t="s">
        <v>5663</v>
      </c>
      <c r="AH1460" t="s">
        <v>5664</v>
      </c>
      <c r="AI1460" t="s">
        <v>5665</v>
      </c>
      <c r="AJ1460">
        <v>62</v>
      </c>
      <c r="AK1460" t="s">
        <v>57</v>
      </c>
      <c r="AL1460">
        <v>62220</v>
      </c>
      <c r="AM1460" t="s">
        <v>55</v>
      </c>
      <c r="AN1460" t="s">
        <v>55</v>
      </c>
      <c r="AO1460" t="s">
        <v>55</v>
      </c>
      <c r="AS1460" t="s">
        <v>343</v>
      </c>
      <c r="AT1460">
        <v>26</v>
      </c>
      <c r="AU1460">
        <v>31</v>
      </c>
      <c r="AV1460">
        <v>41</v>
      </c>
      <c r="BB1460">
        <v>0</v>
      </c>
      <c r="BC1460">
        <v>0</v>
      </c>
      <c r="BD1460" t="s">
        <v>60</v>
      </c>
      <c r="BE1460" s="5" t="s">
        <v>2497</v>
      </c>
      <c r="BF1460">
        <v>634333759</v>
      </c>
      <c r="BH1460" t="s">
        <v>323</v>
      </c>
      <c r="BI1460" t="s">
        <v>320</v>
      </c>
      <c r="BJ1460">
        <v>0.45277777777777778</v>
      </c>
      <c r="BK1460">
        <v>42.4</v>
      </c>
      <c r="BL1460">
        <v>5.03</v>
      </c>
      <c r="BM1460">
        <v>0</v>
      </c>
      <c r="BN1460">
        <v>-32.270000000000003</v>
      </c>
      <c r="BO1460">
        <v>15.16</v>
      </c>
      <c r="BP1460" t="s">
        <v>60</v>
      </c>
      <c r="BQ1460">
        <v>1.153163127</v>
      </c>
      <c r="BR1460" t="s">
        <v>61</v>
      </c>
    </row>
    <row r="1461" spans="1:70" x14ac:dyDescent="0.2">
      <c r="A1461" s="19">
        <f t="shared" si="58"/>
        <v>15.149999999999999</v>
      </c>
      <c r="B1461" s="20">
        <v>3752</v>
      </c>
      <c r="D1461" s="2" t="s">
        <v>1381</v>
      </c>
      <c r="E1461" s="2" t="str">
        <f t="shared" si="57"/>
        <v>ST</v>
      </c>
      <c r="F1461">
        <v>200720433</v>
      </c>
      <c r="G1461">
        <v>202606</v>
      </c>
      <c r="H1461" t="s">
        <v>52</v>
      </c>
      <c r="I1461" t="s">
        <v>321</v>
      </c>
      <c r="J1461" t="s">
        <v>322</v>
      </c>
      <c r="K1461" t="s">
        <v>54</v>
      </c>
      <c r="L1461" s="5">
        <v>46301</v>
      </c>
      <c r="M1461" s="5">
        <v>46362</v>
      </c>
      <c r="N1461" s="21">
        <v>872882751025</v>
      </c>
      <c r="P1461" t="s">
        <v>326</v>
      </c>
      <c r="Q1461" t="s">
        <v>326</v>
      </c>
      <c r="R1461" t="s">
        <v>56</v>
      </c>
      <c r="S1461" t="s">
        <v>327</v>
      </c>
      <c r="T1461">
        <v>21</v>
      </c>
      <c r="U1461" t="s">
        <v>57</v>
      </c>
      <c r="V1461">
        <v>21320</v>
      </c>
      <c r="W1461">
        <v>73.11</v>
      </c>
      <c r="X1461">
        <v>108.29</v>
      </c>
      <c r="Y1461">
        <v>0</v>
      </c>
      <c r="Z1461">
        <v>-55.64</v>
      </c>
      <c r="AA1461">
        <v>125.76</v>
      </c>
      <c r="AB1461">
        <v>6</v>
      </c>
      <c r="AC1461">
        <v>69.52</v>
      </c>
      <c r="AD1461">
        <v>69.52</v>
      </c>
      <c r="AE1461" t="s">
        <v>9459</v>
      </c>
      <c r="AF1461" t="s">
        <v>5666</v>
      </c>
      <c r="AG1461" t="s">
        <v>5666</v>
      </c>
      <c r="AH1461" t="s">
        <v>5667</v>
      </c>
      <c r="AI1461" t="s">
        <v>962</v>
      </c>
      <c r="AJ1461">
        <v>30</v>
      </c>
      <c r="AK1461" t="s">
        <v>57</v>
      </c>
      <c r="AL1461">
        <v>30000</v>
      </c>
      <c r="AM1461" t="s">
        <v>55</v>
      </c>
      <c r="AN1461" t="s">
        <v>55</v>
      </c>
      <c r="AO1461" t="s">
        <v>55</v>
      </c>
      <c r="AS1461" t="s">
        <v>343</v>
      </c>
      <c r="AT1461">
        <v>0</v>
      </c>
      <c r="AU1461">
        <v>0</v>
      </c>
      <c r="AV1461">
        <v>0</v>
      </c>
      <c r="BB1461">
        <v>0</v>
      </c>
      <c r="BC1461">
        <v>0</v>
      </c>
      <c r="BD1461" t="s">
        <v>60</v>
      </c>
      <c r="BE1461" s="5" t="s">
        <v>3831</v>
      </c>
      <c r="BF1461">
        <v>634343823</v>
      </c>
      <c r="BH1461" t="s">
        <v>323</v>
      </c>
      <c r="BI1461" t="s">
        <v>320</v>
      </c>
      <c r="BJ1461">
        <v>0.40208333333333335</v>
      </c>
      <c r="BK1461">
        <v>63.4</v>
      </c>
      <c r="BL1461">
        <v>93.91</v>
      </c>
      <c r="BM1461">
        <v>0</v>
      </c>
      <c r="BN1461">
        <v>-48.25</v>
      </c>
      <c r="BO1461">
        <v>109.06</v>
      </c>
      <c r="BP1461" t="s">
        <v>60</v>
      </c>
      <c r="BQ1461">
        <v>1.153163127</v>
      </c>
      <c r="BR1461" t="s">
        <v>61</v>
      </c>
    </row>
    <row r="1462" spans="1:70" x14ac:dyDescent="0.2">
      <c r="A1462" s="19">
        <f t="shared" si="58"/>
        <v>18.829999999999998</v>
      </c>
      <c r="B1462" s="20">
        <v>3752</v>
      </c>
      <c r="D1462" s="2" t="s">
        <v>1381</v>
      </c>
      <c r="E1462" s="2" t="str">
        <f t="shared" si="57"/>
        <v>ST</v>
      </c>
      <c r="F1462">
        <v>200720433</v>
      </c>
      <c r="G1462">
        <v>202606</v>
      </c>
      <c r="H1462" t="s">
        <v>52</v>
      </c>
      <c r="I1462" t="s">
        <v>321</v>
      </c>
      <c r="J1462" t="s">
        <v>322</v>
      </c>
      <c r="K1462" t="s">
        <v>54</v>
      </c>
      <c r="L1462" s="5">
        <v>46362</v>
      </c>
      <c r="M1462" s="5" t="s">
        <v>2497</v>
      </c>
      <c r="N1462" s="21">
        <v>872992342766</v>
      </c>
      <c r="P1462" t="s">
        <v>326</v>
      </c>
      <c r="Q1462" t="s">
        <v>326</v>
      </c>
      <c r="R1462" t="s">
        <v>56</v>
      </c>
      <c r="S1462" t="s">
        <v>327</v>
      </c>
      <c r="T1462">
        <v>21</v>
      </c>
      <c r="U1462" t="s">
        <v>57</v>
      </c>
      <c r="V1462">
        <v>21320</v>
      </c>
      <c r="W1462">
        <v>91</v>
      </c>
      <c r="X1462">
        <v>110.55</v>
      </c>
      <c r="Y1462">
        <v>0</v>
      </c>
      <c r="Z1462">
        <v>-69.25</v>
      </c>
      <c r="AA1462">
        <v>132.30000000000001</v>
      </c>
      <c r="AB1462">
        <v>6</v>
      </c>
      <c r="AC1462">
        <v>94.16</v>
      </c>
      <c r="AD1462">
        <v>94.16</v>
      </c>
      <c r="AE1462" t="s">
        <v>9460</v>
      </c>
      <c r="AF1462" t="s">
        <v>568</v>
      </c>
      <c r="AG1462" t="s">
        <v>568</v>
      </c>
      <c r="AH1462" t="s">
        <v>2011</v>
      </c>
      <c r="AI1462" t="s">
        <v>436</v>
      </c>
      <c r="AJ1462">
        <v>31</v>
      </c>
      <c r="AK1462" t="s">
        <v>57</v>
      </c>
      <c r="AL1462">
        <v>31000</v>
      </c>
      <c r="AM1462" t="s">
        <v>55</v>
      </c>
      <c r="AN1462" t="s">
        <v>55</v>
      </c>
      <c r="AO1462" t="s">
        <v>55</v>
      </c>
      <c r="AS1462" t="s">
        <v>343</v>
      </c>
      <c r="AT1462">
        <v>26</v>
      </c>
      <c r="AU1462">
        <v>31</v>
      </c>
      <c r="AV1462">
        <v>40</v>
      </c>
      <c r="BB1462">
        <v>0</v>
      </c>
      <c r="BC1462">
        <v>0</v>
      </c>
      <c r="BD1462" t="s">
        <v>60</v>
      </c>
      <c r="BE1462" s="5" t="s">
        <v>3831</v>
      </c>
      <c r="BF1462">
        <v>634343823</v>
      </c>
      <c r="BH1462" t="s">
        <v>323</v>
      </c>
      <c r="BI1462" t="s">
        <v>320</v>
      </c>
      <c r="BJ1462">
        <v>0.39791666666666664</v>
      </c>
      <c r="BK1462">
        <v>78.8</v>
      </c>
      <c r="BL1462">
        <v>95.73</v>
      </c>
      <c r="BM1462">
        <v>0</v>
      </c>
      <c r="BN1462">
        <v>-59.97</v>
      </c>
      <c r="BO1462">
        <v>114.56</v>
      </c>
      <c r="BP1462" t="s">
        <v>60</v>
      </c>
      <c r="BQ1462">
        <v>1.154814421</v>
      </c>
      <c r="BR1462" t="s">
        <v>61</v>
      </c>
    </row>
    <row r="1463" spans="1:70" x14ac:dyDescent="0.2">
      <c r="A1463" s="19">
        <f t="shared" si="58"/>
        <v>7.7900000000000027</v>
      </c>
      <c r="B1463" s="20">
        <v>3752</v>
      </c>
      <c r="D1463" s="2" t="s">
        <v>1381</v>
      </c>
      <c r="E1463" s="2" t="str">
        <f t="shared" si="57"/>
        <v>ST</v>
      </c>
      <c r="F1463">
        <v>200720433</v>
      </c>
      <c r="G1463">
        <v>202606</v>
      </c>
      <c r="H1463" t="s">
        <v>52</v>
      </c>
      <c r="I1463" t="s">
        <v>321</v>
      </c>
      <c r="J1463" t="s">
        <v>322</v>
      </c>
      <c r="K1463" t="s">
        <v>54</v>
      </c>
      <c r="L1463" s="5">
        <v>46301</v>
      </c>
      <c r="M1463" s="5">
        <v>46332</v>
      </c>
      <c r="N1463" s="21">
        <v>872830536240</v>
      </c>
      <c r="P1463" t="s">
        <v>326</v>
      </c>
      <c r="Q1463" t="s">
        <v>326</v>
      </c>
      <c r="R1463" t="s">
        <v>56</v>
      </c>
      <c r="S1463" t="s">
        <v>327</v>
      </c>
      <c r="T1463">
        <v>21</v>
      </c>
      <c r="U1463" t="s">
        <v>57</v>
      </c>
      <c r="V1463">
        <v>21320</v>
      </c>
      <c r="W1463">
        <v>37.590000000000003</v>
      </c>
      <c r="X1463">
        <v>4.45</v>
      </c>
      <c r="Y1463">
        <v>0</v>
      </c>
      <c r="Z1463">
        <v>-28.61</v>
      </c>
      <c r="AA1463">
        <v>13.43</v>
      </c>
      <c r="AB1463">
        <v>2</v>
      </c>
      <c r="AC1463">
        <v>21.78</v>
      </c>
      <c r="AD1463">
        <v>21.78</v>
      </c>
      <c r="AE1463" t="s">
        <v>9461</v>
      </c>
      <c r="AF1463" t="s">
        <v>5668</v>
      </c>
      <c r="AG1463" t="s">
        <v>5668</v>
      </c>
      <c r="AH1463" t="s">
        <v>5669</v>
      </c>
      <c r="AI1463" t="s">
        <v>1778</v>
      </c>
      <c r="AJ1463">
        <v>31</v>
      </c>
      <c r="AK1463" t="s">
        <v>57</v>
      </c>
      <c r="AL1463">
        <v>31620</v>
      </c>
      <c r="AM1463" t="s">
        <v>55</v>
      </c>
      <c r="AN1463" t="s">
        <v>55</v>
      </c>
      <c r="AO1463" t="s">
        <v>55</v>
      </c>
      <c r="AS1463" t="s">
        <v>343</v>
      </c>
      <c r="AT1463">
        <v>30</v>
      </c>
      <c r="AU1463">
        <v>31</v>
      </c>
      <c r="AV1463">
        <v>40</v>
      </c>
      <c r="BB1463">
        <v>0</v>
      </c>
      <c r="BC1463">
        <v>0</v>
      </c>
      <c r="BD1463" t="s">
        <v>60</v>
      </c>
      <c r="BE1463" s="5" t="s">
        <v>2497</v>
      </c>
      <c r="BF1463">
        <v>634333759</v>
      </c>
      <c r="BH1463" t="s">
        <v>323</v>
      </c>
      <c r="BI1463" t="s">
        <v>320</v>
      </c>
      <c r="BJ1463">
        <v>0.4201388888888889</v>
      </c>
      <c r="BK1463">
        <v>32.6</v>
      </c>
      <c r="BL1463">
        <v>3.86</v>
      </c>
      <c r="BM1463">
        <v>0</v>
      </c>
      <c r="BN1463">
        <v>-24.81</v>
      </c>
      <c r="BO1463">
        <v>11.65</v>
      </c>
      <c r="BP1463" t="s">
        <v>60</v>
      </c>
      <c r="BQ1463">
        <v>1.153163127</v>
      </c>
      <c r="BR1463" t="s">
        <v>61</v>
      </c>
    </row>
    <row r="1464" spans="1:70" x14ac:dyDescent="0.2">
      <c r="A1464" s="19">
        <f t="shared" si="58"/>
        <v>9.4600000000000009</v>
      </c>
      <c r="B1464" s="20">
        <v>3752</v>
      </c>
      <c r="D1464" s="2" t="s">
        <v>1381</v>
      </c>
      <c r="E1464" s="2" t="str">
        <f t="shared" si="57"/>
        <v>ST</v>
      </c>
      <c r="F1464">
        <v>200720433</v>
      </c>
      <c r="G1464">
        <v>202606</v>
      </c>
      <c r="H1464" t="s">
        <v>52</v>
      </c>
      <c r="I1464" t="s">
        <v>321</v>
      </c>
      <c r="J1464" t="s">
        <v>322</v>
      </c>
      <c r="K1464" t="s">
        <v>54</v>
      </c>
      <c r="L1464" s="5">
        <v>46332</v>
      </c>
      <c r="M1464" s="5">
        <v>46362</v>
      </c>
      <c r="N1464" s="21">
        <v>872941599211</v>
      </c>
      <c r="P1464" t="s">
        <v>326</v>
      </c>
      <c r="Q1464" t="s">
        <v>326</v>
      </c>
      <c r="R1464" t="s">
        <v>56</v>
      </c>
      <c r="S1464" t="s">
        <v>327</v>
      </c>
      <c r="T1464">
        <v>21</v>
      </c>
      <c r="U1464" t="s">
        <v>57</v>
      </c>
      <c r="V1464">
        <v>21320</v>
      </c>
      <c r="W1464">
        <v>45.74</v>
      </c>
      <c r="X1464">
        <v>5.42</v>
      </c>
      <c r="Y1464">
        <v>0</v>
      </c>
      <c r="Z1464">
        <v>-34.81</v>
      </c>
      <c r="AA1464">
        <v>16.34</v>
      </c>
      <c r="AB1464">
        <v>2</v>
      </c>
      <c r="AC1464">
        <v>33</v>
      </c>
      <c r="AD1464">
        <v>33</v>
      </c>
      <c r="AE1464" t="s">
        <v>8447</v>
      </c>
      <c r="AF1464" t="s">
        <v>5670</v>
      </c>
      <c r="AG1464" t="s">
        <v>5670</v>
      </c>
      <c r="AH1464" t="s">
        <v>5671</v>
      </c>
      <c r="AI1464" t="s">
        <v>404</v>
      </c>
      <c r="AJ1464">
        <v>75</v>
      </c>
      <c r="AK1464" t="s">
        <v>57</v>
      </c>
      <c r="AL1464">
        <v>75016</v>
      </c>
      <c r="AM1464" t="s">
        <v>55</v>
      </c>
      <c r="AN1464" t="s">
        <v>55</v>
      </c>
      <c r="AO1464" t="s">
        <v>55</v>
      </c>
      <c r="AS1464" t="s">
        <v>343</v>
      </c>
      <c r="AT1464">
        <v>0</v>
      </c>
      <c r="AU1464">
        <v>0</v>
      </c>
      <c r="AV1464">
        <v>0</v>
      </c>
      <c r="BB1464">
        <v>0</v>
      </c>
      <c r="BC1464">
        <v>0</v>
      </c>
      <c r="BD1464" t="s">
        <v>60</v>
      </c>
      <c r="BE1464" s="5" t="s">
        <v>3831</v>
      </c>
      <c r="BF1464">
        <v>634343823</v>
      </c>
      <c r="BH1464" t="s">
        <v>323</v>
      </c>
      <c r="BI1464" t="s">
        <v>320</v>
      </c>
      <c r="BJ1464">
        <v>0.5083333333333333</v>
      </c>
      <c r="BK1464">
        <v>39.6</v>
      </c>
      <c r="BL1464">
        <v>4.6900000000000004</v>
      </c>
      <c r="BM1464">
        <v>0</v>
      </c>
      <c r="BN1464">
        <v>-30.14</v>
      </c>
      <c r="BO1464">
        <v>14.15</v>
      </c>
      <c r="BP1464" t="s">
        <v>60</v>
      </c>
      <c r="BQ1464">
        <v>1.1549344580000001</v>
      </c>
      <c r="BR1464" t="s">
        <v>61</v>
      </c>
    </row>
    <row r="1465" spans="1:70" x14ac:dyDescent="0.2">
      <c r="A1465" s="19">
        <f t="shared" si="58"/>
        <v>9.8000000000000007</v>
      </c>
      <c r="B1465" s="20">
        <v>3752</v>
      </c>
      <c r="D1465" s="2" t="s">
        <v>1381</v>
      </c>
      <c r="E1465" s="2" t="str">
        <f t="shared" si="57"/>
        <v>ST</v>
      </c>
      <c r="F1465">
        <v>200720433</v>
      </c>
      <c r="G1465">
        <v>202606</v>
      </c>
      <c r="H1465" t="s">
        <v>52</v>
      </c>
      <c r="I1465" t="s">
        <v>321</v>
      </c>
      <c r="J1465" t="s">
        <v>322</v>
      </c>
      <c r="K1465" t="s">
        <v>54</v>
      </c>
      <c r="L1465" s="5" t="s">
        <v>4087</v>
      </c>
      <c r="M1465" s="5" t="s">
        <v>3825</v>
      </c>
      <c r="N1465" s="21">
        <v>873133588986</v>
      </c>
      <c r="P1465" t="s">
        <v>326</v>
      </c>
      <c r="Q1465" t="s">
        <v>326</v>
      </c>
      <c r="R1465" t="s">
        <v>56</v>
      </c>
      <c r="S1465" t="s">
        <v>327</v>
      </c>
      <c r="T1465">
        <v>21</v>
      </c>
      <c r="U1465" t="s">
        <v>57</v>
      </c>
      <c r="V1465">
        <v>21320</v>
      </c>
      <c r="W1465">
        <v>47.45</v>
      </c>
      <c r="X1465">
        <v>5.62</v>
      </c>
      <c r="Y1465">
        <v>0</v>
      </c>
      <c r="Z1465">
        <v>-36.11</v>
      </c>
      <c r="AA1465">
        <v>16.97</v>
      </c>
      <c r="AB1465">
        <v>3</v>
      </c>
      <c r="AC1465">
        <v>34.979999999999997</v>
      </c>
      <c r="AD1465">
        <v>34.979999999999997</v>
      </c>
      <c r="AE1465" t="s">
        <v>1469</v>
      </c>
      <c r="AF1465" t="s">
        <v>3021</v>
      </c>
      <c r="AG1465" t="s">
        <v>3021</v>
      </c>
      <c r="AH1465" t="s">
        <v>5672</v>
      </c>
      <c r="AI1465" t="s">
        <v>5673</v>
      </c>
      <c r="AJ1465">
        <v>89</v>
      </c>
      <c r="AK1465" t="s">
        <v>57</v>
      </c>
      <c r="AL1465">
        <v>89100</v>
      </c>
      <c r="AM1465" t="s">
        <v>55</v>
      </c>
      <c r="AN1465" t="s">
        <v>55</v>
      </c>
      <c r="AO1465" t="s">
        <v>55</v>
      </c>
      <c r="AS1465" t="s">
        <v>343</v>
      </c>
      <c r="AT1465">
        <v>0</v>
      </c>
      <c r="AU1465">
        <v>0</v>
      </c>
      <c r="AV1465">
        <v>0</v>
      </c>
      <c r="BB1465">
        <v>0</v>
      </c>
      <c r="BC1465">
        <v>0</v>
      </c>
      <c r="BD1465" t="s">
        <v>60</v>
      </c>
      <c r="BE1465" s="5" t="s">
        <v>3831</v>
      </c>
      <c r="BF1465">
        <v>634343823</v>
      </c>
      <c r="BH1465" t="s">
        <v>323</v>
      </c>
      <c r="BI1465" t="s">
        <v>320</v>
      </c>
      <c r="BJ1465">
        <v>0.55694444444444446</v>
      </c>
      <c r="BK1465">
        <v>41</v>
      </c>
      <c r="BL1465">
        <v>4.8600000000000003</v>
      </c>
      <c r="BM1465">
        <v>0</v>
      </c>
      <c r="BN1465">
        <v>-31.2</v>
      </c>
      <c r="BO1465">
        <v>14.66</v>
      </c>
      <c r="BP1465" t="s">
        <v>60</v>
      </c>
      <c r="BQ1465">
        <v>1.1572332869999999</v>
      </c>
      <c r="BR1465" t="s">
        <v>61</v>
      </c>
    </row>
    <row r="1466" spans="1:70" x14ac:dyDescent="0.2">
      <c r="A1466" s="19">
        <f t="shared" si="58"/>
        <v>9.4600000000000009</v>
      </c>
      <c r="B1466" s="20">
        <v>3752</v>
      </c>
      <c r="D1466" s="2" t="s">
        <v>1381</v>
      </c>
      <c r="E1466" s="2" t="str">
        <f t="shared" ref="E1466:E1529" si="59">IF(J1466="FedEx Priority","ST","FICP")</f>
        <v>ST</v>
      </c>
      <c r="F1466">
        <v>200720433</v>
      </c>
      <c r="G1466">
        <v>202606</v>
      </c>
      <c r="H1466" t="s">
        <v>52</v>
      </c>
      <c r="I1466" t="s">
        <v>321</v>
      </c>
      <c r="J1466" t="s">
        <v>322</v>
      </c>
      <c r="K1466" t="s">
        <v>54</v>
      </c>
      <c r="L1466" s="5">
        <v>46240</v>
      </c>
      <c r="M1466" s="5">
        <v>46271</v>
      </c>
      <c r="N1466" s="21">
        <v>872764592808</v>
      </c>
      <c r="P1466" t="s">
        <v>326</v>
      </c>
      <c r="Q1466" t="s">
        <v>326</v>
      </c>
      <c r="R1466" t="s">
        <v>56</v>
      </c>
      <c r="S1466" t="s">
        <v>327</v>
      </c>
      <c r="T1466">
        <v>21</v>
      </c>
      <c r="U1466" t="s">
        <v>57</v>
      </c>
      <c r="V1466">
        <v>21320</v>
      </c>
      <c r="W1466">
        <v>45.65</v>
      </c>
      <c r="X1466">
        <v>5.41</v>
      </c>
      <c r="Y1466">
        <v>0</v>
      </c>
      <c r="Z1466">
        <v>-34.74</v>
      </c>
      <c r="AA1466">
        <v>16.309999999999999</v>
      </c>
      <c r="AB1466">
        <v>2</v>
      </c>
      <c r="AC1466">
        <v>33</v>
      </c>
      <c r="AD1466">
        <v>33</v>
      </c>
      <c r="AE1466" t="s">
        <v>2366</v>
      </c>
      <c r="AF1466" t="s">
        <v>5674</v>
      </c>
      <c r="AG1466" t="s">
        <v>5674</v>
      </c>
      <c r="AH1466" t="s">
        <v>5675</v>
      </c>
      <c r="AI1466" t="s">
        <v>5676</v>
      </c>
      <c r="AJ1466">
        <v>85</v>
      </c>
      <c r="AK1466" t="s">
        <v>57</v>
      </c>
      <c r="AL1466">
        <v>85300</v>
      </c>
      <c r="AM1466" t="s">
        <v>55</v>
      </c>
      <c r="AN1466" t="s">
        <v>55</v>
      </c>
      <c r="AO1466" t="s">
        <v>55</v>
      </c>
      <c r="AS1466" t="s">
        <v>343</v>
      </c>
      <c r="AT1466">
        <v>0</v>
      </c>
      <c r="AU1466">
        <v>0</v>
      </c>
      <c r="AV1466">
        <v>0</v>
      </c>
      <c r="BB1466">
        <v>0</v>
      </c>
      <c r="BC1466">
        <v>0</v>
      </c>
      <c r="BD1466" t="s">
        <v>60</v>
      </c>
      <c r="BE1466" s="5" t="s">
        <v>2497</v>
      </c>
      <c r="BF1466">
        <v>634333759</v>
      </c>
      <c r="BH1466" t="s">
        <v>323</v>
      </c>
      <c r="BI1466" t="s">
        <v>320</v>
      </c>
      <c r="BJ1466">
        <v>0.50138888888888888</v>
      </c>
      <c r="BK1466">
        <v>39.6</v>
      </c>
      <c r="BL1466">
        <v>4.6900000000000004</v>
      </c>
      <c r="BM1466">
        <v>0</v>
      </c>
      <c r="BN1466">
        <v>-30.14</v>
      </c>
      <c r="BO1466">
        <v>14.15</v>
      </c>
      <c r="BP1466" t="s">
        <v>60</v>
      </c>
      <c r="BQ1466">
        <v>1.1527377519999999</v>
      </c>
      <c r="BR1466" t="s">
        <v>61</v>
      </c>
    </row>
    <row r="1467" spans="1:70" x14ac:dyDescent="0.2">
      <c r="A1467" s="19">
        <f t="shared" si="58"/>
        <v>11.809999999999995</v>
      </c>
      <c r="B1467" s="20">
        <v>3752</v>
      </c>
      <c r="D1467" s="2" t="s">
        <v>1381</v>
      </c>
      <c r="E1467" s="2" t="str">
        <f t="shared" si="59"/>
        <v>ST</v>
      </c>
      <c r="F1467">
        <v>200720433</v>
      </c>
      <c r="G1467">
        <v>202606</v>
      </c>
      <c r="H1467" t="s">
        <v>52</v>
      </c>
      <c r="I1467" t="s">
        <v>321</v>
      </c>
      <c r="J1467" t="s">
        <v>322</v>
      </c>
      <c r="K1467" t="s">
        <v>54</v>
      </c>
      <c r="L1467" s="5">
        <v>46148</v>
      </c>
      <c r="M1467" s="5">
        <v>46179</v>
      </c>
      <c r="N1467" s="21">
        <v>872645900659</v>
      </c>
      <c r="P1467" t="s">
        <v>326</v>
      </c>
      <c r="Q1467" t="s">
        <v>326</v>
      </c>
      <c r="R1467" t="s">
        <v>56</v>
      </c>
      <c r="S1467" t="s">
        <v>327</v>
      </c>
      <c r="T1467">
        <v>21</v>
      </c>
      <c r="U1467" t="s">
        <v>57</v>
      </c>
      <c r="V1467">
        <v>21320</v>
      </c>
      <c r="W1467">
        <v>57.36</v>
      </c>
      <c r="X1467">
        <v>6.79</v>
      </c>
      <c r="Y1467">
        <v>0</v>
      </c>
      <c r="Z1467">
        <v>-43.65</v>
      </c>
      <c r="AA1467">
        <v>20.51</v>
      </c>
      <c r="AB1467">
        <v>3</v>
      </c>
      <c r="AC1467">
        <v>48.4</v>
      </c>
      <c r="AD1467">
        <v>48.4</v>
      </c>
      <c r="AE1467" t="s">
        <v>9462</v>
      </c>
      <c r="AF1467" t="s">
        <v>5677</v>
      </c>
      <c r="AG1467" t="s">
        <v>5677</v>
      </c>
      <c r="AH1467" t="s">
        <v>5678</v>
      </c>
      <c r="AI1467" t="s">
        <v>436</v>
      </c>
      <c r="AJ1467">
        <v>31</v>
      </c>
      <c r="AK1467" t="s">
        <v>57</v>
      </c>
      <c r="AL1467">
        <v>31500</v>
      </c>
      <c r="AM1467" t="s">
        <v>55</v>
      </c>
      <c r="AN1467" t="s">
        <v>55</v>
      </c>
      <c r="AO1467" t="s">
        <v>55</v>
      </c>
      <c r="AS1467" t="s">
        <v>343</v>
      </c>
      <c r="AT1467">
        <v>30</v>
      </c>
      <c r="AU1467">
        <v>40</v>
      </c>
      <c r="AV1467">
        <v>32</v>
      </c>
      <c r="BB1467">
        <v>0</v>
      </c>
      <c r="BC1467">
        <v>0</v>
      </c>
      <c r="BD1467" t="s">
        <v>60</v>
      </c>
      <c r="BE1467" s="5" t="s">
        <v>2497</v>
      </c>
      <c r="BF1467">
        <v>634333759</v>
      </c>
      <c r="BH1467" t="s">
        <v>323</v>
      </c>
      <c r="BI1467" t="s">
        <v>320</v>
      </c>
      <c r="BJ1467">
        <v>0.39791666666666664</v>
      </c>
      <c r="BK1467">
        <v>49.4</v>
      </c>
      <c r="BL1467">
        <v>5.85</v>
      </c>
      <c r="BM1467">
        <v>0</v>
      </c>
      <c r="BN1467">
        <v>-37.590000000000003</v>
      </c>
      <c r="BO1467">
        <v>17.66</v>
      </c>
      <c r="BP1467" t="s">
        <v>60</v>
      </c>
      <c r="BQ1467">
        <v>1.161210911</v>
      </c>
      <c r="BR1467" t="s">
        <v>61</v>
      </c>
    </row>
    <row r="1468" spans="1:70" x14ac:dyDescent="0.2">
      <c r="A1468" s="19">
        <f t="shared" si="58"/>
        <v>9.8000000000000007</v>
      </c>
      <c r="B1468" s="20">
        <v>3752</v>
      </c>
      <c r="D1468" s="2" t="s">
        <v>1381</v>
      </c>
      <c r="E1468" s="2" t="str">
        <f t="shared" si="59"/>
        <v>ST</v>
      </c>
      <c r="F1468">
        <v>200720433</v>
      </c>
      <c r="G1468">
        <v>202606</v>
      </c>
      <c r="H1468" t="s">
        <v>52</v>
      </c>
      <c r="I1468" t="s">
        <v>321</v>
      </c>
      <c r="J1468" t="s">
        <v>322</v>
      </c>
      <c r="K1468" t="s">
        <v>54</v>
      </c>
      <c r="L1468" s="5">
        <v>46332</v>
      </c>
      <c r="M1468" s="5">
        <v>46362</v>
      </c>
      <c r="N1468" s="21">
        <v>872940153109</v>
      </c>
      <c r="P1468" t="s">
        <v>326</v>
      </c>
      <c r="Q1468" t="s">
        <v>326</v>
      </c>
      <c r="R1468" t="s">
        <v>56</v>
      </c>
      <c r="S1468" t="s">
        <v>327</v>
      </c>
      <c r="T1468">
        <v>21</v>
      </c>
      <c r="U1468" t="s">
        <v>57</v>
      </c>
      <c r="V1468">
        <v>21320</v>
      </c>
      <c r="W1468">
        <v>47.35</v>
      </c>
      <c r="X1468">
        <v>14.25</v>
      </c>
      <c r="Y1468">
        <v>0</v>
      </c>
      <c r="Z1468">
        <v>-36.03</v>
      </c>
      <c r="AA1468">
        <v>25.57</v>
      </c>
      <c r="AB1468">
        <v>3</v>
      </c>
      <c r="AC1468">
        <v>35.200000000000003</v>
      </c>
      <c r="AD1468">
        <v>35.200000000000003</v>
      </c>
      <c r="AE1468" t="s">
        <v>9463</v>
      </c>
      <c r="AF1468" t="s">
        <v>5679</v>
      </c>
      <c r="AG1468" t="s">
        <v>5679</v>
      </c>
      <c r="AH1468" t="s">
        <v>5680</v>
      </c>
      <c r="AI1468" t="s">
        <v>4353</v>
      </c>
      <c r="AJ1468">
        <v>5</v>
      </c>
      <c r="AK1468" t="s">
        <v>57</v>
      </c>
      <c r="AL1468">
        <v>5100</v>
      </c>
      <c r="AM1468" t="s">
        <v>55</v>
      </c>
      <c r="AN1468" t="s">
        <v>55</v>
      </c>
      <c r="AO1468" t="s">
        <v>55</v>
      </c>
      <c r="AS1468" t="s">
        <v>343</v>
      </c>
      <c r="AT1468">
        <v>0</v>
      </c>
      <c r="AU1468">
        <v>0</v>
      </c>
      <c r="AV1468">
        <v>0</v>
      </c>
      <c r="BB1468">
        <v>0</v>
      </c>
      <c r="BC1468">
        <v>0</v>
      </c>
      <c r="BD1468" t="s">
        <v>60</v>
      </c>
      <c r="BE1468" s="5" t="s">
        <v>3831</v>
      </c>
      <c r="BF1468">
        <v>634343823</v>
      </c>
      <c r="BH1468" t="s">
        <v>323</v>
      </c>
      <c r="BI1468" t="s">
        <v>320</v>
      </c>
      <c r="BJ1468">
        <v>0.5</v>
      </c>
      <c r="BK1468">
        <v>41</v>
      </c>
      <c r="BL1468">
        <v>12.34</v>
      </c>
      <c r="BM1468">
        <v>0</v>
      </c>
      <c r="BN1468">
        <v>-31.2</v>
      </c>
      <c r="BO1468">
        <v>22.14</v>
      </c>
      <c r="BP1468" t="s">
        <v>60</v>
      </c>
      <c r="BQ1468">
        <v>1.1549344580000001</v>
      </c>
      <c r="BR1468" t="s">
        <v>61</v>
      </c>
    </row>
    <row r="1469" spans="1:70" x14ac:dyDescent="0.2">
      <c r="A1469" s="19">
        <f t="shared" si="58"/>
        <v>9.1300000000000026</v>
      </c>
      <c r="B1469" s="20">
        <v>3752</v>
      </c>
      <c r="D1469" s="2" t="s">
        <v>1381</v>
      </c>
      <c r="E1469" s="2" t="str">
        <f t="shared" si="59"/>
        <v>ST</v>
      </c>
      <c r="F1469">
        <v>200720433</v>
      </c>
      <c r="G1469">
        <v>202606</v>
      </c>
      <c r="H1469" t="s">
        <v>52</v>
      </c>
      <c r="I1469" t="s">
        <v>321</v>
      </c>
      <c r="J1469" t="s">
        <v>322</v>
      </c>
      <c r="K1469" t="s">
        <v>54</v>
      </c>
      <c r="L1469" s="5" t="s">
        <v>5681</v>
      </c>
      <c r="M1469" s="5" t="s">
        <v>5682</v>
      </c>
      <c r="N1469" s="21">
        <v>873486937164</v>
      </c>
      <c r="P1469" t="s">
        <v>326</v>
      </c>
      <c r="Q1469" t="s">
        <v>326</v>
      </c>
      <c r="R1469" t="s">
        <v>56</v>
      </c>
      <c r="S1469" t="s">
        <v>327</v>
      </c>
      <c r="T1469">
        <v>21</v>
      </c>
      <c r="U1469" t="s">
        <v>57</v>
      </c>
      <c r="V1469">
        <v>21320</v>
      </c>
      <c r="W1469">
        <v>43.72</v>
      </c>
      <c r="X1469">
        <v>5.19</v>
      </c>
      <c r="Y1469">
        <v>0</v>
      </c>
      <c r="Z1469">
        <v>-33.270000000000003</v>
      </c>
      <c r="AA1469">
        <v>15.64</v>
      </c>
      <c r="AB1469">
        <v>2</v>
      </c>
      <c r="AC1469">
        <v>30.8</v>
      </c>
      <c r="AD1469">
        <v>30.8</v>
      </c>
      <c r="AE1469" t="s">
        <v>9464</v>
      </c>
      <c r="AF1469" t="s">
        <v>5683</v>
      </c>
      <c r="AG1469" t="s">
        <v>5683</v>
      </c>
      <c r="AH1469" t="s">
        <v>5684</v>
      </c>
      <c r="AI1469" t="s">
        <v>5685</v>
      </c>
      <c r="AJ1469">
        <v>16</v>
      </c>
      <c r="AK1469" t="s">
        <v>57</v>
      </c>
      <c r="AL1469">
        <v>16700</v>
      </c>
      <c r="AM1469" t="s">
        <v>55</v>
      </c>
      <c r="AN1469" t="s">
        <v>55</v>
      </c>
      <c r="AO1469" t="s">
        <v>55</v>
      </c>
      <c r="AS1469" t="s">
        <v>343</v>
      </c>
      <c r="AT1469">
        <v>0</v>
      </c>
      <c r="AU1469">
        <v>0</v>
      </c>
      <c r="AV1469">
        <v>0</v>
      </c>
      <c r="BB1469">
        <v>0</v>
      </c>
      <c r="BC1469">
        <v>0</v>
      </c>
      <c r="BD1469" t="s">
        <v>60</v>
      </c>
      <c r="BE1469" s="5" t="s">
        <v>5226</v>
      </c>
      <c r="BF1469">
        <v>634353938</v>
      </c>
      <c r="BH1469" t="s">
        <v>323</v>
      </c>
      <c r="BI1469" t="s">
        <v>320</v>
      </c>
      <c r="BJ1469">
        <v>0.43263888888888891</v>
      </c>
      <c r="BK1469">
        <v>38.200000000000003</v>
      </c>
      <c r="BL1469">
        <v>4.53</v>
      </c>
      <c r="BM1469">
        <v>0</v>
      </c>
      <c r="BN1469">
        <v>-29.07</v>
      </c>
      <c r="BO1469">
        <v>13.66</v>
      </c>
      <c r="BP1469" t="s">
        <v>60</v>
      </c>
      <c r="BQ1469">
        <v>1.1446231330000001</v>
      </c>
      <c r="BR1469" t="s">
        <v>61</v>
      </c>
    </row>
    <row r="1470" spans="1:70" x14ac:dyDescent="0.2">
      <c r="A1470" s="19">
        <f t="shared" si="58"/>
        <v>4.7799999999999994</v>
      </c>
      <c r="B1470" s="20">
        <v>3752</v>
      </c>
      <c r="D1470" s="2" t="s">
        <v>1381</v>
      </c>
      <c r="E1470" s="2" t="str">
        <f t="shared" si="59"/>
        <v>ST</v>
      </c>
      <c r="F1470">
        <v>200720433</v>
      </c>
      <c r="G1470">
        <v>202606</v>
      </c>
      <c r="H1470" t="s">
        <v>52</v>
      </c>
      <c r="I1470" t="s">
        <v>321</v>
      </c>
      <c r="J1470" t="s">
        <v>322</v>
      </c>
      <c r="K1470" t="s">
        <v>54</v>
      </c>
      <c r="L1470" s="5">
        <v>46362</v>
      </c>
      <c r="M1470" s="5" t="s">
        <v>2497</v>
      </c>
      <c r="N1470" s="21">
        <v>872986397712</v>
      </c>
      <c r="P1470" t="s">
        <v>326</v>
      </c>
      <c r="Q1470" t="s">
        <v>326</v>
      </c>
      <c r="R1470" t="s">
        <v>56</v>
      </c>
      <c r="S1470" t="s">
        <v>327</v>
      </c>
      <c r="T1470">
        <v>21</v>
      </c>
      <c r="U1470" t="s">
        <v>57</v>
      </c>
      <c r="V1470">
        <v>21320</v>
      </c>
      <c r="W1470">
        <v>23.14</v>
      </c>
      <c r="X1470">
        <v>2.74</v>
      </c>
      <c r="Y1470">
        <v>0</v>
      </c>
      <c r="Z1470">
        <v>-17.61</v>
      </c>
      <c r="AA1470">
        <v>8.27</v>
      </c>
      <c r="AB1470">
        <v>1</v>
      </c>
      <c r="AC1470">
        <v>1.32</v>
      </c>
      <c r="AD1470">
        <v>1.32</v>
      </c>
      <c r="AE1470" t="s">
        <v>9465</v>
      </c>
      <c r="AF1470" t="s">
        <v>871</v>
      </c>
      <c r="AG1470" t="s">
        <v>871</v>
      </c>
      <c r="AH1470" t="s">
        <v>872</v>
      </c>
      <c r="AI1470" t="s">
        <v>873</v>
      </c>
      <c r="AJ1470">
        <v>33</v>
      </c>
      <c r="AK1470" t="s">
        <v>57</v>
      </c>
      <c r="AL1470">
        <v>33380</v>
      </c>
      <c r="AM1470" t="s">
        <v>55</v>
      </c>
      <c r="AN1470" t="s">
        <v>55</v>
      </c>
      <c r="AO1470" t="s">
        <v>55</v>
      </c>
      <c r="AS1470" t="s">
        <v>343</v>
      </c>
      <c r="AT1470">
        <v>0</v>
      </c>
      <c r="AU1470">
        <v>0</v>
      </c>
      <c r="AV1470">
        <v>0</v>
      </c>
      <c r="BB1470">
        <v>0</v>
      </c>
      <c r="BC1470">
        <v>0</v>
      </c>
      <c r="BD1470" t="s">
        <v>60</v>
      </c>
      <c r="BE1470" s="5" t="s">
        <v>3831</v>
      </c>
      <c r="BF1470">
        <v>634343823</v>
      </c>
      <c r="BH1470" t="s">
        <v>323</v>
      </c>
      <c r="BI1470" t="s">
        <v>320</v>
      </c>
      <c r="BJ1470">
        <v>0.49652777777777779</v>
      </c>
      <c r="BK1470">
        <v>20</v>
      </c>
      <c r="BL1470">
        <v>2.37</v>
      </c>
      <c r="BM1470">
        <v>0</v>
      </c>
      <c r="BN1470">
        <v>-15.22</v>
      </c>
      <c r="BO1470">
        <v>7.15</v>
      </c>
      <c r="BP1470" t="s">
        <v>60</v>
      </c>
      <c r="BQ1470">
        <v>1.1567915230000001</v>
      </c>
      <c r="BR1470" t="s">
        <v>61</v>
      </c>
    </row>
    <row r="1471" spans="1:70" x14ac:dyDescent="0.2">
      <c r="A1471" s="19">
        <f t="shared" si="58"/>
        <v>9.4600000000000009</v>
      </c>
      <c r="B1471" s="20">
        <v>3752</v>
      </c>
      <c r="D1471" s="2" t="s">
        <v>1381</v>
      </c>
      <c r="E1471" s="2" t="str">
        <f t="shared" si="59"/>
        <v>ST</v>
      </c>
      <c r="F1471">
        <v>200720433</v>
      </c>
      <c r="G1471">
        <v>202606</v>
      </c>
      <c r="H1471" t="s">
        <v>52</v>
      </c>
      <c r="I1471" t="s">
        <v>321</v>
      </c>
      <c r="J1471" t="s">
        <v>322</v>
      </c>
      <c r="K1471" t="s">
        <v>54</v>
      </c>
      <c r="L1471" s="5">
        <v>46332</v>
      </c>
      <c r="M1471" s="5">
        <v>46362</v>
      </c>
      <c r="N1471" s="21">
        <v>872942505486</v>
      </c>
      <c r="P1471" t="s">
        <v>326</v>
      </c>
      <c r="Q1471" t="s">
        <v>326</v>
      </c>
      <c r="R1471" t="s">
        <v>56</v>
      </c>
      <c r="S1471" t="s">
        <v>327</v>
      </c>
      <c r="T1471">
        <v>21</v>
      </c>
      <c r="U1471" t="s">
        <v>57</v>
      </c>
      <c r="V1471">
        <v>21320</v>
      </c>
      <c r="W1471">
        <v>45.74</v>
      </c>
      <c r="X1471">
        <v>5.42</v>
      </c>
      <c r="Y1471">
        <v>0</v>
      </c>
      <c r="Z1471">
        <v>-34.81</v>
      </c>
      <c r="AA1471">
        <v>16.34</v>
      </c>
      <c r="AB1471">
        <v>2</v>
      </c>
      <c r="AC1471">
        <v>33</v>
      </c>
      <c r="AD1471">
        <v>33</v>
      </c>
      <c r="AE1471" t="s">
        <v>9466</v>
      </c>
      <c r="AF1471" t="s">
        <v>1429</v>
      </c>
      <c r="AG1471" t="s">
        <v>1429</v>
      </c>
      <c r="AH1471" t="s">
        <v>1430</v>
      </c>
      <c r="AI1471" t="s">
        <v>1431</v>
      </c>
      <c r="AJ1471">
        <v>89</v>
      </c>
      <c r="AK1471" t="s">
        <v>57</v>
      </c>
      <c r="AL1471">
        <v>89144</v>
      </c>
      <c r="AM1471" t="s">
        <v>55</v>
      </c>
      <c r="AN1471" t="s">
        <v>55</v>
      </c>
      <c r="AO1471" t="s">
        <v>55</v>
      </c>
      <c r="AS1471" t="s">
        <v>343</v>
      </c>
      <c r="AT1471">
        <v>0</v>
      </c>
      <c r="AU1471">
        <v>0</v>
      </c>
      <c r="AV1471">
        <v>0</v>
      </c>
      <c r="BB1471">
        <v>0</v>
      </c>
      <c r="BC1471">
        <v>0</v>
      </c>
      <c r="BD1471" t="s">
        <v>60</v>
      </c>
      <c r="BE1471" s="5" t="s">
        <v>3831</v>
      </c>
      <c r="BF1471">
        <v>634343823</v>
      </c>
      <c r="BH1471" t="s">
        <v>323</v>
      </c>
      <c r="BI1471" t="s">
        <v>320</v>
      </c>
      <c r="BJ1471">
        <v>0.50277777777777777</v>
      </c>
      <c r="BK1471">
        <v>39.6</v>
      </c>
      <c r="BL1471">
        <v>4.6900000000000004</v>
      </c>
      <c r="BM1471">
        <v>0</v>
      </c>
      <c r="BN1471">
        <v>-30.14</v>
      </c>
      <c r="BO1471">
        <v>14.15</v>
      </c>
      <c r="BP1471" t="s">
        <v>60</v>
      </c>
      <c r="BQ1471">
        <v>1.1549344580000001</v>
      </c>
      <c r="BR1471" t="s">
        <v>61</v>
      </c>
    </row>
    <row r="1472" spans="1:70" x14ac:dyDescent="0.2">
      <c r="A1472" s="19">
        <f t="shared" si="58"/>
        <v>8.4599999999999973</v>
      </c>
      <c r="B1472" s="20">
        <v>3752</v>
      </c>
      <c r="D1472" s="2" t="s">
        <v>1381</v>
      </c>
      <c r="E1472" s="2" t="str">
        <f t="shared" si="59"/>
        <v>ST</v>
      </c>
      <c r="F1472">
        <v>200720433</v>
      </c>
      <c r="G1472">
        <v>202606</v>
      </c>
      <c r="H1472" t="s">
        <v>52</v>
      </c>
      <c r="I1472" t="s">
        <v>321</v>
      </c>
      <c r="J1472" t="s">
        <v>322</v>
      </c>
      <c r="K1472" t="s">
        <v>54</v>
      </c>
      <c r="L1472" s="5">
        <v>46148</v>
      </c>
      <c r="M1472" s="5">
        <v>46240</v>
      </c>
      <c r="N1472" s="21">
        <v>872642027993</v>
      </c>
      <c r="P1472" t="s">
        <v>326</v>
      </c>
      <c r="Q1472" t="s">
        <v>326</v>
      </c>
      <c r="R1472" t="s">
        <v>56</v>
      </c>
      <c r="S1472" t="s">
        <v>327</v>
      </c>
      <c r="T1472">
        <v>21</v>
      </c>
      <c r="U1472" t="s">
        <v>57</v>
      </c>
      <c r="V1472">
        <v>21320</v>
      </c>
      <c r="W1472">
        <v>41.11</v>
      </c>
      <c r="X1472">
        <v>4.88</v>
      </c>
      <c r="Y1472">
        <v>0</v>
      </c>
      <c r="Z1472">
        <v>-31.28</v>
      </c>
      <c r="AA1472">
        <v>14.7</v>
      </c>
      <c r="AB1472">
        <v>2</v>
      </c>
      <c r="AC1472">
        <v>26.4</v>
      </c>
      <c r="AD1472">
        <v>26.4</v>
      </c>
      <c r="AE1472" t="s">
        <v>9467</v>
      </c>
      <c r="AF1472" t="s">
        <v>5686</v>
      </c>
      <c r="AG1472" t="s">
        <v>5686</v>
      </c>
      <c r="AH1472" t="s">
        <v>5687</v>
      </c>
      <c r="AI1472" t="s">
        <v>2845</v>
      </c>
      <c r="AJ1472">
        <v>83</v>
      </c>
      <c r="AK1472" t="s">
        <v>57</v>
      </c>
      <c r="AL1472">
        <v>83190</v>
      </c>
      <c r="AM1472" t="s">
        <v>55</v>
      </c>
      <c r="AN1472" t="s">
        <v>55</v>
      </c>
      <c r="AO1472" t="s">
        <v>55</v>
      </c>
      <c r="AS1472" t="s">
        <v>343</v>
      </c>
      <c r="AT1472">
        <v>30</v>
      </c>
      <c r="AU1472">
        <v>30</v>
      </c>
      <c r="AV1472">
        <v>40</v>
      </c>
      <c r="BB1472">
        <v>0</v>
      </c>
      <c r="BC1472">
        <v>0</v>
      </c>
      <c r="BD1472" t="s">
        <v>60</v>
      </c>
      <c r="BE1472" s="5" t="s">
        <v>2497</v>
      </c>
      <c r="BF1472">
        <v>634333759</v>
      </c>
      <c r="BH1472" t="s">
        <v>323</v>
      </c>
      <c r="BI1472" t="s">
        <v>320</v>
      </c>
      <c r="BJ1472">
        <v>0.49305555555555558</v>
      </c>
      <c r="BK1472">
        <v>35.4</v>
      </c>
      <c r="BL1472">
        <v>4.2</v>
      </c>
      <c r="BM1472">
        <v>0</v>
      </c>
      <c r="BN1472">
        <v>-26.94</v>
      </c>
      <c r="BO1472">
        <v>12.66</v>
      </c>
      <c r="BP1472" t="s">
        <v>60</v>
      </c>
      <c r="BQ1472">
        <v>1.161210911</v>
      </c>
      <c r="BR1472" t="s">
        <v>61</v>
      </c>
    </row>
    <row r="1473" spans="1:70" x14ac:dyDescent="0.2">
      <c r="A1473" s="19">
        <f t="shared" si="58"/>
        <v>9.4600000000000009</v>
      </c>
      <c r="B1473" s="20">
        <v>3752</v>
      </c>
      <c r="D1473" s="2" t="s">
        <v>1381</v>
      </c>
      <c r="E1473" s="2" t="str">
        <f t="shared" si="59"/>
        <v>ST</v>
      </c>
      <c r="F1473">
        <v>200720433</v>
      </c>
      <c r="G1473">
        <v>202606</v>
      </c>
      <c r="H1473" t="s">
        <v>52</v>
      </c>
      <c r="I1473" t="s">
        <v>321</v>
      </c>
      <c r="J1473" t="s">
        <v>322</v>
      </c>
      <c r="K1473" t="s">
        <v>54</v>
      </c>
      <c r="L1473" s="5">
        <v>46332</v>
      </c>
      <c r="M1473" s="5">
        <v>46362</v>
      </c>
      <c r="N1473" s="21">
        <v>872894910388</v>
      </c>
      <c r="P1473" t="s">
        <v>326</v>
      </c>
      <c r="Q1473" t="s">
        <v>326</v>
      </c>
      <c r="R1473" t="s">
        <v>56</v>
      </c>
      <c r="S1473" t="s">
        <v>327</v>
      </c>
      <c r="T1473">
        <v>21</v>
      </c>
      <c r="U1473" t="s">
        <v>57</v>
      </c>
      <c r="V1473">
        <v>21320</v>
      </c>
      <c r="W1473">
        <v>45.74</v>
      </c>
      <c r="X1473">
        <v>5.42</v>
      </c>
      <c r="Y1473">
        <v>0</v>
      </c>
      <c r="Z1473">
        <v>-34.81</v>
      </c>
      <c r="AA1473">
        <v>16.34</v>
      </c>
      <c r="AB1473">
        <v>2</v>
      </c>
      <c r="AC1473">
        <v>33</v>
      </c>
      <c r="AD1473">
        <v>33</v>
      </c>
      <c r="AE1473" t="s">
        <v>9468</v>
      </c>
      <c r="AF1473" t="s">
        <v>5688</v>
      </c>
      <c r="AG1473" t="s">
        <v>5688</v>
      </c>
      <c r="AH1473" t="s">
        <v>5689</v>
      </c>
      <c r="AI1473" t="s">
        <v>5690</v>
      </c>
      <c r="AJ1473">
        <v>60</v>
      </c>
      <c r="AK1473" t="s">
        <v>57</v>
      </c>
      <c r="AL1473">
        <v>60190</v>
      </c>
      <c r="AM1473" t="s">
        <v>55</v>
      </c>
      <c r="AN1473" t="s">
        <v>55</v>
      </c>
      <c r="AO1473" t="s">
        <v>55</v>
      </c>
      <c r="AS1473" t="s">
        <v>343</v>
      </c>
      <c r="AT1473">
        <v>0</v>
      </c>
      <c r="AU1473">
        <v>0</v>
      </c>
      <c r="AV1473">
        <v>0</v>
      </c>
      <c r="BB1473">
        <v>0</v>
      </c>
      <c r="BC1473">
        <v>0</v>
      </c>
      <c r="BD1473" t="s">
        <v>60</v>
      </c>
      <c r="BE1473" s="5" t="s">
        <v>3831</v>
      </c>
      <c r="BF1473">
        <v>634343823</v>
      </c>
      <c r="BH1473" t="s">
        <v>323</v>
      </c>
      <c r="BI1473" t="s">
        <v>320</v>
      </c>
      <c r="BJ1473">
        <v>0.45208333333333334</v>
      </c>
      <c r="BK1473">
        <v>39.6</v>
      </c>
      <c r="BL1473">
        <v>4.6900000000000004</v>
      </c>
      <c r="BM1473">
        <v>0</v>
      </c>
      <c r="BN1473">
        <v>-30.14</v>
      </c>
      <c r="BO1473">
        <v>14.15</v>
      </c>
      <c r="BP1473" t="s">
        <v>60</v>
      </c>
      <c r="BQ1473">
        <v>1.1549344580000001</v>
      </c>
      <c r="BR1473" t="s">
        <v>61</v>
      </c>
    </row>
    <row r="1474" spans="1:70" x14ac:dyDescent="0.2">
      <c r="A1474" s="19">
        <f t="shared" si="58"/>
        <v>13.479999999999997</v>
      </c>
      <c r="B1474" s="20">
        <v>3752</v>
      </c>
      <c r="D1474" s="2" t="s">
        <v>1381</v>
      </c>
      <c r="E1474" s="2" t="str">
        <f t="shared" si="59"/>
        <v>ST</v>
      </c>
      <c r="F1474">
        <v>200720433</v>
      </c>
      <c r="G1474">
        <v>202606</v>
      </c>
      <c r="H1474" t="s">
        <v>52</v>
      </c>
      <c r="I1474" t="s">
        <v>321</v>
      </c>
      <c r="J1474" t="s">
        <v>322</v>
      </c>
      <c r="K1474" t="s">
        <v>54</v>
      </c>
      <c r="L1474" s="5">
        <v>46240</v>
      </c>
      <c r="M1474" s="5">
        <v>46301</v>
      </c>
      <c r="N1474" s="21">
        <v>872763355525</v>
      </c>
      <c r="P1474" t="s">
        <v>326</v>
      </c>
      <c r="Q1474" t="s">
        <v>326</v>
      </c>
      <c r="R1474" t="s">
        <v>56</v>
      </c>
      <c r="S1474" t="s">
        <v>327</v>
      </c>
      <c r="T1474">
        <v>21</v>
      </c>
      <c r="U1474" t="s">
        <v>57</v>
      </c>
      <c r="V1474">
        <v>21320</v>
      </c>
      <c r="W1474">
        <v>65.010000000000005</v>
      </c>
      <c r="X1474">
        <v>7.7</v>
      </c>
      <c r="Y1474">
        <v>0</v>
      </c>
      <c r="Z1474">
        <v>-49.48</v>
      </c>
      <c r="AA1474">
        <v>23.24</v>
      </c>
      <c r="AB1474">
        <v>4</v>
      </c>
      <c r="AC1474">
        <v>59.4</v>
      </c>
      <c r="AD1474">
        <v>59.4</v>
      </c>
      <c r="AE1474" t="s">
        <v>9469</v>
      </c>
      <c r="AF1474" t="s">
        <v>5051</v>
      </c>
      <c r="AG1474" t="s">
        <v>5051</v>
      </c>
      <c r="AH1474" t="s">
        <v>5052</v>
      </c>
      <c r="AI1474" t="s">
        <v>5053</v>
      </c>
      <c r="AJ1474">
        <v>73</v>
      </c>
      <c r="AK1474" t="s">
        <v>57</v>
      </c>
      <c r="AL1474">
        <v>73110</v>
      </c>
      <c r="AM1474" t="s">
        <v>55</v>
      </c>
      <c r="AN1474" t="s">
        <v>55</v>
      </c>
      <c r="AO1474" t="s">
        <v>55</v>
      </c>
      <c r="AS1474" t="s">
        <v>343</v>
      </c>
      <c r="AT1474">
        <v>30</v>
      </c>
      <c r="AU1474">
        <v>31</v>
      </c>
      <c r="AV1474">
        <v>40</v>
      </c>
      <c r="BB1474">
        <v>0</v>
      </c>
      <c r="BC1474">
        <v>0</v>
      </c>
      <c r="BD1474" t="s">
        <v>60</v>
      </c>
      <c r="BE1474" s="5" t="s">
        <v>2497</v>
      </c>
      <c r="BF1474">
        <v>634333759</v>
      </c>
      <c r="BH1474" t="s">
        <v>323</v>
      </c>
      <c r="BI1474" t="s">
        <v>320</v>
      </c>
      <c r="BJ1474">
        <v>0.49027777777777776</v>
      </c>
      <c r="BK1474">
        <v>56.4</v>
      </c>
      <c r="BL1474">
        <v>6.68</v>
      </c>
      <c r="BM1474">
        <v>0</v>
      </c>
      <c r="BN1474">
        <v>-42.92</v>
      </c>
      <c r="BO1474">
        <v>20.16</v>
      </c>
      <c r="BP1474" t="s">
        <v>60</v>
      </c>
      <c r="BQ1474">
        <v>1.1527377519999999</v>
      </c>
      <c r="BR1474" t="s">
        <v>61</v>
      </c>
    </row>
    <row r="1475" spans="1:70" x14ac:dyDescent="0.2">
      <c r="A1475" s="19">
        <f t="shared" si="58"/>
        <v>10.469999999999999</v>
      </c>
      <c r="B1475" s="20">
        <v>3752</v>
      </c>
      <c r="D1475" s="2" t="s">
        <v>346</v>
      </c>
      <c r="E1475" s="2" t="str">
        <f t="shared" si="59"/>
        <v>ST</v>
      </c>
      <c r="F1475">
        <v>200720433</v>
      </c>
      <c r="G1475">
        <v>202606</v>
      </c>
      <c r="H1475" t="s">
        <v>52</v>
      </c>
      <c r="I1475" t="s">
        <v>321</v>
      </c>
      <c r="J1475" t="s">
        <v>322</v>
      </c>
      <c r="K1475" t="s">
        <v>54</v>
      </c>
      <c r="L1475" s="5">
        <v>46087</v>
      </c>
      <c r="M1475" s="5">
        <v>46118</v>
      </c>
      <c r="N1475" s="21">
        <v>872530515931</v>
      </c>
      <c r="P1475" t="s">
        <v>326</v>
      </c>
      <c r="Q1475" t="s">
        <v>326</v>
      </c>
      <c r="R1475" t="s">
        <v>56</v>
      </c>
      <c r="S1475" t="s">
        <v>327</v>
      </c>
      <c r="T1475">
        <v>21</v>
      </c>
      <c r="U1475" t="s">
        <v>57</v>
      </c>
      <c r="V1475">
        <v>21320</v>
      </c>
      <c r="W1475">
        <v>50.99</v>
      </c>
      <c r="X1475">
        <v>6.04</v>
      </c>
      <c r="Y1475">
        <v>0</v>
      </c>
      <c r="Z1475">
        <v>-38.799999999999997</v>
      </c>
      <c r="AA1475">
        <v>18.23</v>
      </c>
      <c r="AB1475">
        <v>5</v>
      </c>
      <c r="AC1475">
        <v>38.28</v>
      </c>
      <c r="AD1475">
        <v>38.28</v>
      </c>
      <c r="AE1475" t="s">
        <v>9470</v>
      </c>
      <c r="AF1475" t="s">
        <v>5691</v>
      </c>
      <c r="AG1475" t="s">
        <v>5691</v>
      </c>
      <c r="AH1475" t="s">
        <v>5692</v>
      </c>
      <c r="AI1475" t="s">
        <v>5693</v>
      </c>
      <c r="AJ1475">
        <v>74</v>
      </c>
      <c r="AK1475" t="s">
        <v>57</v>
      </c>
      <c r="AL1475">
        <v>74930</v>
      </c>
      <c r="AM1475" t="s">
        <v>55</v>
      </c>
      <c r="AN1475" t="s">
        <v>55</v>
      </c>
      <c r="AO1475" t="s">
        <v>55</v>
      </c>
      <c r="AS1475" t="s">
        <v>343</v>
      </c>
      <c r="AT1475">
        <v>0</v>
      </c>
      <c r="AU1475">
        <v>0</v>
      </c>
      <c r="AV1475">
        <v>0</v>
      </c>
      <c r="BB1475">
        <v>0</v>
      </c>
      <c r="BC1475">
        <v>0</v>
      </c>
      <c r="BD1475" t="s">
        <v>60</v>
      </c>
      <c r="BE1475" s="5" t="s">
        <v>2497</v>
      </c>
      <c r="BF1475">
        <v>634333759</v>
      </c>
      <c r="BH1475" t="s">
        <v>323</v>
      </c>
      <c r="BI1475" t="s">
        <v>320</v>
      </c>
      <c r="BJ1475">
        <v>0.59791666666666665</v>
      </c>
      <c r="BK1475">
        <v>43.8</v>
      </c>
      <c r="BL1475">
        <v>5.19</v>
      </c>
      <c r="BM1475">
        <v>0</v>
      </c>
      <c r="BN1475">
        <v>-33.33</v>
      </c>
      <c r="BO1475">
        <v>15.66</v>
      </c>
      <c r="BP1475" t="s">
        <v>60</v>
      </c>
      <c r="BQ1475">
        <v>1.164090147</v>
      </c>
      <c r="BR1475" t="s">
        <v>61</v>
      </c>
    </row>
    <row r="1476" spans="1:70" x14ac:dyDescent="0.2">
      <c r="A1476" s="19">
        <f t="shared" si="58"/>
        <v>21.840000000000003</v>
      </c>
      <c r="B1476" s="20">
        <v>3752</v>
      </c>
      <c r="D1476" s="2" t="s">
        <v>1381</v>
      </c>
      <c r="E1476" s="2" t="str">
        <f t="shared" si="59"/>
        <v>ST</v>
      </c>
      <c r="F1476">
        <v>200720433</v>
      </c>
      <c r="G1476">
        <v>202606</v>
      </c>
      <c r="H1476" t="s">
        <v>52</v>
      </c>
      <c r="I1476" t="s">
        <v>321</v>
      </c>
      <c r="J1476" t="s">
        <v>322</v>
      </c>
      <c r="K1476" t="s">
        <v>54</v>
      </c>
      <c r="L1476" s="5" t="s">
        <v>2497</v>
      </c>
      <c r="M1476" s="5" t="s">
        <v>4087</v>
      </c>
      <c r="N1476" s="21">
        <v>873074908358</v>
      </c>
      <c r="P1476" t="s">
        <v>326</v>
      </c>
      <c r="Q1476" t="s">
        <v>326</v>
      </c>
      <c r="R1476" t="s">
        <v>56</v>
      </c>
      <c r="S1476" t="s">
        <v>327</v>
      </c>
      <c r="T1476">
        <v>21</v>
      </c>
      <c r="U1476" t="s">
        <v>57</v>
      </c>
      <c r="V1476">
        <v>21320</v>
      </c>
      <c r="W1476">
        <v>105.73</v>
      </c>
      <c r="X1476">
        <v>12.52</v>
      </c>
      <c r="Y1476">
        <v>0</v>
      </c>
      <c r="Z1476">
        <v>-80.47</v>
      </c>
      <c r="AA1476">
        <v>37.78</v>
      </c>
      <c r="AB1476">
        <v>8</v>
      </c>
      <c r="AC1476">
        <v>113.52</v>
      </c>
      <c r="AD1476">
        <v>113.52</v>
      </c>
      <c r="AE1476" t="s">
        <v>9471</v>
      </c>
      <c r="AF1476" t="s">
        <v>2122</v>
      </c>
      <c r="AG1476" t="s">
        <v>2122</v>
      </c>
      <c r="AH1476" t="s">
        <v>2123</v>
      </c>
      <c r="AI1476" t="s">
        <v>2124</v>
      </c>
      <c r="AJ1476">
        <v>76</v>
      </c>
      <c r="AK1476" t="s">
        <v>57</v>
      </c>
      <c r="AL1476">
        <v>76270</v>
      </c>
      <c r="AM1476" t="s">
        <v>55</v>
      </c>
      <c r="AN1476" t="s">
        <v>55</v>
      </c>
      <c r="AO1476" t="s">
        <v>55</v>
      </c>
      <c r="AS1476" t="s">
        <v>343</v>
      </c>
      <c r="AT1476">
        <v>15</v>
      </c>
      <c r="AU1476">
        <v>31</v>
      </c>
      <c r="AV1476">
        <v>39</v>
      </c>
      <c r="BB1476">
        <v>0</v>
      </c>
      <c r="BC1476">
        <v>0</v>
      </c>
      <c r="BD1476" t="s">
        <v>60</v>
      </c>
      <c r="BE1476" s="5" t="s">
        <v>3831</v>
      </c>
      <c r="BF1476">
        <v>634343823</v>
      </c>
      <c r="BH1476" t="s">
        <v>323</v>
      </c>
      <c r="BI1476" t="s">
        <v>320</v>
      </c>
      <c r="BJ1476">
        <v>0.39791666666666664</v>
      </c>
      <c r="BK1476">
        <v>91.4</v>
      </c>
      <c r="BL1476">
        <v>10.82</v>
      </c>
      <c r="BM1476">
        <v>0</v>
      </c>
      <c r="BN1476">
        <v>-69.56</v>
      </c>
      <c r="BO1476">
        <v>32.659999999999997</v>
      </c>
      <c r="BP1476" t="s">
        <v>60</v>
      </c>
      <c r="BQ1476">
        <v>1.1567915230000001</v>
      </c>
      <c r="BR1476" t="s">
        <v>61</v>
      </c>
    </row>
    <row r="1477" spans="1:70" x14ac:dyDescent="0.2">
      <c r="A1477" s="19">
        <f t="shared" si="58"/>
        <v>9.8000000000000007</v>
      </c>
      <c r="B1477" s="20">
        <v>3752</v>
      </c>
      <c r="D1477" s="2" t="s">
        <v>1381</v>
      </c>
      <c r="E1477" s="2" t="str">
        <f t="shared" si="59"/>
        <v>ST</v>
      </c>
      <c r="F1477">
        <v>200720433</v>
      </c>
      <c r="G1477">
        <v>202606</v>
      </c>
      <c r="H1477" t="s">
        <v>52</v>
      </c>
      <c r="I1477" t="s">
        <v>321</v>
      </c>
      <c r="J1477" t="s">
        <v>322</v>
      </c>
      <c r="K1477" t="s">
        <v>54</v>
      </c>
      <c r="L1477" s="5">
        <v>46362</v>
      </c>
      <c r="M1477" s="5" t="s">
        <v>4437</v>
      </c>
      <c r="N1477" s="21">
        <v>872993574568</v>
      </c>
      <c r="P1477" t="s">
        <v>326</v>
      </c>
      <c r="Q1477" t="s">
        <v>326</v>
      </c>
      <c r="R1477" t="s">
        <v>56</v>
      </c>
      <c r="S1477" t="s">
        <v>327</v>
      </c>
      <c r="T1477">
        <v>21</v>
      </c>
      <c r="U1477" t="s">
        <v>57</v>
      </c>
      <c r="V1477">
        <v>21320</v>
      </c>
      <c r="W1477">
        <v>47.35</v>
      </c>
      <c r="X1477">
        <v>5.61</v>
      </c>
      <c r="Y1477">
        <v>0</v>
      </c>
      <c r="Z1477">
        <v>-36.03</v>
      </c>
      <c r="AA1477">
        <v>16.93</v>
      </c>
      <c r="AB1477">
        <v>2</v>
      </c>
      <c r="AC1477">
        <v>33.44</v>
      </c>
      <c r="AD1477">
        <v>33.44</v>
      </c>
      <c r="AE1477" t="s">
        <v>9243</v>
      </c>
      <c r="AF1477" t="s">
        <v>5694</v>
      </c>
      <c r="AG1477" t="s">
        <v>5694</v>
      </c>
      <c r="AH1477" t="s">
        <v>5695</v>
      </c>
      <c r="AI1477" t="s">
        <v>5696</v>
      </c>
      <c r="AJ1477">
        <v>14</v>
      </c>
      <c r="AK1477" t="s">
        <v>57</v>
      </c>
      <c r="AL1477">
        <v>14440</v>
      </c>
      <c r="AM1477" t="s">
        <v>55</v>
      </c>
      <c r="AN1477" t="s">
        <v>55</v>
      </c>
      <c r="AO1477" t="s">
        <v>55</v>
      </c>
      <c r="AS1477" t="s">
        <v>343</v>
      </c>
      <c r="AT1477">
        <v>30</v>
      </c>
      <c r="AU1477">
        <v>31</v>
      </c>
      <c r="AV1477">
        <v>39</v>
      </c>
      <c r="BB1477">
        <v>0</v>
      </c>
      <c r="BC1477">
        <v>0</v>
      </c>
      <c r="BD1477" t="s">
        <v>60</v>
      </c>
      <c r="BE1477" s="5" t="s">
        <v>3831</v>
      </c>
      <c r="BF1477">
        <v>634343823</v>
      </c>
      <c r="BH1477" t="s">
        <v>323</v>
      </c>
      <c r="BI1477" t="s">
        <v>320</v>
      </c>
      <c r="BJ1477">
        <v>0.40694444444444444</v>
      </c>
      <c r="BK1477">
        <v>41</v>
      </c>
      <c r="BL1477">
        <v>4.8600000000000003</v>
      </c>
      <c r="BM1477">
        <v>0</v>
      </c>
      <c r="BN1477">
        <v>-31.2</v>
      </c>
      <c r="BO1477">
        <v>14.66</v>
      </c>
      <c r="BP1477" t="s">
        <v>60</v>
      </c>
      <c r="BQ1477">
        <v>1.154814421</v>
      </c>
      <c r="BR1477" t="s">
        <v>61</v>
      </c>
    </row>
    <row r="1478" spans="1:70" x14ac:dyDescent="0.2">
      <c r="A1478" s="19">
        <f t="shared" si="58"/>
        <v>15.159999999999997</v>
      </c>
      <c r="B1478" s="20">
        <v>3752</v>
      </c>
      <c r="D1478" s="2" t="s">
        <v>1381</v>
      </c>
      <c r="E1478" s="2" t="str">
        <f t="shared" si="59"/>
        <v>ST</v>
      </c>
      <c r="F1478">
        <v>200720433</v>
      </c>
      <c r="G1478">
        <v>202606</v>
      </c>
      <c r="H1478" t="s">
        <v>52</v>
      </c>
      <c r="I1478" t="s">
        <v>321</v>
      </c>
      <c r="J1478" t="s">
        <v>322</v>
      </c>
      <c r="K1478" t="s">
        <v>54</v>
      </c>
      <c r="L1478" s="5" t="s">
        <v>5697</v>
      </c>
      <c r="M1478" s="5" t="s">
        <v>5681</v>
      </c>
      <c r="N1478" s="21">
        <v>873421710728</v>
      </c>
      <c r="P1478" t="s">
        <v>326</v>
      </c>
      <c r="Q1478" t="s">
        <v>326</v>
      </c>
      <c r="R1478" t="s">
        <v>56</v>
      </c>
      <c r="S1478" t="s">
        <v>327</v>
      </c>
      <c r="T1478">
        <v>21</v>
      </c>
      <c r="U1478" t="s">
        <v>57</v>
      </c>
      <c r="V1478">
        <v>21320</v>
      </c>
      <c r="W1478">
        <v>72.75</v>
      </c>
      <c r="X1478">
        <v>8.6300000000000008</v>
      </c>
      <c r="Y1478">
        <v>0</v>
      </c>
      <c r="Z1478">
        <v>-55.35</v>
      </c>
      <c r="AA1478">
        <v>26.02</v>
      </c>
      <c r="AB1478">
        <v>5</v>
      </c>
      <c r="AC1478">
        <v>70.400000000000006</v>
      </c>
      <c r="AD1478">
        <v>70.400000000000006</v>
      </c>
      <c r="AE1478" t="s">
        <v>9472</v>
      </c>
      <c r="AF1478" t="s">
        <v>5698</v>
      </c>
      <c r="AG1478" t="s">
        <v>5699</v>
      </c>
      <c r="AH1478" t="s">
        <v>5700</v>
      </c>
      <c r="AI1478" t="s">
        <v>2624</v>
      </c>
      <c r="AJ1478">
        <v>78</v>
      </c>
      <c r="AK1478" t="s">
        <v>57</v>
      </c>
      <c r="AL1478">
        <v>78520</v>
      </c>
      <c r="AM1478" t="s">
        <v>55</v>
      </c>
      <c r="AN1478" t="s">
        <v>55</v>
      </c>
      <c r="AO1478" t="s">
        <v>55</v>
      </c>
      <c r="AS1478" t="s">
        <v>343</v>
      </c>
      <c r="AT1478">
        <v>0</v>
      </c>
      <c r="AU1478">
        <v>0</v>
      </c>
      <c r="AV1478">
        <v>0</v>
      </c>
      <c r="BB1478">
        <v>0</v>
      </c>
      <c r="BC1478">
        <v>0</v>
      </c>
      <c r="BD1478" t="s">
        <v>60</v>
      </c>
      <c r="BE1478" s="5" t="s">
        <v>5226</v>
      </c>
      <c r="BF1478">
        <v>634353938</v>
      </c>
      <c r="BH1478" t="s">
        <v>323</v>
      </c>
      <c r="BI1478" t="s">
        <v>320</v>
      </c>
      <c r="BJ1478">
        <v>0.5444444444444444</v>
      </c>
      <c r="BK1478">
        <v>63.4</v>
      </c>
      <c r="BL1478">
        <v>7.52</v>
      </c>
      <c r="BM1478">
        <v>0</v>
      </c>
      <c r="BN1478">
        <v>-48.24</v>
      </c>
      <c r="BO1478">
        <v>22.68</v>
      </c>
      <c r="BP1478" t="s">
        <v>60</v>
      </c>
      <c r="BQ1478">
        <v>1.1474074329999999</v>
      </c>
      <c r="BR1478" t="s">
        <v>61</v>
      </c>
    </row>
    <row r="1479" spans="1:70" x14ac:dyDescent="0.2">
      <c r="A1479" s="19">
        <f t="shared" si="58"/>
        <v>17.829999999999991</v>
      </c>
      <c r="B1479" s="20">
        <v>3752</v>
      </c>
      <c r="D1479" s="2" t="s">
        <v>1381</v>
      </c>
      <c r="E1479" s="2" t="str">
        <f t="shared" si="59"/>
        <v>ST</v>
      </c>
      <c r="F1479">
        <v>200720433</v>
      </c>
      <c r="G1479">
        <v>202606</v>
      </c>
      <c r="H1479" t="s">
        <v>52</v>
      </c>
      <c r="I1479" t="s">
        <v>321</v>
      </c>
      <c r="J1479" t="s">
        <v>322</v>
      </c>
      <c r="K1479" t="s">
        <v>54</v>
      </c>
      <c r="L1479" s="5">
        <v>46301</v>
      </c>
      <c r="M1479" s="5">
        <v>46362</v>
      </c>
      <c r="N1479" s="21">
        <v>872839863640</v>
      </c>
      <c r="P1479" t="s">
        <v>326</v>
      </c>
      <c r="Q1479" t="s">
        <v>326</v>
      </c>
      <c r="R1479" t="s">
        <v>56</v>
      </c>
      <c r="S1479" t="s">
        <v>327</v>
      </c>
      <c r="T1479">
        <v>21</v>
      </c>
      <c r="U1479" t="s">
        <v>57</v>
      </c>
      <c r="V1479">
        <v>21320</v>
      </c>
      <c r="W1479">
        <v>86.03</v>
      </c>
      <c r="X1479">
        <v>175.05</v>
      </c>
      <c r="Y1479">
        <v>0</v>
      </c>
      <c r="Z1479">
        <v>-65.47</v>
      </c>
      <c r="AA1479">
        <v>195.61</v>
      </c>
      <c r="AB1479">
        <v>7</v>
      </c>
      <c r="AC1479">
        <v>87.56</v>
      </c>
      <c r="AD1479">
        <v>87.56</v>
      </c>
      <c r="AE1479" t="s">
        <v>9473</v>
      </c>
      <c r="AF1479" t="s">
        <v>5701</v>
      </c>
      <c r="AG1479" t="s">
        <v>5701</v>
      </c>
      <c r="AH1479" t="s">
        <v>5702</v>
      </c>
      <c r="AI1479" t="s">
        <v>5703</v>
      </c>
      <c r="AJ1479">
        <v>20</v>
      </c>
      <c r="AK1479" t="s">
        <v>57</v>
      </c>
      <c r="AL1479">
        <v>20166</v>
      </c>
      <c r="AM1479" t="s">
        <v>55</v>
      </c>
      <c r="AN1479" t="s">
        <v>55</v>
      </c>
      <c r="AO1479" t="s">
        <v>55</v>
      </c>
      <c r="AS1479" t="s">
        <v>343</v>
      </c>
      <c r="AT1479">
        <v>0</v>
      </c>
      <c r="AU1479">
        <v>0</v>
      </c>
      <c r="AV1479">
        <v>0</v>
      </c>
      <c r="BB1479">
        <v>0</v>
      </c>
      <c r="BC1479">
        <v>0</v>
      </c>
      <c r="BD1479" t="s">
        <v>60</v>
      </c>
      <c r="BE1479" s="5" t="s">
        <v>3831</v>
      </c>
      <c r="BF1479">
        <v>634343823</v>
      </c>
      <c r="BH1479" t="s">
        <v>323</v>
      </c>
      <c r="BI1479" t="s">
        <v>320</v>
      </c>
      <c r="BJ1479">
        <v>0.43333333333333335</v>
      </c>
      <c r="BK1479">
        <v>74.599999999999994</v>
      </c>
      <c r="BL1479">
        <v>151.80000000000001</v>
      </c>
      <c r="BM1479">
        <v>0</v>
      </c>
      <c r="BN1479">
        <v>-56.77</v>
      </c>
      <c r="BO1479">
        <v>169.63</v>
      </c>
      <c r="BP1479" t="s">
        <v>60</v>
      </c>
      <c r="BQ1479">
        <v>1.153163127</v>
      </c>
      <c r="BR1479" t="s">
        <v>61</v>
      </c>
    </row>
    <row r="1480" spans="1:70" x14ac:dyDescent="0.2">
      <c r="A1480" s="19">
        <f t="shared" si="58"/>
        <v>10.129999999999995</v>
      </c>
      <c r="B1480" s="20">
        <v>3752</v>
      </c>
      <c r="D1480" s="2" t="s">
        <v>1381</v>
      </c>
      <c r="E1480" s="2" t="str">
        <f t="shared" si="59"/>
        <v>ST</v>
      </c>
      <c r="F1480">
        <v>200720433</v>
      </c>
      <c r="G1480">
        <v>202606</v>
      </c>
      <c r="H1480" t="s">
        <v>52</v>
      </c>
      <c r="I1480" t="s">
        <v>321</v>
      </c>
      <c r="J1480" t="s">
        <v>322</v>
      </c>
      <c r="K1480" t="s">
        <v>54</v>
      </c>
      <c r="L1480" s="5">
        <v>46271</v>
      </c>
      <c r="M1480" s="5">
        <v>46301</v>
      </c>
      <c r="N1480" s="21">
        <v>872831608488</v>
      </c>
      <c r="P1480" t="s">
        <v>326</v>
      </c>
      <c r="Q1480" t="s">
        <v>326</v>
      </c>
      <c r="R1480" t="s">
        <v>56</v>
      </c>
      <c r="S1480" t="s">
        <v>327</v>
      </c>
      <c r="T1480">
        <v>21</v>
      </c>
      <c r="U1480" t="s">
        <v>57</v>
      </c>
      <c r="V1480">
        <v>21320</v>
      </c>
      <c r="W1480">
        <v>48.87</v>
      </c>
      <c r="X1480">
        <v>5.8</v>
      </c>
      <c r="Y1480">
        <v>0</v>
      </c>
      <c r="Z1480">
        <v>-37.19</v>
      </c>
      <c r="AA1480">
        <v>17.47</v>
      </c>
      <c r="AB1480">
        <v>4</v>
      </c>
      <c r="AC1480">
        <v>36.96</v>
      </c>
      <c r="AD1480">
        <v>36.96</v>
      </c>
      <c r="AE1480" t="s">
        <v>9474</v>
      </c>
      <c r="AF1480" t="s">
        <v>1408</v>
      </c>
      <c r="AG1480" t="s">
        <v>1408</v>
      </c>
      <c r="AH1480" t="s">
        <v>5704</v>
      </c>
      <c r="AI1480" t="s">
        <v>549</v>
      </c>
      <c r="AJ1480">
        <v>56</v>
      </c>
      <c r="AK1480" t="s">
        <v>57</v>
      </c>
      <c r="AL1480">
        <v>56100</v>
      </c>
      <c r="AM1480" t="s">
        <v>55</v>
      </c>
      <c r="AN1480" t="s">
        <v>55</v>
      </c>
      <c r="AO1480" t="s">
        <v>55</v>
      </c>
      <c r="AS1480" t="s">
        <v>343</v>
      </c>
      <c r="AT1480">
        <v>0</v>
      </c>
      <c r="AU1480">
        <v>0</v>
      </c>
      <c r="AV1480">
        <v>0</v>
      </c>
      <c r="BB1480">
        <v>0</v>
      </c>
      <c r="BC1480">
        <v>0</v>
      </c>
      <c r="BD1480" t="s">
        <v>60</v>
      </c>
      <c r="BE1480" s="5" t="s">
        <v>2497</v>
      </c>
      <c r="BF1480">
        <v>634333759</v>
      </c>
      <c r="BH1480" t="s">
        <v>323</v>
      </c>
      <c r="BI1480" t="s">
        <v>320</v>
      </c>
      <c r="BJ1480">
        <v>0.51041666666666663</v>
      </c>
      <c r="BK1480">
        <v>42.4</v>
      </c>
      <c r="BL1480">
        <v>5.03</v>
      </c>
      <c r="BM1480">
        <v>0</v>
      </c>
      <c r="BN1480">
        <v>-32.270000000000003</v>
      </c>
      <c r="BO1480">
        <v>15.16</v>
      </c>
      <c r="BP1480" t="s">
        <v>60</v>
      </c>
      <c r="BQ1480">
        <v>1.1526181719999999</v>
      </c>
      <c r="BR1480" t="s">
        <v>61</v>
      </c>
    </row>
    <row r="1481" spans="1:70" x14ac:dyDescent="0.2">
      <c r="A1481" s="19">
        <f t="shared" si="58"/>
        <v>14.82</v>
      </c>
      <c r="B1481" s="20">
        <v>3752</v>
      </c>
      <c r="D1481" s="2" t="s">
        <v>1381</v>
      </c>
      <c r="E1481" s="2" t="str">
        <f t="shared" si="59"/>
        <v>ST</v>
      </c>
      <c r="F1481">
        <v>200720433</v>
      </c>
      <c r="G1481">
        <v>202606</v>
      </c>
      <c r="H1481" t="s">
        <v>52</v>
      </c>
      <c r="I1481" t="s">
        <v>321</v>
      </c>
      <c r="J1481" t="s">
        <v>322</v>
      </c>
      <c r="K1481" t="s">
        <v>54</v>
      </c>
      <c r="L1481" s="5">
        <v>46362</v>
      </c>
      <c r="M1481" s="5" t="s">
        <v>4087</v>
      </c>
      <c r="N1481" s="21">
        <v>872987452657</v>
      </c>
      <c r="P1481" t="s">
        <v>326</v>
      </c>
      <c r="Q1481" t="s">
        <v>326</v>
      </c>
      <c r="R1481" t="s">
        <v>56</v>
      </c>
      <c r="S1481" t="s">
        <v>327</v>
      </c>
      <c r="T1481">
        <v>21</v>
      </c>
      <c r="U1481" t="s">
        <v>57</v>
      </c>
      <c r="V1481">
        <v>21320</v>
      </c>
      <c r="W1481">
        <v>71.599999999999994</v>
      </c>
      <c r="X1481">
        <v>108.25</v>
      </c>
      <c r="Y1481">
        <v>0</v>
      </c>
      <c r="Z1481">
        <v>-54.48</v>
      </c>
      <c r="AA1481">
        <v>125.37</v>
      </c>
      <c r="AB1481">
        <v>7</v>
      </c>
      <c r="AC1481">
        <v>66.44</v>
      </c>
      <c r="AD1481">
        <v>66.44</v>
      </c>
      <c r="AE1481" t="s">
        <v>8613</v>
      </c>
      <c r="AF1481" t="s">
        <v>5705</v>
      </c>
      <c r="AG1481" t="s">
        <v>5705</v>
      </c>
      <c r="AH1481" t="s">
        <v>5706</v>
      </c>
      <c r="AI1481" t="s">
        <v>806</v>
      </c>
      <c r="AJ1481">
        <v>22</v>
      </c>
      <c r="AK1481" t="s">
        <v>57</v>
      </c>
      <c r="AL1481">
        <v>22000</v>
      </c>
      <c r="AM1481" t="s">
        <v>55</v>
      </c>
      <c r="AN1481" t="s">
        <v>55</v>
      </c>
      <c r="AO1481" t="s">
        <v>55</v>
      </c>
      <c r="AS1481" t="s">
        <v>343</v>
      </c>
      <c r="AT1481">
        <v>0</v>
      </c>
      <c r="AU1481">
        <v>0</v>
      </c>
      <c r="AV1481">
        <v>0</v>
      </c>
      <c r="BB1481">
        <v>0</v>
      </c>
      <c r="BC1481">
        <v>0</v>
      </c>
      <c r="BD1481" t="s">
        <v>60</v>
      </c>
      <c r="BE1481" s="5" t="s">
        <v>3831</v>
      </c>
      <c r="BF1481">
        <v>634343823</v>
      </c>
      <c r="BH1481" t="s">
        <v>323</v>
      </c>
      <c r="BI1481" t="s">
        <v>320</v>
      </c>
      <c r="BJ1481">
        <v>0.43263888888888891</v>
      </c>
      <c r="BK1481">
        <v>62</v>
      </c>
      <c r="BL1481">
        <v>93.74</v>
      </c>
      <c r="BM1481">
        <v>0</v>
      </c>
      <c r="BN1481">
        <v>-47.18</v>
      </c>
      <c r="BO1481">
        <v>108.56</v>
      </c>
      <c r="BP1481" t="s">
        <v>60</v>
      </c>
      <c r="BQ1481">
        <v>1.154814421</v>
      </c>
      <c r="BR1481" t="s">
        <v>61</v>
      </c>
    </row>
    <row r="1482" spans="1:70" x14ac:dyDescent="0.2">
      <c r="A1482" s="19">
        <f t="shared" si="58"/>
        <v>10.800000000000004</v>
      </c>
      <c r="B1482" s="20">
        <v>3752</v>
      </c>
      <c r="D1482" s="2" t="s">
        <v>1381</v>
      </c>
      <c r="E1482" s="2" t="str">
        <f t="shared" si="59"/>
        <v>ST</v>
      </c>
      <c r="F1482">
        <v>200720433</v>
      </c>
      <c r="G1482">
        <v>202606</v>
      </c>
      <c r="H1482" t="s">
        <v>52</v>
      </c>
      <c r="I1482" t="s">
        <v>321</v>
      </c>
      <c r="J1482" t="s">
        <v>322</v>
      </c>
      <c r="K1482" t="s">
        <v>54</v>
      </c>
      <c r="L1482" s="5">
        <v>46332</v>
      </c>
      <c r="M1482" s="5">
        <v>46362</v>
      </c>
      <c r="N1482" s="21">
        <v>872934676060</v>
      </c>
      <c r="P1482" t="s">
        <v>326</v>
      </c>
      <c r="Q1482" t="s">
        <v>326</v>
      </c>
      <c r="R1482" t="s">
        <v>56</v>
      </c>
      <c r="S1482" t="s">
        <v>327</v>
      </c>
      <c r="T1482">
        <v>21</v>
      </c>
      <c r="U1482" t="s">
        <v>57</v>
      </c>
      <c r="V1482">
        <v>21320</v>
      </c>
      <c r="W1482">
        <v>52.2</v>
      </c>
      <c r="X1482">
        <v>6.18</v>
      </c>
      <c r="Y1482">
        <v>0</v>
      </c>
      <c r="Z1482">
        <v>-39.729999999999997</v>
      </c>
      <c r="AA1482">
        <v>18.649999999999999</v>
      </c>
      <c r="AB1482">
        <v>3</v>
      </c>
      <c r="AC1482">
        <v>41.8</v>
      </c>
      <c r="AD1482">
        <v>41.8</v>
      </c>
      <c r="AE1482" t="s">
        <v>9475</v>
      </c>
      <c r="AF1482" t="s">
        <v>5707</v>
      </c>
      <c r="AG1482" t="s">
        <v>5707</v>
      </c>
      <c r="AH1482" t="s">
        <v>5708</v>
      </c>
      <c r="AI1482" t="s">
        <v>5709</v>
      </c>
      <c r="AJ1482">
        <v>24</v>
      </c>
      <c r="AK1482" t="s">
        <v>57</v>
      </c>
      <c r="AL1482">
        <v>24750</v>
      </c>
      <c r="AM1482" t="s">
        <v>55</v>
      </c>
      <c r="AN1482" t="s">
        <v>55</v>
      </c>
      <c r="AO1482" t="s">
        <v>55</v>
      </c>
      <c r="AS1482" t="s">
        <v>343</v>
      </c>
      <c r="AT1482">
        <v>0</v>
      </c>
      <c r="AU1482">
        <v>0</v>
      </c>
      <c r="AV1482">
        <v>0</v>
      </c>
      <c r="BB1482">
        <v>0</v>
      </c>
      <c r="BC1482">
        <v>0</v>
      </c>
      <c r="BD1482" t="s">
        <v>60</v>
      </c>
      <c r="BE1482" s="5" t="s">
        <v>3831</v>
      </c>
      <c r="BF1482">
        <v>634343823</v>
      </c>
      <c r="BH1482" t="s">
        <v>323</v>
      </c>
      <c r="BI1482" t="s">
        <v>320</v>
      </c>
      <c r="BJ1482">
        <v>0.44513888888888886</v>
      </c>
      <c r="BK1482">
        <v>45.2</v>
      </c>
      <c r="BL1482">
        <v>5.35</v>
      </c>
      <c r="BM1482">
        <v>0</v>
      </c>
      <c r="BN1482">
        <v>-34.4</v>
      </c>
      <c r="BO1482">
        <v>16.149999999999999</v>
      </c>
      <c r="BP1482" t="s">
        <v>60</v>
      </c>
      <c r="BQ1482">
        <v>1.1549344580000001</v>
      </c>
      <c r="BR1482" t="s">
        <v>61</v>
      </c>
    </row>
    <row r="1483" spans="1:70" x14ac:dyDescent="0.2">
      <c r="A1483" s="19">
        <f t="shared" ref="A1483:A1546" si="60">BK1483+BN1483</f>
        <v>10.129999999999995</v>
      </c>
      <c r="B1483" s="20">
        <v>3752</v>
      </c>
      <c r="D1483" s="2" t="s">
        <v>1381</v>
      </c>
      <c r="E1483" s="2" t="str">
        <f t="shared" si="59"/>
        <v>ST</v>
      </c>
      <c r="F1483">
        <v>200720433</v>
      </c>
      <c r="G1483">
        <v>202606</v>
      </c>
      <c r="H1483" t="s">
        <v>52</v>
      </c>
      <c r="I1483" t="s">
        <v>321</v>
      </c>
      <c r="J1483" t="s">
        <v>322</v>
      </c>
      <c r="K1483" t="s">
        <v>54</v>
      </c>
      <c r="L1483" s="5">
        <v>46240</v>
      </c>
      <c r="M1483" s="5">
        <v>46271</v>
      </c>
      <c r="N1483" s="21">
        <v>872766438568</v>
      </c>
      <c r="P1483" t="s">
        <v>326</v>
      </c>
      <c r="Q1483" t="s">
        <v>326</v>
      </c>
      <c r="R1483" t="s">
        <v>56</v>
      </c>
      <c r="S1483" t="s">
        <v>327</v>
      </c>
      <c r="T1483">
        <v>21</v>
      </c>
      <c r="U1483" t="s">
        <v>57</v>
      </c>
      <c r="V1483">
        <v>21320</v>
      </c>
      <c r="W1483">
        <v>48.88</v>
      </c>
      <c r="X1483">
        <v>5.8</v>
      </c>
      <c r="Y1483">
        <v>0</v>
      </c>
      <c r="Z1483">
        <v>-37.200000000000003</v>
      </c>
      <c r="AA1483">
        <v>17.48</v>
      </c>
      <c r="AB1483">
        <v>2</v>
      </c>
      <c r="AC1483">
        <v>36.299999999999997</v>
      </c>
      <c r="AD1483">
        <v>36.299999999999997</v>
      </c>
      <c r="AE1483" t="s">
        <v>9139</v>
      </c>
      <c r="AF1483" t="s">
        <v>5710</v>
      </c>
      <c r="AG1483" t="s">
        <v>5710</v>
      </c>
      <c r="AH1483" t="s">
        <v>5711</v>
      </c>
      <c r="AI1483" t="s">
        <v>5712</v>
      </c>
      <c r="AJ1483">
        <v>61</v>
      </c>
      <c r="AK1483" t="s">
        <v>57</v>
      </c>
      <c r="AL1483">
        <v>61800</v>
      </c>
      <c r="AM1483" t="s">
        <v>55</v>
      </c>
      <c r="AN1483" t="s">
        <v>55</v>
      </c>
      <c r="AO1483" t="s">
        <v>55</v>
      </c>
      <c r="AS1483" t="s">
        <v>343</v>
      </c>
      <c r="AT1483">
        <v>26</v>
      </c>
      <c r="AU1483">
        <v>30</v>
      </c>
      <c r="AV1483">
        <v>42</v>
      </c>
      <c r="BB1483">
        <v>0</v>
      </c>
      <c r="BC1483">
        <v>0</v>
      </c>
      <c r="BD1483" t="s">
        <v>60</v>
      </c>
      <c r="BE1483" s="5" t="s">
        <v>2497</v>
      </c>
      <c r="BF1483">
        <v>634333759</v>
      </c>
      <c r="BH1483" t="s">
        <v>323</v>
      </c>
      <c r="BI1483" t="s">
        <v>320</v>
      </c>
      <c r="BJ1483">
        <v>0.44444444444444442</v>
      </c>
      <c r="BK1483">
        <v>42.4</v>
      </c>
      <c r="BL1483">
        <v>5.03</v>
      </c>
      <c r="BM1483">
        <v>0</v>
      </c>
      <c r="BN1483">
        <v>-32.270000000000003</v>
      </c>
      <c r="BO1483">
        <v>15.16</v>
      </c>
      <c r="BP1483" t="s">
        <v>60</v>
      </c>
      <c r="BQ1483">
        <v>1.1527377519999999</v>
      </c>
      <c r="BR1483" t="s">
        <v>61</v>
      </c>
    </row>
    <row r="1484" spans="1:70" x14ac:dyDescent="0.2">
      <c r="A1484" s="19">
        <f t="shared" si="60"/>
        <v>18.500000000000007</v>
      </c>
      <c r="B1484" s="20">
        <v>3752</v>
      </c>
      <c r="D1484" s="2" t="s">
        <v>1381</v>
      </c>
      <c r="E1484" s="2" t="str">
        <f t="shared" si="59"/>
        <v>ST</v>
      </c>
      <c r="F1484">
        <v>200720433</v>
      </c>
      <c r="G1484">
        <v>202606</v>
      </c>
      <c r="H1484" t="s">
        <v>52</v>
      </c>
      <c r="I1484" t="s">
        <v>321</v>
      </c>
      <c r="J1484" t="s">
        <v>322</v>
      </c>
      <c r="K1484" t="s">
        <v>54</v>
      </c>
      <c r="L1484" s="5">
        <v>46332</v>
      </c>
      <c r="M1484" s="5">
        <v>46362</v>
      </c>
      <c r="N1484" s="21">
        <v>872936733637</v>
      </c>
      <c r="P1484" t="s">
        <v>326</v>
      </c>
      <c r="Q1484" t="s">
        <v>326</v>
      </c>
      <c r="R1484" t="s">
        <v>56</v>
      </c>
      <c r="S1484" t="s">
        <v>327</v>
      </c>
      <c r="T1484">
        <v>21</v>
      </c>
      <c r="U1484" t="s">
        <v>57</v>
      </c>
      <c r="V1484">
        <v>21320</v>
      </c>
      <c r="W1484">
        <v>89.39</v>
      </c>
      <c r="X1484">
        <v>110.38</v>
      </c>
      <c r="Y1484">
        <v>0</v>
      </c>
      <c r="Z1484">
        <v>-68.03</v>
      </c>
      <c r="AA1484">
        <v>131.74</v>
      </c>
      <c r="AB1484">
        <v>8</v>
      </c>
      <c r="AC1484">
        <v>92.18</v>
      </c>
      <c r="AD1484">
        <v>92.18</v>
      </c>
      <c r="AE1484" t="s">
        <v>8605</v>
      </c>
      <c r="AF1484" t="s">
        <v>5713</v>
      </c>
      <c r="AG1484" t="s">
        <v>5713</v>
      </c>
      <c r="AH1484" t="s">
        <v>5714</v>
      </c>
      <c r="AI1484" t="s">
        <v>5715</v>
      </c>
      <c r="AJ1484">
        <v>67</v>
      </c>
      <c r="AK1484" t="s">
        <v>57</v>
      </c>
      <c r="AL1484">
        <v>67141</v>
      </c>
      <c r="AM1484" t="s">
        <v>55</v>
      </c>
      <c r="AN1484" t="s">
        <v>55</v>
      </c>
      <c r="AO1484" t="s">
        <v>55</v>
      </c>
      <c r="AS1484" t="s">
        <v>343</v>
      </c>
      <c r="AT1484">
        <v>0</v>
      </c>
      <c r="AU1484">
        <v>0</v>
      </c>
      <c r="AV1484">
        <v>0</v>
      </c>
      <c r="BB1484">
        <v>0</v>
      </c>
      <c r="BC1484">
        <v>0</v>
      </c>
      <c r="BD1484" t="s">
        <v>60</v>
      </c>
      <c r="BE1484" s="5" t="s">
        <v>3831</v>
      </c>
      <c r="BF1484">
        <v>634343823</v>
      </c>
      <c r="BH1484" t="s">
        <v>323</v>
      </c>
      <c r="BI1484" t="s">
        <v>320</v>
      </c>
      <c r="BJ1484">
        <v>0.40416666666666667</v>
      </c>
      <c r="BK1484">
        <v>77.400000000000006</v>
      </c>
      <c r="BL1484">
        <v>95.57</v>
      </c>
      <c r="BM1484">
        <v>0</v>
      </c>
      <c r="BN1484">
        <v>-58.9</v>
      </c>
      <c r="BO1484">
        <v>114.07</v>
      </c>
      <c r="BP1484" t="s">
        <v>60</v>
      </c>
      <c r="BQ1484">
        <v>1.1549344580000001</v>
      </c>
      <c r="BR1484" t="s">
        <v>61</v>
      </c>
    </row>
    <row r="1485" spans="1:70" x14ac:dyDescent="0.2">
      <c r="A1485" s="19">
        <f t="shared" si="60"/>
        <v>14.82</v>
      </c>
      <c r="B1485" s="20">
        <v>3752</v>
      </c>
      <c r="D1485" s="2" t="s">
        <v>1381</v>
      </c>
      <c r="E1485" s="2" t="str">
        <f t="shared" si="59"/>
        <v>ST</v>
      </c>
      <c r="F1485">
        <v>200720433</v>
      </c>
      <c r="G1485">
        <v>202606</v>
      </c>
      <c r="H1485" t="s">
        <v>52</v>
      </c>
      <c r="I1485" t="s">
        <v>321</v>
      </c>
      <c r="J1485" t="s">
        <v>322</v>
      </c>
      <c r="K1485" t="s">
        <v>54</v>
      </c>
      <c r="L1485" s="5">
        <v>46332</v>
      </c>
      <c r="M1485" s="5">
        <v>46362</v>
      </c>
      <c r="N1485" s="21">
        <v>872942677146</v>
      </c>
      <c r="P1485" t="s">
        <v>326</v>
      </c>
      <c r="Q1485" t="s">
        <v>326</v>
      </c>
      <c r="R1485" t="s">
        <v>56</v>
      </c>
      <c r="S1485" t="s">
        <v>327</v>
      </c>
      <c r="T1485">
        <v>21</v>
      </c>
      <c r="U1485" t="s">
        <v>57</v>
      </c>
      <c r="V1485">
        <v>21320</v>
      </c>
      <c r="W1485">
        <v>71.61</v>
      </c>
      <c r="X1485">
        <v>121.41</v>
      </c>
      <c r="Y1485">
        <v>0</v>
      </c>
      <c r="Z1485">
        <v>-54.49</v>
      </c>
      <c r="AA1485">
        <v>138.52000000000001</v>
      </c>
      <c r="AB1485">
        <v>6</v>
      </c>
      <c r="AC1485">
        <v>66.88</v>
      </c>
      <c r="AD1485">
        <v>66.88</v>
      </c>
      <c r="AE1485" t="s">
        <v>1489</v>
      </c>
      <c r="AF1485" t="s">
        <v>5716</v>
      </c>
      <c r="AG1485" t="s">
        <v>5716</v>
      </c>
      <c r="AH1485" t="s">
        <v>5717</v>
      </c>
      <c r="AI1485" t="s">
        <v>5718</v>
      </c>
      <c r="AJ1485">
        <v>6</v>
      </c>
      <c r="AK1485" t="s">
        <v>57</v>
      </c>
      <c r="AL1485">
        <v>6460</v>
      </c>
      <c r="AM1485" t="s">
        <v>55</v>
      </c>
      <c r="AN1485" t="s">
        <v>55</v>
      </c>
      <c r="AO1485" t="s">
        <v>55</v>
      </c>
      <c r="AS1485" t="s">
        <v>343</v>
      </c>
      <c r="AT1485">
        <v>0</v>
      </c>
      <c r="AU1485">
        <v>0</v>
      </c>
      <c r="AV1485">
        <v>0</v>
      </c>
      <c r="BB1485">
        <v>0</v>
      </c>
      <c r="BC1485">
        <v>0</v>
      </c>
      <c r="BD1485" t="s">
        <v>60</v>
      </c>
      <c r="BE1485" s="5" t="s">
        <v>3831</v>
      </c>
      <c r="BF1485">
        <v>634343823</v>
      </c>
      <c r="BH1485" t="s">
        <v>323</v>
      </c>
      <c r="BI1485" t="s">
        <v>320</v>
      </c>
      <c r="BJ1485">
        <v>0.60486111111111107</v>
      </c>
      <c r="BK1485">
        <v>62</v>
      </c>
      <c r="BL1485">
        <v>105.12</v>
      </c>
      <c r="BM1485">
        <v>0</v>
      </c>
      <c r="BN1485">
        <v>-47.18</v>
      </c>
      <c r="BO1485">
        <v>119.94</v>
      </c>
      <c r="BP1485" t="s">
        <v>60</v>
      </c>
      <c r="BQ1485">
        <v>1.1549344580000001</v>
      </c>
      <c r="BR1485" t="s">
        <v>61</v>
      </c>
    </row>
    <row r="1486" spans="1:70" x14ac:dyDescent="0.2">
      <c r="A1486" s="19">
        <f t="shared" si="60"/>
        <v>9.8000000000000007</v>
      </c>
      <c r="B1486" s="20">
        <v>3752</v>
      </c>
      <c r="D1486" s="2" t="s">
        <v>1381</v>
      </c>
      <c r="E1486" s="2" t="str">
        <f t="shared" si="59"/>
        <v>ST</v>
      </c>
      <c r="F1486">
        <v>200720433</v>
      </c>
      <c r="G1486">
        <v>202606</v>
      </c>
      <c r="H1486" t="s">
        <v>52</v>
      </c>
      <c r="I1486" t="s">
        <v>321</v>
      </c>
      <c r="J1486" t="s">
        <v>322</v>
      </c>
      <c r="K1486" t="s">
        <v>54</v>
      </c>
      <c r="L1486" s="5" t="s">
        <v>3825</v>
      </c>
      <c r="M1486" s="5" t="s">
        <v>3826</v>
      </c>
      <c r="N1486" s="21">
        <v>873191962166</v>
      </c>
      <c r="P1486" t="s">
        <v>326</v>
      </c>
      <c r="Q1486" t="s">
        <v>326</v>
      </c>
      <c r="R1486" t="s">
        <v>56</v>
      </c>
      <c r="S1486" t="s">
        <v>327</v>
      </c>
      <c r="T1486">
        <v>21</v>
      </c>
      <c r="U1486" t="s">
        <v>57</v>
      </c>
      <c r="V1486">
        <v>21320</v>
      </c>
      <c r="W1486">
        <v>47.57</v>
      </c>
      <c r="X1486">
        <v>5.64</v>
      </c>
      <c r="Y1486">
        <v>0</v>
      </c>
      <c r="Z1486">
        <v>-36.200000000000003</v>
      </c>
      <c r="AA1486">
        <v>17.010000000000002</v>
      </c>
      <c r="AB1486">
        <v>2</v>
      </c>
      <c r="AC1486">
        <v>34.32</v>
      </c>
      <c r="AD1486">
        <v>34.32</v>
      </c>
      <c r="AE1486" t="s">
        <v>9476</v>
      </c>
      <c r="AF1486" t="s">
        <v>5719</v>
      </c>
      <c r="AG1486" t="s">
        <v>5719</v>
      </c>
      <c r="AH1486" t="s">
        <v>5720</v>
      </c>
      <c r="AI1486" t="s">
        <v>5721</v>
      </c>
      <c r="AJ1486">
        <v>50</v>
      </c>
      <c r="AK1486" t="s">
        <v>57</v>
      </c>
      <c r="AL1486">
        <v>50000</v>
      </c>
      <c r="AM1486" t="s">
        <v>55</v>
      </c>
      <c r="AN1486" t="s">
        <v>55</v>
      </c>
      <c r="AO1486" t="s">
        <v>55</v>
      </c>
      <c r="AS1486" t="s">
        <v>343</v>
      </c>
      <c r="AT1486">
        <v>30</v>
      </c>
      <c r="AU1486">
        <v>31</v>
      </c>
      <c r="AV1486">
        <v>40</v>
      </c>
      <c r="BB1486">
        <v>0</v>
      </c>
      <c r="BC1486">
        <v>0</v>
      </c>
      <c r="BD1486" t="s">
        <v>60</v>
      </c>
      <c r="BE1486" s="5" t="s">
        <v>3831</v>
      </c>
      <c r="BF1486">
        <v>634343823</v>
      </c>
      <c r="BH1486" t="s">
        <v>323</v>
      </c>
      <c r="BI1486" t="s">
        <v>320</v>
      </c>
      <c r="BJ1486">
        <v>0.42986111111111114</v>
      </c>
      <c r="BK1486">
        <v>41</v>
      </c>
      <c r="BL1486">
        <v>4.8600000000000003</v>
      </c>
      <c r="BM1486">
        <v>0</v>
      </c>
      <c r="BN1486">
        <v>-31.2</v>
      </c>
      <c r="BO1486">
        <v>14.66</v>
      </c>
      <c r="BP1486" t="s">
        <v>60</v>
      </c>
      <c r="BQ1486">
        <v>1.160362033</v>
      </c>
      <c r="BR1486" t="s">
        <v>61</v>
      </c>
    </row>
    <row r="1487" spans="1:70" x14ac:dyDescent="0.2">
      <c r="A1487" s="19">
        <f t="shared" si="60"/>
        <v>13.14</v>
      </c>
      <c r="B1487" s="20">
        <v>3752</v>
      </c>
      <c r="D1487" s="2" t="s">
        <v>1381</v>
      </c>
      <c r="E1487" s="2" t="str">
        <f t="shared" si="59"/>
        <v>ST</v>
      </c>
      <c r="F1487">
        <v>200720433</v>
      </c>
      <c r="G1487">
        <v>202606</v>
      </c>
      <c r="H1487" t="s">
        <v>52</v>
      </c>
      <c r="I1487" t="s">
        <v>321</v>
      </c>
      <c r="J1487" t="s">
        <v>322</v>
      </c>
      <c r="K1487" t="s">
        <v>54</v>
      </c>
      <c r="L1487" s="5">
        <v>46332</v>
      </c>
      <c r="M1487" s="5">
        <v>46362</v>
      </c>
      <c r="N1487" s="21">
        <v>872934694520</v>
      </c>
      <c r="P1487" t="s">
        <v>326</v>
      </c>
      <c r="Q1487" t="s">
        <v>326</v>
      </c>
      <c r="R1487" t="s">
        <v>56</v>
      </c>
      <c r="S1487" t="s">
        <v>327</v>
      </c>
      <c r="T1487">
        <v>21</v>
      </c>
      <c r="U1487" t="s">
        <v>57</v>
      </c>
      <c r="V1487">
        <v>21320</v>
      </c>
      <c r="W1487">
        <v>63.52</v>
      </c>
      <c r="X1487">
        <v>7.53</v>
      </c>
      <c r="Y1487">
        <v>0</v>
      </c>
      <c r="Z1487">
        <v>-48.35</v>
      </c>
      <c r="AA1487">
        <v>22.71</v>
      </c>
      <c r="AB1487">
        <v>4</v>
      </c>
      <c r="AC1487">
        <v>57.2</v>
      </c>
      <c r="AD1487">
        <v>57.2</v>
      </c>
      <c r="AE1487" t="s">
        <v>9477</v>
      </c>
      <c r="AF1487" t="s">
        <v>1907</v>
      </c>
      <c r="AG1487" t="s">
        <v>1907</v>
      </c>
      <c r="AH1487" t="s">
        <v>1908</v>
      </c>
      <c r="AI1487" t="s">
        <v>1909</v>
      </c>
      <c r="AJ1487">
        <v>19</v>
      </c>
      <c r="AK1487" t="s">
        <v>57</v>
      </c>
      <c r="AL1487">
        <v>19300</v>
      </c>
      <c r="AM1487" t="s">
        <v>55</v>
      </c>
      <c r="AN1487" t="s">
        <v>55</v>
      </c>
      <c r="AO1487" t="s">
        <v>55</v>
      </c>
      <c r="AS1487" t="s">
        <v>343</v>
      </c>
      <c r="AT1487">
        <v>0</v>
      </c>
      <c r="AU1487">
        <v>0</v>
      </c>
      <c r="AV1487">
        <v>0</v>
      </c>
      <c r="BB1487">
        <v>0</v>
      </c>
      <c r="BC1487">
        <v>0</v>
      </c>
      <c r="BD1487" t="s">
        <v>60</v>
      </c>
      <c r="BE1487" s="5" t="s">
        <v>3831</v>
      </c>
      <c r="BF1487">
        <v>634343823</v>
      </c>
      <c r="BH1487" t="s">
        <v>323</v>
      </c>
      <c r="BI1487" t="s">
        <v>320</v>
      </c>
      <c r="BJ1487">
        <v>0.43611111111111112</v>
      </c>
      <c r="BK1487">
        <v>55</v>
      </c>
      <c r="BL1487">
        <v>6.52</v>
      </c>
      <c r="BM1487">
        <v>0</v>
      </c>
      <c r="BN1487">
        <v>-41.86</v>
      </c>
      <c r="BO1487">
        <v>19.66</v>
      </c>
      <c r="BP1487" t="s">
        <v>60</v>
      </c>
      <c r="BQ1487">
        <v>1.1549344580000001</v>
      </c>
      <c r="BR1487" t="s">
        <v>61</v>
      </c>
    </row>
    <row r="1488" spans="1:70" x14ac:dyDescent="0.2">
      <c r="A1488" s="19">
        <f t="shared" si="60"/>
        <v>10.129999999999995</v>
      </c>
      <c r="B1488" s="20">
        <v>3752</v>
      </c>
      <c r="D1488" s="2" t="s">
        <v>1381</v>
      </c>
      <c r="E1488" s="2" t="str">
        <f t="shared" si="59"/>
        <v>ST</v>
      </c>
      <c r="F1488">
        <v>200720433</v>
      </c>
      <c r="G1488">
        <v>202606</v>
      </c>
      <c r="H1488" t="s">
        <v>52</v>
      </c>
      <c r="I1488" t="s">
        <v>321</v>
      </c>
      <c r="J1488" t="s">
        <v>322</v>
      </c>
      <c r="K1488" t="s">
        <v>54</v>
      </c>
      <c r="L1488" s="5">
        <v>46332</v>
      </c>
      <c r="M1488" s="5" t="s">
        <v>2497</v>
      </c>
      <c r="N1488" s="21">
        <v>872934901027</v>
      </c>
      <c r="P1488" t="s">
        <v>326</v>
      </c>
      <c r="Q1488" t="s">
        <v>326</v>
      </c>
      <c r="R1488" t="s">
        <v>56</v>
      </c>
      <c r="S1488" t="s">
        <v>327</v>
      </c>
      <c r="T1488">
        <v>21</v>
      </c>
      <c r="U1488" t="s">
        <v>57</v>
      </c>
      <c r="V1488">
        <v>21320</v>
      </c>
      <c r="W1488">
        <v>48.97</v>
      </c>
      <c r="X1488">
        <v>5.81</v>
      </c>
      <c r="Y1488">
        <v>0</v>
      </c>
      <c r="Z1488">
        <v>-37.270000000000003</v>
      </c>
      <c r="AA1488">
        <v>17.510000000000002</v>
      </c>
      <c r="AB1488">
        <v>2</v>
      </c>
      <c r="AC1488">
        <v>37.4</v>
      </c>
      <c r="AD1488">
        <v>37.4</v>
      </c>
      <c r="AE1488" t="s">
        <v>2411</v>
      </c>
      <c r="AF1488" t="s">
        <v>1154</v>
      </c>
      <c r="AG1488" t="s">
        <v>5722</v>
      </c>
      <c r="AH1488" t="s">
        <v>660</v>
      </c>
      <c r="AI1488" t="s">
        <v>439</v>
      </c>
      <c r="AJ1488">
        <v>29</v>
      </c>
      <c r="AK1488" t="s">
        <v>57</v>
      </c>
      <c r="AL1488">
        <v>29419</v>
      </c>
      <c r="AM1488" t="s">
        <v>55</v>
      </c>
      <c r="AN1488" t="s">
        <v>55</v>
      </c>
      <c r="AO1488" t="s">
        <v>55</v>
      </c>
      <c r="AS1488" t="s">
        <v>343</v>
      </c>
      <c r="AT1488">
        <v>0</v>
      </c>
      <c r="AU1488">
        <v>0</v>
      </c>
      <c r="AV1488">
        <v>0</v>
      </c>
      <c r="BB1488">
        <v>0</v>
      </c>
      <c r="BC1488">
        <v>0</v>
      </c>
      <c r="BD1488" t="s">
        <v>60</v>
      </c>
      <c r="BE1488" s="5" t="s">
        <v>3831</v>
      </c>
      <c r="BF1488">
        <v>634343823</v>
      </c>
      <c r="BH1488" t="s">
        <v>323</v>
      </c>
      <c r="BI1488" t="s">
        <v>320</v>
      </c>
      <c r="BJ1488">
        <v>0.33750000000000002</v>
      </c>
      <c r="BK1488">
        <v>42.4</v>
      </c>
      <c r="BL1488">
        <v>5.03</v>
      </c>
      <c r="BM1488">
        <v>0</v>
      </c>
      <c r="BN1488">
        <v>-32.270000000000003</v>
      </c>
      <c r="BO1488">
        <v>15.16</v>
      </c>
      <c r="BP1488" t="s">
        <v>60</v>
      </c>
      <c r="BQ1488">
        <v>1.1549344580000001</v>
      </c>
      <c r="BR1488" t="s">
        <v>61</v>
      </c>
    </row>
    <row r="1489" spans="1:70" x14ac:dyDescent="0.2">
      <c r="A1489" s="19">
        <f t="shared" si="60"/>
        <v>13.809999999999995</v>
      </c>
      <c r="B1489" s="20">
        <v>3752</v>
      </c>
      <c r="D1489" s="2" t="s">
        <v>1381</v>
      </c>
      <c r="E1489" s="2" t="str">
        <f t="shared" si="59"/>
        <v>ST</v>
      </c>
      <c r="F1489">
        <v>200720433</v>
      </c>
      <c r="G1489">
        <v>202606</v>
      </c>
      <c r="H1489" t="s">
        <v>52</v>
      </c>
      <c r="I1489" t="s">
        <v>321</v>
      </c>
      <c r="J1489" t="s">
        <v>322</v>
      </c>
      <c r="K1489" t="s">
        <v>54</v>
      </c>
      <c r="L1489" s="5">
        <v>46332</v>
      </c>
      <c r="M1489" s="5">
        <v>46362</v>
      </c>
      <c r="N1489" s="21">
        <v>872936703428</v>
      </c>
      <c r="P1489" t="s">
        <v>326</v>
      </c>
      <c r="Q1489" t="s">
        <v>326</v>
      </c>
      <c r="R1489" t="s">
        <v>56</v>
      </c>
      <c r="S1489" t="s">
        <v>327</v>
      </c>
      <c r="T1489">
        <v>21</v>
      </c>
      <c r="U1489" t="s">
        <v>57</v>
      </c>
      <c r="V1489">
        <v>21320</v>
      </c>
      <c r="W1489">
        <v>66.760000000000005</v>
      </c>
      <c r="X1489">
        <v>7.9</v>
      </c>
      <c r="Y1489">
        <v>0</v>
      </c>
      <c r="Z1489">
        <v>-50.81</v>
      </c>
      <c r="AA1489">
        <v>23.85</v>
      </c>
      <c r="AB1489">
        <v>3</v>
      </c>
      <c r="AC1489">
        <v>60.72</v>
      </c>
      <c r="AD1489">
        <v>60.72</v>
      </c>
      <c r="AE1489" t="s">
        <v>1478</v>
      </c>
      <c r="AF1489" t="s">
        <v>5723</v>
      </c>
      <c r="AG1489" t="s">
        <v>5723</v>
      </c>
      <c r="AH1489" t="s">
        <v>5724</v>
      </c>
      <c r="AI1489" t="s">
        <v>5725</v>
      </c>
      <c r="AJ1489">
        <v>83</v>
      </c>
      <c r="AK1489" t="s">
        <v>57</v>
      </c>
      <c r="AL1489">
        <v>83210</v>
      </c>
      <c r="AM1489" t="s">
        <v>55</v>
      </c>
      <c r="AN1489" t="s">
        <v>55</v>
      </c>
      <c r="AO1489" t="s">
        <v>55</v>
      </c>
      <c r="AS1489" t="s">
        <v>343</v>
      </c>
      <c r="AT1489">
        <v>30</v>
      </c>
      <c r="AU1489">
        <v>30</v>
      </c>
      <c r="AV1489">
        <v>40</v>
      </c>
      <c r="BB1489">
        <v>0</v>
      </c>
      <c r="BC1489">
        <v>0</v>
      </c>
      <c r="BD1489" t="s">
        <v>60</v>
      </c>
      <c r="BE1489" s="5" t="s">
        <v>3831</v>
      </c>
      <c r="BF1489">
        <v>634343823</v>
      </c>
      <c r="BH1489" t="s">
        <v>323</v>
      </c>
      <c r="BI1489" t="s">
        <v>320</v>
      </c>
      <c r="BJ1489">
        <v>0.46736111111111112</v>
      </c>
      <c r="BK1489">
        <v>57.8</v>
      </c>
      <c r="BL1489">
        <v>6.84</v>
      </c>
      <c r="BM1489">
        <v>0</v>
      </c>
      <c r="BN1489">
        <v>-43.99</v>
      </c>
      <c r="BO1489">
        <v>20.65</v>
      </c>
      <c r="BP1489" t="s">
        <v>60</v>
      </c>
      <c r="BQ1489">
        <v>1.1549344580000001</v>
      </c>
      <c r="BR1489" t="s">
        <v>61</v>
      </c>
    </row>
    <row r="1490" spans="1:70" x14ac:dyDescent="0.2">
      <c r="A1490" s="19">
        <f t="shared" si="60"/>
        <v>10.129999999999995</v>
      </c>
      <c r="B1490" s="20">
        <v>3752</v>
      </c>
      <c r="D1490" s="2" t="s">
        <v>1381</v>
      </c>
      <c r="E1490" s="2" t="str">
        <f t="shared" si="59"/>
        <v>ST</v>
      </c>
      <c r="F1490">
        <v>200720433</v>
      </c>
      <c r="G1490">
        <v>202606</v>
      </c>
      <c r="H1490" t="s">
        <v>52</v>
      </c>
      <c r="I1490" t="s">
        <v>321</v>
      </c>
      <c r="J1490" t="s">
        <v>322</v>
      </c>
      <c r="K1490" t="s">
        <v>54</v>
      </c>
      <c r="L1490" s="5">
        <v>46362</v>
      </c>
      <c r="M1490" s="5" t="s">
        <v>3825</v>
      </c>
      <c r="N1490" s="21">
        <v>872994275460</v>
      </c>
      <c r="P1490" t="s">
        <v>326</v>
      </c>
      <c r="Q1490" t="s">
        <v>326</v>
      </c>
      <c r="R1490" t="s">
        <v>56</v>
      </c>
      <c r="S1490" t="s">
        <v>327</v>
      </c>
      <c r="T1490">
        <v>21</v>
      </c>
      <c r="U1490" t="s">
        <v>57</v>
      </c>
      <c r="V1490">
        <v>21320</v>
      </c>
      <c r="W1490">
        <v>48.96</v>
      </c>
      <c r="X1490">
        <v>5.81</v>
      </c>
      <c r="Y1490">
        <v>0</v>
      </c>
      <c r="Z1490">
        <v>-37.270000000000003</v>
      </c>
      <c r="AA1490">
        <v>17.510000000000002</v>
      </c>
      <c r="AB1490">
        <v>2</v>
      </c>
      <c r="AC1490">
        <v>36.08</v>
      </c>
      <c r="AD1490">
        <v>36.08</v>
      </c>
      <c r="AE1490" t="s">
        <v>9394</v>
      </c>
      <c r="AF1490" t="s">
        <v>5726</v>
      </c>
      <c r="AG1490" t="s">
        <v>5726</v>
      </c>
      <c r="AH1490" t="s">
        <v>5727</v>
      </c>
      <c r="AI1490" t="s">
        <v>508</v>
      </c>
      <c r="AJ1490">
        <v>83</v>
      </c>
      <c r="AK1490" t="s">
        <v>57</v>
      </c>
      <c r="AL1490">
        <v>83400</v>
      </c>
      <c r="AM1490" t="s">
        <v>55</v>
      </c>
      <c r="AN1490" t="s">
        <v>55</v>
      </c>
      <c r="AO1490" t="s">
        <v>55</v>
      </c>
      <c r="AS1490" t="s">
        <v>343</v>
      </c>
      <c r="AT1490">
        <v>26</v>
      </c>
      <c r="AU1490">
        <v>31</v>
      </c>
      <c r="AV1490">
        <v>40</v>
      </c>
      <c r="BB1490">
        <v>0</v>
      </c>
      <c r="BC1490">
        <v>0</v>
      </c>
      <c r="BD1490" t="s">
        <v>60</v>
      </c>
      <c r="BE1490" s="5" t="s">
        <v>3831</v>
      </c>
      <c r="BF1490">
        <v>634343823</v>
      </c>
      <c r="BH1490" t="s">
        <v>323</v>
      </c>
      <c r="BI1490" t="s">
        <v>320</v>
      </c>
      <c r="BJ1490">
        <v>0.48680555555555555</v>
      </c>
      <c r="BK1490">
        <v>42.4</v>
      </c>
      <c r="BL1490">
        <v>5.03</v>
      </c>
      <c r="BM1490">
        <v>0</v>
      </c>
      <c r="BN1490">
        <v>-32.270000000000003</v>
      </c>
      <c r="BO1490">
        <v>15.16</v>
      </c>
      <c r="BP1490" t="s">
        <v>60</v>
      </c>
      <c r="BQ1490">
        <v>1.154814421</v>
      </c>
      <c r="BR1490" t="s">
        <v>61</v>
      </c>
    </row>
    <row r="1491" spans="1:70" x14ac:dyDescent="0.2">
      <c r="A1491" s="19">
        <f t="shared" si="60"/>
        <v>14.480000000000004</v>
      </c>
      <c r="B1491" s="20">
        <v>3752</v>
      </c>
      <c r="D1491" s="2" t="s">
        <v>1381</v>
      </c>
      <c r="E1491" s="2" t="str">
        <f t="shared" si="59"/>
        <v>ST</v>
      </c>
      <c r="F1491">
        <v>200720433</v>
      </c>
      <c r="G1491">
        <v>202606</v>
      </c>
      <c r="H1491" t="s">
        <v>52</v>
      </c>
      <c r="I1491" t="s">
        <v>321</v>
      </c>
      <c r="J1491" t="s">
        <v>322</v>
      </c>
      <c r="K1491" t="s">
        <v>54</v>
      </c>
      <c r="L1491" s="5" t="s">
        <v>4087</v>
      </c>
      <c r="M1491" s="5" t="s">
        <v>3825</v>
      </c>
      <c r="N1491" s="21">
        <v>873128759276</v>
      </c>
      <c r="P1491" t="s">
        <v>326</v>
      </c>
      <c r="Q1491" t="s">
        <v>326</v>
      </c>
      <c r="R1491" t="s">
        <v>56</v>
      </c>
      <c r="S1491" t="s">
        <v>327</v>
      </c>
      <c r="T1491">
        <v>21</v>
      </c>
      <c r="U1491" t="s">
        <v>57</v>
      </c>
      <c r="V1491">
        <v>21320</v>
      </c>
      <c r="W1491">
        <v>70.13</v>
      </c>
      <c r="X1491">
        <v>8.31</v>
      </c>
      <c r="Y1491">
        <v>0</v>
      </c>
      <c r="Z1491">
        <v>-53.37</v>
      </c>
      <c r="AA1491">
        <v>25.07</v>
      </c>
      <c r="AB1491">
        <v>5</v>
      </c>
      <c r="AC1491">
        <v>65.34</v>
      </c>
      <c r="AD1491">
        <v>65.34</v>
      </c>
      <c r="AE1491" t="s">
        <v>1560</v>
      </c>
      <c r="AF1491" t="s">
        <v>438</v>
      </c>
      <c r="AG1491" t="s">
        <v>438</v>
      </c>
      <c r="AH1491" t="s">
        <v>5440</v>
      </c>
      <c r="AI1491" t="s">
        <v>5096</v>
      </c>
      <c r="AJ1491">
        <v>78</v>
      </c>
      <c r="AK1491" t="s">
        <v>57</v>
      </c>
      <c r="AL1491">
        <v>78500</v>
      </c>
      <c r="AM1491" t="s">
        <v>55</v>
      </c>
      <c r="AN1491" t="s">
        <v>55</v>
      </c>
      <c r="AO1491" t="s">
        <v>55</v>
      </c>
      <c r="AS1491" t="s">
        <v>343</v>
      </c>
      <c r="AT1491">
        <v>0</v>
      </c>
      <c r="AU1491">
        <v>0</v>
      </c>
      <c r="AV1491">
        <v>0</v>
      </c>
      <c r="BB1491">
        <v>0</v>
      </c>
      <c r="BC1491">
        <v>0</v>
      </c>
      <c r="BD1491" t="s">
        <v>60</v>
      </c>
      <c r="BE1491" s="5" t="s">
        <v>3831</v>
      </c>
      <c r="BF1491">
        <v>634343823</v>
      </c>
      <c r="BH1491" t="s">
        <v>323</v>
      </c>
      <c r="BI1491" t="s">
        <v>320</v>
      </c>
      <c r="BJ1491">
        <v>0.41666666666666669</v>
      </c>
      <c r="BK1491">
        <v>60.6</v>
      </c>
      <c r="BL1491">
        <v>7.18</v>
      </c>
      <c r="BM1491">
        <v>0</v>
      </c>
      <c r="BN1491">
        <v>-46.12</v>
      </c>
      <c r="BO1491">
        <v>21.66</v>
      </c>
      <c r="BP1491" t="s">
        <v>60</v>
      </c>
      <c r="BQ1491">
        <v>1.1572332869999999</v>
      </c>
      <c r="BR1491" t="s">
        <v>61</v>
      </c>
    </row>
    <row r="1492" spans="1:70" x14ac:dyDescent="0.2">
      <c r="A1492" s="19">
        <f t="shared" si="60"/>
        <v>9.4600000000000009</v>
      </c>
      <c r="B1492" s="20">
        <v>3752</v>
      </c>
      <c r="D1492" s="2" t="s">
        <v>1381</v>
      </c>
      <c r="E1492" s="2" t="str">
        <f t="shared" si="59"/>
        <v>ST</v>
      </c>
      <c r="F1492">
        <v>200720433</v>
      </c>
      <c r="G1492">
        <v>202606</v>
      </c>
      <c r="H1492" t="s">
        <v>52</v>
      </c>
      <c r="I1492" t="s">
        <v>321</v>
      </c>
      <c r="J1492" t="s">
        <v>322</v>
      </c>
      <c r="K1492" t="s">
        <v>54</v>
      </c>
      <c r="L1492" s="5">
        <v>46362</v>
      </c>
      <c r="M1492" s="5" t="s">
        <v>2497</v>
      </c>
      <c r="N1492" s="21">
        <v>872993363999</v>
      </c>
      <c r="P1492" t="s">
        <v>326</v>
      </c>
      <c r="Q1492" t="s">
        <v>326</v>
      </c>
      <c r="R1492" t="s">
        <v>56</v>
      </c>
      <c r="S1492" t="s">
        <v>327</v>
      </c>
      <c r="T1492">
        <v>21</v>
      </c>
      <c r="U1492" t="s">
        <v>57</v>
      </c>
      <c r="V1492">
        <v>21320</v>
      </c>
      <c r="W1492">
        <v>45.73</v>
      </c>
      <c r="X1492">
        <v>14.04</v>
      </c>
      <c r="Y1492">
        <v>0</v>
      </c>
      <c r="Z1492">
        <v>-34.81</v>
      </c>
      <c r="AA1492">
        <v>24.97</v>
      </c>
      <c r="AB1492">
        <v>2</v>
      </c>
      <c r="AC1492">
        <v>33</v>
      </c>
      <c r="AD1492">
        <v>33</v>
      </c>
      <c r="AE1492" t="s">
        <v>9478</v>
      </c>
      <c r="AF1492" t="s">
        <v>5728</v>
      </c>
      <c r="AG1492" t="s">
        <v>5728</v>
      </c>
      <c r="AH1492" t="s">
        <v>5729</v>
      </c>
      <c r="AI1492" t="s">
        <v>5730</v>
      </c>
      <c r="AJ1492">
        <v>6</v>
      </c>
      <c r="AK1492" t="s">
        <v>57</v>
      </c>
      <c r="AL1492">
        <v>6380</v>
      </c>
      <c r="AM1492" t="s">
        <v>55</v>
      </c>
      <c r="AN1492" t="s">
        <v>55</v>
      </c>
      <c r="AO1492" t="s">
        <v>55</v>
      </c>
      <c r="AS1492" t="s">
        <v>343</v>
      </c>
      <c r="AT1492">
        <v>0</v>
      </c>
      <c r="AU1492">
        <v>0</v>
      </c>
      <c r="AV1492">
        <v>0</v>
      </c>
      <c r="BB1492">
        <v>0</v>
      </c>
      <c r="BC1492">
        <v>0</v>
      </c>
      <c r="BD1492" t="s">
        <v>60</v>
      </c>
      <c r="BE1492" s="5" t="s">
        <v>3831</v>
      </c>
      <c r="BF1492">
        <v>634343823</v>
      </c>
      <c r="BH1492" t="s">
        <v>323</v>
      </c>
      <c r="BI1492" t="s">
        <v>320</v>
      </c>
      <c r="BJ1492">
        <v>0.51249999999999996</v>
      </c>
      <c r="BK1492">
        <v>39.6</v>
      </c>
      <c r="BL1492">
        <v>12.16</v>
      </c>
      <c r="BM1492">
        <v>0</v>
      </c>
      <c r="BN1492">
        <v>-30.14</v>
      </c>
      <c r="BO1492">
        <v>21.62</v>
      </c>
      <c r="BP1492" t="s">
        <v>60</v>
      </c>
      <c r="BQ1492">
        <v>1.154814421</v>
      </c>
      <c r="BR1492" t="s">
        <v>61</v>
      </c>
    </row>
    <row r="1493" spans="1:70" x14ac:dyDescent="0.2">
      <c r="A1493" s="19">
        <f t="shared" si="60"/>
        <v>10.129999999999995</v>
      </c>
      <c r="B1493" s="20">
        <v>3752</v>
      </c>
      <c r="D1493" s="2" t="s">
        <v>1381</v>
      </c>
      <c r="E1493" s="2" t="str">
        <f t="shared" si="59"/>
        <v>ST</v>
      </c>
      <c r="F1493">
        <v>200720433</v>
      </c>
      <c r="G1493">
        <v>202606</v>
      </c>
      <c r="H1493" t="s">
        <v>52</v>
      </c>
      <c r="I1493" t="s">
        <v>321</v>
      </c>
      <c r="J1493" t="s">
        <v>322</v>
      </c>
      <c r="K1493" t="s">
        <v>54</v>
      </c>
      <c r="L1493" s="5">
        <v>46240</v>
      </c>
      <c r="M1493" s="5">
        <v>46271</v>
      </c>
      <c r="N1493" s="21">
        <v>872767977430</v>
      </c>
      <c r="P1493" t="s">
        <v>326</v>
      </c>
      <c r="Q1493" t="s">
        <v>326</v>
      </c>
      <c r="R1493" t="s">
        <v>56</v>
      </c>
      <c r="S1493" t="s">
        <v>327</v>
      </c>
      <c r="T1493">
        <v>21</v>
      </c>
      <c r="U1493" t="s">
        <v>57</v>
      </c>
      <c r="V1493">
        <v>21320</v>
      </c>
      <c r="W1493">
        <v>48.88</v>
      </c>
      <c r="X1493">
        <v>5.8</v>
      </c>
      <c r="Y1493">
        <v>0</v>
      </c>
      <c r="Z1493">
        <v>-37.200000000000003</v>
      </c>
      <c r="AA1493">
        <v>17.48</v>
      </c>
      <c r="AB1493">
        <v>2</v>
      </c>
      <c r="AC1493">
        <v>36.520000000000003</v>
      </c>
      <c r="AD1493">
        <v>36.520000000000003</v>
      </c>
      <c r="AE1493" t="s">
        <v>9479</v>
      </c>
      <c r="AF1493" t="s">
        <v>398</v>
      </c>
      <c r="AG1493" t="s">
        <v>398</v>
      </c>
      <c r="AH1493" t="s">
        <v>3358</v>
      </c>
      <c r="AI1493" t="s">
        <v>5731</v>
      </c>
      <c r="AJ1493">
        <v>45</v>
      </c>
      <c r="AK1493" t="s">
        <v>57</v>
      </c>
      <c r="AL1493">
        <v>45110</v>
      </c>
      <c r="AM1493" t="s">
        <v>55</v>
      </c>
      <c r="AN1493" t="s">
        <v>55</v>
      </c>
      <c r="AO1493" t="s">
        <v>55</v>
      </c>
      <c r="AS1493" t="s">
        <v>343</v>
      </c>
      <c r="AT1493">
        <v>26</v>
      </c>
      <c r="AU1493">
        <v>31</v>
      </c>
      <c r="AV1493">
        <v>41</v>
      </c>
      <c r="BB1493">
        <v>0</v>
      </c>
      <c r="BC1493">
        <v>0</v>
      </c>
      <c r="BD1493" t="s">
        <v>60</v>
      </c>
      <c r="BE1493" s="5" t="s">
        <v>2497</v>
      </c>
      <c r="BF1493">
        <v>634333759</v>
      </c>
      <c r="BH1493" t="s">
        <v>323</v>
      </c>
      <c r="BI1493" t="s">
        <v>320</v>
      </c>
      <c r="BJ1493">
        <v>0.4201388888888889</v>
      </c>
      <c r="BK1493">
        <v>42.4</v>
      </c>
      <c r="BL1493">
        <v>5.03</v>
      </c>
      <c r="BM1493">
        <v>0</v>
      </c>
      <c r="BN1493">
        <v>-32.270000000000003</v>
      </c>
      <c r="BO1493">
        <v>15.16</v>
      </c>
      <c r="BP1493" t="s">
        <v>60</v>
      </c>
      <c r="BQ1493">
        <v>1.1527377519999999</v>
      </c>
      <c r="BR1493" t="s">
        <v>61</v>
      </c>
    </row>
    <row r="1494" spans="1:70" x14ac:dyDescent="0.2">
      <c r="A1494" s="19">
        <f t="shared" si="60"/>
        <v>9.4600000000000009</v>
      </c>
      <c r="B1494" s="20">
        <v>3752</v>
      </c>
      <c r="D1494" s="2" t="s">
        <v>1381</v>
      </c>
      <c r="E1494" s="2" t="str">
        <f t="shared" si="59"/>
        <v>ST</v>
      </c>
      <c r="F1494">
        <v>200720433</v>
      </c>
      <c r="G1494">
        <v>202606</v>
      </c>
      <c r="H1494" t="s">
        <v>52</v>
      </c>
      <c r="I1494" t="s">
        <v>321</v>
      </c>
      <c r="J1494" t="s">
        <v>322</v>
      </c>
      <c r="K1494" t="s">
        <v>54</v>
      </c>
      <c r="L1494" s="5" t="s">
        <v>5681</v>
      </c>
      <c r="M1494" s="5" t="s">
        <v>5682</v>
      </c>
      <c r="N1494" s="21">
        <v>873490339781</v>
      </c>
      <c r="P1494" t="s">
        <v>326</v>
      </c>
      <c r="Q1494" t="s">
        <v>326</v>
      </c>
      <c r="R1494" t="s">
        <v>56</v>
      </c>
      <c r="S1494" t="s">
        <v>327</v>
      </c>
      <c r="T1494">
        <v>21</v>
      </c>
      <c r="U1494" t="s">
        <v>57</v>
      </c>
      <c r="V1494">
        <v>21320</v>
      </c>
      <c r="W1494">
        <v>45.33</v>
      </c>
      <c r="X1494">
        <v>5.37</v>
      </c>
      <c r="Y1494">
        <v>0</v>
      </c>
      <c r="Z1494">
        <v>-34.5</v>
      </c>
      <c r="AA1494">
        <v>16.2</v>
      </c>
      <c r="AB1494">
        <v>2</v>
      </c>
      <c r="AC1494">
        <v>33</v>
      </c>
      <c r="AD1494">
        <v>33</v>
      </c>
      <c r="AE1494" t="s">
        <v>9480</v>
      </c>
      <c r="AF1494" t="s">
        <v>2139</v>
      </c>
      <c r="AG1494" t="s">
        <v>2139</v>
      </c>
      <c r="AH1494" t="s">
        <v>2140</v>
      </c>
      <c r="AI1494" t="s">
        <v>412</v>
      </c>
      <c r="AJ1494">
        <v>75</v>
      </c>
      <c r="AK1494" t="s">
        <v>57</v>
      </c>
      <c r="AL1494">
        <v>75116</v>
      </c>
      <c r="AM1494" t="s">
        <v>55</v>
      </c>
      <c r="AN1494" t="s">
        <v>55</v>
      </c>
      <c r="AO1494" t="s">
        <v>55</v>
      </c>
      <c r="AS1494" t="s">
        <v>343</v>
      </c>
      <c r="AT1494">
        <v>0</v>
      </c>
      <c r="AU1494">
        <v>0</v>
      </c>
      <c r="AV1494">
        <v>0</v>
      </c>
      <c r="BB1494">
        <v>0</v>
      </c>
      <c r="BC1494">
        <v>0</v>
      </c>
      <c r="BD1494" t="s">
        <v>60</v>
      </c>
      <c r="BE1494" s="5" t="s">
        <v>5226</v>
      </c>
      <c r="BF1494">
        <v>634353938</v>
      </c>
      <c r="BH1494" t="s">
        <v>323</v>
      </c>
      <c r="BI1494" t="s">
        <v>320</v>
      </c>
      <c r="BJ1494">
        <v>0.39652777777777776</v>
      </c>
      <c r="BK1494">
        <v>39.6</v>
      </c>
      <c r="BL1494">
        <v>4.6900000000000004</v>
      </c>
      <c r="BM1494">
        <v>0</v>
      </c>
      <c r="BN1494">
        <v>-30.14</v>
      </c>
      <c r="BO1494">
        <v>14.15</v>
      </c>
      <c r="BP1494" t="s">
        <v>60</v>
      </c>
      <c r="BQ1494">
        <v>1.1446231330000001</v>
      </c>
      <c r="BR1494" t="s">
        <v>61</v>
      </c>
    </row>
    <row r="1495" spans="1:70" x14ac:dyDescent="0.2">
      <c r="A1495" s="19">
        <f t="shared" si="60"/>
        <v>12.480000000000004</v>
      </c>
      <c r="B1495" s="20">
        <v>3752</v>
      </c>
      <c r="D1495" s="2" t="s">
        <v>1381</v>
      </c>
      <c r="E1495" s="2" t="str">
        <f t="shared" si="59"/>
        <v>ST</v>
      </c>
      <c r="F1495">
        <v>200720433</v>
      </c>
      <c r="G1495">
        <v>202606</v>
      </c>
      <c r="H1495" t="s">
        <v>52</v>
      </c>
      <c r="I1495" t="s">
        <v>321</v>
      </c>
      <c r="J1495" t="s">
        <v>322</v>
      </c>
      <c r="K1495" t="s">
        <v>54</v>
      </c>
      <c r="L1495" s="5">
        <v>46148</v>
      </c>
      <c r="M1495" s="5">
        <v>46240</v>
      </c>
      <c r="N1495" s="21">
        <v>872636220830</v>
      </c>
      <c r="P1495" t="s">
        <v>326</v>
      </c>
      <c r="Q1495" t="s">
        <v>326</v>
      </c>
      <c r="R1495" t="s">
        <v>56</v>
      </c>
      <c r="S1495" t="s">
        <v>327</v>
      </c>
      <c r="T1495">
        <v>21</v>
      </c>
      <c r="U1495" t="s">
        <v>57</v>
      </c>
      <c r="V1495">
        <v>21320</v>
      </c>
      <c r="W1495">
        <v>60.62</v>
      </c>
      <c r="X1495">
        <v>7.19</v>
      </c>
      <c r="Y1495">
        <v>0</v>
      </c>
      <c r="Z1495">
        <v>-46.12</v>
      </c>
      <c r="AA1495">
        <v>21.68</v>
      </c>
      <c r="AB1495">
        <v>4</v>
      </c>
      <c r="AC1495">
        <v>51.26</v>
      </c>
      <c r="AD1495">
        <v>51.26</v>
      </c>
      <c r="AE1495" t="s">
        <v>9481</v>
      </c>
      <c r="AF1495" t="s">
        <v>5732</v>
      </c>
      <c r="AG1495" t="s">
        <v>5732</v>
      </c>
      <c r="AH1495" t="s">
        <v>5733</v>
      </c>
      <c r="AI1495" t="s">
        <v>5734</v>
      </c>
      <c r="AJ1495">
        <v>81</v>
      </c>
      <c r="AK1495" t="s">
        <v>57</v>
      </c>
      <c r="AL1495">
        <v>81230</v>
      </c>
      <c r="AM1495" t="s">
        <v>55</v>
      </c>
      <c r="AN1495" t="s">
        <v>55</v>
      </c>
      <c r="AO1495" t="s">
        <v>55</v>
      </c>
      <c r="AS1495" t="s">
        <v>343</v>
      </c>
      <c r="AT1495">
        <v>0</v>
      </c>
      <c r="AU1495">
        <v>0</v>
      </c>
      <c r="AV1495">
        <v>0</v>
      </c>
      <c r="BB1495">
        <v>0</v>
      </c>
      <c r="BC1495">
        <v>0</v>
      </c>
      <c r="BD1495" t="s">
        <v>60</v>
      </c>
      <c r="BE1495" s="5" t="s">
        <v>2497</v>
      </c>
      <c r="BF1495">
        <v>634333759</v>
      </c>
      <c r="BH1495" t="s">
        <v>323</v>
      </c>
      <c r="BI1495" t="s">
        <v>320</v>
      </c>
      <c r="BJ1495">
        <v>0.48125000000000001</v>
      </c>
      <c r="BK1495">
        <v>52.2</v>
      </c>
      <c r="BL1495">
        <v>6.19</v>
      </c>
      <c r="BM1495">
        <v>0</v>
      </c>
      <c r="BN1495">
        <v>-39.72</v>
      </c>
      <c r="BO1495">
        <v>18.670000000000002</v>
      </c>
      <c r="BP1495" t="s">
        <v>60</v>
      </c>
      <c r="BQ1495">
        <v>1.161210911</v>
      </c>
      <c r="BR1495" t="s">
        <v>61</v>
      </c>
    </row>
    <row r="1496" spans="1:70" x14ac:dyDescent="0.2">
      <c r="A1496" s="19">
        <f t="shared" si="60"/>
        <v>7.4600000000000009</v>
      </c>
      <c r="B1496" s="20">
        <v>3752</v>
      </c>
      <c r="D1496" s="2" t="s">
        <v>1381</v>
      </c>
      <c r="E1496" s="2" t="str">
        <f t="shared" si="59"/>
        <v>ST</v>
      </c>
      <c r="F1496">
        <v>200720433</v>
      </c>
      <c r="G1496">
        <v>202606</v>
      </c>
      <c r="H1496" t="s">
        <v>52</v>
      </c>
      <c r="I1496" t="s">
        <v>321</v>
      </c>
      <c r="J1496" t="s">
        <v>322</v>
      </c>
      <c r="K1496" t="s">
        <v>54</v>
      </c>
      <c r="L1496" s="5">
        <v>46362</v>
      </c>
      <c r="M1496" s="5" t="s">
        <v>4437</v>
      </c>
      <c r="N1496" s="21">
        <v>872989195780</v>
      </c>
      <c r="P1496" t="s">
        <v>326</v>
      </c>
      <c r="Q1496" t="s">
        <v>326</v>
      </c>
      <c r="R1496" t="s">
        <v>56</v>
      </c>
      <c r="S1496" t="s">
        <v>327</v>
      </c>
      <c r="T1496">
        <v>21</v>
      </c>
      <c r="U1496" t="s">
        <v>57</v>
      </c>
      <c r="V1496">
        <v>21320</v>
      </c>
      <c r="W1496">
        <v>36.03</v>
      </c>
      <c r="X1496">
        <v>4.2699999999999996</v>
      </c>
      <c r="Y1496">
        <v>0</v>
      </c>
      <c r="Z1496">
        <v>-27.42</v>
      </c>
      <c r="AA1496">
        <v>12.89</v>
      </c>
      <c r="AB1496">
        <v>4</v>
      </c>
      <c r="AC1496">
        <v>18.04</v>
      </c>
      <c r="AD1496">
        <v>18.04</v>
      </c>
      <c r="AE1496" t="s">
        <v>9482</v>
      </c>
      <c r="AF1496" t="s">
        <v>5735</v>
      </c>
      <c r="AG1496" t="s">
        <v>5735</v>
      </c>
      <c r="AH1496" t="s">
        <v>5736</v>
      </c>
      <c r="AI1496" t="s">
        <v>519</v>
      </c>
      <c r="AJ1496">
        <v>40</v>
      </c>
      <c r="AK1496" t="s">
        <v>57</v>
      </c>
      <c r="AL1496">
        <v>40000</v>
      </c>
      <c r="AM1496" t="s">
        <v>55</v>
      </c>
      <c r="AN1496" t="s">
        <v>55</v>
      </c>
      <c r="AO1496" t="s">
        <v>55</v>
      </c>
      <c r="AS1496" t="s">
        <v>343</v>
      </c>
      <c r="AT1496">
        <v>0</v>
      </c>
      <c r="AU1496">
        <v>0</v>
      </c>
      <c r="AV1496">
        <v>0</v>
      </c>
      <c r="BB1496">
        <v>0</v>
      </c>
      <c r="BC1496">
        <v>0</v>
      </c>
      <c r="BD1496" t="s">
        <v>60</v>
      </c>
      <c r="BE1496" s="5" t="s">
        <v>3831</v>
      </c>
      <c r="BF1496">
        <v>634343823</v>
      </c>
      <c r="BH1496" t="s">
        <v>323</v>
      </c>
      <c r="BI1496" t="s">
        <v>320</v>
      </c>
      <c r="BJ1496">
        <v>0.44583333333333336</v>
      </c>
      <c r="BK1496">
        <v>31.2</v>
      </c>
      <c r="BL1496">
        <v>3.7</v>
      </c>
      <c r="BM1496">
        <v>0</v>
      </c>
      <c r="BN1496">
        <v>-23.74</v>
      </c>
      <c r="BO1496">
        <v>11.16</v>
      </c>
      <c r="BP1496" t="s">
        <v>60</v>
      </c>
      <c r="BQ1496">
        <v>1.154814421</v>
      </c>
      <c r="BR1496" t="s">
        <v>61</v>
      </c>
    </row>
    <row r="1497" spans="1:70" x14ac:dyDescent="0.2">
      <c r="A1497" s="19">
        <f t="shared" si="60"/>
        <v>12.810000000000002</v>
      </c>
      <c r="B1497" s="20">
        <v>3752</v>
      </c>
      <c r="D1497" s="2" t="s">
        <v>1381</v>
      </c>
      <c r="E1497" s="2" t="str">
        <f t="shared" si="59"/>
        <v>ST</v>
      </c>
      <c r="F1497">
        <v>200720433</v>
      </c>
      <c r="G1497">
        <v>202606</v>
      </c>
      <c r="H1497" t="s">
        <v>52</v>
      </c>
      <c r="I1497" t="s">
        <v>321</v>
      </c>
      <c r="J1497" t="s">
        <v>322</v>
      </c>
      <c r="K1497" t="s">
        <v>54</v>
      </c>
      <c r="L1497" s="5">
        <v>46148</v>
      </c>
      <c r="M1497" s="5">
        <v>46240</v>
      </c>
      <c r="N1497" s="21">
        <v>872686932790</v>
      </c>
      <c r="P1497" t="s">
        <v>326</v>
      </c>
      <c r="Q1497" t="s">
        <v>326</v>
      </c>
      <c r="R1497" t="s">
        <v>56</v>
      </c>
      <c r="S1497" t="s">
        <v>327</v>
      </c>
      <c r="T1497">
        <v>21</v>
      </c>
      <c r="U1497" t="s">
        <v>57</v>
      </c>
      <c r="V1497">
        <v>21320</v>
      </c>
      <c r="W1497">
        <v>62.24</v>
      </c>
      <c r="X1497">
        <v>7.37</v>
      </c>
      <c r="Y1497">
        <v>0</v>
      </c>
      <c r="Z1497">
        <v>-47.37</v>
      </c>
      <c r="AA1497">
        <v>22.25</v>
      </c>
      <c r="AB1497">
        <v>5</v>
      </c>
      <c r="AC1497">
        <v>54.12</v>
      </c>
      <c r="AD1497">
        <v>54.12</v>
      </c>
      <c r="AE1497" t="s">
        <v>1614</v>
      </c>
      <c r="AF1497" t="s">
        <v>5737</v>
      </c>
      <c r="AG1497" t="s">
        <v>5737</v>
      </c>
      <c r="AH1497" t="s">
        <v>5738</v>
      </c>
      <c r="AI1497" t="s">
        <v>378</v>
      </c>
      <c r="AJ1497">
        <v>75</v>
      </c>
      <c r="AK1497" t="s">
        <v>57</v>
      </c>
      <c r="AL1497">
        <v>75009</v>
      </c>
      <c r="AM1497" t="s">
        <v>55</v>
      </c>
      <c r="AN1497" t="s">
        <v>55</v>
      </c>
      <c r="AO1497" t="s">
        <v>55</v>
      </c>
      <c r="AS1497" t="s">
        <v>343</v>
      </c>
      <c r="AT1497">
        <v>0</v>
      </c>
      <c r="AU1497">
        <v>0</v>
      </c>
      <c r="AV1497">
        <v>0</v>
      </c>
      <c r="BB1497">
        <v>0</v>
      </c>
      <c r="BC1497">
        <v>0</v>
      </c>
      <c r="BD1497" t="s">
        <v>60</v>
      </c>
      <c r="BE1497" s="5" t="s">
        <v>2497</v>
      </c>
      <c r="BF1497">
        <v>634333759</v>
      </c>
      <c r="BH1497" t="s">
        <v>323</v>
      </c>
      <c r="BI1497" t="s">
        <v>320</v>
      </c>
      <c r="BJ1497">
        <v>0.52013888888888893</v>
      </c>
      <c r="BK1497">
        <v>53.6</v>
      </c>
      <c r="BL1497">
        <v>6.35</v>
      </c>
      <c r="BM1497">
        <v>0</v>
      </c>
      <c r="BN1497">
        <v>-40.79</v>
      </c>
      <c r="BO1497">
        <v>19.16</v>
      </c>
      <c r="BP1497" t="s">
        <v>60</v>
      </c>
      <c r="BQ1497">
        <v>1.161210911</v>
      </c>
      <c r="BR1497" t="s">
        <v>61</v>
      </c>
    </row>
    <row r="1498" spans="1:70" x14ac:dyDescent="0.2">
      <c r="A1498" s="19">
        <f t="shared" si="60"/>
        <v>11.809999999999995</v>
      </c>
      <c r="B1498" s="20">
        <v>3752</v>
      </c>
      <c r="D1498" s="2" t="s">
        <v>1381</v>
      </c>
      <c r="E1498" s="2" t="str">
        <f t="shared" si="59"/>
        <v>ST</v>
      </c>
      <c r="F1498">
        <v>200720433</v>
      </c>
      <c r="G1498">
        <v>202606</v>
      </c>
      <c r="H1498" t="s">
        <v>52</v>
      </c>
      <c r="I1498" t="s">
        <v>321</v>
      </c>
      <c r="J1498" t="s">
        <v>322</v>
      </c>
      <c r="K1498" t="s">
        <v>54</v>
      </c>
      <c r="L1498" s="5">
        <v>46271</v>
      </c>
      <c r="M1498" s="5">
        <v>46301</v>
      </c>
      <c r="N1498" s="21">
        <v>872778727242</v>
      </c>
      <c r="P1498" t="s">
        <v>326</v>
      </c>
      <c r="Q1498" t="s">
        <v>326</v>
      </c>
      <c r="R1498" t="s">
        <v>56</v>
      </c>
      <c r="S1498" t="s">
        <v>327</v>
      </c>
      <c r="T1498">
        <v>21</v>
      </c>
      <c r="U1498" t="s">
        <v>57</v>
      </c>
      <c r="V1498">
        <v>21320</v>
      </c>
      <c r="W1498">
        <v>56.94</v>
      </c>
      <c r="X1498">
        <v>6.74</v>
      </c>
      <c r="Y1498">
        <v>0</v>
      </c>
      <c r="Z1498">
        <v>-43.33</v>
      </c>
      <c r="AA1498">
        <v>20.36</v>
      </c>
      <c r="AB1498">
        <v>3</v>
      </c>
      <c r="AC1498">
        <v>47.08</v>
      </c>
      <c r="AD1498">
        <v>47.08</v>
      </c>
      <c r="AE1498" t="s">
        <v>9436</v>
      </c>
      <c r="AF1498" t="s">
        <v>5600</v>
      </c>
      <c r="AG1498" t="s">
        <v>5600</v>
      </c>
      <c r="AH1498" t="s">
        <v>5601</v>
      </c>
      <c r="AI1498" t="s">
        <v>829</v>
      </c>
      <c r="AJ1498">
        <v>83</v>
      </c>
      <c r="AK1498" t="s">
        <v>57</v>
      </c>
      <c r="AL1498">
        <v>83120</v>
      </c>
      <c r="AM1498" t="s">
        <v>55</v>
      </c>
      <c r="AN1498" t="s">
        <v>55</v>
      </c>
      <c r="AO1498" t="s">
        <v>55</v>
      </c>
      <c r="AS1498" t="s">
        <v>343</v>
      </c>
      <c r="AT1498">
        <v>30</v>
      </c>
      <c r="AU1498">
        <v>31</v>
      </c>
      <c r="AV1498">
        <v>40</v>
      </c>
      <c r="BB1498">
        <v>0</v>
      </c>
      <c r="BC1498">
        <v>0</v>
      </c>
      <c r="BD1498" t="s">
        <v>60</v>
      </c>
      <c r="BE1498" s="5" t="s">
        <v>2497</v>
      </c>
      <c r="BF1498">
        <v>634333759</v>
      </c>
      <c r="BH1498" t="s">
        <v>323</v>
      </c>
      <c r="BI1498" t="s">
        <v>320</v>
      </c>
      <c r="BJ1498">
        <v>0.48958333333333331</v>
      </c>
      <c r="BK1498">
        <v>49.4</v>
      </c>
      <c r="BL1498">
        <v>5.85</v>
      </c>
      <c r="BM1498">
        <v>0</v>
      </c>
      <c r="BN1498">
        <v>-37.590000000000003</v>
      </c>
      <c r="BO1498">
        <v>17.66</v>
      </c>
      <c r="BP1498" t="s">
        <v>60</v>
      </c>
      <c r="BQ1498">
        <v>1.1526181719999999</v>
      </c>
      <c r="BR1498" t="s">
        <v>61</v>
      </c>
    </row>
    <row r="1499" spans="1:70" x14ac:dyDescent="0.2">
      <c r="A1499" s="19">
        <f t="shared" si="60"/>
        <v>6.7899999999999991</v>
      </c>
      <c r="B1499" s="20">
        <v>3752</v>
      </c>
      <c r="D1499" s="2" t="s">
        <v>1381</v>
      </c>
      <c r="E1499" s="2" t="str">
        <f t="shared" si="59"/>
        <v>ST</v>
      </c>
      <c r="F1499">
        <v>200720433</v>
      </c>
      <c r="G1499">
        <v>202606</v>
      </c>
      <c r="H1499" t="s">
        <v>52</v>
      </c>
      <c r="I1499" t="s">
        <v>321</v>
      </c>
      <c r="J1499" t="s">
        <v>322</v>
      </c>
      <c r="K1499" t="s">
        <v>54</v>
      </c>
      <c r="L1499" s="5" t="s">
        <v>3825</v>
      </c>
      <c r="M1499" s="5" t="s">
        <v>3826</v>
      </c>
      <c r="N1499" s="21">
        <v>873142988180</v>
      </c>
      <c r="P1499" t="s">
        <v>326</v>
      </c>
      <c r="Q1499" t="s">
        <v>326</v>
      </c>
      <c r="R1499" t="s">
        <v>56</v>
      </c>
      <c r="S1499" t="s">
        <v>327</v>
      </c>
      <c r="T1499">
        <v>21</v>
      </c>
      <c r="U1499" t="s">
        <v>57</v>
      </c>
      <c r="V1499">
        <v>21320</v>
      </c>
      <c r="W1499">
        <v>32.950000000000003</v>
      </c>
      <c r="X1499">
        <v>3.9</v>
      </c>
      <c r="Y1499">
        <v>0</v>
      </c>
      <c r="Z1499">
        <v>-25.08</v>
      </c>
      <c r="AA1499">
        <v>11.78</v>
      </c>
      <c r="AB1499">
        <v>1</v>
      </c>
      <c r="AC1499">
        <v>14.52</v>
      </c>
      <c r="AD1499">
        <v>14.52</v>
      </c>
      <c r="AE1499" t="s">
        <v>8605</v>
      </c>
      <c r="AF1499" t="s">
        <v>514</v>
      </c>
      <c r="AG1499" t="s">
        <v>514</v>
      </c>
      <c r="AH1499" t="s">
        <v>4229</v>
      </c>
      <c r="AI1499" t="s">
        <v>604</v>
      </c>
      <c r="AJ1499">
        <v>44</v>
      </c>
      <c r="AK1499" t="s">
        <v>57</v>
      </c>
      <c r="AL1499">
        <v>44000</v>
      </c>
      <c r="AM1499" t="s">
        <v>55</v>
      </c>
      <c r="AN1499" t="s">
        <v>55</v>
      </c>
      <c r="AO1499" t="s">
        <v>55</v>
      </c>
      <c r="AS1499" t="s">
        <v>342</v>
      </c>
      <c r="AT1499">
        <v>26</v>
      </c>
      <c r="AU1499">
        <v>31</v>
      </c>
      <c r="AV1499">
        <v>41</v>
      </c>
      <c r="BB1499">
        <v>0</v>
      </c>
      <c r="BC1499">
        <v>0</v>
      </c>
      <c r="BD1499" t="s">
        <v>60</v>
      </c>
      <c r="BE1499" s="5" t="s">
        <v>3831</v>
      </c>
      <c r="BF1499">
        <v>634343823</v>
      </c>
      <c r="BH1499" t="s">
        <v>323</v>
      </c>
      <c r="BI1499" t="s">
        <v>320</v>
      </c>
      <c r="BJ1499">
        <v>0.38819444444444445</v>
      </c>
      <c r="BK1499">
        <v>28.4</v>
      </c>
      <c r="BL1499">
        <v>3.36</v>
      </c>
      <c r="BM1499">
        <v>0</v>
      </c>
      <c r="BN1499">
        <v>-21.61</v>
      </c>
      <c r="BO1499">
        <v>10.15</v>
      </c>
      <c r="BP1499" t="s">
        <v>60</v>
      </c>
      <c r="BQ1499">
        <v>1.160362033</v>
      </c>
      <c r="BR1499" t="s">
        <v>61</v>
      </c>
    </row>
    <row r="1500" spans="1:70" x14ac:dyDescent="0.2">
      <c r="A1500" s="19">
        <f t="shared" si="60"/>
        <v>9.8000000000000007</v>
      </c>
      <c r="B1500" s="20">
        <v>3752</v>
      </c>
      <c r="D1500" s="2" t="s">
        <v>1381</v>
      </c>
      <c r="E1500" s="2" t="str">
        <f t="shared" si="59"/>
        <v>ST</v>
      </c>
      <c r="F1500">
        <v>200720433</v>
      </c>
      <c r="G1500">
        <v>202606</v>
      </c>
      <c r="H1500" t="s">
        <v>52</v>
      </c>
      <c r="I1500" t="s">
        <v>321</v>
      </c>
      <c r="J1500" t="s">
        <v>322</v>
      </c>
      <c r="K1500" t="s">
        <v>54</v>
      </c>
      <c r="L1500" s="5" t="s">
        <v>2497</v>
      </c>
      <c r="M1500" s="5" t="s">
        <v>4087</v>
      </c>
      <c r="N1500" s="21">
        <v>872997097652</v>
      </c>
      <c r="P1500" t="s">
        <v>326</v>
      </c>
      <c r="Q1500" t="s">
        <v>326</v>
      </c>
      <c r="R1500" t="s">
        <v>56</v>
      </c>
      <c r="S1500" t="s">
        <v>327</v>
      </c>
      <c r="T1500">
        <v>21</v>
      </c>
      <c r="U1500" t="s">
        <v>57</v>
      </c>
      <c r="V1500">
        <v>21320</v>
      </c>
      <c r="W1500">
        <v>47.43</v>
      </c>
      <c r="X1500">
        <v>5.62</v>
      </c>
      <c r="Y1500">
        <v>0</v>
      </c>
      <c r="Z1500">
        <v>-36.090000000000003</v>
      </c>
      <c r="AA1500">
        <v>16.96</v>
      </c>
      <c r="AB1500">
        <v>2</v>
      </c>
      <c r="AC1500">
        <v>34.32</v>
      </c>
      <c r="AD1500">
        <v>34.32</v>
      </c>
      <c r="AE1500" t="s">
        <v>9483</v>
      </c>
      <c r="AF1500" t="s">
        <v>366</v>
      </c>
      <c r="AG1500" t="s">
        <v>366</v>
      </c>
      <c r="AH1500" t="s">
        <v>5739</v>
      </c>
      <c r="AI1500" t="s">
        <v>4004</v>
      </c>
      <c r="AJ1500">
        <v>84</v>
      </c>
      <c r="AK1500" t="s">
        <v>57</v>
      </c>
      <c r="AL1500">
        <v>84120</v>
      </c>
      <c r="AM1500" t="s">
        <v>55</v>
      </c>
      <c r="AN1500" t="s">
        <v>55</v>
      </c>
      <c r="AO1500" t="s">
        <v>55</v>
      </c>
      <c r="AS1500" t="s">
        <v>343</v>
      </c>
      <c r="AT1500">
        <v>26</v>
      </c>
      <c r="AU1500">
        <v>32</v>
      </c>
      <c r="AV1500">
        <v>40</v>
      </c>
      <c r="BB1500">
        <v>0</v>
      </c>
      <c r="BC1500">
        <v>0</v>
      </c>
      <c r="BD1500" t="s">
        <v>60</v>
      </c>
      <c r="BE1500" s="5" t="s">
        <v>3831</v>
      </c>
      <c r="BF1500">
        <v>634343823</v>
      </c>
      <c r="BH1500" t="s">
        <v>323</v>
      </c>
      <c r="BI1500" t="s">
        <v>320</v>
      </c>
      <c r="BJ1500">
        <v>0.43263888888888891</v>
      </c>
      <c r="BK1500">
        <v>41</v>
      </c>
      <c r="BL1500">
        <v>4.8600000000000003</v>
      </c>
      <c r="BM1500">
        <v>0</v>
      </c>
      <c r="BN1500">
        <v>-31.2</v>
      </c>
      <c r="BO1500">
        <v>14.66</v>
      </c>
      <c r="BP1500" t="s">
        <v>60</v>
      </c>
      <c r="BQ1500">
        <v>1.1567915230000001</v>
      </c>
      <c r="BR1500" t="s">
        <v>61</v>
      </c>
    </row>
    <row r="1501" spans="1:70" x14ac:dyDescent="0.2">
      <c r="A1501" s="19">
        <f t="shared" si="60"/>
        <v>10.129999999999995</v>
      </c>
      <c r="B1501" s="20">
        <v>3752</v>
      </c>
      <c r="D1501" s="2" t="s">
        <v>1381</v>
      </c>
      <c r="E1501" s="2" t="str">
        <f t="shared" si="59"/>
        <v>ST</v>
      </c>
      <c r="F1501">
        <v>200720433</v>
      </c>
      <c r="G1501">
        <v>202606</v>
      </c>
      <c r="H1501" t="s">
        <v>52</v>
      </c>
      <c r="I1501" t="s">
        <v>321</v>
      </c>
      <c r="J1501" t="s">
        <v>322</v>
      </c>
      <c r="K1501" t="s">
        <v>54</v>
      </c>
      <c r="L1501" s="5">
        <v>46362</v>
      </c>
      <c r="M1501" s="5" t="s">
        <v>4437</v>
      </c>
      <c r="N1501" s="21">
        <v>872994618361</v>
      </c>
      <c r="P1501" t="s">
        <v>326</v>
      </c>
      <c r="Q1501" t="s">
        <v>326</v>
      </c>
      <c r="R1501" t="s">
        <v>56</v>
      </c>
      <c r="S1501" t="s">
        <v>327</v>
      </c>
      <c r="T1501">
        <v>21</v>
      </c>
      <c r="U1501" t="s">
        <v>57</v>
      </c>
      <c r="V1501">
        <v>21320</v>
      </c>
      <c r="W1501">
        <v>48.96</v>
      </c>
      <c r="X1501">
        <v>5.81</v>
      </c>
      <c r="Y1501">
        <v>0</v>
      </c>
      <c r="Z1501">
        <v>-37.270000000000003</v>
      </c>
      <c r="AA1501">
        <v>17.510000000000002</v>
      </c>
      <c r="AB1501">
        <v>2</v>
      </c>
      <c r="AC1501">
        <v>36.520000000000003</v>
      </c>
      <c r="AD1501">
        <v>36.520000000000003</v>
      </c>
      <c r="AE1501" t="s">
        <v>9484</v>
      </c>
      <c r="AF1501" t="s">
        <v>5740</v>
      </c>
      <c r="AG1501" t="s">
        <v>5740</v>
      </c>
      <c r="AH1501" t="s">
        <v>5741</v>
      </c>
      <c r="AI1501" t="s">
        <v>5742</v>
      </c>
      <c r="AJ1501">
        <v>44</v>
      </c>
      <c r="AK1501" t="s">
        <v>57</v>
      </c>
      <c r="AL1501">
        <v>44390</v>
      </c>
      <c r="AM1501" t="s">
        <v>55</v>
      </c>
      <c r="AN1501" t="s">
        <v>55</v>
      </c>
      <c r="AO1501" t="s">
        <v>55</v>
      </c>
      <c r="AS1501" t="s">
        <v>343</v>
      </c>
      <c r="AT1501">
        <v>30</v>
      </c>
      <c r="AU1501">
        <v>32</v>
      </c>
      <c r="AV1501">
        <v>40</v>
      </c>
      <c r="BB1501">
        <v>0</v>
      </c>
      <c r="BC1501">
        <v>0</v>
      </c>
      <c r="BD1501" t="s">
        <v>60</v>
      </c>
      <c r="BE1501" s="5" t="s">
        <v>3831</v>
      </c>
      <c r="BF1501">
        <v>634343823</v>
      </c>
      <c r="BH1501" t="s">
        <v>323</v>
      </c>
      <c r="BI1501" t="s">
        <v>320</v>
      </c>
      <c r="BJ1501">
        <v>0.42083333333333334</v>
      </c>
      <c r="BK1501">
        <v>42.4</v>
      </c>
      <c r="BL1501">
        <v>5.03</v>
      </c>
      <c r="BM1501">
        <v>0</v>
      </c>
      <c r="BN1501">
        <v>-32.270000000000003</v>
      </c>
      <c r="BO1501">
        <v>15.16</v>
      </c>
      <c r="BP1501" t="s">
        <v>60</v>
      </c>
      <c r="BQ1501">
        <v>1.154814421</v>
      </c>
      <c r="BR1501" t="s">
        <v>61</v>
      </c>
    </row>
    <row r="1502" spans="1:70" x14ac:dyDescent="0.2">
      <c r="A1502" s="19">
        <f t="shared" si="60"/>
        <v>9.8000000000000007</v>
      </c>
      <c r="B1502" s="20">
        <v>3752</v>
      </c>
      <c r="D1502" s="2" t="s">
        <v>1381</v>
      </c>
      <c r="E1502" s="2" t="str">
        <f t="shared" si="59"/>
        <v>ST</v>
      </c>
      <c r="F1502">
        <v>200720433</v>
      </c>
      <c r="G1502">
        <v>202606</v>
      </c>
      <c r="H1502" t="s">
        <v>52</v>
      </c>
      <c r="I1502" t="s">
        <v>321</v>
      </c>
      <c r="J1502" t="s">
        <v>322</v>
      </c>
      <c r="K1502" t="s">
        <v>54</v>
      </c>
      <c r="L1502" s="5">
        <v>46362</v>
      </c>
      <c r="M1502" s="5" t="s">
        <v>2497</v>
      </c>
      <c r="N1502" s="21">
        <v>872993184888</v>
      </c>
      <c r="P1502" t="s">
        <v>326</v>
      </c>
      <c r="Q1502" t="s">
        <v>326</v>
      </c>
      <c r="R1502" t="s">
        <v>56</v>
      </c>
      <c r="S1502" t="s">
        <v>327</v>
      </c>
      <c r="T1502">
        <v>21</v>
      </c>
      <c r="U1502" t="s">
        <v>57</v>
      </c>
      <c r="V1502">
        <v>21320</v>
      </c>
      <c r="W1502">
        <v>47.35</v>
      </c>
      <c r="X1502">
        <v>14.25</v>
      </c>
      <c r="Y1502">
        <v>0</v>
      </c>
      <c r="Z1502">
        <v>-36.03</v>
      </c>
      <c r="AA1502">
        <v>25.57</v>
      </c>
      <c r="AB1502">
        <v>3</v>
      </c>
      <c r="AC1502">
        <v>33.22</v>
      </c>
      <c r="AD1502">
        <v>33.22</v>
      </c>
      <c r="AE1502" t="s">
        <v>9485</v>
      </c>
      <c r="AF1502" t="s">
        <v>5743</v>
      </c>
      <c r="AG1502" t="s">
        <v>5743</v>
      </c>
      <c r="AH1502" t="s">
        <v>5744</v>
      </c>
      <c r="AI1502" t="s">
        <v>2461</v>
      </c>
      <c r="AJ1502">
        <v>66</v>
      </c>
      <c r="AK1502" t="s">
        <v>57</v>
      </c>
      <c r="AL1502">
        <v>66500</v>
      </c>
      <c r="AM1502" t="s">
        <v>55</v>
      </c>
      <c r="AN1502" t="s">
        <v>55</v>
      </c>
      <c r="AO1502" t="s">
        <v>55</v>
      </c>
      <c r="AS1502" t="s">
        <v>343</v>
      </c>
      <c r="AT1502">
        <v>0</v>
      </c>
      <c r="AU1502">
        <v>0</v>
      </c>
      <c r="AV1502">
        <v>0</v>
      </c>
      <c r="BB1502">
        <v>0</v>
      </c>
      <c r="BC1502">
        <v>0</v>
      </c>
      <c r="BD1502" t="s">
        <v>60</v>
      </c>
      <c r="BE1502" s="5" t="s">
        <v>3831</v>
      </c>
      <c r="BF1502">
        <v>634343823</v>
      </c>
      <c r="BH1502" t="s">
        <v>323</v>
      </c>
      <c r="BI1502" t="s">
        <v>320</v>
      </c>
      <c r="BJ1502">
        <v>0.45208333333333334</v>
      </c>
      <c r="BK1502">
        <v>41</v>
      </c>
      <c r="BL1502">
        <v>12.34</v>
      </c>
      <c r="BM1502">
        <v>0</v>
      </c>
      <c r="BN1502">
        <v>-31.2</v>
      </c>
      <c r="BO1502">
        <v>22.14</v>
      </c>
      <c r="BP1502" t="s">
        <v>60</v>
      </c>
      <c r="BQ1502">
        <v>1.154814421</v>
      </c>
      <c r="BR1502" t="s">
        <v>61</v>
      </c>
    </row>
    <row r="1503" spans="1:70" x14ac:dyDescent="0.2">
      <c r="A1503" s="19">
        <f t="shared" si="60"/>
        <v>10.129999999999995</v>
      </c>
      <c r="B1503" s="20">
        <v>3752</v>
      </c>
      <c r="D1503" s="2" t="s">
        <v>1381</v>
      </c>
      <c r="E1503" s="2" t="str">
        <f t="shared" si="59"/>
        <v>ST</v>
      </c>
      <c r="F1503">
        <v>200720433</v>
      </c>
      <c r="G1503">
        <v>202606</v>
      </c>
      <c r="H1503" t="s">
        <v>52</v>
      </c>
      <c r="I1503" t="s">
        <v>321</v>
      </c>
      <c r="J1503" t="s">
        <v>322</v>
      </c>
      <c r="K1503" t="s">
        <v>54</v>
      </c>
      <c r="L1503" s="5">
        <v>46301</v>
      </c>
      <c r="M1503" s="5">
        <v>46332</v>
      </c>
      <c r="N1503" s="21">
        <v>872885378740</v>
      </c>
      <c r="P1503" t="s">
        <v>326</v>
      </c>
      <c r="Q1503" t="s">
        <v>326</v>
      </c>
      <c r="R1503" t="s">
        <v>56</v>
      </c>
      <c r="S1503" t="s">
        <v>327</v>
      </c>
      <c r="T1503">
        <v>21</v>
      </c>
      <c r="U1503" t="s">
        <v>57</v>
      </c>
      <c r="V1503">
        <v>21320</v>
      </c>
      <c r="W1503">
        <v>48.89</v>
      </c>
      <c r="X1503">
        <v>5.8</v>
      </c>
      <c r="Y1503">
        <v>0</v>
      </c>
      <c r="Z1503">
        <v>-37.21</v>
      </c>
      <c r="AA1503">
        <v>17.48</v>
      </c>
      <c r="AB1503">
        <v>2</v>
      </c>
      <c r="AC1503">
        <v>36.96</v>
      </c>
      <c r="AD1503">
        <v>36.96</v>
      </c>
      <c r="AE1503" t="s">
        <v>1459</v>
      </c>
      <c r="AF1503" t="s">
        <v>5745</v>
      </c>
      <c r="AG1503" t="s">
        <v>5745</v>
      </c>
      <c r="AH1503" t="s">
        <v>5746</v>
      </c>
      <c r="AI1503" t="s">
        <v>3015</v>
      </c>
      <c r="AJ1503">
        <v>13</v>
      </c>
      <c r="AK1503" t="s">
        <v>57</v>
      </c>
      <c r="AL1503">
        <v>13127</v>
      </c>
      <c r="AM1503" t="s">
        <v>55</v>
      </c>
      <c r="AN1503" t="s">
        <v>55</v>
      </c>
      <c r="AO1503" t="s">
        <v>55</v>
      </c>
      <c r="AS1503" t="s">
        <v>343</v>
      </c>
      <c r="AT1503">
        <v>30</v>
      </c>
      <c r="AU1503">
        <v>31</v>
      </c>
      <c r="AV1503">
        <v>39</v>
      </c>
      <c r="BB1503">
        <v>0</v>
      </c>
      <c r="BC1503">
        <v>0</v>
      </c>
      <c r="BD1503" t="s">
        <v>60</v>
      </c>
      <c r="BE1503" s="5" t="s">
        <v>2497</v>
      </c>
      <c r="BF1503">
        <v>634333759</v>
      </c>
      <c r="BH1503" t="s">
        <v>323</v>
      </c>
      <c r="BI1503" t="s">
        <v>320</v>
      </c>
      <c r="BJ1503">
        <v>0.45763888888888887</v>
      </c>
      <c r="BK1503">
        <v>42.4</v>
      </c>
      <c r="BL1503">
        <v>5.03</v>
      </c>
      <c r="BM1503">
        <v>0</v>
      </c>
      <c r="BN1503">
        <v>-32.270000000000003</v>
      </c>
      <c r="BO1503">
        <v>15.16</v>
      </c>
      <c r="BP1503" t="s">
        <v>60</v>
      </c>
      <c r="BQ1503">
        <v>1.153163127</v>
      </c>
      <c r="BR1503" t="s">
        <v>61</v>
      </c>
    </row>
    <row r="1504" spans="1:70" x14ac:dyDescent="0.2">
      <c r="A1504" s="19">
        <f t="shared" si="60"/>
        <v>16.830000000000005</v>
      </c>
      <c r="B1504" s="20">
        <v>3752</v>
      </c>
      <c r="D1504" s="2" t="s">
        <v>1381</v>
      </c>
      <c r="E1504" s="2" t="str">
        <f t="shared" si="59"/>
        <v>ST</v>
      </c>
      <c r="F1504">
        <v>200720433</v>
      </c>
      <c r="G1504">
        <v>202606</v>
      </c>
      <c r="H1504" t="s">
        <v>52</v>
      </c>
      <c r="I1504" t="s">
        <v>321</v>
      </c>
      <c r="J1504" t="s">
        <v>322</v>
      </c>
      <c r="K1504" t="s">
        <v>54</v>
      </c>
      <c r="L1504" s="5">
        <v>46271</v>
      </c>
      <c r="M1504" s="5">
        <v>46301</v>
      </c>
      <c r="N1504" s="21">
        <v>872829373039</v>
      </c>
      <c r="P1504" t="s">
        <v>326</v>
      </c>
      <c r="Q1504" t="s">
        <v>326</v>
      </c>
      <c r="R1504" t="s">
        <v>56</v>
      </c>
      <c r="S1504" t="s">
        <v>392</v>
      </c>
      <c r="T1504">
        <v>21</v>
      </c>
      <c r="U1504" t="s">
        <v>57</v>
      </c>
      <c r="V1504">
        <v>21320</v>
      </c>
      <c r="W1504">
        <v>81.14</v>
      </c>
      <c r="X1504">
        <v>9.6199999999999992</v>
      </c>
      <c r="Y1504">
        <v>0</v>
      </c>
      <c r="Z1504">
        <v>-61.75</v>
      </c>
      <c r="AA1504">
        <v>29.02</v>
      </c>
      <c r="AB1504">
        <v>5</v>
      </c>
      <c r="AC1504">
        <v>80.08</v>
      </c>
      <c r="AD1504">
        <v>80.08</v>
      </c>
      <c r="AE1504" t="s">
        <v>1590</v>
      </c>
      <c r="AF1504" t="s">
        <v>5747</v>
      </c>
      <c r="AG1504" t="s">
        <v>5747</v>
      </c>
      <c r="AH1504" t="s">
        <v>2240</v>
      </c>
      <c r="AI1504" t="s">
        <v>5748</v>
      </c>
      <c r="AJ1504">
        <v>30</v>
      </c>
      <c r="AK1504" t="s">
        <v>57</v>
      </c>
      <c r="AL1504">
        <v>30400</v>
      </c>
      <c r="AM1504" t="s">
        <v>55</v>
      </c>
      <c r="AN1504" t="s">
        <v>55</v>
      </c>
      <c r="AO1504" t="s">
        <v>55</v>
      </c>
      <c r="AS1504" t="s">
        <v>343</v>
      </c>
      <c r="AT1504">
        <v>40</v>
      </c>
      <c r="AU1504">
        <v>28</v>
      </c>
      <c r="AV1504">
        <v>31</v>
      </c>
      <c r="BB1504">
        <v>0</v>
      </c>
      <c r="BC1504">
        <v>0</v>
      </c>
      <c r="BD1504" t="s">
        <v>60</v>
      </c>
      <c r="BE1504" s="5" t="s">
        <v>3831</v>
      </c>
      <c r="BF1504">
        <v>634343823</v>
      </c>
      <c r="BH1504" t="s">
        <v>323</v>
      </c>
      <c r="BI1504" t="s">
        <v>320</v>
      </c>
      <c r="BJ1504">
        <v>0.36388888888888887</v>
      </c>
      <c r="BK1504">
        <v>70.400000000000006</v>
      </c>
      <c r="BL1504">
        <v>8.35</v>
      </c>
      <c r="BM1504">
        <v>0</v>
      </c>
      <c r="BN1504">
        <v>-53.57</v>
      </c>
      <c r="BO1504">
        <v>25.18</v>
      </c>
      <c r="BP1504" t="s">
        <v>60</v>
      </c>
      <c r="BQ1504">
        <v>1.1526181719999999</v>
      </c>
      <c r="BR1504" t="s">
        <v>61</v>
      </c>
    </row>
    <row r="1505" spans="1:70" x14ac:dyDescent="0.2">
      <c r="A1505" s="19">
        <f t="shared" si="60"/>
        <v>6.7899999999999991</v>
      </c>
      <c r="B1505" s="20">
        <v>3752</v>
      </c>
      <c r="D1505" s="2" t="s">
        <v>1381</v>
      </c>
      <c r="E1505" s="2" t="str">
        <f t="shared" si="59"/>
        <v>ST</v>
      </c>
      <c r="F1505">
        <v>200720433</v>
      </c>
      <c r="G1505">
        <v>202606</v>
      </c>
      <c r="H1505" t="s">
        <v>52</v>
      </c>
      <c r="I1505" t="s">
        <v>321</v>
      </c>
      <c r="J1505" t="s">
        <v>322</v>
      </c>
      <c r="K1505" t="s">
        <v>54</v>
      </c>
      <c r="L1505" s="5">
        <v>46362</v>
      </c>
      <c r="M1505" s="5" t="s">
        <v>2497</v>
      </c>
      <c r="N1505" s="21">
        <v>872947222770</v>
      </c>
      <c r="P1505" t="s">
        <v>326</v>
      </c>
      <c r="Q1505" t="s">
        <v>326</v>
      </c>
      <c r="R1505" t="s">
        <v>56</v>
      </c>
      <c r="S1505" t="s">
        <v>327</v>
      </c>
      <c r="T1505">
        <v>21</v>
      </c>
      <c r="U1505" t="s">
        <v>57</v>
      </c>
      <c r="V1505">
        <v>21320</v>
      </c>
      <c r="W1505">
        <v>32.799999999999997</v>
      </c>
      <c r="X1505">
        <v>3.88</v>
      </c>
      <c r="Y1505">
        <v>0</v>
      </c>
      <c r="Z1505">
        <v>-24.96</v>
      </c>
      <c r="AA1505">
        <v>11.72</v>
      </c>
      <c r="AB1505">
        <v>2</v>
      </c>
      <c r="AC1505">
        <v>13.64</v>
      </c>
      <c r="AD1505">
        <v>13.64</v>
      </c>
      <c r="AE1505" t="s">
        <v>9486</v>
      </c>
      <c r="AF1505" t="s">
        <v>5749</v>
      </c>
      <c r="AG1505" t="s">
        <v>5749</v>
      </c>
      <c r="AH1505" t="s">
        <v>5750</v>
      </c>
      <c r="AI1505" t="s">
        <v>5751</v>
      </c>
      <c r="AJ1505">
        <v>85</v>
      </c>
      <c r="AK1505" t="s">
        <v>57</v>
      </c>
      <c r="AL1505">
        <v>85700</v>
      </c>
      <c r="AM1505" t="s">
        <v>55</v>
      </c>
      <c r="AN1505" t="s">
        <v>55</v>
      </c>
      <c r="AO1505" t="s">
        <v>55</v>
      </c>
      <c r="AS1505" t="s">
        <v>343</v>
      </c>
      <c r="AT1505">
        <v>0</v>
      </c>
      <c r="AU1505">
        <v>0</v>
      </c>
      <c r="AV1505">
        <v>0</v>
      </c>
      <c r="BB1505">
        <v>0</v>
      </c>
      <c r="BC1505">
        <v>0</v>
      </c>
      <c r="BD1505" t="s">
        <v>60</v>
      </c>
      <c r="BE1505" s="5" t="s">
        <v>3831</v>
      </c>
      <c r="BF1505">
        <v>634343823</v>
      </c>
      <c r="BH1505" t="s">
        <v>323</v>
      </c>
      <c r="BI1505" t="s">
        <v>320</v>
      </c>
      <c r="BJ1505">
        <v>0.43194444444444446</v>
      </c>
      <c r="BK1505">
        <v>28.4</v>
      </c>
      <c r="BL1505">
        <v>3.36</v>
      </c>
      <c r="BM1505">
        <v>0</v>
      </c>
      <c r="BN1505">
        <v>-21.61</v>
      </c>
      <c r="BO1505">
        <v>10.15</v>
      </c>
      <c r="BP1505" t="s">
        <v>60</v>
      </c>
      <c r="BQ1505">
        <v>1.154814421</v>
      </c>
      <c r="BR1505" t="s">
        <v>61</v>
      </c>
    </row>
    <row r="1506" spans="1:70" x14ac:dyDescent="0.2">
      <c r="A1506" s="19">
        <f t="shared" si="60"/>
        <v>9.8000000000000007</v>
      </c>
      <c r="B1506" s="20">
        <v>3752</v>
      </c>
      <c r="D1506" s="2" t="s">
        <v>1381</v>
      </c>
      <c r="E1506" s="2" t="str">
        <f t="shared" si="59"/>
        <v>ST</v>
      </c>
      <c r="F1506">
        <v>200720433</v>
      </c>
      <c r="G1506">
        <v>202606</v>
      </c>
      <c r="H1506" t="s">
        <v>52</v>
      </c>
      <c r="I1506" t="s">
        <v>321</v>
      </c>
      <c r="J1506" t="s">
        <v>322</v>
      </c>
      <c r="K1506" t="s">
        <v>54</v>
      </c>
      <c r="L1506" s="5" t="s">
        <v>4087</v>
      </c>
      <c r="M1506" s="5" t="s">
        <v>3825</v>
      </c>
      <c r="N1506" s="21">
        <v>873133843420</v>
      </c>
      <c r="P1506" t="s">
        <v>326</v>
      </c>
      <c r="Q1506" t="s">
        <v>326</v>
      </c>
      <c r="R1506" t="s">
        <v>56</v>
      </c>
      <c r="S1506" t="s">
        <v>327</v>
      </c>
      <c r="T1506">
        <v>21</v>
      </c>
      <c r="U1506" t="s">
        <v>57</v>
      </c>
      <c r="V1506">
        <v>21320</v>
      </c>
      <c r="W1506">
        <v>47.45</v>
      </c>
      <c r="X1506">
        <v>5.62</v>
      </c>
      <c r="Y1506">
        <v>0</v>
      </c>
      <c r="Z1506">
        <v>-36.11</v>
      </c>
      <c r="AA1506">
        <v>16.97</v>
      </c>
      <c r="AB1506">
        <v>2</v>
      </c>
      <c r="AC1506">
        <v>33.880000000000003</v>
      </c>
      <c r="AD1506">
        <v>33.880000000000003</v>
      </c>
      <c r="AE1506" t="s">
        <v>9487</v>
      </c>
      <c r="AF1506" t="s">
        <v>5752</v>
      </c>
      <c r="AG1506" t="s">
        <v>5752</v>
      </c>
      <c r="AH1506" t="s">
        <v>2078</v>
      </c>
      <c r="AI1506" t="s">
        <v>5753</v>
      </c>
      <c r="AJ1506">
        <v>1</v>
      </c>
      <c r="AK1506" t="s">
        <v>57</v>
      </c>
      <c r="AL1506">
        <v>1800</v>
      </c>
      <c r="AM1506" t="s">
        <v>55</v>
      </c>
      <c r="AN1506" t="s">
        <v>55</v>
      </c>
      <c r="AO1506" t="s">
        <v>55</v>
      </c>
      <c r="AS1506" t="s">
        <v>343</v>
      </c>
      <c r="AT1506">
        <v>30</v>
      </c>
      <c r="AU1506">
        <v>31</v>
      </c>
      <c r="AV1506">
        <v>39</v>
      </c>
      <c r="BB1506">
        <v>0</v>
      </c>
      <c r="BC1506">
        <v>0</v>
      </c>
      <c r="BD1506" t="s">
        <v>60</v>
      </c>
      <c r="BE1506" s="5" t="s">
        <v>3831</v>
      </c>
      <c r="BF1506">
        <v>634343823</v>
      </c>
      <c r="BH1506" t="s">
        <v>323</v>
      </c>
      <c r="BI1506" t="s">
        <v>320</v>
      </c>
      <c r="BJ1506">
        <v>0.39305555555555555</v>
      </c>
      <c r="BK1506">
        <v>41</v>
      </c>
      <c r="BL1506">
        <v>4.8600000000000003</v>
      </c>
      <c r="BM1506">
        <v>0</v>
      </c>
      <c r="BN1506">
        <v>-31.2</v>
      </c>
      <c r="BO1506">
        <v>14.66</v>
      </c>
      <c r="BP1506" t="s">
        <v>60</v>
      </c>
      <c r="BQ1506">
        <v>1.1572332869999999</v>
      </c>
      <c r="BR1506" t="s">
        <v>61</v>
      </c>
    </row>
    <row r="1507" spans="1:70" x14ac:dyDescent="0.2">
      <c r="A1507" s="19">
        <f t="shared" si="60"/>
        <v>22.849999999999994</v>
      </c>
      <c r="B1507" s="20">
        <v>3752</v>
      </c>
      <c r="D1507" s="2" t="s">
        <v>1381</v>
      </c>
      <c r="E1507" s="2" t="str">
        <f t="shared" si="59"/>
        <v>ST</v>
      </c>
      <c r="F1507">
        <v>200720433</v>
      </c>
      <c r="G1507">
        <v>202606</v>
      </c>
      <c r="H1507" t="s">
        <v>52</v>
      </c>
      <c r="I1507" t="s">
        <v>321</v>
      </c>
      <c r="J1507" t="s">
        <v>322</v>
      </c>
      <c r="K1507" t="s">
        <v>54</v>
      </c>
      <c r="L1507" s="5">
        <v>46301</v>
      </c>
      <c r="M1507" s="5">
        <v>46362</v>
      </c>
      <c r="N1507" s="21">
        <v>872885504663</v>
      </c>
      <c r="P1507" t="s">
        <v>326</v>
      </c>
      <c r="Q1507" t="s">
        <v>326</v>
      </c>
      <c r="R1507" t="s">
        <v>56</v>
      </c>
      <c r="S1507" t="s">
        <v>327</v>
      </c>
      <c r="T1507">
        <v>21</v>
      </c>
      <c r="U1507" t="s">
        <v>57</v>
      </c>
      <c r="V1507">
        <v>21320</v>
      </c>
      <c r="W1507">
        <v>110.24</v>
      </c>
      <c r="X1507">
        <v>112.7</v>
      </c>
      <c r="Y1507">
        <v>0</v>
      </c>
      <c r="Z1507">
        <v>-83.89</v>
      </c>
      <c r="AA1507">
        <v>139.05000000000001</v>
      </c>
      <c r="AB1507">
        <v>10</v>
      </c>
      <c r="AC1507">
        <v>119.24</v>
      </c>
      <c r="AD1507">
        <v>119.24</v>
      </c>
      <c r="AE1507" t="s">
        <v>9488</v>
      </c>
      <c r="AF1507" t="s">
        <v>2608</v>
      </c>
      <c r="AG1507" t="s">
        <v>2608</v>
      </c>
      <c r="AH1507" t="s">
        <v>5754</v>
      </c>
      <c r="AI1507" t="s">
        <v>553</v>
      </c>
      <c r="AJ1507">
        <v>6</v>
      </c>
      <c r="AK1507" t="s">
        <v>57</v>
      </c>
      <c r="AL1507">
        <v>6400</v>
      </c>
      <c r="AM1507" t="s">
        <v>55</v>
      </c>
      <c r="AN1507" t="s">
        <v>55</v>
      </c>
      <c r="AO1507" t="s">
        <v>55</v>
      </c>
      <c r="AS1507" t="s">
        <v>343</v>
      </c>
      <c r="AT1507">
        <v>0</v>
      </c>
      <c r="AU1507">
        <v>0</v>
      </c>
      <c r="AV1507">
        <v>0</v>
      </c>
      <c r="BB1507">
        <v>0</v>
      </c>
      <c r="BC1507">
        <v>0</v>
      </c>
      <c r="BD1507" t="s">
        <v>60</v>
      </c>
      <c r="BE1507" s="5" t="s">
        <v>3831</v>
      </c>
      <c r="BF1507">
        <v>634343823</v>
      </c>
      <c r="BH1507" t="s">
        <v>323</v>
      </c>
      <c r="BI1507" t="s">
        <v>320</v>
      </c>
      <c r="BJ1507">
        <v>0.6430555555555556</v>
      </c>
      <c r="BK1507">
        <v>95.6</v>
      </c>
      <c r="BL1507">
        <v>97.73</v>
      </c>
      <c r="BM1507">
        <v>0</v>
      </c>
      <c r="BN1507">
        <v>-72.75</v>
      </c>
      <c r="BO1507">
        <v>120.58</v>
      </c>
      <c r="BP1507" t="s">
        <v>60</v>
      </c>
      <c r="BQ1507">
        <v>1.153163127</v>
      </c>
      <c r="BR1507" t="s">
        <v>61</v>
      </c>
    </row>
    <row r="1508" spans="1:70" x14ac:dyDescent="0.2">
      <c r="A1508" s="19">
        <f t="shared" si="60"/>
        <v>19.499999999999993</v>
      </c>
      <c r="B1508" s="20">
        <v>3752</v>
      </c>
      <c r="D1508" s="2" t="s">
        <v>1381</v>
      </c>
      <c r="E1508" s="2" t="str">
        <f t="shared" si="59"/>
        <v>ST</v>
      </c>
      <c r="F1508">
        <v>200720433</v>
      </c>
      <c r="G1508">
        <v>202606</v>
      </c>
      <c r="H1508" t="s">
        <v>52</v>
      </c>
      <c r="I1508" t="s">
        <v>321</v>
      </c>
      <c r="J1508" t="s">
        <v>322</v>
      </c>
      <c r="K1508" t="s">
        <v>54</v>
      </c>
      <c r="L1508" s="5">
        <v>46301</v>
      </c>
      <c r="M1508" s="5" t="s">
        <v>4087</v>
      </c>
      <c r="N1508" s="21">
        <v>872837346592</v>
      </c>
      <c r="P1508" t="s">
        <v>326</v>
      </c>
      <c r="Q1508" t="s">
        <v>326</v>
      </c>
      <c r="R1508" t="s">
        <v>56</v>
      </c>
      <c r="S1508" t="s">
        <v>327</v>
      </c>
      <c r="T1508">
        <v>21</v>
      </c>
      <c r="U1508" t="s">
        <v>57</v>
      </c>
      <c r="V1508">
        <v>21320</v>
      </c>
      <c r="W1508">
        <v>94.1</v>
      </c>
      <c r="X1508">
        <v>110.78</v>
      </c>
      <c r="Y1508">
        <v>0</v>
      </c>
      <c r="Z1508">
        <v>-71.61</v>
      </c>
      <c r="AA1508">
        <v>133.27000000000001</v>
      </c>
      <c r="AB1508">
        <v>9</v>
      </c>
      <c r="AC1508">
        <v>98.12</v>
      </c>
      <c r="AD1508">
        <v>98.12</v>
      </c>
      <c r="AE1508" t="s">
        <v>9489</v>
      </c>
      <c r="AF1508" t="s">
        <v>635</v>
      </c>
      <c r="AG1508" t="s">
        <v>635</v>
      </c>
      <c r="AH1508" t="s">
        <v>5755</v>
      </c>
      <c r="AI1508" t="s">
        <v>431</v>
      </c>
      <c r="AJ1508">
        <v>6</v>
      </c>
      <c r="AK1508" t="s">
        <v>57</v>
      </c>
      <c r="AL1508">
        <v>6300</v>
      </c>
      <c r="AM1508" t="s">
        <v>55</v>
      </c>
      <c r="AN1508" t="s">
        <v>55</v>
      </c>
      <c r="AO1508" t="s">
        <v>55</v>
      </c>
      <c r="AS1508" t="s">
        <v>343</v>
      </c>
      <c r="AT1508">
        <v>0</v>
      </c>
      <c r="AU1508">
        <v>0</v>
      </c>
      <c r="AV1508">
        <v>0</v>
      </c>
      <c r="BB1508">
        <v>0</v>
      </c>
      <c r="BC1508">
        <v>0</v>
      </c>
      <c r="BD1508" t="s">
        <v>60</v>
      </c>
      <c r="BE1508" s="5" t="s">
        <v>3831</v>
      </c>
      <c r="BF1508">
        <v>634343823</v>
      </c>
      <c r="BH1508" t="s">
        <v>323</v>
      </c>
      <c r="BI1508" t="s">
        <v>320</v>
      </c>
      <c r="BJ1508">
        <v>0.61250000000000004</v>
      </c>
      <c r="BK1508">
        <v>81.599999999999994</v>
      </c>
      <c r="BL1508">
        <v>96.07</v>
      </c>
      <c r="BM1508">
        <v>0</v>
      </c>
      <c r="BN1508">
        <v>-62.1</v>
      </c>
      <c r="BO1508">
        <v>115.57</v>
      </c>
      <c r="BP1508" t="s">
        <v>60</v>
      </c>
      <c r="BQ1508">
        <v>1.153163127</v>
      </c>
      <c r="BR1508" t="s">
        <v>61</v>
      </c>
    </row>
    <row r="1509" spans="1:70" x14ac:dyDescent="0.2">
      <c r="A1509" s="19">
        <f t="shared" si="60"/>
        <v>14.82</v>
      </c>
      <c r="B1509" s="20">
        <v>3752</v>
      </c>
      <c r="D1509" s="2" t="s">
        <v>1381</v>
      </c>
      <c r="E1509" s="2" t="str">
        <f t="shared" si="59"/>
        <v>ST</v>
      </c>
      <c r="F1509">
        <v>200720433</v>
      </c>
      <c r="G1509">
        <v>202606</v>
      </c>
      <c r="H1509" t="s">
        <v>52</v>
      </c>
      <c r="I1509" t="s">
        <v>321</v>
      </c>
      <c r="J1509" t="s">
        <v>322</v>
      </c>
      <c r="K1509" t="s">
        <v>54</v>
      </c>
      <c r="L1509" s="5">
        <v>46332</v>
      </c>
      <c r="M1509" s="5">
        <v>46362</v>
      </c>
      <c r="N1509" s="21">
        <v>872939614373</v>
      </c>
      <c r="P1509" t="s">
        <v>326</v>
      </c>
      <c r="Q1509" t="s">
        <v>326</v>
      </c>
      <c r="R1509" t="s">
        <v>56</v>
      </c>
      <c r="S1509" t="s">
        <v>327</v>
      </c>
      <c r="T1509">
        <v>21</v>
      </c>
      <c r="U1509" t="s">
        <v>57</v>
      </c>
      <c r="V1509">
        <v>21320</v>
      </c>
      <c r="W1509">
        <v>71.61</v>
      </c>
      <c r="X1509">
        <v>108.26</v>
      </c>
      <c r="Y1509">
        <v>0</v>
      </c>
      <c r="Z1509">
        <v>-54.49</v>
      </c>
      <c r="AA1509">
        <v>125.38</v>
      </c>
      <c r="AB1509">
        <v>6</v>
      </c>
      <c r="AC1509">
        <v>68.2</v>
      </c>
      <c r="AD1509">
        <v>68.2</v>
      </c>
      <c r="AE1509" t="s">
        <v>9490</v>
      </c>
      <c r="AF1509" t="s">
        <v>5756</v>
      </c>
      <c r="AG1509" t="s">
        <v>5756</v>
      </c>
      <c r="AH1509" t="s">
        <v>5757</v>
      </c>
      <c r="AI1509" t="s">
        <v>962</v>
      </c>
      <c r="AJ1509">
        <v>30</v>
      </c>
      <c r="AK1509" t="s">
        <v>57</v>
      </c>
      <c r="AL1509">
        <v>30000</v>
      </c>
      <c r="AM1509" t="s">
        <v>55</v>
      </c>
      <c r="AN1509" t="s">
        <v>55</v>
      </c>
      <c r="AO1509" t="s">
        <v>55</v>
      </c>
      <c r="AS1509" t="s">
        <v>343</v>
      </c>
      <c r="AT1509">
        <v>0</v>
      </c>
      <c r="AU1509">
        <v>0</v>
      </c>
      <c r="AV1509">
        <v>0</v>
      </c>
      <c r="BB1509">
        <v>0</v>
      </c>
      <c r="BC1509">
        <v>0</v>
      </c>
      <c r="BD1509" t="s">
        <v>60</v>
      </c>
      <c r="BE1509" s="5" t="s">
        <v>3831</v>
      </c>
      <c r="BF1509">
        <v>634343823</v>
      </c>
      <c r="BH1509" t="s">
        <v>323</v>
      </c>
      <c r="BI1509" t="s">
        <v>320</v>
      </c>
      <c r="BJ1509">
        <v>0.38124999999999998</v>
      </c>
      <c r="BK1509">
        <v>62</v>
      </c>
      <c r="BL1509">
        <v>93.74</v>
      </c>
      <c r="BM1509">
        <v>0</v>
      </c>
      <c r="BN1509">
        <v>-47.18</v>
      </c>
      <c r="BO1509">
        <v>108.56</v>
      </c>
      <c r="BP1509" t="s">
        <v>60</v>
      </c>
      <c r="BQ1509">
        <v>1.1549344580000001</v>
      </c>
      <c r="BR1509" t="s">
        <v>61</v>
      </c>
    </row>
    <row r="1510" spans="1:70" x14ac:dyDescent="0.2">
      <c r="A1510" s="19">
        <f t="shared" si="60"/>
        <v>6.120000000000001</v>
      </c>
      <c r="B1510" s="20">
        <v>3752</v>
      </c>
      <c r="D1510" s="2" t="s">
        <v>1381</v>
      </c>
      <c r="E1510" s="2" t="str">
        <f t="shared" si="59"/>
        <v>ST</v>
      </c>
      <c r="F1510">
        <v>200720433</v>
      </c>
      <c r="G1510">
        <v>202606</v>
      </c>
      <c r="H1510" t="s">
        <v>52</v>
      </c>
      <c r="I1510" t="s">
        <v>321</v>
      </c>
      <c r="J1510" t="s">
        <v>322</v>
      </c>
      <c r="K1510" t="s">
        <v>54</v>
      </c>
      <c r="L1510" s="5" t="s">
        <v>2497</v>
      </c>
      <c r="M1510" s="5" t="s">
        <v>4087</v>
      </c>
      <c r="N1510" s="21">
        <v>872994639863</v>
      </c>
      <c r="P1510" t="s">
        <v>326</v>
      </c>
      <c r="Q1510" t="s">
        <v>326</v>
      </c>
      <c r="R1510" t="s">
        <v>56</v>
      </c>
      <c r="S1510" t="s">
        <v>327</v>
      </c>
      <c r="T1510">
        <v>21</v>
      </c>
      <c r="U1510" t="s">
        <v>57</v>
      </c>
      <c r="V1510">
        <v>21320</v>
      </c>
      <c r="W1510">
        <v>29.61</v>
      </c>
      <c r="X1510">
        <v>3.52</v>
      </c>
      <c r="Y1510">
        <v>0</v>
      </c>
      <c r="Z1510">
        <v>-22.53</v>
      </c>
      <c r="AA1510">
        <v>10.6</v>
      </c>
      <c r="AB1510">
        <v>1</v>
      </c>
      <c r="AC1510">
        <v>11</v>
      </c>
      <c r="AD1510">
        <v>11</v>
      </c>
      <c r="AE1510" t="s">
        <v>1534</v>
      </c>
      <c r="AF1510" t="s">
        <v>5758</v>
      </c>
      <c r="AG1510" t="s">
        <v>5759</v>
      </c>
      <c r="AH1510" t="s">
        <v>5760</v>
      </c>
      <c r="AI1510" t="s">
        <v>5012</v>
      </c>
      <c r="AJ1510">
        <v>22</v>
      </c>
      <c r="AK1510" t="s">
        <v>57</v>
      </c>
      <c r="AL1510">
        <v>22440</v>
      </c>
      <c r="AM1510" t="s">
        <v>55</v>
      </c>
      <c r="AN1510" t="s">
        <v>55</v>
      </c>
      <c r="AO1510" t="s">
        <v>55</v>
      </c>
      <c r="AS1510" t="s">
        <v>343</v>
      </c>
      <c r="AT1510">
        <v>0</v>
      </c>
      <c r="AU1510">
        <v>0</v>
      </c>
      <c r="AV1510">
        <v>0</v>
      </c>
      <c r="BB1510">
        <v>0</v>
      </c>
      <c r="BC1510">
        <v>0</v>
      </c>
      <c r="BD1510" t="s">
        <v>60</v>
      </c>
      <c r="BE1510" s="5" t="s">
        <v>3831</v>
      </c>
      <c r="BF1510">
        <v>634343823</v>
      </c>
      <c r="BH1510" t="s">
        <v>323</v>
      </c>
      <c r="BI1510" t="s">
        <v>320</v>
      </c>
      <c r="BJ1510">
        <v>0.40763888888888888</v>
      </c>
      <c r="BK1510">
        <v>25.6</v>
      </c>
      <c r="BL1510">
        <v>3.04</v>
      </c>
      <c r="BM1510">
        <v>0</v>
      </c>
      <c r="BN1510">
        <v>-19.48</v>
      </c>
      <c r="BO1510">
        <v>9.16</v>
      </c>
      <c r="BP1510" t="s">
        <v>60</v>
      </c>
      <c r="BQ1510">
        <v>1.1567915230000001</v>
      </c>
      <c r="BR1510" t="s">
        <v>61</v>
      </c>
    </row>
    <row r="1511" spans="1:70" x14ac:dyDescent="0.2">
      <c r="A1511" s="19">
        <f t="shared" si="60"/>
        <v>19.840000000000003</v>
      </c>
      <c r="B1511" s="20">
        <v>3752</v>
      </c>
      <c r="D1511" s="2" t="s">
        <v>1381</v>
      </c>
      <c r="E1511" s="2" t="str">
        <f t="shared" si="59"/>
        <v>ST</v>
      </c>
      <c r="F1511">
        <v>200720433</v>
      </c>
      <c r="G1511">
        <v>202606</v>
      </c>
      <c r="H1511" t="s">
        <v>52</v>
      </c>
      <c r="I1511" t="s">
        <v>321</v>
      </c>
      <c r="J1511" t="s">
        <v>322</v>
      </c>
      <c r="K1511" t="s">
        <v>54</v>
      </c>
      <c r="L1511" s="5">
        <v>46362</v>
      </c>
      <c r="M1511" s="5" t="s">
        <v>2497</v>
      </c>
      <c r="N1511" s="21">
        <v>872990155091</v>
      </c>
      <c r="P1511" t="s">
        <v>326</v>
      </c>
      <c r="Q1511" t="s">
        <v>326</v>
      </c>
      <c r="R1511" t="s">
        <v>56</v>
      </c>
      <c r="S1511" t="s">
        <v>327</v>
      </c>
      <c r="T1511">
        <v>21</v>
      </c>
      <c r="U1511" t="s">
        <v>57</v>
      </c>
      <c r="V1511">
        <v>21320</v>
      </c>
      <c r="W1511">
        <v>95.85</v>
      </c>
      <c r="X1511">
        <v>111.14</v>
      </c>
      <c r="Y1511">
        <v>0</v>
      </c>
      <c r="Z1511">
        <v>-72.94</v>
      </c>
      <c r="AA1511">
        <v>134.05000000000001</v>
      </c>
      <c r="AB1511">
        <v>8</v>
      </c>
      <c r="AC1511">
        <v>100.54</v>
      </c>
      <c r="AD1511">
        <v>100.54</v>
      </c>
      <c r="AE1511" t="s">
        <v>9491</v>
      </c>
      <c r="AF1511" t="s">
        <v>5761</v>
      </c>
      <c r="AG1511" t="s">
        <v>5761</v>
      </c>
      <c r="AH1511" t="s">
        <v>5762</v>
      </c>
      <c r="AI1511" t="s">
        <v>5763</v>
      </c>
      <c r="AJ1511">
        <v>34</v>
      </c>
      <c r="AK1511" t="s">
        <v>57</v>
      </c>
      <c r="AL1511">
        <v>34370</v>
      </c>
      <c r="AM1511" t="s">
        <v>55</v>
      </c>
      <c r="AN1511" t="s">
        <v>55</v>
      </c>
      <c r="AO1511" t="s">
        <v>55</v>
      </c>
      <c r="AS1511" t="s">
        <v>343</v>
      </c>
      <c r="AT1511">
        <v>4</v>
      </c>
      <c r="AU1511">
        <v>74</v>
      </c>
      <c r="AV1511">
        <v>114</v>
      </c>
      <c r="BB1511">
        <v>0</v>
      </c>
      <c r="BC1511">
        <v>0</v>
      </c>
      <c r="BD1511" t="s">
        <v>60</v>
      </c>
      <c r="BE1511" s="5" t="s">
        <v>3831</v>
      </c>
      <c r="BF1511">
        <v>634343823</v>
      </c>
      <c r="BH1511" t="s">
        <v>323</v>
      </c>
      <c r="BI1511" t="s">
        <v>320</v>
      </c>
      <c r="BJ1511">
        <v>0.42986111111111114</v>
      </c>
      <c r="BK1511">
        <v>83</v>
      </c>
      <c r="BL1511">
        <v>96.24</v>
      </c>
      <c r="BM1511">
        <v>0</v>
      </c>
      <c r="BN1511">
        <v>-63.16</v>
      </c>
      <c r="BO1511">
        <v>116.08</v>
      </c>
      <c r="BP1511" t="s">
        <v>60</v>
      </c>
      <c r="BQ1511">
        <v>1.154814421</v>
      </c>
      <c r="BR1511" t="s">
        <v>61</v>
      </c>
    </row>
    <row r="1512" spans="1:70" x14ac:dyDescent="0.2">
      <c r="A1512" s="19">
        <f t="shared" si="60"/>
        <v>8.129999999999999</v>
      </c>
      <c r="B1512" s="20">
        <v>3752</v>
      </c>
      <c r="D1512" s="2" t="s">
        <v>1381</v>
      </c>
      <c r="E1512" s="2" t="str">
        <f t="shared" si="59"/>
        <v>ST</v>
      </c>
      <c r="F1512">
        <v>200720433</v>
      </c>
      <c r="G1512">
        <v>202606</v>
      </c>
      <c r="H1512" t="s">
        <v>52</v>
      </c>
      <c r="I1512" t="s">
        <v>321</v>
      </c>
      <c r="J1512" t="s">
        <v>322</v>
      </c>
      <c r="K1512" t="s">
        <v>54</v>
      </c>
      <c r="L1512" s="5">
        <v>46301</v>
      </c>
      <c r="M1512" s="5">
        <v>46332</v>
      </c>
      <c r="N1512" s="21">
        <v>872889188557</v>
      </c>
      <c r="P1512" t="s">
        <v>326</v>
      </c>
      <c r="Q1512" t="s">
        <v>326</v>
      </c>
      <c r="R1512" t="s">
        <v>56</v>
      </c>
      <c r="S1512" t="s">
        <v>327</v>
      </c>
      <c r="T1512">
        <v>21</v>
      </c>
      <c r="U1512" t="s">
        <v>57</v>
      </c>
      <c r="V1512">
        <v>21320</v>
      </c>
      <c r="W1512">
        <v>39.21</v>
      </c>
      <c r="X1512">
        <v>4.6500000000000004</v>
      </c>
      <c r="Y1512">
        <v>0</v>
      </c>
      <c r="Z1512">
        <v>-29.83</v>
      </c>
      <c r="AA1512">
        <v>14.02</v>
      </c>
      <c r="AB1512">
        <v>2</v>
      </c>
      <c r="AC1512">
        <v>24.2</v>
      </c>
      <c r="AD1512">
        <v>24.2</v>
      </c>
      <c r="AE1512" t="s">
        <v>9492</v>
      </c>
      <c r="AF1512" t="s">
        <v>5764</v>
      </c>
      <c r="AG1512" t="s">
        <v>5764</v>
      </c>
      <c r="AH1512" t="s">
        <v>5765</v>
      </c>
      <c r="AI1512" t="s">
        <v>767</v>
      </c>
      <c r="AJ1512">
        <v>34</v>
      </c>
      <c r="AK1512" t="s">
        <v>57</v>
      </c>
      <c r="AL1512">
        <v>34130</v>
      </c>
      <c r="AM1512" t="s">
        <v>55</v>
      </c>
      <c r="AN1512" t="s">
        <v>55</v>
      </c>
      <c r="AO1512" t="s">
        <v>55</v>
      </c>
      <c r="AS1512" t="s">
        <v>343</v>
      </c>
      <c r="AT1512">
        <v>0</v>
      </c>
      <c r="AU1512">
        <v>0</v>
      </c>
      <c r="AV1512">
        <v>0</v>
      </c>
      <c r="BB1512">
        <v>0</v>
      </c>
      <c r="BC1512">
        <v>0</v>
      </c>
      <c r="BD1512" t="s">
        <v>60</v>
      </c>
      <c r="BE1512" s="5" t="s">
        <v>2497</v>
      </c>
      <c r="BF1512">
        <v>634333759</v>
      </c>
      <c r="BH1512" t="s">
        <v>323</v>
      </c>
      <c r="BI1512" t="s">
        <v>320</v>
      </c>
      <c r="BJ1512">
        <v>0.45416666666666666</v>
      </c>
      <c r="BK1512">
        <v>34</v>
      </c>
      <c r="BL1512">
        <v>4.03</v>
      </c>
      <c r="BM1512">
        <v>0</v>
      </c>
      <c r="BN1512">
        <v>-25.87</v>
      </c>
      <c r="BO1512">
        <v>12.16</v>
      </c>
      <c r="BP1512" t="s">
        <v>60</v>
      </c>
      <c r="BQ1512">
        <v>1.153163127</v>
      </c>
      <c r="BR1512" t="s">
        <v>61</v>
      </c>
    </row>
    <row r="1513" spans="1:70" x14ac:dyDescent="0.2">
      <c r="A1513" s="19">
        <f t="shared" si="60"/>
        <v>7.7900000000000027</v>
      </c>
      <c r="B1513" s="20">
        <v>3752</v>
      </c>
      <c r="D1513" s="2" t="s">
        <v>1381</v>
      </c>
      <c r="E1513" s="2" t="str">
        <f t="shared" si="59"/>
        <v>ST</v>
      </c>
      <c r="F1513">
        <v>200720433</v>
      </c>
      <c r="G1513">
        <v>202606</v>
      </c>
      <c r="H1513" t="s">
        <v>52</v>
      </c>
      <c r="I1513" t="s">
        <v>321</v>
      </c>
      <c r="J1513" t="s">
        <v>322</v>
      </c>
      <c r="K1513" t="s">
        <v>54</v>
      </c>
      <c r="L1513" s="5">
        <v>46118</v>
      </c>
      <c r="M1513" s="5">
        <v>46148</v>
      </c>
      <c r="N1513" s="21">
        <v>872639772153</v>
      </c>
      <c r="P1513" t="s">
        <v>326</v>
      </c>
      <c r="Q1513" t="s">
        <v>326</v>
      </c>
      <c r="R1513" t="s">
        <v>56</v>
      </c>
      <c r="S1513" t="s">
        <v>327</v>
      </c>
      <c r="T1513">
        <v>21</v>
      </c>
      <c r="U1513" t="s">
        <v>57</v>
      </c>
      <c r="V1513">
        <v>21320</v>
      </c>
      <c r="W1513">
        <v>37.94</v>
      </c>
      <c r="X1513">
        <v>4.49</v>
      </c>
      <c r="Y1513">
        <v>0</v>
      </c>
      <c r="Z1513">
        <v>-28.87</v>
      </c>
      <c r="AA1513">
        <v>13.56</v>
      </c>
      <c r="AB1513">
        <v>2</v>
      </c>
      <c r="AC1513">
        <v>22</v>
      </c>
      <c r="AD1513">
        <v>22</v>
      </c>
      <c r="AE1513" t="s">
        <v>1544</v>
      </c>
      <c r="AF1513" t="s">
        <v>5766</v>
      </c>
      <c r="AG1513" t="s">
        <v>5766</v>
      </c>
      <c r="AH1513" t="s">
        <v>5767</v>
      </c>
      <c r="AI1513" t="s">
        <v>5768</v>
      </c>
      <c r="AJ1513">
        <v>53</v>
      </c>
      <c r="AK1513" t="s">
        <v>57</v>
      </c>
      <c r="AL1513">
        <v>53410</v>
      </c>
      <c r="AM1513" t="s">
        <v>55</v>
      </c>
      <c r="AN1513" t="s">
        <v>55</v>
      </c>
      <c r="AO1513" t="s">
        <v>55</v>
      </c>
      <c r="AS1513" t="s">
        <v>343</v>
      </c>
      <c r="AT1513">
        <v>0</v>
      </c>
      <c r="AU1513">
        <v>0</v>
      </c>
      <c r="AV1513">
        <v>0</v>
      </c>
      <c r="BB1513">
        <v>0</v>
      </c>
      <c r="BC1513">
        <v>0</v>
      </c>
      <c r="BD1513" t="s">
        <v>60</v>
      </c>
      <c r="BE1513" s="5" t="s">
        <v>3831</v>
      </c>
      <c r="BF1513">
        <v>634343823</v>
      </c>
      <c r="BH1513" t="s">
        <v>323</v>
      </c>
      <c r="BI1513" t="s">
        <v>320</v>
      </c>
      <c r="BJ1513">
        <v>0.45069444444444445</v>
      </c>
      <c r="BK1513">
        <v>32.6</v>
      </c>
      <c r="BL1513">
        <v>3.86</v>
      </c>
      <c r="BM1513">
        <v>0</v>
      </c>
      <c r="BN1513">
        <v>-24.81</v>
      </c>
      <c r="BO1513">
        <v>11.65</v>
      </c>
      <c r="BP1513" t="s">
        <v>60</v>
      </c>
      <c r="BQ1513">
        <v>1.163778556</v>
      </c>
      <c r="BR1513" t="s">
        <v>61</v>
      </c>
    </row>
    <row r="1514" spans="1:70" x14ac:dyDescent="0.2">
      <c r="A1514" s="19">
        <f t="shared" si="60"/>
        <v>26.53</v>
      </c>
      <c r="B1514" s="20">
        <v>3752</v>
      </c>
      <c r="D1514" s="2" t="s">
        <v>1381</v>
      </c>
      <c r="E1514" s="2" t="str">
        <f t="shared" si="59"/>
        <v>ST</v>
      </c>
      <c r="F1514">
        <v>200720433</v>
      </c>
      <c r="G1514">
        <v>202606</v>
      </c>
      <c r="H1514" t="s">
        <v>52</v>
      </c>
      <c r="I1514" t="s">
        <v>321</v>
      </c>
      <c r="J1514" t="s">
        <v>322</v>
      </c>
      <c r="K1514" t="s">
        <v>54</v>
      </c>
      <c r="L1514" s="5">
        <v>46301</v>
      </c>
      <c r="M1514" s="5" t="s">
        <v>2497</v>
      </c>
      <c r="N1514" s="21">
        <v>872840006369</v>
      </c>
      <c r="P1514" t="s">
        <v>326</v>
      </c>
      <c r="Q1514" t="s">
        <v>326</v>
      </c>
      <c r="R1514" t="s">
        <v>56</v>
      </c>
      <c r="S1514" t="s">
        <v>327</v>
      </c>
      <c r="T1514">
        <v>21</v>
      </c>
      <c r="U1514" t="s">
        <v>57</v>
      </c>
      <c r="V1514">
        <v>21320</v>
      </c>
      <c r="W1514">
        <v>128</v>
      </c>
      <c r="X1514">
        <v>122.51</v>
      </c>
      <c r="Y1514">
        <v>0</v>
      </c>
      <c r="Z1514">
        <v>-97.41</v>
      </c>
      <c r="AA1514">
        <v>153.11000000000001</v>
      </c>
      <c r="AB1514">
        <v>5</v>
      </c>
      <c r="AC1514">
        <v>144.1</v>
      </c>
      <c r="AD1514">
        <v>144.1</v>
      </c>
      <c r="AE1514" t="s">
        <v>2371</v>
      </c>
      <c r="AF1514" t="s">
        <v>5769</v>
      </c>
      <c r="AG1514" t="s">
        <v>5769</v>
      </c>
      <c r="AH1514" t="s">
        <v>5770</v>
      </c>
      <c r="AI1514" t="s">
        <v>5621</v>
      </c>
      <c r="AJ1514">
        <v>20</v>
      </c>
      <c r="AK1514" t="s">
        <v>57</v>
      </c>
      <c r="AL1514">
        <v>20290</v>
      </c>
      <c r="AM1514" t="s">
        <v>55</v>
      </c>
      <c r="AN1514" t="s">
        <v>55</v>
      </c>
      <c r="AO1514" t="s">
        <v>55</v>
      </c>
      <c r="AS1514" t="s">
        <v>343</v>
      </c>
      <c r="AT1514">
        <v>30</v>
      </c>
      <c r="AU1514">
        <v>31</v>
      </c>
      <c r="AV1514">
        <v>40</v>
      </c>
      <c r="BB1514">
        <v>0</v>
      </c>
      <c r="BC1514">
        <v>0</v>
      </c>
      <c r="BD1514" t="s">
        <v>60</v>
      </c>
      <c r="BE1514" s="5" t="s">
        <v>3831</v>
      </c>
      <c r="BF1514">
        <v>634343823</v>
      </c>
      <c r="BH1514" t="s">
        <v>323</v>
      </c>
      <c r="BI1514" t="s">
        <v>320</v>
      </c>
      <c r="BJ1514">
        <v>0.41388888888888886</v>
      </c>
      <c r="BK1514">
        <v>111</v>
      </c>
      <c r="BL1514">
        <v>106.24</v>
      </c>
      <c r="BM1514">
        <v>0</v>
      </c>
      <c r="BN1514">
        <v>-84.47</v>
      </c>
      <c r="BO1514">
        <v>132.77000000000001</v>
      </c>
      <c r="BP1514" t="s">
        <v>60</v>
      </c>
      <c r="BQ1514">
        <v>1.153163127</v>
      </c>
      <c r="BR1514" t="s">
        <v>61</v>
      </c>
    </row>
    <row r="1515" spans="1:70" x14ac:dyDescent="0.2">
      <c r="A1515" s="19">
        <f t="shared" si="60"/>
        <v>9.8000000000000007</v>
      </c>
      <c r="B1515" s="20">
        <v>3752</v>
      </c>
      <c r="D1515" s="2" t="s">
        <v>1381</v>
      </c>
      <c r="E1515" s="2" t="str">
        <f t="shared" si="59"/>
        <v>ST</v>
      </c>
      <c r="F1515">
        <v>200720433</v>
      </c>
      <c r="G1515">
        <v>202606</v>
      </c>
      <c r="H1515" t="s">
        <v>52</v>
      </c>
      <c r="I1515" t="s">
        <v>321</v>
      </c>
      <c r="J1515" t="s">
        <v>322</v>
      </c>
      <c r="K1515" t="s">
        <v>54</v>
      </c>
      <c r="L1515" s="5">
        <v>46332</v>
      </c>
      <c r="M1515" s="5">
        <v>46362</v>
      </c>
      <c r="N1515" s="21">
        <v>872934719402</v>
      </c>
      <c r="P1515" t="s">
        <v>326</v>
      </c>
      <c r="Q1515" t="s">
        <v>326</v>
      </c>
      <c r="R1515" t="s">
        <v>56</v>
      </c>
      <c r="S1515" t="s">
        <v>327</v>
      </c>
      <c r="T1515">
        <v>21</v>
      </c>
      <c r="U1515" t="s">
        <v>57</v>
      </c>
      <c r="V1515">
        <v>21320</v>
      </c>
      <c r="W1515">
        <v>47.35</v>
      </c>
      <c r="X1515">
        <v>5.61</v>
      </c>
      <c r="Y1515">
        <v>0</v>
      </c>
      <c r="Z1515">
        <v>-36.03</v>
      </c>
      <c r="AA1515">
        <v>16.93</v>
      </c>
      <c r="AB1515">
        <v>2</v>
      </c>
      <c r="AC1515">
        <v>33.880000000000003</v>
      </c>
      <c r="AD1515">
        <v>33.880000000000003</v>
      </c>
      <c r="AE1515" t="s">
        <v>9493</v>
      </c>
      <c r="AF1515" t="s">
        <v>5771</v>
      </c>
      <c r="AG1515" t="s">
        <v>5771</v>
      </c>
      <c r="AH1515" t="s">
        <v>5772</v>
      </c>
      <c r="AI1515" t="s">
        <v>980</v>
      </c>
      <c r="AJ1515">
        <v>13</v>
      </c>
      <c r="AK1515" t="s">
        <v>57</v>
      </c>
      <c r="AL1515">
        <v>13004</v>
      </c>
      <c r="AM1515" t="s">
        <v>55</v>
      </c>
      <c r="AN1515" t="s">
        <v>55</v>
      </c>
      <c r="AO1515" t="s">
        <v>55</v>
      </c>
      <c r="AS1515" t="s">
        <v>343</v>
      </c>
      <c r="AT1515">
        <v>31</v>
      </c>
      <c r="AU1515">
        <v>26</v>
      </c>
      <c r="AV1515">
        <v>40</v>
      </c>
      <c r="BB1515">
        <v>0</v>
      </c>
      <c r="BC1515">
        <v>0</v>
      </c>
      <c r="BD1515" t="s">
        <v>60</v>
      </c>
      <c r="BE1515" s="5" t="s">
        <v>3831</v>
      </c>
      <c r="BF1515">
        <v>634343823</v>
      </c>
      <c r="BH1515" t="s">
        <v>323</v>
      </c>
      <c r="BI1515" t="s">
        <v>320</v>
      </c>
      <c r="BJ1515">
        <v>0.52222222222222225</v>
      </c>
      <c r="BK1515">
        <v>41</v>
      </c>
      <c r="BL1515">
        <v>4.8600000000000003</v>
      </c>
      <c r="BM1515">
        <v>0</v>
      </c>
      <c r="BN1515">
        <v>-31.2</v>
      </c>
      <c r="BO1515">
        <v>14.66</v>
      </c>
      <c r="BP1515" t="s">
        <v>60</v>
      </c>
      <c r="BQ1515">
        <v>1.1549344580000001</v>
      </c>
      <c r="BR1515" t="s">
        <v>61</v>
      </c>
    </row>
    <row r="1516" spans="1:70" x14ac:dyDescent="0.2">
      <c r="A1516" s="19">
        <f t="shared" si="60"/>
        <v>9.1300000000000026</v>
      </c>
      <c r="B1516" s="20">
        <v>3752</v>
      </c>
      <c r="D1516" s="2" t="s">
        <v>1381</v>
      </c>
      <c r="E1516" s="2" t="str">
        <f t="shared" si="59"/>
        <v>ST</v>
      </c>
      <c r="F1516">
        <v>200720433</v>
      </c>
      <c r="G1516">
        <v>202606</v>
      </c>
      <c r="H1516" t="s">
        <v>52</v>
      </c>
      <c r="I1516" t="s">
        <v>321</v>
      </c>
      <c r="J1516" t="s">
        <v>322</v>
      </c>
      <c r="K1516" t="s">
        <v>54</v>
      </c>
      <c r="L1516" s="5" t="s">
        <v>4087</v>
      </c>
      <c r="M1516" s="5" t="s">
        <v>3825</v>
      </c>
      <c r="N1516" s="21">
        <v>873079800996</v>
      </c>
      <c r="P1516" t="s">
        <v>326</v>
      </c>
      <c r="Q1516" t="s">
        <v>326</v>
      </c>
      <c r="R1516" t="s">
        <v>56</v>
      </c>
      <c r="S1516" t="s">
        <v>327</v>
      </c>
      <c r="T1516">
        <v>21</v>
      </c>
      <c r="U1516" t="s">
        <v>57</v>
      </c>
      <c r="V1516">
        <v>21320</v>
      </c>
      <c r="W1516">
        <v>44.21</v>
      </c>
      <c r="X1516">
        <v>5.24</v>
      </c>
      <c r="Y1516">
        <v>0</v>
      </c>
      <c r="Z1516">
        <v>-33.64</v>
      </c>
      <c r="AA1516">
        <v>15.81</v>
      </c>
      <c r="AB1516">
        <v>2</v>
      </c>
      <c r="AC1516">
        <v>30.8</v>
      </c>
      <c r="AD1516">
        <v>30.8</v>
      </c>
      <c r="AE1516" t="s">
        <v>8553</v>
      </c>
      <c r="AF1516" t="s">
        <v>425</v>
      </c>
      <c r="AG1516" t="s">
        <v>425</v>
      </c>
      <c r="AH1516" t="s">
        <v>5773</v>
      </c>
      <c r="AI1516" t="s">
        <v>507</v>
      </c>
      <c r="AJ1516">
        <v>34</v>
      </c>
      <c r="AK1516" t="s">
        <v>57</v>
      </c>
      <c r="AL1516">
        <v>34500</v>
      </c>
      <c r="AM1516" t="s">
        <v>55</v>
      </c>
      <c r="AN1516" t="s">
        <v>55</v>
      </c>
      <c r="AO1516" t="s">
        <v>55</v>
      </c>
      <c r="AS1516" t="s">
        <v>343</v>
      </c>
      <c r="AT1516">
        <v>0</v>
      </c>
      <c r="AU1516">
        <v>0</v>
      </c>
      <c r="AV1516">
        <v>0</v>
      </c>
      <c r="BB1516">
        <v>0</v>
      </c>
      <c r="BC1516">
        <v>0</v>
      </c>
      <c r="BD1516" t="s">
        <v>60</v>
      </c>
      <c r="BE1516" s="5" t="s">
        <v>3831</v>
      </c>
      <c r="BF1516">
        <v>634343823</v>
      </c>
      <c r="BH1516" t="s">
        <v>323</v>
      </c>
      <c r="BI1516" t="s">
        <v>320</v>
      </c>
      <c r="BJ1516">
        <v>0.52847222222222223</v>
      </c>
      <c r="BK1516">
        <v>38.200000000000003</v>
      </c>
      <c r="BL1516">
        <v>4.53</v>
      </c>
      <c r="BM1516">
        <v>0</v>
      </c>
      <c r="BN1516">
        <v>-29.07</v>
      </c>
      <c r="BO1516">
        <v>13.66</v>
      </c>
      <c r="BP1516" t="s">
        <v>60</v>
      </c>
      <c r="BQ1516">
        <v>1.1572332869999999</v>
      </c>
      <c r="BR1516" t="s">
        <v>61</v>
      </c>
    </row>
    <row r="1517" spans="1:70" x14ac:dyDescent="0.2">
      <c r="A1517" s="19">
        <f t="shared" si="60"/>
        <v>7.7900000000000027</v>
      </c>
      <c r="B1517" s="20">
        <v>3752</v>
      </c>
      <c r="D1517" s="2" t="s">
        <v>1381</v>
      </c>
      <c r="E1517" s="2" t="str">
        <f t="shared" si="59"/>
        <v>ST</v>
      </c>
      <c r="F1517">
        <v>200720433</v>
      </c>
      <c r="G1517">
        <v>202606</v>
      </c>
      <c r="H1517" t="s">
        <v>52</v>
      </c>
      <c r="I1517" t="s">
        <v>321</v>
      </c>
      <c r="J1517" t="s">
        <v>322</v>
      </c>
      <c r="K1517" t="s">
        <v>54</v>
      </c>
      <c r="L1517" s="5">
        <v>46148</v>
      </c>
      <c r="M1517" s="5">
        <v>46240</v>
      </c>
      <c r="N1517" s="21">
        <v>872690350719</v>
      </c>
      <c r="P1517" t="s">
        <v>326</v>
      </c>
      <c r="Q1517" t="s">
        <v>326</v>
      </c>
      <c r="R1517" t="s">
        <v>56</v>
      </c>
      <c r="S1517" t="s">
        <v>327</v>
      </c>
      <c r="T1517">
        <v>21</v>
      </c>
      <c r="U1517" t="s">
        <v>57</v>
      </c>
      <c r="V1517">
        <v>21320</v>
      </c>
      <c r="W1517">
        <v>37.86</v>
      </c>
      <c r="X1517">
        <v>4.4800000000000004</v>
      </c>
      <c r="Y1517">
        <v>0</v>
      </c>
      <c r="Z1517">
        <v>-28.81</v>
      </c>
      <c r="AA1517">
        <v>13.53</v>
      </c>
      <c r="AB1517">
        <v>1</v>
      </c>
      <c r="AC1517">
        <v>22</v>
      </c>
      <c r="AD1517">
        <v>22</v>
      </c>
      <c r="AE1517" t="s">
        <v>2414</v>
      </c>
      <c r="AF1517" t="s">
        <v>716</v>
      </c>
      <c r="AG1517" t="s">
        <v>716</v>
      </c>
      <c r="AH1517" t="s">
        <v>5774</v>
      </c>
      <c r="AI1517" t="s">
        <v>441</v>
      </c>
      <c r="AJ1517">
        <v>81</v>
      </c>
      <c r="AK1517" t="s">
        <v>57</v>
      </c>
      <c r="AL1517">
        <v>81000</v>
      </c>
      <c r="AM1517" t="s">
        <v>55</v>
      </c>
      <c r="AN1517" t="s">
        <v>55</v>
      </c>
      <c r="AO1517" t="s">
        <v>55</v>
      </c>
      <c r="AS1517" t="s">
        <v>343</v>
      </c>
      <c r="AT1517">
        <v>0</v>
      </c>
      <c r="AU1517">
        <v>0</v>
      </c>
      <c r="AV1517">
        <v>0</v>
      </c>
      <c r="BB1517">
        <v>0</v>
      </c>
      <c r="BC1517">
        <v>0</v>
      </c>
      <c r="BD1517" t="s">
        <v>60</v>
      </c>
      <c r="BE1517" s="5" t="s">
        <v>2497</v>
      </c>
      <c r="BF1517">
        <v>634333759</v>
      </c>
      <c r="BH1517" t="s">
        <v>323</v>
      </c>
      <c r="BI1517" t="s">
        <v>320</v>
      </c>
      <c r="BJ1517">
        <v>0.40069444444444446</v>
      </c>
      <c r="BK1517">
        <v>32.6</v>
      </c>
      <c r="BL1517">
        <v>3.86</v>
      </c>
      <c r="BM1517">
        <v>0</v>
      </c>
      <c r="BN1517">
        <v>-24.81</v>
      </c>
      <c r="BO1517">
        <v>11.65</v>
      </c>
      <c r="BP1517" t="s">
        <v>60</v>
      </c>
      <c r="BQ1517">
        <v>1.161210911</v>
      </c>
      <c r="BR1517" t="s">
        <v>61</v>
      </c>
    </row>
    <row r="1518" spans="1:70" x14ac:dyDescent="0.2">
      <c r="A1518" s="19">
        <f t="shared" si="60"/>
        <v>11.14</v>
      </c>
      <c r="B1518" s="20">
        <v>3752</v>
      </c>
      <c r="D1518" s="2" t="s">
        <v>1381</v>
      </c>
      <c r="E1518" s="2" t="str">
        <f t="shared" si="59"/>
        <v>ST</v>
      </c>
      <c r="F1518">
        <v>200720433</v>
      </c>
      <c r="G1518">
        <v>202606</v>
      </c>
      <c r="H1518" t="s">
        <v>52</v>
      </c>
      <c r="I1518" t="s">
        <v>321</v>
      </c>
      <c r="J1518" t="s">
        <v>322</v>
      </c>
      <c r="K1518" t="s">
        <v>54</v>
      </c>
      <c r="L1518" s="5">
        <v>46362</v>
      </c>
      <c r="M1518" s="5" t="s">
        <v>4437</v>
      </c>
      <c r="N1518" s="21">
        <v>872994832588</v>
      </c>
      <c r="P1518" t="s">
        <v>326</v>
      </c>
      <c r="Q1518" t="s">
        <v>326</v>
      </c>
      <c r="R1518" t="s">
        <v>56</v>
      </c>
      <c r="S1518" t="s">
        <v>327</v>
      </c>
      <c r="T1518">
        <v>21</v>
      </c>
      <c r="U1518" t="s">
        <v>57</v>
      </c>
      <c r="V1518">
        <v>21320</v>
      </c>
      <c r="W1518">
        <v>53.81</v>
      </c>
      <c r="X1518">
        <v>6.39</v>
      </c>
      <c r="Y1518">
        <v>0</v>
      </c>
      <c r="Z1518">
        <v>-40.950000000000003</v>
      </c>
      <c r="AA1518">
        <v>19.25</v>
      </c>
      <c r="AB1518">
        <v>3</v>
      </c>
      <c r="AC1518">
        <v>42.68</v>
      </c>
      <c r="AD1518">
        <v>42.68</v>
      </c>
      <c r="AE1518" t="s">
        <v>1572</v>
      </c>
      <c r="AF1518" t="s">
        <v>5775</v>
      </c>
      <c r="AG1518" t="s">
        <v>5775</v>
      </c>
      <c r="AH1518" t="s">
        <v>5776</v>
      </c>
      <c r="AI1518" t="s">
        <v>5777</v>
      </c>
      <c r="AJ1518">
        <v>33</v>
      </c>
      <c r="AK1518" t="s">
        <v>57</v>
      </c>
      <c r="AL1518">
        <v>33990</v>
      </c>
      <c r="AM1518" t="s">
        <v>55</v>
      </c>
      <c r="AN1518" t="s">
        <v>55</v>
      </c>
      <c r="AO1518" t="s">
        <v>55</v>
      </c>
      <c r="AS1518" t="s">
        <v>343</v>
      </c>
      <c r="AT1518">
        <v>19</v>
      </c>
      <c r="AU1518">
        <v>20</v>
      </c>
      <c r="AV1518">
        <v>30</v>
      </c>
      <c r="BB1518">
        <v>0</v>
      </c>
      <c r="BC1518">
        <v>0</v>
      </c>
      <c r="BD1518" t="s">
        <v>60</v>
      </c>
      <c r="BE1518" s="5" t="s">
        <v>3831</v>
      </c>
      <c r="BF1518">
        <v>634343823</v>
      </c>
      <c r="BH1518" t="s">
        <v>323</v>
      </c>
      <c r="BI1518" t="s">
        <v>320</v>
      </c>
      <c r="BJ1518">
        <v>0.49236111111111114</v>
      </c>
      <c r="BK1518">
        <v>46.6</v>
      </c>
      <c r="BL1518">
        <v>5.53</v>
      </c>
      <c r="BM1518">
        <v>0</v>
      </c>
      <c r="BN1518">
        <v>-35.46</v>
      </c>
      <c r="BO1518">
        <v>16.670000000000002</v>
      </c>
      <c r="BP1518" t="s">
        <v>60</v>
      </c>
      <c r="BQ1518">
        <v>1.154814421</v>
      </c>
      <c r="BR1518" t="s">
        <v>61</v>
      </c>
    </row>
    <row r="1519" spans="1:70" x14ac:dyDescent="0.2">
      <c r="A1519" s="19">
        <f t="shared" si="60"/>
        <v>11.14</v>
      </c>
      <c r="B1519" s="20">
        <v>3752</v>
      </c>
      <c r="D1519" s="2" t="s">
        <v>1381</v>
      </c>
      <c r="E1519" s="2" t="str">
        <f t="shared" si="59"/>
        <v>ST</v>
      </c>
      <c r="F1519">
        <v>200720433</v>
      </c>
      <c r="G1519">
        <v>202606</v>
      </c>
      <c r="H1519" t="s">
        <v>52</v>
      </c>
      <c r="I1519" t="s">
        <v>321</v>
      </c>
      <c r="J1519" t="s">
        <v>322</v>
      </c>
      <c r="K1519" t="s">
        <v>54</v>
      </c>
      <c r="L1519" s="5">
        <v>46362</v>
      </c>
      <c r="M1519" s="5" t="s">
        <v>2497</v>
      </c>
      <c r="N1519" s="21">
        <v>872947908731</v>
      </c>
      <c r="P1519" t="s">
        <v>326</v>
      </c>
      <c r="Q1519" t="s">
        <v>326</v>
      </c>
      <c r="R1519" t="s">
        <v>56</v>
      </c>
      <c r="S1519" t="s">
        <v>327</v>
      </c>
      <c r="T1519">
        <v>21</v>
      </c>
      <c r="U1519" t="s">
        <v>57</v>
      </c>
      <c r="V1519">
        <v>21320</v>
      </c>
      <c r="W1519">
        <v>53.81</v>
      </c>
      <c r="X1519">
        <v>6.39</v>
      </c>
      <c r="Y1519">
        <v>0</v>
      </c>
      <c r="Z1519">
        <v>-40.950000000000003</v>
      </c>
      <c r="AA1519">
        <v>19.25</v>
      </c>
      <c r="AB1519">
        <v>3</v>
      </c>
      <c r="AC1519">
        <v>42.46</v>
      </c>
      <c r="AD1519">
        <v>42.46</v>
      </c>
      <c r="AE1519" t="s">
        <v>9494</v>
      </c>
      <c r="AF1519" t="s">
        <v>5332</v>
      </c>
      <c r="AG1519" t="s">
        <v>5332</v>
      </c>
      <c r="AH1519" t="s">
        <v>5778</v>
      </c>
      <c r="AI1519" t="s">
        <v>2131</v>
      </c>
      <c r="AJ1519">
        <v>13</v>
      </c>
      <c r="AK1519" t="s">
        <v>57</v>
      </c>
      <c r="AL1519">
        <v>13190</v>
      </c>
      <c r="AM1519" t="s">
        <v>55</v>
      </c>
      <c r="AN1519" t="s">
        <v>55</v>
      </c>
      <c r="AO1519" t="s">
        <v>55</v>
      </c>
      <c r="AS1519" t="s">
        <v>343</v>
      </c>
      <c r="AT1519">
        <v>30</v>
      </c>
      <c r="AU1519">
        <v>31</v>
      </c>
      <c r="AV1519">
        <v>39</v>
      </c>
      <c r="BB1519">
        <v>0</v>
      </c>
      <c r="BC1519">
        <v>0</v>
      </c>
      <c r="BD1519" t="s">
        <v>60</v>
      </c>
      <c r="BE1519" s="5" t="s">
        <v>3831</v>
      </c>
      <c r="BF1519">
        <v>634343823</v>
      </c>
      <c r="BH1519" t="s">
        <v>323</v>
      </c>
      <c r="BI1519" t="s">
        <v>320</v>
      </c>
      <c r="BJ1519">
        <v>0.47847222222222224</v>
      </c>
      <c r="BK1519">
        <v>46.6</v>
      </c>
      <c r="BL1519">
        <v>5.53</v>
      </c>
      <c r="BM1519">
        <v>0</v>
      </c>
      <c r="BN1519">
        <v>-35.46</v>
      </c>
      <c r="BO1519">
        <v>16.670000000000002</v>
      </c>
      <c r="BP1519" t="s">
        <v>60</v>
      </c>
      <c r="BQ1519">
        <v>1.154814421</v>
      </c>
      <c r="BR1519" t="s">
        <v>61</v>
      </c>
    </row>
    <row r="1520" spans="1:70" x14ac:dyDescent="0.2">
      <c r="A1520" s="19">
        <f t="shared" si="60"/>
        <v>9.8000000000000007</v>
      </c>
      <c r="B1520" s="20">
        <v>3752</v>
      </c>
      <c r="D1520" s="2" t="s">
        <v>1381</v>
      </c>
      <c r="E1520" s="2" t="str">
        <f t="shared" si="59"/>
        <v>ST</v>
      </c>
      <c r="F1520">
        <v>200720433</v>
      </c>
      <c r="G1520">
        <v>202606</v>
      </c>
      <c r="H1520" t="s">
        <v>52</v>
      </c>
      <c r="I1520" t="s">
        <v>321</v>
      </c>
      <c r="J1520" t="s">
        <v>322</v>
      </c>
      <c r="K1520" t="s">
        <v>54</v>
      </c>
      <c r="L1520" s="5">
        <v>46362</v>
      </c>
      <c r="M1520" s="5" t="s">
        <v>4437</v>
      </c>
      <c r="N1520" s="21">
        <v>872987495178</v>
      </c>
      <c r="P1520" t="s">
        <v>326</v>
      </c>
      <c r="Q1520" t="s">
        <v>326</v>
      </c>
      <c r="R1520" t="s">
        <v>56</v>
      </c>
      <c r="S1520" t="s">
        <v>327</v>
      </c>
      <c r="T1520">
        <v>21</v>
      </c>
      <c r="U1520" t="s">
        <v>57</v>
      </c>
      <c r="V1520">
        <v>21320</v>
      </c>
      <c r="W1520">
        <v>47.35</v>
      </c>
      <c r="X1520">
        <v>5.61</v>
      </c>
      <c r="Y1520">
        <v>0</v>
      </c>
      <c r="Z1520">
        <v>-36.03</v>
      </c>
      <c r="AA1520">
        <v>16.93</v>
      </c>
      <c r="AB1520">
        <v>3</v>
      </c>
      <c r="AC1520">
        <v>34.979999999999997</v>
      </c>
      <c r="AD1520">
        <v>34.979999999999997</v>
      </c>
      <c r="AE1520" t="s">
        <v>9495</v>
      </c>
      <c r="AF1520" t="s">
        <v>5779</v>
      </c>
      <c r="AG1520" t="s">
        <v>5779</v>
      </c>
      <c r="AH1520" t="s">
        <v>5780</v>
      </c>
      <c r="AI1520" t="s">
        <v>482</v>
      </c>
      <c r="AJ1520">
        <v>56</v>
      </c>
      <c r="AK1520" t="s">
        <v>57</v>
      </c>
      <c r="AL1520">
        <v>56600</v>
      </c>
      <c r="AM1520" t="s">
        <v>55</v>
      </c>
      <c r="AN1520" t="s">
        <v>55</v>
      </c>
      <c r="AO1520" t="s">
        <v>55</v>
      </c>
      <c r="AS1520" t="s">
        <v>343</v>
      </c>
      <c r="AT1520">
        <v>0</v>
      </c>
      <c r="AU1520">
        <v>0</v>
      </c>
      <c r="AV1520">
        <v>0</v>
      </c>
      <c r="BB1520">
        <v>0</v>
      </c>
      <c r="BC1520">
        <v>0</v>
      </c>
      <c r="BD1520" t="s">
        <v>60</v>
      </c>
      <c r="BE1520" s="5" t="s">
        <v>3831</v>
      </c>
      <c r="BF1520">
        <v>634343823</v>
      </c>
      <c r="BH1520" t="s">
        <v>323</v>
      </c>
      <c r="BI1520" t="s">
        <v>320</v>
      </c>
      <c r="BJ1520">
        <v>0.44305555555555554</v>
      </c>
      <c r="BK1520">
        <v>41</v>
      </c>
      <c r="BL1520">
        <v>4.8600000000000003</v>
      </c>
      <c r="BM1520">
        <v>0</v>
      </c>
      <c r="BN1520">
        <v>-31.2</v>
      </c>
      <c r="BO1520">
        <v>14.66</v>
      </c>
      <c r="BP1520" t="s">
        <v>60</v>
      </c>
      <c r="BQ1520">
        <v>1.154814421</v>
      </c>
      <c r="BR1520" t="s">
        <v>61</v>
      </c>
    </row>
    <row r="1521" spans="1:70" x14ac:dyDescent="0.2">
      <c r="A1521" s="19">
        <f t="shared" si="60"/>
        <v>25.86</v>
      </c>
      <c r="B1521" s="20">
        <v>3752</v>
      </c>
      <c r="D1521" s="2" t="s">
        <v>1381</v>
      </c>
      <c r="E1521" s="2" t="str">
        <f t="shared" si="59"/>
        <v>ST</v>
      </c>
      <c r="F1521">
        <v>200720433</v>
      </c>
      <c r="G1521">
        <v>202606</v>
      </c>
      <c r="H1521" t="s">
        <v>52</v>
      </c>
      <c r="I1521" t="s">
        <v>321</v>
      </c>
      <c r="J1521" t="s">
        <v>322</v>
      </c>
      <c r="K1521" t="s">
        <v>54</v>
      </c>
      <c r="L1521" s="5" t="s">
        <v>4087</v>
      </c>
      <c r="M1521" s="5" t="s">
        <v>3826</v>
      </c>
      <c r="N1521" s="21">
        <v>873130498584</v>
      </c>
      <c r="P1521" t="s">
        <v>326</v>
      </c>
      <c r="Q1521" t="s">
        <v>326</v>
      </c>
      <c r="R1521" t="s">
        <v>56</v>
      </c>
      <c r="S1521" t="s">
        <v>327</v>
      </c>
      <c r="T1521">
        <v>21</v>
      </c>
      <c r="U1521" t="s">
        <v>57</v>
      </c>
      <c r="V1521">
        <v>21320</v>
      </c>
      <c r="W1521">
        <v>125.21</v>
      </c>
      <c r="X1521">
        <v>119.75</v>
      </c>
      <c r="Y1521">
        <v>0</v>
      </c>
      <c r="Z1521">
        <v>-95.29</v>
      </c>
      <c r="AA1521">
        <v>149.68</v>
      </c>
      <c r="AB1521">
        <v>8</v>
      </c>
      <c r="AC1521">
        <v>140.36000000000001</v>
      </c>
      <c r="AD1521">
        <v>140.36000000000001</v>
      </c>
      <c r="AE1521" t="s">
        <v>9496</v>
      </c>
      <c r="AF1521" t="s">
        <v>821</v>
      </c>
      <c r="AG1521" t="s">
        <v>821</v>
      </c>
      <c r="AH1521" t="s">
        <v>822</v>
      </c>
      <c r="AI1521" t="s">
        <v>823</v>
      </c>
      <c r="AJ1521">
        <v>20</v>
      </c>
      <c r="AK1521" t="s">
        <v>57</v>
      </c>
      <c r="AL1521">
        <v>20166</v>
      </c>
      <c r="AM1521" t="s">
        <v>55</v>
      </c>
      <c r="AN1521" t="s">
        <v>55</v>
      </c>
      <c r="AO1521" t="s">
        <v>55</v>
      </c>
      <c r="AS1521" t="s">
        <v>343</v>
      </c>
      <c r="AT1521">
        <v>0</v>
      </c>
      <c r="AU1521">
        <v>0</v>
      </c>
      <c r="AV1521">
        <v>0</v>
      </c>
      <c r="BB1521">
        <v>0</v>
      </c>
      <c r="BC1521">
        <v>0</v>
      </c>
      <c r="BD1521" t="s">
        <v>60</v>
      </c>
      <c r="BE1521" s="5" t="s">
        <v>3831</v>
      </c>
      <c r="BF1521">
        <v>634343823</v>
      </c>
      <c r="BH1521" t="s">
        <v>323</v>
      </c>
      <c r="BI1521" t="s">
        <v>320</v>
      </c>
      <c r="BJ1521">
        <v>0.44097222222222221</v>
      </c>
      <c r="BK1521">
        <v>108.2</v>
      </c>
      <c r="BL1521">
        <v>103.48</v>
      </c>
      <c r="BM1521">
        <v>0</v>
      </c>
      <c r="BN1521">
        <v>-82.34</v>
      </c>
      <c r="BO1521">
        <v>129.34</v>
      </c>
      <c r="BP1521" t="s">
        <v>60</v>
      </c>
      <c r="BQ1521">
        <v>1.1572332869999999</v>
      </c>
      <c r="BR1521" t="s">
        <v>61</v>
      </c>
    </row>
    <row r="1522" spans="1:70" x14ac:dyDescent="0.2">
      <c r="A1522" s="19">
        <f t="shared" si="60"/>
        <v>9.8000000000000007</v>
      </c>
      <c r="B1522" s="20">
        <v>3752</v>
      </c>
      <c r="D1522" s="2" t="s">
        <v>1381</v>
      </c>
      <c r="E1522" s="2" t="str">
        <f t="shared" si="59"/>
        <v>ST</v>
      </c>
      <c r="F1522">
        <v>200720433</v>
      </c>
      <c r="G1522">
        <v>202606</v>
      </c>
      <c r="H1522" t="s">
        <v>52</v>
      </c>
      <c r="I1522" t="s">
        <v>321</v>
      </c>
      <c r="J1522" t="s">
        <v>322</v>
      </c>
      <c r="K1522" t="s">
        <v>54</v>
      </c>
      <c r="L1522" s="5">
        <v>46362</v>
      </c>
      <c r="M1522" s="5" t="s">
        <v>2497</v>
      </c>
      <c r="N1522" s="21">
        <v>872989070912</v>
      </c>
      <c r="P1522" t="s">
        <v>326</v>
      </c>
      <c r="Q1522" t="s">
        <v>326</v>
      </c>
      <c r="R1522" t="s">
        <v>56</v>
      </c>
      <c r="S1522" t="s">
        <v>327</v>
      </c>
      <c r="T1522">
        <v>21</v>
      </c>
      <c r="U1522" t="s">
        <v>57</v>
      </c>
      <c r="V1522">
        <v>21320</v>
      </c>
      <c r="W1522">
        <v>47.35</v>
      </c>
      <c r="X1522">
        <v>5.61</v>
      </c>
      <c r="Y1522">
        <v>0</v>
      </c>
      <c r="Z1522">
        <v>-36.03</v>
      </c>
      <c r="AA1522">
        <v>16.93</v>
      </c>
      <c r="AB1522">
        <v>2</v>
      </c>
      <c r="AC1522">
        <v>34.76</v>
      </c>
      <c r="AD1522">
        <v>34.76</v>
      </c>
      <c r="AE1522" t="s">
        <v>2345</v>
      </c>
      <c r="AF1522" t="s">
        <v>563</v>
      </c>
      <c r="AG1522" t="s">
        <v>563</v>
      </c>
      <c r="AH1522" t="s">
        <v>5781</v>
      </c>
      <c r="AI1522" t="s">
        <v>5782</v>
      </c>
      <c r="AJ1522">
        <v>69</v>
      </c>
      <c r="AK1522" t="s">
        <v>57</v>
      </c>
      <c r="AL1522">
        <v>69800</v>
      </c>
      <c r="AM1522" t="s">
        <v>55</v>
      </c>
      <c r="AN1522" t="s">
        <v>55</v>
      </c>
      <c r="AO1522" t="s">
        <v>55</v>
      </c>
      <c r="AS1522" t="s">
        <v>343</v>
      </c>
      <c r="AT1522">
        <v>30</v>
      </c>
      <c r="AU1522">
        <v>32</v>
      </c>
      <c r="AV1522">
        <v>39</v>
      </c>
      <c r="BB1522">
        <v>0</v>
      </c>
      <c r="BC1522">
        <v>0</v>
      </c>
      <c r="BD1522" t="s">
        <v>60</v>
      </c>
      <c r="BE1522" s="5" t="s">
        <v>3831</v>
      </c>
      <c r="BF1522">
        <v>634343823</v>
      </c>
      <c r="BH1522" t="s">
        <v>323</v>
      </c>
      <c r="BI1522" t="s">
        <v>320</v>
      </c>
      <c r="BJ1522">
        <v>0.50555555555555554</v>
      </c>
      <c r="BK1522">
        <v>41</v>
      </c>
      <c r="BL1522">
        <v>4.8600000000000003</v>
      </c>
      <c r="BM1522">
        <v>0</v>
      </c>
      <c r="BN1522">
        <v>-31.2</v>
      </c>
      <c r="BO1522">
        <v>14.66</v>
      </c>
      <c r="BP1522" t="s">
        <v>60</v>
      </c>
      <c r="BQ1522">
        <v>1.154814421</v>
      </c>
      <c r="BR1522" t="s">
        <v>61</v>
      </c>
    </row>
    <row r="1523" spans="1:70" x14ac:dyDescent="0.2">
      <c r="A1523" s="19">
        <f t="shared" si="60"/>
        <v>10.129999999999995</v>
      </c>
      <c r="B1523" s="20">
        <v>3752</v>
      </c>
      <c r="D1523" s="2" t="s">
        <v>1381</v>
      </c>
      <c r="E1523" s="2" t="str">
        <f t="shared" si="59"/>
        <v>ST</v>
      </c>
      <c r="F1523">
        <v>200720433</v>
      </c>
      <c r="G1523">
        <v>202606</v>
      </c>
      <c r="H1523" t="s">
        <v>52</v>
      </c>
      <c r="I1523" t="s">
        <v>321</v>
      </c>
      <c r="J1523" t="s">
        <v>322</v>
      </c>
      <c r="K1523" t="s">
        <v>54</v>
      </c>
      <c r="L1523" s="5">
        <v>46301</v>
      </c>
      <c r="M1523" s="5">
        <v>46332</v>
      </c>
      <c r="N1523" s="21">
        <v>872888775605</v>
      </c>
      <c r="P1523" t="s">
        <v>326</v>
      </c>
      <c r="Q1523" t="s">
        <v>326</v>
      </c>
      <c r="R1523" t="s">
        <v>56</v>
      </c>
      <c r="S1523" t="s">
        <v>327</v>
      </c>
      <c r="T1523">
        <v>21</v>
      </c>
      <c r="U1523" t="s">
        <v>57</v>
      </c>
      <c r="V1523">
        <v>21320</v>
      </c>
      <c r="W1523">
        <v>48.89</v>
      </c>
      <c r="X1523">
        <v>5.8</v>
      </c>
      <c r="Y1523">
        <v>0</v>
      </c>
      <c r="Z1523">
        <v>-37.21</v>
      </c>
      <c r="AA1523">
        <v>17.48</v>
      </c>
      <c r="AB1523">
        <v>2</v>
      </c>
      <c r="AC1523">
        <v>36.520000000000003</v>
      </c>
      <c r="AD1523">
        <v>36.520000000000003</v>
      </c>
      <c r="AE1523" t="s">
        <v>1544</v>
      </c>
      <c r="AF1523" t="s">
        <v>5783</v>
      </c>
      <c r="AG1523" t="s">
        <v>5784</v>
      </c>
      <c r="AH1523" t="s">
        <v>5785</v>
      </c>
      <c r="AI1523" t="s">
        <v>5786</v>
      </c>
      <c r="AJ1523">
        <v>69</v>
      </c>
      <c r="AK1523" t="s">
        <v>57</v>
      </c>
      <c r="AL1523">
        <v>69330</v>
      </c>
      <c r="AM1523" t="s">
        <v>55</v>
      </c>
      <c r="AN1523" t="s">
        <v>55</v>
      </c>
      <c r="AO1523" t="s">
        <v>55</v>
      </c>
      <c r="AS1523" t="s">
        <v>343</v>
      </c>
      <c r="AT1523">
        <v>26</v>
      </c>
      <c r="AU1523">
        <v>41</v>
      </c>
      <c r="AV1523">
        <v>31</v>
      </c>
      <c r="BB1523">
        <v>0</v>
      </c>
      <c r="BC1523">
        <v>0</v>
      </c>
      <c r="BD1523" t="s">
        <v>60</v>
      </c>
      <c r="BE1523" s="5" t="s">
        <v>2497</v>
      </c>
      <c r="BF1523">
        <v>634333759</v>
      </c>
      <c r="BH1523" t="s">
        <v>323</v>
      </c>
      <c r="BI1523" t="s">
        <v>320</v>
      </c>
      <c r="BJ1523">
        <v>0.41805555555555557</v>
      </c>
      <c r="BK1523">
        <v>42.4</v>
      </c>
      <c r="BL1523">
        <v>5.03</v>
      </c>
      <c r="BM1523">
        <v>0</v>
      </c>
      <c r="BN1523">
        <v>-32.270000000000003</v>
      </c>
      <c r="BO1523">
        <v>15.16</v>
      </c>
      <c r="BP1523" t="s">
        <v>60</v>
      </c>
      <c r="BQ1523">
        <v>1.153163127</v>
      </c>
      <c r="BR1523" t="s">
        <v>61</v>
      </c>
    </row>
    <row r="1524" spans="1:70" x14ac:dyDescent="0.2">
      <c r="A1524" s="19">
        <f t="shared" si="60"/>
        <v>7.7900000000000027</v>
      </c>
      <c r="B1524" s="20">
        <v>3752</v>
      </c>
      <c r="D1524" s="2" t="s">
        <v>1381</v>
      </c>
      <c r="E1524" s="2" t="str">
        <f t="shared" si="59"/>
        <v>ST</v>
      </c>
      <c r="F1524">
        <v>200720433</v>
      </c>
      <c r="G1524">
        <v>202606</v>
      </c>
      <c r="H1524" t="s">
        <v>52</v>
      </c>
      <c r="I1524" t="s">
        <v>321</v>
      </c>
      <c r="J1524" t="s">
        <v>322</v>
      </c>
      <c r="K1524" t="s">
        <v>54</v>
      </c>
      <c r="L1524" s="5">
        <v>46362</v>
      </c>
      <c r="M1524" s="5" t="s">
        <v>4437</v>
      </c>
      <c r="N1524" s="21">
        <v>872986644599</v>
      </c>
      <c r="P1524" t="s">
        <v>326</v>
      </c>
      <c r="Q1524" t="s">
        <v>326</v>
      </c>
      <c r="R1524" t="s">
        <v>56</v>
      </c>
      <c r="S1524" t="s">
        <v>327</v>
      </c>
      <c r="T1524">
        <v>21</v>
      </c>
      <c r="U1524" t="s">
        <v>57</v>
      </c>
      <c r="V1524">
        <v>21320</v>
      </c>
      <c r="W1524">
        <v>37.65</v>
      </c>
      <c r="X1524">
        <v>4.46</v>
      </c>
      <c r="Y1524">
        <v>0</v>
      </c>
      <c r="Z1524">
        <v>-28.65</v>
      </c>
      <c r="AA1524">
        <v>13.45</v>
      </c>
      <c r="AB1524">
        <v>2</v>
      </c>
      <c r="AC1524">
        <v>21.78</v>
      </c>
      <c r="AD1524">
        <v>21.78</v>
      </c>
      <c r="AE1524" t="s">
        <v>9497</v>
      </c>
      <c r="AF1524" t="s">
        <v>5787</v>
      </c>
      <c r="AG1524" t="s">
        <v>5787</v>
      </c>
      <c r="AH1524" t="s">
        <v>5788</v>
      </c>
      <c r="AI1524" t="s">
        <v>2017</v>
      </c>
      <c r="AJ1524">
        <v>63</v>
      </c>
      <c r="AK1524" t="s">
        <v>57</v>
      </c>
      <c r="AL1524">
        <v>63000</v>
      </c>
      <c r="AM1524" t="s">
        <v>55</v>
      </c>
      <c r="AN1524" t="s">
        <v>55</v>
      </c>
      <c r="AO1524" t="s">
        <v>55</v>
      </c>
      <c r="AS1524" t="s">
        <v>343</v>
      </c>
      <c r="AT1524">
        <v>0</v>
      </c>
      <c r="AU1524">
        <v>0</v>
      </c>
      <c r="AV1524">
        <v>0</v>
      </c>
      <c r="BB1524">
        <v>0</v>
      </c>
      <c r="BC1524">
        <v>0</v>
      </c>
      <c r="BD1524" t="s">
        <v>60</v>
      </c>
      <c r="BE1524" s="5" t="s">
        <v>3831</v>
      </c>
      <c r="BF1524">
        <v>634343823</v>
      </c>
      <c r="BH1524" t="s">
        <v>323</v>
      </c>
      <c r="BI1524" t="s">
        <v>320</v>
      </c>
      <c r="BJ1524">
        <v>0.45902777777777776</v>
      </c>
      <c r="BK1524">
        <v>32.6</v>
      </c>
      <c r="BL1524">
        <v>3.86</v>
      </c>
      <c r="BM1524">
        <v>0</v>
      </c>
      <c r="BN1524">
        <v>-24.81</v>
      </c>
      <c r="BO1524">
        <v>11.65</v>
      </c>
      <c r="BP1524" t="s">
        <v>60</v>
      </c>
      <c r="BQ1524">
        <v>1.154814421</v>
      </c>
      <c r="BR1524" t="s">
        <v>61</v>
      </c>
    </row>
    <row r="1525" spans="1:70" x14ac:dyDescent="0.2">
      <c r="A1525" s="19">
        <f t="shared" si="60"/>
        <v>11.14</v>
      </c>
      <c r="B1525" s="20">
        <v>3752</v>
      </c>
      <c r="D1525" s="2" t="s">
        <v>1381</v>
      </c>
      <c r="E1525" s="2" t="str">
        <f t="shared" si="59"/>
        <v>ST</v>
      </c>
      <c r="F1525">
        <v>200720433</v>
      </c>
      <c r="G1525">
        <v>202606</v>
      </c>
      <c r="H1525" t="s">
        <v>52</v>
      </c>
      <c r="I1525" t="s">
        <v>321</v>
      </c>
      <c r="J1525" t="s">
        <v>322</v>
      </c>
      <c r="K1525" t="s">
        <v>54</v>
      </c>
      <c r="L1525" s="5">
        <v>46362</v>
      </c>
      <c r="M1525" s="5" t="s">
        <v>4437</v>
      </c>
      <c r="N1525" s="21">
        <v>872946029279</v>
      </c>
      <c r="P1525" t="s">
        <v>326</v>
      </c>
      <c r="Q1525" t="s">
        <v>326</v>
      </c>
      <c r="R1525" t="s">
        <v>56</v>
      </c>
      <c r="S1525" t="s">
        <v>327</v>
      </c>
      <c r="T1525">
        <v>21</v>
      </c>
      <c r="U1525" t="s">
        <v>57</v>
      </c>
      <c r="V1525">
        <v>21320</v>
      </c>
      <c r="W1525">
        <v>53.81</v>
      </c>
      <c r="X1525">
        <v>6.39</v>
      </c>
      <c r="Y1525">
        <v>0</v>
      </c>
      <c r="Z1525">
        <v>-40.950000000000003</v>
      </c>
      <c r="AA1525">
        <v>19.25</v>
      </c>
      <c r="AB1525">
        <v>4</v>
      </c>
      <c r="AC1525">
        <v>42.24</v>
      </c>
      <c r="AD1525">
        <v>42.24</v>
      </c>
      <c r="AE1525" t="s">
        <v>9498</v>
      </c>
      <c r="AF1525" t="s">
        <v>3183</v>
      </c>
      <c r="AG1525" t="s">
        <v>3183</v>
      </c>
      <c r="AH1525" t="s">
        <v>3184</v>
      </c>
      <c r="AI1525" t="s">
        <v>548</v>
      </c>
      <c r="AJ1525">
        <v>60</v>
      </c>
      <c r="AK1525" t="s">
        <v>57</v>
      </c>
      <c r="AL1525">
        <v>60000</v>
      </c>
      <c r="AM1525" t="s">
        <v>55</v>
      </c>
      <c r="AN1525" t="s">
        <v>55</v>
      </c>
      <c r="AO1525" t="s">
        <v>55</v>
      </c>
      <c r="AS1525" t="s">
        <v>343</v>
      </c>
      <c r="AT1525">
        <v>30</v>
      </c>
      <c r="AU1525">
        <v>31</v>
      </c>
      <c r="AV1525">
        <v>39</v>
      </c>
      <c r="BB1525">
        <v>0</v>
      </c>
      <c r="BC1525">
        <v>0</v>
      </c>
      <c r="BD1525" t="s">
        <v>60</v>
      </c>
      <c r="BE1525" s="5" t="s">
        <v>3831</v>
      </c>
      <c r="BF1525">
        <v>634343823</v>
      </c>
      <c r="BH1525" t="s">
        <v>323</v>
      </c>
      <c r="BI1525" t="s">
        <v>320</v>
      </c>
      <c r="BJ1525">
        <v>0.38124999999999998</v>
      </c>
      <c r="BK1525">
        <v>46.6</v>
      </c>
      <c r="BL1525">
        <v>5.53</v>
      </c>
      <c r="BM1525">
        <v>0</v>
      </c>
      <c r="BN1525">
        <v>-35.46</v>
      </c>
      <c r="BO1525">
        <v>16.670000000000002</v>
      </c>
      <c r="BP1525" t="s">
        <v>60</v>
      </c>
      <c r="BQ1525">
        <v>1.154814421</v>
      </c>
      <c r="BR1525" t="s">
        <v>61</v>
      </c>
    </row>
    <row r="1526" spans="1:70" x14ac:dyDescent="0.2">
      <c r="A1526" s="19">
        <f t="shared" si="60"/>
        <v>9.1300000000000026</v>
      </c>
      <c r="B1526" s="20">
        <v>3752</v>
      </c>
      <c r="D1526" s="2" t="s">
        <v>1381</v>
      </c>
      <c r="E1526" s="2" t="str">
        <f t="shared" si="59"/>
        <v>ST</v>
      </c>
      <c r="F1526">
        <v>200720433</v>
      </c>
      <c r="G1526">
        <v>202606</v>
      </c>
      <c r="H1526" t="s">
        <v>52</v>
      </c>
      <c r="I1526" t="s">
        <v>321</v>
      </c>
      <c r="J1526" t="s">
        <v>322</v>
      </c>
      <c r="K1526" t="s">
        <v>54</v>
      </c>
      <c r="L1526" s="5">
        <v>46148</v>
      </c>
      <c r="M1526" s="5">
        <v>46179</v>
      </c>
      <c r="N1526" s="21">
        <v>872688563931</v>
      </c>
      <c r="P1526" t="s">
        <v>326</v>
      </c>
      <c r="Q1526" t="s">
        <v>326</v>
      </c>
      <c r="R1526" t="s">
        <v>56</v>
      </c>
      <c r="S1526" t="s">
        <v>327</v>
      </c>
      <c r="T1526">
        <v>21</v>
      </c>
      <c r="U1526" t="s">
        <v>57</v>
      </c>
      <c r="V1526">
        <v>21320</v>
      </c>
      <c r="W1526">
        <v>44.36</v>
      </c>
      <c r="X1526">
        <v>5.26</v>
      </c>
      <c r="Y1526">
        <v>0</v>
      </c>
      <c r="Z1526">
        <v>-33.76</v>
      </c>
      <c r="AA1526">
        <v>15.86</v>
      </c>
      <c r="AB1526">
        <v>2</v>
      </c>
      <c r="AC1526">
        <v>30.8</v>
      </c>
      <c r="AD1526">
        <v>30.8</v>
      </c>
      <c r="AE1526" t="s">
        <v>8662</v>
      </c>
      <c r="AF1526" t="s">
        <v>5789</v>
      </c>
      <c r="AG1526" t="s">
        <v>5789</v>
      </c>
      <c r="AH1526" t="s">
        <v>5790</v>
      </c>
      <c r="AI1526" t="s">
        <v>5685</v>
      </c>
      <c r="AJ1526">
        <v>16</v>
      </c>
      <c r="AK1526" t="s">
        <v>57</v>
      </c>
      <c r="AL1526">
        <v>16700</v>
      </c>
      <c r="AM1526" t="s">
        <v>55</v>
      </c>
      <c r="AN1526" t="s">
        <v>55</v>
      </c>
      <c r="AO1526" t="s">
        <v>55</v>
      </c>
      <c r="AS1526" t="s">
        <v>343</v>
      </c>
      <c r="AT1526">
        <v>0</v>
      </c>
      <c r="AU1526">
        <v>0</v>
      </c>
      <c r="AV1526">
        <v>0</v>
      </c>
      <c r="BB1526">
        <v>0</v>
      </c>
      <c r="BC1526">
        <v>0</v>
      </c>
      <c r="BD1526" t="s">
        <v>60</v>
      </c>
      <c r="BE1526" s="5" t="s">
        <v>2497</v>
      </c>
      <c r="BF1526">
        <v>634333759</v>
      </c>
      <c r="BH1526" t="s">
        <v>323</v>
      </c>
      <c r="BI1526" t="s">
        <v>320</v>
      </c>
      <c r="BJ1526">
        <v>0.44236111111111109</v>
      </c>
      <c r="BK1526">
        <v>38.200000000000003</v>
      </c>
      <c r="BL1526">
        <v>4.53</v>
      </c>
      <c r="BM1526">
        <v>0</v>
      </c>
      <c r="BN1526">
        <v>-29.07</v>
      </c>
      <c r="BO1526">
        <v>13.66</v>
      </c>
      <c r="BP1526" t="s">
        <v>60</v>
      </c>
      <c r="BQ1526">
        <v>1.161210911</v>
      </c>
      <c r="BR1526" t="s">
        <v>61</v>
      </c>
    </row>
    <row r="1527" spans="1:70" x14ac:dyDescent="0.2">
      <c r="A1527" s="19">
        <f t="shared" si="60"/>
        <v>10.469999999999999</v>
      </c>
      <c r="B1527" s="20">
        <v>3752</v>
      </c>
      <c r="D1527" s="2" t="s">
        <v>1381</v>
      </c>
      <c r="E1527" s="2" t="str">
        <f t="shared" si="59"/>
        <v>ST</v>
      </c>
      <c r="F1527">
        <v>200720433</v>
      </c>
      <c r="G1527">
        <v>202606</v>
      </c>
      <c r="H1527" t="s">
        <v>52</v>
      </c>
      <c r="I1527" t="s">
        <v>321</v>
      </c>
      <c r="J1527" t="s">
        <v>322</v>
      </c>
      <c r="K1527" t="s">
        <v>54</v>
      </c>
      <c r="L1527" s="5">
        <v>46301</v>
      </c>
      <c r="M1527" s="5">
        <v>46332</v>
      </c>
      <c r="N1527" s="21">
        <v>872884717700</v>
      </c>
      <c r="P1527" t="s">
        <v>326</v>
      </c>
      <c r="Q1527" t="s">
        <v>326</v>
      </c>
      <c r="R1527" t="s">
        <v>56</v>
      </c>
      <c r="S1527" t="s">
        <v>327</v>
      </c>
      <c r="T1527">
        <v>21</v>
      </c>
      <c r="U1527" t="s">
        <v>57</v>
      </c>
      <c r="V1527">
        <v>21320</v>
      </c>
      <c r="W1527">
        <v>50.51</v>
      </c>
      <c r="X1527">
        <v>5.98</v>
      </c>
      <c r="Y1527">
        <v>0</v>
      </c>
      <c r="Z1527">
        <v>-38.43</v>
      </c>
      <c r="AA1527">
        <v>18.059999999999999</v>
      </c>
      <c r="AB1527">
        <v>3</v>
      </c>
      <c r="AC1527">
        <v>39.6</v>
      </c>
      <c r="AD1527">
        <v>39.6</v>
      </c>
      <c r="AE1527" t="s">
        <v>9499</v>
      </c>
      <c r="AF1527" t="s">
        <v>682</v>
      </c>
      <c r="AG1527" t="s">
        <v>682</v>
      </c>
      <c r="AH1527" t="s">
        <v>1783</v>
      </c>
      <c r="AI1527" t="s">
        <v>546</v>
      </c>
      <c r="AJ1527">
        <v>26</v>
      </c>
      <c r="AK1527" t="s">
        <v>57</v>
      </c>
      <c r="AL1527">
        <v>26000</v>
      </c>
      <c r="AM1527" t="s">
        <v>55</v>
      </c>
      <c r="AN1527" t="s">
        <v>55</v>
      </c>
      <c r="AO1527" t="s">
        <v>55</v>
      </c>
      <c r="AS1527" t="s">
        <v>343</v>
      </c>
      <c r="AT1527">
        <v>26</v>
      </c>
      <c r="AU1527">
        <v>32</v>
      </c>
      <c r="AV1527">
        <v>42</v>
      </c>
      <c r="BB1527">
        <v>0</v>
      </c>
      <c r="BC1527">
        <v>0</v>
      </c>
      <c r="BD1527" t="s">
        <v>60</v>
      </c>
      <c r="BE1527" s="5" t="s">
        <v>2497</v>
      </c>
      <c r="BF1527">
        <v>634333759</v>
      </c>
      <c r="BH1527" t="s">
        <v>323</v>
      </c>
      <c r="BI1527" t="s">
        <v>320</v>
      </c>
      <c r="BJ1527">
        <v>0.41875000000000001</v>
      </c>
      <c r="BK1527">
        <v>43.8</v>
      </c>
      <c r="BL1527">
        <v>5.19</v>
      </c>
      <c r="BM1527">
        <v>0</v>
      </c>
      <c r="BN1527">
        <v>-33.33</v>
      </c>
      <c r="BO1527">
        <v>15.66</v>
      </c>
      <c r="BP1527" t="s">
        <v>60</v>
      </c>
      <c r="BQ1527">
        <v>1.153163127</v>
      </c>
      <c r="BR1527" t="s">
        <v>61</v>
      </c>
    </row>
    <row r="1528" spans="1:70" x14ac:dyDescent="0.2">
      <c r="A1528" s="19">
        <f t="shared" si="60"/>
        <v>14.82</v>
      </c>
      <c r="B1528" s="20">
        <v>3752</v>
      </c>
      <c r="D1528" s="2" t="s">
        <v>1381</v>
      </c>
      <c r="E1528" s="2" t="str">
        <f t="shared" si="59"/>
        <v>ST</v>
      </c>
      <c r="F1528">
        <v>200720433</v>
      </c>
      <c r="G1528">
        <v>202606</v>
      </c>
      <c r="H1528" t="s">
        <v>52</v>
      </c>
      <c r="I1528" t="s">
        <v>321</v>
      </c>
      <c r="J1528" t="s">
        <v>322</v>
      </c>
      <c r="K1528" t="s">
        <v>54</v>
      </c>
      <c r="L1528" s="5">
        <v>46362</v>
      </c>
      <c r="M1528" s="5" t="s">
        <v>2497</v>
      </c>
      <c r="N1528" s="21">
        <v>872989762096</v>
      </c>
      <c r="P1528" t="s">
        <v>326</v>
      </c>
      <c r="Q1528" t="s">
        <v>326</v>
      </c>
      <c r="R1528" t="s">
        <v>56</v>
      </c>
      <c r="S1528" t="s">
        <v>327</v>
      </c>
      <c r="T1528">
        <v>21</v>
      </c>
      <c r="U1528" t="s">
        <v>57</v>
      </c>
      <c r="V1528">
        <v>21320</v>
      </c>
      <c r="W1528">
        <v>71.599999999999994</v>
      </c>
      <c r="X1528">
        <v>108.25</v>
      </c>
      <c r="Y1528">
        <v>0</v>
      </c>
      <c r="Z1528">
        <v>-54.48</v>
      </c>
      <c r="AA1528">
        <v>125.37</v>
      </c>
      <c r="AB1528">
        <v>6</v>
      </c>
      <c r="AC1528">
        <v>67.98</v>
      </c>
      <c r="AD1528">
        <v>67.98</v>
      </c>
      <c r="AE1528" t="s">
        <v>9500</v>
      </c>
      <c r="AF1528" t="s">
        <v>3380</v>
      </c>
      <c r="AG1528" t="s">
        <v>3380</v>
      </c>
      <c r="AH1528" t="s">
        <v>5791</v>
      </c>
      <c r="AI1528" t="s">
        <v>1066</v>
      </c>
      <c r="AJ1528">
        <v>6</v>
      </c>
      <c r="AK1528" t="s">
        <v>57</v>
      </c>
      <c r="AL1528">
        <v>6220</v>
      </c>
      <c r="AM1528" t="s">
        <v>55</v>
      </c>
      <c r="AN1528" t="s">
        <v>55</v>
      </c>
      <c r="AO1528" t="s">
        <v>55</v>
      </c>
      <c r="AS1528" t="s">
        <v>343</v>
      </c>
      <c r="AT1528">
        <v>0</v>
      </c>
      <c r="AU1528">
        <v>0</v>
      </c>
      <c r="AV1528">
        <v>0</v>
      </c>
      <c r="BB1528">
        <v>0</v>
      </c>
      <c r="BC1528">
        <v>0</v>
      </c>
      <c r="BD1528" t="s">
        <v>60</v>
      </c>
      <c r="BE1528" s="5" t="s">
        <v>3831</v>
      </c>
      <c r="BF1528">
        <v>634343823</v>
      </c>
      <c r="BH1528" t="s">
        <v>323</v>
      </c>
      <c r="BI1528" t="s">
        <v>320</v>
      </c>
      <c r="BJ1528">
        <v>0.6020833333333333</v>
      </c>
      <c r="BK1528">
        <v>62</v>
      </c>
      <c r="BL1528">
        <v>93.74</v>
      </c>
      <c r="BM1528">
        <v>0</v>
      </c>
      <c r="BN1528">
        <v>-47.18</v>
      </c>
      <c r="BO1528">
        <v>108.56</v>
      </c>
      <c r="BP1528" t="s">
        <v>60</v>
      </c>
      <c r="BQ1528">
        <v>1.154814421</v>
      </c>
      <c r="BR1528" t="s">
        <v>61</v>
      </c>
    </row>
    <row r="1529" spans="1:70" x14ac:dyDescent="0.2">
      <c r="A1529" s="19">
        <f t="shared" si="60"/>
        <v>9.1300000000000026</v>
      </c>
      <c r="B1529" s="20">
        <v>3752</v>
      </c>
      <c r="D1529" s="2" t="s">
        <v>1381</v>
      </c>
      <c r="E1529" s="2" t="str">
        <f t="shared" si="59"/>
        <v>ST</v>
      </c>
      <c r="F1529">
        <v>200720433</v>
      </c>
      <c r="G1529">
        <v>202606</v>
      </c>
      <c r="H1529" t="s">
        <v>52</v>
      </c>
      <c r="I1529" t="s">
        <v>321</v>
      </c>
      <c r="J1529" t="s">
        <v>322</v>
      </c>
      <c r="K1529" t="s">
        <v>54</v>
      </c>
      <c r="L1529" s="5" t="s">
        <v>3831</v>
      </c>
      <c r="M1529" s="5" t="s">
        <v>5697</v>
      </c>
      <c r="N1529" s="21">
        <v>873290962530</v>
      </c>
      <c r="P1529" t="s">
        <v>326</v>
      </c>
      <c r="Q1529" t="s">
        <v>326</v>
      </c>
      <c r="R1529" t="s">
        <v>56</v>
      </c>
      <c r="S1529" t="s">
        <v>327</v>
      </c>
      <c r="T1529">
        <v>21</v>
      </c>
      <c r="U1529" t="s">
        <v>57</v>
      </c>
      <c r="V1529">
        <v>21320</v>
      </c>
      <c r="W1529">
        <v>43.84</v>
      </c>
      <c r="X1529">
        <v>5.2</v>
      </c>
      <c r="Y1529">
        <v>0</v>
      </c>
      <c r="Z1529">
        <v>-33.36</v>
      </c>
      <c r="AA1529">
        <v>15.68</v>
      </c>
      <c r="AB1529">
        <v>2</v>
      </c>
      <c r="AC1529">
        <v>30.8</v>
      </c>
      <c r="AD1529">
        <v>30.8</v>
      </c>
      <c r="AE1529" t="s">
        <v>9501</v>
      </c>
      <c r="AF1529" t="s">
        <v>5792</v>
      </c>
      <c r="AG1529" t="s">
        <v>5792</v>
      </c>
      <c r="AH1529" t="s">
        <v>5793</v>
      </c>
      <c r="AI1529" t="s">
        <v>365</v>
      </c>
      <c r="AJ1529">
        <v>87</v>
      </c>
      <c r="AK1529" t="s">
        <v>57</v>
      </c>
      <c r="AL1529">
        <v>87000</v>
      </c>
      <c r="AM1529" t="s">
        <v>55</v>
      </c>
      <c r="AN1529" t="s">
        <v>55</v>
      </c>
      <c r="AO1529" t="s">
        <v>55</v>
      </c>
      <c r="AS1529" t="s">
        <v>343</v>
      </c>
      <c r="AT1529">
        <v>0</v>
      </c>
      <c r="AU1529">
        <v>0</v>
      </c>
      <c r="AV1529">
        <v>0</v>
      </c>
      <c r="BB1529">
        <v>0</v>
      </c>
      <c r="BC1529">
        <v>0</v>
      </c>
      <c r="BD1529" t="s">
        <v>60</v>
      </c>
      <c r="BE1529" s="5" t="s">
        <v>5226</v>
      </c>
      <c r="BF1529">
        <v>634353938</v>
      </c>
      <c r="BH1529" t="s">
        <v>323</v>
      </c>
      <c r="BI1529" t="s">
        <v>320</v>
      </c>
      <c r="BJ1529">
        <v>0.37013888888888891</v>
      </c>
      <c r="BK1529">
        <v>38.200000000000003</v>
      </c>
      <c r="BL1529">
        <v>4.53</v>
      </c>
      <c r="BM1529">
        <v>0</v>
      </c>
      <c r="BN1529">
        <v>-29.07</v>
      </c>
      <c r="BO1529">
        <v>13.66</v>
      </c>
      <c r="BP1529" t="s">
        <v>60</v>
      </c>
      <c r="BQ1529">
        <v>1.1475391020000001</v>
      </c>
      <c r="BR1529" t="s">
        <v>61</v>
      </c>
    </row>
    <row r="1530" spans="1:70" x14ac:dyDescent="0.2">
      <c r="A1530" s="19">
        <f t="shared" si="60"/>
        <v>9.8000000000000007</v>
      </c>
      <c r="B1530" s="20">
        <v>3752</v>
      </c>
      <c r="D1530" s="2" t="s">
        <v>1381</v>
      </c>
      <c r="E1530" s="2" t="str">
        <f t="shared" ref="E1530:E1593" si="61">IF(J1530="FedEx Priority","ST","FICP")</f>
        <v>ST</v>
      </c>
      <c r="F1530">
        <v>200720433</v>
      </c>
      <c r="G1530">
        <v>202606</v>
      </c>
      <c r="H1530" t="s">
        <v>52</v>
      </c>
      <c r="I1530" t="s">
        <v>321</v>
      </c>
      <c r="J1530" t="s">
        <v>322</v>
      </c>
      <c r="K1530" t="s">
        <v>54</v>
      </c>
      <c r="L1530" s="5" t="s">
        <v>3825</v>
      </c>
      <c r="M1530" s="5" t="s">
        <v>3826</v>
      </c>
      <c r="N1530" s="21">
        <v>873192583538</v>
      </c>
      <c r="P1530" t="s">
        <v>326</v>
      </c>
      <c r="Q1530" t="s">
        <v>326</v>
      </c>
      <c r="R1530" t="s">
        <v>56</v>
      </c>
      <c r="S1530" t="s">
        <v>327</v>
      </c>
      <c r="T1530">
        <v>21</v>
      </c>
      <c r="U1530" t="s">
        <v>57</v>
      </c>
      <c r="V1530">
        <v>21320</v>
      </c>
      <c r="W1530">
        <v>47.57</v>
      </c>
      <c r="X1530">
        <v>5.64</v>
      </c>
      <c r="Y1530">
        <v>0</v>
      </c>
      <c r="Z1530">
        <v>-36.200000000000003</v>
      </c>
      <c r="AA1530">
        <v>17.010000000000002</v>
      </c>
      <c r="AB1530">
        <v>2</v>
      </c>
      <c r="AC1530">
        <v>33.44</v>
      </c>
      <c r="AD1530">
        <v>33.44</v>
      </c>
      <c r="AE1530" t="s">
        <v>9502</v>
      </c>
      <c r="AF1530" t="s">
        <v>5794</v>
      </c>
      <c r="AG1530" t="s">
        <v>5794</v>
      </c>
      <c r="AH1530" t="s">
        <v>5795</v>
      </c>
      <c r="AI1530" t="s">
        <v>5796</v>
      </c>
      <c r="AJ1530">
        <v>42</v>
      </c>
      <c r="AK1530" t="s">
        <v>57</v>
      </c>
      <c r="AL1530">
        <v>42800</v>
      </c>
      <c r="AM1530" t="s">
        <v>55</v>
      </c>
      <c r="AN1530" t="s">
        <v>55</v>
      </c>
      <c r="AO1530" t="s">
        <v>55</v>
      </c>
      <c r="AS1530" t="s">
        <v>343</v>
      </c>
      <c r="AT1530">
        <v>0</v>
      </c>
      <c r="AU1530">
        <v>0</v>
      </c>
      <c r="AV1530">
        <v>0</v>
      </c>
      <c r="BB1530">
        <v>0</v>
      </c>
      <c r="BC1530">
        <v>0</v>
      </c>
      <c r="BD1530" t="s">
        <v>60</v>
      </c>
      <c r="BE1530" s="5" t="s">
        <v>3831</v>
      </c>
      <c r="BF1530">
        <v>634343823</v>
      </c>
      <c r="BH1530" t="s">
        <v>323</v>
      </c>
      <c r="BI1530" t="s">
        <v>320</v>
      </c>
      <c r="BJ1530">
        <v>0.4152777777777778</v>
      </c>
      <c r="BK1530">
        <v>41</v>
      </c>
      <c r="BL1530">
        <v>4.8600000000000003</v>
      </c>
      <c r="BM1530">
        <v>0</v>
      </c>
      <c r="BN1530">
        <v>-31.2</v>
      </c>
      <c r="BO1530">
        <v>14.66</v>
      </c>
      <c r="BP1530" t="s">
        <v>60</v>
      </c>
      <c r="BQ1530">
        <v>1.160362033</v>
      </c>
      <c r="BR1530" t="s">
        <v>61</v>
      </c>
    </row>
    <row r="1531" spans="1:70" x14ac:dyDescent="0.2">
      <c r="A1531" s="19">
        <f t="shared" si="60"/>
        <v>6.4499999999999993</v>
      </c>
      <c r="B1531" s="20">
        <v>3752</v>
      </c>
      <c r="D1531" s="2" t="s">
        <v>1381</v>
      </c>
      <c r="E1531" s="2" t="str">
        <f t="shared" si="61"/>
        <v>ST</v>
      </c>
      <c r="F1531">
        <v>200720433</v>
      </c>
      <c r="G1531">
        <v>202606</v>
      </c>
      <c r="H1531" t="s">
        <v>52</v>
      </c>
      <c r="I1531" t="s">
        <v>321</v>
      </c>
      <c r="J1531" t="s">
        <v>322</v>
      </c>
      <c r="K1531" t="s">
        <v>54</v>
      </c>
      <c r="L1531" s="5">
        <v>46362</v>
      </c>
      <c r="M1531" s="5" t="s">
        <v>2497</v>
      </c>
      <c r="N1531" s="21">
        <v>872990308702</v>
      </c>
      <c r="P1531" t="s">
        <v>326</v>
      </c>
      <c r="Q1531" t="s">
        <v>326</v>
      </c>
      <c r="R1531" t="s">
        <v>56</v>
      </c>
      <c r="S1531" t="s">
        <v>327</v>
      </c>
      <c r="T1531">
        <v>21</v>
      </c>
      <c r="U1531" t="s">
        <v>57</v>
      </c>
      <c r="V1531">
        <v>21320</v>
      </c>
      <c r="W1531">
        <v>31.18</v>
      </c>
      <c r="X1531">
        <v>3.7</v>
      </c>
      <c r="Y1531">
        <v>0</v>
      </c>
      <c r="Z1531">
        <v>-23.73</v>
      </c>
      <c r="AA1531">
        <v>11.14</v>
      </c>
      <c r="AB1531">
        <v>1</v>
      </c>
      <c r="AC1531">
        <v>13.2</v>
      </c>
      <c r="AD1531">
        <v>13.2</v>
      </c>
      <c r="AE1531" t="s">
        <v>9503</v>
      </c>
      <c r="AF1531" t="s">
        <v>5797</v>
      </c>
      <c r="AG1531" t="s">
        <v>5797</v>
      </c>
      <c r="AH1531" t="s">
        <v>5798</v>
      </c>
      <c r="AI1531" t="s">
        <v>5799</v>
      </c>
      <c r="AJ1531">
        <v>70</v>
      </c>
      <c r="AK1531" t="s">
        <v>57</v>
      </c>
      <c r="AL1531">
        <v>70000</v>
      </c>
      <c r="AM1531" t="s">
        <v>55</v>
      </c>
      <c r="AN1531" t="s">
        <v>55</v>
      </c>
      <c r="AO1531" t="s">
        <v>55</v>
      </c>
      <c r="AS1531" t="s">
        <v>343</v>
      </c>
      <c r="AT1531">
        <v>21</v>
      </c>
      <c r="AU1531">
        <v>30</v>
      </c>
      <c r="AV1531">
        <v>40</v>
      </c>
      <c r="BB1531">
        <v>0</v>
      </c>
      <c r="BC1531">
        <v>0</v>
      </c>
      <c r="BD1531" t="s">
        <v>60</v>
      </c>
      <c r="BE1531" s="5" t="s">
        <v>3831</v>
      </c>
      <c r="BF1531">
        <v>634343823</v>
      </c>
      <c r="BH1531" t="s">
        <v>323</v>
      </c>
      <c r="BI1531" t="s">
        <v>320</v>
      </c>
      <c r="BJ1531">
        <v>0.41944444444444445</v>
      </c>
      <c r="BK1531">
        <v>27</v>
      </c>
      <c r="BL1531">
        <v>3.2</v>
      </c>
      <c r="BM1531">
        <v>0</v>
      </c>
      <c r="BN1531">
        <v>-20.55</v>
      </c>
      <c r="BO1531">
        <v>9.65</v>
      </c>
      <c r="BP1531" t="s">
        <v>60</v>
      </c>
      <c r="BQ1531">
        <v>1.154814421</v>
      </c>
      <c r="BR1531" t="s">
        <v>61</v>
      </c>
    </row>
    <row r="1532" spans="1:70" x14ac:dyDescent="0.2">
      <c r="A1532" s="19">
        <f t="shared" si="60"/>
        <v>7.4600000000000009</v>
      </c>
      <c r="B1532" s="20">
        <v>3752</v>
      </c>
      <c r="D1532" s="2" t="s">
        <v>1381</v>
      </c>
      <c r="E1532" s="2" t="str">
        <f t="shared" si="61"/>
        <v>ST</v>
      </c>
      <c r="F1532">
        <v>200720433</v>
      </c>
      <c r="G1532">
        <v>202606</v>
      </c>
      <c r="H1532" t="s">
        <v>52</v>
      </c>
      <c r="I1532" t="s">
        <v>321</v>
      </c>
      <c r="J1532" t="s">
        <v>322</v>
      </c>
      <c r="K1532" t="s">
        <v>54</v>
      </c>
      <c r="L1532" s="5" t="s">
        <v>3825</v>
      </c>
      <c r="M1532" s="5" t="s">
        <v>3826</v>
      </c>
      <c r="N1532" s="21">
        <v>872947525994</v>
      </c>
      <c r="P1532" t="s">
        <v>326</v>
      </c>
      <c r="Q1532" t="s">
        <v>326</v>
      </c>
      <c r="R1532" t="s">
        <v>56</v>
      </c>
      <c r="S1532" t="s">
        <v>327</v>
      </c>
      <c r="T1532">
        <v>21</v>
      </c>
      <c r="U1532" t="s">
        <v>57</v>
      </c>
      <c r="V1532">
        <v>21320</v>
      </c>
      <c r="W1532">
        <v>36.200000000000003</v>
      </c>
      <c r="X1532">
        <v>4.29</v>
      </c>
      <c r="Y1532">
        <v>0</v>
      </c>
      <c r="Z1532">
        <v>-27.55</v>
      </c>
      <c r="AA1532">
        <v>12.95</v>
      </c>
      <c r="AB1532">
        <v>1</v>
      </c>
      <c r="AC1532">
        <v>19.8</v>
      </c>
      <c r="AD1532">
        <v>19.8</v>
      </c>
      <c r="AE1532" t="s">
        <v>9504</v>
      </c>
      <c r="AF1532" t="s">
        <v>5800</v>
      </c>
      <c r="AG1532" t="s">
        <v>5800</v>
      </c>
      <c r="AH1532" t="s">
        <v>5801</v>
      </c>
      <c r="AI1532" t="s">
        <v>5802</v>
      </c>
      <c r="AJ1532">
        <v>85</v>
      </c>
      <c r="AK1532" t="s">
        <v>57</v>
      </c>
      <c r="AL1532">
        <v>85800</v>
      </c>
      <c r="AM1532" t="s">
        <v>55</v>
      </c>
      <c r="AN1532" t="s">
        <v>55</v>
      </c>
      <c r="AO1532" t="s">
        <v>55</v>
      </c>
      <c r="AS1532" t="s">
        <v>343</v>
      </c>
      <c r="AT1532">
        <v>30</v>
      </c>
      <c r="AU1532">
        <v>31</v>
      </c>
      <c r="AV1532">
        <v>40</v>
      </c>
      <c r="BB1532">
        <v>0</v>
      </c>
      <c r="BC1532">
        <v>0</v>
      </c>
      <c r="BD1532" t="s">
        <v>60</v>
      </c>
      <c r="BE1532" s="5" t="s">
        <v>3831</v>
      </c>
      <c r="BF1532">
        <v>634343823</v>
      </c>
      <c r="BH1532" t="s">
        <v>323</v>
      </c>
      <c r="BI1532" t="s">
        <v>320</v>
      </c>
      <c r="BJ1532">
        <v>0.43194444444444446</v>
      </c>
      <c r="BK1532">
        <v>31.2</v>
      </c>
      <c r="BL1532">
        <v>3.7</v>
      </c>
      <c r="BM1532">
        <v>0</v>
      </c>
      <c r="BN1532">
        <v>-23.74</v>
      </c>
      <c r="BO1532">
        <v>11.16</v>
      </c>
      <c r="BP1532" t="s">
        <v>60</v>
      </c>
      <c r="BQ1532">
        <v>1.160362033</v>
      </c>
      <c r="BR1532" t="s">
        <v>61</v>
      </c>
    </row>
    <row r="1533" spans="1:70" x14ac:dyDescent="0.2">
      <c r="A1533" s="19">
        <f t="shared" si="60"/>
        <v>9.1300000000000026</v>
      </c>
      <c r="B1533" s="20">
        <v>3752</v>
      </c>
      <c r="D1533" s="2" t="s">
        <v>1381</v>
      </c>
      <c r="E1533" s="2" t="str">
        <f t="shared" si="61"/>
        <v>ST</v>
      </c>
      <c r="F1533">
        <v>200720433</v>
      </c>
      <c r="G1533">
        <v>202606</v>
      </c>
      <c r="H1533" t="s">
        <v>52</v>
      </c>
      <c r="I1533" t="s">
        <v>321</v>
      </c>
      <c r="J1533" t="s">
        <v>322</v>
      </c>
      <c r="K1533" t="s">
        <v>54</v>
      </c>
      <c r="L1533" s="5">
        <v>46332</v>
      </c>
      <c r="M1533" s="5">
        <v>46362</v>
      </c>
      <c r="N1533" s="21">
        <v>872935635354</v>
      </c>
      <c r="P1533" t="s">
        <v>326</v>
      </c>
      <c r="Q1533" t="s">
        <v>326</v>
      </c>
      <c r="R1533" t="s">
        <v>56</v>
      </c>
      <c r="S1533" t="s">
        <v>327</v>
      </c>
      <c r="T1533">
        <v>21</v>
      </c>
      <c r="U1533" t="s">
        <v>57</v>
      </c>
      <c r="V1533">
        <v>21320</v>
      </c>
      <c r="W1533">
        <v>44.12</v>
      </c>
      <c r="X1533">
        <v>5.23</v>
      </c>
      <c r="Y1533">
        <v>0</v>
      </c>
      <c r="Z1533">
        <v>-33.57</v>
      </c>
      <c r="AA1533">
        <v>15.78</v>
      </c>
      <c r="AB1533">
        <v>2</v>
      </c>
      <c r="AC1533">
        <v>30.8</v>
      </c>
      <c r="AD1533">
        <v>30.8</v>
      </c>
      <c r="AE1533" t="s">
        <v>9505</v>
      </c>
      <c r="AF1533" t="s">
        <v>1121</v>
      </c>
      <c r="AG1533" t="s">
        <v>1121</v>
      </c>
      <c r="AH1533" t="s">
        <v>5803</v>
      </c>
      <c r="AI1533" t="s">
        <v>5804</v>
      </c>
      <c r="AJ1533">
        <v>67</v>
      </c>
      <c r="AK1533" t="s">
        <v>57</v>
      </c>
      <c r="AL1533">
        <v>67540</v>
      </c>
      <c r="AM1533" t="s">
        <v>55</v>
      </c>
      <c r="AN1533" t="s">
        <v>55</v>
      </c>
      <c r="AO1533" t="s">
        <v>55</v>
      </c>
      <c r="AS1533" t="s">
        <v>343</v>
      </c>
      <c r="AT1533">
        <v>0</v>
      </c>
      <c r="AU1533">
        <v>0</v>
      </c>
      <c r="AV1533">
        <v>0</v>
      </c>
      <c r="BB1533">
        <v>0</v>
      </c>
      <c r="BC1533">
        <v>0</v>
      </c>
      <c r="BD1533" t="s">
        <v>60</v>
      </c>
      <c r="BE1533" s="5" t="s">
        <v>3831</v>
      </c>
      <c r="BF1533">
        <v>634343823</v>
      </c>
      <c r="BH1533" t="s">
        <v>323</v>
      </c>
      <c r="BI1533" t="s">
        <v>320</v>
      </c>
      <c r="BJ1533">
        <v>0.3923611111111111</v>
      </c>
      <c r="BK1533">
        <v>38.200000000000003</v>
      </c>
      <c r="BL1533">
        <v>4.53</v>
      </c>
      <c r="BM1533">
        <v>0</v>
      </c>
      <c r="BN1533">
        <v>-29.07</v>
      </c>
      <c r="BO1533">
        <v>13.66</v>
      </c>
      <c r="BP1533" t="s">
        <v>60</v>
      </c>
      <c r="BQ1533">
        <v>1.1549344580000001</v>
      </c>
      <c r="BR1533" t="s">
        <v>61</v>
      </c>
    </row>
    <row r="1534" spans="1:70" x14ac:dyDescent="0.2">
      <c r="A1534" s="19">
        <f t="shared" si="60"/>
        <v>10.129999999999995</v>
      </c>
      <c r="B1534" s="20">
        <v>3752</v>
      </c>
      <c r="D1534" s="2" t="s">
        <v>1381</v>
      </c>
      <c r="E1534" s="2" t="str">
        <f t="shared" si="61"/>
        <v>ST</v>
      </c>
      <c r="F1534">
        <v>200720433</v>
      </c>
      <c r="G1534">
        <v>202606</v>
      </c>
      <c r="H1534" t="s">
        <v>52</v>
      </c>
      <c r="I1534" t="s">
        <v>321</v>
      </c>
      <c r="J1534" t="s">
        <v>322</v>
      </c>
      <c r="K1534" t="s">
        <v>54</v>
      </c>
      <c r="L1534" s="5">
        <v>46240</v>
      </c>
      <c r="M1534" s="5">
        <v>46271</v>
      </c>
      <c r="N1534" s="21">
        <v>872772395800</v>
      </c>
      <c r="P1534" t="s">
        <v>326</v>
      </c>
      <c r="Q1534" t="s">
        <v>326</v>
      </c>
      <c r="R1534" t="s">
        <v>56</v>
      </c>
      <c r="S1534" t="s">
        <v>327</v>
      </c>
      <c r="T1534">
        <v>21</v>
      </c>
      <c r="U1534" t="s">
        <v>57</v>
      </c>
      <c r="V1534">
        <v>21320</v>
      </c>
      <c r="W1534">
        <v>48.88</v>
      </c>
      <c r="X1534">
        <v>5.8</v>
      </c>
      <c r="Y1534">
        <v>0</v>
      </c>
      <c r="Z1534">
        <v>-37.200000000000003</v>
      </c>
      <c r="AA1534">
        <v>17.48</v>
      </c>
      <c r="AB1534">
        <v>2</v>
      </c>
      <c r="AC1534">
        <v>36.96</v>
      </c>
      <c r="AD1534">
        <v>36.96</v>
      </c>
      <c r="AE1534" t="s">
        <v>9506</v>
      </c>
      <c r="AF1534" t="s">
        <v>538</v>
      </c>
      <c r="AG1534" t="s">
        <v>538</v>
      </c>
      <c r="AH1534" t="s">
        <v>5805</v>
      </c>
      <c r="AI1534" t="s">
        <v>5806</v>
      </c>
      <c r="AJ1534">
        <v>50</v>
      </c>
      <c r="AK1534" t="s">
        <v>57</v>
      </c>
      <c r="AL1534">
        <v>50400</v>
      </c>
      <c r="AM1534" t="s">
        <v>55</v>
      </c>
      <c r="AN1534" t="s">
        <v>55</v>
      </c>
      <c r="AO1534" t="s">
        <v>55</v>
      </c>
      <c r="AS1534" t="s">
        <v>343</v>
      </c>
      <c r="AT1534">
        <v>26</v>
      </c>
      <c r="AU1534">
        <v>32</v>
      </c>
      <c r="AV1534">
        <v>41</v>
      </c>
      <c r="BB1534">
        <v>0</v>
      </c>
      <c r="BC1534">
        <v>0</v>
      </c>
      <c r="BD1534" t="s">
        <v>60</v>
      </c>
      <c r="BE1534" s="5" t="s">
        <v>2497</v>
      </c>
      <c r="BF1534">
        <v>634333759</v>
      </c>
      <c r="BH1534" t="s">
        <v>323</v>
      </c>
      <c r="BI1534" t="s">
        <v>320</v>
      </c>
      <c r="BJ1534">
        <v>0.50416666666666665</v>
      </c>
      <c r="BK1534">
        <v>42.4</v>
      </c>
      <c r="BL1534">
        <v>5.03</v>
      </c>
      <c r="BM1534">
        <v>0</v>
      </c>
      <c r="BN1534">
        <v>-32.270000000000003</v>
      </c>
      <c r="BO1534">
        <v>15.16</v>
      </c>
      <c r="BP1534" t="s">
        <v>60</v>
      </c>
      <c r="BQ1534">
        <v>1.1527377519999999</v>
      </c>
      <c r="BR1534" t="s">
        <v>61</v>
      </c>
    </row>
    <row r="1535" spans="1:70" x14ac:dyDescent="0.2">
      <c r="A1535" s="19">
        <f t="shared" si="60"/>
        <v>10.129999999999995</v>
      </c>
      <c r="B1535" s="20">
        <v>3752</v>
      </c>
      <c r="D1535" s="2" t="s">
        <v>1381</v>
      </c>
      <c r="E1535" s="2" t="str">
        <f t="shared" si="61"/>
        <v>ST</v>
      </c>
      <c r="F1535">
        <v>200720433</v>
      </c>
      <c r="G1535">
        <v>202606</v>
      </c>
      <c r="H1535" t="s">
        <v>52</v>
      </c>
      <c r="I1535" t="s">
        <v>321</v>
      </c>
      <c r="J1535" t="s">
        <v>322</v>
      </c>
      <c r="K1535" t="s">
        <v>54</v>
      </c>
      <c r="L1535" s="5">
        <v>46301</v>
      </c>
      <c r="M1535" s="5">
        <v>46332</v>
      </c>
      <c r="N1535" s="21">
        <v>872831985808</v>
      </c>
      <c r="P1535" t="s">
        <v>326</v>
      </c>
      <c r="Q1535" t="s">
        <v>326</v>
      </c>
      <c r="R1535" t="s">
        <v>56</v>
      </c>
      <c r="S1535" t="s">
        <v>327</v>
      </c>
      <c r="T1535">
        <v>21</v>
      </c>
      <c r="U1535" t="s">
        <v>57</v>
      </c>
      <c r="V1535">
        <v>21320</v>
      </c>
      <c r="W1535">
        <v>48.89</v>
      </c>
      <c r="X1535">
        <v>14.41</v>
      </c>
      <c r="Y1535">
        <v>0</v>
      </c>
      <c r="Z1535">
        <v>-37.21</v>
      </c>
      <c r="AA1535">
        <v>26.1</v>
      </c>
      <c r="AB1535">
        <v>3</v>
      </c>
      <c r="AC1535">
        <v>35.42</v>
      </c>
      <c r="AD1535">
        <v>35.42</v>
      </c>
      <c r="AE1535" t="s">
        <v>9507</v>
      </c>
      <c r="AF1535" t="s">
        <v>5807</v>
      </c>
      <c r="AG1535" t="s">
        <v>5808</v>
      </c>
      <c r="AH1535" t="s">
        <v>5809</v>
      </c>
      <c r="AI1535" t="s">
        <v>5810</v>
      </c>
      <c r="AJ1535">
        <v>73</v>
      </c>
      <c r="AK1535" t="s">
        <v>57</v>
      </c>
      <c r="AL1535">
        <v>73300</v>
      </c>
      <c r="AM1535" t="s">
        <v>55</v>
      </c>
      <c r="AN1535" t="s">
        <v>55</v>
      </c>
      <c r="AO1535" t="s">
        <v>55</v>
      </c>
      <c r="AS1535" t="s">
        <v>343</v>
      </c>
      <c r="AT1535">
        <v>0</v>
      </c>
      <c r="AU1535">
        <v>0</v>
      </c>
      <c r="AV1535">
        <v>0</v>
      </c>
      <c r="BB1535">
        <v>0</v>
      </c>
      <c r="BC1535">
        <v>0</v>
      </c>
      <c r="BD1535" t="s">
        <v>60</v>
      </c>
      <c r="BE1535" s="5" t="s">
        <v>2497</v>
      </c>
      <c r="BF1535">
        <v>634333759</v>
      </c>
      <c r="BH1535" t="s">
        <v>323</v>
      </c>
      <c r="BI1535" t="s">
        <v>320</v>
      </c>
      <c r="BJ1535">
        <v>0.5</v>
      </c>
      <c r="BK1535">
        <v>42.4</v>
      </c>
      <c r="BL1535">
        <v>12.5</v>
      </c>
      <c r="BM1535">
        <v>0</v>
      </c>
      <c r="BN1535">
        <v>-32.270000000000003</v>
      </c>
      <c r="BO1535">
        <v>22.63</v>
      </c>
      <c r="BP1535" t="s">
        <v>60</v>
      </c>
      <c r="BQ1535">
        <v>1.153163127</v>
      </c>
      <c r="BR1535" t="s">
        <v>61</v>
      </c>
    </row>
    <row r="1536" spans="1:70" x14ac:dyDescent="0.2">
      <c r="A1536" s="19">
        <f t="shared" si="60"/>
        <v>10.129999999999995</v>
      </c>
      <c r="B1536" s="20">
        <v>3752</v>
      </c>
      <c r="D1536" s="2" t="s">
        <v>1381</v>
      </c>
      <c r="E1536" s="2" t="str">
        <f t="shared" si="61"/>
        <v>ST</v>
      </c>
      <c r="F1536">
        <v>200720433</v>
      </c>
      <c r="G1536">
        <v>202606</v>
      </c>
      <c r="H1536" t="s">
        <v>52</v>
      </c>
      <c r="I1536" t="s">
        <v>321</v>
      </c>
      <c r="J1536" t="s">
        <v>322</v>
      </c>
      <c r="K1536" t="s">
        <v>54</v>
      </c>
      <c r="L1536" s="5" t="s">
        <v>3825</v>
      </c>
      <c r="M1536" s="5" t="s">
        <v>3826</v>
      </c>
      <c r="N1536" s="21">
        <v>873194348474</v>
      </c>
      <c r="P1536" t="s">
        <v>326</v>
      </c>
      <c r="Q1536" t="s">
        <v>326</v>
      </c>
      <c r="R1536" t="s">
        <v>56</v>
      </c>
      <c r="S1536" t="s">
        <v>327</v>
      </c>
      <c r="T1536">
        <v>21</v>
      </c>
      <c r="U1536" t="s">
        <v>57</v>
      </c>
      <c r="V1536">
        <v>21320</v>
      </c>
      <c r="W1536">
        <v>49.2</v>
      </c>
      <c r="X1536">
        <v>5.84</v>
      </c>
      <c r="Y1536">
        <v>0</v>
      </c>
      <c r="Z1536">
        <v>-37.44</v>
      </c>
      <c r="AA1536">
        <v>17.59</v>
      </c>
      <c r="AB1536">
        <v>3</v>
      </c>
      <c r="AC1536">
        <v>37.4</v>
      </c>
      <c r="AD1536">
        <v>37.4</v>
      </c>
      <c r="AE1536" t="s">
        <v>9508</v>
      </c>
      <c r="AF1536" t="s">
        <v>5811</v>
      </c>
      <c r="AG1536" t="s">
        <v>5811</v>
      </c>
      <c r="AH1536" t="s">
        <v>5812</v>
      </c>
      <c r="AI1536" t="s">
        <v>5813</v>
      </c>
      <c r="AJ1536">
        <v>53</v>
      </c>
      <c r="AK1536" t="s">
        <v>57</v>
      </c>
      <c r="AL1536">
        <v>53320</v>
      </c>
      <c r="AM1536" t="s">
        <v>55</v>
      </c>
      <c r="AN1536" t="s">
        <v>55</v>
      </c>
      <c r="AO1536" t="s">
        <v>55</v>
      </c>
      <c r="AS1536" t="s">
        <v>343</v>
      </c>
      <c r="AT1536">
        <v>0</v>
      </c>
      <c r="AU1536">
        <v>0</v>
      </c>
      <c r="AV1536">
        <v>0</v>
      </c>
      <c r="BB1536">
        <v>0</v>
      </c>
      <c r="BC1536">
        <v>0</v>
      </c>
      <c r="BD1536" t="s">
        <v>60</v>
      </c>
      <c r="BE1536" s="5" t="s">
        <v>3831</v>
      </c>
      <c r="BF1536">
        <v>634343823</v>
      </c>
      <c r="BH1536" t="s">
        <v>323</v>
      </c>
      <c r="BI1536" t="s">
        <v>320</v>
      </c>
      <c r="BJ1536">
        <v>0.42916666666666664</v>
      </c>
      <c r="BK1536">
        <v>42.4</v>
      </c>
      <c r="BL1536">
        <v>5.03</v>
      </c>
      <c r="BM1536">
        <v>0</v>
      </c>
      <c r="BN1536">
        <v>-32.270000000000003</v>
      </c>
      <c r="BO1536">
        <v>15.16</v>
      </c>
      <c r="BP1536" t="s">
        <v>60</v>
      </c>
      <c r="BQ1536">
        <v>1.160362033</v>
      </c>
      <c r="BR1536" t="s">
        <v>61</v>
      </c>
    </row>
    <row r="1537" spans="1:70" x14ac:dyDescent="0.2">
      <c r="A1537" s="19">
        <f t="shared" si="60"/>
        <v>8.4599999999999973</v>
      </c>
      <c r="B1537" s="20">
        <v>3752</v>
      </c>
      <c r="D1537" s="2" t="s">
        <v>1381</v>
      </c>
      <c r="E1537" s="2" t="str">
        <f t="shared" si="61"/>
        <v>ST</v>
      </c>
      <c r="F1537">
        <v>200720433</v>
      </c>
      <c r="G1537">
        <v>202606</v>
      </c>
      <c r="H1537" t="s">
        <v>52</v>
      </c>
      <c r="I1537" t="s">
        <v>321</v>
      </c>
      <c r="J1537" t="s">
        <v>322</v>
      </c>
      <c r="K1537" t="s">
        <v>54</v>
      </c>
      <c r="L1537" s="5">
        <v>46362</v>
      </c>
      <c r="M1537" s="5" t="s">
        <v>4437</v>
      </c>
      <c r="N1537" s="21">
        <v>872991927917</v>
      </c>
      <c r="P1537" t="s">
        <v>326</v>
      </c>
      <c r="Q1537" t="s">
        <v>326</v>
      </c>
      <c r="R1537" t="s">
        <v>56</v>
      </c>
      <c r="S1537" t="s">
        <v>327</v>
      </c>
      <c r="T1537">
        <v>21</v>
      </c>
      <c r="U1537" t="s">
        <v>57</v>
      </c>
      <c r="V1537">
        <v>21320</v>
      </c>
      <c r="W1537">
        <v>40.880000000000003</v>
      </c>
      <c r="X1537">
        <v>4.8499999999999996</v>
      </c>
      <c r="Y1537">
        <v>0</v>
      </c>
      <c r="Z1537">
        <v>-31.11</v>
      </c>
      <c r="AA1537">
        <v>14.62</v>
      </c>
      <c r="AB1537">
        <v>3</v>
      </c>
      <c r="AC1537">
        <v>25.96</v>
      </c>
      <c r="AD1537">
        <v>25.96</v>
      </c>
      <c r="AE1537" t="s">
        <v>9509</v>
      </c>
      <c r="AF1537" t="s">
        <v>5814</v>
      </c>
      <c r="AG1537" t="s">
        <v>5814</v>
      </c>
      <c r="AH1537" t="s">
        <v>5815</v>
      </c>
      <c r="AI1537" t="s">
        <v>431</v>
      </c>
      <c r="AJ1537">
        <v>6</v>
      </c>
      <c r="AK1537" t="s">
        <v>57</v>
      </c>
      <c r="AL1537">
        <v>6000</v>
      </c>
      <c r="AM1537" t="s">
        <v>55</v>
      </c>
      <c r="AN1537" t="s">
        <v>55</v>
      </c>
      <c r="AO1537" t="s">
        <v>55</v>
      </c>
      <c r="AS1537" t="s">
        <v>343</v>
      </c>
      <c r="AT1537">
        <v>0</v>
      </c>
      <c r="AU1537">
        <v>0</v>
      </c>
      <c r="AV1537">
        <v>0</v>
      </c>
      <c r="BB1537">
        <v>0</v>
      </c>
      <c r="BC1537">
        <v>0</v>
      </c>
      <c r="BD1537" t="s">
        <v>60</v>
      </c>
      <c r="BE1537" s="5" t="s">
        <v>3831</v>
      </c>
      <c r="BF1537">
        <v>634343823</v>
      </c>
      <c r="BH1537" t="s">
        <v>323</v>
      </c>
      <c r="BI1537" t="s">
        <v>320</v>
      </c>
      <c r="BJ1537">
        <v>0.46944444444444444</v>
      </c>
      <c r="BK1537">
        <v>35.4</v>
      </c>
      <c r="BL1537">
        <v>4.2</v>
      </c>
      <c r="BM1537">
        <v>0</v>
      </c>
      <c r="BN1537">
        <v>-26.94</v>
      </c>
      <c r="BO1537">
        <v>12.66</v>
      </c>
      <c r="BP1537" t="s">
        <v>60</v>
      </c>
      <c r="BQ1537">
        <v>1.154814421</v>
      </c>
      <c r="BR1537" t="s">
        <v>61</v>
      </c>
    </row>
    <row r="1538" spans="1:70" x14ac:dyDescent="0.2">
      <c r="A1538" s="19">
        <f t="shared" si="60"/>
        <v>10.129999999999995</v>
      </c>
      <c r="B1538" s="20">
        <v>3752</v>
      </c>
      <c r="D1538" s="2" t="s">
        <v>1381</v>
      </c>
      <c r="E1538" s="2" t="str">
        <f t="shared" si="61"/>
        <v>ST</v>
      </c>
      <c r="F1538">
        <v>200720433</v>
      </c>
      <c r="G1538">
        <v>202606</v>
      </c>
      <c r="H1538" t="s">
        <v>52</v>
      </c>
      <c r="I1538" t="s">
        <v>321</v>
      </c>
      <c r="J1538" t="s">
        <v>322</v>
      </c>
      <c r="K1538" t="s">
        <v>54</v>
      </c>
      <c r="L1538" s="5" t="s">
        <v>5697</v>
      </c>
      <c r="M1538" s="5" t="s">
        <v>5681</v>
      </c>
      <c r="N1538" s="21">
        <v>873426007014</v>
      </c>
      <c r="P1538" t="s">
        <v>326</v>
      </c>
      <c r="Q1538" t="s">
        <v>326</v>
      </c>
      <c r="R1538" t="s">
        <v>56</v>
      </c>
      <c r="S1538" t="s">
        <v>327</v>
      </c>
      <c r="T1538">
        <v>21</v>
      </c>
      <c r="U1538" t="s">
        <v>57</v>
      </c>
      <c r="V1538">
        <v>21320</v>
      </c>
      <c r="W1538">
        <v>48.65</v>
      </c>
      <c r="X1538">
        <v>5.77</v>
      </c>
      <c r="Y1538">
        <v>0</v>
      </c>
      <c r="Z1538">
        <v>-37.03</v>
      </c>
      <c r="AA1538">
        <v>17.39</v>
      </c>
      <c r="AB1538">
        <v>2</v>
      </c>
      <c r="AC1538">
        <v>36.08</v>
      </c>
      <c r="AD1538">
        <v>36.08</v>
      </c>
      <c r="AE1538" t="s">
        <v>9510</v>
      </c>
      <c r="AF1538" t="s">
        <v>5816</v>
      </c>
      <c r="AG1538" t="s">
        <v>5817</v>
      </c>
      <c r="AH1538" t="s">
        <v>5818</v>
      </c>
      <c r="AI1538" t="s">
        <v>5819</v>
      </c>
      <c r="AJ1538">
        <v>70</v>
      </c>
      <c r="AK1538" t="s">
        <v>57</v>
      </c>
      <c r="AL1538">
        <v>70360</v>
      </c>
      <c r="AM1538" t="s">
        <v>55</v>
      </c>
      <c r="AN1538" t="s">
        <v>55</v>
      </c>
      <c r="AO1538" t="s">
        <v>55</v>
      </c>
      <c r="AS1538" t="s">
        <v>343</v>
      </c>
      <c r="AT1538">
        <v>26</v>
      </c>
      <c r="AU1538">
        <v>31</v>
      </c>
      <c r="AV1538">
        <v>40</v>
      </c>
      <c r="BB1538">
        <v>0</v>
      </c>
      <c r="BC1538">
        <v>0</v>
      </c>
      <c r="BD1538" t="s">
        <v>60</v>
      </c>
      <c r="BE1538" s="5" t="s">
        <v>5226</v>
      </c>
      <c r="BF1538">
        <v>634353938</v>
      </c>
      <c r="BH1538" t="s">
        <v>323</v>
      </c>
      <c r="BI1538" t="s">
        <v>320</v>
      </c>
      <c r="BJ1538">
        <v>0.49791666666666667</v>
      </c>
      <c r="BK1538">
        <v>42.4</v>
      </c>
      <c r="BL1538">
        <v>5.03</v>
      </c>
      <c r="BM1538">
        <v>0</v>
      </c>
      <c r="BN1538">
        <v>-32.270000000000003</v>
      </c>
      <c r="BO1538">
        <v>15.16</v>
      </c>
      <c r="BP1538" t="s">
        <v>60</v>
      </c>
      <c r="BQ1538">
        <v>1.1474074329999999</v>
      </c>
      <c r="BR1538" t="s">
        <v>61</v>
      </c>
    </row>
    <row r="1539" spans="1:70" x14ac:dyDescent="0.2">
      <c r="A1539" s="19">
        <f t="shared" si="60"/>
        <v>10.469999999999999</v>
      </c>
      <c r="B1539" s="20">
        <v>3752</v>
      </c>
      <c r="D1539" s="2" t="s">
        <v>1381</v>
      </c>
      <c r="E1539" s="2" t="str">
        <f t="shared" si="61"/>
        <v>ST</v>
      </c>
      <c r="F1539">
        <v>200720433</v>
      </c>
      <c r="G1539">
        <v>202606</v>
      </c>
      <c r="H1539" t="s">
        <v>52</v>
      </c>
      <c r="I1539" t="s">
        <v>321</v>
      </c>
      <c r="J1539" t="s">
        <v>322</v>
      </c>
      <c r="K1539" t="s">
        <v>54</v>
      </c>
      <c r="L1539" s="5">
        <v>46332</v>
      </c>
      <c r="M1539" s="5">
        <v>46362</v>
      </c>
      <c r="N1539" s="21">
        <v>872939510044</v>
      </c>
      <c r="P1539" t="s">
        <v>326</v>
      </c>
      <c r="Q1539" t="s">
        <v>326</v>
      </c>
      <c r="R1539" t="s">
        <v>56</v>
      </c>
      <c r="S1539" t="s">
        <v>327</v>
      </c>
      <c r="T1539">
        <v>21</v>
      </c>
      <c r="U1539" t="s">
        <v>57</v>
      </c>
      <c r="V1539">
        <v>21320</v>
      </c>
      <c r="W1539">
        <v>50.59</v>
      </c>
      <c r="X1539">
        <v>5.99</v>
      </c>
      <c r="Y1539">
        <v>0</v>
      </c>
      <c r="Z1539">
        <v>-38.49</v>
      </c>
      <c r="AA1539">
        <v>18.09</v>
      </c>
      <c r="AB1539">
        <v>3</v>
      </c>
      <c r="AC1539">
        <v>38.94</v>
      </c>
      <c r="AD1539">
        <v>38.94</v>
      </c>
      <c r="AE1539" t="s">
        <v>9511</v>
      </c>
      <c r="AF1539" t="s">
        <v>585</v>
      </c>
      <c r="AG1539" t="s">
        <v>585</v>
      </c>
      <c r="AH1539" t="s">
        <v>5820</v>
      </c>
      <c r="AI1539" t="s">
        <v>5821</v>
      </c>
      <c r="AJ1539">
        <v>95</v>
      </c>
      <c r="AK1539" t="s">
        <v>57</v>
      </c>
      <c r="AL1539">
        <v>95880</v>
      </c>
      <c r="AM1539" t="s">
        <v>55</v>
      </c>
      <c r="AN1539" t="s">
        <v>55</v>
      </c>
      <c r="AO1539" t="s">
        <v>55</v>
      </c>
      <c r="AS1539" t="s">
        <v>343</v>
      </c>
      <c r="AT1539">
        <v>20</v>
      </c>
      <c r="AU1539">
        <v>20</v>
      </c>
      <c r="AV1539">
        <v>29</v>
      </c>
      <c r="BB1539">
        <v>0</v>
      </c>
      <c r="BC1539">
        <v>0</v>
      </c>
      <c r="BD1539" t="s">
        <v>60</v>
      </c>
      <c r="BE1539" s="5" t="s">
        <v>3831</v>
      </c>
      <c r="BF1539">
        <v>634343823</v>
      </c>
      <c r="BH1539" t="s">
        <v>323</v>
      </c>
      <c r="BI1539" t="s">
        <v>320</v>
      </c>
      <c r="BJ1539">
        <v>0.50972222222222219</v>
      </c>
      <c r="BK1539">
        <v>43.8</v>
      </c>
      <c r="BL1539">
        <v>5.19</v>
      </c>
      <c r="BM1539">
        <v>0</v>
      </c>
      <c r="BN1539">
        <v>-33.33</v>
      </c>
      <c r="BO1539">
        <v>15.66</v>
      </c>
      <c r="BP1539" t="s">
        <v>60</v>
      </c>
      <c r="BQ1539">
        <v>1.1549344580000001</v>
      </c>
      <c r="BR1539" t="s">
        <v>61</v>
      </c>
    </row>
    <row r="1540" spans="1:70" x14ac:dyDescent="0.2">
      <c r="A1540" s="19">
        <f t="shared" si="60"/>
        <v>14.82</v>
      </c>
      <c r="B1540" s="20">
        <v>3752</v>
      </c>
      <c r="D1540" s="2" t="s">
        <v>1381</v>
      </c>
      <c r="E1540" s="2" t="str">
        <f t="shared" si="61"/>
        <v>ST</v>
      </c>
      <c r="F1540">
        <v>200720433</v>
      </c>
      <c r="G1540">
        <v>202606</v>
      </c>
      <c r="H1540" t="s">
        <v>52</v>
      </c>
      <c r="I1540" t="s">
        <v>321</v>
      </c>
      <c r="J1540" t="s">
        <v>322</v>
      </c>
      <c r="K1540" t="s">
        <v>54</v>
      </c>
      <c r="L1540" s="5">
        <v>46301</v>
      </c>
      <c r="M1540" s="5">
        <v>46332</v>
      </c>
      <c r="N1540" s="21">
        <v>872889328053</v>
      </c>
      <c r="P1540" t="s">
        <v>326</v>
      </c>
      <c r="Q1540" t="s">
        <v>326</v>
      </c>
      <c r="R1540" t="s">
        <v>56</v>
      </c>
      <c r="S1540" t="s">
        <v>327</v>
      </c>
      <c r="T1540">
        <v>21</v>
      </c>
      <c r="U1540" t="s">
        <v>57</v>
      </c>
      <c r="V1540">
        <v>21320</v>
      </c>
      <c r="W1540">
        <v>71.5</v>
      </c>
      <c r="X1540">
        <v>108.1</v>
      </c>
      <c r="Y1540">
        <v>0</v>
      </c>
      <c r="Z1540">
        <v>-54.41</v>
      </c>
      <c r="AA1540">
        <v>125.19</v>
      </c>
      <c r="AB1540">
        <v>6</v>
      </c>
      <c r="AC1540">
        <v>67.760000000000005</v>
      </c>
      <c r="AD1540">
        <v>67.760000000000005</v>
      </c>
      <c r="AE1540" t="s">
        <v>9512</v>
      </c>
      <c r="AF1540" t="s">
        <v>5822</v>
      </c>
      <c r="AG1540" t="s">
        <v>5822</v>
      </c>
      <c r="AH1540" t="s">
        <v>5823</v>
      </c>
      <c r="AI1540" t="s">
        <v>5824</v>
      </c>
      <c r="AJ1540">
        <v>34</v>
      </c>
      <c r="AK1540" t="s">
        <v>57</v>
      </c>
      <c r="AL1540">
        <v>34670</v>
      </c>
      <c r="AM1540" t="s">
        <v>55</v>
      </c>
      <c r="AN1540" t="s">
        <v>55</v>
      </c>
      <c r="AO1540" t="s">
        <v>55</v>
      </c>
      <c r="AS1540" t="s">
        <v>343</v>
      </c>
      <c r="AT1540">
        <v>0</v>
      </c>
      <c r="AU1540">
        <v>0</v>
      </c>
      <c r="AV1540">
        <v>0</v>
      </c>
      <c r="BB1540">
        <v>0</v>
      </c>
      <c r="BC1540">
        <v>0</v>
      </c>
      <c r="BD1540" t="s">
        <v>60</v>
      </c>
      <c r="BE1540" s="5" t="s">
        <v>2497</v>
      </c>
      <c r="BF1540">
        <v>634333759</v>
      </c>
      <c r="BH1540" t="s">
        <v>323</v>
      </c>
      <c r="BI1540" t="s">
        <v>320</v>
      </c>
      <c r="BJ1540">
        <v>0.38124999999999998</v>
      </c>
      <c r="BK1540">
        <v>62</v>
      </c>
      <c r="BL1540">
        <v>93.74</v>
      </c>
      <c r="BM1540">
        <v>0</v>
      </c>
      <c r="BN1540">
        <v>-47.18</v>
      </c>
      <c r="BO1540">
        <v>108.56</v>
      </c>
      <c r="BP1540" t="s">
        <v>60</v>
      </c>
      <c r="BQ1540">
        <v>1.153163127</v>
      </c>
      <c r="BR1540" t="s">
        <v>61</v>
      </c>
    </row>
    <row r="1541" spans="1:70" x14ac:dyDescent="0.2">
      <c r="A1541" s="19">
        <f t="shared" si="60"/>
        <v>11.809999999999995</v>
      </c>
      <c r="B1541" s="20">
        <v>3752</v>
      </c>
      <c r="D1541" s="2" t="s">
        <v>1381</v>
      </c>
      <c r="E1541" s="2" t="str">
        <f t="shared" si="61"/>
        <v>ST</v>
      </c>
      <c r="F1541">
        <v>200720433</v>
      </c>
      <c r="G1541">
        <v>202606</v>
      </c>
      <c r="H1541" t="s">
        <v>52</v>
      </c>
      <c r="I1541" t="s">
        <v>321</v>
      </c>
      <c r="J1541" t="s">
        <v>322</v>
      </c>
      <c r="K1541" t="s">
        <v>54</v>
      </c>
      <c r="L1541" s="5">
        <v>46332</v>
      </c>
      <c r="M1541" s="5">
        <v>46362</v>
      </c>
      <c r="N1541" s="21">
        <v>872933332950</v>
      </c>
      <c r="P1541" t="s">
        <v>326</v>
      </c>
      <c r="Q1541" t="s">
        <v>326</v>
      </c>
      <c r="R1541" t="s">
        <v>56</v>
      </c>
      <c r="S1541" t="s">
        <v>327</v>
      </c>
      <c r="T1541">
        <v>21</v>
      </c>
      <c r="U1541" t="s">
        <v>57</v>
      </c>
      <c r="V1541">
        <v>21320</v>
      </c>
      <c r="W1541">
        <v>57.05</v>
      </c>
      <c r="X1541">
        <v>6.76</v>
      </c>
      <c r="Y1541">
        <v>0</v>
      </c>
      <c r="Z1541">
        <v>-43.41</v>
      </c>
      <c r="AA1541">
        <v>20.399999999999999</v>
      </c>
      <c r="AB1541">
        <v>3</v>
      </c>
      <c r="AC1541">
        <v>47.96</v>
      </c>
      <c r="AD1541">
        <v>47.96</v>
      </c>
      <c r="AE1541" t="s">
        <v>9513</v>
      </c>
      <c r="AF1541" t="s">
        <v>5353</v>
      </c>
      <c r="AG1541" t="s">
        <v>5353</v>
      </c>
      <c r="AH1541" t="s">
        <v>5825</v>
      </c>
      <c r="AI1541" t="s">
        <v>2118</v>
      </c>
      <c r="AJ1541">
        <v>69</v>
      </c>
      <c r="AK1541" t="s">
        <v>57</v>
      </c>
      <c r="AL1541">
        <v>69400</v>
      </c>
      <c r="AM1541" t="s">
        <v>55</v>
      </c>
      <c r="AN1541" t="s">
        <v>55</v>
      </c>
      <c r="AO1541" t="s">
        <v>55</v>
      </c>
      <c r="AS1541" t="s">
        <v>343</v>
      </c>
      <c r="AT1541">
        <v>26</v>
      </c>
      <c r="AU1541">
        <v>31</v>
      </c>
      <c r="AV1541">
        <v>40</v>
      </c>
      <c r="BB1541">
        <v>0</v>
      </c>
      <c r="BC1541">
        <v>0</v>
      </c>
      <c r="BD1541" t="s">
        <v>60</v>
      </c>
      <c r="BE1541" s="5" t="s">
        <v>3831</v>
      </c>
      <c r="BF1541">
        <v>634343823</v>
      </c>
      <c r="BH1541" t="s">
        <v>323</v>
      </c>
      <c r="BI1541" t="s">
        <v>320</v>
      </c>
      <c r="BJ1541">
        <v>0.4909722222222222</v>
      </c>
      <c r="BK1541">
        <v>49.4</v>
      </c>
      <c r="BL1541">
        <v>5.85</v>
      </c>
      <c r="BM1541">
        <v>0</v>
      </c>
      <c r="BN1541">
        <v>-37.590000000000003</v>
      </c>
      <c r="BO1541">
        <v>17.66</v>
      </c>
      <c r="BP1541" t="s">
        <v>60</v>
      </c>
      <c r="BQ1541">
        <v>1.1549344580000001</v>
      </c>
      <c r="BR1541" t="s">
        <v>61</v>
      </c>
    </row>
    <row r="1542" spans="1:70" x14ac:dyDescent="0.2">
      <c r="A1542" s="19">
        <f t="shared" si="60"/>
        <v>8.129999999999999</v>
      </c>
      <c r="B1542" s="20">
        <v>3752</v>
      </c>
      <c r="D1542" s="2" t="s">
        <v>1381</v>
      </c>
      <c r="E1542" s="2" t="str">
        <f t="shared" si="61"/>
        <v>ST</v>
      </c>
      <c r="F1542">
        <v>200720433</v>
      </c>
      <c r="G1542">
        <v>202606</v>
      </c>
      <c r="H1542" t="s">
        <v>52</v>
      </c>
      <c r="I1542" t="s">
        <v>321</v>
      </c>
      <c r="J1542" t="s">
        <v>322</v>
      </c>
      <c r="K1542" t="s">
        <v>54</v>
      </c>
      <c r="L1542" s="5">
        <v>46332</v>
      </c>
      <c r="M1542" s="5">
        <v>46362</v>
      </c>
      <c r="N1542" s="21">
        <v>872935239495</v>
      </c>
      <c r="P1542" t="s">
        <v>326</v>
      </c>
      <c r="Q1542" t="s">
        <v>326</v>
      </c>
      <c r="R1542" t="s">
        <v>56</v>
      </c>
      <c r="S1542" t="s">
        <v>327</v>
      </c>
      <c r="T1542">
        <v>21</v>
      </c>
      <c r="U1542" t="s">
        <v>57</v>
      </c>
      <c r="V1542">
        <v>21320</v>
      </c>
      <c r="W1542">
        <v>39.270000000000003</v>
      </c>
      <c r="X1542">
        <v>4.6500000000000004</v>
      </c>
      <c r="Y1542">
        <v>0</v>
      </c>
      <c r="Z1542">
        <v>-29.88</v>
      </c>
      <c r="AA1542">
        <v>14.04</v>
      </c>
      <c r="AB1542">
        <v>2</v>
      </c>
      <c r="AC1542">
        <v>23.1</v>
      </c>
      <c r="AD1542">
        <v>23.1</v>
      </c>
      <c r="AE1542" t="s">
        <v>9514</v>
      </c>
      <c r="AF1542" t="s">
        <v>5826</v>
      </c>
      <c r="AG1542" t="s">
        <v>5827</v>
      </c>
      <c r="AH1542" t="s">
        <v>5828</v>
      </c>
      <c r="AI1542" t="s">
        <v>5829</v>
      </c>
      <c r="AJ1542">
        <v>39</v>
      </c>
      <c r="AK1542" t="s">
        <v>57</v>
      </c>
      <c r="AL1542">
        <v>39300</v>
      </c>
      <c r="AM1542" t="s">
        <v>55</v>
      </c>
      <c r="AN1542" t="s">
        <v>55</v>
      </c>
      <c r="AO1542" t="s">
        <v>55</v>
      </c>
      <c r="AS1542" t="s">
        <v>343</v>
      </c>
      <c r="AT1542">
        <v>13</v>
      </c>
      <c r="AU1542">
        <v>20</v>
      </c>
      <c r="AV1542">
        <v>30</v>
      </c>
      <c r="BB1542">
        <v>0</v>
      </c>
      <c r="BC1542">
        <v>0</v>
      </c>
      <c r="BD1542" t="s">
        <v>60</v>
      </c>
      <c r="BE1542" s="5" t="s">
        <v>3831</v>
      </c>
      <c r="BF1542">
        <v>634343823</v>
      </c>
      <c r="BH1542" t="s">
        <v>323</v>
      </c>
      <c r="BI1542" t="s">
        <v>320</v>
      </c>
      <c r="BJ1542">
        <v>0.44097222222222221</v>
      </c>
      <c r="BK1542">
        <v>34</v>
      </c>
      <c r="BL1542">
        <v>4.03</v>
      </c>
      <c r="BM1542">
        <v>0</v>
      </c>
      <c r="BN1542">
        <v>-25.87</v>
      </c>
      <c r="BO1542">
        <v>12.16</v>
      </c>
      <c r="BP1542" t="s">
        <v>60</v>
      </c>
      <c r="BQ1542">
        <v>1.1549344580000001</v>
      </c>
      <c r="BR1542" t="s">
        <v>61</v>
      </c>
    </row>
    <row r="1543" spans="1:70" x14ac:dyDescent="0.2">
      <c r="A1543" s="19">
        <f t="shared" si="60"/>
        <v>13.14</v>
      </c>
      <c r="B1543" s="20">
        <v>3752</v>
      </c>
      <c r="D1543" s="2" t="s">
        <v>1381</v>
      </c>
      <c r="E1543" s="2" t="str">
        <f t="shared" si="61"/>
        <v>ST</v>
      </c>
      <c r="F1543">
        <v>200720433</v>
      </c>
      <c r="G1543">
        <v>202606</v>
      </c>
      <c r="H1543" t="s">
        <v>52</v>
      </c>
      <c r="I1543" t="s">
        <v>321</v>
      </c>
      <c r="J1543" t="s">
        <v>322</v>
      </c>
      <c r="K1543" t="s">
        <v>54</v>
      </c>
      <c r="L1543" s="5">
        <v>46301</v>
      </c>
      <c r="M1543" s="5">
        <v>46332</v>
      </c>
      <c r="N1543" s="21">
        <v>872839105280</v>
      </c>
      <c r="P1543" t="s">
        <v>326</v>
      </c>
      <c r="Q1543" t="s">
        <v>326</v>
      </c>
      <c r="R1543" t="s">
        <v>56</v>
      </c>
      <c r="S1543" t="s">
        <v>327</v>
      </c>
      <c r="T1543">
        <v>21</v>
      </c>
      <c r="U1543" t="s">
        <v>57</v>
      </c>
      <c r="V1543">
        <v>21320</v>
      </c>
      <c r="W1543">
        <v>63.42</v>
      </c>
      <c r="X1543">
        <v>7.52</v>
      </c>
      <c r="Y1543">
        <v>0</v>
      </c>
      <c r="Z1543">
        <v>-48.27</v>
      </c>
      <c r="AA1543">
        <v>22.67</v>
      </c>
      <c r="AB1543">
        <v>5</v>
      </c>
      <c r="AC1543">
        <v>56.98</v>
      </c>
      <c r="AD1543">
        <v>56.98</v>
      </c>
      <c r="AE1543" t="s">
        <v>9515</v>
      </c>
      <c r="AF1543" t="s">
        <v>5830</v>
      </c>
      <c r="AG1543" t="s">
        <v>5830</v>
      </c>
      <c r="AH1543" t="s">
        <v>5831</v>
      </c>
      <c r="AI1543" t="s">
        <v>5832</v>
      </c>
      <c r="AJ1543">
        <v>53</v>
      </c>
      <c r="AK1543" t="s">
        <v>57</v>
      </c>
      <c r="AL1543">
        <v>53240</v>
      </c>
      <c r="AM1543" t="s">
        <v>55</v>
      </c>
      <c r="AN1543" t="s">
        <v>55</v>
      </c>
      <c r="AO1543" t="s">
        <v>55</v>
      </c>
      <c r="AS1543" t="s">
        <v>343</v>
      </c>
      <c r="AT1543">
        <v>0</v>
      </c>
      <c r="AU1543">
        <v>0</v>
      </c>
      <c r="AV1543">
        <v>0</v>
      </c>
      <c r="BB1543">
        <v>0</v>
      </c>
      <c r="BC1543">
        <v>0</v>
      </c>
      <c r="BD1543" t="s">
        <v>60</v>
      </c>
      <c r="BE1543" s="5" t="s">
        <v>2497</v>
      </c>
      <c r="BF1543">
        <v>634333759</v>
      </c>
      <c r="BH1543" t="s">
        <v>323</v>
      </c>
      <c r="BI1543" t="s">
        <v>320</v>
      </c>
      <c r="BJ1543">
        <v>0.37847222222222221</v>
      </c>
      <c r="BK1543">
        <v>55</v>
      </c>
      <c r="BL1543">
        <v>6.52</v>
      </c>
      <c r="BM1543">
        <v>0</v>
      </c>
      <c r="BN1543">
        <v>-41.86</v>
      </c>
      <c r="BO1543">
        <v>19.66</v>
      </c>
      <c r="BP1543" t="s">
        <v>60</v>
      </c>
      <c r="BQ1543">
        <v>1.153163127</v>
      </c>
      <c r="BR1543" t="s">
        <v>61</v>
      </c>
    </row>
    <row r="1544" spans="1:70" x14ac:dyDescent="0.2">
      <c r="A1544" s="19">
        <f t="shared" si="60"/>
        <v>10.129999999999995</v>
      </c>
      <c r="B1544" s="20">
        <v>3752</v>
      </c>
      <c r="D1544" s="2" t="s">
        <v>1381</v>
      </c>
      <c r="E1544" s="2" t="str">
        <f t="shared" si="61"/>
        <v>ST</v>
      </c>
      <c r="F1544">
        <v>200720433</v>
      </c>
      <c r="G1544">
        <v>202606</v>
      </c>
      <c r="H1544" t="s">
        <v>52</v>
      </c>
      <c r="I1544" t="s">
        <v>321</v>
      </c>
      <c r="J1544" t="s">
        <v>322</v>
      </c>
      <c r="K1544" t="s">
        <v>54</v>
      </c>
      <c r="L1544" s="5" t="s">
        <v>3825</v>
      </c>
      <c r="M1544" s="5" t="s">
        <v>3826</v>
      </c>
      <c r="N1544" s="21">
        <v>873137910231</v>
      </c>
      <c r="P1544" t="s">
        <v>326</v>
      </c>
      <c r="Q1544" t="s">
        <v>326</v>
      </c>
      <c r="R1544" t="s">
        <v>56</v>
      </c>
      <c r="S1544" t="s">
        <v>327</v>
      </c>
      <c r="T1544">
        <v>21</v>
      </c>
      <c r="U1544" t="s">
        <v>57</v>
      </c>
      <c r="V1544">
        <v>21320</v>
      </c>
      <c r="W1544">
        <v>49.2</v>
      </c>
      <c r="X1544">
        <v>5.84</v>
      </c>
      <c r="Y1544">
        <v>0</v>
      </c>
      <c r="Z1544">
        <v>-37.44</v>
      </c>
      <c r="AA1544">
        <v>17.59</v>
      </c>
      <c r="AB1544">
        <v>2</v>
      </c>
      <c r="AC1544">
        <v>36.08</v>
      </c>
      <c r="AD1544">
        <v>36.08</v>
      </c>
      <c r="AE1544" t="s">
        <v>9516</v>
      </c>
      <c r="AF1544" t="s">
        <v>5833</v>
      </c>
      <c r="AG1544" t="s">
        <v>5833</v>
      </c>
      <c r="AH1544" t="s">
        <v>5834</v>
      </c>
      <c r="AI1544" t="s">
        <v>5835</v>
      </c>
      <c r="AJ1544">
        <v>37</v>
      </c>
      <c r="AK1544" t="s">
        <v>57</v>
      </c>
      <c r="AL1544">
        <v>37530</v>
      </c>
      <c r="AM1544" t="s">
        <v>55</v>
      </c>
      <c r="AN1544" t="s">
        <v>55</v>
      </c>
      <c r="AO1544" t="s">
        <v>55</v>
      </c>
      <c r="AS1544" t="s">
        <v>343</v>
      </c>
      <c r="AT1544">
        <v>26</v>
      </c>
      <c r="AU1544">
        <v>31</v>
      </c>
      <c r="AV1544">
        <v>40</v>
      </c>
      <c r="BB1544">
        <v>0</v>
      </c>
      <c r="BC1544">
        <v>0</v>
      </c>
      <c r="BD1544" t="s">
        <v>60</v>
      </c>
      <c r="BE1544" s="5" t="s">
        <v>3831</v>
      </c>
      <c r="BF1544">
        <v>634343823</v>
      </c>
      <c r="BH1544" t="s">
        <v>323</v>
      </c>
      <c r="BI1544" t="s">
        <v>320</v>
      </c>
      <c r="BJ1544">
        <v>0.42708333333333331</v>
      </c>
      <c r="BK1544">
        <v>42.4</v>
      </c>
      <c r="BL1544">
        <v>5.03</v>
      </c>
      <c r="BM1544">
        <v>0</v>
      </c>
      <c r="BN1544">
        <v>-32.270000000000003</v>
      </c>
      <c r="BO1544">
        <v>15.16</v>
      </c>
      <c r="BP1544" t="s">
        <v>60</v>
      </c>
      <c r="BQ1544">
        <v>1.160362033</v>
      </c>
      <c r="BR1544" t="s">
        <v>61</v>
      </c>
    </row>
    <row r="1545" spans="1:70" x14ac:dyDescent="0.2">
      <c r="A1545" s="19">
        <f t="shared" si="60"/>
        <v>22.849999999999994</v>
      </c>
      <c r="B1545" s="20">
        <v>3752</v>
      </c>
      <c r="D1545" s="2" t="s">
        <v>1381</v>
      </c>
      <c r="E1545" s="2" t="str">
        <f t="shared" si="61"/>
        <v>ST</v>
      </c>
      <c r="F1545">
        <v>200720433</v>
      </c>
      <c r="G1545">
        <v>202606</v>
      </c>
      <c r="H1545" t="s">
        <v>52</v>
      </c>
      <c r="I1545" t="s">
        <v>321</v>
      </c>
      <c r="J1545" t="s">
        <v>322</v>
      </c>
      <c r="K1545" t="s">
        <v>54</v>
      </c>
      <c r="L1545" s="5">
        <v>46362</v>
      </c>
      <c r="M1545" s="5" t="s">
        <v>2497</v>
      </c>
      <c r="N1545" s="21">
        <v>872994975127</v>
      </c>
      <c r="P1545" t="s">
        <v>326</v>
      </c>
      <c r="Q1545" t="s">
        <v>326</v>
      </c>
      <c r="R1545" t="s">
        <v>56</v>
      </c>
      <c r="S1545" t="s">
        <v>327</v>
      </c>
      <c r="T1545">
        <v>21</v>
      </c>
      <c r="U1545" t="s">
        <v>57</v>
      </c>
      <c r="V1545">
        <v>21320</v>
      </c>
      <c r="W1545">
        <v>110.4</v>
      </c>
      <c r="X1545">
        <v>136.6</v>
      </c>
      <c r="Y1545">
        <v>0</v>
      </c>
      <c r="Z1545">
        <v>-84.01</v>
      </c>
      <c r="AA1545">
        <v>162.99</v>
      </c>
      <c r="AB1545">
        <v>9</v>
      </c>
      <c r="AC1545">
        <v>121</v>
      </c>
      <c r="AD1545">
        <v>121</v>
      </c>
      <c r="AE1545" t="s">
        <v>1465</v>
      </c>
      <c r="AF1545" t="s">
        <v>5836</v>
      </c>
      <c r="AG1545" t="s">
        <v>5836</v>
      </c>
      <c r="AH1545" t="s">
        <v>5837</v>
      </c>
      <c r="AI1545" t="s">
        <v>2104</v>
      </c>
      <c r="AJ1545">
        <v>38</v>
      </c>
      <c r="AK1545" t="s">
        <v>57</v>
      </c>
      <c r="AL1545">
        <v>38750</v>
      </c>
      <c r="AM1545" t="s">
        <v>55</v>
      </c>
      <c r="AN1545" t="s">
        <v>55</v>
      </c>
      <c r="AO1545" t="s">
        <v>55</v>
      </c>
      <c r="AS1545" t="s">
        <v>343</v>
      </c>
      <c r="AT1545">
        <v>0</v>
      </c>
      <c r="AU1545">
        <v>0</v>
      </c>
      <c r="AV1545">
        <v>0</v>
      </c>
      <c r="BB1545">
        <v>0</v>
      </c>
      <c r="BC1545">
        <v>0</v>
      </c>
      <c r="BD1545" t="s">
        <v>60</v>
      </c>
      <c r="BE1545" s="5" t="s">
        <v>3831</v>
      </c>
      <c r="BF1545">
        <v>634343823</v>
      </c>
      <c r="BH1545" t="s">
        <v>323</v>
      </c>
      <c r="BI1545" t="s">
        <v>320</v>
      </c>
      <c r="BJ1545">
        <v>0.4375</v>
      </c>
      <c r="BK1545">
        <v>95.6</v>
      </c>
      <c r="BL1545">
        <v>118.29</v>
      </c>
      <c r="BM1545">
        <v>0</v>
      </c>
      <c r="BN1545">
        <v>-72.75</v>
      </c>
      <c r="BO1545">
        <v>141.13999999999999</v>
      </c>
      <c r="BP1545" t="s">
        <v>60</v>
      </c>
      <c r="BQ1545">
        <v>1.154814421</v>
      </c>
      <c r="BR1545" t="s">
        <v>61</v>
      </c>
    </row>
    <row r="1546" spans="1:70" x14ac:dyDescent="0.2">
      <c r="A1546" s="19">
        <f t="shared" si="60"/>
        <v>6.120000000000001</v>
      </c>
      <c r="B1546" s="20">
        <v>3752</v>
      </c>
      <c r="D1546" s="2" t="s">
        <v>1381</v>
      </c>
      <c r="E1546" s="2" t="str">
        <f t="shared" si="61"/>
        <v>ST</v>
      </c>
      <c r="F1546">
        <v>200720433</v>
      </c>
      <c r="G1546">
        <v>202606</v>
      </c>
      <c r="H1546" t="s">
        <v>52</v>
      </c>
      <c r="I1546" t="s">
        <v>321</v>
      </c>
      <c r="J1546" t="s">
        <v>322</v>
      </c>
      <c r="K1546" t="s">
        <v>54</v>
      </c>
      <c r="L1546" s="5">
        <v>46362</v>
      </c>
      <c r="M1546" s="5" t="s">
        <v>2497</v>
      </c>
      <c r="N1546" s="21">
        <v>872942160982</v>
      </c>
      <c r="P1546" t="s">
        <v>326</v>
      </c>
      <c r="Q1546" t="s">
        <v>326</v>
      </c>
      <c r="R1546" t="s">
        <v>56</v>
      </c>
      <c r="S1546" t="s">
        <v>327</v>
      </c>
      <c r="T1546">
        <v>21</v>
      </c>
      <c r="U1546" t="s">
        <v>57</v>
      </c>
      <c r="V1546">
        <v>21320</v>
      </c>
      <c r="W1546">
        <v>29.56</v>
      </c>
      <c r="X1546">
        <v>3.51</v>
      </c>
      <c r="Y1546">
        <v>0</v>
      </c>
      <c r="Z1546">
        <v>-22.5</v>
      </c>
      <c r="AA1546">
        <v>10.58</v>
      </c>
      <c r="AB1546">
        <v>1</v>
      </c>
      <c r="AC1546">
        <v>11</v>
      </c>
      <c r="AD1546">
        <v>11</v>
      </c>
      <c r="AE1546" t="s">
        <v>1563</v>
      </c>
      <c r="AF1546" t="s">
        <v>1065</v>
      </c>
      <c r="AG1546" t="s">
        <v>1065</v>
      </c>
      <c r="AH1546" t="s">
        <v>2258</v>
      </c>
      <c r="AI1546" t="s">
        <v>819</v>
      </c>
      <c r="AJ1546">
        <v>69</v>
      </c>
      <c r="AK1546" t="s">
        <v>57</v>
      </c>
      <c r="AL1546">
        <v>69300</v>
      </c>
      <c r="AM1546" t="s">
        <v>55</v>
      </c>
      <c r="AN1546" t="s">
        <v>55</v>
      </c>
      <c r="AO1546" t="s">
        <v>55</v>
      </c>
      <c r="AS1546" t="s">
        <v>343</v>
      </c>
      <c r="AT1546">
        <v>20</v>
      </c>
      <c r="AU1546">
        <v>30</v>
      </c>
      <c r="AV1546">
        <v>40</v>
      </c>
      <c r="BB1546">
        <v>0</v>
      </c>
      <c r="BC1546">
        <v>0</v>
      </c>
      <c r="BD1546" t="s">
        <v>60</v>
      </c>
      <c r="BE1546" s="5" t="s">
        <v>3831</v>
      </c>
      <c r="BF1546">
        <v>634343823</v>
      </c>
      <c r="BH1546" t="s">
        <v>323</v>
      </c>
      <c r="BI1546" t="s">
        <v>320</v>
      </c>
      <c r="BJ1546">
        <v>0.47291666666666665</v>
      </c>
      <c r="BK1546">
        <v>25.6</v>
      </c>
      <c r="BL1546">
        <v>3.04</v>
      </c>
      <c r="BM1546">
        <v>0</v>
      </c>
      <c r="BN1546">
        <v>-19.48</v>
      </c>
      <c r="BO1546">
        <v>9.16</v>
      </c>
      <c r="BP1546" t="s">
        <v>60</v>
      </c>
      <c r="BQ1546">
        <v>1.154814421</v>
      </c>
      <c r="BR1546" t="s">
        <v>61</v>
      </c>
    </row>
    <row r="1547" spans="1:70" x14ac:dyDescent="0.2">
      <c r="A1547" s="19">
        <f t="shared" ref="A1547:A1610" si="62">BK1547+BN1547</f>
        <v>9.8000000000000007</v>
      </c>
      <c r="B1547" s="20">
        <v>3752</v>
      </c>
      <c r="D1547" s="2" t="s">
        <v>1381</v>
      </c>
      <c r="E1547" s="2" t="str">
        <f t="shared" si="61"/>
        <v>ST</v>
      </c>
      <c r="F1547">
        <v>200720433</v>
      </c>
      <c r="G1547">
        <v>202606</v>
      </c>
      <c r="H1547" t="s">
        <v>52</v>
      </c>
      <c r="I1547" t="s">
        <v>321</v>
      </c>
      <c r="J1547" t="s">
        <v>322</v>
      </c>
      <c r="K1547" t="s">
        <v>54</v>
      </c>
      <c r="L1547" s="5">
        <v>46332</v>
      </c>
      <c r="M1547" s="5">
        <v>46362</v>
      </c>
      <c r="N1547" s="21">
        <v>872944203683</v>
      </c>
      <c r="P1547" t="s">
        <v>326</v>
      </c>
      <c r="Q1547" t="s">
        <v>326</v>
      </c>
      <c r="R1547" t="s">
        <v>56</v>
      </c>
      <c r="S1547" t="s">
        <v>327</v>
      </c>
      <c r="T1547">
        <v>21</v>
      </c>
      <c r="U1547" t="s">
        <v>57</v>
      </c>
      <c r="V1547">
        <v>21320</v>
      </c>
      <c r="W1547">
        <v>47.35</v>
      </c>
      <c r="X1547">
        <v>5.61</v>
      </c>
      <c r="Y1547">
        <v>0</v>
      </c>
      <c r="Z1547">
        <v>-36.03</v>
      </c>
      <c r="AA1547">
        <v>16.93</v>
      </c>
      <c r="AB1547">
        <v>2</v>
      </c>
      <c r="AC1547">
        <v>33.880000000000003</v>
      </c>
      <c r="AD1547">
        <v>33.880000000000003</v>
      </c>
      <c r="AE1547" t="s">
        <v>9517</v>
      </c>
      <c r="AF1547" t="s">
        <v>3409</v>
      </c>
      <c r="AG1547" t="s">
        <v>3409</v>
      </c>
      <c r="AH1547" t="s">
        <v>5838</v>
      </c>
      <c r="AI1547" t="s">
        <v>2053</v>
      </c>
      <c r="AJ1547">
        <v>13</v>
      </c>
      <c r="AK1547" t="s">
        <v>57</v>
      </c>
      <c r="AL1547">
        <v>13390</v>
      </c>
      <c r="AM1547" t="s">
        <v>55</v>
      </c>
      <c r="AN1547" t="s">
        <v>55</v>
      </c>
      <c r="AO1547" t="s">
        <v>55</v>
      </c>
      <c r="AS1547" t="s">
        <v>343</v>
      </c>
      <c r="AT1547">
        <v>30</v>
      </c>
      <c r="AU1547">
        <v>31</v>
      </c>
      <c r="AV1547">
        <v>39</v>
      </c>
      <c r="BB1547">
        <v>0</v>
      </c>
      <c r="BC1547">
        <v>0</v>
      </c>
      <c r="BD1547" t="s">
        <v>60</v>
      </c>
      <c r="BE1547" s="5" t="s">
        <v>3831</v>
      </c>
      <c r="BF1547">
        <v>634343823</v>
      </c>
      <c r="BH1547" t="s">
        <v>323</v>
      </c>
      <c r="BI1547" t="s">
        <v>320</v>
      </c>
      <c r="BJ1547">
        <v>0.53680555555555554</v>
      </c>
      <c r="BK1547">
        <v>41</v>
      </c>
      <c r="BL1547">
        <v>4.8600000000000003</v>
      </c>
      <c r="BM1547">
        <v>0</v>
      </c>
      <c r="BN1547">
        <v>-31.2</v>
      </c>
      <c r="BO1547">
        <v>14.66</v>
      </c>
      <c r="BP1547" t="s">
        <v>60</v>
      </c>
      <c r="BQ1547">
        <v>1.1549344580000001</v>
      </c>
      <c r="BR1547" t="s">
        <v>61</v>
      </c>
    </row>
    <row r="1548" spans="1:70" x14ac:dyDescent="0.2">
      <c r="A1548" s="19">
        <f t="shared" si="62"/>
        <v>17.829999999999991</v>
      </c>
      <c r="B1548" s="20">
        <v>3752</v>
      </c>
      <c r="D1548" s="2" t="s">
        <v>1381</v>
      </c>
      <c r="E1548" s="2" t="str">
        <f t="shared" si="61"/>
        <v>ST</v>
      </c>
      <c r="F1548">
        <v>200720433</v>
      </c>
      <c r="G1548">
        <v>202606</v>
      </c>
      <c r="H1548" t="s">
        <v>52</v>
      </c>
      <c r="I1548" t="s">
        <v>321</v>
      </c>
      <c r="J1548" t="s">
        <v>322</v>
      </c>
      <c r="K1548" t="s">
        <v>54</v>
      </c>
      <c r="L1548" s="5">
        <v>46332</v>
      </c>
      <c r="M1548" s="5">
        <v>46362</v>
      </c>
      <c r="N1548" s="21">
        <v>872934487073</v>
      </c>
      <c r="P1548" t="s">
        <v>326</v>
      </c>
      <c r="Q1548" t="s">
        <v>326</v>
      </c>
      <c r="R1548" t="s">
        <v>56</v>
      </c>
      <c r="S1548" t="s">
        <v>327</v>
      </c>
      <c r="T1548">
        <v>21</v>
      </c>
      <c r="U1548" t="s">
        <v>57</v>
      </c>
      <c r="V1548">
        <v>21320</v>
      </c>
      <c r="W1548">
        <v>86.16</v>
      </c>
      <c r="X1548">
        <v>110.01</v>
      </c>
      <c r="Y1548">
        <v>0</v>
      </c>
      <c r="Z1548">
        <v>-65.569999999999993</v>
      </c>
      <c r="AA1548">
        <v>130.6</v>
      </c>
      <c r="AB1548">
        <v>6</v>
      </c>
      <c r="AC1548">
        <v>87.56</v>
      </c>
      <c r="AD1548">
        <v>87.56</v>
      </c>
      <c r="AE1548" t="s">
        <v>1463</v>
      </c>
      <c r="AF1548" t="s">
        <v>5839</v>
      </c>
      <c r="AG1548" t="s">
        <v>5839</v>
      </c>
      <c r="AH1548" t="s">
        <v>774</v>
      </c>
      <c r="AI1548" t="s">
        <v>420</v>
      </c>
      <c r="AJ1548">
        <v>80</v>
      </c>
      <c r="AK1548" t="s">
        <v>57</v>
      </c>
      <c r="AL1548">
        <v>80000</v>
      </c>
      <c r="AM1548" t="s">
        <v>55</v>
      </c>
      <c r="AN1548" t="s">
        <v>55</v>
      </c>
      <c r="AO1548" t="s">
        <v>55</v>
      </c>
      <c r="AS1548" t="s">
        <v>343</v>
      </c>
      <c r="AT1548">
        <v>0</v>
      </c>
      <c r="AU1548">
        <v>0</v>
      </c>
      <c r="AV1548">
        <v>0</v>
      </c>
      <c r="BB1548">
        <v>0</v>
      </c>
      <c r="BC1548">
        <v>0</v>
      </c>
      <c r="BD1548" t="s">
        <v>60</v>
      </c>
      <c r="BE1548" s="5" t="s">
        <v>3831</v>
      </c>
      <c r="BF1548">
        <v>634343823</v>
      </c>
      <c r="BH1548" t="s">
        <v>323</v>
      </c>
      <c r="BI1548" t="s">
        <v>320</v>
      </c>
      <c r="BJ1548">
        <v>0.39861111111111114</v>
      </c>
      <c r="BK1548">
        <v>74.599999999999994</v>
      </c>
      <c r="BL1548">
        <v>95.25</v>
      </c>
      <c r="BM1548">
        <v>0</v>
      </c>
      <c r="BN1548">
        <v>-56.77</v>
      </c>
      <c r="BO1548">
        <v>113.08</v>
      </c>
      <c r="BP1548" t="s">
        <v>60</v>
      </c>
      <c r="BQ1548">
        <v>1.1549344580000001</v>
      </c>
      <c r="BR1548" t="s">
        <v>61</v>
      </c>
    </row>
    <row r="1549" spans="1:70" x14ac:dyDescent="0.2">
      <c r="A1549" s="19">
        <f t="shared" si="62"/>
        <v>10.129999999999995</v>
      </c>
      <c r="B1549" s="20">
        <v>3752</v>
      </c>
      <c r="D1549" s="2" t="s">
        <v>1381</v>
      </c>
      <c r="E1549" s="2" t="str">
        <f t="shared" si="61"/>
        <v>ST</v>
      </c>
      <c r="F1549">
        <v>200720433</v>
      </c>
      <c r="G1549">
        <v>202606</v>
      </c>
      <c r="H1549" t="s">
        <v>52</v>
      </c>
      <c r="I1549" t="s">
        <v>321</v>
      </c>
      <c r="J1549" t="s">
        <v>322</v>
      </c>
      <c r="K1549" t="s">
        <v>54</v>
      </c>
      <c r="L1549" s="5">
        <v>46332</v>
      </c>
      <c r="M1549" s="5">
        <v>46362</v>
      </c>
      <c r="N1549" s="21">
        <v>872935734935</v>
      </c>
      <c r="P1549" t="s">
        <v>326</v>
      </c>
      <c r="Q1549" t="s">
        <v>326</v>
      </c>
      <c r="R1549" t="s">
        <v>56</v>
      </c>
      <c r="S1549" t="s">
        <v>327</v>
      </c>
      <c r="T1549">
        <v>21</v>
      </c>
      <c r="U1549" t="s">
        <v>57</v>
      </c>
      <c r="V1549">
        <v>21320</v>
      </c>
      <c r="W1549">
        <v>48.97</v>
      </c>
      <c r="X1549">
        <v>5.81</v>
      </c>
      <c r="Y1549">
        <v>0</v>
      </c>
      <c r="Z1549">
        <v>-37.270000000000003</v>
      </c>
      <c r="AA1549">
        <v>17.510000000000002</v>
      </c>
      <c r="AB1549">
        <v>3</v>
      </c>
      <c r="AC1549">
        <v>37.4</v>
      </c>
      <c r="AD1549">
        <v>37.4</v>
      </c>
      <c r="AE1549" t="s">
        <v>9518</v>
      </c>
      <c r="AF1549" t="s">
        <v>5840</v>
      </c>
      <c r="AG1549" t="s">
        <v>5840</v>
      </c>
      <c r="AH1549" t="s">
        <v>5841</v>
      </c>
      <c r="AI1549" t="s">
        <v>2248</v>
      </c>
      <c r="AJ1549">
        <v>46</v>
      </c>
      <c r="AK1549" t="s">
        <v>57</v>
      </c>
      <c r="AL1549">
        <v>46000</v>
      </c>
      <c r="AM1549" t="s">
        <v>55</v>
      </c>
      <c r="AN1549" t="s">
        <v>55</v>
      </c>
      <c r="AO1549" t="s">
        <v>55</v>
      </c>
      <c r="AS1549" t="s">
        <v>343</v>
      </c>
      <c r="AT1549">
        <v>0</v>
      </c>
      <c r="AU1549">
        <v>0</v>
      </c>
      <c r="AV1549">
        <v>0</v>
      </c>
      <c r="BB1549">
        <v>0</v>
      </c>
      <c r="BC1549">
        <v>0</v>
      </c>
      <c r="BD1549" t="s">
        <v>60</v>
      </c>
      <c r="BE1549" s="5" t="s">
        <v>3831</v>
      </c>
      <c r="BF1549">
        <v>634343823</v>
      </c>
      <c r="BH1549" t="s">
        <v>323</v>
      </c>
      <c r="BI1549" t="s">
        <v>320</v>
      </c>
      <c r="BJ1549">
        <v>0.46736111111111112</v>
      </c>
      <c r="BK1549">
        <v>42.4</v>
      </c>
      <c r="BL1549">
        <v>5.03</v>
      </c>
      <c r="BM1549">
        <v>0</v>
      </c>
      <c r="BN1549">
        <v>-32.270000000000003</v>
      </c>
      <c r="BO1549">
        <v>15.16</v>
      </c>
      <c r="BP1549" t="s">
        <v>60</v>
      </c>
      <c r="BQ1549">
        <v>1.1549344580000001</v>
      </c>
      <c r="BR1549" t="s">
        <v>61</v>
      </c>
    </row>
    <row r="1550" spans="1:70" x14ac:dyDescent="0.2">
      <c r="A1550" s="19">
        <f t="shared" si="62"/>
        <v>15.159999999999997</v>
      </c>
      <c r="B1550" s="20">
        <v>3752</v>
      </c>
      <c r="D1550" s="2" t="s">
        <v>1381</v>
      </c>
      <c r="E1550" s="2" t="str">
        <f t="shared" si="61"/>
        <v>ST</v>
      </c>
      <c r="F1550">
        <v>200720433</v>
      </c>
      <c r="G1550">
        <v>202606</v>
      </c>
      <c r="H1550" t="s">
        <v>52</v>
      </c>
      <c r="I1550" t="s">
        <v>321</v>
      </c>
      <c r="J1550" t="s">
        <v>322</v>
      </c>
      <c r="K1550" t="s">
        <v>54</v>
      </c>
      <c r="L1550" s="5" t="s">
        <v>4087</v>
      </c>
      <c r="M1550" s="5" t="s">
        <v>3825</v>
      </c>
      <c r="N1550" s="21">
        <v>873077547537</v>
      </c>
      <c r="P1550" t="s">
        <v>326</v>
      </c>
      <c r="Q1550" t="s">
        <v>326</v>
      </c>
      <c r="R1550" t="s">
        <v>56</v>
      </c>
      <c r="S1550" t="s">
        <v>327</v>
      </c>
      <c r="T1550">
        <v>21</v>
      </c>
      <c r="U1550" t="s">
        <v>57</v>
      </c>
      <c r="V1550">
        <v>21320</v>
      </c>
      <c r="W1550">
        <v>73.37</v>
      </c>
      <c r="X1550">
        <v>8.6999999999999993</v>
      </c>
      <c r="Y1550">
        <v>0</v>
      </c>
      <c r="Z1550">
        <v>-55.82</v>
      </c>
      <c r="AA1550">
        <v>26.25</v>
      </c>
      <c r="AB1550">
        <v>4</v>
      </c>
      <c r="AC1550">
        <v>69.08</v>
      </c>
      <c r="AD1550">
        <v>69.08</v>
      </c>
      <c r="AE1550" t="s">
        <v>9519</v>
      </c>
      <c r="AF1550" t="s">
        <v>5842</v>
      </c>
      <c r="AG1550" t="s">
        <v>5842</v>
      </c>
      <c r="AH1550" t="s">
        <v>5843</v>
      </c>
      <c r="AI1550" t="s">
        <v>2029</v>
      </c>
      <c r="AJ1550">
        <v>2</v>
      </c>
      <c r="AK1550" t="s">
        <v>57</v>
      </c>
      <c r="AL1550">
        <v>2400</v>
      </c>
      <c r="AM1550" t="s">
        <v>55</v>
      </c>
      <c r="AN1550" t="s">
        <v>55</v>
      </c>
      <c r="AO1550" t="s">
        <v>55</v>
      </c>
      <c r="AS1550" t="s">
        <v>343</v>
      </c>
      <c r="AT1550">
        <v>26</v>
      </c>
      <c r="AU1550">
        <v>31</v>
      </c>
      <c r="AV1550">
        <v>41</v>
      </c>
      <c r="BB1550">
        <v>0</v>
      </c>
      <c r="BC1550">
        <v>0</v>
      </c>
      <c r="BD1550" t="s">
        <v>60</v>
      </c>
      <c r="BE1550" s="5" t="s">
        <v>3831</v>
      </c>
      <c r="BF1550">
        <v>634343823</v>
      </c>
      <c r="BH1550" t="s">
        <v>323</v>
      </c>
      <c r="BI1550" t="s">
        <v>320</v>
      </c>
      <c r="BJ1550">
        <v>0.40555555555555556</v>
      </c>
      <c r="BK1550">
        <v>63.4</v>
      </c>
      <c r="BL1550">
        <v>7.52</v>
      </c>
      <c r="BM1550">
        <v>0</v>
      </c>
      <c r="BN1550">
        <v>-48.24</v>
      </c>
      <c r="BO1550">
        <v>22.68</v>
      </c>
      <c r="BP1550" t="s">
        <v>60</v>
      </c>
      <c r="BQ1550">
        <v>1.1572332869999999</v>
      </c>
      <c r="BR1550" t="s">
        <v>61</v>
      </c>
    </row>
    <row r="1551" spans="1:70" x14ac:dyDescent="0.2">
      <c r="A1551" s="19">
        <f t="shared" si="62"/>
        <v>14.82</v>
      </c>
      <c r="B1551" s="20">
        <v>3752</v>
      </c>
      <c r="D1551" s="2" t="s">
        <v>1381</v>
      </c>
      <c r="E1551" s="2" t="str">
        <f t="shared" si="61"/>
        <v>ST</v>
      </c>
      <c r="F1551">
        <v>200720433</v>
      </c>
      <c r="G1551">
        <v>202606</v>
      </c>
      <c r="H1551" t="s">
        <v>52</v>
      </c>
      <c r="I1551" t="s">
        <v>321</v>
      </c>
      <c r="J1551" t="s">
        <v>322</v>
      </c>
      <c r="K1551" t="s">
        <v>54</v>
      </c>
      <c r="L1551" s="5">
        <v>46301</v>
      </c>
      <c r="M1551" s="5">
        <v>46362</v>
      </c>
      <c r="N1551" s="21">
        <v>872886103489</v>
      </c>
      <c r="P1551" t="s">
        <v>326</v>
      </c>
      <c r="Q1551" t="s">
        <v>326</v>
      </c>
      <c r="R1551" t="s">
        <v>56</v>
      </c>
      <c r="S1551" t="s">
        <v>327</v>
      </c>
      <c r="T1551">
        <v>21</v>
      </c>
      <c r="U1551" t="s">
        <v>57</v>
      </c>
      <c r="V1551">
        <v>21320</v>
      </c>
      <c r="W1551">
        <v>71.5</v>
      </c>
      <c r="X1551">
        <v>108.1</v>
      </c>
      <c r="Y1551">
        <v>0</v>
      </c>
      <c r="Z1551">
        <v>-54.41</v>
      </c>
      <c r="AA1551">
        <v>125.19</v>
      </c>
      <c r="AB1551">
        <v>6</v>
      </c>
      <c r="AC1551">
        <v>67.319999999999993</v>
      </c>
      <c r="AD1551">
        <v>67.319999999999993</v>
      </c>
      <c r="AE1551" t="s">
        <v>9520</v>
      </c>
      <c r="AF1551" t="s">
        <v>5844</v>
      </c>
      <c r="AG1551" t="s">
        <v>5844</v>
      </c>
      <c r="AH1551" t="s">
        <v>5845</v>
      </c>
      <c r="AI1551" t="s">
        <v>553</v>
      </c>
      <c r="AJ1551">
        <v>6</v>
      </c>
      <c r="AK1551" t="s">
        <v>57</v>
      </c>
      <c r="AL1551">
        <v>6400</v>
      </c>
      <c r="AM1551" t="s">
        <v>55</v>
      </c>
      <c r="AN1551" t="s">
        <v>55</v>
      </c>
      <c r="AO1551" t="s">
        <v>55</v>
      </c>
      <c r="AS1551" t="s">
        <v>343</v>
      </c>
      <c r="AT1551">
        <v>0</v>
      </c>
      <c r="AU1551">
        <v>0</v>
      </c>
      <c r="AV1551">
        <v>0</v>
      </c>
      <c r="BB1551">
        <v>0</v>
      </c>
      <c r="BC1551">
        <v>0</v>
      </c>
      <c r="BD1551" t="s">
        <v>60</v>
      </c>
      <c r="BE1551" s="5" t="s">
        <v>3831</v>
      </c>
      <c r="BF1551">
        <v>634343823</v>
      </c>
      <c r="BH1551" t="s">
        <v>323</v>
      </c>
      <c r="BI1551" t="s">
        <v>320</v>
      </c>
      <c r="BJ1551">
        <v>0.62152777777777779</v>
      </c>
      <c r="BK1551">
        <v>62</v>
      </c>
      <c r="BL1551">
        <v>93.74</v>
      </c>
      <c r="BM1551">
        <v>0</v>
      </c>
      <c r="BN1551">
        <v>-47.18</v>
      </c>
      <c r="BO1551">
        <v>108.56</v>
      </c>
      <c r="BP1551" t="s">
        <v>60</v>
      </c>
      <c r="BQ1551">
        <v>1.153163127</v>
      </c>
      <c r="BR1551" t="s">
        <v>61</v>
      </c>
    </row>
    <row r="1552" spans="1:70" x14ac:dyDescent="0.2">
      <c r="A1552" s="19">
        <f t="shared" si="62"/>
        <v>16.830000000000005</v>
      </c>
      <c r="B1552" s="20">
        <v>3752</v>
      </c>
      <c r="D1552" s="2" t="s">
        <v>1381</v>
      </c>
      <c r="E1552" s="2" t="str">
        <f t="shared" si="61"/>
        <v>ST</v>
      </c>
      <c r="F1552">
        <v>200720433</v>
      </c>
      <c r="G1552">
        <v>202606</v>
      </c>
      <c r="H1552" t="s">
        <v>52</v>
      </c>
      <c r="I1552" t="s">
        <v>321</v>
      </c>
      <c r="J1552" t="s">
        <v>322</v>
      </c>
      <c r="K1552" t="s">
        <v>54</v>
      </c>
      <c r="L1552" s="5">
        <v>46362</v>
      </c>
      <c r="M1552" s="5" t="s">
        <v>4437</v>
      </c>
      <c r="N1552" s="21">
        <v>872988632955</v>
      </c>
      <c r="P1552" t="s">
        <v>326</v>
      </c>
      <c r="Q1552" t="s">
        <v>326</v>
      </c>
      <c r="R1552" t="s">
        <v>56</v>
      </c>
      <c r="S1552" t="s">
        <v>327</v>
      </c>
      <c r="T1552">
        <v>21</v>
      </c>
      <c r="U1552" t="s">
        <v>57</v>
      </c>
      <c r="V1552">
        <v>21320</v>
      </c>
      <c r="W1552">
        <v>81.3</v>
      </c>
      <c r="X1552">
        <v>9.64</v>
      </c>
      <c r="Y1552">
        <v>0</v>
      </c>
      <c r="Z1552">
        <v>-61.86</v>
      </c>
      <c r="AA1552">
        <v>29.08</v>
      </c>
      <c r="AB1552">
        <v>5</v>
      </c>
      <c r="AC1552">
        <v>81.180000000000007</v>
      </c>
      <c r="AD1552">
        <v>81.180000000000007</v>
      </c>
      <c r="AE1552" t="s">
        <v>8822</v>
      </c>
      <c r="AF1552" t="s">
        <v>5846</v>
      </c>
      <c r="AG1552" t="s">
        <v>5846</v>
      </c>
      <c r="AH1552" t="s">
        <v>5847</v>
      </c>
      <c r="AI1552" t="s">
        <v>5848</v>
      </c>
      <c r="AJ1552">
        <v>14</v>
      </c>
      <c r="AK1552" t="s">
        <v>57</v>
      </c>
      <c r="AL1552">
        <v>14730</v>
      </c>
      <c r="AM1552" t="s">
        <v>55</v>
      </c>
      <c r="AN1552" t="s">
        <v>55</v>
      </c>
      <c r="AO1552" t="s">
        <v>55</v>
      </c>
      <c r="AS1552" t="s">
        <v>343</v>
      </c>
      <c r="AT1552">
        <v>30</v>
      </c>
      <c r="AU1552">
        <v>31</v>
      </c>
      <c r="AV1552">
        <v>39</v>
      </c>
      <c r="BB1552">
        <v>0</v>
      </c>
      <c r="BC1552">
        <v>0</v>
      </c>
      <c r="BD1552" t="s">
        <v>60</v>
      </c>
      <c r="BE1552" s="5" t="s">
        <v>3831</v>
      </c>
      <c r="BF1552">
        <v>634343823</v>
      </c>
      <c r="BH1552" t="s">
        <v>323</v>
      </c>
      <c r="BI1552" t="s">
        <v>320</v>
      </c>
      <c r="BJ1552">
        <v>0.47152777777777777</v>
      </c>
      <c r="BK1552">
        <v>70.400000000000006</v>
      </c>
      <c r="BL1552">
        <v>8.35</v>
      </c>
      <c r="BM1552">
        <v>0</v>
      </c>
      <c r="BN1552">
        <v>-53.57</v>
      </c>
      <c r="BO1552">
        <v>25.18</v>
      </c>
      <c r="BP1552" t="s">
        <v>60</v>
      </c>
      <c r="BQ1552">
        <v>1.154814421</v>
      </c>
      <c r="BR1552" t="s">
        <v>61</v>
      </c>
    </row>
    <row r="1553" spans="1:70" x14ac:dyDescent="0.2">
      <c r="A1553" s="19">
        <f t="shared" si="62"/>
        <v>18.829999999999998</v>
      </c>
      <c r="B1553" s="20">
        <v>3752</v>
      </c>
      <c r="D1553" s="2" t="s">
        <v>1381</v>
      </c>
      <c r="E1553" s="2" t="str">
        <f t="shared" si="61"/>
        <v>ST</v>
      </c>
      <c r="F1553">
        <v>200720433</v>
      </c>
      <c r="G1553">
        <v>202606</v>
      </c>
      <c r="H1553" t="s">
        <v>52</v>
      </c>
      <c r="I1553" t="s">
        <v>321</v>
      </c>
      <c r="J1553" t="s">
        <v>322</v>
      </c>
      <c r="K1553" t="s">
        <v>54</v>
      </c>
      <c r="L1553" s="5">
        <v>46301</v>
      </c>
      <c r="M1553" s="5">
        <v>46332</v>
      </c>
      <c r="N1553" s="21">
        <v>872840741543</v>
      </c>
      <c r="P1553" t="s">
        <v>326</v>
      </c>
      <c r="Q1553" t="s">
        <v>326</v>
      </c>
      <c r="R1553" t="s">
        <v>56</v>
      </c>
      <c r="S1553" t="s">
        <v>327</v>
      </c>
      <c r="T1553">
        <v>21</v>
      </c>
      <c r="U1553" t="s">
        <v>57</v>
      </c>
      <c r="V1553">
        <v>21320</v>
      </c>
      <c r="W1553">
        <v>90.87</v>
      </c>
      <c r="X1553">
        <v>110.39</v>
      </c>
      <c r="Y1553">
        <v>0</v>
      </c>
      <c r="Z1553">
        <v>-69.16</v>
      </c>
      <c r="AA1553">
        <v>132.11000000000001</v>
      </c>
      <c r="AB1553">
        <v>8</v>
      </c>
      <c r="AC1553">
        <v>93.06</v>
      </c>
      <c r="AD1553">
        <v>93.06</v>
      </c>
      <c r="AE1553" t="s">
        <v>9521</v>
      </c>
      <c r="AF1553" t="s">
        <v>5849</v>
      </c>
      <c r="AG1553" t="s">
        <v>5849</v>
      </c>
      <c r="AH1553" t="s">
        <v>5850</v>
      </c>
      <c r="AI1553" t="s">
        <v>5851</v>
      </c>
      <c r="AJ1553">
        <v>30</v>
      </c>
      <c r="AK1553" t="s">
        <v>57</v>
      </c>
      <c r="AL1553">
        <v>30620</v>
      </c>
      <c r="AM1553" t="s">
        <v>55</v>
      </c>
      <c r="AN1553" t="s">
        <v>55</v>
      </c>
      <c r="AO1553" t="s">
        <v>55</v>
      </c>
      <c r="AS1553" t="s">
        <v>343</v>
      </c>
      <c r="AT1553">
        <v>0</v>
      </c>
      <c r="AU1553">
        <v>0</v>
      </c>
      <c r="AV1553">
        <v>0</v>
      </c>
      <c r="BB1553">
        <v>0</v>
      </c>
      <c r="BC1553">
        <v>0</v>
      </c>
      <c r="BD1553" t="s">
        <v>60</v>
      </c>
      <c r="BE1553" s="5" t="s">
        <v>2497</v>
      </c>
      <c r="BF1553">
        <v>634333759</v>
      </c>
      <c r="BH1553" t="s">
        <v>323</v>
      </c>
      <c r="BI1553" t="s">
        <v>320</v>
      </c>
      <c r="BJ1553">
        <v>0.34861111111111109</v>
      </c>
      <c r="BK1553">
        <v>78.8</v>
      </c>
      <c r="BL1553">
        <v>95.73</v>
      </c>
      <c r="BM1553">
        <v>0</v>
      </c>
      <c r="BN1553">
        <v>-59.97</v>
      </c>
      <c r="BO1553">
        <v>114.56</v>
      </c>
      <c r="BP1553" t="s">
        <v>60</v>
      </c>
      <c r="BQ1553">
        <v>1.153163127</v>
      </c>
      <c r="BR1553" t="s">
        <v>61</v>
      </c>
    </row>
    <row r="1554" spans="1:70" x14ac:dyDescent="0.2">
      <c r="A1554" s="19">
        <f t="shared" si="62"/>
        <v>10.129999999999995</v>
      </c>
      <c r="B1554" s="20">
        <v>3752</v>
      </c>
      <c r="D1554" s="2" t="s">
        <v>1381</v>
      </c>
      <c r="E1554" s="2" t="str">
        <f t="shared" si="61"/>
        <v>ST</v>
      </c>
      <c r="F1554">
        <v>200720433</v>
      </c>
      <c r="G1554">
        <v>202606</v>
      </c>
      <c r="H1554" t="s">
        <v>52</v>
      </c>
      <c r="I1554" t="s">
        <v>321</v>
      </c>
      <c r="J1554" t="s">
        <v>322</v>
      </c>
      <c r="K1554" t="s">
        <v>54</v>
      </c>
      <c r="L1554" s="5" t="s">
        <v>3826</v>
      </c>
      <c r="M1554" s="5" t="s">
        <v>5222</v>
      </c>
      <c r="N1554" s="21">
        <v>873242474366</v>
      </c>
      <c r="P1554" t="s">
        <v>326</v>
      </c>
      <c r="Q1554" t="s">
        <v>326</v>
      </c>
      <c r="R1554" t="s">
        <v>56</v>
      </c>
      <c r="S1554" t="s">
        <v>327</v>
      </c>
      <c r="T1554">
        <v>21</v>
      </c>
      <c r="U1554" t="s">
        <v>57</v>
      </c>
      <c r="V1554">
        <v>21320</v>
      </c>
      <c r="W1554">
        <v>49.1</v>
      </c>
      <c r="X1554">
        <v>5.83</v>
      </c>
      <c r="Y1554">
        <v>0</v>
      </c>
      <c r="Z1554">
        <v>-37.369999999999997</v>
      </c>
      <c r="AA1554">
        <v>17.559999999999999</v>
      </c>
      <c r="AB1554">
        <v>4</v>
      </c>
      <c r="AC1554">
        <v>37.4</v>
      </c>
      <c r="AD1554">
        <v>37.4</v>
      </c>
      <c r="AE1554" t="s">
        <v>9522</v>
      </c>
      <c r="AF1554" t="s">
        <v>5852</v>
      </c>
      <c r="AG1554" t="s">
        <v>5852</v>
      </c>
      <c r="AH1554" t="s">
        <v>5853</v>
      </c>
      <c r="AI1554" t="s">
        <v>5854</v>
      </c>
      <c r="AJ1554">
        <v>37</v>
      </c>
      <c r="AK1554" t="s">
        <v>57</v>
      </c>
      <c r="AL1554">
        <v>37530</v>
      </c>
      <c r="AM1554" t="s">
        <v>55</v>
      </c>
      <c r="AN1554" t="s">
        <v>55</v>
      </c>
      <c r="AO1554" t="s">
        <v>55</v>
      </c>
      <c r="AS1554" t="s">
        <v>343</v>
      </c>
      <c r="AT1554">
        <v>0</v>
      </c>
      <c r="AU1554">
        <v>0</v>
      </c>
      <c r="AV1554">
        <v>0</v>
      </c>
      <c r="BB1554">
        <v>0</v>
      </c>
      <c r="BC1554">
        <v>0</v>
      </c>
      <c r="BD1554" t="s">
        <v>60</v>
      </c>
      <c r="BE1554" s="5" t="s">
        <v>5226</v>
      </c>
      <c r="BF1554">
        <v>634353938</v>
      </c>
      <c r="BH1554" t="s">
        <v>323</v>
      </c>
      <c r="BI1554" t="s">
        <v>320</v>
      </c>
      <c r="BJ1554">
        <v>0.40416666666666667</v>
      </c>
      <c r="BK1554">
        <v>42.4</v>
      </c>
      <c r="BL1554">
        <v>5.03</v>
      </c>
      <c r="BM1554">
        <v>0</v>
      </c>
      <c r="BN1554">
        <v>-32.270000000000003</v>
      </c>
      <c r="BO1554">
        <v>15.16</v>
      </c>
      <c r="BP1554" t="s">
        <v>60</v>
      </c>
      <c r="BQ1554">
        <v>1.15806418</v>
      </c>
      <c r="BR1554" t="s">
        <v>61</v>
      </c>
    </row>
    <row r="1555" spans="1:70" x14ac:dyDescent="0.2">
      <c r="A1555" s="19">
        <f t="shared" si="62"/>
        <v>7.4600000000000009</v>
      </c>
      <c r="B1555" s="20">
        <v>3752</v>
      </c>
      <c r="D1555" s="2" t="s">
        <v>1381</v>
      </c>
      <c r="E1555" s="2" t="str">
        <f t="shared" si="61"/>
        <v>ST</v>
      </c>
      <c r="F1555">
        <v>200720433</v>
      </c>
      <c r="G1555">
        <v>202606</v>
      </c>
      <c r="H1555" t="s">
        <v>52</v>
      </c>
      <c r="I1555" t="s">
        <v>321</v>
      </c>
      <c r="J1555" t="s">
        <v>322</v>
      </c>
      <c r="K1555" t="s">
        <v>54</v>
      </c>
      <c r="L1555" s="5">
        <v>46148</v>
      </c>
      <c r="M1555" s="5">
        <v>46240</v>
      </c>
      <c r="N1555" s="21">
        <v>872685897560</v>
      </c>
      <c r="P1555" t="s">
        <v>326</v>
      </c>
      <c r="Q1555" t="s">
        <v>326</v>
      </c>
      <c r="R1555" t="s">
        <v>56</v>
      </c>
      <c r="S1555" t="s">
        <v>327</v>
      </c>
      <c r="T1555">
        <v>21</v>
      </c>
      <c r="U1555" t="s">
        <v>57</v>
      </c>
      <c r="V1555">
        <v>21320</v>
      </c>
      <c r="W1555">
        <v>36.229999999999997</v>
      </c>
      <c r="X1555">
        <v>4.3</v>
      </c>
      <c r="Y1555">
        <v>0</v>
      </c>
      <c r="Z1555">
        <v>-27.57</v>
      </c>
      <c r="AA1555">
        <v>12.96</v>
      </c>
      <c r="AB1555">
        <v>1</v>
      </c>
      <c r="AC1555">
        <v>19.8</v>
      </c>
      <c r="AD1555">
        <v>19.8</v>
      </c>
      <c r="AE1555" t="s">
        <v>9523</v>
      </c>
      <c r="AF1555" t="s">
        <v>5855</v>
      </c>
      <c r="AG1555" t="s">
        <v>5856</v>
      </c>
      <c r="AH1555" t="s">
        <v>5857</v>
      </c>
      <c r="AI1555" t="s">
        <v>5858</v>
      </c>
      <c r="AJ1555">
        <v>34</v>
      </c>
      <c r="AK1555" t="s">
        <v>57</v>
      </c>
      <c r="AL1555">
        <v>34540</v>
      </c>
      <c r="AM1555" t="s">
        <v>55</v>
      </c>
      <c r="AN1555" t="s">
        <v>55</v>
      </c>
      <c r="AO1555" t="s">
        <v>55</v>
      </c>
      <c r="AS1555" t="s">
        <v>343</v>
      </c>
      <c r="AT1555">
        <v>30</v>
      </c>
      <c r="AU1555">
        <v>31</v>
      </c>
      <c r="AV1555">
        <v>40</v>
      </c>
      <c r="BB1555">
        <v>0</v>
      </c>
      <c r="BC1555">
        <v>0</v>
      </c>
      <c r="BD1555" t="s">
        <v>60</v>
      </c>
      <c r="BE1555" s="5" t="s">
        <v>2497</v>
      </c>
      <c r="BF1555">
        <v>634333759</v>
      </c>
      <c r="BH1555" t="s">
        <v>323</v>
      </c>
      <c r="BI1555" t="s">
        <v>320</v>
      </c>
      <c r="BJ1555">
        <v>0.46736111111111112</v>
      </c>
      <c r="BK1555">
        <v>31.2</v>
      </c>
      <c r="BL1555">
        <v>3.7</v>
      </c>
      <c r="BM1555">
        <v>0</v>
      </c>
      <c r="BN1555">
        <v>-23.74</v>
      </c>
      <c r="BO1555">
        <v>11.16</v>
      </c>
      <c r="BP1555" t="s">
        <v>60</v>
      </c>
      <c r="BQ1555">
        <v>1.161210911</v>
      </c>
      <c r="BR1555" t="s">
        <v>61</v>
      </c>
    </row>
    <row r="1556" spans="1:70" x14ac:dyDescent="0.2">
      <c r="A1556" s="19">
        <f t="shared" si="62"/>
        <v>10.129999999999995</v>
      </c>
      <c r="B1556" s="20">
        <v>3752</v>
      </c>
      <c r="D1556" s="2" t="s">
        <v>1381</v>
      </c>
      <c r="E1556" s="2" t="str">
        <f t="shared" si="61"/>
        <v>ST</v>
      </c>
      <c r="F1556">
        <v>200720433</v>
      </c>
      <c r="G1556">
        <v>202606</v>
      </c>
      <c r="H1556" t="s">
        <v>52</v>
      </c>
      <c r="I1556" t="s">
        <v>321</v>
      </c>
      <c r="J1556" t="s">
        <v>322</v>
      </c>
      <c r="K1556" t="s">
        <v>54</v>
      </c>
      <c r="L1556" s="5">
        <v>46362</v>
      </c>
      <c r="M1556" s="5" t="s">
        <v>2497</v>
      </c>
      <c r="N1556" s="21">
        <v>872948111489</v>
      </c>
      <c r="P1556" t="s">
        <v>326</v>
      </c>
      <c r="Q1556" t="s">
        <v>326</v>
      </c>
      <c r="R1556" t="s">
        <v>56</v>
      </c>
      <c r="S1556" t="s">
        <v>327</v>
      </c>
      <c r="T1556">
        <v>21</v>
      </c>
      <c r="U1556" t="s">
        <v>57</v>
      </c>
      <c r="V1556">
        <v>21320</v>
      </c>
      <c r="W1556">
        <v>48.96</v>
      </c>
      <c r="X1556">
        <v>5.81</v>
      </c>
      <c r="Y1556">
        <v>0</v>
      </c>
      <c r="Z1556">
        <v>-37.270000000000003</v>
      </c>
      <c r="AA1556">
        <v>17.510000000000002</v>
      </c>
      <c r="AB1556">
        <v>2</v>
      </c>
      <c r="AC1556">
        <v>36.08</v>
      </c>
      <c r="AD1556">
        <v>36.08</v>
      </c>
      <c r="AE1556" t="s">
        <v>1558</v>
      </c>
      <c r="AF1556" t="s">
        <v>5859</v>
      </c>
      <c r="AG1556" t="s">
        <v>5859</v>
      </c>
      <c r="AH1556" t="s">
        <v>5860</v>
      </c>
      <c r="AI1556" t="s">
        <v>4833</v>
      </c>
      <c r="AJ1556">
        <v>33</v>
      </c>
      <c r="AK1556" t="s">
        <v>57</v>
      </c>
      <c r="AL1556">
        <v>33500</v>
      </c>
      <c r="AM1556" t="s">
        <v>55</v>
      </c>
      <c r="AN1556" t="s">
        <v>55</v>
      </c>
      <c r="AO1556" t="s">
        <v>55</v>
      </c>
      <c r="AS1556" t="s">
        <v>343</v>
      </c>
      <c r="AT1556">
        <v>29</v>
      </c>
      <c r="AU1556">
        <v>31</v>
      </c>
      <c r="AV1556">
        <v>39</v>
      </c>
      <c r="BB1556">
        <v>0</v>
      </c>
      <c r="BC1556">
        <v>0</v>
      </c>
      <c r="BD1556" t="s">
        <v>60</v>
      </c>
      <c r="BE1556" s="5" t="s">
        <v>3831</v>
      </c>
      <c r="BF1556">
        <v>634343823</v>
      </c>
      <c r="BH1556" t="s">
        <v>323</v>
      </c>
      <c r="BI1556" t="s">
        <v>320</v>
      </c>
      <c r="BJ1556">
        <v>0.43680555555555556</v>
      </c>
      <c r="BK1556">
        <v>42.4</v>
      </c>
      <c r="BL1556">
        <v>5.03</v>
      </c>
      <c r="BM1556">
        <v>0</v>
      </c>
      <c r="BN1556">
        <v>-32.270000000000003</v>
      </c>
      <c r="BO1556">
        <v>15.16</v>
      </c>
      <c r="BP1556" t="s">
        <v>60</v>
      </c>
      <c r="BQ1556">
        <v>1.154814421</v>
      </c>
      <c r="BR1556" t="s">
        <v>61</v>
      </c>
    </row>
    <row r="1557" spans="1:70" x14ac:dyDescent="0.2">
      <c r="A1557" s="19">
        <f t="shared" si="62"/>
        <v>10.129999999999995</v>
      </c>
      <c r="B1557" s="20">
        <v>3752</v>
      </c>
      <c r="D1557" s="2" t="s">
        <v>1381</v>
      </c>
      <c r="E1557" s="2" t="str">
        <f t="shared" si="61"/>
        <v>ST</v>
      </c>
      <c r="F1557">
        <v>200720433</v>
      </c>
      <c r="G1557">
        <v>202606</v>
      </c>
      <c r="H1557" t="s">
        <v>52</v>
      </c>
      <c r="I1557" t="s">
        <v>321</v>
      </c>
      <c r="J1557" t="s">
        <v>322</v>
      </c>
      <c r="K1557" t="s">
        <v>54</v>
      </c>
      <c r="L1557" s="5">
        <v>46301</v>
      </c>
      <c r="M1557" s="5">
        <v>46332</v>
      </c>
      <c r="N1557" s="21">
        <v>872884382840</v>
      </c>
      <c r="P1557" t="s">
        <v>326</v>
      </c>
      <c r="Q1557" t="s">
        <v>326</v>
      </c>
      <c r="R1557" t="s">
        <v>56</v>
      </c>
      <c r="S1557" t="s">
        <v>327</v>
      </c>
      <c r="T1557">
        <v>21</v>
      </c>
      <c r="U1557" t="s">
        <v>57</v>
      </c>
      <c r="V1557">
        <v>21320</v>
      </c>
      <c r="W1557">
        <v>48.89</v>
      </c>
      <c r="X1557">
        <v>5.8</v>
      </c>
      <c r="Y1557">
        <v>0</v>
      </c>
      <c r="Z1557">
        <v>-37.21</v>
      </c>
      <c r="AA1557">
        <v>17.48</v>
      </c>
      <c r="AB1557">
        <v>2</v>
      </c>
      <c r="AC1557">
        <v>36.08</v>
      </c>
      <c r="AD1557">
        <v>36.08</v>
      </c>
      <c r="AE1557" t="s">
        <v>2379</v>
      </c>
      <c r="AF1557" t="s">
        <v>933</v>
      </c>
      <c r="AG1557" t="s">
        <v>933</v>
      </c>
      <c r="AH1557" t="s">
        <v>934</v>
      </c>
      <c r="AI1557" t="s">
        <v>935</v>
      </c>
      <c r="AJ1557">
        <v>57</v>
      </c>
      <c r="AK1557" t="s">
        <v>57</v>
      </c>
      <c r="AL1557">
        <v>57155</v>
      </c>
      <c r="AM1557" t="s">
        <v>55</v>
      </c>
      <c r="AN1557" t="s">
        <v>55</v>
      </c>
      <c r="AO1557" t="s">
        <v>55</v>
      </c>
      <c r="AS1557" t="s">
        <v>343</v>
      </c>
      <c r="AT1557">
        <v>30</v>
      </c>
      <c r="AU1557">
        <v>31</v>
      </c>
      <c r="AV1557">
        <v>40</v>
      </c>
      <c r="BB1557">
        <v>0</v>
      </c>
      <c r="BC1557">
        <v>0</v>
      </c>
      <c r="BD1557" t="s">
        <v>60</v>
      </c>
      <c r="BE1557" s="5" t="s">
        <v>2497</v>
      </c>
      <c r="BF1557">
        <v>634333759</v>
      </c>
      <c r="BH1557" t="s">
        <v>323</v>
      </c>
      <c r="BI1557" t="s">
        <v>320</v>
      </c>
      <c r="BJ1557">
        <v>0.43680555555555556</v>
      </c>
      <c r="BK1557">
        <v>42.4</v>
      </c>
      <c r="BL1557">
        <v>5.03</v>
      </c>
      <c r="BM1557">
        <v>0</v>
      </c>
      <c r="BN1557">
        <v>-32.270000000000003</v>
      </c>
      <c r="BO1557">
        <v>15.16</v>
      </c>
      <c r="BP1557" t="s">
        <v>60</v>
      </c>
      <c r="BQ1557">
        <v>1.153163127</v>
      </c>
      <c r="BR1557" t="s">
        <v>61</v>
      </c>
    </row>
    <row r="1558" spans="1:70" x14ac:dyDescent="0.2">
      <c r="A1558" s="19">
        <f t="shared" si="62"/>
        <v>9.4600000000000009</v>
      </c>
      <c r="B1558" s="20">
        <v>3752</v>
      </c>
      <c r="D1558" s="2" t="s">
        <v>1381</v>
      </c>
      <c r="E1558" s="2" t="str">
        <f t="shared" si="61"/>
        <v>ST</v>
      </c>
      <c r="F1558">
        <v>200720433</v>
      </c>
      <c r="G1558">
        <v>202606</v>
      </c>
      <c r="H1558" t="s">
        <v>52</v>
      </c>
      <c r="I1558" t="s">
        <v>321</v>
      </c>
      <c r="J1558" t="s">
        <v>322</v>
      </c>
      <c r="K1558" t="s">
        <v>54</v>
      </c>
      <c r="L1558" s="5" t="s">
        <v>4087</v>
      </c>
      <c r="M1558" s="5" t="s">
        <v>3826</v>
      </c>
      <c r="N1558" s="21">
        <v>873133945594</v>
      </c>
      <c r="P1558" t="s">
        <v>326</v>
      </c>
      <c r="Q1558" t="s">
        <v>326</v>
      </c>
      <c r="R1558" t="s">
        <v>56</v>
      </c>
      <c r="S1558" t="s">
        <v>327</v>
      </c>
      <c r="T1558">
        <v>21</v>
      </c>
      <c r="U1558" t="s">
        <v>57</v>
      </c>
      <c r="V1558">
        <v>21320</v>
      </c>
      <c r="W1558">
        <v>45.83</v>
      </c>
      <c r="X1558">
        <v>5.43</v>
      </c>
      <c r="Y1558">
        <v>0</v>
      </c>
      <c r="Z1558">
        <v>-34.880000000000003</v>
      </c>
      <c r="AA1558">
        <v>16.37</v>
      </c>
      <c r="AB1558">
        <v>3</v>
      </c>
      <c r="AC1558">
        <v>33</v>
      </c>
      <c r="AD1558">
        <v>33</v>
      </c>
      <c r="AE1558" t="s">
        <v>9524</v>
      </c>
      <c r="AF1558" t="s">
        <v>5861</v>
      </c>
      <c r="AG1558" t="s">
        <v>5861</v>
      </c>
      <c r="AH1558" t="s">
        <v>5862</v>
      </c>
      <c r="AI1558" t="s">
        <v>431</v>
      </c>
      <c r="AJ1558">
        <v>6</v>
      </c>
      <c r="AK1558" t="s">
        <v>57</v>
      </c>
      <c r="AL1558">
        <v>6281</v>
      </c>
      <c r="AM1558" t="s">
        <v>55</v>
      </c>
      <c r="AN1558" t="s">
        <v>55</v>
      </c>
      <c r="AO1558" t="s">
        <v>55</v>
      </c>
      <c r="AS1558" t="s">
        <v>343</v>
      </c>
      <c r="AT1558">
        <v>0</v>
      </c>
      <c r="AU1558">
        <v>0</v>
      </c>
      <c r="AV1558">
        <v>0</v>
      </c>
      <c r="BB1558">
        <v>0</v>
      </c>
      <c r="BC1558">
        <v>0</v>
      </c>
      <c r="BD1558" t="s">
        <v>60</v>
      </c>
      <c r="BE1558" s="5" t="s">
        <v>3831</v>
      </c>
      <c r="BF1558">
        <v>634343823</v>
      </c>
      <c r="BH1558" t="s">
        <v>323</v>
      </c>
      <c r="BI1558" t="s">
        <v>320</v>
      </c>
      <c r="BJ1558">
        <v>0.39861111111111114</v>
      </c>
      <c r="BK1558">
        <v>39.6</v>
      </c>
      <c r="BL1558">
        <v>4.6900000000000004</v>
      </c>
      <c r="BM1558">
        <v>0</v>
      </c>
      <c r="BN1558">
        <v>-30.14</v>
      </c>
      <c r="BO1558">
        <v>14.15</v>
      </c>
      <c r="BP1558" t="s">
        <v>60</v>
      </c>
      <c r="BQ1558">
        <v>1.1572332869999999</v>
      </c>
      <c r="BR1558" t="s">
        <v>61</v>
      </c>
    </row>
    <row r="1559" spans="1:70" x14ac:dyDescent="0.2">
      <c r="A1559" s="19">
        <f t="shared" si="62"/>
        <v>10.800000000000004</v>
      </c>
      <c r="B1559" s="20">
        <v>3752</v>
      </c>
      <c r="D1559" s="2" t="s">
        <v>1381</v>
      </c>
      <c r="E1559" s="2" t="str">
        <f t="shared" si="61"/>
        <v>ST</v>
      </c>
      <c r="F1559">
        <v>200720433</v>
      </c>
      <c r="G1559">
        <v>202606</v>
      </c>
      <c r="H1559" t="s">
        <v>52</v>
      </c>
      <c r="I1559" t="s">
        <v>321</v>
      </c>
      <c r="J1559" t="s">
        <v>322</v>
      </c>
      <c r="K1559" t="s">
        <v>54</v>
      </c>
      <c r="L1559" s="5" t="s">
        <v>4087</v>
      </c>
      <c r="M1559" s="5" t="s">
        <v>3825</v>
      </c>
      <c r="N1559" s="21">
        <v>873132680617</v>
      </c>
      <c r="P1559" t="s">
        <v>326</v>
      </c>
      <c r="Q1559" t="s">
        <v>326</v>
      </c>
      <c r="R1559" t="s">
        <v>56</v>
      </c>
      <c r="S1559" t="s">
        <v>327</v>
      </c>
      <c r="T1559">
        <v>21</v>
      </c>
      <c r="U1559" t="s">
        <v>57</v>
      </c>
      <c r="V1559">
        <v>21320</v>
      </c>
      <c r="W1559">
        <v>52.31</v>
      </c>
      <c r="X1559">
        <v>6.19</v>
      </c>
      <c r="Y1559">
        <v>0</v>
      </c>
      <c r="Z1559">
        <v>-39.81</v>
      </c>
      <c r="AA1559">
        <v>18.690000000000001</v>
      </c>
      <c r="AB1559">
        <v>3</v>
      </c>
      <c r="AC1559">
        <v>40.479999999999997</v>
      </c>
      <c r="AD1559">
        <v>40.479999999999997</v>
      </c>
      <c r="AE1559" t="s">
        <v>1601</v>
      </c>
      <c r="AF1559" t="s">
        <v>5863</v>
      </c>
      <c r="AG1559" t="s">
        <v>5864</v>
      </c>
      <c r="AH1559" t="s">
        <v>5865</v>
      </c>
      <c r="AI1559" t="s">
        <v>5866</v>
      </c>
      <c r="AJ1559">
        <v>31</v>
      </c>
      <c r="AK1559" t="s">
        <v>57</v>
      </c>
      <c r="AL1559">
        <v>31240</v>
      </c>
      <c r="AM1559" t="s">
        <v>55</v>
      </c>
      <c r="AN1559" t="s">
        <v>55</v>
      </c>
      <c r="AO1559" t="s">
        <v>55</v>
      </c>
      <c r="AS1559" t="s">
        <v>343</v>
      </c>
      <c r="AT1559">
        <v>26</v>
      </c>
      <c r="AU1559">
        <v>31</v>
      </c>
      <c r="AV1559">
        <v>40</v>
      </c>
      <c r="BB1559">
        <v>0</v>
      </c>
      <c r="BC1559">
        <v>0</v>
      </c>
      <c r="BD1559" t="s">
        <v>60</v>
      </c>
      <c r="BE1559" s="5" t="s">
        <v>3831</v>
      </c>
      <c r="BF1559">
        <v>634343823</v>
      </c>
      <c r="BH1559" t="s">
        <v>323</v>
      </c>
      <c r="BI1559" t="s">
        <v>320</v>
      </c>
      <c r="BJ1559">
        <v>0.46944444444444444</v>
      </c>
      <c r="BK1559">
        <v>45.2</v>
      </c>
      <c r="BL1559">
        <v>5.35</v>
      </c>
      <c r="BM1559">
        <v>0</v>
      </c>
      <c r="BN1559">
        <v>-34.4</v>
      </c>
      <c r="BO1559">
        <v>16.149999999999999</v>
      </c>
      <c r="BP1559" t="s">
        <v>60</v>
      </c>
      <c r="BQ1559">
        <v>1.1572332869999999</v>
      </c>
      <c r="BR1559" t="s">
        <v>61</v>
      </c>
    </row>
    <row r="1560" spans="1:70" x14ac:dyDescent="0.2">
      <c r="A1560" s="19">
        <f t="shared" si="62"/>
        <v>14.82</v>
      </c>
      <c r="B1560" s="20">
        <v>3752</v>
      </c>
      <c r="D1560" s="2" t="s">
        <v>1381</v>
      </c>
      <c r="E1560" s="2" t="str">
        <f t="shared" si="61"/>
        <v>ST</v>
      </c>
      <c r="F1560">
        <v>200720433</v>
      </c>
      <c r="G1560">
        <v>202606</v>
      </c>
      <c r="H1560" t="s">
        <v>52</v>
      </c>
      <c r="I1560" t="s">
        <v>321</v>
      </c>
      <c r="J1560" t="s">
        <v>322</v>
      </c>
      <c r="K1560" t="s">
        <v>54</v>
      </c>
      <c r="L1560" s="5">
        <v>46301</v>
      </c>
      <c r="M1560" s="5">
        <v>46362</v>
      </c>
      <c r="N1560" s="21">
        <v>872882343450</v>
      </c>
      <c r="P1560" t="s">
        <v>326</v>
      </c>
      <c r="Q1560" t="s">
        <v>326</v>
      </c>
      <c r="R1560" t="s">
        <v>56</v>
      </c>
      <c r="S1560" t="s">
        <v>327</v>
      </c>
      <c r="T1560">
        <v>21</v>
      </c>
      <c r="U1560" t="s">
        <v>57</v>
      </c>
      <c r="V1560">
        <v>21320</v>
      </c>
      <c r="W1560">
        <v>71.5</v>
      </c>
      <c r="X1560">
        <v>108.1</v>
      </c>
      <c r="Y1560">
        <v>0</v>
      </c>
      <c r="Z1560">
        <v>-54.41</v>
      </c>
      <c r="AA1560">
        <v>125.19</v>
      </c>
      <c r="AB1560">
        <v>6</v>
      </c>
      <c r="AC1560">
        <v>67.98</v>
      </c>
      <c r="AD1560">
        <v>67.98</v>
      </c>
      <c r="AE1560" t="s">
        <v>9525</v>
      </c>
      <c r="AF1560" t="s">
        <v>5867</v>
      </c>
      <c r="AG1560" t="s">
        <v>5867</v>
      </c>
      <c r="AH1560" t="s">
        <v>5868</v>
      </c>
      <c r="AI1560" t="s">
        <v>5869</v>
      </c>
      <c r="AJ1560">
        <v>17</v>
      </c>
      <c r="AK1560" t="s">
        <v>57</v>
      </c>
      <c r="AL1560">
        <v>17600</v>
      </c>
      <c r="AM1560" t="s">
        <v>55</v>
      </c>
      <c r="AN1560" t="s">
        <v>55</v>
      </c>
      <c r="AO1560" t="s">
        <v>55</v>
      </c>
      <c r="AS1560" t="s">
        <v>343</v>
      </c>
      <c r="AT1560">
        <v>0</v>
      </c>
      <c r="AU1560">
        <v>0</v>
      </c>
      <c r="AV1560">
        <v>0</v>
      </c>
      <c r="BB1560">
        <v>0</v>
      </c>
      <c r="BC1560">
        <v>0</v>
      </c>
      <c r="BD1560" t="s">
        <v>60</v>
      </c>
      <c r="BE1560" s="5" t="s">
        <v>3831</v>
      </c>
      <c r="BF1560">
        <v>634343823</v>
      </c>
      <c r="BH1560" t="s">
        <v>323</v>
      </c>
      <c r="BI1560" t="s">
        <v>320</v>
      </c>
      <c r="BJ1560">
        <v>0.49513888888888891</v>
      </c>
      <c r="BK1560">
        <v>62</v>
      </c>
      <c r="BL1560">
        <v>93.74</v>
      </c>
      <c r="BM1560">
        <v>0</v>
      </c>
      <c r="BN1560">
        <v>-47.18</v>
      </c>
      <c r="BO1560">
        <v>108.56</v>
      </c>
      <c r="BP1560" t="s">
        <v>60</v>
      </c>
      <c r="BQ1560">
        <v>1.153163127</v>
      </c>
      <c r="BR1560" t="s">
        <v>61</v>
      </c>
    </row>
    <row r="1561" spans="1:70" x14ac:dyDescent="0.2">
      <c r="A1561" s="19">
        <f t="shared" si="62"/>
        <v>7.4600000000000009</v>
      </c>
      <c r="B1561" s="20">
        <v>3752</v>
      </c>
      <c r="D1561" s="2" t="s">
        <v>1381</v>
      </c>
      <c r="E1561" s="2" t="str">
        <f t="shared" si="61"/>
        <v>ST</v>
      </c>
      <c r="F1561">
        <v>200720433</v>
      </c>
      <c r="G1561">
        <v>202606</v>
      </c>
      <c r="H1561" t="s">
        <v>52</v>
      </c>
      <c r="I1561" t="s">
        <v>321</v>
      </c>
      <c r="J1561" t="s">
        <v>322</v>
      </c>
      <c r="K1561" t="s">
        <v>54</v>
      </c>
      <c r="L1561" s="5" t="s">
        <v>3825</v>
      </c>
      <c r="M1561" s="5" t="s">
        <v>3826</v>
      </c>
      <c r="N1561" s="21">
        <v>873136654762</v>
      </c>
      <c r="P1561" t="s">
        <v>326</v>
      </c>
      <c r="Q1561" t="s">
        <v>326</v>
      </c>
      <c r="R1561" t="s">
        <v>56</v>
      </c>
      <c r="S1561" t="s">
        <v>327</v>
      </c>
      <c r="T1561">
        <v>21</v>
      </c>
      <c r="U1561" t="s">
        <v>57</v>
      </c>
      <c r="V1561">
        <v>21320</v>
      </c>
      <c r="W1561">
        <v>36.200000000000003</v>
      </c>
      <c r="X1561">
        <v>4.29</v>
      </c>
      <c r="Y1561">
        <v>0</v>
      </c>
      <c r="Z1561">
        <v>-27.55</v>
      </c>
      <c r="AA1561">
        <v>12.95</v>
      </c>
      <c r="AB1561">
        <v>1</v>
      </c>
      <c r="AC1561">
        <v>19.8</v>
      </c>
      <c r="AD1561">
        <v>19.8</v>
      </c>
      <c r="AE1561" t="s">
        <v>8731</v>
      </c>
      <c r="AF1561" t="s">
        <v>5870</v>
      </c>
      <c r="AG1561" t="s">
        <v>5870</v>
      </c>
      <c r="AH1561" t="s">
        <v>5871</v>
      </c>
      <c r="AI1561" t="s">
        <v>5872</v>
      </c>
      <c r="AJ1561">
        <v>33</v>
      </c>
      <c r="AK1561" t="s">
        <v>57</v>
      </c>
      <c r="AL1561">
        <v>33220</v>
      </c>
      <c r="AM1561" t="s">
        <v>55</v>
      </c>
      <c r="AN1561" t="s">
        <v>55</v>
      </c>
      <c r="AO1561" t="s">
        <v>55</v>
      </c>
      <c r="AS1561" t="s">
        <v>343</v>
      </c>
      <c r="AT1561">
        <v>0</v>
      </c>
      <c r="AU1561">
        <v>0</v>
      </c>
      <c r="AV1561">
        <v>0</v>
      </c>
      <c r="BB1561">
        <v>0</v>
      </c>
      <c r="BC1561">
        <v>0</v>
      </c>
      <c r="BD1561" t="s">
        <v>60</v>
      </c>
      <c r="BE1561" s="5" t="s">
        <v>3831</v>
      </c>
      <c r="BF1561">
        <v>634343823</v>
      </c>
      <c r="BH1561" t="s">
        <v>323</v>
      </c>
      <c r="BI1561" t="s">
        <v>320</v>
      </c>
      <c r="BJ1561">
        <v>0.46875</v>
      </c>
      <c r="BK1561">
        <v>31.2</v>
      </c>
      <c r="BL1561">
        <v>3.7</v>
      </c>
      <c r="BM1561">
        <v>0</v>
      </c>
      <c r="BN1561">
        <v>-23.74</v>
      </c>
      <c r="BO1561">
        <v>11.16</v>
      </c>
      <c r="BP1561" t="s">
        <v>60</v>
      </c>
      <c r="BQ1561">
        <v>1.160362033</v>
      </c>
      <c r="BR1561" t="s">
        <v>61</v>
      </c>
    </row>
    <row r="1562" spans="1:70" x14ac:dyDescent="0.2">
      <c r="A1562" s="19">
        <f t="shared" si="62"/>
        <v>17.169999999999995</v>
      </c>
      <c r="B1562" s="20">
        <v>3752</v>
      </c>
      <c r="D1562" s="2" t="s">
        <v>1381</v>
      </c>
      <c r="E1562" s="2" t="str">
        <f t="shared" si="61"/>
        <v>ST</v>
      </c>
      <c r="F1562">
        <v>200720433</v>
      </c>
      <c r="G1562">
        <v>202606</v>
      </c>
      <c r="H1562" t="s">
        <v>52</v>
      </c>
      <c r="I1562" t="s">
        <v>321</v>
      </c>
      <c r="J1562" t="s">
        <v>322</v>
      </c>
      <c r="K1562" t="s">
        <v>54</v>
      </c>
      <c r="L1562" s="5" t="s">
        <v>3825</v>
      </c>
      <c r="M1562" s="5" t="s">
        <v>3826</v>
      </c>
      <c r="N1562" s="21">
        <v>873079995440</v>
      </c>
      <c r="P1562" t="s">
        <v>326</v>
      </c>
      <c r="Q1562" t="s">
        <v>326</v>
      </c>
      <c r="R1562" t="s">
        <v>56</v>
      </c>
      <c r="S1562" t="s">
        <v>327</v>
      </c>
      <c r="T1562">
        <v>21</v>
      </c>
      <c r="U1562" t="s">
        <v>57</v>
      </c>
      <c r="V1562">
        <v>21320</v>
      </c>
      <c r="W1562">
        <v>83.31</v>
      </c>
      <c r="X1562">
        <v>9.8699999999999992</v>
      </c>
      <c r="Y1562">
        <v>0</v>
      </c>
      <c r="Z1562">
        <v>-63.39</v>
      </c>
      <c r="AA1562">
        <v>29.8</v>
      </c>
      <c r="AB1562">
        <v>7</v>
      </c>
      <c r="AC1562">
        <v>83.16</v>
      </c>
      <c r="AD1562">
        <v>83.16</v>
      </c>
      <c r="AE1562" t="s">
        <v>9526</v>
      </c>
      <c r="AF1562" t="s">
        <v>5873</v>
      </c>
      <c r="AG1562" t="s">
        <v>5873</v>
      </c>
      <c r="AH1562" t="s">
        <v>5874</v>
      </c>
      <c r="AI1562" t="s">
        <v>5875</v>
      </c>
      <c r="AJ1562">
        <v>34</v>
      </c>
      <c r="AK1562" t="s">
        <v>57</v>
      </c>
      <c r="AL1562">
        <v>34310</v>
      </c>
      <c r="AM1562" t="s">
        <v>55</v>
      </c>
      <c r="AN1562" t="s">
        <v>55</v>
      </c>
      <c r="AO1562" t="s">
        <v>55</v>
      </c>
      <c r="AS1562" t="s">
        <v>343</v>
      </c>
      <c r="AT1562">
        <v>0</v>
      </c>
      <c r="AU1562">
        <v>0</v>
      </c>
      <c r="AV1562">
        <v>0</v>
      </c>
      <c r="BB1562">
        <v>0</v>
      </c>
      <c r="BC1562">
        <v>0</v>
      </c>
      <c r="BD1562" t="s">
        <v>60</v>
      </c>
      <c r="BE1562" s="5" t="s">
        <v>3831</v>
      </c>
      <c r="BF1562">
        <v>634343823</v>
      </c>
      <c r="BH1562" t="s">
        <v>323</v>
      </c>
      <c r="BI1562" t="s">
        <v>320</v>
      </c>
      <c r="BJ1562">
        <v>0.48958333333333331</v>
      </c>
      <c r="BK1562">
        <v>71.8</v>
      </c>
      <c r="BL1562">
        <v>8.51</v>
      </c>
      <c r="BM1562">
        <v>0</v>
      </c>
      <c r="BN1562">
        <v>-54.63</v>
      </c>
      <c r="BO1562">
        <v>25.68</v>
      </c>
      <c r="BP1562" t="s">
        <v>60</v>
      </c>
      <c r="BQ1562">
        <v>1.160362033</v>
      </c>
      <c r="BR1562" t="s">
        <v>61</v>
      </c>
    </row>
    <row r="1563" spans="1:70" x14ac:dyDescent="0.2">
      <c r="A1563" s="19">
        <f t="shared" si="62"/>
        <v>11.469999999999999</v>
      </c>
      <c r="B1563" s="20">
        <v>3752</v>
      </c>
      <c r="D1563" s="2" t="s">
        <v>1381</v>
      </c>
      <c r="E1563" s="2" t="str">
        <f t="shared" si="61"/>
        <v>ST</v>
      </c>
      <c r="F1563">
        <v>200720433</v>
      </c>
      <c r="G1563">
        <v>202606</v>
      </c>
      <c r="H1563" t="s">
        <v>52</v>
      </c>
      <c r="I1563" t="s">
        <v>321</v>
      </c>
      <c r="J1563" t="s">
        <v>322</v>
      </c>
      <c r="K1563" t="s">
        <v>54</v>
      </c>
      <c r="L1563" s="5">
        <v>46148</v>
      </c>
      <c r="M1563" s="5">
        <v>46240</v>
      </c>
      <c r="N1563" s="21">
        <v>872641916300</v>
      </c>
      <c r="P1563" t="s">
        <v>326</v>
      </c>
      <c r="Q1563" t="s">
        <v>326</v>
      </c>
      <c r="R1563" t="s">
        <v>56</v>
      </c>
      <c r="S1563" t="s">
        <v>327</v>
      </c>
      <c r="T1563">
        <v>21</v>
      </c>
      <c r="U1563" t="s">
        <v>57</v>
      </c>
      <c r="V1563">
        <v>21320</v>
      </c>
      <c r="W1563">
        <v>55.74</v>
      </c>
      <c r="X1563">
        <v>6.61</v>
      </c>
      <c r="Y1563">
        <v>0</v>
      </c>
      <c r="Z1563">
        <v>-42.42</v>
      </c>
      <c r="AA1563">
        <v>19.93</v>
      </c>
      <c r="AB1563">
        <v>3</v>
      </c>
      <c r="AC1563">
        <v>46.2</v>
      </c>
      <c r="AD1563">
        <v>46.2</v>
      </c>
      <c r="AE1563" t="s">
        <v>9527</v>
      </c>
      <c r="AF1563" t="s">
        <v>448</v>
      </c>
      <c r="AG1563" t="s">
        <v>448</v>
      </c>
      <c r="AH1563" t="s">
        <v>495</v>
      </c>
      <c r="AI1563" t="s">
        <v>1072</v>
      </c>
      <c r="AJ1563">
        <v>29</v>
      </c>
      <c r="AK1563" t="s">
        <v>57</v>
      </c>
      <c r="AL1563">
        <v>29480</v>
      </c>
      <c r="AM1563" t="s">
        <v>55</v>
      </c>
      <c r="AN1563" t="s">
        <v>55</v>
      </c>
      <c r="AO1563" t="s">
        <v>55</v>
      </c>
      <c r="AS1563" t="s">
        <v>343</v>
      </c>
      <c r="AT1563">
        <v>0</v>
      </c>
      <c r="AU1563">
        <v>0</v>
      </c>
      <c r="AV1563">
        <v>0</v>
      </c>
      <c r="BB1563">
        <v>0</v>
      </c>
      <c r="BC1563">
        <v>0</v>
      </c>
      <c r="BD1563" t="s">
        <v>60</v>
      </c>
      <c r="BE1563" s="5" t="s">
        <v>2497</v>
      </c>
      <c r="BF1563">
        <v>634333759</v>
      </c>
      <c r="BH1563" t="s">
        <v>323</v>
      </c>
      <c r="BI1563" t="s">
        <v>320</v>
      </c>
      <c r="BJ1563">
        <v>0.41180555555555554</v>
      </c>
      <c r="BK1563">
        <v>48</v>
      </c>
      <c r="BL1563">
        <v>5.69</v>
      </c>
      <c r="BM1563">
        <v>0</v>
      </c>
      <c r="BN1563">
        <v>-36.53</v>
      </c>
      <c r="BO1563">
        <v>17.16</v>
      </c>
      <c r="BP1563" t="s">
        <v>60</v>
      </c>
      <c r="BQ1563">
        <v>1.161210911</v>
      </c>
      <c r="BR1563" t="s">
        <v>61</v>
      </c>
    </row>
    <row r="1564" spans="1:70" x14ac:dyDescent="0.2">
      <c r="A1564" s="19">
        <f t="shared" si="62"/>
        <v>19.499999999999993</v>
      </c>
      <c r="B1564" s="20">
        <v>3752</v>
      </c>
      <c r="D1564" s="2" t="s">
        <v>1381</v>
      </c>
      <c r="E1564" s="2" t="str">
        <f t="shared" si="61"/>
        <v>ST</v>
      </c>
      <c r="F1564">
        <v>200720433</v>
      </c>
      <c r="G1564">
        <v>202606</v>
      </c>
      <c r="H1564" t="s">
        <v>52</v>
      </c>
      <c r="I1564" t="s">
        <v>321</v>
      </c>
      <c r="J1564" t="s">
        <v>322</v>
      </c>
      <c r="K1564" t="s">
        <v>54</v>
      </c>
      <c r="L1564" s="5">
        <v>46362</v>
      </c>
      <c r="M1564" s="5" t="s">
        <v>4437</v>
      </c>
      <c r="N1564" s="21">
        <v>872991869050</v>
      </c>
      <c r="P1564" t="s">
        <v>326</v>
      </c>
      <c r="Q1564" t="s">
        <v>326</v>
      </c>
      <c r="R1564" t="s">
        <v>56</v>
      </c>
      <c r="S1564" t="s">
        <v>327</v>
      </c>
      <c r="T1564">
        <v>21</v>
      </c>
      <c r="U1564" t="s">
        <v>57</v>
      </c>
      <c r="V1564">
        <v>21320</v>
      </c>
      <c r="W1564">
        <v>94.23</v>
      </c>
      <c r="X1564">
        <v>130.29</v>
      </c>
      <c r="Y1564">
        <v>0</v>
      </c>
      <c r="Z1564">
        <v>-71.709999999999994</v>
      </c>
      <c r="AA1564">
        <v>152.81</v>
      </c>
      <c r="AB1564">
        <v>9</v>
      </c>
      <c r="AC1564">
        <v>98.56</v>
      </c>
      <c r="AD1564">
        <v>98.56</v>
      </c>
      <c r="AE1564" t="s">
        <v>9528</v>
      </c>
      <c r="AF1564" t="s">
        <v>5876</v>
      </c>
      <c r="AG1564" t="s">
        <v>5877</v>
      </c>
      <c r="AH1564" t="s">
        <v>5878</v>
      </c>
      <c r="AI1564" t="s">
        <v>4353</v>
      </c>
      <c r="AJ1564">
        <v>5</v>
      </c>
      <c r="AK1564" t="s">
        <v>57</v>
      </c>
      <c r="AL1564">
        <v>5100</v>
      </c>
      <c r="AM1564" t="s">
        <v>55</v>
      </c>
      <c r="AN1564" t="s">
        <v>55</v>
      </c>
      <c r="AO1564" t="s">
        <v>55</v>
      </c>
      <c r="AS1564" t="s">
        <v>343</v>
      </c>
      <c r="AT1564">
        <v>0</v>
      </c>
      <c r="AU1564">
        <v>0</v>
      </c>
      <c r="AV1564">
        <v>0</v>
      </c>
      <c r="BB1564">
        <v>0</v>
      </c>
      <c r="BC1564">
        <v>0</v>
      </c>
      <c r="BD1564" t="s">
        <v>60</v>
      </c>
      <c r="BE1564" s="5" t="s">
        <v>3831</v>
      </c>
      <c r="BF1564">
        <v>634343823</v>
      </c>
      <c r="BH1564" t="s">
        <v>323</v>
      </c>
      <c r="BI1564" t="s">
        <v>320</v>
      </c>
      <c r="BJ1564">
        <v>0.51388888888888884</v>
      </c>
      <c r="BK1564">
        <v>81.599999999999994</v>
      </c>
      <c r="BL1564">
        <v>112.82</v>
      </c>
      <c r="BM1564">
        <v>0</v>
      </c>
      <c r="BN1564">
        <v>-62.1</v>
      </c>
      <c r="BO1564">
        <v>132.32</v>
      </c>
      <c r="BP1564" t="s">
        <v>60</v>
      </c>
      <c r="BQ1564">
        <v>1.154814421</v>
      </c>
      <c r="BR1564" t="s">
        <v>61</v>
      </c>
    </row>
    <row r="1565" spans="1:70" x14ac:dyDescent="0.2">
      <c r="A1565" s="19">
        <f t="shared" si="62"/>
        <v>14.82</v>
      </c>
      <c r="B1565" s="20">
        <v>3752</v>
      </c>
      <c r="D1565" s="2" t="s">
        <v>1381</v>
      </c>
      <c r="E1565" s="2" t="str">
        <f t="shared" si="61"/>
        <v>ST</v>
      </c>
      <c r="F1565">
        <v>200720433</v>
      </c>
      <c r="G1565">
        <v>202606</v>
      </c>
      <c r="H1565" t="s">
        <v>52</v>
      </c>
      <c r="I1565" t="s">
        <v>321</v>
      </c>
      <c r="J1565" t="s">
        <v>322</v>
      </c>
      <c r="K1565" t="s">
        <v>54</v>
      </c>
      <c r="L1565" s="5" t="s">
        <v>4087</v>
      </c>
      <c r="M1565" s="5" t="s">
        <v>3825</v>
      </c>
      <c r="N1565" s="21">
        <v>873082222041</v>
      </c>
      <c r="P1565" t="s">
        <v>326</v>
      </c>
      <c r="Q1565" t="s">
        <v>326</v>
      </c>
      <c r="R1565" t="s">
        <v>56</v>
      </c>
      <c r="S1565" t="s">
        <v>327</v>
      </c>
      <c r="T1565">
        <v>21</v>
      </c>
      <c r="U1565" t="s">
        <v>57</v>
      </c>
      <c r="V1565">
        <v>21320</v>
      </c>
      <c r="W1565">
        <v>71.75</v>
      </c>
      <c r="X1565">
        <v>8.49</v>
      </c>
      <c r="Y1565">
        <v>0</v>
      </c>
      <c r="Z1565">
        <v>-54.6</v>
      </c>
      <c r="AA1565">
        <v>25.64</v>
      </c>
      <c r="AB1565">
        <v>4</v>
      </c>
      <c r="AC1565">
        <v>68.2</v>
      </c>
      <c r="AD1565">
        <v>68.2</v>
      </c>
      <c r="AE1565" t="s">
        <v>8822</v>
      </c>
      <c r="AF1565" t="s">
        <v>5879</v>
      </c>
      <c r="AG1565" t="s">
        <v>5879</v>
      </c>
      <c r="AH1565" t="s">
        <v>5880</v>
      </c>
      <c r="AI1565" t="s">
        <v>5881</v>
      </c>
      <c r="AJ1565">
        <v>22</v>
      </c>
      <c r="AK1565" t="s">
        <v>57</v>
      </c>
      <c r="AL1565">
        <v>22100</v>
      </c>
      <c r="AM1565" t="s">
        <v>55</v>
      </c>
      <c r="AN1565" t="s">
        <v>55</v>
      </c>
      <c r="AO1565" t="s">
        <v>55</v>
      </c>
      <c r="AS1565" t="s">
        <v>343</v>
      </c>
      <c r="AT1565">
        <v>30</v>
      </c>
      <c r="AU1565">
        <v>31</v>
      </c>
      <c r="AV1565">
        <v>39</v>
      </c>
      <c r="BB1565">
        <v>0</v>
      </c>
      <c r="BC1565">
        <v>0</v>
      </c>
      <c r="BD1565" t="s">
        <v>60</v>
      </c>
      <c r="BE1565" s="5" t="s">
        <v>3831</v>
      </c>
      <c r="BF1565">
        <v>634343823</v>
      </c>
      <c r="BH1565" t="s">
        <v>323</v>
      </c>
      <c r="BI1565" t="s">
        <v>320</v>
      </c>
      <c r="BJ1565">
        <v>0.4236111111111111</v>
      </c>
      <c r="BK1565">
        <v>62</v>
      </c>
      <c r="BL1565">
        <v>7.34</v>
      </c>
      <c r="BM1565">
        <v>0</v>
      </c>
      <c r="BN1565">
        <v>-47.18</v>
      </c>
      <c r="BO1565">
        <v>22.16</v>
      </c>
      <c r="BP1565" t="s">
        <v>60</v>
      </c>
      <c r="BQ1565">
        <v>1.1572332869999999</v>
      </c>
      <c r="BR1565" t="s">
        <v>61</v>
      </c>
    </row>
    <row r="1566" spans="1:70" x14ac:dyDescent="0.2">
      <c r="A1566" s="19">
        <f t="shared" si="62"/>
        <v>9.1300000000000026</v>
      </c>
      <c r="B1566" s="20">
        <v>3752</v>
      </c>
      <c r="D1566" s="2" t="s">
        <v>1381</v>
      </c>
      <c r="E1566" s="2" t="str">
        <f t="shared" si="61"/>
        <v>ST</v>
      </c>
      <c r="F1566">
        <v>200720433</v>
      </c>
      <c r="G1566">
        <v>202606</v>
      </c>
      <c r="H1566" t="s">
        <v>52</v>
      </c>
      <c r="I1566" t="s">
        <v>321</v>
      </c>
      <c r="J1566" t="s">
        <v>322</v>
      </c>
      <c r="K1566" t="s">
        <v>54</v>
      </c>
      <c r="L1566" s="5">
        <v>46362</v>
      </c>
      <c r="M1566" s="5" t="s">
        <v>2497</v>
      </c>
      <c r="N1566" s="21">
        <v>872946569714</v>
      </c>
      <c r="P1566" t="s">
        <v>326</v>
      </c>
      <c r="Q1566" t="s">
        <v>326</v>
      </c>
      <c r="R1566" t="s">
        <v>56</v>
      </c>
      <c r="S1566" t="s">
        <v>327</v>
      </c>
      <c r="T1566">
        <v>21</v>
      </c>
      <c r="U1566" t="s">
        <v>57</v>
      </c>
      <c r="V1566">
        <v>21320</v>
      </c>
      <c r="W1566">
        <v>44.11</v>
      </c>
      <c r="X1566">
        <v>5.23</v>
      </c>
      <c r="Y1566">
        <v>0</v>
      </c>
      <c r="Z1566">
        <v>-33.57</v>
      </c>
      <c r="AA1566">
        <v>15.77</v>
      </c>
      <c r="AB1566">
        <v>2</v>
      </c>
      <c r="AC1566">
        <v>30.8</v>
      </c>
      <c r="AD1566">
        <v>30.8</v>
      </c>
      <c r="AE1566" t="s">
        <v>1512</v>
      </c>
      <c r="AF1566" t="s">
        <v>5882</v>
      </c>
      <c r="AG1566" t="s">
        <v>5882</v>
      </c>
      <c r="AH1566" t="s">
        <v>5883</v>
      </c>
      <c r="AI1566" t="s">
        <v>5884</v>
      </c>
      <c r="AJ1566">
        <v>12</v>
      </c>
      <c r="AK1566" t="s">
        <v>57</v>
      </c>
      <c r="AL1566">
        <v>12500</v>
      </c>
      <c r="AM1566" t="s">
        <v>55</v>
      </c>
      <c r="AN1566" t="s">
        <v>55</v>
      </c>
      <c r="AO1566" t="s">
        <v>55</v>
      </c>
      <c r="AS1566" t="s">
        <v>343</v>
      </c>
      <c r="AT1566">
        <v>0</v>
      </c>
      <c r="AU1566">
        <v>0</v>
      </c>
      <c r="AV1566">
        <v>0</v>
      </c>
      <c r="BB1566">
        <v>0</v>
      </c>
      <c r="BC1566">
        <v>0</v>
      </c>
      <c r="BD1566" t="s">
        <v>60</v>
      </c>
      <c r="BE1566" s="5" t="s">
        <v>3831</v>
      </c>
      <c r="BF1566">
        <v>634343823</v>
      </c>
      <c r="BH1566" t="s">
        <v>323</v>
      </c>
      <c r="BI1566" t="s">
        <v>320</v>
      </c>
      <c r="BJ1566">
        <v>0.49722222222222223</v>
      </c>
      <c r="BK1566">
        <v>38.200000000000003</v>
      </c>
      <c r="BL1566">
        <v>4.53</v>
      </c>
      <c r="BM1566">
        <v>0</v>
      </c>
      <c r="BN1566">
        <v>-29.07</v>
      </c>
      <c r="BO1566">
        <v>13.66</v>
      </c>
      <c r="BP1566" t="s">
        <v>60</v>
      </c>
      <c r="BQ1566">
        <v>1.154814421</v>
      </c>
      <c r="BR1566" t="s">
        <v>61</v>
      </c>
    </row>
    <row r="1567" spans="1:70" x14ac:dyDescent="0.2">
      <c r="A1567" s="19">
        <f t="shared" si="62"/>
        <v>7.7900000000000027</v>
      </c>
      <c r="B1567" s="20">
        <v>3752</v>
      </c>
      <c r="D1567" s="2" t="s">
        <v>1381</v>
      </c>
      <c r="E1567" s="2" t="str">
        <f t="shared" si="61"/>
        <v>ST</v>
      </c>
      <c r="F1567">
        <v>200720433</v>
      </c>
      <c r="G1567">
        <v>202606</v>
      </c>
      <c r="H1567" t="s">
        <v>52</v>
      </c>
      <c r="I1567" t="s">
        <v>321</v>
      </c>
      <c r="J1567" t="s">
        <v>322</v>
      </c>
      <c r="K1567" t="s">
        <v>54</v>
      </c>
      <c r="L1567" s="5" t="s">
        <v>4087</v>
      </c>
      <c r="M1567" s="5" t="s">
        <v>3825</v>
      </c>
      <c r="N1567" s="21">
        <v>873130186825</v>
      </c>
      <c r="P1567" t="s">
        <v>326</v>
      </c>
      <c r="Q1567" t="s">
        <v>326</v>
      </c>
      <c r="R1567" t="s">
        <v>56</v>
      </c>
      <c r="S1567" t="s">
        <v>327</v>
      </c>
      <c r="T1567">
        <v>21</v>
      </c>
      <c r="U1567" t="s">
        <v>57</v>
      </c>
      <c r="V1567">
        <v>21320</v>
      </c>
      <c r="W1567">
        <v>37.729999999999997</v>
      </c>
      <c r="X1567">
        <v>4.47</v>
      </c>
      <c r="Y1567">
        <v>0</v>
      </c>
      <c r="Z1567">
        <v>-28.71</v>
      </c>
      <c r="AA1567">
        <v>13.48</v>
      </c>
      <c r="AB1567">
        <v>1</v>
      </c>
      <c r="AC1567">
        <v>22</v>
      </c>
      <c r="AD1567">
        <v>22</v>
      </c>
      <c r="AE1567" t="s">
        <v>1491</v>
      </c>
      <c r="AF1567" t="s">
        <v>2310</v>
      </c>
      <c r="AG1567" t="s">
        <v>2310</v>
      </c>
      <c r="AH1567" t="s">
        <v>917</v>
      </c>
      <c r="AI1567" t="s">
        <v>918</v>
      </c>
      <c r="AJ1567">
        <v>69</v>
      </c>
      <c r="AK1567" t="s">
        <v>57</v>
      </c>
      <c r="AL1567">
        <v>69120</v>
      </c>
      <c r="AM1567" t="s">
        <v>55</v>
      </c>
      <c r="AN1567" t="s">
        <v>55</v>
      </c>
      <c r="AO1567" t="s">
        <v>55</v>
      </c>
      <c r="AS1567" t="s">
        <v>343</v>
      </c>
      <c r="AT1567">
        <v>30</v>
      </c>
      <c r="AU1567">
        <v>40</v>
      </c>
      <c r="AV1567">
        <v>30</v>
      </c>
      <c r="BB1567">
        <v>0</v>
      </c>
      <c r="BC1567">
        <v>0</v>
      </c>
      <c r="BD1567" t="s">
        <v>60</v>
      </c>
      <c r="BE1567" s="5" t="s">
        <v>3831</v>
      </c>
      <c r="BF1567">
        <v>634343823</v>
      </c>
      <c r="BH1567" t="s">
        <v>323</v>
      </c>
      <c r="BI1567" t="s">
        <v>320</v>
      </c>
      <c r="BJ1567">
        <v>0.33750000000000002</v>
      </c>
      <c r="BK1567">
        <v>32.6</v>
      </c>
      <c r="BL1567">
        <v>3.86</v>
      </c>
      <c r="BM1567">
        <v>0</v>
      </c>
      <c r="BN1567">
        <v>-24.81</v>
      </c>
      <c r="BO1567">
        <v>11.65</v>
      </c>
      <c r="BP1567" t="s">
        <v>60</v>
      </c>
      <c r="BQ1567">
        <v>1.1572332869999999</v>
      </c>
      <c r="BR1567" t="s">
        <v>61</v>
      </c>
    </row>
    <row r="1568" spans="1:70" x14ac:dyDescent="0.2">
      <c r="A1568" s="19">
        <f t="shared" si="62"/>
        <v>73.949999999999989</v>
      </c>
      <c r="B1568" s="20">
        <v>3752</v>
      </c>
      <c r="D1568" s="2" t="s">
        <v>1381</v>
      </c>
      <c r="E1568" s="2" t="str">
        <f t="shared" si="61"/>
        <v>ST</v>
      </c>
      <c r="F1568">
        <v>200720433</v>
      </c>
      <c r="G1568">
        <v>202606</v>
      </c>
      <c r="H1568" t="s">
        <v>52</v>
      </c>
      <c r="I1568" t="s">
        <v>321</v>
      </c>
      <c r="J1568" t="s">
        <v>322</v>
      </c>
      <c r="K1568" t="s">
        <v>54</v>
      </c>
      <c r="L1568" s="5">
        <v>46362</v>
      </c>
      <c r="M1568" s="5" t="s">
        <v>2497</v>
      </c>
      <c r="N1568" s="21">
        <v>872987772716</v>
      </c>
      <c r="P1568" t="s">
        <v>326</v>
      </c>
      <c r="Q1568" t="s">
        <v>326</v>
      </c>
      <c r="R1568" t="s">
        <v>56</v>
      </c>
      <c r="S1568" t="s">
        <v>327</v>
      </c>
      <c r="T1568">
        <v>21</v>
      </c>
      <c r="U1568" t="s">
        <v>57</v>
      </c>
      <c r="V1568">
        <v>21320</v>
      </c>
      <c r="W1568">
        <v>357.3</v>
      </c>
      <c r="X1568">
        <v>142.12</v>
      </c>
      <c r="Y1568">
        <v>0</v>
      </c>
      <c r="Z1568">
        <v>-271.89999999999998</v>
      </c>
      <c r="AA1568">
        <v>227.52</v>
      </c>
      <c r="AB1568">
        <v>28</v>
      </c>
      <c r="AC1568">
        <v>399.52</v>
      </c>
      <c r="AD1568">
        <v>399.52</v>
      </c>
      <c r="AE1568" t="s">
        <v>9529</v>
      </c>
      <c r="AF1568" t="s">
        <v>651</v>
      </c>
      <c r="AG1568" t="s">
        <v>651</v>
      </c>
      <c r="AH1568" t="s">
        <v>652</v>
      </c>
      <c r="AI1568" t="s">
        <v>653</v>
      </c>
      <c r="AJ1568">
        <v>10</v>
      </c>
      <c r="AK1568" t="s">
        <v>57</v>
      </c>
      <c r="AL1568">
        <v>10100</v>
      </c>
      <c r="AM1568" t="s">
        <v>55</v>
      </c>
      <c r="AN1568" t="s">
        <v>55</v>
      </c>
      <c r="AO1568" t="s">
        <v>55</v>
      </c>
      <c r="AS1568" t="s">
        <v>343</v>
      </c>
      <c r="AT1568">
        <v>0</v>
      </c>
      <c r="AU1568">
        <v>0</v>
      </c>
      <c r="AV1568">
        <v>0</v>
      </c>
      <c r="BB1568">
        <v>0</v>
      </c>
      <c r="BC1568">
        <v>0</v>
      </c>
      <c r="BD1568" t="s">
        <v>60</v>
      </c>
      <c r="BE1568" s="5" t="s">
        <v>3831</v>
      </c>
      <c r="BF1568">
        <v>634343823</v>
      </c>
      <c r="BH1568" t="s">
        <v>323</v>
      </c>
      <c r="BI1568" t="s">
        <v>320</v>
      </c>
      <c r="BJ1568">
        <v>0.47499999999999998</v>
      </c>
      <c r="BK1568">
        <v>309.39999999999998</v>
      </c>
      <c r="BL1568">
        <v>123.07</v>
      </c>
      <c r="BM1568">
        <v>0</v>
      </c>
      <c r="BN1568">
        <v>-235.45</v>
      </c>
      <c r="BO1568">
        <v>197.02</v>
      </c>
      <c r="BP1568" t="s">
        <v>60</v>
      </c>
      <c r="BQ1568">
        <v>1.154814421</v>
      </c>
      <c r="BR1568" t="s">
        <v>61</v>
      </c>
    </row>
    <row r="1569" spans="1:70" x14ac:dyDescent="0.2">
      <c r="A1569" s="19">
        <f t="shared" si="62"/>
        <v>14.82</v>
      </c>
      <c r="B1569" s="20">
        <v>3752</v>
      </c>
      <c r="D1569" s="2" t="s">
        <v>1381</v>
      </c>
      <c r="E1569" s="2" t="str">
        <f t="shared" si="61"/>
        <v>ST</v>
      </c>
      <c r="F1569">
        <v>200720433</v>
      </c>
      <c r="G1569">
        <v>202606</v>
      </c>
      <c r="H1569" t="s">
        <v>52</v>
      </c>
      <c r="I1569" t="s">
        <v>321</v>
      </c>
      <c r="J1569" t="s">
        <v>322</v>
      </c>
      <c r="K1569" t="s">
        <v>54</v>
      </c>
      <c r="L1569" s="5">
        <v>46362</v>
      </c>
      <c r="M1569" s="5" t="s">
        <v>4437</v>
      </c>
      <c r="N1569" s="21">
        <v>872946306221</v>
      </c>
      <c r="P1569" t="s">
        <v>326</v>
      </c>
      <c r="Q1569" t="s">
        <v>326</v>
      </c>
      <c r="R1569" t="s">
        <v>56</v>
      </c>
      <c r="S1569" t="s">
        <v>327</v>
      </c>
      <c r="T1569">
        <v>21</v>
      </c>
      <c r="U1569" t="s">
        <v>57</v>
      </c>
      <c r="V1569">
        <v>21320</v>
      </c>
      <c r="W1569">
        <v>71.599999999999994</v>
      </c>
      <c r="X1569">
        <v>8.48</v>
      </c>
      <c r="Y1569">
        <v>0</v>
      </c>
      <c r="Z1569">
        <v>-54.48</v>
      </c>
      <c r="AA1569">
        <v>25.59</v>
      </c>
      <c r="AB1569">
        <v>4</v>
      </c>
      <c r="AC1569">
        <v>66.22</v>
      </c>
      <c r="AD1569">
        <v>66.22</v>
      </c>
      <c r="AE1569" t="s">
        <v>9530</v>
      </c>
      <c r="AF1569" t="s">
        <v>563</v>
      </c>
      <c r="AG1569" t="s">
        <v>563</v>
      </c>
      <c r="AH1569" t="s">
        <v>2025</v>
      </c>
      <c r="AI1569" t="s">
        <v>1906</v>
      </c>
      <c r="AJ1569">
        <v>60</v>
      </c>
      <c r="AK1569" t="s">
        <v>57</v>
      </c>
      <c r="AL1569">
        <v>60100</v>
      </c>
      <c r="AM1569" t="s">
        <v>55</v>
      </c>
      <c r="AN1569" t="s">
        <v>55</v>
      </c>
      <c r="AO1569" t="s">
        <v>55</v>
      </c>
      <c r="AS1569" t="s">
        <v>343</v>
      </c>
      <c r="AT1569">
        <v>30</v>
      </c>
      <c r="AU1569">
        <v>31</v>
      </c>
      <c r="AV1569">
        <v>39</v>
      </c>
      <c r="BB1569">
        <v>0</v>
      </c>
      <c r="BC1569">
        <v>0</v>
      </c>
      <c r="BD1569" t="s">
        <v>60</v>
      </c>
      <c r="BE1569" s="5" t="s">
        <v>3831</v>
      </c>
      <c r="BF1569">
        <v>634343823</v>
      </c>
      <c r="BH1569" t="s">
        <v>323</v>
      </c>
      <c r="BI1569" t="s">
        <v>320</v>
      </c>
      <c r="BJ1569">
        <v>0.48680555555555555</v>
      </c>
      <c r="BK1569">
        <v>62</v>
      </c>
      <c r="BL1569">
        <v>7.34</v>
      </c>
      <c r="BM1569">
        <v>0</v>
      </c>
      <c r="BN1569">
        <v>-47.18</v>
      </c>
      <c r="BO1569">
        <v>22.16</v>
      </c>
      <c r="BP1569" t="s">
        <v>60</v>
      </c>
      <c r="BQ1569">
        <v>1.154814421</v>
      </c>
      <c r="BR1569" t="s">
        <v>61</v>
      </c>
    </row>
    <row r="1570" spans="1:70" x14ac:dyDescent="0.2">
      <c r="A1570" s="19">
        <f t="shared" si="62"/>
        <v>9.8000000000000007</v>
      </c>
      <c r="B1570" s="20">
        <v>3752</v>
      </c>
      <c r="D1570" s="2" t="s">
        <v>1381</v>
      </c>
      <c r="E1570" s="2" t="str">
        <f t="shared" si="61"/>
        <v>ST</v>
      </c>
      <c r="F1570">
        <v>200720433</v>
      </c>
      <c r="G1570">
        <v>202606</v>
      </c>
      <c r="H1570" t="s">
        <v>52</v>
      </c>
      <c r="I1570" t="s">
        <v>321</v>
      </c>
      <c r="J1570" t="s">
        <v>322</v>
      </c>
      <c r="K1570" t="s">
        <v>54</v>
      </c>
      <c r="L1570" s="5">
        <v>46362</v>
      </c>
      <c r="M1570" s="5" t="s">
        <v>4437</v>
      </c>
      <c r="N1570" s="21">
        <v>872993897692</v>
      </c>
      <c r="P1570" t="s">
        <v>326</v>
      </c>
      <c r="Q1570" t="s">
        <v>326</v>
      </c>
      <c r="R1570" t="s">
        <v>56</v>
      </c>
      <c r="S1570" t="s">
        <v>327</v>
      </c>
      <c r="T1570">
        <v>21</v>
      </c>
      <c r="U1570" t="s">
        <v>57</v>
      </c>
      <c r="V1570">
        <v>21320</v>
      </c>
      <c r="W1570">
        <v>47.35</v>
      </c>
      <c r="X1570">
        <v>5.61</v>
      </c>
      <c r="Y1570">
        <v>0</v>
      </c>
      <c r="Z1570">
        <v>-36.03</v>
      </c>
      <c r="AA1570">
        <v>16.93</v>
      </c>
      <c r="AB1570">
        <v>3</v>
      </c>
      <c r="AC1570">
        <v>35.200000000000003</v>
      </c>
      <c r="AD1570">
        <v>35.200000000000003</v>
      </c>
      <c r="AE1570" t="s">
        <v>9531</v>
      </c>
      <c r="AF1570" t="s">
        <v>506</v>
      </c>
      <c r="AG1570" t="s">
        <v>506</v>
      </c>
      <c r="AH1570" t="s">
        <v>5885</v>
      </c>
      <c r="AI1570" t="s">
        <v>5886</v>
      </c>
      <c r="AJ1570">
        <v>3</v>
      </c>
      <c r="AK1570" t="s">
        <v>57</v>
      </c>
      <c r="AL1570">
        <v>3800</v>
      </c>
      <c r="AM1570" t="s">
        <v>55</v>
      </c>
      <c r="AN1570" t="s">
        <v>55</v>
      </c>
      <c r="AO1570" t="s">
        <v>55</v>
      </c>
      <c r="AS1570" t="s">
        <v>343</v>
      </c>
      <c r="AT1570">
        <v>0</v>
      </c>
      <c r="AU1570">
        <v>0</v>
      </c>
      <c r="AV1570">
        <v>0</v>
      </c>
      <c r="BB1570">
        <v>0</v>
      </c>
      <c r="BC1570">
        <v>0</v>
      </c>
      <c r="BD1570" t="s">
        <v>60</v>
      </c>
      <c r="BE1570" s="5" t="s">
        <v>3831</v>
      </c>
      <c r="BF1570">
        <v>634343823</v>
      </c>
      <c r="BH1570" t="s">
        <v>323</v>
      </c>
      <c r="BI1570" t="s">
        <v>320</v>
      </c>
      <c r="BJ1570">
        <v>0.49305555555555558</v>
      </c>
      <c r="BK1570">
        <v>41</v>
      </c>
      <c r="BL1570">
        <v>4.8600000000000003</v>
      </c>
      <c r="BM1570">
        <v>0</v>
      </c>
      <c r="BN1570">
        <v>-31.2</v>
      </c>
      <c r="BO1570">
        <v>14.66</v>
      </c>
      <c r="BP1570" t="s">
        <v>60</v>
      </c>
      <c r="BQ1570">
        <v>1.154814421</v>
      </c>
      <c r="BR1570" t="s">
        <v>61</v>
      </c>
    </row>
    <row r="1571" spans="1:70" x14ac:dyDescent="0.2">
      <c r="A1571" s="19">
        <f t="shared" si="62"/>
        <v>7.7900000000000027</v>
      </c>
      <c r="B1571" s="20">
        <v>3752</v>
      </c>
      <c r="D1571" s="2" t="s">
        <v>1381</v>
      </c>
      <c r="E1571" s="2" t="str">
        <f t="shared" si="61"/>
        <v>ST</v>
      </c>
      <c r="F1571">
        <v>200720433</v>
      </c>
      <c r="G1571">
        <v>202606</v>
      </c>
      <c r="H1571" t="s">
        <v>52</v>
      </c>
      <c r="I1571" t="s">
        <v>321</v>
      </c>
      <c r="J1571" t="s">
        <v>322</v>
      </c>
      <c r="K1571" t="s">
        <v>54</v>
      </c>
      <c r="L1571" s="5" t="s">
        <v>4087</v>
      </c>
      <c r="M1571" s="5" t="s">
        <v>3825</v>
      </c>
      <c r="N1571" s="21">
        <v>873130364080</v>
      </c>
      <c r="P1571" t="s">
        <v>326</v>
      </c>
      <c r="Q1571" t="s">
        <v>326</v>
      </c>
      <c r="R1571" t="s">
        <v>56</v>
      </c>
      <c r="S1571" t="s">
        <v>327</v>
      </c>
      <c r="T1571">
        <v>21</v>
      </c>
      <c r="U1571" t="s">
        <v>57</v>
      </c>
      <c r="V1571">
        <v>21320</v>
      </c>
      <c r="W1571">
        <v>37.83</v>
      </c>
      <c r="X1571">
        <v>4.4800000000000004</v>
      </c>
      <c r="Y1571">
        <v>0</v>
      </c>
      <c r="Z1571">
        <v>-28.79</v>
      </c>
      <c r="AA1571">
        <v>13.52</v>
      </c>
      <c r="AB1571">
        <v>2</v>
      </c>
      <c r="AC1571">
        <v>22</v>
      </c>
      <c r="AD1571">
        <v>22</v>
      </c>
      <c r="AE1571" t="s">
        <v>9532</v>
      </c>
      <c r="AF1571" t="s">
        <v>5887</v>
      </c>
      <c r="AG1571" t="s">
        <v>5887</v>
      </c>
      <c r="AH1571" t="s">
        <v>5888</v>
      </c>
      <c r="AI1571" t="s">
        <v>5889</v>
      </c>
      <c r="AJ1571">
        <v>61</v>
      </c>
      <c r="AK1571" t="s">
        <v>57</v>
      </c>
      <c r="AL1571">
        <v>61300</v>
      </c>
      <c r="AM1571" t="s">
        <v>55</v>
      </c>
      <c r="AN1571" t="s">
        <v>55</v>
      </c>
      <c r="AO1571" t="s">
        <v>55</v>
      </c>
      <c r="AS1571" t="s">
        <v>343</v>
      </c>
      <c r="AT1571">
        <v>0</v>
      </c>
      <c r="AU1571">
        <v>0</v>
      </c>
      <c r="AV1571">
        <v>0</v>
      </c>
      <c r="BB1571">
        <v>0</v>
      </c>
      <c r="BC1571">
        <v>0</v>
      </c>
      <c r="BD1571" t="s">
        <v>60</v>
      </c>
      <c r="BE1571" s="5" t="s">
        <v>3831</v>
      </c>
      <c r="BF1571">
        <v>634343823</v>
      </c>
      <c r="BH1571" t="s">
        <v>323</v>
      </c>
      <c r="BI1571" t="s">
        <v>320</v>
      </c>
      <c r="BJ1571">
        <v>0.41666666666666669</v>
      </c>
      <c r="BK1571">
        <v>32.6</v>
      </c>
      <c r="BL1571">
        <v>3.86</v>
      </c>
      <c r="BM1571">
        <v>0</v>
      </c>
      <c r="BN1571">
        <v>-24.81</v>
      </c>
      <c r="BO1571">
        <v>11.65</v>
      </c>
      <c r="BP1571" t="s">
        <v>60</v>
      </c>
      <c r="BQ1571">
        <v>1.160362033</v>
      </c>
      <c r="BR1571" t="s">
        <v>61</v>
      </c>
    </row>
    <row r="1572" spans="1:70" x14ac:dyDescent="0.2">
      <c r="A1572" s="19">
        <f t="shared" si="62"/>
        <v>10.129999999999995</v>
      </c>
      <c r="B1572" s="20">
        <v>3752</v>
      </c>
      <c r="D1572" s="2" t="s">
        <v>1381</v>
      </c>
      <c r="E1572" s="2" t="str">
        <f t="shared" si="61"/>
        <v>ST</v>
      </c>
      <c r="F1572">
        <v>200720433</v>
      </c>
      <c r="G1572">
        <v>202606</v>
      </c>
      <c r="H1572" t="s">
        <v>52</v>
      </c>
      <c r="I1572" t="s">
        <v>321</v>
      </c>
      <c r="J1572" t="s">
        <v>322</v>
      </c>
      <c r="K1572" t="s">
        <v>54</v>
      </c>
      <c r="L1572" s="5">
        <v>46301</v>
      </c>
      <c r="M1572" s="5">
        <v>46332</v>
      </c>
      <c r="N1572" s="21">
        <v>872888007657</v>
      </c>
      <c r="P1572" t="s">
        <v>326</v>
      </c>
      <c r="Q1572" t="s">
        <v>326</v>
      </c>
      <c r="R1572" t="s">
        <v>56</v>
      </c>
      <c r="S1572" t="s">
        <v>327</v>
      </c>
      <c r="T1572">
        <v>21</v>
      </c>
      <c r="U1572" t="s">
        <v>57</v>
      </c>
      <c r="V1572">
        <v>21320</v>
      </c>
      <c r="W1572">
        <v>48.89</v>
      </c>
      <c r="X1572">
        <v>5.8</v>
      </c>
      <c r="Y1572">
        <v>0</v>
      </c>
      <c r="Z1572">
        <v>-37.21</v>
      </c>
      <c r="AA1572">
        <v>17.48</v>
      </c>
      <c r="AB1572">
        <v>2</v>
      </c>
      <c r="AC1572">
        <v>36.08</v>
      </c>
      <c r="AD1572">
        <v>36.08</v>
      </c>
      <c r="AE1572" t="s">
        <v>1470</v>
      </c>
      <c r="AF1572" t="s">
        <v>5890</v>
      </c>
      <c r="AG1572" t="s">
        <v>5890</v>
      </c>
      <c r="AH1572" t="s">
        <v>5891</v>
      </c>
      <c r="AI1572" t="s">
        <v>368</v>
      </c>
      <c r="AJ1572">
        <v>33</v>
      </c>
      <c r="AK1572" t="s">
        <v>57</v>
      </c>
      <c r="AL1572">
        <v>33100</v>
      </c>
      <c r="AM1572" t="s">
        <v>55</v>
      </c>
      <c r="AN1572" t="s">
        <v>55</v>
      </c>
      <c r="AO1572" t="s">
        <v>55</v>
      </c>
      <c r="AS1572" t="s">
        <v>343</v>
      </c>
      <c r="AT1572">
        <v>26</v>
      </c>
      <c r="AU1572">
        <v>31</v>
      </c>
      <c r="AV1572">
        <v>40</v>
      </c>
      <c r="BB1572">
        <v>0</v>
      </c>
      <c r="BC1572">
        <v>0</v>
      </c>
      <c r="BD1572" t="s">
        <v>60</v>
      </c>
      <c r="BE1572" s="5" t="s">
        <v>2497</v>
      </c>
      <c r="BF1572">
        <v>634333759</v>
      </c>
      <c r="BH1572" t="s">
        <v>323</v>
      </c>
      <c r="BI1572" t="s">
        <v>320</v>
      </c>
      <c r="BJ1572">
        <v>0.43125000000000002</v>
      </c>
      <c r="BK1572">
        <v>42.4</v>
      </c>
      <c r="BL1572">
        <v>5.03</v>
      </c>
      <c r="BM1572">
        <v>0</v>
      </c>
      <c r="BN1572">
        <v>-32.270000000000003</v>
      </c>
      <c r="BO1572">
        <v>15.16</v>
      </c>
      <c r="BP1572" t="s">
        <v>60</v>
      </c>
      <c r="BQ1572">
        <v>1.153163127</v>
      </c>
      <c r="BR1572" t="s">
        <v>61</v>
      </c>
    </row>
    <row r="1573" spans="1:70" x14ac:dyDescent="0.2">
      <c r="A1573" s="19">
        <f t="shared" si="62"/>
        <v>6.7899999999999991</v>
      </c>
      <c r="B1573" s="20">
        <v>3752</v>
      </c>
      <c r="D1573" s="2" t="s">
        <v>1381</v>
      </c>
      <c r="E1573" s="2" t="str">
        <f t="shared" si="61"/>
        <v>ST</v>
      </c>
      <c r="F1573">
        <v>200720433</v>
      </c>
      <c r="G1573">
        <v>202606</v>
      </c>
      <c r="H1573" t="s">
        <v>52</v>
      </c>
      <c r="I1573" t="s">
        <v>321</v>
      </c>
      <c r="J1573" t="s">
        <v>322</v>
      </c>
      <c r="K1573" t="s">
        <v>54</v>
      </c>
      <c r="L1573" s="5">
        <v>46362</v>
      </c>
      <c r="M1573" s="5" t="s">
        <v>4437</v>
      </c>
      <c r="N1573" s="21">
        <v>872987011380</v>
      </c>
      <c r="P1573" t="s">
        <v>326</v>
      </c>
      <c r="Q1573" t="s">
        <v>326</v>
      </c>
      <c r="R1573" t="s">
        <v>56</v>
      </c>
      <c r="S1573" t="s">
        <v>327</v>
      </c>
      <c r="T1573">
        <v>21</v>
      </c>
      <c r="U1573" t="s">
        <v>57</v>
      </c>
      <c r="V1573">
        <v>21320</v>
      </c>
      <c r="W1573">
        <v>32.799999999999997</v>
      </c>
      <c r="X1573">
        <v>3.88</v>
      </c>
      <c r="Y1573">
        <v>0</v>
      </c>
      <c r="Z1573">
        <v>-24.96</v>
      </c>
      <c r="AA1573">
        <v>11.72</v>
      </c>
      <c r="AB1573">
        <v>2</v>
      </c>
      <c r="AC1573">
        <v>14.08</v>
      </c>
      <c r="AD1573">
        <v>14.08</v>
      </c>
      <c r="AE1573" t="s">
        <v>9533</v>
      </c>
      <c r="AF1573" t="s">
        <v>5892</v>
      </c>
      <c r="AG1573" t="s">
        <v>5892</v>
      </c>
      <c r="AH1573" t="s">
        <v>5893</v>
      </c>
      <c r="AI1573" t="s">
        <v>3067</v>
      </c>
      <c r="AJ1573">
        <v>61</v>
      </c>
      <c r="AK1573" t="s">
        <v>57</v>
      </c>
      <c r="AL1573">
        <v>61100</v>
      </c>
      <c r="AM1573" t="s">
        <v>55</v>
      </c>
      <c r="AN1573" t="s">
        <v>55</v>
      </c>
      <c r="AO1573" t="s">
        <v>55</v>
      </c>
      <c r="AS1573" t="s">
        <v>342</v>
      </c>
      <c r="AT1573">
        <v>26</v>
      </c>
      <c r="AU1573">
        <v>31</v>
      </c>
      <c r="AV1573">
        <v>40</v>
      </c>
      <c r="BB1573">
        <v>0</v>
      </c>
      <c r="BC1573">
        <v>0</v>
      </c>
      <c r="BD1573" t="s">
        <v>60</v>
      </c>
      <c r="BE1573" s="5" t="s">
        <v>3831</v>
      </c>
      <c r="BF1573">
        <v>634343823</v>
      </c>
      <c r="BH1573" t="s">
        <v>323</v>
      </c>
      <c r="BI1573" t="s">
        <v>320</v>
      </c>
      <c r="BJ1573">
        <v>0.50277777777777777</v>
      </c>
      <c r="BK1573">
        <v>28.4</v>
      </c>
      <c r="BL1573">
        <v>3.36</v>
      </c>
      <c r="BM1573">
        <v>0</v>
      </c>
      <c r="BN1573">
        <v>-21.61</v>
      </c>
      <c r="BO1573">
        <v>10.15</v>
      </c>
      <c r="BP1573" t="s">
        <v>60</v>
      </c>
      <c r="BQ1573">
        <v>1.154814421</v>
      </c>
      <c r="BR1573" t="s">
        <v>61</v>
      </c>
    </row>
    <row r="1574" spans="1:70" x14ac:dyDescent="0.2">
      <c r="A1574" s="19">
        <f t="shared" si="62"/>
        <v>8.7999999999999972</v>
      </c>
      <c r="B1574" s="20">
        <v>3752</v>
      </c>
      <c r="D1574" s="2" t="s">
        <v>1381</v>
      </c>
      <c r="E1574" s="2" t="str">
        <f t="shared" si="61"/>
        <v>ST</v>
      </c>
      <c r="F1574">
        <v>200720433</v>
      </c>
      <c r="G1574">
        <v>202606</v>
      </c>
      <c r="H1574" t="s">
        <v>52</v>
      </c>
      <c r="I1574" t="s">
        <v>321</v>
      </c>
      <c r="J1574" t="s">
        <v>322</v>
      </c>
      <c r="K1574" t="s">
        <v>54</v>
      </c>
      <c r="L1574" s="5" t="s">
        <v>4087</v>
      </c>
      <c r="M1574" s="5" t="s">
        <v>3825</v>
      </c>
      <c r="N1574" s="21">
        <v>873130678213</v>
      </c>
      <c r="P1574" t="s">
        <v>326</v>
      </c>
      <c r="Q1574" t="s">
        <v>326</v>
      </c>
      <c r="R1574" t="s">
        <v>56</v>
      </c>
      <c r="S1574" t="s">
        <v>327</v>
      </c>
      <c r="T1574">
        <v>21</v>
      </c>
      <c r="U1574" t="s">
        <v>57</v>
      </c>
      <c r="V1574">
        <v>21320</v>
      </c>
      <c r="W1574">
        <v>42.59</v>
      </c>
      <c r="X1574">
        <v>5.05</v>
      </c>
      <c r="Y1574">
        <v>0</v>
      </c>
      <c r="Z1574">
        <v>-32.4</v>
      </c>
      <c r="AA1574">
        <v>15.23</v>
      </c>
      <c r="AB1574">
        <v>3</v>
      </c>
      <c r="AC1574">
        <v>28.6</v>
      </c>
      <c r="AD1574">
        <v>28.6</v>
      </c>
      <c r="AE1574" t="s">
        <v>9534</v>
      </c>
      <c r="AF1574" t="s">
        <v>5894</v>
      </c>
      <c r="AG1574" t="s">
        <v>5894</v>
      </c>
      <c r="AH1574" t="s">
        <v>5895</v>
      </c>
      <c r="AI1574" t="s">
        <v>3895</v>
      </c>
      <c r="AJ1574">
        <v>27</v>
      </c>
      <c r="AK1574" t="s">
        <v>57</v>
      </c>
      <c r="AL1574">
        <v>27300</v>
      </c>
      <c r="AM1574" t="s">
        <v>55</v>
      </c>
      <c r="AN1574" t="s">
        <v>55</v>
      </c>
      <c r="AO1574" t="s">
        <v>55</v>
      </c>
      <c r="AS1574" t="s">
        <v>343</v>
      </c>
      <c r="AT1574">
        <v>0</v>
      </c>
      <c r="AU1574">
        <v>0</v>
      </c>
      <c r="AV1574">
        <v>0</v>
      </c>
      <c r="BB1574">
        <v>0</v>
      </c>
      <c r="BC1574">
        <v>0</v>
      </c>
      <c r="BD1574" t="s">
        <v>60</v>
      </c>
      <c r="BE1574" s="5" t="s">
        <v>3831</v>
      </c>
      <c r="BF1574">
        <v>634343823</v>
      </c>
      <c r="BH1574" t="s">
        <v>323</v>
      </c>
      <c r="BI1574" t="s">
        <v>320</v>
      </c>
      <c r="BJ1574">
        <v>0.48472222222222222</v>
      </c>
      <c r="BK1574">
        <v>36.799999999999997</v>
      </c>
      <c r="BL1574">
        <v>4.3600000000000003</v>
      </c>
      <c r="BM1574">
        <v>0</v>
      </c>
      <c r="BN1574">
        <v>-28</v>
      </c>
      <c r="BO1574">
        <v>13.16</v>
      </c>
      <c r="BP1574" t="s">
        <v>60</v>
      </c>
      <c r="BQ1574">
        <v>1.1572332869999999</v>
      </c>
      <c r="BR1574" t="s">
        <v>61</v>
      </c>
    </row>
    <row r="1575" spans="1:70" x14ac:dyDescent="0.2">
      <c r="A1575" s="19">
        <f t="shared" si="62"/>
        <v>13.809999999999995</v>
      </c>
      <c r="B1575" s="20">
        <v>3752</v>
      </c>
      <c r="D1575" s="2" t="s">
        <v>1381</v>
      </c>
      <c r="E1575" s="2" t="str">
        <f t="shared" si="61"/>
        <v>ST</v>
      </c>
      <c r="F1575">
        <v>200720433</v>
      </c>
      <c r="G1575">
        <v>202606</v>
      </c>
      <c r="H1575" t="s">
        <v>52</v>
      </c>
      <c r="I1575" t="s">
        <v>321</v>
      </c>
      <c r="J1575" t="s">
        <v>322</v>
      </c>
      <c r="K1575" t="s">
        <v>54</v>
      </c>
      <c r="L1575" s="5" t="s">
        <v>4087</v>
      </c>
      <c r="M1575" s="5" t="s">
        <v>3825</v>
      </c>
      <c r="N1575" s="21">
        <v>873080938106</v>
      </c>
      <c r="P1575" t="s">
        <v>326</v>
      </c>
      <c r="Q1575" t="s">
        <v>326</v>
      </c>
      <c r="R1575" t="s">
        <v>56</v>
      </c>
      <c r="S1575" t="s">
        <v>327</v>
      </c>
      <c r="T1575">
        <v>21</v>
      </c>
      <c r="U1575" t="s">
        <v>57</v>
      </c>
      <c r="V1575">
        <v>21320</v>
      </c>
      <c r="W1575">
        <v>66.89</v>
      </c>
      <c r="X1575">
        <v>7.92</v>
      </c>
      <c r="Y1575">
        <v>0</v>
      </c>
      <c r="Z1575">
        <v>-50.91</v>
      </c>
      <c r="AA1575">
        <v>23.9</v>
      </c>
      <c r="AB1575">
        <v>4</v>
      </c>
      <c r="AC1575">
        <v>59.62</v>
      </c>
      <c r="AD1575">
        <v>59.62</v>
      </c>
      <c r="AE1575" t="s">
        <v>9535</v>
      </c>
      <c r="AF1575" t="s">
        <v>3409</v>
      </c>
      <c r="AG1575" t="s">
        <v>3409</v>
      </c>
      <c r="AH1575" t="s">
        <v>5896</v>
      </c>
      <c r="AI1575" t="s">
        <v>5897</v>
      </c>
      <c r="AJ1575">
        <v>69</v>
      </c>
      <c r="AK1575" t="s">
        <v>57</v>
      </c>
      <c r="AL1575">
        <v>69130</v>
      </c>
      <c r="AM1575" t="s">
        <v>55</v>
      </c>
      <c r="AN1575" t="s">
        <v>55</v>
      </c>
      <c r="AO1575" t="s">
        <v>55</v>
      </c>
      <c r="AS1575" t="s">
        <v>343</v>
      </c>
      <c r="AT1575">
        <v>15</v>
      </c>
      <c r="AU1575">
        <v>30</v>
      </c>
      <c r="AV1575">
        <v>39</v>
      </c>
      <c r="BB1575">
        <v>0</v>
      </c>
      <c r="BC1575">
        <v>0</v>
      </c>
      <c r="BD1575" t="s">
        <v>60</v>
      </c>
      <c r="BE1575" s="5" t="s">
        <v>3831</v>
      </c>
      <c r="BF1575">
        <v>634343823</v>
      </c>
      <c r="BH1575" t="s">
        <v>323</v>
      </c>
      <c r="BI1575" t="s">
        <v>320</v>
      </c>
      <c r="BJ1575">
        <v>0.47569444444444442</v>
      </c>
      <c r="BK1575">
        <v>57.8</v>
      </c>
      <c r="BL1575">
        <v>6.84</v>
      </c>
      <c r="BM1575">
        <v>0</v>
      </c>
      <c r="BN1575">
        <v>-43.99</v>
      </c>
      <c r="BO1575">
        <v>20.65</v>
      </c>
      <c r="BP1575" t="s">
        <v>60</v>
      </c>
      <c r="BQ1575">
        <v>1.1572332869999999</v>
      </c>
      <c r="BR1575" t="s">
        <v>61</v>
      </c>
    </row>
    <row r="1576" spans="1:70" x14ac:dyDescent="0.2">
      <c r="A1576" s="19">
        <f t="shared" si="62"/>
        <v>14.82</v>
      </c>
      <c r="B1576" s="20">
        <v>3752</v>
      </c>
      <c r="D1576" s="2" t="s">
        <v>1381</v>
      </c>
      <c r="E1576" s="2" t="str">
        <f t="shared" si="61"/>
        <v>ST</v>
      </c>
      <c r="F1576">
        <v>200720433</v>
      </c>
      <c r="G1576">
        <v>202606</v>
      </c>
      <c r="H1576" t="s">
        <v>52</v>
      </c>
      <c r="I1576" t="s">
        <v>321</v>
      </c>
      <c r="J1576" t="s">
        <v>322</v>
      </c>
      <c r="K1576" t="s">
        <v>54</v>
      </c>
      <c r="L1576" s="5" t="s">
        <v>4087</v>
      </c>
      <c r="M1576" s="5" t="s">
        <v>3825</v>
      </c>
      <c r="N1576" s="21">
        <v>873082422139</v>
      </c>
      <c r="P1576" t="s">
        <v>326</v>
      </c>
      <c r="Q1576" t="s">
        <v>326</v>
      </c>
      <c r="R1576" t="s">
        <v>56</v>
      </c>
      <c r="S1576" t="s">
        <v>327</v>
      </c>
      <c r="T1576">
        <v>21</v>
      </c>
      <c r="U1576" t="s">
        <v>57</v>
      </c>
      <c r="V1576">
        <v>21320</v>
      </c>
      <c r="W1576">
        <v>71.75</v>
      </c>
      <c r="X1576">
        <v>8.49</v>
      </c>
      <c r="Y1576">
        <v>0</v>
      </c>
      <c r="Z1576">
        <v>-54.6</v>
      </c>
      <c r="AA1576">
        <v>25.64</v>
      </c>
      <c r="AB1576">
        <v>3</v>
      </c>
      <c r="AC1576">
        <v>67.760000000000005</v>
      </c>
      <c r="AD1576">
        <v>67.760000000000005</v>
      </c>
      <c r="AE1576" t="s">
        <v>9536</v>
      </c>
      <c r="AF1576" t="s">
        <v>663</v>
      </c>
      <c r="AG1576" t="s">
        <v>663</v>
      </c>
      <c r="AH1576" t="s">
        <v>5898</v>
      </c>
      <c r="AI1576" t="s">
        <v>5899</v>
      </c>
      <c r="AJ1576">
        <v>44</v>
      </c>
      <c r="AK1576" t="s">
        <v>57</v>
      </c>
      <c r="AL1576">
        <v>44410</v>
      </c>
      <c r="AM1576" t="s">
        <v>55</v>
      </c>
      <c r="AN1576" t="s">
        <v>55</v>
      </c>
      <c r="AO1576" t="s">
        <v>55</v>
      </c>
      <c r="AS1576" t="s">
        <v>343</v>
      </c>
      <c r="AT1576">
        <v>30</v>
      </c>
      <c r="AU1576">
        <v>31</v>
      </c>
      <c r="AV1576">
        <v>41</v>
      </c>
      <c r="BB1576">
        <v>0</v>
      </c>
      <c r="BC1576">
        <v>0</v>
      </c>
      <c r="BD1576" t="s">
        <v>60</v>
      </c>
      <c r="BE1576" s="5" t="s">
        <v>3831</v>
      </c>
      <c r="BF1576">
        <v>634343823</v>
      </c>
      <c r="BH1576" t="s">
        <v>323</v>
      </c>
      <c r="BI1576" t="s">
        <v>320</v>
      </c>
      <c r="BJ1576">
        <v>0.47569444444444442</v>
      </c>
      <c r="BK1576">
        <v>62</v>
      </c>
      <c r="BL1576">
        <v>7.34</v>
      </c>
      <c r="BM1576">
        <v>0</v>
      </c>
      <c r="BN1576">
        <v>-47.18</v>
      </c>
      <c r="BO1576">
        <v>22.16</v>
      </c>
      <c r="BP1576" t="s">
        <v>60</v>
      </c>
      <c r="BQ1576">
        <v>1.1572332869999999</v>
      </c>
      <c r="BR1576" t="s">
        <v>61</v>
      </c>
    </row>
    <row r="1577" spans="1:70" x14ac:dyDescent="0.2">
      <c r="A1577" s="19">
        <f t="shared" si="62"/>
        <v>7.4600000000000009</v>
      </c>
      <c r="B1577" s="20">
        <v>3752</v>
      </c>
      <c r="D1577" s="2" t="s">
        <v>1381</v>
      </c>
      <c r="E1577" s="2" t="str">
        <f t="shared" si="61"/>
        <v>ST</v>
      </c>
      <c r="F1577">
        <v>200720433</v>
      </c>
      <c r="G1577">
        <v>202606</v>
      </c>
      <c r="H1577" t="s">
        <v>52</v>
      </c>
      <c r="I1577" t="s">
        <v>321</v>
      </c>
      <c r="J1577" t="s">
        <v>322</v>
      </c>
      <c r="K1577" t="s">
        <v>54</v>
      </c>
      <c r="L1577" s="5">
        <v>46118</v>
      </c>
      <c r="M1577" s="5">
        <v>46148</v>
      </c>
      <c r="N1577" s="21">
        <v>872635900408</v>
      </c>
      <c r="P1577" t="s">
        <v>326</v>
      </c>
      <c r="Q1577" t="s">
        <v>326</v>
      </c>
      <c r="R1577" t="s">
        <v>56</v>
      </c>
      <c r="S1577" t="s">
        <v>327</v>
      </c>
      <c r="T1577">
        <v>21</v>
      </c>
      <c r="U1577" t="s">
        <v>57</v>
      </c>
      <c r="V1577">
        <v>21320</v>
      </c>
      <c r="W1577">
        <v>36.31</v>
      </c>
      <c r="X1577">
        <v>4.3099999999999996</v>
      </c>
      <c r="Y1577">
        <v>0</v>
      </c>
      <c r="Z1577">
        <v>-27.63</v>
      </c>
      <c r="AA1577">
        <v>12.99</v>
      </c>
      <c r="AB1577">
        <v>1</v>
      </c>
      <c r="AC1577">
        <v>19.8</v>
      </c>
      <c r="AD1577">
        <v>19.8</v>
      </c>
      <c r="AE1577" t="s">
        <v>9537</v>
      </c>
      <c r="AF1577" t="s">
        <v>5900</v>
      </c>
      <c r="AG1577" t="s">
        <v>5900</v>
      </c>
      <c r="AH1577" t="s">
        <v>5901</v>
      </c>
      <c r="AI1577" t="s">
        <v>5902</v>
      </c>
      <c r="AJ1577">
        <v>43</v>
      </c>
      <c r="AK1577" t="s">
        <v>57</v>
      </c>
      <c r="AL1577">
        <v>43410</v>
      </c>
      <c r="AM1577" t="s">
        <v>55</v>
      </c>
      <c r="AN1577" t="s">
        <v>55</v>
      </c>
      <c r="AO1577" t="s">
        <v>55</v>
      </c>
      <c r="AS1577" t="s">
        <v>343</v>
      </c>
      <c r="AT1577">
        <v>0</v>
      </c>
      <c r="AU1577">
        <v>0</v>
      </c>
      <c r="AV1577">
        <v>0</v>
      </c>
      <c r="BB1577">
        <v>0</v>
      </c>
      <c r="BC1577">
        <v>0</v>
      </c>
      <c r="BD1577" t="s">
        <v>60</v>
      </c>
      <c r="BE1577" s="5" t="s">
        <v>2497</v>
      </c>
      <c r="BF1577">
        <v>634333759</v>
      </c>
      <c r="BH1577" t="s">
        <v>323</v>
      </c>
      <c r="BI1577" t="s">
        <v>320</v>
      </c>
      <c r="BJ1577">
        <v>0.4826388888888889</v>
      </c>
      <c r="BK1577">
        <v>31.2</v>
      </c>
      <c r="BL1577">
        <v>3.7</v>
      </c>
      <c r="BM1577">
        <v>0</v>
      </c>
      <c r="BN1577">
        <v>-23.74</v>
      </c>
      <c r="BO1577">
        <v>11.16</v>
      </c>
      <c r="BP1577" t="s">
        <v>60</v>
      </c>
      <c r="BQ1577">
        <v>1.163778556</v>
      </c>
      <c r="BR1577" t="s">
        <v>61</v>
      </c>
    </row>
    <row r="1578" spans="1:70" x14ac:dyDescent="0.2">
      <c r="A1578" s="19">
        <f t="shared" si="62"/>
        <v>9.1300000000000026</v>
      </c>
      <c r="B1578" s="20">
        <v>3752</v>
      </c>
      <c r="D1578" s="2" t="s">
        <v>1381</v>
      </c>
      <c r="E1578" s="2" t="str">
        <f t="shared" si="61"/>
        <v>ST</v>
      </c>
      <c r="F1578">
        <v>200720433</v>
      </c>
      <c r="G1578">
        <v>202606</v>
      </c>
      <c r="H1578" t="s">
        <v>52</v>
      </c>
      <c r="I1578" t="s">
        <v>321</v>
      </c>
      <c r="J1578" t="s">
        <v>322</v>
      </c>
      <c r="K1578" t="s">
        <v>54</v>
      </c>
      <c r="L1578" s="5" t="s">
        <v>2497</v>
      </c>
      <c r="M1578" s="5" t="s">
        <v>4087</v>
      </c>
      <c r="N1578" s="21">
        <v>872995435630</v>
      </c>
      <c r="P1578" t="s">
        <v>326</v>
      </c>
      <c r="Q1578" t="s">
        <v>326</v>
      </c>
      <c r="R1578" t="s">
        <v>56</v>
      </c>
      <c r="S1578" t="s">
        <v>327</v>
      </c>
      <c r="T1578">
        <v>21</v>
      </c>
      <c r="U1578" t="s">
        <v>57</v>
      </c>
      <c r="V1578">
        <v>21320</v>
      </c>
      <c r="W1578">
        <v>44.19</v>
      </c>
      <c r="X1578">
        <v>5.24</v>
      </c>
      <c r="Y1578">
        <v>0</v>
      </c>
      <c r="Z1578">
        <v>-33.630000000000003</v>
      </c>
      <c r="AA1578">
        <v>15.8</v>
      </c>
      <c r="AB1578">
        <v>2</v>
      </c>
      <c r="AC1578">
        <v>30.8</v>
      </c>
      <c r="AD1578">
        <v>30.8</v>
      </c>
      <c r="AE1578" t="s">
        <v>9538</v>
      </c>
      <c r="AF1578" t="s">
        <v>5903</v>
      </c>
      <c r="AG1578" t="s">
        <v>5903</v>
      </c>
      <c r="AH1578" t="s">
        <v>5904</v>
      </c>
      <c r="AI1578" t="s">
        <v>5905</v>
      </c>
      <c r="AJ1578">
        <v>95</v>
      </c>
      <c r="AK1578" t="s">
        <v>57</v>
      </c>
      <c r="AL1578">
        <v>95320</v>
      </c>
      <c r="AM1578" t="s">
        <v>55</v>
      </c>
      <c r="AN1578" t="s">
        <v>55</v>
      </c>
      <c r="AO1578" t="s">
        <v>55</v>
      </c>
      <c r="AS1578" t="s">
        <v>343</v>
      </c>
      <c r="AT1578">
        <v>0</v>
      </c>
      <c r="AU1578">
        <v>0</v>
      </c>
      <c r="AV1578">
        <v>0</v>
      </c>
      <c r="BB1578">
        <v>0</v>
      </c>
      <c r="BC1578">
        <v>0</v>
      </c>
      <c r="BD1578" t="s">
        <v>60</v>
      </c>
      <c r="BE1578" s="5" t="s">
        <v>3831</v>
      </c>
      <c r="BF1578">
        <v>634343823</v>
      </c>
      <c r="BH1578" t="s">
        <v>323</v>
      </c>
      <c r="BI1578" t="s">
        <v>320</v>
      </c>
      <c r="BJ1578">
        <v>0.41458333333333336</v>
      </c>
      <c r="BK1578">
        <v>38.200000000000003</v>
      </c>
      <c r="BL1578">
        <v>4.53</v>
      </c>
      <c r="BM1578">
        <v>0</v>
      </c>
      <c r="BN1578">
        <v>-29.07</v>
      </c>
      <c r="BO1578">
        <v>13.66</v>
      </c>
      <c r="BP1578" t="s">
        <v>60</v>
      </c>
      <c r="BQ1578">
        <v>1.1567915230000001</v>
      </c>
      <c r="BR1578" t="s">
        <v>61</v>
      </c>
    </row>
    <row r="1579" spans="1:70" x14ac:dyDescent="0.2">
      <c r="A1579" s="19">
        <f t="shared" si="62"/>
        <v>8.4599999999999973</v>
      </c>
      <c r="B1579" s="20">
        <v>3752</v>
      </c>
      <c r="D1579" s="2" t="s">
        <v>346</v>
      </c>
      <c r="E1579" s="2" t="str">
        <f t="shared" si="61"/>
        <v>ST</v>
      </c>
      <c r="F1579">
        <v>200720433</v>
      </c>
      <c r="G1579">
        <v>202606</v>
      </c>
      <c r="H1579" t="s">
        <v>52</v>
      </c>
      <c r="I1579" t="s">
        <v>321</v>
      </c>
      <c r="J1579" t="s">
        <v>322</v>
      </c>
      <c r="K1579" t="s">
        <v>358</v>
      </c>
      <c r="L1579" s="5" t="s">
        <v>4087</v>
      </c>
      <c r="M1579" s="5" t="s">
        <v>3825</v>
      </c>
      <c r="N1579" s="21">
        <v>382050877083</v>
      </c>
      <c r="P1579" t="s">
        <v>5906</v>
      </c>
      <c r="Q1579" t="s">
        <v>359</v>
      </c>
      <c r="R1579" t="s">
        <v>5907</v>
      </c>
      <c r="S1579" t="s">
        <v>5908</v>
      </c>
      <c r="T1579">
        <v>76</v>
      </c>
      <c r="U1579" t="s">
        <v>57</v>
      </c>
      <c r="V1579">
        <v>76800</v>
      </c>
      <c r="W1579">
        <v>40.97</v>
      </c>
      <c r="X1579">
        <v>4.8600000000000003</v>
      </c>
      <c r="Y1579">
        <v>0</v>
      </c>
      <c r="Z1579">
        <v>-31.18</v>
      </c>
      <c r="AA1579">
        <v>14.65</v>
      </c>
      <c r="AB1579">
        <v>1</v>
      </c>
      <c r="AC1579">
        <v>26.4</v>
      </c>
      <c r="AD1579">
        <v>26.4</v>
      </c>
      <c r="AE1579" t="s">
        <v>9539</v>
      </c>
      <c r="AF1579" t="s">
        <v>326</v>
      </c>
      <c r="AG1579" t="s">
        <v>326</v>
      </c>
      <c r="AH1579" t="s">
        <v>56</v>
      </c>
      <c r="AI1579" t="s">
        <v>327</v>
      </c>
      <c r="AJ1579">
        <v>21</v>
      </c>
      <c r="AK1579" t="s">
        <v>57</v>
      </c>
      <c r="AL1579">
        <v>21320</v>
      </c>
      <c r="AM1579" t="s">
        <v>5909</v>
      </c>
      <c r="AN1579" t="s">
        <v>55</v>
      </c>
      <c r="AO1579" t="s">
        <v>55</v>
      </c>
      <c r="AS1579" t="s">
        <v>342</v>
      </c>
      <c r="AT1579">
        <v>7</v>
      </c>
      <c r="AU1579">
        <v>74</v>
      </c>
      <c r="AV1579">
        <v>116</v>
      </c>
      <c r="BB1579">
        <v>0</v>
      </c>
      <c r="BC1579">
        <v>1</v>
      </c>
      <c r="BD1579" t="s">
        <v>60</v>
      </c>
      <c r="BE1579" s="5" t="s">
        <v>3831</v>
      </c>
      <c r="BF1579">
        <v>634343823</v>
      </c>
      <c r="BH1579" t="s">
        <v>323</v>
      </c>
      <c r="BI1579" t="s">
        <v>320</v>
      </c>
      <c r="BJ1579">
        <v>0.52361111111111114</v>
      </c>
      <c r="BK1579">
        <v>35.4</v>
      </c>
      <c r="BL1579">
        <v>4.2</v>
      </c>
      <c r="BM1579">
        <v>0</v>
      </c>
      <c r="BN1579">
        <v>-26.94</v>
      </c>
      <c r="BO1579">
        <v>12.66</v>
      </c>
      <c r="BP1579" t="s">
        <v>60</v>
      </c>
      <c r="BQ1579">
        <v>1.1572332869999999</v>
      </c>
      <c r="BR1579" t="s">
        <v>61</v>
      </c>
    </row>
    <row r="1580" spans="1:70" x14ac:dyDescent="0.2">
      <c r="A1580" s="19">
        <f t="shared" si="62"/>
        <v>7.120000000000001</v>
      </c>
      <c r="B1580" s="20">
        <v>3752</v>
      </c>
      <c r="D1580" s="2" t="s">
        <v>1381</v>
      </c>
      <c r="E1580" s="2" t="str">
        <f t="shared" si="61"/>
        <v>ST</v>
      </c>
      <c r="F1580">
        <v>200720433</v>
      </c>
      <c r="G1580">
        <v>202606</v>
      </c>
      <c r="H1580" t="s">
        <v>52</v>
      </c>
      <c r="I1580" t="s">
        <v>321</v>
      </c>
      <c r="J1580" t="s">
        <v>322</v>
      </c>
      <c r="K1580" t="s">
        <v>54</v>
      </c>
      <c r="L1580" s="5" t="s">
        <v>3825</v>
      </c>
      <c r="M1580" s="5" t="s">
        <v>3826</v>
      </c>
      <c r="N1580" s="21">
        <v>872942010415</v>
      </c>
      <c r="P1580" t="s">
        <v>326</v>
      </c>
      <c r="Q1580" t="s">
        <v>326</v>
      </c>
      <c r="R1580" t="s">
        <v>56</v>
      </c>
      <c r="S1580" t="s">
        <v>327</v>
      </c>
      <c r="T1580">
        <v>21</v>
      </c>
      <c r="U1580" t="s">
        <v>57</v>
      </c>
      <c r="V1580">
        <v>21320</v>
      </c>
      <c r="W1580">
        <v>34.58</v>
      </c>
      <c r="X1580">
        <v>4.1100000000000003</v>
      </c>
      <c r="Y1580">
        <v>0</v>
      </c>
      <c r="Z1580">
        <v>-26.32</v>
      </c>
      <c r="AA1580">
        <v>12.37</v>
      </c>
      <c r="AB1580">
        <v>1</v>
      </c>
      <c r="AC1580">
        <v>15.84</v>
      </c>
      <c r="AD1580">
        <v>15.84</v>
      </c>
      <c r="AE1580" t="s">
        <v>1483</v>
      </c>
      <c r="AF1580" t="s">
        <v>5910</v>
      </c>
      <c r="AG1580" t="s">
        <v>5910</v>
      </c>
      <c r="AH1580" t="s">
        <v>5911</v>
      </c>
      <c r="AI1580" t="s">
        <v>5912</v>
      </c>
      <c r="AJ1580">
        <v>45</v>
      </c>
      <c r="AK1580" t="s">
        <v>57</v>
      </c>
      <c r="AL1580">
        <v>45140</v>
      </c>
      <c r="AM1580" t="s">
        <v>55</v>
      </c>
      <c r="AN1580" t="s">
        <v>55</v>
      </c>
      <c r="AO1580" t="s">
        <v>55</v>
      </c>
      <c r="AS1580" t="s">
        <v>342</v>
      </c>
      <c r="AT1580">
        <v>30</v>
      </c>
      <c r="AU1580">
        <v>31</v>
      </c>
      <c r="AV1580">
        <v>39</v>
      </c>
      <c r="BB1580">
        <v>0</v>
      </c>
      <c r="BC1580">
        <v>0</v>
      </c>
      <c r="BD1580" t="s">
        <v>60</v>
      </c>
      <c r="BE1580" s="5" t="s">
        <v>3831</v>
      </c>
      <c r="BF1580">
        <v>634343823</v>
      </c>
      <c r="BH1580" t="s">
        <v>323</v>
      </c>
      <c r="BI1580" t="s">
        <v>320</v>
      </c>
      <c r="BJ1580">
        <v>0.34513888888888888</v>
      </c>
      <c r="BK1580">
        <v>29.8</v>
      </c>
      <c r="BL1580">
        <v>3.54</v>
      </c>
      <c r="BM1580">
        <v>0</v>
      </c>
      <c r="BN1580">
        <v>-22.68</v>
      </c>
      <c r="BO1580">
        <v>10.66</v>
      </c>
      <c r="BP1580" t="s">
        <v>60</v>
      </c>
      <c r="BQ1580">
        <v>1.160362033</v>
      </c>
      <c r="BR1580" t="s">
        <v>61</v>
      </c>
    </row>
    <row r="1581" spans="1:70" x14ac:dyDescent="0.2">
      <c r="A1581" s="19">
        <f t="shared" si="62"/>
        <v>11.469999999999999</v>
      </c>
      <c r="B1581" s="20">
        <v>3752</v>
      </c>
      <c r="D1581" s="2" t="s">
        <v>1381</v>
      </c>
      <c r="E1581" s="2" t="str">
        <f t="shared" si="61"/>
        <v>ST</v>
      </c>
      <c r="F1581">
        <v>200720433</v>
      </c>
      <c r="G1581">
        <v>202606</v>
      </c>
      <c r="H1581" t="s">
        <v>52</v>
      </c>
      <c r="I1581" t="s">
        <v>321</v>
      </c>
      <c r="J1581" t="s">
        <v>322</v>
      </c>
      <c r="K1581" t="s">
        <v>54</v>
      </c>
      <c r="L1581" s="5" t="s">
        <v>4087</v>
      </c>
      <c r="M1581" s="5" t="s">
        <v>3825</v>
      </c>
      <c r="N1581" s="21">
        <v>873130319812</v>
      </c>
      <c r="P1581" t="s">
        <v>326</v>
      </c>
      <c r="Q1581" t="s">
        <v>326</v>
      </c>
      <c r="R1581" t="s">
        <v>56</v>
      </c>
      <c r="S1581" t="s">
        <v>327</v>
      </c>
      <c r="T1581">
        <v>21</v>
      </c>
      <c r="U1581" t="s">
        <v>57</v>
      </c>
      <c r="V1581">
        <v>21320</v>
      </c>
      <c r="W1581">
        <v>55.55</v>
      </c>
      <c r="X1581">
        <v>6.58</v>
      </c>
      <c r="Y1581">
        <v>0</v>
      </c>
      <c r="Z1581">
        <v>-42.27</v>
      </c>
      <c r="AA1581">
        <v>19.86</v>
      </c>
      <c r="AB1581">
        <v>4</v>
      </c>
      <c r="AC1581">
        <v>45.1</v>
      </c>
      <c r="AD1581">
        <v>45.1</v>
      </c>
      <c r="AE1581" t="s">
        <v>9540</v>
      </c>
      <c r="AF1581" t="s">
        <v>5913</v>
      </c>
      <c r="AG1581" t="s">
        <v>5913</v>
      </c>
      <c r="AH1581" t="s">
        <v>5914</v>
      </c>
      <c r="AI1581" t="s">
        <v>5915</v>
      </c>
      <c r="AJ1581">
        <v>49</v>
      </c>
      <c r="AK1581" t="s">
        <v>57</v>
      </c>
      <c r="AL1581">
        <v>49320</v>
      </c>
      <c r="AM1581" t="s">
        <v>55</v>
      </c>
      <c r="AN1581" t="s">
        <v>55</v>
      </c>
      <c r="AO1581" t="s">
        <v>55</v>
      </c>
      <c r="AS1581" t="s">
        <v>343</v>
      </c>
      <c r="AT1581">
        <v>26</v>
      </c>
      <c r="AU1581">
        <v>31</v>
      </c>
      <c r="AV1581">
        <v>40</v>
      </c>
      <c r="BB1581">
        <v>0</v>
      </c>
      <c r="BC1581">
        <v>0</v>
      </c>
      <c r="BD1581" t="s">
        <v>60</v>
      </c>
      <c r="BE1581" s="5" t="s">
        <v>3831</v>
      </c>
      <c r="BF1581">
        <v>634343823</v>
      </c>
      <c r="BH1581" t="s">
        <v>323</v>
      </c>
      <c r="BI1581" t="s">
        <v>320</v>
      </c>
      <c r="BJ1581">
        <v>0.49930555555555556</v>
      </c>
      <c r="BK1581">
        <v>48</v>
      </c>
      <c r="BL1581">
        <v>5.69</v>
      </c>
      <c r="BM1581">
        <v>0</v>
      </c>
      <c r="BN1581">
        <v>-36.53</v>
      </c>
      <c r="BO1581">
        <v>17.16</v>
      </c>
      <c r="BP1581" t="s">
        <v>60</v>
      </c>
      <c r="BQ1581">
        <v>1.1572332869999999</v>
      </c>
      <c r="BR1581" t="s">
        <v>61</v>
      </c>
    </row>
    <row r="1582" spans="1:70" x14ac:dyDescent="0.2">
      <c r="A1582" s="19">
        <f t="shared" si="62"/>
        <v>21.510000000000005</v>
      </c>
      <c r="B1582" s="20">
        <v>3752</v>
      </c>
      <c r="D1582" s="2" t="s">
        <v>1381</v>
      </c>
      <c r="E1582" s="2" t="str">
        <f t="shared" si="61"/>
        <v>ST</v>
      </c>
      <c r="F1582">
        <v>200720433</v>
      </c>
      <c r="G1582">
        <v>202606</v>
      </c>
      <c r="H1582" t="s">
        <v>52</v>
      </c>
      <c r="I1582" t="s">
        <v>321</v>
      </c>
      <c r="J1582" t="s">
        <v>322</v>
      </c>
      <c r="K1582" t="s">
        <v>54</v>
      </c>
      <c r="L1582" s="5">
        <v>46332</v>
      </c>
      <c r="M1582" s="5">
        <v>46362</v>
      </c>
      <c r="N1582" s="21">
        <v>872935576720</v>
      </c>
      <c r="P1582" t="s">
        <v>326</v>
      </c>
      <c r="Q1582" t="s">
        <v>326</v>
      </c>
      <c r="R1582" t="s">
        <v>56</v>
      </c>
      <c r="S1582" t="s">
        <v>327</v>
      </c>
      <c r="T1582">
        <v>21</v>
      </c>
      <c r="U1582" t="s">
        <v>57</v>
      </c>
      <c r="V1582">
        <v>21320</v>
      </c>
      <c r="W1582">
        <v>103.94</v>
      </c>
      <c r="X1582">
        <v>112.1</v>
      </c>
      <c r="Y1582">
        <v>0</v>
      </c>
      <c r="Z1582">
        <v>-79.099999999999994</v>
      </c>
      <c r="AA1582">
        <v>136.94</v>
      </c>
      <c r="AB1582">
        <v>9</v>
      </c>
      <c r="AC1582">
        <v>110.88</v>
      </c>
      <c r="AD1582">
        <v>110.88</v>
      </c>
      <c r="AE1582" t="s">
        <v>9541</v>
      </c>
      <c r="AF1582" t="s">
        <v>4038</v>
      </c>
      <c r="AG1582" t="s">
        <v>4038</v>
      </c>
      <c r="AH1582" t="s">
        <v>5916</v>
      </c>
      <c r="AI1582" t="s">
        <v>792</v>
      </c>
      <c r="AJ1582">
        <v>67</v>
      </c>
      <c r="AK1582" t="s">
        <v>57</v>
      </c>
      <c r="AL1582">
        <v>67400</v>
      </c>
      <c r="AM1582" t="s">
        <v>55</v>
      </c>
      <c r="AN1582" t="s">
        <v>55</v>
      </c>
      <c r="AO1582" t="s">
        <v>55</v>
      </c>
      <c r="AS1582" t="s">
        <v>343</v>
      </c>
      <c r="AT1582">
        <v>0</v>
      </c>
      <c r="AU1582">
        <v>0</v>
      </c>
      <c r="AV1582">
        <v>0</v>
      </c>
      <c r="BB1582">
        <v>0</v>
      </c>
      <c r="BC1582">
        <v>0</v>
      </c>
      <c r="BD1582" t="s">
        <v>60</v>
      </c>
      <c r="BE1582" s="5" t="s">
        <v>3831</v>
      </c>
      <c r="BF1582">
        <v>634343823</v>
      </c>
      <c r="BH1582" t="s">
        <v>323</v>
      </c>
      <c r="BI1582" t="s">
        <v>320</v>
      </c>
      <c r="BJ1582">
        <v>0.37083333333333335</v>
      </c>
      <c r="BK1582">
        <v>90</v>
      </c>
      <c r="BL1582">
        <v>97.06</v>
      </c>
      <c r="BM1582">
        <v>0</v>
      </c>
      <c r="BN1582">
        <v>-68.489999999999995</v>
      </c>
      <c r="BO1582">
        <v>118.57</v>
      </c>
      <c r="BP1582" t="s">
        <v>60</v>
      </c>
      <c r="BQ1582">
        <v>1.1549344580000001</v>
      </c>
      <c r="BR1582" t="s">
        <v>61</v>
      </c>
    </row>
    <row r="1583" spans="1:70" x14ac:dyDescent="0.2">
      <c r="A1583" s="19">
        <f t="shared" si="62"/>
        <v>9.4600000000000009</v>
      </c>
      <c r="B1583" s="20">
        <v>3752</v>
      </c>
      <c r="D1583" s="2" t="s">
        <v>1381</v>
      </c>
      <c r="E1583" s="2" t="str">
        <f t="shared" si="61"/>
        <v>ST</v>
      </c>
      <c r="F1583">
        <v>200720433</v>
      </c>
      <c r="G1583">
        <v>202606</v>
      </c>
      <c r="H1583" t="s">
        <v>52</v>
      </c>
      <c r="I1583" t="s">
        <v>321</v>
      </c>
      <c r="J1583" t="s">
        <v>322</v>
      </c>
      <c r="K1583" t="s">
        <v>54</v>
      </c>
      <c r="L1583" s="5">
        <v>46240</v>
      </c>
      <c r="M1583" s="5">
        <v>46271</v>
      </c>
      <c r="N1583" s="21">
        <v>872768723810</v>
      </c>
      <c r="P1583" t="s">
        <v>326</v>
      </c>
      <c r="Q1583" t="s">
        <v>326</v>
      </c>
      <c r="R1583" t="s">
        <v>56</v>
      </c>
      <c r="S1583" t="s">
        <v>327</v>
      </c>
      <c r="T1583">
        <v>21</v>
      </c>
      <c r="U1583" t="s">
        <v>57</v>
      </c>
      <c r="V1583">
        <v>21320</v>
      </c>
      <c r="W1583">
        <v>45.65</v>
      </c>
      <c r="X1583">
        <v>5.41</v>
      </c>
      <c r="Y1583">
        <v>0</v>
      </c>
      <c r="Z1583">
        <v>-34.74</v>
      </c>
      <c r="AA1583">
        <v>16.309999999999999</v>
      </c>
      <c r="AB1583">
        <v>2</v>
      </c>
      <c r="AC1583">
        <v>33</v>
      </c>
      <c r="AD1583">
        <v>33</v>
      </c>
      <c r="AE1583" t="s">
        <v>9542</v>
      </c>
      <c r="AF1583" t="s">
        <v>5917</v>
      </c>
      <c r="AG1583" t="s">
        <v>5917</v>
      </c>
      <c r="AH1583" t="s">
        <v>5918</v>
      </c>
      <c r="AI1583" t="s">
        <v>385</v>
      </c>
      <c r="AJ1583">
        <v>72</v>
      </c>
      <c r="AK1583" t="s">
        <v>57</v>
      </c>
      <c r="AL1583">
        <v>72000</v>
      </c>
      <c r="AM1583" t="s">
        <v>55</v>
      </c>
      <c r="AN1583" t="s">
        <v>55</v>
      </c>
      <c r="AO1583" t="s">
        <v>55</v>
      </c>
      <c r="AS1583" t="s">
        <v>343</v>
      </c>
      <c r="AT1583">
        <v>0</v>
      </c>
      <c r="AU1583">
        <v>0</v>
      </c>
      <c r="AV1583">
        <v>0</v>
      </c>
      <c r="BB1583">
        <v>0</v>
      </c>
      <c r="BC1583">
        <v>0</v>
      </c>
      <c r="BD1583" t="s">
        <v>60</v>
      </c>
      <c r="BE1583" s="5" t="s">
        <v>2497</v>
      </c>
      <c r="BF1583">
        <v>634333759</v>
      </c>
      <c r="BH1583" t="s">
        <v>323</v>
      </c>
      <c r="BI1583" t="s">
        <v>320</v>
      </c>
      <c r="BJ1583">
        <v>0.38958333333333334</v>
      </c>
      <c r="BK1583">
        <v>39.6</v>
      </c>
      <c r="BL1583">
        <v>4.6900000000000004</v>
      </c>
      <c r="BM1583">
        <v>0</v>
      </c>
      <c r="BN1583">
        <v>-30.14</v>
      </c>
      <c r="BO1583">
        <v>14.15</v>
      </c>
      <c r="BP1583" t="s">
        <v>60</v>
      </c>
      <c r="BQ1583">
        <v>1.1527377519999999</v>
      </c>
      <c r="BR1583" t="s">
        <v>61</v>
      </c>
    </row>
    <row r="1584" spans="1:70" x14ac:dyDescent="0.2">
      <c r="A1584" s="19">
        <f t="shared" si="62"/>
        <v>5.4499999999999993</v>
      </c>
      <c r="B1584" s="20">
        <v>3752</v>
      </c>
      <c r="D1584" s="2" t="s">
        <v>1381</v>
      </c>
      <c r="E1584" s="2" t="str">
        <f t="shared" si="61"/>
        <v>ST</v>
      </c>
      <c r="F1584">
        <v>200720433</v>
      </c>
      <c r="G1584">
        <v>202606</v>
      </c>
      <c r="H1584" t="s">
        <v>52</v>
      </c>
      <c r="I1584" t="s">
        <v>321</v>
      </c>
      <c r="J1584" t="s">
        <v>322</v>
      </c>
      <c r="K1584" t="s">
        <v>54</v>
      </c>
      <c r="L1584" s="5">
        <v>46362</v>
      </c>
      <c r="M1584" s="5" t="s">
        <v>4437</v>
      </c>
      <c r="N1584" s="21">
        <v>872947766761</v>
      </c>
      <c r="P1584" t="s">
        <v>326</v>
      </c>
      <c r="Q1584" t="s">
        <v>326</v>
      </c>
      <c r="R1584" t="s">
        <v>56</v>
      </c>
      <c r="S1584" t="s">
        <v>327</v>
      </c>
      <c r="T1584">
        <v>21</v>
      </c>
      <c r="U1584" t="s">
        <v>57</v>
      </c>
      <c r="V1584">
        <v>21320</v>
      </c>
      <c r="W1584">
        <v>26.33</v>
      </c>
      <c r="X1584">
        <v>3.12</v>
      </c>
      <c r="Y1584">
        <v>0</v>
      </c>
      <c r="Z1584">
        <v>-20.04</v>
      </c>
      <c r="AA1584">
        <v>9.41</v>
      </c>
      <c r="AB1584">
        <v>3</v>
      </c>
      <c r="AC1584">
        <v>5.94</v>
      </c>
      <c r="AD1584">
        <v>5.94</v>
      </c>
      <c r="AE1584" t="s">
        <v>9543</v>
      </c>
      <c r="AF1584" t="s">
        <v>2128</v>
      </c>
      <c r="AG1584" t="s">
        <v>2128</v>
      </c>
      <c r="AH1584" t="s">
        <v>2129</v>
      </c>
      <c r="AI1584" t="s">
        <v>2130</v>
      </c>
      <c r="AJ1584">
        <v>87</v>
      </c>
      <c r="AK1584" t="s">
        <v>57</v>
      </c>
      <c r="AL1584">
        <v>87430</v>
      </c>
      <c r="AM1584" t="s">
        <v>55</v>
      </c>
      <c r="AN1584" t="s">
        <v>55</v>
      </c>
      <c r="AO1584" t="s">
        <v>55</v>
      </c>
      <c r="AS1584" t="s">
        <v>343</v>
      </c>
      <c r="AT1584">
        <v>0</v>
      </c>
      <c r="AU1584">
        <v>0</v>
      </c>
      <c r="AV1584">
        <v>0</v>
      </c>
      <c r="BB1584">
        <v>0</v>
      </c>
      <c r="BC1584">
        <v>0</v>
      </c>
      <c r="BD1584" t="s">
        <v>60</v>
      </c>
      <c r="BE1584" s="5" t="s">
        <v>3831</v>
      </c>
      <c r="BF1584">
        <v>634343823</v>
      </c>
      <c r="BH1584" t="s">
        <v>323</v>
      </c>
      <c r="BI1584" t="s">
        <v>320</v>
      </c>
      <c r="BJ1584">
        <v>0.5083333333333333</v>
      </c>
      <c r="BK1584">
        <v>22.8</v>
      </c>
      <c r="BL1584">
        <v>2.7</v>
      </c>
      <c r="BM1584">
        <v>0</v>
      </c>
      <c r="BN1584">
        <v>-17.350000000000001</v>
      </c>
      <c r="BO1584">
        <v>8.15</v>
      </c>
      <c r="BP1584" t="s">
        <v>60</v>
      </c>
      <c r="BQ1584">
        <v>1.154814421</v>
      </c>
      <c r="BR1584" t="s">
        <v>61</v>
      </c>
    </row>
    <row r="1585" spans="1:70" x14ac:dyDescent="0.2">
      <c r="A1585" s="19">
        <f t="shared" si="62"/>
        <v>14.150000000000006</v>
      </c>
      <c r="B1585" s="20">
        <v>3752</v>
      </c>
      <c r="D1585" s="2" t="s">
        <v>1381</v>
      </c>
      <c r="E1585" s="2" t="str">
        <f t="shared" si="61"/>
        <v>ST</v>
      </c>
      <c r="F1585">
        <v>200720433</v>
      </c>
      <c r="G1585">
        <v>202606</v>
      </c>
      <c r="H1585" t="s">
        <v>52</v>
      </c>
      <c r="I1585" t="s">
        <v>321</v>
      </c>
      <c r="J1585" t="s">
        <v>322</v>
      </c>
      <c r="K1585" t="s">
        <v>54</v>
      </c>
      <c r="L1585" s="5">
        <v>46332</v>
      </c>
      <c r="M1585" s="5">
        <v>46362</v>
      </c>
      <c r="N1585" s="21">
        <v>872941271195</v>
      </c>
      <c r="P1585" t="s">
        <v>326</v>
      </c>
      <c r="Q1585" t="s">
        <v>326</v>
      </c>
      <c r="R1585" t="s">
        <v>56</v>
      </c>
      <c r="S1585" t="s">
        <v>327</v>
      </c>
      <c r="T1585">
        <v>21</v>
      </c>
      <c r="U1585" t="s">
        <v>57</v>
      </c>
      <c r="V1585">
        <v>21320</v>
      </c>
      <c r="W1585">
        <v>68.37</v>
      </c>
      <c r="X1585">
        <v>8.11</v>
      </c>
      <c r="Y1585">
        <v>0</v>
      </c>
      <c r="Z1585">
        <v>-52.03</v>
      </c>
      <c r="AA1585">
        <v>24.45</v>
      </c>
      <c r="AB1585">
        <v>4</v>
      </c>
      <c r="AC1585">
        <v>63.8</v>
      </c>
      <c r="AD1585">
        <v>63.8</v>
      </c>
      <c r="AE1585" t="s">
        <v>9544</v>
      </c>
      <c r="AF1585" t="s">
        <v>5919</v>
      </c>
      <c r="AG1585" t="s">
        <v>5919</v>
      </c>
      <c r="AH1585" t="s">
        <v>5920</v>
      </c>
      <c r="AI1585" t="s">
        <v>3411</v>
      </c>
      <c r="AJ1585">
        <v>75</v>
      </c>
      <c r="AK1585" t="s">
        <v>57</v>
      </c>
      <c r="AL1585">
        <v>75019</v>
      </c>
      <c r="AM1585" t="s">
        <v>55</v>
      </c>
      <c r="AN1585" t="s">
        <v>55</v>
      </c>
      <c r="AO1585" t="s">
        <v>55</v>
      </c>
      <c r="AS1585" t="s">
        <v>343</v>
      </c>
      <c r="AT1585">
        <v>30</v>
      </c>
      <c r="AU1585">
        <v>31</v>
      </c>
      <c r="AV1585">
        <v>39</v>
      </c>
      <c r="BB1585">
        <v>0</v>
      </c>
      <c r="BC1585">
        <v>0</v>
      </c>
      <c r="BD1585" t="s">
        <v>60</v>
      </c>
      <c r="BE1585" s="5" t="s">
        <v>3831</v>
      </c>
      <c r="BF1585">
        <v>634343823</v>
      </c>
      <c r="BH1585" t="s">
        <v>323</v>
      </c>
      <c r="BI1585" t="s">
        <v>320</v>
      </c>
      <c r="BJ1585">
        <v>0.50972222222222219</v>
      </c>
      <c r="BK1585">
        <v>59.2</v>
      </c>
      <c r="BL1585">
        <v>7.02</v>
      </c>
      <c r="BM1585">
        <v>0</v>
      </c>
      <c r="BN1585">
        <v>-45.05</v>
      </c>
      <c r="BO1585">
        <v>21.17</v>
      </c>
      <c r="BP1585" t="s">
        <v>60</v>
      </c>
      <c r="BQ1585">
        <v>1.1549344580000001</v>
      </c>
      <c r="BR1585" t="s">
        <v>61</v>
      </c>
    </row>
    <row r="1586" spans="1:70" x14ac:dyDescent="0.2">
      <c r="A1586" s="19">
        <f t="shared" si="62"/>
        <v>13.14</v>
      </c>
      <c r="B1586" s="20">
        <v>3752</v>
      </c>
      <c r="D1586" s="2" t="s">
        <v>1381</v>
      </c>
      <c r="E1586" s="2" t="str">
        <f t="shared" si="61"/>
        <v>ST</v>
      </c>
      <c r="F1586">
        <v>200720433</v>
      </c>
      <c r="G1586">
        <v>202606</v>
      </c>
      <c r="H1586" t="s">
        <v>52</v>
      </c>
      <c r="I1586" t="s">
        <v>321</v>
      </c>
      <c r="J1586" t="s">
        <v>322</v>
      </c>
      <c r="K1586" t="s">
        <v>54</v>
      </c>
      <c r="L1586" s="5">
        <v>46148</v>
      </c>
      <c r="M1586" s="5">
        <v>46240</v>
      </c>
      <c r="N1586" s="21">
        <v>872686305860</v>
      </c>
      <c r="P1586" t="s">
        <v>326</v>
      </c>
      <c r="Q1586" t="s">
        <v>326</v>
      </c>
      <c r="R1586" t="s">
        <v>56</v>
      </c>
      <c r="S1586" t="s">
        <v>327</v>
      </c>
      <c r="T1586">
        <v>21</v>
      </c>
      <c r="U1586" t="s">
        <v>57</v>
      </c>
      <c r="V1586">
        <v>21320</v>
      </c>
      <c r="W1586">
        <v>63.87</v>
      </c>
      <c r="X1586">
        <v>18.649999999999999</v>
      </c>
      <c r="Y1586">
        <v>0</v>
      </c>
      <c r="Z1586">
        <v>-48.61</v>
      </c>
      <c r="AA1586">
        <v>33.909999999999997</v>
      </c>
      <c r="AB1586">
        <v>5</v>
      </c>
      <c r="AC1586">
        <v>56.1</v>
      </c>
      <c r="AD1586">
        <v>56.1</v>
      </c>
      <c r="AE1586" t="s">
        <v>9545</v>
      </c>
      <c r="AF1586" t="s">
        <v>5921</v>
      </c>
      <c r="AG1586" t="s">
        <v>5921</v>
      </c>
      <c r="AH1586" t="s">
        <v>5922</v>
      </c>
      <c r="AI1586" t="s">
        <v>5923</v>
      </c>
      <c r="AJ1586">
        <v>63</v>
      </c>
      <c r="AK1586" t="s">
        <v>57</v>
      </c>
      <c r="AL1586">
        <v>63240</v>
      </c>
      <c r="AM1586" t="s">
        <v>55</v>
      </c>
      <c r="AN1586" t="s">
        <v>55</v>
      </c>
      <c r="AO1586" t="s">
        <v>55</v>
      </c>
      <c r="AS1586" t="s">
        <v>343</v>
      </c>
      <c r="AT1586">
        <v>0</v>
      </c>
      <c r="AU1586">
        <v>0</v>
      </c>
      <c r="AV1586">
        <v>0</v>
      </c>
      <c r="BB1586">
        <v>0</v>
      </c>
      <c r="BC1586">
        <v>0</v>
      </c>
      <c r="BD1586" t="s">
        <v>60</v>
      </c>
      <c r="BE1586" s="5" t="s">
        <v>2497</v>
      </c>
      <c r="BF1586">
        <v>634333759</v>
      </c>
      <c r="BH1586" t="s">
        <v>323</v>
      </c>
      <c r="BI1586" t="s">
        <v>320</v>
      </c>
      <c r="BJ1586">
        <v>0.38055555555555554</v>
      </c>
      <c r="BK1586">
        <v>55</v>
      </c>
      <c r="BL1586">
        <v>16.059999999999999</v>
      </c>
      <c r="BM1586">
        <v>0</v>
      </c>
      <c r="BN1586">
        <v>-41.86</v>
      </c>
      <c r="BO1586">
        <v>29.2</v>
      </c>
      <c r="BP1586" t="s">
        <v>60</v>
      </c>
      <c r="BQ1586">
        <v>1.161210911</v>
      </c>
      <c r="BR1586" t="s">
        <v>61</v>
      </c>
    </row>
    <row r="1587" spans="1:70" x14ac:dyDescent="0.2">
      <c r="A1587" s="19">
        <f t="shared" si="62"/>
        <v>20.170000000000002</v>
      </c>
      <c r="B1587" s="20">
        <v>3752</v>
      </c>
      <c r="D1587" s="2" t="s">
        <v>1381</v>
      </c>
      <c r="E1587" s="2" t="str">
        <f t="shared" si="61"/>
        <v>ST</v>
      </c>
      <c r="F1587">
        <v>200720433</v>
      </c>
      <c r="G1587">
        <v>202606</v>
      </c>
      <c r="H1587" t="s">
        <v>52</v>
      </c>
      <c r="I1587" t="s">
        <v>321</v>
      </c>
      <c r="J1587" t="s">
        <v>322</v>
      </c>
      <c r="K1587" t="s">
        <v>54</v>
      </c>
      <c r="L1587" s="5">
        <v>46301</v>
      </c>
      <c r="M1587" s="5">
        <v>46332</v>
      </c>
      <c r="N1587" s="21">
        <v>872881439188</v>
      </c>
      <c r="P1587" t="s">
        <v>326</v>
      </c>
      <c r="Q1587" t="s">
        <v>326</v>
      </c>
      <c r="R1587" t="s">
        <v>56</v>
      </c>
      <c r="S1587" t="s">
        <v>327</v>
      </c>
      <c r="T1587">
        <v>21</v>
      </c>
      <c r="U1587" t="s">
        <v>57</v>
      </c>
      <c r="V1587">
        <v>21320</v>
      </c>
      <c r="W1587">
        <v>97.33</v>
      </c>
      <c r="X1587">
        <v>111.16</v>
      </c>
      <c r="Y1587">
        <v>0</v>
      </c>
      <c r="Z1587">
        <v>-74.069999999999993</v>
      </c>
      <c r="AA1587">
        <v>134.41999999999999</v>
      </c>
      <c r="AB1587">
        <v>7</v>
      </c>
      <c r="AC1587">
        <v>101.64</v>
      </c>
      <c r="AD1587">
        <v>101.64</v>
      </c>
      <c r="AE1587" t="s">
        <v>9213</v>
      </c>
      <c r="AF1587" t="s">
        <v>5924</v>
      </c>
      <c r="AG1587" t="s">
        <v>5924</v>
      </c>
      <c r="AH1587" t="s">
        <v>5925</v>
      </c>
      <c r="AI1587" t="s">
        <v>5926</v>
      </c>
      <c r="AJ1587">
        <v>38</v>
      </c>
      <c r="AK1587" t="s">
        <v>57</v>
      </c>
      <c r="AL1587">
        <v>38330</v>
      </c>
      <c r="AM1587" t="s">
        <v>55</v>
      </c>
      <c r="AN1587" t="s">
        <v>55</v>
      </c>
      <c r="AO1587" t="s">
        <v>55</v>
      </c>
      <c r="AS1587" t="s">
        <v>343</v>
      </c>
      <c r="AT1587">
        <v>26</v>
      </c>
      <c r="AU1587">
        <v>40</v>
      </c>
      <c r="AV1587">
        <v>31</v>
      </c>
      <c r="BB1587">
        <v>0</v>
      </c>
      <c r="BC1587">
        <v>0</v>
      </c>
      <c r="BD1587" t="s">
        <v>60</v>
      </c>
      <c r="BE1587" s="5" t="s">
        <v>2497</v>
      </c>
      <c r="BF1587">
        <v>634333759</v>
      </c>
      <c r="BH1587" t="s">
        <v>323</v>
      </c>
      <c r="BI1587" t="s">
        <v>320</v>
      </c>
      <c r="BJ1587">
        <v>0.42638888888888887</v>
      </c>
      <c r="BK1587">
        <v>84.4</v>
      </c>
      <c r="BL1587">
        <v>96.4</v>
      </c>
      <c r="BM1587">
        <v>0</v>
      </c>
      <c r="BN1587">
        <v>-64.23</v>
      </c>
      <c r="BO1587">
        <v>116.57</v>
      </c>
      <c r="BP1587" t="s">
        <v>60</v>
      </c>
      <c r="BQ1587">
        <v>1.153163127</v>
      </c>
      <c r="BR1587" t="s">
        <v>61</v>
      </c>
    </row>
    <row r="1588" spans="1:70" x14ac:dyDescent="0.2">
      <c r="A1588" s="19">
        <f t="shared" si="62"/>
        <v>16.830000000000005</v>
      </c>
      <c r="B1588" s="20">
        <v>3752</v>
      </c>
      <c r="D1588" s="2" t="s">
        <v>1381</v>
      </c>
      <c r="E1588" s="2" t="str">
        <f t="shared" si="61"/>
        <v>ST</v>
      </c>
      <c r="F1588">
        <v>200720433</v>
      </c>
      <c r="G1588">
        <v>202606</v>
      </c>
      <c r="H1588" t="s">
        <v>52</v>
      </c>
      <c r="I1588" t="s">
        <v>321</v>
      </c>
      <c r="J1588" t="s">
        <v>322</v>
      </c>
      <c r="K1588" t="s">
        <v>54</v>
      </c>
      <c r="L1588" s="5">
        <v>46362</v>
      </c>
      <c r="M1588" s="5" t="s">
        <v>2497</v>
      </c>
      <c r="N1588" s="21">
        <v>872994170914</v>
      </c>
      <c r="P1588" t="s">
        <v>326</v>
      </c>
      <c r="Q1588" t="s">
        <v>326</v>
      </c>
      <c r="R1588" t="s">
        <v>56</v>
      </c>
      <c r="S1588" t="s">
        <v>327</v>
      </c>
      <c r="T1588">
        <v>21</v>
      </c>
      <c r="U1588" t="s">
        <v>57</v>
      </c>
      <c r="V1588">
        <v>21320</v>
      </c>
      <c r="W1588">
        <v>81.3</v>
      </c>
      <c r="X1588">
        <v>109.42</v>
      </c>
      <c r="Y1588">
        <v>0</v>
      </c>
      <c r="Z1588">
        <v>-61.86</v>
      </c>
      <c r="AA1588">
        <v>128.85</v>
      </c>
      <c r="AB1588">
        <v>7</v>
      </c>
      <c r="AC1588">
        <v>79.42</v>
      </c>
      <c r="AD1588">
        <v>79.42</v>
      </c>
      <c r="AE1588" t="s">
        <v>9546</v>
      </c>
      <c r="AF1588" t="s">
        <v>2508</v>
      </c>
      <c r="AG1588" t="s">
        <v>2508</v>
      </c>
      <c r="AH1588" t="s">
        <v>2509</v>
      </c>
      <c r="AI1588" t="s">
        <v>2510</v>
      </c>
      <c r="AJ1588">
        <v>49</v>
      </c>
      <c r="AK1588" t="s">
        <v>57</v>
      </c>
      <c r="AL1588">
        <v>49800</v>
      </c>
      <c r="AM1588" t="s">
        <v>55</v>
      </c>
      <c r="AN1588" t="s">
        <v>55</v>
      </c>
      <c r="AO1588" t="s">
        <v>55</v>
      </c>
      <c r="AS1588" t="s">
        <v>343</v>
      </c>
      <c r="AT1588">
        <v>0</v>
      </c>
      <c r="AU1588">
        <v>0</v>
      </c>
      <c r="AV1588">
        <v>0</v>
      </c>
      <c r="BB1588">
        <v>0</v>
      </c>
      <c r="BC1588">
        <v>0</v>
      </c>
      <c r="BD1588" t="s">
        <v>60</v>
      </c>
      <c r="BE1588" s="5" t="s">
        <v>3831</v>
      </c>
      <c r="BF1588">
        <v>634343823</v>
      </c>
      <c r="BH1588" t="s">
        <v>323</v>
      </c>
      <c r="BI1588" t="s">
        <v>320</v>
      </c>
      <c r="BJ1588">
        <v>0.4201388888888889</v>
      </c>
      <c r="BK1588">
        <v>70.400000000000006</v>
      </c>
      <c r="BL1588">
        <v>94.75</v>
      </c>
      <c r="BM1588">
        <v>0</v>
      </c>
      <c r="BN1588">
        <v>-53.57</v>
      </c>
      <c r="BO1588">
        <v>111.58</v>
      </c>
      <c r="BP1588" t="s">
        <v>60</v>
      </c>
      <c r="BQ1588">
        <v>1.154814421</v>
      </c>
      <c r="BR1588" t="s">
        <v>61</v>
      </c>
    </row>
    <row r="1589" spans="1:70" x14ac:dyDescent="0.2">
      <c r="A1589" s="19">
        <f t="shared" si="62"/>
        <v>10.129999999999995</v>
      </c>
      <c r="B1589" s="20">
        <v>3752</v>
      </c>
      <c r="D1589" s="2" t="s">
        <v>1381</v>
      </c>
      <c r="E1589" s="2" t="str">
        <f t="shared" si="61"/>
        <v>ST</v>
      </c>
      <c r="F1589">
        <v>200720433</v>
      </c>
      <c r="G1589">
        <v>202606</v>
      </c>
      <c r="H1589" t="s">
        <v>52</v>
      </c>
      <c r="I1589" t="s">
        <v>321</v>
      </c>
      <c r="J1589" t="s">
        <v>322</v>
      </c>
      <c r="K1589" t="s">
        <v>54</v>
      </c>
      <c r="L1589" s="5" t="s">
        <v>5681</v>
      </c>
      <c r="M1589" s="5" t="s">
        <v>5682</v>
      </c>
      <c r="N1589" s="21">
        <v>873485155978</v>
      </c>
      <c r="P1589" t="s">
        <v>326</v>
      </c>
      <c r="Q1589" t="s">
        <v>326</v>
      </c>
      <c r="R1589" t="s">
        <v>56</v>
      </c>
      <c r="S1589" t="s">
        <v>327</v>
      </c>
      <c r="T1589">
        <v>21</v>
      </c>
      <c r="U1589" t="s">
        <v>57</v>
      </c>
      <c r="V1589">
        <v>21320</v>
      </c>
      <c r="W1589">
        <v>48.53</v>
      </c>
      <c r="X1589">
        <v>5.76</v>
      </c>
      <c r="Y1589">
        <v>0</v>
      </c>
      <c r="Z1589">
        <v>-36.94</v>
      </c>
      <c r="AA1589">
        <v>17.350000000000001</v>
      </c>
      <c r="AB1589">
        <v>2</v>
      </c>
      <c r="AC1589">
        <v>36.299999999999997</v>
      </c>
      <c r="AD1589">
        <v>36.299999999999997</v>
      </c>
      <c r="AE1589" t="s">
        <v>9395</v>
      </c>
      <c r="AF1589" t="s">
        <v>5927</v>
      </c>
      <c r="AG1589" t="s">
        <v>5927</v>
      </c>
      <c r="AH1589" t="s">
        <v>5928</v>
      </c>
      <c r="AI1589" t="s">
        <v>414</v>
      </c>
      <c r="AJ1589">
        <v>33</v>
      </c>
      <c r="AK1589" t="s">
        <v>57</v>
      </c>
      <c r="AL1589">
        <v>33400</v>
      </c>
      <c r="AM1589" t="s">
        <v>55</v>
      </c>
      <c r="AN1589" t="s">
        <v>55</v>
      </c>
      <c r="AO1589" t="s">
        <v>55</v>
      </c>
      <c r="AS1589" t="s">
        <v>343</v>
      </c>
      <c r="AT1589">
        <v>26</v>
      </c>
      <c r="AU1589">
        <v>30</v>
      </c>
      <c r="AV1589">
        <v>42</v>
      </c>
      <c r="BB1589">
        <v>0</v>
      </c>
      <c r="BC1589">
        <v>0</v>
      </c>
      <c r="BD1589" t="s">
        <v>60</v>
      </c>
      <c r="BE1589" s="5" t="s">
        <v>5226</v>
      </c>
      <c r="BF1589">
        <v>634353938</v>
      </c>
      <c r="BH1589" t="s">
        <v>323</v>
      </c>
      <c r="BI1589" t="s">
        <v>320</v>
      </c>
      <c r="BJ1589">
        <v>0.51875000000000004</v>
      </c>
      <c r="BK1589">
        <v>42.4</v>
      </c>
      <c r="BL1589">
        <v>5.03</v>
      </c>
      <c r="BM1589">
        <v>0</v>
      </c>
      <c r="BN1589">
        <v>-32.270000000000003</v>
      </c>
      <c r="BO1589">
        <v>15.16</v>
      </c>
      <c r="BP1589" t="s">
        <v>60</v>
      </c>
      <c r="BQ1589">
        <v>1.1446231330000001</v>
      </c>
      <c r="BR1589" t="s">
        <v>61</v>
      </c>
    </row>
    <row r="1590" spans="1:70" x14ac:dyDescent="0.2">
      <c r="A1590" s="19">
        <f t="shared" si="62"/>
        <v>9.1300000000000026</v>
      </c>
      <c r="B1590" s="20">
        <v>3752</v>
      </c>
      <c r="D1590" s="2" t="s">
        <v>1381</v>
      </c>
      <c r="E1590" s="2" t="str">
        <f t="shared" si="61"/>
        <v>ST</v>
      </c>
      <c r="F1590">
        <v>200720433</v>
      </c>
      <c r="G1590">
        <v>202606</v>
      </c>
      <c r="H1590" t="s">
        <v>52</v>
      </c>
      <c r="I1590" t="s">
        <v>321</v>
      </c>
      <c r="J1590" t="s">
        <v>322</v>
      </c>
      <c r="K1590" t="s">
        <v>54</v>
      </c>
      <c r="L1590" s="5">
        <v>46362</v>
      </c>
      <c r="M1590" s="5" t="s">
        <v>4437</v>
      </c>
      <c r="N1590" s="21">
        <v>872986580013</v>
      </c>
      <c r="P1590" t="s">
        <v>326</v>
      </c>
      <c r="Q1590" t="s">
        <v>326</v>
      </c>
      <c r="R1590" t="s">
        <v>56</v>
      </c>
      <c r="S1590" t="s">
        <v>327</v>
      </c>
      <c r="T1590">
        <v>21</v>
      </c>
      <c r="U1590" t="s">
        <v>57</v>
      </c>
      <c r="V1590">
        <v>21320</v>
      </c>
      <c r="W1590">
        <v>44.11</v>
      </c>
      <c r="X1590">
        <v>5.23</v>
      </c>
      <c r="Y1590">
        <v>0</v>
      </c>
      <c r="Z1590">
        <v>-33.57</v>
      </c>
      <c r="AA1590">
        <v>15.77</v>
      </c>
      <c r="AB1590">
        <v>2</v>
      </c>
      <c r="AC1590">
        <v>30.8</v>
      </c>
      <c r="AD1590">
        <v>30.8</v>
      </c>
      <c r="AE1590" t="s">
        <v>9547</v>
      </c>
      <c r="AF1590" t="s">
        <v>2271</v>
      </c>
      <c r="AG1590" t="s">
        <v>2271</v>
      </c>
      <c r="AH1590" t="s">
        <v>5929</v>
      </c>
      <c r="AI1590" t="s">
        <v>475</v>
      </c>
      <c r="AJ1590">
        <v>63</v>
      </c>
      <c r="AK1590" t="s">
        <v>57</v>
      </c>
      <c r="AL1590">
        <v>63000</v>
      </c>
      <c r="AM1590" t="s">
        <v>55</v>
      </c>
      <c r="AN1590" t="s">
        <v>55</v>
      </c>
      <c r="AO1590" t="s">
        <v>55</v>
      </c>
      <c r="AS1590" t="s">
        <v>343</v>
      </c>
      <c r="AT1590">
        <v>0</v>
      </c>
      <c r="AU1590">
        <v>0</v>
      </c>
      <c r="AV1590">
        <v>0</v>
      </c>
      <c r="BB1590">
        <v>0</v>
      </c>
      <c r="BC1590">
        <v>0</v>
      </c>
      <c r="BD1590" t="s">
        <v>60</v>
      </c>
      <c r="BE1590" s="5" t="s">
        <v>3831</v>
      </c>
      <c r="BF1590">
        <v>634343823</v>
      </c>
      <c r="BH1590" t="s">
        <v>323</v>
      </c>
      <c r="BI1590" t="s">
        <v>320</v>
      </c>
      <c r="BJ1590">
        <v>0.44861111111111113</v>
      </c>
      <c r="BK1590">
        <v>38.200000000000003</v>
      </c>
      <c r="BL1590">
        <v>4.53</v>
      </c>
      <c r="BM1590">
        <v>0</v>
      </c>
      <c r="BN1590">
        <v>-29.07</v>
      </c>
      <c r="BO1590">
        <v>13.66</v>
      </c>
      <c r="BP1590" t="s">
        <v>60</v>
      </c>
      <c r="BQ1590">
        <v>1.154814421</v>
      </c>
      <c r="BR1590" t="s">
        <v>61</v>
      </c>
    </row>
    <row r="1591" spans="1:70" x14ac:dyDescent="0.2">
      <c r="A1591" s="19">
        <f t="shared" si="62"/>
        <v>15.149999999999999</v>
      </c>
      <c r="B1591" s="20">
        <v>3752</v>
      </c>
      <c r="D1591" s="2" t="s">
        <v>1381</v>
      </c>
      <c r="E1591" s="2" t="str">
        <f t="shared" si="61"/>
        <v>ST</v>
      </c>
      <c r="F1591">
        <v>200720433</v>
      </c>
      <c r="G1591">
        <v>202606</v>
      </c>
      <c r="H1591" t="s">
        <v>52</v>
      </c>
      <c r="I1591" t="s">
        <v>321</v>
      </c>
      <c r="J1591" t="s">
        <v>322</v>
      </c>
      <c r="K1591" t="s">
        <v>54</v>
      </c>
      <c r="L1591" s="5">
        <v>46362</v>
      </c>
      <c r="M1591" s="5" t="s">
        <v>2497</v>
      </c>
      <c r="N1591" s="21">
        <v>872988691299</v>
      </c>
      <c r="P1591" t="s">
        <v>326</v>
      </c>
      <c r="Q1591" t="s">
        <v>326</v>
      </c>
      <c r="R1591" t="s">
        <v>56</v>
      </c>
      <c r="S1591" t="s">
        <v>327</v>
      </c>
      <c r="T1591">
        <v>21</v>
      </c>
      <c r="U1591" t="s">
        <v>57</v>
      </c>
      <c r="V1591">
        <v>21320</v>
      </c>
      <c r="W1591">
        <v>73.22</v>
      </c>
      <c r="X1591">
        <v>108.45</v>
      </c>
      <c r="Y1591">
        <v>0</v>
      </c>
      <c r="Z1591">
        <v>-55.72</v>
      </c>
      <c r="AA1591">
        <v>125.94</v>
      </c>
      <c r="AB1591">
        <v>6</v>
      </c>
      <c r="AC1591">
        <v>70.180000000000007</v>
      </c>
      <c r="AD1591">
        <v>70.180000000000007</v>
      </c>
      <c r="AE1591" t="s">
        <v>9548</v>
      </c>
      <c r="AF1591" t="s">
        <v>5930</v>
      </c>
      <c r="AG1591" t="s">
        <v>5930</v>
      </c>
      <c r="AH1591" t="s">
        <v>5931</v>
      </c>
      <c r="AI1591" t="s">
        <v>431</v>
      </c>
      <c r="AJ1591">
        <v>6</v>
      </c>
      <c r="AK1591" t="s">
        <v>57</v>
      </c>
      <c r="AL1591">
        <v>6300</v>
      </c>
      <c r="AM1591" t="s">
        <v>55</v>
      </c>
      <c r="AN1591" t="s">
        <v>55</v>
      </c>
      <c r="AO1591" t="s">
        <v>55</v>
      </c>
      <c r="AS1591" t="s">
        <v>343</v>
      </c>
      <c r="AT1591">
        <v>0</v>
      </c>
      <c r="AU1591">
        <v>0</v>
      </c>
      <c r="AV1591">
        <v>0</v>
      </c>
      <c r="BB1591">
        <v>0</v>
      </c>
      <c r="BC1591">
        <v>0</v>
      </c>
      <c r="BD1591" t="s">
        <v>60</v>
      </c>
      <c r="BE1591" s="5" t="s">
        <v>3831</v>
      </c>
      <c r="BF1591">
        <v>634343823</v>
      </c>
      <c r="BH1591" t="s">
        <v>323</v>
      </c>
      <c r="BI1591" t="s">
        <v>320</v>
      </c>
      <c r="BJ1591">
        <v>0.57152777777777775</v>
      </c>
      <c r="BK1591">
        <v>63.4</v>
      </c>
      <c r="BL1591">
        <v>93.91</v>
      </c>
      <c r="BM1591">
        <v>0</v>
      </c>
      <c r="BN1591">
        <v>-48.25</v>
      </c>
      <c r="BO1591">
        <v>109.06</v>
      </c>
      <c r="BP1591" t="s">
        <v>60</v>
      </c>
      <c r="BQ1591">
        <v>1.154814421</v>
      </c>
      <c r="BR1591" t="s">
        <v>61</v>
      </c>
    </row>
    <row r="1592" spans="1:70" x14ac:dyDescent="0.2">
      <c r="A1592" s="19">
        <f t="shared" si="62"/>
        <v>11.809999999999995</v>
      </c>
      <c r="B1592" s="20">
        <v>3752</v>
      </c>
      <c r="D1592" s="2" t="s">
        <v>1381</v>
      </c>
      <c r="E1592" s="2" t="str">
        <f t="shared" si="61"/>
        <v>ST</v>
      </c>
      <c r="F1592">
        <v>200720433</v>
      </c>
      <c r="G1592">
        <v>202606</v>
      </c>
      <c r="H1592" t="s">
        <v>52</v>
      </c>
      <c r="I1592" t="s">
        <v>321</v>
      </c>
      <c r="J1592" t="s">
        <v>322</v>
      </c>
      <c r="K1592" t="s">
        <v>54</v>
      </c>
      <c r="L1592" s="5">
        <v>46332</v>
      </c>
      <c r="M1592" s="5">
        <v>46362</v>
      </c>
      <c r="N1592" s="21">
        <v>872942524735</v>
      </c>
      <c r="P1592" t="s">
        <v>2869</v>
      </c>
      <c r="Q1592" t="s">
        <v>466</v>
      </c>
      <c r="R1592" t="s">
        <v>56</v>
      </c>
      <c r="S1592" t="s">
        <v>392</v>
      </c>
      <c r="T1592">
        <v>21</v>
      </c>
      <c r="U1592" t="s">
        <v>57</v>
      </c>
      <c r="V1592">
        <v>21320</v>
      </c>
      <c r="W1592">
        <v>57.05</v>
      </c>
      <c r="X1592">
        <v>16.09</v>
      </c>
      <c r="Y1592">
        <v>0</v>
      </c>
      <c r="Z1592">
        <v>-43.41</v>
      </c>
      <c r="AA1592">
        <v>29.73</v>
      </c>
      <c r="AB1592">
        <v>3</v>
      </c>
      <c r="AC1592">
        <v>47.52</v>
      </c>
      <c r="AD1592">
        <v>47.52</v>
      </c>
      <c r="AE1592" t="s">
        <v>1501</v>
      </c>
      <c r="AF1592" t="s">
        <v>2608</v>
      </c>
      <c r="AG1592" t="s">
        <v>2608</v>
      </c>
      <c r="AH1592" t="s">
        <v>5932</v>
      </c>
      <c r="AI1592" t="s">
        <v>5933</v>
      </c>
      <c r="AJ1592">
        <v>5</v>
      </c>
      <c r="AK1592" t="s">
        <v>57</v>
      </c>
      <c r="AL1592">
        <v>5300</v>
      </c>
      <c r="AM1592" t="s">
        <v>55</v>
      </c>
      <c r="AN1592" t="s">
        <v>55</v>
      </c>
      <c r="AO1592" t="s">
        <v>55</v>
      </c>
      <c r="AS1592" t="s">
        <v>342</v>
      </c>
      <c r="AT1592">
        <v>30</v>
      </c>
      <c r="AU1592">
        <v>30</v>
      </c>
      <c r="AV1592">
        <v>40</v>
      </c>
      <c r="BB1592">
        <v>0</v>
      </c>
      <c r="BC1592">
        <v>0</v>
      </c>
      <c r="BD1592" t="s">
        <v>60</v>
      </c>
      <c r="BE1592" s="5" t="s">
        <v>3831</v>
      </c>
      <c r="BF1592">
        <v>634343823</v>
      </c>
      <c r="BH1592" t="s">
        <v>323</v>
      </c>
      <c r="BI1592" t="s">
        <v>320</v>
      </c>
      <c r="BJ1592">
        <v>0.48125000000000001</v>
      </c>
      <c r="BK1592">
        <v>49.4</v>
      </c>
      <c r="BL1592">
        <v>13.93</v>
      </c>
      <c r="BM1592">
        <v>0</v>
      </c>
      <c r="BN1592">
        <v>-37.590000000000003</v>
      </c>
      <c r="BO1592">
        <v>25.74</v>
      </c>
      <c r="BP1592" t="s">
        <v>60</v>
      </c>
      <c r="BQ1592">
        <v>1.1549344580000001</v>
      </c>
      <c r="BR1592" t="s">
        <v>61</v>
      </c>
    </row>
    <row r="1593" spans="1:70" x14ac:dyDescent="0.2">
      <c r="A1593" s="19">
        <f t="shared" si="62"/>
        <v>9.8000000000000007</v>
      </c>
      <c r="B1593" s="20">
        <v>3752</v>
      </c>
      <c r="D1593" s="2" t="s">
        <v>1381</v>
      </c>
      <c r="E1593" s="2" t="str">
        <f t="shared" si="61"/>
        <v>ST</v>
      </c>
      <c r="F1593">
        <v>200720433</v>
      </c>
      <c r="G1593">
        <v>202606</v>
      </c>
      <c r="H1593" t="s">
        <v>52</v>
      </c>
      <c r="I1593" t="s">
        <v>321</v>
      </c>
      <c r="J1593" t="s">
        <v>322</v>
      </c>
      <c r="K1593" t="s">
        <v>54</v>
      </c>
      <c r="L1593" s="5" t="s">
        <v>3825</v>
      </c>
      <c r="M1593" s="5" t="s">
        <v>3826</v>
      </c>
      <c r="N1593" s="21">
        <v>873137120285</v>
      </c>
      <c r="P1593" t="s">
        <v>326</v>
      </c>
      <c r="Q1593" t="s">
        <v>326</v>
      </c>
      <c r="R1593" t="s">
        <v>56</v>
      </c>
      <c r="S1593" t="s">
        <v>327</v>
      </c>
      <c r="T1593">
        <v>21</v>
      </c>
      <c r="U1593" t="s">
        <v>57</v>
      </c>
      <c r="V1593">
        <v>21320</v>
      </c>
      <c r="W1593">
        <v>47.57</v>
      </c>
      <c r="X1593">
        <v>5.64</v>
      </c>
      <c r="Y1593">
        <v>0</v>
      </c>
      <c r="Z1593">
        <v>-36.200000000000003</v>
      </c>
      <c r="AA1593">
        <v>17.010000000000002</v>
      </c>
      <c r="AB1593">
        <v>3</v>
      </c>
      <c r="AC1593">
        <v>34.979999999999997</v>
      </c>
      <c r="AD1593">
        <v>34.979999999999997</v>
      </c>
      <c r="AE1593" t="s">
        <v>9549</v>
      </c>
      <c r="AF1593" t="s">
        <v>5934</v>
      </c>
      <c r="AG1593" t="s">
        <v>5934</v>
      </c>
      <c r="AH1593" t="s">
        <v>5935</v>
      </c>
      <c r="AI1593" t="s">
        <v>5936</v>
      </c>
      <c r="AJ1593">
        <v>61</v>
      </c>
      <c r="AK1593" t="s">
        <v>57</v>
      </c>
      <c r="AL1593">
        <v>61380</v>
      </c>
      <c r="AM1593" t="s">
        <v>55</v>
      </c>
      <c r="AN1593" t="s">
        <v>55</v>
      </c>
      <c r="AO1593" t="s">
        <v>55</v>
      </c>
      <c r="AS1593" t="s">
        <v>343</v>
      </c>
      <c r="AT1593">
        <v>0</v>
      </c>
      <c r="AU1593">
        <v>0</v>
      </c>
      <c r="AV1593">
        <v>0</v>
      </c>
      <c r="BB1593">
        <v>0</v>
      </c>
      <c r="BC1593">
        <v>0</v>
      </c>
      <c r="BD1593" t="s">
        <v>60</v>
      </c>
      <c r="BE1593" s="5" t="s">
        <v>3831</v>
      </c>
      <c r="BF1593">
        <v>634343823</v>
      </c>
      <c r="BH1593" t="s">
        <v>323</v>
      </c>
      <c r="BI1593" t="s">
        <v>320</v>
      </c>
      <c r="BJ1593">
        <v>0.46805555555555556</v>
      </c>
      <c r="BK1593">
        <v>41</v>
      </c>
      <c r="BL1593">
        <v>4.8600000000000003</v>
      </c>
      <c r="BM1593">
        <v>0</v>
      </c>
      <c r="BN1593">
        <v>-31.2</v>
      </c>
      <c r="BO1593">
        <v>14.66</v>
      </c>
      <c r="BP1593" t="s">
        <v>60</v>
      </c>
      <c r="BQ1593">
        <v>1.160362033</v>
      </c>
      <c r="BR1593" t="s">
        <v>61</v>
      </c>
    </row>
    <row r="1594" spans="1:70" x14ac:dyDescent="0.2">
      <c r="A1594" s="19">
        <f t="shared" si="62"/>
        <v>8.129999999999999</v>
      </c>
      <c r="B1594" s="20">
        <v>3752</v>
      </c>
      <c r="D1594" s="2" t="s">
        <v>1381</v>
      </c>
      <c r="E1594" s="2" t="str">
        <f t="shared" ref="E1594:E1657" si="63">IF(J1594="FedEx Priority","ST","FICP")</f>
        <v>ST</v>
      </c>
      <c r="F1594">
        <v>200720433</v>
      </c>
      <c r="G1594">
        <v>202606</v>
      </c>
      <c r="H1594" t="s">
        <v>52</v>
      </c>
      <c r="I1594" t="s">
        <v>321</v>
      </c>
      <c r="J1594" t="s">
        <v>322</v>
      </c>
      <c r="K1594" t="s">
        <v>54</v>
      </c>
      <c r="L1594" s="5">
        <v>46148</v>
      </c>
      <c r="M1594" s="5">
        <v>46240</v>
      </c>
      <c r="N1594" s="21">
        <v>872639604032</v>
      </c>
      <c r="P1594" t="s">
        <v>326</v>
      </c>
      <c r="Q1594" t="s">
        <v>326</v>
      </c>
      <c r="R1594" t="s">
        <v>56</v>
      </c>
      <c r="S1594" t="s">
        <v>327</v>
      </c>
      <c r="T1594">
        <v>21</v>
      </c>
      <c r="U1594" t="s">
        <v>57</v>
      </c>
      <c r="V1594">
        <v>21320</v>
      </c>
      <c r="W1594">
        <v>39.479999999999997</v>
      </c>
      <c r="X1594">
        <v>4.68</v>
      </c>
      <c r="Y1594">
        <v>0</v>
      </c>
      <c r="Z1594">
        <v>-30.04</v>
      </c>
      <c r="AA1594">
        <v>14.12</v>
      </c>
      <c r="AB1594">
        <v>2</v>
      </c>
      <c r="AC1594">
        <v>23.1</v>
      </c>
      <c r="AD1594">
        <v>23.1</v>
      </c>
      <c r="AE1594" t="s">
        <v>1483</v>
      </c>
      <c r="AF1594" t="s">
        <v>5937</v>
      </c>
      <c r="AG1594" t="s">
        <v>5937</v>
      </c>
      <c r="AH1594" t="s">
        <v>5938</v>
      </c>
      <c r="AI1594" t="s">
        <v>5939</v>
      </c>
      <c r="AJ1594">
        <v>62</v>
      </c>
      <c r="AK1594" t="s">
        <v>57</v>
      </c>
      <c r="AL1594">
        <v>62400</v>
      </c>
      <c r="AM1594" t="s">
        <v>55</v>
      </c>
      <c r="AN1594" t="s">
        <v>55</v>
      </c>
      <c r="AO1594" t="s">
        <v>55</v>
      </c>
      <c r="AS1594" t="s">
        <v>343</v>
      </c>
      <c r="AT1594">
        <v>30</v>
      </c>
      <c r="AU1594">
        <v>31</v>
      </c>
      <c r="AV1594">
        <v>40</v>
      </c>
      <c r="BB1594">
        <v>0</v>
      </c>
      <c r="BC1594">
        <v>0</v>
      </c>
      <c r="BD1594" t="s">
        <v>60</v>
      </c>
      <c r="BE1594" s="5" t="s">
        <v>2497</v>
      </c>
      <c r="BF1594">
        <v>634333759</v>
      </c>
      <c r="BH1594" t="s">
        <v>323</v>
      </c>
      <c r="BI1594" t="s">
        <v>320</v>
      </c>
      <c r="BJ1594">
        <v>0.29444444444444445</v>
      </c>
      <c r="BK1594">
        <v>34</v>
      </c>
      <c r="BL1594">
        <v>4.03</v>
      </c>
      <c r="BM1594">
        <v>0</v>
      </c>
      <c r="BN1594">
        <v>-25.87</v>
      </c>
      <c r="BO1594">
        <v>12.16</v>
      </c>
      <c r="BP1594" t="s">
        <v>60</v>
      </c>
      <c r="BQ1594">
        <v>1.161210911</v>
      </c>
      <c r="BR1594" t="s">
        <v>61</v>
      </c>
    </row>
    <row r="1595" spans="1:70" x14ac:dyDescent="0.2">
      <c r="A1595" s="19">
        <f t="shared" si="62"/>
        <v>19.840000000000003</v>
      </c>
      <c r="B1595" s="20">
        <v>3752</v>
      </c>
      <c r="D1595" s="2" t="s">
        <v>1381</v>
      </c>
      <c r="E1595" s="2" t="str">
        <f t="shared" si="63"/>
        <v>ST</v>
      </c>
      <c r="F1595">
        <v>200720433</v>
      </c>
      <c r="G1595">
        <v>202606</v>
      </c>
      <c r="H1595" t="s">
        <v>52</v>
      </c>
      <c r="I1595" t="s">
        <v>321</v>
      </c>
      <c r="J1595" t="s">
        <v>322</v>
      </c>
      <c r="K1595" t="s">
        <v>54</v>
      </c>
      <c r="L1595" s="5">
        <v>46301</v>
      </c>
      <c r="M1595" s="5">
        <v>46332</v>
      </c>
      <c r="N1595" s="21">
        <v>872882592990</v>
      </c>
      <c r="P1595" t="s">
        <v>326</v>
      </c>
      <c r="Q1595" t="s">
        <v>326</v>
      </c>
      <c r="R1595" t="s">
        <v>56</v>
      </c>
      <c r="S1595" t="s">
        <v>327</v>
      </c>
      <c r="T1595">
        <v>21</v>
      </c>
      <c r="U1595" t="s">
        <v>57</v>
      </c>
      <c r="V1595">
        <v>21320</v>
      </c>
      <c r="W1595">
        <v>95.71</v>
      </c>
      <c r="X1595">
        <v>110.98</v>
      </c>
      <c r="Y1595">
        <v>0</v>
      </c>
      <c r="Z1595">
        <v>-72.83</v>
      </c>
      <c r="AA1595">
        <v>133.86000000000001</v>
      </c>
      <c r="AB1595">
        <v>8</v>
      </c>
      <c r="AC1595">
        <v>99.88</v>
      </c>
      <c r="AD1595">
        <v>99.88</v>
      </c>
      <c r="AE1595" t="s">
        <v>9550</v>
      </c>
      <c r="AF1595" t="s">
        <v>5940</v>
      </c>
      <c r="AG1595" t="s">
        <v>5940</v>
      </c>
      <c r="AH1595" t="s">
        <v>5941</v>
      </c>
      <c r="AI1595" t="s">
        <v>5942</v>
      </c>
      <c r="AJ1595">
        <v>66</v>
      </c>
      <c r="AK1595" t="s">
        <v>57</v>
      </c>
      <c r="AL1595">
        <v>66420</v>
      </c>
      <c r="AM1595" t="s">
        <v>55</v>
      </c>
      <c r="AN1595" t="s">
        <v>55</v>
      </c>
      <c r="AO1595" t="s">
        <v>55</v>
      </c>
      <c r="AS1595" t="s">
        <v>343</v>
      </c>
      <c r="AT1595">
        <v>0</v>
      </c>
      <c r="AU1595">
        <v>0</v>
      </c>
      <c r="AV1595">
        <v>0</v>
      </c>
      <c r="BB1595">
        <v>0</v>
      </c>
      <c r="BC1595">
        <v>0</v>
      </c>
      <c r="BD1595" t="s">
        <v>60</v>
      </c>
      <c r="BE1595" s="5" t="s">
        <v>2497</v>
      </c>
      <c r="BF1595">
        <v>634333759</v>
      </c>
      <c r="BH1595" t="s">
        <v>323</v>
      </c>
      <c r="BI1595" t="s">
        <v>320</v>
      </c>
      <c r="BJ1595">
        <v>0.46180555555555558</v>
      </c>
      <c r="BK1595">
        <v>83</v>
      </c>
      <c r="BL1595">
        <v>96.24</v>
      </c>
      <c r="BM1595">
        <v>0</v>
      </c>
      <c r="BN1595">
        <v>-63.16</v>
      </c>
      <c r="BO1595">
        <v>116.08</v>
      </c>
      <c r="BP1595" t="s">
        <v>60</v>
      </c>
      <c r="BQ1595">
        <v>1.153163127</v>
      </c>
      <c r="BR1595" t="s">
        <v>61</v>
      </c>
    </row>
    <row r="1596" spans="1:70" x14ac:dyDescent="0.2">
      <c r="A1596" s="19">
        <f t="shared" si="62"/>
        <v>12.480000000000004</v>
      </c>
      <c r="B1596" s="20">
        <v>3752</v>
      </c>
      <c r="D1596" s="2" t="s">
        <v>1381</v>
      </c>
      <c r="E1596" s="2" t="str">
        <f t="shared" si="63"/>
        <v>ST</v>
      </c>
      <c r="F1596">
        <v>200720433</v>
      </c>
      <c r="G1596">
        <v>202606</v>
      </c>
      <c r="H1596" t="s">
        <v>52</v>
      </c>
      <c r="I1596" t="s">
        <v>321</v>
      </c>
      <c r="J1596" t="s">
        <v>322</v>
      </c>
      <c r="K1596" t="s">
        <v>54</v>
      </c>
      <c r="L1596" s="5">
        <v>46332</v>
      </c>
      <c r="M1596" s="5">
        <v>46362</v>
      </c>
      <c r="N1596" s="21">
        <v>872939339438</v>
      </c>
      <c r="P1596" t="s">
        <v>326</v>
      </c>
      <c r="Q1596" t="s">
        <v>326</v>
      </c>
      <c r="R1596" t="s">
        <v>56</v>
      </c>
      <c r="S1596" t="s">
        <v>327</v>
      </c>
      <c r="T1596">
        <v>21</v>
      </c>
      <c r="U1596" t="s">
        <v>57</v>
      </c>
      <c r="V1596">
        <v>21320</v>
      </c>
      <c r="W1596">
        <v>60.29</v>
      </c>
      <c r="X1596">
        <v>7.15</v>
      </c>
      <c r="Y1596">
        <v>0</v>
      </c>
      <c r="Z1596">
        <v>-45.87</v>
      </c>
      <c r="AA1596">
        <v>21.56</v>
      </c>
      <c r="AB1596">
        <v>5</v>
      </c>
      <c r="AC1596">
        <v>51.92</v>
      </c>
      <c r="AD1596">
        <v>51.92</v>
      </c>
      <c r="AE1596" t="s">
        <v>1468</v>
      </c>
      <c r="AF1596" t="s">
        <v>5943</v>
      </c>
      <c r="AG1596" t="s">
        <v>5943</v>
      </c>
      <c r="AH1596" t="s">
        <v>5944</v>
      </c>
      <c r="AI1596" t="s">
        <v>5945</v>
      </c>
      <c r="AJ1596">
        <v>40</v>
      </c>
      <c r="AK1596" t="s">
        <v>57</v>
      </c>
      <c r="AL1596">
        <v>40800</v>
      </c>
      <c r="AM1596" t="s">
        <v>55</v>
      </c>
      <c r="AN1596" t="s">
        <v>55</v>
      </c>
      <c r="AO1596" t="s">
        <v>55</v>
      </c>
      <c r="AS1596" t="s">
        <v>343</v>
      </c>
      <c r="AT1596">
        <v>0</v>
      </c>
      <c r="AU1596">
        <v>0</v>
      </c>
      <c r="AV1596">
        <v>0</v>
      </c>
      <c r="BB1596">
        <v>0</v>
      </c>
      <c r="BC1596">
        <v>0</v>
      </c>
      <c r="BD1596" t="s">
        <v>60</v>
      </c>
      <c r="BE1596" s="5" t="s">
        <v>3831</v>
      </c>
      <c r="BF1596">
        <v>634343823</v>
      </c>
      <c r="BH1596" t="s">
        <v>323</v>
      </c>
      <c r="BI1596" t="s">
        <v>320</v>
      </c>
      <c r="BJ1596">
        <v>0.38819444444444445</v>
      </c>
      <c r="BK1596">
        <v>52.2</v>
      </c>
      <c r="BL1596">
        <v>6.19</v>
      </c>
      <c r="BM1596">
        <v>0</v>
      </c>
      <c r="BN1596">
        <v>-39.72</v>
      </c>
      <c r="BO1596">
        <v>18.670000000000002</v>
      </c>
      <c r="BP1596" t="s">
        <v>60</v>
      </c>
      <c r="BQ1596">
        <v>1.1549344580000001</v>
      </c>
      <c r="BR1596" t="s">
        <v>61</v>
      </c>
    </row>
    <row r="1597" spans="1:70" x14ac:dyDescent="0.2">
      <c r="A1597" s="19">
        <f t="shared" si="62"/>
        <v>9.8000000000000007</v>
      </c>
      <c r="B1597" s="20">
        <v>3752</v>
      </c>
      <c r="D1597" s="2" t="s">
        <v>1381</v>
      </c>
      <c r="E1597" s="2" t="str">
        <f t="shared" si="63"/>
        <v>ST</v>
      </c>
      <c r="F1597">
        <v>200720433</v>
      </c>
      <c r="G1597">
        <v>202606</v>
      </c>
      <c r="H1597" t="s">
        <v>52</v>
      </c>
      <c r="I1597" t="s">
        <v>321</v>
      </c>
      <c r="J1597" t="s">
        <v>322</v>
      </c>
      <c r="K1597" t="s">
        <v>54</v>
      </c>
      <c r="L1597" s="5" t="s">
        <v>4087</v>
      </c>
      <c r="M1597" s="5" t="s">
        <v>3825</v>
      </c>
      <c r="N1597" s="21">
        <v>873079925536</v>
      </c>
      <c r="P1597" t="s">
        <v>326</v>
      </c>
      <c r="Q1597" t="s">
        <v>326</v>
      </c>
      <c r="R1597" t="s">
        <v>56</v>
      </c>
      <c r="S1597" t="s">
        <v>327</v>
      </c>
      <c r="T1597">
        <v>21</v>
      </c>
      <c r="U1597" t="s">
        <v>57</v>
      </c>
      <c r="V1597">
        <v>21320</v>
      </c>
      <c r="W1597">
        <v>47.45</v>
      </c>
      <c r="X1597">
        <v>5.62</v>
      </c>
      <c r="Y1597">
        <v>0</v>
      </c>
      <c r="Z1597">
        <v>-36.11</v>
      </c>
      <c r="AA1597">
        <v>16.97</v>
      </c>
      <c r="AB1597">
        <v>3</v>
      </c>
      <c r="AC1597">
        <v>35.200000000000003</v>
      </c>
      <c r="AD1597">
        <v>35.200000000000003</v>
      </c>
      <c r="AE1597" t="s">
        <v>9551</v>
      </c>
      <c r="AF1597" t="s">
        <v>1049</v>
      </c>
      <c r="AG1597" t="s">
        <v>1049</v>
      </c>
      <c r="AH1597" t="s">
        <v>1924</v>
      </c>
      <c r="AI1597" t="s">
        <v>1925</v>
      </c>
      <c r="AJ1597">
        <v>6</v>
      </c>
      <c r="AK1597" t="s">
        <v>57</v>
      </c>
      <c r="AL1597">
        <v>6670</v>
      </c>
      <c r="AM1597" t="s">
        <v>55</v>
      </c>
      <c r="AN1597" t="s">
        <v>55</v>
      </c>
      <c r="AO1597" t="s">
        <v>55</v>
      </c>
      <c r="AS1597" t="s">
        <v>343</v>
      </c>
      <c r="AT1597">
        <v>0</v>
      </c>
      <c r="AU1597">
        <v>0</v>
      </c>
      <c r="AV1597">
        <v>0</v>
      </c>
      <c r="BB1597">
        <v>0</v>
      </c>
      <c r="BC1597">
        <v>0</v>
      </c>
      <c r="BD1597" t="s">
        <v>60</v>
      </c>
      <c r="BE1597" s="5" t="s">
        <v>3831</v>
      </c>
      <c r="BF1597">
        <v>634343823</v>
      </c>
      <c r="BH1597" t="s">
        <v>323</v>
      </c>
      <c r="BI1597" t="s">
        <v>320</v>
      </c>
      <c r="BJ1597">
        <v>0.59027777777777779</v>
      </c>
      <c r="BK1597">
        <v>41</v>
      </c>
      <c r="BL1597">
        <v>4.8600000000000003</v>
      </c>
      <c r="BM1597">
        <v>0</v>
      </c>
      <c r="BN1597">
        <v>-31.2</v>
      </c>
      <c r="BO1597">
        <v>14.66</v>
      </c>
      <c r="BP1597" t="s">
        <v>60</v>
      </c>
      <c r="BQ1597">
        <v>1.1572332869999999</v>
      </c>
      <c r="BR1597" t="s">
        <v>61</v>
      </c>
    </row>
    <row r="1598" spans="1:70" x14ac:dyDescent="0.2">
      <c r="A1598" s="19">
        <f t="shared" si="62"/>
        <v>10.129999999999995</v>
      </c>
      <c r="B1598" s="20">
        <v>3752</v>
      </c>
      <c r="D1598" s="2" t="s">
        <v>1381</v>
      </c>
      <c r="E1598" s="2" t="str">
        <f t="shared" si="63"/>
        <v>ST</v>
      </c>
      <c r="F1598">
        <v>200720433</v>
      </c>
      <c r="G1598">
        <v>202606</v>
      </c>
      <c r="H1598" t="s">
        <v>52</v>
      </c>
      <c r="I1598" t="s">
        <v>321</v>
      </c>
      <c r="J1598" t="s">
        <v>322</v>
      </c>
      <c r="K1598" t="s">
        <v>54</v>
      </c>
      <c r="L1598" s="5" t="s">
        <v>5697</v>
      </c>
      <c r="M1598" s="5" t="s">
        <v>5681</v>
      </c>
      <c r="N1598" s="21">
        <v>873426667483</v>
      </c>
      <c r="P1598" t="s">
        <v>326</v>
      </c>
      <c r="Q1598" t="s">
        <v>326</v>
      </c>
      <c r="R1598" t="s">
        <v>56</v>
      </c>
      <c r="S1598" t="s">
        <v>327</v>
      </c>
      <c r="T1598">
        <v>21</v>
      </c>
      <c r="U1598" t="s">
        <v>57</v>
      </c>
      <c r="V1598">
        <v>21320</v>
      </c>
      <c r="W1598">
        <v>48.65</v>
      </c>
      <c r="X1598">
        <v>5.77</v>
      </c>
      <c r="Y1598">
        <v>0</v>
      </c>
      <c r="Z1598">
        <v>-37.03</v>
      </c>
      <c r="AA1598">
        <v>17.39</v>
      </c>
      <c r="AB1598">
        <v>2</v>
      </c>
      <c r="AC1598">
        <v>36.96</v>
      </c>
      <c r="AD1598">
        <v>36.96</v>
      </c>
      <c r="AE1598" t="s">
        <v>9552</v>
      </c>
      <c r="AF1598" t="s">
        <v>5946</v>
      </c>
      <c r="AG1598" t="s">
        <v>5946</v>
      </c>
      <c r="AH1598" t="s">
        <v>5947</v>
      </c>
      <c r="AI1598" t="s">
        <v>5948</v>
      </c>
      <c r="AJ1598">
        <v>33</v>
      </c>
      <c r="AK1598" t="s">
        <v>57</v>
      </c>
      <c r="AL1598">
        <v>33470</v>
      </c>
      <c r="AM1598" t="s">
        <v>55</v>
      </c>
      <c r="AN1598" t="s">
        <v>55</v>
      </c>
      <c r="AO1598" t="s">
        <v>55</v>
      </c>
      <c r="AS1598" t="s">
        <v>343</v>
      </c>
      <c r="AT1598">
        <v>29</v>
      </c>
      <c r="AU1598">
        <v>30</v>
      </c>
      <c r="AV1598">
        <v>41</v>
      </c>
      <c r="BB1598">
        <v>0</v>
      </c>
      <c r="BC1598">
        <v>0</v>
      </c>
      <c r="BD1598" t="s">
        <v>60</v>
      </c>
      <c r="BE1598" s="5" t="s">
        <v>5226</v>
      </c>
      <c r="BF1598">
        <v>634353938</v>
      </c>
      <c r="BH1598" t="s">
        <v>323</v>
      </c>
      <c r="BI1598" t="s">
        <v>320</v>
      </c>
      <c r="BJ1598">
        <v>0.51527777777777772</v>
      </c>
      <c r="BK1598">
        <v>42.4</v>
      </c>
      <c r="BL1598">
        <v>5.03</v>
      </c>
      <c r="BM1598">
        <v>0</v>
      </c>
      <c r="BN1598">
        <v>-32.270000000000003</v>
      </c>
      <c r="BO1598">
        <v>15.16</v>
      </c>
      <c r="BP1598" t="s">
        <v>60</v>
      </c>
      <c r="BQ1598">
        <v>1.1474074329999999</v>
      </c>
      <c r="BR1598" t="s">
        <v>61</v>
      </c>
    </row>
    <row r="1599" spans="1:70" x14ac:dyDescent="0.2">
      <c r="A1599" s="19">
        <f t="shared" si="62"/>
        <v>9.8000000000000007</v>
      </c>
      <c r="B1599" s="20">
        <v>3752</v>
      </c>
      <c r="D1599" s="2" t="s">
        <v>1381</v>
      </c>
      <c r="E1599" s="2" t="str">
        <f t="shared" si="63"/>
        <v>ST</v>
      </c>
      <c r="F1599">
        <v>200720433</v>
      </c>
      <c r="G1599">
        <v>202606</v>
      </c>
      <c r="H1599" t="s">
        <v>52</v>
      </c>
      <c r="I1599" t="s">
        <v>321</v>
      </c>
      <c r="J1599" t="s">
        <v>322</v>
      </c>
      <c r="K1599" t="s">
        <v>54</v>
      </c>
      <c r="L1599" s="5">
        <v>46362</v>
      </c>
      <c r="M1599" s="5" t="s">
        <v>4437</v>
      </c>
      <c r="N1599" s="21">
        <v>872945857105</v>
      </c>
      <c r="P1599" t="s">
        <v>326</v>
      </c>
      <c r="Q1599" t="s">
        <v>326</v>
      </c>
      <c r="R1599" t="s">
        <v>56</v>
      </c>
      <c r="S1599" t="s">
        <v>327</v>
      </c>
      <c r="T1599">
        <v>21</v>
      </c>
      <c r="U1599" t="s">
        <v>57</v>
      </c>
      <c r="V1599">
        <v>21320</v>
      </c>
      <c r="W1599">
        <v>47.35</v>
      </c>
      <c r="X1599">
        <v>5.61</v>
      </c>
      <c r="Y1599">
        <v>0</v>
      </c>
      <c r="Z1599">
        <v>-36.03</v>
      </c>
      <c r="AA1599">
        <v>16.93</v>
      </c>
      <c r="AB1599">
        <v>3</v>
      </c>
      <c r="AC1599">
        <v>35.200000000000003</v>
      </c>
      <c r="AD1599">
        <v>35.200000000000003</v>
      </c>
      <c r="AE1599" t="s">
        <v>9553</v>
      </c>
      <c r="AF1599" t="s">
        <v>5949</v>
      </c>
      <c r="AG1599" t="s">
        <v>5949</v>
      </c>
      <c r="AH1599" t="s">
        <v>5950</v>
      </c>
      <c r="AI1599" t="s">
        <v>2612</v>
      </c>
      <c r="AJ1599">
        <v>40</v>
      </c>
      <c r="AK1599" t="s">
        <v>57</v>
      </c>
      <c r="AL1599">
        <v>40100</v>
      </c>
      <c r="AM1599" t="s">
        <v>55</v>
      </c>
      <c r="AN1599" t="s">
        <v>55</v>
      </c>
      <c r="AO1599" t="s">
        <v>55</v>
      </c>
      <c r="AS1599" t="s">
        <v>343</v>
      </c>
      <c r="AT1599">
        <v>0</v>
      </c>
      <c r="AU1599">
        <v>0</v>
      </c>
      <c r="AV1599">
        <v>0</v>
      </c>
      <c r="BB1599">
        <v>0</v>
      </c>
      <c r="BC1599">
        <v>0</v>
      </c>
      <c r="BD1599" t="s">
        <v>60</v>
      </c>
      <c r="BE1599" s="5" t="s">
        <v>3831</v>
      </c>
      <c r="BF1599">
        <v>634343823</v>
      </c>
      <c r="BH1599" t="s">
        <v>323</v>
      </c>
      <c r="BI1599" t="s">
        <v>320</v>
      </c>
      <c r="BJ1599">
        <v>0.40902777777777777</v>
      </c>
      <c r="BK1599">
        <v>41</v>
      </c>
      <c r="BL1599">
        <v>4.8600000000000003</v>
      </c>
      <c r="BM1599">
        <v>0</v>
      </c>
      <c r="BN1599">
        <v>-31.2</v>
      </c>
      <c r="BO1599">
        <v>14.66</v>
      </c>
      <c r="BP1599" t="s">
        <v>60</v>
      </c>
      <c r="BQ1599">
        <v>1.154814421</v>
      </c>
      <c r="BR1599" t="s">
        <v>61</v>
      </c>
    </row>
    <row r="1600" spans="1:70" x14ac:dyDescent="0.2">
      <c r="A1600" s="19">
        <f t="shared" si="62"/>
        <v>19.840000000000003</v>
      </c>
      <c r="B1600" s="20">
        <v>3752</v>
      </c>
      <c r="D1600" s="2" t="s">
        <v>1381</v>
      </c>
      <c r="E1600" s="2" t="str">
        <f t="shared" si="63"/>
        <v>ST</v>
      </c>
      <c r="F1600">
        <v>200720433</v>
      </c>
      <c r="G1600">
        <v>202606</v>
      </c>
      <c r="H1600" t="s">
        <v>52</v>
      </c>
      <c r="I1600" t="s">
        <v>321</v>
      </c>
      <c r="J1600" t="s">
        <v>322</v>
      </c>
      <c r="K1600" t="s">
        <v>54</v>
      </c>
      <c r="L1600" s="5">
        <v>46301</v>
      </c>
      <c r="M1600" s="5">
        <v>46332</v>
      </c>
      <c r="N1600" s="21">
        <v>872880159553</v>
      </c>
      <c r="P1600" t="s">
        <v>326</v>
      </c>
      <c r="Q1600" t="s">
        <v>326</v>
      </c>
      <c r="R1600" t="s">
        <v>56</v>
      </c>
      <c r="S1600" t="s">
        <v>327</v>
      </c>
      <c r="T1600">
        <v>21</v>
      </c>
      <c r="U1600" t="s">
        <v>57</v>
      </c>
      <c r="V1600">
        <v>21320</v>
      </c>
      <c r="W1600">
        <v>95.71</v>
      </c>
      <c r="X1600">
        <v>110.98</v>
      </c>
      <c r="Y1600">
        <v>0</v>
      </c>
      <c r="Z1600">
        <v>-72.83</v>
      </c>
      <c r="AA1600">
        <v>133.86000000000001</v>
      </c>
      <c r="AB1600">
        <v>7</v>
      </c>
      <c r="AC1600">
        <v>100.32</v>
      </c>
      <c r="AD1600">
        <v>100.32</v>
      </c>
      <c r="AE1600" t="s">
        <v>1612</v>
      </c>
      <c r="AF1600" t="s">
        <v>442</v>
      </c>
      <c r="AG1600" t="s">
        <v>442</v>
      </c>
      <c r="AH1600" t="s">
        <v>1791</v>
      </c>
      <c r="AI1600" t="s">
        <v>1792</v>
      </c>
      <c r="AJ1600">
        <v>67</v>
      </c>
      <c r="AK1600" t="s">
        <v>57</v>
      </c>
      <c r="AL1600">
        <v>67240</v>
      </c>
      <c r="AM1600" t="s">
        <v>55</v>
      </c>
      <c r="AN1600" t="s">
        <v>55</v>
      </c>
      <c r="AO1600" t="s">
        <v>55</v>
      </c>
      <c r="AS1600" t="s">
        <v>343</v>
      </c>
      <c r="AT1600">
        <v>30</v>
      </c>
      <c r="AU1600">
        <v>39</v>
      </c>
      <c r="AV1600">
        <v>32</v>
      </c>
      <c r="BB1600">
        <v>0</v>
      </c>
      <c r="BC1600">
        <v>0</v>
      </c>
      <c r="BD1600" t="s">
        <v>60</v>
      </c>
      <c r="BE1600" s="5" t="s">
        <v>2497</v>
      </c>
      <c r="BF1600">
        <v>634333759</v>
      </c>
      <c r="BH1600" t="s">
        <v>323</v>
      </c>
      <c r="BI1600" t="s">
        <v>320</v>
      </c>
      <c r="BJ1600">
        <v>0.46875</v>
      </c>
      <c r="BK1600">
        <v>83</v>
      </c>
      <c r="BL1600">
        <v>96.24</v>
      </c>
      <c r="BM1600">
        <v>0</v>
      </c>
      <c r="BN1600">
        <v>-63.16</v>
      </c>
      <c r="BO1600">
        <v>116.08</v>
      </c>
      <c r="BP1600" t="s">
        <v>60</v>
      </c>
      <c r="BQ1600">
        <v>1.153163127</v>
      </c>
      <c r="BR1600" t="s">
        <v>61</v>
      </c>
    </row>
    <row r="1601" spans="1:70" x14ac:dyDescent="0.2">
      <c r="A1601" s="19">
        <f t="shared" si="62"/>
        <v>14.480000000000004</v>
      </c>
      <c r="B1601" s="20">
        <v>3752</v>
      </c>
      <c r="D1601" s="2" t="s">
        <v>1381</v>
      </c>
      <c r="E1601" s="2" t="str">
        <f t="shared" si="63"/>
        <v>ST</v>
      </c>
      <c r="F1601">
        <v>200720433</v>
      </c>
      <c r="G1601">
        <v>202606</v>
      </c>
      <c r="H1601" t="s">
        <v>52</v>
      </c>
      <c r="I1601" t="s">
        <v>321</v>
      </c>
      <c r="J1601" t="s">
        <v>322</v>
      </c>
      <c r="K1601" t="s">
        <v>54</v>
      </c>
      <c r="L1601" s="5">
        <v>46332</v>
      </c>
      <c r="M1601" s="5">
        <v>46362</v>
      </c>
      <c r="N1601" s="21">
        <v>872937421470</v>
      </c>
      <c r="P1601" t="s">
        <v>326</v>
      </c>
      <c r="Q1601" t="s">
        <v>326</v>
      </c>
      <c r="R1601" t="s">
        <v>56</v>
      </c>
      <c r="S1601" t="s">
        <v>327</v>
      </c>
      <c r="T1601">
        <v>21</v>
      </c>
      <c r="U1601" t="s">
        <v>57</v>
      </c>
      <c r="V1601">
        <v>21320</v>
      </c>
      <c r="W1601">
        <v>69.989999999999995</v>
      </c>
      <c r="X1601">
        <v>8.2899999999999991</v>
      </c>
      <c r="Y1601">
        <v>0</v>
      </c>
      <c r="Z1601">
        <v>-53.27</v>
      </c>
      <c r="AA1601">
        <v>25.02</v>
      </c>
      <c r="AB1601">
        <v>4</v>
      </c>
      <c r="AC1601">
        <v>65.56</v>
      </c>
      <c r="AD1601">
        <v>65.56</v>
      </c>
      <c r="AE1601" t="s">
        <v>9554</v>
      </c>
      <c r="AF1601" t="s">
        <v>5951</v>
      </c>
      <c r="AG1601" t="s">
        <v>5951</v>
      </c>
      <c r="AH1601" t="s">
        <v>5952</v>
      </c>
      <c r="AI1601" t="s">
        <v>4630</v>
      </c>
      <c r="AJ1601">
        <v>13</v>
      </c>
      <c r="AK1601" t="s">
        <v>57</v>
      </c>
      <c r="AL1601">
        <v>13001</v>
      </c>
      <c r="AM1601" t="s">
        <v>55</v>
      </c>
      <c r="AN1601" t="s">
        <v>55</v>
      </c>
      <c r="AO1601" t="s">
        <v>55</v>
      </c>
      <c r="AS1601" t="s">
        <v>343</v>
      </c>
      <c r="AT1601">
        <v>0</v>
      </c>
      <c r="AU1601">
        <v>0</v>
      </c>
      <c r="AV1601">
        <v>0</v>
      </c>
      <c r="BB1601">
        <v>0</v>
      </c>
      <c r="BC1601">
        <v>0</v>
      </c>
      <c r="BD1601" t="s">
        <v>60</v>
      </c>
      <c r="BE1601" s="5" t="s">
        <v>3831</v>
      </c>
      <c r="BF1601">
        <v>634343823</v>
      </c>
      <c r="BH1601" t="s">
        <v>323</v>
      </c>
      <c r="BI1601" t="s">
        <v>320</v>
      </c>
      <c r="BJ1601">
        <v>0.51944444444444449</v>
      </c>
      <c r="BK1601">
        <v>60.6</v>
      </c>
      <c r="BL1601">
        <v>7.18</v>
      </c>
      <c r="BM1601">
        <v>0</v>
      </c>
      <c r="BN1601">
        <v>-46.12</v>
      </c>
      <c r="BO1601">
        <v>21.66</v>
      </c>
      <c r="BP1601" t="s">
        <v>60</v>
      </c>
      <c r="BQ1601">
        <v>1.1549344580000001</v>
      </c>
      <c r="BR1601" t="s">
        <v>61</v>
      </c>
    </row>
    <row r="1602" spans="1:70" x14ac:dyDescent="0.2">
      <c r="A1602" s="19">
        <f t="shared" si="62"/>
        <v>9.1300000000000026</v>
      </c>
      <c r="B1602" s="20">
        <v>3752</v>
      </c>
      <c r="D1602" s="2" t="s">
        <v>1381</v>
      </c>
      <c r="E1602" s="2" t="str">
        <f t="shared" si="63"/>
        <v>ST</v>
      </c>
      <c r="F1602">
        <v>200720433</v>
      </c>
      <c r="G1602">
        <v>202606</v>
      </c>
      <c r="H1602" t="s">
        <v>52</v>
      </c>
      <c r="I1602" t="s">
        <v>321</v>
      </c>
      <c r="J1602" t="s">
        <v>322</v>
      </c>
      <c r="K1602" t="s">
        <v>54</v>
      </c>
      <c r="L1602" s="5">
        <v>46332</v>
      </c>
      <c r="M1602" s="5">
        <v>46362</v>
      </c>
      <c r="N1602" s="21">
        <v>872895491178</v>
      </c>
      <c r="P1602" t="s">
        <v>326</v>
      </c>
      <c r="Q1602" t="s">
        <v>326</v>
      </c>
      <c r="R1602" t="s">
        <v>56</v>
      </c>
      <c r="S1602" t="s">
        <v>327</v>
      </c>
      <c r="T1602">
        <v>21</v>
      </c>
      <c r="U1602" t="s">
        <v>57</v>
      </c>
      <c r="V1602">
        <v>21320</v>
      </c>
      <c r="W1602">
        <v>44.12</v>
      </c>
      <c r="X1602">
        <v>5.23</v>
      </c>
      <c r="Y1602">
        <v>0</v>
      </c>
      <c r="Z1602">
        <v>-33.57</v>
      </c>
      <c r="AA1602">
        <v>15.78</v>
      </c>
      <c r="AB1602">
        <v>2</v>
      </c>
      <c r="AC1602">
        <v>30.8</v>
      </c>
      <c r="AD1602">
        <v>30.8</v>
      </c>
      <c r="AE1602" t="s">
        <v>2401</v>
      </c>
      <c r="AF1602" t="s">
        <v>5953</v>
      </c>
      <c r="AG1602" t="s">
        <v>5953</v>
      </c>
      <c r="AH1602" t="s">
        <v>2030</v>
      </c>
      <c r="AI1602" t="s">
        <v>545</v>
      </c>
      <c r="AJ1602">
        <v>53</v>
      </c>
      <c r="AK1602" t="s">
        <v>57</v>
      </c>
      <c r="AL1602">
        <v>53000</v>
      </c>
      <c r="AM1602" t="s">
        <v>55</v>
      </c>
      <c r="AN1602" t="s">
        <v>55</v>
      </c>
      <c r="AO1602" t="s">
        <v>55</v>
      </c>
      <c r="AS1602" t="s">
        <v>343</v>
      </c>
      <c r="AT1602">
        <v>0</v>
      </c>
      <c r="AU1602">
        <v>0</v>
      </c>
      <c r="AV1602">
        <v>0</v>
      </c>
      <c r="BB1602">
        <v>0</v>
      </c>
      <c r="BC1602">
        <v>0</v>
      </c>
      <c r="BD1602" t="s">
        <v>60</v>
      </c>
      <c r="BE1602" s="5" t="s">
        <v>3831</v>
      </c>
      <c r="BF1602">
        <v>634343823</v>
      </c>
      <c r="BH1602" t="s">
        <v>323</v>
      </c>
      <c r="BI1602" t="s">
        <v>320</v>
      </c>
      <c r="BJ1602">
        <v>0.44236111111111109</v>
      </c>
      <c r="BK1602">
        <v>38.200000000000003</v>
      </c>
      <c r="BL1602">
        <v>4.53</v>
      </c>
      <c r="BM1602">
        <v>0</v>
      </c>
      <c r="BN1602">
        <v>-29.07</v>
      </c>
      <c r="BO1602">
        <v>13.66</v>
      </c>
      <c r="BP1602" t="s">
        <v>60</v>
      </c>
      <c r="BQ1602">
        <v>1.1549344580000001</v>
      </c>
      <c r="BR1602" t="s">
        <v>61</v>
      </c>
    </row>
    <row r="1603" spans="1:70" x14ac:dyDescent="0.2">
      <c r="A1603" s="19">
        <f t="shared" si="62"/>
        <v>7.4600000000000009</v>
      </c>
      <c r="B1603" s="20">
        <v>3752</v>
      </c>
      <c r="D1603" s="2" t="s">
        <v>1381</v>
      </c>
      <c r="E1603" s="2" t="str">
        <f t="shared" si="63"/>
        <v>ST</v>
      </c>
      <c r="F1603">
        <v>200720433</v>
      </c>
      <c r="G1603">
        <v>202606</v>
      </c>
      <c r="H1603" t="s">
        <v>52</v>
      </c>
      <c r="I1603" t="s">
        <v>321</v>
      </c>
      <c r="J1603" t="s">
        <v>322</v>
      </c>
      <c r="K1603" t="s">
        <v>54</v>
      </c>
      <c r="L1603" s="5">
        <v>46148</v>
      </c>
      <c r="M1603" s="5">
        <v>46240</v>
      </c>
      <c r="N1603" s="21">
        <v>872686890025</v>
      </c>
      <c r="P1603" t="s">
        <v>326</v>
      </c>
      <c r="Q1603" t="s">
        <v>326</v>
      </c>
      <c r="R1603" t="s">
        <v>56</v>
      </c>
      <c r="S1603" t="s">
        <v>327</v>
      </c>
      <c r="T1603">
        <v>21</v>
      </c>
      <c r="U1603" t="s">
        <v>57</v>
      </c>
      <c r="V1603">
        <v>21320</v>
      </c>
      <c r="W1603">
        <v>36.229999999999997</v>
      </c>
      <c r="X1603">
        <v>12.98</v>
      </c>
      <c r="Y1603">
        <v>0</v>
      </c>
      <c r="Z1603">
        <v>-27.57</v>
      </c>
      <c r="AA1603">
        <v>21.64</v>
      </c>
      <c r="AB1603">
        <v>1</v>
      </c>
      <c r="AC1603">
        <v>19.8</v>
      </c>
      <c r="AD1603">
        <v>19.8</v>
      </c>
      <c r="AE1603" t="s">
        <v>9555</v>
      </c>
      <c r="AF1603" t="s">
        <v>5954</v>
      </c>
      <c r="AG1603" t="s">
        <v>5955</v>
      </c>
      <c r="AH1603" t="s">
        <v>5956</v>
      </c>
      <c r="AI1603" t="s">
        <v>5957</v>
      </c>
      <c r="AJ1603">
        <v>4</v>
      </c>
      <c r="AK1603" t="s">
        <v>57</v>
      </c>
      <c r="AL1603">
        <v>4100</v>
      </c>
      <c r="AM1603" t="s">
        <v>55</v>
      </c>
      <c r="AN1603" t="s">
        <v>55</v>
      </c>
      <c r="AO1603" t="s">
        <v>55</v>
      </c>
      <c r="AS1603" t="s">
        <v>343</v>
      </c>
      <c r="AT1603">
        <v>0</v>
      </c>
      <c r="AU1603">
        <v>0</v>
      </c>
      <c r="AV1603">
        <v>0</v>
      </c>
      <c r="BB1603">
        <v>0</v>
      </c>
      <c r="BC1603">
        <v>0</v>
      </c>
      <c r="BD1603" t="s">
        <v>60</v>
      </c>
      <c r="BE1603" s="5" t="s">
        <v>2497</v>
      </c>
      <c r="BF1603">
        <v>634333759</v>
      </c>
      <c r="BH1603" t="s">
        <v>323</v>
      </c>
      <c r="BI1603" t="s">
        <v>320</v>
      </c>
      <c r="BJ1603">
        <v>0.3576388888888889</v>
      </c>
      <c r="BK1603">
        <v>31.2</v>
      </c>
      <c r="BL1603">
        <v>11.18</v>
      </c>
      <c r="BM1603">
        <v>0</v>
      </c>
      <c r="BN1603">
        <v>-23.74</v>
      </c>
      <c r="BO1603">
        <v>18.64</v>
      </c>
      <c r="BP1603" t="s">
        <v>60</v>
      </c>
      <c r="BQ1603">
        <v>1.161210911</v>
      </c>
      <c r="BR1603" t="s">
        <v>61</v>
      </c>
    </row>
    <row r="1604" spans="1:70" x14ac:dyDescent="0.2">
      <c r="A1604" s="19">
        <f t="shared" si="62"/>
        <v>10.800000000000004</v>
      </c>
      <c r="B1604" s="20">
        <v>3752</v>
      </c>
      <c r="D1604" s="2" t="s">
        <v>1381</v>
      </c>
      <c r="E1604" s="2" t="str">
        <f t="shared" si="63"/>
        <v>ST</v>
      </c>
      <c r="F1604">
        <v>200720433</v>
      </c>
      <c r="G1604">
        <v>202606</v>
      </c>
      <c r="H1604" t="s">
        <v>52</v>
      </c>
      <c r="I1604" t="s">
        <v>321</v>
      </c>
      <c r="J1604" t="s">
        <v>322</v>
      </c>
      <c r="K1604" t="s">
        <v>54</v>
      </c>
      <c r="L1604" s="5">
        <v>46332</v>
      </c>
      <c r="M1604" s="5">
        <v>46362</v>
      </c>
      <c r="N1604" s="21">
        <v>872935254896</v>
      </c>
      <c r="P1604" t="s">
        <v>326</v>
      </c>
      <c r="Q1604" t="s">
        <v>326</v>
      </c>
      <c r="R1604" t="s">
        <v>56</v>
      </c>
      <c r="S1604" t="s">
        <v>327</v>
      </c>
      <c r="T1604">
        <v>21</v>
      </c>
      <c r="U1604" t="s">
        <v>57</v>
      </c>
      <c r="V1604">
        <v>21320</v>
      </c>
      <c r="W1604">
        <v>52.2</v>
      </c>
      <c r="X1604">
        <v>6.18</v>
      </c>
      <c r="Y1604">
        <v>0</v>
      </c>
      <c r="Z1604">
        <v>-39.729999999999997</v>
      </c>
      <c r="AA1604">
        <v>18.649999999999999</v>
      </c>
      <c r="AB1604">
        <v>4</v>
      </c>
      <c r="AC1604">
        <v>41.36</v>
      </c>
      <c r="AD1604">
        <v>41.36</v>
      </c>
      <c r="AE1604" t="s">
        <v>9556</v>
      </c>
      <c r="AF1604" t="s">
        <v>398</v>
      </c>
      <c r="AG1604" t="s">
        <v>398</v>
      </c>
      <c r="AH1604" t="s">
        <v>5958</v>
      </c>
      <c r="AI1604" t="s">
        <v>5959</v>
      </c>
      <c r="AJ1604">
        <v>35</v>
      </c>
      <c r="AK1604" t="s">
        <v>57</v>
      </c>
      <c r="AL1604">
        <v>35120</v>
      </c>
      <c r="AM1604" t="s">
        <v>55</v>
      </c>
      <c r="AN1604" t="s">
        <v>55</v>
      </c>
      <c r="AO1604" t="s">
        <v>55</v>
      </c>
      <c r="AS1604" t="s">
        <v>343</v>
      </c>
      <c r="AT1604">
        <v>26</v>
      </c>
      <c r="AU1604">
        <v>31</v>
      </c>
      <c r="AV1604">
        <v>40</v>
      </c>
      <c r="BB1604">
        <v>0</v>
      </c>
      <c r="BC1604">
        <v>0</v>
      </c>
      <c r="BD1604" t="s">
        <v>60</v>
      </c>
      <c r="BE1604" s="5" t="s">
        <v>3831</v>
      </c>
      <c r="BF1604">
        <v>634343823</v>
      </c>
      <c r="BH1604" t="s">
        <v>323</v>
      </c>
      <c r="BI1604" t="s">
        <v>320</v>
      </c>
      <c r="BJ1604">
        <v>0.4</v>
      </c>
      <c r="BK1604">
        <v>45.2</v>
      </c>
      <c r="BL1604">
        <v>5.35</v>
      </c>
      <c r="BM1604">
        <v>0</v>
      </c>
      <c r="BN1604">
        <v>-34.4</v>
      </c>
      <c r="BO1604">
        <v>16.149999999999999</v>
      </c>
      <c r="BP1604" t="s">
        <v>60</v>
      </c>
      <c r="BQ1604">
        <v>1.1549344580000001</v>
      </c>
      <c r="BR1604" t="s">
        <v>61</v>
      </c>
    </row>
    <row r="1605" spans="1:70" x14ac:dyDescent="0.2">
      <c r="A1605" s="19">
        <f t="shared" si="62"/>
        <v>9.8000000000000007</v>
      </c>
      <c r="B1605" s="20">
        <v>3752</v>
      </c>
      <c r="D1605" s="2" t="s">
        <v>1381</v>
      </c>
      <c r="E1605" s="2" t="str">
        <f t="shared" si="63"/>
        <v>ST</v>
      </c>
      <c r="F1605">
        <v>200720433</v>
      </c>
      <c r="G1605">
        <v>202606</v>
      </c>
      <c r="H1605" t="s">
        <v>52</v>
      </c>
      <c r="I1605" t="s">
        <v>321</v>
      </c>
      <c r="J1605" t="s">
        <v>322</v>
      </c>
      <c r="K1605" t="s">
        <v>54</v>
      </c>
      <c r="L1605" s="5" t="s">
        <v>4087</v>
      </c>
      <c r="M1605" s="5" t="s">
        <v>3825</v>
      </c>
      <c r="N1605" s="21">
        <v>873079526483</v>
      </c>
      <c r="P1605" t="s">
        <v>326</v>
      </c>
      <c r="Q1605" t="s">
        <v>326</v>
      </c>
      <c r="R1605" t="s">
        <v>56</v>
      </c>
      <c r="S1605" t="s">
        <v>327</v>
      </c>
      <c r="T1605">
        <v>21</v>
      </c>
      <c r="U1605" t="s">
        <v>57</v>
      </c>
      <c r="V1605">
        <v>21320</v>
      </c>
      <c r="W1605">
        <v>47.45</v>
      </c>
      <c r="X1605">
        <v>5.62</v>
      </c>
      <c r="Y1605">
        <v>0</v>
      </c>
      <c r="Z1605">
        <v>-36.11</v>
      </c>
      <c r="AA1605">
        <v>16.97</v>
      </c>
      <c r="AB1605">
        <v>2</v>
      </c>
      <c r="AC1605">
        <v>33.880000000000003</v>
      </c>
      <c r="AD1605">
        <v>33.880000000000003</v>
      </c>
      <c r="AE1605" t="s">
        <v>9557</v>
      </c>
      <c r="AF1605" t="s">
        <v>5960</v>
      </c>
      <c r="AG1605" t="s">
        <v>5960</v>
      </c>
      <c r="AH1605" t="s">
        <v>5961</v>
      </c>
      <c r="AI1605" t="s">
        <v>4311</v>
      </c>
      <c r="AJ1605">
        <v>84</v>
      </c>
      <c r="AK1605" t="s">
        <v>57</v>
      </c>
      <c r="AL1605">
        <v>84100</v>
      </c>
      <c r="AM1605" t="s">
        <v>55</v>
      </c>
      <c r="AN1605" t="s">
        <v>55</v>
      </c>
      <c r="AO1605" t="s">
        <v>55</v>
      </c>
      <c r="AS1605" t="s">
        <v>343</v>
      </c>
      <c r="AT1605">
        <v>30</v>
      </c>
      <c r="AU1605">
        <v>31</v>
      </c>
      <c r="AV1605">
        <v>40</v>
      </c>
      <c r="BB1605">
        <v>0</v>
      </c>
      <c r="BC1605">
        <v>0</v>
      </c>
      <c r="BD1605" t="s">
        <v>60</v>
      </c>
      <c r="BE1605" s="5" t="s">
        <v>3831</v>
      </c>
      <c r="BF1605">
        <v>634343823</v>
      </c>
      <c r="BH1605" t="s">
        <v>323</v>
      </c>
      <c r="BI1605" t="s">
        <v>320</v>
      </c>
      <c r="BJ1605">
        <v>0.37847222222222221</v>
      </c>
      <c r="BK1605">
        <v>41</v>
      </c>
      <c r="BL1605">
        <v>4.8600000000000003</v>
      </c>
      <c r="BM1605">
        <v>0</v>
      </c>
      <c r="BN1605">
        <v>-31.2</v>
      </c>
      <c r="BO1605">
        <v>14.66</v>
      </c>
      <c r="BP1605" t="s">
        <v>60</v>
      </c>
      <c r="BQ1605">
        <v>1.1572332869999999</v>
      </c>
      <c r="BR1605" t="s">
        <v>61</v>
      </c>
    </row>
    <row r="1606" spans="1:70" x14ac:dyDescent="0.2">
      <c r="A1606" s="19">
        <f t="shared" si="62"/>
        <v>10.469999999999999</v>
      </c>
      <c r="B1606" s="20">
        <v>3752</v>
      </c>
      <c r="D1606" s="2" t="s">
        <v>1381</v>
      </c>
      <c r="E1606" s="2" t="str">
        <f t="shared" si="63"/>
        <v>ST</v>
      </c>
      <c r="F1606">
        <v>200720433</v>
      </c>
      <c r="G1606">
        <v>202606</v>
      </c>
      <c r="H1606" t="s">
        <v>52</v>
      </c>
      <c r="I1606" t="s">
        <v>321</v>
      </c>
      <c r="J1606" t="s">
        <v>322</v>
      </c>
      <c r="K1606" t="s">
        <v>54</v>
      </c>
      <c r="L1606" s="5">
        <v>46362</v>
      </c>
      <c r="M1606" s="5" t="s">
        <v>2497</v>
      </c>
      <c r="N1606" s="21">
        <v>872986903531</v>
      </c>
      <c r="P1606" t="s">
        <v>326</v>
      </c>
      <c r="Q1606" t="s">
        <v>326</v>
      </c>
      <c r="R1606" t="s">
        <v>56</v>
      </c>
      <c r="S1606" t="s">
        <v>327</v>
      </c>
      <c r="T1606">
        <v>21</v>
      </c>
      <c r="U1606" t="s">
        <v>57</v>
      </c>
      <c r="V1606">
        <v>21320</v>
      </c>
      <c r="W1606">
        <v>50.58</v>
      </c>
      <c r="X1606">
        <v>5.99</v>
      </c>
      <c r="Y1606">
        <v>0</v>
      </c>
      <c r="Z1606">
        <v>-38.49</v>
      </c>
      <c r="AA1606">
        <v>18.079999999999998</v>
      </c>
      <c r="AB1606">
        <v>3</v>
      </c>
      <c r="AC1606">
        <v>38.94</v>
      </c>
      <c r="AD1606">
        <v>38.94</v>
      </c>
      <c r="AE1606" t="s">
        <v>9558</v>
      </c>
      <c r="AF1606" t="s">
        <v>5962</v>
      </c>
      <c r="AG1606" t="s">
        <v>5962</v>
      </c>
      <c r="AH1606" t="s">
        <v>5963</v>
      </c>
      <c r="AI1606" t="s">
        <v>5964</v>
      </c>
      <c r="AJ1606">
        <v>33</v>
      </c>
      <c r="AK1606" t="s">
        <v>57</v>
      </c>
      <c r="AL1606">
        <v>33820</v>
      </c>
      <c r="AM1606" t="s">
        <v>55</v>
      </c>
      <c r="AN1606" t="s">
        <v>55</v>
      </c>
      <c r="AO1606" t="s">
        <v>55</v>
      </c>
      <c r="AS1606" t="s">
        <v>343</v>
      </c>
      <c r="AT1606">
        <v>26</v>
      </c>
      <c r="AU1606">
        <v>31</v>
      </c>
      <c r="AV1606">
        <v>39</v>
      </c>
      <c r="BB1606">
        <v>0</v>
      </c>
      <c r="BC1606">
        <v>0</v>
      </c>
      <c r="BD1606" t="s">
        <v>60</v>
      </c>
      <c r="BE1606" s="5" t="s">
        <v>3831</v>
      </c>
      <c r="BF1606">
        <v>634343823</v>
      </c>
      <c r="BH1606" t="s">
        <v>323</v>
      </c>
      <c r="BI1606" t="s">
        <v>320</v>
      </c>
      <c r="BJ1606">
        <v>0.56388888888888888</v>
      </c>
      <c r="BK1606">
        <v>43.8</v>
      </c>
      <c r="BL1606">
        <v>5.19</v>
      </c>
      <c r="BM1606">
        <v>0</v>
      </c>
      <c r="BN1606">
        <v>-33.33</v>
      </c>
      <c r="BO1606">
        <v>15.66</v>
      </c>
      <c r="BP1606" t="s">
        <v>60</v>
      </c>
      <c r="BQ1606">
        <v>1.154814421</v>
      </c>
      <c r="BR1606" t="s">
        <v>61</v>
      </c>
    </row>
    <row r="1607" spans="1:70" x14ac:dyDescent="0.2">
      <c r="A1607" s="19">
        <f t="shared" si="62"/>
        <v>9.8000000000000007</v>
      </c>
      <c r="B1607" s="20">
        <v>3752</v>
      </c>
      <c r="D1607" s="2" t="s">
        <v>1381</v>
      </c>
      <c r="E1607" s="2" t="str">
        <f t="shared" si="63"/>
        <v>ST</v>
      </c>
      <c r="F1607">
        <v>200720433</v>
      </c>
      <c r="G1607">
        <v>202606</v>
      </c>
      <c r="H1607" t="s">
        <v>52</v>
      </c>
      <c r="I1607" t="s">
        <v>321</v>
      </c>
      <c r="J1607" t="s">
        <v>322</v>
      </c>
      <c r="K1607" t="s">
        <v>54</v>
      </c>
      <c r="L1607" s="5">
        <v>46362</v>
      </c>
      <c r="M1607" s="5" t="s">
        <v>4437</v>
      </c>
      <c r="N1607" s="21">
        <v>872945377272</v>
      </c>
      <c r="P1607" t="s">
        <v>326</v>
      </c>
      <c r="Q1607" t="s">
        <v>326</v>
      </c>
      <c r="R1607" t="s">
        <v>56</v>
      </c>
      <c r="S1607" t="s">
        <v>327</v>
      </c>
      <c r="T1607">
        <v>21</v>
      </c>
      <c r="U1607" t="s">
        <v>57</v>
      </c>
      <c r="V1607">
        <v>21320</v>
      </c>
      <c r="W1607">
        <v>47.35</v>
      </c>
      <c r="X1607">
        <v>5.61</v>
      </c>
      <c r="Y1607">
        <v>0</v>
      </c>
      <c r="Z1607">
        <v>-36.03</v>
      </c>
      <c r="AA1607">
        <v>16.93</v>
      </c>
      <c r="AB1607">
        <v>2</v>
      </c>
      <c r="AC1607">
        <v>35.200000000000003</v>
      </c>
      <c r="AD1607">
        <v>35.200000000000003</v>
      </c>
      <c r="AE1607" t="s">
        <v>9559</v>
      </c>
      <c r="AF1607" t="s">
        <v>637</v>
      </c>
      <c r="AG1607" t="s">
        <v>637</v>
      </c>
      <c r="AH1607" t="s">
        <v>638</v>
      </c>
      <c r="AI1607" t="s">
        <v>639</v>
      </c>
      <c r="AJ1607">
        <v>74</v>
      </c>
      <c r="AK1607" t="s">
        <v>57</v>
      </c>
      <c r="AL1607">
        <v>74330</v>
      </c>
      <c r="AM1607" t="s">
        <v>55</v>
      </c>
      <c r="AN1607" t="s">
        <v>55</v>
      </c>
      <c r="AO1607" t="s">
        <v>55</v>
      </c>
      <c r="AS1607" t="s">
        <v>343</v>
      </c>
      <c r="AT1607">
        <v>0</v>
      </c>
      <c r="AU1607">
        <v>0</v>
      </c>
      <c r="AV1607">
        <v>0</v>
      </c>
      <c r="BB1607">
        <v>0</v>
      </c>
      <c r="BC1607">
        <v>0</v>
      </c>
      <c r="BD1607" t="s">
        <v>60</v>
      </c>
      <c r="BE1607" s="5" t="s">
        <v>3831</v>
      </c>
      <c r="BF1607">
        <v>634343823</v>
      </c>
      <c r="BH1607" t="s">
        <v>323</v>
      </c>
      <c r="BI1607" t="s">
        <v>320</v>
      </c>
      <c r="BJ1607">
        <v>0.39583333333333331</v>
      </c>
      <c r="BK1607">
        <v>41</v>
      </c>
      <c r="BL1607">
        <v>4.8600000000000003</v>
      </c>
      <c r="BM1607">
        <v>0</v>
      </c>
      <c r="BN1607">
        <v>-31.2</v>
      </c>
      <c r="BO1607">
        <v>14.66</v>
      </c>
      <c r="BP1607" t="s">
        <v>60</v>
      </c>
      <c r="BQ1607">
        <v>1.154814421</v>
      </c>
      <c r="BR1607" t="s">
        <v>61</v>
      </c>
    </row>
    <row r="1608" spans="1:70" x14ac:dyDescent="0.2">
      <c r="A1608" s="19">
        <f t="shared" si="62"/>
        <v>9.4600000000000009</v>
      </c>
      <c r="B1608" s="20">
        <v>3752</v>
      </c>
      <c r="D1608" s="2" t="s">
        <v>1381</v>
      </c>
      <c r="E1608" s="2" t="str">
        <f t="shared" si="63"/>
        <v>ST</v>
      </c>
      <c r="F1608">
        <v>200720433</v>
      </c>
      <c r="G1608">
        <v>202606</v>
      </c>
      <c r="H1608" t="s">
        <v>52</v>
      </c>
      <c r="I1608" t="s">
        <v>321</v>
      </c>
      <c r="J1608" t="s">
        <v>322</v>
      </c>
      <c r="K1608" t="s">
        <v>54</v>
      </c>
      <c r="L1608" s="5">
        <v>46362</v>
      </c>
      <c r="M1608" s="5" t="s">
        <v>4437</v>
      </c>
      <c r="N1608" s="21">
        <v>872992294289</v>
      </c>
      <c r="P1608" t="s">
        <v>326</v>
      </c>
      <c r="Q1608" t="s">
        <v>326</v>
      </c>
      <c r="R1608" t="s">
        <v>56</v>
      </c>
      <c r="S1608" t="s">
        <v>327</v>
      </c>
      <c r="T1608">
        <v>21</v>
      </c>
      <c r="U1608" t="s">
        <v>57</v>
      </c>
      <c r="V1608">
        <v>21320</v>
      </c>
      <c r="W1608">
        <v>45.73</v>
      </c>
      <c r="X1608">
        <v>5.42</v>
      </c>
      <c r="Y1608">
        <v>0</v>
      </c>
      <c r="Z1608">
        <v>-34.81</v>
      </c>
      <c r="AA1608">
        <v>16.34</v>
      </c>
      <c r="AB1608">
        <v>3</v>
      </c>
      <c r="AC1608">
        <v>33</v>
      </c>
      <c r="AD1608">
        <v>33</v>
      </c>
      <c r="AE1608" t="s">
        <v>2410</v>
      </c>
      <c r="AF1608" t="s">
        <v>2074</v>
      </c>
      <c r="AG1608" t="s">
        <v>2074</v>
      </c>
      <c r="AH1608" t="s">
        <v>2075</v>
      </c>
      <c r="AI1608" t="s">
        <v>2076</v>
      </c>
      <c r="AJ1608">
        <v>43</v>
      </c>
      <c r="AK1608" t="s">
        <v>57</v>
      </c>
      <c r="AL1608">
        <v>43400</v>
      </c>
      <c r="AM1608" t="s">
        <v>55</v>
      </c>
      <c r="AN1608" t="s">
        <v>55</v>
      </c>
      <c r="AO1608" t="s">
        <v>55</v>
      </c>
      <c r="AS1608" t="s">
        <v>343</v>
      </c>
      <c r="AT1608">
        <v>0</v>
      </c>
      <c r="AU1608">
        <v>0</v>
      </c>
      <c r="AV1608">
        <v>0</v>
      </c>
      <c r="BB1608">
        <v>0</v>
      </c>
      <c r="BC1608">
        <v>0</v>
      </c>
      <c r="BD1608" t="s">
        <v>60</v>
      </c>
      <c r="BE1608" s="5" t="s">
        <v>3831</v>
      </c>
      <c r="BF1608">
        <v>634343823</v>
      </c>
      <c r="BH1608" t="s">
        <v>323</v>
      </c>
      <c r="BI1608" t="s">
        <v>320</v>
      </c>
      <c r="BJ1608">
        <v>0.43333333333333335</v>
      </c>
      <c r="BK1608">
        <v>39.6</v>
      </c>
      <c r="BL1608">
        <v>4.6900000000000004</v>
      </c>
      <c r="BM1608">
        <v>0</v>
      </c>
      <c r="BN1608">
        <v>-30.14</v>
      </c>
      <c r="BO1608">
        <v>14.15</v>
      </c>
      <c r="BP1608" t="s">
        <v>60</v>
      </c>
      <c r="BQ1608">
        <v>1.154814421</v>
      </c>
      <c r="BR1608" t="s">
        <v>61</v>
      </c>
    </row>
    <row r="1609" spans="1:70" x14ac:dyDescent="0.2">
      <c r="A1609" s="19">
        <f t="shared" si="62"/>
        <v>18.829999999999998</v>
      </c>
      <c r="B1609" s="20">
        <v>3752</v>
      </c>
      <c r="D1609" s="2" t="s">
        <v>1381</v>
      </c>
      <c r="E1609" s="2" t="str">
        <f t="shared" si="63"/>
        <v>ST</v>
      </c>
      <c r="F1609">
        <v>200720433</v>
      </c>
      <c r="G1609">
        <v>202606</v>
      </c>
      <c r="H1609" t="s">
        <v>52</v>
      </c>
      <c r="I1609" t="s">
        <v>321</v>
      </c>
      <c r="J1609" t="s">
        <v>322</v>
      </c>
      <c r="K1609" t="s">
        <v>54</v>
      </c>
      <c r="L1609" s="5">
        <v>46301</v>
      </c>
      <c r="M1609" s="5">
        <v>46362</v>
      </c>
      <c r="N1609" s="21">
        <v>872837427660</v>
      </c>
      <c r="P1609" t="s">
        <v>326</v>
      </c>
      <c r="Q1609" t="s">
        <v>326</v>
      </c>
      <c r="R1609" t="s">
        <v>56</v>
      </c>
      <c r="S1609" t="s">
        <v>327</v>
      </c>
      <c r="T1609">
        <v>21</v>
      </c>
      <c r="U1609" t="s">
        <v>57</v>
      </c>
      <c r="V1609">
        <v>21320</v>
      </c>
      <c r="W1609">
        <v>90.87</v>
      </c>
      <c r="X1609">
        <v>110.39</v>
      </c>
      <c r="Y1609">
        <v>0</v>
      </c>
      <c r="Z1609">
        <v>-69.16</v>
      </c>
      <c r="AA1609">
        <v>132.11000000000001</v>
      </c>
      <c r="AB1609">
        <v>8</v>
      </c>
      <c r="AC1609">
        <v>93.72</v>
      </c>
      <c r="AD1609">
        <v>93.72</v>
      </c>
      <c r="AE1609" t="s">
        <v>9560</v>
      </c>
      <c r="AF1609" t="s">
        <v>5965</v>
      </c>
      <c r="AG1609" t="s">
        <v>5965</v>
      </c>
      <c r="AH1609" t="s">
        <v>5966</v>
      </c>
      <c r="AI1609" t="s">
        <v>431</v>
      </c>
      <c r="AJ1609">
        <v>6</v>
      </c>
      <c r="AK1609" t="s">
        <v>57</v>
      </c>
      <c r="AL1609">
        <v>6300</v>
      </c>
      <c r="AM1609" t="s">
        <v>55</v>
      </c>
      <c r="AN1609" t="s">
        <v>55</v>
      </c>
      <c r="AO1609" t="s">
        <v>55</v>
      </c>
      <c r="AS1609" t="s">
        <v>343</v>
      </c>
      <c r="AT1609">
        <v>0</v>
      </c>
      <c r="AU1609">
        <v>0</v>
      </c>
      <c r="AV1609">
        <v>0</v>
      </c>
      <c r="BB1609">
        <v>0</v>
      </c>
      <c r="BC1609">
        <v>0</v>
      </c>
      <c r="BD1609" t="s">
        <v>60</v>
      </c>
      <c r="BE1609" s="5" t="s">
        <v>3831</v>
      </c>
      <c r="BF1609">
        <v>634343823</v>
      </c>
      <c r="BH1609" t="s">
        <v>323</v>
      </c>
      <c r="BI1609" t="s">
        <v>320</v>
      </c>
      <c r="BJ1609">
        <v>0.42291666666666666</v>
      </c>
      <c r="BK1609">
        <v>78.8</v>
      </c>
      <c r="BL1609">
        <v>95.73</v>
      </c>
      <c r="BM1609">
        <v>0</v>
      </c>
      <c r="BN1609">
        <v>-59.97</v>
      </c>
      <c r="BO1609">
        <v>114.56</v>
      </c>
      <c r="BP1609" t="s">
        <v>60</v>
      </c>
      <c r="BQ1609">
        <v>1.153163127</v>
      </c>
      <c r="BR1609" t="s">
        <v>61</v>
      </c>
    </row>
    <row r="1610" spans="1:70" x14ac:dyDescent="0.2">
      <c r="A1610" s="19">
        <f t="shared" si="62"/>
        <v>10.129999999999995</v>
      </c>
      <c r="B1610" s="20">
        <v>3752</v>
      </c>
      <c r="D1610" s="2" t="s">
        <v>1381</v>
      </c>
      <c r="E1610" s="2" t="str">
        <f t="shared" si="63"/>
        <v>ST</v>
      </c>
      <c r="F1610">
        <v>200720433</v>
      </c>
      <c r="G1610">
        <v>202606</v>
      </c>
      <c r="H1610" t="s">
        <v>52</v>
      </c>
      <c r="I1610" t="s">
        <v>321</v>
      </c>
      <c r="J1610" t="s">
        <v>322</v>
      </c>
      <c r="K1610" t="s">
        <v>54</v>
      </c>
      <c r="L1610" s="5">
        <v>46362</v>
      </c>
      <c r="M1610" s="5" t="s">
        <v>4437</v>
      </c>
      <c r="N1610" s="21">
        <v>872986345038</v>
      </c>
      <c r="P1610" t="s">
        <v>326</v>
      </c>
      <c r="Q1610" t="s">
        <v>326</v>
      </c>
      <c r="R1610" t="s">
        <v>56</v>
      </c>
      <c r="S1610" t="s">
        <v>327</v>
      </c>
      <c r="T1610">
        <v>21</v>
      </c>
      <c r="U1610" t="s">
        <v>57</v>
      </c>
      <c r="V1610">
        <v>21320</v>
      </c>
      <c r="W1610">
        <v>48.96</v>
      </c>
      <c r="X1610">
        <v>5.81</v>
      </c>
      <c r="Y1610">
        <v>0</v>
      </c>
      <c r="Z1610">
        <v>-37.270000000000003</v>
      </c>
      <c r="AA1610">
        <v>17.510000000000002</v>
      </c>
      <c r="AB1610">
        <v>2</v>
      </c>
      <c r="AC1610">
        <v>36.520000000000003</v>
      </c>
      <c r="AD1610">
        <v>36.520000000000003</v>
      </c>
      <c r="AE1610" t="s">
        <v>9561</v>
      </c>
      <c r="AF1610" t="s">
        <v>5967</v>
      </c>
      <c r="AG1610" t="s">
        <v>5967</v>
      </c>
      <c r="AH1610" t="s">
        <v>5968</v>
      </c>
      <c r="AI1610" t="s">
        <v>1738</v>
      </c>
      <c r="AJ1610">
        <v>84</v>
      </c>
      <c r="AK1610" t="s">
        <v>57</v>
      </c>
      <c r="AL1610">
        <v>84800</v>
      </c>
      <c r="AM1610" t="s">
        <v>55</v>
      </c>
      <c r="AN1610" t="s">
        <v>55</v>
      </c>
      <c r="AO1610" t="s">
        <v>55</v>
      </c>
      <c r="AS1610" t="s">
        <v>343</v>
      </c>
      <c r="AT1610">
        <v>30</v>
      </c>
      <c r="AU1610">
        <v>31</v>
      </c>
      <c r="AV1610">
        <v>40</v>
      </c>
      <c r="BB1610">
        <v>0</v>
      </c>
      <c r="BC1610">
        <v>0</v>
      </c>
      <c r="BD1610" t="s">
        <v>60</v>
      </c>
      <c r="BE1610" s="5" t="s">
        <v>3831</v>
      </c>
      <c r="BF1610">
        <v>634343823</v>
      </c>
      <c r="BH1610" t="s">
        <v>323</v>
      </c>
      <c r="BI1610" t="s">
        <v>320</v>
      </c>
      <c r="BJ1610">
        <v>0.42777777777777776</v>
      </c>
      <c r="BK1610">
        <v>42.4</v>
      </c>
      <c r="BL1610">
        <v>5.03</v>
      </c>
      <c r="BM1610">
        <v>0</v>
      </c>
      <c r="BN1610">
        <v>-32.270000000000003</v>
      </c>
      <c r="BO1610">
        <v>15.16</v>
      </c>
      <c r="BP1610" t="s">
        <v>60</v>
      </c>
      <c r="BQ1610">
        <v>1.154814421</v>
      </c>
      <c r="BR1610" t="s">
        <v>61</v>
      </c>
    </row>
    <row r="1611" spans="1:70" x14ac:dyDescent="0.2">
      <c r="A1611" s="19">
        <f t="shared" ref="A1611:A1674" si="64">BK1611+BN1611</f>
        <v>15.82</v>
      </c>
      <c r="B1611" s="20">
        <v>3752</v>
      </c>
      <c r="D1611" s="2" t="s">
        <v>1381</v>
      </c>
      <c r="E1611" s="2" t="str">
        <f t="shared" si="63"/>
        <v>ST</v>
      </c>
      <c r="F1611">
        <v>200720433</v>
      </c>
      <c r="G1611">
        <v>202606</v>
      </c>
      <c r="H1611" t="s">
        <v>52</v>
      </c>
      <c r="I1611" t="s">
        <v>321</v>
      </c>
      <c r="J1611" t="s">
        <v>322</v>
      </c>
      <c r="K1611" t="s">
        <v>54</v>
      </c>
      <c r="L1611" s="5">
        <v>46332</v>
      </c>
      <c r="M1611" s="5">
        <v>46362</v>
      </c>
      <c r="N1611" s="21">
        <v>872942296780</v>
      </c>
      <c r="P1611" t="s">
        <v>326</v>
      </c>
      <c r="Q1611" t="s">
        <v>326</v>
      </c>
      <c r="R1611" t="s">
        <v>56</v>
      </c>
      <c r="S1611" t="s">
        <v>327</v>
      </c>
      <c r="T1611">
        <v>21</v>
      </c>
      <c r="U1611" t="s">
        <v>57</v>
      </c>
      <c r="V1611">
        <v>21320</v>
      </c>
      <c r="W1611">
        <v>76.459999999999994</v>
      </c>
      <c r="X1611">
        <v>9.0500000000000007</v>
      </c>
      <c r="Y1611">
        <v>0</v>
      </c>
      <c r="Z1611">
        <v>-58.19</v>
      </c>
      <c r="AA1611">
        <v>27.33</v>
      </c>
      <c r="AB1611">
        <v>5</v>
      </c>
      <c r="AC1611">
        <v>73.92</v>
      </c>
      <c r="AD1611">
        <v>73.92</v>
      </c>
      <c r="AE1611" t="s">
        <v>1482</v>
      </c>
      <c r="AF1611" t="s">
        <v>1387</v>
      </c>
      <c r="AG1611" t="s">
        <v>1387</v>
      </c>
      <c r="AH1611" t="s">
        <v>5969</v>
      </c>
      <c r="AI1611" t="s">
        <v>5970</v>
      </c>
      <c r="AJ1611">
        <v>77</v>
      </c>
      <c r="AK1611" t="s">
        <v>57</v>
      </c>
      <c r="AL1611">
        <v>77260</v>
      </c>
      <c r="AM1611" t="s">
        <v>55</v>
      </c>
      <c r="AN1611" t="s">
        <v>55</v>
      </c>
      <c r="AO1611" t="s">
        <v>55</v>
      </c>
      <c r="AS1611" t="s">
        <v>343</v>
      </c>
      <c r="AT1611">
        <v>26</v>
      </c>
      <c r="AU1611">
        <v>31</v>
      </c>
      <c r="AV1611">
        <v>41</v>
      </c>
      <c r="BB1611">
        <v>0</v>
      </c>
      <c r="BC1611">
        <v>0</v>
      </c>
      <c r="BD1611" t="s">
        <v>60</v>
      </c>
      <c r="BE1611" s="5" t="s">
        <v>3831</v>
      </c>
      <c r="BF1611">
        <v>634343823</v>
      </c>
      <c r="BH1611" t="s">
        <v>323</v>
      </c>
      <c r="BI1611" t="s">
        <v>320</v>
      </c>
      <c r="BJ1611">
        <v>0.4375</v>
      </c>
      <c r="BK1611">
        <v>66.2</v>
      </c>
      <c r="BL1611">
        <v>7.84</v>
      </c>
      <c r="BM1611">
        <v>0</v>
      </c>
      <c r="BN1611">
        <v>-50.38</v>
      </c>
      <c r="BO1611">
        <v>23.66</v>
      </c>
      <c r="BP1611" t="s">
        <v>60</v>
      </c>
      <c r="BQ1611">
        <v>1.1549344580000001</v>
      </c>
      <c r="BR1611" t="s">
        <v>61</v>
      </c>
    </row>
    <row r="1612" spans="1:70" x14ac:dyDescent="0.2">
      <c r="A1612" s="19">
        <f t="shared" si="64"/>
        <v>19.170000000000002</v>
      </c>
      <c r="B1612" s="20">
        <v>3752</v>
      </c>
      <c r="D1612" s="2" t="s">
        <v>1381</v>
      </c>
      <c r="E1612" s="2" t="str">
        <f t="shared" si="63"/>
        <v>ST</v>
      </c>
      <c r="F1612">
        <v>200720433</v>
      </c>
      <c r="G1612">
        <v>202606</v>
      </c>
      <c r="H1612" t="s">
        <v>52</v>
      </c>
      <c r="I1612" t="s">
        <v>321</v>
      </c>
      <c r="J1612" t="s">
        <v>322</v>
      </c>
      <c r="K1612" t="s">
        <v>54</v>
      </c>
      <c r="L1612" s="5" t="s">
        <v>3825</v>
      </c>
      <c r="M1612" s="5" t="s">
        <v>3826</v>
      </c>
      <c r="N1612" s="21">
        <v>873079342315</v>
      </c>
      <c r="P1612" t="s">
        <v>326</v>
      </c>
      <c r="Q1612" t="s">
        <v>326</v>
      </c>
      <c r="R1612" t="s">
        <v>56</v>
      </c>
      <c r="S1612" t="s">
        <v>327</v>
      </c>
      <c r="T1612">
        <v>21</v>
      </c>
      <c r="U1612" t="s">
        <v>57</v>
      </c>
      <c r="V1612">
        <v>21320</v>
      </c>
      <c r="W1612">
        <v>93.06</v>
      </c>
      <c r="X1612">
        <v>11.04</v>
      </c>
      <c r="Y1612">
        <v>0</v>
      </c>
      <c r="Z1612">
        <v>-70.819999999999993</v>
      </c>
      <c r="AA1612">
        <v>33.28</v>
      </c>
      <c r="AB1612">
        <v>9</v>
      </c>
      <c r="AC1612">
        <v>95.48</v>
      </c>
      <c r="AD1612">
        <v>95.48</v>
      </c>
      <c r="AE1612" t="s">
        <v>9562</v>
      </c>
      <c r="AF1612" t="s">
        <v>5971</v>
      </c>
      <c r="AG1612" t="s">
        <v>5971</v>
      </c>
      <c r="AH1612" t="s">
        <v>5972</v>
      </c>
      <c r="AI1612" t="s">
        <v>441</v>
      </c>
      <c r="AJ1612">
        <v>81</v>
      </c>
      <c r="AK1612" t="s">
        <v>57</v>
      </c>
      <c r="AL1612">
        <v>81000</v>
      </c>
      <c r="AM1612" t="s">
        <v>55</v>
      </c>
      <c r="AN1612" t="s">
        <v>55</v>
      </c>
      <c r="AO1612" t="s">
        <v>55</v>
      </c>
      <c r="AS1612" t="s">
        <v>343</v>
      </c>
      <c r="AT1612">
        <v>0</v>
      </c>
      <c r="AU1612">
        <v>0</v>
      </c>
      <c r="AV1612">
        <v>0</v>
      </c>
      <c r="BB1612">
        <v>0</v>
      </c>
      <c r="BC1612">
        <v>0</v>
      </c>
      <c r="BD1612" t="s">
        <v>60</v>
      </c>
      <c r="BE1612" s="5" t="s">
        <v>3831</v>
      </c>
      <c r="BF1612">
        <v>634343823</v>
      </c>
      <c r="BH1612" t="s">
        <v>323</v>
      </c>
      <c r="BI1612" t="s">
        <v>320</v>
      </c>
      <c r="BJ1612">
        <v>0.48125000000000001</v>
      </c>
      <c r="BK1612">
        <v>80.2</v>
      </c>
      <c r="BL1612">
        <v>9.51</v>
      </c>
      <c r="BM1612">
        <v>0</v>
      </c>
      <c r="BN1612">
        <v>-61.03</v>
      </c>
      <c r="BO1612">
        <v>28.68</v>
      </c>
      <c r="BP1612" t="s">
        <v>60</v>
      </c>
      <c r="BQ1612">
        <v>1.160362033</v>
      </c>
      <c r="BR1612" t="s">
        <v>61</v>
      </c>
    </row>
    <row r="1613" spans="1:70" x14ac:dyDescent="0.2">
      <c r="A1613" s="19">
        <f t="shared" si="64"/>
        <v>8.4599999999999973</v>
      </c>
      <c r="B1613" s="20">
        <v>3752</v>
      </c>
      <c r="D1613" s="2" t="s">
        <v>1381</v>
      </c>
      <c r="E1613" s="2" t="str">
        <f t="shared" si="63"/>
        <v>ST</v>
      </c>
      <c r="F1613">
        <v>200720433</v>
      </c>
      <c r="G1613">
        <v>202606</v>
      </c>
      <c r="H1613" t="s">
        <v>52</v>
      </c>
      <c r="I1613" t="s">
        <v>321</v>
      </c>
      <c r="J1613" t="s">
        <v>322</v>
      </c>
      <c r="K1613" t="s">
        <v>54</v>
      </c>
      <c r="L1613" s="5">
        <v>46148</v>
      </c>
      <c r="M1613" s="5">
        <v>46240</v>
      </c>
      <c r="N1613" s="21">
        <v>872688381545</v>
      </c>
      <c r="P1613" t="s">
        <v>326</v>
      </c>
      <c r="Q1613" t="s">
        <v>326</v>
      </c>
      <c r="R1613" t="s">
        <v>56</v>
      </c>
      <c r="S1613" t="s">
        <v>327</v>
      </c>
      <c r="T1613">
        <v>21</v>
      </c>
      <c r="U1613" t="s">
        <v>57</v>
      </c>
      <c r="V1613">
        <v>21320</v>
      </c>
      <c r="W1613">
        <v>41.11</v>
      </c>
      <c r="X1613">
        <v>4.88</v>
      </c>
      <c r="Y1613">
        <v>0</v>
      </c>
      <c r="Z1613">
        <v>-31.28</v>
      </c>
      <c r="AA1613">
        <v>14.7</v>
      </c>
      <c r="AB1613">
        <v>2</v>
      </c>
      <c r="AC1613">
        <v>26.4</v>
      </c>
      <c r="AD1613">
        <v>26.4</v>
      </c>
      <c r="AE1613" t="s">
        <v>9563</v>
      </c>
      <c r="AF1613" t="s">
        <v>5615</v>
      </c>
      <c r="AG1613" t="s">
        <v>5615</v>
      </c>
      <c r="AH1613" t="s">
        <v>5616</v>
      </c>
      <c r="AI1613" t="s">
        <v>5617</v>
      </c>
      <c r="AJ1613">
        <v>35</v>
      </c>
      <c r="AK1613" t="s">
        <v>57</v>
      </c>
      <c r="AL1613">
        <v>35230</v>
      </c>
      <c r="AM1613" t="s">
        <v>55</v>
      </c>
      <c r="AN1613" t="s">
        <v>55</v>
      </c>
      <c r="AO1613" t="s">
        <v>55</v>
      </c>
      <c r="AS1613" t="s">
        <v>343</v>
      </c>
      <c r="AT1613">
        <v>0</v>
      </c>
      <c r="AU1613">
        <v>0</v>
      </c>
      <c r="AV1613">
        <v>0</v>
      </c>
      <c r="BB1613">
        <v>0</v>
      </c>
      <c r="BC1613">
        <v>0</v>
      </c>
      <c r="BD1613" t="s">
        <v>60</v>
      </c>
      <c r="BE1613" s="5" t="s">
        <v>2497</v>
      </c>
      <c r="BF1613">
        <v>634333759</v>
      </c>
      <c r="BH1613" t="s">
        <v>323</v>
      </c>
      <c r="BI1613" t="s">
        <v>320</v>
      </c>
      <c r="BJ1613">
        <v>0.43541666666666667</v>
      </c>
      <c r="BK1613">
        <v>35.4</v>
      </c>
      <c r="BL1613">
        <v>4.2</v>
      </c>
      <c r="BM1613">
        <v>0</v>
      </c>
      <c r="BN1613">
        <v>-26.94</v>
      </c>
      <c r="BO1613">
        <v>12.66</v>
      </c>
      <c r="BP1613" t="s">
        <v>60</v>
      </c>
      <c r="BQ1613">
        <v>1.161210911</v>
      </c>
      <c r="BR1613" t="s">
        <v>61</v>
      </c>
    </row>
    <row r="1614" spans="1:70" x14ac:dyDescent="0.2">
      <c r="A1614" s="19">
        <f t="shared" si="64"/>
        <v>5.1099999999999994</v>
      </c>
      <c r="B1614" s="20">
        <v>3752</v>
      </c>
      <c r="D1614" s="2" t="s">
        <v>1381</v>
      </c>
      <c r="E1614" s="2" t="str">
        <f t="shared" si="63"/>
        <v>ST</v>
      </c>
      <c r="F1614">
        <v>200720433</v>
      </c>
      <c r="G1614">
        <v>202606</v>
      </c>
      <c r="H1614" t="s">
        <v>52</v>
      </c>
      <c r="I1614" t="s">
        <v>321</v>
      </c>
      <c r="J1614" t="s">
        <v>322</v>
      </c>
      <c r="K1614" t="s">
        <v>54</v>
      </c>
      <c r="L1614" s="5" t="s">
        <v>3826</v>
      </c>
      <c r="M1614" s="5" t="s">
        <v>5222</v>
      </c>
      <c r="N1614" s="21">
        <v>873197941659</v>
      </c>
      <c r="P1614" t="s">
        <v>326</v>
      </c>
      <c r="Q1614" t="s">
        <v>326</v>
      </c>
      <c r="R1614" t="s">
        <v>56</v>
      </c>
      <c r="S1614" t="s">
        <v>327</v>
      </c>
      <c r="T1614">
        <v>21</v>
      </c>
      <c r="U1614" t="s">
        <v>57</v>
      </c>
      <c r="V1614">
        <v>21320</v>
      </c>
      <c r="W1614">
        <v>24.82</v>
      </c>
      <c r="X1614">
        <v>2.93</v>
      </c>
      <c r="Y1614">
        <v>0</v>
      </c>
      <c r="Z1614">
        <v>-18.899999999999999</v>
      </c>
      <c r="AA1614">
        <v>8.86</v>
      </c>
      <c r="AB1614">
        <v>1</v>
      </c>
      <c r="AC1614">
        <v>4.4000000000000004</v>
      </c>
      <c r="AD1614">
        <v>4.4000000000000004</v>
      </c>
      <c r="AE1614" t="s">
        <v>1547</v>
      </c>
      <c r="AF1614" t="s">
        <v>5973</v>
      </c>
      <c r="AG1614" t="s">
        <v>5973</v>
      </c>
      <c r="AH1614" t="s">
        <v>5974</v>
      </c>
      <c r="AI1614" t="s">
        <v>2056</v>
      </c>
      <c r="AJ1614">
        <v>73</v>
      </c>
      <c r="AK1614" t="s">
        <v>57</v>
      </c>
      <c r="AL1614">
        <v>73230</v>
      </c>
      <c r="AM1614" t="s">
        <v>55</v>
      </c>
      <c r="AN1614" t="s">
        <v>55</v>
      </c>
      <c r="AO1614" t="s">
        <v>55</v>
      </c>
      <c r="AS1614" t="s">
        <v>343</v>
      </c>
      <c r="AT1614">
        <v>0</v>
      </c>
      <c r="AU1614">
        <v>0</v>
      </c>
      <c r="AV1614">
        <v>0</v>
      </c>
      <c r="BB1614">
        <v>0</v>
      </c>
      <c r="BC1614">
        <v>0</v>
      </c>
      <c r="BD1614" t="s">
        <v>60</v>
      </c>
      <c r="BE1614" s="5" t="s">
        <v>5226</v>
      </c>
      <c r="BF1614">
        <v>634353938</v>
      </c>
      <c r="BH1614" t="s">
        <v>323</v>
      </c>
      <c r="BI1614" t="s">
        <v>320</v>
      </c>
      <c r="BJ1614">
        <v>0.43402777777777779</v>
      </c>
      <c r="BK1614">
        <v>21.4</v>
      </c>
      <c r="BL1614">
        <v>2.5299999999999998</v>
      </c>
      <c r="BM1614">
        <v>0</v>
      </c>
      <c r="BN1614">
        <v>-16.29</v>
      </c>
      <c r="BO1614">
        <v>7.64</v>
      </c>
      <c r="BP1614" t="s">
        <v>60</v>
      </c>
      <c r="BQ1614">
        <v>1.1600389769999999</v>
      </c>
      <c r="BR1614" t="s">
        <v>61</v>
      </c>
    </row>
    <row r="1615" spans="1:70" x14ac:dyDescent="0.2">
      <c r="A1615" s="19">
        <f t="shared" si="64"/>
        <v>12.810000000000002</v>
      </c>
      <c r="B1615" s="20">
        <v>3752</v>
      </c>
      <c r="D1615" s="2" t="s">
        <v>1381</v>
      </c>
      <c r="E1615" s="2" t="str">
        <f t="shared" si="63"/>
        <v>ST</v>
      </c>
      <c r="F1615">
        <v>200720433</v>
      </c>
      <c r="G1615">
        <v>202606</v>
      </c>
      <c r="H1615" t="s">
        <v>52</v>
      </c>
      <c r="I1615" t="s">
        <v>321</v>
      </c>
      <c r="J1615" t="s">
        <v>322</v>
      </c>
      <c r="K1615" t="s">
        <v>54</v>
      </c>
      <c r="L1615" s="5">
        <v>46332</v>
      </c>
      <c r="M1615" s="5">
        <v>46362</v>
      </c>
      <c r="N1615" s="21">
        <v>872934057838</v>
      </c>
      <c r="P1615" t="s">
        <v>326</v>
      </c>
      <c r="Q1615" t="s">
        <v>326</v>
      </c>
      <c r="R1615" t="s">
        <v>56</v>
      </c>
      <c r="S1615" t="s">
        <v>327</v>
      </c>
      <c r="T1615">
        <v>21</v>
      </c>
      <c r="U1615" t="s">
        <v>57</v>
      </c>
      <c r="V1615">
        <v>21320</v>
      </c>
      <c r="W1615">
        <v>61.9</v>
      </c>
      <c r="X1615">
        <v>107.12</v>
      </c>
      <c r="Y1615">
        <v>0</v>
      </c>
      <c r="Z1615">
        <v>-47.11</v>
      </c>
      <c r="AA1615">
        <v>121.91</v>
      </c>
      <c r="AB1615">
        <v>6</v>
      </c>
      <c r="AC1615">
        <v>53.24</v>
      </c>
      <c r="AD1615">
        <v>53.24</v>
      </c>
      <c r="AE1615" t="s">
        <v>9564</v>
      </c>
      <c r="AF1615" t="s">
        <v>1438</v>
      </c>
      <c r="AG1615" t="s">
        <v>1438</v>
      </c>
      <c r="AH1615" t="s">
        <v>5975</v>
      </c>
      <c r="AI1615" t="s">
        <v>5976</v>
      </c>
      <c r="AJ1615">
        <v>85</v>
      </c>
      <c r="AK1615" t="s">
        <v>57</v>
      </c>
      <c r="AL1615">
        <v>85470</v>
      </c>
      <c r="AM1615" t="s">
        <v>55</v>
      </c>
      <c r="AN1615" t="s">
        <v>55</v>
      </c>
      <c r="AO1615" t="s">
        <v>55</v>
      </c>
      <c r="AS1615" t="s">
        <v>343</v>
      </c>
      <c r="AT1615">
        <v>0</v>
      </c>
      <c r="AU1615">
        <v>0</v>
      </c>
      <c r="AV1615">
        <v>0</v>
      </c>
      <c r="BB1615">
        <v>0</v>
      </c>
      <c r="BC1615">
        <v>0</v>
      </c>
      <c r="BD1615" t="s">
        <v>60</v>
      </c>
      <c r="BE1615" s="5" t="s">
        <v>3831</v>
      </c>
      <c r="BF1615">
        <v>634343823</v>
      </c>
      <c r="BH1615" t="s">
        <v>323</v>
      </c>
      <c r="BI1615" t="s">
        <v>320</v>
      </c>
      <c r="BJ1615">
        <v>0.51388888888888884</v>
      </c>
      <c r="BK1615">
        <v>53.6</v>
      </c>
      <c r="BL1615">
        <v>92.75</v>
      </c>
      <c r="BM1615">
        <v>0</v>
      </c>
      <c r="BN1615">
        <v>-40.79</v>
      </c>
      <c r="BO1615">
        <v>105.56</v>
      </c>
      <c r="BP1615" t="s">
        <v>60</v>
      </c>
      <c r="BQ1615">
        <v>1.1549344580000001</v>
      </c>
      <c r="BR1615" t="s">
        <v>61</v>
      </c>
    </row>
    <row r="1616" spans="1:70" x14ac:dyDescent="0.2">
      <c r="A1616" s="19">
        <f t="shared" si="64"/>
        <v>10.469999999999999</v>
      </c>
      <c r="B1616" s="20">
        <v>3752</v>
      </c>
      <c r="D1616" s="2" t="s">
        <v>1381</v>
      </c>
      <c r="E1616" s="2" t="str">
        <f t="shared" si="63"/>
        <v>ST</v>
      </c>
      <c r="F1616">
        <v>200720433</v>
      </c>
      <c r="G1616">
        <v>202606</v>
      </c>
      <c r="H1616" t="s">
        <v>52</v>
      </c>
      <c r="I1616" t="s">
        <v>321</v>
      </c>
      <c r="J1616" t="s">
        <v>322</v>
      </c>
      <c r="K1616" t="s">
        <v>54</v>
      </c>
      <c r="L1616" s="5" t="s">
        <v>3825</v>
      </c>
      <c r="M1616" s="5" t="s">
        <v>3826</v>
      </c>
      <c r="N1616" s="21">
        <v>873075914500</v>
      </c>
      <c r="P1616" t="s">
        <v>326</v>
      </c>
      <c r="Q1616" t="s">
        <v>326</v>
      </c>
      <c r="R1616" t="s">
        <v>56</v>
      </c>
      <c r="S1616" t="s">
        <v>327</v>
      </c>
      <c r="T1616">
        <v>21</v>
      </c>
      <c r="U1616" t="s">
        <v>57</v>
      </c>
      <c r="V1616">
        <v>21320</v>
      </c>
      <c r="W1616">
        <v>50.82</v>
      </c>
      <c r="X1616">
        <v>6.02</v>
      </c>
      <c r="Y1616">
        <v>0</v>
      </c>
      <c r="Z1616">
        <v>-38.67</v>
      </c>
      <c r="AA1616">
        <v>18.170000000000002</v>
      </c>
      <c r="AB1616">
        <v>3</v>
      </c>
      <c r="AC1616">
        <v>38.72</v>
      </c>
      <c r="AD1616">
        <v>38.72</v>
      </c>
      <c r="AE1616" t="s">
        <v>9565</v>
      </c>
      <c r="AF1616" t="s">
        <v>5977</v>
      </c>
      <c r="AG1616" t="s">
        <v>5977</v>
      </c>
      <c r="AH1616" t="s">
        <v>1942</v>
      </c>
      <c r="AI1616" t="s">
        <v>5978</v>
      </c>
      <c r="AJ1616">
        <v>36</v>
      </c>
      <c r="AK1616" t="s">
        <v>57</v>
      </c>
      <c r="AL1616">
        <v>36270</v>
      </c>
      <c r="AM1616" t="s">
        <v>55</v>
      </c>
      <c r="AN1616" t="s">
        <v>55</v>
      </c>
      <c r="AO1616" t="s">
        <v>55</v>
      </c>
      <c r="AS1616" t="s">
        <v>343</v>
      </c>
      <c r="AT1616">
        <v>0</v>
      </c>
      <c r="AU1616">
        <v>0</v>
      </c>
      <c r="AV1616">
        <v>0</v>
      </c>
      <c r="BB1616">
        <v>0</v>
      </c>
      <c r="BC1616">
        <v>0</v>
      </c>
      <c r="BD1616" t="s">
        <v>60</v>
      </c>
      <c r="BE1616" s="5" t="s">
        <v>3831</v>
      </c>
      <c r="BF1616">
        <v>634343823</v>
      </c>
      <c r="BH1616" t="s">
        <v>323</v>
      </c>
      <c r="BI1616" t="s">
        <v>320</v>
      </c>
      <c r="BJ1616">
        <v>0.48888888888888887</v>
      </c>
      <c r="BK1616">
        <v>43.8</v>
      </c>
      <c r="BL1616">
        <v>5.19</v>
      </c>
      <c r="BM1616">
        <v>0</v>
      </c>
      <c r="BN1616">
        <v>-33.33</v>
      </c>
      <c r="BO1616">
        <v>15.66</v>
      </c>
      <c r="BP1616" t="s">
        <v>60</v>
      </c>
      <c r="BQ1616">
        <v>1.160362033</v>
      </c>
      <c r="BR1616" t="s">
        <v>61</v>
      </c>
    </row>
    <row r="1617" spans="1:70" x14ac:dyDescent="0.2">
      <c r="A1617" s="19">
        <f t="shared" si="64"/>
        <v>10.129999999999995</v>
      </c>
      <c r="B1617" s="20">
        <v>3752</v>
      </c>
      <c r="D1617" s="2" t="s">
        <v>1381</v>
      </c>
      <c r="E1617" s="2" t="str">
        <f t="shared" si="63"/>
        <v>ST</v>
      </c>
      <c r="F1617">
        <v>200720433</v>
      </c>
      <c r="G1617">
        <v>202606</v>
      </c>
      <c r="H1617" t="s">
        <v>52</v>
      </c>
      <c r="I1617" t="s">
        <v>321</v>
      </c>
      <c r="J1617" t="s">
        <v>322</v>
      </c>
      <c r="K1617" t="s">
        <v>54</v>
      </c>
      <c r="L1617" s="5">
        <v>46271</v>
      </c>
      <c r="M1617" s="5">
        <v>46301</v>
      </c>
      <c r="N1617" s="21">
        <v>872832372680</v>
      </c>
      <c r="P1617" t="s">
        <v>326</v>
      </c>
      <c r="Q1617" t="s">
        <v>326</v>
      </c>
      <c r="R1617" t="s">
        <v>56</v>
      </c>
      <c r="S1617" t="s">
        <v>327</v>
      </c>
      <c r="T1617">
        <v>21</v>
      </c>
      <c r="U1617" t="s">
        <v>57</v>
      </c>
      <c r="V1617">
        <v>21320</v>
      </c>
      <c r="W1617">
        <v>48.87</v>
      </c>
      <c r="X1617">
        <v>5.8</v>
      </c>
      <c r="Y1617">
        <v>0</v>
      </c>
      <c r="Z1617">
        <v>-37.19</v>
      </c>
      <c r="AA1617">
        <v>17.47</v>
      </c>
      <c r="AB1617">
        <v>3</v>
      </c>
      <c r="AC1617">
        <v>37.4</v>
      </c>
      <c r="AD1617">
        <v>37.4</v>
      </c>
      <c r="AE1617" t="s">
        <v>9566</v>
      </c>
      <c r="AF1617" t="s">
        <v>4742</v>
      </c>
      <c r="AG1617" t="s">
        <v>4742</v>
      </c>
      <c r="AH1617" t="s">
        <v>5979</v>
      </c>
      <c r="AI1617" t="s">
        <v>5980</v>
      </c>
      <c r="AJ1617">
        <v>64</v>
      </c>
      <c r="AK1617" t="s">
        <v>57</v>
      </c>
      <c r="AL1617">
        <v>64990</v>
      </c>
      <c r="AM1617" t="s">
        <v>55</v>
      </c>
      <c r="AN1617" t="s">
        <v>55</v>
      </c>
      <c r="AO1617" t="s">
        <v>55</v>
      </c>
      <c r="AS1617" t="s">
        <v>343</v>
      </c>
      <c r="AT1617">
        <v>0</v>
      </c>
      <c r="AU1617">
        <v>0</v>
      </c>
      <c r="AV1617">
        <v>0</v>
      </c>
      <c r="BB1617">
        <v>0</v>
      </c>
      <c r="BC1617">
        <v>0</v>
      </c>
      <c r="BD1617" t="s">
        <v>60</v>
      </c>
      <c r="BE1617" s="5" t="s">
        <v>2497</v>
      </c>
      <c r="BF1617">
        <v>634333759</v>
      </c>
      <c r="BH1617" t="s">
        <v>323</v>
      </c>
      <c r="BI1617" t="s">
        <v>320</v>
      </c>
      <c r="BJ1617">
        <v>0.4375</v>
      </c>
      <c r="BK1617">
        <v>42.4</v>
      </c>
      <c r="BL1617">
        <v>5.03</v>
      </c>
      <c r="BM1617">
        <v>0</v>
      </c>
      <c r="BN1617">
        <v>-32.270000000000003</v>
      </c>
      <c r="BO1617">
        <v>15.16</v>
      </c>
      <c r="BP1617" t="s">
        <v>60</v>
      </c>
      <c r="BQ1617">
        <v>1.1526181719999999</v>
      </c>
      <c r="BR1617" t="s">
        <v>61</v>
      </c>
    </row>
    <row r="1618" spans="1:70" x14ac:dyDescent="0.2">
      <c r="A1618" s="19">
        <f t="shared" si="64"/>
        <v>14.82</v>
      </c>
      <c r="B1618" s="20">
        <v>3752</v>
      </c>
      <c r="D1618" s="2" t="s">
        <v>1381</v>
      </c>
      <c r="E1618" s="2" t="str">
        <f t="shared" si="63"/>
        <v>ST</v>
      </c>
      <c r="F1618">
        <v>200720433</v>
      </c>
      <c r="G1618">
        <v>202606</v>
      </c>
      <c r="H1618" t="s">
        <v>52</v>
      </c>
      <c r="I1618" t="s">
        <v>321</v>
      </c>
      <c r="J1618" t="s">
        <v>322</v>
      </c>
      <c r="K1618" t="s">
        <v>54</v>
      </c>
      <c r="L1618" s="5" t="s">
        <v>2497</v>
      </c>
      <c r="M1618" s="5" t="s">
        <v>3825</v>
      </c>
      <c r="N1618" s="21">
        <v>872995460860</v>
      </c>
      <c r="P1618" t="s">
        <v>326</v>
      </c>
      <c r="Q1618" t="s">
        <v>326</v>
      </c>
      <c r="R1618" t="s">
        <v>56</v>
      </c>
      <c r="S1618" t="s">
        <v>327</v>
      </c>
      <c r="T1618">
        <v>21</v>
      </c>
      <c r="U1618" t="s">
        <v>57</v>
      </c>
      <c r="V1618">
        <v>21320</v>
      </c>
      <c r="W1618">
        <v>71.72</v>
      </c>
      <c r="X1618">
        <v>8.49</v>
      </c>
      <c r="Y1618">
        <v>0</v>
      </c>
      <c r="Z1618">
        <v>-54.58</v>
      </c>
      <c r="AA1618">
        <v>25.63</v>
      </c>
      <c r="AB1618">
        <v>6</v>
      </c>
      <c r="AC1618">
        <v>67.540000000000006</v>
      </c>
      <c r="AD1618">
        <v>67.540000000000006</v>
      </c>
      <c r="AE1618" t="s">
        <v>9567</v>
      </c>
      <c r="AF1618" t="s">
        <v>5981</v>
      </c>
      <c r="AG1618" t="s">
        <v>5981</v>
      </c>
      <c r="AH1618" t="s">
        <v>5982</v>
      </c>
      <c r="AI1618" t="s">
        <v>5983</v>
      </c>
      <c r="AJ1618">
        <v>81</v>
      </c>
      <c r="AK1618" t="s">
        <v>57</v>
      </c>
      <c r="AL1618">
        <v>81990</v>
      </c>
      <c r="AM1618" t="s">
        <v>55</v>
      </c>
      <c r="AN1618" t="s">
        <v>55</v>
      </c>
      <c r="AO1618" t="s">
        <v>55</v>
      </c>
      <c r="AS1618" t="s">
        <v>343</v>
      </c>
      <c r="AT1618">
        <v>0</v>
      </c>
      <c r="AU1618">
        <v>0</v>
      </c>
      <c r="AV1618">
        <v>0</v>
      </c>
      <c r="BB1618">
        <v>0</v>
      </c>
      <c r="BC1618">
        <v>0</v>
      </c>
      <c r="BD1618" t="s">
        <v>60</v>
      </c>
      <c r="BE1618" s="5" t="s">
        <v>3831</v>
      </c>
      <c r="BF1618">
        <v>634343823</v>
      </c>
      <c r="BH1618" t="s">
        <v>323</v>
      </c>
      <c r="BI1618" t="s">
        <v>320</v>
      </c>
      <c r="BJ1618">
        <v>0.50138888888888888</v>
      </c>
      <c r="BK1618">
        <v>62</v>
      </c>
      <c r="BL1618">
        <v>7.34</v>
      </c>
      <c r="BM1618">
        <v>0</v>
      </c>
      <c r="BN1618">
        <v>-47.18</v>
      </c>
      <c r="BO1618">
        <v>22.16</v>
      </c>
      <c r="BP1618" t="s">
        <v>60</v>
      </c>
      <c r="BQ1618">
        <v>1.1567915230000001</v>
      </c>
      <c r="BR1618" t="s">
        <v>61</v>
      </c>
    </row>
    <row r="1619" spans="1:70" x14ac:dyDescent="0.2">
      <c r="A1619" s="19">
        <f t="shared" si="64"/>
        <v>13.479999999999997</v>
      </c>
      <c r="B1619" s="20">
        <v>3752</v>
      </c>
      <c r="D1619" s="2" t="s">
        <v>1381</v>
      </c>
      <c r="E1619" s="2" t="str">
        <f t="shared" si="63"/>
        <v>ST</v>
      </c>
      <c r="F1619">
        <v>200720433</v>
      </c>
      <c r="G1619">
        <v>202606</v>
      </c>
      <c r="H1619" t="s">
        <v>52</v>
      </c>
      <c r="I1619" t="s">
        <v>321</v>
      </c>
      <c r="J1619" t="s">
        <v>322</v>
      </c>
      <c r="K1619" t="s">
        <v>54</v>
      </c>
      <c r="L1619" s="5">
        <v>46362</v>
      </c>
      <c r="M1619" s="5" t="s">
        <v>4437</v>
      </c>
      <c r="N1619" s="21">
        <v>872992127381</v>
      </c>
      <c r="P1619" t="s">
        <v>326</v>
      </c>
      <c r="Q1619" t="s">
        <v>326</v>
      </c>
      <c r="R1619" t="s">
        <v>56</v>
      </c>
      <c r="S1619" t="s">
        <v>327</v>
      </c>
      <c r="T1619">
        <v>21</v>
      </c>
      <c r="U1619" t="s">
        <v>57</v>
      </c>
      <c r="V1619">
        <v>21320</v>
      </c>
      <c r="W1619">
        <v>65.13</v>
      </c>
      <c r="X1619">
        <v>7.71</v>
      </c>
      <c r="Y1619">
        <v>0</v>
      </c>
      <c r="Z1619">
        <v>-49.56</v>
      </c>
      <c r="AA1619">
        <v>23.28</v>
      </c>
      <c r="AB1619">
        <v>5</v>
      </c>
      <c r="AC1619">
        <v>59.4</v>
      </c>
      <c r="AD1619">
        <v>59.4</v>
      </c>
      <c r="AE1619" t="s">
        <v>9568</v>
      </c>
      <c r="AF1619" t="s">
        <v>5984</v>
      </c>
      <c r="AG1619" t="s">
        <v>5984</v>
      </c>
      <c r="AH1619" t="s">
        <v>5985</v>
      </c>
      <c r="AI1619" t="s">
        <v>5986</v>
      </c>
      <c r="AJ1619">
        <v>50</v>
      </c>
      <c r="AK1619" t="s">
        <v>57</v>
      </c>
      <c r="AL1619">
        <v>50110</v>
      </c>
      <c r="AM1619" t="s">
        <v>55</v>
      </c>
      <c r="AN1619" t="s">
        <v>55</v>
      </c>
      <c r="AO1619" t="s">
        <v>55</v>
      </c>
      <c r="AS1619" t="s">
        <v>343</v>
      </c>
      <c r="AT1619">
        <v>0</v>
      </c>
      <c r="AU1619">
        <v>0</v>
      </c>
      <c r="AV1619">
        <v>0</v>
      </c>
      <c r="BB1619">
        <v>0</v>
      </c>
      <c r="BC1619">
        <v>0</v>
      </c>
      <c r="BD1619" t="s">
        <v>60</v>
      </c>
      <c r="BE1619" s="5" t="s">
        <v>3831</v>
      </c>
      <c r="BF1619">
        <v>634343823</v>
      </c>
      <c r="BH1619" t="s">
        <v>323</v>
      </c>
      <c r="BI1619" t="s">
        <v>320</v>
      </c>
      <c r="BJ1619">
        <v>0.49652777777777779</v>
      </c>
      <c r="BK1619">
        <v>56.4</v>
      </c>
      <c r="BL1619">
        <v>6.68</v>
      </c>
      <c r="BM1619">
        <v>0</v>
      </c>
      <c r="BN1619">
        <v>-42.92</v>
      </c>
      <c r="BO1619">
        <v>20.16</v>
      </c>
      <c r="BP1619" t="s">
        <v>60</v>
      </c>
      <c r="BQ1619">
        <v>1.154814421</v>
      </c>
      <c r="BR1619" t="s">
        <v>61</v>
      </c>
    </row>
    <row r="1620" spans="1:70" x14ac:dyDescent="0.2">
      <c r="A1620" s="19">
        <f t="shared" si="64"/>
        <v>21.840000000000003</v>
      </c>
      <c r="B1620" s="20">
        <v>3752</v>
      </c>
      <c r="D1620" s="2" t="s">
        <v>1381</v>
      </c>
      <c r="E1620" s="2" t="str">
        <f t="shared" si="63"/>
        <v>ST</v>
      </c>
      <c r="F1620">
        <v>200720433</v>
      </c>
      <c r="G1620">
        <v>202606</v>
      </c>
      <c r="H1620" t="s">
        <v>52</v>
      </c>
      <c r="I1620" t="s">
        <v>321</v>
      </c>
      <c r="J1620" t="s">
        <v>322</v>
      </c>
      <c r="K1620" t="s">
        <v>54</v>
      </c>
      <c r="L1620" s="5">
        <v>46332</v>
      </c>
      <c r="M1620" s="5">
        <v>46362</v>
      </c>
      <c r="N1620" s="21">
        <v>872937460400</v>
      </c>
      <c r="P1620" t="s">
        <v>326</v>
      </c>
      <c r="Q1620" t="s">
        <v>326</v>
      </c>
      <c r="R1620" t="s">
        <v>56</v>
      </c>
      <c r="S1620" t="s">
        <v>327</v>
      </c>
      <c r="T1620">
        <v>21</v>
      </c>
      <c r="U1620" t="s">
        <v>57</v>
      </c>
      <c r="V1620">
        <v>21320</v>
      </c>
      <c r="W1620">
        <v>105.56</v>
      </c>
      <c r="X1620">
        <v>112.28</v>
      </c>
      <c r="Y1620">
        <v>0</v>
      </c>
      <c r="Z1620">
        <v>-80.34</v>
      </c>
      <c r="AA1620">
        <v>137.51</v>
      </c>
      <c r="AB1620">
        <v>7</v>
      </c>
      <c r="AC1620">
        <v>114.4</v>
      </c>
      <c r="AD1620">
        <v>114.4</v>
      </c>
      <c r="AE1620" t="s">
        <v>9569</v>
      </c>
      <c r="AF1620" t="s">
        <v>425</v>
      </c>
      <c r="AG1620" t="s">
        <v>425</v>
      </c>
      <c r="AH1620" t="s">
        <v>5987</v>
      </c>
      <c r="AI1620" t="s">
        <v>5988</v>
      </c>
      <c r="AJ1620">
        <v>83</v>
      </c>
      <c r="AK1620" t="s">
        <v>57</v>
      </c>
      <c r="AL1620">
        <v>83980</v>
      </c>
      <c r="AM1620" t="s">
        <v>55</v>
      </c>
      <c r="AN1620" t="s">
        <v>55</v>
      </c>
      <c r="AO1620" t="s">
        <v>55</v>
      </c>
      <c r="AS1620" t="s">
        <v>343</v>
      </c>
      <c r="AT1620">
        <v>30</v>
      </c>
      <c r="AU1620">
        <v>31</v>
      </c>
      <c r="AV1620">
        <v>39</v>
      </c>
      <c r="BB1620">
        <v>0</v>
      </c>
      <c r="BC1620">
        <v>0</v>
      </c>
      <c r="BD1620" t="s">
        <v>60</v>
      </c>
      <c r="BE1620" s="5" t="s">
        <v>3831</v>
      </c>
      <c r="BF1620">
        <v>634343823</v>
      </c>
      <c r="BH1620" t="s">
        <v>323</v>
      </c>
      <c r="BI1620" t="s">
        <v>320</v>
      </c>
      <c r="BJ1620">
        <v>0.62708333333333333</v>
      </c>
      <c r="BK1620">
        <v>91.4</v>
      </c>
      <c r="BL1620">
        <v>97.22</v>
      </c>
      <c r="BM1620">
        <v>0</v>
      </c>
      <c r="BN1620">
        <v>-69.56</v>
      </c>
      <c r="BO1620">
        <v>119.06</v>
      </c>
      <c r="BP1620" t="s">
        <v>60</v>
      </c>
      <c r="BQ1620">
        <v>1.1549344580000001</v>
      </c>
      <c r="BR1620" t="s">
        <v>61</v>
      </c>
    </row>
    <row r="1621" spans="1:70" x14ac:dyDescent="0.2">
      <c r="A1621" s="19">
        <f t="shared" si="64"/>
        <v>20.509999999999991</v>
      </c>
      <c r="B1621" s="20">
        <v>3752</v>
      </c>
      <c r="D1621" s="2" t="s">
        <v>1381</v>
      </c>
      <c r="E1621" s="2" t="str">
        <f t="shared" si="63"/>
        <v>ST</v>
      </c>
      <c r="F1621">
        <v>200720433</v>
      </c>
      <c r="G1621">
        <v>202606</v>
      </c>
      <c r="H1621" t="s">
        <v>52</v>
      </c>
      <c r="I1621" t="s">
        <v>321</v>
      </c>
      <c r="J1621" t="s">
        <v>322</v>
      </c>
      <c r="K1621" t="s">
        <v>54</v>
      </c>
      <c r="L1621" s="5" t="s">
        <v>5697</v>
      </c>
      <c r="M1621" s="5" t="s">
        <v>5681</v>
      </c>
      <c r="N1621" s="21">
        <v>873425080422</v>
      </c>
      <c r="P1621" t="s">
        <v>326</v>
      </c>
      <c r="Q1621" t="s">
        <v>326</v>
      </c>
      <c r="R1621" t="s">
        <v>56</v>
      </c>
      <c r="S1621" t="s">
        <v>327</v>
      </c>
      <c r="T1621">
        <v>21</v>
      </c>
      <c r="U1621" t="s">
        <v>57</v>
      </c>
      <c r="V1621">
        <v>21320</v>
      </c>
      <c r="W1621">
        <v>98.45</v>
      </c>
      <c r="X1621">
        <v>11.67</v>
      </c>
      <c r="Y1621">
        <v>0</v>
      </c>
      <c r="Z1621">
        <v>-74.91</v>
      </c>
      <c r="AA1621">
        <v>35.200000000000003</v>
      </c>
      <c r="AB1621">
        <v>8</v>
      </c>
      <c r="AC1621">
        <v>104.94</v>
      </c>
      <c r="AD1621">
        <v>104.94</v>
      </c>
      <c r="AE1621" t="s">
        <v>9570</v>
      </c>
      <c r="AF1621" t="s">
        <v>5989</v>
      </c>
      <c r="AG1621" t="s">
        <v>5989</v>
      </c>
      <c r="AH1621" t="s">
        <v>5990</v>
      </c>
      <c r="AI1621" t="s">
        <v>3476</v>
      </c>
      <c r="AJ1621">
        <v>11</v>
      </c>
      <c r="AK1621" t="s">
        <v>57</v>
      </c>
      <c r="AL1621">
        <v>11400</v>
      </c>
      <c r="AM1621" t="s">
        <v>55</v>
      </c>
      <c r="AN1621" t="s">
        <v>55</v>
      </c>
      <c r="AO1621" t="s">
        <v>55</v>
      </c>
      <c r="AS1621" t="s">
        <v>343</v>
      </c>
      <c r="AT1621">
        <v>0</v>
      </c>
      <c r="AU1621">
        <v>0</v>
      </c>
      <c r="AV1621">
        <v>0</v>
      </c>
      <c r="BB1621">
        <v>0</v>
      </c>
      <c r="BC1621">
        <v>0</v>
      </c>
      <c r="BD1621" t="s">
        <v>60</v>
      </c>
      <c r="BE1621" s="5" t="s">
        <v>5226</v>
      </c>
      <c r="BF1621">
        <v>634353938</v>
      </c>
      <c r="BH1621" t="s">
        <v>323</v>
      </c>
      <c r="BI1621" t="s">
        <v>320</v>
      </c>
      <c r="BJ1621">
        <v>0.48402777777777778</v>
      </c>
      <c r="BK1621">
        <v>85.8</v>
      </c>
      <c r="BL1621">
        <v>10.17</v>
      </c>
      <c r="BM1621">
        <v>0</v>
      </c>
      <c r="BN1621">
        <v>-65.290000000000006</v>
      </c>
      <c r="BO1621">
        <v>30.68</v>
      </c>
      <c r="BP1621" t="s">
        <v>60</v>
      </c>
      <c r="BQ1621">
        <v>1.1474074329999999</v>
      </c>
      <c r="BR1621" t="s">
        <v>61</v>
      </c>
    </row>
    <row r="1622" spans="1:70" x14ac:dyDescent="0.2">
      <c r="A1622" s="19">
        <f t="shared" si="64"/>
        <v>5.1099999999999994</v>
      </c>
      <c r="B1622" s="20">
        <v>3752</v>
      </c>
      <c r="D1622" s="2" t="s">
        <v>1381</v>
      </c>
      <c r="E1622" s="2" t="str">
        <f t="shared" si="63"/>
        <v>ST</v>
      </c>
      <c r="F1622">
        <v>200720433</v>
      </c>
      <c r="G1622">
        <v>202606</v>
      </c>
      <c r="H1622" t="s">
        <v>52</v>
      </c>
      <c r="I1622" t="s">
        <v>321</v>
      </c>
      <c r="J1622" t="s">
        <v>322</v>
      </c>
      <c r="K1622" t="s">
        <v>54</v>
      </c>
      <c r="L1622" s="5">
        <v>46362</v>
      </c>
      <c r="M1622" s="5" t="s">
        <v>2497</v>
      </c>
      <c r="N1622" s="21">
        <v>872995358113</v>
      </c>
      <c r="P1622" t="s">
        <v>326</v>
      </c>
      <c r="Q1622" t="s">
        <v>326</v>
      </c>
      <c r="R1622" t="s">
        <v>56</v>
      </c>
      <c r="S1622" t="s">
        <v>327</v>
      </c>
      <c r="T1622">
        <v>21</v>
      </c>
      <c r="U1622" t="s">
        <v>57</v>
      </c>
      <c r="V1622">
        <v>21320</v>
      </c>
      <c r="W1622">
        <v>24.71</v>
      </c>
      <c r="X1622">
        <v>2.92</v>
      </c>
      <c r="Y1622">
        <v>0</v>
      </c>
      <c r="Z1622">
        <v>-18.809999999999999</v>
      </c>
      <c r="AA1622">
        <v>8.82</v>
      </c>
      <c r="AB1622">
        <v>1</v>
      </c>
      <c r="AC1622">
        <v>4.4000000000000004</v>
      </c>
      <c r="AD1622">
        <v>4.4000000000000004</v>
      </c>
      <c r="AE1622" t="s">
        <v>1489</v>
      </c>
      <c r="AF1622" t="s">
        <v>2690</v>
      </c>
      <c r="AG1622" t="s">
        <v>2690</v>
      </c>
      <c r="AH1622" t="s">
        <v>2691</v>
      </c>
      <c r="AI1622" t="s">
        <v>2692</v>
      </c>
      <c r="AJ1622">
        <v>34</v>
      </c>
      <c r="AK1622" t="s">
        <v>57</v>
      </c>
      <c r="AL1622">
        <v>34370</v>
      </c>
      <c r="AM1622" t="s">
        <v>55</v>
      </c>
      <c r="AN1622" t="s">
        <v>55</v>
      </c>
      <c r="AO1622" t="s">
        <v>55</v>
      </c>
      <c r="AS1622" t="s">
        <v>343</v>
      </c>
      <c r="AT1622">
        <v>0</v>
      </c>
      <c r="AU1622">
        <v>0</v>
      </c>
      <c r="AV1622">
        <v>0</v>
      </c>
      <c r="BB1622">
        <v>0</v>
      </c>
      <c r="BC1622">
        <v>0</v>
      </c>
      <c r="BD1622" t="s">
        <v>60</v>
      </c>
      <c r="BE1622" s="5" t="s">
        <v>3831</v>
      </c>
      <c r="BF1622">
        <v>634343823</v>
      </c>
      <c r="BH1622" t="s">
        <v>323</v>
      </c>
      <c r="BI1622" t="s">
        <v>320</v>
      </c>
      <c r="BJ1622">
        <v>0.65763888888888888</v>
      </c>
      <c r="BK1622">
        <v>21.4</v>
      </c>
      <c r="BL1622">
        <v>2.5299999999999998</v>
      </c>
      <c r="BM1622">
        <v>0</v>
      </c>
      <c r="BN1622">
        <v>-16.29</v>
      </c>
      <c r="BO1622">
        <v>7.64</v>
      </c>
      <c r="BP1622" t="s">
        <v>60</v>
      </c>
      <c r="BQ1622">
        <v>1.154814421</v>
      </c>
      <c r="BR1622" t="s">
        <v>61</v>
      </c>
    </row>
    <row r="1623" spans="1:70" x14ac:dyDescent="0.2">
      <c r="A1623" s="19">
        <f t="shared" si="64"/>
        <v>16.830000000000005</v>
      </c>
      <c r="B1623" s="20">
        <v>3752</v>
      </c>
      <c r="D1623" s="2" t="s">
        <v>1381</v>
      </c>
      <c r="E1623" s="2" t="str">
        <f t="shared" si="63"/>
        <v>ST</v>
      </c>
      <c r="F1623">
        <v>200720433</v>
      </c>
      <c r="G1623">
        <v>202606</v>
      </c>
      <c r="H1623" t="s">
        <v>52</v>
      </c>
      <c r="I1623" t="s">
        <v>321</v>
      </c>
      <c r="J1623" t="s">
        <v>322</v>
      </c>
      <c r="K1623" t="s">
        <v>54</v>
      </c>
      <c r="L1623" s="5">
        <v>46301</v>
      </c>
      <c r="M1623" s="5">
        <v>46332</v>
      </c>
      <c r="N1623" s="21">
        <v>872885445465</v>
      </c>
      <c r="P1623" t="s">
        <v>326</v>
      </c>
      <c r="Q1623" t="s">
        <v>326</v>
      </c>
      <c r="R1623" t="s">
        <v>56</v>
      </c>
      <c r="S1623" t="s">
        <v>327</v>
      </c>
      <c r="T1623">
        <v>21</v>
      </c>
      <c r="U1623" t="s">
        <v>57</v>
      </c>
      <c r="V1623">
        <v>21320</v>
      </c>
      <c r="W1623">
        <v>81.180000000000007</v>
      </c>
      <c r="X1623">
        <v>109.26</v>
      </c>
      <c r="Y1623">
        <v>0</v>
      </c>
      <c r="Z1623">
        <v>-61.77</v>
      </c>
      <c r="AA1623">
        <v>128.66999999999999</v>
      </c>
      <c r="AB1623">
        <v>6</v>
      </c>
      <c r="AC1623">
        <v>79.64</v>
      </c>
      <c r="AD1623">
        <v>79.64</v>
      </c>
      <c r="AE1623" t="s">
        <v>1482</v>
      </c>
      <c r="AF1623" t="s">
        <v>5991</v>
      </c>
      <c r="AG1623" t="s">
        <v>5991</v>
      </c>
      <c r="AH1623" t="s">
        <v>5992</v>
      </c>
      <c r="AI1623" t="s">
        <v>369</v>
      </c>
      <c r="AJ1623">
        <v>13</v>
      </c>
      <c r="AK1623" t="s">
        <v>57</v>
      </c>
      <c r="AL1623">
        <v>13006</v>
      </c>
      <c r="AM1623" t="s">
        <v>55</v>
      </c>
      <c r="AN1623" t="s">
        <v>55</v>
      </c>
      <c r="AO1623" t="s">
        <v>55</v>
      </c>
      <c r="AS1623" t="s">
        <v>343</v>
      </c>
      <c r="AT1623">
        <v>30</v>
      </c>
      <c r="AU1623">
        <v>32</v>
      </c>
      <c r="AV1623">
        <v>40</v>
      </c>
      <c r="BB1623">
        <v>0</v>
      </c>
      <c r="BC1623">
        <v>0</v>
      </c>
      <c r="BD1623" t="s">
        <v>60</v>
      </c>
      <c r="BE1623" s="5" t="s">
        <v>2497</v>
      </c>
      <c r="BF1623">
        <v>634333759</v>
      </c>
      <c r="BH1623" t="s">
        <v>323</v>
      </c>
      <c r="BI1623" t="s">
        <v>320</v>
      </c>
      <c r="BJ1623">
        <v>0.43402777777777779</v>
      </c>
      <c r="BK1623">
        <v>70.400000000000006</v>
      </c>
      <c r="BL1623">
        <v>94.75</v>
      </c>
      <c r="BM1623">
        <v>0</v>
      </c>
      <c r="BN1623">
        <v>-53.57</v>
      </c>
      <c r="BO1623">
        <v>111.58</v>
      </c>
      <c r="BP1623" t="s">
        <v>60</v>
      </c>
      <c r="BQ1623">
        <v>1.153163127</v>
      </c>
      <c r="BR1623" t="s">
        <v>61</v>
      </c>
    </row>
    <row r="1624" spans="1:70" x14ac:dyDescent="0.2">
      <c r="A1624" s="19">
        <f t="shared" si="64"/>
        <v>9.1300000000000026</v>
      </c>
      <c r="B1624" s="20">
        <v>3752</v>
      </c>
      <c r="D1624" s="2" t="s">
        <v>1381</v>
      </c>
      <c r="E1624" s="2" t="str">
        <f t="shared" si="63"/>
        <v>ST</v>
      </c>
      <c r="F1624">
        <v>200720433</v>
      </c>
      <c r="G1624">
        <v>202606</v>
      </c>
      <c r="H1624" t="s">
        <v>52</v>
      </c>
      <c r="I1624" t="s">
        <v>321</v>
      </c>
      <c r="J1624" t="s">
        <v>322</v>
      </c>
      <c r="K1624" t="s">
        <v>54</v>
      </c>
      <c r="L1624" s="5">
        <v>46332</v>
      </c>
      <c r="M1624" s="5" t="s">
        <v>4087</v>
      </c>
      <c r="N1624" s="21">
        <v>872892945092</v>
      </c>
      <c r="P1624" t="s">
        <v>326</v>
      </c>
      <c r="Q1624" t="s">
        <v>326</v>
      </c>
      <c r="R1624" t="s">
        <v>56</v>
      </c>
      <c r="S1624" t="s">
        <v>327</v>
      </c>
      <c r="T1624">
        <v>21</v>
      </c>
      <c r="U1624" t="s">
        <v>57</v>
      </c>
      <c r="V1624">
        <v>21320</v>
      </c>
      <c r="W1624">
        <v>44.12</v>
      </c>
      <c r="X1624">
        <v>5.23</v>
      </c>
      <c r="Y1624">
        <v>0</v>
      </c>
      <c r="Z1624">
        <v>-33.57</v>
      </c>
      <c r="AA1624">
        <v>15.78</v>
      </c>
      <c r="AB1624">
        <v>2</v>
      </c>
      <c r="AC1624">
        <v>30.8</v>
      </c>
      <c r="AD1624">
        <v>30.8</v>
      </c>
      <c r="AE1624" t="s">
        <v>1574</v>
      </c>
      <c r="AF1624" t="s">
        <v>403</v>
      </c>
      <c r="AG1624" t="s">
        <v>403</v>
      </c>
      <c r="AH1624" t="s">
        <v>5993</v>
      </c>
      <c r="AI1624" t="s">
        <v>5994</v>
      </c>
      <c r="AJ1624">
        <v>18</v>
      </c>
      <c r="AK1624" t="s">
        <v>57</v>
      </c>
      <c r="AL1624">
        <v>18390</v>
      </c>
      <c r="AM1624" t="s">
        <v>55</v>
      </c>
      <c r="AN1624" t="s">
        <v>55</v>
      </c>
      <c r="AO1624" t="s">
        <v>55</v>
      </c>
      <c r="AS1624" t="s">
        <v>343</v>
      </c>
      <c r="AT1624">
        <v>0</v>
      </c>
      <c r="AU1624">
        <v>0</v>
      </c>
      <c r="AV1624">
        <v>0</v>
      </c>
      <c r="BB1624">
        <v>0</v>
      </c>
      <c r="BC1624">
        <v>0</v>
      </c>
      <c r="BD1624" t="s">
        <v>60</v>
      </c>
      <c r="BE1624" s="5" t="s">
        <v>3831</v>
      </c>
      <c r="BF1624">
        <v>634343823</v>
      </c>
      <c r="BH1624" t="s">
        <v>323</v>
      </c>
      <c r="BI1624" t="s">
        <v>320</v>
      </c>
      <c r="BJ1624">
        <v>0.3923611111111111</v>
      </c>
      <c r="BK1624">
        <v>38.200000000000003</v>
      </c>
      <c r="BL1624">
        <v>4.53</v>
      </c>
      <c r="BM1624">
        <v>0</v>
      </c>
      <c r="BN1624">
        <v>-29.07</v>
      </c>
      <c r="BO1624">
        <v>13.66</v>
      </c>
      <c r="BP1624" t="s">
        <v>60</v>
      </c>
      <c r="BQ1624">
        <v>1.1549344580000001</v>
      </c>
      <c r="BR1624" t="s">
        <v>61</v>
      </c>
    </row>
    <row r="1625" spans="1:70" x14ac:dyDescent="0.2">
      <c r="A1625" s="19">
        <f t="shared" si="64"/>
        <v>7.120000000000001</v>
      </c>
      <c r="B1625" s="20">
        <v>3752</v>
      </c>
      <c r="D1625" s="2" t="s">
        <v>1381</v>
      </c>
      <c r="E1625" s="2" t="str">
        <f t="shared" si="63"/>
        <v>ST</v>
      </c>
      <c r="F1625">
        <v>200720433</v>
      </c>
      <c r="G1625">
        <v>202606</v>
      </c>
      <c r="H1625" t="s">
        <v>52</v>
      </c>
      <c r="I1625" t="s">
        <v>321</v>
      </c>
      <c r="J1625" t="s">
        <v>322</v>
      </c>
      <c r="K1625" t="s">
        <v>54</v>
      </c>
      <c r="L1625" s="5">
        <v>46332</v>
      </c>
      <c r="M1625" s="5">
        <v>46362</v>
      </c>
      <c r="N1625" s="21">
        <v>872940075453</v>
      </c>
      <c r="P1625" t="s">
        <v>326</v>
      </c>
      <c r="Q1625" t="s">
        <v>326</v>
      </c>
      <c r="R1625" t="s">
        <v>56</v>
      </c>
      <c r="S1625" t="s">
        <v>327</v>
      </c>
      <c r="T1625">
        <v>21</v>
      </c>
      <c r="U1625" t="s">
        <v>57</v>
      </c>
      <c r="V1625">
        <v>21320</v>
      </c>
      <c r="W1625">
        <v>34.42</v>
      </c>
      <c r="X1625">
        <v>4.09</v>
      </c>
      <c r="Y1625">
        <v>0</v>
      </c>
      <c r="Z1625">
        <v>-26.19</v>
      </c>
      <c r="AA1625">
        <v>12.31</v>
      </c>
      <c r="AB1625">
        <v>1</v>
      </c>
      <c r="AC1625">
        <v>17.600000000000001</v>
      </c>
      <c r="AD1625">
        <v>17.600000000000001</v>
      </c>
      <c r="AE1625" t="s">
        <v>9571</v>
      </c>
      <c r="AF1625" t="s">
        <v>3222</v>
      </c>
      <c r="AG1625" t="s">
        <v>3222</v>
      </c>
      <c r="AH1625" t="s">
        <v>3223</v>
      </c>
      <c r="AI1625" t="s">
        <v>3224</v>
      </c>
      <c r="AJ1625">
        <v>21</v>
      </c>
      <c r="AK1625" t="s">
        <v>57</v>
      </c>
      <c r="AL1625">
        <v>21850</v>
      </c>
      <c r="AM1625" t="s">
        <v>55</v>
      </c>
      <c r="AN1625" t="s">
        <v>55</v>
      </c>
      <c r="AO1625" t="s">
        <v>55</v>
      </c>
      <c r="AS1625" t="s">
        <v>343</v>
      </c>
      <c r="AT1625">
        <v>0</v>
      </c>
      <c r="AU1625">
        <v>0</v>
      </c>
      <c r="AV1625">
        <v>0</v>
      </c>
      <c r="BB1625">
        <v>0</v>
      </c>
      <c r="BC1625">
        <v>0</v>
      </c>
      <c r="BD1625" t="s">
        <v>60</v>
      </c>
      <c r="BE1625" s="5" t="s">
        <v>3831</v>
      </c>
      <c r="BF1625">
        <v>634343823</v>
      </c>
      <c r="BH1625" t="s">
        <v>323</v>
      </c>
      <c r="BI1625" t="s">
        <v>320</v>
      </c>
      <c r="BJ1625">
        <v>0.37569444444444444</v>
      </c>
      <c r="BK1625">
        <v>29.8</v>
      </c>
      <c r="BL1625">
        <v>3.54</v>
      </c>
      <c r="BM1625">
        <v>0</v>
      </c>
      <c r="BN1625">
        <v>-22.68</v>
      </c>
      <c r="BO1625">
        <v>10.66</v>
      </c>
      <c r="BP1625" t="s">
        <v>60</v>
      </c>
      <c r="BQ1625">
        <v>1.1549344580000001</v>
      </c>
      <c r="BR1625" t="s">
        <v>61</v>
      </c>
    </row>
    <row r="1626" spans="1:70" x14ac:dyDescent="0.2">
      <c r="A1626" s="19">
        <f t="shared" si="64"/>
        <v>6.4499999999999993</v>
      </c>
      <c r="B1626" s="20">
        <v>3752</v>
      </c>
      <c r="D1626" s="2" t="s">
        <v>1381</v>
      </c>
      <c r="E1626" s="2" t="str">
        <f t="shared" si="63"/>
        <v>ST</v>
      </c>
      <c r="F1626">
        <v>200720433</v>
      </c>
      <c r="G1626">
        <v>202606</v>
      </c>
      <c r="H1626" t="s">
        <v>52</v>
      </c>
      <c r="I1626" t="s">
        <v>321</v>
      </c>
      <c r="J1626" t="s">
        <v>322</v>
      </c>
      <c r="K1626" t="s">
        <v>54</v>
      </c>
      <c r="L1626" s="5">
        <v>46362</v>
      </c>
      <c r="M1626" s="5" t="s">
        <v>2497</v>
      </c>
      <c r="N1626" s="21">
        <v>872939959219</v>
      </c>
      <c r="P1626" t="s">
        <v>326</v>
      </c>
      <c r="Q1626" t="s">
        <v>326</v>
      </c>
      <c r="R1626" t="s">
        <v>56</v>
      </c>
      <c r="S1626" t="s">
        <v>327</v>
      </c>
      <c r="T1626">
        <v>21</v>
      </c>
      <c r="U1626" t="s">
        <v>57</v>
      </c>
      <c r="V1626">
        <v>21320</v>
      </c>
      <c r="W1626">
        <v>31.18</v>
      </c>
      <c r="X1626">
        <v>3.7</v>
      </c>
      <c r="Y1626">
        <v>0</v>
      </c>
      <c r="Z1626">
        <v>-23.73</v>
      </c>
      <c r="AA1626">
        <v>11.14</v>
      </c>
      <c r="AB1626">
        <v>1</v>
      </c>
      <c r="AC1626">
        <v>13.2</v>
      </c>
      <c r="AD1626">
        <v>13.2</v>
      </c>
      <c r="AE1626" t="s">
        <v>9572</v>
      </c>
      <c r="AF1626" t="s">
        <v>1915</v>
      </c>
      <c r="AG1626" t="s">
        <v>1915</v>
      </c>
      <c r="AH1626" t="s">
        <v>1916</v>
      </c>
      <c r="AI1626" t="s">
        <v>1026</v>
      </c>
      <c r="AJ1626">
        <v>93</v>
      </c>
      <c r="AK1626" t="s">
        <v>57</v>
      </c>
      <c r="AL1626">
        <v>93400</v>
      </c>
      <c r="AM1626" t="s">
        <v>55</v>
      </c>
      <c r="AN1626" t="s">
        <v>55</v>
      </c>
      <c r="AO1626" t="s">
        <v>55</v>
      </c>
      <c r="AS1626" t="s">
        <v>343</v>
      </c>
      <c r="AT1626">
        <v>21</v>
      </c>
      <c r="AU1626">
        <v>30</v>
      </c>
      <c r="AV1626">
        <v>40</v>
      </c>
      <c r="BB1626">
        <v>0</v>
      </c>
      <c r="BC1626">
        <v>0</v>
      </c>
      <c r="BD1626" t="s">
        <v>60</v>
      </c>
      <c r="BE1626" s="5" t="s">
        <v>3831</v>
      </c>
      <c r="BF1626">
        <v>634343823</v>
      </c>
      <c r="BH1626" t="s">
        <v>323</v>
      </c>
      <c r="BI1626" t="s">
        <v>320</v>
      </c>
      <c r="BJ1626">
        <v>0.53888888888888886</v>
      </c>
      <c r="BK1626">
        <v>27</v>
      </c>
      <c r="BL1626">
        <v>3.2</v>
      </c>
      <c r="BM1626">
        <v>0</v>
      </c>
      <c r="BN1626">
        <v>-20.55</v>
      </c>
      <c r="BO1626">
        <v>9.65</v>
      </c>
      <c r="BP1626" t="s">
        <v>60</v>
      </c>
      <c r="BQ1626">
        <v>1.154814421</v>
      </c>
      <c r="BR1626" t="s">
        <v>61</v>
      </c>
    </row>
    <row r="1627" spans="1:70" x14ac:dyDescent="0.2">
      <c r="A1627" s="19">
        <f t="shared" si="64"/>
        <v>18.500000000000007</v>
      </c>
      <c r="B1627" s="20">
        <v>3752</v>
      </c>
      <c r="D1627" s="2" t="s">
        <v>1381</v>
      </c>
      <c r="E1627" s="2" t="str">
        <f t="shared" si="63"/>
        <v>ST</v>
      </c>
      <c r="F1627">
        <v>200720433</v>
      </c>
      <c r="G1627">
        <v>202606</v>
      </c>
      <c r="H1627" t="s">
        <v>52</v>
      </c>
      <c r="I1627" t="s">
        <v>321</v>
      </c>
      <c r="J1627" t="s">
        <v>322</v>
      </c>
      <c r="K1627" t="s">
        <v>54</v>
      </c>
      <c r="L1627" s="5">
        <v>46332</v>
      </c>
      <c r="M1627" s="5">
        <v>46362</v>
      </c>
      <c r="N1627" s="21">
        <v>872939785265</v>
      </c>
      <c r="P1627" t="s">
        <v>326</v>
      </c>
      <c r="Q1627" t="s">
        <v>326</v>
      </c>
      <c r="R1627" t="s">
        <v>56</v>
      </c>
      <c r="S1627" t="s">
        <v>327</v>
      </c>
      <c r="T1627">
        <v>21</v>
      </c>
      <c r="U1627" t="s">
        <v>57</v>
      </c>
      <c r="V1627">
        <v>21320</v>
      </c>
      <c r="W1627">
        <v>89.39</v>
      </c>
      <c r="X1627">
        <v>110.38</v>
      </c>
      <c r="Y1627">
        <v>0</v>
      </c>
      <c r="Z1627">
        <v>-68.03</v>
      </c>
      <c r="AA1627">
        <v>131.74</v>
      </c>
      <c r="AB1627">
        <v>6</v>
      </c>
      <c r="AC1627">
        <v>91.96</v>
      </c>
      <c r="AD1627">
        <v>91.96</v>
      </c>
      <c r="AE1627" t="s">
        <v>2394</v>
      </c>
      <c r="AF1627" t="s">
        <v>5995</v>
      </c>
      <c r="AG1627" t="s">
        <v>5996</v>
      </c>
      <c r="AH1627" t="s">
        <v>5997</v>
      </c>
      <c r="AI1627" t="s">
        <v>404</v>
      </c>
      <c r="AJ1627">
        <v>75</v>
      </c>
      <c r="AK1627" t="s">
        <v>57</v>
      </c>
      <c r="AL1627">
        <v>75003</v>
      </c>
      <c r="AM1627" t="s">
        <v>55</v>
      </c>
      <c r="AN1627" t="s">
        <v>55</v>
      </c>
      <c r="AO1627" t="s">
        <v>55</v>
      </c>
      <c r="AS1627" t="s">
        <v>343</v>
      </c>
      <c r="AT1627">
        <v>30</v>
      </c>
      <c r="AU1627">
        <v>31</v>
      </c>
      <c r="AV1627">
        <v>39</v>
      </c>
      <c r="BB1627">
        <v>0</v>
      </c>
      <c r="BC1627">
        <v>0</v>
      </c>
      <c r="BD1627" t="s">
        <v>60</v>
      </c>
      <c r="BE1627" s="5" t="s">
        <v>3831</v>
      </c>
      <c r="BF1627">
        <v>634343823</v>
      </c>
      <c r="BH1627" t="s">
        <v>323</v>
      </c>
      <c r="BI1627" t="s">
        <v>320</v>
      </c>
      <c r="BJ1627">
        <v>0.48888888888888887</v>
      </c>
      <c r="BK1627">
        <v>77.400000000000006</v>
      </c>
      <c r="BL1627">
        <v>95.57</v>
      </c>
      <c r="BM1627">
        <v>0</v>
      </c>
      <c r="BN1627">
        <v>-58.9</v>
      </c>
      <c r="BO1627">
        <v>114.07</v>
      </c>
      <c r="BP1627" t="s">
        <v>60</v>
      </c>
      <c r="BQ1627">
        <v>1.1549344580000001</v>
      </c>
      <c r="BR1627" t="s">
        <v>61</v>
      </c>
    </row>
    <row r="1628" spans="1:70" x14ac:dyDescent="0.2">
      <c r="A1628" s="19">
        <f t="shared" si="64"/>
        <v>10.800000000000004</v>
      </c>
      <c r="B1628" s="20">
        <v>3752</v>
      </c>
      <c r="D1628" s="2" t="s">
        <v>1381</v>
      </c>
      <c r="E1628" s="2" t="str">
        <f t="shared" si="63"/>
        <v>ST</v>
      </c>
      <c r="F1628">
        <v>200720433</v>
      </c>
      <c r="G1628">
        <v>202606</v>
      </c>
      <c r="H1628" t="s">
        <v>52</v>
      </c>
      <c r="I1628" t="s">
        <v>321</v>
      </c>
      <c r="J1628" t="s">
        <v>322</v>
      </c>
      <c r="K1628" t="s">
        <v>54</v>
      </c>
      <c r="L1628" s="5">
        <v>46362</v>
      </c>
      <c r="M1628" s="5" t="s">
        <v>4437</v>
      </c>
      <c r="N1628" s="21">
        <v>872986409606</v>
      </c>
      <c r="P1628" t="s">
        <v>326</v>
      </c>
      <c r="Q1628" t="s">
        <v>326</v>
      </c>
      <c r="R1628" t="s">
        <v>56</v>
      </c>
      <c r="S1628" t="s">
        <v>327</v>
      </c>
      <c r="T1628">
        <v>21</v>
      </c>
      <c r="U1628" t="s">
        <v>57</v>
      </c>
      <c r="V1628">
        <v>21320</v>
      </c>
      <c r="W1628">
        <v>52.2</v>
      </c>
      <c r="X1628">
        <v>6.18</v>
      </c>
      <c r="Y1628">
        <v>0</v>
      </c>
      <c r="Z1628">
        <v>-39.729999999999997</v>
      </c>
      <c r="AA1628">
        <v>18.649999999999999</v>
      </c>
      <c r="AB1628">
        <v>4</v>
      </c>
      <c r="AC1628">
        <v>41.8</v>
      </c>
      <c r="AD1628">
        <v>41.8</v>
      </c>
      <c r="AE1628" t="s">
        <v>9573</v>
      </c>
      <c r="AF1628" t="s">
        <v>5998</v>
      </c>
      <c r="AG1628" t="s">
        <v>5998</v>
      </c>
      <c r="AH1628" t="s">
        <v>5999</v>
      </c>
      <c r="AI1628" t="s">
        <v>6000</v>
      </c>
      <c r="AJ1628">
        <v>76</v>
      </c>
      <c r="AK1628" t="s">
        <v>57</v>
      </c>
      <c r="AL1628">
        <v>76430</v>
      </c>
      <c r="AM1628" t="s">
        <v>55</v>
      </c>
      <c r="AN1628" t="s">
        <v>55</v>
      </c>
      <c r="AO1628" t="s">
        <v>55</v>
      </c>
      <c r="AS1628" t="s">
        <v>343</v>
      </c>
      <c r="AT1628">
        <v>0</v>
      </c>
      <c r="AU1628">
        <v>0</v>
      </c>
      <c r="AV1628">
        <v>0</v>
      </c>
      <c r="BB1628">
        <v>0</v>
      </c>
      <c r="BC1628">
        <v>0</v>
      </c>
      <c r="BD1628" t="s">
        <v>60</v>
      </c>
      <c r="BE1628" s="5" t="s">
        <v>3831</v>
      </c>
      <c r="BF1628">
        <v>634343823</v>
      </c>
      <c r="BH1628" t="s">
        <v>323</v>
      </c>
      <c r="BI1628" t="s">
        <v>320</v>
      </c>
      <c r="BJ1628">
        <v>0.40416666666666667</v>
      </c>
      <c r="BK1628">
        <v>45.2</v>
      </c>
      <c r="BL1628">
        <v>5.35</v>
      </c>
      <c r="BM1628">
        <v>0</v>
      </c>
      <c r="BN1628">
        <v>-34.4</v>
      </c>
      <c r="BO1628">
        <v>16.149999999999999</v>
      </c>
      <c r="BP1628" t="s">
        <v>60</v>
      </c>
      <c r="BQ1628">
        <v>1.154814421</v>
      </c>
      <c r="BR1628" t="s">
        <v>61</v>
      </c>
    </row>
    <row r="1629" spans="1:70" x14ac:dyDescent="0.2">
      <c r="A1629" s="19">
        <f t="shared" si="64"/>
        <v>10.129999999999995</v>
      </c>
      <c r="B1629" s="20">
        <v>3752</v>
      </c>
      <c r="D1629" s="2" t="s">
        <v>1381</v>
      </c>
      <c r="E1629" s="2" t="str">
        <f t="shared" si="63"/>
        <v>ST</v>
      </c>
      <c r="F1629">
        <v>200720433</v>
      </c>
      <c r="G1629">
        <v>202606</v>
      </c>
      <c r="H1629" t="s">
        <v>52</v>
      </c>
      <c r="I1629" t="s">
        <v>321</v>
      </c>
      <c r="J1629" t="s">
        <v>322</v>
      </c>
      <c r="K1629" t="s">
        <v>54</v>
      </c>
      <c r="L1629" s="5">
        <v>46362</v>
      </c>
      <c r="M1629" s="5" t="s">
        <v>2497</v>
      </c>
      <c r="N1629" s="21">
        <v>872945827179</v>
      </c>
      <c r="P1629" t="s">
        <v>326</v>
      </c>
      <c r="Q1629" t="s">
        <v>326</v>
      </c>
      <c r="R1629" t="s">
        <v>56</v>
      </c>
      <c r="S1629" t="s">
        <v>327</v>
      </c>
      <c r="T1629">
        <v>21</v>
      </c>
      <c r="U1629" t="s">
        <v>57</v>
      </c>
      <c r="V1629">
        <v>21320</v>
      </c>
      <c r="W1629">
        <v>48.96</v>
      </c>
      <c r="X1629">
        <v>5.81</v>
      </c>
      <c r="Y1629">
        <v>0</v>
      </c>
      <c r="Z1629">
        <v>-37.270000000000003</v>
      </c>
      <c r="AA1629">
        <v>17.510000000000002</v>
      </c>
      <c r="AB1629">
        <v>2</v>
      </c>
      <c r="AC1629">
        <v>36.08</v>
      </c>
      <c r="AD1629">
        <v>36.08</v>
      </c>
      <c r="AE1629" t="s">
        <v>9574</v>
      </c>
      <c r="AF1629" t="s">
        <v>6001</v>
      </c>
      <c r="AG1629" t="s">
        <v>6001</v>
      </c>
      <c r="AH1629" t="s">
        <v>6002</v>
      </c>
      <c r="AI1629" t="s">
        <v>6003</v>
      </c>
      <c r="AJ1629">
        <v>83</v>
      </c>
      <c r="AK1629" t="s">
        <v>57</v>
      </c>
      <c r="AL1629">
        <v>83610</v>
      </c>
      <c r="AM1629" t="s">
        <v>55</v>
      </c>
      <c r="AN1629" t="s">
        <v>55</v>
      </c>
      <c r="AO1629" t="s">
        <v>55</v>
      </c>
      <c r="AS1629" t="s">
        <v>343</v>
      </c>
      <c r="AT1629">
        <v>30</v>
      </c>
      <c r="AU1629">
        <v>31</v>
      </c>
      <c r="AV1629">
        <v>39</v>
      </c>
      <c r="BB1629">
        <v>0</v>
      </c>
      <c r="BC1629">
        <v>0</v>
      </c>
      <c r="BD1629" t="s">
        <v>60</v>
      </c>
      <c r="BE1629" s="5" t="s">
        <v>3831</v>
      </c>
      <c r="BF1629">
        <v>634343823</v>
      </c>
      <c r="BH1629" t="s">
        <v>323</v>
      </c>
      <c r="BI1629" t="s">
        <v>320</v>
      </c>
      <c r="BJ1629">
        <v>0.50972222222222219</v>
      </c>
      <c r="BK1629">
        <v>42.4</v>
      </c>
      <c r="BL1629">
        <v>5.03</v>
      </c>
      <c r="BM1629">
        <v>0</v>
      </c>
      <c r="BN1629">
        <v>-32.270000000000003</v>
      </c>
      <c r="BO1629">
        <v>15.16</v>
      </c>
      <c r="BP1629" t="s">
        <v>60</v>
      </c>
      <c r="BQ1629">
        <v>1.154814421</v>
      </c>
      <c r="BR1629" t="s">
        <v>61</v>
      </c>
    </row>
    <row r="1630" spans="1:70" x14ac:dyDescent="0.2">
      <c r="A1630" s="19">
        <f t="shared" si="64"/>
        <v>10.469999999999999</v>
      </c>
      <c r="B1630" s="20">
        <v>3752</v>
      </c>
      <c r="D1630" s="2" t="s">
        <v>1381</v>
      </c>
      <c r="E1630" s="2" t="str">
        <f t="shared" si="63"/>
        <v>ST</v>
      </c>
      <c r="F1630">
        <v>200720433</v>
      </c>
      <c r="G1630">
        <v>202606</v>
      </c>
      <c r="H1630" t="s">
        <v>52</v>
      </c>
      <c r="I1630" t="s">
        <v>321</v>
      </c>
      <c r="J1630" t="s">
        <v>322</v>
      </c>
      <c r="K1630" t="s">
        <v>54</v>
      </c>
      <c r="L1630" s="5" t="s">
        <v>4087</v>
      </c>
      <c r="M1630" s="5" t="s">
        <v>3825</v>
      </c>
      <c r="N1630" s="21">
        <v>873081832796</v>
      </c>
      <c r="P1630" t="s">
        <v>326</v>
      </c>
      <c r="Q1630" t="s">
        <v>326</v>
      </c>
      <c r="R1630" t="s">
        <v>56</v>
      </c>
      <c r="S1630" t="s">
        <v>327</v>
      </c>
      <c r="T1630">
        <v>21</v>
      </c>
      <c r="U1630" t="s">
        <v>57</v>
      </c>
      <c r="V1630">
        <v>21320</v>
      </c>
      <c r="W1630">
        <v>50.69</v>
      </c>
      <c r="X1630">
        <v>6.01</v>
      </c>
      <c r="Y1630">
        <v>0</v>
      </c>
      <c r="Z1630">
        <v>-38.57</v>
      </c>
      <c r="AA1630">
        <v>18.12</v>
      </c>
      <c r="AB1630">
        <v>3</v>
      </c>
      <c r="AC1630">
        <v>39.6</v>
      </c>
      <c r="AD1630">
        <v>39.6</v>
      </c>
      <c r="AE1630" t="s">
        <v>9575</v>
      </c>
      <c r="AF1630" t="s">
        <v>3409</v>
      </c>
      <c r="AG1630" t="s">
        <v>3409</v>
      </c>
      <c r="AH1630" t="s">
        <v>6004</v>
      </c>
      <c r="AI1630" t="s">
        <v>813</v>
      </c>
      <c r="AJ1630">
        <v>92</v>
      </c>
      <c r="AK1630" t="s">
        <v>57</v>
      </c>
      <c r="AL1630">
        <v>92700</v>
      </c>
      <c r="AM1630" t="s">
        <v>55</v>
      </c>
      <c r="AN1630" t="s">
        <v>55</v>
      </c>
      <c r="AO1630" t="s">
        <v>55</v>
      </c>
      <c r="AS1630" t="s">
        <v>343</v>
      </c>
      <c r="AT1630">
        <v>0</v>
      </c>
      <c r="AU1630">
        <v>0</v>
      </c>
      <c r="AV1630">
        <v>0</v>
      </c>
      <c r="BB1630">
        <v>0</v>
      </c>
      <c r="BC1630">
        <v>0</v>
      </c>
      <c r="BD1630" t="s">
        <v>60</v>
      </c>
      <c r="BE1630" s="5" t="s">
        <v>3831</v>
      </c>
      <c r="BF1630">
        <v>634343823</v>
      </c>
      <c r="BH1630" t="s">
        <v>323</v>
      </c>
      <c r="BI1630" t="s">
        <v>320</v>
      </c>
      <c r="BJ1630">
        <v>0.45416666666666666</v>
      </c>
      <c r="BK1630">
        <v>43.8</v>
      </c>
      <c r="BL1630">
        <v>5.19</v>
      </c>
      <c r="BM1630">
        <v>0</v>
      </c>
      <c r="BN1630">
        <v>-33.33</v>
      </c>
      <c r="BO1630">
        <v>15.66</v>
      </c>
      <c r="BP1630" t="s">
        <v>60</v>
      </c>
      <c r="BQ1630">
        <v>1.1572332869999999</v>
      </c>
      <c r="BR1630" t="s">
        <v>61</v>
      </c>
    </row>
    <row r="1631" spans="1:70" x14ac:dyDescent="0.2">
      <c r="A1631" s="19">
        <f t="shared" si="64"/>
        <v>33.72</v>
      </c>
      <c r="B1631" s="20">
        <v>3752</v>
      </c>
      <c r="D1631" s="2" t="s">
        <v>1381</v>
      </c>
      <c r="E1631" s="2" t="str">
        <f t="shared" si="63"/>
        <v>ST</v>
      </c>
      <c r="F1631">
        <v>200720433</v>
      </c>
      <c r="G1631">
        <v>202606</v>
      </c>
      <c r="H1631" t="s">
        <v>52</v>
      </c>
      <c r="I1631" t="s">
        <v>321</v>
      </c>
      <c r="J1631" t="s">
        <v>322</v>
      </c>
      <c r="K1631" t="s">
        <v>54</v>
      </c>
      <c r="L1631" s="5">
        <v>46301</v>
      </c>
      <c r="M1631" s="5">
        <v>46362</v>
      </c>
      <c r="N1631" s="21">
        <v>872834841080</v>
      </c>
      <c r="P1631" t="s">
        <v>326</v>
      </c>
      <c r="Q1631" t="s">
        <v>326</v>
      </c>
      <c r="R1631" t="s">
        <v>56</v>
      </c>
      <c r="S1631" t="s">
        <v>327</v>
      </c>
      <c r="T1631">
        <v>21</v>
      </c>
      <c r="U1631" t="s">
        <v>57</v>
      </c>
      <c r="V1631">
        <v>21320</v>
      </c>
      <c r="W1631">
        <v>162.71</v>
      </c>
      <c r="X1631">
        <v>118.91</v>
      </c>
      <c r="Y1631">
        <v>0</v>
      </c>
      <c r="Z1631">
        <v>-123.83</v>
      </c>
      <c r="AA1631">
        <v>157.80000000000001</v>
      </c>
      <c r="AB1631">
        <v>13</v>
      </c>
      <c r="AC1631">
        <v>181.72</v>
      </c>
      <c r="AD1631">
        <v>181.72</v>
      </c>
      <c r="AE1631" t="s">
        <v>9576</v>
      </c>
      <c r="AF1631" t="s">
        <v>6005</v>
      </c>
      <c r="AG1631" t="s">
        <v>6006</v>
      </c>
      <c r="AH1631" t="s">
        <v>6007</v>
      </c>
      <c r="AI1631" t="s">
        <v>377</v>
      </c>
      <c r="AJ1631">
        <v>37</v>
      </c>
      <c r="AK1631" t="s">
        <v>57</v>
      </c>
      <c r="AL1631">
        <v>37000</v>
      </c>
      <c r="AM1631" t="s">
        <v>55</v>
      </c>
      <c r="AN1631" t="s">
        <v>55</v>
      </c>
      <c r="AO1631" t="s">
        <v>55</v>
      </c>
      <c r="AS1631" t="s">
        <v>343</v>
      </c>
      <c r="AT1631">
        <v>10</v>
      </c>
      <c r="AU1631">
        <v>11</v>
      </c>
      <c r="AV1631">
        <v>92</v>
      </c>
      <c r="BB1631">
        <v>0</v>
      </c>
      <c r="BC1631">
        <v>0</v>
      </c>
      <c r="BD1631" t="s">
        <v>60</v>
      </c>
      <c r="BE1631" s="5" t="s">
        <v>3831</v>
      </c>
      <c r="BF1631">
        <v>634343823</v>
      </c>
      <c r="BH1631" t="s">
        <v>323</v>
      </c>
      <c r="BI1631" t="s">
        <v>320</v>
      </c>
      <c r="BJ1631">
        <v>0.35694444444444445</v>
      </c>
      <c r="BK1631">
        <v>141.1</v>
      </c>
      <c r="BL1631">
        <v>103.12</v>
      </c>
      <c r="BM1631">
        <v>0</v>
      </c>
      <c r="BN1631">
        <v>-107.38</v>
      </c>
      <c r="BO1631">
        <v>136.84</v>
      </c>
      <c r="BP1631" t="s">
        <v>60</v>
      </c>
      <c r="BQ1631">
        <v>1.153163127</v>
      </c>
      <c r="BR1631" t="s">
        <v>61</v>
      </c>
    </row>
    <row r="1632" spans="1:70" x14ac:dyDescent="0.2">
      <c r="A1632" s="19">
        <f t="shared" si="64"/>
        <v>8.4599999999999973</v>
      </c>
      <c r="B1632" s="20">
        <v>3752</v>
      </c>
      <c r="D1632" s="2" t="s">
        <v>1381</v>
      </c>
      <c r="E1632" s="2" t="str">
        <f t="shared" si="63"/>
        <v>ST</v>
      </c>
      <c r="F1632">
        <v>200720433</v>
      </c>
      <c r="G1632">
        <v>202606</v>
      </c>
      <c r="H1632" t="s">
        <v>52</v>
      </c>
      <c r="I1632" t="s">
        <v>321</v>
      </c>
      <c r="J1632" t="s">
        <v>322</v>
      </c>
      <c r="K1632" t="s">
        <v>54</v>
      </c>
      <c r="L1632" s="5">
        <v>46118</v>
      </c>
      <c r="M1632" s="5">
        <v>46240</v>
      </c>
      <c r="N1632" s="21">
        <v>872536345499</v>
      </c>
      <c r="P1632" t="s">
        <v>326</v>
      </c>
      <c r="Q1632" t="s">
        <v>326</v>
      </c>
      <c r="R1632" t="s">
        <v>56</v>
      </c>
      <c r="S1632" t="s">
        <v>327</v>
      </c>
      <c r="T1632">
        <v>21</v>
      </c>
      <c r="U1632" t="s">
        <v>57</v>
      </c>
      <c r="V1632">
        <v>21320</v>
      </c>
      <c r="W1632">
        <v>41.2</v>
      </c>
      <c r="X1632">
        <v>13.59</v>
      </c>
      <c r="Y1632">
        <v>0</v>
      </c>
      <c r="Z1632">
        <v>-31.35</v>
      </c>
      <c r="AA1632">
        <v>23.44</v>
      </c>
      <c r="AB1632">
        <v>2</v>
      </c>
      <c r="AC1632">
        <v>26.4</v>
      </c>
      <c r="AD1632">
        <v>26.4</v>
      </c>
      <c r="AE1632" t="s">
        <v>9577</v>
      </c>
      <c r="AF1632" t="s">
        <v>6008</v>
      </c>
      <c r="AG1632" t="s">
        <v>6008</v>
      </c>
      <c r="AH1632" t="s">
        <v>6009</v>
      </c>
      <c r="AI1632" t="s">
        <v>6010</v>
      </c>
      <c r="AJ1632">
        <v>12</v>
      </c>
      <c r="AK1632" t="s">
        <v>57</v>
      </c>
      <c r="AL1632">
        <v>12300</v>
      </c>
      <c r="AM1632" t="s">
        <v>55</v>
      </c>
      <c r="AN1632" t="s">
        <v>55</v>
      </c>
      <c r="AO1632" t="s">
        <v>55</v>
      </c>
      <c r="AS1632" t="s">
        <v>343</v>
      </c>
      <c r="AT1632">
        <v>0</v>
      </c>
      <c r="AU1632">
        <v>0</v>
      </c>
      <c r="AV1632">
        <v>0</v>
      </c>
      <c r="BB1632">
        <v>0</v>
      </c>
      <c r="BC1632">
        <v>0</v>
      </c>
      <c r="BD1632" t="s">
        <v>60</v>
      </c>
      <c r="BE1632" s="5" t="s">
        <v>2497</v>
      </c>
      <c r="BF1632">
        <v>634333759</v>
      </c>
      <c r="BH1632" t="s">
        <v>323</v>
      </c>
      <c r="BI1632" t="s">
        <v>320</v>
      </c>
      <c r="BJ1632">
        <v>0.52083333333333337</v>
      </c>
      <c r="BK1632">
        <v>35.4</v>
      </c>
      <c r="BL1632">
        <v>11.68</v>
      </c>
      <c r="BM1632">
        <v>0</v>
      </c>
      <c r="BN1632">
        <v>-26.94</v>
      </c>
      <c r="BO1632">
        <v>20.14</v>
      </c>
      <c r="BP1632" t="s">
        <v>60</v>
      </c>
      <c r="BQ1632">
        <v>1.163778556</v>
      </c>
      <c r="BR1632" t="s">
        <v>61</v>
      </c>
    </row>
    <row r="1633" spans="1:70" x14ac:dyDescent="0.2">
      <c r="A1633" s="19">
        <f t="shared" si="64"/>
        <v>9.4600000000000009</v>
      </c>
      <c r="B1633" s="20">
        <v>3752</v>
      </c>
      <c r="D1633" s="2" t="s">
        <v>1381</v>
      </c>
      <c r="E1633" s="2" t="str">
        <f t="shared" si="63"/>
        <v>ST</v>
      </c>
      <c r="F1633">
        <v>200720433</v>
      </c>
      <c r="G1633">
        <v>202606</v>
      </c>
      <c r="H1633" t="s">
        <v>52</v>
      </c>
      <c r="I1633" t="s">
        <v>321</v>
      </c>
      <c r="J1633" t="s">
        <v>322</v>
      </c>
      <c r="K1633" t="s">
        <v>54</v>
      </c>
      <c r="L1633" s="5">
        <v>46332</v>
      </c>
      <c r="M1633" s="5">
        <v>46362</v>
      </c>
      <c r="N1633" s="21">
        <v>872935752084</v>
      </c>
      <c r="P1633" t="s">
        <v>326</v>
      </c>
      <c r="Q1633" t="s">
        <v>326</v>
      </c>
      <c r="R1633" t="s">
        <v>56</v>
      </c>
      <c r="S1633" t="s">
        <v>327</v>
      </c>
      <c r="T1633">
        <v>21</v>
      </c>
      <c r="U1633" t="s">
        <v>57</v>
      </c>
      <c r="V1633">
        <v>21320</v>
      </c>
      <c r="W1633">
        <v>45.74</v>
      </c>
      <c r="X1633">
        <v>5.42</v>
      </c>
      <c r="Y1633">
        <v>0</v>
      </c>
      <c r="Z1633">
        <v>-34.81</v>
      </c>
      <c r="AA1633">
        <v>16.34</v>
      </c>
      <c r="AB1633">
        <v>2</v>
      </c>
      <c r="AC1633">
        <v>33</v>
      </c>
      <c r="AD1633">
        <v>33</v>
      </c>
      <c r="AE1633" t="s">
        <v>9578</v>
      </c>
      <c r="AF1633" t="s">
        <v>6011</v>
      </c>
      <c r="AG1633" t="s">
        <v>6011</v>
      </c>
      <c r="AH1633" t="s">
        <v>6012</v>
      </c>
      <c r="AI1633" t="s">
        <v>595</v>
      </c>
      <c r="AJ1633">
        <v>29</v>
      </c>
      <c r="AK1633" t="s">
        <v>57</v>
      </c>
      <c r="AL1633">
        <v>29300</v>
      </c>
      <c r="AM1633" t="s">
        <v>55</v>
      </c>
      <c r="AN1633" t="s">
        <v>55</v>
      </c>
      <c r="AO1633" t="s">
        <v>55</v>
      </c>
      <c r="AS1633" t="s">
        <v>343</v>
      </c>
      <c r="AT1633">
        <v>0</v>
      </c>
      <c r="AU1633">
        <v>0</v>
      </c>
      <c r="AV1633">
        <v>0</v>
      </c>
      <c r="BB1633">
        <v>0</v>
      </c>
      <c r="BC1633">
        <v>0</v>
      </c>
      <c r="BD1633" t="s">
        <v>60</v>
      </c>
      <c r="BE1633" s="5" t="s">
        <v>3831</v>
      </c>
      <c r="BF1633">
        <v>634343823</v>
      </c>
      <c r="BH1633" t="s">
        <v>323</v>
      </c>
      <c r="BI1633" t="s">
        <v>320</v>
      </c>
      <c r="BJ1633">
        <v>0.61944444444444446</v>
      </c>
      <c r="BK1633">
        <v>39.6</v>
      </c>
      <c r="BL1633">
        <v>4.6900000000000004</v>
      </c>
      <c r="BM1633">
        <v>0</v>
      </c>
      <c r="BN1633">
        <v>-30.14</v>
      </c>
      <c r="BO1633">
        <v>14.15</v>
      </c>
      <c r="BP1633" t="s">
        <v>60</v>
      </c>
      <c r="BQ1633">
        <v>1.1549344580000001</v>
      </c>
      <c r="BR1633" t="s">
        <v>61</v>
      </c>
    </row>
    <row r="1634" spans="1:70" x14ac:dyDescent="0.2">
      <c r="A1634" s="19">
        <f t="shared" si="64"/>
        <v>21.179999999999993</v>
      </c>
      <c r="B1634" s="20">
        <v>3752</v>
      </c>
      <c r="D1634" s="2" t="s">
        <v>1381</v>
      </c>
      <c r="E1634" s="2" t="str">
        <f t="shared" si="63"/>
        <v>ST</v>
      </c>
      <c r="F1634">
        <v>200720433</v>
      </c>
      <c r="G1634">
        <v>202606</v>
      </c>
      <c r="H1634" t="s">
        <v>52</v>
      </c>
      <c r="I1634" t="s">
        <v>321</v>
      </c>
      <c r="J1634" t="s">
        <v>322</v>
      </c>
      <c r="K1634" t="s">
        <v>54</v>
      </c>
      <c r="L1634" s="5">
        <v>46362</v>
      </c>
      <c r="M1634" s="5" t="s">
        <v>2497</v>
      </c>
      <c r="N1634" s="21">
        <v>872991510759</v>
      </c>
      <c r="P1634" t="s">
        <v>326</v>
      </c>
      <c r="Q1634" t="s">
        <v>326</v>
      </c>
      <c r="R1634" t="s">
        <v>56</v>
      </c>
      <c r="S1634" t="s">
        <v>327</v>
      </c>
      <c r="T1634">
        <v>21</v>
      </c>
      <c r="U1634" t="s">
        <v>57</v>
      </c>
      <c r="V1634">
        <v>21320</v>
      </c>
      <c r="W1634">
        <v>102.32</v>
      </c>
      <c r="X1634">
        <v>111.9</v>
      </c>
      <c r="Y1634">
        <v>0</v>
      </c>
      <c r="Z1634">
        <v>-77.86</v>
      </c>
      <c r="AA1634">
        <v>136.36000000000001</v>
      </c>
      <c r="AB1634">
        <v>7</v>
      </c>
      <c r="AC1634">
        <v>109.56</v>
      </c>
      <c r="AD1634">
        <v>109.56</v>
      </c>
      <c r="AE1634" t="s">
        <v>9579</v>
      </c>
      <c r="AF1634" t="s">
        <v>816</v>
      </c>
      <c r="AG1634" t="s">
        <v>816</v>
      </c>
      <c r="AH1634" t="s">
        <v>6013</v>
      </c>
      <c r="AI1634" t="s">
        <v>5626</v>
      </c>
      <c r="AJ1634">
        <v>83</v>
      </c>
      <c r="AK1634" t="s">
        <v>57</v>
      </c>
      <c r="AL1634">
        <v>83140</v>
      </c>
      <c r="AM1634" t="s">
        <v>55</v>
      </c>
      <c r="AN1634" t="s">
        <v>55</v>
      </c>
      <c r="AO1634" t="s">
        <v>55</v>
      </c>
      <c r="AS1634" t="s">
        <v>343</v>
      </c>
      <c r="AT1634">
        <v>31</v>
      </c>
      <c r="AU1634">
        <v>31</v>
      </c>
      <c r="AV1634">
        <v>39</v>
      </c>
      <c r="BB1634">
        <v>0</v>
      </c>
      <c r="BC1634">
        <v>0</v>
      </c>
      <c r="BD1634" t="s">
        <v>60</v>
      </c>
      <c r="BE1634" s="5" t="s">
        <v>3831</v>
      </c>
      <c r="BF1634">
        <v>634343823</v>
      </c>
      <c r="BH1634" t="s">
        <v>323</v>
      </c>
      <c r="BI1634" t="s">
        <v>320</v>
      </c>
      <c r="BJ1634">
        <v>0.50694444444444442</v>
      </c>
      <c r="BK1634">
        <v>88.6</v>
      </c>
      <c r="BL1634">
        <v>96.9</v>
      </c>
      <c r="BM1634">
        <v>0</v>
      </c>
      <c r="BN1634">
        <v>-67.42</v>
      </c>
      <c r="BO1634">
        <v>118.08</v>
      </c>
      <c r="BP1634" t="s">
        <v>60</v>
      </c>
      <c r="BQ1634">
        <v>1.154814421</v>
      </c>
      <c r="BR1634" t="s">
        <v>61</v>
      </c>
    </row>
    <row r="1635" spans="1:70" x14ac:dyDescent="0.2">
      <c r="A1635" s="19">
        <f t="shared" si="64"/>
        <v>12.14</v>
      </c>
      <c r="B1635" s="20">
        <v>3752</v>
      </c>
      <c r="D1635" s="2" t="s">
        <v>1381</v>
      </c>
      <c r="E1635" s="2" t="str">
        <f t="shared" si="63"/>
        <v>ST</v>
      </c>
      <c r="F1635">
        <v>200720433</v>
      </c>
      <c r="G1635">
        <v>202606</v>
      </c>
      <c r="H1635" t="s">
        <v>52</v>
      </c>
      <c r="I1635" t="s">
        <v>321</v>
      </c>
      <c r="J1635" t="s">
        <v>322</v>
      </c>
      <c r="K1635" t="s">
        <v>54</v>
      </c>
      <c r="L1635" s="5">
        <v>46332</v>
      </c>
      <c r="M1635" s="5">
        <v>46362</v>
      </c>
      <c r="N1635" s="21">
        <v>872934464680</v>
      </c>
      <c r="P1635" t="s">
        <v>326</v>
      </c>
      <c r="Q1635" t="s">
        <v>326</v>
      </c>
      <c r="R1635" t="s">
        <v>56</v>
      </c>
      <c r="S1635" t="s">
        <v>327</v>
      </c>
      <c r="T1635">
        <v>21</v>
      </c>
      <c r="U1635" t="s">
        <v>57</v>
      </c>
      <c r="V1635">
        <v>21320</v>
      </c>
      <c r="W1635">
        <v>58.67</v>
      </c>
      <c r="X1635">
        <v>6.95</v>
      </c>
      <c r="Y1635">
        <v>0</v>
      </c>
      <c r="Z1635">
        <v>-44.65</v>
      </c>
      <c r="AA1635">
        <v>20.97</v>
      </c>
      <c r="AB1635">
        <v>3</v>
      </c>
      <c r="AC1635">
        <v>49.06</v>
      </c>
      <c r="AD1635">
        <v>49.06</v>
      </c>
      <c r="AE1635" t="s">
        <v>9580</v>
      </c>
      <c r="AF1635" t="s">
        <v>6014</v>
      </c>
      <c r="AG1635" t="s">
        <v>6014</v>
      </c>
      <c r="AH1635" t="s">
        <v>6015</v>
      </c>
      <c r="AI1635" t="s">
        <v>6016</v>
      </c>
      <c r="AJ1635">
        <v>62</v>
      </c>
      <c r="AK1635" t="s">
        <v>57</v>
      </c>
      <c r="AL1635">
        <v>62370</v>
      </c>
      <c r="AM1635" t="s">
        <v>55</v>
      </c>
      <c r="AN1635" t="s">
        <v>55</v>
      </c>
      <c r="AO1635" t="s">
        <v>55</v>
      </c>
      <c r="AS1635" t="s">
        <v>343</v>
      </c>
      <c r="AT1635">
        <v>4</v>
      </c>
      <c r="AU1635">
        <v>74</v>
      </c>
      <c r="AV1635">
        <v>114</v>
      </c>
      <c r="BB1635">
        <v>0</v>
      </c>
      <c r="BC1635">
        <v>0</v>
      </c>
      <c r="BD1635" t="s">
        <v>60</v>
      </c>
      <c r="BE1635" s="5" t="s">
        <v>3831</v>
      </c>
      <c r="BF1635">
        <v>634343823</v>
      </c>
      <c r="BH1635" t="s">
        <v>323</v>
      </c>
      <c r="BI1635" t="s">
        <v>320</v>
      </c>
      <c r="BJ1635">
        <v>0.45763888888888887</v>
      </c>
      <c r="BK1635">
        <v>50.8</v>
      </c>
      <c r="BL1635">
        <v>6.02</v>
      </c>
      <c r="BM1635">
        <v>0</v>
      </c>
      <c r="BN1635">
        <v>-38.659999999999997</v>
      </c>
      <c r="BO1635">
        <v>18.16</v>
      </c>
      <c r="BP1635" t="s">
        <v>60</v>
      </c>
      <c r="BQ1635">
        <v>1.1549344580000001</v>
      </c>
      <c r="BR1635" t="s">
        <v>61</v>
      </c>
    </row>
    <row r="1636" spans="1:70" x14ac:dyDescent="0.2">
      <c r="A1636" s="19">
        <f t="shared" si="64"/>
        <v>10.469999999999999</v>
      </c>
      <c r="B1636" s="20">
        <v>3752</v>
      </c>
      <c r="D1636" s="2" t="s">
        <v>1381</v>
      </c>
      <c r="E1636" s="2" t="str">
        <f t="shared" si="63"/>
        <v>ST</v>
      </c>
      <c r="F1636">
        <v>200720433</v>
      </c>
      <c r="G1636">
        <v>202606</v>
      </c>
      <c r="H1636" t="s">
        <v>52</v>
      </c>
      <c r="I1636" t="s">
        <v>321</v>
      </c>
      <c r="J1636" t="s">
        <v>322</v>
      </c>
      <c r="K1636" t="s">
        <v>54</v>
      </c>
      <c r="L1636" s="5" t="s">
        <v>4087</v>
      </c>
      <c r="M1636" s="5" t="s">
        <v>3826</v>
      </c>
      <c r="N1636" s="21">
        <v>873129104155</v>
      </c>
      <c r="P1636" t="s">
        <v>326</v>
      </c>
      <c r="Q1636" t="s">
        <v>326</v>
      </c>
      <c r="R1636" t="s">
        <v>56</v>
      </c>
      <c r="S1636" t="s">
        <v>327</v>
      </c>
      <c r="T1636">
        <v>21</v>
      </c>
      <c r="U1636" t="s">
        <v>57</v>
      </c>
      <c r="V1636">
        <v>21320</v>
      </c>
      <c r="W1636">
        <v>50.69</v>
      </c>
      <c r="X1636">
        <v>6.01</v>
      </c>
      <c r="Y1636">
        <v>0</v>
      </c>
      <c r="Z1636">
        <v>-38.57</v>
      </c>
      <c r="AA1636">
        <v>18.12</v>
      </c>
      <c r="AB1636">
        <v>3</v>
      </c>
      <c r="AC1636">
        <v>38.72</v>
      </c>
      <c r="AD1636">
        <v>38.72</v>
      </c>
      <c r="AE1636" t="s">
        <v>1546</v>
      </c>
      <c r="AF1636" t="s">
        <v>6017</v>
      </c>
      <c r="AG1636" t="s">
        <v>6017</v>
      </c>
      <c r="AH1636" t="s">
        <v>6018</v>
      </c>
      <c r="AI1636" t="s">
        <v>6019</v>
      </c>
      <c r="AJ1636">
        <v>59</v>
      </c>
      <c r="AK1636" t="s">
        <v>57</v>
      </c>
      <c r="AL1636">
        <v>59460</v>
      </c>
      <c r="AM1636" t="s">
        <v>55</v>
      </c>
      <c r="AN1636" t="s">
        <v>55</v>
      </c>
      <c r="AO1636" t="s">
        <v>55</v>
      </c>
      <c r="AS1636" t="s">
        <v>343</v>
      </c>
      <c r="AT1636">
        <v>26</v>
      </c>
      <c r="AU1636">
        <v>31</v>
      </c>
      <c r="AV1636">
        <v>40</v>
      </c>
      <c r="BB1636">
        <v>0</v>
      </c>
      <c r="BC1636">
        <v>0</v>
      </c>
      <c r="BD1636" t="s">
        <v>60</v>
      </c>
      <c r="BE1636" s="5" t="s">
        <v>3831</v>
      </c>
      <c r="BF1636">
        <v>634343823</v>
      </c>
      <c r="BH1636" t="s">
        <v>323</v>
      </c>
      <c r="BI1636" t="s">
        <v>320</v>
      </c>
      <c r="BJ1636">
        <v>0.43333333333333335</v>
      </c>
      <c r="BK1636">
        <v>43.8</v>
      </c>
      <c r="BL1636">
        <v>5.19</v>
      </c>
      <c r="BM1636">
        <v>0</v>
      </c>
      <c r="BN1636">
        <v>-33.33</v>
      </c>
      <c r="BO1636">
        <v>15.66</v>
      </c>
      <c r="BP1636" t="s">
        <v>60</v>
      </c>
      <c r="BQ1636">
        <v>1.1572332869999999</v>
      </c>
      <c r="BR1636" t="s">
        <v>61</v>
      </c>
    </row>
    <row r="1637" spans="1:70" x14ac:dyDescent="0.2">
      <c r="A1637" s="19">
        <f t="shared" si="64"/>
        <v>12.480000000000004</v>
      </c>
      <c r="B1637" s="20">
        <v>3752</v>
      </c>
      <c r="D1637" s="2" t="s">
        <v>1381</v>
      </c>
      <c r="E1637" s="2" t="str">
        <f t="shared" si="63"/>
        <v>ST</v>
      </c>
      <c r="F1637">
        <v>200720433</v>
      </c>
      <c r="G1637">
        <v>202606</v>
      </c>
      <c r="H1637" t="s">
        <v>52</v>
      </c>
      <c r="I1637" t="s">
        <v>321</v>
      </c>
      <c r="J1637" t="s">
        <v>322</v>
      </c>
      <c r="K1637" t="s">
        <v>54</v>
      </c>
      <c r="L1637" s="5">
        <v>46332</v>
      </c>
      <c r="M1637" s="5">
        <v>46362</v>
      </c>
      <c r="N1637" s="21">
        <v>872936221206</v>
      </c>
      <c r="P1637" t="s">
        <v>326</v>
      </c>
      <c r="Q1637" t="s">
        <v>326</v>
      </c>
      <c r="R1637" t="s">
        <v>56</v>
      </c>
      <c r="S1637" t="s">
        <v>327</v>
      </c>
      <c r="T1637">
        <v>21</v>
      </c>
      <c r="U1637" t="s">
        <v>57</v>
      </c>
      <c r="V1637">
        <v>21320</v>
      </c>
      <c r="W1637">
        <v>60.29</v>
      </c>
      <c r="X1637">
        <v>7.15</v>
      </c>
      <c r="Y1637">
        <v>0</v>
      </c>
      <c r="Z1637">
        <v>-45.87</v>
      </c>
      <c r="AA1637">
        <v>21.56</v>
      </c>
      <c r="AB1637">
        <v>3</v>
      </c>
      <c r="AC1637">
        <v>51.92</v>
      </c>
      <c r="AD1637">
        <v>51.92</v>
      </c>
      <c r="AE1637" t="s">
        <v>9581</v>
      </c>
      <c r="AF1637" t="s">
        <v>1650</v>
      </c>
      <c r="AG1637" t="s">
        <v>1650</v>
      </c>
      <c r="AH1637" t="s">
        <v>1651</v>
      </c>
      <c r="AI1637" t="s">
        <v>474</v>
      </c>
      <c r="AJ1637">
        <v>75</v>
      </c>
      <c r="AK1637" t="s">
        <v>57</v>
      </c>
      <c r="AL1637">
        <v>75018</v>
      </c>
      <c r="AM1637" t="s">
        <v>55</v>
      </c>
      <c r="AN1637" t="s">
        <v>55</v>
      </c>
      <c r="AO1637" t="s">
        <v>55</v>
      </c>
      <c r="AS1637" t="s">
        <v>343</v>
      </c>
      <c r="AT1637">
        <v>26</v>
      </c>
      <c r="AU1637">
        <v>32</v>
      </c>
      <c r="AV1637">
        <v>40</v>
      </c>
      <c r="BB1637">
        <v>0</v>
      </c>
      <c r="BC1637">
        <v>0</v>
      </c>
      <c r="BD1637" t="s">
        <v>60</v>
      </c>
      <c r="BE1637" s="5" t="s">
        <v>3831</v>
      </c>
      <c r="BF1637">
        <v>634343823</v>
      </c>
      <c r="BH1637" t="s">
        <v>323</v>
      </c>
      <c r="BI1637" t="s">
        <v>320</v>
      </c>
      <c r="BJ1637">
        <v>0.50624999999999998</v>
      </c>
      <c r="BK1637">
        <v>52.2</v>
      </c>
      <c r="BL1637">
        <v>6.19</v>
      </c>
      <c r="BM1637">
        <v>0</v>
      </c>
      <c r="BN1637">
        <v>-39.72</v>
      </c>
      <c r="BO1637">
        <v>18.670000000000002</v>
      </c>
      <c r="BP1637" t="s">
        <v>60</v>
      </c>
      <c r="BQ1637">
        <v>1.1549344580000001</v>
      </c>
      <c r="BR1637" t="s">
        <v>61</v>
      </c>
    </row>
    <row r="1638" spans="1:70" x14ac:dyDescent="0.2">
      <c r="A1638" s="19">
        <f t="shared" si="64"/>
        <v>11.469999999999999</v>
      </c>
      <c r="B1638" s="20">
        <v>3752</v>
      </c>
      <c r="D1638" s="2" t="s">
        <v>1381</v>
      </c>
      <c r="E1638" s="2" t="str">
        <f t="shared" si="63"/>
        <v>ST</v>
      </c>
      <c r="F1638">
        <v>200720433</v>
      </c>
      <c r="G1638">
        <v>202606</v>
      </c>
      <c r="H1638" t="s">
        <v>52</v>
      </c>
      <c r="I1638" t="s">
        <v>321</v>
      </c>
      <c r="J1638" t="s">
        <v>322</v>
      </c>
      <c r="K1638" t="s">
        <v>54</v>
      </c>
      <c r="L1638" s="5" t="s">
        <v>3825</v>
      </c>
      <c r="M1638" s="5" t="s">
        <v>3826</v>
      </c>
      <c r="N1638" s="21">
        <v>873192158499</v>
      </c>
      <c r="P1638" t="s">
        <v>326</v>
      </c>
      <c r="Q1638" t="s">
        <v>326</v>
      </c>
      <c r="R1638" t="s">
        <v>56</v>
      </c>
      <c r="S1638" t="s">
        <v>327</v>
      </c>
      <c r="T1638">
        <v>21</v>
      </c>
      <c r="U1638" t="s">
        <v>57</v>
      </c>
      <c r="V1638">
        <v>21320</v>
      </c>
      <c r="W1638">
        <v>55.7</v>
      </c>
      <c r="X1638">
        <v>6.6</v>
      </c>
      <c r="Y1638">
        <v>0</v>
      </c>
      <c r="Z1638">
        <v>-42.39</v>
      </c>
      <c r="AA1638">
        <v>19.91</v>
      </c>
      <c r="AB1638">
        <v>3</v>
      </c>
      <c r="AC1638">
        <v>45.54</v>
      </c>
      <c r="AD1638">
        <v>45.54</v>
      </c>
      <c r="AE1638" t="s">
        <v>9582</v>
      </c>
      <c r="AF1638" t="s">
        <v>6020</v>
      </c>
      <c r="AG1638" t="s">
        <v>6020</v>
      </c>
      <c r="AH1638" t="s">
        <v>6021</v>
      </c>
      <c r="AI1638" t="s">
        <v>6022</v>
      </c>
      <c r="AJ1638">
        <v>76</v>
      </c>
      <c r="AK1638" t="s">
        <v>57</v>
      </c>
      <c r="AL1638">
        <v>76110</v>
      </c>
      <c r="AM1638" t="s">
        <v>55</v>
      </c>
      <c r="AN1638" t="s">
        <v>55</v>
      </c>
      <c r="AO1638" t="s">
        <v>55</v>
      </c>
      <c r="AS1638" t="s">
        <v>343</v>
      </c>
      <c r="AT1638">
        <v>31</v>
      </c>
      <c r="AU1638">
        <v>31</v>
      </c>
      <c r="AV1638">
        <v>40</v>
      </c>
      <c r="BB1638">
        <v>0</v>
      </c>
      <c r="BC1638">
        <v>0</v>
      </c>
      <c r="BD1638" t="s">
        <v>60</v>
      </c>
      <c r="BE1638" s="5" t="s">
        <v>3831</v>
      </c>
      <c r="BF1638">
        <v>634343823</v>
      </c>
      <c r="BH1638" t="s">
        <v>323</v>
      </c>
      <c r="BI1638" t="s">
        <v>320</v>
      </c>
      <c r="BJ1638">
        <v>0.46388888888888891</v>
      </c>
      <c r="BK1638">
        <v>48</v>
      </c>
      <c r="BL1638">
        <v>5.69</v>
      </c>
      <c r="BM1638">
        <v>0</v>
      </c>
      <c r="BN1638">
        <v>-36.53</v>
      </c>
      <c r="BO1638">
        <v>17.16</v>
      </c>
      <c r="BP1638" t="s">
        <v>60</v>
      </c>
      <c r="BQ1638">
        <v>1.160362033</v>
      </c>
      <c r="BR1638" t="s">
        <v>61</v>
      </c>
    </row>
    <row r="1639" spans="1:70" x14ac:dyDescent="0.2">
      <c r="A1639" s="19">
        <f t="shared" si="64"/>
        <v>16.5</v>
      </c>
      <c r="B1639" s="20">
        <v>3752</v>
      </c>
      <c r="D1639" s="2" t="s">
        <v>1381</v>
      </c>
      <c r="E1639" s="2" t="str">
        <f t="shared" si="63"/>
        <v>ST</v>
      </c>
      <c r="F1639">
        <v>200720433</v>
      </c>
      <c r="G1639">
        <v>202606</v>
      </c>
      <c r="H1639" t="s">
        <v>52</v>
      </c>
      <c r="I1639" t="s">
        <v>321</v>
      </c>
      <c r="J1639" t="s">
        <v>322</v>
      </c>
      <c r="K1639" t="s">
        <v>54</v>
      </c>
      <c r="L1639" s="5" t="s">
        <v>5697</v>
      </c>
      <c r="M1639" s="5" t="s">
        <v>5682</v>
      </c>
      <c r="N1639" s="21">
        <v>873424045803</v>
      </c>
      <c r="P1639" t="s">
        <v>326</v>
      </c>
      <c r="Q1639" t="s">
        <v>326</v>
      </c>
      <c r="R1639" t="s">
        <v>56</v>
      </c>
      <c r="S1639" t="s">
        <v>327</v>
      </c>
      <c r="T1639">
        <v>21</v>
      </c>
      <c r="U1639" t="s">
        <v>57</v>
      </c>
      <c r="V1639">
        <v>21320</v>
      </c>
      <c r="W1639">
        <v>79.17</v>
      </c>
      <c r="X1639">
        <v>9.39</v>
      </c>
      <c r="Y1639">
        <v>0</v>
      </c>
      <c r="Z1639">
        <v>-60.24</v>
      </c>
      <c r="AA1639">
        <v>28.32</v>
      </c>
      <c r="AB1639">
        <v>5</v>
      </c>
      <c r="AC1639">
        <v>78.98</v>
      </c>
      <c r="AD1639">
        <v>78.98</v>
      </c>
      <c r="AE1639" t="s">
        <v>9583</v>
      </c>
      <c r="AF1639" t="s">
        <v>6023</v>
      </c>
      <c r="AG1639" t="s">
        <v>6023</v>
      </c>
      <c r="AH1639" t="s">
        <v>6024</v>
      </c>
      <c r="AI1639" t="s">
        <v>2003</v>
      </c>
      <c r="AJ1639">
        <v>26</v>
      </c>
      <c r="AK1639" t="s">
        <v>57</v>
      </c>
      <c r="AL1639">
        <v>26700</v>
      </c>
      <c r="AM1639" t="s">
        <v>55</v>
      </c>
      <c r="AN1639" t="s">
        <v>55</v>
      </c>
      <c r="AO1639" t="s">
        <v>55</v>
      </c>
      <c r="AS1639" t="s">
        <v>343</v>
      </c>
      <c r="AT1639">
        <v>29</v>
      </c>
      <c r="AU1639">
        <v>33</v>
      </c>
      <c r="AV1639">
        <v>39</v>
      </c>
      <c r="BB1639">
        <v>0</v>
      </c>
      <c r="BC1639">
        <v>0</v>
      </c>
      <c r="BD1639" t="s">
        <v>60</v>
      </c>
      <c r="BE1639" s="5" t="s">
        <v>5226</v>
      </c>
      <c r="BF1639">
        <v>634353938</v>
      </c>
      <c r="BH1639" t="s">
        <v>323</v>
      </c>
      <c r="BI1639" t="s">
        <v>320</v>
      </c>
      <c r="BJ1639">
        <v>0.59444444444444444</v>
      </c>
      <c r="BK1639">
        <v>69</v>
      </c>
      <c r="BL1639">
        <v>8.18</v>
      </c>
      <c r="BM1639">
        <v>0</v>
      </c>
      <c r="BN1639">
        <v>-52.5</v>
      </c>
      <c r="BO1639">
        <v>24.68</v>
      </c>
      <c r="BP1639" t="s">
        <v>60</v>
      </c>
      <c r="BQ1639">
        <v>1.1474074329999999</v>
      </c>
      <c r="BR1639" t="s">
        <v>61</v>
      </c>
    </row>
    <row r="1640" spans="1:70" x14ac:dyDescent="0.2">
      <c r="A1640" s="19">
        <f t="shared" si="64"/>
        <v>10.469999999999999</v>
      </c>
      <c r="B1640" s="20">
        <v>3752</v>
      </c>
      <c r="D1640" s="2" t="s">
        <v>1381</v>
      </c>
      <c r="E1640" s="2" t="str">
        <f t="shared" si="63"/>
        <v>ST</v>
      </c>
      <c r="F1640">
        <v>200720433</v>
      </c>
      <c r="G1640">
        <v>202606</v>
      </c>
      <c r="H1640" t="s">
        <v>52</v>
      </c>
      <c r="I1640" t="s">
        <v>321</v>
      </c>
      <c r="J1640" t="s">
        <v>322</v>
      </c>
      <c r="K1640" t="s">
        <v>54</v>
      </c>
      <c r="L1640" s="5" t="s">
        <v>4087</v>
      </c>
      <c r="M1640" s="5" t="s">
        <v>3825</v>
      </c>
      <c r="N1640" s="21">
        <v>873135467278</v>
      </c>
      <c r="P1640" t="s">
        <v>326</v>
      </c>
      <c r="Q1640" t="s">
        <v>326</v>
      </c>
      <c r="R1640" t="s">
        <v>56</v>
      </c>
      <c r="S1640" t="s">
        <v>327</v>
      </c>
      <c r="T1640">
        <v>21</v>
      </c>
      <c r="U1640" t="s">
        <v>57</v>
      </c>
      <c r="V1640">
        <v>21320</v>
      </c>
      <c r="W1640">
        <v>50.69</v>
      </c>
      <c r="X1640">
        <v>6.01</v>
      </c>
      <c r="Y1640">
        <v>0</v>
      </c>
      <c r="Z1640">
        <v>-38.57</v>
      </c>
      <c r="AA1640">
        <v>18.12</v>
      </c>
      <c r="AB1640">
        <v>3</v>
      </c>
      <c r="AC1640">
        <v>38.72</v>
      </c>
      <c r="AD1640">
        <v>38.72</v>
      </c>
      <c r="AE1640" t="s">
        <v>9584</v>
      </c>
      <c r="AF1640" t="s">
        <v>6025</v>
      </c>
      <c r="AG1640" t="s">
        <v>6026</v>
      </c>
      <c r="AH1640" t="s">
        <v>6027</v>
      </c>
      <c r="AI1640" t="s">
        <v>474</v>
      </c>
      <c r="AJ1640">
        <v>75</v>
      </c>
      <c r="AK1640" t="s">
        <v>57</v>
      </c>
      <c r="AL1640">
        <v>75018</v>
      </c>
      <c r="AM1640" t="s">
        <v>55</v>
      </c>
      <c r="AN1640" t="s">
        <v>55</v>
      </c>
      <c r="AO1640" t="s">
        <v>55</v>
      </c>
      <c r="AS1640" t="s">
        <v>343</v>
      </c>
      <c r="AT1640">
        <v>30</v>
      </c>
      <c r="AU1640">
        <v>31</v>
      </c>
      <c r="AV1640">
        <v>40</v>
      </c>
      <c r="BB1640">
        <v>0</v>
      </c>
      <c r="BC1640">
        <v>0</v>
      </c>
      <c r="BD1640" t="s">
        <v>60</v>
      </c>
      <c r="BE1640" s="5" t="s">
        <v>3831</v>
      </c>
      <c r="BF1640">
        <v>634343823</v>
      </c>
      <c r="BH1640" t="s">
        <v>323</v>
      </c>
      <c r="BI1640" t="s">
        <v>320</v>
      </c>
      <c r="BJ1640">
        <v>0.56805555555555554</v>
      </c>
      <c r="BK1640">
        <v>43.8</v>
      </c>
      <c r="BL1640">
        <v>5.19</v>
      </c>
      <c r="BM1640">
        <v>0</v>
      </c>
      <c r="BN1640">
        <v>-33.33</v>
      </c>
      <c r="BO1640">
        <v>15.66</v>
      </c>
      <c r="BP1640" t="s">
        <v>60</v>
      </c>
      <c r="BQ1640">
        <v>1.1572332869999999</v>
      </c>
      <c r="BR1640" t="s">
        <v>61</v>
      </c>
    </row>
    <row r="1641" spans="1:70" x14ac:dyDescent="0.2">
      <c r="A1641" s="19">
        <f t="shared" si="64"/>
        <v>5.1099999999999994</v>
      </c>
      <c r="B1641" s="20">
        <v>3752</v>
      </c>
      <c r="D1641" s="2" t="s">
        <v>1381</v>
      </c>
      <c r="E1641" s="2" t="str">
        <f t="shared" si="63"/>
        <v>ST</v>
      </c>
      <c r="F1641">
        <v>200720433</v>
      </c>
      <c r="G1641">
        <v>202606</v>
      </c>
      <c r="H1641" t="s">
        <v>52</v>
      </c>
      <c r="I1641" t="s">
        <v>321</v>
      </c>
      <c r="J1641" t="s">
        <v>322</v>
      </c>
      <c r="K1641" t="s">
        <v>54</v>
      </c>
      <c r="L1641" s="5">
        <v>46362</v>
      </c>
      <c r="M1641" s="5" t="s">
        <v>2497</v>
      </c>
      <c r="N1641" s="21">
        <v>872995300769</v>
      </c>
      <c r="P1641" t="s">
        <v>326</v>
      </c>
      <c r="Q1641" t="s">
        <v>326</v>
      </c>
      <c r="R1641" t="s">
        <v>56</v>
      </c>
      <c r="S1641" t="s">
        <v>327</v>
      </c>
      <c r="T1641">
        <v>21</v>
      </c>
      <c r="U1641" t="s">
        <v>57</v>
      </c>
      <c r="V1641">
        <v>21320</v>
      </c>
      <c r="W1641">
        <v>24.71</v>
      </c>
      <c r="X1641">
        <v>2.92</v>
      </c>
      <c r="Y1641">
        <v>0</v>
      </c>
      <c r="Z1641">
        <v>-18.809999999999999</v>
      </c>
      <c r="AA1641">
        <v>8.82</v>
      </c>
      <c r="AB1641">
        <v>1</v>
      </c>
      <c r="AC1641">
        <v>4.4000000000000004</v>
      </c>
      <c r="AD1641">
        <v>4.4000000000000004</v>
      </c>
      <c r="AE1641" t="s">
        <v>9585</v>
      </c>
      <c r="AF1641" t="s">
        <v>547</v>
      </c>
      <c r="AG1641" t="s">
        <v>547</v>
      </c>
      <c r="AH1641" t="s">
        <v>3296</v>
      </c>
      <c r="AI1641" t="s">
        <v>3297</v>
      </c>
      <c r="AJ1641">
        <v>26</v>
      </c>
      <c r="AK1641" t="s">
        <v>57</v>
      </c>
      <c r="AL1641">
        <v>26400</v>
      </c>
      <c r="AM1641" t="s">
        <v>55</v>
      </c>
      <c r="AN1641" t="s">
        <v>55</v>
      </c>
      <c r="AO1641" t="s">
        <v>55</v>
      </c>
      <c r="AS1641" t="s">
        <v>343</v>
      </c>
      <c r="AT1641">
        <v>13</v>
      </c>
      <c r="AU1641">
        <v>21</v>
      </c>
      <c r="AV1641">
        <v>30</v>
      </c>
      <c r="BB1641">
        <v>0</v>
      </c>
      <c r="BC1641">
        <v>0</v>
      </c>
      <c r="BD1641" t="s">
        <v>60</v>
      </c>
      <c r="BE1641" s="5" t="s">
        <v>3831</v>
      </c>
      <c r="BF1641">
        <v>634343823</v>
      </c>
      <c r="BH1641" t="s">
        <v>323</v>
      </c>
      <c r="BI1641" t="s">
        <v>320</v>
      </c>
      <c r="BJ1641">
        <v>0.47708333333333336</v>
      </c>
      <c r="BK1641">
        <v>21.4</v>
      </c>
      <c r="BL1641">
        <v>2.5299999999999998</v>
      </c>
      <c r="BM1641">
        <v>0</v>
      </c>
      <c r="BN1641">
        <v>-16.29</v>
      </c>
      <c r="BO1641">
        <v>7.64</v>
      </c>
      <c r="BP1641" t="s">
        <v>60</v>
      </c>
      <c r="BQ1641">
        <v>1.154814421</v>
      </c>
      <c r="BR1641" t="s">
        <v>61</v>
      </c>
    </row>
    <row r="1642" spans="1:70" x14ac:dyDescent="0.2">
      <c r="A1642" s="19">
        <f t="shared" si="64"/>
        <v>9.8000000000000007</v>
      </c>
      <c r="B1642" s="20">
        <v>3752</v>
      </c>
      <c r="D1642" s="2" t="s">
        <v>1381</v>
      </c>
      <c r="E1642" s="2" t="str">
        <f t="shared" si="63"/>
        <v>ST</v>
      </c>
      <c r="F1642">
        <v>200720433</v>
      </c>
      <c r="G1642">
        <v>202606</v>
      </c>
      <c r="H1642" t="s">
        <v>52</v>
      </c>
      <c r="I1642" t="s">
        <v>321</v>
      </c>
      <c r="J1642" t="s">
        <v>322</v>
      </c>
      <c r="K1642" t="s">
        <v>54</v>
      </c>
      <c r="L1642" s="5">
        <v>46362</v>
      </c>
      <c r="M1642" s="5" t="s">
        <v>4437</v>
      </c>
      <c r="N1642" s="21">
        <v>872946082020</v>
      </c>
      <c r="P1642" t="s">
        <v>326</v>
      </c>
      <c r="Q1642" t="s">
        <v>326</v>
      </c>
      <c r="R1642" t="s">
        <v>56</v>
      </c>
      <c r="S1642" t="s">
        <v>327</v>
      </c>
      <c r="T1642">
        <v>21</v>
      </c>
      <c r="U1642" t="s">
        <v>57</v>
      </c>
      <c r="V1642">
        <v>21320</v>
      </c>
      <c r="W1642">
        <v>47.35</v>
      </c>
      <c r="X1642">
        <v>5.61</v>
      </c>
      <c r="Y1642">
        <v>0</v>
      </c>
      <c r="Z1642">
        <v>-36.03</v>
      </c>
      <c r="AA1642">
        <v>16.93</v>
      </c>
      <c r="AB1642">
        <v>2</v>
      </c>
      <c r="AC1642">
        <v>34.54</v>
      </c>
      <c r="AD1642">
        <v>34.54</v>
      </c>
      <c r="AE1642" t="s">
        <v>9586</v>
      </c>
      <c r="AF1642" t="s">
        <v>6028</v>
      </c>
      <c r="AG1642" t="s">
        <v>6028</v>
      </c>
      <c r="AH1642" t="s">
        <v>6029</v>
      </c>
      <c r="AI1642" t="s">
        <v>435</v>
      </c>
      <c r="AJ1642">
        <v>67</v>
      </c>
      <c r="AK1642" t="s">
        <v>57</v>
      </c>
      <c r="AL1642">
        <v>67000</v>
      </c>
      <c r="AM1642" t="s">
        <v>55</v>
      </c>
      <c r="AN1642" t="s">
        <v>55</v>
      </c>
      <c r="AO1642" t="s">
        <v>55</v>
      </c>
      <c r="AS1642" t="s">
        <v>343</v>
      </c>
      <c r="AT1642">
        <v>30</v>
      </c>
      <c r="AU1642">
        <v>31</v>
      </c>
      <c r="AV1642">
        <v>40</v>
      </c>
      <c r="BB1642">
        <v>0</v>
      </c>
      <c r="BC1642">
        <v>0</v>
      </c>
      <c r="BD1642" t="s">
        <v>60</v>
      </c>
      <c r="BE1642" s="5" t="s">
        <v>3831</v>
      </c>
      <c r="BF1642">
        <v>634343823</v>
      </c>
      <c r="BH1642" t="s">
        <v>323</v>
      </c>
      <c r="BI1642" t="s">
        <v>320</v>
      </c>
      <c r="BJ1642">
        <v>0.40208333333333335</v>
      </c>
      <c r="BK1642">
        <v>41</v>
      </c>
      <c r="BL1642">
        <v>4.8600000000000003</v>
      </c>
      <c r="BM1642">
        <v>0</v>
      </c>
      <c r="BN1642">
        <v>-31.2</v>
      </c>
      <c r="BO1642">
        <v>14.66</v>
      </c>
      <c r="BP1642" t="s">
        <v>60</v>
      </c>
      <c r="BQ1642">
        <v>1.154814421</v>
      </c>
      <c r="BR1642" t="s">
        <v>61</v>
      </c>
    </row>
    <row r="1643" spans="1:70" x14ac:dyDescent="0.2">
      <c r="A1643" s="19">
        <f t="shared" si="64"/>
        <v>15.149999999999999</v>
      </c>
      <c r="B1643" s="20">
        <v>3752</v>
      </c>
      <c r="D1643" s="2" t="s">
        <v>1381</v>
      </c>
      <c r="E1643" s="2" t="str">
        <f t="shared" si="63"/>
        <v>ST</v>
      </c>
      <c r="F1643">
        <v>200720433</v>
      </c>
      <c r="G1643">
        <v>202606</v>
      </c>
      <c r="H1643" t="s">
        <v>52</v>
      </c>
      <c r="I1643" t="s">
        <v>321</v>
      </c>
      <c r="J1643" t="s">
        <v>322</v>
      </c>
      <c r="K1643" t="s">
        <v>54</v>
      </c>
      <c r="L1643" s="5">
        <v>46271</v>
      </c>
      <c r="M1643" s="5">
        <v>46301</v>
      </c>
      <c r="N1643" s="21">
        <v>872827593099</v>
      </c>
      <c r="P1643" t="s">
        <v>326</v>
      </c>
      <c r="Q1643" t="s">
        <v>326</v>
      </c>
      <c r="R1643" t="s">
        <v>56</v>
      </c>
      <c r="S1643" t="s">
        <v>327</v>
      </c>
      <c r="T1643">
        <v>21</v>
      </c>
      <c r="U1643" t="s">
        <v>57</v>
      </c>
      <c r="V1643">
        <v>21320</v>
      </c>
      <c r="W1643">
        <v>73.08</v>
      </c>
      <c r="X1643">
        <v>108.24</v>
      </c>
      <c r="Y1643">
        <v>0</v>
      </c>
      <c r="Z1643">
        <v>-55.61</v>
      </c>
      <c r="AA1643">
        <v>125.7</v>
      </c>
      <c r="AB1643">
        <v>6</v>
      </c>
      <c r="AC1643">
        <v>69.08</v>
      </c>
      <c r="AD1643">
        <v>69.08</v>
      </c>
      <c r="AE1643" t="s">
        <v>9587</v>
      </c>
      <c r="AF1643" t="s">
        <v>6030</v>
      </c>
      <c r="AG1643" t="s">
        <v>6030</v>
      </c>
      <c r="AH1643" t="s">
        <v>6031</v>
      </c>
      <c r="AI1643" t="s">
        <v>6032</v>
      </c>
      <c r="AJ1643">
        <v>44</v>
      </c>
      <c r="AK1643" t="s">
        <v>57</v>
      </c>
      <c r="AL1643">
        <v>44270</v>
      </c>
      <c r="AM1643" t="s">
        <v>55</v>
      </c>
      <c r="AN1643" t="s">
        <v>55</v>
      </c>
      <c r="AO1643" t="s">
        <v>55</v>
      </c>
      <c r="AS1643" t="s">
        <v>343</v>
      </c>
      <c r="AT1643">
        <v>0</v>
      </c>
      <c r="AU1643">
        <v>0</v>
      </c>
      <c r="AV1643">
        <v>0</v>
      </c>
      <c r="BB1643">
        <v>0</v>
      </c>
      <c r="BC1643">
        <v>0</v>
      </c>
      <c r="BD1643" t="s">
        <v>60</v>
      </c>
      <c r="BE1643" s="5" t="s">
        <v>2497</v>
      </c>
      <c r="BF1643">
        <v>634333759</v>
      </c>
      <c r="BH1643" t="s">
        <v>323</v>
      </c>
      <c r="BI1643" t="s">
        <v>320</v>
      </c>
      <c r="BJ1643">
        <v>0.37986111111111109</v>
      </c>
      <c r="BK1643">
        <v>63.4</v>
      </c>
      <c r="BL1643">
        <v>93.91</v>
      </c>
      <c r="BM1643">
        <v>0</v>
      </c>
      <c r="BN1643">
        <v>-48.25</v>
      </c>
      <c r="BO1643">
        <v>109.06</v>
      </c>
      <c r="BP1643" t="s">
        <v>60</v>
      </c>
      <c r="BQ1643">
        <v>1.1526181719999999</v>
      </c>
      <c r="BR1643" t="s">
        <v>61</v>
      </c>
    </row>
    <row r="1644" spans="1:70" x14ac:dyDescent="0.2">
      <c r="A1644" s="19">
        <f t="shared" si="64"/>
        <v>10.800000000000004</v>
      </c>
      <c r="B1644" s="20">
        <v>3752</v>
      </c>
      <c r="D1644" s="2" t="s">
        <v>1381</v>
      </c>
      <c r="E1644" s="2" t="str">
        <f t="shared" si="63"/>
        <v>ST</v>
      </c>
      <c r="F1644">
        <v>200720433</v>
      </c>
      <c r="G1644">
        <v>202606</v>
      </c>
      <c r="H1644" t="s">
        <v>52</v>
      </c>
      <c r="I1644" t="s">
        <v>321</v>
      </c>
      <c r="J1644" t="s">
        <v>322</v>
      </c>
      <c r="K1644" t="s">
        <v>54</v>
      </c>
      <c r="L1644" s="5">
        <v>46362</v>
      </c>
      <c r="M1644" s="5" t="s">
        <v>4437</v>
      </c>
      <c r="N1644" s="21">
        <v>872989108298</v>
      </c>
      <c r="P1644" t="s">
        <v>326</v>
      </c>
      <c r="Q1644" t="s">
        <v>326</v>
      </c>
      <c r="R1644" t="s">
        <v>56</v>
      </c>
      <c r="S1644" t="s">
        <v>327</v>
      </c>
      <c r="T1644">
        <v>21</v>
      </c>
      <c r="U1644" t="s">
        <v>57</v>
      </c>
      <c r="V1644">
        <v>21320</v>
      </c>
      <c r="W1644">
        <v>52.2</v>
      </c>
      <c r="X1644">
        <v>6.18</v>
      </c>
      <c r="Y1644">
        <v>0</v>
      </c>
      <c r="Z1644">
        <v>-39.729999999999997</v>
      </c>
      <c r="AA1644">
        <v>18.649999999999999</v>
      </c>
      <c r="AB1644">
        <v>3</v>
      </c>
      <c r="AC1644">
        <v>40.92</v>
      </c>
      <c r="AD1644">
        <v>40.92</v>
      </c>
      <c r="AE1644" t="s">
        <v>9588</v>
      </c>
      <c r="AF1644" t="s">
        <v>6033</v>
      </c>
      <c r="AG1644" t="s">
        <v>6033</v>
      </c>
      <c r="AH1644" t="s">
        <v>453</v>
      </c>
      <c r="AI1644" t="s">
        <v>5041</v>
      </c>
      <c r="AJ1644">
        <v>1</v>
      </c>
      <c r="AK1644" t="s">
        <v>57</v>
      </c>
      <c r="AL1644">
        <v>1000</v>
      </c>
      <c r="AM1644" t="s">
        <v>55</v>
      </c>
      <c r="AN1644" t="s">
        <v>55</v>
      </c>
      <c r="AO1644" t="s">
        <v>55</v>
      </c>
      <c r="AS1644" t="s">
        <v>343</v>
      </c>
      <c r="AT1644">
        <v>30</v>
      </c>
      <c r="AU1644">
        <v>31</v>
      </c>
      <c r="AV1644">
        <v>39</v>
      </c>
      <c r="BB1644">
        <v>0</v>
      </c>
      <c r="BC1644">
        <v>0</v>
      </c>
      <c r="BD1644" t="s">
        <v>60</v>
      </c>
      <c r="BE1644" s="5" t="s">
        <v>3831</v>
      </c>
      <c r="BF1644">
        <v>634343823</v>
      </c>
      <c r="BH1644" t="s">
        <v>323</v>
      </c>
      <c r="BI1644" t="s">
        <v>320</v>
      </c>
      <c r="BJ1644">
        <v>0.37916666666666665</v>
      </c>
      <c r="BK1644">
        <v>45.2</v>
      </c>
      <c r="BL1644">
        <v>5.35</v>
      </c>
      <c r="BM1644">
        <v>0</v>
      </c>
      <c r="BN1644">
        <v>-34.4</v>
      </c>
      <c r="BO1644">
        <v>16.149999999999999</v>
      </c>
      <c r="BP1644" t="s">
        <v>60</v>
      </c>
      <c r="BQ1644">
        <v>1.154814421</v>
      </c>
      <c r="BR1644" t="s">
        <v>61</v>
      </c>
    </row>
    <row r="1645" spans="1:70" x14ac:dyDescent="0.2">
      <c r="A1645" s="19">
        <f t="shared" si="64"/>
        <v>15.489999999999995</v>
      </c>
      <c r="B1645" s="20">
        <v>3752</v>
      </c>
      <c r="D1645" s="2" t="s">
        <v>1381</v>
      </c>
      <c r="E1645" s="2" t="str">
        <f t="shared" si="63"/>
        <v>ST</v>
      </c>
      <c r="F1645">
        <v>200720433</v>
      </c>
      <c r="G1645">
        <v>202606</v>
      </c>
      <c r="H1645" t="s">
        <v>52</v>
      </c>
      <c r="I1645" t="s">
        <v>321</v>
      </c>
      <c r="J1645" t="s">
        <v>322</v>
      </c>
      <c r="K1645" t="s">
        <v>54</v>
      </c>
      <c r="L1645" s="5">
        <v>46362</v>
      </c>
      <c r="M1645" s="5" t="s">
        <v>2497</v>
      </c>
      <c r="N1645" s="21">
        <v>872988554729</v>
      </c>
      <c r="P1645" t="s">
        <v>326</v>
      </c>
      <c r="Q1645" t="s">
        <v>326</v>
      </c>
      <c r="R1645" t="s">
        <v>56</v>
      </c>
      <c r="S1645" t="s">
        <v>327</v>
      </c>
      <c r="T1645">
        <v>21</v>
      </c>
      <c r="U1645" t="s">
        <v>57</v>
      </c>
      <c r="V1645">
        <v>21320</v>
      </c>
      <c r="W1645">
        <v>74.83</v>
      </c>
      <c r="X1645">
        <v>108.64</v>
      </c>
      <c r="Y1645">
        <v>0</v>
      </c>
      <c r="Z1645">
        <v>-56.94</v>
      </c>
      <c r="AA1645">
        <v>126.53</v>
      </c>
      <c r="AB1645">
        <v>7</v>
      </c>
      <c r="AC1645">
        <v>71.28</v>
      </c>
      <c r="AD1645">
        <v>71.28</v>
      </c>
      <c r="AE1645" t="s">
        <v>9589</v>
      </c>
      <c r="AF1645" t="s">
        <v>1775</v>
      </c>
      <c r="AG1645" t="s">
        <v>1775</v>
      </c>
      <c r="AH1645" t="s">
        <v>1776</v>
      </c>
      <c r="AI1645" t="s">
        <v>529</v>
      </c>
      <c r="AJ1645">
        <v>21</v>
      </c>
      <c r="AK1645" t="s">
        <v>57</v>
      </c>
      <c r="AL1645">
        <v>21800</v>
      </c>
      <c r="AM1645" t="s">
        <v>55</v>
      </c>
      <c r="AN1645" t="s">
        <v>55</v>
      </c>
      <c r="AO1645" t="s">
        <v>55</v>
      </c>
      <c r="AS1645" t="s">
        <v>343</v>
      </c>
      <c r="AT1645">
        <v>0</v>
      </c>
      <c r="AU1645">
        <v>0</v>
      </c>
      <c r="AV1645">
        <v>0</v>
      </c>
      <c r="BB1645">
        <v>0</v>
      </c>
      <c r="BC1645">
        <v>0</v>
      </c>
      <c r="BD1645" t="s">
        <v>60</v>
      </c>
      <c r="BE1645" s="5" t="s">
        <v>3831</v>
      </c>
      <c r="BF1645">
        <v>634343823</v>
      </c>
      <c r="BH1645" t="s">
        <v>323</v>
      </c>
      <c r="BI1645" t="s">
        <v>320</v>
      </c>
      <c r="BJ1645">
        <v>0.43263888888888891</v>
      </c>
      <c r="BK1645">
        <v>64.8</v>
      </c>
      <c r="BL1645">
        <v>94.08</v>
      </c>
      <c r="BM1645">
        <v>0</v>
      </c>
      <c r="BN1645">
        <v>-49.31</v>
      </c>
      <c r="BO1645">
        <v>109.57</v>
      </c>
      <c r="BP1645" t="s">
        <v>60</v>
      </c>
      <c r="BQ1645">
        <v>1.154814421</v>
      </c>
      <c r="BR1645" t="s">
        <v>61</v>
      </c>
    </row>
    <row r="1646" spans="1:70" x14ac:dyDescent="0.2">
      <c r="A1646" s="19">
        <f t="shared" si="64"/>
        <v>21.840000000000003</v>
      </c>
      <c r="B1646" s="20">
        <v>3752</v>
      </c>
      <c r="D1646" s="2" t="s">
        <v>1381</v>
      </c>
      <c r="E1646" s="2" t="str">
        <f t="shared" si="63"/>
        <v>ST</v>
      </c>
      <c r="F1646">
        <v>200720433</v>
      </c>
      <c r="G1646">
        <v>202606</v>
      </c>
      <c r="H1646" t="s">
        <v>52</v>
      </c>
      <c r="I1646" t="s">
        <v>321</v>
      </c>
      <c r="J1646" t="s">
        <v>322</v>
      </c>
      <c r="K1646" t="s">
        <v>54</v>
      </c>
      <c r="L1646" s="5">
        <v>46240</v>
      </c>
      <c r="M1646" s="5">
        <v>46271</v>
      </c>
      <c r="N1646" s="21">
        <v>872694731867</v>
      </c>
      <c r="P1646" t="s">
        <v>326</v>
      </c>
      <c r="Q1646" t="s">
        <v>326</v>
      </c>
      <c r="R1646" t="s">
        <v>56</v>
      </c>
      <c r="S1646" t="s">
        <v>327</v>
      </c>
      <c r="T1646">
        <v>21</v>
      </c>
      <c r="U1646" t="s">
        <v>57</v>
      </c>
      <c r="V1646">
        <v>21320</v>
      </c>
      <c r="W1646">
        <v>105.36</v>
      </c>
      <c r="X1646">
        <v>112.07</v>
      </c>
      <c r="Y1646">
        <v>0</v>
      </c>
      <c r="Z1646">
        <v>-80.180000000000007</v>
      </c>
      <c r="AA1646">
        <v>137.24</v>
      </c>
      <c r="AB1646">
        <v>6</v>
      </c>
      <c r="AC1646">
        <v>114.4</v>
      </c>
      <c r="AD1646">
        <v>114.4</v>
      </c>
      <c r="AE1646" t="s">
        <v>9590</v>
      </c>
      <c r="AF1646" t="s">
        <v>6034</v>
      </c>
      <c r="AG1646" t="s">
        <v>6034</v>
      </c>
      <c r="AH1646" t="s">
        <v>6035</v>
      </c>
      <c r="AI1646" t="s">
        <v>6036</v>
      </c>
      <c r="AJ1646">
        <v>60</v>
      </c>
      <c r="AK1646" t="s">
        <v>57</v>
      </c>
      <c r="AL1646">
        <v>60800</v>
      </c>
      <c r="AM1646" t="s">
        <v>55</v>
      </c>
      <c r="AN1646" t="s">
        <v>55</v>
      </c>
      <c r="AO1646" t="s">
        <v>55</v>
      </c>
      <c r="AS1646" t="s">
        <v>343</v>
      </c>
      <c r="AT1646">
        <v>15</v>
      </c>
      <c r="AU1646">
        <v>32</v>
      </c>
      <c r="AV1646">
        <v>39</v>
      </c>
      <c r="BB1646">
        <v>0</v>
      </c>
      <c r="BC1646">
        <v>0</v>
      </c>
      <c r="BD1646" t="s">
        <v>60</v>
      </c>
      <c r="BE1646" s="5" t="s">
        <v>2497</v>
      </c>
      <c r="BF1646">
        <v>634333759</v>
      </c>
      <c r="BH1646" t="s">
        <v>323</v>
      </c>
      <c r="BI1646" t="s">
        <v>320</v>
      </c>
      <c r="BJ1646">
        <v>0.39444444444444443</v>
      </c>
      <c r="BK1646">
        <v>91.4</v>
      </c>
      <c r="BL1646">
        <v>97.22</v>
      </c>
      <c r="BM1646">
        <v>0</v>
      </c>
      <c r="BN1646">
        <v>-69.56</v>
      </c>
      <c r="BO1646">
        <v>119.06</v>
      </c>
      <c r="BP1646" t="s">
        <v>60</v>
      </c>
      <c r="BQ1646">
        <v>1.1527377519999999</v>
      </c>
      <c r="BR1646" t="s">
        <v>61</v>
      </c>
    </row>
    <row r="1647" spans="1:70" x14ac:dyDescent="0.2">
      <c r="A1647" s="19">
        <f t="shared" si="64"/>
        <v>18.500000000000007</v>
      </c>
      <c r="B1647" s="20">
        <v>3752</v>
      </c>
      <c r="D1647" s="2" t="s">
        <v>1381</v>
      </c>
      <c r="E1647" s="2" t="str">
        <f t="shared" si="63"/>
        <v>ST</v>
      </c>
      <c r="F1647">
        <v>200720433</v>
      </c>
      <c r="G1647">
        <v>202606</v>
      </c>
      <c r="H1647" t="s">
        <v>52</v>
      </c>
      <c r="I1647" t="s">
        <v>321</v>
      </c>
      <c r="J1647" t="s">
        <v>322</v>
      </c>
      <c r="K1647" t="s">
        <v>54</v>
      </c>
      <c r="L1647" s="5">
        <v>46301</v>
      </c>
      <c r="M1647" s="5">
        <v>46332</v>
      </c>
      <c r="N1647" s="21">
        <v>872881378583</v>
      </c>
      <c r="P1647" t="s">
        <v>326</v>
      </c>
      <c r="Q1647" t="s">
        <v>326</v>
      </c>
      <c r="R1647" t="s">
        <v>56</v>
      </c>
      <c r="S1647" t="s">
        <v>327</v>
      </c>
      <c r="T1647">
        <v>21</v>
      </c>
      <c r="U1647" t="s">
        <v>57</v>
      </c>
      <c r="V1647">
        <v>21320</v>
      </c>
      <c r="W1647">
        <v>89.25</v>
      </c>
      <c r="X1647">
        <v>10.57</v>
      </c>
      <c r="Y1647">
        <v>0</v>
      </c>
      <c r="Z1647">
        <v>-67.92</v>
      </c>
      <c r="AA1647">
        <v>31.91</v>
      </c>
      <c r="AB1647">
        <v>5</v>
      </c>
      <c r="AC1647">
        <v>90.64</v>
      </c>
      <c r="AD1647">
        <v>90.64</v>
      </c>
      <c r="AE1647" t="s">
        <v>9591</v>
      </c>
      <c r="AF1647" t="s">
        <v>398</v>
      </c>
      <c r="AG1647" t="s">
        <v>398</v>
      </c>
      <c r="AH1647" t="s">
        <v>6037</v>
      </c>
      <c r="AI1647" t="s">
        <v>6038</v>
      </c>
      <c r="AJ1647">
        <v>62</v>
      </c>
      <c r="AK1647" t="s">
        <v>57</v>
      </c>
      <c r="AL1647">
        <v>62250</v>
      </c>
      <c r="AM1647" t="s">
        <v>55</v>
      </c>
      <c r="AN1647" t="s">
        <v>55</v>
      </c>
      <c r="AO1647" t="s">
        <v>55</v>
      </c>
      <c r="AS1647" t="s">
        <v>343</v>
      </c>
      <c r="AT1647">
        <v>0</v>
      </c>
      <c r="AU1647">
        <v>0</v>
      </c>
      <c r="AV1647">
        <v>0</v>
      </c>
      <c r="BB1647">
        <v>0</v>
      </c>
      <c r="BC1647">
        <v>0</v>
      </c>
      <c r="BD1647" t="s">
        <v>60</v>
      </c>
      <c r="BE1647" s="5" t="s">
        <v>2497</v>
      </c>
      <c r="BF1647">
        <v>634333759</v>
      </c>
      <c r="BH1647" t="s">
        <v>323</v>
      </c>
      <c r="BI1647" t="s">
        <v>320</v>
      </c>
      <c r="BJ1647">
        <v>0.4465277777777778</v>
      </c>
      <c r="BK1647">
        <v>77.400000000000006</v>
      </c>
      <c r="BL1647">
        <v>9.17</v>
      </c>
      <c r="BM1647">
        <v>0</v>
      </c>
      <c r="BN1647">
        <v>-58.9</v>
      </c>
      <c r="BO1647">
        <v>27.67</v>
      </c>
      <c r="BP1647" t="s">
        <v>60</v>
      </c>
      <c r="BQ1647">
        <v>1.153163127</v>
      </c>
      <c r="BR1647" t="s">
        <v>61</v>
      </c>
    </row>
    <row r="1648" spans="1:70" x14ac:dyDescent="0.2">
      <c r="A1648" s="19">
        <f t="shared" si="64"/>
        <v>9.4600000000000009</v>
      </c>
      <c r="B1648" s="20">
        <v>3752</v>
      </c>
      <c r="D1648" s="2" t="s">
        <v>1381</v>
      </c>
      <c r="E1648" s="2" t="str">
        <f t="shared" si="63"/>
        <v>ST</v>
      </c>
      <c r="F1648">
        <v>200720433</v>
      </c>
      <c r="G1648">
        <v>202606</v>
      </c>
      <c r="H1648" t="s">
        <v>52</v>
      </c>
      <c r="I1648" t="s">
        <v>321</v>
      </c>
      <c r="J1648" t="s">
        <v>322</v>
      </c>
      <c r="K1648" t="s">
        <v>54</v>
      </c>
      <c r="L1648" s="5">
        <v>46301</v>
      </c>
      <c r="M1648" s="5">
        <v>46362</v>
      </c>
      <c r="N1648" s="21">
        <v>872889833940</v>
      </c>
      <c r="P1648" t="s">
        <v>326</v>
      </c>
      <c r="Q1648" t="s">
        <v>326</v>
      </c>
      <c r="R1648" t="s">
        <v>56</v>
      </c>
      <c r="S1648" t="s">
        <v>327</v>
      </c>
      <c r="T1648">
        <v>21</v>
      </c>
      <c r="U1648" t="s">
        <v>57</v>
      </c>
      <c r="V1648">
        <v>21320</v>
      </c>
      <c r="W1648">
        <v>45.67</v>
      </c>
      <c r="X1648">
        <v>5.41</v>
      </c>
      <c r="Y1648">
        <v>0</v>
      </c>
      <c r="Z1648">
        <v>-34.76</v>
      </c>
      <c r="AA1648">
        <v>16.32</v>
      </c>
      <c r="AB1648">
        <v>2</v>
      </c>
      <c r="AC1648">
        <v>33</v>
      </c>
      <c r="AD1648">
        <v>33</v>
      </c>
      <c r="AE1648" t="s">
        <v>1520</v>
      </c>
      <c r="AF1648" t="s">
        <v>6039</v>
      </c>
      <c r="AG1648" t="s">
        <v>6039</v>
      </c>
      <c r="AH1648" t="s">
        <v>6040</v>
      </c>
      <c r="AI1648" t="s">
        <v>3604</v>
      </c>
      <c r="AJ1648">
        <v>47</v>
      </c>
      <c r="AK1648" t="s">
        <v>57</v>
      </c>
      <c r="AL1648">
        <v>47300</v>
      </c>
      <c r="AM1648" t="s">
        <v>55</v>
      </c>
      <c r="AN1648" t="s">
        <v>55</v>
      </c>
      <c r="AO1648" t="s">
        <v>55</v>
      </c>
      <c r="AS1648" t="s">
        <v>343</v>
      </c>
      <c r="AT1648">
        <v>0</v>
      </c>
      <c r="AU1648">
        <v>0</v>
      </c>
      <c r="AV1648">
        <v>0</v>
      </c>
      <c r="BB1648">
        <v>0</v>
      </c>
      <c r="BC1648">
        <v>0</v>
      </c>
      <c r="BD1648" t="s">
        <v>60</v>
      </c>
      <c r="BE1648" s="5" t="s">
        <v>3831</v>
      </c>
      <c r="BF1648">
        <v>634343823</v>
      </c>
      <c r="BH1648" t="s">
        <v>323</v>
      </c>
      <c r="BI1648" t="s">
        <v>320</v>
      </c>
      <c r="BJ1648">
        <v>0.40694444444444444</v>
      </c>
      <c r="BK1648">
        <v>39.6</v>
      </c>
      <c r="BL1648">
        <v>4.6900000000000004</v>
      </c>
      <c r="BM1648">
        <v>0</v>
      </c>
      <c r="BN1648">
        <v>-30.14</v>
      </c>
      <c r="BO1648">
        <v>14.15</v>
      </c>
      <c r="BP1648" t="s">
        <v>60</v>
      </c>
      <c r="BQ1648">
        <v>1.153163127</v>
      </c>
      <c r="BR1648" t="s">
        <v>61</v>
      </c>
    </row>
    <row r="1649" spans="1:70" x14ac:dyDescent="0.2">
      <c r="A1649" s="19">
        <f t="shared" si="64"/>
        <v>10.469999999999999</v>
      </c>
      <c r="B1649" s="20">
        <v>3752</v>
      </c>
      <c r="D1649" s="2" t="s">
        <v>1381</v>
      </c>
      <c r="E1649" s="2" t="str">
        <f t="shared" si="63"/>
        <v>ST</v>
      </c>
      <c r="F1649">
        <v>200720433</v>
      </c>
      <c r="G1649">
        <v>202606</v>
      </c>
      <c r="H1649" t="s">
        <v>52</v>
      </c>
      <c r="I1649" t="s">
        <v>321</v>
      </c>
      <c r="J1649" t="s">
        <v>322</v>
      </c>
      <c r="K1649" t="s">
        <v>54</v>
      </c>
      <c r="L1649" s="5" t="s">
        <v>3826</v>
      </c>
      <c r="M1649" s="5" t="s">
        <v>5222</v>
      </c>
      <c r="N1649" s="21">
        <v>873143248091</v>
      </c>
      <c r="P1649" t="s">
        <v>326</v>
      </c>
      <c r="Q1649" t="s">
        <v>326</v>
      </c>
      <c r="R1649" t="s">
        <v>56</v>
      </c>
      <c r="S1649" t="s">
        <v>327</v>
      </c>
      <c r="T1649">
        <v>21</v>
      </c>
      <c r="U1649" t="s">
        <v>57</v>
      </c>
      <c r="V1649">
        <v>21320</v>
      </c>
      <c r="W1649">
        <v>50.81</v>
      </c>
      <c r="X1649">
        <v>6.02</v>
      </c>
      <c r="Y1649">
        <v>0</v>
      </c>
      <c r="Z1649">
        <v>-38.659999999999997</v>
      </c>
      <c r="AA1649">
        <v>18.170000000000002</v>
      </c>
      <c r="AB1649">
        <v>4</v>
      </c>
      <c r="AC1649">
        <v>39.6</v>
      </c>
      <c r="AD1649">
        <v>39.6</v>
      </c>
      <c r="AE1649" t="s">
        <v>9592</v>
      </c>
      <c r="AF1649" t="s">
        <v>6041</v>
      </c>
      <c r="AG1649" t="s">
        <v>6041</v>
      </c>
      <c r="AH1649" t="s">
        <v>6042</v>
      </c>
      <c r="AI1649" t="s">
        <v>412</v>
      </c>
      <c r="AJ1649">
        <v>75</v>
      </c>
      <c r="AK1649" t="s">
        <v>57</v>
      </c>
      <c r="AL1649">
        <v>75016</v>
      </c>
      <c r="AM1649" t="s">
        <v>55</v>
      </c>
      <c r="AN1649" t="s">
        <v>55</v>
      </c>
      <c r="AO1649" t="s">
        <v>55</v>
      </c>
      <c r="AS1649" t="s">
        <v>343</v>
      </c>
      <c r="AT1649">
        <v>0</v>
      </c>
      <c r="AU1649">
        <v>0</v>
      </c>
      <c r="AV1649">
        <v>0</v>
      </c>
      <c r="BB1649">
        <v>0</v>
      </c>
      <c r="BC1649">
        <v>0</v>
      </c>
      <c r="BD1649" t="s">
        <v>60</v>
      </c>
      <c r="BE1649" s="5" t="s">
        <v>5226</v>
      </c>
      <c r="BF1649">
        <v>634353938</v>
      </c>
      <c r="BH1649" t="s">
        <v>323</v>
      </c>
      <c r="BI1649" t="s">
        <v>320</v>
      </c>
      <c r="BJ1649">
        <v>0.43888888888888888</v>
      </c>
      <c r="BK1649">
        <v>43.8</v>
      </c>
      <c r="BL1649">
        <v>5.19</v>
      </c>
      <c r="BM1649">
        <v>0</v>
      </c>
      <c r="BN1649">
        <v>-33.33</v>
      </c>
      <c r="BO1649">
        <v>15.66</v>
      </c>
      <c r="BP1649" t="s">
        <v>60</v>
      </c>
      <c r="BQ1649">
        <v>1.1600389769999999</v>
      </c>
      <c r="BR1649" t="s">
        <v>61</v>
      </c>
    </row>
    <row r="1650" spans="1:70" x14ac:dyDescent="0.2">
      <c r="A1650" s="19">
        <f t="shared" si="64"/>
        <v>9.8000000000000007</v>
      </c>
      <c r="B1650" s="20">
        <v>3752</v>
      </c>
      <c r="D1650" s="2" t="s">
        <v>1381</v>
      </c>
      <c r="E1650" s="2" t="str">
        <f t="shared" si="63"/>
        <v>ST</v>
      </c>
      <c r="F1650">
        <v>200720433</v>
      </c>
      <c r="G1650">
        <v>202606</v>
      </c>
      <c r="H1650" t="s">
        <v>52</v>
      </c>
      <c r="I1650" t="s">
        <v>321</v>
      </c>
      <c r="J1650" t="s">
        <v>322</v>
      </c>
      <c r="K1650" t="s">
        <v>54</v>
      </c>
      <c r="L1650" s="5">
        <v>46362</v>
      </c>
      <c r="M1650" s="5" t="s">
        <v>2497</v>
      </c>
      <c r="N1650" s="21">
        <v>872987221571</v>
      </c>
      <c r="P1650" t="s">
        <v>326</v>
      </c>
      <c r="Q1650" t="s">
        <v>326</v>
      </c>
      <c r="R1650" t="s">
        <v>56</v>
      </c>
      <c r="S1650" t="s">
        <v>327</v>
      </c>
      <c r="T1650">
        <v>21</v>
      </c>
      <c r="U1650" t="s">
        <v>57</v>
      </c>
      <c r="V1650">
        <v>21320</v>
      </c>
      <c r="W1650">
        <v>47.35</v>
      </c>
      <c r="X1650">
        <v>5.61</v>
      </c>
      <c r="Y1650">
        <v>0</v>
      </c>
      <c r="Z1650">
        <v>-36.03</v>
      </c>
      <c r="AA1650">
        <v>16.93</v>
      </c>
      <c r="AB1650">
        <v>2</v>
      </c>
      <c r="AC1650">
        <v>34.32</v>
      </c>
      <c r="AD1650">
        <v>34.32</v>
      </c>
      <c r="AE1650" t="s">
        <v>9593</v>
      </c>
      <c r="AF1650" t="s">
        <v>6043</v>
      </c>
      <c r="AG1650" t="s">
        <v>6043</v>
      </c>
      <c r="AH1650" t="s">
        <v>6044</v>
      </c>
      <c r="AI1650" t="s">
        <v>418</v>
      </c>
      <c r="AJ1650">
        <v>75</v>
      </c>
      <c r="AK1650" t="s">
        <v>57</v>
      </c>
      <c r="AL1650">
        <v>75015</v>
      </c>
      <c r="AM1650" t="s">
        <v>55</v>
      </c>
      <c r="AN1650" t="s">
        <v>55</v>
      </c>
      <c r="AO1650" t="s">
        <v>55</v>
      </c>
      <c r="AS1650" t="s">
        <v>343</v>
      </c>
      <c r="AT1650">
        <v>30</v>
      </c>
      <c r="AU1650">
        <v>31</v>
      </c>
      <c r="AV1650">
        <v>39</v>
      </c>
      <c r="BB1650">
        <v>0</v>
      </c>
      <c r="BC1650">
        <v>0</v>
      </c>
      <c r="BD1650" t="s">
        <v>60</v>
      </c>
      <c r="BE1650" s="5" t="s">
        <v>3831</v>
      </c>
      <c r="BF1650">
        <v>634343823</v>
      </c>
      <c r="BH1650" t="s">
        <v>323</v>
      </c>
      <c r="BI1650" t="s">
        <v>320</v>
      </c>
      <c r="BJ1650">
        <v>0.46805555555555556</v>
      </c>
      <c r="BK1650">
        <v>41</v>
      </c>
      <c r="BL1650">
        <v>4.8600000000000003</v>
      </c>
      <c r="BM1650">
        <v>0</v>
      </c>
      <c r="BN1650">
        <v>-31.2</v>
      </c>
      <c r="BO1650">
        <v>14.66</v>
      </c>
      <c r="BP1650" t="s">
        <v>60</v>
      </c>
      <c r="BQ1650">
        <v>1.154814421</v>
      </c>
      <c r="BR1650" t="s">
        <v>61</v>
      </c>
    </row>
    <row r="1651" spans="1:70" x14ac:dyDescent="0.2">
      <c r="A1651" s="19">
        <f t="shared" si="64"/>
        <v>10.800000000000004</v>
      </c>
      <c r="B1651" s="20">
        <v>3752</v>
      </c>
      <c r="D1651" s="2" t="s">
        <v>1381</v>
      </c>
      <c r="E1651" s="2" t="str">
        <f t="shared" si="63"/>
        <v>ST</v>
      </c>
      <c r="F1651">
        <v>200720433</v>
      </c>
      <c r="G1651">
        <v>202606</v>
      </c>
      <c r="H1651" t="s">
        <v>52</v>
      </c>
      <c r="I1651" t="s">
        <v>321</v>
      </c>
      <c r="J1651" t="s">
        <v>322</v>
      </c>
      <c r="K1651" t="s">
        <v>54</v>
      </c>
      <c r="L1651" s="5">
        <v>46362</v>
      </c>
      <c r="M1651" s="5" t="s">
        <v>4437</v>
      </c>
      <c r="N1651" s="21">
        <v>872986541255</v>
      </c>
      <c r="P1651" t="s">
        <v>326</v>
      </c>
      <c r="Q1651" t="s">
        <v>326</v>
      </c>
      <c r="R1651" t="s">
        <v>56</v>
      </c>
      <c r="S1651" t="s">
        <v>327</v>
      </c>
      <c r="T1651">
        <v>21</v>
      </c>
      <c r="U1651" t="s">
        <v>57</v>
      </c>
      <c r="V1651">
        <v>21320</v>
      </c>
      <c r="W1651">
        <v>52.2</v>
      </c>
      <c r="X1651">
        <v>6.18</v>
      </c>
      <c r="Y1651">
        <v>0</v>
      </c>
      <c r="Z1651">
        <v>-39.729999999999997</v>
      </c>
      <c r="AA1651">
        <v>18.649999999999999</v>
      </c>
      <c r="AB1651">
        <v>3</v>
      </c>
      <c r="AC1651">
        <v>41.36</v>
      </c>
      <c r="AD1651">
        <v>41.36</v>
      </c>
      <c r="AE1651" t="s">
        <v>9226</v>
      </c>
      <c r="AF1651" t="s">
        <v>4987</v>
      </c>
      <c r="AG1651" t="s">
        <v>4988</v>
      </c>
      <c r="AH1651" t="s">
        <v>4989</v>
      </c>
      <c r="AI1651" t="s">
        <v>4990</v>
      </c>
      <c r="AJ1651">
        <v>1</v>
      </c>
      <c r="AK1651" t="s">
        <v>57</v>
      </c>
      <c r="AL1651">
        <v>1500</v>
      </c>
      <c r="AM1651" t="s">
        <v>55</v>
      </c>
      <c r="AN1651" t="s">
        <v>55</v>
      </c>
      <c r="AO1651" t="s">
        <v>55</v>
      </c>
      <c r="AS1651" t="s">
        <v>343</v>
      </c>
      <c r="AT1651">
        <v>27</v>
      </c>
      <c r="AU1651">
        <v>31</v>
      </c>
      <c r="AV1651">
        <v>41</v>
      </c>
      <c r="BB1651">
        <v>0</v>
      </c>
      <c r="BC1651">
        <v>0</v>
      </c>
      <c r="BD1651" t="s">
        <v>60</v>
      </c>
      <c r="BE1651" s="5" t="s">
        <v>3831</v>
      </c>
      <c r="BF1651">
        <v>634343823</v>
      </c>
      <c r="BH1651" t="s">
        <v>323</v>
      </c>
      <c r="BI1651" t="s">
        <v>320</v>
      </c>
      <c r="BJ1651">
        <v>0.4284722222222222</v>
      </c>
      <c r="BK1651">
        <v>45.2</v>
      </c>
      <c r="BL1651">
        <v>5.35</v>
      </c>
      <c r="BM1651">
        <v>0</v>
      </c>
      <c r="BN1651">
        <v>-34.4</v>
      </c>
      <c r="BO1651">
        <v>16.149999999999999</v>
      </c>
      <c r="BP1651" t="s">
        <v>60</v>
      </c>
      <c r="BQ1651">
        <v>1.154814421</v>
      </c>
      <c r="BR1651" t="s">
        <v>61</v>
      </c>
    </row>
    <row r="1652" spans="1:70" x14ac:dyDescent="0.2">
      <c r="A1652" s="19">
        <f t="shared" si="64"/>
        <v>10.129999999999995</v>
      </c>
      <c r="B1652" s="20">
        <v>3752</v>
      </c>
      <c r="D1652" s="2" t="s">
        <v>1381</v>
      </c>
      <c r="E1652" s="2" t="str">
        <f t="shared" si="63"/>
        <v>ST</v>
      </c>
      <c r="F1652">
        <v>200720433</v>
      </c>
      <c r="G1652">
        <v>202606</v>
      </c>
      <c r="H1652" t="s">
        <v>52</v>
      </c>
      <c r="I1652" t="s">
        <v>321</v>
      </c>
      <c r="J1652" t="s">
        <v>322</v>
      </c>
      <c r="K1652" t="s">
        <v>54</v>
      </c>
      <c r="L1652" s="5">
        <v>46362</v>
      </c>
      <c r="M1652" s="5" t="s">
        <v>2497</v>
      </c>
      <c r="N1652" s="21">
        <v>872987481149</v>
      </c>
      <c r="P1652" t="s">
        <v>326</v>
      </c>
      <c r="Q1652" t="s">
        <v>326</v>
      </c>
      <c r="R1652" t="s">
        <v>56</v>
      </c>
      <c r="S1652" t="s">
        <v>327</v>
      </c>
      <c r="T1652">
        <v>21</v>
      </c>
      <c r="U1652" t="s">
        <v>57</v>
      </c>
      <c r="V1652">
        <v>21320</v>
      </c>
      <c r="W1652">
        <v>48.96</v>
      </c>
      <c r="X1652">
        <v>5.81</v>
      </c>
      <c r="Y1652">
        <v>0</v>
      </c>
      <c r="Z1652">
        <v>-37.270000000000003</v>
      </c>
      <c r="AA1652">
        <v>17.510000000000002</v>
      </c>
      <c r="AB1652">
        <v>2</v>
      </c>
      <c r="AC1652">
        <v>36.520000000000003</v>
      </c>
      <c r="AD1652">
        <v>36.520000000000003</v>
      </c>
      <c r="AE1652" t="s">
        <v>9594</v>
      </c>
      <c r="AF1652" t="s">
        <v>398</v>
      </c>
      <c r="AG1652" t="s">
        <v>398</v>
      </c>
      <c r="AH1652" t="s">
        <v>6045</v>
      </c>
      <c r="AI1652" t="s">
        <v>6046</v>
      </c>
      <c r="AJ1652">
        <v>35</v>
      </c>
      <c r="AK1652" t="s">
        <v>57</v>
      </c>
      <c r="AL1652">
        <v>35220</v>
      </c>
      <c r="AM1652" t="s">
        <v>55</v>
      </c>
      <c r="AN1652" t="s">
        <v>55</v>
      </c>
      <c r="AO1652" t="s">
        <v>55</v>
      </c>
      <c r="AS1652" t="s">
        <v>343</v>
      </c>
      <c r="AT1652">
        <v>30</v>
      </c>
      <c r="AU1652">
        <v>31</v>
      </c>
      <c r="AV1652">
        <v>39</v>
      </c>
      <c r="BB1652">
        <v>0</v>
      </c>
      <c r="BC1652">
        <v>0</v>
      </c>
      <c r="BD1652" t="s">
        <v>60</v>
      </c>
      <c r="BE1652" s="5" t="s">
        <v>3831</v>
      </c>
      <c r="BF1652">
        <v>634343823</v>
      </c>
      <c r="BH1652" t="s">
        <v>323</v>
      </c>
      <c r="BI1652" t="s">
        <v>320</v>
      </c>
      <c r="BJ1652">
        <v>0.42777777777777776</v>
      </c>
      <c r="BK1652">
        <v>42.4</v>
      </c>
      <c r="BL1652">
        <v>5.03</v>
      </c>
      <c r="BM1652">
        <v>0</v>
      </c>
      <c r="BN1652">
        <v>-32.270000000000003</v>
      </c>
      <c r="BO1652">
        <v>15.16</v>
      </c>
      <c r="BP1652" t="s">
        <v>60</v>
      </c>
      <c r="BQ1652">
        <v>1.154814421</v>
      </c>
      <c r="BR1652" t="s">
        <v>61</v>
      </c>
    </row>
    <row r="1653" spans="1:70" x14ac:dyDescent="0.2">
      <c r="A1653" s="19">
        <f t="shared" si="64"/>
        <v>14.150000000000006</v>
      </c>
      <c r="B1653" s="20">
        <v>3752</v>
      </c>
      <c r="D1653" s="2" t="s">
        <v>1381</v>
      </c>
      <c r="E1653" s="2" t="str">
        <f t="shared" si="63"/>
        <v>ST</v>
      </c>
      <c r="F1653">
        <v>200720433</v>
      </c>
      <c r="G1653">
        <v>202606</v>
      </c>
      <c r="H1653" t="s">
        <v>52</v>
      </c>
      <c r="I1653" t="s">
        <v>321</v>
      </c>
      <c r="J1653" t="s">
        <v>322</v>
      </c>
      <c r="K1653" t="s">
        <v>54</v>
      </c>
      <c r="L1653" s="5">
        <v>46362</v>
      </c>
      <c r="M1653" s="5" t="s">
        <v>2497</v>
      </c>
      <c r="N1653" s="21">
        <v>872988584055</v>
      </c>
      <c r="P1653" t="s">
        <v>326</v>
      </c>
      <c r="Q1653" t="s">
        <v>326</v>
      </c>
      <c r="R1653" t="s">
        <v>56</v>
      </c>
      <c r="S1653" t="s">
        <v>327</v>
      </c>
      <c r="T1653">
        <v>21</v>
      </c>
      <c r="U1653" t="s">
        <v>57</v>
      </c>
      <c r="V1653">
        <v>21320</v>
      </c>
      <c r="W1653">
        <v>68.37</v>
      </c>
      <c r="X1653">
        <v>8.11</v>
      </c>
      <c r="Y1653">
        <v>0</v>
      </c>
      <c r="Z1653">
        <v>-52.02</v>
      </c>
      <c r="AA1653">
        <v>24.45</v>
      </c>
      <c r="AB1653">
        <v>5</v>
      </c>
      <c r="AC1653">
        <v>63.8</v>
      </c>
      <c r="AD1653">
        <v>63.8</v>
      </c>
      <c r="AE1653" t="s">
        <v>9595</v>
      </c>
      <c r="AF1653" t="s">
        <v>6047</v>
      </c>
      <c r="AG1653" t="s">
        <v>6047</v>
      </c>
      <c r="AH1653" t="s">
        <v>6048</v>
      </c>
      <c r="AI1653" t="s">
        <v>1111</v>
      </c>
      <c r="AJ1653">
        <v>6</v>
      </c>
      <c r="AK1653" t="s">
        <v>57</v>
      </c>
      <c r="AL1653">
        <v>6510</v>
      </c>
      <c r="AM1653" t="s">
        <v>55</v>
      </c>
      <c r="AN1653" t="s">
        <v>55</v>
      </c>
      <c r="AO1653" t="s">
        <v>55</v>
      </c>
      <c r="AS1653" t="s">
        <v>343</v>
      </c>
      <c r="AT1653">
        <v>0</v>
      </c>
      <c r="AU1653">
        <v>0</v>
      </c>
      <c r="AV1653">
        <v>0</v>
      </c>
      <c r="BB1653">
        <v>0</v>
      </c>
      <c r="BC1653">
        <v>0</v>
      </c>
      <c r="BD1653" t="s">
        <v>60</v>
      </c>
      <c r="BE1653" s="5" t="s">
        <v>3831</v>
      </c>
      <c r="BF1653">
        <v>634343823</v>
      </c>
      <c r="BH1653" t="s">
        <v>323</v>
      </c>
      <c r="BI1653" t="s">
        <v>320</v>
      </c>
      <c r="BJ1653">
        <v>0.50347222222222221</v>
      </c>
      <c r="BK1653">
        <v>59.2</v>
      </c>
      <c r="BL1653">
        <v>7.02</v>
      </c>
      <c r="BM1653">
        <v>0</v>
      </c>
      <c r="BN1653">
        <v>-45.05</v>
      </c>
      <c r="BO1653">
        <v>21.17</v>
      </c>
      <c r="BP1653" t="s">
        <v>60</v>
      </c>
      <c r="BQ1653">
        <v>1.154814421</v>
      </c>
      <c r="BR1653" t="s">
        <v>61</v>
      </c>
    </row>
    <row r="1654" spans="1:70" x14ac:dyDescent="0.2">
      <c r="A1654" s="19">
        <f t="shared" si="64"/>
        <v>16.830000000000005</v>
      </c>
      <c r="B1654" s="20">
        <v>3752</v>
      </c>
      <c r="D1654" s="2" t="s">
        <v>1381</v>
      </c>
      <c r="E1654" s="2" t="str">
        <f t="shared" si="63"/>
        <v>ST</v>
      </c>
      <c r="F1654">
        <v>200720433</v>
      </c>
      <c r="G1654">
        <v>202606</v>
      </c>
      <c r="H1654" t="s">
        <v>52</v>
      </c>
      <c r="I1654" t="s">
        <v>321</v>
      </c>
      <c r="J1654" t="s">
        <v>322</v>
      </c>
      <c r="K1654" t="s">
        <v>54</v>
      </c>
      <c r="L1654" s="5">
        <v>46362</v>
      </c>
      <c r="M1654" s="5" t="s">
        <v>4437</v>
      </c>
      <c r="N1654" s="21">
        <v>872987045356</v>
      </c>
      <c r="P1654" t="s">
        <v>326</v>
      </c>
      <c r="Q1654" t="s">
        <v>326</v>
      </c>
      <c r="R1654" t="s">
        <v>56</v>
      </c>
      <c r="S1654" t="s">
        <v>327</v>
      </c>
      <c r="T1654">
        <v>21</v>
      </c>
      <c r="U1654" t="s">
        <v>57</v>
      </c>
      <c r="V1654">
        <v>21320</v>
      </c>
      <c r="W1654">
        <v>81.3</v>
      </c>
      <c r="X1654">
        <v>109.42</v>
      </c>
      <c r="Y1654">
        <v>0</v>
      </c>
      <c r="Z1654">
        <v>-61.86</v>
      </c>
      <c r="AA1654">
        <v>128.85</v>
      </c>
      <c r="AB1654">
        <v>6</v>
      </c>
      <c r="AC1654">
        <v>80.52</v>
      </c>
      <c r="AD1654">
        <v>80.52</v>
      </c>
      <c r="AE1654" t="s">
        <v>9596</v>
      </c>
      <c r="AF1654" t="s">
        <v>6049</v>
      </c>
      <c r="AG1654" t="s">
        <v>6049</v>
      </c>
      <c r="AH1654" t="s">
        <v>6050</v>
      </c>
      <c r="AI1654" t="s">
        <v>731</v>
      </c>
      <c r="AJ1654">
        <v>14</v>
      </c>
      <c r="AK1654" t="s">
        <v>57</v>
      </c>
      <c r="AL1654">
        <v>14000</v>
      </c>
      <c r="AM1654" t="s">
        <v>55</v>
      </c>
      <c r="AN1654" t="s">
        <v>55</v>
      </c>
      <c r="AO1654" t="s">
        <v>55</v>
      </c>
      <c r="AS1654" t="s">
        <v>343</v>
      </c>
      <c r="AT1654">
        <v>30</v>
      </c>
      <c r="AU1654">
        <v>30</v>
      </c>
      <c r="AV1654">
        <v>39</v>
      </c>
      <c r="BB1654">
        <v>0</v>
      </c>
      <c r="BC1654">
        <v>0</v>
      </c>
      <c r="BD1654" t="s">
        <v>60</v>
      </c>
      <c r="BE1654" s="5" t="s">
        <v>3831</v>
      </c>
      <c r="BF1654">
        <v>634343823</v>
      </c>
      <c r="BH1654" t="s">
        <v>323</v>
      </c>
      <c r="BI1654" t="s">
        <v>320</v>
      </c>
      <c r="BJ1654">
        <v>0.45555555555555555</v>
      </c>
      <c r="BK1654">
        <v>70.400000000000006</v>
      </c>
      <c r="BL1654">
        <v>94.75</v>
      </c>
      <c r="BM1654">
        <v>0</v>
      </c>
      <c r="BN1654">
        <v>-53.57</v>
      </c>
      <c r="BO1654">
        <v>111.58</v>
      </c>
      <c r="BP1654" t="s">
        <v>60</v>
      </c>
      <c r="BQ1654">
        <v>1.154814421</v>
      </c>
      <c r="BR1654" t="s">
        <v>61</v>
      </c>
    </row>
    <row r="1655" spans="1:70" x14ac:dyDescent="0.2">
      <c r="A1655" s="19">
        <f t="shared" si="64"/>
        <v>13.809999999999995</v>
      </c>
      <c r="B1655" s="20">
        <v>3752</v>
      </c>
      <c r="D1655" s="2" t="s">
        <v>1381</v>
      </c>
      <c r="E1655" s="2" t="str">
        <f t="shared" si="63"/>
        <v>ST</v>
      </c>
      <c r="F1655">
        <v>200720433</v>
      </c>
      <c r="G1655">
        <v>202606</v>
      </c>
      <c r="H1655" t="s">
        <v>52</v>
      </c>
      <c r="I1655" t="s">
        <v>321</v>
      </c>
      <c r="J1655" t="s">
        <v>322</v>
      </c>
      <c r="K1655" t="s">
        <v>54</v>
      </c>
      <c r="L1655" s="5">
        <v>46271</v>
      </c>
      <c r="M1655" s="5">
        <v>46301</v>
      </c>
      <c r="N1655" s="21">
        <v>872827703659</v>
      </c>
      <c r="P1655" t="s">
        <v>326</v>
      </c>
      <c r="Q1655" t="s">
        <v>326</v>
      </c>
      <c r="R1655" t="s">
        <v>56</v>
      </c>
      <c r="S1655" t="s">
        <v>327</v>
      </c>
      <c r="T1655">
        <v>21</v>
      </c>
      <c r="U1655" t="s">
        <v>57</v>
      </c>
      <c r="V1655">
        <v>21320</v>
      </c>
      <c r="W1655">
        <v>66.62</v>
      </c>
      <c r="X1655">
        <v>7.88</v>
      </c>
      <c r="Y1655">
        <v>0</v>
      </c>
      <c r="Z1655">
        <v>-50.7</v>
      </c>
      <c r="AA1655">
        <v>23.8</v>
      </c>
      <c r="AB1655">
        <v>4</v>
      </c>
      <c r="AC1655">
        <v>59.62</v>
      </c>
      <c r="AD1655">
        <v>59.62</v>
      </c>
      <c r="AE1655" t="s">
        <v>9597</v>
      </c>
      <c r="AF1655" t="s">
        <v>6051</v>
      </c>
      <c r="AG1655" t="s">
        <v>6051</v>
      </c>
      <c r="AH1655" t="s">
        <v>4695</v>
      </c>
      <c r="AI1655" t="s">
        <v>6052</v>
      </c>
      <c r="AJ1655">
        <v>59</v>
      </c>
      <c r="AK1655" t="s">
        <v>57</v>
      </c>
      <c r="AL1655">
        <v>59253</v>
      </c>
      <c r="AM1655" t="s">
        <v>55</v>
      </c>
      <c r="AN1655" t="s">
        <v>55</v>
      </c>
      <c r="AO1655" t="s">
        <v>55</v>
      </c>
      <c r="AS1655" t="s">
        <v>343</v>
      </c>
      <c r="AT1655">
        <v>0</v>
      </c>
      <c r="AU1655">
        <v>0</v>
      </c>
      <c r="AV1655">
        <v>0</v>
      </c>
      <c r="BB1655">
        <v>0</v>
      </c>
      <c r="BC1655">
        <v>0</v>
      </c>
      <c r="BD1655" t="s">
        <v>60</v>
      </c>
      <c r="BE1655" s="5" t="s">
        <v>2497</v>
      </c>
      <c r="BF1655">
        <v>634333759</v>
      </c>
      <c r="BH1655" t="s">
        <v>323</v>
      </c>
      <c r="BI1655" t="s">
        <v>320</v>
      </c>
      <c r="BJ1655">
        <v>0.47291666666666665</v>
      </c>
      <c r="BK1655">
        <v>57.8</v>
      </c>
      <c r="BL1655">
        <v>6.84</v>
      </c>
      <c r="BM1655">
        <v>0</v>
      </c>
      <c r="BN1655">
        <v>-43.99</v>
      </c>
      <c r="BO1655">
        <v>20.65</v>
      </c>
      <c r="BP1655" t="s">
        <v>60</v>
      </c>
      <c r="BQ1655">
        <v>1.1526181719999999</v>
      </c>
      <c r="BR1655" t="s">
        <v>61</v>
      </c>
    </row>
    <row r="1656" spans="1:70" x14ac:dyDescent="0.2">
      <c r="A1656" s="19">
        <f t="shared" si="64"/>
        <v>6.7899999999999991</v>
      </c>
      <c r="B1656" s="20">
        <v>3752</v>
      </c>
      <c r="D1656" s="2" t="s">
        <v>1381</v>
      </c>
      <c r="E1656" s="2" t="str">
        <f t="shared" si="63"/>
        <v>ST</v>
      </c>
      <c r="F1656">
        <v>200720433</v>
      </c>
      <c r="G1656">
        <v>202606</v>
      </c>
      <c r="H1656" t="s">
        <v>52</v>
      </c>
      <c r="I1656" t="s">
        <v>321</v>
      </c>
      <c r="J1656" t="s">
        <v>322</v>
      </c>
      <c r="K1656" t="s">
        <v>54</v>
      </c>
      <c r="L1656" s="5">
        <v>46332</v>
      </c>
      <c r="M1656" s="5">
        <v>46362</v>
      </c>
      <c r="N1656" s="21">
        <v>872892345063</v>
      </c>
      <c r="P1656" t="s">
        <v>326</v>
      </c>
      <c r="Q1656" t="s">
        <v>326</v>
      </c>
      <c r="R1656" t="s">
        <v>56</v>
      </c>
      <c r="S1656" t="s">
        <v>327</v>
      </c>
      <c r="T1656">
        <v>21</v>
      </c>
      <c r="U1656" t="s">
        <v>57</v>
      </c>
      <c r="V1656">
        <v>21320</v>
      </c>
      <c r="W1656">
        <v>32.799999999999997</v>
      </c>
      <c r="X1656">
        <v>3.88</v>
      </c>
      <c r="Y1656">
        <v>0</v>
      </c>
      <c r="Z1656">
        <v>-24.96</v>
      </c>
      <c r="AA1656">
        <v>11.72</v>
      </c>
      <c r="AB1656">
        <v>2</v>
      </c>
      <c r="AC1656">
        <v>13.64</v>
      </c>
      <c r="AD1656">
        <v>13.64</v>
      </c>
      <c r="AE1656" t="s">
        <v>9030</v>
      </c>
      <c r="AF1656" t="s">
        <v>6053</v>
      </c>
      <c r="AG1656" t="s">
        <v>6053</v>
      </c>
      <c r="AH1656" t="s">
        <v>6054</v>
      </c>
      <c r="AI1656" t="s">
        <v>6055</v>
      </c>
      <c r="AJ1656">
        <v>24</v>
      </c>
      <c r="AK1656" t="s">
        <v>57</v>
      </c>
      <c r="AL1656">
        <v>24000</v>
      </c>
      <c r="AM1656" t="s">
        <v>55</v>
      </c>
      <c r="AN1656" t="s">
        <v>55</v>
      </c>
      <c r="AO1656" t="s">
        <v>55</v>
      </c>
      <c r="AS1656" t="s">
        <v>343</v>
      </c>
      <c r="AT1656">
        <v>0</v>
      </c>
      <c r="AU1656">
        <v>0</v>
      </c>
      <c r="AV1656">
        <v>0</v>
      </c>
      <c r="BB1656">
        <v>0</v>
      </c>
      <c r="BC1656">
        <v>0</v>
      </c>
      <c r="BD1656" t="s">
        <v>60</v>
      </c>
      <c r="BE1656" s="5" t="s">
        <v>3831</v>
      </c>
      <c r="BF1656">
        <v>634343823</v>
      </c>
      <c r="BH1656" t="s">
        <v>323</v>
      </c>
      <c r="BI1656" t="s">
        <v>320</v>
      </c>
      <c r="BJ1656">
        <v>0.47847222222222224</v>
      </c>
      <c r="BK1656">
        <v>28.4</v>
      </c>
      <c r="BL1656">
        <v>3.36</v>
      </c>
      <c r="BM1656">
        <v>0</v>
      </c>
      <c r="BN1656">
        <v>-21.61</v>
      </c>
      <c r="BO1656">
        <v>10.15</v>
      </c>
      <c r="BP1656" t="s">
        <v>60</v>
      </c>
      <c r="BQ1656">
        <v>1.1549344580000001</v>
      </c>
      <c r="BR1656" t="s">
        <v>61</v>
      </c>
    </row>
    <row r="1657" spans="1:70" x14ac:dyDescent="0.2">
      <c r="A1657" s="19">
        <f t="shared" si="64"/>
        <v>14.82</v>
      </c>
      <c r="B1657" s="20">
        <v>3752</v>
      </c>
      <c r="D1657" s="2" t="s">
        <v>1381</v>
      </c>
      <c r="E1657" s="2" t="str">
        <f t="shared" si="63"/>
        <v>ST</v>
      </c>
      <c r="F1657">
        <v>200720433</v>
      </c>
      <c r="G1657">
        <v>202606</v>
      </c>
      <c r="H1657" t="s">
        <v>52</v>
      </c>
      <c r="I1657" t="s">
        <v>321</v>
      </c>
      <c r="J1657" t="s">
        <v>322</v>
      </c>
      <c r="K1657" t="s">
        <v>54</v>
      </c>
      <c r="L1657" s="5">
        <v>46332</v>
      </c>
      <c r="M1657" s="5">
        <v>46362</v>
      </c>
      <c r="N1657" s="21">
        <v>872939565533</v>
      </c>
      <c r="P1657" t="s">
        <v>326</v>
      </c>
      <c r="Q1657" t="s">
        <v>326</v>
      </c>
      <c r="R1657" t="s">
        <v>56</v>
      </c>
      <c r="S1657" t="s">
        <v>327</v>
      </c>
      <c r="T1657">
        <v>21</v>
      </c>
      <c r="U1657" t="s">
        <v>57</v>
      </c>
      <c r="V1657">
        <v>21320</v>
      </c>
      <c r="W1657">
        <v>71.61</v>
      </c>
      <c r="X1657">
        <v>108.26</v>
      </c>
      <c r="Y1657">
        <v>0</v>
      </c>
      <c r="Z1657">
        <v>-54.49</v>
      </c>
      <c r="AA1657">
        <v>125.38</v>
      </c>
      <c r="AB1657">
        <v>6</v>
      </c>
      <c r="AC1657">
        <v>68.2</v>
      </c>
      <c r="AD1657">
        <v>68.2</v>
      </c>
      <c r="AE1657" t="s">
        <v>2370</v>
      </c>
      <c r="AF1657" t="s">
        <v>389</v>
      </c>
      <c r="AG1657" t="s">
        <v>389</v>
      </c>
      <c r="AH1657" t="s">
        <v>1876</v>
      </c>
      <c r="AI1657" t="s">
        <v>962</v>
      </c>
      <c r="AJ1657">
        <v>30</v>
      </c>
      <c r="AK1657" t="s">
        <v>57</v>
      </c>
      <c r="AL1657">
        <v>30000</v>
      </c>
      <c r="AM1657" t="s">
        <v>55</v>
      </c>
      <c r="AN1657" t="s">
        <v>55</v>
      </c>
      <c r="AO1657" t="s">
        <v>55</v>
      </c>
      <c r="AS1657" t="s">
        <v>343</v>
      </c>
      <c r="AT1657">
        <v>0</v>
      </c>
      <c r="AU1657">
        <v>0</v>
      </c>
      <c r="AV1657">
        <v>0</v>
      </c>
      <c r="BB1657">
        <v>0</v>
      </c>
      <c r="BC1657">
        <v>0</v>
      </c>
      <c r="BD1657" t="s">
        <v>60</v>
      </c>
      <c r="BE1657" s="5" t="s">
        <v>3831</v>
      </c>
      <c r="BF1657">
        <v>634343823</v>
      </c>
      <c r="BH1657" t="s">
        <v>323</v>
      </c>
      <c r="BI1657" t="s">
        <v>320</v>
      </c>
      <c r="BJ1657">
        <v>0.40555555555555556</v>
      </c>
      <c r="BK1657">
        <v>62</v>
      </c>
      <c r="BL1657">
        <v>93.74</v>
      </c>
      <c r="BM1657">
        <v>0</v>
      </c>
      <c r="BN1657">
        <v>-47.18</v>
      </c>
      <c r="BO1657">
        <v>108.56</v>
      </c>
      <c r="BP1657" t="s">
        <v>60</v>
      </c>
      <c r="BQ1657">
        <v>1.1549344580000001</v>
      </c>
      <c r="BR1657" t="s">
        <v>61</v>
      </c>
    </row>
    <row r="1658" spans="1:70" x14ac:dyDescent="0.2">
      <c r="A1658" s="19">
        <f t="shared" si="64"/>
        <v>10.800000000000004</v>
      </c>
      <c r="B1658" s="20">
        <v>3752</v>
      </c>
      <c r="D1658" s="2" t="s">
        <v>1381</v>
      </c>
      <c r="E1658" s="2" t="str">
        <f t="shared" ref="E1658:E1721" si="65">IF(J1658="FedEx Priority","ST","FICP")</f>
        <v>ST</v>
      </c>
      <c r="F1658">
        <v>200720433</v>
      </c>
      <c r="G1658">
        <v>202606</v>
      </c>
      <c r="H1658" t="s">
        <v>52</v>
      </c>
      <c r="I1658" t="s">
        <v>321</v>
      </c>
      <c r="J1658" t="s">
        <v>322</v>
      </c>
      <c r="K1658" t="s">
        <v>54</v>
      </c>
      <c r="L1658" s="5" t="s">
        <v>3826</v>
      </c>
      <c r="M1658" s="5" t="s">
        <v>5222</v>
      </c>
      <c r="N1658" s="21">
        <v>873197398022</v>
      </c>
      <c r="P1658" t="s">
        <v>326</v>
      </c>
      <c r="Q1658" t="s">
        <v>326</v>
      </c>
      <c r="R1658" t="s">
        <v>56</v>
      </c>
      <c r="S1658" t="s">
        <v>327</v>
      </c>
      <c r="T1658">
        <v>21</v>
      </c>
      <c r="U1658" t="s">
        <v>57</v>
      </c>
      <c r="V1658">
        <v>21320</v>
      </c>
      <c r="W1658">
        <v>52.43</v>
      </c>
      <c r="X1658">
        <v>6.21</v>
      </c>
      <c r="Y1658">
        <v>0</v>
      </c>
      <c r="Z1658">
        <v>-39.909999999999997</v>
      </c>
      <c r="AA1658">
        <v>18.73</v>
      </c>
      <c r="AB1658">
        <v>3</v>
      </c>
      <c r="AC1658">
        <v>40.04</v>
      </c>
      <c r="AD1658">
        <v>40.04</v>
      </c>
      <c r="AE1658" t="s">
        <v>9598</v>
      </c>
      <c r="AF1658" t="s">
        <v>6056</v>
      </c>
      <c r="AG1658" t="s">
        <v>6056</v>
      </c>
      <c r="AH1658" t="s">
        <v>6057</v>
      </c>
      <c r="AI1658" t="s">
        <v>416</v>
      </c>
      <c r="AJ1658">
        <v>66</v>
      </c>
      <c r="AK1658" t="s">
        <v>57</v>
      </c>
      <c r="AL1658">
        <v>66000</v>
      </c>
      <c r="AM1658" t="s">
        <v>55</v>
      </c>
      <c r="AN1658" t="s">
        <v>55</v>
      </c>
      <c r="AO1658" t="s">
        <v>55</v>
      </c>
      <c r="AS1658" t="s">
        <v>343</v>
      </c>
      <c r="AT1658">
        <v>0</v>
      </c>
      <c r="AU1658">
        <v>0</v>
      </c>
      <c r="AV1658">
        <v>0</v>
      </c>
      <c r="BB1658">
        <v>0</v>
      </c>
      <c r="BC1658">
        <v>0</v>
      </c>
      <c r="BD1658" t="s">
        <v>60</v>
      </c>
      <c r="BE1658" s="5" t="s">
        <v>5226</v>
      </c>
      <c r="BF1658">
        <v>634353938</v>
      </c>
      <c r="BH1658" t="s">
        <v>323</v>
      </c>
      <c r="BI1658" t="s">
        <v>320</v>
      </c>
      <c r="BJ1658">
        <v>0.50763888888888886</v>
      </c>
      <c r="BK1658">
        <v>45.2</v>
      </c>
      <c r="BL1658">
        <v>5.35</v>
      </c>
      <c r="BM1658">
        <v>0</v>
      </c>
      <c r="BN1658">
        <v>-34.4</v>
      </c>
      <c r="BO1658">
        <v>16.149999999999999</v>
      </c>
      <c r="BP1658" t="s">
        <v>60</v>
      </c>
      <c r="BQ1658">
        <v>1.1600389769999999</v>
      </c>
      <c r="BR1658" t="s">
        <v>61</v>
      </c>
    </row>
    <row r="1659" spans="1:70" x14ac:dyDescent="0.2">
      <c r="A1659" s="19">
        <f t="shared" si="64"/>
        <v>10.129999999999995</v>
      </c>
      <c r="B1659" s="20">
        <v>3752</v>
      </c>
      <c r="D1659" s="2" t="s">
        <v>1381</v>
      </c>
      <c r="E1659" s="2" t="str">
        <f t="shared" si="65"/>
        <v>ST</v>
      </c>
      <c r="F1659">
        <v>200720433</v>
      </c>
      <c r="G1659">
        <v>202606</v>
      </c>
      <c r="H1659" t="s">
        <v>52</v>
      </c>
      <c r="I1659" t="s">
        <v>321</v>
      </c>
      <c r="J1659" t="s">
        <v>322</v>
      </c>
      <c r="K1659" t="s">
        <v>54</v>
      </c>
      <c r="L1659" s="5">
        <v>46332</v>
      </c>
      <c r="M1659" s="5">
        <v>46362</v>
      </c>
      <c r="N1659" s="21">
        <v>872934331825</v>
      </c>
      <c r="P1659" t="s">
        <v>326</v>
      </c>
      <c r="Q1659" t="s">
        <v>326</v>
      </c>
      <c r="R1659" t="s">
        <v>56</v>
      </c>
      <c r="S1659" t="s">
        <v>327</v>
      </c>
      <c r="T1659">
        <v>21</v>
      </c>
      <c r="U1659" t="s">
        <v>57</v>
      </c>
      <c r="V1659">
        <v>21320</v>
      </c>
      <c r="W1659">
        <v>48.97</v>
      </c>
      <c r="X1659">
        <v>5.81</v>
      </c>
      <c r="Y1659">
        <v>0</v>
      </c>
      <c r="Z1659">
        <v>-37.270000000000003</v>
      </c>
      <c r="AA1659">
        <v>17.510000000000002</v>
      </c>
      <c r="AB1659">
        <v>2</v>
      </c>
      <c r="AC1659">
        <v>36.08</v>
      </c>
      <c r="AD1659">
        <v>36.08</v>
      </c>
      <c r="AE1659" t="s">
        <v>9599</v>
      </c>
      <c r="AF1659" t="s">
        <v>6058</v>
      </c>
      <c r="AG1659" t="s">
        <v>6058</v>
      </c>
      <c r="AH1659" t="s">
        <v>6059</v>
      </c>
      <c r="AI1659" t="s">
        <v>6060</v>
      </c>
      <c r="AJ1659">
        <v>59</v>
      </c>
      <c r="AK1659" t="s">
        <v>57</v>
      </c>
      <c r="AL1659">
        <v>59495</v>
      </c>
      <c r="AM1659" t="s">
        <v>55</v>
      </c>
      <c r="AN1659" t="s">
        <v>55</v>
      </c>
      <c r="AO1659" t="s">
        <v>55</v>
      </c>
      <c r="AS1659" t="s">
        <v>343</v>
      </c>
      <c r="AT1659">
        <v>29</v>
      </c>
      <c r="AU1659">
        <v>31</v>
      </c>
      <c r="AV1659">
        <v>40</v>
      </c>
      <c r="BB1659">
        <v>0</v>
      </c>
      <c r="BC1659">
        <v>0</v>
      </c>
      <c r="BD1659" t="s">
        <v>60</v>
      </c>
      <c r="BE1659" s="5" t="s">
        <v>3831</v>
      </c>
      <c r="BF1659">
        <v>634343823</v>
      </c>
      <c r="BH1659" t="s">
        <v>323</v>
      </c>
      <c r="BI1659" t="s">
        <v>320</v>
      </c>
      <c r="BJ1659">
        <v>0.48055555555555557</v>
      </c>
      <c r="BK1659">
        <v>42.4</v>
      </c>
      <c r="BL1659">
        <v>5.03</v>
      </c>
      <c r="BM1659">
        <v>0</v>
      </c>
      <c r="BN1659">
        <v>-32.270000000000003</v>
      </c>
      <c r="BO1659">
        <v>15.16</v>
      </c>
      <c r="BP1659" t="s">
        <v>60</v>
      </c>
      <c r="BQ1659">
        <v>1.1549344580000001</v>
      </c>
      <c r="BR1659" t="s">
        <v>61</v>
      </c>
    </row>
    <row r="1660" spans="1:70" x14ac:dyDescent="0.2">
      <c r="A1660" s="19">
        <f t="shared" si="64"/>
        <v>8.4599999999999973</v>
      </c>
      <c r="B1660" s="20">
        <v>3752</v>
      </c>
      <c r="D1660" s="2" t="s">
        <v>1381</v>
      </c>
      <c r="E1660" s="2" t="str">
        <f t="shared" si="65"/>
        <v>ST</v>
      </c>
      <c r="F1660">
        <v>200720433</v>
      </c>
      <c r="G1660">
        <v>202606</v>
      </c>
      <c r="H1660" t="s">
        <v>52</v>
      </c>
      <c r="I1660" t="s">
        <v>321</v>
      </c>
      <c r="J1660" t="s">
        <v>322</v>
      </c>
      <c r="K1660" t="s">
        <v>54</v>
      </c>
      <c r="L1660" s="5">
        <v>46148</v>
      </c>
      <c r="M1660" s="5">
        <v>46240</v>
      </c>
      <c r="N1660" s="21">
        <v>872685969151</v>
      </c>
      <c r="P1660" t="s">
        <v>326</v>
      </c>
      <c r="Q1660" t="s">
        <v>326</v>
      </c>
      <c r="R1660" t="s">
        <v>56</v>
      </c>
      <c r="S1660" t="s">
        <v>327</v>
      </c>
      <c r="T1660">
        <v>21</v>
      </c>
      <c r="U1660" t="s">
        <v>57</v>
      </c>
      <c r="V1660">
        <v>21320</v>
      </c>
      <c r="W1660">
        <v>41.11</v>
      </c>
      <c r="X1660">
        <v>4.88</v>
      </c>
      <c r="Y1660">
        <v>0</v>
      </c>
      <c r="Z1660">
        <v>-31.28</v>
      </c>
      <c r="AA1660">
        <v>14.7</v>
      </c>
      <c r="AB1660">
        <v>3</v>
      </c>
      <c r="AC1660">
        <v>25.52</v>
      </c>
      <c r="AD1660">
        <v>25.52</v>
      </c>
      <c r="AE1660" t="s">
        <v>9600</v>
      </c>
      <c r="AF1660" t="s">
        <v>366</v>
      </c>
      <c r="AG1660" t="s">
        <v>366</v>
      </c>
      <c r="AH1660" t="s">
        <v>6061</v>
      </c>
      <c r="AI1660" t="s">
        <v>4476</v>
      </c>
      <c r="AJ1660">
        <v>2</v>
      </c>
      <c r="AK1660" t="s">
        <v>57</v>
      </c>
      <c r="AL1660">
        <v>2100</v>
      </c>
      <c r="AM1660" t="s">
        <v>55</v>
      </c>
      <c r="AN1660" t="s">
        <v>55</v>
      </c>
      <c r="AO1660" t="s">
        <v>55</v>
      </c>
      <c r="AS1660" t="s">
        <v>343</v>
      </c>
      <c r="AT1660">
        <v>0</v>
      </c>
      <c r="AU1660">
        <v>0</v>
      </c>
      <c r="AV1660">
        <v>0</v>
      </c>
      <c r="BB1660">
        <v>0</v>
      </c>
      <c r="BC1660">
        <v>0</v>
      </c>
      <c r="BD1660" t="s">
        <v>60</v>
      </c>
      <c r="BE1660" s="5" t="s">
        <v>2497</v>
      </c>
      <c r="BF1660">
        <v>634333759</v>
      </c>
      <c r="BH1660" t="s">
        <v>323</v>
      </c>
      <c r="BI1660" t="s">
        <v>320</v>
      </c>
      <c r="BJ1660">
        <v>0.47083333333333333</v>
      </c>
      <c r="BK1660">
        <v>35.4</v>
      </c>
      <c r="BL1660">
        <v>4.2</v>
      </c>
      <c r="BM1660">
        <v>0</v>
      </c>
      <c r="BN1660">
        <v>-26.94</v>
      </c>
      <c r="BO1660">
        <v>12.66</v>
      </c>
      <c r="BP1660" t="s">
        <v>60</v>
      </c>
      <c r="BQ1660">
        <v>1.161210911</v>
      </c>
      <c r="BR1660" t="s">
        <v>61</v>
      </c>
    </row>
    <row r="1661" spans="1:70" x14ac:dyDescent="0.2">
      <c r="A1661" s="19">
        <f t="shared" si="64"/>
        <v>9.4600000000000009</v>
      </c>
      <c r="B1661" s="20">
        <v>3752</v>
      </c>
      <c r="D1661" s="2" t="s">
        <v>1381</v>
      </c>
      <c r="E1661" s="2" t="str">
        <f t="shared" si="65"/>
        <v>ST</v>
      </c>
      <c r="F1661">
        <v>200720433</v>
      </c>
      <c r="G1661">
        <v>202606</v>
      </c>
      <c r="H1661" t="s">
        <v>52</v>
      </c>
      <c r="I1661" t="s">
        <v>321</v>
      </c>
      <c r="J1661" t="s">
        <v>322</v>
      </c>
      <c r="K1661" t="s">
        <v>54</v>
      </c>
      <c r="L1661" s="5">
        <v>46332</v>
      </c>
      <c r="M1661" s="5">
        <v>46362</v>
      </c>
      <c r="N1661" s="21">
        <v>872937137117</v>
      </c>
      <c r="P1661" t="s">
        <v>326</v>
      </c>
      <c r="Q1661" t="s">
        <v>326</v>
      </c>
      <c r="R1661" t="s">
        <v>56</v>
      </c>
      <c r="S1661" t="s">
        <v>327</v>
      </c>
      <c r="T1661">
        <v>21</v>
      </c>
      <c r="U1661" t="s">
        <v>57</v>
      </c>
      <c r="V1661">
        <v>21320</v>
      </c>
      <c r="W1661">
        <v>45.74</v>
      </c>
      <c r="X1661">
        <v>5.42</v>
      </c>
      <c r="Y1661">
        <v>0</v>
      </c>
      <c r="Z1661">
        <v>-34.81</v>
      </c>
      <c r="AA1661">
        <v>16.34</v>
      </c>
      <c r="AB1661">
        <v>2</v>
      </c>
      <c r="AC1661">
        <v>33</v>
      </c>
      <c r="AD1661">
        <v>33</v>
      </c>
      <c r="AE1661" t="s">
        <v>1510</v>
      </c>
      <c r="AF1661" t="s">
        <v>6062</v>
      </c>
      <c r="AG1661" t="s">
        <v>6062</v>
      </c>
      <c r="AH1661" t="s">
        <v>6063</v>
      </c>
      <c r="AI1661" t="s">
        <v>6064</v>
      </c>
      <c r="AJ1661">
        <v>89</v>
      </c>
      <c r="AK1661" t="s">
        <v>57</v>
      </c>
      <c r="AL1661">
        <v>89100</v>
      </c>
      <c r="AM1661" t="s">
        <v>55</v>
      </c>
      <c r="AN1661" t="s">
        <v>55</v>
      </c>
      <c r="AO1661" t="s">
        <v>55</v>
      </c>
      <c r="AS1661" t="s">
        <v>343</v>
      </c>
      <c r="AT1661">
        <v>0</v>
      </c>
      <c r="AU1661">
        <v>0</v>
      </c>
      <c r="AV1661">
        <v>0</v>
      </c>
      <c r="BB1661">
        <v>0</v>
      </c>
      <c r="BC1661">
        <v>0</v>
      </c>
      <c r="BD1661" t="s">
        <v>60</v>
      </c>
      <c r="BE1661" s="5" t="s">
        <v>3831</v>
      </c>
      <c r="BF1661">
        <v>634343823</v>
      </c>
      <c r="BH1661" t="s">
        <v>323</v>
      </c>
      <c r="BI1661" t="s">
        <v>320</v>
      </c>
      <c r="BJ1661">
        <v>0.50624999999999998</v>
      </c>
      <c r="BK1661">
        <v>39.6</v>
      </c>
      <c r="BL1661">
        <v>4.6900000000000004</v>
      </c>
      <c r="BM1661">
        <v>0</v>
      </c>
      <c r="BN1661">
        <v>-30.14</v>
      </c>
      <c r="BO1661">
        <v>14.15</v>
      </c>
      <c r="BP1661" t="s">
        <v>60</v>
      </c>
      <c r="BQ1661">
        <v>1.1549344580000001</v>
      </c>
      <c r="BR1661" t="s">
        <v>61</v>
      </c>
    </row>
    <row r="1662" spans="1:70" x14ac:dyDescent="0.2">
      <c r="A1662" s="19">
        <f t="shared" si="64"/>
        <v>16.490000000000002</v>
      </c>
      <c r="B1662" s="20">
        <v>3752</v>
      </c>
      <c r="D1662" s="2" t="s">
        <v>1381</v>
      </c>
      <c r="E1662" s="2" t="str">
        <f t="shared" si="65"/>
        <v>ST</v>
      </c>
      <c r="F1662">
        <v>200720433</v>
      </c>
      <c r="G1662">
        <v>202606</v>
      </c>
      <c r="H1662" t="s">
        <v>52</v>
      </c>
      <c r="I1662" t="s">
        <v>321</v>
      </c>
      <c r="J1662" t="s">
        <v>322</v>
      </c>
      <c r="K1662" t="s">
        <v>54</v>
      </c>
      <c r="L1662" s="5">
        <v>46332</v>
      </c>
      <c r="M1662" s="5">
        <v>46362</v>
      </c>
      <c r="N1662" s="21">
        <v>872935968310</v>
      </c>
      <c r="P1662" t="s">
        <v>326</v>
      </c>
      <c r="Q1662" t="s">
        <v>326</v>
      </c>
      <c r="R1662" t="s">
        <v>56</v>
      </c>
      <c r="S1662" t="s">
        <v>327</v>
      </c>
      <c r="T1662">
        <v>21</v>
      </c>
      <c r="U1662" t="s">
        <v>57</v>
      </c>
      <c r="V1662">
        <v>21320</v>
      </c>
      <c r="W1662">
        <v>79.69</v>
      </c>
      <c r="X1662">
        <v>109.22</v>
      </c>
      <c r="Y1662">
        <v>0</v>
      </c>
      <c r="Z1662">
        <v>-60.65</v>
      </c>
      <c r="AA1662">
        <v>128.27000000000001</v>
      </c>
      <c r="AB1662">
        <v>9</v>
      </c>
      <c r="AC1662">
        <v>78.540000000000006</v>
      </c>
      <c r="AD1662">
        <v>78.540000000000006</v>
      </c>
      <c r="AE1662" t="s">
        <v>1478</v>
      </c>
      <c r="AF1662" t="s">
        <v>1063</v>
      </c>
      <c r="AG1662" t="s">
        <v>1063</v>
      </c>
      <c r="AH1662" t="s">
        <v>6065</v>
      </c>
      <c r="AI1662" t="s">
        <v>6066</v>
      </c>
      <c r="AJ1662">
        <v>22</v>
      </c>
      <c r="AK1662" t="s">
        <v>57</v>
      </c>
      <c r="AL1662">
        <v>22560</v>
      </c>
      <c r="AM1662" t="s">
        <v>55</v>
      </c>
      <c r="AN1662" t="s">
        <v>55</v>
      </c>
      <c r="AO1662" t="s">
        <v>55</v>
      </c>
      <c r="AS1662" t="s">
        <v>343</v>
      </c>
      <c r="AT1662">
        <v>0</v>
      </c>
      <c r="AU1662">
        <v>0</v>
      </c>
      <c r="AV1662">
        <v>0</v>
      </c>
      <c r="BB1662">
        <v>0</v>
      </c>
      <c r="BC1662">
        <v>0</v>
      </c>
      <c r="BD1662" t="s">
        <v>60</v>
      </c>
      <c r="BE1662" s="5" t="s">
        <v>3831</v>
      </c>
      <c r="BF1662">
        <v>634343823</v>
      </c>
      <c r="BH1662" t="s">
        <v>323</v>
      </c>
      <c r="BI1662" t="s">
        <v>320</v>
      </c>
      <c r="BJ1662">
        <v>0.56666666666666665</v>
      </c>
      <c r="BK1662">
        <v>69</v>
      </c>
      <c r="BL1662">
        <v>94.57</v>
      </c>
      <c r="BM1662">
        <v>0</v>
      </c>
      <c r="BN1662">
        <v>-52.51</v>
      </c>
      <c r="BO1662">
        <v>111.06</v>
      </c>
      <c r="BP1662" t="s">
        <v>60</v>
      </c>
      <c r="BQ1662">
        <v>1.1549344580000001</v>
      </c>
      <c r="BR1662" t="s">
        <v>61</v>
      </c>
    </row>
    <row r="1663" spans="1:70" x14ac:dyDescent="0.2">
      <c r="A1663" s="19">
        <f t="shared" si="64"/>
        <v>45.510000000000019</v>
      </c>
      <c r="B1663" s="20">
        <v>3752</v>
      </c>
      <c r="D1663" s="2" t="s">
        <v>1381</v>
      </c>
      <c r="E1663" s="2" t="str">
        <f t="shared" si="65"/>
        <v>ST</v>
      </c>
      <c r="F1663">
        <v>200720433</v>
      </c>
      <c r="G1663">
        <v>202606</v>
      </c>
      <c r="H1663" t="s">
        <v>52</v>
      </c>
      <c r="I1663" t="s">
        <v>321</v>
      </c>
      <c r="J1663" t="s">
        <v>322</v>
      </c>
      <c r="K1663" t="s">
        <v>54</v>
      </c>
      <c r="L1663" s="5">
        <v>46301</v>
      </c>
      <c r="M1663" s="5" t="s">
        <v>4087</v>
      </c>
      <c r="N1663" s="21">
        <v>872839931599</v>
      </c>
      <c r="P1663" t="s">
        <v>326</v>
      </c>
      <c r="Q1663" t="s">
        <v>326</v>
      </c>
      <c r="R1663" t="s">
        <v>56</v>
      </c>
      <c r="S1663" t="s">
        <v>327</v>
      </c>
      <c r="T1663">
        <v>21</v>
      </c>
      <c r="U1663" t="s">
        <v>57</v>
      </c>
      <c r="V1663">
        <v>21320</v>
      </c>
      <c r="W1663">
        <v>219.56</v>
      </c>
      <c r="X1663">
        <v>339.1</v>
      </c>
      <c r="Y1663">
        <v>0</v>
      </c>
      <c r="Z1663">
        <v>-167.08</v>
      </c>
      <c r="AA1663">
        <v>391.58</v>
      </c>
      <c r="AB1663">
        <v>7</v>
      </c>
      <c r="AC1663">
        <v>244.86</v>
      </c>
      <c r="AD1663">
        <v>244.86</v>
      </c>
      <c r="AE1663" t="s">
        <v>2345</v>
      </c>
      <c r="AF1663" t="s">
        <v>563</v>
      </c>
      <c r="AG1663" t="s">
        <v>563</v>
      </c>
      <c r="AH1663" t="s">
        <v>1743</v>
      </c>
      <c r="AI1663" t="s">
        <v>1744</v>
      </c>
      <c r="AJ1663">
        <v>20</v>
      </c>
      <c r="AK1663" t="s">
        <v>57</v>
      </c>
      <c r="AL1663">
        <v>20220</v>
      </c>
      <c r="AM1663" t="s">
        <v>55</v>
      </c>
      <c r="AN1663" t="s">
        <v>55</v>
      </c>
      <c r="AO1663" t="s">
        <v>55</v>
      </c>
      <c r="AS1663" t="s">
        <v>343</v>
      </c>
      <c r="AT1663">
        <v>31</v>
      </c>
      <c r="AU1663">
        <v>30</v>
      </c>
      <c r="AV1663">
        <v>39</v>
      </c>
      <c r="BB1663">
        <v>0</v>
      </c>
      <c r="BC1663">
        <v>0</v>
      </c>
      <c r="BD1663" t="s">
        <v>60</v>
      </c>
      <c r="BE1663" s="5" t="s">
        <v>3831</v>
      </c>
      <c r="BF1663">
        <v>634343823</v>
      </c>
      <c r="BH1663" t="s">
        <v>323</v>
      </c>
      <c r="BI1663" t="s">
        <v>320</v>
      </c>
      <c r="BJ1663">
        <v>0.38611111111111113</v>
      </c>
      <c r="BK1663">
        <v>190.4</v>
      </c>
      <c r="BL1663">
        <v>294.06</v>
      </c>
      <c r="BM1663">
        <v>0</v>
      </c>
      <c r="BN1663">
        <v>-144.88999999999999</v>
      </c>
      <c r="BO1663">
        <v>339.57</v>
      </c>
      <c r="BP1663" t="s">
        <v>60</v>
      </c>
      <c r="BQ1663">
        <v>1.153163127</v>
      </c>
      <c r="BR1663" t="s">
        <v>61</v>
      </c>
    </row>
    <row r="1664" spans="1:70" x14ac:dyDescent="0.2">
      <c r="A1664" s="19">
        <f t="shared" si="64"/>
        <v>11.809999999999995</v>
      </c>
      <c r="B1664" s="20">
        <v>3752</v>
      </c>
      <c r="D1664" s="2" t="s">
        <v>1381</v>
      </c>
      <c r="E1664" s="2" t="str">
        <f t="shared" si="65"/>
        <v>ST</v>
      </c>
      <c r="F1664">
        <v>200720433</v>
      </c>
      <c r="G1664">
        <v>202606</v>
      </c>
      <c r="H1664" t="s">
        <v>52</v>
      </c>
      <c r="I1664" t="s">
        <v>321</v>
      </c>
      <c r="J1664" t="s">
        <v>322</v>
      </c>
      <c r="K1664" t="s">
        <v>54</v>
      </c>
      <c r="L1664" s="5">
        <v>46332</v>
      </c>
      <c r="M1664" s="5">
        <v>46362</v>
      </c>
      <c r="N1664" s="21">
        <v>872932588805</v>
      </c>
      <c r="P1664" t="s">
        <v>326</v>
      </c>
      <c r="Q1664" t="s">
        <v>326</v>
      </c>
      <c r="R1664" t="s">
        <v>56</v>
      </c>
      <c r="S1664" t="s">
        <v>327</v>
      </c>
      <c r="T1664">
        <v>21</v>
      </c>
      <c r="U1664" t="s">
        <v>57</v>
      </c>
      <c r="V1664">
        <v>21320</v>
      </c>
      <c r="W1664">
        <v>57.05</v>
      </c>
      <c r="X1664">
        <v>6.76</v>
      </c>
      <c r="Y1664">
        <v>0</v>
      </c>
      <c r="Z1664">
        <v>-43.41</v>
      </c>
      <c r="AA1664">
        <v>20.399999999999999</v>
      </c>
      <c r="AB1664">
        <v>3</v>
      </c>
      <c r="AC1664">
        <v>47.96</v>
      </c>
      <c r="AD1664">
        <v>47.96</v>
      </c>
      <c r="AE1664" t="s">
        <v>9601</v>
      </c>
      <c r="AF1664" t="s">
        <v>6067</v>
      </c>
      <c r="AG1664" t="s">
        <v>6067</v>
      </c>
      <c r="AH1664" t="s">
        <v>6068</v>
      </c>
      <c r="AI1664" t="s">
        <v>6069</v>
      </c>
      <c r="AJ1664">
        <v>42</v>
      </c>
      <c r="AK1664" t="s">
        <v>57</v>
      </c>
      <c r="AL1664">
        <v>42330</v>
      </c>
      <c r="AM1664" t="s">
        <v>55</v>
      </c>
      <c r="AN1664" t="s">
        <v>55</v>
      </c>
      <c r="AO1664" t="s">
        <v>55</v>
      </c>
      <c r="AS1664" t="s">
        <v>343</v>
      </c>
      <c r="AT1664">
        <v>26</v>
      </c>
      <c r="AU1664">
        <v>31</v>
      </c>
      <c r="AV1664">
        <v>40</v>
      </c>
      <c r="BB1664">
        <v>0</v>
      </c>
      <c r="BC1664">
        <v>0</v>
      </c>
      <c r="BD1664" t="s">
        <v>60</v>
      </c>
      <c r="BE1664" s="5" t="s">
        <v>3831</v>
      </c>
      <c r="BF1664">
        <v>634343823</v>
      </c>
      <c r="BH1664" t="s">
        <v>323</v>
      </c>
      <c r="BI1664" t="s">
        <v>320</v>
      </c>
      <c r="BJ1664">
        <v>0.45069444444444445</v>
      </c>
      <c r="BK1664">
        <v>49.4</v>
      </c>
      <c r="BL1664">
        <v>5.85</v>
      </c>
      <c r="BM1664">
        <v>0</v>
      </c>
      <c r="BN1664">
        <v>-37.590000000000003</v>
      </c>
      <c r="BO1664">
        <v>17.66</v>
      </c>
      <c r="BP1664" t="s">
        <v>60</v>
      </c>
      <c r="BQ1664">
        <v>1.1549344580000001</v>
      </c>
      <c r="BR1664" t="s">
        <v>61</v>
      </c>
    </row>
    <row r="1665" spans="1:70" x14ac:dyDescent="0.2">
      <c r="A1665" s="19">
        <f t="shared" si="64"/>
        <v>10.469999999999999</v>
      </c>
      <c r="B1665" s="20">
        <v>3752</v>
      </c>
      <c r="D1665" s="2" t="s">
        <v>1381</v>
      </c>
      <c r="E1665" s="2" t="str">
        <f t="shared" si="65"/>
        <v>ST</v>
      </c>
      <c r="F1665">
        <v>200720433</v>
      </c>
      <c r="G1665">
        <v>202606</v>
      </c>
      <c r="H1665" t="s">
        <v>52</v>
      </c>
      <c r="I1665" t="s">
        <v>321</v>
      </c>
      <c r="J1665" t="s">
        <v>322</v>
      </c>
      <c r="K1665" t="s">
        <v>54</v>
      </c>
      <c r="L1665" s="5" t="s">
        <v>3825</v>
      </c>
      <c r="M1665" s="5" t="s">
        <v>3826</v>
      </c>
      <c r="N1665" s="21">
        <v>873138553814</v>
      </c>
      <c r="P1665" t="s">
        <v>2869</v>
      </c>
      <c r="Q1665" t="s">
        <v>466</v>
      </c>
      <c r="R1665" t="s">
        <v>56</v>
      </c>
      <c r="S1665" t="s">
        <v>392</v>
      </c>
      <c r="T1665">
        <v>21</v>
      </c>
      <c r="U1665" t="s">
        <v>57</v>
      </c>
      <c r="V1665">
        <v>21320</v>
      </c>
      <c r="W1665">
        <v>50.82</v>
      </c>
      <c r="X1665">
        <v>6.02</v>
      </c>
      <c r="Y1665">
        <v>0</v>
      </c>
      <c r="Z1665">
        <v>-38.67</v>
      </c>
      <c r="AA1665">
        <v>18.170000000000002</v>
      </c>
      <c r="AB1665">
        <v>3</v>
      </c>
      <c r="AC1665">
        <v>39.380000000000003</v>
      </c>
      <c r="AD1665">
        <v>39.380000000000003</v>
      </c>
      <c r="AE1665" t="s">
        <v>1467</v>
      </c>
      <c r="AF1665" t="s">
        <v>6070</v>
      </c>
      <c r="AG1665" t="s">
        <v>6070</v>
      </c>
      <c r="AH1665" t="s">
        <v>6071</v>
      </c>
      <c r="AI1665" t="s">
        <v>6072</v>
      </c>
      <c r="AJ1665">
        <v>67</v>
      </c>
      <c r="AK1665" t="s">
        <v>57</v>
      </c>
      <c r="AL1665">
        <v>67130</v>
      </c>
      <c r="AM1665" t="s">
        <v>55</v>
      </c>
      <c r="AN1665" t="s">
        <v>55</v>
      </c>
      <c r="AO1665" t="s">
        <v>55</v>
      </c>
      <c r="AS1665" t="s">
        <v>343</v>
      </c>
      <c r="AT1665">
        <v>30</v>
      </c>
      <c r="AU1665">
        <v>30</v>
      </c>
      <c r="AV1665">
        <v>40</v>
      </c>
      <c r="BB1665">
        <v>0</v>
      </c>
      <c r="BC1665">
        <v>0</v>
      </c>
      <c r="BD1665" t="s">
        <v>60</v>
      </c>
      <c r="BE1665" s="5" t="s">
        <v>3831</v>
      </c>
      <c r="BF1665">
        <v>634343823</v>
      </c>
      <c r="BH1665" t="s">
        <v>323</v>
      </c>
      <c r="BI1665" t="s">
        <v>320</v>
      </c>
      <c r="BJ1665">
        <v>0.45833333333333331</v>
      </c>
      <c r="BK1665">
        <v>43.8</v>
      </c>
      <c r="BL1665">
        <v>5.19</v>
      </c>
      <c r="BM1665">
        <v>0</v>
      </c>
      <c r="BN1665">
        <v>-33.33</v>
      </c>
      <c r="BO1665">
        <v>15.66</v>
      </c>
      <c r="BP1665" t="s">
        <v>60</v>
      </c>
      <c r="BQ1665">
        <v>1.160362033</v>
      </c>
      <c r="BR1665" t="s">
        <v>61</v>
      </c>
    </row>
    <row r="1666" spans="1:70" x14ac:dyDescent="0.2">
      <c r="A1666" s="19">
        <f t="shared" si="64"/>
        <v>10.129999999999995</v>
      </c>
      <c r="B1666" s="20">
        <v>3752</v>
      </c>
      <c r="D1666" s="2" t="s">
        <v>1381</v>
      </c>
      <c r="E1666" s="2" t="str">
        <f t="shared" si="65"/>
        <v>ST</v>
      </c>
      <c r="F1666">
        <v>200720433</v>
      </c>
      <c r="G1666">
        <v>202606</v>
      </c>
      <c r="H1666" t="s">
        <v>52</v>
      </c>
      <c r="I1666" t="s">
        <v>321</v>
      </c>
      <c r="J1666" t="s">
        <v>322</v>
      </c>
      <c r="K1666" t="s">
        <v>54</v>
      </c>
      <c r="L1666" s="5">
        <v>46362</v>
      </c>
      <c r="M1666" s="5" t="s">
        <v>2497</v>
      </c>
      <c r="N1666" s="21">
        <v>872992204339</v>
      </c>
      <c r="P1666" t="s">
        <v>326</v>
      </c>
      <c r="Q1666" t="s">
        <v>326</v>
      </c>
      <c r="R1666" t="s">
        <v>56</v>
      </c>
      <c r="S1666" t="s">
        <v>327</v>
      </c>
      <c r="T1666">
        <v>21</v>
      </c>
      <c r="U1666" t="s">
        <v>57</v>
      </c>
      <c r="V1666">
        <v>21320</v>
      </c>
      <c r="W1666">
        <v>48.96</v>
      </c>
      <c r="X1666">
        <v>5.81</v>
      </c>
      <c r="Y1666">
        <v>0</v>
      </c>
      <c r="Z1666">
        <v>-37.270000000000003</v>
      </c>
      <c r="AA1666">
        <v>17.510000000000002</v>
      </c>
      <c r="AB1666">
        <v>4</v>
      </c>
      <c r="AC1666">
        <v>36.520000000000003</v>
      </c>
      <c r="AD1666">
        <v>36.520000000000003</v>
      </c>
      <c r="AE1666" t="s">
        <v>9602</v>
      </c>
      <c r="AF1666" t="s">
        <v>6073</v>
      </c>
      <c r="AG1666" t="s">
        <v>6073</v>
      </c>
      <c r="AH1666" t="s">
        <v>6074</v>
      </c>
      <c r="AI1666" t="s">
        <v>2227</v>
      </c>
      <c r="AJ1666">
        <v>78</v>
      </c>
      <c r="AK1666" t="s">
        <v>57</v>
      </c>
      <c r="AL1666">
        <v>78450</v>
      </c>
      <c r="AM1666" t="s">
        <v>55</v>
      </c>
      <c r="AN1666" t="s">
        <v>55</v>
      </c>
      <c r="AO1666" t="s">
        <v>55</v>
      </c>
      <c r="AS1666" t="s">
        <v>343</v>
      </c>
      <c r="AT1666">
        <v>0</v>
      </c>
      <c r="AU1666">
        <v>0</v>
      </c>
      <c r="AV1666">
        <v>0</v>
      </c>
      <c r="BB1666">
        <v>0</v>
      </c>
      <c r="BC1666">
        <v>0</v>
      </c>
      <c r="BD1666" t="s">
        <v>60</v>
      </c>
      <c r="BE1666" s="5" t="s">
        <v>3831</v>
      </c>
      <c r="BF1666">
        <v>634343823</v>
      </c>
      <c r="BH1666" t="s">
        <v>323</v>
      </c>
      <c r="BI1666" t="s">
        <v>320</v>
      </c>
      <c r="BJ1666">
        <v>0.45694444444444443</v>
      </c>
      <c r="BK1666">
        <v>42.4</v>
      </c>
      <c r="BL1666">
        <v>5.03</v>
      </c>
      <c r="BM1666">
        <v>0</v>
      </c>
      <c r="BN1666">
        <v>-32.270000000000003</v>
      </c>
      <c r="BO1666">
        <v>15.16</v>
      </c>
      <c r="BP1666" t="s">
        <v>60</v>
      </c>
      <c r="BQ1666">
        <v>1.154814421</v>
      </c>
      <c r="BR1666" t="s">
        <v>61</v>
      </c>
    </row>
    <row r="1667" spans="1:70" x14ac:dyDescent="0.2">
      <c r="A1667" s="19">
        <f t="shared" si="64"/>
        <v>14.150000000000006</v>
      </c>
      <c r="B1667" s="20">
        <v>3752</v>
      </c>
      <c r="D1667" s="2" t="s">
        <v>1381</v>
      </c>
      <c r="E1667" s="2" t="str">
        <f t="shared" si="65"/>
        <v>ST</v>
      </c>
      <c r="F1667">
        <v>200720433</v>
      </c>
      <c r="G1667">
        <v>202606</v>
      </c>
      <c r="H1667" t="s">
        <v>52</v>
      </c>
      <c r="I1667" t="s">
        <v>321</v>
      </c>
      <c r="J1667" t="s">
        <v>322</v>
      </c>
      <c r="K1667" t="s">
        <v>54</v>
      </c>
      <c r="L1667" s="5">
        <v>46332</v>
      </c>
      <c r="M1667" s="5">
        <v>46362</v>
      </c>
      <c r="N1667" s="21">
        <v>872936982365</v>
      </c>
      <c r="P1667" t="s">
        <v>326</v>
      </c>
      <c r="Q1667" t="s">
        <v>326</v>
      </c>
      <c r="R1667" t="s">
        <v>56</v>
      </c>
      <c r="S1667" t="s">
        <v>327</v>
      </c>
      <c r="T1667">
        <v>21</v>
      </c>
      <c r="U1667" t="s">
        <v>57</v>
      </c>
      <c r="V1667">
        <v>21320</v>
      </c>
      <c r="W1667">
        <v>68.37</v>
      </c>
      <c r="X1667">
        <v>8.11</v>
      </c>
      <c r="Y1667">
        <v>0</v>
      </c>
      <c r="Z1667">
        <v>-52.03</v>
      </c>
      <c r="AA1667">
        <v>24.45</v>
      </c>
      <c r="AB1667">
        <v>5</v>
      </c>
      <c r="AC1667">
        <v>63.8</v>
      </c>
      <c r="AD1667">
        <v>63.8</v>
      </c>
      <c r="AE1667" t="s">
        <v>9603</v>
      </c>
      <c r="AF1667" t="s">
        <v>5133</v>
      </c>
      <c r="AG1667" t="s">
        <v>5133</v>
      </c>
      <c r="AH1667" t="s">
        <v>6075</v>
      </c>
      <c r="AI1667" t="s">
        <v>6076</v>
      </c>
      <c r="AJ1667">
        <v>68</v>
      </c>
      <c r="AK1667" t="s">
        <v>57</v>
      </c>
      <c r="AL1667">
        <v>68360</v>
      </c>
      <c r="AM1667" t="s">
        <v>55</v>
      </c>
      <c r="AN1667" t="s">
        <v>55</v>
      </c>
      <c r="AO1667" t="s">
        <v>55</v>
      </c>
      <c r="AS1667" t="s">
        <v>343</v>
      </c>
      <c r="AT1667">
        <v>0</v>
      </c>
      <c r="AU1667">
        <v>0</v>
      </c>
      <c r="AV1667">
        <v>0</v>
      </c>
      <c r="BB1667">
        <v>0</v>
      </c>
      <c r="BC1667">
        <v>0</v>
      </c>
      <c r="BD1667" t="s">
        <v>60</v>
      </c>
      <c r="BE1667" s="5" t="s">
        <v>3831</v>
      </c>
      <c r="BF1667">
        <v>634343823</v>
      </c>
      <c r="BH1667" t="s">
        <v>323</v>
      </c>
      <c r="BI1667" t="s">
        <v>320</v>
      </c>
      <c r="BJ1667">
        <v>0.40277777777777779</v>
      </c>
      <c r="BK1667">
        <v>59.2</v>
      </c>
      <c r="BL1667">
        <v>7.02</v>
      </c>
      <c r="BM1667">
        <v>0</v>
      </c>
      <c r="BN1667">
        <v>-45.05</v>
      </c>
      <c r="BO1667">
        <v>21.17</v>
      </c>
      <c r="BP1667" t="s">
        <v>60</v>
      </c>
      <c r="BQ1667">
        <v>1.1549344580000001</v>
      </c>
      <c r="BR1667" t="s">
        <v>61</v>
      </c>
    </row>
    <row r="1668" spans="1:70" x14ac:dyDescent="0.2">
      <c r="A1668" s="19">
        <f t="shared" si="64"/>
        <v>12.14</v>
      </c>
      <c r="B1668" s="20">
        <v>3752</v>
      </c>
      <c r="D1668" s="2" t="s">
        <v>1381</v>
      </c>
      <c r="E1668" s="2" t="str">
        <f t="shared" si="65"/>
        <v>ST</v>
      </c>
      <c r="F1668">
        <v>200720433</v>
      </c>
      <c r="G1668">
        <v>202606</v>
      </c>
      <c r="H1668" t="s">
        <v>52</v>
      </c>
      <c r="I1668" t="s">
        <v>321</v>
      </c>
      <c r="J1668" t="s">
        <v>322</v>
      </c>
      <c r="K1668" t="s">
        <v>54</v>
      </c>
      <c r="L1668" s="5">
        <v>46332</v>
      </c>
      <c r="M1668" s="5">
        <v>46362</v>
      </c>
      <c r="N1668" s="21">
        <v>872932359480</v>
      </c>
      <c r="P1668" t="s">
        <v>326</v>
      </c>
      <c r="Q1668" t="s">
        <v>326</v>
      </c>
      <c r="R1668" t="s">
        <v>56</v>
      </c>
      <c r="S1668" t="s">
        <v>327</v>
      </c>
      <c r="T1668">
        <v>21</v>
      </c>
      <c r="U1668" t="s">
        <v>57</v>
      </c>
      <c r="V1668">
        <v>21320</v>
      </c>
      <c r="W1668">
        <v>58.67</v>
      </c>
      <c r="X1668">
        <v>6.95</v>
      </c>
      <c r="Y1668">
        <v>0</v>
      </c>
      <c r="Z1668">
        <v>-44.65</v>
      </c>
      <c r="AA1668">
        <v>20.97</v>
      </c>
      <c r="AB1668">
        <v>3</v>
      </c>
      <c r="AC1668">
        <v>48.84</v>
      </c>
      <c r="AD1668">
        <v>48.84</v>
      </c>
      <c r="AE1668" t="s">
        <v>9604</v>
      </c>
      <c r="AF1668" t="s">
        <v>6077</v>
      </c>
      <c r="AG1668" t="s">
        <v>6078</v>
      </c>
      <c r="AH1668" t="s">
        <v>6079</v>
      </c>
      <c r="AI1668" t="s">
        <v>6080</v>
      </c>
      <c r="AJ1668">
        <v>69</v>
      </c>
      <c r="AK1668" t="s">
        <v>57</v>
      </c>
      <c r="AL1668">
        <v>69250</v>
      </c>
      <c r="AM1668" t="s">
        <v>55</v>
      </c>
      <c r="AN1668" t="s">
        <v>55</v>
      </c>
      <c r="AO1668" t="s">
        <v>55</v>
      </c>
      <c r="AS1668" t="s">
        <v>343</v>
      </c>
      <c r="AT1668">
        <v>30</v>
      </c>
      <c r="AU1668">
        <v>31</v>
      </c>
      <c r="AV1668">
        <v>40</v>
      </c>
      <c r="BB1668">
        <v>0</v>
      </c>
      <c r="BC1668">
        <v>0</v>
      </c>
      <c r="BD1668" t="s">
        <v>60</v>
      </c>
      <c r="BE1668" s="5" t="s">
        <v>3831</v>
      </c>
      <c r="BF1668">
        <v>634343823</v>
      </c>
      <c r="BH1668" t="s">
        <v>323</v>
      </c>
      <c r="BI1668" t="s">
        <v>320</v>
      </c>
      <c r="BJ1668">
        <v>0.38611111111111113</v>
      </c>
      <c r="BK1668">
        <v>50.8</v>
      </c>
      <c r="BL1668">
        <v>6.02</v>
      </c>
      <c r="BM1668">
        <v>0</v>
      </c>
      <c r="BN1668">
        <v>-38.659999999999997</v>
      </c>
      <c r="BO1668">
        <v>18.16</v>
      </c>
      <c r="BP1668" t="s">
        <v>60</v>
      </c>
      <c r="BQ1668">
        <v>1.1549344580000001</v>
      </c>
      <c r="BR1668" t="s">
        <v>61</v>
      </c>
    </row>
    <row r="1669" spans="1:70" x14ac:dyDescent="0.2">
      <c r="A1669" s="19">
        <f t="shared" si="64"/>
        <v>10.469999999999999</v>
      </c>
      <c r="B1669" s="20">
        <v>3752</v>
      </c>
      <c r="D1669" s="2" t="s">
        <v>1381</v>
      </c>
      <c r="E1669" s="2" t="str">
        <f t="shared" si="65"/>
        <v>ST</v>
      </c>
      <c r="F1669">
        <v>200720433</v>
      </c>
      <c r="G1669">
        <v>202606</v>
      </c>
      <c r="H1669" t="s">
        <v>52</v>
      </c>
      <c r="I1669" t="s">
        <v>321</v>
      </c>
      <c r="J1669" t="s">
        <v>322</v>
      </c>
      <c r="K1669" t="s">
        <v>54</v>
      </c>
      <c r="L1669" s="5">
        <v>46332</v>
      </c>
      <c r="M1669" s="5">
        <v>46362</v>
      </c>
      <c r="N1669" s="21">
        <v>872937221544</v>
      </c>
      <c r="P1669" t="s">
        <v>326</v>
      </c>
      <c r="Q1669" t="s">
        <v>326</v>
      </c>
      <c r="R1669" t="s">
        <v>56</v>
      </c>
      <c r="S1669" t="s">
        <v>327</v>
      </c>
      <c r="T1669">
        <v>21</v>
      </c>
      <c r="U1669" t="s">
        <v>57</v>
      </c>
      <c r="V1669">
        <v>21320</v>
      </c>
      <c r="W1669">
        <v>50.59</v>
      </c>
      <c r="X1669">
        <v>5.99</v>
      </c>
      <c r="Y1669">
        <v>0</v>
      </c>
      <c r="Z1669">
        <v>-38.49</v>
      </c>
      <c r="AA1669">
        <v>18.09</v>
      </c>
      <c r="AB1669">
        <v>3</v>
      </c>
      <c r="AC1669">
        <v>39.159999999999997</v>
      </c>
      <c r="AD1669">
        <v>39.159999999999997</v>
      </c>
      <c r="AE1669" t="s">
        <v>9605</v>
      </c>
      <c r="AF1669" t="s">
        <v>635</v>
      </c>
      <c r="AG1669" t="s">
        <v>635</v>
      </c>
      <c r="AH1669" t="s">
        <v>6081</v>
      </c>
      <c r="AI1669" t="s">
        <v>6082</v>
      </c>
      <c r="AJ1669">
        <v>76</v>
      </c>
      <c r="AK1669" t="s">
        <v>57</v>
      </c>
      <c r="AL1669">
        <v>76460</v>
      </c>
      <c r="AM1669" t="s">
        <v>55</v>
      </c>
      <c r="AN1669" t="s">
        <v>55</v>
      </c>
      <c r="AO1669" t="s">
        <v>55</v>
      </c>
      <c r="AS1669" t="s">
        <v>343</v>
      </c>
      <c r="AT1669">
        <v>30</v>
      </c>
      <c r="AU1669">
        <v>31</v>
      </c>
      <c r="AV1669">
        <v>40</v>
      </c>
      <c r="BB1669">
        <v>0</v>
      </c>
      <c r="BC1669">
        <v>0</v>
      </c>
      <c r="BD1669" t="s">
        <v>60</v>
      </c>
      <c r="BE1669" s="5" t="s">
        <v>3831</v>
      </c>
      <c r="BF1669">
        <v>634343823</v>
      </c>
      <c r="BH1669" t="s">
        <v>323</v>
      </c>
      <c r="BI1669" t="s">
        <v>320</v>
      </c>
      <c r="BJ1669">
        <v>0.44236111111111109</v>
      </c>
      <c r="BK1669">
        <v>43.8</v>
      </c>
      <c r="BL1669">
        <v>5.19</v>
      </c>
      <c r="BM1669">
        <v>0</v>
      </c>
      <c r="BN1669">
        <v>-33.33</v>
      </c>
      <c r="BO1669">
        <v>15.66</v>
      </c>
      <c r="BP1669" t="s">
        <v>60</v>
      </c>
      <c r="BQ1669">
        <v>1.1549344580000001</v>
      </c>
      <c r="BR1669" t="s">
        <v>61</v>
      </c>
    </row>
    <row r="1670" spans="1:70" x14ac:dyDescent="0.2">
      <c r="A1670" s="19">
        <f t="shared" si="64"/>
        <v>10.129999999999995</v>
      </c>
      <c r="B1670" s="20">
        <v>3752</v>
      </c>
      <c r="D1670" s="2" t="s">
        <v>1381</v>
      </c>
      <c r="E1670" s="2" t="str">
        <f t="shared" si="65"/>
        <v>ST</v>
      </c>
      <c r="F1670">
        <v>200720433</v>
      </c>
      <c r="G1670">
        <v>202606</v>
      </c>
      <c r="H1670" t="s">
        <v>52</v>
      </c>
      <c r="I1670" t="s">
        <v>321</v>
      </c>
      <c r="J1670" t="s">
        <v>322</v>
      </c>
      <c r="K1670" t="s">
        <v>54</v>
      </c>
      <c r="L1670" s="5">
        <v>46332</v>
      </c>
      <c r="M1670" s="5">
        <v>46362</v>
      </c>
      <c r="N1670" s="21">
        <v>872937049806</v>
      </c>
      <c r="P1670" t="s">
        <v>326</v>
      </c>
      <c r="Q1670" t="s">
        <v>326</v>
      </c>
      <c r="R1670" t="s">
        <v>56</v>
      </c>
      <c r="S1670" t="s">
        <v>327</v>
      </c>
      <c r="T1670">
        <v>21</v>
      </c>
      <c r="U1670" t="s">
        <v>57</v>
      </c>
      <c r="V1670">
        <v>21320</v>
      </c>
      <c r="W1670">
        <v>48.97</v>
      </c>
      <c r="X1670">
        <v>5.81</v>
      </c>
      <c r="Y1670">
        <v>0</v>
      </c>
      <c r="Z1670">
        <v>-37.270000000000003</v>
      </c>
      <c r="AA1670">
        <v>17.510000000000002</v>
      </c>
      <c r="AB1670">
        <v>2</v>
      </c>
      <c r="AC1670">
        <v>36.08</v>
      </c>
      <c r="AD1670">
        <v>36.08</v>
      </c>
      <c r="AE1670" t="s">
        <v>9606</v>
      </c>
      <c r="AF1670" t="s">
        <v>6083</v>
      </c>
      <c r="AG1670" t="s">
        <v>6083</v>
      </c>
      <c r="AH1670" t="s">
        <v>6084</v>
      </c>
      <c r="AI1670" t="s">
        <v>4741</v>
      </c>
      <c r="AJ1670">
        <v>93</v>
      </c>
      <c r="AK1670" t="s">
        <v>57</v>
      </c>
      <c r="AL1670">
        <v>93290</v>
      </c>
      <c r="AM1670" t="s">
        <v>55</v>
      </c>
      <c r="AN1670" t="s">
        <v>55</v>
      </c>
      <c r="AO1670" t="s">
        <v>55</v>
      </c>
      <c r="AS1670" t="s">
        <v>343</v>
      </c>
      <c r="AT1670">
        <v>26</v>
      </c>
      <c r="AU1670">
        <v>31</v>
      </c>
      <c r="AV1670">
        <v>40</v>
      </c>
      <c r="BB1670">
        <v>0</v>
      </c>
      <c r="BC1670">
        <v>0</v>
      </c>
      <c r="BD1670" t="s">
        <v>60</v>
      </c>
      <c r="BE1670" s="5" t="s">
        <v>3831</v>
      </c>
      <c r="BF1670">
        <v>634343823</v>
      </c>
      <c r="BH1670" t="s">
        <v>323</v>
      </c>
      <c r="BI1670" t="s">
        <v>320</v>
      </c>
      <c r="BJ1670">
        <v>0.51249999999999996</v>
      </c>
      <c r="BK1670">
        <v>42.4</v>
      </c>
      <c r="BL1670">
        <v>5.03</v>
      </c>
      <c r="BM1670">
        <v>0</v>
      </c>
      <c r="BN1670">
        <v>-32.270000000000003</v>
      </c>
      <c r="BO1670">
        <v>15.16</v>
      </c>
      <c r="BP1670" t="s">
        <v>60</v>
      </c>
      <c r="BQ1670">
        <v>1.1549344580000001</v>
      </c>
      <c r="BR1670" t="s">
        <v>61</v>
      </c>
    </row>
    <row r="1671" spans="1:70" x14ac:dyDescent="0.2">
      <c r="A1671" s="19">
        <f t="shared" si="64"/>
        <v>9.1300000000000026</v>
      </c>
      <c r="B1671" s="20">
        <v>3752</v>
      </c>
      <c r="D1671" s="2" t="s">
        <v>1381</v>
      </c>
      <c r="E1671" s="2" t="str">
        <f t="shared" si="65"/>
        <v>ST</v>
      </c>
      <c r="F1671">
        <v>200720433</v>
      </c>
      <c r="G1671">
        <v>202606</v>
      </c>
      <c r="H1671" t="s">
        <v>52</v>
      </c>
      <c r="I1671" t="s">
        <v>321</v>
      </c>
      <c r="J1671" t="s">
        <v>322</v>
      </c>
      <c r="K1671" t="s">
        <v>54</v>
      </c>
      <c r="L1671" s="5">
        <v>46332</v>
      </c>
      <c r="M1671" s="5">
        <v>46362</v>
      </c>
      <c r="N1671" s="21">
        <v>872935134262</v>
      </c>
      <c r="P1671" t="s">
        <v>326</v>
      </c>
      <c r="Q1671" t="s">
        <v>326</v>
      </c>
      <c r="R1671" t="s">
        <v>56</v>
      </c>
      <c r="S1671" t="s">
        <v>327</v>
      </c>
      <c r="T1671">
        <v>21</v>
      </c>
      <c r="U1671" t="s">
        <v>57</v>
      </c>
      <c r="V1671">
        <v>21320</v>
      </c>
      <c r="W1671">
        <v>44.12</v>
      </c>
      <c r="X1671">
        <v>13.86</v>
      </c>
      <c r="Y1671">
        <v>0</v>
      </c>
      <c r="Z1671">
        <v>-33.57</v>
      </c>
      <c r="AA1671">
        <v>24.4</v>
      </c>
      <c r="AB1671">
        <v>2</v>
      </c>
      <c r="AC1671">
        <v>30.8</v>
      </c>
      <c r="AD1671">
        <v>30.8</v>
      </c>
      <c r="AE1671" t="s">
        <v>9607</v>
      </c>
      <c r="AF1671" t="s">
        <v>6085</v>
      </c>
      <c r="AG1671" t="s">
        <v>6085</v>
      </c>
      <c r="AH1671" t="s">
        <v>6086</v>
      </c>
      <c r="AI1671" t="s">
        <v>6087</v>
      </c>
      <c r="AJ1671">
        <v>15</v>
      </c>
      <c r="AK1671" t="s">
        <v>57</v>
      </c>
      <c r="AL1671">
        <v>15800</v>
      </c>
      <c r="AM1671" t="s">
        <v>55</v>
      </c>
      <c r="AN1671" t="s">
        <v>55</v>
      </c>
      <c r="AO1671" t="s">
        <v>55</v>
      </c>
      <c r="AS1671" t="s">
        <v>343</v>
      </c>
      <c r="AT1671">
        <v>0</v>
      </c>
      <c r="AU1671">
        <v>0</v>
      </c>
      <c r="AV1671">
        <v>0</v>
      </c>
      <c r="BB1671">
        <v>0</v>
      </c>
      <c r="BC1671">
        <v>0</v>
      </c>
      <c r="BD1671" t="s">
        <v>60</v>
      </c>
      <c r="BE1671" s="5" t="s">
        <v>3831</v>
      </c>
      <c r="BF1671">
        <v>634343823</v>
      </c>
      <c r="BH1671" t="s">
        <v>323</v>
      </c>
      <c r="BI1671" t="s">
        <v>320</v>
      </c>
      <c r="BJ1671">
        <v>0.45833333333333331</v>
      </c>
      <c r="BK1671">
        <v>38.200000000000003</v>
      </c>
      <c r="BL1671">
        <v>12</v>
      </c>
      <c r="BM1671">
        <v>0</v>
      </c>
      <c r="BN1671">
        <v>-29.07</v>
      </c>
      <c r="BO1671">
        <v>21.13</v>
      </c>
      <c r="BP1671" t="s">
        <v>60</v>
      </c>
      <c r="BQ1671">
        <v>1.1549344580000001</v>
      </c>
      <c r="BR1671" t="s">
        <v>61</v>
      </c>
    </row>
    <row r="1672" spans="1:70" x14ac:dyDescent="0.2">
      <c r="A1672" s="19">
        <f t="shared" si="64"/>
        <v>7.4600000000000009</v>
      </c>
      <c r="B1672" s="20">
        <v>3752</v>
      </c>
      <c r="D1672" s="2" t="s">
        <v>1381</v>
      </c>
      <c r="E1672" s="2" t="str">
        <f t="shared" si="65"/>
        <v>ST</v>
      </c>
      <c r="F1672">
        <v>200720433</v>
      </c>
      <c r="G1672">
        <v>202606</v>
      </c>
      <c r="H1672" t="s">
        <v>52</v>
      </c>
      <c r="I1672" t="s">
        <v>321</v>
      </c>
      <c r="J1672" t="s">
        <v>322</v>
      </c>
      <c r="K1672" t="s">
        <v>54</v>
      </c>
      <c r="L1672" s="5">
        <v>46362</v>
      </c>
      <c r="M1672" s="5" t="s">
        <v>2497</v>
      </c>
      <c r="N1672" s="21">
        <v>872994253649</v>
      </c>
      <c r="P1672" t="s">
        <v>326</v>
      </c>
      <c r="Q1672" t="s">
        <v>326</v>
      </c>
      <c r="R1672" t="s">
        <v>56</v>
      </c>
      <c r="S1672" t="s">
        <v>327</v>
      </c>
      <c r="T1672">
        <v>21</v>
      </c>
      <c r="U1672" t="s">
        <v>57</v>
      </c>
      <c r="V1672">
        <v>21320</v>
      </c>
      <c r="W1672">
        <v>36.03</v>
      </c>
      <c r="X1672">
        <v>4.2699999999999996</v>
      </c>
      <c r="Y1672">
        <v>0</v>
      </c>
      <c r="Z1672">
        <v>-27.42</v>
      </c>
      <c r="AA1672">
        <v>12.89</v>
      </c>
      <c r="AB1672">
        <v>2</v>
      </c>
      <c r="AC1672">
        <v>19.8</v>
      </c>
      <c r="AD1672">
        <v>19.8</v>
      </c>
      <c r="AE1672" t="s">
        <v>9608</v>
      </c>
      <c r="AF1672" t="s">
        <v>1870</v>
      </c>
      <c r="AG1672" t="s">
        <v>1870</v>
      </c>
      <c r="AH1672" t="s">
        <v>3260</v>
      </c>
      <c r="AI1672" t="s">
        <v>421</v>
      </c>
      <c r="AJ1672">
        <v>78</v>
      </c>
      <c r="AK1672" t="s">
        <v>57</v>
      </c>
      <c r="AL1672">
        <v>78000</v>
      </c>
      <c r="AM1672" t="s">
        <v>55</v>
      </c>
      <c r="AN1672" t="s">
        <v>55</v>
      </c>
      <c r="AO1672" t="s">
        <v>55</v>
      </c>
      <c r="AS1672" t="s">
        <v>343</v>
      </c>
      <c r="AT1672">
        <v>0</v>
      </c>
      <c r="AU1672">
        <v>0</v>
      </c>
      <c r="AV1672">
        <v>0</v>
      </c>
      <c r="BB1672">
        <v>0</v>
      </c>
      <c r="BC1672">
        <v>0</v>
      </c>
      <c r="BD1672" t="s">
        <v>60</v>
      </c>
      <c r="BE1672" s="5" t="s">
        <v>3831</v>
      </c>
      <c r="BF1672">
        <v>634343823</v>
      </c>
      <c r="BH1672" t="s">
        <v>323</v>
      </c>
      <c r="BI1672" t="s">
        <v>320</v>
      </c>
      <c r="BJ1672">
        <v>0.44305555555555554</v>
      </c>
      <c r="BK1672">
        <v>31.2</v>
      </c>
      <c r="BL1672">
        <v>3.7</v>
      </c>
      <c r="BM1672">
        <v>0</v>
      </c>
      <c r="BN1672">
        <v>-23.74</v>
      </c>
      <c r="BO1672">
        <v>11.16</v>
      </c>
      <c r="BP1672" t="s">
        <v>60</v>
      </c>
      <c r="BQ1672">
        <v>1.154814421</v>
      </c>
      <c r="BR1672" t="s">
        <v>61</v>
      </c>
    </row>
    <row r="1673" spans="1:70" x14ac:dyDescent="0.2">
      <c r="A1673" s="19">
        <f t="shared" si="64"/>
        <v>6.4499999999999993</v>
      </c>
      <c r="B1673" s="20">
        <v>3752</v>
      </c>
      <c r="D1673" s="2" t="s">
        <v>1381</v>
      </c>
      <c r="E1673" s="2" t="str">
        <f t="shared" si="65"/>
        <v>ST</v>
      </c>
      <c r="F1673">
        <v>200720433</v>
      </c>
      <c r="G1673">
        <v>202606</v>
      </c>
      <c r="H1673" t="s">
        <v>52</v>
      </c>
      <c r="I1673" t="s">
        <v>321</v>
      </c>
      <c r="J1673" t="s">
        <v>322</v>
      </c>
      <c r="K1673" t="s">
        <v>54</v>
      </c>
      <c r="L1673" s="5">
        <v>46148</v>
      </c>
      <c r="M1673" s="5">
        <v>46240</v>
      </c>
      <c r="N1673" s="21">
        <v>872688828434</v>
      </c>
      <c r="P1673" t="s">
        <v>326</v>
      </c>
      <c r="Q1673" t="s">
        <v>326</v>
      </c>
      <c r="R1673" t="s">
        <v>56</v>
      </c>
      <c r="S1673" t="s">
        <v>327</v>
      </c>
      <c r="T1673">
        <v>21</v>
      </c>
      <c r="U1673" t="s">
        <v>57</v>
      </c>
      <c r="V1673">
        <v>21320</v>
      </c>
      <c r="W1673">
        <v>31.35</v>
      </c>
      <c r="X1673">
        <v>3.72</v>
      </c>
      <c r="Y1673">
        <v>0</v>
      </c>
      <c r="Z1673">
        <v>-23.86</v>
      </c>
      <c r="AA1673">
        <v>11.21</v>
      </c>
      <c r="AB1673">
        <v>1</v>
      </c>
      <c r="AC1673">
        <v>13.2</v>
      </c>
      <c r="AD1673">
        <v>13.2</v>
      </c>
      <c r="AE1673" t="s">
        <v>1483</v>
      </c>
      <c r="AF1673" t="s">
        <v>6088</v>
      </c>
      <c r="AG1673" t="s">
        <v>6089</v>
      </c>
      <c r="AH1673" t="s">
        <v>6090</v>
      </c>
      <c r="AI1673" t="s">
        <v>2808</v>
      </c>
      <c r="AJ1673">
        <v>59</v>
      </c>
      <c r="AK1673" t="s">
        <v>57</v>
      </c>
      <c r="AL1673">
        <v>59650</v>
      </c>
      <c r="AM1673" t="s">
        <v>55</v>
      </c>
      <c r="AN1673" t="s">
        <v>55</v>
      </c>
      <c r="AO1673" t="s">
        <v>55</v>
      </c>
      <c r="AS1673" t="s">
        <v>343</v>
      </c>
      <c r="AT1673">
        <v>20</v>
      </c>
      <c r="AU1673">
        <v>31</v>
      </c>
      <c r="AV1673">
        <v>40</v>
      </c>
      <c r="BB1673">
        <v>0</v>
      </c>
      <c r="BC1673">
        <v>0</v>
      </c>
      <c r="BD1673" t="s">
        <v>60</v>
      </c>
      <c r="BE1673" s="5" t="s">
        <v>2497</v>
      </c>
      <c r="BF1673">
        <v>634333759</v>
      </c>
      <c r="BH1673" t="s">
        <v>323</v>
      </c>
      <c r="BI1673" t="s">
        <v>320</v>
      </c>
      <c r="BJ1673">
        <v>0.41666666666666669</v>
      </c>
      <c r="BK1673">
        <v>27</v>
      </c>
      <c r="BL1673">
        <v>3.2</v>
      </c>
      <c r="BM1673">
        <v>0</v>
      </c>
      <c r="BN1673">
        <v>-20.55</v>
      </c>
      <c r="BO1673">
        <v>9.65</v>
      </c>
      <c r="BP1673" t="s">
        <v>60</v>
      </c>
      <c r="BQ1673">
        <v>1.161210911</v>
      </c>
      <c r="BR1673" t="s">
        <v>61</v>
      </c>
    </row>
    <row r="1674" spans="1:70" x14ac:dyDescent="0.2">
      <c r="A1674" s="19">
        <f t="shared" si="64"/>
        <v>10.129999999999995</v>
      </c>
      <c r="B1674" s="20">
        <v>3752</v>
      </c>
      <c r="D1674" s="2" t="s">
        <v>1381</v>
      </c>
      <c r="E1674" s="2" t="str">
        <f t="shared" si="65"/>
        <v>ST</v>
      </c>
      <c r="F1674">
        <v>200720433</v>
      </c>
      <c r="G1674">
        <v>202606</v>
      </c>
      <c r="H1674" t="s">
        <v>52</v>
      </c>
      <c r="I1674" t="s">
        <v>321</v>
      </c>
      <c r="J1674" t="s">
        <v>322</v>
      </c>
      <c r="K1674" t="s">
        <v>54</v>
      </c>
      <c r="L1674" s="5" t="s">
        <v>3826</v>
      </c>
      <c r="M1674" s="5" t="s">
        <v>6091</v>
      </c>
      <c r="N1674" s="21">
        <v>873198414165</v>
      </c>
      <c r="P1674" t="s">
        <v>326</v>
      </c>
      <c r="Q1674" t="s">
        <v>326</v>
      </c>
      <c r="R1674" t="s">
        <v>56</v>
      </c>
      <c r="S1674" t="s">
        <v>327</v>
      </c>
      <c r="T1674">
        <v>21</v>
      </c>
      <c r="U1674" t="s">
        <v>57</v>
      </c>
      <c r="V1674">
        <v>21320</v>
      </c>
      <c r="W1674">
        <v>49.19</v>
      </c>
      <c r="X1674">
        <v>5.83</v>
      </c>
      <c r="Y1674">
        <v>0</v>
      </c>
      <c r="Z1674">
        <v>-37.43</v>
      </c>
      <c r="AA1674">
        <v>17.59</v>
      </c>
      <c r="AB1674">
        <v>2</v>
      </c>
      <c r="AC1674">
        <v>36.74</v>
      </c>
      <c r="AD1674">
        <v>36.74</v>
      </c>
      <c r="AE1674" t="s">
        <v>9609</v>
      </c>
      <c r="AF1674" t="s">
        <v>398</v>
      </c>
      <c r="AG1674" t="s">
        <v>398</v>
      </c>
      <c r="AH1674" t="s">
        <v>6092</v>
      </c>
      <c r="AI1674" t="s">
        <v>6093</v>
      </c>
      <c r="AJ1674">
        <v>35</v>
      </c>
      <c r="AK1674" t="s">
        <v>57</v>
      </c>
      <c r="AL1674">
        <v>35650</v>
      </c>
      <c r="AM1674" t="s">
        <v>55</v>
      </c>
      <c r="AN1674" t="s">
        <v>55</v>
      </c>
      <c r="AO1674" t="s">
        <v>55</v>
      </c>
      <c r="AS1674" t="s">
        <v>343</v>
      </c>
      <c r="AT1674">
        <v>0</v>
      </c>
      <c r="AU1674">
        <v>0</v>
      </c>
      <c r="AV1674">
        <v>0</v>
      </c>
      <c r="BB1674">
        <v>0</v>
      </c>
      <c r="BC1674">
        <v>0</v>
      </c>
      <c r="BD1674" t="s">
        <v>60</v>
      </c>
      <c r="BE1674" s="5" t="s">
        <v>5226</v>
      </c>
      <c r="BF1674">
        <v>634353938</v>
      </c>
      <c r="BH1674" t="s">
        <v>323</v>
      </c>
      <c r="BI1674" t="s">
        <v>320</v>
      </c>
      <c r="BJ1674">
        <v>0.51666666666666672</v>
      </c>
      <c r="BK1674">
        <v>42.4</v>
      </c>
      <c r="BL1674">
        <v>5.03</v>
      </c>
      <c r="BM1674">
        <v>0</v>
      </c>
      <c r="BN1674">
        <v>-32.270000000000003</v>
      </c>
      <c r="BO1674">
        <v>15.16</v>
      </c>
      <c r="BP1674" t="s">
        <v>60</v>
      </c>
      <c r="BQ1674">
        <v>1.1600389769999999</v>
      </c>
      <c r="BR1674" t="s">
        <v>61</v>
      </c>
    </row>
    <row r="1675" spans="1:70" x14ac:dyDescent="0.2">
      <c r="A1675" s="19">
        <f t="shared" ref="A1675:A1738" si="66">BK1675+BN1675</f>
        <v>17.5</v>
      </c>
      <c r="B1675" s="20">
        <v>3752</v>
      </c>
      <c r="D1675" s="2" t="s">
        <v>1381</v>
      </c>
      <c r="E1675" s="2" t="str">
        <f t="shared" si="65"/>
        <v>ST</v>
      </c>
      <c r="F1675">
        <v>200720433</v>
      </c>
      <c r="G1675">
        <v>202606</v>
      </c>
      <c r="H1675" t="s">
        <v>52</v>
      </c>
      <c r="I1675" t="s">
        <v>321</v>
      </c>
      <c r="J1675" t="s">
        <v>322</v>
      </c>
      <c r="K1675" t="s">
        <v>54</v>
      </c>
      <c r="L1675" s="5" t="s">
        <v>2497</v>
      </c>
      <c r="M1675" s="5" t="s">
        <v>4087</v>
      </c>
      <c r="N1675" s="21">
        <v>872995200571</v>
      </c>
      <c r="P1675" t="s">
        <v>326</v>
      </c>
      <c r="Q1675" t="s">
        <v>326</v>
      </c>
      <c r="R1675" t="s">
        <v>56</v>
      </c>
      <c r="S1675" t="s">
        <v>327</v>
      </c>
      <c r="T1675">
        <v>21</v>
      </c>
      <c r="U1675" t="s">
        <v>57</v>
      </c>
      <c r="V1675">
        <v>21320</v>
      </c>
      <c r="W1675">
        <v>84.68</v>
      </c>
      <c r="X1675">
        <v>10.029999999999999</v>
      </c>
      <c r="Y1675">
        <v>0</v>
      </c>
      <c r="Z1675">
        <v>-64.430000000000007</v>
      </c>
      <c r="AA1675">
        <v>30.27</v>
      </c>
      <c r="AB1675">
        <v>6</v>
      </c>
      <c r="AC1675">
        <v>84.92</v>
      </c>
      <c r="AD1675">
        <v>84.92</v>
      </c>
      <c r="AE1675" t="s">
        <v>9610</v>
      </c>
      <c r="AF1675" t="s">
        <v>6094</v>
      </c>
      <c r="AG1675" t="s">
        <v>6094</v>
      </c>
      <c r="AH1675" t="s">
        <v>6095</v>
      </c>
      <c r="AI1675" t="s">
        <v>404</v>
      </c>
      <c r="AJ1675">
        <v>75</v>
      </c>
      <c r="AK1675" t="s">
        <v>57</v>
      </c>
      <c r="AL1675">
        <v>75011</v>
      </c>
      <c r="AM1675" t="s">
        <v>55</v>
      </c>
      <c r="AN1675" t="s">
        <v>55</v>
      </c>
      <c r="AO1675" t="s">
        <v>55</v>
      </c>
      <c r="AS1675" t="s">
        <v>343</v>
      </c>
      <c r="AT1675">
        <v>0</v>
      </c>
      <c r="AU1675">
        <v>0</v>
      </c>
      <c r="AV1675">
        <v>0</v>
      </c>
      <c r="BB1675">
        <v>0</v>
      </c>
      <c r="BC1675">
        <v>0</v>
      </c>
      <c r="BD1675" t="s">
        <v>60</v>
      </c>
      <c r="BE1675" s="5" t="s">
        <v>3831</v>
      </c>
      <c r="BF1675">
        <v>634343823</v>
      </c>
      <c r="BH1675" t="s">
        <v>323</v>
      </c>
      <c r="BI1675" t="s">
        <v>320</v>
      </c>
      <c r="BJ1675">
        <v>0.47916666666666669</v>
      </c>
      <c r="BK1675">
        <v>73.2</v>
      </c>
      <c r="BL1675">
        <v>8.67</v>
      </c>
      <c r="BM1675">
        <v>0</v>
      </c>
      <c r="BN1675">
        <v>-55.7</v>
      </c>
      <c r="BO1675">
        <v>26.17</v>
      </c>
      <c r="BP1675" t="s">
        <v>60</v>
      </c>
      <c r="BQ1675">
        <v>1.1567915230000001</v>
      </c>
      <c r="BR1675" t="s">
        <v>61</v>
      </c>
    </row>
    <row r="1676" spans="1:70" x14ac:dyDescent="0.2">
      <c r="A1676" s="19">
        <f t="shared" si="66"/>
        <v>10.129999999999995</v>
      </c>
      <c r="B1676" s="20">
        <v>3752</v>
      </c>
      <c r="D1676" s="2" t="s">
        <v>1381</v>
      </c>
      <c r="E1676" s="2" t="str">
        <f t="shared" si="65"/>
        <v>ST</v>
      </c>
      <c r="F1676">
        <v>200720433</v>
      </c>
      <c r="G1676">
        <v>202606</v>
      </c>
      <c r="H1676" t="s">
        <v>52</v>
      </c>
      <c r="I1676" t="s">
        <v>321</v>
      </c>
      <c r="J1676" t="s">
        <v>322</v>
      </c>
      <c r="K1676" t="s">
        <v>54</v>
      </c>
      <c r="L1676" s="5" t="s">
        <v>3825</v>
      </c>
      <c r="M1676" s="5" t="s">
        <v>3826</v>
      </c>
      <c r="N1676" s="21">
        <v>873142011817</v>
      </c>
      <c r="P1676" t="s">
        <v>326</v>
      </c>
      <c r="Q1676" t="s">
        <v>326</v>
      </c>
      <c r="R1676" t="s">
        <v>56</v>
      </c>
      <c r="S1676" t="s">
        <v>327</v>
      </c>
      <c r="T1676">
        <v>21</v>
      </c>
      <c r="U1676" t="s">
        <v>57</v>
      </c>
      <c r="V1676">
        <v>21320</v>
      </c>
      <c r="W1676">
        <v>49.2</v>
      </c>
      <c r="X1676">
        <v>5.84</v>
      </c>
      <c r="Y1676">
        <v>0</v>
      </c>
      <c r="Z1676">
        <v>-37.44</v>
      </c>
      <c r="AA1676">
        <v>17.59</v>
      </c>
      <c r="AB1676">
        <v>2</v>
      </c>
      <c r="AC1676">
        <v>36.520000000000003</v>
      </c>
      <c r="AD1676">
        <v>36.520000000000003</v>
      </c>
      <c r="AE1676" t="s">
        <v>9611</v>
      </c>
      <c r="AF1676" t="s">
        <v>438</v>
      </c>
      <c r="AG1676" t="s">
        <v>438</v>
      </c>
      <c r="AH1676" t="s">
        <v>9612</v>
      </c>
      <c r="AI1676" t="s">
        <v>4786</v>
      </c>
      <c r="AJ1676">
        <v>44</v>
      </c>
      <c r="AK1676" t="s">
        <v>57</v>
      </c>
      <c r="AL1676">
        <v>44380</v>
      </c>
      <c r="AM1676" t="s">
        <v>55</v>
      </c>
      <c r="AN1676" t="s">
        <v>55</v>
      </c>
      <c r="AO1676" t="s">
        <v>55</v>
      </c>
      <c r="AS1676" t="s">
        <v>343</v>
      </c>
      <c r="AT1676">
        <v>26</v>
      </c>
      <c r="AU1676">
        <v>32</v>
      </c>
      <c r="AV1676">
        <v>40</v>
      </c>
      <c r="BB1676">
        <v>0</v>
      </c>
      <c r="BC1676">
        <v>0</v>
      </c>
      <c r="BD1676" t="s">
        <v>60</v>
      </c>
      <c r="BE1676" s="5" t="s">
        <v>3831</v>
      </c>
      <c r="BF1676">
        <v>634343823</v>
      </c>
      <c r="BH1676" t="s">
        <v>323</v>
      </c>
      <c r="BI1676" t="s">
        <v>320</v>
      </c>
      <c r="BJ1676">
        <v>0.51736111111111116</v>
      </c>
      <c r="BK1676">
        <v>42.4</v>
      </c>
      <c r="BL1676">
        <v>5.03</v>
      </c>
      <c r="BM1676">
        <v>0</v>
      </c>
      <c r="BN1676">
        <v>-32.270000000000003</v>
      </c>
      <c r="BO1676">
        <v>15.16</v>
      </c>
      <c r="BP1676" t="s">
        <v>60</v>
      </c>
      <c r="BQ1676">
        <v>1.160362033</v>
      </c>
      <c r="BR1676" t="s">
        <v>61</v>
      </c>
    </row>
    <row r="1677" spans="1:70" x14ac:dyDescent="0.2">
      <c r="A1677" s="19">
        <f t="shared" si="66"/>
        <v>21.510000000000005</v>
      </c>
      <c r="B1677" s="20">
        <v>3752</v>
      </c>
      <c r="D1677" s="2" t="s">
        <v>1381</v>
      </c>
      <c r="E1677" s="2" t="str">
        <f t="shared" si="65"/>
        <v>ST</v>
      </c>
      <c r="F1677">
        <v>200720433</v>
      </c>
      <c r="G1677">
        <v>202606</v>
      </c>
      <c r="H1677" t="s">
        <v>52</v>
      </c>
      <c r="I1677" t="s">
        <v>321</v>
      </c>
      <c r="J1677" t="s">
        <v>322</v>
      </c>
      <c r="K1677" t="s">
        <v>54</v>
      </c>
      <c r="L1677" s="5">
        <v>46148</v>
      </c>
      <c r="M1677" s="5">
        <v>46179</v>
      </c>
      <c r="N1677" s="21">
        <v>872641200724</v>
      </c>
      <c r="P1677" t="s">
        <v>326</v>
      </c>
      <c r="Q1677" t="s">
        <v>326</v>
      </c>
      <c r="R1677" t="s">
        <v>56</v>
      </c>
      <c r="S1677" t="s">
        <v>327</v>
      </c>
      <c r="T1677">
        <v>21</v>
      </c>
      <c r="U1677" t="s">
        <v>57</v>
      </c>
      <c r="V1677">
        <v>21320</v>
      </c>
      <c r="W1677">
        <v>104.51</v>
      </c>
      <c r="X1677">
        <v>112.71</v>
      </c>
      <c r="Y1677">
        <v>0</v>
      </c>
      <c r="Z1677">
        <v>-79.53</v>
      </c>
      <c r="AA1677">
        <v>137.68</v>
      </c>
      <c r="AB1677">
        <v>7</v>
      </c>
      <c r="AC1677">
        <v>110.22</v>
      </c>
      <c r="AD1677">
        <v>110.22</v>
      </c>
      <c r="AE1677" t="s">
        <v>9613</v>
      </c>
      <c r="AF1677" t="s">
        <v>6096</v>
      </c>
      <c r="AG1677" t="s">
        <v>6096</v>
      </c>
      <c r="AH1677" t="s">
        <v>6097</v>
      </c>
      <c r="AI1677" t="s">
        <v>3411</v>
      </c>
      <c r="AJ1677">
        <v>75</v>
      </c>
      <c r="AK1677" t="s">
        <v>57</v>
      </c>
      <c r="AL1677">
        <v>75019</v>
      </c>
      <c r="AM1677" t="s">
        <v>55</v>
      </c>
      <c r="AN1677" t="s">
        <v>55</v>
      </c>
      <c r="AO1677" t="s">
        <v>55</v>
      </c>
      <c r="AS1677" t="s">
        <v>343</v>
      </c>
      <c r="AT1677">
        <v>20</v>
      </c>
      <c r="AU1677">
        <v>20</v>
      </c>
      <c r="AV1677">
        <v>30</v>
      </c>
      <c r="BB1677">
        <v>0</v>
      </c>
      <c r="BC1677">
        <v>0</v>
      </c>
      <c r="BD1677" t="s">
        <v>60</v>
      </c>
      <c r="BE1677" s="5" t="s">
        <v>2497</v>
      </c>
      <c r="BF1677">
        <v>634333759</v>
      </c>
      <c r="BH1677" t="s">
        <v>323</v>
      </c>
      <c r="BI1677" t="s">
        <v>320</v>
      </c>
      <c r="BJ1677">
        <v>0.52152777777777781</v>
      </c>
      <c r="BK1677">
        <v>90</v>
      </c>
      <c r="BL1677">
        <v>97.06</v>
      </c>
      <c r="BM1677">
        <v>0</v>
      </c>
      <c r="BN1677">
        <v>-68.489999999999995</v>
      </c>
      <c r="BO1677">
        <v>118.57</v>
      </c>
      <c r="BP1677" t="s">
        <v>60</v>
      </c>
      <c r="BQ1677">
        <v>1.161210911</v>
      </c>
      <c r="BR1677" t="s">
        <v>61</v>
      </c>
    </row>
    <row r="1678" spans="1:70" x14ac:dyDescent="0.2">
      <c r="A1678" s="19">
        <f t="shared" si="66"/>
        <v>10.469999999999999</v>
      </c>
      <c r="B1678" s="20">
        <v>3752</v>
      </c>
      <c r="D1678" s="2" t="s">
        <v>1381</v>
      </c>
      <c r="E1678" s="2" t="str">
        <f t="shared" si="65"/>
        <v>ST</v>
      </c>
      <c r="F1678">
        <v>200720433</v>
      </c>
      <c r="G1678">
        <v>202606</v>
      </c>
      <c r="H1678" t="s">
        <v>52</v>
      </c>
      <c r="I1678" t="s">
        <v>321</v>
      </c>
      <c r="J1678" t="s">
        <v>322</v>
      </c>
      <c r="K1678" t="s">
        <v>54</v>
      </c>
      <c r="L1678" s="5">
        <v>46332</v>
      </c>
      <c r="M1678" s="5">
        <v>46362</v>
      </c>
      <c r="N1678" s="21">
        <v>872933471387</v>
      </c>
      <c r="P1678" t="s">
        <v>326</v>
      </c>
      <c r="Q1678" t="s">
        <v>326</v>
      </c>
      <c r="R1678" t="s">
        <v>56</v>
      </c>
      <c r="S1678" t="s">
        <v>327</v>
      </c>
      <c r="T1678">
        <v>21</v>
      </c>
      <c r="U1678" t="s">
        <v>57</v>
      </c>
      <c r="V1678">
        <v>21320</v>
      </c>
      <c r="W1678">
        <v>50.59</v>
      </c>
      <c r="X1678">
        <v>5.99</v>
      </c>
      <c r="Y1678">
        <v>0</v>
      </c>
      <c r="Z1678">
        <v>-38.49</v>
      </c>
      <c r="AA1678">
        <v>18.09</v>
      </c>
      <c r="AB1678">
        <v>3</v>
      </c>
      <c r="AC1678">
        <v>39.159999999999997</v>
      </c>
      <c r="AD1678">
        <v>39.159999999999997</v>
      </c>
      <c r="AE1678" t="s">
        <v>9614</v>
      </c>
      <c r="AF1678" t="s">
        <v>6098</v>
      </c>
      <c r="AG1678" t="s">
        <v>6098</v>
      </c>
      <c r="AH1678" t="s">
        <v>1140</v>
      </c>
      <c r="AI1678" t="s">
        <v>6099</v>
      </c>
      <c r="AJ1678">
        <v>83</v>
      </c>
      <c r="AK1678" t="s">
        <v>57</v>
      </c>
      <c r="AL1678">
        <v>83320</v>
      </c>
      <c r="AM1678" t="s">
        <v>55</v>
      </c>
      <c r="AN1678" t="s">
        <v>55</v>
      </c>
      <c r="AO1678" t="s">
        <v>55</v>
      </c>
      <c r="AS1678" t="s">
        <v>343</v>
      </c>
      <c r="AT1678">
        <v>26</v>
      </c>
      <c r="AU1678">
        <v>31</v>
      </c>
      <c r="AV1678">
        <v>40</v>
      </c>
      <c r="BB1678">
        <v>0</v>
      </c>
      <c r="BC1678">
        <v>0</v>
      </c>
      <c r="BD1678" t="s">
        <v>60</v>
      </c>
      <c r="BE1678" s="5" t="s">
        <v>3831</v>
      </c>
      <c r="BF1678">
        <v>634343823</v>
      </c>
      <c r="BH1678" t="s">
        <v>323</v>
      </c>
      <c r="BI1678" t="s">
        <v>320</v>
      </c>
      <c r="BJ1678">
        <v>0.48333333333333334</v>
      </c>
      <c r="BK1678">
        <v>43.8</v>
      </c>
      <c r="BL1678">
        <v>5.19</v>
      </c>
      <c r="BM1678">
        <v>0</v>
      </c>
      <c r="BN1678">
        <v>-33.33</v>
      </c>
      <c r="BO1678">
        <v>15.66</v>
      </c>
      <c r="BP1678" t="s">
        <v>60</v>
      </c>
      <c r="BQ1678">
        <v>1.1549344580000001</v>
      </c>
      <c r="BR1678" t="s">
        <v>61</v>
      </c>
    </row>
    <row r="1679" spans="1:70" x14ac:dyDescent="0.2">
      <c r="A1679" s="19">
        <f t="shared" si="66"/>
        <v>14.82</v>
      </c>
      <c r="B1679" s="20">
        <v>3752</v>
      </c>
      <c r="D1679" s="2" t="s">
        <v>1381</v>
      </c>
      <c r="E1679" s="2" t="str">
        <f t="shared" si="65"/>
        <v>ST</v>
      </c>
      <c r="F1679">
        <v>200720433</v>
      </c>
      <c r="G1679">
        <v>202606</v>
      </c>
      <c r="H1679" t="s">
        <v>52</v>
      </c>
      <c r="I1679" t="s">
        <v>321</v>
      </c>
      <c r="J1679" t="s">
        <v>322</v>
      </c>
      <c r="K1679" t="s">
        <v>54</v>
      </c>
      <c r="L1679" s="5">
        <v>46301</v>
      </c>
      <c r="M1679" s="5">
        <v>46362</v>
      </c>
      <c r="N1679" s="21">
        <v>872838608688</v>
      </c>
      <c r="P1679" t="s">
        <v>326</v>
      </c>
      <c r="Q1679" t="s">
        <v>326</v>
      </c>
      <c r="R1679" t="s">
        <v>56</v>
      </c>
      <c r="S1679" t="s">
        <v>327</v>
      </c>
      <c r="T1679">
        <v>21</v>
      </c>
      <c r="U1679" t="s">
        <v>57</v>
      </c>
      <c r="V1679">
        <v>21320</v>
      </c>
      <c r="W1679">
        <v>71.5</v>
      </c>
      <c r="X1679">
        <v>108.1</v>
      </c>
      <c r="Y1679">
        <v>0</v>
      </c>
      <c r="Z1679">
        <v>-54.41</v>
      </c>
      <c r="AA1679">
        <v>125.19</v>
      </c>
      <c r="AB1679">
        <v>6</v>
      </c>
      <c r="AC1679">
        <v>67.540000000000006</v>
      </c>
      <c r="AD1679">
        <v>67.540000000000006</v>
      </c>
      <c r="AE1679" t="s">
        <v>9615</v>
      </c>
      <c r="AF1679" t="s">
        <v>6100</v>
      </c>
      <c r="AG1679" t="s">
        <v>6100</v>
      </c>
      <c r="AH1679" t="s">
        <v>6101</v>
      </c>
      <c r="AI1679" t="s">
        <v>339</v>
      </c>
      <c r="AJ1679">
        <v>17</v>
      </c>
      <c r="AK1679" t="s">
        <v>57</v>
      </c>
      <c r="AL1679">
        <v>17100</v>
      </c>
      <c r="AM1679" t="s">
        <v>55</v>
      </c>
      <c r="AN1679" t="s">
        <v>55</v>
      </c>
      <c r="AO1679" t="s">
        <v>55</v>
      </c>
      <c r="AS1679" t="s">
        <v>343</v>
      </c>
      <c r="AT1679">
        <v>0</v>
      </c>
      <c r="AU1679">
        <v>0</v>
      </c>
      <c r="AV1679">
        <v>0</v>
      </c>
      <c r="BB1679">
        <v>0</v>
      </c>
      <c r="BC1679">
        <v>0</v>
      </c>
      <c r="BD1679" t="s">
        <v>60</v>
      </c>
      <c r="BE1679" s="5" t="s">
        <v>3831</v>
      </c>
      <c r="BF1679">
        <v>634343823</v>
      </c>
      <c r="BH1679" t="s">
        <v>323</v>
      </c>
      <c r="BI1679" t="s">
        <v>320</v>
      </c>
      <c r="BJ1679">
        <v>0.50624999999999998</v>
      </c>
      <c r="BK1679">
        <v>62</v>
      </c>
      <c r="BL1679">
        <v>93.74</v>
      </c>
      <c r="BM1679">
        <v>0</v>
      </c>
      <c r="BN1679">
        <v>-47.18</v>
      </c>
      <c r="BO1679">
        <v>108.56</v>
      </c>
      <c r="BP1679" t="s">
        <v>60</v>
      </c>
      <c r="BQ1679">
        <v>1.153163127</v>
      </c>
      <c r="BR1679" t="s">
        <v>61</v>
      </c>
    </row>
    <row r="1680" spans="1:70" x14ac:dyDescent="0.2">
      <c r="A1680" s="19">
        <f t="shared" si="66"/>
        <v>16.490000000000002</v>
      </c>
      <c r="B1680" s="20">
        <v>3752</v>
      </c>
      <c r="D1680" s="2" t="s">
        <v>1381</v>
      </c>
      <c r="E1680" s="2" t="str">
        <f t="shared" si="65"/>
        <v>ST</v>
      </c>
      <c r="F1680">
        <v>200720433</v>
      </c>
      <c r="G1680">
        <v>202606</v>
      </c>
      <c r="H1680" t="s">
        <v>52</v>
      </c>
      <c r="I1680" t="s">
        <v>321</v>
      </c>
      <c r="J1680" t="s">
        <v>322</v>
      </c>
      <c r="K1680" t="s">
        <v>54</v>
      </c>
      <c r="L1680" s="5">
        <v>46332</v>
      </c>
      <c r="M1680" s="5">
        <v>46362</v>
      </c>
      <c r="N1680" s="21">
        <v>872934551682</v>
      </c>
      <c r="P1680" t="s">
        <v>326</v>
      </c>
      <c r="Q1680" t="s">
        <v>326</v>
      </c>
      <c r="R1680" t="s">
        <v>56</v>
      </c>
      <c r="S1680" t="s">
        <v>327</v>
      </c>
      <c r="T1680">
        <v>21</v>
      </c>
      <c r="U1680" t="s">
        <v>57</v>
      </c>
      <c r="V1680">
        <v>21320</v>
      </c>
      <c r="W1680">
        <v>79.69</v>
      </c>
      <c r="X1680">
        <v>9.44</v>
      </c>
      <c r="Y1680">
        <v>0</v>
      </c>
      <c r="Z1680">
        <v>-60.65</v>
      </c>
      <c r="AA1680">
        <v>28.48</v>
      </c>
      <c r="AB1680">
        <v>2</v>
      </c>
      <c r="AC1680">
        <v>78.540000000000006</v>
      </c>
      <c r="AD1680">
        <v>78.540000000000006</v>
      </c>
      <c r="AE1680" t="s">
        <v>9616</v>
      </c>
      <c r="AF1680" t="s">
        <v>3762</v>
      </c>
      <c r="AG1680" t="s">
        <v>3762</v>
      </c>
      <c r="AH1680" t="s">
        <v>6102</v>
      </c>
      <c r="AI1680" t="s">
        <v>6103</v>
      </c>
      <c r="AJ1680">
        <v>13</v>
      </c>
      <c r="AK1680" t="s">
        <v>57</v>
      </c>
      <c r="AL1680">
        <v>13920</v>
      </c>
      <c r="AM1680" t="s">
        <v>55</v>
      </c>
      <c r="AN1680" t="s">
        <v>55</v>
      </c>
      <c r="AO1680" t="s">
        <v>55</v>
      </c>
      <c r="AS1680" t="s">
        <v>343</v>
      </c>
      <c r="AT1680">
        <v>30</v>
      </c>
      <c r="AU1680">
        <v>31</v>
      </c>
      <c r="AV1680">
        <v>39</v>
      </c>
      <c r="BB1680">
        <v>0</v>
      </c>
      <c r="BC1680">
        <v>0</v>
      </c>
      <c r="BD1680" t="s">
        <v>60</v>
      </c>
      <c r="BE1680" s="5" t="s">
        <v>3831</v>
      </c>
      <c r="BF1680">
        <v>634343823</v>
      </c>
      <c r="BH1680" t="s">
        <v>323</v>
      </c>
      <c r="BI1680" t="s">
        <v>320</v>
      </c>
      <c r="BJ1680">
        <v>0.44444444444444442</v>
      </c>
      <c r="BK1680">
        <v>69</v>
      </c>
      <c r="BL1680">
        <v>8.17</v>
      </c>
      <c r="BM1680">
        <v>0</v>
      </c>
      <c r="BN1680">
        <v>-52.51</v>
      </c>
      <c r="BO1680">
        <v>24.66</v>
      </c>
      <c r="BP1680" t="s">
        <v>60</v>
      </c>
      <c r="BQ1680">
        <v>1.1549344580000001</v>
      </c>
      <c r="BR1680" t="s">
        <v>61</v>
      </c>
    </row>
    <row r="1681" spans="1:70" x14ac:dyDescent="0.2">
      <c r="A1681" s="19">
        <f t="shared" si="66"/>
        <v>7.4600000000000009</v>
      </c>
      <c r="B1681" s="20">
        <v>3752</v>
      </c>
      <c r="D1681" s="2" t="s">
        <v>1381</v>
      </c>
      <c r="E1681" s="2" t="str">
        <f t="shared" si="65"/>
        <v>ST</v>
      </c>
      <c r="F1681">
        <v>200720433</v>
      </c>
      <c r="G1681">
        <v>202606</v>
      </c>
      <c r="H1681" t="s">
        <v>52</v>
      </c>
      <c r="I1681" t="s">
        <v>321</v>
      </c>
      <c r="J1681" t="s">
        <v>322</v>
      </c>
      <c r="K1681" t="s">
        <v>54</v>
      </c>
      <c r="L1681" s="5" t="s">
        <v>5222</v>
      </c>
      <c r="M1681" s="5" t="s">
        <v>3831</v>
      </c>
      <c r="N1681" s="21">
        <v>873252100540</v>
      </c>
      <c r="P1681" t="s">
        <v>326</v>
      </c>
      <c r="Q1681" t="s">
        <v>326</v>
      </c>
      <c r="R1681" t="s">
        <v>56</v>
      </c>
      <c r="S1681" t="s">
        <v>327</v>
      </c>
      <c r="T1681">
        <v>21</v>
      </c>
      <c r="U1681" t="s">
        <v>57</v>
      </c>
      <c r="V1681">
        <v>21320</v>
      </c>
      <c r="W1681">
        <v>36.130000000000003</v>
      </c>
      <c r="X1681">
        <v>4.28</v>
      </c>
      <c r="Y1681">
        <v>0</v>
      </c>
      <c r="Z1681">
        <v>-27.49</v>
      </c>
      <c r="AA1681">
        <v>12.92</v>
      </c>
      <c r="AB1681">
        <v>2</v>
      </c>
      <c r="AC1681">
        <v>19.8</v>
      </c>
      <c r="AD1681">
        <v>19.8</v>
      </c>
      <c r="AE1681" t="s">
        <v>8517</v>
      </c>
      <c r="AF1681" t="s">
        <v>2879</v>
      </c>
      <c r="AG1681" t="s">
        <v>2879</v>
      </c>
      <c r="AH1681" t="s">
        <v>2880</v>
      </c>
      <c r="AI1681" t="s">
        <v>2881</v>
      </c>
      <c r="AJ1681">
        <v>53</v>
      </c>
      <c r="AK1681" t="s">
        <v>57</v>
      </c>
      <c r="AL1681">
        <v>53940</v>
      </c>
      <c r="AM1681" t="s">
        <v>55</v>
      </c>
      <c r="AN1681" t="s">
        <v>55</v>
      </c>
      <c r="AO1681" t="s">
        <v>55</v>
      </c>
      <c r="AS1681" t="s">
        <v>343</v>
      </c>
      <c r="AT1681">
        <v>0</v>
      </c>
      <c r="AU1681">
        <v>0</v>
      </c>
      <c r="AV1681">
        <v>0</v>
      </c>
      <c r="BB1681">
        <v>0</v>
      </c>
      <c r="BC1681">
        <v>0</v>
      </c>
      <c r="BD1681" t="s">
        <v>60</v>
      </c>
      <c r="BE1681" s="5" t="s">
        <v>5226</v>
      </c>
      <c r="BF1681">
        <v>634353938</v>
      </c>
      <c r="BH1681" t="s">
        <v>323</v>
      </c>
      <c r="BI1681" t="s">
        <v>320</v>
      </c>
      <c r="BJ1681">
        <v>0.51249999999999996</v>
      </c>
      <c r="BK1681">
        <v>31.2</v>
      </c>
      <c r="BL1681">
        <v>3.7</v>
      </c>
      <c r="BM1681">
        <v>0</v>
      </c>
      <c r="BN1681">
        <v>-23.74</v>
      </c>
      <c r="BO1681">
        <v>11.16</v>
      </c>
      <c r="BP1681" t="s">
        <v>60</v>
      </c>
      <c r="BQ1681">
        <v>1.15806418</v>
      </c>
      <c r="BR1681" t="s">
        <v>61</v>
      </c>
    </row>
    <row r="1682" spans="1:70" x14ac:dyDescent="0.2">
      <c r="A1682" s="19">
        <f t="shared" si="66"/>
        <v>25.190000000000012</v>
      </c>
      <c r="B1682" s="20">
        <v>3752</v>
      </c>
      <c r="D1682" s="2" t="s">
        <v>1381</v>
      </c>
      <c r="E1682" s="2" t="str">
        <f t="shared" si="65"/>
        <v>ST</v>
      </c>
      <c r="F1682">
        <v>200720433</v>
      </c>
      <c r="G1682">
        <v>202606</v>
      </c>
      <c r="H1682" t="s">
        <v>52</v>
      </c>
      <c r="I1682" t="s">
        <v>321</v>
      </c>
      <c r="J1682" t="s">
        <v>322</v>
      </c>
      <c r="K1682" t="s">
        <v>54</v>
      </c>
      <c r="L1682" s="5" t="s">
        <v>5697</v>
      </c>
      <c r="M1682" s="5" t="s">
        <v>5681</v>
      </c>
      <c r="N1682" s="21">
        <v>873424750179</v>
      </c>
      <c r="P1682" t="s">
        <v>326</v>
      </c>
      <c r="Q1682" t="s">
        <v>326</v>
      </c>
      <c r="R1682" t="s">
        <v>56</v>
      </c>
      <c r="S1682" t="s">
        <v>327</v>
      </c>
      <c r="T1682">
        <v>21</v>
      </c>
      <c r="U1682" t="s">
        <v>57</v>
      </c>
      <c r="V1682">
        <v>21320</v>
      </c>
      <c r="W1682">
        <v>120.94</v>
      </c>
      <c r="X1682">
        <v>14.33</v>
      </c>
      <c r="Y1682">
        <v>0</v>
      </c>
      <c r="Z1682">
        <v>-92.03</v>
      </c>
      <c r="AA1682">
        <v>43.23</v>
      </c>
      <c r="AB1682">
        <v>10</v>
      </c>
      <c r="AC1682">
        <v>135.08000000000001</v>
      </c>
      <c r="AD1682">
        <v>135.08000000000001</v>
      </c>
      <c r="AE1682" t="s">
        <v>9617</v>
      </c>
      <c r="AF1682" t="s">
        <v>1019</v>
      </c>
      <c r="AG1682" t="s">
        <v>1019</v>
      </c>
      <c r="AH1682" t="s">
        <v>1020</v>
      </c>
      <c r="AI1682" t="s">
        <v>1021</v>
      </c>
      <c r="AJ1682">
        <v>37</v>
      </c>
      <c r="AK1682" t="s">
        <v>57</v>
      </c>
      <c r="AL1682">
        <v>37390</v>
      </c>
      <c r="AM1682" t="s">
        <v>55</v>
      </c>
      <c r="AN1682" t="s">
        <v>55</v>
      </c>
      <c r="AO1682" t="s">
        <v>55</v>
      </c>
      <c r="AS1682" t="s">
        <v>343</v>
      </c>
      <c r="AT1682">
        <v>30</v>
      </c>
      <c r="AU1682">
        <v>31</v>
      </c>
      <c r="AV1682">
        <v>40</v>
      </c>
      <c r="BB1682">
        <v>0</v>
      </c>
      <c r="BC1682">
        <v>0</v>
      </c>
      <c r="BD1682" t="s">
        <v>60</v>
      </c>
      <c r="BE1682" s="5" t="s">
        <v>5226</v>
      </c>
      <c r="BF1682">
        <v>634353938</v>
      </c>
      <c r="BH1682" t="s">
        <v>323</v>
      </c>
      <c r="BI1682" t="s">
        <v>320</v>
      </c>
      <c r="BJ1682">
        <v>0.40694444444444444</v>
      </c>
      <c r="BK1682">
        <v>105.4</v>
      </c>
      <c r="BL1682">
        <v>12.49</v>
      </c>
      <c r="BM1682">
        <v>0</v>
      </c>
      <c r="BN1682">
        <v>-80.209999999999994</v>
      </c>
      <c r="BO1682">
        <v>37.68</v>
      </c>
      <c r="BP1682" t="s">
        <v>60</v>
      </c>
      <c r="BQ1682">
        <v>1.1474074329999999</v>
      </c>
      <c r="BR1682" t="s">
        <v>61</v>
      </c>
    </row>
    <row r="1683" spans="1:70" x14ac:dyDescent="0.2">
      <c r="A1683" s="19">
        <f t="shared" si="66"/>
        <v>14.150000000000006</v>
      </c>
      <c r="B1683" s="20">
        <v>3752</v>
      </c>
      <c r="D1683" s="2" t="s">
        <v>1381</v>
      </c>
      <c r="E1683" s="2" t="str">
        <f t="shared" si="65"/>
        <v>ST</v>
      </c>
      <c r="F1683">
        <v>200720433</v>
      </c>
      <c r="G1683">
        <v>202606</v>
      </c>
      <c r="H1683" t="s">
        <v>52</v>
      </c>
      <c r="I1683" t="s">
        <v>321</v>
      </c>
      <c r="J1683" t="s">
        <v>322</v>
      </c>
      <c r="K1683" t="s">
        <v>54</v>
      </c>
      <c r="L1683" s="5">
        <v>46118</v>
      </c>
      <c r="M1683" s="5">
        <v>46148</v>
      </c>
      <c r="N1683" s="21">
        <v>872635108896</v>
      </c>
      <c r="P1683" t="s">
        <v>326</v>
      </c>
      <c r="Q1683" t="s">
        <v>326</v>
      </c>
      <c r="R1683" t="s">
        <v>56</v>
      </c>
      <c r="S1683" t="s">
        <v>327</v>
      </c>
      <c r="T1683">
        <v>21</v>
      </c>
      <c r="U1683" t="s">
        <v>57</v>
      </c>
      <c r="V1683">
        <v>21320</v>
      </c>
      <c r="W1683">
        <v>68.900000000000006</v>
      </c>
      <c r="X1683">
        <v>8.17</v>
      </c>
      <c r="Y1683">
        <v>0</v>
      </c>
      <c r="Z1683">
        <v>-52.43</v>
      </c>
      <c r="AA1683">
        <v>24.64</v>
      </c>
      <c r="AB1683">
        <v>4</v>
      </c>
      <c r="AC1683">
        <v>63.8</v>
      </c>
      <c r="AD1683">
        <v>63.8</v>
      </c>
      <c r="AE1683" t="s">
        <v>9549</v>
      </c>
      <c r="AF1683" t="s">
        <v>1003</v>
      </c>
      <c r="AG1683" t="s">
        <v>1003</v>
      </c>
      <c r="AH1683" t="s">
        <v>1004</v>
      </c>
      <c r="AI1683" t="s">
        <v>374</v>
      </c>
      <c r="AJ1683">
        <v>74</v>
      </c>
      <c r="AK1683" t="s">
        <v>57</v>
      </c>
      <c r="AL1683">
        <v>74700</v>
      </c>
      <c r="AM1683" t="s">
        <v>55</v>
      </c>
      <c r="AN1683" t="s">
        <v>55</v>
      </c>
      <c r="AO1683" t="s">
        <v>55</v>
      </c>
      <c r="AS1683" t="s">
        <v>343</v>
      </c>
      <c r="AT1683">
        <v>0</v>
      </c>
      <c r="AU1683">
        <v>0</v>
      </c>
      <c r="AV1683">
        <v>0</v>
      </c>
      <c r="BB1683">
        <v>0</v>
      </c>
      <c r="BC1683">
        <v>0</v>
      </c>
      <c r="BD1683" t="s">
        <v>60</v>
      </c>
      <c r="BE1683" s="5" t="s">
        <v>2497</v>
      </c>
      <c r="BF1683">
        <v>634333759</v>
      </c>
      <c r="BH1683" t="s">
        <v>323</v>
      </c>
      <c r="BI1683" t="s">
        <v>320</v>
      </c>
      <c r="BJ1683">
        <v>0.43680555555555556</v>
      </c>
      <c r="BK1683">
        <v>59.2</v>
      </c>
      <c r="BL1683">
        <v>7.02</v>
      </c>
      <c r="BM1683">
        <v>0</v>
      </c>
      <c r="BN1683">
        <v>-45.05</v>
      </c>
      <c r="BO1683">
        <v>21.17</v>
      </c>
      <c r="BP1683" t="s">
        <v>60</v>
      </c>
      <c r="BQ1683">
        <v>1.163778556</v>
      </c>
      <c r="BR1683" t="s">
        <v>61</v>
      </c>
    </row>
    <row r="1684" spans="1:70" x14ac:dyDescent="0.2">
      <c r="A1684" s="19">
        <f t="shared" si="66"/>
        <v>9.1300000000000026</v>
      </c>
      <c r="B1684" s="20">
        <v>3752</v>
      </c>
      <c r="D1684" s="2" t="s">
        <v>1381</v>
      </c>
      <c r="E1684" s="2" t="str">
        <f t="shared" si="65"/>
        <v>ST</v>
      </c>
      <c r="F1684">
        <v>200720433</v>
      </c>
      <c r="G1684">
        <v>202606</v>
      </c>
      <c r="H1684" t="s">
        <v>52</v>
      </c>
      <c r="I1684" t="s">
        <v>321</v>
      </c>
      <c r="J1684" t="s">
        <v>322</v>
      </c>
      <c r="K1684" t="s">
        <v>54</v>
      </c>
      <c r="L1684" s="5" t="s">
        <v>2497</v>
      </c>
      <c r="M1684" s="5" t="s">
        <v>3825</v>
      </c>
      <c r="N1684" s="21">
        <v>872992495968</v>
      </c>
      <c r="P1684" t="s">
        <v>326</v>
      </c>
      <c r="Q1684" t="s">
        <v>326</v>
      </c>
      <c r="R1684" t="s">
        <v>56</v>
      </c>
      <c r="S1684" t="s">
        <v>327</v>
      </c>
      <c r="T1684">
        <v>21</v>
      </c>
      <c r="U1684" t="s">
        <v>57</v>
      </c>
      <c r="V1684">
        <v>21320</v>
      </c>
      <c r="W1684">
        <v>44.19</v>
      </c>
      <c r="X1684">
        <v>5.24</v>
      </c>
      <c r="Y1684">
        <v>0</v>
      </c>
      <c r="Z1684">
        <v>-33.630000000000003</v>
      </c>
      <c r="AA1684">
        <v>15.8</v>
      </c>
      <c r="AB1684">
        <v>2</v>
      </c>
      <c r="AC1684">
        <v>30.8</v>
      </c>
      <c r="AD1684">
        <v>30.8</v>
      </c>
      <c r="AE1684" t="s">
        <v>1473</v>
      </c>
      <c r="AF1684" t="s">
        <v>6104</v>
      </c>
      <c r="AG1684" t="s">
        <v>6105</v>
      </c>
      <c r="AH1684" t="s">
        <v>6106</v>
      </c>
      <c r="AI1684" t="s">
        <v>6107</v>
      </c>
      <c r="AJ1684">
        <v>44</v>
      </c>
      <c r="AK1684" t="s">
        <v>57</v>
      </c>
      <c r="AL1684">
        <v>44160</v>
      </c>
      <c r="AM1684" t="s">
        <v>55</v>
      </c>
      <c r="AN1684" t="s">
        <v>55</v>
      </c>
      <c r="AO1684" t="s">
        <v>55</v>
      </c>
      <c r="AS1684" t="s">
        <v>343</v>
      </c>
      <c r="AT1684">
        <v>30</v>
      </c>
      <c r="AU1684">
        <v>31</v>
      </c>
      <c r="AV1684">
        <v>40</v>
      </c>
      <c r="BB1684">
        <v>0</v>
      </c>
      <c r="BC1684">
        <v>0</v>
      </c>
      <c r="BD1684" t="s">
        <v>60</v>
      </c>
      <c r="BE1684" s="5" t="s">
        <v>3831</v>
      </c>
      <c r="BF1684">
        <v>634343823</v>
      </c>
      <c r="BH1684" t="s">
        <v>323</v>
      </c>
      <c r="BI1684" t="s">
        <v>320</v>
      </c>
      <c r="BJ1684">
        <v>0.4548611111111111</v>
      </c>
      <c r="BK1684">
        <v>38.200000000000003</v>
      </c>
      <c r="BL1684">
        <v>4.53</v>
      </c>
      <c r="BM1684">
        <v>0</v>
      </c>
      <c r="BN1684">
        <v>-29.07</v>
      </c>
      <c r="BO1684">
        <v>13.66</v>
      </c>
      <c r="BP1684" t="s">
        <v>60</v>
      </c>
      <c r="BQ1684">
        <v>1.1567915230000001</v>
      </c>
      <c r="BR1684" t="s">
        <v>61</v>
      </c>
    </row>
    <row r="1685" spans="1:70" x14ac:dyDescent="0.2">
      <c r="A1685" s="19">
        <f t="shared" si="66"/>
        <v>7.120000000000001</v>
      </c>
      <c r="B1685" s="20">
        <v>3752</v>
      </c>
      <c r="D1685" s="2" t="s">
        <v>1381</v>
      </c>
      <c r="E1685" s="2" t="str">
        <f t="shared" si="65"/>
        <v>ST</v>
      </c>
      <c r="F1685">
        <v>200720433</v>
      </c>
      <c r="G1685">
        <v>202606</v>
      </c>
      <c r="H1685" t="s">
        <v>52</v>
      </c>
      <c r="I1685" t="s">
        <v>321</v>
      </c>
      <c r="J1685" t="s">
        <v>322</v>
      </c>
      <c r="K1685" t="s">
        <v>54</v>
      </c>
      <c r="L1685" s="5">
        <v>46332</v>
      </c>
      <c r="M1685" s="5">
        <v>46362</v>
      </c>
      <c r="N1685" s="21">
        <v>872937242406</v>
      </c>
      <c r="P1685" t="s">
        <v>326</v>
      </c>
      <c r="Q1685" t="s">
        <v>326</v>
      </c>
      <c r="R1685" t="s">
        <v>56</v>
      </c>
      <c r="S1685" t="s">
        <v>327</v>
      </c>
      <c r="T1685">
        <v>21</v>
      </c>
      <c r="U1685" t="s">
        <v>57</v>
      </c>
      <c r="V1685">
        <v>21320</v>
      </c>
      <c r="W1685">
        <v>34.42</v>
      </c>
      <c r="X1685">
        <v>12.72</v>
      </c>
      <c r="Y1685">
        <v>0</v>
      </c>
      <c r="Z1685">
        <v>-26.19</v>
      </c>
      <c r="AA1685">
        <v>20.94</v>
      </c>
      <c r="AB1685">
        <v>1</v>
      </c>
      <c r="AC1685">
        <v>17.600000000000001</v>
      </c>
      <c r="AD1685">
        <v>17.600000000000001</v>
      </c>
      <c r="AE1685" t="s">
        <v>9618</v>
      </c>
      <c r="AF1685" t="s">
        <v>444</v>
      </c>
      <c r="AG1685" t="s">
        <v>444</v>
      </c>
      <c r="AH1685" t="s">
        <v>445</v>
      </c>
      <c r="AI1685" t="s">
        <v>446</v>
      </c>
      <c r="AJ1685">
        <v>74</v>
      </c>
      <c r="AK1685" t="s">
        <v>57</v>
      </c>
      <c r="AL1685">
        <v>74400</v>
      </c>
      <c r="AM1685" t="s">
        <v>55</v>
      </c>
      <c r="AN1685" t="s">
        <v>55</v>
      </c>
      <c r="AO1685" t="s">
        <v>55</v>
      </c>
      <c r="AS1685" t="s">
        <v>343</v>
      </c>
      <c r="AT1685">
        <v>0</v>
      </c>
      <c r="AU1685">
        <v>0</v>
      </c>
      <c r="AV1685">
        <v>0</v>
      </c>
      <c r="BB1685">
        <v>0</v>
      </c>
      <c r="BC1685">
        <v>0</v>
      </c>
      <c r="BD1685" t="s">
        <v>60</v>
      </c>
      <c r="BE1685" s="5" t="s">
        <v>3831</v>
      </c>
      <c r="BF1685">
        <v>634343823</v>
      </c>
      <c r="BH1685" t="s">
        <v>323</v>
      </c>
      <c r="BI1685" t="s">
        <v>320</v>
      </c>
      <c r="BJ1685">
        <v>0.45416666666666666</v>
      </c>
      <c r="BK1685">
        <v>29.8</v>
      </c>
      <c r="BL1685">
        <v>11.01</v>
      </c>
      <c r="BM1685">
        <v>0</v>
      </c>
      <c r="BN1685">
        <v>-22.68</v>
      </c>
      <c r="BO1685">
        <v>18.13</v>
      </c>
      <c r="BP1685" t="s">
        <v>60</v>
      </c>
      <c r="BQ1685">
        <v>1.1549344580000001</v>
      </c>
      <c r="BR1685" t="s">
        <v>61</v>
      </c>
    </row>
    <row r="1686" spans="1:70" x14ac:dyDescent="0.2">
      <c r="A1686" s="19">
        <f t="shared" si="66"/>
        <v>7.120000000000001</v>
      </c>
      <c r="B1686" s="20">
        <v>3752</v>
      </c>
      <c r="D1686" s="2" t="s">
        <v>1381</v>
      </c>
      <c r="E1686" s="2" t="str">
        <f t="shared" si="65"/>
        <v>ST</v>
      </c>
      <c r="F1686">
        <v>200720433</v>
      </c>
      <c r="G1686">
        <v>202606</v>
      </c>
      <c r="H1686" t="s">
        <v>52</v>
      </c>
      <c r="I1686" t="s">
        <v>321</v>
      </c>
      <c r="J1686" t="s">
        <v>322</v>
      </c>
      <c r="K1686" t="s">
        <v>54</v>
      </c>
      <c r="L1686" s="5" t="s">
        <v>3825</v>
      </c>
      <c r="M1686" s="5" t="s">
        <v>3826</v>
      </c>
      <c r="N1686" s="21">
        <v>873137054692</v>
      </c>
      <c r="P1686" t="s">
        <v>326</v>
      </c>
      <c r="Q1686" t="s">
        <v>326</v>
      </c>
      <c r="R1686" t="s">
        <v>56</v>
      </c>
      <c r="S1686" t="s">
        <v>327</v>
      </c>
      <c r="T1686">
        <v>21</v>
      </c>
      <c r="U1686" t="s">
        <v>57</v>
      </c>
      <c r="V1686">
        <v>21320</v>
      </c>
      <c r="W1686">
        <v>34.58</v>
      </c>
      <c r="X1686">
        <v>4.1100000000000003</v>
      </c>
      <c r="Y1686">
        <v>0</v>
      </c>
      <c r="Z1686">
        <v>-26.32</v>
      </c>
      <c r="AA1686">
        <v>12.37</v>
      </c>
      <c r="AB1686">
        <v>1</v>
      </c>
      <c r="AC1686">
        <v>17.600000000000001</v>
      </c>
      <c r="AD1686">
        <v>17.600000000000001</v>
      </c>
      <c r="AE1686" t="s">
        <v>9619</v>
      </c>
      <c r="AF1686" t="s">
        <v>863</v>
      </c>
      <c r="AG1686" t="s">
        <v>863</v>
      </c>
      <c r="AH1686" t="s">
        <v>864</v>
      </c>
      <c r="AI1686" t="s">
        <v>570</v>
      </c>
      <c r="AJ1686">
        <v>19</v>
      </c>
      <c r="AK1686" t="s">
        <v>57</v>
      </c>
      <c r="AL1686">
        <v>19000</v>
      </c>
      <c r="AM1686" t="s">
        <v>55</v>
      </c>
      <c r="AN1686" t="s">
        <v>55</v>
      </c>
      <c r="AO1686" t="s">
        <v>55</v>
      </c>
      <c r="AS1686" t="s">
        <v>343</v>
      </c>
      <c r="AT1686">
        <v>0</v>
      </c>
      <c r="AU1686">
        <v>0</v>
      </c>
      <c r="AV1686">
        <v>0</v>
      </c>
      <c r="BB1686">
        <v>0</v>
      </c>
      <c r="BC1686">
        <v>0</v>
      </c>
      <c r="BD1686" t="s">
        <v>60</v>
      </c>
      <c r="BE1686" s="5" t="s">
        <v>3831</v>
      </c>
      <c r="BF1686">
        <v>634343823</v>
      </c>
      <c r="BH1686" t="s">
        <v>323</v>
      </c>
      <c r="BI1686" t="s">
        <v>320</v>
      </c>
      <c r="BJ1686">
        <v>0.4152777777777778</v>
      </c>
      <c r="BK1686">
        <v>29.8</v>
      </c>
      <c r="BL1686">
        <v>3.54</v>
      </c>
      <c r="BM1686">
        <v>0</v>
      </c>
      <c r="BN1686">
        <v>-22.68</v>
      </c>
      <c r="BO1686">
        <v>10.66</v>
      </c>
      <c r="BP1686" t="s">
        <v>60</v>
      </c>
      <c r="BQ1686">
        <v>1.160362033</v>
      </c>
      <c r="BR1686" t="s">
        <v>61</v>
      </c>
    </row>
    <row r="1687" spans="1:70" x14ac:dyDescent="0.2">
      <c r="A1687" s="19">
        <f t="shared" si="66"/>
        <v>9.8000000000000007</v>
      </c>
      <c r="B1687" s="20">
        <v>3752</v>
      </c>
      <c r="D1687" s="2" t="s">
        <v>1381</v>
      </c>
      <c r="E1687" s="2" t="str">
        <f t="shared" si="65"/>
        <v>ST</v>
      </c>
      <c r="F1687">
        <v>200720433</v>
      </c>
      <c r="G1687">
        <v>202606</v>
      </c>
      <c r="H1687" t="s">
        <v>52</v>
      </c>
      <c r="I1687" t="s">
        <v>321</v>
      </c>
      <c r="J1687" t="s">
        <v>322</v>
      </c>
      <c r="K1687" t="s">
        <v>54</v>
      </c>
      <c r="L1687" s="5">
        <v>46362</v>
      </c>
      <c r="M1687" s="5" t="s">
        <v>4087</v>
      </c>
      <c r="N1687" s="21">
        <v>872992578821</v>
      </c>
      <c r="P1687" t="s">
        <v>326</v>
      </c>
      <c r="Q1687" t="s">
        <v>326</v>
      </c>
      <c r="R1687" t="s">
        <v>56</v>
      </c>
      <c r="S1687" t="s">
        <v>327</v>
      </c>
      <c r="T1687">
        <v>21</v>
      </c>
      <c r="U1687" t="s">
        <v>57</v>
      </c>
      <c r="V1687">
        <v>21320</v>
      </c>
      <c r="W1687">
        <v>47.35</v>
      </c>
      <c r="X1687">
        <v>5.61</v>
      </c>
      <c r="Y1687">
        <v>0</v>
      </c>
      <c r="Z1687">
        <v>-36.03</v>
      </c>
      <c r="AA1687">
        <v>16.93</v>
      </c>
      <c r="AB1687">
        <v>3</v>
      </c>
      <c r="AC1687">
        <v>34.54</v>
      </c>
      <c r="AD1687">
        <v>34.54</v>
      </c>
      <c r="AE1687" t="s">
        <v>1473</v>
      </c>
      <c r="AF1687" t="s">
        <v>6108</v>
      </c>
      <c r="AG1687" t="s">
        <v>6108</v>
      </c>
      <c r="AH1687" t="s">
        <v>6109</v>
      </c>
      <c r="AI1687" t="s">
        <v>6110</v>
      </c>
      <c r="AJ1687">
        <v>29</v>
      </c>
      <c r="AK1687" t="s">
        <v>57</v>
      </c>
      <c r="AL1687">
        <v>29820</v>
      </c>
      <c r="AM1687" t="s">
        <v>55</v>
      </c>
      <c r="AN1687" t="s">
        <v>55</v>
      </c>
      <c r="AO1687" t="s">
        <v>55</v>
      </c>
      <c r="AS1687" t="s">
        <v>343</v>
      </c>
      <c r="AT1687">
        <v>0</v>
      </c>
      <c r="AU1687">
        <v>0</v>
      </c>
      <c r="AV1687">
        <v>0</v>
      </c>
      <c r="BB1687">
        <v>0</v>
      </c>
      <c r="BC1687">
        <v>0</v>
      </c>
      <c r="BD1687" t="s">
        <v>60</v>
      </c>
      <c r="BE1687" s="5" t="s">
        <v>3831</v>
      </c>
      <c r="BF1687">
        <v>634343823</v>
      </c>
      <c r="BH1687" t="s">
        <v>323</v>
      </c>
      <c r="BI1687" t="s">
        <v>320</v>
      </c>
      <c r="BJ1687">
        <v>0.44722222222222224</v>
      </c>
      <c r="BK1687">
        <v>41</v>
      </c>
      <c r="BL1687">
        <v>4.8600000000000003</v>
      </c>
      <c r="BM1687">
        <v>0</v>
      </c>
      <c r="BN1687">
        <v>-31.2</v>
      </c>
      <c r="BO1687">
        <v>14.66</v>
      </c>
      <c r="BP1687" t="s">
        <v>60</v>
      </c>
      <c r="BQ1687">
        <v>1.154814421</v>
      </c>
      <c r="BR1687" t="s">
        <v>61</v>
      </c>
    </row>
    <row r="1688" spans="1:70" x14ac:dyDescent="0.2">
      <c r="A1688" s="19">
        <f t="shared" si="66"/>
        <v>10.800000000000004</v>
      </c>
      <c r="B1688" s="20">
        <v>3752</v>
      </c>
      <c r="D1688" s="2" t="s">
        <v>1381</v>
      </c>
      <c r="E1688" s="2" t="str">
        <f t="shared" si="65"/>
        <v>ST</v>
      </c>
      <c r="F1688">
        <v>200720433</v>
      </c>
      <c r="G1688">
        <v>202606</v>
      </c>
      <c r="H1688" t="s">
        <v>52</v>
      </c>
      <c r="I1688" t="s">
        <v>321</v>
      </c>
      <c r="J1688" t="s">
        <v>322</v>
      </c>
      <c r="K1688" t="s">
        <v>54</v>
      </c>
      <c r="L1688" s="5">
        <v>46332</v>
      </c>
      <c r="M1688" s="5">
        <v>46362</v>
      </c>
      <c r="N1688" s="21">
        <v>872935315538</v>
      </c>
      <c r="P1688" t="s">
        <v>326</v>
      </c>
      <c r="Q1688" t="s">
        <v>326</v>
      </c>
      <c r="R1688" t="s">
        <v>56</v>
      </c>
      <c r="S1688" t="s">
        <v>327</v>
      </c>
      <c r="T1688">
        <v>21</v>
      </c>
      <c r="U1688" t="s">
        <v>57</v>
      </c>
      <c r="V1688">
        <v>21320</v>
      </c>
      <c r="W1688">
        <v>52.2</v>
      </c>
      <c r="X1688">
        <v>6.18</v>
      </c>
      <c r="Y1688">
        <v>0</v>
      </c>
      <c r="Z1688">
        <v>-39.729999999999997</v>
      </c>
      <c r="AA1688">
        <v>18.649999999999999</v>
      </c>
      <c r="AB1688">
        <v>3</v>
      </c>
      <c r="AC1688">
        <v>39.82</v>
      </c>
      <c r="AD1688">
        <v>39.82</v>
      </c>
      <c r="AE1688" t="s">
        <v>8600</v>
      </c>
      <c r="AF1688" t="s">
        <v>6111</v>
      </c>
      <c r="AG1688" t="s">
        <v>6111</v>
      </c>
      <c r="AH1688" t="s">
        <v>6112</v>
      </c>
      <c r="AI1688" t="s">
        <v>3411</v>
      </c>
      <c r="AJ1688">
        <v>75</v>
      </c>
      <c r="AK1688" t="s">
        <v>57</v>
      </c>
      <c r="AL1688">
        <v>75019</v>
      </c>
      <c r="AM1688" t="s">
        <v>55</v>
      </c>
      <c r="AN1688" t="s">
        <v>55</v>
      </c>
      <c r="AO1688" t="s">
        <v>55</v>
      </c>
      <c r="AS1688" t="s">
        <v>343</v>
      </c>
      <c r="AT1688">
        <v>27</v>
      </c>
      <c r="AU1688">
        <v>30</v>
      </c>
      <c r="AV1688">
        <v>41</v>
      </c>
      <c r="BB1688">
        <v>0</v>
      </c>
      <c r="BC1688">
        <v>0</v>
      </c>
      <c r="BD1688" t="s">
        <v>60</v>
      </c>
      <c r="BE1688" s="5" t="s">
        <v>3831</v>
      </c>
      <c r="BF1688">
        <v>634343823</v>
      </c>
      <c r="BH1688" t="s">
        <v>323</v>
      </c>
      <c r="BI1688" t="s">
        <v>320</v>
      </c>
      <c r="BJ1688">
        <v>0.53055555555555556</v>
      </c>
      <c r="BK1688">
        <v>45.2</v>
      </c>
      <c r="BL1688">
        <v>5.35</v>
      </c>
      <c r="BM1688">
        <v>0</v>
      </c>
      <c r="BN1688">
        <v>-34.4</v>
      </c>
      <c r="BO1688">
        <v>16.149999999999999</v>
      </c>
      <c r="BP1688" t="s">
        <v>60</v>
      </c>
      <c r="BQ1688">
        <v>1.1549344580000001</v>
      </c>
      <c r="BR1688" t="s">
        <v>61</v>
      </c>
    </row>
    <row r="1689" spans="1:70" x14ac:dyDescent="0.2">
      <c r="A1689" s="19">
        <f t="shared" si="66"/>
        <v>10.800000000000004</v>
      </c>
      <c r="B1689" s="20">
        <v>3752</v>
      </c>
      <c r="D1689" s="2" t="s">
        <v>1381</v>
      </c>
      <c r="E1689" s="2" t="str">
        <f t="shared" si="65"/>
        <v>ST</v>
      </c>
      <c r="F1689">
        <v>200720433</v>
      </c>
      <c r="G1689">
        <v>202606</v>
      </c>
      <c r="H1689" t="s">
        <v>52</v>
      </c>
      <c r="I1689" t="s">
        <v>321</v>
      </c>
      <c r="J1689" t="s">
        <v>322</v>
      </c>
      <c r="K1689" t="s">
        <v>54</v>
      </c>
      <c r="L1689" s="5" t="s">
        <v>3825</v>
      </c>
      <c r="M1689" s="5" t="s">
        <v>3826</v>
      </c>
      <c r="N1689" s="21">
        <v>873187146360</v>
      </c>
      <c r="P1689" t="s">
        <v>326</v>
      </c>
      <c r="Q1689" t="s">
        <v>326</v>
      </c>
      <c r="R1689" t="s">
        <v>56</v>
      </c>
      <c r="S1689" t="s">
        <v>327</v>
      </c>
      <c r="T1689">
        <v>21</v>
      </c>
      <c r="U1689" t="s">
        <v>57</v>
      </c>
      <c r="V1689">
        <v>21320</v>
      </c>
      <c r="W1689">
        <v>52.45</v>
      </c>
      <c r="X1689">
        <v>6.21</v>
      </c>
      <c r="Y1689">
        <v>0</v>
      </c>
      <c r="Z1689">
        <v>-39.92</v>
      </c>
      <c r="AA1689">
        <v>18.739999999999998</v>
      </c>
      <c r="AB1689">
        <v>4</v>
      </c>
      <c r="AC1689">
        <v>41.36</v>
      </c>
      <c r="AD1689">
        <v>41.36</v>
      </c>
      <c r="AE1689" t="s">
        <v>9620</v>
      </c>
      <c r="AF1689" t="s">
        <v>6113</v>
      </c>
      <c r="AG1689" t="s">
        <v>6113</v>
      </c>
      <c r="AH1689" t="s">
        <v>6114</v>
      </c>
      <c r="AI1689" t="s">
        <v>418</v>
      </c>
      <c r="AJ1689">
        <v>75</v>
      </c>
      <c r="AK1689" t="s">
        <v>57</v>
      </c>
      <c r="AL1689">
        <v>75015</v>
      </c>
      <c r="AM1689" t="s">
        <v>55</v>
      </c>
      <c r="AN1689" t="s">
        <v>55</v>
      </c>
      <c r="AO1689" t="s">
        <v>55</v>
      </c>
      <c r="AS1689" t="s">
        <v>343</v>
      </c>
      <c r="AT1689">
        <v>0</v>
      </c>
      <c r="AU1689">
        <v>0</v>
      </c>
      <c r="AV1689">
        <v>0</v>
      </c>
      <c r="BB1689">
        <v>0</v>
      </c>
      <c r="BC1689">
        <v>0</v>
      </c>
      <c r="BD1689" t="s">
        <v>60</v>
      </c>
      <c r="BE1689" s="5" t="s">
        <v>3831</v>
      </c>
      <c r="BF1689">
        <v>634343823</v>
      </c>
      <c r="BH1689" t="s">
        <v>323</v>
      </c>
      <c r="BI1689" t="s">
        <v>320</v>
      </c>
      <c r="BJ1689">
        <v>0.40555555555555556</v>
      </c>
      <c r="BK1689">
        <v>45.2</v>
      </c>
      <c r="BL1689">
        <v>5.35</v>
      </c>
      <c r="BM1689">
        <v>0</v>
      </c>
      <c r="BN1689">
        <v>-34.4</v>
      </c>
      <c r="BO1689">
        <v>16.149999999999999</v>
      </c>
      <c r="BP1689" t="s">
        <v>60</v>
      </c>
      <c r="BQ1689">
        <v>1.160362033</v>
      </c>
      <c r="BR1689" t="s">
        <v>61</v>
      </c>
    </row>
    <row r="1690" spans="1:70" x14ac:dyDescent="0.2">
      <c r="A1690" s="19">
        <f t="shared" si="66"/>
        <v>9.8000000000000007</v>
      </c>
      <c r="B1690" s="20">
        <v>3752</v>
      </c>
      <c r="D1690" s="2" t="s">
        <v>1381</v>
      </c>
      <c r="E1690" s="2" t="str">
        <f t="shared" si="65"/>
        <v>ST</v>
      </c>
      <c r="F1690">
        <v>200720433</v>
      </c>
      <c r="G1690">
        <v>202606</v>
      </c>
      <c r="H1690" t="s">
        <v>52</v>
      </c>
      <c r="I1690" t="s">
        <v>321</v>
      </c>
      <c r="J1690" t="s">
        <v>322</v>
      </c>
      <c r="K1690" t="s">
        <v>54</v>
      </c>
      <c r="L1690" s="5" t="s">
        <v>3825</v>
      </c>
      <c r="M1690" s="5" t="s">
        <v>3826</v>
      </c>
      <c r="N1690" s="21">
        <v>873147114328</v>
      </c>
      <c r="P1690" t="s">
        <v>326</v>
      </c>
      <c r="Q1690" t="s">
        <v>326</v>
      </c>
      <c r="R1690" t="s">
        <v>56</v>
      </c>
      <c r="S1690" t="s">
        <v>327</v>
      </c>
      <c r="T1690">
        <v>21</v>
      </c>
      <c r="U1690" t="s">
        <v>57</v>
      </c>
      <c r="V1690">
        <v>21320</v>
      </c>
      <c r="W1690">
        <v>47.57</v>
      </c>
      <c r="X1690">
        <v>5.64</v>
      </c>
      <c r="Y1690">
        <v>0</v>
      </c>
      <c r="Z1690">
        <v>-36.200000000000003</v>
      </c>
      <c r="AA1690">
        <v>17.010000000000002</v>
      </c>
      <c r="AB1690">
        <v>3</v>
      </c>
      <c r="AC1690">
        <v>35.200000000000003</v>
      </c>
      <c r="AD1690">
        <v>35.200000000000003</v>
      </c>
      <c r="AE1690" t="s">
        <v>9621</v>
      </c>
      <c r="AF1690" t="s">
        <v>6115</v>
      </c>
      <c r="AG1690" t="s">
        <v>6115</v>
      </c>
      <c r="AH1690" t="s">
        <v>6116</v>
      </c>
      <c r="AI1690" t="s">
        <v>6117</v>
      </c>
      <c r="AJ1690">
        <v>78</v>
      </c>
      <c r="AK1690" t="s">
        <v>57</v>
      </c>
      <c r="AL1690">
        <v>78110</v>
      </c>
      <c r="AM1690" t="s">
        <v>55</v>
      </c>
      <c r="AN1690" t="s">
        <v>55</v>
      </c>
      <c r="AO1690" t="s">
        <v>55</v>
      </c>
      <c r="AS1690" t="s">
        <v>343</v>
      </c>
      <c r="AT1690">
        <v>0</v>
      </c>
      <c r="AU1690">
        <v>0</v>
      </c>
      <c r="AV1690">
        <v>0</v>
      </c>
      <c r="BB1690">
        <v>0</v>
      </c>
      <c r="BC1690">
        <v>0</v>
      </c>
      <c r="BD1690" t="s">
        <v>60</v>
      </c>
      <c r="BE1690" s="5" t="s">
        <v>3831</v>
      </c>
      <c r="BF1690">
        <v>634343823</v>
      </c>
      <c r="BH1690" t="s">
        <v>323</v>
      </c>
      <c r="BI1690" t="s">
        <v>320</v>
      </c>
      <c r="BJ1690">
        <v>0.36875000000000002</v>
      </c>
      <c r="BK1690">
        <v>41</v>
      </c>
      <c r="BL1690">
        <v>4.8600000000000003</v>
      </c>
      <c r="BM1690">
        <v>0</v>
      </c>
      <c r="BN1690">
        <v>-31.2</v>
      </c>
      <c r="BO1690">
        <v>14.66</v>
      </c>
      <c r="BP1690" t="s">
        <v>60</v>
      </c>
      <c r="BQ1690">
        <v>1.160362033</v>
      </c>
      <c r="BR1690" t="s">
        <v>61</v>
      </c>
    </row>
    <row r="1691" spans="1:70" x14ac:dyDescent="0.2">
      <c r="A1691" s="19">
        <f t="shared" si="66"/>
        <v>9.1300000000000026</v>
      </c>
      <c r="B1691" s="20">
        <v>3752</v>
      </c>
      <c r="D1691" s="2" t="s">
        <v>1381</v>
      </c>
      <c r="E1691" s="2" t="str">
        <f t="shared" si="65"/>
        <v>ST</v>
      </c>
      <c r="F1691">
        <v>200720433</v>
      </c>
      <c r="G1691">
        <v>202606</v>
      </c>
      <c r="H1691" t="s">
        <v>52</v>
      </c>
      <c r="I1691" t="s">
        <v>321</v>
      </c>
      <c r="J1691" t="s">
        <v>322</v>
      </c>
      <c r="K1691" t="s">
        <v>54</v>
      </c>
      <c r="L1691" s="5">
        <v>46362</v>
      </c>
      <c r="M1691" s="5" t="s">
        <v>4437</v>
      </c>
      <c r="N1691" s="21">
        <v>872992270281</v>
      </c>
      <c r="P1691" t="s">
        <v>326</v>
      </c>
      <c r="Q1691" t="s">
        <v>326</v>
      </c>
      <c r="R1691" t="s">
        <v>56</v>
      </c>
      <c r="S1691" t="s">
        <v>327</v>
      </c>
      <c r="T1691">
        <v>21</v>
      </c>
      <c r="U1691" t="s">
        <v>57</v>
      </c>
      <c r="V1691">
        <v>21320</v>
      </c>
      <c r="W1691">
        <v>44.11</v>
      </c>
      <c r="X1691">
        <v>5.23</v>
      </c>
      <c r="Y1691">
        <v>0</v>
      </c>
      <c r="Z1691">
        <v>-33.57</v>
      </c>
      <c r="AA1691">
        <v>15.77</v>
      </c>
      <c r="AB1691">
        <v>2</v>
      </c>
      <c r="AC1691">
        <v>30.8</v>
      </c>
      <c r="AD1691">
        <v>30.8</v>
      </c>
      <c r="AE1691" t="s">
        <v>9622</v>
      </c>
      <c r="AF1691" t="s">
        <v>6118</v>
      </c>
      <c r="AG1691" t="s">
        <v>6118</v>
      </c>
      <c r="AH1691" t="s">
        <v>6119</v>
      </c>
      <c r="AI1691" t="s">
        <v>6120</v>
      </c>
      <c r="AJ1691">
        <v>63</v>
      </c>
      <c r="AK1691" t="s">
        <v>57</v>
      </c>
      <c r="AL1691">
        <v>63114</v>
      </c>
      <c r="AM1691" t="s">
        <v>55</v>
      </c>
      <c r="AN1691" t="s">
        <v>55</v>
      </c>
      <c r="AO1691" t="s">
        <v>55</v>
      </c>
      <c r="AS1691" t="s">
        <v>343</v>
      </c>
      <c r="AT1691">
        <v>0</v>
      </c>
      <c r="AU1691">
        <v>0</v>
      </c>
      <c r="AV1691">
        <v>0</v>
      </c>
      <c r="BB1691">
        <v>0</v>
      </c>
      <c r="BC1691">
        <v>0</v>
      </c>
      <c r="BD1691" t="s">
        <v>60</v>
      </c>
      <c r="BE1691" s="5" t="s">
        <v>3831</v>
      </c>
      <c r="BF1691">
        <v>634343823</v>
      </c>
      <c r="BH1691" t="s">
        <v>323</v>
      </c>
      <c r="BI1691" t="s">
        <v>320</v>
      </c>
      <c r="BJ1691">
        <v>0.36041666666666666</v>
      </c>
      <c r="BK1691">
        <v>38.200000000000003</v>
      </c>
      <c r="BL1691">
        <v>4.53</v>
      </c>
      <c r="BM1691">
        <v>0</v>
      </c>
      <c r="BN1691">
        <v>-29.07</v>
      </c>
      <c r="BO1691">
        <v>13.66</v>
      </c>
      <c r="BP1691" t="s">
        <v>60</v>
      </c>
      <c r="BQ1691">
        <v>1.154814421</v>
      </c>
      <c r="BR1691" t="s">
        <v>61</v>
      </c>
    </row>
    <row r="1692" spans="1:70" x14ac:dyDescent="0.2">
      <c r="A1692" s="19">
        <f t="shared" si="66"/>
        <v>9.1300000000000026</v>
      </c>
      <c r="B1692" s="20">
        <v>3752</v>
      </c>
      <c r="D1692" s="2" t="s">
        <v>346</v>
      </c>
      <c r="E1692" s="2" t="str">
        <f t="shared" si="65"/>
        <v>ST</v>
      </c>
      <c r="F1692">
        <v>200720433</v>
      </c>
      <c r="G1692">
        <v>202606</v>
      </c>
      <c r="H1692" t="s">
        <v>52</v>
      </c>
      <c r="I1692" t="s">
        <v>321</v>
      </c>
      <c r="J1692" t="s">
        <v>322</v>
      </c>
      <c r="K1692" t="s">
        <v>54</v>
      </c>
      <c r="L1692" s="5">
        <v>46118</v>
      </c>
      <c r="M1692" s="5">
        <v>46148</v>
      </c>
      <c r="N1692" s="21">
        <v>872534351826</v>
      </c>
      <c r="P1692" t="s">
        <v>326</v>
      </c>
      <c r="Q1692" t="s">
        <v>326</v>
      </c>
      <c r="R1692" t="s">
        <v>56</v>
      </c>
      <c r="S1692" t="s">
        <v>327</v>
      </c>
      <c r="T1692">
        <v>21</v>
      </c>
      <c r="U1692" t="s">
        <v>57</v>
      </c>
      <c r="V1692">
        <v>21320</v>
      </c>
      <c r="W1692">
        <v>44.46</v>
      </c>
      <c r="X1692">
        <v>5.27</v>
      </c>
      <c r="Y1692">
        <v>0</v>
      </c>
      <c r="Z1692">
        <v>-33.83</v>
      </c>
      <c r="AA1692">
        <v>15.9</v>
      </c>
      <c r="AB1692">
        <v>2</v>
      </c>
      <c r="AC1692">
        <v>30.8</v>
      </c>
      <c r="AD1692">
        <v>30.8</v>
      </c>
      <c r="AE1692" t="s">
        <v>9623</v>
      </c>
      <c r="AF1692" t="s">
        <v>6121</v>
      </c>
      <c r="AG1692" t="s">
        <v>6121</v>
      </c>
      <c r="AH1692" t="s">
        <v>3515</v>
      </c>
      <c r="AI1692" t="s">
        <v>6122</v>
      </c>
      <c r="AJ1692">
        <v>17</v>
      </c>
      <c r="AK1692" t="s">
        <v>57</v>
      </c>
      <c r="AL1692">
        <v>17330</v>
      </c>
      <c r="AM1692" t="s">
        <v>55</v>
      </c>
      <c r="AN1692" t="s">
        <v>55</v>
      </c>
      <c r="AO1692" t="s">
        <v>55</v>
      </c>
      <c r="AS1692" t="s">
        <v>343</v>
      </c>
      <c r="AT1692">
        <v>0</v>
      </c>
      <c r="AU1692">
        <v>0</v>
      </c>
      <c r="AV1692">
        <v>0</v>
      </c>
      <c r="BB1692">
        <v>0</v>
      </c>
      <c r="BC1692">
        <v>0</v>
      </c>
      <c r="BD1692" t="s">
        <v>60</v>
      </c>
      <c r="BE1692" s="5" t="s">
        <v>2497</v>
      </c>
      <c r="BF1692">
        <v>634333759</v>
      </c>
      <c r="BH1692" t="s">
        <v>323</v>
      </c>
      <c r="BI1692" t="s">
        <v>320</v>
      </c>
      <c r="BJ1692">
        <v>0.44374999999999998</v>
      </c>
      <c r="BK1692">
        <v>38.200000000000003</v>
      </c>
      <c r="BL1692">
        <v>4.53</v>
      </c>
      <c r="BM1692">
        <v>0</v>
      </c>
      <c r="BN1692">
        <v>-29.07</v>
      </c>
      <c r="BO1692">
        <v>13.66</v>
      </c>
      <c r="BP1692" t="s">
        <v>60</v>
      </c>
      <c r="BQ1692">
        <v>1.163778556</v>
      </c>
      <c r="BR1692" t="s">
        <v>61</v>
      </c>
    </row>
    <row r="1693" spans="1:70" x14ac:dyDescent="0.2">
      <c r="A1693" s="19">
        <f t="shared" si="66"/>
        <v>13.479999999999997</v>
      </c>
      <c r="B1693" s="20">
        <v>3752</v>
      </c>
      <c r="D1693" s="2" t="s">
        <v>1381</v>
      </c>
      <c r="E1693" s="2" t="str">
        <f t="shared" si="65"/>
        <v>ST</v>
      </c>
      <c r="F1693">
        <v>200720433</v>
      </c>
      <c r="G1693">
        <v>202606</v>
      </c>
      <c r="H1693" t="s">
        <v>52</v>
      </c>
      <c r="I1693" t="s">
        <v>321</v>
      </c>
      <c r="J1693" t="s">
        <v>322</v>
      </c>
      <c r="K1693" t="s">
        <v>54</v>
      </c>
      <c r="L1693" s="5">
        <v>46362</v>
      </c>
      <c r="M1693" s="5" t="s">
        <v>4087</v>
      </c>
      <c r="N1693" s="21">
        <v>872991187759</v>
      </c>
      <c r="P1693" t="s">
        <v>326</v>
      </c>
      <c r="Q1693" t="s">
        <v>326</v>
      </c>
      <c r="R1693" t="s">
        <v>56</v>
      </c>
      <c r="S1693" t="s">
        <v>327</v>
      </c>
      <c r="T1693">
        <v>21</v>
      </c>
      <c r="U1693" t="s">
        <v>57</v>
      </c>
      <c r="V1693">
        <v>21320</v>
      </c>
      <c r="W1693">
        <v>65.13</v>
      </c>
      <c r="X1693">
        <v>7.71</v>
      </c>
      <c r="Y1693">
        <v>0</v>
      </c>
      <c r="Z1693">
        <v>-49.56</v>
      </c>
      <c r="AA1693">
        <v>23.28</v>
      </c>
      <c r="AB1693">
        <v>4</v>
      </c>
      <c r="AC1693">
        <v>58.74</v>
      </c>
      <c r="AD1693">
        <v>58.74</v>
      </c>
      <c r="AE1693" t="s">
        <v>9624</v>
      </c>
      <c r="AF1693" t="s">
        <v>563</v>
      </c>
      <c r="AG1693" t="s">
        <v>563</v>
      </c>
      <c r="AH1693" t="s">
        <v>3263</v>
      </c>
      <c r="AI1693" t="s">
        <v>1105</v>
      </c>
      <c r="AJ1693">
        <v>60</v>
      </c>
      <c r="AK1693" t="s">
        <v>57</v>
      </c>
      <c r="AL1693">
        <v>60500</v>
      </c>
      <c r="AM1693" t="s">
        <v>55</v>
      </c>
      <c r="AN1693" t="s">
        <v>55</v>
      </c>
      <c r="AO1693" t="s">
        <v>55</v>
      </c>
      <c r="AS1693" t="s">
        <v>342</v>
      </c>
      <c r="AT1693">
        <v>30</v>
      </c>
      <c r="AU1693">
        <v>30</v>
      </c>
      <c r="AV1693">
        <v>40</v>
      </c>
      <c r="BB1693">
        <v>0</v>
      </c>
      <c r="BC1693">
        <v>0</v>
      </c>
      <c r="BD1693" t="s">
        <v>60</v>
      </c>
      <c r="BE1693" s="5" t="s">
        <v>3831</v>
      </c>
      <c r="BF1693">
        <v>634343823</v>
      </c>
      <c r="BH1693" t="s">
        <v>323</v>
      </c>
      <c r="BI1693" t="s">
        <v>320</v>
      </c>
      <c r="BJ1693">
        <v>0.61250000000000004</v>
      </c>
      <c r="BK1693">
        <v>56.4</v>
      </c>
      <c r="BL1693">
        <v>6.68</v>
      </c>
      <c r="BM1693">
        <v>0</v>
      </c>
      <c r="BN1693">
        <v>-42.92</v>
      </c>
      <c r="BO1693">
        <v>20.16</v>
      </c>
      <c r="BP1693" t="s">
        <v>60</v>
      </c>
      <c r="BQ1693">
        <v>1.154814421</v>
      </c>
      <c r="BR1693" t="s">
        <v>61</v>
      </c>
    </row>
    <row r="1694" spans="1:70" x14ac:dyDescent="0.2">
      <c r="A1694" s="19">
        <f t="shared" si="66"/>
        <v>10.800000000000004</v>
      </c>
      <c r="B1694" s="20">
        <v>3752</v>
      </c>
      <c r="D1694" s="2" t="s">
        <v>1381</v>
      </c>
      <c r="E1694" s="2" t="str">
        <f t="shared" si="65"/>
        <v>ST</v>
      </c>
      <c r="F1694">
        <v>200720433</v>
      </c>
      <c r="G1694">
        <v>202606</v>
      </c>
      <c r="H1694" t="s">
        <v>52</v>
      </c>
      <c r="I1694" t="s">
        <v>321</v>
      </c>
      <c r="J1694" t="s">
        <v>322</v>
      </c>
      <c r="K1694" t="s">
        <v>54</v>
      </c>
      <c r="L1694" s="5">
        <v>46362</v>
      </c>
      <c r="M1694" s="5" t="s">
        <v>2497</v>
      </c>
      <c r="N1694" s="21">
        <v>872988859019</v>
      </c>
      <c r="P1694" t="s">
        <v>326</v>
      </c>
      <c r="Q1694" t="s">
        <v>326</v>
      </c>
      <c r="R1694" t="s">
        <v>56</v>
      </c>
      <c r="S1694" t="s">
        <v>327</v>
      </c>
      <c r="T1694">
        <v>21</v>
      </c>
      <c r="U1694" t="s">
        <v>57</v>
      </c>
      <c r="V1694">
        <v>21320</v>
      </c>
      <c r="W1694">
        <v>52.2</v>
      </c>
      <c r="X1694">
        <v>6.18</v>
      </c>
      <c r="Y1694">
        <v>0</v>
      </c>
      <c r="Z1694">
        <v>-39.729999999999997</v>
      </c>
      <c r="AA1694">
        <v>18.649999999999999</v>
      </c>
      <c r="AB1694">
        <v>3</v>
      </c>
      <c r="AC1694">
        <v>41.14</v>
      </c>
      <c r="AD1694">
        <v>41.14</v>
      </c>
      <c r="AE1694" t="s">
        <v>9625</v>
      </c>
      <c r="AF1694" t="s">
        <v>6123</v>
      </c>
      <c r="AG1694" t="s">
        <v>6123</v>
      </c>
      <c r="AH1694" t="s">
        <v>6124</v>
      </c>
      <c r="AI1694" t="s">
        <v>6125</v>
      </c>
      <c r="AJ1694">
        <v>33</v>
      </c>
      <c r="AK1694" t="s">
        <v>57</v>
      </c>
      <c r="AL1694">
        <v>33133</v>
      </c>
      <c r="AM1694" t="s">
        <v>55</v>
      </c>
      <c r="AN1694" t="s">
        <v>55</v>
      </c>
      <c r="AO1694" t="s">
        <v>55</v>
      </c>
      <c r="AS1694" t="s">
        <v>343</v>
      </c>
      <c r="AT1694">
        <v>26</v>
      </c>
      <c r="AU1694">
        <v>31</v>
      </c>
      <c r="AV1694">
        <v>40</v>
      </c>
      <c r="BB1694">
        <v>0</v>
      </c>
      <c r="BC1694">
        <v>0</v>
      </c>
      <c r="BD1694" t="s">
        <v>60</v>
      </c>
      <c r="BE1694" s="5" t="s">
        <v>3831</v>
      </c>
      <c r="BF1694">
        <v>634343823</v>
      </c>
      <c r="BH1694" t="s">
        <v>323</v>
      </c>
      <c r="BI1694" t="s">
        <v>320</v>
      </c>
      <c r="BJ1694">
        <v>0.51666666666666672</v>
      </c>
      <c r="BK1694">
        <v>45.2</v>
      </c>
      <c r="BL1694">
        <v>5.35</v>
      </c>
      <c r="BM1694">
        <v>0</v>
      </c>
      <c r="BN1694">
        <v>-34.4</v>
      </c>
      <c r="BO1694">
        <v>16.149999999999999</v>
      </c>
      <c r="BP1694" t="s">
        <v>60</v>
      </c>
      <c r="BQ1694">
        <v>1.154814421</v>
      </c>
      <c r="BR1694" t="s">
        <v>61</v>
      </c>
    </row>
    <row r="1695" spans="1:70" x14ac:dyDescent="0.2">
      <c r="A1695" s="19">
        <f t="shared" si="66"/>
        <v>9.8000000000000007</v>
      </c>
      <c r="B1695" s="20">
        <v>3752</v>
      </c>
      <c r="D1695" s="2" t="s">
        <v>1381</v>
      </c>
      <c r="E1695" s="2" t="str">
        <f t="shared" si="65"/>
        <v>ST</v>
      </c>
      <c r="F1695">
        <v>200720433</v>
      </c>
      <c r="G1695">
        <v>202606</v>
      </c>
      <c r="H1695" t="s">
        <v>52</v>
      </c>
      <c r="I1695" t="s">
        <v>321</v>
      </c>
      <c r="J1695" t="s">
        <v>322</v>
      </c>
      <c r="K1695" t="s">
        <v>54</v>
      </c>
      <c r="L1695" s="5" t="s">
        <v>4087</v>
      </c>
      <c r="M1695" s="5" t="s">
        <v>3825</v>
      </c>
      <c r="N1695" s="21">
        <v>873129137455</v>
      </c>
      <c r="P1695" t="s">
        <v>326</v>
      </c>
      <c r="Q1695" t="s">
        <v>326</v>
      </c>
      <c r="R1695" t="s">
        <v>56</v>
      </c>
      <c r="S1695" t="s">
        <v>327</v>
      </c>
      <c r="T1695">
        <v>21</v>
      </c>
      <c r="U1695" t="s">
        <v>57</v>
      </c>
      <c r="V1695">
        <v>21320</v>
      </c>
      <c r="W1695">
        <v>47.45</v>
      </c>
      <c r="X1695">
        <v>5.62</v>
      </c>
      <c r="Y1695">
        <v>0</v>
      </c>
      <c r="Z1695">
        <v>-36.11</v>
      </c>
      <c r="AA1695">
        <v>16.97</v>
      </c>
      <c r="AB1695">
        <v>2</v>
      </c>
      <c r="AC1695">
        <v>34.32</v>
      </c>
      <c r="AD1695">
        <v>34.32</v>
      </c>
      <c r="AE1695" t="s">
        <v>9626</v>
      </c>
      <c r="AF1695" t="s">
        <v>6126</v>
      </c>
      <c r="AG1695" t="s">
        <v>6126</v>
      </c>
      <c r="AH1695" t="s">
        <v>6127</v>
      </c>
      <c r="AI1695" t="s">
        <v>1420</v>
      </c>
      <c r="AJ1695">
        <v>45</v>
      </c>
      <c r="AK1695" t="s">
        <v>57</v>
      </c>
      <c r="AL1695">
        <v>45160</v>
      </c>
      <c r="AM1695" t="s">
        <v>55</v>
      </c>
      <c r="AN1695" t="s">
        <v>55</v>
      </c>
      <c r="AO1695" t="s">
        <v>55</v>
      </c>
      <c r="AS1695" t="s">
        <v>343</v>
      </c>
      <c r="AT1695">
        <v>26</v>
      </c>
      <c r="AU1695">
        <v>32</v>
      </c>
      <c r="AV1695">
        <v>40</v>
      </c>
      <c r="BB1695">
        <v>0</v>
      </c>
      <c r="BC1695">
        <v>0</v>
      </c>
      <c r="BD1695" t="s">
        <v>60</v>
      </c>
      <c r="BE1695" s="5" t="s">
        <v>3831</v>
      </c>
      <c r="BF1695">
        <v>634343823</v>
      </c>
      <c r="BH1695" t="s">
        <v>323</v>
      </c>
      <c r="BI1695" t="s">
        <v>320</v>
      </c>
      <c r="BJ1695">
        <v>0.42916666666666664</v>
      </c>
      <c r="BK1695">
        <v>41</v>
      </c>
      <c r="BL1695">
        <v>4.8600000000000003</v>
      </c>
      <c r="BM1695">
        <v>0</v>
      </c>
      <c r="BN1695">
        <v>-31.2</v>
      </c>
      <c r="BO1695">
        <v>14.66</v>
      </c>
      <c r="BP1695" t="s">
        <v>60</v>
      </c>
      <c r="BQ1695">
        <v>1.1572332869999999</v>
      </c>
      <c r="BR1695" t="s">
        <v>61</v>
      </c>
    </row>
    <row r="1696" spans="1:70" x14ac:dyDescent="0.2">
      <c r="A1696" s="19">
        <f t="shared" si="66"/>
        <v>8.4599999999999973</v>
      </c>
      <c r="B1696" s="20">
        <v>3752</v>
      </c>
      <c r="D1696" s="2" t="s">
        <v>1381</v>
      </c>
      <c r="E1696" s="2" t="str">
        <f t="shared" si="65"/>
        <v>ST</v>
      </c>
      <c r="F1696">
        <v>200720433</v>
      </c>
      <c r="G1696">
        <v>202606</v>
      </c>
      <c r="H1696" t="s">
        <v>52</v>
      </c>
      <c r="I1696" t="s">
        <v>321</v>
      </c>
      <c r="J1696" t="s">
        <v>322</v>
      </c>
      <c r="K1696" t="s">
        <v>54</v>
      </c>
      <c r="L1696" s="5">
        <v>46362</v>
      </c>
      <c r="M1696" s="5" t="s">
        <v>2497</v>
      </c>
      <c r="N1696" s="21">
        <v>872948002481</v>
      </c>
      <c r="P1696" t="s">
        <v>326</v>
      </c>
      <c r="Q1696" t="s">
        <v>326</v>
      </c>
      <c r="R1696" t="s">
        <v>56</v>
      </c>
      <c r="S1696" t="s">
        <v>327</v>
      </c>
      <c r="T1696">
        <v>21</v>
      </c>
      <c r="U1696" t="s">
        <v>57</v>
      </c>
      <c r="V1696">
        <v>21320</v>
      </c>
      <c r="W1696">
        <v>40.880000000000003</v>
      </c>
      <c r="X1696">
        <v>4.8499999999999996</v>
      </c>
      <c r="Y1696">
        <v>0</v>
      </c>
      <c r="Z1696">
        <v>-31.11</v>
      </c>
      <c r="AA1696">
        <v>14.62</v>
      </c>
      <c r="AB1696">
        <v>2</v>
      </c>
      <c r="AC1696">
        <v>25.52</v>
      </c>
      <c r="AD1696">
        <v>25.52</v>
      </c>
      <c r="AE1696" t="s">
        <v>1606</v>
      </c>
      <c r="AF1696" t="s">
        <v>615</v>
      </c>
      <c r="AG1696" t="s">
        <v>615</v>
      </c>
      <c r="AH1696" t="s">
        <v>6128</v>
      </c>
      <c r="AI1696" t="s">
        <v>4630</v>
      </c>
      <c r="AJ1696">
        <v>13</v>
      </c>
      <c r="AK1696" t="s">
        <v>57</v>
      </c>
      <c r="AL1696">
        <v>13001</v>
      </c>
      <c r="AM1696" t="s">
        <v>55</v>
      </c>
      <c r="AN1696" t="s">
        <v>55</v>
      </c>
      <c r="AO1696" t="s">
        <v>55</v>
      </c>
      <c r="AS1696" t="s">
        <v>343</v>
      </c>
      <c r="AT1696">
        <v>0</v>
      </c>
      <c r="AU1696">
        <v>0</v>
      </c>
      <c r="AV1696">
        <v>0</v>
      </c>
      <c r="BB1696">
        <v>0</v>
      </c>
      <c r="BC1696">
        <v>0</v>
      </c>
      <c r="BD1696" t="s">
        <v>60</v>
      </c>
      <c r="BE1696" s="5" t="s">
        <v>3831</v>
      </c>
      <c r="BF1696">
        <v>634343823</v>
      </c>
      <c r="BH1696" t="s">
        <v>323</v>
      </c>
      <c r="BI1696" t="s">
        <v>320</v>
      </c>
      <c r="BJ1696">
        <v>0.50069444444444444</v>
      </c>
      <c r="BK1696">
        <v>35.4</v>
      </c>
      <c r="BL1696">
        <v>4.2</v>
      </c>
      <c r="BM1696">
        <v>0</v>
      </c>
      <c r="BN1696">
        <v>-26.94</v>
      </c>
      <c r="BO1696">
        <v>12.66</v>
      </c>
      <c r="BP1696" t="s">
        <v>60</v>
      </c>
      <c r="BQ1696">
        <v>1.154814421</v>
      </c>
      <c r="BR1696" t="s">
        <v>61</v>
      </c>
    </row>
    <row r="1697" spans="1:70" x14ac:dyDescent="0.2">
      <c r="A1697" s="19">
        <f t="shared" si="66"/>
        <v>39.819999999999993</v>
      </c>
      <c r="B1697" s="20">
        <v>3752</v>
      </c>
      <c r="D1697" s="2" t="s">
        <v>1381</v>
      </c>
      <c r="E1697" s="2" t="str">
        <f t="shared" si="65"/>
        <v>ST</v>
      </c>
      <c r="F1697">
        <v>200720433</v>
      </c>
      <c r="G1697">
        <v>202606</v>
      </c>
      <c r="H1697" t="s">
        <v>52</v>
      </c>
      <c r="I1697" t="s">
        <v>321</v>
      </c>
      <c r="J1697" t="s">
        <v>322</v>
      </c>
      <c r="K1697" t="s">
        <v>54</v>
      </c>
      <c r="L1697" s="5">
        <v>46332</v>
      </c>
      <c r="M1697" s="5">
        <v>46362</v>
      </c>
      <c r="N1697" s="21">
        <v>872893514434</v>
      </c>
      <c r="P1697" t="s">
        <v>326</v>
      </c>
      <c r="Q1697" t="s">
        <v>326</v>
      </c>
      <c r="R1697" t="s">
        <v>56</v>
      </c>
      <c r="S1697" t="s">
        <v>327</v>
      </c>
      <c r="T1697">
        <v>21</v>
      </c>
      <c r="U1697" t="s">
        <v>57</v>
      </c>
      <c r="V1697">
        <v>21320</v>
      </c>
      <c r="W1697">
        <v>192.41</v>
      </c>
      <c r="X1697">
        <v>122.6</v>
      </c>
      <c r="Y1697">
        <v>0</v>
      </c>
      <c r="Z1697">
        <v>-146.41999999999999</v>
      </c>
      <c r="AA1697">
        <v>168.59</v>
      </c>
      <c r="AB1697">
        <v>11</v>
      </c>
      <c r="AC1697">
        <v>213.84</v>
      </c>
      <c r="AD1697">
        <v>213.84</v>
      </c>
      <c r="AE1697" t="s">
        <v>9627</v>
      </c>
      <c r="AF1697" t="s">
        <v>6129</v>
      </c>
      <c r="AG1697" t="s">
        <v>6130</v>
      </c>
      <c r="AH1697" t="s">
        <v>6131</v>
      </c>
      <c r="AI1697" t="s">
        <v>404</v>
      </c>
      <c r="AJ1697">
        <v>75</v>
      </c>
      <c r="AK1697" t="s">
        <v>57</v>
      </c>
      <c r="AL1697">
        <v>75014</v>
      </c>
      <c r="AM1697" t="s">
        <v>55</v>
      </c>
      <c r="AN1697" t="s">
        <v>55</v>
      </c>
      <c r="AO1697" t="s">
        <v>55</v>
      </c>
      <c r="AS1697" t="s">
        <v>343</v>
      </c>
      <c r="AT1697">
        <v>30</v>
      </c>
      <c r="AU1697">
        <v>30</v>
      </c>
      <c r="AV1697">
        <v>40</v>
      </c>
      <c r="BB1697">
        <v>0</v>
      </c>
      <c r="BC1697">
        <v>0</v>
      </c>
      <c r="BD1697" t="s">
        <v>60</v>
      </c>
      <c r="BE1697" s="5" t="s">
        <v>3831</v>
      </c>
      <c r="BF1697">
        <v>634343823</v>
      </c>
      <c r="BH1697" t="s">
        <v>323</v>
      </c>
      <c r="BI1697" t="s">
        <v>320</v>
      </c>
      <c r="BJ1697">
        <v>0.37986111111111109</v>
      </c>
      <c r="BK1697">
        <v>166.6</v>
      </c>
      <c r="BL1697">
        <v>106.15</v>
      </c>
      <c r="BM1697">
        <v>0</v>
      </c>
      <c r="BN1697">
        <v>-126.78</v>
      </c>
      <c r="BO1697">
        <v>145.97</v>
      </c>
      <c r="BP1697" t="s">
        <v>60</v>
      </c>
      <c r="BQ1697">
        <v>1.1549344580000001</v>
      </c>
      <c r="BR1697" t="s">
        <v>61</v>
      </c>
    </row>
    <row r="1698" spans="1:70" x14ac:dyDescent="0.2">
      <c r="A1698" s="19">
        <f t="shared" si="66"/>
        <v>11.809999999999995</v>
      </c>
      <c r="B1698" s="20">
        <v>3752</v>
      </c>
      <c r="D1698" s="2" t="s">
        <v>1381</v>
      </c>
      <c r="E1698" s="2" t="str">
        <f t="shared" si="65"/>
        <v>ST</v>
      </c>
      <c r="F1698">
        <v>200720433</v>
      </c>
      <c r="G1698">
        <v>202606</v>
      </c>
      <c r="H1698" t="s">
        <v>52</v>
      </c>
      <c r="I1698" t="s">
        <v>321</v>
      </c>
      <c r="J1698" t="s">
        <v>322</v>
      </c>
      <c r="K1698" t="s">
        <v>54</v>
      </c>
      <c r="L1698" s="5" t="s">
        <v>3825</v>
      </c>
      <c r="M1698" s="5" t="s">
        <v>3826</v>
      </c>
      <c r="N1698" s="21">
        <v>872996896765</v>
      </c>
      <c r="P1698" t="s">
        <v>326</v>
      </c>
      <c r="Q1698" t="s">
        <v>326</v>
      </c>
      <c r="R1698" t="s">
        <v>56</v>
      </c>
      <c r="S1698" t="s">
        <v>327</v>
      </c>
      <c r="T1698">
        <v>21</v>
      </c>
      <c r="U1698" t="s">
        <v>57</v>
      </c>
      <c r="V1698">
        <v>21320</v>
      </c>
      <c r="W1698">
        <v>57.32</v>
      </c>
      <c r="X1698">
        <v>6.79</v>
      </c>
      <c r="Y1698">
        <v>0</v>
      </c>
      <c r="Z1698">
        <v>-43.62</v>
      </c>
      <c r="AA1698">
        <v>20.49</v>
      </c>
      <c r="AB1698">
        <v>4</v>
      </c>
      <c r="AC1698">
        <v>48.18</v>
      </c>
      <c r="AD1698">
        <v>48.18</v>
      </c>
      <c r="AE1698" t="s">
        <v>9628</v>
      </c>
      <c r="AF1698" t="s">
        <v>3500</v>
      </c>
      <c r="AG1698" t="s">
        <v>3500</v>
      </c>
      <c r="AH1698" t="s">
        <v>6132</v>
      </c>
      <c r="AI1698" t="s">
        <v>980</v>
      </c>
      <c r="AJ1698">
        <v>13</v>
      </c>
      <c r="AK1698" t="s">
        <v>57</v>
      </c>
      <c r="AL1698">
        <v>13004</v>
      </c>
      <c r="AM1698" t="s">
        <v>55</v>
      </c>
      <c r="AN1698" t="s">
        <v>55</v>
      </c>
      <c r="AO1698" t="s">
        <v>55</v>
      </c>
      <c r="AS1698" t="s">
        <v>343</v>
      </c>
      <c r="AT1698">
        <v>4</v>
      </c>
      <c r="AU1698">
        <v>74</v>
      </c>
      <c r="AV1698">
        <v>114</v>
      </c>
      <c r="BB1698">
        <v>0</v>
      </c>
      <c r="BC1698">
        <v>0</v>
      </c>
      <c r="BD1698" t="s">
        <v>60</v>
      </c>
      <c r="BE1698" s="5" t="s">
        <v>3831</v>
      </c>
      <c r="BF1698">
        <v>634343823</v>
      </c>
      <c r="BH1698" t="s">
        <v>323</v>
      </c>
      <c r="BI1698" t="s">
        <v>320</v>
      </c>
      <c r="BJ1698">
        <v>0.37291666666666667</v>
      </c>
      <c r="BK1698">
        <v>49.4</v>
      </c>
      <c r="BL1698">
        <v>5.85</v>
      </c>
      <c r="BM1698">
        <v>0</v>
      </c>
      <c r="BN1698">
        <v>-37.590000000000003</v>
      </c>
      <c r="BO1698">
        <v>17.66</v>
      </c>
      <c r="BP1698" t="s">
        <v>60</v>
      </c>
      <c r="BQ1698">
        <v>1.160362033</v>
      </c>
      <c r="BR1698" t="s">
        <v>61</v>
      </c>
    </row>
    <row r="1699" spans="1:70" x14ac:dyDescent="0.2">
      <c r="A1699" s="19">
        <f t="shared" si="66"/>
        <v>14.480000000000004</v>
      </c>
      <c r="B1699" s="20">
        <v>3752</v>
      </c>
      <c r="D1699" s="2" t="s">
        <v>1381</v>
      </c>
      <c r="E1699" s="2" t="str">
        <f t="shared" si="65"/>
        <v>ST</v>
      </c>
      <c r="F1699">
        <v>200720433</v>
      </c>
      <c r="G1699">
        <v>202606</v>
      </c>
      <c r="H1699" t="s">
        <v>52</v>
      </c>
      <c r="I1699" t="s">
        <v>321</v>
      </c>
      <c r="J1699" t="s">
        <v>322</v>
      </c>
      <c r="K1699" t="s">
        <v>54</v>
      </c>
      <c r="L1699" s="5" t="s">
        <v>3826</v>
      </c>
      <c r="M1699" s="5" t="s">
        <v>5222</v>
      </c>
      <c r="N1699" s="21">
        <v>873196905952</v>
      </c>
      <c r="P1699" t="s">
        <v>326</v>
      </c>
      <c r="Q1699" t="s">
        <v>326</v>
      </c>
      <c r="R1699" t="s">
        <v>56</v>
      </c>
      <c r="S1699" t="s">
        <v>327</v>
      </c>
      <c r="T1699">
        <v>21</v>
      </c>
      <c r="U1699" t="s">
        <v>57</v>
      </c>
      <c r="V1699">
        <v>21320</v>
      </c>
      <c r="W1699">
        <v>70.3</v>
      </c>
      <c r="X1699">
        <v>8.33</v>
      </c>
      <c r="Y1699">
        <v>0</v>
      </c>
      <c r="Z1699">
        <v>-53.5</v>
      </c>
      <c r="AA1699">
        <v>25.13</v>
      </c>
      <c r="AB1699">
        <v>4</v>
      </c>
      <c r="AC1699">
        <v>65.34</v>
      </c>
      <c r="AD1699">
        <v>65.34</v>
      </c>
      <c r="AE1699" t="s">
        <v>8660</v>
      </c>
      <c r="AF1699" t="s">
        <v>3320</v>
      </c>
      <c r="AG1699" t="s">
        <v>3320</v>
      </c>
      <c r="AH1699" t="s">
        <v>3321</v>
      </c>
      <c r="AI1699" t="s">
        <v>543</v>
      </c>
      <c r="AJ1699">
        <v>64</v>
      </c>
      <c r="AK1699" t="s">
        <v>57</v>
      </c>
      <c r="AL1699">
        <v>64100</v>
      </c>
      <c r="AM1699" t="s">
        <v>55</v>
      </c>
      <c r="AN1699" t="s">
        <v>55</v>
      </c>
      <c r="AO1699" t="s">
        <v>55</v>
      </c>
      <c r="AS1699" t="s">
        <v>343</v>
      </c>
      <c r="AT1699">
        <v>0</v>
      </c>
      <c r="AU1699">
        <v>0</v>
      </c>
      <c r="AV1699">
        <v>0</v>
      </c>
      <c r="BB1699">
        <v>0</v>
      </c>
      <c r="BC1699">
        <v>0</v>
      </c>
      <c r="BD1699" t="s">
        <v>60</v>
      </c>
      <c r="BE1699" s="5" t="s">
        <v>5226</v>
      </c>
      <c r="BF1699">
        <v>634353938</v>
      </c>
      <c r="BH1699" t="s">
        <v>323</v>
      </c>
      <c r="BI1699" t="s">
        <v>320</v>
      </c>
      <c r="BJ1699">
        <v>0.45694444444444443</v>
      </c>
      <c r="BK1699">
        <v>60.6</v>
      </c>
      <c r="BL1699">
        <v>7.18</v>
      </c>
      <c r="BM1699">
        <v>0</v>
      </c>
      <c r="BN1699">
        <v>-46.12</v>
      </c>
      <c r="BO1699">
        <v>21.66</v>
      </c>
      <c r="BP1699" t="s">
        <v>60</v>
      </c>
      <c r="BQ1699">
        <v>1.1600389769999999</v>
      </c>
      <c r="BR1699" t="s">
        <v>61</v>
      </c>
    </row>
    <row r="1700" spans="1:70" x14ac:dyDescent="0.2">
      <c r="A1700" s="19">
        <f t="shared" si="66"/>
        <v>9.1300000000000026</v>
      </c>
      <c r="B1700" s="20">
        <v>3752</v>
      </c>
      <c r="D1700" s="2" t="s">
        <v>1381</v>
      </c>
      <c r="E1700" s="2" t="str">
        <f t="shared" si="65"/>
        <v>ST</v>
      </c>
      <c r="F1700">
        <v>200720433</v>
      </c>
      <c r="G1700">
        <v>202606</v>
      </c>
      <c r="H1700" t="s">
        <v>52</v>
      </c>
      <c r="I1700" t="s">
        <v>321</v>
      </c>
      <c r="J1700" t="s">
        <v>322</v>
      </c>
      <c r="K1700" t="s">
        <v>54</v>
      </c>
      <c r="L1700" s="5" t="s">
        <v>4087</v>
      </c>
      <c r="M1700" s="5" t="s">
        <v>3825</v>
      </c>
      <c r="N1700" s="21">
        <v>873130460488</v>
      </c>
      <c r="P1700" t="s">
        <v>326</v>
      </c>
      <c r="Q1700" t="s">
        <v>326</v>
      </c>
      <c r="R1700" t="s">
        <v>56</v>
      </c>
      <c r="S1700" t="s">
        <v>327</v>
      </c>
      <c r="T1700">
        <v>21</v>
      </c>
      <c r="U1700" t="s">
        <v>57</v>
      </c>
      <c r="V1700">
        <v>21320</v>
      </c>
      <c r="W1700">
        <v>44.21</v>
      </c>
      <c r="X1700">
        <v>5.24</v>
      </c>
      <c r="Y1700">
        <v>0</v>
      </c>
      <c r="Z1700">
        <v>-33.64</v>
      </c>
      <c r="AA1700">
        <v>15.81</v>
      </c>
      <c r="AB1700">
        <v>2</v>
      </c>
      <c r="AC1700">
        <v>30.8</v>
      </c>
      <c r="AD1700">
        <v>30.8</v>
      </c>
      <c r="AE1700" t="s">
        <v>9629</v>
      </c>
      <c r="AF1700" t="s">
        <v>6133</v>
      </c>
      <c r="AG1700" t="s">
        <v>6133</v>
      </c>
      <c r="AH1700" t="s">
        <v>6134</v>
      </c>
      <c r="AI1700" t="s">
        <v>6135</v>
      </c>
      <c r="AJ1700">
        <v>86</v>
      </c>
      <c r="AK1700" t="s">
        <v>57</v>
      </c>
      <c r="AL1700">
        <v>86410</v>
      </c>
      <c r="AM1700" t="s">
        <v>55</v>
      </c>
      <c r="AN1700" t="s">
        <v>55</v>
      </c>
      <c r="AO1700" t="s">
        <v>55</v>
      </c>
      <c r="AS1700" t="s">
        <v>343</v>
      </c>
      <c r="AT1700">
        <v>0</v>
      </c>
      <c r="AU1700">
        <v>0</v>
      </c>
      <c r="AV1700">
        <v>0</v>
      </c>
      <c r="BB1700">
        <v>0</v>
      </c>
      <c r="BC1700">
        <v>0</v>
      </c>
      <c r="BD1700" t="s">
        <v>60</v>
      </c>
      <c r="BE1700" s="5" t="s">
        <v>3831</v>
      </c>
      <c r="BF1700">
        <v>634343823</v>
      </c>
      <c r="BH1700" t="s">
        <v>323</v>
      </c>
      <c r="BI1700" t="s">
        <v>320</v>
      </c>
      <c r="BJ1700">
        <v>0.41319444444444442</v>
      </c>
      <c r="BK1700">
        <v>38.200000000000003</v>
      </c>
      <c r="BL1700">
        <v>4.53</v>
      </c>
      <c r="BM1700">
        <v>0</v>
      </c>
      <c r="BN1700">
        <v>-29.07</v>
      </c>
      <c r="BO1700">
        <v>13.66</v>
      </c>
      <c r="BP1700" t="s">
        <v>60</v>
      </c>
      <c r="BQ1700">
        <v>1.1572332869999999</v>
      </c>
      <c r="BR1700" t="s">
        <v>61</v>
      </c>
    </row>
    <row r="1701" spans="1:70" x14ac:dyDescent="0.2">
      <c r="A1701" s="19">
        <f t="shared" si="66"/>
        <v>8.129999999999999</v>
      </c>
      <c r="B1701" s="20">
        <v>3752</v>
      </c>
      <c r="D1701" s="2" t="s">
        <v>1381</v>
      </c>
      <c r="E1701" s="2" t="str">
        <f t="shared" si="65"/>
        <v>ST</v>
      </c>
      <c r="F1701">
        <v>200720433</v>
      </c>
      <c r="G1701">
        <v>202606</v>
      </c>
      <c r="H1701" t="s">
        <v>52</v>
      </c>
      <c r="I1701" t="s">
        <v>321</v>
      </c>
      <c r="J1701" t="s">
        <v>322</v>
      </c>
      <c r="K1701" t="s">
        <v>54</v>
      </c>
      <c r="L1701" s="5">
        <v>46362</v>
      </c>
      <c r="M1701" s="5" t="s">
        <v>2497</v>
      </c>
      <c r="N1701" s="21">
        <v>872987415115</v>
      </c>
      <c r="P1701" t="s">
        <v>326</v>
      </c>
      <c r="Q1701" t="s">
        <v>326</v>
      </c>
      <c r="R1701" t="s">
        <v>56</v>
      </c>
      <c r="S1701" t="s">
        <v>327</v>
      </c>
      <c r="T1701">
        <v>21</v>
      </c>
      <c r="U1701" t="s">
        <v>57</v>
      </c>
      <c r="V1701">
        <v>21320</v>
      </c>
      <c r="W1701">
        <v>39.26</v>
      </c>
      <c r="X1701">
        <v>4.6500000000000004</v>
      </c>
      <c r="Y1701">
        <v>0</v>
      </c>
      <c r="Z1701">
        <v>-29.88</v>
      </c>
      <c r="AA1701">
        <v>14.04</v>
      </c>
      <c r="AB1701">
        <v>2</v>
      </c>
      <c r="AC1701">
        <v>24.2</v>
      </c>
      <c r="AD1701">
        <v>24.2</v>
      </c>
      <c r="AE1701" t="s">
        <v>1480</v>
      </c>
      <c r="AF1701" t="s">
        <v>6136</v>
      </c>
      <c r="AG1701" t="s">
        <v>6137</v>
      </c>
      <c r="AH1701" t="s">
        <v>6138</v>
      </c>
      <c r="AI1701" t="s">
        <v>6139</v>
      </c>
      <c r="AJ1701">
        <v>29</v>
      </c>
      <c r="AK1701" t="s">
        <v>57</v>
      </c>
      <c r="AL1701">
        <v>29600</v>
      </c>
      <c r="AM1701" t="s">
        <v>55</v>
      </c>
      <c r="AN1701" t="s">
        <v>55</v>
      </c>
      <c r="AO1701" t="s">
        <v>55</v>
      </c>
      <c r="AS1701" t="s">
        <v>343</v>
      </c>
      <c r="AT1701">
        <v>0</v>
      </c>
      <c r="AU1701">
        <v>0</v>
      </c>
      <c r="AV1701">
        <v>0</v>
      </c>
      <c r="BB1701">
        <v>0</v>
      </c>
      <c r="BC1701">
        <v>0</v>
      </c>
      <c r="BD1701" t="s">
        <v>60</v>
      </c>
      <c r="BE1701" s="5" t="s">
        <v>3831</v>
      </c>
      <c r="BF1701">
        <v>634343823</v>
      </c>
      <c r="BH1701" t="s">
        <v>323</v>
      </c>
      <c r="BI1701" t="s">
        <v>320</v>
      </c>
      <c r="BJ1701">
        <v>0.39444444444444443</v>
      </c>
      <c r="BK1701">
        <v>34</v>
      </c>
      <c r="BL1701">
        <v>4.03</v>
      </c>
      <c r="BM1701">
        <v>0</v>
      </c>
      <c r="BN1701">
        <v>-25.87</v>
      </c>
      <c r="BO1701">
        <v>12.16</v>
      </c>
      <c r="BP1701" t="s">
        <v>60</v>
      </c>
      <c r="BQ1701">
        <v>1.154814421</v>
      </c>
      <c r="BR1701" t="s">
        <v>61</v>
      </c>
    </row>
    <row r="1702" spans="1:70" x14ac:dyDescent="0.2">
      <c r="A1702" s="19">
        <f t="shared" si="66"/>
        <v>10.129999999999995</v>
      </c>
      <c r="B1702" s="20">
        <v>3752</v>
      </c>
      <c r="D1702" s="2" t="s">
        <v>1381</v>
      </c>
      <c r="E1702" s="2" t="str">
        <f t="shared" si="65"/>
        <v>ST</v>
      </c>
      <c r="F1702">
        <v>200720433</v>
      </c>
      <c r="G1702">
        <v>202606</v>
      </c>
      <c r="H1702" t="s">
        <v>52</v>
      </c>
      <c r="I1702" t="s">
        <v>321</v>
      </c>
      <c r="J1702" t="s">
        <v>322</v>
      </c>
      <c r="K1702" t="s">
        <v>54</v>
      </c>
      <c r="L1702" s="5">
        <v>46332</v>
      </c>
      <c r="M1702" s="5">
        <v>46362</v>
      </c>
      <c r="N1702" s="21">
        <v>872940655220</v>
      </c>
      <c r="P1702" t="s">
        <v>326</v>
      </c>
      <c r="Q1702" t="s">
        <v>326</v>
      </c>
      <c r="R1702" t="s">
        <v>56</v>
      </c>
      <c r="S1702" t="s">
        <v>327</v>
      </c>
      <c r="T1702">
        <v>21</v>
      </c>
      <c r="U1702" t="s">
        <v>57</v>
      </c>
      <c r="V1702">
        <v>21320</v>
      </c>
      <c r="W1702">
        <v>48.97</v>
      </c>
      <c r="X1702">
        <v>5.81</v>
      </c>
      <c r="Y1702">
        <v>0</v>
      </c>
      <c r="Z1702">
        <v>-37.270000000000003</v>
      </c>
      <c r="AA1702">
        <v>17.510000000000002</v>
      </c>
      <c r="AB1702">
        <v>2</v>
      </c>
      <c r="AC1702">
        <v>36.520000000000003</v>
      </c>
      <c r="AD1702">
        <v>36.520000000000003</v>
      </c>
      <c r="AE1702" t="s">
        <v>9630</v>
      </c>
      <c r="AF1702" t="s">
        <v>6140</v>
      </c>
      <c r="AG1702" t="s">
        <v>6140</v>
      </c>
      <c r="AH1702" t="s">
        <v>6141</v>
      </c>
      <c r="AI1702" t="s">
        <v>6142</v>
      </c>
      <c r="AJ1702">
        <v>33</v>
      </c>
      <c r="AK1702" t="s">
        <v>57</v>
      </c>
      <c r="AL1702">
        <v>33510</v>
      </c>
      <c r="AM1702" t="s">
        <v>55</v>
      </c>
      <c r="AN1702" t="s">
        <v>55</v>
      </c>
      <c r="AO1702" t="s">
        <v>55</v>
      </c>
      <c r="AS1702" t="s">
        <v>343</v>
      </c>
      <c r="AT1702">
        <v>30</v>
      </c>
      <c r="AU1702">
        <v>31</v>
      </c>
      <c r="AV1702">
        <v>39</v>
      </c>
      <c r="BB1702">
        <v>0</v>
      </c>
      <c r="BC1702">
        <v>0</v>
      </c>
      <c r="BD1702" t="s">
        <v>60</v>
      </c>
      <c r="BE1702" s="5" t="s">
        <v>3831</v>
      </c>
      <c r="BF1702">
        <v>634343823</v>
      </c>
      <c r="BH1702" t="s">
        <v>323</v>
      </c>
      <c r="BI1702" t="s">
        <v>320</v>
      </c>
      <c r="BJ1702">
        <v>0.44097222222222221</v>
      </c>
      <c r="BK1702">
        <v>42.4</v>
      </c>
      <c r="BL1702">
        <v>5.03</v>
      </c>
      <c r="BM1702">
        <v>0</v>
      </c>
      <c r="BN1702">
        <v>-32.270000000000003</v>
      </c>
      <c r="BO1702">
        <v>15.16</v>
      </c>
      <c r="BP1702" t="s">
        <v>60</v>
      </c>
      <c r="BQ1702">
        <v>1.1549344580000001</v>
      </c>
      <c r="BR1702" t="s">
        <v>61</v>
      </c>
    </row>
    <row r="1703" spans="1:70" x14ac:dyDescent="0.2">
      <c r="A1703" s="19">
        <f t="shared" si="66"/>
        <v>12.480000000000004</v>
      </c>
      <c r="B1703" s="20">
        <v>3752</v>
      </c>
      <c r="D1703" s="2" t="s">
        <v>1381</v>
      </c>
      <c r="E1703" s="2" t="str">
        <f t="shared" si="65"/>
        <v>ST</v>
      </c>
      <c r="F1703">
        <v>200720433</v>
      </c>
      <c r="G1703">
        <v>202606</v>
      </c>
      <c r="H1703" t="s">
        <v>52</v>
      </c>
      <c r="I1703" t="s">
        <v>321</v>
      </c>
      <c r="J1703" t="s">
        <v>322</v>
      </c>
      <c r="K1703" t="s">
        <v>54</v>
      </c>
      <c r="L1703" s="5">
        <v>46240</v>
      </c>
      <c r="M1703" s="5">
        <v>46271</v>
      </c>
      <c r="N1703" s="21">
        <v>872696981150</v>
      </c>
      <c r="P1703" t="s">
        <v>326</v>
      </c>
      <c r="Q1703" t="s">
        <v>326</v>
      </c>
      <c r="R1703" t="s">
        <v>56</v>
      </c>
      <c r="S1703" t="s">
        <v>327</v>
      </c>
      <c r="T1703">
        <v>21</v>
      </c>
      <c r="U1703" t="s">
        <v>57</v>
      </c>
      <c r="V1703">
        <v>21320</v>
      </c>
      <c r="W1703">
        <v>60.17</v>
      </c>
      <c r="X1703">
        <v>7.14</v>
      </c>
      <c r="Y1703">
        <v>0</v>
      </c>
      <c r="Z1703">
        <v>-45.79</v>
      </c>
      <c r="AA1703">
        <v>21.52</v>
      </c>
      <c r="AB1703">
        <v>4</v>
      </c>
      <c r="AC1703">
        <v>51.7</v>
      </c>
      <c r="AD1703">
        <v>51.7</v>
      </c>
      <c r="AE1703" t="s">
        <v>9631</v>
      </c>
      <c r="AF1703" t="s">
        <v>2244</v>
      </c>
      <c r="AG1703" t="s">
        <v>2244</v>
      </c>
      <c r="AH1703" t="s">
        <v>2245</v>
      </c>
      <c r="AI1703" t="s">
        <v>691</v>
      </c>
      <c r="AJ1703">
        <v>40</v>
      </c>
      <c r="AK1703" t="s">
        <v>57</v>
      </c>
      <c r="AL1703">
        <v>40990</v>
      </c>
      <c r="AM1703" t="s">
        <v>55</v>
      </c>
      <c r="AN1703" t="s">
        <v>55</v>
      </c>
      <c r="AO1703" t="s">
        <v>55</v>
      </c>
      <c r="AS1703" t="s">
        <v>343</v>
      </c>
      <c r="AT1703">
        <v>0</v>
      </c>
      <c r="AU1703">
        <v>0</v>
      </c>
      <c r="AV1703">
        <v>0</v>
      </c>
      <c r="BB1703">
        <v>0</v>
      </c>
      <c r="BC1703">
        <v>0</v>
      </c>
      <c r="BD1703" t="s">
        <v>60</v>
      </c>
      <c r="BE1703" s="5" t="s">
        <v>2497</v>
      </c>
      <c r="BF1703">
        <v>634333759</v>
      </c>
      <c r="BH1703" t="s">
        <v>323</v>
      </c>
      <c r="BI1703" t="s">
        <v>320</v>
      </c>
      <c r="BJ1703">
        <v>0.3972222222222222</v>
      </c>
      <c r="BK1703">
        <v>52.2</v>
      </c>
      <c r="BL1703">
        <v>6.19</v>
      </c>
      <c r="BM1703">
        <v>0</v>
      </c>
      <c r="BN1703">
        <v>-39.72</v>
      </c>
      <c r="BO1703">
        <v>18.670000000000002</v>
      </c>
      <c r="BP1703" t="s">
        <v>60</v>
      </c>
      <c r="BQ1703">
        <v>1.1527377519999999</v>
      </c>
      <c r="BR1703" t="s">
        <v>61</v>
      </c>
    </row>
    <row r="1704" spans="1:70" x14ac:dyDescent="0.2">
      <c r="A1704" s="19">
        <f t="shared" si="66"/>
        <v>9.8000000000000007</v>
      </c>
      <c r="B1704" s="20">
        <v>3752</v>
      </c>
      <c r="D1704" s="2" t="s">
        <v>1381</v>
      </c>
      <c r="E1704" s="2" t="str">
        <f t="shared" si="65"/>
        <v>ST</v>
      </c>
      <c r="F1704">
        <v>200720433</v>
      </c>
      <c r="G1704">
        <v>202606</v>
      </c>
      <c r="H1704" t="s">
        <v>52</v>
      </c>
      <c r="I1704" t="s">
        <v>321</v>
      </c>
      <c r="J1704" t="s">
        <v>322</v>
      </c>
      <c r="K1704" t="s">
        <v>54</v>
      </c>
      <c r="L1704" s="5">
        <v>46332</v>
      </c>
      <c r="M1704" s="5">
        <v>46362</v>
      </c>
      <c r="N1704" s="21">
        <v>872940676169</v>
      </c>
      <c r="P1704" t="s">
        <v>326</v>
      </c>
      <c r="Q1704" t="s">
        <v>326</v>
      </c>
      <c r="R1704" t="s">
        <v>56</v>
      </c>
      <c r="S1704" t="s">
        <v>327</v>
      </c>
      <c r="T1704">
        <v>21</v>
      </c>
      <c r="U1704" t="s">
        <v>57</v>
      </c>
      <c r="V1704">
        <v>21320</v>
      </c>
      <c r="W1704">
        <v>47.35</v>
      </c>
      <c r="X1704">
        <v>5.61</v>
      </c>
      <c r="Y1704">
        <v>0</v>
      </c>
      <c r="Z1704">
        <v>-36.03</v>
      </c>
      <c r="AA1704">
        <v>16.93</v>
      </c>
      <c r="AB1704">
        <v>2</v>
      </c>
      <c r="AC1704">
        <v>33.880000000000003</v>
      </c>
      <c r="AD1704">
        <v>33.880000000000003</v>
      </c>
      <c r="AE1704" t="s">
        <v>2331</v>
      </c>
      <c r="AF1704" t="s">
        <v>1097</v>
      </c>
      <c r="AG1704" t="s">
        <v>1097</v>
      </c>
      <c r="AH1704" t="s">
        <v>1098</v>
      </c>
      <c r="AI1704" t="s">
        <v>1099</v>
      </c>
      <c r="AJ1704">
        <v>33</v>
      </c>
      <c r="AK1704" t="s">
        <v>57</v>
      </c>
      <c r="AL1704">
        <v>33700</v>
      </c>
      <c r="AM1704" t="s">
        <v>55</v>
      </c>
      <c r="AN1704" t="s">
        <v>55</v>
      </c>
      <c r="AO1704" t="s">
        <v>55</v>
      </c>
      <c r="AS1704" t="s">
        <v>343</v>
      </c>
      <c r="AT1704">
        <v>30</v>
      </c>
      <c r="AU1704">
        <v>31</v>
      </c>
      <c r="AV1704">
        <v>39</v>
      </c>
      <c r="BB1704">
        <v>0</v>
      </c>
      <c r="BC1704">
        <v>0</v>
      </c>
      <c r="BD1704" t="s">
        <v>60</v>
      </c>
      <c r="BE1704" s="5" t="s">
        <v>3831</v>
      </c>
      <c r="BF1704">
        <v>634343823</v>
      </c>
      <c r="BH1704" t="s">
        <v>323</v>
      </c>
      <c r="BI1704" t="s">
        <v>320</v>
      </c>
      <c r="BJ1704">
        <v>0.37569444444444444</v>
      </c>
      <c r="BK1704">
        <v>41</v>
      </c>
      <c r="BL1704">
        <v>4.8600000000000003</v>
      </c>
      <c r="BM1704">
        <v>0</v>
      </c>
      <c r="BN1704">
        <v>-31.2</v>
      </c>
      <c r="BO1704">
        <v>14.66</v>
      </c>
      <c r="BP1704" t="s">
        <v>60</v>
      </c>
      <c r="BQ1704">
        <v>1.1549344580000001</v>
      </c>
      <c r="BR1704" t="s">
        <v>61</v>
      </c>
    </row>
    <row r="1705" spans="1:70" x14ac:dyDescent="0.2">
      <c r="A1705" s="19">
        <f t="shared" si="66"/>
        <v>19.840000000000003</v>
      </c>
      <c r="B1705" s="20">
        <v>3752</v>
      </c>
      <c r="D1705" s="2" t="s">
        <v>1381</v>
      </c>
      <c r="E1705" s="2" t="str">
        <f t="shared" si="65"/>
        <v>ST</v>
      </c>
      <c r="F1705">
        <v>200720433</v>
      </c>
      <c r="G1705">
        <v>202606</v>
      </c>
      <c r="H1705" t="s">
        <v>52</v>
      </c>
      <c r="I1705" t="s">
        <v>321</v>
      </c>
      <c r="J1705" t="s">
        <v>322</v>
      </c>
      <c r="K1705" t="s">
        <v>54</v>
      </c>
      <c r="L1705" s="5" t="s">
        <v>3826</v>
      </c>
      <c r="M1705" s="5" t="s">
        <v>3831</v>
      </c>
      <c r="N1705" s="21">
        <v>873246397820</v>
      </c>
      <c r="P1705" t="s">
        <v>326</v>
      </c>
      <c r="Q1705" t="s">
        <v>326</v>
      </c>
      <c r="R1705" t="s">
        <v>56</v>
      </c>
      <c r="S1705" t="s">
        <v>327</v>
      </c>
      <c r="T1705">
        <v>21</v>
      </c>
      <c r="U1705" t="s">
        <v>57</v>
      </c>
      <c r="V1705">
        <v>21320</v>
      </c>
      <c r="W1705">
        <v>96.28</v>
      </c>
      <c r="X1705">
        <v>11.41</v>
      </c>
      <c r="Y1705">
        <v>0</v>
      </c>
      <c r="Z1705">
        <v>-73.27</v>
      </c>
      <c r="AA1705">
        <v>34.43</v>
      </c>
      <c r="AB1705">
        <v>6</v>
      </c>
      <c r="AC1705">
        <v>100.1</v>
      </c>
      <c r="AD1705">
        <v>100.1</v>
      </c>
      <c r="AE1705" t="s">
        <v>9632</v>
      </c>
      <c r="AF1705" t="s">
        <v>6143</v>
      </c>
      <c r="AG1705" t="s">
        <v>6143</v>
      </c>
      <c r="AH1705" t="s">
        <v>6144</v>
      </c>
      <c r="AI1705" t="s">
        <v>598</v>
      </c>
      <c r="AJ1705">
        <v>34</v>
      </c>
      <c r="AK1705" t="s">
        <v>57</v>
      </c>
      <c r="AL1705">
        <v>34000</v>
      </c>
      <c r="AM1705" t="s">
        <v>55</v>
      </c>
      <c r="AN1705" t="s">
        <v>55</v>
      </c>
      <c r="AO1705" t="s">
        <v>55</v>
      </c>
      <c r="AS1705" t="s">
        <v>343</v>
      </c>
      <c r="AT1705">
        <v>30</v>
      </c>
      <c r="AU1705">
        <v>31</v>
      </c>
      <c r="AV1705">
        <v>39</v>
      </c>
      <c r="BB1705">
        <v>0</v>
      </c>
      <c r="BC1705">
        <v>0</v>
      </c>
      <c r="BD1705" t="s">
        <v>60</v>
      </c>
      <c r="BE1705" s="5" t="s">
        <v>5226</v>
      </c>
      <c r="BF1705">
        <v>634353938</v>
      </c>
      <c r="BH1705" t="s">
        <v>323</v>
      </c>
      <c r="BI1705" t="s">
        <v>320</v>
      </c>
      <c r="BJ1705">
        <v>0.39374999999999999</v>
      </c>
      <c r="BK1705">
        <v>83</v>
      </c>
      <c r="BL1705">
        <v>9.84</v>
      </c>
      <c r="BM1705">
        <v>0</v>
      </c>
      <c r="BN1705">
        <v>-63.16</v>
      </c>
      <c r="BO1705">
        <v>29.68</v>
      </c>
      <c r="BP1705" t="s">
        <v>60</v>
      </c>
      <c r="BQ1705">
        <v>1.1600389769999999</v>
      </c>
      <c r="BR1705" t="s">
        <v>61</v>
      </c>
    </row>
    <row r="1706" spans="1:70" x14ac:dyDescent="0.2">
      <c r="A1706" s="19">
        <f t="shared" si="66"/>
        <v>9.4600000000000009</v>
      </c>
      <c r="B1706" s="20">
        <v>3752</v>
      </c>
      <c r="D1706" s="2" t="s">
        <v>1381</v>
      </c>
      <c r="E1706" s="2" t="str">
        <f t="shared" si="65"/>
        <v>ST</v>
      </c>
      <c r="F1706">
        <v>200720433</v>
      </c>
      <c r="G1706">
        <v>202606</v>
      </c>
      <c r="H1706" t="s">
        <v>52</v>
      </c>
      <c r="I1706" t="s">
        <v>321</v>
      </c>
      <c r="J1706" t="s">
        <v>322</v>
      </c>
      <c r="K1706" t="s">
        <v>54</v>
      </c>
      <c r="L1706" s="5">
        <v>46301</v>
      </c>
      <c r="M1706" s="5">
        <v>46332</v>
      </c>
      <c r="N1706" s="21">
        <v>872886625638</v>
      </c>
      <c r="P1706" t="s">
        <v>326</v>
      </c>
      <c r="Q1706" t="s">
        <v>326</v>
      </c>
      <c r="R1706" t="s">
        <v>56</v>
      </c>
      <c r="S1706" t="s">
        <v>327</v>
      </c>
      <c r="T1706">
        <v>21</v>
      </c>
      <c r="U1706" t="s">
        <v>57</v>
      </c>
      <c r="V1706">
        <v>21320</v>
      </c>
      <c r="W1706">
        <v>45.67</v>
      </c>
      <c r="X1706">
        <v>5.41</v>
      </c>
      <c r="Y1706">
        <v>0</v>
      </c>
      <c r="Z1706">
        <v>-34.76</v>
      </c>
      <c r="AA1706">
        <v>16.32</v>
      </c>
      <c r="AB1706">
        <v>2</v>
      </c>
      <c r="AC1706">
        <v>33</v>
      </c>
      <c r="AD1706">
        <v>33</v>
      </c>
      <c r="AE1706" t="s">
        <v>1477</v>
      </c>
      <c r="AF1706" t="s">
        <v>6145</v>
      </c>
      <c r="AG1706" t="s">
        <v>6145</v>
      </c>
      <c r="AH1706" t="s">
        <v>6146</v>
      </c>
      <c r="AI1706" t="s">
        <v>3120</v>
      </c>
      <c r="AJ1706">
        <v>40</v>
      </c>
      <c r="AK1706" t="s">
        <v>57</v>
      </c>
      <c r="AL1706">
        <v>40140</v>
      </c>
      <c r="AM1706" t="s">
        <v>55</v>
      </c>
      <c r="AN1706" t="s">
        <v>55</v>
      </c>
      <c r="AO1706" t="s">
        <v>55</v>
      </c>
      <c r="AS1706" t="s">
        <v>343</v>
      </c>
      <c r="AT1706">
        <v>0</v>
      </c>
      <c r="AU1706">
        <v>0</v>
      </c>
      <c r="AV1706">
        <v>0</v>
      </c>
      <c r="BB1706">
        <v>0</v>
      </c>
      <c r="BC1706">
        <v>0</v>
      </c>
      <c r="BD1706" t="s">
        <v>60</v>
      </c>
      <c r="BE1706" s="5" t="s">
        <v>2497</v>
      </c>
      <c r="BF1706">
        <v>634333759</v>
      </c>
      <c r="BH1706" t="s">
        <v>323</v>
      </c>
      <c r="BI1706" t="s">
        <v>320</v>
      </c>
      <c r="BJ1706">
        <v>0.47291666666666665</v>
      </c>
      <c r="BK1706">
        <v>39.6</v>
      </c>
      <c r="BL1706">
        <v>4.6900000000000004</v>
      </c>
      <c r="BM1706">
        <v>0</v>
      </c>
      <c r="BN1706">
        <v>-30.14</v>
      </c>
      <c r="BO1706">
        <v>14.15</v>
      </c>
      <c r="BP1706" t="s">
        <v>60</v>
      </c>
      <c r="BQ1706">
        <v>1.153163127</v>
      </c>
      <c r="BR1706" t="s">
        <v>61</v>
      </c>
    </row>
    <row r="1707" spans="1:70" x14ac:dyDescent="0.2">
      <c r="A1707" s="19">
        <f t="shared" si="66"/>
        <v>16.159999999999997</v>
      </c>
      <c r="B1707" s="20">
        <v>3752</v>
      </c>
      <c r="D1707" s="2" t="s">
        <v>1381</v>
      </c>
      <c r="E1707" s="2" t="str">
        <f t="shared" si="65"/>
        <v>ST</v>
      </c>
      <c r="F1707">
        <v>200720433</v>
      </c>
      <c r="G1707">
        <v>202606</v>
      </c>
      <c r="H1707" t="s">
        <v>52</v>
      </c>
      <c r="I1707" t="s">
        <v>321</v>
      </c>
      <c r="J1707" t="s">
        <v>322</v>
      </c>
      <c r="K1707" t="s">
        <v>54</v>
      </c>
      <c r="L1707" s="5">
        <v>46301</v>
      </c>
      <c r="M1707" s="5">
        <v>46332</v>
      </c>
      <c r="N1707" s="21">
        <v>872882084841</v>
      </c>
      <c r="P1707" t="s">
        <v>326</v>
      </c>
      <c r="Q1707" t="s">
        <v>326</v>
      </c>
      <c r="R1707" t="s">
        <v>56</v>
      </c>
      <c r="S1707" t="s">
        <v>327</v>
      </c>
      <c r="T1707">
        <v>21</v>
      </c>
      <c r="U1707" t="s">
        <v>57</v>
      </c>
      <c r="V1707">
        <v>21320</v>
      </c>
      <c r="W1707">
        <v>77.95</v>
      </c>
      <c r="X1707">
        <v>9.24</v>
      </c>
      <c r="Y1707">
        <v>0</v>
      </c>
      <c r="Z1707">
        <v>-59.32</v>
      </c>
      <c r="AA1707">
        <v>27.87</v>
      </c>
      <c r="AB1707">
        <v>5</v>
      </c>
      <c r="AC1707">
        <v>76.12</v>
      </c>
      <c r="AD1707">
        <v>76.12</v>
      </c>
      <c r="AE1707" t="s">
        <v>9633</v>
      </c>
      <c r="AF1707" t="s">
        <v>6147</v>
      </c>
      <c r="AG1707" t="s">
        <v>6147</v>
      </c>
      <c r="AH1707" t="s">
        <v>6148</v>
      </c>
      <c r="AI1707" t="s">
        <v>3187</v>
      </c>
      <c r="AJ1707">
        <v>31</v>
      </c>
      <c r="AK1707" t="s">
        <v>57</v>
      </c>
      <c r="AL1707">
        <v>31170</v>
      </c>
      <c r="AM1707" t="s">
        <v>55</v>
      </c>
      <c r="AN1707" t="s">
        <v>55</v>
      </c>
      <c r="AO1707" t="s">
        <v>55</v>
      </c>
      <c r="AS1707" t="s">
        <v>343</v>
      </c>
      <c r="AT1707">
        <v>15</v>
      </c>
      <c r="AU1707">
        <v>30</v>
      </c>
      <c r="AV1707">
        <v>40</v>
      </c>
      <c r="BB1707">
        <v>0</v>
      </c>
      <c r="BC1707">
        <v>0</v>
      </c>
      <c r="BD1707" t="s">
        <v>60</v>
      </c>
      <c r="BE1707" s="5" t="s">
        <v>2497</v>
      </c>
      <c r="BF1707">
        <v>634333759</v>
      </c>
      <c r="BH1707" t="s">
        <v>323</v>
      </c>
      <c r="BI1707" t="s">
        <v>320</v>
      </c>
      <c r="BJ1707">
        <v>0.52500000000000002</v>
      </c>
      <c r="BK1707">
        <v>67.599999999999994</v>
      </c>
      <c r="BL1707">
        <v>8.01</v>
      </c>
      <c r="BM1707">
        <v>0</v>
      </c>
      <c r="BN1707">
        <v>-51.44</v>
      </c>
      <c r="BO1707">
        <v>24.17</v>
      </c>
      <c r="BP1707" t="s">
        <v>60</v>
      </c>
      <c r="BQ1707">
        <v>1.153163127</v>
      </c>
      <c r="BR1707" t="s">
        <v>61</v>
      </c>
    </row>
    <row r="1708" spans="1:70" x14ac:dyDescent="0.2">
      <c r="A1708" s="19">
        <f t="shared" si="66"/>
        <v>10.469999999999999</v>
      </c>
      <c r="B1708" s="20">
        <v>3752</v>
      </c>
      <c r="D1708" s="2" t="s">
        <v>1381</v>
      </c>
      <c r="E1708" s="2" t="str">
        <f t="shared" si="65"/>
        <v>ST</v>
      </c>
      <c r="F1708">
        <v>200720433</v>
      </c>
      <c r="G1708">
        <v>202606</v>
      </c>
      <c r="H1708" t="s">
        <v>52</v>
      </c>
      <c r="I1708" t="s">
        <v>321</v>
      </c>
      <c r="J1708" t="s">
        <v>322</v>
      </c>
      <c r="K1708" t="s">
        <v>54</v>
      </c>
      <c r="L1708" s="5" t="s">
        <v>3825</v>
      </c>
      <c r="M1708" s="5" t="s">
        <v>3826</v>
      </c>
      <c r="N1708" s="21">
        <v>873192208133</v>
      </c>
      <c r="P1708" t="s">
        <v>326</v>
      </c>
      <c r="Q1708" t="s">
        <v>326</v>
      </c>
      <c r="R1708" t="s">
        <v>56</v>
      </c>
      <c r="S1708" t="s">
        <v>327</v>
      </c>
      <c r="T1708">
        <v>21</v>
      </c>
      <c r="U1708" t="s">
        <v>57</v>
      </c>
      <c r="V1708">
        <v>21320</v>
      </c>
      <c r="W1708">
        <v>50.82</v>
      </c>
      <c r="X1708">
        <v>6.02</v>
      </c>
      <c r="Y1708">
        <v>0</v>
      </c>
      <c r="Z1708">
        <v>-38.67</v>
      </c>
      <c r="AA1708">
        <v>18.170000000000002</v>
      </c>
      <c r="AB1708">
        <v>3</v>
      </c>
      <c r="AC1708">
        <v>37.840000000000003</v>
      </c>
      <c r="AD1708">
        <v>37.840000000000003</v>
      </c>
      <c r="AE1708" t="s">
        <v>1482</v>
      </c>
      <c r="AF1708" t="s">
        <v>2891</v>
      </c>
      <c r="AG1708" t="s">
        <v>2891</v>
      </c>
      <c r="AH1708" t="s">
        <v>6149</v>
      </c>
      <c r="AI1708" t="s">
        <v>378</v>
      </c>
      <c r="AJ1708">
        <v>75</v>
      </c>
      <c r="AK1708" t="s">
        <v>57</v>
      </c>
      <c r="AL1708">
        <v>75009</v>
      </c>
      <c r="AM1708" t="s">
        <v>55</v>
      </c>
      <c r="AN1708" t="s">
        <v>55</v>
      </c>
      <c r="AO1708" t="s">
        <v>55</v>
      </c>
      <c r="AS1708" t="s">
        <v>343</v>
      </c>
      <c r="AT1708">
        <v>13</v>
      </c>
      <c r="AU1708">
        <v>20</v>
      </c>
      <c r="AV1708">
        <v>30</v>
      </c>
      <c r="BB1708">
        <v>0</v>
      </c>
      <c r="BC1708">
        <v>0</v>
      </c>
      <c r="BD1708" t="s">
        <v>60</v>
      </c>
      <c r="BE1708" s="5" t="s">
        <v>3831</v>
      </c>
      <c r="BF1708">
        <v>634343823</v>
      </c>
      <c r="BH1708" t="s">
        <v>323</v>
      </c>
      <c r="BI1708" t="s">
        <v>320</v>
      </c>
      <c r="BJ1708">
        <v>0.4465277777777778</v>
      </c>
      <c r="BK1708">
        <v>43.8</v>
      </c>
      <c r="BL1708">
        <v>5.19</v>
      </c>
      <c r="BM1708">
        <v>0</v>
      </c>
      <c r="BN1708">
        <v>-33.33</v>
      </c>
      <c r="BO1708">
        <v>15.66</v>
      </c>
      <c r="BP1708" t="s">
        <v>60</v>
      </c>
      <c r="BQ1708">
        <v>1.160362033</v>
      </c>
      <c r="BR1708" t="s">
        <v>61</v>
      </c>
    </row>
    <row r="1709" spans="1:70" x14ac:dyDescent="0.2">
      <c r="A1709" s="19">
        <f t="shared" si="66"/>
        <v>9.4600000000000009</v>
      </c>
      <c r="B1709" s="20">
        <v>3752</v>
      </c>
      <c r="D1709" s="2" t="s">
        <v>1381</v>
      </c>
      <c r="E1709" s="2" t="str">
        <f t="shared" si="65"/>
        <v>ST</v>
      </c>
      <c r="F1709">
        <v>200720433</v>
      </c>
      <c r="G1709">
        <v>202606</v>
      </c>
      <c r="H1709" t="s">
        <v>52</v>
      </c>
      <c r="I1709" t="s">
        <v>321</v>
      </c>
      <c r="J1709" t="s">
        <v>322</v>
      </c>
      <c r="K1709" t="s">
        <v>54</v>
      </c>
      <c r="L1709" s="5" t="s">
        <v>3826</v>
      </c>
      <c r="M1709" s="5" t="s">
        <v>5222</v>
      </c>
      <c r="N1709" s="21">
        <v>873243649470</v>
      </c>
      <c r="P1709" t="s">
        <v>326</v>
      </c>
      <c r="Q1709" t="s">
        <v>326</v>
      </c>
      <c r="R1709" t="s">
        <v>56</v>
      </c>
      <c r="S1709" t="s">
        <v>327</v>
      </c>
      <c r="T1709">
        <v>21</v>
      </c>
      <c r="U1709" t="s">
        <v>57</v>
      </c>
      <c r="V1709">
        <v>21320</v>
      </c>
      <c r="W1709">
        <v>45.94</v>
      </c>
      <c r="X1709">
        <v>5.44</v>
      </c>
      <c r="Y1709">
        <v>0</v>
      </c>
      <c r="Z1709">
        <v>-34.96</v>
      </c>
      <c r="AA1709">
        <v>16.41</v>
      </c>
      <c r="AB1709">
        <v>3</v>
      </c>
      <c r="AC1709">
        <v>33</v>
      </c>
      <c r="AD1709">
        <v>33</v>
      </c>
      <c r="AE1709" t="s">
        <v>9634</v>
      </c>
      <c r="AF1709" t="s">
        <v>6150</v>
      </c>
      <c r="AG1709" t="s">
        <v>6150</v>
      </c>
      <c r="AH1709" t="s">
        <v>6151</v>
      </c>
      <c r="AI1709" t="s">
        <v>6152</v>
      </c>
      <c r="AJ1709">
        <v>63</v>
      </c>
      <c r="AK1709" t="s">
        <v>57</v>
      </c>
      <c r="AL1709">
        <v>63190</v>
      </c>
      <c r="AM1709" t="s">
        <v>55</v>
      </c>
      <c r="AN1709" t="s">
        <v>55</v>
      </c>
      <c r="AO1709" t="s">
        <v>55</v>
      </c>
      <c r="AS1709" t="s">
        <v>343</v>
      </c>
      <c r="AT1709">
        <v>0</v>
      </c>
      <c r="AU1709">
        <v>0</v>
      </c>
      <c r="AV1709">
        <v>0</v>
      </c>
      <c r="BB1709">
        <v>0</v>
      </c>
      <c r="BC1709">
        <v>0</v>
      </c>
      <c r="BD1709" t="s">
        <v>60</v>
      </c>
      <c r="BE1709" s="5" t="s">
        <v>5226</v>
      </c>
      <c r="BF1709">
        <v>634353938</v>
      </c>
      <c r="BH1709" t="s">
        <v>323</v>
      </c>
      <c r="BI1709" t="s">
        <v>320</v>
      </c>
      <c r="BJ1709">
        <v>0.4861111111111111</v>
      </c>
      <c r="BK1709">
        <v>39.6</v>
      </c>
      <c r="BL1709">
        <v>4.6900000000000004</v>
      </c>
      <c r="BM1709">
        <v>0</v>
      </c>
      <c r="BN1709">
        <v>-30.14</v>
      </c>
      <c r="BO1709">
        <v>14.15</v>
      </c>
      <c r="BP1709" t="s">
        <v>60</v>
      </c>
      <c r="BQ1709">
        <v>1.1600389769999999</v>
      </c>
      <c r="BR1709" t="s">
        <v>61</v>
      </c>
    </row>
    <row r="1710" spans="1:70" x14ac:dyDescent="0.2">
      <c r="A1710" s="19">
        <f t="shared" si="66"/>
        <v>24.86</v>
      </c>
      <c r="B1710" s="20">
        <v>3752</v>
      </c>
      <c r="D1710" s="2" t="s">
        <v>1381</v>
      </c>
      <c r="E1710" s="2" t="str">
        <f t="shared" si="65"/>
        <v>ST</v>
      </c>
      <c r="F1710">
        <v>200720433</v>
      </c>
      <c r="G1710">
        <v>202606</v>
      </c>
      <c r="H1710" t="s">
        <v>52</v>
      </c>
      <c r="I1710" t="s">
        <v>321</v>
      </c>
      <c r="J1710" t="s">
        <v>322</v>
      </c>
      <c r="K1710" t="s">
        <v>54</v>
      </c>
      <c r="L1710" s="5" t="s">
        <v>3825</v>
      </c>
      <c r="M1710" s="5" t="s">
        <v>3826</v>
      </c>
      <c r="N1710" s="21">
        <v>873191659816</v>
      </c>
      <c r="P1710" t="s">
        <v>326</v>
      </c>
      <c r="Q1710" t="s">
        <v>326</v>
      </c>
      <c r="R1710" t="s">
        <v>56</v>
      </c>
      <c r="S1710" t="s">
        <v>327</v>
      </c>
      <c r="T1710">
        <v>21</v>
      </c>
      <c r="U1710" t="s">
        <v>57</v>
      </c>
      <c r="V1710">
        <v>21320</v>
      </c>
      <c r="W1710">
        <v>120.68</v>
      </c>
      <c r="X1710">
        <v>14.31</v>
      </c>
      <c r="Y1710">
        <v>0</v>
      </c>
      <c r="Z1710">
        <v>-91.83</v>
      </c>
      <c r="AA1710">
        <v>43.15</v>
      </c>
      <c r="AB1710">
        <v>8</v>
      </c>
      <c r="AC1710">
        <v>133.1</v>
      </c>
      <c r="AD1710">
        <v>133.1</v>
      </c>
      <c r="AE1710" t="s">
        <v>1524</v>
      </c>
      <c r="AF1710" t="s">
        <v>6153</v>
      </c>
      <c r="AG1710" t="s">
        <v>6153</v>
      </c>
      <c r="AH1710" t="s">
        <v>6154</v>
      </c>
      <c r="AI1710" t="s">
        <v>3437</v>
      </c>
      <c r="AJ1710">
        <v>62</v>
      </c>
      <c r="AK1710" t="s">
        <v>57</v>
      </c>
      <c r="AL1710">
        <v>62000</v>
      </c>
      <c r="AM1710" t="s">
        <v>55</v>
      </c>
      <c r="AN1710" t="s">
        <v>55</v>
      </c>
      <c r="AO1710" t="s">
        <v>55</v>
      </c>
      <c r="AS1710" t="s">
        <v>343</v>
      </c>
      <c r="AT1710">
        <v>15</v>
      </c>
      <c r="AU1710">
        <v>51</v>
      </c>
      <c r="AV1710">
        <v>62</v>
      </c>
      <c r="BB1710">
        <v>0</v>
      </c>
      <c r="BC1710">
        <v>0</v>
      </c>
      <c r="BD1710" t="s">
        <v>60</v>
      </c>
      <c r="BE1710" s="5" t="s">
        <v>3831</v>
      </c>
      <c r="BF1710">
        <v>634343823</v>
      </c>
      <c r="BH1710" t="s">
        <v>323</v>
      </c>
      <c r="BI1710" t="s">
        <v>320</v>
      </c>
      <c r="BJ1710">
        <v>0.42152777777777778</v>
      </c>
      <c r="BK1710">
        <v>104</v>
      </c>
      <c r="BL1710">
        <v>12.33</v>
      </c>
      <c r="BM1710">
        <v>0</v>
      </c>
      <c r="BN1710">
        <v>-79.14</v>
      </c>
      <c r="BO1710">
        <v>37.19</v>
      </c>
      <c r="BP1710" t="s">
        <v>60</v>
      </c>
      <c r="BQ1710">
        <v>1.160362033</v>
      </c>
      <c r="BR1710" t="s">
        <v>61</v>
      </c>
    </row>
    <row r="1711" spans="1:70" x14ac:dyDescent="0.2">
      <c r="A1711" s="19">
        <f t="shared" si="66"/>
        <v>7.7900000000000027</v>
      </c>
      <c r="B1711" s="20">
        <v>3752</v>
      </c>
      <c r="D1711" s="2" t="s">
        <v>1381</v>
      </c>
      <c r="E1711" s="2" t="str">
        <f t="shared" si="65"/>
        <v>ST</v>
      </c>
      <c r="F1711">
        <v>200720433</v>
      </c>
      <c r="G1711">
        <v>202606</v>
      </c>
      <c r="H1711" t="s">
        <v>52</v>
      </c>
      <c r="I1711" t="s">
        <v>321</v>
      </c>
      <c r="J1711" t="s">
        <v>322</v>
      </c>
      <c r="K1711" t="s">
        <v>54</v>
      </c>
      <c r="L1711" s="5" t="s">
        <v>4087</v>
      </c>
      <c r="M1711" s="5" t="s">
        <v>3825</v>
      </c>
      <c r="N1711" s="21">
        <v>873081670449</v>
      </c>
      <c r="P1711" t="s">
        <v>326</v>
      </c>
      <c r="Q1711" t="s">
        <v>326</v>
      </c>
      <c r="R1711" t="s">
        <v>56</v>
      </c>
      <c r="S1711" t="s">
        <v>327</v>
      </c>
      <c r="T1711">
        <v>21</v>
      </c>
      <c r="U1711" t="s">
        <v>57</v>
      </c>
      <c r="V1711">
        <v>21320</v>
      </c>
      <c r="W1711">
        <v>37.729999999999997</v>
      </c>
      <c r="X1711">
        <v>4.47</v>
      </c>
      <c r="Y1711">
        <v>0</v>
      </c>
      <c r="Z1711">
        <v>-28.71</v>
      </c>
      <c r="AA1711">
        <v>13.48</v>
      </c>
      <c r="AB1711">
        <v>2</v>
      </c>
      <c r="AC1711">
        <v>21.56</v>
      </c>
      <c r="AD1711">
        <v>21.56</v>
      </c>
      <c r="AE1711" t="s">
        <v>9635</v>
      </c>
      <c r="AF1711" t="s">
        <v>6155</v>
      </c>
      <c r="AG1711" t="s">
        <v>6155</v>
      </c>
      <c r="AH1711" t="s">
        <v>6156</v>
      </c>
      <c r="AI1711" t="s">
        <v>611</v>
      </c>
      <c r="AJ1711">
        <v>67</v>
      </c>
      <c r="AK1711" t="s">
        <v>57</v>
      </c>
      <c r="AL1711">
        <v>67450</v>
      </c>
      <c r="AM1711" t="s">
        <v>55</v>
      </c>
      <c r="AN1711" t="s">
        <v>55</v>
      </c>
      <c r="AO1711" t="s">
        <v>55</v>
      </c>
      <c r="AS1711" t="s">
        <v>343</v>
      </c>
      <c r="AT1711">
        <v>31</v>
      </c>
      <c r="AU1711">
        <v>31</v>
      </c>
      <c r="AV1711">
        <v>39</v>
      </c>
      <c r="BB1711">
        <v>0</v>
      </c>
      <c r="BC1711">
        <v>0</v>
      </c>
      <c r="BD1711" t="s">
        <v>60</v>
      </c>
      <c r="BE1711" s="5" t="s">
        <v>3831</v>
      </c>
      <c r="BF1711">
        <v>634343823</v>
      </c>
      <c r="BH1711" t="s">
        <v>323</v>
      </c>
      <c r="BI1711" t="s">
        <v>320</v>
      </c>
      <c r="BJ1711">
        <v>0.42152777777777778</v>
      </c>
      <c r="BK1711">
        <v>32.6</v>
      </c>
      <c r="BL1711">
        <v>3.86</v>
      </c>
      <c r="BM1711">
        <v>0</v>
      </c>
      <c r="BN1711">
        <v>-24.81</v>
      </c>
      <c r="BO1711">
        <v>11.65</v>
      </c>
      <c r="BP1711" t="s">
        <v>60</v>
      </c>
      <c r="BQ1711">
        <v>1.1572332869999999</v>
      </c>
      <c r="BR1711" t="s">
        <v>61</v>
      </c>
    </row>
    <row r="1712" spans="1:70" x14ac:dyDescent="0.2">
      <c r="A1712" s="19">
        <f t="shared" si="66"/>
        <v>11.14</v>
      </c>
      <c r="B1712" s="20">
        <v>3752</v>
      </c>
      <c r="D1712" s="2" t="s">
        <v>1381</v>
      </c>
      <c r="E1712" s="2" t="str">
        <f t="shared" si="65"/>
        <v>ST</v>
      </c>
      <c r="F1712">
        <v>200720433</v>
      </c>
      <c r="G1712">
        <v>202606</v>
      </c>
      <c r="H1712" t="s">
        <v>52</v>
      </c>
      <c r="I1712" t="s">
        <v>321</v>
      </c>
      <c r="J1712" t="s">
        <v>322</v>
      </c>
      <c r="K1712" t="s">
        <v>54</v>
      </c>
      <c r="L1712" s="5" t="s">
        <v>3825</v>
      </c>
      <c r="M1712" s="5" t="s">
        <v>3826</v>
      </c>
      <c r="N1712" s="21">
        <v>873138516647</v>
      </c>
      <c r="P1712" t="s">
        <v>326</v>
      </c>
      <c r="Q1712" t="s">
        <v>326</v>
      </c>
      <c r="R1712" t="s">
        <v>56</v>
      </c>
      <c r="S1712" t="s">
        <v>327</v>
      </c>
      <c r="T1712">
        <v>21</v>
      </c>
      <c r="U1712" t="s">
        <v>57</v>
      </c>
      <c r="V1712">
        <v>21320</v>
      </c>
      <c r="W1712">
        <v>54.07</v>
      </c>
      <c r="X1712">
        <v>6.42</v>
      </c>
      <c r="Y1712">
        <v>0</v>
      </c>
      <c r="Z1712">
        <v>-41.15</v>
      </c>
      <c r="AA1712">
        <v>19.34</v>
      </c>
      <c r="AB1712">
        <v>3</v>
      </c>
      <c r="AC1712">
        <v>44</v>
      </c>
      <c r="AD1712">
        <v>44</v>
      </c>
      <c r="AE1712" t="s">
        <v>9636</v>
      </c>
      <c r="AF1712" t="s">
        <v>1027</v>
      </c>
      <c r="AG1712" t="s">
        <v>1027</v>
      </c>
      <c r="AH1712" t="s">
        <v>1028</v>
      </c>
      <c r="AI1712" t="s">
        <v>1029</v>
      </c>
      <c r="AJ1712">
        <v>37</v>
      </c>
      <c r="AK1712" t="s">
        <v>57</v>
      </c>
      <c r="AL1712">
        <v>37320</v>
      </c>
      <c r="AM1712" t="s">
        <v>55</v>
      </c>
      <c r="AN1712" t="s">
        <v>55</v>
      </c>
      <c r="AO1712" t="s">
        <v>55</v>
      </c>
      <c r="AS1712" t="s">
        <v>343</v>
      </c>
      <c r="AT1712">
        <v>26</v>
      </c>
      <c r="AU1712">
        <v>31</v>
      </c>
      <c r="AV1712">
        <v>40</v>
      </c>
      <c r="BB1712">
        <v>0</v>
      </c>
      <c r="BC1712">
        <v>0</v>
      </c>
      <c r="BD1712" t="s">
        <v>60</v>
      </c>
      <c r="BE1712" s="5" t="s">
        <v>3831</v>
      </c>
      <c r="BF1712">
        <v>634343823</v>
      </c>
      <c r="BH1712" t="s">
        <v>323</v>
      </c>
      <c r="BI1712" t="s">
        <v>320</v>
      </c>
      <c r="BJ1712">
        <v>0.40625</v>
      </c>
      <c r="BK1712">
        <v>46.6</v>
      </c>
      <c r="BL1712">
        <v>5.53</v>
      </c>
      <c r="BM1712">
        <v>0</v>
      </c>
      <c r="BN1712">
        <v>-35.46</v>
      </c>
      <c r="BO1712">
        <v>16.670000000000002</v>
      </c>
      <c r="BP1712" t="s">
        <v>60</v>
      </c>
      <c r="BQ1712">
        <v>1.160362033</v>
      </c>
      <c r="BR1712" t="s">
        <v>61</v>
      </c>
    </row>
    <row r="1713" spans="1:70" x14ac:dyDescent="0.2">
      <c r="A1713" s="19">
        <f t="shared" si="66"/>
        <v>8.4599999999999973</v>
      </c>
      <c r="B1713" s="20">
        <v>3752</v>
      </c>
      <c r="D1713" s="2" t="s">
        <v>1381</v>
      </c>
      <c r="E1713" s="2" t="str">
        <f t="shared" si="65"/>
        <v>ST</v>
      </c>
      <c r="F1713">
        <v>200720433</v>
      </c>
      <c r="G1713">
        <v>202606</v>
      </c>
      <c r="H1713" t="s">
        <v>52</v>
      </c>
      <c r="I1713" t="s">
        <v>321</v>
      </c>
      <c r="J1713" t="s">
        <v>322</v>
      </c>
      <c r="K1713" t="s">
        <v>54</v>
      </c>
      <c r="L1713" s="5">
        <v>46362</v>
      </c>
      <c r="M1713" s="5" t="s">
        <v>2497</v>
      </c>
      <c r="N1713" s="21">
        <v>872885287065</v>
      </c>
      <c r="P1713" t="s">
        <v>326</v>
      </c>
      <c r="Q1713" t="s">
        <v>326</v>
      </c>
      <c r="R1713" t="s">
        <v>56</v>
      </c>
      <c r="S1713" t="s">
        <v>327</v>
      </c>
      <c r="T1713">
        <v>21</v>
      </c>
      <c r="U1713" t="s">
        <v>57</v>
      </c>
      <c r="V1713">
        <v>21320</v>
      </c>
      <c r="W1713">
        <v>40.880000000000003</v>
      </c>
      <c r="X1713">
        <v>4.8499999999999996</v>
      </c>
      <c r="Y1713">
        <v>0</v>
      </c>
      <c r="Z1713">
        <v>-31.11</v>
      </c>
      <c r="AA1713">
        <v>14.62</v>
      </c>
      <c r="AB1713">
        <v>2</v>
      </c>
      <c r="AC1713">
        <v>26.4</v>
      </c>
      <c r="AD1713">
        <v>26.4</v>
      </c>
      <c r="AE1713" t="s">
        <v>9637</v>
      </c>
      <c r="AF1713" t="s">
        <v>6157</v>
      </c>
      <c r="AG1713" t="s">
        <v>448</v>
      </c>
      <c r="AH1713" t="s">
        <v>6158</v>
      </c>
      <c r="AI1713" t="s">
        <v>530</v>
      </c>
      <c r="AJ1713">
        <v>73</v>
      </c>
      <c r="AK1713" t="s">
        <v>57</v>
      </c>
      <c r="AL1713">
        <v>73000</v>
      </c>
      <c r="AM1713" t="s">
        <v>55</v>
      </c>
      <c r="AN1713" t="s">
        <v>55</v>
      </c>
      <c r="AO1713" t="s">
        <v>55</v>
      </c>
      <c r="AS1713" t="s">
        <v>343</v>
      </c>
      <c r="AT1713">
        <v>0</v>
      </c>
      <c r="AU1713">
        <v>0</v>
      </c>
      <c r="AV1713">
        <v>0</v>
      </c>
      <c r="BB1713">
        <v>0</v>
      </c>
      <c r="BC1713">
        <v>0</v>
      </c>
      <c r="BD1713" t="s">
        <v>60</v>
      </c>
      <c r="BE1713" s="5" t="s">
        <v>3831</v>
      </c>
      <c r="BF1713">
        <v>634343823</v>
      </c>
      <c r="BH1713" t="s">
        <v>323</v>
      </c>
      <c r="BI1713" t="s">
        <v>320</v>
      </c>
      <c r="BJ1713">
        <v>0.39583333333333331</v>
      </c>
      <c r="BK1713">
        <v>35.4</v>
      </c>
      <c r="BL1713">
        <v>4.2</v>
      </c>
      <c r="BM1713">
        <v>0</v>
      </c>
      <c r="BN1713">
        <v>-26.94</v>
      </c>
      <c r="BO1713">
        <v>12.66</v>
      </c>
      <c r="BP1713" t="s">
        <v>60</v>
      </c>
      <c r="BQ1713">
        <v>1.154814421</v>
      </c>
      <c r="BR1713" t="s">
        <v>61</v>
      </c>
    </row>
    <row r="1714" spans="1:70" x14ac:dyDescent="0.2">
      <c r="A1714" s="19">
        <f t="shared" si="66"/>
        <v>11.809999999999995</v>
      </c>
      <c r="B1714" s="20">
        <v>3752</v>
      </c>
      <c r="D1714" s="2" t="s">
        <v>1381</v>
      </c>
      <c r="E1714" s="2" t="str">
        <f t="shared" si="65"/>
        <v>ST</v>
      </c>
      <c r="F1714">
        <v>200720433</v>
      </c>
      <c r="G1714">
        <v>202606</v>
      </c>
      <c r="H1714" t="s">
        <v>52</v>
      </c>
      <c r="I1714" t="s">
        <v>321</v>
      </c>
      <c r="J1714" t="s">
        <v>322</v>
      </c>
      <c r="K1714" t="s">
        <v>54</v>
      </c>
      <c r="L1714" s="5">
        <v>46362</v>
      </c>
      <c r="M1714" s="5" t="s">
        <v>4087</v>
      </c>
      <c r="N1714" s="21">
        <v>872991583467</v>
      </c>
      <c r="P1714" t="s">
        <v>326</v>
      </c>
      <c r="Q1714" t="s">
        <v>326</v>
      </c>
      <c r="R1714" t="s">
        <v>56</v>
      </c>
      <c r="S1714" t="s">
        <v>327</v>
      </c>
      <c r="T1714">
        <v>21</v>
      </c>
      <c r="U1714" t="s">
        <v>57</v>
      </c>
      <c r="V1714">
        <v>21320</v>
      </c>
      <c r="W1714">
        <v>57.05</v>
      </c>
      <c r="X1714">
        <v>6.76</v>
      </c>
      <c r="Y1714">
        <v>0</v>
      </c>
      <c r="Z1714">
        <v>-43.41</v>
      </c>
      <c r="AA1714">
        <v>20.39</v>
      </c>
      <c r="AB1714">
        <v>3</v>
      </c>
      <c r="AC1714">
        <v>48.4</v>
      </c>
      <c r="AD1714">
        <v>48.4</v>
      </c>
      <c r="AE1714" t="s">
        <v>9638</v>
      </c>
      <c r="AF1714" t="s">
        <v>6159</v>
      </c>
      <c r="AG1714" t="s">
        <v>6159</v>
      </c>
      <c r="AH1714" t="s">
        <v>6160</v>
      </c>
      <c r="AI1714" t="s">
        <v>6161</v>
      </c>
      <c r="AJ1714">
        <v>26</v>
      </c>
      <c r="AK1714" t="s">
        <v>57</v>
      </c>
      <c r="AL1714">
        <v>26500</v>
      </c>
      <c r="AM1714" t="s">
        <v>55</v>
      </c>
      <c r="AN1714" t="s">
        <v>55</v>
      </c>
      <c r="AO1714" t="s">
        <v>55</v>
      </c>
      <c r="AS1714" t="s">
        <v>343</v>
      </c>
      <c r="AT1714">
        <v>30</v>
      </c>
      <c r="AU1714">
        <v>31</v>
      </c>
      <c r="AV1714">
        <v>41</v>
      </c>
      <c r="BB1714">
        <v>0</v>
      </c>
      <c r="BC1714">
        <v>0</v>
      </c>
      <c r="BD1714" t="s">
        <v>60</v>
      </c>
      <c r="BE1714" s="5" t="s">
        <v>3831</v>
      </c>
      <c r="BF1714">
        <v>634343823</v>
      </c>
      <c r="BH1714" t="s">
        <v>323</v>
      </c>
      <c r="BI1714" t="s">
        <v>320</v>
      </c>
      <c r="BJ1714">
        <v>0.49305555555555558</v>
      </c>
      <c r="BK1714">
        <v>49.4</v>
      </c>
      <c r="BL1714">
        <v>5.85</v>
      </c>
      <c r="BM1714">
        <v>0</v>
      </c>
      <c r="BN1714">
        <v>-37.590000000000003</v>
      </c>
      <c r="BO1714">
        <v>17.66</v>
      </c>
      <c r="BP1714" t="s">
        <v>60</v>
      </c>
      <c r="BQ1714">
        <v>1.154814421</v>
      </c>
      <c r="BR1714" t="s">
        <v>61</v>
      </c>
    </row>
    <row r="1715" spans="1:70" x14ac:dyDescent="0.2">
      <c r="A1715" s="19">
        <f t="shared" si="66"/>
        <v>7.7900000000000027</v>
      </c>
      <c r="B1715" s="20">
        <v>3752</v>
      </c>
      <c r="D1715" s="2" t="s">
        <v>1381</v>
      </c>
      <c r="E1715" s="2" t="str">
        <f t="shared" si="65"/>
        <v>ST</v>
      </c>
      <c r="F1715">
        <v>200720433</v>
      </c>
      <c r="G1715">
        <v>202606</v>
      </c>
      <c r="H1715" t="s">
        <v>52</v>
      </c>
      <c r="I1715" t="s">
        <v>321</v>
      </c>
      <c r="J1715" t="s">
        <v>322</v>
      </c>
      <c r="K1715" t="s">
        <v>54</v>
      </c>
      <c r="L1715" s="5">
        <v>46118</v>
      </c>
      <c r="M1715" s="5">
        <v>46148</v>
      </c>
      <c r="N1715" s="21">
        <v>872636666866</v>
      </c>
      <c r="P1715" t="s">
        <v>326</v>
      </c>
      <c r="Q1715" t="s">
        <v>326</v>
      </c>
      <c r="R1715" t="s">
        <v>56</v>
      </c>
      <c r="S1715" t="s">
        <v>327</v>
      </c>
      <c r="T1715">
        <v>21</v>
      </c>
      <c r="U1715" t="s">
        <v>57</v>
      </c>
      <c r="V1715">
        <v>21320</v>
      </c>
      <c r="W1715">
        <v>37.94</v>
      </c>
      <c r="X1715">
        <v>4.49</v>
      </c>
      <c r="Y1715">
        <v>0</v>
      </c>
      <c r="Z1715">
        <v>-28.87</v>
      </c>
      <c r="AA1715">
        <v>13.56</v>
      </c>
      <c r="AB1715">
        <v>1</v>
      </c>
      <c r="AC1715">
        <v>22</v>
      </c>
      <c r="AD1715">
        <v>22</v>
      </c>
      <c r="AE1715" t="s">
        <v>9639</v>
      </c>
      <c r="AF1715" t="s">
        <v>6162</v>
      </c>
      <c r="AG1715" t="s">
        <v>6162</v>
      </c>
      <c r="AH1715" t="s">
        <v>6163</v>
      </c>
      <c r="AI1715" t="s">
        <v>6164</v>
      </c>
      <c r="AJ1715">
        <v>64</v>
      </c>
      <c r="AK1715" t="s">
        <v>57</v>
      </c>
      <c r="AL1715">
        <v>64300</v>
      </c>
      <c r="AM1715" t="s">
        <v>55</v>
      </c>
      <c r="AN1715" t="s">
        <v>55</v>
      </c>
      <c r="AO1715" t="s">
        <v>55</v>
      </c>
      <c r="AS1715" t="s">
        <v>343</v>
      </c>
      <c r="AT1715">
        <v>0</v>
      </c>
      <c r="AU1715">
        <v>0</v>
      </c>
      <c r="AV1715">
        <v>0</v>
      </c>
      <c r="BB1715">
        <v>0</v>
      </c>
      <c r="BC1715">
        <v>0</v>
      </c>
      <c r="BD1715" t="s">
        <v>60</v>
      </c>
      <c r="BE1715" s="5" t="s">
        <v>2497</v>
      </c>
      <c r="BF1715">
        <v>634333759</v>
      </c>
      <c r="BH1715" t="s">
        <v>323</v>
      </c>
      <c r="BI1715" t="s">
        <v>320</v>
      </c>
      <c r="BJ1715">
        <v>0.51180555555555551</v>
      </c>
      <c r="BK1715">
        <v>32.6</v>
      </c>
      <c r="BL1715">
        <v>3.86</v>
      </c>
      <c r="BM1715">
        <v>0</v>
      </c>
      <c r="BN1715">
        <v>-24.81</v>
      </c>
      <c r="BO1715">
        <v>11.65</v>
      </c>
      <c r="BP1715" t="s">
        <v>60</v>
      </c>
      <c r="BQ1715">
        <v>1.163778556</v>
      </c>
      <c r="BR1715" t="s">
        <v>61</v>
      </c>
    </row>
    <row r="1716" spans="1:70" x14ac:dyDescent="0.2">
      <c r="A1716" s="19">
        <f t="shared" si="66"/>
        <v>9.8000000000000007</v>
      </c>
      <c r="B1716" s="20">
        <v>3752</v>
      </c>
      <c r="D1716" s="2" t="s">
        <v>1381</v>
      </c>
      <c r="E1716" s="2" t="str">
        <f t="shared" si="65"/>
        <v>ST</v>
      </c>
      <c r="F1716">
        <v>200720433</v>
      </c>
      <c r="G1716">
        <v>202606</v>
      </c>
      <c r="H1716" t="s">
        <v>52</v>
      </c>
      <c r="I1716" t="s">
        <v>321</v>
      </c>
      <c r="J1716" t="s">
        <v>322</v>
      </c>
      <c r="K1716" t="s">
        <v>54</v>
      </c>
      <c r="L1716" s="5">
        <v>46332</v>
      </c>
      <c r="M1716" s="5">
        <v>46362</v>
      </c>
      <c r="N1716" s="21">
        <v>872885392001</v>
      </c>
      <c r="P1716" t="s">
        <v>326</v>
      </c>
      <c r="Q1716" t="s">
        <v>326</v>
      </c>
      <c r="R1716" t="s">
        <v>56</v>
      </c>
      <c r="S1716" t="s">
        <v>327</v>
      </c>
      <c r="T1716">
        <v>21</v>
      </c>
      <c r="U1716" t="s">
        <v>57</v>
      </c>
      <c r="V1716">
        <v>21320</v>
      </c>
      <c r="W1716">
        <v>47.35</v>
      </c>
      <c r="X1716">
        <v>5.61</v>
      </c>
      <c r="Y1716">
        <v>0</v>
      </c>
      <c r="Z1716">
        <v>-36.03</v>
      </c>
      <c r="AA1716">
        <v>16.93</v>
      </c>
      <c r="AB1716">
        <v>2</v>
      </c>
      <c r="AC1716">
        <v>35.200000000000003</v>
      </c>
      <c r="AD1716">
        <v>35.200000000000003</v>
      </c>
      <c r="AE1716" t="s">
        <v>9640</v>
      </c>
      <c r="AF1716" t="s">
        <v>6165</v>
      </c>
      <c r="AG1716" t="s">
        <v>6165</v>
      </c>
      <c r="AH1716" t="s">
        <v>6166</v>
      </c>
      <c r="AI1716" t="s">
        <v>3165</v>
      </c>
      <c r="AJ1716">
        <v>13</v>
      </c>
      <c r="AK1716" t="s">
        <v>57</v>
      </c>
      <c r="AL1716">
        <v>13006</v>
      </c>
      <c r="AM1716" t="s">
        <v>55</v>
      </c>
      <c r="AN1716" t="s">
        <v>55</v>
      </c>
      <c r="AO1716" t="s">
        <v>55</v>
      </c>
      <c r="AS1716" t="s">
        <v>343</v>
      </c>
      <c r="AT1716">
        <v>4</v>
      </c>
      <c r="AU1716">
        <v>74</v>
      </c>
      <c r="AV1716">
        <v>119</v>
      </c>
      <c r="BB1716">
        <v>0</v>
      </c>
      <c r="BC1716">
        <v>0</v>
      </c>
      <c r="BD1716" t="s">
        <v>60</v>
      </c>
      <c r="BE1716" s="5" t="s">
        <v>3831</v>
      </c>
      <c r="BF1716">
        <v>634343823</v>
      </c>
      <c r="BH1716" t="s">
        <v>323</v>
      </c>
      <c r="BI1716" t="s">
        <v>320</v>
      </c>
      <c r="BJ1716">
        <v>0.33611111111111114</v>
      </c>
      <c r="BK1716">
        <v>41</v>
      </c>
      <c r="BL1716">
        <v>4.8600000000000003</v>
      </c>
      <c r="BM1716">
        <v>0</v>
      </c>
      <c r="BN1716">
        <v>-31.2</v>
      </c>
      <c r="BO1716">
        <v>14.66</v>
      </c>
      <c r="BP1716" t="s">
        <v>60</v>
      </c>
      <c r="BQ1716">
        <v>1.1549344580000001</v>
      </c>
      <c r="BR1716" t="s">
        <v>61</v>
      </c>
    </row>
    <row r="1717" spans="1:70" x14ac:dyDescent="0.2">
      <c r="A1717" s="19">
        <f t="shared" si="66"/>
        <v>11.469999999999999</v>
      </c>
      <c r="B1717" s="20">
        <v>3752</v>
      </c>
      <c r="D1717" s="2" t="s">
        <v>1381</v>
      </c>
      <c r="E1717" s="2" t="str">
        <f t="shared" si="65"/>
        <v>ST</v>
      </c>
      <c r="F1717">
        <v>200720433</v>
      </c>
      <c r="G1717">
        <v>202606</v>
      </c>
      <c r="H1717" t="s">
        <v>52</v>
      </c>
      <c r="I1717" t="s">
        <v>321</v>
      </c>
      <c r="J1717" t="s">
        <v>322</v>
      </c>
      <c r="K1717" t="s">
        <v>54</v>
      </c>
      <c r="L1717" s="5">
        <v>46362</v>
      </c>
      <c r="M1717" s="5" t="s">
        <v>2497</v>
      </c>
      <c r="N1717" s="21">
        <v>872989094092</v>
      </c>
      <c r="P1717" t="s">
        <v>326</v>
      </c>
      <c r="Q1717" t="s">
        <v>326</v>
      </c>
      <c r="R1717" t="s">
        <v>56</v>
      </c>
      <c r="S1717" t="s">
        <v>327</v>
      </c>
      <c r="T1717">
        <v>21</v>
      </c>
      <c r="U1717" t="s">
        <v>57</v>
      </c>
      <c r="V1717">
        <v>21320</v>
      </c>
      <c r="W1717">
        <v>55.43</v>
      </c>
      <c r="X1717">
        <v>6.57</v>
      </c>
      <c r="Y1717">
        <v>0</v>
      </c>
      <c r="Z1717">
        <v>-42.19</v>
      </c>
      <c r="AA1717">
        <v>19.82</v>
      </c>
      <c r="AB1717">
        <v>3</v>
      </c>
      <c r="AC1717">
        <v>46.2</v>
      </c>
      <c r="AD1717">
        <v>46.2</v>
      </c>
      <c r="AE1717" t="s">
        <v>9641</v>
      </c>
      <c r="AF1717" t="s">
        <v>6167</v>
      </c>
      <c r="AG1717" t="s">
        <v>6167</v>
      </c>
      <c r="AH1717" t="s">
        <v>4185</v>
      </c>
      <c r="AI1717" t="s">
        <v>6168</v>
      </c>
      <c r="AJ1717">
        <v>21</v>
      </c>
      <c r="AK1717" t="s">
        <v>57</v>
      </c>
      <c r="AL1717">
        <v>21190</v>
      </c>
      <c r="AM1717" t="s">
        <v>55</v>
      </c>
      <c r="AN1717" t="s">
        <v>55</v>
      </c>
      <c r="AO1717" t="s">
        <v>55</v>
      </c>
      <c r="AS1717" t="s">
        <v>343</v>
      </c>
      <c r="AT1717">
        <v>0</v>
      </c>
      <c r="AU1717">
        <v>0</v>
      </c>
      <c r="AV1717">
        <v>0</v>
      </c>
      <c r="BB1717">
        <v>0</v>
      </c>
      <c r="BC1717">
        <v>0</v>
      </c>
      <c r="BD1717" t="s">
        <v>60</v>
      </c>
      <c r="BE1717" s="5" t="s">
        <v>3831</v>
      </c>
      <c r="BF1717">
        <v>634343823</v>
      </c>
      <c r="BH1717" t="s">
        <v>323</v>
      </c>
      <c r="BI1717" t="s">
        <v>320</v>
      </c>
      <c r="BJ1717">
        <v>0.46597222222222223</v>
      </c>
      <c r="BK1717">
        <v>48</v>
      </c>
      <c r="BL1717">
        <v>5.69</v>
      </c>
      <c r="BM1717">
        <v>0</v>
      </c>
      <c r="BN1717">
        <v>-36.53</v>
      </c>
      <c r="BO1717">
        <v>17.16</v>
      </c>
      <c r="BP1717" t="s">
        <v>60</v>
      </c>
      <c r="BQ1717">
        <v>1.154814421</v>
      </c>
      <c r="BR1717" t="s">
        <v>61</v>
      </c>
    </row>
    <row r="1718" spans="1:70" x14ac:dyDescent="0.2">
      <c r="A1718" s="19">
        <f t="shared" si="66"/>
        <v>18.829999999999998</v>
      </c>
      <c r="B1718" s="20">
        <v>3752</v>
      </c>
      <c r="D1718" s="2" t="s">
        <v>1381</v>
      </c>
      <c r="E1718" s="2" t="str">
        <f t="shared" si="65"/>
        <v>ST</v>
      </c>
      <c r="F1718">
        <v>200720433</v>
      </c>
      <c r="G1718">
        <v>202606</v>
      </c>
      <c r="H1718" t="s">
        <v>52</v>
      </c>
      <c r="I1718" t="s">
        <v>321</v>
      </c>
      <c r="J1718" t="s">
        <v>322</v>
      </c>
      <c r="K1718" t="s">
        <v>54</v>
      </c>
      <c r="L1718" s="5" t="s">
        <v>5697</v>
      </c>
      <c r="M1718" s="5" t="s">
        <v>5681</v>
      </c>
      <c r="N1718" s="21">
        <v>873425114479</v>
      </c>
      <c r="P1718" t="s">
        <v>326</v>
      </c>
      <c r="Q1718" t="s">
        <v>326</v>
      </c>
      <c r="R1718" t="s">
        <v>56</v>
      </c>
      <c r="S1718" t="s">
        <v>327</v>
      </c>
      <c r="T1718">
        <v>21</v>
      </c>
      <c r="U1718" t="s">
        <v>57</v>
      </c>
      <c r="V1718">
        <v>21320</v>
      </c>
      <c r="W1718">
        <v>90.42</v>
      </c>
      <c r="X1718">
        <v>10.71</v>
      </c>
      <c r="Y1718">
        <v>0</v>
      </c>
      <c r="Z1718">
        <v>-68.81</v>
      </c>
      <c r="AA1718">
        <v>32.31</v>
      </c>
      <c r="AB1718">
        <v>7</v>
      </c>
      <c r="AC1718">
        <v>93.72</v>
      </c>
      <c r="AD1718">
        <v>93.72</v>
      </c>
      <c r="AE1718" t="s">
        <v>9570</v>
      </c>
      <c r="AF1718" t="s">
        <v>5989</v>
      </c>
      <c r="AG1718" t="s">
        <v>5989</v>
      </c>
      <c r="AH1718" t="s">
        <v>5990</v>
      </c>
      <c r="AI1718" t="s">
        <v>3476</v>
      </c>
      <c r="AJ1718">
        <v>11</v>
      </c>
      <c r="AK1718" t="s">
        <v>57</v>
      </c>
      <c r="AL1718">
        <v>11400</v>
      </c>
      <c r="AM1718" t="s">
        <v>55</v>
      </c>
      <c r="AN1718" t="s">
        <v>55</v>
      </c>
      <c r="AO1718" t="s">
        <v>55</v>
      </c>
      <c r="AS1718" t="s">
        <v>343</v>
      </c>
      <c r="AT1718">
        <v>0</v>
      </c>
      <c r="AU1718">
        <v>0</v>
      </c>
      <c r="AV1718">
        <v>0</v>
      </c>
      <c r="BB1718">
        <v>0</v>
      </c>
      <c r="BC1718">
        <v>0</v>
      </c>
      <c r="BD1718" t="s">
        <v>60</v>
      </c>
      <c r="BE1718" s="5" t="s">
        <v>5226</v>
      </c>
      <c r="BF1718">
        <v>634353938</v>
      </c>
      <c r="BH1718" t="s">
        <v>323</v>
      </c>
      <c r="BI1718" t="s">
        <v>320</v>
      </c>
      <c r="BJ1718">
        <v>0.48402777777777778</v>
      </c>
      <c r="BK1718">
        <v>78.8</v>
      </c>
      <c r="BL1718">
        <v>9.33</v>
      </c>
      <c r="BM1718">
        <v>0</v>
      </c>
      <c r="BN1718">
        <v>-59.97</v>
      </c>
      <c r="BO1718">
        <v>28.16</v>
      </c>
      <c r="BP1718" t="s">
        <v>60</v>
      </c>
      <c r="BQ1718">
        <v>1.1474074329999999</v>
      </c>
      <c r="BR1718" t="s">
        <v>61</v>
      </c>
    </row>
    <row r="1719" spans="1:70" x14ac:dyDescent="0.2">
      <c r="A1719" s="19">
        <f t="shared" si="66"/>
        <v>18.829999999999998</v>
      </c>
      <c r="B1719" s="20">
        <v>3752</v>
      </c>
      <c r="D1719" s="2" t="s">
        <v>1381</v>
      </c>
      <c r="E1719" s="2" t="str">
        <f t="shared" si="65"/>
        <v>ST</v>
      </c>
      <c r="F1719">
        <v>200720433</v>
      </c>
      <c r="G1719">
        <v>202606</v>
      </c>
      <c r="H1719" t="s">
        <v>52</v>
      </c>
      <c r="I1719" t="s">
        <v>321</v>
      </c>
      <c r="J1719" t="s">
        <v>322</v>
      </c>
      <c r="K1719" t="s">
        <v>54</v>
      </c>
      <c r="L1719" s="5" t="s">
        <v>3825</v>
      </c>
      <c r="M1719" s="5" t="s">
        <v>3826</v>
      </c>
      <c r="N1719" s="21">
        <v>873140328222</v>
      </c>
      <c r="P1719" t="s">
        <v>326</v>
      </c>
      <c r="Q1719" t="s">
        <v>326</v>
      </c>
      <c r="R1719" t="s">
        <v>56</v>
      </c>
      <c r="S1719" t="s">
        <v>327</v>
      </c>
      <c r="T1719">
        <v>21</v>
      </c>
      <c r="U1719" t="s">
        <v>57</v>
      </c>
      <c r="V1719">
        <v>21320</v>
      </c>
      <c r="W1719">
        <v>91.44</v>
      </c>
      <c r="X1719">
        <v>10.83</v>
      </c>
      <c r="Y1719">
        <v>0</v>
      </c>
      <c r="Z1719">
        <v>-69.59</v>
      </c>
      <c r="AA1719">
        <v>32.68</v>
      </c>
      <c r="AB1719">
        <v>6</v>
      </c>
      <c r="AC1719">
        <v>94.38</v>
      </c>
      <c r="AD1719">
        <v>94.38</v>
      </c>
      <c r="AE1719" t="s">
        <v>1469</v>
      </c>
      <c r="AF1719" t="s">
        <v>6169</v>
      </c>
      <c r="AG1719" t="s">
        <v>6169</v>
      </c>
      <c r="AH1719" t="s">
        <v>6170</v>
      </c>
      <c r="AI1719" t="s">
        <v>386</v>
      </c>
      <c r="AJ1719">
        <v>75</v>
      </c>
      <c r="AK1719" t="s">
        <v>57</v>
      </c>
      <c r="AL1719">
        <v>75010</v>
      </c>
      <c r="AM1719" t="s">
        <v>55</v>
      </c>
      <c r="AN1719" t="s">
        <v>55</v>
      </c>
      <c r="AO1719" t="s">
        <v>55</v>
      </c>
      <c r="AS1719" t="s">
        <v>343</v>
      </c>
      <c r="AT1719">
        <v>30</v>
      </c>
      <c r="AU1719">
        <v>31</v>
      </c>
      <c r="AV1719">
        <v>40</v>
      </c>
      <c r="BB1719">
        <v>0</v>
      </c>
      <c r="BC1719">
        <v>0</v>
      </c>
      <c r="BD1719" t="s">
        <v>60</v>
      </c>
      <c r="BE1719" s="5" t="s">
        <v>3831</v>
      </c>
      <c r="BF1719">
        <v>634343823</v>
      </c>
      <c r="BH1719" t="s">
        <v>323</v>
      </c>
      <c r="BI1719" t="s">
        <v>320</v>
      </c>
      <c r="BJ1719">
        <v>0.4465277777777778</v>
      </c>
      <c r="BK1719">
        <v>78.8</v>
      </c>
      <c r="BL1719">
        <v>9.33</v>
      </c>
      <c r="BM1719">
        <v>0</v>
      </c>
      <c r="BN1719">
        <v>-59.97</v>
      </c>
      <c r="BO1719">
        <v>28.16</v>
      </c>
      <c r="BP1719" t="s">
        <v>60</v>
      </c>
      <c r="BQ1719">
        <v>1.160362033</v>
      </c>
      <c r="BR1719" t="s">
        <v>61</v>
      </c>
    </row>
    <row r="1720" spans="1:70" x14ac:dyDescent="0.2">
      <c r="A1720" s="19">
        <f t="shared" si="66"/>
        <v>10.469999999999999</v>
      </c>
      <c r="B1720" s="20">
        <v>3752</v>
      </c>
      <c r="D1720" s="2" t="s">
        <v>1381</v>
      </c>
      <c r="E1720" s="2" t="str">
        <f t="shared" si="65"/>
        <v>ST</v>
      </c>
      <c r="F1720">
        <v>200720433</v>
      </c>
      <c r="G1720">
        <v>202606</v>
      </c>
      <c r="H1720" t="s">
        <v>52</v>
      </c>
      <c r="I1720" t="s">
        <v>321</v>
      </c>
      <c r="J1720" t="s">
        <v>322</v>
      </c>
      <c r="K1720" t="s">
        <v>54</v>
      </c>
      <c r="L1720" s="5">
        <v>46240</v>
      </c>
      <c r="M1720" s="5">
        <v>46271</v>
      </c>
      <c r="N1720" s="21">
        <v>872769142790</v>
      </c>
      <c r="P1720" t="s">
        <v>326</v>
      </c>
      <c r="Q1720" t="s">
        <v>326</v>
      </c>
      <c r="R1720" t="s">
        <v>56</v>
      </c>
      <c r="S1720" t="s">
        <v>327</v>
      </c>
      <c r="T1720">
        <v>21</v>
      </c>
      <c r="U1720" t="s">
        <v>57</v>
      </c>
      <c r="V1720">
        <v>21320</v>
      </c>
      <c r="W1720">
        <v>50.49</v>
      </c>
      <c r="X1720">
        <v>5.98</v>
      </c>
      <c r="Y1720">
        <v>0</v>
      </c>
      <c r="Z1720">
        <v>-38.42</v>
      </c>
      <c r="AA1720">
        <v>18.05</v>
      </c>
      <c r="AB1720">
        <v>3</v>
      </c>
      <c r="AC1720">
        <v>39.6</v>
      </c>
      <c r="AD1720">
        <v>39.6</v>
      </c>
      <c r="AE1720" t="s">
        <v>9642</v>
      </c>
      <c r="AF1720" t="s">
        <v>6171</v>
      </c>
      <c r="AG1720" t="s">
        <v>6171</v>
      </c>
      <c r="AH1720" t="s">
        <v>6172</v>
      </c>
      <c r="AI1720" t="s">
        <v>6173</v>
      </c>
      <c r="AJ1720">
        <v>59</v>
      </c>
      <c r="AK1720" t="s">
        <v>57</v>
      </c>
      <c r="AL1720">
        <v>59263</v>
      </c>
      <c r="AM1720" t="s">
        <v>55</v>
      </c>
      <c r="AN1720" t="s">
        <v>55</v>
      </c>
      <c r="AO1720" t="s">
        <v>55</v>
      </c>
      <c r="AS1720" t="s">
        <v>343</v>
      </c>
      <c r="AT1720">
        <v>13</v>
      </c>
      <c r="AU1720">
        <v>21</v>
      </c>
      <c r="AV1720">
        <v>29</v>
      </c>
      <c r="BB1720">
        <v>0</v>
      </c>
      <c r="BC1720">
        <v>0</v>
      </c>
      <c r="BD1720" t="s">
        <v>60</v>
      </c>
      <c r="BE1720" s="5" t="s">
        <v>2497</v>
      </c>
      <c r="BF1720">
        <v>634333759</v>
      </c>
      <c r="BH1720" t="s">
        <v>323</v>
      </c>
      <c r="BI1720" t="s">
        <v>320</v>
      </c>
      <c r="BJ1720">
        <v>0.4284722222222222</v>
      </c>
      <c r="BK1720">
        <v>43.8</v>
      </c>
      <c r="BL1720">
        <v>5.19</v>
      </c>
      <c r="BM1720">
        <v>0</v>
      </c>
      <c r="BN1720">
        <v>-33.33</v>
      </c>
      <c r="BO1720">
        <v>15.66</v>
      </c>
      <c r="BP1720" t="s">
        <v>60</v>
      </c>
      <c r="BQ1720">
        <v>1.1527377519999999</v>
      </c>
      <c r="BR1720" t="s">
        <v>61</v>
      </c>
    </row>
    <row r="1721" spans="1:70" x14ac:dyDescent="0.2">
      <c r="A1721" s="19">
        <f t="shared" si="66"/>
        <v>16.830000000000005</v>
      </c>
      <c r="B1721" s="20">
        <v>3752</v>
      </c>
      <c r="D1721" s="2" t="s">
        <v>1381</v>
      </c>
      <c r="E1721" s="2" t="str">
        <f t="shared" si="65"/>
        <v>ST</v>
      </c>
      <c r="F1721">
        <v>200720433</v>
      </c>
      <c r="G1721">
        <v>202606</v>
      </c>
      <c r="H1721" t="s">
        <v>52</v>
      </c>
      <c r="I1721" t="s">
        <v>321</v>
      </c>
      <c r="J1721" t="s">
        <v>322</v>
      </c>
      <c r="K1721" t="s">
        <v>54</v>
      </c>
      <c r="L1721" s="5" t="s">
        <v>3825</v>
      </c>
      <c r="M1721" s="5" t="s">
        <v>3826</v>
      </c>
      <c r="N1721" s="21">
        <v>873139183477</v>
      </c>
      <c r="P1721" t="s">
        <v>326</v>
      </c>
      <c r="Q1721" t="s">
        <v>326</v>
      </c>
      <c r="R1721" t="s">
        <v>56</v>
      </c>
      <c r="S1721" t="s">
        <v>327</v>
      </c>
      <c r="T1721">
        <v>21</v>
      </c>
      <c r="U1721" t="s">
        <v>57</v>
      </c>
      <c r="V1721">
        <v>21320</v>
      </c>
      <c r="W1721">
        <v>81.69</v>
      </c>
      <c r="X1721">
        <v>9.69</v>
      </c>
      <c r="Y1721">
        <v>0</v>
      </c>
      <c r="Z1721">
        <v>-62.16</v>
      </c>
      <c r="AA1721">
        <v>29.22</v>
      </c>
      <c r="AB1721">
        <v>6</v>
      </c>
      <c r="AC1721">
        <v>81.400000000000006</v>
      </c>
      <c r="AD1721">
        <v>81.400000000000006</v>
      </c>
      <c r="AE1721" t="s">
        <v>1463</v>
      </c>
      <c r="AF1721" t="s">
        <v>6174</v>
      </c>
      <c r="AG1721" t="s">
        <v>6174</v>
      </c>
      <c r="AH1721" t="s">
        <v>6175</v>
      </c>
      <c r="AI1721" t="s">
        <v>6176</v>
      </c>
      <c r="AJ1721">
        <v>41</v>
      </c>
      <c r="AK1721" t="s">
        <v>57</v>
      </c>
      <c r="AL1721">
        <v>41350</v>
      </c>
      <c r="AM1721" t="s">
        <v>55</v>
      </c>
      <c r="AN1721" t="s">
        <v>55</v>
      </c>
      <c r="AO1721" t="s">
        <v>55</v>
      </c>
      <c r="AS1721" t="s">
        <v>343</v>
      </c>
      <c r="AT1721">
        <v>0</v>
      </c>
      <c r="AU1721">
        <v>0</v>
      </c>
      <c r="AV1721">
        <v>0</v>
      </c>
      <c r="BB1721">
        <v>0</v>
      </c>
      <c r="BC1721">
        <v>0</v>
      </c>
      <c r="BD1721" t="s">
        <v>60</v>
      </c>
      <c r="BE1721" s="5" t="s">
        <v>3831</v>
      </c>
      <c r="BF1721">
        <v>634343823</v>
      </c>
      <c r="BH1721" t="s">
        <v>323</v>
      </c>
      <c r="BI1721" t="s">
        <v>320</v>
      </c>
      <c r="BJ1721">
        <v>0.45763888888888887</v>
      </c>
      <c r="BK1721">
        <v>70.400000000000006</v>
      </c>
      <c r="BL1721">
        <v>8.35</v>
      </c>
      <c r="BM1721">
        <v>0</v>
      </c>
      <c r="BN1721">
        <v>-53.57</v>
      </c>
      <c r="BO1721">
        <v>25.18</v>
      </c>
      <c r="BP1721" t="s">
        <v>60</v>
      </c>
      <c r="BQ1721">
        <v>1.160362033</v>
      </c>
      <c r="BR1721" t="s">
        <v>61</v>
      </c>
    </row>
    <row r="1722" spans="1:70" x14ac:dyDescent="0.2">
      <c r="A1722" s="19">
        <f t="shared" si="66"/>
        <v>9.1300000000000026</v>
      </c>
      <c r="B1722" s="20">
        <v>3752</v>
      </c>
      <c r="D1722" s="2" t="s">
        <v>1381</v>
      </c>
      <c r="E1722" s="2" t="str">
        <f t="shared" ref="E1722:E1785" si="67">IF(J1722="FedEx Priority","ST","FICP")</f>
        <v>ST</v>
      </c>
      <c r="F1722">
        <v>200720433</v>
      </c>
      <c r="G1722">
        <v>202606</v>
      </c>
      <c r="H1722" t="s">
        <v>52</v>
      </c>
      <c r="I1722" t="s">
        <v>321</v>
      </c>
      <c r="J1722" t="s">
        <v>322</v>
      </c>
      <c r="K1722" t="s">
        <v>54</v>
      </c>
      <c r="L1722" s="5" t="s">
        <v>3825</v>
      </c>
      <c r="M1722" s="5" t="s">
        <v>3826</v>
      </c>
      <c r="N1722" s="21">
        <v>873187204610</v>
      </c>
      <c r="P1722" t="s">
        <v>326</v>
      </c>
      <c r="Q1722" t="s">
        <v>326</v>
      </c>
      <c r="R1722" t="s">
        <v>56</v>
      </c>
      <c r="S1722" t="s">
        <v>327</v>
      </c>
      <c r="T1722">
        <v>21</v>
      </c>
      <c r="U1722" t="s">
        <v>57</v>
      </c>
      <c r="V1722">
        <v>21320</v>
      </c>
      <c r="W1722">
        <v>44.33</v>
      </c>
      <c r="X1722">
        <v>5.26</v>
      </c>
      <c r="Y1722">
        <v>0</v>
      </c>
      <c r="Z1722">
        <v>-33.729999999999997</v>
      </c>
      <c r="AA1722">
        <v>15.85</v>
      </c>
      <c r="AB1722">
        <v>2</v>
      </c>
      <c r="AC1722">
        <v>30.8</v>
      </c>
      <c r="AD1722">
        <v>30.8</v>
      </c>
      <c r="AE1722" t="s">
        <v>9643</v>
      </c>
      <c r="AF1722" t="s">
        <v>6177</v>
      </c>
      <c r="AG1722" t="s">
        <v>6177</v>
      </c>
      <c r="AH1722" t="s">
        <v>6178</v>
      </c>
      <c r="AI1722" t="s">
        <v>6179</v>
      </c>
      <c r="AJ1722">
        <v>16</v>
      </c>
      <c r="AK1722" t="s">
        <v>57</v>
      </c>
      <c r="AL1722">
        <v>16110</v>
      </c>
      <c r="AM1722" t="s">
        <v>55</v>
      </c>
      <c r="AN1722" t="s">
        <v>55</v>
      </c>
      <c r="AO1722" t="s">
        <v>55</v>
      </c>
      <c r="AS1722" t="s">
        <v>343</v>
      </c>
      <c r="AT1722">
        <v>0</v>
      </c>
      <c r="AU1722">
        <v>0</v>
      </c>
      <c r="AV1722">
        <v>0</v>
      </c>
      <c r="BB1722">
        <v>0</v>
      </c>
      <c r="BC1722">
        <v>0</v>
      </c>
      <c r="BD1722" t="s">
        <v>60</v>
      </c>
      <c r="BE1722" s="5" t="s">
        <v>3831</v>
      </c>
      <c r="BF1722">
        <v>634343823</v>
      </c>
      <c r="BH1722" t="s">
        <v>323</v>
      </c>
      <c r="BI1722" t="s">
        <v>320</v>
      </c>
      <c r="BJ1722">
        <v>0.48333333333333334</v>
      </c>
      <c r="BK1722">
        <v>38.200000000000003</v>
      </c>
      <c r="BL1722">
        <v>4.53</v>
      </c>
      <c r="BM1722">
        <v>0</v>
      </c>
      <c r="BN1722">
        <v>-29.07</v>
      </c>
      <c r="BO1722">
        <v>13.66</v>
      </c>
      <c r="BP1722" t="s">
        <v>60</v>
      </c>
      <c r="BQ1722">
        <v>1.160362033</v>
      </c>
      <c r="BR1722" t="s">
        <v>61</v>
      </c>
    </row>
    <row r="1723" spans="1:70" x14ac:dyDescent="0.2">
      <c r="A1723" s="19">
        <f t="shared" si="66"/>
        <v>14.82</v>
      </c>
      <c r="B1723" s="20">
        <v>3752</v>
      </c>
      <c r="D1723" s="2" t="s">
        <v>1381</v>
      </c>
      <c r="E1723" s="2" t="str">
        <f t="shared" si="67"/>
        <v>ST</v>
      </c>
      <c r="F1723">
        <v>200720433</v>
      </c>
      <c r="G1723">
        <v>202606</v>
      </c>
      <c r="H1723" t="s">
        <v>52</v>
      </c>
      <c r="I1723" t="s">
        <v>321</v>
      </c>
      <c r="J1723" t="s">
        <v>322</v>
      </c>
      <c r="K1723" t="s">
        <v>54</v>
      </c>
      <c r="L1723" s="5">
        <v>46301</v>
      </c>
      <c r="M1723" s="5">
        <v>46362</v>
      </c>
      <c r="N1723" s="21">
        <v>872884580235</v>
      </c>
      <c r="P1723" t="s">
        <v>326</v>
      </c>
      <c r="Q1723" t="s">
        <v>326</v>
      </c>
      <c r="R1723" t="s">
        <v>56</v>
      </c>
      <c r="S1723" t="s">
        <v>327</v>
      </c>
      <c r="T1723">
        <v>21</v>
      </c>
      <c r="U1723" t="s">
        <v>57</v>
      </c>
      <c r="V1723">
        <v>21320</v>
      </c>
      <c r="W1723">
        <v>71.5</v>
      </c>
      <c r="X1723">
        <v>108.1</v>
      </c>
      <c r="Y1723">
        <v>0</v>
      </c>
      <c r="Z1723">
        <v>-54.41</v>
      </c>
      <c r="AA1723">
        <v>125.19</v>
      </c>
      <c r="AB1723">
        <v>6</v>
      </c>
      <c r="AC1723">
        <v>67.540000000000006</v>
      </c>
      <c r="AD1723">
        <v>67.540000000000006</v>
      </c>
      <c r="AE1723" t="s">
        <v>9644</v>
      </c>
      <c r="AF1723" t="s">
        <v>6180</v>
      </c>
      <c r="AG1723" t="s">
        <v>6180</v>
      </c>
      <c r="AH1723" t="s">
        <v>6181</v>
      </c>
      <c r="AI1723" t="s">
        <v>6182</v>
      </c>
      <c r="AJ1723">
        <v>6</v>
      </c>
      <c r="AK1723" t="s">
        <v>57</v>
      </c>
      <c r="AL1723">
        <v>6230</v>
      </c>
      <c r="AM1723" t="s">
        <v>55</v>
      </c>
      <c r="AN1723" t="s">
        <v>55</v>
      </c>
      <c r="AO1723" t="s">
        <v>55</v>
      </c>
      <c r="AS1723" t="s">
        <v>343</v>
      </c>
      <c r="AT1723">
        <v>0</v>
      </c>
      <c r="AU1723">
        <v>0</v>
      </c>
      <c r="AV1723">
        <v>0</v>
      </c>
      <c r="BB1723">
        <v>0</v>
      </c>
      <c r="BC1723">
        <v>0</v>
      </c>
      <c r="BD1723" t="s">
        <v>60</v>
      </c>
      <c r="BE1723" s="5" t="s">
        <v>3831</v>
      </c>
      <c r="BF1723">
        <v>634343823</v>
      </c>
      <c r="BH1723" t="s">
        <v>323</v>
      </c>
      <c r="BI1723" t="s">
        <v>320</v>
      </c>
      <c r="BJ1723">
        <v>0.49166666666666664</v>
      </c>
      <c r="BK1723">
        <v>62</v>
      </c>
      <c r="BL1723">
        <v>93.74</v>
      </c>
      <c r="BM1723">
        <v>0</v>
      </c>
      <c r="BN1723">
        <v>-47.18</v>
      </c>
      <c r="BO1723">
        <v>108.56</v>
      </c>
      <c r="BP1723" t="s">
        <v>60</v>
      </c>
      <c r="BQ1723">
        <v>1.153163127</v>
      </c>
      <c r="BR1723" t="s">
        <v>61</v>
      </c>
    </row>
    <row r="1724" spans="1:70" x14ac:dyDescent="0.2">
      <c r="A1724" s="19">
        <f t="shared" si="66"/>
        <v>16.830000000000005</v>
      </c>
      <c r="B1724" s="20">
        <v>3752</v>
      </c>
      <c r="D1724" s="2" t="s">
        <v>1381</v>
      </c>
      <c r="E1724" s="2" t="str">
        <f t="shared" si="67"/>
        <v>ST</v>
      </c>
      <c r="F1724">
        <v>200720433</v>
      </c>
      <c r="G1724">
        <v>202606</v>
      </c>
      <c r="H1724" t="s">
        <v>52</v>
      </c>
      <c r="I1724" t="s">
        <v>321</v>
      </c>
      <c r="J1724" t="s">
        <v>322</v>
      </c>
      <c r="K1724" t="s">
        <v>54</v>
      </c>
      <c r="L1724" s="5">
        <v>46362</v>
      </c>
      <c r="M1724" s="5" t="s">
        <v>2497</v>
      </c>
      <c r="N1724" s="21">
        <v>872942243857</v>
      </c>
      <c r="P1724" t="s">
        <v>326</v>
      </c>
      <c r="Q1724" t="s">
        <v>326</v>
      </c>
      <c r="R1724" t="s">
        <v>56</v>
      </c>
      <c r="S1724" t="s">
        <v>327</v>
      </c>
      <c r="T1724">
        <v>21</v>
      </c>
      <c r="U1724" t="s">
        <v>57</v>
      </c>
      <c r="V1724">
        <v>21320</v>
      </c>
      <c r="W1724">
        <v>81.3</v>
      </c>
      <c r="X1724">
        <v>9.64</v>
      </c>
      <c r="Y1724">
        <v>0</v>
      </c>
      <c r="Z1724">
        <v>-61.86</v>
      </c>
      <c r="AA1724">
        <v>29.08</v>
      </c>
      <c r="AB1724">
        <v>5</v>
      </c>
      <c r="AC1724">
        <v>80.3</v>
      </c>
      <c r="AD1724">
        <v>80.3</v>
      </c>
      <c r="AE1724" t="s">
        <v>9645</v>
      </c>
      <c r="AF1724" t="s">
        <v>6183</v>
      </c>
      <c r="AG1724" t="s">
        <v>6183</v>
      </c>
      <c r="AH1724" t="s">
        <v>6184</v>
      </c>
      <c r="AI1724" t="s">
        <v>6185</v>
      </c>
      <c r="AJ1724">
        <v>14</v>
      </c>
      <c r="AK1724" t="s">
        <v>57</v>
      </c>
      <c r="AL1724">
        <v>14240</v>
      </c>
      <c r="AM1724" t="s">
        <v>55</v>
      </c>
      <c r="AN1724" t="s">
        <v>55</v>
      </c>
      <c r="AO1724" t="s">
        <v>55</v>
      </c>
      <c r="AS1724" t="s">
        <v>343</v>
      </c>
      <c r="AT1724">
        <v>4</v>
      </c>
      <c r="AU1724">
        <v>74</v>
      </c>
      <c r="AV1724">
        <v>116</v>
      </c>
      <c r="BB1724">
        <v>0</v>
      </c>
      <c r="BC1724">
        <v>0</v>
      </c>
      <c r="BD1724" t="s">
        <v>60</v>
      </c>
      <c r="BE1724" s="5" t="s">
        <v>3831</v>
      </c>
      <c r="BF1724">
        <v>634343823</v>
      </c>
      <c r="BH1724" t="s">
        <v>323</v>
      </c>
      <c r="BI1724" t="s">
        <v>320</v>
      </c>
      <c r="BJ1724">
        <v>0.45069444444444445</v>
      </c>
      <c r="BK1724">
        <v>70.400000000000006</v>
      </c>
      <c r="BL1724">
        <v>8.35</v>
      </c>
      <c r="BM1724">
        <v>0</v>
      </c>
      <c r="BN1724">
        <v>-53.57</v>
      </c>
      <c r="BO1724">
        <v>25.18</v>
      </c>
      <c r="BP1724" t="s">
        <v>60</v>
      </c>
      <c r="BQ1724">
        <v>1.154814421</v>
      </c>
      <c r="BR1724" t="s">
        <v>61</v>
      </c>
    </row>
    <row r="1725" spans="1:70" x14ac:dyDescent="0.2">
      <c r="A1725" s="19">
        <f t="shared" si="66"/>
        <v>13.479999999999997</v>
      </c>
      <c r="B1725" s="20">
        <v>3752</v>
      </c>
      <c r="D1725" s="2" t="s">
        <v>1381</v>
      </c>
      <c r="E1725" s="2" t="str">
        <f t="shared" si="67"/>
        <v>ST</v>
      </c>
      <c r="F1725">
        <v>200720433</v>
      </c>
      <c r="G1725">
        <v>202606</v>
      </c>
      <c r="H1725" t="s">
        <v>52</v>
      </c>
      <c r="I1725" t="s">
        <v>321</v>
      </c>
      <c r="J1725" t="s">
        <v>322</v>
      </c>
      <c r="K1725" t="s">
        <v>54</v>
      </c>
      <c r="L1725" s="5">
        <v>46332</v>
      </c>
      <c r="M1725" s="5">
        <v>46362</v>
      </c>
      <c r="N1725" s="21">
        <v>872941467040</v>
      </c>
      <c r="P1725" t="s">
        <v>326</v>
      </c>
      <c r="Q1725" t="s">
        <v>326</v>
      </c>
      <c r="R1725" t="s">
        <v>56</v>
      </c>
      <c r="S1725" t="s">
        <v>327</v>
      </c>
      <c r="T1725">
        <v>21</v>
      </c>
      <c r="U1725" t="s">
        <v>57</v>
      </c>
      <c r="V1725">
        <v>21320</v>
      </c>
      <c r="W1725">
        <v>65.13</v>
      </c>
      <c r="X1725">
        <v>7.71</v>
      </c>
      <c r="Y1725">
        <v>0</v>
      </c>
      <c r="Z1725">
        <v>-49.56</v>
      </c>
      <c r="AA1725">
        <v>23.28</v>
      </c>
      <c r="AB1725">
        <v>4</v>
      </c>
      <c r="AC1725">
        <v>58.3</v>
      </c>
      <c r="AD1725">
        <v>58.3</v>
      </c>
      <c r="AE1725" t="s">
        <v>9646</v>
      </c>
      <c r="AF1725" t="s">
        <v>2271</v>
      </c>
      <c r="AG1725" t="s">
        <v>2271</v>
      </c>
      <c r="AH1725" t="s">
        <v>6186</v>
      </c>
      <c r="AI1725" t="s">
        <v>6187</v>
      </c>
      <c r="AJ1725">
        <v>37</v>
      </c>
      <c r="AK1725" t="s">
        <v>57</v>
      </c>
      <c r="AL1725">
        <v>37110</v>
      </c>
      <c r="AM1725" t="s">
        <v>55</v>
      </c>
      <c r="AN1725" t="s">
        <v>55</v>
      </c>
      <c r="AO1725" t="s">
        <v>55</v>
      </c>
      <c r="AS1725" t="s">
        <v>343</v>
      </c>
      <c r="AT1725">
        <v>0</v>
      </c>
      <c r="AU1725">
        <v>0</v>
      </c>
      <c r="AV1725">
        <v>0</v>
      </c>
      <c r="BB1725">
        <v>0</v>
      </c>
      <c r="BC1725">
        <v>0</v>
      </c>
      <c r="BD1725" t="s">
        <v>60</v>
      </c>
      <c r="BE1725" s="5" t="s">
        <v>3831</v>
      </c>
      <c r="BF1725">
        <v>634343823</v>
      </c>
      <c r="BH1725" t="s">
        <v>323</v>
      </c>
      <c r="BI1725" t="s">
        <v>320</v>
      </c>
      <c r="BJ1725">
        <v>0.50069444444444444</v>
      </c>
      <c r="BK1725">
        <v>56.4</v>
      </c>
      <c r="BL1725">
        <v>6.68</v>
      </c>
      <c r="BM1725">
        <v>0</v>
      </c>
      <c r="BN1725">
        <v>-42.92</v>
      </c>
      <c r="BO1725">
        <v>20.16</v>
      </c>
      <c r="BP1725" t="s">
        <v>60</v>
      </c>
      <c r="BQ1725">
        <v>1.154814421</v>
      </c>
      <c r="BR1725" t="s">
        <v>61</v>
      </c>
    </row>
    <row r="1726" spans="1:70" x14ac:dyDescent="0.2">
      <c r="A1726" s="19">
        <f t="shared" si="66"/>
        <v>17.829999999999991</v>
      </c>
      <c r="B1726" s="20">
        <v>3752</v>
      </c>
      <c r="D1726" s="2" t="s">
        <v>1381</v>
      </c>
      <c r="E1726" s="2" t="str">
        <f t="shared" si="67"/>
        <v>ST</v>
      </c>
      <c r="F1726">
        <v>200720433</v>
      </c>
      <c r="G1726">
        <v>202606</v>
      </c>
      <c r="H1726" t="s">
        <v>52</v>
      </c>
      <c r="I1726" t="s">
        <v>321</v>
      </c>
      <c r="J1726" t="s">
        <v>322</v>
      </c>
      <c r="K1726" t="s">
        <v>54</v>
      </c>
      <c r="L1726" s="5">
        <v>46332</v>
      </c>
      <c r="M1726" s="5">
        <v>46362</v>
      </c>
      <c r="N1726" s="21">
        <v>872934173892</v>
      </c>
      <c r="P1726" t="s">
        <v>326</v>
      </c>
      <c r="Q1726" t="s">
        <v>326</v>
      </c>
      <c r="R1726" t="s">
        <v>56</v>
      </c>
      <c r="S1726" t="s">
        <v>327</v>
      </c>
      <c r="T1726">
        <v>21</v>
      </c>
      <c r="U1726" t="s">
        <v>57</v>
      </c>
      <c r="V1726">
        <v>21320</v>
      </c>
      <c r="W1726">
        <v>86.16</v>
      </c>
      <c r="X1726">
        <v>110.01</v>
      </c>
      <c r="Y1726">
        <v>0</v>
      </c>
      <c r="Z1726">
        <v>-65.569999999999993</v>
      </c>
      <c r="AA1726">
        <v>130.6</v>
      </c>
      <c r="AB1726">
        <v>6</v>
      </c>
      <c r="AC1726">
        <v>87.56</v>
      </c>
      <c r="AD1726">
        <v>87.56</v>
      </c>
      <c r="AE1726" t="s">
        <v>9647</v>
      </c>
      <c r="AF1726" t="s">
        <v>6188</v>
      </c>
      <c r="AG1726" t="s">
        <v>6188</v>
      </c>
      <c r="AH1726" t="s">
        <v>6189</v>
      </c>
      <c r="AI1726" t="s">
        <v>6190</v>
      </c>
      <c r="AJ1726">
        <v>62</v>
      </c>
      <c r="AK1726" t="s">
        <v>57</v>
      </c>
      <c r="AL1726">
        <v>62180</v>
      </c>
      <c r="AM1726" t="s">
        <v>55</v>
      </c>
      <c r="AN1726" t="s">
        <v>55</v>
      </c>
      <c r="AO1726" t="s">
        <v>55</v>
      </c>
      <c r="AS1726" t="s">
        <v>343</v>
      </c>
      <c r="AT1726">
        <v>16</v>
      </c>
      <c r="AU1726">
        <v>30</v>
      </c>
      <c r="AV1726">
        <v>40</v>
      </c>
      <c r="BB1726">
        <v>0</v>
      </c>
      <c r="BC1726">
        <v>0</v>
      </c>
      <c r="BD1726" t="s">
        <v>60</v>
      </c>
      <c r="BE1726" s="5" t="s">
        <v>3831</v>
      </c>
      <c r="BF1726">
        <v>634343823</v>
      </c>
      <c r="BH1726" t="s">
        <v>323</v>
      </c>
      <c r="BI1726" t="s">
        <v>320</v>
      </c>
      <c r="BJ1726">
        <v>0.3972222222222222</v>
      </c>
      <c r="BK1726">
        <v>74.599999999999994</v>
      </c>
      <c r="BL1726">
        <v>95.25</v>
      </c>
      <c r="BM1726">
        <v>0</v>
      </c>
      <c r="BN1726">
        <v>-56.77</v>
      </c>
      <c r="BO1726">
        <v>113.08</v>
      </c>
      <c r="BP1726" t="s">
        <v>60</v>
      </c>
      <c r="BQ1726">
        <v>1.1549344580000001</v>
      </c>
      <c r="BR1726" t="s">
        <v>61</v>
      </c>
    </row>
    <row r="1727" spans="1:70" x14ac:dyDescent="0.2">
      <c r="A1727" s="19">
        <f t="shared" si="66"/>
        <v>15.489999999999995</v>
      </c>
      <c r="B1727" s="20">
        <v>3752</v>
      </c>
      <c r="D1727" s="2" t="s">
        <v>1381</v>
      </c>
      <c r="E1727" s="2" t="str">
        <f t="shared" si="67"/>
        <v>ST</v>
      </c>
      <c r="F1727">
        <v>200720433</v>
      </c>
      <c r="G1727">
        <v>202606</v>
      </c>
      <c r="H1727" t="s">
        <v>52</v>
      </c>
      <c r="I1727" t="s">
        <v>321</v>
      </c>
      <c r="J1727" t="s">
        <v>322</v>
      </c>
      <c r="K1727" t="s">
        <v>54</v>
      </c>
      <c r="L1727" s="5">
        <v>46332</v>
      </c>
      <c r="M1727" s="5">
        <v>46362</v>
      </c>
      <c r="N1727" s="21">
        <v>872892443718</v>
      </c>
      <c r="P1727" t="s">
        <v>326</v>
      </c>
      <c r="Q1727" t="s">
        <v>326</v>
      </c>
      <c r="R1727" t="s">
        <v>56</v>
      </c>
      <c r="S1727" t="s">
        <v>327</v>
      </c>
      <c r="T1727">
        <v>21</v>
      </c>
      <c r="U1727" t="s">
        <v>57</v>
      </c>
      <c r="V1727">
        <v>21320</v>
      </c>
      <c r="W1727">
        <v>74.84</v>
      </c>
      <c r="X1727">
        <v>8.8699999999999992</v>
      </c>
      <c r="Y1727">
        <v>0</v>
      </c>
      <c r="Z1727">
        <v>-56.95</v>
      </c>
      <c r="AA1727">
        <v>26.76</v>
      </c>
      <c r="AB1727">
        <v>5</v>
      </c>
      <c r="AC1727">
        <v>71.72</v>
      </c>
      <c r="AD1727">
        <v>71.72</v>
      </c>
      <c r="AE1727" t="s">
        <v>9648</v>
      </c>
      <c r="AF1727" t="s">
        <v>6191</v>
      </c>
      <c r="AG1727" t="s">
        <v>6191</v>
      </c>
      <c r="AH1727" t="s">
        <v>6192</v>
      </c>
      <c r="AI1727" t="s">
        <v>4311</v>
      </c>
      <c r="AJ1727">
        <v>84</v>
      </c>
      <c r="AK1727" t="s">
        <v>57</v>
      </c>
      <c r="AL1727">
        <v>84100</v>
      </c>
      <c r="AM1727" t="s">
        <v>55</v>
      </c>
      <c r="AN1727" t="s">
        <v>55</v>
      </c>
      <c r="AO1727" t="s">
        <v>55</v>
      </c>
      <c r="AS1727" t="s">
        <v>343</v>
      </c>
      <c r="AT1727">
        <v>26</v>
      </c>
      <c r="AU1727">
        <v>31</v>
      </c>
      <c r="AV1727">
        <v>40</v>
      </c>
      <c r="BB1727">
        <v>0</v>
      </c>
      <c r="BC1727">
        <v>0</v>
      </c>
      <c r="BD1727" t="s">
        <v>60</v>
      </c>
      <c r="BE1727" s="5" t="s">
        <v>3831</v>
      </c>
      <c r="BF1727">
        <v>634343823</v>
      </c>
      <c r="BH1727" t="s">
        <v>323</v>
      </c>
      <c r="BI1727" t="s">
        <v>320</v>
      </c>
      <c r="BJ1727">
        <v>0.41736111111111113</v>
      </c>
      <c r="BK1727">
        <v>64.8</v>
      </c>
      <c r="BL1727">
        <v>7.68</v>
      </c>
      <c r="BM1727">
        <v>0</v>
      </c>
      <c r="BN1727">
        <v>-49.31</v>
      </c>
      <c r="BO1727">
        <v>23.17</v>
      </c>
      <c r="BP1727" t="s">
        <v>60</v>
      </c>
      <c r="BQ1727">
        <v>1.1549344580000001</v>
      </c>
      <c r="BR1727" t="s">
        <v>61</v>
      </c>
    </row>
    <row r="1728" spans="1:70" x14ac:dyDescent="0.2">
      <c r="A1728" s="19">
        <f t="shared" si="66"/>
        <v>6.120000000000001</v>
      </c>
      <c r="B1728" s="20">
        <v>3752</v>
      </c>
      <c r="D1728" s="2" t="s">
        <v>1381</v>
      </c>
      <c r="E1728" s="2" t="str">
        <f t="shared" si="67"/>
        <v>ST</v>
      </c>
      <c r="F1728">
        <v>200720433</v>
      </c>
      <c r="G1728">
        <v>202606</v>
      </c>
      <c r="H1728" t="s">
        <v>52</v>
      </c>
      <c r="I1728" t="s">
        <v>321</v>
      </c>
      <c r="J1728" t="s">
        <v>322</v>
      </c>
      <c r="K1728" t="s">
        <v>54</v>
      </c>
      <c r="L1728" s="5" t="s">
        <v>3825</v>
      </c>
      <c r="M1728" s="5" t="s">
        <v>3826</v>
      </c>
      <c r="N1728" s="21">
        <v>873143147368</v>
      </c>
      <c r="P1728" t="s">
        <v>326</v>
      </c>
      <c r="Q1728" t="s">
        <v>326</v>
      </c>
      <c r="R1728" t="s">
        <v>56</v>
      </c>
      <c r="S1728" t="s">
        <v>327</v>
      </c>
      <c r="T1728">
        <v>21</v>
      </c>
      <c r="U1728" t="s">
        <v>57</v>
      </c>
      <c r="V1728">
        <v>21320</v>
      </c>
      <c r="W1728">
        <v>29.71</v>
      </c>
      <c r="X1728">
        <v>3.53</v>
      </c>
      <c r="Y1728">
        <v>0</v>
      </c>
      <c r="Z1728">
        <v>-22.6</v>
      </c>
      <c r="AA1728">
        <v>10.63</v>
      </c>
      <c r="AB1728">
        <v>1</v>
      </c>
      <c r="AC1728">
        <v>11</v>
      </c>
      <c r="AD1728">
        <v>11</v>
      </c>
      <c r="AE1728" t="s">
        <v>9649</v>
      </c>
      <c r="AF1728" t="s">
        <v>6193</v>
      </c>
      <c r="AG1728" t="s">
        <v>6193</v>
      </c>
      <c r="AH1728" t="s">
        <v>6194</v>
      </c>
      <c r="AI1728" t="s">
        <v>811</v>
      </c>
      <c r="AJ1728">
        <v>34</v>
      </c>
      <c r="AK1728" t="s">
        <v>57</v>
      </c>
      <c r="AL1728">
        <v>34300</v>
      </c>
      <c r="AM1728" t="s">
        <v>55</v>
      </c>
      <c r="AN1728" t="s">
        <v>55</v>
      </c>
      <c r="AO1728" t="s">
        <v>55</v>
      </c>
      <c r="AS1728" t="s">
        <v>343</v>
      </c>
      <c r="AT1728">
        <v>0</v>
      </c>
      <c r="AU1728">
        <v>0</v>
      </c>
      <c r="AV1728">
        <v>0</v>
      </c>
      <c r="BB1728">
        <v>0</v>
      </c>
      <c r="BC1728">
        <v>0</v>
      </c>
      <c r="BD1728" t="s">
        <v>60</v>
      </c>
      <c r="BE1728" s="5" t="s">
        <v>3831</v>
      </c>
      <c r="BF1728">
        <v>634343823</v>
      </c>
      <c r="BH1728" t="s">
        <v>323</v>
      </c>
      <c r="BI1728" t="s">
        <v>320</v>
      </c>
      <c r="BJ1728">
        <v>0.56874999999999998</v>
      </c>
      <c r="BK1728">
        <v>25.6</v>
      </c>
      <c r="BL1728">
        <v>3.04</v>
      </c>
      <c r="BM1728">
        <v>0</v>
      </c>
      <c r="BN1728">
        <v>-19.48</v>
      </c>
      <c r="BO1728">
        <v>9.16</v>
      </c>
      <c r="BP1728" t="s">
        <v>60</v>
      </c>
      <c r="BQ1728">
        <v>1.160362033</v>
      </c>
      <c r="BR1728" t="s">
        <v>61</v>
      </c>
    </row>
    <row r="1729" spans="1:70" x14ac:dyDescent="0.2">
      <c r="A1729" s="19">
        <f t="shared" si="66"/>
        <v>12.14</v>
      </c>
      <c r="B1729" s="20">
        <v>3752</v>
      </c>
      <c r="D1729" s="2" t="s">
        <v>1381</v>
      </c>
      <c r="E1729" s="2" t="str">
        <f t="shared" si="67"/>
        <v>ST</v>
      </c>
      <c r="F1729">
        <v>200720433</v>
      </c>
      <c r="G1729">
        <v>202606</v>
      </c>
      <c r="H1729" t="s">
        <v>52</v>
      </c>
      <c r="I1729" t="s">
        <v>321</v>
      </c>
      <c r="J1729" t="s">
        <v>322</v>
      </c>
      <c r="K1729" t="s">
        <v>54</v>
      </c>
      <c r="L1729" s="5">
        <v>46362</v>
      </c>
      <c r="M1729" s="5" t="s">
        <v>4437</v>
      </c>
      <c r="N1729" s="21">
        <v>872989522204</v>
      </c>
      <c r="P1729" t="s">
        <v>326</v>
      </c>
      <c r="Q1729" t="s">
        <v>326</v>
      </c>
      <c r="R1729" t="s">
        <v>56</v>
      </c>
      <c r="S1729" t="s">
        <v>327</v>
      </c>
      <c r="T1729">
        <v>21</v>
      </c>
      <c r="U1729" t="s">
        <v>57</v>
      </c>
      <c r="V1729">
        <v>21320</v>
      </c>
      <c r="W1729">
        <v>58.66</v>
      </c>
      <c r="X1729">
        <v>6.95</v>
      </c>
      <c r="Y1729">
        <v>0</v>
      </c>
      <c r="Z1729">
        <v>-44.65</v>
      </c>
      <c r="AA1729">
        <v>20.97</v>
      </c>
      <c r="AB1729">
        <v>3</v>
      </c>
      <c r="AC1729">
        <v>49.72</v>
      </c>
      <c r="AD1729">
        <v>49.72</v>
      </c>
      <c r="AE1729" t="s">
        <v>9650</v>
      </c>
      <c r="AF1729" t="s">
        <v>6195</v>
      </c>
      <c r="AG1729" t="s">
        <v>6195</v>
      </c>
      <c r="AH1729" t="s">
        <v>6196</v>
      </c>
      <c r="AI1729" t="s">
        <v>925</v>
      </c>
      <c r="AJ1729">
        <v>83</v>
      </c>
      <c r="AK1729" t="s">
        <v>57</v>
      </c>
      <c r="AL1729">
        <v>83990</v>
      </c>
      <c r="AM1729" t="s">
        <v>55</v>
      </c>
      <c r="AN1729" t="s">
        <v>55</v>
      </c>
      <c r="AO1729" t="s">
        <v>55</v>
      </c>
      <c r="AS1729" t="s">
        <v>343</v>
      </c>
      <c r="AT1729">
        <v>30</v>
      </c>
      <c r="AU1729">
        <v>30</v>
      </c>
      <c r="AV1729">
        <v>40</v>
      </c>
      <c r="BB1729">
        <v>0</v>
      </c>
      <c r="BC1729">
        <v>0</v>
      </c>
      <c r="BD1729" t="s">
        <v>60</v>
      </c>
      <c r="BE1729" s="5" t="s">
        <v>3831</v>
      </c>
      <c r="BF1729">
        <v>634343823</v>
      </c>
      <c r="BH1729" t="s">
        <v>323</v>
      </c>
      <c r="BI1729" t="s">
        <v>320</v>
      </c>
      <c r="BJ1729">
        <v>0.44027777777777777</v>
      </c>
      <c r="BK1729">
        <v>50.8</v>
      </c>
      <c r="BL1729">
        <v>6.02</v>
      </c>
      <c r="BM1729">
        <v>0</v>
      </c>
      <c r="BN1729">
        <v>-38.659999999999997</v>
      </c>
      <c r="BO1729">
        <v>18.16</v>
      </c>
      <c r="BP1729" t="s">
        <v>60</v>
      </c>
      <c r="BQ1729">
        <v>1.154814421</v>
      </c>
      <c r="BR1729" t="s">
        <v>61</v>
      </c>
    </row>
    <row r="1730" spans="1:70" x14ac:dyDescent="0.2">
      <c r="A1730" s="19">
        <f t="shared" si="66"/>
        <v>10.800000000000004</v>
      </c>
      <c r="B1730" s="20">
        <v>3752</v>
      </c>
      <c r="D1730" s="2" t="s">
        <v>1381</v>
      </c>
      <c r="E1730" s="2" t="str">
        <f t="shared" si="67"/>
        <v>ST</v>
      </c>
      <c r="F1730">
        <v>200720433</v>
      </c>
      <c r="G1730">
        <v>202606</v>
      </c>
      <c r="H1730" t="s">
        <v>52</v>
      </c>
      <c r="I1730" t="s">
        <v>321</v>
      </c>
      <c r="J1730" t="s">
        <v>322</v>
      </c>
      <c r="K1730" t="s">
        <v>54</v>
      </c>
      <c r="L1730" s="5">
        <v>46332</v>
      </c>
      <c r="M1730" s="5">
        <v>46362</v>
      </c>
      <c r="N1730" s="21">
        <v>872890381150</v>
      </c>
      <c r="P1730" t="s">
        <v>326</v>
      </c>
      <c r="Q1730" t="s">
        <v>326</v>
      </c>
      <c r="R1730" t="s">
        <v>56</v>
      </c>
      <c r="S1730" t="s">
        <v>327</v>
      </c>
      <c r="T1730">
        <v>21</v>
      </c>
      <c r="U1730" t="s">
        <v>57</v>
      </c>
      <c r="V1730">
        <v>21320</v>
      </c>
      <c r="W1730">
        <v>52.2</v>
      </c>
      <c r="X1730">
        <v>6.18</v>
      </c>
      <c r="Y1730">
        <v>0</v>
      </c>
      <c r="Z1730">
        <v>-39.729999999999997</v>
      </c>
      <c r="AA1730">
        <v>18.649999999999999</v>
      </c>
      <c r="AB1730">
        <v>3</v>
      </c>
      <c r="AC1730">
        <v>39.82</v>
      </c>
      <c r="AD1730">
        <v>39.82</v>
      </c>
      <c r="AE1730" t="s">
        <v>1565</v>
      </c>
      <c r="AF1730" t="s">
        <v>6197</v>
      </c>
      <c r="AG1730" t="s">
        <v>6197</v>
      </c>
      <c r="AH1730" t="s">
        <v>6198</v>
      </c>
      <c r="AI1730" t="s">
        <v>523</v>
      </c>
      <c r="AJ1730">
        <v>88</v>
      </c>
      <c r="AK1730" t="s">
        <v>57</v>
      </c>
      <c r="AL1730">
        <v>88400</v>
      </c>
      <c r="AM1730" t="s">
        <v>55</v>
      </c>
      <c r="AN1730" t="s">
        <v>55</v>
      </c>
      <c r="AO1730" t="s">
        <v>55</v>
      </c>
      <c r="AS1730" t="s">
        <v>343</v>
      </c>
      <c r="AT1730">
        <v>0</v>
      </c>
      <c r="AU1730">
        <v>0</v>
      </c>
      <c r="AV1730">
        <v>0</v>
      </c>
      <c r="BB1730">
        <v>0</v>
      </c>
      <c r="BC1730">
        <v>0</v>
      </c>
      <c r="BD1730" t="s">
        <v>60</v>
      </c>
      <c r="BE1730" s="5" t="s">
        <v>3831</v>
      </c>
      <c r="BF1730">
        <v>634343823</v>
      </c>
      <c r="BH1730" t="s">
        <v>323</v>
      </c>
      <c r="BI1730" t="s">
        <v>320</v>
      </c>
      <c r="BJ1730">
        <v>0.47847222222222224</v>
      </c>
      <c r="BK1730">
        <v>45.2</v>
      </c>
      <c r="BL1730">
        <v>5.35</v>
      </c>
      <c r="BM1730">
        <v>0</v>
      </c>
      <c r="BN1730">
        <v>-34.4</v>
      </c>
      <c r="BO1730">
        <v>16.149999999999999</v>
      </c>
      <c r="BP1730" t="s">
        <v>60</v>
      </c>
      <c r="BQ1730">
        <v>1.1549344580000001</v>
      </c>
      <c r="BR1730" t="s">
        <v>61</v>
      </c>
    </row>
    <row r="1731" spans="1:70" x14ac:dyDescent="0.2">
      <c r="A1731" s="19">
        <f t="shared" si="66"/>
        <v>15.489999999999995</v>
      </c>
      <c r="B1731" s="20">
        <v>3752</v>
      </c>
      <c r="D1731" s="2" t="s">
        <v>1381</v>
      </c>
      <c r="E1731" s="2" t="str">
        <f t="shared" si="67"/>
        <v>ST</v>
      </c>
      <c r="F1731">
        <v>200720433</v>
      </c>
      <c r="G1731">
        <v>202606</v>
      </c>
      <c r="H1731" t="s">
        <v>52</v>
      </c>
      <c r="I1731" t="s">
        <v>321</v>
      </c>
      <c r="J1731" t="s">
        <v>322</v>
      </c>
      <c r="K1731" t="s">
        <v>54</v>
      </c>
      <c r="L1731" s="5">
        <v>46301</v>
      </c>
      <c r="M1731" s="5" t="s">
        <v>2497</v>
      </c>
      <c r="N1731" s="21">
        <v>872836526340</v>
      </c>
      <c r="P1731" t="s">
        <v>326</v>
      </c>
      <c r="Q1731" t="s">
        <v>326</v>
      </c>
      <c r="R1731" t="s">
        <v>56</v>
      </c>
      <c r="S1731" t="s">
        <v>327</v>
      </c>
      <c r="T1731">
        <v>21</v>
      </c>
      <c r="U1731" t="s">
        <v>57</v>
      </c>
      <c r="V1731">
        <v>21320</v>
      </c>
      <c r="W1731">
        <v>74.72</v>
      </c>
      <c r="X1731">
        <v>108.49</v>
      </c>
      <c r="Y1731">
        <v>0</v>
      </c>
      <c r="Z1731">
        <v>-56.86</v>
      </c>
      <c r="AA1731">
        <v>126.35</v>
      </c>
      <c r="AB1731">
        <v>7</v>
      </c>
      <c r="AC1731">
        <v>70.84</v>
      </c>
      <c r="AD1731">
        <v>70.84</v>
      </c>
      <c r="AE1731" t="s">
        <v>9651</v>
      </c>
      <c r="AF1731" t="s">
        <v>6199</v>
      </c>
      <c r="AG1731" t="s">
        <v>6199</v>
      </c>
      <c r="AH1731" t="s">
        <v>6200</v>
      </c>
      <c r="AI1731" t="s">
        <v>6201</v>
      </c>
      <c r="AJ1731">
        <v>17</v>
      </c>
      <c r="AK1731" t="s">
        <v>57</v>
      </c>
      <c r="AL1731">
        <v>17180</v>
      </c>
      <c r="AM1731" t="s">
        <v>55</v>
      </c>
      <c r="AN1731" t="s">
        <v>55</v>
      </c>
      <c r="AO1731" t="s">
        <v>55</v>
      </c>
      <c r="AS1731" t="s">
        <v>343</v>
      </c>
      <c r="AT1731">
        <v>0</v>
      </c>
      <c r="AU1731">
        <v>0</v>
      </c>
      <c r="AV1731">
        <v>0</v>
      </c>
      <c r="BB1731">
        <v>0</v>
      </c>
      <c r="BC1731">
        <v>0</v>
      </c>
      <c r="BD1731" t="s">
        <v>60</v>
      </c>
      <c r="BE1731" s="5" t="s">
        <v>3831</v>
      </c>
      <c r="BF1731">
        <v>634343823</v>
      </c>
      <c r="BH1731" t="s">
        <v>323</v>
      </c>
      <c r="BI1731" t="s">
        <v>320</v>
      </c>
      <c r="BJ1731">
        <v>0.49722222222222223</v>
      </c>
      <c r="BK1731">
        <v>64.8</v>
      </c>
      <c r="BL1731">
        <v>94.08</v>
      </c>
      <c r="BM1731">
        <v>0</v>
      </c>
      <c r="BN1731">
        <v>-49.31</v>
      </c>
      <c r="BO1731">
        <v>109.57</v>
      </c>
      <c r="BP1731" t="s">
        <v>60</v>
      </c>
      <c r="BQ1731">
        <v>1.153163127</v>
      </c>
      <c r="BR1731" t="s">
        <v>61</v>
      </c>
    </row>
    <row r="1732" spans="1:70" x14ac:dyDescent="0.2">
      <c r="A1732" s="19">
        <f t="shared" si="66"/>
        <v>26.86</v>
      </c>
      <c r="B1732" s="20">
        <v>3752</v>
      </c>
      <c r="D1732" s="2" t="s">
        <v>1381</v>
      </c>
      <c r="E1732" s="2" t="str">
        <f t="shared" si="67"/>
        <v>ST</v>
      </c>
      <c r="F1732">
        <v>200720433</v>
      </c>
      <c r="G1732">
        <v>202606</v>
      </c>
      <c r="H1732" t="s">
        <v>52</v>
      </c>
      <c r="I1732" t="s">
        <v>321</v>
      </c>
      <c r="J1732" t="s">
        <v>322</v>
      </c>
      <c r="K1732" t="s">
        <v>54</v>
      </c>
      <c r="L1732" s="5" t="s">
        <v>4087</v>
      </c>
      <c r="M1732" s="5" t="s">
        <v>3825</v>
      </c>
      <c r="N1732" s="21">
        <v>873129225947</v>
      </c>
      <c r="P1732" t="s">
        <v>326</v>
      </c>
      <c r="Q1732" t="s">
        <v>326</v>
      </c>
      <c r="R1732" t="s">
        <v>56</v>
      </c>
      <c r="S1732" t="s">
        <v>327</v>
      </c>
      <c r="T1732">
        <v>21</v>
      </c>
      <c r="U1732" t="s">
        <v>57</v>
      </c>
      <c r="V1732">
        <v>21320</v>
      </c>
      <c r="W1732">
        <v>130.07</v>
      </c>
      <c r="X1732">
        <v>15.41</v>
      </c>
      <c r="Y1732">
        <v>0</v>
      </c>
      <c r="Z1732">
        <v>-98.99</v>
      </c>
      <c r="AA1732">
        <v>46.5</v>
      </c>
      <c r="AB1732">
        <v>8</v>
      </c>
      <c r="AC1732">
        <v>147.4</v>
      </c>
      <c r="AD1732">
        <v>147.4</v>
      </c>
      <c r="AE1732" t="s">
        <v>9652</v>
      </c>
      <c r="AF1732" t="s">
        <v>1705</v>
      </c>
      <c r="AG1732" t="s">
        <v>1705</v>
      </c>
      <c r="AH1732" t="s">
        <v>458</v>
      </c>
      <c r="AI1732" t="s">
        <v>436</v>
      </c>
      <c r="AJ1732">
        <v>31</v>
      </c>
      <c r="AK1732" t="s">
        <v>57</v>
      </c>
      <c r="AL1732">
        <v>31500</v>
      </c>
      <c r="AM1732" t="s">
        <v>55</v>
      </c>
      <c r="AN1732" t="s">
        <v>55</v>
      </c>
      <c r="AO1732" t="s">
        <v>55</v>
      </c>
      <c r="AS1732" t="s">
        <v>343</v>
      </c>
      <c r="AT1732">
        <v>30</v>
      </c>
      <c r="AU1732">
        <v>31</v>
      </c>
      <c r="AV1732">
        <v>39</v>
      </c>
      <c r="BB1732">
        <v>0</v>
      </c>
      <c r="BC1732">
        <v>0</v>
      </c>
      <c r="BD1732" t="s">
        <v>60</v>
      </c>
      <c r="BE1732" s="5" t="s">
        <v>3831</v>
      </c>
      <c r="BF1732">
        <v>634343823</v>
      </c>
      <c r="BH1732" t="s">
        <v>323</v>
      </c>
      <c r="BI1732" t="s">
        <v>320</v>
      </c>
      <c r="BJ1732">
        <v>0.42986111111111114</v>
      </c>
      <c r="BK1732">
        <v>112.4</v>
      </c>
      <c r="BL1732">
        <v>13.32</v>
      </c>
      <c r="BM1732">
        <v>0</v>
      </c>
      <c r="BN1732">
        <v>-85.54</v>
      </c>
      <c r="BO1732">
        <v>40.18</v>
      </c>
      <c r="BP1732" t="s">
        <v>60</v>
      </c>
      <c r="BQ1732">
        <v>1.1572332869999999</v>
      </c>
      <c r="BR1732" t="s">
        <v>61</v>
      </c>
    </row>
    <row r="1733" spans="1:70" x14ac:dyDescent="0.2">
      <c r="A1733" s="19">
        <f t="shared" si="66"/>
        <v>7.120000000000001</v>
      </c>
      <c r="B1733" s="20">
        <v>3752</v>
      </c>
      <c r="D1733" s="2" t="s">
        <v>1381</v>
      </c>
      <c r="E1733" s="2" t="str">
        <f t="shared" si="67"/>
        <v>ST</v>
      </c>
      <c r="F1733">
        <v>200720433</v>
      </c>
      <c r="G1733">
        <v>202606</v>
      </c>
      <c r="H1733" t="s">
        <v>52</v>
      </c>
      <c r="I1733" t="s">
        <v>321</v>
      </c>
      <c r="J1733" t="s">
        <v>322</v>
      </c>
      <c r="K1733" t="s">
        <v>54</v>
      </c>
      <c r="L1733" s="5" t="s">
        <v>3825</v>
      </c>
      <c r="M1733" s="5" t="s">
        <v>3826</v>
      </c>
      <c r="N1733" s="21">
        <v>873141378727</v>
      </c>
      <c r="P1733" t="s">
        <v>326</v>
      </c>
      <c r="Q1733" t="s">
        <v>326</v>
      </c>
      <c r="R1733" t="s">
        <v>56</v>
      </c>
      <c r="S1733" t="s">
        <v>327</v>
      </c>
      <c r="T1733">
        <v>21</v>
      </c>
      <c r="U1733" t="s">
        <v>57</v>
      </c>
      <c r="V1733">
        <v>21320</v>
      </c>
      <c r="W1733">
        <v>34.58</v>
      </c>
      <c r="X1733">
        <v>4.1100000000000003</v>
      </c>
      <c r="Y1733">
        <v>0</v>
      </c>
      <c r="Z1733">
        <v>-26.32</v>
      </c>
      <c r="AA1733">
        <v>12.37</v>
      </c>
      <c r="AB1733">
        <v>1</v>
      </c>
      <c r="AC1733">
        <v>17.600000000000001</v>
      </c>
      <c r="AD1733">
        <v>17.600000000000001</v>
      </c>
      <c r="AE1733" t="s">
        <v>1483</v>
      </c>
      <c r="AF1733" t="s">
        <v>6202</v>
      </c>
      <c r="AG1733" t="s">
        <v>6202</v>
      </c>
      <c r="AH1733" t="s">
        <v>6203</v>
      </c>
      <c r="AI1733" t="s">
        <v>6204</v>
      </c>
      <c r="AJ1733">
        <v>54</v>
      </c>
      <c r="AK1733" t="s">
        <v>57</v>
      </c>
      <c r="AL1733">
        <v>54520</v>
      </c>
      <c r="AM1733" t="s">
        <v>55</v>
      </c>
      <c r="AN1733" t="s">
        <v>55</v>
      </c>
      <c r="AO1733" t="s">
        <v>55</v>
      </c>
      <c r="AS1733" t="s">
        <v>343</v>
      </c>
      <c r="AT1733">
        <v>30</v>
      </c>
      <c r="AU1733">
        <v>31</v>
      </c>
      <c r="AV1733">
        <v>39</v>
      </c>
      <c r="BB1733">
        <v>0</v>
      </c>
      <c r="BC1733">
        <v>0</v>
      </c>
      <c r="BD1733" t="s">
        <v>60</v>
      </c>
      <c r="BE1733" s="5" t="s">
        <v>3831</v>
      </c>
      <c r="BF1733">
        <v>634343823</v>
      </c>
      <c r="BH1733" t="s">
        <v>323</v>
      </c>
      <c r="BI1733" t="s">
        <v>320</v>
      </c>
      <c r="BJ1733">
        <v>0.44791666666666669</v>
      </c>
      <c r="BK1733">
        <v>29.8</v>
      </c>
      <c r="BL1733">
        <v>3.54</v>
      </c>
      <c r="BM1733">
        <v>0</v>
      </c>
      <c r="BN1733">
        <v>-22.68</v>
      </c>
      <c r="BO1733">
        <v>10.66</v>
      </c>
      <c r="BP1733" t="s">
        <v>60</v>
      </c>
      <c r="BQ1733">
        <v>1.160362033</v>
      </c>
      <c r="BR1733" t="s">
        <v>61</v>
      </c>
    </row>
    <row r="1734" spans="1:70" x14ac:dyDescent="0.2">
      <c r="A1734" s="19">
        <f t="shared" si="66"/>
        <v>9.4600000000000009</v>
      </c>
      <c r="B1734" s="20">
        <v>3752</v>
      </c>
      <c r="D1734" s="2" t="s">
        <v>1381</v>
      </c>
      <c r="E1734" s="2" t="str">
        <f t="shared" si="67"/>
        <v>ST</v>
      </c>
      <c r="F1734">
        <v>200720433</v>
      </c>
      <c r="G1734">
        <v>202606</v>
      </c>
      <c r="H1734" t="s">
        <v>52</v>
      </c>
      <c r="I1734" t="s">
        <v>321</v>
      </c>
      <c r="J1734" t="s">
        <v>322</v>
      </c>
      <c r="K1734" t="s">
        <v>54</v>
      </c>
      <c r="L1734" s="5" t="s">
        <v>3831</v>
      </c>
      <c r="M1734" s="5" t="s">
        <v>5681</v>
      </c>
      <c r="N1734" s="21">
        <v>873290403207</v>
      </c>
      <c r="P1734" t="s">
        <v>326</v>
      </c>
      <c r="Q1734" t="s">
        <v>326</v>
      </c>
      <c r="R1734" t="s">
        <v>56</v>
      </c>
      <c r="S1734" t="s">
        <v>327</v>
      </c>
      <c r="T1734">
        <v>21</v>
      </c>
      <c r="U1734" t="s">
        <v>57</v>
      </c>
      <c r="V1734">
        <v>21320</v>
      </c>
      <c r="W1734">
        <v>45.44</v>
      </c>
      <c r="X1734">
        <v>38.01</v>
      </c>
      <c r="Y1734">
        <v>0</v>
      </c>
      <c r="Z1734">
        <v>-34.590000000000003</v>
      </c>
      <c r="AA1734">
        <v>48.86</v>
      </c>
      <c r="AB1734">
        <v>3</v>
      </c>
      <c r="AC1734">
        <v>32.119999999999997</v>
      </c>
      <c r="AD1734">
        <v>32.119999999999997</v>
      </c>
      <c r="AE1734" t="s">
        <v>9653</v>
      </c>
      <c r="AF1734" t="s">
        <v>6205</v>
      </c>
      <c r="AG1734" t="s">
        <v>6205</v>
      </c>
      <c r="AH1734" t="s">
        <v>6206</v>
      </c>
      <c r="AI1734" t="s">
        <v>622</v>
      </c>
      <c r="AJ1734">
        <v>20</v>
      </c>
      <c r="AK1734" t="s">
        <v>57</v>
      </c>
      <c r="AL1734">
        <v>20000</v>
      </c>
      <c r="AM1734" t="s">
        <v>55</v>
      </c>
      <c r="AN1734" t="s">
        <v>55</v>
      </c>
      <c r="AO1734" t="s">
        <v>55</v>
      </c>
      <c r="AS1734" t="s">
        <v>343</v>
      </c>
      <c r="AT1734">
        <v>13</v>
      </c>
      <c r="AU1734">
        <v>21</v>
      </c>
      <c r="AV1734">
        <v>29</v>
      </c>
      <c r="BB1734">
        <v>0</v>
      </c>
      <c r="BC1734">
        <v>0</v>
      </c>
      <c r="BD1734" t="s">
        <v>60</v>
      </c>
      <c r="BE1734" s="5" t="s">
        <v>5226</v>
      </c>
      <c r="BF1734">
        <v>634353938</v>
      </c>
      <c r="BH1734" t="s">
        <v>323</v>
      </c>
      <c r="BI1734" t="s">
        <v>320</v>
      </c>
      <c r="BJ1734">
        <v>0.36180555555555555</v>
      </c>
      <c r="BK1734">
        <v>39.6</v>
      </c>
      <c r="BL1734">
        <v>33.119999999999997</v>
      </c>
      <c r="BM1734">
        <v>0</v>
      </c>
      <c r="BN1734">
        <v>-30.14</v>
      </c>
      <c r="BO1734">
        <v>42.58</v>
      </c>
      <c r="BP1734" t="s">
        <v>60</v>
      </c>
      <c r="BQ1734">
        <v>1.1475391020000001</v>
      </c>
      <c r="BR1734" t="s">
        <v>61</v>
      </c>
    </row>
    <row r="1735" spans="1:70" x14ac:dyDescent="0.2">
      <c r="A1735" s="19">
        <f t="shared" si="66"/>
        <v>12.14</v>
      </c>
      <c r="B1735" s="20">
        <v>3752</v>
      </c>
      <c r="D1735" s="2" t="s">
        <v>1381</v>
      </c>
      <c r="E1735" s="2" t="str">
        <f t="shared" si="67"/>
        <v>ST</v>
      </c>
      <c r="F1735">
        <v>200720433</v>
      </c>
      <c r="G1735">
        <v>202606</v>
      </c>
      <c r="H1735" t="s">
        <v>52</v>
      </c>
      <c r="I1735" t="s">
        <v>321</v>
      </c>
      <c r="J1735" t="s">
        <v>322</v>
      </c>
      <c r="K1735" t="s">
        <v>54</v>
      </c>
      <c r="L1735" s="5">
        <v>46332</v>
      </c>
      <c r="M1735" s="5">
        <v>46362</v>
      </c>
      <c r="N1735" s="21">
        <v>872932401362</v>
      </c>
      <c r="P1735" t="s">
        <v>326</v>
      </c>
      <c r="Q1735" t="s">
        <v>326</v>
      </c>
      <c r="R1735" t="s">
        <v>56</v>
      </c>
      <c r="S1735" t="s">
        <v>327</v>
      </c>
      <c r="T1735">
        <v>21</v>
      </c>
      <c r="U1735" t="s">
        <v>57</v>
      </c>
      <c r="V1735">
        <v>21320</v>
      </c>
      <c r="W1735">
        <v>58.67</v>
      </c>
      <c r="X1735">
        <v>6.95</v>
      </c>
      <c r="Y1735">
        <v>0</v>
      </c>
      <c r="Z1735">
        <v>-44.65</v>
      </c>
      <c r="AA1735">
        <v>20.97</v>
      </c>
      <c r="AB1735">
        <v>3</v>
      </c>
      <c r="AC1735">
        <v>49.28</v>
      </c>
      <c r="AD1735">
        <v>49.28</v>
      </c>
      <c r="AE1735" t="s">
        <v>1459</v>
      </c>
      <c r="AF1735" t="s">
        <v>6207</v>
      </c>
      <c r="AG1735" t="s">
        <v>6207</v>
      </c>
      <c r="AH1735" t="s">
        <v>6208</v>
      </c>
      <c r="AI1735" t="s">
        <v>6209</v>
      </c>
      <c r="AJ1735">
        <v>69</v>
      </c>
      <c r="AK1735" t="s">
        <v>57</v>
      </c>
      <c r="AL1735">
        <v>69270</v>
      </c>
      <c r="AM1735" t="s">
        <v>55</v>
      </c>
      <c r="AN1735" t="s">
        <v>55</v>
      </c>
      <c r="AO1735" t="s">
        <v>55</v>
      </c>
      <c r="AS1735" t="s">
        <v>343</v>
      </c>
      <c r="AT1735">
        <v>26</v>
      </c>
      <c r="AU1735">
        <v>40</v>
      </c>
      <c r="AV1735">
        <v>32</v>
      </c>
      <c r="BB1735">
        <v>0</v>
      </c>
      <c r="BC1735">
        <v>0</v>
      </c>
      <c r="BD1735" t="s">
        <v>60</v>
      </c>
      <c r="BE1735" s="5" t="s">
        <v>3831</v>
      </c>
      <c r="BF1735">
        <v>634343823</v>
      </c>
      <c r="BH1735" t="s">
        <v>323</v>
      </c>
      <c r="BI1735" t="s">
        <v>320</v>
      </c>
      <c r="BJ1735">
        <v>0.47499999999999998</v>
      </c>
      <c r="BK1735">
        <v>50.8</v>
      </c>
      <c r="BL1735">
        <v>6.02</v>
      </c>
      <c r="BM1735">
        <v>0</v>
      </c>
      <c r="BN1735">
        <v>-38.659999999999997</v>
      </c>
      <c r="BO1735">
        <v>18.16</v>
      </c>
      <c r="BP1735" t="s">
        <v>60</v>
      </c>
      <c r="BQ1735">
        <v>1.1549344580000001</v>
      </c>
      <c r="BR1735" t="s">
        <v>61</v>
      </c>
    </row>
    <row r="1736" spans="1:70" x14ac:dyDescent="0.2">
      <c r="A1736" s="19">
        <f t="shared" si="66"/>
        <v>10.469999999999999</v>
      </c>
      <c r="B1736" s="20">
        <v>3752</v>
      </c>
      <c r="D1736" s="2" t="s">
        <v>1381</v>
      </c>
      <c r="E1736" s="2" t="str">
        <f t="shared" si="67"/>
        <v>ST</v>
      </c>
      <c r="F1736">
        <v>200720433</v>
      </c>
      <c r="G1736">
        <v>202606</v>
      </c>
      <c r="H1736" t="s">
        <v>52</v>
      </c>
      <c r="I1736" t="s">
        <v>321</v>
      </c>
      <c r="J1736" t="s">
        <v>322</v>
      </c>
      <c r="K1736" t="s">
        <v>54</v>
      </c>
      <c r="L1736" s="5">
        <v>46332</v>
      </c>
      <c r="M1736" s="5">
        <v>46362</v>
      </c>
      <c r="N1736" s="21">
        <v>872942547254</v>
      </c>
      <c r="P1736" t="s">
        <v>326</v>
      </c>
      <c r="Q1736" t="s">
        <v>326</v>
      </c>
      <c r="R1736" t="s">
        <v>56</v>
      </c>
      <c r="S1736" t="s">
        <v>327</v>
      </c>
      <c r="T1736">
        <v>21</v>
      </c>
      <c r="U1736" t="s">
        <v>57</v>
      </c>
      <c r="V1736">
        <v>21320</v>
      </c>
      <c r="W1736">
        <v>50.59</v>
      </c>
      <c r="X1736">
        <v>5.99</v>
      </c>
      <c r="Y1736">
        <v>0</v>
      </c>
      <c r="Z1736">
        <v>-38.49</v>
      </c>
      <c r="AA1736">
        <v>18.09</v>
      </c>
      <c r="AB1736">
        <v>3</v>
      </c>
      <c r="AC1736">
        <v>38.06</v>
      </c>
      <c r="AD1736">
        <v>38.06</v>
      </c>
      <c r="AE1736" t="s">
        <v>1463</v>
      </c>
      <c r="AF1736" t="s">
        <v>6210</v>
      </c>
      <c r="AG1736" t="s">
        <v>6210</v>
      </c>
      <c r="AH1736" t="s">
        <v>6211</v>
      </c>
      <c r="AI1736" t="s">
        <v>6212</v>
      </c>
      <c r="AJ1736">
        <v>77</v>
      </c>
      <c r="AK1736" t="s">
        <v>57</v>
      </c>
      <c r="AL1736">
        <v>77390</v>
      </c>
      <c r="AM1736" t="s">
        <v>55</v>
      </c>
      <c r="AN1736" t="s">
        <v>55</v>
      </c>
      <c r="AO1736" t="s">
        <v>55</v>
      </c>
      <c r="AS1736" t="s">
        <v>343</v>
      </c>
      <c r="AT1736">
        <v>26</v>
      </c>
      <c r="AU1736">
        <v>30</v>
      </c>
      <c r="AV1736">
        <v>40</v>
      </c>
      <c r="BB1736">
        <v>0</v>
      </c>
      <c r="BC1736">
        <v>0</v>
      </c>
      <c r="BD1736" t="s">
        <v>60</v>
      </c>
      <c r="BE1736" s="5" t="s">
        <v>3831</v>
      </c>
      <c r="BF1736">
        <v>634343823</v>
      </c>
      <c r="BH1736" t="s">
        <v>323</v>
      </c>
      <c r="BI1736" t="s">
        <v>320</v>
      </c>
      <c r="BJ1736">
        <v>0.50694444444444442</v>
      </c>
      <c r="BK1736">
        <v>43.8</v>
      </c>
      <c r="BL1736">
        <v>5.19</v>
      </c>
      <c r="BM1736">
        <v>0</v>
      </c>
      <c r="BN1736">
        <v>-33.33</v>
      </c>
      <c r="BO1736">
        <v>15.66</v>
      </c>
      <c r="BP1736" t="s">
        <v>60</v>
      </c>
      <c r="BQ1736">
        <v>1.1549344580000001</v>
      </c>
      <c r="BR1736" t="s">
        <v>61</v>
      </c>
    </row>
    <row r="1737" spans="1:70" x14ac:dyDescent="0.2">
      <c r="A1737" s="19">
        <f t="shared" si="66"/>
        <v>10.129999999999995</v>
      </c>
      <c r="B1737" s="20">
        <v>3752</v>
      </c>
      <c r="D1737" s="2" t="s">
        <v>1381</v>
      </c>
      <c r="E1737" s="2" t="str">
        <f t="shared" si="67"/>
        <v>ST</v>
      </c>
      <c r="F1737">
        <v>200720433</v>
      </c>
      <c r="G1737">
        <v>202606</v>
      </c>
      <c r="H1737" t="s">
        <v>52</v>
      </c>
      <c r="I1737" t="s">
        <v>321</v>
      </c>
      <c r="J1737" t="s">
        <v>322</v>
      </c>
      <c r="K1737" t="s">
        <v>54</v>
      </c>
      <c r="L1737" s="5">
        <v>46271</v>
      </c>
      <c r="M1737" s="5">
        <v>46301</v>
      </c>
      <c r="N1737" s="21">
        <v>872775491380</v>
      </c>
      <c r="P1737" t="s">
        <v>326</v>
      </c>
      <c r="Q1737" t="s">
        <v>326</v>
      </c>
      <c r="R1737" t="s">
        <v>56</v>
      </c>
      <c r="S1737" t="s">
        <v>327</v>
      </c>
      <c r="T1737">
        <v>21</v>
      </c>
      <c r="U1737" t="s">
        <v>57</v>
      </c>
      <c r="V1737">
        <v>21320</v>
      </c>
      <c r="W1737">
        <v>48.87</v>
      </c>
      <c r="X1737">
        <v>5.8</v>
      </c>
      <c r="Y1737">
        <v>0</v>
      </c>
      <c r="Z1737">
        <v>-37.19</v>
      </c>
      <c r="AA1737">
        <v>17.47</v>
      </c>
      <c r="AB1737">
        <v>2</v>
      </c>
      <c r="AC1737">
        <v>36.08</v>
      </c>
      <c r="AD1737">
        <v>36.08</v>
      </c>
      <c r="AE1737" t="s">
        <v>8806</v>
      </c>
      <c r="AF1737" t="s">
        <v>6213</v>
      </c>
      <c r="AG1737" t="s">
        <v>6213</v>
      </c>
      <c r="AH1737" t="s">
        <v>6214</v>
      </c>
      <c r="AI1737" t="s">
        <v>368</v>
      </c>
      <c r="AJ1737">
        <v>33</v>
      </c>
      <c r="AK1737" t="s">
        <v>57</v>
      </c>
      <c r="AL1737">
        <v>33000</v>
      </c>
      <c r="AM1737" t="s">
        <v>55</v>
      </c>
      <c r="AN1737" t="s">
        <v>55</v>
      </c>
      <c r="AO1737" t="s">
        <v>55</v>
      </c>
      <c r="AS1737" t="s">
        <v>343</v>
      </c>
      <c r="AT1737">
        <v>29</v>
      </c>
      <c r="AU1737">
        <v>31</v>
      </c>
      <c r="AV1737">
        <v>39</v>
      </c>
      <c r="BB1737">
        <v>0</v>
      </c>
      <c r="BC1737">
        <v>0</v>
      </c>
      <c r="BD1737" t="s">
        <v>60</v>
      </c>
      <c r="BE1737" s="5" t="s">
        <v>2497</v>
      </c>
      <c r="BF1737">
        <v>634333759</v>
      </c>
      <c r="BH1737" t="s">
        <v>323</v>
      </c>
      <c r="BI1737" t="s">
        <v>320</v>
      </c>
      <c r="BJ1737">
        <v>0.49027777777777776</v>
      </c>
      <c r="BK1737">
        <v>42.4</v>
      </c>
      <c r="BL1737">
        <v>5.03</v>
      </c>
      <c r="BM1737">
        <v>0</v>
      </c>
      <c r="BN1737">
        <v>-32.270000000000003</v>
      </c>
      <c r="BO1737">
        <v>15.16</v>
      </c>
      <c r="BP1737" t="s">
        <v>60</v>
      </c>
      <c r="BQ1737">
        <v>1.1526181719999999</v>
      </c>
      <c r="BR1737" t="s">
        <v>61</v>
      </c>
    </row>
    <row r="1738" spans="1:70" x14ac:dyDescent="0.2">
      <c r="A1738" s="19">
        <f t="shared" si="66"/>
        <v>11.469999999999999</v>
      </c>
      <c r="B1738" s="20">
        <v>3752</v>
      </c>
      <c r="D1738" s="2" t="s">
        <v>1381</v>
      </c>
      <c r="E1738" s="2" t="str">
        <f t="shared" si="67"/>
        <v>ST</v>
      </c>
      <c r="F1738">
        <v>200720433</v>
      </c>
      <c r="G1738">
        <v>202606</v>
      </c>
      <c r="H1738" t="s">
        <v>52</v>
      </c>
      <c r="I1738" t="s">
        <v>321</v>
      </c>
      <c r="J1738" t="s">
        <v>322</v>
      </c>
      <c r="K1738" t="s">
        <v>54</v>
      </c>
      <c r="L1738" s="5" t="s">
        <v>4087</v>
      </c>
      <c r="M1738" s="5" t="s">
        <v>3825</v>
      </c>
      <c r="N1738" s="21">
        <v>873082597140</v>
      </c>
      <c r="P1738" t="s">
        <v>326</v>
      </c>
      <c r="Q1738" t="s">
        <v>326</v>
      </c>
      <c r="R1738" t="s">
        <v>56</v>
      </c>
      <c r="S1738" t="s">
        <v>327</v>
      </c>
      <c r="T1738">
        <v>21</v>
      </c>
      <c r="U1738" t="s">
        <v>57</v>
      </c>
      <c r="V1738">
        <v>21320</v>
      </c>
      <c r="W1738">
        <v>55.55</v>
      </c>
      <c r="X1738">
        <v>6.58</v>
      </c>
      <c r="Y1738">
        <v>0</v>
      </c>
      <c r="Z1738">
        <v>-42.27</v>
      </c>
      <c r="AA1738">
        <v>19.86</v>
      </c>
      <c r="AB1738">
        <v>2</v>
      </c>
      <c r="AC1738">
        <v>46.2</v>
      </c>
      <c r="AD1738">
        <v>46.2</v>
      </c>
      <c r="AE1738" t="s">
        <v>2396</v>
      </c>
      <c r="AF1738" t="s">
        <v>6215</v>
      </c>
      <c r="AG1738" t="s">
        <v>6216</v>
      </c>
      <c r="AH1738" t="s">
        <v>6217</v>
      </c>
      <c r="AI1738" t="s">
        <v>369</v>
      </c>
      <c r="AJ1738">
        <v>13</v>
      </c>
      <c r="AK1738" t="s">
        <v>57</v>
      </c>
      <c r="AL1738">
        <v>13011</v>
      </c>
      <c r="AM1738" t="s">
        <v>55</v>
      </c>
      <c r="AN1738" t="s">
        <v>55</v>
      </c>
      <c r="AO1738" t="s">
        <v>55</v>
      </c>
      <c r="AS1738" t="s">
        <v>343</v>
      </c>
      <c r="AT1738">
        <v>30</v>
      </c>
      <c r="AU1738">
        <v>31</v>
      </c>
      <c r="AV1738">
        <v>39</v>
      </c>
      <c r="BB1738">
        <v>0</v>
      </c>
      <c r="BC1738">
        <v>0</v>
      </c>
      <c r="BD1738" t="s">
        <v>60</v>
      </c>
      <c r="BE1738" s="5" t="s">
        <v>3831</v>
      </c>
      <c r="BF1738">
        <v>634343823</v>
      </c>
      <c r="BH1738" t="s">
        <v>323</v>
      </c>
      <c r="BI1738" t="s">
        <v>320</v>
      </c>
      <c r="BJ1738">
        <v>0.44791666666666669</v>
      </c>
      <c r="BK1738">
        <v>48</v>
      </c>
      <c r="BL1738">
        <v>5.69</v>
      </c>
      <c r="BM1738">
        <v>0</v>
      </c>
      <c r="BN1738">
        <v>-36.53</v>
      </c>
      <c r="BO1738">
        <v>17.16</v>
      </c>
      <c r="BP1738" t="s">
        <v>60</v>
      </c>
      <c r="BQ1738">
        <v>1.1572332869999999</v>
      </c>
      <c r="BR1738" t="s">
        <v>61</v>
      </c>
    </row>
    <row r="1739" spans="1:70" x14ac:dyDescent="0.2">
      <c r="A1739" s="19">
        <f t="shared" ref="A1739:A1802" si="68">BK1739+BN1739</f>
        <v>34.540000000000006</v>
      </c>
      <c r="B1739" s="20">
        <v>3752</v>
      </c>
      <c r="D1739" s="2" t="s">
        <v>1381</v>
      </c>
      <c r="E1739" s="2" t="str">
        <f t="shared" si="67"/>
        <v>ST</v>
      </c>
      <c r="F1739">
        <v>200720433</v>
      </c>
      <c r="G1739">
        <v>202606</v>
      </c>
      <c r="H1739" t="s">
        <v>52</v>
      </c>
      <c r="I1739" t="s">
        <v>321</v>
      </c>
      <c r="J1739" t="s">
        <v>322</v>
      </c>
      <c r="K1739" t="s">
        <v>54</v>
      </c>
      <c r="L1739" s="5">
        <v>46362</v>
      </c>
      <c r="M1739" s="5" t="s">
        <v>4437</v>
      </c>
      <c r="N1739" s="21">
        <v>872944653222</v>
      </c>
      <c r="P1739" t="s">
        <v>326</v>
      </c>
      <c r="Q1739" t="s">
        <v>326</v>
      </c>
      <c r="R1739" t="s">
        <v>56</v>
      </c>
      <c r="S1739" t="s">
        <v>327</v>
      </c>
      <c r="T1739">
        <v>21</v>
      </c>
      <c r="U1739" t="s">
        <v>57</v>
      </c>
      <c r="V1739">
        <v>21320</v>
      </c>
      <c r="W1739">
        <v>166.87</v>
      </c>
      <c r="X1739">
        <v>119.55</v>
      </c>
      <c r="Y1739">
        <v>0</v>
      </c>
      <c r="Z1739">
        <v>-126.98</v>
      </c>
      <c r="AA1739">
        <v>159.43</v>
      </c>
      <c r="AB1739">
        <v>15</v>
      </c>
      <c r="AC1739">
        <v>185.46</v>
      </c>
      <c r="AD1739">
        <v>185.46</v>
      </c>
      <c r="AE1739" t="s">
        <v>9654</v>
      </c>
      <c r="AF1739" t="s">
        <v>476</v>
      </c>
      <c r="AG1739" t="s">
        <v>476</v>
      </c>
      <c r="AH1739" t="s">
        <v>6218</v>
      </c>
      <c r="AI1739" t="s">
        <v>6219</v>
      </c>
      <c r="AJ1739">
        <v>69</v>
      </c>
      <c r="AK1739" t="s">
        <v>57</v>
      </c>
      <c r="AL1739">
        <v>69170</v>
      </c>
      <c r="AM1739" t="s">
        <v>55</v>
      </c>
      <c r="AN1739" t="s">
        <v>55</v>
      </c>
      <c r="AO1739" t="s">
        <v>55</v>
      </c>
      <c r="AS1739" t="s">
        <v>343</v>
      </c>
      <c r="AT1739">
        <v>30</v>
      </c>
      <c r="AU1739">
        <v>31</v>
      </c>
      <c r="AV1739">
        <v>40</v>
      </c>
      <c r="BB1739">
        <v>0</v>
      </c>
      <c r="BC1739">
        <v>0</v>
      </c>
      <c r="BD1739" t="s">
        <v>60</v>
      </c>
      <c r="BE1739" s="5" t="s">
        <v>3831</v>
      </c>
      <c r="BF1739">
        <v>634343823</v>
      </c>
      <c r="BH1739" t="s">
        <v>323</v>
      </c>
      <c r="BI1739" t="s">
        <v>320</v>
      </c>
      <c r="BJ1739">
        <v>0.46250000000000002</v>
      </c>
      <c r="BK1739">
        <v>144.5</v>
      </c>
      <c r="BL1739">
        <v>103.52</v>
      </c>
      <c r="BM1739">
        <v>0</v>
      </c>
      <c r="BN1739">
        <v>-109.96</v>
      </c>
      <c r="BO1739">
        <v>138.06</v>
      </c>
      <c r="BP1739" t="s">
        <v>60</v>
      </c>
      <c r="BQ1739">
        <v>1.154814421</v>
      </c>
      <c r="BR1739" t="s">
        <v>61</v>
      </c>
    </row>
    <row r="1740" spans="1:70" x14ac:dyDescent="0.2">
      <c r="A1740" s="19">
        <f t="shared" si="68"/>
        <v>15.159999999999997</v>
      </c>
      <c r="B1740" s="20">
        <v>3752</v>
      </c>
      <c r="D1740" s="2" t="s">
        <v>1381</v>
      </c>
      <c r="E1740" s="2" t="str">
        <f t="shared" si="67"/>
        <v>ST</v>
      </c>
      <c r="F1740">
        <v>200720433</v>
      </c>
      <c r="G1740">
        <v>202606</v>
      </c>
      <c r="H1740" t="s">
        <v>52</v>
      </c>
      <c r="I1740" t="s">
        <v>321</v>
      </c>
      <c r="J1740" t="s">
        <v>322</v>
      </c>
      <c r="K1740" t="s">
        <v>54</v>
      </c>
      <c r="L1740" s="5" t="s">
        <v>4087</v>
      </c>
      <c r="M1740" s="5" t="s">
        <v>3825</v>
      </c>
      <c r="N1740" s="21">
        <v>873131860820</v>
      </c>
      <c r="P1740" t="s">
        <v>326</v>
      </c>
      <c r="Q1740" t="s">
        <v>326</v>
      </c>
      <c r="R1740" t="s">
        <v>56</v>
      </c>
      <c r="S1740" t="s">
        <v>327</v>
      </c>
      <c r="T1740">
        <v>21</v>
      </c>
      <c r="U1740" t="s">
        <v>57</v>
      </c>
      <c r="V1740">
        <v>21320</v>
      </c>
      <c r="W1740">
        <v>73.37</v>
      </c>
      <c r="X1740">
        <v>8.6999999999999993</v>
      </c>
      <c r="Y1740">
        <v>0</v>
      </c>
      <c r="Z1740">
        <v>-55.82</v>
      </c>
      <c r="AA1740">
        <v>26.25</v>
      </c>
      <c r="AB1740">
        <v>6</v>
      </c>
      <c r="AC1740">
        <v>68.86</v>
      </c>
      <c r="AD1740">
        <v>68.86</v>
      </c>
      <c r="AE1740" t="s">
        <v>1464</v>
      </c>
      <c r="AF1740" t="s">
        <v>6220</v>
      </c>
      <c r="AG1740" t="s">
        <v>6220</v>
      </c>
      <c r="AH1740" t="s">
        <v>6221</v>
      </c>
      <c r="AI1740" t="s">
        <v>633</v>
      </c>
      <c r="AJ1740">
        <v>47</v>
      </c>
      <c r="AK1740" t="s">
        <v>57</v>
      </c>
      <c r="AL1740">
        <v>47000</v>
      </c>
      <c r="AM1740" t="s">
        <v>55</v>
      </c>
      <c r="AN1740" t="s">
        <v>55</v>
      </c>
      <c r="AO1740" t="s">
        <v>55</v>
      </c>
      <c r="AS1740" t="s">
        <v>343</v>
      </c>
      <c r="AT1740">
        <v>0</v>
      </c>
      <c r="AU1740">
        <v>0</v>
      </c>
      <c r="AV1740">
        <v>0</v>
      </c>
      <c r="BB1740">
        <v>0</v>
      </c>
      <c r="BC1740">
        <v>0</v>
      </c>
      <c r="BD1740" t="s">
        <v>60</v>
      </c>
      <c r="BE1740" s="5" t="s">
        <v>3831</v>
      </c>
      <c r="BF1740">
        <v>634343823</v>
      </c>
      <c r="BH1740" t="s">
        <v>323</v>
      </c>
      <c r="BI1740" t="s">
        <v>320</v>
      </c>
      <c r="BJ1740">
        <v>0.41805555555555557</v>
      </c>
      <c r="BK1740">
        <v>63.4</v>
      </c>
      <c r="BL1740">
        <v>7.52</v>
      </c>
      <c r="BM1740">
        <v>0</v>
      </c>
      <c r="BN1740">
        <v>-48.24</v>
      </c>
      <c r="BO1740">
        <v>22.68</v>
      </c>
      <c r="BP1740" t="s">
        <v>60</v>
      </c>
      <c r="BQ1740">
        <v>1.1572332869999999</v>
      </c>
      <c r="BR1740" t="s">
        <v>61</v>
      </c>
    </row>
    <row r="1741" spans="1:70" x14ac:dyDescent="0.2">
      <c r="A1741" s="19">
        <f t="shared" si="68"/>
        <v>10.129999999999995</v>
      </c>
      <c r="B1741" s="20">
        <v>3752</v>
      </c>
      <c r="D1741" s="2" t="s">
        <v>1381</v>
      </c>
      <c r="E1741" s="2" t="str">
        <f t="shared" si="67"/>
        <v>ST</v>
      </c>
      <c r="F1741">
        <v>200720433</v>
      </c>
      <c r="G1741">
        <v>202606</v>
      </c>
      <c r="H1741" t="s">
        <v>52</v>
      </c>
      <c r="I1741" t="s">
        <v>321</v>
      </c>
      <c r="J1741" t="s">
        <v>322</v>
      </c>
      <c r="K1741" t="s">
        <v>54</v>
      </c>
      <c r="L1741" s="5" t="s">
        <v>5697</v>
      </c>
      <c r="M1741" s="5" t="s">
        <v>5681</v>
      </c>
      <c r="N1741" s="21">
        <v>873432435054</v>
      </c>
      <c r="P1741" t="s">
        <v>326</v>
      </c>
      <c r="Q1741" t="s">
        <v>326</v>
      </c>
      <c r="R1741" t="s">
        <v>56</v>
      </c>
      <c r="S1741" t="s">
        <v>327</v>
      </c>
      <c r="T1741">
        <v>21</v>
      </c>
      <c r="U1741" t="s">
        <v>57</v>
      </c>
      <c r="V1741">
        <v>21320</v>
      </c>
      <c r="W1741">
        <v>48.65</v>
      </c>
      <c r="X1741">
        <v>5.77</v>
      </c>
      <c r="Y1741">
        <v>0</v>
      </c>
      <c r="Z1741">
        <v>-37.03</v>
      </c>
      <c r="AA1741">
        <v>17.39</v>
      </c>
      <c r="AB1741">
        <v>2</v>
      </c>
      <c r="AC1741">
        <v>36.299999999999997</v>
      </c>
      <c r="AD1741">
        <v>36.299999999999997</v>
      </c>
      <c r="AE1741" t="s">
        <v>1471</v>
      </c>
      <c r="AF1741" t="s">
        <v>6222</v>
      </c>
      <c r="AG1741" t="s">
        <v>6222</v>
      </c>
      <c r="AH1741" t="s">
        <v>6223</v>
      </c>
      <c r="AI1741" t="s">
        <v>6224</v>
      </c>
      <c r="AJ1741">
        <v>33</v>
      </c>
      <c r="AK1741" t="s">
        <v>57</v>
      </c>
      <c r="AL1741">
        <v>33127</v>
      </c>
      <c r="AM1741" t="s">
        <v>55</v>
      </c>
      <c r="AN1741" t="s">
        <v>55</v>
      </c>
      <c r="AO1741" t="s">
        <v>55</v>
      </c>
      <c r="AS1741" t="s">
        <v>343</v>
      </c>
      <c r="AT1741">
        <v>30</v>
      </c>
      <c r="AU1741">
        <v>32</v>
      </c>
      <c r="AV1741">
        <v>40</v>
      </c>
      <c r="BB1741">
        <v>0</v>
      </c>
      <c r="BC1741">
        <v>0</v>
      </c>
      <c r="BD1741" t="s">
        <v>60</v>
      </c>
      <c r="BE1741" s="5" t="s">
        <v>5226</v>
      </c>
      <c r="BF1741">
        <v>634353938</v>
      </c>
      <c r="BH1741" t="s">
        <v>323</v>
      </c>
      <c r="BI1741" t="s">
        <v>320</v>
      </c>
      <c r="BJ1741">
        <v>0.41388888888888886</v>
      </c>
      <c r="BK1741">
        <v>42.4</v>
      </c>
      <c r="BL1741">
        <v>5.03</v>
      </c>
      <c r="BM1741">
        <v>0</v>
      </c>
      <c r="BN1741">
        <v>-32.270000000000003</v>
      </c>
      <c r="BO1741">
        <v>15.16</v>
      </c>
      <c r="BP1741" t="s">
        <v>60</v>
      </c>
      <c r="BQ1741">
        <v>1.1474074329999999</v>
      </c>
      <c r="BR1741" t="s">
        <v>61</v>
      </c>
    </row>
    <row r="1742" spans="1:70" x14ac:dyDescent="0.2">
      <c r="A1742" s="19">
        <f t="shared" si="68"/>
        <v>7.4600000000000009</v>
      </c>
      <c r="B1742" s="20">
        <v>3752</v>
      </c>
      <c r="D1742" s="2" t="s">
        <v>1381</v>
      </c>
      <c r="E1742" s="2" t="str">
        <f t="shared" si="67"/>
        <v>ST</v>
      </c>
      <c r="F1742">
        <v>200720433</v>
      </c>
      <c r="G1742">
        <v>202606</v>
      </c>
      <c r="H1742" t="s">
        <v>52</v>
      </c>
      <c r="I1742" t="s">
        <v>321</v>
      </c>
      <c r="J1742" t="s">
        <v>322</v>
      </c>
      <c r="K1742" t="s">
        <v>54</v>
      </c>
      <c r="L1742" s="5" t="s">
        <v>5222</v>
      </c>
      <c r="M1742" s="5" t="s">
        <v>3831</v>
      </c>
      <c r="N1742" s="21">
        <v>873251814193</v>
      </c>
      <c r="P1742" t="s">
        <v>326</v>
      </c>
      <c r="Q1742" t="s">
        <v>326</v>
      </c>
      <c r="R1742" t="s">
        <v>56</v>
      </c>
      <c r="S1742" t="s">
        <v>327</v>
      </c>
      <c r="T1742">
        <v>21</v>
      </c>
      <c r="U1742" t="s">
        <v>57</v>
      </c>
      <c r="V1742">
        <v>21320</v>
      </c>
      <c r="W1742">
        <v>36.130000000000003</v>
      </c>
      <c r="X1742">
        <v>4.28</v>
      </c>
      <c r="Y1742">
        <v>0</v>
      </c>
      <c r="Z1742">
        <v>-27.49</v>
      </c>
      <c r="AA1742">
        <v>12.92</v>
      </c>
      <c r="AB1742">
        <v>2</v>
      </c>
      <c r="AC1742">
        <v>19.579999999999998</v>
      </c>
      <c r="AD1742">
        <v>19.579999999999998</v>
      </c>
      <c r="AE1742" t="s">
        <v>9655</v>
      </c>
      <c r="AF1742" t="s">
        <v>6225</v>
      </c>
      <c r="AG1742" t="s">
        <v>6225</v>
      </c>
      <c r="AH1742" t="s">
        <v>6226</v>
      </c>
      <c r="AI1742" t="s">
        <v>6227</v>
      </c>
      <c r="AJ1742">
        <v>19</v>
      </c>
      <c r="AK1742" t="s">
        <v>57</v>
      </c>
      <c r="AL1742">
        <v>19360</v>
      </c>
      <c r="AM1742" t="s">
        <v>55</v>
      </c>
      <c r="AN1742" t="s">
        <v>55</v>
      </c>
      <c r="AO1742" t="s">
        <v>55</v>
      </c>
      <c r="AS1742" t="s">
        <v>343</v>
      </c>
      <c r="AT1742">
        <v>0</v>
      </c>
      <c r="AU1742">
        <v>0</v>
      </c>
      <c r="AV1742">
        <v>0</v>
      </c>
      <c r="BB1742">
        <v>0</v>
      </c>
      <c r="BC1742">
        <v>0</v>
      </c>
      <c r="BD1742" t="s">
        <v>60</v>
      </c>
      <c r="BE1742" s="5" t="s">
        <v>5226</v>
      </c>
      <c r="BF1742">
        <v>634353938</v>
      </c>
      <c r="BH1742" t="s">
        <v>323</v>
      </c>
      <c r="BI1742" t="s">
        <v>320</v>
      </c>
      <c r="BJ1742">
        <v>0.37638888888888888</v>
      </c>
      <c r="BK1742">
        <v>31.2</v>
      </c>
      <c r="BL1742">
        <v>3.7</v>
      </c>
      <c r="BM1742">
        <v>0</v>
      </c>
      <c r="BN1742">
        <v>-23.74</v>
      </c>
      <c r="BO1742">
        <v>11.16</v>
      </c>
      <c r="BP1742" t="s">
        <v>60</v>
      </c>
      <c r="BQ1742">
        <v>1.15806418</v>
      </c>
      <c r="BR1742" t="s">
        <v>61</v>
      </c>
    </row>
    <row r="1743" spans="1:70" x14ac:dyDescent="0.2">
      <c r="A1743" s="19">
        <f t="shared" si="68"/>
        <v>9.8000000000000007</v>
      </c>
      <c r="B1743" s="20">
        <v>3752</v>
      </c>
      <c r="D1743" s="2" t="s">
        <v>1381</v>
      </c>
      <c r="E1743" s="2" t="str">
        <f t="shared" si="67"/>
        <v>ST</v>
      </c>
      <c r="F1743">
        <v>200720433</v>
      </c>
      <c r="G1743">
        <v>202606</v>
      </c>
      <c r="H1743" t="s">
        <v>52</v>
      </c>
      <c r="I1743" t="s">
        <v>321</v>
      </c>
      <c r="J1743" t="s">
        <v>322</v>
      </c>
      <c r="K1743" t="s">
        <v>54</v>
      </c>
      <c r="L1743" s="5">
        <v>46271</v>
      </c>
      <c r="M1743" s="5">
        <v>46301</v>
      </c>
      <c r="N1743" s="21">
        <v>872832987152</v>
      </c>
      <c r="P1743" t="s">
        <v>326</v>
      </c>
      <c r="Q1743" t="s">
        <v>326</v>
      </c>
      <c r="R1743" t="s">
        <v>56</v>
      </c>
      <c r="S1743" t="s">
        <v>327</v>
      </c>
      <c r="T1743">
        <v>21</v>
      </c>
      <c r="U1743" t="s">
        <v>57</v>
      </c>
      <c r="V1743">
        <v>21320</v>
      </c>
      <c r="W1743">
        <v>47.26</v>
      </c>
      <c r="X1743">
        <v>5.6</v>
      </c>
      <c r="Y1743">
        <v>0</v>
      </c>
      <c r="Z1743">
        <v>-35.96</v>
      </c>
      <c r="AA1743">
        <v>16.899999999999999</v>
      </c>
      <c r="AB1743">
        <v>3</v>
      </c>
      <c r="AC1743">
        <v>35.200000000000003</v>
      </c>
      <c r="AD1743">
        <v>35.200000000000003</v>
      </c>
      <c r="AE1743" t="s">
        <v>9656</v>
      </c>
      <c r="AF1743" t="s">
        <v>6228</v>
      </c>
      <c r="AG1743" t="s">
        <v>6228</v>
      </c>
      <c r="AH1743" t="s">
        <v>6229</v>
      </c>
      <c r="AI1743" t="s">
        <v>795</v>
      </c>
      <c r="AJ1743">
        <v>71</v>
      </c>
      <c r="AK1743" t="s">
        <v>57</v>
      </c>
      <c r="AL1743">
        <v>71100</v>
      </c>
      <c r="AM1743" t="s">
        <v>55</v>
      </c>
      <c r="AN1743" t="s">
        <v>55</v>
      </c>
      <c r="AO1743" t="s">
        <v>55</v>
      </c>
      <c r="AS1743" t="s">
        <v>343</v>
      </c>
      <c r="AT1743">
        <v>0</v>
      </c>
      <c r="AU1743">
        <v>0</v>
      </c>
      <c r="AV1743">
        <v>0</v>
      </c>
      <c r="BB1743">
        <v>0</v>
      </c>
      <c r="BC1743">
        <v>0</v>
      </c>
      <c r="BD1743" t="s">
        <v>60</v>
      </c>
      <c r="BE1743" s="5" t="s">
        <v>2497</v>
      </c>
      <c r="BF1743">
        <v>634333759</v>
      </c>
      <c r="BH1743" t="s">
        <v>323</v>
      </c>
      <c r="BI1743" t="s">
        <v>320</v>
      </c>
      <c r="BJ1743">
        <v>0.34791666666666665</v>
      </c>
      <c r="BK1743">
        <v>41</v>
      </c>
      <c r="BL1743">
        <v>4.8600000000000003</v>
      </c>
      <c r="BM1743">
        <v>0</v>
      </c>
      <c r="BN1743">
        <v>-31.2</v>
      </c>
      <c r="BO1743">
        <v>14.66</v>
      </c>
      <c r="BP1743" t="s">
        <v>60</v>
      </c>
      <c r="BQ1743">
        <v>1.1526181719999999</v>
      </c>
      <c r="BR1743" t="s">
        <v>61</v>
      </c>
    </row>
    <row r="1744" spans="1:70" x14ac:dyDescent="0.2">
      <c r="A1744" s="19">
        <f t="shared" si="68"/>
        <v>4.6100000000000012</v>
      </c>
      <c r="B1744" s="20">
        <v>3752</v>
      </c>
      <c r="D1744" s="2" t="s">
        <v>1381</v>
      </c>
      <c r="E1744" s="2" t="str">
        <f t="shared" si="67"/>
        <v>ST</v>
      </c>
      <c r="F1744">
        <v>200720433</v>
      </c>
      <c r="G1744">
        <v>202606</v>
      </c>
      <c r="H1744" t="s">
        <v>52</v>
      </c>
      <c r="I1744" t="s">
        <v>321</v>
      </c>
      <c r="J1744" t="s">
        <v>322</v>
      </c>
      <c r="K1744" t="s">
        <v>54</v>
      </c>
      <c r="L1744" s="5">
        <v>46362</v>
      </c>
      <c r="M1744" s="5" t="s">
        <v>2497</v>
      </c>
      <c r="N1744" s="21">
        <v>872992177890</v>
      </c>
      <c r="P1744" t="s">
        <v>326</v>
      </c>
      <c r="Q1744" t="s">
        <v>326</v>
      </c>
      <c r="R1744" t="s">
        <v>56</v>
      </c>
      <c r="S1744" t="s">
        <v>327</v>
      </c>
      <c r="T1744">
        <v>21</v>
      </c>
      <c r="U1744" t="s">
        <v>57</v>
      </c>
      <c r="V1744">
        <v>21320</v>
      </c>
      <c r="W1744">
        <v>22.29</v>
      </c>
      <c r="X1744">
        <v>2.64</v>
      </c>
      <c r="Y1744">
        <v>0</v>
      </c>
      <c r="Z1744">
        <v>-16.96</v>
      </c>
      <c r="AA1744">
        <v>7.97</v>
      </c>
      <c r="AB1744">
        <v>1</v>
      </c>
      <c r="AC1744">
        <v>0.22</v>
      </c>
      <c r="AD1744">
        <v>0.22</v>
      </c>
      <c r="AE1744" t="s">
        <v>9657</v>
      </c>
      <c r="AF1744" t="s">
        <v>6230</v>
      </c>
      <c r="AG1744" t="s">
        <v>6230</v>
      </c>
      <c r="AH1744" t="s">
        <v>6231</v>
      </c>
      <c r="AI1744" t="s">
        <v>6232</v>
      </c>
      <c r="AJ1744">
        <v>44</v>
      </c>
      <c r="AK1744" t="s">
        <v>57</v>
      </c>
      <c r="AL1744">
        <v>44580</v>
      </c>
      <c r="AM1744" t="s">
        <v>55</v>
      </c>
      <c r="AN1744" t="s">
        <v>55</v>
      </c>
      <c r="AO1744" t="s">
        <v>55</v>
      </c>
      <c r="AS1744" t="s">
        <v>343</v>
      </c>
      <c r="AT1744">
        <v>0</v>
      </c>
      <c r="AU1744">
        <v>0</v>
      </c>
      <c r="AV1744">
        <v>0</v>
      </c>
      <c r="BB1744">
        <v>0</v>
      </c>
      <c r="BC1744">
        <v>0</v>
      </c>
      <c r="BD1744" t="s">
        <v>60</v>
      </c>
      <c r="BE1744" s="5" t="s">
        <v>3831</v>
      </c>
      <c r="BF1744">
        <v>634343823</v>
      </c>
      <c r="BH1744" t="s">
        <v>323</v>
      </c>
      <c r="BI1744" t="s">
        <v>320</v>
      </c>
      <c r="BJ1744">
        <v>0.50972222222222219</v>
      </c>
      <c r="BK1744">
        <v>19.3</v>
      </c>
      <c r="BL1744">
        <v>2.29</v>
      </c>
      <c r="BM1744">
        <v>0</v>
      </c>
      <c r="BN1744">
        <v>-14.69</v>
      </c>
      <c r="BO1744">
        <v>6.9</v>
      </c>
      <c r="BP1744" t="s">
        <v>60</v>
      </c>
      <c r="BQ1744">
        <v>1.154814421</v>
      </c>
      <c r="BR1744" t="s">
        <v>61</v>
      </c>
    </row>
    <row r="1745" spans="1:70" x14ac:dyDescent="0.2">
      <c r="A1745" s="19">
        <f t="shared" si="68"/>
        <v>12.480000000000004</v>
      </c>
      <c r="B1745" s="20">
        <v>3752</v>
      </c>
      <c r="D1745" s="2" t="s">
        <v>1381</v>
      </c>
      <c r="E1745" s="2" t="str">
        <f t="shared" si="67"/>
        <v>ST</v>
      </c>
      <c r="F1745">
        <v>200720433</v>
      </c>
      <c r="G1745">
        <v>202606</v>
      </c>
      <c r="H1745" t="s">
        <v>52</v>
      </c>
      <c r="I1745" t="s">
        <v>321</v>
      </c>
      <c r="J1745" t="s">
        <v>322</v>
      </c>
      <c r="K1745" t="s">
        <v>54</v>
      </c>
      <c r="L1745" s="5">
        <v>46332</v>
      </c>
      <c r="M1745" s="5">
        <v>46362</v>
      </c>
      <c r="N1745" s="21">
        <v>872937156330</v>
      </c>
      <c r="P1745" t="s">
        <v>326</v>
      </c>
      <c r="Q1745" t="s">
        <v>326</v>
      </c>
      <c r="R1745" t="s">
        <v>56</v>
      </c>
      <c r="S1745" t="s">
        <v>327</v>
      </c>
      <c r="T1745">
        <v>21</v>
      </c>
      <c r="U1745" t="s">
        <v>57</v>
      </c>
      <c r="V1745">
        <v>21320</v>
      </c>
      <c r="W1745">
        <v>60.29</v>
      </c>
      <c r="X1745">
        <v>7.15</v>
      </c>
      <c r="Y1745">
        <v>0</v>
      </c>
      <c r="Z1745">
        <v>-45.87</v>
      </c>
      <c r="AA1745">
        <v>21.56</v>
      </c>
      <c r="AB1745">
        <v>4</v>
      </c>
      <c r="AC1745">
        <v>50.82</v>
      </c>
      <c r="AD1745">
        <v>50.82</v>
      </c>
      <c r="AE1745" t="s">
        <v>9658</v>
      </c>
      <c r="AF1745" t="s">
        <v>5761</v>
      </c>
      <c r="AG1745" t="s">
        <v>5761</v>
      </c>
      <c r="AH1745" t="s">
        <v>6233</v>
      </c>
      <c r="AI1745" t="s">
        <v>6234</v>
      </c>
      <c r="AJ1745">
        <v>76</v>
      </c>
      <c r="AK1745" t="s">
        <v>57</v>
      </c>
      <c r="AL1745">
        <v>76350</v>
      </c>
      <c r="AM1745" t="s">
        <v>55</v>
      </c>
      <c r="AN1745" t="s">
        <v>55</v>
      </c>
      <c r="AO1745" t="s">
        <v>55</v>
      </c>
      <c r="AS1745" t="s">
        <v>343</v>
      </c>
      <c r="AT1745">
        <v>26</v>
      </c>
      <c r="AU1745">
        <v>32</v>
      </c>
      <c r="AV1745">
        <v>42</v>
      </c>
      <c r="BB1745">
        <v>0</v>
      </c>
      <c r="BC1745">
        <v>0</v>
      </c>
      <c r="BD1745" t="s">
        <v>60</v>
      </c>
      <c r="BE1745" s="5" t="s">
        <v>3831</v>
      </c>
      <c r="BF1745">
        <v>634343823</v>
      </c>
      <c r="BH1745" t="s">
        <v>323</v>
      </c>
      <c r="BI1745" t="s">
        <v>320</v>
      </c>
      <c r="BJ1745">
        <v>0.44027777777777777</v>
      </c>
      <c r="BK1745">
        <v>52.2</v>
      </c>
      <c r="BL1745">
        <v>6.19</v>
      </c>
      <c r="BM1745">
        <v>0</v>
      </c>
      <c r="BN1745">
        <v>-39.72</v>
      </c>
      <c r="BO1745">
        <v>18.670000000000002</v>
      </c>
      <c r="BP1745" t="s">
        <v>60</v>
      </c>
      <c r="BQ1745">
        <v>1.1549344580000001</v>
      </c>
      <c r="BR1745" t="s">
        <v>61</v>
      </c>
    </row>
    <row r="1746" spans="1:70" x14ac:dyDescent="0.2">
      <c r="A1746" s="19">
        <f t="shared" si="68"/>
        <v>9.4600000000000009</v>
      </c>
      <c r="B1746" s="20">
        <v>3752</v>
      </c>
      <c r="D1746" s="2" t="s">
        <v>1381</v>
      </c>
      <c r="E1746" s="2" t="str">
        <f t="shared" si="67"/>
        <v>ST</v>
      </c>
      <c r="F1746">
        <v>200720433</v>
      </c>
      <c r="G1746">
        <v>202606</v>
      </c>
      <c r="H1746" t="s">
        <v>52</v>
      </c>
      <c r="I1746" t="s">
        <v>321</v>
      </c>
      <c r="J1746" t="s">
        <v>322</v>
      </c>
      <c r="K1746" t="s">
        <v>54</v>
      </c>
      <c r="L1746" s="5" t="s">
        <v>3826</v>
      </c>
      <c r="M1746" s="5" t="s">
        <v>5222</v>
      </c>
      <c r="N1746" s="21">
        <v>873243573380</v>
      </c>
      <c r="P1746" t="s">
        <v>326</v>
      </c>
      <c r="Q1746" t="s">
        <v>326</v>
      </c>
      <c r="R1746" t="s">
        <v>56</v>
      </c>
      <c r="S1746" t="s">
        <v>327</v>
      </c>
      <c r="T1746">
        <v>21</v>
      </c>
      <c r="U1746" t="s">
        <v>57</v>
      </c>
      <c r="V1746">
        <v>21320</v>
      </c>
      <c r="W1746">
        <v>45.94</v>
      </c>
      <c r="X1746">
        <v>5.44</v>
      </c>
      <c r="Y1746">
        <v>0</v>
      </c>
      <c r="Z1746">
        <v>-34.96</v>
      </c>
      <c r="AA1746">
        <v>16.41</v>
      </c>
      <c r="AB1746">
        <v>2</v>
      </c>
      <c r="AC1746">
        <v>33</v>
      </c>
      <c r="AD1746">
        <v>33</v>
      </c>
      <c r="AE1746" t="s">
        <v>9659</v>
      </c>
      <c r="AF1746" t="s">
        <v>6235</v>
      </c>
      <c r="AG1746" t="s">
        <v>6235</v>
      </c>
      <c r="AH1746" t="s">
        <v>6236</v>
      </c>
      <c r="AI1746" t="s">
        <v>6237</v>
      </c>
      <c r="AJ1746">
        <v>37</v>
      </c>
      <c r="AK1746" t="s">
        <v>57</v>
      </c>
      <c r="AL1746">
        <v>37130</v>
      </c>
      <c r="AM1746" t="s">
        <v>55</v>
      </c>
      <c r="AN1746" t="s">
        <v>55</v>
      </c>
      <c r="AO1746" t="s">
        <v>55</v>
      </c>
      <c r="AS1746" t="s">
        <v>343</v>
      </c>
      <c r="AT1746">
        <v>0</v>
      </c>
      <c r="AU1746">
        <v>0</v>
      </c>
      <c r="AV1746">
        <v>0</v>
      </c>
      <c r="BB1746">
        <v>0</v>
      </c>
      <c r="BC1746">
        <v>0</v>
      </c>
      <c r="BD1746" t="s">
        <v>60</v>
      </c>
      <c r="BE1746" s="5" t="s">
        <v>5226</v>
      </c>
      <c r="BF1746">
        <v>634353938</v>
      </c>
      <c r="BH1746" t="s">
        <v>323</v>
      </c>
      <c r="BI1746" t="s">
        <v>320</v>
      </c>
      <c r="BJ1746">
        <v>0.43819444444444444</v>
      </c>
      <c r="BK1746">
        <v>39.6</v>
      </c>
      <c r="BL1746">
        <v>4.6900000000000004</v>
      </c>
      <c r="BM1746">
        <v>0</v>
      </c>
      <c r="BN1746">
        <v>-30.14</v>
      </c>
      <c r="BO1746">
        <v>14.15</v>
      </c>
      <c r="BP1746" t="s">
        <v>60</v>
      </c>
      <c r="BQ1746">
        <v>1.1600389769999999</v>
      </c>
      <c r="BR1746" t="s">
        <v>61</v>
      </c>
    </row>
    <row r="1747" spans="1:70" x14ac:dyDescent="0.2">
      <c r="A1747" s="19">
        <f t="shared" si="68"/>
        <v>15.149999999999999</v>
      </c>
      <c r="B1747" s="20">
        <v>3752</v>
      </c>
      <c r="D1747" s="2" t="s">
        <v>1381</v>
      </c>
      <c r="E1747" s="2" t="str">
        <f t="shared" si="67"/>
        <v>ST</v>
      </c>
      <c r="F1747">
        <v>200720433</v>
      </c>
      <c r="G1747">
        <v>202606</v>
      </c>
      <c r="H1747" t="s">
        <v>52</v>
      </c>
      <c r="I1747" t="s">
        <v>321</v>
      </c>
      <c r="J1747" t="s">
        <v>322</v>
      </c>
      <c r="K1747" t="s">
        <v>54</v>
      </c>
      <c r="L1747" s="5">
        <v>46362</v>
      </c>
      <c r="M1747" s="5" t="s">
        <v>2497</v>
      </c>
      <c r="N1747" s="21">
        <v>872987352941</v>
      </c>
      <c r="P1747" t="s">
        <v>326</v>
      </c>
      <c r="Q1747" t="s">
        <v>326</v>
      </c>
      <c r="R1747" t="s">
        <v>56</v>
      </c>
      <c r="S1747" t="s">
        <v>327</v>
      </c>
      <c r="T1747">
        <v>21</v>
      </c>
      <c r="U1747" t="s">
        <v>57</v>
      </c>
      <c r="V1747">
        <v>21320</v>
      </c>
      <c r="W1747">
        <v>73.22</v>
      </c>
      <c r="X1747">
        <v>108.45</v>
      </c>
      <c r="Y1747">
        <v>0</v>
      </c>
      <c r="Z1747">
        <v>-55.72</v>
      </c>
      <c r="AA1747">
        <v>125.94</v>
      </c>
      <c r="AB1747">
        <v>7</v>
      </c>
      <c r="AC1747">
        <v>70.400000000000006</v>
      </c>
      <c r="AD1747">
        <v>70.400000000000006</v>
      </c>
      <c r="AE1747" t="s">
        <v>9660</v>
      </c>
      <c r="AF1747" t="s">
        <v>6238</v>
      </c>
      <c r="AG1747" t="s">
        <v>6238</v>
      </c>
      <c r="AH1747" t="s">
        <v>6239</v>
      </c>
      <c r="AI1747" t="s">
        <v>6240</v>
      </c>
      <c r="AJ1747">
        <v>29</v>
      </c>
      <c r="AK1747" t="s">
        <v>57</v>
      </c>
      <c r="AL1747">
        <v>29600</v>
      </c>
      <c r="AM1747" t="s">
        <v>55</v>
      </c>
      <c r="AN1747" t="s">
        <v>55</v>
      </c>
      <c r="AO1747" t="s">
        <v>55</v>
      </c>
      <c r="AS1747" t="s">
        <v>343</v>
      </c>
      <c r="AT1747">
        <v>0</v>
      </c>
      <c r="AU1747">
        <v>0</v>
      </c>
      <c r="AV1747">
        <v>0</v>
      </c>
      <c r="BB1747">
        <v>0</v>
      </c>
      <c r="BC1747">
        <v>0</v>
      </c>
      <c r="BD1747" t="s">
        <v>60</v>
      </c>
      <c r="BE1747" s="5" t="s">
        <v>3831</v>
      </c>
      <c r="BF1747">
        <v>634343823</v>
      </c>
      <c r="BH1747" t="s">
        <v>323</v>
      </c>
      <c r="BI1747" t="s">
        <v>320</v>
      </c>
      <c r="BJ1747">
        <v>0.47152777777777777</v>
      </c>
      <c r="BK1747">
        <v>63.4</v>
      </c>
      <c r="BL1747">
        <v>93.91</v>
      </c>
      <c r="BM1747">
        <v>0</v>
      </c>
      <c r="BN1747">
        <v>-48.25</v>
      </c>
      <c r="BO1747">
        <v>109.06</v>
      </c>
      <c r="BP1747" t="s">
        <v>60</v>
      </c>
      <c r="BQ1747">
        <v>1.154814421</v>
      </c>
      <c r="BR1747" t="s">
        <v>61</v>
      </c>
    </row>
    <row r="1748" spans="1:70" x14ac:dyDescent="0.2">
      <c r="A1748" s="19">
        <f t="shared" si="68"/>
        <v>16.830000000000005</v>
      </c>
      <c r="B1748" s="20">
        <v>3752</v>
      </c>
      <c r="D1748" s="2" t="s">
        <v>1381</v>
      </c>
      <c r="E1748" s="2" t="str">
        <f t="shared" si="67"/>
        <v>ST</v>
      </c>
      <c r="F1748">
        <v>200720433</v>
      </c>
      <c r="G1748">
        <v>202606</v>
      </c>
      <c r="H1748" t="s">
        <v>52</v>
      </c>
      <c r="I1748" t="s">
        <v>321</v>
      </c>
      <c r="J1748" t="s">
        <v>322</v>
      </c>
      <c r="K1748" t="s">
        <v>54</v>
      </c>
      <c r="L1748" s="5">
        <v>46332</v>
      </c>
      <c r="M1748" s="5">
        <v>46362</v>
      </c>
      <c r="N1748" s="21">
        <v>872935481987</v>
      </c>
      <c r="P1748" t="s">
        <v>326</v>
      </c>
      <c r="Q1748" t="s">
        <v>326</v>
      </c>
      <c r="R1748" t="s">
        <v>56</v>
      </c>
      <c r="S1748" t="s">
        <v>327</v>
      </c>
      <c r="T1748">
        <v>21</v>
      </c>
      <c r="U1748" t="s">
        <v>57</v>
      </c>
      <c r="V1748">
        <v>21320</v>
      </c>
      <c r="W1748">
        <v>81.31</v>
      </c>
      <c r="X1748">
        <v>109.43</v>
      </c>
      <c r="Y1748">
        <v>0</v>
      </c>
      <c r="Z1748">
        <v>-61.87</v>
      </c>
      <c r="AA1748">
        <v>128.87</v>
      </c>
      <c r="AB1748">
        <v>7</v>
      </c>
      <c r="AC1748">
        <v>80.08</v>
      </c>
      <c r="AD1748">
        <v>80.08</v>
      </c>
      <c r="AE1748" t="s">
        <v>2413</v>
      </c>
      <c r="AF1748" t="s">
        <v>6241</v>
      </c>
      <c r="AG1748" t="s">
        <v>6241</v>
      </c>
      <c r="AH1748" t="s">
        <v>6242</v>
      </c>
      <c r="AI1748" t="s">
        <v>6243</v>
      </c>
      <c r="AJ1748">
        <v>34</v>
      </c>
      <c r="AK1748" t="s">
        <v>57</v>
      </c>
      <c r="AL1748">
        <v>34410</v>
      </c>
      <c r="AM1748" t="s">
        <v>55</v>
      </c>
      <c r="AN1748" t="s">
        <v>55</v>
      </c>
      <c r="AO1748" t="s">
        <v>55</v>
      </c>
      <c r="AS1748" t="s">
        <v>343</v>
      </c>
      <c r="AT1748">
        <v>4</v>
      </c>
      <c r="AU1748">
        <v>74</v>
      </c>
      <c r="AV1748">
        <v>113</v>
      </c>
      <c r="BB1748">
        <v>0</v>
      </c>
      <c r="BC1748">
        <v>0</v>
      </c>
      <c r="BD1748" t="s">
        <v>60</v>
      </c>
      <c r="BE1748" s="5" t="s">
        <v>3831</v>
      </c>
      <c r="BF1748">
        <v>634343823</v>
      </c>
      <c r="BH1748" t="s">
        <v>323</v>
      </c>
      <c r="BI1748" t="s">
        <v>320</v>
      </c>
      <c r="BJ1748">
        <v>0.43472222222222223</v>
      </c>
      <c r="BK1748">
        <v>70.400000000000006</v>
      </c>
      <c r="BL1748">
        <v>94.75</v>
      </c>
      <c r="BM1748">
        <v>0</v>
      </c>
      <c r="BN1748">
        <v>-53.57</v>
      </c>
      <c r="BO1748">
        <v>111.58</v>
      </c>
      <c r="BP1748" t="s">
        <v>60</v>
      </c>
      <c r="BQ1748">
        <v>1.1549344580000001</v>
      </c>
      <c r="BR1748" t="s">
        <v>61</v>
      </c>
    </row>
    <row r="1749" spans="1:70" x14ac:dyDescent="0.2">
      <c r="A1749" s="19">
        <f t="shared" si="68"/>
        <v>14.82</v>
      </c>
      <c r="B1749" s="20">
        <v>3752</v>
      </c>
      <c r="D1749" s="2" t="s">
        <v>1381</v>
      </c>
      <c r="E1749" s="2" t="str">
        <f t="shared" si="67"/>
        <v>ST</v>
      </c>
      <c r="F1749">
        <v>200720433</v>
      </c>
      <c r="G1749">
        <v>202606</v>
      </c>
      <c r="H1749" t="s">
        <v>52</v>
      </c>
      <c r="I1749" t="s">
        <v>321</v>
      </c>
      <c r="J1749" t="s">
        <v>322</v>
      </c>
      <c r="K1749" t="s">
        <v>54</v>
      </c>
      <c r="L1749" s="5">
        <v>46332</v>
      </c>
      <c r="M1749" s="5">
        <v>46362</v>
      </c>
      <c r="N1749" s="21">
        <v>872935608372</v>
      </c>
      <c r="P1749" t="s">
        <v>326</v>
      </c>
      <c r="Q1749" t="s">
        <v>326</v>
      </c>
      <c r="R1749" t="s">
        <v>56</v>
      </c>
      <c r="S1749" t="s">
        <v>327</v>
      </c>
      <c r="T1749">
        <v>21</v>
      </c>
      <c r="U1749" t="s">
        <v>57</v>
      </c>
      <c r="V1749">
        <v>21320</v>
      </c>
      <c r="W1749">
        <v>71.61</v>
      </c>
      <c r="X1749">
        <v>108.26</v>
      </c>
      <c r="Y1749">
        <v>0</v>
      </c>
      <c r="Z1749">
        <v>-54.49</v>
      </c>
      <c r="AA1749">
        <v>125.38</v>
      </c>
      <c r="AB1749">
        <v>6</v>
      </c>
      <c r="AC1749">
        <v>66.88</v>
      </c>
      <c r="AD1749">
        <v>66.88</v>
      </c>
      <c r="AE1749" t="s">
        <v>9661</v>
      </c>
      <c r="AF1749" t="s">
        <v>6244</v>
      </c>
      <c r="AG1749" t="s">
        <v>6244</v>
      </c>
      <c r="AH1749" t="s">
        <v>6245</v>
      </c>
      <c r="AI1749" t="s">
        <v>6246</v>
      </c>
      <c r="AJ1749">
        <v>67</v>
      </c>
      <c r="AK1749" t="s">
        <v>57</v>
      </c>
      <c r="AL1749">
        <v>67201</v>
      </c>
      <c r="AM1749" t="s">
        <v>55</v>
      </c>
      <c r="AN1749" t="s">
        <v>55</v>
      </c>
      <c r="AO1749" t="s">
        <v>55</v>
      </c>
      <c r="AS1749" t="s">
        <v>343</v>
      </c>
      <c r="AT1749">
        <v>0</v>
      </c>
      <c r="AU1749">
        <v>0</v>
      </c>
      <c r="AV1749">
        <v>0</v>
      </c>
      <c r="BB1749">
        <v>0</v>
      </c>
      <c r="BC1749">
        <v>0</v>
      </c>
      <c r="BD1749" t="s">
        <v>60</v>
      </c>
      <c r="BE1749" s="5" t="s">
        <v>3831</v>
      </c>
      <c r="BF1749">
        <v>634343823</v>
      </c>
      <c r="BH1749" t="s">
        <v>323</v>
      </c>
      <c r="BI1749" t="s">
        <v>320</v>
      </c>
      <c r="BJ1749">
        <v>0.40555555555555556</v>
      </c>
      <c r="BK1749">
        <v>62</v>
      </c>
      <c r="BL1749">
        <v>93.74</v>
      </c>
      <c r="BM1749">
        <v>0</v>
      </c>
      <c r="BN1749">
        <v>-47.18</v>
      </c>
      <c r="BO1749">
        <v>108.56</v>
      </c>
      <c r="BP1749" t="s">
        <v>60</v>
      </c>
      <c r="BQ1749">
        <v>1.1549344580000001</v>
      </c>
      <c r="BR1749" t="s">
        <v>61</v>
      </c>
    </row>
    <row r="1750" spans="1:70" x14ac:dyDescent="0.2">
      <c r="A1750" s="19">
        <f t="shared" si="68"/>
        <v>18.159999999999997</v>
      </c>
      <c r="B1750" s="20">
        <v>3752</v>
      </c>
      <c r="D1750" s="2" t="s">
        <v>1381</v>
      </c>
      <c r="E1750" s="2" t="str">
        <f t="shared" si="67"/>
        <v>ST</v>
      </c>
      <c r="F1750">
        <v>200720433</v>
      </c>
      <c r="G1750">
        <v>202606</v>
      </c>
      <c r="H1750" t="s">
        <v>52</v>
      </c>
      <c r="I1750" t="s">
        <v>321</v>
      </c>
      <c r="J1750" t="s">
        <v>322</v>
      </c>
      <c r="K1750" t="s">
        <v>54</v>
      </c>
      <c r="L1750" s="5">
        <v>46332</v>
      </c>
      <c r="M1750" s="5">
        <v>46362</v>
      </c>
      <c r="N1750" s="21">
        <v>872939857728</v>
      </c>
      <c r="P1750" t="s">
        <v>326</v>
      </c>
      <c r="Q1750" t="s">
        <v>326</v>
      </c>
      <c r="R1750" t="s">
        <v>56</v>
      </c>
      <c r="S1750" t="s">
        <v>327</v>
      </c>
      <c r="T1750">
        <v>21</v>
      </c>
      <c r="U1750" t="s">
        <v>57</v>
      </c>
      <c r="V1750">
        <v>21320</v>
      </c>
      <c r="W1750">
        <v>87.78</v>
      </c>
      <c r="X1750">
        <v>110.19</v>
      </c>
      <c r="Y1750">
        <v>0</v>
      </c>
      <c r="Z1750">
        <v>-66.8</v>
      </c>
      <c r="AA1750">
        <v>131.16999999999999</v>
      </c>
      <c r="AB1750">
        <v>6</v>
      </c>
      <c r="AC1750">
        <v>89.1</v>
      </c>
      <c r="AD1750">
        <v>89.1</v>
      </c>
      <c r="AE1750" t="s">
        <v>9662</v>
      </c>
      <c r="AF1750" t="s">
        <v>582</v>
      </c>
      <c r="AG1750" t="s">
        <v>582</v>
      </c>
      <c r="AH1750" t="s">
        <v>6247</v>
      </c>
      <c r="AI1750" t="s">
        <v>6248</v>
      </c>
      <c r="AJ1750">
        <v>37</v>
      </c>
      <c r="AK1750" t="s">
        <v>57</v>
      </c>
      <c r="AL1750">
        <v>37510</v>
      </c>
      <c r="AM1750" t="s">
        <v>55</v>
      </c>
      <c r="AN1750" t="s">
        <v>55</v>
      </c>
      <c r="AO1750" t="s">
        <v>55</v>
      </c>
      <c r="AS1750" t="s">
        <v>343</v>
      </c>
      <c r="AT1750">
        <v>30</v>
      </c>
      <c r="AU1750">
        <v>31</v>
      </c>
      <c r="AV1750">
        <v>40</v>
      </c>
      <c r="BB1750">
        <v>0</v>
      </c>
      <c r="BC1750">
        <v>0</v>
      </c>
      <c r="BD1750" t="s">
        <v>60</v>
      </c>
      <c r="BE1750" s="5" t="s">
        <v>3831</v>
      </c>
      <c r="BF1750">
        <v>634343823</v>
      </c>
      <c r="BH1750" t="s">
        <v>323</v>
      </c>
      <c r="BI1750" t="s">
        <v>320</v>
      </c>
      <c r="BJ1750">
        <v>0.51249999999999996</v>
      </c>
      <c r="BK1750">
        <v>76</v>
      </c>
      <c r="BL1750">
        <v>95.41</v>
      </c>
      <c r="BM1750">
        <v>0</v>
      </c>
      <c r="BN1750">
        <v>-57.84</v>
      </c>
      <c r="BO1750">
        <v>113.57</v>
      </c>
      <c r="BP1750" t="s">
        <v>60</v>
      </c>
      <c r="BQ1750">
        <v>1.1549344580000001</v>
      </c>
      <c r="BR1750" t="s">
        <v>61</v>
      </c>
    </row>
    <row r="1751" spans="1:70" x14ac:dyDescent="0.2">
      <c r="A1751" s="19">
        <f t="shared" si="68"/>
        <v>9.1300000000000026</v>
      </c>
      <c r="B1751" s="20">
        <v>3752</v>
      </c>
      <c r="D1751" s="2" t="s">
        <v>1381</v>
      </c>
      <c r="E1751" s="2" t="str">
        <f t="shared" si="67"/>
        <v>ST</v>
      </c>
      <c r="F1751">
        <v>200720433</v>
      </c>
      <c r="G1751">
        <v>202606</v>
      </c>
      <c r="H1751" t="s">
        <v>52</v>
      </c>
      <c r="I1751" t="s">
        <v>321</v>
      </c>
      <c r="J1751" t="s">
        <v>322</v>
      </c>
      <c r="K1751" t="s">
        <v>54</v>
      </c>
      <c r="L1751" s="5">
        <v>46362</v>
      </c>
      <c r="M1751" s="5" t="s">
        <v>4087</v>
      </c>
      <c r="N1751" s="21">
        <v>872994578835</v>
      </c>
      <c r="P1751" t="s">
        <v>326</v>
      </c>
      <c r="Q1751" t="s">
        <v>326</v>
      </c>
      <c r="R1751" t="s">
        <v>56</v>
      </c>
      <c r="S1751" t="s">
        <v>327</v>
      </c>
      <c r="T1751">
        <v>21</v>
      </c>
      <c r="U1751" t="s">
        <v>57</v>
      </c>
      <c r="V1751">
        <v>21320</v>
      </c>
      <c r="W1751">
        <v>44.11</v>
      </c>
      <c r="X1751">
        <v>5.23</v>
      </c>
      <c r="Y1751">
        <v>0</v>
      </c>
      <c r="Z1751">
        <v>-33.57</v>
      </c>
      <c r="AA1751">
        <v>15.77</v>
      </c>
      <c r="AB1751">
        <v>2</v>
      </c>
      <c r="AC1751">
        <v>30.8</v>
      </c>
      <c r="AD1751">
        <v>30.8</v>
      </c>
      <c r="AE1751" t="s">
        <v>9663</v>
      </c>
      <c r="AF1751" t="s">
        <v>830</v>
      </c>
      <c r="AG1751" t="s">
        <v>830</v>
      </c>
      <c r="AH1751" t="s">
        <v>831</v>
      </c>
      <c r="AI1751" t="s">
        <v>832</v>
      </c>
      <c r="AJ1751">
        <v>17</v>
      </c>
      <c r="AK1751" t="s">
        <v>57</v>
      </c>
      <c r="AL1751">
        <v>17160</v>
      </c>
      <c r="AM1751" t="s">
        <v>55</v>
      </c>
      <c r="AN1751" t="s">
        <v>55</v>
      </c>
      <c r="AO1751" t="s">
        <v>55</v>
      </c>
      <c r="AS1751" t="s">
        <v>343</v>
      </c>
      <c r="AT1751">
        <v>0</v>
      </c>
      <c r="AU1751">
        <v>0</v>
      </c>
      <c r="AV1751">
        <v>0</v>
      </c>
      <c r="BB1751">
        <v>0</v>
      </c>
      <c r="BC1751">
        <v>0</v>
      </c>
      <c r="BD1751" t="s">
        <v>60</v>
      </c>
      <c r="BE1751" s="5" t="s">
        <v>3831</v>
      </c>
      <c r="BF1751">
        <v>634343823</v>
      </c>
      <c r="BH1751" t="s">
        <v>323</v>
      </c>
      <c r="BI1751" t="s">
        <v>320</v>
      </c>
      <c r="BJ1751">
        <v>0.45694444444444443</v>
      </c>
      <c r="BK1751">
        <v>38.200000000000003</v>
      </c>
      <c r="BL1751">
        <v>4.53</v>
      </c>
      <c r="BM1751">
        <v>0</v>
      </c>
      <c r="BN1751">
        <v>-29.07</v>
      </c>
      <c r="BO1751">
        <v>13.66</v>
      </c>
      <c r="BP1751" t="s">
        <v>60</v>
      </c>
      <c r="BQ1751">
        <v>1.154814421</v>
      </c>
      <c r="BR1751" t="s">
        <v>61</v>
      </c>
    </row>
    <row r="1752" spans="1:70" x14ac:dyDescent="0.2">
      <c r="A1752" s="19">
        <f t="shared" si="68"/>
        <v>7.120000000000001</v>
      </c>
      <c r="B1752" s="20">
        <v>3752</v>
      </c>
      <c r="D1752" s="2" t="s">
        <v>1381</v>
      </c>
      <c r="E1752" s="2" t="str">
        <f t="shared" si="67"/>
        <v>ST</v>
      </c>
      <c r="F1752">
        <v>200720433</v>
      </c>
      <c r="G1752">
        <v>202606</v>
      </c>
      <c r="H1752" t="s">
        <v>52</v>
      </c>
      <c r="I1752" t="s">
        <v>321</v>
      </c>
      <c r="J1752" t="s">
        <v>322</v>
      </c>
      <c r="K1752" t="s">
        <v>54</v>
      </c>
      <c r="L1752" s="5">
        <v>46301</v>
      </c>
      <c r="M1752" s="5">
        <v>46332</v>
      </c>
      <c r="N1752" s="21">
        <v>872884442687</v>
      </c>
      <c r="P1752" t="s">
        <v>326</v>
      </c>
      <c r="Q1752" t="s">
        <v>326</v>
      </c>
      <c r="R1752" t="s">
        <v>56</v>
      </c>
      <c r="S1752" t="s">
        <v>327</v>
      </c>
      <c r="T1752">
        <v>21</v>
      </c>
      <c r="U1752" t="s">
        <v>57</v>
      </c>
      <c r="V1752">
        <v>21320</v>
      </c>
      <c r="W1752">
        <v>34.36</v>
      </c>
      <c r="X1752">
        <v>4.08</v>
      </c>
      <c r="Y1752">
        <v>0</v>
      </c>
      <c r="Z1752">
        <v>-26.15</v>
      </c>
      <c r="AA1752">
        <v>12.29</v>
      </c>
      <c r="AB1752">
        <v>2</v>
      </c>
      <c r="AC1752">
        <v>17.38</v>
      </c>
      <c r="AD1752">
        <v>17.38</v>
      </c>
      <c r="AE1752" t="s">
        <v>9664</v>
      </c>
      <c r="AF1752" t="s">
        <v>4133</v>
      </c>
      <c r="AG1752" t="s">
        <v>4133</v>
      </c>
      <c r="AH1752" t="s">
        <v>4134</v>
      </c>
      <c r="AI1752" t="s">
        <v>4135</v>
      </c>
      <c r="AJ1752">
        <v>33</v>
      </c>
      <c r="AK1752" t="s">
        <v>57</v>
      </c>
      <c r="AL1752">
        <v>33160</v>
      </c>
      <c r="AM1752" t="s">
        <v>55</v>
      </c>
      <c r="AN1752" t="s">
        <v>55</v>
      </c>
      <c r="AO1752" t="s">
        <v>55</v>
      </c>
      <c r="AS1752" t="s">
        <v>343</v>
      </c>
      <c r="AT1752">
        <v>26</v>
      </c>
      <c r="AU1752">
        <v>31</v>
      </c>
      <c r="AV1752">
        <v>40</v>
      </c>
      <c r="BB1752">
        <v>0</v>
      </c>
      <c r="BC1752">
        <v>0</v>
      </c>
      <c r="BD1752" t="s">
        <v>60</v>
      </c>
      <c r="BE1752" s="5" t="s">
        <v>2497</v>
      </c>
      <c r="BF1752">
        <v>634333759</v>
      </c>
      <c r="BH1752" t="s">
        <v>323</v>
      </c>
      <c r="BI1752" t="s">
        <v>320</v>
      </c>
      <c r="BJ1752">
        <v>0.4597222222222222</v>
      </c>
      <c r="BK1752">
        <v>29.8</v>
      </c>
      <c r="BL1752">
        <v>3.54</v>
      </c>
      <c r="BM1752">
        <v>0</v>
      </c>
      <c r="BN1752">
        <v>-22.68</v>
      </c>
      <c r="BO1752">
        <v>10.66</v>
      </c>
      <c r="BP1752" t="s">
        <v>60</v>
      </c>
      <c r="BQ1752">
        <v>1.153163127</v>
      </c>
      <c r="BR1752" t="s">
        <v>61</v>
      </c>
    </row>
    <row r="1753" spans="1:70" x14ac:dyDescent="0.2">
      <c r="A1753" s="19">
        <f t="shared" si="68"/>
        <v>10.129999999999995</v>
      </c>
      <c r="B1753" s="20">
        <v>3752</v>
      </c>
      <c r="D1753" s="2" t="s">
        <v>1381</v>
      </c>
      <c r="E1753" s="2" t="str">
        <f t="shared" si="67"/>
        <v>ST</v>
      </c>
      <c r="F1753">
        <v>200720433</v>
      </c>
      <c r="G1753">
        <v>202606</v>
      </c>
      <c r="H1753" t="s">
        <v>52</v>
      </c>
      <c r="I1753" t="s">
        <v>321</v>
      </c>
      <c r="J1753" t="s">
        <v>322</v>
      </c>
      <c r="K1753" t="s">
        <v>54</v>
      </c>
      <c r="L1753" s="5">
        <v>46332</v>
      </c>
      <c r="M1753" s="5">
        <v>46362</v>
      </c>
      <c r="N1753" s="21">
        <v>872940063302</v>
      </c>
      <c r="P1753" t="s">
        <v>326</v>
      </c>
      <c r="Q1753" t="s">
        <v>326</v>
      </c>
      <c r="R1753" t="s">
        <v>56</v>
      </c>
      <c r="S1753" t="s">
        <v>327</v>
      </c>
      <c r="T1753">
        <v>21</v>
      </c>
      <c r="U1753" t="s">
        <v>57</v>
      </c>
      <c r="V1753">
        <v>21320</v>
      </c>
      <c r="W1753">
        <v>48.96</v>
      </c>
      <c r="X1753">
        <v>5.81</v>
      </c>
      <c r="Y1753">
        <v>0</v>
      </c>
      <c r="Z1753">
        <v>-37.270000000000003</v>
      </c>
      <c r="AA1753">
        <v>17.510000000000002</v>
      </c>
      <c r="AB1753">
        <v>3</v>
      </c>
      <c r="AC1753">
        <v>35.86</v>
      </c>
      <c r="AD1753">
        <v>35.86</v>
      </c>
      <c r="AE1753" t="s">
        <v>9665</v>
      </c>
      <c r="AF1753" t="s">
        <v>6249</v>
      </c>
      <c r="AG1753" t="s">
        <v>6249</v>
      </c>
      <c r="AH1753" t="s">
        <v>6250</v>
      </c>
      <c r="AI1753" t="s">
        <v>604</v>
      </c>
      <c r="AJ1753">
        <v>44</v>
      </c>
      <c r="AK1753" t="s">
        <v>57</v>
      </c>
      <c r="AL1753">
        <v>44200</v>
      </c>
      <c r="AM1753" t="s">
        <v>55</v>
      </c>
      <c r="AN1753" t="s">
        <v>55</v>
      </c>
      <c r="AO1753" t="s">
        <v>55</v>
      </c>
      <c r="AS1753" t="s">
        <v>343</v>
      </c>
      <c r="AT1753">
        <v>0</v>
      </c>
      <c r="AU1753">
        <v>0</v>
      </c>
      <c r="AV1753">
        <v>0</v>
      </c>
      <c r="BB1753">
        <v>0</v>
      </c>
      <c r="BC1753">
        <v>0</v>
      </c>
      <c r="BD1753" t="s">
        <v>60</v>
      </c>
      <c r="BE1753" s="5" t="s">
        <v>3831</v>
      </c>
      <c r="BF1753">
        <v>634343823</v>
      </c>
      <c r="BH1753" t="s">
        <v>323</v>
      </c>
      <c r="BI1753" t="s">
        <v>320</v>
      </c>
      <c r="BJ1753">
        <v>0.36944444444444446</v>
      </c>
      <c r="BK1753">
        <v>42.4</v>
      </c>
      <c r="BL1753">
        <v>5.03</v>
      </c>
      <c r="BM1753">
        <v>0</v>
      </c>
      <c r="BN1753">
        <v>-32.270000000000003</v>
      </c>
      <c r="BO1753">
        <v>15.16</v>
      </c>
      <c r="BP1753" t="s">
        <v>60</v>
      </c>
      <c r="BQ1753">
        <v>1.154814421</v>
      </c>
      <c r="BR1753" t="s">
        <v>61</v>
      </c>
    </row>
    <row r="1754" spans="1:70" x14ac:dyDescent="0.2">
      <c r="A1754" s="19">
        <f t="shared" si="68"/>
        <v>8.4599999999999973</v>
      </c>
      <c r="B1754" s="20">
        <v>3752</v>
      </c>
      <c r="D1754" s="2" t="s">
        <v>1381</v>
      </c>
      <c r="E1754" s="2" t="str">
        <f t="shared" si="67"/>
        <v>ST</v>
      </c>
      <c r="F1754">
        <v>200720433</v>
      </c>
      <c r="G1754">
        <v>202606</v>
      </c>
      <c r="H1754" t="s">
        <v>52</v>
      </c>
      <c r="I1754" t="s">
        <v>321</v>
      </c>
      <c r="J1754" t="s">
        <v>322</v>
      </c>
      <c r="K1754" t="s">
        <v>54</v>
      </c>
      <c r="L1754" s="5" t="s">
        <v>3825</v>
      </c>
      <c r="M1754" s="5" t="s">
        <v>3826</v>
      </c>
      <c r="N1754" s="21">
        <v>873144663982</v>
      </c>
      <c r="P1754" t="s">
        <v>326</v>
      </c>
      <c r="Q1754" t="s">
        <v>326</v>
      </c>
      <c r="R1754" t="s">
        <v>56</v>
      </c>
      <c r="S1754" t="s">
        <v>327</v>
      </c>
      <c r="T1754">
        <v>21</v>
      </c>
      <c r="U1754" t="s">
        <v>57</v>
      </c>
      <c r="V1754">
        <v>21320</v>
      </c>
      <c r="W1754">
        <v>41.08</v>
      </c>
      <c r="X1754">
        <v>4.87</v>
      </c>
      <c r="Y1754">
        <v>0</v>
      </c>
      <c r="Z1754">
        <v>-31.26</v>
      </c>
      <c r="AA1754">
        <v>14.69</v>
      </c>
      <c r="AB1754">
        <v>2</v>
      </c>
      <c r="AC1754">
        <v>26.4</v>
      </c>
      <c r="AD1754">
        <v>26.4</v>
      </c>
      <c r="AE1754" t="s">
        <v>1560</v>
      </c>
      <c r="AF1754" t="s">
        <v>1121</v>
      </c>
      <c r="AG1754" t="s">
        <v>1121</v>
      </c>
      <c r="AH1754" t="s">
        <v>1122</v>
      </c>
      <c r="AI1754" t="s">
        <v>634</v>
      </c>
      <c r="AJ1754">
        <v>67</v>
      </c>
      <c r="AK1754" t="s">
        <v>57</v>
      </c>
      <c r="AL1754">
        <v>67210</v>
      </c>
      <c r="AM1754" t="s">
        <v>55</v>
      </c>
      <c r="AN1754" t="s">
        <v>55</v>
      </c>
      <c r="AO1754" t="s">
        <v>55</v>
      </c>
      <c r="AS1754" t="s">
        <v>343</v>
      </c>
      <c r="AT1754">
        <v>20</v>
      </c>
      <c r="AU1754">
        <v>19</v>
      </c>
      <c r="AV1754">
        <v>30</v>
      </c>
      <c r="BB1754">
        <v>0</v>
      </c>
      <c r="BC1754">
        <v>0</v>
      </c>
      <c r="BD1754" t="s">
        <v>60</v>
      </c>
      <c r="BE1754" s="5" t="s">
        <v>3831</v>
      </c>
      <c r="BF1754">
        <v>634343823</v>
      </c>
      <c r="BH1754" t="s">
        <v>323</v>
      </c>
      <c r="BI1754" t="s">
        <v>320</v>
      </c>
      <c r="BJ1754">
        <v>0.44166666666666665</v>
      </c>
      <c r="BK1754">
        <v>35.4</v>
      </c>
      <c r="BL1754">
        <v>4.2</v>
      </c>
      <c r="BM1754">
        <v>0</v>
      </c>
      <c r="BN1754">
        <v>-26.94</v>
      </c>
      <c r="BO1754">
        <v>12.66</v>
      </c>
      <c r="BP1754" t="s">
        <v>60</v>
      </c>
      <c r="BQ1754">
        <v>1.160362033</v>
      </c>
      <c r="BR1754" t="s">
        <v>61</v>
      </c>
    </row>
    <row r="1755" spans="1:70" x14ac:dyDescent="0.2">
      <c r="A1755" s="19">
        <f t="shared" si="68"/>
        <v>23.180000000000007</v>
      </c>
      <c r="B1755" s="20">
        <v>3752</v>
      </c>
      <c r="D1755" s="2" t="s">
        <v>1381</v>
      </c>
      <c r="E1755" s="2" t="str">
        <f t="shared" si="67"/>
        <v>ST</v>
      </c>
      <c r="F1755">
        <v>200720433</v>
      </c>
      <c r="G1755">
        <v>202606</v>
      </c>
      <c r="H1755" t="s">
        <v>52</v>
      </c>
      <c r="I1755" t="s">
        <v>321</v>
      </c>
      <c r="J1755" t="s">
        <v>322</v>
      </c>
      <c r="K1755" t="s">
        <v>54</v>
      </c>
      <c r="L1755" s="5">
        <v>46332</v>
      </c>
      <c r="M1755" s="5">
        <v>46362</v>
      </c>
      <c r="N1755" s="21">
        <v>872894277713</v>
      </c>
      <c r="P1755" t="s">
        <v>326</v>
      </c>
      <c r="Q1755" t="s">
        <v>326</v>
      </c>
      <c r="R1755" t="s">
        <v>56</v>
      </c>
      <c r="S1755" t="s">
        <v>327</v>
      </c>
      <c r="T1755">
        <v>21</v>
      </c>
      <c r="U1755" t="s">
        <v>57</v>
      </c>
      <c r="V1755">
        <v>21320</v>
      </c>
      <c r="W1755">
        <v>112.03</v>
      </c>
      <c r="X1755">
        <v>113.06</v>
      </c>
      <c r="Y1755">
        <v>0</v>
      </c>
      <c r="Z1755">
        <v>-85.26</v>
      </c>
      <c r="AA1755">
        <v>139.83000000000001</v>
      </c>
      <c r="AB1755">
        <v>9</v>
      </c>
      <c r="AC1755">
        <v>123.2</v>
      </c>
      <c r="AD1755">
        <v>123.2</v>
      </c>
      <c r="AE1755" t="s">
        <v>1521</v>
      </c>
      <c r="AF1755" t="s">
        <v>6251</v>
      </c>
      <c r="AG1755" t="s">
        <v>6251</v>
      </c>
      <c r="AH1755" t="s">
        <v>6252</v>
      </c>
      <c r="AI1755" t="s">
        <v>1399</v>
      </c>
      <c r="AJ1755">
        <v>35</v>
      </c>
      <c r="AK1755" t="s">
        <v>57</v>
      </c>
      <c r="AL1755">
        <v>35300</v>
      </c>
      <c r="AM1755" t="s">
        <v>55</v>
      </c>
      <c r="AN1755" t="s">
        <v>55</v>
      </c>
      <c r="AO1755" t="s">
        <v>55</v>
      </c>
      <c r="AS1755" t="s">
        <v>343</v>
      </c>
      <c r="AT1755">
        <v>0</v>
      </c>
      <c r="AU1755">
        <v>0</v>
      </c>
      <c r="AV1755">
        <v>0</v>
      </c>
      <c r="BB1755">
        <v>0</v>
      </c>
      <c r="BC1755">
        <v>0</v>
      </c>
      <c r="BD1755" t="s">
        <v>60</v>
      </c>
      <c r="BE1755" s="5" t="s">
        <v>3831</v>
      </c>
      <c r="BF1755">
        <v>634343823</v>
      </c>
      <c r="BH1755" t="s">
        <v>323</v>
      </c>
      <c r="BI1755" t="s">
        <v>320</v>
      </c>
      <c r="BJ1755">
        <v>0.41736111111111113</v>
      </c>
      <c r="BK1755">
        <v>97</v>
      </c>
      <c r="BL1755">
        <v>97.89</v>
      </c>
      <c r="BM1755">
        <v>0</v>
      </c>
      <c r="BN1755">
        <v>-73.819999999999993</v>
      </c>
      <c r="BO1755">
        <v>121.07</v>
      </c>
      <c r="BP1755" t="s">
        <v>60</v>
      </c>
      <c r="BQ1755">
        <v>1.1549344580000001</v>
      </c>
      <c r="BR1755" t="s">
        <v>61</v>
      </c>
    </row>
    <row r="1756" spans="1:70" x14ac:dyDescent="0.2">
      <c r="A1756" s="19">
        <f t="shared" si="68"/>
        <v>13.809999999999995</v>
      </c>
      <c r="B1756" s="20">
        <v>3752</v>
      </c>
      <c r="D1756" s="2" t="s">
        <v>1381</v>
      </c>
      <c r="E1756" s="2" t="str">
        <f t="shared" si="67"/>
        <v>ST</v>
      </c>
      <c r="F1756">
        <v>200720433</v>
      </c>
      <c r="G1756">
        <v>202606</v>
      </c>
      <c r="H1756" t="s">
        <v>52</v>
      </c>
      <c r="I1756" t="s">
        <v>321</v>
      </c>
      <c r="J1756" t="s">
        <v>322</v>
      </c>
      <c r="K1756" t="s">
        <v>54</v>
      </c>
      <c r="L1756" s="5">
        <v>46332</v>
      </c>
      <c r="M1756" s="5">
        <v>46362</v>
      </c>
      <c r="N1756" s="21">
        <v>872937091876</v>
      </c>
      <c r="P1756" t="s">
        <v>326</v>
      </c>
      <c r="Q1756" t="s">
        <v>326</v>
      </c>
      <c r="R1756" t="s">
        <v>56</v>
      </c>
      <c r="S1756" t="s">
        <v>327</v>
      </c>
      <c r="T1756">
        <v>21</v>
      </c>
      <c r="U1756" t="s">
        <v>57</v>
      </c>
      <c r="V1756">
        <v>21320</v>
      </c>
      <c r="W1756">
        <v>66.760000000000005</v>
      </c>
      <c r="X1756">
        <v>7.9</v>
      </c>
      <c r="Y1756">
        <v>0</v>
      </c>
      <c r="Z1756">
        <v>-50.81</v>
      </c>
      <c r="AA1756">
        <v>23.85</v>
      </c>
      <c r="AB1756">
        <v>5</v>
      </c>
      <c r="AC1756">
        <v>61.6</v>
      </c>
      <c r="AD1756">
        <v>61.6</v>
      </c>
      <c r="AE1756" t="s">
        <v>9666</v>
      </c>
      <c r="AF1756" t="s">
        <v>6253</v>
      </c>
      <c r="AG1756" t="s">
        <v>6253</v>
      </c>
      <c r="AH1756" t="s">
        <v>6254</v>
      </c>
      <c r="AI1756" t="s">
        <v>435</v>
      </c>
      <c r="AJ1756">
        <v>67</v>
      </c>
      <c r="AK1756" t="s">
        <v>57</v>
      </c>
      <c r="AL1756">
        <v>67000</v>
      </c>
      <c r="AM1756" t="s">
        <v>55</v>
      </c>
      <c r="AN1756" t="s">
        <v>55</v>
      </c>
      <c r="AO1756" t="s">
        <v>55</v>
      </c>
      <c r="AS1756" t="s">
        <v>343</v>
      </c>
      <c r="AT1756">
        <v>0</v>
      </c>
      <c r="AU1756">
        <v>0</v>
      </c>
      <c r="AV1756">
        <v>0</v>
      </c>
      <c r="BB1756">
        <v>0</v>
      </c>
      <c r="BC1756">
        <v>0</v>
      </c>
      <c r="BD1756" t="s">
        <v>60</v>
      </c>
      <c r="BE1756" s="5" t="s">
        <v>3831</v>
      </c>
      <c r="BF1756">
        <v>634343823</v>
      </c>
      <c r="BH1756" t="s">
        <v>323</v>
      </c>
      <c r="BI1756" t="s">
        <v>320</v>
      </c>
      <c r="BJ1756">
        <v>0.39166666666666666</v>
      </c>
      <c r="BK1756">
        <v>57.8</v>
      </c>
      <c r="BL1756">
        <v>6.84</v>
      </c>
      <c r="BM1756">
        <v>0</v>
      </c>
      <c r="BN1756">
        <v>-43.99</v>
      </c>
      <c r="BO1756">
        <v>20.65</v>
      </c>
      <c r="BP1756" t="s">
        <v>60</v>
      </c>
      <c r="BQ1756">
        <v>1.1549344580000001</v>
      </c>
      <c r="BR1756" t="s">
        <v>61</v>
      </c>
    </row>
    <row r="1757" spans="1:70" x14ac:dyDescent="0.2">
      <c r="A1757" s="19">
        <f t="shared" si="68"/>
        <v>11.809999999999995</v>
      </c>
      <c r="B1757" s="20">
        <v>3752</v>
      </c>
      <c r="D1757" s="2" t="s">
        <v>1381</v>
      </c>
      <c r="E1757" s="2" t="str">
        <f t="shared" si="67"/>
        <v>ST</v>
      </c>
      <c r="F1757">
        <v>200720433</v>
      </c>
      <c r="G1757">
        <v>202606</v>
      </c>
      <c r="H1757" t="s">
        <v>52</v>
      </c>
      <c r="I1757" t="s">
        <v>321</v>
      </c>
      <c r="J1757" t="s">
        <v>322</v>
      </c>
      <c r="K1757" t="s">
        <v>54</v>
      </c>
      <c r="L1757" s="5">
        <v>46332</v>
      </c>
      <c r="M1757" s="5">
        <v>46362</v>
      </c>
      <c r="N1757" s="21">
        <v>872942338596</v>
      </c>
      <c r="P1757" t="s">
        <v>326</v>
      </c>
      <c r="Q1757" t="s">
        <v>326</v>
      </c>
      <c r="R1757" t="s">
        <v>56</v>
      </c>
      <c r="S1757" t="s">
        <v>327</v>
      </c>
      <c r="T1757">
        <v>21</v>
      </c>
      <c r="U1757" t="s">
        <v>57</v>
      </c>
      <c r="V1757">
        <v>21320</v>
      </c>
      <c r="W1757">
        <v>57.05</v>
      </c>
      <c r="X1757">
        <v>6.76</v>
      </c>
      <c r="Y1757">
        <v>0</v>
      </c>
      <c r="Z1757">
        <v>-43.41</v>
      </c>
      <c r="AA1757">
        <v>20.399999999999999</v>
      </c>
      <c r="AB1757">
        <v>4</v>
      </c>
      <c r="AC1757">
        <v>47.08</v>
      </c>
      <c r="AD1757">
        <v>47.08</v>
      </c>
      <c r="AE1757" t="s">
        <v>9667</v>
      </c>
      <c r="AF1757" t="s">
        <v>6255</v>
      </c>
      <c r="AG1757" t="s">
        <v>6255</v>
      </c>
      <c r="AH1757" t="s">
        <v>6256</v>
      </c>
      <c r="AI1757" t="s">
        <v>544</v>
      </c>
      <c r="AJ1757">
        <v>92</v>
      </c>
      <c r="AK1757" t="s">
        <v>57</v>
      </c>
      <c r="AL1757">
        <v>92100</v>
      </c>
      <c r="AM1757" t="s">
        <v>55</v>
      </c>
      <c r="AN1757" t="s">
        <v>55</v>
      </c>
      <c r="AO1757" t="s">
        <v>55</v>
      </c>
      <c r="AS1757" t="s">
        <v>343</v>
      </c>
      <c r="AT1757">
        <v>30</v>
      </c>
      <c r="AU1757">
        <v>30</v>
      </c>
      <c r="AV1757">
        <v>39</v>
      </c>
      <c r="BB1757">
        <v>0</v>
      </c>
      <c r="BC1757">
        <v>0</v>
      </c>
      <c r="BD1757" t="s">
        <v>60</v>
      </c>
      <c r="BE1757" s="5" t="s">
        <v>3831</v>
      </c>
      <c r="BF1757">
        <v>634343823</v>
      </c>
      <c r="BH1757" t="s">
        <v>323</v>
      </c>
      <c r="BI1757" t="s">
        <v>320</v>
      </c>
      <c r="BJ1757">
        <v>0.4548611111111111</v>
      </c>
      <c r="BK1757">
        <v>49.4</v>
      </c>
      <c r="BL1757">
        <v>5.85</v>
      </c>
      <c r="BM1757">
        <v>0</v>
      </c>
      <c r="BN1757">
        <v>-37.590000000000003</v>
      </c>
      <c r="BO1757">
        <v>17.66</v>
      </c>
      <c r="BP1757" t="s">
        <v>60</v>
      </c>
      <c r="BQ1757">
        <v>1.1549344580000001</v>
      </c>
      <c r="BR1757" t="s">
        <v>61</v>
      </c>
    </row>
    <row r="1758" spans="1:70" x14ac:dyDescent="0.2">
      <c r="A1758" s="19">
        <f t="shared" si="68"/>
        <v>19.170000000000002</v>
      </c>
      <c r="B1758" s="20">
        <v>3752</v>
      </c>
      <c r="D1758" s="2" t="s">
        <v>1381</v>
      </c>
      <c r="E1758" s="2" t="str">
        <f t="shared" si="67"/>
        <v>ST</v>
      </c>
      <c r="F1758">
        <v>200720433</v>
      </c>
      <c r="G1758">
        <v>202606</v>
      </c>
      <c r="H1758" t="s">
        <v>52</v>
      </c>
      <c r="I1758" t="s">
        <v>321</v>
      </c>
      <c r="J1758" t="s">
        <v>322</v>
      </c>
      <c r="K1758" t="s">
        <v>54</v>
      </c>
      <c r="L1758" s="5">
        <v>46332</v>
      </c>
      <c r="M1758" s="5">
        <v>46362</v>
      </c>
      <c r="N1758" s="21">
        <v>872888928580</v>
      </c>
      <c r="P1758" t="s">
        <v>326</v>
      </c>
      <c r="Q1758" t="s">
        <v>326</v>
      </c>
      <c r="R1758" t="s">
        <v>56</v>
      </c>
      <c r="S1758" t="s">
        <v>327</v>
      </c>
      <c r="T1758">
        <v>21</v>
      </c>
      <c r="U1758" t="s">
        <v>57</v>
      </c>
      <c r="V1758">
        <v>21320</v>
      </c>
      <c r="W1758">
        <v>92.63</v>
      </c>
      <c r="X1758">
        <v>110.77</v>
      </c>
      <c r="Y1758">
        <v>0</v>
      </c>
      <c r="Z1758">
        <v>-70.489999999999995</v>
      </c>
      <c r="AA1758">
        <v>132.91</v>
      </c>
      <c r="AB1758">
        <v>8</v>
      </c>
      <c r="AC1758">
        <v>95.92</v>
      </c>
      <c r="AD1758">
        <v>95.92</v>
      </c>
      <c r="AE1758" t="s">
        <v>1469</v>
      </c>
      <c r="AF1758" t="s">
        <v>6257</v>
      </c>
      <c r="AG1758" t="s">
        <v>6257</v>
      </c>
      <c r="AH1758" t="s">
        <v>6258</v>
      </c>
      <c r="AI1758" t="s">
        <v>6259</v>
      </c>
      <c r="AJ1758">
        <v>64</v>
      </c>
      <c r="AK1758" t="s">
        <v>57</v>
      </c>
      <c r="AL1758">
        <v>64470</v>
      </c>
      <c r="AM1758" t="s">
        <v>55</v>
      </c>
      <c r="AN1758" t="s">
        <v>55</v>
      </c>
      <c r="AO1758" t="s">
        <v>55</v>
      </c>
      <c r="AS1758" t="s">
        <v>343</v>
      </c>
      <c r="AT1758">
        <v>0</v>
      </c>
      <c r="AU1758">
        <v>0</v>
      </c>
      <c r="AV1758">
        <v>0</v>
      </c>
      <c r="BB1758">
        <v>0</v>
      </c>
      <c r="BC1758">
        <v>0</v>
      </c>
      <c r="BD1758" t="s">
        <v>60</v>
      </c>
      <c r="BE1758" s="5" t="s">
        <v>3831</v>
      </c>
      <c r="BF1758">
        <v>634343823</v>
      </c>
      <c r="BH1758" t="s">
        <v>323</v>
      </c>
      <c r="BI1758" t="s">
        <v>320</v>
      </c>
      <c r="BJ1758">
        <v>0.51180555555555551</v>
      </c>
      <c r="BK1758">
        <v>80.2</v>
      </c>
      <c r="BL1758">
        <v>95.91</v>
      </c>
      <c r="BM1758">
        <v>0</v>
      </c>
      <c r="BN1758">
        <v>-61.03</v>
      </c>
      <c r="BO1758">
        <v>115.08</v>
      </c>
      <c r="BP1758" t="s">
        <v>60</v>
      </c>
      <c r="BQ1758">
        <v>1.1549344580000001</v>
      </c>
      <c r="BR1758" t="s">
        <v>61</v>
      </c>
    </row>
    <row r="1759" spans="1:70" x14ac:dyDescent="0.2">
      <c r="A1759" s="19">
        <f t="shared" si="68"/>
        <v>9.1300000000000026</v>
      </c>
      <c r="B1759" s="20">
        <v>3752</v>
      </c>
      <c r="D1759" s="2" t="s">
        <v>1381</v>
      </c>
      <c r="E1759" s="2" t="str">
        <f t="shared" si="67"/>
        <v>ST</v>
      </c>
      <c r="F1759">
        <v>200720433</v>
      </c>
      <c r="G1759">
        <v>202606</v>
      </c>
      <c r="H1759" t="s">
        <v>52</v>
      </c>
      <c r="I1759" t="s">
        <v>321</v>
      </c>
      <c r="J1759" t="s">
        <v>322</v>
      </c>
      <c r="K1759" t="s">
        <v>54</v>
      </c>
      <c r="L1759" s="5" t="s">
        <v>5697</v>
      </c>
      <c r="M1759" s="5" t="s">
        <v>5681</v>
      </c>
      <c r="N1759" s="21">
        <v>873424008408</v>
      </c>
      <c r="P1759" t="s">
        <v>326</v>
      </c>
      <c r="Q1759" t="s">
        <v>326</v>
      </c>
      <c r="R1759" t="s">
        <v>56</v>
      </c>
      <c r="S1759" t="s">
        <v>327</v>
      </c>
      <c r="T1759">
        <v>21</v>
      </c>
      <c r="U1759" t="s">
        <v>57</v>
      </c>
      <c r="V1759">
        <v>21320</v>
      </c>
      <c r="W1759">
        <v>43.83</v>
      </c>
      <c r="X1759">
        <v>5.2</v>
      </c>
      <c r="Y1759">
        <v>0</v>
      </c>
      <c r="Z1759">
        <v>-33.36</v>
      </c>
      <c r="AA1759">
        <v>15.67</v>
      </c>
      <c r="AB1759">
        <v>2</v>
      </c>
      <c r="AC1759">
        <v>30.8</v>
      </c>
      <c r="AD1759">
        <v>30.8</v>
      </c>
      <c r="AE1759" t="s">
        <v>9668</v>
      </c>
      <c r="AF1759" t="s">
        <v>366</v>
      </c>
      <c r="AG1759" t="s">
        <v>366</v>
      </c>
      <c r="AH1759" t="s">
        <v>6260</v>
      </c>
      <c r="AI1759" t="s">
        <v>6261</v>
      </c>
      <c r="AJ1759">
        <v>79</v>
      </c>
      <c r="AK1759" t="s">
        <v>57</v>
      </c>
      <c r="AL1759">
        <v>79300</v>
      </c>
      <c r="AM1759" t="s">
        <v>55</v>
      </c>
      <c r="AN1759" t="s">
        <v>55</v>
      </c>
      <c r="AO1759" t="s">
        <v>55</v>
      </c>
      <c r="AS1759" t="s">
        <v>343</v>
      </c>
      <c r="AT1759">
        <v>0</v>
      </c>
      <c r="AU1759">
        <v>0</v>
      </c>
      <c r="AV1759">
        <v>0</v>
      </c>
      <c r="BB1759">
        <v>0</v>
      </c>
      <c r="BC1759">
        <v>0</v>
      </c>
      <c r="BD1759" t="s">
        <v>60</v>
      </c>
      <c r="BE1759" s="5" t="s">
        <v>5226</v>
      </c>
      <c r="BF1759">
        <v>634353938</v>
      </c>
      <c r="BH1759" t="s">
        <v>323</v>
      </c>
      <c r="BI1759" t="s">
        <v>320</v>
      </c>
      <c r="BJ1759">
        <v>0.40416666666666667</v>
      </c>
      <c r="BK1759">
        <v>38.200000000000003</v>
      </c>
      <c r="BL1759">
        <v>4.53</v>
      </c>
      <c r="BM1759">
        <v>0</v>
      </c>
      <c r="BN1759">
        <v>-29.07</v>
      </c>
      <c r="BO1759">
        <v>13.66</v>
      </c>
      <c r="BP1759" t="s">
        <v>60</v>
      </c>
      <c r="BQ1759">
        <v>1.1474074329999999</v>
      </c>
      <c r="BR1759" t="s">
        <v>61</v>
      </c>
    </row>
    <row r="1760" spans="1:70" x14ac:dyDescent="0.2">
      <c r="A1760" s="19">
        <f t="shared" si="68"/>
        <v>12.480000000000004</v>
      </c>
      <c r="B1760" s="20">
        <v>3752</v>
      </c>
      <c r="D1760" s="2" t="s">
        <v>1381</v>
      </c>
      <c r="E1760" s="2" t="str">
        <f t="shared" si="67"/>
        <v>ST</v>
      </c>
      <c r="F1760">
        <v>200720433</v>
      </c>
      <c r="G1760">
        <v>202606</v>
      </c>
      <c r="H1760" t="s">
        <v>52</v>
      </c>
      <c r="I1760" t="s">
        <v>321</v>
      </c>
      <c r="J1760" t="s">
        <v>322</v>
      </c>
      <c r="K1760" t="s">
        <v>54</v>
      </c>
      <c r="L1760" s="5">
        <v>46362</v>
      </c>
      <c r="M1760" s="5" t="s">
        <v>2497</v>
      </c>
      <c r="N1760" s="21">
        <v>872942845856</v>
      </c>
      <c r="P1760" t="s">
        <v>326</v>
      </c>
      <c r="Q1760" t="s">
        <v>326</v>
      </c>
      <c r="R1760" t="s">
        <v>56</v>
      </c>
      <c r="S1760" t="s">
        <v>327</v>
      </c>
      <c r="T1760">
        <v>21</v>
      </c>
      <c r="U1760" t="s">
        <v>57</v>
      </c>
      <c r="V1760">
        <v>21320</v>
      </c>
      <c r="W1760">
        <v>60.28</v>
      </c>
      <c r="X1760">
        <v>7.15</v>
      </c>
      <c r="Y1760">
        <v>0</v>
      </c>
      <c r="Z1760">
        <v>-45.87</v>
      </c>
      <c r="AA1760">
        <v>21.56</v>
      </c>
      <c r="AB1760">
        <v>4</v>
      </c>
      <c r="AC1760">
        <v>52.58</v>
      </c>
      <c r="AD1760">
        <v>52.58</v>
      </c>
      <c r="AE1760" t="s">
        <v>9669</v>
      </c>
      <c r="AF1760" t="s">
        <v>1063</v>
      </c>
      <c r="AG1760" t="s">
        <v>1063</v>
      </c>
      <c r="AH1760" t="s">
        <v>6262</v>
      </c>
      <c r="AI1760" t="s">
        <v>4786</v>
      </c>
      <c r="AJ1760">
        <v>44</v>
      </c>
      <c r="AK1760" t="s">
        <v>57</v>
      </c>
      <c r="AL1760">
        <v>44380</v>
      </c>
      <c r="AM1760" t="s">
        <v>55</v>
      </c>
      <c r="AN1760" t="s">
        <v>55</v>
      </c>
      <c r="AO1760" t="s">
        <v>55</v>
      </c>
      <c r="AS1760" t="s">
        <v>343</v>
      </c>
      <c r="AT1760">
        <v>0</v>
      </c>
      <c r="AU1760">
        <v>0</v>
      </c>
      <c r="AV1760">
        <v>0</v>
      </c>
      <c r="BB1760">
        <v>0</v>
      </c>
      <c r="BC1760">
        <v>0</v>
      </c>
      <c r="BD1760" t="s">
        <v>60</v>
      </c>
      <c r="BE1760" s="5" t="s">
        <v>3831</v>
      </c>
      <c r="BF1760">
        <v>634343823</v>
      </c>
      <c r="BH1760" t="s">
        <v>323</v>
      </c>
      <c r="BI1760" t="s">
        <v>320</v>
      </c>
      <c r="BJ1760">
        <v>0.48125000000000001</v>
      </c>
      <c r="BK1760">
        <v>52.2</v>
      </c>
      <c r="BL1760">
        <v>6.19</v>
      </c>
      <c r="BM1760">
        <v>0</v>
      </c>
      <c r="BN1760">
        <v>-39.72</v>
      </c>
      <c r="BO1760">
        <v>18.670000000000002</v>
      </c>
      <c r="BP1760" t="s">
        <v>60</v>
      </c>
      <c r="BQ1760">
        <v>1.154814421</v>
      </c>
      <c r="BR1760" t="s">
        <v>61</v>
      </c>
    </row>
    <row r="1761" spans="1:70" x14ac:dyDescent="0.2">
      <c r="A1761" s="19">
        <f t="shared" si="68"/>
        <v>11.809999999999995</v>
      </c>
      <c r="B1761" s="20">
        <v>3752</v>
      </c>
      <c r="D1761" s="2" t="s">
        <v>1381</v>
      </c>
      <c r="E1761" s="2" t="str">
        <f t="shared" si="67"/>
        <v>ST</v>
      </c>
      <c r="F1761">
        <v>200720433</v>
      </c>
      <c r="G1761">
        <v>202606</v>
      </c>
      <c r="H1761" t="s">
        <v>52</v>
      </c>
      <c r="I1761" t="s">
        <v>321</v>
      </c>
      <c r="J1761" t="s">
        <v>322</v>
      </c>
      <c r="K1761" t="s">
        <v>54</v>
      </c>
      <c r="L1761" s="5">
        <v>46332</v>
      </c>
      <c r="M1761" s="5">
        <v>46362</v>
      </c>
      <c r="N1761" s="21">
        <v>872935407110</v>
      </c>
      <c r="P1761" t="s">
        <v>326</v>
      </c>
      <c r="Q1761" t="s">
        <v>326</v>
      </c>
      <c r="R1761" t="s">
        <v>56</v>
      </c>
      <c r="S1761" t="s">
        <v>327</v>
      </c>
      <c r="T1761">
        <v>21</v>
      </c>
      <c r="U1761" t="s">
        <v>57</v>
      </c>
      <c r="V1761">
        <v>21320</v>
      </c>
      <c r="W1761">
        <v>57.05</v>
      </c>
      <c r="X1761">
        <v>6.76</v>
      </c>
      <c r="Y1761">
        <v>0</v>
      </c>
      <c r="Z1761">
        <v>-43.41</v>
      </c>
      <c r="AA1761">
        <v>20.399999999999999</v>
      </c>
      <c r="AB1761">
        <v>3</v>
      </c>
      <c r="AC1761">
        <v>47.52</v>
      </c>
      <c r="AD1761">
        <v>47.52</v>
      </c>
      <c r="AE1761" t="s">
        <v>9670</v>
      </c>
      <c r="AF1761" t="s">
        <v>6263</v>
      </c>
      <c r="AG1761" t="s">
        <v>6263</v>
      </c>
      <c r="AH1761" t="s">
        <v>6264</v>
      </c>
      <c r="AI1761" t="s">
        <v>6265</v>
      </c>
      <c r="AJ1761">
        <v>57</v>
      </c>
      <c r="AK1761" t="s">
        <v>57</v>
      </c>
      <c r="AL1761">
        <v>57730</v>
      </c>
      <c r="AM1761" t="s">
        <v>55</v>
      </c>
      <c r="AN1761" t="s">
        <v>55</v>
      </c>
      <c r="AO1761" t="s">
        <v>55</v>
      </c>
      <c r="AS1761" t="s">
        <v>343</v>
      </c>
      <c r="AT1761">
        <v>26</v>
      </c>
      <c r="AU1761">
        <v>31</v>
      </c>
      <c r="AV1761">
        <v>41</v>
      </c>
      <c r="BB1761">
        <v>0</v>
      </c>
      <c r="BC1761">
        <v>0</v>
      </c>
      <c r="BD1761" t="s">
        <v>60</v>
      </c>
      <c r="BE1761" s="5" t="s">
        <v>3831</v>
      </c>
      <c r="BF1761">
        <v>634343823</v>
      </c>
      <c r="BH1761" t="s">
        <v>323</v>
      </c>
      <c r="BI1761" t="s">
        <v>320</v>
      </c>
      <c r="BJ1761">
        <v>0.57986111111111116</v>
      </c>
      <c r="BK1761">
        <v>49.4</v>
      </c>
      <c r="BL1761">
        <v>5.85</v>
      </c>
      <c r="BM1761">
        <v>0</v>
      </c>
      <c r="BN1761">
        <v>-37.590000000000003</v>
      </c>
      <c r="BO1761">
        <v>17.66</v>
      </c>
      <c r="BP1761" t="s">
        <v>60</v>
      </c>
      <c r="BQ1761">
        <v>1.1549344580000001</v>
      </c>
      <c r="BR1761" t="s">
        <v>61</v>
      </c>
    </row>
    <row r="1762" spans="1:70" x14ac:dyDescent="0.2">
      <c r="A1762" s="19">
        <f t="shared" si="68"/>
        <v>14.150000000000006</v>
      </c>
      <c r="B1762" s="20">
        <v>3752</v>
      </c>
      <c r="D1762" s="2" t="s">
        <v>1381</v>
      </c>
      <c r="E1762" s="2" t="str">
        <f t="shared" si="67"/>
        <v>ST</v>
      </c>
      <c r="F1762">
        <v>200720433</v>
      </c>
      <c r="G1762">
        <v>202606</v>
      </c>
      <c r="H1762" t="s">
        <v>52</v>
      </c>
      <c r="I1762" t="s">
        <v>321</v>
      </c>
      <c r="J1762" t="s">
        <v>322</v>
      </c>
      <c r="K1762" t="s">
        <v>54</v>
      </c>
      <c r="L1762" s="5">
        <v>46362</v>
      </c>
      <c r="M1762" s="5" t="s">
        <v>4437</v>
      </c>
      <c r="N1762" s="21">
        <v>872987321276</v>
      </c>
      <c r="P1762" t="s">
        <v>326</v>
      </c>
      <c r="Q1762" t="s">
        <v>326</v>
      </c>
      <c r="R1762" t="s">
        <v>56</v>
      </c>
      <c r="S1762" t="s">
        <v>327</v>
      </c>
      <c r="T1762">
        <v>21</v>
      </c>
      <c r="U1762" t="s">
        <v>57</v>
      </c>
      <c r="V1762">
        <v>21320</v>
      </c>
      <c r="W1762">
        <v>68.37</v>
      </c>
      <c r="X1762">
        <v>8.11</v>
      </c>
      <c r="Y1762">
        <v>0</v>
      </c>
      <c r="Z1762">
        <v>-52.02</v>
      </c>
      <c r="AA1762">
        <v>24.45</v>
      </c>
      <c r="AB1762">
        <v>5</v>
      </c>
      <c r="AC1762">
        <v>63.8</v>
      </c>
      <c r="AD1762">
        <v>63.8</v>
      </c>
      <c r="AE1762" t="s">
        <v>9671</v>
      </c>
      <c r="AF1762" t="s">
        <v>6266</v>
      </c>
      <c r="AG1762" t="s">
        <v>6266</v>
      </c>
      <c r="AH1762" t="s">
        <v>6267</v>
      </c>
      <c r="AI1762" t="s">
        <v>1434</v>
      </c>
      <c r="AJ1762">
        <v>9</v>
      </c>
      <c r="AK1762" t="s">
        <v>57</v>
      </c>
      <c r="AL1762">
        <v>9100</v>
      </c>
      <c r="AM1762" t="s">
        <v>55</v>
      </c>
      <c r="AN1762" t="s">
        <v>55</v>
      </c>
      <c r="AO1762" t="s">
        <v>55</v>
      </c>
      <c r="AS1762" t="s">
        <v>343</v>
      </c>
      <c r="AT1762">
        <v>0</v>
      </c>
      <c r="AU1762">
        <v>0</v>
      </c>
      <c r="AV1762">
        <v>0</v>
      </c>
      <c r="BB1762">
        <v>0</v>
      </c>
      <c r="BC1762">
        <v>0</v>
      </c>
      <c r="BD1762" t="s">
        <v>60</v>
      </c>
      <c r="BE1762" s="5" t="s">
        <v>3831</v>
      </c>
      <c r="BF1762">
        <v>634343823</v>
      </c>
      <c r="BH1762" t="s">
        <v>323</v>
      </c>
      <c r="BI1762" t="s">
        <v>320</v>
      </c>
      <c r="BJ1762">
        <v>0.37638888888888888</v>
      </c>
      <c r="BK1762">
        <v>59.2</v>
      </c>
      <c r="BL1762">
        <v>7.02</v>
      </c>
      <c r="BM1762">
        <v>0</v>
      </c>
      <c r="BN1762">
        <v>-45.05</v>
      </c>
      <c r="BO1762">
        <v>21.17</v>
      </c>
      <c r="BP1762" t="s">
        <v>60</v>
      </c>
      <c r="BQ1762">
        <v>1.154814421</v>
      </c>
      <c r="BR1762" t="s">
        <v>61</v>
      </c>
    </row>
    <row r="1763" spans="1:70" x14ac:dyDescent="0.2">
      <c r="A1763" s="19">
        <f t="shared" si="68"/>
        <v>22.179999999999993</v>
      </c>
      <c r="B1763" s="20">
        <v>3752</v>
      </c>
      <c r="D1763" s="2" t="s">
        <v>1381</v>
      </c>
      <c r="E1763" s="2" t="str">
        <f t="shared" si="67"/>
        <v>ST</v>
      </c>
      <c r="F1763">
        <v>200720433</v>
      </c>
      <c r="G1763">
        <v>202606</v>
      </c>
      <c r="H1763" t="s">
        <v>52</v>
      </c>
      <c r="I1763" t="s">
        <v>321</v>
      </c>
      <c r="J1763" t="s">
        <v>322</v>
      </c>
      <c r="K1763" t="s">
        <v>54</v>
      </c>
      <c r="L1763" s="5">
        <v>46301</v>
      </c>
      <c r="M1763" s="5">
        <v>46332</v>
      </c>
      <c r="N1763" s="21">
        <v>872829219451</v>
      </c>
      <c r="P1763" t="s">
        <v>326</v>
      </c>
      <c r="Q1763" t="s">
        <v>326</v>
      </c>
      <c r="R1763" t="s">
        <v>56</v>
      </c>
      <c r="S1763" t="s">
        <v>327</v>
      </c>
      <c r="T1763">
        <v>21</v>
      </c>
      <c r="U1763" t="s">
        <v>57</v>
      </c>
      <c r="V1763">
        <v>21320</v>
      </c>
      <c r="W1763">
        <v>107.01</v>
      </c>
      <c r="X1763">
        <v>112.32</v>
      </c>
      <c r="Y1763">
        <v>0</v>
      </c>
      <c r="Z1763">
        <v>-81.44</v>
      </c>
      <c r="AA1763">
        <v>137.9</v>
      </c>
      <c r="AB1763">
        <v>7</v>
      </c>
      <c r="AC1763">
        <v>116.38</v>
      </c>
      <c r="AD1763">
        <v>116.38</v>
      </c>
      <c r="AE1763" t="s">
        <v>9672</v>
      </c>
      <c r="AF1763" t="s">
        <v>6268</v>
      </c>
      <c r="AG1763" t="s">
        <v>6268</v>
      </c>
      <c r="AH1763" t="s">
        <v>6269</v>
      </c>
      <c r="AI1763" t="s">
        <v>376</v>
      </c>
      <c r="AJ1763">
        <v>69</v>
      </c>
      <c r="AK1763" t="s">
        <v>57</v>
      </c>
      <c r="AL1763">
        <v>69002</v>
      </c>
      <c r="AM1763" t="s">
        <v>55</v>
      </c>
      <c r="AN1763" t="s">
        <v>55</v>
      </c>
      <c r="AO1763" t="s">
        <v>55</v>
      </c>
      <c r="AS1763" t="s">
        <v>343</v>
      </c>
      <c r="AT1763">
        <v>4</v>
      </c>
      <c r="AU1763">
        <v>74</v>
      </c>
      <c r="AV1763">
        <v>114</v>
      </c>
      <c r="BB1763">
        <v>0</v>
      </c>
      <c r="BC1763">
        <v>0</v>
      </c>
      <c r="BD1763" t="s">
        <v>60</v>
      </c>
      <c r="BE1763" s="5" t="s">
        <v>2497</v>
      </c>
      <c r="BF1763">
        <v>634333759</v>
      </c>
      <c r="BH1763" t="s">
        <v>323</v>
      </c>
      <c r="BI1763" t="s">
        <v>320</v>
      </c>
      <c r="BJ1763">
        <v>0.50347222222222221</v>
      </c>
      <c r="BK1763">
        <v>92.8</v>
      </c>
      <c r="BL1763">
        <v>97.4</v>
      </c>
      <c r="BM1763">
        <v>0</v>
      </c>
      <c r="BN1763">
        <v>-70.62</v>
      </c>
      <c r="BO1763">
        <v>119.58</v>
      </c>
      <c r="BP1763" t="s">
        <v>60</v>
      </c>
      <c r="BQ1763">
        <v>1.153163127</v>
      </c>
      <c r="BR1763" t="s">
        <v>61</v>
      </c>
    </row>
    <row r="1764" spans="1:70" x14ac:dyDescent="0.2">
      <c r="A1764" s="19">
        <f t="shared" si="68"/>
        <v>8.129999999999999</v>
      </c>
      <c r="B1764" s="20">
        <v>3752</v>
      </c>
      <c r="D1764" s="2" t="s">
        <v>1381</v>
      </c>
      <c r="E1764" s="2" t="str">
        <f t="shared" si="67"/>
        <v>ST</v>
      </c>
      <c r="F1764">
        <v>200720433</v>
      </c>
      <c r="G1764">
        <v>202606</v>
      </c>
      <c r="H1764" t="s">
        <v>52</v>
      </c>
      <c r="I1764" t="s">
        <v>321</v>
      </c>
      <c r="J1764" t="s">
        <v>322</v>
      </c>
      <c r="K1764" t="s">
        <v>54</v>
      </c>
      <c r="L1764" s="5">
        <v>46332</v>
      </c>
      <c r="M1764" s="5">
        <v>46362</v>
      </c>
      <c r="N1764" s="21">
        <v>872890535801</v>
      </c>
      <c r="P1764" t="s">
        <v>326</v>
      </c>
      <c r="Q1764" t="s">
        <v>326</v>
      </c>
      <c r="R1764" t="s">
        <v>56</v>
      </c>
      <c r="S1764" t="s">
        <v>327</v>
      </c>
      <c r="T1764">
        <v>21</v>
      </c>
      <c r="U1764" t="s">
        <v>57</v>
      </c>
      <c r="V1764">
        <v>21320</v>
      </c>
      <c r="W1764">
        <v>39.270000000000003</v>
      </c>
      <c r="X1764">
        <v>4.6500000000000004</v>
      </c>
      <c r="Y1764">
        <v>0</v>
      </c>
      <c r="Z1764">
        <v>-29.88</v>
      </c>
      <c r="AA1764">
        <v>14.04</v>
      </c>
      <c r="AB1764">
        <v>2</v>
      </c>
      <c r="AC1764">
        <v>24.2</v>
      </c>
      <c r="AD1764">
        <v>24.2</v>
      </c>
      <c r="AE1764" t="s">
        <v>9596</v>
      </c>
      <c r="AF1764" t="s">
        <v>6270</v>
      </c>
      <c r="AG1764" t="s">
        <v>6271</v>
      </c>
      <c r="AH1764" t="s">
        <v>6272</v>
      </c>
      <c r="AI1764" t="s">
        <v>731</v>
      </c>
      <c r="AJ1764">
        <v>14</v>
      </c>
      <c r="AK1764" t="s">
        <v>57</v>
      </c>
      <c r="AL1764">
        <v>14000</v>
      </c>
      <c r="AM1764" t="s">
        <v>55</v>
      </c>
      <c r="AN1764" t="s">
        <v>55</v>
      </c>
      <c r="AO1764" t="s">
        <v>55</v>
      </c>
      <c r="AS1764" t="s">
        <v>343</v>
      </c>
      <c r="AT1764">
        <v>0</v>
      </c>
      <c r="AU1764">
        <v>0</v>
      </c>
      <c r="AV1764">
        <v>0</v>
      </c>
      <c r="BB1764">
        <v>0</v>
      </c>
      <c r="BC1764">
        <v>0</v>
      </c>
      <c r="BD1764" t="s">
        <v>60</v>
      </c>
      <c r="BE1764" s="5" t="s">
        <v>3831</v>
      </c>
      <c r="BF1764">
        <v>634343823</v>
      </c>
      <c r="BH1764" t="s">
        <v>323</v>
      </c>
      <c r="BI1764" t="s">
        <v>320</v>
      </c>
      <c r="BJ1764">
        <v>0.47986111111111113</v>
      </c>
      <c r="BK1764">
        <v>34</v>
      </c>
      <c r="BL1764">
        <v>4.03</v>
      </c>
      <c r="BM1764">
        <v>0</v>
      </c>
      <c r="BN1764">
        <v>-25.87</v>
      </c>
      <c r="BO1764">
        <v>12.16</v>
      </c>
      <c r="BP1764" t="s">
        <v>60</v>
      </c>
      <c r="BQ1764">
        <v>1.1549344580000001</v>
      </c>
      <c r="BR1764" t="s">
        <v>61</v>
      </c>
    </row>
    <row r="1765" spans="1:70" x14ac:dyDescent="0.2">
      <c r="A1765" s="19">
        <f t="shared" si="68"/>
        <v>9.8000000000000007</v>
      </c>
      <c r="B1765" s="20">
        <v>3752</v>
      </c>
      <c r="D1765" s="2" t="s">
        <v>1381</v>
      </c>
      <c r="E1765" s="2" t="str">
        <f t="shared" si="67"/>
        <v>ST</v>
      </c>
      <c r="F1765">
        <v>200720433</v>
      </c>
      <c r="G1765">
        <v>202606</v>
      </c>
      <c r="H1765" t="s">
        <v>52</v>
      </c>
      <c r="I1765" t="s">
        <v>321</v>
      </c>
      <c r="J1765" t="s">
        <v>322</v>
      </c>
      <c r="K1765" t="s">
        <v>54</v>
      </c>
      <c r="L1765" s="5" t="s">
        <v>3826</v>
      </c>
      <c r="M1765" s="5" t="s">
        <v>5222</v>
      </c>
      <c r="N1765" s="21">
        <v>873245632206</v>
      </c>
      <c r="P1765" t="s">
        <v>326</v>
      </c>
      <c r="Q1765" t="s">
        <v>326</v>
      </c>
      <c r="R1765" t="s">
        <v>56</v>
      </c>
      <c r="S1765" t="s">
        <v>327</v>
      </c>
      <c r="T1765">
        <v>21</v>
      </c>
      <c r="U1765" t="s">
        <v>57</v>
      </c>
      <c r="V1765">
        <v>21320</v>
      </c>
      <c r="W1765">
        <v>47.56</v>
      </c>
      <c r="X1765">
        <v>5.64</v>
      </c>
      <c r="Y1765">
        <v>0</v>
      </c>
      <c r="Z1765">
        <v>-36.19</v>
      </c>
      <c r="AA1765">
        <v>17.010000000000002</v>
      </c>
      <c r="AB1765">
        <v>2</v>
      </c>
      <c r="AC1765">
        <v>33.44</v>
      </c>
      <c r="AD1765">
        <v>33.44</v>
      </c>
      <c r="AE1765" t="s">
        <v>9673</v>
      </c>
      <c r="AF1765" t="s">
        <v>6273</v>
      </c>
      <c r="AG1765" t="s">
        <v>6274</v>
      </c>
      <c r="AH1765" t="s">
        <v>6275</v>
      </c>
      <c r="AI1765" t="s">
        <v>3584</v>
      </c>
      <c r="AJ1765">
        <v>85</v>
      </c>
      <c r="AK1765" t="s">
        <v>57</v>
      </c>
      <c r="AL1765">
        <v>85000</v>
      </c>
      <c r="AM1765" t="s">
        <v>55</v>
      </c>
      <c r="AN1765" t="s">
        <v>55</v>
      </c>
      <c r="AO1765" t="s">
        <v>55</v>
      </c>
      <c r="AS1765" t="s">
        <v>343</v>
      </c>
      <c r="AT1765">
        <v>31</v>
      </c>
      <c r="AU1765">
        <v>31</v>
      </c>
      <c r="AV1765">
        <v>40</v>
      </c>
      <c r="BB1765">
        <v>0</v>
      </c>
      <c r="BC1765">
        <v>0</v>
      </c>
      <c r="BD1765" t="s">
        <v>60</v>
      </c>
      <c r="BE1765" s="5" t="s">
        <v>5226</v>
      </c>
      <c r="BF1765">
        <v>634353938</v>
      </c>
      <c r="BH1765" t="s">
        <v>323</v>
      </c>
      <c r="BI1765" t="s">
        <v>320</v>
      </c>
      <c r="BJ1765">
        <v>0.49027777777777776</v>
      </c>
      <c r="BK1765">
        <v>41</v>
      </c>
      <c r="BL1765">
        <v>4.8600000000000003</v>
      </c>
      <c r="BM1765">
        <v>0</v>
      </c>
      <c r="BN1765">
        <v>-31.2</v>
      </c>
      <c r="BO1765">
        <v>14.66</v>
      </c>
      <c r="BP1765" t="s">
        <v>60</v>
      </c>
      <c r="BQ1765">
        <v>1.1600389769999999</v>
      </c>
      <c r="BR1765" t="s">
        <v>61</v>
      </c>
    </row>
    <row r="1766" spans="1:70" x14ac:dyDescent="0.2">
      <c r="A1766" s="19">
        <f t="shared" si="68"/>
        <v>13.479999999999997</v>
      </c>
      <c r="B1766" s="20">
        <v>3752</v>
      </c>
      <c r="D1766" s="2" t="s">
        <v>1381</v>
      </c>
      <c r="E1766" s="2" t="str">
        <f t="shared" si="67"/>
        <v>ST</v>
      </c>
      <c r="F1766">
        <v>200720433</v>
      </c>
      <c r="G1766">
        <v>202606</v>
      </c>
      <c r="H1766" t="s">
        <v>52</v>
      </c>
      <c r="I1766" t="s">
        <v>321</v>
      </c>
      <c r="J1766" t="s">
        <v>322</v>
      </c>
      <c r="K1766" t="s">
        <v>54</v>
      </c>
      <c r="L1766" s="5">
        <v>46240</v>
      </c>
      <c r="M1766" s="5">
        <v>46271</v>
      </c>
      <c r="N1766" s="21">
        <v>872697899854</v>
      </c>
      <c r="P1766" t="s">
        <v>326</v>
      </c>
      <c r="Q1766" t="s">
        <v>326</v>
      </c>
      <c r="R1766" t="s">
        <v>56</v>
      </c>
      <c r="S1766" t="s">
        <v>327</v>
      </c>
      <c r="T1766">
        <v>21</v>
      </c>
      <c r="U1766" t="s">
        <v>57</v>
      </c>
      <c r="V1766">
        <v>21320</v>
      </c>
      <c r="W1766">
        <v>65.010000000000005</v>
      </c>
      <c r="X1766">
        <v>7.7</v>
      </c>
      <c r="Y1766">
        <v>0</v>
      </c>
      <c r="Z1766">
        <v>-49.48</v>
      </c>
      <c r="AA1766">
        <v>23.24</v>
      </c>
      <c r="AB1766">
        <v>4</v>
      </c>
      <c r="AC1766">
        <v>59.4</v>
      </c>
      <c r="AD1766">
        <v>59.4</v>
      </c>
      <c r="AE1766" t="s">
        <v>1506</v>
      </c>
      <c r="AF1766" t="s">
        <v>6276</v>
      </c>
      <c r="AG1766" t="s">
        <v>6276</v>
      </c>
      <c r="AH1766" t="s">
        <v>6277</v>
      </c>
      <c r="AI1766" t="s">
        <v>6278</v>
      </c>
      <c r="AJ1766">
        <v>89</v>
      </c>
      <c r="AK1766" t="s">
        <v>57</v>
      </c>
      <c r="AL1766">
        <v>89380</v>
      </c>
      <c r="AM1766" t="s">
        <v>55</v>
      </c>
      <c r="AN1766" t="s">
        <v>55</v>
      </c>
      <c r="AO1766" t="s">
        <v>55</v>
      </c>
      <c r="AS1766" t="s">
        <v>343</v>
      </c>
      <c r="AT1766">
        <v>0</v>
      </c>
      <c r="AU1766">
        <v>0</v>
      </c>
      <c r="AV1766">
        <v>0</v>
      </c>
      <c r="BB1766">
        <v>0</v>
      </c>
      <c r="BC1766">
        <v>0</v>
      </c>
      <c r="BD1766" t="s">
        <v>60</v>
      </c>
      <c r="BE1766" s="5" t="s">
        <v>2497</v>
      </c>
      <c r="BF1766">
        <v>634333759</v>
      </c>
      <c r="BH1766" t="s">
        <v>323</v>
      </c>
      <c r="BI1766" t="s">
        <v>320</v>
      </c>
      <c r="BJ1766">
        <v>0.41944444444444445</v>
      </c>
      <c r="BK1766">
        <v>56.4</v>
      </c>
      <c r="BL1766">
        <v>6.68</v>
      </c>
      <c r="BM1766">
        <v>0</v>
      </c>
      <c r="BN1766">
        <v>-42.92</v>
      </c>
      <c r="BO1766">
        <v>20.16</v>
      </c>
      <c r="BP1766" t="s">
        <v>60</v>
      </c>
      <c r="BQ1766">
        <v>1.1527377519999999</v>
      </c>
      <c r="BR1766" t="s">
        <v>61</v>
      </c>
    </row>
    <row r="1767" spans="1:70" x14ac:dyDescent="0.2">
      <c r="A1767" s="19">
        <f t="shared" si="68"/>
        <v>13.479999999999997</v>
      </c>
      <c r="B1767" s="20">
        <v>3752</v>
      </c>
      <c r="D1767" s="2" t="s">
        <v>1381</v>
      </c>
      <c r="E1767" s="2" t="str">
        <f t="shared" si="67"/>
        <v>ST</v>
      </c>
      <c r="F1767">
        <v>200720433</v>
      </c>
      <c r="G1767">
        <v>202606</v>
      </c>
      <c r="H1767" t="s">
        <v>52</v>
      </c>
      <c r="I1767" t="s">
        <v>321</v>
      </c>
      <c r="J1767" t="s">
        <v>322</v>
      </c>
      <c r="K1767" t="s">
        <v>54</v>
      </c>
      <c r="L1767" s="5">
        <v>46148</v>
      </c>
      <c r="M1767" s="5">
        <v>46240</v>
      </c>
      <c r="N1767" s="21">
        <v>872688719871</v>
      </c>
      <c r="P1767" t="s">
        <v>326</v>
      </c>
      <c r="Q1767" t="s">
        <v>326</v>
      </c>
      <c r="R1767" t="s">
        <v>56</v>
      </c>
      <c r="S1767" t="s">
        <v>327</v>
      </c>
      <c r="T1767">
        <v>21</v>
      </c>
      <c r="U1767" t="s">
        <v>57</v>
      </c>
      <c r="V1767">
        <v>21320</v>
      </c>
      <c r="W1767">
        <v>65.489999999999995</v>
      </c>
      <c r="X1767">
        <v>7.76</v>
      </c>
      <c r="Y1767">
        <v>0</v>
      </c>
      <c r="Z1767">
        <v>-49.84</v>
      </c>
      <c r="AA1767">
        <v>23.41</v>
      </c>
      <c r="AB1767">
        <v>4</v>
      </c>
      <c r="AC1767">
        <v>59.4</v>
      </c>
      <c r="AD1767">
        <v>59.4</v>
      </c>
      <c r="AE1767" t="s">
        <v>2397</v>
      </c>
      <c r="AF1767" t="s">
        <v>6279</v>
      </c>
      <c r="AG1767" t="s">
        <v>6279</v>
      </c>
      <c r="AH1767" t="s">
        <v>6280</v>
      </c>
      <c r="AI1767" t="s">
        <v>6281</v>
      </c>
      <c r="AJ1767">
        <v>74</v>
      </c>
      <c r="AK1767" t="s">
        <v>57</v>
      </c>
      <c r="AL1767">
        <v>74800</v>
      </c>
      <c r="AM1767" t="s">
        <v>55</v>
      </c>
      <c r="AN1767" t="s">
        <v>55</v>
      </c>
      <c r="AO1767" t="s">
        <v>55</v>
      </c>
      <c r="AS1767" t="s">
        <v>343</v>
      </c>
      <c r="AT1767">
        <v>0</v>
      </c>
      <c r="AU1767">
        <v>0</v>
      </c>
      <c r="AV1767">
        <v>0</v>
      </c>
      <c r="BB1767">
        <v>0</v>
      </c>
      <c r="BC1767">
        <v>0</v>
      </c>
      <c r="BD1767" t="s">
        <v>60</v>
      </c>
      <c r="BE1767" s="5" t="s">
        <v>2497</v>
      </c>
      <c r="BF1767">
        <v>634333759</v>
      </c>
      <c r="BH1767" t="s">
        <v>323</v>
      </c>
      <c r="BI1767" t="s">
        <v>320</v>
      </c>
      <c r="BJ1767">
        <v>0.4777777777777778</v>
      </c>
      <c r="BK1767">
        <v>56.4</v>
      </c>
      <c r="BL1767">
        <v>6.68</v>
      </c>
      <c r="BM1767">
        <v>0</v>
      </c>
      <c r="BN1767">
        <v>-42.92</v>
      </c>
      <c r="BO1767">
        <v>20.16</v>
      </c>
      <c r="BP1767" t="s">
        <v>60</v>
      </c>
      <c r="BQ1767">
        <v>1.161210911</v>
      </c>
      <c r="BR1767" t="s">
        <v>61</v>
      </c>
    </row>
    <row r="1768" spans="1:70" x14ac:dyDescent="0.2">
      <c r="A1768" s="19">
        <f t="shared" si="68"/>
        <v>21.179999999999993</v>
      </c>
      <c r="B1768" s="20">
        <v>3752</v>
      </c>
      <c r="D1768" s="2" t="s">
        <v>1381</v>
      </c>
      <c r="E1768" s="2" t="str">
        <f t="shared" si="67"/>
        <v>ST</v>
      </c>
      <c r="F1768">
        <v>200720433</v>
      </c>
      <c r="G1768">
        <v>202606</v>
      </c>
      <c r="H1768" t="s">
        <v>52</v>
      </c>
      <c r="I1768" t="s">
        <v>321</v>
      </c>
      <c r="J1768" t="s">
        <v>322</v>
      </c>
      <c r="K1768" t="s">
        <v>54</v>
      </c>
      <c r="L1768" s="5" t="s">
        <v>3825</v>
      </c>
      <c r="M1768" s="5" t="s">
        <v>3826</v>
      </c>
      <c r="N1768" s="21">
        <v>873139842811</v>
      </c>
      <c r="P1768" t="s">
        <v>326</v>
      </c>
      <c r="Q1768" t="s">
        <v>326</v>
      </c>
      <c r="R1768" t="s">
        <v>56</v>
      </c>
      <c r="S1768" t="s">
        <v>327</v>
      </c>
      <c r="T1768">
        <v>21</v>
      </c>
      <c r="U1768" t="s">
        <v>57</v>
      </c>
      <c r="V1768">
        <v>21320</v>
      </c>
      <c r="W1768">
        <v>102.81</v>
      </c>
      <c r="X1768">
        <v>12.18</v>
      </c>
      <c r="Y1768">
        <v>0</v>
      </c>
      <c r="Z1768">
        <v>-78.23</v>
      </c>
      <c r="AA1768">
        <v>36.76</v>
      </c>
      <c r="AB1768">
        <v>8</v>
      </c>
      <c r="AC1768">
        <v>108.46</v>
      </c>
      <c r="AD1768">
        <v>108.46</v>
      </c>
      <c r="AE1768" t="s">
        <v>9674</v>
      </c>
      <c r="AF1768" t="s">
        <v>6282</v>
      </c>
      <c r="AG1768" t="s">
        <v>6282</v>
      </c>
      <c r="AH1768" t="s">
        <v>6283</v>
      </c>
      <c r="AI1768" t="s">
        <v>6284</v>
      </c>
      <c r="AJ1768">
        <v>42</v>
      </c>
      <c r="AK1768" t="s">
        <v>57</v>
      </c>
      <c r="AL1768">
        <v>42100</v>
      </c>
      <c r="AM1768" t="s">
        <v>55</v>
      </c>
      <c r="AN1768" t="s">
        <v>55</v>
      </c>
      <c r="AO1768" t="s">
        <v>55</v>
      </c>
      <c r="AS1768" t="s">
        <v>343</v>
      </c>
      <c r="AT1768">
        <v>30</v>
      </c>
      <c r="AU1768">
        <v>31</v>
      </c>
      <c r="AV1768">
        <v>39</v>
      </c>
      <c r="BB1768">
        <v>0</v>
      </c>
      <c r="BC1768">
        <v>0</v>
      </c>
      <c r="BD1768" t="s">
        <v>60</v>
      </c>
      <c r="BE1768" s="5" t="s">
        <v>3831</v>
      </c>
      <c r="BF1768">
        <v>634343823</v>
      </c>
      <c r="BH1768" t="s">
        <v>323</v>
      </c>
      <c r="BI1768" t="s">
        <v>320</v>
      </c>
      <c r="BJ1768">
        <v>0.47291666666666665</v>
      </c>
      <c r="BK1768">
        <v>88.6</v>
      </c>
      <c r="BL1768">
        <v>10.5</v>
      </c>
      <c r="BM1768">
        <v>0</v>
      </c>
      <c r="BN1768">
        <v>-67.42</v>
      </c>
      <c r="BO1768">
        <v>31.68</v>
      </c>
      <c r="BP1768" t="s">
        <v>60</v>
      </c>
      <c r="BQ1768">
        <v>1.160362033</v>
      </c>
      <c r="BR1768" t="s">
        <v>61</v>
      </c>
    </row>
    <row r="1769" spans="1:70" x14ac:dyDescent="0.2">
      <c r="A1769" s="19">
        <f t="shared" si="68"/>
        <v>9.8000000000000007</v>
      </c>
      <c r="B1769" s="20">
        <v>3752</v>
      </c>
      <c r="D1769" s="2" t="s">
        <v>1381</v>
      </c>
      <c r="E1769" s="2" t="str">
        <f t="shared" si="67"/>
        <v>ST</v>
      </c>
      <c r="F1769">
        <v>200720433</v>
      </c>
      <c r="G1769">
        <v>202606</v>
      </c>
      <c r="H1769" t="s">
        <v>52</v>
      </c>
      <c r="I1769" t="s">
        <v>321</v>
      </c>
      <c r="J1769" t="s">
        <v>322</v>
      </c>
      <c r="K1769" t="s">
        <v>54</v>
      </c>
      <c r="L1769" s="5" t="s">
        <v>5222</v>
      </c>
      <c r="M1769" s="5" t="s">
        <v>3831</v>
      </c>
      <c r="N1769" s="21">
        <v>873249219317</v>
      </c>
      <c r="P1769" t="s">
        <v>326</v>
      </c>
      <c r="Q1769" t="s">
        <v>326</v>
      </c>
      <c r="R1769" t="s">
        <v>56</v>
      </c>
      <c r="S1769" t="s">
        <v>327</v>
      </c>
      <c r="T1769">
        <v>21</v>
      </c>
      <c r="U1769" t="s">
        <v>57</v>
      </c>
      <c r="V1769">
        <v>21320</v>
      </c>
      <c r="W1769">
        <v>47.48</v>
      </c>
      <c r="X1769">
        <v>5.63</v>
      </c>
      <c r="Y1769">
        <v>0</v>
      </c>
      <c r="Z1769">
        <v>-36.130000000000003</v>
      </c>
      <c r="AA1769">
        <v>16.98</v>
      </c>
      <c r="AB1769">
        <v>3</v>
      </c>
      <c r="AC1769">
        <v>33.44</v>
      </c>
      <c r="AD1769">
        <v>33.44</v>
      </c>
      <c r="AE1769" t="s">
        <v>8987</v>
      </c>
      <c r="AF1769" t="s">
        <v>6285</v>
      </c>
      <c r="AG1769" t="s">
        <v>6285</v>
      </c>
      <c r="AH1769" t="s">
        <v>6286</v>
      </c>
      <c r="AI1769" t="s">
        <v>6287</v>
      </c>
      <c r="AJ1769">
        <v>80</v>
      </c>
      <c r="AK1769" t="s">
        <v>57</v>
      </c>
      <c r="AL1769">
        <v>80800</v>
      </c>
      <c r="AM1769" t="s">
        <v>55</v>
      </c>
      <c r="AN1769" t="s">
        <v>55</v>
      </c>
      <c r="AO1769" t="s">
        <v>55</v>
      </c>
      <c r="AS1769" t="s">
        <v>343</v>
      </c>
      <c r="AT1769">
        <v>0</v>
      </c>
      <c r="AU1769">
        <v>0</v>
      </c>
      <c r="AV1769">
        <v>0</v>
      </c>
      <c r="BB1769">
        <v>0</v>
      </c>
      <c r="BC1769">
        <v>0</v>
      </c>
      <c r="BD1769" t="s">
        <v>60</v>
      </c>
      <c r="BE1769" s="5" t="s">
        <v>5226</v>
      </c>
      <c r="BF1769">
        <v>634353938</v>
      </c>
      <c r="BH1769" t="s">
        <v>323</v>
      </c>
      <c r="BI1769" t="s">
        <v>320</v>
      </c>
      <c r="BJ1769">
        <v>0.42152777777777778</v>
      </c>
      <c r="BK1769">
        <v>41</v>
      </c>
      <c r="BL1769">
        <v>4.8600000000000003</v>
      </c>
      <c r="BM1769">
        <v>0</v>
      </c>
      <c r="BN1769">
        <v>-31.2</v>
      </c>
      <c r="BO1769">
        <v>14.66</v>
      </c>
      <c r="BP1769" t="s">
        <v>60</v>
      </c>
      <c r="BQ1769">
        <v>1.15806418</v>
      </c>
      <c r="BR1769" t="s">
        <v>61</v>
      </c>
    </row>
    <row r="1770" spans="1:70" x14ac:dyDescent="0.2">
      <c r="A1770" s="19">
        <f t="shared" si="68"/>
        <v>6.7899999999999991</v>
      </c>
      <c r="B1770" s="20">
        <v>3752</v>
      </c>
      <c r="D1770" s="2" t="s">
        <v>1381</v>
      </c>
      <c r="E1770" s="2" t="str">
        <f t="shared" si="67"/>
        <v>ST</v>
      </c>
      <c r="F1770">
        <v>200720433</v>
      </c>
      <c r="G1770">
        <v>202606</v>
      </c>
      <c r="H1770" t="s">
        <v>52</v>
      </c>
      <c r="I1770" t="s">
        <v>321</v>
      </c>
      <c r="J1770" t="s">
        <v>322</v>
      </c>
      <c r="K1770" t="s">
        <v>54</v>
      </c>
      <c r="L1770" s="5">
        <v>46332</v>
      </c>
      <c r="M1770" s="5">
        <v>46362</v>
      </c>
      <c r="N1770" s="21">
        <v>872935855660</v>
      </c>
      <c r="P1770" t="s">
        <v>326</v>
      </c>
      <c r="Q1770" t="s">
        <v>326</v>
      </c>
      <c r="R1770" t="s">
        <v>56</v>
      </c>
      <c r="S1770" t="s">
        <v>327</v>
      </c>
      <c r="T1770">
        <v>21</v>
      </c>
      <c r="U1770" t="s">
        <v>57</v>
      </c>
      <c r="V1770">
        <v>21320</v>
      </c>
      <c r="W1770">
        <v>32.799999999999997</v>
      </c>
      <c r="X1770">
        <v>3.88</v>
      </c>
      <c r="Y1770">
        <v>0</v>
      </c>
      <c r="Z1770">
        <v>-24.96</v>
      </c>
      <c r="AA1770">
        <v>11.72</v>
      </c>
      <c r="AB1770">
        <v>3</v>
      </c>
      <c r="AC1770">
        <v>14.52</v>
      </c>
      <c r="AD1770">
        <v>14.52</v>
      </c>
      <c r="AE1770" t="s">
        <v>9675</v>
      </c>
      <c r="AF1770" t="s">
        <v>433</v>
      </c>
      <c r="AG1770" t="s">
        <v>433</v>
      </c>
      <c r="AH1770" t="s">
        <v>6288</v>
      </c>
      <c r="AI1770" t="s">
        <v>598</v>
      </c>
      <c r="AJ1770">
        <v>34</v>
      </c>
      <c r="AK1770" t="s">
        <v>57</v>
      </c>
      <c r="AL1770">
        <v>34000</v>
      </c>
      <c r="AM1770" t="s">
        <v>55</v>
      </c>
      <c r="AN1770" t="s">
        <v>55</v>
      </c>
      <c r="AO1770" t="s">
        <v>55</v>
      </c>
      <c r="AS1770" t="s">
        <v>343</v>
      </c>
      <c r="AT1770">
        <v>0</v>
      </c>
      <c r="AU1770">
        <v>0</v>
      </c>
      <c r="AV1770">
        <v>0</v>
      </c>
      <c r="BB1770">
        <v>0</v>
      </c>
      <c r="BC1770">
        <v>0</v>
      </c>
      <c r="BD1770" t="s">
        <v>60</v>
      </c>
      <c r="BE1770" s="5" t="s">
        <v>3831</v>
      </c>
      <c r="BF1770">
        <v>634343823</v>
      </c>
      <c r="BH1770" t="s">
        <v>323</v>
      </c>
      <c r="BI1770" t="s">
        <v>320</v>
      </c>
      <c r="BJ1770">
        <v>0.52638888888888891</v>
      </c>
      <c r="BK1770">
        <v>28.4</v>
      </c>
      <c r="BL1770">
        <v>3.36</v>
      </c>
      <c r="BM1770">
        <v>0</v>
      </c>
      <c r="BN1770">
        <v>-21.61</v>
      </c>
      <c r="BO1770">
        <v>10.15</v>
      </c>
      <c r="BP1770" t="s">
        <v>60</v>
      </c>
      <c r="BQ1770">
        <v>1.1549344580000001</v>
      </c>
      <c r="BR1770" t="s">
        <v>61</v>
      </c>
    </row>
    <row r="1771" spans="1:70" x14ac:dyDescent="0.2">
      <c r="A1771" s="19">
        <f t="shared" si="68"/>
        <v>17.829999999999991</v>
      </c>
      <c r="B1771" s="20">
        <v>3752</v>
      </c>
      <c r="D1771" s="2" t="s">
        <v>1381</v>
      </c>
      <c r="E1771" s="2" t="str">
        <f t="shared" si="67"/>
        <v>ST</v>
      </c>
      <c r="F1771">
        <v>200720433</v>
      </c>
      <c r="G1771">
        <v>202606</v>
      </c>
      <c r="H1771" t="s">
        <v>52</v>
      </c>
      <c r="I1771" t="s">
        <v>321</v>
      </c>
      <c r="J1771" t="s">
        <v>322</v>
      </c>
      <c r="K1771" t="s">
        <v>54</v>
      </c>
      <c r="L1771" s="5">
        <v>46332</v>
      </c>
      <c r="M1771" s="5">
        <v>46362</v>
      </c>
      <c r="N1771" s="21">
        <v>872940480902</v>
      </c>
      <c r="P1771" t="s">
        <v>326</v>
      </c>
      <c r="Q1771" t="s">
        <v>326</v>
      </c>
      <c r="R1771" t="s">
        <v>56</v>
      </c>
      <c r="S1771" t="s">
        <v>327</v>
      </c>
      <c r="T1771">
        <v>21</v>
      </c>
      <c r="U1771" t="s">
        <v>57</v>
      </c>
      <c r="V1771">
        <v>21320</v>
      </c>
      <c r="W1771">
        <v>86.16</v>
      </c>
      <c r="X1771">
        <v>10.220000000000001</v>
      </c>
      <c r="Y1771">
        <v>0</v>
      </c>
      <c r="Z1771">
        <v>-65.569999999999993</v>
      </c>
      <c r="AA1771">
        <v>30.81</v>
      </c>
      <c r="AB1771">
        <v>5</v>
      </c>
      <c r="AC1771">
        <v>86.02</v>
      </c>
      <c r="AD1771">
        <v>86.02</v>
      </c>
      <c r="AE1771" t="s">
        <v>9676</v>
      </c>
      <c r="AF1771" t="s">
        <v>6289</v>
      </c>
      <c r="AG1771" t="s">
        <v>6289</v>
      </c>
      <c r="AH1771" t="s">
        <v>6290</v>
      </c>
      <c r="AI1771" t="s">
        <v>6291</v>
      </c>
      <c r="AJ1771">
        <v>50</v>
      </c>
      <c r="AK1771" t="s">
        <v>57</v>
      </c>
      <c r="AL1771">
        <v>50180</v>
      </c>
      <c r="AM1771" t="s">
        <v>55</v>
      </c>
      <c r="AN1771" t="s">
        <v>55</v>
      </c>
      <c r="AO1771" t="s">
        <v>55</v>
      </c>
      <c r="AS1771" t="s">
        <v>343</v>
      </c>
      <c r="AT1771">
        <v>30</v>
      </c>
      <c r="AU1771">
        <v>31</v>
      </c>
      <c r="AV1771">
        <v>39</v>
      </c>
      <c r="BB1771">
        <v>0</v>
      </c>
      <c r="BC1771">
        <v>0</v>
      </c>
      <c r="BD1771" t="s">
        <v>60</v>
      </c>
      <c r="BE1771" s="5" t="s">
        <v>3831</v>
      </c>
      <c r="BF1771">
        <v>634343823</v>
      </c>
      <c r="BH1771" t="s">
        <v>323</v>
      </c>
      <c r="BI1771" t="s">
        <v>320</v>
      </c>
      <c r="BJ1771">
        <v>0.38750000000000001</v>
      </c>
      <c r="BK1771">
        <v>74.599999999999994</v>
      </c>
      <c r="BL1771">
        <v>8.85</v>
      </c>
      <c r="BM1771">
        <v>0</v>
      </c>
      <c r="BN1771">
        <v>-56.77</v>
      </c>
      <c r="BO1771">
        <v>26.68</v>
      </c>
      <c r="BP1771" t="s">
        <v>60</v>
      </c>
      <c r="BQ1771">
        <v>1.1549344580000001</v>
      </c>
      <c r="BR1771" t="s">
        <v>61</v>
      </c>
    </row>
    <row r="1772" spans="1:70" x14ac:dyDescent="0.2">
      <c r="A1772" s="19">
        <f t="shared" si="68"/>
        <v>10.129999999999995</v>
      </c>
      <c r="B1772" s="20">
        <v>3752</v>
      </c>
      <c r="D1772" s="2" t="s">
        <v>1381</v>
      </c>
      <c r="E1772" s="2" t="str">
        <f t="shared" si="67"/>
        <v>ST</v>
      </c>
      <c r="F1772">
        <v>200720433</v>
      </c>
      <c r="G1772">
        <v>202606</v>
      </c>
      <c r="H1772" t="s">
        <v>52</v>
      </c>
      <c r="I1772" t="s">
        <v>321</v>
      </c>
      <c r="J1772" t="s">
        <v>322</v>
      </c>
      <c r="K1772" t="s">
        <v>54</v>
      </c>
      <c r="L1772" s="5">
        <v>46362</v>
      </c>
      <c r="M1772" s="5" t="s">
        <v>4437</v>
      </c>
      <c r="N1772" s="21">
        <v>872947436040</v>
      </c>
      <c r="P1772" t="s">
        <v>326</v>
      </c>
      <c r="Q1772" t="s">
        <v>326</v>
      </c>
      <c r="R1772" t="s">
        <v>56</v>
      </c>
      <c r="S1772" t="s">
        <v>327</v>
      </c>
      <c r="T1772">
        <v>21</v>
      </c>
      <c r="U1772" t="s">
        <v>57</v>
      </c>
      <c r="V1772">
        <v>21320</v>
      </c>
      <c r="W1772">
        <v>48.96</v>
      </c>
      <c r="X1772">
        <v>5.81</v>
      </c>
      <c r="Y1772">
        <v>0</v>
      </c>
      <c r="Z1772">
        <v>-37.270000000000003</v>
      </c>
      <c r="AA1772">
        <v>17.510000000000002</v>
      </c>
      <c r="AB1772">
        <v>3</v>
      </c>
      <c r="AC1772">
        <v>37.4</v>
      </c>
      <c r="AD1772">
        <v>37.4</v>
      </c>
      <c r="AE1772" t="s">
        <v>2446</v>
      </c>
      <c r="AF1772" t="s">
        <v>403</v>
      </c>
      <c r="AG1772" t="s">
        <v>403</v>
      </c>
      <c r="AH1772" t="s">
        <v>6292</v>
      </c>
      <c r="AI1772" t="s">
        <v>3540</v>
      </c>
      <c r="AJ1772">
        <v>52</v>
      </c>
      <c r="AK1772" t="s">
        <v>57</v>
      </c>
      <c r="AL1772">
        <v>52100</v>
      </c>
      <c r="AM1772" t="s">
        <v>55</v>
      </c>
      <c r="AN1772" t="s">
        <v>55</v>
      </c>
      <c r="AO1772" t="s">
        <v>55</v>
      </c>
      <c r="AS1772" t="s">
        <v>343</v>
      </c>
      <c r="AT1772">
        <v>0</v>
      </c>
      <c r="AU1772">
        <v>0</v>
      </c>
      <c r="AV1772">
        <v>0</v>
      </c>
      <c r="BB1772">
        <v>0</v>
      </c>
      <c r="BC1772">
        <v>0</v>
      </c>
      <c r="BD1772" t="s">
        <v>60</v>
      </c>
      <c r="BE1772" s="5" t="s">
        <v>3831</v>
      </c>
      <c r="BF1772">
        <v>634343823</v>
      </c>
      <c r="BH1772" t="s">
        <v>323</v>
      </c>
      <c r="BI1772" t="s">
        <v>320</v>
      </c>
      <c r="BJ1772">
        <v>0.46805555555555556</v>
      </c>
      <c r="BK1772">
        <v>42.4</v>
      </c>
      <c r="BL1772">
        <v>5.03</v>
      </c>
      <c r="BM1772">
        <v>0</v>
      </c>
      <c r="BN1772">
        <v>-32.270000000000003</v>
      </c>
      <c r="BO1772">
        <v>15.16</v>
      </c>
      <c r="BP1772" t="s">
        <v>60</v>
      </c>
      <c r="BQ1772">
        <v>1.154814421</v>
      </c>
      <c r="BR1772" t="s">
        <v>61</v>
      </c>
    </row>
    <row r="1773" spans="1:70" x14ac:dyDescent="0.2">
      <c r="A1773" s="19">
        <f t="shared" si="68"/>
        <v>16.830000000000005</v>
      </c>
      <c r="B1773" s="20">
        <v>3752</v>
      </c>
      <c r="D1773" s="2" t="s">
        <v>1381</v>
      </c>
      <c r="E1773" s="2" t="str">
        <f t="shared" si="67"/>
        <v>ST</v>
      </c>
      <c r="F1773">
        <v>200720433</v>
      </c>
      <c r="G1773">
        <v>202606</v>
      </c>
      <c r="H1773" t="s">
        <v>52</v>
      </c>
      <c r="I1773" t="s">
        <v>321</v>
      </c>
      <c r="J1773" t="s">
        <v>322</v>
      </c>
      <c r="K1773" t="s">
        <v>54</v>
      </c>
      <c r="L1773" s="5">
        <v>46332</v>
      </c>
      <c r="M1773" s="5">
        <v>46362</v>
      </c>
      <c r="N1773" s="21">
        <v>872939303161</v>
      </c>
      <c r="P1773" t="s">
        <v>326</v>
      </c>
      <c r="Q1773" t="s">
        <v>326</v>
      </c>
      <c r="R1773" t="s">
        <v>56</v>
      </c>
      <c r="S1773" t="s">
        <v>327</v>
      </c>
      <c r="T1773">
        <v>21</v>
      </c>
      <c r="U1773" t="s">
        <v>57</v>
      </c>
      <c r="V1773">
        <v>21320</v>
      </c>
      <c r="W1773">
        <v>81.31</v>
      </c>
      <c r="X1773">
        <v>109.43</v>
      </c>
      <c r="Y1773">
        <v>0</v>
      </c>
      <c r="Z1773">
        <v>-61.87</v>
      </c>
      <c r="AA1773">
        <v>128.87</v>
      </c>
      <c r="AB1773">
        <v>6</v>
      </c>
      <c r="AC1773">
        <v>81.400000000000006</v>
      </c>
      <c r="AD1773">
        <v>81.400000000000006</v>
      </c>
      <c r="AE1773" t="s">
        <v>1547</v>
      </c>
      <c r="AF1773" t="s">
        <v>1402</v>
      </c>
      <c r="AG1773" t="s">
        <v>1402</v>
      </c>
      <c r="AH1773" t="s">
        <v>2112</v>
      </c>
      <c r="AI1773" t="s">
        <v>2113</v>
      </c>
      <c r="AJ1773">
        <v>43</v>
      </c>
      <c r="AK1773" t="s">
        <v>57</v>
      </c>
      <c r="AL1773">
        <v>43750</v>
      </c>
      <c r="AM1773" t="s">
        <v>55</v>
      </c>
      <c r="AN1773" t="s">
        <v>55</v>
      </c>
      <c r="AO1773" t="s">
        <v>55</v>
      </c>
      <c r="AS1773" t="s">
        <v>343</v>
      </c>
      <c r="AT1773">
        <v>0</v>
      </c>
      <c r="AU1773">
        <v>0</v>
      </c>
      <c r="AV1773">
        <v>0</v>
      </c>
      <c r="BB1773">
        <v>0</v>
      </c>
      <c r="BC1773">
        <v>0</v>
      </c>
      <c r="BD1773" t="s">
        <v>60</v>
      </c>
      <c r="BE1773" s="5" t="s">
        <v>3831</v>
      </c>
      <c r="BF1773">
        <v>634343823</v>
      </c>
      <c r="BH1773" t="s">
        <v>323</v>
      </c>
      <c r="BI1773" t="s">
        <v>320</v>
      </c>
      <c r="BJ1773">
        <v>0.47708333333333336</v>
      </c>
      <c r="BK1773">
        <v>70.400000000000006</v>
      </c>
      <c r="BL1773">
        <v>94.75</v>
      </c>
      <c r="BM1773">
        <v>0</v>
      </c>
      <c r="BN1773">
        <v>-53.57</v>
      </c>
      <c r="BO1773">
        <v>111.58</v>
      </c>
      <c r="BP1773" t="s">
        <v>60</v>
      </c>
      <c r="BQ1773">
        <v>1.1549344580000001</v>
      </c>
      <c r="BR1773" t="s">
        <v>61</v>
      </c>
    </row>
    <row r="1774" spans="1:70" x14ac:dyDescent="0.2">
      <c r="A1774" s="19">
        <f t="shared" si="68"/>
        <v>19.499999999999993</v>
      </c>
      <c r="B1774" s="20">
        <v>3752</v>
      </c>
      <c r="D1774" s="2" t="s">
        <v>1381</v>
      </c>
      <c r="E1774" s="2" t="str">
        <f t="shared" si="67"/>
        <v>ST</v>
      </c>
      <c r="F1774">
        <v>200720433</v>
      </c>
      <c r="G1774">
        <v>202606</v>
      </c>
      <c r="H1774" t="s">
        <v>52</v>
      </c>
      <c r="I1774" t="s">
        <v>321</v>
      </c>
      <c r="J1774" t="s">
        <v>322</v>
      </c>
      <c r="K1774" t="s">
        <v>54</v>
      </c>
      <c r="L1774" s="5" t="s">
        <v>2497</v>
      </c>
      <c r="M1774" s="5" t="s">
        <v>4087</v>
      </c>
      <c r="N1774" s="21">
        <v>872993246559</v>
      </c>
      <c r="P1774" t="s">
        <v>326</v>
      </c>
      <c r="Q1774" t="s">
        <v>326</v>
      </c>
      <c r="R1774" t="s">
        <v>56</v>
      </c>
      <c r="S1774" t="s">
        <v>327</v>
      </c>
      <c r="T1774">
        <v>21</v>
      </c>
      <c r="U1774" t="s">
        <v>57</v>
      </c>
      <c r="V1774">
        <v>21320</v>
      </c>
      <c r="W1774">
        <v>94.39</v>
      </c>
      <c r="X1774">
        <v>11.19</v>
      </c>
      <c r="Y1774">
        <v>0</v>
      </c>
      <c r="Z1774">
        <v>-71.84</v>
      </c>
      <c r="AA1774">
        <v>33.74</v>
      </c>
      <c r="AB1774">
        <v>7</v>
      </c>
      <c r="AC1774">
        <v>99</v>
      </c>
      <c r="AD1774">
        <v>99</v>
      </c>
      <c r="AE1774" t="s">
        <v>1532</v>
      </c>
      <c r="AF1774" t="s">
        <v>448</v>
      </c>
      <c r="AG1774" t="s">
        <v>448</v>
      </c>
      <c r="AH1774" t="s">
        <v>5361</v>
      </c>
      <c r="AI1774" t="s">
        <v>365</v>
      </c>
      <c r="AJ1774">
        <v>87</v>
      </c>
      <c r="AK1774" t="s">
        <v>57</v>
      </c>
      <c r="AL1774">
        <v>87280</v>
      </c>
      <c r="AM1774" t="s">
        <v>55</v>
      </c>
      <c r="AN1774" t="s">
        <v>55</v>
      </c>
      <c r="AO1774" t="s">
        <v>55</v>
      </c>
      <c r="AS1774" t="s">
        <v>343</v>
      </c>
      <c r="AT1774">
        <v>0</v>
      </c>
      <c r="AU1774">
        <v>0</v>
      </c>
      <c r="AV1774">
        <v>0</v>
      </c>
      <c r="BB1774">
        <v>0</v>
      </c>
      <c r="BC1774">
        <v>0</v>
      </c>
      <c r="BD1774" t="s">
        <v>60</v>
      </c>
      <c r="BE1774" s="5" t="s">
        <v>3831</v>
      </c>
      <c r="BF1774">
        <v>634343823</v>
      </c>
      <c r="BH1774" t="s">
        <v>323</v>
      </c>
      <c r="BI1774" t="s">
        <v>320</v>
      </c>
      <c r="BJ1774">
        <v>0.46597222222222223</v>
      </c>
      <c r="BK1774">
        <v>81.599999999999994</v>
      </c>
      <c r="BL1774">
        <v>9.67</v>
      </c>
      <c r="BM1774">
        <v>0</v>
      </c>
      <c r="BN1774">
        <v>-62.1</v>
      </c>
      <c r="BO1774">
        <v>29.17</v>
      </c>
      <c r="BP1774" t="s">
        <v>60</v>
      </c>
      <c r="BQ1774">
        <v>1.1567915230000001</v>
      </c>
      <c r="BR1774" t="s">
        <v>61</v>
      </c>
    </row>
    <row r="1775" spans="1:70" x14ac:dyDescent="0.2">
      <c r="A1775" s="19">
        <f t="shared" si="68"/>
        <v>9.1300000000000026</v>
      </c>
      <c r="B1775" s="20">
        <v>3752</v>
      </c>
      <c r="D1775" s="2" t="s">
        <v>1381</v>
      </c>
      <c r="E1775" s="2" t="str">
        <f t="shared" si="67"/>
        <v>ST</v>
      </c>
      <c r="F1775">
        <v>200720433</v>
      </c>
      <c r="G1775">
        <v>202606</v>
      </c>
      <c r="H1775" t="s">
        <v>52</v>
      </c>
      <c r="I1775" t="s">
        <v>321</v>
      </c>
      <c r="J1775" t="s">
        <v>322</v>
      </c>
      <c r="K1775" t="s">
        <v>54</v>
      </c>
      <c r="L1775" s="5">
        <v>46332</v>
      </c>
      <c r="M1775" s="5" t="s">
        <v>2497</v>
      </c>
      <c r="N1775" s="21">
        <v>872932824684</v>
      </c>
      <c r="P1775" t="s">
        <v>326</v>
      </c>
      <c r="Q1775" t="s">
        <v>326</v>
      </c>
      <c r="R1775" t="s">
        <v>56</v>
      </c>
      <c r="S1775" t="s">
        <v>327</v>
      </c>
      <c r="T1775">
        <v>21</v>
      </c>
      <c r="U1775" t="s">
        <v>57</v>
      </c>
      <c r="V1775">
        <v>21320</v>
      </c>
      <c r="W1775">
        <v>44.12</v>
      </c>
      <c r="X1775">
        <v>5.23</v>
      </c>
      <c r="Y1775">
        <v>0</v>
      </c>
      <c r="Z1775">
        <v>-33.57</v>
      </c>
      <c r="AA1775">
        <v>15.78</v>
      </c>
      <c r="AB1775">
        <v>2</v>
      </c>
      <c r="AC1775">
        <v>30.8</v>
      </c>
      <c r="AD1775">
        <v>30.8</v>
      </c>
      <c r="AE1775" t="s">
        <v>9677</v>
      </c>
      <c r="AF1775" t="s">
        <v>6293</v>
      </c>
      <c r="AG1775" t="s">
        <v>6294</v>
      </c>
      <c r="AH1775" t="s">
        <v>6295</v>
      </c>
      <c r="AI1775" t="s">
        <v>431</v>
      </c>
      <c r="AJ1775">
        <v>6</v>
      </c>
      <c r="AK1775" t="s">
        <v>57</v>
      </c>
      <c r="AL1775">
        <v>6300</v>
      </c>
      <c r="AM1775" t="s">
        <v>55</v>
      </c>
      <c r="AN1775" t="s">
        <v>55</v>
      </c>
      <c r="AO1775" t="s">
        <v>55</v>
      </c>
      <c r="AS1775" t="s">
        <v>343</v>
      </c>
      <c r="AT1775">
        <v>0</v>
      </c>
      <c r="AU1775">
        <v>0</v>
      </c>
      <c r="AV1775">
        <v>0</v>
      </c>
      <c r="BB1775">
        <v>0</v>
      </c>
      <c r="BC1775">
        <v>0</v>
      </c>
      <c r="BD1775" t="s">
        <v>60</v>
      </c>
      <c r="BE1775" s="5" t="s">
        <v>3831</v>
      </c>
      <c r="BF1775">
        <v>634343823</v>
      </c>
      <c r="BH1775" t="s">
        <v>323</v>
      </c>
      <c r="BI1775" t="s">
        <v>320</v>
      </c>
      <c r="BJ1775">
        <v>0.38263888888888886</v>
      </c>
      <c r="BK1775">
        <v>38.200000000000003</v>
      </c>
      <c r="BL1775">
        <v>4.53</v>
      </c>
      <c r="BM1775">
        <v>0</v>
      </c>
      <c r="BN1775">
        <v>-29.07</v>
      </c>
      <c r="BO1775">
        <v>13.66</v>
      </c>
      <c r="BP1775" t="s">
        <v>60</v>
      </c>
      <c r="BQ1775">
        <v>1.1549344580000001</v>
      </c>
      <c r="BR1775" t="s">
        <v>61</v>
      </c>
    </row>
    <row r="1776" spans="1:70" x14ac:dyDescent="0.2">
      <c r="A1776" s="19">
        <f t="shared" si="68"/>
        <v>20.840000000000003</v>
      </c>
      <c r="B1776" s="20">
        <v>3752</v>
      </c>
      <c r="D1776" s="2" t="s">
        <v>1381</v>
      </c>
      <c r="E1776" s="2" t="str">
        <f t="shared" si="67"/>
        <v>ST</v>
      </c>
      <c r="F1776">
        <v>200720433</v>
      </c>
      <c r="G1776">
        <v>202606</v>
      </c>
      <c r="H1776" t="s">
        <v>52</v>
      </c>
      <c r="I1776" t="s">
        <v>321</v>
      </c>
      <c r="J1776" t="s">
        <v>322</v>
      </c>
      <c r="K1776" t="s">
        <v>54</v>
      </c>
      <c r="L1776" s="5" t="s">
        <v>4087</v>
      </c>
      <c r="M1776" s="5" t="s">
        <v>3825</v>
      </c>
      <c r="N1776" s="21">
        <v>873075532531</v>
      </c>
      <c r="P1776" t="s">
        <v>326</v>
      </c>
      <c r="Q1776" t="s">
        <v>326</v>
      </c>
      <c r="R1776" t="s">
        <v>56</v>
      </c>
      <c r="S1776" t="s">
        <v>327</v>
      </c>
      <c r="T1776">
        <v>21</v>
      </c>
      <c r="U1776" t="s">
        <v>57</v>
      </c>
      <c r="V1776">
        <v>21320</v>
      </c>
      <c r="W1776">
        <v>100.91</v>
      </c>
      <c r="X1776">
        <v>11.97</v>
      </c>
      <c r="Y1776">
        <v>0</v>
      </c>
      <c r="Z1776">
        <v>-76.790000000000006</v>
      </c>
      <c r="AA1776">
        <v>36.08</v>
      </c>
      <c r="AB1776">
        <v>7</v>
      </c>
      <c r="AC1776">
        <v>106.04</v>
      </c>
      <c r="AD1776">
        <v>106.04</v>
      </c>
      <c r="AE1776" t="s">
        <v>9678</v>
      </c>
      <c r="AF1776" t="s">
        <v>6296</v>
      </c>
      <c r="AG1776" t="s">
        <v>6296</v>
      </c>
      <c r="AH1776" t="s">
        <v>6297</v>
      </c>
      <c r="AI1776" t="s">
        <v>948</v>
      </c>
      <c r="AJ1776">
        <v>49</v>
      </c>
      <c r="AK1776" t="s">
        <v>57</v>
      </c>
      <c r="AL1776">
        <v>49400</v>
      </c>
      <c r="AM1776" t="s">
        <v>55</v>
      </c>
      <c r="AN1776" t="s">
        <v>55</v>
      </c>
      <c r="AO1776" t="s">
        <v>55</v>
      </c>
      <c r="AS1776" t="s">
        <v>343</v>
      </c>
      <c r="AT1776">
        <v>30</v>
      </c>
      <c r="AU1776">
        <v>31</v>
      </c>
      <c r="AV1776">
        <v>38</v>
      </c>
      <c r="BB1776">
        <v>0</v>
      </c>
      <c r="BC1776">
        <v>0</v>
      </c>
      <c r="BD1776" t="s">
        <v>60</v>
      </c>
      <c r="BE1776" s="5" t="s">
        <v>3831</v>
      </c>
      <c r="BF1776">
        <v>634343823</v>
      </c>
      <c r="BH1776" t="s">
        <v>323</v>
      </c>
      <c r="BI1776" t="s">
        <v>320</v>
      </c>
      <c r="BJ1776">
        <v>0.47499999999999998</v>
      </c>
      <c r="BK1776">
        <v>87.2</v>
      </c>
      <c r="BL1776">
        <v>10.34</v>
      </c>
      <c r="BM1776">
        <v>0</v>
      </c>
      <c r="BN1776">
        <v>-66.36</v>
      </c>
      <c r="BO1776">
        <v>31.18</v>
      </c>
      <c r="BP1776" t="s">
        <v>60</v>
      </c>
      <c r="BQ1776">
        <v>1.1572332869999999</v>
      </c>
      <c r="BR1776" t="s">
        <v>61</v>
      </c>
    </row>
    <row r="1777" spans="1:70" x14ac:dyDescent="0.2">
      <c r="A1777" s="19">
        <f t="shared" si="68"/>
        <v>19.840000000000003</v>
      </c>
      <c r="B1777" s="20">
        <v>3752</v>
      </c>
      <c r="D1777" s="2" t="s">
        <v>1381</v>
      </c>
      <c r="E1777" s="2" t="str">
        <f t="shared" si="67"/>
        <v>ST</v>
      </c>
      <c r="F1777">
        <v>200720433</v>
      </c>
      <c r="G1777">
        <v>202606</v>
      </c>
      <c r="H1777" t="s">
        <v>52</v>
      </c>
      <c r="I1777" t="s">
        <v>321</v>
      </c>
      <c r="J1777" t="s">
        <v>322</v>
      </c>
      <c r="K1777" t="s">
        <v>54</v>
      </c>
      <c r="L1777" s="5">
        <v>46362</v>
      </c>
      <c r="M1777" s="5" t="s">
        <v>2497</v>
      </c>
      <c r="N1777" s="21">
        <v>872991648321</v>
      </c>
      <c r="P1777" t="s">
        <v>326</v>
      </c>
      <c r="Q1777" t="s">
        <v>326</v>
      </c>
      <c r="R1777" t="s">
        <v>56</v>
      </c>
      <c r="S1777" t="s">
        <v>327</v>
      </c>
      <c r="T1777">
        <v>21</v>
      </c>
      <c r="U1777" t="s">
        <v>57</v>
      </c>
      <c r="V1777">
        <v>21320</v>
      </c>
      <c r="W1777">
        <v>95.85</v>
      </c>
      <c r="X1777">
        <v>111.14</v>
      </c>
      <c r="Y1777">
        <v>0</v>
      </c>
      <c r="Z1777">
        <v>-72.94</v>
      </c>
      <c r="AA1777">
        <v>134.05000000000001</v>
      </c>
      <c r="AB1777">
        <v>9</v>
      </c>
      <c r="AC1777">
        <v>99.44</v>
      </c>
      <c r="AD1777">
        <v>99.44</v>
      </c>
      <c r="AE1777" t="s">
        <v>9679</v>
      </c>
      <c r="AF1777" t="s">
        <v>6298</v>
      </c>
      <c r="AG1777" t="s">
        <v>6298</v>
      </c>
      <c r="AH1777" t="s">
        <v>6299</v>
      </c>
      <c r="AI1777" t="s">
        <v>6300</v>
      </c>
      <c r="AJ1777">
        <v>39</v>
      </c>
      <c r="AK1777" t="s">
        <v>57</v>
      </c>
      <c r="AL1777">
        <v>39150</v>
      </c>
      <c r="AM1777" t="s">
        <v>55</v>
      </c>
      <c r="AN1777" t="s">
        <v>55</v>
      </c>
      <c r="AO1777" t="s">
        <v>55</v>
      </c>
      <c r="AS1777" t="s">
        <v>343</v>
      </c>
      <c r="AT1777">
        <v>0</v>
      </c>
      <c r="AU1777">
        <v>0</v>
      </c>
      <c r="AV1777">
        <v>0</v>
      </c>
      <c r="BB1777">
        <v>0</v>
      </c>
      <c r="BC1777">
        <v>0</v>
      </c>
      <c r="BD1777" t="s">
        <v>60</v>
      </c>
      <c r="BE1777" s="5" t="s">
        <v>3831</v>
      </c>
      <c r="BF1777">
        <v>634343823</v>
      </c>
      <c r="BH1777" t="s">
        <v>323</v>
      </c>
      <c r="BI1777" t="s">
        <v>320</v>
      </c>
      <c r="BJ1777">
        <v>0.6166666666666667</v>
      </c>
      <c r="BK1777">
        <v>83</v>
      </c>
      <c r="BL1777">
        <v>96.24</v>
      </c>
      <c r="BM1777">
        <v>0</v>
      </c>
      <c r="BN1777">
        <v>-63.16</v>
      </c>
      <c r="BO1777">
        <v>116.08</v>
      </c>
      <c r="BP1777" t="s">
        <v>60</v>
      </c>
      <c r="BQ1777">
        <v>1.154814421</v>
      </c>
      <c r="BR1777" t="s">
        <v>61</v>
      </c>
    </row>
    <row r="1778" spans="1:70" x14ac:dyDescent="0.2">
      <c r="A1778" s="19">
        <f t="shared" si="68"/>
        <v>17.839999999999996</v>
      </c>
      <c r="B1778" s="20">
        <v>3752</v>
      </c>
      <c r="D1778" s="2" t="s">
        <v>1381</v>
      </c>
      <c r="E1778" s="2" t="str">
        <f t="shared" si="67"/>
        <v>ST</v>
      </c>
      <c r="F1778">
        <v>200720433</v>
      </c>
      <c r="G1778">
        <v>202606</v>
      </c>
      <c r="H1778" t="s">
        <v>52</v>
      </c>
      <c r="I1778" t="s">
        <v>321</v>
      </c>
      <c r="J1778" t="s">
        <v>322</v>
      </c>
      <c r="K1778" t="s">
        <v>54</v>
      </c>
      <c r="L1778" s="5" t="s">
        <v>5697</v>
      </c>
      <c r="M1778" s="5" t="s">
        <v>5681</v>
      </c>
      <c r="N1778" s="21">
        <v>873426266052</v>
      </c>
      <c r="P1778" t="s">
        <v>326</v>
      </c>
      <c r="Q1778" t="s">
        <v>326</v>
      </c>
      <c r="R1778" t="s">
        <v>56</v>
      </c>
      <c r="S1778" t="s">
        <v>327</v>
      </c>
      <c r="T1778">
        <v>21</v>
      </c>
      <c r="U1778" t="s">
        <v>57</v>
      </c>
      <c r="V1778">
        <v>21320</v>
      </c>
      <c r="W1778">
        <v>85.6</v>
      </c>
      <c r="X1778">
        <v>10.15</v>
      </c>
      <c r="Y1778">
        <v>0</v>
      </c>
      <c r="Z1778">
        <v>-65.13</v>
      </c>
      <c r="AA1778">
        <v>30.62</v>
      </c>
      <c r="AB1778">
        <v>7</v>
      </c>
      <c r="AC1778">
        <v>88</v>
      </c>
      <c r="AD1778">
        <v>88</v>
      </c>
      <c r="AE1778" t="s">
        <v>9680</v>
      </c>
      <c r="AF1778" t="s">
        <v>4501</v>
      </c>
      <c r="AG1778" t="s">
        <v>4501</v>
      </c>
      <c r="AH1778" t="s">
        <v>6301</v>
      </c>
      <c r="AI1778" t="s">
        <v>811</v>
      </c>
      <c r="AJ1778">
        <v>34</v>
      </c>
      <c r="AK1778" t="s">
        <v>57</v>
      </c>
      <c r="AL1778">
        <v>34300</v>
      </c>
      <c r="AM1778" t="s">
        <v>55</v>
      </c>
      <c r="AN1778" t="s">
        <v>55</v>
      </c>
      <c r="AO1778" t="s">
        <v>55</v>
      </c>
      <c r="AS1778" t="s">
        <v>343</v>
      </c>
      <c r="AT1778">
        <v>0</v>
      </c>
      <c r="AU1778">
        <v>0</v>
      </c>
      <c r="AV1778">
        <v>0</v>
      </c>
      <c r="BB1778">
        <v>0</v>
      </c>
      <c r="BC1778">
        <v>0</v>
      </c>
      <c r="BD1778" t="s">
        <v>60</v>
      </c>
      <c r="BE1778" s="5" t="s">
        <v>5226</v>
      </c>
      <c r="BF1778">
        <v>634353938</v>
      </c>
      <c r="BH1778" t="s">
        <v>323</v>
      </c>
      <c r="BI1778" t="s">
        <v>320</v>
      </c>
      <c r="BJ1778">
        <v>0.52847222222222223</v>
      </c>
      <c r="BK1778">
        <v>74.599999999999994</v>
      </c>
      <c r="BL1778">
        <v>8.85</v>
      </c>
      <c r="BM1778">
        <v>0</v>
      </c>
      <c r="BN1778">
        <v>-56.76</v>
      </c>
      <c r="BO1778">
        <v>26.69</v>
      </c>
      <c r="BP1778" t="s">
        <v>60</v>
      </c>
      <c r="BQ1778">
        <v>1.1474074329999999</v>
      </c>
      <c r="BR1778" t="s">
        <v>61</v>
      </c>
    </row>
    <row r="1779" spans="1:70" x14ac:dyDescent="0.2">
      <c r="A1779" s="19">
        <f t="shared" si="68"/>
        <v>9.4600000000000009</v>
      </c>
      <c r="B1779" s="20">
        <v>3752</v>
      </c>
      <c r="D1779" s="2" t="s">
        <v>1381</v>
      </c>
      <c r="E1779" s="2" t="str">
        <f t="shared" si="67"/>
        <v>ST</v>
      </c>
      <c r="F1779">
        <v>200720433</v>
      </c>
      <c r="G1779">
        <v>202606</v>
      </c>
      <c r="H1779" t="s">
        <v>52</v>
      </c>
      <c r="I1779" t="s">
        <v>321</v>
      </c>
      <c r="J1779" t="s">
        <v>322</v>
      </c>
      <c r="K1779" t="s">
        <v>54</v>
      </c>
      <c r="L1779" s="5">
        <v>46332</v>
      </c>
      <c r="M1779" s="5">
        <v>46362</v>
      </c>
      <c r="N1779" s="21">
        <v>872886469090</v>
      </c>
      <c r="P1779" t="s">
        <v>326</v>
      </c>
      <c r="Q1779" t="s">
        <v>326</v>
      </c>
      <c r="R1779" t="s">
        <v>56</v>
      </c>
      <c r="S1779" t="s">
        <v>327</v>
      </c>
      <c r="T1779">
        <v>21</v>
      </c>
      <c r="U1779" t="s">
        <v>57</v>
      </c>
      <c r="V1779">
        <v>21320</v>
      </c>
      <c r="W1779">
        <v>45.74</v>
      </c>
      <c r="X1779">
        <v>5.42</v>
      </c>
      <c r="Y1779">
        <v>0</v>
      </c>
      <c r="Z1779">
        <v>-34.81</v>
      </c>
      <c r="AA1779">
        <v>16.34</v>
      </c>
      <c r="AB1779">
        <v>2</v>
      </c>
      <c r="AC1779">
        <v>32.78</v>
      </c>
      <c r="AD1779">
        <v>32.78</v>
      </c>
      <c r="AE1779" t="s">
        <v>1591</v>
      </c>
      <c r="AF1779" t="s">
        <v>6302</v>
      </c>
      <c r="AG1779" t="s">
        <v>6303</v>
      </c>
      <c r="AH1779" t="s">
        <v>6304</v>
      </c>
      <c r="AI1779" t="s">
        <v>6305</v>
      </c>
      <c r="AJ1779">
        <v>76</v>
      </c>
      <c r="AK1779" t="s">
        <v>57</v>
      </c>
      <c r="AL1779">
        <v>76260</v>
      </c>
      <c r="AM1779" t="s">
        <v>55</v>
      </c>
      <c r="AN1779" t="s">
        <v>55</v>
      </c>
      <c r="AO1779" t="s">
        <v>55</v>
      </c>
      <c r="AS1779" t="s">
        <v>343</v>
      </c>
      <c r="AT1779">
        <v>20</v>
      </c>
      <c r="AU1779">
        <v>31</v>
      </c>
      <c r="AV1779">
        <v>40</v>
      </c>
      <c r="BB1779">
        <v>0</v>
      </c>
      <c r="BC1779">
        <v>0</v>
      </c>
      <c r="BD1779" t="s">
        <v>60</v>
      </c>
      <c r="BE1779" s="5" t="s">
        <v>3831</v>
      </c>
      <c r="BF1779">
        <v>634343823</v>
      </c>
      <c r="BH1779" t="s">
        <v>323</v>
      </c>
      <c r="BI1779" t="s">
        <v>320</v>
      </c>
      <c r="BJ1779">
        <v>0.41875000000000001</v>
      </c>
      <c r="BK1779">
        <v>39.6</v>
      </c>
      <c r="BL1779">
        <v>4.6900000000000004</v>
      </c>
      <c r="BM1779">
        <v>0</v>
      </c>
      <c r="BN1779">
        <v>-30.14</v>
      </c>
      <c r="BO1779">
        <v>14.15</v>
      </c>
      <c r="BP1779" t="s">
        <v>60</v>
      </c>
      <c r="BQ1779">
        <v>1.1549344580000001</v>
      </c>
      <c r="BR1779" t="s">
        <v>61</v>
      </c>
    </row>
    <row r="1780" spans="1:70" x14ac:dyDescent="0.2">
      <c r="A1780" s="19">
        <f t="shared" si="68"/>
        <v>13.479999999999997</v>
      </c>
      <c r="B1780" s="20">
        <v>3752</v>
      </c>
      <c r="D1780" s="2" t="s">
        <v>1381</v>
      </c>
      <c r="E1780" s="2" t="str">
        <f t="shared" si="67"/>
        <v>ST</v>
      </c>
      <c r="F1780">
        <v>200720433</v>
      </c>
      <c r="G1780">
        <v>202606</v>
      </c>
      <c r="H1780" t="s">
        <v>52</v>
      </c>
      <c r="I1780" t="s">
        <v>321</v>
      </c>
      <c r="J1780" t="s">
        <v>322</v>
      </c>
      <c r="K1780" t="s">
        <v>54</v>
      </c>
      <c r="L1780" s="5">
        <v>46148</v>
      </c>
      <c r="M1780" s="5">
        <v>46240</v>
      </c>
      <c r="N1780" s="21">
        <v>872691371746</v>
      </c>
      <c r="P1780" t="s">
        <v>326</v>
      </c>
      <c r="Q1780" t="s">
        <v>326</v>
      </c>
      <c r="R1780" t="s">
        <v>56</v>
      </c>
      <c r="S1780" t="s">
        <v>327</v>
      </c>
      <c r="T1780">
        <v>21</v>
      </c>
      <c r="U1780" t="s">
        <v>57</v>
      </c>
      <c r="V1780">
        <v>21320</v>
      </c>
      <c r="W1780">
        <v>65.489999999999995</v>
      </c>
      <c r="X1780">
        <v>7.76</v>
      </c>
      <c r="Y1780">
        <v>0</v>
      </c>
      <c r="Z1780">
        <v>-49.84</v>
      </c>
      <c r="AA1780">
        <v>23.41</v>
      </c>
      <c r="AB1780">
        <v>4</v>
      </c>
      <c r="AC1780">
        <v>59.4</v>
      </c>
      <c r="AD1780">
        <v>59.4</v>
      </c>
      <c r="AE1780" t="s">
        <v>2332</v>
      </c>
      <c r="AF1780" t="s">
        <v>6306</v>
      </c>
      <c r="AG1780" t="s">
        <v>6306</v>
      </c>
      <c r="AH1780" t="s">
        <v>6307</v>
      </c>
      <c r="AI1780" t="s">
        <v>364</v>
      </c>
      <c r="AJ1780">
        <v>74</v>
      </c>
      <c r="AK1780" t="s">
        <v>57</v>
      </c>
      <c r="AL1780">
        <v>74000</v>
      </c>
      <c r="AM1780" t="s">
        <v>55</v>
      </c>
      <c r="AN1780" t="s">
        <v>55</v>
      </c>
      <c r="AO1780" t="s">
        <v>55</v>
      </c>
      <c r="AS1780" t="s">
        <v>343</v>
      </c>
      <c r="AT1780">
        <v>0</v>
      </c>
      <c r="AU1780">
        <v>0</v>
      </c>
      <c r="AV1780">
        <v>0</v>
      </c>
      <c r="BB1780">
        <v>0</v>
      </c>
      <c r="BC1780">
        <v>0</v>
      </c>
      <c r="BD1780" t="s">
        <v>60</v>
      </c>
      <c r="BE1780" s="5" t="s">
        <v>2497</v>
      </c>
      <c r="BF1780">
        <v>634333759</v>
      </c>
      <c r="BH1780" t="s">
        <v>323</v>
      </c>
      <c r="BI1780" t="s">
        <v>320</v>
      </c>
      <c r="BJ1780">
        <v>0.39444444444444443</v>
      </c>
      <c r="BK1780">
        <v>56.4</v>
      </c>
      <c r="BL1780">
        <v>6.68</v>
      </c>
      <c r="BM1780">
        <v>0</v>
      </c>
      <c r="BN1780">
        <v>-42.92</v>
      </c>
      <c r="BO1780">
        <v>20.16</v>
      </c>
      <c r="BP1780" t="s">
        <v>60</v>
      </c>
      <c r="BQ1780">
        <v>1.161210911</v>
      </c>
      <c r="BR1780" t="s">
        <v>61</v>
      </c>
    </row>
    <row r="1781" spans="1:70" x14ac:dyDescent="0.2">
      <c r="A1781" s="19">
        <f t="shared" si="68"/>
        <v>10.129999999999995</v>
      </c>
      <c r="B1781" s="20">
        <v>3752</v>
      </c>
      <c r="D1781" s="2" t="s">
        <v>1381</v>
      </c>
      <c r="E1781" s="2" t="str">
        <f t="shared" si="67"/>
        <v>ST</v>
      </c>
      <c r="F1781">
        <v>200720433</v>
      </c>
      <c r="G1781">
        <v>202606</v>
      </c>
      <c r="H1781" t="s">
        <v>52</v>
      </c>
      <c r="I1781" t="s">
        <v>321</v>
      </c>
      <c r="J1781" t="s">
        <v>322</v>
      </c>
      <c r="K1781" t="s">
        <v>54</v>
      </c>
      <c r="L1781" s="5">
        <v>46332</v>
      </c>
      <c r="M1781" s="5">
        <v>46362</v>
      </c>
      <c r="N1781" s="21">
        <v>872933586886</v>
      </c>
      <c r="P1781" t="s">
        <v>326</v>
      </c>
      <c r="Q1781" t="s">
        <v>326</v>
      </c>
      <c r="R1781" t="s">
        <v>56</v>
      </c>
      <c r="S1781" t="s">
        <v>327</v>
      </c>
      <c r="T1781">
        <v>21</v>
      </c>
      <c r="U1781" t="s">
        <v>57</v>
      </c>
      <c r="V1781">
        <v>21320</v>
      </c>
      <c r="W1781">
        <v>48.97</v>
      </c>
      <c r="X1781">
        <v>5.81</v>
      </c>
      <c r="Y1781">
        <v>0</v>
      </c>
      <c r="Z1781">
        <v>-37.270000000000003</v>
      </c>
      <c r="AA1781">
        <v>17.510000000000002</v>
      </c>
      <c r="AB1781">
        <v>3</v>
      </c>
      <c r="AC1781">
        <v>35.42</v>
      </c>
      <c r="AD1781">
        <v>35.42</v>
      </c>
      <c r="AE1781" t="s">
        <v>9681</v>
      </c>
      <c r="AF1781" t="s">
        <v>6308</v>
      </c>
      <c r="AG1781" t="s">
        <v>6308</v>
      </c>
      <c r="AH1781" t="s">
        <v>6309</v>
      </c>
      <c r="AI1781" t="s">
        <v>497</v>
      </c>
      <c r="AJ1781">
        <v>79</v>
      </c>
      <c r="AK1781" t="s">
        <v>57</v>
      </c>
      <c r="AL1781">
        <v>79000</v>
      </c>
      <c r="AM1781" t="s">
        <v>55</v>
      </c>
      <c r="AN1781" t="s">
        <v>55</v>
      </c>
      <c r="AO1781" t="s">
        <v>55</v>
      </c>
      <c r="AS1781" t="s">
        <v>343</v>
      </c>
      <c r="AT1781">
        <v>0</v>
      </c>
      <c r="AU1781">
        <v>0</v>
      </c>
      <c r="AV1781">
        <v>0</v>
      </c>
      <c r="BB1781">
        <v>0</v>
      </c>
      <c r="BC1781">
        <v>0</v>
      </c>
      <c r="BD1781" t="s">
        <v>60</v>
      </c>
      <c r="BE1781" s="5" t="s">
        <v>3831</v>
      </c>
      <c r="BF1781">
        <v>634343823</v>
      </c>
      <c r="BH1781" t="s">
        <v>323</v>
      </c>
      <c r="BI1781" t="s">
        <v>320</v>
      </c>
      <c r="BJ1781">
        <v>0.45694444444444443</v>
      </c>
      <c r="BK1781">
        <v>42.4</v>
      </c>
      <c r="BL1781">
        <v>5.03</v>
      </c>
      <c r="BM1781">
        <v>0</v>
      </c>
      <c r="BN1781">
        <v>-32.270000000000003</v>
      </c>
      <c r="BO1781">
        <v>15.16</v>
      </c>
      <c r="BP1781" t="s">
        <v>60</v>
      </c>
      <c r="BQ1781">
        <v>1.1549344580000001</v>
      </c>
      <c r="BR1781" t="s">
        <v>61</v>
      </c>
    </row>
    <row r="1782" spans="1:70" x14ac:dyDescent="0.2">
      <c r="A1782" s="19">
        <f t="shared" si="68"/>
        <v>12.14</v>
      </c>
      <c r="B1782" s="20">
        <v>3752</v>
      </c>
      <c r="D1782" s="2" t="s">
        <v>1381</v>
      </c>
      <c r="E1782" s="2" t="str">
        <f t="shared" si="67"/>
        <v>ST</v>
      </c>
      <c r="F1782">
        <v>200720433</v>
      </c>
      <c r="G1782">
        <v>202606</v>
      </c>
      <c r="H1782" t="s">
        <v>52</v>
      </c>
      <c r="I1782" t="s">
        <v>321</v>
      </c>
      <c r="J1782" t="s">
        <v>322</v>
      </c>
      <c r="K1782" t="s">
        <v>54</v>
      </c>
      <c r="L1782" s="5">
        <v>46332</v>
      </c>
      <c r="M1782" s="5">
        <v>46362</v>
      </c>
      <c r="N1782" s="21">
        <v>872934536010</v>
      </c>
      <c r="P1782" t="s">
        <v>326</v>
      </c>
      <c r="Q1782" t="s">
        <v>326</v>
      </c>
      <c r="R1782" t="s">
        <v>56</v>
      </c>
      <c r="S1782" t="s">
        <v>327</v>
      </c>
      <c r="T1782">
        <v>21</v>
      </c>
      <c r="U1782" t="s">
        <v>57</v>
      </c>
      <c r="V1782">
        <v>21320</v>
      </c>
      <c r="W1782">
        <v>58.67</v>
      </c>
      <c r="X1782">
        <v>6.95</v>
      </c>
      <c r="Y1782">
        <v>0</v>
      </c>
      <c r="Z1782">
        <v>-44.65</v>
      </c>
      <c r="AA1782">
        <v>20.97</v>
      </c>
      <c r="AB1782">
        <v>3</v>
      </c>
      <c r="AC1782">
        <v>49.5</v>
      </c>
      <c r="AD1782">
        <v>49.5</v>
      </c>
      <c r="AE1782" t="s">
        <v>9682</v>
      </c>
      <c r="AF1782" t="s">
        <v>6310</v>
      </c>
      <c r="AG1782" t="s">
        <v>6310</v>
      </c>
      <c r="AH1782" t="s">
        <v>6311</v>
      </c>
      <c r="AI1782" t="s">
        <v>3165</v>
      </c>
      <c r="AJ1782">
        <v>13</v>
      </c>
      <c r="AK1782" t="s">
        <v>57</v>
      </c>
      <c r="AL1782">
        <v>13006</v>
      </c>
      <c r="AM1782" t="s">
        <v>55</v>
      </c>
      <c r="AN1782" t="s">
        <v>55</v>
      </c>
      <c r="AO1782" t="s">
        <v>55</v>
      </c>
      <c r="AS1782" t="s">
        <v>343</v>
      </c>
      <c r="AT1782">
        <v>0</v>
      </c>
      <c r="AU1782">
        <v>0</v>
      </c>
      <c r="AV1782">
        <v>0</v>
      </c>
      <c r="BB1782">
        <v>0</v>
      </c>
      <c r="BC1782">
        <v>0</v>
      </c>
      <c r="BD1782" t="s">
        <v>60</v>
      </c>
      <c r="BE1782" s="5" t="s">
        <v>3831</v>
      </c>
      <c r="BF1782">
        <v>634343823</v>
      </c>
      <c r="BH1782" t="s">
        <v>323</v>
      </c>
      <c r="BI1782" t="s">
        <v>320</v>
      </c>
      <c r="BJ1782">
        <v>0.39305555555555555</v>
      </c>
      <c r="BK1782">
        <v>50.8</v>
      </c>
      <c r="BL1782">
        <v>6.02</v>
      </c>
      <c r="BM1782">
        <v>0</v>
      </c>
      <c r="BN1782">
        <v>-38.659999999999997</v>
      </c>
      <c r="BO1782">
        <v>18.16</v>
      </c>
      <c r="BP1782" t="s">
        <v>60</v>
      </c>
      <c r="BQ1782">
        <v>1.1549344580000001</v>
      </c>
      <c r="BR1782" t="s">
        <v>61</v>
      </c>
    </row>
    <row r="1783" spans="1:70" x14ac:dyDescent="0.2">
      <c r="A1783" s="19">
        <f t="shared" si="68"/>
        <v>9.8000000000000007</v>
      </c>
      <c r="B1783" s="20">
        <v>3752</v>
      </c>
      <c r="D1783" s="2" t="s">
        <v>1381</v>
      </c>
      <c r="E1783" s="2" t="str">
        <f t="shared" si="67"/>
        <v>ST</v>
      </c>
      <c r="F1783">
        <v>200720433</v>
      </c>
      <c r="G1783">
        <v>202606</v>
      </c>
      <c r="H1783" t="s">
        <v>52</v>
      </c>
      <c r="I1783" t="s">
        <v>321</v>
      </c>
      <c r="J1783" t="s">
        <v>322</v>
      </c>
      <c r="K1783" t="s">
        <v>54</v>
      </c>
      <c r="L1783" s="5">
        <v>46362</v>
      </c>
      <c r="M1783" s="5" t="s">
        <v>4437</v>
      </c>
      <c r="N1783" s="21">
        <v>872986377662</v>
      </c>
      <c r="P1783" t="s">
        <v>326</v>
      </c>
      <c r="Q1783" t="s">
        <v>326</v>
      </c>
      <c r="R1783" t="s">
        <v>56</v>
      </c>
      <c r="S1783" t="s">
        <v>327</v>
      </c>
      <c r="T1783">
        <v>21</v>
      </c>
      <c r="U1783" t="s">
        <v>57</v>
      </c>
      <c r="V1783">
        <v>21320</v>
      </c>
      <c r="W1783">
        <v>47.35</v>
      </c>
      <c r="X1783">
        <v>5.61</v>
      </c>
      <c r="Y1783">
        <v>0</v>
      </c>
      <c r="Z1783">
        <v>-36.03</v>
      </c>
      <c r="AA1783">
        <v>16.93</v>
      </c>
      <c r="AB1783">
        <v>3</v>
      </c>
      <c r="AC1783">
        <v>35.200000000000003</v>
      </c>
      <c r="AD1783">
        <v>35.200000000000003</v>
      </c>
      <c r="AE1783" t="s">
        <v>9683</v>
      </c>
      <c r="AF1783" t="s">
        <v>6312</v>
      </c>
      <c r="AG1783" t="s">
        <v>6312</v>
      </c>
      <c r="AH1783" t="s">
        <v>6313</v>
      </c>
      <c r="AI1783" t="s">
        <v>6314</v>
      </c>
      <c r="AJ1783">
        <v>74</v>
      </c>
      <c r="AK1783" t="s">
        <v>57</v>
      </c>
      <c r="AL1783">
        <v>74540</v>
      </c>
      <c r="AM1783" t="s">
        <v>55</v>
      </c>
      <c r="AN1783" t="s">
        <v>55</v>
      </c>
      <c r="AO1783" t="s">
        <v>55</v>
      </c>
      <c r="AS1783" t="s">
        <v>343</v>
      </c>
      <c r="AT1783">
        <v>0</v>
      </c>
      <c r="AU1783">
        <v>0</v>
      </c>
      <c r="AV1783">
        <v>0</v>
      </c>
      <c r="BB1783">
        <v>0</v>
      </c>
      <c r="BC1783">
        <v>0</v>
      </c>
      <c r="BD1783" t="s">
        <v>60</v>
      </c>
      <c r="BE1783" s="5" t="s">
        <v>3831</v>
      </c>
      <c r="BF1783">
        <v>634343823</v>
      </c>
      <c r="BH1783" t="s">
        <v>323</v>
      </c>
      <c r="BI1783" t="s">
        <v>320</v>
      </c>
      <c r="BJ1783">
        <v>0.40833333333333333</v>
      </c>
      <c r="BK1783">
        <v>41</v>
      </c>
      <c r="BL1783">
        <v>4.8600000000000003</v>
      </c>
      <c r="BM1783">
        <v>0</v>
      </c>
      <c r="BN1783">
        <v>-31.2</v>
      </c>
      <c r="BO1783">
        <v>14.66</v>
      </c>
      <c r="BP1783" t="s">
        <v>60</v>
      </c>
      <c r="BQ1783">
        <v>1.154814421</v>
      </c>
      <c r="BR1783" t="s">
        <v>61</v>
      </c>
    </row>
    <row r="1784" spans="1:70" x14ac:dyDescent="0.2">
      <c r="A1784" s="19">
        <f t="shared" si="68"/>
        <v>12.810000000000002</v>
      </c>
      <c r="B1784" s="20">
        <v>3752</v>
      </c>
      <c r="D1784" s="2" t="s">
        <v>1381</v>
      </c>
      <c r="E1784" s="2" t="str">
        <f t="shared" si="67"/>
        <v>ST</v>
      </c>
      <c r="F1784">
        <v>200720433</v>
      </c>
      <c r="G1784">
        <v>202606</v>
      </c>
      <c r="H1784" t="s">
        <v>52</v>
      </c>
      <c r="I1784" t="s">
        <v>321</v>
      </c>
      <c r="J1784" t="s">
        <v>322</v>
      </c>
      <c r="K1784" t="s">
        <v>54</v>
      </c>
      <c r="L1784" s="5">
        <v>46332</v>
      </c>
      <c r="M1784" s="5">
        <v>46362</v>
      </c>
      <c r="N1784" s="21">
        <v>872935106630</v>
      </c>
      <c r="P1784" t="s">
        <v>326</v>
      </c>
      <c r="Q1784" t="s">
        <v>326</v>
      </c>
      <c r="R1784" t="s">
        <v>56</v>
      </c>
      <c r="S1784" t="s">
        <v>327</v>
      </c>
      <c r="T1784">
        <v>21</v>
      </c>
      <c r="U1784" t="s">
        <v>57</v>
      </c>
      <c r="V1784">
        <v>21320</v>
      </c>
      <c r="W1784">
        <v>61.9</v>
      </c>
      <c r="X1784">
        <v>7.33</v>
      </c>
      <c r="Y1784">
        <v>0</v>
      </c>
      <c r="Z1784">
        <v>-47.11</v>
      </c>
      <c r="AA1784">
        <v>22.13</v>
      </c>
      <c r="AB1784">
        <v>5</v>
      </c>
      <c r="AC1784">
        <v>53.68</v>
      </c>
      <c r="AD1784">
        <v>53.68</v>
      </c>
      <c r="AE1784" t="s">
        <v>9684</v>
      </c>
      <c r="AF1784" t="s">
        <v>6315</v>
      </c>
      <c r="AG1784" t="s">
        <v>6315</v>
      </c>
      <c r="AH1784" t="s">
        <v>6316</v>
      </c>
      <c r="AI1784" t="s">
        <v>6317</v>
      </c>
      <c r="AJ1784">
        <v>63</v>
      </c>
      <c r="AK1784" t="s">
        <v>57</v>
      </c>
      <c r="AL1784">
        <v>63230</v>
      </c>
      <c r="AM1784" t="s">
        <v>55</v>
      </c>
      <c r="AN1784" t="s">
        <v>55</v>
      </c>
      <c r="AO1784" t="s">
        <v>55</v>
      </c>
      <c r="AS1784" t="s">
        <v>343</v>
      </c>
      <c r="AT1784">
        <v>0</v>
      </c>
      <c r="AU1784">
        <v>0</v>
      </c>
      <c r="AV1784">
        <v>0</v>
      </c>
      <c r="BB1784">
        <v>0</v>
      </c>
      <c r="BC1784">
        <v>0</v>
      </c>
      <c r="BD1784" t="s">
        <v>60</v>
      </c>
      <c r="BE1784" s="5" t="s">
        <v>3831</v>
      </c>
      <c r="BF1784">
        <v>634343823</v>
      </c>
      <c r="BH1784" t="s">
        <v>323</v>
      </c>
      <c r="BI1784" t="s">
        <v>320</v>
      </c>
      <c r="BJ1784">
        <v>0.51597222222222228</v>
      </c>
      <c r="BK1784">
        <v>53.6</v>
      </c>
      <c r="BL1784">
        <v>6.35</v>
      </c>
      <c r="BM1784">
        <v>0</v>
      </c>
      <c r="BN1784">
        <v>-40.79</v>
      </c>
      <c r="BO1784">
        <v>19.16</v>
      </c>
      <c r="BP1784" t="s">
        <v>60</v>
      </c>
      <c r="BQ1784">
        <v>1.1549344580000001</v>
      </c>
      <c r="BR1784" t="s">
        <v>61</v>
      </c>
    </row>
    <row r="1785" spans="1:70" x14ac:dyDescent="0.2">
      <c r="A1785" s="19">
        <f t="shared" si="68"/>
        <v>19.170000000000002</v>
      </c>
      <c r="B1785" s="20">
        <v>3752</v>
      </c>
      <c r="D1785" s="2" t="s">
        <v>1381</v>
      </c>
      <c r="E1785" s="2" t="str">
        <f t="shared" si="67"/>
        <v>ST</v>
      </c>
      <c r="F1785">
        <v>200720433</v>
      </c>
      <c r="G1785">
        <v>202606</v>
      </c>
      <c r="H1785" t="s">
        <v>52</v>
      </c>
      <c r="I1785" t="s">
        <v>321</v>
      </c>
      <c r="J1785" t="s">
        <v>322</v>
      </c>
      <c r="K1785" t="s">
        <v>54</v>
      </c>
      <c r="L1785" s="5">
        <v>46332</v>
      </c>
      <c r="M1785" s="5">
        <v>46362</v>
      </c>
      <c r="N1785" s="21">
        <v>872939396022</v>
      </c>
      <c r="P1785" t="s">
        <v>326</v>
      </c>
      <c r="Q1785" t="s">
        <v>326</v>
      </c>
      <c r="R1785" t="s">
        <v>56</v>
      </c>
      <c r="S1785" t="s">
        <v>327</v>
      </c>
      <c r="T1785">
        <v>21</v>
      </c>
      <c r="U1785" t="s">
        <v>57</v>
      </c>
      <c r="V1785">
        <v>21320</v>
      </c>
      <c r="W1785">
        <v>92.63</v>
      </c>
      <c r="X1785">
        <v>10.98</v>
      </c>
      <c r="Y1785">
        <v>0</v>
      </c>
      <c r="Z1785">
        <v>-70.489999999999995</v>
      </c>
      <c r="AA1785">
        <v>33.119999999999997</v>
      </c>
      <c r="AB1785">
        <v>4</v>
      </c>
      <c r="AC1785">
        <v>95.7</v>
      </c>
      <c r="AD1785">
        <v>95.7</v>
      </c>
      <c r="AE1785" t="s">
        <v>9661</v>
      </c>
      <c r="AF1785" t="s">
        <v>3686</v>
      </c>
      <c r="AG1785" t="s">
        <v>3686</v>
      </c>
      <c r="AH1785" t="s">
        <v>569</v>
      </c>
      <c r="AI1785" t="s">
        <v>5497</v>
      </c>
      <c r="AJ1785">
        <v>44</v>
      </c>
      <c r="AK1785" t="s">
        <v>57</v>
      </c>
      <c r="AL1785">
        <v>44250</v>
      </c>
      <c r="AM1785" t="s">
        <v>55</v>
      </c>
      <c r="AN1785" t="s">
        <v>55</v>
      </c>
      <c r="AO1785" t="s">
        <v>55</v>
      </c>
      <c r="AS1785" t="s">
        <v>343</v>
      </c>
      <c r="AT1785">
        <v>20</v>
      </c>
      <c r="AU1785">
        <v>21</v>
      </c>
      <c r="AV1785">
        <v>29</v>
      </c>
      <c r="BB1785">
        <v>0</v>
      </c>
      <c r="BC1785">
        <v>0</v>
      </c>
      <c r="BD1785" t="s">
        <v>60</v>
      </c>
      <c r="BE1785" s="5" t="s">
        <v>3831</v>
      </c>
      <c r="BF1785">
        <v>634343823</v>
      </c>
      <c r="BH1785" t="s">
        <v>323</v>
      </c>
      <c r="BI1785" t="s">
        <v>320</v>
      </c>
      <c r="BJ1785">
        <v>0.39930555555555558</v>
      </c>
      <c r="BK1785">
        <v>80.2</v>
      </c>
      <c r="BL1785">
        <v>9.51</v>
      </c>
      <c r="BM1785">
        <v>0</v>
      </c>
      <c r="BN1785">
        <v>-61.03</v>
      </c>
      <c r="BO1785">
        <v>28.68</v>
      </c>
      <c r="BP1785" t="s">
        <v>60</v>
      </c>
      <c r="BQ1785">
        <v>1.1549344580000001</v>
      </c>
      <c r="BR1785" t="s">
        <v>61</v>
      </c>
    </row>
    <row r="1786" spans="1:70" x14ac:dyDescent="0.2">
      <c r="A1786" s="19">
        <f t="shared" si="68"/>
        <v>15.149999999999999</v>
      </c>
      <c r="B1786" s="20">
        <v>3752</v>
      </c>
      <c r="D1786" s="2" t="s">
        <v>1381</v>
      </c>
      <c r="E1786" s="2" t="str">
        <f t="shared" ref="E1786:E1849" si="69">IF(J1786="FedEx Priority","ST","FICP")</f>
        <v>ST</v>
      </c>
      <c r="F1786">
        <v>200720433</v>
      </c>
      <c r="G1786">
        <v>202606</v>
      </c>
      <c r="H1786" t="s">
        <v>52</v>
      </c>
      <c r="I1786" t="s">
        <v>321</v>
      </c>
      <c r="J1786" t="s">
        <v>322</v>
      </c>
      <c r="K1786" t="s">
        <v>54</v>
      </c>
      <c r="L1786" s="5">
        <v>46301</v>
      </c>
      <c r="M1786" s="5">
        <v>46362</v>
      </c>
      <c r="N1786" s="21">
        <v>872885036140</v>
      </c>
      <c r="P1786" t="s">
        <v>326</v>
      </c>
      <c r="Q1786" t="s">
        <v>326</v>
      </c>
      <c r="R1786" t="s">
        <v>56</v>
      </c>
      <c r="S1786" t="s">
        <v>327</v>
      </c>
      <c r="T1786">
        <v>21</v>
      </c>
      <c r="U1786" t="s">
        <v>57</v>
      </c>
      <c r="V1786">
        <v>21320</v>
      </c>
      <c r="W1786">
        <v>73.11</v>
      </c>
      <c r="X1786">
        <v>108.29</v>
      </c>
      <c r="Y1786">
        <v>0</v>
      </c>
      <c r="Z1786">
        <v>-55.64</v>
      </c>
      <c r="AA1786">
        <v>125.76</v>
      </c>
      <c r="AB1786">
        <v>6</v>
      </c>
      <c r="AC1786">
        <v>69.959999999999994</v>
      </c>
      <c r="AD1786">
        <v>69.959999999999994</v>
      </c>
      <c r="AE1786" t="s">
        <v>9685</v>
      </c>
      <c r="AF1786" t="s">
        <v>6318</v>
      </c>
      <c r="AG1786" t="s">
        <v>6319</v>
      </c>
      <c r="AH1786" t="s">
        <v>6320</v>
      </c>
      <c r="AI1786" t="s">
        <v>6321</v>
      </c>
      <c r="AJ1786">
        <v>17</v>
      </c>
      <c r="AK1786" t="s">
        <v>57</v>
      </c>
      <c r="AL1786">
        <v>17120</v>
      </c>
      <c r="AM1786" t="s">
        <v>55</v>
      </c>
      <c r="AN1786" t="s">
        <v>55</v>
      </c>
      <c r="AO1786" t="s">
        <v>55</v>
      </c>
      <c r="AS1786" t="s">
        <v>343</v>
      </c>
      <c r="AT1786">
        <v>0</v>
      </c>
      <c r="AU1786">
        <v>0</v>
      </c>
      <c r="AV1786">
        <v>0</v>
      </c>
      <c r="BB1786">
        <v>0</v>
      </c>
      <c r="BC1786">
        <v>0</v>
      </c>
      <c r="BD1786" t="s">
        <v>60</v>
      </c>
      <c r="BE1786" s="5" t="s">
        <v>3831</v>
      </c>
      <c r="BF1786">
        <v>634343823</v>
      </c>
      <c r="BH1786" t="s">
        <v>323</v>
      </c>
      <c r="BI1786" t="s">
        <v>320</v>
      </c>
      <c r="BJ1786">
        <v>0.46319444444444446</v>
      </c>
      <c r="BK1786">
        <v>63.4</v>
      </c>
      <c r="BL1786">
        <v>93.91</v>
      </c>
      <c r="BM1786">
        <v>0</v>
      </c>
      <c r="BN1786">
        <v>-48.25</v>
      </c>
      <c r="BO1786">
        <v>109.06</v>
      </c>
      <c r="BP1786" t="s">
        <v>60</v>
      </c>
      <c r="BQ1786">
        <v>1.153163127</v>
      </c>
      <c r="BR1786" t="s">
        <v>61</v>
      </c>
    </row>
    <row r="1787" spans="1:70" x14ac:dyDescent="0.2">
      <c r="A1787" s="19">
        <f t="shared" si="68"/>
        <v>18.829999999999998</v>
      </c>
      <c r="B1787" s="20">
        <v>3752</v>
      </c>
      <c r="D1787" s="2" t="s">
        <v>1381</v>
      </c>
      <c r="E1787" s="2" t="str">
        <f t="shared" si="69"/>
        <v>ST</v>
      </c>
      <c r="F1787">
        <v>200720433</v>
      </c>
      <c r="G1787">
        <v>202606</v>
      </c>
      <c r="H1787" t="s">
        <v>52</v>
      </c>
      <c r="I1787" t="s">
        <v>321</v>
      </c>
      <c r="J1787" t="s">
        <v>322</v>
      </c>
      <c r="K1787" t="s">
        <v>54</v>
      </c>
      <c r="L1787" s="5">
        <v>46362</v>
      </c>
      <c r="M1787" s="5" t="s">
        <v>2497</v>
      </c>
      <c r="N1787" s="21">
        <v>872987151078</v>
      </c>
      <c r="P1787" t="s">
        <v>326</v>
      </c>
      <c r="Q1787" t="s">
        <v>326</v>
      </c>
      <c r="R1787" t="s">
        <v>56</v>
      </c>
      <c r="S1787" t="s">
        <v>327</v>
      </c>
      <c r="T1787">
        <v>21</v>
      </c>
      <c r="U1787" t="s">
        <v>57</v>
      </c>
      <c r="V1787">
        <v>21320</v>
      </c>
      <c r="W1787">
        <v>91</v>
      </c>
      <c r="X1787">
        <v>110.55</v>
      </c>
      <c r="Y1787">
        <v>0</v>
      </c>
      <c r="Z1787">
        <v>-69.25</v>
      </c>
      <c r="AA1787">
        <v>132.30000000000001</v>
      </c>
      <c r="AB1787">
        <v>6</v>
      </c>
      <c r="AC1787">
        <v>93.28</v>
      </c>
      <c r="AD1787">
        <v>93.28</v>
      </c>
      <c r="AE1787" t="s">
        <v>9686</v>
      </c>
      <c r="AF1787" t="s">
        <v>6322</v>
      </c>
      <c r="AG1787" t="s">
        <v>6322</v>
      </c>
      <c r="AH1787" t="s">
        <v>6323</v>
      </c>
      <c r="AI1787" t="s">
        <v>404</v>
      </c>
      <c r="AJ1787">
        <v>75</v>
      </c>
      <c r="AK1787" t="s">
        <v>57</v>
      </c>
      <c r="AL1787">
        <v>75002</v>
      </c>
      <c r="AM1787" t="s">
        <v>55</v>
      </c>
      <c r="AN1787" t="s">
        <v>55</v>
      </c>
      <c r="AO1787" t="s">
        <v>55</v>
      </c>
      <c r="AS1787" t="s">
        <v>343</v>
      </c>
      <c r="AT1787">
        <v>30</v>
      </c>
      <c r="AU1787">
        <v>31</v>
      </c>
      <c r="AV1787">
        <v>39</v>
      </c>
      <c r="BB1787">
        <v>0</v>
      </c>
      <c r="BC1787">
        <v>0</v>
      </c>
      <c r="BD1787" t="s">
        <v>60</v>
      </c>
      <c r="BE1787" s="5" t="s">
        <v>3831</v>
      </c>
      <c r="BF1787">
        <v>634343823</v>
      </c>
      <c r="BH1787" t="s">
        <v>323</v>
      </c>
      <c r="BI1787" t="s">
        <v>320</v>
      </c>
      <c r="BJ1787">
        <v>0.42708333333333331</v>
      </c>
      <c r="BK1787">
        <v>78.8</v>
      </c>
      <c r="BL1787">
        <v>95.73</v>
      </c>
      <c r="BM1787">
        <v>0</v>
      </c>
      <c r="BN1787">
        <v>-59.97</v>
      </c>
      <c r="BO1787">
        <v>114.56</v>
      </c>
      <c r="BP1787" t="s">
        <v>60</v>
      </c>
      <c r="BQ1787">
        <v>1.154814421</v>
      </c>
      <c r="BR1787" t="s">
        <v>61</v>
      </c>
    </row>
    <row r="1788" spans="1:70" x14ac:dyDescent="0.2">
      <c r="A1788" s="19">
        <f t="shared" si="68"/>
        <v>13.809999999999995</v>
      </c>
      <c r="B1788" s="20">
        <v>3752</v>
      </c>
      <c r="D1788" s="2" t="s">
        <v>1381</v>
      </c>
      <c r="E1788" s="2" t="str">
        <f t="shared" si="69"/>
        <v>ST</v>
      </c>
      <c r="F1788">
        <v>200720433</v>
      </c>
      <c r="G1788">
        <v>202606</v>
      </c>
      <c r="H1788" t="s">
        <v>52</v>
      </c>
      <c r="I1788" t="s">
        <v>321</v>
      </c>
      <c r="J1788" t="s">
        <v>322</v>
      </c>
      <c r="K1788" t="s">
        <v>54</v>
      </c>
      <c r="L1788" s="5" t="s">
        <v>3826</v>
      </c>
      <c r="M1788" s="5" t="s">
        <v>3831</v>
      </c>
      <c r="N1788" s="21">
        <v>873244534200</v>
      </c>
      <c r="P1788" t="s">
        <v>326</v>
      </c>
      <c r="Q1788" t="s">
        <v>326</v>
      </c>
      <c r="R1788" t="s">
        <v>56</v>
      </c>
      <c r="S1788" t="s">
        <v>327</v>
      </c>
      <c r="T1788">
        <v>21</v>
      </c>
      <c r="U1788" t="s">
        <v>57</v>
      </c>
      <c r="V1788">
        <v>21320</v>
      </c>
      <c r="W1788">
        <v>67.05</v>
      </c>
      <c r="X1788">
        <v>7.93</v>
      </c>
      <c r="Y1788">
        <v>0</v>
      </c>
      <c r="Z1788">
        <v>-51.03</v>
      </c>
      <c r="AA1788">
        <v>23.95</v>
      </c>
      <c r="AB1788">
        <v>4</v>
      </c>
      <c r="AC1788">
        <v>61.6</v>
      </c>
      <c r="AD1788">
        <v>61.6</v>
      </c>
      <c r="AE1788" t="s">
        <v>9687</v>
      </c>
      <c r="AF1788" t="s">
        <v>6324</v>
      </c>
      <c r="AG1788" t="s">
        <v>6324</v>
      </c>
      <c r="AH1788" t="s">
        <v>6325</v>
      </c>
      <c r="AI1788" t="s">
        <v>521</v>
      </c>
      <c r="AJ1788">
        <v>64</v>
      </c>
      <c r="AK1788" t="s">
        <v>57</v>
      </c>
      <c r="AL1788">
        <v>64604</v>
      </c>
      <c r="AM1788" t="s">
        <v>55</v>
      </c>
      <c r="AN1788" t="s">
        <v>55</v>
      </c>
      <c r="AO1788" t="s">
        <v>55</v>
      </c>
      <c r="AS1788" t="s">
        <v>343</v>
      </c>
      <c r="AT1788">
        <v>0</v>
      </c>
      <c r="AU1788">
        <v>0</v>
      </c>
      <c r="AV1788">
        <v>0</v>
      </c>
      <c r="BB1788">
        <v>0</v>
      </c>
      <c r="BC1788">
        <v>0</v>
      </c>
      <c r="BD1788" t="s">
        <v>60</v>
      </c>
      <c r="BE1788" s="5" t="s">
        <v>5226</v>
      </c>
      <c r="BF1788">
        <v>634353938</v>
      </c>
      <c r="BH1788" t="s">
        <v>323</v>
      </c>
      <c r="BI1788" t="s">
        <v>320</v>
      </c>
      <c r="BJ1788">
        <v>0.39444444444444443</v>
      </c>
      <c r="BK1788">
        <v>57.8</v>
      </c>
      <c r="BL1788">
        <v>6.84</v>
      </c>
      <c r="BM1788">
        <v>0</v>
      </c>
      <c r="BN1788">
        <v>-43.99</v>
      </c>
      <c r="BO1788">
        <v>20.65</v>
      </c>
      <c r="BP1788" t="s">
        <v>60</v>
      </c>
      <c r="BQ1788">
        <v>1.1600389769999999</v>
      </c>
      <c r="BR1788" t="s">
        <v>61</v>
      </c>
    </row>
    <row r="1789" spans="1:70" x14ac:dyDescent="0.2">
      <c r="A1789" s="19">
        <f t="shared" si="68"/>
        <v>16.830000000000005</v>
      </c>
      <c r="B1789" s="20">
        <v>3752</v>
      </c>
      <c r="D1789" s="2" t="s">
        <v>1381</v>
      </c>
      <c r="E1789" s="2" t="str">
        <f t="shared" si="69"/>
        <v>ST</v>
      </c>
      <c r="F1789">
        <v>200720433</v>
      </c>
      <c r="G1789">
        <v>202606</v>
      </c>
      <c r="H1789" t="s">
        <v>52</v>
      </c>
      <c r="I1789" t="s">
        <v>321</v>
      </c>
      <c r="J1789" t="s">
        <v>322</v>
      </c>
      <c r="K1789" t="s">
        <v>54</v>
      </c>
      <c r="L1789" s="5">
        <v>46332</v>
      </c>
      <c r="M1789" s="5">
        <v>46362</v>
      </c>
      <c r="N1789" s="21">
        <v>872940739958</v>
      </c>
      <c r="P1789" t="s">
        <v>326</v>
      </c>
      <c r="Q1789" t="s">
        <v>326</v>
      </c>
      <c r="R1789" t="s">
        <v>56</v>
      </c>
      <c r="S1789" t="s">
        <v>327</v>
      </c>
      <c r="T1789">
        <v>21</v>
      </c>
      <c r="U1789" t="s">
        <v>57</v>
      </c>
      <c r="V1789">
        <v>21320</v>
      </c>
      <c r="W1789">
        <v>81.31</v>
      </c>
      <c r="X1789">
        <v>109.43</v>
      </c>
      <c r="Y1789">
        <v>0</v>
      </c>
      <c r="Z1789">
        <v>-61.87</v>
      </c>
      <c r="AA1789">
        <v>128.87</v>
      </c>
      <c r="AB1789">
        <v>7</v>
      </c>
      <c r="AC1789">
        <v>81.400000000000006</v>
      </c>
      <c r="AD1789">
        <v>81.400000000000006</v>
      </c>
      <c r="AE1789" t="s">
        <v>9688</v>
      </c>
      <c r="AF1789" t="s">
        <v>6326</v>
      </c>
      <c r="AG1789" t="s">
        <v>6326</v>
      </c>
      <c r="AH1789" t="s">
        <v>6327</v>
      </c>
      <c r="AI1789" t="s">
        <v>6328</v>
      </c>
      <c r="AJ1789">
        <v>13</v>
      </c>
      <c r="AK1789" t="s">
        <v>57</v>
      </c>
      <c r="AL1789">
        <v>13113</v>
      </c>
      <c r="AM1789" t="s">
        <v>55</v>
      </c>
      <c r="AN1789" t="s">
        <v>55</v>
      </c>
      <c r="AO1789" t="s">
        <v>55</v>
      </c>
      <c r="AS1789" t="s">
        <v>343</v>
      </c>
      <c r="AT1789">
        <v>15</v>
      </c>
      <c r="AU1789">
        <v>29</v>
      </c>
      <c r="AV1789">
        <v>40</v>
      </c>
      <c r="BB1789">
        <v>0</v>
      </c>
      <c r="BC1789">
        <v>0</v>
      </c>
      <c r="BD1789" t="s">
        <v>60</v>
      </c>
      <c r="BE1789" s="5" t="s">
        <v>3831</v>
      </c>
      <c r="BF1789">
        <v>634343823</v>
      </c>
      <c r="BH1789" t="s">
        <v>323</v>
      </c>
      <c r="BI1789" t="s">
        <v>320</v>
      </c>
      <c r="BJ1789">
        <v>0.39791666666666664</v>
      </c>
      <c r="BK1789">
        <v>70.400000000000006</v>
      </c>
      <c r="BL1789">
        <v>94.75</v>
      </c>
      <c r="BM1789">
        <v>0</v>
      </c>
      <c r="BN1789">
        <v>-53.57</v>
      </c>
      <c r="BO1789">
        <v>111.58</v>
      </c>
      <c r="BP1789" t="s">
        <v>60</v>
      </c>
      <c r="BQ1789">
        <v>1.1549344580000001</v>
      </c>
      <c r="BR1789" t="s">
        <v>61</v>
      </c>
    </row>
    <row r="1790" spans="1:70" x14ac:dyDescent="0.2">
      <c r="A1790" s="19">
        <f t="shared" si="68"/>
        <v>10.129999999999995</v>
      </c>
      <c r="B1790" s="20">
        <v>3752</v>
      </c>
      <c r="D1790" s="2" t="s">
        <v>1381</v>
      </c>
      <c r="E1790" s="2" t="str">
        <f t="shared" si="69"/>
        <v>ST</v>
      </c>
      <c r="F1790">
        <v>200720433</v>
      </c>
      <c r="G1790">
        <v>202606</v>
      </c>
      <c r="H1790" t="s">
        <v>52</v>
      </c>
      <c r="I1790" t="s">
        <v>321</v>
      </c>
      <c r="J1790" t="s">
        <v>322</v>
      </c>
      <c r="K1790" t="s">
        <v>54</v>
      </c>
      <c r="L1790" s="5">
        <v>46332</v>
      </c>
      <c r="M1790" s="5">
        <v>46362</v>
      </c>
      <c r="N1790" s="21">
        <v>872889912911</v>
      </c>
      <c r="P1790" t="s">
        <v>326</v>
      </c>
      <c r="Q1790" t="s">
        <v>326</v>
      </c>
      <c r="R1790" t="s">
        <v>56</v>
      </c>
      <c r="S1790" t="s">
        <v>327</v>
      </c>
      <c r="T1790">
        <v>21</v>
      </c>
      <c r="U1790" t="s">
        <v>57</v>
      </c>
      <c r="V1790">
        <v>21320</v>
      </c>
      <c r="W1790">
        <v>48.97</v>
      </c>
      <c r="X1790">
        <v>5.81</v>
      </c>
      <c r="Y1790">
        <v>0</v>
      </c>
      <c r="Z1790">
        <v>-37.270000000000003</v>
      </c>
      <c r="AA1790">
        <v>17.510000000000002</v>
      </c>
      <c r="AB1790">
        <v>2</v>
      </c>
      <c r="AC1790">
        <v>37.4</v>
      </c>
      <c r="AD1790">
        <v>37.4</v>
      </c>
      <c r="AE1790" t="s">
        <v>1540</v>
      </c>
      <c r="AF1790" t="s">
        <v>6329</v>
      </c>
      <c r="AG1790" t="s">
        <v>6330</v>
      </c>
      <c r="AH1790" t="s">
        <v>6331</v>
      </c>
      <c r="AI1790" t="s">
        <v>6332</v>
      </c>
      <c r="AJ1790">
        <v>8</v>
      </c>
      <c r="AK1790" t="s">
        <v>57</v>
      </c>
      <c r="AL1790">
        <v>8000</v>
      </c>
      <c r="AM1790" t="s">
        <v>55</v>
      </c>
      <c r="AN1790" t="s">
        <v>55</v>
      </c>
      <c r="AO1790" t="s">
        <v>55</v>
      </c>
      <c r="AS1790" t="s">
        <v>343</v>
      </c>
      <c r="AT1790">
        <v>0</v>
      </c>
      <c r="AU1790">
        <v>0</v>
      </c>
      <c r="AV1790">
        <v>0</v>
      </c>
      <c r="BB1790">
        <v>0</v>
      </c>
      <c r="BC1790">
        <v>0</v>
      </c>
      <c r="BD1790" t="s">
        <v>60</v>
      </c>
      <c r="BE1790" s="5" t="s">
        <v>3831</v>
      </c>
      <c r="BF1790">
        <v>634343823</v>
      </c>
      <c r="BH1790" t="s">
        <v>323</v>
      </c>
      <c r="BI1790" t="s">
        <v>320</v>
      </c>
      <c r="BJ1790">
        <v>0.38263888888888886</v>
      </c>
      <c r="BK1790">
        <v>42.4</v>
      </c>
      <c r="BL1790">
        <v>5.03</v>
      </c>
      <c r="BM1790">
        <v>0</v>
      </c>
      <c r="BN1790">
        <v>-32.270000000000003</v>
      </c>
      <c r="BO1790">
        <v>15.16</v>
      </c>
      <c r="BP1790" t="s">
        <v>60</v>
      </c>
      <c r="BQ1790">
        <v>1.1549344580000001</v>
      </c>
      <c r="BR1790" t="s">
        <v>61</v>
      </c>
    </row>
    <row r="1791" spans="1:70" x14ac:dyDescent="0.2">
      <c r="A1791" s="19">
        <f t="shared" si="68"/>
        <v>9.8000000000000007</v>
      </c>
      <c r="B1791" s="20">
        <v>3752</v>
      </c>
      <c r="D1791" s="2" t="s">
        <v>1381</v>
      </c>
      <c r="E1791" s="2" t="str">
        <f t="shared" si="69"/>
        <v>ST</v>
      </c>
      <c r="F1791">
        <v>200720433</v>
      </c>
      <c r="G1791">
        <v>202606</v>
      </c>
      <c r="H1791" t="s">
        <v>52</v>
      </c>
      <c r="I1791" t="s">
        <v>321</v>
      </c>
      <c r="J1791" t="s">
        <v>322</v>
      </c>
      <c r="K1791" t="s">
        <v>54</v>
      </c>
      <c r="L1791" s="5">
        <v>46332</v>
      </c>
      <c r="M1791" s="5">
        <v>46362</v>
      </c>
      <c r="N1791" s="21">
        <v>872941237362</v>
      </c>
      <c r="P1791" t="s">
        <v>326</v>
      </c>
      <c r="Q1791" t="s">
        <v>326</v>
      </c>
      <c r="R1791" t="s">
        <v>56</v>
      </c>
      <c r="S1791" t="s">
        <v>327</v>
      </c>
      <c r="T1791">
        <v>21</v>
      </c>
      <c r="U1791" t="s">
        <v>57</v>
      </c>
      <c r="V1791">
        <v>21320</v>
      </c>
      <c r="W1791">
        <v>47.35</v>
      </c>
      <c r="X1791">
        <v>5.61</v>
      </c>
      <c r="Y1791">
        <v>0</v>
      </c>
      <c r="Z1791">
        <v>-36.03</v>
      </c>
      <c r="AA1791">
        <v>16.93</v>
      </c>
      <c r="AB1791">
        <v>4</v>
      </c>
      <c r="AC1791">
        <v>34.76</v>
      </c>
      <c r="AD1791">
        <v>34.76</v>
      </c>
      <c r="AE1791" t="s">
        <v>9689</v>
      </c>
      <c r="AF1791" t="s">
        <v>4332</v>
      </c>
      <c r="AG1791" t="s">
        <v>4332</v>
      </c>
      <c r="AH1791" t="s">
        <v>4333</v>
      </c>
      <c r="AI1791" t="s">
        <v>6333</v>
      </c>
      <c r="AJ1791">
        <v>56</v>
      </c>
      <c r="AK1791" t="s">
        <v>57</v>
      </c>
      <c r="AL1791">
        <v>56500</v>
      </c>
      <c r="AM1791" t="s">
        <v>55</v>
      </c>
      <c r="AN1791" t="s">
        <v>55</v>
      </c>
      <c r="AO1791" t="s">
        <v>55</v>
      </c>
      <c r="AS1791" t="s">
        <v>343</v>
      </c>
      <c r="AT1791">
        <v>0</v>
      </c>
      <c r="AU1791">
        <v>0</v>
      </c>
      <c r="AV1791">
        <v>0</v>
      </c>
      <c r="BB1791">
        <v>0</v>
      </c>
      <c r="BC1791">
        <v>0</v>
      </c>
      <c r="BD1791" t="s">
        <v>60</v>
      </c>
      <c r="BE1791" s="5" t="s">
        <v>3831</v>
      </c>
      <c r="BF1791">
        <v>634343823</v>
      </c>
      <c r="BH1791" t="s">
        <v>323</v>
      </c>
      <c r="BI1791" t="s">
        <v>320</v>
      </c>
      <c r="BJ1791">
        <v>0.46944444444444444</v>
      </c>
      <c r="BK1791">
        <v>41</v>
      </c>
      <c r="BL1791">
        <v>4.8600000000000003</v>
      </c>
      <c r="BM1791">
        <v>0</v>
      </c>
      <c r="BN1791">
        <v>-31.2</v>
      </c>
      <c r="BO1791">
        <v>14.66</v>
      </c>
      <c r="BP1791" t="s">
        <v>60</v>
      </c>
      <c r="BQ1791">
        <v>1.1549344580000001</v>
      </c>
      <c r="BR1791" t="s">
        <v>61</v>
      </c>
    </row>
    <row r="1792" spans="1:70" x14ac:dyDescent="0.2">
      <c r="A1792" s="19">
        <f t="shared" si="68"/>
        <v>16.159999999999997</v>
      </c>
      <c r="B1792" s="20">
        <v>3752</v>
      </c>
      <c r="D1792" s="2" t="s">
        <v>1381</v>
      </c>
      <c r="E1792" s="2" t="str">
        <f t="shared" si="69"/>
        <v>ST</v>
      </c>
      <c r="F1792">
        <v>200720433</v>
      </c>
      <c r="G1792">
        <v>202606</v>
      </c>
      <c r="H1792" t="s">
        <v>52</v>
      </c>
      <c r="I1792" t="s">
        <v>321</v>
      </c>
      <c r="J1792" t="s">
        <v>322</v>
      </c>
      <c r="K1792" t="s">
        <v>54</v>
      </c>
      <c r="L1792" s="5">
        <v>46332</v>
      </c>
      <c r="M1792" s="5">
        <v>46362</v>
      </c>
      <c r="N1792" s="21">
        <v>872886597211</v>
      </c>
      <c r="P1792" t="s">
        <v>326</v>
      </c>
      <c r="Q1792" t="s">
        <v>326</v>
      </c>
      <c r="R1792" t="s">
        <v>56</v>
      </c>
      <c r="S1792" t="s">
        <v>327</v>
      </c>
      <c r="T1792">
        <v>21</v>
      </c>
      <c r="U1792" t="s">
        <v>57</v>
      </c>
      <c r="V1792">
        <v>21320</v>
      </c>
      <c r="W1792">
        <v>78.069999999999993</v>
      </c>
      <c r="X1792">
        <v>109.04</v>
      </c>
      <c r="Y1792">
        <v>0</v>
      </c>
      <c r="Z1792">
        <v>-59.41</v>
      </c>
      <c r="AA1792">
        <v>127.7</v>
      </c>
      <c r="AB1792">
        <v>7</v>
      </c>
      <c r="AC1792">
        <v>77</v>
      </c>
      <c r="AD1792">
        <v>77</v>
      </c>
      <c r="AE1792" t="s">
        <v>9690</v>
      </c>
      <c r="AF1792" t="s">
        <v>6334</v>
      </c>
      <c r="AG1792" t="s">
        <v>6334</v>
      </c>
      <c r="AH1792" t="s">
        <v>6335</v>
      </c>
      <c r="AI1792" t="s">
        <v>6336</v>
      </c>
      <c r="AJ1792">
        <v>91</v>
      </c>
      <c r="AK1792" t="s">
        <v>57</v>
      </c>
      <c r="AL1792">
        <v>91240</v>
      </c>
      <c r="AM1792" t="s">
        <v>55</v>
      </c>
      <c r="AN1792" t="s">
        <v>55</v>
      </c>
      <c r="AO1792" t="s">
        <v>55</v>
      </c>
      <c r="AS1792" t="s">
        <v>343</v>
      </c>
      <c r="AT1792">
        <v>0</v>
      </c>
      <c r="AU1792">
        <v>0</v>
      </c>
      <c r="AV1792">
        <v>0</v>
      </c>
      <c r="BB1792">
        <v>0</v>
      </c>
      <c r="BC1792">
        <v>0</v>
      </c>
      <c r="BD1792" t="s">
        <v>60</v>
      </c>
      <c r="BE1792" s="5" t="s">
        <v>3831</v>
      </c>
      <c r="BF1792">
        <v>634343823</v>
      </c>
      <c r="BH1792" t="s">
        <v>323</v>
      </c>
      <c r="BI1792" t="s">
        <v>320</v>
      </c>
      <c r="BJ1792">
        <v>0.50624999999999998</v>
      </c>
      <c r="BK1792">
        <v>67.599999999999994</v>
      </c>
      <c r="BL1792">
        <v>94.41</v>
      </c>
      <c r="BM1792">
        <v>0</v>
      </c>
      <c r="BN1792">
        <v>-51.44</v>
      </c>
      <c r="BO1792">
        <v>110.57</v>
      </c>
      <c r="BP1792" t="s">
        <v>60</v>
      </c>
      <c r="BQ1792">
        <v>1.1549344580000001</v>
      </c>
      <c r="BR1792" t="s">
        <v>61</v>
      </c>
    </row>
    <row r="1793" spans="1:70" x14ac:dyDescent="0.2">
      <c r="A1793" s="19">
        <f t="shared" si="68"/>
        <v>19.499999999999993</v>
      </c>
      <c r="B1793" s="20">
        <v>3752</v>
      </c>
      <c r="D1793" s="2" t="s">
        <v>1381</v>
      </c>
      <c r="E1793" s="2" t="str">
        <f t="shared" si="69"/>
        <v>ST</v>
      </c>
      <c r="F1793">
        <v>200720433</v>
      </c>
      <c r="G1793">
        <v>202606</v>
      </c>
      <c r="H1793" t="s">
        <v>52</v>
      </c>
      <c r="I1793" t="s">
        <v>321</v>
      </c>
      <c r="J1793" t="s">
        <v>322</v>
      </c>
      <c r="K1793" t="s">
        <v>54</v>
      </c>
      <c r="L1793" s="5" t="s">
        <v>3825</v>
      </c>
      <c r="M1793" s="5" t="s">
        <v>3826</v>
      </c>
      <c r="N1793" s="21">
        <v>873078371381</v>
      </c>
      <c r="P1793" t="s">
        <v>326</v>
      </c>
      <c r="Q1793" t="s">
        <v>326</v>
      </c>
      <c r="R1793" t="s">
        <v>56</v>
      </c>
      <c r="S1793" t="s">
        <v>327</v>
      </c>
      <c r="T1793">
        <v>21</v>
      </c>
      <c r="U1793" t="s">
        <v>57</v>
      </c>
      <c r="V1793">
        <v>21320</v>
      </c>
      <c r="W1793">
        <v>94.69</v>
      </c>
      <c r="X1793">
        <v>11.22</v>
      </c>
      <c r="Y1793">
        <v>0</v>
      </c>
      <c r="Z1793">
        <v>-72.06</v>
      </c>
      <c r="AA1793">
        <v>33.85</v>
      </c>
      <c r="AB1793">
        <v>9</v>
      </c>
      <c r="AC1793">
        <v>97.24</v>
      </c>
      <c r="AD1793">
        <v>97.24</v>
      </c>
      <c r="AE1793" t="s">
        <v>9691</v>
      </c>
      <c r="AF1793" t="s">
        <v>6337</v>
      </c>
      <c r="AG1793" t="s">
        <v>6337</v>
      </c>
      <c r="AH1793" t="s">
        <v>6338</v>
      </c>
      <c r="AI1793" t="s">
        <v>365</v>
      </c>
      <c r="AJ1793">
        <v>87</v>
      </c>
      <c r="AK1793" t="s">
        <v>57</v>
      </c>
      <c r="AL1793">
        <v>87000</v>
      </c>
      <c r="AM1793" t="s">
        <v>55</v>
      </c>
      <c r="AN1793" t="s">
        <v>55</v>
      </c>
      <c r="AO1793" t="s">
        <v>55</v>
      </c>
      <c r="AS1793" t="s">
        <v>343</v>
      </c>
      <c r="AT1793">
        <v>0</v>
      </c>
      <c r="AU1793">
        <v>0</v>
      </c>
      <c r="AV1793">
        <v>0</v>
      </c>
      <c r="BB1793">
        <v>0</v>
      </c>
      <c r="BC1793">
        <v>0</v>
      </c>
      <c r="BD1793" t="s">
        <v>60</v>
      </c>
      <c r="BE1793" s="5" t="s">
        <v>3831</v>
      </c>
      <c r="BF1793">
        <v>634343823</v>
      </c>
      <c r="BH1793" t="s">
        <v>323</v>
      </c>
      <c r="BI1793" t="s">
        <v>320</v>
      </c>
      <c r="BJ1793">
        <v>0.38333333333333336</v>
      </c>
      <c r="BK1793">
        <v>81.599999999999994</v>
      </c>
      <c r="BL1793">
        <v>9.67</v>
      </c>
      <c r="BM1793">
        <v>0</v>
      </c>
      <c r="BN1793">
        <v>-62.1</v>
      </c>
      <c r="BO1793">
        <v>29.17</v>
      </c>
      <c r="BP1793" t="s">
        <v>60</v>
      </c>
      <c r="BQ1793">
        <v>1.160362033</v>
      </c>
      <c r="BR1793" t="s">
        <v>61</v>
      </c>
    </row>
    <row r="1794" spans="1:70" x14ac:dyDescent="0.2">
      <c r="A1794" s="19">
        <f t="shared" si="68"/>
        <v>9.8000000000000007</v>
      </c>
      <c r="B1794" s="20">
        <v>3752</v>
      </c>
      <c r="D1794" s="2" t="s">
        <v>1381</v>
      </c>
      <c r="E1794" s="2" t="str">
        <f t="shared" si="69"/>
        <v>ST</v>
      </c>
      <c r="F1794">
        <v>200720433</v>
      </c>
      <c r="G1794">
        <v>202606</v>
      </c>
      <c r="H1794" t="s">
        <v>52</v>
      </c>
      <c r="I1794" t="s">
        <v>321</v>
      </c>
      <c r="J1794" t="s">
        <v>322</v>
      </c>
      <c r="K1794" t="s">
        <v>54</v>
      </c>
      <c r="L1794" s="5" t="s">
        <v>3826</v>
      </c>
      <c r="M1794" s="5" t="s">
        <v>5222</v>
      </c>
      <c r="N1794" s="21">
        <v>873239689975</v>
      </c>
      <c r="P1794" t="s">
        <v>326</v>
      </c>
      <c r="Q1794" t="s">
        <v>326</v>
      </c>
      <c r="R1794" t="s">
        <v>56</v>
      </c>
      <c r="S1794" t="s">
        <v>327</v>
      </c>
      <c r="T1794">
        <v>21</v>
      </c>
      <c r="U1794" t="s">
        <v>57</v>
      </c>
      <c r="V1794">
        <v>21320</v>
      </c>
      <c r="W1794">
        <v>47.56</v>
      </c>
      <c r="X1794">
        <v>5.64</v>
      </c>
      <c r="Y1794">
        <v>0</v>
      </c>
      <c r="Z1794">
        <v>-36.19</v>
      </c>
      <c r="AA1794">
        <v>17.010000000000002</v>
      </c>
      <c r="AB1794">
        <v>2</v>
      </c>
      <c r="AC1794">
        <v>33.880000000000003</v>
      </c>
      <c r="AD1794">
        <v>33.880000000000003</v>
      </c>
      <c r="AE1794" t="s">
        <v>9155</v>
      </c>
      <c r="AF1794" t="s">
        <v>366</v>
      </c>
      <c r="AG1794" t="s">
        <v>366</v>
      </c>
      <c r="AH1794" t="s">
        <v>6339</v>
      </c>
      <c r="AI1794" t="s">
        <v>4484</v>
      </c>
      <c r="AJ1794">
        <v>34</v>
      </c>
      <c r="AK1794" t="s">
        <v>57</v>
      </c>
      <c r="AL1794">
        <v>34280</v>
      </c>
      <c r="AM1794" t="s">
        <v>55</v>
      </c>
      <c r="AN1794" t="s">
        <v>55</v>
      </c>
      <c r="AO1794" t="s">
        <v>55</v>
      </c>
      <c r="AS1794" t="s">
        <v>343</v>
      </c>
      <c r="AT1794">
        <v>26</v>
      </c>
      <c r="AU1794">
        <v>31</v>
      </c>
      <c r="AV1794">
        <v>40</v>
      </c>
      <c r="BB1794">
        <v>0</v>
      </c>
      <c r="BC1794">
        <v>0</v>
      </c>
      <c r="BD1794" t="s">
        <v>60</v>
      </c>
      <c r="BE1794" s="5" t="s">
        <v>5226</v>
      </c>
      <c r="BF1794">
        <v>634353938</v>
      </c>
      <c r="BH1794" t="s">
        <v>323</v>
      </c>
      <c r="BI1794" t="s">
        <v>320</v>
      </c>
      <c r="BJ1794">
        <v>0.50069444444444444</v>
      </c>
      <c r="BK1794">
        <v>41</v>
      </c>
      <c r="BL1794">
        <v>4.8600000000000003</v>
      </c>
      <c r="BM1794">
        <v>0</v>
      </c>
      <c r="BN1794">
        <v>-31.2</v>
      </c>
      <c r="BO1794">
        <v>14.66</v>
      </c>
      <c r="BP1794" t="s">
        <v>60</v>
      </c>
      <c r="BQ1794">
        <v>1.1600389769999999</v>
      </c>
      <c r="BR1794" t="s">
        <v>61</v>
      </c>
    </row>
    <row r="1795" spans="1:70" x14ac:dyDescent="0.2">
      <c r="A1795" s="19">
        <f t="shared" si="68"/>
        <v>10.800000000000004</v>
      </c>
      <c r="B1795" s="20">
        <v>3752</v>
      </c>
      <c r="D1795" s="2" t="s">
        <v>1381</v>
      </c>
      <c r="E1795" s="2" t="str">
        <f t="shared" si="69"/>
        <v>ST</v>
      </c>
      <c r="F1795">
        <v>200720433</v>
      </c>
      <c r="G1795">
        <v>202606</v>
      </c>
      <c r="H1795" t="s">
        <v>52</v>
      </c>
      <c r="I1795" t="s">
        <v>321</v>
      </c>
      <c r="J1795" t="s">
        <v>322</v>
      </c>
      <c r="K1795" t="s">
        <v>54</v>
      </c>
      <c r="L1795" s="5" t="s">
        <v>3825</v>
      </c>
      <c r="M1795" s="5" t="s">
        <v>3826</v>
      </c>
      <c r="N1795" s="21">
        <v>873186986315</v>
      </c>
      <c r="P1795" t="s">
        <v>326</v>
      </c>
      <c r="Q1795" t="s">
        <v>326</v>
      </c>
      <c r="R1795" t="s">
        <v>56</v>
      </c>
      <c r="S1795" t="s">
        <v>327</v>
      </c>
      <c r="T1795">
        <v>21</v>
      </c>
      <c r="U1795" t="s">
        <v>57</v>
      </c>
      <c r="V1795">
        <v>21320</v>
      </c>
      <c r="W1795">
        <v>52.45</v>
      </c>
      <c r="X1795">
        <v>6.21</v>
      </c>
      <c r="Y1795">
        <v>0</v>
      </c>
      <c r="Z1795">
        <v>-39.92</v>
      </c>
      <c r="AA1795">
        <v>18.739999999999998</v>
      </c>
      <c r="AB1795">
        <v>3</v>
      </c>
      <c r="AC1795">
        <v>41.8</v>
      </c>
      <c r="AD1795">
        <v>41.8</v>
      </c>
      <c r="AE1795" t="s">
        <v>1469</v>
      </c>
      <c r="AF1795" t="s">
        <v>3021</v>
      </c>
      <c r="AG1795" t="s">
        <v>3021</v>
      </c>
      <c r="AH1795" t="s">
        <v>6340</v>
      </c>
      <c r="AI1795" t="s">
        <v>6341</v>
      </c>
      <c r="AJ1795">
        <v>74</v>
      </c>
      <c r="AK1795" t="s">
        <v>57</v>
      </c>
      <c r="AL1795">
        <v>74160</v>
      </c>
      <c r="AM1795" t="s">
        <v>55</v>
      </c>
      <c r="AN1795" t="s">
        <v>55</v>
      </c>
      <c r="AO1795" t="s">
        <v>55</v>
      </c>
      <c r="AS1795" t="s">
        <v>343</v>
      </c>
      <c r="AT1795">
        <v>0</v>
      </c>
      <c r="AU1795">
        <v>0</v>
      </c>
      <c r="AV1795">
        <v>0</v>
      </c>
      <c r="BB1795">
        <v>0</v>
      </c>
      <c r="BC1795">
        <v>0</v>
      </c>
      <c r="BD1795" t="s">
        <v>60</v>
      </c>
      <c r="BE1795" s="5" t="s">
        <v>3831</v>
      </c>
      <c r="BF1795">
        <v>634343823</v>
      </c>
      <c r="BH1795" t="s">
        <v>323</v>
      </c>
      <c r="BI1795" t="s">
        <v>320</v>
      </c>
      <c r="BJ1795">
        <v>0.62777777777777777</v>
      </c>
      <c r="BK1795">
        <v>45.2</v>
      </c>
      <c r="BL1795">
        <v>5.35</v>
      </c>
      <c r="BM1795">
        <v>0</v>
      </c>
      <c r="BN1795">
        <v>-34.4</v>
      </c>
      <c r="BO1795">
        <v>16.149999999999999</v>
      </c>
      <c r="BP1795" t="s">
        <v>60</v>
      </c>
      <c r="BQ1795">
        <v>1.160362033</v>
      </c>
      <c r="BR1795" t="s">
        <v>61</v>
      </c>
    </row>
    <row r="1796" spans="1:70" x14ac:dyDescent="0.2">
      <c r="A1796" s="19">
        <f t="shared" si="68"/>
        <v>15.830000000000005</v>
      </c>
      <c r="B1796" s="20">
        <v>3752</v>
      </c>
      <c r="D1796" s="2" t="s">
        <v>1381</v>
      </c>
      <c r="E1796" s="2" t="str">
        <f t="shared" si="69"/>
        <v>ST</v>
      </c>
      <c r="F1796">
        <v>200720433</v>
      </c>
      <c r="G1796">
        <v>202606</v>
      </c>
      <c r="H1796" t="s">
        <v>52</v>
      </c>
      <c r="I1796" t="s">
        <v>321</v>
      </c>
      <c r="J1796" t="s">
        <v>322</v>
      </c>
      <c r="K1796" t="s">
        <v>54</v>
      </c>
      <c r="L1796" s="5" t="s">
        <v>4087</v>
      </c>
      <c r="M1796" s="5" t="s">
        <v>3825</v>
      </c>
      <c r="N1796" s="21">
        <v>873082308246</v>
      </c>
      <c r="P1796" t="s">
        <v>326</v>
      </c>
      <c r="Q1796" t="s">
        <v>326</v>
      </c>
      <c r="R1796" t="s">
        <v>56</v>
      </c>
      <c r="S1796" t="s">
        <v>327</v>
      </c>
      <c r="T1796">
        <v>21</v>
      </c>
      <c r="U1796" t="s">
        <v>57</v>
      </c>
      <c r="V1796">
        <v>21320</v>
      </c>
      <c r="W1796">
        <v>76.61</v>
      </c>
      <c r="X1796">
        <v>9.08</v>
      </c>
      <c r="Y1796">
        <v>0</v>
      </c>
      <c r="Z1796">
        <v>-58.29</v>
      </c>
      <c r="AA1796">
        <v>27.4</v>
      </c>
      <c r="AB1796">
        <v>5</v>
      </c>
      <c r="AC1796">
        <v>74.14</v>
      </c>
      <c r="AD1796">
        <v>74.14</v>
      </c>
      <c r="AE1796" t="s">
        <v>9692</v>
      </c>
      <c r="AF1796" t="s">
        <v>6342</v>
      </c>
      <c r="AG1796" t="s">
        <v>6343</v>
      </c>
      <c r="AH1796" t="s">
        <v>6344</v>
      </c>
      <c r="AI1796" t="s">
        <v>779</v>
      </c>
      <c r="AJ1796">
        <v>39</v>
      </c>
      <c r="AK1796" t="s">
        <v>57</v>
      </c>
      <c r="AL1796">
        <v>39570</v>
      </c>
      <c r="AM1796" t="s">
        <v>55</v>
      </c>
      <c r="AN1796" t="s">
        <v>55</v>
      </c>
      <c r="AO1796" t="s">
        <v>55</v>
      </c>
      <c r="AS1796" t="s">
        <v>343</v>
      </c>
      <c r="AT1796">
        <v>0</v>
      </c>
      <c r="AU1796">
        <v>0</v>
      </c>
      <c r="AV1796">
        <v>0</v>
      </c>
      <c r="BB1796">
        <v>0</v>
      </c>
      <c r="BC1796">
        <v>0</v>
      </c>
      <c r="BD1796" t="s">
        <v>60</v>
      </c>
      <c r="BE1796" s="5" t="s">
        <v>3831</v>
      </c>
      <c r="BF1796">
        <v>634343823</v>
      </c>
      <c r="BH1796" t="s">
        <v>323</v>
      </c>
      <c r="BI1796" t="s">
        <v>320</v>
      </c>
      <c r="BJ1796">
        <v>0.4236111111111111</v>
      </c>
      <c r="BK1796">
        <v>66.2</v>
      </c>
      <c r="BL1796">
        <v>7.85</v>
      </c>
      <c r="BM1796">
        <v>0</v>
      </c>
      <c r="BN1796">
        <v>-50.37</v>
      </c>
      <c r="BO1796">
        <v>23.68</v>
      </c>
      <c r="BP1796" t="s">
        <v>60</v>
      </c>
      <c r="BQ1796">
        <v>1.1572332869999999</v>
      </c>
      <c r="BR1796" t="s">
        <v>61</v>
      </c>
    </row>
    <row r="1797" spans="1:70" x14ac:dyDescent="0.2">
      <c r="A1797" s="19">
        <f t="shared" si="68"/>
        <v>9.4600000000000009</v>
      </c>
      <c r="B1797" s="20">
        <v>3752</v>
      </c>
      <c r="D1797" s="2" t="s">
        <v>1381</v>
      </c>
      <c r="E1797" s="2" t="str">
        <f t="shared" si="69"/>
        <v>ST</v>
      </c>
      <c r="F1797">
        <v>200720433</v>
      </c>
      <c r="G1797">
        <v>202606</v>
      </c>
      <c r="H1797" t="s">
        <v>52</v>
      </c>
      <c r="I1797" t="s">
        <v>321</v>
      </c>
      <c r="J1797" t="s">
        <v>322</v>
      </c>
      <c r="K1797" t="s">
        <v>54</v>
      </c>
      <c r="L1797" s="5">
        <v>46240</v>
      </c>
      <c r="M1797" s="5">
        <v>46271</v>
      </c>
      <c r="N1797" s="21">
        <v>872767727212</v>
      </c>
      <c r="P1797" t="s">
        <v>326</v>
      </c>
      <c r="Q1797" t="s">
        <v>326</v>
      </c>
      <c r="R1797" t="s">
        <v>56</v>
      </c>
      <c r="S1797" t="s">
        <v>327</v>
      </c>
      <c r="T1797">
        <v>21</v>
      </c>
      <c r="U1797" t="s">
        <v>57</v>
      </c>
      <c r="V1797">
        <v>21320</v>
      </c>
      <c r="W1797">
        <v>45.65</v>
      </c>
      <c r="X1797">
        <v>5.41</v>
      </c>
      <c r="Y1797">
        <v>0</v>
      </c>
      <c r="Z1797">
        <v>-34.74</v>
      </c>
      <c r="AA1797">
        <v>16.309999999999999</v>
      </c>
      <c r="AB1797">
        <v>2</v>
      </c>
      <c r="AC1797">
        <v>33</v>
      </c>
      <c r="AD1797">
        <v>33</v>
      </c>
      <c r="AE1797" t="s">
        <v>9693</v>
      </c>
      <c r="AF1797" t="s">
        <v>6345</v>
      </c>
      <c r="AG1797" t="s">
        <v>6345</v>
      </c>
      <c r="AH1797" t="s">
        <v>6346</v>
      </c>
      <c r="AI1797" t="s">
        <v>6347</v>
      </c>
      <c r="AJ1797">
        <v>68</v>
      </c>
      <c r="AK1797" t="s">
        <v>57</v>
      </c>
      <c r="AL1797">
        <v>68130</v>
      </c>
      <c r="AM1797" t="s">
        <v>55</v>
      </c>
      <c r="AN1797" t="s">
        <v>55</v>
      </c>
      <c r="AO1797" t="s">
        <v>55</v>
      </c>
      <c r="AS1797" t="s">
        <v>343</v>
      </c>
      <c r="AT1797">
        <v>0</v>
      </c>
      <c r="AU1797">
        <v>0</v>
      </c>
      <c r="AV1797">
        <v>0</v>
      </c>
      <c r="BB1797">
        <v>0</v>
      </c>
      <c r="BC1797">
        <v>0</v>
      </c>
      <c r="BD1797" t="s">
        <v>60</v>
      </c>
      <c r="BE1797" s="5" t="s">
        <v>2497</v>
      </c>
      <c r="BF1797">
        <v>634333759</v>
      </c>
      <c r="BH1797" t="s">
        <v>323</v>
      </c>
      <c r="BI1797" t="s">
        <v>320</v>
      </c>
      <c r="BJ1797">
        <v>0.51458333333333328</v>
      </c>
      <c r="BK1797">
        <v>39.6</v>
      </c>
      <c r="BL1797">
        <v>4.6900000000000004</v>
      </c>
      <c r="BM1797">
        <v>0</v>
      </c>
      <c r="BN1797">
        <v>-30.14</v>
      </c>
      <c r="BO1797">
        <v>14.15</v>
      </c>
      <c r="BP1797" t="s">
        <v>60</v>
      </c>
      <c r="BQ1797">
        <v>1.1527377519999999</v>
      </c>
      <c r="BR1797" t="s">
        <v>61</v>
      </c>
    </row>
    <row r="1798" spans="1:70" x14ac:dyDescent="0.2">
      <c r="A1798" s="19">
        <f t="shared" si="68"/>
        <v>18.829999999999998</v>
      </c>
      <c r="B1798" s="20">
        <v>3752</v>
      </c>
      <c r="D1798" s="2" t="s">
        <v>1381</v>
      </c>
      <c r="E1798" s="2" t="str">
        <f t="shared" si="69"/>
        <v>ST</v>
      </c>
      <c r="F1798">
        <v>200720433</v>
      </c>
      <c r="G1798">
        <v>202606</v>
      </c>
      <c r="H1798" t="s">
        <v>52</v>
      </c>
      <c r="I1798" t="s">
        <v>321</v>
      </c>
      <c r="J1798" t="s">
        <v>322</v>
      </c>
      <c r="K1798" t="s">
        <v>54</v>
      </c>
      <c r="L1798" s="5">
        <v>46332</v>
      </c>
      <c r="M1798" s="5">
        <v>46362</v>
      </c>
      <c r="N1798" s="21">
        <v>872940521880</v>
      </c>
      <c r="P1798" t="s">
        <v>326</v>
      </c>
      <c r="Q1798" t="s">
        <v>326</v>
      </c>
      <c r="R1798" t="s">
        <v>56</v>
      </c>
      <c r="S1798" t="s">
        <v>327</v>
      </c>
      <c r="T1798">
        <v>21</v>
      </c>
      <c r="U1798" t="s">
        <v>57</v>
      </c>
      <c r="V1798">
        <v>21320</v>
      </c>
      <c r="W1798">
        <v>91.01</v>
      </c>
      <c r="X1798">
        <v>10.78</v>
      </c>
      <c r="Y1798">
        <v>0</v>
      </c>
      <c r="Z1798">
        <v>-69.260000000000005</v>
      </c>
      <c r="AA1798">
        <v>32.520000000000003</v>
      </c>
      <c r="AB1798">
        <v>5</v>
      </c>
      <c r="AC1798">
        <v>94.6</v>
      </c>
      <c r="AD1798">
        <v>94.6</v>
      </c>
      <c r="AE1798" t="s">
        <v>9694</v>
      </c>
      <c r="AF1798" t="s">
        <v>6348</v>
      </c>
      <c r="AG1798" t="s">
        <v>6348</v>
      </c>
      <c r="AH1798" t="s">
        <v>6349</v>
      </c>
      <c r="AI1798" t="s">
        <v>6350</v>
      </c>
      <c r="AJ1798">
        <v>94</v>
      </c>
      <c r="AK1798" t="s">
        <v>57</v>
      </c>
      <c r="AL1798">
        <v>94390</v>
      </c>
      <c r="AM1798" t="s">
        <v>55</v>
      </c>
      <c r="AN1798" t="s">
        <v>55</v>
      </c>
      <c r="AO1798" t="s">
        <v>55</v>
      </c>
      <c r="AS1798" t="s">
        <v>343</v>
      </c>
      <c r="AT1798">
        <v>29</v>
      </c>
      <c r="AU1798">
        <v>30</v>
      </c>
      <c r="AV1798">
        <v>39</v>
      </c>
      <c r="BB1798">
        <v>0</v>
      </c>
      <c r="BC1798">
        <v>0</v>
      </c>
      <c r="BD1798" t="s">
        <v>60</v>
      </c>
      <c r="BE1798" s="5" t="s">
        <v>3831</v>
      </c>
      <c r="BF1798">
        <v>634343823</v>
      </c>
      <c r="BH1798" t="s">
        <v>323</v>
      </c>
      <c r="BI1798" t="s">
        <v>320</v>
      </c>
      <c r="BJ1798">
        <v>0.35972222222222222</v>
      </c>
      <c r="BK1798">
        <v>78.8</v>
      </c>
      <c r="BL1798">
        <v>9.33</v>
      </c>
      <c r="BM1798">
        <v>0</v>
      </c>
      <c r="BN1798">
        <v>-59.97</v>
      </c>
      <c r="BO1798">
        <v>28.16</v>
      </c>
      <c r="BP1798" t="s">
        <v>60</v>
      </c>
      <c r="BQ1798">
        <v>1.1549344580000001</v>
      </c>
      <c r="BR1798" t="s">
        <v>61</v>
      </c>
    </row>
    <row r="1799" spans="1:70" x14ac:dyDescent="0.2">
      <c r="A1799" s="19">
        <f t="shared" si="68"/>
        <v>10.800000000000004</v>
      </c>
      <c r="B1799" s="20">
        <v>3752</v>
      </c>
      <c r="D1799" s="2" t="s">
        <v>1381</v>
      </c>
      <c r="E1799" s="2" t="str">
        <f t="shared" si="69"/>
        <v>ST</v>
      </c>
      <c r="F1799">
        <v>200720433</v>
      </c>
      <c r="G1799">
        <v>202606</v>
      </c>
      <c r="H1799" t="s">
        <v>52</v>
      </c>
      <c r="I1799" t="s">
        <v>321</v>
      </c>
      <c r="J1799" t="s">
        <v>322</v>
      </c>
      <c r="K1799" t="s">
        <v>54</v>
      </c>
      <c r="L1799" s="5">
        <v>46362</v>
      </c>
      <c r="M1799" s="5" t="s">
        <v>2497</v>
      </c>
      <c r="N1799" s="21">
        <v>872941797339</v>
      </c>
      <c r="P1799" t="s">
        <v>326</v>
      </c>
      <c r="Q1799" t="s">
        <v>326</v>
      </c>
      <c r="R1799" t="s">
        <v>56</v>
      </c>
      <c r="S1799" t="s">
        <v>327</v>
      </c>
      <c r="T1799">
        <v>21</v>
      </c>
      <c r="U1799" t="s">
        <v>57</v>
      </c>
      <c r="V1799">
        <v>21320</v>
      </c>
      <c r="W1799">
        <v>52.2</v>
      </c>
      <c r="X1799">
        <v>6.18</v>
      </c>
      <c r="Y1799">
        <v>0</v>
      </c>
      <c r="Z1799">
        <v>-39.729999999999997</v>
      </c>
      <c r="AA1799">
        <v>18.649999999999999</v>
      </c>
      <c r="AB1799">
        <v>4</v>
      </c>
      <c r="AC1799">
        <v>40.92</v>
      </c>
      <c r="AD1799">
        <v>40.92</v>
      </c>
      <c r="AE1799" t="s">
        <v>9695</v>
      </c>
      <c r="AF1799" t="s">
        <v>6351</v>
      </c>
      <c r="AG1799" t="s">
        <v>6351</v>
      </c>
      <c r="AH1799" t="s">
        <v>6352</v>
      </c>
      <c r="AI1799" t="s">
        <v>2115</v>
      </c>
      <c r="AJ1799">
        <v>77</v>
      </c>
      <c r="AK1799" t="s">
        <v>57</v>
      </c>
      <c r="AL1799">
        <v>77500</v>
      </c>
      <c r="AM1799" t="s">
        <v>55</v>
      </c>
      <c r="AN1799" t="s">
        <v>55</v>
      </c>
      <c r="AO1799" t="s">
        <v>55</v>
      </c>
      <c r="AS1799" t="s">
        <v>343</v>
      </c>
      <c r="AT1799">
        <v>0</v>
      </c>
      <c r="AU1799">
        <v>0</v>
      </c>
      <c r="AV1799">
        <v>0</v>
      </c>
      <c r="BB1799">
        <v>0</v>
      </c>
      <c r="BC1799">
        <v>0</v>
      </c>
      <c r="BD1799" t="s">
        <v>60</v>
      </c>
      <c r="BE1799" s="5" t="s">
        <v>3831</v>
      </c>
      <c r="BF1799">
        <v>634343823</v>
      </c>
      <c r="BH1799" t="s">
        <v>323</v>
      </c>
      <c r="BI1799" t="s">
        <v>320</v>
      </c>
      <c r="BJ1799">
        <v>0.40555555555555556</v>
      </c>
      <c r="BK1799">
        <v>45.2</v>
      </c>
      <c r="BL1799">
        <v>5.35</v>
      </c>
      <c r="BM1799">
        <v>0</v>
      </c>
      <c r="BN1799">
        <v>-34.4</v>
      </c>
      <c r="BO1799">
        <v>16.149999999999999</v>
      </c>
      <c r="BP1799" t="s">
        <v>60</v>
      </c>
      <c r="BQ1799">
        <v>1.154814421</v>
      </c>
      <c r="BR1799" t="s">
        <v>61</v>
      </c>
    </row>
    <row r="1800" spans="1:70" x14ac:dyDescent="0.2">
      <c r="A1800" s="19">
        <f t="shared" si="68"/>
        <v>9.8000000000000007</v>
      </c>
      <c r="B1800" s="20">
        <v>3752</v>
      </c>
      <c r="D1800" s="2" t="s">
        <v>1381</v>
      </c>
      <c r="E1800" s="2" t="str">
        <f t="shared" si="69"/>
        <v>ST</v>
      </c>
      <c r="F1800">
        <v>200720433</v>
      </c>
      <c r="G1800">
        <v>202606</v>
      </c>
      <c r="H1800" t="s">
        <v>52</v>
      </c>
      <c r="I1800" t="s">
        <v>321</v>
      </c>
      <c r="J1800" t="s">
        <v>322</v>
      </c>
      <c r="K1800" t="s">
        <v>54</v>
      </c>
      <c r="L1800" s="5">
        <v>46332</v>
      </c>
      <c r="M1800" s="5" t="s">
        <v>2497</v>
      </c>
      <c r="N1800" s="21">
        <v>872937368590</v>
      </c>
      <c r="P1800" t="s">
        <v>326</v>
      </c>
      <c r="Q1800" t="s">
        <v>326</v>
      </c>
      <c r="R1800" t="s">
        <v>56</v>
      </c>
      <c r="S1800" t="s">
        <v>327</v>
      </c>
      <c r="T1800">
        <v>21</v>
      </c>
      <c r="U1800" t="s">
        <v>57</v>
      </c>
      <c r="V1800">
        <v>21320</v>
      </c>
      <c r="W1800">
        <v>47.35</v>
      </c>
      <c r="X1800">
        <v>5.61</v>
      </c>
      <c r="Y1800">
        <v>0</v>
      </c>
      <c r="Z1800">
        <v>-36.03</v>
      </c>
      <c r="AA1800">
        <v>16.93</v>
      </c>
      <c r="AB1800">
        <v>2</v>
      </c>
      <c r="AC1800">
        <v>34.76</v>
      </c>
      <c r="AD1800">
        <v>34.76</v>
      </c>
      <c r="AE1800" t="s">
        <v>9696</v>
      </c>
      <c r="AF1800" t="s">
        <v>6353</v>
      </c>
      <c r="AG1800" t="s">
        <v>6353</v>
      </c>
      <c r="AH1800" t="s">
        <v>6354</v>
      </c>
      <c r="AI1800" t="s">
        <v>6355</v>
      </c>
      <c r="AJ1800">
        <v>31</v>
      </c>
      <c r="AK1800" t="s">
        <v>57</v>
      </c>
      <c r="AL1800">
        <v>31330</v>
      </c>
      <c r="AM1800" t="s">
        <v>55</v>
      </c>
      <c r="AN1800" t="s">
        <v>55</v>
      </c>
      <c r="AO1800" t="s">
        <v>55</v>
      </c>
      <c r="AS1800" t="s">
        <v>343</v>
      </c>
      <c r="AT1800">
        <v>30</v>
      </c>
      <c r="AU1800">
        <v>40</v>
      </c>
      <c r="AV1800">
        <v>31</v>
      </c>
      <c r="BB1800">
        <v>0</v>
      </c>
      <c r="BC1800">
        <v>0</v>
      </c>
      <c r="BD1800" t="s">
        <v>60</v>
      </c>
      <c r="BE1800" s="5" t="s">
        <v>3831</v>
      </c>
      <c r="BF1800">
        <v>634343823</v>
      </c>
      <c r="BH1800" t="s">
        <v>323</v>
      </c>
      <c r="BI1800" t="s">
        <v>320</v>
      </c>
      <c r="BJ1800">
        <v>0.48472222222222222</v>
      </c>
      <c r="BK1800">
        <v>41</v>
      </c>
      <c r="BL1800">
        <v>4.8600000000000003</v>
      </c>
      <c r="BM1800">
        <v>0</v>
      </c>
      <c r="BN1800">
        <v>-31.2</v>
      </c>
      <c r="BO1800">
        <v>14.66</v>
      </c>
      <c r="BP1800" t="s">
        <v>60</v>
      </c>
      <c r="BQ1800">
        <v>1.1549344580000001</v>
      </c>
      <c r="BR1800" t="s">
        <v>61</v>
      </c>
    </row>
    <row r="1801" spans="1:70" x14ac:dyDescent="0.2">
      <c r="A1801" s="19">
        <f t="shared" si="68"/>
        <v>18.500000000000007</v>
      </c>
      <c r="B1801" s="20">
        <v>3752</v>
      </c>
      <c r="D1801" s="2" t="s">
        <v>1381</v>
      </c>
      <c r="E1801" s="2" t="str">
        <f t="shared" si="69"/>
        <v>ST</v>
      </c>
      <c r="F1801">
        <v>200720433</v>
      </c>
      <c r="G1801">
        <v>202606</v>
      </c>
      <c r="H1801" t="s">
        <v>52</v>
      </c>
      <c r="I1801" t="s">
        <v>321</v>
      </c>
      <c r="J1801" t="s">
        <v>322</v>
      </c>
      <c r="K1801" t="s">
        <v>54</v>
      </c>
      <c r="L1801" s="5" t="s">
        <v>5697</v>
      </c>
      <c r="M1801" s="5" t="s">
        <v>5681</v>
      </c>
      <c r="N1801" s="21">
        <v>873423825130</v>
      </c>
      <c r="P1801" t="s">
        <v>326</v>
      </c>
      <c r="Q1801" t="s">
        <v>326</v>
      </c>
      <c r="R1801" t="s">
        <v>56</v>
      </c>
      <c r="S1801" t="s">
        <v>327</v>
      </c>
      <c r="T1801">
        <v>21</v>
      </c>
      <c r="U1801" t="s">
        <v>57</v>
      </c>
      <c r="V1801">
        <v>21320</v>
      </c>
      <c r="W1801">
        <v>88.81</v>
      </c>
      <c r="X1801">
        <v>10.52</v>
      </c>
      <c r="Y1801">
        <v>0</v>
      </c>
      <c r="Z1801">
        <v>-67.58</v>
      </c>
      <c r="AA1801">
        <v>31.75</v>
      </c>
      <c r="AB1801">
        <v>8</v>
      </c>
      <c r="AC1801">
        <v>91.08</v>
      </c>
      <c r="AD1801">
        <v>91.08</v>
      </c>
      <c r="AE1801" t="s">
        <v>9697</v>
      </c>
      <c r="AF1801" t="s">
        <v>6356</v>
      </c>
      <c r="AG1801" t="s">
        <v>6356</v>
      </c>
      <c r="AH1801" t="s">
        <v>6357</v>
      </c>
      <c r="AI1801" t="s">
        <v>3445</v>
      </c>
      <c r="AJ1801">
        <v>41</v>
      </c>
      <c r="AK1801" t="s">
        <v>57</v>
      </c>
      <c r="AL1801">
        <v>41350</v>
      </c>
      <c r="AM1801" t="s">
        <v>55</v>
      </c>
      <c r="AN1801" t="s">
        <v>55</v>
      </c>
      <c r="AO1801" t="s">
        <v>55</v>
      </c>
      <c r="AS1801" t="s">
        <v>343</v>
      </c>
      <c r="AT1801">
        <v>0</v>
      </c>
      <c r="AU1801">
        <v>0</v>
      </c>
      <c r="AV1801">
        <v>0</v>
      </c>
      <c r="BB1801">
        <v>0</v>
      </c>
      <c r="BC1801">
        <v>0</v>
      </c>
      <c r="BD1801" t="s">
        <v>60</v>
      </c>
      <c r="BE1801" s="5" t="s">
        <v>5226</v>
      </c>
      <c r="BF1801">
        <v>634353938</v>
      </c>
      <c r="BH1801" t="s">
        <v>323</v>
      </c>
      <c r="BI1801" t="s">
        <v>320</v>
      </c>
      <c r="BJ1801">
        <v>0.39027777777777778</v>
      </c>
      <c r="BK1801">
        <v>77.400000000000006</v>
      </c>
      <c r="BL1801">
        <v>9.17</v>
      </c>
      <c r="BM1801">
        <v>0</v>
      </c>
      <c r="BN1801">
        <v>-58.9</v>
      </c>
      <c r="BO1801">
        <v>27.67</v>
      </c>
      <c r="BP1801" t="s">
        <v>60</v>
      </c>
      <c r="BQ1801">
        <v>1.1474074329999999</v>
      </c>
      <c r="BR1801" t="s">
        <v>61</v>
      </c>
    </row>
    <row r="1802" spans="1:70" x14ac:dyDescent="0.2">
      <c r="A1802" s="19">
        <f t="shared" si="68"/>
        <v>12.810000000000002</v>
      </c>
      <c r="B1802" s="20">
        <v>3752</v>
      </c>
      <c r="D1802" s="2" t="s">
        <v>1381</v>
      </c>
      <c r="E1802" s="2" t="str">
        <f t="shared" si="69"/>
        <v>ST</v>
      </c>
      <c r="F1802">
        <v>200720433</v>
      </c>
      <c r="G1802">
        <v>202606</v>
      </c>
      <c r="H1802" t="s">
        <v>52</v>
      </c>
      <c r="I1802" t="s">
        <v>321</v>
      </c>
      <c r="J1802" t="s">
        <v>322</v>
      </c>
      <c r="K1802" t="s">
        <v>54</v>
      </c>
      <c r="L1802" s="5" t="s">
        <v>5681</v>
      </c>
      <c r="M1802" s="5" t="s">
        <v>5682</v>
      </c>
      <c r="N1802" s="21">
        <v>873429992025</v>
      </c>
      <c r="P1802" t="s">
        <v>326</v>
      </c>
      <c r="Q1802" t="s">
        <v>326</v>
      </c>
      <c r="R1802" t="s">
        <v>56</v>
      </c>
      <c r="S1802" t="s">
        <v>327</v>
      </c>
      <c r="T1802">
        <v>21</v>
      </c>
      <c r="U1802" t="s">
        <v>57</v>
      </c>
      <c r="V1802">
        <v>21320</v>
      </c>
      <c r="W1802">
        <v>61.35</v>
      </c>
      <c r="X1802">
        <v>7.27</v>
      </c>
      <c r="Y1802">
        <v>0</v>
      </c>
      <c r="Z1802">
        <v>-46.69</v>
      </c>
      <c r="AA1802">
        <v>21.93</v>
      </c>
      <c r="AB1802">
        <v>3</v>
      </c>
      <c r="AC1802">
        <v>55</v>
      </c>
      <c r="AD1802">
        <v>55</v>
      </c>
      <c r="AE1802" t="s">
        <v>1568</v>
      </c>
      <c r="AF1802" t="s">
        <v>6358</v>
      </c>
      <c r="AG1802" t="s">
        <v>6358</v>
      </c>
      <c r="AH1802" t="s">
        <v>3061</v>
      </c>
      <c r="AI1802" t="s">
        <v>725</v>
      </c>
      <c r="AJ1802">
        <v>91</v>
      </c>
      <c r="AK1802" t="s">
        <v>57</v>
      </c>
      <c r="AL1802">
        <v>91885</v>
      </c>
      <c r="AM1802" t="s">
        <v>55</v>
      </c>
      <c r="AN1802" t="s">
        <v>55</v>
      </c>
      <c r="AO1802" t="s">
        <v>55</v>
      </c>
      <c r="AS1802" t="s">
        <v>343</v>
      </c>
      <c r="AT1802">
        <v>29</v>
      </c>
      <c r="AU1802">
        <v>30</v>
      </c>
      <c r="AV1802">
        <v>40</v>
      </c>
      <c r="BB1802">
        <v>0</v>
      </c>
      <c r="BC1802">
        <v>0</v>
      </c>
      <c r="BD1802" t="s">
        <v>60</v>
      </c>
      <c r="BE1802" s="5" t="s">
        <v>5226</v>
      </c>
      <c r="BF1802">
        <v>634353938</v>
      </c>
      <c r="BH1802" t="s">
        <v>323</v>
      </c>
      <c r="BI1802" t="s">
        <v>320</v>
      </c>
      <c r="BJ1802">
        <v>0.46597222222222223</v>
      </c>
      <c r="BK1802">
        <v>53.6</v>
      </c>
      <c r="BL1802">
        <v>6.35</v>
      </c>
      <c r="BM1802">
        <v>0</v>
      </c>
      <c r="BN1802">
        <v>-40.79</v>
      </c>
      <c r="BO1802">
        <v>19.16</v>
      </c>
      <c r="BP1802" t="s">
        <v>60</v>
      </c>
      <c r="BQ1802">
        <v>1.1446231330000001</v>
      </c>
      <c r="BR1802" t="s">
        <v>61</v>
      </c>
    </row>
    <row r="1803" spans="1:70" x14ac:dyDescent="0.2">
      <c r="A1803" s="19">
        <f t="shared" ref="A1803:A1866" si="70">BK1803+BN1803</f>
        <v>23.849999999999994</v>
      </c>
      <c r="B1803" s="20">
        <v>3752</v>
      </c>
      <c r="D1803" s="2" t="s">
        <v>1381</v>
      </c>
      <c r="E1803" s="2" t="str">
        <f t="shared" si="69"/>
        <v>ST</v>
      </c>
      <c r="F1803">
        <v>200720433</v>
      </c>
      <c r="G1803">
        <v>202606</v>
      </c>
      <c r="H1803" t="s">
        <v>52</v>
      </c>
      <c r="I1803" t="s">
        <v>321</v>
      </c>
      <c r="J1803" t="s">
        <v>322</v>
      </c>
      <c r="K1803" t="s">
        <v>54</v>
      </c>
      <c r="L1803" s="5">
        <v>46118</v>
      </c>
      <c r="M1803" s="5">
        <v>46148</v>
      </c>
      <c r="N1803" s="21">
        <v>872637321906</v>
      </c>
      <c r="P1803" t="s">
        <v>326</v>
      </c>
      <c r="Q1803" t="s">
        <v>326</v>
      </c>
      <c r="R1803" t="s">
        <v>56</v>
      </c>
      <c r="S1803" t="s">
        <v>327</v>
      </c>
      <c r="T1803">
        <v>21</v>
      </c>
      <c r="U1803" t="s">
        <v>57</v>
      </c>
      <c r="V1803">
        <v>21320</v>
      </c>
      <c r="W1803">
        <v>116.15</v>
      </c>
      <c r="X1803">
        <v>114.32</v>
      </c>
      <c r="Y1803">
        <v>0</v>
      </c>
      <c r="Z1803">
        <v>-88.39</v>
      </c>
      <c r="AA1803">
        <v>142.07</v>
      </c>
      <c r="AB1803">
        <v>7</v>
      </c>
      <c r="AC1803">
        <v>127.6</v>
      </c>
      <c r="AD1803">
        <v>127.6</v>
      </c>
      <c r="AE1803" t="s">
        <v>1478</v>
      </c>
      <c r="AF1803" t="s">
        <v>6359</v>
      </c>
      <c r="AG1803" t="s">
        <v>6359</v>
      </c>
      <c r="AH1803" t="s">
        <v>6360</v>
      </c>
      <c r="AI1803" t="s">
        <v>781</v>
      </c>
      <c r="AJ1803">
        <v>33</v>
      </c>
      <c r="AK1803" t="s">
        <v>57</v>
      </c>
      <c r="AL1803">
        <v>33120</v>
      </c>
      <c r="AM1803" t="s">
        <v>55</v>
      </c>
      <c r="AN1803" t="s">
        <v>55</v>
      </c>
      <c r="AO1803" t="s">
        <v>55</v>
      </c>
      <c r="AS1803" t="s">
        <v>343</v>
      </c>
      <c r="AT1803">
        <v>30</v>
      </c>
      <c r="AU1803">
        <v>30</v>
      </c>
      <c r="AV1803">
        <v>39</v>
      </c>
      <c r="BB1803">
        <v>0</v>
      </c>
      <c r="BC1803">
        <v>0</v>
      </c>
      <c r="BD1803" t="s">
        <v>60</v>
      </c>
      <c r="BE1803" s="5" t="s">
        <v>2497</v>
      </c>
      <c r="BF1803">
        <v>634333759</v>
      </c>
      <c r="BH1803" t="s">
        <v>323</v>
      </c>
      <c r="BI1803" t="s">
        <v>320</v>
      </c>
      <c r="BJ1803">
        <v>0.46527777777777779</v>
      </c>
      <c r="BK1803">
        <v>99.8</v>
      </c>
      <c r="BL1803">
        <v>98.23</v>
      </c>
      <c r="BM1803">
        <v>0</v>
      </c>
      <c r="BN1803">
        <v>-75.95</v>
      </c>
      <c r="BO1803">
        <v>122.08</v>
      </c>
      <c r="BP1803" t="s">
        <v>60</v>
      </c>
      <c r="BQ1803">
        <v>1.163778556</v>
      </c>
      <c r="BR1803" t="s">
        <v>61</v>
      </c>
    </row>
    <row r="1804" spans="1:70" x14ac:dyDescent="0.2">
      <c r="A1804" s="19">
        <f t="shared" si="70"/>
        <v>9.1300000000000026</v>
      </c>
      <c r="B1804" s="20">
        <v>3752</v>
      </c>
      <c r="D1804" s="2" t="s">
        <v>1381</v>
      </c>
      <c r="E1804" s="2" t="str">
        <f t="shared" si="69"/>
        <v>ST</v>
      </c>
      <c r="F1804">
        <v>200720433</v>
      </c>
      <c r="G1804">
        <v>202606</v>
      </c>
      <c r="H1804" t="s">
        <v>52</v>
      </c>
      <c r="I1804" t="s">
        <v>321</v>
      </c>
      <c r="J1804" t="s">
        <v>322</v>
      </c>
      <c r="K1804" t="s">
        <v>54</v>
      </c>
      <c r="L1804" s="5" t="s">
        <v>3826</v>
      </c>
      <c r="M1804" s="5" t="s">
        <v>5222</v>
      </c>
      <c r="N1804" s="21">
        <v>873198362613</v>
      </c>
      <c r="P1804" t="s">
        <v>326</v>
      </c>
      <c r="Q1804" t="s">
        <v>326</v>
      </c>
      <c r="R1804" t="s">
        <v>56</v>
      </c>
      <c r="S1804" t="s">
        <v>327</v>
      </c>
      <c r="T1804">
        <v>21</v>
      </c>
      <c r="U1804" t="s">
        <v>57</v>
      </c>
      <c r="V1804">
        <v>21320</v>
      </c>
      <c r="W1804">
        <v>44.31</v>
      </c>
      <c r="X1804">
        <v>5.25</v>
      </c>
      <c r="Y1804">
        <v>0</v>
      </c>
      <c r="Z1804">
        <v>-33.72</v>
      </c>
      <c r="AA1804">
        <v>15.85</v>
      </c>
      <c r="AB1804">
        <v>2</v>
      </c>
      <c r="AC1804">
        <v>30.8</v>
      </c>
      <c r="AD1804">
        <v>30.8</v>
      </c>
      <c r="AE1804" t="s">
        <v>2342</v>
      </c>
      <c r="AF1804" t="s">
        <v>6361</v>
      </c>
      <c r="AG1804" t="s">
        <v>6361</v>
      </c>
      <c r="AH1804" t="s">
        <v>6362</v>
      </c>
      <c r="AI1804" t="s">
        <v>805</v>
      </c>
      <c r="AJ1804">
        <v>35</v>
      </c>
      <c r="AK1804" t="s">
        <v>57</v>
      </c>
      <c r="AL1804">
        <v>35730</v>
      </c>
      <c r="AM1804" t="s">
        <v>55</v>
      </c>
      <c r="AN1804" t="s">
        <v>55</v>
      </c>
      <c r="AO1804" t="s">
        <v>55</v>
      </c>
      <c r="AS1804" t="s">
        <v>343</v>
      </c>
      <c r="AT1804">
        <v>0</v>
      </c>
      <c r="AU1804">
        <v>0</v>
      </c>
      <c r="AV1804">
        <v>0</v>
      </c>
      <c r="BB1804">
        <v>0</v>
      </c>
      <c r="BC1804">
        <v>0</v>
      </c>
      <c r="BD1804" t="s">
        <v>60</v>
      </c>
      <c r="BE1804" s="5" t="s">
        <v>5226</v>
      </c>
      <c r="BF1804">
        <v>634353938</v>
      </c>
      <c r="BH1804" t="s">
        <v>323</v>
      </c>
      <c r="BI1804" t="s">
        <v>320</v>
      </c>
      <c r="BJ1804">
        <v>0.37638888888888888</v>
      </c>
      <c r="BK1804">
        <v>38.200000000000003</v>
      </c>
      <c r="BL1804">
        <v>4.53</v>
      </c>
      <c r="BM1804">
        <v>0</v>
      </c>
      <c r="BN1804">
        <v>-29.07</v>
      </c>
      <c r="BO1804">
        <v>13.66</v>
      </c>
      <c r="BP1804" t="s">
        <v>60</v>
      </c>
      <c r="BQ1804">
        <v>1.1600389769999999</v>
      </c>
      <c r="BR1804" t="s">
        <v>61</v>
      </c>
    </row>
    <row r="1805" spans="1:70" x14ac:dyDescent="0.2">
      <c r="A1805" s="19">
        <f t="shared" si="70"/>
        <v>17.159999999999997</v>
      </c>
      <c r="B1805" s="20">
        <v>3752</v>
      </c>
      <c r="D1805" s="2" t="s">
        <v>1381</v>
      </c>
      <c r="E1805" s="2" t="str">
        <f t="shared" si="69"/>
        <v>ST</v>
      </c>
      <c r="F1805">
        <v>200720433</v>
      </c>
      <c r="G1805">
        <v>202606</v>
      </c>
      <c r="H1805" t="s">
        <v>52</v>
      </c>
      <c r="I1805" t="s">
        <v>321</v>
      </c>
      <c r="J1805" t="s">
        <v>322</v>
      </c>
      <c r="K1805" t="s">
        <v>54</v>
      </c>
      <c r="L1805" s="5">
        <v>46332</v>
      </c>
      <c r="M1805" s="5">
        <v>46362</v>
      </c>
      <c r="N1805" s="21">
        <v>872934810257</v>
      </c>
      <c r="P1805" t="s">
        <v>326</v>
      </c>
      <c r="Q1805" t="s">
        <v>326</v>
      </c>
      <c r="R1805" t="s">
        <v>56</v>
      </c>
      <c r="S1805" t="s">
        <v>327</v>
      </c>
      <c r="T1805">
        <v>21</v>
      </c>
      <c r="U1805" t="s">
        <v>57</v>
      </c>
      <c r="V1805">
        <v>21320</v>
      </c>
      <c r="W1805">
        <v>82.92</v>
      </c>
      <c r="X1805">
        <v>9.83</v>
      </c>
      <c r="Y1805">
        <v>0</v>
      </c>
      <c r="Z1805">
        <v>-63.11</v>
      </c>
      <c r="AA1805">
        <v>29.65</v>
      </c>
      <c r="AB1805">
        <v>3</v>
      </c>
      <c r="AC1805">
        <v>82.5</v>
      </c>
      <c r="AD1805">
        <v>82.5</v>
      </c>
      <c r="AE1805" t="s">
        <v>1482</v>
      </c>
      <c r="AF1805" t="s">
        <v>1973</v>
      </c>
      <c r="AG1805" t="s">
        <v>1973</v>
      </c>
      <c r="AH1805" t="s">
        <v>1974</v>
      </c>
      <c r="AI1805" t="s">
        <v>369</v>
      </c>
      <c r="AJ1805">
        <v>13</v>
      </c>
      <c r="AK1805" t="s">
        <v>57</v>
      </c>
      <c r="AL1805">
        <v>13001</v>
      </c>
      <c r="AM1805" t="s">
        <v>55</v>
      </c>
      <c r="AN1805" t="s">
        <v>55</v>
      </c>
      <c r="AO1805" t="s">
        <v>55</v>
      </c>
      <c r="AS1805" t="s">
        <v>342</v>
      </c>
      <c r="AT1805">
        <v>31</v>
      </c>
      <c r="AU1805">
        <v>26</v>
      </c>
      <c r="AV1805">
        <v>40</v>
      </c>
      <c r="BB1805">
        <v>0</v>
      </c>
      <c r="BC1805">
        <v>0</v>
      </c>
      <c r="BD1805" t="s">
        <v>60</v>
      </c>
      <c r="BE1805" s="5" t="s">
        <v>3831</v>
      </c>
      <c r="BF1805">
        <v>634343823</v>
      </c>
      <c r="BH1805" t="s">
        <v>323</v>
      </c>
      <c r="BI1805" t="s">
        <v>320</v>
      </c>
      <c r="BJ1805">
        <v>0.56666666666666665</v>
      </c>
      <c r="BK1805">
        <v>71.8</v>
      </c>
      <c r="BL1805">
        <v>8.51</v>
      </c>
      <c r="BM1805">
        <v>0</v>
      </c>
      <c r="BN1805">
        <v>-54.64</v>
      </c>
      <c r="BO1805">
        <v>25.67</v>
      </c>
      <c r="BP1805" t="s">
        <v>60</v>
      </c>
      <c r="BQ1805">
        <v>1.1549344580000001</v>
      </c>
      <c r="BR1805" t="s">
        <v>61</v>
      </c>
    </row>
    <row r="1806" spans="1:70" x14ac:dyDescent="0.2">
      <c r="A1806" s="19">
        <f t="shared" si="70"/>
        <v>10.469999999999999</v>
      </c>
      <c r="B1806" s="20">
        <v>3752</v>
      </c>
      <c r="D1806" s="2" t="s">
        <v>1381</v>
      </c>
      <c r="E1806" s="2" t="str">
        <f t="shared" si="69"/>
        <v>ST</v>
      </c>
      <c r="F1806">
        <v>200720433</v>
      </c>
      <c r="G1806">
        <v>202606</v>
      </c>
      <c r="H1806" t="s">
        <v>52</v>
      </c>
      <c r="I1806" t="s">
        <v>321</v>
      </c>
      <c r="J1806" t="s">
        <v>322</v>
      </c>
      <c r="K1806" t="s">
        <v>54</v>
      </c>
      <c r="L1806" s="5" t="s">
        <v>3826</v>
      </c>
      <c r="M1806" s="5" t="s">
        <v>5222</v>
      </c>
      <c r="N1806" s="21">
        <v>873243135460</v>
      </c>
      <c r="P1806" t="s">
        <v>326</v>
      </c>
      <c r="Q1806" t="s">
        <v>326</v>
      </c>
      <c r="R1806" t="s">
        <v>56</v>
      </c>
      <c r="S1806" t="s">
        <v>327</v>
      </c>
      <c r="T1806">
        <v>21</v>
      </c>
      <c r="U1806" t="s">
        <v>57</v>
      </c>
      <c r="V1806">
        <v>21320</v>
      </c>
      <c r="W1806">
        <v>50.81</v>
      </c>
      <c r="X1806">
        <v>6.02</v>
      </c>
      <c r="Y1806">
        <v>0</v>
      </c>
      <c r="Z1806">
        <v>-38.659999999999997</v>
      </c>
      <c r="AA1806">
        <v>18.170000000000002</v>
      </c>
      <c r="AB1806">
        <v>3</v>
      </c>
      <c r="AC1806">
        <v>38.94</v>
      </c>
      <c r="AD1806">
        <v>38.94</v>
      </c>
      <c r="AE1806" t="s">
        <v>9698</v>
      </c>
      <c r="AF1806" t="s">
        <v>6363</v>
      </c>
      <c r="AG1806" t="s">
        <v>6363</v>
      </c>
      <c r="AH1806" t="s">
        <v>6364</v>
      </c>
      <c r="AI1806" t="s">
        <v>6365</v>
      </c>
      <c r="AJ1806">
        <v>50</v>
      </c>
      <c r="AK1806" t="s">
        <v>57</v>
      </c>
      <c r="AL1806">
        <v>50800</v>
      </c>
      <c r="AM1806" t="s">
        <v>55</v>
      </c>
      <c r="AN1806" t="s">
        <v>55</v>
      </c>
      <c r="AO1806" t="s">
        <v>55</v>
      </c>
      <c r="AS1806" t="s">
        <v>343</v>
      </c>
      <c r="AT1806">
        <v>27</v>
      </c>
      <c r="AU1806">
        <v>31</v>
      </c>
      <c r="AV1806">
        <v>40</v>
      </c>
      <c r="BB1806">
        <v>0</v>
      </c>
      <c r="BC1806">
        <v>0</v>
      </c>
      <c r="BD1806" t="s">
        <v>60</v>
      </c>
      <c r="BE1806" s="5" t="s">
        <v>5226</v>
      </c>
      <c r="BF1806">
        <v>634353938</v>
      </c>
      <c r="BH1806" t="s">
        <v>323</v>
      </c>
      <c r="BI1806" t="s">
        <v>320</v>
      </c>
      <c r="BJ1806">
        <v>0.41249999999999998</v>
      </c>
      <c r="BK1806">
        <v>43.8</v>
      </c>
      <c r="BL1806">
        <v>5.19</v>
      </c>
      <c r="BM1806">
        <v>0</v>
      </c>
      <c r="BN1806">
        <v>-33.33</v>
      </c>
      <c r="BO1806">
        <v>15.66</v>
      </c>
      <c r="BP1806" t="s">
        <v>60</v>
      </c>
      <c r="BQ1806">
        <v>1.1600389769999999</v>
      </c>
      <c r="BR1806" t="s">
        <v>61</v>
      </c>
    </row>
    <row r="1807" spans="1:70" x14ac:dyDescent="0.2">
      <c r="A1807" s="19">
        <f t="shared" si="70"/>
        <v>18.500000000000007</v>
      </c>
      <c r="B1807" s="20">
        <v>3752</v>
      </c>
      <c r="D1807" s="2" t="s">
        <v>1381</v>
      </c>
      <c r="E1807" s="2" t="str">
        <f t="shared" si="69"/>
        <v>ST</v>
      </c>
      <c r="F1807">
        <v>200720433</v>
      </c>
      <c r="G1807">
        <v>202606</v>
      </c>
      <c r="H1807" t="s">
        <v>52</v>
      </c>
      <c r="I1807" t="s">
        <v>321</v>
      </c>
      <c r="J1807" t="s">
        <v>322</v>
      </c>
      <c r="K1807" t="s">
        <v>54</v>
      </c>
      <c r="L1807" s="5" t="s">
        <v>3825</v>
      </c>
      <c r="M1807" s="5" t="s">
        <v>3826</v>
      </c>
      <c r="N1807" s="21">
        <v>873145574696</v>
      </c>
      <c r="P1807" t="s">
        <v>326</v>
      </c>
      <c r="Q1807" t="s">
        <v>326</v>
      </c>
      <c r="R1807" t="s">
        <v>56</v>
      </c>
      <c r="S1807" t="s">
        <v>327</v>
      </c>
      <c r="T1807">
        <v>21</v>
      </c>
      <c r="U1807" t="s">
        <v>57</v>
      </c>
      <c r="V1807">
        <v>21320</v>
      </c>
      <c r="W1807">
        <v>89.81</v>
      </c>
      <c r="X1807">
        <v>10.64</v>
      </c>
      <c r="Y1807">
        <v>0</v>
      </c>
      <c r="Z1807">
        <v>-68.349999999999994</v>
      </c>
      <c r="AA1807">
        <v>32.11</v>
      </c>
      <c r="AB1807">
        <v>7</v>
      </c>
      <c r="AC1807">
        <v>90.42</v>
      </c>
      <c r="AD1807">
        <v>90.42</v>
      </c>
      <c r="AE1807" t="s">
        <v>9699</v>
      </c>
      <c r="AF1807" t="s">
        <v>6366</v>
      </c>
      <c r="AG1807" t="s">
        <v>6366</v>
      </c>
      <c r="AH1807" t="s">
        <v>1024</v>
      </c>
      <c r="AI1807" t="s">
        <v>416</v>
      </c>
      <c r="AJ1807">
        <v>66</v>
      </c>
      <c r="AK1807" t="s">
        <v>57</v>
      </c>
      <c r="AL1807">
        <v>66100</v>
      </c>
      <c r="AM1807" t="s">
        <v>55</v>
      </c>
      <c r="AN1807" t="s">
        <v>55</v>
      </c>
      <c r="AO1807" t="s">
        <v>55</v>
      </c>
      <c r="AS1807" t="s">
        <v>343</v>
      </c>
      <c r="AT1807">
        <v>0</v>
      </c>
      <c r="AU1807">
        <v>0</v>
      </c>
      <c r="AV1807">
        <v>0</v>
      </c>
      <c r="BB1807">
        <v>0</v>
      </c>
      <c r="BC1807">
        <v>0</v>
      </c>
      <c r="BD1807" t="s">
        <v>60</v>
      </c>
      <c r="BE1807" s="5" t="s">
        <v>3831</v>
      </c>
      <c r="BF1807">
        <v>634343823</v>
      </c>
      <c r="BH1807" t="s">
        <v>323</v>
      </c>
      <c r="BI1807" t="s">
        <v>320</v>
      </c>
      <c r="BJ1807">
        <v>0.40625</v>
      </c>
      <c r="BK1807">
        <v>77.400000000000006</v>
      </c>
      <c r="BL1807">
        <v>9.17</v>
      </c>
      <c r="BM1807">
        <v>0</v>
      </c>
      <c r="BN1807">
        <v>-58.9</v>
      </c>
      <c r="BO1807">
        <v>27.67</v>
      </c>
      <c r="BP1807" t="s">
        <v>60</v>
      </c>
      <c r="BQ1807">
        <v>1.160362033</v>
      </c>
      <c r="BR1807" t="s">
        <v>61</v>
      </c>
    </row>
    <row r="1808" spans="1:70" x14ac:dyDescent="0.2">
      <c r="A1808" s="19">
        <f t="shared" si="70"/>
        <v>7.4600000000000009</v>
      </c>
      <c r="B1808" s="20">
        <v>3752</v>
      </c>
      <c r="D1808" s="2" t="s">
        <v>1381</v>
      </c>
      <c r="E1808" s="2" t="str">
        <f t="shared" si="69"/>
        <v>ST</v>
      </c>
      <c r="F1808">
        <v>200720433</v>
      </c>
      <c r="G1808">
        <v>202606</v>
      </c>
      <c r="H1808" t="s">
        <v>52</v>
      </c>
      <c r="I1808" t="s">
        <v>321</v>
      </c>
      <c r="J1808" t="s">
        <v>322</v>
      </c>
      <c r="K1808" t="s">
        <v>54</v>
      </c>
      <c r="L1808" s="5">
        <v>46332</v>
      </c>
      <c r="M1808" s="5">
        <v>46362</v>
      </c>
      <c r="N1808" s="21">
        <v>872937235297</v>
      </c>
      <c r="P1808" t="s">
        <v>326</v>
      </c>
      <c r="Q1808" t="s">
        <v>326</v>
      </c>
      <c r="R1808" t="s">
        <v>56</v>
      </c>
      <c r="S1808" t="s">
        <v>327</v>
      </c>
      <c r="T1808">
        <v>21</v>
      </c>
      <c r="U1808" t="s">
        <v>57</v>
      </c>
      <c r="V1808">
        <v>21320</v>
      </c>
      <c r="W1808">
        <v>36.03</v>
      </c>
      <c r="X1808">
        <v>4.2699999999999996</v>
      </c>
      <c r="Y1808">
        <v>0</v>
      </c>
      <c r="Z1808">
        <v>-27.42</v>
      </c>
      <c r="AA1808">
        <v>12.89</v>
      </c>
      <c r="AB1808">
        <v>1</v>
      </c>
      <c r="AC1808">
        <v>19.8</v>
      </c>
      <c r="AD1808">
        <v>19.8</v>
      </c>
      <c r="AE1808" t="s">
        <v>9700</v>
      </c>
      <c r="AF1808" t="s">
        <v>6367</v>
      </c>
      <c r="AG1808" t="s">
        <v>6367</v>
      </c>
      <c r="AH1808" t="s">
        <v>6368</v>
      </c>
      <c r="AI1808" t="s">
        <v>963</v>
      </c>
      <c r="AJ1808">
        <v>10</v>
      </c>
      <c r="AK1808" t="s">
        <v>57</v>
      </c>
      <c r="AL1808">
        <v>10100</v>
      </c>
      <c r="AM1808" t="s">
        <v>55</v>
      </c>
      <c r="AN1808" t="s">
        <v>55</v>
      </c>
      <c r="AO1808" t="s">
        <v>55</v>
      </c>
      <c r="AS1808" t="s">
        <v>343</v>
      </c>
      <c r="AT1808">
        <v>0</v>
      </c>
      <c r="AU1808">
        <v>0</v>
      </c>
      <c r="AV1808">
        <v>0</v>
      </c>
      <c r="BB1808">
        <v>0</v>
      </c>
      <c r="BC1808">
        <v>0</v>
      </c>
      <c r="BD1808" t="s">
        <v>60</v>
      </c>
      <c r="BE1808" s="5" t="s">
        <v>3831</v>
      </c>
      <c r="BF1808">
        <v>634343823</v>
      </c>
      <c r="BH1808" t="s">
        <v>323</v>
      </c>
      <c r="BI1808" t="s">
        <v>320</v>
      </c>
      <c r="BJ1808">
        <v>0.32361111111111113</v>
      </c>
      <c r="BK1808">
        <v>31.2</v>
      </c>
      <c r="BL1808">
        <v>3.7</v>
      </c>
      <c r="BM1808">
        <v>0</v>
      </c>
      <c r="BN1808">
        <v>-23.74</v>
      </c>
      <c r="BO1808">
        <v>11.16</v>
      </c>
      <c r="BP1808" t="s">
        <v>60</v>
      </c>
      <c r="BQ1808">
        <v>1.1549344580000001</v>
      </c>
      <c r="BR1808" t="s">
        <v>61</v>
      </c>
    </row>
    <row r="1809" spans="1:70" x14ac:dyDescent="0.2">
      <c r="A1809" s="19">
        <f t="shared" si="70"/>
        <v>13.809999999999995</v>
      </c>
      <c r="B1809" s="20">
        <v>3752</v>
      </c>
      <c r="D1809" s="2" t="s">
        <v>1381</v>
      </c>
      <c r="E1809" s="2" t="str">
        <f t="shared" si="69"/>
        <v>ST</v>
      </c>
      <c r="F1809">
        <v>200720433</v>
      </c>
      <c r="G1809">
        <v>202606</v>
      </c>
      <c r="H1809" t="s">
        <v>52</v>
      </c>
      <c r="I1809" t="s">
        <v>321</v>
      </c>
      <c r="J1809" t="s">
        <v>322</v>
      </c>
      <c r="K1809" t="s">
        <v>54</v>
      </c>
      <c r="L1809" s="5" t="s">
        <v>4087</v>
      </c>
      <c r="M1809" s="5" t="s">
        <v>3825</v>
      </c>
      <c r="N1809" s="21">
        <v>873131265918</v>
      </c>
      <c r="P1809" t="s">
        <v>326</v>
      </c>
      <c r="Q1809" t="s">
        <v>326</v>
      </c>
      <c r="R1809" t="s">
        <v>56</v>
      </c>
      <c r="S1809" t="s">
        <v>327</v>
      </c>
      <c r="T1809">
        <v>21</v>
      </c>
      <c r="U1809" t="s">
        <v>57</v>
      </c>
      <c r="V1809">
        <v>21320</v>
      </c>
      <c r="W1809">
        <v>66.89</v>
      </c>
      <c r="X1809">
        <v>7.92</v>
      </c>
      <c r="Y1809">
        <v>0</v>
      </c>
      <c r="Z1809">
        <v>-50.91</v>
      </c>
      <c r="AA1809">
        <v>23.9</v>
      </c>
      <c r="AB1809">
        <v>4</v>
      </c>
      <c r="AC1809">
        <v>61.6</v>
      </c>
      <c r="AD1809">
        <v>61.6</v>
      </c>
      <c r="AE1809" t="s">
        <v>9701</v>
      </c>
      <c r="AF1809" t="s">
        <v>6369</v>
      </c>
      <c r="AG1809" t="s">
        <v>6369</v>
      </c>
      <c r="AH1809" t="s">
        <v>6370</v>
      </c>
      <c r="AI1809" t="s">
        <v>6371</v>
      </c>
      <c r="AJ1809">
        <v>22</v>
      </c>
      <c r="AK1809" t="s">
        <v>57</v>
      </c>
      <c r="AL1809">
        <v>22430</v>
      </c>
      <c r="AM1809" t="s">
        <v>55</v>
      </c>
      <c r="AN1809" t="s">
        <v>55</v>
      </c>
      <c r="AO1809" t="s">
        <v>55</v>
      </c>
      <c r="AS1809" t="s">
        <v>343</v>
      </c>
      <c r="AT1809">
        <v>0</v>
      </c>
      <c r="AU1809">
        <v>0</v>
      </c>
      <c r="AV1809">
        <v>0</v>
      </c>
      <c r="BB1809">
        <v>0</v>
      </c>
      <c r="BC1809">
        <v>0</v>
      </c>
      <c r="BD1809" t="s">
        <v>60</v>
      </c>
      <c r="BE1809" s="5" t="s">
        <v>3831</v>
      </c>
      <c r="BF1809">
        <v>634343823</v>
      </c>
      <c r="BH1809" t="s">
        <v>323</v>
      </c>
      <c r="BI1809" t="s">
        <v>320</v>
      </c>
      <c r="BJ1809">
        <v>0.51736111111111116</v>
      </c>
      <c r="BK1809">
        <v>57.8</v>
      </c>
      <c r="BL1809">
        <v>6.84</v>
      </c>
      <c r="BM1809">
        <v>0</v>
      </c>
      <c r="BN1809">
        <v>-43.99</v>
      </c>
      <c r="BO1809">
        <v>20.65</v>
      </c>
      <c r="BP1809" t="s">
        <v>60</v>
      </c>
      <c r="BQ1809">
        <v>1.1572332869999999</v>
      </c>
      <c r="BR1809" t="s">
        <v>61</v>
      </c>
    </row>
    <row r="1810" spans="1:70" x14ac:dyDescent="0.2">
      <c r="A1810" s="19">
        <f t="shared" si="70"/>
        <v>9.8000000000000007</v>
      </c>
      <c r="B1810" s="20">
        <v>3752</v>
      </c>
      <c r="D1810" s="2" t="s">
        <v>1381</v>
      </c>
      <c r="E1810" s="2" t="str">
        <f t="shared" si="69"/>
        <v>ST</v>
      </c>
      <c r="F1810">
        <v>200720433</v>
      </c>
      <c r="G1810">
        <v>202606</v>
      </c>
      <c r="H1810" t="s">
        <v>52</v>
      </c>
      <c r="I1810" t="s">
        <v>321</v>
      </c>
      <c r="J1810" t="s">
        <v>322</v>
      </c>
      <c r="K1810" t="s">
        <v>54</v>
      </c>
      <c r="L1810" s="5">
        <v>46332</v>
      </c>
      <c r="M1810" s="5">
        <v>46362</v>
      </c>
      <c r="N1810" s="21">
        <v>872940028388</v>
      </c>
      <c r="P1810" t="s">
        <v>326</v>
      </c>
      <c r="Q1810" t="s">
        <v>326</v>
      </c>
      <c r="R1810" t="s">
        <v>56</v>
      </c>
      <c r="S1810" t="s">
        <v>327</v>
      </c>
      <c r="T1810">
        <v>21</v>
      </c>
      <c r="U1810" t="s">
        <v>57</v>
      </c>
      <c r="V1810">
        <v>21320</v>
      </c>
      <c r="W1810">
        <v>47.35</v>
      </c>
      <c r="X1810">
        <v>5.61</v>
      </c>
      <c r="Y1810">
        <v>0</v>
      </c>
      <c r="Z1810">
        <v>-36.03</v>
      </c>
      <c r="AA1810">
        <v>16.93</v>
      </c>
      <c r="AB1810">
        <v>2</v>
      </c>
      <c r="AC1810">
        <v>34.32</v>
      </c>
      <c r="AD1810">
        <v>34.32</v>
      </c>
      <c r="AE1810" t="s">
        <v>9702</v>
      </c>
      <c r="AF1810" t="s">
        <v>6372</v>
      </c>
      <c r="AG1810" t="s">
        <v>6372</v>
      </c>
      <c r="AH1810" t="s">
        <v>6373</v>
      </c>
      <c r="AI1810" t="s">
        <v>6374</v>
      </c>
      <c r="AJ1810">
        <v>37</v>
      </c>
      <c r="AK1810" t="s">
        <v>57</v>
      </c>
      <c r="AL1810">
        <v>37260</v>
      </c>
      <c r="AM1810" t="s">
        <v>55</v>
      </c>
      <c r="AN1810" t="s">
        <v>55</v>
      </c>
      <c r="AO1810" t="s">
        <v>55</v>
      </c>
      <c r="AS1810" t="s">
        <v>343</v>
      </c>
      <c r="AT1810">
        <v>30</v>
      </c>
      <c r="AU1810">
        <v>31</v>
      </c>
      <c r="AV1810">
        <v>40</v>
      </c>
      <c r="BB1810">
        <v>0</v>
      </c>
      <c r="BC1810">
        <v>0</v>
      </c>
      <c r="BD1810" t="s">
        <v>60</v>
      </c>
      <c r="BE1810" s="5" t="s">
        <v>3831</v>
      </c>
      <c r="BF1810">
        <v>634343823</v>
      </c>
      <c r="BH1810" t="s">
        <v>323</v>
      </c>
      <c r="BI1810" t="s">
        <v>320</v>
      </c>
      <c r="BJ1810">
        <v>0.3840277777777778</v>
      </c>
      <c r="BK1810">
        <v>41</v>
      </c>
      <c r="BL1810">
        <v>4.8600000000000003</v>
      </c>
      <c r="BM1810">
        <v>0</v>
      </c>
      <c r="BN1810">
        <v>-31.2</v>
      </c>
      <c r="BO1810">
        <v>14.66</v>
      </c>
      <c r="BP1810" t="s">
        <v>60</v>
      </c>
      <c r="BQ1810">
        <v>1.1549344580000001</v>
      </c>
      <c r="BR1810" t="s">
        <v>61</v>
      </c>
    </row>
    <row r="1811" spans="1:70" x14ac:dyDescent="0.2">
      <c r="A1811" s="19">
        <f t="shared" si="70"/>
        <v>15.82</v>
      </c>
      <c r="B1811" s="20">
        <v>3752</v>
      </c>
      <c r="D1811" s="2" t="s">
        <v>1381</v>
      </c>
      <c r="E1811" s="2" t="str">
        <f t="shared" si="69"/>
        <v>ST</v>
      </c>
      <c r="F1811">
        <v>200720433</v>
      </c>
      <c r="G1811">
        <v>202606</v>
      </c>
      <c r="H1811" t="s">
        <v>52</v>
      </c>
      <c r="I1811" t="s">
        <v>321</v>
      </c>
      <c r="J1811" t="s">
        <v>322</v>
      </c>
      <c r="K1811" t="s">
        <v>54</v>
      </c>
      <c r="L1811" s="5">
        <v>46332</v>
      </c>
      <c r="M1811" s="5">
        <v>46362</v>
      </c>
      <c r="N1811" s="21">
        <v>872932937356</v>
      </c>
      <c r="P1811" t="s">
        <v>326</v>
      </c>
      <c r="Q1811" t="s">
        <v>326</v>
      </c>
      <c r="R1811" t="s">
        <v>56</v>
      </c>
      <c r="S1811" t="s">
        <v>327</v>
      </c>
      <c r="T1811">
        <v>21</v>
      </c>
      <c r="U1811" t="s">
        <v>57</v>
      </c>
      <c r="V1811">
        <v>21320</v>
      </c>
      <c r="W1811">
        <v>76.459999999999994</v>
      </c>
      <c r="X1811">
        <v>108.84</v>
      </c>
      <c r="Y1811">
        <v>0</v>
      </c>
      <c r="Z1811">
        <v>-58.19</v>
      </c>
      <c r="AA1811">
        <v>127.11</v>
      </c>
      <c r="AB1811">
        <v>6</v>
      </c>
      <c r="AC1811">
        <v>73.92</v>
      </c>
      <c r="AD1811">
        <v>73.92</v>
      </c>
      <c r="AE1811" t="s">
        <v>1536</v>
      </c>
      <c r="AF1811" t="s">
        <v>433</v>
      </c>
      <c r="AG1811" t="s">
        <v>433</v>
      </c>
      <c r="AH1811" t="s">
        <v>1053</v>
      </c>
      <c r="AI1811" t="s">
        <v>853</v>
      </c>
      <c r="AJ1811">
        <v>69</v>
      </c>
      <c r="AK1811" t="s">
        <v>57</v>
      </c>
      <c r="AL1811">
        <v>69007</v>
      </c>
      <c r="AM1811" t="s">
        <v>55</v>
      </c>
      <c r="AN1811" t="s">
        <v>55</v>
      </c>
      <c r="AO1811" t="s">
        <v>55</v>
      </c>
      <c r="AS1811" t="s">
        <v>343</v>
      </c>
      <c r="AT1811">
        <v>30</v>
      </c>
      <c r="AU1811">
        <v>31</v>
      </c>
      <c r="AV1811">
        <v>39</v>
      </c>
      <c r="BB1811">
        <v>0</v>
      </c>
      <c r="BC1811">
        <v>0</v>
      </c>
      <c r="BD1811" t="s">
        <v>60</v>
      </c>
      <c r="BE1811" s="5" t="s">
        <v>3831</v>
      </c>
      <c r="BF1811">
        <v>634343823</v>
      </c>
      <c r="BH1811" t="s">
        <v>323</v>
      </c>
      <c r="BI1811" t="s">
        <v>320</v>
      </c>
      <c r="BJ1811">
        <v>0.46319444444444446</v>
      </c>
      <c r="BK1811">
        <v>66.2</v>
      </c>
      <c r="BL1811">
        <v>94.24</v>
      </c>
      <c r="BM1811">
        <v>0</v>
      </c>
      <c r="BN1811">
        <v>-50.38</v>
      </c>
      <c r="BO1811">
        <v>110.06</v>
      </c>
      <c r="BP1811" t="s">
        <v>60</v>
      </c>
      <c r="BQ1811">
        <v>1.1549344580000001</v>
      </c>
      <c r="BR1811" t="s">
        <v>61</v>
      </c>
    </row>
    <row r="1812" spans="1:70" x14ac:dyDescent="0.2">
      <c r="A1812" s="19">
        <f t="shared" si="70"/>
        <v>9.1300000000000026</v>
      </c>
      <c r="B1812" s="20">
        <v>3752</v>
      </c>
      <c r="D1812" s="2" t="s">
        <v>1381</v>
      </c>
      <c r="E1812" s="2" t="str">
        <f t="shared" si="69"/>
        <v>ST</v>
      </c>
      <c r="F1812">
        <v>200720433</v>
      </c>
      <c r="G1812">
        <v>202606</v>
      </c>
      <c r="H1812" t="s">
        <v>52</v>
      </c>
      <c r="I1812" t="s">
        <v>321</v>
      </c>
      <c r="J1812" t="s">
        <v>322</v>
      </c>
      <c r="K1812" t="s">
        <v>54</v>
      </c>
      <c r="L1812" s="5" t="s">
        <v>4087</v>
      </c>
      <c r="M1812" s="5" t="s">
        <v>3825</v>
      </c>
      <c r="N1812" s="21">
        <v>873078959310</v>
      </c>
      <c r="P1812" t="s">
        <v>326</v>
      </c>
      <c r="Q1812" t="s">
        <v>326</v>
      </c>
      <c r="R1812" t="s">
        <v>56</v>
      </c>
      <c r="S1812" t="s">
        <v>327</v>
      </c>
      <c r="T1812">
        <v>21</v>
      </c>
      <c r="U1812" t="s">
        <v>57</v>
      </c>
      <c r="V1812">
        <v>21320</v>
      </c>
      <c r="W1812">
        <v>44.21</v>
      </c>
      <c r="X1812">
        <v>5.24</v>
      </c>
      <c r="Y1812">
        <v>0</v>
      </c>
      <c r="Z1812">
        <v>-33.64</v>
      </c>
      <c r="AA1812">
        <v>15.81</v>
      </c>
      <c r="AB1812">
        <v>2</v>
      </c>
      <c r="AC1812">
        <v>30.8</v>
      </c>
      <c r="AD1812">
        <v>30.8</v>
      </c>
      <c r="AE1812" t="s">
        <v>9703</v>
      </c>
      <c r="AF1812" t="s">
        <v>6375</v>
      </c>
      <c r="AG1812" t="s">
        <v>6375</v>
      </c>
      <c r="AH1812" t="s">
        <v>6376</v>
      </c>
      <c r="AI1812" t="s">
        <v>365</v>
      </c>
      <c r="AJ1812">
        <v>87</v>
      </c>
      <c r="AK1812" t="s">
        <v>57</v>
      </c>
      <c r="AL1812">
        <v>87000</v>
      </c>
      <c r="AM1812" t="s">
        <v>55</v>
      </c>
      <c r="AN1812" t="s">
        <v>55</v>
      </c>
      <c r="AO1812" t="s">
        <v>55</v>
      </c>
      <c r="AS1812" t="s">
        <v>343</v>
      </c>
      <c r="AT1812">
        <v>0</v>
      </c>
      <c r="AU1812">
        <v>0</v>
      </c>
      <c r="AV1812">
        <v>0</v>
      </c>
      <c r="BB1812">
        <v>0</v>
      </c>
      <c r="BC1812">
        <v>0</v>
      </c>
      <c r="BD1812" t="s">
        <v>60</v>
      </c>
      <c r="BE1812" s="5" t="s">
        <v>3831</v>
      </c>
      <c r="BF1812">
        <v>634343823</v>
      </c>
      <c r="BH1812" t="s">
        <v>323</v>
      </c>
      <c r="BI1812" t="s">
        <v>320</v>
      </c>
      <c r="BJ1812">
        <v>0.41388888888888886</v>
      </c>
      <c r="BK1812">
        <v>38.200000000000003</v>
      </c>
      <c r="BL1812">
        <v>4.53</v>
      </c>
      <c r="BM1812">
        <v>0</v>
      </c>
      <c r="BN1812">
        <v>-29.07</v>
      </c>
      <c r="BO1812">
        <v>13.66</v>
      </c>
      <c r="BP1812" t="s">
        <v>60</v>
      </c>
      <c r="BQ1812">
        <v>1.1572332869999999</v>
      </c>
      <c r="BR1812" t="s">
        <v>61</v>
      </c>
    </row>
    <row r="1813" spans="1:70" x14ac:dyDescent="0.2">
      <c r="A1813" s="19">
        <f t="shared" si="70"/>
        <v>9.8000000000000007</v>
      </c>
      <c r="B1813" s="20">
        <v>3752</v>
      </c>
      <c r="D1813" s="2" t="s">
        <v>1381</v>
      </c>
      <c r="E1813" s="2" t="str">
        <f t="shared" si="69"/>
        <v>ST</v>
      </c>
      <c r="F1813">
        <v>200720433</v>
      </c>
      <c r="G1813">
        <v>202606</v>
      </c>
      <c r="H1813" t="s">
        <v>52</v>
      </c>
      <c r="I1813" t="s">
        <v>321</v>
      </c>
      <c r="J1813" t="s">
        <v>322</v>
      </c>
      <c r="K1813" t="s">
        <v>54</v>
      </c>
      <c r="L1813" s="5">
        <v>46332</v>
      </c>
      <c r="M1813" s="5">
        <v>46362</v>
      </c>
      <c r="N1813" s="21">
        <v>872933451168</v>
      </c>
      <c r="P1813" t="s">
        <v>326</v>
      </c>
      <c r="Q1813" t="s">
        <v>326</v>
      </c>
      <c r="R1813" t="s">
        <v>56</v>
      </c>
      <c r="S1813" t="s">
        <v>327</v>
      </c>
      <c r="T1813">
        <v>21</v>
      </c>
      <c r="U1813" t="s">
        <v>57</v>
      </c>
      <c r="V1813">
        <v>21320</v>
      </c>
      <c r="W1813">
        <v>47.35</v>
      </c>
      <c r="X1813">
        <v>5.61</v>
      </c>
      <c r="Y1813">
        <v>0</v>
      </c>
      <c r="Z1813">
        <v>-36.03</v>
      </c>
      <c r="AA1813">
        <v>16.93</v>
      </c>
      <c r="AB1813">
        <v>2</v>
      </c>
      <c r="AC1813">
        <v>33.880000000000003</v>
      </c>
      <c r="AD1813">
        <v>33.880000000000003</v>
      </c>
      <c r="AE1813" t="s">
        <v>2361</v>
      </c>
      <c r="AF1813" t="s">
        <v>6377</v>
      </c>
      <c r="AG1813" t="s">
        <v>6377</v>
      </c>
      <c r="AH1813" t="s">
        <v>6378</v>
      </c>
      <c r="AI1813" t="s">
        <v>3663</v>
      </c>
      <c r="AJ1813">
        <v>69</v>
      </c>
      <c r="AK1813" t="s">
        <v>57</v>
      </c>
      <c r="AL1813">
        <v>69550</v>
      </c>
      <c r="AM1813" t="s">
        <v>55</v>
      </c>
      <c r="AN1813" t="s">
        <v>55</v>
      </c>
      <c r="AO1813" t="s">
        <v>55</v>
      </c>
      <c r="AS1813" t="s">
        <v>343</v>
      </c>
      <c r="AT1813">
        <v>26</v>
      </c>
      <c r="AU1813">
        <v>31</v>
      </c>
      <c r="AV1813">
        <v>40</v>
      </c>
      <c r="BB1813">
        <v>0</v>
      </c>
      <c r="BC1813">
        <v>0</v>
      </c>
      <c r="BD1813" t="s">
        <v>60</v>
      </c>
      <c r="BE1813" s="5" t="s">
        <v>3831</v>
      </c>
      <c r="BF1813">
        <v>634343823</v>
      </c>
      <c r="BH1813" t="s">
        <v>323</v>
      </c>
      <c r="BI1813" t="s">
        <v>320</v>
      </c>
      <c r="BJ1813">
        <v>0.47499999999999998</v>
      </c>
      <c r="BK1813">
        <v>41</v>
      </c>
      <c r="BL1813">
        <v>4.8600000000000003</v>
      </c>
      <c r="BM1813">
        <v>0</v>
      </c>
      <c r="BN1813">
        <v>-31.2</v>
      </c>
      <c r="BO1813">
        <v>14.66</v>
      </c>
      <c r="BP1813" t="s">
        <v>60</v>
      </c>
      <c r="BQ1813">
        <v>1.1549344580000001</v>
      </c>
      <c r="BR1813" t="s">
        <v>61</v>
      </c>
    </row>
    <row r="1814" spans="1:70" x14ac:dyDescent="0.2">
      <c r="A1814" s="19">
        <f t="shared" si="70"/>
        <v>19.499999999999993</v>
      </c>
      <c r="B1814" s="20">
        <v>3752</v>
      </c>
      <c r="D1814" s="2" t="s">
        <v>1381</v>
      </c>
      <c r="E1814" s="2" t="str">
        <f t="shared" si="69"/>
        <v>ST</v>
      </c>
      <c r="F1814">
        <v>200720433</v>
      </c>
      <c r="G1814">
        <v>202606</v>
      </c>
      <c r="H1814" t="s">
        <v>52</v>
      </c>
      <c r="I1814" t="s">
        <v>321</v>
      </c>
      <c r="J1814" t="s">
        <v>322</v>
      </c>
      <c r="K1814" t="s">
        <v>54</v>
      </c>
      <c r="L1814" s="5">
        <v>46362</v>
      </c>
      <c r="M1814" s="5" t="s">
        <v>4437</v>
      </c>
      <c r="N1814" s="21">
        <v>872993531782</v>
      </c>
      <c r="P1814" t="s">
        <v>326</v>
      </c>
      <c r="Q1814" t="s">
        <v>326</v>
      </c>
      <c r="R1814" t="s">
        <v>56</v>
      </c>
      <c r="S1814" t="s">
        <v>327</v>
      </c>
      <c r="T1814">
        <v>21</v>
      </c>
      <c r="U1814" t="s">
        <v>57</v>
      </c>
      <c r="V1814">
        <v>21320</v>
      </c>
      <c r="W1814">
        <v>94.23</v>
      </c>
      <c r="X1814">
        <v>110.94</v>
      </c>
      <c r="Y1814">
        <v>0</v>
      </c>
      <c r="Z1814">
        <v>-71.709999999999994</v>
      </c>
      <c r="AA1814">
        <v>133.46</v>
      </c>
      <c r="AB1814">
        <v>6</v>
      </c>
      <c r="AC1814">
        <v>97.68</v>
      </c>
      <c r="AD1814">
        <v>97.68</v>
      </c>
      <c r="AE1814" t="s">
        <v>1550</v>
      </c>
      <c r="AF1814" t="s">
        <v>1444</v>
      </c>
      <c r="AG1814" t="s">
        <v>1444</v>
      </c>
      <c r="AH1814" t="s">
        <v>1445</v>
      </c>
      <c r="AI1814" t="s">
        <v>1446</v>
      </c>
      <c r="AJ1814">
        <v>14</v>
      </c>
      <c r="AK1814" t="s">
        <v>57</v>
      </c>
      <c r="AL1814">
        <v>14123</v>
      </c>
      <c r="AM1814" t="s">
        <v>55</v>
      </c>
      <c r="AN1814" t="s">
        <v>55</v>
      </c>
      <c r="AO1814" t="s">
        <v>55</v>
      </c>
      <c r="AS1814" t="s">
        <v>343</v>
      </c>
      <c r="AT1814">
        <v>30</v>
      </c>
      <c r="AU1814">
        <v>30</v>
      </c>
      <c r="AV1814">
        <v>39</v>
      </c>
      <c r="BB1814">
        <v>0</v>
      </c>
      <c r="BC1814">
        <v>0</v>
      </c>
      <c r="BD1814" t="s">
        <v>60</v>
      </c>
      <c r="BE1814" s="5" t="s">
        <v>3831</v>
      </c>
      <c r="BF1814">
        <v>634343823</v>
      </c>
      <c r="BH1814" t="s">
        <v>323</v>
      </c>
      <c r="BI1814" t="s">
        <v>320</v>
      </c>
      <c r="BJ1814">
        <v>0.38958333333333334</v>
      </c>
      <c r="BK1814">
        <v>81.599999999999994</v>
      </c>
      <c r="BL1814">
        <v>96.07</v>
      </c>
      <c r="BM1814">
        <v>0</v>
      </c>
      <c r="BN1814">
        <v>-62.1</v>
      </c>
      <c r="BO1814">
        <v>115.57</v>
      </c>
      <c r="BP1814" t="s">
        <v>60</v>
      </c>
      <c r="BQ1814">
        <v>1.154814421</v>
      </c>
      <c r="BR1814" t="s">
        <v>61</v>
      </c>
    </row>
    <row r="1815" spans="1:70" x14ac:dyDescent="0.2">
      <c r="A1815" s="19">
        <f t="shared" si="70"/>
        <v>16.830000000000005</v>
      </c>
      <c r="B1815" s="20">
        <v>3752</v>
      </c>
      <c r="D1815" s="2" t="s">
        <v>1381</v>
      </c>
      <c r="E1815" s="2" t="str">
        <f t="shared" si="69"/>
        <v>ST</v>
      </c>
      <c r="F1815">
        <v>200720433</v>
      </c>
      <c r="G1815">
        <v>202606</v>
      </c>
      <c r="H1815" t="s">
        <v>52</v>
      </c>
      <c r="I1815" t="s">
        <v>321</v>
      </c>
      <c r="J1815" t="s">
        <v>322</v>
      </c>
      <c r="K1815" t="s">
        <v>54</v>
      </c>
      <c r="L1815" s="5">
        <v>46332</v>
      </c>
      <c r="M1815" s="5">
        <v>46362</v>
      </c>
      <c r="N1815" s="21">
        <v>872893672370</v>
      </c>
      <c r="P1815" t="s">
        <v>326</v>
      </c>
      <c r="Q1815" t="s">
        <v>326</v>
      </c>
      <c r="R1815" t="s">
        <v>56</v>
      </c>
      <c r="S1815" t="s">
        <v>327</v>
      </c>
      <c r="T1815">
        <v>21</v>
      </c>
      <c r="U1815" t="s">
        <v>57</v>
      </c>
      <c r="V1815">
        <v>21320</v>
      </c>
      <c r="W1815">
        <v>81.31</v>
      </c>
      <c r="X1815">
        <v>109.43</v>
      </c>
      <c r="Y1815">
        <v>0</v>
      </c>
      <c r="Z1815">
        <v>-61.87</v>
      </c>
      <c r="AA1815">
        <v>128.87</v>
      </c>
      <c r="AB1815">
        <v>6</v>
      </c>
      <c r="AC1815">
        <v>81.400000000000006</v>
      </c>
      <c r="AD1815">
        <v>81.400000000000006</v>
      </c>
      <c r="AE1815" t="s">
        <v>9704</v>
      </c>
      <c r="AF1815" t="s">
        <v>6379</v>
      </c>
      <c r="AG1815" t="s">
        <v>6379</v>
      </c>
      <c r="AH1815" t="s">
        <v>6380</v>
      </c>
      <c r="AI1815" t="s">
        <v>3023</v>
      </c>
      <c r="AJ1815">
        <v>95</v>
      </c>
      <c r="AK1815" t="s">
        <v>57</v>
      </c>
      <c r="AL1815">
        <v>95150</v>
      </c>
      <c r="AM1815" t="s">
        <v>55</v>
      </c>
      <c r="AN1815" t="s">
        <v>55</v>
      </c>
      <c r="AO1815" t="s">
        <v>55</v>
      </c>
      <c r="AS1815" t="s">
        <v>343</v>
      </c>
      <c r="AT1815">
        <v>0</v>
      </c>
      <c r="AU1815">
        <v>0</v>
      </c>
      <c r="AV1815">
        <v>0</v>
      </c>
      <c r="BB1815">
        <v>0</v>
      </c>
      <c r="BC1815">
        <v>0</v>
      </c>
      <c r="BD1815" t="s">
        <v>60</v>
      </c>
      <c r="BE1815" s="5" t="s">
        <v>3831</v>
      </c>
      <c r="BF1815">
        <v>634343823</v>
      </c>
      <c r="BH1815" t="s">
        <v>323</v>
      </c>
      <c r="BI1815" t="s">
        <v>320</v>
      </c>
      <c r="BJ1815">
        <v>0.57777777777777772</v>
      </c>
      <c r="BK1815">
        <v>70.400000000000006</v>
      </c>
      <c r="BL1815">
        <v>94.75</v>
      </c>
      <c r="BM1815">
        <v>0</v>
      </c>
      <c r="BN1815">
        <v>-53.57</v>
      </c>
      <c r="BO1815">
        <v>111.58</v>
      </c>
      <c r="BP1815" t="s">
        <v>60</v>
      </c>
      <c r="BQ1815">
        <v>1.1549344580000001</v>
      </c>
      <c r="BR1815" t="s">
        <v>61</v>
      </c>
    </row>
    <row r="1816" spans="1:70" x14ac:dyDescent="0.2">
      <c r="A1816" s="19">
        <f t="shared" si="70"/>
        <v>10.469999999999999</v>
      </c>
      <c r="B1816" s="20">
        <v>3752</v>
      </c>
      <c r="D1816" s="2" t="s">
        <v>1381</v>
      </c>
      <c r="E1816" s="2" t="str">
        <f t="shared" si="69"/>
        <v>ST</v>
      </c>
      <c r="F1816">
        <v>200720433</v>
      </c>
      <c r="G1816">
        <v>202606</v>
      </c>
      <c r="H1816" t="s">
        <v>52</v>
      </c>
      <c r="I1816" t="s">
        <v>321</v>
      </c>
      <c r="J1816" t="s">
        <v>322</v>
      </c>
      <c r="K1816" t="s">
        <v>54</v>
      </c>
      <c r="L1816" s="5">
        <v>46362</v>
      </c>
      <c r="M1816" s="5" t="s">
        <v>2497</v>
      </c>
      <c r="N1816" s="21">
        <v>872995136710</v>
      </c>
      <c r="P1816" t="s">
        <v>326</v>
      </c>
      <c r="Q1816" t="s">
        <v>326</v>
      </c>
      <c r="R1816" t="s">
        <v>56</v>
      </c>
      <c r="S1816" t="s">
        <v>327</v>
      </c>
      <c r="T1816">
        <v>21</v>
      </c>
      <c r="U1816" t="s">
        <v>57</v>
      </c>
      <c r="V1816">
        <v>21320</v>
      </c>
      <c r="W1816">
        <v>50.58</v>
      </c>
      <c r="X1816">
        <v>5.99</v>
      </c>
      <c r="Y1816">
        <v>0</v>
      </c>
      <c r="Z1816">
        <v>-38.49</v>
      </c>
      <c r="AA1816">
        <v>18.079999999999998</v>
      </c>
      <c r="AB1816">
        <v>2</v>
      </c>
      <c r="AC1816">
        <v>39.6</v>
      </c>
      <c r="AD1816">
        <v>39.6</v>
      </c>
      <c r="AE1816" t="s">
        <v>1560</v>
      </c>
      <c r="AF1816" t="s">
        <v>6381</v>
      </c>
      <c r="AG1816" t="s">
        <v>6381</v>
      </c>
      <c r="AH1816" t="s">
        <v>6382</v>
      </c>
      <c r="AI1816" t="s">
        <v>412</v>
      </c>
      <c r="AJ1816">
        <v>75</v>
      </c>
      <c r="AK1816" t="s">
        <v>57</v>
      </c>
      <c r="AL1816">
        <v>75116</v>
      </c>
      <c r="AM1816" t="s">
        <v>55</v>
      </c>
      <c r="AN1816" t="s">
        <v>55</v>
      </c>
      <c r="AO1816" t="s">
        <v>55</v>
      </c>
      <c r="AS1816" t="s">
        <v>343</v>
      </c>
      <c r="AT1816">
        <v>0</v>
      </c>
      <c r="AU1816">
        <v>0</v>
      </c>
      <c r="AV1816">
        <v>0</v>
      </c>
      <c r="BB1816">
        <v>0</v>
      </c>
      <c r="BC1816">
        <v>0</v>
      </c>
      <c r="BD1816" t="s">
        <v>60</v>
      </c>
      <c r="BE1816" s="5" t="s">
        <v>3831</v>
      </c>
      <c r="BF1816">
        <v>634343823</v>
      </c>
      <c r="BH1816" t="s">
        <v>323</v>
      </c>
      <c r="BI1816" t="s">
        <v>320</v>
      </c>
      <c r="BJ1816">
        <v>0.60833333333333328</v>
      </c>
      <c r="BK1816">
        <v>43.8</v>
      </c>
      <c r="BL1816">
        <v>5.19</v>
      </c>
      <c r="BM1816">
        <v>0</v>
      </c>
      <c r="BN1816">
        <v>-33.33</v>
      </c>
      <c r="BO1816">
        <v>15.66</v>
      </c>
      <c r="BP1816" t="s">
        <v>60</v>
      </c>
      <c r="BQ1816">
        <v>1.154814421</v>
      </c>
      <c r="BR1816" t="s">
        <v>61</v>
      </c>
    </row>
    <row r="1817" spans="1:70" x14ac:dyDescent="0.2">
      <c r="A1817" s="19">
        <f t="shared" si="70"/>
        <v>10.469999999999999</v>
      </c>
      <c r="B1817" s="20">
        <v>3752</v>
      </c>
      <c r="D1817" s="2" t="s">
        <v>1381</v>
      </c>
      <c r="E1817" s="2" t="str">
        <f t="shared" si="69"/>
        <v>ST</v>
      </c>
      <c r="F1817">
        <v>200720433</v>
      </c>
      <c r="G1817">
        <v>202606</v>
      </c>
      <c r="H1817" t="s">
        <v>52</v>
      </c>
      <c r="I1817" t="s">
        <v>321</v>
      </c>
      <c r="J1817" t="s">
        <v>322</v>
      </c>
      <c r="K1817" t="s">
        <v>54</v>
      </c>
      <c r="L1817" s="5" t="s">
        <v>4087</v>
      </c>
      <c r="M1817" s="5" t="s">
        <v>3825</v>
      </c>
      <c r="N1817" s="21">
        <v>873081180376</v>
      </c>
      <c r="P1817" t="s">
        <v>326</v>
      </c>
      <c r="Q1817" t="s">
        <v>326</v>
      </c>
      <c r="R1817" t="s">
        <v>56</v>
      </c>
      <c r="S1817" t="s">
        <v>327</v>
      </c>
      <c r="T1817">
        <v>21</v>
      </c>
      <c r="U1817" t="s">
        <v>57</v>
      </c>
      <c r="V1817">
        <v>21320</v>
      </c>
      <c r="W1817">
        <v>50.69</v>
      </c>
      <c r="X1817">
        <v>6.01</v>
      </c>
      <c r="Y1817">
        <v>0</v>
      </c>
      <c r="Z1817">
        <v>-38.57</v>
      </c>
      <c r="AA1817">
        <v>18.12</v>
      </c>
      <c r="AB1817">
        <v>3</v>
      </c>
      <c r="AC1817">
        <v>38.06</v>
      </c>
      <c r="AD1817">
        <v>38.06</v>
      </c>
      <c r="AE1817" t="s">
        <v>9705</v>
      </c>
      <c r="AF1817" t="s">
        <v>1976</v>
      </c>
      <c r="AG1817" t="s">
        <v>1976</v>
      </c>
      <c r="AH1817" t="s">
        <v>1977</v>
      </c>
      <c r="AI1817" t="s">
        <v>404</v>
      </c>
      <c r="AJ1817">
        <v>75</v>
      </c>
      <c r="AK1817" t="s">
        <v>57</v>
      </c>
      <c r="AL1817">
        <v>75002</v>
      </c>
      <c r="AM1817" t="s">
        <v>55</v>
      </c>
      <c r="AN1817" t="s">
        <v>55</v>
      </c>
      <c r="AO1817" t="s">
        <v>55</v>
      </c>
      <c r="AS1817" t="s">
        <v>343</v>
      </c>
      <c r="AT1817">
        <v>13</v>
      </c>
      <c r="AU1817">
        <v>30</v>
      </c>
      <c r="AV1817">
        <v>20</v>
      </c>
      <c r="BB1817">
        <v>0</v>
      </c>
      <c r="BC1817">
        <v>0</v>
      </c>
      <c r="BD1817" t="s">
        <v>60</v>
      </c>
      <c r="BE1817" s="5" t="s">
        <v>3831</v>
      </c>
      <c r="BF1817">
        <v>634343823</v>
      </c>
      <c r="BH1817" t="s">
        <v>323</v>
      </c>
      <c r="BI1817" t="s">
        <v>320</v>
      </c>
      <c r="BJ1817">
        <v>0.36527777777777776</v>
      </c>
      <c r="BK1817">
        <v>43.8</v>
      </c>
      <c r="BL1817">
        <v>5.19</v>
      </c>
      <c r="BM1817">
        <v>0</v>
      </c>
      <c r="BN1817">
        <v>-33.33</v>
      </c>
      <c r="BO1817">
        <v>15.66</v>
      </c>
      <c r="BP1817" t="s">
        <v>60</v>
      </c>
      <c r="BQ1817">
        <v>1.1572332869999999</v>
      </c>
      <c r="BR1817" t="s">
        <v>61</v>
      </c>
    </row>
    <row r="1818" spans="1:70" x14ac:dyDescent="0.2">
      <c r="A1818" s="19">
        <f t="shared" si="70"/>
        <v>9.1300000000000026</v>
      </c>
      <c r="B1818" s="20">
        <v>3752</v>
      </c>
      <c r="D1818" s="2" t="s">
        <v>1381</v>
      </c>
      <c r="E1818" s="2" t="str">
        <f t="shared" si="69"/>
        <v>ST</v>
      </c>
      <c r="F1818">
        <v>200720433</v>
      </c>
      <c r="G1818">
        <v>202606</v>
      </c>
      <c r="H1818" t="s">
        <v>52</v>
      </c>
      <c r="I1818" t="s">
        <v>321</v>
      </c>
      <c r="J1818" t="s">
        <v>322</v>
      </c>
      <c r="K1818" t="s">
        <v>54</v>
      </c>
      <c r="L1818" s="5">
        <v>46332</v>
      </c>
      <c r="M1818" s="5">
        <v>46362</v>
      </c>
      <c r="N1818" s="21">
        <v>872940103446</v>
      </c>
      <c r="P1818" t="s">
        <v>326</v>
      </c>
      <c r="Q1818" t="s">
        <v>326</v>
      </c>
      <c r="R1818" t="s">
        <v>56</v>
      </c>
      <c r="S1818" t="s">
        <v>327</v>
      </c>
      <c r="T1818">
        <v>21</v>
      </c>
      <c r="U1818" t="s">
        <v>57</v>
      </c>
      <c r="V1818">
        <v>21320</v>
      </c>
      <c r="W1818">
        <v>44.12</v>
      </c>
      <c r="X1818">
        <v>5.23</v>
      </c>
      <c r="Y1818">
        <v>0</v>
      </c>
      <c r="Z1818">
        <v>-33.57</v>
      </c>
      <c r="AA1818">
        <v>15.78</v>
      </c>
      <c r="AB1818">
        <v>2</v>
      </c>
      <c r="AC1818">
        <v>30.8</v>
      </c>
      <c r="AD1818">
        <v>30.8</v>
      </c>
      <c r="AE1818" t="s">
        <v>9706</v>
      </c>
      <c r="AF1818" t="s">
        <v>6383</v>
      </c>
      <c r="AG1818" t="s">
        <v>6383</v>
      </c>
      <c r="AH1818" t="s">
        <v>6384</v>
      </c>
      <c r="AI1818" t="s">
        <v>6385</v>
      </c>
      <c r="AJ1818">
        <v>24</v>
      </c>
      <c r="AK1818" t="s">
        <v>57</v>
      </c>
      <c r="AL1818">
        <v>24100</v>
      </c>
      <c r="AM1818" t="s">
        <v>55</v>
      </c>
      <c r="AN1818" t="s">
        <v>55</v>
      </c>
      <c r="AO1818" t="s">
        <v>55</v>
      </c>
      <c r="AS1818" t="s">
        <v>343</v>
      </c>
      <c r="AT1818">
        <v>0</v>
      </c>
      <c r="AU1818">
        <v>0</v>
      </c>
      <c r="AV1818">
        <v>0</v>
      </c>
      <c r="BB1818">
        <v>0</v>
      </c>
      <c r="BC1818">
        <v>0</v>
      </c>
      <c r="BD1818" t="s">
        <v>60</v>
      </c>
      <c r="BE1818" s="5" t="s">
        <v>3831</v>
      </c>
      <c r="BF1818">
        <v>634343823</v>
      </c>
      <c r="BH1818" t="s">
        <v>323</v>
      </c>
      <c r="BI1818" t="s">
        <v>320</v>
      </c>
      <c r="BJ1818">
        <v>0.46736111111111112</v>
      </c>
      <c r="BK1818">
        <v>38.200000000000003</v>
      </c>
      <c r="BL1818">
        <v>4.53</v>
      </c>
      <c r="BM1818">
        <v>0</v>
      </c>
      <c r="BN1818">
        <v>-29.07</v>
      </c>
      <c r="BO1818">
        <v>13.66</v>
      </c>
      <c r="BP1818" t="s">
        <v>60</v>
      </c>
      <c r="BQ1818">
        <v>1.1549344580000001</v>
      </c>
      <c r="BR1818" t="s">
        <v>61</v>
      </c>
    </row>
    <row r="1819" spans="1:70" x14ac:dyDescent="0.2">
      <c r="A1819" s="19">
        <f t="shared" si="70"/>
        <v>8.129999999999999</v>
      </c>
      <c r="B1819" s="20">
        <v>3752</v>
      </c>
      <c r="D1819" s="2" t="s">
        <v>1381</v>
      </c>
      <c r="E1819" s="2" t="str">
        <f t="shared" si="69"/>
        <v>ST</v>
      </c>
      <c r="F1819">
        <v>200720433</v>
      </c>
      <c r="G1819">
        <v>202606</v>
      </c>
      <c r="H1819" t="s">
        <v>52</v>
      </c>
      <c r="I1819" t="s">
        <v>321</v>
      </c>
      <c r="J1819" t="s">
        <v>322</v>
      </c>
      <c r="K1819" t="s">
        <v>54</v>
      </c>
      <c r="L1819" s="5" t="s">
        <v>3826</v>
      </c>
      <c r="M1819" s="5" t="s">
        <v>3831</v>
      </c>
      <c r="N1819" s="21">
        <v>873200358901</v>
      </c>
      <c r="P1819" t="s">
        <v>326</v>
      </c>
      <c r="Q1819" t="s">
        <v>326</v>
      </c>
      <c r="R1819" t="s">
        <v>56</v>
      </c>
      <c r="S1819" t="s">
        <v>327</v>
      </c>
      <c r="T1819">
        <v>21</v>
      </c>
      <c r="U1819" t="s">
        <v>57</v>
      </c>
      <c r="V1819">
        <v>21320</v>
      </c>
      <c r="W1819">
        <v>39.44</v>
      </c>
      <c r="X1819">
        <v>4.67</v>
      </c>
      <c r="Y1819">
        <v>0</v>
      </c>
      <c r="Z1819">
        <v>-30.01</v>
      </c>
      <c r="AA1819">
        <v>14.11</v>
      </c>
      <c r="AB1819">
        <v>2</v>
      </c>
      <c r="AC1819">
        <v>24.2</v>
      </c>
      <c r="AD1819">
        <v>24.2</v>
      </c>
      <c r="AE1819" t="s">
        <v>9707</v>
      </c>
      <c r="AF1819" t="s">
        <v>1897</v>
      </c>
      <c r="AG1819" t="s">
        <v>1897</v>
      </c>
      <c r="AH1819" t="s">
        <v>6386</v>
      </c>
      <c r="AI1819" t="s">
        <v>1898</v>
      </c>
      <c r="AJ1819">
        <v>35</v>
      </c>
      <c r="AK1819" t="s">
        <v>57</v>
      </c>
      <c r="AL1819">
        <v>35530</v>
      </c>
      <c r="AM1819" t="s">
        <v>55</v>
      </c>
      <c r="AN1819" t="s">
        <v>55</v>
      </c>
      <c r="AO1819" t="s">
        <v>55</v>
      </c>
      <c r="AS1819" t="s">
        <v>343</v>
      </c>
      <c r="AT1819">
        <v>30</v>
      </c>
      <c r="AU1819">
        <v>30</v>
      </c>
      <c r="AV1819">
        <v>39</v>
      </c>
      <c r="BB1819">
        <v>0</v>
      </c>
      <c r="BC1819">
        <v>0</v>
      </c>
      <c r="BD1819" t="s">
        <v>60</v>
      </c>
      <c r="BE1819" s="5" t="s">
        <v>5226</v>
      </c>
      <c r="BF1819">
        <v>634353938</v>
      </c>
      <c r="BH1819" t="s">
        <v>323</v>
      </c>
      <c r="BI1819" t="s">
        <v>320</v>
      </c>
      <c r="BJ1819">
        <v>0.4284722222222222</v>
      </c>
      <c r="BK1819">
        <v>34</v>
      </c>
      <c r="BL1819">
        <v>4.03</v>
      </c>
      <c r="BM1819">
        <v>0</v>
      </c>
      <c r="BN1819">
        <v>-25.87</v>
      </c>
      <c r="BO1819">
        <v>12.16</v>
      </c>
      <c r="BP1819" t="s">
        <v>60</v>
      </c>
      <c r="BQ1819">
        <v>1.1600389769999999</v>
      </c>
      <c r="BR1819" t="s">
        <v>61</v>
      </c>
    </row>
    <row r="1820" spans="1:70" x14ac:dyDescent="0.2">
      <c r="A1820" s="19">
        <f t="shared" si="70"/>
        <v>19.499999999999993</v>
      </c>
      <c r="B1820" s="20">
        <v>3752</v>
      </c>
      <c r="D1820" s="2" t="s">
        <v>1381</v>
      </c>
      <c r="E1820" s="2" t="str">
        <f t="shared" si="69"/>
        <v>ST</v>
      </c>
      <c r="F1820">
        <v>200720433</v>
      </c>
      <c r="G1820">
        <v>202606</v>
      </c>
      <c r="H1820" t="s">
        <v>52</v>
      </c>
      <c r="I1820" t="s">
        <v>321</v>
      </c>
      <c r="J1820" t="s">
        <v>322</v>
      </c>
      <c r="K1820" t="s">
        <v>54</v>
      </c>
      <c r="L1820" s="5" t="s">
        <v>3825</v>
      </c>
      <c r="M1820" s="5" t="s">
        <v>3826</v>
      </c>
      <c r="N1820" s="21">
        <v>873139980528</v>
      </c>
      <c r="P1820" t="s">
        <v>326</v>
      </c>
      <c r="Q1820" t="s">
        <v>326</v>
      </c>
      <c r="R1820" t="s">
        <v>56</v>
      </c>
      <c r="S1820" t="s">
        <v>327</v>
      </c>
      <c r="T1820">
        <v>21</v>
      </c>
      <c r="U1820" t="s">
        <v>57</v>
      </c>
      <c r="V1820">
        <v>21320</v>
      </c>
      <c r="W1820">
        <v>94.69</v>
      </c>
      <c r="X1820">
        <v>11.22</v>
      </c>
      <c r="Y1820">
        <v>0</v>
      </c>
      <c r="Z1820">
        <v>-72.06</v>
      </c>
      <c r="AA1820">
        <v>33.85</v>
      </c>
      <c r="AB1820">
        <v>5</v>
      </c>
      <c r="AC1820">
        <v>99</v>
      </c>
      <c r="AD1820">
        <v>99</v>
      </c>
      <c r="AE1820" t="s">
        <v>9708</v>
      </c>
      <c r="AF1820" t="s">
        <v>6387</v>
      </c>
      <c r="AG1820" t="s">
        <v>6387</v>
      </c>
      <c r="AH1820" t="s">
        <v>6388</v>
      </c>
      <c r="AI1820" t="s">
        <v>6389</v>
      </c>
      <c r="AJ1820">
        <v>94</v>
      </c>
      <c r="AK1820" t="s">
        <v>57</v>
      </c>
      <c r="AL1820">
        <v>94521</v>
      </c>
      <c r="AM1820" t="s">
        <v>55</v>
      </c>
      <c r="AN1820" t="s">
        <v>55</v>
      </c>
      <c r="AO1820" t="s">
        <v>55</v>
      </c>
      <c r="AS1820" t="s">
        <v>343</v>
      </c>
      <c r="AT1820">
        <v>30</v>
      </c>
      <c r="AU1820">
        <v>30</v>
      </c>
      <c r="AV1820">
        <v>39</v>
      </c>
      <c r="BB1820">
        <v>0</v>
      </c>
      <c r="BC1820">
        <v>0</v>
      </c>
      <c r="BD1820" t="s">
        <v>60</v>
      </c>
      <c r="BE1820" s="5" t="s">
        <v>3831</v>
      </c>
      <c r="BF1820">
        <v>634343823</v>
      </c>
      <c r="BH1820" t="s">
        <v>323</v>
      </c>
      <c r="BI1820" t="s">
        <v>320</v>
      </c>
      <c r="BJ1820">
        <v>0.52152777777777781</v>
      </c>
      <c r="BK1820">
        <v>81.599999999999994</v>
      </c>
      <c r="BL1820">
        <v>9.67</v>
      </c>
      <c r="BM1820">
        <v>0</v>
      </c>
      <c r="BN1820">
        <v>-62.1</v>
      </c>
      <c r="BO1820">
        <v>29.17</v>
      </c>
      <c r="BP1820" t="s">
        <v>60</v>
      </c>
      <c r="BQ1820">
        <v>1.160362033</v>
      </c>
      <c r="BR1820" t="s">
        <v>61</v>
      </c>
    </row>
    <row r="1821" spans="1:70" x14ac:dyDescent="0.2">
      <c r="A1821" s="19">
        <f t="shared" si="70"/>
        <v>8.129999999999999</v>
      </c>
      <c r="B1821" s="20">
        <v>3752</v>
      </c>
      <c r="D1821" s="2" t="s">
        <v>1381</v>
      </c>
      <c r="E1821" s="2" t="str">
        <f t="shared" si="69"/>
        <v>ST</v>
      </c>
      <c r="F1821">
        <v>200720433</v>
      </c>
      <c r="G1821">
        <v>202606</v>
      </c>
      <c r="H1821" t="s">
        <v>52</v>
      </c>
      <c r="I1821" t="s">
        <v>321</v>
      </c>
      <c r="J1821" t="s">
        <v>322</v>
      </c>
      <c r="K1821" t="s">
        <v>54</v>
      </c>
      <c r="L1821" s="5" t="s">
        <v>4087</v>
      </c>
      <c r="M1821" s="5" t="s">
        <v>3825</v>
      </c>
      <c r="N1821" s="21">
        <v>873080423831</v>
      </c>
      <c r="P1821" t="s">
        <v>326</v>
      </c>
      <c r="Q1821" t="s">
        <v>326</v>
      </c>
      <c r="R1821" t="s">
        <v>56</v>
      </c>
      <c r="S1821" t="s">
        <v>327</v>
      </c>
      <c r="T1821">
        <v>21</v>
      </c>
      <c r="U1821" t="s">
        <v>57</v>
      </c>
      <c r="V1821">
        <v>21320</v>
      </c>
      <c r="W1821">
        <v>39.35</v>
      </c>
      <c r="X1821">
        <v>4.66</v>
      </c>
      <c r="Y1821">
        <v>0</v>
      </c>
      <c r="Z1821">
        <v>-29.94</v>
      </c>
      <c r="AA1821">
        <v>14.07</v>
      </c>
      <c r="AB1821">
        <v>2</v>
      </c>
      <c r="AC1821">
        <v>23.1</v>
      </c>
      <c r="AD1821">
        <v>23.1</v>
      </c>
      <c r="AE1821" t="s">
        <v>2418</v>
      </c>
      <c r="AF1821" t="s">
        <v>6390</v>
      </c>
      <c r="AG1821" t="s">
        <v>6390</v>
      </c>
      <c r="AH1821" t="s">
        <v>6391</v>
      </c>
      <c r="AI1821" t="s">
        <v>6392</v>
      </c>
      <c r="AJ1821">
        <v>65</v>
      </c>
      <c r="AK1821" t="s">
        <v>57</v>
      </c>
      <c r="AL1821">
        <v>65100</v>
      </c>
      <c r="AM1821" t="s">
        <v>55</v>
      </c>
      <c r="AN1821" t="s">
        <v>55</v>
      </c>
      <c r="AO1821" t="s">
        <v>55</v>
      </c>
      <c r="AS1821" t="s">
        <v>343</v>
      </c>
      <c r="AT1821">
        <v>13</v>
      </c>
      <c r="AU1821">
        <v>20</v>
      </c>
      <c r="AV1821">
        <v>30</v>
      </c>
      <c r="BB1821">
        <v>0</v>
      </c>
      <c r="BC1821">
        <v>0</v>
      </c>
      <c r="BD1821" t="s">
        <v>60</v>
      </c>
      <c r="BE1821" s="5" t="s">
        <v>3831</v>
      </c>
      <c r="BF1821">
        <v>634343823</v>
      </c>
      <c r="BH1821" t="s">
        <v>323</v>
      </c>
      <c r="BI1821" t="s">
        <v>320</v>
      </c>
      <c r="BJ1821">
        <v>0.4236111111111111</v>
      </c>
      <c r="BK1821">
        <v>34</v>
      </c>
      <c r="BL1821">
        <v>4.03</v>
      </c>
      <c r="BM1821">
        <v>0</v>
      </c>
      <c r="BN1821">
        <v>-25.87</v>
      </c>
      <c r="BO1821">
        <v>12.16</v>
      </c>
      <c r="BP1821" t="s">
        <v>60</v>
      </c>
      <c r="BQ1821">
        <v>1.1572332869999999</v>
      </c>
      <c r="BR1821" t="s">
        <v>61</v>
      </c>
    </row>
    <row r="1822" spans="1:70" x14ac:dyDescent="0.2">
      <c r="A1822" s="19">
        <f t="shared" si="70"/>
        <v>18.829999999999998</v>
      </c>
      <c r="B1822" s="20">
        <v>3752</v>
      </c>
      <c r="D1822" s="2" t="s">
        <v>1381</v>
      </c>
      <c r="E1822" s="2" t="str">
        <f t="shared" si="69"/>
        <v>ST</v>
      </c>
      <c r="F1822">
        <v>200720433</v>
      </c>
      <c r="G1822">
        <v>202606</v>
      </c>
      <c r="H1822" t="s">
        <v>52</v>
      </c>
      <c r="I1822" t="s">
        <v>321</v>
      </c>
      <c r="J1822" t="s">
        <v>322</v>
      </c>
      <c r="K1822" t="s">
        <v>54</v>
      </c>
      <c r="L1822" s="5">
        <v>46332</v>
      </c>
      <c r="M1822" s="5">
        <v>46362</v>
      </c>
      <c r="N1822" s="21">
        <v>872940228730</v>
      </c>
      <c r="P1822" t="s">
        <v>326</v>
      </c>
      <c r="Q1822" t="s">
        <v>326</v>
      </c>
      <c r="R1822" t="s">
        <v>56</v>
      </c>
      <c r="S1822" t="s">
        <v>327</v>
      </c>
      <c r="T1822">
        <v>21</v>
      </c>
      <c r="U1822" t="s">
        <v>57</v>
      </c>
      <c r="V1822">
        <v>21320</v>
      </c>
      <c r="W1822">
        <v>91.01</v>
      </c>
      <c r="X1822">
        <v>110.56</v>
      </c>
      <c r="Y1822">
        <v>0</v>
      </c>
      <c r="Z1822">
        <v>-69.260000000000005</v>
      </c>
      <c r="AA1822">
        <v>132.31</v>
      </c>
      <c r="AB1822">
        <v>8</v>
      </c>
      <c r="AC1822">
        <v>93.06</v>
      </c>
      <c r="AD1822">
        <v>93.06</v>
      </c>
      <c r="AE1822" t="s">
        <v>9709</v>
      </c>
      <c r="AF1822" t="s">
        <v>6393</v>
      </c>
      <c r="AG1822" t="s">
        <v>6393</v>
      </c>
      <c r="AH1822" t="s">
        <v>6394</v>
      </c>
      <c r="AI1822" t="s">
        <v>6395</v>
      </c>
      <c r="AJ1822">
        <v>79</v>
      </c>
      <c r="AK1822" t="s">
        <v>57</v>
      </c>
      <c r="AL1822">
        <v>79230</v>
      </c>
      <c r="AM1822" t="s">
        <v>55</v>
      </c>
      <c r="AN1822" t="s">
        <v>55</v>
      </c>
      <c r="AO1822" t="s">
        <v>55</v>
      </c>
      <c r="AS1822" t="s">
        <v>343</v>
      </c>
      <c r="AT1822">
        <v>0</v>
      </c>
      <c r="AU1822">
        <v>0</v>
      </c>
      <c r="AV1822">
        <v>0</v>
      </c>
      <c r="BB1822">
        <v>0</v>
      </c>
      <c r="BC1822">
        <v>0</v>
      </c>
      <c r="BD1822" t="s">
        <v>60</v>
      </c>
      <c r="BE1822" s="5" t="s">
        <v>3831</v>
      </c>
      <c r="BF1822">
        <v>634343823</v>
      </c>
      <c r="BH1822" t="s">
        <v>323</v>
      </c>
      <c r="BI1822" t="s">
        <v>320</v>
      </c>
      <c r="BJ1822">
        <v>0.49930555555555556</v>
      </c>
      <c r="BK1822">
        <v>78.8</v>
      </c>
      <c r="BL1822">
        <v>95.73</v>
      </c>
      <c r="BM1822">
        <v>0</v>
      </c>
      <c r="BN1822">
        <v>-59.97</v>
      </c>
      <c r="BO1822">
        <v>114.56</v>
      </c>
      <c r="BP1822" t="s">
        <v>60</v>
      </c>
      <c r="BQ1822">
        <v>1.1549344580000001</v>
      </c>
      <c r="BR1822" t="s">
        <v>61</v>
      </c>
    </row>
    <row r="1823" spans="1:70" x14ac:dyDescent="0.2">
      <c r="A1823" s="19">
        <f t="shared" si="70"/>
        <v>9.8000000000000007</v>
      </c>
      <c r="B1823" s="20">
        <v>3752</v>
      </c>
      <c r="D1823" s="2" t="s">
        <v>1381</v>
      </c>
      <c r="E1823" s="2" t="str">
        <f t="shared" si="69"/>
        <v>ST</v>
      </c>
      <c r="F1823">
        <v>200720433</v>
      </c>
      <c r="G1823">
        <v>202606</v>
      </c>
      <c r="H1823" t="s">
        <v>52</v>
      </c>
      <c r="I1823" t="s">
        <v>321</v>
      </c>
      <c r="J1823" t="s">
        <v>322</v>
      </c>
      <c r="K1823" t="s">
        <v>54</v>
      </c>
      <c r="L1823" s="5">
        <v>46240</v>
      </c>
      <c r="M1823" s="5">
        <v>46271</v>
      </c>
      <c r="N1823" s="21">
        <v>872766022903</v>
      </c>
      <c r="P1823" t="s">
        <v>326</v>
      </c>
      <c r="Q1823" t="s">
        <v>326</v>
      </c>
      <c r="R1823" t="s">
        <v>56</v>
      </c>
      <c r="S1823" t="s">
        <v>327</v>
      </c>
      <c r="T1823">
        <v>21</v>
      </c>
      <c r="U1823" t="s">
        <v>57</v>
      </c>
      <c r="V1823">
        <v>21320</v>
      </c>
      <c r="W1823">
        <v>47.26</v>
      </c>
      <c r="X1823">
        <v>5.6</v>
      </c>
      <c r="Y1823">
        <v>0</v>
      </c>
      <c r="Z1823">
        <v>-35.97</v>
      </c>
      <c r="AA1823">
        <v>16.899999999999999</v>
      </c>
      <c r="AB1823">
        <v>3</v>
      </c>
      <c r="AC1823">
        <v>35.200000000000003</v>
      </c>
      <c r="AD1823">
        <v>35.200000000000003</v>
      </c>
      <c r="AE1823" t="s">
        <v>9710</v>
      </c>
      <c r="AF1823" t="s">
        <v>6396</v>
      </c>
      <c r="AG1823" t="s">
        <v>6396</v>
      </c>
      <c r="AH1823" t="s">
        <v>6397</v>
      </c>
      <c r="AI1823" t="s">
        <v>390</v>
      </c>
      <c r="AJ1823">
        <v>75</v>
      </c>
      <c r="AK1823" t="s">
        <v>57</v>
      </c>
      <c r="AL1823">
        <v>75008</v>
      </c>
      <c r="AM1823" t="s">
        <v>55</v>
      </c>
      <c r="AN1823" t="s">
        <v>55</v>
      </c>
      <c r="AO1823" t="s">
        <v>55</v>
      </c>
      <c r="AS1823" t="s">
        <v>343</v>
      </c>
      <c r="AT1823">
        <v>0</v>
      </c>
      <c r="AU1823">
        <v>0</v>
      </c>
      <c r="AV1823">
        <v>0</v>
      </c>
      <c r="BB1823">
        <v>0</v>
      </c>
      <c r="BC1823">
        <v>0</v>
      </c>
      <c r="BD1823" t="s">
        <v>60</v>
      </c>
      <c r="BE1823" s="5" t="s">
        <v>2497</v>
      </c>
      <c r="BF1823">
        <v>634333759</v>
      </c>
      <c r="BH1823" t="s">
        <v>323</v>
      </c>
      <c r="BI1823" t="s">
        <v>320</v>
      </c>
      <c r="BJ1823">
        <v>0.49375000000000002</v>
      </c>
      <c r="BK1823">
        <v>41</v>
      </c>
      <c r="BL1823">
        <v>4.8600000000000003</v>
      </c>
      <c r="BM1823">
        <v>0</v>
      </c>
      <c r="BN1823">
        <v>-31.2</v>
      </c>
      <c r="BO1823">
        <v>14.66</v>
      </c>
      <c r="BP1823" t="s">
        <v>60</v>
      </c>
      <c r="BQ1823">
        <v>1.1527377519999999</v>
      </c>
      <c r="BR1823" t="s">
        <v>61</v>
      </c>
    </row>
    <row r="1824" spans="1:70" x14ac:dyDescent="0.2">
      <c r="A1824" s="19">
        <f t="shared" si="70"/>
        <v>6.7899999999999991</v>
      </c>
      <c r="B1824" s="20">
        <v>3752</v>
      </c>
      <c r="D1824" s="2" t="s">
        <v>1381</v>
      </c>
      <c r="E1824" s="2" t="str">
        <f t="shared" si="69"/>
        <v>ST</v>
      </c>
      <c r="F1824">
        <v>200720433</v>
      </c>
      <c r="G1824">
        <v>202606</v>
      </c>
      <c r="H1824" t="s">
        <v>52</v>
      </c>
      <c r="I1824" t="s">
        <v>321</v>
      </c>
      <c r="J1824" t="s">
        <v>322</v>
      </c>
      <c r="K1824" t="s">
        <v>54</v>
      </c>
      <c r="L1824" s="5" t="s">
        <v>3826</v>
      </c>
      <c r="M1824" s="5" t="s">
        <v>5222</v>
      </c>
      <c r="N1824" s="21">
        <v>873246064495</v>
      </c>
      <c r="P1824" t="s">
        <v>326</v>
      </c>
      <c r="Q1824" t="s">
        <v>326</v>
      </c>
      <c r="R1824" t="s">
        <v>56</v>
      </c>
      <c r="S1824" t="s">
        <v>327</v>
      </c>
      <c r="T1824">
        <v>21</v>
      </c>
      <c r="U1824" t="s">
        <v>57</v>
      </c>
      <c r="V1824">
        <v>21320</v>
      </c>
      <c r="W1824">
        <v>32.950000000000003</v>
      </c>
      <c r="X1824">
        <v>3.9</v>
      </c>
      <c r="Y1824">
        <v>0</v>
      </c>
      <c r="Z1824">
        <v>-25.07</v>
      </c>
      <c r="AA1824">
        <v>11.77</v>
      </c>
      <c r="AB1824">
        <v>1</v>
      </c>
      <c r="AC1824">
        <v>15.4</v>
      </c>
      <c r="AD1824">
        <v>15.4</v>
      </c>
      <c r="AE1824" t="s">
        <v>9711</v>
      </c>
      <c r="AF1824" t="s">
        <v>6398</v>
      </c>
      <c r="AG1824" t="s">
        <v>6398</v>
      </c>
      <c r="AH1824" t="s">
        <v>6399</v>
      </c>
      <c r="AI1824" t="s">
        <v>4765</v>
      </c>
      <c r="AJ1824">
        <v>91</v>
      </c>
      <c r="AK1824" t="s">
        <v>57</v>
      </c>
      <c r="AL1824">
        <v>91610</v>
      </c>
      <c r="AM1824" t="s">
        <v>55</v>
      </c>
      <c r="AN1824" t="s">
        <v>55</v>
      </c>
      <c r="AO1824" t="s">
        <v>55</v>
      </c>
      <c r="AS1824" t="s">
        <v>343</v>
      </c>
      <c r="AT1824">
        <v>29</v>
      </c>
      <c r="AU1824">
        <v>30</v>
      </c>
      <c r="AV1824">
        <v>40</v>
      </c>
      <c r="BB1824">
        <v>0</v>
      </c>
      <c r="BC1824">
        <v>0</v>
      </c>
      <c r="BD1824" t="s">
        <v>60</v>
      </c>
      <c r="BE1824" s="5" t="s">
        <v>5226</v>
      </c>
      <c r="BF1824">
        <v>634353938</v>
      </c>
      <c r="BH1824" t="s">
        <v>323</v>
      </c>
      <c r="BI1824" t="s">
        <v>320</v>
      </c>
      <c r="BJ1824">
        <v>0.45208333333333334</v>
      </c>
      <c r="BK1824">
        <v>28.4</v>
      </c>
      <c r="BL1824">
        <v>3.36</v>
      </c>
      <c r="BM1824">
        <v>0</v>
      </c>
      <c r="BN1824">
        <v>-21.61</v>
      </c>
      <c r="BO1824">
        <v>10.15</v>
      </c>
      <c r="BP1824" t="s">
        <v>60</v>
      </c>
      <c r="BQ1824">
        <v>1.1600389769999999</v>
      </c>
      <c r="BR1824" t="s">
        <v>61</v>
      </c>
    </row>
    <row r="1825" spans="1:70" x14ac:dyDescent="0.2">
      <c r="A1825" s="19">
        <f t="shared" si="70"/>
        <v>10.469999999999999</v>
      </c>
      <c r="B1825" s="20">
        <v>3752</v>
      </c>
      <c r="D1825" s="2" t="s">
        <v>1381</v>
      </c>
      <c r="E1825" s="2" t="str">
        <f t="shared" si="69"/>
        <v>ST</v>
      </c>
      <c r="F1825">
        <v>200720433</v>
      </c>
      <c r="G1825">
        <v>202606</v>
      </c>
      <c r="H1825" t="s">
        <v>52</v>
      </c>
      <c r="I1825" t="s">
        <v>321</v>
      </c>
      <c r="J1825" t="s">
        <v>322</v>
      </c>
      <c r="K1825" t="s">
        <v>54</v>
      </c>
      <c r="L1825" s="5" t="s">
        <v>5222</v>
      </c>
      <c r="M1825" s="5" t="s">
        <v>6091</v>
      </c>
      <c r="N1825" s="21">
        <v>873252988286</v>
      </c>
      <c r="P1825" t="s">
        <v>326</v>
      </c>
      <c r="Q1825" t="s">
        <v>326</v>
      </c>
      <c r="R1825" t="s">
        <v>56</v>
      </c>
      <c r="S1825" t="s">
        <v>327</v>
      </c>
      <c r="T1825">
        <v>21</v>
      </c>
      <c r="U1825" t="s">
        <v>57</v>
      </c>
      <c r="V1825">
        <v>21320</v>
      </c>
      <c r="W1825">
        <v>50.72</v>
      </c>
      <c r="X1825">
        <v>6.01</v>
      </c>
      <c r="Y1825">
        <v>0</v>
      </c>
      <c r="Z1825">
        <v>-38.6</v>
      </c>
      <c r="AA1825">
        <v>18.14</v>
      </c>
      <c r="AB1825">
        <v>3</v>
      </c>
      <c r="AC1825">
        <v>37.840000000000003</v>
      </c>
      <c r="AD1825">
        <v>37.840000000000003</v>
      </c>
      <c r="AE1825" t="s">
        <v>2332</v>
      </c>
      <c r="AF1825" t="s">
        <v>6400</v>
      </c>
      <c r="AG1825" t="s">
        <v>6400</v>
      </c>
      <c r="AH1825" t="s">
        <v>6401</v>
      </c>
      <c r="AI1825" t="s">
        <v>6402</v>
      </c>
      <c r="AJ1825">
        <v>14</v>
      </c>
      <c r="AK1825" t="s">
        <v>57</v>
      </c>
      <c r="AL1825">
        <v>14230</v>
      </c>
      <c r="AM1825" t="s">
        <v>55</v>
      </c>
      <c r="AN1825" t="s">
        <v>55</v>
      </c>
      <c r="AO1825" t="s">
        <v>55</v>
      </c>
      <c r="AS1825" t="s">
        <v>343</v>
      </c>
      <c r="AT1825">
        <v>0</v>
      </c>
      <c r="AU1825">
        <v>0</v>
      </c>
      <c r="AV1825">
        <v>0</v>
      </c>
      <c r="BB1825">
        <v>0</v>
      </c>
      <c r="BC1825">
        <v>0</v>
      </c>
      <c r="BD1825" t="s">
        <v>60</v>
      </c>
      <c r="BE1825" s="5" t="s">
        <v>5226</v>
      </c>
      <c r="BF1825">
        <v>634353938</v>
      </c>
      <c r="BH1825" t="s">
        <v>323</v>
      </c>
      <c r="BI1825" t="s">
        <v>320</v>
      </c>
      <c r="BJ1825">
        <v>0.41805555555555557</v>
      </c>
      <c r="BK1825">
        <v>43.8</v>
      </c>
      <c r="BL1825">
        <v>5.19</v>
      </c>
      <c r="BM1825">
        <v>0</v>
      </c>
      <c r="BN1825">
        <v>-33.33</v>
      </c>
      <c r="BO1825">
        <v>15.66</v>
      </c>
      <c r="BP1825" t="s">
        <v>60</v>
      </c>
      <c r="BQ1825">
        <v>1.15806418</v>
      </c>
      <c r="BR1825" t="s">
        <v>61</v>
      </c>
    </row>
    <row r="1826" spans="1:70" x14ac:dyDescent="0.2">
      <c r="A1826" s="19">
        <f t="shared" si="70"/>
        <v>5.4499999999999993</v>
      </c>
      <c r="B1826" s="20">
        <v>3752</v>
      </c>
      <c r="D1826" s="2" t="s">
        <v>1381</v>
      </c>
      <c r="E1826" s="2" t="str">
        <f t="shared" si="69"/>
        <v>ST</v>
      </c>
      <c r="F1826">
        <v>200720433</v>
      </c>
      <c r="G1826">
        <v>202606</v>
      </c>
      <c r="H1826" t="s">
        <v>52</v>
      </c>
      <c r="I1826" t="s">
        <v>321</v>
      </c>
      <c r="J1826" t="s">
        <v>322</v>
      </c>
      <c r="K1826" t="s">
        <v>54</v>
      </c>
      <c r="L1826" s="5">
        <v>46148</v>
      </c>
      <c r="M1826" s="5">
        <v>46179</v>
      </c>
      <c r="N1826" s="21">
        <v>872688878553</v>
      </c>
      <c r="P1826" t="s">
        <v>326</v>
      </c>
      <c r="Q1826" t="s">
        <v>326</v>
      </c>
      <c r="R1826" t="s">
        <v>56</v>
      </c>
      <c r="S1826" t="s">
        <v>327</v>
      </c>
      <c r="T1826">
        <v>21</v>
      </c>
      <c r="U1826" t="s">
        <v>57</v>
      </c>
      <c r="V1826">
        <v>21320</v>
      </c>
      <c r="W1826">
        <v>26.48</v>
      </c>
      <c r="X1826">
        <v>3.14</v>
      </c>
      <c r="Y1826">
        <v>0</v>
      </c>
      <c r="Z1826">
        <v>-20.149999999999999</v>
      </c>
      <c r="AA1826">
        <v>9.4600000000000009</v>
      </c>
      <c r="AB1826">
        <v>1</v>
      </c>
      <c r="AC1826">
        <v>6.6</v>
      </c>
      <c r="AD1826">
        <v>6.6</v>
      </c>
      <c r="AE1826" t="s">
        <v>9712</v>
      </c>
      <c r="AF1826" t="s">
        <v>432</v>
      </c>
      <c r="AG1826" t="s">
        <v>432</v>
      </c>
      <c r="AH1826" t="s">
        <v>2516</v>
      </c>
      <c r="AI1826" t="s">
        <v>2517</v>
      </c>
      <c r="AJ1826">
        <v>44</v>
      </c>
      <c r="AK1826" t="s">
        <v>57</v>
      </c>
      <c r="AL1826">
        <v>44170</v>
      </c>
      <c r="AM1826" t="s">
        <v>55</v>
      </c>
      <c r="AN1826" t="s">
        <v>55</v>
      </c>
      <c r="AO1826" t="s">
        <v>55</v>
      </c>
      <c r="AS1826" t="s">
        <v>343</v>
      </c>
      <c r="AT1826">
        <v>0</v>
      </c>
      <c r="AU1826">
        <v>0</v>
      </c>
      <c r="AV1826">
        <v>0</v>
      </c>
      <c r="BB1826">
        <v>0</v>
      </c>
      <c r="BC1826">
        <v>0</v>
      </c>
      <c r="BD1826" t="s">
        <v>60</v>
      </c>
      <c r="BE1826" s="5" t="s">
        <v>2497</v>
      </c>
      <c r="BF1826">
        <v>634333759</v>
      </c>
      <c r="BH1826" t="s">
        <v>323</v>
      </c>
      <c r="BI1826" t="s">
        <v>320</v>
      </c>
      <c r="BJ1826">
        <v>0.44791666666666669</v>
      </c>
      <c r="BK1826">
        <v>22.8</v>
      </c>
      <c r="BL1826">
        <v>2.7</v>
      </c>
      <c r="BM1826">
        <v>0</v>
      </c>
      <c r="BN1826">
        <v>-17.350000000000001</v>
      </c>
      <c r="BO1826">
        <v>8.15</v>
      </c>
      <c r="BP1826" t="s">
        <v>60</v>
      </c>
      <c r="BQ1826">
        <v>1.161210911</v>
      </c>
      <c r="BR1826" t="s">
        <v>61</v>
      </c>
    </row>
    <row r="1827" spans="1:70" x14ac:dyDescent="0.2">
      <c r="A1827" s="19">
        <f t="shared" si="70"/>
        <v>9.8000000000000007</v>
      </c>
      <c r="B1827" s="20">
        <v>3752</v>
      </c>
      <c r="D1827" s="2" t="s">
        <v>1381</v>
      </c>
      <c r="E1827" s="2" t="str">
        <f t="shared" si="69"/>
        <v>ST</v>
      </c>
      <c r="F1827">
        <v>200720433</v>
      </c>
      <c r="G1827">
        <v>202606</v>
      </c>
      <c r="H1827" t="s">
        <v>52</v>
      </c>
      <c r="I1827" t="s">
        <v>321</v>
      </c>
      <c r="J1827" t="s">
        <v>322</v>
      </c>
      <c r="K1827" t="s">
        <v>54</v>
      </c>
      <c r="L1827" s="5">
        <v>46148</v>
      </c>
      <c r="M1827" s="5">
        <v>46240</v>
      </c>
      <c r="N1827" s="21">
        <v>872686454633</v>
      </c>
      <c r="P1827" t="s">
        <v>326</v>
      </c>
      <c r="Q1827" t="s">
        <v>326</v>
      </c>
      <c r="R1827" t="s">
        <v>56</v>
      </c>
      <c r="S1827" t="s">
        <v>327</v>
      </c>
      <c r="T1827">
        <v>21</v>
      </c>
      <c r="U1827" t="s">
        <v>57</v>
      </c>
      <c r="V1827">
        <v>21320</v>
      </c>
      <c r="W1827">
        <v>47.61</v>
      </c>
      <c r="X1827">
        <v>5.64</v>
      </c>
      <c r="Y1827">
        <v>0</v>
      </c>
      <c r="Z1827">
        <v>-36.229999999999997</v>
      </c>
      <c r="AA1827">
        <v>17.02</v>
      </c>
      <c r="AB1827">
        <v>2</v>
      </c>
      <c r="AC1827">
        <v>35.200000000000003</v>
      </c>
      <c r="AD1827">
        <v>35.200000000000003</v>
      </c>
      <c r="AE1827" t="s">
        <v>1547</v>
      </c>
      <c r="AF1827" t="s">
        <v>5973</v>
      </c>
      <c r="AG1827" t="s">
        <v>5973</v>
      </c>
      <c r="AH1827" t="s">
        <v>5974</v>
      </c>
      <c r="AI1827" t="s">
        <v>2056</v>
      </c>
      <c r="AJ1827">
        <v>73</v>
      </c>
      <c r="AK1827" t="s">
        <v>57</v>
      </c>
      <c r="AL1827">
        <v>73230</v>
      </c>
      <c r="AM1827" t="s">
        <v>55</v>
      </c>
      <c r="AN1827" t="s">
        <v>55</v>
      </c>
      <c r="AO1827" t="s">
        <v>55</v>
      </c>
      <c r="AS1827" t="s">
        <v>343</v>
      </c>
      <c r="AT1827">
        <v>0</v>
      </c>
      <c r="AU1827">
        <v>0</v>
      </c>
      <c r="AV1827">
        <v>0</v>
      </c>
      <c r="BB1827">
        <v>0</v>
      </c>
      <c r="BC1827">
        <v>0</v>
      </c>
      <c r="BD1827" t="s">
        <v>60</v>
      </c>
      <c r="BE1827" s="5" t="s">
        <v>2497</v>
      </c>
      <c r="BF1827">
        <v>634333759</v>
      </c>
      <c r="BH1827" t="s">
        <v>323</v>
      </c>
      <c r="BI1827" t="s">
        <v>320</v>
      </c>
      <c r="BJ1827">
        <v>0.40902777777777777</v>
      </c>
      <c r="BK1827">
        <v>41</v>
      </c>
      <c r="BL1827">
        <v>4.8600000000000003</v>
      </c>
      <c r="BM1827">
        <v>0</v>
      </c>
      <c r="BN1827">
        <v>-31.2</v>
      </c>
      <c r="BO1827">
        <v>14.66</v>
      </c>
      <c r="BP1827" t="s">
        <v>60</v>
      </c>
      <c r="BQ1827">
        <v>1.161210911</v>
      </c>
      <c r="BR1827" t="s">
        <v>61</v>
      </c>
    </row>
    <row r="1828" spans="1:70" x14ac:dyDescent="0.2">
      <c r="A1828" s="19">
        <f t="shared" si="70"/>
        <v>9.1300000000000026</v>
      </c>
      <c r="B1828" s="20">
        <v>3752</v>
      </c>
      <c r="D1828" s="2" t="s">
        <v>1381</v>
      </c>
      <c r="E1828" s="2" t="str">
        <f t="shared" si="69"/>
        <v>ST</v>
      </c>
      <c r="F1828">
        <v>200720433</v>
      </c>
      <c r="G1828">
        <v>202606</v>
      </c>
      <c r="H1828" t="s">
        <v>52</v>
      </c>
      <c r="I1828" t="s">
        <v>321</v>
      </c>
      <c r="J1828" t="s">
        <v>322</v>
      </c>
      <c r="K1828" t="s">
        <v>54</v>
      </c>
      <c r="L1828" s="5" t="s">
        <v>4087</v>
      </c>
      <c r="M1828" s="5" t="s">
        <v>3825</v>
      </c>
      <c r="N1828" s="21">
        <v>873075836763</v>
      </c>
      <c r="P1828" t="s">
        <v>326</v>
      </c>
      <c r="Q1828" t="s">
        <v>326</v>
      </c>
      <c r="R1828" t="s">
        <v>56</v>
      </c>
      <c r="S1828" t="s">
        <v>327</v>
      </c>
      <c r="T1828">
        <v>21</v>
      </c>
      <c r="U1828" t="s">
        <v>57</v>
      </c>
      <c r="V1828">
        <v>21320</v>
      </c>
      <c r="W1828">
        <v>44.21</v>
      </c>
      <c r="X1828">
        <v>5.24</v>
      </c>
      <c r="Y1828">
        <v>0</v>
      </c>
      <c r="Z1828">
        <v>-33.64</v>
      </c>
      <c r="AA1828">
        <v>15.81</v>
      </c>
      <c r="AB1828">
        <v>2</v>
      </c>
      <c r="AC1828">
        <v>30.8</v>
      </c>
      <c r="AD1828">
        <v>30.8</v>
      </c>
      <c r="AE1828" t="s">
        <v>9713</v>
      </c>
      <c r="AF1828" t="s">
        <v>6403</v>
      </c>
      <c r="AG1828" t="s">
        <v>6403</v>
      </c>
      <c r="AH1828" t="s">
        <v>6404</v>
      </c>
      <c r="AI1828" t="s">
        <v>6405</v>
      </c>
      <c r="AJ1828">
        <v>5</v>
      </c>
      <c r="AK1828" t="s">
        <v>57</v>
      </c>
      <c r="AL1828">
        <v>5400</v>
      </c>
      <c r="AM1828" t="s">
        <v>55</v>
      </c>
      <c r="AN1828" t="s">
        <v>55</v>
      </c>
      <c r="AO1828" t="s">
        <v>55</v>
      </c>
      <c r="AS1828" t="s">
        <v>343</v>
      </c>
      <c r="AT1828">
        <v>0</v>
      </c>
      <c r="AU1828">
        <v>0</v>
      </c>
      <c r="AV1828">
        <v>0</v>
      </c>
      <c r="BB1828">
        <v>0</v>
      </c>
      <c r="BC1828">
        <v>0</v>
      </c>
      <c r="BD1828" t="s">
        <v>60</v>
      </c>
      <c r="BE1828" s="5" t="s">
        <v>3831</v>
      </c>
      <c r="BF1828">
        <v>634343823</v>
      </c>
      <c r="BH1828" t="s">
        <v>323</v>
      </c>
      <c r="BI1828" t="s">
        <v>320</v>
      </c>
      <c r="BJ1828">
        <v>0.4597222222222222</v>
      </c>
      <c r="BK1828">
        <v>38.200000000000003</v>
      </c>
      <c r="BL1828">
        <v>4.53</v>
      </c>
      <c r="BM1828">
        <v>0</v>
      </c>
      <c r="BN1828">
        <v>-29.07</v>
      </c>
      <c r="BO1828">
        <v>13.66</v>
      </c>
      <c r="BP1828" t="s">
        <v>60</v>
      </c>
      <c r="BQ1828">
        <v>1.1572332869999999</v>
      </c>
      <c r="BR1828" t="s">
        <v>61</v>
      </c>
    </row>
    <row r="1829" spans="1:70" x14ac:dyDescent="0.2">
      <c r="A1829" s="19">
        <f t="shared" si="70"/>
        <v>11.469999999999999</v>
      </c>
      <c r="B1829" s="20">
        <v>3752</v>
      </c>
      <c r="D1829" s="2" t="s">
        <v>1381</v>
      </c>
      <c r="E1829" s="2" t="str">
        <f t="shared" si="69"/>
        <v>ST</v>
      </c>
      <c r="F1829">
        <v>200720433</v>
      </c>
      <c r="G1829">
        <v>202606</v>
      </c>
      <c r="H1829" t="s">
        <v>52</v>
      </c>
      <c r="I1829" t="s">
        <v>321</v>
      </c>
      <c r="J1829" t="s">
        <v>322</v>
      </c>
      <c r="K1829" t="s">
        <v>54</v>
      </c>
      <c r="L1829" s="5" t="s">
        <v>5681</v>
      </c>
      <c r="M1829" s="5" t="s">
        <v>5682</v>
      </c>
      <c r="N1829" s="21">
        <v>873486066122</v>
      </c>
      <c r="P1829" t="s">
        <v>326</v>
      </c>
      <c r="Q1829" t="s">
        <v>326</v>
      </c>
      <c r="R1829" t="s">
        <v>56</v>
      </c>
      <c r="S1829" t="s">
        <v>327</v>
      </c>
      <c r="T1829">
        <v>21</v>
      </c>
      <c r="U1829" t="s">
        <v>57</v>
      </c>
      <c r="V1829">
        <v>21320</v>
      </c>
      <c r="W1829">
        <v>54.94</v>
      </c>
      <c r="X1829">
        <v>6.51</v>
      </c>
      <c r="Y1829">
        <v>0</v>
      </c>
      <c r="Z1829">
        <v>-41.81</v>
      </c>
      <c r="AA1829">
        <v>19.64</v>
      </c>
      <c r="AB1829">
        <v>4</v>
      </c>
      <c r="AC1829">
        <v>44.66</v>
      </c>
      <c r="AD1829">
        <v>44.66</v>
      </c>
      <c r="AE1829" t="s">
        <v>1570</v>
      </c>
      <c r="AF1829" t="s">
        <v>6406</v>
      </c>
      <c r="AG1829" t="s">
        <v>2751</v>
      </c>
      <c r="AH1829" t="s">
        <v>6407</v>
      </c>
      <c r="AI1829" t="s">
        <v>6408</v>
      </c>
      <c r="AJ1829">
        <v>47</v>
      </c>
      <c r="AK1829" t="s">
        <v>57</v>
      </c>
      <c r="AL1829">
        <v>47520</v>
      </c>
      <c r="AM1829" t="s">
        <v>55</v>
      </c>
      <c r="AN1829" t="s">
        <v>55</v>
      </c>
      <c r="AO1829" t="s">
        <v>55</v>
      </c>
      <c r="AS1829" t="s">
        <v>343</v>
      </c>
      <c r="AT1829">
        <v>0</v>
      </c>
      <c r="AU1829">
        <v>0</v>
      </c>
      <c r="AV1829">
        <v>0</v>
      </c>
      <c r="BB1829">
        <v>0</v>
      </c>
      <c r="BC1829">
        <v>0</v>
      </c>
      <c r="BD1829" t="s">
        <v>60</v>
      </c>
      <c r="BE1829" s="5" t="s">
        <v>5226</v>
      </c>
      <c r="BF1829">
        <v>634353938</v>
      </c>
      <c r="BH1829" t="s">
        <v>323</v>
      </c>
      <c r="BI1829" t="s">
        <v>320</v>
      </c>
      <c r="BJ1829">
        <v>0.40555555555555556</v>
      </c>
      <c r="BK1829">
        <v>48</v>
      </c>
      <c r="BL1829">
        <v>5.69</v>
      </c>
      <c r="BM1829">
        <v>0</v>
      </c>
      <c r="BN1829">
        <v>-36.53</v>
      </c>
      <c r="BO1829">
        <v>17.16</v>
      </c>
      <c r="BP1829" t="s">
        <v>60</v>
      </c>
      <c r="BQ1829">
        <v>1.1446231330000001</v>
      </c>
      <c r="BR1829" t="s">
        <v>61</v>
      </c>
    </row>
    <row r="1830" spans="1:70" x14ac:dyDescent="0.2">
      <c r="A1830" s="19">
        <f t="shared" si="70"/>
        <v>13.14</v>
      </c>
      <c r="B1830" s="20">
        <v>3752</v>
      </c>
      <c r="D1830" s="2" t="s">
        <v>1381</v>
      </c>
      <c r="E1830" s="2" t="str">
        <f t="shared" si="69"/>
        <v>ST</v>
      </c>
      <c r="F1830">
        <v>200720433</v>
      </c>
      <c r="G1830">
        <v>202606</v>
      </c>
      <c r="H1830" t="s">
        <v>52</v>
      </c>
      <c r="I1830" t="s">
        <v>321</v>
      </c>
      <c r="J1830" t="s">
        <v>322</v>
      </c>
      <c r="K1830" t="s">
        <v>54</v>
      </c>
      <c r="L1830" s="5">
        <v>46332</v>
      </c>
      <c r="M1830" s="5" t="s">
        <v>2497</v>
      </c>
      <c r="N1830" s="21">
        <v>872935998129</v>
      </c>
      <c r="P1830" t="s">
        <v>326</v>
      </c>
      <c r="Q1830" t="s">
        <v>326</v>
      </c>
      <c r="R1830" t="s">
        <v>56</v>
      </c>
      <c r="S1830" t="s">
        <v>327</v>
      </c>
      <c r="T1830">
        <v>21</v>
      </c>
      <c r="U1830" t="s">
        <v>57</v>
      </c>
      <c r="V1830">
        <v>21320</v>
      </c>
      <c r="W1830">
        <v>63.52</v>
      </c>
      <c r="X1830">
        <v>7.53</v>
      </c>
      <c r="Y1830">
        <v>0</v>
      </c>
      <c r="Z1830">
        <v>-48.35</v>
      </c>
      <c r="AA1830">
        <v>22.71</v>
      </c>
      <c r="AB1830">
        <v>3</v>
      </c>
      <c r="AC1830">
        <v>57.2</v>
      </c>
      <c r="AD1830">
        <v>57.2</v>
      </c>
      <c r="AE1830" t="s">
        <v>1583</v>
      </c>
      <c r="AF1830" t="s">
        <v>1726</v>
      </c>
      <c r="AG1830" t="s">
        <v>1726</v>
      </c>
      <c r="AH1830" t="s">
        <v>1727</v>
      </c>
      <c r="AI1830" t="s">
        <v>624</v>
      </c>
      <c r="AJ1830">
        <v>83</v>
      </c>
      <c r="AK1830" t="s">
        <v>57</v>
      </c>
      <c r="AL1830">
        <v>83310</v>
      </c>
      <c r="AM1830" t="s">
        <v>55</v>
      </c>
      <c r="AN1830" t="s">
        <v>55</v>
      </c>
      <c r="AO1830" t="s">
        <v>55</v>
      </c>
      <c r="AS1830" t="s">
        <v>343</v>
      </c>
      <c r="AT1830">
        <v>30</v>
      </c>
      <c r="AU1830">
        <v>31</v>
      </c>
      <c r="AV1830">
        <v>39</v>
      </c>
      <c r="BB1830">
        <v>0</v>
      </c>
      <c r="BC1830">
        <v>0</v>
      </c>
      <c r="BD1830" t="s">
        <v>60</v>
      </c>
      <c r="BE1830" s="5" t="s">
        <v>3831</v>
      </c>
      <c r="BF1830">
        <v>634343823</v>
      </c>
      <c r="BH1830" t="s">
        <v>323</v>
      </c>
      <c r="BI1830" t="s">
        <v>320</v>
      </c>
      <c r="BJ1830">
        <v>0.48680555555555555</v>
      </c>
      <c r="BK1830">
        <v>55</v>
      </c>
      <c r="BL1830">
        <v>6.52</v>
      </c>
      <c r="BM1830">
        <v>0</v>
      </c>
      <c r="BN1830">
        <v>-41.86</v>
      </c>
      <c r="BO1830">
        <v>19.66</v>
      </c>
      <c r="BP1830" t="s">
        <v>60</v>
      </c>
      <c r="BQ1830">
        <v>1.1549344580000001</v>
      </c>
      <c r="BR1830" t="s">
        <v>61</v>
      </c>
    </row>
    <row r="1831" spans="1:70" x14ac:dyDescent="0.2">
      <c r="A1831" s="19">
        <f t="shared" si="70"/>
        <v>13.479999999999997</v>
      </c>
      <c r="B1831" s="20">
        <v>3752</v>
      </c>
      <c r="D1831" s="2" t="s">
        <v>1381</v>
      </c>
      <c r="E1831" s="2" t="str">
        <f t="shared" si="69"/>
        <v>ST</v>
      </c>
      <c r="F1831">
        <v>200720433</v>
      </c>
      <c r="G1831">
        <v>202606</v>
      </c>
      <c r="H1831" t="s">
        <v>52</v>
      </c>
      <c r="I1831" t="s">
        <v>321</v>
      </c>
      <c r="J1831" t="s">
        <v>322</v>
      </c>
      <c r="K1831" t="s">
        <v>54</v>
      </c>
      <c r="L1831" s="5">
        <v>46332</v>
      </c>
      <c r="M1831" s="5">
        <v>46362</v>
      </c>
      <c r="N1831" s="21">
        <v>872942187680</v>
      </c>
      <c r="P1831" t="s">
        <v>326</v>
      </c>
      <c r="Q1831" t="s">
        <v>326</v>
      </c>
      <c r="R1831" t="s">
        <v>56</v>
      </c>
      <c r="S1831" t="s">
        <v>327</v>
      </c>
      <c r="T1831">
        <v>21</v>
      </c>
      <c r="U1831" t="s">
        <v>57</v>
      </c>
      <c r="V1831">
        <v>21320</v>
      </c>
      <c r="W1831">
        <v>65.14</v>
      </c>
      <c r="X1831">
        <v>7.71</v>
      </c>
      <c r="Y1831">
        <v>0</v>
      </c>
      <c r="Z1831">
        <v>-49.57</v>
      </c>
      <c r="AA1831">
        <v>23.28</v>
      </c>
      <c r="AB1831">
        <v>4</v>
      </c>
      <c r="AC1831">
        <v>59.4</v>
      </c>
      <c r="AD1831">
        <v>59.4</v>
      </c>
      <c r="AE1831" t="s">
        <v>9714</v>
      </c>
      <c r="AF1831" t="s">
        <v>6409</v>
      </c>
      <c r="AG1831" t="s">
        <v>6409</v>
      </c>
      <c r="AH1831" t="s">
        <v>6410</v>
      </c>
      <c r="AI1831" t="s">
        <v>6411</v>
      </c>
      <c r="AJ1831">
        <v>6</v>
      </c>
      <c r="AK1831" t="s">
        <v>57</v>
      </c>
      <c r="AL1831">
        <v>6800</v>
      </c>
      <c r="AM1831" t="s">
        <v>55</v>
      </c>
      <c r="AN1831" t="s">
        <v>55</v>
      </c>
      <c r="AO1831" t="s">
        <v>55</v>
      </c>
      <c r="AS1831" t="s">
        <v>343</v>
      </c>
      <c r="AT1831">
        <v>0</v>
      </c>
      <c r="AU1831">
        <v>0</v>
      </c>
      <c r="AV1831">
        <v>0</v>
      </c>
      <c r="BB1831">
        <v>0</v>
      </c>
      <c r="BC1831">
        <v>0</v>
      </c>
      <c r="BD1831" t="s">
        <v>60</v>
      </c>
      <c r="BE1831" s="5" t="s">
        <v>3831</v>
      </c>
      <c r="BF1831">
        <v>634343823</v>
      </c>
      <c r="BH1831" t="s">
        <v>323</v>
      </c>
      <c r="BI1831" t="s">
        <v>320</v>
      </c>
      <c r="BJ1831">
        <v>0.4826388888888889</v>
      </c>
      <c r="BK1831">
        <v>56.4</v>
      </c>
      <c r="BL1831">
        <v>6.68</v>
      </c>
      <c r="BM1831">
        <v>0</v>
      </c>
      <c r="BN1831">
        <v>-42.92</v>
      </c>
      <c r="BO1831">
        <v>20.16</v>
      </c>
      <c r="BP1831" t="s">
        <v>60</v>
      </c>
      <c r="BQ1831">
        <v>1.1549344580000001</v>
      </c>
      <c r="BR1831" t="s">
        <v>61</v>
      </c>
    </row>
    <row r="1832" spans="1:70" x14ac:dyDescent="0.2">
      <c r="A1832" s="19">
        <f t="shared" si="70"/>
        <v>17.839999999999996</v>
      </c>
      <c r="B1832" s="20">
        <v>3752</v>
      </c>
      <c r="D1832" s="2" t="s">
        <v>1381</v>
      </c>
      <c r="E1832" s="2" t="str">
        <f t="shared" si="69"/>
        <v>ST</v>
      </c>
      <c r="F1832">
        <v>200720433</v>
      </c>
      <c r="G1832">
        <v>202606</v>
      </c>
      <c r="H1832" t="s">
        <v>52</v>
      </c>
      <c r="I1832" t="s">
        <v>321</v>
      </c>
      <c r="J1832" t="s">
        <v>322</v>
      </c>
      <c r="K1832" t="s">
        <v>54</v>
      </c>
      <c r="L1832" s="5" t="s">
        <v>4087</v>
      </c>
      <c r="M1832" s="5" t="s">
        <v>3825</v>
      </c>
      <c r="N1832" s="21">
        <v>873132840078</v>
      </c>
      <c r="P1832" t="s">
        <v>326</v>
      </c>
      <c r="Q1832" t="s">
        <v>326</v>
      </c>
      <c r="R1832" t="s">
        <v>56</v>
      </c>
      <c r="S1832" t="s">
        <v>327</v>
      </c>
      <c r="T1832">
        <v>21</v>
      </c>
      <c r="U1832" t="s">
        <v>57</v>
      </c>
      <c r="V1832">
        <v>21320</v>
      </c>
      <c r="W1832">
        <v>86.33</v>
      </c>
      <c r="X1832">
        <v>10.24</v>
      </c>
      <c r="Y1832">
        <v>0</v>
      </c>
      <c r="Z1832">
        <v>-65.680000000000007</v>
      </c>
      <c r="AA1832">
        <v>30.89</v>
      </c>
      <c r="AB1832">
        <v>7</v>
      </c>
      <c r="AC1832">
        <v>88</v>
      </c>
      <c r="AD1832">
        <v>88</v>
      </c>
      <c r="AE1832" t="s">
        <v>1525</v>
      </c>
      <c r="AF1832" t="s">
        <v>990</v>
      </c>
      <c r="AG1832" t="s">
        <v>991</v>
      </c>
      <c r="AH1832" t="s">
        <v>992</v>
      </c>
      <c r="AI1832" t="s">
        <v>385</v>
      </c>
      <c r="AJ1832">
        <v>72</v>
      </c>
      <c r="AK1832" t="s">
        <v>57</v>
      </c>
      <c r="AL1832">
        <v>72000</v>
      </c>
      <c r="AM1832" t="s">
        <v>55</v>
      </c>
      <c r="AN1832" t="s">
        <v>55</v>
      </c>
      <c r="AO1832" t="s">
        <v>55</v>
      </c>
      <c r="AS1832" t="s">
        <v>343</v>
      </c>
      <c r="AT1832">
        <v>0</v>
      </c>
      <c r="AU1832">
        <v>0</v>
      </c>
      <c r="AV1832">
        <v>0</v>
      </c>
      <c r="BB1832">
        <v>0</v>
      </c>
      <c r="BC1832">
        <v>0</v>
      </c>
      <c r="BD1832" t="s">
        <v>60</v>
      </c>
      <c r="BE1832" s="5" t="s">
        <v>3831</v>
      </c>
      <c r="BF1832">
        <v>634343823</v>
      </c>
      <c r="BH1832" t="s">
        <v>323</v>
      </c>
      <c r="BI1832" t="s">
        <v>320</v>
      </c>
      <c r="BJ1832">
        <v>0.39166666666666666</v>
      </c>
      <c r="BK1832">
        <v>74.599999999999994</v>
      </c>
      <c r="BL1832">
        <v>8.85</v>
      </c>
      <c r="BM1832">
        <v>0</v>
      </c>
      <c r="BN1832">
        <v>-56.76</v>
      </c>
      <c r="BO1832">
        <v>26.69</v>
      </c>
      <c r="BP1832" t="s">
        <v>60</v>
      </c>
      <c r="BQ1832">
        <v>1.1572332869999999</v>
      </c>
      <c r="BR1832" t="s">
        <v>61</v>
      </c>
    </row>
    <row r="1833" spans="1:70" x14ac:dyDescent="0.2">
      <c r="A1833" s="19">
        <f t="shared" si="70"/>
        <v>7.7900000000000027</v>
      </c>
      <c r="B1833" s="20">
        <v>3752</v>
      </c>
      <c r="D1833" s="2" t="s">
        <v>1381</v>
      </c>
      <c r="E1833" s="2" t="str">
        <f t="shared" si="69"/>
        <v>ST</v>
      </c>
      <c r="F1833">
        <v>200720433</v>
      </c>
      <c r="G1833">
        <v>202606</v>
      </c>
      <c r="H1833" t="s">
        <v>52</v>
      </c>
      <c r="I1833" t="s">
        <v>321</v>
      </c>
      <c r="J1833" t="s">
        <v>322</v>
      </c>
      <c r="K1833" t="s">
        <v>54</v>
      </c>
      <c r="L1833" s="5">
        <v>46362</v>
      </c>
      <c r="M1833" s="5" t="s">
        <v>2497</v>
      </c>
      <c r="N1833" s="21">
        <v>872989925605</v>
      </c>
      <c r="P1833" t="s">
        <v>326</v>
      </c>
      <c r="Q1833" t="s">
        <v>326</v>
      </c>
      <c r="R1833" t="s">
        <v>56</v>
      </c>
      <c r="S1833" t="s">
        <v>327</v>
      </c>
      <c r="T1833">
        <v>21</v>
      </c>
      <c r="U1833" t="s">
        <v>57</v>
      </c>
      <c r="V1833">
        <v>21320</v>
      </c>
      <c r="W1833">
        <v>37.65</v>
      </c>
      <c r="X1833">
        <v>4.46</v>
      </c>
      <c r="Y1833">
        <v>0</v>
      </c>
      <c r="Z1833">
        <v>-28.65</v>
      </c>
      <c r="AA1833">
        <v>13.45</v>
      </c>
      <c r="AB1833">
        <v>2</v>
      </c>
      <c r="AC1833">
        <v>22</v>
      </c>
      <c r="AD1833">
        <v>22</v>
      </c>
      <c r="AE1833" t="s">
        <v>1510</v>
      </c>
      <c r="AF1833" t="s">
        <v>6412</v>
      </c>
      <c r="AG1833" t="s">
        <v>6413</v>
      </c>
      <c r="AH1833" t="s">
        <v>6414</v>
      </c>
      <c r="AI1833" t="s">
        <v>6415</v>
      </c>
      <c r="AJ1833">
        <v>83</v>
      </c>
      <c r="AK1833" t="s">
        <v>57</v>
      </c>
      <c r="AL1833">
        <v>83440</v>
      </c>
      <c r="AM1833" t="s">
        <v>55</v>
      </c>
      <c r="AN1833" t="s">
        <v>55</v>
      </c>
      <c r="AO1833" t="s">
        <v>55</v>
      </c>
      <c r="AS1833" t="s">
        <v>343</v>
      </c>
      <c r="AT1833">
        <v>0</v>
      </c>
      <c r="AU1833">
        <v>0</v>
      </c>
      <c r="AV1833">
        <v>0</v>
      </c>
      <c r="BB1833">
        <v>0</v>
      </c>
      <c r="BC1833">
        <v>0</v>
      </c>
      <c r="BD1833" t="s">
        <v>60</v>
      </c>
      <c r="BE1833" s="5" t="s">
        <v>3831</v>
      </c>
      <c r="BF1833">
        <v>634343823</v>
      </c>
      <c r="BH1833" t="s">
        <v>323</v>
      </c>
      <c r="BI1833" t="s">
        <v>320</v>
      </c>
      <c r="BJ1833">
        <v>0.4513888888888889</v>
      </c>
      <c r="BK1833">
        <v>32.6</v>
      </c>
      <c r="BL1833">
        <v>3.86</v>
      </c>
      <c r="BM1833">
        <v>0</v>
      </c>
      <c r="BN1833">
        <v>-24.81</v>
      </c>
      <c r="BO1833">
        <v>11.65</v>
      </c>
      <c r="BP1833" t="s">
        <v>60</v>
      </c>
      <c r="BQ1833">
        <v>1.154814421</v>
      </c>
      <c r="BR1833" t="s">
        <v>61</v>
      </c>
    </row>
    <row r="1834" spans="1:70" x14ac:dyDescent="0.2">
      <c r="A1834" s="19">
        <f t="shared" si="70"/>
        <v>8.7999999999999972</v>
      </c>
      <c r="B1834" s="20">
        <v>3752</v>
      </c>
      <c r="D1834" s="2" t="s">
        <v>1381</v>
      </c>
      <c r="E1834" s="2" t="str">
        <f t="shared" si="69"/>
        <v>ST</v>
      </c>
      <c r="F1834">
        <v>200720433</v>
      </c>
      <c r="G1834">
        <v>202606</v>
      </c>
      <c r="H1834" t="s">
        <v>52</v>
      </c>
      <c r="I1834" t="s">
        <v>321</v>
      </c>
      <c r="J1834" t="s">
        <v>322</v>
      </c>
      <c r="K1834" t="s">
        <v>54</v>
      </c>
      <c r="L1834" s="5">
        <v>46362</v>
      </c>
      <c r="M1834" s="5" t="s">
        <v>4437</v>
      </c>
      <c r="N1834" s="21">
        <v>872987203149</v>
      </c>
      <c r="P1834" t="s">
        <v>326</v>
      </c>
      <c r="Q1834" t="s">
        <v>326</v>
      </c>
      <c r="R1834" t="s">
        <v>56</v>
      </c>
      <c r="S1834" t="s">
        <v>327</v>
      </c>
      <c r="T1834">
        <v>21</v>
      </c>
      <c r="U1834" t="s">
        <v>57</v>
      </c>
      <c r="V1834">
        <v>21320</v>
      </c>
      <c r="W1834">
        <v>42.5</v>
      </c>
      <c r="X1834">
        <v>5.03</v>
      </c>
      <c r="Y1834">
        <v>0</v>
      </c>
      <c r="Z1834">
        <v>-32.33</v>
      </c>
      <c r="AA1834">
        <v>15.2</v>
      </c>
      <c r="AB1834">
        <v>5</v>
      </c>
      <c r="AC1834">
        <v>26.84</v>
      </c>
      <c r="AD1834">
        <v>26.84</v>
      </c>
      <c r="AE1834" t="s">
        <v>9715</v>
      </c>
      <c r="AF1834" t="s">
        <v>6416</v>
      </c>
      <c r="AG1834" t="s">
        <v>6416</v>
      </c>
      <c r="AH1834" t="s">
        <v>6417</v>
      </c>
      <c r="AI1834" t="s">
        <v>6418</v>
      </c>
      <c r="AJ1834">
        <v>58</v>
      </c>
      <c r="AK1834" t="s">
        <v>57</v>
      </c>
      <c r="AL1834">
        <v>58180</v>
      </c>
      <c r="AM1834" t="s">
        <v>55</v>
      </c>
      <c r="AN1834" t="s">
        <v>55</v>
      </c>
      <c r="AO1834" t="s">
        <v>55</v>
      </c>
      <c r="AS1834" t="s">
        <v>343</v>
      </c>
      <c r="AT1834">
        <v>0</v>
      </c>
      <c r="AU1834">
        <v>0</v>
      </c>
      <c r="AV1834">
        <v>0</v>
      </c>
      <c r="BB1834">
        <v>0</v>
      </c>
      <c r="BC1834">
        <v>0</v>
      </c>
      <c r="BD1834" t="s">
        <v>60</v>
      </c>
      <c r="BE1834" s="5" t="s">
        <v>3831</v>
      </c>
      <c r="BF1834">
        <v>634343823</v>
      </c>
      <c r="BH1834" t="s">
        <v>323</v>
      </c>
      <c r="BI1834" t="s">
        <v>320</v>
      </c>
      <c r="BJ1834">
        <v>0.35416666666666669</v>
      </c>
      <c r="BK1834">
        <v>36.799999999999997</v>
      </c>
      <c r="BL1834">
        <v>4.3600000000000003</v>
      </c>
      <c r="BM1834">
        <v>0</v>
      </c>
      <c r="BN1834">
        <v>-28</v>
      </c>
      <c r="BO1834">
        <v>13.16</v>
      </c>
      <c r="BP1834" t="s">
        <v>60</v>
      </c>
      <c r="BQ1834">
        <v>1.154814421</v>
      </c>
      <c r="BR1834" t="s">
        <v>61</v>
      </c>
    </row>
    <row r="1835" spans="1:70" x14ac:dyDescent="0.2">
      <c r="A1835" s="19">
        <f t="shared" si="70"/>
        <v>5.1099999999999994</v>
      </c>
      <c r="B1835" s="20">
        <v>3752</v>
      </c>
      <c r="D1835" s="2" t="s">
        <v>1381</v>
      </c>
      <c r="E1835" s="2" t="str">
        <f t="shared" si="69"/>
        <v>ST</v>
      </c>
      <c r="F1835">
        <v>200720433</v>
      </c>
      <c r="G1835">
        <v>202606</v>
      </c>
      <c r="H1835" t="s">
        <v>52</v>
      </c>
      <c r="I1835" t="s">
        <v>321</v>
      </c>
      <c r="J1835" t="s">
        <v>322</v>
      </c>
      <c r="K1835" t="s">
        <v>54</v>
      </c>
      <c r="L1835" s="5">
        <v>46332</v>
      </c>
      <c r="M1835" s="5">
        <v>46362</v>
      </c>
      <c r="N1835" s="21">
        <v>872935299527</v>
      </c>
      <c r="P1835" t="s">
        <v>326</v>
      </c>
      <c r="Q1835" t="s">
        <v>326</v>
      </c>
      <c r="R1835" t="s">
        <v>56</v>
      </c>
      <c r="S1835" t="s">
        <v>327</v>
      </c>
      <c r="T1835">
        <v>21</v>
      </c>
      <c r="U1835" t="s">
        <v>57</v>
      </c>
      <c r="V1835">
        <v>21320</v>
      </c>
      <c r="W1835">
        <v>24.72</v>
      </c>
      <c r="X1835">
        <v>2.92</v>
      </c>
      <c r="Y1835">
        <v>0</v>
      </c>
      <c r="Z1835">
        <v>-18.809999999999999</v>
      </c>
      <c r="AA1835">
        <v>8.82</v>
      </c>
      <c r="AB1835">
        <v>2</v>
      </c>
      <c r="AC1835">
        <v>4.4000000000000004</v>
      </c>
      <c r="AD1835">
        <v>4.4000000000000004</v>
      </c>
      <c r="AE1835" t="s">
        <v>9716</v>
      </c>
      <c r="AF1835" t="s">
        <v>6419</v>
      </c>
      <c r="AG1835" t="s">
        <v>6419</v>
      </c>
      <c r="AH1835" t="s">
        <v>6420</v>
      </c>
      <c r="AI1835" t="s">
        <v>598</v>
      </c>
      <c r="AJ1835">
        <v>34</v>
      </c>
      <c r="AK1835" t="s">
        <v>57</v>
      </c>
      <c r="AL1835">
        <v>34080</v>
      </c>
      <c r="AM1835" t="s">
        <v>55</v>
      </c>
      <c r="AN1835" t="s">
        <v>55</v>
      </c>
      <c r="AO1835" t="s">
        <v>55</v>
      </c>
      <c r="AS1835" t="s">
        <v>343</v>
      </c>
      <c r="AT1835">
        <v>0</v>
      </c>
      <c r="AU1835">
        <v>0</v>
      </c>
      <c r="AV1835">
        <v>0</v>
      </c>
      <c r="BB1835">
        <v>0</v>
      </c>
      <c r="BC1835">
        <v>0</v>
      </c>
      <c r="BD1835" t="s">
        <v>60</v>
      </c>
      <c r="BE1835" s="5" t="s">
        <v>3831</v>
      </c>
      <c r="BF1835">
        <v>634343823</v>
      </c>
      <c r="BH1835" t="s">
        <v>323</v>
      </c>
      <c r="BI1835" t="s">
        <v>320</v>
      </c>
      <c r="BJ1835">
        <v>0.44722222222222224</v>
      </c>
      <c r="BK1835">
        <v>21.4</v>
      </c>
      <c r="BL1835">
        <v>2.5299999999999998</v>
      </c>
      <c r="BM1835">
        <v>0</v>
      </c>
      <c r="BN1835">
        <v>-16.29</v>
      </c>
      <c r="BO1835">
        <v>7.64</v>
      </c>
      <c r="BP1835" t="s">
        <v>60</v>
      </c>
      <c r="BQ1835">
        <v>1.1549344580000001</v>
      </c>
      <c r="BR1835" t="s">
        <v>61</v>
      </c>
    </row>
    <row r="1836" spans="1:70" x14ac:dyDescent="0.2">
      <c r="A1836" s="19">
        <f t="shared" si="70"/>
        <v>9.1300000000000026</v>
      </c>
      <c r="B1836" s="20">
        <v>3752</v>
      </c>
      <c r="D1836" s="2" t="s">
        <v>1381</v>
      </c>
      <c r="E1836" s="2" t="str">
        <f t="shared" si="69"/>
        <v>ST</v>
      </c>
      <c r="F1836">
        <v>200720433</v>
      </c>
      <c r="G1836">
        <v>202606</v>
      </c>
      <c r="H1836" t="s">
        <v>52</v>
      </c>
      <c r="I1836" t="s">
        <v>321</v>
      </c>
      <c r="J1836" t="s">
        <v>322</v>
      </c>
      <c r="K1836" t="s">
        <v>54</v>
      </c>
      <c r="L1836" s="5">
        <v>46362</v>
      </c>
      <c r="M1836" s="5" t="s">
        <v>4437</v>
      </c>
      <c r="N1836" s="21">
        <v>872989456118</v>
      </c>
      <c r="P1836" t="s">
        <v>326</v>
      </c>
      <c r="Q1836" t="s">
        <v>326</v>
      </c>
      <c r="R1836" t="s">
        <v>56</v>
      </c>
      <c r="S1836" t="s">
        <v>327</v>
      </c>
      <c r="T1836">
        <v>21</v>
      </c>
      <c r="U1836" t="s">
        <v>57</v>
      </c>
      <c r="V1836">
        <v>21320</v>
      </c>
      <c r="W1836">
        <v>44.11</v>
      </c>
      <c r="X1836">
        <v>5.23</v>
      </c>
      <c r="Y1836">
        <v>0</v>
      </c>
      <c r="Z1836">
        <v>-33.57</v>
      </c>
      <c r="AA1836">
        <v>15.77</v>
      </c>
      <c r="AB1836">
        <v>2</v>
      </c>
      <c r="AC1836">
        <v>30.8</v>
      </c>
      <c r="AD1836">
        <v>30.8</v>
      </c>
      <c r="AE1836" t="s">
        <v>9717</v>
      </c>
      <c r="AF1836" t="s">
        <v>6421</v>
      </c>
      <c r="AG1836" t="s">
        <v>6421</v>
      </c>
      <c r="AH1836" t="s">
        <v>6422</v>
      </c>
      <c r="AI1836" t="s">
        <v>6423</v>
      </c>
      <c r="AJ1836">
        <v>95</v>
      </c>
      <c r="AK1836" t="s">
        <v>57</v>
      </c>
      <c r="AL1836">
        <v>95870</v>
      </c>
      <c r="AM1836" t="s">
        <v>55</v>
      </c>
      <c r="AN1836" t="s">
        <v>55</v>
      </c>
      <c r="AO1836" t="s">
        <v>55</v>
      </c>
      <c r="AS1836" t="s">
        <v>343</v>
      </c>
      <c r="AT1836">
        <v>0</v>
      </c>
      <c r="AU1836">
        <v>0</v>
      </c>
      <c r="AV1836">
        <v>0</v>
      </c>
      <c r="BB1836">
        <v>0</v>
      </c>
      <c r="BC1836">
        <v>0</v>
      </c>
      <c r="BD1836" t="s">
        <v>60</v>
      </c>
      <c r="BE1836" s="5" t="s">
        <v>3831</v>
      </c>
      <c r="BF1836">
        <v>634343823</v>
      </c>
      <c r="BH1836" t="s">
        <v>323</v>
      </c>
      <c r="BI1836" t="s">
        <v>320</v>
      </c>
      <c r="BJ1836">
        <v>0.40763888888888888</v>
      </c>
      <c r="BK1836">
        <v>38.200000000000003</v>
      </c>
      <c r="BL1836">
        <v>4.53</v>
      </c>
      <c r="BM1836">
        <v>0</v>
      </c>
      <c r="BN1836">
        <v>-29.07</v>
      </c>
      <c r="BO1836">
        <v>13.66</v>
      </c>
      <c r="BP1836" t="s">
        <v>60</v>
      </c>
      <c r="BQ1836">
        <v>1.154814421</v>
      </c>
      <c r="BR1836" t="s">
        <v>61</v>
      </c>
    </row>
    <row r="1837" spans="1:70" x14ac:dyDescent="0.2">
      <c r="A1837" s="19">
        <f t="shared" si="70"/>
        <v>8.7999999999999972</v>
      </c>
      <c r="B1837" s="20">
        <v>3752</v>
      </c>
      <c r="D1837" s="2" t="s">
        <v>1381</v>
      </c>
      <c r="E1837" s="2" t="str">
        <f t="shared" si="69"/>
        <v>ST</v>
      </c>
      <c r="F1837">
        <v>200720433</v>
      </c>
      <c r="G1837">
        <v>202606</v>
      </c>
      <c r="H1837" t="s">
        <v>52</v>
      </c>
      <c r="I1837" t="s">
        <v>321</v>
      </c>
      <c r="J1837" t="s">
        <v>322</v>
      </c>
      <c r="K1837" t="s">
        <v>54</v>
      </c>
      <c r="L1837" s="5">
        <v>46332</v>
      </c>
      <c r="M1837" s="5">
        <v>46362</v>
      </c>
      <c r="N1837" s="21">
        <v>872934974537</v>
      </c>
      <c r="P1837" t="s">
        <v>326</v>
      </c>
      <c r="Q1837" t="s">
        <v>326</v>
      </c>
      <c r="R1837" t="s">
        <v>56</v>
      </c>
      <c r="S1837" t="s">
        <v>327</v>
      </c>
      <c r="T1837">
        <v>21</v>
      </c>
      <c r="U1837" t="s">
        <v>57</v>
      </c>
      <c r="V1837">
        <v>21320</v>
      </c>
      <c r="W1837">
        <v>42.5</v>
      </c>
      <c r="X1837">
        <v>5.04</v>
      </c>
      <c r="Y1837">
        <v>0</v>
      </c>
      <c r="Z1837">
        <v>-32.340000000000003</v>
      </c>
      <c r="AA1837">
        <v>15.2</v>
      </c>
      <c r="AB1837">
        <v>2</v>
      </c>
      <c r="AC1837">
        <v>27.94</v>
      </c>
      <c r="AD1837">
        <v>27.94</v>
      </c>
      <c r="AE1837" t="s">
        <v>9718</v>
      </c>
      <c r="AF1837" t="s">
        <v>6424</v>
      </c>
      <c r="AG1837" t="s">
        <v>6425</v>
      </c>
      <c r="AH1837" t="s">
        <v>6426</v>
      </c>
      <c r="AI1837" t="s">
        <v>554</v>
      </c>
      <c r="AJ1837">
        <v>14</v>
      </c>
      <c r="AK1837" t="s">
        <v>57</v>
      </c>
      <c r="AL1837">
        <v>14120</v>
      </c>
      <c r="AM1837" t="s">
        <v>55</v>
      </c>
      <c r="AN1837" t="s">
        <v>55</v>
      </c>
      <c r="AO1837" t="s">
        <v>55</v>
      </c>
      <c r="AS1837" t="s">
        <v>343</v>
      </c>
      <c r="AT1837">
        <v>20</v>
      </c>
      <c r="AU1837">
        <v>30</v>
      </c>
      <c r="AV1837">
        <v>39</v>
      </c>
      <c r="BB1837">
        <v>0</v>
      </c>
      <c r="BC1837">
        <v>0</v>
      </c>
      <c r="BD1837" t="s">
        <v>60</v>
      </c>
      <c r="BE1837" s="5" t="s">
        <v>3831</v>
      </c>
      <c r="BF1837">
        <v>634343823</v>
      </c>
      <c r="BH1837" t="s">
        <v>323</v>
      </c>
      <c r="BI1837" t="s">
        <v>320</v>
      </c>
      <c r="BJ1837">
        <v>0.35347222222222224</v>
      </c>
      <c r="BK1837">
        <v>36.799999999999997</v>
      </c>
      <c r="BL1837">
        <v>4.3600000000000003</v>
      </c>
      <c r="BM1837">
        <v>0</v>
      </c>
      <c r="BN1837">
        <v>-28</v>
      </c>
      <c r="BO1837">
        <v>13.16</v>
      </c>
      <c r="BP1837" t="s">
        <v>60</v>
      </c>
      <c r="BQ1837">
        <v>1.1549344580000001</v>
      </c>
      <c r="BR1837" t="s">
        <v>61</v>
      </c>
    </row>
    <row r="1838" spans="1:70" x14ac:dyDescent="0.2">
      <c r="A1838" s="19">
        <f t="shared" si="70"/>
        <v>16.5</v>
      </c>
      <c r="B1838" s="20">
        <v>3752</v>
      </c>
      <c r="D1838" s="2" t="s">
        <v>1381</v>
      </c>
      <c r="E1838" s="2" t="str">
        <f t="shared" si="69"/>
        <v>ST</v>
      </c>
      <c r="F1838">
        <v>200720433</v>
      </c>
      <c r="G1838">
        <v>202606</v>
      </c>
      <c r="H1838" t="s">
        <v>52</v>
      </c>
      <c r="I1838" t="s">
        <v>321</v>
      </c>
      <c r="J1838" t="s">
        <v>322</v>
      </c>
      <c r="K1838" t="s">
        <v>54</v>
      </c>
      <c r="L1838" s="5" t="s">
        <v>5697</v>
      </c>
      <c r="M1838" s="5" t="s">
        <v>5681</v>
      </c>
      <c r="N1838" s="21">
        <v>873425446932</v>
      </c>
      <c r="P1838" t="s">
        <v>326</v>
      </c>
      <c r="Q1838" t="s">
        <v>326</v>
      </c>
      <c r="R1838" t="s">
        <v>56</v>
      </c>
      <c r="S1838" t="s">
        <v>327</v>
      </c>
      <c r="T1838">
        <v>21</v>
      </c>
      <c r="U1838" t="s">
        <v>57</v>
      </c>
      <c r="V1838">
        <v>21320</v>
      </c>
      <c r="W1838">
        <v>79.17</v>
      </c>
      <c r="X1838">
        <v>9.39</v>
      </c>
      <c r="Y1838">
        <v>0</v>
      </c>
      <c r="Z1838">
        <v>-60.24</v>
      </c>
      <c r="AA1838">
        <v>28.32</v>
      </c>
      <c r="AB1838">
        <v>5</v>
      </c>
      <c r="AC1838">
        <v>78.98</v>
      </c>
      <c r="AD1838">
        <v>78.98</v>
      </c>
      <c r="AE1838" t="s">
        <v>9719</v>
      </c>
      <c r="AF1838" t="s">
        <v>585</v>
      </c>
      <c r="AG1838" t="s">
        <v>585</v>
      </c>
      <c r="AH1838" t="s">
        <v>2168</v>
      </c>
      <c r="AI1838" t="s">
        <v>604</v>
      </c>
      <c r="AJ1838">
        <v>44</v>
      </c>
      <c r="AK1838" t="s">
        <v>57</v>
      </c>
      <c r="AL1838">
        <v>44000</v>
      </c>
      <c r="AM1838" t="s">
        <v>55</v>
      </c>
      <c r="AN1838" t="s">
        <v>55</v>
      </c>
      <c r="AO1838" t="s">
        <v>55</v>
      </c>
      <c r="AS1838" t="s">
        <v>343</v>
      </c>
      <c r="AT1838">
        <v>30</v>
      </c>
      <c r="AU1838">
        <v>32</v>
      </c>
      <c r="AV1838">
        <v>40</v>
      </c>
      <c r="BB1838">
        <v>0</v>
      </c>
      <c r="BC1838">
        <v>0</v>
      </c>
      <c r="BD1838" t="s">
        <v>60</v>
      </c>
      <c r="BE1838" s="5" t="s">
        <v>5226</v>
      </c>
      <c r="BF1838">
        <v>634353938</v>
      </c>
      <c r="BH1838" t="s">
        <v>323</v>
      </c>
      <c r="BI1838" t="s">
        <v>320</v>
      </c>
      <c r="BJ1838">
        <v>0.39791666666666664</v>
      </c>
      <c r="BK1838">
        <v>69</v>
      </c>
      <c r="BL1838">
        <v>8.18</v>
      </c>
      <c r="BM1838">
        <v>0</v>
      </c>
      <c r="BN1838">
        <v>-52.5</v>
      </c>
      <c r="BO1838">
        <v>24.68</v>
      </c>
      <c r="BP1838" t="s">
        <v>60</v>
      </c>
      <c r="BQ1838">
        <v>1.1474074329999999</v>
      </c>
      <c r="BR1838" t="s">
        <v>61</v>
      </c>
    </row>
    <row r="1839" spans="1:70" x14ac:dyDescent="0.2">
      <c r="A1839" s="19">
        <f t="shared" si="70"/>
        <v>9.8000000000000007</v>
      </c>
      <c r="B1839" s="20">
        <v>3752</v>
      </c>
      <c r="D1839" s="2" t="s">
        <v>1381</v>
      </c>
      <c r="E1839" s="2" t="str">
        <f t="shared" si="69"/>
        <v>ST</v>
      </c>
      <c r="F1839">
        <v>200720433</v>
      </c>
      <c r="G1839">
        <v>202606</v>
      </c>
      <c r="H1839" t="s">
        <v>52</v>
      </c>
      <c r="I1839" t="s">
        <v>321</v>
      </c>
      <c r="J1839" t="s">
        <v>322</v>
      </c>
      <c r="K1839" t="s">
        <v>54</v>
      </c>
      <c r="L1839" s="5">
        <v>46301</v>
      </c>
      <c r="M1839" s="5">
        <v>46362</v>
      </c>
      <c r="N1839" s="21">
        <v>872884996820</v>
      </c>
      <c r="P1839" t="s">
        <v>326</v>
      </c>
      <c r="Q1839" t="s">
        <v>326</v>
      </c>
      <c r="R1839" t="s">
        <v>56</v>
      </c>
      <c r="S1839" t="s">
        <v>327</v>
      </c>
      <c r="T1839">
        <v>21</v>
      </c>
      <c r="U1839" t="s">
        <v>57</v>
      </c>
      <c r="V1839">
        <v>21320</v>
      </c>
      <c r="W1839">
        <v>47.28</v>
      </c>
      <c r="X1839">
        <v>5.6</v>
      </c>
      <c r="Y1839">
        <v>0</v>
      </c>
      <c r="Z1839">
        <v>-35.979999999999997</v>
      </c>
      <c r="AA1839">
        <v>16.91</v>
      </c>
      <c r="AB1839">
        <v>3</v>
      </c>
      <c r="AC1839">
        <v>35.200000000000003</v>
      </c>
      <c r="AD1839">
        <v>35.200000000000003</v>
      </c>
      <c r="AE1839" t="s">
        <v>9720</v>
      </c>
      <c r="AF1839" t="s">
        <v>6427</v>
      </c>
      <c r="AG1839" t="s">
        <v>6427</v>
      </c>
      <c r="AH1839" t="s">
        <v>6428</v>
      </c>
      <c r="AI1839" t="s">
        <v>339</v>
      </c>
      <c r="AJ1839">
        <v>17</v>
      </c>
      <c r="AK1839" t="s">
        <v>57</v>
      </c>
      <c r="AL1839">
        <v>17100</v>
      </c>
      <c r="AM1839" t="s">
        <v>55</v>
      </c>
      <c r="AN1839" t="s">
        <v>55</v>
      </c>
      <c r="AO1839" t="s">
        <v>55</v>
      </c>
      <c r="AS1839" t="s">
        <v>343</v>
      </c>
      <c r="AT1839">
        <v>0</v>
      </c>
      <c r="AU1839">
        <v>0</v>
      </c>
      <c r="AV1839">
        <v>0</v>
      </c>
      <c r="BB1839">
        <v>0</v>
      </c>
      <c r="BC1839">
        <v>0</v>
      </c>
      <c r="BD1839" t="s">
        <v>60</v>
      </c>
      <c r="BE1839" s="5" t="s">
        <v>3831</v>
      </c>
      <c r="BF1839">
        <v>634343823</v>
      </c>
      <c r="BH1839" t="s">
        <v>323</v>
      </c>
      <c r="BI1839" t="s">
        <v>320</v>
      </c>
      <c r="BJ1839">
        <v>0.48333333333333334</v>
      </c>
      <c r="BK1839">
        <v>41</v>
      </c>
      <c r="BL1839">
        <v>4.8600000000000003</v>
      </c>
      <c r="BM1839">
        <v>0</v>
      </c>
      <c r="BN1839">
        <v>-31.2</v>
      </c>
      <c r="BO1839">
        <v>14.66</v>
      </c>
      <c r="BP1839" t="s">
        <v>60</v>
      </c>
      <c r="BQ1839">
        <v>1.153163127</v>
      </c>
      <c r="BR1839" t="s">
        <v>61</v>
      </c>
    </row>
    <row r="1840" spans="1:70" x14ac:dyDescent="0.2">
      <c r="A1840" s="19">
        <f t="shared" si="70"/>
        <v>9.4600000000000009</v>
      </c>
      <c r="B1840" s="20">
        <v>3752</v>
      </c>
      <c r="D1840" s="2" t="s">
        <v>1381</v>
      </c>
      <c r="E1840" s="2" t="str">
        <f t="shared" si="69"/>
        <v>ST</v>
      </c>
      <c r="F1840">
        <v>200720433</v>
      </c>
      <c r="G1840">
        <v>202606</v>
      </c>
      <c r="H1840" t="s">
        <v>52</v>
      </c>
      <c r="I1840" t="s">
        <v>321</v>
      </c>
      <c r="J1840" t="s">
        <v>322</v>
      </c>
      <c r="K1840" t="s">
        <v>54</v>
      </c>
      <c r="L1840" s="5">
        <v>46301</v>
      </c>
      <c r="M1840" s="5">
        <v>46332</v>
      </c>
      <c r="N1840" s="21">
        <v>872884068149</v>
      </c>
      <c r="P1840" t="s">
        <v>326</v>
      </c>
      <c r="Q1840" t="s">
        <v>326</v>
      </c>
      <c r="R1840" t="s">
        <v>56</v>
      </c>
      <c r="S1840" t="s">
        <v>327</v>
      </c>
      <c r="T1840">
        <v>21</v>
      </c>
      <c r="U1840" t="s">
        <v>57</v>
      </c>
      <c r="V1840">
        <v>21320</v>
      </c>
      <c r="W1840">
        <v>45.67</v>
      </c>
      <c r="X1840">
        <v>5.41</v>
      </c>
      <c r="Y1840">
        <v>0</v>
      </c>
      <c r="Z1840">
        <v>-34.76</v>
      </c>
      <c r="AA1840">
        <v>16.32</v>
      </c>
      <c r="AB1840">
        <v>2</v>
      </c>
      <c r="AC1840">
        <v>33</v>
      </c>
      <c r="AD1840">
        <v>33</v>
      </c>
      <c r="AE1840" t="s">
        <v>9721</v>
      </c>
      <c r="AF1840" t="s">
        <v>6429</v>
      </c>
      <c r="AG1840" t="s">
        <v>6429</v>
      </c>
      <c r="AH1840" t="s">
        <v>6430</v>
      </c>
      <c r="AI1840" t="s">
        <v>545</v>
      </c>
      <c r="AJ1840">
        <v>53</v>
      </c>
      <c r="AK1840" t="s">
        <v>57</v>
      </c>
      <c r="AL1840">
        <v>53000</v>
      </c>
      <c r="AM1840" t="s">
        <v>55</v>
      </c>
      <c r="AN1840" t="s">
        <v>55</v>
      </c>
      <c r="AO1840" t="s">
        <v>55</v>
      </c>
      <c r="AS1840" t="s">
        <v>343</v>
      </c>
      <c r="AT1840">
        <v>0</v>
      </c>
      <c r="AU1840">
        <v>0</v>
      </c>
      <c r="AV1840">
        <v>0</v>
      </c>
      <c r="BB1840">
        <v>0</v>
      </c>
      <c r="BC1840">
        <v>0</v>
      </c>
      <c r="BD1840" t="s">
        <v>60</v>
      </c>
      <c r="BE1840" s="5" t="s">
        <v>2497</v>
      </c>
      <c r="BF1840">
        <v>634333759</v>
      </c>
      <c r="BH1840" t="s">
        <v>323</v>
      </c>
      <c r="BI1840" t="s">
        <v>320</v>
      </c>
      <c r="BJ1840">
        <v>0.41666666666666669</v>
      </c>
      <c r="BK1840">
        <v>39.6</v>
      </c>
      <c r="BL1840">
        <v>4.6900000000000004</v>
      </c>
      <c r="BM1840">
        <v>0</v>
      </c>
      <c r="BN1840">
        <v>-30.14</v>
      </c>
      <c r="BO1840">
        <v>14.15</v>
      </c>
      <c r="BP1840" t="s">
        <v>60</v>
      </c>
      <c r="BQ1840">
        <v>1.153163127</v>
      </c>
      <c r="BR1840" t="s">
        <v>61</v>
      </c>
    </row>
    <row r="1841" spans="1:70" x14ac:dyDescent="0.2">
      <c r="A1841" s="19">
        <f t="shared" si="70"/>
        <v>9.1300000000000026</v>
      </c>
      <c r="B1841" s="20">
        <v>3752</v>
      </c>
      <c r="D1841" s="2" t="s">
        <v>1381</v>
      </c>
      <c r="E1841" s="2" t="str">
        <f t="shared" si="69"/>
        <v>ST</v>
      </c>
      <c r="F1841">
        <v>200720433</v>
      </c>
      <c r="G1841">
        <v>202606</v>
      </c>
      <c r="H1841" t="s">
        <v>52</v>
      </c>
      <c r="I1841" t="s">
        <v>321</v>
      </c>
      <c r="J1841" t="s">
        <v>322</v>
      </c>
      <c r="K1841" t="s">
        <v>54</v>
      </c>
      <c r="L1841" s="5">
        <v>46362</v>
      </c>
      <c r="M1841" s="5" t="s">
        <v>2497</v>
      </c>
      <c r="N1841" s="21">
        <v>872944466250</v>
      </c>
      <c r="P1841" t="s">
        <v>326</v>
      </c>
      <c r="Q1841" t="s">
        <v>326</v>
      </c>
      <c r="R1841" t="s">
        <v>56</v>
      </c>
      <c r="S1841" t="s">
        <v>327</v>
      </c>
      <c r="T1841">
        <v>21</v>
      </c>
      <c r="U1841" t="s">
        <v>57</v>
      </c>
      <c r="V1841">
        <v>21320</v>
      </c>
      <c r="W1841">
        <v>44.11</v>
      </c>
      <c r="X1841">
        <v>5.23</v>
      </c>
      <c r="Y1841">
        <v>0</v>
      </c>
      <c r="Z1841">
        <v>-33.57</v>
      </c>
      <c r="AA1841">
        <v>15.77</v>
      </c>
      <c r="AB1841">
        <v>2</v>
      </c>
      <c r="AC1841">
        <v>30.8</v>
      </c>
      <c r="AD1841">
        <v>30.8</v>
      </c>
      <c r="AE1841" t="s">
        <v>1482</v>
      </c>
      <c r="AF1841" t="s">
        <v>6431</v>
      </c>
      <c r="AG1841" t="s">
        <v>6431</v>
      </c>
      <c r="AH1841" t="s">
        <v>6432</v>
      </c>
      <c r="AI1841" t="s">
        <v>369</v>
      </c>
      <c r="AJ1841">
        <v>13</v>
      </c>
      <c r="AK1841" t="s">
        <v>57</v>
      </c>
      <c r="AL1841">
        <v>13001</v>
      </c>
      <c r="AM1841" t="s">
        <v>55</v>
      </c>
      <c r="AN1841" t="s">
        <v>55</v>
      </c>
      <c r="AO1841" t="s">
        <v>55</v>
      </c>
      <c r="AS1841" t="s">
        <v>343</v>
      </c>
      <c r="AT1841">
        <v>30</v>
      </c>
      <c r="AU1841">
        <v>31</v>
      </c>
      <c r="AV1841">
        <v>39</v>
      </c>
      <c r="BB1841">
        <v>0</v>
      </c>
      <c r="BC1841">
        <v>0</v>
      </c>
      <c r="BD1841" t="s">
        <v>60</v>
      </c>
      <c r="BE1841" s="5" t="s">
        <v>3831</v>
      </c>
      <c r="BF1841">
        <v>634343823</v>
      </c>
      <c r="BH1841" t="s">
        <v>323</v>
      </c>
      <c r="BI1841" t="s">
        <v>320</v>
      </c>
      <c r="BJ1841">
        <v>0.37361111111111112</v>
      </c>
      <c r="BK1841">
        <v>38.200000000000003</v>
      </c>
      <c r="BL1841">
        <v>4.53</v>
      </c>
      <c r="BM1841">
        <v>0</v>
      </c>
      <c r="BN1841">
        <v>-29.07</v>
      </c>
      <c r="BO1841">
        <v>13.66</v>
      </c>
      <c r="BP1841" t="s">
        <v>60</v>
      </c>
      <c r="BQ1841">
        <v>1.154814421</v>
      </c>
      <c r="BR1841" t="s">
        <v>61</v>
      </c>
    </row>
    <row r="1842" spans="1:70" x14ac:dyDescent="0.2">
      <c r="A1842" s="19">
        <f t="shared" si="70"/>
        <v>10.469999999999999</v>
      </c>
      <c r="B1842" s="20">
        <v>3752</v>
      </c>
      <c r="D1842" s="2" t="s">
        <v>1381</v>
      </c>
      <c r="E1842" s="2" t="str">
        <f t="shared" si="69"/>
        <v>ST</v>
      </c>
      <c r="F1842">
        <v>200720433</v>
      </c>
      <c r="G1842">
        <v>202606</v>
      </c>
      <c r="H1842" t="s">
        <v>52</v>
      </c>
      <c r="I1842" t="s">
        <v>321</v>
      </c>
      <c r="J1842" t="s">
        <v>322</v>
      </c>
      <c r="K1842" t="s">
        <v>54</v>
      </c>
      <c r="L1842" s="5">
        <v>46362</v>
      </c>
      <c r="M1842" s="5" t="s">
        <v>4437</v>
      </c>
      <c r="N1842" s="21">
        <v>872989365418</v>
      </c>
      <c r="P1842" t="s">
        <v>326</v>
      </c>
      <c r="Q1842" t="s">
        <v>326</v>
      </c>
      <c r="R1842" t="s">
        <v>56</v>
      </c>
      <c r="S1842" t="s">
        <v>327</v>
      </c>
      <c r="T1842">
        <v>21</v>
      </c>
      <c r="U1842" t="s">
        <v>57</v>
      </c>
      <c r="V1842">
        <v>21320</v>
      </c>
      <c r="W1842">
        <v>50.58</v>
      </c>
      <c r="X1842">
        <v>5.99</v>
      </c>
      <c r="Y1842">
        <v>0</v>
      </c>
      <c r="Z1842">
        <v>-38.49</v>
      </c>
      <c r="AA1842">
        <v>18.079999999999998</v>
      </c>
      <c r="AB1842">
        <v>3</v>
      </c>
      <c r="AC1842">
        <v>38.06</v>
      </c>
      <c r="AD1842">
        <v>38.06</v>
      </c>
      <c r="AE1842" t="s">
        <v>1469</v>
      </c>
      <c r="AF1842" t="s">
        <v>426</v>
      </c>
      <c r="AG1842" t="s">
        <v>426</v>
      </c>
      <c r="AH1842" t="s">
        <v>6316</v>
      </c>
      <c r="AI1842" t="s">
        <v>6433</v>
      </c>
      <c r="AJ1842">
        <v>36</v>
      </c>
      <c r="AK1842" t="s">
        <v>57</v>
      </c>
      <c r="AL1842">
        <v>36200</v>
      </c>
      <c r="AM1842" t="s">
        <v>55</v>
      </c>
      <c r="AN1842" t="s">
        <v>55</v>
      </c>
      <c r="AO1842" t="s">
        <v>55</v>
      </c>
      <c r="AS1842" t="s">
        <v>343</v>
      </c>
      <c r="AT1842">
        <v>40</v>
      </c>
      <c r="AU1842">
        <v>27</v>
      </c>
      <c r="AV1842">
        <v>31</v>
      </c>
      <c r="BB1842">
        <v>0</v>
      </c>
      <c r="BC1842">
        <v>0</v>
      </c>
      <c r="BD1842" t="s">
        <v>60</v>
      </c>
      <c r="BE1842" s="5" t="s">
        <v>3831</v>
      </c>
      <c r="BF1842">
        <v>634343823</v>
      </c>
      <c r="BH1842" t="s">
        <v>323</v>
      </c>
      <c r="BI1842" t="s">
        <v>320</v>
      </c>
      <c r="BJ1842">
        <v>0.3840277777777778</v>
      </c>
      <c r="BK1842">
        <v>43.8</v>
      </c>
      <c r="BL1842">
        <v>5.19</v>
      </c>
      <c r="BM1842">
        <v>0</v>
      </c>
      <c r="BN1842">
        <v>-33.33</v>
      </c>
      <c r="BO1842">
        <v>15.66</v>
      </c>
      <c r="BP1842" t="s">
        <v>60</v>
      </c>
      <c r="BQ1842">
        <v>1.154814421</v>
      </c>
      <c r="BR1842" t="s">
        <v>61</v>
      </c>
    </row>
    <row r="1843" spans="1:70" x14ac:dyDescent="0.2">
      <c r="A1843" s="19">
        <f t="shared" si="70"/>
        <v>9.1300000000000026</v>
      </c>
      <c r="B1843" s="20">
        <v>3752</v>
      </c>
      <c r="D1843" s="2" t="s">
        <v>1381</v>
      </c>
      <c r="E1843" s="2" t="str">
        <f t="shared" si="69"/>
        <v>ST</v>
      </c>
      <c r="F1843">
        <v>200720433</v>
      </c>
      <c r="G1843">
        <v>202606</v>
      </c>
      <c r="H1843" t="s">
        <v>52</v>
      </c>
      <c r="I1843" t="s">
        <v>321</v>
      </c>
      <c r="J1843" t="s">
        <v>322</v>
      </c>
      <c r="K1843" t="s">
        <v>54</v>
      </c>
      <c r="L1843" s="5">
        <v>46332</v>
      </c>
      <c r="M1843" s="5">
        <v>46362</v>
      </c>
      <c r="N1843" s="21">
        <v>872888166420</v>
      </c>
      <c r="P1843" t="s">
        <v>326</v>
      </c>
      <c r="Q1843" t="s">
        <v>326</v>
      </c>
      <c r="R1843" t="s">
        <v>56</v>
      </c>
      <c r="S1843" t="s">
        <v>327</v>
      </c>
      <c r="T1843">
        <v>21</v>
      </c>
      <c r="U1843" t="s">
        <v>57</v>
      </c>
      <c r="V1843">
        <v>21320</v>
      </c>
      <c r="W1843">
        <v>44.12</v>
      </c>
      <c r="X1843">
        <v>5.23</v>
      </c>
      <c r="Y1843">
        <v>0</v>
      </c>
      <c r="Z1843">
        <v>-33.57</v>
      </c>
      <c r="AA1843">
        <v>15.78</v>
      </c>
      <c r="AB1843">
        <v>2</v>
      </c>
      <c r="AC1843">
        <v>30.8</v>
      </c>
      <c r="AD1843">
        <v>30.8</v>
      </c>
      <c r="AE1843" t="s">
        <v>1514</v>
      </c>
      <c r="AF1843" t="s">
        <v>1864</v>
      </c>
      <c r="AG1843" t="s">
        <v>1864</v>
      </c>
      <c r="AH1843" t="s">
        <v>1865</v>
      </c>
      <c r="AI1843" t="s">
        <v>579</v>
      </c>
      <c r="AJ1843">
        <v>21</v>
      </c>
      <c r="AK1843" t="s">
        <v>57</v>
      </c>
      <c r="AL1843">
        <v>21000</v>
      </c>
      <c r="AM1843" t="s">
        <v>55</v>
      </c>
      <c r="AN1843" t="s">
        <v>55</v>
      </c>
      <c r="AO1843" t="s">
        <v>55</v>
      </c>
      <c r="AS1843" t="s">
        <v>343</v>
      </c>
      <c r="AT1843">
        <v>0</v>
      </c>
      <c r="AU1843">
        <v>0</v>
      </c>
      <c r="AV1843">
        <v>0</v>
      </c>
      <c r="BB1843">
        <v>0</v>
      </c>
      <c r="BC1843">
        <v>0</v>
      </c>
      <c r="BD1843" t="s">
        <v>60</v>
      </c>
      <c r="BE1843" s="5" t="s">
        <v>3831</v>
      </c>
      <c r="BF1843">
        <v>634343823</v>
      </c>
      <c r="BH1843" t="s">
        <v>323</v>
      </c>
      <c r="BI1843" t="s">
        <v>320</v>
      </c>
      <c r="BJ1843">
        <v>0.44583333333333336</v>
      </c>
      <c r="BK1843">
        <v>38.200000000000003</v>
      </c>
      <c r="BL1843">
        <v>4.53</v>
      </c>
      <c r="BM1843">
        <v>0</v>
      </c>
      <c r="BN1843">
        <v>-29.07</v>
      </c>
      <c r="BO1843">
        <v>13.66</v>
      </c>
      <c r="BP1843" t="s">
        <v>60</v>
      </c>
      <c r="BQ1843">
        <v>1.1549344580000001</v>
      </c>
      <c r="BR1843" t="s">
        <v>61</v>
      </c>
    </row>
    <row r="1844" spans="1:70" x14ac:dyDescent="0.2">
      <c r="A1844" s="19">
        <f t="shared" si="70"/>
        <v>12.14</v>
      </c>
      <c r="B1844" s="20">
        <v>3752</v>
      </c>
      <c r="D1844" s="2" t="s">
        <v>1381</v>
      </c>
      <c r="E1844" s="2" t="str">
        <f t="shared" si="69"/>
        <v>ST</v>
      </c>
      <c r="F1844">
        <v>200720433</v>
      </c>
      <c r="G1844">
        <v>202606</v>
      </c>
      <c r="H1844" t="s">
        <v>52</v>
      </c>
      <c r="I1844" t="s">
        <v>321</v>
      </c>
      <c r="J1844" t="s">
        <v>322</v>
      </c>
      <c r="K1844" t="s">
        <v>54</v>
      </c>
      <c r="L1844" s="5" t="s">
        <v>4087</v>
      </c>
      <c r="M1844" s="5" t="s">
        <v>3826</v>
      </c>
      <c r="N1844" s="21">
        <v>873132764201</v>
      </c>
      <c r="P1844" t="s">
        <v>326</v>
      </c>
      <c r="Q1844" t="s">
        <v>326</v>
      </c>
      <c r="R1844" t="s">
        <v>56</v>
      </c>
      <c r="S1844" t="s">
        <v>327</v>
      </c>
      <c r="T1844">
        <v>21</v>
      </c>
      <c r="U1844" t="s">
        <v>57</v>
      </c>
      <c r="V1844">
        <v>21320</v>
      </c>
      <c r="W1844">
        <v>58.79</v>
      </c>
      <c r="X1844">
        <v>6.97</v>
      </c>
      <c r="Y1844">
        <v>0</v>
      </c>
      <c r="Z1844">
        <v>-44.74</v>
      </c>
      <c r="AA1844">
        <v>21.02</v>
      </c>
      <c r="AB1844">
        <v>4</v>
      </c>
      <c r="AC1844">
        <v>50.6</v>
      </c>
      <c r="AD1844">
        <v>50.6</v>
      </c>
      <c r="AE1844" t="s">
        <v>9722</v>
      </c>
      <c r="AF1844" t="s">
        <v>6434</v>
      </c>
      <c r="AG1844" t="s">
        <v>6434</v>
      </c>
      <c r="AH1844" t="s">
        <v>6435</v>
      </c>
      <c r="AI1844" t="s">
        <v>521</v>
      </c>
      <c r="AJ1844">
        <v>64</v>
      </c>
      <c r="AK1844" t="s">
        <v>57</v>
      </c>
      <c r="AL1844">
        <v>64600</v>
      </c>
      <c r="AM1844" t="s">
        <v>55</v>
      </c>
      <c r="AN1844" t="s">
        <v>55</v>
      </c>
      <c r="AO1844" t="s">
        <v>55</v>
      </c>
      <c r="AS1844" t="s">
        <v>343</v>
      </c>
      <c r="AT1844">
        <v>0</v>
      </c>
      <c r="AU1844">
        <v>0</v>
      </c>
      <c r="AV1844">
        <v>0</v>
      </c>
      <c r="BB1844">
        <v>0</v>
      </c>
      <c r="BC1844">
        <v>0</v>
      </c>
      <c r="BD1844" t="s">
        <v>60</v>
      </c>
      <c r="BE1844" s="5" t="s">
        <v>3831</v>
      </c>
      <c r="BF1844">
        <v>634343823</v>
      </c>
      <c r="BH1844" t="s">
        <v>323</v>
      </c>
      <c r="BI1844" t="s">
        <v>320</v>
      </c>
      <c r="BJ1844">
        <v>0.44305555555555554</v>
      </c>
      <c r="BK1844">
        <v>50.8</v>
      </c>
      <c r="BL1844">
        <v>6.02</v>
      </c>
      <c r="BM1844">
        <v>0</v>
      </c>
      <c r="BN1844">
        <v>-38.659999999999997</v>
      </c>
      <c r="BO1844">
        <v>18.16</v>
      </c>
      <c r="BP1844" t="s">
        <v>60</v>
      </c>
      <c r="BQ1844">
        <v>1.1572332869999999</v>
      </c>
      <c r="BR1844" t="s">
        <v>61</v>
      </c>
    </row>
    <row r="1845" spans="1:70" x14ac:dyDescent="0.2">
      <c r="A1845" s="19">
        <f t="shared" si="70"/>
        <v>14.480000000000004</v>
      </c>
      <c r="B1845" s="20">
        <v>3752</v>
      </c>
      <c r="D1845" s="2" t="s">
        <v>1381</v>
      </c>
      <c r="E1845" s="2" t="str">
        <f t="shared" si="69"/>
        <v>ST</v>
      </c>
      <c r="F1845">
        <v>200720433</v>
      </c>
      <c r="G1845">
        <v>202606</v>
      </c>
      <c r="H1845" t="s">
        <v>52</v>
      </c>
      <c r="I1845" t="s">
        <v>321</v>
      </c>
      <c r="J1845" t="s">
        <v>322</v>
      </c>
      <c r="K1845" t="s">
        <v>54</v>
      </c>
      <c r="L1845" s="5">
        <v>46332</v>
      </c>
      <c r="M1845" s="5">
        <v>46362</v>
      </c>
      <c r="N1845" s="21">
        <v>872940844835</v>
      </c>
      <c r="P1845" t="s">
        <v>326</v>
      </c>
      <c r="Q1845" t="s">
        <v>326</v>
      </c>
      <c r="R1845" t="s">
        <v>56</v>
      </c>
      <c r="S1845" t="s">
        <v>327</v>
      </c>
      <c r="T1845">
        <v>21</v>
      </c>
      <c r="U1845" t="s">
        <v>57</v>
      </c>
      <c r="V1845">
        <v>21320</v>
      </c>
      <c r="W1845">
        <v>69.989999999999995</v>
      </c>
      <c r="X1845">
        <v>8.2899999999999991</v>
      </c>
      <c r="Y1845">
        <v>0</v>
      </c>
      <c r="Z1845">
        <v>-53.27</v>
      </c>
      <c r="AA1845">
        <v>25.02</v>
      </c>
      <c r="AB1845">
        <v>4</v>
      </c>
      <c r="AC1845">
        <v>65.56</v>
      </c>
      <c r="AD1845">
        <v>65.56</v>
      </c>
      <c r="AE1845" t="s">
        <v>9723</v>
      </c>
      <c r="AF1845" t="s">
        <v>398</v>
      </c>
      <c r="AG1845" t="s">
        <v>398</v>
      </c>
      <c r="AH1845" t="s">
        <v>6436</v>
      </c>
      <c r="AI1845" t="s">
        <v>6142</v>
      </c>
      <c r="AJ1845">
        <v>33</v>
      </c>
      <c r="AK1845" t="s">
        <v>57</v>
      </c>
      <c r="AL1845">
        <v>33510</v>
      </c>
      <c r="AM1845" t="s">
        <v>55</v>
      </c>
      <c r="AN1845" t="s">
        <v>55</v>
      </c>
      <c r="AO1845" t="s">
        <v>55</v>
      </c>
      <c r="AS1845" t="s">
        <v>343</v>
      </c>
      <c r="AT1845">
        <v>30</v>
      </c>
      <c r="AU1845">
        <v>30</v>
      </c>
      <c r="AV1845">
        <v>40</v>
      </c>
      <c r="BB1845">
        <v>0</v>
      </c>
      <c r="BC1845">
        <v>0</v>
      </c>
      <c r="BD1845" t="s">
        <v>60</v>
      </c>
      <c r="BE1845" s="5" t="s">
        <v>3831</v>
      </c>
      <c r="BF1845">
        <v>634343823</v>
      </c>
      <c r="BH1845" t="s">
        <v>323</v>
      </c>
      <c r="BI1845" t="s">
        <v>320</v>
      </c>
      <c r="BJ1845">
        <v>0.48888888888888887</v>
      </c>
      <c r="BK1845">
        <v>60.6</v>
      </c>
      <c r="BL1845">
        <v>7.18</v>
      </c>
      <c r="BM1845">
        <v>0</v>
      </c>
      <c r="BN1845">
        <v>-46.12</v>
      </c>
      <c r="BO1845">
        <v>21.66</v>
      </c>
      <c r="BP1845" t="s">
        <v>60</v>
      </c>
      <c r="BQ1845">
        <v>1.1549344580000001</v>
      </c>
      <c r="BR1845" t="s">
        <v>61</v>
      </c>
    </row>
    <row r="1846" spans="1:70" x14ac:dyDescent="0.2">
      <c r="A1846" s="19">
        <f t="shared" si="70"/>
        <v>19.499999999999993</v>
      </c>
      <c r="B1846" s="20">
        <v>3752</v>
      </c>
      <c r="D1846" s="2" t="s">
        <v>1381</v>
      </c>
      <c r="E1846" s="2" t="str">
        <f t="shared" si="69"/>
        <v>ST</v>
      </c>
      <c r="F1846">
        <v>200720433</v>
      </c>
      <c r="G1846">
        <v>202606</v>
      </c>
      <c r="H1846" t="s">
        <v>52</v>
      </c>
      <c r="I1846" t="s">
        <v>321</v>
      </c>
      <c r="J1846" t="s">
        <v>322</v>
      </c>
      <c r="K1846" t="s">
        <v>54</v>
      </c>
      <c r="L1846" s="5">
        <v>46332</v>
      </c>
      <c r="M1846" s="5">
        <v>46362</v>
      </c>
      <c r="N1846" s="21">
        <v>872934577031</v>
      </c>
      <c r="P1846" t="s">
        <v>326</v>
      </c>
      <c r="Q1846" t="s">
        <v>326</v>
      </c>
      <c r="R1846" t="s">
        <v>56</v>
      </c>
      <c r="S1846" t="s">
        <v>327</v>
      </c>
      <c r="T1846">
        <v>21</v>
      </c>
      <c r="U1846" t="s">
        <v>57</v>
      </c>
      <c r="V1846">
        <v>21320</v>
      </c>
      <c r="W1846">
        <v>94.24</v>
      </c>
      <c r="X1846">
        <v>110.95</v>
      </c>
      <c r="Y1846">
        <v>0</v>
      </c>
      <c r="Z1846">
        <v>-71.72</v>
      </c>
      <c r="AA1846">
        <v>133.47999999999999</v>
      </c>
      <c r="AB1846">
        <v>7</v>
      </c>
      <c r="AC1846">
        <v>97.46</v>
      </c>
      <c r="AD1846">
        <v>97.46</v>
      </c>
      <c r="AE1846" t="s">
        <v>9569</v>
      </c>
      <c r="AF1846" t="s">
        <v>6437</v>
      </c>
      <c r="AG1846" t="s">
        <v>6437</v>
      </c>
      <c r="AH1846" t="s">
        <v>6438</v>
      </c>
      <c r="AI1846" t="s">
        <v>3936</v>
      </c>
      <c r="AJ1846">
        <v>13</v>
      </c>
      <c r="AK1846" t="s">
        <v>57</v>
      </c>
      <c r="AL1846">
        <v>13600</v>
      </c>
      <c r="AM1846" t="s">
        <v>55</v>
      </c>
      <c r="AN1846" t="s">
        <v>55</v>
      </c>
      <c r="AO1846" t="s">
        <v>55</v>
      </c>
      <c r="AS1846" t="s">
        <v>343</v>
      </c>
      <c r="AT1846">
        <v>30</v>
      </c>
      <c r="AU1846">
        <v>31</v>
      </c>
      <c r="AV1846">
        <v>39</v>
      </c>
      <c r="BB1846">
        <v>0</v>
      </c>
      <c r="BC1846">
        <v>0</v>
      </c>
      <c r="BD1846" t="s">
        <v>60</v>
      </c>
      <c r="BE1846" s="5" t="s">
        <v>3831</v>
      </c>
      <c r="BF1846">
        <v>634343823</v>
      </c>
      <c r="BH1846" t="s">
        <v>323</v>
      </c>
      <c r="BI1846" t="s">
        <v>320</v>
      </c>
      <c r="BJ1846">
        <v>0.62708333333333333</v>
      </c>
      <c r="BK1846">
        <v>81.599999999999994</v>
      </c>
      <c r="BL1846">
        <v>96.07</v>
      </c>
      <c r="BM1846">
        <v>0</v>
      </c>
      <c r="BN1846">
        <v>-62.1</v>
      </c>
      <c r="BO1846">
        <v>115.57</v>
      </c>
      <c r="BP1846" t="s">
        <v>60</v>
      </c>
      <c r="BQ1846">
        <v>1.1549344580000001</v>
      </c>
      <c r="BR1846" t="s">
        <v>61</v>
      </c>
    </row>
    <row r="1847" spans="1:70" x14ac:dyDescent="0.2">
      <c r="A1847" s="19">
        <f t="shared" si="70"/>
        <v>9.8000000000000007</v>
      </c>
      <c r="B1847" s="20">
        <v>3752</v>
      </c>
      <c r="D1847" s="2" t="s">
        <v>1381</v>
      </c>
      <c r="E1847" s="2" t="str">
        <f t="shared" si="69"/>
        <v>ST</v>
      </c>
      <c r="F1847">
        <v>200720433</v>
      </c>
      <c r="G1847">
        <v>202606</v>
      </c>
      <c r="H1847" t="s">
        <v>52</v>
      </c>
      <c r="I1847" t="s">
        <v>321</v>
      </c>
      <c r="J1847" t="s">
        <v>322</v>
      </c>
      <c r="K1847" t="s">
        <v>54</v>
      </c>
      <c r="L1847" s="5">
        <v>46362</v>
      </c>
      <c r="M1847" s="5" t="s">
        <v>4437</v>
      </c>
      <c r="N1847" s="21">
        <v>872986563135</v>
      </c>
      <c r="P1847" t="s">
        <v>326</v>
      </c>
      <c r="Q1847" t="s">
        <v>326</v>
      </c>
      <c r="R1847" t="s">
        <v>56</v>
      </c>
      <c r="S1847" t="s">
        <v>327</v>
      </c>
      <c r="T1847">
        <v>21</v>
      </c>
      <c r="U1847" t="s">
        <v>57</v>
      </c>
      <c r="V1847">
        <v>21320</v>
      </c>
      <c r="W1847">
        <v>47.35</v>
      </c>
      <c r="X1847">
        <v>5.61</v>
      </c>
      <c r="Y1847">
        <v>0</v>
      </c>
      <c r="Z1847">
        <v>-36.03</v>
      </c>
      <c r="AA1847">
        <v>16.93</v>
      </c>
      <c r="AB1847">
        <v>2</v>
      </c>
      <c r="AC1847">
        <v>34.32</v>
      </c>
      <c r="AD1847">
        <v>34.32</v>
      </c>
      <c r="AE1847" t="s">
        <v>9724</v>
      </c>
      <c r="AF1847" t="s">
        <v>6439</v>
      </c>
      <c r="AG1847" t="s">
        <v>6439</v>
      </c>
      <c r="AH1847" t="s">
        <v>6440</v>
      </c>
      <c r="AI1847" t="s">
        <v>6441</v>
      </c>
      <c r="AJ1847">
        <v>1</v>
      </c>
      <c r="AK1847" t="s">
        <v>57</v>
      </c>
      <c r="AL1847">
        <v>1500</v>
      </c>
      <c r="AM1847" t="s">
        <v>55</v>
      </c>
      <c r="AN1847" t="s">
        <v>55</v>
      </c>
      <c r="AO1847" t="s">
        <v>55</v>
      </c>
      <c r="AS1847" t="s">
        <v>343</v>
      </c>
      <c r="AT1847">
        <v>26</v>
      </c>
      <c r="AU1847">
        <v>31</v>
      </c>
      <c r="AV1847">
        <v>41</v>
      </c>
      <c r="BB1847">
        <v>0</v>
      </c>
      <c r="BC1847">
        <v>0</v>
      </c>
      <c r="BD1847" t="s">
        <v>60</v>
      </c>
      <c r="BE1847" s="5" t="s">
        <v>3831</v>
      </c>
      <c r="BF1847">
        <v>634343823</v>
      </c>
      <c r="BH1847" t="s">
        <v>323</v>
      </c>
      <c r="BI1847" t="s">
        <v>320</v>
      </c>
      <c r="BJ1847">
        <v>0.44861111111111113</v>
      </c>
      <c r="BK1847">
        <v>41</v>
      </c>
      <c r="BL1847">
        <v>4.8600000000000003</v>
      </c>
      <c r="BM1847">
        <v>0</v>
      </c>
      <c r="BN1847">
        <v>-31.2</v>
      </c>
      <c r="BO1847">
        <v>14.66</v>
      </c>
      <c r="BP1847" t="s">
        <v>60</v>
      </c>
      <c r="BQ1847">
        <v>1.154814421</v>
      </c>
      <c r="BR1847" t="s">
        <v>61</v>
      </c>
    </row>
    <row r="1848" spans="1:70" x14ac:dyDescent="0.2">
      <c r="A1848" s="19">
        <f t="shared" si="70"/>
        <v>17.839999999999996</v>
      </c>
      <c r="B1848" s="20">
        <v>3752</v>
      </c>
      <c r="D1848" s="2" t="s">
        <v>1381</v>
      </c>
      <c r="E1848" s="2" t="str">
        <f t="shared" si="69"/>
        <v>ST</v>
      </c>
      <c r="F1848">
        <v>200720433</v>
      </c>
      <c r="G1848">
        <v>202606</v>
      </c>
      <c r="H1848" t="s">
        <v>52</v>
      </c>
      <c r="I1848" t="s">
        <v>321</v>
      </c>
      <c r="J1848" t="s">
        <v>322</v>
      </c>
      <c r="K1848" t="s">
        <v>54</v>
      </c>
      <c r="L1848" s="5" t="s">
        <v>3831</v>
      </c>
      <c r="M1848" s="5" t="s">
        <v>5697</v>
      </c>
      <c r="N1848" s="21">
        <v>873291925680</v>
      </c>
      <c r="P1848" t="s">
        <v>326</v>
      </c>
      <c r="Q1848" t="s">
        <v>326</v>
      </c>
      <c r="R1848" t="s">
        <v>56</v>
      </c>
      <c r="S1848" t="s">
        <v>327</v>
      </c>
      <c r="T1848">
        <v>21</v>
      </c>
      <c r="U1848" t="s">
        <v>57</v>
      </c>
      <c r="V1848">
        <v>21320</v>
      </c>
      <c r="W1848">
        <v>85.61</v>
      </c>
      <c r="X1848">
        <v>10.16</v>
      </c>
      <c r="Y1848">
        <v>0</v>
      </c>
      <c r="Z1848">
        <v>-65.13</v>
      </c>
      <c r="AA1848">
        <v>30.63</v>
      </c>
      <c r="AB1848">
        <v>6</v>
      </c>
      <c r="AC1848">
        <v>88</v>
      </c>
      <c r="AD1848">
        <v>88</v>
      </c>
      <c r="AE1848" t="s">
        <v>9725</v>
      </c>
      <c r="AF1848" t="s">
        <v>6442</v>
      </c>
      <c r="AG1848" t="s">
        <v>6443</v>
      </c>
      <c r="AH1848" t="s">
        <v>6444</v>
      </c>
      <c r="AI1848" t="s">
        <v>4397</v>
      </c>
      <c r="AJ1848">
        <v>16</v>
      </c>
      <c r="AK1848" t="s">
        <v>57</v>
      </c>
      <c r="AL1848">
        <v>16400</v>
      </c>
      <c r="AM1848" t="s">
        <v>55</v>
      </c>
      <c r="AN1848" t="s">
        <v>55</v>
      </c>
      <c r="AO1848" t="s">
        <v>55</v>
      </c>
      <c r="AS1848" t="s">
        <v>343</v>
      </c>
      <c r="AT1848">
        <v>0</v>
      </c>
      <c r="AU1848">
        <v>0</v>
      </c>
      <c r="AV1848">
        <v>0</v>
      </c>
      <c r="BB1848">
        <v>0</v>
      </c>
      <c r="BC1848">
        <v>0</v>
      </c>
      <c r="BD1848" t="s">
        <v>60</v>
      </c>
      <c r="BE1848" s="5" t="s">
        <v>5226</v>
      </c>
      <c r="BF1848">
        <v>634353938</v>
      </c>
      <c r="BH1848" t="s">
        <v>323</v>
      </c>
      <c r="BI1848" t="s">
        <v>320</v>
      </c>
      <c r="BJ1848">
        <v>0.49930555555555556</v>
      </c>
      <c r="BK1848">
        <v>74.599999999999994</v>
      </c>
      <c r="BL1848">
        <v>8.85</v>
      </c>
      <c r="BM1848">
        <v>0</v>
      </c>
      <c r="BN1848">
        <v>-56.76</v>
      </c>
      <c r="BO1848">
        <v>26.69</v>
      </c>
      <c r="BP1848" t="s">
        <v>60</v>
      </c>
      <c r="BQ1848">
        <v>1.1475391020000001</v>
      </c>
      <c r="BR1848" t="s">
        <v>61</v>
      </c>
    </row>
    <row r="1849" spans="1:70" x14ac:dyDescent="0.2">
      <c r="A1849" s="19">
        <f t="shared" si="70"/>
        <v>10.800000000000004</v>
      </c>
      <c r="B1849" s="20">
        <v>3752</v>
      </c>
      <c r="D1849" s="2" t="s">
        <v>1381</v>
      </c>
      <c r="E1849" s="2" t="str">
        <f t="shared" si="69"/>
        <v>ST</v>
      </c>
      <c r="F1849">
        <v>200720433</v>
      </c>
      <c r="G1849">
        <v>202606</v>
      </c>
      <c r="H1849" t="s">
        <v>52</v>
      </c>
      <c r="I1849" t="s">
        <v>321</v>
      </c>
      <c r="J1849" t="s">
        <v>322</v>
      </c>
      <c r="K1849" t="s">
        <v>54</v>
      </c>
      <c r="L1849" s="5" t="s">
        <v>3825</v>
      </c>
      <c r="M1849" s="5" t="s">
        <v>3826</v>
      </c>
      <c r="N1849" s="21">
        <v>872996738623</v>
      </c>
      <c r="P1849" t="s">
        <v>326</v>
      </c>
      <c r="Q1849" t="s">
        <v>326</v>
      </c>
      <c r="R1849" t="s">
        <v>56</v>
      </c>
      <c r="S1849" t="s">
        <v>327</v>
      </c>
      <c r="T1849">
        <v>21</v>
      </c>
      <c r="U1849" t="s">
        <v>57</v>
      </c>
      <c r="V1849">
        <v>21320</v>
      </c>
      <c r="W1849">
        <v>52.45</v>
      </c>
      <c r="X1849">
        <v>6.21</v>
      </c>
      <c r="Y1849">
        <v>0</v>
      </c>
      <c r="Z1849">
        <v>-39.92</v>
      </c>
      <c r="AA1849">
        <v>18.739999999999998</v>
      </c>
      <c r="AB1849">
        <v>4</v>
      </c>
      <c r="AC1849">
        <v>41.8</v>
      </c>
      <c r="AD1849">
        <v>41.8</v>
      </c>
      <c r="AE1849" t="s">
        <v>2440</v>
      </c>
      <c r="AF1849" t="s">
        <v>3765</v>
      </c>
      <c r="AG1849" t="s">
        <v>3765</v>
      </c>
      <c r="AH1849" t="s">
        <v>6445</v>
      </c>
      <c r="AI1849" t="s">
        <v>6446</v>
      </c>
      <c r="AJ1849">
        <v>59</v>
      </c>
      <c r="AK1849" t="s">
        <v>57</v>
      </c>
      <c r="AL1849">
        <v>59420</v>
      </c>
      <c r="AM1849" t="s">
        <v>55</v>
      </c>
      <c r="AN1849" t="s">
        <v>55</v>
      </c>
      <c r="AO1849" t="s">
        <v>55</v>
      </c>
      <c r="AS1849" t="s">
        <v>343</v>
      </c>
      <c r="AT1849">
        <v>0</v>
      </c>
      <c r="AU1849">
        <v>0</v>
      </c>
      <c r="AV1849">
        <v>0</v>
      </c>
      <c r="BB1849">
        <v>0</v>
      </c>
      <c r="BC1849">
        <v>0</v>
      </c>
      <c r="BD1849" t="s">
        <v>60</v>
      </c>
      <c r="BE1849" s="5" t="s">
        <v>3831</v>
      </c>
      <c r="BF1849">
        <v>634343823</v>
      </c>
      <c r="BH1849" t="s">
        <v>323</v>
      </c>
      <c r="BI1849" t="s">
        <v>320</v>
      </c>
      <c r="BJ1849">
        <v>0.5625</v>
      </c>
      <c r="BK1849">
        <v>45.2</v>
      </c>
      <c r="BL1849">
        <v>5.35</v>
      </c>
      <c r="BM1849">
        <v>0</v>
      </c>
      <c r="BN1849">
        <v>-34.4</v>
      </c>
      <c r="BO1849">
        <v>16.149999999999999</v>
      </c>
      <c r="BP1849" t="s">
        <v>60</v>
      </c>
      <c r="BQ1849">
        <v>1.160362033</v>
      </c>
      <c r="BR1849" t="s">
        <v>61</v>
      </c>
    </row>
    <row r="1850" spans="1:70" x14ac:dyDescent="0.2">
      <c r="A1850" s="19">
        <f t="shared" si="70"/>
        <v>7.4600000000000009</v>
      </c>
      <c r="B1850" s="20">
        <v>3752</v>
      </c>
      <c r="D1850" s="2" t="s">
        <v>1381</v>
      </c>
      <c r="E1850" s="2" t="str">
        <f t="shared" ref="E1850:E1913" si="71">IF(J1850="FedEx Priority","ST","FICP")</f>
        <v>ST</v>
      </c>
      <c r="F1850">
        <v>200720433</v>
      </c>
      <c r="G1850">
        <v>202606</v>
      </c>
      <c r="H1850" t="s">
        <v>52</v>
      </c>
      <c r="I1850" t="s">
        <v>321</v>
      </c>
      <c r="J1850" t="s">
        <v>322</v>
      </c>
      <c r="K1850" t="s">
        <v>54</v>
      </c>
      <c r="L1850" s="5" t="s">
        <v>4087</v>
      </c>
      <c r="M1850" s="5" t="s">
        <v>3826</v>
      </c>
      <c r="N1850" s="21">
        <v>873130995990</v>
      </c>
      <c r="P1850" t="s">
        <v>326</v>
      </c>
      <c r="Q1850" t="s">
        <v>326</v>
      </c>
      <c r="R1850" t="s">
        <v>56</v>
      </c>
      <c r="S1850" t="s">
        <v>327</v>
      </c>
      <c r="T1850">
        <v>21</v>
      </c>
      <c r="U1850" t="s">
        <v>57</v>
      </c>
      <c r="V1850">
        <v>21320</v>
      </c>
      <c r="W1850">
        <v>36.11</v>
      </c>
      <c r="X1850">
        <v>4.28</v>
      </c>
      <c r="Y1850">
        <v>0</v>
      </c>
      <c r="Z1850">
        <v>-27.47</v>
      </c>
      <c r="AA1850">
        <v>12.91</v>
      </c>
      <c r="AB1850">
        <v>2</v>
      </c>
      <c r="AC1850">
        <v>18.04</v>
      </c>
      <c r="AD1850">
        <v>18.04</v>
      </c>
      <c r="AE1850" t="s">
        <v>9726</v>
      </c>
      <c r="AF1850" t="s">
        <v>3306</v>
      </c>
      <c r="AG1850" t="s">
        <v>3306</v>
      </c>
      <c r="AH1850" t="s">
        <v>3307</v>
      </c>
      <c r="AI1850" t="s">
        <v>3308</v>
      </c>
      <c r="AJ1850">
        <v>31</v>
      </c>
      <c r="AK1850" t="s">
        <v>57</v>
      </c>
      <c r="AL1850">
        <v>31670</v>
      </c>
      <c r="AM1850" t="s">
        <v>55</v>
      </c>
      <c r="AN1850" t="s">
        <v>55</v>
      </c>
      <c r="AO1850" t="s">
        <v>55</v>
      </c>
      <c r="AS1850" t="s">
        <v>343</v>
      </c>
      <c r="AT1850">
        <v>30</v>
      </c>
      <c r="AU1850">
        <v>30</v>
      </c>
      <c r="AV1850">
        <v>40</v>
      </c>
      <c r="BB1850">
        <v>0</v>
      </c>
      <c r="BC1850">
        <v>0</v>
      </c>
      <c r="BD1850" t="s">
        <v>60</v>
      </c>
      <c r="BE1850" s="5" t="s">
        <v>3831</v>
      </c>
      <c r="BF1850">
        <v>634343823</v>
      </c>
      <c r="BH1850" t="s">
        <v>323</v>
      </c>
      <c r="BI1850" t="s">
        <v>320</v>
      </c>
      <c r="BJ1850">
        <v>0.40069444444444446</v>
      </c>
      <c r="BK1850">
        <v>31.2</v>
      </c>
      <c r="BL1850">
        <v>3.7</v>
      </c>
      <c r="BM1850">
        <v>0</v>
      </c>
      <c r="BN1850">
        <v>-23.74</v>
      </c>
      <c r="BO1850">
        <v>11.16</v>
      </c>
      <c r="BP1850" t="s">
        <v>60</v>
      </c>
      <c r="BQ1850">
        <v>1.1572332869999999</v>
      </c>
      <c r="BR1850" t="s">
        <v>61</v>
      </c>
    </row>
    <row r="1851" spans="1:70" x14ac:dyDescent="0.2">
      <c r="A1851" s="19">
        <f t="shared" si="70"/>
        <v>9.8000000000000007</v>
      </c>
      <c r="B1851" s="20">
        <v>3752</v>
      </c>
      <c r="D1851" s="2" t="s">
        <v>1381</v>
      </c>
      <c r="E1851" s="2" t="str">
        <f t="shared" si="71"/>
        <v>ST</v>
      </c>
      <c r="F1851">
        <v>200720433</v>
      </c>
      <c r="G1851">
        <v>202606</v>
      </c>
      <c r="H1851" t="s">
        <v>52</v>
      </c>
      <c r="I1851" t="s">
        <v>321</v>
      </c>
      <c r="J1851" t="s">
        <v>322</v>
      </c>
      <c r="K1851" t="s">
        <v>54</v>
      </c>
      <c r="L1851" s="5" t="s">
        <v>3825</v>
      </c>
      <c r="M1851" s="5" t="s">
        <v>3826</v>
      </c>
      <c r="N1851" s="21">
        <v>873138807239</v>
      </c>
      <c r="P1851" t="s">
        <v>326</v>
      </c>
      <c r="Q1851" t="s">
        <v>326</v>
      </c>
      <c r="R1851" t="s">
        <v>56</v>
      </c>
      <c r="S1851" t="s">
        <v>327</v>
      </c>
      <c r="T1851">
        <v>21</v>
      </c>
      <c r="U1851" t="s">
        <v>57</v>
      </c>
      <c r="V1851">
        <v>21320</v>
      </c>
      <c r="W1851">
        <v>47.57</v>
      </c>
      <c r="X1851">
        <v>5.64</v>
      </c>
      <c r="Y1851">
        <v>0</v>
      </c>
      <c r="Z1851">
        <v>-36.200000000000003</v>
      </c>
      <c r="AA1851">
        <v>17.010000000000002</v>
      </c>
      <c r="AB1851">
        <v>3</v>
      </c>
      <c r="AC1851">
        <v>35.200000000000003</v>
      </c>
      <c r="AD1851">
        <v>35.200000000000003</v>
      </c>
      <c r="AE1851" t="s">
        <v>9727</v>
      </c>
      <c r="AF1851" t="s">
        <v>6447</v>
      </c>
      <c r="AG1851" t="s">
        <v>6447</v>
      </c>
      <c r="AH1851" t="s">
        <v>6448</v>
      </c>
      <c r="AI1851" t="s">
        <v>4205</v>
      </c>
      <c r="AJ1851">
        <v>13</v>
      </c>
      <c r="AK1851" t="s">
        <v>57</v>
      </c>
      <c r="AL1851">
        <v>13200</v>
      </c>
      <c r="AM1851" t="s">
        <v>55</v>
      </c>
      <c r="AN1851" t="s">
        <v>55</v>
      </c>
      <c r="AO1851" t="s">
        <v>55</v>
      </c>
      <c r="AS1851" t="s">
        <v>343</v>
      </c>
      <c r="AT1851">
        <v>0</v>
      </c>
      <c r="AU1851">
        <v>0</v>
      </c>
      <c r="AV1851">
        <v>0</v>
      </c>
      <c r="BB1851">
        <v>0</v>
      </c>
      <c r="BC1851">
        <v>0</v>
      </c>
      <c r="BD1851" t="s">
        <v>60</v>
      </c>
      <c r="BE1851" s="5" t="s">
        <v>3831</v>
      </c>
      <c r="BF1851">
        <v>634343823</v>
      </c>
      <c r="BH1851" t="s">
        <v>323</v>
      </c>
      <c r="BI1851" t="s">
        <v>320</v>
      </c>
      <c r="BJ1851">
        <v>0.44097222222222221</v>
      </c>
      <c r="BK1851">
        <v>41</v>
      </c>
      <c r="BL1851">
        <v>4.8600000000000003</v>
      </c>
      <c r="BM1851">
        <v>0</v>
      </c>
      <c r="BN1851">
        <v>-31.2</v>
      </c>
      <c r="BO1851">
        <v>14.66</v>
      </c>
      <c r="BP1851" t="s">
        <v>60</v>
      </c>
      <c r="BQ1851">
        <v>1.160362033</v>
      </c>
      <c r="BR1851" t="s">
        <v>61</v>
      </c>
    </row>
    <row r="1852" spans="1:70" x14ac:dyDescent="0.2">
      <c r="A1852" s="19">
        <f t="shared" si="70"/>
        <v>11.469999999999999</v>
      </c>
      <c r="B1852" s="20">
        <v>3752</v>
      </c>
      <c r="D1852" s="2" t="s">
        <v>1381</v>
      </c>
      <c r="E1852" s="2" t="str">
        <f t="shared" si="71"/>
        <v>ST</v>
      </c>
      <c r="F1852">
        <v>200720433</v>
      </c>
      <c r="G1852">
        <v>202606</v>
      </c>
      <c r="H1852" t="s">
        <v>52</v>
      </c>
      <c r="I1852" t="s">
        <v>321</v>
      </c>
      <c r="J1852" t="s">
        <v>322</v>
      </c>
      <c r="K1852" t="s">
        <v>54</v>
      </c>
      <c r="L1852" s="5">
        <v>46332</v>
      </c>
      <c r="M1852" s="5" t="s">
        <v>2497</v>
      </c>
      <c r="N1852" s="21">
        <v>872937323241</v>
      </c>
      <c r="P1852" t="s">
        <v>326</v>
      </c>
      <c r="Q1852" t="s">
        <v>326</v>
      </c>
      <c r="R1852" t="s">
        <v>56</v>
      </c>
      <c r="S1852" t="s">
        <v>327</v>
      </c>
      <c r="T1852">
        <v>21</v>
      </c>
      <c r="U1852" t="s">
        <v>57</v>
      </c>
      <c r="V1852">
        <v>21320</v>
      </c>
      <c r="W1852">
        <v>55.44</v>
      </c>
      <c r="X1852">
        <v>6.57</v>
      </c>
      <c r="Y1852">
        <v>0</v>
      </c>
      <c r="Z1852">
        <v>-42.19</v>
      </c>
      <c r="AA1852">
        <v>19.82</v>
      </c>
      <c r="AB1852">
        <v>4</v>
      </c>
      <c r="AC1852">
        <v>46.2</v>
      </c>
      <c r="AD1852">
        <v>46.2</v>
      </c>
      <c r="AE1852" t="s">
        <v>9728</v>
      </c>
      <c r="AF1852" t="s">
        <v>6449</v>
      </c>
      <c r="AG1852" t="s">
        <v>6449</v>
      </c>
      <c r="AH1852" t="s">
        <v>6450</v>
      </c>
      <c r="AI1852" t="s">
        <v>6451</v>
      </c>
      <c r="AJ1852">
        <v>64</v>
      </c>
      <c r="AK1852" t="s">
        <v>57</v>
      </c>
      <c r="AL1852">
        <v>64520</v>
      </c>
      <c r="AM1852" t="s">
        <v>55</v>
      </c>
      <c r="AN1852" t="s">
        <v>55</v>
      </c>
      <c r="AO1852" t="s">
        <v>55</v>
      </c>
      <c r="AS1852" t="s">
        <v>343</v>
      </c>
      <c r="AT1852">
        <v>0</v>
      </c>
      <c r="AU1852">
        <v>0</v>
      </c>
      <c r="AV1852">
        <v>0</v>
      </c>
      <c r="BB1852">
        <v>0</v>
      </c>
      <c r="BC1852">
        <v>0</v>
      </c>
      <c r="BD1852" t="s">
        <v>60</v>
      </c>
      <c r="BE1852" s="5" t="s">
        <v>3831</v>
      </c>
      <c r="BF1852">
        <v>634343823</v>
      </c>
      <c r="BH1852" t="s">
        <v>323</v>
      </c>
      <c r="BI1852" t="s">
        <v>320</v>
      </c>
      <c r="BJ1852">
        <v>0.46736111111111112</v>
      </c>
      <c r="BK1852">
        <v>48</v>
      </c>
      <c r="BL1852">
        <v>5.69</v>
      </c>
      <c r="BM1852">
        <v>0</v>
      </c>
      <c r="BN1852">
        <v>-36.53</v>
      </c>
      <c r="BO1852">
        <v>17.16</v>
      </c>
      <c r="BP1852" t="s">
        <v>60</v>
      </c>
      <c r="BQ1852">
        <v>1.1549344580000001</v>
      </c>
      <c r="BR1852" t="s">
        <v>61</v>
      </c>
    </row>
    <row r="1853" spans="1:70" x14ac:dyDescent="0.2">
      <c r="A1853" s="19">
        <f t="shared" si="70"/>
        <v>14.480000000000004</v>
      </c>
      <c r="B1853" s="20">
        <v>3752</v>
      </c>
      <c r="D1853" s="2" t="s">
        <v>1381</v>
      </c>
      <c r="E1853" s="2" t="str">
        <f t="shared" si="71"/>
        <v>ST</v>
      </c>
      <c r="F1853">
        <v>200720433</v>
      </c>
      <c r="G1853">
        <v>202606</v>
      </c>
      <c r="H1853" t="s">
        <v>52</v>
      </c>
      <c r="I1853" t="s">
        <v>321</v>
      </c>
      <c r="J1853" t="s">
        <v>322</v>
      </c>
      <c r="K1853" t="s">
        <v>54</v>
      </c>
      <c r="L1853" s="5">
        <v>46332</v>
      </c>
      <c r="M1853" s="5">
        <v>46362</v>
      </c>
      <c r="N1853" s="21">
        <v>872934736997</v>
      </c>
      <c r="P1853" t="s">
        <v>326</v>
      </c>
      <c r="Q1853" t="s">
        <v>326</v>
      </c>
      <c r="R1853" t="s">
        <v>56</v>
      </c>
      <c r="S1853" t="s">
        <v>327</v>
      </c>
      <c r="T1853">
        <v>21</v>
      </c>
      <c r="U1853" t="s">
        <v>57</v>
      </c>
      <c r="V1853">
        <v>21320</v>
      </c>
      <c r="W1853">
        <v>69.989999999999995</v>
      </c>
      <c r="X1853">
        <v>8.2899999999999991</v>
      </c>
      <c r="Y1853">
        <v>0</v>
      </c>
      <c r="Z1853">
        <v>-53.27</v>
      </c>
      <c r="AA1853">
        <v>25.02</v>
      </c>
      <c r="AB1853">
        <v>5</v>
      </c>
      <c r="AC1853">
        <v>66</v>
      </c>
      <c r="AD1853">
        <v>66</v>
      </c>
      <c r="AE1853" t="s">
        <v>9729</v>
      </c>
      <c r="AF1853" t="s">
        <v>6452</v>
      </c>
      <c r="AG1853" t="s">
        <v>6452</v>
      </c>
      <c r="AH1853" t="s">
        <v>528</v>
      </c>
      <c r="AI1853" t="s">
        <v>2292</v>
      </c>
      <c r="AJ1853">
        <v>21</v>
      </c>
      <c r="AK1853" t="s">
        <v>57</v>
      </c>
      <c r="AL1853">
        <v>21200</v>
      </c>
      <c r="AM1853" t="s">
        <v>55</v>
      </c>
      <c r="AN1853" t="s">
        <v>55</v>
      </c>
      <c r="AO1853" t="s">
        <v>55</v>
      </c>
      <c r="AS1853" t="s">
        <v>343</v>
      </c>
      <c r="AT1853">
        <v>0</v>
      </c>
      <c r="AU1853">
        <v>0</v>
      </c>
      <c r="AV1853">
        <v>0</v>
      </c>
      <c r="BB1853">
        <v>0</v>
      </c>
      <c r="BC1853">
        <v>0</v>
      </c>
      <c r="BD1853" t="s">
        <v>60</v>
      </c>
      <c r="BE1853" s="5" t="s">
        <v>3831</v>
      </c>
      <c r="BF1853">
        <v>634343823</v>
      </c>
      <c r="BH1853" t="s">
        <v>323</v>
      </c>
      <c r="BI1853" t="s">
        <v>320</v>
      </c>
      <c r="BJ1853">
        <v>0.47638888888888886</v>
      </c>
      <c r="BK1853">
        <v>60.6</v>
      </c>
      <c r="BL1853">
        <v>7.18</v>
      </c>
      <c r="BM1853">
        <v>0</v>
      </c>
      <c r="BN1853">
        <v>-46.12</v>
      </c>
      <c r="BO1853">
        <v>21.66</v>
      </c>
      <c r="BP1853" t="s">
        <v>60</v>
      </c>
      <c r="BQ1853">
        <v>1.1549344580000001</v>
      </c>
      <c r="BR1853" t="s">
        <v>61</v>
      </c>
    </row>
    <row r="1854" spans="1:70" x14ac:dyDescent="0.2">
      <c r="A1854" s="19">
        <f t="shared" si="70"/>
        <v>10.800000000000004</v>
      </c>
      <c r="B1854" s="20">
        <v>3752</v>
      </c>
      <c r="D1854" s="2" t="s">
        <v>346</v>
      </c>
      <c r="E1854" s="2" t="str">
        <f t="shared" si="71"/>
        <v>ST</v>
      </c>
      <c r="F1854">
        <v>200720433</v>
      </c>
      <c r="G1854">
        <v>202606</v>
      </c>
      <c r="H1854" t="s">
        <v>52</v>
      </c>
      <c r="I1854" t="s">
        <v>321</v>
      </c>
      <c r="J1854" t="s">
        <v>322</v>
      </c>
      <c r="K1854" t="s">
        <v>54</v>
      </c>
      <c r="L1854" s="5" t="s">
        <v>3826</v>
      </c>
      <c r="M1854" s="5" t="s">
        <v>3831</v>
      </c>
      <c r="N1854" s="21">
        <v>873198165937</v>
      </c>
      <c r="P1854" t="s">
        <v>2869</v>
      </c>
      <c r="Q1854" t="s">
        <v>466</v>
      </c>
      <c r="R1854" t="s">
        <v>56</v>
      </c>
      <c r="S1854" t="s">
        <v>392</v>
      </c>
      <c r="T1854">
        <v>21</v>
      </c>
      <c r="U1854" t="s">
        <v>57</v>
      </c>
      <c r="V1854">
        <v>21320</v>
      </c>
      <c r="W1854">
        <v>52.43</v>
      </c>
      <c r="X1854">
        <v>6.21</v>
      </c>
      <c r="Y1854">
        <v>0</v>
      </c>
      <c r="Z1854">
        <v>-39.909999999999997</v>
      </c>
      <c r="AA1854">
        <v>18.73</v>
      </c>
      <c r="AB1854">
        <v>3</v>
      </c>
      <c r="AC1854">
        <v>40.700000000000003</v>
      </c>
      <c r="AD1854">
        <v>40.700000000000003</v>
      </c>
      <c r="AE1854" t="s">
        <v>1463</v>
      </c>
      <c r="AF1854" t="s">
        <v>6453</v>
      </c>
      <c r="AG1854" t="s">
        <v>6453</v>
      </c>
      <c r="AH1854" t="s">
        <v>6454</v>
      </c>
      <c r="AI1854" t="s">
        <v>404</v>
      </c>
      <c r="AJ1854">
        <v>75</v>
      </c>
      <c r="AK1854" t="s">
        <v>57</v>
      </c>
      <c r="AL1854">
        <v>75001</v>
      </c>
      <c r="AM1854" t="s">
        <v>55</v>
      </c>
      <c r="AN1854" t="s">
        <v>55</v>
      </c>
      <c r="AO1854" t="s">
        <v>55</v>
      </c>
      <c r="AS1854" t="s">
        <v>343</v>
      </c>
      <c r="AT1854">
        <v>30</v>
      </c>
      <c r="AU1854">
        <v>30</v>
      </c>
      <c r="AV1854">
        <v>40</v>
      </c>
      <c r="BB1854">
        <v>0</v>
      </c>
      <c r="BC1854">
        <v>0</v>
      </c>
      <c r="BD1854" t="s">
        <v>60</v>
      </c>
      <c r="BE1854" s="5" t="s">
        <v>5226</v>
      </c>
      <c r="BF1854">
        <v>634353938</v>
      </c>
      <c r="BH1854" t="s">
        <v>323</v>
      </c>
      <c r="BI1854" t="s">
        <v>320</v>
      </c>
      <c r="BJ1854">
        <v>0.31458333333333333</v>
      </c>
      <c r="BK1854">
        <v>45.2</v>
      </c>
      <c r="BL1854">
        <v>5.35</v>
      </c>
      <c r="BM1854">
        <v>0</v>
      </c>
      <c r="BN1854">
        <v>-34.4</v>
      </c>
      <c r="BO1854">
        <v>16.149999999999999</v>
      </c>
      <c r="BP1854" t="s">
        <v>60</v>
      </c>
      <c r="BQ1854">
        <v>1.1600389769999999</v>
      </c>
      <c r="BR1854" t="s">
        <v>61</v>
      </c>
    </row>
    <row r="1855" spans="1:70" x14ac:dyDescent="0.2">
      <c r="A1855" s="19">
        <f t="shared" si="70"/>
        <v>17.490000000000002</v>
      </c>
      <c r="B1855" s="20">
        <v>3752</v>
      </c>
      <c r="D1855" s="2" t="s">
        <v>1381</v>
      </c>
      <c r="E1855" s="2" t="str">
        <f t="shared" si="71"/>
        <v>ST</v>
      </c>
      <c r="F1855">
        <v>200720433</v>
      </c>
      <c r="G1855">
        <v>202606</v>
      </c>
      <c r="H1855" t="s">
        <v>52</v>
      </c>
      <c r="I1855" t="s">
        <v>321</v>
      </c>
      <c r="J1855" t="s">
        <v>322</v>
      </c>
      <c r="K1855" t="s">
        <v>54</v>
      </c>
      <c r="L1855" s="5">
        <v>46332</v>
      </c>
      <c r="M1855" s="5">
        <v>46362</v>
      </c>
      <c r="N1855" s="21">
        <v>872943335115</v>
      </c>
      <c r="P1855" t="s">
        <v>326</v>
      </c>
      <c r="Q1855" t="s">
        <v>326</v>
      </c>
      <c r="R1855" t="s">
        <v>56</v>
      </c>
      <c r="S1855" t="s">
        <v>327</v>
      </c>
      <c r="T1855">
        <v>21</v>
      </c>
      <c r="U1855" t="s">
        <v>57</v>
      </c>
      <c r="V1855">
        <v>21320</v>
      </c>
      <c r="W1855">
        <v>84.54</v>
      </c>
      <c r="X1855">
        <v>109.8</v>
      </c>
      <c r="Y1855">
        <v>0</v>
      </c>
      <c r="Z1855">
        <v>-64.34</v>
      </c>
      <c r="AA1855">
        <v>130</v>
      </c>
      <c r="AB1855">
        <v>7</v>
      </c>
      <c r="AC1855">
        <v>85.8</v>
      </c>
      <c r="AD1855">
        <v>85.8</v>
      </c>
      <c r="AE1855" t="s">
        <v>9730</v>
      </c>
      <c r="AF1855" t="s">
        <v>6455</v>
      </c>
      <c r="AG1855" t="s">
        <v>6455</v>
      </c>
      <c r="AH1855" t="s">
        <v>6456</v>
      </c>
      <c r="AI1855" t="s">
        <v>2004</v>
      </c>
      <c r="AJ1855">
        <v>56</v>
      </c>
      <c r="AK1855" t="s">
        <v>57</v>
      </c>
      <c r="AL1855">
        <v>56270</v>
      </c>
      <c r="AM1855" t="s">
        <v>55</v>
      </c>
      <c r="AN1855" t="s">
        <v>55</v>
      </c>
      <c r="AO1855" t="s">
        <v>55</v>
      </c>
      <c r="AS1855" t="s">
        <v>343</v>
      </c>
      <c r="AT1855">
        <v>0</v>
      </c>
      <c r="AU1855">
        <v>0</v>
      </c>
      <c r="AV1855">
        <v>0</v>
      </c>
      <c r="BB1855">
        <v>0</v>
      </c>
      <c r="BC1855">
        <v>0</v>
      </c>
      <c r="BD1855" t="s">
        <v>60</v>
      </c>
      <c r="BE1855" s="5" t="s">
        <v>3831</v>
      </c>
      <c r="BF1855">
        <v>634343823</v>
      </c>
      <c r="BH1855" t="s">
        <v>323</v>
      </c>
      <c r="BI1855" t="s">
        <v>320</v>
      </c>
      <c r="BJ1855">
        <v>0.50486111111111109</v>
      </c>
      <c r="BK1855">
        <v>73.2</v>
      </c>
      <c r="BL1855">
        <v>95.07</v>
      </c>
      <c r="BM1855">
        <v>0</v>
      </c>
      <c r="BN1855">
        <v>-55.71</v>
      </c>
      <c r="BO1855">
        <v>112.56</v>
      </c>
      <c r="BP1855" t="s">
        <v>60</v>
      </c>
      <c r="BQ1855">
        <v>1.1549344580000001</v>
      </c>
      <c r="BR1855" t="s">
        <v>61</v>
      </c>
    </row>
    <row r="1856" spans="1:70" x14ac:dyDescent="0.2">
      <c r="A1856" s="19">
        <f t="shared" si="70"/>
        <v>16.830000000000005</v>
      </c>
      <c r="B1856" s="20">
        <v>3752</v>
      </c>
      <c r="D1856" s="2" t="s">
        <v>1381</v>
      </c>
      <c r="E1856" s="2" t="str">
        <f t="shared" si="71"/>
        <v>ST</v>
      </c>
      <c r="F1856">
        <v>200720433</v>
      </c>
      <c r="G1856">
        <v>202606</v>
      </c>
      <c r="H1856" t="s">
        <v>52</v>
      </c>
      <c r="I1856" t="s">
        <v>321</v>
      </c>
      <c r="J1856" t="s">
        <v>322</v>
      </c>
      <c r="K1856" t="s">
        <v>54</v>
      </c>
      <c r="L1856" s="5" t="s">
        <v>5681</v>
      </c>
      <c r="M1856" s="5" t="s">
        <v>5682</v>
      </c>
      <c r="N1856" s="21">
        <v>873490546860</v>
      </c>
      <c r="P1856" t="s">
        <v>326</v>
      </c>
      <c r="Q1856" t="s">
        <v>326</v>
      </c>
      <c r="R1856" t="s">
        <v>56</v>
      </c>
      <c r="S1856" t="s">
        <v>327</v>
      </c>
      <c r="T1856">
        <v>21</v>
      </c>
      <c r="U1856" t="s">
        <v>57</v>
      </c>
      <c r="V1856">
        <v>21320</v>
      </c>
      <c r="W1856">
        <v>80.58</v>
      </c>
      <c r="X1856">
        <v>9.56</v>
      </c>
      <c r="Y1856">
        <v>0</v>
      </c>
      <c r="Z1856">
        <v>-61.32</v>
      </c>
      <c r="AA1856">
        <v>28.82</v>
      </c>
      <c r="AB1856">
        <v>6</v>
      </c>
      <c r="AC1856">
        <v>80.08</v>
      </c>
      <c r="AD1856">
        <v>80.08</v>
      </c>
      <c r="AE1856" t="s">
        <v>9731</v>
      </c>
      <c r="AF1856" t="s">
        <v>6457</v>
      </c>
      <c r="AG1856" t="s">
        <v>6457</v>
      </c>
      <c r="AH1856" t="s">
        <v>6458</v>
      </c>
      <c r="AI1856" t="s">
        <v>459</v>
      </c>
      <c r="AJ1856">
        <v>75</v>
      </c>
      <c r="AK1856" t="s">
        <v>57</v>
      </c>
      <c r="AL1856">
        <v>75004</v>
      </c>
      <c r="AM1856" t="s">
        <v>55</v>
      </c>
      <c r="AN1856" t="s">
        <v>55</v>
      </c>
      <c r="AO1856" t="s">
        <v>55</v>
      </c>
      <c r="AS1856" t="s">
        <v>343</v>
      </c>
      <c r="AT1856">
        <v>26</v>
      </c>
      <c r="AU1856">
        <v>31</v>
      </c>
      <c r="AV1856">
        <v>41</v>
      </c>
      <c r="BB1856">
        <v>0</v>
      </c>
      <c r="BC1856">
        <v>0</v>
      </c>
      <c r="BD1856" t="s">
        <v>60</v>
      </c>
      <c r="BE1856" s="5" t="s">
        <v>5226</v>
      </c>
      <c r="BF1856">
        <v>634353938</v>
      </c>
      <c r="BH1856" t="s">
        <v>323</v>
      </c>
      <c r="BI1856" t="s">
        <v>320</v>
      </c>
      <c r="BJ1856">
        <v>0.4236111111111111</v>
      </c>
      <c r="BK1856">
        <v>70.400000000000006</v>
      </c>
      <c r="BL1856">
        <v>8.35</v>
      </c>
      <c r="BM1856">
        <v>0</v>
      </c>
      <c r="BN1856">
        <v>-53.57</v>
      </c>
      <c r="BO1856">
        <v>25.18</v>
      </c>
      <c r="BP1856" t="s">
        <v>60</v>
      </c>
      <c r="BQ1856">
        <v>1.1446231330000001</v>
      </c>
      <c r="BR1856" t="s">
        <v>61</v>
      </c>
    </row>
    <row r="1857" spans="1:70" x14ac:dyDescent="0.2">
      <c r="A1857" s="19">
        <f t="shared" si="70"/>
        <v>9.4600000000000009</v>
      </c>
      <c r="B1857" s="20">
        <v>3752</v>
      </c>
      <c r="D1857" s="2" t="s">
        <v>1381</v>
      </c>
      <c r="E1857" s="2" t="str">
        <f t="shared" si="71"/>
        <v>ST</v>
      </c>
      <c r="F1857">
        <v>200720433</v>
      </c>
      <c r="G1857">
        <v>202606</v>
      </c>
      <c r="H1857" t="s">
        <v>52</v>
      </c>
      <c r="I1857" t="s">
        <v>321</v>
      </c>
      <c r="J1857" t="s">
        <v>322</v>
      </c>
      <c r="K1857" t="s">
        <v>54</v>
      </c>
      <c r="L1857" s="5">
        <v>46301</v>
      </c>
      <c r="M1857" s="5">
        <v>46332</v>
      </c>
      <c r="N1857" s="21">
        <v>872883027543</v>
      </c>
      <c r="P1857" t="s">
        <v>326</v>
      </c>
      <c r="Q1857" t="s">
        <v>326</v>
      </c>
      <c r="R1857" t="s">
        <v>56</v>
      </c>
      <c r="S1857" t="s">
        <v>327</v>
      </c>
      <c r="T1857">
        <v>21</v>
      </c>
      <c r="U1857" t="s">
        <v>57</v>
      </c>
      <c r="V1857">
        <v>21320</v>
      </c>
      <c r="W1857">
        <v>45.67</v>
      </c>
      <c r="X1857">
        <v>5.41</v>
      </c>
      <c r="Y1857">
        <v>0</v>
      </c>
      <c r="Z1857">
        <v>-34.76</v>
      </c>
      <c r="AA1857">
        <v>16.32</v>
      </c>
      <c r="AB1857">
        <v>2</v>
      </c>
      <c r="AC1857">
        <v>33</v>
      </c>
      <c r="AD1857">
        <v>33</v>
      </c>
      <c r="AE1857" t="s">
        <v>9732</v>
      </c>
      <c r="AF1857" t="s">
        <v>6459</v>
      </c>
      <c r="AG1857" t="s">
        <v>6459</v>
      </c>
      <c r="AH1857" t="s">
        <v>6460</v>
      </c>
      <c r="AI1857" t="s">
        <v>548</v>
      </c>
      <c r="AJ1857">
        <v>60</v>
      </c>
      <c r="AK1857" t="s">
        <v>57</v>
      </c>
      <c r="AL1857">
        <v>60000</v>
      </c>
      <c r="AM1857" t="s">
        <v>55</v>
      </c>
      <c r="AN1857" t="s">
        <v>55</v>
      </c>
      <c r="AO1857" t="s">
        <v>55</v>
      </c>
      <c r="AS1857" t="s">
        <v>343</v>
      </c>
      <c r="AT1857">
        <v>0</v>
      </c>
      <c r="AU1857">
        <v>0</v>
      </c>
      <c r="AV1857">
        <v>0</v>
      </c>
      <c r="BB1857">
        <v>0</v>
      </c>
      <c r="BC1857">
        <v>0</v>
      </c>
      <c r="BD1857" t="s">
        <v>60</v>
      </c>
      <c r="BE1857" s="5" t="s">
        <v>2497</v>
      </c>
      <c r="BF1857">
        <v>634333759</v>
      </c>
      <c r="BH1857" t="s">
        <v>323</v>
      </c>
      <c r="BI1857" t="s">
        <v>320</v>
      </c>
      <c r="BJ1857">
        <v>0.4375</v>
      </c>
      <c r="BK1857">
        <v>39.6</v>
      </c>
      <c r="BL1857">
        <v>4.6900000000000004</v>
      </c>
      <c r="BM1857">
        <v>0</v>
      </c>
      <c r="BN1857">
        <v>-30.14</v>
      </c>
      <c r="BO1857">
        <v>14.15</v>
      </c>
      <c r="BP1857" t="s">
        <v>60</v>
      </c>
      <c r="BQ1857">
        <v>1.153163127</v>
      </c>
      <c r="BR1857" t="s">
        <v>61</v>
      </c>
    </row>
    <row r="1858" spans="1:70" x14ac:dyDescent="0.2">
      <c r="A1858" s="19">
        <f t="shared" si="70"/>
        <v>9.8000000000000007</v>
      </c>
      <c r="B1858" s="20">
        <v>3752</v>
      </c>
      <c r="D1858" s="2" t="s">
        <v>1381</v>
      </c>
      <c r="E1858" s="2" t="str">
        <f t="shared" si="71"/>
        <v>ST</v>
      </c>
      <c r="F1858">
        <v>200720433</v>
      </c>
      <c r="G1858">
        <v>202606</v>
      </c>
      <c r="H1858" t="s">
        <v>52</v>
      </c>
      <c r="I1858" t="s">
        <v>321</v>
      </c>
      <c r="J1858" t="s">
        <v>322</v>
      </c>
      <c r="K1858" t="s">
        <v>54</v>
      </c>
      <c r="L1858" s="5">
        <v>46332</v>
      </c>
      <c r="M1858" s="5">
        <v>46362</v>
      </c>
      <c r="N1858" s="21">
        <v>872935286332</v>
      </c>
      <c r="P1858" t="s">
        <v>326</v>
      </c>
      <c r="Q1858" t="s">
        <v>326</v>
      </c>
      <c r="R1858" t="s">
        <v>56</v>
      </c>
      <c r="S1858" t="s">
        <v>327</v>
      </c>
      <c r="T1858">
        <v>21</v>
      </c>
      <c r="U1858" t="s">
        <v>57</v>
      </c>
      <c r="V1858">
        <v>21320</v>
      </c>
      <c r="W1858">
        <v>47.35</v>
      </c>
      <c r="X1858">
        <v>5.61</v>
      </c>
      <c r="Y1858">
        <v>0</v>
      </c>
      <c r="Z1858">
        <v>-36.03</v>
      </c>
      <c r="AA1858">
        <v>16.93</v>
      </c>
      <c r="AB1858">
        <v>2</v>
      </c>
      <c r="AC1858">
        <v>35.200000000000003</v>
      </c>
      <c r="AD1858">
        <v>35.200000000000003</v>
      </c>
      <c r="AE1858" t="s">
        <v>9733</v>
      </c>
      <c r="AF1858" t="s">
        <v>6461</v>
      </c>
      <c r="AG1858" t="s">
        <v>6461</v>
      </c>
      <c r="AH1858" t="s">
        <v>6462</v>
      </c>
      <c r="AI1858" t="s">
        <v>587</v>
      </c>
      <c r="AJ1858">
        <v>76</v>
      </c>
      <c r="AK1858" t="s">
        <v>57</v>
      </c>
      <c r="AL1858">
        <v>76000</v>
      </c>
      <c r="AM1858" t="s">
        <v>55</v>
      </c>
      <c r="AN1858" t="s">
        <v>55</v>
      </c>
      <c r="AO1858" t="s">
        <v>55</v>
      </c>
      <c r="AS1858" t="s">
        <v>343</v>
      </c>
      <c r="AT1858">
        <v>27</v>
      </c>
      <c r="AU1858">
        <v>32</v>
      </c>
      <c r="AV1858">
        <v>41</v>
      </c>
      <c r="BB1858">
        <v>0</v>
      </c>
      <c r="BC1858">
        <v>0</v>
      </c>
      <c r="BD1858" t="s">
        <v>60</v>
      </c>
      <c r="BE1858" s="5" t="s">
        <v>3831</v>
      </c>
      <c r="BF1858">
        <v>634343823</v>
      </c>
      <c r="BH1858" t="s">
        <v>323</v>
      </c>
      <c r="BI1858" t="s">
        <v>320</v>
      </c>
      <c r="BJ1858">
        <v>0.4597222222222222</v>
      </c>
      <c r="BK1858">
        <v>41</v>
      </c>
      <c r="BL1858">
        <v>4.8600000000000003</v>
      </c>
      <c r="BM1858">
        <v>0</v>
      </c>
      <c r="BN1858">
        <v>-31.2</v>
      </c>
      <c r="BO1858">
        <v>14.66</v>
      </c>
      <c r="BP1858" t="s">
        <v>60</v>
      </c>
      <c r="BQ1858">
        <v>1.1549344580000001</v>
      </c>
      <c r="BR1858" t="s">
        <v>61</v>
      </c>
    </row>
    <row r="1859" spans="1:70" x14ac:dyDescent="0.2">
      <c r="A1859" s="19">
        <f t="shared" si="70"/>
        <v>15.82</v>
      </c>
      <c r="B1859" s="20">
        <v>3752</v>
      </c>
      <c r="D1859" s="2" t="s">
        <v>1381</v>
      </c>
      <c r="E1859" s="2" t="str">
        <f t="shared" si="71"/>
        <v>ST</v>
      </c>
      <c r="F1859">
        <v>200720433</v>
      </c>
      <c r="G1859">
        <v>202606</v>
      </c>
      <c r="H1859" t="s">
        <v>52</v>
      </c>
      <c r="I1859" t="s">
        <v>321</v>
      </c>
      <c r="J1859" t="s">
        <v>322</v>
      </c>
      <c r="K1859" t="s">
        <v>54</v>
      </c>
      <c r="L1859" s="5">
        <v>46332</v>
      </c>
      <c r="M1859" s="5">
        <v>46362</v>
      </c>
      <c r="N1859" s="21">
        <v>872937492965</v>
      </c>
      <c r="P1859" t="s">
        <v>326</v>
      </c>
      <c r="Q1859" t="s">
        <v>326</v>
      </c>
      <c r="R1859" t="s">
        <v>56</v>
      </c>
      <c r="S1859" t="s">
        <v>327</v>
      </c>
      <c r="T1859">
        <v>21</v>
      </c>
      <c r="U1859" t="s">
        <v>57</v>
      </c>
      <c r="V1859">
        <v>21320</v>
      </c>
      <c r="W1859">
        <v>76.45</v>
      </c>
      <c r="X1859">
        <v>9.0500000000000007</v>
      </c>
      <c r="Y1859">
        <v>0</v>
      </c>
      <c r="Z1859">
        <v>-58.18</v>
      </c>
      <c r="AA1859">
        <v>27.32</v>
      </c>
      <c r="AB1859">
        <v>5</v>
      </c>
      <c r="AC1859">
        <v>74.36</v>
      </c>
      <c r="AD1859">
        <v>74.36</v>
      </c>
      <c r="AE1859" t="s">
        <v>9223</v>
      </c>
      <c r="AF1859" t="s">
        <v>6463</v>
      </c>
      <c r="AG1859" t="s">
        <v>6463</v>
      </c>
      <c r="AH1859" t="s">
        <v>6464</v>
      </c>
      <c r="AI1859" t="s">
        <v>6465</v>
      </c>
      <c r="AJ1859">
        <v>38</v>
      </c>
      <c r="AK1859" t="s">
        <v>57</v>
      </c>
      <c r="AL1859">
        <v>38700</v>
      </c>
      <c r="AM1859" t="s">
        <v>55</v>
      </c>
      <c r="AN1859" t="s">
        <v>55</v>
      </c>
      <c r="AO1859" t="s">
        <v>55</v>
      </c>
      <c r="AS1859" t="s">
        <v>343</v>
      </c>
      <c r="AT1859">
        <v>30</v>
      </c>
      <c r="AU1859">
        <v>31</v>
      </c>
      <c r="AV1859">
        <v>39</v>
      </c>
      <c r="BB1859">
        <v>0</v>
      </c>
      <c r="BC1859">
        <v>0</v>
      </c>
      <c r="BD1859" t="s">
        <v>60</v>
      </c>
      <c r="BE1859" s="5" t="s">
        <v>3831</v>
      </c>
      <c r="BF1859">
        <v>634343823</v>
      </c>
      <c r="BH1859" t="s">
        <v>323</v>
      </c>
      <c r="BI1859" t="s">
        <v>320</v>
      </c>
      <c r="BJ1859">
        <v>0.43888888888888888</v>
      </c>
      <c r="BK1859">
        <v>66.2</v>
      </c>
      <c r="BL1859">
        <v>7.84</v>
      </c>
      <c r="BM1859">
        <v>0</v>
      </c>
      <c r="BN1859">
        <v>-50.38</v>
      </c>
      <c r="BO1859">
        <v>23.66</v>
      </c>
      <c r="BP1859" t="s">
        <v>60</v>
      </c>
      <c r="BQ1859">
        <v>1.154814421</v>
      </c>
      <c r="BR1859" t="s">
        <v>61</v>
      </c>
    </row>
    <row r="1860" spans="1:70" x14ac:dyDescent="0.2">
      <c r="A1860" s="19">
        <f t="shared" si="70"/>
        <v>12.480000000000004</v>
      </c>
      <c r="B1860" s="20">
        <v>3752</v>
      </c>
      <c r="D1860" s="2" t="s">
        <v>1381</v>
      </c>
      <c r="E1860" s="2" t="str">
        <f t="shared" si="71"/>
        <v>ST</v>
      </c>
      <c r="F1860">
        <v>200720433</v>
      </c>
      <c r="G1860">
        <v>202606</v>
      </c>
      <c r="H1860" t="s">
        <v>52</v>
      </c>
      <c r="I1860" t="s">
        <v>321</v>
      </c>
      <c r="J1860" t="s">
        <v>322</v>
      </c>
      <c r="K1860" t="s">
        <v>54</v>
      </c>
      <c r="L1860" s="5">
        <v>46332</v>
      </c>
      <c r="M1860" s="5">
        <v>46362</v>
      </c>
      <c r="N1860" s="21">
        <v>872934289184</v>
      </c>
      <c r="P1860" t="s">
        <v>326</v>
      </c>
      <c r="Q1860" t="s">
        <v>326</v>
      </c>
      <c r="R1860" t="s">
        <v>56</v>
      </c>
      <c r="S1860" t="s">
        <v>327</v>
      </c>
      <c r="T1860">
        <v>21</v>
      </c>
      <c r="U1860" t="s">
        <v>57</v>
      </c>
      <c r="V1860">
        <v>21320</v>
      </c>
      <c r="W1860">
        <v>60.29</v>
      </c>
      <c r="X1860">
        <v>7.15</v>
      </c>
      <c r="Y1860">
        <v>0</v>
      </c>
      <c r="Z1860">
        <v>-45.87</v>
      </c>
      <c r="AA1860">
        <v>21.56</v>
      </c>
      <c r="AB1860">
        <v>2</v>
      </c>
      <c r="AC1860">
        <v>51.7</v>
      </c>
      <c r="AD1860">
        <v>51.7</v>
      </c>
      <c r="AE1860" t="s">
        <v>9734</v>
      </c>
      <c r="AF1860" t="s">
        <v>417</v>
      </c>
      <c r="AG1860" t="s">
        <v>417</v>
      </c>
      <c r="AH1860" t="s">
        <v>6466</v>
      </c>
      <c r="AI1860" t="s">
        <v>6467</v>
      </c>
      <c r="AJ1860">
        <v>62</v>
      </c>
      <c r="AK1860" t="s">
        <v>57</v>
      </c>
      <c r="AL1860">
        <v>62138</v>
      </c>
      <c r="AM1860" t="s">
        <v>55</v>
      </c>
      <c r="AN1860" t="s">
        <v>55</v>
      </c>
      <c r="AO1860" t="s">
        <v>55</v>
      </c>
      <c r="AS1860" t="s">
        <v>343</v>
      </c>
      <c r="AT1860">
        <v>27</v>
      </c>
      <c r="AU1860">
        <v>31</v>
      </c>
      <c r="AV1860">
        <v>87</v>
      </c>
      <c r="BB1860">
        <v>0</v>
      </c>
      <c r="BC1860">
        <v>0</v>
      </c>
      <c r="BD1860" t="s">
        <v>60</v>
      </c>
      <c r="BE1860" s="5" t="s">
        <v>3831</v>
      </c>
      <c r="BF1860">
        <v>634343823</v>
      </c>
      <c r="BH1860" t="s">
        <v>323</v>
      </c>
      <c r="BI1860" t="s">
        <v>320</v>
      </c>
      <c r="BJ1860">
        <v>0.30208333333333331</v>
      </c>
      <c r="BK1860">
        <v>52.2</v>
      </c>
      <c r="BL1860">
        <v>6.19</v>
      </c>
      <c r="BM1860">
        <v>0</v>
      </c>
      <c r="BN1860">
        <v>-39.72</v>
      </c>
      <c r="BO1860">
        <v>18.670000000000002</v>
      </c>
      <c r="BP1860" t="s">
        <v>60</v>
      </c>
      <c r="BQ1860">
        <v>1.1549344580000001</v>
      </c>
      <c r="BR1860" t="s">
        <v>61</v>
      </c>
    </row>
    <row r="1861" spans="1:70" x14ac:dyDescent="0.2">
      <c r="A1861" s="19">
        <f t="shared" si="70"/>
        <v>10.800000000000004</v>
      </c>
      <c r="B1861" s="20">
        <v>3752</v>
      </c>
      <c r="D1861" s="2" t="s">
        <v>1381</v>
      </c>
      <c r="E1861" s="2" t="str">
        <f t="shared" si="71"/>
        <v>ST</v>
      </c>
      <c r="F1861">
        <v>200720433</v>
      </c>
      <c r="G1861">
        <v>202606</v>
      </c>
      <c r="H1861" t="s">
        <v>52</v>
      </c>
      <c r="I1861" t="s">
        <v>321</v>
      </c>
      <c r="J1861" t="s">
        <v>322</v>
      </c>
      <c r="K1861" t="s">
        <v>54</v>
      </c>
      <c r="L1861" s="5" t="s">
        <v>3826</v>
      </c>
      <c r="M1861" s="5" t="s">
        <v>5222</v>
      </c>
      <c r="N1861" s="21">
        <v>873247390946</v>
      </c>
      <c r="P1861" t="s">
        <v>326</v>
      </c>
      <c r="Q1861" t="s">
        <v>326</v>
      </c>
      <c r="R1861" t="s">
        <v>56</v>
      </c>
      <c r="S1861" t="s">
        <v>327</v>
      </c>
      <c r="T1861">
        <v>21</v>
      </c>
      <c r="U1861" t="s">
        <v>57</v>
      </c>
      <c r="V1861">
        <v>21320</v>
      </c>
      <c r="W1861">
        <v>52.43</v>
      </c>
      <c r="X1861">
        <v>6.21</v>
      </c>
      <c r="Y1861">
        <v>0</v>
      </c>
      <c r="Z1861">
        <v>-39.909999999999997</v>
      </c>
      <c r="AA1861">
        <v>18.73</v>
      </c>
      <c r="AB1861">
        <v>3</v>
      </c>
      <c r="AC1861">
        <v>40.26</v>
      </c>
      <c r="AD1861">
        <v>40.26</v>
      </c>
      <c r="AF1861" t="s">
        <v>6468</v>
      </c>
      <c r="AG1861" t="s">
        <v>6468</v>
      </c>
      <c r="AH1861" t="s">
        <v>6469</v>
      </c>
      <c r="AI1861" t="s">
        <v>559</v>
      </c>
      <c r="AJ1861">
        <v>62</v>
      </c>
      <c r="AK1861" t="s">
        <v>57</v>
      </c>
      <c r="AL1861">
        <v>62280</v>
      </c>
      <c r="AM1861" t="s">
        <v>55</v>
      </c>
      <c r="AN1861" t="s">
        <v>55</v>
      </c>
      <c r="AO1861" t="s">
        <v>55</v>
      </c>
      <c r="AS1861" t="s">
        <v>343</v>
      </c>
      <c r="AT1861">
        <v>30</v>
      </c>
      <c r="AU1861">
        <v>31</v>
      </c>
      <c r="AV1861">
        <v>40</v>
      </c>
      <c r="BB1861">
        <v>0</v>
      </c>
      <c r="BC1861">
        <v>0</v>
      </c>
      <c r="BD1861" t="s">
        <v>60</v>
      </c>
      <c r="BE1861" s="5" t="s">
        <v>5226</v>
      </c>
      <c r="BF1861">
        <v>634353938</v>
      </c>
      <c r="BH1861" t="s">
        <v>323</v>
      </c>
      <c r="BI1861" t="s">
        <v>320</v>
      </c>
      <c r="BJ1861">
        <v>0.41597222222222224</v>
      </c>
      <c r="BK1861">
        <v>45.2</v>
      </c>
      <c r="BL1861">
        <v>5.35</v>
      </c>
      <c r="BM1861">
        <v>0</v>
      </c>
      <c r="BN1861">
        <v>-34.4</v>
      </c>
      <c r="BO1861">
        <v>16.149999999999999</v>
      </c>
      <c r="BP1861" t="s">
        <v>60</v>
      </c>
      <c r="BQ1861">
        <v>1.1600389769999999</v>
      </c>
      <c r="BR1861" t="s">
        <v>61</v>
      </c>
    </row>
    <row r="1862" spans="1:70" x14ac:dyDescent="0.2">
      <c r="A1862" s="19">
        <f t="shared" si="70"/>
        <v>11.14</v>
      </c>
      <c r="B1862" s="20">
        <v>3752</v>
      </c>
      <c r="D1862" s="2" t="s">
        <v>1381</v>
      </c>
      <c r="E1862" s="2" t="str">
        <f t="shared" si="71"/>
        <v>ST</v>
      </c>
      <c r="F1862">
        <v>200720433</v>
      </c>
      <c r="G1862">
        <v>202606</v>
      </c>
      <c r="H1862" t="s">
        <v>52</v>
      </c>
      <c r="I1862" t="s">
        <v>321</v>
      </c>
      <c r="J1862" t="s">
        <v>322</v>
      </c>
      <c r="K1862" t="s">
        <v>54</v>
      </c>
      <c r="L1862" s="5" t="s">
        <v>3826</v>
      </c>
      <c r="M1862" s="5" t="s">
        <v>5222</v>
      </c>
      <c r="N1862" s="21">
        <v>873195755808</v>
      </c>
      <c r="P1862" t="s">
        <v>326</v>
      </c>
      <c r="Q1862" t="s">
        <v>326</v>
      </c>
      <c r="R1862" t="s">
        <v>56</v>
      </c>
      <c r="S1862" t="s">
        <v>327</v>
      </c>
      <c r="T1862">
        <v>21</v>
      </c>
      <c r="U1862" t="s">
        <v>57</v>
      </c>
      <c r="V1862">
        <v>21320</v>
      </c>
      <c r="W1862">
        <v>54.06</v>
      </c>
      <c r="X1862">
        <v>6.42</v>
      </c>
      <c r="Y1862">
        <v>0</v>
      </c>
      <c r="Z1862">
        <v>-41.13</v>
      </c>
      <c r="AA1862">
        <v>19.34</v>
      </c>
      <c r="AB1862">
        <v>4</v>
      </c>
      <c r="AC1862">
        <v>42.46</v>
      </c>
      <c r="AD1862">
        <v>42.46</v>
      </c>
      <c r="AE1862" t="s">
        <v>9735</v>
      </c>
      <c r="AF1862" t="s">
        <v>6470</v>
      </c>
      <c r="AG1862" t="s">
        <v>6470</v>
      </c>
      <c r="AH1862" t="s">
        <v>6471</v>
      </c>
      <c r="AI1862" t="s">
        <v>6472</v>
      </c>
      <c r="AJ1862">
        <v>50</v>
      </c>
      <c r="AK1862" t="s">
        <v>57</v>
      </c>
      <c r="AL1862">
        <v>50140</v>
      </c>
      <c r="AM1862" t="s">
        <v>55</v>
      </c>
      <c r="AN1862" t="s">
        <v>55</v>
      </c>
      <c r="AO1862" t="s">
        <v>55</v>
      </c>
      <c r="AS1862" t="s">
        <v>343</v>
      </c>
      <c r="AT1862">
        <v>26</v>
      </c>
      <c r="AU1862">
        <v>31</v>
      </c>
      <c r="AV1862">
        <v>41</v>
      </c>
      <c r="BB1862">
        <v>0</v>
      </c>
      <c r="BC1862">
        <v>0</v>
      </c>
      <c r="BD1862" t="s">
        <v>60</v>
      </c>
      <c r="BE1862" s="5" t="s">
        <v>5226</v>
      </c>
      <c r="BF1862">
        <v>634353938</v>
      </c>
      <c r="BH1862" t="s">
        <v>323</v>
      </c>
      <c r="BI1862" t="s">
        <v>320</v>
      </c>
      <c r="BJ1862">
        <v>0.59930555555555554</v>
      </c>
      <c r="BK1862">
        <v>46.6</v>
      </c>
      <c r="BL1862">
        <v>5.53</v>
      </c>
      <c r="BM1862">
        <v>0</v>
      </c>
      <c r="BN1862">
        <v>-35.46</v>
      </c>
      <c r="BO1862">
        <v>16.670000000000002</v>
      </c>
      <c r="BP1862" t="s">
        <v>60</v>
      </c>
      <c r="BQ1862">
        <v>1.1600389769999999</v>
      </c>
      <c r="BR1862" t="s">
        <v>61</v>
      </c>
    </row>
    <row r="1863" spans="1:70" x14ac:dyDescent="0.2">
      <c r="A1863" s="19">
        <f t="shared" si="70"/>
        <v>13.479999999999997</v>
      </c>
      <c r="B1863" s="20">
        <v>3752</v>
      </c>
      <c r="D1863" s="2" t="s">
        <v>1381</v>
      </c>
      <c r="E1863" s="2" t="str">
        <f t="shared" si="71"/>
        <v>ST</v>
      </c>
      <c r="F1863">
        <v>200720433</v>
      </c>
      <c r="G1863">
        <v>202606</v>
      </c>
      <c r="H1863" t="s">
        <v>52</v>
      </c>
      <c r="I1863" t="s">
        <v>321</v>
      </c>
      <c r="J1863" t="s">
        <v>322</v>
      </c>
      <c r="K1863" t="s">
        <v>54</v>
      </c>
      <c r="L1863" s="5">
        <v>46148</v>
      </c>
      <c r="M1863" s="5">
        <v>46179</v>
      </c>
      <c r="N1863" s="21">
        <v>872692881081</v>
      </c>
      <c r="P1863" t="s">
        <v>326</v>
      </c>
      <c r="Q1863" t="s">
        <v>326</v>
      </c>
      <c r="R1863" t="s">
        <v>56</v>
      </c>
      <c r="S1863" t="s">
        <v>327</v>
      </c>
      <c r="T1863">
        <v>21</v>
      </c>
      <c r="U1863" t="s">
        <v>57</v>
      </c>
      <c r="V1863">
        <v>21320</v>
      </c>
      <c r="W1863">
        <v>65.489999999999995</v>
      </c>
      <c r="X1863">
        <v>7.76</v>
      </c>
      <c r="Y1863">
        <v>0</v>
      </c>
      <c r="Z1863">
        <v>-49.84</v>
      </c>
      <c r="AA1863">
        <v>23.41</v>
      </c>
      <c r="AB1863">
        <v>4</v>
      </c>
      <c r="AC1863">
        <v>59.4</v>
      </c>
      <c r="AD1863">
        <v>59.4</v>
      </c>
      <c r="AE1863" t="s">
        <v>9736</v>
      </c>
      <c r="AF1863" t="s">
        <v>6473</v>
      </c>
      <c r="AG1863" t="s">
        <v>6473</v>
      </c>
      <c r="AH1863" t="s">
        <v>6474</v>
      </c>
      <c r="AI1863" t="s">
        <v>6475</v>
      </c>
      <c r="AJ1863">
        <v>7</v>
      </c>
      <c r="AK1863" t="s">
        <v>57</v>
      </c>
      <c r="AL1863">
        <v>7300</v>
      </c>
      <c r="AM1863" t="s">
        <v>55</v>
      </c>
      <c r="AN1863" t="s">
        <v>55</v>
      </c>
      <c r="AO1863" t="s">
        <v>55</v>
      </c>
      <c r="AS1863" t="s">
        <v>343</v>
      </c>
      <c r="AT1863">
        <v>0</v>
      </c>
      <c r="AU1863">
        <v>0</v>
      </c>
      <c r="AV1863">
        <v>0</v>
      </c>
      <c r="BB1863">
        <v>0</v>
      </c>
      <c r="BC1863">
        <v>0</v>
      </c>
      <c r="BD1863" t="s">
        <v>60</v>
      </c>
      <c r="BE1863" s="5" t="s">
        <v>2497</v>
      </c>
      <c r="BF1863">
        <v>634333759</v>
      </c>
      <c r="BH1863" t="s">
        <v>323</v>
      </c>
      <c r="BI1863" t="s">
        <v>320</v>
      </c>
      <c r="BJ1863">
        <v>0.41458333333333336</v>
      </c>
      <c r="BK1863">
        <v>56.4</v>
      </c>
      <c r="BL1863">
        <v>6.68</v>
      </c>
      <c r="BM1863">
        <v>0</v>
      </c>
      <c r="BN1863">
        <v>-42.92</v>
      </c>
      <c r="BO1863">
        <v>20.16</v>
      </c>
      <c r="BP1863" t="s">
        <v>60</v>
      </c>
      <c r="BQ1863">
        <v>1.161210911</v>
      </c>
      <c r="BR1863" t="s">
        <v>61</v>
      </c>
    </row>
    <row r="1864" spans="1:70" x14ac:dyDescent="0.2">
      <c r="A1864" s="19">
        <f t="shared" si="70"/>
        <v>13.809999999999995</v>
      </c>
      <c r="B1864" s="20">
        <v>3752</v>
      </c>
      <c r="D1864" s="2" t="s">
        <v>1381</v>
      </c>
      <c r="E1864" s="2" t="str">
        <f t="shared" si="71"/>
        <v>ST</v>
      </c>
      <c r="F1864">
        <v>200720433</v>
      </c>
      <c r="G1864">
        <v>202606</v>
      </c>
      <c r="H1864" t="s">
        <v>52</v>
      </c>
      <c r="I1864" t="s">
        <v>321</v>
      </c>
      <c r="J1864" t="s">
        <v>322</v>
      </c>
      <c r="K1864" t="s">
        <v>54</v>
      </c>
      <c r="L1864" s="5" t="s">
        <v>5697</v>
      </c>
      <c r="M1864" s="5" t="s">
        <v>5681</v>
      </c>
      <c r="N1864" s="21">
        <v>873426907590</v>
      </c>
      <c r="P1864" t="s">
        <v>326</v>
      </c>
      <c r="Q1864" t="s">
        <v>326</v>
      </c>
      <c r="R1864" t="s">
        <v>56</v>
      </c>
      <c r="S1864" t="s">
        <v>327</v>
      </c>
      <c r="T1864">
        <v>21</v>
      </c>
      <c r="U1864" t="s">
        <v>57</v>
      </c>
      <c r="V1864">
        <v>21320</v>
      </c>
      <c r="W1864">
        <v>66.319999999999993</v>
      </c>
      <c r="X1864">
        <v>7.85</v>
      </c>
      <c r="Y1864">
        <v>0</v>
      </c>
      <c r="Z1864">
        <v>-50.47</v>
      </c>
      <c r="AA1864">
        <v>23.69</v>
      </c>
      <c r="AB1864">
        <v>4</v>
      </c>
      <c r="AC1864">
        <v>61.6</v>
      </c>
      <c r="AD1864">
        <v>61.6</v>
      </c>
      <c r="AE1864" t="s">
        <v>1547</v>
      </c>
      <c r="AF1864" t="s">
        <v>6476</v>
      </c>
      <c r="AG1864" t="s">
        <v>6476</v>
      </c>
      <c r="AH1864" t="s">
        <v>6477</v>
      </c>
      <c r="AI1864" t="s">
        <v>6478</v>
      </c>
      <c r="AJ1864">
        <v>64</v>
      </c>
      <c r="AK1864" t="s">
        <v>57</v>
      </c>
      <c r="AL1864">
        <v>64200</v>
      </c>
      <c r="AM1864" t="s">
        <v>55</v>
      </c>
      <c r="AN1864" t="s">
        <v>55</v>
      </c>
      <c r="AO1864" t="s">
        <v>55</v>
      </c>
      <c r="AS1864" t="s">
        <v>343</v>
      </c>
      <c r="AT1864">
        <v>0</v>
      </c>
      <c r="AU1864">
        <v>0</v>
      </c>
      <c r="AV1864">
        <v>0</v>
      </c>
      <c r="BB1864">
        <v>0</v>
      </c>
      <c r="BC1864">
        <v>0</v>
      </c>
      <c r="BD1864" t="s">
        <v>60</v>
      </c>
      <c r="BE1864" s="5" t="s">
        <v>5226</v>
      </c>
      <c r="BF1864">
        <v>634353938</v>
      </c>
      <c r="BH1864" t="s">
        <v>323</v>
      </c>
      <c r="BI1864" t="s">
        <v>320</v>
      </c>
      <c r="BJ1864">
        <v>0.51249999999999996</v>
      </c>
      <c r="BK1864">
        <v>57.8</v>
      </c>
      <c r="BL1864">
        <v>6.84</v>
      </c>
      <c r="BM1864">
        <v>0</v>
      </c>
      <c r="BN1864">
        <v>-43.99</v>
      </c>
      <c r="BO1864">
        <v>20.65</v>
      </c>
      <c r="BP1864" t="s">
        <v>60</v>
      </c>
      <c r="BQ1864">
        <v>1.1474074329999999</v>
      </c>
      <c r="BR1864" t="s">
        <v>61</v>
      </c>
    </row>
    <row r="1865" spans="1:70" x14ac:dyDescent="0.2">
      <c r="A1865" s="19">
        <f t="shared" si="70"/>
        <v>9.1300000000000026</v>
      </c>
      <c r="B1865" s="20">
        <v>3752</v>
      </c>
      <c r="D1865" s="2" t="s">
        <v>1381</v>
      </c>
      <c r="E1865" s="2" t="str">
        <f t="shared" si="71"/>
        <v>ST</v>
      </c>
      <c r="F1865">
        <v>200720433</v>
      </c>
      <c r="G1865">
        <v>202606</v>
      </c>
      <c r="H1865" t="s">
        <v>52</v>
      </c>
      <c r="I1865" t="s">
        <v>321</v>
      </c>
      <c r="J1865" t="s">
        <v>322</v>
      </c>
      <c r="K1865" t="s">
        <v>54</v>
      </c>
      <c r="L1865" s="5">
        <v>46332</v>
      </c>
      <c r="M1865" s="5">
        <v>46362</v>
      </c>
      <c r="N1865" s="21">
        <v>872933425951</v>
      </c>
      <c r="P1865" t="s">
        <v>326</v>
      </c>
      <c r="Q1865" t="s">
        <v>326</v>
      </c>
      <c r="R1865" t="s">
        <v>56</v>
      </c>
      <c r="S1865" t="s">
        <v>327</v>
      </c>
      <c r="T1865">
        <v>21</v>
      </c>
      <c r="U1865" t="s">
        <v>57</v>
      </c>
      <c r="V1865">
        <v>21320</v>
      </c>
      <c r="W1865">
        <v>44.12</v>
      </c>
      <c r="X1865">
        <v>5.23</v>
      </c>
      <c r="Y1865">
        <v>0</v>
      </c>
      <c r="Z1865">
        <v>-33.57</v>
      </c>
      <c r="AA1865">
        <v>15.78</v>
      </c>
      <c r="AB1865">
        <v>3</v>
      </c>
      <c r="AC1865">
        <v>30.14</v>
      </c>
      <c r="AD1865">
        <v>30.14</v>
      </c>
      <c r="AE1865" t="s">
        <v>9737</v>
      </c>
      <c r="AF1865" t="s">
        <v>675</v>
      </c>
      <c r="AG1865" t="s">
        <v>675</v>
      </c>
      <c r="AH1865" t="s">
        <v>6479</v>
      </c>
      <c r="AI1865" t="s">
        <v>6480</v>
      </c>
      <c r="AJ1865">
        <v>63</v>
      </c>
      <c r="AK1865" t="s">
        <v>57</v>
      </c>
      <c r="AL1865">
        <v>63970</v>
      </c>
      <c r="AM1865" t="s">
        <v>55</v>
      </c>
      <c r="AN1865" t="s">
        <v>55</v>
      </c>
      <c r="AO1865" t="s">
        <v>55</v>
      </c>
      <c r="AS1865" t="s">
        <v>343</v>
      </c>
      <c r="AT1865">
        <v>0</v>
      </c>
      <c r="AU1865">
        <v>0</v>
      </c>
      <c r="AV1865">
        <v>0</v>
      </c>
      <c r="BB1865">
        <v>0</v>
      </c>
      <c r="BC1865">
        <v>0</v>
      </c>
      <c r="BD1865" t="s">
        <v>60</v>
      </c>
      <c r="BE1865" s="5" t="s">
        <v>3831</v>
      </c>
      <c r="BF1865">
        <v>634343823</v>
      </c>
      <c r="BH1865" t="s">
        <v>323</v>
      </c>
      <c r="BI1865" t="s">
        <v>320</v>
      </c>
      <c r="BJ1865">
        <v>0.4909722222222222</v>
      </c>
      <c r="BK1865">
        <v>38.200000000000003</v>
      </c>
      <c r="BL1865">
        <v>4.53</v>
      </c>
      <c r="BM1865">
        <v>0</v>
      </c>
      <c r="BN1865">
        <v>-29.07</v>
      </c>
      <c r="BO1865">
        <v>13.66</v>
      </c>
      <c r="BP1865" t="s">
        <v>60</v>
      </c>
      <c r="BQ1865">
        <v>1.1549344580000001</v>
      </c>
      <c r="BR1865" t="s">
        <v>61</v>
      </c>
    </row>
    <row r="1866" spans="1:70" x14ac:dyDescent="0.2">
      <c r="A1866" s="19">
        <f t="shared" si="70"/>
        <v>12.14</v>
      </c>
      <c r="B1866" s="20">
        <v>3752</v>
      </c>
      <c r="D1866" s="2" t="s">
        <v>1381</v>
      </c>
      <c r="E1866" s="2" t="str">
        <f t="shared" si="71"/>
        <v>ST</v>
      </c>
      <c r="F1866">
        <v>200720433</v>
      </c>
      <c r="G1866">
        <v>202606</v>
      </c>
      <c r="H1866" t="s">
        <v>52</v>
      </c>
      <c r="I1866" t="s">
        <v>321</v>
      </c>
      <c r="J1866" t="s">
        <v>322</v>
      </c>
      <c r="K1866" t="s">
        <v>54</v>
      </c>
      <c r="L1866" s="5" t="s">
        <v>5681</v>
      </c>
      <c r="M1866" s="5" t="s">
        <v>5682</v>
      </c>
      <c r="N1866" s="21">
        <v>873433028632</v>
      </c>
      <c r="P1866" t="s">
        <v>326</v>
      </c>
      <c r="Q1866" t="s">
        <v>326</v>
      </c>
      <c r="R1866" t="s">
        <v>56</v>
      </c>
      <c r="S1866" t="s">
        <v>327</v>
      </c>
      <c r="T1866">
        <v>21</v>
      </c>
      <c r="U1866" t="s">
        <v>57</v>
      </c>
      <c r="V1866">
        <v>21320</v>
      </c>
      <c r="W1866">
        <v>58.15</v>
      </c>
      <c r="X1866">
        <v>6.89</v>
      </c>
      <c r="Y1866">
        <v>0</v>
      </c>
      <c r="Z1866">
        <v>-44.25</v>
      </c>
      <c r="AA1866">
        <v>20.79</v>
      </c>
      <c r="AB1866">
        <v>3</v>
      </c>
      <c r="AC1866">
        <v>49.06</v>
      </c>
      <c r="AD1866">
        <v>49.06</v>
      </c>
      <c r="AE1866" t="s">
        <v>1463</v>
      </c>
      <c r="AF1866" t="s">
        <v>6481</v>
      </c>
      <c r="AG1866" t="s">
        <v>6481</v>
      </c>
      <c r="AH1866" t="s">
        <v>6482</v>
      </c>
      <c r="AI1866" t="s">
        <v>6483</v>
      </c>
      <c r="AJ1866">
        <v>62</v>
      </c>
      <c r="AK1866" t="s">
        <v>57</v>
      </c>
      <c r="AL1866">
        <v>62460</v>
      </c>
      <c r="AM1866" t="s">
        <v>55</v>
      </c>
      <c r="AN1866" t="s">
        <v>55</v>
      </c>
      <c r="AO1866" t="s">
        <v>55</v>
      </c>
      <c r="AS1866" t="s">
        <v>343</v>
      </c>
      <c r="AT1866">
        <v>4</v>
      </c>
      <c r="AU1866">
        <v>75</v>
      </c>
      <c r="AV1866">
        <v>113</v>
      </c>
      <c r="BB1866">
        <v>0</v>
      </c>
      <c r="BC1866">
        <v>0</v>
      </c>
      <c r="BD1866" t="s">
        <v>60</v>
      </c>
      <c r="BE1866" s="5" t="s">
        <v>5226</v>
      </c>
      <c r="BF1866">
        <v>634353938</v>
      </c>
      <c r="BH1866" t="s">
        <v>323</v>
      </c>
      <c r="BI1866" t="s">
        <v>320</v>
      </c>
      <c r="BJ1866">
        <v>0.51249999999999996</v>
      </c>
      <c r="BK1866">
        <v>50.8</v>
      </c>
      <c r="BL1866">
        <v>6.02</v>
      </c>
      <c r="BM1866">
        <v>0</v>
      </c>
      <c r="BN1866">
        <v>-38.659999999999997</v>
      </c>
      <c r="BO1866">
        <v>18.16</v>
      </c>
      <c r="BP1866" t="s">
        <v>60</v>
      </c>
      <c r="BQ1866">
        <v>1.1446231330000001</v>
      </c>
      <c r="BR1866" t="s">
        <v>61</v>
      </c>
    </row>
    <row r="1867" spans="1:70" x14ac:dyDescent="0.2">
      <c r="A1867" s="19">
        <f t="shared" ref="A1867:A1930" si="72">BK1867+BN1867</f>
        <v>16.159999999999997</v>
      </c>
      <c r="B1867" s="20">
        <v>3752</v>
      </c>
      <c r="D1867" s="2" t="s">
        <v>1381</v>
      </c>
      <c r="E1867" s="2" t="str">
        <f t="shared" si="71"/>
        <v>ST</v>
      </c>
      <c r="F1867">
        <v>200720433</v>
      </c>
      <c r="G1867">
        <v>202606</v>
      </c>
      <c r="H1867" t="s">
        <v>52</v>
      </c>
      <c r="I1867" t="s">
        <v>321</v>
      </c>
      <c r="J1867" t="s">
        <v>322</v>
      </c>
      <c r="K1867" t="s">
        <v>54</v>
      </c>
      <c r="L1867" s="5">
        <v>46362</v>
      </c>
      <c r="M1867" s="5" t="s">
        <v>4437</v>
      </c>
      <c r="N1867" s="21">
        <v>872992764886</v>
      </c>
      <c r="P1867" t="s">
        <v>326</v>
      </c>
      <c r="Q1867" t="s">
        <v>326</v>
      </c>
      <c r="R1867" t="s">
        <v>56</v>
      </c>
      <c r="S1867" t="s">
        <v>327</v>
      </c>
      <c r="T1867">
        <v>21</v>
      </c>
      <c r="U1867" t="s">
        <v>57</v>
      </c>
      <c r="V1867">
        <v>21320</v>
      </c>
      <c r="W1867">
        <v>78.069999999999993</v>
      </c>
      <c r="X1867">
        <v>109.03</v>
      </c>
      <c r="Y1867">
        <v>0</v>
      </c>
      <c r="Z1867">
        <v>-59.4</v>
      </c>
      <c r="AA1867">
        <v>127.69</v>
      </c>
      <c r="AB1867">
        <v>6</v>
      </c>
      <c r="AC1867">
        <v>76.78</v>
      </c>
      <c r="AD1867">
        <v>76.78</v>
      </c>
      <c r="AE1867" t="s">
        <v>9738</v>
      </c>
      <c r="AF1867" t="s">
        <v>6484</v>
      </c>
      <c r="AG1867" t="s">
        <v>6484</v>
      </c>
      <c r="AH1867" t="s">
        <v>6485</v>
      </c>
      <c r="AI1867" t="s">
        <v>6486</v>
      </c>
      <c r="AJ1867">
        <v>35</v>
      </c>
      <c r="AK1867" t="s">
        <v>57</v>
      </c>
      <c r="AL1867">
        <v>35520</v>
      </c>
      <c r="AM1867" t="s">
        <v>55</v>
      </c>
      <c r="AN1867" t="s">
        <v>55</v>
      </c>
      <c r="AO1867" t="s">
        <v>55</v>
      </c>
      <c r="AS1867" t="s">
        <v>343</v>
      </c>
      <c r="AT1867">
        <v>26</v>
      </c>
      <c r="AU1867">
        <v>31</v>
      </c>
      <c r="AV1867">
        <v>40</v>
      </c>
      <c r="BB1867">
        <v>0</v>
      </c>
      <c r="BC1867">
        <v>0</v>
      </c>
      <c r="BD1867" t="s">
        <v>60</v>
      </c>
      <c r="BE1867" s="5" t="s">
        <v>3831</v>
      </c>
      <c r="BF1867">
        <v>634343823</v>
      </c>
      <c r="BH1867" t="s">
        <v>323</v>
      </c>
      <c r="BI1867" t="s">
        <v>320</v>
      </c>
      <c r="BJ1867">
        <v>0.37777777777777777</v>
      </c>
      <c r="BK1867">
        <v>67.599999999999994</v>
      </c>
      <c r="BL1867">
        <v>94.41</v>
      </c>
      <c r="BM1867">
        <v>0</v>
      </c>
      <c r="BN1867">
        <v>-51.44</v>
      </c>
      <c r="BO1867">
        <v>110.57</v>
      </c>
      <c r="BP1867" t="s">
        <v>60</v>
      </c>
      <c r="BQ1867">
        <v>1.154814421</v>
      </c>
      <c r="BR1867" t="s">
        <v>61</v>
      </c>
    </row>
    <row r="1868" spans="1:70" x14ac:dyDescent="0.2">
      <c r="A1868" s="19">
        <f t="shared" si="72"/>
        <v>11.14</v>
      </c>
      <c r="B1868" s="20">
        <v>3752</v>
      </c>
      <c r="D1868" s="2" t="s">
        <v>1382</v>
      </c>
      <c r="E1868" s="2" t="str">
        <f t="shared" si="71"/>
        <v>ST</v>
      </c>
      <c r="F1868">
        <v>200720433</v>
      </c>
      <c r="G1868">
        <v>202606</v>
      </c>
      <c r="H1868" t="s">
        <v>52</v>
      </c>
      <c r="I1868" t="s">
        <v>321</v>
      </c>
      <c r="J1868" t="s">
        <v>322</v>
      </c>
      <c r="K1868" t="s">
        <v>54</v>
      </c>
      <c r="L1868" s="5" t="s">
        <v>2497</v>
      </c>
      <c r="M1868" s="5" t="s">
        <v>4087</v>
      </c>
      <c r="N1868" s="21">
        <v>873074337645</v>
      </c>
      <c r="P1868" t="s">
        <v>6487</v>
      </c>
      <c r="Q1868" t="s">
        <v>6487</v>
      </c>
      <c r="R1868" t="s">
        <v>56</v>
      </c>
      <c r="S1868" t="s">
        <v>327</v>
      </c>
      <c r="T1868">
        <v>21</v>
      </c>
      <c r="U1868" t="s">
        <v>57</v>
      </c>
      <c r="V1868">
        <v>21320</v>
      </c>
      <c r="W1868">
        <v>53.91</v>
      </c>
      <c r="X1868">
        <v>6.4</v>
      </c>
      <c r="Y1868">
        <v>0</v>
      </c>
      <c r="Z1868">
        <v>-41.02</v>
      </c>
      <c r="AA1868">
        <v>19.28</v>
      </c>
      <c r="AB1868">
        <v>3</v>
      </c>
      <c r="AC1868">
        <v>44</v>
      </c>
      <c r="AD1868">
        <v>44</v>
      </c>
      <c r="AE1868" t="s">
        <v>9739</v>
      </c>
      <c r="AF1868" t="s">
        <v>6488</v>
      </c>
      <c r="AG1868" t="s">
        <v>55</v>
      </c>
      <c r="AH1868" t="s">
        <v>6489</v>
      </c>
      <c r="AI1868" t="s">
        <v>6490</v>
      </c>
      <c r="AJ1868">
        <v>68</v>
      </c>
      <c r="AK1868" t="s">
        <v>57</v>
      </c>
      <c r="AL1868">
        <v>68160</v>
      </c>
      <c r="AM1868" t="s">
        <v>55</v>
      </c>
      <c r="AN1868" t="s">
        <v>55</v>
      </c>
      <c r="AO1868" t="s">
        <v>55</v>
      </c>
      <c r="AS1868" t="s">
        <v>343</v>
      </c>
      <c r="AT1868">
        <v>0</v>
      </c>
      <c r="AU1868">
        <v>0</v>
      </c>
      <c r="AV1868">
        <v>0</v>
      </c>
      <c r="BB1868">
        <v>0</v>
      </c>
      <c r="BC1868">
        <v>0</v>
      </c>
      <c r="BD1868" t="s">
        <v>60</v>
      </c>
      <c r="BE1868" s="5" t="s">
        <v>3831</v>
      </c>
      <c r="BF1868">
        <v>634343823</v>
      </c>
      <c r="BH1868" t="s">
        <v>323</v>
      </c>
      <c r="BI1868" t="s">
        <v>320</v>
      </c>
      <c r="BJ1868">
        <v>0.52083333333333337</v>
      </c>
      <c r="BK1868">
        <v>46.6</v>
      </c>
      <c r="BL1868">
        <v>5.53</v>
      </c>
      <c r="BM1868">
        <v>0</v>
      </c>
      <c r="BN1868">
        <v>-35.46</v>
      </c>
      <c r="BO1868">
        <v>16.670000000000002</v>
      </c>
      <c r="BP1868" t="s">
        <v>60</v>
      </c>
      <c r="BQ1868">
        <v>1.1567915230000001</v>
      </c>
      <c r="BR1868" t="s">
        <v>61</v>
      </c>
    </row>
    <row r="1869" spans="1:70" x14ac:dyDescent="0.2">
      <c r="A1869" s="19">
        <f t="shared" si="72"/>
        <v>6.7899999999999991</v>
      </c>
      <c r="B1869" s="20">
        <v>3752</v>
      </c>
      <c r="D1869" s="2" t="s">
        <v>1381</v>
      </c>
      <c r="E1869" s="2" t="str">
        <f t="shared" si="71"/>
        <v>ST</v>
      </c>
      <c r="F1869">
        <v>200720433</v>
      </c>
      <c r="G1869">
        <v>202606</v>
      </c>
      <c r="H1869" t="s">
        <v>52</v>
      </c>
      <c r="I1869" t="s">
        <v>321</v>
      </c>
      <c r="J1869" t="s">
        <v>322</v>
      </c>
      <c r="K1869" t="s">
        <v>54</v>
      </c>
      <c r="L1869" s="5">
        <v>46332</v>
      </c>
      <c r="M1869" s="5">
        <v>46362</v>
      </c>
      <c r="N1869" s="21">
        <v>872934949889</v>
      </c>
      <c r="P1869" t="s">
        <v>326</v>
      </c>
      <c r="Q1869" t="s">
        <v>326</v>
      </c>
      <c r="R1869" t="s">
        <v>56</v>
      </c>
      <c r="S1869" t="s">
        <v>327</v>
      </c>
      <c r="T1869">
        <v>21</v>
      </c>
      <c r="U1869" t="s">
        <v>57</v>
      </c>
      <c r="V1869">
        <v>21320</v>
      </c>
      <c r="W1869">
        <v>32.799999999999997</v>
      </c>
      <c r="X1869">
        <v>3.88</v>
      </c>
      <c r="Y1869">
        <v>0</v>
      </c>
      <c r="Z1869">
        <v>-24.96</v>
      </c>
      <c r="AA1869">
        <v>11.72</v>
      </c>
      <c r="AB1869">
        <v>3</v>
      </c>
      <c r="AC1869">
        <v>14.52</v>
      </c>
      <c r="AD1869">
        <v>14.52</v>
      </c>
      <c r="AE1869" t="s">
        <v>2372</v>
      </c>
      <c r="AF1869" t="s">
        <v>468</v>
      </c>
      <c r="AG1869" t="s">
        <v>468</v>
      </c>
      <c r="AH1869" t="s">
        <v>1405</v>
      </c>
      <c r="AI1869" t="s">
        <v>6491</v>
      </c>
      <c r="AJ1869">
        <v>44</v>
      </c>
      <c r="AK1869" t="s">
        <v>57</v>
      </c>
      <c r="AL1869">
        <v>44310</v>
      </c>
      <c r="AM1869" t="s">
        <v>55</v>
      </c>
      <c r="AN1869" t="s">
        <v>55</v>
      </c>
      <c r="AO1869" t="s">
        <v>55</v>
      </c>
      <c r="AS1869" t="s">
        <v>343</v>
      </c>
      <c r="AT1869">
        <v>0</v>
      </c>
      <c r="AU1869">
        <v>0</v>
      </c>
      <c r="AV1869">
        <v>0</v>
      </c>
      <c r="BB1869">
        <v>0</v>
      </c>
      <c r="BC1869">
        <v>0</v>
      </c>
      <c r="BD1869" t="s">
        <v>60</v>
      </c>
      <c r="BE1869" s="5" t="s">
        <v>3831</v>
      </c>
      <c r="BF1869">
        <v>634343823</v>
      </c>
      <c r="BH1869" t="s">
        <v>323</v>
      </c>
      <c r="BI1869" t="s">
        <v>320</v>
      </c>
      <c r="BJ1869">
        <v>0.52500000000000002</v>
      </c>
      <c r="BK1869">
        <v>28.4</v>
      </c>
      <c r="BL1869">
        <v>3.36</v>
      </c>
      <c r="BM1869">
        <v>0</v>
      </c>
      <c r="BN1869">
        <v>-21.61</v>
      </c>
      <c r="BO1869">
        <v>10.15</v>
      </c>
      <c r="BP1869" t="s">
        <v>60</v>
      </c>
      <c r="BQ1869">
        <v>1.1549344580000001</v>
      </c>
      <c r="BR1869" t="s">
        <v>61</v>
      </c>
    </row>
    <row r="1870" spans="1:70" x14ac:dyDescent="0.2">
      <c r="A1870" s="19">
        <f t="shared" si="72"/>
        <v>10.129999999999995</v>
      </c>
      <c r="B1870" s="20">
        <v>3752</v>
      </c>
      <c r="D1870" s="2" t="s">
        <v>1381</v>
      </c>
      <c r="E1870" s="2" t="str">
        <f t="shared" si="71"/>
        <v>ST</v>
      </c>
      <c r="F1870">
        <v>200720433</v>
      </c>
      <c r="G1870">
        <v>202606</v>
      </c>
      <c r="H1870" t="s">
        <v>52</v>
      </c>
      <c r="I1870" t="s">
        <v>321</v>
      </c>
      <c r="J1870" t="s">
        <v>322</v>
      </c>
      <c r="K1870" t="s">
        <v>54</v>
      </c>
      <c r="L1870" s="5">
        <v>46362</v>
      </c>
      <c r="M1870" s="5" t="s">
        <v>2497</v>
      </c>
      <c r="N1870" s="21">
        <v>872993347570</v>
      </c>
      <c r="P1870" t="s">
        <v>326</v>
      </c>
      <c r="Q1870" t="s">
        <v>326</v>
      </c>
      <c r="R1870" t="s">
        <v>56</v>
      </c>
      <c r="S1870" t="s">
        <v>327</v>
      </c>
      <c r="T1870">
        <v>21</v>
      </c>
      <c r="U1870" t="s">
        <v>57</v>
      </c>
      <c r="V1870">
        <v>21320</v>
      </c>
      <c r="W1870">
        <v>48.96</v>
      </c>
      <c r="X1870">
        <v>5.81</v>
      </c>
      <c r="Y1870">
        <v>0</v>
      </c>
      <c r="Z1870">
        <v>-37.270000000000003</v>
      </c>
      <c r="AA1870">
        <v>17.510000000000002</v>
      </c>
      <c r="AB1870">
        <v>2</v>
      </c>
      <c r="AC1870">
        <v>36.08</v>
      </c>
      <c r="AD1870">
        <v>36.08</v>
      </c>
      <c r="AE1870" t="s">
        <v>9740</v>
      </c>
      <c r="AF1870" t="s">
        <v>6492</v>
      </c>
      <c r="AG1870" t="s">
        <v>6492</v>
      </c>
      <c r="AH1870" t="s">
        <v>1902</v>
      </c>
      <c r="AI1870" t="s">
        <v>2274</v>
      </c>
      <c r="AJ1870">
        <v>33</v>
      </c>
      <c r="AK1870" t="s">
        <v>57</v>
      </c>
      <c r="AL1870">
        <v>33420</v>
      </c>
      <c r="AM1870" t="s">
        <v>55</v>
      </c>
      <c r="AN1870" t="s">
        <v>55</v>
      </c>
      <c r="AO1870" t="s">
        <v>55</v>
      </c>
      <c r="AS1870" t="s">
        <v>343</v>
      </c>
      <c r="AT1870">
        <v>30</v>
      </c>
      <c r="AU1870">
        <v>30</v>
      </c>
      <c r="AV1870">
        <v>39</v>
      </c>
      <c r="BB1870">
        <v>0</v>
      </c>
      <c r="BC1870">
        <v>0</v>
      </c>
      <c r="BD1870" t="s">
        <v>60</v>
      </c>
      <c r="BE1870" s="5" t="s">
        <v>3831</v>
      </c>
      <c r="BF1870">
        <v>634343823</v>
      </c>
      <c r="BH1870" t="s">
        <v>323</v>
      </c>
      <c r="BI1870" t="s">
        <v>320</v>
      </c>
      <c r="BJ1870">
        <v>0.60347222222222219</v>
      </c>
      <c r="BK1870">
        <v>42.4</v>
      </c>
      <c r="BL1870">
        <v>5.03</v>
      </c>
      <c r="BM1870">
        <v>0</v>
      </c>
      <c r="BN1870">
        <v>-32.270000000000003</v>
      </c>
      <c r="BO1870">
        <v>15.16</v>
      </c>
      <c r="BP1870" t="s">
        <v>60</v>
      </c>
      <c r="BQ1870">
        <v>1.154814421</v>
      </c>
      <c r="BR1870" t="s">
        <v>61</v>
      </c>
    </row>
    <row r="1871" spans="1:70" x14ac:dyDescent="0.2">
      <c r="A1871" s="19">
        <f t="shared" si="72"/>
        <v>14.82</v>
      </c>
      <c r="B1871" s="20">
        <v>3752</v>
      </c>
      <c r="D1871" s="2" t="s">
        <v>1381</v>
      </c>
      <c r="E1871" s="2" t="str">
        <f t="shared" si="71"/>
        <v>ST</v>
      </c>
      <c r="F1871">
        <v>200720433</v>
      </c>
      <c r="G1871">
        <v>202606</v>
      </c>
      <c r="H1871" t="s">
        <v>52</v>
      </c>
      <c r="I1871" t="s">
        <v>321</v>
      </c>
      <c r="J1871" t="s">
        <v>322</v>
      </c>
      <c r="K1871" t="s">
        <v>54</v>
      </c>
      <c r="L1871" s="5">
        <v>46271</v>
      </c>
      <c r="M1871" s="5">
        <v>46301</v>
      </c>
      <c r="N1871" s="21">
        <v>872781405327</v>
      </c>
      <c r="P1871" t="s">
        <v>326</v>
      </c>
      <c r="Q1871" t="s">
        <v>326</v>
      </c>
      <c r="R1871" t="s">
        <v>56</v>
      </c>
      <c r="S1871" t="s">
        <v>327</v>
      </c>
      <c r="T1871">
        <v>21</v>
      </c>
      <c r="U1871" t="s">
        <v>57</v>
      </c>
      <c r="V1871">
        <v>21320</v>
      </c>
      <c r="W1871">
        <v>71.459999999999994</v>
      </c>
      <c r="X1871">
        <v>107.87</v>
      </c>
      <c r="Y1871">
        <v>0</v>
      </c>
      <c r="Z1871">
        <v>-54.38</v>
      </c>
      <c r="AA1871">
        <v>124.96</v>
      </c>
      <c r="AB1871">
        <v>6</v>
      </c>
      <c r="AC1871">
        <v>67.099999999999994</v>
      </c>
      <c r="AD1871">
        <v>67.099999999999994</v>
      </c>
      <c r="AE1871" t="s">
        <v>9741</v>
      </c>
      <c r="AF1871" t="s">
        <v>6493</v>
      </c>
      <c r="AG1871" t="s">
        <v>6493</v>
      </c>
      <c r="AH1871" t="s">
        <v>6494</v>
      </c>
      <c r="AI1871" t="s">
        <v>6495</v>
      </c>
      <c r="AJ1871">
        <v>77</v>
      </c>
      <c r="AK1871" t="s">
        <v>57</v>
      </c>
      <c r="AL1871">
        <v>77430</v>
      </c>
      <c r="AM1871" t="s">
        <v>55</v>
      </c>
      <c r="AN1871" t="s">
        <v>55</v>
      </c>
      <c r="AO1871" t="s">
        <v>55</v>
      </c>
      <c r="AS1871" t="s">
        <v>343</v>
      </c>
      <c r="AT1871">
        <v>26</v>
      </c>
      <c r="AU1871">
        <v>31</v>
      </c>
      <c r="AV1871">
        <v>40</v>
      </c>
      <c r="BB1871">
        <v>0</v>
      </c>
      <c r="BC1871">
        <v>0</v>
      </c>
      <c r="BD1871" t="s">
        <v>60</v>
      </c>
      <c r="BE1871" s="5" t="s">
        <v>3831</v>
      </c>
      <c r="BF1871">
        <v>634343823</v>
      </c>
      <c r="BH1871" t="s">
        <v>323</v>
      </c>
      <c r="BI1871" t="s">
        <v>320</v>
      </c>
      <c r="BJ1871">
        <v>0.39097222222222222</v>
      </c>
      <c r="BK1871">
        <v>62</v>
      </c>
      <c r="BL1871">
        <v>93.59</v>
      </c>
      <c r="BM1871">
        <v>0</v>
      </c>
      <c r="BN1871">
        <v>-47.18</v>
      </c>
      <c r="BO1871">
        <v>108.41</v>
      </c>
      <c r="BP1871" t="s">
        <v>60</v>
      </c>
      <c r="BQ1871">
        <v>1.1526181719999999</v>
      </c>
      <c r="BR1871" t="s">
        <v>61</v>
      </c>
    </row>
    <row r="1872" spans="1:70" x14ac:dyDescent="0.2">
      <c r="A1872" s="19">
        <f t="shared" si="72"/>
        <v>9.4600000000000009</v>
      </c>
      <c r="B1872" s="20">
        <v>3752</v>
      </c>
      <c r="D1872" s="2" t="s">
        <v>1381</v>
      </c>
      <c r="E1872" s="2" t="str">
        <f t="shared" si="71"/>
        <v>ST</v>
      </c>
      <c r="F1872">
        <v>200720433</v>
      </c>
      <c r="G1872">
        <v>202606</v>
      </c>
      <c r="H1872" t="s">
        <v>52</v>
      </c>
      <c r="I1872" t="s">
        <v>321</v>
      </c>
      <c r="J1872" t="s">
        <v>322</v>
      </c>
      <c r="K1872" t="s">
        <v>54</v>
      </c>
      <c r="L1872" s="5" t="s">
        <v>4087</v>
      </c>
      <c r="M1872" s="5" t="s">
        <v>3826</v>
      </c>
      <c r="N1872" s="21">
        <v>873130435741</v>
      </c>
      <c r="P1872" t="s">
        <v>326</v>
      </c>
      <c r="Q1872" t="s">
        <v>326</v>
      </c>
      <c r="R1872" t="s">
        <v>56</v>
      </c>
      <c r="S1872" t="s">
        <v>327</v>
      </c>
      <c r="T1872">
        <v>21</v>
      </c>
      <c r="U1872" t="s">
        <v>57</v>
      </c>
      <c r="V1872">
        <v>21320</v>
      </c>
      <c r="W1872">
        <v>45.83</v>
      </c>
      <c r="X1872">
        <v>5.43</v>
      </c>
      <c r="Y1872">
        <v>0</v>
      </c>
      <c r="Z1872">
        <v>-34.880000000000003</v>
      </c>
      <c r="AA1872">
        <v>16.37</v>
      </c>
      <c r="AB1872">
        <v>3</v>
      </c>
      <c r="AC1872">
        <v>33</v>
      </c>
      <c r="AD1872">
        <v>33</v>
      </c>
      <c r="AE1872" t="s">
        <v>9742</v>
      </c>
      <c r="AF1872" t="s">
        <v>6496</v>
      </c>
      <c r="AG1872" t="s">
        <v>6496</v>
      </c>
      <c r="AH1872" t="s">
        <v>6497</v>
      </c>
      <c r="AI1872" t="s">
        <v>328</v>
      </c>
      <c r="AJ1872">
        <v>64</v>
      </c>
      <c r="AK1872" t="s">
        <v>57</v>
      </c>
      <c r="AL1872">
        <v>64200</v>
      </c>
      <c r="AM1872" t="s">
        <v>55</v>
      </c>
      <c r="AN1872" t="s">
        <v>55</v>
      </c>
      <c r="AO1872" t="s">
        <v>55</v>
      </c>
      <c r="AS1872" t="s">
        <v>343</v>
      </c>
      <c r="AT1872">
        <v>0</v>
      </c>
      <c r="AU1872">
        <v>0</v>
      </c>
      <c r="AV1872">
        <v>0</v>
      </c>
      <c r="BB1872">
        <v>0</v>
      </c>
      <c r="BC1872">
        <v>0</v>
      </c>
      <c r="BD1872" t="s">
        <v>60</v>
      </c>
      <c r="BE1872" s="5" t="s">
        <v>3831</v>
      </c>
      <c r="BF1872">
        <v>634343823</v>
      </c>
      <c r="BH1872" t="s">
        <v>323</v>
      </c>
      <c r="BI1872" t="s">
        <v>320</v>
      </c>
      <c r="BJ1872">
        <v>0.4826388888888889</v>
      </c>
      <c r="BK1872">
        <v>39.6</v>
      </c>
      <c r="BL1872">
        <v>4.6900000000000004</v>
      </c>
      <c r="BM1872">
        <v>0</v>
      </c>
      <c r="BN1872">
        <v>-30.14</v>
      </c>
      <c r="BO1872">
        <v>14.15</v>
      </c>
      <c r="BP1872" t="s">
        <v>60</v>
      </c>
      <c r="BQ1872">
        <v>1.1572332869999999</v>
      </c>
      <c r="BR1872" t="s">
        <v>61</v>
      </c>
    </row>
    <row r="1873" spans="1:70" x14ac:dyDescent="0.2">
      <c r="A1873" s="19">
        <f t="shared" si="72"/>
        <v>9.8000000000000007</v>
      </c>
      <c r="B1873" s="20">
        <v>3752</v>
      </c>
      <c r="D1873" s="2" t="s">
        <v>1381</v>
      </c>
      <c r="E1873" s="2" t="str">
        <f t="shared" si="71"/>
        <v>ST</v>
      </c>
      <c r="F1873">
        <v>200720433</v>
      </c>
      <c r="G1873">
        <v>202606</v>
      </c>
      <c r="H1873" t="s">
        <v>52</v>
      </c>
      <c r="I1873" t="s">
        <v>321</v>
      </c>
      <c r="J1873" t="s">
        <v>322</v>
      </c>
      <c r="K1873" t="s">
        <v>54</v>
      </c>
      <c r="L1873" s="5" t="s">
        <v>4087</v>
      </c>
      <c r="M1873" s="5" t="s">
        <v>3825</v>
      </c>
      <c r="N1873" s="21">
        <v>873135880817</v>
      </c>
      <c r="P1873" t="s">
        <v>326</v>
      </c>
      <c r="Q1873" t="s">
        <v>326</v>
      </c>
      <c r="R1873" t="s">
        <v>56</v>
      </c>
      <c r="S1873" t="s">
        <v>327</v>
      </c>
      <c r="T1873">
        <v>21</v>
      </c>
      <c r="U1873" t="s">
        <v>57</v>
      </c>
      <c r="V1873">
        <v>21320</v>
      </c>
      <c r="W1873">
        <v>47.45</v>
      </c>
      <c r="X1873">
        <v>5.62</v>
      </c>
      <c r="Y1873">
        <v>0</v>
      </c>
      <c r="Z1873">
        <v>-36.11</v>
      </c>
      <c r="AA1873">
        <v>16.97</v>
      </c>
      <c r="AB1873">
        <v>2</v>
      </c>
      <c r="AC1873">
        <v>33.880000000000003</v>
      </c>
      <c r="AD1873">
        <v>33.880000000000003</v>
      </c>
      <c r="AE1873" t="s">
        <v>9743</v>
      </c>
      <c r="AF1873" t="s">
        <v>6498</v>
      </c>
      <c r="AG1873" t="s">
        <v>6498</v>
      </c>
      <c r="AH1873" t="s">
        <v>6499</v>
      </c>
      <c r="AI1873" t="s">
        <v>404</v>
      </c>
      <c r="AJ1873">
        <v>75</v>
      </c>
      <c r="AK1873" t="s">
        <v>57</v>
      </c>
      <c r="AL1873">
        <v>75018</v>
      </c>
      <c r="AM1873" t="s">
        <v>55</v>
      </c>
      <c r="AN1873" t="s">
        <v>55</v>
      </c>
      <c r="AO1873" t="s">
        <v>55</v>
      </c>
      <c r="AS1873" t="s">
        <v>343</v>
      </c>
      <c r="AT1873">
        <v>26</v>
      </c>
      <c r="AU1873">
        <v>31</v>
      </c>
      <c r="AV1873">
        <v>40</v>
      </c>
      <c r="BB1873">
        <v>0</v>
      </c>
      <c r="BC1873">
        <v>0</v>
      </c>
      <c r="BD1873" t="s">
        <v>60</v>
      </c>
      <c r="BE1873" s="5" t="s">
        <v>3831</v>
      </c>
      <c r="BF1873">
        <v>634343823</v>
      </c>
      <c r="BH1873" t="s">
        <v>323</v>
      </c>
      <c r="BI1873" t="s">
        <v>320</v>
      </c>
      <c r="BJ1873">
        <v>0.46041666666666664</v>
      </c>
      <c r="BK1873">
        <v>41</v>
      </c>
      <c r="BL1873">
        <v>4.8600000000000003</v>
      </c>
      <c r="BM1873">
        <v>0</v>
      </c>
      <c r="BN1873">
        <v>-31.2</v>
      </c>
      <c r="BO1873">
        <v>14.66</v>
      </c>
      <c r="BP1873" t="s">
        <v>60</v>
      </c>
      <c r="BQ1873">
        <v>1.1572332869999999</v>
      </c>
      <c r="BR1873" t="s">
        <v>61</v>
      </c>
    </row>
    <row r="1874" spans="1:70" x14ac:dyDescent="0.2">
      <c r="A1874" s="19">
        <f t="shared" si="72"/>
        <v>14.480000000000004</v>
      </c>
      <c r="B1874" s="20">
        <v>3752</v>
      </c>
      <c r="D1874" s="2" t="s">
        <v>1381</v>
      </c>
      <c r="E1874" s="2" t="str">
        <f t="shared" si="71"/>
        <v>ST</v>
      </c>
      <c r="F1874">
        <v>200720433</v>
      </c>
      <c r="G1874">
        <v>202606</v>
      </c>
      <c r="H1874" t="s">
        <v>52</v>
      </c>
      <c r="I1874" t="s">
        <v>321</v>
      </c>
      <c r="J1874" t="s">
        <v>322</v>
      </c>
      <c r="K1874" t="s">
        <v>54</v>
      </c>
      <c r="L1874" s="5">
        <v>46332</v>
      </c>
      <c r="M1874" s="5">
        <v>46362</v>
      </c>
      <c r="N1874" s="21">
        <v>872935034064</v>
      </c>
      <c r="P1874" t="s">
        <v>326</v>
      </c>
      <c r="Q1874" t="s">
        <v>326</v>
      </c>
      <c r="R1874" t="s">
        <v>56</v>
      </c>
      <c r="S1874" t="s">
        <v>327</v>
      </c>
      <c r="T1874">
        <v>21</v>
      </c>
      <c r="U1874" t="s">
        <v>57</v>
      </c>
      <c r="V1874">
        <v>21320</v>
      </c>
      <c r="W1874">
        <v>69.989999999999995</v>
      </c>
      <c r="X1874">
        <v>8.2899999999999991</v>
      </c>
      <c r="Y1874">
        <v>0</v>
      </c>
      <c r="Z1874">
        <v>-53.27</v>
      </c>
      <c r="AA1874">
        <v>25.02</v>
      </c>
      <c r="AB1874">
        <v>5</v>
      </c>
      <c r="AC1874">
        <v>64.459999999999994</v>
      </c>
      <c r="AD1874">
        <v>64.459999999999994</v>
      </c>
      <c r="AE1874" t="s">
        <v>9744</v>
      </c>
      <c r="AF1874" t="s">
        <v>395</v>
      </c>
      <c r="AG1874" t="s">
        <v>395</v>
      </c>
      <c r="AH1874" t="s">
        <v>6500</v>
      </c>
      <c r="AI1874" t="s">
        <v>6501</v>
      </c>
      <c r="AJ1874">
        <v>68</v>
      </c>
      <c r="AK1874" t="s">
        <v>57</v>
      </c>
      <c r="AL1874">
        <v>68480</v>
      </c>
      <c r="AM1874" t="s">
        <v>55</v>
      </c>
      <c r="AN1874" t="s">
        <v>55</v>
      </c>
      <c r="AO1874" t="s">
        <v>55</v>
      </c>
      <c r="AS1874" t="s">
        <v>343</v>
      </c>
      <c r="AT1874">
        <v>0</v>
      </c>
      <c r="AU1874">
        <v>0</v>
      </c>
      <c r="AV1874">
        <v>0</v>
      </c>
      <c r="BB1874">
        <v>0</v>
      </c>
      <c r="BC1874">
        <v>0</v>
      </c>
      <c r="BD1874" t="s">
        <v>60</v>
      </c>
      <c r="BE1874" s="5" t="s">
        <v>3831</v>
      </c>
      <c r="BF1874">
        <v>634343823</v>
      </c>
      <c r="BH1874" t="s">
        <v>323</v>
      </c>
      <c r="BI1874" t="s">
        <v>320</v>
      </c>
      <c r="BJ1874">
        <v>0.57986111111111116</v>
      </c>
      <c r="BK1874">
        <v>60.6</v>
      </c>
      <c r="BL1874">
        <v>7.18</v>
      </c>
      <c r="BM1874">
        <v>0</v>
      </c>
      <c r="BN1874">
        <v>-46.12</v>
      </c>
      <c r="BO1874">
        <v>21.66</v>
      </c>
      <c r="BP1874" t="s">
        <v>60</v>
      </c>
      <c r="BQ1874">
        <v>1.1549344580000001</v>
      </c>
      <c r="BR1874" t="s">
        <v>61</v>
      </c>
    </row>
    <row r="1875" spans="1:70" x14ac:dyDescent="0.2">
      <c r="A1875" s="19">
        <f t="shared" si="72"/>
        <v>9.8000000000000007</v>
      </c>
      <c r="B1875" s="20">
        <v>3752</v>
      </c>
      <c r="D1875" s="2" t="s">
        <v>1381</v>
      </c>
      <c r="E1875" s="2" t="str">
        <f t="shared" si="71"/>
        <v>ST</v>
      </c>
      <c r="F1875">
        <v>200720433</v>
      </c>
      <c r="G1875">
        <v>202606</v>
      </c>
      <c r="H1875" t="s">
        <v>52</v>
      </c>
      <c r="I1875" t="s">
        <v>321</v>
      </c>
      <c r="J1875" t="s">
        <v>322</v>
      </c>
      <c r="K1875" t="s">
        <v>54</v>
      </c>
      <c r="L1875" s="5" t="s">
        <v>4087</v>
      </c>
      <c r="M1875" s="5" t="s">
        <v>3825</v>
      </c>
      <c r="N1875" s="21">
        <v>873131752771</v>
      </c>
      <c r="P1875" t="s">
        <v>326</v>
      </c>
      <c r="Q1875" t="s">
        <v>326</v>
      </c>
      <c r="R1875" t="s">
        <v>56</v>
      </c>
      <c r="S1875" t="s">
        <v>327</v>
      </c>
      <c r="T1875">
        <v>21</v>
      </c>
      <c r="U1875" t="s">
        <v>57</v>
      </c>
      <c r="V1875">
        <v>21320</v>
      </c>
      <c r="W1875">
        <v>47.45</v>
      </c>
      <c r="X1875">
        <v>5.62</v>
      </c>
      <c r="Y1875">
        <v>0</v>
      </c>
      <c r="Z1875">
        <v>-36.11</v>
      </c>
      <c r="AA1875">
        <v>16.97</v>
      </c>
      <c r="AB1875">
        <v>3</v>
      </c>
      <c r="AC1875">
        <v>33.44</v>
      </c>
      <c r="AD1875">
        <v>33.44</v>
      </c>
      <c r="AE1875" t="s">
        <v>8525</v>
      </c>
      <c r="AF1875" t="s">
        <v>5882</v>
      </c>
      <c r="AG1875" t="s">
        <v>5882</v>
      </c>
      <c r="AH1875" t="s">
        <v>6502</v>
      </c>
      <c r="AI1875" t="s">
        <v>989</v>
      </c>
      <c r="AJ1875">
        <v>66</v>
      </c>
      <c r="AK1875" t="s">
        <v>57</v>
      </c>
      <c r="AL1875">
        <v>66210</v>
      </c>
      <c r="AM1875" t="s">
        <v>55</v>
      </c>
      <c r="AN1875" t="s">
        <v>55</v>
      </c>
      <c r="AO1875" t="s">
        <v>55</v>
      </c>
      <c r="AS1875" t="s">
        <v>343</v>
      </c>
      <c r="AT1875">
        <v>0</v>
      </c>
      <c r="AU1875">
        <v>0</v>
      </c>
      <c r="AV1875">
        <v>0</v>
      </c>
      <c r="BB1875">
        <v>0</v>
      </c>
      <c r="BC1875">
        <v>0</v>
      </c>
      <c r="BD1875" t="s">
        <v>60</v>
      </c>
      <c r="BE1875" s="5" t="s">
        <v>3831</v>
      </c>
      <c r="BF1875">
        <v>634343823</v>
      </c>
      <c r="BH1875" t="s">
        <v>323</v>
      </c>
      <c r="BI1875" t="s">
        <v>320</v>
      </c>
      <c r="BJ1875">
        <v>0.5</v>
      </c>
      <c r="BK1875">
        <v>41</v>
      </c>
      <c r="BL1875">
        <v>4.8600000000000003</v>
      </c>
      <c r="BM1875">
        <v>0</v>
      </c>
      <c r="BN1875">
        <v>-31.2</v>
      </c>
      <c r="BO1875">
        <v>14.66</v>
      </c>
      <c r="BP1875" t="s">
        <v>60</v>
      </c>
      <c r="BQ1875">
        <v>1.1572332869999999</v>
      </c>
      <c r="BR1875" t="s">
        <v>61</v>
      </c>
    </row>
    <row r="1876" spans="1:70" x14ac:dyDescent="0.2">
      <c r="A1876" s="19">
        <f t="shared" si="72"/>
        <v>18.159999999999997</v>
      </c>
      <c r="B1876" s="20">
        <v>3752</v>
      </c>
      <c r="D1876" s="2" t="s">
        <v>346</v>
      </c>
      <c r="E1876" s="2" t="str">
        <f t="shared" si="71"/>
        <v>ST</v>
      </c>
      <c r="F1876">
        <v>200720433</v>
      </c>
      <c r="G1876">
        <v>202606</v>
      </c>
      <c r="H1876" t="s">
        <v>52</v>
      </c>
      <c r="I1876" t="s">
        <v>321</v>
      </c>
      <c r="J1876" t="s">
        <v>322</v>
      </c>
      <c r="K1876" t="s">
        <v>54</v>
      </c>
      <c r="L1876" s="5">
        <v>46362</v>
      </c>
      <c r="M1876" s="5" t="s">
        <v>2497</v>
      </c>
      <c r="N1876" s="21">
        <v>872943611241</v>
      </c>
      <c r="P1876" t="s">
        <v>2869</v>
      </c>
      <c r="Q1876" t="s">
        <v>466</v>
      </c>
      <c r="R1876" t="s">
        <v>56</v>
      </c>
      <c r="S1876" t="s">
        <v>392</v>
      </c>
      <c r="T1876">
        <v>21</v>
      </c>
      <c r="U1876" t="s">
        <v>57</v>
      </c>
      <c r="V1876">
        <v>21320</v>
      </c>
      <c r="W1876">
        <v>87.77</v>
      </c>
      <c r="X1876">
        <v>10.4</v>
      </c>
      <c r="Y1876">
        <v>0</v>
      </c>
      <c r="Z1876">
        <v>-66.790000000000006</v>
      </c>
      <c r="AA1876">
        <v>31.38</v>
      </c>
      <c r="AB1876">
        <v>5</v>
      </c>
      <c r="AC1876">
        <v>89.32</v>
      </c>
      <c r="AD1876">
        <v>89.32</v>
      </c>
      <c r="AE1876" t="s">
        <v>8523</v>
      </c>
      <c r="AF1876" t="s">
        <v>2901</v>
      </c>
      <c r="AG1876" t="s">
        <v>2901</v>
      </c>
      <c r="AH1876" t="s">
        <v>2902</v>
      </c>
      <c r="AI1876" t="s">
        <v>488</v>
      </c>
      <c r="AJ1876">
        <v>86</v>
      </c>
      <c r="AK1876" t="s">
        <v>57</v>
      </c>
      <c r="AL1876">
        <v>86000</v>
      </c>
      <c r="AM1876" t="s">
        <v>55</v>
      </c>
      <c r="AN1876" t="s">
        <v>55</v>
      </c>
      <c r="AO1876" t="s">
        <v>55</v>
      </c>
      <c r="AS1876" t="s">
        <v>343</v>
      </c>
      <c r="AT1876">
        <v>30</v>
      </c>
      <c r="AU1876">
        <v>30</v>
      </c>
      <c r="AV1876">
        <v>40</v>
      </c>
      <c r="BB1876">
        <v>0</v>
      </c>
      <c r="BC1876">
        <v>0</v>
      </c>
      <c r="BD1876" t="s">
        <v>60</v>
      </c>
      <c r="BE1876" s="5" t="s">
        <v>3831</v>
      </c>
      <c r="BF1876">
        <v>634343823</v>
      </c>
      <c r="BH1876" t="s">
        <v>323</v>
      </c>
      <c r="BI1876" t="s">
        <v>320</v>
      </c>
      <c r="BJ1876">
        <v>0.4548611111111111</v>
      </c>
      <c r="BK1876">
        <v>76</v>
      </c>
      <c r="BL1876">
        <v>9.01</v>
      </c>
      <c r="BM1876">
        <v>0</v>
      </c>
      <c r="BN1876">
        <v>-57.84</v>
      </c>
      <c r="BO1876">
        <v>27.17</v>
      </c>
      <c r="BP1876" t="s">
        <v>60</v>
      </c>
      <c r="BQ1876">
        <v>1.154814421</v>
      </c>
      <c r="BR1876" t="s">
        <v>61</v>
      </c>
    </row>
    <row r="1877" spans="1:70" x14ac:dyDescent="0.2">
      <c r="A1877" s="19">
        <f t="shared" si="72"/>
        <v>10.129999999999995</v>
      </c>
      <c r="B1877" s="20">
        <v>3752</v>
      </c>
      <c r="D1877" s="2" t="s">
        <v>1381</v>
      </c>
      <c r="E1877" s="2" t="str">
        <f t="shared" si="71"/>
        <v>ST</v>
      </c>
      <c r="F1877">
        <v>200720433</v>
      </c>
      <c r="G1877">
        <v>202606</v>
      </c>
      <c r="H1877" t="s">
        <v>52</v>
      </c>
      <c r="I1877" t="s">
        <v>321</v>
      </c>
      <c r="J1877" t="s">
        <v>322</v>
      </c>
      <c r="K1877" t="s">
        <v>54</v>
      </c>
      <c r="L1877" s="5" t="s">
        <v>2497</v>
      </c>
      <c r="M1877" s="5" t="s">
        <v>3825</v>
      </c>
      <c r="N1877" s="21">
        <v>872995408810</v>
      </c>
      <c r="P1877" t="s">
        <v>326</v>
      </c>
      <c r="Q1877" t="s">
        <v>326</v>
      </c>
      <c r="R1877" t="s">
        <v>56</v>
      </c>
      <c r="S1877" t="s">
        <v>327</v>
      </c>
      <c r="T1877">
        <v>21</v>
      </c>
      <c r="U1877" t="s">
        <v>57</v>
      </c>
      <c r="V1877">
        <v>21320</v>
      </c>
      <c r="W1877">
        <v>49.05</v>
      </c>
      <c r="X1877">
        <v>5.82</v>
      </c>
      <c r="Y1877">
        <v>0</v>
      </c>
      <c r="Z1877">
        <v>-37.33</v>
      </c>
      <c r="AA1877">
        <v>17.54</v>
      </c>
      <c r="AB1877">
        <v>2</v>
      </c>
      <c r="AC1877">
        <v>36.96</v>
      </c>
      <c r="AD1877">
        <v>36.96</v>
      </c>
      <c r="AE1877" t="s">
        <v>9745</v>
      </c>
      <c r="AF1877" t="s">
        <v>6503</v>
      </c>
      <c r="AG1877" t="s">
        <v>6503</v>
      </c>
      <c r="AH1877" t="s">
        <v>6504</v>
      </c>
      <c r="AI1877" t="s">
        <v>400</v>
      </c>
      <c r="AJ1877">
        <v>59</v>
      </c>
      <c r="AK1877" t="s">
        <v>57</v>
      </c>
      <c r="AL1877">
        <v>59000</v>
      </c>
      <c r="AM1877" t="s">
        <v>55</v>
      </c>
      <c r="AN1877" t="s">
        <v>55</v>
      </c>
      <c r="AO1877" t="s">
        <v>55</v>
      </c>
      <c r="AS1877" t="s">
        <v>343</v>
      </c>
      <c r="AT1877">
        <v>26</v>
      </c>
      <c r="AU1877">
        <v>32</v>
      </c>
      <c r="AV1877">
        <v>41</v>
      </c>
      <c r="BB1877">
        <v>0</v>
      </c>
      <c r="BC1877">
        <v>0</v>
      </c>
      <c r="BD1877" t="s">
        <v>60</v>
      </c>
      <c r="BE1877" s="5" t="s">
        <v>3831</v>
      </c>
      <c r="BF1877">
        <v>634343823</v>
      </c>
      <c r="BH1877" t="s">
        <v>323</v>
      </c>
      <c r="BI1877" t="s">
        <v>320</v>
      </c>
      <c r="BJ1877">
        <v>0.49722222222222223</v>
      </c>
      <c r="BK1877">
        <v>42.4</v>
      </c>
      <c r="BL1877">
        <v>5.03</v>
      </c>
      <c r="BM1877">
        <v>0</v>
      </c>
      <c r="BN1877">
        <v>-32.270000000000003</v>
      </c>
      <c r="BO1877">
        <v>15.16</v>
      </c>
      <c r="BP1877" t="s">
        <v>60</v>
      </c>
      <c r="BQ1877">
        <v>1.1567915230000001</v>
      </c>
      <c r="BR1877" t="s">
        <v>61</v>
      </c>
    </row>
    <row r="1878" spans="1:70" x14ac:dyDescent="0.2">
      <c r="A1878" s="19">
        <f t="shared" si="72"/>
        <v>10.129999999999995</v>
      </c>
      <c r="B1878" s="20">
        <v>3752</v>
      </c>
      <c r="D1878" s="2" t="s">
        <v>1381</v>
      </c>
      <c r="E1878" s="2" t="str">
        <f t="shared" si="71"/>
        <v>ST</v>
      </c>
      <c r="F1878">
        <v>200720433</v>
      </c>
      <c r="G1878">
        <v>202606</v>
      </c>
      <c r="H1878" t="s">
        <v>52</v>
      </c>
      <c r="I1878" t="s">
        <v>321</v>
      </c>
      <c r="J1878" t="s">
        <v>322</v>
      </c>
      <c r="K1878" t="s">
        <v>54</v>
      </c>
      <c r="L1878" s="5" t="s">
        <v>3825</v>
      </c>
      <c r="M1878" s="5" t="s">
        <v>3826</v>
      </c>
      <c r="N1878" s="21">
        <v>873191920505</v>
      </c>
      <c r="P1878" t="s">
        <v>326</v>
      </c>
      <c r="Q1878" t="s">
        <v>326</v>
      </c>
      <c r="R1878" t="s">
        <v>56</v>
      </c>
      <c r="S1878" t="s">
        <v>327</v>
      </c>
      <c r="T1878">
        <v>21</v>
      </c>
      <c r="U1878" t="s">
        <v>57</v>
      </c>
      <c r="V1878">
        <v>21320</v>
      </c>
      <c r="W1878">
        <v>49.2</v>
      </c>
      <c r="X1878">
        <v>5.84</v>
      </c>
      <c r="Y1878">
        <v>0</v>
      </c>
      <c r="Z1878">
        <v>-37.44</v>
      </c>
      <c r="AA1878">
        <v>17.59</v>
      </c>
      <c r="AB1878">
        <v>3</v>
      </c>
      <c r="AC1878">
        <v>35.86</v>
      </c>
      <c r="AD1878">
        <v>35.86</v>
      </c>
      <c r="AE1878" t="s">
        <v>1459</v>
      </c>
      <c r="AF1878" t="s">
        <v>6505</v>
      </c>
      <c r="AG1878" t="s">
        <v>6505</v>
      </c>
      <c r="AH1878" t="s">
        <v>6506</v>
      </c>
      <c r="AI1878" t="s">
        <v>1412</v>
      </c>
      <c r="AJ1878">
        <v>13</v>
      </c>
      <c r="AK1878" t="s">
        <v>57</v>
      </c>
      <c r="AL1878">
        <v>13008</v>
      </c>
      <c r="AM1878" t="s">
        <v>55</v>
      </c>
      <c r="AN1878" t="s">
        <v>55</v>
      </c>
      <c r="AO1878" t="s">
        <v>55</v>
      </c>
      <c r="AS1878" t="s">
        <v>343</v>
      </c>
      <c r="AT1878">
        <v>0</v>
      </c>
      <c r="AU1878">
        <v>0</v>
      </c>
      <c r="AV1878">
        <v>0</v>
      </c>
      <c r="BB1878">
        <v>0</v>
      </c>
      <c r="BC1878">
        <v>0</v>
      </c>
      <c r="BD1878" t="s">
        <v>60</v>
      </c>
      <c r="BE1878" s="5" t="s">
        <v>3831</v>
      </c>
      <c r="BF1878">
        <v>634343823</v>
      </c>
      <c r="BH1878" t="s">
        <v>323</v>
      </c>
      <c r="BI1878" t="s">
        <v>320</v>
      </c>
      <c r="BJ1878">
        <v>0.45416666666666666</v>
      </c>
      <c r="BK1878">
        <v>42.4</v>
      </c>
      <c r="BL1878">
        <v>5.03</v>
      </c>
      <c r="BM1878">
        <v>0</v>
      </c>
      <c r="BN1878">
        <v>-32.270000000000003</v>
      </c>
      <c r="BO1878">
        <v>15.16</v>
      </c>
      <c r="BP1878" t="s">
        <v>60</v>
      </c>
      <c r="BQ1878">
        <v>1.160362033</v>
      </c>
      <c r="BR1878" t="s">
        <v>61</v>
      </c>
    </row>
    <row r="1879" spans="1:70" x14ac:dyDescent="0.2">
      <c r="A1879" s="19">
        <f t="shared" si="72"/>
        <v>5.1099999999999994</v>
      </c>
      <c r="B1879" s="20">
        <v>3752</v>
      </c>
      <c r="D1879" s="2" t="s">
        <v>1381</v>
      </c>
      <c r="E1879" s="2" t="str">
        <f t="shared" si="71"/>
        <v>ST</v>
      </c>
      <c r="F1879">
        <v>200720433</v>
      </c>
      <c r="G1879">
        <v>202606</v>
      </c>
      <c r="H1879" t="s">
        <v>52</v>
      </c>
      <c r="I1879" t="s">
        <v>321</v>
      </c>
      <c r="J1879" t="s">
        <v>322</v>
      </c>
      <c r="K1879" t="s">
        <v>54</v>
      </c>
      <c r="L1879" s="5" t="s">
        <v>3826</v>
      </c>
      <c r="M1879" s="5" t="s">
        <v>5222</v>
      </c>
      <c r="N1879" s="21">
        <v>873197150916</v>
      </c>
      <c r="P1879" t="s">
        <v>326</v>
      </c>
      <c r="Q1879" t="s">
        <v>326</v>
      </c>
      <c r="R1879" t="s">
        <v>56</v>
      </c>
      <c r="S1879" t="s">
        <v>327</v>
      </c>
      <c r="T1879">
        <v>21</v>
      </c>
      <c r="U1879" t="s">
        <v>57</v>
      </c>
      <c r="V1879">
        <v>21320</v>
      </c>
      <c r="W1879">
        <v>24.82</v>
      </c>
      <c r="X1879">
        <v>2.93</v>
      </c>
      <c r="Y1879">
        <v>0</v>
      </c>
      <c r="Z1879">
        <v>-18.899999999999999</v>
      </c>
      <c r="AA1879">
        <v>8.86</v>
      </c>
      <c r="AB1879">
        <v>1</v>
      </c>
      <c r="AC1879">
        <v>4.4000000000000004</v>
      </c>
      <c r="AD1879">
        <v>4.4000000000000004</v>
      </c>
      <c r="AE1879" t="s">
        <v>8471</v>
      </c>
      <c r="AF1879" t="s">
        <v>734</v>
      </c>
      <c r="AG1879" t="s">
        <v>734</v>
      </c>
      <c r="AH1879" t="s">
        <v>2698</v>
      </c>
      <c r="AI1879" t="s">
        <v>545</v>
      </c>
      <c r="AJ1879">
        <v>53</v>
      </c>
      <c r="AK1879" t="s">
        <v>57</v>
      </c>
      <c r="AL1879">
        <v>53000</v>
      </c>
      <c r="AM1879" t="s">
        <v>55</v>
      </c>
      <c r="AN1879" t="s">
        <v>55</v>
      </c>
      <c r="AO1879" t="s">
        <v>55</v>
      </c>
      <c r="AS1879" t="s">
        <v>343</v>
      </c>
      <c r="AT1879">
        <v>0</v>
      </c>
      <c r="AU1879">
        <v>0</v>
      </c>
      <c r="AV1879">
        <v>0</v>
      </c>
      <c r="BB1879">
        <v>0</v>
      </c>
      <c r="BC1879">
        <v>0</v>
      </c>
      <c r="BD1879" t="s">
        <v>60</v>
      </c>
      <c r="BE1879" s="5" t="s">
        <v>5226</v>
      </c>
      <c r="BF1879">
        <v>634353938</v>
      </c>
      <c r="BH1879" t="s">
        <v>323</v>
      </c>
      <c r="BI1879" t="s">
        <v>320</v>
      </c>
      <c r="BJ1879">
        <v>0.45624999999999999</v>
      </c>
      <c r="BK1879">
        <v>21.4</v>
      </c>
      <c r="BL1879">
        <v>2.5299999999999998</v>
      </c>
      <c r="BM1879">
        <v>0</v>
      </c>
      <c r="BN1879">
        <v>-16.29</v>
      </c>
      <c r="BO1879">
        <v>7.64</v>
      </c>
      <c r="BP1879" t="s">
        <v>60</v>
      </c>
      <c r="BQ1879">
        <v>1.1600389769999999</v>
      </c>
      <c r="BR1879" t="s">
        <v>61</v>
      </c>
    </row>
    <row r="1880" spans="1:70" x14ac:dyDescent="0.2">
      <c r="A1880" s="19">
        <f t="shared" si="72"/>
        <v>10.469999999999999</v>
      </c>
      <c r="B1880" s="20">
        <v>3752</v>
      </c>
      <c r="D1880" s="2" t="s">
        <v>1381</v>
      </c>
      <c r="E1880" s="2" t="str">
        <f t="shared" si="71"/>
        <v>ST</v>
      </c>
      <c r="F1880">
        <v>200720433</v>
      </c>
      <c r="G1880">
        <v>202606</v>
      </c>
      <c r="H1880" t="s">
        <v>52</v>
      </c>
      <c r="I1880" t="s">
        <v>321</v>
      </c>
      <c r="J1880" t="s">
        <v>322</v>
      </c>
      <c r="K1880" t="s">
        <v>54</v>
      </c>
      <c r="L1880" s="5" t="s">
        <v>2497</v>
      </c>
      <c r="M1880" s="5" t="s">
        <v>4087</v>
      </c>
      <c r="N1880" s="21">
        <v>872997054616</v>
      </c>
      <c r="P1880" t="s">
        <v>326</v>
      </c>
      <c r="Q1880" t="s">
        <v>326</v>
      </c>
      <c r="R1880" t="s">
        <v>56</v>
      </c>
      <c r="S1880" t="s">
        <v>327</v>
      </c>
      <c r="T1880">
        <v>21</v>
      </c>
      <c r="U1880" t="s">
        <v>57</v>
      </c>
      <c r="V1880">
        <v>21320</v>
      </c>
      <c r="W1880">
        <v>50.67</v>
      </c>
      <c r="X1880">
        <v>6</v>
      </c>
      <c r="Y1880">
        <v>0</v>
      </c>
      <c r="Z1880">
        <v>-38.56</v>
      </c>
      <c r="AA1880">
        <v>18.12</v>
      </c>
      <c r="AB1880">
        <v>3</v>
      </c>
      <c r="AC1880">
        <v>39.6</v>
      </c>
      <c r="AD1880">
        <v>39.6</v>
      </c>
      <c r="AE1880" t="s">
        <v>9746</v>
      </c>
      <c r="AF1880" t="s">
        <v>6507</v>
      </c>
      <c r="AG1880" t="s">
        <v>6508</v>
      </c>
      <c r="AH1880" t="s">
        <v>6509</v>
      </c>
      <c r="AI1880" t="s">
        <v>6510</v>
      </c>
      <c r="AJ1880">
        <v>1</v>
      </c>
      <c r="AK1880" t="s">
        <v>57</v>
      </c>
      <c r="AL1880">
        <v>1540</v>
      </c>
      <c r="AM1880" t="s">
        <v>55</v>
      </c>
      <c r="AN1880" t="s">
        <v>55</v>
      </c>
      <c r="AO1880" t="s">
        <v>55</v>
      </c>
      <c r="AS1880" t="s">
        <v>343</v>
      </c>
      <c r="AT1880">
        <v>26</v>
      </c>
      <c r="AU1880">
        <v>31</v>
      </c>
      <c r="AV1880">
        <v>41</v>
      </c>
      <c r="BB1880">
        <v>0</v>
      </c>
      <c r="BC1880">
        <v>0</v>
      </c>
      <c r="BD1880" t="s">
        <v>60</v>
      </c>
      <c r="BE1880" s="5" t="s">
        <v>3831</v>
      </c>
      <c r="BF1880">
        <v>634343823</v>
      </c>
      <c r="BH1880" t="s">
        <v>323</v>
      </c>
      <c r="BI1880" t="s">
        <v>320</v>
      </c>
      <c r="BJ1880">
        <v>0.45208333333333334</v>
      </c>
      <c r="BK1880">
        <v>43.8</v>
      </c>
      <c r="BL1880">
        <v>5.19</v>
      </c>
      <c r="BM1880">
        <v>0</v>
      </c>
      <c r="BN1880">
        <v>-33.33</v>
      </c>
      <c r="BO1880">
        <v>15.66</v>
      </c>
      <c r="BP1880" t="s">
        <v>60</v>
      </c>
      <c r="BQ1880">
        <v>1.1567915230000001</v>
      </c>
      <c r="BR1880" t="s">
        <v>61</v>
      </c>
    </row>
    <row r="1881" spans="1:70" x14ac:dyDescent="0.2">
      <c r="A1881" s="19">
        <f t="shared" si="72"/>
        <v>12.480000000000004</v>
      </c>
      <c r="B1881" s="20">
        <v>3752</v>
      </c>
      <c r="D1881" s="2" t="s">
        <v>1381</v>
      </c>
      <c r="E1881" s="2" t="str">
        <f t="shared" si="71"/>
        <v>ST</v>
      </c>
      <c r="F1881">
        <v>200720433</v>
      </c>
      <c r="G1881">
        <v>202606</v>
      </c>
      <c r="H1881" t="s">
        <v>52</v>
      </c>
      <c r="I1881" t="s">
        <v>321</v>
      </c>
      <c r="J1881" t="s">
        <v>322</v>
      </c>
      <c r="K1881" t="s">
        <v>54</v>
      </c>
      <c r="L1881" s="5" t="s">
        <v>3825</v>
      </c>
      <c r="M1881" s="5" t="s">
        <v>3826</v>
      </c>
      <c r="N1881" s="21">
        <v>873147984944</v>
      </c>
      <c r="P1881" t="s">
        <v>326</v>
      </c>
      <c r="Q1881" t="s">
        <v>326</v>
      </c>
      <c r="R1881" t="s">
        <v>56</v>
      </c>
      <c r="S1881" t="s">
        <v>327</v>
      </c>
      <c r="T1881">
        <v>21</v>
      </c>
      <c r="U1881" t="s">
        <v>57</v>
      </c>
      <c r="V1881">
        <v>21320</v>
      </c>
      <c r="W1881">
        <v>60.57</v>
      </c>
      <c r="X1881">
        <v>7.18</v>
      </c>
      <c r="Y1881">
        <v>0</v>
      </c>
      <c r="Z1881">
        <v>-46.09</v>
      </c>
      <c r="AA1881">
        <v>21.66</v>
      </c>
      <c r="AB1881">
        <v>4</v>
      </c>
      <c r="AC1881">
        <v>52.14</v>
      </c>
      <c r="AD1881">
        <v>52.14</v>
      </c>
      <c r="AE1881" t="s">
        <v>9747</v>
      </c>
      <c r="AF1881" t="s">
        <v>2688</v>
      </c>
      <c r="AG1881" t="s">
        <v>2689</v>
      </c>
      <c r="AH1881" t="s">
        <v>6511</v>
      </c>
      <c r="AI1881" t="s">
        <v>488</v>
      </c>
      <c r="AJ1881">
        <v>86</v>
      </c>
      <c r="AK1881" t="s">
        <v>57</v>
      </c>
      <c r="AL1881">
        <v>86000</v>
      </c>
      <c r="AM1881" t="s">
        <v>55</v>
      </c>
      <c r="AN1881" t="s">
        <v>55</v>
      </c>
      <c r="AO1881" t="s">
        <v>55</v>
      </c>
      <c r="AS1881" t="s">
        <v>343</v>
      </c>
      <c r="AT1881">
        <v>0</v>
      </c>
      <c r="AU1881">
        <v>0</v>
      </c>
      <c r="AV1881">
        <v>0</v>
      </c>
      <c r="BB1881">
        <v>0</v>
      </c>
      <c r="BC1881">
        <v>0</v>
      </c>
      <c r="BD1881" t="s">
        <v>60</v>
      </c>
      <c r="BE1881" s="5" t="s">
        <v>3831</v>
      </c>
      <c r="BF1881">
        <v>634343823</v>
      </c>
      <c r="BH1881" t="s">
        <v>323</v>
      </c>
      <c r="BI1881" t="s">
        <v>320</v>
      </c>
      <c r="BJ1881">
        <v>0.44166666666666665</v>
      </c>
      <c r="BK1881">
        <v>52.2</v>
      </c>
      <c r="BL1881">
        <v>6.19</v>
      </c>
      <c r="BM1881">
        <v>0</v>
      </c>
      <c r="BN1881">
        <v>-39.72</v>
      </c>
      <c r="BO1881">
        <v>18.670000000000002</v>
      </c>
      <c r="BP1881" t="s">
        <v>60</v>
      </c>
      <c r="BQ1881">
        <v>1.160362033</v>
      </c>
      <c r="BR1881" t="s">
        <v>61</v>
      </c>
    </row>
    <row r="1882" spans="1:70" x14ac:dyDescent="0.2">
      <c r="A1882" s="19">
        <f t="shared" si="72"/>
        <v>9.8000000000000007</v>
      </c>
      <c r="B1882" s="20">
        <v>3752</v>
      </c>
      <c r="D1882" s="2" t="s">
        <v>1381</v>
      </c>
      <c r="E1882" s="2" t="str">
        <f t="shared" si="71"/>
        <v>ST</v>
      </c>
      <c r="F1882">
        <v>200720433</v>
      </c>
      <c r="G1882">
        <v>202606</v>
      </c>
      <c r="H1882" t="s">
        <v>52</v>
      </c>
      <c r="I1882" t="s">
        <v>321</v>
      </c>
      <c r="J1882" t="s">
        <v>322</v>
      </c>
      <c r="K1882" t="s">
        <v>54</v>
      </c>
      <c r="L1882" s="5">
        <v>46362</v>
      </c>
      <c r="M1882" s="5" t="s">
        <v>2497</v>
      </c>
      <c r="N1882" s="21">
        <v>872941377174</v>
      </c>
      <c r="P1882" t="s">
        <v>326</v>
      </c>
      <c r="Q1882" t="s">
        <v>326</v>
      </c>
      <c r="R1882" t="s">
        <v>56</v>
      </c>
      <c r="S1882" t="s">
        <v>327</v>
      </c>
      <c r="T1882">
        <v>21</v>
      </c>
      <c r="U1882" t="s">
        <v>57</v>
      </c>
      <c r="V1882">
        <v>21320</v>
      </c>
      <c r="W1882">
        <v>47.35</v>
      </c>
      <c r="X1882">
        <v>5.61</v>
      </c>
      <c r="Y1882">
        <v>0</v>
      </c>
      <c r="Z1882">
        <v>-36.03</v>
      </c>
      <c r="AA1882">
        <v>16.93</v>
      </c>
      <c r="AB1882">
        <v>5</v>
      </c>
      <c r="AC1882">
        <v>34.76</v>
      </c>
      <c r="AD1882">
        <v>34.76</v>
      </c>
      <c r="AE1882" t="s">
        <v>9748</v>
      </c>
      <c r="AF1882" t="s">
        <v>6512</v>
      </c>
      <c r="AG1882" t="s">
        <v>6513</v>
      </c>
      <c r="AH1882" t="s">
        <v>6514</v>
      </c>
      <c r="AI1882" t="s">
        <v>2243</v>
      </c>
      <c r="AJ1882">
        <v>77</v>
      </c>
      <c r="AK1882" t="s">
        <v>57</v>
      </c>
      <c r="AL1882">
        <v>77120</v>
      </c>
      <c r="AM1882" t="s">
        <v>55</v>
      </c>
      <c r="AN1882" t="s">
        <v>55</v>
      </c>
      <c r="AO1882" t="s">
        <v>55</v>
      </c>
      <c r="AS1882" t="s">
        <v>343</v>
      </c>
      <c r="AT1882">
        <v>30</v>
      </c>
      <c r="AU1882">
        <v>31</v>
      </c>
      <c r="AV1882">
        <v>39</v>
      </c>
      <c r="BB1882">
        <v>0</v>
      </c>
      <c r="BC1882">
        <v>0</v>
      </c>
      <c r="BD1882" t="s">
        <v>60</v>
      </c>
      <c r="BE1882" s="5" t="s">
        <v>3831</v>
      </c>
      <c r="BF1882">
        <v>634343823</v>
      </c>
      <c r="BH1882" t="s">
        <v>323</v>
      </c>
      <c r="BI1882" t="s">
        <v>320</v>
      </c>
      <c r="BJ1882">
        <v>0.47499999999999998</v>
      </c>
      <c r="BK1882">
        <v>41</v>
      </c>
      <c r="BL1882">
        <v>4.8600000000000003</v>
      </c>
      <c r="BM1882">
        <v>0</v>
      </c>
      <c r="BN1882">
        <v>-31.2</v>
      </c>
      <c r="BO1882">
        <v>14.66</v>
      </c>
      <c r="BP1882" t="s">
        <v>60</v>
      </c>
      <c r="BQ1882">
        <v>1.154814421</v>
      </c>
      <c r="BR1882" t="s">
        <v>61</v>
      </c>
    </row>
    <row r="1883" spans="1:70" x14ac:dyDescent="0.2">
      <c r="A1883" s="19">
        <f t="shared" si="72"/>
        <v>10.129999999999995</v>
      </c>
      <c r="B1883" s="20">
        <v>3752</v>
      </c>
      <c r="D1883" s="2" t="s">
        <v>1381</v>
      </c>
      <c r="E1883" s="2" t="str">
        <f t="shared" si="71"/>
        <v>ST</v>
      </c>
      <c r="F1883">
        <v>200720433</v>
      </c>
      <c r="G1883">
        <v>202606</v>
      </c>
      <c r="H1883" t="s">
        <v>52</v>
      </c>
      <c r="I1883" t="s">
        <v>321</v>
      </c>
      <c r="J1883" t="s">
        <v>322</v>
      </c>
      <c r="K1883" t="s">
        <v>54</v>
      </c>
      <c r="L1883" s="5">
        <v>46240</v>
      </c>
      <c r="M1883" s="5">
        <v>46271</v>
      </c>
      <c r="N1883" s="21">
        <v>872772115830</v>
      </c>
      <c r="P1883" t="s">
        <v>326</v>
      </c>
      <c r="Q1883" t="s">
        <v>326</v>
      </c>
      <c r="R1883" t="s">
        <v>56</v>
      </c>
      <c r="S1883" t="s">
        <v>327</v>
      </c>
      <c r="T1883">
        <v>21</v>
      </c>
      <c r="U1883" t="s">
        <v>57</v>
      </c>
      <c r="V1883">
        <v>21320</v>
      </c>
      <c r="W1883">
        <v>48.88</v>
      </c>
      <c r="X1883">
        <v>5.8</v>
      </c>
      <c r="Y1883">
        <v>0</v>
      </c>
      <c r="Z1883">
        <v>-37.200000000000003</v>
      </c>
      <c r="AA1883">
        <v>17.48</v>
      </c>
      <c r="AB1883">
        <v>2</v>
      </c>
      <c r="AC1883">
        <v>36.96</v>
      </c>
      <c r="AD1883">
        <v>36.96</v>
      </c>
      <c r="AE1883" t="s">
        <v>9749</v>
      </c>
      <c r="AF1883" t="s">
        <v>6515</v>
      </c>
      <c r="AG1883" t="s">
        <v>6515</v>
      </c>
      <c r="AH1883" t="s">
        <v>6516</v>
      </c>
      <c r="AI1883" t="s">
        <v>793</v>
      </c>
      <c r="AJ1883">
        <v>14</v>
      </c>
      <c r="AK1883" t="s">
        <v>57</v>
      </c>
      <c r="AL1883">
        <v>14100</v>
      </c>
      <c r="AM1883" t="s">
        <v>55</v>
      </c>
      <c r="AN1883" t="s">
        <v>55</v>
      </c>
      <c r="AO1883" t="s">
        <v>55</v>
      </c>
      <c r="AS1883" t="s">
        <v>343</v>
      </c>
      <c r="AT1883">
        <v>26</v>
      </c>
      <c r="AU1883">
        <v>32</v>
      </c>
      <c r="AV1883">
        <v>41</v>
      </c>
      <c r="BB1883">
        <v>0</v>
      </c>
      <c r="BC1883">
        <v>0</v>
      </c>
      <c r="BD1883" t="s">
        <v>60</v>
      </c>
      <c r="BE1883" s="5" t="s">
        <v>2497</v>
      </c>
      <c r="BF1883">
        <v>634333759</v>
      </c>
      <c r="BH1883" t="s">
        <v>323</v>
      </c>
      <c r="BI1883" t="s">
        <v>320</v>
      </c>
      <c r="BJ1883">
        <v>0.51875000000000004</v>
      </c>
      <c r="BK1883">
        <v>42.4</v>
      </c>
      <c r="BL1883">
        <v>5.03</v>
      </c>
      <c r="BM1883">
        <v>0</v>
      </c>
      <c r="BN1883">
        <v>-32.270000000000003</v>
      </c>
      <c r="BO1883">
        <v>15.16</v>
      </c>
      <c r="BP1883" t="s">
        <v>60</v>
      </c>
      <c r="BQ1883">
        <v>1.1527377519999999</v>
      </c>
      <c r="BR1883" t="s">
        <v>61</v>
      </c>
    </row>
    <row r="1884" spans="1:70" x14ac:dyDescent="0.2">
      <c r="A1884" s="19">
        <f t="shared" si="72"/>
        <v>23.180000000000007</v>
      </c>
      <c r="B1884" s="20">
        <v>3752</v>
      </c>
      <c r="D1884" s="2" t="s">
        <v>1381</v>
      </c>
      <c r="E1884" s="2" t="str">
        <f t="shared" si="71"/>
        <v>ST</v>
      </c>
      <c r="F1884">
        <v>200720433</v>
      </c>
      <c r="G1884">
        <v>202606</v>
      </c>
      <c r="H1884" t="s">
        <v>52</v>
      </c>
      <c r="I1884" t="s">
        <v>321</v>
      </c>
      <c r="J1884" t="s">
        <v>322</v>
      </c>
      <c r="K1884" t="s">
        <v>54</v>
      </c>
      <c r="L1884" s="5">
        <v>46301</v>
      </c>
      <c r="M1884" s="5">
        <v>1</v>
      </c>
      <c r="N1884" s="21">
        <v>872881597654</v>
      </c>
      <c r="P1884" t="s">
        <v>326</v>
      </c>
      <c r="Q1884" t="s">
        <v>326</v>
      </c>
      <c r="R1884" t="s">
        <v>56</v>
      </c>
      <c r="S1884" t="s">
        <v>327</v>
      </c>
      <c r="T1884">
        <v>21</v>
      </c>
      <c r="U1884" t="s">
        <v>57</v>
      </c>
      <c r="V1884">
        <v>21320</v>
      </c>
      <c r="W1884">
        <v>111.86</v>
      </c>
      <c r="X1884">
        <v>112.88</v>
      </c>
      <c r="Y1884">
        <v>0</v>
      </c>
      <c r="Z1884">
        <v>-85.13</v>
      </c>
      <c r="AA1884">
        <v>139.61000000000001</v>
      </c>
      <c r="AB1884">
        <v>8</v>
      </c>
      <c r="AC1884">
        <v>122.32</v>
      </c>
      <c r="AD1884">
        <v>122.32</v>
      </c>
      <c r="AE1884" t="s">
        <v>9256</v>
      </c>
      <c r="AF1884" t="s">
        <v>3807</v>
      </c>
      <c r="AG1884" t="s">
        <v>3807</v>
      </c>
      <c r="AH1884" t="s">
        <v>3808</v>
      </c>
      <c r="AI1884" t="s">
        <v>3809</v>
      </c>
      <c r="AJ1884">
        <v>83</v>
      </c>
      <c r="AK1884" t="s">
        <v>57</v>
      </c>
      <c r="AL1884">
        <v>83380</v>
      </c>
      <c r="AM1884" t="s">
        <v>55</v>
      </c>
      <c r="AN1884" t="s">
        <v>55</v>
      </c>
      <c r="AO1884" t="s">
        <v>55</v>
      </c>
      <c r="AS1884" t="s">
        <v>343</v>
      </c>
      <c r="AT1884">
        <v>4</v>
      </c>
      <c r="AU1884">
        <v>74</v>
      </c>
      <c r="AV1884">
        <v>113</v>
      </c>
      <c r="BB1884">
        <v>0</v>
      </c>
      <c r="BC1884">
        <v>0</v>
      </c>
      <c r="BD1884" t="s">
        <v>60</v>
      </c>
      <c r="BE1884" s="5" t="s">
        <v>5226</v>
      </c>
      <c r="BF1884">
        <v>634353938</v>
      </c>
      <c r="BH1884" t="s">
        <v>323</v>
      </c>
      <c r="BI1884" t="s">
        <v>320</v>
      </c>
      <c r="BJ1884">
        <v>0</v>
      </c>
      <c r="BK1884">
        <v>97</v>
      </c>
      <c r="BL1884">
        <v>97.89</v>
      </c>
      <c r="BM1884">
        <v>0</v>
      </c>
      <c r="BN1884">
        <v>-73.819999999999993</v>
      </c>
      <c r="BO1884">
        <v>121.07</v>
      </c>
      <c r="BP1884" t="s">
        <v>60</v>
      </c>
      <c r="BQ1884">
        <v>1.153163127</v>
      </c>
      <c r="BR1884" t="s">
        <v>61</v>
      </c>
    </row>
    <row r="1885" spans="1:70" x14ac:dyDescent="0.2">
      <c r="A1885" s="19">
        <f t="shared" si="72"/>
        <v>15.489999999999995</v>
      </c>
      <c r="B1885" s="20">
        <v>3752</v>
      </c>
      <c r="D1885" s="2" t="s">
        <v>1381</v>
      </c>
      <c r="E1885" s="2" t="str">
        <f t="shared" si="71"/>
        <v>ST</v>
      </c>
      <c r="F1885">
        <v>200720433</v>
      </c>
      <c r="G1885">
        <v>202606</v>
      </c>
      <c r="H1885" t="s">
        <v>52</v>
      </c>
      <c r="I1885" t="s">
        <v>321</v>
      </c>
      <c r="J1885" t="s">
        <v>322</v>
      </c>
      <c r="K1885" t="s">
        <v>54</v>
      </c>
      <c r="L1885" s="5" t="s">
        <v>3831</v>
      </c>
      <c r="M1885" s="5" t="s">
        <v>5697</v>
      </c>
      <c r="N1885" s="21">
        <v>873291592767</v>
      </c>
      <c r="P1885" t="s">
        <v>326</v>
      </c>
      <c r="Q1885" t="s">
        <v>326</v>
      </c>
      <c r="R1885" t="s">
        <v>56</v>
      </c>
      <c r="S1885" t="s">
        <v>327</v>
      </c>
      <c r="T1885">
        <v>21</v>
      </c>
      <c r="U1885" t="s">
        <v>57</v>
      </c>
      <c r="V1885">
        <v>21320</v>
      </c>
      <c r="W1885">
        <v>74.36</v>
      </c>
      <c r="X1885">
        <v>8.81</v>
      </c>
      <c r="Y1885">
        <v>0</v>
      </c>
      <c r="Z1885">
        <v>-56.59</v>
      </c>
      <c r="AA1885">
        <v>26.59</v>
      </c>
      <c r="AB1885">
        <v>7</v>
      </c>
      <c r="AC1885">
        <v>72.16</v>
      </c>
      <c r="AD1885">
        <v>72.16</v>
      </c>
      <c r="AE1885" t="s">
        <v>1494</v>
      </c>
      <c r="AF1885" t="s">
        <v>6517</v>
      </c>
      <c r="AG1885" t="s">
        <v>6517</v>
      </c>
      <c r="AH1885" t="s">
        <v>6518</v>
      </c>
      <c r="AI1885" t="s">
        <v>6519</v>
      </c>
      <c r="AJ1885">
        <v>80</v>
      </c>
      <c r="AK1885" t="s">
        <v>57</v>
      </c>
      <c r="AL1885">
        <v>80480</v>
      </c>
      <c r="AM1885" t="s">
        <v>55</v>
      </c>
      <c r="AN1885" t="s">
        <v>55</v>
      </c>
      <c r="AO1885" t="s">
        <v>55</v>
      </c>
      <c r="AS1885" t="s">
        <v>343</v>
      </c>
      <c r="AT1885">
        <v>0</v>
      </c>
      <c r="AU1885">
        <v>0</v>
      </c>
      <c r="AV1885">
        <v>0</v>
      </c>
      <c r="BB1885">
        <v>0</v>
      </c>
      <c r="BC1885">
        <v>0</v>
      </c>
      <c r="BD1885" t="s">
        <v>60</v>
      </c>
      <c r="BE1885" s="5" t="s">
        <v>5226</v>
      </c>
      <c r="BF1885">
        <v>634353938</v>
      </c>
      <c r="BH1885" t="s">
        <v>323</v>
      </c>
      <c r="BI1885" t="s">
        <v>320</v>
      </c>
      <c r="BJ1885">
        <v>0.58611111111111114</v>
      </c>
      <c r="BK1885">
        <v>64.8</v>
      </c>
      <c r="BL1885">
        <v>7.68</v>
      </c>
      <c r="BM1885">
        <v>0</v>
      </c>
      <c r="BN1885">
        <v>-49.31</v>
      </c>
      <c r="BO1885">
        <v>23.17</v>
      </c>
      <c r="BP1885" t="s">
        <v>60</v>
      </c>
      <c r="BQ1885">
        <v>1.1475391020000001</v>
      </c>
      <c r="BR1885" t="s">
        <v>61</v>
      </c>
    </row>
    <row r="1886" spans="1:70" x14ac:dyDescent="0.2">
      <c r="A1886" s="19">
        <f t="shared" si="72"/>
        <v>7.120000000000001</v>
      </c>
      <c r="B1886" s="20">
        <v>3752</v>
      </c>
      <c r="D1886" s="2" t="s">
        <v>1381</v>
      </c>
      <c r="E1886" s="2" t="str">
        <f t="shared" si="71"/>
        <v>ST</v>
      </c>
      <c r="F1886">
        <v>200720433</v>
      </c>
      <c r="G1886">
        <v>202606</v>
      </c>
      <c r="H1886" t="s">
        <v>52</v>
      </c>
      <c r="I1886" t="s">
        <v>321</v>
      </c>
      <c r="J1886" t="s">
        <v>322</v>
      </c>
      <c r="K1886" t="s">
        <v>54</v>
      </c>
      <c r="L1886" s="5">
        <v>46148</v>
      </c>
      <c r="M1886" s="5">
        <v>46240</v>
      </c>
      <c r="N1886" s="21">
        <v>872646393900</v>
      </c>
      <c r="P1886" t="s">
        <v>326</v>
      </c>
      <c r="Q1886" t="s">
        <v>326</v>
      </c>
      <c r="R1886" t="s">
        <v>56</v>
      </c>
      <c r="S1886" t="s">
        <v>327</v>
      </c>
      <c r="T1886">
        <v>21</v>
      </c>
      <c r="U1886" t="s">
        <v>57</v>
      </c>
      <c r="V1886">
        <v>21320</v>
      </c>
      <c r="W1886">
        <v>34.6</v>
      </c>
      <c r="X1886">
        <v>12.78</v>
      </c>
      <c r="Y1886">
        <v>0</v>
      </c>
      <c r="Z1886">
        <v>-26.34</v>
      </c>
      <c r="AA1886">
        <v>21.05</v>
      </c>
      <c r="AB1886">
        <v>1</v>
      </c>
      <c r="AC1886">
        <v>17.600000000000001</v>
      </c>
      <c r="AD1886">
        <v>17.600000000000001</v>
      </c>
      <c r="AE1886" t="s">
        <v>9750</v>
      </c>
      <c r="AF1886" t="s">
        <v>6520</v>
      </c>
      <c r="AG1886" t="s">
        <v>6520</v>
      </c>
      <c r="AH1886" t="s">
        <v>6521</v>
      </c>
      <c r="AI1886" t="s">
        <v>6522</v>
      </c>
      <c r="AJ1886">
        <v>6</v>
      </c>
      <c r="AK1886" t="s">
        <v>57</v>
      </c>
      <c r="AL1886">
        <v>6340</v>
      </c>
      <c r="AM1886" t="s">
        <v>55</v>
      </c>
      <c r="AN1886" t="s">
        <v>55</v>
      </c>
      <c r="AO1886" t="s">
        <v>55</v>
      </c>
      <c r="AS1886" t="s">
        <v>343</v>
      </c>
      <c r="AT1886">
        <v>0</v>
      </c>
      <c r="AU1886">
        <v>0</v>
      </c>
      <c r="AV1886">
        <v>0</v>
      </c>
      <c r="BB1886">
        <v>0</v>
      </c>
      <c r="BC1886">
        <v>0</v>
      </c>
      <c r="BD1886" t="s">
        <v>60</v>
      </c>
      <c r="BE1886" s="5" t="s">
        <v>2497</v>
      </c>
      <c r="BF1886">
        <v>634333759</v>
      </c>
      <c r="BH1886" t="s">
        <v>323</v>
      </c>
      <c r="BI1886" t="s">
        <v>320</v>
      </c>
      <c r="BJ1886">
        <v>0.44305555555555554</v>
      </c>
      <c r="BK1886">
        <v>29.8</v>
      </c>
      <c r="BL1886">
        <v>11.01</v>
      </c>
      <c r="BM1886">
        <v>0</v>
      </c>
      <c r="BN1886">
        <v>-22.68</v>
      </c>
      <c r="BO1886">
        <v>18.13</v>
      </c>
      <c r="BP1886" t="s">
        <v>60</v>
      </c>
      <c r="BQ1886">
        <v>1.161210911</v>
      </c>
      <c r="BR1886" t="s">
        <v>61</v>
      </c>
    </row>
    <row r="1887" spans="1:70" x14ac:dyDescent="0.2">
      <c r="A1887" s="19">
        <f t="shared" si="72"/>
        <v>11.14</v>
      </c>
      <c r="B1887" s="20">
        <v>3752</v>
      </c>
      <c r="D1887" s="2" t="s">
        <v>1381</v>
      </c>
      <c r="E1887" s="2" t="str">
        <f t="shared" si="71"/>
        <v>ST</v>
      </c>
      <c r="F1887">
        <v>200720433</v>
      </c>
      <c r="G1887">
        <v>202606</v>
      </c>
      <c r="H1887" t="s">
        <v>52</v>
      </c>
      <c r="I1887" t="s">
        <v>321</v>
      </c>
      <c r="J1887" t="s">
        <v>322</v>
      </c>
      <c r="K1887" t="s">
        <v>54</v>
      </c>
      <c r="L1887" s="5">
        <v>46301</v>
      </c>
      <c r="M1887" s="5">
        <v>46332</v>
      </c>
      <c r="N1887" s="21">
        <v>872884404686</v>
      </c>
      <c r="P1887" t="s">
        <v>326</v>
      </c>
      <c r="Q1887" t="s">
        <v>326</v>
      </c>
      <c r="R1887" t="s">
        <v>56</v>
      </c>
      <c r="S1887" t="s">
        <v>327</v>
      </c>
      <c r="T1887">
        <v>21</v>
      </c>
      <c r="U1887" t="s">
        <v>57</v>
      </c>
      <c r="V1887">
        <v>21320</v>
      </c>
      <c r="W1887">
        <v>53.74</v>
      </c>
      <c r="X1887">
        <v>6.38</v>
      </c>
      <c r="Y1887">
        <v>0</v>
      </c>
      <c r="Z1887">
        <v>-40.89</v>
      </c>
      <c r="AA1887">
        <v>19.22</v>
      </c>
      <c r="AB1887">
        <v>3</v>
      </c>
      <c r="AC1887">
        <v>42.02</v>
      </c>
      <c r="AD1887">
        <v>42.02</v>
      </c>
      <c r="AE1887" t="s">
        <v>2380</v>
      </c>
      <c r="AF1887" t="s">
        <v>6523</v>
      </c>
      <c r="AG1887" t="s">
        <v>6523</v>
      </c>
      <c r="AH1887" t="s">
        <v>6524</v>
      </c>
      <c r="AI1887" t="s">
        <v>6525</v>
      </c>
      <c r="AJ1887">
        <v>44</v>
      </c>
      <c r="AK1887" t="s">
        <v>57</v>
      </c>
      <c r="AL1887">
        <v>44740</v>
      </c>
      <c r="AM1887" t="s">
        <v>55</v>
      </c>
      <c r="AN1887" t="s">
        <v>55</v>
      </c>
      <c r="AO1887" t="s">
        <v>55</v>
      </c>
      <c r="AS1887" t="s">
        <v>343</v>
      </c>
      <c r="AT1887">
        <v>0</v>
      </c>
      <c r="AU1887">
        <v>0</v>
      </c>
      <c r="AV1887">
        <v>0</v>
      </c>
      <c r="BB1887">
        <v>0</v>
      </c>
      <c r="BC1887">
        <v>0</v>
      </c>
      <c r="BD1887" t="s">
        <v>60</v>
      </c>
      <c r="BE1887" s="5" t="s">
        <v>2497</v>
      </c>
      <c r="BF1887">
        <v>634333759</v>
      </c>
      <c r="BH1887" t="s">
        <v>323</v>
      </c>
      <c r="BI1887" t="s">
        <v>320</v>
      </c>
      <c r="BJ1887">
        <v>0.49861111111111112</v>
      </c>
      <c r="BK1887">
        <v>46.6</v>
      </c>
      <c r="BL1887">
        <v>5.53</v>
      </c>
      <c r="BM1887">
        <v>0</v>
      </c>
      <c r="BN1887">
        <v>-35.46</v>
      </c>
      <c r="BO1887">
        <v>16.670000000000002</v>
      </c>
      <c r="BP1887" t="s">
        <v>60</v>
      </c>
      <c r="BQ1887">
        <v>1.153163127</v>
      </c>
      <c r="BR1887" t="s">
        <v>61</v>
      </c>
    </row>
    <row r="1888" spans="1:70" x14ac:dyDescent="0.2">
      <c r="A1888" s="19">
        <f t="shared" si="72"/>
        <v>10.129999999999995</v>
      </c>
      <c r="B1888" s="20">
        <v>3752</v>
      </c>
      <c r="D1888" s="2" t="s">
        <v>1381</v>
      </c>
      <c r="E1888" s="2" t="str">
        <f t="shared" si="71"/>
        <v>ST</v>
      </c>
      <c r="F1888">
        <v>200720433</v>
      </c>
      <c r="G1888">
        <v>202606</v>
      </c>
      <c r="H1888" t="s">
        <v>52</v>
      </c>
      <c r="I1888" t="s">
        <v>321</v>
      </c>
      <c r="J1888" t="s">
        <v>322</v>
      </c>
      <c r="K1888" t="s">
        <v>54</v>
      </c>
      <c r="L1888" s="5">
        <v>46332</v>
      </c>
      <c r="M1888" s="5">
        <v>46362</v>
      </c>
      <c r="N1888" s="21">
        <v>872941017230</v>
      </c>
      <c r="P1888" t="s">
        <v>326</v>
      </c>
      <c r="Q1888" t="s">
        <v>326</v>
      </c>
      <c r="R1888" t="s">
        <v>56</v>
      </c>
      <c r="S1888" t="s">
        <v>327</v>
      </c>
      <c r="T1888">
        <v>21</v>
      </c>
      <c r="U1888" t="s">
        <v>57</v>
      </c>
      <c r="V1888">
        <v>21320</v>
      </c>
      <c r="W1888">
        <v>48.97</v>
      </c>
      <c r="X1888">
        <v>5.81</v>
      </c>
      <c r="Y1888">
        <v>0</v>
      </c>
      <c r="Z1888">
        <v>-37.270000000000003</v>
      </c>
      <c r="AA1888">
        <v>17.510000000000002</v>
      </c>
      <c r="AB1888">
        <v>2</v>
      </c>
      <c r="AC1888">
        <v>37.4</v>
      </c>
      <c r="AD1888">
        <v>37.4</v>
      </c>
      <c r="AE1888" t="s">
        <v>1461</v>
      </c>
      <c r="AF1888" t="s">
        <v>648</v>
      </c>
      <c r="AG1888" t="s">
        <v>648</v>
      </c>
      <c r="AH1888" t="s">
        <v>649</v>
      </c>
      <c r="AI1888" t="s">
        <v>650</v>
      </c>
      <c r="AJ1888">
        <v>32</v>
      </c>
      <c r="AK1888" t="s">
        <v>57</v>
      </c>
      <c r="AL1888">
        <v>32600</v>
      </c>
      <c r="AM1888" t="s">
        <v>55</v>
      </c>
      <c r="AN1888" t="s">
        <v>55</v>
      </c>
      <c r="AO1888" t="s">
        <v>55</v>
      </c>
      <c r="AS1888" t="s">
        <v>343</v>
      </c>
      <c r="AT1888">
        <v>0</v>
      </c>
      <c r="AU1888">
        <v>0</v>
      </c>
      <c r="AV1888">
        <v>0</v>
      </c>
      <c r="BB1888">
        <v>0</v>
      </c>
      <c r="BC1888">
        <v>0</v>
      </c>
      <c r="BD1888" t="s">
        <v>60</v>
      </c>
      <c r="BE1888" s="5" t="s">
        <v>3831</v>
      </c>
      <c r="BF1888">
        <v>634343823</v>
      </c>
      <c r="BH1888" t="s">
        <v>323</v>
      </c>
      <c r="BI1888" t="s">
        <v>320</v>
      </c>
      <c r="BJ1888">
        <v>0.48194444444444445</v>
      </c>
      <c r="BK1888">
        <v>42.4</v>
      </c>
      <c r="BL1888">
        <v>5.03</v>
      </c>
      <c r="BM1888">
        <v>0</v>
      </c>
      <c r="BN1888">
        <v>-32.270000000000003</v>
      </c>
      <c r="BO1888">
        <v>15.16</v>
      </c>
      <c r="BP1888" t="s">
        <v>60</v>
      </c>
      <c r="BQ1888">
        <v>1.1549344580000001</v>
      </c>
      <c r="BR1888" t="s">
        <v>61</v>
      </c>
    </row>
    <row r="1889" spans="1:70" x14ac:dyDescent="0.2">
      <c r="A1889" s="19">
        <f t="shared" si="72"/>
        <v>20.170000000000002</v>
      </c>
      <c r="B1889" s="20">
        <v>3752</v>
      </c>
      <c r="D1889" s="2" t="s">
        <v>1381</v>
      </c>
      <c r="E1889" s="2" t="str">
        <f t="shared" si="71"/>
        <v>ST</v>
      </c>
      <c r="F1889">
        <v>200720433</v>
      </c>
      <c r="G1889">
        <v>202606</v>
      </c>
      <c r="H1889" t="s">
        <v>52</v>
      </c>
      <c r="I1889" t="s">
        <v>321</v>
      </c>
      <c r="J1889" t="s">
        <v>322</v>
      </c>
      <c r="K1889" t="s">
        <v>54</v>
      </c>
      <c r="L1889" s="5" t="s">
        <v>5697</v>
      </c>
      <c r="M1889" s="5" t="s">
        <v>5681</v>
      </c>
      <c r="N1889" s="21">
        <v>873423461789</v>
      </c>
      <c r="P1889" t="s">
        <v>326</v>
      </c>
      <c r="Q1889" t="s">
        <v>326</v>
      </c>
      <c r="R1889" t="s">
        <v>56</v>
      </c>
      <c r="S1889" t="s">
        <v>327</v>
      </c>
      <c r="T1889">
        <v>21</v>
      </c>
      <c r="U1889" t="s">
        <v>57</v>
      </c>
      <c r="V1889">
        <v>21320</v>
      </c>
      <c r="W1889">
        <v>96.84</v>
      </c>
      <c r="X1889">
        <v>11.47</v>
      </c>
      <c r="Y1889">
        <v>0</v>
      </c>
      <c r="Z1889">
        <v>-73.7</v>
      </c>
      <c r="AA1889">
        <v>34.619999999999997</v>
      </c>
      <c r="AB1889">
        <v>4</v>
      </c>
      <c r="AC1889">
        <v>101.42</v>
      </c>
      <c r="AD1889">
        <v>101.42</v>
      </c>
      <c r="AE1889" t="s">
        <v>9751</v>
      </c>
      <c r="AF1889" t="s">
        <v>6526</v>
      </c>
      <c r="AG1889" t="s">
        <v>6526</v>
      </c>
      <c r="AH1889" t="s">
        <v>6527</v>
      </c>
      <c r="AI1889" t="s">
        <v>3695</v>
      </c>
      <c r="AJ1889">
        <v>49</v>
      </c>
      <c r="AK1889" t="s">
        <v>57</v>
      </c>
      <c r="AL1889">
        <v>49300</v>
      </c>
      <c r="AM1889" t="s">
        <v>55</v>
      </c>
      <c r="AN1889" t="s">
        <v>55</v>
      </c>
      <c r="AO1889" t="s">
        <v>55</v>
      </c>
      <c r="AS1889" t="s">
        <v>343</v>
      </c>
      <c r="AT1889">
        <v>30</v>
      </c>
      <c r="AU1889">
        <v>64</v>
      </c>
      <c r="AV1889">
        <v>71</v>
      </c>
      <c r="BB1889">
        <v>0</v>
      </c>
      <c r="BC1889">
        <v>0</v>
      </c>
      <c r="BD1889" t="s">
        <v>60</v>
      </c>
      <c r="BE1889" s="5" t="s">
        <v>5226</v>
      </c>
      <c r="BF1889">
        <v>634353938</v>
      </c>
      <c r="BH1889" t="s">
        <v>323</v>
      </c>
      <c r="BI1889" t="s">
        <v>320</v>
      </c>
      <c r="BJ1889">
        <v>0.44305555555555554</v>
      </c>
      <c r="BK1889">
        <v>84.4</v>
      </c>
      <c r="BL1889">
        <v>10</v>
      </c>
      <c r="BM1889">
        <v>0</v>
      </c>
      <c r="BN1889">
        <v>-64.23</v>
      </c>
      <c r="BO1889">
        <v>30.17</v>
      </c>
      <c r="BP1889" t="s">
        <v>60</v>
      </c>
      <c r="BQ1889">
        <v>1.1474074329999999</v>
      </c>
      <c r="BR1889" t="s">
        <v>61</v>
      </c>
    </row>
    <row r="1890" spans="1:70" x14ac:dyDescent="0.2">
      <c r="A1890" s="19">
        <f t="shared" si="72"/>
        <v>13.149999999999999</v>
      </c>
      <c r="B1890" s="20">
        <v>3752</v>
      </c>
      <c r="D1890" s="2" t="s">
        <v>1381</v>
      </c>
      <c r="E1890" s="2" t="str">
        <f t="shared" si="71"/>
        <v>ST</v>
      </c>
      <c r="F1890">
        <v>200720433</v>
      </c>
      <c r="G1890">
        <v>202606</v>
      </c>
      <c r="H1890" t="s">
        <v>52</v>
      </c>
      <c r="I1890" t="s">
        <v>321</v>
      </c>
      <c r="J1890" t="s">
        <v>322</v>
      </c>
      <c r="K1890" t="s">
        <v>54</v>
      </c>
      <c r="L1890" s="5" t="s">
        <v>3825</v>
      </c>
      <c r="M1890" s="5" t="s">
        <v>3826</v>
      </c>
      <c r="N1890" s="21">
        <v>873138306993</v>
      </c>
      <c r="P1890" t="s">
        <v>326</v>
      </c>
      <c r="Q1890" t="s">
        <v>326</v>
      </c>
      <c r="R1890" t="s">
        <v>56</v>
      </c>
      <c r="S1890" t="s">
        <v>327</v>
      </c>
      <c r="T1890">
        <v>21</v>
      </c>
      <c r="U1890" t="s">
        <v>57</v>
      </c>
      <c r="V1890">
        <v>21320</v>
      </c>
      <c r="W1890">
        <v>63.82</v>
      </c>
      <c r="X1890">
        <v>7.57</v>
      </c>
      <c r="Y1890">
        <v>0</v>
      </c>
      <c r="Z1890">
        <v>-48.56</v>
      </c>
      <c r="AA1890">
        <v>22.82</v>
      </c>
      <c r="AB1890">
        <v>3</v>
      </c>
      <c r="AC1890">
        <v>55.44</v>
      </c>
      <c r="AD1890">
        <v>55.44</v>
      </c>
      <c r="AE1890" t="s">
        <v>9752</v>
      </c>
      <c r="AF1890" t="s">
        <v>6528</v>
      </c>
      <c r="AG1890" t="s">
        <v>448</v>
      </c>
      <c r="AH1890" t="s">
        <v>6529</v>
      </c>
      <c r="AI1890" t="s">
        <v>6530</v>
      </c>
      <c r="AJ1890">
        <v>37</v>
      </c>
      <c r="AK1890" t="s">
        <v>57</v>
      </c>
      <c r="AL1890">
        <v>37700</v>
      </c>
      <c r="AM1890" t="s">
        <v>55</v>
      </c>
      <c r="AN1890" t="s">
        <v>55</v>
      </c>
      <c r="AO1890" t="s">
        <v>55</v>
      </c>
      <c r="AS1890" t="s">
        <v>343</v>
      </c>
      <c r="AT1890">
        <v>30</v>
      </c>
      <c r="AU1890">
        <v>30</v>
      </c>
      <c r="AV1890">
        <v>40</v>
      </c>
      <c r="BB1890">
        <v>0</v>
      </c>
      <c r="BC1890">
        <v>0</v>
      </c>
      <c r="BD1890" t="s">
        <v>60</v>
      </c>
      <c r="BE1890" s="5" t="s">
        <v>3831</v>
      </c>
      <c r="BF1890">
        <v>634343823</v>
      </c>
      <c r="BH1890" t="s">
        <v>323</v>
      </c>
      <c r="BI1890" t="s">
        <v>320</v>
      </c>
      <c r="BJ1890">
        <v>0.40555555555555556</v>
      </c>
      <c r="BK1890">
        <v>55</v>
      </c>
      <c r="BL1890">
        <v>6.52</v>
      </c>
      <c r="BM1890">
        <v>0</v>
      </c>
      <c r="BN1890">
        <v>-41.85</v>
      </c>
      <c r="BO1890">
        <v>19.670000000000002</v>
      </c>
      <c r="BP1890" t="s">
        <v>60</v>
      </c>
      <c r="BQ1890">
        <v>1.160362033</v>
      </c>
      <c r="BR1890" t="s">
        <v>61</v>
      </c>
    </row>
    <row r="1891" spans="1:70" x14ac:dyDescent="0.2">
      <c r="A1891" s="19">
        <f t="shared" si="72"/>
        <v>14.150000000000006</v>
      </c>
      <c r="B1891" s="20">
        <v>3752</v>
      </c>
      <c r="D1891" s="2" t="s">
        <v>1381</v>
      </c>
      <c r="E1891" s="2" t="str">
        <f t="shared" si="71"/>
        <v>ST</v>
      </c>
      <c r="F1891">
        <v>200720433</v>
      </c>
      <c r="G1891">
        <v>202606</v>
      </c>
      <c r="H1891" t="s">
        <v>52</v>
      </c>
      <c r="I1891" t="s">
        <v>321</v>
      </c>
      <c r="J1891" t="s">
        <v>322</v>
      </c>
      <c r="K1891" t="s">
        <v>54</v>
      </c>
      <c r="L1891" s="5">
        <v>46362</v>
      </c>
      <c r="M1891" s="5" t="s">
        <v>2497</v>
      </c>
      <c r="N1891" s="21">
        <v>872987937363</v>
      </c>
      <c r="P1891" t="s">
        <v>326</v>
      </c>
      <c r="Q1891" t="s">
        <v>326</v>
      </c>
      <c r="R1891" t="s">
        <v>56</v>
      </c>
      <c r="S1891" t="s">
        <v>327</v>
      </c>
      <c r="T1891">
        <v>21</v>
      </c>
      <c r="U1891" t="s">
        <v>57</v>
      </c>
      <c r="V1891">
        <v>21320</v>
      </c>
      <c r="W1891">
        <v>68.37</v>
      </c>
      <c r="X1891">
        <v>20.64</v>
      </c>
      <c r="Y1891">
        <v>0</v>
      </c>
      <c r="Z1891">
        <v>-52.02</v>
      </c>
      <c r="AA1891">
        <v>36.979999999999997</v>
      </c>
      <c r="AB1891">
        <v>5</v>
      </c>
      <c r="AC1891">
        <v>63.8</v>
      </c>
      <c r="AD1891">
        <v>63.8</v>
      </c>
      <c r="AE1891" t="s">
        <v>9753</v>
      </c>
      <c r="AF1891" t="s">
        <v>6531</v>
      </c>
      <c r="AG1891" t="s">
        <v>6531</v>
      </c>
      <c r="AH1891" t="s">
        <v>6532</v>
      </c>
      <c r="AI1891" t="s">
        <v>6533</v>
      </c>
      <c r="AJ1891">
        <v>4</v>
      </c>
      <c r="AK1891" t="s">
        <v>57</v>
      </c>
      <c r="AL1891">
        <v>4130</v>
      </c>
      <c r="AM1891" t="s">
        <v>55</v>
      </c>
      <c r="AN1891" t="s">
        <v>55</v>
      </c>
      <c r="AO1891" t="s">
        <v>55</v>
      </c>
      <c r="AS1891" t="s">
        <v>343</v>
      </c>
      <c r="AT1891">
        <v>0</v>
      </c>
      <c r="AU1891">
        <v>0</v>
      </c>
      <c r="AV1891">
        <v>0</v>
      </c>
      <c r="BB1891">
        <v>0</v>
      </c>
      <c r="BC1891">
        <v>0</v>
      </c>
      <c r="BD1891" t="s">
        <v>60</v>
      </c>
      <c r="BE1891" s="5" t="s">
        <v>3831</v>
      </c>
      <c r="BF1891">
        <v>634343823</v>
      </c>
      <c r="BH1891" t="s">
        <v>323</v>
      </c>
      <c r="BI1891" t="s">
        <v>320</v>
      </c>
      <c r="BJ1891">
        <v>0.71111111111111114</v>
      </c>
      <c r="BK1891">
        <v>59.2</v>
      </c>
      <c r="BL1891">
        <v>17.87</v>
      </c>
      <c r="BM1891">
        <v>0</v>
      </c>
      <c r="BN1891">
        <v>-45.05</v>
      </c>
      <c r="BO1891">
        <v>32.020000000000003</v>
      </c>
      <c r="BP1891" t="s">
        <v>60</v>
      </c>
      <c r="BQ1891">
        <v>1.154814421</v>
      </c>
      <c r="BR1891" t="s">
        <v>61</v>
      </c>
    </row>
    <row r="1892" spans="1:70" x14ac:dyDescent="0.2">
      <c r="A1892" s="19">
        <f t="shared" si="72"/>
        <v>15.149999999999999</v>
      </c>
      <c r="B1892" s="20">
        <v>3752</v>
      </c>
      <c r="D1892" s="2" t="s">
        <v>1381</v>
      </c>
      <c r="E1892" s="2" t="str">
        <f t="shared" si="71"/>
        <v>ST</v>
      </c>
      <c r="F1892">
        <v>200720433</v>
      </c>
      <c r="G1892">
        <v>202606</v>
      </c>
      <c r="H1892" t="s">
        <v>52</v>
      </c>
      <c r="I1892" t="s">
        <v>321</v>
      </c>
      <c r="J1892" t="s">
        <v>322</v>
      </c>
      <c r="K1892" t="s">
        <v>54</v>
      </c>
      <c r="L1892" s="5">
        <v>46362</v>
      </c>
      <c r="M1892" s="5" t="s">
        <v>4087</v>
      </c>
      <c r="N1892" s="21">
        <v>872992660237</v>
      </c>
      <c r="P1892" t="s">
        <v>326</v>
      </c>
      <c r="Q1892" t="s">
        <v>326</v>
      </c>
      <c r="R1892" t="s">
        <v>56</v>
      </c>
      <c r="S1892" t="s">
        <v>327</v>
      </c>
      <c r="T1892">
        <v>21</v>
      </c>
      <c r="U1892" t="s">
        <v>57</v>
      </c>
      <c r="V1892">
        <v>21320</v>
      </c>
      <c r="W1892">
        <v>73.22</v>
      </c>
      <c r="X1892">
        <v>108.45</v>
      </c>
      <c r="Y1892">
        <v>0</v>
      </c>
      <c r="Z1892">
        <v>-55.72</v>
      </c>
      <c r="AA1892">
        <v>125.94</v>
      </c>
      <c r="AB1892">
        <v>7</v>
      </c>
      <c r="AC1892">
        <v>69.52</v>
      </c>
      <c r="AD1892">
        <v>69.52</v>
      </c>
      <c r="AE1892" t="s">
        <v>9754</v>
      </c>
      <c r="AF1892" t="s">
        <v>6534</v>
      </c>
      <c r="AG1892" t="s">
        <v>6534</v>
      </c>
      <c r="AH1892" t="s">
        <v>6535</v>
      </c>
      <c r="AI1892" t="s">
        <v>3613</v>
      </c>
      <c r="AJ1892">
        <v>29</v>
      </c>
      <c r="AK1892" t="s">
        <v>57</v>
      </c>
      <c r="AL1892">
        <v>29830</v>
      </c>
      <c r="AM1892" t="s">
        <v>55</v>
      </c>
      <c r="AN1892" t="s">
        <v>55</v>
      </c>
      <c r="AO1892" t="s">
        <v>55</v>
      </c>
      <c r="AS1892" t="s">
        <v>343</v>
      </c>
      <c r="AT1892">
        <v>0</v>
      </c>
      <c r="AU1892">
        <v>0</v>
      </c>
      <c r="AV1892">
        <v>0</v>
      </c>
      <c r="BB1892">
        <v>0</v>
      </c>
      <c r="BC1892">
        <v>0</v>
      </c>
      <c r="BD1892" t="s">
        <v>60</v>
      </c>
      <c r="BE1892" s="5" t="s">
        <v>3831</v>
      </c>
      <c r="BF1892">
        <v>634343823</v>
      </c>
      <c r="BH1892" t="s">
        <v>323</v>
      </c>
      <c r="BI1892" t="s">
        <v>320</v>
      </c>
      <c r="BJ1892">
        <v>0.60555555555555551</v>
      </c>
      <c r="BK1892">
        <v>63.4</v>
      </c>
      <c r="BL1892">
        <v>93.91</v>
      </c>
      <c r="BM1892">
        <v>0</v>
      </c>
      <c r="BN1892">
        <v>-48.25</v>
      </c>
      <c r="BO1892">
        <v>109.06</v>
      </c>
      <c r="BP1892" t="s">
        <v>60</v>
      </c>
      <c r="BQ1892">
        <v>1.154814421</v>
      </c>
      <c r="BR1892" t="s">
        <v>61</v>
      </c>
    </row>
    <row r="1893" spans="1:70" x14ac:dyDescent="0.2">
      <c r="A1893" s="19">
        <f t="shared" si="72"/>
        <v>6.4499999999999993</v>
      </c>
      <c r="B1893" s="20">
        <v>3752</v>
      </c>
      <c r="D1893" s="2" t="s">
        <v>1381</v>
      </c>
      <c r="E1893" s="2" t="str">
        <f t="shared" si="71"/>
        <v>ST</v>
      </c>
      <c r="F1893">
        <v>200720433</v>
      </c>
      <c r="G1893">
        <v>202606</v>
      </c>
      <c r="H1893" t="s">
        <v>52</v>
      </c>
      <c r="I1893" t="s">
        <v>321</v>
      </c>
      <c r="J1893" t="s">
        <v>322</v>
      </c>
      <c r="K1893" t="s">
        <v>54</v>
      </c>
      <c r="L1893" s="5">
        <v>46332</v>
      </c>
      <c r="M1893" s="5">
        <v>46362</v>
      </c>
      <c r="N1893" s="21">
        <v>872890204116</v>
      </c>
      <c r="P1893" t="s">
        <v>326</v>
      </c>
      <c r="Q1893" t="s">
        <v>326</v>
      </c>
      <c r="R1893" t="s">
        <v>56</v>
      </c>
      <c r="S1893" t="s">
        <v>327</v>
      </c>
      <c r="T1893">
        <v>21</v>
      </c>
      <c r="U1893" t="s">
        <v>57</v>
      </c>
      <c r="V1893">
        <v>21320</v>
      </c>
      <c r="W1893">
        <v>31.18</v>
      </c>
      <c r="X1893">
        <v>3.7</v>
      </c>
      <c r="Y1893">
        <v>0</v>
      </c>
      <c r="Z1893">
        <v>-23.73</v>
      </c>
      <c r="AA1893">
        <v>11.15</v>
      </c>
      <c r="AB1893">
        <v>1</v>
      </c>
      <c r="AC1893">
        <v>13.2</v>
      </c>
      <c r="AD1893">
        <v>13.2</v>
      </c>
      <c r="AE1893" t="s">
        <v>1530</v>
      </c>
      <c r="AF1893" t="s">
        <v>6536</v>
      </c>
      <c r="AG1893" t="s">
        <v>6536</v>
      </c>
      <c r="AH1893" t="s">
        <v>6537</v>
      </c>
      <c r="AI1893" t="s">
        <v>6538</v>
      </c>
      <c r="AJ1893">
        <v>47</v>
      </c>
      <c r="AK1893" t="s">
        <v>57</v>
      </c>
      <c r="AL1893">
        <v>47550</v>
      </c>
      <c r="AM1893" t="s">
        <v>55</v>
      </c>
      <c r="AN1893" t="s">
        <v>55</v>
      </c>
      <c r="AO1893" t="s">
        <v>55</v>
      </c>
      <c r="AS1893" t="s">
        <v>343</v>
      </c>
      <c r="AT1893">
        <v>0</v>
      </c>
      <c r="AU1893">
        <v>0</v>
      </c>
      <c r="AV1893">
        <v>0</v>
      </c>
      <c r="BB1893">
        <v>0</v>
      </c>
      <c r="BC1893">
        <v>0</v>
      </c>
      <c r="BD1893" t="s">
        <v>60</v>
      </c>
      <c r="BE1893" s="5" t="s">
        <v>3831</v>
      </c>
      <c r="BF1893">
        <v>634343823</v>
      </c>
      <c r="BH1893" t="s">
        <v>323</v>
      </c>
      <c r="BI1893" t="s">
        <v>320</v>
      </c>
      <c r="BJ1893">
        <v>0.37986111111111109</v>
      </c>
      <c r="BK1893">
        <v>27</v>
      </c>
      <c r="BL1893">
        <v>3.2</v>
      </c>
      <c r="BM1893">
        <v>0</v>
      </c>
      <c r="BN1893">
        <v>-20.55</v>
      </c>
      <c r="BO1893">
        <v>9.65</v>
      </c>
      <c r="BP1893" t="s">
        <v>60</v>
      </c>
      <c r="BQ1893">
        <v>1.1549344580000001</v>
      </c>
      <c r="BR1893" t="s">
        <v>61</v>
      </c>
    </row>
    <row r="1894" spans="1:70" x14ac:dyDescent="0.2">
      <c r="A1894" s="19">
        <f t="shared" si="72"/>
        <v>14.82</v>
      </c>
      <c r="B1894" s="20">
        <v>3752</v>
      </c>
      <c r="D1894" s="2" t="s">
        <v>1381</v>
      </c>
      <c r="E1894" s="2" t="str">
        <f t="shared" si="71"/>
        <v>ST</v>
      </c>
      <c r="F1894">
        <v>200720433</v>
      </c>
      <c r="G1894">
        <v>202606</v>
      </c>
      <c r="H1894" t="s">
        <v>52</v>
      </c>
      <c r="I1894" t="s">
        <v>321</v>
      </c>
      <c r="J1894" t="s">
        <v>322</v>
      </c>
      <c r="K1894" t="s">
        <v>54</v>
      </c>
      <c r="L1894" s="5" t="s">
        <v>3825</v>
      </c>
      <c r="M1894" s="5" t="s">
        <v>3826</v>
      </c>
      <c r="N1894" s="21">
        <v>873194289920</v>
      </c>
      <c r="P1894" t="s">
        <v>326</v>
      </c>
      <c r="Q1894" t="s">
        <v>326</v>
      </c>
      <c r="R1894" t="s">
        <v>56</v>
      </c>
      <c r="S1894" t="s">
        <v>327</v>
      </c>
      <c r="T1894">
        <v>21</v>
      </c>
      <c r="U1894" t="s">
        <v>57</v>
      </c>
      <c r="V1894">
        <v>21320</v>
      </c>
      <c r="W1894">
        <v>71.94</v>
      </c>
      <c r="X1894">
        <v>8.52</v>
      </c>
      <c r="Y1894">
        <v>0</v>
      </c>
      <c r="Z1894">
        <v>-54.75</v>
      </c>
      <c r="AA1894">
        <v>25.71</v>
      </c>
      <c r="AB1894">
        <v>6</v>
      </c>
      <c r="AC1894">
        <v>67.760000000000005</v>
      </c>
      <c r="AD1894">
        <v>67.760000000000005</v>
      </c>
      <c r="AE1894" t="s">
        <v>9755</v>
      </c>
      <c r="AF1894" t="s">
        <v>6539</v>
      </c>
      <c r="AG1894" t="s">
        <v>6539</v>
      </c>
      <c r="AH1894" t="s">
        <v>6540</v>
      </c>
      <c r="AI1894" t="s">
        <v>598</v>
      </c>
      <c r="AJ1894">
        <v>34</v>
      </c>
      <c r="AK1894" t="s">
        <v>57</v>
      </c>
      <c r="AL1894">
        <v>34090</v>
      </c>
      <c r="AM1894" t="s">
        <v>55</v>
      </c>
      <c r="AN1894" t="s">
        <v>55</v>
      </c>
      <c r="AO1894" t="s">
        <v>55</v>
      </c>
      <c r="AS1894" t="s">
        <v>343</v>
      </c>
      <c r="AT1894">
        <v>0</v>
      </c>
      <c r="AU1894">
        <v>0</v>
      </c>
      <c r="AV1894">
        <v>0</v>
      </c>
      <c r="BB1894">
        <v>0</v>
      </c>
      <c r="BC1894">
        <v>0</v>
      </c>
      <c r="BD1894" t="s">
        <v>60</v>
      </c>
      <c r="BE1894" s="5" t="s">
        <v>3831</v>
      </c>
      <c r="BF1894">
        <v>634343823</v>
      </c>
      <c r="BH1894" t="s">
        <v>323</v>
      </c>
      <c r="BI1894" t="s">
        <v>320</v>
      </c>
      <c r="BJ1894">
        <v>0.46597222222222223</v>
      </c>
      <c r="BK1894">
        <v>62</v>
      </c>
      <c r="BL1894">
        <v>7.34</v>
      </c>
      <c r="BM1894">
        <v>0</v>
      </c>
      <c r="BN1894">
        <v>-47.18</v>
      </c>
      <c r="BO1894">
        <v>22.16</v>
      </c>
      <c r="BP1894" t="s">
        <v>60</v>
      </c>
      <c r="BQ1894">
        <v>1.160362033</v>
      </c>
      <c r="BR1894" t="s">
        <v>61</v>
      </c>
    </row>
    <row r="1895" spans="1:70" x14ac:dyDescent="0.2">
      <c r="A1895" s="19">
        <f t="shared" si="72"/>
        <v>9.1300000000000026</v>
      </c>
      <c r="B1895" s="20">
        <v>3752</v>
      </c>
      <c r="D1895" s="2" t="s">
        <v>1381</v>
      </c>
      <c r="E1895" s="2" t="str">
        <f t="shared" si="71"/>
        <v>ST</v>
      </c>
      <c r="F1895">
        <v>200720433</v>
      </c>
      <c r="G1895">
        <v>202606</v>
      </c>
      <c r="H1895" t="s">
        <v>52</v>
      </c>
      <c r="I1895" t="s">
        <v>321</v>
      </c>
      <c r="J1895" t="s">
        <v>322</v>
      </c>
      <c r="K1895" t="s">
        <v>54</v>
      </c>
      <c r="L1895" s="5">
        <v>46332</v>
      </c>
      <c r="M1895" s="5">
        <v>46362</v>
      </c>
      <c r="N1895" s="21">
        <v>872939527977</v>
      </c>
      <c r="P1895" t="s">
        <v>326</v>
      </c>
      <c r="Q1895" t="s">
        <v>326</v>
      </c>
      <c r="R1895" t="s">
        <v>56</v>
      </c>
      <c r="S1895" t="s">
        <v>327</v>
      </c>
      <c r="T1895">
        <v>21</v>
      </c>
      <c r="U1895" t="s">
        <v>57</v>
      </c>
      <c r="V1895">
        <v>21320</v>
      </c>
      <c r="W1895">
        <v>44.12</v>
      </c>
      <c r="X1895">
        <v>5.23</v>
      </c>
      <c r="Y1895">
        <v>0</v>
      </c>
      <c r="Z1895">
        <v>-33.57</v>
      </c>
      <c r="AA1895">
        <v>15.78</v>
      </c>
      <c r="AB1895">
        <v>2</v>
      </c>
      <c r="AC1895">
        <v>30.8</v>
      </c>
      <c r="AD1895">
        <v>30.8</v>
      </c>
      <c r="AE1895" t="s">
        <v>2448</v>
      </c>
      <c r="AF1895" t="s">
        <v>6541</v>
      </c>
      <c r="AG1895" t="s">
        <v>6541</v>
      </c>
      <c r="AH1895" t="s">
        <v>6542</v>
      </c>
      <c r="AI1895" t="s">
        <v>6543</v>
      </c>
      <c r="AJ1895">
        <v>95</v>
      </c>
      <c r="AK1895" t="s">
        <v>57</v>
      </c>
      <c r="AL1895">
        <v>95880</v>
      </c>
      <c r="AM1895" t="s">
        <v>55</v>
      </c>
      <c r="AN1895" t="s">
        <v>55</v>
      </c>
      <c r="AO1895" t="s">
        <v>55</v>
      </c>
      <c r="AS1895" t="s">
        <v>343</v>
      </c>
      <c r="AT1895">
        <v>29</v>
      </c>
      <c r="AU1895">
        <v>31</v>
      </c>
      <c r="AV1895">
        <v>39</v>
      </c>
      <c r="BB1895">
        <v>0</v>
      </c>
      <c r="BC1895">
        <v>0</v>
      </c>
      <c r="BD1895" t="s">
        <v>60</v>
      </c>
      <c r="BE1895" s="5" t="s">
        <v>3831</v>
      </c>
      <c r="BF1895">
        <v>634343823</v>
      </c>
      <c r="BH1895" t="s">
        <v>323</v>
      </c>
      <c r="BI1895" t="s">
        <v>320</v>
      </c>
      <c r="BJ1895">
        <v>0.52083333333333337</v>
      </c>
      <c r="BK1895">
        <v>38.200000000000003</v>
      </c>
      <c r="BL1895">
        <v>4.53</v>
      </c>
      <c r="BM1895">
        <v>0</v>
      </c>
      <c r="BN1895">
        <v>-29.07</v>
      </c>
      <c r="BO1895">
        <v>13.66</v>
      </c>
      <c r="BP1895" t="s">
        <v>60</v>
      </c>
      <c r="BQ1895">
        <v>1.1549344580000001</v>
      </c>
      <c r="BR1895" t="s">
        <v>61</v>
      </c>
    </row>
    <row r="1896" spans="1:70" x14ac:dyDescent="0.2">
      <c r="A1896" s="19">
        <f t="shared" si="72"/>
        <v>9.4600000000000009</v>
      </c>
      <c r="B1896" s="20">
        <v>3752</v>
      </c>
      <c r="D1896" s="2" t="s">
        <v>1381</v>
      </c>
      <c r="E1896" s="2" t="str">
        <f t="shared" si="71"/>
        <v>ST</v>
      </c>
      <c r="F1896">
        <v>200720433</v>
      </c>
      <c r="G1896">
        <v>202606</v>
      </c>
      <c r="H1896" t="s">
        <v>52</v>
      </c>
      <c r="I1896" t="s">
        <v>321</v>
      </c>
      <c r="J1896" t="s">
        <v>322</v>
      </c>
      <c r="K1896" t="s">
        <v>54</v>
      </c>
      <c r="L1896" s="5">
        <v>46271</v>
      </c>
      <c r="M1896" s="5" t="s">
        <v>3825</v>
      </c>
      <c r="N1896" s="21">
        <v>872831792930</v>
      </c>
      <c r="P1896" t="s">
        <v>326</v>
      </c>
      <c r="Q1896" t="s">
        <v>326</v>
      </c>
      <c r="R1896" t="s">
        <v>56</v>
      </c>
      <c r="S1896" t="s">
        <v>327</v>
      </c>
      <c r="T1896">
        <v>21</v>
      </c>
      <c r="U1896" t="s">
        <v>57</v>
      </c>
      <c r="V1896">
        <v>21320</v>
      </c>
      <c r="W1896">
        <v>45.64</v>
      </c>
      <c r="X1896">
        <v>5.41</v>
      </c>
      <c r="Y1896">
        <v>0</v>
      </c>
      <c r="Z1896">
        <v>-34.74</v>
      </c>
      <c r="AA1896">
        <v>16.309999999999999</v>
      </c>
      <c r="AB1896">
        <v>2</v>
      </c>
      <c r="AC1896">
        <v>33</v>
      </c>
      <c r="AD1896">
        <v>33</v>
      </c>
      <c r="AF1896" t="s">
        <v>6544</v>
      </c>
      <c r="AG1896" t="s">
        <v>5719</v>
      </c>
      <c r="AH1896" t="s">
        <v>5720</v>
      </c>
      <c r="AI1896" t="s">
        <v>5721</v>
      </c>
      <c r="AJ1896">
        <v>5</v>
      </c>
      <c r="AK1896" t="s">
        <v>57</v>
      </c>
      <c r="AL1896">
        <v>5000</v>
      </c>
      <c r="AM1896" t="s">
        <v>55</v>
      </c>
      <c r="AN1896" t="s">
        <v>55</v>
      </c>
      <c r="AO1896" t="s">
        <v>55</v>
      </c>
      <c r="AS1896" t="s">
        <v>343</v>
      </c>
      <c r="AT1896">
        <v>0</v>
      </c>
      <c r="AU1896">
        <v>0</v>
      </c>
      <c r="AV1896">
        <v>0</v>
      </c>
      <c r="BB1896">
        <v>0</v>
      </c>
      <c r="BC1896">
        <v>0</v>
      </c>
      <c r="BD1896" t="s">
        <v>60</v>
      </c>
      <c r="BE1896" s="5" t="s">
        <v>3831</v>
      </c>
      <c r="BF1896">
        <v>634343823</v>
      </c>
      <c r="BH1896" t="s">
        <v>323</v>
      </c>
      <c r="BI1896" t="s">
        <v>320</v>
      </c>
      <c r="BJ1896">
        <v>0.48958333333333331</v>
      </c>
      <c r="BK1896">
        <v>39.6</v>
      </c>
      <c r="BL1896">
        <v>4.6900000000000004</v>
      </c>
      <c r="BM1896">
        <v>0</v>
      </c>
      <c r="BN1896">
        <v>-30.14</v>
      </c>
      <c r="BO1896">
        <v>14.15</v>
      </c>
      <c r="BP1896" t="s">
        <v>60</v>
      </c>
      <c r="BQ1896">
        <v>1.1526181719999999</v>
      </c>
      <c r="BR1896" t="s">
        <v>61</v>
      </c>
    </row>
    <row r="1897" spans="1:70" x14ac:dyDescent="0.2">
      <c r="A1897" s="19">
        <f t="shared" si="72"/>
        <v>10.129999999999995</v>
      </c>
      <c r="B1897" s="20">
        <v>3752</v>
      </c>
      <c r="D1897" s="2" t="s">
        <v>1381</v>
      </c>
      <c r="E1897" s="2" t="str">
        <f t="shared" si="71"/>
        <v>ST</v>
      </c>
      <c r="F1897">
        <v>200720433</v>
      </c>
      <c r="G1897">
        <v>202606</v>
      </c>
      <c r="H1897" t="s">
        <v>52</v>
      </c>
      <c r="I1897" t="s">
        <v>321</v>
      </c>
      <c r="J1897" t="s">
        <v>322</v>
      </c>
      <c r="K1897" t="s">
        <v>54</v>
      </c>
      <c r="L1897" s="5">
        <v>46332</v>
      </c>
      <c r="M1897" s="5">
        <v>46362</v>
      </c>
      <c r="N1897" s="21">
        <v>872895347488</v>
      </c>
      <c r="P1897" t="s">
        <v>326</v>
      </c>
      <c r="Q1897" t="s">
        <v>326</v>
      </c>
      <c r="R1897" t="s">
        <v>56</v>
      </c>
      <c r="S1897" t="s">
        <v>327</v>
      </c>
      <c r="T1897">
        <v>21</v>
      </c>
      <c r="U1897" t="s">
        <v>57</v>
      </c>
      <c r="V1897">
        <v>21320</v>
      </c>
      <c r="W1897">
        <v>48.97</v>
      </c>
      <c r="X1897">
        <v>5.81</v>
      </c>
      <c r="Y1897">
        <v>0</v>
      </c>
      <c r="Z1897">
        <v>-37.270000000000003</v>
      </c>
      <c r="AA1897">
        <v>17.510000000000002</v>
      </c>
      <c r="AB1897">
        <v>2</v>
      </c>
      <c r="AC1897">
        <v>36.08</v>
      </c>
      <c r="AD1897">
        <v>36.08</v>
      </c>
      <c r="AE1897" t="s">
        <v>9756</v>
      </c>
      <c r="AF1897" t="s">
        <v>6545</v>
      </c>
      <c r="AG1897" t="s">
        <v>6545</v>
      </c>
      <c r="AH1897" t="s">
        <v>6546</v>
      </c>
      <c r="AI1897" t="s">
        <v>5338</v>
      </c>
      <c r="AJ1897">
        <v>49</v>
      </c>
      <c r="AK1897" t="s">
        <v>57</v>
      </c>
      <c r="AL1897">
        <v>49700</v>
      </c>
      <c r="AM1897" t="s">
        <v>55</v>
      </c>
      <c r="AN1897" t="s">
        <v>55</v>
      </c>
      <c r="AO1897" t="s">
        <v>55</v>
      </c>
      <c r="AS1897" t="s">
        <v>343</v>
      </c>
      <c r="AT1897">
        <v>30</v>
      </c>
      <c r="AU1897">
        <v>31</v>
      </c>
      <c r="AV1897">
        <v>40</v>
      </c>
      <c r="BB1897">
        <v>0</v>
      </c>
      <c r="BC1897">
        <v>0</v>
      </c>
      <c r="BD1897" t="s">
        <v>60</v>
      </c>
      <c r="BE1897" s="5" t="s">
        <v>3831</v>
      </c>
      <c r="BF1897">
        <v>634343823</v>
      </c>
      <c r="BH1897" t="s">
        <v>323</v>
      </c>
      <c r="BI1897" t="s">
        <v>320</v>
      </c>
      <c r="BJ1897">
        <v>0.47569444444444442</v>
      </c>
      <c r="BK1897">
        <v>42.4</v>
      </c>
      <c r="BL1897">
        <v>5.03</v>
      </c>
      <c r="BM1897">
        <v>0</v>
      </c>
      <c r="BN1897">
        <v>-32.270000000000003</v>
      </c>
      <c r="BO1897">
        <v>15.16</v>
      </c>
      <c r="BP1897" t="s">
        <v>60</v>
      </c>
      <c r="BQ1897">
        <v>1.1549344580000001</v>
      </c>
      <c r="BR1897" t="s">
        <v>61</v>
      </c>
    </row>
    <row r="1898" spans="1:70" x14ac:dyDescent="0.2">
      <c r="A1898" s="19">
        <f t="shared" si="72"/>
        <v>10.129999999999995</v>
      </c>
      <c r="B1898" s="20">
        <v>3752</v>
      </c>
      <c r="D1898" s="2" t="s">
        <v>1381</v>
      </c>
      <c r="E1898" s="2" t="str">
        <f t="shared" si="71"/>
        <v>ST</v>
      </c>
      <c r="F1898">
        <v>200720433</v>
      </c>
      <c r="G1898">
        <v>202606</v>
      </c>
      <c r="H1898" t="s">
        <v>52</v>
      </c>
      <c r="I1898" t="s">
        <v>321</v>
      </c>
      <c r="J1898" t="s">
        <v>322</v>
      </c>
      <c r="K1898" t="s">
        <v>54</v>
      </c>
      <c r="L1898" s="5" t="s">
        <v>5681</v>
      </c>
      <c r="M1898" s="5" t="s">
        <v>5682</v>
      </c>
      <c r="N1898" s="21">
        <v>873484590860</v>
      </c>
      <c r="P1898" t="s">
        <v>326</v>
      </c>
      <c r="Q1898" t="s">
        <v>326</v>
      </c>
      <c r="R1898" t="s">
        <v>56</v>
      </c>
      <c r="S1898" t="s">
        <v>327</v>
      </c>
      <c r="T1898">
        <v>21</v>
      </c>
      <c r="U1898" t="s">
        <v>57</v>
      </c>
      <c r="V1898">
        <v>21320</v>
      </c>
      <c r="W1898">
        <v>48.53</v>
      </c>
      <c r="X1898">
        <v>5.76</v>
      </c>
      <c r="Y1898">
        <v>0</v>
      </c>
      <c r="Z1898">
        <v>-36.94</v>
      </c>
      <c r="AA1898">
        <v>17.350000000000001</v>
      </c>
      <c r="AB1898">
        <v>3</v>
      </c>
      <c r="AC1898">
        <v>37.4</v>
      </c>
      <c r="AD1898">
        <v>37.4</v>
      </c>
      <c r="AE1898" t="s">
        <v>9757</v>
      </c>
      <c r="AF1898" t="s">
        <v>1784</v>
      </c>
      <c r="AG1898" t="s">
        <v>1784</v>
      </c>
      <c r="AH1898" t="s">
        <v>1785</v>
      </c>
      <c r="AI1898" t="s">
        <v>1031</v>
      </c>
      <c r="AJ1898">
        <v>50</v>
      </c>
      <c r="AK1898" t="s">
        <v>57</v>
      </c>
      <c r="AL1898">
        <v>50470</v>
      </c>
      <c r="AM1898" t="s">
        <v>55</v>
      </c>
      <c r="AN1898" t="s">
        <v>55</v>
      </c>
      <c r="AO1898" t="s">
        <v>55</v>
      </c>
      <c r="AS1898" t="s">
        <v>343</v>
      </c>
      <c r="AT1898">
        <v>0</v>
      </c>
      <c r="AU1898">
        <v>0</v>
      </c>
      <c r="AV1898">
        <v>0</v>
      </c>
      <c r="BB1898">
        <v>0</v>
      </c>
      <c r="BC1898">
        <v>0</v>
      </c>
      <c r="BD1898" t="s">
        <v>60</v>
      </c>
      <c r="BE1898" s="5" t="s">
        <v>5226</v>
      </c>
      <c r="BF1898">
        <v>634353938</v>
      </c>
      <c r="BH1898" t="s">
        <v>323</v>
      </c>
      <c r="BI1898" t="s">
        <v>320</v>
      </c>
      <c r="BJ1898">
        <v>0.40763888888888888</v>
      </c>
      <c r="BK1898">
        <v>42.4</v>
      </c>
      <c r="BL1898">
        <v>5.03</v>
      </c>
      <c r="BM1898">
        <v>0</v>
      </c>
      <c r="BN1898">
        <v>-32.270000000000003</v>
      </c>
      <c r="BO1898">
        <v>15.16</v>
      </c>
      <c r="BP1898" t="s">
        <v>60</v>
      </c>
      <c r="BQ1898">
        <v>1.1446231330000001</v>
      </c>
      <c r="BR1898" t="s">
        <v>61</v>
      </c>
    </row>
    <row r="1899" spans="1:70" x14ac:dyDescent="0.2">
      <c r="A1899" s="19">
        <f t="shared" si="72"/>
        <v>9.8000000000000007</v>
      </c>
      <c r="B1899" s="20">
        <v>3752</v>
      </c>
      <c r="D1899" s="2" t="s">
        <v>1381</v>
      </c>
      <c r="E1899" s="2" t="str">
        <f t="shared" si="71"/>
        <v>ST</v>
      </c>
      <c r="F1899">
        <v>200720433</v>
      </c>
      <c r="G1899">
        <v>202606</v>
      </c>
      <c r="H1899" t="s">
        <v>52</v>
      </c>
      <c r="I1899" t="s">
        <v>321</v>
      </c>
      <c r="J1899" t="s">
        <v>322</v>
      </c>
      <c r="K1899" t="s">
        <v>54</v>
      </c>
      <c r="L1899" s="5" t="s">
        <v>4087</v>
      </c>
      <c r="M1899" s="5" t="s">
        <v>3825</v>
      </c>
      <c r="N1899" s="21">
        <v>873129791047</v>
      </c>
      <c r="P1899" t="s">
        <v>326</v>
      </c>
      <c r="Q1899" t="s">
        <v>326</v>
      </c>
      <c r="R1899" t="s">
        <v>56</v>
      </c>
      <c r="S1899" t="s">
        <v>327</v>
      </c>
      <c r="T1899">
        <v>21</v>
      </c>
      <c r="U1899" t="s">
        <v>57</v>
      </c>
      <c r="V1899">
        <v>21320</v>
      </c>
      <c r="W1899">
        <v>47.45</v>
      </c>
      <c r="X1899">
        <v>5.62</v>
      </c>
      <c r="Y1899">
        <v>0</v>
      </c>
      <c r="Z1899">
        <v>-36.11</v>
      </c>
      <c r="AA1899">
        <v>16.97</v>
      </c>
      <c r="AB1899">
        <v>2</v>
      </c>
      <c r="AC1899">
        <v>34.32</v>
      </c>
      <c r="AD1899">
        <v>34.32</v>
      </c>
      <c r="AE1899" t="s">
        <v>9758</v>
      </c>
      <c r="AF1899" t="s">
        <v>6547</v>
      </c>
      <c r="AG1899" t="s">
        <v>6547</v>
      </c>
      <c r="AH1899" t="s">
        <v>6548</v>
      </c>
      <c r="AI1899" t="s">
        <v>377</v>
      </c>
      <c r="AJ1899">
        <v>37</v>
      </c>
      <c r="AK1899" t="s">
        <v>57</v>
      </c>
      <c r="AL1899">
        <v>37000</v>
      </c>
      <c r="AM1899" t="s">
        <v>55</v>
      </c>
      <c r="AN1899" t="s">
        <v>55</v>
      </c>
      <c r="AO1899" t="s">
        <v>55</v>
      </c>
      <c r="AS1899" t="s">
        <v>343</v>
      </c>
      <c r="AT1899">
        <v>26</v>
      </c>
      <c r="AU1899">
        <v>31</v>
      </c>
      <c r="AV1899">
        <v>41</v>
      </c>
      <c r="BB1899">
        <v>0</v>
      </c>
      <c r="BC1899">
        <v>0</v>
      </c>
      <c r="BD1899" t="s">
        <v>60</v>
      </c>
      <c r="BE1899" s="5" t="s">
        <v>3831</v>
      </c>
      <c r="BF1899">
        <v>634343823</v>
      </c>
      <c r="BH1899" t="s">
        <v>323</v>
      </c>
      <c r="BI1899" t="s">
        <v>320</v>
      </c>
      <c r="BJ1899">
        <v>0.46319444444444446</v>
      </c>
      <c r="BK1899">
        <v>41</v>
      </c>
      <c r="BL1899">
        <v>4.8600000000000003</v>
      </c>
      <c r="BM1899">
        <v>0</v>
      </c>
      <c r="BN1899">
        <v>-31.2</v>
      </c>
      <c r="BO1899">
        <v>14.66</v>
      </c>
      <c r="BP1899" t="s">
        <v>60</v>
      </c>
      <c r="BQ1899">
        <v>1.1572332869999999</v>
      </c>
      <c r="BR1899" t="s">
        <v>61</v>
      </c>
    </row>
    <row r="1900" spans="1:70" x14ac:dyDescent="0.2">
      <c r="A1900" s="19">
        <f t="shared" si="72"/>
        <v>9.8000000000000007</v>
      </c>
      <c r="B1900" s="20">
        <v>3752</v>
      </c>
      <c r="D1900" s="2" t="s">
        <v>1381</v>
      </c>
      <c r="E1900" s="2" t="str">
        <f t="shared" si="71"/>
        <v>ST</v>
      </c>
      <c r="F1900">
        <v>200720433</v>
      </c>
      <c r="G1900">
        <v>202606</v>
      </c>
      <c r="H1900" t="s">
        <v>52</v>
      </c>
      <c r="I1900" t="s">
        <v>321</v>
      </c>
      <c r="J1900" t="s">
        <v>322</v>
      </c>
      <c r="K1900" t="s">
        <v>54</v>
      </c>
      <c r="L1900" s="5">
        <v>46332</v>
      </c>
      <c r="M1900" s="5">
        <v>46362</v>
      </c>
      <c r="N1900" s="21">
        <v>872940325295</v>
      </c>
      <c r="P1900" t="s">
        <v>326</v>
      </c>
      <c r="Q1900" t="s">
        <v>326</v>
      </c>
      <c r="R1900" t="s">
        <v>56</v>
      </c>
      <c r="S1900" t="s">
        <v>327</v>
      </c>
      <c r="T1900">
        <v>21</v>
      </c>
      <c r="U1900" t="s">
        <v>57</v>
      </c>
      <c r="V1900">
        <v>21320</v>
      </c>
      <c r="W1900">
        <v>47.35</v>
      </c>
      <c r="X1900">
        <v>5.61</v>
      </c>
      <c r="Y1900">
        <v>0</v>
      </c>
      <c r="Z1900">
        <v>-36.03</v>
      </c>
      <c r="AA1900">
        <v>16.93</v>
      </c>
      <c r="AB1900">
        <v>4</v>
      </c>
      <c r="AC1900">
        <v>34.76</v>
      </c>
      <c r="AD1900">
        <v>34.76</v>
      </c>
      <c r="AE1900" t="s">
        <v>9759</v>
      </c>
      <c r="AF1900" t="s">
        <v>6549</v>
      </c>
      <c r="AG1900" t="s">
        <v>6549</v>
      </c>
      <c r="AH1900" t="s">
        <v>6550</v>
      </c>
      <c r="AI1900" t="s">
        <v>488</v>
      </c>
      <c r="AJ1900">
        <v>86</v>
      </c>
      <c r="AK1900" t="s">
        <v>57</v>
      </c>
      <c r="AL1900">
        <v>86000</v>
      </c>
      <c r="AM1900" t="s">
        <v>55</v>
      </c>
      <c r="AN1900" t="s">
        <v>55</v>
      </c>
      <c r="AO1900" t="s">
        <v>55</v>
      </c>
      <c r="AS1900" t="s">
        <v>343</v>
      </c>
      <c r="AT1900">
        <v>0</v>
      </c>
      <c r="AU1900">
        <v>0</v>
      </c>
      <c r="AV1900">
        <v>0</v>
      </c>
      <c r="BB1900">
        <v>0</v>
      </c>
      <c r="BC1900">
        <v>0</v>
      </c>
      <c r="BD1900" t="s">
        <v>60</v>
      </c>
      <c r="BE1900" s="5" t="s">
        <v>3831</v>
      </c>
      <c r="BF1900">
        <v>634343823</v>
      </c>
      <c r="BH1900" t="s">
        <v>323</v>
      </c>
      <c r="BI1900" t="s">
        <v>320</v>
      </c>
      <c r="BJ1900">
        <v>0.38611111111111113</v>
      </c>
      <c r="BK1900">
        <v>41</v>
      </c>
      <c r="BL1900">
        <v>4.8600000000000003</v>
      </c>
      <c r="BM1900">
        <v>0</v>
      </c>
      <c r="BN1900">
        <v>-31.2</v>
      </c>
      <c r="BO1900">
        <v>14.66</v>
      </c>
      <c r="BP1900" t="s">
        <v>60</v>
      </c>
      <c r="BQ1900">
        <v>1.1549344580000001</v>
      </c>
      <c r="BR1900" t="s">
        <v>61</v>
      </c>
    </row>
    <row r="1901" spans="1:70" x14ac:dyDescent="0.2">
      <c r="A1901" s="19">
        <f t="shared" si="72"/>
        <v>10.129999999999995</v>
      </c>
      <c r="B1901" s="20">
        <v>3752</v>
      </c>
      <c r="D1901" s="2" t="s">
        <v>1381</v>
      </c>
      <c r="E1901" s="2" t="str">
        <f t="shared" si="71"/>
        <v>ST</v>
      </c>
      <c r="F1901">
        <v>200720433</v>
      </c>
      <c r="G1901">
        <v>202606</v>
      </c>
      <c r="H1901" t="s">
        <v>52</v>
      </c>
      <c r="I1901" t="s">
        <v>321</v>
      </c>
      <c r="J1901" t="s">
        <v>322</v>
      </c>
      <c r="K1901" t="s">
        <v>54</v>
      </c>
      <c r="L1901" s="5" t="s">
        <v>3825</v>
      </c>
      <c r="M1901" s="5" t="s">
        <v>3826</v>
      </c>
      <c r="N1901" s="21">
        <v>873192712004</v>
      </c>
      <c r="P1901" t="s">
        <v>326</v>
      </c>
      <c r="Q1901" t="s">
        <v>326</v>
      </c>
      <c r="R1901" t="s">
        <v>56</v>
      </c>
      <c r="S1901" t="s">
        <v>327</v>
      </c>
      <c r="T1901">
        <v>21</v>
      </c>
      <c r="U1901" t="s">
        <v>57</v>
      </c>
      <c r="V1901">
        <v>21320</v>
      </c>
      <c r="W1901">
        <v>49.2</v>
      </c>
      <c r="X1901">
        <v>5.84</v>
      </c>
      <c r="Y1901">
        <v>0</v>
      </c>
      <c r="Z1901">
        <v>-37.44</v>
      </c>
      <c r="AA1901">
        <v>17.59</v>
      </c>
      <c r="AB1901">
        <v>3</v>
      </c>
      <c r="AC1901">
        <v>35.42</v>
      </c>
      <c r="AD1901">
        <v>35.42</v>
      </c>
      <c r="AE1901" t="s">
        <v>9760</v>
      </c>
      <c r="AF1901" t="s">
        <v>6551</v>
      </c>
      <c r="AG1901" t="s">
        <v>6551</v>
      </c>
      <c r="AH1901" t="s">
        <v>6552</v>
      </c>
      <c r="AI1901" t="s">
        <v>6553</v>
      </c>
      <c r="AJ1901">
        <v>78</v>
      </c>
      <c r="AK1901" t="s">
        <v>57</v>
      </c>
      <c r="AL1901">
        <v>78190</v>
      </c>
      <c r="AM1901" t="s">
        <v>55</v>
      </c>
      <c r="AN1901" t="s">
        <v>55</v>
      </c>
      <c r="AO1901" t="s">
        <v>55</v>
      </c>
      <c r="AS1901" t="s">
        <v>343</v>
      </c>
      <c r="AT1901">
        <v>0</v>
      </c>
      <c r="AU1901">
        <v>0</v>
      </c>
      <c r="AV1901">
        <v>0</v>
      </c>
      <c r="BB1901">
        <v>0</v>
      </c>
      <c r="BC1901">
        <v>0</v>
      </c>
      <c r="BD1901" t="s">
        <v>60</v>
      </c>
      <c r="BE1901" s="5" t="s">
        <v>3831</v>
      </c>
      <c r="BF1901">
        <v>634343823</v>
      </c>
      <c r="BH1901" t="s">
        <v>323</v>
      </c>
      <c r="BI1901" t="s">
        <v>320</v>
      </c>
      <c r="BJ1901">
        <v>0.37361111111111112</v>
      </c>
      <c r="BK1901">
        <v>42.4</v>
      </c>
      <c r="BL1901">
        <v>5.03</v>
      </c>
      <c r="BM1901">
        <v>0</v>
      </c>
      <c r="BN1901">
        <v>-32.270000000000003</v>
      </c>
      <c r="BO1901">
        <v>15.16</v>
      </c>
      <c r="BP1901" t="s">
        <v>60</v>
      </c>
      <c r="BQ1901">
        <v>1.160362033</v>
      </c>
      <c r="BR1901" t="s">
        <v>61</v>
      </c>
    </row>
    <row r="1902" spans="1:70" x14ac:dyDescent="0.2">
      <c r="A1902" s="19">
        <f t="shared" si="72"/>
        <v>10.469999999999999</v>
      </c>
      <c r="B1902" s="20">
        <v>3752</v>
      </c>
      <c r="D1902" s="2" t="s">
        <v>1381</v>
      </c>
      <c r="E1902" s="2" t="str">
        <f t="shared" si="71"/>
        <v>ST</v>
      </c>
      <c r="F1902">
        <v>200720433</v>
      </c>
      <c r="G1902">
        <v>202606</v>
      </c>
      <c r="H1902" t="s">
        <v>52</v>
      </c>
      <c r="I1902" t="s">
        <v>321</v>
      </c>
      <c r="J1902" t="s">
        <v>322</v>
      </c>
      <c r="K1902" t="s">
        <v>54</v>
      </c>
      <c r="L1902" s="5">
        <v>46332</v>
      </c>
      <c r="M1902" s="5">
        <v>46362</v>
      </c>
      <c r="N1902" s="21">
        <v>872935768896</v>
      </c>
      <c r="P1902" t="s">
        <v>326</v>
      </c>
      <c r="Q1902" t="s">
        <v>326</v>
      </c>
      <c r="R1902" t="s">
        <v>56</v>
      </c>
      <c r="S1902" t="s">
        <v>327</v>
      </c>
      <c r="T1902">
        <v>21</v>
      </c>
      <c r="U1902" t="s">
        <v>57</v>
      </c>
      <c r="V1902">
        <v>21320</v>
      </c>
      <c r="W1902">
        <v>50.59</v>
      </c>
      <c r="X1902">
        <v>5.99</v>
      </c>
      <c r="Y1902">
        <v>0</v>
      </c>
      <c r="Z1902">
        <v>-38.49</v>
      </c>
      <c r="AA1902">
        <v>18.09</v>
      </c>
      <c r="AB1902">
        <v>3</v>
      </c>
      <c r="AC1902">
        <v>38.28</v>
      </c>
      <c r="AD1902">
        <v>38.28</v>
      </c>
      <c r="AE1902" t="s">
        <v>9761</v>
      </c>
      <c r="AF1902" t="s">
        <v>3762</v>
      </c>
      <c r="AG1902" t="s">
        <v>3762</v>
      </c>
      <c r="AH1902" t="s">
        <v>3763</v>
      </c>
      <c r="AI1902" t="s">
        <v>3764</v>
      </c>
      <c r="AJ1902">
        <v>33</v>
      </c>
      <c r="AK1902" t="s">
        <v>57</v>
      </c>
      <c r="AL1902">
        <v>33620</v>
      </c>
      <c r="AM1902" t="s">
        <v>55</v>
      </c>
      <c r="AN1902" t="s">
        <v>55</v>
      </c>
      <c r="AO1902" t="s">
        <v>55</v>
      </c>
      <c r="AS1902" t="s">
        <v>343</v>
      </c>
      <c r="AT1902">
        <v>26</v>
      </c>
      <c r="AU1902">
        <v>31</v>
      </c>
      <c r="AV1902">
        <v>40</v>
      </c>
      <c r="BB1902">
        <v>0</v>
      </c>
      <c r="BC1902">
        <v>0</v>
      </c>
      <c r="BD1902" t="s">
        <v>60</v>
      </c>
      <c r="BE1902" s="5" t="s">
        <v>3831</v>
      </c>
      <c r="BF1902">
        <v>634343823</v>
      </c>
      <c r="BH1902" t="s">
        <v>323</v>
      </c>
      <c r="BI1902" t="s">
        <v>320</v>
      </c>
      <c r="BJ1902">
        <v>0.40416666666666667</v>
      </c>
      <c r="BK1902">
        <v>43.8</v>
      </c>
      <c r="BL1902">
        <v>5.19</v>
      </c>
      <c r="BM1902">
        <v>0</v>
      </c>
      <c r="BN1902">
        <v>-33.33</v>
      </c>
      <c r="BO1902">
        <v>15.66</v>
      </c>
      <c r="BP1902" t="s">
        <v>60</v>
      </c>
      <c r="BQ1902">
        <v>1.1549344580000001</v>
      </c>
      <c r="BR1902" t="s">
        <v>61</v>
      </c>
    </row>
    <row r="1903" spans="1:70" x14ac:dyDescent="0.2">
      <c r="A1903" s="19">
        <f t="shared" si="72"/>
        <v>8.4599999999999973</v>
      </c>
      <c r="B1903" s="20">
        <v>3752</v>
      </c>
      <c r="D1903" s="2" t="s">
        <v>1381</v>
      </c>
      <c r="E1903" s="2" t="str">
        <f t="shared" si="71"/>
        <v>ST</v>
      </c>
      <c r="F1903">
        <v>200720433</v>
      </c>
      <c r="G1903">
        <v>202606</v>
      </c>
      <c r="H1903" t="s">
        <v>52</v>
      </c>
      <c r="I1903" t="s">
        <v>321</v>
      </c>
      <c r="J1903" t="s">
        <v>322</v>
      </c>
      <c r="K1903" t="s">
        <v>54</v>
      </c>
      <c r="L1903" s="5">
        <v>46332</v>
      </c>
      <c r="M1903" s="5">
        <v>46362</v>
      </c>
      <c r="N1903" s="21">
        <v>872936066456</v>
      </c>
      <c r="P1903" t="s">
        <v>326</v>
      </c>
      <c r="Q1903" t="s">
        <v>326</v>
      </c>
      <c r="R1903" t="s">
        <v>56</v>
      </c>
      <c r="S1903" t="s">
        <v>327</v>
      </c>
      <c r="T1903">
        <v>21</v>
      </c>
      <c r="U1903" t="s">
        <v>57</v>
      </c>
      <c r="V1903">
        <v>21320</v>
      </c>
      <c r="W1903">
        <v>40.880000000000003</v>
      </c>
      <c r="X1903">
        <v>4.8499999999999996</v>
      </c>
      <c r="Y1903">
        <v>0</v>
      </c>
      <c r="Z1903">
        <v>-31.11</v>
      </c>
      <c r="AA1903">
        <v>14.62</v>
      </c>
      <c r="AB1903">
        <v>3</v>
      </c>
      <c r="AC1903">
        <v>25.96</v>
      </c>
      <c r="AD1903">
        <v>25.96</v>
      </c>
      <c r="AE1903" t="s">
        <v>9762</v>
      </c>
      <c r="AF1903" t="s">
        <v>6554</v>
      </c>
      <c r="AG1903" t="s">
        <v>6554</v>
      </c>
      <c r="AH1903" t="s">
        <v>6555</v>
      </c>
      <c r="AI1903" t="s">
        <v>396</v>
      </c>
      <c r="AJ1903">
        <v>92</v>
      </c>
      <c r="AK1903" t="s">
        <v>57</v>
      </c>
      <c r="AL1903">
        <v>92500</v>
      </c>
      <c r="AM1903" t="s">
        <v>55</v>
      </c>
      <c r="AN1903" t="s">
        <v>55</v>
      </c>
      <c r="AO1903" t="s">
        <v>55</v>
      </c>
      <c r="AS1903" t="s">
        <v>343</v>
      </c>
      <c r="AT1903">
        <v>0</v>
      </c>
      <c r="AU1903">
        <v>0</v>
      </c>
      <c r="AV1903">
        <v>0</v>
      </c>
      <c r="BB1903">
        <v>0</v>
      </c>
      <c r="BC1903">
        <v>0</v>
      </c>
      <c r="BD1903" t="s">
        <v>60</v>
      </c>
      <c r="BE1903" s="5" t="s">
        <v>3831</v>
      </c>
      <c r="BF1903">
        <v>634343823</v>
      </c>
      <c r="BH1903" t="s">
        <v>323</v>
      </c>
      <c r="BI1903" t="s">
        <v>320</v>
      </c>
      <c r="BJ1903">
        <v>0.47152777777777777</v>
      </c>
      <c r="BK1903">
        <v>35.4</v>
      </c>
      <c r="BL1903">
        <v>4.2</v>
      </c>
      <c r="BM1903">
        <v>0</v>
      </c>
      <c r="BN1903">
        <v>-26.94</v>
      </c>
      <c r="BO1903">
        <v>12.66</v>
      </c>
      <c r="BP1903" t="s">
        <v>60</v>
      </c>
      <c r="BQ1903">
        <v>1.1549344580000001</v>
      </c>
      <c r="BR1903" t="s">
        <v>61</v>
      </c>
    </row>
    <row r="1904" spans="1:70" x14ac:dyDescent="0.2">
      <c r="A1904" s="19">
        <f t="shared" si="72"/>
        <v>9.8000000000000007</v>
      </c>
      <c r="B1904" s="20">
        <v>3752</v>
      </c>
      <c r="D1904" s="2" t="s">
        <v>1381</v>
      </c>
      <c r="E1904" s="2" t="str">
        <f t="shared" si="71"/>
        <v>ST</v>
      </c>
      <c r="F1904">
        <v>200720433</v>
      </c>
      <c r="G1904">
        <v>202606</v>
      </c>
      <c r="H1904" t="s">
        <v>52</v>
      </c>
      <c r="I1904" t="s">
        <v>321</v>
      </c>
      <c r="J1904" t="s">
        <v>322</v>
      </c>
      <c r="K1904" t="s">
        <v>54</v>
      </c>
      <c r="L1904" s="5">
        <v>46362</v>
      </c>
      <c r="M1904" s="5" t="s">
        <v>2497</v>
      </c>
      <c r="N1904" s="21">
        <v>872993027981</v>
      </c>
      <c r="P1904" t="s">
        <v>326</v>
      </c>
      <c r="Q1904" t="s">
        <v>326</v>
      </c>
      <c r="R1904" t="s">
        <v>56</v>
      </c>
      <c r="S1904" t="s">
        <v>327</v>
      </c>
      <c r="T1904">
        <v>21</v>
      </c>
      <c r="U1904" t="s">
        <v>57</v>
      </c>
      <c r="V1904">
        <v>21320</v>
      </c>
      <c r="W1904">
        <v>47.35</v>
      </c>
      <c r="X1904">
        <v>5.61</v>
      </c>
      <c r="Y1904">
        <v>0</v>
      </c>
      <c r="Z1904">
        <v>-36.03</v>
      </c>
      <c r="AA1904">
        <v>16.93</v>
      </c>
      <c r="AB1904">
        <v>3</v>
      </c>
      <c r="AC1904">
        <v>34.76</v>
      </c>
      <c r="AD1904">
        <v>34.76</v>
      </c>
      <c r="AE1904" t="s">
        <v>9763</v>
      </c>
      <c r="AF1904" t="s">
        <v>6556</v>
      </c>
      <c r="AG1904" t="s">
        <v>6556</v>
      </c>
      <c r="AH1904" t="s">
        <v>4036</v>
      </c>
      <c r="AI1904" t="s">
        <v>6557</v>
      </c>
      <c r="AJ1904">
        <v>56</v>
      </c>
      <c r="AK1904" t="s">
        <v>57</v>
      </c>
      <c r="AL1904">
        <v>56430</v>
      </c>
      <c r="AM1904" t="s">
        <v>55</v>
      </c>
      <c r="AN1904" t="s">
        <v>55</v>
      </c>
      <c r="AO1904" t="s">
        <v>55</v>
      </c>
      <c r="AS1904" t="s">
        <v>343</v>
      </c>
      <c r="AT1904">
        <v>0</v>
      </c>
      <c r="AU1904">
        <v>0</v>
      </c>
      <c r="AV1904">
        <v>0</v>
      </c>
      <c r="BB1904">
        <v>0</v>
      </c>
      <c r="BC1904">
        <v>0</v>
      </c>
      <c r="BD1904" t="s">
        <v>60</v>
      </c>
      <c r="BE1904" s="5" t="s">
        <v>3831</v>
      </c>
      <c r="BF1904">
        <v>634343823</v>
      </c>
      <c r="BH1904" t="s">
        <v>323</v>
      </c>
      <c r="BI1904" t="s">
        <v>320</v>
      </c>
      <c r="BJ1904">
        <v>0.58472222222222225</v>
      </c>
      <c r="BK1904">
        <v>41</v>
      </c>
      <c r="BL1904">
        <v>4.8600000000000003</v>
      </c>
      <c r="BM1904">
        <v>0</v>
      </c>
      <c r="BN1904">
        <v>-31.2</v>
      </c>
      <c r="BO1904">
        <v>14.66</v>
      </c>
      <c r="BP1904" t="s">
        <v>60</v>
      </c>
      <c r="BQ1904">
        <v>1.154814421</v>
      </c>
      <c r="BR1904" t="s">
        <v>61</v>
      </c>
    </row>
    <row r="1905" spans="1:70" x14ac:dyDescent="0.2">
      <c r="A1905" s="19">
        <f t="shared" si="72"/>
        <v>6.7899999999999991</v>
      </c>
      <c r="B1905" s="20">
        <v>3752</v>
      </c>
      <c r="D1905" s="2" t="s">
        <v>1381</v>
      </c>
      <c r="E1905" s="2" t="str">
        <f t="shared" si="71"/>
        <v>ST</v>
      </c>
      <c r="F1905">
        <v>200720433</v>
      </c>
      <c r="G1905">
        <v>202606</v>
      </c>
      <c r="H1905" t="s">
        <v>52</v>
      </c>
      <c r="I1905" t="s">
        <v>321</v>
      </c>
      <c r="J1905" t="s">
        <v>322</v>
      </c>
      <c r="K1905" t="s">
        <v>54</v>
      </c>
      <c r="L1905" s="5">
        <v>46332</v>
      </c>
      <c r="M1905" s="5">
        <v>46362</v>
      </c>
      <c r="N1905" s="21">
        <v>872935334809</v>
      </c>
      <c r="P1905" t="s">
        <v>326</v>
      </c>
      <c r="Q1905" t="s">
        <v>326</v>
      </c>
      <c r="R1905" t="s">
        <v>56</v>
      </c>
      <c r="S1905" t="s">
        <v>327</v>
      </c>
      <c r="T1905">
        <v>21</v>
      </c>
      <c r="U1905" t="s">
        <v>57</v>
      </c>
      <c r="V1905">
        <v>21320</v>
      </c>
      <c r="W1905">
        <v>32.799999999999997</v>
      </c>
      <c r="X1905">
        <v>3.88</v>
      </c>
      <c r="Y1905">
        <v>0</v>
      </c>
      <c r="Z1905">
        <v>-24.96</v>
      </c>
      <c r="AA1905">
        <v>11.72</v>
      </c>
      <c r="AB1905">
        <v>2</v>
      </c>
      <c r="AC1905">
        <v>13.64</v>
      </c>
      <c r="AD1905">
        <v>13.64</v>
      </c>
      <c r="AE1905" t="s">
        <v>9764</v>
      </c>
      <c r="AF1905" t="s">
        <v>6558</v>
      </c>
      <c r="AG1905" t="s">
        <v>6558</v>
      </c>
      <c r="AH1905" t="s">
        <v>361</v>
      </c>
      <c r="AI1905" t="s">
        <v>6559</v>
      </c>
      <c r="AJ1905">
        <v>29</v>
      </c>
      <c r="AK1905" t="s">
        <v>57</v>
      </c>
      <c r="AL1905">
        <v>29350</v>
      </c>
      <c r="AM1905" t="s">
        <v>55</v>
      </c>
      <c r="AN1905" t="s">
        <v>55</v>
      </c>
      <c r="AO1905" t="s">
        <v>55</v>
      </c>
      <c r="AS1905" t="s">
        <v>343</v>
      </c>
      <c r="AT1905">
        <v>0</v>
      </c>
      <c r="AU1905">
        <v>0</v>
      </c>
      <c r="AV1905">
        <v>0</v>
      </c>
      <c r="BB1905">
        <v>0</v>
      </c>
      <c r="BC1905">
        <v>0</v>
      </c>
      <c r="BD1905" t="s">
        <v>60</v>
      </c>
      <c r="BE1905" s="5" t="s">
        <v>3831</v>
      </c>
      <c r="BF1905">
        <v>634343823</v>
      </c>
      <c r="BH1905" t="s">
        <v>323</v>
      </c>
      <c r="BI1905" t="s">
        <v>320</v>
      </c>
      <c r="BJ1905">
        <v>0.47708333333333336</v>
      </c>
      <c r="BK1905">
        <v>28.4</v>
      </c>
      <c r="BL1905">
        <v>3.36</v>
      </c>
      <c r="BM1905">
        <v>0</v>
      </c>
      <c r="BN1905">
        <v>-21.61</v>
      </c>
      <c r="BO1905">
        <v>10.15</v>
      </c>
      <c r="BP1905" t="s">
        <v>60</v>
      </c>
      <c r="BQ1905">
        <v>1.1549344580000001</v>
      </c>
      <c r="BR1905" t="s">
        <v>61</v>
      </c>
    </row>
    <row r="1906" spans="1:70" x14ac:dyDescent="0.2">
      <c r="A1906" s="19">
        <f t="shared" si="72"/>
        <v>19.840000000000003</v>
      </c>
      <c r="B1906" s="20">
        <v>3752</v>
      </c>
      <c r="D1906" s="2" t="s">
        <v>1381</v>
      </c>
      <c r="E1906" s="2" t="str">
        <f t="shared" si="71"/>
        <v>ST</v>
      </c>
      <c r="F1906">
        <v>200720433</v>
      </c>
      <c r="G1906">
        <v>202606</v>
      </c>
      <c r="H1906" t="s">
        <v>52</v>
      </c>
      <c r="I1906" t="s">
        <v>321</v>
      </c>
      <c r="J1906" t="s">
        <v>322</v>
      </c>
      <c r="K1906" t="s">
        <v>54</v>
      </c>
      <c r="L1906" s="5">
        <v>46362</v>
      </c>
      <c r="M1906" s="5" t="s">
        <v>2497</v>
      </c>
      <c r="N1906" s="21">
        <v>872988729550</v>
      </c>
      <c r="P1906" t="s">
        <v>326</v>
      </c>
      <c r="Q1906" t="s">
        <v>326</v>
      </c>
      <c r="R1906" t="s">
        <v>56</v>
      </c>
      <c r="S1906" t="s">
        <v>327</v>
      </c>
      <c r="T1906">
        <v>21</v>
      </c>
      <c r="U1906" t="s">
        <v>57</v>
      </c>
      <c r="V1906">
        <v>21320</v>
      </c>
      <c r="W1906">
        <v>95.85</v>
      </c>
      <c r="X1906">
        <v>111.14</v>
      </c>
      <c r="Y1906">
        <v>0</v>
      </c>
      <c r="Z1906">
        <v>-72.94</v>
      </c>
      <c r="AA1906">
        <v>134.05000000000001</v>
      </c>
      <c r="AB1906">
        <v>7</v>
      </c>
      <c r="AC1906">
        <v>99.88</v>
      </c>
      <c r="AD1906">
        <v>99.88</v>
      </c>
      <c r="AE1906" t="s">
        <v>9765</v>
      </c>
      <c r="AF1906" t="s">
        <v>6560</v>
      </c>
      <c r="AG1906" t="s">
        <v>6560</v>
      </c>
      <c r="AH1906" t="s">
        <v>6561</v>
      </c>
      <c r="AI1906" t="s">
        <v>418</v>
      </c>
      <c r="AJ1906">
        <v>75</v>
      </c>
      <c r="AK1906" t="s">
        <v>57</v>
      </c>
      <c r="AL1906">
        <v>75015</v>
      </c>
      <c r="AM1906" t="s">
        <v>55</v>
      </c>
      <c r="AN1906" t="s">
        <v>55</v>
      </c>
      <c r="AO1906" t="s">
        <v>55</v>
      </c>
      <c r="AS1906" t="s">
        <v>343</v>
      </c>
      <c r="AT1906">
        <v>30</v>
      </c>
      <c r="AU1906">
        <v>31</v>
      </c>
      <c r="AV1906">
        <v>40</v>
      </c>
      <c r="BB1906">
        <v>0</v>
      </c>
      <c r="BC1906">
        <v>0</v>
      </c>
      <c r="BD1906" t="s">
        <v>60</v>
      </c>
      <c r="BE1906" s="5" t="s">
        <v>3831</v>
      </c>
      <c r="BF1906">
        <v>634343823</v>
      </c>
      <c r="BH1906" t="s">
        <v>323</v>
      </c>
      <c r="BI1906" t="s">
        <v>320</v>
      </c>
      <c r="BJ1906">
        <v>0.45555555555555555</v>
      </c>
      <c r="BK1906">
        <v>83</v>
      </c>
      <c r="BL1906">
        <v>96.24</v>
      </c>
      <c r="BM1906">
        <v>0</v>
      </c>
      <c r="BN1906">
        <v>-63.16</v>
      </c>
      <c r="BO1906">
        <v>116.08</v>
      </c>
      <c r="BP1906" t="s">
        <v>60</v>
      </c>
      <c r="BQ1906">
        <v>1.154814421</v>
      </c>
      <c r="BR1906" t="s">
        <v>61</v>
      </c>
    </row>
    <row r="1907" spans="1:70" x14ac:dyDescent="0.2">
      <c r="A1907" s="19">
        <f t="shared" si="72"/>
        <v>21.179999999999993</v>
      </c>
      <c r="B1907" s="20">
        <v>3752</v>
      </c>
      <c r="D1907" s="2" t="s">
        <v>1381</v>
      </c>
      <c r="E1907" s="2" t="str">
        <f t="shared" si="71"/>
        <v>ST</v>
      </c>
      <c r="F1907">
        <v>200720433</v>
      </c>
      <c r="G1907">
        <v>202606</v>
      </c>
      <c r="H1907" t="s">
        <v>52</v>
      </c>
      <c r="I1907" t="s">
        <v>321</v>
      </c>
      <c r="J1907" t="s">
        <v>322</v>
      </c>
      <c r="K1907" t="s">
        <v>54</v>
      </c>
      <c r="L1907" s="5" t="s">
        <v>4087</v>
      </c>
      <c r="M1907" s="5" t="s">
        <v>3825</v>
      </c>
      <c r="N1907" s="21">
        <v>873128945323</v>
      </c>
      <c r="P1907" t="s">
        <v>326</v>
      </c>
      <c r="Q1907" t="s">
        <v>326</v>
      </c>
      <c r="R1907" t="s">
        <v>56</v>
      </c>
      <c r="S1907" t="s">
        <v>327</v>
      </c>
      <c r="T1907">
        <v>21</v>
      </c>
      <c r="U1907" t="s">
        <v>57</v>
      </c>
      <c r="V1907">
        <v>21320</v>
      </c>
      <c r="W1907">
        <v>102.53</v>
      </c>
      <c r="X1907">
        <v>12.15</v>
      </c>
      <c r="Y1907">
        <v>0</v>
      </c>
      <c r="Z1907">
        <v>-78.02</v>
      </c>
      <c r="AA1907">
        <v>36.659999999999997</v>
      </c>
      <c r="AB1907">
        <v>9</v>
      </c>
      <c r="AC1907">
        <v>108.02</v>
      </c>
      <c r="AD1907">
        <v>108.02</v>
      </c>
      <c r="AE1907" t="s">
        <v>9766</v>
      </c>
      <c r="AF1907" t="s">
        <v>6562</v>
      </c>
      <c r="AG1907" t="s">
        <v>6562</v>
      </c>
      <c r="AH1907" t="s">
        <v>6563</v>
      </c>
      <c r="AI1907" t="s">
        <v>6564</v>
      </c>
      <c r="AJ1907">
        <v>33</v>
      </c>
      <c r="AK1907" t="s">
        <v>57</v>
      </c>
      <c r="AL1907">
        <v>33910</v>
      </c>
      <c r="AM1907" t="s">
        <v>55</v>
      </c>
      <c r="AN1907" t="s">
        <v>55</v>
      </c>
      <c r="AO1907" t="s">
        <v>55</v>
      </c>
      <c r="AS1907" t="s">
        <v>343</v>
      </c>
      <c r="AT1907">
        <v>30</v>
      </c>
      <c r="AU1907">
        <v>30</v>
      </c>
      <c r="AV1907">
        <v>39</v>
      </c>
      <c r="BB1907">
        <v>0</v>
      </c>
      <c r="BC1907">
        <v>0</v>
      </c>
      <c r="BD1907" t="s">
        <v>60</v>
      </c>
      <c r="BE1907" s="5" t="s">
        <v>3831</v>
      </c>
      <c r="BF1907">
        <v>634343823</v>
      </c>
      <c r="BH1907" t="s">
        <v>323</v>
      </c>
      <c r="BI1907" t="s">
        <v>320</v>
      </c>
      <c r="BJ1907">
        <v>0.4548611111111111</v>
      </c>
      <c r="BK1907">
        <v>88.6</v>
      </c>
      <c r="BL1907">
        <v>10.5</v>
      </c>
      <c r="BM1907">
        <v>0</v>
      </c>
      <c r="BN1907">
        <v>-67.42</v>
      </c>
      <c r="BO1907">
        <v>31.68</v>
      </c>
      <c r="BP1907" t="s">
        <v>60</v>
      </c>
      <c r="BQ1907">
        <v>1.1572332869999999</v>
      </c>
      <c r="BR1907" t="s">
        <v>61</v>
      </c>
    </row>
    <row r="1908" spans="1:70" x14ac:dyDescent="0.2">
      <c r="A1908" s="19">
        <f t="shared" si="72"/>
        <v>10.129999999999995</v>
      </c>
      <c r="B1908" s="20">
        <v>3752</v>
      </c>
      <c r="D1908" s="2" t="s">
        <v>1381</v>
      </c>
      <c r="E1908" s="2" t="str">
        <f t="shared" si="71"/>
        <v>ST</v>
      </c>
      <c r="F1908">
        <v>200720433</v>
      </c>
      <c r="G1908">
        <v>202606</v>
      </c>
      <c r="H1908" t="s">
        <v>52</v>
      </c>
      <c r="I1908" t="s">
        <v>321</v>
      </c>
      <c r="J1908" t="s">
        <v>322</v>
      </c>
      <c r="K1908" t="s">
        <v>54</v>
      </c>
      <c r="L1908" s="5" t="s">
        <v>5222</v>
      </c>
      <c r="M1908" s="5" t="s">
        <v>5697</v>
      </c>
      <c r="N1908" s="21">
        <v>873251141739</v>
      </c>
      <c r="P1908" t="s">
        <v>326</v>
      </c>
      <c r="Q1908" t="s">
        <v>326</v>
      </c>
      <c r="R1908" t="s">
        <v>56</v>
      </c>
      <c r="S1908" t="s">
        <v>327</v>
      </c>
      <c r="T1908">
        <v>21</v>
      </c>
      <c r="U1908" t="s">
        <v>57</v>
      </c>
      <c r="V1908">
        <v>21320</v>
      </c>
      <c r="W1908">
        <v>49.1</v>
      </c>
      <c r="X1908">
        <v>5.83</v>
      </c>
      <c r="Y1908">
        <v>0</v>
      </c>
      <c r="Z1908">
        <v>-37.369999999999997</v>
      </c>
      <c r="AA1908">
        <v>17.559999999999999</v>
      </c>
      <c r="AB1908">
        <v>3</v>
      </c>
      <c r="AC1908">
        <v>36.08</v>
      </c>
      <c r="AD1908">
        <v>36.08</v>
      </c>
      <c r="AE1908" t="s">
        <v>9767</v>
      </c>
      <c r="AF1908" t="s">
        <v>6565</v>
      </c>
      <c r="AG1908" t="s">
        <v>6565</v>
      </c>
      <c r="AH1908" t="s">
        <v>6566</v>
      </c>
      <c r="AI1908" t="s">
        <v>6567</v>
      </c>
      <c r="AJ1908">
        <v>13</v>
      </c>
      <c r="AK1908" t="s">
        <v>57</v>
      </c>
      <c r="AL1908">
        <v>13730</v>
      </c>
      <c r="AM1908" t="s">
        <v>55</v>
      </c>
      <c r="AN1908" t="s">
        <v>55</v>
      </c>
      <c r="AO1908" t="s">
        <v>55</v>
      </c>
      <c r="AS1908" t="s">
        <v>343</v>
      </c>
      <c r="AT1908">
        <v>0</v>
      </c>
      <c r="AU1908">
        <v>0</v>
      </c>
      <c r="AV1908">
        <v>0</v>
      </c>
      <c r="BB1908">
        <v>0</v>
      </c>
      <c r="BC1908">
        <v>0</v>
      </c>
      <c r="BD1908" t="s">
        <v>60</v>
      </c>
      <c r="BE1908" s="5" t="s">
        <v>5226</v>
      </c>
      <c r="BF1908">
        <v>634353938</v>
      </c>
      <c r="BH1908" t="s">
        <v>323</v>
      </c>
      <c r="BI1908" t="s">
        <v>320</v>
      </c>
      <c r="BJ1908">
        <v>0.4375</v>
      </c>
      <c r="BK1908">
        <v>42.4</v>
      </c>
      <c r="BL1908">
        <v>5.03</v>
      </c>
      <c r="BM1908">
        <v>0</v>
      </c>
      <c r="BN1908">
        <v>-32.270000000000003</v>
      </c>
      <c r="BO1908">
        <v>15.16</v>
      </c>
      <c r="BP1908" t="s">
        <v>60</v>
      </c>
      <c r="BQ1908">
        <v>1.15806418</v>
      </c>
      <c r="BR1908" t="s">
        <v>61</v>
      </c>
    </row>
    <row r="1909" spans="1:70" x14ac:dyDescent="0.2">
      <c r="A1909" s="19">
        <f t="shared" si="72"/>
        <v>9.8000000000000007</v>
      </c>
      <c r="B1909" s="20">
        <v>3752</v>
      </c>
      <c r="D1909" s="2" t="s">
        <v>1381</v>
      </c>
      <c r="E1909" s="2" t="str">
        <f t="shared" si="71"/>
        <v>ST</v>
      </c>
      <c r="F1909">
        <v>200720433</v>
      </c>
      <c r="G1909">
        <v>202606</v>
      </c>
      <c r="H1909" t="s">
        <v>52</v>
      </c>
      <c r="I1909" t="s">
        <v>321</v>
      </c>
      <c r="J1909" t="s">
        <v>322</v>
      </c>
      <c r="K1909" t="s">
        <v>54</v>
      </c>
      <c r="L1909" s="5">
        <v>46332</v>
      </c>
      <c r="M1909" s="5">
        <v>46362</v>
      </c>
      <c r="N1909" s="21">
        <v>872888031261</v>
      </c>
      <c r="P1909" t="s">
        <v>326</v>
      </c>
      <c r="Q1909" t="s">
        <v>326</v>
      </c>
      <c r="R1909" t="s">
        <v>56</v>
      </c>
      <c r="S1909" t="s">
        <v>327</v>
      </c>
      <c r="T1909">
        <v>21</v>
      </c>
      <c r="U1909" t="s">
        <v>57</v>
      </c>
      <c r="V1909">
        <v>21320</v>
      </c>
      <c r="W1909">
        <v>47.35</v>
      </c>
      <c r="X1909">
        <v>5.61</v>
      </c>
      <c r="Y1909">
        <v>0</v>
      </c>
      <c r="Z1909">
        <v>-36.03</v>
      </c>
      <c r="AA1909">
        <v>16.93</v>
      </c>
      <c r="AB1909">
        <v>2</v>
      </c>
      <c r="AC1909">
        <v>35.200000000000003</v>
      </c>
      <c r="AD1909">
        <v>35.200000000000003</v>
      </c>
      <c r="AE1909" t="s">
        <v>9768</v>
      </c>
      <c r="AF1909" t="s">
        <v>683</v>
      </c>
      <c r="AG1909" t="s">
        <v>683</v>
      </c>
      <c r="AH1909" t="s">
        <v>684</v>
      </c>
      <c r="AI1909" t="s">
        <v>685</v>
      </c>
      <c r="AJ1909">
        <v>9</v>
      </c>
      <c r="AK1909" t="s">
        <v>57</v>
      </c>
      <c r="AL1909">
        <v>9100</v>
      </c>
      <c r="AM1909" t="s">
        <v>55</v>
      </c>
      <c r="AN1909" t="s">
        <v>55</v>
      </c>
      <c r="AO1909" t="s">
        <v>55</v>
      </c>
      <c r="AS1909" t="s">
        <v>343</v>
      </c>
      <c r="AT1909">
        <v>0</v>
      </c>
      <c r="AU1909">
        <v>0</v>
      </c>
      <c r="AV1909">
        <v>0</v>
      </c>
      <c r="BB1909">
        <v>0</v>
      </c>
      <c r="BC1909">
        <v>0</v>
      </c>
      <c r="BD1909" t="s">
        <v>60</v>
      </c>
      <c r="BE1909" s="5" t="s">
        <v>3831</v>
      </c>
      <c r="BF1909">
        <v>634343823</v>
      </c>
      <c r="BH1909" t="s">
        <v>323</v>
      </c>
      <c r="BI1909" t="s">
        <v>320</v>
      </c>
      <c r="BJ1909">
        <v>0.49236111111111114</v>
      </c>
      <c r="BK1909">
        <v>41</v>
      </c>
      <c r="BL1909">
        <v>4.8600000000000003</v>
      </c>
      <c r="BM1909">
        <v>0</v>
      </c>
      <c r="BN1909">
        <v>-31.2</v>
      </c>
      <c r="BO1909">
        <v>14.66</v>
      </c>
      <c r="BP1909" t="s">
        <v>60</v>
      </c>
      <c r="BQ1909">
        <v>1.1549344580000001</v>
      </c>
      <c r="BR1909" t="s">
        <v>61</v>
      </c>
    </row>
    <row r="1910" spans="1:70" x14ac:dyDescent="0.2">
      <c r="A1910" s="19">
        <f t="shared" si="72"/>
        <v>10.129999999999995</v>
      </c>
      <c r="B1910" s="20">
        <v>3752</v>
      </c>
      <c r="D1910" s="2" t="s">
        <v>1381</v>
      </c>
      <c r="E1910" s="2" t="str">
        <f t="shared" si="71"/>
        <v>ST</v>
      </c>
      <c r="F1910">
        <v>200720433</v>
      </c>
      <c r="G1910">
        <v>202606</v>
      </c>
      <c r="H1910" t="s">
        <v>52</v>
      </c>
      <c r="I1910" t="s">
        <v>321</v>
      </c>
      <c r="J1910" t="s">
        <v>322</v>
      </c>
      <c r="K1910" t="s">
        <v>54</v>
      </c>
      <c r="L1910" s="5" t="s">
        <v>5681</v>
      </c>
      <c r="M1910" s="5" t="s">
        <v>5682</v>
      </c>
      <c r="N1910" s="21">
        <v>873487393510</v>
      </c>
      <c r="P1910" t="s">
        <v>326</v>
      </c>
      <c r="Q1910" t="s">
        <v>326</v>
      </c>
      <c r="R1910" t="s">
        <v>56</v>
      </c>
      <c r="S1910" t="s">
        <v>327</v>
      </c>
      <c r="T1910">
        <v>21</v>
      </c>
      <c r="U1910" t="s">
        <v>57</v>
      </c>
      <c r="V1910">
        <v>21320</v>
      </c>
      <c r="W1910">
        <v>48.53</v>
      </c>
      <c r="X1910">
        <v>5.76</v>
      </c>
      <c r="Y1910">
        <v>0</v>
      </c>
      <c r="Z1910">
        <v>-36.94</v>
      </c>
      <c r="AA1910">
        <v>17.350000000000001</v>
      </c>
      <c r="AB1910">
        <v>2</v>
      </c>
      <c r="AC1910">
        <v>36.520000000000003</v>
      </c>
      <c r="AD1910">
        <v>36.520000000000003</v>
      </c>
      <c r="AE1910" t="s">
        <v>9769</v>
      </c>
      <c r="AF1910" t="s">
        <v>6568</v>
      </c>
      <c r="AG1910" t="s">
        <v>6568</v>
      </c>
      <c r="AH1910" t="s">
        <v>6569</v>
      </c>
      <c r="AI1910" t="s">
        <v>6570</v>
      </c>
      <c r="AJ1910">
        <v>67</v>
      </c>
      <c r="AK1910" t="s">
        <v>57</v>
      </c>
      <c r="AL1910">
        <v>67110</v>
      </c>
      <c r="AM1910" t="s">
        <v>55</v>
      </c>
      <c r="AN1910" t="s">
        <v>55</v>
      </c>
      <c r="AO1910" t="s">
        <v>55</v>
      </c>
      <c r="AS1910" t="s">
        <v>343</v>
      </c>
      <c r="AT1910">
        <v>30</v>
      </c>
      <c r="AU1910">
        <v>30</v>
      </c>
      <c r="AV1910">
        <v>40</v>
      </c>
      <c r="BB1910">
        <v>0</v>
      </c>
      <c r="BC1910">
        <v>0</v>
      </c>
      <c r="BD1910" t="s">
        <v>60</v>
      </c>
      <c r="BE1910" s="5" t="s">
        <v>5226</v>
      </c>
      <c r="BF1910">
        <v>634353938</v>
      </c>
      <c r="BH1910" t="s">
        <v>323</v>
      </c>
      <c r="BI1910" t="s">
        <v>320</v>
      </c>
      <c r="BJ1910">
        <v>0.43611111111111112</v>
      </c>
      <c r="BK1910">
        <v>42.4</v>
      </c>
      <c r="BL1910">
        <v>5.03</v>
      </c>
      <c r="BM1910">
        <v>0</v>
      </c>
      <c r="BN1910">
        <v>-32.270000000000003</v>
      </c>
      <c r="BO1910">
        <v>15.16</v>
      </c>
      <c r="BP1910" t="s">
        <v>60</v>
      </c>
      <c r="BQ1910">
        <v>1.1446231330000001</v>
      </c>
      <c r="BR1910" t="s">
        <v>61</v>
      </c>
    </row>
    <row r="1911" spans="1:70" x14ac:dyDescent="0.2">
      <c r="A1911" s="19">
        <f t="shared" si="72"/>
        <v>6.7899999999999991</v>
      </c>
      <c r="B1911" s="20">
        <v>3752</v>
      </c>
      <c r="D1911" s="2" t="s">
        <v>1381</v>
      </c>
      <c r="E1911" s="2" t="str">
        <f t="shared" si="71"/>
        <v>ST</v>
      </c>
      <c r="F1911">
        <v>200720433</v>
      </c>
      <c r="G1911">
        <v>202606</v>
      </c>
      <c r="H1911" t="s">
        <v>52</v>
      </c>
      <c r="I1911" t="s">
        <v>321</v>
      </c>
      <c r="J1911" t="s">
        <v>322</v>
      </c>
      <c r="K1911" t="s">
        <v>54</v>
      </c>
      <c r="L1911" s="5" t="s">
        <v>4087</v>
      </c>
      <c r="M1911" s="5" t="s">
        <v>3825</v>
      </c>
      <c r="N1911" s="21">
        <v>873134161345</v>
      </c>
      <c r="P1911" t="s">
        <v>326</v>
      </c>
      <c r="Q1911" t="s">
        <v>326</v>
      </c>
      <c r="R1911" t="s">
        <v>56</v>
      </c>
      <c r="S1911" t="s">
        <v>327</v>
      </c>
      <c r="T1911">
        <v>21</v>
      </c>
      <c r="U1911" t="s">
        <v>57</v>
      </c>
      <c r="V1911">
        <v>21320</v>
      </c>
      <c r="W1911">
        <v>32.869999999999997</v>
      </c>
      <c r="X1911">
        <v>3.89</v>
      </c>
      <c r="Y1911">
        <v>0</v>
      </c>
      <c r="Z1911">
        <v>-25.01</v>
      </c>
      <c r="AA1911">
        <v>11.75</v>
      </c>
      <c r="AB1911">
        <v>2</v>
      </c>
      <c r="AC1911">
        <v>13.42</v>
      </c>
      <c r="AD1911">
        <v>13.42</v>
      </c>
      <c r="AE1911" t="s">
        <v>9770</v>
      </c>
      <c r="AF1911" t="s">
        <v>2909</v>
      </c>
      <c r="AG1911" t="s">
        <v>2909</v>
      </c>
      <c r="AH1911" t="s">
        <v>6571</v>
      </c>
      <c r="AI1911" t="s">
        <v>2911</v>
      </c>
      <c r="AJ1911">
        <v>41</v>
      </c>
      <c r="AK1911" t="s">
        <v>57</v>
      </c>
      <c r="AL1911">
        <v>41600</v>
      </c>
      <c r="AM1911" t="s">
        <v>55</v>
      </c>
      <c r="AN1911" t="s">
        <v>55</v>
      </c>
      <c r="AO1911" t="s">
        <v>55</v>
      </c>
      <c r="AS1911" t="s">
        <v>343</v>
      </c>
      <c r="AT1911">
        <v>0</v>
      </c>
      <c r="AU1911">
        <v>0</v>
      </c>
      <c r="AV1911">
        <v>0</v>
      </c>
      <c r="BB1911">
        <v>0</v>
      </c>
      <c r="BC1911">
        <v>0</v>
      </c>
      <c r="BD1911" t="s">
        <v>60</v>
      </c>
      <c r="BE1911" s="5" t="s">
        <v>3831</v>
      </c>
      <c r="BF1911">
        <v>634343823</v>
      </c>
      <c r="BH1911" t="s">
        <v>323</v>
      </c>
      <c r="BI1911" t="s">
        <v>320</v>
      </c>
      <c r="BJ1911">
        <v>0.45069444444444445</v>
      </c>
      <c r="BK1911">
        <v>28.4</v>
      </c>
      <c r="BL1911">
        <v>3.36</v>
      </c>
      <c r="BM1911">
        <v>0</v>
      </c>
      <c r="BN1911">
        <v>-21.61</v>
      </c>
      <c r="BO1911">
        <v>10.15</v>
      </c>
      <c r="BP1911" t="s">
        <v>60</v>
      </c>
      <c r="BQ1911">
        <v>1.1572332869999999</v>
      </c>
      <c r="BR1911" t="s">
        <v>61</v>
      </c>
    </row>
    <row r="1912" spans="1:70" x14ac:dyDescent="0.2">
      <c r="A1912" s="19">
        <f t="shared" si="72"/>
        <v>10.129999999999995</v>
      </c>
      <c r="B1912" s="20">
        <v>3752</v>
      </c>
      <c r="D1912" s="2" t="s">
        <v>1381</v>
      </c>
      <c r="E1912" s="2" t="str">
        <f t="shared" si="71"/>
        <v>ST</v>
      </c>
      <c r="F1912">
        <v>200720433</v>
      </c>
      <c r="G1912">
        <v>202606</v>
      </c>
      <c r="H1912" t="s">
        <v>52</v>
      </c>
      <c r="I1912" t="s">
        <v>321</v>
      </c>
      <c r="J1912" t="s">
        <v>322</v>
      </c>
      <c r="K1912" t="s">
        <v>54</v>
      </c>
      <c r="L1912" s="5">
        <v>46362</v>
      </c>
      <c r="M1912" s="5" t="s">
        <v>4437</v>
      </c>
      <c r="N1912" s="21">
        <v>872991690163</v>
      </c>
      <c r="P1912" t="s">
        <v>326</v>
      </c>
      <c r="Q1912" t="s">
        <v>326</v>
      </c>
      <c r="R1912" t="s">
        <v>56</v>
      </c>
      <c r="S1912" t="s">
        <v>327</v>
      </c>
      <c r="T1912">
        <v>21</v>
      </c>
      <c r="U1912" t="s">
        <v>57</v>
      </c>
      <c r="V1912">
        <v>21320</v>
      </c>
      <c r="W1912">
        <v>48.96</v>
      </c>
      <c r="X1912">
        <v>5.81</v>
      </c>
      <c r="Y1912">
        <v>0</v>
      </c>
      <c r="Z1912">
        <v>-37.270000000000003</v>
      </c>
      <c r="AA1912">
        <v>17.510000000000002</v>
      </c>
      <c r="AB1912">
        <v>3</v>
      </c>
      <c r="AC1912">
        <v>35.42</v>
      </c>
      <c r="AD1912">
        <v>35.42</v>
      </c>
      <c r="AE1912" t="s">
        <v>8600</v>
      </c>
      <c r="AF1912" t="s">
        <v>6572</v>
      </c>
      <c r="AG1912" t="s">
        <v>6572</v>
      </c>
      <c r="AH1912" t="s">
        <v>6573</v>
      </c>
      <c r="AI1912" t="s">
        <v>496</v>
      </c>
      <c r="AJ1912">
        <v>17</v>
      </c>
      <c r="AK1912" t="s">
        <v>57</v>
      </c>
      <c r="AL1912">
        <v>17000</v>
      </c>
      <c r="AM1912" t="s">
        <v>55</v>
      </c>
      <c r="AN1912" t="s">
        <v>55</v>
      </c>
      <c r="AO1912" t="s">
        <v>55</v>
      </c>
      <c r="AS1912" t="s">
        <v>343</v>
      </c>
      <c r="AT1912">
        <v>0</v>
      </c>
      <c r="AU1912">
        <v>0</v>
      </c>
      <c r="AV1912">
        <v>0</v>
      </c>
      <c r="BB1912">
        <v>0</v>
      </c>
      <c r="BC1912">
        <v>0</v>
      </c>
      <c r="BD1912" t="s">
        <v>60</v>
      </c>
      <c r="BE1912" s="5" t="s">
        <v>3831</v>
      </c>
      <c r="BF1912">
        <v>634343823</v>
      </c>
      <c r="BH1912" t="s">
        <v>323</v>
      </c>
      <c r="BI1912" t="s">
        <v>320</v>
      </c>
      <c r="BJ1912">
        <v>0.52847222222222223</v>
      </c>
      <c r="BK1912">
        <v>42.4</v>
      </c>
      <c r="BL1912">
        <v>5.03</v>
      </c>
      <c r="BM1912">
        <v>0</v>
      </c>
      <c r="BN1912">
        <v>-32.270000000000003</v>
      </c>
      <c r="BO1912">
        <v>15.16</v>
      </c>
      <c r="BP1912" t="s">
        <v>60</v>
      </c>
      <c r="BQ1912">
        <v>1.154814421</v>
      </c>
      <c r="BR1912" t="s">
        <v>61</v>
      </c>
    </row>
    <row r="1913" spans="1:70" x14ac:dyDescent="0.2">
      <c r="A1913" s="19">
        <f t="shared" si="72"/>
        <v>17.839999999999996</v>
      </c>
      <c r="B1913" s="20">
        <v>3752</v>
      </c>
      <c r="D1913" s="2" t="s">
        <v>1381</v>
      </c>
      <c r="E1913" s="2" t="str">
        <f t="shared" si="71"/>
        <v>ST</v>
      </c>
      <c r="F1913">
        <v>200720433</v>
      </c>
      <c r="G1913">
        <v>202606</v>
      </c>
      <c r="H1913" t="s">
        <v>52</v>
      </c>
      <c r="I1913" t="s">
        <v>321</v>
      </c>
      <c r="J1913" t="s">
        <v>322</v>
      </c>
      <c r="K1913" t="s">
        <v>54</v>
      </c>
      <c r="L1913" s="5" t="s">
        <v>4087</v>
      </c>
      <c r="M1913" s="5" t="s">
        <v>3825</v>
      </c>
      <c r="N1913" s="21">
        <v>873129860691</v>
      </c>
      <c r="P1913" t="s">
        <v>326</v>
      </c>
      <c r="Q1913" t="s">
        <v>326</v>
      </c>
      <c r="R1913" t="s">
        <v>56</v>
      </c>
      <c r="S1913" t="s">
        <v>327</v>
      </c>
      <c r="T1913">
        <v>21</v>
      </c>
      <c r="U1913" t="s">
        <v>57</v>
      </c>
      <c r="V1913">
        <v>21320</v>
      </c>
      <c r="W1913">
        <v>86.33</v>
      </c>
      <c r="X1913">
        <v>10.24</v>
      </c>
      <c r="Y1913">
        <v>0</v>
      </c>
      <c r="Z1913">
        <v>-65.680000000000007</v>
      </c>
      <c r="AA1913">
        <v>30.89</v>
      </c>
      <c r="AB1913">
        <v>6</v>
      </c>
      <c r="AC1913">
        <v>87.34</v>
      </c>
      <c r="AD1913">
        <v>87.34</v>
      </c>
      <c r="AE1913" t="s">
        <v>9771</v>
      </c>
      <c r="AF1913" t="s">
        <v>510</v>
      </c>
      <c r="AG1913" t="s">
        <v>510</v>
      </c>
      <c r="AH1913" t="s">
        <v>511</v>
      </c>
      <c r="AI1913" t="s">
        <v>512</v>
      </c>
      <c r="AJ1913">
        <v>84</v>
      </c>
      <c r="AK1913" t="s">
        <v>57</v>
      </c>
      <c r="AL1913">
        <v>84170</v>
      </c>
      <c r="AM1913" t="s">
        <v>55</v>
      </c>
      <c r="AN1913" t="s">
        <v>55</v>
      </c>
      <c r="AO1913" t="s">
        <v>55</v>
      </c>
      <c r="AS1913" t="s">
        <v>343</v>
      </c>
      <c r="AT1913">
        <v>30</v>
      </c>
      <c r="AU1913">
        <v>31</v>
      </c>
      <c r="AV1913">
        <v>39</v>
      </c>
      <c r="BB1913">
        <v>0</v>
      </c>
      <c r="BC1913">
        <v>0</v>
      </c>
      <c r="BD1913" t="s">
        <v>60</v>
      </c>
      <c r="BE1913" s="5" t="s">
        <v>3831</v>
      </c>
      <c r="BF1913">
        <v>634343823</v>
      </c>
      <c r="BH1913" t="s">
        <v>323</v>
      </c>
      <c r="BI1913" t="s">
        <v>320</v>
      </c>
      <c r="BJ1913">
        <v>0.44722222222222224</v>
      </c>
      <c r="BK1913">
        <v>74.599999999999994</v>
      </c>
      <c r="BL1913">
        <v>8.85</v>
      </c>
      <c r="BM1913">
        <v>0</v>
      </c>
      <c r="BN1913">
        <v>-56.76</v>
      </c>
      <c r="BO1913">
        <v>26.69</v>
      </c>
      <c r="BP1913" t="s">
        <v>60</v>
      </c>
      <c r="BQ1913">
        <v>1.1572332869999999</v>
      </c>
      <c r="BR1913" t="s">
        <v>61</v>
      </c>
    </row>
    <row r="1914" spans="1:70" x14ac:dyDescent="0.2">
      <c r="A1914" s="19">
        <f t="shared" si="72"/>
        <v>11.14</v>
      </c>
      <c r="B1914" s="20">
        <v>3752</v>
      </c>
      <c r="D1914" s="2" t="s">
        <v>1381</v>
      </c>
      <c r="E1914" s="2" t="str">
        <f t="shared" ref="E1914:E1977" si="73">IF(J1914="FedEx Priority","ST","FICP")</f>
        <v>ST</v>
      </c>
      <c r="F1914">
        <v>200720433</v>
      </c>
      <c r="G1914">
        <v>202606</v>
      </c>
      <c r="H1914" t="s">
        <v>52</v>
      </c>
      <c r="I1914" t="s">
        <v>321</v>
      </c>
      <c r="J1914" t="s">
        <v>322</v>
      </c>
      <c r="K1914" t="s">
        <v>54</v>
      </c>
      <c r="L1914" s="5" t="s">
        <v>5697</v>
      </c>
      <c r="M1914" s="5" t="s">
        <v>5681</v>
      </c>
      <c r="N1914" s="21">
        <v>873425041377</v>
      </c>
      <c r="P1914" t="s">
        <v>326</v>
      </c>
      <c r="Q1914" t="s">
        <v>326</v>
      </c>
      <c r="R1914" t="s">
        <v>56</v>
      </c>
      <c r="S1914" t="s">
        <v>327</v>
      </c>
      <c r="T1914">
        <v>21</v>
      </c>
      <c r="U1914" t="s">
        <v>57</v>
      </c>
      <c r="V1914">
        <v>21320</v>
      </c>
      <c r="W1914">
        <v>53.47</v>
      </c>
      <c r="X1914">
        <v>6.35</v>
      </c>
      <c r="Y1914">
        <v>0</v>
      </c>
      <c r="Z1914">
        <v>-40.69</v>
      </c>
      <c r="AA1914">
        <v>19.13</v>
      </c>
      <c r="AB1914">
        <v>4</v>
      </c>
      <c r="AC1914">
        <v>42.9</v>
      </c>
      <c r="AD1914">
        <v>42.9</v>
      </c>
      <c r="AE1914" t="s">
        <v>9772</v>
      </c>
      <c r="AF1914" t="s">
        <v>6574</v>
      </c>
      <c r="AG1914" t="s">
        <v>6574</v>
      </c>
      <c r="AH1914" t="s">
        <v>6575</v>
      </c>
      <c r="AI1914" t="s">
        <v>6576</v>
      </c>
      <c r="AJ1914">
        <v>70</v>
      </c>
      <c r="AK1914" t="s">
        <v>57</v>
      </c>
      <c r="AL1914">
        <v>70200</v>
      </c>
      <c r="AM1914" t="s">
        <v>55</v>
      </c>
      <c r="AN1914" t="s">
        <v>55</v>
      </c>
      <c r="AO1914" t="s">
        <v>55</v>
      </c>
      <c r="AS1914" t="s">
        <v>343</v>
      </c>
      <c r="AT1914">
        <v>0</v>
      </c>
      <c r="AU1914">
        <v>0</v>
      </c>
      <c r="AV1914">
        <v>0</v>
      </c>
      <c r="BB1914">
        <v>0</v>
      </c>
      <c r="BC1914">
        <v>0</v>
      </c>
      <c r="BD1914" t="s">
        <v>60</v>
      </c>
      <c r="BE1914" s="5" t="s">
        <v>5226</v>
      </c>
      <c r="BF1914">
        <v>634353938</v>
      </c>
      <c r="BH1914" t="s">
        <v>323</v>
      </c>
      <c r="BI1914" t="s">
        <v>320</v>
      </c>
      <c r="BJ1914">
        <v>0.69791666666666663</v>
      </c>
      <c r="BK1914">
        <v>46.6</v>
      </c>
      <c r="BL1914">
        <v>5.53</v>
      </c>
      <c r="BM1914">
        <v>0</v>
      </c>
      <c r="BN1914">
        <v>-35.46</v>
      </c>
      <c r="BO1914">
        <v>16.670000000000002</v>
      </c>
      <c r="BP1914" t="s">
        <v>60</v>
      </c>
      <c r="BQ1914">
        <v>1.1474074329999999</v>
      </c>
      <c r="BR1914" t="s">
        <v>61</v>
      </c>
    </row>
    <row r="1915" spans="1:70" x14ac:dyDescent="0.2">
      <c r="A1915" s="19">
        <f t="shared" si="72"/>
        <v>7.4600000000000009</v>
      </c>
      <c r="B1915" s="20">
        <v>3752</v>
      </c>
      <c r="D1915" s="2" t="s">
        <v>346</v>
      </c>
      <c r="E1915" s="2" t="str">
        <f t="shared" si="73"/>
        <v>ST</v>
      </c>
      <c r="F1915">
        <v>200720433</v>
      </c>
      <c r="G1915">
        <v>202606</v>
      </c>
      <c r="H1915" t="s">
        <v>52</v>
      </c>
      <c r="I1915" t="s">
        <v>321</v>
      </c>
      <c r="J1915" t="s">
        <v>322</v>
      </c>
      <c r="K1915" t="s">
        <v>54</v>
      </c>
      <c r="L1915" s="5" t="s">
        <v>2497</v>
      </c>
      <c r="M1915" s="5" t="s">
        <v>4087</v>
      </c>
      <c r="N1915" s="21">
        <v>873073606800</v>
      </c>
      <c r="P1915" t="s">
        <v>326</v>
      </c>
      <c r="Q1915" t="s">
        <v>326</v>
      </c>
      <c r="R1915" t="s">
        <v>56</v>
      </c>
      <c r="S1915" t="s">
        <v>327</v>
      </c>
      <c r="T1915">
        <v>21</v>
      </c>
      <c r="U1915" t="s">
        <v>57</v>
      </c>
      <c r="V1915">
        <v>21320</v>
      </c>
      <c r="W1915">
        <v>36.090000000000003</v>
      </c>
      <c r="X1915">
        <v>4.28</v>
      </c>
      <c r="Y1915">
        <v>0</v>
      </c>
      <c r="Z1915">
        <v>-27.46</v>
      </c>
      <c r="AA1915">
        <v>12.91</v>
      </c>
      <c r="AB1915">
        <v>2</v>
      </c>
      <c r="AC1915">
        <v>19.579999999999998</v>
      </c>
      <c r="AD1915">
        <v>19.579999999999998</v>
      </c>
      <c r="AE1915" t="s">
        <v>9773</v>
      </c>
      <c r="AF1915" t="s">
        <v>563</v>
      </c>
      <c r="AG1915" t="s">
        <v>563</v>
      </c>
      <c r="AH1915" t="s">
        <v>6577</v>
      </c>
      <c r="AI1915" t="s">
        <v>6578</v>
      </c>
      <c r="AJ1915">
        <v>94</v>
      </c>
      <c r="AK1915" t="s">
        <v>57</v>
      </c>
      <c r="AL1915">
        <v>94160</v>
      </c>
      <c r="AM1915" t="s">
        <v>55</v>
      </c>
      <c r="AN1915" t="s">
        <v>55</v>
      </c>
      <c r="AO1915" t="s">
        <v>55</v>
      </c>
      <c r="AS1915" t="s">
        <v>343</v>
      </c>
      <c r="AT1915">
        <v>0</v>
      </c>
      <c r="AU1915">
        <v>0</v>
      </c>
      <c r="AV1915">
        <v>0</v>
      </c>
      <c r="BB1915">
        <v>0</v>
      </c>
      <c r="BC1915">
        <v>0</v>
      </c>
      <c r="BD1915" t="s">
        <v>60</v>
      </c>
      <c r="BE1915" s="5" t="s">
        <v>3831</v>
      </c>
      <c r="BF1915">
        <v>634343823</v>
      </c>
      <c r="BH1915" t="s">
        <v>323</v>
      </c>
      <c r="BI1915" t="s">
        <v>320</v>
      </c>
      <c r="BJ1915">
        <v>0.51458333333333328</v>
      </c>
      <c r="BK1915">
        <v>31.2</v>
      </c>
      <c r="BL1915">
        <v>3.7</v>
      </c>
      <c r="BM1915">
        <v>0</v>
      </c>
      <c r="BN1915">
        <v>-23.74</v>
      </c>
      <c r="BO1915">
        <v>11.16</v>
      </c>
      <c r="BP1915" t="s">
        <v>60</v>
      </c>
      <c r="BQ1915">
        <v>1.1567915230000001</v>
      </c>
      <c r="BR1915" t="s">
        <v>61</v>
      </c>
    </row>
    <row r="1916" spans="1:70" x14ac:dyDescent="0.2">
      <c r="A1916" s="19">
        <f t="shared" si="72"/>
        <v>10.129999999999995</v>
      </c>
      <c r="B1916" s="20">
        <v>3752</v>
      </c>
      <c r="D1916" s="2" t="s">
        <v>1381</v>
      </c>
      <c r="E1916" s="2" t="str">
        <f t="shared" si="73"/>
        <v>ST</v>
      </c>
      <c r="F1916">
        <v>200720433</v>
      </c>
      <c r="G1916">
        <v>202606</v>
      </c>
      <c r="H1916" t="s">
        <v>52</v>
      </c>
      <c r="I1916" t="s">
        <v>321</v>
      </c>
      <c r="J1916" t="s">
        <v>322</v>
      </c>
      <c r="K1916" t="s">
        <v>54</v>
      </c>
      <c r="L1916" s="5" t="s">
        <v>5697</v>
      </c>
      <c r="M1916" s="5" t="s">
        <v>5681</v>
      </c>
      <c r="N1916" s="21">
        <v>873428530512</v>
      </c>
      <c r="P1916" t="s">
        <v>326</v>
      </c>
      <c r="Q1916" t="s">
        <v>326</v>
      </c>
      <c r="R1916" t="s">
        <v>56</v>
      </c>
      <c r="S1916" t="s">
        <v>327</v>
      </c>
      <c r="T1916">
        <v>21</v>
      </c>
      <c r="U1916" t="s">
        <v>57</v>
      </c>
      <c r="V1916">
        <v>21320</v>
      </c>
      <c r="W1916">
        <v>48.65</v>
      </c>
      <c r="X1916">
        <v>5.77</v>
      </c>
      <c r="Y1916">
        <v>0</v>
      </c>
      <c r="Z1916">
        <v>-37.03</v>
      </c>
      <c r="AA1916">
        <v>17.39</v>
      </c>
      <c r="AB1916">
        <v>2</v>
      </c>
      <c r="AC1916">
        <v>36.08</v>
      </c>
      <c r="AD1916">
        <v>36.08</v>
      </c>
      <c r="AE1916" t="s">
        <v>2433</v>
      </c>
      <c r="AF1916" t="s">
        <v>6579</v>
      </c>
      <c r="AG1916" t="s">
        <v>6579</v>
      </c>
      <c r="AH1916" t="s">
        <v>6580</v>
      </c>
      <c r="AI1916" t="s">
        <v>6581</v>
      </c>
      <c r="AJ1916">
        <v>59</v>
      </c>
      <c r="AK1916" t="s">
        <v>57</v>
      </c>
      <c r="AL1916">
        <v>59232</v>
      </c>
      <c r="AM1916" t="s">
        <v>55</v>
      </c>
      <c r="AN1916" t="s">
        <v>55</v>
      </c>
      <c r="AO1916" t="s">
        <v>55</v>
      </c>
      <c r="AS1916" t="s">
        <v>343</v>
      </c>
      <c r="AT1916">
        <v>30</v>
      </c>
      <c r="AU1916">
        <v>31</v>
      </c>
      <c r="AV1916">
        <v>40</v>
      </c>
      <c r="BB1916">
        <v>0</v>
      </c>
      <c r="BC1916">
        <v>0</v>
      </c>
      <c r="BD1916" t="s">
        <v>60</v>
      </c>
      <c r="BE1916" s="5" t="s">
        <v>5226</v>
      </c>
      <c r="BF1916">
        <v>634353938</v>
      </c>
      <c r="BH1916" t="s">
        <v>323</v>
      </c>
      <c r="BI1916" t="s">
        <v>320</v>
      </c>
      <c r="BJ1916">
        <v>0.35902777777777778</v>
      </c>
      <c r="BK1916">
        <v>42.4</v>
      </c>
      <c r="BL1916">
        <v>5.03</v>
      </c>
      <c r="BM1916">
        <v>0</v>
      </c>
      <c r="BN1916">
        <v>-32.270000000000003</v>
      </c>
      <c r="BO1916">
        <v>15.16</v>
      </c>
      <c r="BP1916" t="s">
        <v>60</v>
      </c>
      <c r="BQ1916">
        <v>1.1474074329999999</v>
      </c>
      <c r="BR1916" t="s">
        <v>61</v>
      </c>
    </row>
    <row r="1917" spans="1:70" x14ac:dyDescent="0.2">
      <c r="A1917" s="19">
        <f t="shared" si="72"/>
        <v>24.86</v>
      </c>
      <c r="B1917" s="20">
        <v>3752</v>
      </c>
      <c r="D1917" s="2" t="s">
        <v>1381</v>
      </c>
      <c r="E1917" s="2" t="str">
        <f t="shared" si="73"/>
        <v>ST</v>
      </c>
      <c r="F1917">
        <v>200720433</v>
      </c>
      <c r="G1917">
        <v>202606</v>
      </c>
      <c r="H1917" t="s">
        <v>52</v>
      </c>
      <c r="I1917" t="s">
        <v>321</v>
      </c>
      <c r="J1917" t="s">
        <v>322</v>
      </c>
      <c r="K1917" t="s">
        <v>54</v>
      </c>
      <c r="L1917" s="5">
        <v>46118</v>
      </c>
      <c r="M1917" s="5">
        <v>46148</v>
      </c>
      <c r="N1917" s="21">
        <v>872640086614</v>
      </c>
      <c r="P1917" t="s">
        <v>326</v>
      </c>
      <c r="Q1917" t="s">
        <v>326</v>
      </c>
      <c r="R1917" t="s">
        <v>56</v>
      </c>
      <c r="S1917" t="s">
        <v>327</v>
      </c>
      <c r="T1917">
        <v>21</v>
      </c>
      <c r="U1917" t="s">
        <v>57</v>
      </c>
      <c r="V1917">
        <v>21320</v>
      </c>
      <c r="W1917">
        <v>121.03</v>
      </c>
      <c r="X1917">
        <v>114.9</v>
      </c>
      <c r="Y1917">
        <v>0</v>
      </c>
      <c r="Z1917">
        <v>-92.1</v>
      </c>
      <c r="AA1917">
        <v>143.83000000000001</v>
      </c>
      <c r="AB1917">
        <v>7</v>
      </c>
      <c r="AC1917">
        <v>134.19999999999999</v>
      </c>
      <c r="AD1917">
        <v>134.19999999999999</v>
      </c>
      <c r="AE1917" t="s">
        <v>1598</v>
      </c>
      <c r="AF1917" t="s">
        <v>6582</v>
      </c>
      <c r="AG1917" t="s">
        <v>6582</v>
      </c>
      <c r="AH1917" t="s">
        <v>6583</v>
      </c>
      <c r="AI1917" t="s">
        <v>6584</v>
      </c>
      <c r="AJ1917">
        <v>38</v>
      </c>
      <c r="AK1917" t="s">
        <v>57</v>
      </c>
      <c r="AL1917">
        <v>38420</v>
      </c>
      <c r="AM1917" t="s">
        <v>55</v>
      </c>
      <c r="AN1917" t="s">
        <v>55</v>
      </c>
      <c r="AO1917" t="s">
        <v>55</v>
      </c>
      <c r="AS1917" t="s">
        <v>343</v>
      </c>
      <c r="AT1917">
        <v>20</v>
      </c>
      <c r="AU1917">
        <v>31</v>
      </c>
      <c r="AV1917">
        <v>40</v>
      </c>
      <c r="BB1917">
        <v>0</v>
      </c>
      <c r="BC1917">
        <v>0</v>
      </c>
      <c r="BD1917" t="s">
        <v>60</v>
      </c>
      <c r="BE1917" s="5" t="s">
        <v>2497</v>
      </c>
      <c r="BF1917">
        <v>634333759</v>
      </c>
      <c r="BH1917" t="s">
        <v>323</v>
      </c>
      <c r="BI1917" t="s">
        <v>320</v>
      </c>
      <c r="BJ1917">
        <v>0.41319444444444442</v>
      </c>
      <c r="BK1917">
        <v>104</v>
      </c>
      <c r="BL1917">
        <v>98.73</v>
      </c>
      <c r="BM1917">
        <v>0</v>
      </c>
      <c r="BN1917">
        <v>-79.14</v>
      </c>
      <c r="BO1917">
        <v>123.59</v>
      </c>
      <c r="BP1917" t="s">
        <v>60</v>
      </c>
      <c r="BQ1917">
        <v>1.163778556</v>
      </c>
      <c r="BR1917" t="s">
        <v>61</v>
      </c>
    </row>
    <row r="1918" spans="1:70" x14ac:dyDescent="0.2">
      <c r="A1918" s="19">
        <f t="shared" si="72"/>
        <v>10.129999999999995</v>
      </c>
      <c r="B1918" s="20">
        <v>3752</v>
      </c>
      <c r="D1918" s="2" t="s">
        <v>1381</v>
      </c>
      <c r="E1918" s="2" t="str">
        <f t="shared" si="73"/>
        <v>ST</v>
      </c>
      <c r="F1918">
        <v>200720433</v>
      </c>
      <c r="G1918">
        <v>202606</v>
      </c>
      <c r="H1918" t="s">
        <v>52</v>
      </c>
      <c r="I1918" t="s">
        <v>321</v>
      </c>
      <c r="J1918" t="s">
        <v>322</v>
      </c>
      <c r="K1918" t="s">
        <v>54</v>
      </c>
      <c r="L1918" s="5">
        <v>46362</v>
      </c>
      <c r="M1918" s="5" t="s">
        <v>2497</v>
      </c>
      <c r="N1918" s="21">
        <v>872987521374</v>
      </c>
      <c r="P1918" t="s">
        <v>326</v>
      </c>
      <c r="Q1918" t="s">
        <v>326</v>
      </c>
      <c r="R1918" t="s">
        <v>56</v>
      </c>
      <c r="S1918" t="s">
        <v>327</v>
      </c>
      <c r="T1918">
        <v>21</v>
      </c>
      <c r="U1918" t="s">
        <v>57</v>
      </c>
      <c r="V1918">
        <v>21320</v>
      </c>
      <c r="W1918">
        <v>48.96</v>
      </c>
      <c r="X1918">
        <v>5.81</v>
      </c>
      <c r="Y1918">
        <v>0</v>
      </c>
      <c r="Z1918">
        <v>-37.270000000000003</v>
      </c>
      <c r="AA1918">
        <v>17.510000000000002</v>
      </c>
      <c r="AB1918">
        <v>4</v>
      </c>
      <c r="AC1918">
        <v>37.18</v>
      </c>
      <c r="AD1918">
        <v>37.18</v>
      </c>
      <c r="AE1918" t="s">
        <v>9774</v>
      </c>
      <c r="AF1918" t="s">
        <v>6585</v>
      </c>
      <c r="AG1918" t="s">
        <v>6585</v>
      </c>
      <c r="AH1918" t="s">
        <v>6586</v>
      </c>
      <c r="AI1918" t="s">
        <v>601</v>
      </c>
      <c r="AJ1918">
        <v>56</v>
      </c>
      <c r="AK1918" t="s">
        <v>57</v>
      </c>
      <c r="AL1918">
        <v>56700</v>
      </c>
      <c r="AM1918" t="s">
        <v>55</v>
      </c>
      <c r="AN1918" t="s">
        <v>55</v>
      </c>
      <c r="AO1918" t="s">
        <v>55</v>
      </c>
      <c r="AS1918" t="s">
        <v>343</v>
      </c>
      <c r="AT1918">
        <v>0</v>
      </c>
      <c r="AU1918">
        <v>0</v>
      </c>
      <c r="AV1918">
        <v>0</v>
      </c>
      <c r="BB1918">
        <v>0</v>
      </c>
      <c r="BC1918">
        <v>0</v>
      </c>
      <c r="BD1918" t="s">
        <v>60</v>
      </c>
      <c r="BE1918" s="5" t="s">
        <v>3831</v>
      </c>
      <c r="BF1918">
        <v>634343823</v>
      </c>
      <c r="BH1918" t="s">
        <v>323</v>
      </c>
      <c r="BI1918" t="s">
        <v>320</v>
      </c>
      <c r="BJ1918">
        <v>0.42499999999999999</v>
      </c>
      <c r="BK1918">
        <v>42.4</v>
      </c>
      <c r="BL1918">
        <v>5.03</v>
      </c>
      <c r="BM1918">
        <v>0</v>
      </c>
      <c r="BN1918">
        <v>-32.270000000000003</v>
      </c>
      <c r="BO1918">
        <v>15.16</v>
      </c>
      <c r="BP1918" t="s">
        <v>60</v>
      </c>
      <c r="BQ1918">
        <v>1.154814421</v>
      </c>
      <c r="BR1918" t="s">
        <v>61</v>
      </c>
    </row>
    <row r="1919" spans="1:70" x14ac:dyDescent="0.2">
      <c r="A1919" s="19">
        <f t="shared" si="72"/>
        <v>10.129999999999995</v>
      </c>
      <c r="B1919" s="20">
        <v>3752</v>
      </c>
      <c r="D1919" s="2" t="s">
        <v>1381</v>
      </c>
      <c r="E1919" s="2" t="str">
        <f t="shared" si="73"/>
        <v>ST</v>
      </c>
      <c r="F1919">
        <v>200720433</v>
      </c>
      <c r="G1919">
        <v>202606</v>
      </c>
      <c r="H1919" t="s">
        <v>52</v>
      </c>
      <c r="I1919" t="s">
        <v>321</v>
      </c>
      <c r="J1919" t="s">
        <v>322</v>
      </c>
      <c r="K1919" t="s">
        <v>54</v>
      </c>
      <c r="L1919" s="5">
        <v>46332</v>
      </c>
      <c r="M1919" s="5" t="s">
        <v>2497</v>
      </c>
      <c r="N1919" s="21">
        <v>872933528004</v>
      </c>
      <c r="P1919" t="s">
        <v>326</v>
      </c>
      <c r="Q1919" t="s">
        <v>326</v>
      </c>
      <c r="R1919" t="s">
        <v>56</v>
      </c>
      <c r="S1919" t="s">
        <v>327</v>
      </c>
      <c r="T1919">
        <v>21</v>
      </c>
      <c r="U1919" t="s">
        <v>57</v>
      </c>
      <c r="V1919">
        <v>21320</v>
      </c>
      <c r="W1919">
        <v>48.97</v>
      </c>
      <c r="X1919">
        <v>5.81</v>
      </c>
      <c r="Y1919">
        <v>0</v>
      </c>
      <c r="Z1919">
        <v>-37.270000000000003</v>
      </c>
      <c r="AA1919">
        <v>17.510000000000002</v>
      </c>
      <c r="AB1919">
        <v>4</v>
      </c>
      <c r="AC1919">
        <v>36.520000000000003</v>
      </c>
      <c r="AD1919">
        <v>36.520000000000003</v>
      </c>
      <c r="AE1919" t="s">
        <v>1592</v>
      </c>
      <c r="AF1919" t="s">
        <v>896</v>
      </c>
      <c r="AG1919" t="s">
        <v>896</v>
      </c>
      <c r="AH1919" t="s">
        <v>6587</v>
      </c>
      <c r="AI1919" t="s">
        <v>815</v>
      </c>
      <c r="AJ1919">
        <v>6</v>
      </c>
      <c r="AK1919" t="s">
        <v>57</v>
      </c>
      <c r="AL1919">
        <v>6130</v>
      </c>
      <c r="AM1919" t="s">
        <v>55</v>
      </c>
      <c r="AN1919" t="s">
        <v>55</v>
      </c>
      <c r="AO1919" t="s">
        <v>55</v>
      </c>
      <c r="AS1919" t="s">
        <v>343</v>
      </c>
      <c r="AT1919">
        <v>0</v>
      </c>
      <c r="AU1919">
        <v>0</v>
      </c>
      <c r="AV1919">
        <v>0</v>
      </c>
      <c r="BB1919">
        <v>0</v>
      </c>
      <c r="BC1919">
        <v>0</v>
      </c>
      <c r="BD1919" t="s">
        <v>60</v>
      </c>
      <c r="BE1919" s="5" t="s">
        <v>3831</v>
      </c>
      <c r="BF1919">
        <v>634343823</v>
      </c>
      <c r="BH1919" t="s">
        <v>323</v>
      </c>
      <c r="BI1919" t="s">
        <v>320</v>
      </c>
      <c r="BJ1919">
        <v>0.5180555555555556</v>
      </c>
      <c r="BK1919">
        <v>42.4</v>
      </c>
      <c r="BL1919">
        <v>5.03</v>
      </c>
      <c r="BM1919">
        <v>0</v>
      </c>
      <c r="BN1919">
        <v>-32.270000000000003</v>
      </c>
      <c r="BO1919">
        <v>15.16</v>
      </c>
      <c r="BP1919" t="s">
        <v>60</v>
      </c>
      <c r="BQ1919">
        <v>1.1549344580000001</v>
      </c>
      <c r="BR1919" t="s">
        <v>61</v>
      </c>
    </row>
    <row r="1920" spans="1:70" x14ac:dyDescent="0.2">
      <c r="A1920" s="19">
        <f t="shared" si="72"/>
        <v>14.150000000000006</v>
      </c>
      <c r="B1920" s="20">
        <v>3752</v>
      </c>
      <c r="D1920" s="2" t="s">
        <v>1381</v>
      </c>
      <c r="E1920" s="2" t="str">
        <f t="shared" si="73"/>
        <v>ST</v>
      </c>
      <c r="F1920">
        <v>200720433</v>
      </c>
      <c r="G1920">
        <v>202606</v>
      </c>
      <c r="H1920" t="s">
        <v>52</v>
      </c>
      <c r="I1920" t="s">
        <v>321</v>
      </c>
      <c r="J1920" t="s">
        <v>322</v>
      </c>
      <c r="K1920" t="s">
        <v>54</v>
      </c>
      <c r="L1920" s="5" t="s">
        <v>3825</v>
      </c>
      <c r="M1920" s="5" t="s">
        <v>3826</v>
      </c>
      <c r="N1920" s="21">
        <v>873129689386</v>
      </c>
      <c r="P1920" t="s">
        <v>326</v>
      </c>
      <c r="Q1920" t="s">
        <v>326</v>
      </c>
      <c r="R1920" t="s">
        <v>56</v>
      </c>
      <c r="S1920" t="s">
        <v>327</v>
      </c>
      <c r="T1920">
        <v>21</v>
      </c>
      <c r="U1920" t="s">
        <v>57</v>
      </c>
      <c r="V1920">
        <v>21320</v>
      </c>
      <c r="W1920">
        <v>68.69</v>
      </c>
      <c r="X1920">
        <v>8.15</v>
      </c>
      <c r="Y1920">
        <v>0</v>
      </c>
      <c r="Z1920">
        <v>-52.27</v>
      </c>
      <c r="AA1920">
        <v>24.56</v>
      </c>
      <c r="AB1920">
        <v>5</v>
      </c>
      <c r="AC1920">
        <v>63.8</v>
      </c>
      <c r="AD1920">
        <v>63.8</v>
      </c>
      <c r="AE1920" t="s">
        <v>9775</v>
      </c>
      <c r="AF1920" t="s">
        <v>6588</v>
      </c>
      <c r="AG1920" t="s">
        <v>6588</v>
      </c>
      <c r="AH1920" t="s">
        <v>6589</v>
      </c>
      <c r="AI1920" t="s">
        <v>6590</v>
      </c>
      <c r="AJ1920">
        <v>11</v>
      </c>
      <c r="AK1920" t="s">
        <v>57</v>
      </c>
      <c r="AL1920">
        <v>11190</v>
      </c>
      <c r="AM1920" t="s">
        <v>55</v>
      </c>
      <c r="AN1920" t="s">
        <v>55</v>
      </c>
      <c r="AO1920" t="s">
        <v>55</v>
      </c>
      <c r="AS1920" t="s">
        <v>343</v>
      </c>
      <c r="AT1920">
        <v>0</v>
      </c>
      <c r="AU1920">
        <v>0</v>
      </c>
      <c r="AV1920">
        <v>0</v>
      </c>
      <c r="BB1920">
        <v>0</v>
      </c>
      <c r="BC1920">
        <v>0</v>
      </c>
      <c r="BD1920" t="s">
        <v>60</v>
      </c>
      <c r="BE1920" s="5" t="s">
        <v>3831</v>
      </c>
      <c r="BF1920">
        <v>634343823</v>
      </c>
      <c r="BH1920" t="s">
        <v>323</v>
      </c>
      <c r="BI1920" t="s">
        <v>320</v>
      </c>
      <c r="BJ1920">
        <v>0.43611111111111112</v>
      </c>
      <c r="BK1920">
        <v>59.2</v>
      </c>
      <c r="BL1920">
        <v>7.02</v>
      </c>
      <c r="BM1920">
        <v>0</v>
      </c>
      <c r="BN1920">
        <v>-45.05</v>
      </c>
      <c r="BO1920">
        <v>21.17</v>
      </c>
      <c r="BP1920" t="s">
        <v>60</v>
      </c>
      <c r="BQ1920">
        <v>1.160362033</v>
      </c>
      <c r="BR1920" t="s">
        <v>61</v>
      </c>
    </row>
    <row r="1921" spans="1:70" x14ac:dyDescent="0.2">
      <c r="A1921" s="19">
        <f t="shared" si="72"/>
        <v>9.1300000000000026</v>
      </c>
      <c r="B1921" s="20">
        <v>3752</v>
      </c>
      <c r="D1921" s="2" t="s">
        <v>1381</v>
      </c>
      <c r="E1921" s="2" t="str">
        <f t="shared" si="73"/>
        <v>ST</v>
      </c>
      <c r="F1921">
        <v>200720433</v>
      </c>
      <c r="G1921">
        <v>202606</v>
      </c>
      <c r="H1921" t="s">
        <v>52</v>
      </c>
      <c r="I1921" t="s">
        <v>321</v>
      </c>
      <c r="J1921" t="s">
        <v>322</v>
      </c>
      <c r="K1921" t="s">
        <v>54</v>
      </c>
      <c r="L1921" s="5" t="s">
        <v>3825</v>
      </c>
      <c r="M1921" s="5" t="s">
        <v>3831</v>
      </c>
      <c r="N1921" s="21">
        <v>872993448811</v>
      </c>
      <c r="P1921" t="s">
        <v>326</v>
      </c>
      <c r="Q1921" t="s">
        <v>326</v>
      </c>
      <c r="R1921" t="s">
        <v>56</v>
      </c>
      <c r="S1921" t="s">
        <v>327</v>
      </c>
      <c r="T1921">
        <v>21</v>
      </c>
      <c r="U1921" t="s">
        <v>57</v>
      </c>
      <c r="V1921">
        <v>21320</v>
      </c>
      <c r="W1921">
        <v>44.33</v>
      </c>
      <c r="X1921">
        <v>5.26</v>
      </c>
      <c r="Y1921">
        <v>0</v>
      </c>
      <c r="Z1921">
        <v>-33.729999999999997</v>
      </c>
      <c r="AA1921">
        <v>15.85</v>
      </c>
      <c r="AB1921">
        <v>3</v>
      </c>
      <c r="AC1921">
        <v>29.26</v>
      </c>
      <c r="AD1921">
        <v>29.26</v>
      </c>
      <c r="AE1921" t="s">
        <v>1547</v>
      </c>
      <c r="AF1921" t="s">
        <v>6591</v>
      </c>
      <c r="AG1921" t="s">
        <v>6591</v>
      </c>
      <c r="AH1921" t="s">
        <v>6592</v>
      </c>
      <c r="AI1921" t="s">
        <v>6593</v>
      </c>
      <c r="AJ1921">
        <v>66</v>
      </c>
      <c r="AK1921" t="s">
        <v>57</v>
      </c>
      <c r="AL1921">
        <v>66530</v>
      </c>
      <c r="AM1921" t="s">
        <v>55</v>
      </c>
      <c r="AN1921" t="s">
        <v>55</v>
      </c>
      <c r="AO1921" t="s">
        <v>55</v>
      </c>
      <c r="AS1921" t="s">
        <v>343</v>
      </c>
      <c r="AT1921">
        <v>0</v>
      </c>
      <c r="AU1921">
        <v>0</v>
      </c>
      <c r="AV1921">
        <v>0</v>
      </c>
      <c r="BB1921">
        <v>0</v>
      </c>
      <c r="BC1921">
        <v>0</v>
      </c>
      <c r="BD1921" t="s">
        <v>60</v>
      </c>
      <c r="BE1921" s="5" t="s">
        <v>5226</v>
      </c>
      <c r="BF1921">
        <v>634353938</v>
      </c>
      <c r="BH1921" t="s">
        <v>323</v>
      </c>
      <c r="BI1921" t="s">
        <v>320</v>
      </c>
      <c r="BJ1921">
        <v>0.4465277777777778</v>
      </c>
      <c r="BK1921">
        <v>38.200000000000003</v>
      </c>
      <c r="BL1921">
        <v>4.53</v>
      </c>
      <c r="BM1921">
        <v>0</v>
      </c>
      <c r="BN1921">
        <v>-29.07</v>
      </c>
      <c r="BO1921">
        <v>13.66</v>
      </c>
      <c r="BP1921" t="s">
        <v>60</v>
      </c>
      <c r="BQ1921">
        <v>1.160362033</v>
      </c>
      <c r="BR1921" t="s">
        <v>61</v>
      </c>
    </row>
    <row r="1922" spans="1:70" x14ac:dyDescent="0.2">
      <c r="A1922" s="19">
        <f t="shared" si="72"/>
        <v>10.469999999999999</v>
      </c>
      <c r="B1922" s="20">
        <v>3752</v>
      </c>
      <c r="D1922" s="2" t="s">
        <v>1381</v>
      </c>
      <c r="E1922" s="2" t="str">
        <f t="shared" si="73"/>
        <v>ST</v>
      </c>
      <c r="F1922">
        <v>200720433</v>
      </c>
      <c r="G1922">
        <v>202606</v>
      </c>
      <c r="H1922" t="s">
        <v>52</v>
      </c>
      <c r="I1922" t="s">
        <v>321</v>
      </c>
      <c r="J1922" t="s">
        <v>322</v>
      </c>
      <c r="K1922" t="s">
        <v>54</v>
      </c>
      <c r="L1922" s="5" t="s">
        <v>5681</v>
      </c>
      <c r="M1922" s="5" t="s">
        <v>5682</v>
      </c>
      <c r="N1922" s="21">
        <v>873492885261</v>
      </c>
      <c r="P1922" t="s">
        <v>326</v>
      </c>
      <c r="Q1922" t="s">
        <v>326</v>
      </c>
      <c r="R1922" t="s">
        <v>56</v>
      </c>
      <c r="S1922" t="s">
        <v>327</v>
      </c>
      <c r="T1922">
        <v>21</v>
      </c>
      <c r="U1922" t="s">
        <v>57</v>
      </c>
      <c r="V1922">
        <v>21320</v>
      </c>
      <c r="W1922">
        <v>50.13</v>
      </c>
      <c r="X1922">
        <v>5.94</v>
      </c>
      <c r="Y1922">
        <v>0</v>
      </c>
      <c r="Z1922">
        <v>-38.15</v>
      </c>
      <c r="AA1922">
        <v>17.920000000000002</v>
      </c>
      <c r="AB1922">
        <v>3</v>
      </c>
      <c r="AC1922">
        <v>38.06</v>
      </c>
      <c r="AD1922">
        <v>38.06</v>
      </c>
      <c r="AE1922" t="s">
        <v>9776</v>
      </c>
      <c r="AF1922" t="s">
        <v>1995</v>
      </c>
      <c r="AG1922" t="s">
        <v>1995</v>
      </c>
      <c r="AH1922" t="s">
        <v>1996</v>
      </c>
      <c r="AI1922" t="s">
        <v>1997</v>
      </c>
      <c r="AJ1922">
        <v>67</v>
      </c>
      <c r="AK1922" t="s">
        <v>57</v>
      </c>
      <c r="AL1922">
        <v>67120</v>
      </c>
      <c r="AM1922" t="s">
        <v>55</v>
      </c>
      <c r="AN1922" t="s">
        <v>55</v>
      </c>
      <c r="AO1922" t="s">
        <v>55</v>
      </c>
      <c r="AS1922" t="s">
        <v>343</v>
      </c>
      <c r="AT1922">
        <v>13</v>
      </c>
      <c r="AU1922">
        <v>20</v>
      </c>
      <c r="AV1922">
        <v>30</v>
      </c>
      <c r="BB1922">
        <v>0</v>
      </c>
      <c r="BC1922">
        <v>0</v>
      </c>
      <c r="BD1922" t="s">
        <v>60</v>
      </c>
      <c r="BE1922" s="5" t="s">
        <v>5226</v>
      </c>
      <c r="BF1922">
        <v>634353938</v>
      </c>
      <c r="BH1922" t="s">
        <v>323</v>
      </c>
      <c r="BI1922" t="s">
        <v>320</v>
      </c>
      <c r="BJ1922">
        <v>0.48402777777777778</v>
      </c>
      <c r="BK1922">
        <v>43.8</v>
      </c>
      <c r="BL1922">
        <v>5.19</v>
      </c>
      <c r="BM1922">
        <v>0</v>
      </c>
      <c r="BN1922">
        <v>-33.33</v>
      </c>
      <c r="BO1922">
        <v>15.66</v>
      </c>
      <c r="BP1922" t="s">
        <v>60</v>
      </c>
      <c r="BQ1922">
        <v>1.1446231330000001</v>
      </c>
      <c r="BR1922" t="s">
        <v>61</v>
      </c>
    </row>
    <row r="1923" spans="1:70" x14ac:dyDescent="0.2">
      <c r="A1923" s="19">
        <f t="shared" si="72"/>
        <v>7.7900000000000027</v>
      </c>
      <c r="B1923" s="20">
        <v>3752</v>
      </c>
      <c r="D1923" s="2" t="s">
        <v>1381</v>
      </c>
      <c r="E1923" s="2" t="str">
        <f t="shared" si="73"/>
        <v>ST</v>
      </c>
      <c r="F1923">
        <v>200720433</v>
      </c>
      <c r="G1923">
        <v>202606</v>
      </c>
      <c r="H1923" t="s">
        <v>52</v>
      </c>
      <c r="I1923" t="s">
        <v>321</v>
      </c>
      <c r="J1923" t="s">
        <v>322</v>
      </c>
      <c r="K1923" t="s">
        <v>54</v>
      </c>
      <c r="L1923" s="5">
        <v>46148</v>
      </c>
      <c r="M1923" s="5">
        <v>46240</v>
      </c>
      <c r="N1923" s="21">
        <v>872645272957</v>
      </c>
      <c r="P1923" t="s">
        <v>326</v>
      </c>
      <c r="Q1923" t="s">
        <v>326</v>
      </c>
      <c r="R1923" t="s">
        <v>56</v>
      </c>
      <c r="S1923" t="s">
        <v>327</v>
      </c>
      <c r="T1923">
        <v>21</v>
      </c>
      <c r="U1923" t="s">
        <v>57</v>
      </c>
      <c r="V1923">
        <v>21320</v>
      </c>
      <c r="W1923">
        <v>37.86</v>
      </c>
      <c r="X1923">
        <v>4.4800000000000004</v>
      </c>
      <c r="Y1923">
        <v>0</v>
      </c>
      <c r="Z1923">
        <v>-28.81</v>
      </c>
      <c r="AA1923">
        <v>13.53</v>
      </c>
      <c r="AB1923">
        <v>1</v>
      </c>
      <c r="AC1923">
        <v>22</v>
      </c>
      <c r="AD1923">
        <v>22</v>
      </c>
      <c r="AE1923" t="s">
        <v>1471</v>
      </c>
      <c r="AF1923" t="s">
        <v>6594</v>
      </c>
      <c r="AG1923" t="s">
        <v>6594</v>
      </c>
      <c r="AH1923" t="s">
        <v>6595</v>
      </c>
      <c r="AI1923" t="s">
        <v>6596</v>
      </c>
      <c r="AJ1923">
        <v>74</v>
      </c>
      <c r="AK1923" t="s">
        <v>57</v>
      </c>
      <c r="AL1923">
        <v>74380</v>
      </c>
      <c r="AM1923" t="s">
        <v>55</v>
      </c>
      <c r="AN1923" t="s">
        <v>55</v>
      </c>
      <c r="AO1923" t="s">
        <v>55</v>
      </c>
      <c r="AS1923" t="s">
        <v>343</v>
      </c>
      <c r="AT1923">
        <v>0</v>
      </c>
      <c r="AU1923">
        <v>0</v>
      </c>
      <c r="AV1923">
        <v>0</v>
      </c>
      <c r="BB1923">
        <v>0</v>
      </c>
      <c r="BC1923">
        <v>0</v>
      </c>
      <c r="BD1923" t="s">
        <v>60</v>
      </c>
      <c r="BE1923" s="5" t="s">
        <v>2497</v>
      </c>
      <c r="BF1923">
        <v>634333759</v>
      </c>
      <c r="BH1923" t="s">
        <v>323</v>
      </c>
      <c r="BI1923" t="s">
        <v>320</v>
      </c>
      <c r="BJ1923">
        <v>0.36944444444444446</v>
      </c>
      <c r="BK1923">
        <v>32.6</v>
      </c>
      <c r="BL1923">
        <v>3.86</v>
      </c>
      <c r="BM1923">
        <v>0</v>
      </c>
      <c r="BN1923">
        <v>-24.81</v>
      </c>
      <c r="BO1923">
        <v>11.65</v>
      </c>
      <c r="BP1923" t="s">
        <v>60</v>
      </c>
      <c r="BQ1923">
        <v>1.161210911</v>
      </c>
      <c r="BR1923" t="s">
        <v>61</v>
      </c>
    </row>
    <row r="1924" spans="1:70" x14ac:dyDescent="0.2">
      <c r="A1924" s="19">
        <f t="shared" si="72"/>
        <v>14.480000000000004</v>
      </c>
      <c r="B1924" s="20">
        <v>3752</v>
      </c>
      <c r="D1924" s="2" t="s">
        <v>1381</v>
      </c>
      <c r="E1924" s="2" t="str">
        <f t="shared" si="73"/>
        <v>ST</v>
      </c>
      <c r="F1924">
        <v>200720433</v>
      </c>
      <c r="G1924">
        <v>202606</v>
      </c>
      <c r="H1924" t="s">
        <v>52</v>
      </c>
      <c r="I1924" t="s">
        <v>321</v>
      </c>
      <c r="J1924" t="s">
        <v>322</v>
      </c>
      <c r="K1924" t="s">
        <v>54</v>
      </c>
      <c r="L1924" s="5" t="s">
        <v>2497</v>
      </c>
      <c r="M1924" s="5" t="s">
        <v>3831</v>
      </c>
      <c r="N1924" s="21">
        <v>872992543140</v>
      </c>
      <c r="P1924" t="s">
        <v>326</v>
      </c>
      <c r="Q1924" t="s">
        <v>326</v>
      </c>
      <c r="R1924" t="s">
        <v>56</v>
      </c>
      <c r="S1924" t="s">
        <v>327</v>
      </c>
      <c r="T1924">
        <v>21</v>
      </c>
      <c r="U1924" t="s">
        <v>57</v>
      </c>
      <c r="V1924">
        <v>21320</v>
      </c>
      <c r="W1924">
        <v>70.099999999999994</v>
      </c>
      <c r="X1924">
        <v>8.31</v>
      </c>
      <c r="Y1924">
        <v>0</v>
      </c>
      <c r="Z1924">
        <v>-53.35</v>
      </c>
      <c r="AA1924">
        <v>25.06</v>
      </c>
      <c r="AB1924">
        <v>4</v>
      </c>
      <c r="AC1924">
        <v>64.900000000000006</v>
      </c>
      <c r="AD1924">
        <v>64.900000000000006</v>
      </c>
      <c r="AE1924" t="s">
        <v>9777</v>
      </c>
      <c r="AF1924" t="s">
        <v>2842</v>
      </c>
      <c r="AG1924" t="s">
        <v>2843</v>
      </c>
      <c r="AH1924" t="s">
        <v>2844</v>
      </c>
      <c r="AI1924" t="s">
        <v>2845</v>
      </c>
      <c r="AJ1924">
        <v>83</v>
      </c>
      <c r="AK1924" t="s">
        <v>57</v>
      </c>
      <c r="AL1924">
        <v>83190</v>
      </c>
      <c r="AM1924" t="s">
        <v>55</v>
      </c>
      <c r="AN1924" t="s">
        <v>55</v>
      </c>
      <c r="AO1924" t="s">
        <v>55</v>
      </c>
      <c r="AS1924" t="s">
        <v>343</v>
      </c>
      <c r="AT1924">
        <v>30</v>
      </c>
      <c r="AU1924">
        <v>31</v>
      </c>
      <c r="AV1924">
        <v>39</v>
      </c>
      <c r="BB1924">
        <v>0</v>
      </c>
      <c r="BC1924">
        <v>0</v>
      </c>
      <c r="BD1924" t="s">
        <v>60</v>
      </c>
      <c r="BE1924" s="5" t="s">
        <v>5226</v>
      </c>
      <c r="BF1924">
        <v>634353938</v>
      </c>
      <c r="BH1924" t="s">
        <v>323</v>
      </c>
      <c r="BI1924" t="s">
        <v>320</v>
      </c>
      <c r="BJ1924">
        <v>0.36458333333333331</v>
      </c>
      <c r="BK1924">
        <v>60.6</v>
      </c>
      <c r="BL1924">
        <v>7.18</v>
      </c>
      <c r="BM1924">
        <v>0</v>
      </c>
      <c r="BN1924">
        <v>-46.12</v>
      </c>
      <c r="BO1924">
        <v>21.66</v>
      </c>
      <c r="BP1924" t="s">
        <v>60</v>
      </c>
      <c r="BQ1924">
        <v>1.1567915230000001</v>
      </c>
      <c r="BR1924" t="s">
        <v>61</v>
      </c>
    </row>
    <row r="1925" spans="1:70" x14ac:dyDescent="0.2">
      <c r="A1925" s="19">
        <f t="shared" si="72"/>
        <v>11.469999999999999</v>
      </c>
      <c r="B1925" s="20">
        <v>3752</v>
      </c>
      <c r="D1925" s="2" t="s">
        <v>1381</v>
      </c>
      <c r="E1925" s="2" t="str">
        <f t="shared" si="73"/>
        <v>ST</v>
      </c>
      <c r="F1925">
        <v>200720433</v>
      </c>
      <c r="G1925">
        <v>202606</v>
      </c>
      <c r="H1925" t="s">
        <v>52</v>
      </c>
      <c r="I1925" t="s">
        <v>321</v>
      </c>
      <c r="J1925" t="s">
        <v>322</v>
      </c>
      <c r="K1925" t="s">
        <v>54</v>
      </c>
      <c r="L1925" s="5">
        <v>46362</v>
      </c>
      <c r="M1925" s="5" t="s">
        <v>2497</v>
      </c>
      <c r="N1925" s="21">
        <v>872940589317</v>
      </c>
      <c r="P1925" t="s">
        <v>326</v>
      </c>
      <c r="Q1925" t="s">
        <v>326</v>
      </c>
      <c r="R1925" t="s">
        <v>56</v>
      </c>
      <c r="S1925" t="s">
        <v>327</v>
      </c>
      <c r="T1925">
        <v>21</v>
      </c>
      <c r="U1925" t="s">
        <v>57</v>
      </c>
      <c r="V1925">
        <v>21320</v>
      </c>
      <c r="W1925">
        <v>55.43</v>
      </c>
      <c r="X1925">
        <v>6.57</v>
      </c>
      <c r="Y1925">
        <v>0</v>
      </c>
      <c r="Z1925">
        <v>-42.19</v>
      </c>
      <c r="AA1925">
        <v>19.82</v>
      </c>
      <c r="AB1925">
        <v>3</v>
      </c>
      <c r="AC1925">
        <v>44.88</v>
      </c>
      <c r="AD1925">
        <v>44.88</v>
      </c>
      <c r="AE1925" t="s">
        <v>2420</v>
      </c>
      <c r="AF1925" t="s">
        <v>6597</v>
      </c>
      <c r="AG1925" t="s">
        <v>6597</v>
      </c>
      <c r="AH1925" t="s">
        <v>6598</v>
      </c>
      <c r="AI1925" t="s">
        <v>6599</v>
      </c>
      <c r="AJ1925">
        <v>59</v>
      </c>
      <c r="AK1925" t="s">
        <v>57</v>
      </c>
      <c r="AL1925">
        <v>59930</v>
      </c>
      <c r="AM1925" t="s">
        <v>55</v>
      </c>
      <c r="AN1925" t="s">
        <v>55</v>
      </c>
      <c r="AO1925" t="s">
        <v>55</v>
      </c>
      <c r="AS1925" t="s">
        <v>343</v>
      </c>
      <c r="AT1925">
        <v>0</v>
      </c>
      <c r="AU1925">
        <v>0</v>
      </c>
      <c r="AV1925">
        <v>0</v>
      </c>
      <c r="BB1925">
        <v>0</v>
      </c>
      <c r="BC1925">
        <v>0</v>
      </c>
      <c r="BD1925" t="s">
        <v>60</v>
      </c>
      <c r="BE1925" s="5" t="s">
        <v>3831</v>
      </c>
      <c r="BF1925">
        <v>634343823</v>
      </c>
      <c r="BH1925" t="s">
        <v>323</v>
      </c>
      <c r="BI1925" t="s">
        <v>320</v>
      </c>
      <c r="BJ1925">
        <v>0.42916666666666664</v>
      </c>
      <c r="BK1925">
        <v>48</v>
      </c>
      <c r="BL1925">
        <v>5.69</v>
      </c>
      <c r="BM1925">
        <v>0</v>
      </c>
      <c r="BN1925">
        <v>-36.53</v>
      </c>
      <c r="BO1925">
        <v>17.16</v>
      </c>
      <c r="BP1925" t="s">
        <v>60</v>
      </c>
      <c r="BQ1925">
        <v>1.154814421</v>
      </c>
      <c r="BR1925" t="s">
        <v>61</v>
      </c>
    </row>
    <row r="1926" spans="1:70" x14ac:dyDescent="0.2">
      <c r="A1926" s="19">
        <f t="shared" si="72"/>
        <v>9.8000000000000007</v>
      </c>
      <c r="B1926" s="20">
        <v>3752</v>
      </c>
      <c r="D1926" s="2" t="s">
        <v>1381</v>
      </c>
      <c r="E1926" s="2" t="str">
        <f t="shared" si="73"/>
        <v>ST</v>
      </c>
      <c r="F1926">
        <v>200720433</v>
      </c>
      <c r="G1926">
        <v>202606</v>
      </c>
      <c r="H1926" t="s">
        <v>52</v>
      </c>
      <c r="I1926" t="s">
        <v>321</v>
      </c>
      <c r="J1926" t="s">
        <v>322</v>
      </c>
      <c r="K1926" t="s">
        <v>54</v>
      </c>
      <c r="L1926" s="5" t="s">
        <v>5697</v>
      </c>
      <c r="M1926" s="5" t="s">
        <v>5681</v>
      </c>
      <c r="N1926" s="21">
        <v>873421849742</v>
      </c>
      <c r="P1926" t="s">
        <v>326</v>
      </c>
      <c r="Q1926" t="s">
        <v>326</v>
      </c>
      <c r="R1926" t="s">
        <v>56</v>
      </c>
      <c r="S1926" t="s">
        <v>327</v>
      </c>
      <c r="T1926">
        <v>21</v>
      </c>
      <c r="U1926" t="s">
        <v>57</v>
      </c>
      <c r="V1926">
        <v>21320</v>
      </c>
      <c r="W1926">
        <v>47.04</v>
      </c>
      <c r="X1926">
        <v>5.58</v>
      </c>
      <c r="Y1926">
        <v>0</v>
      </c>
      <c r="Z1926">
        <v>-35.799999999999997</v>
      </c>
      <c r="AA1926">
        <v>16.82</v>
      </c>
      <c r="AB1926">
        <v>2</v>
      </c>
      <c r="AC1926">
        <v>33.44</v>
      </c>
      <c r="AD1926">
        <v>33.44</v>
      </c>
      <c r="AE1926" t="s">
        <v>9778</v>
      </c>
      <c r="AF1926" t="s">
        <v>403</v>
      </c>
      <c r="AG1926" t="s">
        <v>403</v>
      </c>
      <c r="AH1926" t="s">
        <v>6600</v>
      </c>
      <c r="AI1926" t="s">
        <v>386</v>
      </c>
      <c r="AJ1926">
        <v>75</v>
      </c>
      <c r="AK1926" t="s">
        <v>57</v>
      </c>
      <c r="AL1926">
        <v>75010</v>
      </c>
      <c r="AM1926" t="s">
        <v>55</v>
      </c>
      <c r="AN1926" t="s">
        <v>55</v>
      </c>
      <c r="AO1926" t="s">
        <v>55</v>
      </c>
      <c r="AS1926" t="s">
        <v>343</v>
      </c>
      <c r="AT1926">
        <v>29</v>
      </c>
      <c r="AU1926">
        <v>32</v>
      </c>
      <c r="AV1926">
        <v>40</v>
      </c>
      <c r="BB1926">
        <v>0</v>
      </c>
      <c r="BC1926">
        <v>0</v>
      </c>
      <c r="BD1926" t="s">
        <v>60</v>
      </c>
      <c r="BE1926" s="5" t="s">
        <v>5226</v>
      </c>
      <c r="BF1926">
        <v>634353938</v>
      </c>
      <c r="BH1926" t="s">
        <v>323</v>
      </c>
      <c r="BI1926" t="s">
        <v>320</v>
      </c>
      <c r="BJ1926">
        <v>0.43263888888888891</v>
      </c>
      <c r="BK1926">
        <v>41</v>
      </c>
      <c r="BL1926">
        <v>4.8600000000000003</v>
      </c>
      <c r="BM1926">
        <v>0</v>
      </c>
      <c r="BN1926">
        <v>-31.2</v>
      </c>
      <c r="BO1926">
        <v>14.66</v>
      </c>
      <c r="BP1926" t="s">
        <v>60</v>
      </c>
      <c r="BQ1926">
        <v>1.1474074329999999</v>
      </c>
      <c r="BR1926" t="s">
        <v>61</v>
      </c>
    </row>
    <row r="1927" spans="1:70" x14ac:dyDescent="0.2">
      <c r="A1927" s="19">
        <f t="shared" si="72"/>
        <v>17.839999999999996</v>
      </c>
      <c r="B1927" s="20">
        <v>3752</v>
      </c>
      <c r="D1927" s="2" t="s">
        <v>1381</v>
      </c>
      <c r="E1927" s="2" t="str">
        <f t="shared" si="73"/>
        <v>ST</v>
      </c>
      <c r="F1927">
        <v>200720433</v>
      </c>
      <c r="G1927">
        <v>202606</v>
      </c>
      <c r="H1927" t="s">
        <v>52</v>
      </c>
      <c r="I1927" t="s">
        <v>321</v>
      </c>
      <c r="J1927" t="s">
        <v>322</v>
      </c>
      <c r="K1927" t="s">
        <v>54</v>
      </c>
      <c r="L1927" s="5" t="s">
        <v>3825</v>
      </c>
      <c r="M1927" s="5" t="s">
        <v>3826</v>
      </c>
      <c r="N1927" s="21">
        <v>873191731297</v>
      </c>
      <c r="P1927" t="s">
        <v>326</v>
      </c>
      <c r="Q1927" t="s">
        <v>326</v>
      </c>
      <c r="R1927" t="s">
        <v>56</v>
      </c>
      <c r="S1927" t="s">
        <v>327</v>
      </c>
      <c r="T1927">
        <v>21</v>
      </c>
      <c r="U1927" t="s">
        <v>57</v>
      </c>
      <c r="V1927">
        <v>21320</v>
      </c>
      <c r="W1927">
        <v>86.56</v>
      </c>
      <c r="X1927">
        <v>10.27</v>
      </c>
      <c r="Y1927">
        <v>0</v>
      </c>
      <c r="Z1927">
        <v>-65.86</v>
      </c>
      <c r="AA1927">
        <v>30.97</v>
      </c>
      <c r="AB1927">
        <v>6</v>
      </c>
      <c r="AC1927">
        <v>88</v>
      </c>
      <c r="AD1927">
        <v>88</v>
      </c>
      <c r="AE1927" t="s">
        <v>9779</v>
      </c>
      <c r="AF1927" t="s">
        <v>6601</v>
      </c>
      <c r="AG1927" t="s">
        <v>6601</v>
      </c>
      <c r="AH1927" t="s">
        <v>6602</v>
      </c>
      <c r="AI1927" t="s">
        <v>6603</v>
      </c>
      <c r="AJ1927">
        <v>50</v>
      </c>
      <c r="AK1927" t="s">
        <v>57</v>
      </c>
      <c r="AL1927">
        <v>50340</v>
      </c>
      <c r="AM1927" t="s">
        <v>55</v>
      </c>
      <c r="AN1927" t="s">
        <v>55</v>
      </c>
      <c r="AO1927" t="s">
        <v>55</v>
      </c>
      <c r="AS1927" t="s">
        <v>343</v>
      </c>
      <c r="AT1927">
        <v>0</v>
      </c>
      <c r="AU1927">
        <v>0</v>
      </c>
      <c r="AV1927">
        <v>0</v>
      </c>
      <c r="BB1927">
        <v>0</v>
      </c>
      <c r="BC1927">
        <v>0</v>
      </c>
      <c r="BD1927" t="s">
        <v>60</v>
      </c>
      <c r="BE1927" s="5" t="s">
        <v>3831</v>
      </c>
      <c r="BF1927">
        <v>634343823</v>
      </c>
      <c r="BH1927" t="s">
        <v>323</v>
      </c>
      <c r="BI1927" t="s">
        <v>320</v>
      </c>
      <c r="BJ1927">
        <v>0.41388888888888886</v>
      </c>
      <c r="BK1927">
        <v>74.599999999999994</v>
      </c>
      <c r="BL1927">
        <v>8.85</v>
      </c>
      <c r="BM1927">
        <v>0</v>
      </c>
      <c r="BN1927">
        <v>-56.76</v>
      </c>
      <c r="BO1927">
        <v>26.69</v>
      </c>
      <c r="BP1927" t="s">
        <v>60</v>
      </c>
      <c r="BQ1927">
        <v>1.160362033</v>
      </c>
      <c r="BR1927" t="s">
        <v>61</v>
      </c>
    </row>
    <row r="1928" spans="1:70" x14ac:dyDescent="0.2">
      <c r="A1928" s="19">
        <f t="shared" si="72"/>
        <v>14.82</v>
      </c>
      <c r="B1928" s="20">
        <v>3752</v>
      </c>
      <c r="D1928" s="2" t="s">
        <v>1381</v>
      </c>
      <c r="E1928" s="2" t="str">
        <f t="shared" si="73"/>
        <v>ST</v>
      </c>
      <c r="F1928">
        <v>200720433</v>
      </c>
      <c r="G1928">
        <v>202606</v>
      </c>
      <c r="H1928" t="s">
        <v>52</v>
      </c>
      <c r="I1928" t="s">
        <v>321</v>
      </c>
      <c r="J1928" t="s">
        <v>322</v>
      </c>
      <c r="K1928" t="s">
        <v>54</v>
      </c>
      <c r="L1928" s="5" t="s">
        <v>3826</v>
      </c>
      <c r="M1928" s="5" t="s">
        <v>3831</v>
      </c>
      <c r="N1928" s="21">
        <v>873246631515</v>
      </c>
      <c r="P1928" t="s">
        <v>326</v>
      </c>
      <c r="Q1928" t="s">
        <v>326</v>
      </c>
      <c r="R1928" t="s">
        <v>56</v>
      </c>
      <c r="S1928" t="s">
        <v>327</v>
      </c>
      <c r="T1928">
        <v>21</v>
      </c>
      <c r="U1928" t="s">
        <v>57</v>
      </c>
      <c r="V1928">
        <v>21320</v>
      </c>
      <c r="W1928">
        <v>71.92</v>
      </c>
      <c r="X1928">
        <v>8.51</v>
      </c>
      <c r="Y1928">
        <v>0</v>
      </c>
      <c r="Z1928">
        <v>-54.73</v>
      </c>
      <c r="AA1928">
        <v>25.71</v>
      </c>
      <c r="AB1928">
        <v>4</v>
      </c>
      <c r="AC1928">
        <v>66.66</v>
      </c>
      <c r="AD1928">
        <v>66.66</v>
      </c>
      <c r="AE1928" t="s">
        <v>9780</v>
      </c>
      <c r="AF1928" t="s">
        <v>6604</v>
      </c>
      <c r="AG1928" t="s">
        <v>6604</v>
      </c>
      <c r="AH1928" t="s">
        <v>6605</v>
      </c>
      <c r="AI1928" t="s">
        <v>386</v>
      </c>
      <c r="AJ1928">
        <v>75</v>
      </c>
      <c r="AK1928" t="s">
        <v>57</v>
      </c>
      <c r="AL1928">
        <v>75010</v>
      </c>
      <c r="AM1928" t="s">
        <v>55</v>
      </c>
      <c r="AN1928" t="s">
        <v>55</v>
      </c>
      <c r="AO1928" t="s">
        <v>55</v>
      </c>
      <c r="AS1928" t="s">
        <v>343</v>
      </c>
      <c r="AT1928">
        <v>30</v>
      </c>
      <c r="AU1928">
        <v>31</v>
      </c>
      <c r="AV1928">
        <v>39</v>
      </c>
      <c r="BB1928">
        <v>0</v>
      </c>
      <c r="BC1928">
        <v>0</v>
      </c>
      <c r="BD1928" t="s">
        <v>60</v>
      </c>
      <c r="BE1928" s="5" t="s">
        <v>5226</v>
      </c>
      <c r="BF1928">
        <v>634353938</v>
      </c>
      <c r="BH1928" t="s">
        <v>323</v>
      </c>
      <c r="BI1928" t="s">
        <v>320</v>
      </c>
      <c r="BJ1928">
        <v>0.44305555555555554</v>
      </c>
      <c r="BK1928">
        <v>62</v>
      </c>
      <c r="BL1928">
        <v>7.34</v>
      </c>
      <c r="BM1928">
        <v>0</v>
      </c>
      <c r="BN1928">
        <v>-47.18</v>
      </c>
      <c r="BO1928">
        <v>22.16</v>
      </c>
      <c r="BP1928" t="s">
        <v>60</v>
      </c>
      <c r="BQ1928">
        <v>1.1600389769999999</v>
      </c>
      <c r="BR1928" t="s">
        <v>61</v>
      </c>
    </row>
    <row r="1929" spans="1:70" x14ac:dyDescent="0.2">
      <c r="A1929" s="19">
        <f t="shared" si="72"/>
        <v>9.4600000000000009</v>
      </c>
      <c r="B1929" s="20">
        <v>3752</v>
      </c>
      <c r="D1929" s="2" t="s">
        <v>1381</v>
      </c>
      <c r="E1929" s="2" t="str">
        <f t="shared" si="73"/>
        <v>ST</v>
      </c>
      <c r="F1929">
        <v>200720433</v>
      </c>
      <c r="G1929">
        <v>202606</v>
      </c>
      <c r="H1929" t="s">
        <v>52</v>
      </c>
      <c r="I1929" t="s">
        <v>321</v>
      </c>
      <c r="J1929" t="s">
        <v>322</v>
      </c>
      <c r="K1929" t="s">
        <v>54</v>
      </c>
      <c r="L1929" s="5">
        <v>46332</v>
      </c>
      <c r="M1929" s="5">
        <v>46362</v>
      </c>
      <c r="N1929" s="21">
        <v>872940086461</v>
      </c>
      <c r="P1929" t="s">
        <v>326</v>
      </c>
      <c r="Q1929" t="s">
        <v>326</v>
      </c>
      <c r="R1929" t="s">
        <v>56</v>
      </c>
      <c r="S1929" t="s">
        <v>327</v>
      </c>
      <c r="T1929">
        <v>21</v>
      </c>
      <c r="U1929" t="s">
        <v>57</v>
      </c>
      <c r="V1929">
        <v>21320</v>
      </c>
      <c r="W1929">
        <v>45.74</v>
      </c>
      <c r="X1929">
        <v>14.04</v>
      </c>
      <c r="Y1929">
        <v>0</v>
      </c>
      <c r="Z1929">
        <v>-34.81</v>
      </c>
      <c r="AA1929">
        <v>24.97</v>
      </c>
      <c r="AB1929">
        <v>2</v>
      </c>
      <c r="AC1929">
        <v>33</v>
      </c>
      <c r="AD1929">
        <v>33</v>
      </c>
      <c r="AE1929" t="s">
        <v>9781</v>
      </c>
      <c r="AF1929" t="s">
        <v>6606</v>
      </c>
      <c r="AG1929" t="s">
        <v>6606</v>
      </c>
      <c r="AH1929" t="s">
        <v>6607</v>
      </c>
      <c r="AI1929" t="s">
        <v>6608</v>
      </c>
      <c r="AJ1929">
        <v>74</v>
      </c>
      <c r="AK1929" t="s">
        <v>57</v>
      </c>
      <c r="AL1929">
        <v>74300</v>
      </c>
      <c r="AM1929" t="s">
        <v>55</v>
      </c>
      <c r="AN1929" t="s">
        <v>55</v>
      </c>
      <c r="AO1929" t="s">
        <v>55</v>
      </c>
      <c r="AS1929" t="s">
        <v>343</v>
      </c>
      <c r="AT1929">
        <v>0</v>
      </c>
      <c r="AU1929">
        <v>0</v>
      </c>
      <c r="AV1929">
        <v>0</v>
      </c>
      <c r="BB1929">
        <v>0</v>
      </c>
      <c r="BC1929">
        <v>0</v>
      </c>
      <c r="BD1929" t="s">
        <v>60</v>
      </c>
      <c r="BE1929" s="5" t="s">
        <v>3831</v>
      </c>
      <c r="BF1929">
        <v>634343823</v>
      </c>
      <c r="BH1929" t="s">
        <v>323</v>
      </c>
      <c r="BI1929" t="s">
        <v>320</v>
      </c>
      <c r="BJ1929">
        <v>0.39513888888888887</v>
      </c>
      <c r="BK1929">
        <v>39.6</v>
      </c>
      <c r="BL1929">
        <v>12.16</v>
      </c>
      <c r="BM1929">
        <v>0</v>
      </c>
      <c r="BN1929">
        <v>-30.14</v>
      </c>
      <c r="BO1929">
        <v>21.62</v>
      </c>
      <c r="BP1929" t="s">
        <v>60</v>
      </c>
      <c r="BQ1929">
        <v>1.1549344580000001</v>
      </c>
      <c r="BR1929" t="s">
        <v>61</v>
      </c>
    </row>
    <row r="1930" spans="1:70" x14ac:dyDescent="0.2">
      <c r="A1930" s="19">
        <f t="shared" si="72"/>
        <v>13.479999999999997</v>
      </c>
      <c r="B1930" s="20">
        <v>3752</v>
      </c>
      <c r="D1930" s="2" t="s">
        <v>1381</v>
      </c>
      <c r="E1930" s="2" t="str">
        <f t="shared" si="73"/>
        <v>ST</v>
      </c>
      <c r="F1930">
        <v>200720433</v>
      </c>
      <c r="G1930">
        <v>202606</v>
      </c>
      <c r="H1930" t="s">
        <v>52</v>
      </c>
      <c r="I1930" t="s">
        <v>321</v>
      </c>
      <c r="J1930" t="s">
        <v>322</v>
      </c>
      <c r="K1930" t="s">
        <v>54</v>
      </c>
      <c r="L1930" s="5">
        <v>46362</v>
      </c>
      <c r="M1930" s="5" t="s">
        <v>2497</v>
      </c>
      <c r="N1930" s="21">
        <v>872995032994</v>
      </c>
      <c r="P1930" t="s">
        <v>326</v>
      </c>
      <c r="Q1930" t="s">
        <v>326</v>
      </c>
      <c r="R1930" t="s">
        <v>56</v>
      </c>
      <c r="S1930" t="s">
        <v>327</v>
      </c>
      <c r="T1930">
        <v>21</v>
      </c>
      <c r="U1930" t="s">
        <v>57</v>
      </c>
      <c r="V1930">
        <v>21320</v>
      </c>
      <c r="W1930">
        <v>65.13</v>
      </c>
      <c r="X1930">
        <v>7.71</v>
      </c>
      <c r="Y1930">
        <v>0</v>
      </c>
      <c r="Z1930">
        <v>-49.56</v>
      </c>
      <c r="AA1930">
        <v>23.28</v>
      </c>
      <c r="AB1930">
        <v>4</v>
      </c>
      <c r="AC1930">
        <v>59.4</v>
      </c>
      <c r="AD1930">
        <v>59.4</v>
      </c>
      <c r="AE1930" t="s">
        <v>9782</v>
      </c>
      <c r="AF1930" t="s">
        <v>476</v>
      </c>
      <c r="AG1930" t="s">
        <v>476</v>
      </c>
      <c r="AH1930" t="s">
        <v>2308</v>
      </c>
      <c r="AI1930" t="s">
        <v>1768</v>
      </c>
      <c r="AJ1930">
        <v>16</v>
      </c>
      <c r="AK1930" t="s">
        <v>57</v>
      </c>
      <c r="AL1930">
        <v>16100</v>
      </c>
      <c r="AM1930" t="s">
        <v>55</v>
      </c>
      <c r="AN1930" t="s">
        <v>55</v>
      </c>
      <c r="AO1930" t="s">
        <v>55</v>
      </c>
      <c r="AS1930" t="s">
        <v>343</v>
      </c>
      <c r="AT1930">
        <v>0</v>
      </c>
      <c r="AU1930">
        <v>0</v>
      </c>
      <c r="AV1930">
        <v>0</v>
      </c>
      <c r="BB1930">
        <v>0</v>
      </c>
      <c r="BC1930">
        <v>0</v>
      </c>
      <c r="BD1930" t="s">
        <v>60</v>
      </c>
      <c r="BE1930" s="5" t="s">
        <v>3831</v>
      </c>
      <c r="BF1930">
        <v>634343823</v>
      </c>
      <c r="BH1930" t="s">
        <v>323</v>
      </c>
      <c r="BI1930" t="s">
        <v>320</v>
      </c>
      <c r="BJ1930">
        <v>0.43888888888888888</v>
      </c>
      <c r="BK1930">
        <v>56.4</v>
      </c>
      <c r="BL1930">
        <v>6.68</v>
      </c>
      <c r="BM1930">
        <v>0</v>
      </c>
      <c r="BN1930">
        <v>-42.92</v>
      </c>
      <c r="BO1930">
        <v>20.16</v>
      </c>
      <c r="BP1930" t="s">
        <v>60</v>
      </c>
      <c r="BQ1930">
        <v>1.154814421</v>
      </c>
      <c r="BR1930" t="s">
        <v>61</v>
      </c>
    </row>
    <row r="1931" spans="1:70" x14ac:dyDescent="0.2">
      <c r="A1931" s="19">
        <f t="shared" ref="A1931:A1994" si="74">BK1931+BN1931</f>
        <v>18.159999999999997</v>
      </c>
      <c r="B1931" s="20">
        <v>3752</v>
      </c>
      <c r="D1931" s="2" t="s">
        <v>1381</v>
      </c>
      <c r="E1931" s="2" t="str">
        <f t="shared" si="73"/>
        <v>ST</v>
      </c>
      <c r="F1931">
        <v>200720433</v>
      </c>
      <c r="G1931">
        <v>202606</v>
      </c>
      <c r="H1931" t="s">
        <v>52</v>
      </c>
      <c r="I1931" t="s">
        <v>321</v>
      </c>
      <c r="J1931" t="s">
        <v>322</v>
      </c>
      <c r="K1931" t="s">
        <v>54</v>
      </c>
      <c r="L1931" s="5">
        <v>46332</v>
      </c>
      <c r="M1931" s="5">
        <v>46362</v>
      </c>
      <c r="N1931" s="21">
        <v>872934775067</v>
      </c>
      <c r="P1931" t="s">
        <v>326</v>
      </c>
      <c r="Q1931" t="s">
        <v>326</v>
      </c>
      <c r="R1931" t="s">
        <v>56</v>
      </c>
      <c r="S1931" t="s">
        <v>327</v>
      </c>
      <c r="T1931">
        <v>21</v>
      </c>
      <c r="U1931" t="s">
        <v>57</v>
      </c>
      <c r="V1931">
        <v>21320</v>
      </c>
      <c r="W1931">
        <v>87.78</v>
      </c>
      <c r="X1931">
        <v>110.19</v>
      </c>
      <c r="Y1931">
        <v>0</v>
      </c>
      <c r="Z1931">
        <v>-66.8</v>
      </c>
      <c r="AA1931">
        <v>131.16999999999999</v>
      </c>
      <c r="AB1931">
        <v>6</v>
      </c>
      <c r="AC1931">
        <v>88.88</v>
      </c>
      <c r="AD1931">
        <v>88.88</v>
      </c>
      <c r="AE1931" t="s">
        <v>9783</v>
      </c>
      <c r="AF1931" t="s">
        <v>6609</v>
      </c>
      <c r="AG1931" t="s">
        <v>6609</v>
      </c>
      <c r="AH1931" t="s">
        <v>6610</v>
      </c>
      <c r="AI1931" t="s">
        <v>6611</v>
      </c>
      <c r="AJ1931">
        <v>13</v>
      </c>
      <c r="AK1931" t="s">
        <v>57</v>
      </c>
      <c r="AL1931">
        <v>13410</v>
      </c>
      <c r="AM1931" t="s">
        <v>55</v>
      </c>
      <c r="AN1931" t="s">
        <v>55</v>
      </c>
      <c r="AO1931" t="s">
        <v>55</v>
      </c>
      <c r="AS1931" t="s">
        <v>343</v>
      </c>
      <c r="AT1931">
        <v>5</v>
      </c>
      <c r="AU1931">
        <v>74</v>
      </c>
      <c r="AV1931">
        <v>113</v>
      </c>
      <c r="BB1931">
        <v>0</v>
      </c>
      <c r="BC1931">
        <v>0</v>
      </c>
      <c r="BD1931" t="s">
        <v>60</v>
      </c>
      <c r="BE1931" s="5" t="s">
        <v>3831</v>
      </c>
      <c r="BF1931">
        <v>634343823</v>
      </c>
      <c r="BH1931" t="s">
        <v>323</v>
      </c>
      <c r="BI1931" t="s">
        <v>320</v>
      </c>
      <c r="BJ1931">
        <v>0.43541666666666667</v>
      </c>
      <c r="BK1931">
        <v>76</v>
      </c>
      <c r="BL1931">
        <v>95.41</v>
      </c>
      <c r="BM1931">
        <v>0</v>
      </c>
      <c r="BN1931">
        <v>-57.84</v>
      </c>
      <c r="BO1931">
        <v>113.57</v>
      </c>
      <c r="BP1931" t="s">
        <v>60</v>
      </c>
      <c r="BQ1931">
        <v>1.1549344580000001</v>
      </c>
      <c r="BR1931" t="s">
        <v>61</v>
      </c>
    </row>
    <row r="1932" spans="1:70" x14ac:dyDescent="0.2">
      <c r="A1932" s="19">
        <f t="shared" si="74"/>
        <v>8.129999999999999</v>
      </c>
      <c r="B1932" s="20">
        <v>3752</v>
      </c>
      <c r="D1932" s="2" t="s">
        <v>1381</v>
      </c>
      <c r="E1932" s="2" t="str">
        <f t="shared" si="73"/>
        <v>ST</v>
      </c>
      <c r="F1932">
        <v>200720433</v>
      </c>
      <c r="G1932">
        <v>202606</v>
      </c>
      <c r="H1932" t="s">
        <v>52</v>
      </c>
      <c r="I1932" t="s">
        <v>321</v>
      </c>
      <c r="J1932" t="s">
        <v>322</v>
      </c>
      <c r="K1932" t="s">
        <v>54</v>
      </c>
      <c r="L1932" s="5">
        <v>46332</v>
      </c>
      <c r="M1932" s="5">
        <v>46362</v>
      </c>
      <c r="N1932" s="21">
        <v>872935721052</v>
      </c>
      <c r="P1932" t="s">
        <v>326</v>
      </c>
      <c r="Q1932" t="s">
        <v>326</v>
      </c>
      <c r="R1932" t="s">
        <v>56</v>
      </c>
      <c r="S1932" t="s">
        <v>327</v>
      </c>
      <c r="T1932">
        <v>21</v>
      </c>
      <c r="U1932" t="s">
        <v>57</v>
      </c>
      <c r="V1932">
        <v>21320</v>
      </c>
      <c r="W1932">
        <v>39.270000000000003</v>
      </c>
      <c r="X1932">
        <v>4.6500000000000004</v>
      </c>
      <c r="Y1932">
        <v>0</v>
      </c>
      <c r="Z1932">
        <v>-29.88</v>
      </c>
      <c r="AA1932">
        <v>14.04</v>
      </c>
      <c r="AB1932">
        <v>2</v>
      </c>
      <c r="AC1932">
        <v>23.76</v>
      </c>
      <c r="AD1932">
        <v>23.76</v>
      </c>
      <c r="AE1932" t="s">
        <v>9784</v>
      </c>
      <c r="AF1932" t="s">
        <v>6612</v>
      </c>
      <c r="AG1932" t="s">
        <v>6612</v>
      </c>
      <c r="AH1932" t="s">
        <v>6613</v>
      </c>
      <c r="AI1932" t="s">
        <v>6614</v>
      </c>
      <c r="AJ1932">
        <v>21</v>
      </c>
      <c r="AK1932" t="s">
        <v>57</v>
      </c>
      <c r="AL1932">
        <v>21850</v>
      </c>
      <c r="AM1932" t="s">
        <v>55</v>
      </c>
      <c r="AN1932" t="s">
        <v>55</v>
      </c>
      <c r="AO1932" t="s">
        <v>55</v>
      </c>
      <c r="AS1932" t="s">
        <v>343</v>
      </c>
      <c r="AT1932">
        <v>0</v>
      </c>
      <c r="AU1932">
        <v>0</v>
      </c>
      <c r="AV1932">
        <v>0</v>
      </c>
      <c r="BB1932">
        <v>0</v>
      </c>
      <c r="BC1932">
        <v>0</v>
      </c>
      <c r="BD1932" t="s">
        <v>60</v>
      </c>
      <c r="BE1932" s="5" t="s">
        <v>3831</v>
      </c>
      <c r="BF1932">
        <v>634343823</v>
      </c>
      <c r="BH1932" t="s">
        <v>323</v>
      </c>
      <c r="BI1932" t="s">
        <v>320</v>
      </c>
      <c r="BJ1932">
        <v>0.43333333333333335</v>
      </c>
      <c r="BK1932">
        <v>34</v>
      </c>
      <c r="BL1932">
        <v>4.03</v>
      </c>
      <c r="BM1932">
        <v>0</v>
      </c>
      <c r="BN1932">
        <v>-25.87</v>
      </c>
      <c r="BO1932">
        <v>12.16</v>
      </c>
      <c r="BP1932" t="s">
        <v>60</v>
      </c>
      <c r="BQ1932">
        <v>1.1549344580000001</v>
      </c>
      <c r="BR1932" t="s">
        <v>61</v>
      </c>
    </row>
    <row r="1933" spans="1:70" x14ac:dyDescent="0.2">
      <c r="A1933" s="19">
        <f t="shared" si="74"/>
        <v>10.129999999999995</v>
      </c>
      <c r="B1933" s="20">
        <v>3752</v>
      </c>
      <c r="D1933" s="2" t="s">
        <v>1381</v>
      </c>
      <c r="E1933" s="2" t="str">
        <f t="shared" si="73"/>
        <v>ST</v>
      </c>
      <c r="F1933">
        <v>200720433</v>
      </c>
      <c r="G1933">
        <v>202606</v>
      </c>
      <c r="H1933" t="s">
        <v>52</v>
      </c>
      <c r="I1933" t="s">
        <v>321</v>
      </c>
      <c r="J1933" t="s">
        <v>322</v>
      </c>
      <c r="K1933" t="s">
        <v>54</v>
      </c>
      <c r="L1933" s="5">
        <v>46332</v>
      </c>
      <c r="M1933" s="5">
        <v>46362</v>
      </c>
      <c r="N1933" s="21">
        <v>872937201049</v>
      </c>
      <c r="P1933" t="s">
        <v>326</v>
      </c>
      <c r="Q1933" t="s">
        <v>326</v>
      </c>
      <c r="R1933" t="s">
        <v>56</v>
      </c>
      <c r="S1933" t="s">
        <v>327</v>
      </c>
      <c r="T1933">
        <v>21</v>
      </c>
      <c r="U1933" t="s">
        <v>57</v>
      </c>
      <c r="V1933">
        <v>21320</v>
      </c>
      <c r="W1933">
        <v>48.97</v>
      </c>
      <c r="X1933">
        <v>5.81</v>
      </c>
      <c r="Y1933">
        <v>0</v>
      </c>
      <c r="Z1933">
        <v>-37.270000000000003</v>
      </c>
      <c r="AA1933">
        <v>17.510000000000002</v>
      </c>
      <c r="AB1933">
        <v>2</v>
      </c>
      <c r="AC1933">
        <v>36.520000000000003</v>
      </c>
      <c r="AD1933">
        <v>36.520000000000003</v>
      </c>
      <c r="AE1933" t="s">
        <v>2377</v>
      </c>
      <c r="AF1933" t="s">
        <v>6615</v>
      </c>
      <c r="AG1933" t="s">
        <v>6615</v>
      </c>
      <c r="AH1933" t="s">
        <v>6616</v>
      </c>
      <c r="AI1933" t="s">
        <v>369</v>
      </c>
      <c r="AJ1933">
        <v>13</v>
      </c>
      <c r="AK1933" t="s">
        <v>57</v>
      </c>
      <c r="AL1933">
        <v>13008</v>
      </c>
      <c r="AM1933" t="s">
        <v>55</v>
      </c>
      <c r="AN1933" t="s">
        <v>55</v>
      </c>
      <c r="AO1933" t="s">
        <v>55</v>
      </c>
      <c r="AS1933" t="s">
        <v>343</v>
      </c>
      <c r="AT1933">
        <v>30</v>
      </c>
      <c r="AU1933">
        <v>31</v>
      </c>
      <c r="AV1933">
        <v>39</v>
      </c>
      <c r="BB1933">
        <v>0</v>
      </c>
      <c r="BC1933">
        <v>0</v>
      </c>
      <c r="BD1933" t="s">
        <v>60</v>
      </c>
      <c r="BE1933" s="5" t="s">
        <v>3831</v>
      </c>
      <c r="BF1933">
        <v>634343823</v>
      </c>
      <c r="BH1933" t="s">
        <v>323</v>
      </c>
      <c r="BI1933" t="s">
        <v>320</v>
      </c>
      <c r="BJ1933">
        <v>0.49861111111111112</v>
      </c>
      <c r="BK1933">
        <v>42.4</v>
      </c>
      <c r="BL1933">
        <v>5.03</v>
      </c>
      <c r="BM1933">
        <v>0</v>
      </c>
      <c r="BN1933">
        <v>-32.270000000000003</v>
      </c>
      <c r="BO1933">
        <v>15.16</v>
      </c>
      <c r="BP1933" t="s">
        <v>60</v>
      </c>
      <c r="BQ1933">
        <v>1.1549344580000001</v>
      </c>
      <c r="BR1933" t="s">
        <v>61</v>
      </c>
    </row>
    <row r="1934" spans="1:70" x14ac:dyDescent="0.2">
      <c r="A1934" s="19">
        <f t="shared" si="74"/>
        <v>10.469999999999999</v>
      </c>
      <c r="B1934" s="20">
        <v>3752</v>
      </c>
      <c r="D1934" s="2" t="s">
        <v>1381</v>
      </c>
      <c r="E1934" s="2" t="str">
        <f t="shared" si="73"/>
        <v>ST</v>
      </c>
      <c r="F1934">
        <v>200720433</v>
      </c>
      <c r="G1934">
        <v>202606</v>
      </c>
      <c r="H1934" t="s">
        <v>52</v>
      </c>
      <c r="I1934" t="s">
        <v>321</v>
      </c>
      <c r="J1934" t="s">
        <v>322</v>
      </c>
      <c r="K1934" t="s">
        <v>54</v>
      </c>
      <c r="L1934" s="5">
        <v>46301</v>
      </c>
      <c r="M1934" s="5">
        <v>46362</v>
      </c>
      <c r="N1934" s="21">
        <v>872840157557</v>
      </c>
      <c r="P1934" t="s">
        <v>326</v>
      </c>
      <c r="Q1934" t="s">
        <v>326</v>
      </c>
      <c r="R1934" t="s">
        <v>56</v>
      </c>
      <c r="S1934" t="s">
        <v>327</v>
      </c>
      <c r="T1934">
        <v>21</v>
      </c>
      <c r="U1934" t="s">
        <v>57</v>
      </c>
      <c r="V1934">
        <v>21320</v>
      </c>
      <c r="W1934">
        <v>50.51</v>
      </c>
      <c r="X1934">
        <v>5.98</v>
      </c>
      <c r="Y1934">
        <v>0</v>
      </c>
      <c r="Z1934">
        <v>-38.43</v>
      </c>
      <c r="AA1934">
        <v>18.059999999999999</v>
      </c>
      <c r="AB1934">
        <v>3</v>
      </c>
      <c r="AC1934">
        <v>38.06</v>
      </c>
      <c r="AD1934">
        <v>38.06</v>
      </c>
      <c r="AE1934" t="s">
        <v>9785</v>
      </c>
      <c r="AF1934" t="s">
        <v>6617</v>
      </c>
      <c r="AG1934" t="s">
        <v>6617</v>
      </c>
      <c r="AH1934" t="s">
        <v>6618</v>
      </c>
      <c r="AI1934" t="s">
        <v>6619</v>
      </c>
      <c r="AJ1934">
        <v>37</v>
      </c>
      <c r="AK1934" t="s">
        <v>57</v>
      </c>
      <c r="AL1934">
        <v>37250</v>
      </c>
      <c r="AM1934" t="s">
        <v>55</v>
      </c>
      <c r="AN1934" t="s">
        <v>55</v>
      </c>
      <c r="AO1934" t="s">
        <v>55</v>
      </c>
      <c r="AS1934" t="s">
        <v>343</v>
      </c>
      <c r="AT1934">
        <v>0</v>
      </c>
      <c r="AU1934">
        <v>0</v>
      </c>
      <c r="AV1934">
        <v>0</v>
      </c>
      <c r="BB1934">
        <v>0</v>
      </c>
      <c r="BC1934">
        <v>0</v>
      </c>
      <c r="BD1934" t="s">
        <v>60</v>
      </c>
      <c r="BE1934" s="5" t="s">
        <v>3831</v>
      </c>
      <c r="BF1934">
        <v>634343823</v>
      </c>
      <c r="BH1934" t="s">
        <v>323</v>
      </c>
      <c r="BI1934" t="s">
        <v>320</v>
      </c>
      <c r="BJ1934">
        <v>0.38124999999999998</v>
      </c>
      <c r="BK1934">
        <v>43.8</v>
      </c>
      <c r="BL1934">
        <v>5.19</v>
      </c>
      <c r="BM1934">
        <v>0</v>
      </c>
      <c r="BN1934">
        <v>-33.33</v>
      </c>
      <c r="BO1934">
        <v>15.66</v>
      </c>
      <c r="BP1934" t="s">
        <v>60</v>
      </c>
      <c r="BQ1934">
        <v>1.153163127</v>
      </c>
      <c r="BR1934" t="s">
        <v>61</v>
      </c>
    </row>
    <row r="1935" spans="1:70" x14ac:dyDescent="0.2">
      <c r="A1935" s="19">
        <f t="shared" si="74"/>
        <v>9.8000000000000007</v>
      </c>
      <c r="B1935" s="20">
        <v>3752</v>
      </c>
      <c r="D1935" s="2" t="s">
        <v>1381</v>
      </c>
      <c r="E1935" s="2" t="str">
        <f t="shared" si="73"/>
        <v>ST</v>
      </c>
      <c r="F1935">
        <v>200720433</v>
      </c>
      <c r="G1935">
        <v>202606</v>
      </c>
      <c r="H1935" t="s">
        <v>52</v>
      </c>
      <c r="I1935" t="s">
        <v>321</v>
      </c>
      <c r="J1935" t="s">
        <v>322</v>
      </c>
      <c r="K1935" t="s">
        <v>54</v>
      </c>
      <c r="L1935" s="5" t="s">
        <v>3831</v>
      </c>
      <c r="M1935" s="5" t="s">
        <v>5697</v>
      </c>
      <c r="N1935" s="21">
        <v>873291809030</v>
      </c>
      <c r="P1935" t="s">
        <v>326</v>
      </c>
      <c r="Q1935" t="s">
        <v>326</v>
      </c>
      <c r="R1935" t="s">
        <v>56</v>
      </c>
      <c r="S1935" t="s">
        <v>327</v>
      </c>
      <c r="T1935">
        <v>21</v>
      </c>
      <c r="U1935" t="s">
        <v>57</v>
      </c>
      <c r="V1935">
        <v>21320</v>
      </c>
      <c r="W1935">
        <v>47.05</v>
      </c>
      <c r="X1935">
        <v>5.58</v>
      </c>
      <c r="Y1935">
        <v>0</v>
      </c>
      <c r="Z1935">
        <v>-35.799999999999997</v>
      </c>
      <c r="AA1935">
        <v>16.82</v>
      </c>
      <c r="AB1935">
        <v>3</v>
      </c>
      <c r="AC1935">
        <v>34.76</v>
      </c>
      <c r="AD1935">
        <v>34.76</v>
      </c>
      <c r="AE1935" t="s">
        <v>8602</v>
      </c>
      <c r="AF1935" t="s">
        <v>6620</v>
      </c>
      <c r="AG1935" t="s">
        <v>6620</v>
      </c>
      <c r="AH1935" t="s">
        <v>6621</v>
      </c>
      <c r="AI1935" t="s">
        <v>2171</v>
      </c>
      <c r="AJ1935">
        <v>94</v>
      </c>
      <c r="AK1935" t="s">
        <v>57</v>
      </c>
      <c r="AL1935">
        <v>94470</v>
      </c>
      <c r="AM1935" t="s">
        <v>55</v>
      </c>
      <c r="AN1935" t="s">
        <v>55</v>
      </c>
      <c r="AO1935" t="s">
        <v>55</v>
      </c>
      <c r="AS1935" t="s">
        <v>343</v>
      </c>
      <c r="AT1935">
        <v>0</v>
      </c>
      <c r="AU1935">
        <v>0</v>
      </c>
      <c r="AV1935">
        <v>0</v>
      </c>
      <c r="BB1935">
        <v>0</v>
      </c>
      <c r="BC1935">
        <v>0</v>
      </c>
      <c r="BD1935" t="s">
        <v>60</v>
      </c>
      <c r="BE1935" s="5" t="s">
        <v>5226</v>
      </c>
      <c r="BF1935">
        <v>634353938</v>
      </c>
      <c r="BH1935" t="s">
        <v>323</v>
      </c>
      <c r="BI1935" t="s">
        <v>320</v>
      </c>
      <c r="BJ1935">
        <v>0.52222222222222225</v>
      </c>
      <c r="BK1935">
        <v>41</v>
      </c>
      <c r="BL1935">
        <v>4.8600000000000003</v>
      </c>
      <c r="BM1935">
        <v>0</v>
      </c>
      <c r="BN1935">
        <v>-31.2</v>
      </c>
      <c r="BO1935">
        <v>14.66</v>
      </c>
      <c r="BP1935" t="s">
        <v>60</v>
      </c>
      <c r="BQ1935">
        <v>1.1475391020000001</v>
      </c>
      <c r="BR1935" t="s">
        <v>61</v>
      </c>
    </row>
    <row r="1936" spans="1:70" x14ac:dyDescent="0.2">
      <c r="A1936" s="19">
        <f t="shared" si="74"/>
        <v>9.4600000000000009</v>
      </c>
      <c r="B1936" s="20">
        <v>3752</v>
      </c>
      <c r="D1936" s="2" t="s">
        <v>1381</v>
      </c>
      <c r="E1936" s="2" t="str">
        <f t="shared" si="73"/>
        <v>ST</v>
      </c>
      <c r="F1936">
        <v>200720433</v>
      </c>
      <c r="G1936">
        <v>202606</v>
      </c>
      <c r="H1936" t="s">
        <v>52</v>
      </c>
      <c r="I1936" t="s">
        <v>321</v>
      </c>
      <c r="J1936" t="s">
        <v>322</v>
      </c>
      <c r="K1936" t="s">
        <v>54</v>
      </c>
      <c r="L1936" s="5" t="s">
        <v>5697</v>
      </c>
      <c r="M1936" s="5" t="s">
        <v>5681</v>
      </c>
      <c r="N1936" s="21">
        <v>873424416223</v>
      </c>
      <c r="P1936" t="s">
        <v>326</v>
      </c>
      <c r="Q1936" t="s">
        <v>326</v>
      </c>
      <c r="R1936" t="s">
        <v>56</v>
      </c>
      <c r="S1936" t="s">
        <v>327</v>
      </c>
      <c r="T1936">
        <v>21</v>
      </c>
      <c r="U1936" t="s">
        <v>57</v>
      </c>
      <c r="V1936">
        <v>21320</v>
      </c>
      <c r="W1936">
        <v>45.44</v>
      </c>
      <c r="X1936">
        <v>5.38</v>
      </c>
      <c r="Y1936">
        <v>0</v>
      </c>
      <c r="Z1936">
        <v>-34.58</v>
      </c>
      <c r="AA1936">
        <v>16.239999999999998</v>
      </c>
      <c r="AB1936">
        <v>2</v>
      </c>
      <c r="AC1936">
        <v>33</v>
      </c>
      <c r="AD1936">
        <v>33</v>
      </c>
      <c r="AE1936" t="s">
        <v>9786</v>
      </c>
      <c r="AF1936" t="s">
        <v>6622</v>
      </c>
      <c r="AG1936" t="s">
        <v>6622</v>
      </c>
      <c r="AH1936" t="s">
        <v>6623</v>
      </c>
      <c r="AI1936" t="s">
        <v>6624</v>
      </c>
      <c r="AJ1936">
        <v>39</v>
      </c>
      <c r="AK1936" t="s">
        <v>57</v>
      </c>
      <c r="AL1936">
        <v>39220</v>
      </c>
      <c r="AM1936" t="s">
        <v>55</v>
      </c>
      <c r="AN1936" t="s">
        <v>55</v>
      </c>
      <c r="AO1936" t="s">
        <v>55</v>
      </c>
      <c r="AS1936" t="s">
        <v>343</v>
      </c>
      <c r="AT1936">
        <v>0</v>
      </c>
      <c r="AU1936">
        <v>0</v>
      </c>
      <c r="AV1936">
        <v>0</v>
      </c>
      <c r="BB1936">
        <v>0</v>
      </c>
      <c r="BC1936">
        <v>0</v>
      </c>
      <c r="BD1936" t="s">
        <v>60</v>
      </c>
      <c r="BE1936" s="5" t="s">
        <v>5226</v>
      </c>
      <c r="BF1936">
        <v>634353938</v>
      </c>
      <c r="BH1936" t="s">
        <v>323</v>
      </c>
      <c r="BI1936" t="s">
        <v>320</v>
      </c>
      <c r="BJ1936">
        <v>0.55347222222222225</v>
      </c>
      <c r="BK1936">
        <v>39.6</v>
      </c>
      <c r="BL1936">
        <v>4.6900000000000004</v>
      </c>
      <c r="BM1936">
        <v>0</v>
      </c>
      <c r="BN1936">
        <v>-30.14</v>
      </c>
      <c r="BO1936">
        <v>14.15</v>
      </c>
      <c r="BP1936" t="s">
        <v>60</v>
      </c>
      <c r="BQ1936">
        <v>1.1474074329999999</v>
      </c>
      <c r="BR1936" t="s">
        <v>61</v>
      </c>
    </row>
    <row r="1937" spans="1:70" x14ac:dyDescent="0.2">
      <c r="A1937" s="19">
        <f t="shared" si="74"/>
        <v>10.129999999999995</v>
      </c>
      <c r="B1937" s="20">
        <v>3752</v>
      </c>
      <c r="D1937" s="2" t="s">
        <v>1381</v>
      </c>
      <c r="E1937" s="2" t="str">
        <f t="shared" si="73"/>
        <v>ST</v>
      </c>
      <c r="F1937">
        <v>200720433</v>
      </c>
      <c r="G1937">
        <v>202606</v>
      </c>
      <c r="H1937" t="s">
        <v>52</v>
      </c>
      <c r="I1937" t="s">
        <v>321</v>
      </c>
      <c r="J1937" t="s">
        <v>322</v>
      </c>
      <c r="K1937" t="s">
        <v>54</v>
      </c>
      <c r="L1937" s="5">
        <v>46332</v>
      </c>
      <c r="M1937" s="5">
        <v>46362</v>
      </c>
      <c r="N1937" s="21">
        <v>872938937104</v>
      </c>
      <c r="P1937" t="s">
        <v>326</v>
      </c>
      <c r="Q1937" t="s">
        <v>326</v>
      </c>
      <c r="R1937" t="s">
        <v>56</v>
      </c>
      <c r="S1937" t="s">
        <v>327</v>
      </c>
      <c r="T1937">
        <v>21</v>
      </c>
      <c r="U1937" t="s">
        <v>57</v>
      </c>
      <c r="V1937">
        <v>21320</v>
      </c>
      <c r="W1937">
        <v>48.97</v>
      </c>
      <c r="X1937">
        <v>5.81</v>
      </c>
      <c r="Y1937">
        <v>0</v>
      </c>
      <c r="Z1937">
        <v>-37.270000000000003</v>
      </c>
      <c r="AA1937">
        <v>17.510000000000002</v>
      </c>
      <c r="AB1937">
        <v>3</v>
      </c>
      <c r="AC1937">
        <v>35.86</v>
      </c>
      <c r="AD1937">
        <v>35.86</v>
      </c>
      <c r="AE1937" t="s">
        <v>9787</v>
      </c>
      <c r="AF1937" t="s">
        <v>6625</v>
      </c>
      <c r="AG1937" t="s">
        <v>6625</v>
      </c>
      <c r="AH1937" t="s">
        <v>6626</v>
      </c>
      <c r="AI1937" t="s">
        <v>1399</v>
      </c>
      <c r="AJ1937">
        <v>35</v>
      </c>
      <c r="AK1937" t="s">
        <v>57</v>
      </c>
      <c r="AL1937">
        <v>35300</v>
      </c>
      <c r="AM1937" t="s">
        <v>55</v>
      </c>
      <c r="AN1937" t="s">
        <v>55</v>
      </c>
      <c r="AO1937" t="s">
        <v>55</v>
      </c>
      <c r="AS1937" t="s">
        <v>343</v>
      </c>
      <c r="AT1937">
        <v>30</v>
      </c>
      <c r="AU1937">
        <v>31</v>
      </c>
      <c r="AV1937">
        <v>40</v>
      </c>
      <c r="BB1937">
        <v>0</v>
      </c>
      <c r="BC1937">
        <v>0</v>
      </c>
      <c r="BD1937" t="s">
        <v>60</v>
      </c>
      <c r="BE1937" s="5" t="s">
        <v>3831</v>
      </c>
      <c r="BF1937">
        <v>634343823</v>
      </c>
      <c r="BH1937" t="s">
        <v>323</v>
      </c>
      <c r="BI1937" t="s">
        <v>320</v>
      </c>
      <c r="BJ1937">
        <v>0.46111111111111114</v>
      </c>
      <c r="BK1937">
        <v>42.4</v>
      </c>
      <c r="BL1937">
        <v>5.03</v>
      </c>
      <c r="BM1937">
        <v>0</v>
      </c>
      <c r="BN1937">
        <v>-32.270000000000003</v>
      </c>
      <c r="BO1937">
        <v>15.16</v>
      </c>
      <c r="BP1937" t="s">
        <v>60</v>
      </c>
      <c r="BQ1937">
        <v>1.1549344580000001</v>
      </c>
      <c r="BR1937" t="s">
        <v>61</v>
      </c>
    </row>
    <row r="1938" spans="1:70" x14ac:dyDescent="0.2">
      <c r="A1938" s="19">
        <f t="shared" si="74"/>
        <v>22.510000000000005</v>
      </c>
      <c r="B1938" s="20">
        <v>3752</v>
      </c>
      <c r="D1938" s="2" t="s">
        <v>1381</v>
      </c>
      <c r="E1938" s="2" t="str">
        <f t="shared" si="73"/>
        <v>ST</v>
      </c>
      <c r="F1938">
        <v>200720433</v>
      </c>
      <c r="G1938">
        <v>202606</v>
      </c>
      <c r="H1938" t="s">
        <v>52</v>
      </c>
      <c r="I1938" t="s">
        <v>321</v>
      </c>
      <c r="J1938" t="s">
        <v>322</v>
      </c>
      <c r="K1938" t="s">
        <v>54</v>
      </c>
      <c r="L1938" s="5">
        <v>46332</v>
      </c>
      <c r="M1938" s="5">
        <v>46362</v>
      </c>
      <c r="N1938" s="21">
        <v>872937518215</v>
      </c>
      <c r="P1938" t="s">
        <v>326</v>
      </c>
      <c r="Q1938" t="s">
        <v>326</v>
      </c>
      <c r="R1938" t="s">
        <v>56</v>
      </c>
      <c r="S1938" t="s">
        <v>327</v>
      </c>
      <c r="T1938">
        <v>21</v>
      </c>
      <c r="U1938" t="s">
        <v>57</v>
      </c>
      <c r="V1938">
        <v>21320</v>
      </c>
      <c r="W1938">
        <v>108.79</v>
      </c>
      <c r="X1938">
        <v>112.68</v>
      </c>
      <c r="Y1938">
        <v>0</v>
      </c>
      <c r="Z1938">
        <v>-82.8</v>
      </c>
      <c r="AA1938">
        <v>138.66999999999999</v>
      </c>
      <c r="AB1938">
        <v>7</v>
      </c>
      <c r="AC1938">
        <v>117.04</v>
      </c>
      <c r="AD1938">
        <v>117.04</v>
      </c>
      <c r="AE1938" t="s">
        <v>2359</v>
      </c>
      <c r="AF1938" t="s">
        <v>635</v>
      </c>
      <c r="AG1938" t="s">
        <v>635</v>
      </c>
      <c r="AH1938" t="s">
        <v>1010</v>
      </c>
      <c r="AI1938" t="s">
        <v>925</v>
      </c>
      <c r="AJ1938">
        <v>83</v>
      </c>
      <c r="AK1938" t="s">
        <v>57</v>
      </c>
      <c r="AL1938">
        <v>83990</v>
      </c>
      <c r="AM1938" t="s">
        <v>55</v>
      </c>
      <c r="AN1938" t="s">
        <v>55</v>
      </c>
      <c r="AO1938" t="s">
        <v>55</v>
      </c>
      <c r="AS1938" t="s">
        <v>343</v>
      </c>
      <c r="AT1938">
        <v>30</v>
      </c>
      <c r="AU1938">
        <v>31</v>
      </c>
      <c r="AV1938">
        <v>40</v>
      </c>
      <c r="BB1938">
        <v>0</v>
      </c>
      <c r="BC1938">
        <v>0</v>
      </c>
      <c r="BD1938" t="s">
        <v>60</v>
      </c>
      <c r="BE1938" s="5" t="s">
        <v>3831</v>
      </c>
      <c r="BF1938">
        <v>634343823</v>
      </c>
      <c r="BH1938" t="s">
        <v>323</v>
      </c>
      <c r="BI1938" t="s">
        <v>320</v>
      </c>
      <c r="BJ1938">
        <v>0.51736111111111116</v>
      </c>
      <c r="BK1938">
        <v>94.2</v>
      </c>
      <c r="BL1938">
        <v>97.56</v>
      </c>
      <c r="BM1938">
        <v>0</v>
      </c>
      <c r="BN1938">
        <v>-71.69</v>
      </c>
      <c r="BO1938">
        <v>120.07</v>
      </c>
      <c r="BP1938" t="s">
        <v>60</v>
      </c>
      <c r="BQ1938">
        <v>1.1549344580000001</v>
      </c>
      <c r="BR1938" t="s">
        <v>61</v>
      </c>
    </row>
    <row r="1939" spans="1:70" x14ac:dyDescent="0.2">
      <c r="A1939" s="19">
        <f t="shared" si="74"/>
        <v>19.499999999999993</v>
      </c>
      <c r="B1939" s="20">
        <v>3752</v>
      </c>
      <c r="D1939" s="2" t="s">
        <v>1381</v>
      </c>
      <c r="E1939" s="2" t="str">
        <f t="shared" si="73"/>
        <v>ST</v>
      </c>
      <c r="F1939">
        <v>200720433</v>
      </c>
      <c r="G1939">
        <v>202606</v>
      </c>
      <c r="H1939" t="s">
        <v>52</v>
      </c>
      <c r="I1939" t="s">
        <v>321</v>
      </c>
      <c r="J1939" t="s">
        <v>322</v>
      </c>
      <c r="K1939" t="s">
        <v>54</v>
      </c>
      <c r="L1939" s="5" t="s">
        <v>5681</v>
      </c>
      <c r="M1939" s="5" t="s">
        <v>5682</v>
      </c>
      <c r="N1939" s="21">
        <v>873488492811</v>
      </c>
      <c r="P1939" t="s">
        <v>326</v>
      </c>
      <c r="Q1939" t="s">
        <v>326</v>
      </c>
      <c r="R1939" t="s">
        <v>56</v>
      </c>
      <c r="S1939" t="s">
        <v>327</v>
      </c>
      <c r="T1939">
        <v>21</v>
      </c>
      <c r="U1939" t="s">
        <v>57</v>
      </c>
      <c r="V1939">
        <v>21320</v>
      </c>
      <c r="W1939">
        <v>93.4</v>
      </c>
      <c r="X1939">
        <v>11.07</v>
      </c>
      <c r="Y1939">
        <v>0</v>
      </c>
      <c r="Z1939">
        <v>-71.08</v>
      </c>
      <c r="AA1939">
        <v>33.39</v>
      </c>
      <c r="AB1939">
        <v>7</v>
      </c>
      <c r="AC1939">
        <v>98.12</v>
      </c>
      <c r="AD1939">
        <v>98.12</v>
      </c>
      <c r="AE1939" t="s">
        <v>9788</v>
      </c>
      <c r="AF1939" t="s">
        <v>6627</v>
      </c>
      <c r="AG1939" t="s">
        <v>6627</v>
      </c>
      <c r="AH1939" t="s">
        <v>6628</v>
      </c>
      <c r="AI1939" t="s">
        <v>376</v>
      </c>
      <c r="AJ1939">
        <v>69</v>
      </c>
      <c r="AK1939" t="s">
        <v>57</v>
      </c>
      <c r="AL1939">
        <v>69003</v>
      </c>
      <c r="AM1939" t="s">
        <v>55</v>
      </c>
      <c r="AN1939" t="s">
        <v>55</v>
      </c>
      <c r="AO1939" t="s">
        <v>55</v>
      </c>
      <c r="AS1939" t="s">
        <v>343</v>
      </c>
      <c r="AT1939">
        <v>26</v>
      </c>
      <c r="AU1939">
        <v>32</v>
      </c>
      <c r="AV1939">
        <v>40</v>
      </c>
      <c r="BB1939">
        <v>0</v>
      </c>
      <c r="BC1939">
        <v>0</v>
      </c>
      <c r="BD1939" t="s">
        <v>60</v>
      </c>
      <c r="BE1939" s="5" t="s">
        <v>5226</v>
      </c>
      <c r="BF1939">
        <v>634353938</v>
      </c>
      <c r="BH1939" t="s">
        <v>323</v>
      </c>
      <c r="BI1939" t="s">
        <v>320</v>
      </c>
      <c r="BJ1939">
        <v>0.40138888888888891</v>
      </c>
      <c r="BK1939">
        <v>81.599999999999994</v>
      </c>
      <c r="BL1939">
        <v>9.67</v>
      </c>
      <c r="BM1939">
        <v>0</v>
      </c>
      <c r="BN1939">
        <v>-62.1</v>
      </c>
      <c r="BO1939">
        <v>29.17</v>
      </c>
      <c r="BP1939" t="s">
        <v>60</v>
      </c>
      <c r="BQ1939">
        <v>1.1446231330000001</v>
      </c>
      <c r="BR1939" t="s">
        <v>61</v>
      </c>
    </row>
    <row r="1940" spans="1:70" x14ac:dyDescent="0.2">
      <c r="A1940" s="19">
        <f t="shared" si="74"/>
        <v>12.480000000000004</v>
      </c>
      <c r="B1940" s="20">
        <v>3752</v>
      </c>
      <c r="D1940" s="2" t="s">
        <v>1381</v>
      </c>
      <c r="E1940" s="2" t="str">
        <f t="shared" si="73"/>
        <v>ST</v>
      </c>
      <c r="F1940">
        <v>200720433</v>
      </c>
      <c r="G1940">
        <v>202606</v>
      </c>
      <c r="H1940" t="s">
        <v>52</v>
      </c>
      <c r="I1940" t="s">
        <v>321</v>
      </c>
      <c r="J1940" t="s">
        <v>322</v>
      </c>
      <c r="K1940" t="s">
        <v>54</v>
      </c>
      <c r="L1940" s="5">
        <v>46301</v>
      </c>
      <c r="M1940" s="5">
        <v>46362</v>
      </c>
      <c r="N1940" s="21">
        <v>872883055040</v>
      </c>
      <c r="P1940" t="s">
        <v>326</v>
      </c>
      <c r="Q1940" t="s">
        <v>326</v>
      </c>
      <c r="R1940" t="s">
        <v>56</v>
      </c>
      <c r="S1940" t="s">
        <v>327</v>
      </c>
      <c r="T1940">
        <v>21</v>
      </c>
      <c r="U1940" t="s">
        <v>57</v>
      </c>
      <c r="V1940">
        <v>21320</v>
      </c>
      <c r="W1940">
        <v>60.2</v>
      </c>
      <c r="X1940">
        <v>7.14</v>
      </c>
      <c r="Y1940">
        <v>0</v>
      </c>
      <c r="Z1940">
        <v>-45.8</v>
      </c>
      <c r="AA1940">
        <v>21.53</v>
      </c>
      <c r="AB1940">
        <v>3</v>
      </c>
      <c r="AC1940">
        <v>51.26</v>
      </c>
      <c r="AD1940">
        <v>51.26</v>
      </c>
      <c r="AE1940" t="s">
        <v>1459</v>
      </c>
      <c r="AF1940" t="s">
        <v>6629</v>
      </c>
      <c r="AG1940" t="s">
        <v>6629</v>
      </c>
      <c r="AH1940" t="s">
        <v>6630</v>
      </c>
      <c r="AI1940" t="s">
        <v>4464</v>
      </c>
      <c r="AJ1940">
        <v>83</v>
      </c>
      <c r="AK1940" t="s">
        <v>57</v>
      </c>
      <c r="AL1940">
        <v>83500</v>
      </c>
      <c r="AM1940" t="s">
        <v>55</v>
      </c>
      <c r="AN1940" t="s">
        <v>55</v>
      </c>
      <c r="AO1940" t="s">
        <v>55</v>
      </c>
      <c r="AS1940" t="s">
        <v>343</v>
      </c>
      <c r="AT1940">
        <v>4</v>
      </c>
      <c r="AU1940">
        <v>74</v>
      </c>
      <c r="AV1940">
        <v>114</v>
      </c>
      <c r="BB1940">
        <v>0</v>
      </c>
      <c r="BC1940">
        <v>0</v>
      </c>
      <c r="BD1940" t="s">
        <v>60</v>
      </c>
      <c r="BE1940" s="5" t="s">
        <v>3831</v>
      </c>
      <c r="BF1940">
        <v>634343823</v>
      </c>
      <c r="BH1940" t="s">
        <v>323</v>
      </c>
      <c r="BI1940" t="s">
        <v>320</v>
      </c>
      <c r="BJ1940">
        <v>0.48472222222222222</v>
      </c>
      <c r="BK1940">
        <v>52.2</v>
      </c>
      <c r="BL1940">
        <v>6.19</v>
      </c>
      <c r="BM1940">
        <v>0</v>
      </c>
      <c r="BN1940">
        <v>-39.72</v>
      </c>
      <c r="BO1940">
        <v>18.670000000000002</v>
      </c>
      <c r="BP1940" t="s">
        <v>60</v>
      </c>
      <c r="BQ1940">
        <v>1.153163127</v>
      </c>
      <c r="BR1940" t="s">
        <v>61</v>
      </c>
    </row>
    <row r="1941" spans="1:70" x14ac:dyDescent="0.2">
      <c r="A1941" s="19">
        <f t="shared" si="74"/>
        <v>18.159999999999997</v>
      </c>
      <c r="B1941" s="20">
        <v>3752</v>
      </c>
      <c r="D1941" s="2" t="s">
        <v>1381</v>
      </c>
      <c r="E1941" s="2" t="str">
        <f t="shared" si="73"/>
        <v>ST</v>
      </c>
      <c r="F1941">
        <v>200720433</v>
      </c>
      <c r="G1941">
        <v>202606</v>
      </c>
      <c r="H1941" t="s">
        <v>52</v>
      </c>
      <c r="I1941" t="s">
        <v>321</v>
      </c>
      <c r="J1941" t="s">
        <v>322</v>
      </c>
      <c r="K1941" t="s">
        <v>54</v>
      </c>
      <c r="L1941" s="5">
        <v>46332</v>
      </c>
      <c r="M1941" s="5">
        <v>46362</v>
      </c>
      <c r="N1941" s="21">
        <v>872887751667</v>
      </c>
      <c r="P1941" t="s">
        <v>326</v>
      </c>
      <c r="Q1941" t="s">
        <v>326</v>
      </c>
      <c r="R1941" t="s">
        <v>56</v>
      </c>
      <c r="S1941" t="s">
        <v>327</v>
      </c>
      <c r="T1941">
        <v>21</v>
      </c>
      <c r="U1941" t="s">
        <v>57</v>
      </c>
      <c r="V1941">
        <v>21320</v>
      </c>
      <c r="W1941">
        <v>87.78</v>
      </c>
      <c r="X1941">
        <v>110.19</v>
      </c>
      <c r="Y1941">
        <v>0</v>
      </c>
      <c r="Z1941">
        <v>-66.8</v>
      </c>
      <c r="AA1941">
        <v>131.16999999999999</v>
      </c>
      <c r="AB1941">
        <v>7</v>
      </c>
      <c r="AC1941">
        <v>88.88</v>
      </c>
      <c r="AD1941">
        <v>88.88</v>
      </c>
      <c r="AE1941" t="s">
        <v>9789</v>
      </c>
      <c r="AF1941" t="s">
        <v>6230</v>
      </c>
      <c r="AG1941" t="s">
        <v>6230</v>
      </c>
      <c r="AH1941" t="s">
        <v>6231</v>
      </c>
      <c r="AI1941" t="s">
        <v>6232</v>
      </c>
      <c r="AJ1941">
        <v>44</v>
      </c>
      <c r="AK1941" t="s">
        <v>57</v>
      </c>
      <c r="AL1941">
        <v>44580</v>
      </c>
      <c r="AM1941" t="s">
        <v>55</v>
      </c>
      <c r="AN1941" t="s">
        <v>55</v>
      </c>
      <c r="AO1941" t="s">
        <v>55</v>
      </c>
      <c r="AS1941" t="s">
        <v>343</v>
      </c>
      <c r="AT1941">
        <v>0</v>
      </c>
      <c r="AU1941">
        <v>0</v>
      </c>
      <c r="AV1941">
        <v>0</v>
      </c>
      <c r="BB1941">
        <v>0</v>
      </c>
      <c r="BC1941">
        <v>0</v>
      </c>
      <c r="BD1941" t="s">
        <v>60</v>
      </c>
      <c r="BE1941" s="5" t="s">
        <v>3831</v>
      </c>
      <c r="BF1941">
        <v>634343823</v>
      </c>
      <c r="BH1941" t="s">
        <v>323</v>
      </c>
      <c r="BI1941" t="s">
        <v>320</v>
      </c>
      <c r="BJ1941">
        <v>0.49652777777777779</v>
      </c>
      <c r="BK1941">
        <v>76</v>
      </c>
      <c r="BL1941">
        <v>95.41</v>
      </c>
      <c r="BM1941">
        <v>0</v>
      </c>
      <c r="BN1941">
        <v>-57.84</v>
      </c>
      <c r="BO1941">
        <v>113.57</v>
      </c>
      <c r="BP1941" t="s">
        <v>60</v>
      </c>
      <c r="BQ1941">
        <v>1.1549344580000001</v>
      </c>
      <c r="BR1941" t="s">
        <v>61</v>
      </c>
    </row>
    <row r="1942" spans="1:70" x14ac:dyDescent="0.2">
      <c r="A1942" s="19">
        <f t="shared" si="74"/>
        <v>7.120000000000001</v>
      </c>
      <c r="B1942" s="20">
        <v>3752</v>
      </c>
      <c r="D1942" s="2" t="s">
        <v>1381</v>
      </c>
      <c r="E1942" s="2" t="str">
        <f t="shared" si="73"/>
        <v>ST</v>
      </c>
      <c r="F1942">
        <v>200720433</v>
      </c>
      <c r="G1942">
        <v>202606</v>
      </c>
      <c r="H1942" t="s">
        <v>52</v>
      </c>
      <c r="I1942" t="s">
        <v>321</v>
      </c>
      <c r="J1942" t="s">
        <v>322</v>
      </c>
      <c r="K1942" t="s">
        <v>54</v>
      </c>
      <c r="L1942" s="5">
        <v>46332</v>
      </c>
      <c r="M1942" s="5">
        <v>46362</v>
      </c>
      <c r="N1942" s="21">
        <v>872936468368</v>
      </c>
      <c r="P1942" t="s">
        <v>326</v>
      </c>
      <c r="Q1942" t="s">
        <v>326</v>
      </c>
      <c r="R1942" t="s">
        <v>56</v>
      </c>
      <c r="S1942" t="s">
        <v>327</v>
      </c>
      <c r="T1942">
        <v>21</v>
      </c>
      <c r="U1942" t="s">
        <v>57</v>
      </c>
      <c r="V1942">
        <v>21320</v>
      </c>
      <c r="W1942">
        <v>34.42</v>
      </c>
      <c r="X1942">
        <v>4.09</v>
      </c>
      <c r="Y1942">
        <v>0</v>
      </c>
      <c r="Z1942">
        <v>-26.19</v>
      </c>
      <c r="AA1942">
        <v>12.31</v>
      </c>
      <c r="AB1942">
        <v>1</v>
      </c>
      <c r="AC1942">
        <v>17.600000000000001</v>
      </c>
      <c r="AD1942">
        <v>17.600000000000001</v>
      </c>
      <c r="AE1942" t="s">
        <v>1502</v>
      </c>
      <c r="AF1942" t="s">
        <v>704</v>
      </c>
      <c r="AG1942" t="s">
        <v>705</v>
      </c>
      <c r="AH1942" t="s">
        <v>706</v>
      </c>
      <c r="AI1942" t="s">
        <v>707</v>
      </c>
      <c r="AJ1942">
        <v>16</v>
      </c>
      <c r="AK1942" t="s">
        <v>57</v>
      </c>
      <c r="AL1942">
        <v>16430</v>
      </c>
      <c r="AM1942" t="s">
        <v>55</v>
      </c>
      <c r="AN1942" t="s">
        <v>55</v>
      </c>
      <c r="AO1942" t="s">
        <v>55</v>
      </c>
      <c r="AS1942" t="s">
        <v>343</v>
      </c>
      <c r="AT1942">
        <v>0</v>
      </c>
      <c r="AU1942">
        <v>0</v>
      </c>
      <c r="AV1942">
        <v>0</v>
      </c>
      <c r="BB1942">
        <v>0</v>
      </c>
      <c r="BC1942">
        <v>0</v>
      </c>
      <c r="BD1942" t="s">
        <v>60</v>
      </c>
      <c r="BE1942" s="5" t="s">
        <v>3831</v>
      </c>
      <c r="BF1942">
        <v>634343823</v>
      </c>
      <c r="BH1942" t="s">
        <v>323</v>
      </c>
      <c r="BI1942" t="s">
        <v>320</v>
      </c>
      <c r="BJ1942">
        <v>0.46597222222222223</v>
      </c>
      <c r="BK1942">
        <v>29.8</v>
      </c>
      <c r="BL1942">
        <v>3.54</v>
      </c>
      <c r="BM1942">
        <v>0</v>
      </c>
      <c r="BN1942">
        <v>-22.68</v>
      </c>
      <c r="BO1942">
        <v>10.66</v>
      </c>
      <c r="BP1942" t="s">
        <v>60</v>
      </c>
      <c r="BQ1942">
        <v>1.1549344580000001</v>
      </c>
      <c r="BR1942" t="s">
        <v>61</v>
      </c>
    </row>
    <row r="1943" spans="1:70" x14ac:dyDescent="0.2">
      <c r="A1943" s="19">
        <f t="shared" si="74"/>
        <v>7.120000000000001</v>
      </c>
      <c r="B1943" s="20">
        <v>3752</v>
      </c>
      <c r="D1943" s="2" t="s">
        <v>1381</v>
      </c>
      <c r="E1943" s="2" t="str">
        <f t="shared" si="73"/>
        <v>ST</v>
      </c>
      <c r="F1943">
        <v>200720433</v>
      </c>
      <c r="G1943">
        <v>202606</v>
      </c>
      <c r="H1943" t="s">
        <v>52</v>
      </c>
      <c r="I1943" t="s">
        <v>321</v>
      </c>
      <c r="J1943" t="s">
        <v>322</v>
      </c>
      <c r="K1943" t="s">
        <v>54</v>
      </c>
      <c r="L1943" s="5">
        <v>46148</v>
      </c>
      <c r="M1943" s="5">
        <v>46240</v>
      </c>
      <c r="N1943" s="21">
        <v>872690472500</v>
      </c>
      <c r="P1943" t="s">
        <v>326</v>
      </c>
      <c r="Q1943" t="s">
        <v>326</v>
      </c>
      <c r="R1943" t="s">
        <v>56</v>
      </c>
      <c r="S1943" t="s">
        <v>327</v>
      </c>
      <c r="T1943">
        <v>21</v>
      </c>
      <c r="U1943" t="s">
        <v>57</v>
      </c>
      <c r="V1943">
        <v>21320</v>
      </c>
      <c r="W1943">
        <v>34.6</v>
      </c>
      <c r="X1943">
        <v>4.1100000000000003</v>
      </c>
      <c r="Y1943">
        <v>0</v>
      </c>
      <c r="Z1943">
        <v>-26.34</v>
      </c>
      <c r="AA1943">
        <v>12.38</v>
      </c>
      <c r="AB1943">
        <v>1</v>
      </c>
      <c r="AC1943">
        <v>17.600000000000001</v>
      </c>
      <c r="AD1943">
        <v>17.600000000000001</v>
      </c>
      <c r="AE1943" t="s">
        <v>1516</v>
      </c>
      <c r="AF1943" t="s">
        <v>2064</v>
      </c>
      <c r="AG1943" t="s">
        <v>2065</v>
      </c>
      <c r="AH1943" t="s">
        <v>2066</v>
      </c>
      <c r="AI1943" t="s">
        <v>2067</v>
      </c>
      <c r="AJ1943">
        <v>79</v>
      </c>
      <c r="AK1943" t="s">
        <v>57</v>
      </c>
      <c r="AL1943">
        <v>79400</v>
      </c>
      <c r="AM1943" t="s">
        <v>55</v>
      </c>
      <c r="AN1943" t="s">
        <v>55</v>
      </c>
      <c r="AO1943" t="s">
        <v>55</v>
      </c>
      <c r="AS1943" t="s">
        <v>343</v>
      </c>
      <c r="AT1943">
        <v>0</v>
      </c>
      <c r="AU1943">
        <v>0</v>
      </c>
      <c r="AV1943">
        <v>0</v>
      </c>
      <c r="BB1943">
        <v>0</v>
      </c>
      <c r="BC1943">
        <v>0</v>
      </c>
      <c r="BD1943" t="s">
        <v>60</v>
      </c>
      <c r="BE1943" s="5" t="s">
        <v>2497</v>
      </c>
      <c r="BF1943">
        <v>634333759</v>
      </c>
      <c r="BH1943" t="s">
        <v>323</v>
      </c>
      <c r="BI1943" t="s">
        <v>320</v>
      </c>
      <c r="BJ1943">
        <v>0.40972222222222221</v>
      </c>
      <c r="BK1943">
        <v>29.8</v>
      </c>
      <c r="BL1943">
        <v>3.54</v>
      </c>
      <c r="BM1943">
        <v>0</v>
      </c>
      <c r="BN1943">
        <v>-22.68</v>
      </c>
      <c r="BO1943">
        <v>10.66</v>
      </c>
      <c r="BP1943" t="s">
        <v>60</v>
      </c>
      <c r="BQ1943">
        <v>1.161210911</v>
      </c>
      <c r="BR1943" t="s">
        <v>61</v>
      </c>
    </row>
    <row r="1944" spans="1:70" x14ac:dyDescent="0.2">
      <c r="A1944" s="19">
        <f t="shared" si="74"/>
        <v>13.479999999999997</v>
      </c>
      <c r="B1944" s="20">
        <v>3752</v>
      </c>
      <c r="D1944" s="2" t="s">
        <v>1381</v>
      </c>
      <c r="E1944" s="2" t="str">
        <f t="shared" si="73"/>
        <v>ST</v>
      </c>
      <c r="F1944">
        <v>200720433</v>
      </c>
      <c r="G1944">
        <v>202606</v>
      </c>
      <c r="H1944" t="s">
        <v>52</v>
      </c>
      <c r="I1944" t="s">
        <v>321</v>
      </c>
      <c r="J1944" t="s">
        <v>322</v>
      </c>
      <c r="K1944" t="s">
        <v>54</v>
      </c>
      <c r="L1944" s="5" t="s">
        <v>5681</v>
      </c>
      <c r="M1944" s="5" t="s">
        <v>5682</v>
      </c>
      <c r="N1944" s="21">
        <v>873484999137</v>
      </c>
      <c r="P1944" t="s">
        <v>326</v>
      </c>
      <c r="Q1944" t="s">
        <v>326</v>
      </c>
      <c r="R1944" t="s">
        <v>56</v>
      </c>
      <c r="S1944" t="s">
        <v>327</v>
      </c>
      <c r="T1944">
        <v>21</v>
      </c>
      <c r="U1944" t="s">
        <v>57</v>
      </c>
      <c r="V1944">
        <v>21320</v>
      </c>
      <c r="W1944">
        <v>64.56</v>
      </c>
      <c r="X1944">
        <v>7.65</v>
      </c>
      <c r="Y1944">
        <v>0</v>
      </c>
      <c r="Z1944">
        <v>-49.13</v>
      </c>
      <c r="AA1944">
        <v>23.08</v>
      </c>
      <c r="AB1944">
        <v>4</v>
      </c>
      <c r="AC1944">
        <v>59.4</v>
      </c>
      <c r="AD1944">
        <v>59.4</v>
      </c>
      <c r="AE1944" t="s">
        <v>9790</v>
      </c>
      <c r="AF1944" t="s">
        <v>6631</v>
      </c>
      <c r="AG1944" t="s">
        <v>6632</v>
      </c>
      <c r="AH1944" t="s">
        <v>6633</v>
      </c>
      <c r="AI1944" t="s">
        <v>6634</v>
      </c>
      <c r="AJ1944">
        <v>3</v>
      </c>
      <c r="AK1944" t="s">
        <v>57</v>
      </c>
      <c r="AL1944">
        <v>3700</v>
      </c>
      <c r="AM1944" t="s">
        <v>55</v>
      </c>
      <c r="AN1944" t="s">
        <v>55</v>
      </c>
      <c r="AO1944" t="s">
        <v>55</v>
      </c>
      <c r="AS1944" t="s">
        <v>343</v>
      </c>
      <c r="AT1944">
        <v>0</v>
      </c>
      <c r="AU1944">
        <v>0</v>
      </c>
      <c r="AV1944">
        <v>0</v>
      </c>
      <c r="BB1944">
        <v>0</v>
      </c>
      <c r="BC1944">
        <v>0</v>
      </c>
      <c r="BD1944" t="s">
        <v>60</v>
      </c>
      <c r="BE1944" s="5" t="s">
        <v>5226</v>
      </c>
      <c r="BF1944">
        <v>634353938</v>
      </c>
      <c r="BH1944" t="s">
        <v>323</v>
      </c>
      <c r="BI1944" t="s">
        <v>320</v>
      </c>
      <c r="BJ1944">
        <v>0.40069444444444446</v>
      </c>
      <c r="BK1944">
        <v>56.4</v>
      </c>
      <c r="BL1944">
        <v>6.68</v>
      </c>
      <c r="BM1944">
        <v>0</v>
      </c>
      <c r="BN1944">
        <v>-42.92</v>
      </c>
      <c r="BO1944">
        <v>20.16</v>
      </c>
      <c r="BP1944" t="s">
        <v>60</v>
      </c>
      <c r="BQ1944">
        <v>1.1446231330000001</v>
      </c>
      <c r="BR1944" t="s">
        <v>61</v>
      </c>
    </row>
    <row r="1945" spans="1:70" x14ac:dyDescent="0.2">
      <c r="A1945" s="19">
        <f t="shared" si="74"/>
        <v>11.809999999999995</v>
      </c>
      <c r="B1945" s="20">
        <v>3752</v>
      </c>
      <c r="D1945" s="2" t="s">
        <v>1381</v>
      </c>
      <c r="E1945" s="2" t="str">
        <f t="shared" si="73"/>
        <v>ST</v>
      </c>
      <c r="F1945">
        <v>200720433</v>
      </c>
      <c r="G1945">
        <v>202606</v>
      </c>
      <c r="H1945" t="s">
        <v>52</v>
      </c>
      <c r="I1945" t="s">
        <v>321</v>
      </c>
      <c r="J1945" t="s">
        <v>322</v>
      </c>
      <c r="K1945" t="s">
        <v>54</v>
      </c>
      <c r="L1945" s="5" t="s">
        <v>5697</v>
      </c>
      <c r="M1945" s="5" t="s">
        <v>5681</v>
      </c>
      <c r="N1945" s="21">
        <v>873424124315</v>
      </c>
      <c r="P1945" t="s">
        <v>326</v>
      </c>
      <c r="Q1945" t="s">
        <v>326</v>
      </c>
      <c r="R1945" t="s">
        <v>56</v>
      </c>
      <c r="S1945" t="s">
        <v>327</v>
      </c>
      <c r="T1945">
        <v>21</v>
      </c>
      <c r="U1945" t="s">
        <v>57</v>
      </c>
      <c r="V1945">
        <v>21320</v>
      </c>
      <c r="W1945">
        <v>56.54</v>
      </c>
      <c r="X1945">
        <v>6.7</v>
      </c>
      <c r="Y1945">
        <v>0</v>
      </c>
      <c r="Z1945">
        <v>-43.03</v>
      </c>
      <c r="AA1945">
        <v>20.21</v>
      </c>
      <c r="AB1945">
        <v>4</v>
      </c>
      <c r="AC1945">
        <v>46.42</v>
      </c>
      <c r="AD1945">
        <v>46.42</v>
      </c>
      <c r="AE1945" t="s">
        <v>9791</v>
      </c>
      <c r="AF1945" t="s">
        <v>6635</v>
      </c>
      <c r="AG1945" t="s">
        <v>6635</v>
      </c>
      <c r="AH1945" t="s">
        <v>6636</v>
      </c>
      <c r="AI1945" t="s">
        <v>455</v>
      </c>
      <c r="AJ1945">
        <v>75</v>
      </c>
      <c r="AK1945" t="s">
        <v>57</v>
      </c>
      <c r="AL1945">
        <v>75012</v>
      </c>
      <c r="AM1945" t="s">
        <v>55</v>
      </c>
      <c r="AN1945" t="s">
        <v>55</v>
      </c>
      <c r="AO1945" t="s">
        <v>55</v>
      </c>
      <c r="AS1945" t="s">
        <v>343</v>
      </c>
      <c r="AT1945">
        <v>0</v>
      </c>
      <c r="AU1945">
        <v>0</v>
      </c>
      <c r="AV1945">
        <v>0</v>
      </c>
      <c r="BB1945">
        <v>0</v>
      </c>
      <c r="BC1945">
        <v>0</v>
      </c>
      <c r="BD1945" t="s">
        <v>60</v>
      </c>
      <c r="BE1945" s="5" t="s">
        <v>5226</v>
      </c>
      <c r="BF1945">
        <v>634353938</v>
      </c>
      <c r="BH1945" t="s">
        <v>323</v>
      </c>
      <c r="BI1945" t="s">
        <v>320</v>
      </c>
      <c r="BJ1945">
        <v>0.45555555555555555</v>
      </c>
      <c r="BK1945">
        <v>49.4</v>
      </c>
      <c r="BL1945">
        <v>5.85</v>
      </c>
      <c r="BM1945">
        <v>0</v>
      </c>
      <c r="BN1945">
        <v>-37.590000000000003</v>
      </c>
      <c r="BO1945">
        <v>17.66</v>
      </c>
      <c r="BP1945" t="s">
        <v>60</v>
      </c>
      <c r="BQ1945">
        <v>1.1446231330000001</v>
      </c>
      <c r="BR1945" t="s">
        <v>61</v>
      </c>
    </row>
    <row r="1946" spans="1:70" x14ac:dyDescent="0.2">
      <c r="A1946" s="19">
        <f t="shared" si="74"/>
        <v>14.480000000000004</v>
      </c>
      <c r="B1946" s="20">
        <v>3752</v>
      </c>
      <c r="D1946" s="2" t="s">
        <v>1381</v>
      </c>
      <c r="E1946" s="2" t="str">
        <f t="shared" si="73"/>
        <v>ST</v>
      </c>
      <c r="F1946">
        <v>200720433</v>
      </c>
      <c r="G1946">
        <v>202606</v>
      </c>
      <c r="H1946" t="s">
        <v>52</v>
      </c>
      <c r="I1946" t="s">
        <v>321</v>
      </c>
      <c r="J1946" t="s">
        <v>322</v>
      </c>
      <c r="K1946" t="s">
        <v>54</v>
      </c>
      <c r="L1946" s="5">
        <v>46332</v>
      </c>
      <c r="M1946" s="5">
        <v>46362</v>
      </c>
      <c r="N1946" s="21">
        <v>872937180492</v>
      </c>
      <c r="P1946" t="s">
        <v>326</v>
      </c>
      <c r="Q1946" t="s">
        <v>326</v>
      </c>
      <c r="R1946" t="s">
        <v>56</v>
      </c>
      <c r="S1946" t="s">
        <v>327</v>
      </c>
      <c r="T1946">
        <v>21</v>
      </c>
      <c r="U1946" t="s">
        <v>57</v>
      </c>
      <c r="V1946">
        <v>21320</v>
      </c>
      <c r="W1946">
        <v>69.989999999999995</v>
      </c>
      <c r="X1946">
        <v>8.2899999999999991</v>
      </c>
      <c r="Y1946">
        <v>0</v>
      </c>
      <c r="Z1946">
        <v>-53.27</v>
      </c>
      <c r="AA1946">
        <v>25.02</v>
      </c>
      <c r="AB1946">
        <v>4</v>
      </c>
      <c r="AC1946">
        <v>65.56</v>
      </c>
      <c r="AD1946">
        <v>65.56</v>
      </c>
      <c r="AE1946" t="s">
        <v>1468</v>
      </c>
      <c r="AF1946" t="s">
        <v>635</v>
      </c>
      <c r="AG1946" t="s">
        <v>635</v>
      </c>
      <c r="AH1946" t="s">
        <v>6637</v>
      </c>
      <c r="AI1946" t="s">
        <v>6638</v>
      </c>
      <c r="AJ1946">
        <v>33</v>
      </c>
      <c r="AK1946" t="s">
        <v>57</v>
      </c>
      <c r="AL1946">
        <v>33260</v>
      </c>
      <c r="AM1946" t="s">
        <v>55</v>
      </c>
      <c r="AN1946" t="s">
        <v>55</v>
      </c>
      <c r="AO1946" t="s">
        <v>55</v>
      </c>
      <c r="AS1946" t="s">
        <v>343</v>
      </c>
      <c r="AT1946">
        <v>26</v>
      </c>
      <c r="AU1946">
        <v>31</v>
      </c>
      <c r="AV1946">
        <v>40</v>
      </c>
      <c r="BB1946">
        <v>0</v>
      </c>
      <c r="BC1946">
        <v>0</v>
      </c>
      <c r="BD1946" t="s">
        <v>60</v>
      </c>
      <c r="BE1946" s="5" t="s">
        <v>3831</v>
      </c>
      <c r="BF1946">
        <v>634343823</v>
      </c>
      <c r="BH1946" t="s">
        <v>323</v>
      </c>
      <c r="BI1946" t="s">
        <v>320</v>
      </c>
      <c r="BJ1946">
        <v>0.44027777777777777</v>
      </c>
      <c r="BK1946">
        <v>60.6</v>
      </c>
      <c r="BL1946">
        <v>7.18</v>
      </c>
      <c r="BM1946">
        <v>0</v>
      </c>
      <c r="BN1946">
        <v>-46.12</v>
      </c>
      <c r="BO1946">
        <v>21.66</v>
      </c>
      <c r="BP1946" t="s">
        <v>60</v>
      </c>
      <c r="BQ1946">
        <v>1.1549344580000001</v>
      </c>
      <c r="BR1946" t="s">
        <v>61</v>
      </c>
    </row>
    <row r="1947" spans="1:70" x14ac:dyDescent="0.2">
      <c r="A1947" s="19">
        <f t="shared" si="74"/>
        <v>20.509999999999991</v>
      </c>
      <c r="B1947" s="20">
        <v>3752</v>
      </c>
      <c r="D1947" s="2" t="s">
        <v>1381</v>
      </c>
      <c r="E1947" s="2" t="str">
        <f t="shared" si="73"/>
        <v>ST</v>
      </c>
      <c r="F1947">
        <v>200720433</v>
      </c>
      <c r="G1947">
        <v>202606</v>
      </c>
      <c r="H1947" t="s">
        <v>52</v>
      </c>
      <c r="I1947" t="s">
        <v>321</v>
      </c>
      <c r="J1947" t="s">
        <v>322</v>
      </c>
      <c r="K1947" t="s">
        <v>54</v>
      </c>
      <c r="L1947" s="5">
        <v>46332</v>
      </c>
      <c r="M1947" s="5">
        <v>46362</v>
      </c>
      <c r="N1947" s="21">
        <v>872939460127</v>
      </c>
      <c r="P1947" t="s">
        <v>326</v>
      </c>
      <c r="Q1947" t="s">
        <v>326</v>
      </c>
      <c r="R1947" t="s">
        <v>56</v>
      </c>
      <c r="S1947" t="s">
        <v>327</v>
      </c>
      <c r="T1947">
        <v>21</v>
      </c>
      <c r="U1947" t="s">
        <v>57</v>
      </c>
      <c r="V1947">
        <v>21320</v>
      </c>
      <c r="W1947">
        <v>99.09</v>
      </c>
      <c r="X1947">
        <v>111.53</v>
      </c>
      <c r="Y1947">
        <v>0</v>
      </c>
      <c r="Z1947">
        <v>-75.41</v>
      </c>
      <c r="AA1947">
        <v>135.22</v>
      </c>
      <c r="AB1947">
        <v>7</v>
      </c>
      <c r="AC1947">
        <v>104.28</v>
      </c>
      <c r="AD1947">
        <v>104.28</v>
      </c>
      <c r="AE1947" t="s">
        <v>9122</v>
      </c>
      <c r="AF1947" t="s">
        <v>6639</v>
      </c>
      <c r="AG1947" t="s">
        <v>6639</v>
      </c>
      <c r="AH1947" t="s">
        <v>6640</v>
      </c>
      <c r="AI1947" t="s">
        <v>6641</v>
      </c>
      <c r="AJ1947">
        <v>1</v>
      </c>
      <c r="AK1947" t="s">
        <v>57</v>
      </c>
      <c r="AL1947">
        <v>1460</v>
      </c>
      <c r="AM1947" t="s">
        <v>55</v>
      </c>
      <c r="AN1947" t="s">
        <v>55</v>
      </c>
      <c r="AO1947" t="s">
        <v>55</v>
      </c>
      <c r="AS1947" t="s">
        <v>343</v>
      </c>
      <c r="AT1947">
        <v>4</v>
      </c>
      <c r="AU1947">
        <v>74</v>
      </c>
      <c r="AV1947">
        <v>115</v>
      </c>
      <c r="BB1947">
        <v>0</v>
      </c>
      <c r="BC1947">
        <v>0</v>
      </c>
      <c r="BD1947" t="s">
        <v>60</v>
      </c>
      <c r="BE1947" s="5" t="s">
        <v>3831</v>
      </c>
      <c r="BF1947">
        <v>634343823</v>
      </c>
      <c r="BH1947" t="s">
        <v>323</v>
      </c>
      <c r="BI1947" t="s">
        <v>320</v>
      </c>
      <c r="BJ1947">
        <v>0.41736111111111113</v>
      </c>
      <c r="BK1947">
        <v>85.8</v>
      </c>
      <c r="BL1947">
        <v>96.57</v>
      </c>
      <c r="BM1947">
        <v>0</v>
      </c>
      <c r="BN1947">
        <v>-65.290000000000006</v>
      </c>
      <c r="BO1947">
        <v>117.08</v>
      </c>
      <c r="BP1947" t="s">
        <v>60</v>
      </c>
      <c r="BQ1947">
        <v>1.1549344580000001</v>
      </c>
      <c r="BR1947" t="s">
        <v>61</v>
      </c>
    </row>
    <row r="1948" spans="1:70" x14ac:dyDescent="0.2">
      <c r="A1948" s="19">
        <f t="shared" si="74"/>
        <v>24.189999999999998</v>
      </c>
      <c r="B1948" s="20">
        <v>3752</v>
      </c>
      <c r="D1948" s="2" t="s">
        <v>1381</v>
      </c>
      <c r="E1948" s="2" t="str">
        <f t="shared" si="73"/>
        <v>ST</v>
      </c>
      <c r="F1948">
        <v>200720433</v>
      </c>
      <c r="G1948">
        <v>202606</v>
      </c>
      <c r="H1948" t="s">
        <v>52</v>
      </c>
      <c r="I1948" t="s">
        <v>321</v>
      </c>
      <c r="J1948" t="s">
        <v>322</v>
      </c>
      <c r="K1948" t="s">
        <v>54</v>
      </c>
      <c r="L1948" s="5">
        <v>46332</v>
      </c>
      <c r="M1948" s="5" t="s">
        <v>2497</v>
      </c>
      <c r="N1948" s="21">
        <v>872932287178</v>
      </c>
      <c r="P1948" t="s">
        <v>326</v>
      </c>
      <c r="Q1948" t="s">
        <v>326</v>
      </c>
      <c r="R1948" t="s">
        <v>56</v>
      </c>
      <c r="S1948" t="s">
        <v>327</v>
      </c>
      <c r="T1948">
        <v>21</v>
      </c>
      <c r="U1948" t="s">
        <v>57</v>
      </c>
      <c r="V1948">
        <v>21320</v>
      </c>
      <c r="W1948">
        <v>116.88</v>
      </c>
      <c r="X1948">
        <v>113.63</v>
      </c>
      <c r="Y1948">
        <v>0</v>
      </c>
      <c r="Z1948">
        <v>-88.94</v>
      </c>
      <c r="AA1948">
        <v>141.57</v>
      </c>
      <c r="AB1948">
        <v>8</v>
      </c>
      <c r="AC1948">
        <v>128.69999999999999</v>
      </c>
      <c r="AD1948">
        <v>128.69999999999999</v>
      </c>
      <c r="AE1948" t="s">
        <v>9792</v>
      </c>
      <c r="AF1948" t="s">
        <v>588</v>
      </c>
      <c r="AG1948" t="s">
        <v>589</v>
      </c>
      <c r="AH1948" t="s">
        <v>590</v>
      </c>
      <c r="AI1948" t="s">
        <v>591</v>
      </c>
      <c r="AJ1948">
        <v>69</v>
      </c>
      <c r="AK1948" t="s">
        <v>57</v>
      </c>
      <c r="AL1948">
        <v>69960</v>
      </c>
      <c r="AM1948" t="s">
        <v>55</v>
      </c>
      <c r="AN1948" t="s">
        <v>55</v>
      </c>
      <c r="AO1948" t="s">
        <v>55</v>
      </c>
      <c r="AS1948" t="s">
        <v>343</v>
      </c>
      <c r="AT1948">
        <v>16</v>
      </c>
      <c r="AU1948">
        <v>30</v>
      </c>
      <c r="AV1948">
        <v>39</v>
      </c>
      <c r="BB1948">
        <v>0</v>
      </c>
      <c r="BC1948">
        <v>0</v>
      </c>
      <c r="BD1948" t="s">
        <v>60</v>
      </c>
      <c r="BE1948" s="5" t="s">
        <v>3831</v>
      </c>
      <c r="BF1948">
        <v>634343823</v>
      </c>
      <c r="BH1948" t="s">
        <v>323</v>
      </c>
      <c r="BI1948" t="s">
        <v>320</v>
      </c>
      <c r="BJ1948">
        <v>0.40902777777777777</v>
      </c>
      <c r="BK1948">
        <v>101.2</v>
      </c>
      <c r="BL1948">
        <v>98.39</v>
      </c>
      <c r="BM1948">
        <v>0</v>
      </c>
      <c r="BN1948">
        <v>-77.010000000000005</v>
      </c>
      <c r="BO1948">
        <v>122.58</v>
      </c>
      <c r="BP1948" t="s">
        <v>60</v>
      </c>
      <c r="BQ1948">
        <v>1.1549344580000001</v>
      </c>
      <c r="BR1948" t="s">
        <v>61</v>
      </c>
    </row>
    <row r="1949" spans="1:70" x14ac:dyDescent="0.2">
      <c r="A1949" s="19">
        <f t="shared" si="74"/>
        <v>9.8000000000000007</v>
      </c>
      <c r="B1949" s="20">
        <v>3752</v>
      </c>
      <c r="D1949" s="2" t="s">
        <v>1381</v>
      </c>
      <c r="E1949" s="2" t="str">
        <f t="shared" si="73"/>
        <v>ST</v>
      </c>
      <c r="F1949">
        <v>200720433</v>
      </c>
      <c r="G1949">
        <v>202606</v>
      </c>
      <c r="H1949" t="s">
        <v>52</v>
      </c>
      <c r="I1949" t="s">
        <v>321</v>
      </c>
      <c r="J1949" t="s">
        <v>322</v>
      </c>
      <c r="K1949" t="s">
        <v>54</v>
      </c>
      <c r="L1949" s="5" t="s">
        <v>3825</v>
      </c>
      <c r="M1949" s="5" t="s">
        <v>5222</v>
      </c>
      <c r="N1949" s="21">
        <v>873142532510</v>
      </c>
      <c r="P1949" t="s">
        <v>326</v>
      </c>
      <c r="Q1949" t="s">
        <v>326</v>
      </c>
      <c r="R1949" t="s">
        <v>56</v>
      </c>
      <c r="S1949" t="s">
        <v>327</v>
      </c>
      <c r="T1949">
        <v>21</v>
      </c>
      <c r="U1949" t="s">
        <v>57</v>
      </c>
      <c r="V1949">
        <v>21320</v>
      </c>
      <c r="W1949">
        <v>47.57</v>
      </c>
      <c r="X1949">
        <v>5.64</v>
      </c>
      <c r="Y1949">
        <v>0</v>
      </c>
      <c r="Z1949">
        <v>-36.200000000000003</v>
      </c>
      <c r="AA1949">
        <v>17.010000000000002</v>
      </c>
      <c r="AB1949">
        <v>3</v>
      </c>
      <c r="AC1949">
        <v>35.200000000000003</v>
      </c>
      <c r="AD1949">
        <v>35.200000000000003</v>
      </c>
      <c r="AE1949" t="s">
        <v>9793</v>
      </c>
      <c r="AF1949" t="s">
        <v>6642</v>
      </c>
      <c r="AG1949" t="s">
        <v>6642</v>
      </c>
      <c r="AH1949" t="s">
        <v>6643</v>
      </c>
      <c r="AI1949" t="s">
        <v>483</v>
      </c>
      <c r="AJ1949">
        <v>6</v>
      </c>
      <c r="AK1949" t="s">
        <v>57</v>
      </c>
      <c r="AL1949">
        <v>6600</v>
      </c>
      <c r="AM1949" t="s">
        <v>55</v>
      </c>
      <c r="AN1949" t="s">
        <v>55</v>
      </c>
      <c r="AO1949" t="s">
        <v>55</v>
      </c>
      <c r="AS1949" t="s">
        <v>343</v>
      </c>
      <c r="AT1949">
        <v>0</v>
      </c>
      <c r="AU1949">
        <v>0</v>
      </c>
      <c r="AV1949">
        <v>0</v>
      </c>
      <c r="BB1949">
        <v>0</v>
      </c>
      <c r="BC1949">
        <v>0</v>
      </c>
      <c r="BD1949" t="s">
        <v>60</v>
      </c>
      <c r="BE1949" s="5" t="s">
        <v>5226</v>
      </c>
      <c r="BF1949">
        <v>634353938</v>
      </c>
      <c r="BH1949" t="s">
        <v>323</v>
      </c>
      <c r="BI1949" t="s">
        <v>320</v>
      </c>
      <c r="BJ1949">
        <v>0.45833333333333331</v>
      </c>
      <c r="BK1949">
        <v>41</v>
      </c>
      <c r="BL1949">
        <v>4.8600000000000003</v>
      </c>
      <c r="BM1949">
        <v>0</v>
      </c>
      <c r="BN1949">
        <v>-31.2</v>
      </c>
      <c r="BO1949">
        <v>14.66</v>
      </c>
      <c r="BP1949" t="s">
        <v>60</v>
      </c>
      <c r="BQ1949">
        <v>1.160362033</v>
      </c>
      <c r="BR1949" t="s">
        <v>61</v>
      </c>
    </row>
    <row r="1950" spans="1:70" x14ac:dyDescent="0.2">
      <c r="A1950" s="19">
        <f t="shared" si="74"/>
        <v>7.120000000000001</v>
      </c>
      <c r="B1950" s="20">
        <v>3752</v>
      </c>
      <c r="D1950" s="2" t="s">
        <v>1381</v>
      </c>
      <c r="E1950" s="2" t="str">
        <f t="shared" si="73"/>
        <v>ST</v>
      </c>
      <c r="F1950">
        <v>200720433</v>
      </c>
      <c r="G1950">
        <v>202606</v>
      </c>
      <c r="H1950" t="s">
        <v>52</v>
      </c>
      <c r="I1950" t="s">
        <v>321</v>
      </c>
      <c r="J1950" t="s">
        <v>322</v>
      </c>
      <c r="K1950" t="s">
        <v>54</v>
      </c>
      <c r="L1950" s="5" t="s">
        <v>2497</v>
      </c>
      <c r="M1950" s="5" t="s">
        <v>3825</v>
      </c>
      <c r="N1950" s="21">
        <v>872993380340</v>
      </c>
      <c r="P1950" t="s">
        <v>326</v>
      </c>
      <c r="Q1950" t="s">
        <v>326</v>
      </c>
      <c r="R1950" t="s">
        <v>56</v>
      </c>
      <c r="S1950" t="s">
        <v>327</v>
      </c>
      <c r="T1950">
        <v>21</v>
      </c>
      <c r="U1950" t="s">
        <v>57</v>
      </c>
      <c r="V1950">
        <v>21320</v>
      </c>
      <c r="W1950">
        <v>34.47</v>
      </c>
      <c r="X1950">
        <v>4.0999999999999996</v>
      </c>
      <c r="Y1950">
        <v>0</v>
      </c>
      <c r="Z1950">
        <v>-26.24</v>
      </c>
      <c r="AA1950">
        <v>12.33</v>
      </c>
      <c r="AB1950">
        <v>1</v>
      </c>
      <c r="AC1950">
        <v>17.600000000000001</v>
      </c>
      <c r="AD1950">
        <v>17.600000000000001</v>
      </c>
      <c r="AE1950" t="s">
        <v>1533</v>
      </c>
      <c r="AF1950" t="s">
        <v>6644</v>
      </c>
      <c r="AG1950" t="s">
        <v>6645</v>
      </c>
      <c r="AH1950" t="s">
        <v>6646</v>
      </c>
      <c r="AI1950" t="s">
        <v>3936</v>
      </c>
      <c r="AJ1950">
        <v>13</v>
      </c>
      <c r="AK1950" t="s">
        <v>57</v>
      </c>
      <c r="AL1950">
        <v>13600</v>
      </c>
      <c r="AM1950" t="s">
        <v>55</v>
      </c>
      <c r="AN1950" t="s">
        <v>55</v>
      </c>
      <c r="AO1950" t="s">
        <v>55</v>
      </c>
      <c r="AS1950" t="s">
        <v>343</v>
      </c>
      <c r="AT1950">
        <v>30</v>
      </c>
      <c r="AU1950">
        <v>31</v>
      </c>
      <c r="AV1950">
        <v>39</v>
      </c>
      <c r="BB1950">
        <v>0</v>
      </c>
      <c r="BC1950">
        <v>0</v>
      </c>
      <c r="BD1950" t="s">
        <v>60</v>
      </c>
      <c r="BE1950" s="5" t="s">
        <v>3831</v>
      </c>
      <c r="BF1950">
        <v>634343823</v>
      </c>
      <c r="BH1950" t="s">
        <v>323</v>
      </c>
      <c r="BI1950" t="s">
        <v>320</v>
      </c>
      <c r="BJ1950">
        <v>0.51458333333333328</v>
      </c>
      <c r="BK1950">
        <v>29.8</v>
      </c>
      <c r="BL1950">
        <v>3.54</v>
      </c>
      <c r="BM1950">
        <v>0</v>
      </c>
      <c r="BN1950">
        <v>-22.68</v>
      </c>
      <c r="BO1950">
        <v>10.66</v>
      </c>
      <c r="BP1950" t="s">
        <v>60</v>
      </c>
      <c r="BQ1950">
        <v>1.1567915230000001</v>
      </c>
      <c r="BR1950" t="s">
        <v>61</v>
      </c>
    </row>
    <row r="1951" spans="1:70" x14ac:dyDescent="0.2">
      <c r="A1951" s="19">
        <f t="shared" si="74"/>
        <v>14.82</v>
      </c>
      <c r="B1951" s="20">
        <v>3752</v>
      </c>
      <c r="D1951" s="2" t="s">
        <v>1381</v>
      </c>
      <c r="E1951" s="2" t="str">
        <f t="shared" si="73"/>
        <v>ST</v>
      </c>
      <c r="F1951">
        <v>200720433</v>
      </c>
      <c r="G1951">
        <v>202606</v>
      </c>
      <c r="H1951" t="s">
        <v>52</v>
      </c>
      <c r="I1951" t="s">
        <v>321</v>
      </c>
      <c r="J1951" t="s">
        <v>322</v>
      </c>
      <c r="K1951" t="s">
        <v>54</v>
      </c>
      <c r="L1951" s="5" t="s">
        <v>4087</v>
      </c>
      <c r="M1951" s="5" t="s">
        <v>3825</v>
      </c>
      <c r="N1951" s="21">
        <v>873131778304</v>
      </c>
      <c r="P1951" t="s">
        <v>326</v>
      </c>
      <c r="Q1951" t="s">
        <v>326</v>
      </c>
      <c r="R1951" t="s">
        <v>56</v>
      </c>
      <c r="S1951" t="s">
        <v>327</v>
      </c>
      <c r="T1951">
        <v>21</v>
      </c>
      <c r="U1951" t="s">
        <v>57</v>
      </c>
      <c r="V1951">
        <v>21320</v>
      </c>
      <c r="W1951">
        <v>71.75</v>
      </c>
      <c r="X1951">
        <v>8.49</v>
      </c>
      <c r="Y1951">
        <v>0</v>
      </c>
      <c r="Z1951">
        <v>-54.6</v>
      </c>
      <c r="AA1951">
        <v>25.64</v>
      </c>
      <c r="AB1951">
        <v>6</v>
      </c>
      <c r="AC1951">
        <v>67.540000000000006</v>
      </c>
      <c r="AD1951">
        <v>67.540000000000006</v>
      </c>
      <c r="AE1951" t="s">
        <v>1535</v>
      </c>
      <c r="AF1951" t="s">
        <v>6647</v>
      </c>
      <c r="AG1951" t="s">
        <v>6647</v>
      </c>
      <c r="AH1951" t="s">
        <v>6648</v>
      </c>
      <c r="AI1951" t="s">
        <v>6649</v>
      </c>
      <c r="AJ1951">
        <v>89</v>
      </c>
      <c r="AK1951" t="s">
        <v>57</v>
      </c>
      <c r="AL1951">
        <v>89470</v>
      </c>
      <c r="AM1951" t="s">
        <v>55</v>
      </c>
      <c r="AN1951" t="s">
        <v>55</v>
      </c>
      <c r="AO1951" t="s">
        <v>55</v>
      </c>
      <c r="AS1951" t="s">
        <v>343</v>
      </c>
      <c r="AT1951">
        <v>0</v>
      </c>
      <c r="AU1951">
        <v>0</v>
      </c>
      <c r="AV1951">
        <v>0</v>
      </c>
      <c r="BB1951">
        <v>0</v>
      </c>
      <c r="BC1951">
        <v>0</v>
      </c>
      <c r="BD1951" t="s">
        <v>60</v>
      </c>
      <c r="BE1951" s="5" t="s">
        <v>3831</v>
      </c>
      <c r="BF1951">
        <v>634343823</v>
      </c>
      <c r="BH1951" t="s">
        <v>323</v>
      </c>
      <c r="BI1951" t="s">
        <v>320</v>
      </c>
      <c r="BJ1951">
        <v>0.35486111111111113</v>
      </c>
      <c r="BK1951">
        <v>62</v>
      </c>
      <c r="BL1951">
        <v>7.34</v>
      </c>
      <c r="BM1951">
        <v>0</v>
      </c>
      <c r="BN1951">
        <v>-47.18</v>
      </c>
      <c r="BO1951">
        <v>22.16</v>
      </c>
      <c r="BP1951" t="s">
        <v>60</v>
      </c>
      <c r="BQ1951">
        <v>1.1572332869999999</v>
      </c>
      <c r="BR1951" t="s">
        <v>61</v>
      </c>
    </row>
    <row r="1952" spans="1:70" x14ac:dyDescent="0.2">
      <c r="A1952" s="19">
        <f t="shared" si="74"/>
        <v>8.129999999999999</v>
      </c>
      <c r="B1952" s="20">
        <v>3752</v>
      </c>
      <c r="D1952" s="2" t="s">
        <v>1381</v>
      </c>
      <c r="E1952" s="2" t="str">
        <f t="shared" si="73"/>
        <v>ST</v>
      </c>
      <c r="F1952">
        <v>200720433</v>
      </c>
      <c r="G1952">
        <v>202606</v>
      </c>
      <c r="H1952" t="s">
        <v>52</v>
      </c>
      <c r="I1952" t="s">
        <v>321</v>
      </c>
      <c r="J1952" t="s">
        <v>322</v>
      </c>
      <c r="K1952" t="s">
        <v>54</v>
      </c>
      <c r="L1952" s="5" t="s">
        <v>3825</v>
      </c>
      <c r="M1952" s="5" t="s">
        <v>3826</v>
      </c>
      <c r="N1952" s="21">
        <v>873138386615</v>
      </c>
      <c r="P1952" t="s">
        <v>326</v>
      </c>
      <c r="Q1952" t="s">
        <v>326</v>
      </c>
      <c r="R1952" t="s">
        <v>56</v>
      </c>
      <c r="S1952" t="s">
        <v>327</v>
      </c>
      <c r="T1952">
        <v>21</v>
      </c>
      <c r="U1952" t="s">
        <v>57</v>
      </c>
      <c r="V1952">
        <v>21320</v>
      </c>
      <c r="W1952">
        <v>39.450000000000003</v>
      </c>
      <c r="X1952">
        <v>4.68</v>
      </c>
      <c r="Y1952">
        <v>0</v>
      </c>
      <c r="Z1952">
        <v>-30.02</v>
      </c>
      <c r="AA1952">
        <v>14.11</v>
      </c>
      <c r="AB1952">
        <v>2</v>
      </c>
      <c r="AC1952">
        <v>22.88</v>
      </c>
      <c r="AD1952">
        <v>22.88</v>
      </c>
      <c r="AE1952" t="s">
        <v>1528</v>
      </c>
      <c r="AF1952" t="s">
        <v>6650</v>
      </c>
      <c r="AG1952" t="s">
        <v>6650</v>
      </c>
      <c r="AH1952" t="s">
        <v>6651</v>
      </c>
      <c r="AI1952" t="s">
        <v>368</v>
      </c>
      <c r="AJ1952">
        <v>33</v>
      </c>
      <c r="AK1952" t="s">
        <v>57</v>
      </c>
      <c r="AL1952">
        <v>33300</v>
      </c>
      <c r="AM1952" t="s">
        <v>55</v>
      </c>
      <c r="AN1952" t="s">
        <v>55</v>
      </c>
      <c r="AO1952" t="s">
        <v>55</v>
      </c>
      <c r="AS1952" t="s">
        <v>343</v>
      </c>
      <c r="AT1952">
        <v>29</v>
      </c>
      <c r="AU1952">
        <v>30</v>
      </c>
      <c r="AV1952">
        <v>39</v>
      </c>
      <c r="BB1952">
        <v>0</v>
      </c>
      <c r="BC1952">
        <v>0</v>
      </c>
      <c r="BD1952" t="s">
        <v>60</v>
      </c>
      <c r="BE1952" s="5" t="s">
        <v>3831</v>
      </c>
      <c r="BF1952">
        <v>634343823</v>
      </c>
      <c r="BH1952" t="s">
        <v>323</v>
      </c>
      <c r="BI1952" t="s">
        <v>320</v>
      </c>
      <c r="BJ1952">
        <v>0.42569444444444443</v>
      </c>
      <c r="BK1952">
        <v>34</v>
      </c>
      <c r="BL1952">
        <v>4.03</v>
      </c>
      <c r="BM1952">
        <v>0</v>
      </c>
      <c r="BN1952">
        <v>-25.87</v>
      </c>
      <c r="BO1952">
        <v>12.16</v>
      </c>
      <c r="BP1952" t="s">
        <v>60</v>
      </c>
      <c r="BQ1952">
        <v>1.160362033</v>
      </c>
      <c r="BR1952" t="s">
        <v>61</v>
      </c>
    </row>
    <row r="1953" spans="1:70" x14ac:dyDescent="0.2">
      <c r="A1953" s="19">
        <f t="shared" si="74"/>
        <v>11.14</v>
      </c>
      <c r="B1953" s="20">
        <v>3752</v>
      </c>
      <c r="D1953" s="2" t="s">
        <v>1381</v>
      </c>
      <c r="E1953" s="2" t="str">
        <f t="shared" si="73"/>
        <v>ST</v>
      </c>
      <c r="F1953">
        <v>200720433</v>
      </c>
      <c r="G1953">
        <v>202606</v>
      </c>
      <c r="H1953" t="s">
        <v>52</v>
      </c>
      <c r="I1953" t="s">
        <v>321</v>
      </c>
      <c r="J1953" t="s">
        <v>322</v>
      </c>
      <c r="K1953" t="s">
        <v>54</v>
      </c>
      <c r="L1953" s="5" t="s">
        <v>5681</v>
      </c>
      <c r="M1953" s="5" t="s">
        <v>5682</v>
      </c>
      <c r="N1953" s="21">
        <v>873486489580</v>
      </c>
      <c r="P1953" t="s">
        <v>326</v>
      </c>
      <c r="Q1953" t="s">
        <v>326</v>
      </c>
      <c r="R1953" t="s">
        <v>56</v>
      </c>
      <c r="S1953" t="s">
        <v>327</v>
      </c>
      <c r="T1953">
        <v>21</v>
      </c>
      <c r="U1953" t="s">
        <v>57</v>
      </c>
      <c r="V1953">
        <v>21320</v>
      </c>
      <c r="W1953">
        <v>53.34</v>
      </c>
      <c r="X1953">
        <v>6.33</v>
      </c>
      <c r="Y1953">
        <v>0</v>
      </c>
      <c r="Z1953">
        <v>-40.590000000000003</v>
      </c>
      <c r="AA1953">
        <v>19.079999999999998</v>
      </c>
      <c r="AB1953">
        <v>4</v>
      </c>
      <c r="AC1953">
        <v>44</v>
      </c>
      <c r="AD1953">
        <v>44</v>
      </c>
      <c r="AE1953" t="s">
        <v>9794</v>
      </c>
      <c r="AF1953" t="s">
        <v>6652</v>
      </c>
      <c r="AG1953" t="s">
        <v>2751</v>
      </c>
      <c r="AH1953" t="s">
        <v>6653</v>
      </c>
      <c r="AI1953" t="s">
        <v>6654</v>
      </c>
      <c r="AJ1953">
        <v>49</v>
      </c>
      <c r="AK1953" t="s">
        <v>57</v>
      </c>
      <c r="AL1953">
        <v>49130</v>
      </c>
      <c r="AM1953" t="s">
        <v>55</v>
      </c>
      <c r="AN1953" t="s">
        <v>55</v>
      </c>
      <c r="AO1953" t="s">
        <v>55</v>
      </c>
      <c r="AS1953" t="s">
        <v>343</v>
      </c>
      <c r="AT1953">
        <v>0</v>
      </c>
      <c r="AU1953">
        <v>0</v>
      </c>
      <c r="AV1953">
        <v>0</v>
      </c>
      <c r="BB1953">
        <v>0</v>
      </c>
      <c r="BC1953">
        <v>0</v>
      </c>
      <c r="BD1953" t="s">
        <v>60</v>
      </c>
      <c r="BE1953" s="5" t="s">
        <v>5226</v>
      </c>
      <c r="BF1953">
        <v>634353938</v>
      </c>
      <c r="BH1953" t="s">
        <v>323</v>
      </c>
      <c r="BI1953" t="s">
        <v>320</v>
      </c>
      <c r="BJ1953">
        <v>0.40347222222222223</v>
      </c>
      <c r="BK1953">
        <v>46.6</v>
      </c>
      <c r="BL1953">
        <v>5.53</v>
      </c>
      <c r="BM1953">
        <v>0</v>
      </c>
      <c r="BN1953">
        <v>-35.46</v>
      </c>
      <c r="BO1953">
        <v>16.670000000000002</v>
      </c>
      <c r="BP1953" t="s">
        <v>60</v>
      </c>
      <c r="BQ1953">
        <v>1.1446231330000001</v>
      </c>
      <c r="BR1953" t="s">
        <v>61</v>
      </c>
    </row>
    <row r="1954" spans="1:70" x14ac:dyDescent="0.2">
      <c r="A1954" s="19">
        <f t="shared" si="74"/>
        <v>9.1300000000000026</v>
      </c>
      <c r="B1954" s="20">
        <v>3752</v>
      </c>
      <c r="D1954" s="2" t="s">
        <v>1381</v>
      </c>
      <c r="E1954" s="2" t="str">
        <f t="shared" si="73"/>
        <v>ST</v>
      </c>
      <c r="F1954">
        <v>200720433</v>
      </c>
      <c r="G1954">
        <v>202606</v>
      </c>
      <c r="H1954" t="s">
        <v>52</v>
      </c>
      <c r="I1954" t="s">
        <v>321</v>
      </c>
      <c r="J1954" t="s">
        <v>322</v>
      </c>
      <c r="K1954" t="s">
        <v>54</v>
      </c>
      <c r="L1954" s="5" t="s">
        <v>3825</v>
      </c>
      <c r="M1954" s="5" t="s">
        <v>3826</v>
      </c>
      <c r="N1954" s="21">
        <v>873193098279</v>
      </c>
      <c r="P1954" t="s">
        <v>326</v>
      </c>
      <c r="Q1954" t="s">
        <v>326</v>
      </c>
      <c r="R1954" t="s">
        <v>56</v>
      </c>
      <c r="S1954" t="s">
        <v>327</v>
      </c>
      <c r="T1954">
        <v>21</v>
      </c>
      <c r="U1954" t="s">
        <v>57</v>
      </c>
      <c r="V1954">
        <v>21320</v>
      </c>
      <c r="W1954">
        <v>44.33</v>
      </c>
      <c r="X1954">
        <v>5.26</v>
      </c>
      <c r="Y1954">
        <v>0</v>
      </c>
      <c r="Z1954">
        <v>-33.729999999999997</v>
      </c>
      <c r="AA1954">
        <v>15.85</v>
      </c>
      <c r="AB1954">
        <v>2</v>
      </c>
      <c r="AC1954">
        <v>30.8</v>
      </c>
      <c r="AD1954">
        <v>30.8</v>
      </c>
      <c r="AE1954" t="s">
        <v>9795</v>
      </c>
      <c r="AF1954" t="s">
        <v>6655</v>
      </c>
      <c r="AG1954" t="s">
        <v>6655</v>
      </c>
      <c r="AH1954" t="s">
        <v>6656</v>
      </c>
      <c r="AI1954" t="s">
        <v>404</v>
      </c>
      <c r="AJ1954">
        <v>75</v>
      </c>
      <c r="AK1954" t="s">
        <v>57</v>
      </c>
      <c r="AL1954">
        <v>75017</v>
      </c>
      <c r="AM1954" t="s">
        <v>55</v>
      </c>
      <c r="AN1954" t="s">
        <v>55</v>
      </c>
      <c r="AO1954" t="s">
        <v>55</v>
      </c>
      <c r="AS1954" t="s">
        <v>343</v>
      </c>
      <c r="AT1954">
        <v>0</v>
      </c>
      <c r="AU1954">
        <v>0</v>
      </c>
      <c r="AV1954">
        <v>0</v>
      </c>
      <c r="BB1954">
        <v>0</v>
      </c>
      <c r="BC1954">
        <v>0</v>
      </c>
      <c r="BD1954" t="s">
        <v>60</v>
      </c>
      <c r="BE1954" s="5" t="s">
        <v>3831</v>
      </c>
      <c r="BF1954">
        <v>634343823</v>
      </c>
      <c r="BH1954" t="s">
        <v>323</v>
      </c>
      <c r="BI1954" t="s">
        <v>320</v>
      </c>
      <c r="BJ1954">
        <v>0.47013888888888888</v>
      </c>
      <c r="BK1954">
        <v>38.200000000000003</v>
      </c>
      <c r="BL1954">
        <v>4.53</v>
      </c>
      <c r="BM1954">
        <v>0</v>
      </c>
      <c r="BN1954">
        <v>-29.07</v>
      </c>
      <c r="BO1954">
        <v>13.66</v>
      </c>
      <c r="BP1954" t="s">
        <v>60</v>
      </c>
      <c r="BQ1954">
        <v>1.160362033</v>
      </c>
      <c r="BR1954" t="s">
        <v>61</v>
      </c>
    </row>
    <row r="1955" spans="1:70" x14ac:dyDescent="0.2">
      <c r="A1955" s="19">
        <f t="shared" si="74"/>
        <v>14.82</v>
      </c>
      <c r="B1955" s="20">
        <v>3752</v>
      </c>
      <c r="D1955" s="2" t="s">
        <v>1381</v>
      </c>
      <c r="E1955" s="2" t="str">
        <f t="shared" si="73"/>
        <v>ST</v>
      </c>
      <c r="F1955">
        <v>200720433</v>
      </c>
      <c r="G1955">
        <v>202606</v>
      </c>
      <c r="H1955" t="s">
        <v>52</v>
      </c>
      <c r="I1955" t="s">
        <v>321</v>
      </c>
      <c r="J1955" t="s">
        <v>322</v>
      </c>
      <c r="K1955" t="s">
        <v>54</v>
      </c>
      <c r="L1955" s="5">
        <v>46332</v>
      </c>
      <c r="M1955" s="5">
        <v>46362</v>
      </c>
      <c r="N1955" s="21">
        <v>872894542280</v>
      </c>
      <c r="P1955" t="s">
        <v>326</v>
      </c>
      <c r="Q1955" t="s">
        <v>326</v>
      </c>
      <c r="R1955" t="s">
        <v>56</v>
      </c>
      <c r="S1955" t="s">
        <v>327</v>
      </c>
      <c r="T1955">
        <v>21</v>
      </c>
      <c r="U1955" t="s">
        <v>57</v>
      </c>
      <c r="V1955">
        <v>21320</v>
      </c>
      <c r="W1955">
        <v>71.61</v>
      </c>
      <c r="X1955">
        <v>8.48</v>
      </c>
      <c r="Y1955">
        <v>0</v>
      </c>
      <c r="Z1955">
        <v>-54.49</v>
      </c>
      <c r="AA1955">
        <v>25.59</v>
      </c>
      <c r="AB1955">
        <v>4</v>
      </c>
      <c r="AC1955">
        <v>66.66</v>
      </c>
      <c r="AD1955">
        <v>66.66</v>
      </c>
      <c r="AE1955" t="s">
        <v>9796</v>
      </c>
      <c r="AF1955" t="s">
        <v>5013</v>
      </c>
      <c r="AG1955" t="s">
        <v>5013</v>
      </c>
      <c r="AH1955" t="s">
        <v>6657</v>
      </c>
      <c r="AI1955" t="s">
        <v>459</v>
      </c>
      <c r="AJ1955">
        <v>75</v>
      </c>
      <c r="AK1955" t="s">
        <v>57</v>
      </c>
      <c r="AL1955">
        <v>75004</v>
      </c>
      <c r="AM1955" t="s">
        <v>55</v>
      </c>
      <c r="AN1955" t="s">
        <v>55</v>
      </c>
      <c r="AO1955" t="s">
        <v>55</v>
      </c>
      <c r="AS1955" t="s">
        <v>343</v>
      </c>
      <c r="AT1955">
        <v>26</v>
      </c>
      <c r="AU1955">
        <v>31</v>
      </c>
      <c r="AV1955">
        <v>42</v>
      </c>
      <c r="BB1955">
        <v>0</v>
      </c>
      <c r="BC1955">
        <v>0</v>
      </c>
      <c r="BD1955" t="s">
        <v>60</v>
      </c>
      <c r="BE1955" s="5" t="s">
        <v>3831</v>
      </c>
      <c r="BF1955">
        <v>634343823</v>
      </c>
      <c r="BH1955" t="s">
        <v>323</v>
      </c>
      <c r="BI1955" t="s">
        <v>320</v>
      </c>
      <c r="BJ1955">
        <v>0.45694444444444443</v>
      </c>
      <c r="BK1955">
        <v>62</v>
      </c>
      <c r="BL1955">
        <v>7.34</v>
      </c>
      <c r="BM1955">
        <v>0</v>
      </c>
      <c r="BN1955">
        <v>-47.18</v>
      </c>
      <c r="BO1955">
        <v>22.16</v>
      </c>
      <c r="BP1955" t="s">
        <v>60</v>
      </c>
      <c r="BQ1955">
        <v>1.1549344580000001</v>
      </c>
      <c r="BR1955" t="s">
        <v>61</v>
      </c>
    </row>
    <row r="1956" spans="1:70" x14ac:dyDescent="0.2">
      <c r="A1956" s="19">
        <f t="shared" si="74"/>
        <v>14.480000000000004</v>
      </c>
      <c r="B1956" s="20">
        <v>3752</v>
      </c>
      <c r="D1956" s="2" t="s">
        <v>1381</v>
      </c>
      <c r="E1956" s="2" t="str">
        <f t="shared" si="73"/>
        <v>ST</v>
      </c>
      <c r="F1956">
        <v>200720433</v>
      </c>
      <c r="G1956">
        <v>202606</v>
      </c>
      <c r="H1956" t="s">
        <v>52</v>
      </c>
      <c r="I1956" t="s">
        <v>321</v>
      </c>
      <c r="J1956" t="s">
        <v>322</v>
      </c>
      <c r="K1956" t="s">
        <v>54</v>
      </c>
      <c r="L1956" s="5">
        <v>46332</v>
      </c>
      <c r="M1956" s="5">
        <v>46362</v>
      </c>
      <c r="N1956" s="21">
        <v>872935786380</v>
      </c>
      <c r="P1956" t="s">
        <v>326</v>
      </c>
      <c r="Q1956" t="s">
        <v>326</v>
      </c>
      <c r="R1956" t="s">
        <v>56</v>
      </c>
      <c r="S1956" t="s">
        <v>327</v>
      </c>
      <c r="T1956">
        <v>21</v>
      </c>
      <c r="U1956" t="s">
        <v>57</v>
      </c>
      <c r="V1956">
        <v>21320</v>
      </c>
      <c r="W1956">
        <v>69.989999999999995</v>
      </c>
      <c r="X1956">
        <v>21.04</v>
      </c>
      <c r="Y1956">
        <v>0</v>
      </c>
      <c r="Z1956">
        <v>-53.27</v>
      </c>
      <c r="AA1956">
        <v>37.770000000000003</v>
      </c>
      <c r="AB1956">
        <v>4</v>
      </c>
      <c r="AC1956">
        <v>64.900000000000006</v>
      </c>
      <c r="AD1956">
        <v>64.900000000000006</v>
      </c>
      <c r="AE1956" t="s">
        <v>1463</v>
      </c>
      <c r="AF1956" t="s">
        <v>5206</v>
      </c>
      <c r="AG1956" t="s">
        <v>5206</v>
      </c>
      <c r="AH1956" t="s">
        <v>5207</v>
      </c>
      <c r="AI1956" t="s">
        <v>1435</v>
      </c>
      <c r="AJ1956">
        <v>38</v>
      </c>
      <c r="AK1956" t="s">
        <v>57</v>
      </c>
      <c r="AL1956">
        <v>38250</v>
      </c>
      <c r="AM1956" t="s">
        <v>55</v>
      </c>
      <c r="AN1956" t="s">
        <v>55</v>
      </c>
      <c r="AO1956" t="s">
        <v>55</v>
      </c>
      <c r="AS1956" t="s">
        <v>343</v>
      </c>
      <c r="AT1956">
        <v>26</v>
      </c>
      <c r="AU1956">
        <v>31</v>
      </c>
      <c r="AV1956">
        <v>41</v>
      </c>
      <c r="BB1956">
        <v>0</v>
      </c>
      <c r="BC1956">
        <v>0</v>
      </c>
      <c r="BD1956" t="s">
        <v>60</v>
      </c>
      <c r="BE1956" s="5" t="s">
        <v>3831</v>
      </c>
      <c r="BF1956">
        <v>634343823</v>
      </c>
      <c r="BH1956" t="s">
        <v>323</v>
      </c>
      <c r="BI1956" t="s">
        <v>320</v>
      </c>
      <c r="BJ1956">
        <v>0.39652777777777776</v>
      </c>
      <c r="BK1956">
        <v>60.6</v>
      </c>
      <c r="BL1956">
        <v>18.22</v>
      </c>
      <c r="BM1956">
        <v>0</v>
      </c>
      <c r="BN1956">
        <v>-46.12</v>
      </c>
      <c r="BO1956">
        <v>32.700000000000003</v>
      </c>
      <c r="BP1956" t="s">
        <v>60</v>
      </c>
      <c r="BQ1956">
        <v>1.1549344580000001</v>
      </c>
      <c r="BR1956" t="s">
        <v>61</v>
      </c>
    </row>
    <row r="1957" spans="1:70" x14ac:dyDescent="0.2">
      <c r="A1957" s="19">
        <f t="shared" si="74"/>
        <v>5.1099999999999994</v>
      </c>
      <c r="B1957" s="20">
        <v>3752</v>
      </c>
      <c r="D1957" s="2" t="s">
        <v>1381</v>
      </c>
      <c r="E1957" s="2" t="str">
        <f t="shared" si="73"/>
        <v>ST</v>
      </c>
      <c r="F1957">
        <v>200720433</v>
      </c>
      <c r="G1957">
        <v>202606</v>
      </c>
      <c r="H1957" t="s">
        <v>52</v>
      </c>
      <c r="I1957" t="s">
        <v>321</v>
      </c>
      <c r="J1957" t="s">
        <v>322</v>
      </c>
      <c r="K1957" t="s">
        <v>54</v>
      </c>
      <c r="L1957" s="5" t="s">
        <v>4087</v>
      </c>
      <c r="M1957" s="5" t="s">
        <v>3825</v>
      </c>
      <c r="N1957" s="21">
        <v>873133964410</v>
      </c>
      <c r="P1957" t="s">
        <v>326</v>
      </c>
      <c r="Q1957" t="s">
        <v>326</v>
      </c>
      <c r="R1957" t="s">
        <v>56</v>
      </c>
      <c r="S1957" t="s">
        <v>327</v>
      </c>
      <c r="T1957">
        <v>21</v>
      </c>
      <c r="U1957" t="s">
        <v>57</v>
      </c>
      <c r="V1957">
        <v>21320</v>
      </c>
      <c r="W1957">
        <v>24.76</v>
      </c>
      <c r="X1957">
        <v>2.93</v>
      </c>
      <c r="Y1957">
        <v>0</v>
      </c>
      <c r="Z1957">
        <v>-18.850000000000001</v>
      </c>
      <c r="AA1957">
        <v>8.84</v>
      </c>
      <c r="AB1957">
        <v>1</v>
      </c>
      <c r="AC1957">
        <v>4.4000000000000004</v>
      </c>
      <c r="AD1957">
        <v>4.4000000000000004</v>
      </c>
      <c r="AE1957" t="s">
        <v>301</v>
      </c>
      <c r="AF1957" t="s">
        <v>3963</v>
      </c>
      <c r="AG1957" t="s">
        <v>3963</v>
      </c>
      <c r="AH1957" t="s">
        <v>3964</v>
      </c>
      <c r="AI1957" t="s">
        <v>3015</v>
      </c>
      <c r="AJ1957">
        <v>13</v>
      </c>
      <c r="AK1957" t="s">
        <v>57</v>
      </c>
      <c r="AL1957">
        <v>13127</v>
      </c>
      <c r="AM1957" t="s">
        <v>55</v>
      </c>
      <c r="AN1957" t="s">
        <v>55</v>
      </c>
      <c r="AO1957" t="s">
        <v>55</v>
      </c>
      <c r="AS1957" t="s">
        <v>343</v>
      </c>
      <c r="AT1957">
        <v>0</v>
      </c>
      <c r="AU1957">
        <v>0</v>
      </c>
      <c r="AV1957">
        <v>0</v>
      </c>
      <c r="BB1957">
        <v>0</v>
      </c>
      <c r="BC1957">
        <v>0</v>
      </c>
      <c r="BD1957" t="s">
        <v>60</v>
      </c>
      <c r="BE1957" s="5" t="s">
        <v>3831</v>
      </c>
      <c r="BF1957">
        <v>634343823</v>
      </c>
      <c r="BH1957" t="s">
        <v>323</v>
      </c>
      <c r="BI1957" t="s">
        <v>320</v>
      </c>
      <c r="BJ1957">
        <v>0.41249999999999998</v>
      </c>
      <c r="BK1957">
        <v>21.4</v>
      </c>
      <c r="BL1957">
        <v>2.5299999999999998</v>
      </c>
      <c r="BM1957">
        <v>0</v>
      </c>
      <c r="BN1957">
        <v>-16.29</v>
      </c>
      <c r="BO1957">
        <v>7.64</v>
      </c>
      <c r="BP1957" t="s">
        <v>60</v>
      </c>
      <c r="BQ1957">
        <v>1.1572332869999999</v>
      </c>
      <c r="BR1957" t="s">
        <v>61</v>
      </c>
    </row>
    <row r="1958" spans="1:70" x14ac:dyDescent="0.2">
      <c r="A1958" s="19">
        <f t="shared" si="74"/>
        <v>7.4600000000000009</v>
      </c>
      <c r="B1958" s="20">
        <v>3752</v>
      </c>
      <c r="D1958" s="2" t="s">
        <v>1381</v>
      </c>
      <c r="E1958" s="2" t="str">
        <f t="shared" si="73"/>
        <v>ST</v>
      </c>
      <c r="F1958">
        <v>200720433</v>
      </c>
      <c r="G1958">
        <v>202606</v>
      </c>
      <c r="H1958" t="s">
        <v>52</v>
      </c>
      <c r="I1958" t="s">
        <v>321</v>
      </c>
      <c r="J1958" t="s">
        <v>322</v>
      </c>
      <c r="K1958" t="s">
        <v>54</v>
      </c>
      <c r="L1958" s="5" t="s">
        <v>5222</v>
      </c>
      <c r="M1958" s="5" t="s">
        <v>6091</v>
      </c>
      <c r="N1958" s="21">
        <v>873250480028</v>
      </c>
      <c r="P1958" t="s">
        <v>326</v>
      </c>
      <c r="Q1958" t="s">
        <v>326</v>
      </c>
      <c r="R1958" t="s">
        <v>56</v>
      </c>
      <c r="S1958" t="s">
        <v>327</v>
      </c>
      <c r="T1958">
        <v>21</v>
      </c>
      <c r="U1958" t="s">
        <v>57</v>
      </c>
      <c r="V1958">
        <v>21320</v>
      </c>
      <c r="W1958">
        <v>36.130000000000003</v>
      </c>
      <c r="X1958">
        <v>4.28</v>
      </c>
      <c r="Y1958">
        <v>0</v>
      </c>
      <c r="Z1958">
        <v>-27.49</v>
      </c>
      <c r="AA1958">
        <v>12.92</v>
      </c>
      <c r="AB1958">
        <v>1</v>
      </c>
      <c r="AC1958">
        <v>19.8</v>
      </c>
      <c r="AD1958">
        <v>19.8</v>
      </c>
      <c r="AE1958" t="s">
        <v>9797</v>
      </c>
      <c r="AF1958" t="s">
        <v>6658</v>
      </c>
      <c r="AG1958" t="s">
        <v>6659</v>
      </c>
      <c r="AH1958" t="s">
        <v>9798</v>
      </c>
      <c r="AI1958" t="s">
        <v>6660</v>
      </c>
      <c r="AJ1958">
        <v>3</v>
      </c>
      <c r="AK1958" t="s">
        <v>57</v>
      </c>
      <c r="AL1958">
        <v>3410</v>
      </c>
      <c r="AM1958" t="s">
        <v>55</v>
      </c>
      <c r="AN1958" t="s">
        <v>55</v>
      </c>
      <c r="AO1958" t="s">
        <v>55</v>
      </c>
      <c r="AS1958" t="s">
        <v>343</v>
      </c>
      <c r="AT1958">
        <v>0</v>
      </c>
      <c r="AU1958">
        <v>0</v>
      </c>
      <c r="AV1958">
        <v>0</v>
      </c>
      <c r="BB1958">
        <v>0</v>
      </c>
      <c r="BC1958">
        <v>0</v>
      </c>
      <c r="BD1958" t="s">
        <v>60</v>
      </c>
      <c r="BE1958" s="5" t="s">
        <v>5226</v>
      </c>
      <c r="BF1958">
        <v>634353938</v>
      </c>
      <c r="BH1958" t="s">
        <v>323</v>
      </c>
      <c r="BI1958" t="s">
        <v>320</v>
      </c>
      <c r="BJ1958">
        <v>0.35416666666666669</v>
      </c>
      <c r="BK1958">
        <v>31.2</v>
      </c>
      <c r="BL1958">
        <v>3.7</v>
      </c>
      <c r="BM1958">
        <v>0</v>
      </c>
      <c r="BN1958">
        <v>-23.74</v>
      </c>
      <c r="BO1958">
        <v>11.16</v>
      </c>
      <c r="BP1958" t="s">
        <v>60</v>
      </c>
      <c r="BQ1958">
        <v>1.15806418</v>
      </c>
      <c r="BR1958" t="s">
        <v>61</v>
      </c>
    </row>
    <row r="1959" spans="1:70" x14ac:dyDescent="0.2">
      <c r="A1959" s="19">
        <f t="shared" si="74"/>
        <v>15.82</v>
      </c>
      <c r="B1959" s="20">
        <v>3752</v>
      </c>
      <c r="D1959" s="2" t="s">
        <v>1381</v>
      </c>
      <c r="E1959" s="2" t="str">
        <f t="shared" si="73"/>
        <v>ST</v>
      </c>
      <c r="F1959">
        <v>200720433</v>
      </c>
      <c r="G1959">
        <v>202606</v>
      </c>
      <c r="H1959" t="s">
        <v>52</v>
      </c>
      <c r="I1959" t="s">
        <v>321</v>
      </c>
      <c r="J1959" t="s">
        <v>322</v>
      </c>
      <c r="K1959" t="s">
        <v>54</v>
      </c>
      <c r="L1959" s="5">
        <v>46332</v>
      </c>
      <c r="M1959" s="5">
        <v>46362</v>
      </c>
      <c r="N1959" s="21">
        <v>872895401228</v>
      </c>
      <c r="P1959" t="s">
        <v>326</v>
      </c>
      <c r="Q1959" t="s">
        <v>326</v>
      </c>
      <c r="R1959" t="s">
        <v>56</v>
      </c>
      <c r="S1959" t="s">
        <v>327</v>
      </c>
      <c r="T1959">
        <v>21</v>
      </c>
      <c r="U1959" t="s">
        <v>57</v>
      </c>
      <c r="V1959">
        <v>21320</v>
      </c>
      <c r="W1959">
        <v>76.459999999999994</v>
      </c>
      <c r="X1959">
        <v>9.0500000000000007</v>
      </c>
      <c r="Y1959">
        <v>0</v>
      </c>
      <c r="Z1959">
        <v>-58.19</v>
      </c>
      <c r="AA1959">
        <v>27.33</v>
      </c>
      <c r="AB1959">
        <v>5</v>
      </c>
      <c r="AC1959">
        <v>74.14</v>
      </c>
      <c r="AD1959">
        <v>74.14</v>
      </c>
      <c r="AE1959" t="s">
        <v>9799</v>
      </c>
      <c r="AF1959" t="s">
        <v>6661</v>
      </c>
      <c r="AG1959" t="s">
        <v>6661</v>
      </c>
      <c r="AH1959" t="s">
        <v>6662</v>
      </c>
      <c r="AI1959" t="s">
        <v>6663</v>
      </c>
      <c r="AJ1959">
        <v>44</v>
      </c>
      <c r="AK1959" t="s">
        <v>57</v>
      </c>
      <c r="AL1959">
        <v>44240</v>
      </c>
      <c r="AM1959" t="s">
        <v>55</v>
      </c>
      <c r="AN1959" t="s">
        <v>55</v>
      </c>
      <c r="AO1959" t="s">
        <v>55</v>
      </c>
      <c r="AS1959" t="s">
        <v>343</v>
      </c>
      <c r="AT1959">
        <v>15</v>
      </c>
      <c r="AU1959">
        <v>30</v>
      </c>
      <c r="AV1959">
        <v>40</v>
      </c>
      <c r="BB1959">
        <v>0</v>
      </c>
      <c r="BC1959">
        <v>0</v>
      </c>
      <c r="BD1959" t="s">
        <v>60</v>
      </c>
      <c r="BE1959" s="5" t="s">
        <v>3831</v>
      </c>
      <c r="BF1959">
        <v>634343823</v>
      </c>
      <c r="BH1959" t="s">
        <v>323</v>
      </c>
      <c r="BI1959" t="s">
        <v>320</v>
      </c>
      <c r="BJ1959">
        <v>0.41736111111111113</v>
      </c>
      <c r="BK1959">
        <v>66.2</v>
      </c>
      <c r="BL1959">
        <v>7.84</v>
      </c>
      <c r="BM1959">
        <v>0</v>
      </c>
      <c r="BN1959">
        <v>-50.38</v>
      </c>
      <c r="BO1959">
        <v>23.66</v>
      </c>
      <c r="BP1959" t="s">
        <v>60</v>
      </c>
      <c r="BQ1959">
        <v>1.1549344580000001</v>
      </c>
      <c r="BR1959" t="s">
        <v>61</v>
      </c>
    </row>
    <row r="1960" spans="1:70" x14ac:dyDescent="0.2">
      <c r="A1960" s="19">
        <f t="shared" si="74"/>
        <v>9.1300000000000026</v>
      </c>
      <c r="B1960" s="20">
        <v>3752</v>
      </c>
      <c r="D1960" s="2" t="s">
        <v>1381</v>
      </c>
      <c r="E1960" s="2" t="str">
        <f t="shared" si="73"/>
        <v>ST</v>
      </c>
      <c r="F1960">
        <v>200720433</v>
      </c>
      <c r="G1960">
        <v>202606</v>
      </c>
      <c r="H1960" t="s">
        <v>52</v>
      </c>
      <c r="I1960" t="s">
        <v>321</v>
      </c>
      <c r="J1960" t="s">
        <v>322</v>
      </c>
      <c r="K1960" t="s">
        <v>54</v>
      </c>
      <c r="L1960" s="5" t="s">
        <v>4087</v>
      </c>
      <c r="M1960" s="5" t="s">
        <v>3825</v>
      </c>
      <c r="N1960" s="21">
        <v>873079269845</v>
      </c>
      <c r="P1960" t="s">
        <v>326</v>
      </c>
      <c r="Q1960" t="s">
        <v>326</v>
      </c>
      <c r="R1960" t="s">
        <v>56</v>
      </c>
      <c r="S1960" t="s">
        <v>327</v>
      </c>
      <c r="T1960">
        <v>21</v>
      </c>
      <c r="U1960" t="s">
        <v>57</v>
      </c>
      <c r="V1960">
        <v>21320</v>
      </c>
      <c r="W1960">
        <v>44.21</v>
      </c>
      <c r="X1960">
        <v>5.24</v>
      </c>
      <c r="Y1960">
        <v>0</v>
      </c>
      <c r="Z1960">
        <v>-33.64</v>
      </c>
      <c r="AA1960">
        <v>15.81</v>
      </c>
      <c r="AB1960">
        <v>2</v>
      </c>
      <c r="AC1960">
        <v>30.8</v>
      </c>
      <c r="AD1960">
        <v>30.8</v>
      </c>
      <c r="AE1960" t="s">
        <v>8605</v>
      </c>
      <c r="AF1960" t="s">
        <v>6664</v>
      </c>
      <c r="AG1960" t="s">
        <v>6664</v>
      </c>
      <c r="AH1960" t="s">
        <v>6665</v>
      </c>
      <c r="AI1960" t="s">
        <v>412</v>
      </c>
      <c r="AJ1960">
        <v>75</v>
      </c>
      <c r="AK1960" t="s">
        <v>57</v>
      </c>
      <c r="AL1960">
        <v>75116</v>
      </c>
      <c r="AM1960" t="s">
        <v>55</v>
      </c>
      <c r="AN1960" t="s">
        <v>55</v>
      </c>
      <c r="AO1960" t="s">
        <v>55</v>
      </c>
      <c r="AS1960" t="s">
        <v>343</v>
      </c>
      <c r="AT1960">
        <v>0</v>
      </c>
      <c r="AU1960">
        <v>0</v>
      </c>
      <c r="AV1960">
        <v>0</v>
      </c>
      <c r="BB1960">
        <v>0</v>
      </c>
      <c r="BC1960">
        <v>0</v>
      </c>
      <c r="BD1960" t="s">
        <v>60</v>
      </c>
      <c r="BE1960" s="5" t="s">
        <v>3831</v>
      </c>
      <c r="BF1960">
        <v>634343823</v>
      </c>
      <c r="BH1960" t="s">
        <v>323</v>
      </c>
      <c r="BI1960" t="s">
        <v>320</v>
      </c>
      <c r="BJ1960">
        <v>0.38958333333333334</v>
      </c>
      <c r="BK1960">
        <v>38.200000000000003</v>
      </c>
      <c r="BL1960">
        <v>4.53</v>
      </c>
      <c r="BM1960">
        <v>0</v>
      </c>
      <c r="BN1960">
        <v>-29.07</v>
      </c>
      <c r="BO1960">
        <v>13.66</v>
      </c>
      <c r="BP1960" t="s">
        <v>60</v>
      </c>
      <c r="BQ1960">
        <v>1.1572332869999999</v>
      </c>
      <c r="BR1960" t="s">
        <v>61</v>
      </c>
    </row>
    <row r="1961" spans="1:70" x14ac:dyDescent="0.2">
      <c r="A1961" s="19">
        <f t="shared" si="74"/>
        <v>15.830000000000005</v>
      </c>
      <c r="B1961" s="20">
        <v>3752</v>
      </c>
      <c r="D1961" s="2" t="s">
        <v>1381</v>
      </c>
      <c r="E1961" s="2" t="str">
        <f t="shared" si="73"/>
        <v>ST</v>
      </c>
      <c r="F1961">
        <v>200720433</v>
      </c>
      <c r="G1961">
        <v>202606</v>
      </c>
      <c r="H1961" t="s">
        <v>52</v>
      </c>
      <c r="I1961" t="s">
        <v>321</v>
      </c>
      <c r="J1961" t="s">
        <v>322</v>
      </c>
      <c r="K1961" t="s">
        <v>54</v>
      </c>
      <c r="L1961" s="5" t="s">
        <v>3825</v>
      </c>
      <c r="M1961" s="5" t="s">
        <v>3826</v>
      </c>
      <c r="N1961" s="21">
        <v>873184952965</v>
      </c>
      <c r="P1961" t="s">
        <v>326</v>
      </c>
      <c r="Q1961" t="s">
        <v>326</v>
      </c>
      <c r="R1961" t="s">
        <v>56</v>
      </c>
      <c r="S1961" t="s">
        <v>327</v>
      </c>
      <c r="T1961">
        <v>21</v>
      </c>
      <c r="U1961" t="s">
        <v>57</v>
      </c>
      <c r="V1961">
        <v>21320</v>
      </c>
      <c r="W1961">
        <v>76.819999999999993</v>
      </c>
      <c r="X1961">
        <v>9.11</v>
      </c>
      <c r="Y1961">
        <v>0</v>
      </c>
      <c r="Z1961">
        <v>-58.45</v>
      </c>
      <c r="AA1961">
        <v>27.48</v>
      </c>
      <c r="AB1961">
        <v>6</v>
      </c>
      <c r="AC1961">
        <v>74.8</v>
      </c>
      <c r="AD1961">
        <v>74.8</v>
      </c>
      <c r="AE1961" t="s">
        <v>8605</v>
      </c>
      <c r="AF1961" t="s">
        <v>6666</v>
      </c>
      <c r="AG1961" t="s">
        <v>6666</v>
      </c>
      <c r="AH1961" t="s">
        <v>6667</v>
      </c>
      <c r="AI1961" t="s">
        <v>3153</v>
      </c>
      <c r="AJ1961">
        <v>78</v>
      </c>
      <c r="AK1961" t="s">
        <v>57</v>
      </c>
      <c r="AL1961">
        <v>78160</v>
      </c>
      <c r="AM1961" t="s">
        <v>55</v>
      </c>
      <c r="AN1961" t="s">
        <v>55</v>
      </c>
      <c r="AO1961" t="s">
        <v>55</v>
      </c>
      <c r="AS1961" t="s">
        <v>343</v>
      </c>
      <c r="AT1961">
        <v>0</v>
      </c>
      <c r="AU1961">
        <v>0</v>
      </c>
      <c r="AV1961">
        <v>0</v>
      </c>
      <c r="BB1961">
        <v>0</v>
      </c>
      <c r="BC1961">
        <v>0</v>
      </c>
      <c r="BD1961" t="s">
        <v>60</v>
      </c>
      <c r="BE1961" s="5" t="s">
        <v>3831</v>
      </c>
      <c r="BF1961">
        <v>634343823</v>
      </c>
      <c r="BH1961" t="s">
        <v>323</v>
      </c>
      <c r="BI1961" t="s">
        <v>320</v>
      </c>
      <c r="BJ1961">
        <v>0.43333333333333335</v>
      </c>
      <c r="BK1961">
        <v>66.2</v>
      </c>
      <c r="BL1961">
        <v>7.85</v>
      </c>
      <c r="BM1961">
        <v>0</v>
      </c>
      <c r="BN1961">
        <v>-50.37</v>
      </c>
      <c r="BO1961">
        <v>23.68</v>
      </c>
      <c r="BP1961" t="s">
        <v>60</v>
      </c>
      <c r="BQ1961">
        <v>1.160362033</v>
      </c>
      <c r="BR1961" t="s">
        <v>61</v>
      </c>
    </row>
    <row r="1962" spans="1:70" x14ac:dyDescent="0.2">
      <c r="A1962" s="19">
        <f t="shared" si="74"/>
        <v>6.120000000000001</v>
      </c>
      <c r="B1962" s="20">
        <v>3752</v>
      </c>
      <c r="D1962" s="2" t="s">
        <v>1381</v>
      </c>
      <c r="E1962" s="2" t="str">
        <f t="shared" si="73"/>
        <v>ST</v>
      </c>
      <c r="F1962">
        <v>200720433</v>
      </c>
      <c r="G1962">
        <v>202606</v>
      </c>
      <c r="H1962" t="s">
        <v>52</v>
      </c>
      <c r="I1962" t="s">
        <v>321</v>
      </c>
      <c r="J1962" t="s">
        <v>322</v>
      </c>
      <c r="K1962" t="s">
        <v>54</v>
      </c>
      <c r="L1962" s="5" t="s">
        <v>4087</v>
      </c>
      <c r="M1962" s="5" t="s">
        <v>3825</v>
      </c>
      <c r="N1962" s="21">
        <v>873128909244</v>
      </c>
      <c r="P1962" t="s">
        <v>326</v>
      </c>
      <c r="Q1962" t="s">
        <v>326</v>
      </c>
      <c r="R1962" t="s">
        <v>56</v>
      </c>
      <c r="S1962" t="s">
        <v>327</v>
      </c>
      <c r="T1962">
        <v>21</v>
      </c>
      <c r="U1962" t="s">
        <v>57</v>
      </c>
      <c r="V1962">
        <v>21320</v>
      </c>
      <c r="W1962">
        <v>29.63</v>
      </c>
      <c r="X1962">
        <v>3.52</v>
      </c>
      <c r="Y1962">
        <v>0</v>
      </c>
      <c r="Z1962">
        <v>-22.54</v>
      </c>
      <c r="AA1962">
        <v>10.6</v>
      </c>
      <c r="AB1962">
        <v>1</v>
      </c>
      <c r="AC1962">
        <v>11</v>
      </c>
      <c r="AD1962">
        <v>11</v>
      </c>
      <c r="AE1962" t="s">
        <v>9800</v>
      </c>
      <c r="AF1962" t="s">
        <v>5846</v>
      </c>
      <c r="AG1962" t="s">
        <v>5846</v>
      </c>
      <c r="AH1962" t="s">
        <v>5847</v>
      </c>
      <c r="AI1962" t="s">
        <v>5848</v>
      </c>
      <c r="AJ1962">
        <v>14</v>
      </c>
      <c r="AK1962" t="s">
        <v>57</v>
      </c>
      <c r="AL1962">
        <v>14730</v>
      </c>
      <c r="AM1962" t="s">
        <v>55</v>
      </c>
      <c r="AN1962" t="s">
        <v>55</v>
      </c>
      <c r="AO1962" t="s">
        <v>55</v>
      </c>
      <c r="AS1962" t="s">
        <v>343</v>
      </c>
      <c r="AT1962">
        <v>20</v>
      </c>
      <c r="AU1962">
        <v>30</v>
      </c>
      <c r="AV1962">
        <v>40</v>
      </c>
      <c r="BB1962">
        <v>0</v>
      </c>
      <c r="BC1962">
        <v>0</v>
      </c>
      <c r="BD1962" t="s">
        <v>60</v>
      </c>
      <c r="BE1962" s="5" t="s">
        <v>3831</v>
      </c>
      <c r="BF1962">
        <v>634343823</v>
      </c>
      <c r="BH1962" t="s">
        <v>323</v>
      </c>
      <c r="BI1962" t="s">
        <v>320</v>
      </c>
      <c r="BJ1962">
        <v>0.3840277777777778</v>
      </c>
      <c r="BK1962">
        <v>25.6</v>
      </c>
      <c r="BL1962">
        <v>3.04</v>
      </c>
      <c r="BM1962">
        <v>0</v>
      </c>
      <c r="BN1962">
        <v>-19.48</v>
      </c>
      <c r="BO1962">
        <v>9.16</v>
      </c>
      <c r="BP1962" t="s">
        <v>60</v>
      </c>
      <c r="BQ1962">
        <v>1.1572332869999999</v>
      </c>
      <c r="BR1962" t="s">
        <v>61</v>
      </c>
    </row>
    <row r="1963" spans="1:70" x14ac:dyDescent="0.2">
      <c r="A1963" s="19">
        <f t="shared" si="74"/>
        <v>9.1300000000000026</v>
      </c>
      <c r="B1963" s="20">
        <v>3752</v>
      </c>
      <c r="D1963" s="2" t="s">
        <v>1381</v>
      </c>
      <c r="E1963" s="2" t="str">
        <f t="shared" si="73"/>
        <v>ST</v>
      </c>
      <c r="F1963">
        <v>200720433</v>
      </c>
      <c r="G1963">
        <v>202606</v>
      </c>
      <c r="H1963" t="s">
        <v>52</v>
      </c>
      <c r="I1963" t="s">
        <v>321</v>
      </c>
      <c r="J1963" t="s">
        <v>322</v>
      </c>
      <c r="K1963" t="s">
        <v>54</v>
      </c>
      <c r="L1963" s="5">
        <v>46332</v>
      </c>
      <c r="M1963" s="5">
        <v>46362</v>
      </c>
      <c r="N1963" s="21">
        <v>872895080960</v>
      </c>
      <c r="P1963" t="s">
        <v>326</v>
      </c>
      <c r="Q1963" t="s">
        <v>326</v>
      </c>
      <c r="R1963" t="s">
        <v>56</v>
      </c>
      <c r="S1963" t="s">
        <v>327</v>
      </c>
      <c r="T1963">
        <v>21</v>
      </c>
      <c r="U1963" t="s">
        <v>57</v>
      </c>
      <c r="V1963">
        <v>21320</v>
      </c>
      <c r="W1963">
        <v>44.12</v>
      </c>
      <c r="X1963">
        <v>5.23</v>
      </c>
      <c r="Y1963">
        <v>0</v>
      </c>
      <c r="Z1963">
        <v>-33.57</v>
      </c>
      <c r="AA1963">
        <v>15.78</v>
      </c>
      <c r="AB1963">
        <v>2</v>
      </c>
      <c r="AC1963">
        <v>30.8</v>
      </c>
      <c r="AD1963">
        <v>30.8</v>
      </c>
      <c r="AE1963" t="s">
        <v>2336</v>
      </c>
      <c r="AF1963" t="s">
        <v>403</v>
      </c>
      <c r="AG1963" t="s">
        <v>403</v>
      </c>
      <c r="AH1963" t="s">
        <v>6668</v>
      </c>
      <c r="AI1963" t="s">
        <v>6669</v>
      </c>
      <c r="AJ1963">
        <v>60</v>
      </c>
      <c r="AK1963" t="s">
        <v>57</v>
      </c>
      <c r="AL1963">
        <v>60280</v>
      </c>
      <c r="AM1963" t="s">
        <v>55</v>
      </c>
      <c r="AN1963" t="s">
        <v>55</v>
      </c>
      <c r="AO1963" t="s">
        <v>55</v>
      </c>
      <c r="AS1963" t="s">
        <v>343</v>
      </c>
      <c r="AT1963">
        <v>0</v>
      </c>
      <c r="AU1963">
        <v>0</v>
      </c>
      <c r="AV1963">
        <v>0</v>
      </c>
      <c r="BB1963">
        <v>0</v>
      </c>
      <c r="BC1963">
        <v>0</v>
      </c>
      <c r="BD1963" t="s">
        <v>60</v>
      </c>
      <c r="BE1963" s="5" t="s">
        <v>3831</v>
      </c>
      <c r="BF1963">
        <v>634343823</v>
      </c>
      <c r="BH1963" t="s">
        <v>323</v>
      </c>
      <c r="BI1963" t="s">
        <v>320</v>
      </c>
      <c r="BJ1963">
        <v>0.46597222222222223</v>
      </c>
      <c r="BK1963">
        <v>38.200000000000003</v>
      </c>
      <c r="BL1963">
        <v>4.53</v>
      </c>
      <c r="BM1963">
        <v>0</v>
      </c>
      <c r="BN1963">
        <v>-29.07</v>
      </c>
      <c r="BO1963">
        <v>13.66</v>
      </c>
      <c r="BP1963" t="s">
        <v>60</v>
      </c>
      <c r="BQ1963">
        <v>1.1549344580000001</v>
      </c>
      <c r="BR1963" t="s">
        <v>61</v>
      </c>
    </row>
    <row r="1964" spans="1:70" x14ac:dyDescent="0.2">
      <c r="A1964" s="19">
        <f t="shared" si="74"/>
        <v>19.170000000000002</v>
      </c>
      <c r="B1964" s="20">
        <v>3752</v>
      </c>
      <c r="D1964" s="2" t="s">
        <v>1381</v>
      </c>
      <c r="E1964" s="2" t="str">
        <f t="shared" si="73"/>
        <v>ST</v>
      </c>
      <c r="F1964">
        <v>200720433</v>
      </c>
      <c r="G1964">
        <v>202606</v>
      </c>
      <c r="H1964" t="s">
        <v>52</v>
      </c>
      <c r="I1964" t="s">
        <v>321</v>
      </c>
      <c r="J1964" t="s">
        <v>322</v>
      </c>
      <c r="K1964" t="s">
        <v>54</v>
      </c>
      <c r="L1964" s="5">
        <v>46332</v>
      </c>
      <c r="M1964" s="5">
        <v>46362</v>
      </c>
      <c r="N1964" s="21">
        <v>872936567938</v>
      </c>
      <c r="P1964" t="s">
        <v>326</v>
      </c>
      <c r="Q1964" t="s">
        <v>326</v>
      </c>
      <c r="R1964" t="s">
        <v>56</v>
      </c>
      <c r="S1964" t="s">
        <v>327</v>
      </c>
      <c r="T1964">
        <v>21</v>
      </c>
      <c r="U1964" t="s">
        <v>57</v>
      </c>
      <c r="V1964">
        <v>21320</v>
      </c>
      <c r="W1964">
        <v>92.63</v>
      </c>
      <c r="X1964">
        <v>110.77</v>
      </c>
      <c r="Y1964">
        <v>0</v>
      </c>
      <c r="Z1964">
        <v>-70.489999999999995</v>
      </c>
      <c r="AA1964">
        <v>132.91</v>
      </c>
      <c r="AB1964">
        <v>7</v>
      </c>
      <c r="AC1964">
        <v>94.82</v>
      </c>
      <c r="AD1964">
        <v>94.82</v>
      </c>
      <c r="AE1964" t="s">
        <v>9801</v>
      </c>
      <c r="AF1964" t="s">
        <v>566</v>
      </c>
      <c r="AG1964" t="s">
        <v>566</v>
      </c>
      <c r="AH1964" t="s">
        <v>6670</v>
      </c>
      <c r="AI1964" t="s">
        <v>372</v>
      </c>
      <c r="AJ1964">
        <v>54</v>
      </c>
      <c r="AK1964" t="s">
        <v>57</v>
      </c>
      <c r="AL1964">
        <v>54000</v>
      </c>
      <c r="AM1964" t="s">
        <v>55</v>
      </c>
      <c r="AN1964" t="s">
        <v>55</v>
      </c>
      <c r="AO1964" t="s">
        <v>55</v>
      </c>
      <c r="AS1964" t="s">
        <v>343</v>
      </c>
      <c r="AT1964">
        <v>30</v>
      </c>
      <c r="AU1964">
        <v>31</v>
      </c>
      <c r="AV1964">
        <v>39</v>
      </c>
      <c r="BB1964">
        <v>0</v>
      </c>
      <c r="BC1964">
        <v>0</v>
      </c>
      <c r="BD1964" t="s">
        <v>60</v>
      </c>
      <c r="BE1964" s="5" t="s">
        <v>3831</v>
      </c>
      <c r="BF1964">
        <v>634343823</v>
      </c>
      <c r="BH1964" t="s">
        <v>323</v>
      </c>
      <c r="BI1964" t="s">
        <v>320</v>
      </c>
      <c r="BJ1964">
        <v>0.40416666666666667</v>
      </c>
      <c r="BK1964">
        <v>80.2</v>
      </c>
      <c r="BL1964">
        <v>95.91</v>
      </c>
      <c r="BM1964">
        <v>0</v>
      </c>
      <c r="BN1964">
        <v>-61.03</v>
      </c>
      <c r="BO1964">
        <v>115.08</v>
      </c>
      <c r="BP1964" t="s">
        <v>60</v>
      </c>
      <c r="BQ1964">
        <v>1.1549344580000001</v>
      </c>
      <c r="BR1964" t="s">
        <v>61</v>
      </c>
    </row>
    <row r="1965" spans="1:70" x14ac:dyDescent="0.2">
      <c r="A1965" s="19">
        <f t="shared" si="74"/>
        <v>8.4599999999999973</v>
      </c>
      <c r="B1965" s="20">
        <v>3752</v>
      </c>
      <c r="D1965" s="2" t="s">
        <v>1381</v>
      </c>
      <c r="E1965" s="2" t="str">
        <f t="shared" si="73"/>
        <v>ST</v>
      </c>
      <c r="F1965">
        <v>200720433</v>
      </c>
      <c r="G1965">
        <v>202606</v>
      </c>
      <c r="H1965" t="s">
        <v>52</v>
      </c>
      <c r="I1965" t="s">
        <v>321</v>
      </c>
      <c r="J1965" t="s">
        <v>322</v>
      </c>
      <c r="K1965" t="s">
        <v>54</v>
      </c>
      <c r="L1965" s="5">
        <v>46301</v>
      </c>
      <c r="M1965" s="5">
        <v>46362</v>
      </c>
      <c r="N1965" s="21">
        <v>872882658976</v>
      </c>
      <c r="P1965" t="s">
        <v>326</v>
      </c>
      <c r="Q1965" t="s">
        <v>326</v>
      </c>
      <c r="R1965" t="s">
        <v>56</v>
      </c>
      <c r="S1965" t="s">
        <v>327</v>
      </c>
      <c r="T1965">
        <v>21</v>
      </c>
      <c r="U1965" t="s">
        <v>57</v>
      </c>
      <c r="V1965">
        <v>21320</v>
      </c>
      <c r="W1965">
        <v>40.82</v>
      </c>
      <c r="X1965">
        <v>4.84</v>
      </c>
      <c r="Y1965">
        <v>0</v>
      </c>
      <c r="Z1965">
        <v>-31.07</v>
      </c>
      <c r="AA1965">
        <v>14.6</v>
      </c>
      <c r="AB1965">
        <v>2</v>
      </c>
      <c r="AC1965">
        <v>26.4</v>
      </c>
      <c r="AD1965">
        <v>26.4</v>
      </c>
      <c r="AE1965" t="s">
        <v>9802</v>
      </c>
      <c r="AF1965" t="s">
        <v>871</v>
      </c>
      <c r="AG1965" t="s">
        <v>871</v>
      </c>
      <c r="AH1965" t="s">
        <v>872</v>
      </c>
      <c r="AI1965" t="s">
        <v>873</v>
      </c>
      <c r="AJ1965">
        <v>33</v>
      </c>
      <c r="AK1965" t="s">
        <v>57</v>
      </c>
      <c r="AL1965">
        <v>33380</v>
      </c>
      <c r="AM1965" t="s">
        <v>55</v>
      </c>
      <c r="AN1965" t="s">
        <v>55</v>
      </c>
      <c r="AO1965" t="s">
        <v>55</v>
      </c>
      <c r="AS1965" t="s">
        <v>343</v>
      </c>
      <c r="AT1965">
        <v>25</v>
      </c>
      <c r="AU1965">
        <v>31</v>
      </c>
      <c r="AV1965">
        <v>39</v>
      </c>
      <c r="BB1965">
        <v>0</v>
      </c>
      <c r="BC1965">
        <v>0</v>
      </c>
      <c r="BD1965" t="s">
        <v>60</v>
      </c>
      <c r="BE1965" s="5" t="s">
        <v>3831</v>
      </c>
      <c r="BF1965">
        <v>634343823</v>
      </c>
      <c r="BH1965" t="s">
        <v>323</v>
      </c>
      <c r="BI1965" t="s">
        <v>320</v>
      </c>
      <c r="BJ1965">
        <v>0.46666666666666667</v>
      </c>
      <c r="BK1965">
        <v>35.4</v>
      </c>
      <c r="BL1965">
        <v>4.2</v>
      </c>
      <c r="BM1965">
        <v>0</v>
      </c>
      <c r="BN1965">
        <v>-26.94</v>
      </c>
      <c r="BO1965">
        <v>12.66</v>
      </c>
      <c r="BP1965" t="s">
        <v>60</v>
      </c>
      <c r="BQ1965">
        <v>1.153163127</v>
      </c>
      <c r="BR1965" t="s">
        <v>61</v>
      </c>
    </row>
    <row r="1966" spans="1:70" x14ac:dyDescent="0.2">
      <c r="A1966" s="19">
        <f t="shared" si="74"/>
        <v>18.829999999999998</v>
      </c>
      <c r="B1966" s="20">
        <v>3752</v>
      </c>
      <c r="D1966" s="2" t="s">
        <v>1381</v>
      </c>
      <c r="E1966" s="2" t="str">
        <f t="shared" si="73"/>
        <v>ST</v>
      </c>
      <c r="F1966">
        <v>200720433</v>
      </c>
      <c r="G1966">
        <v>202606</v>
      </c>
      <c r="H1966" t="s">
        <v>52</v>
      </c>
      <c r="I1966" t="s">
        <v>321</v>
      </c>
      <c r="J1966" t="s">
        <v>322</v>
      </c>
      <c r="K1966" t="s">
        <v>54</v>
      </c>
      <c r="L1966" s="5">
        <v>46332</v>
      </c>
      <c r="M1966" s="5">
        <v>46362</v>
      </c>
      <c r="N1966" s="21">
        <v>872935351639</v>
      </c>
      <c r="P1966" t="s">
        <v>326</v>
      </c>
      <c r="Q1966" t="s">
        <v>326</v>
      </c>
      <c r="R1966" t="s">
        <v>56</v>
      </c>
      <c r="S1966" t="s">
        <v>327</v>
      </c>
      <c r="T1966">
        <v>21</v>
      </c>
      <c r="U1966" t="s">
        <v>57</v>
      </c>
      <c r="V1966">
        <v>21320</v>
      </c>
      <c r="W1966">
        <v>91.01</v>
      </c>
      <c r="X1966">
        <v>110.56</v>
      </c>
      <c r="Y1966">
        <v>0</v>
      </c>
      <c r="Z1966">
        <v>-69.260000000000005</v>
      </c>
      <c r="AA1966">
        <v>132.31</v>
      </c>
      <c r="AB1966">
        <v>6</v>
      </c>
      <c r="AC1966">
        <v>93.28</v>
      </c>
      <c r="AD1966">
        <v>93.28</v>
      </c>
      <c r="AE1966" t="s">
        <v>9803</v>
      </c>
      <c r="AF1966" t="s">
        <v>6671</v>
      </c>
      <c r="AG1966" t="s">
        <v>6671</v>
      </c>
      <c r="AH1966" t="s">
        <v>6672</v>
      </c>
      <c r="AI1966" t="s">
        <v>6673</v>
      </c>
      <c r="AJ1966">
        <v>76</v>
      </c>
      <c r="AK1966" t="s">
        <v>57</v>
      </c>
      <c r="AL1966">
        <v>76410</v>
      </c>
      <c r="AM1966" t="s">
        <v>55</v>
      </c>
      <c r="AN1966" t="s">
        <v>55</v>
      </c>
      <c r="AO1966" t="s">
        <v>55</v>
      </c>
      <c r="AS1966" t="s">
        <v>343</v>
      </c>
      <c r="AT1966">
        <v>27</v>
      </c>
      <c r="AU1966">
        <v>31</v>
      </c>
      <c r="AV1966">
        <v>41</v>
      </c>
      <c r="BB1966">
        <v>0</v>
      </c>
      <c r="BC1966">
        <v>0</v>
      </c>
      <c r="BD1966" t="s">
        <v>60</v>
      </c>
      <c r="BE1966" s="5" t="s">
        <v>3831</v>
      </c>
      <c r="BF1966">
        <v>634343823</v>
      </c>
      <c r="BH1966" t="s">
        <v>323</v>
      </c>
      <c r="BI1966" t="s">
        <v>320</v>
      </c>
      <c r="BJ1966">
        <v>0.4465277777777778</v>
      </c>
      <c r="BK1966">
        <v>78.8</v>
      </c>
      <c r="BL1966">
        <v>95.73</v>
      </c>
      <c r="BM1966">
        <v>0</v>
      </c>
      <c r="BN1966">
        <v>-59.97</v>
      </c>
      <c r="BO1966">
        <v>114.56</v>
      </c>
      <c r="BP1966" t="s">
        <v>60</v>
      </c>
      <c r="BQ1966">
        <v>1.1549344580000001</v>
      </c>
      <c r="BR1966" t="s">
        <v>61</v>
      </c>
    </row>
    <row r="1967" spans="1:70" x14ac:dyDescent="0.2">
      <c r="A1967" s="19">
        <f t="shared" si="74"/>
        <v>15.159999999999997</v>
      </c>
      <c r="B1967" s="20">
        <v>3752</v>
      </c>
      <c r="D1967" s="2" t="s">
        <v>1381</v>
      </c>
      <c r="E1967" s="2" t="str">
        <f t="shared" si="73"/>
        <v>ST</v>
      </c>
      <c r="F1967">
        <v>200720433</v>
      </c>
      <c r="G1967">
        <v>202606</v>
      </c>
      <c r="H1967" t="s">
        <v>52</v>
      </c>
      <c r="I1967" t="s">
        <v>321</v>
      </c>
      <c r="J1967" t="s">
        <v>322</v>
      </c>
      <c r="K1967" t="s">
        <v>54</v>
      </c>
      <c r="L1967" s="5" t="s">
        <v>4087</v>
      </c>
      <c r="M1967" s="5" t="s">
        <v>3825</v>
      </c>
      <c r="N1967" s="21">
        <v>873135850560</v>
      </c>
      <c r="P1967" t="s">
        <v>326</v>
      </c>
      <c r="Q1967" t="s">
        <v>326</v>
      </c>
      <c r="R1967" t="s">
        <v>56</v>
      </c>
      <c r="S1967" t="s">
        <v>327</v>
      </c>
      <c r="T1967">
        <v>21</v>
      </c>
      <c r="U1967" t="s">
        <v>57</v>
      </c>
      <c r="V1967">
        <v>21320</v>
      </c>
      <c r="W1967">
        <v>73.37</v>
      </c>
      <c r="X1967">
        <v>8.6999999999999993</v>
      </c>
      <c r="Y1967">
        <v>0</v>
      </c>
      <c r="Z1967">
        <v>-55.82</v>
      </c>
      <c r="AA1967">
        <v>26.25</v>
      </c>
      <c r="AB1967">
        <v>5</v>
      </c>
      <c r="AC1967">
        <v>69.52</v>
      </c>
      <c r="AD1967">
        <v>69.52</v>
      </c>
      <c r="AE1967" t="s">
        <v>9804</v>
      </c>
      <c r="AF1967" t="s">
        <v>5636</v>
      </c>
      <c r="AG1967" t="s">
        <v>5636</v>
      </c>
      <c r="AH1967" t="s">
        <v>5637</v>
      </c>
      <c r="AI1967" t="s">
        <v>3411</v>
      </c>
      <c r="AJ1967">
        <v>75</v>
      </c>
      <c r="AK1967" t="s">
        <v>57</v>
      </c>
      <c r="AL1967">
        <v>75019</v>
      </c>
      <c r="AM1967" t="s">
        <v>55</v>
      </c>
      <c r="AN1967" t="s">
        <v>55</v>
      </c>
      <c r="AO1967" t="s">
        <v>55</v>
      </c>
      <c r="AS1967" t="s">
        <v>343</v>
      </c>
      <c r="AT1967">
        <v>0</v>
      </c>
      <c r="AU1967">
        <v>0</v>
      </c>
      <c r="AV1967">
        <v>0</v>
      </c>
      <c r="BB1967">
        <v>0</v>
      </c>
      <c r="BC1967">
        <v>0</v>
      </c>
      <c r="BD1967" t="s">
        <v>60</v>
      </c>
      <c r="BE1967" s="5" t="s">
        <v>3831</v>
      </c>
      <c r="BF1967">
        <v>634343823</v>
      </c>
      <c r="BH1967" t="s">
        <v>323</v>
      </c>
      <c r="BI1967" t="s">
        <v>320</v>
      </c>
      <c r="BJ1967">
        <v>0.51527777777777772</v>
      </c>
      <c r="BK1967">
        <v>63.4</v>
      </c>
      <c r="BL1967">
        <v>7.52</v>
      </c>
      <c r="BM1967">
        <v>0</v>
      </c>
      <c r="BN1967">
        <v>-48.24</v>
      </c>
      <c r="BO1967">
        <v>22.68</v>
      </c>
      <c r="BP1967" t="s">
        <v>60</v>
      </c>
      <c r="BQ1967">
        <v>1.1572332869999999</v>
      </c>
      <c r="BR1967" t="s">
        <v>61</v>
      </c>
    </row>
    <row r="1968" spans="1:70" x14ac:dyDescent="0.2">
      <c r="A1968" s="19">
        <f t="shared" si="74"/>
        <v>15.159999999999997</v>
      </c>
      <c r="B1968" s="20">
        <v>3752</v>
      </c>
      <c r="D1968" s="2" t="s">
        <v>1381</v>
      </c>
      <c r="E1968" s="2" t="str">
        <f t="shared" si="73"/>
        <v>ST</v>
      </c>
      <c r="F1968">
        <v>200720433</v>
      </c>
      <c r="G1968">
        <v>202606</v>
      </c>
      <c r="H1968" t="s">
        <v>52</v>
      </c>
      <c r="I1968" t="s">
        <v>321</v>
      </c>
      <c r="J1968" t="s">
        <v>322</v>
      </c>
      <c r="K1968" t="s">
        <v>54</v>
      </c>
      <c r="L1968" s="5" t="s">
        <v>5697</v>
      </c>
      <c r="M1968" s="5" t="s">
        <v>5681</v>
      </c>
      <c r="N1968" s="21">
        <v>873421824289</v>
      </c>
      <c r="P1968" t="s">
        <v>326</v>
      </c>
      <c r="Q1968" t="s">
        <v>326</v>
      </c>
      <c r="R1968" t="s">
        <v>56</v>
      </c>
      <c r="S1968" t="s">
        <v>327</v>
      </c>
      <c r="T1968">
        <v>21</v>
      </c>
      <c r="U1968" t="s">
        <v>57</v>
      </c>
      <c r="V1968">
        <v>21320</v>
      </c>
      <c r="W1968">
        <v>72.75</v>
      </c>
      <c r="X1968">
        <v>8.6300000000000008</v>
      </c>
      <c r="Y1968">
        <v>0</v>
      </c>
      <c r="Z1968">
        <v>-55.35</v>
      </c>
      <c r="AA1968">
        <v>26.02</v>
      </c>
      <c r="AB1968">
        <v>6</v>
      </c>
      <c r="AC1968">
        <v>70.180000000000007</v>
      </c>
      <c r="AD1968">
        <v>70.180000000000007</v>
      </c>
      <c r="AE1968" t="s">
        <v>1567</v>
      </c>
      <c r="AF1968" t="s">
        <v>1780</v>
      </c>
      <c r="AG1968" t="s">
        <v>1780</v>
      </c>
      <c r="AH1968" t="s">
        <v>1781</v>
      </c>
      <c r="AI1968" t="s">
        <v>1450</v>
      </c>
      <c r="AJ1968">
        <v>64</v>
      </c>
      <c r="AK1968" t="s">
        <v>57</v>
      </c>
      <c r="AL1968">
        <v>64122</v>
      </c>
      <c r="AM1968" t="s">
        <v>55</v>
      </c>
      <c r="AN1968" t="s">
        <v>55</v>
      </c>
      <c r="AO1968" t="s">
        <v>55</v>
      </c>
      <c r="AS1968" t="s">
        <v>343</v>
      </c>
      <c r="AT1968">
        <v>0</v>
      </c>
      <c r="AU1968">
        <v>0</v>
      </c>
      <c r="AV1968">
        <v>0</v>
      </c>
      <c r="BB1968">
        <v>0</v>
      </c>
      <c r="BC1968">
        <v>0</v>
      </c>
      <c r="BD1968" t="s">
        <v>60</v>
      </c>
      <c r="BE1968" s="5" t="s">
        <v>5226</v>
      </c>
      <c r="BF1968">
        <v>634353938</v>
      </c>
      <c r="BH1968" t="s">
        <v>323</v>
      </c>
      <c r="BI1968" t="s">
        <v>320</v>
      </c>
      <c r="BJ1968">
        <v>0.42291666666666666</v>
      </c>
      <c r="BK1968">
        <v>63.4</v>
      </c>
      <c r="BL1968">
        <v>7.52</v>
      </c>
      <c r="BM1968">
        <v>0</v>
      </c>
      <c r="BN1968">
        <v>-48.24</v>
      </c>
      <c r="BO1968">
        <v>22.68</v>
      </c>
      <c r="BP1968" t="s">
        <v>60</v>
      </c>
      <c r="BQ1968">
        <v>1.1474074329999999</v>
      </c>
      <c r="BR1968" t="s">
        <v>61</v>
      </c>
    </row>
    <row r="1969" spans="1:70" x14ac:dyDescent="0.2">
      <c r="A1969" s="19">
        <f t="shared" si="74"/>
        <v>9.8000000000000007</v>
      </c>
      <c r="B1969" s="20">
        <v>3752</v>
      </c>
      <c r="D1969" s="2" t="s">
        <v>1381</v>
      </c>
      <c r="E1969" s="2" t="str">
        <f t="shared" si="73"/>
        <v>ST</v>
      </c>
      <c r="F1969">
        <v>200720433</v>
      </c>
      <c r="G1969">
        <v>202606</v>
      </c>
      <c r="H1969" t="s">
        <v>52</v>
      </c>
      <c r="I1969" t="s">
        <v>321</v>
      </c>
      <c r="J1969" t="s">
        <v>322</v>
      </c>
      <c r="K1969" t="s">
        <v>54</v>
      </c>
      <c r="L1969" s="5">
        <v>46332</v>
      </c>
      <c r="M1969" s="5">
        <v>46362</v>
      </c>
      <c r="N1969" s="21">
        <v>872939539878</v>
      </c>
      <c r="P1969" t="s">
        <v>326</v>
      </c>
      <c r="Q1969" t="s">
        <v>326</v>
      </c>
      <c r="R1969" t="s">
        <v>56</v>
      </c>
      <c r="S1969" t="s">
        <v>327</v>
      </c>
      <c r="T1969">
        <v>21</v>
      </c>
      <c r="U1969" t="s">
        <v>57</v>
      </c>
      <c r="V1969">
        <v>21320</v>
      </c>
      <c r="W1969">
        <v>47.35</v>
      </c>
      <c r="X1969">
        <v>5.61</v>
      </c>
      <c r="Y1969">
        <v>0</v>
      </c>
      <c r="Z1969">
        <v>-36.03</v>
      </c>
      <c r="AA1969">
        <v>16.93</v>
      </c>
      <c r="AB1969">
        <v>3</v>
      </c>
      <c r="AC1969">
        <v>35.200000000000003</v>
      </c>
      <c r="AD1969">
        <v>35.200000000000003</v>
      </c>
      <c r="AE1969" t="s">
        <v>9805</v>
      </c>
      <c r="AF1969" t="s">
        <v>6674</v>
      </c>
      <c r="AG1969" t="s">
        <v>6674</v>
      </c>
      <c r="AH1969" t="s">
        <v>6675</v>
      </c>
      <c r="AI1969" t="s">
        <v>6676</v>
      </c>
      <c r="AJ1969">
        <v>95</v>
      </c>
      <c r="AK1969" t="s">
        <v>57</v>
      </c>
      <c r="AL1969">
        <v>95210</v>
      </c>
      <c r="AM1969" t="s">
        <v>55</v>
      </c>
      <c r="AN1969" t="s">
        <v>55</v>
      </c>
      <c r="AO1969" t="s">
        <v>55</v>
      </c>
      <c r="AS1969" t="s">
        <v>343</v>
      </c>
      <c r="AT1969">
        <v>0</v>
      </c>
      <c r="AU1969">
        <v>0</v>
      </c>
      <c r="AV1969">
        <v>0</v>
      </c>
      <c r="BB1969">
        <v>0</v>
      </c>
      <c r="BC1969">
        <v>0</v>
      </c>
      <c r="BD1969" t="s">
        <v>60</v>
      </c>
      <c r="BE1969" s="5" t="s">
        <v>3831</v>
      </c>
      <c r="BF1969">
        <v>634343823</v>
      </c>
      <c r="BH1969" t="s">
        <v>323</v>
      </c>
      <c r="BI1969" t="s">
        <v>320</v>
      </c>
      <c r="BJ1969">
        <v>0.70486111111111116</v>
      </c>
      <c r="BK1969">
        <v>41</v>
      </c>
      <c r="BL1969">
        <v>4.8600000000000003</v>
      </c>
      <c r="BM1969">
        <v>0</v>
      </c>
      <c r="BN1969">
        <v>-31.2</v>
      </c>
      <c r="BO1969">
        <v>14.66</v>
      </c>
      <c r="BP1969" t="s">
        <v>60</v>
      </c>
      <c r="BQ1969">
        <v>1.1549344580000001</v>
      </c>
      <c r="BR1969" t="s">
        <v>61</v>
      </c>
    </row>
    <row r="1970" spans="1:70" x14ac:dyDescent="0.2">
      <c r="A1970" s="19">
        <f t="shared" si="74"/>
        <v>18.500000000000007</v>
      </c>
      <c r="B1970" s="20">
        <v>3752</v>
      </c>
      <c r="D1970" s="2" t="s">
        <v>1381</v>
      </c>
      <c r="E1970" s="2" t="str">
        <f t="shared" si="73"/>
        <v>ST</v>
      </c>
      <c r="F1970">
        <v>200720433</v>
      </c>
      <c r="G1970">
        <v>202606</v>
      </c>
      <c r="H1970" t="s">
        <v>52</v>
      </c>
      <c r="I1970" t="s">
        <v>321</v>
      </c>
      <c r="J1970" t="s">
        <v>322</v>
      </c>
      <c r="K1970" t="s">
        <v>54</v>
      </c>
      <c r="L1970" s="5" t="s">
        <v>5697</v>
      </c>
      <c r="M1970" s="5" t="s">
        <v>5681</v>
      </c>
      <c r="N1970" s="21">
        <v>873431953771</v>
      </c>
      <c r="P1970" t="s">
        <v>326</v>
      </c>
      <c r="Q1970" t="s">
        <v>326</v>
      </c>
      <c r="R1970" t="s">
        <v>56</v>
      </c>
      <c r="S1970" t="s">
        <v>327</v>
      </c>
      <c r="T1970">
        <v>21</v>
      </c>
      <c r="U1970" t="s">
        <v>57</v>
      </c>
      <c r="V1970">
        <v>21320</v>
      </c>
      <c r="W1970">
        <v>88.81</v>
      </c>
      <c r="X1970">
        <v>10.52</v>
      </c>
      <c r="Y1970">
        <v>0</v>
      </c>
      <c r="Z1970">
        <v>-67.58</v>
      </c>
      <c r="AA1970">
        <v>31.75</v>
      </c>
      <c r="AB1970">
        <v>6</v>
      </c>
      <c r="AC1970">
        <v>91.52</v>
      </c>
      <c r="AD1970">
        <v>91.52</v>
      </c>
      <c r="AE1970" t="s">
        <v>9806</v>
      </c>
      <c r="AF1970" t="s">
        <v>6677</v>
      </c>
      <c r="AG1970" t="s">
        <v>6677</v>
      </c>
      <c r="AH1970" t="s">
        <v>6678</v>
      </c>
      <c r="AI1970" t="s">
        <v>386</v>
      </c>
      <c r="AJ1970">
        <v>75</v>
      </c>
      <c r="AK1970" t="s">
        <v>57</v>
      </c>
      <c r="AL1970">
        <v>75010</v>
      </c>
      <c r="AM1970" t="s">
        <v>55</v>
      </c>
      <c r="AN1970" t="s">
        <v>55</v>
      </c>
      <c r="AO1970" t="s">
        <v>55</v>
      </c>
      <c r="AS1970" t="s">
        <v>343</v>
      </c>
      <c r="AT1970">
        <v>26</v>
      </c>
      <c r="AU1970">
        <v>31</v>
      </c>
      <c r="AV1970">
        <v>40</v>
      </c>
      <c r="BB1970">
        <v>0</v>
      </c>
      <c r="BC1970">
        <v>0</v>
      </c>
      <c r="BD1970" t="s">
        <v>60</v>
      </c>
      <c r="BE1970" s="5" t="s">
        <v>5226</v>
      </c>
      <c r="BF1970">
        <v>634353938</v>
      </c>
      <c r="BH1970" t="s">
        <v>323</v>
      </c>
      <c r="BI1970" t="s">
        <v>320</v>
      </c>
      <c r="BJ1970">
        <v>0.41180555555555554</v>
      </c>
      <c r="BK1970">
        <v>77.400000000000006</v>
      </c>
      <c r="BL1970">
        <v>9.17</v>
      </c>
      <c r="BM1970">
        <v>0</v>
      </c>
      <c r="BN1970">
        <v>-58.9</v>
      </c>
      <c r="BO1970">
        <v>27.67</v>
      </c>
      <c r="BP1970" t="s">
        <v>60</v>
      </c>
      <c r="BQ1970">
        <v>1.1474074329999999</v>
      </c>
      <c r="BR1970" t="s">
        <v>61</v>
      </c>
    </row>
    <row r="1971" spans="1:70" x14ac:dyDescent="0.2">
      <c r="A1971" s="19">
        <f t="shared" si="74"/>
        <v>9.1300000000000026</v>
      </c>
      <c r="B1971" s="20">
        <v>3752</v>
      </c>
      <c r="D1971" s="2" t="s">
        <v>1381</v>
      </c>
      <c r="E1971" s="2" t="str">
        <f t="shared" si="73"/>
        <v>ST</v>
      </c>
      <c r="F1971">
        <v>200720433</v>
      </c>
      <c r="G1971">
        <v>202606</v>
      </c>
      <c r="H1971" t="s">
        <v>52</v>
      </c>
      <c r="I1971" t="s">
        <v>321</v>
      </c>
      <c r="J1971" t="s">
        <v>322</v>
      </c>
      <c r="K1971" t="s">
        <v>54</v>
      </c>
      <c r="L1971" s="5">
        <v>46332</v>
      </c>
      <c r="M1971" s="5">
        <v>46362</v>
      </c>
      <c r="N1971" s="21">
        <v>872893442111</v>
      </c>
      <c r="P1971" t="s">
        <v>326</v>
      </c>
      <c r="Q1971" t="s">
        <v>326</v>
      </c>
      <c r="R1971" t="s">
        <v>56</v>
      </c>
      <c r="S1971" t="s">
        <v>327</v>
      </c>
      <c r="T1971">
        <v>21</v>
      </c>
      <c r="U1971" t="s">
        <v>57</v>
      </c>
      <c r="V1971">
        <v>21320</v>
      </c>
      <c r="W1971">
        <v>44.12</v>
      </c>
      <c r="X1971">
        <v>5.23</v>
      </c>
      <c r="Y1971">
        <v>0</v>
      </c>
      <c r="Z1971">
        <v>-33.57</v>
      </c>
      <c r="AA1971">
        <v>15.78</v>
      </c>
      <c r="AB1971">
        <v>2</v>
      </c>
      <c r="AC1971">
        <v>30.8</v>
      </c>
      <c r="AD1971">
        <v>30.8</v>
      </c>
      <c r="AE1971" t="s">
        <v>9807</v>
      </c>
      <c r="AF1971" t="s">
        <v>646</v>
      </c>
      <c r="AG1971" t="s">
        <v>646</v>
      </c>
      <c r="AH1971" t="s">
        <v>6679</v>
      </c>
      <c r="AI1971" t="s">
        <v>412</v>
      </c>
      <c r="AJ1971">
        <v>75</v>
      </c>
      <c r="AK1971" t="s">
        <v>57</v>
      </c>
      <c r="AL1971">
        <v>75116</v>
      </c>
      <c r="AM1971" t="s">
        <v>55</v>
      </c>
      <c r="AN1971" t="s">
        <v>55</v>
      </c>
      <c r="AO1971" t="s">
        <v>55</v>
      </c>
      <c r="AS1971" t="s">
        <v>343</v>
      </c>
      <c r="AT1971">
        <v>0</v>
      </c>
      <c r="AU1971">
        <v>0</v>
      </c>
      <c r="AV1971">
        <v>0</v>
      </c>
      <c r="BB1971">
        <v>0</v>
      </c>
      <c r="BC1971">
        <v>0</v>
      </c>
      <c r="BD1971" t="s">
        <v>60</v>
      </c>
      <c r="BE1971" s="5" t="s">
        <v>3831</v>
      </c>
      <c r="BF1971">
        <v>634343823</v>
      </c>
      <c r="BH1971" t="s">
        <v>323</v>
      </c>
      <c r="BI1971" t="s">
        <v>320</v>
      </c>
      <c r="BJ1971">
        <v>0.4597222222222222</v>
      </c>
      <c r="BK1971">
        <v>38.200000000000003</v>
      </c>
      <c r="BL1971">
        <v>4.53</v>
      </c>
      <c r="BM1971">
        <v>0</v>
      </c>
      <c r="BN1971">
        <v>-29.07</v>
      </c>
      <c r="BO1971">
        <v>13.66</v>
      </c>
      <c r="BP1971" t="s">
        <v>60</v>
      </c>
      <c r="BQ1971">
        <v>1.1549344580000001</v>
      </c>
      <c r="BR1971" t="s">
        <v>61</v>
      </c>
    </row>
    <row r="1972" spans="1:70" x14ac:dyDescent="0.2">
      <c r="A1972" s="19">
        <f t="shared" si="74"/>
        <v>12.14</v>
      </c>
      <c r="B1972" s="20">
        <v>3752</v>
      </c>
      <c r="D1972" s="2" t="s">
        <v>1381</v>
      </c>
      <c r="E1972" s="2" t="str">
        <f t="shared" si="73"/>
        <v>ST</v>
      </c>
      <c r="F1972">
        <v>200720433</v>
      </c>
      <c r="G1972">
        <v>202606</v>
      </c>
      <c r="H1972" t="s">
        <v>52</v>
      </c>
      <c r="I1972" t="s">
        <v>321</v>
      </c>
      <c r="J1972" t="s">
        <v>322</v>
      </c>
      <c r="K1972" t="s">
        <v>54</v>
      </c>
      <c r="L1972" s="5" t="s">
        <v>2497</v>
      </c>
      <c r="M1972" s="5" t="s">
        <v>4087</v>
      </c>
      <c r="N1972" s="21">
        <v>872997019658</v>
      </c>
      <c r="P1972" t="s">
        <v>326</v>
      </c>
      <c r="Q1972" t="s">
        <v>326</v>
      </c>
      <c r="R1972" t="s">
        <v>56</v>
      </c>
      <c r="S1972" t="s">
        <v>327</v>
      </c>
      <c r="T1972">
        <v>21</v>
      </c>
      <c r="U1972" t="s">
        <v>57</v>
      </c>
      <c r="V1972">
        <v>21320</v>
      </c>
      <c r="W1972">
        <v>58.77</v>
      </c>
      <c r="X1972">
        <v>6.96</v>
      </c>
      <c r="Y1972">
        <v>0</v>
      </c>
      <c r="Z1972">
        <v>-44.72</v>
      </c>
      <c r="AA1972">
        <v>21.01</v>
      </c>
      <c r="AB1972">
        <v>4</v>
      </c>
      <c r="AC1972">
        <v>49.5</v>
      </c>
      <c r="AD1972">
        <v>49.5</v>
      </c>
      <c r="AE1972" t="s">
        <v>9808</v>
      </c>
      <c r="AF1972" t="s">
        <v>6680</v>
      </c>
      <c r="AG1972" t="s">
        <v>6680</v>
      </c>
      <c r="AH1972" t="s">
        <v>6681</v>
      </c>
      <c r="AI1972" t="s">
        <v>4205</v>
      </c>
      <c r="AJ1972">
        <v>13</v>
      </c>
      <c r="AK1972" t="s">
        <v>57</v>
      </c>
      <c r="AL1972">
        <v>13200</v>
      </c>
      <c r="AM1972" t="s">
        <v>55</v>
      </c>
      <c r="AN1972" t="s">
        <v>55</v>
      </c>
      <c r="AO1972" t="s">
        <v>55</v>
      </c>
      <c r="AS1972" t="s">
        <v>343</v>
      </c>
      <c r="AT1972">
        <v>0</v>
      </c>
      <c r="AU1972">
        <v>0</v>
      </c>
      <c r="AV1972">
        <v>0</v>
      </c>
      <c r="BB1972">
        <v>0</v>
      </c>
      <c r="BC1972">
        <v>0</v>
      </c>
      <c r="BD1972" t="s">
        <v>60</v>
      </c>
      <c r="BE1972" s="5" t="s">
        <v>3831</v>
      </c>
      <c r="BF1972">
        <v>634343823</v>
      </c>
      <c r="BH1972" t="s">
        <v>323</v>
      </c>
      <c r="BI1972" t="s">
        <v>320</v>
      </c>
      <c r="BJ1972">
        <v>0.40972222222222221</v>
      </c>
      <c r="BK1972">
        <v>50.8</v>
      </c>
      <c r="BL1972">
        <v>6.02</v>
      </c>
      <c r="BM1972">
        <v>0</v>
      </c>
      <c r="BN1972">
        <v>-38.659999999999997</v>
      </c>
      <c r="BO1972">
        <v>18.16</v>
      </c>
      <c r="BP1972" t="s">
        <v>60</v>
      </c>
      <c r="BQ1972">
        <v>1.1567915230000001</v>
      </c>
      <c r="BR1972" t="s">
        <v>61</v>
      </c>
    </row>
    <row r="1973" spans="1:70" x14ac:dyDescent="0.2">
      <c r="A1973" s="19">
        <f t="shared" si="74"/>
        <v>9.1300000000000026</v>
      </c>
      <c r="B1973" s="20">
        <v>3752</v>
      </c>
      <c r="D1973" s="2" t="s">
        <v>1381</v>
      </c>
      <c r="E1973" s="2" t="str">
        <f t="shared" si="73"/>
        <v>ST</v>
      </c>
      <c r="F1973">
        <v>200720433</v>
      </c>
      <c r="G1973">
        <v>202606</v>
      </c>
      <c r="H1973" t="s">
        <v>52</v>
      </c>
      <c r="I1973" t="s">
        <v>321</v>
      </c>
      <c r="J1973" t="s">
        <v>322</v>
      </c>
      <c r="K1973" t="s">
        <v>54</v>
      </c>
      <c r="L1973" s="5">
        <v>46332</v>
      </c>
      <c r="M1973" s="5">
        <v>46362</v>
      </c>
      <c r="N1973" s="21">
        <v>872935382190</v>
      </c>
      <c r="P1973" t="s">
        <v>326</v>
      </c>
      <c r="Q1973" t="s">
        <v>326</v>
      </c>
      <c r="R1973" t="s">
        <v>56</v>
      </c>
      <c r="S1973" t="s">
        <v>327</v>
      </c>
      <c r="T1973">
        <v>21</v>
      </c>
      <c r="U1973" t="s">
        <v>57</v>
      </c>
      <c r="V1973">
        <v>21320</v>
      </c>
      <c r="W1973">
        <v>44.12</v>
      </c>
      <c r="X1973">
        <v>5.23</v>
      </c>
      <c r="Y1973">
        <v>0</v>
      </c>
      <c r="Z1973">
        <v>-33.57</v>
      </c>
      <c r="AA1973">
        <v>15.78</v>
      </c>
      <c r="AB1973">
        <v>2</v>
      </c>
      <c r="AC1973">
        <v>30.8</v>
      </c>
      <c r="AD1973">
        <v>30.8</v>
      </c>
      <c r="AE1973" t="s">
        <v>9809</v>
      </c>
      <c r="AF1973" t="s">
        <v>6682</v>
      </c>
      <c r="AG1973" t="s">
        <v>6682</v>
      </c>
      <c r="AH1973" t="s">
        <v>6683</v>
      </c>
      <c r="AI1973" t="s">
        <v>6684</v>
      </c>
      <c r="AJ1973">
        <v>71</v>
      </c>
      <c r="AK1973" t="s">
        <v>57</v>
      </c>
      <c r="AL1973">
        <v>71260</v>
      </c>
      <c r="AM1973" t="s">
        <v>55</v>
      </c>
      <c r="AN1973" t="s">
        <v>55</v>
      </c>
      <c r="AO1973" t="s">
        <v>55</v>
      </c>
      <c r="AS1973" t="s">
        <v>343</v>
      </c>
      <c r="AT1973">
        <v>0</v>
      </c>
      <c r="AU1973">
        <v>0</v>
      </c>
      <c r="AV1973">
        <v>0</v>
      </c>
      <c r="BB1973">
        <v>0</v>
      </c>
      <c r="BC1973">
        <v>0</v>
      </c>
      <c r="BD1973" t="s">
        <v>60</v>
      </c>
      <c r="BE1973" s="5" t="s">
        <v>3831</v>
      </c>
      <c r="BF1973">
        <v>634343823</v>
      </c>
      <c r="BH1973" t="s">
        <v>323</v>
      </c>
      <c r="BI1973" t="s">
        <v>320</v>
      </c>
      <c r="BJ1973">
        <v>0.36527777777777776</v>
      </c>
      <c r="BK1973">
        <v>38.200000000000003</v>
      </c>
      <c r="BL1973">
        <v>4.53</v>
      </c>
      <c r="BM1973">
        <v>0</v>
      </c>
      <c r="BN1973">
        <v>-29.07</v>
      </c>
      <c r="BO1973">
        <v>13.66</v>
      </c>
      <c r="BP1973" t="s">
        <v>60</v>
      </c>
      <c r="BQ1973">
        <v>1.1549344580000001</v>
      </c>
      <c r="BR1973" t="s">
        <v>61</v>
      </c>
    </row>
    <row r="1974" spans="1:70" x14ac:dyDescent="0.2">
      <c r="A1974" s="19">
        <f t="shared" si="74"/>
        <v>9.8000000000000007</v>
      </c>
      <c r="B1974" s="20">
        <v>3752</v>
      </c>
      <c r="D1974" s="2" t="s">
        <v>1381</v>
      </c>
      <c r="E1974" s="2" t="str">
        <f t="shared" si="73"/>
        <v>ST</v>
      </c>
      <c r="F1974">
        <v>200720433</v>
      </c>
      <c r="G1974">
        <v>202606</v>
      </c>
      <c r="H1974" t="s">
        <v>52</v>
      </c>
      <c r="I1974" t="s">
        <v>321</v>
      </c>
      <c r="J1974" t="s">
        <v>322</v>
      </c>
      <c r="K1974" t="s">
        <v>54</v>
      </c>
      <c r="L1974" s="5" t="s">
        <v>5681</v>
      </c>
      <c r="M1974" s="5" t="s">
        <v>5682</v>
      </c>
      <c r="N1974" s="21">
        <v>873485139331</v>
      </c>
      <c r="P1974" t="s">
        <v>326</v>
      </c>
      <c r="Q1974" t="s">
        <v>326</v>
      </c>
      <c r="R1974" t="s">
        <v>56</v>
      </c>
      <c r="S1974" t="s">
        <v>327</v>
      </c>
      <c r="T1974">
        <v>21</v>
      </c>
      <c r="U1974" t="s">
        <v>57</v>
      </c>
      <c r="V1974">
        <v>21320</v>
      </c>
      <c r="W1974">
        <v>46.93</v>
      </c>
      <c r="X1974">
        <v>5.56</v>
      </c>
      <c r="Y1974">
        <v>0</v>
      </c>
      <c r="Z1974">
        <v>-35.71</v>
      </c>
      <c r="AA1974">
        <v>16.78</v>
      </c>
      <c r="AB1974">
        <v>2</v>
      </c>
      <c r="AC1974">
        <v>35.200000000000003</v>
      </c>
      <c r="AD1974">
        <v>35.200000000000003</v>
      </c>
      <c r="AE1974" t="s">
        <v>1463</v>
      </c>
      <c r="AF1974" t="s">
        <v>3634</v>
      </c>
      <c r="AG1974" t="s">
        <v>3634</v>
      </c>
      <c r="AH1974" t="s">
        <v>6685</v>
      </c>
      <c r="AI1974" t="s">
        <v>993</v>
      </c>
      <c r="AJ1974">
        <v>75</v>
      </c>
      <c r="AK1974" t="s">
        <v>57</v>
      </c>
      <c r="AL1974">
        <v>75001</v>
      </c>
      <c r="AM1974" t="s">
        <v>55</v>
      </c>
      <c r="AN1974" t="s">
        <v>55</v>
      </c>
      <c r="AO1974" t="s">
        <v>55</v>
      </c>
      <c r="AS1974" t="s">
        <v>343</v>
      </c>
      <c r="AT1974">
        <v>20</v>
      </c>
      <c r="AU1974">
        <v>30</v>
      </c>
      <c r="AV1974">
        <v>40</v>
      </c>
      <c r="BB1974">
        <v>0</v>
      </c>
      <c r="BC1974">
        <v>0</v>
      </c>
      <c r="BD1974" t="s">
        <v>60</v>
      </c>
      <c r="BE1974" s="5" t="s">
        <v>5226</v>
      </c>
      <c r="BF1974">
        <v>634353938</v>
      </c>
      <c r="BH1974" t="s">
        <v>323</v>
      </c>
      <c r="BI1974" t="s">
        <v>320</v>
      </c>
      <c r="BJ1974">
        <v>0.34444444444444444</v>
      </c>
      <c r="BK1974">
        <v>41</v>
      </c>
      <c r="BL1974">
        <v>4.8600000000000003</v>
      </c>
      <c r="BM1974">
        <v>0</v>
      </c>
      <c r="BN1974">
        <v>-31.2</v>
      </c>
      <c r="BO1974">
        <v>14.66</v>
      </c>
      <c r="BP1974" t="s">
        <v>60</v>
      </c>
      <c r="BQ1974">
        <v>1.1446231330000001</v>
      </c>
      <c r="BR1974" t="s">
        <v>61</v>
      </c>
    </row>
    <row r="1975" spans="1:70" x14ac:dyDescent="0.2">
      <c r="A1975" s="19">
        <f t="shared" si="74"/>
        <v>11.14</v>
      </c>
      <c r="B1975" s="20">
        <v>3752</v>
      </c>
      <c r="D1975" s="2" t="s">
        <v>1381</v>
      </c>
      <c r="E1975" s="2" t="str">
        <f t="shared" si="73"/>
        <v>ST</v>
      </c>
      <c r="F1975">
        <v>200720433</v>
      </c>
      <c r="G1975">
        <v>202606</v>
      </c>
      <c r="H1975" t="s">
        <v>52</v>
      </c>
      <c r="I1975" t="s">
        <v>321</v>
      </c>
      <c r="J1975" t="s">
        <v>322</v>
      </c>
      <c r="K1975" t="s">
        <v>54</v>
      </c>
      <c r="L1975" s="5">
        <v>46332</v>
      </c>
      <c r="M1975" s="5">
        <v>46362</v>
      </c>
      <c r="N1975" s="21">
        <v>872940379148</v>
      </c>
      <c r="P1975" t="s">
        <v>326</v>
      </c>
      <c r="Q1975" t="s">
        <v>326</v>
      </c>
      <c r="R1975" t="s">
        <v>56</v>
      </c>
      <c r="S1975" t="s">
        <v>327</v>
      </c>
      <c r="T1975">
        <v>21</v>
      </c>
      <c r="U1975" t="s">
        <v>57</v>
      </c>
      <c r="V1975">
        <v>21320</v>
      </c>
      <c r="W1975">
        <v>53.82</v>
      </c>
      <c r="X1975">
        <v>6.39</v>
      </c>
      <c r="Y1975">
        <v>0</v>
      </c>
      <c r="Z1975">
        <v>-40.950000000000003</v>
      </c>
      <c r="AA1975">
        <v>19.25</v>
      </c>
      <c r="AB1975">
        <v>3</v>
      </c>
      <c r="AC1975">
        <v>44</v>
      </c>
      <c r="AD1975">
        <v>44</v>
      </c>
      <c r="AE1975" t="s">
        <v>9810</v>
      </c>
      <c r="AF1975" t="s">
        <v>6686</v>
      </c>
      <c r="AG1975" t="s">
        <v>6686</v>
      </c>
      <c r="AH1975" t="s">
        <v>6687</v>
      </c>
      <c r="AI1975" t="s">
        <v>412</v>
      </c>
      <c r="AJ1975">
        <v>75</v>
      </c>
      <c r="AK1975" t="s">
        <v>57</v>
      </c>
      <c r="AL1975">
        <v>75016</v>
      </c>
      <c r="AM1975" t="s">
        <v>55</v>
      </c>
      <c r="AN1975" t="s">
        <v>55</v>
      </c>
      <c r="AO1975" t="s">
        <v>55</v>
      </c>
      <c r="AS1975" t="s">
        <v>343</v>
      </c>
      <c r="AT1975">
        <v>0</v>
      </c>
      <c r="AU1975">
        <v>0</v>
      </c>
      <c r="AV1975">
        <v>0</v>
      </c>
      <c r="BB1975">
        <v>0</v>
      </c>
      <c r="BC1975">
        <v>0</v>
      </c>
      <c r="BD1975" t="s">
        <v>60</v>
      </c>
      <c r="BE1975" s="5" t="s">
        <v>3831</v>
      </c>
      <c r="BF1975">
        <v>634343823</v>
      </c>
      <c r="BH1975" t="s">
        <v>323</v>
      </c>
      <c r="BI1975" t="s">
        <v>320</v>
      </c>
      <c r="BJ1975">
        <v>0.48125000000000001</v>
      </c>
      <c r="BK1975">
        <v>46.6</v>
      </c>
      <c r="BL1975">
        <v>5.53</v>
      </c>
      <c r="BM1975">
        <v>0</v>
      </c>
      <c r="BN1975">
        <v>-35.46</v>
      </c>
      <c r="BO1975">
        <v>16.670000000000002</v>
      </c>
      <c r="BP1975" t="s">
        <v>60</v>
      </c>
      <c r="BQ1975">
        <v>1.1549344580000001</v>
      </c>
      <c r="BR1975" t="s">
        <v>61</v>
      </c>
    </row>
    <row r="1976" spans="1:70" x14ac:dyDescent="0.2">
      <c r="A1976" s="19">
        <f t="shared" si="74"/>
        <v>5.4499999999999993</v>
      </c>
      <c r="B1976" s="20">
        <v>3752</v>
      </c>
      <c r="D1976" s="2" t="s">
        <v>1381</v>
      </c>
      <c r="E1976" s="2" t="str">
        <f t="shared" si="73"/>
        <v>ST</v>
      </c>
      <c r="F1976">
        <v>200720433</v>
      </c>
      <c r="G1976">
        <v>202606</v>
      </c>
      <c r="H1976" t="s">
        <v>52</v>
      </c>
      <c r="I1976" t="s">
        <v>321</v>
      </c>
      <c r="J1976" t="s">
        <v>322</v>
      </c>
      <c r="K1976" t="s">
        <v>54</v>
      </c>
      <c r="L1976" s="5">
        <v>46332</v>
      </c>
      <c r="M1976" s="5">
        <v>1</v>
      </c>
      <c r="N1976" s="21">
        <v>872936079776</v>
      </c>
      <c r="P1976" t="s">
        <v>326</v>
      </c>
      <c r="Q1976" t="s">
        <v>326</v>
      </c>
      <c r="R1976" t="s">
        <v>56</v>
      </c>
      <c r="S1976" t="s">
        <v>327</v>
      </c>
      <c r="T1976">
        <v>21</v>
      </c>
      <c r="U1976" t="s">
        <v>57</v>
      </c>
      <c r="V1976">
        <v>21320</v>
      </c>
      <c r="W1976">
        <v>26.33</v>
      </c>
      <c r="X1976">
        <v>3.12</v>
      </c>
      <c r="Y1976">
        <v>0</v>
      </c>
      <c r="Z1976">
        <v>-20.04</v>
      </c>
      <c r="AA1976">
        <v>9.41</v>
      </c>
      <c r="AB1976">
        <v>2</v>
      </c>
      <c r="AC1976">
        <v>5.72</v>
      </c>
      <c r="AD1976">
        <v>5.72</v>
      </c>
      <c r="AF1976" t="s">
        <v>6688</v>
      </c>
      <c r="AG1976" t="s">
        <v>6688</v>
      </c>
      <c r="AH1976" t="s">
        <v>6689</v>
      </c>
      <c r="AI1976" t="s">
        <v>6690</v>
      </c>
      <c r="AJ1976">
        <v>78</v>
      </c>
      <c r="AK1976" t="s">
        <v>57</v>
      </c>
      <c r="AL1976">
        <v>78200</v>
      </c>
      <c r="AM1976" t="s">
        <v>55</v>
      </c>
      <c r="AN1976" t="s">
        <v>55</v>
      </c>
      <c r="AO1976" t="s">
        <v>55</v>
      </c>
      <c r="AS1976" t="s">
        <v>343</v>
      </c>
      <c r="AT1976">
        <v>0</v>
      </c>
      <c r="AU1976">
        <v>0</v>
      </c>
      <c r="AV1976">
        <v>0</v>
      </c>
      <c r="BB1976">
        <v>0</v>
      </c>
      <c r="BC1976">
        <v>0</v>
      </c>
      <c r="BD1976" t="s">
        <v>60</v>
      </c>
      <c r="BE1976" s="5" t="s">
        <v>5226</v>
      </c>
      <c r="BF1976">
        <v>634353938</v>
      </c>
      <c r="BH1976" t="s">
        <v>323</v>
      </c>
      <c r="BI1976" t="s">
        <v>320</v>
      </c>
      <c r="BJ1976">
        <v>0</v>
      </c>
      <c r="BK1976">
        <v>22.8</v>
      </c>
      <c r="BL1976">
        <v>2.7</v>
      </c>
      <c r="BM1976">
        <v>0</v>
      </c>
      <c r="BN1976">
        <v>-17.350000000000001</v>
      </c>
      <c r="BO1976">
        <v>8.15</v>
      </c>
      <c r="BP1976" t="s">
        <v>60</v>
      </c>
      <c r="BQ1976">
        <v>1.1549344580000001</v>
      </c>
      <c r="BR1976" t="s">
        <v>61</v>
      </c>
    </row>
    <row r="1977" spans="1:70" x14ac:dyDescent="0.2">
      <c r="A1977" s="19">
        <f t="shared" si="74"/>
        <v>9.8000000000000007</v>
      </c>
      <c r="B1977" s="20">
        <v>3752</v>
      </c>
      <c r="D1977" s="2" t="s">
        <v>1381</v>
      </c>
      <c r="E1977" s="2" t="str">
        <f t="shared" si="73"/>
        <v>ST</v>
      </c>
      <c r="F1977">
        <v>200720433</v>
      </c>
      <c r="G1977">
        <v>202606</v>
      </c>
      <c r="H1977" t="s">
        <v>52</v>
      </c>
      <c r="I1977" t="s">
        <v>321</v>
      </c>
      <c r="J1977" t="s">
        <v>322</v>
      </c>
      <c r="K1977" t="s">
        <v>54</v>
      </c>
      <c r="L1977" s="5">
        <v>46271</v>
      </c>
      <c r="M1977" s="5">
        <v>46301</v>
      </c>
      <c r="N1977" s="21">
        <v>872835464250</v>
      </c>
      <c r="P1977" t="s">
        <v>326</v>
      </c>
      <c r="Q1977" t="s">
        <v>326</v>
      </c>
      <c r="R1977" t="s">
        <v>56</v>
      </c>
      <c r="S1977" t="s">
        <v>327</v>
      </c>
      <c r="T1977">
        <v>21</v>
      </c>
      <c r="U1977" t="s">
        <v>57</v>
      </c>
      <c r="V1977">
        <v>21320</v>
      </c>
      <c r="W1977">
        <v>47.26</v>
      </c>
      <c r="X1977">
        <v>5.6</v>
      </c>
      <c r="Y1977">
        <v>0</v>
      </c>
      <c r="Z1977">
        <v>-35.96</v>
      </c>
      <c r="AA1977">
        <v>16.899999999999999</v>
      </c>
      <c r="AB1977">
        <v>5</v>
      </c>
      <c r="AC1977">
        <v>34.32</v>
      </c>
      <c r="AD1977">
        <v>34.32</v>
      </c>
      <c r="AE1977" t="s">
        <v>9811</v>
      </c>
      <c r="AF1977" t="s">
        <v>6691</v>
      </c>
      <c r="AG1977" t="s">
        <v>6691</v>
      </c>
      <c r="AH1977" t="s">
        <v>6692</v>
      </c>
      <c r="AI1977" t="s">
        <v>6693</v>
      </c>
      <c r="AJ1977">
        <v>89</v>
      </c>
      <c r="AK1977" t="s">
        <v>57</v>
      </c>
      <c r="AL1977">
        <v>89600</v>
      </c>
      <c r="AM1977" t="s">
        <v>55</v>
      </c>
      <c r="AN1977" t="s">
        <v>55</v>
      </c>
      <c r="AO1977" t="s">
        <v>55</v>
      </c>
      <c r="AS1977" t="s">
        <v>343</v>
      </c>
      <c r="AT1977">
        <v>0</v>
      </c>
      <c r="AU1977">
        <v>0</v>
      </c>
      <c r="AV1977">
        <v>0</v>
      </c>
      <c r="BB1977">
        <v>0</v>
      </c>
      <c r="BC1977">
        <v>0</v>
      </c>
      <c r="BD1977" t="s">
        <v>60</v>
      </c>
      <c r="BE1977" s="5" t="s">
        <v>2497</v>
      </c>
      <c r="BF1977">
        <v>634333759</v>
      </c>
      <c r="BH1977" t="s">
        <v>323</v>
      </c>
      <c r="BI1977" t="s">
        <v>320</v>
      </c>
      <c r="BJ1977">
        <v>0.43611111111111112</v>
      </c>
      <c r="BK1977">
        <v>41</v>
      </c>
      <c r="BL1977">
        <v>4.8600000000000003</v>
      </c>
      <c r="BM1977">
        <v>0</v>
      </c>
      <c r="BN1977">
        <v>-31.2</v>
      </c>
      <c r="BO1977">
        <v>14.66</v>
      </c>
      <c r="BP1977" t="s">
        <v>60</v>
      </c>
      <c r="BQ1977">
        <v>1.1526181719999999</v>
      </c>
      <c r="BR1977" t="s">
        <v>61</v>
      </c>
    </row>
    <row r="1978" spans="1:70" x14ac:dyDescent="0.2">
      <c r="A1978" s="19">
        <f t="shared" si="74"/>
        <v>14.82</v>
      </c>
      <c r="B1978" s="20">
        <v>3752</v>
      </c>
      <c r="D1978" s="2" t="s">
        <v>1381</v>
      </c>
      <c r="E1978" s="2" t="str">
        <f t="shared" ref="E1978:E2041" si="75">IF(J1978="FedEx Priority","ST","FICP")</f>
        <v>ST</v>
      </c>
      <c r="F1978">
        <v>200720433</v>
      </c>
      <c r="G1978">
        <v>202606</v>
      </c>
      <c r="H1978" t="s">
        <v>52</v>
      </c>
      <c r="I1978" t="s">
        <v>321</v>
      </c>
      <c r="J1978" t="s">
        <v>322</v>
      </c>
      <c r="K1978" t="s">
        <v>54</v>
      </c>
      <c r="L1978" s="5">
        <v>46332</v>
      </c>
      <c r="M1978" s="5">
        <v>46362</v>
      </c>
      <c r="N1978" s="21">
        <v>872893129403</v>
      </c>
      <c r="P1978" t="s">
        <v>326</v>
      </c>
      <c r="Q1978" t="s">
        <v>326</v>
      </c>
      <c r="R1978" t="s">
        <v>56</v>
      </c>
      <c r="S1978" t="s">
        <v>327</v>
      </c>
      <c r="T1978">
        <v>21</v>
      </c>
      <c r="U1978" t="s">
        <v>57</v>
      </c>
      <c r="V1978">
        <v>21320</v>
      </c>
      <c r="W1978">
        <v>71.61</v>
      </c>
      <c r="X1978">
        <v>108.26</v>
      </c>
      <c r="Y1978">
        <v>0</v>
      </c>
      <c r="Z1978">
        <v>-54.49</v>
      </c>
      <c r="AA1978">
        <v>125.38</v>
      </c>
      <c r="AB1978">
        <v>6</v>
      </c>
      <c r="AC1978">
        <v>67.98</v>
      </c>
      <c r="AD1978">
        <v>67.98</v>
      </c>
      <c r="AE1978" t="s">
        <v>9812</v>
      </c>
      <c r="AF1978" t="s">
        <v>6694</v>
      </c>
      <c r="AG1978" t="s">
        <v>6694</v>
      </c>
      <c r="AH1978" t="s">
        <v>6695</v>
      </c>
      <c r="AI1978" t="s">
        <v>496</v>
      </c>
      <c r="AJ1978">
        <v>17</v>
      </c>
      <c r="AK1978" t="s">
        <v>57</v>
      </c>
      <c r="AL1978">
        <v>17000</v>
      </c>
      <c r="AM1978" t="s">
        <v>55</v>
      </c>
      <c r="AN1978" t="s">
        <v>55</v>
      </c>
      <c r="AO1978" t="s">
        <v>55</v>
      </c>
      <c r="AS1978" t="s">
        <v>343</v>
      </c>
      <c r="AT1978">
        <v>0</v>
      </c>
      <c r="AU1978">
        <v>0</v>
      </c>
      <c r="AV1978">
        <v>0</v>
      </c>
      <c r="BB1978">
        <v>0</v>
      </c>
      <c r="BC1978">
        <v>0</v>
      </c>
      <c r="BD1978" t="s">
        <v>60</v>
      </c>
      <c r="BE1978" s="5" t="s">
        <v>3831</v>
      </c>
      <c r="BF1978">
        <v>634343823</v>
      </c>
      <c r="BH1978" t="s">
        <v>323</v>
      </c>
      <c r="BI1978" t="s">
        <v>320</v>
      </c>
      <c r="BJ1978">
        <v>0.3840277777777778</v>
      </c>
      <c r="BK1978">
        <v>62</v>
      </c>
      <c r="BL1978">
        <v>93.74</v>
      </c>
      <c r="BM1978">
        <v>0</v>
      </c>
      <c r="BN1978">
        <v>-47.18</v>
      </c>
      <c r="BO1978">
        <v>108.56</v>
      </c>
      <c r="BP1978" t="s">
        <v>60</v>
      </c>
      <c r="BQ1978">
        <v>1.1549344580000001</v>
      </c>
      <c r="BR1978" t="s">
        <v>61</v>
      </c>
    </row>
    <row r="1979" spans="1:70" x14ac:dyDescent="0.2">
      <c r="A1979" s="19">
        <f t="shared" si="74"/>
        <v>17.5</v>
      </c>
      <c r="B1979" s="20">
        <v>3752</v>
      </c>
      <c r="D1979" s="2" t="s">
        <v>1381</v>
      </c>
      <c r="E1979" s="2" t="str">
        <f t="shared" si="75"/>
        <v>ST</v>
      </c>
      <c r="F1979">
        <v>200720433</v>
      </c>
      <c r="G1979">
        <v>202606</v>
      </c>
      <c r="H1979" t="s">
        <v>52</v>
      </c>
      <c r="I1979" t="s">
        <v>321</v>
      </c>
      <c r="J1979" t="s">
        <v>322</v>
      </c>
      <c r="K1979" t="s">
        <v>54</v>
      </c>
      <c r="L1979" s="5" t="s">
        <v>4087</v>
      </c>
      <c r="M1979" s="5" t="s">
        <v>3825</v>
      </c>
      <c r="N1979" s="21">
        <v>873131612249</v>
      </c>
      <c r="P1979" t="s">
        <v>326</v>
      </c>
      <c r="Q1979" t="s">
        <v>326</v>
      </c>
      <c r="R1979" t="s">
        <v>56</v>
      </c>
      <c r="S1979" t="s">
        <v>327</v>
      </c>
      <c r="T1979">
        <v>21</v>
      </c>
      <c r="U1979" t="s">
        <v>57</v>
      </c>
      <c r="V1979">
        <v>21320</v>
      </c>
      <c r="W1979">
        <v>84.71</v>
      </c>
      <c r="X1979">
        <v>10.029999999999999</v>
      </c>
      <c r="Y1979">
        <v>0</v>
      </c>
      <c r="Z1979">
        <v>-64.459999999999994</v>
      </c>
      <c r="AA1979">
        <v>30.28</v>
      </c>
      <c r="AB1979">
        <v>7</v>
      </c>
      <c r="AC1979">
        <v>85.8</v>
      </c>
      <c r="AD1979">
        <v>85.8</v>
      </c>
      <c r="AE1979" t="s">
        <v>9813</v>
      </c>
      <c r="AF1979" t="s">
        <v>6366</v>
      </c>
      <c r="AG1979" t="s">
        <v>6366</v>
      </c>
      <c r="AH1979" t="s">
        <v>1024</v>
      </c>
      <c r="AI1979" t="s">
        <v>416</v>
      </c>
      <c r="AJ1979">
        <v>66</v>
      </c>
      <c r="AK1979" t="s">
        <v>57</v>
      </c>
      <c r="AL1979">
        <v>66100</v>
      </c>
      <c r="AM1979" t="s">
        <v>55</v>
      </c>
      <c r="AN1979" t="s">
        <v>55</v>
      </c>
      <c r="AO1979" t="s">
        <v>55</v>
      </c>
      <c r="AS1979" t="s">
        <v>343</v>
      </c>
      <c r="AT1979">
        <v>0</v>
      </c>
      <c r="AU1979">
        <v>0</v>
      </c>
      <c r="AV1979">
        <v>0</v>
      </c>
      <c r="BB1979">
        <v>0</v>
      </c>
      <c r="BC1979">
        <v>0</v>
      </c>
      <c r="BD1979" t="s">
        <v>60</v>
      </c>
      <c r="BE1979" s="5" t="s">
        <v>3831</v>
      </c>
      <c r="BF1979">
        <v>634343823</v>
      </c>
      <c r="BH1979" t="s">
        <v>323</v>
      </c>
      <c r="BI1979" t="s">
        <v>320</v>
      </c>
      <c r="BJ1979">
        <v>0.43680555555555556</v>
      </c>
      <c r="BK1979">
        <v>73.2</v>
      </c>
      <c r="BL1979">
        <v>8.67</v>
      </c>
      <c r="BM1979">
        <v>0</v>
      </c>
      <c r="BN1979">
        <v>-55.7</v>
      </c>
      <c r="BO1979">
        <v>26.17</v>
      </c>
      <c r="BP1979" t="s">
        <v>60</v>
      </c>
      <c r="BQ1979">
        <v>1.1572332869999999</v>
      </c>
      <c r="BR1979" t="s">
        <v>61</v>
      </c>
    </row>
    <row r="1980" spans="1:70" x14ac:dyDescent="0.2">
      <c r="A1980" s="19">
        <f t="shared" si="74"/>
        <v>10.800000000000004</v>
      </c>
      <c r="B1980" s="20">
        <v>3752</v>
      </c>
      <c r="D1980" s="2" t="s">
        <v>1381</v>
      </c>
      <c r="E1980" s="2" t="str">
        <f t="shared" si="75"/>
        <v>ST</v>
      </c>
      <c r="F1980">
        <v>200720433</v>
      </c>
      <c r="G1980">
        <v>202606</v>
      </c>
      <c r="H1980" t="s">
        <v>52</v>
      </c>
      <c r="I1980" t="s">
        <v>321</v>
      </c>
      <c r="J1980" t="s">
        <v>322</v>
      </c>
      <c r="K1980" t="s">
        <v>54</v>
      </c>
      <c r="L1980" s="5">
        <v>46301</v>
      </c>
      <c r="M1980" s="5" t="s">
        <v>2497</v>
      </c>
      <c r="N1980" s="21">
        <v>872884966552</v>
      </c>
      <c r="P1980" t="s">
        <v>326</v>
      </c>
      <c r="Q1980" t="s">
        <v>326</v>
      </c>
      <c r="R1980" t="s">
        <v>56</v>
      </c>
      <c r="S1980" t="s">
        <v>327</v>
      </c>
      <c r="T1980">
        <v>21</v>
      </c>
      <c r="U1980" t="s">
        <v>57</v>
      </c>
      <c r="V1980">
        <v>21320</v>
      </c>
      <c r="W1980">
        <v>52.12</v>
      </c>
      <c r="X1980">
        <v>6.17</v>
      </c>
      <c r="Y1980">
        <v>0</v>
      </c>
      <c r="Z1980">
        <v>-39.67</v>
      </c>
      <c r="AA1980">
        <v>18.62</v>
      </c>
      <c r="AB1980">
        <v>3</v>
      </c>
      <c r="AC1980">
        <v>41.8</v>
      </c>
      <c r="AD1980">
        <v>41.8</v>
      </c>
      <c r="AE1980" t="s">
        <v>9814</v>
      </c>
      <c r="AF1980" t="s">
        <v>6696</v>
      </c>
      <c r="AG1980" t="s">
        <v>6696</v>
      </c>
      <c r="AH1980" t="s">
        <v>6697</v>
      </c>
      <c r="AI1980" t="s">
        <v>339</v>
      </c>
      <c r="AJ1980">
        <v>17</v>
      </c>
      <c r="AK1980" t="s">
        <v>57</v>
      </c>
      <c r="AL1980">
        <v>17100</v>
      </c>
      <c r="AM1980" t="s">
        <v>55</v>
      </c>
      <c r="AN1980" t="s">
        <v>55</v>
      </c>
      <c r="AO1980" t="s">
        <v>55</v>
      </c>
      <c r="AS1980" t="s">
        <v>343</v>
      </c>
      <c r="AT1980">
        <v>0</v>
      </c>
      <c r="AU1980">
        <v>0</v>
      </c>
      <c r="AV1980">
        <v>0</v>
      </c>
      <c r="BB1980">
        <v>0</v>
      </c>
      <c r="BC1980">
        <v>0</v>
      </c>
      <c r="BD1980" t="s">
        <v>60</v>
      </c>
      <c r="BE1980" s="5" t="s">
        <v>3831</v>
      </c>
      <c r="BF1980">
        <v>634343823</v>
      </c>
      <c r="BH1980" t="s">
        <v>323</v>
      </c>
      <c r="BI1980" t="s">
        <v>320</v>
      </c>
      <c r="BJ1980">
        <v>0.44305555555555554</v>
      </c>
      <c r="BK1980">
        <v>45.2</v>
      </c>
      <c r="BL1980">
        <v>5.35</v>
      </c>
      <c r="BM1980">
        <v>0</v>
      </c>
      <c r="BN1980">
        <v>-34.4</v>
      </c>
      <c r="BO1980">
        <v>16.149999999999999</v>
      </c>
      <c r="BP1980" t="s">
        <v>60</v>
      </c>
      <c r="BQ1980">
        <v>1.153163127</v>
      </c>
      <c r="BR1980" t="s">
        <v>61</v>
      </c>
    </row>
    <row r="1981" spans="1:70" x14ac:dyDescent="0.2">
      <c r="A1981" s="19">
        <f t="shared" si="74"/>
        <v>15.489999999999995</v>
      </c>
      <c r="B1981" s="20">
        <v>3752</v>
      </c>
      <c r="D1981" s="2" t="s">
        <v>1381</v>
      </c>
      <c r="E1981" s="2" t="str">
        <f t="shared" si="75"/>
        <v>ST</v>
      </c>
      <c r="F1981">
        <v>200720433</v>
      </c>
      <c r="G1981">
        <v>202606</v>
      </c>
      <c r="H1981" t="s">
        <v>52</v>
      </c>
      <c r="I1981" t="s">
        <v>321</v>
      </c>
      <c r="J1981" t="s">
        <v>322</v>
      </c>
      <c r="K1981" t="s">
        <v>54</v>
      </c>
      <c r="L1981" s="5">
        <v>46301</v>
      </c>
      <c r="M1981" s="5">
        <v>1</v>
      </c>
      <c r="N1981" s="21">
        <v>872881278113</v>
      </c>
      <c r="P1981" t="s">
        <v>326</v>
      </c>
      <c r="Q1981" t="s">
        <v>326</v>
      </c>
      <c r="R1981" t="s">
        <v>56</v>
      </c>
      <c r="S1981" t="s">
        <v>327</v>
      </c>
      <c r="T1981">
        <v>21</v>
      </c>
      <c r="U1981" t="s">
        <v>57</v>
      </c>
      <c r="V1981">
        <v>21320</v>
      </c>
      <c r="W1981">
        <v>74.72</v>
      </c>
      <c r="X1981">
        <v>108.49</v>
      </c>
      <c r="Y1981">
        <v>0</v>
      </c>
      <c r="Z1981">
        <v>-56.86</v>
      </c>
      <c r="AA1981">
        <v>126.35</v>
      </c>
      <c r="AB1981">
        <v>6</v>
      </c>
      <c r="AC1981">
        <v>71.28</v>
      </c>
      <c r="AD1981">
        <v>71.28</v>
      </c>
      <c r="AF1981" t="s">
        <v>1756</v>
      </c>
      <c r="AG1981" t="s">
        <v>1756</v>
      </c>
      <c r="AH1981" t="s">
        <v>1757</v>
      </c>
      <c r="AI1981" t="s">
        <v>404</v>
      </c>
      <c r="AJ1981">
        <v>75</v>
      </c>
      <c r="AK1981" t="s">
        <v>57</v>
      </c>
      <c r="AL1981">
        <v>75017</v>
      </c>
      <c r="AM1981" t="s">
        <v>55</v>
      </c>
      <c r="AN1981" t="s">
        <v>55</v>
      </c>
      <c r="AO1981" t="s">
        <v>55</v>
      </c>
      <c r="AS1981" t="s">
        <v>343</v>
      </c>
      <c r="AT1981">
        <v>0</v>
      </c>
      <c r="AU1981">
        <v>0</v>
      </c>
      <c r="AV1981">
        <v>0</v>
      </c>
      <c r="BB1981">
        <v>0</v>
      </c>
      <c r="BC1981">
        <v>0</v>
      </c>
      <c r="BD1981" t="s">
        <v>60</v>
      </c>
      <c r="BE1981" s="5" t="s">
        <v>5226</v>
      </c>
      <c r="BF1981">
        <v>634353938</v>
      </c>
      <c r="BH1981" t="s">
        <v>323</v>
      </c>
      <c r="BI1981" t="s">
        <v>320</v>
      </c>
      <c r="BJ1981">
        <v>0</v>
      </c>
      <c r="BK1981">
        <v>64.8</v>
      </c>
      <c r="BL1981">
        <v>94.08</v>
      </c>
      <c r="BM1981">
        <v>0</v>
      </c>
      <c r="BN1981">
        <v>-49.31</v>
      </c>
      <c r="BO1981">
        <v>109.57</v>
      </c>
      <c r="BP1981" t="s">
        <v>60</v>
      </c>
      <c r="BQ1981">
        <v>1.153163127</v>
      </c>
      <c r="BR1981" t="s">
        <v>61</v>
      </c>
    </row>
    <row r="1982" spans="1:70" x14ac:dyDescent="0.2">
      <c r="A1982" s="19">
        <f t="shared" si="74"/>
        <v>9.8000000000000007</v>
      </c>
      <c r="B1982" s="20">
        <v>3752</v>
      </c>
      <c r="D1982" s="2" t="s">
        <v>1381</v>
      </c>
      <c r="E1982" s="2" t="str">
        <f t="shared" si="75"/>
        <v>ST</v>
      </c>
      <c r="F1982">
        <v>200720433</v>
      </c>
      <c r="G1982">
        <v>202606</v>
      </c>
      <c r="H1982" t="s">
        <v>52</v>
      </c>
      <c r="I1982" t="s">
        <v>321</v>
      </c>
      <c r="J1982" t="s">
        <v>322</v>
      </c>
      <c r="K1982" t="s">
        <v>54</v>
      </c>
      <c r="L1982" s="5" t="s">
        <v>5222</v>
      </c>
      <c r="M1982" s="5" t="s">
        <v>3831</v>
      </c>
      <c r="N1982" s="21">
        <v>873247472126</v>
      </c>
      <c r="P1982" t="s">
        <v>326</v>
      </c>
      <c r="Q1982" t="s">
        <v>326</v>
      </c>
      <c r="R1982" t="s">
        <v>56</v>
      </c>
      <c r="S1982" t="s">
        <v>327</v>
      </c>
      <c r="T1982">
        <v>21</v>
      </c>
      <c r="U1982" t="s">
        <v>57</v>
      </c>
      <c r="V1982">
        <v>21320</v>
      </c>
      <c r="W1982">
        <v>47.48</v>
      </c>
      <c r="X1982">
        <v>5.63</v>
      </c>
      <c r="Y1982">
        <v>0</v>
      </c>
      <c r="Z1982">
        <v>-36.130000000000003</v>
      </c>
      <c r="AA1982">
        <v>16.98</v>
      </c>
      <c r="AB1982">
        <v>3</v>
      </c>
      <c r="AC1982">
        <v>34.979999999999997</v>
      </c>
      <c r="AD1982">
        <v>34.979999999999997</v>
      </c>
      <c r="AE1982" t="s">
        <v>9815</v>
      </c>
      <c r="AF1982" t="s">
        <v>6698</v>
      </c>
      <c r="AG1982" t="s">
        <v>6698</v>
      </c>
      <c r="AH1982" t="s">
        <v>6699</v>
      </c>
      <c r="AI1982" t="s">
        <v>469</v>
      </c>
      <c r="AJ1982">
        <v>75</v>
      </c>
      <c r="AK1982" t="s">
        <v>57</v>
      </c>
      <c r="AL1982">
        <v>75017</v>
      </c>
      <c r="AM1982" t="s">
        <v>55</v>
      </c>
      <c r="AN1982" t="s">
        <v>55</v>
      </c>
      <c r="AO1982" t="s">
        <v>55</v>
      </c>
      <c r="AS1982" t="s">
        <v>343</v>
      </c>
      <c r="AT1982">
        <v>0</v>
      </c>
      <c r="AU1982">
        <v>0</v>
      </c>
      <c r="AV1982">
        <v>0</v>
      </c>
      <c r="BB1982">
        <v>0</v>
      </c>
      <c r="BC1982">
        <v>0</v>
      </c>
      <c r="BD1982" t="s">
        <v>60</v>
      </c>
      <c r="BE1982" s="5" t="s">
        <v>5226</v>
      </c>
      <c r="BF1982">
        <v>634353938</v>
      </c>
      <c r="BH1982" t="s">
        <v>323</v>
      </c>
      <c r="BI1982" t="s">
        <v>320</v>
      </c>
      <c r="BJ1982">
        <v>0.52083333333333337</v>
      </c>
      <c r="BK1982">
        <v>41</v>
      </c>
      <c r="BL1982">
        <v>4.8600000000000003</v>
      </c>
      <c r="BM1982">
        <v>0</v>
      </c>
      <c r="BN1982">
        <v>-31.2</v>
      </c>
      <c r="BO1982">
        <v>14.66</v>
      </c>
      <c r="BP1982" t="s">
        <v>60</v>
      </c>
      <c r="BQ1982">
        <v>1.15806418</v>
      </c>
      <c r="BR1982" t="s">
        <v>61</v>
      </c>
    </row>
    <row r="1983" spans="1:70" x14ac:dyDescent="0.2">
      <c r="A1983" s="19">
        <f t="shared" si="74"/>
        <v>9.8000000000000007</v>
      </c>
      <c r="B1983" s="20">
        <v>3752</v>
      </c>
      <c r="D1983" s="2" t="s">
        <v>1381</v>
      </c>
      <c r="E1983" s="2" t="str">
        <f t="shared" si="75"/>
        <v>ST</v>
      </c>
      <c r="F1983">
        <v>200720433</v>
      </c>
      <c r="G1983">
        <v>202606</v>
      </c>
      <c r="H1983" t="s">
        <v>52</v>
      </c>
      <c r="I1983" t="s">
        <v>321</v>
      </c>
      <c r="J1983" t="s">
        <v>322</v>
      </c>
      <c r="K1983" t="s">
        <v>54</v>
      </c>
      <c r="L1983" s="5">
        <v>46362</v>
      </c>
      <c r="M1983" s="5" t="s">
        <v>2497</v>
      </c>
      <c r="N1983" s="21">
        <v>872993923476</v>
      </c>
      <c r="P1983" t="s">
        <v>326</v>
      </c>
      <c r="Q1983" t="s">
        <v>326</v>
      </c>
      <c r="R1983" t="s">
        <v>56</v>
      </c>
      <c r="S1983" t="s">
        <v>327</v>
      </c>
      <c r="T1983">
        <v>21</v>
      </c>
      <c r="U1983" t="s">
        <v>57</v>
      </c>
      <c r="V1983">
        <v>21320</v>
      </c>
      <c r="W1983">
        <v>47.35</v>
      </c>
      <c r="X1983">
        <v>5.61</v>
      </c>
      <c r="Y1983">
        <v>0</v>
      </c>
      <c r="Z1983">
        <v>-36.03</v>
      </c>
      <c r="AA1983">
        <v>16.93</v>
      </c>
      <c r="AB1983">
        <v>2</v>
      </c>
      <c r="AC1983">
        <v>34.32</v>
      </c>
      <c r="AD1983">
        <v>34.32</v>
      </c>
      <c r="AE1983" t="s">
        <v>9816</v>
      </c>
      <c r="AF1983" t="s">
        <v>6700</v>
      </c>
      <c r="AG1983" t="s">
        <v>6700</v>
      </c>
      <c r="AH1983" t="s">
        <v>6701</v>
      </c>
      <c r="AI1983" t="s">
        <v>418</v>
      </c>
      <c r="AJ1983">
        <v>75</v>
      </c>
      <c r="AK1983" t="s">
        <v>57</v>
      </c>
      <c r="AL1983">
        <v>75015</v>
      </c>
      <c r="AM1983" t="s">
        <v>55</v>
      </c>
      <c r="AN1983" t="s">
        <v>55</v>
      </c>
      <c r="AO1983" t="s">
        <v>55</v>
      </c>
      <c r="AS1983" t="s">
        <v>343</v>
      </c>
      <c r="AT1983">
        <v>27</v>
      </c>
      <c r="AU1983">
        <v>30</v>
      </c>
      <c r="AV1983">
        <v>41</v>
      </c>
      <c r="BB1983">
        <v>0</v>
      </c>
      <c r="BC1983">
        <v>0</v>
      </c>
      <c r="BD1983" t="s">
        <v>60</v>
      </c>
      <c r="BE1983" s="5" t="s">
        <v>3831</v>
      </c>
      <c r="BF1983">
        <v>634343823</v>
      </c>
      <c r="BH1983" t="s">
        <v>323</v>
      </c>
      <c r="BI1983" t="s">
        <v>320</v>
      </c>
      <c r="BJ1983">
        <v>0.4909722222222222</v>
      </c>
      <c r="BK1983">
        <v>41</v>
      </c>
      <c r="BL1983">
        <v>4.8600000000000003</v>
      </c>
      <c r="BM1983">
        <v>0</v>
      </c>
      <c r="BN1983">
        <v>-31.2</v>
      </c>
      <c r="BO1983">
        <v>14.66</v>
      </c>
      <c r="BP1983" t="s">
        <v>60</v>
      </c>
      <c r="BQ1983">
        <v>1.154814421</v>
      </c>
      <c r="BR1983" t="s">
        <v>61</v>
      </c>
    </row>
    <row r="1984" spans="1:70" x14ac:dyDescent="0.2">
      <c r="A1984" s="19">
        <f t="shared" si="74"/>
        <v>12.14</v>
      </c>
      <c r="B1984" s="20">
        <v>3752</v>
      </c>
      <c r="D1984" s="2" t="s">
        <v>1381</v>
      </c>
      <c r="E1984" s="2" t="str">
        <f t="shared" si="75"/>
        <v>ST</v>
      </c>
      <c r="F1984">
        <v>200720433</v>
      </c>
      <c r="G1984">
        <v>202606</v>
      </c>
      <c r="H1984" t="s">
        <v>52</v>
      </c>
      <c r="I1984" t="s">
        <v>321</v>
      </c>
      <c r="J1984" t="s">
        <v>322</v>
      </c>
      <c r="K1984" t="s">
        <v>54</v>
      </c>
      <c r="L1984" s="5" t="s">
        <v>5222</v>
      </c>
      <c r="M1984" s="5" t="s">
        <v>6091</v>
      </c>
      <c r="N1984" s="21">
        <v>873254779820</v>
      </c>
      <c r="P1984" t="s">
        <v>326</v>
      </c>
      <c r="Q1984" t="s">
        <v>326</v>
      </c>
      <c r="R1984" t="s">
        <v>56</v>
      </c>
      <c r="S1984" t="s">
        <v>327</v>
      </c>
      <c r="T1984">
        <v>21</v>
      </c>
      <c r="U1984" t="s">
        <v>57</v>
      </c>
      <c r="V1984">
        <v>21320</v>
      </c>
      <c r="W1984">
        <v>58.83</v>
      </c>
      <c r="X1984">
        <v>6.97</v>
      </c>
      <c r="Y1984">
        <v>0</v>
      </c>
      <c r="Z1984">
        <v>-44.77</v>
      </c>
      <c r="AA1984">
        <v>21.03</v>
      </c>
      <c r="AB1984">
        <v>4</v>
      </c>
      <c r="AC1984">
        <v>49.94</v>
      </c>
      <c r="AD1984">
        <v>49.94</v>
      </c>
      <c r="AE1984" t="s">
        <v>9817</v>
      </c>
      <c r="AF1984" t="s">
        <v>6702</v>
      </c>
      <c r="AG1984" t="s">
        <v>6702</v>
      </c>
      <c r="AH1984" t="s">
        <v>6703</v>
      </c>
      <c r="AI1984" t="s">
        <v>6704</v>
      </c>
      <c r="AJ1984">
        <v>63</v>
      </c>
      <c r="AK1984" t="s">
        <v>57</v>
      </c>
      <c r="AL1984">
        <v>63450</v>
      </c>
      <c r="AM1984" t="s">
        <v>55</v>
      </c>
      <c r="AN1984" t="s">
        <v>55</v>
      </c>
      <c r="AO1984" t="s">
        <v>55</v>
      </c>
      <c r="AS1984" t="s">
        <v>343</v>
      </c>
      <c r="AT1984">
        <v>0</v>
      </c>
      <c r="AU1984">
        <v>0</v>
      </c>
      <c r="AV1984">
        <v>0</v>
      </c>
      <c r="BB1984">
        <v>0</v>
      </c>
      <c r="BC1984">
        <v>0</v>
      </c>
      <c r="BD1984" t="s">
        <v>60</v>
      </c>
      <c r="BE1984" s="5" t="s">
        <v>5226</v>
      </c>
      <c r="BF1984">
        <v>634353938</v>
      </c>
      <c r="BH1984" t="s">
        <v>323</v>
      </c>
      <c r="BI1984" t="s">
        <v>320</v>
      </c>
      <c r="BJ1984">
        <v>0.41666666666666669</v>
      </c>
      <c r="BK1984">
        <v>50.8</v>
      </c>
      <c r="BL1984">
        <v>6.02</v>
      </c>
      <c r="BM1984">
        <v>0</v>
      </c>
      <c r="BN1984">
        <v>-38.659999999999997</v>
      </c>
      <c r="BO1984">
        <v>18.16</v>
      </c>
      <c r="BP1984" t="s">
        <v>60</v>
      </c>
      <c r="BQ1984">
        <v>1.15806418</v>
      </c>
      <c r="BR1984" t="s">
        <v>61</v>
      </c>
    </row>
    <row r="1985" spans="1:70" x14ac:dyDescent="0.2">
      <c r="A1985" s="19">
        <f t="shared" si="74"/>
        <v>9.8000000000000007</v>
      </c>
      <c r="B1985" s="20">
        <v>3752</v>
      </c>
      <c r="D1985" s="2" t="s">
        <v>1381</v>
      </c>
      <c r="E1985" s="2" t="str">
        <f t="shared" si="75"/>
        <v>ST</v>
      </c>
      <c r="F1985">
        <v>200720433</v>
      </c>
      <c r="G1985">
        <v>202606</v>
      </c>
      <c r="H1985" t="s">
        <v>52</v>
      </c>
      <c r="I1985" t="s">
        <v>321</v>
      </c>
      <c r="J1985" t="s">
        <v>322</v>
      </c>
      <c r="K1985" t="s">
        <v>54</v>
      </c>
      <c r="L1985" s="5">
        <v>46332</v>
      </c>
      <c r="M1985" s="5">
        <v>46362</v>
      </c>
      <c r="N1985" s="21">
        <v>872936909693</v>
      </c>
      <c r="P1985" t="s">
        <v>326</v>
      </c>
      <c r="Q1985" t="s">
        <v>326</v>
      </c>
      <c r="R1985" t="s">
        <v>56</v>
      </c>
      <c r="S1985" t="s">
        <v>327</v>
      </c>
      <c r="T1985">
        <v>21</v>
      </c>
      <c r="U1985" t="s">
        <v>57</v>
      </c>
      <c r="V1985">
        <v>21320</v>
      </c>
      <c r="W1985">
        <v>47.35</v>
      </c>
      <c r="X1985">
        <v>5.61</v>
      </c>
      <c r="Y1985">
        <v>0</v>
      </c>
      <c r="Z1985">
        <v>-36.03</v>
      </c>
      <c r="AA1985">
        <v>16.93</v>
      </c>
      <c r="AB1985">
        <v>2</v>
      </c>
      <c r="AC1985">
        <v>34.76</v>
      </c>
      <c r="AD1985">
        <v>34.76</v>
      </c>
      <c r="AE1985" t="s">
        <v>9293</v>
      </c>
      <c r="AF1985" t="s">
        <v>6705</v>
      </c>
      <c r="AG1985" t="s">
        <v>6705</v>
      </c>
      <c r="AH1985" t="s">
        <v>6706</v>
      </c>
      <c r="AI1985" t="s">
        <v>1799</v>
      </c>
      <c r="AJ1985">
        <v>69</v>
      </c>
      <c r="AK1985" t="s">
        <v>57</v>
      </c>
      <c r="AL1985">
        <v>69002</v>
      </c>
      <c r="AM1985" t="s">
        <v>55</v>
      </c>
      <c r="AN1985" t="s">
        <v>55</v>
      </c>
      <c r="AO1985" t="s">
        <v>55</v>
      </c>
      <c r="AS1985" t="s">
        <v>343</v>
      </c>
      <c r="AT1985">
        <v>27</v>
      </c>
      <c r="AU1985">
        <v>31</v>
      </c>
      <c r="AV1985">
        <v>41</v>
      </c>
      <c r="BB1985">
        <v>0</v>
      </c>
      <c r="BC1985">
        <v>0</v>
      </c>
      <c r="BD1985" t="s">
        <v>60</v>
      </c>
      <c r="BE1985" s="5" t="s">
        <v>3831</v>
      </c>
      <c r="BF1985">
        <v>634343823</v>
      </c>
      <c r="BH1985" t="s">
        <v>323</v>
      </c>
      <c r="BI1985" t="s">
        <v>320</v>
      </c>
      <c r="BJ1985">
        <v>0.42708333333333331</v>
      </c>
      <c r="BK1985">
        <v>41</v>
      </c>
      <c r="BL1985">
        <v>4.8600000000000003</v>
      </c>
      <c r="BM1985">
        <v>0</v>
      </c>
      <c r="BN1985">
        <v>-31.2</v>
      </c>
      <c r="BO1985">
        <v>14.66</v>
      </c>
      <c r="BP1985" t="s">
        <v>60</v>
      </c>
      <c r="BQ1985">
        <v>1.1549344580000001</v>
      </c>
      <c r="BR1985" t="s">
        <v>61</v>
      </c>
    </row>
    <row r="1986" spans="1:70" x14ac:dyDescent="0.2">
      <c r="A1986" s="19">
        <f t="shared" si="74"/>
        <v>10.129999999999995</v>
      </c>
      <c r="B1986" s="20">
        <v>3752</v>
      </c>
      <c r="D1986" s="2" t="s">
        <v>1381</v>
      </c>
      <c r="E1986" s="2" t="str">
        <f t="shared" si="75"/>
        <v>ST</v>
      </c>
      <c r="F1986">
        <v>200720433</v>
      </c>
      <c r="G1986">
        <v>202606</v>
      </c>
      <c r="H1986" t="s">
        <v>52</v>
      </c>
      <c r="I1986" t="s">
        <v>321</v>
      </c>
      <c r="J1986" t="s">
        <v>322</v>
      </c>
      <c r="K1986" t="s">
        <v>54</v>
      </c>
      <c r="L1986" s="5" t="s">
        <v>5222</v>
      </c>
      <c r="M1986" s="5" t="s">
        <v>6091</v>
      </c>
      <c r="N1986" s="21">
        <v>873254993943</v>
      </c>
      <c r="P1986" t="s">
        <v>326</v>
      </c>
      <c r="Q1986" t="s">
        <v>326</v>
      </c>
      <c r="R1986" t="s">
        <v>56</v>
      </c>
      <c r="S1986" t="s">
        <v>327</v>
      </c>
      <c r="T1986">
        <v>21</v>
      </c>
      <c r="U1986" t="s">
        <v>57</v>
      </c>
      <c r="V1986">
        <v>21320</v>
      </c>
      <c r="W1986">
        <v>49.1</v>
      </c>
      <c r="X1986">
        <v>5.83</v>
      </c>
      <c r="Y1986">
        <v>0</v>
      </c>
      <c r="Z1986">
        <v>-37.369999999999997</v>
      </c>
      <c r="AA1986">
        <v>17.559999999999999</v>
      </c>
      <c r="AB1986">
        <v>3</v>
      </c>
      <c r="AC1986">
        <v>37.4</v>
      </c>
      <c r="AD1986">
        <v>37.4</v>
      </c>
      <c r="AE1986" t="s">
        <v>9818</v>
      </c>
      <c r="AF1986" t="s">
        <v>6707</v>
      </c>
      <c r="AG1986" t="s">
        <v>6707</v>
      </c>
      <c r="AH1986" t="s">
        <v>6708</v>
      </c>
      <c r="AI1986" t="s">
        <v>496</v>
      </c>
      <c r="AJ1986">
        <v>17</v>
      </c>
      <c r="AK1986" t="s">
        <v>57</v>
      </c>
      <c r="AL1986">
        <v>17000</v>
      </c>
      <c r="AM1986" t="s">
        <v>55</v>
      </c>
      <c r="AN1986" t="s">
        <v>55</v>
      </c>
      <c r="AO1986" t="s">
        <v>55</v>
      </c>
      <c r="AS1986" t="s">
        <v>343</v>
      </c>
      <c r="AT1986">
        <v>0</v>
      </c>
      <c r="AU1986">
        <v>0</v>
      </c>
      <c r="AV1986">
        <v>0</v>
      </c>
      <c r="BB1986">
        <v>0</v>
      </c>
      <c r="BC1986">
        <v>0</v>
      </c>
      <c r="BD1986" t="s">
        <v>60</v>
      </c>
      <c r="BE1986" s="5" t="s">
        <v>5226</v>
      </c>
      <c r="BF1986">
        <v>634353938</v>
      </c>
      <c r="BH1986" t="s">
        <v>323</v>
      </c>
      <c r="BI1986" t="s">
        <v>320</v>
      </c>
      <c r="BJ1986">
        <v>0.5180555555555556</v>
      </c>
      <c r="BK1986">
        <v>42.4</v>
      </c>
      <c r="BL1986">
        <v>5.03</v>
      </c>
      <c r="BM1986">
        <v>0</v>
      </c>
      <c r="BN1986">
        <v>-32.270000000000003</v>
      </c>
      <c r="BO1986">
        <v>15.16</v>
      </c>
      <c r="BP1986" t="s">
        <v>60</v>
      </c>
      <c r="BQ1986">
        <v>1.15806418</v>
      </c>
      <c r="BR1986" t="s">
        <v>61</v>
      </c>
    </row>
    <row r="1987" spans="1:70" x14ac:dyDescent="0.2">
      <c r="A1987" s="19">
        <f t="shared" si="74"/>
        <v>12.14</v>
      </c>
      <c r="B1987" s="20">
        <v>3752</v>
      </c>
      <c r="D1987" s="2" t="s">
        <v>1381</v>
      </c>
      <c r="E1987" s="2" t="str">
        <f t="shared" si="75"/>
        <v>ST</v>
      </c>
      <c r="F1987">
        <v>200720433</v>
      </c>
      <c r="G1987">
        <v>202606</v>
      </c>
      <c r="H1987" t="s">
        <v>52</v>
      </c>
      <c r="I1987" t="s">
        <v>321</v>
      </c>
      <c r="J1987" t="s">
        <v>322</v>
      </c>
      <c r="K1987" t="s">
        <v>54</v>
      </c>
      <c r="L1987" s="5">
        <v>46362</v>
      </c>
      <c r="M1987" s="5" t="s">
        <v>2497</v>
      </c>
      <c r="N1987" s="21">
        <v>872994469698</v>
      </c>
      <c r="P1987" t="s">
        <v>326</v>
      </c>
      <c r="Q1987" t="s">
        <v>326</v>
      </c>
      <c r="R1987" t="s">
        <v>56</v>
      </c>
      <c r="S1987" t="s">
        <v>327</v>
      </c>
      <c r="T1987">
        <v>21</v>
      </c>
      <c r="U1987" t="s">
        <v>57</v>
      </c>
      <c r="V1987">
        <v>21320</v>
      </c>
      <c r="W1987">
        <v>58.66</v>
      </c>
      <c r="X1987">
        <v>6.95</v>
      </c>
      <c r="Y1987">
        <v>0</v>
      </c>
      <c r="Z1987">
        <v>-44.65</v>
      </c>
      <c r="AA1987">
        <v>20.97</v>
      </c>
      <c r="AB1987">
        <v>3</v>
      </c>
      <c r="AC1987">
        <v>50.6</v>
      </c>
      <c r="AD1987">
        <v>50.6</v>
      </c>
      <c r="AE1987" t="s">
        <v>9819</v>
      </c>
      <c r="AF1987" t="s">
        <v>6709</v>
      </c>
      <c r="AG1987" t="s">
        <v>6709</v>
      </c>
      <c r="AH1987" t="s">
        <v>6710</v>
      </c>
      <c r="AI1987" t="s">
        <v>404</v>
      </c>
      <c r="AJ1987">
        <v>75</v>
      </c>
      <c r="AK1987" t="s">
        <v>57</v>
      </c>
      <c r="AL1987">
        <v>75012</v>
      </c>
      <c r="AM1987" t="s">
        <v>55</v>
      </c>
      <c r="AN1987" t="s">
        <v>55</v>
      </c>
      <c r="AO1987" t="s">
        <v>55</v>
      </c>
      <c r="AS1987" t="s">
        <v>343</v>
      </c>
      <c r="AT1987">
        <v>30</v>
      </c>
      <c r="AU1987">
        <v>30</v>
      </c>
      <c r="AV1987">
        <v>40</v>
      </c>
      <c r="BB1987">
        <v>0</v>
      </c>
      <c r="BC1987">
        <v>0</v>
      </c>
      <c r="BD1987" t="s">
        <v>60</v>
      </c>
      <c r="BE1987" s="5" t="s">
        <v>3831</v>
      </c>
      <c r="BF1987">
        <v>634343823</v>
      </c>
      <c r="BH1987" t="s">
        <v>323</v>
      </c>
      <c r="BI1987" t="s">
        <v>320</v>
      </c>
      <c r="BJ1987">
        <v>0.40972222222222221</v>
      </c>
      <c r="BK1987">
        <v>50.8</v>
      </c>
      <c r="BL1987">
        <v>6.02</v>
      </c>
      <c r="BM1987">
        <v>0</v>
      </c>
      <c r="BN1987">
        <v>-38.659999999999997</v>
      </c>
      <c r="BO1987">
        <v>18.16</v>
      </c>
      <c r="BP1987" t="s">
        <v>60</v>
      </c>
      <c r="BQ1987">
        <v>1.154814421</v>
      </c>
      <c r="BR1987" t="s">
        <v>61</v>
      </c>
    </row>
    <row r="1988" spans="1:70" x14ac:dyDescent="0.2">
      <c r="A1988" s="19">
        <f t="shared" si="74"/>
        <v>13.479999999999997</v>
      </c>
      <c r="B1988" s="20">
        <v>3752</v>
      </c>
      <c r="D1988" s="2" t="s">
        <v>1381</v>
      </c>
      <c r="E1988" s="2" t="str">
        <f t="shared" si="75"/>
        <v>ST</v>
      </c>
      <c r="F1988">
        <v>200720433</v>
      </c>
      <c r="G1988">
        <v>202606</v>
      </c>
      <c r="H1988" t="s">
        <v>52</v>
      </c>
      <c r="I1988" t="s">
        <v>321</v>
      </c>
      <c r="J1988" t="s">
        <v>322</v>
      </c>
      <c r="K1988" t="s">
        <v>54</v>
      </c>
      <c r="L1988" s="5" t="s">
        <v>5681</v>
      </c>
      <c r="M1988" s="5" t="s">
        <v>5682</v>
      </c>
      <c r="N1988" s="21">
        <v>873491083591</v>
      </c>
      <c r="P1988" t="s">
        <v>326</v>
      </c>
      <c r="Q1988" t="s">
        <v>326</v>
      </c>
      <c r="R1988" t="s">
        <v>56</v>
      </c>
      <c r="S1988" t="s">
        <v>327</v>
      </c>
      <c r="T1988">
        <v>21</v>
      </c>
      <c r="U1988" t="s">
        <v>57</v>
      </c>
      <c r="V1988">
        <v>21320</v>
      </c>
      <c r="W1988">
        <v>64.56</v>
      </c>
      <c r="X1988">
        <v>7.65</v>
      </c>
      <c r="Y1988">
        <v>0</v>
      </c>
      <c r="Z1988">
        <v>-49.13</v>
      </c>
      <c r="AA1988">
        <v>23.08</v>
      </c>
      <c r="AB1988">
        <v>4</v>
      </c>
      <c r="AC1988">
        <v>57.42</v>
      </c>
      <c r="AD1988">
        <v>57.42</v>
      </c>
      <c r="AE1988" t="s">
        <v>9820</v>
      </c>
      <c r="AF1988" t="s">
        <v>6711</v>
      </c>
      <c r="AG1988" t="s">
        <v>6711</v>
      </c>
      <c r="AH1988" t="s">
        <v>6712</v>
      </c>
      <c r="AI1988" t="s">
        <v>404</v>
      </c>
      <c r="AJ1988">
        <v>75</v>
      </c>
      <c r="AK1988" t="s">
        <v>57</v>
      </c>
      <c r="AL1988">
        <v>75018</v>
      </c>
      <c r="AM1988" t="s">
        <v>55</v>
      </c>
      <c r="AN1988" t="s">
        <v>55</v>
      </c>
      <c r="AO1988" t="s">
        <v>55</v>
      </c>
      <c r="AS1988" t="s">
        <v>343</v>
      </c>
      <c r="AT1988">
        <v>26</v>
      </c>
      <c r="AU1988">
        <v>31</v>
      </c>
      <c r="AV1988">
        <v>40</v>
      </c>
      <c r="BB1988">
        <v>0</v>
      </c>
      <c r="BC1988">
        <v>0</v>
      </c>
      <c r="BD1988" t="s">
        <v>60</v>
      </c>
      <c r="BE1988" s="5" t="s">
        <v>5226</v>
      </c>
      <c r="BF1988">
        <v>634353938</v>
      </c>
      <c r="BH1988" t="s">
        <v>323</v>
      </c>
      <c r="BI1988" t="s">
        <v>320</v>
      </c>
      <c r="BJ1988">
        <v>0.5229166666666667</v>
      </c>
      <c r="BK1988">
        <v>56.4</v>
      </c>
      <c r="BL1988">
        <v>6.68</v>
      </c>
      <c r="BM1988">
        <v>0</v>
      </c>
      <c r="BN1988">
        <v>-42.92</v>
      </c>
      <c r="BO1988">
        <v>20.16</v>
      </c>
      <c r="BP1988" t="s">
        <v>60</v>
      </c>
      <c r="BQ1988">
        <v>1.1446231330000001</v>
      </c>
      <c r="BR1988" t="s">
        <v>61</v>
      </c>
    </row>
    <row r="1989" spans="1:70" x14ac:dyDescent="0.2">
      <c r="A1989" s="19">
        <f t="shared" si="74"/>
        <v>12.480000000000004</v>
      </c>
      <c r="B1989" s="20">
        <v>3752</v>
      </c>
      <c r="D1989" s="2" t="s">
        <v>1381</v>
      </c>
      <c r="E1989" s="2" t="str">
        <f t="shared" si="75"/>
        <v>ST</v>
      </c>
      <c r="F1989">
        <v>200720433</v>
      </c>
      <c r="G1989">
        <v>202606</v>
      </c>
      <c r="H1989" t="s">
        <v>52</v>
      </c>
      <c r="I1989" t="s">
        <v>321</v>
      </c>
      <c r="J1989" t="s">
        <v>322</v>
      </c>
      <c r="K1989" t="s">
        <v>54</v>
      </c>
      <c r="L1989" s="5">
        <v>46332</v>
      </c>
      <c r="M1989" s="5">
        <v>46362</v>
      </c>
      <c r="N1989" s="21">
        <v>872934217998</v>
      </c>
      <c r="P1989" t="s">
        <v>326</v>
      </c>
      <c r="Q1989" t="s">
        <v>326</v>
      </c>
      <c r="R1989" t="s">
        <v>56</v>
      </c>
      <c r="S1989" t="s">
        <v>327</v>
      </c>
      <c r="T1989">
        <v>21</v>
      </c>
      <c r="U1989" t="s">
        <v>57</v>
      </c>
      <c r="V1989">
        <v>21320</v>
      </c>
      <c r="W1989">
        <v>60.29</v>
      </c>
      <c r="X1989">
        <v>7.15</v>
      </c>
      <c r="Y1989">
        <v>0</v>
      </c>
      <c r="Z1989">
        <v>-45.87</v>
      </c>
      <c r="AA1989">
        <v>21.56</v>
      </c>
      <c r="AB1989">
        <v>3</v>
      </c>
      <c r="AC1989">
        <v>51.04</v>
      </c>
      <c r="AD1989">
        <v>51.04</v>
      </c>
      <c r="AE1989" t="s">
        <v>9821</v>
      </c>
      <c r="AF1989" t="s">
        <v>1822</v>
      </c>
      <c r="AG1989" t="s">
        <v>1822</v>
      </c>
      <c r="AH1989" t="s">
        <v>2161</v>
      </c>
      <c r="AI1989" t="s">
        <v>1395</v>
      </c>
      <c r="AJ1989">
        <v>62</v>
      </c>
      <c r="AK1989" t="s">
        <v>57</v>
      </c>
      <c r="AL1989">
        <v>62520</v>
      </c>
      <c r="AM1989" t="s">
        <v>55</v>
      </c>
      <c r="AN1989" t="s">
        <v>55</v>
      </c>
      <c r="AO1989" t="s">
        <v>55</v>
      </c>
      <c r="AS1989" t="s">
        <v>343</v>
      </c>
      <c r="AT1989">
        <v>26</v>
      </c>
      <c r="AU1989">
        <v>31</v>
      </c>
      <c r="AV1989">
        <v>40</v>
      </c>
      <c r="BB1989">
        <v>0</v>
      </c>
      <c r="BC1989">
        <v>0</v>
      </c>
      <c r="BD1989" t="s">
        <v>60</v>
      </c>
      <c r="BE1989" s="5" t="s">
        <v>3831</v>
      </c>
      <c r="BF1989">
        <v>634343823</v>
      </c>
      <c r="BH1989" t="s">
        <v>323</v>
      </c>
      <c r="BI1989" t="s">
        <v>320</v>
      </c>
      <c r="BJ1989">
        <v>0.43611111111111112</v>
      </c>
      <c r="BK1989">
        <v>52.2</v>
      </c>
      <c r="BL1989">
        <v>6.19</v>
      </c>
      <c r="BM1989">
        <v>0</v>
      </c>
      <c r="BN1989">
        <v>-39.72</v>
      </c>
      <c r="BO1989">
        <v>18.670000000000002</v>
      </c>
      <c r="BP1989" t="s">
        <v>60</v>
      </c>
      <c r="BQ1989">
        <v>1.1549344580000001</v>
      </c>
      <c r="BR1989" t="s">
        <v>61</v>
      </c>
    </row>
    <row r="1990" spans="1:70" x14ac:dyDescent="0.2">
      <c r="A1990" s="19">
        <f t="shared" si="74"/>
        <v>9.8000000000000007</v>
      </c>
      <c r="B1990" s="20">
        <v>3752</v>
      </c>
      <c r="D1990" s="2" t="s">
        <v>1381</v>
      </c>
      <c r="E1990" s="2" t="str">
        <f t="shared" si="75"/>
        <v>ST</v>
      </c>
      <c r="F1990">
        <v>200720433</v>
      </c>
      <c r="G1990">
        <v>202606</v>
      </c>
      <c r="H1990" t="s">
        <v>52</v>
      </c>
      <c r="I1990" t="s">
        <v>321</v>
      </c>
      <c r="J1990" t="s">
        <v>322</v>
      </c>
      <c r="K1990" t="s">
        <v>54</v>
      </c>
      <c r="L1990" s="5">
        <v>46332</v>
      </c>
      <c r="M1990" s="5" t="s">
        <v>2497</v>
      </c>
      <c r="N1990" s="21">
        <v>872936051784</v>
      </c>
      <c r="P1990" t="s">
        <v>326</v>
      </c>
      <c r="Q1990" t="s">
        <v>326</v>
      </c>
      <c r="R1990" t="s">
        <v>56</v>
      </c>
      <c r="S1990" t="s">
        <v>327</v>
      </c>
      <c r="T1990">
        <v>21</v>
      </c>
      <c r="U1990" t="s">
        <v>57</v>
      </c>
      <c r="V1990">
        <v>21320</v>
      </c>
      <c r="W1990">
        <v>47.35</v>
      </c>
      <c r="X1990">
        <v>38.44</v>
      </c>
      <c r="Y1990">
        <v>0</v>
      </c>
      <c r="Z1990">
        <v>-36.03</v>
      </c>
      <c r="AA1990">
        <v>49.75</v>
      </c>
      <c r="AB1990">
        <v>2</v>
      </c>
      <c r="AC1990">
        <v>33.880000000000003</v>
      </c>
      <c r="AD1990">
        <v>33.880000000000003</v>
      </c>
      <c r="AE1990" t="s">
        <v>9822</v>
      </c>
      <c r="AF1990" t="s">
        <v>3577</v>
      </c>
      <c r="AG1990" t="s">
        <v>3577</v>
      </c>
      <c r="AH1990" t="s">
        <v>6713</v>
      </c>
      <c r="AI1990" t="s">
        <v>622</v>
      </c>
      <c r="AJ1990">
        <v>20</v>
      </c>
      <c r="AK1990" t="s">
        <v>57</v>
      </c>
      <c r="AL1990">
        <v>20000</v>
      </c>
      <c r="AM1990" t="s">
        <v>55</v>
      </c>
      <c r="AN1990" t="s">
        <v>55</v>
      </c>
      <c r="AO1990" t="s">
        <v>55</v>
      </c>
      <c r="AS1990" t="s">
        <v>343</v>
      </c>
      <c r="AT1990">
        <v>26</v>
      </c>
      <c r="AU1990">
        <v>31</v>
      </c>
      <c r="AV1990">
        <v>40</v>
      </c>
      <c r="BB1990">
        <v>0</v>
      </c>
      <c r="BC1990">
        <v>0</v>
      </c>
      <c r="BD1990" t="s">
        <v>60</v>
      </c>
      <c r="BE1990" s="5" t="s">
        <v>3831</v>
      </c>
      <c r="BF1990">
        <v>634343823</v>
      </c>
      <c r="BH1990" t="s">
        <v>323</v>
      </c>
      <c r="BI1990" t="s">
        <v>320</v>
      </c>
      <c r="BJ1990">
        <v>0.42638888888888887</v>
      </c>
      <c r="BK1990">
        <v>41</v>
      </c>
      <c r="BL1990">
        <v>33.28</v>
      </c>
      <c r="BM1990">
        <v>0</v>
      </c>
      <c r="BN1990">
        <v>-31.2</v>
      </c>
      <c r="BO1990">
        <v>43.08</v>
      </c>
      <c r="BP1990" t="s">
        <v>60</v>
      </c>
      <c r="BQ1990">
        <v>1.1549344580000001</v>
      </c>
      <c r="BR1990" t="s">
        <v>61</v>
      </c>
    </row>
    <row r="1991" spans="1:70" x14ac:dyDescent="0.2">
      <c r="A1991" s="19">
        <f t="shared" si="74"/>
        <v>21.510000000000005</v>
      </c>
      <c r="B1991" s="20">
        <v>3752</v>
      </c>
      <c r="D1991" s="2" t="s">
        <v>1381</v>
      </c>
      <c r="E1991" s="2" t="str">
        <f t="shared" si="75"/>
        <v>ST</v>
      </c>
      <c r="F1991">
        <v>200720433</v>
      </c>
      <c r="G1991">
        <v>202606</v>
      </c>
      <c r="H1991" t="s">
        <v>52</v>
      </c>
      <c r="I1991" t="s">
        <v>321</v>
      </c>
      <c r="J1991" t="s">
        <v>322</v>
      </c>
      <c r="K1991" t="s">
        <v>54</v>
      </c>
      <c r="L1991" s="5">
        <v>46362</v>
      </c>
      <c r="M1991" s="5" t="s">
        <v>4437</v>
      </c>
      <c r="N1991" s="21">
        <v>872946138004</v>
      </c>
      <c r="P1991" t="s">
        <v>326</v>
      </c>
      <c r="Q1991" t="s">
        <v>326</v>
      </c>
      <c r="R1991" t="s">
        <v>56</v>
      </c>
      <c r="S1991" t="s">
        <v>327</v>
      </c>
      <c r="T1991">
        <v>21</v>
      </c>
      <c r="U1991" t="s">
        <v>57</v>
      </c>
      <c r="V1991">
        <v>21320</v>
      </c>
      <c r="W1991">
        <v>103.93</v>
      </c>
      <c r="X1991">
        <v>112.09</v>
      </c>
      <c r="Y1991">
        <v>0</v>
      </c>
      <c r="Z1991">
        <v>-79.09</v>
      </c>
      <c r="AA1991">
        <v>136.93</v>
      </c>
      <c r="AB1991">
        <v>7</v>
      </c>
      <c r="AC1991">
        <v>112.2</v>
      </c>
      <c r="AD1991">
        <v>112.2</v>
      </c>
      <c r="AE1991" t="s">
        <v>9823</v>
      </c>
      <c r="AF1991" t="s">
        <v>6470</v>
      </c>
      <c r="AG1991" t="s">
        <v>6470</v>
      </c>
      <c r="AH1991" t="s">
        <v>6714</v>
      </c>
      <c r="AI1991" t="s">
        <v>6715</v>
      </c>
      <c r="AJ1991">
        <v>73</v>
      </c>
      <c r="AK1991" t="s">
        <v>57</v>
      </c>
      <c r="AL1991">
        <v>73100</v>
      </c>
      <c r="AM1991" t="s">
        <v>55</v>
      </c>
      <c r="AN1991" t="s">
        <v>55</v>
      </c>
      <c r="AO1991" t="s">
        <v>55</v>
      </c>
      <c r="AS1991" t="s">
        <v>343</v>
      </c>
      <c r="AT1991">
        <v>0</v>
      </c>
      <c r="AU1991">
        <v>0</v>
      </c>
      <c r="AV1991">
        <v>0</v>
      </c>
      <c r="BB1991">
        <v>0</v>
      </c>
      <c r="BC1991">
        <v>0</v>
      </c>
      <c r="BD1991" t="s">
        <v>60</v>
      </c>
      <c r="BE1991" s="5" t="s">
        <v>3831</v>
      </c>
      <c r="BF1991">
        <v>634343823</v>
      </c>
      <c r="BH1991" t="s">
        <v>323</v>
      </c>
      <c r="BI1991" t="s">
        <v>320</v>
      </c>
      <c r="BJ1991">
        <v>0.47152777777777777</v>
      </c>
      <c r="BK1991">
        <v>90</v>
      </c>
      <c r="BL1991">
        <v>97.06</v>
      </c>
      <c r="BM1991">
        <v>0</v>
      </c>
      <c r="BN1991">
        <v>-68.489999999999995</v>
      </c>
      <c r="BO1991">
        <v>118.57</v>
      </c>
      <c r="BP1991" t="s">
        <v>60</v>
      </c>
      <c r="BQ1991">
        <v>1.154814421</v>
      </c>
      <c r="BR1991" t="s">
        <v>61</v>
      </c>
    </row>
    <row r="1992" spans="1:70" x14ac:dyDescent="0.2">
      <c r="A1992" s="19">
        <f t="shared" si="74"/>
        <v>14.82</v>
      </c>
      <c r="B1992" s="20">
        <v>3752</v>
      </c>
      <c r="D1992" s="2" t="s">
        <v>1381</v>
      </c>
      <c r="E1992" s="2" t="str">
        <f t="shared" si="75"/>
        <v>ST</v>
      </c>
      <c r="F1992">
        <v>200720433</v>
      </c>
      <c r="G1992">
        <v>202606</v>
      </c>
      <c r="H1992" t="s">
        <v>52</v>
      </c>
      <c r="I1992" t="s">
        <v>321</v>
      </c>
      <c r="J1992" t="s">
        <v>322</v>
      </c>
      <c r="K1992" t="s">
        <v>54</v>
      </c>
      <c r="L1992" s="5">
        <v>46362</v>
      </c>
      <c r="M1992" s="5" t="s">
        <v>2497</v>
      </c>
      <c r="N1992" s="21">
        <v>872986867172</v>
      </c>
      <c r="P1992" t="s">
        <v>326</v>
      </c>
      <c r="Q1992" t="s">
        <v>326</v>
      </c>
      <c r="R1992" t="s">
        <v>56</v>
      </c>
      <c r="S1992" t="s">
        <v>327</v>
      </c>
      <c r="T1992">
        <v>21</v>
      </c>
      <c r="U1992" t="s">
        <v>57</v>
      </c>
      <c r="V1992">
        <v>21320</v>
      </c>
      <c r="W1992">
        <v>71.599999999999994</v>
      </c>
      <c r="X1992">
        <v>8.48</v>
      </c>
      <c r="Y1992">
        <v>0</v>
      </c>
      <c r="Z1992">
        <v>-54.48</v>
      </c>
      <c r="AA1992">
        <v>25.59</v>
      </c>
      <c r="AB1992">
        <v>5</v>
      </c>
      <c r="AC1992">
        <v>66.44</v>
      </c>
      <c r="AD1992">
        <v>66.44</v>
      </c>
      <c r="AE1992" t="s">
        <v>9824</v>
      </c>
      <c r="AF1992" t="s">
        <v>6716</v>
      </c>
      <c r="AG1992" t="s">
        <v>6716</v>
      </c>
      <c r="AH1992" t="s">
        <v>6717</v>
      </c>
      <c r="AI1992" t="s">
        <v>455</v>
      </c>
      <c r="AJ1992">
        <v>75</v>
      </c>
      <c r="AK1992" t="s">
        <v>57</v>
      </c>
      <c r="AL1992">
        <v>75012</v>
      </c>
      <c r="AM1992" t="s">
        <v>55</v>
      </c>
      <c r="AN1992" t="s">
        <v>55</v>
      </c>
      <c r="AO1992" t="s">
        <v>55</v>
      </c>
      <c r="AS1992" t="s">
        <v>343</v>
      </c>
      <c r="AT1992">
        <v>30</v>
      </c>
      <c r="AU1992">
        <v>31</v>
      </c>
      <c r="AV1992">
        <v>39</v>
      </c>
      <c r="BB1992">
        <v>0</v>
      </c>
      <c r="BC1992">
        <v>0</v>
      </c>
      <c r="BD1992" t="s">
        <v>60</v>
      </c>
      <c r="BE1992" s="5" t="s">
        <v>3831</v>
      </c>
      <c r="BF1992">
        <v>634343823</v>
      </c>
      <c r="BH1992" t="s">
        <v>323</v>
      </c>
      <c r="BI1992" t="s">
        <v>320</v>
      </c>
      <c r="BJ1992">
        <v>0.45416666666666666</v>
      </c>
      <c r="BK1992">
        <v>62</v>
      </c>
      <c r="BL1992">
        <v>7.34</v>
      </c>
      <c r="BM1992">
        <v>0</v>
      </c>
      <c r="BN1992">
        <v>-47.18</v>
      </c>
      <c r="BO1992">
        <v>22.16</v>
      </c>
      <c r="BP1992" t="s">
        <v>60</v>
      </c>
      <c r="BQ1992">
        <v>1.154814421</v>
      </c>
      <c r="BR1992" t="s">
        <v>61</v>
      </c>
    </row>
    <row r="1993" spans="1:70" x14ac:dyDescent="0.2">
      <c r="A1993" s="19">
        <f t="shared" si="74"/>
        <v>9.1300000000000026</v>
      </c>
      <c r="B1993" s="20">
        <v>3752</v>
      </c>
      <c r="D1993" s="2" t="s">
        <v>1381</v>
      </c>
      <c r="E1993" s="2" t="str">
        <f t="shared" si="75"/>
        <v>ST</v>
      </c>
      <c r="F1993">
        <v>200720433</v>
      </c>
      <c r="G1993">
        <v>202606</v>
      </c>
      <c r="H1993" t="s">
        <v>52</v>
      </c>
      <c r="I1993" t="s">
        <v>321</v>
      </c>
      <c r="J1993" t="s">
        <v>322</v>
      </c>
      <c r="K1993" t="s">
        <v>54</v>
      </c>
      <c r="L1993" s="5">
        <v>46362</v>
      </c>
      <c r="M1993" s="5" t="s">
        <v>3825</v>
      </c>
      <c r="N1993" s="21">
        <v>872947305243</v>
      </c>
      <c r="P1993" t="s">
        <v>326</v>
      </c>
      <c r="Q1993" t="s">
        <v>326</v>
      </c>
      <c r="R1993" t="s">
        <v>56</v>
      </c>
      <c r="S1993" t="s">
        <v>327</v>
      </c>
      <c r="T1993">
        <v>21</v>
      </c>
      <c r="U1993" t="s">
        <v>57</v>
      </c>
      <c r="V1993">
        <v>21320</v>
      </c>
      <c r="W1993">
        <v>44.11</v>
      </c>
      <c r="X1993">
        <v>5.23</v>
      </c>
      <c r="Y1993">
        <v>0</v>
      </c>
      <c r="Z1993">
        <v>-33.57</v>
      </c>
      <c r="AA1993">
        <v>15.77</v>
      </c>
      <c r="AB1993">
        <v>4</v>
      </c>
      <c r="AC1993">
        <v>30.58</v>
      </c>
      <c r="AD1993">
        <v>30.58</v>
      </c>
      <c r="AE1993" t="s">
        <v>9825</v>
      </c>
      <c r="AF1993" t="s">
        <v>6718</v>
      </c>
      <c r="AG1993" t="s">
        <v>6718</v>
      </c>
      <c r="AH1993" t="s">
        <v>6719</v>
      </c>
      <c r="AI1993" t="s">
        <v>6720</v>
      </c>
      <c r="AJ1993">
        <v>12</v>
      </c>
      <c r="AK1993" t="s">
        <v>57</v>
      </c>
      <c r="AL1993">
        <v>12200</v>
      </c>
      <c r="AM1993" t="s">
        <v>55</v>
      </c>
      <c r="AN1993" t="s">
        <v>55</v>
      </c>
      <c r="AO1993" t="s">
        <v>55</v>
      </c>
      <c r="AS1993" t="s">
        <v>343</v>
      </c>
      <c r="AT1993">
        <v>0</v>
      </c>
      <c r="AU1993">
        <v>0</v>
      </c>
      <c r="AV1993">
        <v>0</v>
      </c>
      <c r="BB1993">
        <v>0</v>
      </c>
      <c r="BC1993">
        <v>0</v>
      </c>
      <c r="BD1993" t="s">
        <v>60</v>
      </c>
      <c r="BE1993" s="5" t="s">
        <v>3831</v>
      </c>
      <c r="BF1993">
        <v>634343823</v>
      </c>
      <c r="BH1993" t="s">
        <v>323</v>
      </c>
      <c r="BI1993" t="s">
        <v>320</v>
      </c>
      <c r="BJ1993">
        <v>0.48125000000000001</v>
      </c>
      <c r="BK1993">
        <v>38.200000000000003</v>
      </c>
      <c r="BL1993">
        <v>4.53</v>
      </c>
      <c r="BM1993">
        <v>0</v>
      </c>
      <c r="BN1993">
        <v>-29.07</v>
      </c>
      <c r="BO1993">
        <v>13.66</v>
      </c>
      <c r="BP1993" t="s">
        <v>60</v>
      </c>
      <c r="BQ1993">
        <v>1.154814421</v>
      </c>
      <c r="BR1993" t="s">
        <v>61</v>
      </c>
    </row>
    <row r="1994" spans="1:70" x14ac:dyDescent="0.2">
      <c r="A1994" s="19">
        <f t="shared" si="74"/>
        <v>13.479999999999997</v>
      </c>
      <c r="B1994" s="20">
        <v>3752</v>
      </c>
      <c r="D1994" s="2" t="s">
        <v>1381</v>
      </c>
      <c r="E1994" s="2" t="str">
        <f t="shared" si="75"/>
        <v>ST</v>
      </c>
      <c r="F1994">
        <v>200720433</v>
      </c>
      <c r="G1994">
        <v>202606</v>
      </c>
      <c r="H1994" t="s">
        <v>52</v>
      </c>
      <c r="I1994" t="s">
        <v>321</v>
      </c>
      <c r="J1994" t="s">
        <v>322</v>
      </c>
      <c r="K1994" t="s">
        <v>54</v>
      </c>
      <c r="L1994" s="5">
        <v>46362</v>
      </c>
      <c r="M1994" s="5" t="s">
        <v>4437</v>
      </c>
      <c r="N1994" s="21">
        <v>872994111812</v>
      </c>
      <c r="P1994" t="s">
        <v>326</v>
      </c>
      <c r="Q1994" t="s">
        <v>326</v>
      </c>
      <c r="R1994" t="s">
        <v>56</v>
      </c>
      <c r="S1994" t="s">
        <v>327</v>
      </c>
      <c r="T1994">
        <v>21</v>
      </c>
      <c r="U1994" t="s">
        <v>57</v>
      </c>
      <c r="V1994">
        <v>21320</v>
      </c>
      <c r="W1994">
        <v>65.13</v>
      </c>
      <c r="X1994">
        <v>7.71</v>
      </c>
      <c r="Y1994">
        <v>0</v>
      </c>
      <c r="Z1994">
        <v>-49.56</v>
      </c>
      <c r="AA1994">
        <v>23.28</v>
      </c>
      <c r="AB1994">
        <v>4</v>
      </c>
      <c r="AC1994">
        <v>59.4</v>
      </c>
      <c r="AD1994">
        <v>59.4</v>
      </c>
      <c r="AE1994" t="s">
        <v>9826</v>
      </c>
      <c r="AF1994" t="s">
        <v>884</v>
      </c>
      <c r="AG1994" t="s">
        <v>884</v>
      </c>
      <c r="AH1994" t="s">
        <v>885</v>
      </c>
      <c r="AI1994" t="s">
        <v>825</v>
      </c>
      <c r="AJ1994">
        <v>56</v>
      </c>
      <c r="AK1994" t="s">
        <v>57</v>
      </c>
      <c r="AL1994">
        <v>56000</v>
      </c>
      <c r="AM1994" t="s">
        <v>55</v>
      </c>
      <c r="AN1994" t="s">
        <v>55</v>
      </c>
      <c r="AO1994" t="s">
        <v>55</v>
      </c>
      <c r="AS1994" t="s">
        <v>343</v>
      </c>
      <c r="AT1994">
        <v>0</v>
      </c>
      <c r="AU1994">
        <v>0</v>
      </c>
      <c r="AV1994">
        <v>0</v>
      </c>
      <c r="BB1994">
        <v>0</v>
      </c>
      <c r="BC1994">
        <v>0</v>
      </c>
      <c r="BD1994" t="s">
        <v>60</v>
      </c>
      <c r="BE1994" s="5" t="s">
        <v>3831</v>
      </c>
      <c r="BF1994">
        <v>634343823</v>
      </c>
      <c r="BH1994" t="s">
        <v>323</v>
      </c>
      <c r="BI1994" t="s">
        <v>320</v>
      </c>
      <c r="BJ1994">
        <v>0.49236111111111114</v>
      </c>
      <c r="BK1994">
        <v>56.4</v>
      </c>
      <c r="BL1994">
        <v>6.68</v>
      </c>
      <c r="BM1994">
        <v>0</v>
      </c>
      <c r="BN1994">
        <v>-42.92</v>
      </c>
      <c r="BO1994">
        <v>20.16</v>
      </c>
      <c r="BP1994" t="s">
        <v>60</v>
      </c>
      <c r="BQ1994">
        <v>1.154814421</v>
      </c>
      <c r="BR1994" t="s">
        <v>61</v>
      </c>
    </row>
    <row r="1995" spans="1:70" x14ac:dyDescent="0.2">
      <c r="A1995" s="19">
        <f t="shared" ref="A1995:A2058" si="76">BK1995+BN1995</f>
        <v>5.1099999999999994</v>
      </c>
      <c r="B1995" s="20">
        <v>3752</v>
      </c>
      <c r="D1995" s="2" t="s">
        <v>1381</v>
      </c>
      <c r="E1995" s="2" t="str">
        <f t="shared" si="75"/>
        <v>ST</v>
      </c>
      <c r="F1995">
        <v>200720433</v>
      </c>
      <c r="G1995">
        <v>202606</v>
      </c>
      <c r="H1995" t="s">
        <v>52</v>
      </c>
      <c r="I1995" t="s">
        <v>321</v>
      </c>
      <c r="J1995" t="s">
        <v>322</v>
      </c>
      <c r="K1995" t="s">
        <v>54</v>
      </c>
      <c r="L1995" s="5" t="s">
        <v>3826</v>
      </c>
      <c r="M1995" s="5" t="s">
        <v>5222</v>
      </c>
      <c r="N1995" s="21">
        <v>873243260772</v>
      </c>
      <c r="P1995" t="s">
        <v>326</v>
      </c>
      <c r="Q1995" t="s">
        <v>326</v>
      </c>
      <c r="R1995" t="s">
        <v>56</v>
      </c>
      <c r="S1995" t="s">
        <v>327</v>
      </c>
      <c r="T1995">
        <v>21</v>
      </c>
      <c r="U1995" t="s">
        <v>57</v>
      </c>
      <c r="V1995">
        <v>21320</v>
      </c>
      <c r="W1995">
        <v>24.82</v>
      </c>
      <c r="X1995">
        <v>2.93</v>
      </c>
      <c r="Y1995">
        <v>0</v>
      </c>
      <c r="Z1995">
        <v>-18.899999999999999</v>
      </c>
      <c r="AA1995">
        <v>8.86</v>
      </c>
      <c r="AB1995">
        <v>1</v>
      </c>
      <c r="AC1995">
        <v>3.08</v>
      </c>
      <c r="AD1995">
        <v>3.08</v>
      </c>
      <c r="AE1995" t="s">
        <v>1511</v>
      </c>
      <c r="AF1995" t="s">
        <v>2491</v>
      </c>
      <c r="AG1995" t="s">
        <v>2491</v>
      </c>
      <c r="AH1995" t="s">
        <v>2492</v>
      </c>
      <c r="AI1995" t="s">
        <v>2493</v>
      </c>
      <c r="AJ1995">
        <v>33</v>
      </c>
      <c r="AK1995" t="s">
        <v>57</v>
      </c>
      <c r="AL1995">
        <v>33620</v>
      </c>
      <c r="AM1995" t="s">
        <v>55</v>
      </c>
      <c r="AN1995" t="s">
        <v>55</v>
      </c>
      <c r="AO1995" t="s">
        <v>55</v>
      </c>
      <c r="AS1995" t="s">
        <v>342</v>
      </c>
      <c r="AT1995">
        <v>12</v>
      </c>
      <c r="AU1995">
        <v>20</v>
      </c>
      <c r="AV1995">
        <v>29</v>
      </c>
      <c r="BB1995">
        <v>0</v>
      </c>
      <c r="BC1995">
        <v>0</v>
      </c>
      <c r="BD1995" t="s">
        <v>60</v>
      </c>
      <c r="BE1995" s="5" t="s">
        <v>5226</v>
      </c>
      <c r="BF1995">
        <v>634353938</v>
      </c>
      <c r="BH1995" t="s">
        <v>323</v>
      </c>
      <c r="BI1995" t="s">
        <v>320</v>
      </c>
      <c r="BJ1995">
        <v>0.42430555555555555</v>
      </c>
      <c r="BK1995">
        <v>21.4</v>
      </c>
      <c r="BL1995">
        <v>2.5299999999999998</v>
      </c>
      <c r="BM1995">
        <v>0</v>
      </c>
      <c r="BN1995">
        <v>-16.29</v>
      </c>
      <c r="BO1995">
        <v>7.64</v>
      </c>
      <c r="BP1995" t="s">
        <v>60</v>
      </c>
      <c r="BQ1995">
        <v>1.1600389769999999</v>
      </c>
      <c r="BR1995" t="s">
        <v>61</v>
      </c>
    </row>
    <row r="1996" spans="1:70" x14ac:dyDescent="0.2">
      <c r="A1996" s="19">
        <f t="shared" si="76"/>
        <v>23.52000000000001</v>
      </c>
      <c r="B1996" s="20">
        <v>3752</v>
      </c>
      <c r="D1996" s="2" t="s">
        <v>1381</v>
      </c>
      <c r="E1996" s="2" t="str">
        <f t="shared" si="75"/>
        <v>ST</v>
      </c>
      <c r="F1996">
        <v>200720433</v>
      </c>
      <c r="G1996">
        <v>202606</v>
      </c>
      <c r="H1996" t="s">
        <v>52</v>
      </c>
      <c r="I1996" t="s">
        <v>321</v>
      </c>
      <c r="J1996" t="s">
        <v>322</v>
      </c>
      <c r="K1996" t="s">
        <v>54</v>
      </c>
      <c r="L1996" s="5" t="s">
        <v>5681</v>
      </c>
      <c r="M1996" s="5" t="s">
        <v>5682</v>
      </c>
      <c r="N1996" s="21">
        <v>873489814674</v>
      </c>
      <c r="P1996" t="s">
        <v>326</v>
      </c>
      <c r="Q1996" t="s">
        <v>326</v>
      </c>
      <c r="R1996" t="s">
        <v>56</v>
      </c>
      <c r="S1996" t="s">
        <v>327</v>
      </c>
      <c r="T1996">
        <v>21</v>
      </c>
      <c r="U1996" t="s">
        <v>57</v>
      </c>
      <c r="V1996">
        <v>21320</v>
      </c>
      <c r="W1996">
        <v>112.63</v>
      </c>
      <c r="X1996">
        <v>13.35</v>
      </c>
      <c r="Y1996">
        <v>0</v>
      </c>
      <c r="Z1996">
        <v>-85.71</v>
      </c>
      <c r="AA1996">
        <v>40.270000000000003</v>
      </c>
      <c r="AB1996">
        <v>8</v>
      </c>
      <c r="AC1996">
        <v>125.4</v>
      </c>
      <c r="AD1996">
        <v>125.4</v>
      </c>
      <c r="AE1996" t="s">
        <v>9827</v>
      </c>
      <c r="AF1996" t="s">
        <v>6721</v>
      </c>
      <c r="AG1996" t="s">
        <v>6721</v>
      </c>
      <c r="AH1996" t="s">
        <v>6722</v>
      </c>
      <c r="AI1996" t="s">
        <v>6723</v>
      </c>
      <c r="AJ1996">
        <v>74</v>
      </c>
      <c r="AK1996" t="s">
        <v>57</v>
      </c>
      <c r="AL1996">
        <v>74310</v>
      </c>
      <c r="AM1996" t="s">
        <v>55</v>
      </c>
      <c r="AN1996" t="s">
        <v>55</v>
      </c>
      <c r="AO1996" t="s">
        <v>55</v>
      </c>
      <c r="AS1996" t="s">
        <v>343</v>
      </c>
      <c r="AT1996">
        <v>0</v>
      </c>
      <c r="AU1996">
        <v>0</v>
      </c>
      <c r="AV1996">
        <v>0</v>
      </c>
      <c r="BB1996">
        <v>0</v>
      </c>
      <c r="BC1996">
        <v>0</v>
      </c>
      <c r="BD1996" t="s">
        <v>60</v>
      </c>
      <c r="BE1996" s="5" t="s">
        <v>5226</v>
      </c>
      <c r="BF1996">
        <v>634353938</v>
      </c>
      <c r="BH1996" t="s">
        <v>323</v>
      </c>
      <c r="BI1996" t="s">
        <v>320</v>
      </c>
      <c r="BJ1996">
        <v>0.47916666666666669</v>
      </c>
      <c r="BK1996">
        <v>98.4</v>
      </c>
      <c r="BL1996">
        <v>11.66</v>
      </c>
      <c r="BM1996">
        <v>0</v>
      </c>
      <c r="BN1996">
        <v>-74.88</v>
      </c>
      <c r="BO1996">
        <v>35.18</v>
      </c>
      <c r="BP1996" t="s">
        <v>60</v>
      </c>
      <c r="BQ1996">
        <v>1.1446231330000001</v>
      </c>
      <c r="BR1996" t="s">
        <v>61</v>
      </c>
    </row>
    <row r="1997" spans="1:70" x14ac:dyDescent="0.2">
      <c r="A1997" s="19">
        <f t="shared" si="76"/>
        <v>11.14</v>
      </c>
      <c r="B1997" s="20">
        <v>3752</v>
      </c>
      <c r="D1997" s="2" t="s">
        <v>1381</v>
      </c>
      <c r="E1997" s="2" t="str">
        <f t="shared" si="75"/>
        <v>ST</v>
      </c>
      <c r="F1997">
        <v>200720433</v>
      </c>
      <c r="G1997">
        <v>202606</v>
      </c>
      <c r="H1997" t="s">
        <v>52</v>
      </c>
      <c r="I1997" t="s">
        <v>321</v>
      </c>
      <c r="J1997" t="s">
        <v>322</v>
      </c>
      <c r="K1997" t="s">
        <v>54</v>
      </c>
      <c r="L1997" s="5" t="s">
        <v>3825</v>
      </c>
      <c r="M1997" s="5" t="s">
        <v>3826</v>
      </c>
      <c r="N1997" s="21">
        <v>873142207213</v>
      </c>
      <c r="P1997" t="s">
        <v>326</v>
      </c>
      <c r="Q1997" t="s">
        <v>326</v>
      </c>
      <c r="R1997" t="s">
        <v>56</v>
      </c>
      <c r="S1997" t="s">
        <v>327</v>
      </c>
      <c r="T1997">
        <v>21</v>
      </c>
      <c r="U1997" t="s">
        <v>57</v>
      </c>
      <c r="V1997">
        <v>21320</v>
      </c>
      <c r="W1997">
        <v>54.07</v>
      </c>
      <c r="X1997">
        <v>6.42</v>
      </c>
      <c r="Y1997">
        <v>0</v>
      </c>
      <c r="Z1997">
        <v>-41.15</v>
      </c>
      <c r="AA1997">
        <v>19.34</v>
      </c>
      <c r="AB1997">
        <v>4</v>
      </c>
      <c r="AC1997">
        <v>42.46</v>
      </c>
      <c r="AD1997">
        <v>42.46</v>
      </c>
      <c r="AE1997" t="s">
        <v>9828</v>
      </c>
      <c r="AF1997" t="s">
        <v>5752</v>
      </c>
      <c r="AG1997" t="s">
        <v>5752</v>
      </c>
      <c r="AH1997" t="s">
        <v>6724</v>
      </c>
      <c r="AI1997" t="s">
        <v>6725</v>
      </c>
      <c r="AJ1997">
        <v>77</v>
      </c>
      <c r="AK1997" t="s">
        <v>57</v>
      </c>
      <c r="AL1997">
        <v>77140</v>
      </c>
      <c r="AM1997" t="s">
        <v>55</v>
      </c>
      <c r="AN1997" t="s">
        <v>55</v>
      </c>
      <c r="AO1997" t="s">
        <v>55</v>
      </c>
      <c r="AS1997" t="s">
        <v>343</v>
      </c>
      <c r="AT1997">
        <v>25</v>
      </c>
      <c r="AU1997">
        <v>31</v>
      </c>
      <c r="AV1997">
        <v>40</v>
      </c>
      <c r="BB1997">
        <v>0</v>
      </c>
      <c r="BC1997">
        <v>0</v>
      </c>
      <c r="BD1997" t="s">
        <v>60</v>
      </c>
      <c r="BE1997" s="5" t="s">
        <v>3831</v>
      </c>
      <c r="BF1997">
        <v>634343823</v>
      </c>
      <c r="BH1997" t="s">
        <v>323</v>
      </c>
      <c r="BI1997" t="s">
        <v>320</v>
      </c>
      <c r="BJ1997">
        <v>0.49166666666666664</v>
      </c>
      <c r="BK1997">
        <v>46.6</v>
      </c>
      <c r="BL1997">
        <v>5.53</v>
      </c>
      <c r="BM1997">
        <v>0</v>
      </c>
      <c r="BN1997">
        <v>-35.46</v>
      </c>
      <c r="BO1997">
        <v>16.670000000000002</v>
      </c>
      <c r="BP1997" t="s">
        <v>60</v>
      </c>
      <c r="BQ1997">
        <v>1.160362033</v>
      </c>
      <c r="BR1997" t="s">
        <v>61</v>
      </c>
    </row>
    <row r="1998" spans="1:70" x14ac:dyDescent="0.2">
      <c r="A1998" s="19">
        <f t="shared" si="76"/>
        <v>18.159999999999997</v>
      </c>
      <c r="B1998" s="20">
        <v>3752</v>
      </c>
      <c r="D1998" s="2" t="s">
        <v>1381</v>
      </c>
      <c r="E1998" s="2" t="str">
        <f t="shared" si="75"/>
        <v>ST</v>
      </c>
      <c r="F1998">
        <v>200720433</v>
      </c>
      <c r="G1998">
        <v>202606</v>
      </c>
      <c r="H1998" t="s">
        <v>52</v>
      </c>
      <c r="I1998" t="s">
        <v>321</v>
      </c>
      <c r="J1998" t="s">
        <v>322</v>
      </c>
      <c r="K1998" t="s">
        <v>54</v>
      </c>
      <c r="L1998" s="5" t="s">
        <v>4087</v>
      </c>
      <c r="M1998" s="5" t="s">
        <v>3825</v>
      </c>
      <c r="N1998" s="21">
        <v>873078657721</v>
      </c>
      <c r="P1998" t="s">
        <v>326</v>
      </c>
      <c r="Q1998" t="s">
        <v>326</v>
      </c>
      <c r="R1998" t="s">
        <v>56</v>
      </c>
      <c r="S1998" t="s">
        <v>327</v>
      </c>
      <c r="T1998">
        <v>21</v>
      </c>
      <c r="U1998" t="s">
        <v>57</v>
      </c>
      <c r="V1998">
        <v>21320</v>
      </c>
      <c r="W1998">
        <v>87.95</v>
      </c>
      <c r="X1998">
        <v>10.43</v>
      </c>
      <c r="Y1998">
        <v>0</v>
      </c>
      <c r="Z1998">
        <v>-66.930000000000007</v>
      </c>
      <c r="AA1998">
        <v>31.44</v>
      </c>
      <c r="AB1998">
        <v>6</v>
      </c>
      <c r="AC1998">
        <v>90.2</v>
      </c>
      <c r="AD1998">
        <v>90.2</v>
      </c>
      <c r="AE1998" t="s">
        <v>9829</v>
      </c>
      <c r="AF1998" t="s">
        <v>6726</v>
      </c>
      <c r="AG1998" t="s">
        <v>6726</v>
      </c>
      <c r="AH1998" t="s">
        <v>6727</v>
      </c>
      <c r="AI1998" t="s">
        <v>6728</v>
      </c>
      <c r="AJ1998">
        <v>44</v>
      </c>
      <c r="AK1998" t="s">
        <v>57</v>
      </c>
      <c r="AL1998">
        <v>44115</v>
      </c>
      <c r="AM1998" t="s">
        <v>55</v>
      </c>
      <c r="AN1998" t="s">
        <v>55</v>
      </c>
      <c r="AO1998" t="s">
        <v>55</v>
      </c>
      <c r="AS1998" t="s">
        <v>343</v>
      </c>
      <c r="AT1998">
        <v>20</v>
      </c>
      <c r="AU1998">
        <v>31</v>
      </c>
      <c r="AV1998">
        <v>39</v>
      </c>
      <c r="BB1998">
        <v>0</v>
      </c>
      <c r="BC1998">
        <v>0</v>
      </c>
      <c r="BD1998" t="s">
        <v>60</v>
      </c>
      <c r="BE1998" s="5" t="s">
        <v>3831</v>
      </c>
      <c r="BF1998">
        <v>634343823</v>
      </c>
      <c r="BH1998" t="s">
        <v>323</v>
      </c>
      <c r="BI1998" t="s">
        <v>320</v>
      </c>
      <c r="BJ1998">
        <v>0.39861111111111114</v>
      </c>
      <c r="BK1998">
        <v>76</v>
      </c>
      <c r="BL1998">
        <v>9.01</v>
      </c>
      <c r="BM1998">
        <v>0</v>
      </c>
      <c r="BN1998">
        <v>-57.84</v>
      </c>
      <c r="BO1998">
        <v>27.17</v>
      </c>
      <c r="BP1998" t="s">
        <v>60</v>
      </c>
      <c r="BQ1998">
        <v>1.1572332869999999</v>
      </c>
      <c r="BR1998" t="s">
        <v>61</v>
      </c>
    </row>
    <row r="1999" spans="1:70" x14ac:dyDescent="0.2">
      <c r="A1999" s="19">
        <f t="shared" si="76"/>
        <v>10.469999999999999</v>
      </c>
      <c r="B1999" s="20">
        <v>3752</v>
      </c>
      <c r="D1999" s="2" t="s">
        <v>1381</v>
      </c>
      <c r="E1999" s="2" t="str">
        <f t="shared" si="75"/>
        <v>ST</v>
      </c>
      <c r="F1999">
        <v>200720433</v>
      </c>
      <c r="G1999">
        <v>202606</v>
      </c>
      <c r="H1999" t="s">
        <v>52</v>
      </c>
      <c r="I1999" t="s">
        <v>321</v>
      </c>
      <c r="J1999" t="s">
        <v>322</v>
      </c>
      <c r="K1999" t="s">
        <v>54</v>
      </c>
      <c r="L1999" s="5" t="s">
        <v>5222</v>
      </c>
      <c r="M1999" s="5" t="s">
        <v>3831</v>
      </c>
      <c r="N1999" s="21">
        <v>873251015500</v>
      </c>
      <c r="P1999" t="s">
        <v>2869</v>
      </c>
      <c r="Q1999" t="s">
        <v>466</v>
      </c>
      <c r="R1999" t="s">
        <v>56</v>
      </c>
      <c r="S1999" t="s">
        <v>392</v>
      </c>
      <c r="T1999">
        <v>21</v>
      </c>
      <c r="U1999" t="s">
        <v>57</v>
      </c>
      <c r="V1999">
        <v>21320</v>
      </c>
      <c r="W1999">
        <v>50.72</v>
      </c>
      <c r="X1999">
        <v>6.01</v>
      </c>
      <c r="Y1999">
        <v>0</v>
      </c>
      <c r="Z1999">
        <v>-38.6</v>
      </c>
      <c r="AA1999">
        <v>18.14</v>
      </c>
      <c r="AB1999">
        <v>2</v>
      </c>
      <c r="AC1999">
        <v>37.840000000000003</v>
      </c>
      <c r="AD1999">
        <v>37.840000000000003</v>
      </c>
      <c r="AE1999" t="s">
        <v>9830</v>
      </c>
      <c r="AF1999" t="s">
        <v>6729</v>
      </c>
      <c r="AG1999" t="s">
        <v>6729</v>
      </c>
      <c r="AH1999" t="s">
        <v>6730</v>
      </c>
      <c r="AI1999" t="s">
        <v>6731</v>
      </c>
      <c r="AJ1999">
        <v>28</v>
      </c>
      <c r="AK1999" t="s">
        <v>57</v>
      </c>
      <c r="AL1999">
        <v>28410</v>
      </c>
      <c r="AM1999" t="s">
        <v>55</v>
      </c>
      <c r="AN1999" t="s">
        <v>55</v>
      </c>
      <c r="AO1999" t="s">
        <v>55</v>
      </c>
      <c r="AS1999" t="s">
        <v>343</v>
      </c>
      <c r="AT1999">
        <v>30</v>
      </c>
      <c r="AU1999">
        <v>30</v>
      </c>
      <c r="AV1999">
        <v>40</v>
      </c>
      <c r="BB1999">
        <v>0</v>
      </c>
      <c r="BC1999">
        <v>0</v>
      </c>
      <c r="BD1999" t="s">
        <v>60</v>
      </c>
      <c r="BE1999" s="5" t="s">
        <v>5226</v>
      </c>
      <c r="BF1999">
        <v>634353938</v>
      </c>
      <c r="BH1999" t="s">
        <v>323</v>
      </c>
      <c r="BI1999" t="s">
        <v>320</v>
      </c>
      <c r="BJ1999">
        <v>0.47222222222222221</v>
      </c>
      <c r="BK1999">
        <v>43.8</v>
      </c>
      <c r="BL1999">
        <v>5.19</v>
      </c>
      <c r="BM1999">
        <v>0</v>
      </c>
      <c r="BN1999">
        <v>-33.33</v>
      </c>
      <c r="BO1999">
        <v>15.66</v>
      </c>
      <c r="BP1999" t="s">
        <v>60</v>
      </c>
      <c r="BQ1999">
        <v>1.15806418</v>
      </c>
      <c r="BR1999" t="s">
        <v>61</v>
      </c>
    </row>
    <row r="2000" spans="1:70" x14ac:dyDescent="0.2">
      <c r="A2000" s="19">
        <f t="shared" si="76"/>
        <v>9.1300000000000026</v>
      </c>
      <c r="B2000" s="20">
        <v>3752</v>
      </c>
      <c r="D2000" s="2" t="s">
        <v>1381</v>
      </c>
      <c r="E2000" s="2" t="str">
        <f t="shared" si="75"/>
        <v>ST</v>
      </c>
      <c r="F2000">
        <v>200720433</v>
      </c>
      <c r="G2000">
        <v>202606</v>
      </c>
      <c r="H2000" t="s">
        <v>52</v>
      </c>
      <c r="I2000" t="s">
        <v>321</v>
      </c>
      <c r="J2000" t="s">
        <v>322</v>
      </c>
      <c r="K2000" t="s">
        <v>54</v>
      </c>
      <c r="L2000" s="5" t="s">
        <v>3825</v>
      </c>
      <c r="M2000" s="5" t="s">
        <v>3826</v>
      </c>
      <c r="N2000" s="21">
        <v>873141983869</v>
      </c>
      <c r="P2000" t="s">
        <v>326</v>
      </c>
      <c r="Q2000" t="s">
        <v>326</v>
      </c>
      <c r="R2000" t="s">
        <v>56</v>
      </c>
      <c r="S2000" t="s">
        <v>327</v>
      </c>
      <c r="T2000">
        <v>21</v>
      </c>
      <c r="U2000" t="s">
        <v>57</v>
      </c>
      <c r="V2000">
        <v>21320</v>
      </c>
      <c r="W2000">
        <v>44.33</v>
      </c>
      <c r="X2000">
        <v>5.26</v>
      </c>
      <c r="Y2000">
        <v>0</v>
      </c>
      <c r="Z2000">
        <v>-33.729999999999997</v>
      </c>
      <c r="AA2000">
        <v>15.85</v>
      </c>
      <c r="AB2000">
        <v>2</v>
      </c>
      <c r="AC2000">
        <v>30.8</v>
      </c>
      <c r="AD2000">
        <v>30.8</v>
      </c>
      <c r="AE2000" t="s">
        <v>9831</v>
      </c>
      <c r="AF2000" t="s">
        <v>6732</v>
      </c>
      <c r="AG2000" t="s">
        <v>6732</v>
      </c>
      <c r="AH2000" t="s">
        <v>6733</v>
      </c>
      <c r="AI2000" t="s">
        <v>6734</v>
      </c>
      <c r="AJ2000">
        <v>5</v>
      </c>
      <c r="AK2000" t="s">
        <v>57</v>
      </c>
      <c r="AL2000">
        <v>5800</v>
      </c>
      <c r="AM2000" t="s">
        <v>55</v>
      </c>
      <c r="AN2000" t="s">
        <v>55</v>
      </c>
      <c r="AO2000" t="s">
        <v>55</v>
      </c>
      <c r="AS2000" t="s">
        <v>343</v>
      </c>
      <c r="AT2000">
        <v>0</v>
      </c>
      <c r="AU2000">
        <v>0</v>
      </c>
      <c r="AV2000">
        <v>0</v>
      </c>
      <c r="BB2000">
        <v>0</v>
      </c>
      <c r="BC2000">
        <v>0</v>
      </c>
      <c r="BD2000" t="s">
        <v>60</v>
      </c>
      <c r="BE2000" s="5" t="s">
        <v>3831</v>
      </c>
      <c r="BF2000">
        <v>634343823</v>
      </c>
      <c r="BH2000" t="s">
        <v>323</v>
      </c>
      <c r="BI2000" t="s">
        <v>320</v>
      </c>
      <c r="BJ2000">
        <v>0.49236111111111114</v>
      </c>
      <c r="BK2000">
        <v>38.200000000000003</v>
      </c>
      <c r="BL2000">
        <v>4.53</v>
      </c>
      <c r="BM2000">
        <v>0</v>
      </c>
      <c r="BN2000">
        <v>-29.07</v>
      </c>
      <c r="BO2000">
        <v>13.66</v>
      </c>
      <c r="BP2000" t="s">
        <v>60</v>
      </c>
      <c r="BQ2000">
        <v>1.160362033</v>
      </c>
      <c r="BR2000" t="s">
        <v>61</v>
      </c>
    </row>
    <row r="2001" spans="1:70" x14ac:dyDescent="0.2">
      <c r="A2001" s="19">
        <f t="shared" si="76"/>
        <v>12.14</v>
      </c>
      <c r="B2001" s="20">
        <v>3752</v>
      </c>
      <c r="D2001" s="2" t="s">
        <v>1381</v>
      </c>
      <c r="E2001" s="2" t="str">
        <f t="shared" si="75"/>
        <v>ST</v>
      </c>
      <c r="F2001">
        <v>200720433</v>
      </c>
      <c r="G2001">
        <v>202606</v>
      </c>
      <c r="H2001" t="s">
        <v>52</v>
      </c>
      <c r="I2001" t="s">
        <v>321</v>
      </c>
      <c r="J2001" t="s">
        <v>322</v>
      </c>
      <c r="K2001" t="s">
        <v>54</v>
      </c>
      <c r="L2001" s="5" t="s">
        <v>3825</v>
      </c>
      <c r="M2001" s="5" t="s">
        <v>3826</v>
      </c>
      <c r="N2001" s="21">
        <v>873137157076</v>
      </c>
      <c r="P2001" t="s">
        <v>326</v>
      </c>
      <c r="Q2001" t="s">
        <v>326</v>
      </c>
      <c r="R2001" t="s">
        <v>56</v>
      </c>
      <c r="S2001" t="s">
        <v>327</v>
      </c>
      <c r="T2001">
        <v>21</v>
      </c>
      <c r="U2001" t="s">
        <v>57</v>
      </c>
      <c r="V2001">
        <v>21320</v>
      </c>
      <c r="W2001">
        <v>58.95</v>
      </c>
      <c r="X2001">
        <v>6.99</v>
      </c>
      <c r="Y2001">
        <v>0</v>
      </c>
      <c r="Z2001">
        <v>-44.86</v>
      </c>
      <c r="AA2001">
        <v>21.07</v>
      </c>
      <c r="AB2001">
        <v>4</v>
      </c>
      <c r="AC2001">
        <v>49.5</v>
      </c>
      <c r="AD2001">
        <v>49.5</v>
      </c>
      <c r="AE2001" t="s">
        <v>9832</v>
      </c>
      <c r="AF2001" t="s">
        <v>6735</v>
      </c>
      <c r="AG2001" t="s">
        <v>6735</v>
      </c>
      <c r="AH2001" t="s">
        <v>1932</v>
      </c>
      <c r="AI2001" t="s">
        <v>1031</v>
      </c>
      <c r="AJ2001">
        <v>50</v>
      </c>
      <c r="AK2001" t="s">
        <v>57</v>
      </c>
      <c r="AL2001">
        <v>50110</v>
      </c>
      <c r="AM2001" t="s">
        <v>55</v>
      </c>
      <c r="AN2001" t="s">
        <v>55</v>
      </c>
      <c r="AO2001" t="s">
        <v>55</v>
      </c>
      <c r="AS2001" t="s">
        <v>343</v>
      </c>
      <c r="AT2001">
        <v>0</v>
      </c>
      <c r="AU2001">
        <v>0</v>
      </c>
      <c r="AV2001">
        <v>0</v>
      </c>
      <c r="BB2001">
        <v>0</v>
      </c>
      <c r="BC2001">
        <v>0</v>
      </c>
      <c r="BD2001" t="s">
        <v>60</v>
      </c>
      <c r="BE2001" s="5" t="s">
        <v>3831</v>
      </c>
      <c r="BF2001">
        <v>634343823</v>
      </c>
      <c r="BH2001" t="s">
        <v>323</v>
      </c>
      <c r="BI2001" t="s">
        <v>320</v>
      </c>
      <c r="BJ2001">
        <v>0.40972222222222221</v>
      </c>
      <c r="BK2001">
        <v>50.8</v>
      </c>
      <c r="BL2001">
        <v>6.02</v>
      </c>
      <c r="BM2001">
        <v>0</v>
      </c>
      <c r="BN2001">
        <v>-38.659999999999997</v>
      </c>
      <c r="BO2001">
        <v>18.16</v>
      </c>
      <c r="BP2001" t="s">
        <v>60</v>
      </c>
      <c r="BQ2001">
        <v>1.160362033</v>
      </c>
      <c r="BR2001" t="s">
        <v>61</v>
      </c>
    </row>
    <row r="2002" spans="1:70" x14ac:dyDescent="0.2">
      <c r="A2002" s="19">
        <f t="shared" si="76"/>
        <v>14.480000000000004</v>
      </c>
      <c r="B2002" s="20">
        <v>3752</v>
      </c>
      <c r="D2002" s="2" t="s">
        <v>1381</v>
      </c>
      <c r="E2002" s="2" t="str">
        <f t="shared" si="75"/>
        <v>ST</v>
      </c>
      <c r="F2002">
        <v>200720433</v>
      </c>
      <c r="G2002">
        <v>202606</v>
      </c>
      <c r="H2002" t="s">
        <v>52</v>
      </c>
      <c r="I2002" t="s">
        <v>321</v>
      </c>
      <c r="J2002" t="s">
        <v>322</v>
      </c>
      <c r="K2002" t="s">
        <v>54</v>
      </c>
      <c r="L2002" s="5" t="s">
        <v>5697</v>
      </c>
      <c r="M2002" s="5" t="s">
        <v>5681</v>
      </c>
      <c r="N2002" s="21">
        <v>873292275453</v>
      </c>
      <c r="P2002" t="s">
        <v>326</v>
      </c>
      <c r="Q2002" t="s">
        <v>326</v>
      </c>
      <c r="R2002" t="s">
        <v>56</v>
      </c>
      <c r="S2002" t="s">
        <v>327</v>
      </c>
      <c r="T2002">
        <v>21</v>
      </c>
      <c r="U2002" t="s">
        <v>57</v>
      </c>
      <c r="V2002">
        <v>21320</v>
      </c>
      <c r="W2002">
        <v>69.53</v>
      </c>
      <c r="X2002">
        <v>8.24</v>
      </c>
      <c r="Y2002">
        <v>0</v>
      </c>
      <c r="Z2002">
        <v>-52.92</v>
      </c>
      <c r="AA2002">
        <v>24.85</v>
      </c>
      <c r="AB2002">
        <v>4</v>
      </c>
      <c r="AC2002">
        <v>66</v>
      </c>
      <c r="AD2002">
        <v>66</v>
      </c>
      <c r="AE2002" t="s">
        <v>9833</v>
      </c>
      <c r="AF2002" t="s">
        <v>6736</v>
      </c>
      <c r="AG2002" t="s">
        <v>6736</v>
      </c>
      <c r="AH2002" t="s">
        <v>6737</v>
      </c>
      <c r="AI2002" t="s">
        <v>6738</v>
      </c>
      <c r="AJ2002">
        <v>84</v>
      </c>
      <c r="AK2002" t="s">
        <v>57</v>
      </c>
      <c r="AL2002">
        <v>84210</v>
      </c>
      <c r="AM2002" t="s">
        <v>55</v>
      </c>
      <c r="AN2002" t="s">
        <v>55</v>
      </c>
      <c r="AO2002" t="s">
        <v>55</v>
      </c>
      <c r="AS2002" t="s">
        <v>343</v>
      </c>
      <c r="AT2002">
        <v>26</v>
      </c>
      <c r="AU2002">
        <v>31</v>
      </c>
      <c r="AV2002">
        <v>41</v>
      </c>
      <c r="BB2002">
        <v>0</v>
      </c>
      <c r="BC2002">
        <v>0</v>
      </c>
      <c r="BD2002" t="s">
        <v>60</v>
      </c>
      <c r="BE2002" s="5" t="s">
        <v>5226</v>
      </c>
      <c r="BF2002">
        <v>634353938</v>
      </c>
      <c r="BH2002" t="s">
        <v>323</v>
      </c>
      <c r="BI2002" t="s">
        <v>320</v>
      </c>
      <c r="BJ2002">
        <v>0.52222222222222225</v>
      </c>
      <c r="BK2002">
        <v>60.6</v>
      </c>
      <c r="BL2002">
        <v>7.18</v>
      </c>
      <c r="BM2002">
        <v>0</v>
      </c>
      <c r="BN2002">
        <v>-46.12</v>
      </c>
      <c r="BO2002">
        <v>21.66</v>
      </c>
      <c r="BP2002" t="s">
        <v>60</v>
      </c>
      <c r="BQ2002">
        <v>1.1474074329999999</v>
      </c>
      <c r="BR2002" t="s">
        <v>61</v>
      </c>
    </row>
    <row r="2003" spans="1:70" x14ac:dyDescent="0.2">
      <c r="A2003" s="19">
        <f t="shared" si="76"/>
        <v>14.480000000000004</v>
      </c>
      <c r="B2003" s="20">
        <v>3752</v>
      </c>
      <c r="D2003" s="2" t="s">
        <v>1381</v>
      </c>
      <c r="E2003" s="2" t="str">
        <f t="shared" si="75"/>
        <v>ST</v>
      </c>
      <c r="F2003">
        <v>200720433</v>
      </c>
      <c r="G2003">
        <v>202606</v>
      </c>
      <c r="H2003" t="s">
        <v>52</v>
      </c>
      <c r="I2003" t="s">
        <v>321</v>
      </c>
      <c r="J2003" t="s">
        <v>322</v>
      </c>
      <c r="K2003" t="s">
        <v>54</v>
      </c>
      <c r="L2003" s="5">
        <v>46362</v>
      </c>
      <c r="M2003" s="5" t="s">
        <v>4437</v>
      </c>
      <c r="N2003" s="21">
        <v>872992419315</v>
      </c>
      <c r="P2003" t="s">
        <v>326</v>
      </c>
      <c r="Q2003" t="s">
        <v>326</v>
      </c>
      <c r="R2003" t="s">
        <v>56</v>
      </c>
      <c r="S2003" t="s">
        <v>327</v>
      </c>
      <c r="T2003">
        <v>21</v>
      </c>
      <c r="U2003" t="s">
        <v>57</v>
      </c>
      <c r="V2003">
        <v>21320</v>
      </c>
      <c r="W2003">
        <v>69.98</v>
      </c>
      <c r="X2003">
        <v>108.07</v>
      </c>
      <c r="Y2003">
        <v>0</v>
      </c>
      <c r="Z2003">
        <v>-53.26</v>
      </c>
      <c r="AA2003">
        <v>124.79</v>
      </c>
      <c r="AB2003">
        <v>6</v>
      </c>
      <c r="AC2003">
        <v>66</v>
      </c>
      <c r="AD2003">
        <v>66</v>
      </c>
      <c r="AE2003" t="s">
        <v>306</v>
      </c>
      <c r="AF2003" t="s">
        <v>6739</v>
      </c>
      <c r="AG2003" t="s">
        <v>6739</v>
      </c>
      <c r="AH2003" t="s">
        <v>6740</v>
      </c>
      <c r="AI2003" t="s">
        <v>587</v>
      </c>
      <c r="AJ2003">
        <v>76</v>
      </c>
      <c r="AK2003" t="s">
        <v>57</v>
      </c>
      <c r="AL2003">
        <v>76000</v>
      </c>
      <c r="AM2003" t="s">
        <v>55</v>
      </c>
      <c r="AN2003" t="s">
        <v>55</v>
      </c>
      <c r="AO2003" t="s">
        <v>55</v>
      </c>
      <c r="AS2003" t="s">
        <v>343</v>
      </c>
      <c r="AT2003">
        <v>0</v>
      </c>
      <c r="AU2003">
        <v>0</v>
      </c>
      <c r="AV2003">
        <v>0</v>
      </c>
      <c r="BB2003">
        <v>0</v>
      </c>
      <c r="BC2003">
        <v>0</v>
      </c>
      <c r="BD2003" t="s">
        <v>60</v>
      </c>
      <c r="BE2003" s="5" t="s">
        <v>3831</v>
      </c>
      <c r="BF2003">
        <v>634343823</v>
      </c>
      <c r="BH2003" t="s">
        <v>323</v>
      </c>
      <c r="BI2003" t="s">
        <v>320</v>
      </c>
      <c r="BJ2003">
        <v>0.39097222222222222</v>
      </c>
      <c r="BK2003">
        <v>60.6</v>
      </c>
      <c r="BL2003">
        <v>93.58</v>
      </c>
      <c r="BM2003">
        <v>0</v>
      </c>
      <c r="BN2003">
        <v>-46.12</v>
      </c>
      <c r="BO2003">
        <v>108.06</v>
      </c>
      <c r="BP2003" t="s">
        <v>60</v>
      </c>
      <c r="BQ2003">
        <v>1.154814421</v>
      </c>
      <c r="BR2003" t="s">
        <v>61</v>
      </c>
    </row>
    <row r="2004" spans="1:70" x14ac:dyDescent="0.2">
      <c r="A2004" s="19">
        <f t="shared" si="76"/>
        <v>9.1300000000000026</v>
      </c>
      <c r="B2004" s="20">
        <v>3752</v>
      </c>
      <c r="D2004" s="2" t="s">
        <v>1381</v>
      </c>
      <c r="E2004" s="2" t="str">
        <f t="shared" si="75"/>
        <v>ST</v>
      </c>
      <c r="F2004">
        <v>200720433</v>
      </c>
      <c r="G2004">
        <v>202606</v>
      </c>
      <c r="H2004" t="s">
        <v>52</v>
      </c>
      <c r="I2004" t="s">
        <v>321</v>
      </c>
      <c r="J2004" t="s">
        <v>322</v>
      </c>
      <c r="K2004" t="s">
        <v>54</v>
      </c>
      <c r="L2004" s="5" t="s">
        <v>5681</v>
      </c>
      <c r="M2004" s="5" t="s">
        <v>5682</v>
      </c>
      <c r="N2004" s="21">
        <v>873491370188</v>
      </c>
      <c r="P2004" t="s">
        <v>326</v>
      </c>
      <c r="Q2004" t="s">
        <v>326</v>
      </c>
      <c r="R2004" t="s">
        <v>56</v>
      </c>
      <c r="S2004" t="s">
        <v>327</v>
      </c>
      <c r="T2004">
        <v>21</v>
      </c>
      <c r="U2004" t="s">
        <v>57</v>
      </c>
      <c r="V2004">
        <v>21320</v>
      </c>
      <c r="W2004">
        <v>43.72</v>
      </c>
      <c r="X2004">
        <v>5.19</v>
      </c>
      <c r="Y2004">
        <v>0</v>
      </c>
      <c r="Z2004">
        <v>-33.270000000000003</v>
      </c>
      <c r="AA2004">
        <v>15.64</v>
      </c>
      <c r="AB2004">
        <v>2</v>
      </c>
      <c r="AC2004">
        <v>30.8</v>
      </c>
      <c r="AD2004">
        <v>30.8</v>
      </c>
      <c r="AE2004" t="s">
        <v>9834</v>
      </c>
      <c r="AF2004" t="s">
        <v>6741</v>
      </c>
      <c r="AG2004" t="s">
        <v>6741</v>
      </c>
      <c r="AH2004" t="s">
        <v>6742</v>
      </c>
      <c r="AI2004" t="s">
        <v>6743</v>
      </c>
      <c r="AJ2004">
        <v>92</v>
      </c>
      <c r="AK2004" t="s">
        <v>57</v>
      </c>
      <c r="AL2004">
        <v>92270</v>
      </c>
      <c r="AM2004" t="s">
        <v>55</v>
      </c>
      <c r="AN2004" t="s">
        <v>55</v>
      </c>
      <c r="AO2004" t="s">
        <v>55</v>
      </c>
      <c r="AS2004" t="s">
        <v>343</v>
      </c>
      <c r="AT2004">
        <v>0</v>
      </c>
      <c r="AU2004">
        <v>0</v>
      </c>
      <c r="AV2004">
        <v>0</v>
      </c>
      <c r="BB2004">
        <v>0</v>
      </c>
      <c r="BC2004">
        <v>0</v>
      </c>
      <c r="BD2004" t="s">
        <v>60</v>
      </c>
      <c r="BE2004" s="5" t="s">
        <v>5226</v>
      </c>
      <c r="BF2004">
        <v>634353938</v>
      </c>
      <c r="BH2004" t="s">
        <v>323</v>
      </c>
      <c r="BI2004" t="s">
        <v>320</v>
      </c>
      <c r="BJ2004">
        <v>0.41249999999999998</v>
      </c>
      <c r="BK2004">
        <v>38.200000000000003</v>
      </c>
      <c r="BL2004">
        <v>4.53</v>
      </c>
      <c r="BM2004">
        <v>0</v>
      </c>
      <c r="BN2004">
        <v>-29.07</v>
      </c>
      <c r="BO2004">
        <v>13.66</v>
      </c>
      <c r="BP2004" t="s">
        <v>60</v>
      </c>
      <c r="BQ2004">
        <v>1.1446231330000001</v>
      </c>
      <c r="BR2004" t="s">
        <v>61</v>
      </c>
    </row>
    <row r="2005" spans="1:70" x14ac:dyDescent="0.2">
      <c r="A2005" s="19">
        <f t="shared" si="76"/>
        <v>11.469999999999999</v>
      </c>
      <c r="B2005" s="20">
        <v>3752</v>
      </c>
      <c r="D2005" s="2" t="s">
        <v>1381</v>
      </c>
      <c r="E2005" s="2" t="str">
        <f t="shared" si="75"/>
        <v>ST</v>
      </c>
      <c r="F2005">
        <v>200720433</v>
      </c>
      <c r="G2005">
        <v>202606</v>
      </c>
      <c r="H2005" t="s">
        <v>52</v>
      </c>
      <c r="I2005" t="s">
        <v>321</v>
      </c>
      <c r="J2005" t="s">
        <v>322</v>
      </c>
      <c r="K2005" t="s">
        <v>54</v>
      </c>
      <c r="L2005" s="5" t="s">
        <v>5697</v>
      </c>
      <c r="M2005" s="5" t="s">
        <v>5681</v>
      </c>
      <c r="N2005" s="21">
        <v>873423965870</v>
      </c>
      <c r="P2005" t="s">
        <v>326</v>
      </c>
      <c r="Q2005" t="s">
        <v>326</v>
      </c>
      <c r="R2005" t="s">
        <v>56</v>
      </c>
      <c r="S2005" t="s">
        <v>327</v>
      </c>
      <c r="T2005">
        <v>21</v>
      </c>
      <c r="U2005" t="s">
        <v>57</v>
      </c>
      <c r="V2005">
        <v>21320</v>
      </c>
      <c r="W2005">
        <v>55.08</v>
      </c>
      <c r="X2005">
        <v>6.53</v>
      </c>
      <c r="Y2005">
        <v>0</v>
      </c>
      <c r="Z2005">
        <v>-41.91</v>
      </c>
      <c r="AA2005">
        <v>19.690000000000001</v>
      </c>
      <c r="AB2005">
        <v>4</v>
      </c>
      <c r="AC2005">
        <v>44.88</v>
      </c>
      <c r="AD2005">
        <v>44.88</v>
      </c>
      <c r="AE2005" t="s">
        <v>9835</v>
      </c>
      <c r="AF2005" t="s">
        <v>6744</v>
      </c>
      <c r="AG2005" t="s">
        <v>6745</v>
      </c>
      <c r="AH2005" t="s">
        <v>6746</v>
      </c>
      <c r="AI2005" t="s">
        <v>436</v>
      </c>
      <c r="AJ2005">
        <v>31</v>
      </c>
      <c r="AK2005" t="s">
        <v>57</v>
      </c>
      <c r="AL2005">
        <v>31000</v>
      </c>
      <c r="AM2005" t="s">
        <v>55</v>
      </c>
      <c r="AN2005" t="s">
        <v>55</v>
      </c>
      <c r="AO2005" t="s">
        <v>55</v>
      </c>
      <c r="AS2005" t="s">
        <v>343</v>
      </c>
      <c r="AT2005">
        <v>14</v>
      </c>
      <c r="AU2005">
        <v>20</v>
      </c>
      <c r="AV2005">
        <v>30</v>
      </c>
      <c r="BB2005">
        <v>0</v>
      </c>
      <c r="BC2005">
        <v>0</v>
      </c>
      <c r="BD2005" t="s">
        <v>60</v>
      </c>
      <c r="BE2005" s="5" t="s">
        <v>5226</v>
      </c>
      <c r="BF2005">
        <v>634353938</v>
      </c>
      <c r="BH2005" t="s">
        <v>323</v>
      </c>
      <c r="BI2005" t="s">
        <v>320</v>
      </c>
      <c r="BJ2005">
        <v>0.40694444444444444</v>
      </c>
      <c r="BK2005">
        <v>48</v>
      </c>
      <c r="BL2005">
        <v>5.69</v>
      </c>
      <c r="BM2005">
        <v>0</v>
      </c>
      <c r="BN2005">
        <v>-36.53</v>
      </c>
      <c r="BO2005">
        <v>17.16</v>
      </c>
      <c r="BP2005" t="s">
        <v>60</v>
      </c>
      <c r="BQ2005">
        <v>1.1474074329999999</v>
      </c>
      <c r="BR2005" t="s">
        <v>61</v>
      </c>
    </row>
    <row r="2006" spans="1:70" x14ac:dyDescent="0.2">
      <c r="A2006" s="19">
        <f t="shared" si="76"/>
        <v>8.129999999999999</v>
      </c>
      <c r="B2006" s="20">
        <v>3752</v>
      </c>
      <c r="D2006" s="2" t="s">
        <v>1381</v>
      </c>
      <c r="E2006" s="2" t="str">
        <f t="shared" si="75"/>
        <v>ST</v>
      </c>
      <c r="F2006">
        <v>200720433</v>
      </c>
      <c r="G2006">
        <v>202606</v>
      </c>
      <c r="H2006" t="s">
        <v>52</v>
      </c>
      <c r="I2006" t="s">
        <v>321</v>
      </c>
      <c r="J2006" t="s">
        <v>322</v>
      </c>
      <c r="K2006" t="s">
        <v>54</v>
      </c>
      <c r="L2006" s="5">
        <v>46332</v>
      </c>
      <c r="M2006" s="5">
        <v>46362</v>
      </c>
      <c r="N2006" s="21">
        <v>872935271432</v>
      </c>
      <c r="P2006" t="s">
        <v>326</v>
      </c>
      <c r="Q2006" t="s">
        <v>326</v>
      </c>
      <c r="R2006" t="s">
        <v>56</v>
      </c>
      <c r="S2006" t="s">
        <v>327</v>
      </c>
      <c r="T2006">
        <v>21</v>
      </c>
      <c r="U2006" t="s">
        <v>57</v>
      </c>
      <c r="V2006">
        <v>21320</v>
      </c>
      <c r="W2006">
        <v>39.270000000000003</v>
      </c>
      <c r="X2006">
        <v>4.6500000000000004</v>
      </c>
      <c r="Y2006">
        <v>0</v>
      </c>
      <c r="Z2006">
        <v>-29.88</v>
      </c>
      <c r="AA2006">
        <v>14.04</v>
      </c>
      <c r="AB2006">
        <v>2</v>
      </c>
      <c r="AC2006">
        <v>22.44</v>
      </c>
      <c r="AD2006">
        <v>22.44</v>
      </c>
      <c r="AE2006" t="s">
        <v>9836</v>
      </c>
      <c r="AF2006" t="s">
        <v>6747</v>
      </c>
      <c r="AG2006" t="s">
        <v>6747</v>
      </c>
      <c r="AH2006" t="s">
        <v>6748</v>
      </c>
      <c r="AI2006" t="s">
        <v>598</v>
      </c>
      <c r="AJ2006">
        <v>34</v>
      </c>
      <c r="AK2006" t="s">
        <v>57</v>
      </c>
      <c r="AL2006">
        <v>34070</v>
      </c>
      <c r="AM2006" t="s">
        <v>55</v>
      </c>
      <c r="AN2006" t="s">
        <v>55</v>
      </c>
      <c r="AO2006" t="s">
        <v>55</v>
      </c>
      <c r="AS2006" t="s">
        <v>343</v>
      </c>
      <c r="AT2006">
        <v>0</v>
      </c>
      <c r="AU2006">
        <v>0</v>
      </c>
      <c r="AV2006">
        <v>0</v>
      </c>
      <c r="BB2006">
        <v>0</v>
      </c>
      <c r="BC2006">
        <v>0</v>
      </c>
      <c r="BD2006" t="s">
        <v>60</v>
      </c>
      <c r="BE2006" s="5" t="s">
        <v>3831</v>
      </c>
      <c r="BF2006">
        <v>634343823</v>
      </c>
      <c r="BH2006" t="s">
        <v>323</v>
      </c>
      <c r="BI2006" t="s">
        <v>320</v>
      </c>
      <c r="BJ2006">
        <v>0.40486111111111112</v>
      </c>
      <c r="BK2006">
        <v>34</v>
      </c>
      <c r="BL2006">
        <v>4.03</v>
      </c>
      <c r="BM2006">
        <v>0</v>
      </c>
      <c r="BN2006">
        <v>-25.87</v>
      </c>
      <c r="BO2006">
        <v>12.16</v>
      </c>
      <c r="BP2006" t="s">
        <v>60</v>
      </c>
      <c r="BQ2006">
        <v>1.1549344580000001</v>
      </c>
      <c r="BR2006" t="s">
        <v>61</v>
      </c>
    </row>
    <row r="2007" spans="1:70" x14ac:dyDescent="0.2">
      <c r="A2007" s="19">
        <f t="shared" si="76"/>
        <v>9.1300000000000026</v>
      </c>
      <c r="B2007" s="20">
        <v>3752</v>
      </c>
      <c r="D2007" s="2" t="s">
        <v>1381</v>
      </c>
      <c r="E2007" s="2" t="str">
        <f t="shared" si="75"/>
        <v>ST</v>
      </c>
      <c r="F2007">
        <v>200720433</v>
      </c>
      <c r="G2007">
        <v>202606</v>
      </c>
      <c r="H2007" t="s">
        <v>52</v>
      </c>
      <c r="I2007" t="s">
        <v>321</v>
      </c>
      <c r="J2007" t="s">
        <v>322</v>
      </c>
      <c r="K2007" t="s">
        <v>54</v>
      </c>
      <c r="L2007" s="5" t="s">
        <v>3825</v>
      </c>
      <c r="M2007" s="5" t="s">
        <v>3826</v>
      </c>
      <c r="N2007" s="21">
        <v>873141552880</v>
      </c>
      <c r="P2007" t="s">
        <v>326</v>
      </c>
      <c r="Q2007" t="s">
        <v>326</v>
      </c>
      <c r="R2007" t="s">
        <v>56</v>
      </c>
      <c r="S2007" t="s">
        <v>327</v>
      </c>
      <c r="T2007">
        <v>21</v>
      </c>
      <c r="U2007" t="s">
        <v>57</v>
      </c>
      <c r="V2007">
        <v>21320</v>
      </c>
      <c r="W2007">
        <v>44.33</v>
      </c>
      <c r="X2007">
        <v>5.26</v>
      </c>
      <c r="Y2007">
        <v>0</v>
      </c>
      <c r="Z2007">
        <v>-33.729999999999997</v>
      </c>
      <c r="AA2007">
        <v>15.85</v>
      </c>
      <c r="AB2007">
        <v>2</v>
      </c>
      <c r="AC2007">
        <v>30.8</v>
      </c>
      <c r="AD2007">
        <v>30.8</v>
      </c>
      <c r="AE2007" t="s">
        <v>9837</v>
      </c>
      <c r="AF2007" t="s">
        <v>6749</v>
      </c>
      <c r="AG2007" t="s">
        <v>6750</v>
      </c>
      <c r="AH2007" t="s">
        <v>6751</v>
      </c>
      <c r="AI2007" t="s">
        <v>404</v>
      </c>
      <c r="AJ2007">
        <v>75</v>
      </c>
      <c r="AK2007" t="s">
        <v>57</v>
      </c>
      <c r="AL2007">
        <v>75008</v>
      </c>
      <c r="AM2007" t="s">
        <v>55</v>
      </c>
      <c r="AN2007" t="s">
        <v>55</v>
      </c>
      <c r="AO2007" t="s">
        <v>55</v>
      </c>
      <c r="AS2007" t="s">
        <v>343</v>
      </c>
      <c r="AT2007">
        <v>0</v>
      </c>
      <c r="AU2007">
        <v>0</v>
      </c>
      <c r="AV2007">
        <v>0</v>
      </c>
      <c r="BB2007">
        <v>0</v>
      </c>
      <c r="BC2007">
        <v>0</v>
      </c>
      <c r="BD2007" t="s">
        <v>60</v>
      </c>
      <c r="BE2007" s="5" t="s">
        <v>3831</v>
      </c>
      <c r="BF2007">
        <v>634343823</v>
      </c>
      <c r="BH2007" t="s">
        <v>323</v>
      </c>
      <c r="BI2007" t="s">
        <v>320</v>
      </c>
      <c r="BJ2007">
        <v>0.4826388888888889</v>
      </c>
      <c r="BK2007">
        <v>38.200000000000003</v>
      </c>
      <c r="BL2007">
        <v>4.53</v>
      </c>
      <c r="BM2007">
        <v>0</v>
      </c>
      <c r="BN2007">
        <v>-29.07</v>
      </c>
      <c r="BO2007">
        <v>13.66</v>
      </c>
      <c r="BP2007" t="s">
        <v>60</v>
      </c>
      <c r="BQ2007">
        <v>1.160362033</v>
      </c>
      <c r="BR2007" t="s">
        <v>61</v>
      </c>
    </row>
    <row r="2008" spans="1:70" x14ac:dyDescent="0.2">
      <c r="A2008" s="19">
        <f t="shared" si="76"/>
        <v>56.480000000000018</v>
      </c>
      <c r="B2008" s="20">
        <v>3752</v>
      </c>
      <c r="D2008" s="2" t="s">
        <v>1381</v>
      </c>
      <c r="E2008" s="2" t="str">
        <f t="shared" si="75"/>
        <v>ST</v>
      </c>
      <c r="F2008">
        <v>200720433</v>
      </c>
      <c r="G2008">
        <v>202606</v>
      </c>
      <c r="H2008" t="s">
        <v>52</v>
      </c>
      <c r="I2008" t="s">
        <v>321</v>
      </c>
      <c r="J2008" t="s">
        <v>322</v>
      </c>
      <c r="K2008" t="s">
        <v>54</v>
      </c>
      <c r="L2008" s="5">
        <v>46362</v>
      </c>
      <c r="M2008" s="5" t="s">
        <v>2497</v>
      </c>
      <c r="N2008" s="21">
        <v>872989977212</v>
      </c>
      <c r="P2008" t="s">
        <v>326</v>
      </c>
      <c r="Q2008" t="s">
        <v>326</v>
      </c>
      <c r="R2008" t="s">
        <v>56</v>
      </c>
      <c r="S2008" t="s">
        <v>327</v>
      </c>
      <c r="T2008">
        <v>21</v>
      </c>
      <c r="U2008" t="s">
        <v>57</v>
      </c>
      <c r="V2008">
        <v>21320</v>
      </c>
      <c r="W2008">
        <v>272.88</v>
      </c>
      <c r="X2008">
        <v>132.11000000000001</v>
      </c>
      <c r="Y2008">
        <v>0</v>
      </c>
      <c r="Z2008">
        <v>-207.66</v>
      </c>
      <c r="AA2008">
        <v>197.33</v>
      </c>
      <c r="AB2008">
        <v>20</v>
      </c>
      <c r="AC2008">
        <v>305.36</v>
      </c>
      <c r="AD2008">
        <v>305.36</v>
      </c>
      <c r="AE2008" t="s">
        <v>9838</v>
      </c>
      <c r="AF2008" t="s">
        <v>6752</v>
      </c>
      <c r="AG2008" t="s">
        <v>6752</v>
      </c>
      <c r="AH2008" t="s">
        <v>6753</v>
      </c>
      <c r="AI2008" t="s">
        <v>4314</v>
      </c>
      <c r="AJ2008">
        <v>34</v>
      </c>
      <c r="AK2008" t="s">
        <v>57</v>
      </c>
      <c r="AL2008">
        <v>34830</v>
      </c>
      <c r="AM2008" t="s">
        <v>55</v>
      </c>
      <c r="AN2008" t="s">
        <v>55</v>
      </c>
      <c r="AO2008" t="s">
        <v>55</v>
      </c>
      <c r="AS2008" t="s">
        <v>343</v>
      </c>
      <c r="AT2008">
        <v>4</v>
      </c>
      <c r="AU2008">
        <v>74</v>
      </c>
      <c r="AV2008">
        <v>114</v>
      </c>
      <c r="BB2008">
        <v>0</v>
      </c>
      <c r="BC2008">
        <v>0</v>
      </c>
      <c r="BD2008" t="s">
        <v>60</v>
      </c>
      <c r="BE2008" s="5" t="s">
        <v>3831</v>
      </c>
      <c r="BF2008">
        <v>634343823</v>
      </c>
      <c r="BH2008" t="s">
        <v>323</v>
      </c>
      <c r="BI2008" t="s">
        <v>320</v>
      </c>
      <c r="BJ2008">
        <v>0.47847222222222224</v>
      </c>
      <c r="BK2008">
        <v>236.3</v>
      </c>
      <c r="BL2008">
        <v>114.4</v>
      </c>
      <c r="BM2008">
        <v>0</v>
      </c>
      <c r="BN2008">
        <v>-179.82</v>
      </c>
      <c r="BO2008">
        <v>170.88</v>
      </c>
      <c r="BP2008" t="s">
        <v>60</v>
      </c>
      <c r="BQ2008">
        <v>1.154814421</v>
      </c>
      <c r="BR2008" t="s">
        <v>61</v>
      </c>
    </row>
    <row r="2009" spans="1:70" x14ac:dyDescent="0.2">
      <c r="A2009" s="19">
        <f t="shared" si="76"/>
        <v>21.179999999999993</v>
      </c>
      <c r="B2009" s="20">
        <v>3752</v>
      </c>
      <c r="D2009" s="2" t="s">
        <v>1381</v>
      </c>
      <c r="E2009" s="2" t="str">
        <f t="shared" si="75"/>
        <v>ST</v>
      </c>
      <c r="F2009">
        <v>200720433</v>
      </c>
      <c r="G2009">
        <v>202606</v>
      </c>
      <c r="H2009" t="s">
        <v>52</v>
      </c>
      <c r="I2009" t="s">
        <v>321</v>
      </c>
      <c r="J2009" t="s">
        <v>322</v>
      </c>
      <c r="K2009" t="s">
        <v>54</v>
      </c>
      <c r="L2009" s="5" t="s">
        <v>5222</v>
      </c>
      <c r="M2009" s="5" t="s">
        <v>3831</v>
      </c>
      <c r="N2009" s="21">
        <v>873244491133</v>
      </c>
      <c r="P2009" t="s">
        <v>326</v>
      </c>
      <c r="Q2009" t="s">
        <v>326</v>
      </c>
      <c r="R2009" t="s">
        <v>56</v>
      </c>
      <c r="S2009" t="s">
        <v>327</v>
      </c>
      <c r="T2009">
        <v>21</v>
      </c>
      <c r="U2009" t="s">
        <v>57</v>
      </c>
      <c r="V2009">
        <v>21320</v>
      </c>
      <c r="W2009">
        <v>102.6</v>
      </c>
      <c r="X2009">
        <v>12.16</v>
      </c>
      <c r="Y2009">
        <v>0</v>
      </c>
      <c r="Z2009">
        <v>-78.08</v>
      </c>
      <c r="AA2009">
        <v>36.69</v>
      </c>
      <c r="AB2009">
        <v>7</v>
      </c>
      <c r="AC2009">
        <v>109.12</v>
      </c>
      <c r="AD2009">
        <v>109.12</v>
      </c>
      <c r="AE2009" t="s">
        <v>1459</v>
      </c>
      <c r="AF2009" t="s">
        <v>6754</v>
      </c>
      <c r="AG2009" t="s">
        <v>6754</v>
      </c>
      <c r="AH2009" t="s">
        <v>6755</v>
      </c>
      <c r="AI2009" t="s">
        <v>397</v>
      </c>
      <c r="AJ2009">
        <v>75</v>
      </c>
      <c r="AK2009" t="s">
        <v>57</v>
      </c>
      <c r="AL2009">
        <v>75011</v>
      </c>
      <c r="AM2009" t="s">
        <v>55</v>
      </c>
      <c r="AN2009" t="s">
        <v>55</v>
      </c>
      <c r="AO2009" t="s">
        <v>55</v>
      </c>
      <c r="AS2009" t="s">
        <v>343</v>
      </c>
      <c r="AT2009">
        <v>0</v>
      </c>
      <c r="AU2009">
        <v>0</v>
      </c>
      <c r="AV2009">
        <v>0</v>
      </c>
      <c r="BB2009">
        <v>0</v>
      </c>
      <c r="BC2009">
        <v>0</v>
      </c>
      <c r="BD2009" t="s">
        <v>60</v>
      </c>
      <c r="BE2009" s="5" t="s">
        <v>5226</v>
      </c>
      <c r="BF2009">
        <v>634353938</v>
      </c>
      <c r="BH2009" t="s">
        <v>323</v>
      </c>
      <c r="BI2009" t="s">
        <v>320</v>
      </c>
      <c r="BJ2009">
        <v>0.46666666666666667</v>
      </c>
      <c r="BK2009">
        <v>88.6</v>
      </c>
      <c r="BL2009">
        <v>10.5</v>
      </c>
      <c r="BM2009">
        <v>0</v>
      </c>
      <c r="BN2009">
        <v>-67.42</v>
      </c>
      <c r="BO2009">
        <v>31.68</v>
      </c>
      <c r="BP2009" t="s">
        <v>60</v>
      </c>
      <c r="BQ2009">
        <v>1.15806418</v>
      </c>
      <c r="BR2009" t="s">
        <v>61</v>
      </c>
    </row>
    <row r="2010" spans="1:70" x14ac:dyDescent="0.2">
      <c r="A2010" s="19">
        <f t="shared" si="76"/>
        <v>4.7799999999999994</v>
      </c>
      <c r="B2010" s="20">
        <v>3752</v>
      </c>
      <c r="D2010" s="2" t="s">
        <v>1381</v>
      </c>
      <c r="E2010" s="2" t="str">
        <f t="shared" si="75"/>
        <v>ST</v>
      </c>
      <c r="F2010">
        <v>200720433</v>
      </c>
      <c r="G2010">
        <v>202606</v>
      </c>
      <c r="H2010" t="s">
        <v>52</v>
      </c>
      <c r="I2010" t="s">
        <v>321</v>
      </c>
      <c r="J2010" t="s">
        <v>322</v>
      </c>
      <c r="K2010" t="s">
        <v>54</v>
      </c>
      <c r="L2010" s="5" t="s">
        <v>5697</v>
      </c>
      <c r="M2010" s="5" t="s">
        <v>5682</v>
      </c>
      <c r="N2010" s="21">
        <v>873423696241</v>
      </c>
      <c r="P2010" t="s">
        <v>326</v>
      </c>
      <c r="Q2010" t="s">
        <v>326</v>
      </c>
      <c r="R2010" t="s">
        <v>56</v>
      </c>
      <c r="S2010" t="s">
        <v>327</v>
      </c>
      <c r="T2010">
        <v>21</v>
      </c>
      <c r="U2010" t="s">
        <v>57</v>
      </c>
      <c r="V2010">
        <v>21320</v>
      </c>
      <c r="W2010">
        <v>22.95</v>
      </c>
      <c r="X2010">
        <v>2.72</v>
      </c>
      <c r="Y2010">
        <v>0</v>
      </c>
      <c r="Z2010">
        <v>-17.46</v>
      </c>
      <c r="AA2010">
        <v>8.1999999999999993</v>
      </c>
      <c r="AB2010">
        <v>1</v>
      </c>
      <c r="AC2010">
        <v>2.2000000000000002</v>
      </c>
      <c r="AD2010">
        <v>2.2000000000000002</v>
      </c>
      <c r="AE2010" t="s">
        <v>9383</v>
      </c>
      <c r="AF2010" t="s">
        <v>5453</v>
      </c>
      <c r="AG2010" t="s">
        <v>5454</v>
      </c>
      <c r="AH2010" t="s">
        <v>5455</v>
      </c>
      <c r="AI2010" t="s">
        <v>5456</v>
      </c>
      <c r="AJ2010">
        <v>65</v>
      </c>
      <c r="AK2010" t="s">
        <v>57</v>
      </c>
      <c r="AL2010">
        <v>65110</v>
      </c>
      <c r="AM2010" t="s">
        <v>55</v>
      </c>
      <c r="AN2010" t="s">
        <v>55</v>
      </c>
      <c r="AO2010" t="s">
        <v>55</v>
      </c>
      <c r="AS2010" t="s">
        <v>343</v>
      </c>
      <c r="AT2010">
        <v>0</v>
      </c>
      <c r="AU2010">
        <v>0</v>
      </c>
      <c r="AV2010">
        <v>0</v>
      </c>
      <c r="BB2010">
        <v>0</v>
      </c>
      <c r="BC2010">
        <v>0</v>
      </c>
      <c r="BD2010" t="s">
        <v>60</v>
      </c>
      <c r="BE2010" s="5" t="s">
        <v>5226</v>
      </c>
      <c r="BF2010">
        <v>634353938</v>
      </c>
      <c r="BH2010" t="s">
        <v>323</v>
      </c>
      <c r="BI2010" t="s">
        <v>320</v>
      </c>
      <c r="BJ2010">
        <v>0.44236111111111109</v>
      </c>
      <c r="BK2010">
        <v>20</v>
      </c>
      <c r="BL2010">
        <v>2.37</v>
      </c>
      <c r="BM2010">
        <v>0</v>
      </c>
      <c r="BN2010">
        <v>-15.22</v>
      </c>
      <c r="BO2010">
        <v>7.15</v>
      </c>
      <c r="BP2010" t="s">
        <v>60</v>
      </c>
      <c r="BQ2010">
        <v>1.1474074329999999</v>
      </c>
      <c r="BR2010" t="s">
        <v>61</v>
      </c>
    </row>
    <row r="2011" spans="1:70" x14ac:dyDescent="0.2">
      <c r="A2011" s="19">
        <f t="shared" si="76"/>
        <v>7.4600000000000009</v>
      </c>
      <c r="B2011" s="20">
        <v>3752</v>
      </c>
      <c r="D2011" s="2" t="s">
        <v>1381</v>
      </c>
      <c r="E2011" s="2" t="str">
        <f t="shared" si="75"/>
        <v>ST</v>
      </c>
      <c r="F2011">
        <v>200720433</v>
      </c>
      <c r="G2011">
        <v>202606</v>
      </c>
      <c r="H2011" t="s">
        <v>52</v>
      </c>
      <c r="I2011" t="s">
        <v>321</v>
      </c>
      <c r="J2011" t="s">
        <v>322</v>
      </c>
      <c r="K2011" t="s">
        <v>54</v>
      </c>
      <c r="L2011" s="5" t="s">
        <v>3825</v>
      </c>
      <c r="M2011" s="5" t="s">
        <v>3826</v>
      </c>
      <c r="N2011" s="21">
        <v>873194562061</v>
      </c>
      <c r="P2011" t="s">
        <v>326</v>
      </c>
      <c r="Q2011" t="s">
        <v>326</v>
      </c>
      <c r="R2011" t="s">
        <v>56</v>
      </c>
      <c r="S2011" t="s">
        <v>327</v>
      </c>
      <c r="T2011">
        <v>21</v>
      </c>
      <c r="U2011" t="s">
        <v>57</v>
      </c>
      <c r="V2011">
        <v>21320</v>
      </c>
      <c r="W2011">
        <v>36.200000000000003</v>
      </c>
      <c r="X2011">
        <v>4.29</v>
      </c>
      <c r="Y2011">
        <v>0</v>
      </c>
      <c r="Z2011">
        <v>-27.55</v>
      </c>
      <c r="AA2011">
        <v>12.95</v>
      </c>
      <c r="AB2011">
        <v>1</v>
      </c>
      <c r="AC2011">
        <v>19.8</v>
      </c>
      <c r="AD2011">
        <v>19.8</v>
      </c>
      <c r="AE2011">
        <v>3</v>
      </c>
      <c r="AF2011" t="s">
        <v>6756</v>
      </c>
      <c r="AG2011" t="s">
        <v>6756</v>
      </c>
      <c r="AH2011" t="s">
        <v>6757</v>
      </c>
      <c r="AI2011" t="s">
        <v>6758</v>
      </c>
      <c r="AJ2011">
        <v>71</v>
      </c>
      <c r="AK2011" t="s">
        <v>57</v>
      </c>
      <c r="AL2011">
        <v>71680</v>
      </c>
      <c r="AM2011" t="s">
        <v>55</v>
      </c>
      <c r="AN2011" t="s">
        <v>55</v>
      </c>
      <c r="AO2011" t="s">
        <v>55</v>
      </c>
      <c r="AS2011" t="s">
        <v>343</v>
      </c>
      <c r="AT2011">
        <v>0</v>
      </c>
      <c r="AU2011">
        <v>0</v>
      </c>
      <c r="AV2011">
        <v>0</v>
      </c>
      <c r="BB2011">
        <v>0</v>
      </c>
      <c r="BC2011">
        <v>0</v>
      </c>
      <c r="BD2011" t="s">
        <v>60</v>
      </c>
      <c r="BE2011" s="5" t="s">
        <v>3831</v>
      </c>
      <c r="BF2011">
        <v>634343823</v>
      </c>
      <c r="BH2011" t="s">
        <v>323</v>
      </c>
      <c r="BI2011" t="s">
        <v>320</v>
      </c>
      <c r="BJ2011">
        <v>0.38541666666666669</v>
      </c>
      <c r="BK2011">
        <v>31.2</v>
      </c>
      <c r="BL2011">
        <v>3.7</v>
      </c>
      <c r="BM2011">
        <v>0</v>
      </c>
      <c r="BN2011">
        <v>-23.74</v>
      </c>
      <c r="BO2011">
        <v>11.16</v>
      </c>
      <c r="BP2011" t="s">
        <v>60</v>
      </c>
      <c r="BQ2011">
        <v>1.160362033</v>
      </c>
      <c r="BR2011" t="s">
        <v>61</v>
      </c>
    </row>
    <row r="2012" spans="1:70" x14ac:dyDescent="0.2">
      <c r="A2012" s="19">
        <f t="shared" si="76"/>
        <v>12.14</v>
      </c>
      <c r="B2012" s="20">
        <v>3752</v>
      </c>
      <c r="D2012" s="2" t="s">
        <v>1381</v>
      </c>
      <c r="E2012" s="2" t="str">
        <f t="shared" si="75"/>
        <v>ST</v>
      </c>
      <c r="F2012">
        <v>200720433</v>
      </c>
      <c r="G2012">
        <v>202606</v>
      </c>
      <c r="H2012" t="s">
        <v>52</v>
      </c>
      <c r="I2012" t="s">
        <v>321</v>
      </c>
      <c r="J2012" t="s">
        <v>322</v>
      </c>
      <c r="K2012" t="s">
        <v>54</v>
      </c>
      <c r="L2012" s="5">
        <v>46028</v>
      </c>
      <c r="M2012" s="5">
        <v>1</v>
      </c>
      <c r="N2012" s="21">
        <v>872387662977</v>
      </c>
      <c r="P2012" t="s">
        <v>326</v>
      </c>
      <c r="Q2012" t="s">
        <v>326</v>
      </c>
      <c r="R2012" t="s">
        <v>56</v>
      </c>
      <c r="S2012" t="s">
        <v>327</v>
      </c>
      <c r="T2012">
        <v>21</v>
      </c>
      <c r="U2012" t="s">
        <v>57</v>
      </c>
      <c r="V2012">
        <v>21320</v>
      </c>
      <c r="W2012">
        <v>59.26</v>
      </c>
      <c r="X2012">
        <v>7.02</v>
      </c>
      <c r="Y2012">
        <v>0</v>
      </c>
      <c r="Z2012">
        <v>-45.09</v>
      </c>
      <c r="AA2012">
        <v>21.18</v>
      </c>
      <c r="AB2012">
        <v>4</v>
      </c>
      <c r="AC2012">
        <v>50.16</v>
      </c>
      <c r="AD2012">
        <v>50.16</v>
      </c>
      <c r="AE2012" t="s">
        <v>1278</v>
      </c>
      <c r="AF2012" t="s">
        <v>6759</v>
      </c>
      <c r="AG2012" t="s">
        <v>6760</v>
      </c>
      <c r="AH2012" t="s">
        <v>6761</v>
      </c>
      <c r="AI2012" t="s">
        <v>529</v>
      </c>
      <c r="AJ2012">
        <v>21</v>
      </c>
      <c r="AK2012" t="s">
        <v>57</v>
      </c>
      <c r="AL2012">
        <v>21800</v>
      </c>
      <c r="AM2012" t="s">
        <v>55</v>
      </c>
      <c r="AN2012" t="s">
        <v>55</v>
      </c>
      <c r="AO2012" t="s">
        <v>55</v>
      </c>
      <c r="AS2012" t="s">
        <v>343</v>
      </c>
      <c r="AT2012">
        <v>0</v>
      </c>
      <c r="AU2012">
        <v>0</v>
      </c>
      <c r="AV2012">
        <v>0</v>
      </c>
      <c r="BB2012">
        <v>0</v>
      </c>
      <c r="BC2012">
        <v>0</v>
      </c>
      <c r="BD2012" t="s">
        <v>60</v>
      </c>
      <c r="BE2012" s="5" t="s">
        <v>3831</v>
      </c>
      <c r="BF2012">
        <v>634343823</v>
      </c>
      <c r="BH2012" t="s">
        <v>323</v>
      </c>
      <c r="BI2012" t="s">
        <v>320</v>
      </c>
      <c r="BJ2012">
        <v>0</v>
      </c>
      <c r="BK2012">
        <v>50.8</v>
      </c>
      <c r="BL2012">
        <v>6.02</v>
      </c>
      <c r="BM2012">
        <v>0</v>
      </c>
      <c r="BN2012">
        <v>-38.659999999999997</v>
      </c>
      <c r="BO2012">
        <v>18.16</v>
      </c>
      <c r="BP2012" t="s">
        <v>60</v>
      </c>
      <c r="BQ2012">
        <v>1.1664392109999999</v>
      </c>
      <c r="BR2012" t="s">
        <v>61</v>
      </c>
    </row>
    <row r="2013" spans="1:70" x14ac:dyDescent="0.2">
      <c r="A2013" s="19">
        <f t="shared" si="76"/>
        <v>10.129999999999995</v>
      </c>
      <c r="B2013" s="20">
        <v>3752</v>
      </c>
      <c r="D2013" s="2" t="s">
        <v>1381</v>
      </c>
      <c r="E2013" s="2" t="str">
        <f t="shared" si="75"/>
        <v>ST</v>
      </c>
      <c r="F2013">
        <v>200720433</v>
      </c>
      <c r="G2013">
        <v>202606</v>
      </c>
      <c r="H2013" t="s">
        <v>52</v>
      </c>
      <c r="I2013" t="s">
        <v>321</v>
      </c>
      <c r="J2013" t="s">
        <v>322</v>
      </c>
      <c r="K2013" t="s">
        <v>54</v>
      </c>
      <c r="L2013" s="5" t="s">
        <v>5222</v>
      </c>
      <c r="M2013" s="5" t="s">
        <v>6091</v>
      </c>
      <c r="N2013" s="21">
        <v>873255178661</v>
      </c>
      <c r="P2013" t="s">
        <v>326</v>
      </c>
      <c r="Q2013" t="s">
        <v>326</v>
      </c>
      <c r="R2013" t="s">
        <v>56</v>
      </c>
      <c r="S2013" t="s">
        <v>327</v>
      </c>
      <c r="T2013">
        <v>21</v>
      </c>
      <c r="U2013" t="s">
        <v>57</v>
      </c>
      <c r="V2013">
        <v>21320</v>
      </c>
      <c r="W2013">
        <v>49.1</v>
      </c>
      <c r="X2013">
        <v>5.83</v>
      </c>
      <c r="Y2013">
        <v>0</v>
      </c>
      <c r="Z2013">
        <v>-37.369999999999997</v>
      </c>
      <c r="AA2013">
        <v>17.559999999999999</v>
      </c>
      <c r="AB2013">
        <v>4</v>
      </c>
      <c r="AC2013">
        <v>35.64</v>
      </c>
      <c r="AD2013">
        <v>35.64</v>
      </c>
      <c r="AE2013" t="s">
        <v>9839</v>
      </c>
      <c r="AF2013" t="s">
        <v>1438</v>
      </c>
      <c r="AG2013" t="s">
        <v>1438</v>
      </c>
      <c r="AH2013" t="s">
        <v>6762</v>
      </c>
      <c r="AI2013" t="s">
        <v>6763</v>
      </c>
      <c r="AJ2013">
        <v>17</v>
      </c>
      <c r="AK2013" t="s">
        <v>57</v>
      </c>
      <c r="AL2013">
        <v>17480</v>
      </c>
      <c r="AM2013" t="s">
        <v>55</v>
      </c>
      <c r="AN2013" t="s">
        <v>55</v>
      </c>
      <c r="AO2013" t="s">
        <v>55</v>
      </c>
      <c r="AS2013" t="s">
        <v>343</v>
      </c>
      <c r="AT2013">
        <v>0</v>
      </c>
      <c r="AU2013">
        <v>0</v>
      </c>
      <c r="AV2013">
        <v>0</v>
      </c>
      <c r="BB2013">
        <v>0</v>
      </c>
      <c r="BC2013">
        <v>0</v>
      </c>
      <c r="BD2013" t="s">
        <v>60</v>
      </c>
      <c r="BE2013" s="5" t="s">
        <v>5226</v>
      </c>
      <c r="BF2013">
        <v>634353938</v>
      </c>
      <c r="BH2013" t="s">
        <v>323</v>
      </c>
      <c r="BI2013" t="s">
        <v>320</v>
      </c>
      <c r="BJ2013">
        <v>0.40833333333333333</v>
      </c>
      <c r="BK2013">
        <v>42.4</v>
      </c>
      <c r="BL2013">
        <v>5.03</v>
      </c>
      <c r="BM2013">
        <v>0</v>
      </c>
      <c r="BN2013">
        <v>-32.270000000000003</v>
      </c>
      <c r="BO2013">
        <v>15.16</v>
      </c>
      <c r="BP2013" t="s">
        <v>60</v>
      </c>
      <c r="BQ2013">
        <v>1.15806418</v>
      </c>
      <c r="BR2013" t="s">
        <v>61</v>
      </c>
    </row>
    <row r="2014" spans="1:70" x14ac:dyDescent="0.2">
      <c r="A2014" s="19">
        <f t="shared" si="76"/>
        <v>12.480000000000004</v>
      </c>
      <c r="B2014" s="20">
        <v>3752</v>
      </c>
      <c r="D2014" s="2" t="s">
        <v>1381</v>
      </c>
      <c r="E2014" s="2" t="str">
        <f t="shared" si="75"/>
        <v>ST</v>
      </c>
      <c r="F2014">
        <v>200720433</v>
      </c>
      <c r="G2014">
        <v>202606</v>
      </c>
      <c r="H2014" t="s">
        <v>52</v>
      </c>
      <c r="I2014" t="s">
        <v>321</v>
      </c>
      <c r="J2014" t="s">
        <v>322</v>
      </c>
      <c r="K2014" t="s">
        <v>54</v>
      </c>
      <c r="L2014" s="5">
        <v>46332</v>
      </c>
      <c r="M2014" s="5">
        <v>46362</v>
      </c>
      <c r="N2014" s="21">
        <v>872937441585</v>
      </c>
      <c r="P2014" t="s">
        <v>326</v>
      </c>
      <c r="Q2014" t="s">
        <v>326</v>
      </c>
      <c r="R2014" t="s">
        <v>56</v>
      </c>
      <c r="S2014" t="s">
        <v>327</v>
      </c>
      <c r="T2014">
        <v>21</v>
      </c>
      <c r="U2014" t="s">
        <v>57</v>
      </c>
      <c r="V2014">
        <v>21320</v>
      </c>
      <c r="W2014">
        <v>60.29</v>
      </c>
      <c r="X2014">
        <v>7.15</v>
      </c>
      <c r="Y2014">
        <v>0</v>
      </c>
      <c r="Z2014">
        <v>-45.87</v>
      </c>
      <c r="AA2014">
        <v>21.56</v>
      </c>
      <c r="AB2014">
        <v>3</v>
      </c>
      <c r="AC2014">
        <v>52.8</v>
      </c>
      <c r="AD2014">
        <v>52.8</v>
      </c>
      <c r="AE2014" t="s">
        <v>9840</v>
      </c>
      <c r="AF2014" t="s">
        <v>6195</v>
      </c>
      <c r="AG2014" t="s">
        <v>6195</v>
      </c>
      <c r="AH2014" t="s">
        <v>6764</v>
      </c>
      <c r="AI2014" t="s">
        <v>6765</v>
      </c>
      <c r="AJ2014">
        <v>13</v>
      </c>
      <c r="AK2014" t="s">
        <v>57</v>
      </c>
      <c r="AL2014">
        <v>13330</v>
      </c>
      <c r="AM2014" t="s">
        <v>55</v>
      </c>
      <c r="AN2014" t="s">
        <v>55</v>
      </c>
      <c r="AO2014" t="s">
        <v>55</v>
      </c>
      <c r="AS2014" t="s">
        <v>343</v>
      </c>
      <c r="AT2014">
        <v>30</v>
      </c>
      <c r="AU2014">
        <v>31</v>
      </c>
      <c r="AV2014">
        <v>39</v>
      </c>
      <c r="BB2014">
        <v>0</v>
      </c>
      <c r="BC2014">
        <v>0</v>
      </c>
      <c r="BD2014" t="s">
        <v>60</v>
      </c>
      <c r="BE2014" s="5" t="s">
        <v>3831</v>
      </c>
      <c r="BF2014">
        <v>634343823</v>
      </c>
      <c r="BH2014" t="s">
        <v>323</v>
      </c>
      <c r="BI2014" t="s">
        <v>320</v>
      </c>
      <c r="BJ2014">
        <v>0.3923611111111111</v>
      </c>
      <c r="BK2014">
        <v>52.2</v>
      </c>
      <c r="BL2014">
        <v>6.19</v>
      </c>
      <c r="BM2014">
        <v>0</v>
      </c>
      <c r="BN2014">
        <v>-39.72</v>
      </c>
      <c r="BO2014">
        <v>18.670000000000002</v>
      </c>
      <c r="BP2014" t="s">
        <v>60</v>
      </c>
      <c r="BQ2014">
        <v>1.1549344580000001</v>
      </c>
      <c r="BR2014" t="s">
        <v>61</v>
      </c>
    </row>
    <row r="2015" spans="1:70" x14ac:dyDescent="0.2">
      <c r="A2015" s="19">
        <f t="shared" si="76"/>
        <v>14.82</v>
      </c>
      <c r="B2015" s="20">
        <v>3752</v>
      </c>
      <c r="D2015" s="2" t="s">
        <v>1381</v>
      </c>
      <c r="E2015" s="2" t="str">
        <f t="shared" si="75"/>
        <v>ST</v>
      </c>
      <c r="F2015">
        <v>200720433</v>
      </c>
      <c r="G2015">
        <v>202606</v>
      </c>
      <c r="H2015" t="s">
        <v>52</v>
      </c>
      <c r="I2015" t="s">
        <v>321</v>
      </c>
      <c r="J2015" t="s">
        <v>322</v>
      </c>
      <c r="K2015" t="s">
        <v>54</v>
      </c>
      <c r="L2015" s="5">
        <v>46271</v>
      </c>
      <c r="M2015" s="5">
        <v>46301</v>
      </c>
      <c r="N2015" s="21">
        <v>872828801232</v>
      </c>
      <c r="P2015" t="s">
        <v>326</v>
      </c>
      <c r="Q2015" t="s">
        <v>326</v>
      </c>
      <c r="R2015" t="s">
        <v>56</v>
      </c>
      <c r="S2015" t="s">
        <v>327</v>
      </c>
      <c r="T2015">
        <v>21</v>
      </c>
      <c r="U2015" t="s">
        <v>57</v>
      </c>
      <c r="V2015">
        <v>21320</v>
      </c>
      <c r="W2015">
        <v>71.459999999999994</v>
      </c>
      <c r="X2015">
        <v>8.4600000000000009</v>
      </c>
      <c r="Y2015">
        <v>0</v>
      </c>
      <c r="Z2015">
        <v>-54.38</v>
      </c>
      <c r="AA2015">
        <v>25.54</v>
      </c>
      <c r="AB2015">
        <v>4</v>
      </c>
      <c r="AC2015">
        <v>67.540000000000006</v>
      </c>
      <c r="AD2015">
        <v>67.540000000000006</v>
      </c>
      <c r="AE2015" t="s">
        <v>9841</v>
      </c>
      <c r="AF2015" t="s">
        <v>6766</v>
      </c>
      <c r="AG2015" t="s">
        <v>6766</v>
      </c>
      <c r="AH2015" t="s">
        <v>6767</v>
      </c>
      <c r="AI2015" t="s">
        <v>6768</v>
      </c>
      <c r="AJ2015">
        <v>62</v>
      </c>
      <c r="AK2015" t="s">
        <v>57</v>
      </c>
      <c r="AL2015">
        <v>62530</v>
      </c>
      <c r="AM2015" t="s">
        <v>55</v>
      </c>
      <c r="AN2015" t="s">
        <v>55</v>
      </c>
      <c r="AO2015" t="s">
        <v>55</v>
      </c>
      <c r="AS2015" t="s">
        <v>343</v>
      </c>
      <c r="AT2015">
        <v>30</v>
      </c>
      <c r="AU2015">
        <v>31</v>
      </c>
      <c r="AV2015">
        <v>39</v>
      </c>
      <c r="BB2015">
        <v>0</v>
      </c>
      <c r="BC2015">
        <v>0</v>
      </c>
      <c r="BD2015" t="s">
        <v>60</v>
      </c>
      <c r="BE2015" s="5" t="s">
        <v>3831</v>
      </c>
      <c r="BF2015">
        <v>634343823</v>
      </c>
      <c r="BH2015" t="s">
        <v>323</v>
      </c>
      <c r="BI2015" t="s">
        <v>320</v>
      </c>
      <c r="BJ2015">
        <v>0.39861111111111114</v>
      </c>
      <c r="BK2015">
        <v>62</v>
      </c>
      <c r="BL2015">
        <v>7.34</v>
      </c>
      <c r="BM2015">
        <v>0</v>
      </c>
      <c r="BN2015">
        <v>-47.18</v>
      </c>
      <c r="BO2015">
        <v>22.16</v>
      </c>
      <c r="BP2015" t="s">
        <v>60</v>
      </c>
      <c r="BQ2015">
        <v>1.1526181719999999</v>
      </c>
      <c r="BR2015" t="s">
        <v>61</v>
      </c>
    </row>
    <row r="2016" spans="1:70" x14ac:dyDescent="0.2">
      <c r="A2016" s="19">
        <f t="shared" si="76"/>
        <v>9.1300000000000026</v>
      </c>
      <c r="B2016" s="20">
        <v>3752</v>
      </c>
      <c r="D2016" s="2" t="s">
        <v>1381</v>
      </c>
      <c r="E2016" s="2" t="str">
        <f t="shared" si="75"/>
        <v>ST</v>
      </c>
      <c r="F2016">
        <v>200720433</v>
      </c>
      <c r="G2016">
        <v>202606</v>
      </c>
      <c r="H2016" t="s">
        <v>52</v>
      </c>
      <c r="I2016" t="s">
        <v>321</v>
      </c>
      <c r="J2016" t="s">
        <v>322</v>
      </c>
      <c r="K2016" t="s">
        <v>54</v>
      </c>
      <c r="L2016" s="5">
        <v>46332</v>
      </c>
      <c r="M2016" s="5">
        <v>46362</v>
      </c>
      <c r="N2016" s="21">
        <v>872943470760</v>
      </c>
      <c r="P2016" t="s">
        <v>326</v>
      </c>
      <c r="Q2016" t="s">
        <v>326</v>
      </c>
      <c r="R2016" t="s">
        <v>56</v>
      </c>
      <c r="S2016" t="s">
        <v>327</v>
      </c>
      <c r="T2016">
        <v>21</v>
      </c>
      <c r="U2016" t="s">
        <v>57</v>
      </c>
      <c r="V2016">
        <v>21320</v>
      </c>
      <c r="W2016">
        <v>44.12</v>
      </c>
      <c r="X2016">
        <v>5.23</v>
      </c>
      <c r="Y2016">
        <v>0</v>
      </c>
      <c r="Z2016">
        <v>-33.57</v>
      </c>
      <c r="AA2016">
        <v>15.78</v>
      </c>
      <c r="AB2016">
        <v>2</v>
      </c>
      <c r="AC2016">
        <v>30.8</v>
      </c>
      <c r="AD2016">
        <v>30.8</v>
      </c>
      <c r="AE2016" t="s">
        <v>9842</v>
      </c>
      <c r="AF2016" t="s">
        <v>6769</v>
      </c>
      <c r="AG2016" t="s">
        <v>6769</v>
      </c>
      <c r="AH2016" t="s">
        <v>6770</v>
      </c>
      <c r="AI2016" t="s">
        <v>6771</v>
      </c>
      <c r="AJ2016">
        <v>24</v>
      </c>
      <c r="AK2016" t="s">
        <v>57</v>
      </c>
      <c r="AL2016">
        <v>24440</v>
      </c>
      <c r="AM2016" t="s">
        <v>55</v>
      </c>
      <c r="AN2016" t="s">
        <v>55</v>
      </c>
      <c r="AO2016" t="s">
        <v>55</v>
      </c>
      <c r="AS2016" t="s">
        <v>343</v>
      </c>
      <c r="AT2016">
        <v>0</v>
      </c>
      <c r="AU2016">
        <v>0</v>
      </c>
      <c r="AV2016">
        <v>0</v>
      </c>
      <c r="BB2016">
        <v>0</v>
      </c>
      <c r="BC2016">
        <v>0</v>
      </c>
      <c r="BD2016" t="s">
        <v>60</v>
      </c>
      <c r="BE2016" s="5" t="s">
        <v>3831</v>
      </c>
      <c r="BF2016">
        <v>634343823</v>
      </c>
      <c r="BH2016" t="s">
        <v>323</v>
      </c>
      <c r="BI2016" t="s">
        <v>320</v>
      </c>
      <c r="BJ2016">
        <v>0.48055555555555557</v>
      </c>
      <c r="BK2016">
        <v>38.200000000000003</v>
      </c>
      <c r="BL2016">
        <v>4.53</v>
      </c>
      <c r="BM2016">
        <v>0</v>
      </c>
      <c r="BN2016">
        <v>-29.07</v>
      </c>
      <c r="BO2016">
        <v>13.66</v>
      </c>
      <c r="BP2016" t="s">
        <v>60</v>
      </c>
      <c r="BQ2016">
        <v>1.1549344580000001</v>
      </c>
      <c r="BR2016" t="s">
        <v>61</v>
      </c>
    </row>
    <row r="2017" spans="1:70" x14ac:dyDescent="0.2">
      <c r="A2017" s="19">
        <f t="shared" si="76"/>
        <v>10.800000000000004</v>
      </c>
      <c r="B2017" s="20">
        <v>3752</v>
      </c>
      <c r="D2017" s="2" t="s">
        <v>1381</v>
      </c>
      <c r="E2017" s="2" t="str">
        <f t="shared" si="75"/>
        <v>ST</v>
      </c>
      <c r="F2017">
        <v>200720433</v>
      </c>
      <c r="G2017">
        <v>202606</v>
      </c>
      <c r="H2017" t="s">
        <v>52</v>
      </c>
      <c r="I2017" t="s">
        <v>321</v>
      </c>
      <c r="J2017" t="s">
        <v>322</v>
      </c>
      <c r="K2017" t="s">
        <v>54</v>
      </c>
      <c r="L2017" s="5" t="s">
        <v>5697</v>
      </c>
      <c r="M2017" s="5" t="s">
        <v>5681</v>
      </c>
      <c r="N2017" s="21">
        <v>873424340328</v>
      </c>
      <c r="P2017" t="s">
        <v>326</v>
      </c>
      <c r="Q2017" t="s">
        <v>326</v>
      </c>
      <c r="R2017" t="s">
        <v>56</v>
      </c>
      <c r="S2017" t="s">
        <v>327</v>
      </c>
      <c r="T2017">
        <v>21</v>
      </c>
      <c r="U2017" t="s">
        <v>57</v>
      </c>
      <c r="V2017">
        <v>21320</v>
      </c>
      <c r="W2017">
        <v>51.86</v>
      </c>
      <c r="X2017">
        <v>6.14</v>
      </c>
      <c r="Y2017">
        <v>0</v>
      </c>
      <c r="Z2017">
        <v>-39.47</v>
      </c>
      <c r="AA2017">
        <v>18.53</v>
      </c>
      <c r="AB2017">
        <v>3</v>
      </c>
      <c r="AC2017">
        <v>41.58</v>
      </c>
      <c r="AD2017">
        <v>41.58</v>
      </c>
      <c r="AE2017" t="s">
        <v>9843</v>
      </c>
      <c r="AF2017" t="s">
        <v>509</v>
      </c>
      <c r="AG2017" t="s">
        <v>509</v>
      </c>
      <c r="AH2017" t="s">
        <v>6772</v>
      </c>
      <c r="AI2017" t="s">
        <v>6773</v>
      </c>
      <c r="AJ2017">
        <v>94</v>
      </c>
      <c r="AK2017" t="s">
        <v>57</v>
      </c>
      <c r="AL2017">
        <v>94500</v>
      </c>
      <c r="AM2017" t="s">
        <v>55</v>
      </c>
      <c r="AN2017" t="s">
        <v>55</v>
      </c>
      <c r="AO2017" t="s">
        <v>55</v>
      </c>
      <c r="AS2017" t="s">
        <v>343</v>
      </c>
      <c r="AT2017">
        <v>20</v>
      </c>
      <c r="AU2017">
        <v>29</v>
      </c>
      <c r="AV2017">
        <v>20</v>
      </c>
      <c r="BB2017">
        <v>0</v>
      </c>
      <c r="BC2017">
        <v>0</v>
      </c>
      <c r="BD2017" t="s">
        <v>60</v>
      </c>
      <c r="BE2017" s="5" t="s">
        <v>5226</v>
      </c>
      <c r="BF2017">
        <v>634353938</v>
      </c>
      <c r="BH2017" t="s">
        <v>323</v>
      </c>
      <c r="BI2017" t="s">
        <v>320</v>
      </c>
      <c r="BJ2017">
        <v>0.45694444444444443</v>
      </c>
      <c r="BK2017">
        <v>45.2</v>
      </c>
      <c r="BL2017">
        <v>5.35</v>
      </c>
      <c r="BM2017">
        <v>0</v>
      </c>
      <c r="BN2017">
        <v>-34.4</v>
      </c>
      <c r="BO2017">
        <v>16.149999999999999</v>
      </c>
      <c r="BP2017" t="s">
        <v>60</v>
      </c>
      <c r="BQ2017">
        <v>1.1474074329999999</v>
      </c>
      <c r="BR2017" t="s">
        <v>61</v>
      </c>
    </row>
    <row r="2018" spans="1:70" x14ac:dyDescent="0.2">
      <c r="A2018" s="19">
        <f t="shared" si="76"/>
        <v>10.329999999999991</v>
      </c>
      <c r="B2018" s="20">
        <v>6085</v>
      </c>
      <c r="D2018" s="2" t="s">
        <v>1382</v>
      </c>
      <c r="E2018" s="2" t="str">
        <f t="shared" si="75"/>
        <v>FICP</v>
      </c>
      <c r="F2018">
        <v>781542172</v>
      </c>
      <c r="G2018">
        <v>202606</v>
      </c>
      <c r="H2018" t="s">
        <v>52</v>
      </c>
      <c r="I2018" t="s">
        <v>629</v>
      </c>
      <c r="J2018" t="s">
        <v>630</v>
      </c>
      <c r="K2018" t="s">
        <v>54</v>
      </c>
      <c r="L2018" s="5" t="s">
        <v>3831</v>
      </c>
      <c r="M2018" s="5" t="s">
        <v>5697</v>
      </c>
      <c r="N2018" s="21">
        <v>382162227089</v>
      </c>
      <c r="P2018" t="s">
        <v>631</v>
      </c>
      <c r="Q2018" t="s">
        <v>55</v>
      </c>
      <c r="R2018" t="s">
        <v>56</v>
      </c>
      <c r="S2018" t="s">
        <v>392</v>
      </c>
      <c r="T2018">
        <v>21</v>
      </c>
      <c r="U2018" t="s">
        <v>57</v>
      </c>
      <c r="V2018">
        <v>21320</v>
      </c>
      <c r="W2018">
        <v>73.97</v>
      </c>
      <c r="X2018">
        <v>8.27</v>
      </c>
      <c r="Y2018">
        <v>0</v>
      </c>
      <c r="Z2018">
        <v>-62.12</v>
      </c>
      <c r="AA2018">
        <v>20.13</v>
      </c>
      <c r="AB2018">
        <v>1</v>
      </c>
      <c r="AC2018">
        <v>0.22</v>
      </c>
      <c r="AD2018">
        <v>0.22</v>
      </c>
      <c r="AE2018" t="s">
        <v>6774</v>
      </c>
      <c r="AF2018" t="s">
        <v>6775</v>
      </c>
      <c r="AG2018" t="s">
        <v>55</v>
      </c>
      <c r="AH2018" t="s">
        <v>6776</v>
      </c>
      <c r="AI2018" t="s">
        <v>6777</v>
      </c>
      <c r="AJ2018" t="s">
        <v>244</v>
      </c>
      <c r="AK2018" t="s">
        <v>71</v>
      </c>
      <c r="AL2018">
        <v>65125</v>
      </c>
      <c r="AM2018">
        <v>14262</v>
      </c>
      <c r="AN2018" t="s">
        <v>55</v>
      </c>
      <c r="AO2018" t="s">
        <v>55</v>
      </c>
      <c r="AR2018" t="s">
        <v>107</v>
      </c>
      <c r="AS2018" t="s">
        <v>342</v>
      </c>
      <c r="AT2018">
        <v>5</v>
      </c>
      <c r="AU2018">
        <v>5</v>
      </c>
      <c r="AV2018">
        <v>5</v>
      </c>
      <c r="BB2018">
        <v>0</v>
      </c>
      <c r="BC2018">
        <v>70.5</v>
      </c>
      <c r="BD2018" t="s">
        <v>60</v>
      </c>
      <c r="BE2018" s="5" t="s">
        <v>6778</v>
      </c>
      <c r="BF2018">
        <v>634353470</v>
      </c>
      <c r="BH2018" t="s">
        <v>59</v>
      </c>
      <c r="BI2018" t="s">
        <v>320</v>
      </c>
      <c r="BJ2018">
        <v>0.60486111111111107</v>
      </c>
      <c r="BK2018">
        <v>64.459999999999994</v>
      </c>
      <c r="BL2018">
        <v>7.21</v>
      </c>
      <c r="BM2018">
        <v>0</v>
      </c>
      <c r="BN2018">
        <v>-54.13</v>
      </c>
      <c r="BO2018">
        <v>17.54</v>
      </c>
      <c r="BP2018" t="s">
        <v>60</v>
      </c>
      <c r="BQ2018">
        <v>1.1475391020000001</v>
      </c>
      <c r="BR2018" t="s">
        <v>61</v>
      </c>
    </row>
    <row r="2019" spans="1:70" x14ac:dyDescent="0.2">
      <c r="A2019" s="19">
        <f t="shared" si="76"/>
        <v>14.150000000000006</v>
      </c>
      <c r="B2019" s="20">
        <v>3752</v>
      </c>
      <c r="D2019" s="2" t="s">
        <v>1381</v>
      </c>
      <c r="E2019" s="2" t="str">
        <f t="shared" si="75"/>
        <v>ST</v>
      </c>
      <c r="F2019">
        <v>200720433</v>
      </c>
      <c r="G2019">
        <v>202606</v>
      </c>
      <c r="H2019" t="s">
        <v>52</v>
      </c>
      <c r="I2019" t="s">
        <v>321</v>
      </c>
      <c r="J2019" t="s">
        <v>322</v>
      </c>
      <c r="K2019" t="s">
        <v>54</v>
      </c>
      <c r="L2019" s="5">
        <v>46301</v>
      </c>
      <c r="M2019" s="5">
        <v>46362</v>
      </c>
      <c r="N2019" s="21">
        <v>872836919327</v>
      </c>
      <c r="P2019" t="s">
        <v>326</v>
      </c>
      <c r="Q2019" t="s">
        <v>326</v>
      </c>
      <c r="R2019" t="s">
        <v>56</v>
      </c>
      <c r="S2019" t="s">
        <v>327</v>
      </c>
      <c r="T2019">
        <v>21</v>
      </c>
      <c r="U2019" t="s">
        <v>57</v>
      </c>
      <c r="V2019">
        <v>21320</v>
      </c>
      <c r="W2019">
        <v>68.27</v>
      </c>
      <c r="X2019">
        <v>8.1</v>
      </c>
      <c r="Y2019">
        <v>0</v>
      </c>
      <c r="Z2019">
        <v>-51.95</v>
      </c>
      <c r="AA2019">
        <v>24.41</v>
      </c>
      <c r="AB2019">
        <v>5</v>
      </c>
      <c r="AC2019">
        <v>63.8</v>
      </c>
      <c r="AD2019">
        <v>63.8</v>
      </c>
      <c r="AE2019" t="s">
        <v>9844</v>
      </c>
      <c r="AF2019" t="s">
        <v>6779</v>
      </c>
      <c r="AG2019" t="s">
        <v>6779</v>
      </c>
      <c r="AH2019" t="s">
        <v>6780</v>
      </c>
      <c r="AI2019" t="s">
        <v>553</v>
      </c>
      <c r="AJ2019">
        <v>6</v>
      </c>
      <c r="AK2019" t="s">
        <v>57</v>
      </c>
      <c r="AL2019">
        <v>6400</v>
      </c>
      <c r="AM2019" t="s">
        <v>55</v>
      </c>
      <c r="AN2019" t="s">
        <v>55</v>
      </c>
      <c r="AO2019" t="s">
        <v>55</v>
      </c>
      <c r="AS2019" t="s">
        <v>343</v>
      </c>
      <c r="AT2019">
        <v>0</v>
      </c>
      <c r="AU2019">
        <v>0</v>
      </c>
      <c r="AV2019">
        <v>0</v>
      </c>
      <c r="BB2019">
        <v>0</v>
      </c>
      <c r="BC2019">
        <v>0</v>
      </c>
      <c r="BD2019" t="s">
        <v>60</v>
      </c>
      <c r="BE2019" s="5" t="s">
        <v>3831</v>
      </c>
      <c r="BF2019">
        <v>634343823</v>
      </c>
      <c r="BH2019" t="s">
        <v>323</v>
      </c>
      <c r="BI2019" t="s">
        <v>320</v>
      </c>
      <c r="BJ2019">
        <v>0.4597222222222222</v>
      </c>
      <c r="BK2019">
        <v>59.2</v>
      </c>
      <c r="BL2019">
        <v>7.02</v>
      </c>
      <c r="BM2019">
        <v>0</v>
      </c>
      <c r="BN2019">
        <v>-45.05</v>
      </c>
      <c r="BO2019">
        <v>21.17</v>
      </c>
      <c r="BP2019" t="s">
        <v>60</v>
      </c>
      <c r="BQ2019">
        <v>1.153163127</v>
      </c>
      <c r="BR2019" t="s">
        <v>61</v>
      </c>
    </row>
    <row r="2020" spans="1:70" x14ac:dyDescent="0.2">
      <c r="A2020" s="19">
        <f t="shared" si="76"/>
        <v>9.1300000000000026</v>
      </c>
      <c r="B2020" s="20">
        <v>3752</v>
      </c>
      <c r="D2020" s="2" t="s">
        <v>1381</v>
      </c>
      <c r="E2020" s="2" t="str">
        <f t="shared" si="75"/>
        <v>ST</v>
      </c>
      <c r="F2020">
        <v>200720433</v>
      </c>
      <c r="G2020">
        <v>202606</v>
      </c>
      <c r="H2020" t="s">
        <v>52</v>
      </c>
      <c r="I2020" t="s">
        <v>321</v>
      </c>
      <c r="J2020" t="s">
        <v>322</v>
      </c>
      <c r="K2020" t="s">
        <v>54</v>
      </c>
      <c r="L2020" s="5">
        <v>46332</v>
      </c>
      <c r="M2020" s="5">
        <v>46362</v>
      </c>
      <c r="N2020" s="21">
        <v>872933548532</v>
      </c>
      <c r="P2020" t="s">
        <v>326</v>
      </c>
      <c r="Q2020" t="s">
        <v>326</v>
      </c>
      <c r="R2020" t="s">
        <v>56</v>
      </c>
      <c r="S2020" t="s">
        <v>327</v>
      </c>
      <c r="T2020">
        <v>21</v>
      </c>
      <c r="U2020" t="s">
        <v>57</v>
      </c>
      <c r="V2020">
        <v>21320</v>
      </c>
      <c r="W2020">
        <v>44.12</v>
      </c>
      <c r="X2020">
        <v>5.23</v>
      </c>
      <c r="Y2020">
        <v>0</v>
      </c>
      <c r="Z2020">
        <v>-33.57</v>
      </c>
      <c r="AA2020">
        <v>15.78</v>
      </c>
      <c r="AB2020">
        <v>2</v>
      </c>
      <c r="AC2020">
        <v>30.8</v>
      </c>
      <c r="AD2020">
        <v>30.8</v>
      </c>
      <c r="AE2020" t="s">
        <v>9845</v>
      </c>
      <c r="AF2020" t="s">
        <v>6781</v>
      </c>
      <c r="AG2020" t="s">
        <v>6781</v>
      </c>
      <c r="AH2020" t="s">
        <v>6782</v>
      </c>
      <c r="AI2020" t="s">
        <v>497</v>
      </c>
      <c r="AJ2020">
        <v>79</v>
      </c>
      <c r="AK2020" t="s">
        <v>57</v>
      </c>
      <c r="AL2020">
        <v>79000</v>
      </c>
      <c r="AM2020" t="s">
        <v>55</v>
      </c>
      <c r="AN2020" t="s">
        <v>55</v>
      </c>
      <c r="AO2020" t="s">
        <v>55</v>
      </c>
      <c r="AS2020" t="s">
        <v>343</v>
      </c>
      <c r="AT2020">
        <v>0</v>
      </c>
      <c r="AU2020">
        <v>0</v>
      </c>
      <c r="AV2020">
        <v>0</v>
      </c>
      <c r="BB2020">
        <v>0</v>
      </c>
      <c r="BC2020">
        <v>0</v>
      </c>
      <c r="BD2020" t="s">
        <v>60</v>
      </c>
      <c r="BE2020" s="5" t="s">
        <v>3831</v>
      </c>
      <c r="BF2020">
        <v>634343823</v>
      </c>
      <c r="BH2020" t="s">
        <v>323</v>
      </c>
      <c r="BI2020" t="s">
        <v>320</v>
      </c>
      <c r="BJ2020">
        <v>0.45694444444444443</v>
      </c>
      <c r="BK2020">
        <v>38.200000000000003</v>
      </c>
      <c r="BL2020">
        <v>4.53</v>
      </c>
      <c r="BM2020">
        <v>0</v>
      </c>
      <c r="BN2020">
        <v>-29.07</v>
      </c>
      <c r="BO2020">
        <v>13.66</v>
      </c>
      <c r="BP2020" t="s">
        <v>60</v>
      </c>
      <c r="BQ2020">
        <v>1.1549344580000001</v>
      </c>
      <c r="BR2020" t="s">
        <v>61</v>
      </c>
    </row>
    <row r="2021" spans="1:70" x14ac:dyDescent="0.2">
      <c r="A2021" s="19">
        <f t="shared" si="76"/>
        <v>8.4599999999999973</v>
      </c>
      <c r="B2021" s="20">
        <v>3752</v>
      </c>
      <c r="D2021" s="2" t="s">
        <v>1381</v>
      </c>
      <c r="E2021" s="2" t="str">
        <f t="shared" si="75"/>
        <v>ST</v>
      </c>
      <c r="F2021">
        <v>200720433</v>
      </c>
      <c r="G2021">
        <v>202606</v>
      </c>
      <c r="H2021" t="s">
        <v>52</v>
      </c>
      <c r="I2021" t="s">
        <v>321</v>
      </c>
      <c r="J2021" t="s">
        <v>322</v>
      </c>
      <c r="K2021" t="s">
        <v>54</v>
      </c>
      <c r="L2021" s="5" t="s">
        <v>4087</v>
      </c>
      <c r="M2021" s="5" t="s">
        <v>3825</v>
      </c>
      <c r="N2021" s="21">
        <v>873081974340</v>
      </c>
      <c r="P2021" t="s">
        <v>326</v>
      </c>
      <c r="Q2021" t="s">
        <v>326</v>
      </c>
      <c r="R2021" t="s">
        <v>56</v>
      </c>
      <c r="S2021" t="s">
        <v>327</v>
      </c>
      <c r="T2021">
        <v>21</v>
      </c>
      <c r="U2021" t="s">
        <v>57</v>
      </c>
      <c r="V2021">
        <v>21320</v>
      </c>
      <c r="W2021">
        <v>40.97</v>
      </c>
      <c r="X2021">
        <v>4.8600000000000003</v>
      </c>
      <c r="Y2021">
        <v>0</v>
      </c>
      <c r="Z2021">
        <v>-31.18</v>
      </c>
      <c r="AA2021">
        <v>14.65</v>
      </c>
      <c r="AB2021">
        <v>2</v>
      </c>
      <c r="AC2021">
        <v>26.4</v>
      </c>
      <c r="AD2021">
        <v>26.4</v>
      </c>
      <c r="AE2021" t="s">
        <v>1497</v>
      </c>
      <c r="AF2021" t="s">
        <v>6783</v>
      </c>
      <c r="AG2021" t="s">
        <v>6783</v>
      </c>
      <c r="AH2021" t="s">
        <v>6784</v>
      </c>
      <c r="AI2021" t="s">
        <v>518</v>
      </c>
      <c r="AJ2021">
        <v>29</v>
      </c>
      <c r="AK2021" t="s">
        <v>57</v>
      </c>
      <c r="AL2021">
        <v>29900</v>
      </c>
      <c r="AM2021" t="s">
        <v>55</v>
      </c>
      <c r="AN2021" t="s">
        <v>55</v>
      </c>
      <c r="AO2021" t="s">
        <v>55</v>
      </c>
      <c r="AS2021" t="s">
        <v>343</v>
      </c>
      <c r="AT2021">
        <v>0</v>
      </c>
      <c r="AU2021">
        <v>0</v>
      </c>
      <c r="AV2021">
        <v>0</v>
      </c>
      <c r="BB2021">
        <v>0</v>
      </c>
      <c r="BC2021">
        <v>0</v>
      </c>
      <c r="BD2021" t="s">
        <v>60</v>
      </c>
      <c r="BE2021" s="5" t="s">
        <v>3831</v>
      </c>
      <c r="BF2021">
        <v>634343823</v>
      </c>
      <c r="BH2021" t="s">
        <v>323</v>
      </c>
      <c r="BI2021" t="s">
        <v>320</v>
      </c>
      <c r="BJ2021">
        <v>0.48958333333333331</v>
      </c>
      <c r="BK2021">
        <v>35.4</v>
      </c>
      <c r="BL2021">
        <v>4.2</v>
      </c>
      <c r="BM2021">
        <v>0</v>
      </c>
      <c r="BN2021">
        <v>-26.94</v>
      </c>
      <c r="BO2021">
        <v>12.66</v>
      </c>
      <c r="BP2021" t="s">
        <v>60</v>
      </c>
      <c r="BQ2021">
        <v>1.1572332869999999</v>
      </c>
      <c r="BR2021" t="s">
        <v>61</v>
      </c>
    </row>
    <row r="2022" spans="1:70" x14ac:dyDescent="0.2">
      <c r="A2022" s="19">
        <f t="shared" si="76"/>
        <v>10.469999999999999</v>
      </c>
      <c r="B2022" s="20">
        <v>3752</v>
      </c>
      <c r="D2022" s="2" t="s">
        <v>1381</v>
      </c>
      <c r="E2022" s="2" t="str">
        <f t="shared" si="75"/>
        <v>ST</v>
      </c>
      <c r="F2022">
        <v>200720433</v>
      </c>
      <c r="G2022">
        <v>202606</v>
      </c>
      <c r="H2022" t="s">
        <v>52</v>
      </c>
      <c r="I2022" t="s">
        <v>321</v>
      </c>
      <c r="J2022" t="s">
        <v>322</v>
      </c>
      <c r="K2022" t="s">
        <v>54</v>
      </c>
      <c r="L2022" s="5" t="s">
        <v>3826</v>
      </c>
      <c r="M2022" s="5" t="s">
        <v>5222</v>
      </c>
      <c r="N2022" s="21">
        <v>873143473021</v>
      </c>
      <c r="P2022" t="s">
        <v>326</v>
      </c>
      <c r="Q2022" t="s">
        <v>326</v>
      </c>
      <c r="R2022" t="s">
        <v>56</v>
      </c>
      <c r="S2022" t="s">
        <v>327</v>
      </c>
      <c r="T2022">
        <v>21</v>
      </c>
      <c r="U2022" t="s">
        <v>57</v>
      </c>
      <c r="V2022">
        <v>21320</v>
      </c>
      <c r="W2022">
        <v>50.81</v>
      </c>
      <c r="X2022">
        <v>6.02</v>
      </c>
      <c r="Y2022">
        <v>0</v>
      </c>
      <c r="Z2022">
        <v>-38.659999999999997</v>
      </c>
      <c r="AA2022">
        <v>18.170000000000002</v>
      </c>
      <c r="AB2022">
        <v>4</v>
      </c>
      <c r="AC2022">
        <v>39.380000000000003</v>
      </c>
      <c r="AD2022">
        <v>39.380000000000003</v>
      </c>
      <c r="AE2022" t="s">
        <v>9846</v>
      </c>
      <c r="AF2022" t="s">
        <v>1822</v>
      </c>
      <c r="AG2022" t="s">
        <v>1822</v>
      </c>
      <c r="AH2022" t="s">
        <v>6785</v>
      </c>
      <c r="AI2022" t="s">
        <v>2290</v>
      </c>
      <c r="AJ2022">
        <v>92</v>
      </c>
      <c r="AK2022" t="s">
        <v>57</v>
      </c>
      <c r="AL2022">
        <v>92190</v>
      </c>
      <c r="AM2022" t="s">
        <v>55</v>
      </c>
      <c r="AN2022" t="s">
        <v>55</v>
      </c>
      <c r="AO2022" t="s">
        <v>55</v>
      </c>
      <c r="AS2022" t="s">
        <v>343</v>
      </c>
      <c r="AT2022">
        <v>0</v>
      </c>
      <c r="AU2022">
        <v>0</v>
      </c>
      <c r="AV2022">
        <v>0</v>
      </c>
      <c r="BB2022">
        <v>0</v>
      </c>
      <c r="BC2022">
        <v>0</v>
      </c>
      <c r="BD2022" t="s">
        <v>60</v>
      </c>
      <c r="BE2022" s="5" t="s">
        <v>5226</v>
      </c>
      <c r="BF2022">
        <v>634353938</v>
      </c>
      <c r="BH2022" t="s">
        <v>323</v>
      </c>
      <c r="BI2022" t="s">
        <v>320</v>
      </c>
      <c r="BJ2022">
        <v>0.46944444444444444</v>
      </c>
      <c r="BK2022">
        <v>43.8</v>
      </c>
      <c r="BL2022">
        <v>5.19</v>
      </c>
      <c r="BM2022">
        <v>0</v>
      </c>
      <c r="BN2022">
        <v>-33.33</v>
      </c>
      <c r="BO2022">
        <v>15.66</v>
      </c>
      <c r="BP2022" t="s">
        <v>60</v>
      </c>
      <c r="BQ2022">
        <v>1.1600389769999999</v>
      </c>
      <c r="BR2022" t="s">
        <v>61</v>
      </c>
    </row>
    <row r="2023" spans="1:70" x14ac:dyDescent="0.2">
      <c r="A2023" s="19">
        <f t="shared" si="76"/>
        <v>10.129999999999995</v>
      </c>
      <c r="B2023" s="20">
        <v>3752</v>
      </c>
      <c r="D2023" s="2" t="s">
        <v>1381</v>
      </c>
      <c r="E2023" s="2" t="str">
        <f t="shared" si="75"/>
        <v>ST</v>
      </c>
      <c r="F2023">
        <v>200720433</v>
      </c>
      <c r="G2023">
        <v>202606</v>
      </c>
      <c r="H2023" t="s">
        <v>52</v>
      </c>
      <c r="I2023" t="s">
        <v>321</v>
      </c>
      <c r="J2023" t="s">
        <v>322</v>
      </c>
      <c r="K2023" t="s">
        <v>54</v>
      </c>
      <c r="L2023" s="5">
        <v>46332</v>
      </c>
      <c r="M2023" s="5">
        <v>46362</v>
      </c>
      <c r="N2023" s="21">
        <v>872932135190</v>
      </c>
      <c r="P2023" t="s">
        <v>326</v>
      </c>
      <c r="Q2023" t="s">
        <v>326</v>
      </c>
      <c r="R2023" t="s">
        <v>56</v>
      </c>
      <c r="S2023" t="s">
        <v>327</v>
      </c>
      <c r="T2023">
        <v>21</v>
      </c>
      <c r="U2023" t="s">
        <v>57</v>
      </c>
      <c r="V2023">
        <v>21320</v>
      </c>
      <c r="W2023">
        <v>48.97</v>
      </c>
      <c r="X2023">
        <v>5.81</v>
      </c>
      <c r="Y2023">
        <v>0</v>
      </c>
      <c r="Z2023">
        <v>-37.270000000000003</v>
      </c>
      <c r="AA2023">
        <v>17.510000000000002</v>
      </c>
      <c r="AB2023">
        <v>2</v>
      </c>
      <c r="AC2023">
        <v>36.520000000000003</v>
      </c>
      <c r="AD2023">
        <v>36.520000000000003</v>
      </c>
      <c r="AE2023" t="s">
        <v>9847</v>
      </c>
      <c r="AF2023" t="s">
        <v>6786</v>
      </c>
      <c r="AG2023" t="s">
        <v>6786</v>
      </c>
      <c r="AH2023" t="s">
        <v>6787</v>
      </c>
      <c r="AI2023" t="s">
        <v>404</v>
      </c>
      <c r="AJ2023">
        <v>75</v>
      </c>
      <c r="AK2023" t="s">
        <v>57</v>
      </c>
      <c r="AL2023">
        <v>75013</v>
      </c>
      <c r="AM2023" t="s">
        <v>55</v>
      </c>
      <c r="AN2023" t="s">
        <v>55</v>
      </c>
      <c r="AO2023" t="s">
        <v>55</v>
      </c>
      <c r="AS2023" t="s">
        <v>343</v>
      </c>
      <c r="AT2023">
        <v>30</v>
      </c>
      <c r="AU2023">
        <v>31</v>
      </c>
      <c r="AV2023">
        <v>40</v>
      </c>
      <c r="BB2023">
        <v>0</v>
      </c>
      <c r="BC2023">
        <v>0</v>
      </c>
      <c r="BD2023" t="s">
        <v>60</v>
      </c>
      <c r="BE2023" s="5" t="s">
        <v>3831</v>
      </c>
      <c r="BF2023">
        <v>634343823</v>
      </c>
      <c r="BH2023" t="s">
        <v>323</v>
      </c>
      <c r="BI2023" t="s">
        <v>320</v>
      </c>
      <c r="BJ2023">
        <v>0.53263888888888888</v>
      </c>
      <c r="BK2023">
        <v>42.4</v>
      </c>
      <c r="BL2023">
        <v>5.03</v>
      </c>
      <c r="BM2023">
        <v>0</v>
      </c>
      <c r="BN2023">
        <v>-32.270000000000003</v>
      </c>
      <c r="BO2023">
        <v>15.16</v>
      </c>
      <c r="BP2023" t="s">
        <v>60</v>
      </c>
      <c r="BQ2023">
        <v>1.1549344580000001</v>
      </c>
      <c r="BR2023" t="s">
        <v>61</v>
      </c>
    </row>
    <row r="2024" spans="1:70" x14ac:dyDescent="0.2">
      <c r="A2024" s="19">
        <f t="shared" si="76"/>
        <v>17.829999999999991</v>
      </c>
      <c r="B2024" s="20">
        <v>3752</v>
      </c>
      <c r="D2024" s="2" t="s">
        <v>1381</v>
      </c>
      <c r="E2024" s="2" t="str">
        <f t="shared" si="75"/>
        <v>ST</v>
      </c>
      <c r="F2024">
        <v>200720433</v>
      </c>
      <c r="G2024">
        <v>202606</v>
      </c>
      <c r="H2024" t="s">
        <v>52</v>
      </c>
      <c r="I2024" t="s">
        <v>321</v>
      </c>
      <c r="J2024" t="s">
        <v>322</v>
      </c>
      <c r="K2024" t="s">
        <v>54</v>
      </c>
      <c r="L2024" s="5">
        <v>46332</v>
      </c>
      <c r="M2024" s="5">
        <v>46362</v>
      </c>
      <c r="N2024" s="21">
        <v>872940884828</v>
      </c>
      <c r="P2024" t="s">
        <v>326</v>
      </c>
      <c r="Q2024" t="s">
        <v>326</v>
      </c>
      <c r="R2024" t="s">
        <v>56</v>
      </c>
      <c r="S2024" t="s">
        <v>327</v>
      </c>
      <c r="T2024">
        <v>21</v>
      </c>
      <c r="U2024" t="s">
        <v>57</v>
      </c>
      <c r="V2024">
        <v>21320</v>
      </c>
      <c r="W2024">
        <v>86.16</v>
      </c>
      <c r="X2024">
        <v>110.01</v>
      </c>
      <c r="Y2024">
        <v>0</v>
      </c>
      <c r="Z2024">
        <v>-65.569999999999993</v>
      </c>
      <c r="AA2024">
        <v>130.6</v>
      </c>
      <c r="AB2024">
        <v>6</v>
      </c>
      <c r="AC2024">
        <v>86.9</v>
      </c>
      <c r="AD2024">
        <v>86.9</v>
      </c>
      <c r="AE2024" t="s">
        <v>9848</v>
      </c>
      <c r="AF2024" t="s">
        <v>647</v>
      </c>
      <c r="AG2024" t="s">
        <v>647</v>
      </c>
      <c r="AH2024" t="s">
        <v>1747</v>
      </c>
      <c r="AI2024" t="s">
        <v>1748</v>
      </c>
      <c r="AJ2024">
        <v>22</v>
      </c>
      <c r="AK2024" t="s">
        <v>57</v>
      </c>
      <c r="AL2024">
        <v>22100</v>
      </c>
      <c r="AM2024" t="s">
        <v>55</v>
      </c>
      <c r="AN2024" t="s">
        <v>55</v>
      </c>
      <c r="AO2024" t="s">
        <v>55</v>
      </c>
      <c r="AS2024" t="s">
        <v>343</v>
      </c>
      <c r="AT2024">
        <v>15</v>
      </c>
      <c r="AU2024">
        <v>31</v>
      </c>
      <c r="AV2024">
        <v>38</v>
      </c>
      <c r="BB2024">
        <v>0</v>
      </c>
      <c r="BC2024">
        <v>0</v>
      </c>
      <c r="BD2024" t="s">
        <v>60</v>
      </c>
      <c r="BE2024" s="5" t="s">
        <v>3831</v>
      </c>
      <c r="BF2024">
        <v>634343823</v>
      </c>
      <c r="BH2024" t="s">
        <v>323</v>
      </c>
      <c r="BI2024" t="s">
        <v>320</v>
      </c>
      <c r="BJ2024">
        <v>0.53263888888888888</v>
      </c>
      <c r="BK2024">
        <v>74.599999999999994</v>
      </c>
      <c r="BL2024">
        <v>95.25</v>
      </c>
      <c r="BM2024">
        <v>0</v>
      </c>
      <c r="BN2024">
        <v>-56.77</v>
      </c>
      <c r="BO2024">
        <v>113.08</v>
      </c>
      <c r="BP2024" t="s">
        <v>60</v>
      </c>
      <c r="BQ2024">
        <v>1.1549344580000001</v>
      </c>
      <c r="BR2024" t="s">
        <v>61</v>
      </c>
    </row>
    <row r="2025" spans="1:70" x14ac:dyDescent="0.2">
      <c r="A2025" s="19">
        <f t="shared" si="76"/>
        <v>15.489999999999995</v>
      </c>
      <c r="B2025" s="20">
        <v>3752</v>
      </c>
      <c r="D2025" s="2" t="s">
        <v>1381</v>
      </c>
      <c r="E2025" s="2" t="str">
        <f t="shared" si="75"/>
        <v>ST</v>
      </c>
      <c r="F2025">
        <v>200720433</v>
      </c>
      <c r="G2025">
        <v>202606</v>
      </c>
      <c r="H2025" t="s">
        <v>52</v>
      </c>
      <c r="I2025" t="s">
        <v>321</v>
      </c>
      <c r="J2025" t="s">
        <v>322</v>
      </c>
      <c r="K2025" t="s">
        <v>54</v>
      </c>
      <c r="L2025" s="5" t="s">
        <v>4087</v>
      </c>
      <c r="M2025" s="5" t="s">
        <v>3825</v>
      </c>
      <c r="N2025" s="21">
        <v>873132242876</v>
      </c>
      <c r="P2025" t="s">
        <v>326</v>
      </c>
      <c r="Q2025" t="s">
        <v>326</v>
      </c>
      <c r="R2025" t="s">
        <v>56</v>
      </c>
      <c r="S2025" t="s">
        <v>327</v>
      </c>
      <c r="T2025">
        <v>21</v>
      </c>
      <c r="U2025" t="s">
        <v>57</v>
      </c>
      <c r="V2025">
        <v>21320</v>
      </c>
      <c r="W2025">
        <v>74.989999999999995</v>
      </c>
      <c r="X2025">
        <v>8.89</v>
      </c>
      <c r="Y2025">
        <v>0</v>
      </c>
      <c r="Z2025">
        <v>-57.06</v>
      </c>
      <c r="AA2025">
        <v>26.81</v>
      </c>
      <c r="AB2025">
        <v>5</v>
      </c>
      <c r="AC2025">
        <v>72.16</v>
      </c>
      <c r="AD2025">
        <v>72.16</v>
      </c>
      <c r="AE2025" t="s">
        <v>9849</v>
      </c>
      <c r="AF2025" t="s">
        <v>6788</v>
      </c>
      <c r="AG2025" t="s">
        <v>6788</v>
      </c>
      <c r="AH2025" t="s">
        <v>6789</v>
      </c>
      <c r="AI2025" t="s">
        <v>397</v>
      </c>
      <c r="AJ2025">
        <v>75</v>
      </c>
      <c r="AK2025" t="s">
        <v>57</v>
      </c>
      <c r="AL2025">
        <v>75011</v>
      </c>
      <c r="AM2025" t="s">
        <v>55</v>
      </c>
      <c r="AN2025" t="s">
        <v>55</v>
      </c>
      <c r="AO2025" t="s">
        <v>55</v>
      </c>
      <c r="AS2025" t="s">
        <v>343</v>
      </c>
      <c r="AT2025">
        <v>30</v>
      </c>
      <c r="AU2025">
        <v>31</v>
      </c>
      <c r="AV2025">
        <v>40</v>
      </c>
      <c r="BB2025">
        <v>0</v>
      </c>
      <c r="BC2025">
        <v>0</v>
      </c>
      <c r="BD2025" t="s">
        <v>60</v>
      </c>
      <c r="BE2025" s="5" t="s">
        <v>3831</v>
      </c>
      <c r="BF2025">
        <v>634343823</v>
      </c>
      <c r="BH2025" t="s">
        <v>323</v>
      </c>
      <c r="BI2025" t="s">
        <v>320</v>
      </c>
      <c r="BJ2025">
        <v>0.46250000000000002</v>
      </c>
      <c r="BK2025">
        <v>64.8</v>
      </c>
      <c r="BL2025">
        <v>7.68</v>
      </c>
      <c r="BM2025">
        <v>0</v>
      </c>
      <c r="BN2025">
        <v>-49.31</v>
      </c>
      <c r="BO2025">
        <v>23.17</v>
      </c>
      <c r="BP2025" t="s">
        <v>60</v>
      </c>
      <c r="BQ2025">
        <v>1.1572332869999999</v>
      </c>
      <c r="BR2025" t="s">
        <v>61</v>
      </c>
    </row>
    <row r="2026" spans="1:70" x14ac:dyDescent="0.2">
      <c r="A2026" s="19">
        <f t="shared" si="76"/>
        <v>12.14</v>
      </c>
      <c r="B2026" s="20">
        <v>3752</v>
      </c>
      <c r="D2026" s="2" t="s">
        <v>1381</v>
      </c>
      <c r="E2026" s="2" t="str">
        <f t="shared" si="75"/>
        <v>ST</v>
      </c>
      <c r="F2026">
        <v>200720433</v>
      </c>
      <c r="G2026">
        <v>202606</v>
      </c>
      <c r="H2026" t="s">
        <v>52</v>
      </c>
      <c r="I2026" t="s">
        <v>321</v>
      </c>
      <c r="J2026" t="s">
        <v>322</v>
      </c>
      <c r="K2026" t="s">
        <v>54</v>
      </c>
      <c r="L2026" s="5">
        <v>46301</v>
      </c>
      <c r="M2026" s="5">
        <v>46362</v>
      </c>
      <c r="N2026" s="21">
        <v>872832532486</v>
      </c>
      <c r="P2026" t="s">
        <v>326</v>
      </c>
      <c r="Q2026" t="s">
        <v>326</v>
      </c>
      <c r="R2026" t="s">
        <v>56</v>
      </c>
      <c r="S2026" t="s">
        <v>327</v>
      </c>
      <c r="T2026">
        <v>21</v>
      </c>
      <c r="U2026" t="s">
        <v>57</v>
      </c>
      <c r="V2026">
        <v>21320</v>
      </c>
      <c r="W2026">
        <v>58.58</v>
      </c>
      <c r="X2026">
        <v>6.94</v>
      </c>
      <c r="Y2026">
        <v>0</v>
      </c>
      <c r="Z2026">
        <v>-44.58</v>
      </c>
      <c r="AA2026">
        <v>20.94</v>
      </c>
      <c r="AB2026">
        <v>3</v>
      </c>
      <c r="AC2026">
        <v>50.6</v>
      </c>
      <c r="AD2026">
        <v>50.6</v>
      </c>
      <c r="AE2026" t="s">
        <v>1464</v>
      </c>
      <c r="AF2026" t="s">
        <v>448</v>
      </c>
      <c r="AG2026" t="s">
        <v>448</v>
      </c>
      <c r="AH2026" t="s">
        <v>6790</v>
      </c>
      <c r="AI2026" t="s">
        <v>670</v>
      </c>
      <c r="AJ2026">
        <v>33</v>
      </c>
      <c r="AK2026" t="s">
        <v>57</v>
      </c>
      <c r="AL2026">
        <v>33560</v>
      </c>
      <c r="AM2026" t="s">
        <v>55</v>
      </c>
      <c r="AN2026" t="s">
        <v>55</v>
      </c>
      <c r="AO2026" t="s">
        <v>55</v>
      </c>
      <c r="AS2026" t="s">
        <v>343</v>
      </c>
      <c r="AT2026">
        <v>20</v>
      </c>
      <c r="AU2026">
        <v>31</v>
      </c>
      <c r="AV2026">
        <v>40</v>
      </c>
      <c r="BB2026">
        <v>0</v>
      </c>
      <c r="BC2026">
        <v>0</v>
      </c>
      <c r="BD2026" t="s">
        <v>60</v>
      </c>
      <c r="BE2026" s="5" t="s">
        <v>3831</v>
      </c>
      <c r="BF2026">
        <v>634343823</v>
      </c>
      <c r="BH2026" t="s">
        <v>323</v>
      </c>
      <c r="BI2026" t="s">
        <v>320</v>
      </c>
      <c r="BJ2026">
        <v>0.40833333333333333</v>
      </c>
      <c r="BK2026">
        <v>50.8</v>
      </c>
      <c r="BL2026">
        <v>6.02</v>
      </c>
      <c r="BM2026">
        <v>0</v>
      </c>
      <c r="BN2026">
        <v>-38.659999999999997</v>
      </c>
      <c r="BO2026">
        <v>18.16</v>
      </c>
      <c r="BP2026" t="s">
        <v>60</v>
      </c>
      <c r="BQ2026">
        <v>1.153163127</v>
      </c>
      <c r="BR2026" t="s">
        <v>61</v>
      </c>
    </row>
    <row r="2027" spans="1:70" x14ac:dyDescent="0.2">
      <c r="A2027" s="19">
        <f t="shared" si="76"/>
        <v>18.829999999999998</v>
      </c>
      <c r="B2027" s="20">
        <v>3752</v>
      </c>
      <c r="D2027" s="2" t="s">
        <v>1381</v>
      </c>
      <c r="E2027" s="2" t="str">
        <f t="shared" si="75"/>
        <v>ST</v>
      </c>
      <c r="F2027">
        <v>200720433</v>
      </c>
      <c r="G2027">
        <v>202606</v>
      </c>
      <c r="H2027" t="s">
        <v>52</v>
      </c>
      <c r="I2027" t="s">
        <v>321</v>
      </c>
      <c r="J2027" t="s">
        <v>322</v>
      </c>
      <c r="K2027" t="s">
        <v>54</v>
      </c>
      <c r="L2027" s="5">
        <v>46301</v>
      </c>
      <c r="M2027" s="5">
        <v>46362</v>
      </c>
      <c r="N2027" s="21">
        <v>872836821508</v>
      </c>
      <c r="P2027" t="s">
        <v>326</v>
      </c>
      <c r="Q2027" t="s">
        <v>326</v>
      </c>
      <c r="R2027" t="s">
        <v>56</v>
      </c>
      <c r="S2027" t="s">
        <v>327</v>
      </c>
      <c r="T2027">
        <v>21</v>
      </c>
      <c r="U2027" t="s">
        <v>57</v>
      </c>
      <c r="V2027">
        <v>21320</v>
      </c>
      <c r="W2027">
        <v>90.87</v>
      </c>
      <c r="X2027">
        <v>110.39</v>
      </c>
      <c r="Y2027">
        <v>0</v>
      </c>
      <c r="Z2027">
        <v>-69.16</v>
      </c>
      <c r="AA2027">
        <v>132.11000000000001</v>
      </c>
      <c r="AB2027">
        <v>8</v>
      </c>
      <c r="AC2027">
        <v>94.6</v>
      </c>
      <c r="AD2027">
        <v>94.6</v>
      </c>
      <c r="AE2027" t="s">
        <v>2340</v>
      </c>
      <c r="AF2027" t="s">
        <v>6791</v>
      </c>
      <c r="AG2027" t="s">
        <v>6791</v>
      </c>
      <c r="AH2027" t="s">
        <v>6792</v>
      </c>
      <c r="AI2027" t="s">
        <v>387</v>
      </c>
      <c r="AJ2027" t="s">
        <v>388</v>
      </c>
      <c r="AK2027" t="s">
        <v>57</v>
      </c>
      <c r="AL2027">
        <v>98000</v>
      </c>
      <c r="AM2027" t="s">
        <v>55</v>
      </c>
      <c r="AN2027" t="s">
        <v>55</v>
      </c>
      <c r="AO2027" t="s">
        <v>55</v>
      </c>
      <c r="AS2027" t="s">
        <v>343</v>
      </c>
      <c r="AT2027">
        <v>0</v>
      </c>
      <c r="AU2027">
        <v>0</v>
      </c>
      <c r="AV2027">
        <v>0</v>
      </c>
      <c r="BB2027">
        <v>0</v>
      </c>
      <c r="BC2027">
        <v>0</v>
      </c>
      <c r="BD2027" t="s">
        <v>60</v>
      </c>
      <c r="BE2027" s="5" t="s">
        <v>3831</v>
      </c>
      <c r="BF2027">
        <v>634343823</v>
      </c>
      <c r="BH2027" t="s">
        <v>323</v>
      </c>
      <c r="BI2027" t="s">
        <v>320</v>
      </c>
      <c r="BJ2027">
        <v>0.61875000000000002</v>
      </c>
      <c r="BK2027">
        <v>78.8</v>
      </c>
      <c r="BL2027">
        <v>95.73</v>
      </c>
      <c r="BM2027">
        <v>0</v>
      </c>
      <c r="BN2027">
        <v>-59.97</v>
      </c>
      <c r="BO2027">
        <v>114.56</v>
      </c>
      <c r="BP2027" t="s">
        <v>60</v>
      </c>
      <c r="BQ2027">
        <v>1.153163127</v>
      </c>
      <c r="BR2027" t="s">
        <v>61</v>
      </c>
    </row>
    <row r="2028" spans="1:70" x14ac:dyDescent="0.2">
      <c r="A2028" s="19">
        <f t="shared" si="76"/>
        <v>41.44</v>
      </c>
      <c r="B2028" s="20">
        <v>3752</v>
      </c>
      <c r="D2028" s="2" t="s">
        <v>1381</v>
      </c>
      <c r="E2028" s="2" t="str">
        <f t="shared" si="75"/>
        <v>ST</v>
      </c>
      <c r="F2028">
        <v>200720433</v>
      </c>
      <c r="G2028">
        <v>202606</v>
      </c>
      <c r="H2028" t="s">
        <v>52</v>
      </c>
      <c r="I2028" t="s">
        <v>321</v>
      </c>
      <c r="J2028" t="s">
        <v>322</v>
      </c>
      <c r="K2028" t="s">
        <v>54</v>
      </c>
      <c r="L2028" s="5" t="s">
        <v>5681</v>
      </c>
      <c r="M2028" s="5" t="s">
        <v>5682</v>
      </c>
      <c r="N2028" s="21">
        <v>873484446276</v>
      </c>
      <c r="P2028" t="s">
        <v>326</v>
      </c>
      <c r="Q2028" t="s">
        <v>326</v>
      </c>
      <c r="R2028" t="s">
        <v>56</v>
      </c>
      <c r="S2028" t="s">
        <v>327</v>
      </c>
      <c r="T2028">
        <v>21</v>
      </c>
      <c r="U2028" t="s">
        <v>57</v>
      </c>
      <c r="V2028">
        <v>21320</v>
      </c>
      <c r="W2028">
        <v>198.48</v>
      </c>
      <c r="X2028">
        <v>23.51</v>
      </c>
      <c r="Y2028">
        <v>0</v>
      </c>
      <c r="Z2028">
        <v>-151.04</v>
      </c>
      <c r="AA2028">
        <v>70.94</v>
      </c>
      <c r="AB2028">
        <v>14</v>
      </c>
      <c r="AC2028">
        <v>223.96</v>
      </c>
      <c r="AD2028">
        <v>223.96</v>
      </c>
      <c r="AE2028" t="s">
        <v>9850</v>
      </c>
      <c r="AF2028" t="s">
        <v>2146</v>
      </c>
      <c r="AG2028" t="s">
        <v>2146</v>
      </c>
      <c r="AH2028" t="s">
        <v>2147</v>
      </c>
      <c r="AI2028" t="s">
        <v>626</v>
      </c>
      <c r="AJ2028">
        <v>34</v>
      </c>
      <c r="AK2028" t="s">
        <v>57</v>
      </c>
      <c r="AL2028">
        <v>34170</v>
      </c>
      <c r="AM2028" t="s">
        <v>55</v>
      </c>
      <c r="AN2028" t="s">
        <v>55</v>
      </c>
      <c r="AO2028" t="s">
        <v>55</v>
      </c>
      <c r="AS2028" t="s">
        <v>343</v>
      </c>
      <c r="AT2028">
        <v>30</v>
      </c>
      <c r="AU2028">
        <v>31</v>
      </c>
      <c r="AV2028">
        <v>39</v>
      </c>
      <c r="BB2028">
        <v>0</v>
      </c>
      <c r="BC2028">
        <v>0</v>
      </c>
      <c r="BD2028" t="s">
        <v>60</v>
      </c>
      <c r="BE2028" s="5" t="s">
        <v>5226</v>
      </c>
      <c r="BF2028">
        <v>634353938</v>
      </c>
      <c r="BH2028" t="s">
        <v>323</v>
      </c>
      <c r="BI2028" t="s">
        <v>320</v>
      </c>
      <c r="BJ2028">
        <v>0.48194444444444445</v>
      </c>
      <c r="BK2028">
        <v>173.4</v>
      </c>
      <c r="BL2028">
        <v>20.54</v>
      </c>
      <c r="BM2028">
        <v>0</v>
      </c>
      <c r="BN2028">
        <v>-131.96</v>
      </c>
      <c r="BO2028">
        <v>61.98</v>
      </c>
      <c r="BP2028" t="s">
        <v>60</v>
      </c>
      <c r="BQ2028">
        <v>1.1446231330000001</v>
      </c>
      <c r="BR2028" t="s">
        <v>61</v>
      </c>
    </row>
    <row r="2029" spans="1:70" x14ac:dyDescent="0.2">
      <c r="A2029" s="19">
        <f t="shared" si="76"/>
        <v>14.150000000000006</v>
      </c>
      <c r="B2029" s="20">
        <v>3752</v>
      </c>
      <c r="D2029" s="2" t="s">
        <v>1381</v>
      </c>
      <c r="E2029" s="2" t="str">
        <f t="shared" si="75"/>
        <v>ST</v>
      </c>
      <c r="F2029">
        <v>200720433</v>
      </c>
      <c r="G2029">
        <v>202606</v>
      </c>
      <c r="H2029" t="s">
        <v>52</v>
      </c>
      <c r="I2029" t="s">
        <v>321</v>
      </c>
      <c r="J2029" t="s">
        <v>322</v>
      </c>
      <c r="K2029" t="s">
        <v>54</v>
      </c>
      <c r="L2029" s="5" t="s">
        <v>5697</v>
      </c>
      <c r="M2029" s="5" t="s">
        <v>5681</v>
      </c>
      <c r="N2029" s="21">
        <v>873252778496</v>
      </c>
      <c r="P2029" t="s">
        <v>326</v>
      </c>
      <c r="Q2029" t="s">
        <v>326</v>
      </c>
      <c r="R2029" t="s">
        <v>56</v>
      </c>
      <c r="S2029" t="s">
        <v>327</v>
      </c>
      <c r="T2029">
        <v>21</v>
      </c>
      <c r="U2029" t="s">
        <v>57</v>
      </c>
      <c r="V2029">
        <v>21320</v>
      </c>
      <c r="W2029">
        <v>67.930000000000007</v>
      </c>
      <c r="X2029">
        <v>8.0500000000000007</v>
      </c>
      <c r="Y2029">
        <v>0</v>
      </c>
      <c r="Z2029">
        <v>-51.69</v>
      </c>
      <c r="AA2029">
        <v>24.29</v>
      </c>
      <c r="AB2029">
        <v>4</v>
      </c>
      <c r="AC2029">
        <v>62.04</v>
      </c>
      <c r="AD2029">
        <v>62.04</v>
      </c>
      <c r="AE2029" t="s">
        <v>9851</v>
      </c>
      <c r="AF2029" t="s">
        <v>6793</v>
      </c>
      <c r="AG2029" t="s">
        <v>6793</v>
      </c>
      <c r="AH2029" t="s">
        <v>6794</v>
      </c>
      <c r="AI2029" t="s">
        <v>480</v>
      </c>
      <c r="AJ2029">
        <v>17</v>
      </c>
      <c r="AK2029" t="s">
        <v>57</v>
      </c>
      <c r="AL2029">
        <v>17201</v>
      </c>
      <c r="AM2029" t="s">
        <v>55</v>
      </c>
      <c r="AN2029" t="s">
        <v>55</v>
      </c>
      <c r="AO2029" t="s">
        <v>55</v>
      </c>
      <c r="AS2029" t="s">
        <v>343</v>
      </c>
      <c r="AT2029">
        <v>0</v>
      </c>
      <c r="AU2029">
        <v>0</v>
      </c>
      <c r="AV2029">
        <v>0</v>
      </c>
      <c r="BB2029">
        <v>0</v>
      </c>
      <c r="BC2029">
        <v>0</v>
      </c>
      <c r="BD2029" t="s">
        <v>60</v>
      </c>
      <c r="BE2029" s="5" t="s">
        <v>5226</v>
      </c>
      <c r="BF2029">
        <v>634353938</v>
      </c>
      <c r="BH2029" t="s">
        <v>323</v>
      </c>
      <c r="BI2029" t="s">
        <v>320</v>
      </c>
      <c r="BJ2029">
        <v>0.46319444444444446</v>
      </c>
      <c r="BK2029">
        <v>59.2</v>
      </c>
      <c r="BL2029">
        <v>7.02</v>
      </c>
      <c r="BM2029">
        <v>0</v>
      </c>
      <c r="BN2029">
        <v>-45.05</v>
      </c>
      <c r="BO2029">
        <v>21.17</v>
      </c>
      <c r="BP2029" t="s">
        <v>60</v>
      </c>
      <c r="BQ2029">
        <v>1.1474074329999999</v>
      </c>
      <c r="BR2029" t="s">
        <v>61</v>
      </c>
    </row>
    <row r="2030" spans="1:70" x14ac:dyDescent="0.2">
      <c r="A2030" s="19">
        <f t="shared" si="76"/>
        <v>10.469999999999999</v>
      </c>
      <c r="B2030" s="20">
        <v>3752</v>
      </c>
      <c r="D2030" s="2" t="s">
        <v>1381</v>
      </c>
      <c r="E2030" s="2" t="str">
        <f t="shared" si="75"/>
        <v>ST</v>
      </c>
      <c r="F2030">
        <v>200720433</v>
      </c>
      <c r="G2030">
        <v>202606</v>
      </c>
      <c r="H2030" t="s">
        <v>52</v>
      </c>
      <c r="I2030" t="s">
        <v>321</v>
      </c>
      <c r="J2030" t="s">
        <v>322</v>
      </c>
      <c r="K2030" t="s">
        <v>54</v>
      </c>
      <c r="L2030" s="5" t="s">
        <v>5697</v>
      </c>
      <c r="M2030" s="5" t="s">
        <v>5681</v>
      </c>
      <c r="N2030" s="21">
        <v>873425559280</v>
      </c>
      <c r="P2030" t="s">
        <v>326</v>
      </c>
      <c r="Q2030" t="s">
        <v>326</v>
      </c>
      <c r="R2030" t="s">
        <v>56</v>
      </c>
      <c r="S2030" t="s">
        <v>327</v>
      </c>
      <c r="T2030">
        <v>21</v>
      </c>
      <c r="U2030" t="s">
        <v>57</v>
      </c>
      <c r="V2030">
        <v>21320</v>
      </c>
      <c r="W2030">
        <v>50.26</v>
      </c>
      <c r="X2030">
        <v>5.96</v>
      </c>
      <c r="Y2030">
        <v>0</v>
      </c>
      <c r="Z2030">
        <v>-38.24</v>
      </c>
      <c r="AA2030">
        <v>17.97</v>
      </c>
      <c r="AB2030">
        <v>3</v>
      </c>
      <c r="AC2030">
        <v>38.72</v>
      </c>
      <c r="AD2030">
        <v>38.72</v>
      </c>
      <c r="AE2030" t="s">
        <v>9852</v>
      </c>
      <c r="AF2030" t="s">
        <v>6795</v>
      </c>
      <c r="AG2030" t="s">
        <v>6795</v>
      </c>
      <c r="AH2030" t="s">
        <v>6796</v>
      </c>
      <c r="AI2030" t="s">
        <v>6797</v>
      </c>
      <c r="AJ2030">
        <v>44</v>
      </c>
      <c r="AK2030" t="s">
        <v>57</v>
      </c>
      <c r="AL2030">
        <v>44720</v>
      </c>
      <c r="AM2030" t="s">
        <v>55</v>
      </c>
      <c r="AN2030" t="s">
        <v>55</v>
      </c>
      <c r="AO2030" t="s">
        <v>55</v>
      </c>
      <c r="AS2030" t="s">
        <v>343</v>
      </c>
      <c r="AT2030">
        <v>30</v>
      </c>
      <c r="AU2030">
        <v>32</v>
      </c>
      <c r="AV2030">
        <v>40</v>
      </c>
      <c r="BB2030">
        <v>0</v>
      </c>
      <c r="BC2030">
        <v>0</v>
      </c>
      <c r="BD2030" t="s">
        <v>60</v>
      </c>
      <c r="BE2030" s="5" t="s">
        <v>5226</v>
      </c>
      <c r="BF2030">
        <v>634353938</v>
      </c>
      <c r="BH2030" t="s">
        <v>323</v>
      </c>
      <c r="BI2030" t="s">
        <v>320</v>
      </c>
      <c r="BJ2030">
        <v>0.49027777777777776</v>
      </c>
      <c r="BK2030">
        <v>43.8</v>
      </c>
      <c r="BL2030">
        <v>5.19</v>
      </c>
      <c r="BM2030">
        <v>0</v>
      </c>
      <c r="BN2030">
        <v>-33.33</v>
      </c>
      <c r="BO2030">
        <v>15.66</v>
      </c>
      <c r="BP2030" t="s">
        <v>60</v>
      </c>
      <c r="BQ2030">
        <v>1.1474074329999999</v>
      </c>
      <c r="BR2030" t="s">
        <v>61</v>
      </c>
    </row>
    <row r="2031" spans="1:70" x14ac:dyDescent="0.2">
      <c r="A2031" s="19">
        <f t="shared" si="76"/>
        <v>5.4499999999999993</v>
      </c>
      <c r="B2031" s="20">
        <v>3752</v>
      </c>
      <c r="D2031" s="2" t="s">
        <v>1381</v>
      </c>
      <c r="E2031" s="2" t="str">
        <f t="shared" si="75"/>
        <v>ST</v>
      </c>
      <c r="F2031">
        <v>200720433</v>
      </c>
      <c r="G2031">
        <v>202606</v>
      </c>
      <c r="H2031" t="s">
        <v>52</v>
      </c>
      <c r="I2031" t="s">
        <v>321</v>
      </c>
      <c r="J2031" t="s">
        <v>322</v>
      </c>
      <c r="K2031" t="s">
        <v>54</v>
      </c>
      <c r="L2031" s="5">
        <v>46362</v>
      </c>
      <c r="M2031" s="5" t="s">
        <v>4437</v>
      </c>
      <c r="N2031" s="21">
        <v>872990998074</v>
      </c>
      <c r="P2031" t="s">
        <v>326</v>
      </c>
      <c r="Q2031" t="s">
        <v>326</v>
      </c>
      <c r="R2031" t="s">
        <v>56</v>
      </c>
      <c r="S2031" t="s">
        <v>327</v>
      </c>
      <c r="T2031">
        <v>21</v>
      </c>
      <c r="U2031" t="s">
        <v>57</v>
      </c>
      <c r="V2031">
        <v>21320</v>
      </c>
      <c r="W2031">
        <v>26.33</v>
      </c>
      <c r="X2031">
        <v>3.12</v>
      </c>
      <c r="Y2031">
        <v>0</v>
      </c>
      <c r="Z2031">
        <v>-20.04</v>
      </c>
      <c r="AA2031">
        <v>9.41</v>
      </c>
      <c r="AB2031">
        <v>1</v>
      </c>
      <c r="AC2031">
        <v>5.0599999999999996</v>
      </c>
      <c r="AD2031">
        <v>5.0599999999999996</v>
      </c>
      <c r="AE2031" t="s">
        <v>9206</v>
      </c>
      <c r="AF2031" t="s">
        <v>4927</v>
      </c>
      <c r="AG2031" t="s">
        <v>4927</v>
      </c>
      <c r="AH2031" t="s">
        <v>4928</v>
      </c>
      <c r="AI2031" t="s">
        <v>669</v>
      </c>
      <c r="AJ2031">
        <v>84</v>
      </c>
      <c r="AK2031" t="s">
        <v>57</v>
      </c>
      <c r="AL2031">
        <v>84000</v>
      </c>
      <c r="AM2031" t="s">
        <v>55</v>
      </c>
      <c r="AN2031" t="s">
        <v>55</v>
      </c>
      <c r="AO2031" t="s">
        <v>55</v>
      </c>
      <c r="AS2031" t="s">
        <v>342</v>
      </c>
      <c r="AT2031">
        <v>20</v>
      </c>
      <c r="AU2031">
        <v>20</v>
      </c>
      <c r="AV2031">
        <v>29</v>
      </c>
      <c r="BB2031">
        <v>0</v>
      </c>
      <c r="BC2031">
        <v>0</v>
      </c>
      <c r="BD2031" t="s">
        <v>60</v>
      </c>
      <c r="BE2031" s="5" t="s">
        <v>3831</v>
      </c>
      <c r="BF2031">
        <v>634343823</v>
      </c>
      <c r="BH2031" t="s">
        <v>323</v>
      </c>
      <c r="BI2031" t="s">
        <v>320</v>
      </c>
      <c r="BJ2031">
        <v>0.39444444444444443</v>
      </c>
      <c r="BK2031">
        <v>22.8</v>
      </c>
      <c r="BL2031">
        <v>2.7</v>
      </c>
      <c r="BM2031">
        <v>0</v>
      </c>
      <c r="BN2031">
        <v>-17.350000000000001</v>
      </c>
      <c r="BO2031">
        <v>8.15</v>
      </c>
      <c r="BP2031" t="s">
        <v>60</v>
      </c>
      <c r="BQ2031">
        <v>1.154814421</v>
      </c>
      <c r="BR2031" t="s">
        <v>61</v>
      </c>
    </row>
    <row r="2032" spans="1:70" x14ac:dyDescent="0.2">
      <c r="A2032" s="19">
        <f t="shared" si="76"/>
        <v>11.469999999999999</v>
      </c>
      <c r="B2032" s="20">
        <v>3752</v>
      </c>
      <c r="D2032" s="2" t="s">
        <v>1381</v>
      </c>
      <c r="E2032" s="2" t="str">
        <f t="shared" si="75"/>
        <v>ST</v>
      </c>
      <c r="F2032">
        <v>200720433</v>
      </c>
      <c r="G2032">
        <v>202606</v>
      </c>
      <c r="H2032" t="s">
        <v>52</v>
      </c>
      <c r="I2032" t="s">
        <v>321</v>
      </c>
      <c r="J2032" t="s">
        <v>322</v>
      </c>
      <c r="K2032" t="s">
        <v>54</v>
      </c>
      <c r="L2032" s="5">
        <v>46362</v>
      </c>
      <c r="M2032" s="5" t="s">
        <v>2497</v>
      </c>
      <c r="N2032" s="21">
        <v>872989784951</v>
      </c>
      <c r="P2032" t="s">
        <v>326</v>
      </c>
      <c r="Q2032" t="s">
        <v>326</v>
      </c>
      <c r="R2032" t="s">
        <v>56</v>
      </c>
      <c r="S2032" t="s">
        <v>327</v>
      </c>
      <c r="T2032">
        <v>21</v>
      </c>
      <c r="U2032" t="s">
        <v>57</v>
      </c>
      <c r="V2032">
        <v>21320</v>
      </c>
      <c r="W2032">
        <v>55.43</v>
      </c>
      <c r="X2032">
        <v>6.57</v>
      </c>
      <c r="Y2032">
        <v>0</v>
      </c>
      <c r="Z2032">
        <v>-42.19</v>
      </c>
      <c r="AA2032">
        <v>19.82</v>
      </c>
      <c r="AB2032">
        <v>2</v>
      </c>
      <c r="AC2032">
        <v>46.2</v>
      </c>
      <c r="AD2032">
        <v>46.2</v>
      </c>
      <c r="AE2032" t="s">
        <v>9853</v>
      </c>
      <c r="AF2032" t="s">
        <v>6798</v>
      </c>
      <c r="AG2032" t="s">
        <v>6798</v>
      </c>
      <c r="AH2032" t="s">
        <v>2231</v>
      </c>
      <c r="AI2032" t="s">
        <v>611</v>
      </c>
      <c r="AJ2032">
        <v>67</v>
      </c>
      <c r="AK2032" t="s">
        <v>57</v>
      </c>
      <c r="AL2032">
        <v>67452</v>
      </c>
      <c r="AM2032" t="s">
        <v>55</v>
      </c>
      <c r="AN2032" t="s">
        <v>55</v>
      </c>
      <c r="AO2032" t="s">
        <v>55</v>
      </c>
      <c r="AS2032" t="s">
        <v>343</v>
      </c>
      <c r="AT2032">
        <v>0</v>
      </c>
      <c r="AU2032">
        <v>0</v>
      </c>
      <c r="AV2032">
        <v>0</v>
      </c>
      <c r="BB2032">
        <v>0</v>
      </c>
      <c r="BC2032">
        <v>0</v>
      </c>
      <c r="BD2032" t="s">
        <v>60</v>
      </c>
      <c r="BE2032" s="5" t="s">
        <v>3831</v>
      </c>
      <c r="BF2032">
        <v>634343823</v>
      </c>
      <c r="BH2032" t="s">
        <v>323</v>
      </c>
      <c r="BI2032" t="s">
        <v>320</v>
      </c>
      <c r="BJ2032">
        <v>0.34930555555555554</v>
      </c>
      <c r="BK2032">
        <v>48</v>
      </c>
      <c r="BL2032">
        <v>5.69</v>
      </c>
      <c r="BM2032">
        <v>0</v>
      </c>
      <c r="BN2032">
        <v>-36.53</v>
      </c>
      <c r="BO2032">
        <v>17.16</v>
      </c>
      <c r="BP2032" t="s">
        <v>60</v>
      </c>
      <c r="BQ2032">
        <v>1.154814421</v>
      </c>
      <c r="BR2032" t="s">
        <v>61</v>
      </c>
    </row>
    <row r="2033" spans="1:70" x14ac:dyDescent="0.2">
      <c r="A2033" s="19">
        <f t="shared" si="76"/>
        <v>13.809999999999995</v>
      </c>
      <c r="B2033" s="20">
        <v>3752</v>
      </c>
      <c r="D2033" s="2" t="s">
        <v>1381</v>
      </c>
      <c r="E2033" s="2" t="str">
        <f t="shared" si="75"/>
        <v>ST</v>
      </c>
      <c r="F2033">
        <v>200720433</v>
      </c>
      <c r="G2033">
        <v>202606</v>
      </c>
      <c r="H2033" t="s">
        <v>52</v>
      </c>
      <c r="I2033" t="s">
        <v>321</v>
      </c>
      <c r="J2033" t="s">
        <v>322</v>
      </c>
      <c r="K2033" t="s">
        <v>54</v>
      </c>
      <c r="L2033" s="5">
        <v>46362</v>
      </c>
      <c r="M2033" s="5" t="s">
        <v>2497</v>
      </c>
      <c r="N2033" s="21">
        <v>872994368313</v>
      </c>
      <c r="P2033" t="s">
        <v>326</v>
      </c>
      <c r="Q2033" t="s">
        <v>326</v>
      </c>
      <c r="R2033" t="s">
        <v>56</v>
      </c>
      <c r="S2033" t="s">
        <v>327</v>
      </c>
      <c r="T2033">
        <v>21</v>
      </c>
      <c r="U2033" t="s">
        <v>57</v>
      </c>
      <c r="V2033">
        <v>21320</v>
      </c>
      <c r="W2033">
        <v>66.75</v>
      </c>
      <c r="X2033">
        <v>107.67</v>
      </c>
      <c r="Y2033">
        <v>0</v>
      </c>
      <c r="Z2033">
        <v>-50.8</v>
      </c>
      <c r="AA2033">
        <v>123.62</v>
      </c>
      <c r="AB2033">
        <v>6</v>
      </c>
      <c r="AC2033">
        <v>60.94</v>
      </c>
      <c r="AD2033">
        <v>60.94</v>
      </c>
      <c r="AE2033" t="s">
        <v>9854</v>
      </c>
      <c r="AF2033" t="s">
        <v>6799</v>
      </c>
      <c r="AG2033" t="s">
        <v>6800</v>
      </c>
      <c r="AH2033" t="s">
        <v>375</v>
      </c>
      <c r="AI2033" t="s">
        <v>3906</v>
      </c>
      <c r="AJ2033">
        <v>78</v>
      </c>
      <c r="AK2033" t="s">
        <v>57</v>
      </c>
      <c r="AL2033">
        <v>78390</v>
      </c>
      <c r="AM2033" t="s">
        <v>55</v>
      </c>
      <c r="AN2033" t="s">
        <v>55</v>
      </c>
      <c r="AO2033" t="s">
        <v>55</v>
      </c>
      <c r="AS2033" t="s">
        <v>343</v>
      </c>
      <c r="AT2033">
        <v>0</v>
      </c>
      <c r="AU2033">
        <v>0</v>
      </c>
      <c r="AV2033">
        <v>0</v>
      </c>
      <c r="BB2033">
        <v>0</v>
      </c>
      <c r="BC2033">
        <v>0</v>
      </c>
      <c r="BD2033" t="s">
        <v>60</v>
      </c>
      <c r="BE2033" s="5" t="s">
        <v>3831</v>
      </c>
      <c r="BF2033">
        <v>634343823</v>
      </c>
      <c r="BH2033" t="s">
        <v>323</v>
      </c>
      <c r="BI2033" t="s">
        <v>320</v>
      </c>
      <c r="BJ2033">
        <v>0.40416666666666667</v>
      </c>
      <c r="BK2033">
        <v>57.8</v>
      </c>
      <c r="BL2033">
        <v>93.24</v>
      </c>
      <c r="BM2033">
        <v>0</v>
      </c>
      <c r="BN2033">
        <v>-43.99</v>
      </c>
      <c r="BO2033">
        <v>107.05</v>
      </c>
      <c r="BP2033" t="s">
        <v>60</v>
      </c>
      <c r="BQ2033">
        <v>1.154814421</v>
      </c>
      <c r="BR2033" t="s">
        <v>61</v>
      </c>
    </row>
    <row r="2034" spans="1:70" x14ac:dyDescent="0.2">
      <c r="A2034" s="19">
        <f t="shared" si="76"/>
        <v>14.82</v>
      </c>
      <c r="B2034" s="20">
        <v>3752</v>
      </c>
      <c r="D2034" s="2" t="s">
        <v>1381</v>
      </c>
      <c r="E2034" s="2" t="str">
        <f t="shared" si="75"/>
        <v>ST</v>
      </c>
      <c r="F2034">
        <v>200720433</v>
      </c>
      <c r="G2034">
        <v>202606</v>
      </c>
      <c r="H2034" t="s">
        <v>52</v>
      </c>
      <c r="I2034" t="s">
        <v>321</v>
      </c>
      <c r="J2034" t="s">
        <v>322</v>
      </c>
      <c r="K2034" t="s">
        <v>54</v>
      </c>
      <c r="L2034" s="5" t="s">
        <v>4087</v>
      </c>
      <c r="M2034" s="5" t="s">
        <v>3825</v>
      </c>
      <c r="N2034" s="21">
        <v>873082462360</v>
      </c>
      <c r="P2034" t="s">
        <v>326</v>
      </c>
      <c r="Q2034" t="s">
        <v>326</v>
      </c>
      <c r="R2034" t="s">
        <v>56</v>
      </c>
      <c r="S2034" t="s">
        <v>327</v>
      </c>
      <c r="T2034">
        <v>21</v>
      </c>
      <c r="U2034" t="s">
        <v>57</v>
      </c>
      <c r="V2034">
        <v>21320</v>
      </c>
      <c r="W2034">
        <v>71.75</v>
      </c>
      <c r="X2034">
        <v>8.49</v>
      </c>
      <c r="Y2034">
        <v>0</v>
      </c>
      <c r="Z2034">
        <v>-54.6</v>
      </c>
      <c r="AA2034">
        <v>25.64</v>
      </c>
      <c r="AB2034">
        <v>5</v>
      </c>
      <c r="AC2034">
        <v>66.44</v>
      </c>
      <c r="AD2034">
        <v>66.44</v>
      </c>
      <c r="AE2034" t="s">
        <v>9855</v>
      </c>
      <c r="AF2034" t="s">
        <v>6801</v>
      </c>
      <c r="AG2034" t="s">
        <v>493</v>
      </c>
      <c r="AH2034" t="s">
        <v>6802</v>
      </c>
      <c r="AI2034" t="s">
        <v>6803</v>
      </c>
      <c r="AJ2034">
        <v>37</v>
      </c>
      <c r="AK2034" t="s">
        <v>57</v>
      </c>
      <c r="AL2034">
        <v>37700</v>
      </c>
      <c r="AM2034" t="s">
        <v>55</v>
      </c>
      <c r="AN2034" t="s">
        <v>55</v>
      </c>
      <c r="AO2034" t="s">
        <v>55</v>
      </c>
      <c r="AS2034" t="s">
        <v>343</v>
      </c>
      <c r="AT2034">
        <v>13</v>
      </c>
      <c r="AU2034">
        <v>20</v>
      </c>
      <c r="AV2034">
        <v>30</v>
      </c>
      <c r="BB2034">
        <v>0</v>
      </c>
      <c r="BC2034">
        <v>0</v>
      </c>
      <c r="BD2034" t="s">
        <v>60</v>
      </c>
      <c r="BE2034" s="5" t="s">
        <v>3831</v>
      </c>
      <c r="BF2034">
        <v>634343823</v>
      </c>
      <c r="BH2034" t="s">
        <v>323</v>
      </c>
      <c r="BI2034" t="s">
        <v>320</v>
      </c>
      <c r="BJ2034">
        <v>0.31736111111111109</v>
      </c>
      <c r="BK2034">
        <v>62</v>
      </c>
      <c r="BL2034">
        <v>7.34</v>
      </c>
      <c r="BM2034">
        <v>0</v>
      </c>
      <c r="BN2034">
        <v>-47.18</v>
      </c>
      <c r="BO2034">
        <v>22.16</v>
      </c>
      <c r="BP2034" t="s">
        <v>60</v>
      </c>
      <c r="BQ2034">
        <v>1.1572332869999999</v>
      </c>
      <c r="BR2034" t="s">
        <v>61</v>
      </c>
    </row>
    <row r="2035" spans="1:70" x14ac:dyDescent="0.2">
      <c r="A2035" s="19">
        <f t="shared" si="76"/>
        <v>14.82</v>
      </c>
      <c r="B2035" s="20">
        <v>3752</v>
      </c>
      <c r="D2035" s="2" t="s">
        <v>1381</v>
      </c>
      <c r="E2035" s="2" t="str">
        <f t="shared" si="75"/>
        <v>ST</v>
      </c>
      <c r="F2035">
        <v>200720433</v>
      </c>
      <c r="G2035">
        <v>202606</v>
      </c>
      <c r="H2035" t="s">
        <v>52</v>
      </c>
      <c r="I2035" t="s">
        <v>321</v>
      </c>
      <c r="J2035" t="s">
        <v>322</v>
      </c>
      <c r="K2035" t="s">
        <v>54</v>
      </c>
      <c r="L2035" s="5" t="s">
        <v>3826</v>
      </c>
      <c r="M2035" s="5" t="s">
        <v>3831</v>
      </c>
      <c r="N2035" s="21">
        <v>873246664826</v>
      </c>
      <c r="P2035" t="s">
        <v>326</v>
      </c>
      <c r="Q2035" t="s">
        <v>326</v>
      </c>
      <c r="R2035" t="s">
        <v>56</v>
      </c>
      <c r="S2035" t="s">
        <v>327</v>
      </c>
      <c r="T2035">
        <v>21</v>
      </c>
      <c r="U2035" t="s">
        <v>57</v>
      </c>
      <c r="V2035">
        <v>21320</v>
      </c>
      <c r="W2035">
        <v>71.92</v>
      </c>
      <c r="X2035">
        <v>8.51</v>
      </c>
      <c r="Y2035">
        <v>0</v>
      </c>
      <c r="Z2035">
        <v>-54.73</v>
      </c>
      <c r="AA2035">
        <v>25.71</v>
      </c>
      <c r="AB2035">
        <v>4</v>
      </c>
      <c r="AC2035">
        <v>66.44</v>
      </c>
      <c r="AD2035">
        <v>66.44</v>
      </c>
      <c r="AE2035" t="s">
        <v>9856</v>
      </c>
      <c r="AF2035" t="s">
        <v>6804</v>
      </c>
      <c r="AG2035" t="s">
        <v>6804</v>
      </c>
      <c r="AH2035" t="s">
        <v>6805</v>
      </c>
      <c r="AI2035" t="s">
        <v>558</v>
      </c>
      <c r="AJ2035">
        <v>75</v>
      </c>
      <c r="AK2035" t="s">
        <v>57</v>
      </c>
      <c r="AL2035">
        <v>75014</v>
      </c>
      <c r="AM2035" t="s">
        <v>55</v>
      </c>
      <c r="AN2035" t="s">
        <v>55</v>
      </c>
      <c r="AO2035" t="s">
        <v>55</v>
      </c>
      <c r="AS2035" t="s">
        <v>343</v>
      </c>
      <c r="AT2035">
        <v>31</v>
      </c>
      <c r="AU2035">
        <v>41</v>
      </c>
      <c r="AV2035">
        <v>26</v>
      </c>
      <c r="BB2035">
        <v>0</v>
      </c>
      <c r="BC2035">
        <v>0</v>
      </c>
      <c r="BD2035" t="s">
        <v>60</v>
      </c>
      <c r="BE2035" s="5" t="s">
        <v>5226</v>
      </c>
      <c r="BF2035">
        <v>634353938</v>
      </c>
      <c r="BH2035" t="s">
        <v>323</v>
      </c>
      <c r="BI2035" t="s">
        <v>320</v>
      </c>
      <c r="BJ2035">
        <v>0.49236111111111114</v>
      </c>
      <c r="BK2035">
        <v>62</v>
      </c>
      <c r="BL2035">
        <v>7.34</v>
      </c>
      <c r="BM2035">
        <v>0</v>
      </c>
      <c r="BN2035">
        <v>-47.18</v>
      </c>
      <c r="BO2035">
        <v>22.16</v>
      </c>
      <c r="BP2035" t="s">
        <v>60</v>
      </c>
      <c r="BQ2035">
        <v>1.1600389769999999</v>
      </c>
      <c r="BR2035" t="s">
        <v>61</v>
      </c>
    </row>
    <row r="2036" spans="1:70" x14ac:dyDescent="0.2">
      <c r="A2036" s="19">
        <f t="shared" si="76"/>
        <v>15.149999999999999</v>
      </c>
      <c r="B2036" s="20">
        <v>3752</v>
      </c>
      <c r="D2036" s="2" t="s">
        <v>1381</v>
      </c>
      <c r="E2036" s="2" t="str">
        <f t="shared" si="75"/>
        <v>ST</v>
      </c>
      <c r="F2036">
        <v>200720433</v>
      </c>
      <c r="G2036">
        <v>202606</v>
      </c>
      <c r="H2036" t="s">
        <v>52</v>
      </c>
      <c r="I2036" t="s">
        <v>321</v>
      </c>
      <c r="J2036" t="s">
        <v>322</v>
      </c>
      <c r="K2036" t="s">
        <v>54</v>
      </c>
      <c r="L2036" s="5">
        <v>46332</v>
      </c>
      <c r="M2036" s="5">
        <v>46362</v>
      </c>
      <c r="N2036" s="21">
        <v>872933394146</v>
      </c>
      <c r="P2036" t="s">
        <v>326</v>
      </c>
      <c r="Q2036" t="s">
        <v>326</v>
      </c>
      <c r="R2036" t="s">
        <v>56</v>
      </c>
      <c r="S2036" t="s">
        <v>327</v>
      </c>
      <c r="T2036">
        <v>21</v>
      </c>
      <c r="U2036" t="s">
        <v>57</v>
      </c>
      <c r="V2036">
        <v>21320</v>
      </c>
      <c r="W2036">
        <v>73.22</v>
      </c>
      <c r="X2036">
        <v>108.46</v>
      </c>
      <c r="Y2036">
        <v>0</v>
      </c>
      <c r="Z2036">
        <v>-55.73</v>
      </c>
      <c r="AA2036">
        <v>125.96</v>
      </c>
      <c r="AB2036">
        <v>6</v>
      </c>
      <c r="AC2036">
        <v>69.3</v>
      </c>
      <c r="AD2036">
        <v>69.3</v>
      </c>
      <c r="AE2036" t="s">
        <v>1577</v>
      </c>
      <c r="AF2036" t="s">
        <v>5953</v>
      </c>
      <c r="AG2036" t="s">
        <v>5953</v>
      </c>
      <c r="AH2036" t="s">
        <v>1773</v>
      </c>
      <c r="AI2036" t="s">
        <v>6806</v>
      </c>
      <c r="AJ2036">
        <v>22</v>
      </c>
      <c r="AK2036" t="s">
        <v>57</v>
      </c>
      <c r="AL2036">
        <v>22600</v>
      </c>
      <c r="AM2036" t="s">
        <v>55</v>
      </c>
      <c r="AN2036" t="s">
        <v>55</v>
      </c>
      <c r="AO2036" t="s">
        <v>55</v>
      </c>
      <c r="AS2036" t="s">
        <v>343</v>
      </c>
      <c r="AT2036">
        <v>0</v>
      </c>
      <c r="AU2036">
        <v>0</v>
      </c>
      <c r="AV2036">
        <v>0</v>
      </c>
      <c r="BB2036">
        <v>0</v>
      </c>
      <c r="BC2036">
        <v>0</v>
      </c>
      <c r="BD2036" t="s">
        <v>60</v>
      </c>
      <c r="BE2036" s="5" t="s">
        <v>3831</v>
      </c>
      <c r="BF2036">
        <v>634343823</v>
      </c>
      <c r="BH2036" t="s">
        <v>323</v>
      </c>
      <c r="BI2036" t="s">
        <v>320</v>
      </c>
      <c r="BJ2036">
        <v>0.42916666666666664</v>
      </c>
      <c r="BK2036">
        <v>63.4</v>
      </c>
      <c r="BL2036">
        <v>93.91</v>
      </c>
      <c r="BM2036">
        <v>0</v>
      </c>
      <c r="BN2036">
        <v>-48.25</v>
      </c>
      <c r="BO2036">
        <v>109.06</v>
      </c>
      <c r="BP2036" t="s">
        <v>60</v>
      </c>
      <c r="BQ2036">
        <v>1.1549344580000001</v>
      </c>
      <c r="BR2036" t="s">
        <v>61</v>
      </c>
    </row>
    <row r="2037" spans="1:70" x14ac:dyDescent="0.2">
      <c r="A2037" s="19">
        <f t="shared" si="76"/>
        <v>10.469999999999999</v>
      </c>
      <c r="B2037" s="20">
        <v>3752</v>
      </c>
      <c r="D2037" s="2" t="s">
        <v>1381</v>
      </c>
      <c r="E2037" s="2" t="str">
        <f t="shared" si="75"/>
        <v>ST</v>
      </c>
      <c r="F2037">
        <v>200720433</v>
      </c>
      <c r="G2037">
        <v>202606</v>
      </c>
      <c r="H2037" t="s">
        <v>52</v>
      </c>
      <c r="I2037" t="s">
        <v>321</v>
      </c>
      <c r="J2037" t="s">
        <v>322</v>
      </c>
      <c r="K2037" t="s">
        <v>54</v>
      </c>
      <c r="L2037" s="5">
        <v>46332</v>
      </c>
      <c r="M2037" s="5">
        <v>46362</v>
      </c>
      <c r="N2037" s="21">
        <v>872943292597</v>
      </c>
      <c r="P2037" t="s">
        <v>326</v>
      </c>
      <c r="Q2037" t="s">
        <v>326</v>
      </c>
      <c r="R2037" t="s">
        <v>56</v>
      </c>
      <c r="S2037" t="s">
        <v>327</v>
      </c>
      <c r="T2037">
        <v>21</v>
      </c>
      <c r="U2037" t="s">
        <v>57</v>
      </c>
      <c r="V2037">
        <v>21320</v>
      </c>
      <c r="W2037">
        <v>50.59</v>
      </c>
      <c r="X2037">
        <v>5.99</v>
      </c>
      <c r="Y2037">
        <v>0</v>
      </c>
      <c r="Z2037">
        <v>-38.49</v>
      </c>
      <c r="AA2037">
        <v>18.09</v>
      </c>
      <c r="AB2037">
        <v>5</v>
      </c>
      <c r="AC2037">
        <v>39.159999999999997</v>
      </c>
      <c r="AD2037">
        <v>39.159999999999997</v>
      </c>
      <c r="AE2037" t="s">
        <v>9857</v>
      </c>
      <c r="AF2037" t="s">
        <v>6807</v>
      </c>
      <c r="AG2037" t="s">
        <v>6807</v>
      </c>
      <c r="AH2037" t="s">
        <v>6808</v>
      </c>
      <c r="AI2037" t="s">
        <v>6809</v>
      </c>
      <c r="AJ2037">
        <v>58</v>
      </c>
      <c r="AK2037" t="s">
        <v>57</v>
      </c>
      <c r="AL2037">
        <v>58260</v>
      </c>
      <c r="AM2037" t="s">
        <v>55</v>
      </c>
      <c r="AN2037" t="s">
        <v>55</v>
      </c>
      <c r="AO2037" t="s">
        <v>55</v>
      </c>
      <c r="AS2037" t="s">
        <v>343</v>
      </c>
      <c r="AT2037">
        <v>0</v>
      </c>
      <c r="AU2037">
        <v>0</v>
      </c>
      <c r="AV2037">
        <v>0</v>
      </c>
      <c r="BB2037">
        <v>0</v>
      </c>
      <c r="BC2037">
        <v>0</v>
      </c>
      <c r="BD2037" t="s">
        <v>60</v>
      </c>
      <c r="BE2037" s="5" t="s">
        <v>3831</v>
      </c>
      <c r="BF2037">
        <v>634343823</v>
      </c>
      <c r="BH2037" t="s">
        <v>323</v>
      </c>
      <c r="BI2037" t="s">
        <v>320</v>
      </c>
      <c r="BJ2037">
        <v>0.41458333333333336</v>
      </c>
      <c r="BK2037">
        <v>43.8</v>
      </c>
      <c r="BL2037">
        <v>5.19</v>
      </c>
      <c r="BM2037">
        <v>0</v>
      </c>
      <c r="BN2037">
        <v>-33.33</v>
      </c>
      <c r="BO2037">
        <v>15.66</v>
      </c>
      <c r="BP2037" t="s">
        <v>60</v>
      </c>
      <c r="BQ2037">
        <v>1.1549344580000001</v>
      </c>
      <c r="BR2037" t="s">
        <v>61</v>
      </c>
    </row>
    <row r="2038" spans="1:70" x14ac:dyDescent="0.2">
      <c r="A2038" s="19">
        <f t="shared" si="76"/>
        <v>19.499999999999993</v>
      </c>
      <c r="B2038" s="20">
        <v>3752</v>
      </c>
      <c r="D2038" s="2" t="s">
        <v>1381</v>
      </c>
      <c r="E2038" s="2" t="str">
        <f t="shared" si="75"/>
        <v>ST</v>
      </c>
      <c r="F2038">
        <v>200720433</v>
      </c>
      <c r="G2038">
        <v>202606</v>
      </c>
      <c r="H2038" t="s">
        <v>52</v>
      </c>
      <c r="I2038" t="s">
        <v>321</v>
      </c>
      <c r="J2038" t="s">
        <v>322</v>
      </c>
      <c r="K2038" t="s">
        <v>54</v>
      </c>
      <c r="L2038" s="5" t="s">
        <v>3825</v>
      </c>
      <c r="M2038" s="5" t="s">
        <v>3826</v>
      </c>
      <c r="N2038" s="21">
        <v>873079039538</v>
      </c>
      <c r="P2038" t="s">
        <v>326</v>
      </c>
      <c r="Q2038" t="s">
        <v>326</v>
      </c>
      <c r="R2038" t="s">
        <v>56</v>
      </c>
      <c r="S2038" t="s">
        <v>327</v>
      </c>
      <c r="T2038">
        <v>21</v>
      </c>
      <c r="U2038" t="s">
        <v>57</v>
      </c>
      <c r="V2038">
        <v>21320</v>
      </c>
      <c r="W2038">
        <v>94.69</v>
      </c>
      <c r="X2038">
        <v>11.22</v>
      </c>
      <c r="Y2038">
        <v>0</v>
      </c>
      <c r="Z2038">
        <v>-72.06</v>
      </c>
      <c r="AA2038">
        <v>33.85</v>
      </c>
      <c r="AB2038">
        <v>9</v>
      </c>
      <c r="AC2038">
        <v>97.9</v>
      </c>
      <c r="AD2038">
        <v>97.9</v>
      </c>
      <c r="AE2038" t="s">
        <v>9858</v>
      </c>
      <c r="AF2038" t="s">
        <v>6810</v>
      </c>
      <c r="AG2038" t="s">
        <v>6810</v>
      </c>
      <c r="AH2038" t="s">
        <v>6811</v>
      </c>
      <c r="AI2038" t="s">
        <v>6812</v>
      </c>
      <c r="AJ2038">
        <v>51</v>
      </c>
      <c r="AK2038" t="s">
        <v>57</v>
      </c>
      <c r="AL2038">
        <v>51510</v>
      </c>
      <c r="AM2038" t="s">
        <v>55</v>
      </c>
      <c r="AN2038" t="s">
        <v>55</v>
      </c>
      <c r="AO2038" t="s">
        <v>55</v>
      </c>
      <c r="AS2038" t="s">
        <v>343</v>
      </c>
      <c r="AT2038">
        <v>0</v>
      </c>
      <c r="AU2038">
        <v>0</v>
      </c>
      <c r="AV2038">
        <v>0</v>
      </c>
      <c r="BB2038">
        <v>0</v>
      </c>
      <c r="BC2038">
        <v>0</v>
      </c>
      <c r="BD2038" t="s">
        <v>60</v>
      </c>
      <c r="BE2038" s="5" t="s">
        <v>3831</v>
      </c>
      <c r="BF2038">
        <v>634343823</v>
      </c>
      <c r="BH2038" t="s">
        <v>323</v>
      </c>
      <c r="BI2038" t="s">
        <v>320</v>
      </c>
      <c r="BJ2038">
        <v>0.44791666666666669</v>
      </c>
      <c r="BK2038">
        <v>81.599999999999994</v>
      </c>
      <c r="BL2038">
        <v>9.67</v>
      </c>
      <c r="BM2038">
        <v>0</v>
      </c>
      <c r="BN2038">
        <v>-62.1</v>
      </c>
      <c r="BO2038">
        <v>29.17</v>
      </c>
      <c r="BP2038" t="s">
        <v>60</v>
      </c>
      <c r="BQ2038">
        <v>1.160362033</v>
      </c>
      <c r="BR2038" t="s">
        <v>61</v>
      </c>
    </row>
    <row r="2039" spans="1:70" x14ac:dyDescent="0.2">
      <c r="A2039" s="19">
        <f t="shared" si="76"/>
        <v>7.120000000000001</v>
      </c>
      <c r="B2039" s="20">
        <v>3752</v>
      </c>
      <c r="D2039" s="2" t="s">
        <v>1381</v>
      </c>
      <c r="E2039" s="2" t="str">
        <f t="shared" si="75"/>
        <v>ST</v>
      </c>
      <c r="F2039">
        <v>200720433</v>
      </c>
      <c r="G2039">
        <v>202606</v>
      </c>
      <c r="H2039" t="s">
        <v>52</v>
      </c>
      <c r="I2039" t="s">
        <v>321</v>
      </c>
      <c r="J2039" t="s">
        <v>322</v>
      </c>
      <c r="K2039" t="s">
        <v>54</v>
      </c>
      <c r="L2039" s="5" t="s">
        <v>4087</v>
      </c>
      <c r="M2039" s="5" t="s">
        <v>3825</v>
      </c>
      <c r="N2039" s="21">
        <v>873128830924</v>
      </c>
      <c r="P2039" t="s">
        <v>326</v>
      </c>
      <c r="Q2039" t="s">
        <v>326</v>
      </c>
      <c r="R2039" t="s">
        <v>56</v>
      </c>
      <c r="S2039" t="s">
        <v>327</v>
      </c>
      <c r="T2039">
        <v>21</v>
      </c>
      <c r="U2039" t="s">
        <v>57</v>
      </c>
      <c r="V2039">
        <v>21320</v>
      </c>
      <c r="W2039">
        <v>34.49</v>
      </c>
      <c r="X2039">
        <v>4.0999999999999996</v>
      </c>
      <c r="Y2039">
        <v>0</v>
      </c>
      <c r="Z2039">
        <v>-26.25</v>
      </c>
      <c r="AA2039">
        <v>12.34</v>
      </c>
      <c r="AB2039">
        <v>1</v>
      </c>
      <c r="AC2039">
        <v>15.84</v>
      </c>
      <c r="AD2039">
        <v>15.84</v>
      </c>
      <c r="AE2039" t="s">
        <v>9859</v>
      </c>
      <c r="AF2039" t="s">
        <v>1125</v>
      </c>
      <c r="AG2039" t="s">
        <v>1125</v>
      </c>
      <c r="AH2039" t="s">
        <v>367</v>
      </c>
      <c r="AI2039" t="s">
        <v>746</v>
      </c>
      <c r="AJ2039">
        <v>37</v>
      </c>
      <c r="AK2039" t="s">
        <v>57</v>
      </c>
      <c r="AL2039">
        <v>37540</v>
      </c>
      <c r="AM2039" t="s">
        <v>55</v>
      </c>
      <c r="AN2039" t="s">
        <v>55</v>
      </c>
      <c r="AO2039" t="s">
        <v>55</v>
      </c>
      <c r="AS2039" t="s">
        <v>342</v>
      </c>
      <c r="AT2039">
        <v>30</v>
      </c>
      <c r="AU2039">
        <v>30</v>
      </c>
      <c r="AV2039">
        <v>40</v>
      </c>
      <c r="BB2039">
        <v>0</v>
      </c>
      <c r="BC2039">
        <v>0</v>
      </c>
      <c r="BD2039" t="s">
        <v>60</v>
      </c>
      <c r="BE2039" s="5" t="s">
        <v>3831</v>
      </c>
      <c r="BF2039">
        <v>634343823</v>
      </c>
      <c r="BH2039" t="s">
        <v>323</v>
      </c>
      <c r="BI2039" t="s">
        <v>320</v>
      </c>
      <c r="BJ2039">
        <v>0.46388888888888891</v>
      </c>
      <c r="BK2039">
        <v>29.8</v>
      </c>
      <c r="BL2039">
        <v>3.54</v>
      </c>
      <c r="BM2039">
        <v>0</v>
      </c>
      <c r="BN2039">
        <v>-22.68</v>
      </c>
      <c r="BO2039">
        <v>10.66</v>
      </c>
      <c r="BP2039" t="s">
        <v>60</v>
      </c>
      <c r="BQ2039">
        <v>1.1572332869999999</v>
      </c>
      <c r="BR2039" t="s">
        <v>61</v>
      </c>
    </row>
    <row r="2040" spans="1:70" x14ac:dyDescent="0.2">
      <c r="A2040" s="19">
        <f t="shared" si="76"/>
        <v>19.170000000000002</v>
      </c>
      <c r="B2040" s="20">
        <v>3752</v>
      </c>
      <c r="D2040" s="2" t="s">
        <v>1381</v>
      </c>
      <c r="E2040" s="2" t="str">
        <f t="shared" si="75"/>
        <v>ST</v>
      </c>
      <c r="F2040">
        <v>200720433</v>
      </c>
      <c r="G2040">
        <v>202606</v>
      </c>
      <c r="H2040" t="s">
        <v>52</v>
      </c>
      <c r="I2040" t="s">
        <v>321</v>
      </c>
      <c r="J2040" t="s">
        <v>322</v>
      </c>
      <c r="K2040" t="s">
        <v>54</v>
      </c>
      <c r="L2040" s="5" t="s">
        <v>3826</v>
      </c>
      <c r="M2040" s="5" t="s">
        <v>5222</v>
      </c>
      <c r="N2040" s="21">
        <v>873239661777</v>
      </c>
      <c r="P2040" t="s">
        <v>326</v>
      </c>
      <c r="Q2040" t="s">
        <v>326</v>
      </c>
      <c r="R2040" t="s">
        <v>56</v>
      </c>
      <c r="S2040" t="s">
        <v>327</v>
      </c>
      <c r="T2040">
        <v>21</v>
      </c>
      <c r="U2040" t="s">
        <v>57</v>
      </c>
      <c r="V2040">
        <v>21320</v>
      </c>
      <c r="W2040">
        <v>93.04</v>
      </c>
      <c r="X2040">
        <v>11.03</v>
      </c>
      <c r="Y2040">
        <v>0</v>
      </c>
      <c r="Z2040">
        <v>-70.8</v>
      </c>
      <c r="AA2040">
        <v>33.270000000000003</v>
      </c>
      <c r="AB2040">
        <v>9</v>
      </c>
      <c r="AC2040">
        <v>96.36</v>
      </c>
      <c r="AD2040">
        <v>96.36</v>
      </c>
      <c r="AE2040" t="s">
        <v>9860</v>
      </c>
      <c r="AF2040" t="s">
        <v>6813</v>
      </c>
      <c r="AG2040" t="s">
        <v>6813</v>
      </c>
      <c r="AH2040" t="s">
        <v>6814</v>
      </c>
      <c r="AI2040" t="s">
        <v>6815</v>
      </c>
      <c r="AJ2040">
        <v>37</v>
      </c>
      <c r="AK2040" t="s">
        <v>57</v>
      </c>
      <c r="AL2040">
        <v>37290</v>
      </c>
      <c r="AM2040" t="s">
        <v>55</v>
      </c>
      <c r="AN2040" t="s">
        <v>55</v>
      </c>
      <c r="AO2040" t="s">
        <v>55</v>
      </c>
      <c r="AS2040" t="s">
        <v>343</v>
      </c>
      <c r="AT2040">
        <v>0</v>
      </c>
      <c r="AU2040">
        <v>0</v>
      </c>
      <c r="AV2040">
        <v>0</v>
      </c>
      <c r="BB2040">
        <v>0</v>
      </c>
      <c r="BC2040">
        <v>0</v>
      </c>
      <c r="BD2040" t="s">
        <v>60</v>
      </c>
      <c r="BE2040" s="5" t="s">
        <v>5226</v>
      </c>
      <c r="BF2040">
        <v>634353938</v>
      </c>
      <c r="BH2040" t="s">
        <v>323</v>
      </c>
      <c r="BI2040" t="s">
        <v>320</v>
      </c>
      <c r="BJ2040">
        <v>0.47638888888888886</v>
      </c>
      <c r="BK2040">
        <v>80.2</v>
      </c>
      <c r="BL2040">
        <v>9.51</v>
      </c>
      <c r="BM2040">
        <v>0</v>
      </c>
      <c r="BN2040">
        <v>-61.03</v>
      </c>
      <c r="BO2040">
        <v>28.68</v>
      </c>
      <c r="BP2040" t="s">
        <v>60</v>
      </c>
      <c r="BQ2040">
        <v>1.1600389769999999</v>
      </c>
      <c r="BR2040" t="s">
        <v>61</v>
      </c>
    </row>
    <row r="2041" spans="1:70" x14ac:dyDescent="0.2">
      <c r="A2041" s="19">
        <f t="shared" si="76"/>
        <v>9.4600000000000009</v>
      </c>
      <c r="B2041" s="20">
        <v>3752</v>
      </c>
      <c r="D2041" s="2" t="s">
        <v>1381</v>
      </c>
      <c r="E2041" s="2" t="str">
        <f t="shared" si="75"/>
        <v>ST</v>
      </c>
      <c r="F2041">
        <v>200720433</v>
      </c>
      <c r="G2041">
        <v>202606</v>
      </c>
      <c r="H2041" t="s">
        <v>52</v>
      </c>
      <c r="I2041" t="s">
        <v>321</v>
      </c>
      <c r="J2041" t="s">
        <v>322</v>
      </c>
      <c r="K2041" t="s">
        <v>54</v>
      </c>
      <c r="L2041" s="5" t="s">
        <v>3826</v>
      </c>
      <c r="M2041" s="5" t="s">
        <v>5222</v>
      </c>
      <c r="N2041" s="21">
        <v>873200131222</v>
      </c>
      <c r="P2041" t="s">
        <v>326</v>
      </c>
      <c r="Q2041" t="s">
        <v>326</v>
      </c>
      <c r="R2041" t="s">
        <v>56</v>
      </c>
      <c r="S2041" t="s">
        <v>327</v>
      </c>
      <c r="T2041">
        <v>21</v>
      </c>
      <c r="U2041" t="s">
        <v>57</v>
      </c>
      <c r="V2041">
        <v>21320</v>
      </c>
      <c r="W2041">
        <v>45.94</v>
      </c>
      <c r="X2041">
        <v>5.44</v>
      </c>
      <c r="Y2041">
        <v>0</v>
      </c>
      <c r="Z2041">
        <v>-34.96</v>
      </c>
      <c r="AA2041">
        <v>16.41</v>
      </c>
      <c r="AB2041">
        <v>2</v>
      </c>
      <c r="AC2041">
        <v>31.68</v>
      </c>
      <c r="AD2041">
        <v>31.68</v>
      </c>
      <c r="AE2041" t="s">
        <v>9861</v>
      </c>
      <c r="AF2041" t="s">
        <v>6816</v>
      </c>
      <c r="AG2041" t="s">
        <v>6816</v>
      </c>
      <c r="AH2041" t="s">
        <v>6817</v>
      </c>
      <c r="AI2041" t="s">
        <v>436</v>
      </c>
      <c r="AJ2041">
        <v>31</v>
      </c>
      <c r="AK2041" t="s">
        <v>57</v>
      </c>
      <c r="AL2041">
        <v>31000</v>
      </c>
      <c r="AM2041" t="s">
        <v>55</v>
      </c>
      <c r="AN2041" t="s">
        <v>55</v>
      </c>
      <c r="AO2041" t="s">
        <v>55</v>
      </c>
      <c r="AS2041" t="s">
        <v>343</v>
      </c>
      <c r="AT2041">
        <v>26</v>
      </c>
      <c r="AU2041">
        <v>40</v>
      </c>
      <c r="AV2041">
        <v>31</v>
      </c>
      <c r="BB2041">
        <v>0</v>
      </c>
      <c r="BC2041">
        <v>0</v>
      </c>
      <c r="BD2041" t="s">
        <v>60</v>
      </c>
      <c r="BE2041" s="5" t="s">
        <v>5226</v>
      </c>
      <c r="BF2041">
        <v>634353938</v>
      </c>
      <c r="BH2041" t="s">
        <v>323</v>
      </c>
      <c r="BI2041" t="s">
        <v>320</v>
      </c>
      <c r="BJ2041">
        <v>0.40486111111111112</v>
      </c>
      <c r="BK2041">
        <v>39.6</v>
      </c>
      <c r="BL2041">
        <v>4.6900000000000004</v>
      </c>
      <c r="BM2041">
        <v>0</v>
      </c>
      <c r="BN2041">
        <v>-30.14</v>
      </c>
      <c r="BO2041">
        <v>14.15</v>
      </c>
      <c r="BP2041" t="s">
        <v>60</v>
      </c>
      <c r="BQ2041">
        <v>1.1600389769999999</v>
      </c>
      <c r="BR2041" t="s">
        <v>61</v>
      </c>
    </row>
    <row r="2042" spans="1:70" x14ac:dyDescent="0.2">
      <c r="A2042" s="19">
        <f t="shared" si="76"/>
        <v>9.4600000000000009</v>
      </c>
      <c r="B2042" s="20">
        <v>3752</v>
      </c>
      <c r="D2042" s="2" t="s">
        <v>1381</v>
      </c>
      <c r="E2042" s="2" t="str">
        <f t="shared" ref="E2042:E2105" si="77">IF(J2042="FedEx Priority","ST","FICP")</f>
        <v>ST</v>
      </c>
      <c r="F2042">
        <v>200720433</v>
      </c>
      <c r="G2042">
        <v>202606</v>
      </c>
      <c r="H2042" t="s">
        <v>52</v>
      </c>
      <c r="I2042" t="s">
        <v>321</v>
      </c>
      <c r="J2042" t="s">
        <v>322</v>
      </c>
      <c r="K2042" t="s">
        <v>54</v>
      </c>
      <c r="L2042" s="5">
        <v>46301</v>
      </c>
      <c r="M2042" s="5">
        <v>46362</v>
      </c>
      <c r="N2042" s="21">
        <v>872884535909</v>
      </c>
      <c r="P2042" t="s">
        <v>326</v>
      </c>
      <c r="Q2042" t="s">
        <v>326</v>
      </c>
      <c r="R2042" t="s">
        <v>56</v>
      </c>
      <c r="S2042" t="s">
        <v>327</v>
      </c>
      <c r="T2042">
        <v>21</v>
      </c>
      <c r="U2042" t="s">
        <v>57</v>
      </c>
      <c r="V2042">
        <v>21320</v>
      </c>
      <c r="W2042">
        <v>45.67</v>
      </c>
      <c r="X2042">
        <v>5.41</v>
      </c>
      <c r="Y2042">
        <v>0</v>
      </c>
      <c r="Z2042">
        <v>-34.76</v>
      </c>
      <c r="AA2042">
        <v>16.32</v>
      </c>
      <c r="AB2042">
        <v>2</v>
      </c>
      <c r="AC2042">
        <v>33</v>
      </c>
      <c r="AD2042">
        <v>33</v>
      </c>
      <c r="AE2042" t="s">
        <v>9862</v>
      </c>
      <c r="AF2042" t="s">
        <v>6818</v>
      </c>
      <c r="AG2042" t="s">
        <v>6818</v>
      </c>
      <c r="AH2042" t="s">
        <v>6819</v>
      </c>
      <c r="AI2042" t="s">
        <v>483</v>
      </c>
      <c r="AJ2042">
        <v>6</v>
      </c>
      <c r="AK2042" t="s">
        <v>57</v>
      </c>
      <c r="AL2042">
        <v>6600</v>
      </c>
      <c r="AM2042" t="s">
        <v>55</v>
      </c>
      <c r="AN2042" t="s">
        <v>55</v>
      </c>
      <c r="AO2042" t="s">
        <v>55</v>
      </c>
      <c r="AS2042" t="s">
        <v>343</v>
      </c>
      <c r="AT2042">
        <v>0</v>
      </c>
      <c r="AU2042">
        <v>0</v>
      </c>
      <c r="AV2042">
        <v>0</v>
      </c>
      <c r="BB2042">
        <v>0</v>
      </c>
      <c r="BC2042">
        <v>0</v>
      </c>
      <c r="BD2042" t="s">
        <v>60</v>
      </c>
      <c r="BE2042" s="5" t="s">
        <v>3831</v>
      </c>
      <c r="BF2042">
        <v>634343823</v>
      </c>
      <c r="BH2042" t="s">
        <v>323</v>
      </c>
      <c r="BI2042" t="s">
        <v>320</v>
      </c>
      <c r="BJ2042">
        <v>0.45902777777777776</v>
      </c>
      <c r="BK2042">
        <v>39.6</v>
      </c>
      <c r="BL2042">
        <v>4.6900000000000004</v>
      </c>
      <c r="BM2042">
        <v>0</v>
      </c>
      <c r="BN2042">
        <v>-30.14</v>
      </c>
      <c r="BO2042">
        <v>14.15</v>
      </c>
      <c r="BP2042" t="s">
        <v>60</v>
      </c>
      <c r="BQ2042">
        <v>1.153163127</v>
      </c>
      <c r="BR2042" t="s">
        <v>61</v>
      </c>
    </row>
    <row r="2043" spans="1:70" x14ac:dyDescent="0.2">
      <c r="A2043" s="19">
        <f t="shared" si="76"/>
        <v>9.4600000000000009</v>
      </c>
      <c r="B2043" s="20">
        <v>3752</v>
      </c>
      <c r="D2043" s="2" t="s">
        <v>1381</v>
      </c>
      <c r="E2043" s="2" t="str">
        <f t="shared" si="77"/>
        <v>ST</v>
      </c>
      <c r="F2043">
        <v>200720433</v>
      </c>
      <c r="G2043">
        <v>202606</v>
      </c>
      <c r="H2043" t="s">
        <v>52</v>
      </c>
      <c r="I2043" t="s">
        <v>321</v>
      </c>
      <c r="J2043" t="s">
        <v>322</v>
      </c>
      <c r="K2043" t="s">
        <v>54</v>
      </c>
      <c r="L2043" s="5" t="s">
        <v>3831</v>
      </c>
      <c r="M2043" s="5" t="s">
        <v>5697</v>
      </c>
      <c r="N2043" s="21">
        <v>873291784124</v>
      </c>
      <c r="P2043" t="s">
        <v>326</v>
      </c>
      <c r="Q2043" t="s">
        <v>326</v>
      </c>
      <c r="R2043" t="s">
        <v>56</v>
      </c>
      <c r="S2043" t="s">
        <v>327</v>
      </c>
      <c r="T2043">
        <v>21</v>
      </c>
      <c r="U2043" t="s">
        <v>57</v>
      </c>
      <c r="V2043">
        <v>21320</v>
      </c>
      <c r="W2043">
        <v>45.44</v>
      </c>
      <c r="X2043">
        <v>5.38</v>
      </c>
      <c r="Y2043">
        <v>0</v>
      </c>
      <c r="Z2043">
        <v>-34.590000000000003</v>
      </c>
      <c r="AA2043">
        <v>16.239999999999998</v>
      </c>
      <c r="AB2043">
        <v>2</v>
      </c>
      <c r="AC2043">
        <v>33</v>
      </c>
      <c r="AD2043">
        <v>33</v>
      </c>
      <c r="AE2043" t="s">
        <v>1529</v>
      </c>
      <c r="AF2043" t="s">
        <v>6820</v>
      </c>
      <c r="AG2043" t="s">
        <v>6821</v>
      </c>
      <c r="AH2043" t="s">
        <v>6822</v>
      </c>
      <c r="AI2043" t="s">
        <v>483</v>
      </c>
      <c r="AJ2043">
        <v>6</v>
      </c>
      <c r="AK2043" t="s">
        <v>57</v>
      </c>
      <c r="AL2043">
        <v>6600</v>
      </c>
      <c r="AM2043" t="s">
        <v>55</v>
      </c>
      <c r="AN2043" t="s">
        <v>55</v>
      </c>
      <c r="AO2043" t="s">
        <v>55</v>
      </c>
      <c r="AS2043" t="s">
        <v>343</v>
      </c>
      <c r="AT2043">
        <v>0</v>
      </c>
      <c r="AU2043">
        <v>0</v>
      </c>
      <c r="AV2043">
        <v>0</v>
      </c>
      <c r="BB2043">
        <v>0</v>
      </c>
      <c r="BC2043">
        <v>0</v>
      </c>
      <c r="BD2043" t="s">
        <v>60</v>
      </c>
      <c r="BE2043" s="5" t="s">
        <v>5226</v>
      </c>
      <c r="BF2043">
        <v>634353938</v>
      </c>
      <c r="BH2043" t="s">
        <v>323</v>
      </c>
      <c r="BI2043" t="s">
        <v>320</v>
      </c>
      <c r="BJ2043">
        <v>0.43402777777777779</v>
      </c>
      <c r="BK2043">
        <v>39.6</v>
      </c>
      <c r="BL2043">
        <v>4.6900000000000004</v>
      </c>
      <c r="BM2043">
        <v>0</v>
      </c>
      <c r="BN2043">
        <v>-30.14</v>
      </c>
      <c r="BO2043">
        <v>14.15</v>
      </c>
      <c r="BP2043" t="s">
        <v>60</v>
      </c>
      <c r="BQ2043">
        <v>1.1475391020000001</v>
      </c>
      <c r="BR2043" t="s">
        <v>61</v>
      </c>
    </row>
    <row r="2044" spans="1:70" x14ac:dyDescent="0.2">
      <c r="A2044" s="19">
        <f t="shared" si="76"/>
        <v>10.469999999999999</v>
      </c>
      <c r="B2044" s="20">
        <v>3752</v>
      </c>
      <c r="D2044" s="2" t="s">
        <v>1381</v>
      </c>
      <c r="E2044" s="2" t="str">
        <f t="shared" si="77"/>
        <v>ST</v>
      </c>
      <c r="F2044">
        <v>200720433</v>
      </c>
      <c r="G2044">
        <v>202606</v>
      </c>
      <c r="H2044" t="s">
        <v>52</v>
      </c>
      <c r="I2044" t="s">
        <v>321</v>
      </c>
      <c r="J2044" t="s">
        <v>322</v>
      </c>
      <c r="K2044" t="s">
        <v>54</v>
      </c>
      <c r="L2044" s="5">
        <v>46362</v>
      </c>
      <c r="M2044" s="5" t="s">
        <v>2497</v>
      </c>
      <c r="N2044" s="21">
        <v>872947174395</v>
      </c>
      <c r="P2044" t="s">
        <v>326</v>
      </c>
      <c r="Q2044" t="s">
        <v>326</v>
      </c>
      <c r="R2044" t="s">
        <v>56</v>
      </c>
      <c r="S2044" t="s">
        <v>327</v>
      </c>
      <c r="T2044">
        <v>21</v>
      </c>
      <c r="U2044" t="s">
        <v>57</v>
      </c>
      <c r="V2044">
        <v>21320</v>
      </c>
      <c r="W2044">
        <v>50.58</v>
      </c>
      <c r="X2044">
        <v>5.99</v>
      </c>
      <c r="Y2044">
        <v>0</v>
      </c>
      <c r="Z2044">
        <v>-38.49</v>
      </c>
      <c r="AA2044">
        <v>18.079999999999998</v>
      </c>
      <c r="AB2044">
        <v>3</v>
      </c>
      <c r="AC2044">
        <v>39.6</v>
      </c>
      <c r="AD2044">
        <v>39.6</v>
      </c>
      <c r="AE2044" t="s">
        <v>9863</v>
      </c>
      <c r="AF2044" t="s">
        <v>6823</v>
      </c>
      <c r="AG2044" t="s">
        <v>6823</v>
      </c>
      <c r="AH2044" t="s">
        <v>6824</v>
      </c>
      <c r="AI2044" t="s">
        <v>6825</v>
      </c>
      <c r="AJ2044">
        <v>79</v>
      </c>
      <c r="AK2044" t="s">
        <v>57</v>
      </c>
      <c r="AL2044">
        <v>79600</v>
      </c>
      <c r="AM2044" t="s">
        <v>55</v>
      </c>
      <c r="AN2044" t="s">
        <v>55</v>
      </c>
      <c r="AO2044" t="s">
        <v>55</v>
      </c>
      <c r="AS2044" t="s">
        <v>343</v>
      </c>
      <c r="AT2044">
        <v>0</v>
      </c>
      <c r="AU2044">
        <v>0</v>
      </c>
      <c r="AV2044">
        <v>0</v>
      </c>
      <c r="BB2044">
        <v>0</v>
      </c>
      <c r="BC2044">
        <v>0</v>
      </c>
      <c r="BD2044" t="s">
        <v>60</v>
      </c>
      <c r="BE2044" s="5" t="s">
        <v>3831</v>
      </c>
      <c r="BF2044">
        <v>634343823</v>
      </c>
      <c r="BH2044" t="s">
        <v>323</v>
      </c>
      <c r="BI2044" t="s">
        <v>320</v>
      </c>
      <c r="BJ2044">
        <v>0.50347222222222221</v>
      </c>
      <c r="BK2044">
        <v>43.8</v>
      </c>
      <c r="BL2044">
        <v>5.19</v>
      </c>
      <c r="BM2044">
        <v>0</v>
      </c>
      <c r="BN2044">
        <v>-33.33</v>
      </c>
      <c r="BO2044">
        <v>15.66</v>
      </c>
      <c r="BP2044" t="s">
        <v>60</v>
      </c>
      <c r="BQ2044">
        <v>1.154814421</v>
      </c>
      <c r="BR2044" t="s">
        <v>61</v>
      </c>
    </row>
    <row r="2045" spans="1:70" x14ac:dyDescent="0.2">
      <c r="A2045" s="19">
        <f t="shared" si="76"/>
        <v>22.510000000000005</v>
      </c>
      <c r="B2045" s="20">
        <v>3752</v>
      </c>
      <c r="D2045" s="2" t="s">
        <v>1381</v>
      </c>
      <c r="E2045" s="2" t="str">
        <f t="shared" si="77"/>
        <v>ST</v>
      </c>
      <c r="F2045">
        <v>200720433</v>
      </c>
      <c r="G2045">
        <v>202606</v>
      </c>
      <c r="H2045" t="s">
        <v>52</v>
      </c>
      <c r="I2045" t="s">
        <v>321</v>
      </c>
      <c r="J2045" t="s">
        <v>322</v>
      </c>
      <c r="K2045" t="s">
        <v>54</v>
      </c>
      <c r="L2045" s="5" t="s">
        <v>3831</v>
      </c>
      <c r="M2045" s="5" t="s">
        <v>5697</v>
      </c>
      <c r="N2045" s="21">
        <v>873291096541</v>
      </c>
      <c r="P2045" t="s">
        <v>326</v>
      </c>
      <c r="Q2045" t="s">
        <v>326</v>
      </c>
      <c r="R2045" t="s">
        <v>56</v>
      </c>
      <c r="S2045" t="s">
        <v>327</v>
      </c>
      <c r="T2045">
        <v>21</v>
      </c>
      <c r="U2045" t="s">
        <v>57</v>
      </c>
      <c r="V2045">
        <v>21320</v>
      </c>
      <c r="W2045">
        <v>108.1</v>
      </c>
      <c r="X2045">
        <v>12.81</v>
      </c>
      <c r="Y2045">
        <v>0</v>
      </c>
      <c r="Z2045">
        <v>-82.27</v>
      </c>
      <c r="AA2045">
        <v>38.64</v>
      </c>
      <c r="AB2045">
        <v>9</v>
      </c>
      <c r="AC2045">
        <v>118.8</v>
      </c>
      <c r="AD2045">
        <v>118.8</v>
      </c>
      <c r="AE2045" t="s">
        <v>1459</v>
      </c>
      <c r="AF2045" t="s">
        <v>5251</v>
      </c>
      <c r="AG2045" t="s">
        <v>5251</v>
      </c>
      <c r="AH2045" t="s">
        <v>6826</v>
      </c>
      <c r="AI2045" t="s">
        <v>3933</v>
      </c>
      <c r="AJ2045">
        <v>93</v>
      </c>
      <c r="AK2045" t="s">
        <v>57</v>
      </c>
      <c r="AL2045">
        <v>93200</v>
      </c>
      <c r="AM2045" t="s">
        <v>55</v>
      </c>
      <c r="AN2045" t="s">
        <v>55</v>
      </c>
      <c r="AO2045" t="s">
        <v>55</v>
      </c>
      <c r="AS2045" t="s">
        <v>343</v>
      </c>
      <c r="AT2045">
        <v>0</v>
      </c>
      <c r="AU2045">
        <v>0</v>
      </c>
      <c r="AV2045">
        <v>0</v>
      </c>
      <c r="BB2045">
        <v>0</v>
      </c>
      <c r="BC2045">
        <v>0</v>
      </c>
      <c r="BD2045" t="s">
        <v>60</v>
      </c>
      <c r="BE2045" s="5" t="s">
        <v>5226</v>
      </c>
      <c r="BF2045">
        <v>634353938</v>
      </c>
      <c r="BH2045" t="s">
        <v>323</v>
      </c>
      <c r="BI2045" t="s">
        <v>320</v>
      </c>
      <c r="BJ2045">
        <v>0.37361111111111112</v>
      </c>
      <c r="BK2045">
        <v>94.2</v>
      </c>
      <c r="BL2045">
        <v>11.16</v>
      </c>
      <c r="BM2045">
        <v>0</v>
      </c>
      <c r="BN2045">
        <v>-71.69</v>
      </c>
      <c r="BO2045">
        <v>33.67</v>
      </c>
      <c r="BP2045" t="s">
        <v>60</v>
      </c>
      <c r="BQ2045">
        <v>1.1475391020000001</v>
      </c>
      <c r="BR2045" t="s">
        <v>61</v>
      </c>
    </row>
    <row r="2046" spans="1:70" x14ac:dyDescent="0.2">
      <c r="A2046" s="19">
        <f t="shared" si="76"/>
        <v>18.159999999999997</v>
      </c>
      <c r="B2046" s="20">
        <v>3752</v>
      </c>
      <c r="D2046" s="2" t="s">
        <v>1381</v>
      </c>
      <c r="E2046" s="2" t="str">
        <f t="shared" si="77"/>
        <v>ST</v>
      </c>
      <c r="F2046">
        <v>200720433</v>
      </c>
      <c r="G2046">
        <v>202606</v>
      </c>
      <c r="H2046" t="s">
        <v>52</v>
      </c>
      <c r="I2046" t="s">
        <v>321</v>
      </c>
      <c r="J2046" t="s">
        <v>322</v>
      </c>
      <c r="K2046" t="s">
        <v>54</v>
      </c>
      <c r="L2046" s="5">
        <v>46332</v>
      </c>
      <c r="M2046" s="5">
        <v>46362</v>
      </c>
      <c r="N2046" s="21">
        <v>872894828527</v>
      </c>
      <c r="P2046" t="s">
        <v>326</v>
      </c>
      <c r="Q2046" t="s">
        <v>326</v>
      </c>
      <c r="R2046" t="s">
        <v>56</v>
      </c>
      <c r="S2046" t="s">
        <v>327</v>
      </c>
      <c r="T2046">
        <v>21</v>
      </c>
      <c r="U2046" t="s">
        <v>57</v>
      </c>
      <c r="V2046">
        <v>21320</v>
      </c>
      <c r="W2046">
        <v>87.78</v>
      </c>
      <c r="X2046">
        <v>110.19</v>
      </c>
      <c r="Y2046">
        <v>0</v>
      </c>
      <c r="Z2046">
        <v>-66.8</v>
      </c>
      <c r="AA2046">
        <v>131.16999999999999</v>
      </c>
      <c r="AB2046">
        <v>6</v>
      </c>
      <c r="AC2046">
        <v>90.2</v>
      </c>
      <c r="AD2046">
        <v>90.2</v>
      </c>
      <c r="AE2046" t="s">
        <v>9864</v>
      </c>
      <c r="AF2046" t="s">
        <v>6827</v>
      </c>
      <c r="AG2046" t="s">
        <v>6827</v>
      </c>
      <c r="AH2046" t="s">
        <v>6828</v>
      </c>
      <c r="AI2046" t="s">
        <v>644</v>
      </c>
      <c r="AJ2046">
        <v>60</v>
      </c>
      <c r="AK2046" t="s">
        <v>57</v>
      </c>
      <c r="AL2046">
        <v>60400</v>
      </c>
      <c r="AM2046" t="s">
        <v>55</v>
      </c>
      <c r="AN2046" t="s">
        <v>55</v>
      </c>
      <c r="AO2046" t="s">
        <v>55</v>
      </c>
      <c r="AS2046" t="s">
        <v>343</v>
      </c>
      <c r="AT2046">
        <v>0</v>
      </c>
      <c r="AU2046">
        <v>0</v>
      </c>
      <c r="AV2046">
        <v>0</v>
      </c>
      <c r="BB2046">
        <v>0</v>
      </c>
      <c r="BC2046">
        <v>0</v>
      </c>
      <c r="BD2046" t="s">
        <v>60</v>
      </c>
      <c r="BE2046" s="5" t="s">
        <v>3831</v>
      </c>
      <c r="BF2046">
        <v>634343823</v>
      </c>
      <c r="BH2046" t="s">
        <v>323</v>
      </c>
      <c r="BI2046" t="s">
        <v>320</v>
      </c>
      <c r="BJ2046">
        <v>0.40625</v>
      </c>
      <c r="BK2046">
        <v>76</v>
      </c>
      <c r="BL2046">
        <v>95.41</v>
      </c>
      <c r="BM2046">
        <v>0</v>
      </c>
      <c r="BN2046">
        <v>-57.84</v>
      </c>
      <c r="BO2046">
        <v>113.57</v>
      </c>
      <c r="BP2046" t="s">
        <v>60</v>
      </c>
      <c r="BQ2046">
        <v>1.1549344580000001</v>
      </c>
      <c r="BR2046" t="s">
        <v>61</v>
      </c>
    </row>
    <row r="2047" spans="1:70" x14ac:dyDescent="0.2">
      <c r="A2047" s="19">
        <f t="shared" si="76"/>
        <v>20.509999999999991</v>
      </c>
      <c r="B2047" s="20">
        <v>3752</v>
      </c>
      <c r="D2047" s="2" t="s">
        <v>1381</v>
      </c>
      <c r="E2047" s="2" t="str">
        <f t="shared" si="77"/>
        <v>ST</v>
      </c>
      <c r="F2047">
        <v>200720433</v>
      </c>
      <c r="G2047">
        <v>202606</v>
      </c>
      <c r="H2047" t="s">
        <v>52</v>
      </c>
      <c r="I2047" t="s">
        <v>321</v>
      </c>
      <c r="J2047" t="s">
        <v>322</v>
      </c>
      <c r="K2047" t="s">
        <v>54</v>
      </c>
      <c r="L2047" s="5" t="s">
        <v>3825</v>
      </c>
      <c r="M2047" s="5" t="s">
        <v>5222</v>
      </c>
      <c r="N2047" s="21">
        <v>873147791859</v>
      </c>
      <c r="P2047" t="s">
        <v>326</v>
      </c>
      <c r="Q2047" t="s">
        <v>326</v>
      </c>
      <c r="R2047" t="s">
        <v>56</v>
      </c>
      <c r="S2047" t="s">
        <v>327</v>
      </c>
      <c r="T2047">
        <v>21</v>
      </c>
      <c r="U2047" t="s">
        <v>57</v>
      </c>
      <c r="V2047">
        <v>21320</v>
      </c>
      <c r="W2047">
        <v>99.56</v>
      </c>
      <c r="X2047">
        <v>11.8</v>
      </c>
      <c r="Y2047">
        <v>0</v>
      </c>
      <c r="Z2047">
        <v>-75.760000000000005</v>
      </c>
      <c r="AA2047">
        <v>35.6</v>
      </c>
      <c r="AB2047">
        <v>8</v>
      </c>
      <c r="AC2047">
        <v>104.72</v>
      </c>
      <c r="AD2047">
        <v>104.72</v>
      </c>
      <c r="AE2047" t="s">
        <v>9865</v>
      </c>
      <c r="AF2047" t="s">
        <v>6829</v>
      </c>
      <c r="AG2047" t="s">
        <v>6829</v>
      </c>
      <c r="AH2047" t="s">
        <v>6830</v>
      </c>
      <c r="AI2047" t="s">
        <v>6831</v>
      </c>
      <c r="AJ2047">
        <v>49</v>
      </c>
      <c r="AK2047" t="s">
        <v>57</v>
      </c>
      <c r="AL2047">
        <v>49500</v>
      </c>
      <c r="AM2047" t="s">
        <v>55</v>
      </c>
      <c r="AN2047" t="s">
        <v>55</v>
      </c>
      <c r="AO2047" t="s">
        <v>55</v>
      </c>
      <c r="AS2047" t="s">
        <v>343</v>
      </c>
      <c r="AT2047">
        <v>0</v>
      </c>
      <c r="AU2047">
        <v>0</v>
      </c>
      <c r="AV2047">
        <v>0</v>
      </c>
      <c r="BB2047">
        <v>0</v>
      </c>
      <c r="BC2047">
        <v>0</v>
      </c>
      <c r="BD2047" t="s">
        <v>60</v>
      </c>
      <c r="BE2047" s="5" t="s">
        <v>5226</v>
      </c>
      <c r="BF2047">
        <v>634353938</v>
      </c>
      <c r="BH2047" t="s">
        <v>323</v>
      </c>
      <c r="BI2047" t="s">
        <v>320</v>
      </c>
      <c r="BJ2047">
        <v>0.44027777777777777</v>
      </c>
      <c r="BK2047">
        <v>85.8</v>
      </c>
      <c r="BL2047">
        <v>10.17</v>
      </c>
      <c r="BM2047">
        <v>0</v>
      </c>
      <c r="BN2047">
        <v>-65.290000000000006</v>
      </c>
      <c r="BO2047">
        <v>30.68</v>
      </c>
      <c r="BP2047" t="s">
        <v>60</v>
      </c>
      <c r="BQ2047">
        <v>1.160362033</v>
      </c>
      <c r="BR2047" t="s">
        <v>61</v>
      </c>
    </row>
    <row r="2048" spans="1:70" x14ac:dyDescent="0.2">
      <c r="A2048" s="19">
        <f t="shared" si="76"/>
        <v>10.129999999999995</v>
      </c>
      <c r="B2048" s="20">
        <v>3752</v>
      </c>
      <c r="D2048" s="2" t="s">
        <v>1381</v>
      </c>
      <c r="E2048" s="2" t="str">
        <f t="shared" si="77"/>
        <v>ST</v>
      </c>
      <c r="F2048">
        <v>200720433</v>
      </c>
      <c r="G2048">
        <v>202606</v>
      </c>
      <c r="H2048" t="s">
        <v>52</v>
      </c>
      <c r="I2048" t="s">
        <v>321</v>
      </c>
      <c r="J2048" t="s">
        <v>322</v>
      </c>
      <c r="K2048" t="s">
        <v>54</v>
      </c>
      <c r="L2048" s="5">
        <v>46332</v>
      </c>
      <c r="M2048" s="5">
        <v>46362</v>
      </c>
      <c r="N2048" s="21">
        <v>872893317107</v>
      </c>
      <c r="P2048" t="s">
        <v>326</v>
      </c>
      <c r="Q2048" t="s">
        <v>326</v>
      </c>
      <c r="R2048" t="s">
        <v>56</v>
      </c>
      <c r="S2048" t="s">
        <v>327</v>
      </c>
      <c r="T2048">
        <v>21</v>
      </c>
      <c r="U2048" t="s">
        <v>57</v>
      </c>
      <c r="V2048">
        <v>21320</v>
      </c>
      <c r="W2048">
        <v>48.97</v>
      </c>
      <c r="X2048">
        <v>5.81</v>
      </c>
      <c r="Y2048">
        <v>0</v>
      </c>
      <c r="Z2048">
        <v>-37.270000000000003</v>
      </c>
      <c r="AA2048">
        <v>17.510000000000002</v>
      </c>
      <c r="AB2048">
        <v>3</v>
      </c>
      <c r="AC2048">
        <v>35.42</v>
      </c>
      <c r="AD2048">
        <v>35.42</v>
      </c>
      <c r="AE2048" t="s">
        <v>9866</v>
      </c>
      <c r="AF2048" t="s">
        <v>6832</v>
      </c>
      <c r="AG2048" t="s">
        <v>6832</v>
      </c>
      <c r="AH2048" t="s">
        <v>6833</v>
      </c>
      <c r="AI2048" t="s">
        <v>6834</v>
      </c>
      <c r="AJ2048">
        <v>17</v>
      </c>
      <c r="AK2048" t="s">
        <v>57</v>
      </c>
      <c r="AL2048">
        <v>17700</v>
      </c>
      <c r="AM2048" t="s">
        <v>55</v>
      </c>
      <c r="AN2048" t="s">
        <v>55</v>
      </c>
      <c r="AO2048" t="s">
        <v>55</v>
      </c>
      <c r="AS2048" t="s">
        <v>343</v>
      </c>
      <c r="AT2048">
        <v>0</v>
      </c>
      <c r="AU2048">
        <v>0</v>
      </c>
      <c r="AV2048">
        <v>0</v>
      </c>
      <c r="BB2048">
        <v>0</v>
      </c>
      <c r="BC2048">
        <v>0</v>
      </c>
      <c r="BD2048" t="s">
        <v>60</v>
      </c>
      <c r="BE2048" s="5" t="s">
        <v>3831</v>
      </c>
      <c r="BF2048">
        <v>634343823</v>
      </c>
      <c r="BH2048" t="s">
        <v>323</v>
      </c>
      <c r="BI2048" t="s">
        <v>320</v>
      </c>
      <c r="BJ2048">
        <v>0.38333333333333336</v>
      </c>
      <c r="BK2048">
        <v>42.4</v>
      </c>
      <c r="BL2048">
        <v>5.03</v>
      </c>
      <c r="BM2048">
        <v>0</v>
      </c>
      <c r="BN2048">
        <v>-32.270000000000003</v>
      </c>
      <c r="BO2048">
        <v>15.16</v>
      </c>
      <c r="BP2048" t="s">
        <v>60</v>
      </c>
      <c r="BQ2048">
        <v>1.1549344580000001</v>
      </c>
      <c r="BR2048" t="s">
        <v>61</v>
      </c>
    </row>
    <row r="2049" spans="1:70" x14ac:dyDescent="0.2">
      <c r="A2049" s="19">
        <f t="shared" si="76"/>
        <v>10.469999999999999</v>
      </c>
      <c r="B2049" s="20">
        <v>3752</v>
      </c>
      <c r="D2049" s="2" t="s">
        <v>1381</v>
      </c>
      <c r="E2049" s="2" t="str">
        <f t="shared" si="77"/>
        <v>ST</v>
      </c>
      <c r="F2049">
        <v>200720433</v>
      </c>
      <c r="G2049">
        <v>202606</v>
      </c>
      <c r="H2049" t="s">
        <v>52</v>
      </c>
      <c r="I2049" t="s">
        <v>321</v>
      </c>
      <c r="J2049" t="s">
        <v>322</v>
      </c>
      <c r="K2049" t="s">
        <v>54</v>
      </c>
      <c r="L2049" s="5">
        <v>46332</v>
      </c>
      <c r="M2049" s="5">
        <v>46362</v>
      </c>
      <c r="N2049" s="21">
        <v>872889370962</v>
      </c>
      <c r="P2049" t="s">
        <v>326</v>
      </c>
      <c r="Q2049" t="s">
        <v>326</v>
      </c>
      <c r="R2049" t="s">
        <v>56</v>
      </c>
      <c r="S2049" t="s">
        <v>327</v>
      </c>
      <c r="T2049">
        <v>21</v>
      </c>
      <c r="U2049" t="s">
        <v>57</v>
      </c>
      <c r="V2049">
        <v>21320</v>
      </c>
      <c r="W2049">
        <v>50.59</v>
      </c>
      <c r="X2049">
        <v>5.99</v>
      </c>
      <c r="Y2049">
        <v>0</v>
      </c>
      <c r="Z2049">
        <v>-38.49</v>
      </c>
      <c r="AA2049">
        <v>18.09</v>
      </c>
      <c r="AB2049">
        <v>2</v>
      </c>
      <c r="AC2049">
        <v>39.6</v>
      </c>
      <c r="AD2049">
        <v>39.6</v>
      </c>
      <c r="AE2049" t="s">
        <v>9867</v>
      </c>
      <c r="AF2049" t="s">
        <v>6835</v>
      </c>
      <c r="AG2049" t="s">
        <v>1046</v>
      </c>
      <c r="AH2049" t="s">
        <v>6836</v>
      </c>
      <c r="AI2049" t="s">
        <v>6837</v>
      </c>
      <c r="AJ2049">
        <v>71</v>
      </c>
      <c r="AK2049" t="s">
        <v>57</v>
      </c>
      <c r="AL2049">
        <v>71100</v>
      </c>
      <c r="AM2049" t="s">
        <v>55</v>
      </c>
      <c r="AN2049" t="s">
        <v>55</v>
      </c>
      <c r="AO2049" t="s">
        <v>55</v>
      </c>
      <c r="AS2049" t="s">
        <v>343</v>
      </c>
      <c r="AT2049">
        <v>0</v>
      </c>
      <c r="AU2049">
        <v>0</v>
      </c>
      <c r="AV2049">
        <v>0</v>
      </c>
      <c r="BB2049">
        <v>0</v>
      </c>
      <c r="BC2049">
        <v>0</v>
      </c>
      <c r="BD2049" t="s">
        <v>60</v>
      </c>
      <c r="BE2049" s="5" t="s">
        <v>3831</v>
      </c>
      <c r="BF2049">
        <v>634343823</v>
      </c>
      <c r="BH2049" t="s">
        <v>323</v>
      </c>
      <c r="BI2049" t="s">
        <v>320</v>
      </c>
      <c r="BJ2049">
        <v>0.38055555555555554</v>
      </c>
      <c r="BK2049">
        <v>43.8</v>
      </c>
      <c r="BL2049">
        <v>5.19</v>
      </c>
      <c r="BM2049">
        <v>0</v>
      </c>
      <c r="BN2049">
        <v>-33.33</v>
      </c>
      <c r="BO2049">
        <v>15.66</v>
      </c>
      <c r="BP2049" t="s">
        <v>60</v>
      </c>
      <c r="BQ2049">
        <v>1.1549344580000001</v>
      </c>
      <c r="BR2049" t="s">
        <v>61</v>
      </c>
    </row>
    <row r="2050" spans="1:70" x14ac:dyDescent="0.2">
      <c r="A2050" s="19">
        <f t="shared" si="76"/>
        <v>19.499999999999993</v>
      </c>
      <c r="B2050" s="20">
        <v>3752</v>
      </c>
      <c r="D2050" s="2" t="s">
        <v>1381</v>
      </c>
      <c r="E2050" s="2" t="str">
        <f t="shared" si="77"/>
        <v>ST</v>
      </c>
      <c r="F2050">
        <v>200720433</v>
      </c>
      <c r="G2050">
        <v>202606</v>
      </c>
      <c r="H2050" t="s">
        <v>52</v>
      </c>
      <c r="I2050" t="s">
        <v>321</v>
      </c>
      <c r="J2050" t="s">
        <v>322</v>
      </c>
      <c r="K2050" t="s">
        <v>54</v>
      </c>
      <c r="L2050" s="5">
        <v>46332</v>
      </c>
      <c r="M2050" s="5">
        <v>46362</v>
      </c>
      <c r="N2050" s="21">
        <v>872938997338</v>
      </c>
      <c r="P2050" t="s">
        <v>326</v>
      </c>
      <c r="Q2050" t="s">
        <v>326</v>
      </c>
      <c r="R2050" t="s">
        <v>56</v>
      </c>
      <c r="S2050" t="s">
        <v>327</v>
      </c>
      <c r="T2050">
        <v>21</v>
      </c>
      <c r="U2050" t="s">
        <v>57</v>
      </c>
      <c r="V2050">
        <v>21320</v>
      </c>
      <c r="W2050">
        <v>94.24</v>
      </c>
      <c r="X2050">
        <v>110.95</v>
      </c>
      <c r="Y2050">
        <v>0</v>
      </c>
      <c r="Z2050">
        <v>-71.72</v>
      </c>
      <c r="AA2050">
        <v>133.47999999999999</v>
      </c>
      <c r="AB2050">
        <v>9</v>
      </c>
      <c r="AC2050">
        <v>97.9</v>
      </c>
      <c r="AD2050">
        <v>97.9</v>
      </c>
      <c r="AE2050" t="s">
        <v>1463</v>
      </c>
      <c r="AF2050" t="s">
        <v>552</v>
      </c>
      <c r="AG2050" t="s">
        <v>552</v>
      </c>
      <c r="AH2050" t="s">
        <v>6838</v>
      </c>
      <c r="AI2050" t="s">
        <v>6839</v>
      </c>
      <c r="AJ2050">
        <v>51</v>
      </c>
      <c r="AK2050" t="s">
        <v>57</v>
      </c>
      <c r="AL2050">
        <v>51420</v>
      </c>
      <c r="AM2050" t="s">
        <v>55</v>
      </c>
      <c r="AN2050" t="s">
        <v>55</v>
      </c>
      <c r="AO2050" t="s">
        <v>55</v>
      </c>
      <c r="AS2050" t="s">
        <v>343</v>
      </c>
      <c r="AT2050">
        <v>0</v>
      </c>
      <c r="AU2050">
        <v>0</v>
      </c>
      <c r="AV2050">
        <v>0</v>
      </c>
      <c r="BB2050">
        <v>0</v>
      </c>
      <c r="BC2050">
        <v>0</v>
      </c>
      <c r="BD2050" t="s">
        <v>60</v>
      </c>
      <c r="BE2050" s="5" t="s">
        <v>3831</v>
      </c>
      <c r="BF2050">
        <v>634343823</v>
      </c>
      <c r="BH2050" t="s">
        <v>323</v>
      </c>
      <c r="BI2050" t="s">
        <v>320</v>
      </c>
      <c r="BJ2050">
        <v>0.42916666666666664</v>
      </c>
      <c r="BK2050">
        <v>81.599999999999994</v>
      </c>
      <c r="BL2050">
        <v>96.07</v>
      </c>
      <c r="BM2050">
        <v>0</v>
      </c>
      <c r="BN2050">
        <v>-62.1</v>
      </c>
      <c r="BO2050">
        <v>115.57</v>
      </c>
      <c r="BP2050" t="s">
        <v>60</v>
      </c>
      <c r="BQ2050">
        <v>1.1549344580000001</v>
      </c>
      <c r="BR2050" t="s">
        <v>61</v>
      </c>
    </row>
    <row r="2051" spans="1:70" x14ac:dyDescent="0.2">
      <c r="A2051" s="19">
        <f t="shared" si="76"/>
        <v>9.8000000000000007</v>
      </c>
      <c r="B2051" s="20">
        <v>3752</v>
      </c>
      <c r="D2051" s="2" t="s">
        <v>1381</v>
      </c>
      <c r="E2051" s="2" t="str">
        <f t="shared" si="77"/>
        <v>ST</v>
      </c>
      <c r="F2051">
        <v>200720433</v>
      </c>
      <c r="G2051">
        <v>202606</v>
      </c>
      <c r="H2051" t="s">
        <v>52</v>
      </c>
      <c r="I2051" t="s">
        <v>321</v>
      </c>
      <c r="J2051" t="s">
        <v>322</v>
      </c>
      <c r="K2051" t="s">
        <v>54</v>
      </c>
      <c r="L2051" s="5">
        <v>46332</v>
      </c>
      <c r="M2051" s="5">
        <v>46362</v>
      </c>
      <c r="N2051" s="21">
        <v>872939910880</v>
      </c>
      <c r="P2051" t="s">
        <v>326</v>
      </c>
      <c r="Q2051" t="s">
        <v>326</v>
      </c>
      <c r="R2051" t="s">
        <v>56</v>
      </c>
      <c r="S2051" t="s">
        <v>327</v>
      </c>
      <c r="T2051">
        <v>21</v>
      </c>
      <c r="U2051" t="s">
        <v>57</v>
      </c>
      <c r="V2051">
        <v>21320</v>
      </c>
      <c r="W2051">
        <v>47.35</v>
      </c>
      <c r="X2051">
        <v>5.61</v>
      </c>
      <c r="Y2051">
        <v>0</v>
      </c>
      <c r="Z2051">
        <v>-36.03</v>
      </c>
      <c r="AA2051">
        <v>16.93</v>
      </c>
      <c r="AB2051">
        <v>2</v>
      </c>
      <c r="AC2051">
        <v>34.76</v>
      </c>
      <c r="AD2051">
        <v>34.76</v>
      </c>
      <c r="AE2051" t="s">
        <v>9868</v>
      </c>
      <c r="AF2051" t="s">
        <v>6840</v>
      </c>
      <c r="AG2051" t="s">
        <v>6840</v>
      </c>
      <c r="AH2051" t="s">
        <v>6841</v>
      </c>
      <c r="AI2051" t="s">
        <v>418</v>
      </c>
      <c r="AJ2051">
        <v>75</v>
      </c>
      <c r="AK2051" t="s">
        <v>57</v>
      </c>
      <c r="AL2051">
        <v>75015</v>
      </c>
      <c r="AM2051" t="s">
        <v>55</v>
      </c>
      <c r="AN2051" t="s">
        <v>55</v>
      </c>
      <c r="AO2051" t="s">
        <v>55</v>
      </c>
      <c r="AS2051" t="s">
        <v>343</v>
      </c>
      <c r="AT2051">
        <v>30</v>
      </c>
      <c r="AU2051">
        <v>31</v>
      </c>
      <c r="AV2051">
        <v>39</v>
      </c>
      <c r="BB2051">
        <v>0</v>
      </c>
      <c r="BC2051">
        <v>0</v>
      </c>
      <c r="BD2051" t="s">
        <v>60</v>
      </c>
      <c r="BE2051" s="5" t="s">
        <v>3831</v>
      </c>
      <c r="BF2051">
        <v>634343823</v>
      </c>
      <c r="BH2051" t="s">
        <v>323</v>
      </c>
      <c r="BI2051" t="s">
        <v>320</v>
      </c>
      <c r="BJ2051">
        <v>0.41458333333333336</v>
      </c>
      <c r="BK2051">
        <v>41</v>
      </c>
      <c r="BL2051">
        <v>4.8600000000000003</v>
      </c>
      <c r="BM2051">
        <v>0</v>
      </c>
      <c r="BN2051">
        <v>-31.2</v>
      </c>
      <c r="BO2051">
        <v>14.66</v>
      </c>
      <c r="BP2051" t="s">
        <v>60</v>
      </c>
      <c r="BQ2051">
        <v>1.1549344580000001</v>
      </c>
      <c r="BR2051" t="s">
        <v>61</v>
      </c>
    </row>
    <row r="2052" spans="1:70" x14ac:dyDescent="0.2">
      <c r="A2052" s="19">
        <f t="shared" si="76"/>
        <v>11.469999999999999</v>
      </c>
      <c r="B2052" s="20">
        <v>3752</v>
      </c>
      <c r="D2052" s="2" t="s">
        <v>1381</v>
      </c>
      <c r="E2052" s="2" t="str">
        <f t="shared" si="77"/>
        <v>ST</v>
      </c>
      <c r="F2052">
        <v>200720433</v>
      </c>
      <c r="G2052">
        <v>202606</v>
      </c>
      <c r="H2052" t="s">
        <v>52</v>
      </c>
      <c r="I2052" t="s">
        <v>321</v>
      </c>
      <c r="J2052" t="s">
        <v>322</v>
      </c>
      <c r="K2052" t="s">
        <v>54</v>
      </c>
      <c r="L2052" s="5">
        <v>46362</v>
      </c>
      <c r="M2052" s="5" t="s">
        <v>4437</v>
      </c>
      <c r="N2052" s="21">
        <v>872986362821</v>
      </c>
      <c r="P2052" t="s">
        <v>326</v>
      </c>
      <c r="Q2052" t="s">
        <v>326</v>
      </c>
      <c r="R2052" t="s">
        <v>56</v>
      </c>
      <c r="S2052" t="s">
        <v>327</v>
      </c>
      <c r="T2052">
        <v>21</v>
      </c>
      <c r="U2052" t="s">
        <v>57</v>
      </c>
      <c r="V2052">
        <v>21320</v>
      </c>
      <c r="W2052">
        <v>55.43</v>
      </c>
      <c r="X2052">
        <v>6.57</v>
      </c>
      <c r="Y2052">
        <v>0</v>
      </c>
      <c r="Z2052">
        <v>-42.19</v>
      </c>
      <c r="AA2052">
        <v>19.82</v>
      </c>
      <c r="AB2052">
        <v>3</v>
      </c>
      <c r="AC2052">
        <v>44.44</v>
      </c>
      <c r="AD2052">
        <v>44.44</v>
      </c>
      <c r="AE2052" t="s">
        <v>9869</v>
      </c>
      <c r="AF2052" t="s">
        <v>6842</v>
      </c>
      <c r="AG2052" t="s">
        <v>6842</v>
      </c>
      <c r="AH2052" t="s">
        <v>6843</v>
      </c>
      <c r="AI2052" t="s">
        <v>1420</v>
      </c>
      <c r="AJ2052">
        <v>45</v>
      </c>
      <c r="AK2052" t="s">
        <v>57</v>
      </c>
      <c r="AL2052">
        <v>45160</v>
      </c>
      <c r="AM2052" t="s">
        <v>55</v>
      </c>
      <c r="AN2052" t="s">
        <v>55</v>
      </c>
      <c r="AO2052" t="s">
        <v>55</v>
      </c>
      <c r="AS2052" t="s">
        <v>343</v>
      </c>
      <c r="AT2052">
        <v>15</v>
      </c>
      <c r="AU2052">
        <v>30</v>
      </c>
      <c r="AV2052">
        <v>40</v>
      </c>
      <c r="BB2052">
        <v>0</v>
      </c>
      <c r="BC2052">
        <v>0</v>
      </c>
      <c r="BD2052" t="s">
        <v>60</v>
      </c>
      <c r="BE2052" s="5" t="s">
        <v>3831</v>
      </c>
      <c r="BF2052">
        <v>634343823</v>
      </c>
      <c r="BH2052" t="s">
        <v>323</v>
      </c>
      <c r="BI2052" t="s">
        <v>320</v>
      </c>
      <c r="BJ2052">
        <v>0.46736111111111112</v>
      </c>
      <c r="BK2052">
        <v>48</v>
      </c>
      <c r="BL2052">
        <v>5.69</v>
      </c>
      <c r="BM2052">
        <v>0</v>
      </c>
      <c r="BN2052">
        <v>-36.53</v>
      </c>
      <c r="BO2052">
        <v>17.16</v>
      </c>
      <c r="BP2052" t="s">
        <v>60</v>
      </c>
      <c r="BQ2052">
        <v>1.154814421</v>
      </c>
      <c r="BR2052" t="s">
        <v>61</v>
      </c>
    </row>
    <row r="2053" spans="1:70" x14ac:dyDescent="0.2">
      <c r="A2053" s="19">
        <f t="shared" si="76"/>
        <v>14.480000000000004</v>
      </c>
      <c r="B2053" s="20">
        <v>3752</v>
      </c>
      <c r="D2053" s="2" t="s">
        <v>1381</v>
      </c>
      <c r="E2053" s="2" t="str">
        <f t="shared" si="77"/>
        <v>ST</v>
      </c>
      <c r="F2053">
        <v>200720433</v>
      </c>
      <c r="G2053">
        <v>202606</v>
      </c>
      <c r="H2053" t="s">
        <v>52</v>
      </c>
      <c r="I2053" t="s">
        <v>321</v>
      </c>
      <c r="J2053" t="s">
        <v>322</v>
      </c>
      <c r="K2053" t="s">
        <v>54</v>
      </c>
      <c r="L2053" s="5" t="s">
        <v>3825</v>
      </c>
      <c r="M2053" s="5" t="s">
        <v>3826</v>
      </c>
      <c r="N2053" s="21">
        <v>873192369583</v>
      </c>
      <c r="P2053" t="s">
        <v>326</v>
      </c>
      <c r="Q2053" t="s">
        <v>326</v>
      </c>
      <c r="R2053" t="s">
        <v>56</v>
      </c>
      <c r="S2053" t="s">
        <v>327</v>
      </c>
      <c r="T2053">
        <v>21</v>
      </c>
      <c r="U2053" t="s">
        <v>57</v>
      </c>
      <c r="V2053">
        <v>21320</v>
      </c>
      <c r="W2053">
        <v>70.319999999999993</v>
      </c>
      <c r="X2053">
        <v>8.33</v>
      </c>
      <c r="Y2053">
        <v>0</v>
      </c>
      <c r="Z2053">
        <v>-53.52</v>
      </c>
      <c r="AA2053">
        <v>25.13</v>
      </c>
      <c r="AB2053">
        <v>2</v>
      </c>
      <c r="AC2053">
        <v>66</v>
      </c>
      <c r="AD2053">
        <v>66</v>
      </c>
      <c r="AE2053" t="s">
        <v>9870</v>
      </c>
      <c r="AF2053" t="s">
        <v>6844</v>
      </c>
      <c r="AG2053" t="s">
        <v>6844</v>
      </c>
      <c r="AH2053" t="s">
        <v>6845</v>
      </c>
      <c r="AI2053" t="s">
        <v>6846</v>
      </c>
      <c r="AJ2053">
        <v>26</v>
      </c>
      <c r="AK2053" t="s">
        <v>57</v>
      </c>
      <c r="AL2053">
        <v>26190</v>
      </c>
      <c r="AM2053" t="s">
        <v>55</v>
      </c>
      <c r="AN2053" t="s">
        <v>55</v>
      </c>
      <c r="AO2053" t="s">
        <v>55</v>
      </c>
      <c r="AS2053" t="s">
        <v>343</v>
      </c>
      <c r="AT2053">
        <v>30</v>
      </c>
      <c r="AU2053">
        <v>49</v>
      </c>
      <c r="AV2053">
        <v>84</v>
      </c>
      <c r="BB2053">
        <v>0</v>
      </c>
      <c r="BC2053">
        <v>0</v>
      </c>
      <c r="BD2053" t="s">
        <v>60</v>
      </c>
      <c r="BE2053" s="5" t="s">
        <v>3831</v>
      </c>
      <c r="BF2053">
        <v>634343823</v>
      </c>
      <c r="BH2053" t="s">
        <v>323</v>
      </c>
      <c r="BI2053" t="s">
        <v>320</v>
      </c>
      <c r="BJ2053">
        <v>0.44236111111111109</v>
      </c>
      <c r="BK2053">
        <v>60.6</v>
      </c>
      <c r="BL2053">
        <v>7.18</v>
      </c>
      <c r="BM2053">
        <v>0</v>
      </c>
      <c r="BN2053">
        <v>-46.12</v>
      </c>
      <c r="BO2053">
        <v>21.66</v>
      </c>
      <c r="BP2053" t="s">
        <v>60</v>
      </c>
      <c r="BQ2053">
        <v>1.160362033</v>
      </c>
      <c r="BR2053" t="s">
        <v>61</v>
      </c>
    </row>
    <row r="2054" spans="1:70" x14ac:dyDescent="0.2">
      <c r="A2054" s="19">
        <f t="shared" si="76"/>
        <v>7.7900000000000027</v>
      </c>
      <c r="B2054" s="20">
        <v>3752</v>
      </c>
      <c r="D2054" s="2" t="s">
        <v>1381</v>
      </c>
      <c r="E2054" s="2" t="str">
        <f t="shared" si="77"/>
        <v>ST</v>
      </c>
      <c r="F2054">
        <v>200720433</v>
      </c>
      <c r="G2054">
        <v>202606</v>
      </c>
      <c r="H2054" t="s">
        <v>52</v>
      </c>
      <c r="I2054" t="s">
        <v>321</v>
      </c>
      <c r="J2054" t="s">
        <v>322</v>
      </c>
      <c r="K2054" t="s">
        <v>54</v>
      </c>
      <c r="L2054" s="5" t="s">
        <v>5222</v>
      </c>
      <c r="M2054" s="5" t="s">
        <v>3831</v>
      </c>
      <c r="N2054" s="21">
        <v>873247611818</v>
      </c>
      <c r="P2054" t="s">
        <v>326</v>
      </c>
      <c r="Q2054" t="s">
        <v>326</v>
      </c>
      <c r="R2054" t="s">
        <v>56</v>
      </c>
      <c r="S2054" t="s">
        <v>327</v>
      </c>
      <c r="T2054">
        <v>21</v>
      </c>
      <c r="U2054" t="s">
        <v>57</v>
      </c>
      <c r="V2054">
        <v>21320</v>
      </c>
      <c r="W2054">
        <v>37.75</v>
      </c>
      <c r="X2054">
        <v>4.47</v>
      </c>
      <c r="Y2054">
        <v>0</v>
      </c>
      <c r="Z2054">
        <v>-28.73</v>
      </c>
      <c r="AA2054">
        <v>13.49</v>
      </c>
      <c r="AB2054">
        <v>2</v>
      </c>
      <c r="AC2054">
        <v>22</v>
      </c>
      <c r="AD2054">
        <v>22</v>
      </c>
      <c r="AE2054" t="s">
        <v>1543</v>
      </c>
      <c r="AF2054" t="s">
        <v>952</v>
      </c>
      <c r="AG2054" t="s">
        <v>952</v>
      </c>
      <c r="AH2054" t="s">
        <v>953</v>
      </c>
      <c r="AI2054" t="s">
        <v>364</v>
      </c>
      <c r="AJ2054">
        <v>74</v>
      </c>
      <c r="AK2054" t="s">
        <v>57</v>
      </c>
      <c r="AL2054">
        <v>74600</v>
      </c>
      <c r="AM2054" t="s">
        <v>55</v>
      </c>
      <c r="AN2054" t="s">
        <v>55</v>
      </c>
      <c r="AO2054" t="s">
        <v>55</v>
      </c>
      <c r="AS2054" t="s">
        <v>343</v>
      </c>
      <c r="AT2054">
        <v>0</v>
      </c>
      <c r="AU2054">
        <v>0</v>
      </c>
      <c r="AV2054">
        <v>0</v>
      </c>
      <c r="BB2054">
        <v>0</v>
      </c>
      <c r="BC2054">
        <v>0</v>
      </c>
      <c r="BD2054" t="s">
        <v>60</v>
      </c>
      <c r="BE2054" s="5" t="s">
        <v>5226</v>
      </c>
      <c r="BF2054">
        <v>634353938</v>
      </c>
      <c r="BH2054" t="s">
        <v>323</v>
      </c>
      <c r="BI2054" t="s">
        <v>320</v>
      </c>
      <c r="BJ2054">
        <v>0.35972222222222222</v>
      </c>
      <c r="BK2054">
        <v>32.6</v>
      </c>
      <c r="BL2054">
        <v>3.86</v>
      </c>
      <c r="BM2054">
        <v>0</v>
      </c>
      <c r="BN2054">
        <v>-24.81</v>
      </c>
      <c r="BO2054">
        <v>11.65</v>
      </c>
      <c r="BP2054" t="s">
        <v>60</v>
      </c>
      <c r="BQ2054">
        <v>1.15806418</v>
      </c>
      <c r="BR2054" t="s">
        <v>61</v>
      </c>
    </row>
    <row r="2055" spans="1:70" x14ac:dyDescent="0.2">
      <c r="A2055" s="19">
        <f t="shared" si="76"/>
        <v>9.4600000000000009</v>
      </c>
      <c r="B2055" s="20">
        <v>3752</v>
      </c>
      <c r="D2055" s="2" t="s">
        <v>1381</v>
      </c>
      <c r="E2055" s="2" t="str">
        <f t="shared" si="77"/>
        <v>ST</v>
      </c>
      <c r="F2055">
        <v>200720433</v>
      </c>
      <c r="G2055">
        <v>202606</v>
      </c>
      <c r="H2055" t="s">
        <v>52</v>
      </c>
      <c r="I2055" t="s">
        <v>321</v>
      </c>
      <c r="J2055" t="s">
        <v>322</v>
      </c>
      <c r="K2055" t="s">
        <v>54</v>
      </c>
      <c r="L2055" s="5" t="s">
        <v>5697</v>
      </c>
      <c r="M2055" s="5" t="s">
        <v>5681</v>
      </c>
      <c r="N2055" s="21">
        <v>873424030432</v>
      </c>
      <c r="P2055" t="s">
        <v>326</v>
      </c>
      <c r="Q2055" t="s">
        <v>326</v>
      </c>
      <c r="R2055" t="s">
        <v>56</v>
      </c>
      <c r="S2055" t="s">
        <v>327</v>
      </c>
      <c r="T2055">
        <v>21</v>
      </c>
      <c r="U2055" t="s">
        <v>57</v>
      </c>
      <c r="V2055">
        <v>21320</v>
      </c>
      <c r="W2055">
        <v>45.44</v>
      </c>
      <c r="X2055">
        <v>5.38</v>
      </c>
      <c r="Y2055">
        <v>0</v>
      </c>
      <c r="Z2055">
        <v>-34.58</v>
      </c>
      <c r="AA2055">
        <v>16.239999999999998</v>
      </c>
      <c r="AB2055">
        <v>2</v>
      </c>
      <c r="AC2055">
        <v>33</v>
      </c>
      <c r="AD2055">
        <v>33</v>
      </c>
      <c r="AE2055" t="s">
        <v>9871</v>
      </c>
      <c r="AF2055" t="s">
        <v>1013</v>
      </c>
      <c r="AG2055" t="s">
        <v>1013</v>
      </c>
      <c r="AH2055" t="s">
        <v>1014</v>
      </c>
      <c r="AI2055" t="s">
        <v>800</v>
      </c>
      <c r="AJ2055">
        <v>86</v>
      </c>
      <c r="AK2055" t="s">
        <v>57</v>
      </c>
      <c r="AL2055">
        <v>86360</v>
      </c>
      <c r="AM2055" t="s">
        <v>55</v>
      </c>
      <c r="AN2055" t="s">
        <v>55</v>
      </c>
      <c r="AO2055" t="s">
        <v>55</v>
      </c>
      <c r="AS2055" t="s">
        <v>343</v>
      </c>
      <c r="AT2055">
        <v>0</v>
      </c>
      <c r="AU2055">
        <v>0</v>
      </c>
      <c r="AV2055">
        <v>0</v>
      </c>
      <c r="BB2055">
        <v>0</v>
      </c>
      <c r="BC2055">
        <v>0</v>
      </c>
      <c r="BD2055" t="s">
        <v>60</v>
      </c>
      <c r="BE2055" s="5" t="s">
        <v>5226</v>
      </c>
      <c r="BF2055">
        <v>634353938</v>
      </c>
      <c r="BH2055" t="s">
        <v>323</v>
      </c>
      <c r="BI2055" t="s">
        <v>320</v>
      </c>
      <c r="BJ2055">
        <v>0.50624999999999998</v>
      </c>
      <c r="BK2055">
        <v>39.6</v>
      </c>
      <c r="BL2055">
        <v>4.6900000000000004</v>
      </c>
      <c r="BM2055">
        <v>0</v>
      </c>
      <c r="BN2055">
        <v>-30.14</v>
      </c>
      <c r="BO2055">
        <v>14.15</v>
      </c>
      <c r="BP2055" t="s">
        <v>60</v>
      </c>
      <c r="BQ2055">
        <v>1.1474074329999999</v>
      </c>
      <c r="BR2055" t="s">
        <v>61</v>
      </c>
    </row>
    <row r="2056" spans="1:70" x14ac:dyDescent="0.2">
      <c r="A2056" s="19">
        <f t="shared" si="76"/>
        <v>17.169999999999995</v>
      </c>
      <c r="B2056" s="20">
        <v>3752</v>
      </c>
      <c r="D2056" s="2" t="s">
        <v>1381</v>
      </c>
      <c r="E2056" s="2" t="str">
        <f t="shared" si="77"/>
        <v>ST</v>
      </c>
      <c r="F2056">
        <v>200720433</v>
      </c>
      <c r="G2056">
        <v>202606</v>
      </c>
      <c r="H2056" t="s">
        <v>52</v>
      </c>
      <c r="I2056" t="s">
        <v>321</v>
      </c>
      <c r="J2056" t="s">
        <v>322</v>
      </c>
      <c r="K2056" t="s">
        <v>54</v>
      </c>
      <c r="L2056" s="5" t="s">
        <v>4087</v>
      </c>
      <c r="M2056" s="5" t="s">
        <v>3825</v>
      </c>
      <c r="N2056" s="21">
        <v>873132212976</v>
      </c>
      <c r="P2056" t="s">
        <v>326</v>
      </c>
      <c r="Q2056" t="s">
        <v>326</v>
      </c>
      <c r="R2056" t="s">
        <v>56</v>
      </c>
      <c r="S2056" t="s">
        <v>327</v>
      </c>
      <c r="T2056">
        <v>21</v>
      </c>
      <c r="U2056" t="s">
        <v>57</v>
      </c>
      <c r="V2056">
        <v>21320</v>
      </c>
      <c r="W2056">
        <v>83.09</v>
      </c>
      <c r="X2056">
        <v>9.85</v>
      </c>
      <c r="Y2056">
        <v>0</v>
      </c>
      <c r="Z2056">
        <v>-63.22</v>
      </c>
      <c r="AA2056">
        <v>29.72</v>
      </c>
      <c r="AB2056">
        <v>6</v>
      </c>
      <c r="AC2056">
        <v>83.6</v>
      </c>
      <c r="AD2056">
        <v>83.6</v>
      </c>
      <c r="AE2056" t="s">
        <v>1463</v>
      </c>
      <c r="AF2056" t="s">
        <v>2307</v>
      </c>
      <c r="AG2056" t="s">
        <v>2307</v>
      </c>
      <c r="AH2056" t="s">
        <v>6847</v>
      </c>
      <c r="AI2056" t="s">
        <v>412</v>
      </c>
      <c r="AJ2056">
        <v>75</v>
      </c>
      <c r="AK2056" t="s">
        <v>57</v>
      </c>
      <c r="AL2056">
        <v>75016</v>
      </c>
      <c r="AM2056" t="s">
        <v>55</v>
      </c>
      <c r="AN2056" t="s">
        <v>55</v>
      </c>
      <c r="AO2056" t="s">
        <v>55</v>
      </c>
      <c r="AS2056" t="s">
        <v>343</v>
      </c>
      <c r="AT2056">
        <v>0</v>
      </c>
      <c r="AU2056">
        <v>0</v>
      </c>
      <c r="AV2056">
        <v>0</v>
      </c>
      <c r="BB2056">
        <v>0</v>
      </c>
      <c r="BC2056">
        <v>0</v>
      </c>
      <c r="BD2056" t="s">
        <v>60</v>
      </c>
      <c r="BE2056" s="5" t="s">
        <v>3831</v>
      </c>
      <c r="BF2056">
        <v>634343823</v>
      </c>
      <c r="BH2056" t="s">
        <v>323</v>
      </c>
      <c r="BI2056" t="s">
        <v>320</v>
      </c>
      <c r="BJ2056">
        <v>0.47916666666666669</v>
      </c>
      <c r="BK2056">
        <v>71.8</v>
      </c>
      <c r="BL2056">
        <v>8.51</v>
      </c>
      <c r="BM2056">
        <v>0</v>
      </c>
      <c r="BN2056">
        <v>-54.63</v>
      </c>
      <c r="BO2056">
        <v>25.68</v>
      </c>
      <c r="BP2056" t="s">
        <v>60</v>
      </c>
      <c r="BQ2056">
        <v>1.1572332869999999</v>
      </c>
      <c r="BR2056" t="s">
        <v>61</v>
      </c>
    </row>
    <row r="2057" spans="1:70" x14ac:dyDescent="0.2">
      <c r="A2057" s="19">
        <f t="shared" si="76"/>
        <v>6.4499999999999993</v>
      </c>
      <c r="B2057" s="20">
        <v>3752</v>
      </c>
      <c r="D2057" s="2" t="s">
        <v>1381</v>
      </c>
      <c r="E2057" s="2" t="str">
        <f t="shared" si="77"/>
        <v>ST</v>
      </c>
      <c r="F2057">
        <v>200720433</v>
      </c>
      <c r="G2057">
        <v>202606</v>
      </c>
      <c r="H2057" t="s">
        <v>52</v>
      </c>
      <c r="I2057" t="s">
        <v>321</v>
      </c>
      <c r="J2057" t="s">
        <v>322</v>
      </c>
      <c r="K2057" t="s">
        <v>54</v>
      </c>
      <c r="L2057" s="5">
        <v>46332</v>
      </c>
      <c r="M2057" s="5">
        <v>46362</v>
      </c>
      <c r="N2057" s="21">
        <v>872937041091</v>
      </c>
      <c r="P2057" t="s">
        <v>326</v>
      </c>
      <c r="Q2057" t="s">
        <v>326</v>
      </c>
      <c r="R2057" t="s">
        <v>56</v>
      </c>
      <c r="S2057" t="s">
        <v>327</v>
      </c>
      <c r="T2057">
        <v>21</v>
      </c>
      <c r="U2057" t="s">
        <v>57</v>
      </c>
      <c r="V2057">
        <v>21320</v>
      </c>
      <c r="W2057">
        <v>31.18</v>
      </c>
      <c r="X2057">
        <v>3.7</v>
      </c>
      <c r="Y2057">
        <v>0</v>
      </c>
      <c r="Z2057">
        <v>-23.73</v>
      </c>
      <c r="AA2057">
        <v>11.15</v>
      </c>
      <c r="AB2057">
        <v>1</v>
      </c>
      <c r="AC2057">
        <v>13.2</v>
      </c>
      <c r="AD2057">
        <v>13.2</v>
      </c>
      <c r="AE2057" t="s">
        <v>9872</v>
      </c>
      <c r="AF2057" t="s">
        <v>6848</v>
      </c>
      <c r="AG2057" t="s">
        <v>6848</v>
      </c>
      <c r="AH2057" t="s">
        <v>6849</v>
      </c>
      <c r="AI2057" t="s">
        <v>6850</v>
      </c>
      <c r="AJ2057">
        <v>18</v>
      </c>
      <c r="AK2057" t="s">
        <v>57</v>
      </c>
      <c r="AL2057">
        <v>18260</v>
      </c>
      <c r="AM2057" t="s">
        <v>55</v>
      </c>
      <c r="AN2057" t="s">
        <v>55</v>
      </c>
      <c r="AO2057" t="s">
        <v>55</v>
      </c>
      <c r="AS2057" t="s">
        <v>343</v>
      </c>
      <c r="AT2057">
        <v>0</v>
      </c>
      <c r="AU2057">
        <v>0</v>
      </c>
      <c r="AV2057">
        <v>0</v>
      </c>
      <c r="BB2057">
        <v>0</v>
      </c>
      <c r="BC2057">
        <v>0</v>
      </c>
      <c r="BD2057" t="s">
        <v>60</v>
      </c>
      <c r="BE2057" s="5" t="s">
        <v>3831</v>
      </c>
      <c r="BF2057">
        <v>634343823</v>
      </c>
      <c r="BH2057" t="s">
        <v>323</v>
      </c>
      <c r="BI2057" t="s">
        <v>320</v>
      </c>
      <c r="BJ2057">
        <v>0.41944444444444445</v>
      </c>
      <c r="BK2057">
        <v>27</v>
      </c>
      <c r="BL2057">
        <v>3.2</v>
      </c>
      <c r="BM2057">
        <v>0</v>
      </c>
      <c r="BN2057">
        <v>-20.55</v>
      </c>
      <c r="BO2057">
        <v>9.65</v>
      </c>
      <c r="BP2057" t="s">
        <v>60</v>
      </c>
      <c r="BQ2057">
        <v>1.1549344580000001</v>
      </c>
      <c r="BR2057" t="s">
        <v>61</v>
      </c>
    </row>
    <row r="2058" spans="1:70" x14ac:dyDescent="0.2">
      <c r="A2058" s="19">
        <f t="shared" si="76"/>
        <v>9.1300000000000026</v>
      </c>
      <c r="B2058" s="20">
        <v>3752</v>
      </c>
      <c r="D2058" s="2" t="s">
        <v>1381</v>
      </c>
      <c r="E2058" s="2" t="str">
        <f t="shared" si="77"/>
        <v>ST</v>
      </c>
      <c r="F2058">
        <v>200720433</v>
      </c>
      <c r="G2058">
        <v>202606</v>
      </c>
      <c r="H2058" t="s">
        <v>52</v>
      </c>
      <c r="I2058" t="s">
        <v>321</v>
      </c>
      <c r="J2058" t="s">
        <v>322</v>
      </c>
      <c r="K2058" t="s">
        <v>54</v>
      </c>
      <c r="L2058" s="5" t="s">
        <v>5681</v>
      </c>
      <c r="M2058" s="5" t="s">
        <v>5682</v>
      </c>
      <c r="N2058" s="21">
        <v>873485810294</v>
      </c>
      <c r="P2058" t="s">
        <v>326</v>
      </c>
      <c r="Q2058" t="s">
        <v>326</v>
      </c>
      <c r="R2058" t="s">
        <v>56</v>
      </c>
      <c r="S2058" t="s">
        <v>327</v>
      </c>
      <c r="T2058">
        <v>21</v>
      </c>
      <c r="U2058" t="s">
        <v>57</v>
      </c>
      <c r="V2058">
        <v>21320</v>
      </c>
      <c r="W2058">
        <v>43.72</v>
      </c>
      <c r="X2058">
        <v>5.19</v>
      </c>
      <c r="Y2058">
        <v>0</v>
      </c>
      <c r="Z2058">
        <v>-33.270000000000003</v>
      </c>
      <c r="AA2058">
        <v>15.64</v>
      </c>
      <c r="AB2058">
        <v>2</v>
      </c>
      <c r="AC2058">
        <v>30.8</v>
      </c>
      <c r="AD2058">
        <v>30.8</v>
      </c>
      <c r="AE2058" t="s">
        <v>9873</v>
      </c>
      <c r="AF2058" t="s">
        <v>432</v>
      </c>
      <c r="AG2058" t="s">
        <v>432</v>
      </c>
      <c r="AH2058" t="s">
        <v>6851</v>
      </c>
      <c r="AI2058" t="s">
        <v>6852</v>
      </c>
      <c r="AJ2058">
        <v>41</v>
      </c>
      <c r="AK2058" t="s">
        <v>57</v>
      </c>
      <c r="AL2058">
        <v>41400</v>
      </c>
      <c r="AM2058" t="s">
        <v>55</v>
      </c>
      <c r="AN2058" t="s">
        <v>55</v>
      </c>
      <c r="AO2058" t="s">
        <v>55</v>
      </c>
      <c r="AS2058" t="s">
        <v>343</v>
      </c>
      <c r="AT2058">
        <v>0</v>
      </c>
      <c r="AU2058">
        <v>0</v>
      </c>
      <c r="AV2058">
        <v>0</v>
      </c>
      <c r="BB2058">
        <v>0</v>
      </c>
      <c r="BC2058">
        <v>0</v>
      </c>
      <c r="BD2058" t="s">
        <v>60</v>
      </c>
      <c r="BE2058" s="5" t="s">
        <v>5226</v>
      </c>
      <c r="BF2058">
        <v>634353938</v>
      </c>
      <c r="BH2058" t="s">
        <v>323</v>
      </c>
      <c r="BI2058" t="s">
        <v>320</v>
      </c>
      <c r="BJ2058">
        <v>0.40972222222222221</v>
      </c>
      <c r="BK2058">
        <v>38.200000000000003</v>
      </c>
      <c r="BL2058">
        <v>4.53</v>
      </c>
      <c r="BM2058">
        <v>0</v>
      </c>
      <c r="BN2058">
        <v>-29.07</v>
      </c>
      <c r="BO2058">
        <v>13.66</v>
      </c>
      <c r="BP2058" t="s">
        <v>60</v>
      </c>
      <c r="BQ2058">
        <v>1.1446231330000001</v>
      </c>
      <c r="BR2058" t="s">
        <v>61</v>
      </c>
    </row>
    <row r="2059" spans="1:70" x14ac:dyDescent="0.2">
      <c r="A2059" s="19">
        <f t="shared" ref="A2059:A2122" si="78">BK2059+BN2059</f>
        <v>20.170000000000002</v>
      </c>
      <c r="B2059" s="20">
        <v>3752</v>
      </c>
      <c r="D2059" s="2" t="s">
        <v>1381</v>
      </c>
      <c r="E2059" s="2" t="str">
        <f t="shared" si="77"/>
        <v>ST</v>
      </c>
      <c r="F2059">
        <v>200720433</v>
      </c>
      <c r="G2059">
        <v>202606</v>
      </c>
      <c r="H2059" t="s">
        <v>52</v>
      </c>
      <c r="I2059" t="s">
        <v>321</v>
      </c>
      <c r="J2059" t="s">
        <v>322</v>
      </c>
      <c r="K2059" t="s">
        <v>54</v>
      </c>
      <c r="L2059" s="5" t="s">
        <v>2497</v>
      </c>
      <c r="M2059" s="5" t="s">
        <v>4087</v>
      </c>
      <c r="N2059" s="21">
        <v>873074605177</v>
      </c>
      <c r="P2059" t="s">
        <v>326</v>
      </c>
      <c r="Q2059" t="s">
        <v>326</v>
      </c>
      <c r="R2059" t="s">
        <v>56</v>
      </c>
      <c r="S2059" t="s">
        <v>327</v>
      </c>
      <c r="T2059">
        <v>21</v>
      </c>
      <c r="U2059" t="s">
        <v>57</v>
      </c>
      <c r="V2059">
        <v>21320</v>
      </c>
      <c r="W2059">
        <v>97.63</v>
      </c>
      <c r="X2059">
        <v>11.57</v>
      </c>
      <c r="Y2059">
        <v>0</v>
      </c>
      <c r="Z2059">
        <v>-74.3</v>
      </c>
      <c r="AA2059">
        <v>34.9</v>
      </c>
      <c r="AB2059">
        <v>8</v>
      </c>
      <c r="AC2059">
        <v>101.64</v>
      </c>
      <c r="AD2059">
        <v>101.64</v>
      </c>
      <c r="AE2059" t="s">
        <v>1531</v>
      </c>
      <c r="AF2059" t="s">
        <v>6853</v>
      </c>
      <c r="AG2059" t="s">
        <v>6853</v>
      </c>
      <c r="AH2059" t="s">
        <v>6854</v>
      </c>
      <c r="AI2059" t="s">
        <v>6855</v>
      </c>
      <c r="AJ2059">
        <v>38</v>
      </c>
      <c r="AK2059" t="s">
        <v>57</v>
      </c>
      <c r="AL2059">
        <v>38690</v>
      </c>
      <c r="AM2059" t="s">
        <v>55</v>
      </c>
      <c r="AN2059" t="s">
        <v>55</v>
      </c>
      <c r="AO2059" t="s">
        <v>55</v>
      </c>
      <c r="AS2059" t="s">
        <v>343</v>
      </c>
      <c r="AT2059">
        <v>26</v>
      </c>
      <c r="AU2059">
        <v>32</v>
      </c>
      <c r="AV2059">
        <v>42</v>
      </c>
      <c r="BB2059">
        <v>0</v>
      </c>
      <c r="BC2059">
        <v>0</v>
      </c>
      <c r="BD2059" t="s">
        <v>60</v>
      </c>
      <c r="BE2059" s="5" t="s">
        <v>3831</v>
      </c>
      <c r="BF2059">
        <v>634343823</v>
      </c>
      <c r="BH2059" t="s">
        <v>323</v>
      </c>
      <c r="BI2059" t="s">
        <v>320</v>
      </c>
      <c r="BJ2059">
        <v>0.35555555555555557</v>
      </c>
      <c r="BK2059">
        <v>84.4</v>
      </c>
      <c r="BL2059">
        <v>10</v>
      </c>
      <c r="BM2059">
        <v>0</v>
      </c>
      <c r="BN2059">
        <v>-64.23</v>
      </c>
      <c r="BO2059">
        <v>30.17</v>
      </c>
      <c r="BP2059" t="s">
        <v>60</v>
      </c>
      <c r="BQ2059">
        <v>1.1567915230000001</v>
      </c>
      <c r="BR2059" t="s">
        <v>61</v>
      </c>
    </row>
    <row r="2060" spans="1:70" x14ac:dyDescent="0.2">
      <c r="A2060" s="19">
        <f t="shared" si="78"/>
        <v>7.120000000000001</v>
      </c>
      <c r="B2060" s="20">
        <v>3752</v>
      </c>
      <c r="D2060" s="2" t="s">
        <v>1381</v>
      </c>
      <c r="E2060" s="2" t="str">
        <f t="shared" si="77"/>
        <v>ST</v>
      </c>
      <c r="F2060">
        <v>200720433</v>
      </c>
      <c r="G2060">
        <v>202606</v>
      </c>
      <c r="H2060" t="s">
        <v>52</v>
      </c>
      <c r="I2060" t="s">
        <v>321</v>
      </c>
      <c r="J2060" t="s">
        <v>322</v>
      </c>
      <c r="K2060" t="s">
        <v>54</v>
      </c>
      <c r="L2060" s="5">
        <v>46332</v>
      </c>
      <c r="M2060" s="5">
        <v>46362</v>
      </c>
      <c r="N2060" s="21">
        <v>872890460523</v>
      </c>
      <c r="P2060" t="s">
        <v>326</v>
      </c>
      <c r="Q2060" t="s">
        <v>326</v>
      </c>
      <c r="R2060" t="s">
        <v>56</v>
      </c>
      <c r="S2060" t="s">
        <v>327</v>
      </c>
      <c r="T2060">
        <v>21</v>
      </c>
      <c r="U2060" t="s">
        <v>57</v>
      </c>
      <c r="V2060">
        <v>21320</v>
      </c>
      <c r="W2060">
        <v>34.42</v>
      </c>
      <c r="X2060">
        <v>4.09</v>
      </c>
      <c r="Y2060">
        <v>0</v>
      </c>
      <c r="Z2060">
        <v>-26.19</v>
      </c>
      <c r="AA2060">
        <v>12.31</v>
      </c>
      <c r="AB2060">
        <v>1</v>
      </c>
      <c r="AC2060">
        <v>17.600000000000001</v>
      </c>
      <c r="AD2060">
        <v>17.600000000000001</v>
      </c>
      <c r="AE2060" t="s">
        <v>1497</v>
      </c>
      <c r="AF2060" t="s">
        <v>6856</v>
      </c>
      <c r="AG2060" t="s">
        <v>6856</v>
      </c>
      <c r="AH2060" t="s">
        <v>6857</v>
      </c>
      <c r="AI2060" t="s">
        <v>691</v>
      </c>
      <c r="AJ2060">
        <v>40</v>
      </c>
      <c r="AK2060" t="s">
        <v>57</v>
      </c>
      <c r="AL2060">
        <v>40990</v>
      </c>
      <c r="AM2060" t="s">
        <v>55</v>
      </c>
      <c r="AN2060" t="s">
        <v>55</v>
      </c>
      <c r="AO2060" t="s">
        <v>55</v>
      </c>
      <c r="AS2060" t="s">
        <v>343</v>
      </c>
      <c r="AT2060">
        <v>0</v>
      </c>
      <c r="AU2060">
        <v>0</v>
      </c>
      <c r="AV2060">
        <v>0</v>
      </c>
      <c r="BB2060">
        <v>0</v>
      </c>
      <c r="BC2060">
        <v>0</v>
      </c>
      <c r="BD2060" t="s">
        <v>60</v>
      </c>
      <c r="BE2060" s="5" t="s">
        <v>3831</v>
      </c>
      <c r="BF2060">
        <v>634343823</v>
      </c>
      <c r="BH2060" t="s">
        <v>323</v>
      </c>
      <c r="BI2060" t="s">
        <v>320</v>
      </c>
      <c r="BJ2060">
        <v>0.40138888888888891</v>
      </c>
      <c r="BK2060">
        <v>29.8</v>
      </c>
      <c r="BL2060">
        <v>3.54</v>
      </c>
      <c r="BM2060">
        <v>0</v>
      </c>
      <c r="BN2060">
        <v>-22.68</v>
      </c>
      <c r="BO2060">
        <v>10.66</v>
      </c>
      <c r="BP2060" t="s">
        <v>60</v>
      </c>
      <c r="BQ2060">
        <v>1.1549344580000001</v>
      </c>
      <c r="BR2060" t="s">
        <v>61</v>
      </c>
    </row>
    <row r="2061" spans="1:70" x14ac:dyDescent="0.2">
      <c r="A2061" s="19">
        <f t="shared" si="78"/>
        <v>9.1300000000000026</v>
      </c>
      <c r="B2061" s="20">
        <v>3752</v>
      </c>
      <c r="D2061" s="2" t="s">
        <v>1381</v>
      </c>
      <c r="E2061" s="2" t="str">
        <f t="shared" si="77"/>
        <v>ST</v>
      </c>
      <c r="F2061">
        <v>200720433</v>
      </c>
      <c r="G2061">
        <v>202606</v>
      </c>
      <c r="H2061" t="s">
        <v>52</v>
      </c>
      <c r="I2061" t="s">
        <v>321</v>
      </c>
      <c r="J2061" t="s">
        <v>322</v>
      </c>
      <c r="K2061" t="s">
        <v>54</v>
      </c>
      <c r="L2061" s="5" t="s">
        <v>5697</v>
      </c>
      <c r="M2061" s="5" t="s">
        <v>5681</v>
      </c>
      <c r="N2061" s="21">
        <v>873426815220</v>
      </c>
      <c r="P2061" t="s">
        <v>326</v>
      </c>
      <c r="Q2061" t="s">
        <v>326</v>
      </c>
      <c r="R2061" t="s">
        <v>56</v>
      </c>
      <c r="S2061" t="s">
        <v>327</v>
      </c>
      <c r="T2061">
        <v>21</v>
      </c>
      <c r="U2061" t="s">
        <v>57</v>
      </c>
      <c r="V2061">
        <v>21320</v>
      </c>
      <c r="W2061">
        <v>43.83</v>
      </c>
      <c r="X2061">
        <v>5.2</v>
      </c>
      <c r="Y2061">
        <v>0</v>
      </c>
      <c r="Z2061">
        <v>-33.36</v>
      </c>
      <c r="AA2061">
        <v>15.67</v>
      </c>
      <c r="AB2061">
        <v>2</v>
      </c>
      <c r="AC2061">
        <v>30.8</v>
      </c>
      <c r="AD2061">
        <v>30.8</v>
      </c>
      <c r="AE2061" t="s">
        <v>9874</v>
      </c>
      <c r="AF2061" t="s">
        <v>6858</v>
      </c>
      <c r="AG2061" t="s">
        <v>6858</v>
      </c>
      <c r="AH2061" t="s">
        <v>5231</v>
      </c>
      <c r="AI2061" t="s">
        <v>6859</v>
      </c>
      <c r="AJ2061">
        <v>13</v>
      </c>
      <c r="AK2061" t="s">
        <v>57</v>
      </c>
      <c r="AL2061">
        <v>13990</v>
      </c>
      <c r="AM2061" t="s">
        <v>55</v>
      </c>
      <c r="AN2061" t="s">
        <v>55</v>
      </c>
      <c r="AO2061" t="s">
        <v>55</v>
      </c>
      <c r="AS2061" t="s">
        <v>343</v>
      </c>
      <c r="AT2061">
        <v>0</v>
      </c>
      <c r="AU2061">
        <v>0</v>
      </c>
      <c r="AV2061">
        <v>0</v>
      </c>
      <c r="BB2061">
        <v>0</v>
      </c>
      <c r="BC2061">
        <v>0</v>
      </c>
      <c r="BD2061" t="s">
        <v>60</v>
      </c>
      <c r="BE2061" s="5" t="s">
        <v>5226</v>
      </c>
      <c r="BF2061">
        <v>634353938</v>
      </c>
      <c r="BH2061" t="s">
        <v>323</v>
      </c>
      <c r="BI2061" t="s">
        <v>320</v>
      </c>
      <c r="BJ2061">
        <v>0.49305555555555558</v>
      </c>
      <c r="BK2061">
        <v>38.200000000000003</v>
      </c>
      <c r="BL2061">
        <v>4.53</v>
      </c>
      <c r="BM2061">
        <v>0</v>
      </c>
      <c r="BN2061">
        <v>-29.07</v>
      </c>
      <c r="BO2061">
        <v>13.66</v>
      </c>
      <c r="BP2061" t="s">
        <v>60</v>
      </c>
      <c r="BQ2061">
        <v>1.1474074329999999</v>
      </c>
      <c r="BR2061" t="s">
        <v>61</v>
      </c>
    </row>
    <row r="2062" spans="1:70" x14ac:dyDescent="0.2">
      <c r="A2062" s="19">
        <f t="shared" si="78"/>
        <v>10.129999999999995</v>
      </c>
      <c r="B2062" s="20">
        <v>3752</v>
      </c>
      <c r="D2062" s="2" t="s">
        <v>1381</v>
      </c>
      <c r="E2062" s="2" t="str">
        <f t="shared" si="77"/>
        <v>ST</v>
      </c>
      <c r="F2062">
        <v>200720433</v>
      </c>
      <c r="G2062">
        <v>202606</v>
      </c>
      <c r="H2062" t="s">
        <v>52</v>
      </c>
      <c r="I2062" t="s">
        <v>321</v>
      </c>
      <c r="J2062" t="s">
        <v>322</v>
      </c>
      <c r="K2062" t="s">
        <v>54</v>
      </c>
      <c r="L2062" s="5" t="s">
        <v>4087</v>
      </c>
      <c r="M2062" s="5" t="s">
        <v>3825</v>
      </c>
      <c r="N2062" s="21">
        <v>873079222917</v>
      </c>
      <c r="P2062" t="s">
        <v>326</v>
      </c>
      <c r="Q2062" t="s">
        <v>326</v>
      </c>
      <c r="R2062" t="s">
        <v>56</v>
      </c>
      <c r="S2062" t="s">
        <v>327</v>
      </c>
      <c r="T2062">
        <v>21</v>
      </c>
      <c r="U2062" t="s">
        <v>57</v>
      </c>
      <c r="V2062">
        <v>21320</v>
      </c>
      <c r="W2062">
        <v>49.07</v>
      </c>
      <c r="X2062">
        <v>5.82</v>
      </c>
      <c r="Y2062">
        <v>0</v>
      </c>
      <c r="Z2062">
        <v>-37.340000000000003</v>
      </c>
      <c r="AA2062">
        <v>17.54</v>
      </c>
      <c r="AB2062">
        <v>4</v>
      </c>
      <c r="AC2062">
        <v>36.08</v>
      </c>
      <c r="AD2062">
        <v>36.08</v>
      </c>
      <c r="AE2062" t="s">
        <v>9875</v>
      </c>
      <c r="AF2062" t="s">
        <v>417</v>
      </c>
      <c r="AG2062" t="s">
        <v>417</v>
      </c>
      <c r="AH2062" t="s">
        <v>6860</v>
      </c>
      <c r="AI2062" t="s">
        <v>6861</v>
      </c>
      <c r="AJ2062">
        <v>78</v>
      </c>
      <c r="AK2062" t="s">
        <v>57</v>
      </c>
      <c r="AL2062">
        <v>78400</v>
      </c>
      <c r="AM2062" t="s">
        <v>55</v>
      </c>
      <c r="AN2062" t="s">
        <v>55</v>
      </c>
      <c r="AO2062" t="s">
        <v>55</v>
      </c>
      <c r="AS2062" t="s">
        <v>343</v>
      </c>
      <c r="AT2062">
        <v>0</v>
      </c>
      <c r="AU2062">
        <v>0</v>
      </c>
      <c r="AV2062">
        <v>0</v>
      </c>
      <c r="BB2062">
        <v>0</v>
      </c>
      <c r="BC2062">
        <v>0</v>
      </c>
      <c r="BD2062" t="s">
        <v>60</v>
      </c>
      <c r="BE2062" s="5" t="s">
        <v>3831</v>
      </c>
      <c r="BF2062">
        <v>634343823</v>
      </c>
      <c r="BH2062" t="s">
        <v>323</v>
      </c>
      <c r="BI2062" t="s">
        <v>320</v>
      </c>
      <c r="BJ2062">
        <v>0.38611111111111113</v>
      </c>
      <c r="BK2062">
        <v>42.4</v>
      </c>
      <c r="BL2062">
        <v>5.03</v>
      </c>
      <c r="BM2062">
        <v>0</v>
      </c>
      <c r="BN2062">
        <v>-32.270000000000003</v>
      </c>
      <c r="BO2062">
        <v>15.16</v>
      </c>
      <c r="BP2062" t="s">
        <v>60</v>
      </c>
      <c r="BQ2062">
        <v>1.1572332869999999</v>
      </c>
      <c r="BR2062" t="s">
        <v>61</v>
      </c>
    </row>
    <row r="2063" spans="1:70" x14ac:dyDescent="0.2">
      <c r="A2063" s="19">
        <f t="shared" si="78"/>
        <v>10.469999999999999</v>
      </c>
      <c r="B2063" s="20">
        <v>3752</v>
      </c>
      <c r="D2063" s="2" t="s">
        <v>1381</v>
      </c>
      <c r="E2063" s="2" t="str">
        <f t="shared" si="77"/>
        <v>ST</v>
      </c>
      <c r="F2063">
        <v>200720433</v>
      </c>
      <c r="G2063">
        <v>202606</v>
      </c>
      <c r="H2063" t="s">
        <v>52</v>
      </c>
      <c r="I2063" t="s">
        <v>321</v>
      </c>
      <c r="J2063" t="s">
        <v>322</v>
      </c>
      <c r="K2063" t="s">
        <v>54</v>
      </c>
      <c r="L2063" s="5" t="s">
        <v>5222</v>
      </c>
      <c r="M2063" s="5" t="s">
        <v>3831</v>
      </c>
      <c r="N2063" s="21">
        <v>873253606479</v>
      </c>
      <c r="P2063" t="s">
        <v>326</v>
      </c>
      <c r="Q2063" t="s">
        <v>326</v>
      </c>
      <c r="R2063" t="s">
        <v>56</v>
      </c>
      <c r="S2063" t="s">
        <v>327</v>
      </c>
      <c r="T2063">
        <v>21</v>
      </c>
      <c r="U2063" t="s">
        <v>57</v>
      </c>
      <c r="V2063">
        <v>21320</v>
      </c>
      <c r="W2063">
        <v>50.72</v>
      </c>
      <c r="X2063">
        <v>6.01</v>
      </c>
      <c r="Y2063">
        <v>0</v>
      </c>
      <c r="Z2063">
        <v>-38.6</v>
      </c>
      <c r="AA2063">
        <v>18.14</v>
      </c>
      <c r="AB2063">
        <v>3</v>
      </c>
      <c r="AC2063">
        <v>38.28</v>
      </c>
      <c r="AD2063">
        <v>38.28</v>
      </c>
      <c r="AE2063" t="s">
        <v>9876</v>
      </c>
      <c r="AF2063" t="s">
        <v>6862</v>
      </c>
      <c r="AG2063" t="s">
        <v>6862</v>
      </c>
      <c r="AH2063" t="s">
        <v>6863</v>
      </c>
      <c r="AI2063" t="s">
        <v>6864</v>
      </c>
      <c r="AJ2063">
        <v>62</v>
      </c>
      <c r="AK2063" t="s">
        <v>57</v>
      </c>
      <c r="AL2063">
        <v>62760</v>
      </c>
      <c r="AM2063" t="s">
        <v>55</v>
      </c>
      <c r="AN2063" t="s">
        <v>55</v>
      </c>
      <c r="AO2063" t="s">
        <v>55</v>
      </c>
      <c r="AS2063" t="s">
        <v>343</v>
      </c>
      <c r="AT2063">
        <v>30</v>
      </c>
      <c r="AU2063">
        <v>31</v>
      </c>
      <c r="AV2063">
        <v>40</v>
      </c>
      <c r="BB2063">
        <v>0</v>
      </c>
      <c r="BC2063">
        <v>0</v>
      </c>
      <c r="BD2063" t="s">
        <v>60</v>
      </c>
      <c r="BE2063" s="5" t="s">
        <v>5226</v>
      </c>
      <c r="BF2063">
        <v>634353938</v>
      </c>
      <c r="BH2063" t="s">
        <v>323</v>
      </c>
      <c r="BI2063" t="s">
        <v>320</v>
      </c>
      <c r="BJ2063">
        <v>0.62638888888888888</v>
      </c>
      <c r="BK2063">
        <v>43.8</v>
      </c>
      <c r="BL2063">
        <v>5.19</v>
      </c>
      <c r="BM2063">
        <v>0</v>
      </c>
      <c r="BN2063">
        <v>-33.33</v>
      </c>
      <c r="BO2063">
        <v>15.66</v>
      </c>
      <c r="BP2063" t="s">
        <v>60</v>
      </c>
      <c r="BQ2063">
        <v>1.15806418</v>
      </c>
      <c r="BR2063" t="s">
        <v>61</v>
      </c>
    </row>
    <row r="2064" spans="1:70" x14ac:dyDescent="0.2">
      <c r="A2064" s="19">
        <f t="shared" si="78"/>
        <v>10.800000000000004</v>
      </c>
      <c r="B2064" s="20">
        <v>3752</v>
      </c>
      <c r="D2064" s="2" t="s">
        <v>1381</v>
      </c>
      <c r="E2064" s="2" t="str">
        <f t="shared" si="77"/>
        <v>ST</v>
      </c>
      <c r="F2064">
        <v>200720433</v>
      </c>
      <c r="G2064">
        <v>202606</v>
      </c>
      <c r="H2064" t="s">
        <v>52</v>
      </c>
      <c r="I2064" t="s">
        <v>321</v>
      </c>
      <c r="J2064" t="s">
        <v>322</v>
      </c>
      <c r="K2064" t="s">
        <v>54</v>
      </c>
      <c r="L2064" s="5" t="s">
        <v>3831</v>
      </c>
      <c r="M2064" s="5" t="s">
        <v>5697</v>
      </c>
      <c r="N2064" s="21">
        <v>873290513417</v>
      </c>
      <c r="P2064" t="s">
        <v>326</v>
      </c>
      <c r="Q2064" t="s">
        <v>326</v>
      </c>
      <c r="R2064" t="s">
        <v>56</v>
      </c>
      <c r="S2064" t="s">
        <v>327</v>
      </c>
      <c r="T2064">
        <v>21</v>
      </c>
      <c r="U2064" t="s">
        <v>57</v>
      </c>
      <c r="V2064">
        <v>21320</v>
      </c>
      <c r="W2064">
        <v>51.87</v>
      </c>
      <c r="X2064">
        <v>6.14</v>
      </c>
      <c r="Y2064">
        <v>0</v>
      </c>
      <c r="Z2064">
        <v>-39.479999999999997</v>
      </c>
      <c r="AA2064">
        <v>18.53</v>
      </c>
      <c r="AB2064">
        <v>4</v>
      </c>
      <c r="AC2064">
        <v>40.700000000000003</v>
      </c>
      <c r="AD2064">
        <v>40.700000000000003</v>
      </c>
      <c r="AE2064" t="s">
        <v>8698</v>
      </c>
      <c r="AF2064" t="s">
        <v>6865</v>
      </c>
      <c r="AG2064" t="s">
        <v>6865</v>
      </c>
      <c r="AH2064" t="s">
        <v>6866</v>
      </c>
      <c r="AI2064" t="s">
        <v>6867</v>
      </c>
      <c r="AJ2064">
        <v>93</v>
      </c>
      <c r="AK2064" t="s">
        <v>57</v>
      </c>
      <c r="AL2064">
        <v>93110</v>
      </c>
      <c r="AM2064" t="s">
        <v>55</v>
      </c>
      <c r="AN2064" t="s">
        <v>55</v>
      </c>
      <c r="AO2064" t="s">
        <v>55</v>
      </c>
      <c r="AS2064" t="s">
        <v>343</v>
      </c>
      <c r="AT2064">
        <v>0</v>
      </c>
      <c r="AU2064">
        <v>0</v>
      </c>
      <c r="AV2064">
        <v>0</v>
      </c>
      <c r="BB2064">
        <v>0</v>
      </c>
      <c r="BC2064">
        <v>0</v>
      </c>
      <c r="BD2064" t="s">
        <v>60</v>
      </c>
      <c r="BE2064" s="5" t="s">
        <v>5226</v>
      </c>
      <c r="BF2064">
        <v>634353938</v>
      </c>
      <c r="BH2064" t="s">
        <v>323</v>
      </c>
      <c r="BI2064" t="s">
        <v>320</v>
      </c>
      <c r="BJ2064">
        <v>0.50069444444444444</v>
      </c>
      <c r="BK2064">
        <v>45.2</v>
      </c>
      <c r="BL2064">
        <v>5.35</v>
      </c>
      <c r="BM2064">
        <v>0</v>
      </c>
      <c r="BN2064">
        <v>-34.4</v>
      </c>
      <c r="BO2064">
        <v>16.149999999999999</v>
      </c>
      <c r="BP2064" t="s">
        <v>60</v>
      </c>
      <c r="BQ2064">
        <v>1.1475391020000001</v>
      </c>
      <c r="BR2064" t="s">
        <v>61</v>
      </c>
    </row>
    <row r="2065" spans="1:70" x14ac:dyDescent="0.2">
      <c r="A2065" s="19">
        <f t="shared" si="78"/>
        <v>9.1300000000000026</v>
      </c>
      <c r="B2065" s="20">
        <v>3752</v>
      </c>
      <c r="D2065" s="2" t="s">
        <v>1381</v>
      </c>
      <c r="E2065" s="2" t="str">
        <f t="shared" si="77"/>
        <v>ST</v>
      </c>
      <c r="F2065">
        <v>200720433</v>
      </c>
      <c r="G2065">
        <v>202606</v>
      </c>
      <c r="H2065" t="s">
        <v>52</v>
      </c>
      <c r="I2065" t="s">
        <v>321</v>
      </c>
      <c r="J2065" t="s">
        <v>322</v>
      </c>
      <c r="K2065" t="s">
        <v>54</v>
      </c>
      <c r="L2065" s="5">
        <v>46332</v>
      </c>
      <c r="M2065" s="5">
        <v>46362</v>
      </c>
      <c r="N2065" s="21">
        <v>872939271769</v>
      </c>
      <c r="P2065" t="s">
        <v>326</v>
      </c>
      <c r="Q2065" t="s">
        <v>326</v>
      </c>
      <c r="R2065" t="s">
        <v>56</v>
      </c>
      <c r="S2065" t="s">
        <v>327</v>
      </c>
      <c r="T2065">
        <v>21</v>
      </c>
      <c r="U2065" t="s">
        <v>57</v>
      </c>
      <c r="V2065">
        <v>21320</v>
      </c>
      <c r="W2065">
        <v>44.12</v>
      </c>
      <c r="X2065">
        <v>5.23</v>
      </c>
      <c r="Y2065">
        <v>0</v>
      </c>
      <c r="Z2065">
        <v>-33.57</v>
      </c>
      <c r="AA2065">
        <v>15.78</v>
      </c>
      <c r="AB2065">
        <v>2</v>
      </c>
      <c r="AC2065">
        <v>30.8</v>
      </c>
      <c r="AD2065">
        <v>30.8</v>
      </c>
      <c r="AE2065" t="s">
        <v>9877</v>
      </c>
      <c r="AF2065" t="s">
        <v>509</v>
      </c>
      <c r="AG2065" t="s">
        <v>509</v>
      </c>
      <c r="AH2065" t="s">
        <v>6868</v>
      </c>
      <c r="AI2065" t="s">
        <v>553</v>
      </c>
      <c r="AJ2065">
        <v>6</v>
      </c>
      <c r="AK2065" t="s">
        <v>57</v>
      </c>
      <c r="AL2065">
        <v>6400</v>
      </c>
      <c r="AM2065" t="s">
        <v>55</v>
      </c>
      <c r="AN2065" t="s">
        <v>55</v>
      </c>
      <c r="AO2065" t="s">
        <v>55</v>
      </c>
      <c r="AS2065" t="s">
        <v>343</v>
      </c>
      <c r="AT2065">
        <v>0</v>
      </c>
      <c r="AU2065">
        <v>0</v>
      </c>
      <c r="AV2065">
        <v>0</v>
      </c>
      <c r="BB2065">
        <v>0</v>
      </c>
      <c r="BC2065">
        <v>0</v>
      </c>
      <c r="BD2065" t="s">
        <v>60</v>
      </c>
      <c r="BE2065" s="5" t="s">
        <v>3831</v>
      </c>
      <c r="BF2065">
        <v>634343823</v>
      </c>
      <c r="BH2065" t="s">
        <v>323</v>
      </c>
      <c r="BI2065" t="s">
        <v>320</v>
      </c>
      <c r="BJ2065">
        <v>0.66180555555555554</v>
      </c>
      <c r="BK2065">
        <v>38.200000000000003</v>
      </c>
      <c r="BL2065">
        <v>4.53</v>
      </c>
      <c r="BM2065">
        <v>0</v>
      </c>
      <c r="BN2065">
        <v>-29.07</v>
      </c>
      <c r="BO2065">
        <v>13.66</v>
      </c>
      <c r="BP2065" t="s">
        <v>60</v>
      </c>
      <c r="BQ2065">
        <v>1.1549344580000001</v>
      </c>
      <c r="BR2065" t="s">
        <v>61</v>
      </c>
    </row>
    <row r="2066" spans="1:70" x14ac:dyDescent="0.2">
      <c r="A2066" s="19">
        <f t="shared" si="78"/>
        <v>18.500000000000007</v>
      </c>
      <c r="B2066" s="20">
        <v>3752</v>
      </c>
      <c r="D2066" s="2" t="s">
        <v>1381</v>
      </c>
      <c r="E2066" s="2" t="str">
        <f t="shared" si="77"/>
        <v>ST</v>
      </c>
      <c r="F2066">
        <v>200720433</v>
      </c>
      <c r="G2066">
        <v>202606</v>
      </c>
      <c r="H2066" t="s">
        <v>52</v>
      </c>
      <c r="I2066" t="s">
        <v>321</v>
      </c>
      <c r="J2066" t="s">
        <v>322</v>
      </c>
      <c r="K2066" t="s">
        <v>54</v>
      </c>
      <c r="L2066" s="5" t="s">
        <v>4087</v>
      </c>
      <c r="M2066" s="5" t="s">
        <v>3825</v>
      </c>
      <c r="N2066" s="21">
        <v>873075419998</v>
      </c>
      <c r="P2066" t="s">
        <v>326</v>
      </c>
      <c r="Q2066" t="s">
        <v>326</v>
      </c>
      <c r="R2066" t="s">
        <v>56</v>
      </c>
      <c r="S2066" t="s">
        <v>327</v>
      </c>
      <c r="T2066">
        <v>21</v>
      </c>
      <c r="U2066" t="s">
        <v>57</v>
      </c>
      <c r="V2066">
        <v>21320</v>
      </c>
      <c r="W2066">
        <v>89.57</v>
      </c>
      <c r="X2066">
        <v>10.61</v>
      </c>
      <c r="Y2066">
        <v>0</v>
      </c>
      <c r="Z2066">
        <v>-68.16</v>
      </c>
      <c r="AA2066">
        <v>32.020000000000003</v>
      </c>
      <c r="AB2066">
        <v>7</v>
      </c>
      <c r="AC2066">
        <v>92.4</v>
      </c>
      <c r="AD2066">
        <v>92.4</v>
      </c>
      <c r="AE2066" t="s">
        <v>9878</v>
      </c>
      <c r="AF2066" t="s">
        <v>6869</v>
      </c>
      <c r="AG2066" t="s">
        <v>6869</v>
      </c>
      <c r="AH2066" t="s">
        <v>6870</v>
      </c>
      <c r="AI2066" t="s">
        <v>6871</v>
      </c>
      <c r="AJ2066">
        <v>5</v>
      </c>
      <c r="AK2066" t="s">
        <v>57</v>
      </c>
      <c r="AL2066">
        <v>5200</v>
      </c>
      <c r="AM2066" t="s">
        <v>55</v>
      </c>
      <c r="AN2066" t="s">
        <v>55</v>
      </c>
      <c r="AO2066" t="s">
        <v>55</v>
      </c>
      <c r="AS2066" t="s">
        <v>343</v>
      </c>
      <c r="AT2066">
        <v>0</v>
      </c>
      <c r="AU2066">
        <v>0</v>
      </c>
      <c r="AV2066">
        <v>0</v>
      </c>
      <c r="BB2066">
        <v>0</v>
      </c>
      <c r="BC2066">
        <v>0</v>
      </c>
      <c r="BD2066" t="s">
        <v>60</v>
      </c>
      <c r="BE2066" s="5" t="s">
        <v>3831</v>
      </c>
      <c r="BF2066">
        <v>634343823</v>
      </c>
      <c r="BH2066" t="s">
        <v>323</v>
      </c>
      <c r="BI2066" t="s">
        <v>320</v>
      </c>
      <c r="BJ2066">
        <v>0.47916666666666669</v>
      </c>
      <c r="BK2066">
        <v>77.400000000000006</v>
      </c>
      <c r="BL2066">
        <v>9.17</v>
      </c>
      <c r="BM2066">
        <v>0</v>
      </c>
      <c r="BN2066">
        <v>-58.9</v>
      </c>
      <c r="BO2066">
        <v>27.67</v>
      </c>
      <c r="BP2066" t="s">
        <v>60</v>
      </c>
      <c r="BQ2066">
        <v>1.1572332869999999</v>
      </c>
      <c r="BR2066" t="s">
        <v>61</v>
      </c>
    </row>
    <row r="2067" spans="1:70" x14ac:dyDescent="0.2">
      <c r="A2067" s="19">
        <f t="shared" si="78"/>
        <v>10.469999999999999</v>
      </c>
      <c r="B2067" s="20">
        <v>3752</v>
      </c>
      <c r="D2067" s="2" t="s">
        <v>1381</v>
      </c>
      <c r="E2067" s="2" t="str">
        <f t="shared" si="77"/>
        <v>ST</v>
      </c>
      <c r="F2067">
        <v>200720433</v>
      </c>
      <c r="G2067">
        <v>202606</v>
      </c>
      <c r="H2067" t="s">
        <v>52</v>
      </c>
      <c r="I2067" t="s">
        <v>321</v>
      </c>
      <c r="J2067" t="s">
        <v>322</v>
      </c>
      <c r="K2067" t="s">
        <v>54</v>
      </c>
      <c r="L2067" s="5" t="s">
        <v>5697</v>
      </c>
      <c r="M2067" s="5" t="s">
        <v>5681</v>
      </c>
      <c r="N2067" s="21">
        <v>873424563633</v>
      </c>
      <c r="P2067" t="s">
        <v>326</v>
      </c>
      <c r="Q2067" t="s">
        <v>326</v>
      </c>
      <c r="R2067" t="s">
        <v>56</v>
      </c>
      <c r="S2067" t="s">
        <v>327</v>
      </c>
      <c r="T2067">
        <v>21</v>
      </c>
      <c r="U2067" t="s">
        <v>57</v>
      </c>
      <c r="V2067">
        <v>21320</v>
      </c>
      <c r="W2067">
        <v>50.26</v>
      </c>
      <c r="X2067">
        <v>5.96</v>
      </c>
      <c r="Y2067">
        <v>0</v>
      </c>
      <c r="Z2067">
        <v>-38.24</v>
      </c>
      <c r="AA2067">
        <v>17.97</v>
      </c>
      <c r="AB2067">
        <v>3</v>
      </c>
      <c r="AC2067">
        <v>37.619999999999997</v>
      </c>
      <c r="AD2067">
        <v>37.619999999999997</v>
      </c>
      <c r="AE2067" t="s">
        <v>1506</v>
      </c>
      <c r="AF2067" t="s">
        <v>6872</v>
      </c>
      <c r="AG2067" t="s">
        <v>6872</v>
      </c>
      <c r="AH2067" t="s">
        <v>6873</v>
      </c>
      <c r="AI2067" t="s">
        <v>404</v>
      </c>
      <c r="AJ2067">
        <v>75</v>
      </c>
      <c r="AK2067" t="s">
        <v>57</v>
      </c>
      <c r="AL2067">
        <v>75006</v>
      </c>
      <c r="AM2067" t="s">
        <v>55</v>
      </c>
      <c r="AN2067" t="s">
        <v>55</v>
      </c>
      <c r="AO2067" t="s">
        <v>55</v>
      </c>
      <c r="AS2067" t="s">
        <v>343</v>
      </c>
      <c r="AT2067">
        <v>13</v>
      </c>
      <c r="AU2067">
        <v>20</v>
      </c>
      <c r="AV2067">
        <v>29</v>
      </c>
      <c r="BB2067">
        <v>0</v>
      </c>
      <c r="BC2067">
        <v>0</v>
      </c>
      <c r="BD2067" t="s">
        <v>60</v>
      </c>
      <c r="BE2067" s="5" t="s">
        <v>5226</v>
      </c>
      <c r="BF2067">
        <v>634353938</v>
      </c>
      <c r="BH2067" t="s">
        <v>323</v>
      </c>
      <c r="BI2067" t="s">
        <v>320</v>
      </c>
      <c r="BJ2067">
        <v>0.39652777777777776</v>
      </c>
      <c r="BK2067">
        <v>43.8</v>
      </c>
      <c r="BL2067">
        <v>5.19</v>
      </c>
      <c r="BM2067">
        <v>0</v>
      </c>
      <c r="BN2067">
        <v>-33.33</v>
      </c>
      <c r="BO2067">
        <v>15.66</v>
      </c>
      <c r="BP2067" t="s">
        <v>60</v>
      </c>
      <c r="BQ2067">
        <v>1.1474074329999999</v>
      </c>
      <c r="BR2067" t="s">
        <v>61</v>
      </c>
    </row>
    <row r="2068" spans="1:70" x14ac:dyDescent="0.2">
      <c r="A2068" s="19">
        <f t="shared" si="78"/>
        <v>10.469999999999999</v>
      </c>
      <c r="B2068" s="20">
        <v>3752</v>
      </c>
      <c r="D2068" s="2" t="s">
        <v>1381</v>
      </c>
      <c r="E2068" s="2" t="str">
        <f t="shared" si="77"/>
        <v>ST</v>
      </c>
      <c r="F2068">
        <v>200720433</v>
      </c>
      <c r="G2068">
        <v>202606</v>
      </c>
      <c r="H2068" t="s">
        <v>52</v>
      </c>
      <c r="I2068" t="s">
        <v>321</v>
      </c>
      <c r="J2068" t="s">
        <v>322</v>
      </c>
      <c r="K2068" t="s">
        <v>54</v>
      </c>
      <c r="L2068" s="5" t="s">
        <v>5697</v>
      </c>
      <c r="M2068" s="5" t="s">
        <v>5681</v>
      </c>
      <c r="N2068" s="21">
        <v>873429135336</v>
      </c>
      <c r="P2068" t="s">
        <v>326</v>
      </c>
      <c r="Q2068" t="s">
        <v>326</v>
      </c>
      <c r="R2068" t="s">
        <v>56</v>
      </c>
      <c r="S2068" t="s">
        <v>327</v>
      </c>
      <c r="T2068">
        <v>21</v>
      </c>
      <c r="U2068" t="s">
        <v>57</v>
      </c>
      <c r="V2068">
        <v>21320</v>
      </c>
      <c r="W2068">
        <v>50.26</v>
      </c>
      <c r="X2068">
        <v>5.96</v>
      </c>
      <c r="Y2068">
        <v>0</v>
      </c>
      <c r="Z2068">
        <v>-38.24</v>
      </c>
      <c r="AA2068">
        <v>17.97</v>
      </c>
      <c r="AB2068">
        <v>3</v>
      </c>
      <c r="AC2068">
        <v>39.380000000000003</v>
      </c>
      <c r="AD2068">
        <v>39.380000000000003</v>
      </c>
      <c r="AE2068" t="s">
        <v>9879</v>
      </c>
      <c r="AF2068" t="s">
        <v>6874</v>
      </c>
      <c r="AG2068" t="s">
        <v>6874</v>
      </c>
      <c r="AH2068" t="s">
        <v>6875</v>
      </c>
      <c r="AI2068" t="s">
        <v>558</v>
      </c>
      <c r="AJ2068">
        <v>75</v>
      </c>
      <c r="AK2068" t="s">
        <v>57</v>
      </c>
      <c r="AL2068">
        <v>75014</v>
      </c>
      <c r="AM2068" t="s">
        <v>55</v>
      </c>
      <c r="AN2068" t="s">
        <v>55</v>
      </c>
      <c r="AO2068" t="s">
        <v>55</v>
      </c>
      <c r="AS2068" t="s">
        <v>343</v>
      </c>
      <c r="AT2068">
        <v>20</v>
      </c>
      <c r="AU2068">
        <v>20</v>
      </c>
      <c r="AV2068">
        <v>29</v>
      </c>
      <c r="BB2068">
        <v>0</v>
      </c>
      <c r="BC2068">
        <v>0</v>
      </c>
      <c r="BD2068" t="s">
        <v>60</v>
      </c>
      <c r="BE2068" s="5" t="s">
        <v>5226</v>
      </c>
      <c r="BF2068">
        <v>634353938</v>
      </c>
      <c r="BH2068" t="s">
        <v>323</v>
      </c>
      <c r="BI2068" t="s">
        <v>320</v>
      </c>
      <c r="BJ2068">
        <v>0.64583333333333337</v>
      </c>
      <c r="BK2068">
        <v>43.8</v>
      </c>
      <c r="BL2068">
        <v>5.19</v>
      </c>
      <c r="BM2068">
        <v>0</v>
      </c>
      <c r="BN2068">
        <v>-33.33</v>
      </c>
      <c r="BO2068">
        <v>15.66</v>
      </c>
      <c r="BP2068" t="s">
        <v>60</v>
      </c>
      <c r="BQ2068">
        <v>1.1474074329999999</v>
      </c>
      <c r="BR2068" t="s">
        <v>61</v>
      </c>
    </row>
    <row r="2069" spans="1:70" x14ac:dyDescent="0.2">
      <c r="A2069" s="19">
        <f t="shared" si="78"/>
        <v>6.7899999999999991</v>
      </c>
      <c r="B2069" s="20">
        <v>3752</v>
      </c>
      <c r="D2069" s="2" t="s">
        <v>1381</v>
      </c>
      <c r="E2069" s="2" t="str">
        <f t="shared" si="77"/>
        <v>ST</v>
      </c>
      <c r="F2069">
        <v>200720433</v>
      </c>
      <c r="G2069">
        <v>202606</v>
      </c>
      <c r="H2069" t="s">
        <v>52</v>
      </c>
      <c r="I2069" t="s">
        <v>321</v>
      </c>
      <c r="J2069" t="s">
        <v>322</v>
      </c>
      <c r="K2069" t="s">
        <v>54</v>
      </c>
      <c r="L2069" s="5" t="s">
        <v>5222</v>
      </c>
      <c r="M2069" s="5" t="s">
        <v>5682</v>
      </c>
      <c r="N2069" s="21">
        <v>873247763818</v>
      </c>
      <c r="P2069" t="s">
        <v>326</v>
      </c>
      <c r="Q2069" t="s">
        <v>326</v>
      </c>
      <c r="R2069" t="s">
        <v>56</v>
      </c>
      <c r="S2069" t="s">
        <v>327</v>
      </c>
      <c r="T2069">
        <v>21</v>
      </c>
      <c r="U2069" t="s">
        <v>57</v>
      </c>
      <c r="V2069">
        <v>21320</v>
      </c>
      <c r="W2069">
        <v>32.89</v>
      </c>
      <c r="X2069">
        <v>3.89</v>
      </c>
      <c r="Y2069">
        <v>0</v>
      </c>
      <c r="Z2069">
        <v>-25.03</v>
      </c>
      <c r="AA2069">
        <v>11.75</v>
      </c>
      <c r="AB2069">
        <v>1</v>
      </c>
      <c r="AC2069">
        <v>15.4</v>
      </c>
      <c r="AD2069">
        <v>15.4</v>
      </c>
      <c r="AE2069" t="s">
        <v>9880</v>
      </c>
      <c r="AF2069" t="s">
        <v>6876</v>
      </c>
      <c r="AG2069" t="s">
        <v>6876</v>
      </c>
      <c r="AH2069" t="s">
        <v>6877</v>
      </c>
      <c r="AI2069" t="s">
        <v>431</v>
      </c>
      <c r="AJ2069">
        <v>6</v>
      </c>
      <c r="AK2069" t="s">
        <v>57</v>
      </c>
      <c r="AL2069">
        <v>6300</v>
      </c>
      <c r="AM2069" t="s">
        <v>55</v>
      </c>
      <c r="AN2069" t="s">
        <v>55</v>
      </c>
      <c r="AO2069" t="s">
        <v>55</v>
      </c>
      <c r="AS2069" t="s">
        <v>343</v>
      </c>
      <c r="AT2069">
        <v>0</v>
      </c>
      <c r="AU2069">
        <v>0</v>
      </c>
      <c r="AV2069">
        <v>0</v>
      </c>
      <c r="BB2069">
        <v>0</v>
      </c>
      <c r="BC2069">
        <v>0</v>
      </c>
      <c r="BD2069" t="s">
        <v>60</v>
      </c>
      <c r="BE2069" s="5" t="s">
        <v>5226</v>
      </c>
      <c r="BF2069">
        <v>634353938</v>
      </c>
      <c r="BH2069" t="s">
        <v>323</v>
      </c>
      <c r="BI2069" t="s">
        <v>320</v>
      </c>
      <c r="BJ2069">
        <v>0.42083333333333334</v>
      </c>
      <c r="BK2069">
        <v>28.4</v>
      </c>
      <c r="BL2069">
        <v>3.36</v>
      </c>
      <c r="BM2069">
        <v>0</v>
      </c>
      <c r="BN2069">
        <v>-21.61</v>
      </c>
      <c r="BO2069">
        <v>10.15</v>
      </c>
      <c r="BP2069" t="s">
        <v>60</v>
      </c>
      <c r="BQ2069">
        <v>1.15806418</v>
      </c>
      <c r="BR2069" t="s">
        <v>61</v>
      </c>
    </row>
    <row r="2070" spans="1:70" x14ac:dyDescent="0.2">
      <c r="A2070" s="19">
        <f t="shared" si="78"/>
        <v>12.480000000000004</v>
      </c>
      <c r="B2070" s="20">
        <v>3752</v>
      </c>
      <c r="D2070" s="2" t="s">
        <v>1381</v>
      </c>
      <c r="E2070" s="2" t="str">
        <f t="shared" si="77"/>
        <v>ST</v>
      </c>
      <c r="F2070">
        <v>200720433</v>
      </c>
      <c r="G2070">
        <v>202606</v>
      </c>
      <c r="H2070" t="s">
        <v>52</v>
      </c>
      <c r="I2070" t="s">
        <v>321</v>
      </c>
      <c r="J2070" t="s">
        <v>322</v>
      </c>
      <c r="K2070" t="s">
        <v>54</v>
      </c>
      <c r="L2070" s="5" t="s">
        <v>5681</v>
      </c>
      <c r="M2070" s="5" t="s">
        <v>5682</v>
      </c>
      <c r="N2070" s="21">
        <v>873429636965</v>
      </c>
      <c r="P2070" t="s">
        <v>326</v>
      </c>
      <c r="Q2070" t="s">
        <v>326</v>
      </c>
      <c r="R2070" t="s">
        <v>56</v>
      </c>
      <c r="S2070" t="s">
        <v>327</v>
      </c>
      <c r="T2070">
        <v>21</v>
      </c>
      <c r="U2070" t="s">
        <v>57</v>
      </c>
      <c r="V2070">
        <v>21320</v>
      </c>
      <c r="W2070">
        <v>59.75</v>
      </c>
      <c r="X2070">
        <v>7.09</v>
      </c>
      <c r="Y2070">
        <v>0</v>
      </c>
      <c r="Z2070">
        <v>-45.46</v>
      </c>
      <c r="AA2070">
        <v>21.37</v>
      </c>
      <c r="AB2070">
        <v>3</v>
      </c>
      <c r="AC2070">
        <v>52.8</v>
      </c>
      <c r="AD2070">
        <v>52.8</v>
      </c>
      <c r="AE2070" t="s">
        <v>9881</v>
      </c>
      <c r="AF2070" t="s">
        <v>6878</v>
      </c>
      <c r="AG2070" t="s">
        <v>6878</v>
      </c>
      <c r="AH2070" t="s">
        <v>6879</v>
      </c>
      <c r="AI2070" t="s">
        <v>601</v>
      </c>
      <c r="AJ2070">
        <v>56</v>
      </c>
      <c r="AK2070" t="s">
        <v>57</v>
      </c>
      <c r="AL2070">
        <v>56704</v>
      </c>
      <c r="AM2070" t="s">
        <v>55</v>
      </c>
      <c r="AN2070" t="s">
        <v>55</v>
      </c>
      <c r="AO2070" t="s">
        <v>55</v>
      </c>
      <c r="AS2070" t="s">
        <v>343</v>
      </c>
      <c r="AT2070">
        <v>0</v>
      </c>
      <c r="AU2070">
        <v>0</v>
      </c>
      <c r="AV2070">
        <v>0</v>
      </c>
      <c r="BB2070">
        <v>0</v>
      </c>
      <c r="BC2070">
        <v>0</v>
      </c>
      <c r="BD2070" t="s">
        <v>60</v>
      </c>
      <c r="BE2070" s="5" t="s">
        <v>5226</v>
      </c>
      <c r="BF2070">
        <v>634353938</v>
      </c>
      <c r="BH2070" t="s">
        <v>323</v>
      </c>
      <c r="BI2070" t="s">
        <v>320</v>
      </c>
      <c r="BJ2070">
        <v>0.43402777777777779</v>
      </c>
      <c r="BK2070">
        <v>52.2</v>
      </c>
      <c r="BL2070">
        <v>6.19</v>
      </c>
      <c r="BM2070">
        <v>0</v>
      </c>
      <c r="BN2070">
        <v>-39.72</v>
      </c>
      <c r="BO2070">
        <v>18.670000000000002</v>
      </c>
      <c r="BP2070" t="s">
        <v>60</v>
      </c>
      <c r="BQ2070">
        <v>1.1446231330000001</v>
      </c>
      <c r="BR2070" t="s">
        <v>61</v>
      </c>
    </row>
    <row r="2071" spans="1:70" x14ac:dyDescent="0.2">
      <c r="A2071" s="19">
        <f t="shared" si="78"/>
        <v>9.1300000000000026</v>
      </c>
      <c r="B2071" s="20">
        <v>3752</v>
      </c>
      <c r="D2071" s="2" t="s">
        <v>1381</v>
      </c>
      <c r="E2071" s="2" t="str">
        <f t="shared" si="77"/>
        <v>ST</v>
      </c>
      <c r="F2071">
        <v>200720433</v>
      </c>
      <c r="G2071">
        <v>202606</v>
      </c>
      <c r="H2071" t="s">
        <v>52</v>
      </c>
      <c r="I2071" t="s">
        <v>321</v>
      </c>
      <c r="J2071" t="s">
        <v>322</v>
      </c>
      <c r="K2071" t="s">
        <v>54</v>
      </c>
      <c r="L2071" s="5">
        <v>46332</v>
      </c>
      <c r="M2071" s="5">
        <v>46362</v>
      </c>
      <c r="N2071" s="21">
        <v>872888225088</v>
      </c>
      <c r="P2071" t="s">
        <v>326</v>
      </c>
      <c r="Q2071" t="s">
        <v>326</v>
      </c>
      <c r="R2071" t="s">
        <v>56</v>
      </c>
      <c r="S2071" t="s">
        <v>327</v>
      </c>
      <c r="T2071">
        <v>21</v>
      </c>
      <c r="U2071" t="s">
        <v>57</v>
      </c>
      <c r="V2071">
        <v>21320</v>
      </c>
      <c r="W2071">
        <v>44.12</v>
      </c>
      <c r="X2071">
        <v>5.23</v>
      </c>
      <c r="Y2071">
        <v>0</v>
      </c>
      <c r="Z2071">
        <v>-33.57</v>
      </c>
      <c r="AA2071">
        <v>15.78</v>
      </c>
      <c r="AB2071">
        <v>2</v>
      </c>
      <c r="AC2071">
        <v>30.8</v>
      </c>
      <c r="AD2071">
        <v>30.8</v>
      </c>
      <c r="AE2071" t="s">
        <v>8739</v>
      </c>
      <c r="AF2071" t="s">
        <v>3564</v>
      </c>
      <c r="AG2071" t="s">
        <v>3564</v>
      </c>
      <c r="AH2071" t="s">
        <v>6880</v>
      </c>
      <c r="AI2071" t="s">
        <v>3566</v>
      </c>
      <c r="AJ2071">
        <v>42</v>
      </c>
      <c r="AK2071" t="s">
        <v>57</v>
      </c>
      <c r="AL2071">
        <v>42390</v>
      </c>
      <c r="AM2071" t="s">
        <v>55</v>
      </c>
      <c r="AN2071" t="s">
        <v>55</v>
      </c>
      <c r="AO2071" t="s">
        <v>55</v>
      </c>
      <c r="AS2071" t="s">
        <v>343</v>
      </c>
      <c r="AT2071">
        <v>30</v>
      </c>
      <c r="AU2071">
        <v>31</v>
      </c>
      <c r="AV2071">
        <v>40</v>
      </c>
      <c r="BB2071">
        <v>0</v>
      </c>
      <c r="BC2071">
        <v>0</v>
      </c>
      <c r="BD2071" t="s">
        <v>60</v>
      </c>
      <c r="BE2071" s="5" t="s">
        <v>3831</v>
      </c>
      <c r="BF2071">
        <v>634343823</v>
      </c>
      <c r="BH2071" t="s">
        <v>323</v>
      </c>
      <c r="BI2071" t="s">
        <v>320</v>
      </c>
      <c r="BJ2071">
        <v>0.35694444444444445</v>
      </c>
      <c r="BK2071">
        <v>38.200000000000003</v>
      </c>
      <c r="BL2071">
        <v>4.53</v>
      </c>
      <c r="BM2071">
        <v>0</v>
      </c>
      <c r="BN2071">
        <v>-29.07</v>
      </c>
      <c r="BO2071">
        <v>13.66</v>
      </c>
      <c r="BP2071" t="s">
        <v>60</v>
      </c>
      <c r="BQ2071">
        <v>1.1549344580000001</v>
      </c>
      <c r="BR2071" t="s">
        <v>61</v>
      </c>
    </row>
    <row r="2072" spans="1:70" x14ac:dyDescent="0.2">
      <c r="A2072" s="19">
        <f t="shared" si="78"/>
        <v>12.14</v>
      </c>
      <c r="B2072" s="20">
        <v>3752</v>
      </c>
      <c r="D2072" s="2" t="s">
        <v>1381</v>
      </c>
      <c r="E2072" s="2" t="str">
        <f t="shared" si="77"/>
        <v>ST</v>
      </c>
      <c r="F2072">
        <v>200720433</v>
      </c>
      <c r="G2072">
        <v>202606</v>
      </c>
      <c r="H2072" t="s">
        <v>52</v>
      </c>
      <c r="I2072" t="s">
        <v>321</v>
      </c>
      <c r="J2072" t="s">
        <v>322</v>
      </c>
      <c r="K2072" t="s">
        <v>54</v>
      </c>
      <c r="L2072" s="5" t="s">
        <v>3826</v>
      </c>
      <c r="M2072" s="5" t="s">
        <v>5222</v>
      </c>
      <c r="N2072" s="21">
        <v>873247652391</v>
      </c>
      <c r="P2072" t="s">
        <v>326</v>
      </c>
      <c r="Q2072" t="s">
        <v>326</v>
      </c>
      <c r="R2072" t="s">
        <v>56</v>
      </c>
      <c r="S2072" t="s">
        <v>327</v>
      </c>
      <c r="T2072">
        <v>21</v>
      </c>
      <c r="U2072" t="s">
        <v>57</v>
      </c>
      <c r="V2072">
        <v>21320</v>
      </c>
      <c r="W2072">
        <v>58.93</v>
      </c>
      <c r="X2072">
        <v>6.98</v>
      </c>
      <c r="Y2072">
        <v>0</v>
      </c>
      <c r="Z2072">
        <v>-44.85</v>
      </c>
      <c r="AA2072">
        <v>21.07</v>
      </c>
      <c r="AB2072">
        <v>3</v>
      </c>
      <c r="AC2072">
        <v>50.6</v>
      </c>
      <c r="AD2072">
        <v>50.6</v>
      </c>
      <c r="AE2072" t="s">
        <v>9882</v>
      </c>
      <c r="AF2072" t="s">
        <v>6881</v>
      </c>
      <c r="AG2072" t="s">
        <v>6881</v>
      </c>
      <c r="AH2072" t="s">
        <v>6882</v>
      </c>
      <c r="AI2072" t="s">
        <v>1427</v>
      </c>
      <c r="AJ2072">
        <v>74</v>
      </c>
      <c r="AK2072" t="s">
        <v>57</v>
      </c>
      <c r="AL2072">
        <v>74200</v>
      </c>
      <c r="AM2072" t="s">
        <v>55</v>
      </c>
      <c r="AN2072" t="s">
        <v>55</v>
      </c>
      <c r="AO2072" t="s">
        <v>55</v>
      </c>
      <c r="AS2072" t="s">
        <v>343</v>
      </c>
      <c r="AT2072">
        <v>0</v>
      </c>
      <c r="AU2072">
        <v>0</v>
      </c>
      <c r="AV2072">
        <v>0</v>
      </c>
      <c r="BB2072">
        <v>0</v>
      </c>
      <c r="BC2072">
        <v>0</v>
      </c>
      <c r="BD2072" t="s">
        <v>60</v>
      </c>
      <c r="BE2072" s="5" t="s">
        <v>5226</v>
      </c>
      <c r="BF2072">
        <v>634353938</v>
      </c>
      <c r="BH2072" t="s">
        <v>323</v>
      </c>
      <c r="BI2072" t="s">
        <v>320</v>
      </c>
      <c r="BJ2072">
        <v>0.41041666666666665</v>
      </c>
      <c r="BK2072">
        <v>50.8</v>
      </c>
      <c r="BL2072">
        <v>6.02</v>
      </c>
      <c r="BM2072">
        <v>0</v>
      </c>
      <c r="BN2072">
        <v>-38.659999999999997</v>
      </c>
      <c r="BO2072">
        <v>18.16</v>
      </c>
      <c r="BP2072" t="s">
        <v>60</v>
      </c>
      <c r="BQ2072">
        <v>1.1600389769999999</v>
      </c>
      <c r="BR2072" t="s">
        <v>61</v>
      </c>
    </row>
    <row r="2073" spans="1:70" x14ac:dyDescent="0.2">
      <c r="A2073" s="19">
        <f t="shared" si="78"/>
        <v>24.189999999999998</v>
      </c>
      <c r="B2073" s="20">
        <v>3752</v>
      </c>
      <c r="D2073" s="2" t="s">
        <v>1381</v>
      </c>
      <c r="E2073" s="2" t="str">
        <f t="shared" si="77"/>
        <v>ST</v>
      </c>
      <c r="F2073">
        <v>200720433</v>
      </c>
      <c r="G2073">
        <v>202606</v>
      </c>
      <c r="H2073" t="s">
        <v>52</v>
      </c>
      <c r="I2073" t="s">
        <v>321</v>
      </c>
      <c r="J2073" t="s">
        <v>322</v>
      </c>
      <c r="K2073" t="s">
        <v>54</v>
      </c>
      <c r="L2073" s="5">
        <v>46362</v>
      </c>
      <c r="M2073" s="5" t="s">
        <v>2497</v>
      </c>
      <c r="N2073" s="21">
        <v>872989410296</v>
      </c>
      <c r="P2073" t="s">
        <v>326</v>
      </c>
      <c r="Q2073" t="s">
        <v>326</v>
      </c>
      <c r="R2073" t="s">
        <v>56</v>
      </c>
      <c r="S2073" t="s">
        <v>327</v>
      </c>
      <c r="T2073">
        <v>21</v>
      </c>
      <c r="U2073" t="s">
        <v>57</v>
      </c>
      <c r="V2073">
        <v>21320</v>
      </c>
      <c r="W2073">
        <v>116.87</v>
      </c>
      <c r="X2073">
        <v>113.62</v>
      </c>
      <c r="Y2073">
        <v>0</v>
      </c>
      <c r="Z2073">
        <v>-88.93</v>
      </c>
      <c r="AA2073">
        <v>141.56</v>
      </c>
      <c r="AB2073">
        <v>9</v>
      </c>
      <c r="AC2073">
        <v>128.91999999999999</v>
      </c>
      <c r="AD2073">
        <v>128.91999999999999</v>
      </c>
      <c r="AE2073" t="s">
        <v>9883</v>
      </c>
      <c r="AF2073" t="s">
        <v>6883</v>
      </c>
      <c r="AG2073" t="s">
        <v>6883</v>
      </c>
      <c r="AH2073" t="s">
        <v>6884</v>
      </c>
      <c r="AI2073" t="s">
        <v>397</v>
      </c>
      <c r="AJ2073">
        <v>75</v>
      </c>
      <c r="AK2073" t="s">
        <v>57</v>
      </c>
      <c r="AL2073">
        <v>75011</v>
      </c>
      <c r="AM2073" t="s">
        <v>55</v>
      </c>
      <c r="AN2073" t="s">
        <v>55</v>
      </c>
      <c r="AO2073" t="s">
        <v>55</v>
      </c>
      <c r="AS2073" t="s">
        <v>343</v>
      </c>
      <c r="AT2073">
        <v>30</v>
      </c>
      <c r="AU2073">
        <v>31</v>
      </c>
      <c r="AV2073">
        <v>40</v>
      </c>
      <c r="BB2073">
        <v>0</v>
      </c>
      <c r="BC2073">
        <v>0</v>
      </c>
      <c r="BD2073" t="s">
        <v>60</v>
      </c>
      <c r="BE2073" s="5" t="s">
        <v>3831</v>
      </c>
      <c r="BF2073">
        <v>634343823</v>
      </c>
      <c r="BH2073" t="s">
        <v>323</v>
      </c>
      <c r="BI2073" t="s">
        <v>320</v>
      </c>
      <c r="BJ2073">
        <v>0.49791666666666667</v>
      </c>
      <c r="BK2073">
        <v>101.2</v>
      </c>
      <c r="BL2073">
        <v>98.39</v>
      </c>
      <c r="BM2073">
        <v>0</v>
      </c>
      <c r="BN2073">
        <v>-77.010000000000005</v>
      </c>
      <c r="BO2073">
        <v>122.58</v>
      </c>
      <c r="BP2073" t="s">
        <v>60</v>
      </c>
      <c r="BQ2073">
        <v>1.154814421</v>
      </c>
      <c r="BR2073" t="s">
        <v>61</v>
      </c>
    </row>
    <row r="2074" spans="1:70" x14ac:dyDescent="0.2">
      <c r="A2074" s="19">
        <f t="shared" si="78"/>
        <v>10.129999999999995</v>
      </c>
      <c r="B2074" s="20">
        <v>3752</v>
      </c>
      <c r="D2074" s="2" t="s">
        <v>1381</v>
      </c>
      <c r="E2074" s="2" t="str">
        <f t="shared" si="77"/>
        <v>ST</v>
      </c>
      <c r="F2074">
        <v>200720433</v>
      </c>
      <c r="G2074">
        <v>202606</v>
      </c>
      <c r="H2074" t="s">
        <v>52</v>
      </c>
      <c r="I2074" t="s">
        <v>321</v>
      </c>
      <c r="J2074" t="s">
        <v>322</v>
      </c>
      <c r="K2074" t="s">
        <v>54</v>
      </c>
      <c r="L2074" s="5">
        <v>46332</v>
      </c>
      <c r="M2074" s="5">
        <v>46362</v>
      </c>
      <c r="N2074" s="21">
        <v>872939892627</v>
      </c>
      <c r="P2074" t="s">
        <v>326</v>
      </c>
      <c r="Q2074" t="s">
        <v>326</v>
      </c>
      <c r="R2074" t="s">
        <v>56</v>
      </c>
      <c r="S2074" t="s">
        <v>327</v>
      </c>
      <c r="T2074">
        <v>21</v>
      </c>
      <c r="U2074" t="s">
        <v>57</v>
      </c>
      <c r="V2074">
        <v>21320</v>
      </c>
      <c r="W2074">
        <v>48.97</v>
      </c>
      <c r="X2074">
        <v>5.81</v>
      </c>
      <c r="Y2074">
        <v>0</v>
      </c>
      <c r="Z2074">
        <v>-37.270000000000003</v>
      </c>
      <c r="AA2074">
        <v>17.510000000000002</v>
      </c>
      <c r="AB2074">
        <v>3</v>
      </c>
      <c r="AC2074">
        <v>37.4</v>
      </c>
      <c r="AD2074">
        <v>37.4</v>
      </c>
      <c r="AE2074" t="s">
        <v>9884</v>
      </c>
      <c r="AF2074" t="s">
        <v>6885</v>
      </c>
      <c r="AG2074" t="s">
        <v>6885</v>
      </c>
      <c r="AH2074" t="s">
        <v>6886</v>
      </c>
      <c r="AI2074" t="s">
        <v>469</v>
      </c>
      <c r="AJ2074">
        <v>75</v>
      </c>
      <c r="AK2074" t="s">
        <v>57</v>
      </c>
      <c r="AL2074">
        <v>75017</v>
      </c>
      <c r="AM2074" t="s">
        <v>55</v>
      </c>
      <c r="AN2074" t="s">
        <v>55</v>
      </c>
      <c r="AO2074" t="s">
        <v>55</v>
      </c>
      <c r="AS2074" t="s">
        <v>343</v>
      </c>
      <c r="AT2074">
        <v>0</v>
      </c>
      <c r="AU2074">
        <v>0</v>
      </c>
      <c r="AV2074">
        <v>0</v>
      </c>
      <c r="BB2074">
        <v>0</v>
      </c>
      <c r="BC2074">
        <v>0</v>
      </c>
      <c r="BD2074" t="s">
        <v>60</v>
      </c>
      <c r="BE2074" s="5" t="s">
        <v>3831</v>
      </c>
      <c r="BF2074">
        <v>634343823</v>
      </c>
      <c r="BH2074" t="s">
        <v>323</v>
      </c>
      <c r="BI2074" t="s">
        <v>320</v>
      </c>
      <c r="BJ2074">
        <v>0.68819444444444444</v>
      </c>
      <c r="BK2074">
        <v>42.4</v>
      </c>
      <c r="BL2074">
        <v>5.03</v>
      </c>
      <c r="BM2074">
        <v>0</v>
      </c>
      <c r="BN2074">
        <v>-32.270000000000003</v>
      </c>
      <c r="BO2074">
        <v>15.16</v>
      </c>
      <c r="BP2074" t="s">
        <v>60</v>
      </c>
      <c r="BQ2074">
        <v>1.1549344580000001</v>
      </c>
      <c r="BR2074" t="s">
        <v>61</v>
      </c>
    </row>
    <row r="2075" spans="1:70" x14ac:dyDescent="0.2">
      <c r="A2075" s="19">
        <f t="shared" si="78"/>
        <v>11.809999999999995</v>
      </c>
      <c r="B2075" s="20">
        <v>3752</v>
      </c>
      <c r="D2075" s="2" t="s">
        <v>1381</v>
      </c>
      <c r="E2075" s="2" t="str">
        <f t="shared" si="77"/>
        <v>ST</v>
      </c>
      <c r="F2075">
        <v>200720433</v>
      </c>
      <c r="G2075">
        <v>202606</v>
      </c>
      <c r="H2075" t="s">
        <v>52</v>
      </c>
      <c r="I2075" t="s">
        <v>321</v>
      </c>
      <c r="J2075" t="s">
        <v>322</v>
      </c>
      <c r="K2075" t="s">
        <v>54</v>
      </c>
      <c r="L2075" s="5">
        <v>46332</v>
      </c>
      <c r="M2075" s="5">
        <v>46362</v>
      </c>
      <c r="N2075" s="21">
        <v>872933360332</v>
      </c>
      <c r="P2075" t="s">
        <v>326</v>
      </c>
      <c r="Q2075" t="s">
        <v>326</v>
      </c>
      <c r="R2075" t="s">
        <v>56</v>
      </c>
      <c r="S2075" t="s">
        <v>327</v>
      </c>
      <c r="T2075">
        <v>21</v>
      </c>
      <c r="U2075" t="s">
        <v>57</v>
      </c>
      <c r="V2075">
        <v>21320</v>
      </c>
      <c r="W2075">
        <v>57.05</v>
      </c>
      <c r="X2075">
        <v>6.76</v>
      </c>
      <c r="Y2075">
        <v>0</v>
      </c>
      <c r="Z2075">
        <v>-43.41</v>
      </c>
      <c r="AA2075">
        <v>20.399999999999999</v>
      </c>
      <c r="AB2075">
        <v>4</v>
      </c>
      <c r="AC2075">
        <v>48.4</v>
      </c>
      <c r="AD2075">
        <v>48.4</v>
      </c>
      <c r="AE2075" t="s">
        <v>9885</v>
      </c>
      <c r="AF2075" t="s">
        <v>486</v>
      </c>
      <c r="AG2075" t="s">
        <v>486</v>
      </c>
      <c r="AH2075" t="s">
        <v>487</v>
      </c>
      <c r="AI2075" t="s">
        <v>488</v>
      </c>
      <c r="AJ2075">
        <v>86</v>
      </c>
      <c r="AK2075" t="s">
        <v>57</v>
      </c>
      <c r="AL2075">
        <v>86000</v>
      </c>
      <c r="AM2075" t="s">
        <v>55</v>
      </c>
      <c r="AN2075" t="s">
        <v>55</v>
      </c>
      <c r="AO2075" t="s">
        <v>55</v>
      </c>
      <c r="AS2075" t="s">
        <v>343</v>
      </c>
      <c r="AT2075">
        <v>0</v>
      </c>
      <c r="AU2075">
        <v>0</v>
      </c>
      <c r="AV2075">
        <v>0</v>
      </c>
      <c r="BB2075">
        <v>0</v>
      </c>
      <c r="BC2075">
        <v>0</v>
      </c>
      <c r="BD2075" t="s">
        <v>60</v>
      </c>
      <c r="BE2075" s="5" t="s">
        <v>3831</v>
      </c>
      <c r="BF2075">
        <v>634343823</v>
      </c>
      <c r="BH2075" t="s">
        <v>323</v>
      </c>
      <c r="BI2075" t="s">
        <v>320</v>
      </c>
      <c r="BJ2075">
        <v>0.42569444444444443</v>
      </c>
      <c r="BK2075">
        <v>49.4</v>
      </c>
      <c r="BL2075">
        <v>5.85</v>
      </c>
      <c r="BM2075">
        <v>0</v>
      </c>
      <c r="BN2075">
        <v>-37.590000000000003</v>
      </c>
      <c r="BO2075">
        <v>17.66</v>
      </c>
      <c r="BP2075" t="s">
        <v>60</v>
      </c>
      <c r="BQ2075">
        <v>1.1549344580000001</v>
      </c>
      <c r="BR2075" t="s">
        <v>61</v>
      </c>
    </row>
    <row r="2076" spans="1:70" x14ac:dyDescent="0.2">
      <c r="A2076" s="19">
        <f t="shared" si="78"/>
        <v>9.1300000000000026</v>
      </c>
      <c r="B2076" s="20">
        <v>3752</v>
      </c>
      <c r="D2076" s="2" t="s">
        <v>1381</v>
      </c>
      <c r="E2076" s="2" t="str">
        <f t="shared" si="77"/>
        <v>ST</v>
      </c>
      <c r="F2076">
        <v>200720433</v>
      </c>
      <c r="G2076">
        <v>202606</v>
      </c>
      <c r="H2076" t="s">
        <v>52</v>
      </c>
      <c r="I2076" t="s">
        <v>321</v>
      </c>
      <c r="J2076" t="s">
        <v>322</v>
      </c>
      <c r="K2076" t="s">
        <v>54</v>
      </c>
      <c r="L2076" s="5" t="s">
        <v>5681</v>
      </c>
      <c r="M2076" s="5" t="s">
        <v>5682</v>
      </c>
      <c r="N2076" s="21">
        <v>873485831123</v>
      </c>
      <c r="P2076" t="s">
        <v>326</v>
      </c>
      <c r="Q2076" t="s">
        <v>326</v>
      </c>
      <c r="R2076" t="s">
        <v>56</v>
      </c>
      <c r="S2076" t="s">
        <v>327</v>
      </c>
      <c r="T2076">
        <v>21</v>
      </c>
      <c r="U2076" t="s">
        <v>57</v>
      </c>
      <c r="V2076">
        <v>21320</v>
      </c>
      <c r="W2076">
        <v>43.72</v>
      </c>
      <c r="X2076">
        <v>5.19</v>
      </c>
      <c r="Y2076">
        <v>0</v>
      </c>
      <c r="Z2076">
        <v>-33.270000000000003</v>
      </c>
      <c r="AA2076">
        <v>15.64</v>
      </c>
      <c r="AB2076">
        <v>2</v>
      </c>
      <c r="AC2076">
        <v>30.8</v>
      </c>
      <c r="AD2076">
        <v>30.8</v>
      </c>
      <c r="AE2076" t="s">
        <v>1509</v>
      </c>
      <c r="AF2076" t="s">
        <v>1074</v>
      </c>
      <c r="AG2076" t="s">
        <v>1074</v>
      </c>
      <c r="AH2076" t="s">
        <v>6887</v>
      </c>
      <c r="AI2076" t="s">
        <v>756</v>
      </c>
      <c r="AJ2076">
        <v>10</v>
      </c>
      <c r="AK2076" t="s">
        <v>57</v>
      </c>
      <c r="AL2076">
        <v>10000</v>
      </c>
      <c r="AM2076" t="s">
        <v>55</v>
      </c>
      <c r="AN2076" t="s">
        <v>55</v>
      </c>
      <c r="AO2076" t="s">
        <v>55</v>
      </c>
      <c r="AS2076" t="s">
        <v>343</v>
      </c>
      <c r="AT2076">
        <v>0</v>
      </c>
      <c r="AU2076">
        <v>0</v>
      </c>
      <c r="AV2076">
        <v>0</v>
      </c>
      <c r="BB2076">
        <v>0</v>
      </c>
      <c r="BC2076">
        <v>0</v>
      </c>
      <c r="BD2076" t="s">
        <v>60</v>
      </c>
      <c r="BE2076" s="5" t="s">
        <v>5226</v>
      </c>
      <c r="BF2076">
        <v>634353938</v>
      </c>
      <c r="BH2076" t="s">
        <v>323</v>
      </c>
      <c r="BI2076" t="s">
        <v>320</v>
      </c>
      <c r="BJ2076">
        <v>0.44583333333333336</v>
      </c>
      <c r="BK2076">
        <v>38.200000000000003</v>
      </c>
      <c r="BL2076">
        <v>4.53</v>
      </c>
      <c r="BM2076">
        <v>0</v>
      </c>
      <c r="BN2076">
        <v>-29.07</v>
      </c>
      <c r="BO2076">
        <v>13.66</v>
      </c>
      <c r="BP2076" t="s">
        <v>60</v>
      </c>
      <c r="BQ2076">
        <v>1.1446231330000001</v>
      </c>
      <c r="BR2076" t="s">
        <v>61</v>
      </c>
    </row>
    <row r="2077" spans="1:70" x14ac:dyDescent="0.2">
      <c r="A2077" s="19">
        <f t="shared" si="78"/>
        <v>4.7799999999999994</v>
      </c>
      <c r="B2077" s="20">
        <v>3752</v>
      </c>
      <c r="D2077" s="2" t="s">
        <v>1381</v>
      </c>
      <c r="E2077" s="2" t="str">
        <f t="shared" si="77"/>
        <v>ST</v>
      </c>
      <c r="F2077">
        <v>200720433</v>
      </c>
      <c r="G2077">
        <v>202606</v>
      </c>
      <c r="H2077" t="s">
        <v>52</v>
      </c>
      <c r="I2077" t="s">
        <v>321</v>
      </c>
      <c r="J2077" t="s">
        <v>322</v>
      </c>
      <c r="K2077" t="s">
        <v>54</v>
      </c>
      <c r="L2077" s="5" t="s">
        <v>4087</v>
      </c>
      <c r="M2077" s="5" t="s">
        <v>3826</v>
      </c>
      <c r="N2077" s="21">
        <v>873139941851</v>
      </c>
      <c r="P2077" t="s">
        <v>326</v>
      </c>
      <c r="Q2077" t="s">
        <v>326</v>
      </c>
      <c r="R2077" t="s">
        <v>56</v>
      </c>
      <c r="S2077" t="s">
        <v>327</v>
      </c>
      <c r="T2077">
        <v>21</v>
      </c>
      <c r="U2077" t="s">
        <v>57</v>
      </c>
      <c r="V2077">
        <v>21320</v>
      </c>
      <c r="W2077">
        <v>23.2</v>
      </c>
      <c r="X2077">
        <v>2.75</v>
      </c>
      <c r="Y2077">
        <v>0</v>
      </c>
      <c r="Z2077">
        <v>-17.66</v>
      </c>
      <c r="AA2077">
        <v>8.2899999999999991</v>
      </c>
      <c r="AB2077">
        <v>1</v>
      </c>
      <c r="AC2077">
        <v>1.54</v>
      </c>
      <c r="AD2077">
        <v>1.54</v>
      </c>
      <c r="AE2077" t="s">
        <v>9886</v>
      </c>
      <c r="AF2077" t="s">
        <v>5590</v>
      </c>
      <c r="AG2077" t="s">
        <v>5590</v>
      </c>
      <c r="AH2077" t="s">
        <v>5591</v>
      </c>
      <c r="AI2077" t="s">
        <v>5592</v>
      </c>
      <c r="AJ2077">
        <v>13</v>
      </c>
      <c r="AK2077" t="s">
        <v>57</v>
      </c>
      <c r="AL2077">
        <v>13770</v>
      </c>
      <c r="AM2077" t="s">
        <v>55</v>
      </c>
      <c r="AN2077" t="s">
        <v>55</v>
      </c>
      <c r="AO2077" t="s">
        <v>55</v>
      </c>
      <c r="AS2077" t="s">
        <v>343</v>
      </c>
      <c r="AT2077">
        <v>0</v>
      </c>
      <c r="AU2077">
        <v>0</v>
      </c>
      <c r="AV2077">
        <v>0</v>
      </c>
      <c r="BB2077">
        <v>0</v>
      </c>
      <c r="BC2077">
        <v>0</v>
      </c>
      <c r="BD2077" t="s">
        <v>60</v>
      </c>
      <c r="BE2077" s="5" t="s">
        <v>3831</v>
      </c>
      <c r="BF2077">
        <v>634343823</v>
      </c>
      <c r="BH2077" t="s">
        <v>323</v>
      </c>
      <c r="BI2077" t="s">
        <v>320</v>
      </c>
      <c r="BJ2077">
        <v>0.44305555555555554</v>
      </c>
      <c r="BK2077">
        <v>20</v>
      </c>
      <c r="BL2077">
        <v>2.37</v>
      </c>
      <c r="BM2077">
        <v>0</v>
      </c>
      <c r="BN2077">
        <v>-15.22</v>
      </c>
      <c r="BO2077">
        <v>7.15</v>
      </c>
      <c r="BP2077" t="s">
        <v>60</v>
      </c>
      <c r="BQ2077">
        <v>1.1600389769999999</v>
      </c>
      <c r="BR2077" t="s">
        <v>61</v>
      </c>
    </row>
    <row r="2078" spans="1:70" x14ac:dyDescent="0.2">
      <c r="A2078" s="19">
        <f t="shared" si="78"/>
        <v>7.120000000000001</v>
      </c>
      <c r="B2078" s="20">
        <v>3752</v>
      </c>
      <c r="D2078" s="2" t="s">
        <v>1381</v>
      </c>
      <c r="E2078" s="2" t="str">
        <f t="shared" si="77"/>
        <v>ST</v>
      </c>
      <c r="F2078">
        <v>200720433</v>
      </c>
      <c r="G2078">
        <v>202606</v>
      </c>
      <c r="H2078" t="s">
        <v>52</v>
      </c>
      <c r="I2078" t="s">
        <v>321</v>
      </c>
      <c r="J2078" t="s">
        <v>322</v>
      </c>
      <c r="K2078" t="s">
        <v>54</v>
      </c>
      <c r="L2078" s="5">
        <v>46362</v>
      </c>
      <c r="M2078" s="5" t="s">
        <v>2497</v>
      </c>
      <c r="N2078" s="21">
        <v>872947033999</v>
      </c>
      <c r="P2078" t="s">
        <v>326</v>
      </c>
      <c r="Q2078" t="s">
        <v>326</v>
      </c>
      <c r="R2078" t="s">
        <v>56</v>
      </c>
      <c r="S2078" t="s">
        <v>327</v>
      </c>
      <c r="T2078">
        <v>21</v>
      </c>
      <c r="U2078" t="s">
        <v>57</v>
      </c>
      <c r="V2078">
        <v>21320</v>
      </c>
      <c r="W2078">
        <v>34.409999999999997</v>
      </c>
      <c r="X2078">
        <v>4.09</v>
      </c>
      <c r="Y2078">
        <v>0</v>
      </c>
      <c r="Z2078">
        <v>-26.19</v>
      </c>
      <c r="AA2078">
        <v>12.31</v>
      </c>
      <c r="AB2078">
        <v>3</v>
      </c>
      <c r="AC2078">
        <v>15.84</v>
      </c>
      <c r="AD2078">
        <v>15.84</v>
      </c>
      <c r="AE2078" t="s">
        <v>9887</v>
      </c>
      <c r="AF2078" t="s">
        <v>1872</v>
      </c>
      <c r="AG2078" t="s">
        <v>1872</v>
      </c>
      <c r="AH2078" t="s">
        <v>1873</v>
      </c>
      <c r="AI2078" t="s">
        <v>1874</v>
      </c>
      <c r="AJ2078">
        <v>85</v>
      </c>
      <c r="AK2078" t="s">
        <v>57</v>
      </c>
      <c r="AL2078">
        <v>85480</v>
      </c>
      <c r="AM2078" t="s">
        <v>55</v>
      </c>
      <c r="AN2078" t="s">
        <v>55</v>
      </c>
      <c r="AO2078" t="s">
        <v>55</v>
      </c>
      <c r="AS2078" t="s">
        <v>343</v>
      </c>
      <c r="AT2078">
        <v>0</v>
      </c>
      <c r="AU2078">
        <v>0</v>
      </c>
      <c r="AV2078">
        <v>0</v>
      </c>
      <c r="BB2078">
        <v>0</v>
      </c>
      <c r="BC2078">
        <v>0</v>
      </c>
      <c r="BD2078" t="s">
        <v>60</v>
      </c>
      <c r="BE2078" s="5" t="s">
        <v>3831</v>
      </c>
      <c r="BF2078">
        <v>634343823</v>
      </c>
      <c r="BH2078" t="s">
        <v>323</v>
      </c>
      <c r="BI2078" t="s">
        <v>320</v>
      </c>
      <c r="BJ2078">
        <v>0.43194444444444446</v>
      </c>
      <c r="BK2078">
        <v>29.8</v>
      </c>
      <c r="BL2078">
        <v>3.54</v>
      </c>
      <c r="BM2078">
        <v>0</v>
      </c>
      <c r="BN2078">
        <v>-22.68</v>
      </c>
      <c r="BO2078">
        <v>10.66</v>
      </c>
      <c r="BP2078" t="s">
        <v>60</v>
      </c>
      <c r="BQ2078">
        <v>1.154814421</v>
      </c>
      <c r="BR2078" t="s">
        <v>61</v>
      </c>
    </row>
    <row r="2079" spans="1:70" x14ac:dyDescent="0.2">
      <c r="A2079" s="19">
        <f t="shared" si="78"/>
        <v>9.4600000000000009</v>
      </c>
      <c r="B2079" s="20">
        <v>3752</v>
      </c>
      <c r="D2079" s="2" t="s">
        <v>1381</v>
      </c>
      <c r="E2079" s="2" t="str">
        <f t="shared" si="77"/>
        <v>ST</v>
      </c>
      <c r="F2079">
        <v>200720433</v>
      </c>
      <c r="G2079">
        <v>202606</v>
      </c>
      <c r="H2079" t="s">
        <v>52</v>
      </c>
      <c r="I2079" t="s">
        <v>321</v>
      </c>
      <c r="J2079" t="s">
        <v>322</v>
      </c>
      <c r="K2079" t="s">
        <v>54</v>
      </c>
      <c r="L2079" s="5">
        <v>46332</v>
      </c>
      <c r="M2079" s="5">
        <v>46362</v>
      </c>
      <c r="N2079" s="21">
        <v>872934349264</v>
      </c>
      <c r="P2079" t="s">
        <v>326</v>
      </c>
      <c r="Q2079" t="s">
        <v>326</v>
      </c>
      <c r="R2079" t="s">
        <v>56</v>
      </c>
      <c r="S2079" t="s">
        <v>327</v>
      </c>
      <c r="T2079">
        <v>21</v>
      </c>
      <c r="U2079" t="s">
        <v>57</v>
      </c>
      <c r="V2079">
        <v>21320</v>
      </c>
      <c r="W2079">
        <v>45.74</v>
      </c>
      <c r="X2079">
        <v>5.42</v>
      </c>
      <c r="Y2079">
        <v>0</v>
      </c>
      <c r="Z2079">
        <v>-34.81</v>
      </c>
      <c r="AA2079">
        <v>16.34</v>
      </c>
      <c r="AB2079">
        <v>3</v>
      </c>
      <c r="AC2079">
        <v>32.340000000000003</v>
      </c>
      <c r="AD2079">
        <v>32.340000000000003</v>
      </c>
      <c r="AE2079" t="s">
        <v>9888</v>
      </c>
      <c r="AF2079" t="s">
        <v>6888</v>
      </c>
      <c r="AG2079" t="s">
        <v>6888</v>
      </c>
      <c r="AH2079" t="s">
        <v>6889</v>
      </c>
      <c r="AI2079" t="s">
        <v>1409</v>
      </c>
      <c r="AJ2079">
        <v>59</v>
      </c>
      <c r="AK2079" t="s">
        <v>57</v>
      </c>
      <c r="AL2079">
        <v>59190</v>
      </c>
      <c r="AM2079" t="s">
        <v>55</v>
      </c>
      <c r="AN2079" t="s">
        <v>55</v>
      </c>
      <c r="AO2079" t="s">
        <v>55</v>
      </c>
      <c r="AS2079" t="s">
        <v>343</v>
      </c>
      <c r="AT2079">
        <v>30</v>
      </c>
      <c r="AU2079">
        <v>31</v>
      </c>
      <c r="AV2079">
        <v>39</v>
      </c>
      <c r="BB2079">
        <v>0</v>
      </c>
      <c r="BC2079">
        <v>0</v>
      </c>
      <c r="BD2079" t="s">
        <v>60</v>
      </c>
      <c r="BE2079" s="5" t="s">
        <v>3831</v>
      </c>
      <c r="BF2079">
        <v>634343823</v>
      </c>
      <c r="BH2079" t="s">
        <v>323</v>
      </c>
      <c r="BI2079" t="s">
        <v>320</v>
      </c>
      <c r="BJ2079">
        <v>0.36458333333333331</v>
      </c>
      <c r="BK2079">
        <v>39.6</v>
      </c>
      <c r="BL2079">
        <v>4.6900000000000004</v>
      </c>
      <c r="BM2079">
        <v>0</v>
      </c>
      <c r="BN2079">
        <v>-30.14</v>
      </c>
      <c r="BO2079">
        <v>14.15</v>
      </c>
      <c r="BP2079" t="s">
        <v>60</v>
      </c>
      <c r="BQ2079">
        <v>1.1549344580000001</v>
      </c>
      <c r="BR2079" t="s">
        <v>61</v>
      </c>
    </row>
    <row r="2080" spans="1:70" x14ac:dyDescent="0.2">
      <c r="A2080" s="19">
        <f t="shared" si="78"/>
        <v>10.129999999999995</v>
      </c>
      <c r="B2080" s="20">
        <v>3752</v>
      </c>
      <c r="D2080" s="2" t="s">
        <v>1381</v>
      </c>
      <c r="E2080" s="2" t="str">
        <f t="shared" si="77"/>
        <v>ST</v>
      </c>
      <c r="F2080">
        <v>200720433</v>
      </c>
      <c r="G2080">
        <v>202606</v>
      </c>
      <c r="H2080" t="s">
        <v>52</v>
      </c>
      <c r="I2080" t="s">
        <v>321</v>
      </c>
      <c r="J2080" t="s">
        <v>322</v>
      </c>
      <c r="K2080" t="s">
        <v>54</v>
      </c>
      <c r="L2080" s="5" t="s">
        <v>3826</v>
      </c>
      <c r="M2080" s="5" t="s">
        <v>5222</v>
      </c>
      <c r="N2080" s="21">
        <v>873244460281</v>
      </c>
      <c r="P2080" t="s">
        <v>326</v>
      </c>
      <c r="Q2080" t="s">
        <v>326</v>
      </c>
      <c r="R2080" t="s">
        <v>56</v>
      </c>
      <c r="S2080" t="s">
        <v>327</v>
      </c>
      <c r="T2080">
        <v>21</v>
      </c>
      <c r="U2080" t="s">
        <v>57</v>
      </c>
      <c r="V2080">
        <v>21320</v>
      </c>
      <c r="W2080">
        <v>49.19</v>
      </c>
      <c r="X2080">
        <v>5.83</v>
      </c>
      <c r="Y2080">
        <v>0</v>
      </c>
      <c r="Z2080">
        <v>-37.43</v>
      </c>
      <c r="AA2080">
        <v>17.59</v>
      </c>
      <c r="AB2080">
        <v>2</v>
      </c>
      <c r="AC2080">
        <v>35.86</v>
      </c>
      <c r="AD2080">
        <v>35.86</v>
      </c>
      <c r="AE2080" t="s">
        <v>9889</v>
      </c>
      <c r="AF2080" t="s">
        <v>6890</v>
      </c>
      <c r="AG2080" t="s">
        <v>6890</v>
      </c>
      <c r="AH2080" t="s">
        <v>6891</v>
      </c>
      <c r="AI2080" t="s">
        <v>6892</v>
      </c>
      <c r="AJ2080">
        <v>59</v>
      </c>
      <c r="AK2080" t="s">
        <v>57</v>
      </c>
      <c r="AL2080">
        <v>59112</v>
      </c>
      <c r="AM2080" t="s">
        <v>55</v>
      </c>
      <c r="AN2080" t="s">
        <v>55</v>
      </c>
      <c r="AO2080" t="s">
        <v>55</v>
      </c>
      <c r="AS2080" t="s">
        <v>343</v>
      </c>
      <c r="AT2080">
        <v>25</v>
      </c>
      <c r="AU2080">
        <v>31</v>
      </c>
      <c r="AV2080">
        <v>41</v>
      </c>
      <c r="BB2080">
        <v>0</v>
      </c>
      <c r="BC2080">
        <v>0</v>
      </c>
      <c r="BD2080" t="s">
        <v>60</v>
      </c>
      <c r="BE2080" s="5" t="s">
        <v>5226</v>
      </c>
      <c r="BF2080">
        <v>634353938</v>
      </c>
      <c r="BH2080" t="s">
        <v>323</v>
      </c>
      <c r="BI2080" t="s">
        <v>320</v>
      </c>
      <c r="BJ2080">
        <v>0.36736111111111114</v>
      </c>
      <c r="BK2080">
        <v>42.4</v>
      </c>
      <c r="BL2080">
        <v>5.03</v>
      </c>
      <c r="BM2080">
        <v>0</v>
      </c>
      <c r="BN2080">
        <v>-32.270000000000003</v>
      </c>
      <c r="BO2080">
        <v>15.16</v>
      </c>
      <c r="BP2080" t="s">
        <v>60</v>
      </c>
      <c r="BQ2080">
        <v>1.1600389769999999</v>
      </c>
      <c r="BR2080" t="s">
        <v>61</v>
      </c>
    </row>
    <row r="2081" spans="1:70" x14ac:dyDescent="0.2">
      <c r="A2081" s="19">
        <f t="shared" si="78"/>
        <v>16.830000000000005</v>
      </c>
      <c r="B2081" s="20">
        <v>3752</v>
      </c>
      <c r="D2081" s="2" t="s">
        <v>1381</v>
      </c>
      <c r="E2081" s="2" t="str">
        <f t="shared" si="77"/>
        <v>ST</v>
      </c>
      <c r="F2081">
        <v>200720433</v>
      </c>
      <c r="G2081">
        <v>202606</v>
      </c>
      <c r="H2081" t="s">
        <v>52</v>
      </c>
      <c r="I2081" t="s">
        <v>321</v>
      </c>
      <c r="J2081" t="s">
        <v>322</v>
      </c>
      <c r="K2081" t="s">
        <v>54</v>
      </c>
      <c r="L2081" s="5">
        <v>46332</v>
      </c>
      <c r="M2081" s="5">
        <v>46362</v>
      </c>
      <c r="N2081" s="21">
        <v>872942734135</v>
      </c>
      <c r="P2081" t="s">
        <v>326</v>
      </c>
      <c r="Q2081" t="s">
        <v>326</v>
      </c>
      <c r="R2081" t="s">
        <v>56</v>
      </c>
      <c r="S2081" t="s">
        <v>327</v>
      </c>
      <c r="T2081">
        <v>21</v>
      </c>
      <c r="U2081" t="s">
        <v>57</v>
      </c>
      <c r="V2081">
        <v>21320</v>
      </c>
      <c r="W2081">
        <v>81.31</v>
      </c>
      <c r="X2081">
        <v>109.43</v>
      </c>
      <c r="Y2081">
        <v>0</v>
      </c>
      <c r="Z2081">
        <v>-61.87</v>
      </c>
      <c r="AA2081">
        <v>128.87</v>
      </c>
      <c r="AB2081">
        <v>6</v>
      </c>
      <c r="AC2081">
        <v>81.400000000000006</v>
      </c>
      <c r="AD2081">
        <v>81.400000000000006</v>
      </c>
      <c r="AE2081" t="s">
        <v>1519</v>
      </c>
      <c r="AF2081" t="s">
        <v>572</v>
      </c>
      <c r="AG2081" t="s">
        <v>572</v>
      </c>
      <c r="AH2081" t="s">
        <v>573</v>
      </c>
      <c r="AI2081" t="s">
        <v>574</v>
      </c>
      <c r="AJ2081">
        <v>74</v>
      </c>
      <c r="AK2081" t="s">
        <v>57</v>
      </c>
      <c r="AL2081">
        <v>74150</v>
      </c>
      <c r="AM2081" t="s">
        <v>55</v>
      </c>
      <c r="AN2081" t="s">
        <v>55</v>
      </c>
      <c r="AO2081" t="s">
        <v>55</v>
      </c>
      <c r="AS2081" t="s">
        <v>343</v>
      </c>
      <c r="AT2081">
        <v>0</v>
      </c>
      <c r="AU2081">
        <v>0</v>
      </c>
      <c r="AV2081">
        <v>0</v>
      </c>
      <c r="BB2081">
        <v>0</v>
      </c>
      <c r="BC2081">
        <v>0</v>
      </c>
      <c r="BD2081" t="s">
        <v>60</v>
      </c>
      <c r="BE2081" s="5" t="s">
        <v>3831</v>
      </c>
      <c r="BF2081">
        <v>634343823</v>
      </c>
      <c r="BH2081" t="s">
        <v>323</v>
      </c>
      <c r="BI2081" t="s">
        <v>320</v>
      </c>
      <c r="BJ2081">
        <v>0.54652777777777772</v>
      </c>
      <c r="BK2081">
        <v>70.400000000000006</v>
      </c>
      <c r="BL2081">
        <v>94.75</v>
      </c>
      <c r="BM2081">
        <v>0</v>
      </c>
      <c r="BN2081">
        <v>-53.57</v>
      </c>
      <c r="BO2081">
        <v>111.58</v>
      </c>
      <c r="BP2081" t="s">
        <v>60</v>
      </c>
      <c r="BQ2081">
        <v>1.1549344580000001</v>
      </c>
      <c r="BR2081" t="s">
        <v>61</v>
      </c>
    </row>
    <row r="2082" spans="1:70" x14ac:dyDescent="0.2">
      <c r="A2082" s="19">
        <f t="shared" si="78"/>
        <v>20.840000000000003</v>
      </c>
      <c r="B2082" s="20">
        <v>3752</v>
      </c>
      <c r="D2082" s="2" t="s">
        <v>1381</v>
      </c>
      <c r="E2082" s="2" t="str">
        <f t="shared" si="77"/>
        <v>ST</v>
      </c>
      <c r="F2082">
        <v>200720433</v>
      </c>
      <c r="G2082">
        <v>202606</v>
      </c>
      <c r="H2082" t="s">
        <v>52</v>
      </c>
      <c r="I2082" t="s">
        <v>321</v>
      </c>
      <c r="J2082" t="s">
        <v>322</v>
      </c>
      <c r="K2082" t="s">
        <v>54</v>
      </c>
      <c r="L2082" s="5" t="s">
        <v>4087</v>
      </c>
      <c r="M2082" s="5" t="s">
        <v>3826</v>
      </c>
      <c r="N2082" s="21">
        <v>873133641145</v>
      </c>
      <c r="P2082" t="s">
        <v>326</v>
      </c>
      <c r="Q2082" t="s">
        <v>326</v>
      </c>
      <c r="R2082" t="s">
        <v>56</v>
      </c>
      <c r="S2082" t="s">
        <v>327</v>
      </c>
      <c r="T2082">
        <v>21</v>
      </c>
      <c r="U2082" t="s">
        <v>57</v>
      </c>
      <c r="V2082">
        <v>21320</v>
      </c>
      <c r="W2082">
        <v>100.91</v>
      </c>
      <c r="X2082">
        <v>11.97</v>
      </c>
      <c r="Y2082">
        <v>0</v>
      </c>
      <c r="Z2082">
        <v>-76.790000000000006</v>
      </c>
      <c r="AA2082">
        <v>36.08</v>
      </c>
      <c r="AB2082">
        <v>7</v>
      </c>
      <c r="AC2082">
        <v>107.8</v>
      </c>
      <c r="AD2082">
        <v>107.8</v>
      </c>
      <c r="AE2082" t="s">
        <v>9890</v>
      </c>
      <c r="AF2082" t="s">
        <v>828</v>
      </c>
      <c r="AG2082" t="s">
        <v>828</v>
      </c>
      <c r="AH2082" t="s">
        <v>6893</v>
      </c>
      <c r="AI2082" t="s">
        <v>1111</v>
      </c>
      <c r="AJ2082">
        <v>6</v>
      </c>
      <c r="AK2082" t="s">
        <v>57</v>
      </c>
      <c r="AL2082">
        <v>6510</v>
      </c>
      <c r="AM2082" t="s">
        <v>55</v>
      </c>
      <c r="AN2082" t="s">
        <v>55</v>
      </c>
      <c r="AO2082" t="s">
        <v>55</v>
      </c>
      <c r="AS2082" t="s">
        <v>343</v>
      </c>
      <c r="AT2082">
        <v>0</v>
      </c>
      <c r="AU2082">
        <v>0</v>
      </c>
      <c r="AV2082">
        <v>0</v>
      </c>
      <c r="BB2082">
        <v>0</v>
      </c>
      <c r="BC2082">
        <v>0</v>
      </c>
      <c r="BD2082" t="s">
        <v>60</v>
      </c>
      <c r="BE2082" s="5" t="s">
        <v>3831</v>
      </c>
      <c r="BF2082">
        <v>634343823</v>
      </c>
      <c r="BH2082" t="s">
        <v>323</v>
      </c>
      <c r="BI2082" t="s">
        <v>320</v>
      </c>
      <c r="BJ2082">
        <v>0.43680555555555556</v>
      </c>
      <c r="BK2082">
        <v>87.2</v>
      </c>
      <c r="BL2082">
        <v>10.34</v>
      </c>
      <c r="BM2082">
        <v>0</v>
      </c>
      <c r="BN2082">
        <v>-66.36</v>
      </c>
      <c r="BO2082">
        <v>31.18</v>
      </c>
      <c r="BP2082" t="s">
        <v>60</v>
      </c>
      <c r="BQ2082">
        <v>1.1572332869999999</v>
      </c>
      <c r="BR2082" t="s">
        <v>61</v>
      </c>
    </row>
    <row r="2083" spans="1:70" x14ac:dyDescent="0.2">
      <c r="A2083" s="19">
        <f t="shared" si="78"/>
        <v>9.4600000000000009</v>
      </c>
      <c r="B2083" s="20">
        <v>3752</v>
      </c>
      <c r="D2083" s="2" t="s">
        <v>1381</v>
      </c>
      <c r="E2083" s="2" t="str">
        <f t="shared" si="77"/>
        <v>ST</v>
      </c>
      <c r="F2083">
        <v>200720433</v>
      </c>
      <c r="G2083">
        <v>202606</v>
      </c>
      <c r="H2083" t="s">
        <v>52</v>
      </c>
      <c r="I2083" t="s">
        <v>321</v>
      </c>
      <c r="J2083" t="s">
        <v>322</v>
      </c>
      <c r="K2083" t="s">
        <v>54</v>
      </c>
      <c r="L2083" s="5">
        <v>46332</v>
      </c>
      <c r="M2083" s="5">
        <v>46362</v>
      </c>
      <c r="N2083" s="21">
        <v>872935214220</v>
      </c>
      <c r="P2083" t="s">
        <v>326</v>
      </c>
      <c r="Q2083" t="s">
        <v>326</v>
      </c>
      <c r="R2083" t="s">
        <v>56</v>
      </c>
      <c r="S2083" t="s">
        <v>327</v>
      </c>
      <c r="T2083">
        <v>21</v>
      </c>
      <c r="U2083" t="s">
        <v>57</v>
      </c>
      <c r="V2083">
        <v>21320</v>
      </c>
      <c r="W2083">
        <v>45.74</v>
      </c>
      <c r="X2083">
        <v>14.04</v>
      </c>
      <c r="Y2083">
        <v>0</v>
      </c>
      <c r="Z2083">
        <v>-34.81</v>
      </c>
      <c r="AA2083">
        <v>24.97</v>
      </c>
      <c r="AB2083">
        <v>2</v>
      </c>
      <c r="AC2083">
        <v>33</v>
      </c>
      <c r="AD2083">
        <v>33</v>
      </c>
      <c r="AE2083" t="s">
        <v>9891</v>
      </c>
      <c r="AF2083" t="s">
        <v>6894</v>
      </c>
      <c r="AG2083" t="s">
        <v>6894</v>
      </c>
      <c r="AH2083" t="s">
        <v>6895</v>
      </c>
      <c r="AI2083" t="s">
        <v>6896</v>
      </c>
      <c r="AJ2083">
        <v>15</v>
      </c>
      <c r="AK2083" t="s">
        <v>57</v>
      </c>
      <c r="AL2083">
        <v>15300</v>
      </c>
      <c r="AM2083" t="s">
        <v>55</v>
      </c>
      <c r="AN2083" t="s">
        <v>55</v>
      </c>
      <c r="AO2083" t="s">
        <v>55</v>
      </c>
      <c r="AS2083" t="s">
        <v>343</v>
      </c>
      <c r="AT2083">
        <v>0</v>
      </c>
      <c r="AU2083">
        <v>0</v>
      </c>
      <c r="AV2083">
        <v>0</v>
      </c>
      <c r="BB2083">
        <v>0</v>
      </c>
      <c r="BC2083">
        <v>0</v>
      </c>
      <c r="BD2083" t="s">
        <v>60</v>
      </c>
      <c r="BE2083" s="5" t="s">
        <v>3831</v>
      </c>
      <c r="BF2083">
        <v>634343823</v>
      </c>
      <c r="BH2083" t="s">
        <v>323</v>
      </c>
      <c r="BI2083" t="s">
        <v>320</v>
      </c>
      <c r="BJ2083">
        <v>0.46319444444444446</v>
      </c>
      <c r="BK2083">
        <v>39.6</v>
      </c>
      <c r="BL2083">
        <v>12.16</v>
      </c>
      <c r="BM2083">
        <v>0</v>
      </c>
      <c r="BN2083">
        <v>-30.14</v>
      </c>
      <c r="BO2083">
        <v>21.62</v>
      </c>
      <c r="BP2083" t="s">
        <v>60</v>
      </c>
      <c r="BQ2083">
        <v>1.1549344580000001</v>
      </c>
      <c r="BR2083" t="s">
        <v>61</v>
      </c>
    </row>
    <row r="2084" spans="1:70" x14ac:dyDescent="0.2">
      <c r="A2084" s="19">
        <f t="shared" si="78"/>
        <v>21.179999999999993</v>
      </c>
      <c r="B2084" s="20">
        <v>3752</v>
      </c>
      <c r="D2084" s="2" t="s">
        <v>1381</v>
      </c>
      <c r="E2084" s="2" t="str">
        <f t="shared" si="77"/>
        <v>ST</v>
      </c>
      <c r="F2084">
        <v>200720433</v>
      </c>
      <c r="G2084">
        <v>202606</v>
      </c>
      <c r="H2084" t="s">
        <v>52</v>
      </c>
      <c r="I2084" t="s">
        <v>321</v>
      </c>
      <c r="J2084" t="s">
        <v>322</v>
      </c>
      <c r="K2084" t="s">
        <v>54</v>
      </c>
      <c r="L2084" s="5" t="s">
        <v>3825</v>
      </c>
      <c r="M2084" s="5" t="s">
        <v>3826</v>
      </c>
      <c r="N2084" s="21">
        <v>873081367558</v>
      </c>
      <c r="P2084" t="s">
        <v>326</v>
      </c>
      <c r="Q2084" t="s">
        <v>326</v>
      </c>
      <c r="R2084" t="s">
        <v>56</v>
      </c>
      <c r="S2084" t="s">
        <v>327</v>
      </c>
      <c r="T2084">
        <v>21</v>
      </c>
      <c r="U2084" t="s">
        <v>57</v>
      </c>
      <c r="V2084">
        <v>21320</v>
      </c>
      <c r="W2084">
        <v>102.81</v>
      </c>
      <c r="X2084">
        <v>12.18</v>
      </c>
      <c r="Y2084">
        <v>0</v>
      </c>
      <c r="Z2084">
        <v>-78.23</v>
      </c>
      <c r="AA2084">
        <v>36.76</v>
      </c>
      <c r="AB2084">
        <v>11</v>
      </c>
      <c r="AC2084">
        <v>108.02</v>
      </c>
      <c r="AD2084">
        <v>108.02</v>
      </c>
      <c r="AE2084" t="s">
        <v>2387</v>
      </c>
      <c r="AF2084" t="s">
        <v>947</v>
      </c>
      <c r="AG2084" t="s">
        <v>947</v>
      </c>
      <c r="AH2084" t="s">
        <v>6897</v>
      </c>
      <c r="AI2084" t="s">
        <v>6898</v>
      </c>
      <c r="AJ2084">
        <v>91</v>
      </c>
      <c r="AK2084" t="s">
        <v>57</v>
      </c>
      <c r="AL2084">
        <v>91240</v>
      </c>
      <c r="AM2084" t="s">
        <v>55</v>
      </c>
      <c r="AN2084" t="s">
        <v>55</v>
      </c>
      <c r="AO2084" t="s">
        <v>55</v>
      </c>
      <c r="AS2084" t="s">
        <v>343</v>
      </c>
      <c r="AT2084">
        <v>0</v>
      </c>
      <c r="AU2084">
        <v>0</v>
      </c>
      <c r="AV2084">
        <v>0</v>
      </c>
      <c r="BB2084">
        <v>0</v>
      </c>
      <c r="BC2084">
        <v>0</v>
      </c>
      <c r="BD2084" t="s">
        <v>60</v>
      </c>
      <c r="BE2084" s="5" t="s">
        <v>3831</v>
      </c>
      <c r="BF2084">
        <v>634343823</v>
      </c>
      <c r="BH2084" t="s">
        <v>323</v>
      </c>
      <c r="BI2084" t="s">
        <v>320</v>
      </c>
      <c r="BJ2084">
        <v>0.48055555555555557</v>
      </c>
      <c r="BK2084">
        <v>88.6</v>
      </c>
      <c r="BL2084">
        <v>10.5</v>
      </c>
      <c r="BM2084">
        <v>0</v>
      </c>
      <c r="BN2084">
        <v>-67.42</v>
      </c>
      <c r="BO2084">
        <v>31.68</v>
      </c>
      <c r="BP2084" t="s">
        <v>60</v>
      </c>
      <c r="BQ2084">
        <v>1.160362033</v>
      </c>
      <c r="BR2084" t="s">
        <v>61</v>
      </c>
    </row>
    <row r="2085" spans="1:70" x14ac:dyDescent="0.2">
      <c r="A2085" s="19">
        <f t="shared" si="78"/>
        <v>10.469999999999999</v>
      </c>
      <c r="B2085" s="20">
        <v>3752</v>
      </c>
      <c r="D2085" s="2" t="s">
        <v>1381</v>
      </c>
      <c r="E2085" s="2" t="str">
        <f t="shared" si="77"/>
        <v>ST</v>
      </c>
      <c r="F2085">
        <v>200720433</v>
      </c>
      <c r="G2085">
        <v>202606</v>
      </c>
      <c r="H2085" t="s">
        <v>52</v>
      </c>
      <c r="I2085" t="s">
        <v>321</v>
      </c>
      <c r="J2085" t="s">
        <v>322</v>
      </c>
      <c r="K2085" t="s">
        <v>54</v>
      </c>
      <c r="L2085" s="5" t="s">
        <v>3825</v>
      </c>
      <c r="M2085" s="5" t="s">
        <v>3826</v>
      </c>
      <c r="N2085" s="21">
        <v>873138071533</v>
      </c>
      <c r="P2085" t="s">
        <v>2869</v>
      </c>
      <c r="Q2085" t="s">
        <v>466</v>
      </c>
      <c r="R2085" t="s">
        <v>56</v>
      </c>
      <c r="S2085" t="s">
        <v>392</v>
      </c>
      <c r="T2085">
        <v>21</v>
      </c>
      <c r="U2085" t="s">
        <v>57</v>
      </c>
      <c r="V2085">
        <v>21320</v>
      </c>
      <c r="W2085">
        <v>50.82</v>
      </c>
      <c r="X2085">
        <v>6.02</v>
      </c>
      <c r="Y2085">
        <v>0</v>
      </c>
      <c r="Z2085">
        <v>-38.67</v>
      </c>
      <c r="AA2085">
        <v>18.170000000000002</v>
      </c>
      <c r="AB2085">
        <v>2</v>
      </c>
      <c r="AC2085">
        <v>39.6</v>
      </c>
      <c r="AD2085">
        <v>39.6</v>
      </c>
      <c r="AE2085" t="s">
        <v>1469</v>
      </c>
      <c r="AF2085" t="s">
        <v>6899</v>
      </c>
      <c r="AG2085" t="s">
        <v>6899</v>
      </c>
      <c r="AH2085" t="s">
        <v>6900</v>
      </c>
      <c r="AI2085" t="s">
        <v>404</v>
      </c>
      <c r="AJ2085">
        <v>75</v>
      </c>
      <c r="AK2085" t="s">
        <v>57</v>
      </c>
      <c r="AL2085">
        <v>75015</v>
      </c>
      <c r="AM2085" t="s">
        <v>55</v>
      </c>
      <c r="AN2085" t="s">
        <v>55</v>
      </c>
      <c r="AO2085" t="s">
        <v>55</v>
      </c>
      <c r="AS2085" t="s">
        <v>343</v>
      </c>
      <c r="AT2085">
        <v>30</v>
      </c>
      <c r="AU2085">
        <v>30</v>
      </c>
      <c r="AV2085">
        <v>40</v>
      </c>
      <c r="BB2085">
        <v>0</v>
      </c>
      <c r="BC2085">
        <v>0</v>
      </c>
      <c r="BD2085" t="s">
        <v>60</v>
      </c>
      <c r="BE2085" s="5" t="s">
        <v>3831</v>
      </c>
      <c r="BF2085">
        <v>634343823</v>
      </c>
      <c r="BH2085" t="s">
        <v>323</v>
      </c>
      <c r="BI2085" t="s">
        <v>320</v>
      </c>
      <c r="BJ2085">
        <v>0.39861111111111114</v>
      </c>
      <c r="BK2085">
        <v>43.8</v>
      </c>
      <c r="BL2085">
        <v>5.19</v>
      </c>
      <c r="BM2085">
        <v>0</v>
      </c>
      <c r="BN2085">
        <v>-33.33</v>
      </c>
      <c r="BO2085">
        <v>15.66</v>
      </c>
      <c r="BP2085" t="s">
        <v>60</v>
      </c>
      <c r="BQ2085">
        <v>1.160362033</v>
      </c>
      <c r="BR2085" t="s">
        <v>61</v>
      </c>
    </row>
    <row r="2086" spans="1:70" x14ac:dyDescent="0.2">
      <c r="A2086" s="19">
        <f t="shared" si="78"/>
        <v>19.499999999999993</v>
      </c>
      <c r="B2086" s="20">
        <v>3752</v>
      </c>
      <c r="D2086" s="2" t="s">
        <v>1381</v>
      </c>
      <c r="E2086" s="2" t="str">
        <f t="shared" si="77"/>
        <v>ST</v>
      </c>
      <c r="F2086">
        <v>200720433</v>
      </c>
      <c r="G2086">
        <v>202606</v>
      </c>
      <c r="H2086" t="s">
        <v>52</v>
      </c>
      <c r="I2086" t="s">
        <v>321</v>
      </c>
      <c r="J2086" t="s">
        <v>322</v>
      </c>
      <c r="K2086" t="s">
        <v>54</v>
      </c>
      <c r="L2086" s="5" t="s">
        <v>5697</v>
      </c>
      <c r="M2086" s="5" t="s">
        <v>5681</v>
      </c>
      <c r="N2086" s="21">
        <v>873428589010</v>
      </c>
      <c r="P2086" t="s">
        <v>326</v>
      </c>
      <c r="Q2086" t="s">
        <v>326</v>
      </c>
      <c r="R2086" t="s">
        <v>56</v>
      </c>
      <c r="S2086" t="s">
        <v>327</v>
      </c>
      <c r="T2086">
        <v>21</v>
      </c>
      <c r="U2086" t="s">
        <v>57</v>
      </c>
      <c r="V2086">
        <v>21320</v>
      </c>
      <c r="W2086">
        <v>93.63</v>
      </c>
      <c r="X2086">
        <v>11.1</v>
      </c>
      <c r="Y2086">
        <v>0</v>
      </c>
      <c r="Z2086">
        <v>-71.25</v>
      </c>
      <c r="AA2086">
        <v>33.47</v>
      </c>
      <c r="AB2086">
        <v>7</v>
      </c>
      <c r="AC2086">
        <v>98.34</v>
      </c>
      <c r="AD2086">
        <v>98.34</v>
      </c>
      <c r="AE2086" t="s">
        <v>9892</v>
      </c>
      <c r="AF2086" t="s">
        <v>6901</v>
      </c>
      <c r="AG2086" t="s">
        <v>6901</v>
      </c>
      <c r="AH2086" t="s">
        <v>6902</v>
      </c>
      <c r="AI2086" t="s">
        <v>455</v>
      </c>
      <c r="AJ2086">
        <v>75</v>
      </c>
      <c r="AK2086" t="s">
        <v>57</v>
      </c>
      <c r="AL2086">
        <v>75012</v>
      </c>
      <c r="AM2086" t="s">
        <v>55</v>
      </c>
      <c r="AN2086" t="s">
        <v>55</v>
      </c>
      <c r="AO2086" t="s">
        <v>55</v>
      </c>
      <c r="AS2086" t="s">
        <v>343</v>
      </c>
      <c r="AT2086">
        <v>30</v>
      </c>
      <c r="AU2086">
        <v>32</v>
      </c>
      <c r="AV2086">
        <v>39</v>
      </c>
      <c r="BB2086">
        <v>0</v>
      </c>
      <c r="BC2086">
        <v>0</v>
      </c>
      <c r="BD2086" t="s">
        <v>60</v>
      </c>
      <c r="BE2086" s="5" t="s">
        <v>5226</v>
      </c>
      <c r="BF2086">
        <v>634353938</v>
      </c>
      <c r="BH2086" t="s">
        <v>323</v>
      </c>
      <c r="BI2086" t="s">
        <v>320</v>
      </c>
      <c r="BJ2086">
        <v>0.38680555555555557</v>
      </c>
      <c r="BK2086">
        <v>81.599999999999994</v>
      </c>
      <c r="BL2086">
        <v>9.67</v>
      </c>
      <c r="BM2086">
        <v>0</v>
      </c>
      <c r="BN2086">
        <v>-62.1</v>
      </c>
      <c r="BO2086">
        <v>29.17</v>
      </c>
      <c r="BP2086" t="s">
        <v>60</v>
      </c>
      <c r="BQ2086">
        <v>1.1474074329999999</v>
      </c>
      <c r="BR2086" t="s">
        <v>61</v>
      </c>
    </row>
    <row r="2087" spans="1:70" x14ac:dyDescent="0.2">
      <c r="A2087" s="19">
        <f t="shared" si="78"/>
        <v>9.8000000000000007</v>
      </c>
      <c r="B2087" s="20">
        <v>3752</v>
      </c>
      <c r="D2087" s="2" t="s">
        <v>1381</v>
      </c>
      <c r="E2087" s="2" t="str">
        <f t="shared" si="77"/>
        <v>ST</v>
      </c>
      <c r="F2087">
        <v>200720433</v>
      </c>
      <c r="G2087">
        <v>202606</v>
      </c>
      <c r="H2087" t="s">
        <v>52</v>
      </c>
      <c r="I2087" t="s">
        <v>321</v>
      </c>
      <c r="J2087" t="s">
        <v>322</v>
      </c>
      <c r="K2087" t="s">
        <v>54</v>
      </c>
      <c r="L2087" s="5" t="s">
        <v>5697</v>
      </c>
      <c r="M2087" s="5" t="s">
        <v>5682</v>
      </c>
      <c r="N2087" s="21">
        <v>873422774611</v>
      </c>
      <c r="P2087" t="s">
        <v>326</v>
      </c>
      <c r="Q2087" t="s">
        <v>326</v>
      </c>
      <c r="R2087" t="s">
        <v>56</v>
      </c>
      <c r="S2087" t="s">
        <v>327</v>
      </c>
      <c r="T2087">
        <v>21</v>
      </c>
      <c r="U2087" t="s">
        <v>57</v>
      </c>
      <c r="V2087">
        <v>21320</v>
      </c>
      <c r="W2087">
        <v>47.04</v>
      </c>
      <c r="X2087">
        <v>5.58</v>
      </c>
      <c r="Y2087">
        <v>0</v>
      </c>
      <c r="Z2087">
        <v>-35.799999999999997</v>
      </c>
      <c r="AA2087">
        <v>16.82</v>
      </c>
      <c r="AB2087">
        <v>3</v>
      </c>
      <c r="AC2087">
        <v>34.979999999999997</v>
      </c>
      <c r="AD2087">
        <v>34.979999999999997</v>
      </c>
      <c r="AE2087" t="s">
        <v>9893</v>
      </c>
      <c r="AF2087" t="s">
        <v>6903</v>
      </c>
      <c r="AG2087" t="s">
        <v>6903</v>
      </c>
      <c r="AH2087" t="s">
        <v>6904</v>
      </c>
      <c r="AI2087" t="s">
        <v>6905</v>
      </c>
      <c r="AJ2087">
        <v>29</v>
      </c>
      <c r="AK2087" t="s">
        <v>57</v>
      </c>
      <c r="AL2087">
        <v>29250</v>
      </c>
      <c r="AM2087" t="s">
        <v>55</v>
      </c>
      <c r="AN2087" t="s">
        <v>55</v>
      </c>
      <c r="AO2087" t="s">
        <v>55</v>
      </c>
      <c r="AS2087" t="s">
        <v>343</v>
      </c>
      <c r="AT2087">
        <v>0</v>
      </c>
      <c r="AU2087">
        <v>0</v>
      </c>
      <c r="AV2087">
        <v>0</v>
      </c>
      <c r="BB2087">
        <v>0</v>
      </c>
      <c r="BC2087">
        <v>0</v>
      </c>
      <c r="BD2087" t="s">
        <v>60</v>
      </c>
      <c r="BE2087" s="5" t="s">
        <v>5226</v>
      </c>
      <c r="BF2087">
        <v>634353938</v>
      </c>
      <c r="BH2087" t="s">
        <v>323</v>
      </c>
      <c r="BI2087" t="s">
        <v>320</v>
      </c>
      <c r="BJ2087">
        <v>0.49305555555555558</v>
      </c>
      <c r="BK2087">
        <v>41</v>
      </c>
      <c r="BL2087">
        <v>4.8600000000000003</v>
      </c>
      <c r="BM2087">
        <v>0</v>
      </c>
      <c r="BN2087">
        <v>-31.2</v>
      </c>
      <c r="BO2087">
        <v>14.66</v>
      </c>
      <c r="BP2087" t="s">
        <v>60</v>
      </c>
      <c r="BQ2087">
        <v>1.1474074329999999</v>
      </c>
      <c r="BR2087" t="s">
        <v>61</v>
      </c>
    </row>
    <row r="2088" spans="1:70" x14ac:dyDescent="0.2">
      <c r="A2088" s="19">
        <f t="shared" si="78"/>
        <v>9.8000000000000007</v>
      </c>
      <c r="B2088" s="20">
        <v>3752</v>
      </c>
      <c r="D2088" s="2" t="s">
        <v>1381</v>
      </c>
      <c r="E2088" s="2" t="str">
        <f t="shared" si="77"/>
        <v>ST</v>
      </c>
      <c r="F2088">
        <v>200720433</v>
      </c>
      <c r="G2088">
        <v>202606</v>
      </c>
      <c r="H2088" t="s">
        <v>52</v>
      </c>
      <c r="I2088" t="s">
        <v>321</v>
      </c>
      <c r="J2088" t="s">
        <v>322</v>
      </c>
      <c r="K2088" t="s">
        <v>54</v>
      </c>
      <c r="L2088" s="5" t="s">
        <v>3831</v>
      </c>
      <c r="M2088" s="5" t="s">
        <v>5697</v>
      </c>
      <c r="N2088" s="21">
        <v>873291766905</v>
      </c>
      <c r="P2088" t="s">
        <v>326</v>
      </c>
      <c r="Q2088" t="s">
        <v>326</v>
      </c>
      <c r="R2088" t="s">
        <v>56</v>
      </c>
      <c r="S2088" t="s">
        <v>327</v>
      </c>
      <c r="T2088">
        <v>21</v>
      </c>
      <c r="U2088" t="s">
        <v>57</v>
      </c>
      <c r="V2088">
        <v>21320</v>
      </c>
      <c r="W2088">
        <v>47.05</v>
      </c>
      <c r="X2088">
        <v>5.58</v>
      </c>
      <c r="Y2088">
        <v>0</v>
      </c>
      <c r="Z2088">
        <v>-35.799999999999997</v>
      </c>
      <c r="AA2088">
        <v>16.82</v>
      </c>
      <c r="AB2088">
        <v>2</v>
      </c>
      <c r="AC2088">
        <v>34.32</v>
      </c>
      <c r="AD2088">
        <v>34.32</v>
      </c>
      <c r="AE2088" t="s">
        <v>2388</v>
      </c>
      <c r="AF2088" t="s">
        <v>1958</v>
      </c>
      <c r="AG2088" t="s">
        <v>1958</v>
      </c>
      <c r="AH2088" t="s">
        <v>1959</v>
      </c>
      <c r="AI2088" t="s">
        <v>1395</v>
      </c>
      <c r="AJ2088">
        <v>62</v>
      </c>
      <c r="AK2088" t="s">
        <v>57</v>
      </c>
      <c r="AL2088">
        <v>62520</v>
      </c>
      <c r="AM2088" t="s">
        <v>55</v>
      </c>
      <c r="AN2088" t="s">
        <v>55</v>
      </c>
      <c r="AO2088" t="s">
        <v>55</v>
      </c>
      <c r="AS2088" t="s">
        <v>343</v>
      </c>
      <c r="AT2088">
        <v>0</v>
      </c>
      <c r="AU2088">
        <v>0</v>
      </c>
      <c r="AV2088">
        <v>0</v>
      </c>
      <c r="BB2088">
        <v>0</v>
      </c>
      <c r="BC2088">
        <v>0</v>
      </c>
      <c r="BD2088" t="s">
        <v>60</v>
      </c>
      <c r="BE2088" s="5" t="s">
        <v>5226</v>
      </c>
      <c r="BF2088">
        <v>634353938</v>
      </c>
      <c r="BH2088" t="s">
        <v>323</v>
      </c>
      <c r="BI2088" t="s">
        <v>320</v>
      </c>
      <c r="BJ2088">
        <v>0.4284722222222222</v>
      </c>
      <c r="BK2088">
        <v>41</v>
      </c>
      <c r="BL2088">
        <v>4.8600000000000003</v>
      </c>
      <c r="BM2088">
        <v>0</v>
      </c>
      <c r="BN2088">
        <v>-31.2</v>
      </c>
      <c r="BO2088">
        <v>14.66</v>
      </c>
      <c r="BP2088" t="s">
        <v>60</v>
      </c>
      <c r="BQ2088">
        <v>1.1475391020000001</v>
      </c>
      <c r="BR2088" t="s">
        <v>61</v>
      </c>
    </row>
    <row r="2089" spans="1:70" x14ac:dyDescent="0.2">
      <c r="A2089" s="19">
        <f t="shared" si="78"/>
        <v>9.8000000000000007</v>
      </c>
      <c r="B2089" s="20">
        <v>3752</v>
      </c>
      <c r="D2089" s="2" t="s">
        <v>1381</v>
      </c>
      <c r="E2089" s="2" t="str">
        <f t="shared" si="77"/>
        <v>ST</v>
      </c>
      <c r="F2089">
        <v>200720433</v>
      </c>
      <c r="G2089">
        <v>202606</v>
      </c>
      <c r="H2089" t="s">
        <v>52</v>
      </c>
      <c r="I2089" t="s">
        <v>321</v>
      </c>
      <c r="J2089" t="s">
        <v>322</v>
      </c>
      <c r="K2089" t="s">
        <v>54</v>
      </c>
      <c r="L2089" s="5">
        <v>46332</v>
      </c>
      <c r="M2089" s="5">
        <v>46362</v>
      </c>
      <c r="N2089" s="21">
        <v>872936960566</v>
      </c>
      <c r="P2089" t="s">
        <v>326</v>
      </c>
      <c r="Q2089" t="s">
        <v>326</v>
      </c>
      <c r="R2089" t="s">
        <v>56</v>
      </c>
      <c r="S2089" t="s">
        <v>327</v>
      </c>
      <c r="T2089">
        <v>21</v>
      </c>
      <c r="U2089" t="s">
        <v>57</v>
      </c>
      <c r="V2089">
        <v>21320</v>
      </c>
      <c r="W2089">
        <v>47.35</v>
      </c>
      <c r="X2089">
        <v>5.61</v>
      </c>
      <c r="Y2089">
        <v>0</v>
      </c>
      <c r="Z2089">
        <v>-36.03</v>
      </c>
      <c r="AA2089">
        <v>16.93</v>
      </c>
      <c r="AB2089">
        <v>3</v>
      </c>
      <c r="AC2089">
        <v>35.200000000000003</v>
      </c>
      <c r="AD2089">
        <v>35.200000000000003</v>
      </c>
      <c r="AE2089" t="s">
        <v>9894</v>
      </c>
      <c r="AF2089" t="s">
        <v>6906</v>
      </c>
      <c r="AG2089" t="s">
        <v>6906</v>
      </c>
      <c r="AH2089" t="s">
        <v>6907</v>
      </c>
      <c r="AI2089" t="s">
        <v>6908</v>
      </c>
      <c r="AJ2089">
        <v>67</v>
      </c>
      <c r="AK2089" t="s">
        <v>57</v>
      </c>
      <c r="AL2089">
        <v>67590</v>
      </c>
      <c r="AM2089" t="s">
        <v>55</v>
      </c>
      <c r="AN2089" t="s">
        <v>55</v>
      </c>
      <c r="AO2089" t="s">
        <v>55</v>
      </c>
      <c r="AS2089" t="s">
        <v>343</v>
      </c>
      <c r="AT2089">
        <v>0</v>
      </c>
      <c r="AU2089">
        <v>0</v>
      </c>
      <c r="AV2089">
        <v>0</v>
      </c>
      <c r="BB2089">
        <v>0</v>
      </c>
      <c r="BC2089">
        <v>0</v>
      </c>
      <c r="BD2089" t="s">
        <v>60</v>
      </c>
      <c r="BE2089" s="5" t="s">
        <v>3831</v>
      </c>
      <c r="BF2089">
        <v>634343823</v>
      </c>
      <c r="BH2089" t="s">
        <v>323</v>
      </c>
      <c r="BI2089" t="s">
        <v>320</v>
      </c>
      <c r="BJ2089">
        <v>0.39374999999999999</v>
      </c>
      <c r="BK2089">
        <v>41</v>
      </c>
      <c r="BL2089">
        <v>4.8600000000000003</v>
      </c>
      <c r="BM2089">
        <v>0</v>
      </c>
      <c r="BN2089">
        <v>-31.2</v>
      </c>
      <c r="BO2089">
        <v>14.66</v>
      </c>
      <c r="BP2089" t="s">
        <v>60</v>
      </c>
      <c r="BQ2089">
        <v>1.1549344580000001</v>
      </c>
      <c r="BR2089" t="s">
        <v>61</v>
      </c>
    </row>
    <row r="2090" spans="1:70" x14ac:dyDescent="0.2">
      <c r="A2090" s="19">
        <f t="shared" si="78"/>
        <v>39.410000000000011</v>
      </c>
      <c r="B2090" s="20">
        <v>3752</v>
      </c>
      <c r="D2090" s="2" t="s">
        <v>1381</v>
      </c>
      <c r="E2090" s="2" t="str">
        <f t="shared" si="77"/>
        <v>ST</v>
      </c>
      <c r="F2090">
        <v>200720433</v>
      </c>
      <c r="G2090">
        <v>202606</v>
      </c>
      <c r="H2090" t="s">
        <v>52</v>
      </c>
      <c r="I2090" t="s">
        <v>321</v>
      </c>
      <c r="J2090" t="s">
        <v>322</v>
      </c>
      <c r="K2090" t="s">
        <v>54</v>
      </c>
      <c r="L2090" s="5">
        <v>46332</v>
      </c>
      <c r="M2090" s="5">
        <v>46362</v>
      </c>
      <c r="N2090" s="21">
        <v>872937275430</v>
      </c>
      <c r="P2090" t="s">
        <v>326</v>
      </c>
      <c r="Q2090" t="s">
        <v>326</v>
      </c>
      <c r="R2090" t="s">
        <v>56</v>
      </c>
      <c r="S2090" t="s">
        <v>327</v>
      </c>
      <c r="T2090">
        <v>21</v>
      </c>
      <c r="U2090" t="s">
        <v>57</v>
      </c>
      <c r="V2090">
        <v>21320</v>
      </c>
      <c r="W2090">
        <v>190.45</v>
      </c>
      <c r="X2090">
        <v>122.34</v>
      </c>
      <c r="Y2090">
        <v>0</v>
      </c>
      <c r="Z2090">
        <v>-144.93</v>
      </c>
      <c r="AA2090">
        <v>167.86</v>
      </c>
      <c r="AB2090">
        <v>13</v>
      </c>
      <c r="AC2090">
        <v>212.52</v>
      </c>
      <c r="AD2090">
        <v>212.52</v>
      </c>
      <c r="AE2090" t="s">
        <v>2432</v>
      </c>
      <c r="AF2090" t="s">
        <v>1926</v>
      </c>
      <c r="AG2090" t="s">
        <v>1926</v>
      </c>
      <c r="AH2090" t="s">
        <v>1927</v>
      </c>
      <c r="AI2090" t="s">
        <v>1928</v>
      </c>
      <c r="AJ2090">
        <v>77</v>
      </c>
      <c r="AK2090" t="s">
        <v>57</v>
      </c>
      <c r="AL2090">
        <v>77700</v>
      </c>
      <c r="AM2090" t="s">
        <v>55</v>
      </c>
      <c r="AN2090" t="s">
        <v>55</v>
      </c>
      <c r="AO2090" t="s">
        <v>55</v>
      </c>
      <c r="AS2090" t="s">
        <v>343</v>
      </c>
      <c r="AT2090">
        <v>0</v>
      </c>
      <c r="AU2090">
        <v>0</v>
      </c>
      <c r="AV2090">
        <v>0</v>
      </c>
      <c r="BB2090">
        <v>0</v>
      </c>
      <c r="BC2090">
        <v>0</v>
      </c>
      <c r="BD2090" t="s">
        <v>60</v>
      </c>
      <c r="BE2090" s="5" t="s">
        <v>3831</v>
      </c>
      <c r="BF2090">
        <v>634343823</v>
      </c>
      <c r="BH2090" t="s">
        <v>323</v>
      </c>
      <c r="BI2090" t="s">
        <v>320</v>
      </c>
      <c r="BJ2090">
        <v>0.53611111111111109</v>
      </c>
      <c r="BK2090">
        <v>164.9</v>
      </c>
      <c r="BL2090">
        <v>105.93</v>
      </c>
      <c r="BM2090">
        <v>0</v>
      </c>
      <c r="BN2090">
        <v>-125.49</v>
      </c>
      <c r="BO2090">
        <v>145.34</v>
      </c>
      <c r="BP2090" t="s">
        <v>60</v>
      </c>
      <c r="BQ2090">
        <v>1.1549344580000001</v>
      </c>
      <c r="BR2090" t="s">
        <v>61</v>
      </c>
    </row>
    <row r="2091" spans="1:70" x14ac:dyDescent="0.2">
      <c r="A2091" s="19">
        <f t="shared" si="78"/>
        <v>17.159999999999997</v>
      </c>
      <c r="B2091" s="20">
        <v>3752</v>
      </c>
      <c r="D2091" s="2" t="s">
        <v>1381</v>
      </c>
      <c r="E2091" s="2" t="str">
        <f t="shared" si="77"/>
        <v>ST</v>
      </c>
      <c r="F2091">
        <v>200720433</v>
      </c>
      <c r="G2091">
        <v>202606</v>
      </c>
      <c r="H2091" t="s">
        <v>52</v>
      </c>
      <c r="I2091" t="s">
        <v>321</v>
      </c>
      <c r="J2091" t="s">
        <v>322</v>
      </c>
      <c r="K2091" t="s">
        <v>54</v>
      </c>
      <c r="L2091" s="5">
        <v>46332</v>
      </c>
      <c r="M2091" s="5">
        <v>46362</v>
      </c>
      <c r="N2091" s="21">
        <v>872937573491</v>
      </c>
      <c r="P2091" t="s">
        <v>326</v>
      </c>
      <c r="Q2091" t="s">
        <v>326</v>
      </c>
      <c r="R2091" t="s">
        <v>56</v>
      </c>
      <c r="S2091" t="s">
        <v>327</v>
      </c>
      <c r="T2091">
        <v>21</v>
      </c>
      <c r="U2091" t="s">
        <v>57</v>
      </c>
      <c r="V2091">
        <v>21320</v>
      </c>
      <c r="W2091">
        <v>82.92</v>
      </c>
      <c r="X2091">
        <v>9.83</v>
      </c>
      <c r="Y2091">
        <v>0</v>
      </c>
      <c r="Z2091">
        <v>-63.11</v>
      </c>
      <c r="AA2091">
        <v>29.65</v>
      </c>
      <c r="AB2091">
        <v>5</v>
      </c>
      <c r="AC2091">
        <v>82.28</v>
      </c>
      <c r="AD2091">
        <v>82.28</v>
      </c>
      <c r="AE2091" t="s">
        <v>9375</v>
      </c>
      <c r="AF2091" t="s">
        <v>5425</v>
      </c>
      <c r="AG2091" t="s">
        <v>5425</v>
      </c>
      <c r="AH2091" t="s">
        <v>5426</v>
      </c>
      <c r="AI2091" t="s">
        <v>5427</v>
      </c>
      <c r="AJ2091">
        <v>94</v>
      </c>
      <c r="AK2091" t="s">
        <v>57</v>
      </c>
      <c r="AL2091">
        <v>94370</v>
      </c>
      <c r="AM2091" t="s">
        <v>55</v>
      </c>
      <c r="AN2091" t="s">
        <v>55</v>
      </c>
      <c r="AO2091" t="s">
        <v>55</v>
      </c>
      <c r="AS2091" t="s">
        <v>343</v>
      </c>
      <c r="AT2091">
        <v>30</v>
      </c>
      <c r="AU2091">
        <v>31</v>
      </c>
      <c r="AV2091">
        <v>40</v>
      </c>
      <c r="BB2091">
        <v>0</v>
      </c>
      <c r="BC2091">
        <v>0</v>
      </c>
      <c r="BD2091" t="s">
        <v>60</v>
      </c>
      <c r="BE2091" s="5" t="s">
        <v>3831</v>
      </c>
      <c r="BF2091">
        <v>634343823</v>
      </c>
      <c r="BH2091" t="s">
        <v>323</v>
      </c>
      <c r="BI2091" t="s">
        <v>320</v>
      </c>
      <c r="BJ2091">
        <v>0.50902777777777775</v>
      </c>
      <c r="BK2091">
        <v>71.8</v>
      </c>
      <c r="BL2091">
        <v>8.51</v>
      </c>
      <c r="BM2091">
        <v>0</v>
      </c>
      <c r="BN2091">
        <v>-54.64</v>
      </c>
      <c r="BO2091">
        <v>25.67</v>
      </c>
      <c r="BP2091" t="s">
        <v>60</v>
      </c>
      <c r="BQ2091">
        <v>1.1549344580000001</v>
      </c>
      <c r="BR2091" t="s">
        <v>61</v>
      </c>
    </row>
    <row r="2092" spans="1:70" x14ac:dyDescent="0.2">
      <c r="A2092" s="19">
        <f t="shared" si="78"/>
        <v>37.789999999999992</v>
      </c>
      <c r="B2092" s="20">
        <v>3752</v>
      </c>
      <c r="D2092" s="2" t="s">
        <v>1381</v>
      </c>
      <c r="E2092" s="2" t="str">
        <f t="shared" si="77"/>
        <v>ST</v>
      </c>
      <c r="F2092">
        <v>200720433</v>
      </c>
      <c r="G2092">
        <v>202606</v>
      </c>
      <c r="H2092" t="s">
        <v>52</v>
      </c>
      <c r="I2092" t="s">
        <v>321</v>
      </c>
      <c r="J2092" t="s">
        <v>322</v>
      </c>
      <c r="K2092" t="s">
        <v>54</v>
      </c>
      <c r="L2092" s="5" t="s">
        <v>3825</v>
      </c>
      <c r="M2092" s="5" t="s">
        <v>3826</v>
      </c>
      <c r="N2092" s="21">
        <v>873192018595</v>
      </c>
      <c r="P2092" t="s">
        <v>326</v>
      </c>
      <c r="Q2092" t="s">
        <v>326</v>
      </c>
      <c r="R2092" t="s">
        <v>56</v>
      </c>
      <c r="S2092" t="s">
        <v>327</v>
      </c>
      <c r="T2092">
        <v>21</v>
      </c>
      <c r="U2092" t="s">
        <v>57</v>
      </c>
      <c r="V2092">
        <v>21320</v>
      </c>
      <c r="W2092">
        <v>183.45</v>
      </c>
      <c r="X2092">
        <v>21.75</v>
      </c>
      <c r="Y2092">
        <v>0</v>
      </c>
      <c r="Z2092">
        <v>-139.6</v>
      </c>
      <c r="AA2092">
        <v>65.599999999999994</v>
      </c>
      <c r="AB2092">
        <v>14</v>
      </c>
      <c r="AC2092">
        <v>203.72</v>
      </c>
      <c r="AD2092">
        <v>203.72</v>
      </c>
      <c r="AE2092" t="s">
        <v>1544</v>
      </c>
      <c r="AF2092" t="s">
        <v>6909</v>
      </c>
      <c r="AG2092" t="s">
        <v>6910</v>
      </c>
      <c r="AH2092" t="s">
        <v>6911</v>
      </c>
      <c r="AI2092" t="s">
        <v>6912</v>
      </c>
      <c r="AJ2092">
        <v>77</v>
      </c>
      <c r="AK2092" t="s">
        <v>57</v>
      </c>
      <c r="AL2092">
        <v>77210</v>
      </c>
      <c r="AM2092" t="s">
        <v>55</v>
      </c>
      <c r="AN2092" t="s">
        <v>55</v>
      </c>
      <c r="AO2092" t="s">
        <v>55</v>
      </c>
      <c r="AS2092" t="s">
        <v>343</v>
      </c>
      <c r="AT2092">
        <v>26</v>
      </c>
      <c r="AU2092">
        <v>30</v>
      </c>
      <c r="AV2092">
        <v>41</v>
      </c>
      <c r="BB2092">
        <v>0</v>
      </c>
      <c r="BC2092">
        <v>0</v>
      </c>
      <c r="BD2092" t="s">
        <v>60</v>
      </c>
      <c r="BE2092" s="5" t="s">
        <v>3831</v>
      </c>
      <c r="BF2092">
        <v>634343823</v>
      </c>
      <c r="BH2092" t="s">
        <v>323</v>
      </c>
      <c r="BI2092" t="s">
        <v>320</v>
      </c>
      <c r="BJ2092">
        <v>0.53541666666666665</v>
      </c>
      <c r="BK2092">
        <v>158.1</v>
      </c>
      <c r="BL2092">
        <v>18.739999999999998</v>
      </c>
      <c r="BM2092">
        <v>0</v>
      </c>
      <c r="BN2092">
        <v>-120.31</v>
      </c>
      <c r="BO2092">
        <v>56.53</v>
      </c>
      <c r="BP2092" t="s">
        <v>60</v>
      </c>
      <c r="BQ2092">
        <v>1.160362033</v>
      </c>
      <c r="BR2092" t="s">
        <v>61</v>
      </c>
    </row>
    <row r="2093" spans="1:70" x14ac:dyDescent="0.2">
      <c r="A2093" s="19">
        <f t="shared" si="78"/>
        <v>11.14</v>
      </c>
      <c r="B2093" s="20">
        <v>3752</v>
      </c>
      <c r="D2093" s="2" t="s">
        <v>1381</v>
      </c>
      <c r="E2093" s="2" t="str">
        <f t="shared" si="77"/>
        <v>ST</v>
      </c>
      <c r="F2093">
        <v>200720433</v>
      </c>
      <c r="G2093">
        <v>202606</v>
      </c>
      <c r="H2093" t="s">
        <v>52</v>
      </c>
      <c r="I2093" t="s">
        <v>321</v>
      </c>
      <c r="J2093" t="s">
        <v>322</v>
      </c>
      <c r="K2093" t="s">
        <v>54</v>
      </c>
      <c r="L2093" s="5" t="s">
        <v>3826</v>
      </c>
      <c r="M2093" s="5" t="s">
        <v>5222</v>
      </c>
      <c r="N2093" s="21">
        <v>873239181330</v>
      </c>
      <c r="P2093" t="s">
        <v>326</v>
      </c>
      <c r="Q2093" t="s">
        <v>326</v>
      </c>
      <c r="R2093" t="s">
        <v>56</v>
      </c>
      <c r="S2093" t="s">
        <v>327</v>
      </c>
      <c r="T2093">
        <v>21</v>
      </c>
      <c r="U2093" t="s">
        <v>57</v>
      </c>
      <c r="V2093">
        <v>21320</v>
      </c>
      <c r="W2093">
        <v>54.06</v>
      </c>
      <c r="X2093">
        <v>6.42</v>
      </c>
      <c r="Y2093">
        <v>0</v>
      </c>
      <c r="Z2093">
        <v>-41.13</v>
      </c>
      <c r="AA2093">
        <v>19.34</v>
      </c>
      <c r="AB2093">
        <v>3</v>
      </c>
      <c r="AC2093">
        <v>44</v>
      </c>
      <c r="AD2093">
        <v>44</v>
      </c>
      <c r="AE2093" t="s">
        <v>9895</v>
      </c>
      <c r="AF2093" t="s">
        <v>432</v>
      </c>
      <c r="AG2093" t="s">
        <v>432</v>
      </c>
      <c r="AH2093" t="s">
        <v>6913</v>
      </c>
      <c r="AI2093" t="s">
        <v>6914</v>
      </c>
      <c r="AJ2093">
        <v>33</v>
      </c>
      <c r="AK2093" t="s">
        <v>57</v>
      </c>
      <c r="AL2093">
        <v>33540</v>
      </c>
      <c r="AM2093" t="s">
        <v>55</v>
      </c>
      <c r="AN2093" t="s">
        <v>55</v>
      </c>
      <c r="AO2093" t="s">
        <v>55</v>
      </c>
      <c r="AS2093" t="s">
        <v>343</v>
      </c>
      <c r="AT2093">
        <v>29</v>
      </c>
      <c r="AU2093">
        <v>31</v>
      </c>
      <c r="AV2093">
        <v>40</v>
      </c>
      <c r="BB2093">
        <v>0</v>
      </c>
      <c r="BC2093">
        <v>0</v>
      </c>
      <c r="BD2093" t="s">
        <v>60</v>
      </c>
      <c r="BE2093" s="5" t="s">
        <v>5226</v>
      </c>
      <c r="BF2093">
        <v>634353938</v>
      </c>
      <c r="BH2093" t="s">
        <v>323</v>
      </c>
      <c r="BI2093" t="s">
        <v>320</v>
      </c>
      <c r="BJ2093">
        <v>0.45347222222222222</v>
      </c>
      <c r="BK2093">
        <v>46.6</v>
      </c>
      <c r="BL2093">
        <v>5.53</v>
      </c>
      <c r="BM2093">
        <v>0</v>
      </c>
      <c r="BN2093">
        <v>-35.46</v>
      </c>
      <c r="BO2093">
        <v>16.670000000000002</v>
      </c>
      <c r="BP2093" t="s">
        <v>60</v>
      </c>
      <c r="BQ2093">
        <v>1.1600389769999999</v>
      </c>
      <c r="BR2093" t="s">
        <v>61</v>
      </c>
    </row>
    <row r="2094" spans="1:70" x14ac:dyDescent="0.2">
      <c r="A2094" s="19">
        <f t="shared" si="78"/>
        <v>13.809999999999995</v>
      </c>
      <c r="B2094" s="20">
        <v>3752</v>
      </c>
      <c r="D2094" s="2" t="s">
        <v>1381</v>
      </c>
      <c r="E2094" s="2" t="str">
        <f t="shared" si="77"/>
        <v>ST</v>
      </c>
      <c r="F2094">
        <v>200720433</v>
      </c>
      <c r="G2094">
        <v>202606</v>
      </c>
      <c r="H2094" t="s">
        <v>52</v>
      </c>
      <c r="I2094" t="s">
        <v>321</v>
      </c>
      <c r="J2094" t="s">
        <v>322</v>
      </c>
      <c r="K2094" t="s">
        <v>54</v>
      </c>
      <c r="L2094" s="5">
        <v>46332</v>
      </c>
      <c r="M2094" s="5">
        <v>46362</v>
      </c>
      <c r="N2094" s="21">
        <v>872932560310</v>
      </c>
      <c r="P2094" t="s">
        <v>326</v>
      </c>
      <c r="Q2094" t="s">
        <v>326</v>
      </c>
      <c r="R2094" t="s">
        <v>56</v>
      </c>
      <c r="S2094" t="s">
        <v>327</v>
      </c>
      <c r="T2094">
        <v>21</v>
      </c>
      <c r="U2094" t="s">
        <v>57</v>
      </c>
      <c r="V2094">
        <v>21320</v>
      </c>
      <c r="W2094">
        <v>66.760000000000005</v>
      </c>
      <c r="X2094">
        <v>7.9</v>
      </c>
      <c r="Y2094">
        <v>0</v>
      </c>
      <c r="Z2094">
        <v>-50.81</v>
      </c>
      <c r="AA2094">
        <v>23.85</v>
      </c>
      <c r="AB2094">
        <v>5</v>
      </c>
      <c r="AC2094">
        <v>61.6</v>
      </c>
      <c r="AD2094">
        <v>61.6</v>
      </c>
      <c r="AE2094" t="s">
        <v>9896</v>
      </c>
      <c r="AF2094" t="s">
        <v>6915</v>
      </c>
      <c r="AG2094" t="s">
        <v>6915</v>
      </c>
      <c r="AH2094" t="s">
        <v>2768</v>
      </c>
      <c r="AI2094" t="s">
        <v>387</v>
      </c>
      <c r="AJ2094" t="s">
        <v>388</v>
      </c>
      <c r="AK2094" t="s">
        <v>57</v>
      </c>
      <c r="AL2094">
        <v>98000</v>
      </c>
      <c r="AM2094" t="s">
        <v>55</v>
      </c>
      <c r="AN2094" t="s">
        <v>55</v>
      </c>
      <c r="AO2094" t="s">
        <v>55</v>
      </c>
      <c r="AS2094" t="s">
        <v>343</v>
      </c>
      <c r="AT2094">
        <v>0</v>
      </c>
      <c r="AU2094">
        <v>0</v>
      </c>
      <c r="AV2094">
        <v>0</v>
      </c>
      <c r="BB2094">
        <v>0</v>
      </c>
      <c r="BC2094">
        <v>0</v>
      </c>
      <c r="BD2094" t="s">
        <v>60</v>
      </c>
      <c r="BE2094" s="5" t="s">
        <v>3831</v>
      </c>
      <c r="BF2094">
        <v>634343823</v>
      </c>
      <c r="BH2094" t="s">
        <v>323</v>
      </c>
      <c r="BI2094" t="s">
        <v>320</v>
      </c>
      <c r="BJ2094">
        <v>0.47638888888888886</v>
      </c>
      <c r="BK2094">
        <v>57.8</v>
      </c>
      <c r="BL2094">
        <v>6.84</v>
      </c>
      <c r="BM2094">
        <v>0</v>
      </c>
      <c r="BN2094">
        <v>-43.99</v>
      </c>
      <c r="BO2094">
        <v>20.65</v>
      </c>
      <c r="BP2094" t="s">
        <v>60</v>
      </c>
      <c r="BQ2094">
        <v>1.1549344580000001</v>
      </c>
      <c r="BR2094" t="s">
        <v>61</v>
      </c>
    </row>
    <row r="2095" spans="1:70" x14ac:dyDescent="0.2">
      <c r="A2095" s="19">
        <f t="shared" si="78"/>
        <v>17.159999999999997</v>
      </c>
      <c r="B2095" s="20">
        <v>3752</v>
      </c>
      <c r="D2095" s="2" t="s">
        <v>1381</v>
      </c>
      <c r="E2095" s="2" t="str">
        <f t="shared" si="77"/>
        <v>ST</v>
      </c>
      <c r="F2095">
        <v>200720433</v>
      </c>
      <c r="G2095">
        <v>202606</v>
      </c>
      <c r="H2095" t="s">
        <v>52</v>
      </c>
      <c r="I2095" t="s">
        <v>321</v>
      </c>
      <c r="J2095" t="s">
        <v>322</v>
      </c>
      <c r="K2095" t="s">
        <v>54</v>
      </c>
      <c r="L2095" s="5">
        <v>46362</v>
      </c>
      <c r="M2095" s="5" t="s">
        <v>2497</v>
      </c>
      <c r="N2095" s="21">
        <v>872989231494</v>
      </c>
      <c r="P2095" t="s">
        <v>326</v>
      </c>
      <c r="Q2095" t="s">
        <v>326</v>
      </c>
      <c r="R2095" t="s">
        <v>56</v>
      </c>
      <c r="S2095" t="s">
        <v>327</v>
      </c>
      <c r="T2095">
        <v>21</v>
      </c>
      <c r="U2095" t="s">
        <v>57</v>
      </c>
      <c r="V2095">
        <v>21320</v>
      </c>
      <c r="W2095">
        <v>82.92</v>
      </c>
      <c r="X2095">
        <v>109.6</v>
      </c>
      <c r="Y2095">
        <v>0</v>
      </c>
      <c r="Z2095">
        <v>-63.1</v>
      </c>
      <c r="AA2095">
        <v>129.41999999999999</v>
      </c>
      <c r="AB2095">
        <v>7</v>
      </c>
      <c r="AC2095">
        <v>81.62</v>
      </c>
      <c r="AD2095">
        <v>81.62</v>
      </c>
      <c r="AE2095" t="s">
        <v>9897</v>
      </c>
      <c r="AF2095" t="s">
        <v>6916</v>
      </c>
      <c r="AG2095" t="s">
        <v>6916</v>
      </c>
      <c r="AH2095" t="s">
        <v>6917</v>
      </c>
      <c r="AI2095" t="s">
        <v>6918</v>
      </c>
      <c r="AJ2095">
        <v>91</v>
      </c>
      <c r="AK2095" t="s">
        <v>57</v>
      </c>
      <c r="AL2095">
        <v>91410</v>
      </c>
      <c r="AM2095" t="s">
        <v>55</v>
      </c>
      <c r="AN2095" t="s">
        <v>55</v>
      </c>
      <c r="AO2095" t="s">
        <v>55</v>
      </c>
      <c r="AS2095" t="s">
        <v>343</v>
      </c>
      <c r="AT2095">
        <v>0</v>
      </c>
      <c r="AU2095">
        <v>0</v>
      </c>
      <c r="AV2095">
        <v>0</v>
      </c>
      <c r="BB2095">
        <v>0</v>
      </c>
      <c r="BC2095">
        <v>0</v>
      </c>
      <c r="BD2095" t="s">
        <v>60</v>
      </c>
      <c r="BE2095" s="5" t="s">
        <v>3831</v>
      </c>
      <c r="BF2095">
        <v>634343823</v>
      </c>
      <c r="BH2095" t="s">
        <v>323</v>
      </c>
      <c r="BI2095" t="s">
        <v>320</v>
      </c>
      <c r="BJ2095">
        <v>0.43055555555555558</v>
      </c>
      <c r="BK2095">
        <v>71.8</v>
      </c>
      <c r="BL2095">
        <v>94.91</v>
      </c>
      <c r="BM2095">
        <v>0</v>
      </c>
      <c r="BN2095">
        <v>-54.64</v>
      </c>
      <c r="BO2095">
        <v>112.07</v>
      </c>
      <c r="BP2095" t="s">
        <v>60</v>
      </c>
      <c r="BQ2095">
        <v>1.154814421</v>
      </c>
      <c r="BR2095" t="s">
        <v>61</v>
      </c>
    </row>
    <row r="2096" spans="1:70" x14ac:dyDescent="0.2">
      <c r="A2096" s="19">
        <f t="shared" si="78"/>
        <v>9.4600000000000009</v>
      </c>
      <c r="B2096" s="20">
        <v>3752</v>
      </c>
      <c r="D2096" s="2" t="s">
        <v>1381</v>
      </c>
      <c r="E2096" s="2" t="str">
        <f t="shared" si="77"/>
        <v>ST</v>
      </c>
      <c r="F2096">
        <v>200720433</v>
      </c>
      <c r="G2096">
        <v>202606</v>
      </c>
      <c r="H2096" t="s">
        <v>52</v>
      </c>
      <c r="I2096" t="s">
        <v>321</v>
      </c>
      <c r="J2096" t="s">
        <v>322</v>
      </c>
      <c r="K2096" t="s">
        <v>54</v>
      </c>
      <c r="L2096" s="5">
        <v>46301</v>
      </c>
      <c r="M2096" s="5">
        <v>46362</v>
      </c>
      <c r="N2096" s="21">
        <v>872884611709</v>
      </c>
      <c r="P2096" t="s">
        <v>326</v>
      </c>
      <c r="Q2096" t="s">
        <v>326</v>
      </c>
      <c r="R2096" t="s">
        <v>56</v>
      </c>
      <c r="S2096" t="s">
        <v>327</v>
      </c>
      <c r="T2096">
        <v>21</v>
      </c>
      <c r="U2096" t="s">
        <v>57</v>
      </c>
      <c r="V2096">
        <v>21320</v>
      </c>
      <c r="W2096">
        <v>45.67</v>
      </c>
      <c r="X2096">
        <v>5.41</v>
      </c>
      <c r="Y2096">
        <v>0</v>
      </c>
      <c r="Z2096">
        <v>-34.76</v>
      </c>
      <c r="AA2096">
        <v>16.32</v>
      </c>
      <c r="AB2096">
        <v>2</v>
      </c>
      <c r="AC2096">
        <v>33</v>
      </c>
      <c r="AD2096">
        <v>33</v>
      </c>
      <c r="AE2096" t="s">
        <v>9898</v>
      </c>
      <c r="AF2096" t="s">
        <v>6919</v>
      </c>
      <c r="AG2096" t="s">
        <v>6919</v>
      </c>
      <c r="AH2096" t="s">
        <v>6920</v>
      </c>
      <c r="AI2096" t="s">
        <v>6921</v>
      </c>
      <c r="AJ2096">
        <v>6</v>
      </c>
      <c r="AK2096" t="s">
        <v>57</v>
      </c>
      <c r="AL2096">
        <v>6360</v>
      </c>
      <c r="AM2096" t="s">
        <v>55</v>
      </c>
      <c r="AN2096" t="s">
        <v>55</v>
      </c>
      <c r="AO2096" t="s">
        <v>55</v>
      </c>
      <c r="AS2096" t="s">
        <v>343</v>
      </c>
      <c r="AT2096">
        <v>0</v>
      </c>
      <c r="AU2096">
        <v>0</v>
      </c>
      <c r="AV2096">
        <v>0</v>
      </c>
      <c r="BB2096">
        <v>0</v>
      </c>
      <c r="BC2096">
        <v>0</v>
      </c>
      <c r="BD2096" t="s">
        <v>60</v>
      </c>
      <c r="BE2096" s="5" t="s">
        <v>3831</v>
      </c>
      <c r="BF2096">
        <v>634343823</v>
      </c>
      <c r="BH2096" t="s">
        <v>323</v>
      </c>
      <c r="BI2096" t="s">
        <v>320</v>
      </c>
      <c r="BJ2096">
        <v>0.43402777777777779</v>
      </c>
      <c r="BK2096">
        <v>39.6</v>
      </c>
      <c r="BL2096">
        <v>4.6900000000000004</v>
      </c>
      <c r="BM2096">
        <v>0</v>
      </c>
      <c r="BN2096">
        <v>-30.14</v>
      </c>
      <c r="BO2096">
        <v>14.15</v>
      </c>
      <c r="BP2096" t="s">
        <v>60</v>
      </c>
      <c r="BQ2096">
        <v>1.153163127</v>
      </c>
      <c r="BR2096" t="s">
        <v>61</v>
      </c>
    </row>
    <row r="2097" spans="1:70" x14ac:dyDescent="0.2">
      <c r="A2097" s="19">
        <f t="shared" si="78"/>
        <v>7.4600000000000009</v>
      </c>
      <c r="B2097" s="20">
        <v>3752</v>
      </c>
      <c r="D2097" s="2" t="s">
        <v>1381</v>
      </c>
      <c r="E2097" s="2" t="str">
        <f t="shared" si="77"/>
        <v>ST</v>
      </c>
      <c r="F2097">
        <v>200720433</v>
      </c>
      <c r="G2097">
        <v>202606</v>
      </c>
      <c r="H2097" t="s">
        <v>52</v>
      </c>
      <c r="I2097" t="s">
        <v>321</v>
      </c>
      <c r="J2097" t="s">
        <v>322</v>
      </c>
      <c r="K2097" t="s">
        <v>54</v>
      </c>
      <c r="L2097" s="5">
        <v>46332</v>
      </c>
      <c r="M2097" s="5">
        <v>46362</v>
      </c>
      <c r="N2097" s="21">
        <v>872942221083</v>
      </c>
      <c r="P2097" t="s">
        <v>326</v>
      </c>
      <c r="Q2097" t="s">
        <v>326</v>
      </c>
      <c r="R2097" t="s">
        <v>56</v>
      </c>
      <c r="S2097" t="s">
        <v>327</v>
      </c>
      <c r="T2097">
        <v>21</v>
      </c>
      <c r="U2097" t="s">
        <v>57</v>
      </c>
      <c r="V2097">
        <v>21320</v>
      </c>
      <c r="W2097">
        <v>36.03</v>
      </c>
      <c r="X2097">
        <v>4.2699999999999996</v>
      </c>
      <c r="Y2097">
        <v>0</v>
      </c>
      <c r="Z2097">
        <v>-27.42</v>
      </c>
      <c r="AA2097">
        <v>12.89</v>
      </c>
      <c r="AB2097">
        <v>1</v>
      </c>
      <c r="AC2097">
        <v>19.8</v>
      </c>
      <c r="AD2097">
        <v>19.8</v>
      </c>
      <c r="AE2097" t="s">
        <v>9899</v>
      </c>
      <c r="AF2097" t="s">
        <v>6922</v>
      </c>
      <c r="AG2097" t="s">
        <v>6922</v>
      </c>
      <c r="AH2097" t="s">
        <v>6923</v>
      </c>
      <c r="AI2097" t="s">
        <v>6924</v>
      </c>
      <c r="AJ2097">
        <v>95</v>
      </c>
      <c r="AK2097" t="s">
        <v>57</v>
      </c>
      <c r="AL2097">
        <v>95520</v>
      </c>
      <c r="AM2097" t="s">
        <v>55</v>
      </c>
      <c r="AN2097" t="s">
        <v>55</v>
      </c>
      <c r="AO2097" t="s">
        <v>55</v>
      </c>
      <c r="AS2097" t="s">
        <v>343</v>
      </c>
      <c r="AT2097">
        <v>0</v>
      </c>
      <c r="AU2097">
        <v>0</v>
      </c>
      <c r="AV2097">
        <v>0</v>
      </c>
      <c r="BB2097">
        <v>0</v>
      </c>
      <c r="BC2097">
        <v>0</v>
      </c>
      <c r="BD2097" t="s">
        <v>60</v>
      </c>
      <c r="BE2097" s="5" t="s">
        <v>3831</v>
      </c>
      <c r="BF2097">
        <v>634343823</v>
      </c>
      <c r="BH2097" t="s">
        <v>323</v>
      </c>
      <c r="BI2097" t="s">
        <v>320</v>
      </c>
      <c r="BJ2097">
        <v>0.4777777777777778</v>
      </c>
      <c r="BK2097">
        <v>31.2</v>
      </c>
      <c r="BL2097">
        <v>3.7</v>
      </c>
      <c r="BM2097">
        <v>0</v>
      </c>
      <c r="BN2097">
        <v>-23.74</v>
      </c>
      <c r="BO2097">
        <v>11.16</v>
      </c>
      <c r="BP2097" t="s">
        <v>60</v>
      </c>
      <c r="BQ2097">
        <v>1.1549344580000001</v>
      </c>
      <c r="BR2097" t="s">
        <v>61</v>
      </c>
    </row>
    <row r="2098" spans="1:70" x14ac:dyDescent="0.2">
      <c r="A2098" s="19">
        <f t="shared" si="78"/>
        <v>10.129999999999995</v>
      </c>
      <c r="B2098" s="20">
        <v>3752</v>
      </c>
      <c r="D2098" s="2" t="s">
        <v>1381</v>
      </c>
      <c r="E2098" s="2" t="str">
        <f t="shared" si="77"/>
        <v>ST</v>
      </c>
      <c r="F2098">
        <v>200720433</v>
      </c>
      <c r="G2098">
        <v>202606</v>
      </c>
      <c r="H2098" t="s">
        <v>52</v>
      </c>
      <c r="I2098" t="s">
        <v>321</v>
      </c>
      <c r="J2098" t="s">
        <v>322</v>
      </c>
      <c r="K2098" t="s">
        <v>54</v>
      </c>
      <c r="L2098" s="5" t="s">
        <v>3825</v>
      </c>
      <c r="M2098" s="5" t="s">
        <v>5222</v>
      </c>
      <c r="N2098" s="21">
        <v>873194102488</v>
      </c>
      <c r="P2098" t="s">
        <v>326</v>
      </c>
      <c r="Q2098" t="s">
        <v>326</v>
      </c>
      <c r="R2098" t="s">
        <v>56</v>
      </c>
      <c r="S2098" t="s">
        <v>327</v>
      </c>
      <c r="T2098">
        <v>21</v>
      </c>
      <c r="U2098" t="s">
        <v>57</v>
      </c>
      <c r="V2098">
        <v>21320</v>
      </c>
      <c r="W2098">
        <v>49.2</v>
      </c>
      <c r="X2098">
        <v>5.84</v>
      </c>
      <c r="Y2098">
        <v>0</v>
      </c>
      <c r="Z2098">
        <v>-37.44</v>
      </c>
      <c r="AA2098">
        <v>17.59</v>
      </c>
      <c r="AB2098">
        <v>2</v>
      </c>
      <c r="AC2098">
        <v>37.4</v>
      </c>
      <c r="AD2098">
        <v>37.4</v>
      </c>
      <c r="AE2098" t="s">
        <v>9900</v>
      </c>
      <c r="AF2098" t="s">
        <v>4342</v>
      </c>
      <c r="AG2098" t="s">
        <v>4342</v>
      </c>
      <c r="AH2098" t="s">
        <v>6925</v>
      </c>
      <c r="AI2098" t="s">
        <v>6926</v>
      </c>
      <c r="AJ2098">
        <v>76</v>
      </c>
      <c r="AK2098" t="s">
        <v>57</v>
      </c>
      <c r="AL2098">
        <v>76140</v>
      </c>
      <c r="AM2098" t="s">
        <v>55</v>
      </c>
      <c r="AN2098" t="s">
        <v>55</v>
      </c>
      <c r="AO2098" t="s">
        <v>55</v>
      </c>
      <c r="AS2098" t="s">
        <v>343</v>
      </c>
      <c r="AT2098">
        <v>27</v>
      </c>
      <c r="AU2098">
        <v>32</v>
      </c>
      <c r="AV2098">
        <v>41</v>
      </c>
      <c r="BB2098">
        <v>0</v>
      </c>
      <c r="BC2098">
        <v>0</v>
      </c>
      <c r="BD2098" t="s">
        <v>60</v>
      </c>
      <c r="BE2098" s="5" t="s">
        <v>5226</v>
      </c>
      <c r="BF2098">
        <v>634353938</v>
      </c>
      <c r="BH2098" t="s">
        <v>323</v>
      </c>
      <c r="BI2098" t="s">
        <v>320</v>
      </c>
      <c r="BJ2098">
        <v>0.39027777777777778</v>
      </c>
      <c r="BK2098">
        <v>42.4</v>
      </c>
      <c r="BL2098">
        <v>5.03</v>
      </c>
      <c r="BM2098">
        <v>0</v>
      </c>
      <c r="BN2098">
        <v>-32.270000000000003</v>
      </c>
      <c r="BO2098">
        <v>15.16</v>
      </c>
      <c r="BP2098" t="s">
        <v>60</v>
      </c>
      <c r="BQ2098">
        <v>1.160362033</v>
      </c>
      <c r="BR2098" t="s">
        <v>61</v>
      </c>
    </row>
    <row r="2099" spans="1:70" x14ac:dyDescent="0.2">
      <c r="A2099" s="19">
        <f t="shared" si="78"/>
        <v>12.810000000000002</v>
      </c>
      <c r="B2099" s="20">
        <v>3752</v>
      </c>
      <c r="D2099" s="2" t="s">
        <v>1381</v>
      </c>
      <c r="E2099" s="2" t="str">
        <f t="shared" si="77"/>
        <v>ST</v>
      </c>
      <c r="F2099">
        <v>200720433</v>
      </c>
      <c r="G2099">
        <v>202606</v>
      </c>
      <c r="H2099" t="s">
        <v>52</v>
      </c>
      <c r="I2099" t="s">
        <v>321</v>
      </c>
      <c r="J2099" t="s">
        <v>322</v>
      </c>
      <c r="K2099" t="s">
        <v>54</v>
      </c>
      <c r="L2099" s="5" t="s">
        <v>3831</v>
      </c>
      <c r="M2099" s="5" t="s">
        <v>5697</v>
      </c>
      <c r="N2099" s="21">
        <v>873290600188</v>
      </c>
      <c r="P2099" t="s">
        <v>326</v>
      </c>
      <c r="Q2099" t="s">
        <v>326</v>
      </c>
      <c r="R2099" t="s">
        <v>56</v>
      </c>
      <c r="S2099" t="s">
        <v>327</v>
      </c>
      <c r="T2099">
        <v>21</v>
      </c>
      <c r="U2099" t="s">
        <v>57</v>
      </c>
      <c r="V2099">
        <v>21320</v>
      </c>
      <c r="W2099">
        <v>61.51</v>
      </c>
      <c r="X2099">
        <v>7.29</v>
      </c>
      <c r="Y2099">
        <v>0</v>
      </c>
      <c r="Z2099">
        <v>-46.81</v>
      </c>
      <c r="AA2099">
        <v>21.99</v>
      </c>
      <c r="AB2099">
        <v>6</v>
      </c>
      <c r="AC2099">
        <v>53.46</v>
      </c>
      <c r="AD2099">
        <v>53.46</v>
      </c>
      <c r="AE2099" t="s">
        <v>2391</v>
      </c>
      <c r="AF2099" t="s">
        <v>6927</v>
      </c>
      <c r="AG2099" t="s">
        <v>6927</v>
      </c>
      <c r="AH2099" t="s">
        <v>6928</v>
      </c>
      <c r="AI2099" t="s">
        <v>6929</v>
      </c>
      <c r="AJ2099">
        <v>22</v>
      </c>
      <c r="AK2099" t="s">
        <v>57</v>
      </c>
      <c r="AL2099">
        <v>22950</v>
      </c>
      <c r="AM2099" t="s">
        <v>55</v>
      </c>
      <c r="AN2099" t="s">
        <v>55</v>
      </c>
      <c r="AO2099" t="s">
        <v>55</v>
      </c>
      <c r="AS2099" t="s">
        <v>343</v>
      </c>
      <c r="AT2099">
        <v>0</v>
      </c>
      <c r="AU2099">
        <v>0</v>
      </c>
      <c r="AV2099">
        <v>0</v>
      </c>
      <c r="BB2099">
        <v>0</v>
      </c>
      <c r="BC2099">
        <v>0</v>
      </c>
      <c r="BD2099" t="s">
        <v>60</v>
      </c>
      <c r="BE2099" s="5" t="s">
        <v>5226</v>
      </c>
      <c r="BF2099">
        <v>634353938</v>
      </c>
      <c r="BH2099" t="s">
        <v>323</v>
      </c>
      <c r="BI2099" t="s">
        <v>320</v>
      </c>
      <c r="BJ2099">
        <v>0.51388888888888884</v>
      </c>
      <c r="BK2099">
        <v>53.6</v>
      </c>
      <c r="BL2099">
        <v>6.35</v>
      </c>
      <c r="BM2099">
        <v>0</v>
      </c>
      <c r="BN2099">
        <v>-40.79</v>
      </c>
      <c r="BO2099">
        <v>19.16</v>
      </c>
      <c r="BP2099" t="s">
        <v>60</v>
      </c>
      <c r="BQ2099">
        <v>1.1475391020000001</v>
      </c>
      <c r="BR2099" t="s">
        <v>61</v>
      </c>
    </row>
    <row r="2100" spans="1:70" x14ac:dyDescent="0.2">
      <c r="A2100" s="19">
        <f t="shared" si="78"/>
        <v>10.469999999999999</v>
      </c>
      <c r="B2100" s="20">
        <v>3752</v>
      </c>
      <c r="D2100" s="2" t="s">
        <v>1381</v>
      </c>
      <c r="E2100" s="2" t="str">
        <f t="shared" si="77"/>
        <v>ST</v>
      </c>
      <c r="F2100">
        <v>200720433</v>
      </c>
      <c r="G2100">
        <v>202606</v>
      </c>
      <c r="H2100" t="s">
        <v>52</v>
      </c>
      <c r="I2100" t="s">
        <v>321</v>
      </c>
      <c r="J2100" t="s">
        <v>322</v>
      </c>
      <c r="K2100" t="s">
        <v>54</v>
      </c>
      <c r="L2100" s="5" t="s">
        <v>4087</v>
      </c>
      <c r="M2100" s="5" t="s">
        <v>3825</v>
      </c>
      <c r="N2100" s="21">
        <v>873136510624</v>
      </c>
      <c r="P2100" t="s">
        <v>326</v>
      </c>
      <c r="Q2100" t="s">
        <v>326</v>
      </c>
      <c r="R2100" t="s">
        <v>56</v>
      </c>
      <c r="S2100" t="s">
        <v>327</v>
      </c>
      <c r="T2100">
        <v>21</v>
      </c>
      <c r="U2100" t="s">
        <v>57</v>
      </c>
      <c r="V2100">
        <v>21320</v>
      </c>
      <c r="W2100">
        <v>50.69</v>
      </c>
      <c r="X2100">
        <v>6.01</v>
      </c>
      <c r="Y2100">
        <v>0</v>
      </c>
      <c r="Z2100">
        <v>-38.57</v>
      </c>
      <c r="AA2100">
        <v>18.12</v>
      </c>
      <c r="AB2100">
        <v>3</v>
      </c>
      <c r="AC2100">
        <v>38.5</v>
      </c>
      <c r="AD2100">
        <v>38.5</v>
      </c>
      <c r="AE2100" t="s">
        <v>9901</v>
      </c>
      <c r="AF2100" t="s">
        <v>6930</v>
      </c>
      <c r="AG2100" t="s">
        <v>6930</v>
      </c>
      <c r="AH2100" t="s">
        <v>6931</v>
      </c>
      <c r="AI2100" t="s">
        <v>5948</v>
      </c>
      <c r="AJ2100">
        <v>33</v>
      </c>
      <c r="AK2100" t="s">
        <v>57</v>
      </c>
      <c r="AL2100">
        <v>33470</v>
      </c>
      <c r="AM2100" t="s">
        <v>55</v>
      </c>
      <c r="AN2100" t="s">
        <v>55</v>
      </c>
      <c r="AO2100" t="s">
        <v>55</v>
      </c>
      <c r="AS2100" t="s">
        <v>343</v>
      </c>
      <c r="AT2100">
        <v>30</v>
      </c>
      <c r="AU2100">
        <v>30</v>
      </c>
      <c r="AV2100">
        <v>39</v>
      </c>
      <c r="BB2100">
        <v>0</v>
      </c>
      <c r="BC2100">
        <v>0</v>
      </c>
      <c r="BD2100" t="s">
        <v>60</v>
      </c>
      <c r="BE2100" s="5" t="s">
        <v>3831</v>
      </c>
      <c r="BF2100">
        <v>634343823</v>
      </c>
      <c r="BH2100" t="s">
        <v>323</v>
      </c>
      <c r="BI2100" t="s">
        <v>320</v>
      </c>
      <c r="BJ2100">
        <v>0.4284722222222222</v>
      </c>
      <c r="BK2100">
        <v>43.8</v>
      </c>
      <c r="BL2100">
        <v>5.19</v>
      </c>
      <c r="BM2100">
        <v>0</v>
      </c>
      <c r="BN2100">
        <v>-33.33</v>
      </c>
      <c r="BO2100">
        <v>15.66</v>
      </c>
      <c r="BP2100" t="s">
        <v>60</v>
      </c>
      <c r="BQ2100">
        <v>1.1572332869999999</v>
      </c>
      <c r="BR2100" t="s">
        <v>61</v>
      </c>
    </row>
    <row r="2101" spans="1:70" x14ac:dyDescent="0.2">
      <c r="A2101" s="19">
        <f t="shared" si="78"/>
        <v>9.4600000000000009</v>
      </c>
      <c r="B2101" s="20">
        <v>3752</v>
      </c>
      <c r="D2101" s="2" t="s">
        <v>1381</v>
      </c>
      <c r="E2101" s="2" t="str">
        <f t="shared" si="77"/>
        <v>ST</v>
      </c>
      <c r="F2101">
        <v>200720433</v>
      </c>
      <c r="G2101">
        <v>202606</v>
      </c>
      <c r="H2101" t="s">
        <v>52</v>
      </c>
      <c r="I2101" t="s">
        <v>321</v>
      </c>
      <c r="J2101" t="s">
        <v>322</v>
      </c>
      <c r="K2101" t="s">
        <v>54</v>
      </c>
      <c r="L2101" s="5" t="s">
        <v>5697</v>
      </c>
      <c r="M2101" s="5" t="s">
        <v>5681</v>
      </c>
      <c r="N2101" s="21">
        <v>873425142608</v>
      </c>
      <c r="P2101" t="s">
        <v>326</v>
      </c>
      <c r="Q2101" t="s">
        <v>326</v>
      </c>
      <c r="R2101" t="s">
        <v>56</v>
      </c>
      <c r="S2101" t="s">
        <v>327</v>
      </c>
      <c r="T2101">
        <v>21</v>
      </c>
      <c r="U2101" t="s">
        <v>57</v>
      </c>
      <c r="V2101">
        <v>21320</v>
      </c>
      <c r="W2101">
        <v>45.44</v>
      </c>
      <c r="X2101">
        <v>5.38</v>
      </c>
      <c r="Y2101">
        <v>0</v>
      </c>
      <c r="Z2101">
        <v>-34.58</v>
      </c>
      <c r="AA2101">
        <v>16.239999999999998</v>
      </c>
      <c r="AB2101">
        <v>2</v>
      </c>
      <c r="AC2101">
        <v>33</v>
      </c>
      <c r="AD2101">
        <v>33</v>
      </c>
      <c r="AE2101" t="s">
        <v>9902</v>
      </c>
      <c r="AF2101" t="s">
        <v>6932</v>
      </c>
      <c r="AG2101" t="s">
        <v>6932</v>
      </c>
      <c r="AH2101" t="s">
        <v>6933</v>
      </c>
      <c r="AI2101" t="s">
        <v>3484</v>
      </c>
      <c r="AJ2101">
        <v>90</v>
      </c>
      <c r="AK2101" t="s">
        <v>57</v>
      </c>
      <c r="AL2101">
        <v>90800</v>
      </c>
      <c r="AM2101" t="s">
        <v>55</v>
      </c>
      <c r="AN2101" t="s">
        <v>55</v>
      </c>
      <c r="AO2101" t="s">
        <v>55</v>
      </c>
      <c r="AS2101" t="s">
        <v>343</v>
      </c>
      <c r="AT2101">
        <v>0</v>
      </c>
      <c r="AU2101">
        <v>0</v>
      </c>
      <c r="AV2101">
        <v>0</v>
      </c>
      <c r="BB2101">
        <v>0</v>
      </c>
      <c r="BC2101">
        <v>0</v>
      </c>
      <c r="BD2101" t="s">
        <v>60</v>
      </c>
      <c r="BE2101" s="5" t="s">
        <v>5226</v>
      </c>
      <c r="BF2101">
        <v>634353938</v>
      </c>
      <c r="BH2101" t="s">
        <v>323</v>
      </c>
      <c r="BI2101" t="s">
        <v>320</v>
      </c>
      <c r="BJ2101">
        <v>0.3840277777777778</v>
      </c>
      <c r="BK2101">
        <v>39.6</v>
      </c>
      <c r="BL2101">
        <v>4.6900000000000004</v>
      </c>
      <c r="BM2101">
        <v>0</v>
      </c>
      <c r="BN2101">
        <v>-30.14</v>
      </c>
      <c r="BO2101">
        <v>14.15</v>
      </c>
      <c r="BP2101" t="s">
        <v>60</v>
      </c>
      <c r="BQ2101">
        <v>1.1474074329999999</v>
      </c>
      <c r="BR2101" t="s">
        <v>61</v>
      </c>
    </row>
    <row r="2102" spans="1:70" x14ac:dyDescent="0.2">
      <c r="A2102" s="19">
        <f t="shared" si="78"/>
        <v>9.8000000000000007</v>
      </c>
      <c r="B2102" s="20">
        <v>3752</v>
      </c>
      <c r="D2102" s="2" t="s">
        <v>1381</v>
      </c>
      <c r="E2102" s="2" t="str">
        <f t="shared" si="77"/>
        <v>ST</v>
      </c>
      <c r="F2102">
        <v>200720433</v>
      </c>
      <c r="G2102">
        <v>202606</v>
      </c>
      <c r="H2102" t="s">
        <v>52</v>
      </c>
      <c r="I2102" t="s">
        <v>321</v>
      </c>
      <c r="J2102" t="s">
        <v>322</v>
      </c>
      <c r="K2102" t="s">
        <v>54</v>
      </c>
      <c r="L2102" s="5" t="s">
        <v>5681</v>
      </c>
      <c r="M2102" s="5" t="s">
        <v>5682</v>
      </c>
      <c r="N2102" s="21">
        <v>873485522885</v>
      </c>
      <c r="P2102" t="s">
        <v>326</v>
      </c>
      <c r="Q2102" t="s">
        <v>326</v>
      </c>
      <c r="R2102" t="s">
        <v>56</v>
      </c>
      <c r="S2102" t="s">
        <v>327</v>
      </c>
      <c r="T2102">
        <v>21</v>
      </c>
      <c r="U2102" t="s">
        <v>57</v>
      </c>
      <c r="V2102">
        <v>21320</v>
      </c>
      <c r="W2102">
        <v>46.93</v>
      </c>
      <c r="X2102">
        <v>5.56</v>
      </c>
      <c r="Y2102">
        <v>0</v>
      </c>
      <c r="Z2102">
        <v>-35.71</v>
      </c>
      <c r="AA2102">
        <v>16.78</v>
      </c>
      <c r="AB2102">
        <v>3</v>
      </c>
      <c r="AC2102">
        <v>35.200000000000003</v>
      </c>
      <c r="AD2102">
        <v>35.200000000000003</v>
      </c>
      <c r="AE2102" t="s">
        <v>9903</v>
      </c>
      <c r="AF2102" t="s">
        <v>547</v>
      </c>
      <c r="AG2102" t="s">
        <v>547</v>
      </c>
      <c r="AH2102" t="s">
        <v>6934</v>
      </c>
      <c r="AI2102" t="s">
        <v>6935</v>
      </c>
      <c r="AJ2102">
        <v>27</v>
      </c>
      <c r="AK2102" t="s">
        <v>57</v>
      </c>
      <c r="AL2102">
        <v>27520</v>
      </c>
      <c r="AM2102" t="s">
        <v>55</v>
      </c>
      <c r="AN2102" t="s">
        <v>55</v>
      </c>
      <c r="AO2102" t="s">
        <v>55</v>
      </c>
      <c r="AS2102" t="s">
        <v>343</v>
      </c>
      <c r="AT2102">
        <v>0</v>
      </c>
      <c r="AU2102">
        <v>0</v>
      </c>
      <c r="AV2102">
        <v>0</v>
      </c>
      <c r="BB2102">
        <v>0</v>
      </c>
      <c r="BC2102">
        <v>0</v>
      </c>
      <c r="BD2102" t="s">
        <v>60</v>
      </c>
      <c r="BE2102" s="5" t="s">
        <v>5226</v>
      </c>
      <c r="BF2102">
        <v>634353938</v>
      </c>
      <c r="BH2102" t="s">
        <v>323</v>
      </c>
      <c r="BI2102" t="s">
        <v>320</v>
      </c>
      <c r="BJ2102">
        <v>0.49722222222222223</v>
      </c>
      <c r="BK2102">
        <v>41</v>
      </c>
      <c r="BL2102">
        <v>4.8600000000000003</v>
      </c>
      <c r="BM2102">
        <v>0</v>
      </c>
      <c r="BN2102">
        <v>-31.2</v>
      </c>
      <c r="BO2102">
        <v>14.66</v>
      </c>
      <c r="BP2102" t="s">
        <v>60</v>
      </c>
      <c r="BQ2102">
        <v>1.1446231330000001</v>
      </c>
      <c r="BR2102" t="s">
        <v>61</v>
      </c>
    </row>
    <row r="2103" spans="1:70" x14ac:dyDescent="0.2">
      <c r="A2103" s="19">
        <f t="shared" si="78"/>
        <v>10.129999999999995</v>
      </c>
      <c r="B2103" s="20">
        <v>3752</v>
      </c>
      <c r="D2103" s="2" t="s">
        <v>1381</v>
      </c>
      <c r="E2103" s="2" t="str">
        <f t="shared" si="77"/>
        <v>ST</v>
      </c>
      <c r="F2103">
        <v>200720433</v>
      </c>
      <c r="G2103">
        <v>202606</v>
      </c>
      <c r="H2103" t="s">
        <v>52</v>
      </c>
      <c r="I2103" t="s">
        <v>321</v>
      </c>
      <c r="J2103" t="s">
        <v>322</v>
      </c>
      <c r="K2103" t="s">
        <v>54</v>
      </c>
      <c r="L2103" s="5" t="s">
        <v>5681</v>
      </c>
      <c r="M2103" s="5" t="s">
        <v>5682</v>
      </c>
      <c r="N2103" s="21">
        <v>873488089480</v>
      </c>
      <c r="P2103" t="s">
        <v>326</v>
      </c>
      <c r="Q2103" t="s">
        <v>326</v>
      </c>
      <c r="R2103" t="s">
        <v>56</v>
      </c>
      <c r="S2103" t="s">
        <v>327</v>
      </c>
      <c r="T2103">
        <v>21</v>
      </c>
      <c r="U2103" t="s">
        <v>57</v>
      </c>
      <c r="V2103">
        <v>21320</v>
      </c>
      <c r="W2103">
        <v>48.53</v>
      </c>
      <c r="X2103">
        <v>5.76</v>
      </c>
      <c r="Y2103">
        <v>0</v>
      </c>
      <c r="Z2103">
        <v>-36.94</v>
      </c>
      <c r="AA2103">
        <v>17.350000000000001</v>
      </c>
      <c r="AB2103">
        <v>4</v>
      </c>
      <c r="AC2103">
        <v>36.96</v>
      </c>
      <c r="AD2103">
        <v>36.96</v>
      </c>
      <c r="AE2103" t="s">
        <v>9904</v>
      </c>
      <c r="AF2103" t="s">
        <v>6936</v>
      </c>
      <c r="AG2103" t="s">
        <v>6936</v>
      </c>
      <c r="AH2103" t="s">
        <v>6937</v>
      </c>
      <c r="AI2103" t="s">
        <v>549</v>
      </c>
      <c r="AJ2103">
        <v>56</v>
      </c>
      <c r="AK2103" t="s">
        <v>57</v>
      </c>
      <c r="AL2103">
        <v>56100</v>
      </c>
      <c r="AM2103" t="s">
        <v>55</v>
      </c>
      <c r="AN2103" t="s">
        <v>55</v>
      </c>
      <c r="AO2103" t="s">
        <v>55</v>
      </c>
      <c r="AS2103" t="s">
        <v>343</v>
      </c>
      <c r="AT2103">
        <v>0</v>
      </c>
      <c r="AU2103">
        <v>0</v>
      </c>
      <c r="AV2103">
        <v>0</v>
      </c>
      <c r="BB2103">
        <v>0</v>
      </c>
      <c r="BC2103">
        <v>0</v>
      </c>
      <c r="BD2103" t="s">
        <v>60</v>
      </c>
      <c r="BE2103" s="5" t="s">
        <v>5226</v>
      </c>
      <c r="BF2103">
        <v>634353938</v>
      </c>
      <c r="BH2103" t="s">
        <v>323</v>
      </c>
      <c r="BI2103" t="s">
        <v>320</v>
      </c>
      <c r="BJ2103">
        <v>0.47708333333333336</v>
      </c>
      <c r="BK2103">
        <v>42.4</v>
      </c>
      <c r="BL2103">
        <v>5.03</v>
      </c>
      <c r="BM2103">
        <v>0</v>
      </c>
      <c r="BN2103">
        <v>-32.270000000000003</v>
      </c>
      <c r="BO2103">
        <v>15.16</v>
      </c>
      <c r="BP2103" t="s">
        <v>60</v>
      </c>
      <c r="BQ2103">
        <v>1.1446231330000001</v>
      </c>
      <c r="BR2103" t="s">
        <v>61</v>
      </c>
    </row>
    <row r="2104" spans="1:70" x14ac:dyDescent="0.2">
      <c r="A2104" s="19">
        <f t="shared" si="78"/>
        <v>10.129999999999995</v>
      </c>
      <c r="B2104" s="20">
        <v>3752</v>
      </c>
      <c r="D2104" s="2" t="s">
        <v>1381</v>
      </c>
      <c r="E2104" s="2" t="str">
        <f t="shared" si="77"/>
        <v>ST</v>
      </c>
      <c r="F2104">
        <v>200720433</v>
      </c>
      <c r="G2104">
        <v>202606</v>
      </c>
      <c r="H2104" t="s">
        <v>52</v>
      </c>
      <c r="I2104" t="s">
        <v>321</v>
      </c>
      <c r="J2104" t="s">
        <v>322</v>
      </c>
      <c r="K2104" t="s">
        <v>54</v>
      </c>
      <c r="L2104" s="5">
        <v>46332</v>
      </c>
      <c r="M2104" s="5">
        <v>46362</v>
      </c>
      <c r="N2104" s="21">
        <v>872895109025</v>
      </c>
      <c r="P2104" t="s">
        <v>326</v>
      </c>
      <c r="Q2104" t="s">
        <v>326</v>
      </c>
      <c r="R2104" t="s">
        <v>56</v>
      </c>
      <c r="S2104" t="s">
        <v>327</v>
      </c>
      <c r="T2104">
        <v>21</v>
      </c>
      <c r="U2104" t="s">
        <v>57</v>
      </c>
      <c r="V2104">
        <v>21320</v>
      </c>
      <c r="W2104">
        <v>48.97</v>
      </c>
      <c r="X2104">
        <v>5.81</v>
      </c>
      <c r="Y2104">
        <v>0</v>
      </c>
      <c r="Z2104">
        <v>-37.270000000000003</v>
      </c>
      <c r="AA2104">
        <v>17.510000000000002</v>
      </c>
      <c r="AB2104">
        <v>2</v>
      </c>
      <c r="AC2104">
        <v>36.520000000000003</v>
      </c>
      <c r="AD2104">
        <v>36.520000000000003</v>
      </c>
      <c r="AE2104" t="s">
        <v>2330</v>
      </c>
      <c r="AF2104" t="s">
        <v>438</v>
      </c>
      <c r="AG2104" t="s">
        <v>438</v>
      </c>
      <c r="AH2104" t="s">
        <v>1647</v>
      </c>
      <c r="AI2104" t="s">
        <v>604</v>
      </c>
      <c r="AJ2104">
        <v>44</v>
      </c>
      <c r="AK2104" t="s">
        <v>57</v>
      </c>
      <c r="AL2104">
        <v>44000</v>
      </c>
      <c r="AM2104" t="s">
        <v>55</v>
      </c>
      <c r="AN2104" t="s">
        <v>55</v>
      </c>
      <c r="AO2104" t="s">
        <v>55</v>
      </c>
      <c r="AS2104" t="s">
        <v>343</v>
      </c>
      <c r="AT2104">
        <v>30</v>
      </c>
      <c r="AU2104">
        <v>32</v>
      </c>
      <c r="AV2104">
        <v>39</v>
      </c>
      <c r="BB2104">
        <v>0</v>
      </c>
      <c r="BC2104">
        <v>0</v>
      </c>
      <c r="BD2104" t="s">
        <v>60</v>
      </c>
      <c r="BE2104" s="5" t="s">
        <v>3831</v>
      </c>
      <c r="BF2104">
        <v>634343823</v>
      </c>
      <c r="BH2104" t="s">
        <v>323</v>
      </c>
      <c r="BI2104" t="s">
        <v>320</v>
      </c>
      <c r="BJ2104">
        <v>0.41319444444444442</v>
      </c>
      <c r="BK2104">
        <v>42.4</v>
      </c>
      <c r="BL2104">
        <v>5.03</v>
      </c>
      <c r="BM2104">
        <v>0</v>
      </c>
      <c r="BN2104">
        <v>-32.270000000000003</v>
      </c>
      <c r="BO2104">
        <v>15.16</v>
      </c>
      <c r="BP2104" t="s">
        <v>60</v>
      </c>
      <c r="BQ2104">
        <v>1.1549344580000001</v>
      </c>
      <c r="BR2104" t="s">
        <v>61</v>
      </c>
    </row>
    <row r="2105" spans="1:70" x14ac:dyDescent="0.2">
      <c r="A2105" s="19">
        <f t="shared" si="78"/>
        <v>4.7799999999999994</v>
      </c>
      <c r="B2105" s="20">
        <v>3752</v>
      </c>
      <c r="D2105" s="2" t="s">
        <v>1381</v>
      </c>
      <c r="E2105" s="2" t="str">
        <f t="shared" si="77"/>
        <v>ST</v>
      </c>
      <c r="F2105">
        <v>200720433</v>
      </c>
      <c r="G2105">
        <v>202606</v>
      </c>
      <c r="H2105" t="s">
        <v>52</v>
      </c>
      <c r="I2105" t="s">
        <v>321</v>
      </c>
      <c r="J2105" t="s">
        <v>322</v>
      </c>
      <c r="K2105" t="s">
        <v>54</v>
      </c>
      <c r="L2105" s="5" t="s">
        <v>5697</v>
      </c>
      <c r="M2105" s="5" t="s">
        <v>5681</v>
      </c>
      <c r="N2105" s="21">
        <v>873424446627</v>
      </c>
      <c r="P2105" t="s">
        <v>326</v>
      </c>
      <c r="Q2105" t="s">
        <v>326</v>
      </c>
      <c r="R2105" t="s">
        <v>56</v>
      </c>
      <c r="S2105" t="s">
        <v>327</v>
      </c>
      <c r="T2105">
        <v>21</v>
      </c>
      <c r="U2105" t="s">
        <v>57</v>
      </c>
      <c r="V2105">
        <v>21320</v>
      </c>
      <c r="W2105">
        <v>22.95</v>
      </c>
      <c r="X2105">
        <v>2.72</v>
      </c>
      <c r="Y2105">
        <v>0</v>
      </c>
      <c r="Z2105">
        <v>-17.46</v>
      </c>
      <c r="AA2105">
        <v>8.1999999999999993</v>
      </c>
      <c r="AB2105">
        <v>1</v>
      </c>
      <c r="AC2105">
        <v>2.2000000000000002</v>
      </c>
      <c r="AD2105">
        <v>2.2000000000000002</v>
      </c>
      <c r="AE2105" t="s">
        <v>9169</v>
      </c>
      <c r="AF2105" t="s">
        <v>6938</v>
      </c>
      <c r="AG2105" t="s">
        <v>6938</v>
      </c>
      <c r="AH2105" t="s">
        <v>6939</v>
      </c>
      <c r="AI2105" t="s">
        <v>421</v>
      </c>
      <c r="AJ2105">
        <v>78</v>
      </c>
      <c r="AK2105" t="s">
        <v>57</v>
      </c>
      <c r="AL2105">
        <v>78000</v>
      </c>
      <c r="AM2105" t="s">
        <v>55</v>
      </c>
      <c r="AN2105" t="s">
        <v>55</v>
      </c>
      <c r="AO2105" t="s">
        <v>55</v>
      </c>
      <c r="AS2105" t="s">
        <v>343</v>
      </c>
      <c r="AT2105">
        <v>0</v>
      </c>
      <c r="AU2105">
        <v>0</v>
      </c>
      <c r="AV2105">
        <v>0</v>
      </c>
      <c r="BB2105">
        <v>0</v>
      </c>
      <c r="BC2105">
        <v>0</v>
      </c>
      <c r="BD2105" t="s">
        <v>60</v>
      </c>
      <c r="BE2105" s="5" t="s">
        <v>5226</v>
      </c>
      <c r="BF2105">
        <v>634353938</v>
      </c>
      <c r="BH2105" t="s">
        <v>323</v>
      </c>
      <c r="BI2105" t="s">
        <v>320</v>
      </c>
      <c r="BJ2105">
        <v>0.48958333333333331</v>
      </c>
      <c r="BK2105">
        <v>20</v>
      </c>
      <c r="BL2105">
        <v>2.37</v>
      </c>
      <c r="BM2105">
        <v>0</v>
      </c>
      <c r="BN2105">
        <v>-15.22</v>
      </c>
      <c r="BO2105">
        <v>7.15</v>
      </c>
      <c r="BP2105" t="s">
        <v>60</v>
      </c>
      <c r="BQ2105">
        <v>1.1474074329999999</v>
      </c>
      <c r="BR2105" t="s">
        <v>61</v>
      </c>
    </row>
    <row r="2106" spans="1:70" x14ac:dyDescent="0.2">
      <c r="A2106" s="19">
        <f t="shared" si="78"/>
        <v>14.82</v>
      </c>
      <c r="B2106" s="20">
        <v>3752</v>
      </c>
      <c r="D2106" s="2" t="s">
        <v>1381</v>
      </c>
      <c r="E2106" s="2" t="str">
        <f t="shared" ref="E2106:E2169" si="79">IF(J2106="FedEx Priority","ST","FICP")</f>
        <v>ST</v>
      </c>
      <c r="F2106">
        <v>200720433</v>
      </c>
      <c r="G2106">
        <v>202606</v>
      </c>
      <c r="H2106" t="s">
        <v>52</v>
      </c>
      <c r="I2106" t="s">
        <v>321</v>
      </c>
      <c r="J2106" t="s">
        <v>322</v>
      </c>
      <c r="K2106" t="s">
        <v>54</v>
      </c>
      <c r="L2106" s="5">
        <v>46362</v>
      </c>
      <c r="M2106" s="5" t="s">
        <v>2497</v>
      </c>
      <c r="N2106" s="21">
        <v>872991959419</v>
      </c>
      <c r="P2106" t="s">
        <v>326</v>
      </c>
      <c r="Q2106" t="s">
        <v>326</v>
      </c>
      <c r="R2106" t="s">
        <v>56</v>
      </c>
      <c r="S2106" t="s">
        <v>327</v>
      </c>
      <c r="T2106">
        <v>21</v>
      </c>
      <c r="U2106" t="s">
        <v>57</v>
      </c>
      <c r="V2106">
        <v>21320</v>
      </c>
      <c r="W2106">
        <v>71.599999999999994</v>
      </c>
      <c r="X2106">
        <v>108.25</v>
      </c>
      <c r="Y2106">
        <v>0</v>
      </c>
      <c r="Z2106">
        <v>-54.48</v>
      </c>
      <c r="AA2106">
        <v>125.37</v>
      </c>
      <c r="AB2106">
        <v>7</v>
      </c>
      <c r="AC2106">
        <v>67.099999999999994</v>
      </c>
      <c r="AD2106">
        <v>67.099999999999994</v>
      </c>
      <c r="AE2106" t="s">
        <v>9905</v>
      </c>
      <c r="AF2106" t="s">
        <v>6940</v>
      </c>
      <c r="AG2106" t="s">
        <v>6940</v>
      </c>
      <c r="AH2106" t="s">
        <v>6941</v>
      </c>
      <c r="AI2106" t="s">
        <v>6942</v>
      </c>
      <c r="AJ2106">
        <v>78</v>
      </c>
      <c r="AK2106" t="s">
        <v>57</v>
      </c>
      <c r="AL2106">
        <v>78370</v>
      </c>
      <c r="AM2106" t="s">
        <v>55</v>
      </c>
      <c r="AN2106" t="s">
        <v>55</v>
      </c>
      <c r="AO2106" t="s">
        <v>55</v>
      </c>
      <c r="AS2106" t="s">
        <v>343</v>
      </c>
      <c r="AT2106">
        <v>0</v>
      </c>
      <c r="AU2106">
        <v>0</v>
      </c>
      <c r="AV2106">
        <v>0</v>
      </c>
      <c r="BB2106">
        <v>0</v>
      </c>
      <c r="BC2106">
        <v>0</v>
      </c>
      <c r="BD2106" t="s">
        <v>60</v>
      </c>
      <c r="BE2106" s="5" t="s">
        <v>3831</v>
      </c>
      <c r="BF2106">
        <v>634343823</v>
      </c>
      <c r="BH2106" t="s">
        <v>323</v>
      </c>
      <c r="BI2106" t="s">
        <v>320</v>
      </c>
      <c r="BJ2106">
        <v>0.47986111111111113</v>
      </c>
      <c r="BK2106">
        <v>62</v>
      </c>
      <c r="BL2106">
        <v>93.74</v>
      </c>
      <c r="BM2106">
        <v>0</v>
      </c>
      <c r="BN2106">
        <v>-47.18</v>
      </c>
      <c r="BO2106">
        <v>108.56</v>
      </c>
      <c r="BP2106" t="s">
        <v>60</v>
      </c>
      <c r="BQ2106">
        <v>1.154814421</v>
      </c>
      <c r="BR2106" t="s">
        <v>61</v>
      </c>
    </row>
    <row r="2107" spans="1:70" x14ac:dyDescent="0.2">
      <c r="A2107" s="19">
        <f t="shared" si="78"/>
        <v>7.7900000000000027</v>
      </c>
      <c r="B2107" s="20">
        <v>3752</v>
      </c>
      <c r="D2107" s="2" t="s">
        <v>1381</v>
      </c>
      <c r="E2107" s="2" t="str">
        <f t="shared" si="79"/>
        <v>ST</v>
      </c>
      <c r="F2107">
        <v>200720433</v>
      </c>
      <c r="G2107">
        <v>202606</v>
      </c>
      <c r="H2107" t="s">
        <v>52</v>
      </c>
      <c r="I2107" t="s">
        <v>321</v>
      </c>
      <c r="J2107" t="s">
        <v>322</v>
      </c>
      <c r="K2107" t="s">
        <v>54</v>
      </c>
      <c r="L2107" s="5">
        <v>46148</v>
      </c>
      <c r="M2107" s="5">
        <v>46179</v>
      </c>
      <c r="N2107" s="21">
        <v>872646093007</v>
      </c>
      <c r="P2107" t="s">
        <v>326</v>
      </c>
      <c r="Q2107" t="s">
        <v>326</v>
      </c>
      <c r="R2107" t="s">
        <v>56</v>
      </c>
      <c r="S2107" t="s">
        <v>327</v>
      </c>
      <c r="T2107">
        <v>21</v>
      </c>
      <c r="U2107" t="s">
        <v>57</v>
      </c>
      <c r="V2107">
        <v>21320</v>
      </c>
      <c r="W2107">
        <v>37.86</v>
      </c>
      <c r="X2107">
        <v>4.4800000000000004</v>
      </c>
      <c r="Y2107">
        <v>0</v>
      </c>
      <c r="Z2107">
        <v>-28.81</v>
      </c>
      <c r="AA2107">
        <v>13.53</v>
      </c>
      <c r="AB2107">
        <v>2</v>
      </c>
      <c r="AC2107">
        <v>22</v>
      </c>
      <c r="AD2107">
        <v>22</v>
      </c>
      <c r="AE2107" t="s">
        <v>1616</v>
      </c>
      <c r="AF2107" t="s">
        <v>6517</v>
      </c>
      <c r="AG2107" t="s">
        <v>6517</v>
      </c>
      <c r="AH2107" t="s">
        <v>6943</v>
      </c>
      <c r="AI2107" t="s">
        <v>6519</v>
      </c>
      <c r="AJ2107">
        <v>80</v>
      </c>
      <c r="AK2107" t="s">
        <v>57</v>
      </c>
      <c r="AL2107">
        <v>80480</v>
      </c>
      <c r="AM2107" t="s">
        <v>55</v>
      </c>
      <c r="AN2107" t="s">
        <v>55</v>
      </c>
      <c r="AO2107" t="s">
        <v>55</v>
      </c>
      <c r="AS2107" t="s">
        <v>343</v>
      </c>
      <c r="AT2107">
        <v>0</v>
      </c>
      <c r="AU2107">
        <v>0</v>
      </c>
      <c r="AV2107">
        <v>0</v>
      </c>
      <c r="BB2107">
        <v>0</v>
      </c>
      <c r="BC2107">
        <v>0</v>
      </c>
      <c r="BD2107" t="s">
        <v>60</v>
      </c>
      <c r="BE2107" s="5" t="s">
        <v>3831</v>
      </c>
      <c r="BF2107">
        <v>634343823</v>
      </c>
      <c r="BH2107" t="s">
        <v>323</v>
      </c>
      <c r="BI2107" t="s">
        <v>320</v>
      </c>
      <c r="BJ2107">
        <v>0.3923611111111111</v>
      </c>
      <c r="BK2107">
        <v>32.6</v>
      </c>
      <c r="BL2107">
        <v>3.86</v>
      </c>
      <c r="BM2107">
        <v>0</v>
      </c>
      <c r="BN2107">
        <v>-24.81</v>
      </c>
      <c r="BO2107">
        <v>11.65</v>
      </c>
      <c r="BP2107" t="s">
        <v>60</v>
      </c>
      <c r="BQ2107">
        <v>1.161210911</v>
      </c>
      <c r="BR2107" t="s">
        <v>61</v>
      </c>
    </row>
    <row r="2108" spans="1:70" x14ac:dyDescent="0.2">
      <c r="A2108" s="19">
        <f t="shared" si="78"/>
        <v>10.129999999999995</v>
      </c>
      <c r="B2108" s="20">
        <v>3752</v>
      </c>
      <c r="D2108" s="2" t="s">
        <v>1381</v>
      </c>
      <c r="E2108" s="2" t="str">
        <f t="shared" si="79"/>
        <v>ST</v>
      </c>
      <c r="F2108">
        <v>200720433</v>
      </c>
      <c r="G2108">
        <v>202606</v>
      </c>
      <c r="H2108" t="s">
        <v>52</v>
      </c>
      <c r="I2108" t="s">
        <v>321</v>
      </c>
      <c r="J2108" t="s">
        <v>322</v>
      </c>
      <c r="K2108" t="s">
        <v>54</v>
      </c>
      <c r="L2108" s="5">
        <v>46362</v>
      </c>
      <c r="M2108" s="5" t="s">
        <v>4437</v>
      </c>
      <c r="N2108" s="21">
        <v>872947967318</v>
      </c>
      <c r="P2108" t="s">
        <v>326</v>
      </c>
      <c r="Q2108" t="s">
        <v>326</v>
      </c>
      <c r="R2108" t="s">
        <v>56</v>
      </c>
      <c r="S2108" t="s">
        <v>327</v>
      </c>
      <c r="T2108">
        <v>21</v>
      </c>
      <c r="U2108" t="s">
        <v>57</v>
      </c>
      <c r="V2108">
        <v>21320</v>
      </c>
      <c r="W2108">
        <v>48.96</v>
      </c>
      <c r="X2108">
        <v>5.81</v>
      </c>
      <c r="Y2108">
        <v>0</v>
      </c>
      <c r="Z2108">
        <v>-37.270000000000003</v>
      </c>
      <c r="AA2108">
        <v>17.510000000000002</v>
      </c>
      <c r="AB2108">
        <v>4</v>
      </c>
      <c r="AC2108">
        <v>36.96</v>
      </c>
      <c r="AD2108">
        <v>36.96</v>
      </c>
      <c r="AE2108" t="s">
        <v>9906</v>
      </c>
      <c r="AF2108" t="s">
        <v>6944</v>
      </c>
      <c r="AG2108" t="s">
        <v>6944</v>
      </c>
      <c r="AH2108" t="s">
        <v>6945</v>
      </c>
      <c r="AI2108" t="s">
        <v>6946</v>
      </c>
      <c r="AJ2108">
        <v>58</v>
      </c>
      <c r="AK2108" t="s">
        <v>57</v>
      </c>
      <c r="AL2108">
        <v>58600</v>
      </c>
      <c r="AM2108" t="s">
        <v>55</v>
      </c>
      <c r="AN2108" t="s">
        <v>55</v>
      </c>
      <c r="AO2108" t="s">
        <v>55</v>
      </c>
      <c r="AS2108" t="s">
        <v>343</v>
      </c>
      <c r="AT2108">
        <v>0</v>
      </c>
      <c r="AU2108">
        <v>0</v>
      </c>
      <c r="AV2108">
        <v>0</v>
      </c>
      <c r="BB2108">
        <v>0</v>
      </c>
      <c r="BC2108">
        <v>0</v>
      </c>
      <c r="BD2108" t="s">
        <v>60</v>
      </c>
      <c r="BE2108" s="5" t="s">
        <v>3831</v>
      </c>
      <c r="BF2108">
        <v>634343823</v>
      </c>
      <c r="BH2108" t="s">
        <v>323</v>
      </c>
      <c r="BI2108" t="s">
        <v>320</v>
      </c>
      <c r="BJ2108">
        <v>0.37569444444444444</v>
      </c>
      <c r="BK2108">
        <v>42.4</v>
      </c>
      <c r="BL2108">
        <v>5.03</v>
      </c>
      <c r="BM2108">
        <v>0</v>
      </c>
      <c r="BN2108">
        <v>-32.270000000000003</v>
      </c>
      <c r="BO2108">
        <v>15.16</v>
      </c>
      <c r="BP2108" t="s">
        <v>60</v>
      </c>
      <c r="BQ2108">
        <v>1.154814421</v>
      </c>
      <c r="BR2108" t="s">
        <v>61</v>
      </c>
    </row>
    <row r="2109" spans="1:70" x14ac:dyDescent="0.2">
      <c r="A2109" s="19">
        <f t="shared" si="78"/>
        <v>20.170000000000002</v>
      </c>
      <c r="B2109" s="20">
        <v>3752</v>
      </c>
      <c r="D2109" s="2" t="s">
        <v>1381</v>
      </c>
      <c r="E2109" s="2" t="str">
        <f t="shared" si="79"/>
        <v>ST</v>
      </c>
      <c r="F2109">
        <v>200720433</v>
      </c>
      <c r="G2109">
        <v>202606</v>
      </c>
      <c r="H2109" t="s">
        <v>52</v>
      </c>
      <c r="I2109" t="s">
        <v>321</v>
      </c>
      <c r="J2109" t="s">
        <v>322</v>
      </c>
      <c r="K2109" t="s">
        <v>54</v>
      </c>
      <c r="L2109" s="5">
        <v>46362</v>
      </c>
      <c r="M2109" s="5" t="s">
        <v>2497</v>
      </c>
      <c r="N2109" s="21">
        <v>872948298829</v>
      </c>
      <c r="P2109" t="s">
        <v>326</v>
      </c>
      <c r="Q2109" t="s">
        <v>326</v>
      </c>
      <c r="R2109" t="s">
        <v>56</v>
      </c>
      <c r="S2109" t="s">
        <v>327</v>
      </c>
      <c r="T2109">
        <v>21</v>
      </c>
      <c r="U2109" t="s">
        <v>57</v>
      </c>
      <c r="V2109">
        <v>21320</v>
      </c>
      <c r="W2109">
        <v>97.47</v>
      </c>
      <c r="X2109">
        <v>111.32</v>
      </c>
      <c r="Y2109">
        <v>0</v>
      </c>
      <c r="Z2109">
        <v>-74.17</v>
      </c>
      <c r="AA2109">
        <v>134.62</v>
      </c>
      <c r="AB2109">
        <v>6</v>
      </c>
      <c r="AC2109">
        <v>102.08</v>
      </c>
      <c r="AD2109">
        <v>102.08</v>
      </c>
      <c r="AE2109" t="s">
        <v>9907</v>
      </c>
      <c r="AF2109" t="s">
        <v>5628</v>
      </c>
      <c r="AG2109" t="s">
        <v>5628</v>
      </c>
      <c r="AH2109" t="s">
        <v>1394</v>
      </c>
      <c r="AI2109" t="s">
        <v>655</v>
      </c>
      <c r="AJ2109">
        <v>94</v>
      </c>
      <c r="AK2109" t="s">
        <v>57</v>
      </c>
      <c r="AL2109">
        <v>94450</v>
      </c>
      <c r="AM2109" t="s">
        <v>55</v>
      </c>
      <c r="AN2109" t="s">
        <v>55</v>
      </c>
      <c r="AO2109" t="s">
        <v>55</v>
      </c>
      <c r="AS2109" t="s">
        <v>343</v>
      </c>
      <c r="AT2109">
        <v>30</v>
      </c>
      <c r="AU2109">
        <v>31</v>
      </c>
      <c r="AV2109">
        <v>40</v>
      </c>
      <c r="BB2109">
        <v>0</v>
      </c>
      <c r="BC2109">
        <v>0</v>
      </c>
      <c r="BD2109" t="s">
        <v>60</v>
      </c>
      <c r="BE2109" s="5" t="s">
        <v>3831</v>
      </c>
      <c r="BF2109">
        <v>634343823</v>
      </c>
      <c r="BH2109" t="s">
        <v>323</v>
      </c>
      <c r="BI2109" t="s">
        <v>320</v>
      </c>
      <c r="BJ2109">
        <v>0.37916666666666665</v>
      </c>
      <c r="BK2109">
        <v>84.4</v>
      </c>
      <c r="BL2109">
        <v>96.4</v>
      </c>
      <c r="BM2109">
        <v>0</v>
      </c>
      <c r="BN2109">
        <v>-64.23</v>
      </c>
      <c r="BO2109">
        <v>116.57</v>
      </c>
      <c r="BP2109" t="s">
        <v>60</v>
      </c>
      <c r="BQ2109">
        <v>1.154814421</v>
      </c>
      <c r="BR2109" t="s">
        <v>61</v>
      </c>
    </row>
    <row r="2110" spans="1:70" x14ac:dyDescent="0.2">
      <c r="A2110" s="19">
        <f t="shared" si="78"/>
        <v>12.14</v>
      </c>
      <c r="B2110" s="20">
        <v>3752</v>
      </c>
      <c r="D2110" s="2" t="s">
        <v>1381</v>
      </c>
      <c r="E2110" s="2" t="str">
        <f t="shared" si="79"/>
        <v>ST</v>
      </c>
      <c r="F2110">
        <v>200720433</v>
      </c>
      <c r="G2110">
        <v>202606</v>
      </c>
      <c r="H2110" t="s">
        <v>52</v>
      </c>
      <c r="I2110" t="s">
        <v>321</v>
      </c>
      <c r="J2110" t="s">
        <v>322</v>
      </c>
      <c r="K2110" t="s">
        <v>54</v>
      </c>
      <c r="L2110" s="5">
        <v>46332</v>
      </c>
      <c r="M2110" s="5">
        <v>46362</v>
      </c>
      <c r="N2110" s="21">
        <v>872935653570</v>
      </c>
      <c r="P2110" t="s">
        <v>326</v>
      </c>
      <c r="Q2110" t="s">
        <v>326</v>
      </c>
      <c r="R2110" t="s">
        <v>56</v>
      </c>
      <c r="S2110" t="s">
        <v>327</v>
      </c>
      <c r="T2110">
        <v>21</v>
      </c>
      <c r="U2110" t="s">
        <v>57</v>
      </c>
      <c r="V2110">
        <v>21320</v>
      </c>
      <c r="W2110">
        <v>58.67</v>
      </c>
      <c r="X2110">
        <v>6.95</v>
      </c>
      <c r="Y2110">
        <v>0</v>
      </c>
      <c r="Z2110">
        <v>-44.65</v>
      </c>
      <c r="AA2110">
        <v>20.97</v>
      </c>
      <c r="AB2110">
        <v>4</v>
      </c>
      <c r="AC2110">
        <v>50.6</v>
      </c>
      <c r="AD2110">
        <v>50.6</v>
      </c>
      <c r="AE2110" t="s">
        <v>9209</v>
      </c>
      <c r="AF2110" t="s">
        <v>6947</v>
      </c>
      <c r="AG2110" t="s">
        <v>6947</v>
      </c>
      <c r="AH2110" t="s">
        <v>6948</v>
      </c>
      <c r="AI2110" t="s">
        <v>369</v>
      </c>
      <c r="AJ2110">
        <v>13</v>
      </c>
      <c r="AK2110" t="s">
        <v>57</v>
      </c>
      <c r="AL2110">
        <v>13008</v>
      </c>
      <c r="AM2110" t="s">
        <v>55</v>
      </c>
      <c r="AN2110" t="s">
        <v>55</v>
      </c>
      <c r="AO2110" t="s">
        <v>55</v>
      </c>
      <c r="AS2110" t="s">
        <v>343</v>
      </c>
      <c r="AT2110">
        <v>30</v>
      </c>
      <c r="AU2110">
        <v>31</v>
      </c>
      <c r="AV2110">
        <v>40</v>
      </c>
      <c r="BB2110">
        <v>0</v>
      </c>
      <c r="BC2110">
        <v>0</v>
      </c>
      <c r="BD2110" t="s">
        <v>60</v>
      </c>
      <c r="BE2110" s="5" t="s">
        <v>3831</v>
      </c>
      <c r="BF2110">
        <v>634343823</v>
      </c>
      <c r="BH2110" t="s">
        <v>323</v>
      </c>
      <c r="BI2110" t="s">
        <v>320</v>
      </c>
      <c r="BJ2110">
        <v>0.44305555555555554</v>
      </c>
      <c r="BK2110">
        <v>50.8</v>
      </c>
      <c r="BL2110">
        <v>6.02</v>
      </c>
      <c r="BM2110">
        <v>0</v>
      </c>
      <c r="BN2110">
        <v>-38.659999999999997</v>
      </c>
      <c r="BO2110">
        <v>18.16</v>
      </c>
      <c r="BP2110" t="s">
        <v>60</v>
      </c>
      <c r="BQ2110">
        <v>1.1549344580000001</v>
      </c>
      <c r="BR2110" t="s">
        <v>61</v>
      </c>
    </row>
    <row r="2111" spans="1:70" x14ac:dyDescent="0.2">
      <c r="A2111" s="19">
        <f t="shared" si="78"/>
        <v>10.800000000000004</v>
      </c>
      <c r="B2111" s="20">
        <v>3752</v>
      </c>
      <c r="D2111" s="2" t="s">
        <v>1381</v>
      </c>
      <c r="E2111" s="2" t="str">
        <f t="shared" si="79"/>
        <v>ST</v>
      </c>
      <c r="F2111">
        <v>200720433</v>
      </c>
      <c r="G2111">
        <v>202606</v>
      </c>
      <c r="H2111" t="s">
        <v>52</v>
      </c>
      <c r="I2111" t="s">
        <v>321</v>
      </c>
      <c r="J2111" t="s">
        <v>322</v>
      </c>
      <c r="K2111" t="s">
        <v>54</v>
      </c>
      <c r="L2111" s="5">
        <v>46332</v>
      </c>
      <c r="M2111" s="5">
        <v>46362</v>
      </c>
      <c r="N2111" s="21">
        <v>872939088997</v>
      </c>
      <c r="P2111" t="s">
        <v>326</v>
      </c>
      <c r="Q2111" t="s">
        <v>326</v>
      </c>
      <c r="R2111" t="s">
        <v>56</v>
      </c>
      <c r="S2111" t="s">
        <v>327</v>
      </c>
      <c r="T2111">
        <v>21</v>
      </c>
      <c r="U2111" t="s">
        <v>57</v>
      </c>
      <c r="V2111">
        <v>21320</v>
      </c>
      <c r="W2111">
        <v>52.2</v>
      </c>
      <c r="X2111">
        <v>6.18</v>
      </c>
      <c r="Y2111">
        <v>0</v>
      </c>
      <c r="Z2111">
        <v>-39.729999999999997</v>
      </c>
      <c r="AA2111">
        <v>18.649999999999999</v>
      </c>
      <c r="AB2111">
        <v>3</v>
      </c>
      <c r="AC2111">
        <v>40.479999999999997</v>
      </c>
      <c r="AD2111">
        <v>40.479999999999997</v>
      </c>
      <c r="AE2111" t="s">
        <v>9908</v>
      </c>
      <c r="AF2111" t="s">
        <v>6949</v>
      </c>
      <c r="AG2111" t="s">
        <v>6949</v>
      </c>
      <c r="AH2111" t="s">
        <v>6950</v>
      </c>
      <c r="AI2111" t="s">
        <v>731</v>
      </c>
      <c r="AJ2111">
        <v>14</v>
      </c>
      <c r="AK2111" t="s">
        <v>57</v>
      </c>
      <c r="AL2111">
        <v>14000</v>
      </c>
      <c r="AM2111" t="s">
        <v>55</v>
      </c>
      <c r="AN2111" t="s">
        <v>55</v>
      </c>
      <c r="AO2111" t="s">
        <v>55</v>
      </c>
      <c r="AS2111" t="s">
        <v>343</v>
      </c>
      <c r="AT2111">
        <v>20</v>
      </c>
      <c r="AU2111">
        <v>20</v>
      </c>
      <c r="AV2111">
        <v>30</v>
      </c>
      <c r="BB2111">
        <v>0</v>
      </c>
      <c r="BC2111">
        <v>0</v>
      </c>
      <c r="BD2111" t="s">
        <v>60</v>
      </c>
      <c r="BE2111" s="5" t="s">
        <v>3831</v>
      </c>
      <c r="BF2111">
        <v>634343823</v>
      </c>
      <c r="BH2111" t="s">
        <v>323</v>
      </c>
      <c r="BI2111" t="s">
        <v>320</v>
      </c>
      <c r="BJ2111">
        <v>0.43055555555555558</v>
      </c>
      <c r="BK2111">
        <v>45.2</v>
      </c>
      <c r="BL2111">
        <v>5.35</v>
      </c>
      <c r="BM2111">
        <v>0</v>
      </c>
      <c r="BN2111">
        <v>-34.4</v>
      </c>
      <c r="BO2111">
        <v>16.149999999999999</v>
      </c>
      <c r="BP2111" t="s">
        <v>60</v>
      </c>
      <c r="BQ2111">
        <v>1.1549344580000001</v>
      </c>
      <c r="BR2111" t="s">
        <v>61</v>
      </c>
    </row>
    <row r="2112" spans="1:70" x14ac:dyDescent="0.2">
      <c r="A2112" s="19">
        <f t="shared" si="78"/>
        <v>11.14</v>
      </c>
      <c r="B2112" s="20">
        <v>3752</v>
      </c>
      <c r="D2112" s="2" t="s">
        <v>1381</v>
      </c>
      <c r="E2112" s="2" t="str">
        <f t="shared" si="79"/>
        <v>ST</v>
      </c>
      <c r="F2112">
        <v>200720433</v>
      </c>
      <c r="G2112">
        <v>202606</v>
      </c>
      <c r="H2112" t="s">
        <v>52</v>
      </c>
      <c r="I2112" t="s">
        <v>321</v>
      </c>
      <c r="J2112" t="s">
        <v>322</v>
      </c>
      <c r="K2112" t="s">
        <v>54</v>
      </c>
      <c r="L2112" s="5" t="s">
        <v>5681</v>
      </c>
      <c r="M2112" s="5" t="s">
        <v>5682</v>
      </c>
      <c r="N2112" s="21">
        <v>873432199469</v>
      </c>
      <c r="P2112" t="s">
        <v>326</v>
      </c>
      <c r="Q2112" t="s">
        <v>326</v>
      </c>
      <c r="R2112" t="s">
        <v>56</v>
      </c>
      <c r="S2112" t="s">
        <v>327</v>
      </c>
      <c r="T2112">
        <v>21</v>
      </c>
      <c r="U2112" t="s">
        <v>57</v>
      </c>
      <c r="V2112">
        <v>21320</v>
      </c>
      <c r="W2112">
        <v>53.34</v>
      </c>
      <c r="X2112">
        <v>6.33</v>
      </c>
      <c r="Y2112">
        <v>0</v>
      </c>
      <c r="Z2112">
        <v>-40.590000000000003</v>
      </c>
      <c r="AA2112">
        <v>19.079999999999998</v>
      </c>
      <c r="AB2112">
        <v>3</v>
      </c>
      <c r="AC2112">
        <v>44</v>
      </c>
      <c r="AD2112">
        <v>44</v>
      </c>
      <c r="AE2112" t="s">
        <v>9909</v>
      </c>
      <c r="AF2112" t="s">
        <v>2688</v>
      </c>
      <c r="AG2112" t="s">
        <v>2689</v>
      </c>
      <c r="AH2112" t="s">
        <v>6511</v>
      </c>
      <c r="AI2112" t="s">
        <v>488</v>
      </c>
      <c r="AJ2112">
        <v>86</v>
      </c>
      <c r="AK2112" t="s">
        <v>57</v>
      </c>
      <c r="AL2112">
        <v>86000</v>
      </c>
      <c r="AM2112" t="s">
        <v>55</v>
      </c>
      <c r="AN2112" t="s">
        <v>55</v>
      </c>
      <c r="AO2112" t="s">
        <v>55</v>
      </c>
      <c r="AS2112" t="s">
        <v>343</v>
      </c>
      <c r="AT2112">
        <v>0</v>
      </c>
      <c r="AU2112">
        <v>0</v>
      </c>
      <c r="AV2112">
        <v>0</v>
      </c>
      <c r="BB2112">
        <v>0</v>
      </c>
      <c r="BC2112">
        <v>0</v>
      </c>
      <c r="BD2112" t="s">
        <v>60</v>
      </c>
      <c r="BE2112" s="5" t="s">
        <v>5226</v>
      </c>
      <c r="BF2112">
        <v>634353938</v>
      </c>
      <c r="BH2112" t="s">
        <v>323</v>
      </c>
      <c r="BI2112" t="s">
        <v>320</v>
      </c>
      <c r="BJ2112">
        <v>0.41249999999999998</v>
      </c>
      <c r="BK2112">
        <v>46.6</v>
      </c>
      <c r="BL2112">
        <v>5.53</v>
      </c>
      <c r="BM2112">
        <v>0</v>
      </c>
      <c r="BN2112">
        <v>-35.46</v>
      </c>
      <c r="BO2112">
        <v>16.670000000000002</v>
      </c>
      <c r="BP2112" t="s">
        <v>60</v>
      </c>
      <c r="BQ2112">
        <v>1.1446231330000001</v>
      </c>
      <c r="BR2112" t="s">
        <v>61</v>
      </c>
    </row>
    <row r="2113" spans="1:70" x14ac:dyDescent="0.2">
      <c r="A2113" s="19">
        <f t="shared" si="78"/>
        <v>33.320000000000007</v>
      </c>
      <c r="B2113" s="20">
        <v>3752</v>
      </c>
      <c r="D2113" s="2" t="s">
        <v>1381</v>
      </c>
      <c r="E2113" s="2" t="str">
        <f t="shared" si="79"/>
        <v>ST</v>
      </c>
      <c r="F2113">
        <v>200720433</v>
      </c>
      <c r="G2113">
        <v>202606</v>
      </c>
      <c r="H2113" t="s">
        <v>52</v>
      </c>
      <c r="I2113" t="s">
        <v>321</v>
      </c>
      <c r="J2113" t="s">
        <v>322</v>
      </c>
      <c r="K2113" t="s">
        <v>54</v>
      </c>
      <c r="L2113" s="5" t="s">
        <v>5697</v>
      </c>
      <c r="M2113" s="5" t="s">
        <v>5681</v>
      </c>
      <c r="N2113" s="21">
        <v>873424999819</v>
      </c>
      <c r="P2113" t="s">
        <v>326</v>
      </c>
      <c r="Q2113" t="s">
        <v>326</v>
      </c>
      <c r="R2113" t="s">
        <v>56</v>
      </c>
      <c r="S2113" t="s">
        <v>327</v>
      </c>
      <c r="T2113">
        <v>21</v>
      </c>
      <c r="U2113" t="s">
        <v>57</v>
      </c>
      <c r="V2113">
        <v>21320</v>
      </c>
      <c r="W2113">
        <v>159.94999999999999</v>
      </c>
      <c r="X2113">
        <v>18.96</v>
      </c>
      <c r="Y2113">
        <v>0</v>
      </c>
      <c r="Z2113">
        <v>-121.72</v>
      </c>
      <c r="AA2113">
        <v>57.19</v>
      </c>
      <c r="AB2113">
        <v>9</v>
      </c>
      <c r="AC2113">
        <v>178.86</v>
      </c>
      <c r="AD2113">
        <v>178.86</v>
      </c>
      <c r="AE2113" t="s">
        <v>9910</v>
      </c>
      <c r="AF2113" t="s">
        <v>6951</v>
      </c>
      <c r="AG2113" t="s">
        <v>6951</v>
      </c>
      <c r="AH2113" t="s">
        <v>6952</v>
      </c>
      <c r="AI2113" t="s">
        <v>6953</v>
      </c>
      <c r="AJ2113">
        <v>84</v>
      </c>
      <c r="AK2113" t="s">
        <v>57</v>
      </c>
      <c r="AL2113">
        <v>84130</v>
      </c>
      <c r="AM2113" t="s">
        <v>55</v>
      </c>
      <c r="AN2113" t="s">
        <v>55</v>
      </c>
      <c r="AO2113" t="s">
        <v>55</v>
      </c>
      <c r="AS2113" t="s">
        <v>343</v>
      </c>
      <c r="AT2113">
        <v>4</v>
      </c>
      <c r="AU2113">
        <v>74</v>
      </c>
      <c r="AV2113">
        <v>113</v>
      </c>
      <c r="BB2113">
        <v>0</v>
      </c>
      <c r="BC2113">
        <v>0</v>
      </c>
      <c r="BD2113" t="s">
        <v>60</v>
      </c>
      <c r="BE2113" s="5" t="s">
        <v>5226</v>
      </c>
      <c r="BF2113">
        <v>634353938</v>
      </c>
      <c r="BH2113" t="s">
        <v>323</v>
      </c>
      <c r="BI2113" t="s">
        <v>320</v>
      </c>
      <c r="BJ2113">
        <v>0.35</v>
      </c>
      <c r="BK2113">
        <v>139.4</v>
      </c>
      <c r="BL2113">
        <v>16.52</v>
      </c>
      <c r="BM2113">
        <v>0</v>
      </c>
      <c r="BN2113">
        <v>-106.08</v>
      </c>
      <c r="BO2113">
        <v>49.84</v>
      </c>
      <c r="BP2113" t="s">
        <v>60</v>
      </c>
      <c r="BQ2113">
        <v>1.1474074329999999</v>
      </c>
      <c r="BR2113" t="s">
        <v>61</v>
      </c>
    </row>
    <row r="2114" spans="1:70" x14ac:dyDescent="0.2">
      <c r="A2114" s="19">
        <f t="shared" si="78"/>
        <v>9.8000000000000007</v>
      </c>
      <c r="B2114" s="20">
        <v>3752</v>
      </c>
      <c r="D2114" s="2" t="s">
        <v>1381</v>
      </c>
      <c r="E2114" s="2" t="str">
        <f t="shared" si="79"/>
        <v>ST</v>
      </c>
      <c r="F2114">
        <v>200720433</v>
      </c>
      <c r="G2114">
        <v>202606</v>
      </c>
      <c r="H2114" t="s">
        <v>52</v>
      </c>
      <c r="I2114" t="s">
        <v>321</v>
      </c>
      <c r="J2114" t="s">
        <v>322</v>
      </c>
      <c r="K2114" t="s">
        <v>54</v>
      </c>
      <c r="L2114" s="5" t="s">
        <v>4087</v>
      </c>
      <c r="M2114" s="5" t="s">
        <v>3826</v>
      </c>
      <c r="N2114" s="21">
        <v>873131219996</v>
      </c>
      <c r="P2114" t="s">
        <v>326</v>
      </c>
      <c r="Q2114" t="s">
        <v>326</v>
      </c>
      <c r="R2114" t="s">
        <v>56</v>
      </c>
      <c r="S2114" t="s">
        <v>327</v>
      </c>
      <c r="T2114">
        <v>21</v>
      </c>
      <c r="U2114" t="s">
        <v>57</v>
      </c>
      <c r="V2114">
        <v>21320</v>
      </c>
      <c r="W2114">
        <v>47.45</v>
      </c>
      <c r="X2114">
        <v>5.62</v>
      </c>
      <c r="Y2114">
        <v>0</v>
      </c>
      <c r="Z2114">
        <v>-36.11</v>
      </c>
      <c r="AA2114">
        <v>16.97</v>
      </c>
      <c r="AB2114">
        <v>3</v>
      </c>
      <c r="AC2114">
        <v>34.979999999999997</v>
      </c>
      <c r="AD2114">
        <v>34.979999999999997</v>
      </c>
      <c r="AE2114" t="s">
        <v>9911</v>
      </c>
      <c r="AF2114" t="s">
        <v>6954</v>
      </c>
      <c r="AG2114" t="s">
        <v>6954</v>
      </c>
      <c r="AH2114" t="s">
        <v>6955</v>
      </c>
      <c r="AI2114" t="s">
        <v>527</v>
      </c>
      <c r="AJ2114">
        <v>29</v>
      </c>
      <c r="AK2114" t="s">
        <v>57</v>
      </c>
      <c r="AL2114">
        <v>29200</v>
      </c>
      <c r="AM2114" t="s">
        <v>55</v>
      </c>
      <c r="AN2114" t="s">
        <v>55</v>
      </c>
      <c r="AO2114" t="s">
        <v>55</v>
      </c>
      <c r="AS2114" t="s">
        <v>343</v>
      </c>
      <c r="AT2114">
        <v>0</v>
      </c>
      <c r="AU2114">
        <v>0</v>
      </c>
      <c r="AV2114">
        <v>0</v>
      </c>
      <c r="BB2114">
        <v>0</v>
      </c>
      <c r="BC2114">
        <v>0</v>
      </c>
      <c r="BD2114" t="s">
        <v>60</v>
      </c>
      <c r="BE2114" s="5" t="s">
        <v>3831</v>
      </c>
      <c r="BF2114">
        <v>634343823</v>
      </c>
      <c r="BH2114" t="s">
        <v>323</v>
      </c>
      <c r="BI2114" t="s">
        <v>320</v>
      </c>
      <c r="BJ2114">
        <v>0.38124999999999998</v>
      </c>
      <c r="BK2114">
        <v>41</v>
      </c>
      <c r="BL2114">
        <v>4.8600000000000003</v>
      </c>
      <c r="BM2114">
        <v>0</v>
      </c>
      <c r="BN2114">
        <v>-31.2</v>
      </c>
      <c r="BO2114">
        <v>14.66</v>
      </c>
      <c r="BP2114" t="s">
        <v>60</v>
      </c>
      <c r="BQ2114">
        <v>1.1572332869999999</v>
      </c>
      <c r="BR2114" t="s">
        <v>61</v>
      </c>
    </row>
    <row r="2115" spans="1:70" x14ac:dyDescent="0.2">
      <c r="A2115" s="19">
        <f t="shared" si="78"/>
        <v>10.129999999999995</v>
      </c>
      <c r="B2115" s="20">
        <v>3752</v>
      </c>
      <c r="D2115" s="2" t="s">
        <v>1381</v>
      </c>
      <c r="E2115" s="2" t="str">
        <f t="shared" si="79"/>
        <v>ST</v>
      </c>
      <c r="F2115">
        <v>200720433</v>
      </c>
      <c r="G2115">
        <v>202606</v>
      </c>
      <c r="H2115" t="s">
        <v>52</v>
      </c>
      <c r="I2115" t="s">
        <v>321</v>
      </c>
      <c r="J2115" t="s">
        <v>322</v>
      </c>
      <c r="K2115" t="s">
        <v>54</v>
      </c>
      <c r="L2115" s="5" t="s">
        <v>5697</v>
      </c>
      <c r="M2115" s="5" t="s">
        <v>5681</v>
      </c>
      <c r="N2115" s="21">
        <v>873423659979</v>
      </c>
      <c r="P2115" t="s">
        <v>326</v>
      </c>
      <c r="Q2115" t="s">
        <v>326</v>
      </c>
      <c r="R2115" t="s">
        <v>56</v>
      </c>
      <c r="S2115" t="s">
        <v>327</v>
      </c>
      <c r="T2115">
        <v>21</v>
      </c>
      <c r="U2115" t="s">
        <v>57</v>
      </c>
      <c r="V2115">
        <v>21320</v>
      </c>
      <c r="W2115">
        <v>48.65</v>
      </c>
      <c r="X2115">
        <v>5.77</v>
      </c>
      <c r="Y2115">
        <v>0</v>
      </c>
      <c r="Z2115">
        <v>-37.03</v>
      </c>
      <c r="AA2115">
        <v>17.39</v>
      </c>
      <c r="AB2115">
        <v>3</v>
      </c>
      <c r="AC2115">
        <v>37.4</v>
      </c>
      <c r="AD2115">
        <v>37.4</v>
      </c>
      <c r="AE2115" t="s">
        <v>9912</v>
      </c>
      <c r="AF2115" t="s">
        <v>5590</v>
      </c>
      <c r="AG2115" t="s">
        <v>5590</v>
      </c>
      <c r="AH2115" t="s">
        <v>5591</v>
      </c>
      <c r="AI2115" t="s">
        <v>5592</v>
      </c>
      <c r="AJ2115">
        <v>13</v>
      </c>
      <c r="AK2115" t="s">
        <v>57</v>
      </c>
      <c r="AL2115">
        <v>13770</v>
      </c>
      <c r="AM2115" t="s">
        <v>55</v>
      </c>
      <c r="AN2115" t="s">
        <v>55</v>
      </c>
      <c r="AO2115" t="s">
        <v>55</v>
      </c>
      <c r="AS2115" t="s">
        <v>343</v>
      </c>
      <c r="AT2115">
        <v>0</v>
      </c>
      <c r="AU2115">
        <v>0</v>
      </c>
      <c r="AV2115">
        <v>0</v>
      </c>
      <c r="BB2115">
        <v>0</v>
      </c>
      <c r="BC2115">
        <v>0</v>
      </c>
      <c r="BD2115" t="s">
        <v>60</v>
      </c>
      <c r="BE2115" s="5" t="s">
        <v>5226</v>
      </c>
      <c r="BF2115">
        <v>634353938</v>
      </c>
      <c r="BH2115" t="s">
        <v>323</v>
      </c>
      <c r="BI2115" t="s">
        <v>320</v>
      </c>
      <c r="BJ2115">
        <v>0.67569444444444449</v>
      </c>
      <c r="BK2115">
        <v>42.4</v>
      </c>
      <c r="BL2115">
        <v>5.03</v>
      </c>
      <c r="BM2115">
        <v>0</v>
      </c>
      <c r="BN2115">
        <v>-32.270000000000003</v>
      </c>
      <c r="BO2115">
        <v>15.16</v>
      </c>
      <c r="BP2115" t="s">
        <v>60</v>
      </c>
      <c r="BQ2115">
        <v>1.1474074329999999</v>
      </c>
      <c r="BR2115" t="s">
        <v>61</v>
      </c>
    </row>
    <row r="2116" spans="1:70" x14ac:dyDescent="0.2">
      <c r="A2116" s="19">
        <f t="shared" si="78"/>
        <v>10.129999999999995</v>
      </c>
      <c r="B2116" s="20">
        <v>3752</v>
      </c>
      <c r="D2116" s="2" t="s">
        <v>1381</v>
      </c>
      <c r="E2116" s="2" t="str">
        <f t="shared" si="79"/>
        <v>ST</v>
      </c>
      <c r="F2116">
        <v>200720433</v>
      </c>
      <c r="G2116">
        <v>202606</v>
      </c>
      <c r="H2116" t="s">
        <v>52</v>
      </c>
      <c r="I2116" t="s">
        <v>321</v>
      </c>
      <c r="J2116" t="s">
        <v>322</v>
      </c>
      <c r="K2116" t="s">
        <v>54</v>
      </c>
      <c r="L2116" s="5" t="s">
        <v>5697</v>
      </c>
      <c r="M2116" s="5" t="s">
        <v>5681</v>
      </c>
      <c r="N2116" s="21">
        <v>873422814490</v>
      </c>
      <c r="P2116" t="s">
        <v>326</v>
      </c>
      <c r="Q2116" t="s">
        <v>326</v>
      </c>
      <c r="R2116" t="s">
        <v>56</v>
      </c>
      <c r="S2116" t="s">
        <v>327</v>
      </c>
      <c r="T2116">
        <v>21</v>
      </c>
      <c r="U2116" t="s">
        <v>57</v>
      </c>
      <c r="V2116">
        <v>21320</v>
      </c>
      <c r="W2116">
        <v>48.65</v>
      </c>
      <c r="X2116">
        <v>5.77</v>
      </c>
      <c r="Y2116">
        <v>0</v>
      </c>
      <c r="Z2116">
        <v>-37.03</v>
      </c>
      <c r="AA2116">
        <v>17.39</v>
      </c>
      <c r="AB2116">
        <v>2</v>
      </c>
      <c r="AC2116">
        <v>36.08</v>
      </c>
      <c r="AD2116">
        <v>36.08</v>
      </c>
      <c r="AE2116" t="s">
        <v>9913</v>
      </c>
      <c r="AF2116" t="s">
        <v>3264</v>
      </c>
      <c r="AG2116" t="s">
        <v>3264</v>
      </c>
      <c r="AH2116" t="s">
        <v>6956</v>
      </c>
      <c r="AI2116" t="s">
        <v>6957</v>
      </c>
      <c r="AJ2116">
        <v>67</v>
      </c>
      <c r="AK2116" t="s">
        <v>57</v>
      </c>
      <c r="AL2116">
        <v>67150</v>
      </c>
      <c r="AM2116" t="s">
        <v>55</v>
      </c>
      <c r="AN2116" t="s">
        <v>55</v>
      </c>
      <c r="AO2116" t="s">
        <v>55</v>
      </c>
      <c r="AS2116" t="s">
        <v>343</v>
      </c>
      <c r="AT2116">
        <v>26</v>
      </c>
      <c r="AU2116">
        <v>41</v>
      </c>
      <c r="AV2116">
        <v>30</v>
      </c>
      <c r="BB2116">
        <v>0</v>
      </c>
      <c r="BC2116">
        <v>0</v>
      </c>
      <c r="BD2116" t="s">
        <v>60</v>
      </c>
      <c r="BE2116" s="5" t="s">
        <v>5226</v>
      </c>
      <c r="BF2116">
        <v>634353938</v>
      </c>
      <c r="BH2116" t="s">
        <v>323</v>
      </c>
      <c r="BI2116" t="s">
        <v>320</v>
      </c>
      <c r="BJ2116">
        <v>0.47638888888888886</v>
      </c>
      <c r="BK2116">
        <v>42.4</v>
      </c>
      <c r="BL2116">
        <v>5.03</v>
      </c>
      <c r="BM2116">
        <v>0</v>
      </c>
      <c r="BN2116">
        <v>-32.270000000000003</v>
      </c>
      <c r="BO2116">
        <v>15.16</v>
      </c>
      <c r="BP2116" t="s">
        <v>60</v>
      </c>
      <c r="BQ2116">
        <v>1.1474074329999999</v>
      </c>
      <c r="BR2116" t="s">
        <v>61</v>
      </c>
    </row>
    <row r="2117" spans="1:70" x14ac:dyDescent="0.2">
      <c r="A2117" s="19">
        <f t="shared" si="78"/>
        <v>14.150000000000006</v>
      </c>
      <c r="B2117" s="20">
        <v>3752</v>
      </c>
      <c r="D2117" s="2" t="s">
        <v>1381</v>
      </c>
      <c r="E2117" s="2" t="str">
        <f t="shared" si="79"/>
        <v>ST</v>
      </c>
      <c r="F2117">
        <v>200720433</v>
      </c>
      <c r="G2117">
        <v>202606</v>
      </c>
      <c r="H2117" t="s">
        <v>52</v>
      </c>
      <c r="I2117" t="s">
        <v>321</v>
      </c>
      <c r="J2117" t="s">
        <v>322</v>
      </c>
      <c r="K2117" t="s">
        <v>54</v>
      </c>
      <c r="L2117" s="5">
        <v>46301</v>
      </c>
      <c r="M2117" s="5">
        <v>46362</v>
      </c>
      <c r="N2117" s="21">
        <v>872891977974</v>
      </c>
      <c r="P2117" t="s">
        <v>326</v>
      </c>
      <c r="Q2117" t="s">
        <v>326</v>
      </c>
      <c r="R2117" t="s">
        <v>56</v>
      </c>
      <c r="S2117" t="s">
        <v>327</v>
      </c>
      <c r="T2117">
        <v>21</v>
      </c>
      <c r="U2117" t="s">
        <v>57</v>
      </c>
      <c r="V2117">
        <v>21320</v>
      </c>
      <c r="W2117">
        <v>68.27</v>
      </c>
      <c r="X2117">
        <v>8.1</v>
      </c>
      <c r="Y2117">
        <v>0</v>
      </c>
      <c r="Z2117">
        <v>-51.95</v>
      </c>
      <c r="AA2117">
        <v>24.41</v>
      </c>
      <c r="AB2117">
        <v>5</v>
      </c>
      <c r="AC2117">
        <v>63.8</v>
      </c>
      <c r="AD2117">
        <v>63.8</v>
      </c>
      <c r="AE2117" t="s">
        <v>9914</v>
      </c>
      <c r="AF2117" t="s">
        <v>6958</v>
      </c>
      <c r="AG2117" t="s">
        <v>6958</v>
      </c>
      <c r="AH2117" t="s">
        <v>6959</v>
      </c>
      <c r="AI2117" t="s">
        <v>6960</v>
      </c>
      <c r="AJ2117">
        <v>17</v>
      </c>
      <c r="AK2117" t="s">
        <v>57</v>
      </c>
      <c r="AL2117">
        <v>17120</v>
      </c>
      <c r="AM2117" t="s">
        <v>55</v>
      </c>
      <c r="AN2117" t="s">
        <v>55</v>
      </c>
      <c r="AO2117" t="s">
        <v>55</v>
      </c>
      <c r="AS2117" t="s">
        <v>343</v>
      </c>
      <c r="AT2117">
        <v>0</v>
      </c>
      <c r="AU2117">
        <v>0</v>
      </c>
      <c r="AV2117">
        <v>0</v>
      </c>
      <c r="BB2117">
        <v>0</v>
      </c>
      <c r="BC2117">
        <v>0</v>
      </c>
      <c r="BD2117" t="s">
        <v>60</v>
      </c>
      <c r="BE2117" s="5" t="s">
        <v>3831</v>
      </c>
      <c r="BF2117">
        <v>634343823</v>
      </c>
      <c r="BH2117" t="s">
        <v>323</v>
      </c>
      <c r="BI2117" t="s">
        <v>320</v>
      </c>
      <c r="BJ2117">
        <v>0.54305555555555551</v>
      </c>
      <c r="BK2117">
        <v>59.2</v>
      </c>
      <c r="BL2117">
        <v>7.02</v>
      </c>
      <c r="BM2117">
        <v>0</v>
      </c>
      <c r="BN2117">
        <v>-45.05</v>
      </c>
      <c r="BO2117">
        <v>21.17</v>
      </c>
      <c r="BP2117" t="s">
        <v>60</v>
      </c>
      <c r="BQ2117">
        <v>1.153163127</v>
      </c>
      <c r="BR2117" t="s">
        <v>61</v>
      </c>
    </row>
    <row r="2118" spans="1:70" x14ac:dyDescent="0.2">
      <c r="A2118" s="19">
        <f t="shared" si="78"/>
        <v>6.4499999999999993</v>
      </c>
      <c r="B2118" s="20">
        <v>3752</v>
      </c>
      <c r="D2118" s="2" t="s">
        <v>1381</v>
      </c>
      <c r="E2118" s="2" t="str">
        <f t="shared" si="79"/>
        <v>ST</v>
      </c>
      <c r="F2118">
        <v>200720433</v>
      </c>
      <c r="G2118">
        <v>202606</v>
      </c>
      <c r="H2118" t="s">
        <v>52</v>
      </c>
      <c r="I2118" t="s">
        <v>321</v>
      </c>
      <c r="J2118" t="s">
        <v>322</v>
      </c>
      <c r="K2118" t="s">
        <v>54</v>
      </c>
      <c r="L2118" s="5">
        <v>46362</v>
      </c>
      <c r="M2118" s="5" t="s">
        <v>4437</v>
      </c>
      <c r="N2118" s="21">
        <v>872947256193</v>
      </c>
      <c r="P2118" t="s">
        <v>326</v>
      </c>
      <c r="Q2118" t="s">
        <v>326</v>
      </c>
      <c r="R2118" t="s">
        <v>56</v>
      </c>
      <c r="S2118" t="s">
        <v>327</v>
      </c>
      <c r="T2118">
        <v>21</v>
      </c>
      <c r="U2118" t="s">
        <v>57</v>
      </c>
      <c r="V2118">
        <v>21320</v>
      </c>
      <c r="W2118">
        <v>31.18</v>
      </c>
      <c r="X2118">
        <v>3.7</v>
      </c>
      <c r="Y2118">
        <v>0</v>
      </c>
      <c r="Z2118">
        <v>-23.73</v>
      </c>
      <c r="AA2118">
        <v>11.14</v>
      </c>
      <c r="AB2118">
        <v>1</v>
      </c>
      <c r="AC2118">
        <v>13.2</v>
      </c>
      <c r="AD2118">
        <v>13.2</v>
      </c>
      <c r="AE2118" t="s">
        <v>9915</v>
      </c>
      <c r="AF2118" t="s">
        <v>6961</v>
      </c>
      <c r="AG2118" t="s">
        <v>6961</v>
      </c>
      <c r="AH2118" t="s">
        <v>6962</v>
      </c>
      <c r="AI2118" t="s">
        <v>6963</v>
      </c>
      <c r="AJ2118">
        <v>81</v>
      </c>
      <c r="AK2118" t="s">
        <v>57</v>
      </c>
      <c r="AL2118">
        <v>81660</v>
      </c>
      <c r="AM2118" t="s">
        <v>55</v>
      </c>
      <c r="AN2118" t="s">
        <v>55</v>
      </c>
      <c r="AO2118" t="s">
        <v>55</v>
      </c>
      <c r="AS2118" t="s">
        <v>343</v>
      </c>
      <c r="AT2118">
        <v>0</v>
      </c>
      <c r="AU2118">
        <v>0</v>
      </c>
      <c r="AV2118">
        <v>0</v>
      </c>
      <c r="BB2118">
        <v>0</v>
      </c>
      <c r="BC2118">
        <v>0</v>
      </c>
      <c r="BD2118" t="s">
        <v>60</v>
      </c>
      <c r="BE2118" s="5" t="s">
        <v>3831</v>
      </c>
      <c r="BF2118">
        <v>634343823</v>
      </c>
      <c r="BH2118" t="s">
        <v>323</v>
      </c>
      <c r="BI2118" t="s">
        <v>320</v>
      </c>
      <c r="BJ2118">
        <v>0.54374999999999996</v>
      </c>
      <c r="BK2118">
        <v>27</v>
      </c>
      <c r="BL2118">
        <v>3.2</v>
      </c>
      <c r="BM2118">
        <v>0</v>
      </c>
      <c r="BN2118">
        <v>-20.55</v>
      </c>
      <c r="BO2118">
        <v>9.65</v>
      </c>
      <c r="BP2118" t="s">
        <v>60</v>
      </c>
      <c r="BQ2118">
        <v>1.154814421</v>
      </c>
      <c r="BR2118" t="s">
        <v>61</v>
      </c>
    </row>
    <row r="2119" spans="1:70" x14ac:dyDescent="0.2">
      <c r="A2119" s="19">
        <f t="shared" si="78"/>
        <v>9.4600000000000009</v>
      </c>
      <c r="B2119" s="20">
        <v>3752</v>
      </c>
      <c r="D2119" s="2" t="s">
        <v>1381</v>
      </c>
      <c r="E2119" s="2" t="str">
        <f t="shared" si="79"/>
        <v>ST</v>
      </c>
      <c r="F2119">
        <v>200720433</v>
      </c>
      <c r="G2119">
        <v>202606</v>
      </c>
      <c r="H2119" t="s">
        <v>52</v>
      </c>
      <c r="I2119" t="s">
        <v>321</v>
      </c>
      <c r="J2119" t="s">
        <v>322</v>
      </c>
      <c r="K2119" t="s">
        <v>54</v>
      </c>
      <c r="L2119" s="5" t="s">
        <v>3826</v>
      </c>
      <c r="M2119" s="5" t="s">
        <v>5222</v>
      </c>
      <c r="N2119" s="21">
        <v>873250448780</v>
      </c>
      <c r="P2119" t="s">
        <v>326</v>
      </c>
      <c r="Q2119" t="s">
        <v>326</v>
      </c>
      <c r="R2119" t="s">
        <v>56</v>
      </c>
      <c r="S2119" t="s">
        <v>327</v>
      </c>
      <c r="T2119">
        <v>21</v>
      </c>
      <c r="U2119" t="s">
        <v>57</v>
      </c>
      <c r="V2119">
        <v>21320</v>
      </c>
      <c r="W2119">
        <v>45.94</v>
      </c>
      <c r="X2119">
        <v>5.44</v>
      </c>
      <c r="Y2119">
        <v>0</v>
      </c>
      <c r="Z2119">
        <v>-34.96</v>
      </c>
      <c r="AA2119">
        <v>16.41</v>
      </c>
      <c r="AB2119">
        <v>2</v>
      </c>
      <c r="AC2119">
        <v>33</v>
      </c>
      <c r="AD2119">
        <v>33</v>
      </c>
      <c r="AE2119" t="s">
        <v>9916</v>
      </c>
      <c r="AF2119" t="s">
        <v>6964</v>
      </c>
      <c r="AG2119" t="s">
        <v>6964</v>
      </c>
      <c r="AH2119" t="s">
        <v>6965</v>
      </c>
      <c r="AI2119" t="s">
        <v>6966</v>
      </c>
      <c r="AJ2119">
        <v>63</v>
      </c>
      <c r="AK2119" t="s">
        <v>57</v>
      </c>
      <c r="AL2119">
        <v>63800</v>
      </c>
      <c r="AM2119" t="s">
        <v>55</v>
      </c>
      <c r="AN2119" t="s">
        <v>55</v>
      </c>
      <c r="AO2119" t="s">
        <v>55</v>
      </c>
      <c r="AS2119" t="s">
        <v>343</v>
      </c>
      <c r="AT2119">
        <v>0</v>
      </c>
      <c r="AU2119">
        <v>0</v>
      </c>
      <c r="AV2119">
        <v>0</v>
      </c>
      <c r="BB2119">
        <v>0</v>
      </c>
      <c r="BC2119">
        <v>0</v>
      </c>
      <c r="BD2119" t="s">
        <v>60</v>
      </c>
      <c r="BE2119" s="5" t="s">
        <v>5226</v>
      </c>
      <c r="BF2119">
        <v>634353938</v>
      </c>
      <c r="BH2119" t="s">
        <v>323</v>
      </c>
      <c r="BI2119" t="s">
        <v>320</v>
      </c>
      <c r="BJ2119">
        <v>0.43819444444444444</v>
      </c>
      <c r="BK2119">
        <v>39.6</v>
      </c>
      <c r="BL2119">
        <v>4.6900000000000004</v>
      </c>
      <c r="BM2119">
        <v>0</v>
      </c>
      <c r="BN2119">
        <v>-30.14</v>
      </c>
      <c r="BO2119">
        <v>14.15</v>
      </c>
      <c r="BP2119" t="s">
        <v>60</v>
      </c>
      <c r="BQ2119">
        <v>1.1600389769999999</v>
      </c>
      <c r="BR2119" t="s">
        <v>61</v>
      </c>
    </row>
    <row r="2120" spans="1:70" x14ac:dyDescent="0.2">
      <c r="A2120" s="19">
        <f t="shared" si="78"/>
        <v>10.129999999999995</v>
      </c>
      <c r="B2120" s="20">
        <v>3752</v>
      </c>
      <c r="D2120" s="2" t="s">
        <v>1381</v>
      </c>
      <c r="E2120" s="2" t="str">
        <f t="shared" si="79"/>
        <v>ST</v>
      </c>
      <c r="F2120">
        <v>200720433</v>
      </c>
      <c r="G2120">
        <v>202606</v>
      </c>
      <c r="H2120" t="s">
        <v>52</v>
      </c>
      <c r="I2120" t="s">
        <v>321</v>
      </c>
      <c r="J2120" t="s">
        <v>322</v>
      </c>
      <c r="K2120" t="s">
        <v>54</v>
      </c>
      <c r="L2120" s="5" t="s">
        <v>4087</v>
      </c>
      <c r="M2120" s="5" t="s">
        <v>3825</v>
      </c>
      <c r="N2120" s="21">
        <v>873078168791</v>
      </c>
      <c r="P2120" t="s">
        <v>326</v>
      </c>
      <c r="Q2120" t="s">
        <v>326</v>
      </c>
      <c r="R2120" t="s">
        <v>56</v>
      </c>
      <c r="S2120" t="s">
        <v>327</v>
      </c>
      <c r="T2120">
        <v>21</v>
      </c>
      <c r="U2120" t="s">
        <v>57</v>
      </c>
      <c r="V2120">
        <v>21320</v>
      </c>
      <c r="W2120">
        <v>49.07</v>
      </c>
      <c r="X2120">
        <v>5.82</v>
      </c>
      <c r="Y2120">
        <v>0</v>
      </c>
      <c r="Z2120">
        <v>-37.340000000000003</v>
      </c>
      <c r="AA2120">
        <v>17.54</v>
      </c>
      <c r="AB2120">
        <v>3</v>
      </c>
      <c r="AC2120">
        <v>37.4</v>
      </c>
      <c r="AD2120">
        <v>37.4</v>
      </c>
      <c r="AE2120" t="s">
        <v>9917</v>
      </c>
      <c r="AF2120" t="s">
        <v>6967</v>
      </c>
      <c r="AG2120" t="s">
        <v>6967</v>
      </c>
      <c r="AH2120" t="s">
        <v>6968</v>
      </c>
      <c r="AI2120" t="s">
        <v>6969</v>
      </c>
      <c r="AJ2120">
        <v>79</v>
      </c>
      <c r="AK2120" t="s">
        <v>57</v>
      </c>
      <c r="AL2120">
        <v>79320</v>
      </c>
      <c r="AM2120" t="s">
        <v>55</v>
      </c>
      <c r="AN2120" t="s">
        <v>55</v>
      </c>
      <c r="AO2120" t="s">
        <v>55</v>
      </c>
      <c r="AS2120" t="s">
        <v>343</v>
      </c>
      <c r="AT2120">
        <v>0</v>
      </c>
      <c r="AU2120">
        <v>0</v>
      </c>
      <c r="AV2120">
        <v>0</v>
      </c>
      <c r="BB2120">
        <v>0</v>
      </c>
      <c r="BC2120">
        <v>0</v>
      </c>
      <c r="BD2120" t="s">
        <v>60</v>
      </c>
      <c r="BE2120" s="5" t="s">
        <v>3831</v>
      </c>
      <c r="BF2120">
        <v>634343823</v>
      </c>
      <c r="BH2120" t="s">
        <v>323</v>
      </c>
      <c r="BI2120" t="s">
        <v>320</v>
      </c>
      <c r="BJ2120">
        <v>0.3972222222222222</v>
      </c>
      <c r="BK2120">
        <v>42.4</v>
      </c>
      <c r="BL2120">
        <v>5.03</v>
      </c>
      <c r="BM2120">
        <v>0</v>
      </c>
      <c r="BN2120">
        <v>-32.270000000000003</v>
      </c>
      <c r="BO2120">
        <v>15.16</v>
      </c>
      <c r="BP2120" t="s">
        <v>60</v>
      </c>
      <c r="BQ2120">
        <v>1.1572332869999999</v>
      </c>
      <c r="BR2120" t="s">
        <v>61</v>
      </c>
    </row>
    <row r="2121" spans="1:70" x14ac:dyDescent="0.2">
      <c r="A2121" s="19">
        <f t="shared" si="78"/>
        <v>21.840000000000003</v>
      </c>
      <c r="B2121" s="20">
        <v>3752</v>
      </c>
      <c r="D2121" s="2" t="s">
        <v>1381</v>
      </c>
      <c r="E2121" s="2" t="str">
        <f t="shared" si="79"/>
        <v>ST</v>
      </c>
      <c r="F2121">
        <v>200720433</v>
      </c>
      <c r="G2121">
        <v>202606</v>
      </c>
      <c r="H2121" t="s">
        <v>52</v>
      </c>
      <c r="I2121" t="s">
        <v>321</v>
      </c>
      <c r="J2121" t="s">
        <v>322</v>
      </c>
      <c r="K2121" t="s">
        <v>54</v>
      </c>
      <c r="L2121" s="5" t="s">
        <v>5697</v>
      </c>
      <c r="M2121" s="5" t="s">
        <v>5681</v>
      </c>
      <c r="N2121" s="21">
        <v>873423556598</v>
      </c>
      <c r="P2121" t="s">
        <v>326</v>
      </c>
      <c r="Q2121" t="s">
        <v>326</v>
      </c>
      <c r="R2121" t="s">
        <v>56</v>
      </c>
      <c r="S2121" t="s">
        <v>327</v>
      </c>
      <c r="T2121">
        <v>21</v>
      </c>
      <c r="U2121" t="s">
        <v>57</v>
      </c>
      <c r="V2121">
        <v>21320</v>
      </c>
      <c r="W2121">
        <v>104.87</v>
      </c>
      <c r="X2121">
        <v>12.41</v>
      </c>
      <c r="Y2121">
        <v>0</v>
      </c>
      <c r="Z2121">
        <v>-79.81</v>
      </c>
      <c r="AA2121">
        <v>37.47</v>
      </c>
      <c r="AB2121">
        <v>6</v>
      </c>
      <c r="AC2121">
        <v>114.4</v>
      </c>
      <c r="AD2121">
        <v>114.4</v>
      </c>
      <c r="AE2121" t="s">
        <v>9918</v>
      </c>
      <c r="AF2121" t="s">
        <v>6970</v>
      </c>
      <c r="AG2121" t="s">
        <v>6970</v>
      </c>
      <c r="AH2121" t="s">
        <v>6971</v>
      </c>
      <c r="AI2121" t="s">
        <v>6972</v>
      </c>
      <c r="AJ2121">
        <v>13</v>
      </c>
      <c r="AK2121" t="s">
        <v>57</v>
      </c>
      <c r="AL2121">
        <v>13170</v>
      </c>
      <c r="AM2121" t="s">
        <v>55</v>
      </c>
      <c r="AN2121" t="s">
        <v>55</v>
      </c>
      <c r="AO2121" t="s">
        <v>55</v>
      </c>
      <c r="AS2121" t="s">
        <v>343</v>
      </c>
      <c r="AT2121">
        <v>0</v>
      </c>
      <c r="AU2121">
        <v>0</v>
      </c>
      <c r="AV2121">
        <v>0</v>
      </c>
      <c r="BB2121">
        <v>0</v>
      </c>
      <c r="BC2121">
        <v>0</v>
      </c>
      <c r="BD2121" t="s">
        <v>60</v>
      </c>
      <c r="BE2121" s="5" t="s">
        <v>5226</v>
      </c>
      <c r="BF2121">
        <v>634353938</v>
      </c>
      <c r="BH2121" t="s">
        <v>323</v>
      </c>
      <c r="BI2121" t="s">
        <v>320</v>
      </c>
      <c r="BJ2121">
        <v>0.42499999999999999</v>
      </c>
      <c r="BK2121">
        <v>91.4</v>
      </c>
      <c r="BL2121">
        <v>10.82</v>
      </c>
      <c r="BM2121">
        <v>0</v>
      </c>
      <c r="BN2121">
        <v>-69.56</v>
      </c>
      <c r="BO2121">
        <v>32.659999999999997</v>
      </c>
      <c r="BP2121" t="s">
        <v>60</v>
      </c>
      <c r="BQ2121">
        <v>1.1474074329999999</v>
      </c>
      <c r="BR2121" t="s">
        <v>61</v>
      </c>
    </row>
    <row r="2122" spans="1:70" x14ac:dyDescent="0.2">
      <c r="A2122" s="19">
        <f t="shared" si="78"/>
        <v>13.549999999999997</v>
      </c>
      <c r="B2122" s="20">
        <v>3752</v>
      </c>
      <c r="D2122" s="2" t="s">
        <v>1381</v>
      </c>
      <c r="E2122" s="2" t="str">
        <f t="shared" si="79"/>
        <v>ST</v>
      </c>
      <c r="F2122">
        <v>781542172</v>
      </c>
      <c r="G2122">
        <v>202606</v>
      </c>
      <c r="H2122" t="s">
        <v>52</v>
      </c>
      <c r="I2122" t="s">
        <v>321</v>
      </c>
      <c r="J2122" t="s">
        <v>322</v>
      </c>
      <c r="K2122" t="s">
        <v>54</v>
      </c>
      <c r="L2122" s="5" t="s">
        <v>3826</v>
      </c>
      <c r="M2122" s="5" t="s">
        <v>5222</v>
      </c>
      <c r="N2122" s="21">
        <v>873196471673</v>
      </c>
      <c r="P2122" t="s">
        <v>465</v>
      </c>
      <c r="Q2122" t="s">
        <v>466</v>
      </c>
      <c r="R2122" t="s">
        <v>56</v>
      </c>
      <c r="S2122" t="s">
        <v>392</v>
      </c>
      <c r="T2122">
        <v>21</v>
      </c>
      <c r="U2122" t="s">
        <v>57</v>
      </c>
      <c r="V2122">
        <v>21320</v>
      </c>
      <c r="W2122">
        <v>75.98</v>
      </c>
      <c r="X2122">
        <v>20.97</v>
      </c>
      <c r="Y2122">
        <v>0</v>
      </c>
      <c r="Z2122">
        <v>-60.26</v>
      </c>
      <c r="AA2122">
        <v>36.69</v>
      </c>
      <c r="AB2122">
        <v>4</v>
      </c>
      <c r="AC2122">
        <v>63.8</v>
      </c>
      <c r="AD2122">
        <v>63.8</v>
      </c>
      <c r="AE2122" t="s">
        <v>9919</v>
      </c>
      <c r="AF2122" t="s">
        <v>6973</v>
      </c>
      <c r="AG2122" t="s">
        <v>6973</v>
      </c>
      <c r="AH2122" t="s">
        <v>6974</v>
      </c>
      <c r="AI2122" t="s">
        <v>6975</v>
      </c>
      <c r="AJ2122">
        <v>73</v>
      </c>
      <c r="AK2122" t="s">
        <v>57</v>
      </c>
      <c r="AL2122">
        <v>73710</v>
      </c>
      <c r="AM2122" t="s">
        <v>55</v>
      </c>
      <c r="AN2122" t="s">
        <v>55</v>
      </c>
      <c r="AO2122" t="s">
        <v>55</v>
      </c>
      <c r="AS2122" t="s">
        <v>343</v>
      </c>
      <c r="AT2122">
        <v>30</v>
      </c>
      <c r="AU2122">
        <v>30</v>
      </c>
      <c r="AV2122">
        <v>40</v>
      </c>
      <c r="BB2122">
        <v>0</v>
      </c>
      <c r="BC2122">
        <v>0</v>
      </c>
      <c r="BD2122" t="s">
        <v>60</v>
      </c>
      <c r="BE2122" s="5" t="s">
        <v>6778</v>
      </c>
      <c r="BF2122">
        <v>634353470</v>
      </c>
      <c r="BH2122" t="s">
        <v>323</v>
      </c>
      <c r="BI2122" t="s">
        <v>320</v>
      </c>
      <c r="BJ2122">
        <v>0.50416666666666665</v>
      </c>
      <c r="BK2122">
        <v>65.5</v>
      </c>
      <c r="BL2122">
        <v>18.079999999999998</v>
      </c>
      <c r="BM2122">
        <v>0</v>
      </c>
      <c r="BN2122">
        <v>-51.95</v>
      </c>
      <c r="BO2122">
        <v>31.63</v>
      </c>
      <c r="BP2122" t="s">
        <v>60</v>
      </c>
      <c r="BQ2122">
        <v>1.1600389769999999</v>
      </c>
      <c r="BR2122" t="s">
        <v>61</v>
      </c>
    </row>
    <row r="2123" spans="1:70" x14ac:dyDescent="0.2">
      <c r="A2123" s="19">
        <f t="shared" ref="A2123:A2186" si="80">BK2123+BN2123</f>
        <v>15.489999999999995</v>
      </c>
      <c r="B2123" s="20">
        <v>3752</v>
      </c>
      <c r="D2123" s="2" t="s">
        <v>1381</v>
      </c>
      <c r="E2123" s="2" t="str">
        <f t="shared" si="79"/>
        <v>ST</v>
      </c>
      <c r="F2123">
        <v>200720433</v>
      </c>
      <c r="G2123">
        <v>202606</v>
      </c>
      <c r="H2123" t="s">
        <v>52</v>
      </c>
      <c r="I2123" t="s">
        <v>321</v>
      </c>
      <c r="J2123" t="s">
        <v>322</v>
      </c>
      <c r="K2123" t="s">
        <v>54</v>
      </c>
      <c r="L2123" s="5">
        <v>46362</v>
      </c>
      <c r="M2123" s="5" t="s">
        <v>3826</v>
      </c>
      <c r="N2123" s="21">
        <v>872996959811</v>
      </c>
      <c r="P2123" t="s">
        <v>326</v>
      </c>
      <c r="Q2123" t="s">
        <v>326</v>
      </c>
      <c r="R2123" t="s">
        <v>56</v>
      </c>
      <c r="S2123" t="s">
        <v>327</v>
      </c>
      <c r="T2123">
        <v>21</v>
      </c>
      <c r="U2123" t="s">
        <v>57</v>
      </c>
      <c r="V2123">
        <v>21320</v>
      </c>
      <c r="W2123">
        <v>75.17</v>
      </c>
      <c r="X2123">
        <v>8.91</v>
      </c>
      <c r="Y2123">
        <v>0</v>
      </c>
      <c r="Z2123">
        <v>-57.2</v>
      </c>
      <c r="AA2123">
        <v>26.88</v>
      </c>
      <c r="AB2123">
        <v>5</v>
      </c>
      <c r="AC2123">
        <v>70.62</v>
      </c>
      <c r="AD2123">
        <v>70.62</v>
      </c>
      <c r="AE2123" t="s">
        <v>9920</v>
      </c>
      <c r="AF2123" t="s">
        <v>6976</v>
      </c>
      <c r="AG2123" t="s">
        <v>6976</v>
      </c>
      <c r="AH2123" t="s">
        <v>6977</v>
      </c>
      <c r="AI2123" t="s">
        <v>369</v>
      </c>
      <c r="AJ2123">
        <v>13</v>
      </c>
      <c r="AK2123" t="s">
        <v>57</v>
      </c>
      <c r="AL2123">
        <v>13002</v>
      </c>
      <c r="AM2123" t="s">
        <v>55</v>
      </c>
      <c r="AN2123" t="s">
        <v>55</v>
      </c>
      <c r="AO2123" t="s">
        <v>55</v>
      </c>
      <c r="AS2123" t="s">
        <v>343</v>
      </c>
      <c r="AT2123">
        <v>0</v>
      </c>
      <c r="AU2123">
        <v>0</v>
      </c>
      <c r="AV2123">
        <v>0</v>
      </c>
      <c r="BB2123">
        <v>0</v>
      </c>
      <c r="BC2123">
        <v>0</v>
      </c>
      <c r="BD2123" t="s">
        <v>60</v>
      </c>
      <c r="BE2123" s="5" t="s">
        <v>3831</v>
      </c>
      <c r="BF2123">
        <v>634343823</v>
      </c>
      <c r="BH2123" t="s">
        <v>323</v>
      </c>
      <c r="BI2123" t="s">
        <v>320</v>
      </c>
      <c r="BJ2123">
        <v>0.43888888888888888</v>
      </c>
      <c r="BK2123">
        <v>64.8</v>
      </c>
      <c r="BL2123">
        <v>7.68</v>
      </c>
      <c r="BM2123">
        <v>0</v>
      </c>
      <c r="BN2123">
        <v>-49.31</v>
      </c>
      <c r="BO2123">
        <v>23.17</v>
      </c>
      <c r="BP2123" t="s">
        <v>60</v>
      </c>
      <c r="BQ2123">
        <v>1.1600389769999999</v>
      </c>
      <c r="BR2123" t="s">
        <v>61</v>
      </c>
    </row>
    <row r="2124" spans="1:70" x14ac:dyDescent="0.2">
      <c r="A2124" s="19">
        <f t="shared" si="80"/>
        <v>12.810000000000002</v>
      </c>
      <c r="B2124" s="20">
        <v>3752</v>
      </c>
      <c r="D2124" s="2" t="s">
        <v>1381</v>
      </c>
      <c r="E2124" s="2" t="str">
        <f t="shared" si="79"/>
        <v>ST</v>
      </c>
      <c r="F2124">
        <v>200720433</v>
      </c>
      <c r="G2124">
        <v>202606</v>
      </c>
      <c r="H2124" t="s">
        <v>52</v>
      </c>
      <c r="I2124" t="s">
        <v>321</v>
      </c>
      <c r="J2124" t="s">
        <v>322</v>
      </c>
      <c r="K2124" t="s">
        <v>54</v>
      </c>
      <c r="L2124" s="5">
        <v>46362</v>
      </c>
      <c r="M2124" s="5" t="s">
        <v>2497</v>
      </c>
      <c r="N2124" s="21">
        <v>872989164313</v>
      </c>
      <c r="P2124" t="s">
        <v>326</v>
      </c>
      <c r="Q2124" t="s">
        <v>326</v>
      </c>
      <c r="R2124" t="s">
        <v>56</v>
      </c>
      <c r="S2124" t="s">
        <v>327</v>
      </c>
      <c r="T2124">
        <v>21</v>
      </c>
      <c r="U2124" t="s">
        <v>57</v>
      </c>
      <c r="V2124">
        <v>21320</v>
      </c>
      <c r="W2124">
        <v>61.9</v>
      </c>
      <c r="X2124">
        <v>7.33</v>
      </c>
      <c r="Y2124">
        <v>0</v>
      </c>
      <c r="Z2124">
        <v>-47.1</v>
      </c>
      <c r="AA2124">
        <v>22.13</v>
      </c>
      <c r="AB2124">
        <v>4</v>
      </c>
      <c r="AC2124">
        <v>53.68</v>
      </c>
      <c r="AD2124">
        <v>53.68</v>
      </c>
      <c r="AE2124" t="s">
        <v>1469</v>
      </c>
      <c r="AF2124" t="s">
        <v>6978</v>
      </c>
      <c r="AG2124" t="s">
        <v>6978</v>
      </c>
      <c r="AH2124" t="s">
        <v>6979</v>
      </c>
      <c r="AI2124" t="s">
        <v>6980</v>
      </c>
      <c r="AJ2124">
        <v>91</v>
      </c>
      <c r="AK2124" t="s">
        <v>57</v>
      </c>
      <c r="AL2124">
        <v>91940</v>
      </c>
      <c r="AM2124" t="s">
        <v>55</v>
      </c>
      <c r="AN2124" t="s">
        <v>55</v>
      </c>
      <c r="AO2124" t="s">
        <v>55</v>
      </c>
      <c r="AS2124" t="s">
        <v>343</v>
      </c>
      <c r="AT2124">
        <v>29</v>
      </c>
      <c r="AU2124">
        <v>31</v>
      </c>
      <c r="AV2124">
        <v>38</v>
      </c>
      <c r="BB2124">
        <v>0</v>
      </c>
      <c r="BC2124">
        <v>0</v>
      </c>
      <c r="BD2124" t="s">
        <v>60</v>
      </c>
      <c r="BE2124" s="5" t="s">
        <v>3831</v>
      </c>
      <c r="BF2124">
        <v>634343823</v>
      </c>
      <c r="BH2124" t="s">
        <v>323</v>
      </c>
      <c r="BI2124" t="s">
        <v>320</v>
      </c>
      <c r="BJ2124">
        <v>0.42777777777777776</v>
      </c>
      <c r="BK2124">
        <v>53.6</v>
      </c>
      <c r="BL2124">
        <v>6.35</v>
      </c>
      <c r="BM2124">
        <v>0</v>
      </c>
      <c r="BN2124">
        <v>-40.79</v>
      </c>
      <c r="BO2124">
        <v>19.16</v>
      </c>
      <c r="BP2124" t="s">
        <v>60</v>
      </c>
      <c r="BQ2124">
        <v>1.154814421</v>
      </c>
      <c r="BR2124" t="s">
        <v>61</v>
      </c>
    </row>
    <row r="2125" spans="1:70" x14ac:dyDescent="0.2">
      <c r="A2125" s="19">
        <f t="shared" si="80"/>
        <v>7.4600000000000009</v>
      </c>
      <c r="B2125" s="20">
        <v>3752</v>
      </c>
      <c r="D2125" s="2" t="s">
        <v>1381</v>
      </c>
      <c r="E2125" s="2" t="str">
        <f t="shared" si="79"/>
        <v>ST</v>
      </c>
      <c r="F2125">
        <v>200720433</v>
      </c>
      <c r="G2125">
        <v>202606</v>
      </c>
      <c r="H2125" t="s">
        <v>52</v>
      </c>
      <c r="I2125" t="s">
        <v>321</v>
      </c>
      <c r="J2125" t="s">
        <v>322</v>
      </c>
      <c r="K2125" t="s">
        <v>54</v>
      </c>
      <c r="L2125" s="5" t="s">
        <v>5697</v>
      </c>
      <c r="M2125" s="5" t="s">
        <v>5681</v>
      </c>
      <c r="N2125" s="21">
        <v>873423089298</v>
      </c>
      <c r="P2125" t="s">
        <v>326</v>
      </c>
      <c r="Q2125" t="s">
        <v>326</v>
      </c>
      <c r="R2125" t="s">
        <v>56</v>
      </c>
      <c r="S2125" t="s">
        <v>327</v>
      </c>
      <c r="T2125">
        <v>21</v>
      </c>
      <c r="U2125" t="s">
        <v>57</v>
      </c>
      <c r="V2125">
        <v>21320</v>
      </c>
      <c r="W2125">
        <v>35.71</v>
      </c>
      <c r="X2125">
        <v>4.24</v>
      </c>
      <c r="Y2125">
        <v>0</v>
      </c>
      <c r="Z2125">
        <v>-27.17</v>
      </c>
      <c r="AA2125">
        <v>12.77</v>
      </c>
      <c r="AB2125">
        <v>2</v>
      </c>
      <c r="AC2125">
        <v>19.8</v>
      </c>
      <c r="AD2125">
        <v>19.8</v>
      </c>
      <c r="AE2125" t="s">
        <v>9921</v>
      </c>
      <c r="AF2125" t="s">
        <v>6981</v>
      </c>
      <c r="AG2125" t="s">
        <v>6981</v>
      </c>
      <c r="AH2125" t="s">
        <v>6982</v>
      </c>
      <c r="AI2125" t="s">
        <v>6983</v>
      </c>
      <c r="AJ2125">
        <v>28</v>
      </c>
      <c r="AK2125" t="s">
        <v>57</v>
      </c>
      <c r="AL2125">
        <v>28300</v>
      </c>
      <c r="AM2125" t="s">
        <v>55</v>
      </c>
      <c r="AN2125" t="s">
        <v>55</v>
      </c>
      <c r="AO2125" t="s">
        <v>55</v>
      </c>
      <c r="AS2125" t="s">
        <v>343</v>
      </c>
      <c r="AT2125">
        <v>0</v>
      </c>
      <c r="AU2125">
        <v>0</v>
      </c>
      <c r="AV2125">
        <v>0</v>
      </c>
      <c r="BB2125">
        <v>0</v>
      </c>
      <c r="BC2125">
        <v>0</v>
      </c>
      <c r="BD2125" t="s">
        <v>60</v>
      </c>
      <c r="BE2125" s="5" t="s">
        <v>5226</v>
      </c>
      <c r="BF2125">
        <v>634353938</v>
      </c>
      <c r="BH2125" t="s">
        <v>323</v>
      </c>
      <c r="BI2125" t="s">
        <v>320</v>
      </c>
      <c r="BJ2125">
        <v>0.42083333333333334</v>
      </c>
      <c r="BK2125">
        <v>31.2</v>
      </c>
      <c r="BL2125">
        <v>3.7</v>
      </c>
      <c r="BM2125">
        <v>0</v>
      </c>
      <c r="BN2125">
        <v>-23.74</v>
      </c>
      <c r="BO2125">
        <v>11.16</v>
      </c>
      <c r="BP2125" t="s">
        <v>60</v>
      </c>
      <c r="BQ2125">
        <v>1.1446231330000001</v>
      </c>
      <c r="BR2125" t="s">
        <v>61</v>
      </c>
    </row>
    <row r="2126" spans="1:70" x14ac:dyDescent="0.2">
      <c r="A2126" s="19">
        <f t="shared" si="80"/>
        <v>10.129999999999995</v>
      </c>
      <c r="B2126" s="20">
        <v>3752</v>
      </c>
      <c r="D2126" s="2" t="s">
        <v>1381</v>
      </c>
      <c r="E2126" s="2" t="str">
        <f t="shared" si="79"/>
        <v>ST</v>
      </c>
      <c r="F2126">
        <v>200720433</v>
      </c>
      <c r="G2126">
        <v>202606</v>
      </c>
      <c r="H2126" t="s">
        <v>52</v>
      </c>
      <c r="I2126" t="s">
        <v>321</v>
      </c>
      <c r="J2126" t="s">
        <v>322</v>
      </c>
      <c r="K2126" t="s">
        <v>54</v>
      </c>
      <c r="L2126" s="5" t="s">
        <v>3826</v>
      </c>
      <c r="M2126" s="5" t="s">
        <v>5222</v>
      </c>
      <c r="N2126" s="21">
        <v>873247500553</v>
      </c>
      <c r="P2126" t="s">
        <v>326</v>
      </c>
      <c r="Q2126" t="s">
        <v>326</v>
      </c>
      <c r="R2126" t="s">
        <v>56</v>
      </c>
      <c r="S2126" t="s">
        <v>327</v>
      </c>
      <c r="T2126">
        <v>21</v>
      </c>
      <c r="U2126" t="s">
        <v>57</v>
      </c>
      <c r="V2126">
        <v>21320</v>
      </c>
      <c r="W2126">
        <v>49.19</v>
      </c>
      <c r="X2126">
        <v>5.83</v>
      </c>
      <c r="Y2126">
        <v>0</v>
      </c>
      <c r="Z2126">
        <v>-37.43</v>
      </c>
      <c r="AA2126">
        <v>17.59</v>
      </c>
      <c r="AB2126">
        <v>2</v>
      </c>
      <c r="AC2126">
        <v>36.08</v>
      </c>
      <c r="AD2126">
        <v>36.08</v>
      </c>
      <c r="AE2126" t="s">
        <v>1469</v>
      </c>
      <c r="AF2126" t="s">
        <v>6984</v>
      </c>
      <c r="AG2126" t="s">
        <v>6984</v>
      </c>
      <c r="AH2126" t="s">
        <v>6985</v>
      </c>
      <c r="AI2126" t="s">
        <v>624</v>
      </c>
      <c r="AJ2126">
        <v>83</v>
      </c>
      <c r="AK2126" t="s">
        <v>57</v>
      </c>
      <c r="AL2126">
        <v>83310</v>
      </c>
      <c r="AM2126" t="s">
        <v>55</v>
      </c>
      <c r="AN2126" t="s">
        <v>55</v>
      </c>
      <c r="AO2126" t="s">
        <v>55</v>
      </c>
      <c r="AS2126" t="s">
        <v>343</v>
      </c>
      <c r="AT2126">
        <v>26</v>
      </c>
      <c r="AU2126">
        <v>31</v>
      </c>
      <c r="AV2126">
        <v>40</v>
      </c>
      <c r="BB2126">
        <v>0</v>
      </c>
      <c r="BC2126">
        <v>0</v>
      </c>
      <c r="BD2126" t="s">
        <v>60</v>
      </c>
      <c r="BE2126" s="5" t="s">
        <v>5226</v>
      </c>
      <c r="BF2126">
        <v>634353938</v>
      </c>
      <c r="BH2126" t="s">
        <v>323</v>
      </c>
      <c r="BI2126" t="s">
        <v>320</v>
      </c>
      <c r="BJ2126">
        <v>0.50347222222222221</v>
      </c>
      <c r="BK2126">
        <v>42.4</v>
      </c>
      <c r="BL2126">
        <v>5.03</v>
      </c>
      <c r="BM2126">
        <v>0</v>
      </c>
      <c r="BN2126">
        <v>-32.270000000000003</v>
      </c>
      <c r="BO2126">
        <v>15.16</v>
      </c>
      <c r="BP2126" t="s">
        <v>60</v>
      </c>
      <c r="BQ2126">
        <v>1.1600389769999999</v>
      </c>
      <c r="BR2126" t="s">
        <v>61</v>
      </c>
    </row>
    <row r="2127" spans="1:70" x14ac:dyDescent="0.2">
      <c r="A2127" s="19">
        <f t="shared" si="80"/>
        <v>10.129999999999995</v>
      </c>
      <c r="B2127" s="20">
        <v>3752</v>
      </c>
      <c r="D2127" s="2" t="s">
        <v>1381</v>
      </c>
      <c r="E2127" s="2" t="str">
        <f t="shared" si="79"/>
        <v>ST</v>
      </c>
      <c r="F2127">
        <v>200720433</v>
      </c>
      <c r="G2127">
        <v>202606</v>
      </c>
      <c r="H2127" t="s">
        <v>52</v>
      </c>
      <c r="I2127" t="s">
        <v>321</v>
      </c>
      <c r="J2127" t="s">
        <v>322</v>
      </c>
      <c r="K2127" t="s">
        <v>54</v>
      </c>
      <c r="L2127" s="5" t="s">
        <v>5681</v>
      </c>
      <c r="M2127" s="5" t="s">
        <v>5682</v>
      </c>
      <c r="N2127" s="21">
        <v>873492407520</v>
      </c>
      <c r="P2127" t="s">
        <v>326</v>
      </c>
      <c r="Q2127" t="s">
        <v>326</v>
      </c>
      <c r="R2127" t="s">
        <v>56</v>
      </c>
      <c r="S2127" t="s">
        <v>327</v>
      </c>
      <c r="T2127">
        <v>21</v>
      </c>
      <c r="U2127" t="s">
        <v>57</v>
      </c>
      <c r="V2127">
        <v>21320</v>
      </c>
      <c r="W2127">
        <v>48.53</v>
      </c>
      <c r="X2127">
        <v>5.76</v>
      </c>
      <c r="Y2127">
        <v>0</v>
      </c>
      <c r="Z2127">
        <v>-36.94</v>
      </c>
      <c r="AA2127">
        <v>17.350000000000001</v>
      </c>
      <c r="AB2127">
        <v>3</v>
      </c>
      <c r="AC2127">
        <v>37.4</v>
      </c>
      <c r="AD2127">
        <v>37.4</v>
      </c>
      <c r="AE2127" t="s">
        <v>9922</v>
      </c>
      <c r="AF2127" t="s">
        <v>6986</v>
      </c>
      <c r="AG2127" t="s">
        <v>6986</v>
      </c>
      <c r="AH2127" t="s">
        <v>6987</v>
      </c>
      <c r="AI2127" t="s">
        <v>2098</v>
      </c>
      <c r="AJ2127">
        <v>69</v>
      </c>
      <c r="AK2127" t="s">
        <v>57</v>
      </c>
      <c r="AL2127">
        <v>69009</v>
      </c>
      <c r="AM2127" t="s">
        <v>55</v>
      </c>
      <c r="AN2127" t="s">
        <v>55</v>
      </c>
      <c r="AO2127" t="s">
        <v>55</v>
      </c>
      <c r="AS2127" t="s">
        <v>343</v>
      </c>
      <c r="AT2127">
        <v>20</v>
      </c>
      <c r="AU2127">
        <v>20</v>
      </c>
      <c r="AV2127">
        <v>31</v>
      </c>
      <c r="BB2127">
        <v>0</v>
      </c>
      <c r="BC2127">
        <v>0</v>
      </c>
      <c r="BD2127" t="s">
        <v>60</v>
      </c>
      <c r="BE2127" s="5" t="s">
        <v>5226</v>
      </c>
      <c r="BF2127">
        <v>634353938</v>
      </c>
      <c r="BH2127" t="s">
        <v>323</v>
      </c>
      <c r="BI2127" t="s">
        <v>320</v>
      </c>
      <c r="BJ2127">
        <v>0.44097222222222221</v>
      </c>
      <c r="BK2127">
        <v>42.4</v>
      </c>
      <c r="BL2127">
        <v>5.03</v>
      </c>
      <c r="BM2127">
        <v>0</v>
      </c>
      <c r="BN2127">
        <v>-32.270000000000003</v>
      </c>
      <c r="BO2127">
        <v>15.16</v>
      </c>
      <c r="BP2127" t="s">
        <v>60</v>
      </c>
      <c r="BQ2127">
        <v>1.1446231330000001</v>
      </c>
      <c r="BR2127" t="s">
        <v>61</v>
      </c>
    </row>
    <row r="2128" spans="1:70" x14ac:dyDescent="0.2">
      <c r="A2128" s="19">
        <f t="shared" si="80"/>
        <v>19.499999999999993</v>
      </c>
      <c r="B2128" s="20">
        <v>3752</v>
      </c>
      <c r="D2128" s="2" t="s">
        <v>1381</v>
      </c>
      <c r="E2128" s="2" t="str">
        <f t="shared" si="79"/>
        <v>ST</v>
      </c>
      <c r="F2128">
        <v>200720433</v>
      </c>
      <c r="G2128">
        <v>202606</v>
      </c>
      <c r="H2128" t="s">
        <v>52</v>
      </c>
      <c r="I2128" t="s">
        <v>321</v>
      </c>
      <c r="J2128" t="s">
        <v>322</v>
      </c>
      <c r="K2128" t="s">
        <v>54</v>
      </c>
      <c r="L2128" s="5" t="s">
        <v>5697</v>
      </c>
      <c r="M2128" s="5" t="s">
        <v>5681</v>
      </c>
      <c r="N2128" s="21">
        <v>873426382007</v>
      </c>
      <c r="P2128" t="s">
        <v>326</v>
      </c>
      <c r="Q2128" t="s">
        <v>326</v>
      </c>
      <c r="R2128" t="s">
        <v>56</v>
      </c>
      <c r="S2128" t="s">
        <v>327</v>
      </c>
      <c r="T2128">
        <v>21</v>
      </c>
      <c r="U2128" t="s">
        <v>57</v>
      </c>
      <c r="V2128">
        <v>21320</v>
      </c>
      <c r="W2128">
        <v>93.63</v>
      </c>
      <c r="X2128">
        <v>11.1</v>
      </c>
      <c r="Y2128">
        <v>0</v>
      </c>
      <c r="Z2128">
        <v>-71.25</v>
      </c>
      <c r="AA2128">
        <v>33.47</v>
      </c>
      <c r="AB2128">
        <v>7</v>
      </c>
      <c r="AC2128">
        <v>98.12</v>
      </c>
      <c r="AD2128">
        <v>98.12</v>
      </c>
      <c r="AE2128" t="s">
        <v>2367</v>
      </c>
      <c r="AF2128" t="s">
        <v>1861</v>
      </c>
      <c r="AG2128" t="s">
        <v>1861</v>
      </c>
      <c r="AH2128" t="s">
        <v>1862</v>
      </c>
      <c r="AI2128" t="s">
        <v>1863</v>
      </c>
      <c r="AJ2128">
        <v>74</v>
      </c>
      <c r="AK2128" t="s">
        <v>57</v>
      </c>
      <c r="AL2128">
        <v>74350</v>
      </c>
      <c r="AM2128" t="s">
        <v>55</v>
      </c>
      <c r="AN2128" t="s">
        <v>55</v>
      </c>
      <c r="AO2128" t="s">
        <v>55</v>
      </c>
      <c r="AS2128" t="s">
        <v>343</v>
      </c>
      <c r="AT2128">
        <v>0</v>
      </c>
      <c r="AU2128">
        <v>0</v>
      </c>
      <c r="AV2128">
        <v>0</v>
      </c>
      <c r="BB2128">
        <v>0</v>
      </c>
      <c r="BC2128">
        <v>0</v>
      </c>
      <c r="BD2128" t="s">
        <v>60</v>
      </c>
      <c r="BE2128" s="5" t="s">
        <v>5226</v>
      </c>
      <c r="BF2128">
        <v>634353938</v>
      </c>
      <c r="BH2128" t="s">
        <v>323</v>
      </c>
      <c r="BI2128" t="s">
        <v>320</v>
      </c>
      <c r="BJ2128">
        <v>0.37361111111111112</v>
      </c>
      <c r="BK2128">
        <v>81.599999999999994</v>
      </c>
      <c r="BL2128">
        <v>9.67</v>
      </c>
      <c r="BM2128">
        <v>0</v>
      </c>
      <c r="BN2128">
        <v>-62.1</v>
      </c>
      <c r="BO2128">
        <v>29.17</v>
      </c>
      <c r="BP2128" t="s">
        <v>60</v>
      </c>
      <c r="BQ2128">
        <v>1.1474074329999999</v>
      </c>
      <c r="BR2128" t="s">
        <v>61</v>
      </c>
    </row>
    <row r="2129" spans="1:70" x14ac:dyDescent="0.2">
      <c r="A2129" s="19">
        <f t="shared" si="80"/>
        <v>7.4600000000000009</v>
      </c>
      <c r="B2129" s="20">
        <v>3752</v>
      </c>
      <c r="D2129" s="2" t="s">
        <v>1381</v>
      </c>
      <c r="E2129" s="2" t="str">
        <f t="shared" si="79"/>
        <v>ST</v>
      </c>
      <c r="F2129">
        <v>200720433</v>
      </c>
      <c r="G2129">
        <v>202606</v>
      </c>
      <c r="H2129" t="s">
        <v>52</v>
      </c>
      <c r="I2129" t="s">
        <v>321</v>
      </c>
      <c r="J2129" t="s">
        <v>322</v>
      </c>
      <c r="K2129" t="s">
        <v>54</v>
      </c>
      <c r="L2129" s="5">
        <v>46332</v>
      </c>
      <c r="M2129" s="5">
        <v>46362</v>
      </c>
      <c r="N2129" s="21">
        <v>872892189273</v>
      </c>
      <c r="P2129" t="s">
        <v>326</v>
      </c>
      <c r="Q2129" t="s">
        <v>326</v>
      </c>
      <c r="R2129" t="s">
        <v>56</v>
      </c>
      <c r="S2129" t="s">
        <v>327</v>
      </c>
      <c r="T2129">
        <v>21</v>
      </c>
      <c r="U2129" t="s">
        <v>57</v>
      </c>
      <c r="V2129">
        <v>21320</v>
      </c>
      <c r="W2129">
        <v>36.03</v>
      </c>
      <c r="X2129">
        <v>4.2699999999999996</v>
      </c>
      <c r="Y2129">
        <v>0</v>
      </c>
      <c r="Z2129">
        <v>-27.42</v>
      </c>
      <c r="AA2129">
        <v>12.89</v>
      </c>
      <c r="AB2129">
        <v>1</v>
      </c>
      <c r="AC2129">
        <v>19.8</v>
      </c>
      <c r="AD2129">
        <v>19.8</v>
      </c>
      <c r="AE2129" t="s">
        <v>1533</v>
      </c>
      <c r="AF2129" t="s">
        <v>593</v>
      </c>
      <c r="AG2129" t="s">
        <v>593</v>
      </c>
      <c r="AH2129" t="s">
        <v>594</v>
      </c>
      <c r="AI2129" t="s">
        <v>595</v>
      </c>
      <c r="AJ2129">
        <v>29</v>
      </c>
      <c r="AK2129" t="s">
        <v>57</v>
      </c>
      <c r="AL2129">
        <v>29300</v>
      </c>
      <c r="AM2129" t="s">
        <v>55</v>
      </c>
      <c r="AN2129" t="s">
        <v>55</v>
      </c>
      <c r="AO2129" t="s">
        <v>55</v>
      </c>
      <c r="AS2129" t="s">
        <v>343</v>
      </c>
      <c r="AT2129">
        <v>0</v>
      </c>
      <c r="AU2129">
        <v>0</v>
      </c>
      <c r="AV2129">
        <v>0</v>
      </c>
      <c r="BB2129">
        <v>0</v>
      </c>
      <c r="BC2129">
        <v>0</v>
      </c>
      <c r="BD2129" t="s">
        <v>60</v>
      </c>
      <c r="BE2129" s="5" t="s">
        <v>3831</v>
      </c>
      <c r="BF2129">
        <v>634343823</v>
      </c>
      <c r="BH2129" t="s">
        <v>323</v>
      </c>
      <c r="BI2129" t="s">
        <v>320</v>
      </c>
      <c r="BJ2129">
        <v>0.45763888888888887</v>
      </c>
      <c r="BK2129">
        <v>31.2</v>
      </c>
      <c r="BL2129">
        <v>3.7</v>
      </c>
      <c r="BM2129">
        <v>0</v>
      </c>
      <c r="BN2129">
        <v>-23.74</v>
      </c>
      <c r="BO2129">
        <v>11.16</v>
      </c>
      <c r="BP2129" t="s">
        <v>60</v>
      </c>
      <c r="BQ2129">
        <v>1.1549344580000001</v>
      </c>
      <c r="BR2129" t="s">
        <v>61</v>
      </c>
    </row>
    <row r="2130" spans="1:70" x14ac:dyDescent="0.2">
      <c r="A2130" s="19">
        <f t="shared" si="80"/>
        <v>12.14</v>
      </c>
      <c r="B2130" s="20">
        <v>3752</v>
      </c>
      <c r="D2130" s="2" t="s">
        <v>1381</v>
      </c>
      <c r="E2130" s="2" t="str">
        <f t="shared" si="79"/>
        <v>ST</v>
      </c>
      <c r="F2130">
        <v>200720433</v>
      </c>
      <c r="G2130">
        <v>202606</v>
      </c>
      <c r="H2130" t="s">
        <v>52</v>
      </c>
      <c r="I2130" t="s">
        <v>321</v>
      </c>
      <c r="J2130" t="s">
        <v>322</v>
      </c>
      <c r="K2130" t="s">
        <v>54</v>
      </c>
      <c r="L2130" s="5" t="s">
        <v>3826</v>
      </c>
      <c r="M2130" s="5" t="s">
        <v>5222</v>
      </c>
      <c r="N2130" s="21">
        <v>873239145814</v>
      </c>
      <c r="P2130" t="s">
        <v>326</v>
      </c>
      <c r="Q2130" t="s">
        <v>326</v>
      </c>
      <c r="R2130" t="s">
        <v>56</v>
      </c>
      <c r="S2130" t="s">
        <v>327</v>
      </c>
      <c r="T2130">
        <v>21</v>
      </c>
      <c r="U2130" t="s">
        <v>57</v>
      </c>
      <c r="V2130">
        <v>21320</v>
      </c>
      <c r="W2130">
        <v>58.93</v>
      </c>
      <c r="X2130">
        <v>6.98</v>
      </c>
      <c r="Y2130">
        <v>0</v>
      </c>
      <c r="Z2130">
        <v>-44.85</v>
      </c>
      <c r="AA2130">
        <v>21.07</v>
      </c>
      <c r="AB2130">
        <v>3</v>
      </c>
      <c r="AC2130">
        <v>49.06</v>
      </c>
      <c r="AD2130">
        <v>49.06</v>
      </c>
      <c r="AE2130" t="s">
        <v>9923</v>
      </c>
      <c r="AF2130" t="s">
        <v>3041</v>
      </c>
      <c r="AG2130" t="s">
        <v>3041</v>
      </c>
      <c r="AH2130" t="s">
        <v>6988</v>
      </c>
      <c r="AI2130" t="s">
        <v>368</v>
      </c>
      <c r="AJ2130">
        <v>33</v>
      </c>
      <c r="AK2130" t="s">
        <v>57</v>
      </c>
      <c r="AL2130">
        <v>33000</v>
      </c>
      <c r="AM2130" t="s">
        <v>55</v>
      </c>
      <c r="AN2130" t="s">
        <v>55</v>
      </c>
      <c r="AO2130" t="s">
        <v>55</v>
      </c>
      <c r="AS2130" t="s">
        <v>343</v>
      </c>
      <c r="AT2130">
        <v>26</v>
      </c>
      <c r="AU2130">
        <v>31</v>
      </c>
      <c r="AV2130">
        <v>39</v>
      </c>
      <c r="BB2130">
        <v>0</v>
      </c>
      <c r="BC2130">
        <v>0</v>
      </c>
      <c r="BD2130" t="s">
        <v>60</v>
      </c>
      <c r="BE2130" s="5" t="s">
        <v>5226</v>
      </c>
      <c r="BF2130">
        <v>634353938</v>
      </c>
      <c r="BH2130" t="s">
        <v>323</v>
      </c>
      <c r="BI2130" t="s">
        <v>320</v>
      </c>
      <c r="BJ2130">
        <v>0.40138888888888891</v>
      </c>
      <c r="BK2130">
        <v>50.8</v>
      </c>
      <c r="BL2130">
        <v>6.02</v>
      </c>
      <c r="BM2130">
        <v>0</v>
      </c>
      <c r="BN2130">
        <v>-38.659999999999997</v>
      </c>
      <c r="BO2130">
        <v>18.16</v>
      </c>
      <c r="BP2130" t="s">
        <v>60</v>
      </c>
      <c r="BQ2130">
        <v>1.1600389769999999</v>
      </c>
      <c r="BR2130" t="s">
        <v>61</v>
      </c>
    </row>
    <row r="2131" spans="1:70" x14ac:dyDescent="0.2">
      <c r="A2131" s="19">
        <f t="shared" si="80"/>
        <v>13.479999999999997</v>
      </c>
      <c r="B2131" s="20">
        <v>3752</v>
      </c>
      <c r="D2131" s="2" t="s">
        <v>1381</v>
      </c>
      <c r="E2131" s="2" t="str">
        <f t="shared" si="79"/>
        <v>ST</v>
      </c>
      <c r="F2131">
        <v>200720433</v>
      </c>
      <c r="G2131">
        <v>202606</v>
      </c>
      <c r="H2131" t="s">
        <v>52</v>
      </c>
      <c r="I2131" t="s">
        <v>321</v>
      </c>
      <c r="J2131" t="s">
        <v>322</v>
      </c>
      <c r="K2131" t="s">
        <v>54</v>
      </c>
      <c r="L2131" s="5">
        <v>46332</v>
      </c>
      <c r="M2131" s="5">
        <v>46362</v>
      </c>
      <c r="N2131" s="21">
        <v>872934832148</v>
      </c>
      <c r="P2131" t="s">
        <v>326</v>
      </c>
      <c r="Q2131" t="s">
        <v>326</v>
      </c>
      <c r="R2131" t="s">
        <v>56</v>
      </c>
      <c r="S2131" t="s">
        <v>327</v>
      </c>
      <c r="T2131">
        <v>21</v>
      </c>
      <c r="U2131" t="s">
        <v>57</v>
      </c>
      <c r="V2131">
        <v>21320</v>
      </c>
      <c r="W2131">
        <v>65.14</v>
      </c>
      <c r="X2131">
        <v>7.71</v>
      </c>
      <c r="Y2131">
        <v>0</v>
      </c>
      <c r="Z2131">
        <v>-49.57</v>
      </c>
      <c r="AA2131">
        <v>23.28</v>
      </c>
      <c r="AB2131">
        <v>4</v>
      </c>
      <c r="AC2131">
        <v>59.4</v>
      </c>
      <c r="AD2131">
        <v>59.4</v>
      </c>
      <c r="AE2131" t="s">
        <v>9924</v>
      </c>
      <c r="AF2131" t="s">
        <v>426</v>
      </c>
      <c r="AG2131" t="s">
        <v>426</v>
      </c>
      <c r="AH2131" t="s">
        <v>6989</v>
      </c>
      <c r="AI2131" t="s">
        <v>6990</v>
      </c>
      <c r="AJ2131">
        <v>19</v>
      </c>
      <c r="AK2131" t="s">
        <v>57</v>
      </c>
      <c r="AL2131">
        <v>19110</v>
      </c>
      <c r="AM2131" t="s">
        <v>55</v>
      </c>
      <c r="AN2131" t="s">
        <v>55</v>
      </c>
      <c r="AO2131" t="s">
        <v>55</v>
      </c>
      <c r="AS2131" t="s">
        <v>343</v>
      </c>
      <c r="AT2131">
        <v>0</v>
      </c>
      <c r="AU2131">
        <v>0</v>
      </c>
      <c r="AV2131">
        <v>0</v>
      </c>
      <c r="BB2131">
        <v>0</v>
      </c>
      <c r="BC2131">
        <v>0</v>
      </c>
      <c r="BD2131" t="s">
        <v>60</v>
      </c>
      <c r="BE2131" s="5" t="s">
        <v>3831</v>
      </c>
      <c r="BF2131">
        <v>634343823</v>
      </c>
      <c r="BH2131" t="s">
        <v>323</v>
      </c>
      <c r="BI2131" t="s">
        <v>320</v>
      </c>
      <c r="BJ2131">
        <v>0.46111111111111114</v>
      </c>
      <c r="BK2131">
        <v>56.4</v>
      </c>
      <c r="BL2131">
        <v>6.68</v>
      </c>
      <c r="BM2131">
        <v>0</v>
      </c>
      <c r="BN2131">
        <v>-42.92</v>
      </c>
      <c r="BO2131">
        <v>20.16</v>
      </c>
      <c r="BP2131" t="s">
        <v>60</v>
      </c>
      <c r="BQ2131">
        <v>1.1549344580000001</v>
      </c>
      <c r="BR2131" t="s">
        <v>61</v>
      </c>
    </row>
    <row r="2132" spans="1:70" x14ac:dyDescent="0.2">
      <c r="A2132" s="19">
        <f t="shared" si="80"/>
        <v>10.800000000000004</v>
      </c>
      <c r="B2132" s="20">
        <v>3752</v>
      </c>
      <c r="D2132" s="2" t="s">
        <v>1381</v>
      </c>
      <c r="E2132" s="2" t="str">
        <f t="shared" si="79"/>
        <v>ST</v>
      </c>
      <c r="F2132">
        <v>200720433</v>
      </c>
      <c r="G2132">
        <v>202606</v>
      </c>
      <c r="H2132" t="s">
        <v>52</v>
      </c>
      <c r="I2132" t="s">
        <v>321</v>
      </c>
      <c r="J2132" t="s">
        <v>322</v>
      </c>
      <c r="K2132" t="s">
        <v>54</v>
      </c>
      <c r="L2132" s="5">
        <v>46332</v>
      </c>
      <c r="M2132" s="5">
        <v>46362</v>
      </c>
      <c r="N2132" s="21">
        <v>872943659154</v>
      </c>
      <c r="P2132" t="s">
        <v>326</v>
      </c>
      <c r="Q2132" t="s">
        <v>326</v>
      </c>
      <c r="R2132" t="s">
        <v>56</v>
      </c>
      <c r="S2132" t="s">
        <v>327</v>
      </c>
      <c r="T2132">
        <v>21</v>
      </c>
      <c r="U2132" t="s">
        <v>57</v>
      </c>
      <c r="V2132">
        <v>21320</v>
      </c>
      <c r="W2132">
        <v>52.2</v>
      </c>
      <c r="X2132">
        <v>6.18</v>
      </c>
      <c r="Y2132">
        <v>0</v>
      </c>
      <c r="Z2132">
        <v>-39.729999999999997</v>
      </c>
      <c r="AA2132">
        <v>18.649999999999999</v>
      </c>
      <c r="AB2132">
        <v>3</v>
      </c>
      <c r="AC2132">
        <v>40.479999999999997</v>
      </c>
      <c r="AD2132">
        <v>40.479999999999997</v>
      </c>
      <c r="AE2132" t="s">
        <v>9925</v>
      </c>
      <c r="AF2132" t="s">
        <v>6991</v>
      </c>
      <c r="AG2132" t="s">
        <v>1844</v>
      </c>
      <c r="AH2132" t="s">
        <v>6992</v>
      </c>
      <c r="AI2132" t="s">
        <v>377</v>
      </c>
      <c r="AJ2132">
        <v>37</v>
      </c>
      <c r="AK2132" t="s">
        <v>57</v>
      </c>
      <c r="AL2132">
        <v>37000</v>
      </c>
      <c r="AM2132" t="s">
        <v>55</v>
      </c>
      <c r="AN2132" t="s">
        <v>55</v>
      </c>
      <c r="AO2132" t="s">
        <v>55</v>
      </c>
      <c r="AS2132" t="s">
        <v>343</v>
      </c>
      <c r="AT2132">
        <v>0</v>
      </c>
      <c r="AU2132">
        <v>0</v>
      </c>
      <c r="AV2132">
        <v>0</v>
      </c>
      <c r="BB2132">
        <v>0</v>
      </c>
      <c r="BC2132">
        <v>0</v>
      </c>
      <c r="BD2132" t="s">
        <v>60</v>
      </c>
      <c r="BE2132" s="5" t="s">
        <v>3831</v>
      </c>
      <c r="BF2132">
        <v>634343823</v>
      </c>
      <c r="BH2132" t="s">
        <v>323</v>
      </c>
      <c r="BI2132" t="s">
        <v>320</v>
      </c>
      <c r="BJ2132">
        <v>0.45347222222222222</v>
      </c>
      <c r="BK2132">
        <v>45.2</v>
      </c>
      <c r="BL2132">
        <v>5.35</v>
      </c>
      <c r="BM2132">
        <v>0</v>
      </c>
      <c r="BN2132">
        <v>-34.4</v>
      </c>
      <c r="BO2132">
        <v>16.149999999999999</v>
      </c>
      <c r="BP2132" t="s">
        <v>60</v>
      </c>
      <c r="BQ2132">
        <v>1.1549344580000001</v>
      </c>
      <c r="BR2132" t="s">
        <v>61</v>
      </c>
    </row>
    <row r="2133" spans="1:70" x14ac:dyDescent="0.2">
      <c r="A2133" s="19">
        <f t="shared" si="80"/>
        <v>21.840000000000003</v>
      </c>
      <c r="B2133" s="20">
        <v>3752</v>
      </c>
      <c r="D2133" s="2" t="s">
        <v>1381</v>
      </c>
      <c r="E2133" s="2" t="str">
        <f t="shared" si="79"/>
        <v>ST</v>
      </c>
      <c r="F2133">
        <v>200720433</v>
      </c>
      <c r="G2133">
        <v>202606</v>
      </c>
      <c r="H2133" t="s">
        <v>52</v>
      </c>
      <c r="I2133" t="s">
        <v>321</v>
      </c>
      <c r="J2133" t="s">
        <v>322</v>
      </c>
      <c r="K2133" t="s">
        <v>54</v>
      </c>
      <c r="L2133" s="5" t="s">
        <v>3825</v>
      </c>
      <c r="M2133" s="5" t="s">
        <v>3826</v>
      </c>
      <c r="N2133" s="21">
        <v>873140962588</v>
      </c>
      <c r="P2133" t="s">
        <v>326</v>
      </c>
      <c r="Q2133" t="s">
        <v>326</v>
      </c>
      <c r="R2133" t="s">
        <v>56</v>
      </c>
      <c r="S2133" t="s">
        <v>327</v>
      </c>
      <c r="T2133">
        <v>21</v>
      </c>
      <c r="U2133" t="s">
        <v>57</v>
      </c>
      <c r="V2133">
        <v>21320</v>
      </c>
      <c r="W2133">
        <v>106.06</v>
      </c>
      <c r="X2133">
        <v>97.32</v>
      </c>
      <c r="Y2133">
        <v>0</v>
      </c>
      <c r="Z2133">
        <v>-80.709999999999994</v>
      </c>
      <c r="AA2133">
        <v>122.66</v>
      </c>
      <c r="AB2133">
        <v>8</v>
      </c>
      <c r="AC2133">
        <v>113.08</v>
      </c>
      <c r="AD2133">
        <v>113.08</v>
      </c>
      <c r="AE2133" t="s">
        <v>9926</v>
      </c>
      <c r="AF2133" t="s">
        <v>635</v>
      </c>
      <c r="AG2133" t="s">
        <v>635</v>
      </c>
      <c r="AH2133" t="s">
        <v>6993</v>
      </c>
      <c r="AI2133" t="s">
        <v>6994</v>
      </c>
      <c r="AJ2133">
        <v>85</v>
      </c>
      <c r="AK2133" t="s">
        <v>57</v>
      </c>
      <c r="AL2133">
        <v>85350</v>
      </c>
      <c r="AM2133" t="s">
        <v>55</v>
      </c>
      <c r="AN2133" t="s">
        <v>55</v>
      </c>
      <c r="AO2133" t="s">
        <v>55</v>
      </c>
      <c r="AS2133" t="s">
        <v>343</v>
      </c>
      <c r="AT2133">
        <v>30</v>
      </c>
      <c r="AU2133">
        <v>31</v>
      </c>
      <c r="AV2133">
        <v>40</v>
      </c>
      <c r="BB2133">
        <v>0</v>
      </c>
      <c r="BC2133">
        <v>0</v>
      </c>
      <c r="BD2133" t="s">
        <v>60</v>
      </c>
      <c r="BE2133" s="5" t="s">
        <v>3831</v>
      </c>
      <c r="BF2133">
        <v>634343823</v>
      </c>
      <c r="BH2133" t="s">
        <v>323</v>
      </c>
      <c r="BI2133" t="s">
        <v>320</v>
      </c>
      <c r="BJ2133">
        <v>0.59652777777777777</v>
      </c>
      <c r="BK2133">
        <v>91.4</v>
      </c>
      <c r="BL2133">
        <v>83.87</v>
      </c>
      <c r="BM2133">
        <v>0</v>
      </c>
      <c r="BN2133">
        <v>-69.56</v>
      </c>
      <c r="BO2133">
        <v>105.71</v>
      </c>
      <c r="BP2133" t="s">
        <v>60</v>
      </c>
      <c r="BQ2133">
        <v>1.160362033</v>
      </c>
      <c r="BR2133" t="s">
        <v>61</v>
      </c>
    </row>
    <row r="2134" spans="1:70" x14ac:dyDescent="0.2">
      <c r="A2134" s="19">
        <f t="shared" si="80"/>
        <v>9.8000000000000007</v>
      </c>
      <c r="B2134" s="20">
        <v>3752</v>
      </c>
      <c r="D2134" s="2" t="s">
        <v>1381</v>
      </c>
      <c r="E2134" s="2" t="str">
        <f t="shared" si="79"/>
        <v>ST</v>
      </c>
      <c r="F2134">
        <v>200720433</v>
      </c>
      <c r="G2134">
        <v>202606</v>
      </c>
      <c r="H2134" t="s">
        <v>52</v>
      </c>
      <c r="I2134" t="s">
        <v>321</v>
      </c>
      <c r="J2134" t="s">
        <v>322</v>
      </c>
      <c r="K2134" t="s">
        <v>54</v>
      </c>
      <c r="L2134" s="5" t="s">
        <v>5697</v>
      </c>
      <c r="M2134" s="5" t="s">
        <v>5681</v>
      </c>
      <c r="N2134" s="21">
        <v>873423886290</v>
      </c>
      <c r="P2134" t="s">
        <v>326</v>
      </c>
      <c r="Q2134" t="s">
        <v>326</v>
      </c>
      <c r="R2134" t="s">
        <v>56</v>
      </c>
      <c r="S2134" t="s">
        <v>327</v>
      </c>
      <c r="T2134">
        <v>21</v>
      </c>
      <c r="U2134" t="s">
        <v>57</v>
      </c>
      <c r="V2134">
        <v>21320</v>
      </c>
      <c r="W2134">
        <v>47.04</v>
      </c>
      <c r="X2134">
        <v>5.58</v>
      </c>
      <c r="Y2134">
        <v>0</v>
      </c>
      <c r="Z2134">
        <v>-35.799999999999997</v>
      </c>
      <c r="AA2134">
        <v>16.82</v>
      </c>
      <c r="AB2134">
        <v>2</v>
      </c>
      <c r="AC2134">
        <v>34.1</v>
      </c>
      <c r="AD2134">
        <v>34.1</v>
      </c>
      <c r="AE2134" t="s">
        <v>9927</v>
      </c>
      <c r="AF2134" t="s">
        <v>2525</v>
      </c>
      <c r="AG2134" t="s">
        <v>2525</v>
      </c>
      <c r="AH2134" t="s">
        <v>2526</v>
      </c>
      <c r="AI2134" t="s">
        <v>2527</v>
      </c>
      <c r="AJ2134">
        <v>85</v>
      </c>
      <c r="AK2134" t="s">
        <v>57</v>
      </c>
      <c r="AL2134">
        <v>85270</v>
      </c>
      <c r="AM2134" t="s">
        <v>55</v>
      </c>
      <c r="AN2134" t="s">
        <v>55</v>
      </c>
      <c r="AO2134" t="s">
        <v>55</v>
      </c>
      <c r="AS2134" t="s">
        <v>343</v>
      </c>
      <c r="AT2134">
        <v>31</v>
      </c>
      <c r="AU2134">
        <v>40</v>
      </c>
      <c r="AV2134">
        <v>31</v>
      </c>
      <c r="BB2134">
        <v>0</v>
      </c>
      <c r="BC2134">
        <v>0</v>
      </c>
      <c r="BD2134" t="s">
        <v>60</v>
      </c>
      <c r="BE2134" s="5" t="s">
        <v>5226</v>
      </c>
      <c r="BF2134">
        <v>634353938</v>
      </c>
      <c r="BH2134" t="s">
        <v>323</v>
      </c>
      <c r="BI2134" t="s">
        <v>320</v>
      </c>
      <c r="BJ2134">
        <v>0.58263888888888893</v>
      </c>
      <c r="BK2134">
        <v>41</v>
      </c>
      <c r="BL2134">
        <v>4.8600000000000003</v>
      </c>
      <c r="BM2134">
        <v>0</v>
      </c>
      <c r="BN2134">
        <v>-31.2</v>
      </c>
      <c r="BO2134">
        <v>14.66</v>
      </c>
      <c r="BP2134" t="s">
        <v>60</v>
      </c>
      <c r="BQ2134">
        <v>1.1474074329999999</v>
      </c>
      <c r="BR2134" t="s">
        <v>61</v>
      </c>
    </row>
    <row r="2135" spans="1:70" x14ac:dyDescent="0.2">
      <c r="A2135" s="19">
        <f t="shared" si="80"/>
        <v>9.8000000000000007</v>
      </c>
      <c r="B2135" s="20">
        <v>3752</v>
      </c>
      <c r="D2135" s="2" t="s">
        <v>1381</v>
      </c>
      <c r="E2135" s="2" t="str">
        <f t="shared" si="79"/>
        <v>ST</v>
      </c>
      <c r="F2135">
        <v>200720433</v>
      </c>
      <c r="G2135">
        <v>202606</v>
      </c>
      <c r="H2135" t="s">
        <v>52</v>
      </c>
      <c r="I2135" t="s">
        <v>321</v>
      </c>
      <c r="J2135" t="s">
        <v>322</v>
      </c>
      <c r="K2135" t="s">
        <v>54</v>
      </c>
      <c r="L2135" s="5" t="s">
        <v>5697</v>
      </c>
      <c r="M2135" s="5" t="s">
        <v>5681</v>
      </c>
      <c r="N2135" s="21">
        <v>873432548219</v>
      </c>
      <c r="P2135" t="s">
        <v>326</v>
      </c>
      <c r="Q2135" t="s">
        <v>326</v>
      </c>
      <c r="R2135" t="s">
        <v>56</v>
      </c>
      <c r="S2135" t="s">
        <v>327</v>
      </c>
      <c r="T2135">
        <v>21</v>
      </c>
      <c r="U2135" t="s">
        <v>57</v>
      </c>
      <c r="V2135">
        <v>21320</v>
      </c>
      <c r="W2135">
        <v>47.04</v>
      </c>
      <c r="X2135">
        <v>5.58</v>
      </c>
      <c r="Y2135">
        <v>0</v>
      </c>
      <c r="Z2135">
        <v>-35.799999999999997</v>
      </c>
      <c r="AA2135">
        <v>16.82</v>
      </c>
      <c r="AB2135">
        <v>2</v>
      </c>
      <c r="AC2135">
        <v>34.54</v>
      </c>
      <c r="AD2135">
        <v>34.54</v>
      </c>
      <c r="AE2135" t="s">
        <v>1597</v>
      </c>
      <c r="AF2135" t="s">
        <v>820</v>
      </c>
      <c r="AG2135" t="s">
        <v>820</v>
      </c>
      <c r="AH2135" t="s">
        <v>6995</v>
      </c>
      <c r="AI2135" t="s">
        <v>6996</v>
      </c>
      <c r="AJ2135">
        <v>95</v>
      </c>
      <c r="AK2135" t="s">
        <v>57</v>
      </c>
      <c r="AL2135">
        <v>95600</v>
      </c>
      <c r="AM2135" t="s">
        <v>55</v>
      </c>
      <c r="AN2135" t="s">
        <v>55</v>
      </c>
      <c r="AO2135" t="s">
        <v>55</v>
      </c>
      <c r="AS2135" t="s">
        <v>343</v>
      </c>
      <c r="AT2135">
        <v>0</v>
      </c>
      <c r="AU2135">
        <v>0</v>
      </c>
      <c r="AV2135">
        <v>0</v>
      </c>
      <c r="BB2135">
        <v>0</v>
      </c>
      <c r="BC2135">
        <v>0</v>
      </c>
      <c r="BD2135" t="s">
        <v>60</v>
      </c>
      <c r="BE2135" s="5" t="s">
        <v>5226</v>
      </c>
      <c r="BF2135">
        <v>634353938</v>
      </c>
      <c r="BH2135" t="s">
        <v>323</v>
      </c>
      <c r="BI2135" t="s">
        <v>320</v>
      </c>
      <c r="BJ2135">
        <v>0.50208333333333333</v>
      </c>
      <c r="BK2135">
        <v>41</v>
      </c>
      <c r="BL2135">
        <v>4.8600000000000003</v>
      </c>
      <c r="BM2135">
        <v>0</v>
      </c>
      <c r="BN2135">
        <v>-31.2</v>
      </c>
      <c r="BO2135">
        <v>14.66</v>
      </c>
      <c r="BP2135" t="s">
        <v>60</v>
      </c>
      <c r="BQ2135">
        <v>1.1474074329999999</v>
      </c>
      <c r="BR2135" t="s">
        <v>61</v>
      </c>
    </row>
    <row r="2136" spans="1:70" x14ac:dyDescent="0.2">
      <c r="A2136" s="19">
        <f t="shared" si="80"/>
        <v>9.1300000000000026</v>
      </c>
      <c r="B2136" s="20">
        <v>3752</v>
      </c>
      <c r="D2136" s="2" t="s">
        <v>1381</v>
      </c>
      <c r="E2136" s="2" t="str">
        <f t="shared" si="79"/>
        <v>ST</v>
      </c>
      <c r="F2136">
        <v>200720433</v>
      </c>
      <c r="G2136">
        <v>202606</v>
      </c>
      <c r="H2136" t="s">
        <v>52</v>
      </c>
      <c r="I2136" t="s">
        <v>321</v>
      </c>
      <c r="J2136" t="s">
        <v>322</v>
      </c>
      <c r="K2136" t="s">
        <v>54</v>
      </c>
      <c r="L2136" s="5" t="s">
        <v>4087</v>
      </c>
      <c r="M2136" s="5" t="s">
        <v>3825</v>
      </c>
      <c r="N2136" s="21">
        <v>873129207661</v>
      </c>
      <c r="P2136" t="s">
        <v>326</v>
      </c>
      <c r="Q2136" t="s">
        <v>326</v>
      </c>
      <c r="R2136" t="s">
        <v>56</v>
      </c>
      <c r="S2136" t="s">
        <v>327</v>
      </c>
      <c r="T2136">
        <v>21</v>
      </c>
      <c r="U2136" t="s">
        <v>57</v>
      </c>
      <c r="V2136">
        <v>21320</v>
      </c>
      <c r="W2136">
        <v>44.21</v>
      </c>
      <c r="X2136">
        <v>5.24</v>
      </c>
      <c r="Y2136">
        <v>0</v>
      </c>
      <c r="Z2136">
        <v>-33.64</v>
      </c>
      <c r="AA2136">
        <v>15.81</v>
      </c>
      <c r="AB2136">
        <v>2</v>
      </c>
      <c r="AC2136">
        <v>30.8</v>
      </c>
      <c r="AD2136">
        <v>30.8</v>
      </c>
      <c r="AE2136" t="s">
        <v>9928</v>
      </c>
      <c r="AF2136" t="s">
        <v>476</v>
      </c>
      <c r="AG2136" t="s">
        <v>476</v>
      </c>
      <c r="AH2136" t="s">
        <v>2057</v>
      </c>
      <c r="AI2136" t="s">
        <v>579</v>
      </c>
      <c r="AJ2136">
        <v>21</v>
      </c>
      <c r="AK2136" t="s">
        <v>57</v>
      </c>
      <c r="AL2136">
        <v>21000</v>
      </c>
      <c r="AM2136" t="s">
        <v>55</v>
      </c>
      <c r="AN2136" t="s">
        <v>55</v>
      </c>
      <c r="AO2136" t="s">
        <v>55</v>
      </c>
      <c r="AS2136" t="s">
        <v>343</v>
      </c>
      <c r="AT2136">
        <v>0</v>
      </c>
      <c r="AU2136">
        <v>0</v>
      </c>
      <c r="AV2136">
        <v>0</v>
      </c>
      <c r="BB2136">
        <v>0</v>
      </c>
      <c r="BC2136">
        <v>0</v>
      </c>
      <c r="BD2136" t="s">
        <v>60</v>
      </c>
      <c r="BE2136" s="5" t="s">
        <v>3831</v>
      </c>
      <c r="BF2136">
        <v>634343823</v>
      </c>
      <c r="BH2136" t="s">
        <v>323</v>
      </c>
      <c r="BI2136" t="s">
        <v>320</v>
      </c>
      <c r="BJ2136">
        <v>0.60069444444444442</v>
      </c>
      <c r="BK2136">
        <v>38.200000000000003</v>
      </c>
      <c r="BL2136">
        <v>4.53</v>
      </c>
      <c r="BM2136">
        <v>0</v>
      </c>
      <c r="BN2136">
        <v>-29.07</v>
      </c>
      <c r="BO2136">
        <v>13.66</v>
      </c>
      <c r="BP2136" t="s">
        <v>60</v>
      </c>
      <c r="BQ2136">
        <v>1.1572332869999999</v>
      </c>
      <c r="BR2136" t="s">
        <v>61</v>
      </c>
    </row>
    <row r="2137" spans="1:70" x14ac:dyDescent="0.2">
      <c r="A2137" s="19">
        <f t="shared" si="80"/>
        <v>8.7999999999999972</v>
      </c>
      <c r="B2137" s="20">
        <v>3752</v>
      </c>
      <c r="D2137" s="2" t="s">
        <v>1381</v>
      </c>
      <c r="E2137" s="2" t="str">
        <f t="shared" si="79"/>
        <v>ST</v>
      </c>
      <c r="F2137">
        <v>200720433</v>
      </c>
      <c r="G2137">
        <v>202606</v>
      </c>
      <c r="H2137" t="s">
        <v>52</v>
      </c>
      <c r="I2137" t="s">
        <v>321</v>
      </c>
      <c r="J2137" t="s">
        <v>322</v>
      </c>
      <c r="K2137" t="s">
        <v>54</v>
      </c>
      <c r="L2137" s="5" t="s">
        <v>5697</v>
      </c>
      <c r="M2137" s="5" t="s">
        <v>5681</v>
      </c>
      <c r="N2137" s="21">
        <v>873423165363</v>
      </c>
      <c r="P2137" t="s">
        <v>326</v>
      </c>
      <c r="Q2137" t="s">
        <v>326</v>
      </c>
      <c r="R2137" t="s">
        <v>56</v>
      </c>
      <c r="S2137" t="s">
        <v>327</v>
      </c>
      <c r="T2137">
        <v>21</v>
      </c>
      <c r="U2137" t="s">
        <v>57</v>
      </c>
      <c r="V2137">
        <v>21320</v>
      </c>
      <c r="W2137">
        <v>42.22</v>
      </c>
      <c r="X2137">
        <v>5</v>
      </c>
      <c r="Y2137">
        <v>0</v>
      </c>
      <c r="Z2137">
        <v>-32.130000000000003</v>
      </c>
      <c r="AA2137">
        <v>15.1</v>
      </c>
      <c r="AB2137">
        <v>2</v>
      </c>
      <c r="AC2137">
        <v>28.6</v>
      </c>
      <c r="AD2137">
        <v>28.6</v>
      </c>
      <c r="AE2137" t="s">
        <v>9929</v>
      </c>
      <c r="AF2137" t="s">
        <v>6997</v>
      </c>
      <c r="AG2137" t="s">
        <v>6997</v>
      </c>
      <c r="AH2137" t="s">
        <v>6998</v>
      </c>
      <c r="AI2137" t="s">
        <v>560</v>
      </c>
      <c r="AJ2137">
        <v>32</v>
      </c>
      <c r="AK2137" t="s">
        <v>57</v>
      </c>
      <c r="AL2137">
        <v>32000</v>
      </c>
      <c r="AM2137" t="s">
        <v>55</v>
      </c>
      <c r="AN2137" t="s">
        <v>55</v>
      </c>
      <c r="AO2137" t="s">
        <v>55</v>
      </c>
      <c r="AS2137" t="s">
        <v>343</v>
      </c>
      <c r="AT2137">
        <v>0</v>
      </c>
      <c r="AU2137">
        <v>0</v>
      </c>
      <c r="AV2137">
        <v>0</v>
      </c>
      <c r="BB2137">
        <v>0</v>
      </c>
      <c r="BC2137">
        <v>0</v>
      </c>
      <c r="BD2137" t="s">
        <v>60</v>
      </c>
      <c r="BE2137" s="5" t="s">
        <v>5226</v>
      </c>
      <c r="BF2137">
        <v>634353938</v>
      </c>
      <c r="BH2137" t="s">
        <v>323</v>
      </c>
      <c r="BI2137" t="s">
        <v>320</v>
      </c>
      <c r="BJ2137">
        <v>0.50208333333333333</v>
      </c>
      <c r="BK2137">
        <v>36.799999999999997</v>
      </c>
      <c r="BL2137">
        <v>4.3600000000000003</v>
      </c>
      <c r="BM2137">
        <v>0</v>
      </c>
      <c r="BN2137">
        <v>-28</v>
      </c>
      <c r="BO2137">
        <v>13.16</v>
      </c>
      <c r="BP2137" t="s">
        <v>60</v>
      </c>
      <c r="BQ2137">
        <v>1.1474074329999999</v>
      </c>
      <c r="BR2137" t="s">
        <v>61</v>
      </c>
    </row>
    <row r="2138" spans="1:70" x14ac:dyDescent="0.2">
      <c r="A2138" s="19">
        <f t="shared" si="80"/>
        <v>10.129999999999995</v>
      </c>
      <c r="B2138" s="20">
        <v>3752</v>
      </c>
      <c r="D2138" s="2" t="s">
        <v>1381</v>
      </c>
      <c r="E2138" s="2" t="str">
        <f t="shared" si="79"/>
        <v>ST</v>
      </c>
      <c r="F2138">
        <v>200720433</v>
      </c>
      <c r="G2138">
        <v>202606</v>
      </c>
      <c r="H2138" t="s">
        <v>52</v>
      </c>
      <c r="I2138" t="s">
        <v>321</v>
      </c>
      <c r="J2138" t="s">
        <v>322</v>
      </c>
      <c r="K2138" t="s">
        <v>54</v>
      </c>
      <c r="L2138" s="5" t="s">
        <v>3826</v>
      </c>
      <c r="M2138" s="5" t="s">
        <v>5222</v>
      </c>
      <c r="N2138" s="21">
        <v>873198524011</v>
      </c>
      <c r="P2138" t="s">
        <v>326</v>
      </c>
      <c r="Q2138" t="s">
        <v>326</v>
      </c>
      <c r="R2138" t="s">
        <v>56</v>
      </c>
      <c r="S2138" t="s">
        <v>327</v>
      </c>
      <c r="T2138">
        <v>21</v>
      </c>
      <c r="U2138" t="s">
        <v>57</v>
      </c>
      <c r="V2138">
        <v>21320</v>
      </c>
      <c r="W2138">
        <v>49.19</v>
      </c>
      <c r="X2138">
        <v>5.83</v>
      </c>
      <c r="Y2138">
        <v>0</v>
      </c>
      <c r="Z2138">
        <v>-37.43</v>
      </c>
      <c r="AA2138">
        <v>17.59</v>
      </c>
      <c r="AB2138">
        <v>2</v>
      </c>
      <c r="AC2138">
        <v>36.08</v>
      </c>
      <c r="AD2138">
        <v>36.08</v>
      </c>
      <c r="AE2138" t="s">
        <v>8662</v>
      </c>
      <c r="AF2138" t="s">
        <v>6999</v>
      </c>
      <c r="AG2138" t="s">
        <v>6999</v>
      </c>
      <c r="AH2138" t="s">
        <v>7000</v>
      </c>
      <c r="AI2138" t="s">
        <v>402</v>
      </c>
      <c r="AJ2138">
        <v>59</v>
      </c>
      <c r="AK2138" t="s">
        <v>57</v>
      </c>
      <c r="AL2138">
        <v>59500</v>
      </c>
      <c r="AM2138" t="s">
        <v>55</v>
      </c>
      <c r="AN2138" t="s">
        <v>55</v>
      </c>
      <c r="AO2138" t="s">
        <v>55</v>
      </c>
      <c r="AS2138" t="s">
        <v>343</v>
      </c>
      <c r="AT2138">
        <v>30</v>
      </c>
      <c r="AU2138">
        <v>30</v>
      </c>
      <c r="AV2138">
        <v>40</v>
      </c>
      <c r="BB2138">
        <v>0</v>
      </c>
      <c r="BC2138">
        <v>0</v>
      </c>
      <c r="BD2138" t="s">
        <v>60</v>
      </c>
      <c r="BE2138" s="5" t="s">
        <v>5226</v>
      </c>
      <c r="BF2138">
        <v>634353938</v>
      </c>
      <c r="BH2138" t="s">
        <v>323</v>
      </c>
      <c r="BI2138" t="s">
        <v>320</v>
      </c>
      <c r="BJ2138">
        <v>0.45555555555555555</v>
      </c>
      <c r="BK2138">
        <v>42.4</v>
      </c>
      <c r="BL2138">
        <v>5.03</v>
      </c>
      <c r="BM2138">
        <v>0</v>
      </c>
      <c r="BN2138">
        <v>-32.270000000000003</v>
      </c>
      <c r="BO2138">
        <v>15.16</v>
      </c>
      <c r="BP2138" t="s">
        <v>60</v>
      </c>
      <c r="BQ2138">
        <v>1.1600389769999999</v>
      </c>
      <c r="BR2138" t="s">
        <v>61</v>
      </c>
    </row>
    <row r="2139" spans="1:70" x14ac:dyDescent="0.2">
      <c r="A2139" s="19">
        <f t="shared" si="80"/>
        <v>19.499999999999993</v>
      </c>
      <c r="B2139" s="20">
        <v>3752</v>
      </c>
      <c r="D2139" s="2" t="s">
        <v>1381</v>
      </c>
      <c r="E2139" s="2" t="str">
        <f t="shared" si="79"/>
        <v>ST</v>
      </c>
      <c r="F2139">
        <v>200720433</v>
      </c>
      <c r="G2139">
        <v>202606</v>
      </c>
      <c r="H2139" t="s">
        <v>52</v>
      </c>
      <c r="I2139" t="s">
        <v>321</v>
      </c>
      <c r="J2139" t="s">
        <v>322</v>
      </c>
      <c r="K2139" t="s">
        <v>54</v>
      </c>
      <c r="L2139" s="5">
        <v>46332</v>
      </c>
      <c r="M2139" s="5">
        <v>46362</v>
      </c>
      <c r="N2139" s="21">
        <v>872887833204</v>
      </c>
      <c r="P2139" t="s">
        <v>326</v>
      </c>
      <c r="Q2139" t="s">
        <v>326</v>
      </c>
      <c r="R2139" t="s">
        <v>56</v>
      </c>
      <c r="S2139" t="s">
        <v>327</v>
      </c>
      <c r="T2139">
        <v>21</v>
      </c>
      <c r="U2139" t="s">
        <v>57</v>
      </c>
      <c r="V2139">
        <v>21320</v>
      </c>
      <c r="W2139">
        <v>94.24</v>
      </c>
      <c r="X2139">
        <v>110.95</v>
      </c>
      <c r="Y2139">
        <v>0</v>
      </c>
      <c r="Z2139">
        <v>-71.72</v>
      </c>
      <c r="AA2139">
        <v>133.47999999999999</v>
      </c>
      <c r="AB2139">
        <v>6</v>
      </c>
      <c r="AC2139">
        <v>98.34</v>
      </c>
      <c r="AD2139">
        <v>98.34</v>
      </c>
      <c r="AE2139" t="s">
        <v>2419</v>
      </c>
      <c r="AF2139" t="s">
        <v>1867</v>
      </c>
      <c r="AG2139" t="s">
        <v>1867</v>
      </c>
      <c r="AH2139" t="s">
        <v>1868</v>
      </c>
      <c r="AI2139" t="s">
        <v>1869</v>
      </c>
      <c r="AJ2139">
        <v>26</v>
      </c>
      <c r="AK2139" t="s">
        <v>57</v>
      </c>
      <c r="AL2139">
        <v>26503</v>
      </c>
      <c r="AM2139" t="s">
        <v>55</v>
      </c>
      <c r="AN2139" t="s">
        <v>55</v>
      </c>
      <c r="AO2139" t="s">
        <v>55</v>
      </c>
      <c r="AS2139" t="s">
        <v>343</v>
      </c>
      <c r="AT2139">
        <v>30</v>
      </c>
      <c r="AU2139">
        <v>31</v>
      </c>
      <c r="AV2139">
        <v>42</v>
      </c>
      <c r="BB2139">
        <v>0</v>
      </c>
      <c r="BC2139">
        <v>0</v>
      </c>
      <c r="BD2139" t="s">
        <v>60</v>
      </c>
      <c r="BE2139" s="5" t="s">
        <v>3831</v>
      </c>
      <c r="BF2139">
        <v>634343823</v>
      </c>
      <c r="BH2139" t="s">
        <v>323</v>
      </c>
      <c r="BI2139" t="s">
        <v>320</v>
      </c>
      <c r="BJ2139">
        <v>0.38819444444444445</v>
      </c>
      <c r="BK2139">
        <v>81.599999999999994</v>
      </c>
      <c r="BL2139">
        <v>96.07</v>
      </c>
      <c r="BM2139">
        <v>0</v>
      </c>
      <c r="BN2139">
        <v>-62.1</v>
      </c>
      <c r="BO2139">
        <v>115.57</v>
      </c>
      <c r="BP2139" t="s">
        <v>60</v>
      </c>
      <c r="BQ2139">
        <v>1.1549344580000001</v>
      </c>
      <c r="BR2139" t="s">
        <v>61</v>
      </c>
    </row>
    <row r="2140" spans="1:70" x14ac:dyDescent="0.2">
      <c r="A2140" s="19">
        <f t="shared" si="80"/>
        <v>18.829999999999998</v>
      </c>
      <c r="B2140" s="20">
        <v>3752</v>
      </c>
      <c r="D2140" s="2" t="s">
        <v>1381</v>
      </c>
      <c r="E2140" s="2" t="str">
        <f t="shared" si="79"/>
        <v>ST</v>
      </c>
      <c r="F2140">
        <v>200720433</v>
      </c>
      <c r="G2140">
        <v>202606</v>
      </c>
      <c r="H2140" t="s">
        <v>52</v>
      </c>
      <c r="I2140" t="s">
        <v>321</v>
      </c>
      <c r="J2140" t="s">
        <v>322</v>
      </c>
      <c r="K2140" t="s">
        <v>54</v>
      </c>
      <c r="L2140" s="5">
        <v>46301</v>
      </c>
      <c r="M2140" s="5">
        <v>46362</v>
      </c>
      <c r="N2140" s="21">
        <v>872833609465</v>
      </c>
      <c r="P2140" t="s">
        <v>326</v>
      </c>
      <c r="Q2140" t="s">
        <v>326</v>
      </c>
      <c r="R2140" t="s">
        <v>56</v>
      </c>
      <c r="S2140" t="s">
        <v>327</v>
      </c>
      <c r="T2140">
        <v>21</v>
      </c>
      <c r="U2140" t="s">
        <v>57</v>
      </c>
      <c r="V2140">
        <v>21320</v>
      </c>
      <c r="W2140">
        <v>90.87</v>
      </c>
      <c r="X2140">
        <v>10.76</v>
      </c>
      <c r="Y2140">
        <v>0</v>
      </c>
      <c r="Z2140">
        <v>-69.16</v>
      </c>
      <c r="AA2140">
        <v>32.47</v>
      </c>
      <c r="AB2140">
        <v>5</v>
      </c>
      <c r="AC2140">
        <v>94.6</v>
      </c>
      <c r="AD2140">
        <v>94.6</v>
      </c>
      <c r="AE2140" t="s">
        <v>9930</v>
      </c>
      <c r="AF2140" t="s">
        <v>776</v>
      </c>
      <c r="AG2140" t="s">
        <v>777</v>
      </c>
      <c r="AH2140" t="s">
        <v>778</v>
      </c>
      <c r="AI2140" t="s">
        <v>483</v>
      </c>
      <c r="AJ2140">
        <v>6</v>
      </c>
      <c r="AK2140" t="s">
        <v>57</v>
      </c>
      <c r="AL2140">
        <v>6600</v>
      </c>
      <c r="AM2140" t="s">
        <v>55</v>
      </c>
      <c r="AN2140" t="s">
        <v>55</v>
      </c>
      <c r="AO2140" t="s">
        <v>55</v>
      </c>
      <c r="AS2140" t="s">
        <v>343</v>
      </c>
      <c r="AT2140">
        <v>0</v>
      </c>
      <c r="AU2140">
        <v>0</v>
      </c>
      <c r="AV2140">
        <v>0</v>
      </c>
      <c r="BB2140">
        <v>0</v>
      </c>
      <c r="BC2140">
        <v>0</v>
      </c>
      <c r="BD2140" t="s">
        <v>60</v>
      </c>
      <c r="BE2140" s="5" t="s">
        <v>3831</v>
      </c>
      <c r="BF2140">
        <v>634343823</v>
      </c>
      <c r="BH2140" t="s">
        <v>323</v>
      </c>
      <c r="BI2140" t="s">
        <v>320</v>
      </c>
      <c r="BJ2140">
        <v>0.50694444444444442</v>
      </c>
      <c r="BK2140">
        <v>78.8</v>
      </c>
      <c r="BL2140">
        <v>9.33</v>
      </c>
      <c r="BM2140">
        <v>0</v>
      </c>
      <c r="BN2140">
        <v>-59.97</v>
      </c>
      <c r="BO2140">
        <v>28.16</v>
      </c>
      <c r="BP2140" t="s">
        <v>60</v>
      </c>
      <c r="BQ2140">
        <v>1.153163127</v>
      </c>
      <c r="BR2140" t="s">
        <v>61</v>
      </c>
    </row>
    <row r="2141" spans="1:70" x14ac:dyDescent="0.2">
      <c r="A2141" s="19">
        <f t="shared" si="80"/>
        <v>9.4600000000000009</v>
      </c>
      <c r="B2141" s="20">
        <v>3752</v>
      </c>
      <c r="D2141" s="2" t="s">
        <v>1381</v>
      </c>
      <c r="E2141" s="2" t="str">
        <f t="shared" si="79"/>
        <v>ST</v>
      </c>
      <c r="F2141">
        <v>200720433</v>
      </c>
      <c r="G2141">
        <v>202606</v>
      </c>
      <c r="H2141" t="s">
        <v>52</v>
      </c>
      <c r="I2141" t="s">
        <v>321</v>
      </c>
      <c r="J2141" t="s">
        <v>322</v>
      </c>
      <c r="K2141" t="s">
        <v>54</v>
      </c>
      <c r="L2141" s="5">
        <v>46362</v>
      </c>
      <c r="M2141" s="5" t="s">
        <v>4437</v>
      </c>
      <c r="N2141" s="21">
        <v>872993322039</v>
      </c>
      <c r="P2141" t="s">
        <v>326</v>
      </c>
      <c r="Q2141" t="s">
        <v>326</v>
      </c>
      <c r="R2141" t="s">
        <v>56</v>
      </c>
      <c r="S2141" t="s">
        <v>327</v>
      </c>
      <c r="T2141">
        <v>21</v>
      </c>
      <c r="U2141" t="s">
        <v>57</v>
      </c>
      <c r="V2141">
        <v>21320</v>
      </c>
      <c r="W2141">
        <v>45.73</v>
      </c>
      <c r="X2141">
        <v>5.42</v>
      </c>
      <c r="Y2141">
        <v>0</v>
      </c>
      <c r="Z2141">
        <v>-34.81</v>
      </c>
      <c r="AA2141">
        <v>16.34</v>
      </c>
      <c r="AB2141">
        <v>2</v>
      </c>
      <c r="AC2141">
        <v>33</v>
      </c>
      <c r="AD2141">
        <v>33</v>
      </c>
      <c r="AE2141" t="s">
        <v>9931</v>
      </c>
      <c r="AF2141" t="s">
        <v>7001</v>
      </c>
      <c r="AG2141" t="s">
        <v>7001</v>
      </c>
      <c r="AH2141" t="s">
        <v>7002</v>
      </c>
      <c r="AI2141" t="s">
        <v>3584</v>
      </c>
      <c r="AJ2141">
        <v>85</v>
      </c>
      <c r="AK2141" t="s">
        <v>57</v>
      </c>
      <c r="AL2141">
        <v>85000</v>
      </c>
      <c r="AM2141" t="s">
        <v>55</v>
      </c>
      <c r="AN2141" t="s">
        <v>55</v>
      </c>
      <c r="AO2141" t="s">
        <v>55</v>
      </c>
      <c r="AS2141" t="s">
        <v>343</v>
      </c>
      <c r="AT2141">
        <v>0</v>
      </c>
      <c r="AU2141">
        <v>0</v>
      </c>
      <c r="AV2141">
        <v>0</v>
      </c>
      <c r="BB2141">
        <v>0</v>
      </c>
      <c r="BC2141">
        <v>0</v>
      </c>
      <c r="BD2141" t="s">
        <v>60</v>
      </c>
      <c r="BE2141" s="5" t="s">
        <v>3831</v>
      </c>
      <c r="BF2141">
        <v>634343823</v>
      </c>
      <c r="BH2141" t="s">
        <v>323</v>
      </c>
      <c r="BI2141" t="s">
        <v>320</v>
      </c>
      <c r="BJ2141">
        <v>0.38541666666666669</v>
      </c>
      <c r="BK2141">
        <v>39.6</v>
      </c>
      <c r="BL2141">
        <v>4.6900000000000004</v>
      </c>
      <c r="BM2141">
        <v>0</v>
      </c>
      <c r="BN2141">
        <v>-30.14</v>
      </c>
      <c r="BO2141">
        <v>14.15</v>
      </c>
      <c r="BP2141" t="s">
        <v>60</v>
      </c>
      <c r="BQ2141">
        <v>1.154814421</v>
      </c>
      <c r="BR2141" t="s">
        <v>61</v>
      </c>
    </row>
    <row r="2142" spans="1:70" x14ac:dyDescent="0.2">
      <c r="A2142" s="19">
        <f t="shared" si="80"/>
        <v>9.1300000000000026</v>
      </c>
      <c r="B2142" s="20">
        <v>3752</v>
      </c>
      <c r="D2142" s="2" t="s">
        <v>1381</v>
      </c>
      <c r="E2142" s="2" t="str">
        <f t="shared" si="79"/>
        <v>ST</v>
      </c>
      <c r="F2142">
        <v>200720433</v>
      </c>
      <c r="G2142">
        <v>202606</v>
      </c>
      <c r="H2142" t="s">
        <v>52</v>
      </c>
      <c r="I2142" t="s">
        <v>321</v>
      </c>
      <c r="J2142" t="s">
        <v>322</v>
      </c>
      <c r="K2142" t="s">
        <v>54</v>
      </c>
      <c r="L2142" s="5">
        <v>46332</v>
      </c>
      <c r="M2142" s="5">
        <v>46362</v>
      </c>
      <c r="N2142" s="21">
        <v>872936354542</v>
      </c>
      <c r="P2142" t="s">
        <v>326</v>
      </c>
      <c r="Q2142" t="s">
        <v>326</v>
      </c>
      <c r="R2142" t="s">
        <v>56</v>
      </c>
      <c r="S2142" t="s">
        <v>327</v>
      </c>
      <c r="T2142">
        <v>21</v>
      </c>
      <c r="U2142" t="s">
        <v>57</v>
      </c>
      <c r="V2142">
        <v>21320</v>
      </c>
      <c r="W2142">
        <v>44.12</v>
      </c>
      <c r="X2142">
        <v>5.23</v>
      </c>
      <c r="Y2142">
        <v>0</v>
      </c>
      <c r="Z2142">
        <v>-33.57</v>
      </c>
      <c r="AA2142">
        <v>15.78</v>
      </c>
      <c r="AB2142">
        <v>3</v>
      </c>
      <c r="AC2142">
        <v>30.36</v>
      </c>
      <c r="AD2142">
        <v>30.36</v>
      </c>
      <c r="AE2142" t="s">
        <v>1514</v>
      </c>
      <c r="AF2142" t="s">
        <v>1451</v>
      </c>
      <c r="AG2142" t="s">
        <v>1451</v>
      </c>
      <c r="AH2142" t="s">
        <v>1452</v>
      </c>
      <c r="AI2142" t="s">
        <v>1453</v>
      </c>
      <c r="AJ2142">
        <v>77</v>
      </c>
      <c r="AK2142" t="s">
        <v>57</v>
      </c>
      <c r="AL2142">
        <v>77130</v>
      </c>
      <c r="AM2142" t="s">
        <v>55</v>
      </c>
      <c r="AN2142" t="s">
        <v>55</v>
      </c>
      <c r="AO2142" t="s">
        <v>55</v>
      </c>
      <c r="AS2142" t="s">
        <v>343</v>
      </c>
      <c r="AT2142">
        <v>10</v>
      </c>
      <c r="AU2142">
        <v>11</v>
      </c>
      <c r="AV2142">
        <v>91</v>
      </c>
      <c r="BB2142">
        <v>0</v>
      </c>
      <c r="BC2142">
        <v>0</v>
      </c>
      <c r="BD2142" t="s">
        <v>60</v>
      </c>
      <c r="BE2142" s="5" t="s">
        <v>3831</v>
      </c>
      <c r="BF2142">
        <v>634343823</v>
      </c>
      <c r="BH2142" t="s">
        <v>323</v>
      </c>
      <c r="BI2142" t="s">
        <v>320</v>
      </c>
      <c r="BJ2142">
        <v>0.40902777777777777</v>
      </c>
      <c r="BK2142">
        <v>38.200000000000003</v>
      </c>
      <c r="BL2142">
        <v>4.53</v>
      </c>
      <c r="BM2142">
        <v>0</v>
      </c>
      <c r="BN2142">
        <v>-29.07</v>
      </c>
      <c r="BO2142">
        <v>13.66</v>
      </c>
      <c r="BP2142" t="s">
        <v>60</v>
      </c>
      <c r="BQ2142">
        <v>1.1549344580000001</v>
      </c>
      <c r="BR2142" t="s">
        <v>61</v>
      </c>
    </row>
    <row r="2143" spans="1:70" x14ac:dyDescent="0.2">
      <c r="A2143" s="19">
        <f t="shared" si="80"/>
        <v>16.830000000000005</v>
      </c>
      <c r="B2143" s="20">
        <v>3752</v>
      </c>
      <c r="D2143" s="2" t="s">
        <v>1381</v>
      </c>
      <c r="E2143" s="2" t="str">
        <f t="shared" si="79"/>
        <v>ST</v>
      </c>
      <c r="F2143">
        <v>200720433</v>
      </c>
      <c r="G2143">
        <v>202606</v>
      </c>
      <c r="H2143" t="s">
        <v>52</v>
      </c>
      <c r="I2143" t="s">
        <v>321</v>
      </c>
      <c r="J2143" t="s">
        <v>322</v>
      </c>
      <c r="K2143" t="s">
        <v>54</v>
      </c>
      <c r="L2143" s="5">
        <v>46362</v>
      </c>
      <c r="M2143" s="5" t="s">
        <v>2497</v>
      </c>
      <c r="N2143" s="21">
        <v>872986283345</v>
      </c>
      <c r="P2143" t="s">
        <v>326</v>
      </c>
      <c r="Q2143" t="s">
        <v>326</v>
      </c>
      <c r="R2143" t="s">
        <v>56</v>
      </c>
      <c r="S2143" t="s">
        <v>327</v>
      </c>
      <c r="T2143">
        <v>21</v>
      </c>
      <c r="U2143" t="s">
        <v>57</v>
      </c>
      <c r="V2143">
        <v>21320</v>
      </c>
      <c r="W2143">
        <v>81.3</v>
      </c>
      <c r="X2143">
        <v>109.42</v>
      </c>
      <c r="Y2143">
        <v>0</v>
      </c>
      <c r="Z2143">
        <v>-61.86</v>
      </c>
      <c r="AA2143">
        <v>128.85</v>
      </c>
      <c r="AB2143">
        <v>6</v>
      </c>
      <c r="AC2143">
        <v>81.400000000000006</v>
      </c>
      <c r="AD2143">
        <v>81.400000000000006</v>
      </c>
      <c r="AE2143" t="s">
        <v>9932</v>
      </c>
      <c r="AF2143" t="s">
        <v>572</v>
      </c>
      <c r="AG2143" t="s">
        <v>572</v>
      </c>
      <c r="AH2143" t="s">
        <v>573</v>
      </c>
      <c r="AI2143" t="s">
        <v>574</v>
      </c>
      <c r="AJ2143">
        <v>74</v>
      </c>
      <c r="AK2143" t="s">
        <v>57</v>
      </c>
      <c r="AL2143">
        <v>74150</v>
      </c>
      <c r="AM2143" t="s">
        <v>55</v>
      </c>
      <c r="AN2143" t="s">
        <v>55</v>
      </c>
      <c r="AO2143" t="s">
        <v>55</v>
      </c>
      <c r="AS2143" t="s">
        <v>343</v>
      </c>
      <c r="AT2143">
        <v>0</v>
      </c>
      <c r="AU2143">
        <v>0</v>
      </c>
      <c r="AV2143">
        <v>0</v>
      </c>
      <c r="BB2143">
        <v>0</v>
      </c>
      <c r="BC2143">
        <v>0</v>
      </c>
      <c r="BD2143" t="s">
        <v>60</v>
      </c>
      <c r="BE2143" s="5" t="s">
        <v>3831</v>
      </c>
      <c r="BF2143">
        <v>634343823</v>
      </c>
      <c r="BH2143" t="s">
        <v>323</v>
      </c>
      <c r="BI2143" t="s">
        <v>320</v>
      </c>
      <c r="BJ2143">
        <v>0.46944444444444444</v>
      </c>
      <c r="BK2143">
        <v>70.400000000000006</v>
      </c>
      <c r="BL2143">
        <v>94.75</v>
      </c>
      <c r="BM2143">
        <v>0</v>
      </c>
      <c r="BN2143">
        <v>-53.57</v>
      </c>
      <c r="BO2143">
        <v>111.58</v>
      </c>
      <c r="BP2143" t="s">
        <v>60</v>
      </c>
      <c r="BQ2143">
        <v>1.154814421</v>
      </c>
      <c r="BR2143" t="s">
        <v>61</v>
      </c>
    </row>
    <row r="2144" spans="1:70" x14ac:dyDescent="0.2">
      <c r="A2144" s="19">
        <f t="shared" si="80"/>
        <v>6.120000000000001</v>
      </c>
      <c r="B2144" s="20">
        <v>3752</v>
      </c>
      <c r="D2144" s="2" t="s">
        <v>1381</v>
      </c>
      <c r="E2144" s="2" t="str">
        <f t="shared" si="79"/>
        <v>ST</v>
      </c>
      <c r="F2144">
        <v>200720433</v>
      </c>
      <c r="G2144">
        <v>202606</v>
      </c>
      <c r="H2144" t="s">
        <v>52</v>
      </c>
      <c r="I2144" t="s">
        <v>321</v>
      </c>
      <c r="J2144" t="s">
        <v>322</v>
      </c>
      <c r="K2144" t="s">
        <v>54</v>
      </c>
      <c r="L2144" s="5" t="s">
        <v>3826</v>
      </c>
      <c r="M2144" s="5" t="s">
        <v>5222</v>
      </c>
      <c r="N2144" s="21">
        <v>873243694381</v>
      </c>
      <c r="P2144" t="s">
        <v>326</v>
      </c>
      <c r="Q2144" t="s">
        <v>326</v>
      </c>
      <c r="R2144" t="s">
        <v>56</v>
      </c>
      <c r="S2144" t="s">
        <v>327</v>
      </c>
      <c r="T2144">
        <v>21</v>
      </c>
      <c r="U2144" t="s">
        <v>57</v>
      </c>
      <c r="V2144">
        <v>21320</v>
      </c>
      <c r="W2144">
        <v>29.7</v>
      </c>
      <c r="X2144">
        <v>3.53</v>
      </c>
      <c r="Y2144">
        <v>0</v>
      </c>
      <c r="Z2144">
        <v>-22.6</v>
      </c>
      <c r="AA2144">
        <v>10.63</v>
      </c>
      <c r="AB2144">
        <v>1</v>
      </c>
      <c r="AC2144">
        <v>11</v>
      </c>
      <c r="AD2144">
        <v>11</v>
      </c>
      <c r="AE2144" t="s">
        <v>9933</v>
      </c>
      <c r="AF2144" t="s">
        <v>5930</v>
      </c>
      <c r="AG2144" t="s">
        <v>5930</v>
      </c>
      <c r="AH2144" t="s">
        <v>5931</v>
      </c>
      <c r="AI2144" t="s">
        <v>431</v>
      </c>
      <c r="AJ2144">
        <v>6</v>
      </c>
      <c r="AK2144" t="s">
        <v>57</v>
      </c>
      <c r="AL2144">
        <v>6300</v>
      </c>
      <c r="AM2144" t="s">
        <v>55</v>
      </c>
      <c r="AN2144" t="s">
        <v>55</v>
      </c>
      <c r="AO2144" t="s">
        <v>55</v>
      </c>
      <c r="AS2144" t="s">
        <v>343</v>
      </c>
      <c r="AT2144">
        <v>0</v>
      </c>
      <c r="AU2144">
        <v>0</v>
      </c>
      <c r="AV2144">
        <v>0</v>
      </c>
      <c r="BB2144">
        <v>0</v>
      </c>
      <c r="BC2144">
        <v>0</v>
      </c>
      <c r="BD2144" t="s">
        <v>60</v>
      </c>
      <c r="BE2144" s="5" t="s">
        <v>5226</v>
      </c>
      <c r="BF2144">
        <v>634353938</v>
      </c>
      <c r="BH2144" t="s">
        <v>323</v>
      </c>
      <c r="BI2144" t="s">
        <v>320</v>
      </c>
      <c r="BJ2144">
        <v>0.52777777777777779</v>
      </c>
      <c r="BK2144">
        <v>25.6</v>
      </c>
      <c r="BL2144">
        <v>3.04</v>
      </c>
      <c r="BM2144">
        <v>0</v>
      </c>
      <c r="BN2144">
        <v>-19.48</v>
      </c>
      <c r="BO2144">
        <v>9.16</v>
      </c>
      <c r="BP2144" t="s">
        <v>60</v>
      </c>
      <c r="BQ2144">
        <v>1.1600389769999999</v>
      </c>
      <c r="BR2144" t="s">
        <v>61</v>
      </c>
    </row>
    <row r="2145" spans="1:70" x14ac:dyDescent="0.2">
      <c r="A2145" s="19">
        <f t="shared" si="80"/>
        <v>10.129999999999995</v>
      </c>
      <c r="B2145" s="20">
        <v>3752</v>
      </c>
      <c r="D2145" s="2" t="s">
        <v>1381</v>
      </c>
      <c r="E2145" s="2" t="str">
        <f t="shared" si="79"/>
        <v>ST</v>
      </c>
      <c r="F2145">
        <v>200720433</v>
      </c>
      <c r="G2145">
        <v>202606</v>
      </c>
      <c r="H2145" t="s">
        <v>52</v>
      </c>
      <c r="I2145" t="s">
        <v>321</v>
      </c>
      <c r="J2145" t="s">
        <v>322</v>
      </c>
      <c r="K2145" t="s">
        <v>54</v>
      </c>
      <c r="L2145" s="5" t="s">
        <v>3826</v>
      </c>
      <c r="M2145" s="5" t="s">
        <v>5222</v>
      </c>
      <c r="N2145" s="21">
        <v>873246104573</v>
      </c>
      <c r="P2145" t="s">
        <v>326</v>
      </c>
      <c r="Q2145" t="s">
        <v>326</v>
      </c>
      <c r="R2145" t="s">
        <v>56</v>
      </c>
      <c r="S2145" t="s">
        <v>327</v>
      </c>
      <c r="T2145">
        <v>21</v>
      </c>
      <c r="U2145" t="s">
        <v>57</v>
      </c>
      <c r="V2145">
        <v>21320</v>
      </c>
      <c r="W2145">
        <v>49.19</v>
      </c>
      <c r="X2145">
        <v>5.83</v>
      </c>
      <c r="Y2145">
        <v>0</v>
      </c>
      <c r="Z2145">
        <v>-37.43</v>
      </c>
      <c r="AA2145">
        <v>17.59</v>
      </c>
      <c r="AB2145">
        <v>3</v>
      </c>
      <c r="AC2145">
        <v>37.4</v>
      </c>
      <c r="AD2145">
        <v>37.4</v>
      </c>
      <c r="AE2145" t="s">
        <v>8777</v>
      </c>
      <c r="AF2145" t="s">
        <v>7003</v>
      </c>
      <c r="AG2145" t="s">
        <v>7003</v>
      </c>
      <c r="AH2145" t="s">
        <v>7004</v>
      </c>
      <c r="AI2145" t="s">
        <v>7005</v>
      </c>
      <c r="AJ2145">
        <v>74</v>
      </c>
      <c r="AK2145" t="s">
        <v>57</v>
      </c>
      <c r="AL2145">
        <v>74250</v>
      </c>
      <c r="AM2145" t="s">
        <v>55</v>
      </c>
      <c r="AN2145" t="s">
        <v>55</v>
      </c>
      <c r="AO2145" t="s">
        <v>55</v>
      </c>
      <c r="AS2145" t="s">
        <v>343</v>
      </c>
      <c r="AT2145">
        <v>0</v>
      </c>
      <c r="AU2145">
        <v>0</v>
      </c>
      <c r="AV2145">
        <v>0</v>
      </c>
      <c r="BB2145">
        <v>0</v>
      </c>
      <c r="BC2145">
        <v>0</v>
      </c>
      <c r="BD2145" t="s">
        <v>60</v>
      </c>
      <c r="BE2145" s="5" t="s">
        <v>5226</v>
      </c>
      <c r="BF2145">
        <v>634353938</v>
      </c>
      <c r="BH2145" t="s">
        <v>323</v>
      </c>
      <c r="BI2145" t="s">
        <v>320</v>
      </c>
      <c r="BJ2145">
        <v>0.51458333333333328</v>
      </c>
      <c r="BK2145">
        <v>42.4</v>
      </c>
      <c r="BL2145">
        <v>5.03</v>
      </c>
      <c r="BM2145">
        <v>0</v>
      </c>
      <c r="BN2145">
        <v>-32.270000000000003</v>
      </c>
      <c r="BO2145">
        <v>15.16</v>
      </c>
      <c r="BP2145" t="s">
        <v>60</v>
      </c>
      <c r="BQ2145">
        <v>1.1600389769999999</v>
      </c>
      <c r="BR2145" t="s">
        <v>61</v>
      </c>
    </row>
    <row r="2146" spans="1:70" x14ac:dyDescent="0.2">
      <c r="A2146" s="19">
        <f t="shared" si="80"/>
        <v>12.14</v>
      </c>
      <c r="B2146" s="20">
        <v>3752</v>
      </c>
      <c r="D2146" s="2" t="s">
        <v>1381</v>
      </c>
      <c r="E2146" s="2" t="str">
        <f t="shared" si="79"/>
        <v>ST</v>
      </c>
      <c r="F2146">
        <v>200720433</v>
      </c>
      <c r="G2146">
        <v>202606</v>
      </c>
      <c r="H2146" t="s">
        <v>52</v>
      </c>
      <c r="I2146" t="s">
        <v>321</v>
      </c>
      <c r="J2146" t="s">
        <v>322</v>
      </c>
      <c r="K2146" t="s">
        <v>54</v>
      </c>
      <c r="L2146" s="5" t="s">
        <v>5697</v>
      </c>
      <c r="M2146" s="5" t="s">
        <v>5681</v>
      </c>
      <c r="N2146" s="21">
        <v>873426480603</v>
      </c>
      <c r="P2146" t="s">
        <v>326</v>
      </c>
      <c r="Q2146" t="s">
        <v>326</v>
      </c>
      <c r="R2146" t="s">
        <v>56</v>
      </c>
      <c r="S2146" t="s">
        <v>327</v>
      </c>
      <c r="T2146">
        <v>21</v>
      </c>
      <c r="U2146" t="s">
        <v>57</v>
      </c>
      <c r="V2146">
        <v>21320</v>
      </c>
      <c r="W2146">
        <v>58.29</v>
      </c>
      <c r="X2146">
        <v>6.91</v>
      </c>
      <c r="Y2146">
        <v>0</v>
      </c>
      <c r="Z2146">
        <v>-44.36</v>
      </c>
      <c r="AA2146">
        <v>20.84</v>
      </c>
      <c r="AB2146">
        <v>4</v>
      </c>
      <c r="AC2146">
        <v>50.6</v>
      </c>
      <c r="AD2146">
        <v>50.6</v>
      </c>
      <c r="AE2146" t="s">
        <v>9934</v>
      </c>
      <c r="AF2146" t="s">
        <v>7006</v>
      </c>
      <c r="AG2146" t="s">
        <v>7006</v>
      </c>
      <c r="AH2146" t="s">
        <v>7007</v>
      </c>
      <c r="AI2146" t="s">
        <v>365</v>
      </c>
      <c r="AJ2146">
        <v>87</v>
      </c>
      <c r="AK2146" t="s">
        <v>57</v>
      </c>
      <c r="AL2146">
        <v>87100</v>
      </c>
      <c r="AM2146" t="s">
        <v>55</v>
      </c>
      <c r="AN2146" t="s">
        <v>55</v>
      </c>
      <c r="AO2146" t="s">
        <v>55</v>
      </c>
      <c r="AS2146" t="s">
        <v>343</v>
      </c>
      <c r="AT2146">
        <v>0</v>
      </c>
      <c r="AU2146">
        <v>0</v>
      </c>
      <c r="AV2146">
        <v>0</v>
      </c>
      <c r="BB2146">
        <v>0</v>
      </c>
      <c r="BC2146">
        <v>0</v>
      </c>
      <c r="BD2146" t="s">
        <v>60</v>
      </c>
      <c r="BE2146" s="5" t="s">
        <v>5226</v>
      </c>
      <c r="BF2146">
        <v>634353938</v>
      </c>
      <c r="BH2146" t="s">
        <v>323</v>
      </c>
      <c r="BI2146" t="s">
        <v>320</v>
      </c>
      <c r="BJ2146">
        <v>0.36944444444444446</v>
      </c>
      <c r="BK2146">
        <v>50.8</v>
      </c>
      <c r="BL2146">
        <v>6.02</v>
      </c>
      <c r="BM2146">
        <v>0</v>
      </c>
      <c r="BN2146">
        <v>-38.659999999999997</v>
      </c>
      <c r="BO2146">
        <v>18.16</v>
      </c>
      <c r="BP2146" t="s">
        <v>60</v>
      </c>
      <c r="BQ2146">
        <v>1.1474074329999999</v>
      </c>
      <c r="BR2146" t="s">
        <v>61</v>
      </c>
    </row>
    <row r="2147" spans="1:70" x14ac:dyDescent="0.2">
      <c r="A2147" s="19">
        <f t="shared" si="80"/>
        <v>18.500000000000007</v>
      </c>
      <c r="B2147" s="20">
        <v>3752</v>
      </c>
      <c r="D2147" s="2" t="s">
        <v>1381</v>
      </c>
      <c r="E2147" s="2" t="str">
        <f t="shared" si="79"/>
        <v>ST</v>
      </c>
      <c r="F2147">
        <v>200720433</v>
      </c>
      <c r="G2147">
        <v>202606</v>
      </c>
      <c r="H2147" t="s">
        <v>52</v>
      </c>
      <c r="I2147" t="s">
        <v>321</v>
      </c>
      <c r="J2147" t="s">
        <v>322</v>
      </c>
      <c r="K2147" t="s">
        <v>54</v>
      </c>
      <c r="L2147" s="5" t="s">
        <v>4087</v>
      </c>
      <c r="M2147" s="5" t="s">
        <v>3825</v>
      </c>
      <c r="N2147" s="21">
        <v>873080301385</v>
      </c>
      <c r="P2147" t="s">
        <v>326</v>
      </c>
      <c r="Q2147" t="s">
        <v>326</v>
      </c>
      <c r="R2147" t="s">
        <v>56</v>
      </c>
      <c r="S2147" t="s">
        <v>327</v>
      </c>
      <c r="T2147">
        <v>21</v>
      </c>
      <c r="U2147" t="s">
        <v>57</v>
      </c>
      <c r="V2147">
        <v>21320</v>
      </c>
      <c r="W2147">
        <v>89.57</v>
      </c>
      <c r="X2147">
        <v>10.61</v>
      </c>
      <c r="Y2147">
        <v>0</v>
      </c>
      <c r="Z2147">
        <v>-68.16</v>
      </c>
      <c r="AA2147">
        <v>32.020000000000003</v>
      </c>
      <c r="AB2147">
        <v>8</v>
      </c>
      <c r="AC2147">
        <v>91.3</v>
      </c>
      <c r="AD2147">
        <v>91.3</v>
      </c>
      <c r="AE2147" t="s">
        <v>9125</v>
      </c>
      <c r="AF2147" t="s">
        <v>646</v>
      </c>
      <c r="AG2147" t="s">
        <v>646</v>
      </c>
      <c r="AH2147" t="s">
        <v>4696</v>
      </c>
      <c r="AI2147" t="s">
        <v>4697</v>
      </c>
      <c r="AJ2147">
        <v>9</v>
      </c>
      <c r="AK2147" t="s">
        <v>57</v>
      </c>
      <c r="AL2147">
        <v>9100</v>
      </c>
      <c r="AM2147" t="s">
        <v>55</v>
      </c>
      <c r="AN2147" t="s">
        <v>55</v>
      </c>
      <c r="AO2147" t="s">
        <v>55</v>
      </c>
      <c r="AS2147" t="s">
        <v>343</v>
      </c>
      <c r="AT2147">
        <v>0</v>
      </c>
      <c r="AU2147">
        <v>0</v>
      </c>
      <c r="AV2147">
        <v>0</v>
      </c>
      <c r="BB2147">
        <v>0</v>
      </c>
      <c r="BC2147">
        <v>0</v>
      </c>
      <c r="BD2147" t="s">
        <v>60</v>
      </c>
      <c r="BE2147" s="5" t="s">
        <v>3831</v>
      </c>
      <c r="BF2147">
        <v>634343823</v>
      </c>
      <c r="BH2147" t="s">
        <v>323</v>
      </c>
      <c r="BI2147" t="s">
        <v>320</v>
      </c>
      <c r="BJ2147">
        <v>0.55694444444444446</v>
      </c>
      <c r="BK2147">
        <v>77.400000000000006</v>
      </c>
      <c r="BL2147">
        <v>9.17</v>
      </c>
      <c r="BM2147">
        <v>0</v>
      </c>
      <c r="BN2147">
        <v>-58.9</v>
      </c>
      <c r="BO2147">
        <v>27.67</v>
      </c>
      <c r="BP2147" t="s">
        <v>60</v>
      </c>
      <c r="BQ2147">
        <v>1.1572332869999999</v>
      </c>
      <c r="BR2147" t="s">
        <v>61</v>
      </c>
    </row>
    <row r="2148" spans="1:70" x14ac:dyDescent="0.2">
      <c r="A2148" s="19">
        <f t="shared" si="80"/>
        <v>10.800000000000004</v>
      </c>
      <c r="B2148" s="20">
        <v>3752</v>
      </c>
      <c r="D2148" s="2" t="s">
        <v>1381</v>
      </c>
      <c r="E2148" s="2" t="str">
        <f t="shared" si="79"/>
        <v>ST</v>
      </c>
      <c r="F2148">
        <v>200720433</v>
      </c>
      <c r="G2148">
        <v>202606</v>
      </c>
      <c r="H2148" t="s">
        <v>52</v>
      </c>
      <c r="I2148" t="s">
        <v>321</v>
      </c>
      <c r="J2148" t="s">
        <v>322</v>
      </c>
      <c r="K2148" t="s">
        <v>54</v>
      </c>
      <c r="L2148" s="5" t="s">
        <v>3826</v>
      </c>
      <c r="M2148" s="5" t="s">
        <v>5222</v>
      </c>
      <c r="N2148" s="21">
        <v>873244235182</v>
      </c>
      <c r="P2148" t="s">
        <v>326</v>
      </c>
      <c r="Q2148" t="s">
        <v>326</v>
      </c>
      <c r="R2148" t="s">
        <v>56</v>
      </c>
      <c r="S2148" t="s">
        <v>327</v>
      </c>
      <c r="T2148">
        <v>21</v>
      </c>
      <c r="U2148" t="s">
        <v>57</v>
      </c>
      <c r="V2148">
        <v>21320</v>
      </c>
      <c r="W2148">
        <v>52.43</v>
      </c>
      <c r="X2148">
        <v>6.21</v>
      </c>
      <c r="Y2148">
        <v>0</v>
      </c>
      <c r="Z2148">
        <v>-39.909999999999997</v>
      </c>
      <c r="AA2148">
        <v>18.73</v>
      </c>
      <c r="AB2148">
        <v>3</v>
      </c>
      <c r="AC2148">
        <v>41.8</v>
      </c>
      <c r="AD2148">
        <v>41.8</v>
      </c>
      <c r="AE2148" t="s">
        <v>9589</v>
      </c>
      <c r="AF2148" t="s">
        <v>7008</v>
      </c>
      <c r="AG2148" t="s">
        <v>7008</v>
      </c>
      <c r="AH2148" t="s">
        <v>7009</v>
      </c>
      <c r="AI2148" t="s">
        <v>7010</v>
      </c>
      <c r="AJ2148">
        <v>3</v>
      </c>
      <c r="AK2148" t="s">
        <v>57</v>
      </c>
      <c r="AL2148">
        <v>3300</v>
      </c>
      <c r="AM2148" t="s">
        <v>55</v>
      </c>
      <c r="AN2148" t="s">
        <v>55</v>
      </c>
      <c r="AO2148" t="s">
        <v>55</v>
      </c>
      <c r="AS2148" t="s">
        <v>343</v>
      </c>
      <c r="AT2148">
        <v>0</v>
      </c>
      <c r="AU2148">
        <v>0</v>
      </c>
      <c r="AV2148">
        <v>0</v>
      </c>
      <c r="BB2148">
        <v>0</v>
      </c>
      <c r="BC2148">
        <v>0</v>
      </c>
      <c r="BD2148" t="s">
        <v>60</v>
      </c>
      <c r="BE2148" s="5" t="s">
        <v>5226</v>
      </c>
      <c r="BF2148">
        <v>634353938</v>
      </c>
      <c r="BH2148" t="s">
        <v>323</v>
      </c>
      <c r="BI2148" t="s">
        <v>320</v>
      </c>
      <c r="BJ2148">
        <v>0.36666666666666664</v>
      </c>
      <c r="BK2148">
        <v>45.2</v>
      </c>
      <c r="BL2148">
        <v>5.35</v>
      </c>
      <c r="BM2148">
        <v>0</v>
      </c>
      <c r="BN2148">
        <v>-34.4</v>
      </c>
      <c r="BO2148">
        <v>16.149999999999999</v>
      </c>
      <c r="BP2148" t="s">
        <v>60</v>
      </c>
      <c r="BQ2148">
        <v>1.1600389769999999</v>
      </c>
      <c r="BR2148" t="s">
        <v>61</v>
      </c>
    </row>
    <row r="2149" spans="1:70" x14ac:dyDescent="0.2">
      <c r="A2149" s="19">
        <f t="shared" si="80"/>
        <v>10.469999999999999</v>
      </c>
      <c r="B2149" s="20">
        <v>3752</v>
      </c>
      <c r="D2149" s="2" t="s">
        <v>1381</v>
      </c>
      <c r="E2149" s="2" t="str">
        <f t="shared" si="79"/>
        <v>ST</v>
      </c>
      <c r="F2149">
        <v>200720433</v>
      </c>
      <c r="G2149">
        <v>202606</v>
      </c>
      <c r="H2149" t="s">
        <v>52</v>
      </c>
      <c r="I2149" t="s">
        <v>321</v>
      </c>
      <c r="J2149" t="s">
        <v>322</v>
      </c>
      <c r="K2149" t="s">
        <v>54</v>
      </c>
      <c r="L2149" s="5">
        <v>46332</v>
      </c>
      <c r="M2149" s="5">
        <v>46362</v>
      </c>
      <c r="N2149" s="21">
        <v>872934305611</v>
      </c>
      <c r="P2149" t="s">
        <v>326</v>
      </c>
      <c r="Q2149" t="s">
        <v>326</v>
      </c>
      <c r="R2149" t="s">
        <v>56</v>
      </c>
      <c r="S2149" t="s">
        <v>327</v>
      </c>
      <c r="T2149">
        <v>21</v>
      </c>
      <c r="U2149" t="s">
        <v>57</v>
      </c>
      <c r="V2149">
        <v>21320</v>
      </c>
      <c r="W2149">
        <v>50.59</v>
      </c>
      <c r="X2149">
        <v>5.99</v>
      </c>
      <c r="Y2149">
        <v>0</v>
      </c>
      <c r="Z2149">
        <v>-38.49</v>
      </c>
      <c r="AA2149">
        <v>18.09</v>
      </c>
      <c r="AB2149">
        <v>3</v>
      </c>
      <c r="AC2149">
        <v>37.840000000000003</v>
      </c>
      <c r="AD2149">
        <v>37.840000000000003</v>
      </c>
      <c r="AE2149" t="s">
        <v>2332</v>
      </c>
      <c r="AF2149" t="s">
        <v>7011</v>
      </c>
      <c r="AG2149" t="s">
        <v>7011</v>
      </c>
      <c r="AH2149" t="s">
        <v>7012</v>
      </c>
      <c r="AI2149" t="s">
        <v>494</v>
      </c>
      <c r="AJ2149">
        <v>51</v>
      </c>
      <c r="AK2149" t="s">
        <v>57</v>
      </c>
      <c r="AL2149">
        <v>51100</v>
      </c>
      <c r="AM2149" t="s">
        <v>55</v>
      </c>
      <c r="AN2149" t="s">
        <v>55</v>
      </c>
      <c r="AO2149" t="s">
        <v>55</v>
      </c>
      <c r="AS2149" t="s">
        <v>343</v>
      </c>
      <c r="AT2149">
        <v>0</v>
      </c>
      <c r="AU2149">
        <v>0</v>
      </c>
      <c r="AV2149">
        <v>0</v>
      </c>
      <c r="BB2149">
        <v>0</v>
      </c>
      <c r="BC2149">
        <v>0</v>
      </c>
      <c r="BD2149" t="s">
        <v>60</v>
      </c>
      <c r="BE2149" s="5" t="s">
        <v>3831</v>
      </c>
      <c r="BF2149">
        <v>634343823</v>
      </c>
      <c r="BH2149" t="s">
        <v>323</v>
      </c>
      <c r="BI2149" t="s">
        <v>320</v>
      </c>
      <c r="BJ2149">
        <v>0.38611111111111113</v>
      </c>
      <c r="BK2149">
        <v>43.8</v>
      </c>
      <c r="BL2149">
        <v>5.19</v>
      </c>
      <c r="BM2149">
        <v>0</v>
      </c>
      <c r="BN2149">
        <v>-33.33</v>
      </c>
      <c r="BO2149">
        <v>15.66</v>
      </c>
      <c r="BP2149" t="s">
        <v>60</v>
      </c>
      <c r="BQ2149">
        <v>1.1549344580000001</v>
      </c>
      <c r="BR2149" t="s">
        <v>61</v>
      </c>
    </row>
    <row r="2150" spans="1:70" x14ac:dyDescent="0.2">
      <c r="A2150" s="19">
        <f t="shared" si="80"/>
        <v>10.469999999999999</v>
      </c>
      <c r="B2150" s="20">
        <v>3752</v>
      </c>
      <c r="D2150" s="2" t="s">
        <v>1381</v>
      </c>
      <c r="E2150" s="2" t="str">
        <f t="shared" si="79"/>
        <v>ST</v>
      </c>
      <c r="F2150">
        <v>200720433</v>
      </c>
      <c r="G2150">
        <v>202606</v>
      </c>
      <c r="H2150" t="s">
        <v>52</v>
      </c>
      <c r="I2150" t="s">
        <v>321</v>
      </c>
      <c r="J2150" t="s">
        <v>322</v>
      </c>
      <c r="K2150" t="s">
        <v>54</v>
      </c>
      <c r="L2150" s="5" t="s">
        <v>5697</v>
      </c>
      <c r="M2150" s="5" t="s">
        <v>5681</v>
      </c>
      <c r="N2150" s="21">
        <v>873421366487</v>
      </c>
      <c r="P2150" t="s">
        <v>326</v>
      </c>
      <c r="Q2150" t="s">
        <v>326</v>
      </c>
      <c r="R2150" t="s">
        <v>56</v>
      </c>
      <c r="S2150" t="s">
        <v>327</v>
      </c>
      <c r="T2150">
        <v>21</v>
      </c>
      <c r="U2150" t="s">
        <v>57</v>
      </c>
      <c r="V2150">
        <v>21320</v>
      </c>
      <c r="W2150">
        <v>50.26</v>
      </c>
      <c r="X2150">
        <v>5.96</v>
      </c>
      <c r="Y2150">
        <v>0</v>
      </c>
      <c r="Z2150">
        <v>-38.24</v>
      </c>
      <c r="AA2150">
        <v>17.97</v>
      </c>
      <c r="AB2150">
        <v>3</v>
      </c>
      <c r="AC2150">
        <v>39.6</v>
      </c>
      <c r="AD2150">
        <v>39.6</v>
      </c>
      <c r="AE2150" t="s">
        <v>1457</v>
      </c>
      <c r="AF2150" t="s">
        <v>7013</v>
      </c>
      <c r="AG2150" t="s">
        <v>7013</v>
      </c>
      <c r="AH2150" t="s">
        <v>7014</v>
      </c>
      <c r="AI2150" t="s">
        <v>507</v>
      </c>
      <c r="AJ2150">
        <v>34</v>
      </c>
      <c r="AK2150" t="s">
        <v>57</v>
      </c>
      <c r="AL2150">
        <v>34500</v>
      </c>
      <c r="AM2150" t="s">
        <v>55</v>
      </c>
      <c r="AN2150" t="s">
        <v>55</v>
      </c>
      <c r="AO2150" t="s">
        <v>55</v>
      </c>
      <c r="AS2150" t="s">
        <v>343</v>
      </c>
      <c r="AT2150">
        <v>0</v>
      </c>
      <c r="AU2150">
        <v>0</v>
      </c>
      <c r="AV2150">
        <v>0</v>
      </c>
      <c r="BB2150">
        <v>0</v>
      </c>
      <c r="BC2150">
        <v>0</v>
      </c>
      <c r="BD2150" t="s">
        <v>60</v>
      </c>
      <c r="BE2150" s="5" t="s">
        <v>5226</v>
      </c>
      <c r="BF2150">
        <v>634353938</v>
      </c>
      <c r="BH2150" t="s">
        <v>323</v>
      </c>
      <c r="BI2150" t="s">
        <v>320</v>
      </c>
      <c r="BJ2150">
        <v>0.41111111111111109</v>
      </c>
      <c r="BK2150">
        <v>43.8</v>
      </c>
      <c r="BL2150">
        <v>5.19</v>
      </c>
      <c r="BM2150">
        <v>0</v>
      </c>
      <c r="BN2150">
        <v>-33.33</v>
      </c>
      <c r="BO2150">
        <v>15.66</v>
      </c>
      <c r="BP2150" t="s">
        <v>60</v>
      </c>
      <c r="BQ2150">
        <v>1.1474074329999999</v>
      </c>
      <c r="BR2150" t="s">
        <v>61</v>
      </c>
    </row>
    <row r="2151" spans="1:70" x14ac:dyDescent="0.2">
      <c r="A2151" s="19">
        <f t="shared" si="80"/>
        <v>9.8000000000000007</v>
      </c>
      <c r="B2151" s="20">
        <v>3752</v>
      </c>
      <c r="D2151" s="2" t="s">
        <v>1381</v>
      </c>
      <c r="E2151" s="2" t="str">
        <f t="shared" si="79"/>
        <v>ST</v>
      </c>
      <c r="F2151">
        <v>200720433</v>
      </c>
      <c r="G2151">
        <v>202606</v>
      </c>
      <c r="H2151" t="s">
        <v>52</v>
      </c>
      <c r="I2151" t="s">
        <v>321</v>
      </c>
      <c r="J2151" t="s">
        <v>322</v>
      </c>
      <c r="K2151" t="s">
        <v>54</v>
      </c>
      <c r="L2151" s="5" t="s">
        <v>3826</v>
      </c>
      <c r="M2151" s="5" t="s">
        <v>3831</v>
      </c>
      <c r="N2151" s="21">
        <v>873243949538</v>
      </c>
      <c r="P2151" t="s">
        <v>326</v>
      </c>
      <c r="Q2151" t="s">
        <v>326</v>
      </c>
      <c r="R2151" t="s">
        <v>56</v>
      </c>
      <c r="S2151" t="s">
        <v>327</v>
      </c>
      <c r="T2151">
        <v>21</v>
      </c>
      <c r="U2151" t="s">
        <v>57</v>
      </c>
      <c r="V2151">
        <v>21320</v>
      </c>
      <c r="W2151">
        <v>47.56</v>
      </c>
      <c r="X2151">
        <v>5.64</v>
      </c>
      <c r="Y2151">
        <v>0</v>
      </c>
      <c r="Z2151">
        <v>-36.19</v>
      </c>
      <c r="AA2151">
        <v>17.010000000000002</v>
      </c>
      <c r="AB2151">
        <v>2</v>
      </c>
      <c r="AC2151">
        <v>34.54</v>
      </c>
      <c r="AD2151">
        <v>34.54</v>
      </c>
      <c r="AE2151" t="s">
        <v>9935</v>
      </c>
      <c r="AF2151" t="s">
        <v>7015</v>
      </c>
      <c r="AG2151" t="s">
        <v>7015</v>
      </c>
      <c r="AH2151" t="s">
        <v>7016</v>
      </c>
      <c r="AI2151" t="s">
        <v>7017</v>
      </c>
      <c r="AJ2151">
        <v>94</v>
      </c>
      <c r="AK2151" t="s">
        <v>57</v>
      </c>
      <c r="AL2151">
        <v>94200</v>
      </c>
      <c r="AM2151" t="s">
        <v>55</v>
      </c>
      <c r="AN2151" t="s">
        <v>55</v>
      </c>
      <c r="AO2151" t="s">
        <v>55</v>
      </c>
      <c r="AS2151" t="s">
        <v>343</v>
      </c>
      <c r="AT2151">
        <v>26</v>
      </c>
      <c r="AU2151">
        <v>31</v>
      </c>
      <c r="AV2151">
        <v>42</v>
      </c>
      <c r="BB2151">
        <v>0</v>
      </c>
      <c r="BC2151">
        <v>0</v>
      </c>
      <c r="BD2151" t="s">
        <v>60</v>
      </c>
      <c r="BE2151" s="5" t="s">
        <v>5226</v>
      </c>
      <c r="BF2151">
        <v>634353938</v>
      </c>
      <c r="BH2151" t="s">
        <v>323</v>
      </c>
      <c r="BI2151" t="s">
        <v>320</v>
      </c>
      <c r="BJ2151">
        <v>0.44236111111111109</v>
      </c>
      <c r="BK2151">
        <v>41</v>
      </c>
      <c r="BL2151">
        <v>4.8600000000000003</v>
      </c>
      <c r="BM2151">
        <v>0</v>
      </c>
      <c r="BN2151">
        <v>-31.2</v>
      </c>
      <c r="BO2151">
        <v>14.66</v>
      </c>
      <c r="BP2151" t="s">
        <v>60</v>
      </c>
      <c r="BQ2151">
        <v>1.1600389769999999</v>
      </c>
      <c r="BR2151" t="s">
        <v>61</v>
      </c>
    </row>
    <row r="2152" spans="1:70" x14ac:dyDescent="0.2">
      <c r="A2152" s="19">
        <f t="shared" si="80"/>
        <v>8.129999999999999</v>
      </c>
      <c r="B2152" s="20">
        <v>3752</v>
      </c>
      <c r="D2152" s="2" t="s">
        <v>1381</v>
      </c>
      <c r="E2152" s="2" t="str">
        <f t="shared" si="79"/>
        <v>ST</v>
      </c>
      <c r="F2152">
        <v>200720433</v>
      </c>
      <c r="G2152">
        <v>202606</v>
      </c>
      <c r="H2152" t="s">
        <v>52</v>
      </c>
      <c r="I2152" t="s">
        <v>321</v>
      </c>
      <c r="J2152" t="s">
        <v>322</v>
      </c>
      <c r="K2152" t="s">
        <v>54</v>
      </c>
      <c r="L2152" s="5">
        <v>46362</v>
      </c>
      <c r="M2152" s="5" t="s">
        <v>2497</v>
      </c>
      <c r="N2152" s="21">
        <v>872946719818</v>
      </c>
      <c r="P2152" t="s">
        <v>326</v>
      </c>
      <c r="Q2152" t="s">
        <v>326</v>
      </c>
      <c r="R2152" t="s">
        <v>56</v>
      </c>
      <c r="S2152" t="s">
        <v>327</v>
      </c>
      <c r="T2152">
        <v>21</v>
      </c>
      <c r="U2152" t="s">
        <v>57</v>
      </c>
      <c r="V2152">
        <v>21320</v>
      </c>
      <c r="W2152">
        <v>39.26</v>
      </c>
      <c r="X2152">
        <v>4.6500000000000004</v>
      </c>
      <c r="Y2152">
        <v>0</v>
      </c>
      <c r="Z2152">
        <v>-29.88</v>
      </c>
      <c r="AA2152">
        <v>14.04</v>
      </c>
      <c r="AB2152">
        <v>2</v>
      </c>
      <c r="AC2152">
        <v>22.66</v>
      </c>
      <c r="AD2152">
        <v>22.66</v>
      </c>
      <c r="AE2152" t="s">
        <v>1475</v>
      </c>
      <c r="AF2152" t="s">
        <v>7018</v>
      </c>
      <c r="AG2152" t="s">
        <v>7018</v>
      </c>
      <c r="AH2152" t="s">
        <v>7019</v>
      </c>
      <c r="AI2152" t="s">
        <v>1443</v>
      </c>
      <c r="AJ2152">
        <v>28</v>
      </c>
      <c r="AK2152" t="s">
        <v>57</v>
      </c>
      <c r="AL2152">
        <v>28500</v>
      </c>
      <c r="AM2152" t="s">
        <v>55</v>
      </c>
      <c r="AN2152" t="s">
        <v>55</v>
      </c>
      <c r="AO2152" t="s">
        <v>55</v>
      </c>
      <c r="AS2152" t="s">
        <v>343</v>
      </c>
      <c r="AT2152">
        <v>0</v>
      </c>
      <c r="AU2152">
        <v>0</v>
      </c>
      <c r="AV2152">
        <v>0</v>
      </c>
      <c r="BB2152">
        <v>0</v>
      </c>
      <c r="BC2152">
        <v>0</v>
      </c>
      <c r="BD2152" t="s">
        <v>60</v>
      </c>
      <c r="BE2152" s="5" t="s">
        <v>3831</v>
      </c>
      <c r="BF2152">
        <v>634343823</v>
      </c>
      <c r="BH2152" t="s">
        <v>323</v>
      </c>
      <c r="BI2152" t="s">
        <v>320</v>
      </c>
      <c r="BJ2152">
        <v>0.41805555555555557</v>
      </c>
      <c r="BK2152">
        <v>34</v>
      </c>
      <c r="BL2152">
        <v>4.03</v>
      </c>
      <c r="BM2152">
        <v>0</v>
      </c>
      <c r="BN2152">
        <v>-25.87</v>
      </c>
      <c r="BO2152">
        <v>12.16</v>
      </c>
      <c r="BP2152" t="s">
        <v>60</v>
      </c>
      <c r="BQ2152">
        <v>1.154814421</v>
      </c>
      <c r="BR2152" t="s">
        <v>61</v>
      </c>
    </row>
    <row r="2153" spans="1:70" x14ac:dyDescent="0.2">
      <c r="A2153" s="19">
        <f t="shared" si="80"/>
        <v>8.129999999999999</v>
      </c>
      <c r="B2153" s="20">
        <v>3752</v>
      </c>
      <c r="D2153" s="2" t="s">
        <v>1381</v>
      </c>
      <c r="E2153" s="2" t="str">
        <f t="shared" si="79"/>
        <v>ST</v>
      </c>
      <c r="F2153">
        <v>200720433</v>
      </c>
      <c r="G2153">
        <v>202606</v>
      </c>
      <c r="H2153" t="s">
        <v>52</v>
      </c>
      <c r="I2153" t="s">
        <v>321</v>
      </c>
      <c r="J2153" t="s">
        <v>322</v>
      </c>
      <c r="K2153" t="s">
        <v>54</v>
      </c>
      <c r="L2153" s="5" t="s">
        <v>3825</v>
      </c>
      <c r="M2153" s="5" t="s">
        <v>3826</v>
      </c>
      <c r="N2153" s="21">
        <v>873141944004</v>
      </c>
      <c r="P2153" t="s">
        <v>326</v>
      </c>
      <c r="Q2153" t="s">
        <v>326</v>
      </c>
      <c r="R2153" t="s">
        <v>56</v>
      </c>
      <c r="S2153" t="s">
        <v>327</v>
      </c>
      <c r="T2153">
        <v>21</v>
      </c>
      <c r="U2153" t="s">
        <v>57</v>
      </c>
      <c r="V2153">
        <v>21320</v>
      </c>
      <c r="W2153">
        <v>39.450000000000003</v>
      </c>
      <c r="X2153">
        <v>4.68</v>
      </c>
      <c r="Y2153">
        <v>0</v>
      </c>
      <c r="Z2153">
        <v>-30.02</v>
      </c>
      <c r="AA2153">
        <v>14.11</v>
      </c>
      <c r="AB2153">
        <v>2</v>
      </c>
      <c r="AC2153">
        <v>24.2</v>
      </c>
      <c r="AD2153">
        <v>24.2</v>
      </c>
      <c r="AE2153" t="s">
        <v>9936</v>
      </c>
      <c r="AF2153" t="s">
        <v>7020</v>
      </c>
      <c r="AG2153" t="s">
        <v>7020</v>
      </c>
      <c r="AH2153" t="s">
        <v>7021</v>
      </c>
      <c r="AI2153" t="s">
        <v>7022</v>
      </c>
      <c r="AJ2153">
        <v>65</v>
      </c>
      <c r="AK2153" t="s">
        <v>57</v>
      </c>
      <c r="AL2153">
        <v>65290</v>
      </c>
      <c r="AM2153" t="s">
        <v>55</v>
      </c>
      <c r="AN2153" t="s">
        <v>55</v>
      </c>
      <c r="AO2153" t="s">
        <v>55</v>
      </c>
      <c r="AS2153" t="s">
        <v>343</v>
      </c>
      <c r="AT2153">
        <v>0</v>
      </c>
      <c r="AU2153">
        <v>0</v>
      </c>
      <c r="AV2153">
        <v>0</v>
      </c>
      <c r="BB2153">
        <v>0</v>
      </c>
      <c r="BC2153">
        <v>0</v>
      </c>
      <c r="BD2153" t="s">
        <v>60</v>
      </c>
      <c r="BE2153" s="5" t="s">
        <v>3831</v>
      </c>
      <c r="BF2153">
        <v>634343823</v>
      </c>
      <c r="BH2153" t="s">
        <v>323</v>
      </c>
      <c r="BI2153" t="s">
        <v>320</v>
      </c>
      <c r="BJ2153">
        <v>0.45763888888888887</v>
      </c>
      <c r="BK2153">
        <v>34</v>
      </c>
      <c r="BL2153">
        <v>4.03</v>
      </c>
      <c r="BM2153">
        <v>0</v>
      </c>
      <c r="BN2153">
        <v>-25.87</v>
      </c>
      <c r="BO2153">
        <v>12.16</v>
      </c>
      <c r="BP2153" t="s">
        <v>60</v>
      </c>
      <c r="BQ2153">
        <v>1.160362033</v>
      </c>
      <c r="BR2153" t="s">
        <v>61</v>
      </c>
    </row>
    <row r="2154" spans="1:70" x14ac:dyDescent="0.2">
      <c r="A2154" s="19">
        <f t="shared" si="80"/>
        <v>12.480000000000004</v>
      </c>
      <c r="B2154" s="20">
        <v>3752</v>
      </c>
      <c r="D2154" s="2" t="s">
        <v>1381</v>
      </c>
      <c r="E2154" s="2" t="str">
        <f t="shared" si="79"/>
        <v>ST</v>
      </c>
      <c r="F2154">
        <v>200720433</v>
      </c>
      <c r="G2154">
        <v>202606</v>
      </c>
      <c r="H2154" t="s">
        <v>52</v>
      </c>
      <c r="I2154" t="s">
        <v>321</v>
      </c>
      <c r="J2154" t="s">
        <v>322</v>
      </c>
      <c r="K2154" t="s">
        <v>54</v>
      </c>
      <c r="L2154" s="5">
        <v>46332</v>
      </c>
      <c r="M2154" s="5">
        <v>46362</v>
      </c>
      <c r="N2154" s="21">
        <v>872941755181</v>
      </c>
      <c r="P2154" t="s">
        <v>326</v>
      </c>
      <c r="Q2154" t="s">
        <v>326</v>
      </c>
      <c r="R2154" t="s">
        <v>56</v>
      </c>
      <c r="S2154" t="s">
        <v>327</v>
      </c>
      <c r="T2154">
        <v>21</v>
      </c>
      <c r="U2154" t="s">
        <v>57</v>
      </c>
      <c r="V2154">
        <v>21320</v>
      </c>
      <c r="W2154">
        <v>60.28</v>
      </c>
      <c r="X2154">
        <v>7.15</v>
      </c>
      <c r="Y2154">
        <v>0</v>
      </c>
      <c r="Z2154">
        <v>-45.87</v>
      </c>
      <c r="AA2154">
        <v>21.56</v>
      </c>
      <c r="AB2154">
        <v>4</v>
      </c>
      <c r="AC2154">
        <v>51.48</v>
      </c>
      <c r="AD2154">
        <v>51.48</v>
      </c>
      <c r="AE2154" t="s">
        <v>9937</v>
      </c>
      <c r="AF2154" t="s">
        <v>1850</v>
      </c>
      <c r="AG2154" t="s">
        <v>1850</v>
      </c>
      <c r="AH2154" t="s">
        <v>1396</v>
      </c>
      <c r="AI2154" t="s">
        <v>1851</v>
      </c>
      <c r="AJ2154">
        <v>22</v>
      </c>
      <c r="AK2154" t="s">
        <v>57</v>
      </c>
      <c r="AL2154">
        <v>22590</v>
      </c>
      <c r="AM2154" t="s">
        <v>55</v>
      </c>
      <c r="AN2154" t="s">
        <v>55</v>
      </c>
      <c r="AO2154" t="s">
        <v>55</v>
      </c>
      <c r="AS2154" t="s">
        <v>343</v>
      </c>
      <c r="AT2154">
        <v>0</v>
      </c>
      <c r="AU2154">
        <v>0</v>
      </c>
      <c r="AV2154">
        <v>0</v>
      </c>
      <c r="BB2154">
        <v>0</v>
      </c>
      <c r="BC2154">
        <v>0</v>
      </c>
      <c r="BD2154" t="s">
        <v>60</v>
      </c>
      <c r="BE2154" s="5" t="s">
        <v>3831</v>
      </c>
      <c r="BF2154">
        <v>634343823</v>
      </c>
      <c r="BH2154" t="s">
        <v>323</v>
      </c>
      <c r="BI2154" t="s">
        <v>320</v>
      </c>
      <c r="BJ2154">
        <v>0.48819444444444443</v>
      </c>
      <c r="BK2154">
        <v>52.2</v>
      </c>
      <c r="BL2154">
        <v>6.19</v>
      </c>
      <c r="BM2154">
        <v>0</v>
      </c>
      <c r="BN2154">
        <v>-39.72</v>
      </c>
      <c r="BO2154">
        <v>18.670000000000002</v>
      </c>
      <c r="BP2154" t="s">
        <v>60</v>
      </c>
      <c r="BQ2154">
        <v>1.154814421</v>
      </c>
      <c r="BR2154" t="s">
        <v>61</v>
      </c>
    </row>
    <row r="2155" spans="1:70" x14ac:dyDescent="0.2">
      <c r="A2155" s="19">
        <f t="shared" si="80"/>
        <v>23.52000000000001</v>
      </c>
      <c r="B2155" s="20">
        <v>3752</v>
      </c>
      <c r="D2155" s="2" t="s">
        <v>1381</v>
      </c>
      <c r="E2155" s="2" t="str">
        <f t="shared" si="79"/>
        <v>ST</v>
      </c>
      <c r="F2155">
        <v>200720433</v>
      </c>
      <c r="G2155">
        <v>202606</v>
      </c>
      <c r="H2155" t="s">
        <v>52</v>
      </c>
      <c r="I2155" t="s">
        <v>321</v>
      </c>
      <c r="J2155" t="s">
        <v>322</v>
      </c>
      <c r="K2155" t="s">
        <v>54</v>
      </c>
      <c r="L2155" s="5" t="s">
        <v>5697</v>
      </c>
      <c r="M2155" s="5" t="s">
        <v>5681</v>
      </c>
      <c r="N2155" s="21">
        <v>873423902371</v>
      </c>
      <c r="P2155" t="s">
        <v>326</v>
      </c>
      <c r="Q2155" t="s">
        <v>326</v>
      </c>
      <c r="R2155" t="s">
        <v>56</v>
      </c>
      <c r="S2155" t="s">
        <v>327</v>
      </c>
      <c r="T2155">
        <v>21</v>
      </c>
      <c r="U2155" t="s">
        <v>57</v>
      </c>
      <c r="V2155">
        <v>21320</v>
      </c>
      <c r="W2155">
        <v>112.9</v>
      </c>
      <c r="X2155">
        <v>13.38</v>
      </c>
      <c r="Y2155">
        <v>0</v>
      </c>
      <c r="Z2155">
        <v>-85.92</v>
      </c>
      <c r="AA2155">
        <v>40.369999999999997</v>
      </c>
      <c r="AB2155">
        <v>8</v>
      </c>
      <c r="AC2155">
        <v>125.4</v>
      </c>
      <c r="AD2155">
        <v>125.4</v>
      </c>
      <c r="AE2155" t="s">
        <v>9938</v>
      </c>
      <c r="AF2155" t="s">
        <v>509</v>
      </c>
      <c r="AG2155" t="s">
        <v>509</v>
      </c>
      <c r="AH2155" t="s">
        <v>1943</v>
      </c>
      <c r="AI2155" t="s">
        <v>1944</v>
      </c>
      <c r="AJ2155">
        <v>13</v>
      </c>
      <c r="AK2155" t="s">
        <v>57</v>
      </c>
      <c r="AL2155">
        <v>13080</v>
      </c>
      <c r="AM2155" t="s">
        <v>55</v>
      </c>
      <c r="AN2155" t="s">
        <v>55</v>
      </c>
      <c r="AO2155" t="s">
        <v>55</v>
      </c>
      <c r="AS2155" t="s">
        <v>343</v>
      </c>
      <c r="AT2155">
        <v>0</v>
      </c>
      <c r="AU2155">
        <v>0</v>
      </c>
      <c r="AV2155">
        <v>0</v>
      </c>
      <c r="BB2155">
        <v>0</v>
      </c>
      <c r="BC2155">
        <v>0</v>
      </c>
      <c r="BD2155" t="s">
        <v>60</v>
      </c>
      <c r="BE2155" s="5" t="s">
        <v>5226</v>
      </c>
      <c r="BF2155">
        <v>634353938</v>
      </c>
      <c r="BH2155" t="s">
        <v>323</v>
      </c>
      <c r="BI2155" t="s">
        <v>320</v>
      </c>
      <c r="BJ2155">
        <v>0.40972222222222221</v>
      </c>
      <c r="BK2155">
        <v>98.4</v>
      </c>
      <c r="BL2155">
        <v>11.66</v>
      </c>
      <c r="BM2155">
        <v>0</v>
      </c>
      <c r="BN2155">
        <v>-74.88</v>
      </c>
      <c r="BO2155">
        <v>35.18</v>
      </c>
      <c r="BP2155" t="s">
        <v>60</v>
      </c>
      <c r="BQ2155">
        <v>1.1474074329999999</v>
      </c>
      <c r="BR2155" t="s">
        <v>61</v>
      </c>
    </row>
    <row r="2156" spans="1:70" x14ac:dyDescent="0.2">
      <c r="A2156" s="19">
        <f t="shared" si="80"/>
        <v>11.14</v>
      </c>
      <c r="B2156" s="20">
        <v>3752</v>
      </c>
      <c r="D2156" s="2" t="s">
        <v>1381</v>
      </c>
      <c r="E2156" s="2" t="str">
        <f t="shared" si="79"/>
        <v>ST</v>
      </c>
      <c r="F2156">
        <v>200720433</v>
      </c>
      <c r="G2156">
        <v>202606</v>
      </c>
      <c r="H2156" t="s">
        <v>52</v>
      </c>
      <c r="I2156" t="s">
        <v>321</v>
      </c>
      <c r="J2156" t="s">
        <v>322</v>
      </c>
      <c r="K2156" t="s">
        <v>54</v>
      </c>
      <c r="L2156" s="5" t="s">
        <v>3826</v>
      </c>
      <c r="M2156" s="5" t="s">
        <v>5222</v>
      </c>
      <c r="N2156" s="21">
        <v>873243022445</v>
      </c>
      <c r="P2156" t="s">
        <v>326</v>
      </c>
      <c r="Q2156" t="s">
        <v>326</v>
      </c>
      <c r="R2156" t="s">
        <v>56</v>
      </c>
      <c r="S2156" t="s">
        <v>327</v>
      </c>
      <c r="T2156">
        <v>21</v>
      </c>
      <c r="U2156" t="s">
        <v>57</v>
      </c>
      <c r="V2156">
        <v>21320</v>
      </c>
      <c r="W2156">
        <v>54.06</v>
      </c>
      <c r="X2156">
        <v>6.42</v>
      </c>
      <c r="Y2156">
        <v>0</v>
      </c>
      <c r="Z2156">
        <v>-41.13</v>
      </c>
      <c r="AA2156">
        <v>19.34</v>
      </c>
      <c r="AB2156">
        <v>4</v>
      </c>
      <c r="AC2156">
        <v>42.24</v>
      </c>
      <c r="AD2156">
        <v>42.24</v>
      </c>
      <c r="AE2156" t="s">
        <v>9939</v>
      </c>
      <c r="AF2156" t="s">
        <v>7023</v>
      </c>
      <c r="AG2156" t="s">
        <v>7023</v>
      </c>
      <c r="AH2156" t="s">
        <v>7024</v>
      </c>
      <c r="AI2156" t="s">
        <v>7025</v>
      </c>
      <c r="AJ2156">
        <v>76</v>
      </c>
      <c r="AK2156" t="s">
        <v>57</v>
      </c>
      <c r="AL2156">
        <v>76480</v>
      </c>
      <c r="AM2156" t="s">
        <v>55</v>
      </c>
      <c r="AN2156" t="s">
        <v>55</v>
      </c>
      <c r="AO2156" t="s">
        <v>55</v>
      </c>
      <c r="AS2156" t="s">
        <v>343</v>
      </c>
      <c r="AT2156">
        <v>26</v>
      </c>
      <c r="AU2156">
        <v>31</v>
      </c>
      <c r="AV2156">
        <v>39</v>
      </c>
      <c r="BB2156">
        <v>0</v>
      </c>
      <c r="BC2156">
        <v>0</v>
      </c>
      <c r="BD2156" t="s">
        <v>60</v>
      </c>
      <c r="BE2156" s="5" t="s">
        <v>5226</v>
      </c>
      <c r="BF2156">
        <v>634353938</v>
      </c>
      <c r="BH2156" t="s">
        <v>323</v>
      </c>
      <c r="BI2156" t="s">
        <v>320</v>
      </c>
      <c r="BJ2156">
        <v>0.43958333333333333</v>
      </c>
      <c r="BK2156">
        <v>46.6</v>
      </c>
      <c r="BL2156">
        <v>5.53</v>
      </c>
      <c r="BM2156">
        <v>0</v>
      </c>
      <c r="BN2156">
        <v>-35.46</v>
      </c>
      <c r="BO2156">
        <v>16.670000000000002</v>
      </c>
      <c r="BP2156" t="s">
        <v>60</v>
      </c>
      <c r="BQ2156">
        <v>1.1600389769999999</v>
      </c>
      <c r="BR2156" t="s">
        <v>61</v>
      </c>
    </row>
    <row r="2157" spans="1:70" x14ac:dyDescent="0.2">
      <c r="A2157" s="19">
        <f t="shared" si="80"/>
        <v>9.8000000000000007</v>
      </c>
      <c r="B2157" s="20">
        <v>3752</v>
      </c>
      <c r="D2157" s="2" t="s">
        <v>1381</v>
      </c>
      <c r="E2157" s="2" t="str">
        <f t="shared" si="79"/>
        <v>ST</v>
      </c>
      <c r="F2157">
        <v>200720433</v>
      </c>
      <c r="G2157">
        <v>202606</v>
      </c>
      <c r="H2157" t="s">
        <v>52</v>
      </c>
      <c r="I2157" t="s">
        <v>321</v>
      </c>
      <c r="J2157" t="s">
        <v>322</v>
      </c>
      <c r="K2157" t="s">
        <v>54</v>
      </c>
      <c r="L2157" s="5" t="s">
        <v>5697</v>
      </c>
      <c r="M2157" s="5" t="s">
        <v>5681</v>
      </c>
      <c r="N2157" s="21">
        <v>873426575401</v>
      </c>
      <c r="P2157" t="s">
        <v>326</v>
      </c>
      <c r="Q2157" t="s">
        <v>326</v>
      </c>
      <c r="R2157" t="s">
        <v>56</v>
      </c>
      <c r="S2157" t="s">
        <v>327</v>
      </c>
      <c r="T2157">
        <v>21</v>
      </c>
      <c r="U2157" t="s">
        <v>57</v>
      </c>
      <c r="V2157">
        <v>21320</v>
      </c>
      <c r="W2157">
        <v>47.04</v>
      </c>
      <c r="X2157">
        <v>5.58</v>
      </c>
      <c r="Y2157">
        <v>0</v>
      </c>
      <c r="Z2157">
        <v>-35.799999999999997</v>
      </c>
      <c r="AA2157">
        <v>16.82</v>
      </c>
      <c r="AB2157">
        <v>2</v>
      </c>
      <c r="AC2157">
        <v>34.32</v>
      </c>
      <c r="AD2157">
        <v>34.32</v>
      </c>
      <c r="AE2157" t="s">
        <v>9940</v>
      </c>
      <c r="AF2157" t="s">
        <v>7026</v>
      </c>
      <c r="AG2157" t="s">
        <v>7026</v>
      </c>
      <c r="AH2157" t="s">
        <v>7027</v>
      </c>
      <c r="AI2157" t="s">
        <v>3207</v>
      </c>
      <c r="AJ2157">
        <v>85</v>
      </c>
      <c r="AK2157" t="s">
        <v>57</v>
      </c>
      <c r="AL2157">
        <v>85190</v>
      </c>
      <c r="AM2157" t="s">
        <v>55</v>
      </c>
      <c r="AN2157" t="s">
        <v>55</v>
      </c>
      <c r="AO2157" t="s">
        <v>55</v>
      </c>
      <c r="AS2157" t="s">
        <v>343</v>
      </c>
      <c r="AT2157">
        <v>30</v>
      </c>
      <c r="AU2157">
        <v>31</v>
      </c>
      <c r="AV2157">
        <v>40</v>
      </c>
      <c r="BB2157">
        <v>0</v>
      </c>
      <c r="BC2157">
        <v>0</v>
      </c>
      <c r="BD2157" t="s">
        <v>60</v>
      </c>
      <c r="BE2157" s="5" t="s">
        <v>5226</v>
      </c>
      <c r="BF2157">
        <v>634353938</v>
      </c>
      <c r="BH2157" t="s">
        <v>323</v>
      </c>
      <c r="BI2157" t="s">
        <v>320</v>
      </c>
      <c r="BJ2157">
        <v>0.44305555555555554</v>
      </c>
      <c r="BK2157">
        <v>41</v>
      </c>
      <c r="BL2157">
        <v>4.8600000000000003</v>
      </c>
      <c r="BM2157">
        <v>0</v>
      </c>
      <c r="BN2157">
        <v>-31.2</v>
      </c>
      <c r="BO2157">
        <v>14.66</v>
      </c>
      <c r="BP2157" t="s">
        <v>60</v>
      </c>
      <c r="BQ2157">
        <v>1.1474074329999999</v>
      </c>
      <c r="BR2157" t="s">
        <v>61</v>
      </c>
    </row>
    <row r="2158" spans="1:70" x14ac:dyDescent="0.2">
      <c r="A2158" s="19">
        <f t="shared" si="80"/>
        <v>11.14</v>
      </c>
      <c r="B2158" s="20">
        <v>3752</v>
      </c>
      <c r="D2158" s="2" t="s">
        <v>1381</v>
      </c>
      <c r="E2158" s="2" t="str">
        <f t="shared" si="79"/>
        <v>ST</v>
      </c>
      <c r="F2158">
        <v>200720433</v>
      </c>
      <c r="G2158">
        <v>202606</v>
      </c>
      <c r="H2158" t="s">
        <v>52</v>
      </c>
      <c r="I2158" t="s">
        <v>321</v>
      </c>
      <c r="J2158" t="s">
        <v>322</v>
      </c>
      <c r="K2158" t="s">
        <v>54</v>
      </c>
      <c r="L2158" s="5" t="s">
        <v>4087</v>
      </c>
      <c r="M2158" s="5" t="s">
        <v>3825</v>
      </c>
      <c r="N2158" s="21">
        <v>873136874564</v>
      </c>
      <c r="P2158" t="s">
        <v>326</v>
      </c>
      <c r="Q2158" t="s">
        <v>326</v>
      </c>
      <c r="R2158" t="s">
        <v>56</v>
      </c>
      <c r="S2158" t="s">
        <v>327</v>
      </c>
      <c r="T2158">
        <v>21</v>
      </c>
      <c r="U2158" t="s">
        <v>57</v>
      </c>
      <c r="V2158">
        <v>21320</v>
      </c>
      <c r="W2158">
        <v>53.93</v>
      </c>
      <c r="X2158">
        <v>6.4</v>
      </c>
      <c r="Y2158">
        <v>0</v>
      </c>
      <c r="Z2158">
        <v>-41.04</v>
      </c>
      <c r="AA2158">
        <v>19.29</v>
      </c>
      <c r="AB2158">
        <v>3</v>
      </c>
      <c r="AC2158">
        <v>44</v>
      </c>
      <c r="AD2158">
        <v>44</v>
      </c>
      <c r="AE2158" t="s">
        <v>9941</v>
      </c>
      <c r="AF2158" t="s">
        <v>7028</v>
      </c>
      <c r="AG2158" t="s">
        <v>7028</v>
      </c>
      <c r="AH2158" t="s">
        <v>7029</v>
      </c>
      <c r="AI2158" t="s">
        <v>7030</v>
      </c>
      <c r="AJ2158">
        <v>73</v>
      </c>
      <c r="AK2158" t="s">
        <v>57</v>
      </c>
      <c r="AL2158">
        <v>73700</v>
      </c>
      <c r="AM2158" t="s">
        <v>55</v>
      </c>
      <c r="AN2158" t="s">
        <v>55</v>
      </c>
      <c r="AO2158" t="s">
        <v>55</v>
      </c>
      <c r="AS2158" t="s">
        <v>343</v>
      </c>
      <c r="AT2158">
        <v>0</v>
      </c>
      <c r="AU2158">
        <v>0</v>
      </c>
      <c r="AV2158">
        <v>0</v>
      </c>
      <c r="BB2158">
        <v>0</v>
      </c>
      <c r="BC2158">
        <v>0</v>
      </c>
      <c r="BD2158" t="s">
        <v>60</v>
      </c>
      <c r="BE2158" s="5" t="s">
        <v>3831</v>
      </c>
      <c r="BF2158">
        <v>634343823</v>
      </c>
      <c r="BH2158" t="s">
        <v>323</v>
      </c>
      <c r="BI2158" t="s">
        <v>320</v>
      </c>
      <c r="BJ2158">
        <v>0.49236111111111114</v>
      </c>
      <c r="BK2158">
        <v>46.6</v>
      </c>
      <c r="BL2158">
        <v>5.53</v>
      </c>
      <c r="BM2158">
        <v>0</v>
      </c>
      <c r="BN2158">
        <v>-35.46</v>
      </c>
      <c r="BO2158">
        <v>16.670000000000002</v>
      </c>
      <c r="BP2158" t="s">
        <v>60</v>
      </c>
      <c r="BQ2158">
        <v>1.1572332869999999</v>
      </c>
      <c r="BR2158" t="s">
        <v>61</v>
      </c>
    </row>
    <row r="2159" spans="1:70" x14ac:dyDescent="0.2">
      <c r="A2159" s="19">
        <f t="shared" si="80"/>
        <v>9.1300000000000026</v>
      </c>
      <c r="B2159" s="20">
        <v>3752</v>
      </c>
      <c r="D2159" s="2" t="s">
        <v>1381</v>
      </c>
      <c r="E2159" s="2" t="str">
        <f t="shared" si="79"/>
        <v>ST</v>
      </c>
      <c r="F2159">
        <v>200720433</v>
      </c>
      <c r="G2159">
        <v>202606</v>
      </c>
      <c r="H2159" t="s">
        <v>52</v>
      </c>
      <c r="I2159" t="s">
        <v>321</v>
      </c>
      <c r="J2159" t="s">
        <v>322</v>
      </c>
      <c r="K2159" t="s">
        <v>54</v>
      </c>
      <c r="L2159" s="5" t="s">
        <v>5697</v>
      </c>
      <c r="M2159" s="5" t="s">
        <v>5681</v>
      </c>
      <c r="N2159" s="21">
        <v>873421548277</v>
      </c>
      <c r="P2159" t="s">
        <v>326</v>
      </c>
      <c r="Q2159" t="s">
        <v>326</v>
      </c>
      <c r="R2159" t="s">
        <v>56</v>
      </c>
      <c r="S2159" t="s">
        <v>327</v>
      </c>
      <c r="T2159">
        <v>21</v>
      </c>
      <c r="U2159" t="s">
        <v>57</v>
      </c>
      <c r="V2159">
        <v>21320</v>
      </c>
      <c r="W2159">
        <v>43.83</v>
      </c>
      <c r="X2159">
        <v>5.2</v>
      </c>
      <c r="Y2159">
        <v>0</v>
      </c>
      <c r="Z2159">
        <v>-33.36</v>
      </c>
      <c r="AA2159">
        <v>15.67</v>
      </c>
      <c r="AB2159">
        <v>2</v>
      </c>
      <c r="AC2159">
        <v>30.8</v>
      </c>
      <c r="AD2159">
        <v>30.8</v>
      </c>
      <c r="AE2159" t="s">
        <v>9942</v>
      </c>
      <c r="AF2159" t="s">
        <v>7031</v>
      </c>
      <c r="AG2159" t="s">
        <v>7031</v>
      </c>
      <c r="AH2159" t="s">
        <v>7032</v>
      </c>
      <c r="AI2159" t="s">
        <v>7033</v>
      </c>
      <c r="AJ2159">
        <v>16</v>
      </c>
      <c r="AK2159" t="s">
        <v>57</v>
      </c>
      <c r="AL2159">
        <v>16000</v>
      </c>
      <c r="AM2159" t="s">
        <v>55</v>
      </c>
      <c r="AN2159" t="s">
        <v>55</v>
      </c>
      <c r="AO2159" t="s">
        <v>55</v>
      </c>
      <c r="AS2159" t="s">
        <v>343</v>
      </c>
      <c r="AT2159">
        <v>0</v>
      </c>
      <c r="AU2159">
        <v>0</v>
      </c>
      <c r="AV2159">
        <v>0</v>
      </c>
      <c r="BB2159">
        <v>0</v>
      </c>
      <c r="BC2159">
        <v>0</v>
      </c>
      <c r="BD2159" t="s">
        <v>60</v>
      </c>
      <c r="BE2159" s="5" t="s">
        <v>5226</v>
      </c>
      <c r="BF2159">
        <v>634353938</v>
      </c>
      <c r="BH2159" t="s">
        <v>323</v>
      </c>
      <c r="BI2159" t="s">
        <v>320</v>
      </c>
      <c r="BJ2159">
        <v>0.49305555555555558</v>
      </c>
      <c r="BK2159">
        <v>38.200000000000003</v>
      </c>
      <c r="BL2159">
        <v>4.53</v>
      </c>
      <c r="BM2159">
        <v>0</v>
      </c>
      <c r="BN2159">
        <v>-29.07</v>
      </c>
      <c r="BO2159">
        <v>13.66</v>
      </c>
      <c r="BP2159" t="s">
        <v>60</v>
      </c>
      <c r="BQ2159">
        <v>1.1474074329999999</v>
      </c>
      <c r="BR2159" t="s">
        <v>61</v>
      </c>
    </row>
    <row r="2160" spans="1:70" x14ac:dyDescent="0.2">
      <c r="A2160" s="19">
        <f t="shared" si="80"/>
        <v>6.7899999999999991</v>
      </c>
      <c r="B2160" s="20">
        <v>3752</v>
      </c>
      <c r="D2160" s="2" t="s">
        <v>1381</v>
      </c>
      <c r="E2160" s="2" t="str">
        <f t="shared" si="79"/>
        <v>ST</v>
      </c>
      <c r="F2160">
        <v>200720433</v>
      </c>
      <c r="G2160">
        <v>202606</v>
      </c>
      <c r="H2160" t="s">
        <v>52</v>
      </c>
      <c r="I2160" t="s">
        <v>321</v>
      </c>
      <c r="J2160" t="s">
        <v>322</v>
      </c>
      <c r="K2160" t="s">
        <v>54</v>
      </c>
      <c r="L2160" s="5" t="s">
        <v>5222</v>
      </c>
      <c r="M2160" s="5" t="s">
        <v>3831</v>
      </c>
      <c r="N2160" s="21">
        <v>873290215157</v>
      </c>
      <c r="P2160" t="s">
        <v>326</v>
      </c>
      <c r="Q2160" t="s">
        <v>326</v>
      </c>
      <c r="R2160" t="s">
        <v>56</v>
      </c>
      <c r="S2160" t="s">
        <v>327</v>
      </c>
      <c r="T2160">
        <v>21</v>
      </c>
      <c r="U2160" t="s">
        <v>57</v>
      </c>
      <c r="V2160">
        <v>21320</v>
      </c>
      <c r="W2160">
        <v>32.89</v>
      </c>
      <c r="X2160">
        <v>3.89</v>
      </c>
      <c r="Y2160">
        <v>0</v>
      </c>
      <c r="Z2160">
        <v>-25.03</v>
      </c>
      <c r="AA2160">
        <v>11.75</v>
      </c>
      <c r="AB2160">
        <v>1</v>
      </c>
      <c r="AC2160">
        <v>14.74</v>
      </c>
      <c r="AD2160">
        <v>14.74</v>
      </c>
      <c r="AE2160" t="s">
        <v>9943</v>
      </c>
      <c r="AF2160" t="s">
        <v>7034</v>
      </c>
      <c r="AG2160" t="s">
        <v>7035</v>
      </c>
      <c r="AH2160" t="s">
        <v>7036</v>
      </c>
      <c r="AI2160" t="s">
        <v>866</v>
      </c>
      <c r="AJ2160">
        <v>34</v>
      </c>
      <c r="AK2160" t="s">
        <v>57</v>
      </c>
      <c r="AL2160">
        <v>34500</v>
      </c>
      <c r="AM2160" t="s">
        <v>55</v>
      </c>
      <c r="AN2160" t="s">
        <v>55</v>
      </c>
      <c r="AO2160" t="s">
        <v>55</v>
      </c>
      <c r="AS2160" t="s">
        <v>342</v>
      </c>
      <c r="AT2160">
        <v>27</v>
      </c>
      <c r="AU2160">
        <v>31</v>
      </c>
      <c r="AV2160">
        <v>40</v>
      </c>
      <c r="BB2160">
        <v>0</v>
      </c>
      <c r="BC2160">
        <v>0</v>
      </c>
      <c r="BD2160" t="s">
        <v>60</v>
      </c>
      <c r="BE2160" s="5" t="s">
        <v>5226</v>
      </c>
      <c r="BF2160">
        <v>634353938</v>
      </c>
      <c r="BH2160" t="s">
        <v>323</v>
      </c>
      <c r="BI2160" t="s">
        <v>320</v>
      </c>
      <c r="BJ2160">
        <v>0.37013888888888891</v>
      </c>
      <c r="BK2160">
        <v>28.4</v>
      </c>
      <c r="BL2160">
        <v>3.36</v>
      </c>
      <c r="BM2160">
        <v>0</v>
      </c>
      <c r="BN2160">
        <v>-21.61</v>
      </c>
      <c r="BO2160">
        <v>10.15</v>
      </c>
      <c r="BP2160" t="s">
        <v>60</v>
      </c>
      <c r="BQ2160">
        <v>1.15806418</v>
      </c>
      <c r="BR2160" t="s">
        <v>61</v>
      </c>
    </row>
    <row r="2161" spans="1:70" x14ac:dyDescent="0.2">
      <c r="A2161" s="19">
        <f t="shared" si="80"/>
        <v>7.4600000000000009</v>
      </c>
      <c r="B2161" s="20">
        <v>3752</v>
      </c>
      <c r="D2161" s="2" t="s">
        <v>1381</v>
      </c>
      <c r="E2161" s="2" t="str">
        <f t="shared" si="79"/>
        <v>ST</v>
      </c>
      <c r="F2161">
        <v>200720433</v>
      </c>
      <c r="G2161">
        <v>202606</v>
      </c>
      <c r="H2161" t="s">
        <v>52</v>
      </c>
      <c r="I2161" t="s">
        <v>321</v>
      </c>
      <c r="J2161" t="s">
        <v>322</v>
      </c>
      <c r="K2161" t="s">
        <v>54</v>
      </c>
      <c r="L2161" s="5" t="s">
        <v>5697</v>
      </c>
      <c r="M2161" s="5" t="s">
        <v>5681</v>
      </c>
      <c r="N2161" s="21">
        <v>873291047646</v>
      </c>
      <c r="P2161" t="s">
        <v>326</v>
      </c>
      <c r="Q2161" t="s">
        <v>326</v>
      </c>
      <c r="R2161" t="s">
        <v>56</v>
      </c>
      <c r="S2161" t="s">
        <v>327</v>
      </c>
      <c r="T2161">
        <v>21</v>
      </c>
      <c r="U2161" t="s">
        <v>57</v>
      </c>
      <c r="V2161">
        <v>21320</v>
      </c>
      <c r="W2161">
        <v>35.799999999999997</v>
      </c>
      <c r="X2161">
        <v>4.25</v>
      </c>
      <c r="Y2161">
        <v>0</v>
      </c>
      <c r="Z2161">
        <v>-27.24</v>
      </c>
      <c r="AA2161">
        <v>12.81</v>
      </c>
      <c r="AB2161">
        <v>1</v>
      </c>
      <c r="AC2161">
        <v>19.8</v>
      </c>
      <c r="AD2161">
        <v>19.8</v>
      </c>
      <c r="AE2161" t="s">
        <v>9944</v>
      </c>
      <c r="AF2161" t="s">
        <v>1022</v>
      </c>
      <c r="AG2161" t="s">
        <v>1022</v>
      </c>
      <c r="AH2161" t="s">
        <v>1023</v>
      </c>
      <c r="AI2161" t="s">
        <v>613</v>
      </c>
      <c r="AJ2161">
        <v>86</v>
      </c>
      <c r="AK2161" t="s">
        <v>57</v>
      </c>
      <c r="AL2161">
        <v>86100</v>
      </c>
      <c r="AM2161" t="s">
        <v>55</v>
      </c>
      <c r="AN2161" t="s">
        <v>55</v>
      </c>
      <c r="AO2161" t="s">
        <v>55</v>
      </c>
      <c r="AS2161" t="s">
        <v>343</v>
      </c>
      <c r="AT2161">
        <v>0</v>
      </c>
      <c r="AU2161">
        <v>0</v>
      </c>
      <c r="AV2161">
        <v>0</v>
      </c>
      <c r="BB2161">
        <v>0</v>
      </c>
      <c r="BC2161">
        <v>0</v>
      </c>
      <c r="BD2161" t="s">
        <v>60</v>
      </c>
      <c r="BE2161" s="5" t="s">
        <v>5226</v>
      </c>
      <c r="BF2161">
        <v>634353938</v>
      </c>
      <c r="BH2161" t="s">
        <v>323</v>
      </c>
      <c r="BI2161" t="s">
        <v>320</v>
      </c>
      <c r="BJ2161">
        <v>0.34791666666666665</v>
      </c>
      <c r="BK2161">
        <v>31.2</v>
      </c>
      <c r="BL2161">
        <v>3.7</v>
      </c>
      <c r="BM2161">
        <v>0</v>
      </c>
      <c r="BN2161">
        <v>-23.74</v>
      </c>
      <c r="BO2161">
        <v>11.16</v>
      </c>
      <c r="BP2161" t="s">
        <v>60</v>
      </c>
      <c r="BQ2161">
        <v>1.1474074329999999</v>
      </c>
      <c r="BR2161" t="s">
        <v>61</v>
      </c>
    </row>
    <row r="2162" spans="1:70" x14ac:dyDescent="0.2">
      <c r="A2162" s="19">
        <f t="shared" si="80"/>
        <v>7.120000000000001</v>
      </c>
      <c r="B2162" s="20">
        <v>3752</v>
      </c>
      <c r="D2162" s="2" t="s">
        <v>1381</v>
      </c>
      <c r="E2162" s="2" t="str">
        <f t="shared" si="79"/>
        <v>ST</v>
      </c>
      <c r="F2162">
        <v>200720433</v>
      </c>
      <c r="G2162">
        <v>202606</v>
      </c>
      <c r="H2162" t="s">
        <v>52</v>
      </c>
      <c r="I2162" t="s">
        <v>321</v>
      </c>
      <c r="J2162" t="s">
        <v>322</v>
      </c>
      <c r="K2162" t="s">
        <v>54</v>
      </c>
      <c r="L2162" s="5" t="s">
        <v>4087</v>
      </c>
      <c r="M2162" s="5" t="s">
        <v>3825</v>
      </c>
      <c r="N2162" s="21">
        <v>873077664370</v>
      </c>
      <c r="P2162" t="s">
        <v>326</v>
      </c>
      <c r="Q2162" t="s">
        <v>326</v>
      </c>
      <c r="R2162" t="s">
        <v>56</v>
      </c>
      <c r="S2162" t="s">
        <v>327</v>
      </c>
      <c r="T2162">
        <v>21</v>
      </c>
      <c r="U2162" t="s">
        <v>57</v>
      </c>
      <c r="V2162">
        <v>21320</v>
      </c>
      <c r="W2162">
        <v>34.49</v>
      </c>
      <c r="X2162">
        <v>4.0999999999999996</v>
      </c>
      <c r="Y2162">
        <v>0</v>
      </c>
      <c r="Z2162">
        <v>-26.25</v>
      </c>
      <c r="AA2162">
        <v>12.34</v>
      </c>
      <c r="AB2162">
        <v>1</v>
      </c>
      <c r="AC2162">
        <v>15.84</v>
      </c>
      <c r="AD2162">
        <v>15.84</v>
      </c>
      <c r="AE2162" t="s">
        <v>1590</v>
      </c>
      <c r="AF2162" t="s">
        <v>7037</v>
      </c>
      <c r="AG2162" t="s">
        <v>7037</v>
      </c>
      <c r="AH2162" t="s">
        <v>7038</v>
      </c>
      <c r="AI2162" t="s">
        <v>7039</v>
      </c>
      <c r="AJ2162">
        <v>36</v>
      </c>
      <c r="AK2162" t="s">
        <v>57</v>
      </c>
      <c r="AL2162">
        <v>36250</v>
      </c>
      <c r="AM2162" t="s">
        <v>55</v>
      </c>
      <c r="AN2162" t="s">
        <v>55</v>
      </c>
      <c r="AO2162" t="s">
        <v>55</v>
      </c>
      <c r="AS2162" t="s">
        <v>342</v>
      </c>
      <c r="AT2162">
        <v>30</v>
      </c>
      <c r="AU2162">
        <v>30</v>
      </c>
      <c r="AV2162">
        <v>40</v>
      </c>
      <c r="BB2162">
        <v>0</v>
      </c>
      <c r="BC2162">
        <v>0</v>
      </c>
      <c r="BD2162" t="s">
        <v>60</v>
      </c>
      <c r="BE2162" s="5" t="s">
        <v>3831</v>
      </c>
      <c r="BF2162">
        <v>634343823</v>
      </c>
      <c r="BH2162" t="s">
        <v>323</v>
      </c>
      <c r="BI2162" t="s">
        <v>320</v>
      </c>
      <c r="BJ2162">
        <v>0.35069444444444442</v>
      </c>
      <c r="BK2162">
        <v>29.8</v>
      </c>
      <c r="BL2162">
        <v>3.54</v>
      </c>
      <c r="BM2162">
        <v>0</v>
      </c>
      <c r="BN2162">
        <v>-22.68</v>
      </c>
      <c r="BO2162">
        <v>10.66</v>
      </c>
      <c r="BP2162" t="s">
        <v>60</v>
      </c>
      <c r="BQ2162">
        <v>1.1572332869999999</v>
      </c>
      <c r="BR2162" t="s">
        <v>61</v>
      </c>
    </row>
    <row r="2163" spans="1:70" x14ac:dyDescent="0.2">
      <c r="A2163" s="19">
        <f t="shared" si="80"/>
        <v>17.839999999999996</v>
      </c>
      <c r="B2163" s="20">
        <v>3752</v>
      </c>
      <c r="D2163" s="2" t="s">
        <v>1381</v>
      </c>
      <c r="E2163" s="2" t="str">
        <f t="shared" si="79"/>
        <v>ST</v>
      </c>
      <c r="F2163">
        <v>200720433</v>
      </c>
      <c r="G2163">
        <v>202606</v>
      </c>
      <c r="H2163" t="s">
        <v>52</v>
      </c>
      <c r="I2163" t="s">
        <v>321</v>
      </c>
      <c r="J2163" t="s">
        <v>322</v>
      </c>
      <c r="K2163" t="s">
        <v>54</v>
      </c>
      <c r="L2163" s="5" t="s">
        <v>5222</v>
      </c>
      <c r="M2163" s="5" t="s">
        <v>5697</v>
      </c>
      <c r="N2163" s="21">
        <v>873239224602</v>
      </c>
      <c r="P2163" t="s">
        <v>326</v>
      </c>
      <c r="Q2163" t="s">
        <v>326</v>
      </c>
      <c r="R2163" t="s">
        <v>56</v>
      </c>
      <c r="S2163" t="s">
        <v>327</v>
      </c>
      <c r="T2163">
        <v>21</v>
      </c>
      <c r="U2163" t="s">
        <v>57</v>
      </c>
      <c r="V2163">
        <v>21320</v>
      </c>
      <c r="W2163">
        <v>86.39</v>
      </c>
      <c r="X2163">
        <v>10.25</v>
      </c>
      <c r="Y2163">
        <v>0</v>
      </c>
      <c r="Z2163">
        <v>-65.73</v>
      </c>
      <c r="AA2163">
        <v>30.91</v>
      </c>
      <c r="AB2163">
        <v>8</v>
      </c>
      <c r="AC2163">
        <v>86.24</v>
      </c>
      <c r="AD2163">
        <v>86.24</v>
      </c>
      <c r="AE2163" t="s">
        <v>9945</v>
      </c>
      <c r="AF2163" t="s">
        <v>429</v>
      </c>
      <c r="AG2163" t="s">
        <v>429</v>
      </c>
      <c r="AH2163" t="s">
        <v>2270</v>
      </c>
      <c r="AI2163" t="s">
        <v>7040</v>
      </c>
      <c r="AJ2163">
        <v>72</v>
      </c>
      <c r="AK2163" t="s">
        <v>57</v>
      </c>
      <c r="AL2163">
        <v>72220</v>
      </c>
      <c r="AM2163" t="s">
        <v>55</v>
      </c>
      <c r="AN2163" t="s">
        <v>55</v>
      </c>
      <c r="AO2163" t="s">
        <v>55</v>
      </c>
      <c r="AS2163" t="s">
        <v>343</v>
      </c>
      <c r="AT2163">
        <v>0</v>
      </c>
      <c r="AU2163">
        <v>0</v>
      </c>
      <c r="AV2163">
        <v>0</v>
      </c>
      <c r="BB2163">
        <v>0</v>
      </c>
      <c r="BC2163">
        <v>0</v>
      </c>
      <c r="BD2163" t="s">
        <v>60</v>
      </c>
      <c r="BE2163" s="5" t="s">
        <v>5226</v>
      </c>
      <c r="BF2163">
        <v>634353938</v>
      </c>
      <c r="BH2163" t="s">
        <v>323</v>
      </c>
      <c r="BI2163" t="s">
        <v>320</v>
      </c>
      <c r="BJ2163">
        <v>0.52013888888888893</v>
      </c>
      <c r="BK2163">
        <v>74.599999999999994</v>
      </c>
      <c r="BL2163">
        <v>8.85</v>
      </c>
      <c r="BM2163">
        <v>0</v>
      </c>
      <c r="BN2163">
        <v>-56.76</v>
      </c>
      <c r="BO2163">
        <v>26.69</v>
      </c>
      <c r="BP2163" t="s">
        <v>60</v>
      </c>
      <c r="BQ2163">
        <v>1.15806418</v>
      </c>
      <c r="BR2163" t="s">
        <v>61</v>
      </c>
    </row>
    <row r="2164" spans="1:70" x14ac:dyDescent="0.2">
      <c r="A2164" s="19">
        <f t="shared" si="80"/>
        <v>10.800000000000004</v>
      </c>
      <c r="B2164" s="20">
        <v>3752</v>
      </c>
      <c r="D2164" s="2" t="s">
        <v>1381</v>
      </c>
      <c r="E2164" s="2" t="str">
        <f t="shared" si="79"/>
        <v>ST</v>
      </c>
      <c r="F2164">
        <v>200720433</v>
      </c>
      <c r="G2164">
        <v>202606</v>
      </c>
      <c r="H2164" t="s">
        <v>52</v>
      </c>
      <c r="I2164" t="s">
        <v>321</v>
      </c>
      <c r="J2164" t="s">
        <v>322</v>
      </c>
      <c r="K2164" t="s">
        <v>54</v>
      </c>
      <c r="L2164" s="5" t="s">
        <v>3825</v>
      </c>
      <c r="M2164" s="5" t="s">
        <v>3826</v>
      </c>
      <c r="N2164" s="21">
        <v>873135417700</v>
      </c>
      <c r="P2164" t="s">
        <v>326</v>
      </c>
      <c r="Q2164" t="s">
        <v>326</v>
      </c>
      <c r="R2164" t="s">
        <v>56</v>
      </c>
      <c r="S2164" t="s">
        <v>327</v>
      </c>
      <c r="T2164">
        <v>21</v>
      </c>
      <c r="U2164" t="s">
        <v>57</v>
      </c>
      <c r="V2164">
        <v>21320</v>
      </c>
      <c r="W2164">
        <v>52.45</v>
      </c>
      <c r="X2164">
        <v>6.21</v>
      </c>
      <c r="Y2164">
        <v>0</v>
      </c>
      <c r="Z2164">
        <v>-39.92</v>
      </c>
      <c r="AA2164">
        <v>18.739999999999998</v>
      </c>
      <c r="AB2164">
        <v>4</v>
      </c>
      <c r="AC2164">
        <v>41.36</v>
      </c>
      <c r="AD2164">
        <v>41.36</v>
      </c>
      <c r="AE2164" t="s">
        <v>9946</v>
      </c>
      <c r="AF2164" t="s">
        <v>7041</v>
      </c>
      <c r="AG2164" t="s">
        <v>7041</v>
      </c>
      <c r="AH2164" t="s">
        <v>7042</v>
      </c>
      <c r="AI2164" t="s">
        <v>7043</v>
      </c>
      <c r="AJ2164">
        <v>60</v>
      </c>
      <c r="AK2164" t="s">
        <v>57</v>
      </c>
      <c r="AL2164">
        <v>60620</v>
      </c>
      <c r="AM2164" t="s">
        <v>55</v>
      </c>
      <c r="AN2164" t="s">
        <v>55</v>
      </c>
      <c r="AO2164" t="s">
        <v>55</v>
      </c>
      <c r="AS2164" t="s">
        <v>343</v>
      </c>
      <c r="AT2164">
        <v>0</v>
      </c>
      <c r="AU2164">
        <v>0</v>
      </c>
      <c r="AV2164">
        <v>0</v>
      </c>
      <c r="BB2164">
        <v>0</v>
      </c>
      <c r="BC2164">
        <v>0</v>
      </c>
      <c r="BD2164" t="s">
        <v>60</v>
      </c>
      <c r="BE2164" s="5" t="s">
        <v>3831</v>
      </c>
      <c r="BF2164">
        <v>634343823</v>
      </c>
      <c r="BH2164" t="s">
        <v>323</v>
      </c>
      <c r="BI2164" t="s">
        <v>320</v>
      </c>
      <c r="BJ2164">
        <v>0.43125000000000002</v>
      </c>
      <c r="BK2164">
        <v>45.2</v>
      </c>
      <c r="BL2164">
        <v>5.35</v>
      </c>
      <c r="BM2164">
        <v>0</v>
      </c>
      <c r="BN2164">
        <v>-34.4</v>
      </c>
      <c r="BO2164">
        <v>16.149999999999999</v>
      </c>
      <c r="BP2164" t="s">
        <v>60</v>
      </c>
      <c r="BQ2164">
        <v>1.160362033</v>
      </c>
      <c r="BR2164" t="s">
        <v>61</v>
      </c>
    </row>
    <row r="2165" spans="1:70" x14ac:dyDescent="0.2">
      <c r="A2165" s="19">
        <f t="shared" si="80"/>
        <v>47.129999999999995</v>
      </c>
      <c r="B2165" s="20">
        <v>3752</v>
      </c>
      <c r="D2165" s="2" t="s">
        <v>1381</v>
      </c>
      <c r="E2165" s="2" t="str">
        <f t="shared" si="79"/>
        <v>ST</v>
      </c>
      <c r="F2165">
        <v>200720433</v>
      </c>
      <c r="G2165">
        <v>202606</v>
      </c>
      <c r="H2165" t="s">
        <v>52</v>
      </c>
      <c r="I2165" t="s">
        <v>321</v>
      </c>
      <c r="J2165" t="s">
        <v>322</v>
      </c>
      <c r="K2165" t="s">
        <v>54</v>
      </c>
      <c r="L2165" s="5">
        <v>46362</v>
      </c>
      <c r="M2165" s="5" t="s">
        <v>2497</v>
      </c>
      <c r="N2165" s="21">
        <v>872946452808</v>
      </c>
      <c r="P2165" t="s">
        <v>326</v>
      </c>
      <c r="Q2165" t="s">
        <v>326</v>
      </c>
      <c r="R2165" t="s">
        <v>56</v>
      </c>
      <c r="S2165" t="s">
        <v>327</v>
      </c>
      <c r="T2165">
        <v>21</v>
      </c>
      <c r="U2165" t="s">
        <v>57</v>
      </c>
      <c r="V2165">
        <v>21320</v>
      </c>
      <c r="W2165">
        <v>227.73</v>
      </c>
      <c r="X2165">
        <v>126.76</v>
      </c>
      <c r="Y2165">
        <v>0</v>
      </c>
      <c r="Z2165">
        <v>-173.3</v>
      </c>
      <c r="AA2165">
        <v>181.19</v>
      </c>
      <c r="AB2165">
        <v>15</v>
      </c>
      <c r="AC2165">
        <v>255.2</v>
      </c>
      <c r="AD2165">
        <v>255.2</v>
      </c>
      <c r="AE2165" t="s">
        <v>9947</v>
      </c>
      <c r="AF2165" t="s">
        <v>7044</v>
      </c>
      <c r="AG2165" t="s">
        <v>7044</v>
      </c>
      <c r="AH2165" t="s">
        <v>7045</v>
      </c>
      <c r="AI2165" t="s">
        <v>7046</v>
      </c>
      <c r="AJ2165">
        <v>64</v>
      </c>
      <c r="AK2165" t="s">
        <v>57</v>
      </c>
      <c r="AL2165">
        <v>64140</v>
      </c>
      <c r="AM2165" t="s">
        <v>55</v>
      </c>
      <c r="AN2165" t="s">
        <v>55</v>
      </c>
      <c r="AO2165" t="s">
        <v>55</v>
      </c>
      <c r="AS2165" t="s">
        <v>343</v>
      </c>
      <c r="AT2165">
        <v>0</v>
      </c>
      <c r="AU2165">
        <v>0</v>
      </c>
      <c r="AV2165">
        <v>0</v>
      </c>
      <c r="BB2165">
        <v>0</v>
      </c>
      <c r="BC2165">
        <v>0</v>
      </c>
      <c r="BD2165" t="s">
        <v>60</v>
      </c>
      <c r="BE2165" s="5" t="s">
        <v>3831</v>
      </c>
      <c r="BF2165">
        <v>634343823</v>
      </c>
      <c r="BH2165" t="s">
        <v>323</v>
      </c>
      <c r="BI2165" t="s">
        <v>320</v>
      </c>
      <c r="BJ2165">
        <v>0.52986111111111112</v>
      </c>
      <c r="BK2165">
        <v>197.2</v>
      </c>
      <c r="BL2165">
        <v>109.77</v>
      </c>
      <c r="BM2165">
        <v>0</v>
      </c>
      <c r="BN2165">
        <v>-150.07</v>
      </c>
      <c r="BO2165">
        <v>156.9</v>
      </c>
      <c r="BP2165" t="s">
        <v>60</v>
      </c>
      <c r="BQ2165">
        <v>1.154814421</v>
      </c>
      <c r="BR2165" t="s">
        <v>61</v>
      </c>
    </row>
    <row r="2166" spans="1:70" x14ac:dyDescent="0.2">
      <c r="A2166" s="19">
        <f t="shared" si="80"/>
        <v>18.829999999999998</v>
      </c>
      <c r="B2166" s="20">
        <v>3752</v>
      </c>
      <c r="D2166" s="2" t="s">
        <v>1381</v>
      </c>
      <c r="E2166" s="2" t="str">
        <f t="shared" si="79"/>
        <v>ST</v>
      </c>
      <c r="F2166">
        <v>200720433</v>
      </c>
      <c r="G2166">
        <v>202606</v>
      </c>
      <c r="H2166" t="s">
        <v>52</v>
      </c>
      <c r="I2166" t="s">
        <v>321</v>
      </c>
      <c r="J2166" t="s">
        <v>322</v>
      </c>
      <c r="K2166" t="s">
        <v>54</v>
      </c>
      <c r="L2166" s="5">
        <v>46301</v>
      </c>
      <c r="M2166" s="5">
        <v>46362</v>
      </c>
      <c r="N2166" s="21">
        <v>872838682231</v>
      </c>
      <c r="P2166" t="s">
        <v>326</v>
      </c>
      <c r="Q2166" t="s">
        <v>326</v>
      </c>
      <c r="R2166" t="s">
        <v>56</v>
      </c>
      <c r="S2166" t="s">
        <v>327</v>
      </c>
      <c r="T2166">
        <v>21</v>
      </c>
      <c r="U2166" t="s">
        <v>57</v>
      </c>
      <c r="V2166">
        <v>21320</v>
      </c>
      <c r="W2166">
        <v>90.87</v>
      </c>
      <c r="X2166">
        <v>110.39</v>
      </c>
      <c r="Y2166">
        <v>0</v>
      </c>
      <c r="Z2166">
        <v>-69.16</v>
      </c>
      <c r="AA2166">
        <v>132.11000000000001</v>
      </c>
      <c r="AB2166">
        <v>8</v>
      </c>
      <c r="AC2166">
        <v>94.16</v>
      </c>
      <c r="AD2166">
        <v>94.16</v>
      </c>
      <c r="AE2166" t="s">
        <v>9948</v>
      </c>
      <c r="AF2166" t="s">
        <v>7047</v>
      </c>
      <c r="AG2166" t="s">
        <v>7047</v>
      </c>
      <c r="AH2166" t="s">
        <v>7048</v>
      </c>
      <c r="AI2166" t="s">
        <v>7049</v>
      </c>
      <c r="AJ2166">
        <v>86</v>
      </c>
      <c r="AK2166" t="s">
        <v>57</v>
      </c>
      <c r="AL2166">
        <v>86190</v>
      </c>
      <c r="AM2166" t="s">
        <v>55</v>
      </c>
      <c r="AN2166" t="s">
        <v>55</v>
      </c>
      <c r="AO2166" t="s">
        <v>55</v>
      </c>
      <c r="AS2166" t="s">
        <v>343</v>
      </c>
      <c r="AT2166">
        <v>0</v>
      </c>
      <c r="AU2166">
        <v>0</v>
      </c>
      <c r="AV2166">
        <v>0</v>
      </c>
      <c r="BB2166">
        <v>0</v>
      </c>
      <c r="BC2166">
        <v>0</v>
      </c>
      <c r="BD2166" t="s">
        <v>60</v>
      </c>
      <c r="BE2166" s="5" t="s">
        <v>3831</v>
      </c>
      <c r="BF2166">
        <v>634343823</v>
      </c>
      <c r="BH2166" t="s">
        <v>323</v>
      </c>
      <c r="BI2166" t="s">
        <v>320</v>
      </c>
      <c r="BJ2166">
        <v>0.3972222222222222</v>
      </c>
      <c r="BK2166">
        <v>78.8</v>
      </c>
      <c r="BL2166">
        <v>95.73</v>
      </c>
      <c r="BM2166">
        <v>0</v>
      </c>
      <c r="BN2166">
        <v>-59.97</v>
      </c>
      <c r="BO2166">
        <v>114.56</v>
      </c>
      <c r="BP2166" t="s">
        <v>60</v>
      </c>
      <c r="BQ2166">
        <v>1.153163127</v>
      </c>
      <c r="BR2166" t="s">
        <v>61</v>
      </c>
    </row>
    <row r="2167" spans="1:70" x14ac:dyDescent="0.2">
      <c r="A2167" s="19">
        <f t="shared" si="80"/>
        <v>13.479999999999997</v>
      </c>
      <c r="B2167" s="20">
        <v>3752</v>
      </c>
      <c r="D2167" s="2" t="s">
        <v>1381</v>
      </c>
      <c r="E2167" s="2" t="str">
        <f t="shared" si="79"/>
        <v>ST</v>
      </c>
      <c r="F2167">
        <v>200720433</v>
      </c>
      <c r="G2167">
        <v>202606</v>
      </c>
      <c r="H2167" t="s">
        <v>52</v>
      </c>
      <c r="I2167" t="s">
        <v>321</v>
      </c>
      <c r="J2167" t="s">
        <v>322</v>
      </c>
      <c r="K2167" t="s">
        <v>54</v>
      </c>
      <c r="L2167" s="5">
        <v>46362</v>
      </c>
      <c r="M2167" s="5" t="s">
        <v>4437</v>
      </c>
      <c r="N2167" s="21">
        <v>872944830076</v>
      </c>
      <c r="P2167" t="s">
        <v>326</v>
      </c>
      <c r="Q2167" t="s">
        <v>326</v>
      </c>
      <c r="R2167" t="s">
        <v>56</v>
      </c>
      <c r="S2167" t="s">
        <v>327</v>
      </c>
      <c r="T2167">
        <v>21</v>
      </c>
      <c r="U2167" t="s">
        <v>57</v>
      </c>
      <c r="V2167">
        <v>21320</v>
      </c>
      <c r="W2167">
        <v>65.13</v>
      </c>
      <c r="X2167">
        <v>7.71</v>
      </c>
      <c r="Y2167">
        <v>0</v>
      </c>
      <c r="Z2167">
        <v>-49.56</v>
      </c>
      <c r="AA2167">
        <v>23.28</v>
      </c>
      <c r="AB2167">
        <v>4</v>
      </c>
      <c r="AC2167">
        <v>59.18</v>
      </c>
      <c r="AD2167">
        <v>59.18</v>
      </c>
      <c r="AE2167" t="s">
        <v>9949</v>
      </c>
      <c r="AF2167" t="s">
        <v>7050</v>
      </c>
      <c r="AG2167" t="s">
        <v>7050</v>
      </c>
      <c r="AH2167" t="s">
        <v>7051</v>
      </c>
      <c r="AI2167" t="s">
        <v>7052</v>
      </c>
      <c r="AJ2167">
        <v>42</v>
      </c>
      <c r="AK2167" t="s">
        <v>57</v>
      </c>
      <c r="AL2167">
        <v>42270</v>
      </c>
      <c r="AM2167" t="s">
        <v>55</v>
      </c>
      <c r="AN2167" t="s">
        <v>55</v>
      </c>
      <c r="AO2167" t="s">
        <v>55</v>
      </c>
      <c r="AS2167" t="s">
        <v>343</v>
      </c>
      <c r="AT2167">
        <v>30</v>
      </c>
      <c r="AU2167">
        <v>30</v>
      </c>
      <c r="AV2167">
        <v>39</v>
      </c>
      <c r="BB2167">
        <v>0</v>
      </c>
      <c r="BC2167">
        <v>0</v>
      </c>
      <c r="BD2167" t="s">
        <v>60</v>
      </c>
      <c r="BE2167" s="5" t="s">
        <v>3831</v>
      </c>
      <c r="BF2167">
        <v>634343823</v>
      </c>
      <c r="BH2167" t="s">
        <v>323</v>
      </c>
      <c r="BI2167" t="s">
        <v>320</v>
      </c>
      <c r="BJ2167">
        <v>0.39444444444444443</v>
      </c>
      <c r="BK2167">
        <v>56.4</v>
      </c>
      <c r="BL2167">
        <v>6.68</v>
      </c>
      <c r="BM2167">
        <v>0</v>
      </c>
      <c r="BN2167">
        <v>-42.92</v>
      </c>
      <c r="BO2167">
        <v>20.16</v>
      </c>
      <c r="BP2167" t="s">
        <v>60</v>
      </c>
      <c r="BQ2167">
        <v>1.154814421</v>
      </c>
      <c r="BR2167" t="s">
        <v>61</v>
      </c>
    </row>
    <row r="2168" spans="1:70" x14ac:dyDescent="0.2">
      <c r="A2168" s="19">
        <f t="shared" si="80"/>
        <v>10.800000000000004</v>
      </c>
      <c r="B2168" s="20">
        <v>3752</v>
      </c>
      <c r="D2168" s="2" t="s">
        <v>1381</v>
      </c>
      <c r="E2168" s="2" t="str">
        <f t="shared" si="79"/>
        <v>ST</v>
      </c>
      <c r="F2168">
        <v>200720433</v>
      </c>
      <c r="G2168">
        <v>202606</v>
      </c>
      <c r="H2168" t="s">
        <v>52</v>
      </c>
      <c r="I2168" t="s">
        <v>321</v>
      </c>
      <c r="J2168" t="s">
        <v>322</v>
      </c>
      <c r="K2168" t="s">
        <v>54</v>
      </c>
      <c r="L2168" s="5">
        <v>46332</v>
      </c>
      <c r="M2168" s="5">
        <v>46362</v>
      </c>
      <c r="N2168" s="21">
        <v>872887863928</v>
      </c>
      <c r="P2168" t="s">
        <v>326</v>
      </c>
      <c r="Q2168" t="s">
        <v>326</v>
      </c>
      <c r="R2168" t="s">
        <v>56</v>
      </c>
      <c r="S2168" t="s">
        <v>327</v>
      </c>
      <c r="T2168">
        <v>21</v>
      </c>
      <c r="U2168" t="s">
        <v>57</v>
      </c>
      <c r="V2168">
        <v>21320</v>
      </c>
      <c r="W2168">
        <v>52.2</v>
      </c>
      <c r="X2168">
        <v>6.18</v>
      </c>
      <c r="Y2168">
        <v>0</v>
      </c>
      <c r="Z2168">
        <v>-39.729999999999997</v>
      </c>
      <c r="AA2168">
        <v>18.649999999999999</v>
      </c>
      <c r="AB2168">
        <v>2</v>
      </c>
      <c r="AC2168">
        <v>41.8</v>
      </c>
      <c r="AD2168">
        <v>41.8</v>
      </c>
      <c r="AE2168" t="s">
        <v>9950</v>
      </c>
      <c r="AF2168" t="s">
        <v>7053</v>
      </c>
      <c r="AG2168" t="s">
        <v>7054</v>
      </c>
      <c r="AH2168" t="s">
        <v>7055</v>
      </c>
      <c r="AI2168" t="s">
        <v>7056</v>
      </c>
      <c r="AJ2168">
        <v>40</v>
      </c>
      <c r="AK2168" t="s">
        <v>57</v>
      </c>
      <c r="AL2168">
        <v>40990</v>
      </c>
      <c r="AM2168" t="s">
        <v>55</v>
      </c>
      <c r="AN2168" t="s">
        <v>55</v>
      </c>
      <c r="AO2168" t="s">
        <v>55</v>
      </c>
      <c r="AS2168" t="s">
        <v>343</v>
      </c>
      <c r="AT2168">
        <v>0</v>
      </c>
      <c r="AU2168">
        <v>0</v>
      </c>
      <c r="AV2168">
        <v>0</v>
      </c>
      <c r="BB2168">
        <v>0</v>
      </c>
      <c r="BC2168">
        <v>0</v>
      </c>
      <c r="BD2168" t="s">
        <v>60</v>
      </c>
      <c r="BE2168" s="5" t="s">
        <v>3831</v>
      </c>
      <c r="BF2168">
        <v>634343823</v>
      </c>
      <c r="BH2168" t="s">
        <v>323</v>
      </c>
      <c r="BI2168" t="s">
        <v>320</v>
      </c>
      <c r="BJ2168">
        <v>0.39583333333333331</v>
      </c>
      <c r="BK2168">
        <v>45.2</v>
      </c>
      <c r="BL2168">
        <v>5.35</v>
      </c>
      <c r="BM2168">
        <v>0</v>
      </c>
      <c r="BN2168">
        <v>-34.4</v>
      </c>
      <c r="BO2168">
        <v>16.149999999999999</v>
      </c>
      <c r="BP2168" t="s">
        <v>60</v>
      </c>
      <c r="BQ2168">
        <v>1.1549344580000001</v>
      </c>
      <c r="BR2168" t="s">
        <v>61</v>
      </c>
    </row>
    <row r="2169" spans="1:70" x14ac:dyDescent="0.2">
      <c r="A2169" s="19">
        <f t="shared" si="80"/>
        <v>15.82</v>
      </c>
      <c r="B2169" s="20">
        <v>3752</v>
      </c>
      <c r="D2169" s="2" t="s">
        <v>1381</v>
      </c>
      <c r="E2169" s="2" t="str">
        <f t="shared" si="79"/>
        <v>ST</v>
      </c>
      <c r="F2169">
        <v>200720433</v>
      </c>
      <c r="G2169">
        <v>202606</v>
      </c>
      <c r="H2169" t="s">
        <v>52</v>
      </c>
      <c r="I2169" t="s">
        <v>321</v>
      </c>
      <c r="J2169" t="s">
        <v>322</v>
      </c>
      <c r="K2169" t="s">
        <v>54</v>
      </c>
      <c r="L2169" s="5">
        <v>46301</v>
      </c>
      <c r="M2169" s="5" t="s">
        <v>2497</v>
      </c>
      <c r="N2169" s="21">
        <v>872892025100</v>
      </c>
      <c r="P2169" t="s">
        <v>326</v>
      </c>
      <c r="Q2169" t="s">
        <v>326</v>
      </c>
      <c r="R2169" t="s">
        <v>56</v>
      </c>
      <c r="S2169" t="s">
        <v>327</v>
      </c>
      <c r="T2169">
        <v>21</v>
      </c>
      <c r="U2169" t="s">
        <v>57</v>
      </c>
      <c r="V2169">
        <v>21320</v>
      </c>
      <c r="W2169">
        <v>76.34</v>
      </c>
      <c r="X2169">
        <v>64.599999999999994</v>
      </c>
      <c r="Y2169">
        <v>0</v>
      </c>
      <c r="Z2169">
        <v>-58.1</v>
      </c>
      <c r="AA2169">
        <v>82.84</v>
      </c>
      <c r="AB2169">
        <v>5</v>
      </c>
      <c r="AC2169">
        <v>74.58</v>
      </c>
      <c r="AD2169">
        <v>74.58</v>
      </c>
      <c r="AE2169" t="s">
        <v>9951</v>
      </c>
      <c r="AF2169" t="s">
        <v>7057</v>
      </c>
      <c r="AG2169" t="s">
        <v>7057</v>
      </c>
      <c r="AH2169" t="s">
        <v>7058</v>
      </c>
      <c r="AI2169" t="s">
        <v>7059</v>
      </c>
      <c r="AJ2169">
        <v>20</v>
      </c>
      <c r="AK2169" t="s">
        <v>57</v>
      </c>
      <c r="AL2169">
        <v>20228</v>
      </c>
      <c r="AM2169" t="s">
        <v>55</v>
      </c>
      <c r="AN2169" t="s">
        <v>55</v>
      </c>
      <c r="AO2169" t="s">
        <v>55</v>
      </c>
      <c r="AS2169" t="s">
        <v>343</v>
      </c>
      <c r="AT2169">
        <v>0</v>
      </c>
      <c r="AU2169">
        <v>0</v>
      </c>
      <c r="AV2169">
        <v>0</v>
      </c>
      <c r="BB2169">
        <v>0</v>
      </c>
      <c r="BC2169">
        <v>0</v>
      </c>
      <c r="BD2169" t="s">
        <v>60</v>
      </c>
      <c r="BE2169" s="5" t="s">
        <v>3831</v>
      </c>
      <c r="BF2169">
        <v>634343823</v>
      </c>
      <c r="BH2169" t="s">
        <v>323</v>
      </c>
      <c r="BI2169" t="s">
        <v>320</v>
      </c>
      <c r="BJ2169">
        <v>0.48819444444444443</v>
      </c>
      <c r="BK2169">
        <v>66.2</v>
      </c>
      <c r="BL2169">
        <v>56.02</v>
      </c>
      <c r="BM2169">
        <v>0</v>
      </c>
      <c r="BN2169">
        <v>-50.38</v>
      </c>
      <c r="BO2169">
        <v>71.84</v>
      </c>
      <c r="BP2169" t="s">
        <v>60</v>
      </c>
      <c r="BQ2169">
        <v>1.153163127</v>
      </c>
      <c r="BR2169" t="s">
        <v>61</v>
      </c>
    </row>
    <row r="2170" spans="1:70" x14ac:dyDescent="0.2">
      <c r="A2170" s="19">
        <f t="shared" si="80"/>
        <v>9.1300000000000026</v>
      </c>
      <c r="B2170" s="20">
        <v>3752</v>
      </c>
      <c r="D2170" s="2" t="s">
        <v>1381</v>
      </c>
      <c r="E2170" s="2" t="str">
        <f t="shared" ref="E2170:E2233" si="81">IF(J2170="FedEx Priority","ST","FICP")</f>
        <v>ST</v>
      </c>
      <c r="F2170">
        <v>200720433</v>
      </c>
      <c r="G2170">
        <v>202606</v>
      </c>
      <c r="H2170" t="s">
        <v>52</v>
      </c>
      <c r="I2170" t="s">
        <v>321</v>
      </c>
      <c r="J2170" t="s">
        <v>322</v>
      </c>
      <c r="K2170" t="s">
        <v>54</v>
      </c>
      <c r="L2170" s="5" t="s">
        <v>5697</v>
      </c>
      <c r="M2170" s="5" t="s">
        <v>5681</v>
      </c>
      <c r="N2170" s="21">
        <v>873426878843</v>
      </c>
      <c r="P2170" t="s">
        <v>326</v>
      </c>
      <c r="Q2170" t="s">
        <v>326</v>
      </c>
      <c r="R2170" t="s">
        <v>56</v>
      </c>
      <c r="S2170" t="s">
        <v>327</v>
      </c>
      <c r="T2170">
        <v>21</v>
      </c>
      <c r="U2170" t="s">
        <v>57</v>
      </c>
      <c r="V2170">
        <v>21320</v>
      </c>
      <c r="W2170">
        <v>43.83</v>
      </c>
      <c r="X2170">
        <v>5.2</v>
      </c>
      <c r="Y2170">
        <v>0</v>
      </c>
      <c r="Z2170">
        <v>-33.36</v>
      </c>
      <c r="AA2170">
        <v>15.67</v>
      </c>
      <c r="AB2170">
        <v>2</v>
      </c>
      <c r="AC2170">
        <v>30.8</v>
      </c>
      <c r="AD2170">
        <v>30.8</v>
      </c>
      <c r="AE2170" t="s">
        <v>9952</v>
      </c>
      <c r="AF2170" t="s">
        <v>7060</v>
      </c>
      <c r="AG2170" t="s">
        <v>7060</v>
      </c>
      <c r="AH2170" t="s">
        <v>7061</v>
      </c>
      <c r="AI2170" t="s">
        <v>7062</v>
      </c>
      <c r="AJ2170">
        <v>13</v>
      </c>
      <c r="AK2170" t="s">
        <v>57</v>
      </c>
      <c r="AL2170">
        <v>13009</v>
      </c>
      <c r="AM2170" t="s">
        <v>55</v>
      </c>
      <c r="AN2170" t="s">
        <v>55</v>
      </c>
      <c r="AO2170" t="s">
        <v>55</v>
      </c>
      <c r="AS2170" t="s">
        <v>343</v>
      </c>
      <c r="AT2170">
        <v>0</v>
      </c>
      <c r="AU2170">
        <v>0</v>
      </c>
      <c r="AV2170">
        <v>0</v>
      </c>
      <c r="BB2170">
        <v>0</v>
      </c>
      <c r="BC2170">
        <v>0</v>
      </c>
      <c r="BD2170" t="s">
        <v>60</v>
      </c>
      <c r="BE2170" s="5" t="s">
        <v>5226</v>
      </c>
      <c r="BF2170">
        <v>634353938</v>
      </c>
      <c r="BH2170" t="s">
        <v>323</v>
      </c>
      <c r="BI2170" t="s">
        <v>320</v>
      </c>
      <c r="BJ2170">
        <v>0.41666666666666669</v>
      </c>
      <c r="BK2170">
        <v>38.200000000000003</v>
      </c>
      <c r="BL2170">
        <v>4.53</v>
      </c>
      <c r="BM2170">
        <v>0</v>
      </c>
      <c r="BN2170">
        <v>-29.07</v>
      </c>
      <c r="BO2170">
        <v>13.66</v>
      </c>
      <c r="BP2170" t="s">
        <v>60</v>
      </c>
      <c r="BQ2170">
        <v>1.1474074329999999</v>
      </c>
      <c r="BR2170" t="s">
        <v>61</v>
      </c>
    </row>
    <row r="2171" spans="1:70" x14ac:dyDescent="0.2">
      <c r="A2171" s="19">
        <f t="shared" si="80"/>
        <v>12.810000000000002</v>
      </c>
      <c r="B2171" s="20">
        <v>3752</v>
      </c>
      <c r="D2171" s="2" t="s">
        <v>1381</v>
      </c>
      <c r="E2171" s="2" t="str">
        <f t="shared" si="81"/>
        <v>ST</v>
      </c>
      <c r="F2171">
        <v>200720433</v>
      </c>
      <c r="G2171">
        <v>202606</v>
      </c>
      <c r="H2171" t="s">
        <v>52</v>
      </c>
      <c r="I2171" t="s">
        <v>321</v>
      </c>
      <c r="J2171" t="s">
        <v>322</v>
      </c>
      <c r="K2171" t="s">
        <v>54</v>
      </c>
      <c r="L2171" s="5" t="s">
        <v>5681</v>
      </c>
      <c r="M2171" s="5" t="s">
        <v>5682</v>
      </c>
      <c r="N2171" s="21">
        <v>873487618443</v>
      </c>
      <c r="P2171" t="s">
        <v>326</v>
      </c>
      <c r="Q2171" t="s">
        <v>326</v>
      </c>
      <c r="R2171" t="s">
        <v>56</v>
      </c>
      <c r="S2171" t="s">
        <v>327</v>
      </c>
      <c r="T2171">
        <v>21</v>
      </c>
      <c r="U2171" t="s">
        <v>57</v>
      </c>
      <c r="V2171">
        <v>21320</v>
      </c>
      <c r="W2171">
        <v>61.11</v>
      </c>
      <c r="X2171">
        <v>7.24</v>
      </c>
      <c r="Y2171">
        <v>0</v>
      </c>
      <c r="Z2171">
        <v>-46.51</v>
      </c>
      <c r="AA2171">
        <v>21.85</v>
      </c>
      <c r="AB2171">
        <v>4</v>
      </c>
      <c r="AC2171">
        <v>53.02</v>
      </c>
      <c r="AD2171">
        <v>53.02</v>
      </c>
      <c r="AE2171" t="s">
        <v>9953</v>
      </c>
      <c r="AF2171" t="s">
        <v>627</v>
      </c>
      <c r="AG2171" t="s">
        <v>627</v>
      </c>
      <c r="AH2171" t="s">
        <v>7063</v>
      </c>
      <c r="AI2171" t="s">
        <v>7064</v>
      </c>
      <c r="AJ2171">
        <v>13</v>
      </c>
      <c r="AK2171" t="s">
        <v>57</v>
      </c>
      <c r="AL2171">
        <v>13800</v>
      </c>
      <c r="AM2171" t="s">
        <v>55</v>
      </c>
      <c r="AN2171" t="s">
        <v>55</v>
      </c>
      <c r="AO2171" t="s">
        <v>55</v>
      </c>
      <c r="AS2171" t="s">
        <v>343</v>
      </c>
      <c r="AT2171">
        <v>0</v>
      </c>
      <c r="AU2171">
        <v>0</v>
      </c>
      <c r="AV2171">
        <v>0</v>
      </c>
      <c r="BB2171">
        <v>0</v>
      </c>
      <c r="BC2171">
        <v>0</v>
      </c>
      <c r="BD2171" t="s">
        <v>60</v>
      </c>
      <c r="BE2171" s="5" t="s">
        <v>5226</v>
      </c>
      <c r="BF2171">
        <v>634353938</v>
      </c>
      <c r="BH2171" t="s">
        <v>323</v>
      </c>
      <c r="BI2171" t="s">
        <v>320</v>
      </c>
      <c r="BJ2171">
        <v>0.43194444444444446</v>
      </c>
      <c r="BK2171">
        <v>53.6</v>
      </c>
      <c r="BL2171">
        <v>6.35</v>
      </c>
      <c r="BM2171">
        <v>0</v>
      </c>
      <c r="BN2171">
        <v>-40.79</v>
      </c>
      <c r="BO2171">
        <v>19.16</v>
      </c>
      <c r="BP2171" t="s">
        <v>60</v>
      </c>
      <c r="BQ2171">
        <v>1.1401468509999999</v>
      </c>
      <c r="BR2171" t="s">
        <v>61</v>
      </c>
    </row>
    <row r="2172" spans="1:70" x14ac:dyDescent="0.2">
      <c r="A2172" s="19">
        <f t="shared" si="80"/>
        <v>14.150000000000006</v>
      </c>
      <c r="B2172" s="20">
        <v>3752</v>
      </c>
      <c r="D2172" s="2" t="s">
        <v>1381</v>
      </c>
      <c r="E2172" s="2" t="str">
        <f t="shared" si="81"/>
        <v>ST</v>
      </c>
      <c r="F2172">
        <v>200720433</v>
      </c>
      <c r="G2172">
        <v>202606</v>
      </c>
      <c r="H2172" t="s">
        <v>52</v>
      </c>
      <c r="I2172" t="s">
        <v>321</v>
      </c>
      <c r="J2172" t="s">
        <v>322</v>
      </c>
      <c r="K2172" t="s">
        <v>54</v>
      </c>
      <c r="L2172" s="5">
        <v>46332</v>
      </c>
      <c r="M2172" s="5">
        <v>46362</v>
      </c>
      <c r="N2172" s="21">
        <v>872888073132</v>
      </c>
      <c r="P2172" t="s">
        <v>326</v>
      </c>
      <c r="Q2172" t="s">
        <v>326</v>
      </c>
      <c r="R2172" t="s">
        <v>56</v>
      </c>
      <c r="S2172" t="s">
        <v>327</v>
      </c>
      <c r="T2172">
        <v>21</v>
      </c>
      <c r="U2172" t="s">
        <v>57</v>
      </c>
      <c r="V2172">
        <v>21320</v>
      </c>
      <c r="W2172">
        <v>68.37</v>
      </c>
      <c r="X2172">
        <v>8.11</v>
      </c>
      <c r="Y2172">
        <v>0</v>
      </c>
      <c r="Z2172">
        <v>-52.03</v>
      </c>
      <c r="AA2172">
        <v>24.45</v>
      </c>
      <c r="AB2172">
        <v>5</v>
      </c>
      <c r="AC2172">
        <v>63.36</v>
      </c>
      <c r="AD2172">
        <v>63.36</v>
      </c>
      <c r="AE2172" t="s">
        <v>1563</v>
      </c>
      <c r="AF2172" t="s">
        <v>7065</v>
      </c>
      <c r="AG2172" t="s">
        <v>7065</v>
      </c>
      <c r="AH2172" t="s">
        <v>7066</v>
      </c>
      <c r="AI2172" t="s">
        <v>7067</v>
      </c>
      <c r="AJ2172">
        <v>50</v>
      </c>
      <c r="AK2172" t="s">
        <v>57</v>
      </c>
      <c r="AL2172">
        <v>50310</v>
      </c>
      <c r="AM2172" t="s">
        <v>55</v>
      </c>
      <c r="AN2172" t="s">
        <v>55</v>
      </c>
      <c r="AO2172" t="s">
        <v>55</v>
      </c>
      <c r="AS2172" t="s">
        <v>343</v>
      </c>
      <c r="AT2172">
        <v>0</v>
      </c>
      <c r="AU2172">
        <v>0</v>
      </c>
      <c r="AV2172">
        <v>0</v>
      </c>
      <c r="BB2172">
        <v>0</v>
      </c>
      <c r="BC2172">
        <v>0</v>
      </c>
      <c r="BD2172" t="s">
        <v>60</v>
      </c>
      <c r="BE2172" s="5" t="s">
        <v>3831</v>
      </c>
      <c r="BF2172">
        <v>634343823</v>
      </c>
      <c r="BH2172" t="s">
        <v>323</v>
      </c>
      <c r="BI2172" t="s">
        <v>320</v>
      </c>
      <c r="BJ2172">
        <v>0.62013888888888891</v>
      </c>
      <c r="BK2172">
        <v>59.2</v>
      </c>
      <c r="BL2172">
        <v>7.02</v>
      </c>
      <c r="BM2172">
        <v>0</v>
      </c>
      <c r="BN2172">
        <v>-45.05</v>
      </c>
      <c r="BO2172">
        <v>21.17</v>
      </c>
      <c r="BP2172" t="s">
        <v>60</v>
      </c>
      <c r="BQ2172">
        <v>1.1549344580000001</v>
      </c>
      <c r="BR2172" t="s">
        <v>61</v>
      </c>
    </row>
    <row r="2173" spans="1:70" x14ac:dyDescent="0.2">
      <c r="A2173" s="19">
        <f t="shared" si="80"/>
        <v>9.4600000000000009</v>
      </c>
      <c r="B2173" s="20">
        <v>3752</v>
      </c>
      <c r="D2173" s="2" t="s">
        <v>1381</v>
      </c>
      <c r="E2173" s="2" t="str">
        <f t="shared" si="81"/>
        <v>ST</v>
      </c>
      <c r="F2173">
        <v>200720433</v>
      </c>
      <c r="G2173">
        <v>202606</v>
      </c>
      <c r="H2173" t="s">
        <v>52</v>
      </c>
      <c r="I2173" t="s">
        <v>321</v>
      </c>
      <c r="J2173" t="s">
        <v>322</v>
      </c>
      <c r="K2173" t="s">
        <v>54</v>
      </c>
      <c r="L2173" s="5" t="s">
        <v>3825</v>
      </c>
      <c r="M2173" s="5" t="s">
        <v>5697</v>
      </c>
      <c r="N2173" s="21">
        <v>873194142850</v>
      </c>
      <c r="P2173" t="s">
        <v>326</v>
      </c>
      <c r="Q2173" t="s">
        <v>326</v>
      </c>
      <c r="R2173" t="s">
        <v>56</v>
      </c>
      <c r="S2173" t="s">
        <v>327</v>
      </c>
      <c r="T2173">
        <v>21</v>
      </c>
      <c r="U2173" t="s">
        <v>57</v>
      </c>
      <c r="V2173">
        <v>21320</v>
      </c>
      <c r="W2173">
        <v>45.95</v>
      </c>
      <c r="X2173">
        <v>5.44</v>
      </c>
      <c r="Y2173">
        <v>0</v>
      </c>
      <c r="Z2173">
        <v>-34.97</v>
      </c>
      <c r="AA2173">
        <v>16.420000000000002</v>
      </c>
      <c r="AB2173">
        <v>3</v>
      </c>
      <c r="AC2173">
        <v>33</v>
      </c>
      <c r="AD2173">
        <v>33</v>
      </c>
      <c r="AE2173" t="s">
        <v>8876</v>
      </c>
      <c r="AF2173" t="s">
        <v>7068</v>
      </c>
      <c r="AG2173" t="s">
        <v>7069</v>
      </c>
      <c r="AH2173" t="s">
        <v>7070</v>
      </c>
      <c r="AI2173" t="s">
        <v>416</v>
      </c>
      <c r="AJ2173">
        <v>66</v>
      </c>
      <c r="AK2173" t="s">
        <v>57</v>
      </c>
      <c r="AL2173">
        <v>66000</v>
      </c>
      <c r="AM2173" t="s">
        <v>55</v>
      </c>
      <c r="AN2173" t="s">
        <v>55</v>
      </c>
      <c r="AO2173" t="s">
        <v>55</v>
      </c>
      <c r="AS2173" t="s">
        <v>343</v>
      </c>
      <c r="AT2173">
        <v>0</v>
      </c>
      <c r="AU2173">
        <v>0</v>
      </c>
      <c r="AV2173">
        <v>0</v>
      </c>
      <c r="BB2173">
        <v>0</v>
      </c>
      <c r="BC2173">
        <v>0</v>
      </c>
      <c r="BD2173" t="s">
        <v>60</v>
      </c>
      <c r="BE2173" s="5" t="s">
        <v>5226</v>
      </c>
      <c r="BF2173">
        <v>634353938</v>
      </c>
      <c r="BH2173" t="s">
        <v>323</v>
      </c>
      <c r="BI2173" t="s">
        <v>320</v>
      </c>
      <c r="BJ2173">
        <v>0.48194444444444445</v>
      </c>
      <c r="BK2173">
        <v>39.6</v>
      </c>
      <c r="BL2173">
        <v>4.6900000000000004</v>
      </c>
      <c r="BM2173">
        <v>0</v>
      </c>
      <c r="BN2173">
        <v>-30.14</v>
      </c>
      <c r="BO2173">
        <v>14.15</v>
      </c>
      <c r="BP2173" t="s">
        <v>60</v>
      </c>
      <c r="BQ2173">
        <v>1.160362033</v>
      </c>
      <c r="BR2173" t="s">
        <v>61</v>
      </c>
    </row>
    <row r="2174" spans="1:70" x14ac:dyDescent="0.2">
      <c r="A2174" s="19">
        <f t="shared" si="80"/>
        <v>9.8000000000000007</v>
      </c>
      <c r="B2174" s="20">
        <v>3752</v>
      </c>
      <c r="D2174" s="2" t="s">
        <v>1381</v>
      </c>
      <c r="E2174" s="2" t="str">
        <f t="shared" si="81"/>
        <v>ST</v>
      </c>
      <c r="F2174">
        <v>200720433</v>
      </c>
      <c r="G2174">
        <v>202606</v>
      </c>
      <c r="H2174" t="s">
        <v>52</v>
      </c>
      <c r="I2174" t="s">
        <v>321</v>
      </c>
      <c r="J2174" t="s">
        <v>322</v>
      </c>
      <c r="K2174" t="s">
        <v>54</v>
      </c>
      <c r="L2174" s="5" t="s">
        <v>5222</v>
      </c>
      <c r="M2174" s="5" t="s">
        <v>3831</v>
      </c>
      <c r="N2174" s="21">
        <v>873253295767</v>
      </c>
      <c r="P2174" t="s">
        <v>326</v>
      </c>
      <c r="Q2174" t="s">
        <v>326</v>
      </c>
      <c r="R2174" t="s">
        <v>56</v>
      </c>
      <c r="S2174" t="s">
        <v>327</v>
      </c>
      <c r="T2174">
        <v>21</v>
      </c>
      <c r="U2174" t="s">
        <v>57</v>
      </c>
      <c r="V2174">
        <v>21320</v>
      </c>
      <c r="W2174">
        <v>47.48</v>
      </c>
      <c r="X2174">
        <v>5.63</v>
      </c>
      <c r="Y2174">
        <v>0</v>
      </c>
      <c r="Z2174">
        <v>-36.130000000000003</v>
      </c>
      <c r="AA2174">
        <v>16.98</v>
      </c>
      <c r="AB2174">
        <v>2</v>
      </c>
      <c r="AC2174">
        <v>33.880000000000003</v>
      </c>
      <c r="AD2174">
        <v>33.880000000000003</v>
      </c>
      <c r="AE2174" t="s">
        <v>9954</v>
      </c>
      <c r="AF2174" t="s">
        <v>7071</v>
      </c>
      <c r="AG2174" t="s">
        <v>7071</v>
      </c>
      <c r="AH2174" t="s">
        <v>7072</v>
      </c>
      <c r="AI2174" t="s">
        <v>377</v>
      </c>
      <c r="AJ2174">
        <v>37</v>
      </c>
      <c r="AK2174" t="s">
        <v>57</v>
      </c>
      <c r="AL2174">
        <v>37000</v>
      </c>
      <c r="AM2174" t="s">
        <v>55</v>
      </c>
      <c r="AN2174" t="s">
        <v>55</v>
      </c>
      <c r="AO2174" t="s">
        <v>55</v>
      </c>
      <c r="AS2174" t="s">
        <v>343</v>
      </c>
      <c r="AT2174">
        <v>26</v>
      </c>
      <c r="AU2174">
        <v>30</v>
      </c>
      <c r="AV2174">
        <v>41</v>
      </c>
      <c r="BB2174">
        <v>0</v>
      </c>
      <c r="BC2174">
        <v>0</v>
      </c>
      <c r="BD2174" t="s">
        <v>60</v>
      </c>
      <c r="BE2174" s="5" t="s">
        <v>5226</v>
      </c>
      <c r="BF2174">
        <v>634353938</v>
      </c>
      <c r="BH2174" t="s">
        <v>323</v>
      </c>
      <c r="BI2174" t="s">
        <v>320</v>
      </c>
      <c r="BJ2174">
        <v>0.49652777777777779</v>
      </c>
      <c r="BK2174">
        <v>41</v>
      </c>
      <c r="BL2174">
        <v>4.8600000000000003</v>
      </c>
      <c r="BM2174">
        <v>0</v>
      </c>
      <c r="BN2174">
        <v>-31.2</v>
      </c>
      <c r="BO2174">
        <v>14.66</v>
      </c>
      <c r="BP2174" t="s">
        <v>60</v>
      </c>
      <c r="BQ2174">
        <v>1.15806418</v>
      </c>
      <c r="BR2174" t="s">
        <v>61</v>
      </c>
    </row>
    <row r="2175" spans="1:70" x14ac:dyDescent="0.2">
      <c r="A2175" s="19">
        <f t="shared" si="80"/>
        <v>10.469999999999999</v>
      </c>
      <c r="B2175" s="20">
        <v>3752</v>
      </c>
      <c r="D2175" s="2" t="s">
        <v>1381</v>
      </c>
      <c r="E2175" s="2" t="str">
        <f t="shared" si="81"/>
        <v>ST</v>
      </c>
      <c r="F2175">
        <v>200720433</v>
      </c>
      <c r="G2175">
        <v>202606</v>
      </c>
      <c r="H2175" t="s">
        <v>52</v>
      </c>
      <c r="I2175" t="s">
        <v>321</v>
      </c>
      <c r="J2175" t="s">
        <v>322</v>
      </c>
      <c r="K2175" t="s">
        <v>54</v>
      </c>
      <c r="L2175" s="5">
        <v>46332</v>
      </c>
      <c r="M2175" s="5">
        <v>46362</v>
      </c>
      <c r="N2175" s="21">
        <v>872895217015</v>
      </c>
      <c r="P2175" t="s">
        <v>326</v>
      </c>
      <c r="Q2175" t="s">
        <v>326</v>
      </c>
      <c r="R2175" t="s">
        <v>56</v>
      </c>
      <c r="S2175" t="s">
        <v>327</v>
      </c>
      <c r="T2175">
        <v>21</v>
      </c>
      <c r="U2175" t="s">
        <v>57</v>
      </c>
      <c r="V2175">
        <v>21320</v>
      </c>
      <c r="W2175">
        <v>50.59</v>
      </c>
      <c r="X2175">
        <v>5.99</v>
      </c>
      <c r="Y2175">
        <v>0</v>
      </c>
      <c r="Z2175">
        <v>-38.49</v>
      </c>
      <c r="AA2175">
        <v>18.09</v>
      </c>
      <c r="AB2175">
        <v>3</v>
      </c>
      <c r="AC2175">
        <v>37.840000000000003</v>
      </c>
      <c r="AD2175">
        <v>37.840000000000003</v>
      </c>
      <c r="AE2175" t="s">
        <v>9955</v>
      </c>
      <c r="AF2175" t="s">
        <v>7073</v>
      </c>
      <c r="AG2175" t="s">
        <v>7073</v>
      </c>
      <c r="AH2175" t="s">
        <v>7074</v>
      </c>
      <c r="AI2175" t="s">
        <v>5782</v>
      </c>
      <c r="AJ2175">
        <v>69</v>
      </c>
      <c r="AK2175" t="s">
        <v>57</v>
      </c>
      <c r="AL2175">
        <v>69800</v>
      </c>
      <c r="AM2175" t="s">
        <v>55</v>
      </c>
      <c r="AN2175" t="s">
        <v>55</v>
      </c>
      <c r="AO2175" t="s">
        <v>55</v>
      </c>
      <c r="AS2175" t="s">
        <v>343</v>
      </c>
      <c r="AT2175">
        <v>30</v>
      </c>
      <c r="AU2175">
        <v>31</v>
      </c>
      <c r="AV2175">
        <v>39</v>
      </c>
      <c r="BB2175">
        <v>0</v>
      </c>
      <c r="BC2175">
        <v>0</v>
      </c>
      <c r="BD2175" t="s">
        <v>60</v>
      </c>
      <c r="BE2175" s="5" t="s">
        <v>3831</v>
      </c>
      <c r="BF2175">
        <v>634343823</v>
      </c>
      <c r="BH2175" t="s">
        <v>323</v>
      </c>
      <c r="BI2175" t="s">
        <v>320</v>
      </c>
      <c r="BJ2175">
        <v>0.61041666666666672</v>
      </c>
      <c r="BK2175">
        <v>43.8</v>
      </c>
      <c r="BL2175">
        <v>5.19</v>
      </c>
      <c r="BM2175">
        <v>0</v>
      </c>
      <c r="BN2175">
        <v>-33.33</v>
      </c>
      <c r="BO2175">
        <v>15.66</v>
      </c>
      <c r="BP2175" t="s">
        <v>60</v>
      </c>
      <c r="BQ2175">
        <v>1.1549344580000001</v>
      </c>
      <c r="BR2175" t="s">
        <v>61</v>
      </c>
    </row>
    <row r="2176" spans="1:70" x14ac:dyDescent="0.2">
      <c r="A2176" s="19">
        <f t="shared" si="80"/>
        <v>16.159999999999997</v>
      </c>
      <c r="B2176" s="20">
        <v>3752</v>
      </c>
      <c r="D2176" s="2" t="s">
        <v>1381</v>
      </c>
      <c r="E2176" s="2" t="str">
        <f t="shared" si="81"/>
        <v>ST</v>
      </c>
      <c r="F2176">
        <v>200720433</v>
      </c>
      <c r="G2176">
        <v>202606</v>
      </c>
      <c r="H2176" t="s">
        <v>52</v>
      </c>
      <c r="I2176" t="s">
        <v>321</v>
      </c>
      <c r="J2176" t="s">
        <v>322</v>
      </c>
      <c r="K2176" t="s">
        <v>54</v>
      </c>
      <c r="L2176" s="5" t="s">
        <v>5222</v>
      </c>
      <c r="M2176" s="5" t="s">
        <v>5697</v>
      </c>
      <c r="N2176" s="21">
        <v>873248645547</v>
      </c>
      <c r="P2176" t="s">
        <v>326</v>
      </c>
      <c r="Q2176" t="s">
        <v>326</v>
      </c>
      <c r="R2176" t="s">
        <v>56</v>
      </c>
      <c r="S2176" t="s">
        <v>327</v>
      </c>
      <c r="T2176">
        <v>21</v>
      </c>
      <c r="U2176" t="s">
        <v>57</v>
      </c>
      <c r="V2176">
        <v>21320</v>
      </c>
      <c r="W2176">
        <v>78.290000000000006</v>
      </c>
      <c r="X2176">
        <v>9.2799999999999994</v>
      </c>
      <c r="Y2176">
        <v>0</v>
      </c>
      <c r="Z2176">
        <v>-59.57</v>
      </c>
      <c r="AA2176">
        <v>27.99</v>
      </c>
      <c r="AB2176">
        <v>6</v>
      </c>
      <c r="AC2176">
        <v>77</v>
      </c>
      <c r="AD2176">
        <v>77</v>
      </c>
      <c r="AE2176" t="s">
        <v>9956</v>
      </c>
      <c r="AF2176" t="s">
        <v>7075</v>
      </c>
      <c r="AG2176" t="s">
        <v>7075</v>
      </c>
      <c r="AH2176" t="s">
        <v>7076</v>
      </c>
      <c r="AI2176" t="s">
        <v>911</v>
      </c>
      <c r="AJ2176">
        <v>13</v>
      </c>
      <c r="AK2176" t="s">
        <v>57</v>
      </c>
      <c r="AL2176">
        <v>13140</v>
      </c>
      <c r="AM2176" t="s">
        <v>55</v>
      </c>
      <c r="AN2176" t="s">
        <v>55</v>
      </c>
      <c r="AO2176" t="s">
        <v>55</v>
      </c>
      <c r="AS2176" t="s">
        <v>343</v>
      </c>
      <c r="AT2176">
        <v>0</v>
      </c>
      <c r="AU2176">
        <v>0</v>
      </c>
      <c r="AV2176">
        <v>0</v>
      </c>
      <c r="BB2176">
        <v>0</v>
      </c>
      <c r="BC2176">
        <v>0</v>
      </c>
      <c r="BD2176" t="s">
        <v>60</v>
      </c>
      <c r="BE2176" s="5" t="s">
        <v>5226</v>
      </c>
      <c r="BF2176">
        <v>634353938</v>
      </c>
      <c r="BH2176" t="s">
        <v>323</v>
      </c>
      <c r="BI2176" t="s">
        <v>320</v>
      </c>
      <c r="BJ2176">
        <v>0.44791666666666669</v>
      </c>
      <c r="BK2176">
        <v>67.599999999999994</v>
      </c>
      <c r="BL2176">
        <v>8.01</v>
      </c>
      <c r="BM2176">
        <v>0</v>
      </c>
      <c r="BN2176">
        <v>-51.44</v>
      </c>
      <c r="BO2176">
        <v>24.17</v>
      </c>
      <c r="BP2176" t="s">
        <v>60</v>
      </c>
      <c r="BQ2176">
        <v>1.15806418</v>
      </c>
      <c r="BR2176" t="s">
        <v>61</v>
      </c>
    </row>
    <row r="2177" spans="1:70" x14ac:dyDescent="0.2">
      <c r="A2177" s="19">
        <f t="shared" si="80"/>
        <v>12.480000000000004</v>
      </c>
      <c r="B2177" s="20">
        <v>3752</v>
      </c>
      <c r="D2177" s="2" t="s">
        <v>1381</v>
      </c>
      <c r="E2177" s="2" t="str">
        <f t="shared" si="81"/>
        <v>ST</v>
      </c>
      <c r="F2177">
        <v>200720433</v>
      </c>
      <c r="G2177">
        <v>202606</v>
      </c>
      <c r="H2177" t="s">
        <v>52</v>
      </c>
      <c r="I2177" t="s">
        <v>321</v>
      </c>
      <c r="J2177" t="s">
        <v>322</v>
      </c>
      <c r="K2177" t="s">
        <v>54</v>
      </c>
      <c r="L2177" s="5" t="s">
        <v>5222</v>
      </c>
      <c r="M2177" s="5" t="s">
        <v>6091</v>
      </c>
      <c r="N2177" s="21">
        <v>873139307231</v>
      </c>
      <c r="P2177" t="s">
        <v>326</v>
      </c>
      <c r="Q2177" t="s">
        <v>326</v>
      </c>
      <c r="R2177" t="s">
        <v>56</v>
      </c>
      <c r="S2177" t="s">
        <v>327</v>
      </c>
      <c r="T2177">
        <v>21</v>
      </c>
      <c r="U2177" t="s">
        <v>57</v>
      </c>
      <c r="V2177">
        <v>21320</v>
      </c>
      <c r="W2177">
        <v>60.45</v>
      </c>
      <c r="X2177">
        <v>7.17</v>
      </c>
      <c r="Y2177">
        <v>0</v>
      </c>
      <c r="Z2177">
        <v>-46</v>
      </c>
      <c r="AA2177">
        <v>21.62</v>
      </c>
      <c r="AB2177">
        <v>4</v>
      </c>
      <c r="AC2177">
        <v>51.92</v>
      </c>
      <c r="AD2177">
        <v>51.92</v>
      </c>
      <c r="AE2177" t="s">
        <v>9957</v>
      </c>
      <c r="AF2177" t="s">
        <v>7077</v>
      </c>
      <c r="AG2177" t="s">
        <v>7077</v>
      </c>
      <c r="AH2177" t="s">
        <v>7078</v>
      </c>
      <c r="AI2177" t="s">
        <v>7079</v>
      </c>
      <c r="AJ2177">
        <v>71</v>
      </c>
      <c r="AK2177" t="s">
        <v>57</v>
      </c>
      <c r="AL2177">
        <v>71405</v>
      </c>
      <c r="AM2177" t="s">
        <v>55</v>
      </c>
      <c r="AN2177" t="s">
        <v>55</v>
      </c>
      <c r="AO2177" t="s">
        <v>55</v>
      </c>
      <c r="AS2177" t="s">
        <v>343</v>
      </c>
      <c r="AT2177">
        <v>0</v>
      </c>
      <c r="AU2177">
        <v>0</v>
      </c>
      <c r="AV2177">
        <v>0</v>
      </c>
      <c r="BB2177">
        <v>0</v>
      </c>
      <c r="BC2177">
        <v>0</v>
      </c>
      <c r="BD2177" t="s">
        <v>60</v>
      </c>
      <c r="BE2177" s="5" t="s">
        <v>5226</v>
      </c>
      <c r="BF2177">
        <v>634353938</v>
      </c>
      <c r="BH2177" t="s">
        <v>323</v>
      </c>
      <c r="BI2177" t="s">
        <v>320</v>
      </c>
      <c r="BJ2177">
        <v>0.43402777777777779</v>
      </c>
      <c r="BK2177">
        <v>52.2</v>
      </c>
      <c r="BL2177">
        <v>6.19</v>
      </c>
      <c r="BM2177">
        <v>0</v>
      </c>
      <c r="BN2177">
        <v>-39.72</v>
      </c>
      <c r="BO2177">
        <v>18.670000000000002</v>
      </c>
      <c r="BP2177" t="s">
        <v>60</v>
      </c>
      <c r="BQ2177">
        <v>1.15806418</v>
      </c>
      <c r="BR2177" t="s">
        <v>61</v>
      </c>
    </row>
    <row r="2178" spans="1:70" x14ac:dyDescent="0.2">
      <c r="A2178" s="19">
        <f t="shared" si="80"/>
        <v>9.8000000000000007</v>
      </c>
      <c r="B2178" s="20">
        <v>3752</v>
      </c>
      <c r="D2178" s="2" t="s">
        <v>1381</v>
      </c>
      <c r="E2178" s="2" t="str">
        <f t="shared" si="81"/>
        <v>ST</v>
      </c>
      <c r="F2178">
        <v>200720433</v>
      </c>
      <c r="G2178">
        <v>202606</v>
      </c>
      <c r="H2178" t="s">
        <v>52</v>
      </c>
      <c r="I2178" t="s">
        <v>321</v>
      </c>
      <c r="J2178" t="s">
        <v>322</v>
      </c>
      <c r="K2178" t="s">
        <v>54</v>
      </c>
      <c r="L2178" s="5" t="s">
        <v>4087</v>
      </c>
      <c r="M2178" s="5" t="s">
        <v>3825</v>
      </c>
      <c r="N2178" s="21">
        <v>873081103297</v>
      </c>
      <c r="P2178" t="s">
        <v>326</v>
      </c>
      <c r="Q2178" t="s">
        <v>326</v>
      </c>
      <c r="R2178" t="s">
        <v>56</v>
      </c>
      <c r="S2178" t="s">
        <v>327</v>
      </c>
      <c r="T2178">
        <v>21</v>
      </c>
      <c r="U2178" t="s">
        <v>57</v>
      </c>
      <c r="V2178">
        <v>21320</v>
      </c>
      <c r="W2178">
        <v>47.45</v>
      </c>
      <c r="X2178">
        <v>5.62</v>
      </c>
      <c r="Y2178">
        <v>0</v>
      </c>
      <c r="Z2178">
        <v>-36.11</v>
      </c>
      <c r="AA2178">
        <v>16.97</v>
      </c>
      <c r="AB2178">
        <v>3</v>
      </c>
      <c r="AC2178">
        <v>35.200000000000003</v>
      </c>
      <c r="AD2178">
        <v>35.200000000000003</v>
      </c>
      <c r="AE2178" t="s">
        <v>9958</v>
      </c>
      <c r="AF2178" t="s">
        <v>7080</v>
      </c>
      <c r="AG2178" t="s">
        <v>7080</v>
      </c>
      <c r="AH2178" t="s">
        <v>7081</v>
      </c>
      <c r="AI2178" t="s">
        <v>7082</v>
      </c>
      <c r="AJ2178">
        <v>24</v>
      </c>
      <c r="AK2178" t="s">
        <v>57</v>
      </c>
      <c r="AL2178">
        <v>24160</v>
      </c>
      <c r="AM2178" t="s">
        <v>55</v>
      </c>
      <c r="AN2178" t="s">
        <v>55</v>
      </c>
      <c r="AO2178" t="s">
        <v>55</v>
      </c>
      <c r="AS2178" t="s">
        <v>343</v>
      </c>
      <c r="AT2178">
        <v>0</v>
      </c>
      <c r="AU2178">
        <v>0</v>
      </c>
      <c r="AV2178">
        <v>0</v>
      </c>
      <c r="BB2178">
        <v>0</v>
      </c>
      <c r="BC2178">
        <v>0</v>
      </c>
      <c r="BD2178" t="s">
        <v>60</v>
      </c>
      <c r="BE2178" s="5" t="s">
        <v>3831</v>
      </c>
      <c r="BF2178">
        <v>634343823</v>
      </c>
      <c r="BH2178" t="s">
        <v>323</v>
      </c>
      <c r="BI2178" t="s">
        <v>320</v>
      </c>
      <c r="BJ2178">
        <v>0.44930555555555557</v>
      </c>
      <c r="BK2178">
        <v>41</v>
      </c>
      <c r="BL2178">
        <v>4.8600000000000003</v>
      </c>
      <c r="BM2178">
        <v>0</v>
      </c>
      <c r="BN2178">
        <v>-31.2</v>
      </c>
      <c r="BO2178">
        <v>14.66</v>
      </c>
      <c r="BP2178" t="s">
        <v>60</v>
      </c>
      <c r="BQ2178">
        <v>1.1572332869999999</v>
      </c>
      <c r="BR2178" t="s">
        <v>61</v>
      </c>
    </row>
    <row r="2179" spans="1:70" x14ac:dyDescent="0.2">
      <c r="A2179" s="19">
        <f t="shared" si="80"/>
        <v>9.8000000000000007</v>
      </c>
      <c r="B2179" s="20">
        <v>3752</v>
      </c>
      <c r="D2179" s="2" t="s">
        <v>1381</v>
      </c>
      <c r="E2179" s="2" t="str">
        <f t="shared" si="81"/>
        <v>ST</v>
      </c>
      <c r="F2179">
        <v>200720433</v>
      </c>
      <c r="G2179">
        <v>202606</v>
      </c>
      <c r="H2179" t="s">
        <v>52</v>
      </c>
      <c r="I2179" t="s">
        <v>321</v>
      </c>
      <c r="J2179" t="s">
        <v>322</v>
      </c>
      <c r="K2179" t="s">
        <v>54</v>
      </c>
      <c r="L2179" s="5" t="s">
        <v>5222</v>
      </c>
      <c r="M2179" s="5" t="s">
        <v>6091</v>
      </c>
      <c r="N2179" s="21">
        <v>873249083158</v>
      </c>
      <c r="P2179" t="s">
        <v>326</v>
      </c>
      <c r="Q2179" t="s">
        <v>326</v>
      </c>
      <c r="R2179" t="s">
        <v>56</v>
      </c>
      <c r="S2179" t="s">
        <v>327</v>
      </c>
      <c r="T2179">
        <v>21</v>
      </c>
      <c r="U2179" t="s">
        <v>57</v>
      </c>
      <c r="V2179">
        <v>21320</v>
      </c>
      <c r="W2179">
        <v>47.48</v>
      </c>
      <c r="X2179">
        <v>5.63</v>
      </c>
      <c r="Y2179">
        <v>0</v>
      </c>
      <c r="Z2179">
        <v>-36.130000000000003</v>
      </c>
      <c r="AA2179">
        <v>16.98</v>
      </c>
      <c r="AB2179">
        <v>3</v>
      </c>
      <c r="AC2179">
        <v>33.44</v>
      </c>
      <c r="AD2179">
        <v>33.44</v>
      </c>
      <c r="AE2179" t="s">
        <v>1603</v>
      </c>
      <c r="AF2179" t="s">
        <v>7083</v>
      </c>
      <c r="AG2179" t="s">
        <v>7083</v>
      </c>
      <c r="AH2179" t="s">
        <v>7084</v>
      </c>
      <c r="AI2179" t="s">
        <v>7085</v>
      </c>
      <c r="AJ2179">
        <v>80</v>
      </c>
      <c r="AK2179" t="s">
        <v>57</v>
      </c>
      <c r="AL2179">
        <v>80550</v>
      </c>
      <c r="AM2179" t="s">
        <v>55</v>
      </c>
      <c r="AN2179" t="s">
        <v>55</v>
      </c>
      <c r="AO2179" t="s">
        <v>55</v>
      </c>
      <c r="AS2179" t="s">
        <v>343</v>
      </c>
      <c r="AT2179">
        <v>0</v>
      </c>
      <c r="AU2179">
        <v>0</v>
      </c>
      <c r="AV2179">
        <v>0</v>
      </c>
      <c r="BB2179">
        <v>0</v>
      </c>
      <c r="BC2179">
        <v>0</v>
      </c>
      <c r="BD2179" t="s">
        <v>60</v>
      </c>
      <c r="BE2179" s="5" t="s">
        <v>5226</v>
      </c>
      <c r="BF2179">
        <v>634353938</v>
      </c>
      <c r="BH2179" t="s">
        <v>323</v>
      </c>
      <c r="BI2179" t="s">
        <v>320</v>
      </c>
      <c r="BJ2179">
        <v>0.39513888888888887</v>
      </c>
      <c r="BK2179">
        <v>41</v>
      </c>
      <c r="BL2179">
        <v>4.8600000000000003</v>
      </c>
      <c r="BM2179">
        <v>0</v>
      </c>
      <c r="BN2179">
        <v>-31.2</v>
      </c>
      <c r="BO2179">
        <v>14.66</v>
      </c>
      <c r="BP2179" t="s">
        <v>60</v>
      </c>
      <c r="BQ2179">
        <v>1.15806418</v>
      </c>
      <c r="BR2179" t="s">
        <v>61</v>
      </c>
    </row>
    <row r="2180" spans="1:70" x14ac:dyDescent="0.2">
      <c r="A2180" s="19">
        <f t="shared" si="80"/>
        <v>10.800000000000004</v>
      </c>
      <c r="B2180" s="20">
        <v>3752</v>
      </c>
      <c r="D2180" s="2" t="s">
        <v>1381</v>
      </c>
      <c r="E2180" s="2" t="str">
        <f t="shared" si="81"/>
        <v>ST</v>
      </c>
      <c r="F2180">
        <v>200720433</v>
      </c>
      <c r="G2180">
        <v>202606</v>
      </c>
      <c r="H2180" t="s">
        <v>52</v>
      </c>
      <c r="I2180" t="s">
        <v>321</v>
      </c>
      <c r="J2180" t="s">
        <v>322</v>
      </c>
      <c r="K2180" t="s">
        <v>54</v>
      </c>
      <c r="L2180" s="5">
        <v>46332</v>
      </c>
      <c r="M2180" s="5">
        <v>46362</v>
      </c>
      <c r="N2180" s="21">
        <v>872932217002</v>
      </c>
      <c r="P2180" t="s">
        <v>326</v>
      </c>
      <c r="Q2180" t="s">
        <v>326</v>
      </c>
      <c r="R2180" t="s">
        <v>56</v>
      </c>
      <c r="S2180" t="s">
        <v>327</v>
      </c>
      <c r="T2180">
        <v>21</v>
      </c>
      <c r="U2180" t="s">
        <v>57</v>
      </c>
      <c r="V2180">
        <v>21320</v>
      </c>
      <c r="W2180">
        <v>52.2</v>
      </c>
      <c r="X2180">
        <v>6.18</v>
      </c>
      <c r="Y2180">
        <v>0</v>
      </c>
      <c r="Z2180">
        <v>-39.729999999999997</v>
      </c>
      <c r="AA2180">
        <v>18.649999999999999</v>
      </c>
      <c r="AB2180">
        <v>4</v>
      </c>
      <c r="AC2180">
        <v>41.8</v>
      </c>
      <c r="AD2180">
        <v>41.8</v>
      </c>
      <c r="AE2180" t="s">
        <v>1504</v>
      </c>
      <c r="AF2180" t="s">
        <v>7086</v>
      </c>
      <c r="AG2180" t="s">
        <v>7086</v>
      </c>
      <c r="AH2180" t="s">
        <v>7087</v>
      </c>
      <c r="AI2180" t="s">
        <v>7088</v>
      </c>
      <c r="AJ2180">
        <v>81</v>
      </c>
      <c r="AK2180" t="s">
        <v>57</v>
      </c>
      <c r="AL2180">
        <v>81710</v>
      </c>
      <c r="AM2180" t="s">
        <v>55</v>
      </c>
      <c r="AN2180" t="s">
        <v>55</v>
      </c>
      <c r="AO2180" t="s">
        <v>55</v>
      </c>
      <c r="AS2180" t="s">
        <v>343</v>
      </c>
      <c r="AT2180">
        <v>0</v>
      </c>
      <c r="AU2180">
        <v>0</v>
      </c>
      <c r="AV2180">
        <v>0</v>
      </c>
      <c r="BB2180">
        <v>0</v>
      </c>
      <c r="BC2180">
        <v>0</v>
      </c>
      <c r="BD2180" t="s">
        <v>60</v>
      </c>
      <c r="BE2180" s="5" t="s">
        <v>3831</v>
      </c>
      <c r="BF2180">
        <v>634343823</v>
      </c>
      <c r="BH2180" t="s">
        <v>323</v>
      </c>
      <c r="BI2180" t="s">
        <v>320</v>
      </c>
      <c r="BJ2180">
        <v>0.47847222222222224</v>
      </c>
      <c r="BK2180">
        <v>45.2</v>
      </c>
      <c r="BL2180">
        <v>5.35</v>
      </c>
      <c r="BM2180">
        <v>0</v>
      </c>
      <c r="BN2180">
        <v>-34.4</v>
      </c>
      <c r="BO2180">
        <v>16.149999999999999</v>
      </c>
      <c r="BP2180" t="s">
        <v>60</v>
      </c>
      <c r="BQ2180">
        <v>1.1549344580000001</v>
      </c>
      <c r="BR2180" t="s">
        <v>61</v>
      </c>
    </row>
    <row r="2181" spans="1:70" x14ac:dyDescent="0.2">
      <c r="A2181" s="19">
        <f t="shared" si="80"/>
        <v>14.480000000000004</v>
      </c>
      <c r="B2181" s="20">
        <v>3752</v>
      </c>
      <c r="D2181" s="2" t="s">
        <v>1381</v>
      </c>
      <c r="E2181" s="2" t="str">
        <f t="shared" si="81"/>
        <v>ST</v>
      </c>
      <c r="F2181">
        <v>200720433</v>
      </c>
      <c r="G2181">
        <v>202606</v>
      </c>
      <c r="H2181" t="s">
        <v>52</v>
      </c>
      <c r="I2181" t="s">
        <v>321</v>
      </c>
      <c r="J2181" t="s">
        <v>322</v>
      </c>
      <c r="K2181" t="s">
        <v>54</v>
      </c>
      <c r="L2181" s="5" t="s">
        <v>3825</v>
      </c>
      <c r="M2181" s="5" t="s">
        <v>3826</v>
      </c>
      <c r="N2181" s="21">
        <v>873138904210</v>
      </c>
      <c r="P2181" t="s">
        <v>326</v>
      </c>
      <c r="Q2181" t="s">
        <v>326</v>
      </c>
      <c r="R2181" t="s">
        <v>56</v>
      </c>
      <c r="S2181" t="s">
        <v>327</v>
      </c>
      <c r="T2181">
        <v>21</v>
      </c>
      <c r="U2181" t="s">
        <v>57</v>
      </c>
      <c r="V2181">
        <v>21320</v>
      </c>
      <c r="W2181">
        <v>70.319999999999993</v>
      </c>
      <c r="X2181">
        <v>8.33</v>
      </c>
      <c r="Y2181">
        <v>0</v>
      </c>
      <c r="Z2181">
        <v>-53.52</v>
      </c>
      <c r="AA2181">
        <v>25.13</v>
      </c>
      <c r="AB2181">
        <v>3</v>
      </c>
      <c r="AC2181">
        <v>64.459999999999994</v>
      </c>
      <c r="AD2181">
        <v>64.459999999999994</v>
      </c>
      <c r="AE2181" t="s">
        <v>1463</v>
      </c>
      <c r="AF2181" t="s">
        <v>7089</v>
      </c>
      <c r="AG2181" t="s">
        <v>7089</v>
      </c>
      <c r="AH2181" t="s">
        <v>7090</v>
      </c>
      <c r="AI2181" t="s">
        <v>7091</v>
      </c>
      <c r="AJ2181">
        <v>13</v>
      </c>
      <c r="AK2181" t="s">
        <v>57</v>
      </c>
      <c r="AL2181">
        <v>13710</v>
      </c>
      <c r="AM2181" t="s">
        <v>55</v>
      </c>
      <c r="AN2181" t="s">
        <v>55</v>
      </c>
      <c r="AO2181" t="s">
        <v>55</v>
      </c>
      <c r="AS2181" t="s">
        <v>343</v>
      </c>
      <c r="AT2181">
        <v>26</v>
      </c>
      <c r="AU2181">
        <v>31</v>
      </c>
      <c r="AV2181">
        <v>41</v>
      </c>
      <c r="BB2181">
        <v>0</v>
      </c>
      <c r="BC2181">
        <v>0</v>
      </c>
      <c r="BD2181" t="s">
        <v>60</v>
      </c>
      <c r="BE2181" s="5" t="s">
        <v>3831</v>
      </c>
      <c r="BF2181">
        <v>634343823</v>
      </c>
      <c r="BH2181" t="s">
        <v>323</v>
      </c>
      <c r="BI2181" t="s">
        <v>320</v>
      </c>
      <c r="BJ2181">
        <v>0.48541666666666666</v>
      </c>
      <c r="BK2181">
        <v>60.6</v>
      </c>
      <c r="BL2181">
        <v>7.18</v>
      </c>
      <c r="BM2181">
        <v>0</v>
      </c>
      <c r="BN2181">
        <v>-46.12</v>
      </c>
      <c r="BO2181">
        <v>21.66</v>
      </c>
      <c r="BP2181" t="s">
        <v>60</v>
      </c>
      <c r="BQ2181">
        <v>1.160362033</v>
      </c>
      <c r="BR2181" t="s">
        <v>61</v>
      </c>
    </row>
    <row r="2182" spans="1:70" x14ac:dyDescent="0.2">
      <c r="A2182" s="19">
        <f t="shared" si="80"/>
        <v>11.469999999999999</v>
      </c>
      <c r="B2182" s="20">
        <v>3752</v>
      </c>
      <c r="D2182" s="2" t="s">
        <v>1381</v>
      </c>
      <c r="E2182" s="2" t="str">
        <f t="shared" si="81"/>
        <v>ST</v>
      </c>
      <c r="F2182">
        <v>200720433</v>
      </c>
      <c r="G2182">
        <v>202606</v>
      </c>
      <c r="H2182" t="s">
        <v>52</v>
      </c>
      <c r="I2182" t="s">
        <v>321</v>
      </c>
      <c r="J2182" t="s">
        <v>322</v>
      </c>
      <c r="K2182" t="s">
        <v>54</v>
      </c>
      <c r="L2182" s="5" t="s">
        <v>5697</v>
      </c>
      <c r="M2182" s="5" t="s">
        <v>5681</v>
      </c>
      <c r="N2182" s="21">
        <v>873421774887</v>
      </c>
      <c r="P2182" t="s">
        <v>326</v>
      </c>
      <c r="Q2182" t="s">
        <v>326</v>
      </c>
      <c r="R2182" t="s">
        <v>56</v>
      </c>
      <c r="S2182" t="s">
        <v>327</v>
      </c>
      <c r="T2182">
        <v>21</v>
      </c>
      <c r="U2182" t="s">
        <v>57</v>
      </c>
      <c r="V2182">
        <v>21320</v>
      </c>
      <c r="W2182">
        <v>55.08</v>
      </c>
      <c r="X2182">
        <v>6.53</v>
      </c>
      <c r="Y2182">
        <v>0</v>
      </c>
      <c r="Z2182">
        <v>-41.91</v>
      </c>
      <c r="AA2182">
        <v>19.690000000000001</v>
      </c>
      <c r="AB2182">
        <v>6</v>
      </c>
      <c r="AC2182">
        <v>44.44</v>
      </c>
      <c r="AD2182">
        <v>44.44</v>
      </c>
      <c r="AE2182" t="s">
        <v>1500</v>
      </c>
      <c r="AF2182" t="s">
        <v>7092</v>
      </c>
      <c r="AG2182" t="s">
        <v>7092</v>
      </c>
      <c r="AH2182" t="s">
        <v>7093</v>
      </c>
      <c r="AI2182" t="s">
        <v>7094</v>
      </c>
      <c r="AJ2182">
        <v>32</v>
      </c>
      <c r="AK2182" t="s">
        <v>57</v>
      </c>
      <c r="AL2182">
        <v>32360</v>
      </c>
      <c r="AM2182" t="s">
        <v>55</v>
      </c>
      <c r="AN2182" t="s">
        <v>55</v>
      </c>
      <c r="AO2182" t="s">
        <v>55</v>
      </c>
      <c r="AS2182" t="s">
        <v>343</v>
      </c>
      <c r="AT2182">
        <v>0</v>
      </c>
      <c r="AU2182">
        <v>0</v>
      </c>
      <c r="AV2182">
        <v>0</v>
      </c>
      <c r="BB2182">
        <v>0</v>
      </c>
      <c r="BC2182">
        <v>0</v>
      </c>
      <c r="BD2182" t="s">
        <v>60</v>
      </c>
      <c r="BE2182" s="5" t="s">
        <v>5226</v>
      </c>
      <c r="BF2182">
        <v>634353938</v>
      </c>
      <c r="BH2182" t="s">
        <v>323</v>
      </c>
      <c r="BI2182" t="s">
        <v>320</v>
      </c>
      <c r="BJ2182">
        <v>0.38819444444444445</v>
      </c>
      <c r="BK2182">
        <v>48</v>
      </c>
      <c r="BL2182">
        <v>5.69</v>
      </c>
      <c r="BM2182">
        <v>0</v>
      </c>
      <c r="BN2182">
        <v>-36.53</v>
      </c>
      <c r="BO2182">
        <v>17.16</v>
      </c>
      <c r="BP2182" t="s">
        <v>60</v>
      </c>
      <c r="BQ2182">
        <v>1.1474074329999999</v>
      </c>
      <c r="BR2182" t="s">
        <v>61</v>
      </c>
    </row>
    <row r="2183" spans="1:70" x14ac:dyDescent="0.2">
      <c r="A2183" s="19">
        <f t="shared" si="80"/>
        <v>16.5</v>
      </c>
      <c r="B2183" s="20">
        <v>3752</v>
      </c>
      <c r="D2183" s="2" t="s">
        <v>1381</v>
      </c>
      <c r="E2183" s="2" t="str">
        <f t="shared" si="81"/>
        <v>ST</v>
      </c>
      <c r="F2183">
        <v>200720433</v>
      </c>
      <c r="G2183">
        <v>202606</v>
      </c>
      <c r="H2183" t="s">
        <v>52</v>
      </c>
      <c r="I2183" t="s">
        <v>321</v>
      </c>
      <c r="J2183" t="s">
        <v>322</v>
      </c>
      <c r="K2183" t="s">
        <v>54</v>
      </c>
      <c r="L2183" s="5" t="s">
        <v>5222</v>
      </c>
      <c r="M2183" s="5" t="s">
        <v>6091</v>
      </c>
      <c r="N2183" s="21">
        <v>873191475232</v>
      </c>
      <c r="P2183" t="s">
        <v>326</v>
      </c>
      <c r="Q2183" t="s">
        <v>326</v>
      </c>
      <c r="R2183" t="s">
        <v>56</v>
      </c>
      <c r="S2183" t="s">
        <v>327</v>
      </c>
      <c r="T2183">
        <v>21</v>
      </c>
      <c r="U2183" t="s">
        <v>57</v>
      </c>
      <c r="V2183">
        <v>21320</v>
      </c>
      <c r="W2183">
        <v>79.91</v>
      </c>
      <c r="X2183">
        <v>9.4700000000000006</v>
      </c>
      <c r="Y2183">
        <v>0</v>
      </c>
      <c r="Z2183">
        <v>-60.8</v>
      </c>
      <c r="AA2183">
        <v>28.58</v>
      </c>
      <c r="AB2183">
        <v>6</v>
      </c>
      <c r="AC2183">
        <v>78.98</v>
      </c>
      <c r="AD2183">
        <v>78.98</v>
      </c>
      <c r="AE2183" t="s">
        <v>9959</v>
      </c>
      <c r="AF2183" t="s">
        <v>2228</v>
      </c>
      <c r="AG2183" t="s">
        <v>2228</v>
      </c>
      <c r="AH2183" t="s">
        <v>2229</v>
      </c>
      <c r="AI2183" t="s">
        <v>643</v>
      </c>
      <c r="AJ2183">
        <v>59</v>
      </c>
      <c r="AK2183" t="s">
        <v>57</v>
      </c>
      <c r="AL2183">
        <v>59140</v>
      </c>
      <c r="AM2183" t="s">
        <v>55</v>
      </c>
      <c r="AN2183" t="s">
        <v>55</v>
      </c>
      <c r="AO2183" t="s">
        <v>55</v>
      </c>
      <c r="AS2183" t="s">
        <v>343</v>
      </c>
      <c r="AT2183">
        <v>0</v>
      </c>
      <c r="AU2183">
        <v>0</v>
      </c>
      <c r="AV2183">
        <v>0</v>
      </c>
      <c r="BB2183">
        <v>0</v>
      </c>
      <c r="BC2183">
        <v>0</v>
      </c>
      <c r="BD2183" t="s">
        <v>60</v>
      </c>
      <c r="BE2183" s="5" t="s">
        <v>5226</v>
      </c>
      <c r="BF2183">
        <v>634353938</v>
      </c>
      <c r="BH2183" t="s">
        <v>323</v>
      </c>
      <c r="BI2183" t="s">
        <v>320</v>
      </c>
      <c r="BJ2183">
        <v>0.44027777777777777</v>
      </c>
      <c r="BK2183">
        <v>69</v>
      </c>
      <c r="BL2183">
        <v>8.18</v>
      </c>
      <c r="BM2183">
        <v>0</v>
      </c>
      <c r="BN2183">
        <v>-52.5</v>
      </c>
      <c r="BO2183">
        <v>24.68</v>
      </c>
      <c r="BP2183" t="s">
        <v>60</v>
      </c>
      <c r="BQ2183">
        <v>1.15806418</v>
      </c>
      <c r="BR2183" t="s">
        <v>61</v>
      </c>
    </row>
    <row r="2184" spans="1:70" x14ac:dyDescent="0.2">
      <c r="A2184" s="19">
        <f t="shared" si="80"/>
        <v>10.129999999999995</v>
      </c>
      <c r="B2184" s="20">
        <v>3752</v>
      </c>
      <c r="D2184" s="2" t="s">
        <v>1381</v>
      </c>
      <c r="E2184" s="2" t="str">
        <f t="shared" si="81"/>
        <v>ST</v>
      </c>
      <c r="F2184">
        <v>200720433</v>
      </c>
      <c r="G2184">
        <v>202606</v>
      </c>
      <c r="H2184" t="s">
        <v>52</v>
      </c>
      <c r="I2184" t="s">
        <v>321</v>
      </c>
      <c r="J2184" t="s">
        <v>322</v>
      </c>
      <c r="K2184" t="s">
        <v>54</v>
      </c>
      <c r="L2184" s="5" t="s">
        <v>3826</v>
      </c>
      <c r="M2184" s="5" t="s">
        <v>5222</v>
      </c>
      <c r="N2184" s="21">
        <v>873242347841</v>
      </c>
      <c r="P2184" t="s">
        <v>326</v>
      </c>
      <c r="Q2184" t="s">
        <v>326</v>
      </c>
      <c r="R2184" t="s">
        <v>56</v>
      </c>
      <c r="S2184" t="s">
        <v>327</v>
      </c>
      <c r="T2184">
        <v>21</v>
      </c>
      <c r="U2184" t="s">
        <v>57</v>
      </c>
      <c r="V2184">
        <v>21320</v>
      </c>
      <c r="W2184">
        <v>49.19</v>
      </c>
      <c r="X2184">
        <v>5.83</v>
      </c>
      <c r="Y2184">
        <v>0</v>
      </c>
      <c r="Z2184">
        <v>-37.43</v>
      </c>
      <c r="AA2184">
        <v>17.59</v>
      </c>
      <c r="AB2184">
        <v>3</v>
      </c>
      <c r="AC2184">
        <v>36.96</v>
      </c>
      <c r="AD2184">
        <v>36.96</v>
      </c>
      <c r="AE2184" t="s">
        <v>9960</v>
      </c>
      <c r="AF2184" t="s">
        <v>663</v>
      </c>
      <c r="AG2184" t="s">
        <v>663</v>
      </c>
      <c r="AH2184" t="s">
        <v>981</v>
      </c>
      <c r="AI2184" t="s">
        <v>761</v>
      </c>
      <c r="AJ2184">
        <v>13</v>
      </c>
      <c r="AK2184" t="s">
        <v>57</v>
      </c>
      <c r="AL2184">
        <v>13380</v>
      </c>
      <c r="AM2184" t="s">
        <v>55</v>
      </c>
      <c r="AN2184" t="s">
        <v>55</v>
      </c>
      <c r="AO2184" t="s">
        <v>55</v>
      </c>
      <c r="AS2184" t="s">
        <v>343</v>
      </c>
      <c r="AT2184">
        <v>31</v>
      </c>
      <c r="AU2184">
        <v>26</v>
      </c>
      <c r="AV2184">
        <v>41</v>
      </c>
      <c r="BB2184">
        <v>0</v>
      </c>
      <c r="BC2184">
        <v>0</v>
      </c>
      <c r="BD2184" t="s">
        <v>60</v>
      </c>
      <c r="BE2184" s="5" t="s">
        <v>5226</v>
      </c>
      <c r="BF2184">
        <v>634353938</v>
      </c>
      <c r="BH2184" t="s">
        <v>323</v>
      </c>
      <c r="BI2184" t="s">
        <v>320</v>
      </c>
      <c r="BJ2184">
        <v>0.40972222222222221</v>
      </c>
      <c r="BK2184">
        <v>42.4</v>
      </c>
      <c r="BL2184">
        <v>5.03</v>
      </c>
      <c r="BM2184">
        <v>0</v>
      </c>
      <c r="BN2184">
        <v>-32.270000000000003</v>
      </c>
      <c r="BO2184">
        <v>15.16</v>
      </c>
      <c r="BP2184" t="s">
        <v>60</v>
      </c>
      <c r="BQ2184">
        <v>1.1600389769999999</v>
      </c>
      <c r="BR2184" t="s">
        <v>61</v>
      </c>
    </row>
    <row r="2185" spans="1:70" x14ac:dyDescent="0.2">
      <c r="A2185" s="19">
        <f t="shared" si="80"/>
        <v>10.129999999999995</v>
      </c>
      <c r="B2185" s="20">
        <v>3752</v>
      </c>
      <c r="D2185" s="2" t="s">
        <v>1381</v>
      </c>
      <c r="E2185" s="2" t="str">
        <f t="shared" si="81"/>
        <v>ST</v>
      </c>
      <c r="F2185">
        <v>200720433</v>
      </c>
      <c r="G2185">
        <v>202606</v>
      </c>
      <c r="H2185" t="s">
        <v>52</v>
      </c>
      <c r="I2185" t="s">
        <v>321</v>
      </c>
      <c r="J2185" t="s">
        <v>322</v>
      </c>
      <c r="K2185" t="s">
        <v>54</v>
      </c>
      <c r="L2185" s="5" t="s">
        <v>5681</v>
      </c>
      <c r="M2185" s="5" t="s">
        <v>5682</v>
      </c>
      <c r="N2185" s="21">
        <v>873485606388</v>
      </c>
      <c r="P2185" t="s">
        <v>326</v>
      </c>
      <c r="Q2185" t="s">
        <v>326</v>
      </c>
      <c r="R2185" t="s">
        <v>56</v>
      </c>
      <c r="S2185" t="s">
        <v>327</v>
      </c>
      <c r="T2185">
        <v>21</v>
      </c>
      <c r="U2185" t="s">
        <v>57</v>
      </c>
      <c r="V2185">
        <v>21320</v>
      </c>
      <c r="W2185">
        <v>48.53</v>
      </c>
      <c r="X2185">
        <v>5.76</v>
      </c>
      <c r="Y2185">
        <v>0</v>
      </c>
      <c r="Z2185">
        <v>-36.94</v>
      </c>
      <c r="AA2185">
        <v>17.350000000000001</v>
      </c>
      <c r="AB2185">
        <v>3</v>
      </c>
      <c r="AC2185">
        <v>37.4</v>
      </c>
      <c r="AD2185">
        <v>37.4</v>
      </c>
      <c r="AE2185" t="s">
        <v>9961</v>
      </c>
      <c r="AF2185" t="s">
        <v>7095</v>
      </c>
      <c r="AG2185" t="s">
        <v>7095</v>
      </c>
      <c r="AH2185" t="s">
        <v>7096</v>
      </c>
      <c r="AI2185" t="s">
        <v>7097</v>
      </c>
      <c r="AJ2185">
        <v>8</v>
      </c>
      <c r="AK2185" t="s">
        <v>57</v>
      </c>
      <c r="AL2185">
        <v>8000</v>
      </c>
      <c r="AM2185" t="s">
        <v>55</v>
      </c>
      <c r="AN2185" t="s">
        <v>55</v>
      </c>
      <c r="AO2185" t="s">
        <v>55</v>
      </c>
      <c r="AS2185" t="s">
        <v>343</v>
      </c>
      <c r="AT2185">
        <v>0</v>
      </c>
      <c r="AU2185">
        <v>0</v>
      </c>
      <c r="AV2185">
        <v>0</v>
      </c>
      <c r="BB2185">
        <v>0</v>
      </c>
      <c r="BC2185">
        <v>0</v>
      </c>
      <c r="BD2185" t="s">
        <v>60</v>
      </c>
      <c r="BE2185" s="5" t="s">
        <v>5226</v>
      </c>
      <c r="BF2185">
        <v>634353938</v>
      </c>
      <c r="BH2185" t="s">
        <v>323</v>
      </c>
      <c r="BI2185" t="s">
        <v>320</v>
      </c>
      <c r="BJ2185">
        <v>0.39652777777777776</v>
      </c>
      <c r="BK2185">
        <v>42.4</v>
      </c>
      <c r="BL2185">
        <v>5.03</v>
      </c>
      <c r="BM2185">
        <v>0</v>
      </c>
      <c r="BN2185">
        <v>-32.270000000000003</v>
      </c>
      <c r="BO2185">
        <v>15.16</v>
      </c>
      <c r="BP2185" t="s">
        <v>60</v>
      </c>
      <c r="BQ2185">
        <v>1.1446231330000001</v>
      </c>
      <c r="BR2185" t="s">
        <v>61</v>
      </c>
    </row>
    <row r="2186" spans="1:70" x14ac:dyDescent="0.2">
      <c r="A2186" s="19">
        <f t="shared" si="80"/>
        <v>9.1300000000000026</v>
      </c>
      <c r="B2186" s="20">
        <v>3752</v>
      </c>
      <c r="D2186" s="2" t="s">
        <v>1381</v>
      </c>
      <c r="E2186" s="2" t="str">
        <f t="shared" si="81"/>
        <v>ST</v>
      </c>
      <c r="F2186">
        <v>200720433</v>
      </c>
      <c r="G2186">
        <v>202606</v>
      </c>
      <c r="H2186" t="s">
        <v>52</v>
      </c>
      <c r="I2186" t="s">
        <v>321</v>
      </c>
      <c r="J2186" t="s">
        <v>322</v>
      </c>
      <c r="K2186" t="s">
        <v>54</v>
      </c>
      <c r="L2186" s="5" t="s">
        <v>5222</v>
      </c>
      <c r="M2186" s="5" t="s">
        <v>6091</v>
      </c>
      <c r="N2186" s="21">
        <v>873252312815</v>
      </c>
      <c r="P2186" t="s">
        <v>326</v>
      </c>
      <c r="Q2186" t="s">
        <v>326</v>
      </c>
      <c r="R2186" t="s">
        <v>56</v>
      </c>
      <c r="S2186" t="s">
        <v>327</v>
      </c>
      <c r="T2186">
        <v>21</v>
      </c>
      <c r="U2186" t="s">
        <v>57</v>
      </c>
      <c r="V2186">
        <v>21320</v>
      </c>
      <c r="W2186">
        <v>44.24</v>
      </c>
      <c r="X2186">
        <v>5.25</v>
      </c>
      <c r="Y2186">
        <v>0</v>
      </c>
      <c r="Z2186">
        <v>-33.659999999999997</v>
      </c>
      <c r="AA2186">
        <v>15.82</v>
      </c>
      <c r="AB2186">
        <v>2</v>
      </c>
      <c r="AC2186">
        <v>30.8</v>
      </c>
      <c r="AD2186">
        <v>30.8</v>
      </c>
      <c r="AE2186" t="s">
        <v>9962</v>
      </c>
      <c r="AF2186" t="s">
        <v>7098</v>
      </c>
      <c r="AG2186" t="s">
        <v>7098</v>
      </c>
      <c r="AH2186" t="s">
        <v>7099</v>
      </c>
      <c r="AI2186" t="s">
        <v>7100</v>
      </c>
      <c r="AJ2186">
        <v>26</v>
      </c>
      <c r="AK2186" t="s">
        <v>57</v>
      </c>
      <c r="AL2186">
        <v>26600</v>
      </c>
      <c r="AM2186" t="s">
        <v>55</v>
      </c>
      <c r="AN2186" t="s">
        <v>55</v>
      </c>
      <c r="AO2186" t="s">
        <v>55</v>
      </c>
      <c r="AS2186" t="s">
        <v>343</v>
      </c>
      <c r="AT2186">
        <v>0</v>
      </c>
      <c r="AU2186">
        <v>0</v>
      </c>
      <c r="AV2186">
        <v>0</v>
      </c>
      <c r="BB2186">
        <v>0</v>
      </c>
      <c r="BC2186">
        <v>0</v>
      </c>
      <c r="BD2186" t="s">
        <v>60</v>
      </c>
      <c r="BE2186" s="5" t="s">
        <v>5226</v>
      </c>
      <c r="BF2186">
        <v>634353938</v>
      </c>
      <c r="BH2186" t="s">
        <v>323</v>
      </c>
      <c r="BI2186" t="s">
        <v>320</v>
      </c>
      <c r="BJ2186">
        <v>0.39861111111111114</v>
      </c>
      <c r="BK2186">
        <v>38.200000000000003</v>
      </c>
      <c r="BL2186">
        <v>4.53</v>
      </c>
      <c r="BM2186">
        <v>0</v>
      </c>
      <c r="BN2186">
        <v>-29.07</v>
      </c>
      <c r="BO2186">
        <v>13.66</v>
      </c>
      <c r="BP2186" t="s">
        <v>60</v>
      </c>
      <c r="BQ2186">
        <v>1.15806418</v>
      </c>
      <c r="BR2186" t="s">
        <v>61</v>
      </c>
    </row>
    <row r="2187" spans="1:70" x14ac:dyDescent="0.2">
      <c r="A2187" s="19">
        <f t="shared" ref="A2187:A2250" si="82">BK2187+BN2187</f>
        <v>10.469999999999999</v>
      </c>
      <c r="B2187" s="20">
        <v>3752</v>
      </c>
      <c r="D2187" s="2" t="s">
        <v>1381</v>
      </c>
      <c r="E2187" s="2" t="str">
        <f t="shared" si="81"/>
        <v>ST</v>
      </c>
      <c r="F2187">
        <v>200720433</v>
      </c>
      <c r="G2187">
        <v>202606</v>
      </c>
      <c r="H2187" t="s">
        <v>52</v>
      </c>
      <c r="I2187" t="s">
        <v>321</v>
      </c>
      <c r="J2187" t="s">
        <v>322</v>
      </c>
      <c r="K2187" t="s">
        <v>54</v>
      </c>
      <c r="L2187" s="5" t="s">
        <v>3826</v>
      </c>
      <c r="M2187" s="5" t="s">
        <v>5222</v>
      </c>
      <c r="N2187" s="21">
        <v>873246495944</v>
      </c>
      <c r="P2187" t="s">
        <v>326</v>
      </c>
      <c r="Q2187" t="s">
        <v>326</v>
      </c>
      <c r="R2187" t="s">
        <v>56</v>
      </c>
      <c r="S2187" t="s">
        <v>327</v>
      </c>
      <c r="T2187">
        <v>21</v>
      </c>
      <c r="U2187" t="s">
        <v>57</v>
      </c>
      <c r="V2187">
        <v>21320</v>
      </c>
      <c r="W2187">
        <v>50.81</v>
      </c>
      <c r="X2187">
        <v>6.02</v>
      </c>
      <c r="Y2187">
        <v>0</v>
      </c>
      <c r="Z2187">
        <v>-38.659999999999997</v>
      </c>
      <c r="AA2187">
        <v>18.170000000000002</v>
      </c>
      <c r="AB2187">
        <v>4</v>
      </c>
      <c r="AC2187">
        <v>38.5</v>
      </c>
      <c r="AD2187">
        <v>38.5</v>
      </c>
      <c r="AE2187" t="s">
        <v>9963</v>
      </c>
      <c r="AF2187" t="s">
        <v>7101</v>
      </c>
      <c r="AG2187" t="s">
        <v>7101</v>
      </c>
      <c r="AH2187" t="s">
        <v>7102</v>
      </c>
      <c r="AI2187" t="s">
        <v>377</v>
      </c>
      <c r="AJ2187">
        <v>37</v>
      </c>
      <c r="AK2187" t="s">
        <v>57</v>
      </c>
      <c r="AL2187">
        <v>37200</v>
      </c>
      <c r="AM2187" t="s">
        <v>55</v>
      </c>
      <c r="AN2187" t="s">
        <v>55</v>
      </c>
      <c r="AO2187" t="s">
        <v>55</v>
      </c>
      <c r="AS2187" t="s">
        <v>343</v>
      </c>
      <c r="AT2187">
        <v>0</v>
      </c>
      <c r="AU2187">
        <v>0</v>
      </c>
      <c r="AV2187">
        <v>0</v>
      </c>
      <c r="BB2187">
        <v>0</v>
      </c>
      <c r="BC2187">
        <v>0</v>
      </c>
      <c r="BD2187" t="s">
        <v>60</v>
      </c>
      <c r="BE2187" s="5" t="s">
        <v>5226</v>
      </c>
      <c r="BF2187">
        <v>634353938</v>
      </c>
      <c r="BH2187" t="s">
        <v>323</v>
      </c>
      <c r="BI2187" t="s">
        <v>320</v>
      </c>
      <c r="BJ2187">
        <v>0.37013888888888891</v>
      </c>
      <c r="BK2187">
        <v>43.8</v>
      </c>
      <c r="BL2187">
        <v>5.19</v>
      </c>
      <c r="BM2187">
        <v>0</v>
      </c>
      <c r="BN2187">
        <v>-33.33</v>
      </c>
      <c r="BO2187">
        <v>15.66</v>
      </c>
      <c r="BP2187" t="s">
        <v>60</v>
      </c>
      <c r="BQ2187">
        <v>1.1600389769999999</v>
      </c>
      <c r="BR2187" t="s">
        <v>61</v>
      </c>
    </row>
    <row r="2188" spans="1:70" x14ac:dyDescent="0.2">
      <c r="A2188" s="19">
        <f t="shared" si="82"/>
        <v>6.7899999999999991</v>
      </c>
      <c r="B2188" s="20">
        <v>3752</v>
      </c>
      <c r="D2188" s="2" t="s">
        <v>1381</v>
      </c>
      <c r="E2188" s="2" t="str">
        <f t="shared" si="81"/>
        <v>ST</v>
      </c>
      <c r="F2188">
        <v>200720433</v>
      </c>
      <c r="G2188">
        <v>202606</v>
      </c>
      <c r="H2188" t="s">
        <v>52</v>
      </c>
      <c r="I2188" t="s">
        <v>321</v>
      </c>
      <c r="J2188" t="s">
        <v>322</v>
      </c>
      <c r="K2188" t="s">
        <v>54</v>
      </c>
      <c r="L2188" s="5">
        <v>46362</v>
      </c>
      <c r="M2188" s="5" t="s">
        <v>2497</v>
      </c>
      <c r="N2188" s="21">
        <v>872994680415</v>
      </c>
      <c r="P2188" t="s">
        <v>326</v>
      </c>
      <c r="Q2188" t="s">
        <v>326</v>
      </c>
      <c r="R2188" t="s">
        <v>56</v>
      </c>
      <c r="S2188" t="s">
        <v>327</v>
      </c>
      <c r="T2188">
        <v>21</v>
      </c>
      <c r="U2188" t="s">
        <v>57</v>
      </c>
      <c r="V2188">
        <v>21320</v>
      </c>
      <c r="W2188">
        <v>32.799999999999997</v>
      </c>
      <c r="X2188">
        <v>3.88</v>
      </c>
      <c r="Y2188">
        <v>0</v>
      </c>
      <c r="Z2188">
        <v>-24.96</v>
      </c>
      <c r="AA2188">
        <v>11.72</v>
      </c>
      <c r="AB2188">
        <v>2</v>
      </c>
      <c r="AC2188">
        <v>15.4</v>
      </c>
      <c r="AD2188">
        <v>15.4</v>
      </c>
      <c r="AE2188" t="s">
        <v>9885</v>
      </c>
      <c r="AF2188" t="s">
        <v>486</v>
      </c>
      <c r="AG2188" t="s">
        <v>486</v>
      </c>
      <c r="AH2188" t="s">
        <v>487</v>
      </c>
      <c r="AI2188" t="s">
        <v>488</v>
      </c>
      <c r="AJ2188">
        <v>86</v>
      </c>
      <c r="AK2188" t="s">
        <v>57</v>
      </c>
      <c r="AL2188">
        <v>86000</v>
      </c>
      <c r="AM2188" t="s">
        <v>55</v>
      </c>
      <c r="AN2188" t="s">
        <v>55</v>
      </c>
      <c r="AO2188" t="s">
        <v>55</v>
      </c>
      <c r="AS2188" t="s">
        <v>343</v>
      </c>
      <c r="AT2188">
        <v>0</v>
      </c>
      <c r="AU2188">
        <v>0</v>
      </c>
      <c r="AV2188">
        <v>0</v>
      </c>
      <c r="BB2188">
        <v>0</v>
      </c>
      <c r="BC2188">
        <v>0</v>
      </c>
      <c r="BD2188" t="s">
        <v>60</v>
      </c>
      <c r="BE2188" s="5" t="s">
        <v>3831</v>
      </c>
      <c r="BF2188">
        <v>634343823</v>
      </c>
      <c r="BH2188" t="s">
        <v>323</v>
      </c>
      <c r="BI2188" t="s">
        <v>320</v>
      </c>
      <c r="BJ2188">
        <v>0.4548611111111111</v>
      </c>
      <c r="BK2188">
        <v>28.4</v>
      </c>
      <c r="BL2188">
        <v>3.36</v>
      </c>
      <c r="BM2188">
        <v>0</v>
      </c>
      <c r="BN2188">
        <v>-21.61</v>
      </c>
      <c r="BO2188">
        <v>10.15</v>
      </c>
      <c r="BP2188" t="s">
        <v>60</v>
      </c>
      <c r="BQ2188">
        <v>1.154814421</v>
      </c>
      <c r="BR2188" t="s">
        <v>61</v>
      </c>
    </row>
    <row r="2189" spans="1:70" x14ac:dyDescent="0.2">
      <c r="A2189" s="19">
        <f t="shared" si="82"/>
        <v>9.1300000000000026</v>
      </c>
      <c r="B2189" s="20">
        <v>3752</v>
      </c>
      <c r="D2189" s="2" t="s">
        <v>1381</v>
      </c>
      <c r="E2189" s="2" t="str">
        <f t="shared" si="81"/>
        <v>ST</v>
      </c>
      <c r="F2189">
        <v>200720433</v>
      </c>
      <c r="G2189">
        <v>202606</v>
      </c>
      <c r="H2189" t="s">
        <v>52</v>
      </c>
      <c r="I2189" t="s">
        <v>321</v>
      </c>
      <c r="J2189" t="s">
        <v>322</v>
      </c>
      <c r="K2189" t="s">
        <v>54</v>
      </c>
      <c r="L2189" s="5">
        <v>46362</v>
      </c>
      <c r="M2189" s="5" t="s">
        <v>4437</v>
      </c>
      <c r="N2189" s="21">
        <v>872986662613</v>
      </c>
      <c r="P2189" t="s">
        <v>326</v>
      </c>
      <c r="Q2189" t="s">
        <v>326</v>
      </c>
      <c r="R2189" t="s">
        <v>56</v>
      </c>
      <c r="S2189" t="s">
        <v>327</v>
      </c>
      <c r="T2189">
        <v>21</v>
      </c>
      <c r="U2189" t="s">
        <v>57</v>
      </c>
      <c r="V2189">
        <v>21320</v>
      </c>
      <c r="W2189">
        <v>44.11</v>
      </c>
      <c r="X2189">
        <v>5.23</v>
      </c>
      <c r="Y2189">
        <v>0</v>
      </c>
      <c r="Z2189">
        <v>-33.57</v>
      </c>
      <c r="AA2189">
        <v>15.77</v>
      </c>
      <c r="AB2189">
        <v>2</v>
      </c>
      <c r="AC2189">
        <v>30.8</v>
      </c>
      <c r="AD2189">
        <v>30.8</v>
      </c>
      <c r="AE2189" t="s">
        <v>9964</v>
      </c>
      <c r="AF2189" t="s">
        <v>7103</v>
      </c>
      <c r="AG2189" t="s">
        <v>7103</v>
      </c>
      <c r="AH2189" t="s">
        <v>7104</v>
      </c>
      <c r="AI2189" t="s">
        <v>7105</v>
      </c>
      <c r="AJ2189">
        <v>3</v>
      </c>
      <c r="AK2189" t="s">
        <v>57</v>
      </c>
      <c r="AL2189">
        <v>3290</v>
      </c>
      <c r="AM2189" t="s">
        <v>55</v>
      </c>
      <c r="AN2189" t="s">
        <v>55</v>
      </c>
      <c r="AO2189" t="s">
        <v>55</v>
      </c>
      <c r="AS2189" t="s">
        <v>343</v>
      </c>
      <c r="AT2189">
        <v>0</v>
      </c>
      <c r="AU2189">
        <v>0</v>
      </c>
      <c r="AV2189">
        <v>0</v>
      </c>
      <c r="BB2189">
        <v>0</v>
      </c>
      <c r="BC2189">
        <v>0</v>
      </c>
      <c r="BD2189" t="s">
        <v>60</v>
      </c>
      <c r="BE2189" s="5" t="s">
        <v>3831</v>
      </c>
      <c r="BF2189">
        <v>634343823</v>
      </c>
      <c r="BH2189" t="s">
        <v>323</v>
      </c>
      <c r="BI2189" t="s">
        <v>320</v>
      </c>
      <c r="BJ2189">
        <v>0.43402777777777779</v>
      </c>
      <c r="BK2189">
        <v>38.200000000000003</v>
      </c>
      <c r="BL2189">
        <v>4.53</v>
      </c>
      <c r="BM2189">
        <v>0</v>
      </c>
      <c r="BN2189">
        <v>-29.07</v>
      </c>
      <c r="BO2189">
        <v>13.66</v>
      </c>
      <c r="BP2189" t="s">
        <v>60</v>
      </c>
      <c r="BQ2189">
        <v>1.154814421</v>
      </c>
      <c r="BR2189" t="s">
        <v>61</v>
      </c>
    </row>
    <row r="2190" spans="1:70" x14ac:dyDescent="0.2">
      <c r="A2190" s="19">
        <f t="shared" si="82"/>
        <v>9.4600000000000009</v>
      </c>
      <c r="B2190" s="20">
        <v>3752</v>
      </c>
      <c r="D2190" s="2" t="s">
        <v>1381</v>
      </c>
      <c r="E2190" s="2" t="str">
        <f t="shared" si="81"/>
        <v>ST</v>
      </c>
      <c r="F2190">
        <v>200720433</v>
      </c>
      <c r="G2190">
        <v>202606</v>
      </c>
      <c r="H2190" t="s">
        <v>52</v>
      </c>
      <c r="I2190" t="s">
        <v>321</v>
      </c>
      <c r="J2190" t="s">
        <v>322</v>
      </c>
      <c r="K2190" t="s">
        <v>54</v>
      </c>
      <c r="L2190" s="5">
        <v>46362</v>
      </c>
      <c r="M2190" s="5" t="s">
        <v>4437</v>
      </c>
      <c r="N2190" s="21">
        <v>872993293874</v>
      </c>
      <c r="P2190" t="s">
        <v>326</v>
      </c>
      <c r="Q2190" t="s">
        <v>326</v>
      </c>
      <c r="R2190" t="s">
        <v>56</v>
      </c>
      <c r="S2190" t="s">
        <v>327</v>
      </c>
      <c r="T2190">
        <v>21</v>
      </c>
      <c r="U2190" t="s">
        <v>57</v>
      </c>
      <c r="V2190">
        <v>21320</v>
      </c>
      <c r="W2190">
        <v>45.73</v>
      </c>
      <c r="X2190">
        <v>5.42</v>
      </c>
      <c r="Y2190">
        <v>0</v>
      </c>
      <c r="Z2190">
        <v>-34.81</v>
      </c>
      <c r="AA2190">
        <v>16.34</v>
      </c>
      <c r="AB2190">
        <v>2</v>
      </c>
      <c r="AC2190">
        <v>33</v>
      </c>
      <c r="AD2190">
        <v>33</v>
      </c>
      <c r="AE2190" t="s">
        <v>9965</v>
      </c>
      <c r="AF2190" t="s">
        <v>6473</v>
      </c>
      <c r="AG2190" t="s">
        <v>6473</v>
      </c>
      <c r="AH2190" t="s">
        <v>7106</v>
      </c>
      <c r="AI2190" t="s">
        <v>4897</v>
      </c>
      <c r="AJ2190">
        <v>85</v>
      </c>
      <c r="AK2190" t="s">
        <v>57</v>
      </c>
      <c r="AL2190">
        <v>85800</v>
      </c>
      <c r="AM2190" t="s">
        <v>55</v>
      </c>
      <c r="AN2190" t="s">
        <v>55</v>
      </c>
      <c r="AO2190" t="s">
        <v>55</v>
      </c>
      <c r="AS2190" t="s">
        <v>343</v>
      </c>
      <c r="AT2190">
        <v>0</v>
      </c>
      <c r="AU2190">
        <v>0</v>
      </c>
      <c r="AV2190">
        <v>0</v>
      </c>
      <c r="BB2190">
        <v>0</v>
      </c>
      <c r="BC2190">
        <v>0</v>
      </c>
      <c r="BD2190" t="s">
        <v>60</v>
      </c>
      <c r="BE2190" s="5" t="s">
        <v>3831</v>
      </c>
      <c r="BF2190">
        <v>634343823</v>
      </c>
      <c r="BH2190" t="s">
        <v>323</v>
      </c>
      <c r="BI2190" t="s">
        <v>320</v>
      </c>
      <c r="BJ2190">
        <v>0.4284722222222222</v>
      </c>
      <c r="BK2190">
        <v>39.6</v>
      </c>
      <c r="BL2190">
        <v>4.6900000000000004</v>
      </c>
      <c r="BM2190">
        <v>0</v>
      </c>
      <c r="BN2190">
        <v>-30.14</v>
      </c>
      <c r="BO2190">
        <v>14.15</v>
      </c>
      <c r="BP2190" t="s">
        <v>60</v>
      </c>
      <c r="BQ2190">
        <v>1.154814421</v>
      </c>
      <c r="BR2190" t="s">
        <v>61</v>
      </c>
    </row>
    <row r="2191" spans="1:70" x14ac:dyDescent="0.2">
      <c r="A2191" s="19">
        <f t="shared" si="82"/>
        <v>7.4600000000000009</v>
      </c>
      <c r="B2191" s="20">
        <v>3752</v>
      </c>
      <c r="D2191" s="2" t="s">
        <v>1381</v>
      </c>
      <c r="E2191" s="2" t="str">
        <f t="shared" si="81"/>
        <v>ST</v>
      </c>
      <c r="F2191">
        <v>200720433</v>
      </c>
      <c r="G2191">
        <v>202606</v>
      </c>
      <c r="H2191" t="s">
        <v>52</v>
      </c>
      <c r="I2191" t="s">
        <v>321</v>
      </c>
      <c r="J2191" t="s">
        <v>322</v>
      </c>
      <c r="K2191" t="s">
        <v>54</v>
      </c>
      <c r="L2191" s="5" t="s">
        <v>3825</v>
      </c>
      <c r="M2191" s="5" t="s">
        <v>3831</v>
      </c>
      <c r="N2191" s="21">
        <v>873187317500</v>
      </c>
      <c r="P2191" t="s">
        <v>326</v>
      </c>
      <c r="Q2191" t="s">
        <v>326</v>
      </c>
      <c r="R2191" t="s">
        <v>56</v>
      </c>
      <c r="S2191" t="s">
        <v>327</v>
      </c>
      <c r="T2191">
        <v>21</v>
      </c>
      <c r="U2191" t="s">
        <v>57</v>
      </c>
      <c r="V2191">
        <v>21320</v>
      </c>
      <c r="W2191">
        <v>36.200000000000003</v>
      </c>
      <c r="X2191">
        <v>4.29</v>
      </c>
      <c r="Y2191">
        <v>0</v>
      </c>
      <c r="Z2191">
        <v>-27.55</v>
      </c>
      <c r="AA2191">
        <v>12.95</v>
      </c>
      <c r="AB2191">
        <v>1</v>
      </c>
      <c r="AC2191">
        <v>19.8</v>
      </c>
      <c r="AD2191">
        <v>19.8</v>
      </c>
      <c r="AE2191" t="s">
        <v>297</v>
      </c>
      <c r="AF2191" t="s">
        <v>1094</v>
      </c>
      <c r="AG2191" t="s">
        <v>1095</v>
      </c>
      <c r="AH2191" t="s">
        <v>495</v>
      </c>
      <c r="AI2191" t="s">
        <v>842</v>
      </c>
      <c r="AJ2191">
        <v>40</v>
      </c>
      <c r="AK2191" t="s">
        <v>57</v>
      </c>
      <c r="AL2191">
        <v>40230</v>
      </c>
      <c r="AM2191" t="s">
        <v>55</v>
      </c>
      <c r="AN2191" t="s">
        <v>55</v>
      </c>
      <c r="AO2191" t="s">
        <v>55</v>
      </c>
      <c r="AS2191" t="s">
        <v>343</v>
      </c>
      <c r="AT2191">
        <v>0</v>
      </c>
      <c r="AU2191">
        <v>0</v>
      </c>
      <c r="AV2191">
        <v>0</v>
      </c>
      <c r="BB2191">
        <v>0</v>
      </c>
      <c r="BC2191">
        <v>0</v>
      </c>
      <c r="BD2191" t="s">
        <v>60</v>
      </c>
      <c r="BE2191" s="5" t="s">
        <v>5226</v>
      </c>
      <c r="BF2191">
        <v>634353938</v>
      </c>
      <c r="BH2191" t="s">
        <v>323</v>
      </c>
      <c r="BI2191" t="s">
        <v>320</v>
      </c>
      <c r="BJ2191">
        <v>0.36875000000000002</v>
      </c>
      <c r="BK2191">
        <v>31.2</v>
      </c>
      <c r="BL2191">
        <v>3.7</v>
      </c>
      <c r="BM2191">
        <v>0</v>
      </c>
      <c r="BN2191">
        <v>-23.74</v>
      </c>
      <c r="BO2191">
        <v>11.16</v>
      </c>
      <c r="BP2191" t="s">
        <v>60</v>
      </c>
      <c r="BQ2191">
        <v>1.160362033</v>
      </c>
      <c r="BR2191" t="s">
        <v>61</v>
      </c>
    </row>
    <row r="2192" spans="1:70" x14ac:dyDescent="0.2">
      <c r="A2192" s="19">
        <f t="shared" si="82"/>
        <v>22.849999999999994</v>
      </c>
      <c r="B2192" s="20">
        <v>3752</v>
      </c>
      <c r="D2192" s="2" t="s">
        <v>1381</v>
      </c>
      <c r="E2192" s="2" t="str">
        <f t="shared" si="81"/>
        <v>ST</v>
      </c>
      <c r="F2192">
        <v>200720433</v>
      </c>
      <c r="G2192">
        <v>202606</v>
      </c>
      <c r="H2192" t="s">
        <v>52</v>
      </c>
      <c r="I2192" t="s">
        <v>321</v>
      </c>
      <c r="J2192" t="s">
        <v>322</v>
      </c>
      <c r="K2192" t="s">
        <v>54</v>
      </c>
      <c r="L2192" s="5" t="s">
        <v>3825</v>
      </c>
      <c r="M2192" s="5" t="s">
        <v>5222</v>
      </c>
      <c r="N2192" s="21">
        <v>873144852785</v>
      </c>
      <c r="P2192" t="s">
        <v>326</v>
      </c>
      <c r="Q2192" t="s">
        <v>326</v>
      </c>
      <c r="R2192" t="s">
        <v>56</v>
      </c>
      <c r="S2192" t="s">
        <v>327</v>
      </c>
      <c r="T2192">
        <v>21</v>
      </c>
      <c r="U2192" t="s">
        <v>57</v>
      </c>
      <c r="V2192">
        <v>21320</v>
      </c>
      <c r="W2192">
        <v>110.93</v>
      </c>
      <c r="X2192">
        <v>102.69</v>
      </c>
      <c r="Y2192">
        <v>0</v>
      </c>
      <c r="Z2192">
        <v>-84.42</v>
      </c>
      <c r="AA2192">
        <v>129.21</v>
      </c>
      <c r="AB2192">
        <v>3</v>
      </c>
      <c r="AC2192">
        <v>119.46</v>
      </c>
      <c r="AD2192">
        <v>119.46</v>
      </c>
      <c r="AE2192" t="s">
        <v>9966</v>
      </c>
      <c r="AF2192" t="s">
        <v>985</v>
      </c>
      <c r="AG2192" t="s">
        <v>985</v>
      </c>
      <c r="AH2192" t="s">
        <v>986</v>
      </c>
      <c r="AI2192" t="s">
        <v>622</v>
      </c>
      <c r="AJ2192">
        <v>20</v>
      </c>
      <c r="AK2192" t="s">
        <v>57</v>
      </c>
      <c r="AL2192">
        <v>20090</v>
      </c>
      <c r="AM2192" t="s">
        <v>55</v>
      </c>
      <c r="AN2192" t="s">
        <v>55</v>
      </c>
      <c r="AO2192" t="s">
        <v>55</v>
      </c>
      <c r="AS2192" t="s">
        <v>343</v>
      </c>
      <c r="AT2192">
        <v>33</v>
      </c>
      <c r="AU2192">
        <v>52</v>
      </c>
      <c r="AV2192">
        <v>115</v>
      </c>
      <c r="BB2192">
        <v>0</v>
      </c>
      <c r="BC2192">
        <v>0</v>
      </c>
      <c r="BD2192" t="s">
        <v>60</v>
      </c>
      <c r="BE2192" s="5" t="s">
        <v>5226</v>
      </c>
      <c r="BF2192">
        <v>634353938</v>
      </c>
      <c r="BH2192" t="s">
        <v>323</v>
      </c>
      <c r="BI2192" t="s">
        <v>320</v>
      </c>
      <c r="BJ2192">
        <v>0.43333333333333335</v>
      </c>
      <c r="BK2192">
        <v>95.6</v>
      </c>
      <c r="BL2192">
        <v>88.5</v>
      </c>
      <c r="BM2192">
        <v>0</v>
      </c>
      <c r="BN2192">
        <v>-72.75</v>
      </c>
      <c r="BO2192">
        <v>111.35</v>
      </c>
      <c r="BP2192" t="s">
        <v>60</v>
      </c>
      <c r="BQ2192">
        <v>1.160362033</v>
      </c>
      <c r="BR2192" t="s">
        <v>61</v>
      </c>
    </row>
    <row r="2193" spans="1:70" x14ac:dyDescent="0.2">
      <c r="A2193" s="19">
        <f t="shared" si="82"/>
        <v>11.14</v>
      </c>
      <c r="B2193" s="20">
        <v>3752</v>
      </c>
      <c r="D2193" s="2" t="s">
        <v>1381</v>
      </c>
      <c r="E2193" s="2" t="str">
        <f t="shared" si="81"/>
        <v>ST</v>
      </c>
      <c r="F2193">
        <v>200720433</v>
      </c>
      <c r="G2193">
        <v>202606</v>
      </c>
      <c r="H2193" t="s">
        <v>52</v>
      </c>
      <c r="I2193" t="s">
        <v>321</v>
      </c>
      <c r="J2193" t="s">
        <v>322</v>
      </c>
      <c r="K2193" t="s">
        <v>54</v>
      </c>
      <c r="L2193" s="5">
        <v>46332</v>
      </c>
      <c r="M2193" s="5">
        <v>46362</v>
      </c>
      <c r="N2193" s="21">
        <v>872935683253</v>
      </c>
      <c r="P2193" t="s">
        <v>326</v>
      </c>
      <c r="Q2193" t="s">
        <v>326</v>
      </c>
      <c r="R2193" t="s">
        <v>56</v>
      </c>
      <c r="S2193" t="s">
        <v>327</v>
      </c>
      <c r="T2193">
        <v>21</v>
      </c>
      <c r="U2193" t="s">
        <v>57</v>
      </c>
      <c r="V2193">
        <v>21320</v>
      </c>
      <c r="W2193">
        <v>53.82</v>
      </c>
      <c r="X2193">
        <v>6.39</v>
      </c>
      <c r="Y2193">
        <v>0</v>
      </c>
      <c r="Z2193">
        <v>-40.950000000000003</v>
      </c>
      <c r="AA2193">
        <v>19.25</v>
      </c>
      <c r="AB2193">
        <v>4</v>
      </c>
      <c r="AC2193">
        <v>44</v>
      </c>
      <c r="AD2193">
        <v>44</v>
      </c>
      <c r="AE2193" t="s">
        <v>9967</v>
      </c>
      <c r="AF2193" t="s">
        <v>7107</v>
      </c>
      <c r="AG2193" t="s">
        <v>7108</v>
      </c>
      <c r="AH2193" t="s">
        <v>7109</v>
      </c>
      <c r="AI2193" t="s">
        <v>6942</v>
      </c>
      <c r="AJ2193">
        <v>78</v>
      </c>
      <c r="AK2193" t="s">
        <v>57</v>
      </c>
      <c r="AL2193">
        <v>78373</v>
      </c>
      <c r="AM2193" t="s">
        <v>55</v>
      </c>
      <c r="AN2193" t="s">
        <v>55</v>
      </c>
      <c r="AO2193" t="s">
        <v>55</v>
      </c>
      <c r="AS2193" t="s">
        <v>343</v>
      </c>
      <c r="AT2193">
        <v>0</v>
      </c>
      <c r="AU2193">
        <v>0</v>
      </c>
      <c r="AV2193">
        <v>0</v>
      </c>
      <c r="BB2193">
        <v>0</v>
      </c>
      <c r="BC2193">
        <v>0</v>
      </c>
      <c r="BD2193" t="s">
        <v>60</v>
      </c>
      <c r="BE2193" s="5" t="s">
        <v>3831</v>
      </c>
      <c r="BF2193">
        <v>634343823</v>
      </c>
      <c r="BH2193" t="s">
        <v>323</v>
      </c>
      <c r="BI2193" t="s">
        <v>320</v>
      </c>
      <c r="BJ2193">
        <v>0.45</v>
      </c>
      <c r="BK2193">
        <v>46.6</v>
      </c>
      <c r="BL2193">
        <v>5.53</v>
      </c>
      <c r="BM2193">
        <v>0</v>
      </c>
      <c r="BN2193">
        <v>-35.46</v>
      </c>
      <c r="BO2193">
        <v>16.670000000000002</v>
      </c>
      <c r="BP2193" t="s">
        <v>60</v>
      </c>
      <c r="BQ2193">
        <v>1.1549344580000001</v>
      </c>
      <c r="BR2193" t="s">
        <v>61</v>
      </c>
    </row>
    <row r="2194" spans="1:70" x14ac:dyDescent="0.2">
      <c r="A2194" s="19">
        <f t="shared" si="82"/>
        <v>12.14</v>
      </c>
      <c r="B2194" s="20">
        <v>3752</v>
      </c>
      <c r="D2194" s="2" t="s">
        <v>1381</v>
      </c>
      <c r="E2194" s="2" t="str">
        <f t="shared" si="81"/>
        <v>ST</v>
      </c>
      <c r="F2194">
        <v>200720433</v>
      </c>
      <c r="G2194">
        <v>202606</v>
      </c>
      <c r="H2194" t="s">
        <v>52</v>
      </c>
      <c r="I2194" t="s">
        <v>321</v>
      </c>
      <c r="J2194" t="s">
        <v>322</v>
      </c>
      <c r="K2194" t="s">
        <v>54</v>
      </c>
      <c r="L2194" s="5" t="s">
        <v>5697</v>
      </c>
      <c r="M2194" s="5" t="s">
        <v>5681</v>
      </c>
      <c r="N2194" s="21">
        <v>873424804253</v>
      </c>
      <c r="P2194" t="s">
        <v>326</v>
      </c>
      <c r="Q2194" t="s">
        <v>326</v>
      </c>
      <c r="R2194" t="s">
        <v>56</v>
      </c>
      <c r="S2194" t="s">
        <v>327</v>
      </c>
      <c r="T2194">
        <v>21</v>
      </c>
      <c r="U2194" t="s">
        <v>57</v>
      </c>
      <c r="V2194">
        <v>21320</v>
      </c>
      <c r="W2194">
        <v>58.29</v>
      </c>
      <c r="X2194">
        <v>6.91</v>
      </c>
      <c r="Y2194">
        <v>0</v>
      </c>
      <c r="Z2194">
        <v>-44.36</v>
      </c>
      <c r="AA2194">
        <v>20.84</v>
      </c>
      <c r="AB2194">
        <v>3</v>
      </c>
      <c r="AC2194">
        <v>50.38</v>
      </c>
      <c r="AD2194">
        <v>50.38</v>
      </c>
      <c r="AE2194" t="s">
        <v>9968</v>
      </c>
      <c r="AF2194" t="s">
        <v>509</v>
      </c>
      <c r="AG2194" t="s">
        <v>509</v>
      </c>
      <c r="AH2194" t="s">
        <v>7110</v>
      </c>
      <c r="AI2194" t="s">
        <v>7111</v>
      </c>
      <c r="AJ2194">
        <v>67</v>
      </c>
      <c r="AK2194" t="s">
        <v>57</v>
      </c>
      <c r="AL2194">
        <v>67340</v>
      </c>
      <c r="AM2194" t="s">
        <v>55</v>
      </c>
      <c r="AN2194" t="s">
        <v>55</v>
      </c>
      <c r="AO2194" t="s">
        <v>55</v>
      </c>
      <c r="AS2194" t="s">
        <v>343</v>
      </c>
      <c r="AT2194">
        <v>30</v>
      </c>
      <c r="AU2194">
        <v>43</v>
      </c>
      <c r="AV2194">
        <v>61</v>
      </c>
      <c r="BB2194">
        <v>0</v>
      </c>
      <c r="BC2194">
        <v>0</v>
      </c>
      <c r="BD2194" t="s">
        <v>60</v>
      </c>
      <c r="BE2194" s="5" t="s">
        <v>5226</v>
      </c>
      <c r="BF2194">
        <v>634353938</v>
      </c>
      <c r="BH2194" t="s">
        <v>323</v>
      </c>
      <c r="BI2194" t="s">
        <v>320</v>
      </c>
      <c r="BJ2194">
        <v>0.57222222222222219</v>
      </c>
      <c r="BK2194">
        <v>50.8</v>
      </c>
      <c r="BL2194">
        <v>6.02</v>
      </c>
      <c r="BM2194">
        <v>0</v>
      </c>
      <c r="BN2194">
        <v>-38.659999999999997</v>
      </c>
      <c r="BO2194">
        <v>18.16</v>
      </c>
      <c r="BP2194" t="s">
        <v>60</v>
      </c>
      <c r="BQ2194">
        <v>1.1474074329999999</v>
      </c>
      <c r="BR2194" t="s">
        <v>61</v>
      </c>
    </row>
    <row r="2195" spans="1:70" x14ac:dyDescent="0.2">
      <c r="A2195" s="19">
        <f t="shared" si="82"/>
        <v>13.149999999999999</v>
      </c>
      <c r="B2195" s="20">
        <v>3752</v>
      </c>
      <c r="D2195" s="2" t="s">
        <v>1381</v>
      </c>
      <c r="E2195" s="2" t="str">
        <f t="shared" si="81"/>
        <v>ST</v>
      </c>
      <c r="F2195">
        <v>200720433</v>
      </c>
      <c r="G2195">
        <v>202606</v>
      </c>
      <c r="H2195" t="s">
        <v>52</v>
      </c>
      <c r="I2195" t="s">
        <v>321</v>
      </c>
      <c r="J2195" t="s">
        <v>322</v>
      </c>
      <c r="K2195" t="s">
        <v>54</v>
      </c>
      <c r="L2195" s="5" t="s">
        <v>5681</v>
      </c>
      <c r="M2195" s="5" t="s">
        <v>5682</v>
      </c>
      <c r="N2195" s="21">
        <v>873493005497</v>
      </c>
      <c r="P2195" t="s">
        <v>326</v>
      </c>
      <c r="Q2195" t="s">
        <v>326</v>
      </c>
      <c r="R2195" t="s">
        <v>56</v>
      </c>
      <c r="S2195" t="s">
        <v>327</v>
      </c>
      <c r="T2195">
        <v>21</v>
      </c>
      <c r="U2195" t="s">
        <v>57</v>
      </c>
      <c r="V2195">
        <v>21320</v>
      </c>
      <c r="W2195">
        <v>62.95</v>
      </c>
      <c r="X2195">
        <v>7.46</v>
      </c>
      <c r="Y2195">
        <v>0</v>
      </c>
      <c r="Z2195">
        <v>-47.9</v>
      </c>
      <c r="AA2195">
        <v>22.51</v>
      </c>
      <c r="AB2195">
        <v>4</v>
      </c>
      <c r="AC2195">
        <v>57.2</v>
      </c>
      <c r="AD2195">
        <v>57.2</v>
      </c>
      <c r="AE2195" t="s">
        <v>9969</v>
      </c>
      <c r="AF2195" t="s">
        <v>7112</v>
      </c>
      <c r="AG2195" t="s">
        <v>7112</v>
      </c>
      <c r="AH2195" t="s">
        <v>7113</v>
      </c>
      <c r="AI2195" t="s">
        <v>7114</v>
      </c>
      <c r="AJ2195">
        <v>50</v>
      </c>
      <c r="AK2195" t="s">
        <v>57</v>
      </c>
      <c r="AL2195">
        <v>50660</v>
      </c>
      <c r="AM2195" t="s">
        <v>55</v>
      </c>
      <c r="AN2195" t="s">
        <v>55</v>
      </c>
      <c r="AO2195" t="s">
        <v>55</v>
      </c>
      <c r="AS2195" t="s">
        <v>343</v>
      </c>
      <c r="AT2195">
        <v>0</v>
      </c>
      <c r="AU2195">
        <v>0</v>
      </c>
      <c r="AV2195">
        <v>0</v>
      </c>
      <c r="BB2195">
        <v>0</v>
      </c>
      <c r="BC2195">
        <v>0</v>
      </c>
      <c r="BD2195" t="s">
        <v>60</v>
      </c>
      <c r="BE2195" s="5" t="s">
        <v>5226</v>
      </c>
      <c r="BF2195">
        <v>634353938</v>
      </c>
      <c r="BH2195" t="s">
        <v>323</v>
      </c>
      <c r="BI2195" t="s">
        <v>320</v>
      </c>
      <c r="BJ2195">
        <v>0.57916666666666672</v>
      </c>
      <c r="BK2195">
        <v>55</v>
      </c>
      <c r="BL2195">
        <v>6.52</v>
      </c>
      <c r="BM2195">
        <v>0</v>
      </c>
      <c r="BN2195">
        <v>-41.85</v>
      </c>
      <c r="BO2195">
        <v>19.670000000000002</v>
      </c>
      <c r="BP2195" t="s">
        <v>60</v>
      </c>
      <c r="BQ2195">
        <v>1.1446231330000001</v>
      </c>
      <c r="BR2195" t="s">
        <v>61</v>
      </c>
    </row>
    <row r="2196" spans="1:70" x14ac:dyDescent="0.2">
      <c r="A2196" s="19">
        <f t="shared" si="82"/>
        <v>7.120000000000001</v>
      </c>
      <c r="B2196" s="20">
        <v>3752</v>
      </c>
      <c r="D2196" s="2" t="s">
        <v>1381</v>
      </c>
      <c r="E2196" s="2" t="str">
        <f t="shared" si="81"/>
        <v>ST</v>
      </c>
      <c r="F2196">
        <v>200720433</v>
      </c>
      <c r="G2196">
        <v>202606</v>
      </c>
      <c r="H2196" t="s">
        <v>52</v>
      </c>
      <c r="I2196" t="s">
        <v>321</v>
      </c>
      <c r="J2196" t="s">
        <v>322</v>
      </c>
      <c r="K2196" t="s">
        <v>54</v>
      </c>
      <c r="L2196" s="5" t="s">
        <v>3825</v>
      </c>
      <c r="M2196" s="5" t="s">
        <v>3826</v>
      </c>
      <c r="N2196" s="21">
        <v>873147066377</v>
      </c>
      <c r="P2196" t="s">
        <v>326</v>
      </c>
      <c r="Q2196" t="s">
        <v>326</v>
      </c>
      <c r="R2196" t="s">
        <v>56</v>
      </c>
      <c r="S2196" t="s">
        <v>327</v>
      </c>
      <c r="T2196">
        <v>21</v>
      </c>
      <c r="U2196" t="s">
        <v>57</v>
      </c>
      <c r="V2196">
        <v>21320</v>
      </c>
      <c r="W2196">
        <v>34.58</v>
      </c>
      <c r="X2196">
        <v>4.1100000000000003</v>
      </c>
      <c r="Y2196">
        <v>0</v>
      </c>
      <c r="Z2196">
        <v>-26.32</v>
      </c>
      <c r="AA2196">
        <v>12.37</v>
      </c>
      <c r="AB2196">
        <v>1</v>
      </c>
      <c r="AC2196">
        <v>15.84</v>
      </c>
      <c r="AD2196">
        <v>15.84</v>
      </c>
      <c r="AE2196" t="s">
        <v>9970</v>
      </c>
      <c r="AF2196" t="s">
        <v>7115</v>
      </c>
      <c r="AG2196" t="s">
        <v>7116</v>
      </c>
      <c r="AH2196" t="s">
        <v>367</v>
      </c>
      <c r="AI2196" t="s">
        <v>7117</v>
      </c>
      <c r="AJ2196">
        <v>44</v>
      </c>
      <c r="AK2196" t="s">
        <v>57</v>
      </c>
      <c r="AL2196">
        <v>44230</v>
      </c>
      <c r="AM2196" t="s">
        <v>55</v>
      </c>
      <c r="AN2196" t="s">
        <v>55</v>
      </c>
      <c r="AO2196" t="s">
        <v>55</v>
      </c>
      <c r="AS2196" t="s">
        <v>342</v>
      </c>
      <c r="AT2196">
        <v>30</v>
      </c>
      <c r="AU2196">
        <v>31</v>
      </c>
      <c r="AV2196">
        <v>39</v>
      </c>
      <c r="BB2196">
        <v>0</v>
      </c>
      <c r="BC2196">
        <v>0</v>
      </c>
      <c r="BD2196" t="s">
        <v>60</v>
      </c>
      <c r="BE2196" s="5" t="s">
        <v>3831</v>
      </c>
      <c r="BF2196">
        <v>634343823</v>
      </c>
      <c r="BH2196" t="s">
        <v>323</v>
      </c>
      <c r="BI2196" t="s">
        <v>320</v>
      </c>
      <c r="BJ2196">
        <v>0.45555555555555555</v>
      </c>
      <c r="BK2196">
        <v>29.8</v>
      </c>
      <c r="BL2196">
        <v>3.54</v>
      </c>
      <c r="BM2196">
        <v>0</v>
      </c>
      <c r="BN2196">
        <v>-22.68</v>
      </c>
      <c r="BO2196">
        <v>10.66</v>
      </c>
      <c r="BP2196" t="s">
        <v>60</v>
      </c>
      <c r="BQ2196">
        <v>1.160362033</v>
      </c>
      <c r="BR2196" t="s">
        <v>61</v>
      </c>
    </row>
    <row r="2197" spans="1:70" x14ac:dyDescent="0.2">
      <c r="A2197" s="19">
        <f t="shared" si="82"/>
        <v>23.849999999999994</v>
      </c>
      <c r="B2197" s="20">
        <v>3752</v>
      </c>
      <c r="D2197" s="2" t="s">
        <v>1381</v>
      </c>
      <c r="E2197" s="2" t="str">
        <f t="shared" si="81"/>
        <v>ST</v>
      </c>
      <c r="F2197">
        <v>200720433</v>
      </c>
      <c r="G2197">
        <v>202606</v>
      </c>
      <c r="H2197" t="s">
        <v>52</v>
      </c>
      <c r="I2197" t="s">
        <v>321</v>
      </c>
      <c r="J2197" t="s">
        <v>322</v>
      </c>
      <c r="K2197" t="s">
        <v>54</v>
      </c>
      <c r="L2197" s="5" t="s">
        <v>4087</v>
      </c>
      <c r="M2197" s="5" t="s">
        <v>3825</v>
      </c>
      <c r="N2197" s="21">
        <v>873131971923</v>
      </c>
      <c r="P2197" t="s">
        <v>326</v>
      </c>
      <c r="Q2197" t="s">
        <v>326</v>
      </c>
      <c r="R2197" t="s">
        <v>56</v>
      </c>
      <c r="S2197" t="s">
        <v>327</v>
      </c>
      <c r="T2197">
        <v>21</v>
      </c>
      <c r="U2197" t="s">
        <v>57</v>
      </c>
      <c r="V2197">
        <v>21320</v>
      </c>
      <c r="W2197">
        <v>115.49</v>
      </c>
      <c r="X2197">
        <v>13.69</v>
      </c>
      <c r="Y2197">
        <v>0</v>
      </c>
      <c r="Z2197">
        <v>-87.89</v>
      </c>
      <c r="AA2197">
        <v>41.29</v>
      </c>
      <c r="AB2197">
        <v>7</v>
      </c>
      <c r="AC2197">
        <v>126.5</v>
      </c>
      <c r="AD2197">
        <v>126.5</v>
      </c>
      <c r="AE2197" t="s">
        <v>9971</v>
      </c>
      <c r="AF2197" t="s">
        <v>7118</v>
      </c>
      <c r="AG2197" t="s">
        <v>7118</v>
      </c>
      <c r="AH2197" t="s">
        <v>7119</v>
      </c>
      <c r="AI2197" t="s">
        <v>7120</v>
      </c>
      <c r="AJ2197">
        <v>44</v>
      </c>
      <c r="AK2197" t="s">
        <v>57</v>
      </c>
      <c r="AL2197">
        <v>44400</v>
      </c>
      <c r="AM2197" t="s">
        <v>55</v>
      </c>
      <c r="AN2197" t="s">
        <v>55</v>
      </c>
      <c r="AO2197" t="s">
        <v>55</v>
      </c>
      <c r="AS2197" t="s">
        <v>343</v>
      </c>
      <c r="AT2197">
        <v>30</v>
      </c>
      <c r="AU2197">
        <v>32</v>
      </c>
      <c r="AV2197">
        <v>40</v>
      </c>
      <c r="BB2197">
        <v>0</v>
      </c>
      <c r="BC2197">
        <v>0</v>
      </c>
      <c r="BD2197" t="s">
        <v>60</v>
      </c>
      <c r="BE2197" s="5" t="s">
        <v>3831</v>
      </c>
      <c r="BF2197">
        <v>634343823</v>
      </c>
      <c r="BH2197" t="s">
        <v>323</v>
      </c>
      <c r="BI2197" t="s">
        <v>320</v>
      </c>
      <c r="BJ2197">
        <v>0.3972222222222222</v>
      </c>
      <c r="BK2197">
        <v>99.8</v>
      </c>
      <c r="BL2197">
        <v>11.83</v>
      </c>
      <c r="BM2197">
        <v>0</v>
      </c>
      <c r="BN2197">
        <v>-75.95</v>
      </c>
      <c r="BO2197">
        <v>35.68</v>
      </c>
      <c r="BP2197" t="s">
        <v>60</v>
      </c>
      <c r="BQ2197">
        <v>1.1572332869999999</v>
      </c>
      <c r="BR2197" t="s">
        <v>61</v>
      </c>
    </row>
    <row r="2198" spans="1:70" x14ac:dyDescent="0.2">
      <c r="A2198" s="19">
        <f t="shared" si="82"/>
        <v>7.7900000000000027</v>
      </c>
      <c r="B2198" s="20">
        <v>3752</v>
      </c>
      <c r="D2198" s="2" t="s">
        <v>1381</v>
      </c>
      <c r="E2198" s="2" t="str">
        <f t="shared" si="81"/>
        <v>ST</v>
      </c>
      <c r="F2198">
        <v>200720433</v>
      </c>
      <c r="G2198">
        <v>202606</v>
      </c>
      <c r="H2198" t="s">
        <v>52</v>
      </c>
      <c r="I2198" t="s">
        <v>321</v>
      </c>
      <c r="J2198" t="s">
        <v>322</v>
      </c>
      <c r="K2198" t="s">
        <v>54</v>
      </c>
      <c r="L2198" s="5">
        <v>46332</v>
      </c>
      <c r="M2198" s="5">
        <v>46362</v>
      </c>
      <c r="N2198" s="21">
        <v>872936157086</v>
      </c>
      <c r="P2198" t="s">
        <v>326</v>
      </c>
      <c r="Q2198" t="s">
        <v>326</v>
      </c>
      <c r="R2198" t="s">
        <v>56</v>
      </c>
      <c r="S2198" t="s">
        <v>327</v>
      </c>
      <c r="T2198">
        <v>21</v>
      </c>
      <c r="U2198" t="s">
        <v>57</v>
      </c>
      <c r="V2198">
        <v>21320</v>
      </c>
      <c r="W2198">
        <v>37.65</v>
      </c>
      <c r="X2198">
        <v>4.46</v>
      </c>
      <c r="Y2198">
        <v>0</v>
      </c>
      <c r="Z2198">
        <v>-28.65</v>
      </c>
      <c r="AA2198">
        <v>13.45</v>
      </c>
      <c r="AB2198">
        <v>2</v>
      </c>
      <c r="AC2198">
        <v>21.34</v>
      </c>
      <c r="AD2198">
        <v>21.34</v>
      </c>
      <c r="AE2198" t="s">
        <v>1509</v>
      </c>
      <c r="AF2198" t="s">
        <v>403</v>
      </c>
      <c r="AG2198" t="s">
        <v>403</v>
      </c>
      <c r="AH2198" t="s">
        <v>7121</v>
      </c>
      <c r="AI2198" t="s">
        <v>1678</v>
      </c>
      <c r="AJ2198">
        <v>81</v>
      </c>
      <c r="AK2198" t="s">
        <v>57</v>
      </c>
      <c r="AL2198">
        <v>81500</v>
      </c>
      <c r="AM2198" t="s">
        <v>55</v>
      </c>
      <c r="AN2198" t="s">
        <v>55</v>
      </c>
      <c r="AO2198" t="s">
        <v>55</v>
      </c>
      <c r="AS2198" t="s">
        <v>343</v>
      </c>
      <c r="AT2198">
        <v>0</v>
      </c>
      <c r="AU2198">
        <v>0</v>
      </c>
      <c r="AV2198">
        <v>0</v>
      </c>
      <c r="BB2198">
        <v>0</v>
      </c>
      <c r="BC2198">
        <v>0</v>
      </c>
      <c r="BD2198" t="s">
        <v>60</v>
      </c>
      <c r="BE2198" s="5" t="s">
        <v>3831</v>
      </c>
      <c r="BF2198">
        <v>634343823</v>
      </c>
      <c r="BH2198" t="s">
        <v>323</v>
      </c>
      <c r="BI2198" t="s">
        <v>320</v>
      </c>
      <c r="BJ2198">
        <v>0.41319444444444442</v>
      </c>
      <c r="BK2198">
        <v>32.6</v>
      </c>
      <c r="BL2198">
        <v>3.86</v>
      </c>
      <c r="BM2198">
        <v>0</v>
      </c>
      <c r="BN2198">
        <v>-24.81</v>
      </c>
      <c r="BO2198">
        <v>11.65</v>
      </c>
      <c r="BP2198" t="s">
        <v>60</v>
      </c>
      <c r="BQ2198">
        <v>1.1549344580000001</v>
      </c>
      <c r="BR2198" t="s">
        <v>61</v>
      </c>
    </row>
    <row r="2199" spans="1:70" x14ac:dyDescent="0.2">
      <c r="A2199" s="19">
        <f t="shared" si="82"/>
        <v>17.829999999999991</v>
      </c>
      <c r="B2199" s="20">
        <v>3752</v>
      </c>
      <c r="D2199" s="2" t="s">
        <v>1381</v>
      </c>
      <c r="E2199" s="2" t="str">
        <f t="shared" si="81"/>
        <v>ST</v>
      </c>
      <c r="F2199">
        <v>200720433</v>
      </c>
      <c r="G2199">
        <v>202606</v>
      </c>
      <c r="H2199" t="s">
        <v>52</v>
      </c>
      <c r="I2199" t="s">
        <v>321</v>
      </c>
      <c r="J2199" t="s">
        <v>322</v>
      </c>
      <c r="K2199" t="s">
        <v>54</v>
      </c>
      <c r="L2199" s="5">
        <v>46362</v>
      </c>
      <c r="M2199" s="5" t="s">
        <v>2497</v>
      </c>
      <c r="N2199" s="21">
        <v>872994783406</v>
      </c>
      <c r="P2199" t="s">
        <v>326</v>
      </c>
      <c r="Q2199" t="s">
        <v>326</v>
      </c>
      <c r="R2199" t="s">
        <v>56</v>
      </c>
      <c r="S2199" t="s">
        <v>327</v>
      </c>
      <c r="T2199">
        <v>21</v>
      </c>
      <c r="U2199" t="s">
        <v>57</v>
      </c>
      <c r="V2199">
        <v>21320</v>
      </c>
      <c r="W2199">
        <v>86.15</v>
      </c>
      <c r="X2199">
        <v>110</v>
      </c>
      <c r="Y2199">
        <v>0</v>
      </c>
      <c r="Z2199">
        <v>-65.56</v>
      </c>
      <c r="AA2199">
        <v>130.59</v>
      </c>
      <c r="AB2199">
        <v>7</v>
      </c>
      <c r="AC2199">
        <v>87.56</v>
      </c>
      <c r="AD2199">
        <v>87.56</v>
      </c>
      <c r="AE2199" t="s">
        <v>9972</v>
      </c>
      <c r="AF2199" t="s">
        <v>468</v>
      </c>
      <c r="AG2199" t="s">
        <v>468</v>
      </c>
      <c r="AH2199" t="s">
        <v>7122</v>
      </c>
      <c r="AI2199" t="s">
        <v>4797</v>
      </c>
      <c r="AJ2199">
        <v>29</v>
      </c>
      <c r="AK2199" t="s">
        <v>57</v>
      </c>
      <c r="AL2199">
        <v>29290</v>
      </c>
      <c r="AM2199" t="s">
        <v>55</v>
      </c>
      <c r="AN2199" t="s">
        <v>55</v>
      </c>
      <c r="AO2199" t="s">
        <v>55</v>
      </c>
      <c r="AS2199" t="s">
        <v>343</v>
      </c>
      <c r="AT2199">
        <v>0</v>
      </c>
      <c r="AU2199">
        <v>0</v>
      </c>
      <c r="AV2199">
        <v>0</v>
      </c>
      <c r="BB2199">
        <v>0</v>
      </c>
      <c r="BC2199">
        <v>0</v>
      </c>
      <c r="BD2199" t="s">
        <v>60</v>
      </c>
      <c r="BE2199" s="5" t="s">
        <v>3831</v>
      </c>
      <c r="BF2199">
        <v>634343823</v>
      </c>
      <c r="BH2199" t="s">
        <v>323</v>
      </c>
      <c r="BI2199" t="s">
        <v>320</v>
      </c>
      <c r="BJ2199">
        <v>0.50347222222222221</v>
      </c>
      <c r="BK2199">
        <v>74.599999999999994</v>
      </c>
      <c r="BL2199">
        <v>95.25</v>
      </c>
      <c r="BM2199">
        <v>0</v>
      </c>
      <c r="BN2199">
        <v>-56.77</v>
      </c>
      <c r="BO2199">
        <v>113.08</v>
      </c>
      <c r="BP2199" t="s">
        <v>60</v>
      </c>
      <c r="BQ2199">
        <v>1.154814421</v>
      </c>
      <c r="BR2199" t="s">
        <v>61</v>
      </c>
    </row>
    <row r="2200" spans="1:70" x14ac:dyDescent="0.2">
      <c r="A2200" s="19">
        <f t="shared" si="82"/>
        <v>6.120000000000001</v>
      </c>
      <c r="B2200" s="20">
        <v>3752</v>
      </c>
      <c r="D2200" s="2" t="s">
        <v>1381</v>
      </c>
      <c r="E2200" s="2" t="str">
        <f t="shared" si="81"/>
        <v>ST</v>
      </c>
      <c r="F2200">
        <v>200720433</v>
      </c>
      <c r="G2200">
        <v>202606</v>
      </c>
      <c r="H2200" t="s">
        <v>52</v>
      </c>
      <c r="I2200" t="s">
        <v>321</v>
      </c>
      <c r="J2200" t="s">
        <v>322</v>
      </c>
      <c r="K2200" t="s">
        <v>54</v>
      </c>
      <c r="L2200" s="5">
        <v>46362</v>
      </c>
      <c r="M2200" s="5" t="s">
        <v>2497</v>
      </c>
      <c r="N2200" s="21">
        <v>872940042407</v>
      </c>
      <c r="P2200" t="s">
        <v>326</v>
      </c>
      <c r="Q2200" t="s">
        <v>326</v>
      </c>
      <c r="R2200" t="s">
        <v>56</v>
      </c>
      <c r="S2200" t="s">
        <v>327</v>
      </c>
      <c r="T2200">
        <v>21</v>
      </c>
      <c r="U2200" t="s">
        <v>57</v>
      </c>
      <c r="V2200">
        <v>21320</v>
      </c>
      <c r="W2200">
        <v>29.56</v>
      </c>
      <c r="X2200">
        <v>3.51</v>
      </c>
      <c r="Y2200">
        <v>0</v>
      </c>
      <c r="Z2200">
        <v>-22.5</v>
      </c>
      <c r="AA2200">
        <v>10.58</v>
      </c>
      <c r="AB2200">
        <v>1</v>
      </c>
      <c r="AC2200">
        <v>11</v>
      </c>
      <c r="AD2200">
        <v>11</v>
      </c>
      <c r="AE2200" t="s">
        <v>1514</v>
      </c>
      <c r="AF2200" t="s">
        <v>2108</v>
      </c>
      <c r="AG2200" t="s">
        <v>2109</v>
      </c>
      <c r="AH2200" t="s">
        <v>2110</v>
      </c>
      <c r="AI2200" t="s">
        <v>2111</v>
      </c>
      <c r="AJ2200">
        <v>76</v>
      </c>
      <c r="AK2200" t="s">
        <v>57</v>
      </c>
      <c r="AL2200">
        <v>76800</v>
      </c>
      <c r="AM2200" t="s">
        <v>55</v>
      </c>
      <c r="AN2200" t="s">
        <v>55</v>
      </c>
      <c r="AO2200" t="s">
        <v>55</v>
      </c>
      <c r="AS2200" t="s">
        <v>343</v>
      </c>
      <c r="AT2200">
        <v>0</v>
      </c>
      <c r="AU2200">
        <v>0</v>
      </c>
      <c r="AV2200">
        <v>0</v>
      </c>
      <c r="BB2200">
        <v>0</v>
      </c>
      <c r="BC2200">
        <v>0</v>
      </c>
      <c r="BD2200" t="s">
        <v>60</v>
      </c>
      <c r="BE2200" s="5" t="s">
        <v>3831</v>
      </c>
      <c r="BF2200">
        <v>634343823</v>
      </c>
      <c r="BH2200" t="s">
        <v>323</v>
      </c>
      <c r="BI2200" t="s">
        <v>320</v>
      </c>
      <c r="BJ2200">
        <v>0.33819444444444446</v>
      </c>
      <c r="BK2200">
        <v>25.6</v>
      </c>
      <c r="BL2200">
        <v>3.04</v>
      </c>
      <c r="BM2200">
        <v>0</v>
      </c>
      <c r="BN2200">
        <v>-19.48</v>
      </c>
      <c r="BO2200">
        <v>9.16</v>
      </c>
      <c r="BP2200" t="s">
        <v>60</v>
      </c>
      <c r="BQ2200">
        <v>1.154814421</v>
      </c>
      <c r="BR2200" t="s">
        <v>61</v>
      </c>
    </row>
    <row r="2201" spans="1:70" x14ac:dyDescent="0.2">
      <c r="A2201" s="19">
        <f t="shared" si="82"/>
        <v>13.479999999999997</v>
      </c>
      <c r="B2201" s="20">
        <v>3752</v>
      </c>
      <c r="D2201" s="2" t="s">
        <v>1381</v>
      </c>
      <c r="E2201" s="2" t="str">
        <f t="shared" si="81"/>
        <v>ST</v>
      </c>
      <c r="F2201">
        <v>200720433</v>
      </c>
      <c r="G2201">
        <v>202606</v>
      </c>
      <c r="H2201" t="s">
        <v>52</v>
      </c>
      <c r="I2201" t="s">
        <v>321</v>
      </c>
      <c r="J2201" t="s">
        <v>322</v>
      </c>
      <c r="K2201" t="s">
        <v>54</v>
      </c>
      <c r="L2201" s="5" t="s">
        <v>5681</v>
      </c>
      <c r="M2201" s="5" t="s">
        <v>5682</v>
      </c>
      <c r="N2201" s="21">
        <v>873487645414</v>
      </c>
      <c r="P2201" t="s">
        <v>326</v>
      </c>
      <c r="Q2201" t="s">
        <v>326</v>
      </c>
      <c r="R2201" t="s">
        <v>56</v>
      </c>
      <c r="S2201" t="s">
        <v>327</v>
      </c>
      <c r="T2201">
        <v>21</v>
      </c>
      <c r="U2201" t="s">
        <v>57</v>
      </c>
      <c r="V2201">
        <v>21320</v>
      </c>
      <c r="W2201">
        <v>64.56</v>
      </c>
      <c r="X2201">
        <v>7.65</v>
      </c>
      <c r="Y2201">
        <v>0</v>
      </c>
      <c r="Z2201">
        <v>-49.13</v>
      </c>
      <c r="AA2201">
        <v>23.08</v>
      </c>
      <c r="AB2201">
        <v>4</v>
      </c>
      <c r="AC2201">
        <v>59.4</v>
      </c>
      <c r="AD2201">
        <v>59.4</v>
      </c>
      <c r="AE2201" t="s">
        <v>9973</v>
      </c>
      <c r="AF2201" t="s">
        <v>663</v>
      </c>
      <c r="AG2201" t="s">
        <v>663</v>
      </c>
      <c r="AH2201" t="s">
        <v>7123</v>
      </c>
      <c r="AI2201" t="s">
        <v>383</v>
      </c>
      <c r="AJ2201">
        <v>13</v>
      </c>
      <c r="AK2201" t="s">
        <v>57</v>
      </c>
      <c r="AL2201">
        <v>13100</v>
      </c>
      <c r="AM2201" t="s">
        <v>55</v>
      </c>
      <c r="AN2201" t="s">
        <v>55</v>
      </c>
      <c r="AO2201" t="s">
        <v>55</v>
      </c>
      <c r="AS2201" t="s">
        <v>343</v>
      </c>
      <c r="AT2201">
        <v>0</v>
      </c>
      <c r="AU2201">
        <v>0</v>
      </c>
      <c r="AV2201">
        <v>0</v>
      </c>
      <c r="BB2201">
        <v>0</v>
      </c>
      <c r="BC2201">
        <v>0</v>
      </c>
      <c r="BD2201" t="s">
        <v>60</v>
      </c>
      <c r="BE2201" s="5" t="s">
        <v>5226</v>
      </c>
      <c r="BF2201">
        <v>634353938</v>
      </c>
      <c r="BH2201" t="s">
        <v>323</v>
      </c>
      <c r="BI2201" t="s">
        <v>320</v>
      </c>
      <c r="BJ2201">
        <v>0.47916666666666669</v>
      </c>
      <c r="BK2201">
        <v>56.4</v>
      </c>
      <c r="BL2201">
        <v>6.68</v>
      </c>
      <c r="BM2201">
        <v>0</v>
      </c>
      <c r="BN2201">
        <v>-42.92</v>
      </c>
      <c r="BO2201">
        <v>20.16</v>
      </c>
      <c r="BP2201" t="s">
        <v>60</v>
      </c>
      <c r="BQ2201">
        <v>1.1446231330000001</v>
      </c>
      <c r="BR2201" t="s">
        <v>61</v>
      </c>
    </row>
    <row r="2202" spans="1:70" x14ac:dyDescent="0.2">
      <c r="A2202" s="19">
        <f t="shared" si="82"/>
        <v>8.129999999999999</v>
      </c>
      <c r="B2202" s="20">
        <v>3752</v>
      </c>
      <c r="D2202" s="2" t="s">
        <v>1381</v>
      </c>
      <c r="E2202" s="2" t="str">
        <f t="shared" si="81"/>
        <v>ST</v>
      </c>
      <c r="F2202">
        <v>200720433</v>
      </c>
      <c r="G2202">
        <v>202606</v>
      </c>
      <c r="H2202" t="s">
        <v>52</v>
      </c>
      <c r="I2202" t="s">
        <v>321</v>
      </c>
      <c r="J2202" t="s">
        <v>322</v>
      </c>
      <c r="K2202" t="s">
        <v>54</v>
      </c>
      <c r="L2202" s="5" t="s">
        <v>5681</v>
      </c>
      <c r="M2202" s="5" t="s">
        <v>5682</v>
      </c>
      <c r="N2202" s="21">
        <v>873429765221</v>
      </c>
      <c r="P2202" t="s">
        <v>326</v>
      </c>
      <c r="Q2202" t="s">
        <v>326</v>
      </c>
      <c r="R2202" t="s">
        <v>56</v>
      </c>
      <c r="S2202" t="s">
        <v>327</v>
      </c>
      <c r="T2202">
        <v>21</v>
      </c>
      <c r="U2202" t="s">
        <v>57</v>
      </c>
      <c r="V2202">
        <v>21320</v>
      </c>
      <c r="W2202">
        <v>38.92</v>
      </c>
      <c r="X2202">
        <v>4.6100000000000003</v>
      </c>
      <c r="Y2202">
        <v>0</v>
      </c>
      <c r="Z2202">
        <v>-29.61</v>
      </c>
      <c r="AA2202">
        <v>13.92</v>
      </c>
      <c r="AB2202">
        <v>2</v>
      </c>
      <c r="AC2202">
        <v>24.2</v>
      </c>
      <c r="AD2202">
        <v>24.2</v>
      </c>
      <c r="AE2202" t="s">
        <v>9974</v>
      </c>
      <c r="AF2202" t="s">
        <v>7124</v>
      </c>
      <c r="AG2202" t="s">
        <v>7124</v>
      </c>
      <c r="AH2202" t="s">
        <v>7125</v>
      </c>
      <c r="AI2202" t="s">
        <v>7126</v>
      </c>
      <c r="AJ2202">
        <v>79</v>
      </c>
      <c r="AK2202" t="s">
        <v>57</v>
      </c>
      <c r="AL2202">
        <v>79100</v>
      </c>
      <c r="AM2202" t="s">
        <v>55</v>
      </c>
      <c r="AN2202" t="s">
        <v>55</v>
      </c>
      <c r="AO2202" t="s">
        <v>55</v>
      </c>
      <c r="AS2202" t="s">
        <v>343</v>
      </c>
      <c r="AT2202">
        <v>0</v>
      </c>
      <c r="AU2202">
        <v>0</v>
      </c>
      <c r="AV2202">
        <v>0</v>
      </c>
      <c r="BB2202">
        <v>0</v>
      </c>
      <c r="BC2202">
        <v>0</v>
      </c>
      <c r="BD2202" t="s">
        <v>60</v>
      </c>
      <c r="BE2202" s="5" t="s">
        <v>5226</v>
      </c>
      <c r="BF2202">
        <v>634353938</v>
      </c>
      <c r="BH2202" t="s">
        <v>323</v>
      </c>
      <c r="BI2202" t="s">
        <v>320</v>
      </c>
      <c r="BJ2202">
        <v>0.44027777777777777</v>
      </c>
      <c r="BK2202">
        <v>34</v>
      </c>
      <c r="BL2202">
        <v>4.03</v>
      </c>
      <c r="BM2202">
        <v>0</v>
      </c>
      <c r="BN2202">
        <v>-25.87</v>
      </c>
      <c r="BO2202">
        <v>12.16</v>
      </c>
      <c r="BP2202" t="s">
        <v>60</v>
      </c>
      <c r="BQ2202">
        <v>1.1446231330000001</v>
      </c>
      <c r="BR2202" t="s">
        <v>61</v>
      </c>
    </row>
    <row r="2203" spans="1:70" x14ac:dyDescent="0.2">
      <c r="A2203" s="19">
        <f t="shared" si="82"/>
        <v>45.099999999999994</v>
      </c>
      <c r="B2203" s="20">
        <v>3752</v>
      </c>
      <c r="D2203" s="2" t="s">
        <v>1381</v>
      </c>
      <c r="E2203" s="2" t="str">
        <f t="shared" si="81"/>
        <v>ST</v>
      </c>
      <c r="F2203">
        <v>200720433</v>
      </c>
      <c r="G2203">
        <v>202606</v>
      </c>
      <c r="H2203" t="s">
        <v>52</v>
      </c>
      <c r="I2203" t="s">
        <v>321</v>
      </c>
      <c r="J2203" t="s">
        <v>322</v>
      </c>
      <c r="K2203" t="s">
        <v>54</v>
      </c>
      <c r="L2203" s="5" t="s">
        <v>3826</v>
      </c>
      <c r="M2203" s="5" t="s">
        <v>5222</v>
      </c>
      <c r="N2203" s="21">
        <v>873139442350</v>
      </c>
      <c r="P2203" t="s">
        <v>326</v>
      </c>
      <c r="Q2203" t="s">
        <v>326</v>
      </c>
      <c r="R2203" t="s">
        <v>56</v>
      </c>
      <c r="S2203" t="s">
        <v>327</v>
      </c>
      <c r="T2203">
        <v>21</v>
      </c>
      <c r="U2203" t="s">
        <v>57</v>
      </c>
      <c r="V2203">
        <v>21320</v>
      </c>
      <c r="W2203">
        <v>218.9</v>
      </c>
      <c r="X2203">
        <v>25.94</v>
      </c>
      <c r="Y2203">
        <v>0</v>
      </c>
      <c r="Z2203">
        <v>-166.58</v>
      </c>
      <c r="AA2203">
        <v>78.260000000000005</v>
      </c>
      <c r="AB2203">
        <v>17</v>
      </c>
      <c r="AC2203">
        <v>242.88</v>
      </c>
      <c r="AD2203">
        <v>242.88</v>
      </c>
      <c r="AE2203" t="s">
        <v>9975</v>
      </c>
      <c r="AF2203" t="s">
        <v>7127</v>
      </c>
      <c r="AG2203" t="s">
        <v>7127</v>
      </c>
      <c r="AH2203" t="s">
        <v>7128</v>
      </c>
      <c r="AI2203" t="s">
        <v>376</v>
      </c>
      <c r="AJ2203">
        <v>69</v>
      </c>
      <c r="AK2203" t="s">
        <v>57</v>
      </c>
      <c r="AL2203">
        <v>69007</v>
      </c>
      <c r="AM2203" t="s">
        <v>55</v>
      </c>
      <c r="AN2203" t="s">
        <v>55</v>
      </c>
      <c r="AO2203" t="s">
        <v>55</v>
      </c>
      <c r="AS2203" t="s">
        <v>343</v>
      </c>
      <c r="AT2203">
        <v>4</v>
      </c>
      <c r="AU2203">
        <v>74</v>
      </c>
      <c r="AV2203">
        <v>113</v>
      </c>
      <c r="BB2203">
        <v>0</v>
      </c>
      <c r="BC2203">
        <v>0</v>
      </c>
      <c r="BD2203" t="s">
        <v>60</v>
      </c>
      <c r="BE2203" s="5" t="s">
        <v>5226</v>
      </c>
      <c r="BF2203">
        <v>634353938</v>
      </c>
      <c r="BH2203" t="s">
        <v>323</v>
      </c>
      <c r="BI2203" t="s">
        <v>320</v>
      </c>
      <c r="BJ2203">
        <v>0.49722222222222223</v>
      </c>
      <c r="BK2203">
        <v>188.7</v>
      </c>
      <c r="BL2203">
        <v>22.36</v>
      </c>
      <c r="BM2203">
        <v>0</v>
      </c>
      <c r="BN2203">
        <v>-143.6</v>
      </c>
      <c r="BO2203">
        <v>67.459999999999994</v>
      </c>
      <c r="BP2203" t="s">
        <v>60</v>
      </c>
      <c r="BQ2203">
        <v>1.1600389769999999</v>
      </c>
      <c r="BR2203" t="s">
        <v>61</v>
      </c>
    </row>
    <row r="2204" spans="1:70" x14ac:dyDescent="0.2">
      <c r="A2204" s="19">
        <f t="shared" si="82"/>
        <v>13.149999999999999</v>
      </c>
      <c r="B2204" s="20">
        <v>3752</v>
      </c>
      <c r="D2204" s="2" t="s">
        <v>1381</v>
      </c>
      <c r="E2204" s="2" t="str">
        <f t="shared" si="81"/>
        <v>ST</v>
      </c>
      <c r="F2204">
        <v>200720433</v>
      </c>
      <c r="G2204">
        <v>202606</v>
      </c>
      <c r="H2204" t="s">
        <v>52</v>
      </c>
      <c r="I2204" t="s">
        <v>321</v>
      </c>
      <c r="J2204" t="s">
        <v>322</v>
      </c>
      <c r="K2204" t="s">
        <v>54</v>
      </c>
      <c r="L2204" s="5" t="s">
        <v>5222</v>
      </c>
      <c r="M2204" s="5" t="s">
        <v>3831</v>
      </c>
      <c r="N2204" s="21">
        <v>873251955119</v>
      </c>
      <c r="P2204" t="s">
        <v>326</v>
      </c>
      <c r="Q2204" t="s">
        <v>326</v>
      </c>
      <c r="R2204" t="s">
        <v>56</v>
      </c>
      <c r="S2204" t="s">
        <v>327</v>
      </c>
      <c r="T2204">
        <v>21</v>
      </c>
      <c r="U2204" t="s">
        <v>57</v>
      </c>
      <c r="V2204">
        <v>21320</v>
      </c>
      <c r="W2204">
        <v>63.69</v>
      </c>
      <c r="X2204">
        <v>7.55</v>
      </c>
      <c r="Y2204">
        <v>0</v>
      </c>
      <c r="Z2204">
        <v>-48.46</v>
      </c>
      <c r="AA2204">
        <v>22.78</v>
      </c>
      <c r="AB2204">
        <v>3</v>
      </c>
      <c r="AC2204">
        <v>55.88</v>
      </c>
      <c r="AD2204">
        <v>55.88</v>
      </c>
      <c r="AE2204" t="s">
        <v>2383</v>
      </c>
      <c r="AF2204" t="s">
        <v>3302</v>
      </c>
      <c r="AG2204" t="s">
        <v>3302</v>
      </c>
      <c r="AH2204" t="s">
        <v>1918</v>
      </c>
      <c r="AI2204" t="s">
        <v>1919</v>
      </c>
      <c r="AJ2204">
        <v>14</v>
      </c>
      <c r="AK2204" t="s">
        <v>57</v>
      </c>
      <c r="AL2204">
        <v>14740</v>
      </c>
      <c r="AM2204" t="s">
        <v>55</v>
      </c>
      <c r="AN2204" t="s">
        <v>55</v>
      </c>
      <c r="AO2204" t="s">
        <v>55</v>
      </c>
      <c r="AS2204" t="s">
        <v>343</v>
      </c>
      <c r="AT2204">
        <v>30</v>
      </c>
      <c r="AU2204">
        <v>32</v>
      </c>
      <c r="AV2204">
        <v>40</v>
      </c>
      <c r="BB2204">
        <v>0</v>
      </c>
      <c r="BC2204">
        <v>0</v>
      </c>
      <c r="BD2204" t="s">
        <v>60</v>
      </c>
      <c r="BE2204" s="5" t="s">
        <v>5226</v>
      </c>
      <c r="BF2204">
        <v>634353938</v>
      </c>
      <c r="BH2204" t="s">
        <v>323</v>
      </c>
      <c r="BI2204" t="s">
        <v>320</v>
      </c>
      <c r="BJ2204">
        <v>0.40694444444444444</v>
      </c>
      <c r="BK2204">
        <v>55</v>
      </c>
      <c r="BL2204">
        <v>6.52</v>
      </c>
      <c r="BM2204">
        <v>0</v>
      </c>
      <c r="BN2204">
        <v>-41.85</v>
      </c>
      <c r="BO2204">
        <v>19.670000000000002</v>
      </c>
      <c r="BP2204" t="s">
        <v>60</v>
      </c>
      <c r="BQ2204">
        <v>1.15806418</v>
      </c>
      <c r="BR2204" t="s">
        <v>61</v>
      </c>
    </row>
    <row r="2205" spans="1:70" x14ac:dyDescent="0.2">
      <c r="A2205" s="19">
        <f t="shared" si="82"/>
        <v>6.4499999999999993</v>
      </c>
      <c r="B2205" s="20">
        <v>3752</v>
      </c>
      <c r="D2205" s="2" t="s">
        <v>1381</v>
      </c>
      <c r="E2205" s="2" t="str">
        <f t="shared" si="81"/>
        <v>ST</v>
      </c>
      <c r="F2205">
        <v>200720433</v>
      </c>
      <c r="G2205">
        <v>202606</v>
      </c>
      <c r="H2205" t="s">
        <v>52</v>
      </c>
      <c r="I2205" t="s">
        <v>321</v>
      </c>
      <c r="J2205" t="s">
        <v>322</v>
      </c>
      <c r="K2205" t="s">
        <v>54</v>
      </c>
      <c r="L2205" s="5" t="s">
        <v>3826</v>
      </c>
      <c r="M2205" s="5" t="s">
        <v>3831</v>
      </c>
      <c r="N2205" s="21">
        <v>873243944710</v>
      </c>
      <c r="P2205" t="s">
        <v>2869</v>
      </c>
      <c r="Q2205" t="s">
        <v>466</v>
      </c>
      <c r="R2205" t="s">
        <v>56</v>
      </c>
      <c r="S2205" t="s">
        <v>392</v>
      </c>
      <c r="T2205">
        <v>21</v>
      </c>
      <c r="U2205" t="s">
        <v>57</v>
      </c>
      <c r="V2205">
        <v>21320</v>
      </c>
      <c r="W2205">
        <v>31.32</v>
      </c>
      <c r="X2205">
        <v>3.71</v>
      </c>
      <c r="Y2205">
        <v>0</v>
      </c>
      <c r="Z2205">
        <v>-23.84</v>
      </c>
      <c r="AA2205">
        <v>11.19</v>
      </c>
      <c r="AB2205">
        <v>1</v>
      </c>
      <c r="AC2205">
        <v>13.2</v>
      </c>
      <c r="AD2205">
        <v>13.2</v>
      </c>
      <c r="AE2205" t="s">
        <v>9976</v>
      </c>
      <c r="AF2205" t="s">
        <v>7129</v>
      </c>
      <c r="AG2205" t="s">
        <v>7129</v>
      </c>
      <c r="AH2205" t="s">
        <v>7130</v>
      </c>
      <c r="AI2205" t="s">
        <v>7131</v>
      </c>
      <c r="AJ2205">
        <v>66</v>
      </c>
      <c r="AK2205" t="s">
        <v>57</v>
      </c>
      <c r="AL2205">
        <v>66600</v>
      </c>
      <c r="AM2205" t="s">
        <v>7132</v>
      </c>
      <c r="AN2205" t="s">
        <v>55</v>
      </c>
      <c r="AO2205" t="s">
        <v>55</v>
      </c>
      <c r="AS2205" t="s">
        <v>343</v>
      </c>
      <c r="AT2205">
        <v>20</v>
      </c>
      <c r="AU2205">
        <v>30</v>
      </c>
      <c r="AV2205">
        <v>40</v>
      </c>
      <c r="BB2205">
        <v>0</v>
      </c>
      <c r="BC2205">
        <v>0</v>
      </c>
      <c r="BD2205" t="s">
        <v>60</v>
      </c>
      <c r="BE2205" s="5" t="s">
        <v>5226</v>
      </c>
      <c r="BF2205">
        <v>634353938</v>
      </c>
      <c r="BH2205" t="s">
        <v>323</v>
      </c>
      <c r="BI2205" t="s">
        <v>320</v>
      </c>
      <c r="BJ2205">
        <v>0.45624999999999999</v>
      </c>
      <c r="BK2205">
        <v>27</v>
      </c>
      <c r="BL2205">
        <v>3.2</v>
      </c>
      <c r="BM2205">
        <v>0</v>
      </c>
      <c r="BN2205">
        <v>-20.55</v>
      </c>
      <c r="BO2205">
        <v>9.65</v>
      </c>
      <c r="BP2205" t="s">
        <v>60</v>
      </c>
      <c r="BQ2205">
        <v>1.1600389769999999</v>
      </c>
      <c r="BR2205" t="s">
        <v>61</v>
      </c>
    </row>
    <row r="2206" spans="1:70" x14ac:dyDescent="0.2">
      <c r="A2206" s="19">
        <f t="shared" si="82"/>
        <v>18.500000000000007</v>
      </c>
      <c r="B2206" s="20">
        <v>3752</v>
      </c>
      <c r="D2206" s="2" t="s">
        <v>1381</v>
      </c>
      <c r="E2206" s="2" t="str">
        <f t="shared" si="81"/>
        <v>ST</v>
      </c>
      <c r="F2206">
        <v>200720433</v>
      </c>
      <c r="G2206">
        <v>202606</v>
      </c>
      <c r="H2206" t="s">
        <v>52</v>
      </c>
      <c r="I2206" t="s">
        <v>321</v>
      </c>
      <c r="J2206" t="s">
        <v>322</v>
      </c>
      <c r="K2206" t="s">
        <v>54</v>
      </c>
      <c r="L2206" s="5">
        <v>46332</v>
      </c>
      <c r="M2206" s="5">
        <v>46362</v>
      </c>
      <c r="N2206" s="21">
        <v>872939485050</v>
      </c>
      <c r="P2206" t="s">
        <v>326</v>
      </c>
      <c r="Q2206" t="s">
        <v>326</v>
      </c>
      <c r="R2206" t="s">
        <v>56</v>
      </c>
      <c r="S2206" t="s">
        <v>327</v>
      </c>
      <c r="T2206">
        <v>21</v>
      </c>
      <c r="U2206" t="s">
        <v>57</v>
      </c>
      <c r="V2206">
        <v>21320</v>
      </c>
      <c r="W2206">
        <v>89.39</v>
      </c>
      <c r="X2206">
        <v>110.38</v>
      </c>
      <c r="Y2206">
        <v>0</v>
      </c>
      <c r="Z2206">
        <v>-68.03</v>
      </c>
      <c r="AA2206">
        <v>131.74</v>
      </c>
      <c r="AB2206">
        <v>6</v>
      </c>
      <c r="AC2206">
        <v>91.52</v>
      </c>
      <c r="AD2206">
        <v>91.52</v>
      </c>
      <c r="AE2206" t="s">
        <v>9977</v>
      </c>
      <c r="AF2206" t="s">
        <v>434</v>
      </c>
      <c r="AG2206" t="s">
        <v>434</v>
      </c>
      <c r="AH2206" t="s">
        <v>7133</v>
      </c>
      <c r="AI2206" t="s">
        <v>620</v>
      </c>
      <c r="AJ2206">
        <v>35</v>
      </c>
      <c r="AK2206" t="s">
        <v>57</v>
      </c>
      <c r="AL2206">
        <v>35400</v>
      </c>
      <c r="AM2206" t="s">
        <v>55</v>
      </c>
      <c r="AN2206" t="s">
        <v>55</v>
      </c>
      <c r="AO2206" t="s">
        <v>55</v>
      </c>
      <c r="AS2206" t="s">
        <v>343</v>
      </c>
      <c r="AT2206">
        <v>30</v>
      </c>
      <c r="AU2206">
        <v>31</v>
      </c>
      <c r="AV2206">
        <v>39</v>
      </c>
      <c r="BB2206">
        <v>0</v>
      </c>
      <c r="BC2206">
        <v>0</v>
      </c>
      <c r="BD2206" t="s">
        <v>60</v>
      </c>
      <c r="BE2206" s="5" t="s">
        <v>3831</v>
      </c>
      <c r="BF2206">
        <v>634343823</v>
      </c>
      <c r="BH2206" t="s">
        <v>323</v>
      </c>
      <c r="BI2206" t="s">
        <v>320</v>
      </c>
      <c r="BJ2206">
        <v>0.53125</v>
      </c>
      <c r="BK2206">
        <v>77.400000000000006</v>
      </c>
      <c r="BL2206">
        <v>95.57</v>
      </c>
      <c r="BM2206">
        <v>0</v>
      </c>
      <c r="BN2206">
        <v>-58.9</v>
      </c>
      <c r="BO2206">
        <v>114.07</v>
      </c>
      <c r="BP2206" t="s">
        <v>60</v>
      </c>
      <c r="BQ2206">
        <v>1.1549344580000001</v>
      </c>
      <c r="BR2206" t="s">
        <v>61</v>
      </c>
    </row>
    <row r="2207" spans="1:70" x14ac:dyDescent="0.2">
      <c r="A2207" s="19">
        <f t="shared" si="82"/>
        <v>24.189999999999998</v>
      </c>
      <c r="B2207" s="20">
        <v>3752</v>
      </c>
      <c r="D2207" s="2" t="s">
        <v>1381</v>
      </c>
      <c r="E2207" s="2" t="str">
        <f t="shared" si="81"/>
        <v>ST</v>
      </c>
      <c r="F2207">
        <v>200720433</v>
      </c>
      <c r="G2207">
        <v>202606</v>
      </c>
      <c r="H2207" t="s">
        <v>52</v>
      </c>
      <c r="I2207" t="s">
        <v>321</v>
      </c>
      <c r="J2207" t="s">
        <v>322</v>
      </c>
      <c r="K2207" t="s">
        <v>54</v>
      </c>
      <c r="L2207" s="5" t="s">
        <v>3826</v>
      </c>
      <c r="M2207" s="5" t="s">
        <v>3831</v>
      </c>
      <c r="N2207" s="21">
        <v>873145149433</v>
      </c>
      <c r="P2207" t="s">
        <v>326</v>
      </c>
      <c r="Q2207" t="s">
        <v>326</v>
      </c>
      <c r="R2207" t="s">
        <v>56</v>
      </c>
      <c r="S2207" t="s">
        <v>327</v>
      </c>
      <c r="T2207">
        <v>21</v>
      </c>
      <c r="U2207" t="s">
        <v>57</v>
      </c>
      <c r="V2207">
        <v>21320</v>
      </c>
      <c r="W2207">
        <v>117.4</v>
      </c>
      <c r="X2207">
        <v>110.84</v>
      </c>
      <c r="Y2207">
        <v>0</v>
      </c>
      <c r="Z2207">
        <v>-89.33</v>
      </c>
      <c r="AA2207">
        <v>138.9</v>
      </c>
      <c r="AB2207">
        <v>4</v>
      </c>
      <c r="AC2207">
        <v>129.36000000000001</v>
      </c>
      <c r="AD2207">
        <v>129.36000000000001</v>
      </c>
      <c r="AE2207" t="s">
        <v>9978</v>
      </c>
      <c r="AF2207" t="s">
        <v>5103</v>
      </c>
      <c r="AG2207" t="s">
        <v>5103</v>
      </c>
      <c r="AH2207" t="s">
        <v>7134</v>
      </c>
      <c r="AI2207" t="s">
        <v>622</v>
      </c>
      <c r="AJ2207">
        <v>20</v>
      </c>
      <c r="AK2207" t="s">
        <v>57</v>
      </c>
      <c r="AL2207">
        <v>20167</v>
      </c>
      <c r="AM2207" t="s">
        <v>55</v>
      </c>
      <c r="AN2207" t="s">
        <v>55</v>
      </c>
      <c r="AO2207" t="s">
        <v>55</v>
      </c>
      <c r="AS2207" t="s">
        <v>343</v>
      </c>
      <c r="AT2207">
        <v>0</v>
      </c>
      <c r="AU2207">
        <v>0</v>
      </c>
      <c r="AV2207">
        <v>0</v>
      </c>
      <c r="BB2207">
        <v>0</v>
      </c>
      <c r="BC2207">
        <v>0</v>
      </c>
      <c r="BD2207" t="s">
        <v>60</v>
      </c>
      <c r="BE2207" s="5" t="s">
        <v>5226</v>
      </c>
      <c r="BF2207">
        <v>634353938</v>
      </c>
      <c r="BH2207" t="s">
        <v>323</v>
      </c>
      <c r="BI2207" t="s">
        <v>320</v>
      </c>
      <c r="BJ2207">
        <v>0.37291666666666667</v>
      </c>
      <c r="BK2207">
        <v>101.2</v>
      </c>
      <c r="BL2207">
        <v>95.55</v>
      </c>
      <c r="BM2207">
        <v>0</v>
      </c>
      <c r="BN2207">
        <v>-77.010000000000005</v>
      </c>
      <c r="BO2207">
        <v>119.74</v>
      </c>
      <c r="BP2207" t="s">
        <v>60</v>
      </c>
      <c r="BQ2207">
        <v>1.1600389769999999</v>
      </c>
      <c r="BR2207" t="s">
        <v>61</v>
      </c>
    </row>
    <row r="2208" spans="1:70" x14ac:dyDescent="0.2">
      <c r="A2208" s="19">
        <f t="shared" si="82"/>
        <v>12.480000000000004</v>
      </c>
      <c r="B2208" s="20">
        <v>3752</v>
      </c>
      <c r="D2208" s="2" t="s">
        <v>1381</v>
      </c>
      <c r="E2208" s="2" t="str">
        <f t="shared" si="81"/>
        <v>ST</v>
      </c>
      <c r="F2208">
        <v>200720433</v>
      </c>
      <c r="G2208">
        <v>202606</v>
      </c>
      <c r="H2208" t="s">
        <v>52</v>
      </c>
      <c r="I2208" t="s">
        <v>321</v>
      </c>
      <c r="J2208" t="s">
        <v>322</v>
      </c>
      <c r="K2208" t="s">
        <v>54</v>
      </c>
      <c r="L2208" s="5" t="s">
        <v>5697</v>
      </c>
      <c r="M2208" s="5" t="s">
        <v>5681</v>
      </c>
      <c r="N2208" s="21">
        <v>873431440470</v>
      </c>
      <c r="P2208" t="s">
        <v>326</v>
      </c>
      <c r="Q2208" t="s">
        <v>326</v>
      </c>
      <c r="R2208" t="s">
        <v>56</v>
      </c>
      <c r="S2208" t="s">
        <v>327</v>
      </c>
      <c r="T2208">
        <v>21</v>
      </c>
      <c r="U2208" t="s">
        <v>57</v>
      </c>
      <c r="V2208">
        <v>21320</v>
      </c>
      <c r="W2208">
        <v>59.89</v>
      </c>
      <c r="X2208">
        <v>7.1</v>
      </c>
      <c r="Y2208">
        <v>0</v>
      </c>
      <c r="Z2208">
        <v>-45.58</v>
      </c>
      <c r="AA2208">
        <v>21.42</v>
      </c>
      <c r="AB2208">
        <v>4</v>
      </c>
      <c r="AC2208">
        <v>51.7</v>
      </c>
      <c r="AD2208">
        <v>51.7</v>
      </c>
      <c r="AE2208" t="s">
        <v>1463</v>
      </c>
      <c r="AF2208" t="s">
        <v>2924</v>
      </c>
      <c r="AG2208" t="s">
        <v>2924</v>
      </c>
      <c r="AH2208" t="s">
        <v>2925</v>
      </c>
      <c r="AI2208" t="s">
        <v>2926</v>
      </c>
      <c r="AJ2208">
        <v>13</v>
      </c>
      <c r="AK2208" t="s">
        <v>57</v>
      </c>
      <c r="AL2208">
        <v>13005</v>
      </c>
      <c r="AM2208" t="s">
        <v>55</v>
      </c>
      <c r="AN2208" t="s">
        <v>55</v>
      </c>
      <c r="AO2208" t="s">
        <v>55</v>
      </c>
      <c r="AS2208" t="s">
        <v>343</v>
      </c>
      <c r="AT2208">
        <v>0</v>
      </c>
      <c r="AU2208">
        <v>0</v>
      </c>
      <c r="AV2208">
        <v>0</v>
      </c>
      <c r="BB2208">
        <v>0</v>
      </c>
      <c r="BC2208">
        <v>0</v>
      </c>
      <c r="BD2208" t="s">
        <v>60</v>
      </c>
      <c r="BE2208" s="5" t="s">
        <v>5226</v>
      </c>
      <c r="BF2208">
        <v>634353938</v>
      </c>
      <c r="BH2208" t="s">
        <v>323</v>
      </c>
      <c r="BI2208" t="s">
        <v>320</v>
      </c>
      <c r="BJ2208">
        <v>0.52847222222222223</v>
      </c>
      <c r="BK2208">
        <v>52.2</v>
      </c>
      <c r="BL2208">
        <v>6.19</v>
      </c>
      <c r="BM2208">
        <v>0</v>
      </c>
      <c r="BN2208">
        <v>-39.72</v>
      </c>
      <c r="BO2208">
        <v>18.670000000000002</v>
      </c>
      <c r="BP2208" t="s">
        <v>60</v>
      </c>
      <c r="BQ2208">
        <v>1.1474074329999999</v>
      </c>
      <c r="BR2208" t="s">
        <v>61</v>
      </c>
    </row>
    <row r="2209" spans="1:70" x14ac:dyDescent="0.2">
      <c r="A2209" s="19">
        <f t="shared" si="82"/>
        <v>9.8000000000000007</v>
      </c>
      <c r="B2209" s="20">
        <v>3752</v>
      </c>
      <c r="D2209" s="2" t="s">
        <v>1381</v>
      </c>
      <c r="E2209" s="2" t="str">
        <f t="shared" si="81"/>
        <v>ST</v>
      </c>
      <c r="F2209">
        <v>200720433</v>
      </c>
      <c r="G2209">
        <v>202606</v>
      </c>
      <c r="H2209" t="s">
        <v>52</v>
      </c>
      <c r="I2209" t="s">
        <v>321</v>
      </c>
      <c r="J2209" t="s">
        <v>322</v>
      </c>
      <c r="K2209" t="s">
        <v>54</v>
      </c>
      <c r="L2209" s="5">
        <v>46332</v>
      </c>
      <c r="M2209" s="5">
        <v>46362</v>
      </c>
      <c r="N2209" s="21">
        <v>872940364682</v>
      </c>
      <c r="P2209" t="s">
        <v>326</v>
      </c>
      <c r="Q2209" t="s">
        <v>326</v>
      </c>
      <c r="R2209" t="s">
        <v>56</v>
      </c>
      <c r="S2209" t="s">
        <v>327</v>
      </c>
      <c r="T2209">
        <v>21</v>
      </c>
      <c r="U2209" t="s">
        <v>57</v>
      </c>
      <c r="V2209">
        <v>21320</v>
      </c>
      <c r="W2209">
        <v>47.35</v>
      </c>
      <c r="X2209">
        <v>5.61</v>
      </c>
      <c r="Y2209">
        <v>0</v>
      </c>
      <c r="Z2209">
        <v>-36.03</v>
      </c>
      <c r="AA2209">
        <v>16.93</v>
      </c>
      <c r="AB2209">
        <v>2</v>
      </c>
      <c r="AC2209">
        <v>33.880000000000003</v>
      </c>
      <c r="AD2209">
        <v>33.880000000000003</v>
      </c>
      <c r="AE2209" t="s">
        <v>9979</v>
      </c>
      <c r="AF2209" t="s">
        <v>7135</v>
      </c>
      <c r="AG2209" t="s">
        <v>7135</v>
      </c>
      <c r="AH2209" t="s">
        <v>7136</v>
      </c>
      <c r="AI2209" t="s">
        <v>404</v>
      </c>
      <c r="AJ2209">
        <v>75</v>
      </c>
      <c r="AK2209" t="s">
        <v>57</v>
      </c>
      <c r="AL2209">
        <v>75014</v>
      </c>
      <c r="AM2209" t="s">
        <v>55</v>
      </c>
      <c r="AN2209" t="s">
        <v>55</v>
      </c>
      <c r="AO2209" t="s">
        <v>55</v>
      </c>
      <c r="AS2209" t="s">
        <v>343</v>
      </c>
      <c r="AT2209">
        <v>30</v>
      </c>
      <c r="AU2209">
        <v>31</v>
      </c>
      <c r="AV2209">
        <v>39</v>
      </c>
      <c r="BB2209">
        <v>0</v>
      </c>
      <c r="BC2209">
        <v>0</v>
      </c>
      <c r="BD2209" t="s">
        <v>60</v>
      </c>
      <c r="BE2209" s="5" t="s">
        <v>3831</v>
      </c>
      <c r="BF2209">
        <v>634343823</v>
      </c>
      <c r="BH2209" t="s">
        <v>323</v>
      </c>
      <c r="BI2209" t="s">
        <v>320</v>
      </c>
      <c r="BJ2209">
        <v>0.5131944444444444</v>
      </c>
      <c r="BK2209">
        <v>41</v>
      </c>
      <c r="BL2209">
        <v>4.8600000000000003</v>
      </c>
      <c r="BM2209">
        <v>0</v>
      </c>
      <c r="BN2209">
        <v>-31.2</v>
      </c>
      <c r="BO2209">
        <v>14.66</v>
      </c>
      <c r="BP2209" t="s">
        <v>60</v>
      </c>
      <c r="BQ2209">
        <v>1.1549344580000001</v>
      </c>
      <c r="BR2209" t="s">
        <v>61</v>
      </c>
    </row>
    <row r="2210" spans="1:70" x14ac:dyDescent="0.2">
      <c r="A2210" s="19">
        <f t="shared" si="82"/>
        <v>15.489999999999995</v>
      </c>
      <c r="B2210" s="20">
        <v>3752</v>
      </c>
      <c r="D2210" s="2" t="s">
        <v>1381</v>
      </c>
      <c r="E2210" s="2" t="str">
        <f t="shared" si="81"/>
        <v>ST</v>
      </c>
      <c r="F2210">
        <v>200720433</v>
      </c>
      <c r="G2210">
        <v>202606</v>
      </c>
      <c r="H2210" t="s">
        <v>52</v>
      </c>
      <c r="I2210" t="s">
        <v>321</v>
      </c>
      <c r="J2210" t="s">
        <v>322</v>
      </c>
      <c r="K2210" t="s">
        <v>54</v>
      </c>
      <c r="L2210" s="5">
        <v>46332</v>
      </c>
      <c r="M2210" s="5">
        <v>46362</v>
      </c>
      <c r="N2210" s="21">
        <v>872939069650</v>
      </c>
      <c r="P2210" t="s">
        <v>326</v>
      </c>
      <c r="Q2210" t="s">
        <v>326</v>
      </c>
      <c r="R2210" t="s">
        <v>56</v>
      </c>
      <c r="S2210" t="s">
        <v>327</v>
      </c>
      <c r="T2210">
        <v>21</v>
      </c>
      <c r="U2210" t="s">
        <v>57</v>
      </c>
      <c r="V2210">
        <v>21320</v>
      </c>
      <c r="W2210">
        <v>74.84</v>
      </c>
      <c r="X2210">
        <v>8.8699999999999992</v>
      </c>
      <c r="Y2210">
        <v>0</v>
      </c>
      <c r="Z2210">
        <v>-56.95</v>
      </c>
      <c r="AA2210">
        <v>26.76</v>
      </c>
      <c r="AB2210">
        <v>5</v>
      </c>
      <c r="AC2210">
        <v>71.72</v>
      </c>
      <c r="AD2210">
        <v>71.72</v>
      </c>
      <c r="AE2210" t="s">
        <v>8826</v>
      </c>
      <c r="AF2210" t="s">
        <v>7137</v>
      </c>
      <c r="AG2210" t="s">
        <v>7137</v>
      </c>
      <c r="AH2210" t="s">
        <v>7138</v>
      </c>
      <c r="AI2210" t="s">
        <v>7139</v>
      </c>
      <c r="AJ2210">
        <v>38</v>
      </c>
      <c r="AK2210" t="s">
        <v>57</v>
      </c>
      <c r="AL2210">
        <v>38530</v>
      </c>
      <c r="AM2210" t="s">
        <v>55</v>
      </c>
      <c r="AN2210" t="s">
        <v>55</v>
      </c>
      <c r="AO2210" t="s">
        <v>55</v>
      </c>
      <c r="AS2210" t="s">
        <v>343</v>
      </c>
      <c r="AT2210">
        <v>30</v>
      </c>
      <c r="AU2210">
        <v>31</v>
      </c>
      <c r="AV2210">
        <v>40</v>
      </c>
      <c r="BB2210">
        <v>0</v>
      </c>
      <c r="BC2210">
        <v>0</v>
      </c>
      <c r="BD2210" t="s">
        <v>60</v>
      </c>
      <c r="BE2210" s="5" t="s">
        <v>3831</v>
      </c>
      <c r="BF2210">
        <v>634343823</v>
      </c>
      <c r="BH2210" t="s">
        <v>323</v>
      </c>
      <c r="BI2210" t="s">
        <v>320</v>
      </c>
      <c r="BJ2210">
        <v>0.49444444444444446</v>
      </c>
      <c r="BK2210">
        <v>64.8</v>
      </c>
      <c r="BL2210">
        <v>7.68</v>
      </c>
      <c r="BM2210">
        <v>0</v>
      </c>
      <c r="BN2210">
        <v>-49.31</v>
      </c>
      <c r="BO2210">
        <v>23.17</v>
      </c>
      <c r="BP2210" t="s">
        <v>60</v>
      </c>
      <c r="BQ2210">
        <v>1.1549344580000001</v>
      </c>
      <c r="BR2210" t="s">
        <v>61</v>
      </c>
    </row>
    <row r="2211" spans="1:70" x14ac:dyDescent="0.2">
      <c r="A2211" s="19">
        <f t="shared" si="82"/>
        <v>9.4600000000000009</v>
      </c>
      <c r="B2211" s="20">
        <v>3752</v>
      </c>
      <c r="D2211" s="2" t="s">
        <v>1381</v>
      </c>
      <c r="E2211" s="2" t="str">
        <f t="shared" si="81"/>
        <v>ST</v>
      </c>
      <c r="F2211">
        <v>200720433</v>
      </c>
      <c r="G2211">
        <v>202606</v>
      </c>
      <c r="H2211" t="s">
        <v>52</v>
      </c>
      <c r="I2211" t="s">
        <v>321</v>
      </c>
      <c r="J2211" t="s">
        <v>322</v>
      </c>
      <c r="K2211" t="s">
        <v>54</v>
      </c>
      <c r="L2211" s="5" t="s">
        <v>4087</v>
      </c>
      <c r="M2211" s="5" t="s">
        <v>3825</v>
      </c>
      <c r="N2211" s="21">
        <v>873128879421</v>
      </c>
      <c r="P2211" t="s">
        <v>326</v>
      </c>
      <c r="Q2211" t="s">
        <v>326</v>
      </c>
      <c r="R2211" t="s">
        <v>56</v>
      </c>
      <c r="S2211" t="s">
        <v>327</v>
      </c>
      <c r="T2211">
        <v>21</v>
      </c>
      <c r="U2211" t="s">
        <v>57</v>
      </c>
      <c r="V2211">
        <v>21320</v>
      </c>
      <c r="W2211">
        <v>45.83</v>
      </c>
      <c r="X2211">
        <v>5.43</v>
      </c>
      <c r="Y2211">
        <v>0</v>
      </c>
      <c r="Z2211">
        <v>-34.880000000000003</v>
      </c>
      <c r="AA2211">
        <v>16.37</v>
      </c>
      <c r="AB2211">
        <v>2</v>
      </c>
      <c r="AC2211">
        <v>33</v>
      </c>
      <c r="AD2211">
        <v>33</v>
      </c>
      <c r="AE2211" t="s">
        <v>9980</v>
      </c>
      <c r="AF2211" t="s">
        <v>787</v>
      </c>
      <c r="AG2211" t="s">
        <v>788</v>
      </c>
      <c r="AH2211" t="s">
        <v>789</v>
      </c>
      <c r="AI2211" t="s">
        <v>470</v>
      </c>
      <c r="AJ2211">
        <v>57</v>
      </c>
      <c r="AK2211" t="s">
        <v>57</v>
      </c>
      <c r="AL2211">
        <v>57100</v>
      </c>
      <c r="AM2211" t="s">
        <v>55</v>
      </c>
      <c r="AN2211" t="s">
        <v>55</v>
      </c>
      <c r="AO2211" t="s">
        <v>55</v>
      </c>
      <c r="AS2211" t="s">
        <v>343</v>
      </c>
      <c r="AT2211">
        <v>30</v>
      </c>
      <c r="AU2211">
        <v>31</v>
      </c>
      <c r="AV2211">
        <v>39</v>
      </c>
      <c r="BB2211">
        <v>0</v>
      </c>
      <c r="BC2211">
        <v>0</v>
      </c>
      <c r="BD2211" t="s">
        <v>60</v>
      </c>
      <c r="BE2211" s="5" t="s">
        <v>3831</v>
      </c>
      <c r="BF2211">
        <v>634343823</v>
      </c>
      <c r="BH2211" t="s">
        <v>323</v>
      </c>
      <c r="BI2211" t="s">
        <v>320</v>
      </c>
      <c r="BJ2211">
        <v>0.40972222222222221</v>
      </c>
      <c r="BK2211">
        <v>39.6</v>
      </c>
      <c r="BL2211">
        <v>4.6900000000000004</v>
      </c>
      <c r="BM2211">
        <v>0</v>
      </c>
      <c r="BN2211">
        <v>-30.14</v>
      </c>
      <c r="BO2211">
        <v>14.15</v>
      </c>
      <c r="BP2211" t="s">
        <v>60</v>
      </c>
      <c r="BQ2211">
        <v>1.1572332869999999</v>
      </c>
      <c r="BR2211" t="s">
        <v>61</v>
      </c>
    </row>
    <row r="2212" spans="1:70" x14ac:dyDescent="0.2">
      <c r="A2212" s="19">
        <f t="shared" si="82"/>
        <v>13.149999999999999</v>
      </c>
      <c r="B2212" s="20">
        <v>3752</v>
      </c>
      <c r="D2212" s="2" t="s">
        <v>1381</v>
      </c>
      <c r="E2212" s="2" t="str">
        <f t="shared" si="81"/>
        <v>ST</v>
      </c>
      <c r="F2212">
        <v>200720433</v>
      </c>
      <c r="G2212">
        <v>202606</v>
      </c>
      <c r="H2212" t="s">
        <v>52</v>
      </c>
      <c r="I2212" t="s">
        <v>321</v>
      </c>
      <c r="J2212" t="s">
        <v>322</v>
      </c>
      <c r="K2212" t="s">
        <v>54</v>
      </c>
      <c r="L2212" s="5" t="s">
        <v>4087</v>
      </c>
      <c r="M2212" s="5" t="s">
        <v>5222</v>
      </c>
      <c r="N2212" s="21">
        <v>873078769740</v>
      </c>
      <c r="P2212" t="s">
        <v>326</v>
      </c>
      <c r="Q2212" t="s">
        <v>326</v>
      </c>
      <c r="R2212" t="s">
        <v>56</v>
      </c>
      <c r="S2212" t="s">
        <v>327</v>
      </c>
      <c r="T2212">
        <v>21</v>
      </c>
      <c r="U2212" t="s">
        <v>57</v>
      </c>
      <c r="V2212">
        <v>21320</v>
      </c>
      <c r="W2212">
        <v>63.65</v>
      </c>
      <c r="X2212">
        <v>50.3</v>
      </c>
      <c r="Y2212">
        <v>0</v>
      </c>
      <c r="Z2212">
        <v>-48.43</v>
      </c>
      <c r="AA2212">
        <v>65.52</v>
      </c>
      <c r="AB2212">
        <v>3</v>
      </c>
      <c r="AC2212">
        <v>57.2</v>
      </c>
      <c r="AD2212">
        <v>57.2</v>
      </c>
      <c r="AE2212" t="s">
        <v>9981</v>
      </c>
      <c r="AF2212" t="s">
        <v>2599</v>
      </c>
      <c r="AG2212" t="s">
        <v>2599</v>
      </c>
      <c r="AH2212" t="s">
        <v>2600</v>
      </c>
      <c r="AI2212" t="s">
        <v>2071</v>
      </c>
      <c r="AJ2212">
        <v>20</v>
      </c>
      <c r="AK2212" t="s">
        <v>57</v>
      </c>
      <c r="AL2212">
        <v>20260</v>
      </c>
      <c r="AM2212" t="s">
        <v>55</v>
      </c>
      <c r="AN2212" t="s">
        <v>55</v>
      </c>
      <c r="AO2212" t="s">
        <v>55</v>
      </c>
      <c r="AS2212" t="s">
        <v>343</v>
      </c>
      <c r="AT2212">
        <v>31</v>
      </c>
      <c r="AU2212">
        <v>30</v>
      </c>
      <c r="AV2212">
        <v>39</v>
      </c>
      <c r="BB2212">
        <v>0</v>
      </c>
      <c r="BC2212">
        <v>0</v>
      </c>
      <c r="BD2212" t="s">
        <v>60</v>
      </c>
      <c r="BE2212" s="5" t="s">
        <v>5226</v>
      </c>
      <c r="BF2212">
        <v>634353938</v>
      </c>
      <c r="BH2212" t="s">
        <v>323</v>
      </c>
      <c r="BI2212" t="s">
        <v>320</v>
      </c>
      <c r="BJ2212">
        <v>0.48055555555555557</v>
      </c>
      <c r="BK2212">
        <v>55</v>
      </c>
      <c r="BL2212">
        <v>43.47</v>
      </c>
      <c r="BM2212">
        <v>0</v>
      </c>
      <c r="BN2212">
        <v>-41.85</v>
      </c>
      <c r="BO2212">
        <v>56.62</v>
      </c>
      <c r="BP2212" t="s">
        <v>60</v>
      </c>
      <c r="BQ2212">
        <v>1.1572332869999999</v>
      </c>
      <c r="BR2212" t="s">
        <v>61</v>
      </c>
    </row>
    <row r="2213" spans="1:70" x14ac:dyDescent="0.2">
      <c r="A2213" s="19">
        <f t="shared" si="82"/>
        <v>10.469999999999999</v>
      </c>
      <c r="B2213" s="20">
        <v>3752</v>
      </c>
      <c r="D2213" s="2" t="s">
        <v>1381</v>
      </c>
      <c r="E2213" s="2" t="str">
        <f t="shared" si="81"/>
        <v>ST</v>
      </c>
      <c r="F2213">
        <v>200720433</v>
      </c>
      <c r="G2213">
        <v>202606</v>
      </c>
      <c r="H2213" t="s">
        <v>52</v>
      </c>
      <c r="I2213" t="s">
        <v>321</v>
      </c>
      <c r="J2213" t="s">
        <v>322</v>
      </c>
      <c r="K2213" t="s">
        <v>54</v>
      </c>
      <c r="L2213" s="5">
        <v>46148</v>
      </c>
      <c r="M2213" s="5">
        <v>46240</v>
      </c>
      <c r="N2213" s="21">
        <v>872691873021</v>
      </c>
      <c r="P2213" t="s">
        <v>326</v>
      </c>
      <c r="Q2213" t="s">
        <v>326</v>
      </c>
      <c r="R2213" t="s">
        <v>56</v>
      </c>
      <c r="S2213" t="s">
        <v>327</v>
      </c>
      <c r="T2213">
        <v>21</v>
      </c>
      <c r="U2213" t="s">
        <v>57</v>
      </c>
      <c r="V2213">
        <v>21320</v>
      </c>
      <c r="W2213">
        <v>50.86</v>
      </c>
      <c r="X2213">
        <v>6.03</v>
      </c>
      <c r="Y2213">
        <v>0</v>
      </c>
      <c r="Z2213">
        <v>-38.700000000000003</v>
      </c>
      <c r="AA2213">
        <v>18.18</v>
      </c>
      <c r="AB2213">
        <v>3</v>
      </c>
      <c r="AC2213">
        <v>37.840000000000003</v>
      </c>
      <c r="AD2213">
        <v>37.840000000000003</v>
      </c>
      <c r="AE2213" t="s">
        <v>1482</v>
      </c>
      <c r="AF2213" t="s">
        <v>615</v>
      </c>
      <c r="AG2213" t="s">
        <v>615</v>
      </c>
      <c r="AH2213" t="s">
        <v>6128</v>
      </c>
      <c r="AI2213" t="s">
        <v>4630</v>
      </c>
      <c r="AJ2213">
        <v>13</v>
      </c>
      <c r="AK2213" t="s">
        <v>57</v>
      </c>
      <c r="AL2213">
        <v>13001</v>
      </c>
      <c r="AM2213" t="s">
        <v>55</v>
      </c>
      <c r="AN2213" t="s">
        <v>55</v>
      </c>
      <c r="AO2213" t="s">
        <v>55</v>
      </c>
      <c r="AS2213" t="s">
        <v>343</v>
      </c>
      <c r="AT2213">
        <v>31</v>
      </c>
      <c r="AU2213">
        <v>27</v>
      </c>
      <c r="AV2213">
        <v>41</v>
      </c>
      <c r="BB2213">
        <v>0</v>
      </c>
      <c r="BC2213">
        <v>0</v>
      </c>
      <c r="BD2213" t="s">
        <v>60</v>
      </c>
      <c r="BE2213" s="5" t="s">
        <v>5226</v>
      </c>
      <c r="BF2213">
        <v>634353938</v>
      </c>
      <c r="BH2213" t="s">
        <v>323</v>
      </c>
      <c r="BI2213" t="s">
        <v>320</v>
      </c>
      <c r="BJ2213">
        <v>0.40972222222222221</v>
      </c>
      <c r="BK2213">
        <v>43.8</v>
      </c>
      <c r="BL2213">
        <v>5.19</v>
      </c>
      <c r="BM2213">
        <v>0</v>
      </c>
      <c r="BN2213">
        <v>-33.33</v>
      </c>
      <c r="BO2213">
        <v>15.66</v>
      </c>
      <c r="BP2213" t="s">
        <v>60</v>
      </c>
      <c r="BQ2213">
        <v>1.161210911</v>
      </c>
      <c r="BR2213" t="s">
        <v>61</v>
      </c>
    </row>
    <row r="2214" spans="1:70" x14ac:dyDescent="0.2">
      <c r="A2214" s="19">
        <f t="shared" si="82"/>
        <v>10.469999999999999</v>
      </c>
      <c r="B2214" s="20">
        <v>3752</v>
      </c>
      <c r="D2214" s="2" t="s">
        <v>1381</v>
      </c>
      <c r="E2214" s="2" t="str">
        <f t="shared" si="81"/>
        <v>ST</v>
      </c>
      <c r="F2214">
        <v>200720433</v>
      </c>
      <c r="G2214">
        <v>202606</v>
      </c>
      <c r="H2214" t="s">
        <v>52</v>
      </c>
      <c r="I2214" t="s">
        <v>321</v>
      </c>
      <c r="J2214" t="s">
        <v>322</v>
      </c>
      <c r="K2214" t="s">
        <v>54</v>
      </c>
      <c r="L2214" s="5" t="s">
        <v>3826</v>
      </c>
      <c r="M2214" s="5" t="s">
        <v>5222</v>
      </c>
      <c r="N2214" s="21">
        <v>873243882854</v>
      </c>
      <c r="P2214" t="s">
        <v>326</v>
      </c>
      <c r="Q2214" t="s">
        <v>326</v>
      </c>
      <c r="R2214" t="s">
        <v>56</v>
      </c>
      <c r="S2214" t="s">
        <v>327</v>
      </c>
      <c r="T2214">
        <v>21</v>
      </c>
      <c r="U2214" t="s">
        <v>57</v>
      </c>
      <c r="V2214">
        <v>21320</v>
      </c>
      <c r="W2214">
        <v>50.81</v>
      </c>
      <c r="X2214">
        <v>6.02</v>
      </c>
      <c r="Y2214">
        <v>0</v>
      </c>
      <c r="Z2214">
        <v>-38.659999999999997</v>
      </c>
      <c r="AA2214">
        <v>18.170000000000002</v>
      </c>
      <c r="AB2214">
        <v>3</v>
      </c>
      <c r="AC2214">
        <v>39.6</v>
      </c>
      <c r="AD2214">
        <v>39.6</v>
      </c>
      <c r="AE2214" t="s">
        <v>1459</v>
      </c>
      <c r="AF2214" t="s">
        <v>7140</v>
      </c>
      <c r="AG2214" t="s">
        <v>7140</v>
      </c>
      <c r="AH2214" t="s">
        <v>7141</v>
      </c>
      <c r="AI2214" t="s">
        <v>7142</v>
      </c>
      <c r="AJ2214">
        <v>1</v>
      </c>
      <c r="AK2214" t="s">
        <v>57</v>
      </c>
      <c r="AL2214">
        <v>1470</v>
      </c>
      <c r="AM2214" t="s">
        <v>55</v>
      </c>
      <c r="AN2214" t="s">
        <v>55</v>
      </c>
      <c r="AO2214" t="s">
        <v>55</v>
      </c>
      <c r="AS2214" t="s">
        <v>343</v>
      </c>
      <c r="AT2214">
        <v>30</v>
      </c>
      <c r="AU2214">
        <v>32</v>
      </c>
      <c r="AV2214">
        <v>39</v>
      </c>
      <c r="BB2214">
        <v>0</v>
      </c>
      <c r="BC2214">
        <v>0</v>
      </c>
      <c r="BD2214" t="s">
        <v>60</v>
      </c>
      <c r="BE2214" s="5" t="s">
        <v>5226</v>
      </c>
      <c r="BF2214">
        <v>634353938</v>
      </c>
      <c r="BH2214" t="s">
        <v>323</v>
      </c>
      <c r="BI2214" t="s">
        <v>320</v>
      </c>
      <c r="BJ2214">
        <v>0.38194444444444442</v>
      </c>
      <c r="BK2214">
        <v>43.8</v>
      </c>
      <c r="BL2214">
        <v>5.19</v>
      </c>
      <c r="BM2214">
        <v>0</v>
      </c>
      <c r="BN2214">
        <v>-33.33</v>
      </c>
      <c r="BO2214">
        <v>15.66</v>
      </c>
      <c r="BP2214" t="s">
        <v>60</v>
      </c>
      <c r="BQ2214">
        <v>1.1600389769999999</v>
      </c>
      <c r="BR2214" t="s">
        <v>61</v>
      </c>
    </row>
    <row r="2215" spans="1:70" x14ac:dyDescent="0.2">
      <c r="A2215" s="19">
        <f t="shared" si="82"/>
        <v>9.4600000000000009</v>
      </c>
      <c r="B2215" s="20">
        <v>3752</v>
      </c>
      <c r="D2215" s="2" t="s">
        <v>1381</v>
      </c>
      <c r="E2215" s="2" t="str">
        <f t="shared" si="81"/>
        <v>ST</v>
      </c>
      <c r="F2215">
        <v>200720433</v>
      </c>
      <c r="G2215">
        <v>202606</v>
      </c>
      <c r="H2215" t="s">
        <v>52</v>
      </c>
      <c r="I2215" t="s">
        <v>321</v>
      </c>
      <c r="J2215" t="s">
        <v>322</v>
      </c>
      <c r="K2215" t="s">
        <v>54</v>
      </c>
      <c r="L2215" s="5" t="s">
        <v>4087</v>
      </c>
      <c r="M2215" s="5" t="s">
        <v>3826</v>
      </c>
      <c r="N2215" s="21">
        <v>873080773146</v>
      </c>
      <c r="P2215" t="s">
        <v>326</v>
      </c>
      <c r="Q2215" t="s">
        <v>326</v>
      </c>
      <c r="R2215" t="s">
        <v>56</v>
      </c>
      <c r="S2215" t="s">
        <v>327</v>
      </c>
      <c r="T2215">
        <v>21</v>
      </c>
      <c r="U2215" t="s">
        <v>57</v>
      </c>
      <c r="V2215">
        <v>21320</v>
      </c>
      <c r="W2215">
        <v>45.83</v>
      </c>
      <c r="X2215">
        <v>5.43</v>
      </c>
      <c r="Y2215">
        <v>0</v>
      </c>
      <c r="Z2215">
        <v>-34.880000000000003</v>
      </c>
      <c r="AA2215">
        <v>16.37</v>
      </c>
      <c r="AB2215">
        <v>2</v>
      </c>
      <c r="AC2215">
        <v>33</v>
      </c>
      <c r="AD2215">
        <v>33</v>
      </c>
      <c r="AE2215" t="s">
        <v>9929</v>
      </c>
      <c r="AF2215" t="s">
        <v>6997</v>
      </c>
      <c r="AG2215" t="s">
        <v>6997</v>
      </c>
      <c r="AH2215" t="s">
        <v>7143</v>
      </c>
      <c r="AI2215" t="s">
        <v>560</v>
      </c>
      <c r="AJ2215">
        <v>32</v>
      </c>
      <c r="AK2215" t="s">
        <v>57</v>
      </c>
      <c r="AL2215">
        <v>32000</v>
      </c>
      <c r="AM2215" t="s">
        <v>55</v>
      </c>
      <c r="AN2215" t="s">
        <v>55</v>
      </c>
      <c r="AO2215" t="s">
        <v>55</v>
      </c>
      <c r="AS2215" t="s">
        <v>343</v>
      </c>
      <c r="AT2215">
        <v>0</v>
      </c>
      <c r="AU2215">
        <v>0</v>
      </c>
      <c r="AV2215">
        <v>0</v>
      </c>
      <c r="BB2215">
        <v>0</v>
      </c>
      <c r="BC2215">
        <v>0</v>
      </c>
      <c r="BD2215" t="s">
        <v>60</v>
      </c>
      <c r="BE2215" s="5" t="s">
        <v>3831</v>
      </c>
      <c r="BF2215">
        <v>634343823</v>
      </c>
      <c r="BH2215" t="s">
        <v>323</v>
      </c>
      <c r="BI2215" t="s">
        <v>320</v>
      </c>
      <c r="BJ2215">
        <v>0.49305555555555558</v>
      </c>
      <c r="BK2215">
        <v>39.6</v>
      </c>
      <c r="BL2215">
        <v>4.6900000000000004</v>
      </c>
      <c r="BM2215">
        <v>0</v>
      </c>
      <c r="BN2215">
        <v>-30.14</v>
      </c>
      <c r="BO2215">
        <v>14.15</v>
      </c>
      <c r="BP2215" t="s">
        <v>60</v>
      </c>
      <c r="BQ2215">
        <v>1.1572332869999999</v>
      </c>
      <c r="BR2215" t="s">
        <v>61</v>
      </c>
    </row>
    <row r="2216" spans="1:70" x14ac:dyDescent="0.2">
      <c r="A2216" s="19">
        <f t="shared" si="82"/>
        <v>10.469999999999999</v>
      </c>
      <c r="B2216" s="20">
        <v>3752</v>
      </c>
      <c r="D2216" s="2" t="s">
        <v>1381</v>
      </c>
      <c r="E2216" s="2" t="str">
        <f t="shared" si="81"/>
        <v>ST</v>
      </c>
      <c r="F2216">
        <v>200720433</v>
      </c>
      <c r="G2216">
        <v>202606</v>
      </c>
      <c r="H2216" t="s">
        <v>52</v>
      </c>
      <c r="I2216" t="s">
        <v>321</v>
      </c>
      <c r="J2216" t="s">
        <v>322</v>
      </c>
      <c r="K2216" t="s">
        <v>54</v>
      </c>
      <c r="L2216" s="5" t="s">
        <v>5697</v>
      </c>
      <c r="M2216" s="5" t="s">
        <v>5682</v>
      </c>
      <c r="N2216" s="21">
        <v>873429614982</v>
      </c>
      <c r="P2216" t="s">
        <v>326</v>
      </c>
      <c r="Q2216" t="s">
        <v>326</v>
      </c>
      <c r="R2216" t="s">
        <v>56</v>
      </c>
      <c r="S2216" t="s">
        <v>327</v>
      </c>
      <c r="T2216">
        <v>21</v>
      </c>
      <c r="U2216" t="s">
        <v>57</v>
      </c>
      <c r="V2216">
        <v>21320</v>
      </c>
      <c r="W2216">
        <v>50.26</v>
      </c>
      <c r="X2216">
        <v>5.96</v>
      </c>
      <c r="Y2216">
        <v>0</v>
      </c>
      <c r="Z2216">
        <v>-38.24</v>
      </c>
      <c r="AA2216">
        <v>17.97</v>
      </c>
      <c r="AB2216">
        <v>4</v>
      </c>
      <c r="AC2216">
        <v>39.159999999999997</v>
      </c>
      <c r="AD2216">
        <v>39.159999999999997</v>
      </c>
      <c r="AE2216" t="s">
        <v>9982</v>
      </c>
      <c r="AF2216" t="s">
        <v>7144</v>
      </c>
      <c r="AG2216" t="s">
        <v>7144</v>
      </c>
      <c r="AH2216" t="s">
        <v>7145</v>
      </c>
      <c r="AI2216" t="s">
        <v>527</v>
      </c>
      <c r="AJ2216">
        <v>29</v>
      </c>
      <c r="AK2216" t="s">
        <v>57</v>
      </c>
      <c r="AL2216">
        <v>29200</v>
      </c>
      <c r="AM2216" t="s">
        <v>55</v>
      </c>
      <c r="AN2216" t="s">
        <v>55</v>
      </c>
      <c r="AO2216" t="s">
        <v>55</v>
      </c>
      <c r="AS2216" t="s">
        <v>343</v>
      </c>
      <c r="AT2216">
        <v>0</v>
      </c>
      <c r="AU2216">
        <v>0</v>
      </c>
      <c r="AV2216">
        <v>0</v>
      </c>
      <c r="BB2216">
        <v>0</v>
      </c>
      <c r="BC2216">
        <v>0</v>
      </c>
      <c r="BD2216" t="s">
        <v>60</v>
      </c>
      <c r="BE2216" s="5" t="s">
        <v>5226</v>
      </c>
      <c r="BF2216">
        <v>634353938</v>
      </c>
      <c r="BH2216" t="s">
        <v>323</v>
      </c>
      <c r="BI2216" t="s">
        <v>320</v>
      </c>
      <c r="BJ2216">
        <v>0.50069444444444444</v>
      </c>
      <c r="BK2216">
        <v>43.8</v>
      </c>
      <c r="BL2216">
        <v>5.19</v>
      </c>
      <c r="BM2216">
        <v>0</v>
      </c>
      <c r="BN2216">
        <v>-33.33</v>
      </c>
      <c r="BO2216">
        <v>15.66</v>
      </c>
      <c r="BP2216" t="s">
        <v>60</v>
      </c>
      <c r="BQ2216">
        <v>1.1474074329999999</v>
      </c>
      <c r="BR2216" t="s">
        <v>61</v>
      </c>
    </row>
    <row r="2217" spans="1:70" x14ac:dyDescent="0.2">
      <c r="A2217" s="19">
        <f t="shared" si="82"/>
        <v>16.5</v>
      </c>
      <c r="B2217" s="20">
        <v>3752</v>
      </c>
      <c r="D2217" s="2" t="s">
        <v>1381</v>
      </c>
      <c r="E2217" s="2" t="str">
        <f t="shared" si="81"/>
        <v>ST</v>
      </c>
      <c r="F2217">
        <v>200720433</v>
      </c>
      <c r="G2217">
        <v>202606</v>
      </c>
      <c r="H2217" t="s">
        <v>52</v>
      </c>
      <c r="I2217" t="s">
        <v>321</v>
      </c>
      <c r="J2217" t="s">
        <v>322</v>
      </c>
      <c r="K2217" t="s">
        <v>54</v>
      </c>
      <c r="L2217" s="5" t="s">
        <v>5222</v>
      </c>
      <c r="M2217" s="5" t="s">
        <v>3831</v>
      </c>
      <c r="N2217" s="21">
        <v>873254040349</v>
      </c>
      <c r="P2217" t="s">
        <v>326</v>
      </c>
      <c r="Q2217" t="s">
        <v>326</v>
      </c>
      <c r="R2217" t="s">
        <v>56</v>
      </c>
      <c r="S2217" t="s">
        <v>327</v>
      </c>
      <c r="T2217">
        <v>21</v>
      </c>
      <c r="U2217" t="s">
        <v>57</v>
      </c>
      <c r="V2217">
        <v>21320</v>
      </c>
      <c r="W2217">
        <v>79.91</v>
      </c>
      <c r="X2217">
        <v>9.4700000000000006</v>
      </c>
      <c r="Y2217">
        <v>0</v>
      </c>
      <c r="Z2217">
        <v>-60.8</v>
      </c>
      <c r="AA2217">
        <v>28.58</v>
      </c>
      <c r="AB2217">
        <v>5</v>
      </c>
      <c r="AC2217">
        <v>77.44</v>
      </c>
      <c r="AD2217">
        <v>77.44</v>
      </c>
      <c r="AE2217" t="s">
        <v>9983</v>
      </c>
      <c r="AF2217" t="s">
        <v>2051</v>
      </c>
      <c r="AG2217" t="s">
        <v>2051</v>
      </c>
      <c r="AH2217" t="s">
        <v>2052</v>
      </c>
      <c r="AI2217" t="s">
        <v>604</v>
      </c>
      <c r="AJ2217">
        <v>44</v>
      </c>
      <c r="AK2217" t="s">
        <v>57</v>
      </c>
      <c r="AL2217">
        <v>44100</v>
      </c>
      <c r="AM2217" t="s">
        <v>55</v>
      </c>
      <c r="AN2217" t="s">
        <v>55</v>
      </c>
      <c r="AO2217" t="s">
        <v>55</v>
      </c>
      <c r="AS2217" t="s">
        <v>343</v>
      </c>
      <c r="AT2217">
        <v>26</v>
      </c>
      <c r="AU2217">
        <v>31</v>
      </c>
      <c r="AV2217">
        <v>41</v>
      </c>
      <c r="BB2217">
        <v>0</v>
      </c>
      <c r="BC2217">
        <v>0</v>
      </c>
      <c r="BD2217" t="s">
        <v>60</v>
      </c>
      <c r="BE2217" s="5" t="s">
        <v>5226</v>
      </c>
      <c r="BF2217">
        <v>634353938</v>
      </c>
      <c r="BH2217" t="s">
        <v>323</v>
      </c>
      <c r="BI2217" t="s">
        <v>320</v>
      </c>
      <c r="BJ2217">
        <v>0.45624999999999999</v>
      </c>
      <c r="BK2217">
        <v>69</v>
      </c>
      <c r="BL2217">
        <v>8.18</v>
      </c>
      <c r="BM2217">
        <v>0</v>
      </c>
      <c r="BN2217">
        <v>-52.5</v>
      </c>
      <c r="BO2217">
        <v>24.68</v>
      </c>
      <c r="BP2217" t="s">
        <v>60</v>
      </c>
      <c r="BQ2217">
        <v>1.15806418</v>
      </c>
      <c r="BR2217" t="s">
        <v>61</v>
      </c>
    </row>
    <row r="2218" spans="1:70" x14ac:dyDescent="0.2">
      <c r="A2218" s="19">
        <f t="shared" si="82"/>
        <v>15.159999999999997</v>
      </c>
      <c r="B2218" s="20">
        <v>3752</v>
      </c>
      <c r="D2218" s="2" t="s">
        <v>1381</v>
      </c>
      <c r="E2218" s="2" t="str">
        <f t="shared" si="81"/>
        <v>ST</v>
      </c>
      <c r="F2218">
        <v>200720433</v>
      </c>
      <c r="G2218">
        <v>202606</v>
      </c>
      <c r="H2218" t="s">
        <v>52</v>
      </c>
      <c r="I2218" t="s">
        <v>321</v>
      </c>
      <c r="J2218" t="s">
        <v>322</v>
      </c>
      <c r="K2218" t="s">
        <v>54</v>
      </c>
      <c r="L2218" s="5" t="s">
        <v>3826</v>
      </c>
      <c r="M2218" s="5" t="s">
        <v>5222</v>
      </c>
      <c r="N2218" s="21">
        <v>873243796181</v>
      </c>
      <c r="P2218" t="s">
        <v>326</v>
      </c>
      <c r="Q2218" t="s">
        <v>326</v>
      </c>
      <c r="R2218" t="s">
        <v>56</v>
      </c>
      <c r="S2218" t="s">
        <v>327</v>
      </c>
      <c r="T2218">
        <v>21</v>
      </c>
      <c r="U2218" t="s">
        <v>57</v>
      </c>
      <c r="V2218">
        <v>21320</v>
      </c>
      <c r="W2218">
        <v>73.55</v>
      </c>
      <c r="X2218">
        <v>8.7200000000000006</v>
      </c>
      <c r="Y2218">
        <v>0</v>
      </c>
      <c r="Z2218">
        <v>-55.96</v>
      </c>
      <c r="AA2218">
        <v>26.31</v>
      </c>
      <c r="AB2218">
        <v>7</v>
      </c>
      <c r="AC2218">
        <v>69.959999999999994</v>
      </c>
      <c r="AD2218">
        <v>69.959999999999994</v>
      </c>
      <c r="AE2218" t="s">
        <v>1601</v>
      </c>
      <c r="AF2218" t="s">
        <v>7146</v>
      </c>
      <c r="AG2218" t="s">
        <v>7146</v>
      </c>
      <c r="AH2218" t="s">
        <v>7147</v>
      </c>
      <c r="AI2218" t="s">
        <v>7148</v>
      </c>
      <c r="AJ2218">
        <v>56</v>
      </c>
      <c r="AK2218" t="s">
        <v>57</v>
      </c>
      <c r="AL2218">
        <v>56860</v>
      </c>
      <c r="AM2218" t="s">
        <v>55</v>
      </c>
      <c r="AN2218" t="s">
        <v>55</v>
      </c>
      <c r="AO2218" t="s">
        <v>55</v>
      </c>
      <c r="AS2218" t="s">
        <v>343</v>
      </c>
      <c r="AT2218">
        <v>0</v>
      </c>
      <c r="AU2218">
        <v>0</v>
      </c>
      <c r="AV2218">
        <v>0</v>
      </c>
      <c r="BB2218">
        <v>0</v>
      </c>
      <c r="BC2218">
        <v>0</v>
      </c>
      <c r="BD2218" t="s">
        <v>60</v>
      </c>
      <c r="BE2218" s="5" t="s">
        <v>5226</v>
      </c>
      <c r="BF2218">
        <v>634353938</v>
      </c>
      <c r="BH2218" t="s">
        <v>323</v>
      </c>
      <c r="BI2218" t="s">
        <v>320</v>
      </c>
      <c r="BJ2218">
        <v>0.62847222222222221</v>
      </c>
      <c r="BK2218">
        <v>63.4</v>
      </c>
      <c r="BL2218">
        <v>7.52</v>
      </c>
      <c r="BM2218">
        <v>0</v>
      </c>
      <c r="BN2218">
        <v>-48.24</v>
      </c>
      <c r="BO2218">
        <v>22.68</v>
      </c>
      <c r="BP2218" t="s">
        <v>60</v>
      </c>
      <c r="BQ2218">
        <v>1.1600389769999999</v>
      </c>
      <c r="BR2218" t="s">
        <v>61</v>
      </c>
    </row>
    <row r="2219" spans="1:70" x14ac:dyDescent="0.2">
      <c r="A2219" s="19">
        <f t="shared" si="82"/>
        <v>10.800000000000004</v>
      </c>
      <c r="B2219" s="20">
        <v>3752</v>
      </c>
      <c r="D2219" s="2" t="s">
        <v>1381</v>
      </c>
      <c r="E2219" s="2" t="str">
        <f t="shared" si="81"/>
        <v>ST</v>
      </c>
      <c r="F2219">
        <v>200720433</v>
      </c>
      <c r="G2219">
        <v>202606</v>
      </c>
      <c r="H2219" t="s">
        <v>52</v>
      </c>
      <c r="I2219" t="s">
        <v>321</v>
      </c>
      <c r="J2219" t="s">
        <v>322</v>
      </c>
      <c r="K2219" t="s">
        <v>54</v>
      </c>
      <c r="L2219" s="5" t="s">
        <v>5697</v>
      </c>
      <c r="M2219" s="5" t="s">
        <v>5681</v>
      </c>
      <c r="N2219" s="21">
        <v>873430457148</v>
      </c>
      <c r="P2219" t="s">
        <v>326</v>
      </c>
      <c r="Q2219" t="s">
        <v>326</v>
      </c>
      <c r="R2219" t="s">
        <v>56</v>
      </c>
      <c r="S2219" t="s">
        <v>327</v>
      </c>
      <c r="T2219">
        <v>21</v>
      </c>
      <c r="U2219" t="s">
        <v>57</v>
      </c>
      <c r="V2219">
        <v>21320</v>
      </c>
      <c r="W2219">
        <v>51.86</v>
      </c>
      <c r="X2219">
        <v>6.14</v>
      </c>
      <c r="Y2219">
        <v>0</v>
      </c>
      <c r="Z2219">
        <v>-39.47</v>
      </c>
      <c r="AA2219">
        <v>18.53</v>
      </c>
      <c r="AB2219">
        <v>3</v>
      </c>
      <c r="AC2219">
        <v>41.8</v>
      </c>
      <c r="AD2219">
        <v>41.8</v>
      </c>
      <c r="AE2219" t="s">
        <v>9984</v>
      </c>
      <c r="AF2219" t="s">
        <v>7149</v>
      </c>
      <c r="AG2219" t="s">
        <v>7149</v>
      </c>
      <c r="AH2219" t="s">
        <v>7150</v>
      </c>
      <c r="AI2219" t="s">
        <v>7151</v>
      </c>
      <c r="AJ2219">
        <v>84</v>
      </c>
      <c r="AK2219" t="s">
        <v>57</v>
      </c>
      <c r="AL2219">
        <v>84410</v>
      </c>
      <c r="AM2219" t="s">
        <v>55</v>
      </c>
      <c r="AN2219" t="s">
        <v>55</v>
      </c>
      <c r="AO2219" t="s">
        <v>55</v>
      </c>
      <c r="AS2219" t="s">
        <v>343</v>
      </c>
      <c r="AT2219">
        <v>20</v>
      </c>
      <c r="AU2219">
        <v>20</v>
      </c>
      <c r="AV2219">
        <v>30</v>
      </c>
      <c r="BB2219">
        <v>0</v>
      </c>
      <c r="BC2219">
        <v>0</v>
      </c>
      <c r="BD2219" t="s">
        <v>60</v>
      </c>
      <c r="BE2219" s="5" t="s">
        <v>5226</v>
      </c>
      <c r="BF2219">
        <v>634353938</v>
      </c>
      <c r="BH2219" t="s">
        <v>323</v>
      </c>
      <c r="BI2219" t="s">
        <v>320</v>
      </c>
      <c r="BJ2219">
        <v>0.40277777777777779</v>
      </c>
      <c r="BK2219">
        <v>45.2</v>
      </c>
      <c r="BL2219">
        <v>5.35</v>
      </c>
      <c r="BM2219">
        <v>0</v>
      </c>
      <c r="BN2219">
        <v>-34.4</v>
      </c>
      <c r="BO2219">
        <v>16.149999999999999</v>
      </c>
      <c r="BP2219" t="s">
        <v>60</v>
      </c>
      <c r="BQ2219">
        <v>1.1474074329999999</v>
      </c>
      <c r="BR2219" t="s">
        <v>61</v>
      </c>
    </row>
    <row r="2220" spans="1:70" x14ac:dyDescent="0.2">
      <c r="A2220" s="19">
        <f t="shared" si="82"/>
        <v>6.120000000000001</v>
      </c>
      <c r="B2220" s="20">
        <v>3752</v>
      </c>
      <c r="D2220" s="2" t="s">
        <v>1381</v>
      </c>
      <c r="E2220" s="2" t="str">
        <f t="shared" si="81"/>
        <v>ST</v>
      </c>
      <c r="F2220">
        <v>200720433</v>
      </c>
      <c r="G2220">
        <v>202606</v>
      </c>
      <c r="H2220" t="s">
        <v>52</v>
      </c>
      <c r="I2220" t="s">
        <v>321</v>
      </c>
      <c r="J2220" t="s">
        <v>322</v>
      </c>
      <c r="K2220" t="s">
        <v>54</v>
      </c>
      <c r="L2220" s="5" t="s">
        <v>5697</v>
      </c>
      <c r="M2220" s="5" t="s">
        <v>5682</v>
      </c>
      <c r="N2220" s="21">
        <v>873425356390</v>
      </c>
      <c r="P2220" t="s">
        <v>326</v>
      </c>
      <c r="Q2220" t="s">
        <v>326</v>
      </c>
      <c r="R2220" t="s">
        <v>56</v>
      </c>
      <c r="S2220" t="s">
        <v>327</v>
      </c>
      <c r="T2220">
        <v>21</v>
      </c>
      <c r="U2220" t="s">
        <v>57</v>
      </c>
      <c r="V2220">
        <v>21320</v>
      </c>
      <c r="W2220">
        <v>29.37</v>
      </c>
      <c r="X2220">
        <v>3.49</v>
      </c>
      <c r="Y2220">
        <v>0</v>
      </c>
      <c r="Z2220">
        <v>-22.35</v>
      </c>
      <c r="AA2220">
        <v>10.51</v>
      </c>
      <c r="AB2220">
        <v>1</v>
      </c>
      <c r="AC2220">
        <v>11</v>
      </c>
      <c r="AD2220">
        <v>11</v>
      </c>
      <c r="AE2220" t="s">
        <v>2406</v>
      </c>
      <c r="AF2220" t="s">
        <v>2220</v>
      </c>
      <c r="AG2220" t="s">
        <v>2220</v>
      </c>
      <c r="AH2220" t="s">
        <v>2221</v>
      </c>
      <c r="AI2220" t="s">
        <v>562</v>
      </c>
      <c r="AJ2220">
        <v>29</v>
      </c>
      <c r="AK2220" t="s">
        <v>57</v>
      </c>
      <c r="AL2220">
        <v>29160</v>
      </c>
      <c r="AM2220" t="s">
        <v>55</v>
      </c>
      <c r="AN2220" t="s">
        <v>55</v>
      </c>
      <c r="AO2220" t="s">
        <v>55</v>
      </c>
      <c r="AS2220" t="s">
        <v>343</v>
      </c>
      <c r="AT2220">
        <v>0</v>
      </c>
      <c r="AU2220">
        <v>0</v>
      </c>
      <c r="AV2220">
        <v>0</v>
      </c>
      <c r="BB2220">
        <v>0</v>
      </c>
      <c r="BC2220">
        <v>0</v>
      </c>
      <c r="BD2220" t="s">
        <v>60</v>
      </c>
      <c r="BE2220" s="5" t="s">
        <v>5226</v>
      </c>
      <c r="BF2220">
        <v>634353938</v>
      </c>
      <c r="BH2220" t="s">
        <v>323</v>
      </c>
      <c r="BI2220" t="s">
        <v>320</v>
      </c>
      <c r="BJ2220">
        <v>0.60347222222222219</v>
      </c>
      <c r="BK2220">
        <v>25.6</v>
      </c>
      <c r="BL2220">
        <v>3.04</v>
      </c>
      <c r="BM2220">
        <v>0</v>
      </c>
      <c r="BN2220">
        <v>-19.48</v>
      </c>
      <c r="BO2220">
        <v>9.16</v>
      </c>
      <c r="BP2220" t="s">
        <v>60</v>
      </c>
      <c r="BQ2220">
        <v>1.1474074329999999</v>
      </c>
      <c r="BR2220" t="s">
        <v>61</v>
      </c>
    </row>
    <row r="2221" spans="1:70" x14ac:dyDescent="0.2">
      <c r="A2221" s="19">
        <f t="shared" si="82"/>
        <v>17.169999999999995</v>
      </c>
      <c r="B2221" s="20">
        <v>3752</v>
      </c>
      <c r="D2221" s="2" t="s">
        <v>1381</v>
      </c>
      <c r="E2221" s="2" t="str">
        <f t="shared" si="81"/>
        <v>ST</v>
      </c>
      <c r="F2221">
        <v>200720433</v>
      </c>
      <c r="G2221">
        <v>202606</v>
      </c>
      <c r="H2221" t="s">
        <v>52</v>
      </c>
      <c r="I2221" t="s">
        <v>321</v>
      </c>
      <c r="J2221" t="s">
        <v>322</v>
      </c>
      <c r="K2221" t="s">
        <v>54</v>
      </c>
      <c r="L2221" s="5" t="s">
        <v>4087</v>
      </c>
      <c r="M2221" s="5" t="s">
        <v>3825</v>
      </c>
      <c r="N2221" s="21">
        <v>873131720240</v>
      </c>
      <c r="P2221" t="s">
        <v>326</v>
      </c>
      <c r="Q2221" t="s">
        <v>326</v>
      </c>
      <c r="R2221" t="s">
        <v>56</v>
      </c>
      <c r="S2221" t="s">
        <v>327</v>
      </c>
      <c r="T2221">
        <v>21</v>
      </c>
      <c r="U2221" t="s">
        <v>57</v>
      </c>
      <c r="V2221">
        <v>21320</v>
      </c>
      <c r="W2221">
        <v>83.09</v>
      </c>
      <c r="X2221">
        <v>9.85</v>
      </c>
      <c r="Y2221">
        <v>0</v>
      </c>
      <c r="Z2221">
        <v>-63.22</v>
      </c>
      <c r="AA2221">
        <v>29.72</v>
      </c>
      <c r="AB2221">
        <v>6</v>
      </c>
      <c r="AC2221">
        <v>83.6</v>
      </c>
      <c r="AD2221">
        <v>83.6</v>
      </c>
      <c r="AE2221" t="s">
        <v>9813</v>
      </c>
      <c r="AF2221" t="s">
        <v>6366</v>
      </c>
      <c r="AG2221" t="s">
        <v>6366</v>
      </c>
      <c r="AH2221" t="s">
        <v>1024</v>
      </c>
      <c r="AI2221" t="s">
        <v>416</v>
      </c>
      <c r="AJ2221">
        <v>66</v>
      </c>
      <c r="AK2221" t="s">
        <v>57</v>
      </c>
      <c r="AL2221">
        <v>66100</v>
      </c>
      <c r="AM2221" t="s">
        <v>55</v>
      </c>
      <c r="AN2221" t="s">
        <v>55</v>
      </c>
      <c r="AO2221" t="s">
        <v>55</v>
      </c>
      <c r="AS2221" t="s">
        <v>343</v>
      </c>
      <c r="AT2221">
        <v>0</v>
      </c>
      <c r="AU2221">
        <v>0</v>
      </c>
      <c r="AV2221">
        <v>0</v>
      </c>
      <c r="BB2221">
        <v>0</v>
      </c>
      <c r="BC2221">
        <v>0</v>
      </c>
      <c r="BD2221" t="s">
        <v>60</v>
      </c>
      <c r="BE2221" s="5" t="s">
        <v>3831</v>
      </c>
      <c r="BF2221">
        <v>634343823</v>
      </c>
      <c r="BH2221" t="s">
        <v>323</v>
      </c>
      <c r="BI2221" t="s">
        <v>320</v>
      </c>
      <c r="BJ2221">
        <v>0.43680555555555556</v>
      </c>
      <c r="BK2221">
        <v>71.8</v>
      </c>
      <c r="BL2221">
        <v>8.51</v>
      </c>
      <c r="BM2221">
        <v>0</v>
      </c>
      <c r="BN2221">
        <v>-54.63</v>
      </c>
      <c r="BO2221">
        <v>25.68</v>
      </c>
      <c r="BP2221" t="s">
        <v>60</v>
      </c>
      <c r="BQ2221">
        <v>1.1572332869999999</v>
      </c>
      <c r="BR2221" t="s">
        <v>61</v>
      </c>
    </row>
    <row r="2222" spans="1:70" x14ac:dyDescent="0.2">
      <c r="A2222" s="19">
        <f t="shared" si="82"/>
        <v>21.510000000000005</v>
      </c>
      <c r="B2222" s="20">
        <v>3752</v>
      </c>
      <c r="D2222" s="2" t="s">
        <v>1381</v>
      </c>
      <c r="E2222" s="2" t="str">
        <f t="shared" si="81"/>
        <v>ST</v>
      </c>
      <c r="F2222">
        <v>200720433</v>
      </c>
      <c r="G2222">
        <v>202606</v>
      </c>
      <c r="H2222" t="s">
        <v>52</v>
      </c>
      <c r="I2222" t="s">
        <v>321</v>
      </c>
      <c r="J2222" t="s">
        <v>322</v>
      </c>
      <c r="K2222" t="s">
        <v>54</v>
      </c>
      <c r="L2222" s="5">
        <v>46301</v>
      </c>
      <c r="M2222" s="5" t="s">
        <v>2497</v>
      </c>
      <c r="N2222" s="21">
        <v>872837939141</v>
      </c>
      <c r="P2222" t="s">
        <v>326</v>
      </c>
      <c r="Q2222" t="s">
        <v>326</v>
      </c>
      <c r="R2222" t="s">
        <v>56</v>
      </c>
      <c r="S2222" t="s">
        <v>327</v>
      </c>
      <c r="T2222">
        <v>21</v>
      </c>
      <c r="U2222" t="s">
        <v>57</v>
      </c>
      <c r="V2222">
        <v>21320</v>
      </c>
      <c r="W2222">
        <v>103.78</v>
      </c>
      <c r="X2222">
        <v>194.69</v>
      </c>
      <c r="Y2222">
        <v>0</v>
      </c>
      <c r="Z2222">
        <v>-78.98</v>
      </c>
      <c r="AA2222">
        <v>219.49</v>
      </c>
      <c r="AB2222">
        <v>7</v>
      </c>
      <c r="AC2222">
        <v>111.1</v>
      </c>
      <c r="AD2222">
        <v>111.1</v>
      </c>
      <c r="AE2222" t="s">
        <v>9985</v>
      </c>
      <c r="AF2222" t="s">
        <v>7152</v>
      </c>
      <c r="AG2222" t="s">
        <v>7152</v>
      </c>
      <c r="AH2222" t="s">
        <v>7153</v>
      </c>
      <c r="AI2222" t="s">
        <v>7154</v>
      </c>
      <c r="AJ2222">
        <v>20</v>
      </c>
      <c r="AK2222" t="s">
        <v>57</v>
      </c>
      <c r="AL2222">
        <v>20243</v>
      </c>
      <c r="AM2222" t="s">
        <v>55</v>
      </c>
      <c r="AN2222" t="s">
        <v>55</v>
      </c>
      <c r="AO2222" t="s">
        <v>55</v>
      </c>
      <c r="AS2222" t="s">
        <v>343</v>
      </c>
      <c r="AT2222">
        <v>30</v>
      </c>
      <c r="AU2222">
        <v>31</v>
      </c>
      <c r="AV2222">
        <v>39</v>
      </c>
      <c r="BB2222">
        <v>0</v>
      </c>
      <c r="BC2222">
        <v>0</v>
      </c>
      <c r="BD2222" t="s">
        <v>60</v>
      </c>
      <c r="BE2222" s="5" t="s">
        <v>3831</v>
      </c>
      <c r="BF2222">
        <v>634343823</v>
      </c>
      <c r="BH2222" t="s">
        <v>323</v>
      </c>
      <c r="BI2222" t="s">
        <v>320</v>
      </c>
      <c r="BJ2222">
        <v>0.6645833333333333</v>
      </c>
      <c r="BK2222">
        <v>90</v>
      </c>
      <c r="BL2222">
        <v>168.83</v>
      </c>
      <c r="BM2222">
        <v>0</v>
      </c>
      <c r="BN2222">
        <v>-68.489999999999995</v>
      </c>
      <c r="BO2222">
        <v>190.34</v>
      </c>
      <c r="BP2222" t="s">
        <v>60</v>
      </c>
      <c r="BQ2222">
        <v>1.153163127</v>
      </c>
      <c r="BR2222" t="s">
        <v>61</v>
      </c>
    </row>
    <row r="2223" spans="1:70" x14ac:dyDescent="0.2">
      <c r="A2223" s="19">
        <f t="shared" si="82"/>
        <v>12.810000000000002</v>
      </c>
      <c r="B2223" s="20">
        <v>3752</v>
      </c>
      <c r="D2223" s="2" t="s">
        <v>1381</v>
      </c>
      <c r="E2223" s="2" t="str">
        <f t="shared" si="81"/>
        <v>ST</v>
      </c>
      <c r="F2223">
        <v>200720433</v>
      </c>
      <c r="G2223">
        <v>202606</v>
      </c>
      <c r="H2223" t="s">
        <v>52</v>
      </c>
      <c r="I2223" t="s">
        <v>321</v>
      </c>
      <c r="J2223" t="s">
        <v>322</v>
      </c>
      <c r="K2223" t="s">
        <v>54</v>
      </c>
      <c r="L2223" s="5" t="s">
        <v>4087</v>
      </c>
      <c r="M2223" s="5" t="s">
        <v>3825</v>
      </c>
      <c r="N2223" s="21">
        <v>873129346385</v>
      </c>
      <c r="P2223" t="s">
        <v>326</v>
      </c>
      <c r="Q2223" t="s">
        <v>326</v>
      </c>
      <c r="R2223" t="s">
        <v>56</v>
      </c>
      <c r="S2223" t="s">
        <v>327</v>
      </c>
      <c r="T2223">
        <v>21</v>
      </c>
      <c r="U2223" t="s">
        <v>57</v>
      </c>
      <c r="V2223">
        <v>21320</v>
      </c>
      <c r="W2223">
        <v>62.03</v>
      </c>
      <c r="X2223">
        <v>7.35</v>
      </c>
      <c r="Y2223">
        <v>0</v>
      </c>
      <c r="Z2223">
        <v>-47.2</v>
      </c>
      <c r="AA2223">
        <v>22.17</v>
      </c>
      <c r="AB2223">
        <v>4</v>
      </c>
      <c r="AC2223">
        <v>54.12</v>
      </c>
      <c r="AD2223">
        <v>54.12</v>
      </c>
      <c r="AE2223" t="s">
        <v>1611</v>
      </c>
      <c r="AF2223" t="s">
        <v>7155</v>
      </c>
      <c r="AG2223" t="s">
        <v>7156</v>
      </c>
      <c r="AH2223" t="s">
        <v>7157</v>
      </c>
      <c r="AI2223" t="s">
        <v>494</v>
      </c>
      <c r="AJ2223">
        <v>51</v>
      </c>
      <c r="AK2223" t="s">
        <v>57</v>
      </c>
      <c r="AL2223">
        <v>51100</v>
      </c>
      <c r="AM2223" t="s">
        <v>55</v>
      </c>
      <c r="AN2223" t="s">
        <v>55</v>
      </c>
      <c r="AO2223" t="s">
        <v>55</v>
      </c>
      <c r="AS2223" t="s">
        <v>343</v>
      </c>
      <c r="AT2223">
        <v>15</v>
      </c>
      <c r="AU2223">
        <v>30</v>
      </c>
      <c r="AV2223">
        <v>40</v>
      </c>
      <c r="BB2223">
        <v>0</v>
      </c>
      <c r="BC2223">
        <v>0</v>
      </c>
      <c r="BD2223" t="s">
        <v>60</v>
      </c>
      <c r="BE2223" s="5" t="s">
        <v>3831</v>
      </c>
      <c r="BF2223">
        <v>634343823</v>
      </c>
      <c r="BH2223" t="s">
        <v>323</v>
      </c>
      <c r="BI2223" t="s">
        <v>320</v>
      </c>
      <c r="BJ2223">
        <v>0.36458333333333331</v>
      </c>
      <c r="BK2223">
        <v>53.6</v>
      </c>
      <c r="BL2223">
        <v>6.35</v>
      </c>
      <c r="BM2223">
        <v>0</v>
      </c>
      <c r="BN2223">
        <v>-40.79</v>
      </c>
      <c r="BO2223">
        <v>19.16</v>
      </c>
      <c r="BP2223" t="s">
        <v>60</v>
      </c>
      <c r="BQ2223">
        <v>1.1572332869999999</v>
      </c>
      <c r="BR2223" t="s">
        <v>61</v>
      </c>
    </row>
    <row r="2224" spans="1:70" x14ac:dyDescent="0.2">
      <c r="A2224" s="19">
        <f t="shared" si="82"/>
        <v>10.129999999999995</v>
      </c>
      <c r="B2224" s="20">
        <v>3752</v>
      </c>
      <c r="D2224" s="2" t="s">
        <v>1381</v>
      </c>
      <c r="E2224" s="2" t="str">
        <f t="shared" si="81"/>
        <v>ST</v>
      </c>
      <c r="F2224">
        <v>200720433</v>
      </c>
      <c r="G2224">
        <v>202606</v>
      </c>
      <c r="H2224" t="s">
        <v>52</v>
      </c>
      <c r="I2224" t="s">
        <v>321</v>
      </c>
      <c r="J2224" t="s">
        <v>322</v>
      </c>
      <c r="K2224" t="s">
        <v>54</v>
      </c>
      <c r="L2224" s="5" t="s">
        <v>5681</v>
      </c>
      <c r="M2224" s="5" t="s">
        <v>5682</v>
      </c>
      <c r="N2224" s="21">
        <v>873486454450</v>
      </c>
      <c r="P2224" t="s">
        <v>326</v>
      </c>
      <c r="Q2224" t="s">
        <v>326</v>
      </c>
      <c r="R2224" t="s">
        <v>56</v>
      </c>
      <c r="S2224" t="s">
        <v>327</v>
      </c>
      <c r="T2224">
        <v>21</v>
      </c>
      <c r="U2224" t="s">
        <v>57</v>
      </c>
      <c r="V2224">
        <v>21320</v>
      </c>
      <c r="W2224">
        <v>48.53</v>
      </c>
      <c r="X2224">
        <v>5.76</v>
      </c>
      <c r="Y2224">
        <v>0</v>
      </c>
      <c r="Z2224">
        <v>-36.94</v>
      </c>
      <c r="AA2224">
        <v>17.350000000000001</v>
      </c>
      <c r="AB2224">
        <v>3</v>
      </c>
      <c r="AC2224">
        <v>37.4</v>
      </c>
      <c r="AD2224">
        <v>37.4</v>
      </c>
      <c r="AE2224" t="s">
        <v>2455</v>
      </c>
      <c r="AF2224" t="s">
        <v>2316</v>
      </c>
      <c r="AG2224" t="s">
        <v>2317</v>
      </c>
      <c r="AH2224" t="s">
        <v>2318</v>
      </c>
      <c r="AI2224" t="s">
        <v>2319</v>
      </c>
      <c r="AJ2224">
        <v>31</v>
      </c>
      <c r="AK2224" t="s">
        <v>57</v>
      </c>
      <c r="AL2224">
        <v>31360</v>
      </c>
      <c r="AM2224" t="s">
        <v>55</v>
      </c>
      <c r="AN2224" t="s">
        <v>55</v>
      </c>
      <c r="AO2224" t="s">
        <v>55</v>
      </c>
      <c r="AS2224" t="s">
        <v>343</v>
      </c>
      <c r="AT2224">
        <v>20</v>
      </c>
      <c r="AU2224">
        <v>20</v>
      </c>
      <c r="AV2224">
        <v>30</v>
      </c>
      <c r="BB2224">
        <v>0</v>
      </c>
      <c r="BC2224">
        <v>0</v>
      </c>
      <c r="BD2224" t="s">
        <v>60</v>
      </c>
      <c r="BE2224" s="5" t="s">
        <v>5226</v>
      </c>
      <c r="BF2224">
        <v>634353938</v>
      </c>
      <c r="BH2224" t="s">
        <v>323</v>
      </c>
      <c r="BI2224" t="s">
        <v>320</v>
      </c>
      <c r="BJ2224">
        <v>0.56111111111111112</v>
      </c>
      <c r="BK2224">
        <v>42.4</v>
      </c>
      <c r="BL2224">
        <v>5.03</v>
      </c>
      <c r="BM2224">
        <v>0</v>
      </c>
      <c r="BN2224">
        <v>-32.270000000000003</v>
      </c>
      <c r="BO2224">
        <v>15.16</v>
      </c>
      <c r="BP2224" t="s">
        <v>60</v>
      </c>
      <c r="BQ2224">
        <v>1.1446231330000001</v>
      </c>
      <c r="BR2224" t="s">
        <v>61</v>
      </c>
    </row>
    <row r="2225" spans="1:70" x14ac:dyDescent="0.2">
      <c r="A2225" s="19">
        <f t="shared" si="82"/>
        <v>49.97</v>
      </c>
      <c r="B2225" s="20">
        <v>3752</v>
      </c>
      <c r="D2225" s="2" t="s">
        <v>1381</v>
      </c>
      <c r="E2225" s="2" t="str">
        <f t="shared" si="81"/>
        <v>ST</v>
      </c>
      <c r="F2225">
        <v>200720433</v>
      </c>
      <c r="G2225">
        <v>202606</v>
      </c>
      <c r="H2225" t="s">
        <v>52</v>
      </c>
      <c r="I2225" t="s">
        <v>321</v>
      </c>
      <c r="J2225" t="s">
        <v>322</v>
      </c>
      <c r="K2225" t="s">
        <v>54</v>
      </c>
      <c r="L2225" s="5">
        <v>46332</v>
      </c>
      <c r="M2225" s="5">
        <v>46362</v>
      </c>
      <c r="N2225" s="21">
        <v>872943418880</v>
      </c>
      <c r="P2225" t="s">
        <v>326</v>
      </c>
      <c r="Q2225" t="s">
        <v>326</v>
      </c>
      <c r="R2225" t="s">
        <v>56</v>
      </c>
      <c r="S2225" t="s">
        <v>327</v>
      </c>
      <c r="T2225">
        <v>21</v>
      </c>
      <c r="U2225" t="s">
        <v>57</v>
      </c>
      <c r="V2225">
        <v>21320</v>
      </c>
      <c r="W2225">
        <v>241.5</v>
      </c>
      <c r="X2225">
        <v>223.42</v>
      </c>
      <c r="Y2225">
        <v>0</v>
      </c>
      <c r="Z2225">
        <v>-183.78</v>
      </c>
      <c r="AA2225">
        <v>281.13</v>
      </c>
      <c r="AB2225">
        <v>6</v>
      </c>
      <c r="AC2225">
        <v>269.94</v>
      </c>
      <c r="AD2225">
        <v>269.94</v>
      </c>
      <c r="AE2225" t="s">
        <v>2418</v>
      </c>
      <c r="AF2225" t="s">
        <v>2101</v>
      </c>
      <c r="AG2225" t="s">
        <v>2101</v>
      </c>
      <c r="AH2225" t="s">
        <v>2102</v>
      </c>
      <c r="AI2225" t="s">
        <v>2103</v>
      </c>
      <c r="AJ2225">
        <v>38</v>
      </c>
      <c r="AK2225" t="s">
        <v>57</v>
      </c>
      <c r="AL2225">
        <v>38230</v>
      </c>
      <c r="AM2225" t="s">
        <v>55</v>
      </c>
      <c r="AN2225" t="s">
        <v>55</v>
      </c>
      <c r="AO2225" t="s">
        <v>55</v>
      </c>
      <c r="AS2225" t="s">
        <v>343</v>
      </c>
      <c r="AT2225">
        <v>31</v>
      </c>
      <c r="AU2225">
        <v>31</v>
      </c>
      <c r="AV2225">
        <v>40</v>
      </c>
      <c r="BB2225">
        <v>0</v>
      </c>
      <c r="BC2225">
        <v>0</v>
      </c>
      <c r="BD2225" t="s">
        <v>60</v>
      </c>
      <c r="BE2225" s="5" t="s">
        <v>3831</v>
      </c>
      <c r="BF2225">
        <v>634343823</v>
      </c>
      <c r="BH2225" t="s">
        <v>323</v>
      </c>
      <c r="BI2225" t="s">
        <v>320</v>
      </c>
      <c r="BJ2225">
        <v>0.50694444444444442</v>
      </c>
      <c r="BK2225">
        <v>209.1</v>
      </c>
      <c r="BL2225">
        <v>193.45</v>
      </c>
      <c r="BM2225">
        <v>0</v>
      </c>
      <c r="BN2225">
        <v>-159.13</v>
      </c>
      <c r="BO2225">
        <v>243.42</v>
      </c>
      <c r="BP2225" t="s">
        <v>60</v>
      </c>
      <c r="BQ2225">
        <v>1.1549344580000001</v>
      </c>
      <c r="BR2225" t="s">
        <v>61</v>
      </c>
    </row>
    <row r="2226" spans="1:70" x14ac:dyDescent="0.2">
      <c r="A2226" s="19">
        <f t="shared" si="82"/>
        <v>10.469999999999999</v>
      </c>
      <c r="B2226" s="20">
        <v>3752</v>
      </c>
      <c r="D2226" s="2" t="s">
        <v>1381</v>
      </c>
      <c r="E2226" s="2" t="str">
        <f t="shared" si="81"/>
        <v>ST</v>
      </c>
      <c r="F2226">
        <v>200720433</v>
      </c>
      <c r="G2226">
        <v>202606</v>
      </c>
      <c r="H2226" t="s">
        <v>52</v>
      </c>
      <c r="I2226" t="s">
        <v>321</v>
      </c>
      <c r="J2226" t="s">
        <v>322</v>
      </c>
      <c r="K2226" t="s">
        <v>54</v>
      </c>
      <c r="L2226" s="5">
        <v>46332</v>
      </c>
      <c r="M2226" s="5">
        <v>46362</v>
      </c>
      <c r="N2226" s="21">
        <v>872935081611</v>
      </c>
      <c r="P2226" t="s">
        <v>326</v>
      </c>
      <c r="Q2226" t="s">
        <v>326</v>
      </c>
      <c r="R2226" t="s">
        <v>56</v>
      </c>
      <c r="S2226" t="s">
        <v>327</v>
      </c>
      <c r="T2226">
        <v>21</v>
      </c>
      <c r="U2226" t="s">
        <v>57</v>
      </c>
      <c r="V2226">
        <v>21320</v>
      </c>
      <c r="W2226">
        <v>50.59</v>
      </c>
      <c r="X2226">
        <v>5.99</v>
      </c>
      <c r="Y2226">
        <v>0</v>
      </c>
      <c r="Z2226">
        <v>-38.49</v>
      </c>
      <c r="AA2226">
        <v>18.09</v>
      </c>
      <c r="AB2226">
        <v>3</v>
      </c>
      <c r="AC2226">
        <v>37.840000000000003</v>
      </c>
      <c r="AD2226">
        <v>37.840000000000003</v>
      </c>
      <c r="AE2226" t="s">
        <v>8618</v>
      </c>
      <c r="AF2226" t="s">
        <v>7158</v>
      </c>
      <c r="AG2226" t="s">
        <v>7158</v>
      </c>
      <c r="AH2226" t="s">
        <v>7159</v>
      </c>
      <c r="AI2226" t="s">
        <v>862</v>
      </c>
      <c r="AJ2226">
        <v>33</v>
      </c>
      <c r="AK2226" t="s">
        <v>57</v>
      </c>
      <c r="AL2226">
        <v>33700</v>
      </c>
      <c r="AM2226" t="s">
        <v>55</v>
      </c>
      <c r="AN2226" t="s">
        <v>55</v>
      </c>
      <c r="AO2226" t="s">
        <v>55</v>
      </c>
      <c r="AS2226" t="s">
        <v>343</v>
      </c>
      <c r="AT2226">
        <v>26</v>
      </c>
      <c r="AU2226">
        <v>31</v>
      </c>
      <c r="AV2226">
        <v>40</v>
      </c>
      <c r="BB2226">
        <v>0</v>
      </c>
      <c r="BC2226">
        <v>0</v>
      </c>
      <c r="BD2226" t="s">
        <v>60</v>
      </c>
      <c r="BE2226" s="5" t="s">
        <v>3831</v>
      </c>
      <c r="BF2226">
        <v>634343823</v>
      </c>
      <c r="BH2226" t="s">
        <v>323</v>
      </c>
      <c r="BI2226" t="s">
        <v>320</v>
      </c>
      <c r="BJ2226">
        <v>0.40694444444444444</v>
      </c>
      <c r="BK2226">
        <v>43.8</v>
      </c>
      <c r="BL2226">
        <v>5.19</v>
      </c>
      <c r="BM2226">
        <v>0</v>
      </c>
      <c r="BN2226">
        <v>-33.33</v>
      </c>
      <c r="BO2226">
        <v>15.66</v>
      </c>
      <c r="BP2226" t="s">
        <v>60</v>
      </c>
      <c r="BQ2226">
        <v>1.1549344580000001</v>
      </c>
      <c r="BR2226" t="s">
        <v>61</v>
      </c>
    </row>
    <row r="2227" spans="1:70" x14ac:dyDescent="0.2">
      <c r="A2227" s="19">
        <f t="shared" si="82"/>
        <v>7.120000000000001</v>
      </c>
      <c r="B2227" s="20">
        <v>3752</v>
      </c>
      <c r="D2227" s="2" t="s">
        <v>1381</v>
      </c>
      <c r="E2227" s="2" t="str">
        <f t="shared" si="81"/>
        <v>ST</v>
      </c>
      <c r="F2227">
        <v>200720433</v>
      </c>
      <c r="G2227">
        <v>202606</v>
      </c>
      <c r="H2227" t="s">
        <v>52</v>
      </c>
      <c r="I2227" t="s">
        <v>321</v>
      </c>
      <c r="J2227" t="s">
        <v>322</v>
      </c>
      <c r="K2227" t="s">
        <v>54</v>
      </c>
      <c r="L2227" s="5" t="s">
        <v>5697</v>
      </c>
      <c r="M2227" s="5" t="s">
        <v>5681</v>
      </c>
      <c r="N2227" s="21">
        <v>873426964563</v>
      </c>
      <c r="P2227" t="s">
        <v>326</v>
      </c>
      <c r="Q2227" t="s">
        <v>326</v>
      </c>
      <c r="R2227" t="s">
        <v>56</v>
      </c>
      <c r="S2227" t="s">
        <v>327</v>
      </c>
      <c r="T2227">
        <v>21</v>
      </c>
      <c r="U2227" t="s">
        <v>57</v>
      </c>
      <c r="V2227">
        <v>21320</v>
      </c>
      <c r="W2227">
        <v>34.19</v>
      </c>
      <c r="X2227">
        <v>4.0599999999999996</v>
      </c>
      <c r="Y2227">
        <v>0</v>
      </c>
      <c r="Z2227">
        <v>-26.02</v>
      </c>
      <c r="AA2227">
        <v>12.23</v>
      </c>
      <c r="AB2227">
        <v>1</v>
      </c>
      <c r="AC2227">
        <v>16.28</v>
      </c>
      <c r="AD2227">
        <v>16.28</v>
      </c>
      <c r="AE2227" t="s">
        <v>9986</v>
      </c>
      <c r="AF2227" t="s">
        <v>871</v>
      </c>
      <c r="AG2227" t="s">
        <v>871</v>
      </c>
      <c r="AH2227" t="s">
        <v>872</v>
      </c>
      <c r="AI2227" t="s">
        <v>873</v>
      </c>
      <c r="AJ2227">
        <v>33</v>
      </c>
      <c r="AK2227" t="s">
        <v>57</v>
      </c>
      <c r="AL2227">
        <v>33380</v>
      </c>
      <c r="AM2227" t="s">
        <v>55</v>
      </c>
      <c r="AN2227" t="s">
        <v>55</v>
      </c>
      <c r="AO2227" t="s">
        <v>55</v>
      </c>
      <c r="AS2227" t="s">
        <v>342</v>
      </c>
      <c r="AT2227">
        <v>30</v>
      </c>
      <c r="AU2227">
        <v>31</v>
      </c>
      <c r="AV2227">
        <v>40</v>
      </c>
      <c r="BB2227">
        <v>0</v>
      </c>
      <c r="BC2227">
        <v>0</v>
      </c>
      <c r="BD2227" t="s">
        <v>60</v>
      </c>
      <c r="BE2227" s="5" t="s">
        <v>5226</v>
      </c>
      <c r="BF2227">
        <v>634353938</v>
      </c>
      <c r="BH2227" t="s">
        <v>323</v>
      </c>
      <c r="BI2227" t="s">
        <v>320</v>
      </c>
      <c r="BJ2227">
        <v>0.46180555555555558</v>
      </c>
      <c r="BK2227">
        <v>29.8</v>
      </c>
      <c r="BL2227">
        <v>3.54</v>
      </c>
      <c r="BM2227">
        <v>0</v>
      </c>
      <c r="BN2227">
        <v>-22.68</v>
      </c>
      <c r="BO2227">
        <v>10.66</v>
      </c>
      <c r="BP2227" t="s">
        <v>60</v>
      </c>
      <c r="BQ2227">
        <v>1.1474074329999999</v>
      </c>
      <c r="BR2227" t="s">
        <v>61</v>
      </c>
    </row>
    <row r="2228" spans="1:70" x14ac:dyDescent="0.2">
      <c r="A2228" s="19">
        <f t="shared" si="82"/>
        <v>7.120000000000001</v>
      </c>
      <c r="B2228" s="20">
        <v>3752</v>
      </c>
      <c r="D2228" s="2" t="s">
        <v>1381</v>
      </c>
      <c r="E2228" s="2" t="str">
        <f t="shared" si="81"/>
        <v>ST</v>
      </c>
      <c r="F2228">
        <v>200720433</v>
      </c>
      <c r="G2228">
        <v>202606</v>
      </c>
      <c r="H2228" t="s">
        <v>52</v>
      </c>
      <c r="I2228" t="s">
        <v>321</v>
      </c>
      <c r="J2228" t="s">
        <v>322</v>
      </c>
      <c r="K2228" t="s">
        <v>54</v>
      </c>
      <c r="L2228" s="5" t="s">
        <v>5681</v>
      </c>
      <c r="M2228" s="5" t="s">
        <v>5682</v>
      </c>
      <c r="N2228" s="21">
        <v>873429549653</v>
      </c>
      <c r="P2228" t="s">
        <v>326</v>
      </c>
      <c r="Q2228" t="s">
        <v>326</v>
      </c>
      <c r="R2228" t="s">
        <v>56</v>
      </c>
      <c r="S2228" t="s">
        <v>327</v>
      </c>
      <c r="T2228">
        <v>21</v>
      </c>
      <c r="U2228" t="s">
        <v>57</v>
      </c>
      <c r="V2228">
        <v>21320</v>
      </c>
      <c r="W2228">
        <v>34.11</v>
      </c>
      <c r="X2228">
        <v>4.05</v>
      </c>
      <c r="Y2228">
        <v>0</v>
      </c>
      <c r="Z2228">
        <v>-25.96</v>
      </c>
      <c r="AA2228">
        <v>12.2</v>
      </c>
      <c r="AB2228">
        <v>1</v>
      </c>
      <c r="AC2228">
        <v>17.600000000000001</v>
      </c>
      <c r="AD2228">
        <v>17.600000000000001</v>
      </c>
      <c r="AE2228" t="s">
        <v>9987</v>
      </c>
      <c r="AF2228" t="s">
        <v>7160</v>
      </c>
      <c r="AG2228" t="s">
        <v>7160</v>
      </c>
      <c r="AH2228" t="s">
        <v>7161</v>
      </c>
      <c r="AI2228" t="s">
        <v>7162</v>
      </c>
      <c r="AJ2228">
        <v>54</v>
      </c>
      <c r="AK2228" t="s">
        <v>57</v>
      </c>
      <c r="AL2228">
        <v>54800</v>
      </c>
      <c r="AM2228" t="s">
        <v>55</v>
      </c>
      <c r="AN2228" t="s">
        <v>55</v>
      </c>
      <c r="AO2228" t="s">
        <v>55</v>
      </c>
      <c r="AS2228" t="s">
        <v>343</v>
      </c>
      <c r="AT2228">
        <v>0</v>
      </c>
      <c r="AU2228">
        <v>0</v>
      </c>
      <c r="AV2228">
        <v>0</v>
      </c>
      <c r="BB2228">
        <v>0</v>
      </c>
      <c r="BC2228">
        <v>0</v>
      </c>
      <c r="BD2228" t="s">
        <v>60</v>
      </c>
      <c r="BE2228" s="5" t="s">
        <v>5226</v>
      </c>
      <c r="BF2228">
        <v>634353938</v>
      </c>
      <c r="BH2228" t="s">
        <v>323</v>
      </c>
      <c r="BI2228" t="s">
        <v>320</v>
      </c>
      <c r="BJ2228">
        <v>0.39027777777777778</v>
      </c>
      <c r="BK2228">
        <v>29.8</v>
      </c>
      <c r="BL2228">
        <v>3.54</v>
      </c>
      <c r="BM2228">
        <v>0</v>
      </c>
      <c r="BN2228">
        <v>-22.68</v>
      </c>
      <c r="BO2228">
        <v>10.66</v>
      </c>
      <c r="BP2228" t="s">
        <v>60</v>
      </c>
      <c r="BQ2228">
        <v>1.1446231330000001</v>
      </c>
      <c r="BR2228" t="s">
        <v>61</v>
      </c>
    </row>
    <row r="2229" spans="1:70" x14ac:dyDescent="0.2">
      <c r="A2229" s="19">
        <f t="shared" si="82"/>
        <v>10.129999999999995</v>
      </c>
      <c r="B2229" s="20">
        <v>3752</v>
      </c>
      <c r="D2229" s="2" t="s">
        <v>1381</v>
      </c>
      <c r="E2229" s="2" t="str">
        <f t="shared" si="81"/>
        <v>ST</v>
      </c>
      <c r="F2229">
        <v>200720433</v>
      </c>
      <c r="G2229">
        <v>202606</v>
      </c>
      <c r="H2229" t="s">
        <v>52</v>
      </c>
      <c r="I2229" t="s">
        <v>321</v>
      </c>
      <c r="J2229" t="s">
        <v>322</v>
      </c>
      <c r="K2229" t="s">
        <v>54</v>
      </c>
      <c r="L2229" s="5" t="s">
        <v>3825</v>
      </c>
      <c r="M2229" s="5" t="s">
        <v>3826</v>
      </c>
      <c r="N2229" s="21">
        <v>873144779425</v>
      </c>
      <c r="P2229" t="s">
        <v>326</v>
      </c>
      <c r="Q2229" t="s">
        <v>326</v>
      </c>
      <c r="R2229" t="s">
        <v>56</v>
      </c>
      <c r="S2229" t="s">
        <v>327</v>
      </c>
      <c r="T2229">
        <v>21</v>
      </c>
      <c r="U2229" t="s">
        <v>57</v>
      </c>
      <c r="V2229">
        <v>21320</v>
      </c>
      <c r="W2229">
        <v>49.2</v>
      </c>
      <c r="X2229">
        <v>5.84</v>
      </c>
      <c r="Y2229">
        <v>0</v>
      </c>
      <c r="Z2229">
        <v>-37.44</v>
      </c>
      <c r="AA2229">
        <v>17.59</v>
      </c>
      <c r="AB2229">
        <v>2</v>
      </c>
      <c r="AC2229">
        <v>35.64</v>
      </c>
      <c r="AD2229">
        <v>35.64</v>
      </c>
      <c r="AE2229" t="s">
        <v>9988</v>
      </c>
      <c r="AF2229" t="s">
        <v>3634</v>
      </c>
      <c r="AG2229" t="s">
        <v>3634</v>
      </c>
      <c r="AH2229" t="s">
        <v>3635</v>
      </c>
      <c r="AI2229" t="s">
        <v>993</v>
      </c>
      <c r="AJ2229">
        <v>75</v>
      </c>
      <c r="AK2229" t="s">
        <v>57</v>
      </c>
      <c r="AL2229">
        <v>75001</v>
      </c>
      <c r="AM2229" t="s">
        <v>55</v>
      </c>
      <c r="AN2229" t="s">
        <v>55</v>
      </c>
      <c r="AO2229" t="s">
        <v>55</v>
      </c>
      <c r="AS2229" t="s">
        <v>343</v>
      </c>
      <c r="AT2229">
        <v>30</v>
      </c>
      <c r="AU2229">
        <v>30</v>
      </c>
      <c r="AV2229">
        <v>40</v>
      </c>
      <c r="BB2229">
        <v>0</v>
      </c>
      <c r="BC2229">
        <v>0</v>
      </c>
      <c r="BD2229" t="s">
        <v>60</v>
      </c>
      <c r="BE2229" s="5" t="s">
        <v>3831</v>
      </c>
      <c r="BF2229">
        <v>634343823</v>
      </c>
      <c r="BH2229" t="s">
        <v>323</v>
      </c>
      <c r="BI2229" t="s">
        <v>320</v>
      </c>
      <c r="BJ2229">
        <v>0.52083333333333337</v>
      </c>
      <c r="BK2229">
        <v>42.4</v>
      </c>
      <c r="BL2229">
        <v>5.03</v>
      </c>
      <c r="BM2229">
        <v>0</v>
      </c>
      <c r="BN2229">
        <v>-32.270000000000003</v>
      </c>
      <c r="BO2229">
        <v>15.16</v>
      </c>
      <c r="BP2229" t="s">
        <v>60</v>
      </c>
      <c r="BQ2229">
        <v>1.160362033</v>
      </c>
      <c r="BR2229" t="s">
        <v>61</v>
      </c>
    </row>
    <row r="2230" spans="1:70" x14ac:dyDescent="0.2">
      <c r="A2230" s="19">
        <f t="shared" si="82"/>
        <v>9.8000000000000007</v>
      </c>
      <c r="B2230" s="20">
        <v>3752</v>
      </c>
      <c r="D2230" s="2" t="s">
        <v>1381</v>
      </c>
      <c r="E2230" s="2" t="str">
        <f t="shared" si="81"/>
        <v>ST</v>
      </c>
      <c r="F2230">
        <v>200720433</v>
      </c>
      <c r="G2230">
        <v>202606</v>
      </c>
      <c r="H2230" t="s">
        <v>52</v>
      </c>
      <c r="I2230" t="s">
        <v>321</v>
      </c>
      <c r="J2230" t="s">
        <v>322</v>
      </c>
      <c r="K2230" t="s">
        <v>54</v>
      </c>
      <c r="L2230" s="5" t="s">
        <v>5697</v>
      </c>
      <c r="M2230" s="5" t="s">
        <v>5681</v>
      </c>
      <c r="N2230" s="21">
        <v>873429503846</v>
      </c>
      <c r="P2230" t="s">
        <v>326</v>
      </c>
      <c r="Q2230" t="s">
        <v>326</v>
      </c>
      <c r="R2230" t="s">
        <v>56</v>
      </c>
      <c r="S2230" t="s">
        <v>327</v>
      </c>
      <c r="T2230">
        <v>21</v>
      </c>
      <c r="U2230" t="s">
        <v>57</v>
      </c>
      <c r="V2230">
        <v>21320</v>
      </c>
      <c r="W2230">
        <v>47.04</v>
      </c>
      <c r="X2230">
        <v>5.58</v>
      </c>
      <c r="Y2230">
        <v>0</v>
      </c>
      <c r="Z2230">
        <v>-35.799999999999997</v>
      </c>
      <c r="AA2230">
        <v>16.82</v>
      </c>
      <c r="AB2230">
        <v>3</v>
      </c>
      <c r="AC2230">
        <v>34.76</v>
      </c>
      <c r="AD2230">
        <v>34.76</v>
      </c>
      <c r="AE2230" t="s">
        <v>9989</v>
      </c>
      <c r="AF2230" t="s">
        <v>7163</v>
      </c>
      <c r="AG2230" t="s">
        <v>7163</v>
      </c>
      <c r="AH2230" t="s">
        <v>7164</v>
      </c>
      <c r="AI2230" t="s">
        <v>7165</v>
      </c>
      <c r="AJ2230">
        <v>25</v>
      </c>
      <c r="AK2230" t="s">
        <v>57</v>
      </c>
      <c r="AL2230">
        <v>25480</v>
      </c>
      <c r="AM2230" t="s">
        <v>55</v>
      </c>
      <c r="AN2230" t="s">
        <v>55</v>
      </c>
      <c r="AO2230" t="s">
        <v>55</v>
      </c>
      <c r="AS2230" t="s">
        <v>343</v>
      </c>
      <c r="AT2230">
        <v>20</v>
      </c>
      <c r="AU2230">
        <v>31</v>
      </c>
      <c r="AV2230">
        <v>39</v>
      </c>
      <c r="BB2230">
        <v>0</v>
      </c>
      <c r="BC2230">
        <v>0</v>
      </c>
      <c r="BD2230" t="s">
        <v>60</v>
      </c>
      <c r="BE2230" s="5" t="s">
        <v>5226</v>
      </c>
      <c r="BF2230">
        <v>634353938</v>
      </c>
      <c r="BH2230" t="s">
        <v>323</v>
      </c>
      <c r="BI2230" t="s">
        <v>320</v>
      </c>
      <c r="BJ2230">
        <v>0.5131944444444444</v>
      </c>
      <c r="BK2230">
        <v>41</v>
      </c>
      <c r="BL2230">
        <v>4.8600000000000003</v>
      </c>
      <c r="BM2230">
        <v>0</v>
      </c>
      <c r="BN2230">
        <v>-31.2</v>
      </c>
      <c r="BO2230">
        <v>14.66</v>
      </c>
      <c r="BP2230" t="s">
        <v>60</v>
      </c>
      <c r="BQ2230">
        <v>1.1474074329999999</v>
      </c>
      <c r="BR2230" t="s">
        <v>61</v>
      </c>
    </row>
    <row r="2231" spans="1:70" x14ac:dyDescent="0.2">
      <c r="A2231" s="19">
        <f t="shared" si="82"/>
        <v>15.830000000000005</v>
      </c>
      <c r="B2231" s="20">
        <v>3752</v>
      </c>
      <c r="D2231" s="2" t="s">
        <v>1381</v>
      </c>
      <c r="E2231" s="2" t="str">
        <f t="shared" si="81"/>
        <v>ST</v>
      </c>
      <c r="F2231">
        <v>200720433</v>
      </c>
      <c r="G2231">
        <v>202606</v>
      </c>
      <c r="H2231" t="s">
        <v>52</v>
      </c>
      <c r="I2231" t="s">
        <v>321</v>
      </c>
      <c r="J2231" t="s">
        <v>322</v>
      </c>
      <c r="K2231" t="s">
        <v>54</v>
      </c>
      <c r="L2231" s="5" t="s">
        <v>3825</v>
      </c>
      <c r="M2231" s="5" t="s">
        <v>3831</v>
      </c>
      <c r="N2231" s="21">
        <v>873188400488</v>
      </c>
      <c r="P2231" t="s">
        <v>326</v>
      </c>
      <c r="Q2231" t="s">
        <v>326</v>
      </c>
      <c r="R2231" t="s">
        <v>56</v>
      </c>
      <c r="S2231" t="s">
        <v>327</v>
      </c>
      <c r="T2231">
        <v>21</v>
      </c>
      <c r="U2231" t="s">
        <v>57</v>
      </c>
      <c r="V2231">
        <v>21320</v>
      </c>
      <c r="W2231">
        <v>76.819999999999993</v>
      </c>
      <c r="X2231">
        <v>9.11</v>
      </c>
      <c r="Y2231">
        <v>0</v>
      </c>
      <c r="Z2231">
        <v>-58.45</v>
      </c>
      <c r="AA2231">
        <v>27.48</v>
      </c>
      <c r="AB2231">
        <v>5</v>
      </c>
      <c r="AC2231">
        <v>74.8</v>
      </c>
      <c r="AD2231">
        <v>74.8</v>
      </c>
      <c r="AE2231" t="s">
        <v>1514</v>
      </c>
      <c r="AF2231" t="s">
        <v>640</v>
      </c>
      <c r="AG2231" t="s">
        <v>640</v>
      </c>
      <c r="AH2231" t="s">
        <v>641</v>
      </c>
      <c r="AI2231" t="s">
        <v>642</v>
      </c>
      <c r="AJ2231">
        <v>89</v>
      </c>
      <c r="AK2231" t="s">
        <v>57</v>
      </c>
      <c r="AL2231">
        <v>89100</v>
      </c>
      <c r="AM2231" t="s">
        <v>55</v>
      </c>
      <c r="AN2231" t="s">
        <v>55</v>
      </c>
      <c r="AO2231" t="s">
        <v>55</v>
      </c>
      <c r="AS2231" t="s">
        <v>343</v>
      </c>
      <c r="AT2231">
        <v>0</v>
      </c>
      <c r="AU2231">
        <v>0</v>
      </c>
      <c r="AV2231">
        <v>0</v>
      </c>
      <c r="BB2231">
        <v>0</v>
      </c>
      <c r="BC2231">
        <v>0</v>
      </c>
      <c r="BD2231" t="s">
        <v>60</v>
      </c>
      <c r="BE2231" s="5" t="s">
        <v>5226</v>
      </c>
      <c r="BF2231">
        <v>634353938</v>
      </c>
      <c r="BH2231" t="s">
        <v>323</v>
      </c>
      <c r="BI2231" t="s">
        <v>320</v>
      </c>
      <c r="BJ2231">
        <v>0.44861111111111113</v>
      </c>
      <c r="BK2231">
        <v>66.2</v>
      </c>
      <c r="BL2231">
        <v>7.85</v>
      </c>
      <c r="BM2231">
        <v>0</v>
      </c>
      <c r="BN2231">
        <v>-50.37</v>
      </c>
      <c r="BO2231">
        <v>23.68</v>
      </c>
      <c r="BP2231" t="s">
        <v>60</v>
      </c>
      <c r="BQ2231">
        <v>1.160362033</v>
      </c>
      <c r="BR2231" t="s">
        <v>61</v>
      </c>
    </row>
    <row r="2232" spans="1:70" x14ac:dyDescent="0.2">
      <c r="A2232" s="19">
        <f t="shared" si="82"/>
        <v>13.809999999999995</v>
      </c>
      <c r="B2232" s="20">
        <v>3752</v>
      </c>
      <c r="D2232" s="2" t="s">
        <v>1381</v>
      </c>
      <c r="E2232" s="2" t="str">
        <f t="shared" si="81"/>
        <v>ST</v>
      </c>
      <c r="F2232">
        <v>200720433</v>
      </c>
      <c r="G2232">
        <v>202606</v>
      </c>
      <c r="H2232" t="s">
        <v>52</v>
      </c>
      <c r="I2232" t="s">
        <v>321</v>
      </c>
      <c r="J2232" t="s">
        <v>322</v>
      </c>
      <c r="K2232" t="s">
        <v>54</v>
      </c>
      <c r="L2232" s="5">
        <v>46362</v>
      </c>
      <c r="M2232" s="5" t="s">
        <v>2497</v>
      </c>
      <c r="N2232" s="21">
        <v>872994879200</v>
      </c>
      <c r="P2232" t="s">
        <v>326</v>
      </c>
      <c r="Q2232" t="s">
        <v>326</v>
      </c>
      <c r="R2232" t="s">
        <v>56</v>
      </c>
      <c r="S2232" t="s">
        <v>327</v>
      </c>
      <c r="T2232">
        <v>21</v>
      </c>
      <c r="U2232" t="s">
        <v>57</v>
      </c>
      <c r="V2232">
        <v>21320</v>
      </c>
      <c r="W2232">
        <v>66.75</v>
      </c>
      <c r="X2232">
        <v>7.9</v>
      </c>
      <c r="Y2232">
        <v>0</v>
      </c>
      <c r="Z2232">
        <v>-50.8</v>
      </c>
      <c r="AA2232">
        <v>23.85</v>
      </c>
      <c r="AB2232">
        <v>4</v>
      </c>
      <c r="AC2232">
        <v>60.06</v>
      </c>
      <c r="AD2232">
        <v>60.06</v>
      </c>
      <c r="AE2232" t="s">
        <v>9990</v>
      </c>
      <c r="AF2232" t="s">
        <v>451</v>
      </c>
      <c r="AG2232" t="s">
        <v>451</v>
      </c>
      <c r="AH2232" t="s">
        <v>7166</v>
      </c>
      <c r="AI2232" t="s">
        <v>3437</v>
      </c>
      <c r="AJ2232">
        <v>62</v>
      </c>
      <c r="AK2232" t="s">
        <v>57</v>
      </c>
      <c r="AL2232">
        <v>62000</v>
      </c>
      <c r="AM2232" t="s">
        <v>55</v>
      </c>
      <c r="AN2232" t="s">
        <v>55</v>
      </c>
      <c r="AO2232" t="s">
        <v>55</v>
      </c>
      <c r="AS2232" t="s">
        <v>343</v>
      </c>
      <c r="AT2232">
        <v>30</v>
      </c>
      <c r="AU2232">
        <v>31</v>
      </c>
      <c r="AV2232">
        <v>39</v>
      </c>
      <c r="BB2232">
        <v>0</v>
      </c>
      <c r="BC2232">
        <v>0</v>
      </c>
      <c r="BD2232" t="s">
        <v>60</v>
      </c>
      <c r="BE2232" s="5" t="s">
        <v>3831</v>
      </c>
      <c r="BF2232">
        <v>634343823</v>
      </c>
      <c r="BH2232" t="s">
        <v>323</v>
      </c>
      <c r="BI2232" t="s">
        <v>320</v>
      </c>
      <c r="BJ2232">
        <v>0.39166666666666666</v>
      </c>
      <c r="BK2232">
        <v>57.8</v>
      </c>
      <c r="BL2232">
        <v>6.84</v>
      </c>
      <c r="BM2232">
        <v>0</v>
      </c>
      <c r="BN2232">
        <v>-43.99</v>
      </c>
      <c r="BO2232">
        <v>20.65</v>
      </c>
      <c r="BP2232" t="s">
        <v>60</v>
      </c>
      <c r="BQ2232">
        <v>1.154814421</v>
      </c>
      <c r="BR2232" t="s">
        <v>61</v>
      </c>
    </row>
    <row r="2233" spans="1:70" x14ac:dyDescent="0.2">
      <c r="A2233" s="19">
        <f t="shared" si="82"/>
        <v>10.800000000000004</v>
      </c>
      <c r="B2233" s="20">
        <v>3752</v>
      </c>
      <c r="D2233" s="2" t="s">
        <v>346</v>
      </c>
      <c r="E2233" s="2" t="str">
        <f t="shared" si="81"/>
        <v>ST</v>
      </c>
      <c r="F2233">
        <v>200720433</v>
      </c>
      <c r="G2233">
        <v>202606</v>
      </c>
      <c r="H2233" t="s">
        <v>52</v>
      </c>
      <c r="I2233" t="s">
        <v>321</v>
      </c>
      <c r="J2233" t="s">
        <v>322</v>
      </c>
      <c r="K2233" t="s">
        <v>54</v>
      </c>
      <c r="L2233" s="5">
        <v>46059</v>
      </c>
      <c r="M2233" s="5">
        <v>1</v>
      </c>
      <c r="N2233" s="21">
        <v>872529701834</v>
      </c>
      <c r="P2233" t="s">
        <v>326</v>
      </c>
      <c r="Q2233" t="s">
        <v>326</v>
      </c>
      <c r="R2233" t="s">
        <v>56</v>
      </c>
      <c r="S2233" t="s">
        <v>327</v>
      </c>
      <c r="T2233">
        <v>21</v>
      </c>
      <c r="U2233" t="s">
        <v>57</v>
      </c>
      <c r="V2233">
        <v>21320</v>
      </c>
      <c r="W2233">
        <v>52.72</v>
      </c>
      <c r="X2233">
        <v>6.24</v>
      </c>
      <c r="Y2233">
        <v>0</v>
      </c>
      <c r="Z2233">
        <v>-40.119999999999997</v>
      </c>
      <c r="AA2233">
        <v>18.84</v>
      </c>
      <c r="AB2233">
        <v>3</v>
      </c>
      <c r="AC2233">
        <v>40.700000000000003</v>
      </c>
      <c r="AD2233">
        <v>40.700000000000003</v>
      </c>
      <c r="AE2233" t="s">
        <v>9991</v>
      </c>
      <c r="AF2233" t="s">
        <v>7167</v>
      </c>
      <c r="AG2233" t="s">
        <v>7167</v>
      </c>
      <c r="AH2233" t="s">
        <v>6913</v>
      </c>
      <c r="AI2233" t="s">
        <v>7168</v>
      </c>
      <c r="AJ2233">
        <v>66</v>
      </c>
      <c r="AK2233" t="s">
        <v>57</v>
      </c>
      <c r="AL2233">
        <v>66130</v>
      </c>
      <c r="AM2233" t="s">
        <v>55</v>
      </c>
      <c r="AN2233" t="s">
        <v>55</v>
      </c>
      <c r="AO2233" t="s">
        <v>55</v>
      </c>
      <c r="AS2233" t="s">
        <v>343</v>
      </c>
      <c r="AT2233">
        <v>0</v>
      </c>
      <c r="AU2233">
        <v>0</v>
      </c>
      <c r="AV2233">
        <v>0</v>
      </c>
      <c r="BB2233">
        <v>0</v>
      </c>
      <c r="BC2233">
        <v>0</v>
      </c>
      <c r="BD2233" t="s">
        <v>60</v>
      </c>
      <c r="BE2233" s="5" t="s">
        <v>5226</v>
      </c>
      <c r="BF2233">
        <v>634353938</v>
      </c>
      <c r="BH2233" t="s">
        <v>323</v>
      </c>
      <c r="BI2233" t="s">
        <v>320</v>
      </c>
      <c r="BJ2233">
        <v>0</v>
      </c>
      <c r="BK2233">
        <v>45.2</v>
      </c>
      <c r="BL2233">
        <v>5.35</v>
      </c>
      <c r="BM2233">
        <v>0</v>
      </c>
      <c r="BN2233">
        <v>-34.4</v>
      </c>
      <c r="BO2233">
        <v>16.149999999999999</v>
      </c>
      <c r="BP2233" t="s">
        <v>60</v>
      </c>
      <c r="BQ2233">
        <v>1.166343978</v>
      </c>
      <c r="BR2233" t="s">
        <v>61</v>
      </c>
    </row>
    <row r="2234" spans="1:70" x14ac:dyDescent="0.2">
      <c r="A2234" s="19">
        <f t="shared" si="82"/>
        <v>10.129999999999995</v>
      </c>
      <c r="B2234" s="20">
        <v>3752</v>
      </c>
      <c r="D2234" s="2" t="s">
        <v>1381</v>
      </c>
      <c r="E2234" s="2" t="str">
        <f t="shared" ref="E2234:E2297" si="83">IF(J2234="FedEx Priority","ST","FICP")</f>
        <v>ST</v>
      </c>
      <c r="F2234">
        <v>200720433</v>
      </c>
      <c r="G2234">
        <v>202606</v>
      </c>
      <c r="H2234" t="s">
        <v>52</v>
      </c>
      <c r="I2234" t="s">
        <v>321</v>
      </c>
      <c r="J2234" t="s">
        <v>322</v>
      </c>
      <c r="K2234" t="s">
        <v>54</v>
      </c>
      <c r="L2234" s="5" t="s">
        <v>5222</v>
      </c>
      <c r="M2234" s="5" t="s">
        <v>3831</v>
      </c>
      <c r="N2234" s="21">
        <v>873251656963</v>
      </c>
      <c r="P2234" t="s">
        <v>326</v>
      </c>
      <c r="Q2234" t="s">
        <v>326</v>
      </c>
      <c r="R2234" t="s">
        <v>56</v>
      </c>
      <c r="S2234" t="s">
        <v>327</v>
      </c>
      <c r="T2234">
        <v>21</v>
      </c>
      <c r="U2234" t="s">
        <v>57</v>
      </c>
      <c r="V2234">
        <v>21320</v>
      </c>
      <c r="W2234">
        <v>49.1</v>
      </c>
      <c r="X2234">
        <v>5.83</v>
      </c>
      <c r="Y2234">
        <v>0</v>
      </c>
      <c r="Z2234">
        <v>-37.369999999999997</v>
      </c>
      <c r="AA2234">
        <v>17.559999999999999</v>
      </c>
      <c r="AB2234">
        <v>2</v>
      </c>
      <c r="AC2234">
        <v>36.08</v>
      </c>
      <c r="AD2234">
        <v>36.08</v>
      </c>
      <c r="AE2234" t="s">
        <v>9992</v>
      </c>
      <c r="AF2234" t="s">
        <v>7169</v>
      </c>
      <c r="AG2234" t="s">
        <v>7170</v>
      </c>
      <c r="AH2234" t="s">
        <v>7171</v>
      </c>
      <c r="AI2234" t="s">
        <v>376</v>
      </c>
      <c r="AJ2234">
        <v>69</v>
      </c>
      <c r="AK2234" t="s">
        <v>57</v>
      </c>
      <c r="AL2234">
        <v>69009</v>
      </c>
      <c r="AM2234" t="s">
        <v>55</v>
      </c>
      <c r="AN2234" t="s">
        <v>55</v>
      </c>
      <c r="AO2234" t="s">
        <v>55</v>
      </c>
      <c r="AS2234" t="s">
        <v>343</v>
      </c>
      <c r="AT2234">
        <v>26</v>
      </c>
      <c r="AU2234">
        <v>31</v>
      </c>
      <c r="AV2234">
        <v>40</v>
      </c>
      <c r="BB2234">
        <v>0</v>
      </c>
      <c r="BC2234">
        <v>0</v>
      </c>
      <c r="BD2234" t="s">
        <v>60</v>
      </c>
      <c r="BE2234" s="5" t="s">
        <v>5226</v>
      </c>
      <c r="BF2234">
        <v>634353938</v>
      </c>
      <c r="BH2234" t="s">
        <v>323</v>
      </c>
      <c r="BI2234" t="s">
        <v>320</v>
      </c>
      <c r="BJ2234">
        <v>0.45624999999999999</v>
      </c>
      <c r="BK2234">
        <v>42.4</v>
      </c>
      <c r="BL2234">
        <v>5.03</v>
      </c>
      <c r="BM2234">
        <v>0</v>
      </c>
      <c r="BN2234">
        <v>-32.270000000000003</v>
      </c>
      <c r="BO2234">
        <v>15.16</v>
      </c>
      <c r="BP2234" t="s">
        <v>60</v>
      </c>
      <c r="BQ2234">
        <v>1.15806418</v>
      </c>
      <c r="BR2234" t="s">
        <v>61</v>
      </c>
    </row>
    <row r="2235" spans="1:70" x14ac:dyDescent="0.2">
      <c r="A2235" s="19">
        <f t="shared" si="82"/>
        <v>7.7900000000000027</v>
      </c>
      <c r="B2235" s="20">
        <v>3752</v>
      </c>
      <c r="D2235" s="2" t="s">
        <v>1381</v>
      </c>
      <c r="E2235" s="2" t="str">
        <f t="shared" si="83"/>
        <v>ST</v>
      </c>
      <c r="F2235">
        <v>200720433</v>
      </c>
      <c r="G2235">
        <v>202606</v>
      </c>
      <c r="H2235" t="s">
        <v>52</v>
      </c>
      <c r="I2235" t="s">
        <v>321</v>
      </c>
      <c r="J2235" t="s">
        <v>322</v>
      </c>
      <c r="K2235" t="s">
        <v>54</v>
      </c>
      <c r="L2235" s="5" t="s">
        <v>4087</v>
      </c>
      <c r="M2235" s="5" t="s">
        <v>3825</v>
      </c>
      <c r="N2235" s="21">
        <v>873081590595</v>
      </c>
      <c r="P2235" t="s">
        <v>326</v>
      </c>
      <c r="Q2235" t="s">
        <v>326</v>
      </c>
      <c r="R2235" t="s">
        <v>56</v>
      </c>
      <c r="S2235" t="s">
        <v>327</v>
      </c>
      <c r="T2235">
        <v>21</v>
      </c>
      <c r="U2235" t="s">
        <v>57</v>
      </c>
      <c r="V2235">
        <v>21320</v>
      </c>
      <c r="W2235">
        <v>37.729999999999997</v>
      </c>
      <c r="X2235">
        <v>4.47</v>
      </c>
      <c r="Y2235">
        <v>0</v>
      </c>
      <c r="Z2235">
        <v>-28.71</v>
      </c>
      <c r="AA2235">
        <v>13.48</v>
      </c>
      <c r="AB2235">
        <v>2</v>
      </c>
      <c r="AC2235">
        <v>22</v>
      </c>
      <c r="AD2235">
        <v>22</v>
      </c>
      <c r="AE2235" t="s">
        <v>8957</v>
      </c>
      <c r="AF2235" t="s">
        <v>7172</v>
      </c>
      <c r="AG2235" t="s">
        <v>7172</v>
      </c>
      <c r="AH2235" t="s">
        <v>7173</v>
      </c>
      <c r="AI2235" t="s">
        <v>4197</v>
      </c>
      <c r="AJ2235">
        <v>74</v>
      </c>
      <c r="AK2235" t="s">
        <v>57</v>
      </c>
      <c r="AL2235">
        <v>74120</v>
      </c>
      <c r="AM2235" t="s">
        <v>55</v>
      </c>
      <c r="AN2235" t="s">
        <v>55</v>
      </c>
      <c r="AO2235" t="s">
        <v>55</v>
      </c>
      <c r="AS2235" t="s">
        <v>343</v>
      </c>
      <c r="AT2235">
        <v>0</v>
      </c>
      <c r="AU2235">
        <v>0</v>
      </c>
      <c r="AV2235">
        <v>0</v>
      </c>
      <c r="BB2235">
        <v>0</v>
      </c>
      <c r="BC2235">
        <v>0</v>
      </c>
      <c r="BD2235" t="s">
        <v>60</v>
      </c>
      <c r="BE2235" s="5" t="s">
        <v>3831</v>
      </c>
      <c r="BF2235">
        <v>634343823</v>
      </c>
      <c r="BH2235" t="s">
        <v>323</v>
      </c>
      <c r="BI2235" t="s">
        <v>320</v>
      </c>
      <c r="BJ2235">
        <v>0.46458333333333335</v>
      </c>
      <c r="BK2235">
        <v>32.6</v>
      </c>
      <c r="BL2235">
        <v>3.86</v>
      </c>
      <c r="BM2235">
        <v>0</v>
      </c>
      <c r="BN2235">
        <v>-24.81</v>
      </c>
      <c r="BO2235">
        <v>11.65</v>
      </c>
      <c r="BP2235" t="s">
        <v>60</v>
      </c>
      <c r="BQ2235">
        <v>1.1572332869999999</v>
      </c>
      <c r="BR2235" t="s">
        <v>61</v>
      </c>
    </row>
    <row r="2236" spans="1:70" x14ac:dyDescent="0.2">
      <c r="A2236" s="19">
        <f t="shared" si="82"/>
        <v>9.8000000000000007</v>
      </c>
      <c r="B2236" s="20">
        <v>3752</v>
      </c>
      <c r="D2236" s="2" t="s">
        <v>1381</v>
      </c>
      <c r="E2236" s="2" t="str">
        <f t="shared" si="83"/>
        <v>ST</v>
      </c>
      <c r="F2236">
        <v>200720433</v>
      </c>
      <c r="G2236">
        <v>202606</v>
      </c>
      <c r="H2236" t="s">
        <v>52</v>
      </c>
      <c r="I2236" t="s">
        <v>321</v>
      </c>
      <c r="J2236" t="s">
        <v>322</v>
      </c>
      <c r="K2236" t="s">
        <v>54</v>
      </c>
      <c r="L2236" s="5" t="s">
        <v>5697</v>
      </c>
      <c r="M2236" s="5" t="s">
        <v>5681</v>
      </c>
      <c r="N2236" s="21">
        <v>873432610457</v>
      </c>
      <c r="P2236" t="s">
        <v>326</v>
      </c>
      <c r="Q2236" t="s">
        <v>326</v>
      </c>
      <c r="R2236" t="s">
        <v>56</v>
      </c>
      <c r="S2236" t="s">
        <v>327</v>
      </c>
      <c r="T2236">
        <v>21</v>
      </c>
      <c r="U2236" t="s">
        <v>57</v>
      </c>
      <c r="V2236">
        <v>21320</v>
      </c>
      <c r="W2236">
        <v>47.04</v>
      </c>
      <c r="X2236">
        <v>5.58</v>
      </c>
      <c r="Y2236">
        <v>0</v>
      </c>
      <c r="Z2236">
        <v>-35.799999999999997</v>
      </c>
      <c r="AA2236">
        <v>16.82</v>
      </c>
      <c r="AB2236">
        <v>2</v>
      </c>
      <c r="AC2236">
        <v>34.32</v>
      </c>
      <c r="AD2236">
        <v>34.32</v>
      </c>
      <c r="AE2236" t="s">
        <v>9993</v>
      </c>
      <c r="AF2236" t="s">
        <v>7174</v>
      </c>
      <c r="AG2236" t="s">
        <v>7174</v>
      </c>
      <c r="AH2236" t="s">
        <v>7175</v>
      </c>
      <c r="AI2236" t="s">
        <v>404</v>
      </c>
      <c r="AJ2236">
        <v>75</v>
      </c>
      <c r="AK2236" t="s">
        <v>57</v>
      </c>
      <c r="AL2236">
        <v>75003</v>
      </c>
      <c r="AM2236" t="s">
        <v>55</v>
      </c>
      <c r="AN2236" t="s">
        <v>55</v>
      </c>
      <c r="AO2236" t="s">
        <v>55</v>
      </c>
      <c r="AS2236" t="s">
        <v>343</v>
      </c>
      <c r="AT2236">
        <v>30</v>
      </c>
      <c r="AU2236">
        <v>31</v>
      </c>
      <c r="AV2236">
        <v>40</v>
      </c>
      <c r="BB2236">
        <v>0</v>
      </c>
      <c r="BC2236">
        <v>0</v>
      </c>
      <c r="BD2236" t="s">
        <v>60</v>
      </c>
      <c r="BE2236" s="5" t="s">
        <v>5226</v>
      </c>
      <c r="BF2236">
        <v>634353938</v>
      </c>
      <c r="BH2236" t="s">
        <v>323</v>
      </c>
      <c r="BI2236" t="s">
        <v>320</v>
      </c>
      <c r="BJ2236">
        <v>0.57361111111111107</v>
      </c>
      <c r="BK2236">
        <v>41</v>
      </c>
      <c r="BL2236">
        <v>4.8600000000000003</v>
      </c>
      <c r="BM2236">
        <v>0</v>
      </c>
      <c r="BN2236">
        <v>-31.2</v>
      </c>
      <c r="BO2236">
        <v>14.66</v>
      </c>
      <c r="BP2236" t="s">
        <v>60</v>
      </c>
      <c r="BQ2236">
        <v>1.1474074329999999</v>
      </c>
      <c r="BR2236" t="s">
        <v>61</v>
      </c>
    </row>
    <row r="2237" spans="1:70" x14ac:dyDescent="0.2">
      <c r="A2237" s="19">
        <f t="shared" si="82"/>
        <v>12.14</v>
      </c>
      <c r="B2237" s="20">
        <v>3752</v>
      </c>
      <c r="D2237" s="2" t="s">
        <v>1381</v>
      </c>
      <c r="E2237" s="2" t="str">
        <f t="shared" si="83"/>
        <v>ST</v>
      </c>
      <c r="F2237">
        <v>200720433</v>
      </c>
      <c r="G2237">
        <v>202606</v>
      </c>
      <c r="H2237" t="s">
        <v>52</v>
      </c>
      <c r="I2237" t="s">
        <v>321</v>
      </c>
      <c r="J2237" t="s">
        <v>322</v>
      </c>
      <c r="K2237" t="s">
        <v>54</v>
      </c>
      <c r="L2237" s="5">
        <v>46332</v>
      </c>
      <c r="M2237" s="5">
        <v>46362</v>
      </c>
      <c r="N2237" s="21">
        <v>872894686189</v>
      </c>
      <c r="P2237" t="s">
        <v>326</v>
      </c>
      <c r="Q2237" t="s">
        <v>326</v>
      </c>
      <c r="R2237" t="s">
        <v>56</v>
      </c>
      <c r="S2237" t="s">
        <v>327</v>
      </c>
      <c r="T2237">
        <v>21</v>
      </c>
      <c r="U2237" t="s">
        <v>57</v>
      </c>
      <c r="V2237">
        <v>21320</v>
      </c>
      <c r="W2237">
        <v>58.67</v>
      </c>
      <c r="X2237">
        <v>6.95</v>
      </c>
      <c r="Y2237">
        <v>0</v>
      </c>
      <c r="Z2237">
        <v>-44.65</v>
      </c>
      <c r="AA2237">
        <v>20.97</v>
      </c>
      <c r="AB2237">
        <v>3</v>
      </c>
      <c r="AC2237">
        <v>48.84</v>
      </c>
      <c r="AD2237">
        <v>48.84</v>
      </c>
      <c r="AE2237" t="s">
        <v>1459</v>
      </c>
      <c r="AF2237" t="s">
        <v>7176</v>
      </c>
      <c r="AG2237" t="s">
        <v>7176</v>
      </c>
      <c r="AH2237" t="s">
        <v>7177</v>
      </c>
      <c r="AI2237" t="s">
        <v>565</v>
      </c>
      <c r="AJ2237">
        <v>75</v>
      </c>
      <c r="AK2237" t="s">
        <v>57</v>
      </c>
      <c r="AL2237">
        <v>75003</v>
      </c>
      <c r="AM2237" t="s">
        <v>55</v>
      </c>
      <c r="AN2237" t="s">
        <v>55</v>
      </c>
      <c r="AO2237" t="s">
        <v>55</v>
      </c>
      <c r="AS2237" t="s">
        <v>343</v>
      </c>
      <c r="AT2237">
        <v>30</v>
      </c>
      <c r="AU2237">
        <v>31</v>
      </c>
      <c r="AV2237">
        <v>40</v>
      </c>
      <c r="BB2237">
        <v>0</v>
      </c>
      <c r="BC2237">
        <v>0</v>
      </c>
      <c r="BD2237" t="s">
        <v>60</v>
      </c>
      <c r="BE2237" s="5" t="s">
        <v>3831</v>
      </c>
      <c r="BF2237">
        <v>634343823</v>
      </c>
      <c r="BH2237" t="s">
        <v>323</v>
      </c>
      <c r="BI2237" t="s">
        <v>320</v>
      </c>
      <c r="BJ2237">
        <v>0.57916666666666672</v>
      </c>
      <c r="BK2237">
        <v>50.8</v>
      </c>
      <c r="BL2237">
        <v>6.02</v>
      </c>
      <c r="BM2237">
        <v>0</v>
      </c>
      <c r="BN2237">
        <v>-38.659999999999997</v>
      </c>
      <c r="BO2237">
        <v>18.16</v>
      </c>
      <c r="BP2237" t="s">
        <v>60</v>
      </c>
      <c r="BQ2237">
        <v>1.1549344580000001</v>
      </c>
      <c r="BR2237" t="s">
        <v>61</v>
      </c>
    </row>
    <row r="2238" spans="1:70" x14ac:dyDescent="0.2">
      <c r="A2238" s="19">
        <f t="shared" si="82"/>
        <v>9.1300000000000026</v>
      </c>
      <c r="B2238" s="20">
        <v>3752</v>
      </c>
      <c r="D2238" s="2" t="s">
        <v>1381</v>
      </c>
      <c r="E2238" s="2" t="str">
        <f t="shared" si="83"/>
        <v>ST</v>
      </c>
      <c r="F2238">
        <v>200720433</v>
      </c>
      <c r="G2238">
        <v>202606</v>
      </c>
      <c r="H2238" t="s">
        <v>52</v>
      </c>
      <c r="I2238" t="s">
        <v>321</v>
      </c>
      <c r="J2238" t="s">
        <v>322</v>
      </c>
      <c r="K2238" t="s">
        <v>54</v>
      </c>
      <c r="L2238" s="5">
        <v>46332</v>
      </c>
      <c r="M2238" s="5">
        <v>46362</v>
      </c>
      <c r="N2238" s="21">
        <v>872894205520</v>
      </c>
      <c r="P2238" t="s">
        <v>326</v>
      </c>
      <c r="Q2238" t="s">
        <v>326</v>
      </c>
      <c r="R2238" t="s">
        <v>56</v>
      </c>
      <c r="S2238" t="s">
        <v>327</v>
      </c>
      <c r="T2238">
        <v>21</v>
      </c>
      <c r="U2238" t="s">
        <v>57</v>
      </c>
      <c r="V2238">
        <v>21320</v>
      </c>
      <c r="W2238">
        <v>44.12</v>
      </c>
      <c r="X2238">
        <v>5.23</v>
      </c>
      <c r="Y2238">
        <v>0</v>
      </c>
      <c r="Z2238">
        <v>-33.57</v>
      </c>
      <c r="AA2238">
        <v>15.78</v>
      </c>
      <c r="AB2238">
        <v>2</v>
      </c>
      <c r="AC2238">
        <v>30.8</v>
      </c>
      <c r="AD2238">
        <v>30.8</v>
      </c>
      <c r="AE2238" t="s">
        <v>8396</v>
      </c>
      <c r="AF2238" t="s">
        <v>432</v>
      </c>
      <c r="AG2238" t="s">
        <v>432</v>
      </c>
      <c r="AH2238" t="s">
        <v>1711</v>
      </c>
      <c r="AI2238" t="s">
        <v>833</v>
      </c>
      <c r="AJ2238">
        <v>56</v>
      </c>
      <c r="AK2238" t="s">
        <v>57</v>
      </c>
      <c r="AL2238">
        <v>56300</v>
      </c>
      <c r="AM2238" t="s">
        <v>55</v>
      </c>
      <c r="AN2238" t="s">
        <v>55</v>
      </c>
      <c r="AO2238" t="s">
        <v>55</v>
      </c>
      <c r="AS2238" t="s">
        <v>343</v>
      </c>
      <c r="AT2238">
        <v>0</v>
      </c>
      <c r="AU2238">
        <v>0</v>
      </c>
      <c r="AV2238">
        <v>0</v>
      </c>
      <c r="BB2238">
        <v>0</v>
      </c>
      <c r="BC2238">
        <v>0</v>
      </c>
      <c r="BD2238" t="s">
        <v>60</v>
      </c>
      <c r="BE2238" s="5" t="s">
        <v>3831</v>
      </c>
      <c r="BF2238">
        <v>634343823</v>
      </c>
      <c r="BH2238" t="s">
        <v>323</v>
      </c>
      <c r="BI2238" t="s">
        <v>320</v>
      </c>
      <c r="BJ2238">
        <v>0.46805555555555556</v>
      </c>
      <c r="BK2238">
        <v>38.200000000000003</v>
      </c>
      <c r="BL2238">
        <v>4.53</v>
      </c>
      <c r="BM2238">
        <v>0</v>
      </c>
      <c r="BN2238">
        <v>-29.07</v>
      </c>
      <c r="BO2238">
        <v>13.66</v>
      </c>
      <c r="BP2238" t="s">
        <v>60</v>
      </c>
      <c r="BQ2238">
        <v>1.1549344580000001</v>
      </c>
      <c r="BR2238" t="s">
        <v>61</v>
      </c>
    </row>
    <row r="2239" spans="1:70" x14ac:dyDescent="0.2">
      <c r="A2239" s="19">
        <f t="shared" si="82"/>
        <v>9.1300000000000026</v>
      </c>
      <c r="B2239" s="20">
        <v>3752</v>
      </c>
      <c r="D2239" s="2" t="s">
        <v>1381</v>
      </c>
      <c r="E2239" s="2" t="str">
        <f t="shared" si="83"/>
        <v>ST</v>
      </c>
      <c r="F2239">
        <v>200720433</v>
      </c>
      <c r="G2239">
        <v>202606</v>
      </c>
      <c r="H2239" t="s">
        <v>52</v>
      </c>
      <c r="I2239" t="s">
        <v>321</v>
      </c>
      <c r="J2239" t="s">
        <v>322</v>
      </c>
      <c r="K2239" t="s">
        <v>54</v>
      </c>
      <c r="L2239" s="5" t="s">
        <v>5681</v>
      </c>
      <c r="M2239" s="5" t="s">
        <v>5682</v>
      </c>
      <c r="N2239" s="21">
        <v>873492067753</v>
      </c>
      <c r="P2239" t="s">
        <v>326</v>
      </c>
      <c r="Q2239" t="s">
        <v>326</v>
      </c>
      <c r="R2239" t="s">
        <v>56</v>
      </c>
      <c r="S2239" t="s">
        <v>327</v>
      </c>
      <c r="T2239">
        <v>21</v>
      </c>
      <c r="U2239" t="s">
        <v>57</v>
      </c>
      <c r="V2239">
        <v>21320</v>
      </c>
      <c r="W2239">
        <v>43.72</v>
      </c>
      <c r="X2239">
        <v>5.19</v>
      </c>
      <c r="Y2239">
        <v>0</v>
      </c>
      <c r="Z2239">
        <v>-33.270000000000003</v>
      </c>
      <c r="AA2239">
        <v>15.64</v>
      </c>
      <c r="AB2239">
        <v>2</v>
      </c>
      <c r="AC2239">
        <v>30.8</v>
      </c>
      <c r="AD2239">
        <v>30.8</v>
      </c>
      <c r="AE2239" t="s">
        <v>9994</v>
      </c>
      <c r="AF2239" t="s">
        <v>7178</v>
      </c>
      <c r="AG2239" t="s">
        <v>7178</v>
      </c>
      <c r="AH2239" t="s">
        <v>7179</v>
      </c>
      <c r="AI2239" t="s">
        <v>7180</v>
      </c>
      <c r="AJ2239">
        <v>58</v>
      </c>
      <c r="AK2239" t="s">
        <v>57</v>
      </c>
      <c r="AL2239">
        <v>58640</v>
      </c>
      <c r="AM2239" t="s">
        <v>55</v>
      </c>
      <c r="AN2239" t="s">
        <v>55</v>
      </c>
      <c r="AO2239" t="s">
        <v>55</v>
      </c>
      <c r="AS2239" t="s">
        <v>343</v>
      </c>
      <c r="AT2239">
        <v>0</v>
      </c>
      <c r="AU2239">
        <v>0</v>
      </c>
      <c r="AV2239">
        <v>0</v>
      </c>
      <c r="BB2239">
        <v>0</v>
      </c>
      <c r="BC2239">
        <v>0</v>
      </c>
      <c r="BD2239" t="s">
        <v>60</v>
      </c>
      <c r="BE2239" s="5" t="s">
        <v>5226</v>
      </c>
      <c r="BF2239">
        <v>634353938</v>
      </c>
      <c r="BH2239" t="s">
        <v>323</v>
      </c>
      <c r="BI2239" t="s">
        <v>320</v>
      </c>
      <c r="BJ2239">
        <v>0.44722222222222224</v>
      </c>
      <c r="BK2239">
        <v>38.200000000000003</v>
      </c>
      <c r="BL2239">
        <v>4.53</v>
      </c>
      <c r="BM2239">
        <v>0</v>
      </c>
      <c r="BN2239">
        <v>-29.07</v>
      </c>
      <c r="BO2239">
        <v>13.66</v>
      </c>
      <c r="BP2239" t="s">
        <v>60</v>
      </c>
      <c r="BQ2239">
        <v>1.1446231330000001</v>
      </c>
      <c r="BR2239" t="s">
        <v>61</v>
      </c>
    </row>
    <row r="2240" spans="1:70" x14ac:dyDescent="0.2">
      <c r="A2240" s="19">
        <f t="shared" si="82"/>
        <v>6.4499999999999993</v>
      </c>
      <c r="B2240" s="20">
        <v>3752</v>
      </c>
      <c r="D2240" s="2" t="s">
        <v>1381</v>
      </c>
      <c r="E2240" s="2" t="str">
        <f t="shared" si="83"/>
        <v>ST</v>
      </c>
      <c r="F2240">
        <v>200720433</v>
      </c>
      <c r="G2240">
        <v>202606</v>
      </c>
      <c r="H2240" t="s">
        <v>52</v>
      </c>
      <c r="I2240" t="s">
        <v>321</v>
      </c>
      <c r="J2240" t="s">
        <v>322</v>
      </c>
      <c r="K2240" t="s">
        <v>54</v>
      </c>
      <c r="L2240" s="5" t="s">
        <v>3826</v>
      </c>
      <c r="M2240" s="5" t="s">
        <v>5222</v>
      </c>
      <c r="N2240" s="21">
        <v>873197291437</v>
      </c>
      <c r="P2240" t="s">
        <v>326</v>
      </c>
      <c r="Q2240" t="s">
        <v>326</v>
      </c>
      <c r="R2240" t="s">
        <v>56</v>
      </c>
      <c r="S2240" t="s">
        <v>327</v>
      </c>
      <c r="T2240">
        <v>21</v>
      </c>
      <c r="U2240" t="s">
        <v>57</v>
      </c>
      <c r="V2240">
        <v>21320</v>
      </c>
      <c r="W2240">
        <v>31.32</v>
      </c>
      <c r="X2240">
        <v>3.71</v>
      </c>
      <c r="Y2240">
        <v>0</v>
      </c>
      <c r="Z2240">
        <v>-23.84</v>
      </c>
      <c r="AA2240">
        <v>11.19</v>
      </c>
      <c r="AB2240">
        <v>1</v>
      </c>
      <c r="AC2240">
        <v>13.2</v>
      </c>
      <c r="AD2240">
        <v>13.2</v>
      </c>
      <c r="AE2240" t="s">
        <v>1497</v>
      </c>
      <c r="AF2240" t="s">
        <v>7181</v>
      </c>
      <c r="AG2240" t="s">
        <v>7182</v>
      </c>
      <c r="AH2240" t="s">
        <v>7183</v>
      </c>
      <c r="AI2240" t="s">
        <v>7184</v>
      </c>
      <c r="AJ2240">
        <v>4</v>
      </c>
      <c r="AK2240" t="s">
        <v>57</v>
      </c>
      <c r="AL2240">
        <v>4000</v>
      </c>
      <c r="AM2240" t="s">
        <v>55</v>
      </c>
      <c r="AN2240" t="s">
        <v>55</v>
      </c>
      <c r="AO2240" t="s">
        <v>55</v>
      </c>
      <c r="AS2240" t="s">
        <v>343</v>
      </c>
      <c r="AT2240">
        <v>0</v>
      </c>
      <c r="AU2240">
        <v>0</v>
      </c>
      <c r="AV2240">
        <v>0</v>
      </c>
      <c r="BB2240">
        <v>0</v>
      </c>
      <c r="BC2240">
        <v>0</v>
      </c>
      <c r="BD2240" t="s">
        <v>60</v>
      </c>
      <c r="BE2240" s="5" t="s">
        <v>5226</v>
      </c>
      <c r="BF2240">
        <v>634353938</v>
      </c>
      <c r="BH2240" t="s">
        <v>323</v>
      </c>
      <c r="BI2240" t="s">
        <v>320</v>
      </c>
      <c r="BJ2240">
        <v>0.47361111111111109</v>
      </c>
      <c r="BK2240">
        <v>27</v>
      </c>
      <c r="BL2240">
        <v>3.2</v>
      </c>
      <c r="BM2240">
        <v>0</v>
      </c>
      <c r="BN2240">
        <v>-20.55</v>
      </c>
      <c r="BO2240">
        <v>9.65</v>
      </c>
      <c r="BP2240" t="s">
        <v>60</v>
      </c>
      <c r="BQ2240">
        <v>1.1600389769999999</v>
      </c>
      <c r="BR2240" t="s">
        <v>61</v>
      </c>
    </row>
    <row r="2241" spans="1:70" x14ac:dyDescent="0.2">
      <c r="A2241" s="19">
        <f t="shared" si="82"/>
        <v>5.4499999999999993</v>
      </c>
      <c r="B2241" s="20">
        <v>3752</v>
      </c>
      <c r="D2241" s="2" t="s">
        <v>1381</v>
      </c>
      <c r="E2241" s="2" t="str">
        <f t="shared" si="83"/>
        <v>ST</v>
      </c>
      <c r="F2241">
        <v>200720433</v>
      </c>
      <c r="G2241">
        <v>202606</v>
      </c>
      <c r="H2241" t="s">
        <v>52</v>
      </c>
      <c r="I2241" t="s">
        <v>321</v>
      </c>
      <c r="J2241" t="s">
        <v>322</v>
      </c>
      <c r="K2241" t="s">
        <v>54</v>
      </c>
      <c r="L2241" s="5" t="s">
        <v>3826</v>
      </c>
      <c r="M2241" s="5" t="s">
        <v>5697</v>
      </c>
      <c r="N2241" s="21">
        <v>873243694473</v>
      </c>
      <c r="P2241" t="s">
        <v>326</v>
      </c>
      <c r="Q2241" t="s">
        <v>326</v>
      </c>
      <c r="R2241" t="s">
        <v>56</v>
      </c>
      <c r="S2241" t="s">
        <v>327</v>
      </c>
      <c r="T2241">
        <v>21</v>
      </c>
      <c r="U2241" t="s">
        <v>57</v>
      </c>
      <c r="V2241">
        <v>21320</v>
      </c>
      <c r="W2241">
        <v>26.45</v>
      </c>
      <c r="X2241">
        <v>3.13</v>
      </c>
      <c r="Y2241">
        <v>0</v>
      </c>
      <c r="Z2241">
        <v>-20.13</v>
      </c>
      <c r="AA2241">
        <v>9.4499999999999993</v>
      </c>
      <c r="AB2241">
        <v>1</v>
      </c>
      <c r="AC2241">
        <v>5.28</v>
      </c>
      <c r="AD2241">
        <v>5.28</v>
      </c>
      <c r="AE2241" t="s">
        <v>9995</v>
      </c>
      <c r="AF2241" t="s">
        <v>5155</v>
      </c>
      <c r="AG2241" t="s">
        <v>5155</v>
      </c>
      <c r="AH2241" t="s">
        <v>5156</v>
      </c>
      <c r="AI2241" t="s">
        <v>5157</v>
      </c>
      <c r="AJ2241">
        <v>47</v>
      </c>
      <c r="AK2241" t="s">
        <v>57</v>
      </c>
      <c r="AL2241">
        <v>47400</v>
      </c>
      <c r="AM2241" t="s">
        <v>55</v>
      </c>
      <c r="AN2241" t="s">
        <v>55</v>
      </c>
      <c r="AO2241" t="s">
        <v>55</v>
      </c>
      <c r="AS2241" t="s">
        <v>342</v>
      </c>
      <c r="AT2241">
        <v>20</v>
      </c>
      <c r="AU2241">
        <v>21</v>
      </c>
      <c r="AV2241">
        <v>29</v>
      </c>
      <c r="BB2241">
        <v>0</v>
      </c>
      <c r="BC2241">
        <v>0</v>
      </c>
      <c r="BD2241" t="s">
        <v>60</v>
      </c>
      <c r="BE2241" s="5" t="s">
        <v>5226</v>
      </c>
      <c r="BF2241">
        <v>634353938</v>
      </c>
      <c r="BH2241" t="s">
        <v>323</v>
      </c>
      <c r="BI2241" t="s">
        <v>320</v>
      </c>
      <c r="BJ2241">
        <v>0.37291666666666667</v>
      </c>
      <c r="BK2241">
        <v>22.8</v>
      </c>
      <c r="BL2241">
        <v>2.7</v>
      </c>
      <c r="BM2241">
        <v>0</v>
      </c>
      <c r="BN2241">
        <v>-17.350000000000001</v>
      </c>
      <c r="BO2241">
        <v>8.15</v>
      </c>
      <c r="BP2241" t="s">
        <v>60</v>
      </c>
      <c r="BQ2241">
        <v>1.1600389769999999</v>
      </c>
      <c r="BR2241" t="s">
        <v>61</v>
      </c>
    </row>
    <row r="2242" spans="1:70" x14ac:dyDescent="0.2">
      <c r="A2242" s="19">
        <f t="shared" si="82"/>
        <v>10.129999999999995</v>
      </c>
      <c r="B2242" s="20">
        <v>3752</v>
      </c>
      <c r="D2242" s="2" t="s">
        <v>1381</v>
      </c>
      <c r="E2242" s="2" t="str">
        <f t="shared" si="83"/>
        <v>ST</v>
      </c>
      <c r="F2242">
        <v>200720433</v>
      </c>
      <c r="G2242">
        <v>202606</v>
      </c>
      <c r="H2242" t="s">
        <v>52</v>
      </c>
      <c r="I2242" t="s">
        <v>321</v>
      </c>
      <c r="J2242" t="s">
        <v>322</v>
      </c>
      <c r="K2242" t="s">
        <v>54</v>
      </c>
      <c r="L2242" s="5" t="s">
        <v>3831</v>
      </c>
      <c r="M2242" s="5" t="s">
        <v>5681</v>
      </c>
      <c r="N2242" s="21">
        <v>873290375740</v>
      </c>
      <c r="P2242" t="s">
        <v>326</v>
      </c>
      <c r="Q2242" t="s">
        <v>326</v>
      </c>
      <c r="R2242" t="s">
        <v>56</v>
      </c>
      <c r="S2242" t="s">
        <v>327</v>
      </c>
      <c r="T2242">
        <v>21</v>
      </c>
      <c r="U2242" t="s">
        <v>57</v>
      </c>
      <c r="V2242">
        <v>21320</v>
      </c>
      <c r="W2242">
        <v>48.66</v>
      </c>
      <c r="X2242">
        <v>38.369999999999997</v>
      </c>
      <c r="Y2242">
        <v>0</v>
      </c>
      <c r="Z2242">
        <v>-37.03</v>
      </c>
      <c r="AA2242">
        <v>50</v>
      </c>
      <c r="AB2242">
        <v>3</v>
      </c>
      <c r="AC2242">
        <v>37.4</v>
      </c>
      <c r="AD2242">
        <v>37.4</v>
      </c>
      <c r="AE2242" t="s">
        <v>9996</v>
      </c>
      <c r="AF2242" t="s">
        <v>7185</v>
      </c>
      <c r="AG2242" t="s">
        <v>7185</v>
      </c>
      <c r="AH2242" t="s">
        <v>7186</v>
      </c>
      <c r="AI2242" t="s">
        <v>7187</v>
      </c>
      <c r="AJ2242">
        <v>20</v>
      </c>
      <c r="AK2242" t="s">
        <v>57</v>
      </c>
      <c r="AL2242">
        <v>20167</v>
      </c>
      <c r="AM2242" t="s">
        <v>55</v>
      </c>
      <c r="AN2242" t="s">
        <v>55</v>
      </c>
      <c r="AO2242" t="s">
        <v>55</v>
      </c>
      <c r="AS2242" t="s">
        <v>343</v>
      </c>
      <c r="AT2242">
        <v>0</v>
      </c>
      <c r="AU2242">
        <v>0</v>
      </c>
      <c r="AV2242">
        <v>0</v>
      </c>
      <c r="BB2242">
        <v>0</v>
      </c>
      <c r="BC2242">
        <v>0</v>
      </c>
      <c r="BD2242" t="s">
        <v>60</v>
      </c>
      <c r="BE2242" s="5" t="s">
        <v>5226</v>
      </c>
      <c r="BF2242">
        <v>634353938</v>
      </c>
      <c r="BH2242" t="s">
        <v>323</v>
      </c>
      <c r="BI2242" t="s">
        <v>320</v>
      </c>
      <c r="BJ2242">
        <v>0.36805555555555558</v>
      </c>
      <c r="BK2242">
        <v>42.4</v>
      </c>
      <c r="BL2242">
        <v>33.44</v>
      </c>
      <c r="BM2242">
        <v>0</v>
      </c>
      <c r="BN2242">
        <v>-32.270000000000003</v>
      </c>
      <c r="BO2242">
        <v>43.57</v>
      </c>
      <c r="BP2242" t="s">
        <v>60</v>
      </c>
      <c r="BQ2242">
        <v>1.1475391020000001</v>
      </c>
      <c r="BR2242" t="s">
        <v>61</v>
      </c>
    </row>
    <row r="2243" spans="1:70" x14ac:dyDescent="0.2">
      <c r="A2243" s="19">
        <f t="shared" si="82"/>
        <v>15.159999999999997</v>
      </c>
      <c r="B2243" s="20">
        <v>3752</v>
      </c>
      <c r="D2243" s="2" t="s">
        <v>1381</v>
      </c>
      <c r="E2243" s="2" t="str">
        <f t="shared" si="83"/>
        <v>ST</v>
      </c>
      <c r="F2243">
        <v>200720433</v>
      </c>
      <c r="G2243">
        <v>202606</v>
      </c>
      <c r="H2243" t="s">
        <v>52</v>
      </c>
      <c r="I2243" t="s">
        <v>321</v>
      </c>
      <c r="J2243" t="s">
        <v>322</v>
      </c>
      <c r="K2243" t="s">
        <v>54</v>
      </c>
      <c r="L2243" s="5" t="s">
        <v>5697</v>
      </c>
      <c r="M2243" s="5" t="s">
        <v>5681</v>
      </c>
      <c r="N2243" s="21">
        <v>873428546522</v>
      </c>
      <c r="P2243" t="s">
        <v>326</v>
      </c>
      <c r="Q2243" t="s">
        <v>326</v>
      </c>
      <c r="R2243" t="s">
        <v>56</v>
      </c>
      <c r="S2243" t="s">
        <v>327</v>
      </c>
      <c r="T2243">
        <v>21</v>
      </c>
      <c r="U2243" t="s">
        <v>57</v>
      </c>
      <c r="V2243">
        <v>21320</v>
      </c>
      <c r="W2243">
        <v>72.569999999999993</v>
      </c>
      <c r="X2243">
        <v>8.61</v>
      </c>
      <c r="Y2243">
        <v>0</v>
      </c>
      <c r="Z2243">
        <v>-55.22</v>
      </c>
      <c r="AA2243">
        <v>25.96</v>
      </c>
      <c r="AB2243">
        <v>5</v>
      </c>
      <c r="AC2243">
        <v>68.86</v>
      </c>
      <c r="AD2243">
        <v>68.86</v>
      </c>
      <c r="AE2243" t="s">
        <v>1489</v>
      </c>
      <c r="AF2243" t="s">
        <v>7188</v>
      </c>
      <c r="AG2243" t="s">
        <v>7188</v>
      </c>
      <c r="AH2243" t="s">
        <v>7189</v>
      </c>
      <c r="AI2243" t="s">
        <v>6415</v>
      </c>
      <c r="AJ2243">
        <v>83</v>
      </c>
      <c r="AK2243" t="s">
        <v>57</v>
      </c>
      <c r="AL2243">
        <v>83440</v>
      </c>
      <c r="AM2243" t="s">
        <v>55</v>
      </c>
      <c r="AN2243" t="s">
        <v>55</v>
      </c>
      <c r="AO2243" t="s">
        <v>55</v>
      </c>
      <c r="AS2243" t="s">
        <v>343</v>
      </c>
      <c r="AT2243">
        <v>0</v>
      </c>
      <c r="AU2243">
        <v>0</v>
      </c>
      <c r="AV2243">
        <v>0</v>
      </c>
      <c r="BB2243">
        <v>0</v>
      </c>
      <c r="BC2243">
        <v>0</v>
      </c>
      <c r="BD2243" t="s">
        <v>60</v>
      </c>
      <c r="BE2243" s="5" t="s">
        <v>5226</v>
      </c>
      <c r="BF2243">
        <v>634353938</v>
      </c>
      <c r="BH2243" t="s">
        <v>323</v>
      </c>
      <c r="BI2243" t="s">
        <v>320</v>
      </c>
      <c r="BJ2243">
        <v>0.45902777777777776</v>
      </c>
      <c r="BK2243">
        <v>63.4</v>
      </c>
      <c r="BL2243">
        <v>7.52</v>
      </c>
      <c r="BM2243">
        <v>0</v>
      </c>
      <c r="BN2243">
        <v>-48.24</v>
      </c>
      <c r="BO2243">
        <v>22.68</v>
      </c>
      <c r="BP2243" t="s">
        <v>60</v>
      </c>
      <c r="BQ2243">
        <v>1.1446231330000001</v>
      </c>
      <c r="BR2243" t="s">
        <v>61</v>
      </c>
    </row>
    <row r="2244" spans="1:70" x14ac:dyDescent="0.2">
      <c r="A2244" s="19">
        <f t="shared" si="82"/>
        <v>14.82</v>
      </c>
      <c r="B2244" s="20">
        <v>3752</v>
      </c>
      <c r="D2244" s="2" t="s">
        <v>1381</v>
      </c>
      <c r="E2244" s="2" t="str">
        <f t="shared" si="83"/>
        <v>ST</v>
      </c>
      <c r="F2244">
        <v>200720433</v>
      </c>
      <c r="G2244">
        <v>202606</v>
      </c>
      <c r="H2244" t="s">
        <v>52</v>
      </c>
      <c r="I2244" t="s">
        <v>321</v>
      </c>
      <c r="J2244" t="s">
        <v>322</v>
      </c>
      <c r="K2244" t="s">
        <v>54</v>
      </c>
      <c r="L2244" s="5" t="s">
        <v>5681</v>
      </c>
      <c r="M2244" s="5" t="s">
        <v>5682</v>
      </c>
      <c r="N2244" s="21">
        <v>873491293510</v>
      </c>
      <c r="P2244" t="s">
        <v>326</v>
      </c>
      <c r="Q2244" t="s">
        <v>326</v>
      </c>
      <c r="R2244" t="s">
        <v>56</v>
      </c>
      <c r="S2244" t="s">
        <v>327</v>
      </c>
      <c r="T2244">
        <v>21</v>
      </c>
      <c r="U2244" t="s">
        <v>57</v>
      </c>
      <c r="V2244">
        <v>21320</v>
      </c>
      <c r="W2244">
        <v>70.97</v>
      </c>
      <c r="X2244">
        <v>8.4</v>
      </c>
      <c r="Y2244">
        <v>0</v>
      </c>
      <c r="Z2244">
        <v>-54</v>
      </c>
      <c r="AA2244">
        <v>25.36</v>
      </c>
      <c r="AB2244">
        <v>4</v>
      </c>
      <c r="AC2244">
        <v>66.44</v>
      </c>
      <c r="AD2244">
        <v>66.44</v>
      </c>
      <c r="AE2244" t="s">
        <v>1531</v>
      </c>
      <c r="AF2244" t="s">
        <v>7190</v>
      </c>
      <c r="AG2244" t="s">
        <v>7190</v>
      </c>
      <c r="AH2244" t="s">
        <v>7191</v>
      </c>
      <c r="AI2244" t="s">
        <v>7192</v>
      </c>
      <c r="AJ2244">
        <v>38</v>
      </c>
      <c r="AK2244" t="s">
        <v>57</v>
      </c>
      <c r="AL2244">
        <v>38620</v>
      </c>
      <c r="AM2244" t="s">
        <v>55</v>
      </c>
      <c r="AN2244" t="s">
        <v>55</v>
      </c>
      <c r="AO2244" t="s">
        <v>55</v>
      </c>
      <c r="AS2244" t="s">
        <v>343</v>
      </c>
      <c r="AT2244">
        <v>26</v>
      </c>
      <c r="AU2244">
        <v>31</v>
      </c>
      <c r="AV2244">
        <v>41</v>
      </c>
      <c r="BB2244">
        <v>0</v>
      </c>
      <c r="BC2244">
        <v>0</v>
      </c>
      <c r="BD2244" t="s">
        <v>60</v>
      </c>
      <c r="BE2244" s="5" t="s">
        <v>5226</v>
      </c>
      <c r="BF2244">
        <v>634353938</v>
      </c>
      <c r="BH2244" t="s">
        <v>323</v>
      </c>
      <c r="BI2244" t="s">
        <v>320</v>
      </c>
      <c r="BJ2244">
        <v>0.44097222222222221</v>
      </c>
      <c r="BK2244">
        <v>62</v>
      </c>
      <c r="BL2244">
        <v>7.34</v>
      </c>
      <c r="BM2244">
        <v>0</v>
      </c>
      <c r="BN2244">
        <v>-47.18</v>
      </c>
      <c r="BO2244">
        <v>22.16</v>
      </c>
      <c r="BP2244" t="s">
        <v>60</v>
      </c>
      <c r="BQ2244">
        <v>1.1446231330000001</v>
      </c>
      <c r="BR2244" t="s">
        <v>61</v>
      </c>
    </row>
    <row r="2245" spans="1:70" x14ac:dyDescent="0.2">
      <c r="A2245" s="19">
        <f t="shared" si="82"/>
        <v>21.510000000000005</v>
      </c>
      <c r="B2245" s="20">
        <v>3752</v>
      </c>
      <c r="D2245" s="2" t="s">
        <v>1381</v>
      </c>
      <c r="E2245" s="2" t="str">
        <f t="shared" si="83"/>
        <v>ST</v>
      </c>
      <c r="F2245">
        <v>200720433</v>
      </c>
      <c r="G2245">
        <v>202606</v>
      </c>
      <c r="H2245" t="s">
        <v>52</v>
      </c>
      <c r="I2245" t="s">
        <v>321</v>
      </c>
      <c r="J2245" t="s">
        <v>322</v>
      </c>
      <c r="K2245" t="s">
        <v>54</v>
      </c>
      <c r="L2245" s="5" t="s">
        <v>5697</v>
      </c>
      <c r="M2245" s="5" t="s">
        <v>5682</v>
      </c>
      <c r="N2245" s="21">
        <v>873423033700</v>
      </c>
      <c r="P2245" t="s">
        <v>326</v>
      </c>
      <c r="Q2245" t="s">
        <v>326</v>
      </c>
      <c r="R2245" t="s">
        <v>56</v>
      </c>
      <c r="S2245" t="s">
        <v>327</v>
      </c>
      <c r="T2245">
        <v>21</v>
      </c>
      <c r="U2245" t="s">
        <v>57</v>
      </c>
      <c r="V2245">
        <v>21320</v>
      </c>
      <c r="W2245">
        <v>103.27</v>
      </c>
      <c r="X2245">
        <v>12.23</v>
      </c>
      <c r="Y2245">
        <v>0</v>
      </c>
      <c r="Z2245">
        <v>-78.59</v>
      </c>
      <c r="AA2245">
        <v>36.909999999999997</v>
      </c>
      <c r="AB2245">
        <v>9</v>
      </c>
      <c r="AC2245">
        <v>110.66</v>
      </c>
      <c r="AD2245">
        <v>110.66</v>
      </c>
      <c r="AE2245" t="s">
        <v>2342</v>
      </c>
      <c r="AF2245" t="s">
        <v>803</v>
      </c>
      <c r="AG2245" t="s">
        <v>803</v>
      </c>
      <c r="AH2245" t="s">
        <v>804</v>
      </c>
      <c r="AI2245" t="s">
        <v>805</v>
      </c>
      <c r="AJ2245">
        <v>35</v>
      </c>
      <c r="AK2245" t="s">
        <v>57</v>
      </c>
      <c r="AL2245">
        <v>35730</v>
      </c>
      <c r="AM2245" t="s">
        <v>55</v>
      </c>
      <c r="AN2245" t="s">
        <v>55</v>
      </c>
      <c r="AO2245" t="s">
        <v>55</v>
      </c>
      <c r="AS2245" t="s">
        <v>343</v>
      </c>
      <c r="AT2245">
        <v>30</v>
      </c>
      <c r="AU2245">
        <v>31</v>
      </c>
      <c r="AV2245">
        <v>40</v>
      </c>
      <c r="BB2245">
        <v>0</v>
      </c>
      <c r="BC2245">
        <v>0</v>
      </c>
      <c r="BD2245" t="s">
        <v>60</v>
      </c>
      <c r="BE2245" s="5" t="s">
        <v>5226</v>
      </c>
      <c r="BF2245">
        <v>634353938</v>
      </c>
      <c r="BH2245" t="s">
        <v>323</v>
      </c>
      <c r="BI2245" t="s">
        <v>320</v>
      </c>
      <c r="BJ2245">
        <v>0.38541666666666669</v>
      </c>
      <c r="BK2245">
        <v>90</v>
      </c>
      <c r="BL2245">
        <v>10.66</v>
      </c>
      <c r="BM2245">
        <v>0</v>
      </c>
      <c r="BN2245">
        <v>-68.489999999999995</v>
      </c>
      <c r="BO2245">
        <v>32.17</v>
      </c>
      <c r="BP2245" t="s">
        <v>60</v>
      </c>
      <c r="BQ2245">
        <v>1.1474074329999999</v>
      </c>
      <c r="BR2245" t="s">
        <v>61</v>
      </c>
    </row>
    <row r="2246" spans="1:70" x14ac:dyDescent="0.2">
      <c r="A2246" s="19">
        <f t="shared" si="82"/>
        <v>10.129999999999995</v>
      </c>
      <c r="B2246" s="20">
        <v>3752</v>
      </c>
      <c r="D2246" s="2" t="s">
        <v>1381</v>
      </c>
      <c r="E2246" s="2" t="str">
        <f t="shared" si="83"/>
        <v>ST</v>
      </c>
      <c r="F2246">
        <v>200720433</v>
      </c>
      <c r="G2246">
        <v>202606</v>
      </c>
      <c r="H2246" t="s">
        <v>52</v>
      </c>
      <c r="I2246" t="s">
        <v>321</v>
      </c>
      <c r="J2246" t="s">
        <v>322</v>
      </c>
      <c r="K2246" t="s">
        <v>54</v>
      </c>
      <c r="L2246" s="5" t="s">
        <v>4087</v>
      </c>
      <c r="M2246" s="5" t="s">
        <v>3826</v>
      </c>
      <c r="N2246" s="21">
        <v>873129128656</v>
      </c>
      <c r="P2246" t="s">
        <v>326</v>
      </c>
      <c r="Q2246" t="s">
        <v>326</v>
      </c>
      <c r="R2246" t="s">
        <v>56</v>
      </c>
      <c r="S2246" t="s">
        <v>327</v>
      </c>
      <c r="T2246">
        <v>21</v>
      </c>
      <c r="U2246" t="s">
        <v>57</v>
      </c>
      <c r="V2246">
        <v>21320</v>
      </c>
      <c r="W2246">
        <v>49.07</v>
      </c>
      <c r="X2246">
        <v>5.82</v>
      </c>
      <c r="Y2246">
        <v>0</v>
      </c>
      <c r="Z2246">
        <v>-37.340000000000003</v>
      </c>
      <c r="AA2246">
        <v>17.54</v>
      </c>
      <c r="AB2246">
        <v>3</v>
      </c>
      <c r="AC2246">
        <v>36.96</v>
      </c>
      <c r="AD2246">
        <v>36.96</v>
      </c>
      <c r="AE2246" t="s">
        <v>1571</v>
      </c>
      <c r="AF2246" t="s">
        <v>1426</v>
      </c>
      <c r="AG2246" t="s">
        <v>1426</v>
      </c>
      <c r="AH2246" t="s">
        <v>7193</v>
      </c>
      <c r="AI2246" t="s">
        <v>7194</v>
      </c>
      <c r="AJ2246">
        <v>59</v>
      </c>
      <c r="AK2246" t="s">
        <v>57</v>
      </c>
      <c r="AL2246">
        <v>59780</v>
      </c>
      <c r="AM2246" t="s">
        <v>55</v>
      </c>
      <c r="AN2246" t="s">
        <v>55</v>
      </c>
      <c r="AO2246" t="s">
        <v>55</v>
      </c>
      <c r="AS2246" t="s">
        <v>343</v>
      </c>
      <c r="AT2246">
        <v>30</v>
      </c>
      <c r="AU2246">
        <v>31</v>
      </c>
      <c r="AV2246">
        <v>39</v>
      </c>
      <c r="BB2246">
        <v>0</v>
      </c>
      <c r="BC2246">
        <v>0</v>
      </c>
      <c r="BD2246" t="s">
        <v>60</v>
      </c>
      <c r="BE2246" s="5" t="s">
        <v>3831</v>
      </c>
      <c r="BF2246">
        <v>634343823</v>
      </c>
      <c r="BH2246" t="s">
        <v>323</v>
      </c>
      <c r="BI2246" t="s">
        <v>320</v>
      </c>
      <c r="BJ2246">
        <v>0.51249999999999996</v>
      </c>
      <c r="BK2246">
        <v>42.4</v>
      </c>
      <c r="BL2246">
        <v>5.03</v>
      </c>
      <c r="BM2246">
        <v>0</v>
      </c>
      <c r="BN2246">
        <v>-32.270000000000003</v>
      </c>
      <c r="BO2246">
        <v>15.16</v>
      </c>
      <c r="BP2246" t="s">
        <v>60</v>
      </c>
      <c r="BQ2246">
        <v>1.1572332869999999</v>
      </c>
      <c r="BR2246" t="s">
        <v>61</v>
      </c>
    </row>
    <row r="2247" spans="1:70" x14ac:dyDescent="0.2">
      <c r="A2247" s="19">
        <f t="shared" si="82"/>
        <v>9.8000000000000007</v>
      </c>
      <c r="B2247" s="20">
        <v>3752</v>
      </c>
      <c r="D2247" s="2" t="s">
        <v>1381</v>
      </c>
      <c r="E2247" s="2" t="str">
        <f t="shared" si="83"/>
        <v>ST</v>
      </c>
      <c r="F2247">
        <v>200720433</v>
      </c>
      <c r="G2247">
        <v>202606</v>
      </c>
      <c r="H2247" t="s">
        <v>52</v>
      </c>
      <c r="I2247" t="s">
        <v>321</v>
      </c>
      <c r="J2247" t="s">
        <v>322</v>
      </c>
      <c r="K2247" t="s">
        <v>54</v>
      </c>
      <c r="L2247" s="5">
        <v>46332</v>
      </c>
      <c r="M2247" s="5" t="s">
        <v>2497</v>
      </c>
      <c r="N2247" s="21">
        <v>872936277286</v>
      </c>
      <c r="P2247" t="s">
        <v>326</v>
      </c>
      <c r="Q2247" t="s">
        <v>326</v>
      </c>
      <c r="R2247" t="s">
        <v>56</v>
      </c>
      <c r="S2247" t="s">
        <v>327</v>
      </c>
      <c r="T2247">
        <v>21</v>
      </c>
      <c r="U2247" t="s">
        <v>57</v>
      </c>
      <c r="V2247">
        <v>21320</v>
      </c>
      <c r="W2247">
        <v>47.35</v>
      </c>
      <c r="X2247">
        <v>5.61</v>
      </c>
      <c r="Y2247">
        <v>0</v>
      </c>
      <c r="Z2247">
        <v>-36.03</v>
      </c>
      <c r="AA2247">
        <v>16.93</v>
      </c>
      <c r="AB2247">
        <v>3</v>
      </c>
      <c r="AC2247">
        <v>35.200000000000003</v>
      </c>
      <c r="AD2247">
        <v>35.200000000000003</v>
      </c>
      <c r="AE2247" t="s">
        <v>9997</v>
      </c>
      <c r="AF2247" t="s">
        <v>5347</v>
      </c>
      <c r="AG2247" t="s">
        <v>5347</v>
      </c>
      <c r="AH2247" t="s">
        <v>5348</v>
      </c>
      <c r="AI2247" t="s">
        <v>5349</v>
      </c>
      <c r="AJ2247">
        <v>29</v>
      </c>
      <c r="AK2247" t="s">
        <v>57</v>
      </c>
      <c r="AL2247">
        <v>29860</v>
      </c>
      <c r="AM2247" t="s">
        <v>55</v>
      </c>
      <c r="AN2247" t="s">
        <v>55</v>
      </c>
      <c r="AO2247" t="s">
        <v>55</v>
      </c>
      <c r="AS2247" t="s">
        <v>343</v>
      </c>
      <c r="AT2247">
        <v>0</v>
      </c>
      <c r="AU2247">
        <v>0</v>
      </c>
      <c r="AV2247">
        <v>0</v>
      </c>
      <c r="BB2247">
        <v>0</v>
      </c>
      <c r="BC2247">
        <v>0</v>
      </c>
      <c r="BD2247" t="s">
        <v>60</v>
      </c>
      <c r="BE2247" s="5" t="s">
        <v>3831</v>
      </c>
      <c r="BF2247">
        <v>634343823</v>
      </c>
      <c r="BH2247" t="s">
        <v>323</v>
      </c>
      <c r="BI2247" t="s">
        <v>320</v>
      </c>
      <c r="BJ2247">
        <v>0.41597222222222224</v>
      </c>
      <c r="BK2247">
        <v>41</v>
      </c>
      <c r="BL2247">
        <v>4.8600000000000003</v>
      </c>
      <c r="BM2247">
        <v>0</v>
      </c>
      <c r="BN2247">
        <v>-31.2</v>
      </c>
      <c r="BO2247">
        <v>14.66</v>
      </c>
      <c r="BP2247" t="s">
        <v>60</v>
      </c>
      <c r="BQ2247">
        <v>1.1549344580000001</v>
      </c>
      <c r="BR2247" t="s">
        <v>61</v>
      </c>
    </row>
    <row r="2248" spans="1:70" x14ac:dyDescent="0.2">
      <c r="A2248" s="19">
        <f t="shared" si="82"/>
        <v>24.86</v>
      </c>
      <c r="B2248" s="20">
        <v>3752</v>
      </c>
      <c r="D2248" s="2" t="s">
        <v>1381</v>
      </c>
      <c r="E2248" s="2" t="str">
        <f t="shared" si="83"/>
        <v>ST</v>
      </c>
      <c r="F2248">
        <v>200720433</v>
      </c>
      <c r="G2248">
        <v>202606</v>
      </c>
      <c r="H2248" t="s">
        <v>52</v>
      </c>
      <c r="I2248" t="s">
        <v>321</v>
      </c>
      <c r="J2248" t="s">
        <v>322</v>
      </c>
      <c r="K2248" t="s">
        <v>54</v>
      </c>
      <c r="L2248" s="5" t="s">
        <v>5681</v>
      </c>
      <c r="M2248" s="5" t="s">
        <v>5682</v>
      </c>
      <c r="N2248" s="21">
        <v>873484654085</v>
      </c>
      <c r="P2248" t="s">
        <v>326</v>
      </c>
      <c r="Q2248" t="s">
        <v>326</v>
      </c>
      <c r="R2248" t="s">
        <v>56</v>
      </c>
      <c r="S2248" t="s">
        <v>327</v>
      </c>
      <c r="T2248">
        <v>21</v>
      </c>
      <c r="U2248" t="s">
        <v>57</v>
      </c>
      <c r="V2248">
        <v>21320</v>
      </c>
      <c r="W2248">
        <v>119.04</v>
      </c>
      <c r="X2248">
        <v>14.11</v>
      </c>
      <c r="Y2248">
        <v>0</v>
      </c>
      <c r="Z2248">
        <v>-90.59</v>
      </c>
      <c r="AA2248">
        <v>42.57</v>
      </c>
      <c r="AB2248">
        <v>7</v>
      </c>
      <c r="AC2248">
        <v>134.19999999999999</v>
      </c>
      <c r="AD2248">
        <v>134.19999999999999</v>
      </c>
      <c r="AE2248" t="s">
        <v>9998</v>
      </c>
      <c r="AF2248" t="s">
        <v>515</v>
      </c>
      <c r="AG2248" t="s">
        <v>516</v>
      </c>
      <c r="AH2248" t="s">
        <v>517</v>
      </c>
      <c r="AI2248" t="s">
        <v>518</v>
      </c>
      <c r="AJ2248">
        <v>29</v>
      </c>
      <c r="AK2248" t="s">
        <v>57</v>
      </c>
      <c r="AL2248">
        <v>29900</v>
      </c>
      <c r="AM2248" t="s">
        <v>55</v>
      </c>
      <c r="AN2248" t="s">
        <v>55</v>
      </c>
      <c r="AO2248" t="s">
        <v>55</v>
      </c>
      <c r="AS2248" t="s">
        <v>343</v>
      </c>
      <c r="AT2248">
        <v>0</v>
      </c>
      <c r="AU2248">
        <v>0</v>
      </c>
      <c r="AV2248">
        <v>0</v>
      </c>
      <c r="BB2248">
        <v>0</v>
      </c>
      <c r="BC2248">
        <v>0</v>
      </c>
      <c r="BD2248" t="s">
        <v>60</v>
      </c>
      <c r="BE2248" s="5" t="s">
        <v>5226</v>
      </c>
      <c r="BF2248">
        <v>634353938</v>
      </c>
      <c r="BH2248" t="s">
        <v>323</v>
      </c>
      <c r="BI2248" t="s">
        <v>320</v>
      </c>
      <c r="BJ2248">
        <v>0.51249999999999996</v>
      </c>
      <c r="BK2248">
        <v>104</v>
      </c>
      <c r="BL2248">
        <v>12.33</v>
      </c>
      <c r="BM2248">
        <v>0</v>
      </c>
      <c r="BN2248">
        <v>-79.14</v>
      </c>
      <c r="BO2248">
        <v>37.19</v>
      </c>
      <c r="BP2248" t="s">
        <v>60</v>
      </c>
      <c r="BQ2248">
        <v>1.1446231330000001</v>
      </c>
      <c r="BR2248" t="s">
        <v>61</v>
      </c>
    </row>
    <row r="2249" spans="1:70" x14ac:dyDescent="0.2">
      <c r="A2249" s="19">
        <f t="shared" si="82"/>
        <v>10.129999999999995</v>
      </c>
      <c r="B2249" s="20">
        <v>3752</v>
      </c>
      <c r="D2249" s="2" t="s">
        <v>1381</v>
      </c>
      <c r="E2249" s="2" t="str">
        <f t="shared" si="83"/>
        <v>ST</v>
      </c>
      <c r="F2249">
        <v>200720433</v>
      </c>
      <c r="G2249">
        <v>202606</v>
      </c>
      <c r="H2249" t="s">
        <v>52</v>
      </c>
      <c r="I2249" t="s">
        <v>321</v>
      </c>
      <c r="J2249" t="s">
        <v>322</v>
      </c>
      <c r="K2249" t="s">
        <v>54</v>
      </c>
      <c r="L2249" s="5" t="s">
        <v>5697</v>
      </c>
      <c r="M2249" s="5" t="s">
        <v>5681</v>
      </c>
      <c r="N2249" s="21">
        <v>873431469733</v>
      </c>
      <c r="P2249" t="s">
        <v>326</v>
      </c>
      <c r="Q2249" t="s">
        <v>326</v>
      </c>
      <c r="R2249" t="s">
        <v>56</v>
      </c>
      <c r="S2249" t="s">
        <v>327</v>
      </c>
      <c r="T2249">
        <v>21</v>
      </c>
      <c r="U2249" t="s">
        <v>57</v>
      </c>
      <c r="V2249">
        <v>21320</v>
      </c>
      <c r="W2249">
        <v>48.65</v>
      </c>
      <c r="X2249">
        <v>5.77</v>
      </c>
      <c r="Y2249">
        <v>0</v>
      </c>
      <c r="Z2249">
        <v>-37.03</v>
      </c>
      <c r="AA2249">
        <v>17.39</v>
      </c>
      <c r="AB2249">
        <v>2</v>
      </c>
      <c r="AC2249">
        <v>36.520000000000003</v>
      </c>
      <c r="AD2249">
        <v>36.520000000000003</v>
      </c>
      <c r="AE2249" t="s">
        <v>9999</v>
      </c>
      <c r="AF2249" t="s">
        <v>7195</v>
      </c>
      <c r="AG2249" t="s">
        <v>7195</v>
      </c>
      <c r="AH2249" t="s">
        <v>7196</v>
      </c>
      <c r="AI2249" t="s">
        <v>2791</v>
      </c>
      <c r="AJ2249">
        <v>33</v>
      </c>
      <c r="AK2249" t="s">
        <v>57</v>
      </c>
      <c r="AL2249">
        <v>33170</v>
      </c>
      <c r="AM2249" t="s">
        <v>55</v>
      </c>
      <c r="AN2249" t="s">
        <v>55</v>
      </c>
      <c r="AO2249" t="s">
        <v>55</v>
      </c>
      <c r="AS2249" t="s">
        <v>343</v>
      </c>
      <c r="AT2249">
        <v>30</v>
      </c>
      <c r="AU2249">
        <v>30</v>
      </c>
      <c r="AV2249">
        <v>41</v>
      </c>
      <c r="BB2249">
        <v>0</v>
      </c>
      <c r="BC2249">
        <v>0</v>
      </c>
      <c r="BD2249" t="s">
        <v>60</v>
      </c>
      <c r="BE2249" s="5" t="s">
        <v>5226</v>
      </c>
      <c r="BF2249">
        <v>634353938</v>
      </c>
      <c r="BH2249" t="s">
        <v>323</v>
      </c>
      <c r="BI2249" t="s">
        <v>320</v>
      </c>
      <c r="BJ2249">
        <v>0.43333333333333335</v>
      </c>
      <c r="BK2249">
        <v>42.4</v>
      </c>
      <c r="BL2249">
        <v>5.03</v>
      </c>
      <c r="BM2249">
        <v>0</v>
      </c>
      <c r="BN2249">
        <v>-32.270000000000003</v>
      </c>
      <c r="BO2249">
        <v>15.16</v>
      </c>
      <c r="BP2249" t="s">
        <v>60</v>
      </c>
      <c r="BQ2249">
        <v>1.1474074329999999</v>
      </c>
      <c r="BR2249" t="s">
        <v>61</v>
      </c>
    </row>
    <row r="2250" spans="1:70" x14ac:dyDescent="0.2">
      <c r="A2250" s="19">
        <f t="shared" si="82"/>
        <v>12.480000000000004</v>
      </c>
      <c r="B2250" s="20">
        <v>3752</v>
      </c>
      <c r="D2250" s="2" t="s">
        <v>1381</v>
      </c>
      <c r="E2250" s="2" t="str">
        <f t="shared" si="83"/>
        <v>ST</v>
      </c>
      <c r="F2250">
        <v>200720433</v>
      </c>
      <c r="G2250">
        <v>202606</v>
      </c>
      <c r="H2250" t="s">
        <v>52</v>
      </c>
      <c r="I2250" t="s">
        <v>321</v>
      </c>
      <c r="J2250" t="s">
        <v>322</v>
      </c>
      <c r="K2250" t="s">
        <v>54</v>
      </c>
      <c r="L2250" s="5">
        <v>46362</v>
      </c>
      <c r="M2250" s="5" t="s">
        <v>2497</v>
      </c>
      <c r="N2250" s="21">
        <v>872986918258</v>
      </c>
      <c r="P2250" t="s">
        <v>326</v>
      </c>
      <c r="Q2250" t="s">
        <v>326</v>
      </c>
      <c r="R2250" t="s">
        <v>56</v>
      </c>
      <c r="S2250" t="s">
        <v>327</v>
      </c>
      <c r="T2250">
        <v>21</v>
      </c>
      <c r="U2250" t="s">
        <v>57</v>
      </c>
      <c r="V2250">
        <v>21320</v>
      </c>
      <c r="W2250">
        <v>60.28</v>
      </c>
      <c r="X2250">
        <v>7.15</v>
      </c>
      <c r="Y2250">
        <v>0</v>
      </c>
      <c r="Z2250">
        <v>-45.87</v>
      </c>
      <c r="AA2250">
        <v>21.56</v>
      </c>
      <c r="AB2250">
        <v>5</v>
      </c>
      <c r="AC2250">
        <v>52.36</v>
      </c>
      <c r="AD2250">
        <v>52.36</v>
      </c>
      <c r="AE2250" t="s">
        <v>10000</v>
      </c>
      <c r="AF2250" t="s">
        <v>7197</v>
      </c>
      <c r="AG2250" t="s">
        <v>7198</v>
      </c>
      <c r="AH2250" t="s">
        <v>7199</v>
      </c>
      <c r="AI2250" t="s">
        <v>386</v>
      </c>
      <c r="AJ2250">
        <v>75</v>
      </c>
      <c r="AK2250" t="s">
        <v>57</v>
      </c>
      <c r="AL2250">
        <v>75010</v>
      </c>
      <c r="AM2250" t="s">
        <v>55</v>
      </c>
      <c r="AN2250" t="s">
        <v>55</v>
      </c>
      <c r="AO2250" t="s">
        <v>55</v>
      </c>
      <c r="AS2250" t="s">
        <v>343</v>
      </c>
      <c r="AT2250">
        <v>30</v>
      </c>
      <c r="AU2250">
        <v>31</v>
      </c>
      <c r="AV2250">
        <v>40</v>
      </c>
      <c r="BB2250">
        <v>0</v>
      </c>
      <c r="BC2250">
        <v>0</v>
      </c>
      <c r="BD2250" t="s">
        <v>60</v>
      </c>
      <c r="BE2250" s="5" t="s">
        <v>3831</v>
      </c>
      <c r="BF2250">
        <v>634343823</v>
      </c>
      <c r="BH2250" t="s">
        <v>323</v>
      </c>
      <c r="BI2250" t="s">
        <v>320</v>
      </c>
      <c r="BJ2250">
        <v>0.56527777777777777</v>
      </c>
      <c r="BK2250">
        <v>52.2</v>
      </c>
      <c r="BL2250">
        <v>6.19</v>
      </c>
      <c r="BM2250">
        <v>0</v>
      </c>
      <c r="BN2250">
        <v>-39.72</v>
      </c>
      <c r="BO2250">
        <v>18.670000000000002</v>
      </c>
      <c r="BP2250" t="s">
        <v>60</v>
      </c>
      <c r="BQ2250">
        <v>1.154814421</v>
      </c>
      <c r="BR2250" t="s">
        <v>61</v>
      </c>
    </row>
    <row r="2251" spans="1:70" x14ac:dyDescent="0.2">
      <c r="A2251" s="19">
        <f t="shared" ref="A2251:A2314" si="84">BK2251+BN2251</f>
        <v>8.7999999999999972</v>
      </c>
      <c r="B2251" s="20">
        <v>3752</v>
      </c>
      <c r="D2251" s="2" t="s">
        <v>1381</v>
      </c>
      <c r="E2251" s="2" t="str">
        <f t="shared" si="83"/>
        <v>ST</v>
      </c>
      <c r="F2251">
        <v>200720433</v>
      </c>
      <c r="G2251">
        <v>202606</v>
      </c>
      <c r="H2251" t="s">
        <v>52</v>
      </c>
      <c r="I2251" t="s">
        <v>321</v>
      </c>
      <c r="J2251" t="s">
        <v>322</v>
      </c>
      <c r="K2251" t="s">
        <v>54</v>
      </c>
      <c r="L2251" s="5" t="s">
        <v>5681</v>
      </c>
      <c r="M2251" s="5" t="s">
        <v>5682</v>
      </c>
      <c r="N2251" s="21">
        <v>873490786056</v>
      </c>
      <c r="P2251" t="s">
        <v>326</v>
      </c>
      <c r="Q2251" t="s">
        <v>326</v>
      </c>
      <c r="R2251" t="s">
        <v>56</v>
      </c>
      <c r="S2251" t="s">
        <v>327</v>
      </c>
      <c r="T2251">
        <v>21</v>
      </c>
      <c r="U2251" t="s">
        <v>57</v>
      </c>
      <c r="V2251">
        <v>21320</v>
      </c>
      <c r="W2251">
        <v>42.12</v>
      </c>
      <c r="X2251">
        <v>4.99</v>
      </c>
      <c r="Y2251">
        <v>0</v>
      </c>
      <c r="Z2251">
        <v>-32.049999999999997</v>
      </c>
      <c r="AA2251">
        <v>15.06</v>
      </c>
      <c r="AB2251">
        <v>2</v>
      </c>
      <c r="AC2251">
        <v>28.6</v>
      </c>
      <c r="AD2251">
        <v>28.6</v>
      </c>
      <c r="AE2251" t="s">
        <v>10001</v>
      </c>
      <c r="AF2251" t="s">
        <v>7200</v>
      </c>
      <c r="AG2251" t="s">
        <v>7200</v>
      </c>
      <c r="AH2251" t="s">
        <v>7201</v>
      </c>
      <c r="AI2251" t="s">
        <v>1398</v>
      </c>
      <c r="AJ2251">
        <v>71</v>
      </c>
      <c r="AK2251" t="s">
        <v>57</v>
      </c>
      <c r="AL2251">
        <v>71000</v>
      </c>
      <c r="AM2251" t="s">
        <v>55</v>
      </c>
      <c r="AN2251" t="s">
        <v>55</v>
      </c>
      <c r="AO2251" t="s">
        <v>55</v>
      </c>
      <c r="AS2251" t="s">
        <v>343</v>
      </c>
      <c r="AT2251">
        <v>0</v>
      </c>
      <c r="AU2251">
        <v>0</v>
      </c>
      <c r="AV2251">
        <v>0</v>
      </c>
      <c r="BB2251">
        <v>0</v>
      </c>
      <c r="BC2251">
        <v>0</v>
      </c>
      <c r="BD2251" t="s">
        <v>60</v>
      </c>
      <c r="BE2251" s="5" t="s">
        <v>5226</v>
      </c>
      <c r="BF2251">
        <v>634353938</v>
      </c>
      <c r="BH2251" t="s">
        <v>323</v>
      </c>
      <c r="BI2251" t="s">
        <v>320</v>
      </c>
      <c r="BJ2251">
        <v>0.46597222222222223</v>
      </c>
      <c r="BK2251">
        <v>36.799999999999997</v>
      </c>
      <c r="BL2251">
        <v>4.3600000000000003</v>
      </c>
      <c r="BM2251">
        <v>0</v>
      </c>
      <c r="BN2251">
        <v>-28</v>
      </c>
      <c r="BO2251">
        <v>13.16</v>
      </c>
      <c r="BP2251" t="s">
        <v>60</v>
      </c>
      <c r="BQ2251">
        <v>1.1446231330000001</v>
      </c>
      <c r="BR2251" t="s">
        <v>61</v>
      </c>
    </row>
    <row r="2252" spans="1:70" x14ac:dyDescent="0.2">
      <c r="A2252" s="19">
        <f t="shared" si="84"/>
        <v>14.82</v>
      </c>
      <c r="B2252" s="20">
        <v>3752</v>
      </c>
      <c r="D2252" s="2" t="s">
        <v>1381</v>
      </c>
      <c r="E2252" s="2" t="str">
        <f t="shared" si="83"/>
        <v>ST</v>
      </c>
      <c r="F2252">
        <v>200720433</v>
      </c>
      <c r="G2252">
        <v>202606</v>
      </c>
      <c r="H2252" t="s">
        <v>52</v>
      </c>
      <c r="I2252" t="s">
        <v>321</v>
      </c>
      <c r="J2252" t="s">
        <v>322</v>
      </c>
      <c r="K2252" t="s">
        <v>54</v>
      </c>
      <c r="L2252" s="5" t="s">
        <v>3831</v>
      </c>
      <c r="M2252" s="5" t="s">
        <v>5697</v>
      </c>
      <c r="N2252" s="21">
        <v>873292001022</v>
      </c>
      <c r="P2252" t="s">
        <v>326</v>
      </c>
      <c r="Q2252" t="s">
        <v>326</v>
      </c>
      <c r="R2252" t="s">
        <v>56</v>
      </c>
      <c r="S2252" t="s">
        <v>327</v>
      </c>
      <c r="T2252">
        <v>21</v>
      </c>
      <c r="U2252" t="s">
        <v>57</v>
      </c>
      <c r="V2252">
        <v>21320</v>
      </c>
      <c r="W2252">
        <v>71.150000000000006</v>
      </c>
      <c r="X2252">
        <v>8.42</v>
      </c>
      <c r="Y2252">
        <v>0</v>
      </c>
      <c r="Z2252">
        <v>-54.14</v>
      </c>
      <c r="AA2252">
        <v>25.43</v>
      </c>
      <c r="AB2252">
        <v>4</v>
      </c>
      <c r="AC2252">
        <v>66.44</v>
      </c>
      <c r="AD2252">
        <v>66.44</v>
      </c>
      <c r="AE2252" t="s">
        <v>1482</v>
      </c>
      <c r="AF2252" t="s">
        <v>7202</v>
      </c>
      <c r="AG2252" t="s">
        <v>7202</v>
      </c>
      <c r="AH2252" t="s">
        <v>7203</v>
      </c>
      <c r="AI2252" t="s">
        <v>474</v>
      </c>
      <c r="AJ2252">
        <v>75</v>
      </c>
      <c r="AK2252" t="s">
        <v>57</v>
      </c>
      <c r="AL2252">
        <v>75018</v>
      </c>
      <c r="AM2252" t="s">
        <v>55</v>
      </c>
      <c r="AN2252" t="s">
        <v>55</v>
      </c>
      <c r="AO2252" t="s">
        <v>55</v>
      </c>
      <c r="AS2252" t="s">
        <v>343</v>
      </c>
      <c r="AT2252">
        <v>0</v>
      </c>
      <c r="AU2252">
        <v>0</v>
      </c>
      <c r="AV2252">
        <v>0</v>
      </c>
      <c r="BB2252">
        <v>0</v>
      </c>
      <c r="BC2252">
        <v>0</v>
      </c>
      <c r="BD2252" t="s">
        <v>60</v>
      </c>
      <c r="BE2252" s="5" t="s">
        <v>5226</v>
      </c>
      <c r="BF2252">
        <v>634353938</v>
      </c>
      <c r="BH2252" t="s">
        <v>323</v>
      </c>
      <c r="BI2252" t="s">
        <v>320</v>
      </c>
      <c r="BJ2252">
        <v>0.48055555555555557</v>
      </c>
      <c r="BK2252">
        <v>62</v>
      </c>
      <c r="BL2252">
        <v>7.34</v>
      </c>
      <c r="BM2252">
        <v>0</v>
      </c>
      <c r="BN2252">
        <v>-47.18</v>
      </c>
      <c r="BO2252">
        <v>22.16</v>
      </c>
      <c r="BP2252" t="s">
        <v>60</v>
      </c>
      <c r="BQ2252">
        <v>1.1475391020000001</v>
      </c>
      <c r="BR2252" t="s">
        <v>61</v>
      </c>
    </row>
    <row r="2253" spans="1:70" x14ac:dyDescent="0.2">
      <c r="A2253" s="19">
        <f t="shared" si="84"/>
        <v>9.1300000000000026</v>
      </c>
      <c r="B2253" s="20">
        <v>3752</v>
      </c>
      <c r="D2253" s="2" t="s">
        <v>1381</v>
      </c>
      <c r="E2253" s="2" t="str">
        <f t="shared" si="83"/>
        <v>ST</v>
      </c>
      <c r="F2253">
        <v>200720433</v>
      </c>
      <c r="G2253">
        <v>202606</v>
      </c>
      <c r="H2253" t="s">
        <v>52</v>
      </c>
      <c r="I2253" t="s">
        <v>321</v>
      </c>
      <c r="J2253" t="s">
        <v>322</v>
      </c>
      <c r="K2253" t="s">
        <v>54</v>
      </c>
      <c r="L2253" s="5" t="s">
        <v>3831</v>
      </c>
      <c r="M2253" s="5" t="s">
        <v>5697</v>
      </c>
      <c r="N2253" s="21">
        <v>873291222409</v>
      </c>
      <c r="P2253" t="s">
        <v>326</v>
      </c>
      <c r="Q2253" t="s">
        <v>326</v>
      </c>
      <c r="R2253" t="s">
        <v>56</v>
      </c>
      <c r="S2253" t="s">
        <v>327</v>
      </c>
      <c r="T2253">
        <v>21</v>
      </c>
      <c r="U2253" t="s">
        <v>57</v>
      </c>
      <c r="V2253">
        <v>21320</v>
      </c>
      <c r="W2253">
        <v>43.84</v>
      </c>
      <c r="X2253">
        <v>5.2</v>
      </c>
      <c r="Y2253">
        <v>0</v>
      </c>
      <c r="Z2253">
        <v>-33.36</v>
      </c>
      <c r="AA2253">
        <v>15.68</v>
      </c>
      <c r="AB2253">
        <v>2</v>
      </c>
      <c r="AC2253">
        <v>30.8</v>
      </c>
      <c r="AD2253">
        <v>30.8</v>
      </c>
      <c r="AE2253" t="s">
        <v>10002</v>
      </c>
      <c r="AF2253" t="s">
        <v>5694</v>
      </c>
      <c r="AG2253" t="s">
        <v>5694</v>
      </c>
      <c r="AH2253" t="s">
        <v>7204</v>
      </c>
      <c r="AI2253" t="s">
        <v>7205</v>
      </c>
      <c r="AJ2253">
        <v>83</v>
      </c>
      <c r="AK2253" t="s">
        <v>57</v>
      </c>
      <c r="AL2253">
        <v>83470</v>
      </c>
      <c r="AM2253" t="s">
        <v>55</v>
      </c>
      <c r="AN2253" t="s">
        <v>55</v>
      </c>
      <c r="AO2253" t="s">
        <v>55</v>
      </c>
      <c r="AS2253" t="s">
        <v>343</v>
      </c>
      <c r="AT2253">
        <v>0</v>
      </c>
      <c r="AU2253">
        <v>0</v>
      </c>
      <c r="AV2253">
        <v>0</v>
      </c>
      <c r="BB2253">
        <v>0</v>
      </c>
      <c r="BC2253">
        <v>0</v>
      </c>
      <c r="BD2253" t="s">
        <v>60</v>
      </c>
      <c r="BE2253" s="5" t="s">
        <v>5226</v>
      </c>
      <c r="BF2253">
        <v>634353938</v>
      </c>
      <c r="BH2253" t="s">
        <v>323</v>
      </c>
      <c r="BI2253" t="s">
        <v>320</v>
      </c>
      <c r="BJ2253">
        <v>0.48333333333333334</v>
      </c>
      <c r="BK2253">
        <v>38.200000000000003</v>
      </c>
      <c r="BL2253">
        <v>4.53</v>
      </c>
      <c r="BM2253">
        <v>0</v>
      </c>
      <c r="BN2253">
        <v>-29.07</v>
      </c>
      <c r="BO2253">
        <v>13.66</v>
      </c>
      <c r="BP2253" t="s">
        <v>60</v>
      </c>
      <c r="BQ2253">
        <v>1.1475391020000001</v>
      </c>
      <c r="BR2253" t="s">
        <v>61</v>
      </c>
    </row>
    <row r="2254" spans="1:70" x14ac:dyDescent="0.2">
      <c r="A2254" s="19">
        <f t="shared" si="84"/>
        <v>5.4499999999999993</v>
      </c>
      <c r="B2254" s="20">
        <v>3752</v>
      </c>
      <c r="D2254" s="2" t="s">
        <v>1381</v>
      </c>
      <c r="E2254" s="2" t="str">
        <f t="shared" si="83"/>
        <v>ST</v>
      </c>
      <c r="F2254">
        <v>200720433</v>
      </c>
      <c r="G2254">
        <v>202606</v>
      </c>
      <c r="H2254" t="s">
        <v>52</v>
      </c>
      <c r="I2254" t="s">
        <v>321</v>
      </c>
      <c r="J2254" t="s">
        <v>322</v>
      </c>
      <c r="K2254" t="s">
        <v>54</v>
      </c>
      <c r="L2254" s="5">
        <v>46332</v>
      </c>
      <c r="M2254" s="5">
        <v>46362</v>
      </c>
      <c r="N2254" s="21">
        <v>872934609935</v>
      </c>
      <c r="P2254" t="s">
        <v>326</v>
      </c>
      <c r="Q2254" t="s">
        <v>326</v>
      </c>
      <c r="R2254" t="s">
        <v>56</v>
      </c>
      <c r="S2254" t="s">
        <v>327</v>
      </c>
      <c r="T2254">
        <v>21</v>
      </c>
      <c r="U2254" t="s">
        <v>57</v>
      </c>
      <c r="V2254">
        <v>21320</v>
      </c>
      <c r="W2254">
        <v>26.33</v>
      </c>
      <c r="X2254">
        <v>3.12</v>
      </c>
      <c r="Y2254">
        <v>0</v>
      </c>
      <c r="Z2254">
        <v>-20.04</v>
      </c>
      <c r="AA2254">
        <v>9.41</v>
      </c>
      <c r="AB2254">
        <v>1</v>
      </c>
      <c r="AC2254">
        <v>5.28</v>
      </c>
      <c r="AD2254">
        <v>5.28</v>
      </c>
      <c r="AE2254" t="s">
        <v>8681</v>
      </c>
      <c r="AF2254" t="s">
        <v>3380</v>
      </c>
      <c r="AG2254" t="s">
        <v>3380</v>
      </c>
      <c r="AH2254" t="s">
        <v>3381</v>
      </c>
      <c r="AI2254" t="s">
        <v>508</v>
      </c>
      <c r="AJ2254">
        <v>83</v>
      </c>
      <c r="AK2254" t="s">
        <v>57</v>
      </c>
      <c r="AL2254">
        <v>83400</v>
      </c>
      <c r="AM2254" t="s">
        <v>55</v>
      </c>
      <c r="AN2254" t="s">
        <v>55</v>
      </c>
      <c r="AO2254" t="s">
        <v>55</v>
      </c>
      <c r="AS2254" t="s">
        <v>342</v>
      </c>
      <c r="AT2254">
        <v>20</v>
      </c>
      <c r="AU2254">
        <v>20</v>
      </c>
      <c r="AV2254">
        <v>30</v>
      </c>
      <c r="BB2254">
        <v>0</v>
      </c>
      <c r="BC2254">
        <v>0</v>
      </c>
      <c r="BD2254" t="s">
        <v>60</v>
      </c>
      <c r="BE2254" s="5" t="s">
        <v>3831</v>
      </c>
      <c r="BF2254">
        <v>634343823</v>
      </c>
      <c r="BH2254" t="s">
        <v>323</v>
      </c>
      <c r="BI2254" t="s">
        <v>320</v>
      </c>
      <c r="BJ2254">
        <v>0.43125000000000002</v>
      </c>
      <c r="BK2254">
        <v>22.8</v>
      </c>
      <c r="BL2254">
        <v>2.7</v>
      </c>
      <c r="BM2254">
        <v>0</v>
      </c>
      <c r="BN2254">
        <v>-17.350000000000001</v>
      </c>
      <c r="BO2254">
        <v>8.15</v>
      </c>
      <c r="BP2254" t="s">
        <v>60</v>
      </c>
      <c r="BQ2254">
        <v>1.1549344580000001</v>
      </c>
      <c r="BR2254" t="s">
        <v>61</v>
      </c>
    </row>
    <row r="2255" spans="1:70" x14ac:dyDescent="0.2">
      <c r="A2255" s="19">
        <f t="shared" si="84"/>
        <v>9.4600000000000009</v>
      </c>
      <c r="B2255" s="20">
        <v>3752</v>
      </c>
      <c r="D2255" s="2" t="s">
        <v>1381</v>
      </c>
      <c r="E2255" s="2" t="str">
        <f t="shared" si="83"/>
        <v>ST</v>
      </c>
      <c r="F2255">
        <v>200720433</v>
      </c>
      <c r="G2255">
        <v>202606</v>
      </c>
      <c r="H2255" t="s">
        <v>52</v>
      </c>
      <c r="I2255" t="s">
        <v>321</v>
      </c>
      <c r="J2255" t="s">
        <v>322</v>
      </c>
      <c r="K2255" t="s">
        <v>54</v>
      </c>
      <c r="L2255" s="5" t="s">
        <v>3825</v>
      </c>
      <c r="M2255" s="5" t="s">
        <v>3826</v>
      </c>
      <c r="N2255" s="21">
        <v>873137982193</v>
      </c>
      <c r="P2255" t="s">
        <v>326</v>
      </c>
      <c r="Q2255" t="s">
        <v>326</v>
      </c>
      <c r="R2255" t="s">
        <v>56</v>
      </c>
      <c r="S2255" t="s">
        <v>327</v>
      </c>
      <c r="T2255">
        <v>21</v>
      </c>
      <c r="U2255" t="s">
        <v>57</v>
      </c>
      <c r="V2255">
        <v>21320</v>
      </c>
      <c r="W2255">
        <v>45.95</v>
      </c>
      <c r="X2255">
        <v>5.44</v>
      </c>
      <c r="Y2255">
        <v>0</v>
      </c>
      <c r="Z2255">
        <v>-34.97</v>
      </c>
      <c r="AA2255">
        <v>16.420000000000002</v>
      </c>
      <c r="AB2255">
        <v>3</v>
      </c>
      <c r="AC2255">
        <v>32.78</v>
      </c>
      <c r="AD2255">
        <v>32.78</v>
      </c>
      <c r="AE2255" t="s">
        <v>2343</v>
      </c>
      <c r="AF2255" t="s">
        <v>7206</v>
      </c>
      <c r="AG2255" t="s">
        <v>7206</v>
      </c>
      <c r="AH2255" t="s">
        <v>7207</v>
      </c>
      <c r="AI2255" t="s">
        <v>5889</v>
      </c>
      <c r="AJ2255">
        <v>61</v>
      </c>
      <c r="AK2255" t="s">
        <v>57</v>
      </c>
      <c r="AL2255">
        <v>61300</v>
      </c>
      <c r="AM2255" t="s">
        <v>55</v>
      </c>
      <c r="AN2255" t="s">
        <v>55</v>
      </c>
      <c r="AO2255" t="s">
        <v>55</v>
      </c>
      <c r="AS2255" t="s">
        <v>343</v>
      </c>
      <c r="AT2255">
        <v>0</v>
      </c>
      <c r="AU2255">
        <v>0</v>
      </c>
      <c r="AV2255">
        <v>0</v>
      </c>
      <c r="BB2255">
        <v>0</v>
      </c>
      <c r="BC2255">
        <v>0</v>
      </c>
      <c r="BD2255" t="s">
        <v>60</v>
      </c>
      <c r="BE2255" s="5" t="s">
        <v>3831</v>
      </c>
      <c r="BF2255">
        <v>634343823</v>
      </c>
      <c r="BH2255" t="s">
        <v>323</v>
      </c>
      <c r="BI2255" t="s">
        <v>320</v>
      </c>
      <c r="BJ2255">
        <v>0.46041666666666664</v>
      </c>
      <c r="BK2255">
        <v>39.6</v>
      </c>
      <c r="BL2255">
        <v>4.6900000000000004</v>
      </c>
      <c r="BM2255">
        <v>0</v>
      </c>
      <c r="BN2255">
        <v>-30.14</v>
      </c>
      <c r="BO2255">
        <v>14.15</v>
      </c>
      <c r="BP2255" t="s">
        <v>60</v>
      </c>
      <c r="BQ2255">
        <v>1.160362033</v>
      </c>
      <c r="BR2255" t="s">
        <v>61</v>
      </c>
    </row>
    <row r="2256" spans="1:70" x14ac:dyDescent="0.2">
      <c r="A2256" s="19">
        <f t="shared" si="84"/>
        <v>9.8000000000000007</v>
      </c>
      <c r="B2256" s="20">
        <v>3752</v>
      </c>
      <c r="D2256" s="2" t="s">
        <v>1381</v>
      </c>
      <c r="E2256" s="2" t="str">
        <f t="shared" si="83"/>
        <v>ST</v>
      </c>
      <c r="F2256">
        <v>200720433</v>
      </c>
      <c r="G2256">
        <v>202606</v>
      </c>
      <c r="H2256" t="s">
        <v>52</v>
      </c>
      <c r="I2256" t="s">
        <v>321</v>
      </c>
      <c r="J2256" t="s">
        <v>322</v>
      </c>
      <c r="K2256" t="s">
        <v>54</v>
      </c>
      <c r="L2256" s="5" t="s">
        <v>5697</v>
      </c>
      <c r="M2256" s="5" t="s">
        <v>5681</v>
      </c>
      <c r="N2256" s="21">
        <v>873425616670</v>
      </c>
      <c r="P2256" t="s">
        <v>326</v>
      </c>
      <c r="Q2256" t="s">
        <v>326</v>
      </c>
      <c r="R2256" t="s">
        <v>56</v>
      </c>
      <c r="S2256" t="s">
        <v>327</v>
      </c>
      <c r="T2256">
        <v>21</v>
      </c>
      <c r="U2256" t="s">
        <v>57</v>
      </c>
      <c r="V2256">
        <v>21320</v>
      </c>
      <c r="W2256">
        <v>46.93</v>
      </c>
      <c r="X2256">
        <v>5.56</v>
      </c>
      <c r="Y2256">
        <v>0</v>
      </c>
      <c r="Z2256">
        <v>-35.71</v>
      </c>
      <c r="AA2256">
        <v>16.78</v>
      </c>
      <c r="AB2256">
        <v>3</v>
      </c>
      <c r="AC2256">
        <v>34.979999999999997</v>
      </c>
      <c r="AD2256">
        <v>34.979999999999997</v>
      </c>
      <c r="AE2256" t="s">
        <v>10003</v>
      </c>
      <c r="AF2256" t="s">
        <v>7208</v>
      </c>
      <c r="AG2256" t="s">
        <v>7208</v>
      </c>
      <c r="AH2256" t="s">
        <v>7209</v>
      </c>
      <c r="AI2256" t="s">
        <v>7210</v>
      </c>
      <c r="AJ2256">
        <v>22</v>
      </c>
      <c r="AK2256" t="s">
        <v>57</v>
      </c>
      <c r="AL2256">
        <v>22440</v>
      </c>
      <c r="AM2256" t="s">
        <v>55</v>
      </c>
      <c r="AN2256" t="s">
        <v>55</v>
      </c>
      <c r="AO2256" t="s">
        <v>55</v>
      </c>
      <c r="AS2256" t="s">
        <v>343</v>
      </c>
      <c r="AT2256">
        <v>0</v>
      </c>
      <c r="AU2256">
        <v>0</v>
      </c>
      <c r="AV2256">
        <v>0</v>
      </c>
      <c r="BB2256">
        <v>0</v>
      </c>
      <c r="BC2256">
        <v>0</v>
      </c>
      <c r="BD2256" t="s">
        <v>60</v>
      </c>
      <c r="BE2256" s="5" t="s">
        <v>5226</v>
      </c>
      <c r="BF2256">
        <v>634353938</v>
      </c>
      <c r="BH2256" t="s">
        <v>323</v>
      </c>
      <c r="BI2256" t="s">
        <v>320</v>
      </c>
      <c r="BJ2256">
        <v>0.42916666666666664</v>
      </c>
      <c r="BK2256">
        <v>41</v>
      </c>
      <c r="BL2256">
        <v>4.8600000000000003</v>
      </c>
      <c r="BM2256">
        <v>0</v>
      </c>
      <c r="BN2256">
        <v>-31.2</v>
      </c>
      <c r="BO2256">
        <v>14.66</v>
      </c>
      <c r="BP2256" t="s">
        <v>60</v>
      </c>
      <c r="BQ2256">
        <v>1.1446231330000001</v>
      </c>
      <c r="BR2256" t="s">
        <v>61</v>
      </c>
    </row>
    <row r="2257" spans="1:70" x14ac:dyDescent="0.2">
      <c r="A2257" s="19">
        <f t="shared" si="84"/>
        <v>9.1300000000000026</v>
      </c>
      <c r="B2257" s="20">
        <v>3752</v>
      </c>
      <c r="D2257" s="2" t="s">
        <v>1381</v>
      </c>
      <c r="E2257" s="2" t="str">
        <f t="shared" si="83"/>
        <v>ST</v>
      </c>
      <c r="F2257">
        <v>200720433</v>
      </c>
      <c r="G2257">
        <v>202606</v>
      </c>
      <c r="H2257" t="s">
        <v>52</v>
      </c>
      <c r="I2257" t="s">
        <v>321</v>
      </c>
      <c r="J2257" t="s">
        <v>322</v>
      </c>
      <c r="K2257" t="s">
        <v>54</v>
      </c>
      <c r="L2257" s="5" t="s">
        <v>5681</v>
      </c>
      <c r="M2257" s="5" t="s">
        <v>5682</v>
      </c>
      <c r="N2257" s="21">
        <v>873492934491</v>
      </c>
      <c r="P2257" t="s">
        <v>326</v>
      </c>
      <c r="Q2257" t="s">
        <v>326</v>
      </c>
      <c r="R2257" t="s">
        <v>56</v>
      </c>
      <c r="S2257" t="s">
        <v>327</v>
      </c>
      <c r="T2257">
        <v>21</v>
      </c>
      <c r="U2257" t="s">
        <v>57</v>
      </c>
      <c r="V2257">
        <v>21320</v>
      </c>
      <c r="W2257">
        <v>43.72</v>
      </c>
      <c r="X2257">
        <v>5.19</v>
      </c>
      <c r="Y2257">
        <v>0</v>
      </c>
      <c r="Z2257">
        <v>-33.270000000000003</v>
      </c>
      <c r="AA2257">
        <v>15.64</v>
      </c>
      <c r="AB2257">
        <v>2</v>
      </c>
      <c r="AC2257">
        <v>30.8</v>
      </c>
      <c r="AD2257">
        <v>30.8</v>
      </c>
      <c r="AE2257" t="s">
        <v>10004</v>
      </c>
      <c r="AF2257" t="s">
        <v>1844</v>
      </c>
      <c r="AG2257" t="s">
        <v>1844</v>
      </c>
      <c r="AH2257" t="s">
        <v>1845</v>
      </c>
      <c r="AI2257" t="s">
        <v>1846</v>
      </c>
      <c r="AJ2257">
        <v>13</v>
      </c>
      <c r="AK2257" t="s">
        <v>57</v>
      </c>
      <c r="AL2257">
        <v>13530</v>
      </c>
      <c r="AM2257" t="s">
        <v>55</v>
      </c>
      <c r="AN2257" t="s">
        <v>55</v>
      </c>
      <c r="AO2257" t="s">
        <v>55</v>
      </c>
      <c r="AS2257" t="s">
        <v>343</v>
      </c>
      <c r="AT2257">
        <v>0</v>
      </c>
      <c r="AU2257">
        <v>0</v>
      </c>
      <c r="AV2257">
        <v>0</v>
      </c>
      <c r="BB2257">
        <v>0</v>
      </c>
      <c r="BC2257">
        <v>0</v>
      </c>
      <c r="BD2257" t="s">
        <v>60</v>
      </c>
      <c r="BE2257" s="5" t="s">
        <v>5226</v>
      </c>
      <c r="BF2257">
        <v>634353938</v>
      </c>
      <c r="BH2257" t="s">
        <v>323</v>
      </c>
      <c r="BI2257" t="s">
        <v>320</v>
      </c>
      <c r="BJ2257">
        <v>0.46250000000000002</v>
      </c>
      <c r="BK2257">
        <v>38.200000000000003</v>
      </c>
      <c r="BL2257">
        <v>4.53</v>
      </c>
      <c r="BM2257">
        <v>0</v>
      </c>
      <c r="BN2257">
        <v>-29.07</v>
      </c>
      <c r="BO2257">
        <v>13.66</v>
      </c>
      <c r="BP2257" t="s">
        <v>60</v>
      </c>
      <c r="BQ2257">
        <v>1.1446231330000001</v>
      </c>
      <c r="BR2257" t="s">
        <v>61</v>
      </c>
    </row>
    <row r="2258" spans="1:70" x14ac:dyDescent="0.2">
      <c r="A2258" s="19">
        <f t="shared" si="84"/>
        <v>11.809999999999995</v>
      </c>
      <c r="B2258" s="20">
        <v>3752</v>
      </c>
      <c r="D2258" s="2" t="s">
        <v>1381</v>
      </c>
      <c r="E2258" s="2" t="str">
        <f t="shared" si="83"/>
        <v>ST</v>
      </c>
      <c r="F2258">
        <v>200720433</v>
      </c>
      <c r="G2258">
        <v>202606</v>
      </c>
      <c r="H2258" t="s">
        <v>52</v>
      </c>
      <c r="I2258" t="s">
        <v>321</v>
      </c>
      <c r="J2258" t="s">
        <v>322</v>
      </c>
      <c r="K2258" t="s">
        <v>54</v>
      </c>
      <c r="L2258" s="5" t="s">
        <v>5681</v>
      </c>
      <c r="M2258" s="5" t="s">
        <v>5682</v>
      </c>
      <c r="N2258" s="21">
        <v>873487096680</v>
      </c>
      <c r="P2258" t="s">
        <v>326</v>
      </c>
      <c r="Q2258" t="s">
        <v>326</v>
      </c>
      <c r="R2258" t="s">
        <v>56</v>
      </c>
      <c r="S2258" t="s">
        <v>327</v>
      </c>
      <c r="T2258">
        <v>21</v>
      </c>
      <c r="U2258" t="s">
        <v>57</v>
      </c>
      <c r="V2258">
        <v>21320</v>
      </c>
      <c r="W2258">
        <v>56.54</v>
      </c>
      <c r="X2258">
        <v>6.7</v>
      </c>
      <c r="Y2258">
        <v>0</v>
      </c>
      <c r="Z2258">
        <v>-43.03</v>
      </c>
      <c r="AA2258">
        <v>20.21</v>
      </c>
      <c r="AB2258">
        <v>4</v>
      </c>
      <c r="AC2258">
        <v>48.4</v>
      </c>
      <c r="AD2258">
        <v>48.4</v>
      </c>
      <c r="AE2258" t="s">
        <v>10005</v>
      </c>
      <c r="AF2258" t="s">
        <v>7211</v>
      </c>
      <c r="AG2258" t="s">
        <v>7211</v>
      </c>
      <c r="AH2258" t="s">
        <v>7212</v>
      </c>
      <c r="AI2258" t="s">
        <v>404</v>
      </c>
      <c r="AJ2258">
        <v>75</v>
      </c>
      <c r="AK2258" t="s">
        <v>57</v>
      </c>
      <c r="AL2258">
        <v>75008</v>
      </c>
      <c r="AM2258" t="s">
        <v>55</v>
      </c>
      <c r="AN2258" t="s">
        <v>55</v>
      </c>
      <c r="AO2258" t="s">
        <v>55</v>
      </c>
      <c r="AS2258" t="s">
        <v>343</v>
      </c>
      <c r="AT2258">
        <v>0</v>
      </c>
      <c r="AU2258">
        <v>0</v>
      </c>
      <c r="AV2258">
        <v>0</v>
      </c>
      <c r="BB2258">
        <v>0</v>
      </c>
      <c r="BC2258">
        <v>0</v>
      </c>
      <c r="BD2258" t="s">
        <v>60</v>
      </c>
      <c r="BE2258" s="5" t="s">
        <v>5226</v>
      </c>
      <c r="BF2258">
        <v>634353938</v>
      </c>
      <c r="BH2258" t="s">
        <v>323</v>
      </c>
      <c r="BI2258" t="s">
        <v>320</v>
      </c>
      <c r="BJ2258">
        <v>0.4236111111111111</v>
      </c>
      <c r="BK2258">
        <v>49.4</v>
      </c>
      <c r="BL2258">
        <v>5.85</v>
      </c>
      <c r="BM2258">
        <v>0</v>
      </c>
      <c r="BN2258">
        <v>-37.590000000000003</v>
      </c>
      <c r="BO2258">
        <v>17.66</v>
      </c>
      <c r="BP2258" t="s">
        <v>60</v>
      </c>
      <c r="BQ2258">
        <v>1.1446231330000001</v>
      </c>
      <c r="BR2258" t="s">
        <v>61</v>
      </c>
    </row>
    <row r="2259" spans="1:70" x14ac:dyDescent="0.2">
      <c r="A2259" s="19">
        <f t="shared" si="84"/>
        <v>8.7999999999999972</v>
      </c>
      <c r="B2259" s="20">
        <v>3752</v>
      </c>
      <c r="D2259" s="2" t="s">
        <v>1381</v>
      </c>
      <c r="E2259" s="2" t="str">
        <f t="shared" si="83"/>
        <v>ST</v>
      </c>
      <c r="F2259">
        <v>200720433</v>
      </c>
      <c r="G2259">
        <v>202606</v>
      </c>
      <c r="H2259" t="s">
        <v>52</v>
      </c>
      <c r="I2259" t="s">
        <v>321</v>
      </c>
      <c r="J2259" t="s">
        <v>322</v>
      </c>
      <c r="K2259" t="s">
        <v>54</v>
      </c>
      <c r="L2259" s="5" t="s">
        <v>3826</v>
      </c>
      <c r="M2259" s="5" t="s">
        <v>6091</v>
      </c>
      <c r="N2259" s="21">
        <v>873247678152</v>
      </c>
      <c r="P2259" t="s">
        <v>326</v>
      </c>
      <c r="Q2259" t="s">
        <v>326</v>
      </c>
      <c r="R2259" t="s">
        <v>56</v>
      </c>
      <c r="S2259" t="s">
        <v>327</v>
      </c>
      <c r="T2259">
        <v>21</v>
      </c>
      <c r="U2259" t="s">
        <v>57</v>
      </c>
      <c r="V2259">
        <v>21320</v>
      </c>
      <c r="W2259">
        <v>42.69</v>
      </c>
      <c r="X2259">
        <v>5.0599999999999996</v>
      </c>
      <c r="Y2259">
        <v>0</v>
      </c>
      <c r="Z2259">
        <v>-32.479999999999997</v>
      </c>
      <c r="AA2259">
        <v>15.27</v>
      </c>
      <c r="AB2259">
        <v>2</v>
      </c>
      <c r="AC2259">
        <v>27.28</v>
      </c>
      <c r="AD2259">
        <v>27.28</v>
      </c>
      <c r="AE2259" t="s">
        <v>10006</v>
      </c>
      <c r="AF2259" t="s">
        <v>7213</v>
      </c>
      <c r="AG2259" t="s">
        <v>7213</v>
      </c>
      <c r="AH2259" t="s">
        <v>7214</v>
      </c>
      <c r="AI2259" t="s">
        <v>436</v>
      </c>
      <c r="AJ2259">
        <v>31</v>
      </c>
      <c r="AK2259" t="s">
        <v>57</v>
      </c>
      <c r="AL2259">
        <v>31000</v>
      </c>
      <c r="AM2259" t="s">
        <v>55</v>
      </c>
      <c r="AN2259" t="s">
        <v>55</v>
      </c>
      <c r="AO2259" t="s">
        <v>55</v>
      </c>
      <c r="AS2259" t="s">
        <v>343</v>
      </c>
      <c r="AT2259">
        <v>20</v>
      </c>
      <c r="AU2259">
        <v>30</v>
      </c>
      <c r="AV2259">
        <v>20</v>
      </c>
      <c r="BB2259">
        <v>0</v>
      </c>
      <c r="BC2259">
        <v>0</v>
      </c>
      <c r="BD2259" t="s">
        <v>60</v>
      </c>
      <c r="BE2259" s="5" t="s">
        <v>5226</v>
      </c>
      <c r="BF2259">
        <v>634353938</v>
      </c>
      <c r="BH2259" t="s">
        <v>323</v>
      </c>
      <c r="BI2259" t="s">
        <v>320</v>
      </c>
      <c r="BJ2259">
        <v>0.37083333333333335</v>
      </c>
      <c r="BK2259">
        <v>36.799999999999997</v>
      </c>
      <c r="BL2259">
        <v>4.3600000000000003</v>
      </c>
      <c r="BM2259">
        <v>0</v>
      </c>
      <c r="BN2259">
        <v>-28</v>
      </c>
      <c r="BO2259">
        <v>13.16</v>
      </c>
      <c r="BP2259" t="s">
        <v>60</v>
      </c>
      <c r="BQ2259">
        <v>1.1600389769999999</v>
      </c>
      <c r="BR2259" t="s">
        <v>61</v>
      </c>
    </row>
    <row r="2260" spans="1:70" x14ac:dyDescent="0.2">
      <c r="A2260" s="19">
        <f t="shared" si="84"/>
        <v>10.469999999999999</v>
      </c>
      <c r="B2260" s="20">
        <v>3752</v>
      </c>
      <c r="D2260" s="2" t="s">
        <v>1381</v>
      </c>
      <c r="E2260" s="2" t="str">
        <f t="shared" si="83"/>
        <v>ST</v>
      </c>
      <c r="F2260">
        <v>200720433</v>
      </c>
      <c r="G2260">
        <v>202606</v>
      </c>
      <c r="H2260" t="s">
        <v>52</v>
      </c>
      <c r="I2260" t="s">
        <v>321</v>
      </c>
      <c r="J2260" t="s">
        <v>322</v>
      </c>
      <c r="K2260" t="s">
        <v>54</v>
      </c>
      <c r="L2260" s="5" t="s">
        <v>3826</v>
      </c>
      <c r="M2260" s="5" t="s">
        <v>5222</v>
      </c>
      <c r="N2260" s="21">
        <v>873198930420</v>
      </c>
      <c r="P2260" t="s">
        <v>326</v>
      </c>
      <c r="Q2260" t="s">
        <v>326</v>
      </c>
      <c r="R2260" t="s">
        <v>56</v>
      </c>
      <c r="S2260" t="s">
        <v>327</v>
      </c>
      <c r="T2260">
        <v>21</v>
      </c>
      <c r="U2260" t="s">
        <v>57</v>
      </c>
      <c r="V2260">
        <v>21320</v>
      </c>
      <c r="W2260">
        <v>50.81</v>
      </c>
      <c r="X2260">
        <v>6.02</v>
      </c>
      <c r="Y2260">
        <v>0</v>
      </c>
      <c r="Z2260">
        <v>-38.659999999999997</v>
      </c>
      <c r="AA2260">
        <v>18.170000000000002</v>
      </c>
      <c r="AB2260">
        <v>2</v>
      </c>
      <c r="AC2260">
        <v>39.6</v>
      </c>
      <c r="AD2260">
        <v>39.6</v>
      </c>
      <c r="AE2260" t="s">
        <v>10007</v>
      </c>
      <c r="AF2260" t="s">
        <v>7215</v>
      </c>
      <c r="AG2260" t="s">
        <v>7215</v>
      </c>
      <c r="AH2260" t="s">
        <v>7216</v>
      </c>
      <c r="AI2260" t="s">
        <v>7217</v>
      </c>
      <c r="AJ2260">
        <v>26</v>
      </c>
      <c r="AK2260" t="s">
        <v>57</v>
      </c>
      <c r="AL2260">
        <v>26100</v>
      </c>
      <c r="AM2260" t="s">
        <v>55</v>
      </c>
      <c r="AN2260" t="s">
        <v>55</v>
      </c>
      <c r="AO2260" t="s">
        <v>55</v>
      </c>
      <c r="AS2260" t="s">
        <v>343</v>
      </c>
      <c r="AT2260">
        <v>30</v>
      </c>
      <c r="AU2260">
        <v>32</v>
      </c>
      <c r="AV2260">
        <v>42</v>
      </c>
      <c r="BB2260">
        <v>0</v>
      </c>
      <c r="BC2260">
        <v>0</v>
      </c>
      <c r="BD2260" t="s">
        <v>60</v>
      </c>
      <c r="BE2260" s="5" t="s">
        <v>5226</v>
      </c>
      <c r="BF2260">
        <v>634353938</v>
      </c>
      <c r="BH2260" t="s">
        <v>323</v>
      </c>
      <c r="BI2260" t="s">
        <v>320</v>
      </c>
      <c r="BJ2260">
        <v>0.48749999999999999</v>
      </c>
      <c r="BK2260">
        <v>43.8</v>
      </c>
      <c r="BL2260">
        <v>5.19</v>
      </c>
      <c r="BM2260">
        <v>0</v>
      </c>
      <c r="BN2260">
        <v>-33.33</v>
      </c>
      <c r="BO2260">
        <v>15.66</v>
      </c>
      <c r="BP2260" t="s">
        <v>60</v>
      </c>
      <c r="BQ2260">
        <v>1.1600389769999999</v>
      </c>
      <c r="BR2260" t="s">
        <v>61</v>
      </c>
    </row>
    <row r="2261" spans="1:70" x14ac:dyDescent="0.2">
      <c r="A2261" s="19">
        <f t="shared" si="84"/>
        <v>8.4599999999999973</v>
      </c>
      <c r="B2261" s="20">
        <v>3752</v>
      </c>
      <c r="D2261" s="2" t="s">
        <v>1381</v>
      </c>
      <c r="E2261" s="2" t="str">
        <f t="shared" si="83"/>
        <v>ST</v>
      </c>
      <c r="F2261">
        <v>200720433</v>
      </c>
      <c r="G2261">
        <v>202606</v>
      </c>
      <c r="H2261" t="s">
        <v>52</v>
      </c>
      <c r="I2261" t="s">
        <v>321</v>
      </c>
      <c r="J2261" t="s">
        <v>322</v>
      </c>
      <c r="K2261" t="s">
        <v>54</v>
      </c>
      <c r="L2261" s="5" t="s">
        <v>5697</v>
      </c>
      <c r="M2261" s="5" t="s">
        <v>5681</v>
      </c>
      <c r="N2261" s="21">
        <v>873431641677</v>
      </c>
      <c r="P2261" t="s">
        <v>326</v>
      </c>
      <c r="Q2261" t="s">
        <v>326</v>
      </c>
      <c r="R2261" t="s">
        <v>56</v>
      </c>
      <c r="S2261" t="s">
        <v>327</v>
      </c>
      <c r="T2261">
        <v>21</v>
      </c>
      <c r="U2261" t="s">
        <v>57</v>
      </c>
      <c r="V2261">
        <v>21320</v>
      </c>
      <c r="W2261">
        <v>40.619999999999997</v>
      </c>
      <c r="X2261">
        <v>4.82</v>
      </c>
      <c r="Y2261">
        <v>0</v>
      </c>
      <c r="Z2261">
        <v>-30.91</v>
      </c>
      <c r="AA2261">
        <v>14.53</v>
      </c>
      <c r="AB2261">
        <v>2</v>
      </c>
      <c r="AC2261">
        <v>26.4</v>
      </c>
      <c r="AD2261">
        <v>26.4</v>
      </c>
      <c r="AE2261" t="s">
        <v>9074</v>
      </c>
      <c r="AF2261" t="s">
        <v>3577</v>
      </c>
      <c r="AG2261" t="s">
        <v>3577</v>
      </c>
      <c r="AH2261" t="s">
        <v>7218</v>
      </c>
      <c r="AI2261" t="s">
        <v>7219</v>
      </c>
      <c r="AJ2261">
        <v>34</v>
      </c>
      <c r="AK2261" t="s">
        <v>57</v>
      </c>
      <c r="AL2261">
        <v>34120</v>
      </c>
      <c r="AM2261" t="s">
        <v>55</v>
      </c>
      <c r="AN2261" t="s">
        <v>55</v>
      </c>
      <c r="AO2261" t="s">
        <v>55</v>
      </c>
      <c r="AS2261" t="s">
        <v>343</v>
      </c>
      <c r="AT2261">
        <v>0</v>
      </c>
      <c r="AU2261">
        <v>0</v>
      </c>
      <c r="AV2261">
        <v>0</v>
      </c>
      <c r="BB2261">
        <v>0</v>
      </c>
      <c r="BC2261">
        <v>0</v>
      </c>
      <c r="BD2261" t="s">
        <v>60</v>
      </c>
      <c r="BE2261" s="5" t="s">
        <v>5226</v>
      </c>
      <c r="BF2261">
        <v>634353938</v>
      </c>
      <c r="BH2261" t="s">
        <v>323</v>
      </c>
      <c r="BI2261" t="s">
        <v>320</v>
      </c>
      <c r="BJ2261">
        <v>0.46041666666666664</v>
      </c>
      <c r="BK2261">
        <v>35.4</v>
      </c>
      <c r="BL2261">
        <v>4.2</v>
      </c>
      <c r="BM2261">
        <v>0</v>
      </c>
      <c r="BN2261">
        <v>-26.94</v>
      </c>
      <c r="BO2261">
        <v>12.66</v>
      </c>
      <c r="BP2261" t="s">
        <v>60</v>
      </c>
      <c r="BQ2261">
        <v>1.1474074329999999</v>
      </c>
      <c r="BR2261" t="s">
        <v>61</v>
      </c>
    </row>
    <row r="2262" spans="1:70" x14ac:dyDescent="0.2">
      <c r="A2262" s="19">
        <f t="shared" si="84"/>
        <v>4.7799999999999994</v>
      </c>
      <c r="B2262" s="20">
        <v>3752</v>
      </c>
      <c r="D2262" s="2" t="s">
        <v>1381</v>
      </c>
      <c r="E2262" s="2" t="str">
        <f t="shared" si="83"/>
        <v>ST</v>
      </c>
      <c r="F2262">
        <v>200720433</v>
      </c>
      <c r="G2262">
        <v>202606</v>
      </c>
      <c r="H2262" t="s">
        <v>52</v>
      </c>
      <c r="I2262" t="s">
        <v>321</v>
      </c>
      <c r="J2262" t="s">
        <v>322</v>
      </c>
      <c r="K2262" t="s">
        <v>54</v>
      </c>
      <c r="L2262" s="5" t="s">
        <v>5697</v>
      </c>
      <c r="M2262" s="5" t="s">
        <v>5681</v>
      </c>
      <c r="N2262" s="21">
        <v>873424426018</v>
      </c>
      <c r="P2262" t="s">
        <v>326</v>
      </c>
      <c r="Q2262" t="s">
        <v>326</v>
      </c>
      <c r="R2262" t="s">
        <v>56</v>
      </c>
      <c r="S2262" t="s">
        <v>327</v>
      </c>
      <c r="T2262">
        <v>21</v>
      </c>
      <c r="U2262" t="s">
        <v>57</v>
      </c>
      <c r="V2262">
        <v>21320</v>
      </c>
      <c r="W2262">
        <v>22.95</v>
      </c>
      <c r="X2262">
        <v>2.72</v>
      </c>
      <c r="Y2262">
        <v>0</v>
      </c>
      <c r="Z2262">
        <v>-17.46</v>
      </c>
      <c r="AA2262">
        <v>8.1999999999999993</v>
      </c>
      <c r="AB2262">
        <v>1</v>
      </c>
      <c r="AC2262">
        <v>2.2000000000000002</v>
      </c>
      <c r="AD2262">
        <v>2.2000000000000002</v>
      </c>
      <c r="AE2262" t="s">
        <v>10008</v>
      </c>
      <c r="AF2262" t="s">
        <v>7220</v>
      </c>
      <c r="AG2262" t="s">
        <v>7220</v>
      </c>
      <c r="AH2262" t="s">
        <v>7221</v>
      </c>
      <c r="AI2262" t="s">
        <v>370</v>
      </c>
      <c r="AJ2262">
        <v>92</v>
      </c>
      <c r="AK2262" t="s">
        <v>57</v>
      </c>
      <c r="AL2262">
        <v>92800</v>
      </c>
      <c r="AM2262" t="s">
        <v>55</v>
      </c>
      <c r="AN2262" t="s">
        <v>55</v>
      </c>
      <c r="AO2262" t="s">
        <v>55</v>
      </c>
      <c r="AS2262" t="s">
        <v>343</v>
      </c>
      <c r="AT2262">
        <v>0</v>
      </c>
      <c r="AU2262">
        <v>0</v>
      </c>
      <c r="AV2262">
        <v>0</v>
      </c>
      <c r="BB2262">
        <v>0</v>
      </c>
      <c r="BC2262">
        <v>0</v>
      </c>
      <c r="BD2262" t="s">
        <v>60</v>
      </c>
      <c r="BE2262" s="5" t="s">
        <v>5226</v>
      </c>
      <c r="BF2262">
        <v>634353938</v>
      </c>
      <c r="BH2262" t="s">
        <v>323</v>
      </c>
      <c r="BI2262" t="s">
        <v>320</v>
      </c>
      <c r="BJ2262">
        <v>0.52569444444444446</v>
      </c>
      <c r="BK2262">
        <v>20</v>
      </c>
      <c r="BL2262">
        <v>2.37</v>
      </c>
      <c r="BM2262">
        <v>0</v>
      </c>
      <c r="BN2262">
        <v>-15.22</v>
      </c>
      <c r="BO2262">
        <v>7.15</v>
      </c>
      <c r="BP2262" t="s">
        <v>60</v>
      </c>
      <c r="BQ2262">
        <v>1.1474074329999999</v>
      </c>
      <c r="BR2262" t="s">
        <v>61</v>
      </c>
    </row>
    <row r="2263" spans="1:70" x14ac:dyDescent="0.2">
      <c r="A2263" s="19">
        <f t="shared" si="84"/>
        <v>10.469999999999999</v>
      </c>
      <c r="B2263" s="20">
        <v>3752</v>
      </c>
      <c r="D2263" s="2" t="s">
        <v>1381</v>
      </c>
      <c r="E2263" s="2" t="str">
        <f t="shared" si="83"/>
        <v>ST</v>
      </c>
      <c r="F2263">
        <v>200720433</v>
      </c>
      <c r="G2263">
        <v>202606</v>
      </c>
      <c r="H2263" t="s">
        <v>52</v>
      </c>
      <c r="I2263" t="s">
        <v>321</v>
      </c>
      <c r="J2263" t="s">
        <v>322</v>
      </c>
      <c r="K2263" t="s">
        <v>54</v>
      </c>
      <c r="L2263" s="5" t="s">
        <v>4087</v>
      </c>
      <c r="M2263" s="5" t="s">
        <v>3825</v>
      </c>
      <c r="N2263" s="21">
        <v>873133619154</v>
      </c>
      <c r="P2263" t="s">
        <v>326</v>
      </c>
      <c r="Q2263" t="s">
        <v>326</v>
      </c>
      <c r="R2263" t="s">
        <v>56</v>
      </c>
      <c r="S2263" t="s">
        <v>327</v>
      </c>
      <c r="T2263">
        <v>21</v>
      </c>
      <c r="U2263" t="s">
        <v>57</v>
      </c>
      <c r="V2263">
        <v>21320</v>
      </c>
      <c r="W2263">
        <v>50.69</v>
      </c>
      <c r="X2263">
        <v>6.01</v>
      </c>
      <c r="Y2263">
        <v>0</v>
      </c>
      <c r="Z2263">
        <v>-38.57</v>
      </c>
      <c r="AA2263">
        <v>18.12</v>
      </c>
      <c r="AB2263">
        <v>4</v>
      </c>
      <c r="AC2263">
        <v>38.06</v>
      </c>
      <c r="AD2263">
        <v>38.06</v>
      </c>
      <c r="AE2263" t="s">
        <v>10009</v>
      </c>
      <c r="AF2263" t="s">
        <v>7222</v>
      </c>
      <c r="AG2263" t="s">
        <v>7222</v>
      </c>
      <c r="AH2263" t="s">
        <v>7223</v>
      </c>
      <c r="AI2263" t="s">
        <v>431</v>
      </c>
      <c r="AJ2263">
        <v>6</v>
      </c>
      <c r="AK2263" t="s">
        <v>57</v>
      </c>
      <c r="AL2263">
        <v>6300</v>
      </c>
      <c r="AM2263" t="s">
        <v>55</v>
      </c>
      <c r="AN2263" t="s">
        <v>55</v>
      </c>
      <c r="AO2263" t="s">
        <v>55</v>
      </c>
      <c r="AS2263" t="s">
        <v>343</v>
      </c>
      <c r="AT2263">
        <v>0</v>
      </c>
      <c r="AU2263">
        <v>0</v>
      </c>
      <c r="AV2263">
        <v>0</v>
      </c>
      <c r="BB2263">
        <v>0</v>
      </c>
      <c r="BC2263">
        <v>0</v>
      </c>
      <c r="BD2263" t="s">
        <v>60</v>
      </c>
      <c r="BE2263" s="5" t="s">
        <v>3831</v>
      </c>
      <c r="BF2263">
        <v>634343823</v>
      </c>
      <c r="BH2263" t="s">
        <v>323</v>
      </c>
      <c r="BI2263" t="s">
        <v>320</v>
      </c>
      <c r="BJ2263">
        <v>0.45902777777777776</v>
      </c>
      <c r="BK2263">
        <v>43.8</v>
      </c>
      <c r="BL2263">
        <v>5.19</v>
      </c>
      <c r="BM2263">
        <v>0</v>
      </c>
      <c r="BN2263">
        <v>-33.33</v>
      </c>
      <c r="BO2263">
        <v>15.66</v>
      </c>
      <c r="BP2263" t="s">
        <v>60</v>
      </c>
      <c r="BQ2263">
        <v>1.1572332869999999</v>
      </c>
      <c r="BR2263" t="s">
        <v>61</v>
      </c>
    </row>
    <row r="2264" spans="1:70" x14ac:dyDescent="0.2">
      <c r="A2264" s="19">
        <f t="shared" si="84"/>
        <v>16.830000000000005</v>
      </c>
      <c r="B2264" s="20">
        <v>3752</v>
      </c>
      <c r="D2264" s="2" t="s">
        <v>1381</v>
      </c>
      <c r="E2264" s="2" t="str">
        <f t="shared" si="83"/>
        <v>ST</v>
      </c>
      <c r="F2264">
        <v>200720433</v>
      </c>
      <c r="G2264">
        <v>202606</v>
      </c>
      <c r="H2264" t="s">
        <v>52</v>
      </c>
      <c r="I2264" t="s">
        <v>321</v>
      </c>
      <c r="J2264" t="s">
        <v>322</v>
      </c>
      <c r="K2264" t="s">
        <v>54</v>
      </c>
      <c r="L2264" s="5" t="s">
        <v>5681</v>
      </c>
      <c r="M2264" s="5" t="s">
        <v>5682</v>
      </c>
      <c r="N2264" s="21">
        <v>873492814280</v>
      </c>
      <c r="P2264" t="s">
        <v>326</v>
      </c>
      <c r="Q2264" t="s">
        <v>326</v>
      </c>
      <c r="R2264" t="s">
        <v>56</v>
      </c>
      <c r="S2264" t="s">
        <v>327</v>
      </c>
      <c r="T2264">
        <v>21</v>
      </c>
      <c r="U2264" t="s">
        <v>57</v>
      </c>
      <c r="V2264">
        <v>21320</v>
      </c>
      <c r="W2264">
        <v>80.58</v>
      </c>
      <c r="X2264">
        <v>9.56</v>
      </c>
      <c r="Y2264">
        <v>0</v>
      </c>
      <c r="Z2264">
        <v>-61.32</v>
      </c>
      <c r="AA2264">
        <v>28.82</v>
      </c>
      <c r="AB2264">
        <v>5</v>
      </c>
      <c r="AC2264">
        <v>80.52</v>
      </c>
      <c r="AD2264">
        <v>80.52</v>
      </c>
      <c r="AE2264" t="s">
        <v>10010</v>
      </c>
      <c r="AF2264" t="s">
        <v>7224</v>
      </c>
      <c r="AG2264" t="s">
        <v>7224</v>
      </c>
      <c r="AH2264" t="s">
        <v>7225</v>
      </c>
      <c r="AI2264" t="s">
        <v>7226</v>
      </c>
      <c r="AJ2264">
        <v>67</v>
      </c>
      <c r="AK2264" t="s">
        <v>57</v>
      </c>
      <c r="AL2264">
        <v>67660</v>
      </c>
      <c r="AM2264" t="s">
        <v>55</v>
      </c>
      <c r="AN2264" t="s">
        <v>55</v>
      </c>
      <c r="AO2264" t="s">
        <v>55</v>
      </c>
      <c r="AS2264" t="s">
        <v>343</v>
      </c>
      <c r="AT2264">
        <v>30</v>
      </c>
      <c r="AU2264">
        <v>31</v>
      </c>
      <c r="AV2264">
        <v>40</v>
      </c>
      <c r="BB2264">
        <v>0</v>
      </c>
      <c r="BC2264">
        <v>0</v>
      </c>
      <c r="BD2264" t="s">
        <v>60</v>
      </c>
      <c r="BE2264" s="5" t="s">
        <v>5226</v>
      </c>
      <c r="BF2264">
        <v>634353938</v>
      </c>
      <c r="BH2264" t="s">
        <v>323</v>
      </c>
      <c r="BI2264" t="s">
        <v>320</v>
      </c>
      <c r="BJ2264">
        <v>0.43125000000000002</v>
      </c>
      <c r="BK2264">
        <v>70.400000000000006</v>
      </c>
      <c r="BL2264">
        <v>8.35</v>
      </c>
      <c r="BM2264">
        <v>0</v>
      </c>
      <c r="BN2264">
        <v>-53.57</v>
      </c>
      <c r="BO2264">
        <v>25.18</v>
      </c>
      <c r="BP2264" t="s">
        <v>60</v>
      </c>
      <c r="BQ2264">
        <v>1.1446231330000001</v>
      </c>
      <c r="BR2264" t="s">
        <v>61</v>
      </c>
    </row>
    <row r="2265" spans="1:70" x14ac:dyDescent="0.2">
      <c r="A2265" s="19">
        <f t="shared" si="84"/>
        <v>18.829999999999998</v>
      </c>
      <c r="B2265" s="20">
        <v>3752</v>
      </c>
      <c r="D2265" s="2" t="s">
        <v>1381</v>
      </c>
      <c r="E2265" s="2" t="str">
        <f t="shared" si="83"/>
        <v>ST</v>
      </c>
      <c r="F2265">
        <v>200720433</v>
      </c>
      <c r="G2265">
        <v>202606</v>
      </c>
      <c r="H2265" t="s">
        <v>52</v>
      </c>
      <c r="I2265" t="s">
        <v>321</v>
      </c>
      <c r="J2265" t="s">
        <v>322</v>
      </c>
      <c r="K2265" t="s">
        <v>54</v>
      </c>
      <c r="L2265" s="5" t="s">
        <v>3831</v>
      </c>
      <c r="M2265" s="5" t="s">
        <v>5697</v>
      </c>
      <c r="N2265" s="21">
        <v>873255265506</v>
      </c>
      <c r="P2265" t="s">
        <v>326</v>
      </c>
      <c r="Q2265" t="s">
        <v>326</v>
      </c>
      <c r="R2265" t="s">
        <v>56</v>
      </c>
      <c r="S2265" t="s">
        <v>327</v>
      </c>
      <c r="T2265">
        <v>21</v>
      </c>
      <c r="U2265" t="s">
        <v>57</v>
      </c>
      <c r="V2265">
        <v>21320</v>
      </c>
      <c r="W2265">
        <v>90.43</v>
      </c>
      <c r="X2265">
        <v>10.71</v>
      </c>
      <c r="Y2265">
        <v>0</v>
      </c>
      <c r="Z2265">
        <v>-68.819999999999993</v>
      </c>
      <c r="AA2265">
        <v>32.31</v>
      </c>
      <c r="AB2265">
        <v>8</v>
      </c>
      <c r="AC2265">
        <v>93.28</v>
      </c>
      <c r="AD2265">
        <v>93.28</v>
      </c>
      <c r="AE2265" t="s">
        <v>10011</v>
      </c>
      <c r="AF2265" t="s">
        <v>7227</v>
      </c>
      <c r="AG2265" t="s">
        <v>7227</v>
      </c>
      <c r="AH2265" t="s">
        <v>7228</v>
      </c>
      <c r="AI2265" t="s">
        <v>908</v>
      </c>
      <c r="AJ2265">
        <v>30</v>
      </c>
      <c r="AK2265" t="s">
        <v>57</v>
      </c>
      <c r="AL2265">
        <v>30250</v>
      </c>
      <c r="AM2265" t="s">
        <v>55</v>
      </c>
      <c r="AN2265" t="s">
        <v>55</v>
      </c>
      <c r="AO2265" t="s">
        <v>55</v>
      </c>
      <c r="AS2265" t="s">
        <v>343</v>
      </c>
      <c r="AT2265">
        <v>0</v>
      </c>
      <c r="AU2265">
        <v>0</v>
      </c>
      <c r="AV2265">
        <v>0</v>
      </c>
      <c r="BB2265">
        <v>0</v>
      </c>
      <c r="BC2265">
        <v>0</v>
      </c>
      <c r="BD2265" t="s">
        <v>60</v>
      </c>
      <c r="BE2265" s="5" t="s">
        <v>5226</v>
      </c>
      <c r="BF2265">
        <v>634353938</v>
      </c>
      <c r="BH2265" t="s">
        <v>323</v>
      </c>
      <c r="BI2265" t="s">
        <v>320</v>
      </c>
      <c r="BJ2265">
        <v>0.43888888888888888</v>
      </c>
      <c r="BK2265">
        <v>78.8</v>
      </c>
      <c r="BL2265">
        <v>9.33</v>
      </c>
      <c r="BM2265">
        <v>0</v>
      </c>
      <c r="BN2265">
        <v>-59.97</v>
      </c>
      <c r="BO2265">
        <v>28.16</v>
      </c>
      <c r="BP2265" t="s">
        <v>60</v>
      </c>
      <c r="BQ2265">
        <v>1.1475391020000001</v>
      </c>
      <c r="BR2265" t="s">
        <v>61</v>
      </c>
    </row>
    <row r="2266" spans="1:70" x14ac:dyDescent="0.2">
      <c r="A2266" s="19">
        <f t="shared" si="84"/>
        <v>15.159999999999997</v>
      </c>
      <c r="B2266" s="20">
        <v>3752</v>
      </c>
      <c r="D2266" s="2" t="s">
        <v>1381</v>
      </c>
      <c r="E2266" s="2" t="str">
        <f t="shared" si="83"/>
        <v>ST</v>
      </c>
      <c r="F2266">
        <v>200720433</v>
      </c>
      <c r="G2266">
        <v>202606</v>
      </c>
      <c r="H2266" t="s">
        <v>52</v>
      </c>
      <c r="I2266" t="s">
        <v>321</v>
      </c>
      <c r="J2266" t="s">
        <v>322</v>
      </c>
      <c r="K2266" t="s">
        <v>54</v>
      </c>
      <c r="L2266" s="5" t="s">
        <v>2497</v>
      </c>
      <c r="M2266" s="5" t="s">
        <v>4087</v>
      </c>
      <c r="N2266" s="21">
        <v>872996660162</v>
      </c>
      <c r="P2266" t="s">
        <v>326</v>
      </c>
      <c r="Q2266" t="s">
        <v>326</v>
      </c>
      <c r="R2266" t="s">
        <v>56</v>
      </c>
      <c r="S2266" t="s">
        <v>327</v>
      </c>
      <c r="T2266">
        <v>21</v>
      </c>
      <c r="U2266" t="s">
        <v>57</v>
      </c>
      <c r="V2266">
        <v>21320</v>
      </c>
      <c r="W2266">
        <v>73.34</v>
      </c>
      <c r="X2266">
        <v>8.6999999999999993</v>
      </c>
      <c r="Y2266">
        <v>0</v>
      </c>
      <c r="Z2266">
        <v>-55.8</v>
      </c>
      <c r="AA2266">
        <v>26.24</v>
      </c>
      <c r="AB2266">
        <v>5</v>
      </c>
      <c r="AC2266">
        <v>70.400000000000006</v>
      </c>
      <c r="AD2266">
        <v>70.400000000000006</v>
      </c>
      <c r="AE2266" t="s">
        <v>1588</v>
      </c>
      <c r="AF2266" t="s">
        <v>7229</v>
      </c>
      <c r="AG2266" t="s">
        <v>7229</v>
      </c>
      <c r="AH2266" t="s">
        <v>7230</v>
      </c>
      <c r="AI2266" t="s">
        <v>756</v>
      </c>
      <c r="AJ2266">
        <v>10</v>
      </c>
      <c r="AK2266" t="s">
        <v>57</v>
      </c>
      <c r="AL2266">
        <v>10000</v>
      </c>
      <c r="AM2266" t="s">
        <v>55</v>
      </c>
      <c r="AN2266" t="s">
        <v>55</v>
      </c>
      <c r="AO2266" t="s">
        <v>55</v>
      </c>
      <c r="AS2266" t="s">
        <v>343</v>
      </c>
      <c r="AT2266">
        <v>0</v>
      </c>
      <c r="AU2266">
        <v>0</v>
      </c>
      <c r="AV2266">
        <v>0</v>
      </c>
      <c r="BB2266">
        <v>0</v>
      </c>
      <c r="BC2266">
        <v>0</v>
      </c>
      <c r="BD2266" t="s">
        <v>60</v>
      </c>
      <c r="BE2266" s="5" t="s">
        <v>3831</v>
      </c>
      <c r="BF2266">
        <v>634343823</v>
      </c>
      <c r="BH2266" t="s">
        <v>323</v>
      </c>
      <c r="BI2266" t="s">
        <v>320</v>
      </c>
      <c r="BJ2266">
        <v>0.33750000000000002</v>
      </c>
      <c r="BK2266">
        <v>63.4</v>
      </c>
      <c r="BL2266">
        <v>7.52</v>
      </c>
      <c r="BM2266">
        <v>0</v>
      </c>
      <c r="BN2266">
        <v>-48.24</v>
      </c>
      <c r="BO2266">
        <v>22.68</v>
      </c>
      <c r="BP2266" t="s">
        <v>60</v>
      </c>
      <c r="BQ2266">
        <v>1.1567915230000001</v>
      </c>
      <c r="BR2266" t="s">
        <v>61</v>
      </c>
    </row>
    <row r="2267" spans="1:70" x14ac:dyDescent="0.2">
      <c r="A2267" s="19">
        <f t="shared" si="84"/>
        <v>14.82</v>
      </c>
      <c r="B2267" s="20">
        <v>3752</v>
      </c>
      <c r="D2267" s="2" t="s">
        <v>1381</v>
      </c>
      <c r="E2267" s="2" t="str">
        <f t="shared" si="83"/>
        <v>ST</v>
      </c>
      <c r="F2267">
        <v>200720433</v>
      </c>
      <c r="G2267">
        <v>202606</v>
      </c>
      <c r="H2267" t="s">
        <v>52</v>
      </c>
      <c r="I2267" t="s">
        <v>321</v>
      </c>
      <c r="J2267" t="s">
        <v>322</v>
      </c>
      <c r="K2267" t="s">
        <v>54</v>
      </c>
      <c r="L2267" s="5">
        <v>46332</v>
      </c>
      <c r="M2267" s="5">
        <v>46362</v>
      </c>
      <c r="N2267" s="21">
        <v>872937070032</v>
      </c>
      <c r="P2267" t="s">
        <v>326</v>
      </c>
      <c r="Q2267" t="s">
        <v>326</v>
      </c>
      <c r="R2267" t="s">
        <v>56</v>
      </c>
      <c r="S2267" t="s">
        <v>327</v>
      </c>
      <c r="T2267">
        <v>21</v>
      </c>
      <c r="U2267" t="s">
        <v>57</v>
      </c>
      <c r="V2267">
        <v>21320</v>
      </c>
      <c r="W2267">
        <v>71.61</v>
      </c>
      <c r="X2267">
        <v>8.48</v>
      </c>
      <c r="Y2267">
        <v>0</v>
      </c>
      <c r="Z2267">
        <v>-54.49</v>
      </c>
      <c r="AA2267">
        <v>25.59</v>
      </c>
      <c r="AB2267">
        <v>4</v>
      </c>
      <c r="AC2267">
        <v>67.319999999999993</v>
      </c>
      <c r="AD2267">
        <v>67.319999999999993</v>
      </c>
      <c r="AE2267" t="s">
        <v>10012</v>
      </c>
      <c r="AF2267" t="s">
        <v>7231</v>
      </c>
      <c r="AG2267" t="s">
        <v>7231</v>
      </c>
      <c r="AH2267" t="s">
        <v>7232</v>
      </c>
      <c r="AI2267" t="s">
        <v>587</v>
      </c>
      <c r="AJ2267">
        <v>76</v>
      </c>
      <c r="AK2267" t="s">
        <v>57</v>
      </c>
      <c r="AL2267">
        <v>76000</v>
      </c>
      <c r="AM2267" t="s">
        <v>55</v>
      </c>
      <c r="AN2267" t="s">
        <v>55</v>
      </c>
      <c r="AO2267" t="s">
        <v>55</v>
      </c>
      <c r="AS2267" t="s">
        <v>343</v>
      </c>
      <c r="AT2267">
        <v>27</v>
      </c>
      <c r="AU2267">
        <v>31</v>
      </c>
      <c r="AV2267">
        <v>41</v>
      </c>
      <c r="BB2267">
        <v>0</v>
      </c>
      <c r="BC2267">
        <v>0</v>
      </c>
      <c r="BD2267" t="s">
        <v>60</v>
      </c>
      <c r="BE2267" s="5" t="s">
        <v>3831</v>
      </c>
      <c r="BF2267">
        <v>634343823</v>
      </c>
      <c r="BH2267" t="s">
        <v>323</v>
      </c>
      <c r="BI2267" t="s">
        <v>320</v>
      </c>
      <c r="BJ2267">
        <v>0.47916666666666669</v>
      </c>
      <c r="BK2267">
        <v>62</v>
      </c>
      <c r="BL2267">
        <v>7.34</v>
      </c>
      <c r="BM2267">
        <v>0</v>
      </c>
      <c r="BN2267">
        <v>-47.18</v>
      </c>
      <c r="BO2267">
        <v>22.16</v>
      </c>
      <c r="BP2267" t="s">
        <v>60</v>
      </c>
      <c r="BQ2267">
        <v>1.1549344580000001</v>
      </c>
      <c r="BR2267" t="s">
        <v>61</v>
      </c>
    </row>
    <row r="2268" spans="1:70" x14ac:dyDescent="0.2">
      <c r="A2268" s="19">
        <f t="shared" si="84"/>
        <v>18.500000000000007</v>
      </c>
      <c r="B2268" s="20">
        <v>3752</v>
      </c>
      <c r="D2268" s="2" t="s">
        <v>1381</v>
      </c>
      <c r="E2268" s="2" t="str">
        <f t="shared" si="83"/>
        <v>ST</v>
      </c>
      <c r="F2268">
        <v>200720433</v>
      </c>
      <c r="G2268">
        <v>202606</v>
      </c>
      <c r="H2268" t="s">
        <v>52</v>
      </c>
      <c r="I2268" t="s">
        <v>321</v>
      </c>
      <c r="J2268" t="s">
        <v>322</v>
      </c>
      <c r="K2268" t="s">
        <v>54</v>
      </c>
      <c r="L2268" s="5" t="s">
        <v>3825</v>
      </c>
      <c r="M2268" s="5" t="s">
        <v>3826</v>
      </c>
      <c r="N2268" s="21">
        <v>873137216962</v>
      </c>
      <c r="P2268" t="s">
        <v>326</v>
      </c>
      <c r="Q2268" t="s">
        <v>326</v>
      </c>
      <c r="R2268" t="s">
        <v>56</v>
      </c>
      <c r="S2268" t="s">
        <v>327</v>
      </c>
      <c r="T2268">
        <v>21</v>
      </c>
      <c r="U2268" t="s">
        <v>57</v>
      </c>
      <c r="V2268">
        <v>21320</v>
      </c>
      <c r="W2268">
        <v>89.81</v>
      </c>
      <c r="X2268">
        <v>10.64</v>
      </c>
      <c r="Y2268">
        <v>0</v>
      </c>
      <c r="Z2268">
        <v>-68.349999999999994</v>
      </c>
      <c r="AA2268">
        <v>32.11</v>
      </c>
      <c r="AB2268">
        <v>5</v>
      </c>
      <c r="AC2268">
        <v>92.4</v>
      </c>
      <c r="AD2268">
        <v>92.4</v>
      </c>
      <c r="AE2268" t="s">
        <v>9829</v>
      </c>
      <c r="AF2268" t="s">
        <v>7233</v>
      </c>
      <c r="AG2268" t="s">
        <v>7233</v>
      </c>
      <c r="AH2268" t="s">
        <v>7234</v>
      </c>
      <c r="AI2268" t="s">
        <v>825</v>
      </c>
      <c r="AJ2268">
        <v>56</v>
      </c>
      <c r="AK2268" t="s">
        <v>57</v>
      </c>
      <c r="AL2268">
        <v>56000</v>
      </c>
      <c r="AM2268" t="s">
        <v>55</v>
      </c>
      <c r="AN2268" t="s">
        <v>55</v>
      </c>
      <c r="AO2268" t="s">
        <v>55</v>
      </c>
      <c r="AS2268" t="s">
        <v>343</v>
      </c>
      <c r="AT2268">
        <v>0</v>
      </c>
      <c r="AU2268">
        <v>0</v>
      </c>
      <c r="AV2268">
        <v>0</v>
      </c>
      <c r="BB2268">
        <v>0</v>
      </c>
      <c r="BC2268">
        <v>0</v>
      </c>
      <c r="BD2268" t="s">
        <v>60</v>
      </c>
      <c r="BE2268" s="5" t="s">
        <v>3831</v>
      </c>
      <c r="BF2268">
        <v>634343823</v>
      </c>
      <c r="BH2268" t="s">
        <v>323</v>
      </c>
      <c r="BI2268" t="s">
        <v>320</v>
      </c>
      <c r="BJ2268">
        <v>0.38541666666666669</v>
      </c>
      <c r="BK2268">
        <v>77.400000000000006</v>
      </c>
      <c r="BL2268">
        <v>9.17</v>
      </c>
      <c r="BM2268">
        <v>0</v>
      </c>
      <c r="BN2268">
        <v>-58.9</v>
      </c>
      <c r="BO2268">
        <v>27.67</v>
      </c>
      <c r="BP2268" t="s">
        <v>60</v>
      </c>
      <c r="BQ2268">
        <v>1.160362033</v>
      </c>
      <c r="BR2268" t="s">
        <v>61</v>
      </c>
    </row>
    <row r="2269" spans="1:70" x14ac:dyDescent="0.2">
      <c r="A2269" s="19">
        <f t="shared" si="84"/>
        <v>7.4600000000000009</v>
      </c>
      <c r="B2269" s="20">
        <v>3752</v>
      </c>
      <c r="D2269" s="2" t="s">
        <v>1381</v>
      </c>
      <c r="E2269" s="2" t="str">
        <f t="shared" si="83"/>
        <v>ST</v>
      </c>
      <c r="F2269">
        <v>200720433</v>
      </c>
      <c r="G2269">
        <v>202606</v>
      </c>
      <c r="H2269" t="s">
        <v>52</v>
      </c>
      <c r="I2269" t="s">
        <v>321</v>
      </c>
      <c r="J2269" t="s">
        <v>322</v>
      </c>
      <c r="K2269" t="s">
        <v>54</v>
      </c>
      <c r="L2269" s="5" t="s">
        <v>5681</v>
      </c>
      <c r="M2269" s="5" t="s">
        <v>5682</v>
      </c>
      <c r="N2269" s="21">
        <v>873244723068</v>
      </c>
      <c r="P2269" t="s">
        <v>326</v>
      </c>
      <c r="Q2269" t="s">
        <v>326</v>
      </c>
      <c r="R2269" t="s">
        <v>56</v>
      </c>
      <c r="S2269" t="s">
        <v>327</v>
      </c>
      <c r="T2269">
        <v>21</v>
      </c>
      <c r="U2269" t="s">
        <v>57</v>
      </c>
      <c r="V2269">
        <v>21320</v>
      </c>
      <c r="W2269">
        <v>35.71</v>
      </c>
      <c r="X2269">
        <v>4.24</v>
      </c>
      <c r="Y2269">
        <v>0</v>
      </c>
      <c r="Z2269">
        <v>-27.17</v>
      </c>
      <c r="AA2269">
        <v>12.77</v>
      </c>
      <c r="AB2269">
        <v>1</v>
      </c>
      <c r="AC2269">
        <v>19.8</v>
      </c>
      <c r="AD2269">
        <v>19.8</v>
      </c>
      <c r="AE2269" t="s">
        <v>10013</v>
      </c>
      <c r="AF2269" t="s">
        <v>7235</v>
      </c>
      <c r="AG2269" t="s">
        <v>7235</v>
      </c>
      <c r="AH2269" t="s">
        <v>7236</v>
      </c>
      <c r="AI2269" t="s">
        <v>488</v>
      </c>
      <c r="AJ2269">
        <v>86</v>
      </c>
      <c r="AK2269" t="s">
        <v>57</v>
      </c>
      <c r="AL2269">
        <v>86000</v>
      </c>
      <c r="AM2269" t="s">
        <v>55</v>
      </c>
      <c r="AN2269" t="s">
        <v>55</v>
      </c>
      <c r="AO2269" t="s">
        <v>55</v>
      </c>
      <c r="AS2269" t="s">
        <v>343</v>
      </c>
      <c r="AT2269">
        <v>0</v>
      </c>
      <c r="AU2269">
        <v>0</v>
      </c>
      <c r="AV2269">
        <v>0</v>
      </c>
      <c r="BB2269">
        <v>0</v>
      </c>
      <c r="BC2269">
        <v>0</v>
      </c>
      <c r="BD2269" t="s">
        <v>60</v>
      </c>
      <c r="BE2269" s="5" t="s">
        <v>5226</v>
      </c>
      <c r="BF2269">
        <v>634353938</v>
      </c>
      <c r="BH2269" t="s">
        <v>323</v>
      </c>
      <c r="BI2269" t="s">
        <v>320</v>
      </c>
      <c r="BJ2269">
        <v>0.42152777777777778</v>
      </c>
      <c r="BK2269">
        <v>31.2</v>
      </c>
      <c r="BL2269">
        <v>3.7</v>
      </c>
      <c r="BM2269">
        <v>0</v>
      </c>
      <c r="BN2269">
        <v>-23.74</v>
      </c>
      <c r="BO2269">
        <v>11.16</v>
      </c>
      <c r="BP2269" t="s">
        <v>60</v>
      </c>
      <c r="BQ2269">
        <v>1.1446231330000001</v>
      </c>
      <c r="BR2269" t="s">
        <v>61</v>
      </c>
    </row>
    <row r="2270" spans="1:70" x14ac:dyDescent="0.2">
      <c r="A2270" s="19">
        <f t="shared" si="84"/>
        <v>12.14</v>
      </c>
      <c r="B2270" s="20">
        <v>3752</v>
      </c>
      <c r="D2270" s="2" t="s">
        <v>1381</v>
      </c>
      <c r="E2270" s="2" t="str">
        <f t="shared" si="83"/>
        <v>ST</v>
      </c>
      <c r="F2270">
        <v>200720433</v>
      </c>
      <c r="G2270">
        <v>202606</v>
      </c>
      <c r="H2270" t="s">
        <v>52</v>
      </c>
      <c r="I2270" t="s">
        <v>321</v>
      </c>
      <c r="J2270" t="s">
        <v>322</v>
      </c>
      <c r="K2270" t="s">
        <v>54</v>
      </c>
      <c r="L2270" s="5" t="s">
        <v>3831</v>
      </c>
      <c r="M2270" s="5" t="s">
        <v>5697</v>
      </c>
      <c r="N2270" s="21">
        <v>873252347327</v>
      </c>
      <c r="P2270" t="s">
        <v>326</v>
      </c>
      <c r="Q2270" t="s">
        <v>326</v>
      </c>
      <c r="R2270" t="s">
        <v>56</v>
      </c>
      <c r="S2270" t="s">
        <v>327</v>
      </c>
      <c r="T2270">
        <v>21</v>
      </c>
      <c r="U2270" t="s">
        <v>57</v>
      </c>
      <c r="V2270">
        <v>21320</v>
      </c>
      <c r="W2270">
        <v>58.29</v>
      </c>
      <c r="X2270">
        <v>6.91</v>
      </c>
      <c r="Y2270">
        <v>0</v>
      </c>
      <c r="Z2270">
        <v>-44.36</v>
      </c>
      <c r="AA2270">
        <v>20.84</v>
      </c>
      <c r="AB2270">
        <v>4</v>
      </c>
      <c r="AC2270">
        <v>50.6</v>
      </c>
      <c r="AD2270">
        <v>50.6</v>
      </c>
      <c r="AE2270" t="s">
        <v>9946</v>
      </c>
      <c r="AF2270" t="s">
        <v>7237</v>
      </c>
      <c r="AG2270" t="s">
        <v>7237</v>
      </c>
      <c r="AH2270" t="s">
        <v>7238</v>
      </c>
      <c r="AI2270" t="s">
        <v>3921</v>
      </c>
      <c r="AJ2270">
        <v>26</v>
      </c>
      <c r="AK2270" t="s">
        <v>57</v>
      </c>
      <c r="AL2270">
        <v>26200</v>
      </c>
      <c r="AM2270" t="s">
        <v>55</v>
      </c>
      <c r="AN2270" t="s">
        <v>55</v>
      </c>
      <c r="AO2270" t="s">
        <v>55</v>
      </c>
      <c r="AS2270" t="s">
        <v>343</v>
      </c>
      <c r="AT2270">
        <v>0</v>
      </c>
      <c r="AU2270">
        <v>0</v>
      </c>
      <c r="AV2270">
        <v>0</v>
      </c>
      <c r="BB2270">
        <v>0</v>
      </c>
      <c r="BC2270">
        <v>0</v>
      </c>
      <c r="BD2270" t="s">
        <v>60</v>
      </c>
      <c r="BE2270" s="5" t="s">
        <v>5226</v>
      </c>
      <c r="BF2270">
        <v>634353938</v>
      </c>
      <c r="BH2270" t="s">
        <v>323</v>
      </c>
      <c r="BI2270" t="s">
        <v>320</v>
      </c>
      <c r="BJ2270">
        <v>0.47152777777777777</v>
      </c>
      <c r="BK2270">
        <v>50.8</v>
      </c>
      <c r="BL2270">
        <v>6.02</v>
      </c>
      <c r="BM2270">
        <v>0</v>
      </c>
      <c r="BN2270">
        <v>-38.659999999999997</v>
      </c>
      <c r="BO2270">
        <v>18.16</v>
      </c>
      <c r="BP2270" t="s">
        <v>60</v>
      </c>
      <c r="BQ2270">
        <v>1.1475391020000001</v>
      </c>
      <c r="BR2270" t="s">
        <v>61</v>
      </c>
    </row>
    <row r="2271" spans="1:70" x14ac:dyDescent="0.2">
      <c r="A2271" s="19">
        <f t="shared" si="84"/>
        <v>14.150000000000006</v>
      </c>
      <c r="B2271" s="20">
        <v>3752</v>
      </c>
      <c r="D2271" s="2" t="s">
        <v>1381</v>
      </c>
      <c r="E2271" s="2" t="str">
        <f t="shared" si="83"/>
        <v>ST</v>
      </c>
      <c r="F2271">
        <v>200720433</v>
      </c>
      <c r="G2271">
        <v>202606</v>
      </c>
      <c r="H2271" t="s">
        <v>52</v>
      </c>
      <c r="I2271" t="s">
        <v>321</v>
      </c>
      <c r="J2271" t="s">
        <v>322</v>
      </c>
      <c r="K2271" t="s">
        <v>54</v>
      </c>
      <c r="L2271" s="5">
        <v>46332</v>
      </c>
      <c r="M2271" s="5">
        <v>46362</v>
      </c>
      <c r="N2271" s="21">
        <v>872932444527</v>
      </c>
      <c r="P2271" t="s">
        <v>326</v>
      </c>
      <c r="Q2271" t="s">
        <v>326</v>
      </c>
      <c r="R2271" t="s">
        <v>56</v>
      </c>
      <c r="S2271" t="s">
        <v>327</v>
      </c>
      <c r="T2271">
        <v>21</v>
      </c>
      <c r="U2271" t="s">
        <v>57</v>
      </c>
      <c r="V2271">
        <v>21320</v>
      </c>
      <c r="W2271">
        <v>68.37</v>
      </c>
      <c r="X2271">
        <v>8.11</v>
      </c>
      <c r="Y2271">
        <v>0</v>
      </c>
      <c r="Z2271">
        <v>-52.03</v>
      </c>
      <c r="AA2271">
        <v>24.45</v>
      </c>
      <c r="AB2271">
        <v>5</v>
      </c>
      <c r="AC2271">
        <v>63.8</v>
      </c>
      <c r="AD2271">
        <v>63.8</v>
      </c>
      <c r="AE2271" t="s">
        <v>10014</v>
      </c>
      <c r="AF2271" t="s">
        <v>7239</v>
      </c>
      <c r="AG2271" t="s">
        <v>7239</v>
      </c>
      <c r="AH2271" t="s">
        <v>7240</v>
      </c>
      <c r="AI2271" t="s">
        <v>599</v>
      </c>
      <c r="AJ2271">
        <v>6</v>
      </c>
      <c r="AK2271" t="s">
        <v>57</v>
      </c>
      <c r="AL2271">
        <v>6110</v>
      </c>
      <c r="AM2271" t="s">
        <v>55</v>
      </c>
      <c r="AN2271" t="s">
        <v>55</v>
      </c>
      <c r="AO2271" t="s">
        <v>55</v>
      </c>
      <c r="AS2271" t="s">
        <v>343</v>
      </c>
      <c r="AT2271">
        <v>0</v>
      </c>
      <c r="AU2271">
        <v>0</v>
      </c>
      <c r="AV2271">
        <v>0</v>
      </c>
      <c r="BB2271">
        <v>0</v>
      </c>
      <c r="BC2271">
        <v>0</v>
      </c>
      <c r="BD2271" t="s">
        <v>60</v>
      </c>
      <c r="BE2271" s="5" t="s">
        <v>3831</v>
      </c>
      <c r="BF2271">
        <v>634343823</v>
      </c>
      <c r="BH2271" t="s">
        <v>323</v>
      </c>
      <c r="BI2271" t="s">
        <v>320</v>
      </c>
      <c r="BJ2271">
        <v>0.5083333333333333</v>
      </c>
      <c r="BK2271">
        <v>59.2</v>
      </c>
      <c r="BL2271">
        <v>7.02</v>
      </c>
      <c r="BM2271">
        <v>0</v>
      </c>
      <c r="BN2271">
        <v>-45.05</v>
      </c>
      <c r="BO2271">
        <v>21.17</v>
      </c>
      <c r="BP2271" t="s">
        <v>60</v>
      </c>
      <c r="BQ2271">
        <v>1.1549344580000001</v>
      </c>
      <c r="BR2271" t="s">
        <v>61</v>
      </c>
    </row>
    <row r="2272" spans="1:70" x14ac:dyDescent="0.2">
      <c r="A2272" s="19">
        <f t="shared" si="84"/>
        <v>10.129999999999995</v>
      </c>
      <c r="B2272" s="20">
        <v>3752</v>
      </c>
      <c r="D2272" s="2" t="s">
        <v>1381</v>
      </c>
      <c r="E2272" s="2" t="str">
        <f t="shared" si="83"/>
        <v>ST</v>
      </c>
      <c r="F2272">
        <v>200720433</v>
      </c>
      <c r="G2272">
        <v>202606</v>
      </c>
      <c r="H2272" t="s">
        <v>52</v>
      </c>
      <c r="I2272" t="s">
        <v>321</v>
      </c>
      <c r="J2272" t="s">
        <v>322</v>
      </c>
      <c r="K2272" t="s">
        <v>54</v>
      </c>
      <c r="L2272" s="5" t="s">
        <v>3826</v>
      </c>
      <c r="M2272" s="5" t="s">
        <v>5697</v>
      </c>
      <c r="N2272" s="21">
        <v>873247443818</v>
      </c>
      <c r="P2272" t="s">
        <v>326</v>
      </c>
      <c r="Q2272" t="s">
        <v>326</v>
      </c>
      <c r="R2272" t="s">
        <v>56</v>
      </c>
      <c r="S2272" t="s">
        <v>327</v>
      </c>
      <c r="T2272">
        <v>21</v>
      </c>
      <c r="U2272" t="s">
        <v>57</v>
      </c>
      <c r="V2272">
        <v>21320</v>
      </c>
      <c r="W2272">
        <v>49.19</v>
      </c>
      <c r="X2272">
        <v>5.83</v>
      </c>
      <c r="Y2272">
        <v>0</v>
      </c>
      <c r="Z2272">
        <v>-37.43</v>
      </c>
      <c r="AA2272">
        <v>17.59</v>
      </c>
      <c r="AB2272">
        <v>3</v>
      </c>
      <c r="AC2272">
        <v>37.18</v>
      </c>
      <c r="AD2272">
        <v>37.18</v>
      </c>
      <c r="AE2272" t="s">
        <v>10015</v>
      </c>
      <c r="AF2272" t="s">
        <v>7241</v>
      </c>
      <c r="AG2272" t="s">
        <v>7241</v>
      </c>
      <c r="AH2272" t="s">
        <v>7242</v>
      </c>
      <c r="AI2272" t="s">
        <v>7243</v>
      </c>
      <c r="AJ2272">
        <v>46</v>
      </c>
      <c r="AK2272" t="s">
        <v>57</v>
      </c>
      <c r="AL2272">
        <v>46130</v>
      </c>
      <c r="AM2272" t="s">
        <v>55</v>
      </c>
      <c r="AN2272" t="s">
        <v>55</v>
      </c>
      <c r="AO2272" t="s">
        <v>55</v>
      </c>
      <c r="AS2272" t="s">
        <v>343</v>
      </c>
      <c r="AT2272">
        <v>26</v>
      </c>
      <c r="AU2272">
        <v>31</v>
      </c>
      <c r="AV2272">
        <v>40</v>
      </c>
      <c r="BB2272">
        <v>0</v>
      </c>
      <c r="BC2272">
        <v>0</v>
      </c>
      <c r="BD2272" t="s">
        <v>60</v>
      </c>
      <c r="BE2272" s="5" t="s">
        <v>5226</v>
      </c>
      <c r="BF2272">
        <v>634353938</v>
      </c>
      <c r="BH2272" t="s">
        <v>323</v>
      </c>
      <c r="BI2272" t="s">
        <v>320</v>
      </c>
      <c r="BJ2272">
        <v>0.41666666666666669</v>
      </c>
      <c r="BK2272">
        <v>42.4</v>
      </c>
      <c r="BL2272">
        <v>5.03</v>
      </c>
      <c r="BM2272">
        <v>0</v>
      </c>
      <c r="BN2272">
        <v>-32.270000000000003</v>
      </c>
      <c r="BO2272">
        <v>15.16</v>
      </c>
      <c r="BP2272" t="s">
        <v>60</v>
      </c>
      <c r="BQ2272">
        <v>1.1600389769999999</v>
      </c>
      <c r="BR2272" t="s">
        <v>61</v>
      </c>
    </row>
    <row r="2273" spans="1:70" x14ac:dyDescent="0.2">
      <c r="A2273" s="19">
        <f t="shared" si="84"/>
        <v>11.14</v>
      </c>
      <c r="B2273" s="20">
        <v>3752</v>
      </c>
      <c r="D2273" s="2" t="s">
        <v>1381</v>
      </c>
      <c r="E2273" s="2" t="str">
        <f t="shared" si="83"/>
        <v>ST</v>
      </c>
      <c r="F2273">
        <v>200720433</v>
      </c>
      <c r="G2273">
        <v>202606</v>
      </c>
      <c r="H2273" t="s">
        <v>52</v>
      </c>
      <c r="I2273" t="s">
        <v>321</v>
      </c>
      <c r="J2273" t="s">
        <v>322</v>
      </c>
      <c r="K2273" t="s">
        <v>54</v>
      </c>
      <c r="L2273" s="5" t="s">
        <v>3826</v>
      </c>
      <c r="M2273" s="5" t="s">
        <v>5222</v>
      </c>
      <c r="N2273" s="21">
        <v>873247287075</v>
      </c>
      <c r="P2273" t="s">
        <v>326</v>
      </c>
      <c r="Q2273" t="s">
        <v>326</v>
      </c>
      <c r="R2273" t="s">
        <v>56</v>
      </c>
      <c r="S2273" t="s">
        <v>327</v>
      </c>
      <c r="T2273">
        <v>21</v>
      </c>
      <c r="U2273" t="s">
        <v>57</v>
      </c>
      <c r="V2273">
        <v>21320</v>
      </c>
      <c r="W2273">
        <v>54.06</v>
      </c>
      <c r="X2273">
        <v>6.42</v>
      </c>
      <c r="Y2273">
        <v>0</v>
      </c>
      <c r="Z2273">
        <v>-41.13</v>
      </c>
      <c r="AA2273">
        <v>19.34</v>
      </c>
      <c r="AB2273">
        <v>3</v>
      </c>
      <c r="AC2273">
        <v>43.12</v>
      </c>
      <c r="AD2273">
        <v>43.12</v>
      </c>
      <c r="AE2273" t="s">
        <v>10016</v>
      </c>
      <c r="AF2273" t="s">
        <v>7244</v>
      </c>
      <c r="AG2273" t="s">
        <v>7244</v>
      </c>
      <c r="AH2273" t="s">
        <v>7245</v>
      </c>
      <c r="AI2273" t="s">
        <v>474</v>
      </c>
      <c r="AJ2273">
        <v>75</v>
      </c>
      <c r="AK2273" t="s">
        <v>57</v>
      </c>
      <c r="AL2273">
        <v>75018</v>
      </c>
      <c r="AM2273" t="s">
        <v>55</v>
      </c>
      <c r="AN2273" t="s">
        <v>55</v>
      </c>
      <c r="AO2273" t="s">
        <v>55</v>
      </c>
      <c r="AS2273" t="s">
        <v>343</v>
      </c>
      <c r="AT2273">
        <v>30</v>
      </c>
      <c r="AU2273">
        <v>31</v>
      </c>
      <c r="AV2273">
        <v>39</v>
      </c>
      <c r="BB2273">
        <v>0</v>
      </c>
      <c r="BC2273">
        <v>0</v>
      </c>
      <c r="BD2273" t="s">
        <v>60</v>
      </c>
      <c r="BE2273" s="5" t="s">
        <v>5226</v>
      </c>
      <c r="BF2273">
        <v>634353938</v>
      </c>
      <c r="BH2273" t="s">
        <v>323</v>
      </c>
      <c r="BI2273" t="s">
        <v>320</v>
      </c>
      <c r="BJ2273">
        <v>0.48333333333333334</v>
      </c>
      <c r="BK2273">
        <v>46.6</v>
      </c>
      <c r="BL2273">
        <v>5.53</v>
      </c>
      <c r="BM2273">
        <v>0</v>
      </c>
      <c r="BN2273">
        <v>-35.46</v>
      </c>
      <c r="BO2273">
        <v>16.670000000000002</v>
      </c>
      <c r="BP2273" t="s">
        <v>60</v>
      </c>
      <c r="BQ2273">
        <v>1.1600389769999999</v>
      </c>
      <c r="BR2273" t="s">
        <v>61</v>
      </c>
    </row>
    <row r="2274" spans="1:70" x14ac:dyDescent="0.2">
      <c r="A2274" s="19">
        <f t="shared" si="84"/>
        <v>14.150000000000006</v>
      </c>
      <c r="B2274" s="20">
        <v>3752</v>
      </c>
      <c r="D2274" s="2" t="s">
        <v>1381</v>
      </c>
      <c r="E2274" s="2" t="str">
        <f t="shared" si="83"/>
        <v>ST</v>
      </c>
      <c r="F2274">
        <v>200720433</v>
      </c>
      <c r="G2274">
        <v>202606</v>
      </c>
      <c r="H2274" t="s">
        <v>52</v>
      </c>
      <c r="I2274" t="s">
        <v>321</v>
      </c>
      <c r="J2274" t="s">
        <v>322</v>
      </c>
      <c r="K2274" t="s">
        <v>54</v>
      </c>
      <c r="L2274" s="5" t="s">
        <v>3826</v>
      </c>
      <c r="M2274" s="5" t="s">
        <v>5222</v>
      </c>
      <c r="N2274" s="21">
        <v>873200188508</v>
      </c>
      <c r="P2274" t="s">
        <v>326</v>
      </c>
      <c r="Q2274" t="s">
        <v>326</v>
      </c>
      <c r="R2274" t="s">
        <v>56</v>
      </c>
      <c r="S2274" t="s">
        <v>327</v>
      </c>
      <c r="T2274">
        <v>21</v>
      </c>
      <c r="U2274" t="s">
        <v>57</v>
      </c>
      <c r="V2274">
        <v>21320</v>
      </c>
      <c r="W2274">
        <v>68.67</v>
      </c>
      <c r="X2274">
        <v>8.14</v>
      </c>
      <c r="Y2274">
        <v>0</v>
      </c>
      <c r="Z2274">
        <v>-52.26</v>
      </c>
      <c r="AA2274">
        <v>24.56</v>
      </c>
      <c r="AB2274">
        <v>7</v>
      </c>
      <c r="AC2274">
        <v>62.7</v>
      </c>
      <c r="AD2274">
        <v>62.7</v>
      </c>
      <c r="AE2274" t="s">
        <v>10017</v>
      </c>
      <c r="AF2274" t="s">
        <v>7246</v>
      </c>
      <c r="AG2274" t="s">
        <v>7246</v>
      </c>
      <c r="AH2274" t="s">
        <v>7247</v>
      </c>
      <c r="AI2274" t="s">
        <v>717</v>
      </c>
      <c r="AJ2274">
        <v>22</v>
      </c>
      <c r="AK2274" t="s">
        <v>57</v>
      </c>
      <c r="AL2274">
        <v>22300</v>
      </c>
      <c r="AM2274" t="s">
        <v>55</v>
      </c>
      <c r="AN2274" t="s">
        <v>55</v>
      </c>
      <c r="AO2274" t="s">
        <v>55</v>
      </c>
      <c r="AS2274" t="s">
        <v>343</v>
      </c>
      <c r="AT2274">
        <v>0</v>
      </c>
      <c r="AU2274">
        <v>0</v>
      </c>
      <c r="AV2274">
        <v>0</v>
      </c>
      <c r="BB2274">
        <v>0</v>
      </c>
      <c r="BC2274">
        <v>0</v>
      </c>
      <c r="BD2274" t="s">
        <v>60</v>
      </c>
      <c r="BE2274" s="5" t="s">
        <v>5226</v>
      </c>
      <c r="BF2274">
        <v>634353938</v>
      </c>
      <c r="BH2274" t="s">
        <v>323</v>
      </c>
      <c r="BI2274" t="s">
        <v>320</v>
      </c>
      <c r="BJ2274">
        <v>0.52152777777777781</v>
      </c>
      <c r="BK2274">
        <v>59.2</v>
      </c>
      <c r="BL2274">
        <v>7.02</v>
      </c>
      <c r="BM2274">
        <v>0</v>
      </c>
      <c r="BN2274">
        <v>-45.05</v>
      </c>
      <c r="BO2274">
        <v>21.17</v>
      </c>
      <c r="BP2274" t="s">
        <v>60</v>
      </c>
      <c r="BQ2274">
        <v>1.1600389769999999</v>
      </c>
      <c r="BR2274" t="s">
        <v>61</v>
      </c>
    </row>
    <row r="2275" spans="1:70" x14ac:dyDescent="0.2">
      <c r="A2275" s="19">
        <f t="shared" si="84"/>
        <v>9.8000000000000007</v>
      </c>
      <c r="B2275" s="20">
        <v>3752</v>
      </c>
      <c r="D2275" s="2" t="s">
        <v>1381</v>
      </c>
      <c r="E2275" s="2" t="str">
        <f t="shared" si="83"/>
        <v>ST</v>
      </c>
      <c r="F2275">
        <v>200720433</v>
      </c>
      <c r="G2275">
        <v>202606</v>
      </c>
      <c r="H2275" t="s">
        <v>52</v>
      </c>
      <c r="I2275" t="s">
        <v>321</v>
      </c>
      <c r="J2275" t="s">
        <v>322</v>
      </c>
      <c r="K2275" t="s">
        <v>54</v>
      </c>
      <c r="L2275" s="5" t="s">
        <v>5681</v>
      </c>
      <c r="M2275" s="5" t="s">
        <v>5682</v>
      </c>
      <c r="N2275" s="21">
        <v>873487410539</v>
      </c>
      <c r="P2275" t="s">
        <v>326</v>
      </c>
      <c r="Q2275" t="s">
        <v>326</v>
      </c>
      <c r="R2275" t="s">
        <v>56</v>
      </c>
      <c r="S2275" t="s">
        <v>327</v>
      </c>
      <c r="T2275">
        <v>21</v>
      </c>
      <c r="U2275" t="s">
        <v>57</v>
      </c>
      <c r="V2275">
        <v>21320</v>
      </c>
      <c r="W2275">
        <v>46.93</v>
      </c>
      <c r="X2275">
        <v>5.56</v>
      </c>
      <c r="Y2275">
        <v>0</v>
      </c>
      <c r="Z2275">
        <v>-35.71</v>
      </c>
      <c r="AA2275">
        <v>16.78</v>
      </c>
      <c r="AB2275">
        <v>2</v>
      </c>
      <c r="AC2275">
        <v>34.32</v>
      </c>
      <c r="AD2275">
        <v>34.32</v>
      </c>
      <c r="AE2275" t="s">
        <v>2384</v>
      </c>
      <c r="AF2275" t="s">
        <v>7248</v>
      </c>
      <c r="AG2275" t="s">
        <v>7248</v>
      </c>
      <c r="AH2275" t="s">
        <v>7249</v>
      </c>
      <c r="AI2275" t="s">
        <v>7250</v>
      </c>
      <c r="AJ2275">
        <v>25</v>
      </c>
      <c r="AK2275" t="s">
        <v>57</v>
      </c>
      <c r="AL2275">
        <v>25600</v>
      </c>
      <c r="AM2275" t="s">
        <v>55</v>
      </c>
      <c r="AN2275" t="s">
        <v>55</v>
      </c>
      <c r="AO2275" t="s">
        <v>55</v>
      </c>
      <c r="AS2275" t="s">
        <v>343</v>
      </c>
      <c r="AT2275">
        <v>30</v>
      </c>
      <c r="AU2275">
        <v>31</v>
      </c>
      <c r="AV2275">
        <v>40</v>
      </c>
      <c r="BB2275">
        <v>0</v>
      </c>
      <c r="BC2275">
        <v>0</v>
      </c>
      <c r="BD2275" t="s">
        <v>60</v>
      </c>
      <c r="BE2275" s="5" t="s">
        <v>5226</v>
      </c>
      <c r="BF2275">
        <v>634353938</v>
      </c>
      <c r="BH2275" t="s">
        <v>323</v>
      </c>
      <c r="BI2275" t="s">
        <v>320</v>
      </c>
      <c r="BJ2275">
        <v>0.44930555555555557</v>
      </c>
      <c r="BK2275">
        <v>41</v>
      </c>
      <c r="BL2275">
        <v>4.8600000000000003</v>
      </c>
      <c r="BM2275">
        <v>0</v>
      </c>
      <c r="BN2275">
        <v>-31.2</v>
      </c>
      <c r="BO2275">
        <v>14.66</v>
      </c>
      <c r="BP2275" t="s">
        <v>60</v>
      </c>
      <c r="BQ2275">
        <v>1.1446231330000001</v>
      </c>
      <c r="BR2275" t="s">
        <v>61</v>
      </c>
    </row>
    <row r="2276" spans="1:70" x14ac:dyDescent="0.2">
      <c r="A2276" s="19">
        <f t="shared" si="84"/>
        <v>9.8000000000000007</v>
      </c>
      <c r="B2276" s="20">
        <v>3752</v>
      </c>
      <c r="D2276" s="2" t="s">
        <v>1381</v>
      </c>
      <c r="E2276" s="2" t="str">
        <f t="shared" si="83"/>
        <v>ST</v>
      </c>
      <c r="F2276">
        <v>200720433</v>
      </c>
      <c r="G2276">
        <v>202606</v>
      </c>
      <c r="H2276" t="s">
        <v>52</v>
      </c>
      <c r="I2276" t="s">
        <v>321</v>
      </c>
      <c r="J2276" t="s">
        <v>322</v>
      </c>
      <c r="K2276" t="s">
        <v>54</v>
      </c>
      <c r="L2276" s="5" t="s">
        <v>3826</v>
      </c>
      <c r="M2276" s="5" t="s">
        <v>3831</v>
      </c>
      <c r="N2276" s="21">
        <v>873198210999</v>
      </c>
      <c r="P2276" t="s">
        <v>326</v>
      </c>
      <c r="Q2276" t="s">
        <v>326</v>
      </c>
      <c r="R2276" t="s">
        <v>56</v>
      </c>
      <c r="S2276" t="s">
        <v>327</v>
      </c>
      <c r="T2276">
        <v>21</v>
      </c>
      <c r="U2276" t="s">
        <v>57</v>
      </c>
      <c r="V2276">
        <v>21320</v>
      </c>
      <c r="W2276">
        <v>47.56</v>
      </c>
      <c r="X2276">
        <v>5.64</v>
      </c>
      <c r="Y2276">
        <v>0</v>
      </c>
      <c r="Z2276">
        <v>-36.19</v>
      </c>
      <c r="AA2276">
        <v>17.010000000000002</v>
      </c>
      <c r="AB2276">
        <v>2</v>
      </c>
      <c r="AC2276">
        <v>34.1</v>
      </c>
      <c r="AD2276">
        <v>34.1</v>
      </c>
      <c r="AE2276" t="s">
        <v>10018</v>
      </c>
      <c r="AF2276" t="s">
        <v>7251</v>
      </c>
      <c r="AG2276" t="s">
        <v>7251</v>
      </c>
      <c r="AH2276" t="s">
        <v>7252</v>
      </c>
      <c r="AI2276" t="s">
        <v>452</v>
      </c>
      <c r="AJ2276">
        <v>75</v>
      </c>
      <c r="AK2276" t="s">
        <v>57</v>
      </c>
      <c r="AL2276">
        <v>75013</v>
      </c>
      <c r="AM2276" t="s">
        <v>55</v>
      </c>
      <c r="AN2276" t="s">
        <v>55</v>
      </c>
      <c r="AO2276" t="s">
        <v>55</v>
      </c>
      <c r="AS2276" t="s">
        <v>343</v>
      </c>
      <c r="AT2276">
        <v>31</v>
      </c>
      <c r="AU2276">
        <v>30</v>
      </c>
      <c r="AV2276">
        <v>40</v>
      </c>
      <c r="BB2276">
        <v>0</v>
      </c>
      <c r="BC2276">
        <v>0</v>
      </c>
      <c r="BD2276" t="s">
        <v>60</v>
      </c>
      <c r="BE2276" s="5" t="s">
        <v>5226</v>
      </c>
      <c r="BF2276">
        <v>634353938</v>
      </c>
      <c r="BH2276" t="s">
        <v>323</v>
      </c>
      <c r="BI2276" t="s">
        <v>320</v>
      </c>
      <c r="BJ2276">
        <v>0.52777777777777779</v>
      </c>
      <c r="BK2276">
        <v>41</v>
      </c>
      <c r="BL2276">
        <v>4.8600000000000003</v>
      </c>
      <c r="BM2276">
        <v>0</v>
      </c>
      <c r="BN2276">
        <v>-31.2</v>
      </c>
      <c r="BO2276">
        <v>14.66</v>
      </c>
      <c r="BP2276" t="s">
        <v>60</v>
      </c>
      <c r="BQ2276">
        <v>1.1600389769999999</v>
      </c>
      <c r="BR2276" t="s">
        <v>61</v>
      </c>
    </row>
    <row r="2277" spans="1:70" x14ac:dyDescent="0.2">
      <c r="A2277" s="19">
        <f t="shared" si="84"/>
        <v>13.479999999999997</v>
      </c>
      <c r="B2277" s="20">
        <v>3752</v>
      </c>
      <c r="D2277" s="2" t="s">
        <v>1381</v>
      </c>
      <c r="E2277" s="2" t="str">
        <f t="shared" si="83"/>
        <v>ST</v>
      </c>
      <c r="F2277">
        <v>200720433</v>
      </c>
      <c r="G2277">
        <v>202606</v>
      </c>
      <c r="H2277" t="s">
        <v>52</v>
      </c>
      <c r="I2277" t="s">
        <v>321</v>
      </c>
      <c r="J2277" t="s">
        <v>322</v>
      </c>
      <c r="K2277" t="s">
        <v>54</v>
      </c>
      <c r="L2277" s="5">
        <v>46362</v>
      </c>
      <c r="M2277" s="5" t="s">
        <v>2497</v>
      </c>
      <c r="N2277" s="21">
        <v>872990057345</v>
      </c>
      <c r="P2277" t="s">
        <v>326</v>
      </c>
      <c r="Q2277" t="s">
        <v>326</v>
      </c>
      <c r="R2277" t="s">
        <v>56</v>
      </c>
      <c r="S2277" t="s">
        <v>327</v>
      </c>
      <c r="T2277">
        <v>21</v>
      </c>
      <c r="U2277" t="s">
        <v>57</v>
      </c>
      <c r="V2277">
        <v>21320</v>
      </c>
      <c r="W2277">
        <v>65.13</v>
      </c>
      <c r="X2277">
        <v>7.71</v>
      </c>
      <c r="Y2277">
        <v>0</v>
      </c>
      <c r="Z2277">
        <v>-49.56</v>
      </c>
      <c r="AA2277">
        <v>23.28</v>
      </c>
      <c r="AB2277">
        <v>3</v>
      </c>
      <c r="AC2277">
        <v>59.4</v>
      </c>
      <c r="AD2277">
        <v>59.4</v>
      </c>
      <c r="AE2277" t="s">
        <v>10019</v>
      </c>
      <c r="AF2277" t="s">
        <v>7253</v>
      </c>
      <c r="AG2277" t="s">
        <v>7254</v>
      </c>
      <c r="AH2277" t="s">
        <v>7255</v>
      </c>
      <c r="AI2277" t="s">
        <v>4741</v>
      </c>
      <c r="AJ2277">
        <v>93</v>
      </c>
      <c r="AK2277" t="s">
        <v>57</v>
      </c>
      <c r="AL2277">
        <v>93290</v>
      </c>
      <c r="AM2277" t="s">
        <v>55</v>
      </c>
      <c r="AN2277" t="s">
        <v>55</v>
      </c>
      <c r="AO2277" t="s">
        <v>55</v>
      </c>
      <c r="AS2277" t="s">
        <v>343</v>
      </c>
      <c r="AT2277">
        <v>30</v>
      </c>
      <c r="AU2277">
        <v>30</v>
      </c>
      <c r="AV2277">
        <v>39</v>
      </c>
      <c r="BB2277">
        <v>0</v>
      </c>
      <c r="BC2277">
        <v>0</v>
      </c>
      <c r="BD2277" t="s">
        <v>60</v>
      </c>
      <c r="BE2277" s="5" t="s">
        <v>3831</v>
      </c>
      <c r="BF2277">
        <v>634343823</v>
      </c>
      <c r="BH2277" t="s">
        <v>323</v>
      </c>
      <c r="BI2277" t="s">
        <v>320</v>
      </c>
      <c r="BJ2277">
        <v>0.4909722222222222</v>
      </c>
      <c r="BK2277">
        <v>56.4</v>
      </c>
      <c r="BL2277">
        <v>6.68</v>
      </c>
      <c r="BM2277">
        <v>0</v>
      </c>
      <c r="BN2277">
        <v>-42.92</v>
      </c>
      <c r="BO2277">
        <v>20.16</v>
      </c>
      <c r="BP2277" t="s">
        <v>60</v>
      </c>
      <c r="BQ2277">
        <v>1.154814421</v>
      </c>
      <c r="BR2277" t="s">
        <v>61</v>
      </c>
    </row>
    <row r="2278" spans="1:70" x14ac:dyDescent="0.2">
      <c r="A2278" s="19">
        <f t="shared" si="84"/>
        <v>38.190000000000012</v>
      </c>
      <c r="B2278" s="20">
        <v>3752</v>
      </c>
      <c r="D2278" s="2" t="s">
        <v>1381</v>
      </c>
      <c r="E2278" s="2" t="str">
        <f t="shared" si="83"/>
        <v>ST</v>
      </c>
      <c r="F2278">
        <v>200720433</v>
      </c>
      <c r="G2278">
        <v>202606</v>
      </c>
      <c r="H2278" t="s">
        <v>52</v>
      </c>
      <c r="I2278" t="s">
        <v>321</v>
      </c>
      <c r="J2278" t="s">
        <v>322</v>
      </c>
      <c r="K2278" t="s">
        <v>54</v>
      </c>
      <c r="L2278" s="5">
        <v>46301</v>
      </c>
      <c r="M2278" s="5" t="s">
        <v>2497</v>
      </c>
      <c r="N2278" s="21">
        <v>872884735639</v>
      </c>
      <c r="P2278" t="s">
        <v>581</v>
      </c>
      <c r="Q2278" t="s">
        <v>581</v>
      </c>
      <c r="R2278" t="s">
        <v>56</v>
      </c>
      <c r="S2278" t="s">
        <v>327</v>
      </c>
      <c r="T2278">
        <v>21</v>
      </c>
      <c r="U2278" t="s">
        <v>57</v>
      </c>
      <c r="V2278">
        <v>21320</v>
      </c>
      <c r="W2278">
        <v>184.28</v>
      </c>
      <c r="X2278">
        <v>175.87</v>
      </c>
      <c r="Y2278">
        <v>0</v>
      </c>
      <c r="Z2278">
        <v>-140.24</v>
      </c>
      <c r="AA2278">
        <v>219.91</v>
      </c>
      <c r="AB2278">
        <v>5</v>
      </c>
      <c r="AC2278">
        <v>206.8</v>
      </c>
      <c r="AD2278">
        <v>206.8</v>
      </c>
      <c r="AE2278" t="s">
        <v>2408</v>
      </c>
      <c r="AF2278" t="s">
        <v>7256</v>
      </c>
      <c r="AG2278" t="s">
        <v>1987</v>
      </c>
      <c r="AH2278" t="s">
        <v>7257</v>
      </c>
      <c r="AI2278" t="s">
        <v>1988</v>
      </c>
      <c r="AJ2278">
        <v>20</v>
      </c>
      <c r="AK2278" t="s">
        <v>57</v>
      </c>
      <c r="AL2278">
        <v>20620</v>
      </c>
      <c r="AM2278" t="s">
        <v>55</v>
      </c>
      <c r="AN2278" t="s">
        <v>55</v>
      </c>
      <c r="AO2278" t="s">
        <v>55</v>
      </c>
      <c r="AS2278" t="s">
        <v>343</v>
      </c>
      <c r="AT2278">
        <v>30</v>
      </c>
      <c r="AU2278">
        <v>30</v>
      </c>
      <c r="AV2278">
        <v>40</v>
      </c>
      <c r="BB2278">
        <v>0</v>
      </c>
      <c r="BC2278">
        <v>0</v>
      </c>
      <c r="BD2278" t="s">
        <v>60</v>
      </c>
      <c r="BE2278" s="5" t="s">
        <v>3831</v>
      </c>
      <c r="BF2278">
        <v>634343823</v>
      </c>
      <c r="BH2278" t="s">
        <v>323</v>
      </c>
      <c r="BI2278" t="s">
        <v>320</v>
      </c>
      <c r="BJ2278">
        <v>0.4284722222222222</v>
      </c>
      <c r="BK2278">
        <v>159.80000000000001</v>
      </c>
      <c r="BL2278">
        <v>152.51</v>
      </c>
      <c r="BM2278">
        <v>0</v>
      </c>
      <c r="BN2278">
        <v>-121.61</v>
      </c>
      <c r="BO2278">
        <v>190.7</v>
      </c>
      <c r="BP2278" t="s">
        <v>60</v>
      </c>
      <c r="BQ2278">
        <v>1.153163127</v>
      </c>
      <c r="BR2278" t="s">
        <v>61</v>
      </c>
    </row>
    <row r="2279" spans="1:70" x14ac:dyDescent="0.2">
      <c r="A2279" s="19">
        <f t="shared" si="84"/>
        <v>12.14</v>
      </c>
      <c r="B2279" s="20">
        <v>3752</v>
      </c>
      <c r="D2279" s="2" t="s">
        <v>1381</v>
      </c>
      <c r="E2279" s="2" t="str">
        <f t="shared" si="83"/>
        <v>ST</v>
      </c>
      <c r="F2279">
        <v>200720433</v>
      </c>
      <c r="G2279">
        <v>202606</v>
      </c>
      <c r="H2279" t="s">
        <v>52</v>
      </c>
      <c r="I2279" t="s">
        <v>321</v>
      </c>
      <c r="J2279" t="s">
        <v>322</v>
      </c>
      <c r="K2279" t="s">
        <v>54</v>
      </c>
      <c r="L2279" s="5">
        <v>46362</v>
      </c>
      <c r="M2279" s="5" t="s">
        <v>2497</v>
      </c>
      <c r="N2279" s="21">
        <v>872989634759</v>
      </c>
      <c r="P2279" t="s">
        <v>326</v>
      </c>
      <c r="Q2279" t="s">
        <v>326</v>
      </c>
      <c r="R2279" t="s">
        <v>56</v>
      </c>
      <c r="S2279" t="s">
        <v>327</v>
      </c>
      <c r="T2279">
        <v>21</v>
      </c>
      <c r="U2279" t="s">
        <v>57</v>
      </c>
      <c r="V2279">
        <v>21320</v>
      </c>
      <c r="W2279">
        <v>58.66</v>
      </c>
      <c r="X2279">
        <v>6.95</v>
      </c>
      <c r="Y2279">
        <v>0</v>
      </c>
      <c r="Z2279">
        <v>-44.65</v>
      </c>
      <c r="AA2279">
        <v>20.97</v>
      </c>
      <c r="AB2279">
        <v>5</v>
      </c>
      <c r="AC2279">
        <v>50.6</v>
      </c>
      <c r="AD2279">
        <v>50.6</v>
      </c>
      <c r="AE2279" t="s">
        <v>10020</v>
      </c>
      <c r="AF2279" t="s">
        <v>3562</v>
      </c>
      <c r="AG2279" t="s">
        <v>3562</v>
      </c>
      <c r="AH2279" t="s">
        <v>7258</v>
      </c>
      <c r="AI2279" t="s">
        <v>5077</v>
      </c>
      <c r="AJ2279">
        <v>77</v>
      </c>
      <c r="AK2279" t="s">
        <v>57</v>
      </c>
      <c r="AL2279">
        <v>77240</v>
      </c>
      <c r="AM2279" t="s">
        <v>55</v>
      </c>
      <c r="AN2279" t="s">
        <v>55</v>
      </c>
      <c r="AO2279" t="s">
        <v>55</v>
      </c>
      <c r="AS2279" t="s">
        <v>343</v>
      </c>
      <c r="AT2279">
        <v>0</v>
      </c>
      <c r="AU2279">
        <v>0</v>
      </c>
      <c r="AV2279">
        <v>0</v>
      </c>
      <c r="BB2279">
        <v>0</v>
      </c>
      <c r="BC2279">
        <v>0</v>
      </c>
      <c r="BD2279" t="s">
        <v>60</v>
      </c>
      <c r="BE2279" s="5" t="s">
        <v>3831</v>
      </c>
      <c r="BF2279">
        <v>634343823</v>
      </c>
      <c r="BH2279" t="s">
        <v>323</v>
      </c>
      <c r="BI2279" t="s">
        <v>320</v>
      </c>
      <c r="BJ2279">
        <v>0.4513888888888889</v>
      </c>
      <c r="BK2279">
        <v>50.8</v>
      </c>
      <c r="BL2279">
        <v>6.02</v>
      </c>
      <c r="BM2279">
        <v>0</v>
      </c>
      <c r="BN2279">
        <v>-38.659999999999997</v>
      </c>
      <c r="BO2279">
        <v>18.16</v>
      </c>
      <c r="BP2279" t="s">
        <v>60</v>
      </c>
      <c r="BQ2279">
        <v>1.154814421</v>
      </c>
      <c r="BR2279" t="s">
        <v>61</v>
      </c>
    </row>
    <row r="2280" spans="1:70" x14ac:dyDescent="0.2">
      <c r="A2280" s="19">
        <f t="shared" si="84"/>
        <v>9.8000000000000007</v>
      </c>
      <c r="B2280" s="20">
        <v>3752</v>
      </c>
      <c r="D2280" s="2" t="s">
        <v>1381</v>
      </c>
      <c r="E2280" s="2" t="str">
        <f t="shared" si="83"/>
        <v>ST</v>
      </c>
      <c r="F2280">
        <v>200720433</v>
      </c>
      <c r="G2280">
        <v>202606</v>
      </c>
      <c r="H2280" t="s">
        <v>52</v>
      </c>
      <c r="I2280" t="s">
        <v>321</v>
      </c>
      <c r="J2280" t="s">
        <v>322</v>
      </c>
      <c r="K2280" t="s">
        <v>54</v>
      </c>
      <c r="L2280" s="5" t="s">
        <v>5681</v>
      </c>
      <c r="M2280" s="5" t="s">
        <v>5682</v>
      </c>
      <c r="N2280" s="21">
        <v>873491813921</v>
      </c>
      <c r="P2280" t="s">
        <v>326</v>
      </c>
      <c r="Q2280" t="s">
        <v>326</v>
      </c>
      <c r="R2280" t="s">
        <v>56</v>
      </c>
      <c r="S2280" t="s">
        <v>327</v>
      </c>
      <c r="T2280">
        <v>21</v>
      </c>
      <c r="U2280" t="s">
        <v>57</v>
      </c>
      <c r="V2280">
        <v>21320</v>
      </c>
      <c r="W2280">
        <v>46.93</v>
      </c>
      <c r="X2280">
        <v>5.56</v>
      </c>
      <c r="Y2280">
        <v>0</v>
      </c>
      <c r="Z2280">
        <v>-35.71</v>
      </c>
      <c r="AA2280">
        <v>16.78</v>
      </c>
      <c r="AB2280">
        <v>3</v>
      </c>
      <c r="AC2280">
        <v>35.200000000000003</v>
      </c>
      <c r="AD2280">
        <v>35.200000000000003</v>
      </c>
      <c r="AE2280" t="s">
        <v>10021</v>
      </c>
      <c r="AF2280" t="s">
        <v>3701</v>
      </c>
      <c r="AG2280" t="s">
        <v>3701</v>
      </c>
      <c r="AH2280" t="s">
        <v>3702</v>
      </c>
      <c r="AI2280" t="s">
        <v>938</v>
      </c>
      <c r="AJ2280">
        <v>50</v>
      </c>
      <c r="AK2280" t="s">
        <v>57</v>
      </c>
      <c r="AL2280">
        <v>50230</v>
      </c>
      <c r="AM2280" t="s">
        <v>55</v>
      </c>
      <c r="AN2280" t="s">
        <v>55</v>
      </c>
      <c r="AO2280" t="s">
        <v>55</v>
      </c>
      <c r="AS2280" t="s">
        <v>343</v>
      </c>
      <c r="AT2280">
        <v>0</v>
      </c>
      <c r="AU2280">
        <v>0</v>
      </c>
      <c r="AV2280">
        <v>0</v>
      </c>
      <c r="BB2280">
        <v>0</v>
      </c>
      <c r="BC2280">
        <v>0</v>
      </c>
      <c r="BD2280" t="s">
        <v>60</v>
      </c>
      <c r="BE2280" s="5" t="s">
        <v>5226</v>
      </c>
      <c r="BF2280">
        <v>634353938</v>
      </c>
      <c r="BH2280" t="s">
        <v>323</v>
      </c>
      <c r="BI2280" t="s">
        <v>320</v>
      </c>
      <c r="BJ2280">
        <v>0.45833333333333331</v>
      </c>
      <c r="BK2280">
        <v>41</v>
      </c>
      <c r="BL2280">
        <v>4.8600000000000003</v>
      </c>
      <c r="BM2280">
        <v>0</v>
      </c>
      <c r="BN2280">
        <v>-31.2</v>
      </c>
      <c r="BO2280">
        <v>14.66</v>
      </c>
      <c r="BP2280" t="s">
        <v>60</v>
      </c>
      <c r="BQ2280">
        <v>1.1446231330000001</v>
      </c>
      <c r="BR2280" t="s">
        <v>61</v>
      </c>
    </row>
    <row r="2281" spans="1:70" x14ac:dyDescent="0.2">
      <c r="A2281" s="19">
        <f t="shared" si="84"/>
        <v>9.8000000000000007</v>
      </c>
      <c r="B2281" s="20">
        <v>3752</v>
      </c>
      <c r="D2281" s="2" t="s">
        <v>1381</v>
      </c>
      <c r="E2281" s="2" t="str">
        <f t="shared" si="83"/>
        <v>ST</v>
      </c>
      <c r="F2281">
        <v>200720433</v>
      </c>
      <c r="G2281">
        <v>202606</v>
      </c>
      <c r="H2281" t="s">
        <v>52</v>
      </c>
      <c r="I2281" t="s">
        <v>321</v>
      </c>
      <c r="J2281" t="s">
        <v>322</v>
      </c>
      <c r="K2281" t="s">
        <v>54</v>
      </c>
      <c r="L2281" s="5">
        <v>46332</v>
      </c>
      <c r="M2281" s="5">
        <v>46362</v>
      </c>
      <c r="N2281" s="21">
        <v>872892903670</v>
      </c>
      <c r="P2281" t="s">
        <v>326</v>
      </c>
      <c r="Q2281" t="s">
        <v>326</v>
      </c>
      <c r="R2281" t="s">
        <v>56</v>
      </c>
      <c r="S2281" t="s">
        <v>327</v>
      </c>
      <c r="T2281">
        <v>21</v>
      </c>
      <c r="U2281" t="s">
        <v>57</v>
      </c>
      <c r="V2281">
        <v>21320</v>
      </c>
      <c r="W2281">
        <v>47.35</v>
      </c>
      <c r="X2281">
        <v>5.61</v>
      </c>
      <c r="Y2281">
        <v>0</v>
      </c>
      <c r="Z2281">
        <v>-36.03</v>
      </c>
      <c r="AA2281">
        <v>16.93</v>
      </c>
      <c r="AB2281">
        <v>3</v>
      </c>
      <c r="AC2281">
        <v>35.200000000000003</v>
      </c>
      <c r="AD2281">
        <v>35.200000000000003</v>
      </c>
      <c r="AE2281" t="s">
        <v>10022</v>
      </c>
      <c r="AF2281" t="s">
        <v>7259</v>
      </c>
      <c r="AG2281" t="s">
        <v>7259</v>
      </c>
      <c r="AH2281" t="s">
        <v>7260</v>
      </c>
      <c r="AI2281" t="s">
        <v>7261</v>
      </c>
      <c r="AJ2281">
        <v>61</v>
      </c>
      <c r="AK2281" t="s">
        <v>57</v>
      </c>
      <c r="AL2281">
        <v>61250</v>
      </c>
      <c r="AM2281" t="s">
        <v>55</v>
      </c>
      <c r="AN2281" t="s">
        <v>55</v>
      </c>
      <c r="AO2281" t="s">
        <v>55</v>
      </c>
      <c r="AS2281" t="s">
        <v>343</v>
      </c>
      <c r="AT2281">
        <v>0</v>
      </c>
      <c r="AU2281">
        <v>0</v>
      </c>
      <c r="AV2281">
        <v>0</v>
      </c>
      <c r="BB2281">
        <v>0</v>
      </c>
      <c r="BC2281">
        <v>0</v>
      </c>
      <c r="BD2281" t="s">
        <v>60</v>
      </c>
      <c r="BE2281" s="5" t="s">
        <v>3831</v>
      </c>
      <c r="BF2281">
        <v>634343823</v>
      </c>
      <c r="BH2281" t="s">
        <v>323</v>
      </c>
      <c r="BI2281" t="s">
        <v>320</v>
      </c>
      <c r="BJ2281">
        <v>0.40555555555555556</v>
      </c>
      <c r="BK2281">
        <v>41</v>
      </c>
      <c r="BL2281">
        <v>4.8600000000000003</v>
      </c>
      <c r="BM2281">
        <v>0</v>
      </c>
      <c r="BN2281">
        <v>-31.2</v>
      </c>
      <c r="BO2281">
        <v>14.66</v>
      </c>
      <c r="BP2281" t="s">
        <v>60</v>
      </c>
      <c r="BQ2281">
        <v>1.1549344580000001</v>
      </c>
      <c r="BR2281" t="s">
        <v>61</v>
      </c>
    </row>
    <row r="2282" spans="1:70" x14ac:dyDescent="0.2">
      <c r="A2282" s="19">
        <f t="shared" si="84"/>
        <v>19.170000000000002</v>
      </c>
      <c r="B2282" s="20">
        <v>3752</v>
      </c>
      <c r="D2282" s="2" t="s">
        <v>1381</v>
      </c>
      <c r="E2282" s="2" t="str">
        <f t="shared" si="83"/>
        <v>ST</v>
      </c>
      <c r="F2282">
        <v>200720433</v>
      </c>
      <c r="G2282">
        <v>202606</v>
      </c>
      <c r="H2282" t="s">
        <v>52</v>
      </c>
      <c r="I2282" t="s">
        <v>321</v>
      </c>
      <c r="J2282" t="s">
        <v>322</v>
      </c>
      <c r="K2282" t="s">
        <v>54</v>
      </c>
      <c r="L2282" s="5" t="s">
        <v>3825</v>
      </c>
      <c r="M2282" s="5" t="s">
        <v>3826</v>
      </c>
      <c r="N2282" s="21">
        <v>873187274238</v>
      </c>
      <c r="P2282" t="s">
        <v>326</v>
      </c>
      <c r="Q2282" t="s">
        <v>326</v>
      </c>
      <c r="R2282" t="s">
        <v>56</v>
      </c>
      <c r="S2282" t="s">
        <v>327</v>
      </c>
      <c r="T2282">
        <v>21</v>
      </c>
      <c r="U2282" t="s">
        <v>57</v>
      </c>
      <c r="V2282">
        <v>21320</v>
      </c>
      <c r="W2282">
        <v>93.06</v>
      </c>
      <c r="X2282">
        <v>11.04</v>
      </c>
      <c r="Y2282">
        <v>0</v>
      </c>
      <c r="Z2282">
        <v>-70.819999999999993</v>
      </c>
      <c r="AA2282">
        <v>33.28</v>
      </c>
      <c r="AB2282">
        <v>7</v>
      </c>
      <c r="AC2282">
        <v>96.8</v>
      </c>
      <c r="AD2282">
        <v>96.8</v>
      </c>
      <c r="AE2282" t="s">
        <v>10023</v>
      </c>
      <c r="AF2282" t="s">
        <v>7262</v>
      </c>
      <c r="AG2282" t="s">
        <v>7262</v>
      </c>
      <c r="AH2282" t="s">
        <v>7263</v>
      </c>
      <c r="AI2282" t="s">
        <v>7264</v>
      </c>
      <c r="AJ2282">
        <v>23</v>
      </c>
      <c r="AK2282" t="s">
        <v>57</v>
      </c>
      <c r="AL2282">
        <v>23700</v>
      </c>
      <c r="AM2282" t="s">
        <v>55</v>
      </c>
      <c r="AN2282" t="s">
        <v>55</v>
      </c>
      <c r="AO2282" t="s">
        <v>55</v>
      </c>
      <c r="AS2282" t="s">
        <v>343</v>
      </c>
      <c r="AT2282">
        <v>0</v>
      </c>
      <c r="AU2282">
        <v>0</v>
      </c>
      <c r="AV2282">
        <v>0</v>
      </c>
      <c r="BB2282">
        <v>0</v>
      </c>
      <c r="BC2282">
        <v>0</v>
      </c>
      <c r="BD2282" t="s">
        <v>60</v>
      </c>
      <c r="BE2282" s="5" t="s">
        <v>3831</v>
      </c>
      <c r="BF2282">
        <v>634343823</v>
      </c>
      <c r="BH2282" t="s">
        <v>323</v>
      </c>
      <c r="BI2282" t="s">
        <v>320</v>
      </c>
      <c r="BJ2282">
        <v>0.58402777777777781</v>
      </c>
      <c r="BK2282">
        <v>80.2</v>
      </c>
      <c r="BL2282">
        <v>9.51</v>
      </c>
      <c r="BM2282">
        <v>0</v>
      </c>
      <c r="BN2282">
        <v>-61.03</v>
      </c>
      <c r="BO2282">
        <v>28.68</v>
      </c>
      <c r="BP2282" t="s">
        <v>60</v>
      </c>
      <c r="BQ2282">
        <v>1.160362033</v>
      </c>
      <c r="BR2282" t="s">
        <v>61</v>
      </c>
    </row>
    <row r="2283" spans="1:70" x14ac:dyDescent="0.2">
      <c r="A2283" s="19">
        <f t="shared" si="84"/>
        <v>6.7899999999999991</v>
      </c>
      <c r="B2283" s="20">
        <v>3752</v>
      </c>
      <c r="D2283" s="2" t="s">
        <v>1381</v>
      </c>
      <c r="E2283" s="2" t="str">
        <f t="shared" si="83"/>
        <v>ST</v>
      </c>
      <c r="F2283">
        <v>200720433</v>
      </c>
      <c r="G2283">
        <v>202606</v>
      </c>
      <c r="H2283" t="s">
        <v>52</v>
      </c>
      <c r="I2283" t="s">
        <v>321</v>
      </c>
      <c r="J2283" t="s">
        <v>322</v>
      </c>
      <c r="K2283" t="s">
        <v>54</v>
      </c>
      <c r="L2283" s="5" t="s">
        <v>5222</v>
      </c>
      <c r="M2283" s="5" t="s">
        <v>6091</v>
      </c>
      <c r="N2283" s="21">
        <v>873253979690</v>
      </c>
      <c r="P2283" t="s">
        <v>326</v>
      </c>
      <c r="Q2283" t="s">
        <v>326</v>
      </c>
      <c r="R2283" t="s">
        <v>56</v>
      </c>
      <c r="S2283" t="s">
        <v>327</v>
      </c>
      <c r="T2283">
        <v>21</v>
      </c>
      <c r="U2283" t="s">
        <v>57</v>
      </c>
      <c r="V2283">
        <v>21320</v>
      </c>
      <c r="W2283">
        <v>32.89</v>
      </c>
      <c r="X2283">
        <v>3.89</v>
      </c>
      <c r="Y2283">
        <v>0</v>
      </c>
      <c r="Z2283">
        <v>-25.03</v>
      </c>
      <c r="AA2283">
        <v>11.75</v>
      </c>
      <c r="AB2283">
        <v>1</v>
      </c>
      <c r="AC2283">
        <v>15.4</v>
      </c>
      <c r="AD2283">
        <v>15.4</v>
      </c>
      <c r="AE2283" t="s">
        <v>1481</v>
      </c>
      <c r="AF2283" t="s">
        <v>5867</v>
      </c>
      <c r="AG2283" t="s">
        <v>5867</v>
      </c>
      <c r="AH2283" t="s">
        <v>5868</v>
      </c>
      <c r="AI2283" t="s">
        <v>5869</v>
      </c>
      <c r="AJ2283">
        <v>17</v>
      </c>
      <c r="AK2283" t="s">
        <v>57</v>
      </c>
      <c r="AL2283">
        <v>17600</v>
      </c>
      <c r="AM2283" t="s">
        <v>55</v>
      </c>
      <c r="AN2283" t="s">
        <v>55</v>
      </c>
      <c r="AO2283" t="s">
        <v>55</v>
      </c>
      <c r="AS2283" t="s">
        <v>343</v>
      </c>
      <c r="AT2283">
        <v>0</v>
      </c>
      <c r="AU2283">
        <v>0</v>
      </c>
      <c r="AV2283">
        <v>0</v>
      </c>
      <c r="BB2283">
        <v>0</v>
      </c>
      <c r="BC2283">
        <v>0</v>
      </c>
      <c r="BD2283" t="s">
        <v>60</v>
      </c>
      <c r="BE2283" s="5" t="s">
        <v>5226</v>
      </c>
      <c r="BF2283">
        <v>634353938</v>
      </c>
      <c r="BH2283" t="s">
        <v>323</v>
      </c>
      <c r="BI2283" t="s">
        <v>320</v>
      </c>
      <c r="BJ2283">
        <v>0.48819444444444443</v>
      </c>
      <c r="BK2283">
        <v>28.4</v>
      </c>
      <c r="BL2283">
        <v>3.36</v>
      </c>
      <c r="BM2283">
        <v>0</v>
      </c>
      <c r="BN2283">
        <v>-21.61</v>
      </c>
      <c r="BO2283">
        <v>10.15</v>
      </c>
      <c r="BP2283" t="s">
        <v>60</v>
      </c>
      <c r="BQ2283">
        <v>1.15806418</v>
      </c>
      <c r="BR2283" t="s">
        <v>61</v>
      </c>
    </row>
    <row r="2284" spans="1:70" x14ac:dyDescent="0.2">
      <c r="A2284" s="19">
        <f t="shared" si="84"/>
        <v>7.120000000000001</v>
      </c>
      <c r="B2284" s="20">
        <v>3752</v>
      </c>
      <c r="D2284" s="2" t="s">
        <v>1381</v>
      </c>
      <c r="E2284" s="2" t="str">
        <f t="shared" si="83"/>
        <v>ST</v>
      </c>
      <c r="F2284">
        <v>200720433</v>
      </c>
      <c r="G2284">
        <v>202606</v>
      </c>
      <c r="H2284" t="s">
        <v>52</v>
      </c>
      <c r="I2284" t="s">
        <v>321</v>
      </c>
      <c r="J2284" t="s">
        <v>322</v>
      </c>
      <c r="K2284" t="s">
        <v>54</v>
      </c>
      <c r="L2284" s="5" t="s">
        <v>5681</v>
      </c>
      <c r="M2284" s="5" t="s">
        <v>5682</v>
      </c>
      <c r="N2284" s="21">
        <v>873484772753</v>
      </c>
      <c r="P2284" t="s">
        <v>326</v>
      </c>
      <c r="Q2284" t="s">
        <v>326</v>
      </c>
      <c r="R2284" t="s">
        <v>56</v>
      </c>
      <c r="S2284" t="s">
        <v>327</v>
      </c>
      <c r="T2284">
        <v>21</v>
      </c>
      <c r="U2284" t="s">
        <v>57</v>
      </c>
      <c r="V2284">
        <v>21320</v>
      </c>
      <c r="W2284">
        <v>34.11</v>
      </c>
      <c r="X2284">
        <v>4.05</v>
      </c>
      <c r="Y2284">
        <v>0</v>
      </c>
      <c r="Z2284">
        <v>-25.96</v>
      </c>
      <c r="AA2284">
        <v>12.2</v>
      </c>
      <c r="AB2284">
        <v>1</v>
      </c>
      <c r="AC2284">
        <v>17.600000000000001</v>
      </c>
      <c r="AD2284">
        <v>17.600000000000001</v>
      </c>
      <c r="AE2284" t="s">
        <v>10024</v>
      </c>
      <c r="AF2284" t="s">
        <v>926</v>
      </c>
      <c r="AG2284" t="s">
        <v>926</v>
      </c>
      <c r="AH2284" t="s">
        <v>766</v>
      </c>
      <c r="AI2284" t="s">
        <v>927</v>
      </c>
      <c r="AJ2284">
        <v>44</v>
      </c>
      <c r="AK2284" t="s">
        <v>57</v>
      </c>
      <c r="AL2284">
        <v>44406</v>
      </c>
      <c r="AM2284" t="s">
        <v>55</v>
      </c>
      <c r="AN2284" t="s">
        <v>55</v>
      </c>
      <c r="AO2284" t="s">
        <v>55</v>
      </c>
      <c r="AS2284" t="s">
        <v>343</v>
      </c>
      <c r="AT2284">
        <v>30</v>
      </c>
      <c r="AU2284">
        <v>31</v>
      </c>
      <c r="AV2284">
        <v>40</v>
      </c>
      <c r="BB2284">
        <v>0</v>
      </c>
      <c r="BC2284">
        <v>0</v>
      </c>
      <c r="BD2284" t="s">
        <v>60</v>
      </c>
      <c r="BE2284" s="5" t="s">
        <v>5226</v>
      </c>
      <c r="BF2284">
        <v>634353938</v>
      </c>
      <c r="BH2284" t="s">
        <v>323</v>
      </c>
      <c r="BI2284" t="s">
        <v>320</v>
      </c>
      <c r="BJ2284">
        <v>0.40972222222222221</v>
      </c>
      <c r="BK2284">
        <v>29.8</v>
      </c>
      <c r="BL2284">
        <v>3.54</v>
      </c>
      <c r="BM2284">
        <v>0</v>
      </c>
      <c r="BN2284">
        <v>-22.68</v>
      </c>
      <c r="BO2284">
        <v>10.66</v>
      </c>
      <c r="BP2284" t="s">
        <v>60</v>
      </c>
      <c r="BQ2284">
        <v>1.1446231330000001</v>
      </c>
      <c r="BR2284" t="s">
        <v>61</v>
      </c>
    </row>
    <row r="2285" spans="1:70" x14ac:dyDescent="0.2">
      <c r="A2285" s="19">
        <f t="shared" si="84"/>
        <v>10.129999999999995</v>
      </c>
      <c r="B2285" s="20">
        <v>3752</v>
      </c>
      <c r="D2285" s="2" t="s">
        <v>1381</v>
      </c>
      <c r="E2285" s="2" t="str">
        <f t="shared" si="83"/>
        <v>ST</v>
      </c>
      <c r="F2285">
        <v>200720433</v>
      </c>
      <c r="G2285">
        <v>202606</v>
      </c>
      <c r="H2285" t="s">
        <v>52</v>
      </c>
      <c r="I2285" t="s">
        <v>321</v>
      </c>
      <c r="J2285" t="s">
        <v>322</v>
      </c>
      <c r="K2285" t="s">
        <v>54</v>
      </c>
      <c r="L2285" s="5">
        <v>46332</v>
      </c>
      <c r="M2285" s="5">
        <v>46362</v>
      </c>
      <c r="N2285" s="21">
        <v>872940427290</v>
      </c>
      <c r="P2285" t="s">
        <v>326</v>
      </c>
      <c r="Q2285" t="s">
        <v>326</v>
      </c>
      <c r="R2285" t="s">
        <v>56</v>
      </c>
      <c r="S2285" t="s">
        <v>327</v>
      </c>
      <c r="T2285">
        <v>21</v>
      </c>
      <c r="U2285" t="s">
        <v>57</v>
      </c>
      <c r="V2285">
        <v>21320</v>
      </c>
      <c r="W2285">
        <v>48.97</v>
      </c>
      <c r="X2285">
        <v>5.81</v>
      </c>
      <c r="Y2285">
        <v>0</v>
      </c>
      <c r="Z2285">
        <v>-37.270000000000003</v>
      </c>
      <c r="AA2285">
        <v>17.510000000000002</v>
      </c>
      <c r="AB2285">
        <v>3</v>
      </c>
      <c r="AC2285">
        <v>36.08</v>
      </c>
      <c r="AD2285">
        <v>36.08</v>
      </c>
      <c r="AE2285" t="s">
        <v>10025</v>
      </c>
      <c r="AF2285" t="s">
        <v>7265</v>
      </c>
      <c r="AG2285" t="s">
        <v>7265</v>
      </c>
      <c r="AH2285" t="s">
        <v>3300</v>
      </c>
      <c r="AI2285" t="s">
        <v>3301</v>
      </c>
      <c r="AJ2285">
        <v>59</v>
      </c>
      <c r="AK2285" t="s">
        <v>57</v>
      </c>
      <c r="AL2285">
        <v>59290</v>
      </c>
      <c r="AM2285" t="s">
        <v>55</v>
      </c>
      <c r="AN2285" t="s">
        <v>55</v>
      </c>
      <c r="AO2285" t="s">
        <v>55</v>
      </c>
      <c r="AS2285" t="s">
        <v>343</v>
      </c>
      <c r="AT2285">
        <v>0</v>
      </c>
      <c r="AU2285">
        <v>0</v>
      </c>
      <c r="AV2285">
        <v>0</v>
      </c>
      <c r="BB2285">
        <v>0</v>
      </c>
      <c r="BC2285">
        <v>0</v>
      </c>
      <c r="BD2285" t="s">
        <v>60</v>
      </c>
      <c r="BE2285" s="5" t="s">
        <v>3831</v>
      </c>
      <c r="BF2285">
        <v>634343823</v>
      </c>
      <c r="BH2285" t="s">
        <v>323</v>
      </c>
      <c r="BI2285" t="s">
        <v>320</v>
      </c>
      <c r="BJ2285">
        <v>0.48055555555555557</v>
      </c>
      <c r="BK2285">
        <v>42.4</v>
      </c>
      <c r="BL2285">
        <v>5.03</v>
      </c>
      <c r="BM2285">
        <v>0</v>
      </c>
      <c r="BN2285">
        <v>-32.270000000000003</v>
      </c>
      <c r="BO2285">
        <v>15.16</v>
      </c>
      <c r="BP2285" t="s">
        <v>60</v>
      </c>
      <c r="BQ2285">
        <v>1.1549344580000001</v>
      </c>
      <c r="BR2285" t="s">
        <v>61</v>
      </c>
    </row>
    <row r="2286" spans="1:70" x14ac:dyDescent="0.2">
      <c r="A2286" s="19">
        <f t="shared" si="84"/>
        <v>19.170000000000002</v>
      </c>
      <c r="B2286" s="20">
        <v>3752</v>
      </c>
      <c r="D2286" s="2" t="s">
        <v>1381</v>
      </c>
      <c r="E2286" s="2" t="str">
        <f t="shared" si="83"/>
        <v>ST</v>
      </c>
      <c r="F2286">
        <v>200720433</v>
      </c>
      <c r="G2286">
        <v>202606</v>
      </c>
      <c r="H2286" t="s">
        <v>52</v>
      </c>
      <c r="I2286" t="s">
        <v>321</v>
      </c>
      <c r="J2286" t="s">
        <v>322</v>
      </c>
      <c r="K2286" t="s">
        <v>54</v>
      </c>
      <c r="L2286" s="5" t="s">
        <v>5697</v>
      </c>
      <c r="M2286" s="5" t="s">
        <v>5681</v>
      </c>
      <c r="N2286" s="21">
        <v>873421650258</v>
      </c>
      <c r="P2286" t="s">
        <v>326</v>
      </c>
      <c r="Q2286" t="s">
        <v>326</v>
      </c>
      <c r="R2286" t="s">
        <v>56</v>
      </c>
      <c r="S2286" t="s">
        <v>327</v>
      </c>
      <c r="T2286">
        <v>21</v>
      </c>
      <c r="U2286" t="s">
        <v>57</v>
      </c>
      <c r="V2286">
        <v>21320</v>
      </c>
      <c r="W2286">
        <v>92.02</v>
      </c>
      <c r="X2286">
        <v>10.91</v>
      </c>
      <c r="Y2286">
        <v>0</v>
      </c>
      <c r="Z2286">
        <v>-70.03</v>
      </c>
      <c r="AA2286">
        <v>32.909999999999997</v>
      </c>
      <c r="AB2286">
        <v>7</v>
      </c>
      <c r="AC2286">
        <v>96.8</v>
      </c>
      <c r="AD2286">
        <v>96.8</v>
      </c>
      <c r="AE2286" t="s">
        <v>1465</v>
      </c>
      <c r="AF2286" t="s">
        <v>7266</v>
      </c>
      <c r="AG2286" t="s">
        <v>7266</v>
      </c>
      <c r="AH2286" t="s">
        <v>7267</v>
      </c>
      <c r="AI2286" t="s">
        <v>7268</v>
      </c>
      <c r="AJ2286">
        <v>17</v>
      </c>
      <c r="AK2286" t="s">
        <v>57</v>
      </c>
      <c r="AL2286">
        <v>17570</v>
      </c>
      <c r="AM2286" t="s">
        <v>55</v>
      </c>
      <c r="AN2286" t="s">
        <v>55</v>
      </c>
      <c r="AO2286" t="s">
        <v>55</v>
      </c>
      <c r="AS2286" t="s">
        <v>343</v>
      </c>
      <c r="AT2286">
        <v>0</v>
      </c>
      <c r="AU2286">
        <v>0</v>
      </c>
      <c r="AV2286">
        <v>0</v>
      </c>
      <c r="BB2286">
        <v>0</v>
      </c>
      <c r="BC2286">
        <v>0</v>
      </c>
      <c r="BD2286" t="s">
        <v>60</v>
      </c>
      <c r="BE2286" s="5" t="s">
        <v>5226</v>
      </c>
      <c r="BF2286">
        <v>634353938</v>
      </c>
      <c r="BH2286" t="s">
        <v>323</v>
      </c>
      <c r="BI2286" t="s">
        <v>320</v>
      </c>
      <c r="BJ2286">
        <v>0.51875000000000004</v>
      </c>
      <c r="BK2286">
        <v>80.2</v>
      </c>
      <c r="BL2286">
        <v>9.51</v>
      </c>
      <c r="BM2286">
        <v>0</v>
      </c>
      <c r="BN2286">
        <v>-61.03</v>
      </c>
      <c r="BO2286">
        <v>28.68</v>
      </c>
      <c r="BP2286" t="s">
        <v>60</v>
      </c>
      <c r="BQ2286">
        <v>1.1474074329999999</v>
      </c>
      <c r="BR2286" t="s">
        <v>61</v>
      </c>
    </row>
    <row r="2287" spans="1:70" x14ac:dyDescent="0.2">
      <c r="A2287" s="19">
        <f t="shared" si="84"/>
        <v>11.809999999999995</v>
      </c>
      <c r="B2287" s="20">
        <v>3752</v>
      </c>
      <c r="D2287" s="2" t="s">
        <v>1381</v>
      </c>
      <c r="E2287" s="2" t="str">
        <f t="shared" si="83"/>
        <v>ST</v>
      </c>
      <c r="F2287">
        <v>200720433</v>
      </c>
      <c r="G2287">
        <v>202606</v>
      </c>
      <c r="H2287" t="s">
        <v>52</v>
      </c>
      <c r="I2287" t="s">
        <v>321</v>
      </c>
      <c r="J2287" t="s">
        <v>322</v>
      </c>
      <c r="K2287" t="s">
        <v>54</v>
      </c>
      <c r="L2287" s="5">
        <v>46362</v>
      </c>
      <c r="M2287" s="5" t="s">
        <v>2497</v>
      </c>
      <c r="N2287" s="21">
        <v>872995326644</v>
      </c>
      <c r="P2287" t="s">
        <v>326</v>
      </c>
      <c r="Q2287" t="s">
        <v>326</v>
      </c>
      <c r="R2287" t="s">
        <v>56</v>
      </c>
      <c r="S2287" t="s">
        <v>327</v>
      </c>
      <c r="T2287">
        <v>21</v>
      </c>
      <c r="U2287" t="s">
        <v>57</v>
      </c>
      <c r="V2287">
        <v>21320</v>
      </c>
      <c r="W2287">
        <v>57.05</v>
      </c>
      <c r="X2287">
        <v>6.76</v>
      </c>
      <c r="Y2287">
        <v>0</v>
      </c>
      <c r="Z2287">
        <v>-43.41</v>
      </c>
      <c r="AA2287">
        <v>20.39</v>
      </c>
      <c r="AB2287">
        <v>4</v>
      </c>
      <c r="AC2287">
        <v>47.52</v>
      </c>
      <c r="AD2287">
        <v>47.52</v>
      </c>
      <c r="AE2287" t="s">
        <v>10026</v>
      </c>
      <c r="AF2287" t="s">
        <v>7269</v>
      </c>
      <c r="AG2287" t="s">
        <v>7269</v>
      </c>
      <c r="AH2287" t="s">
        <v>7270</v>
      </c>
      <c r="AI2287" t="s">
        <v>7271</v>
      </c>
      <c r="AJ2287">
        <v>70</v>
      </c>
      <c r="AK2287" t="s">
        <v>57</v>
      </c>
      <c r="AL2287">
        <v>70200</v>
      </c>
      <c r="AM2287" t="s">
        <v>55</v>
      </c>
      <c r="AN2287" t="s">
        <v>55</v>
      </c>
      <c r="AO2287" t="s">
        <v>55</v>
      </c>
      <c r="AS2287" t="s">
        <v>343</v>
      </c>
      <c r="AT2287">
        <v>15</v>
      </c>
      <c r="AU2287">
        <v>31</v>
      </c>
      <c r="AV2287">
        <v>40</v>
      </c>
      <c r="BB2287">
        <v>0</v>
      </c>
      <c r="BC2287">
        <v>0</v>
      </c>
      <c r="BD2287" t="s">
        <v>60</v>
      </c>
      <c r="BE2287" s="5" t="s">
        <v>3831</v>
      </c>
      <c r="BF2287">
        <v>634343823</v>
      </c>
      <c r="BH2287" t="s">
        <v>323</v>
      </c>
      <c r="BI2287" t="s">
        <v>320</v>
      </c>
      <c r="BJ2287">
        <v>0.41319444444444442</v>
      </c>
      <c r="BK2287">
        <v>49.4</v>
      </c>
      <c r="BL2287">
        <v>5.85</v>
      </c>
      <c r="BM2287">
        <v>0</v>
      </c>
      <c r="BN2287">
        <v>-37.590000000000003</v>
      </c>
      <c r="BO2287">
        <v>17.66</v>
      </c>
      <c r="BP2287" t="s">
        <v>60</v>
      </c>
      <c r="BQ2287">
        <v>1.154814421</v>
      </c>
      <c r="BR2287" t="s">
        <v>61</v>
      </c>
    </row>
    <row r="2288" spans="1:70" x14ac:dyDescent="0.2">
      <c r="A2288" s="19">
        <f t="shared" si="84"/>
        <v>19.499999999999993</v>
      </c>
      <c r="B2288" s="20">
        <v>3752</v>
      </c>
      <c r="D2288" s="2" t="s">
        <v>1381</v>
      </c>
      <c r="E2288" s="2" t="str">
        <f t="shared" si="83"/>
        <v>ST</v>
      </c>
      <c r="F2288">
        <v>200720433</v>
      </c>
      <c r="G2288">
        <v>202606</v>
      </c>
      <c r="H2288" t="s">
        <v>52</v>
      </c>
      <c r="I2288" t="s">
        <v>321</v>
      </c>
      <c r="J2288" t="s">
        <v>322</v>
      </c>
      <c r="K2288" t="s">
        <v>54</v>
      </c>
      <c r="L2288" s="5" t="s">
        <v>5681</v>
      </c>
      <c r="M2288" s="5" t="s">
        <v>5682</v>
      </c>
      <c r="N2288" s="21">
        <v>873490889194</v>
      </c>
      <c r="P2288" t="s">
        <v>326</v>
      </c>
      <c r="Q2288" t="s">
        <v>326</v>
      </c>
      <c r="R2288" t="s">
        <v>56</v>
      </c>
      <c r="S2288" t="s">
        <v>327</v>
      </c>
      <c r="T2288">
        <v>21</v>
      </c>
      <c r="U2288" t="s">
        <v>57</v>
      </c>
      <c r="V2288">
        <v>21320</v>
      </c>
      <c r="W2288">
        <v>93.4</v>
      </c>
      <c r="X2288">
        <v>11.07</v>
      </c>
      <c r="Y2288">
        <v>0</v>
      </c>
      <c r="Z2288">
        <v>-71.08</v>
      </c>
      <c r="AA2288">
        <v>33.39</v>
      </c>
      <c r="AB2288">
        <v>7</v>
      </c>
      <c r="AC2288">
        <v>97.9</v>
      </c>
      <c r="AD2288">
        <v>97.9</v>
      </c>
      <c r="AE2288" t="s">
        <v>1500</v>
      </c>
      <c r="AF2288" t="s">
        <v>1626</v>
      </c>
      <c r="AG2288" t="s">
        <v>1626</v>
      </c>
      <c r="AH2288" t="s">
        <v>1627</v>
      </c>
      <c r="AI2288" t="s">
        <v>1628</v>
      </c>
      <c r="AJ2288">
        <v>74</v>
      </c>
      <c r="AK2288" t="s">
        <v>57</v>
      </c>
      <c r="AL2288">
        <v>74190</v>
      </c>
      <c r="AM2288" t="s">
        <v>55</v>
      </c>
      <c r="AN2288" t="s">
        <v>55</v>
      </c>
      <c r="AO2288" t="s">
        <v>55</v>
      </c>
      <c r="AS2288" t="s">
        <v>343</v>
      </c>
      <c r="AT2288">
        <v>0</v>
      </c>
      <c r="AU2288">
        <v>0</v>
      </c>
      <c r="AV2288">
        <v>0</v>
      </c>
      <c r="BB2288">
        <v>0</v>
      </c>
      <c r="BC2288">
        <v>0</v>
      </c>
      <c r="BD2288" t="s">
        <v>60</v>
      </c>
      <c r="BE2288" s="5" t="s">
        <v>5226</v>
      </c>
      <c r="BF2288">
        <v>634353938</v>
      </c>
      <c r="BH2288" t="s">
        <v>323</v>
      </c>
      <c r="BI2288" t="s">
        <v>320</v>
      </c>
      <c r="BJ2288">
        <v>0.41805555555555557</v>
      </c>
      <c r="BK2288">
        <v>81.599999999999994</v>
      </c>
      <c r="BL2288">
        <v>9.67</v>
      </c>
      <c r="BM2288">
        <v>0</v>
      </c>
      <c r="BN2288">
        <v>-62.1</v>
      </c>
      <c r="BO2288">
        <v>29.17</v>
      </c>
      <c r="BP2288" t="s">
        <v>60</v>
      </c>
      <c r="BQ2288">
        <v>1.1446231330000001</v>
      </c>
      <c r="BR2288" t="s">
        <v>61</v>
      </c>
    </row>
    <row r="2289" spans="1:70" x14ac:dyDescent="0.2">
      <c r="A2289" s="19">
        <f t="shared" si="84"/>
        <v>14.82</v>
      </c>
      <c r="B2289" s="20">
        <v>3752</v>
      </c>
      <c r="D2289" s="2" t="s">
        <v>1381</v>
      </c>
      <c r="E2289" s="2" t="str">
        <f t="shared" si="83"/>
        <v>ST</v>
      </c>
      <c r="F2289">
        <v>200720433</v>
      </c>
      <c r="G2289">
        <v>202606</v>
      </c>
      <c r="H2289" t="s">
        <v>52</v>
      </c>
      <c r="I2289" t="s">
        <v>321</v>
      </c>
      <c r="J2289" t="s">
        <v>322</v>
      </c>
      <c r="K2289" t="s">
        <v>54</v>
      </c>
      <c r="L2289" s="5" t="s">
        <v>3826</v>
      </c>
      <c r="M2289" s="5" t="s">
        <v>3831</v>
      </c>
      <c r="N2289" s="21">
        <v>873197112374</v>
      </c>
      <c r="P2289" t="s">
        <v>326</v>
      </c>
      <c r="Q2289" t="s">
        <v>326</v>
      </c>
      <c r="R2289" t="s">
        <v>56</v>
      </c>
      <c r="S2289" t="s">
        <v>327</v>
      </c>
      <c r="T2289">
        <v>21</v>
      </c>
      <c r="U2289" t="s">
        <v>57</v>
      </c>
      <c r="V2289">
        <v>21320</v>
      </c>
      <c r="W2289">
        <v>71.92</v>
      </c>
      <c r="X2289">
        <v>8.51</v>
      </c>
      <c r="Y2289">
        <v>0</v>
      </c>
      <c r="Z2289">
        <v>-54.73</v>
      </c>
      <c r="AA2289">
        <v>25.71</v>
      </c>
      <c r="AB2289">
        <v>5</v>
      </c>
      <c r="AC2289">
        <v>67.760000000000005</v>
      </c>
      <c r="AD2289">
        <v>67.760000000000005</v>
      </c>
      <c r="AE2289" t="s">
        <v>2365</v>
      </c>
      <c r="AF2289" t="s">
        <v>7272</v>
      </c>
      <c r="AG2289" t="s">
        <v>7272</v>
      </c>
      <c r="AH2289" t="s">
        <v>7273</v>
      </c>
      <c r="AI2289" t="s">
        <v>386</v>
      </c>
      <c r="AJ2289">
        <v>75</v>
      </c>
      <c r="AK2289" t="s">
        <v>57</v>
      </c>
      <c r="AL2289">
        <v>75010</v>
      </c>
      <c r="AM2289" t="s">
        <v>55</v>
      </c>
      <c r="AN2289" t="s">
        <v>55</v>
      </c>
      <c r="AO2289" t="s">
        <v>55</v>
      </c>
      <c r="AS2289" t="s">
        <v>343</v>
      </c>
      <c r="AT2289">
        <v>20</v>
      </c>
      <c r="AU2289">
        <v>31</v>
      </c>
      <c r="AV2289">
        <v>40</v>
      </c>
      <c r="BB2289">
        <v>0</v>
      </c>
      <c r="BC2289">
        <v>0</v>
      </c>
      <c r="BD2289" t="s">
        <v>60</v>
      </c>
      <c r="BE2289" s="5" t="s">
        <v>5226</v>
      </c>
      <c r="BF2289">
        <v>634353938</v>
      </c>
      <c r="BH2289" t="s">
        <v>323</v>
      </c>
      <c r="BI2289" t="s">
        <v>320</v>
      </c>
      <c r="BJ2289">
        <v>0.48958333333333331</v>
      </c>
      <c r="BK2289">
        <v>62</v>
      </c>
      <c r="BL2289">
        <v>7.34</v>
      </c>
      <c r="BM2289">
        <v>0</v>
      </c>
      <c r="BN2289">
        <v>-47.18</v>
      </c>
      <c r="BO2289">
        <v>22.16</v>
      </c>
      <c r="BP2289" t="s">
        <v>60</v>
      </c>
      <c r="BQ2289">
        <v>1.1600389769999999</v>
      </c>
      <c r="BR2289" t="s">
        <v>61</v>
      </c>
    </row>
    <row r="2290" spans="1:70" x14ac:dyDescent="0.2">
      <c r="A2290" s="19">
        <f t="shared" si="84"/>
        <v>9.1300000000000026</v>
      </c>
      <c r="B2290" s="20">
        <v>3752</v>
      </c>
      <c r="D2290" s="2" t="s">
        <v>1381</v>
      </c>
      <c r="E2290" s="2" t="str">
        <f t="shared" si="83"/>
        <v>ST</v>
      </c>
      <c r="F2290">
        <v>200720433</v>
      </c>
      <c r="G2290">
        <v>202606</v>
      </c>
      <c r="H2290" t="s">
        <v>52</v>
      </c>
      <c r="I2290" t="s">
        <v>321</v>
      </c>
      <c r="J2290" t="s">
        <v>322</v>
      </c>
      <c r="K2290" t="s">
        <v>54</v>
      </c>
      <c r="L2290" s="5">
        <v>46332</v>
      </c>
      <c r="M2290" s="5">
        <v>46362</v>
      </c>
      <c r="N2290" s="21">
        <v>872936491701</v>
      </c>
      <c r="P2290" t="s">
        <v>326</v>
      </c>
      <c r="Q2290" t="s">
        <v>326</v>
      </c>
      <c r="R2290" t="s">
        <v>56</v>
      </c>
      <c r="S2290" t="s">
        <v>327</v>
      </c>
      <c r="T2290">
        <v>21</v>
      </c>
      <c r="U2290" t="s">
        <v>57</v>
      </c>
      <c r="V2290">
        <v>21320</v>
      </c>
      <c r="W2290">
        <v>44.12</v>
      </c>
      <c r="X2290">
        <v>5.23</v>
      </c>
      <c r="Y2290">
        <v>0</v>
      </c>
      <c r="Z2290">
        <v>-33.57</v>
      </c>
      <c r="AA2290">
        <v>15.78</v>
      </c>
      <c r="AB2290">
        <v>2</v>
      </c>
      <c r="AC2290">
        <v>30.58</v>
      </c>
      <c r="AD2290">
        <v>30.58</v>
      </c>
      <c r="AE2290" t="s">
        <v>10027</v>
      </c>
      <c r="AF2290" t="s">
        <v>7274</v>
      </c>
      <c r="AG2290" t="s">
        <v>7274</v>
      </c>
      <c r="AH2290" t="s">
        <v>7275</v>
      </c>
      <c r="AI2290" t="s">
        <v>1409</v>
      </c>
      <c r="AJ2290">
        <v>59</v>
      </c>
      <c r="AK2290" t="s">
        <v>57</v>
      </c>
      <c r="AL2290">
        <v>59190</v>
      </c>
      <c r="AM2290" t="s">
        <v>55</v>
      </c>
      <c r="AN2290" t="s">
        <v>55</v>
      </c>
      <c r="AO2290" t="s">
        <v>55</v>
      </c>
      <c r="AS2290" t="s">
        <v>342</v>
      </c>
      <c r="AT2290">
        <v>26</v>
      </c>
      <c r="AU2290">
        <v>31</v>
      </c>
      <c r="AV2290">
        <v>40</v>
      </c>
      <c r="BB2290">
        <v>0</v>
      </c>
      <c r="BC2290">
        <v>0</v>
      </c>
      <c r="BD2290" t="s">
        <v>60</v>
      </c>
      <c r="BE2290" s="5" t="s">
        <v>3831</v>
      </c>
      <c r="BF2290">
        <v>634343823</v>
      </c>
      <c r="BH2290" t="s">
        <v>323</v>
      </c>
      <c r="BI2290" t="s">
        <v>320</v>
      </c>
      <c r="BJ2290">
        <v>0.41875000000000001</v>
      </c>
      <c r="BK2290">
        <v>38.200000000000003</v>
      </c>
      <c r="BL2290">
        <v>4.53</v>
      </c>
      <c r="BM2290">
        <v>0</v>
      </c>
      <c r="BN2290">
        <v>-29.07</v>
      </c>
      <c r="BO2290">
        <v>13.66</v>
      </c>
      <c r="BP2290" t="s">
        <v>60</v>
      </c>
      <c r="BQ2290">
        <v>1.1549344580000001</v>
      </c>
      <c r="BR2290" t="s">
        <v>61</v>
      </c>
    </row>
    <row r="2291" spans="1:70" x14ac:dyDescent="0.2">
      <c r="A2291" s="19">
        <f t="shared" si="84"/>
        <v>11.14</v>
      </c>
      <c r="B2291" s="20">
        <v>3752</v>
      </c>
      <c r="D2291" s="2" t="s">
        <v>1381</v>
      </c>
      <c r="E2291" s="2" t="str">
        <f t="shared" si="83"/>
        <v>ST</v>
      </c>
      <c r="F2291">
        <v>200720433</v>
      </c>
      <c r="G2291">
        <v>202606</v>
      </c>
      <c r="H2291" t="s">
        <v>52</v>
      </c>
      <c r="I2291" t="s">
        <v>321</v>
      </c>
      <c r="J2291" t="s">
        <v>322</v>
      </c>
      <c r="K2291" t="s">
        <v>54</v>
      </c>
      <c r="L2291" s="5" t="s">
        <v>3826</v>
      </c>
      <c r="M2291" s="5" t="s">
        <v>5222</v>
      </c>
      <c r="N2291" s="21">
        <v>873244856566</v>
      </c>
      <c r="P2291" t="s">
        <v>326</v>
      </c>
      <c r="Q2291" t="s">
        <v>326</v>
      </c>
      <c r="R2291" t="s">
        <v>56</v>
      </c>
      <c r="S2291" t="s">
        <v>327</v>
      </c>
      <c r="T2291">
        <v>21</v>
      </c>
      <c r="U2291" t="s">
        <v>57</v>
      </c>
      <c r="V2291">
        <v>21320</v>
      </c>
      <c r="W2291">
        <v>54.06</v>
      </c>
      <c r="X2291">
        <v>6.42</v>
      </c>
      <c r="Y2291">
        <v>0</v>
      </c>
      <c r="Z2291">
        <v>-41.13</v>
      </c>
      <c r="AA2291">
        <v>19.34</v>
      </c>
      <c r="AB2291">
        <v>3</v>
      </c>
      <c r="AC2291">
        <v>43.12</v>
      </c>
      <c r="AD2291">
        <v>43.12</v>
      </c>
      <c r="AE2291" t="s">
        <v>10028</v>
      </c>
      <c r="AF2291" t="s">
        <v>7276</v>
      </c>
      <c r="AG2291" t="s">
        <v>7276</v>
      </c>
      <c r="AH2291" t="s">
        <v>7277</v>
      </c>
      <c r="AI2291" t="s">
        <v>7278</v>
      </c>
      <c r="AJ2291">
        <v>1</v>
      </c>
      <c r="AK2291" t="s">
        <v>57</v>
      </c>
      <c r="AL2291">
        <v>1330</v>
      </c>
      <c r="AM2291" t="s">
        <v>55</v>
      </c>
      <c r="AN2291" t="s">
        <v>55</v>
      </c>
      <c r="AO2291" t="s">
        <v>55</v>
      </c>
      <c r="AS2291" t="s">
        <v>343</v>
      </c>
      <c r="AT2291">
        <v>26</v>
      </c>
      <c r="AU2291">
        <v>31</v>
      </c>
      <c r="AV2291">
        <v>41</v>
      </c>
      <c r="BB2291">
        <v>0</v>
      </c>
      <c r="BC2291">
        <v>0</v>
      </c>
      <c r="BD2291" t="s">
        <v>60</v>
      </c>
      <c r="BE2291" s="5" t="s">
        <v>5226</v>
      </c>
      <c r="BF2291">
        <v>634353938</v>
      </c>
      <c r="BH2291" t="s">
        <v>323</v>
      </c>
      <c r="BI2291" t="s">
        <v>320</v>
      </c>
      <c r="BJ2291">
        <v>0.37916666666666665</v>
      </c>
      <c r="BK2291">
        <v>46.6</v>
      </c>
      <c r="BL2291">
        <v>5.53</v>
      </c>
      <c r="BM2291">
        <v>0</v>
      </c>
      <c r="BN2291">
        <v>-35.46</v>
      </c>
      <c r="BO2291">
        <v>16.670000000000002</v>
      </c>
      <c r="BP2291" t="s">
        <v>60</v>
      </c>
      <c r="BQ2291">
        <v>1.1600389769999999</v>
      </c>
      <c r="BR2291" t="s">
        <v>61</v>
      </c>
    </row>
    <row r="2292" spans="1:70" x14ac:dyDescent="0.2">
      <c r="A2292" s="19">
        <f t="shared" si="84"/>
        <v>9.8000000000000007</v>
      </c>
      <c r="B2292" s="20">
        <v>3752</v>
      </c>
      <c r="D2292" s="2" t="s">
        <v>1381</v>
      </c>
      <c r="E2292" s="2" t="str">
        <f t="shared" si="83"/>
        <v>ST</v>
      </c>
      <c r="F2292">
        <v>200720433</v>
      </c>
      <c r="G2292">
        <v>202606</v>
      </c>
      <c r="H2292" t="s">
        <v>52</v>
      </c>
      <c r="I2292" t="s">
        <v>321</v>
      </c>
      <c r="J2292" t="s">
        <v>322</v>
      </c>
      <c r="K2292" t="s">
        <v>54</v>
      </c>
      <c r="L2292" s="5" t="s">
        <v>3825</v>
      </c>
      <c r="M2292" s="5" t="s">
        <v>3826</v>
      </c>
      <c r="N2292" s="21">
        <v>873138269436</v>
      </c>
      <c r="P2292" t="s">
        <v>326</v>
      </c>
      <c r="Q2292" t="s">
        <v>326</v>
      </c>
      <c r="R2292" t="s">
        <v>56</v>
      </c>
      <c r="S2292" t="s">
        <v>327</v>
      </c>
      <c r="T2292">
        <v>21</v>
      </c>
      <c r="U2292" t="s">
        <v>57</v>
      </c>
      <c r="V2292">
        <v>21320</v>
      </c>
      <c r="W2292">
        <v>47.57</v>
      </c>
      <c r="X2292">
        <v>5.64</v>
      </c>
      <c r="Y2292">
        <v>0</v>
      </c>
      <c r="Z2292">
        <v>-36.200000000000003</v>
      </c>
      <c r="AA2292">
        <v>17.010000000000002</v>
      </c>
      <c r="AB2292">
        <v>3</v>
      </c>
      <c r="AC2292">
        <v>34.54</v>
      </c>
      <c r="AD2292">
        <v>34.54</v>
      </c>
      <c r="AE2292" t="s">
        <v>10029</v>
      </c>
      <c r="AF2292" t="s">
        <v>7279</v>
      </c>
      <c r="AG2292" t="s">
        <v>7279</v>
      </c>
      <c r="AH2292" t="s">
        <v>7280</v>
      </c>
      <c r="AI2292" t="s">
        <v>902</v>
      </c>
      <c r="AJ2292">
        <v>68</v>
      </c>
      <c r="AK2292" t="s">
        <v>57</v>
      </c>
      <c r="AL2292">
        <v>68110</v>
      </c>
      <c r="AM2292" t="s">
        <v>55</v>
      </c>
      <c r="AN2292" t="s">
        <v>55</v>
      </c>
      <c r="AO2292" t="s">
        <v>55</v>
      </c>
      <c r="AS2292" t="s">
        <v>343</v>
      </c>
      <c r="AT2292">
        <v>0</v>
      </c>
      <c r="AU2292">
        <v>0</v>
      </c>
      <c r="AV2292">
        <v>0</v>
      </c>
      <c r="BB2292">
        <v>0</v>
      </c>
      <c r="BC2292">
        <v>0</v>
      </c>
      <c r="BD2292" t="s">
        <v>60</v>
      </c>
      <c r="BE2292" s="5" t="s">
        <v>3831</v>
      </c>
      <c r="BF2292">
        <v>634343823</v>
      </c>
      <c r="BH2292" t="s">
        <v>323</v>
      </c>
      <c r="BI2292" t="s">
        <v>320</v>
      </c>
      <c r="BJ2292">
        <v>0.46527777777777779</v>
      </c>
      <c r="BK2292">
        <v>41</v>
      </c>
      <c r="BL2292">
        <v>4.8600000000000003</v>
      </c>
      <c r="BM2292">
        <v>0</v>
      </c>
      <c r="BN2292">
        <v>-31.2</v>
      </c>
      <c r="BO2292">
        <v>14.66</v>
      </c>
      <c r="BP2292" t="s">
        <v>60</v>
      </c>
      <c r="BQ2292">
        <v>1.160362033</v>
      </c>
      <c r="BR2292" t="s">
        <v>61</v>
      </c>
    </row>
    <row r="2293" spans="1:70" x14ac:dyDescent="0.2">
      <c r="A2293" s="19">
        <f t="shared" si="84"/>
        <v>9.1300000000000026</v>
      </c>
      <c r="B2293" s="20">
        <v>3752</v>
      </c>
      <c r="D2293" s="2" t="s">
        <v>1381</v>
      </c>
      <c r="E2293" s="2" t="str">
        <f t="shared" si="83"/>
        <v>ST</v>
      </c>
      <c r="F2293">
        <v>200720433</v>
      </c>
      <c r="G2293">
        <v>202606</v>
      </c>
      <c r="H2293" t="s">
        <v>52</v>
      </c>
      <c r="I2293" t="s">
        <v>321</v>
      </c>
      <c r="J2293" t="s">
        <v>322</v>
      </c>
      <c r="K2293" t="s">
        <v>54</v>
      </c>
      <c r="L2293" s="5">
        <v>46332</v>
      </c>
      <c r="M2293" s="5">
        <v>46362</v>
      </c>
      <c r="N2293" s="21">
        <v>872939940541</v>
      </c>
      <c r="P2293" t="s">
        <v>326</v>
      </c>
      <c r="Q2293" t="s">
        <v>326</v>
      </c>
      <c r="R2293" t="s">
        <v>56</v>
      </c>
      <c r="S2293" t="s">
        <v>327</v>
      </c>
      <c r="T2293">
        <v>21</v>
      </c>
      <c r="U2293" t="s">
        <v>57</v>
      </c>
      <c r="V2293">
        <v>21320</v>
      </c>
      <c r="W2293">
        <v>44.12</v>
      </c>
      <c r="X2293">
        <v>5.23</v>
      </c>
      <c r="Y2293">
        <v>0</v>
      </c>
      <c r="Z2293">
        <v>-33.57</v>
      </c>
      <c r="AA2293">
        <v>15.78</v>
      </c>
      <c r="AB2293">
        <v>2</v>
      </c>
      <c r="AC2293">
        <v>30.8</v>
      </c>
      <c r="AD2293">
        <v>30.8</v>
      </c>
      <c r="AE2293" t="s">
        <v>10030</v>
      </c>
      <c r="AF2293" t="s">
        <v>7281</v>
      </c>
      <c r="AG2293" t="s">
        <v>7281</v>
      </c>
      <c r="AH2293" t="s">
        <v>7282</v>
      </c>
      <c r="AI2293" t="s">
        <v>469</v>
      </c>
      <c r="AJ2293">
        <v>75</v>
      </c>
      <c r="AK2293" t="s">
        <v>57</v>
      </c>
      <c r="AL2293">
        <v>75017</v>
      </c>
      <c r="AM2293" t="s">
        <v>55</v>
      </c>
      <c r="AN2293" t="s">
        <v>55</v>
      </c>
      <c r="AO2293" t="s">
        <v>55</v>
      </c>
      <c r="AS2293" t="s">
        <v>343</v>
      </c>
      <c r="AT2293">
        <v>0</v>
      </c>
      <c r="AU2293">
        <v>0</v>
      </c>
      <c r="AV2293">
        <v>0</v>
      </c>
      <c r="BB2293">
        <v>0</v>
      </c>
      <c r="BC2293">
        <v>0</v>
      </c>
      <c r="BD2293" t="s">
        <v>60</v>
      </c>
      <c r="BE2293" s="5" t="s">
        <v>3831</v>
      </c>
      <c r="BF2293">
        <v>634343823</v>
      </c>
      <c r="BH2293" t="s">
        <v>323</v>
      </c>
      <c r="BI2293" t="s">
        <v>320</v>
      </c>
      <c r="BJ2293">
        <v>0.49166666666666664</v>
      </c>
      <c r="BK2293">
        <v>38.200000000000003</v>
      </c>
      <c r="BL2293">
        <v>4.53</v>
      </c>
      <c r="BM2293">
        <v>0</v>
      </c>
      <c r="BN2293">
        <v>-29.07</v>
      </c>
      <c r="BO2293">
        <v>13.66</v>
      </c>
      <c r="BP2293" t="s">
        <v>60</v>
      </c>
      <c r="BQ2293">
        <v>1.1549344580000001</v>
      </c>
      <c r="BR2293" t="s">
        <v>61</v>
      </c>
    </row>
    <row r="2294" spans="1:70" x14ac:dyDescent="0.2">
      <c r="A2294" s="19">
        <f t="shared" si="84"/>
        <v>8.4599999999999973</v>
      </c>
      <c r="B2294" s="20">
        <v>3752</v>
      </c>
      <c r="D2294" s="2" t="s">
        <v>1381</v>
      </c>
      <c r="E2294" s="2" t="str">
        <f t="shared" si="83"/>
        <v>ST</v>
      </c>
      <c r="F2294">
        <v>200720433</v>
      </c>
      <c r="G2294">
        <v>202606</v>
      </c>
      <c r="H2294" t="s">
        <v>52</v>
      </c>
      <c r="I2294" t="s">
        <v>321</v>
      </c>
      <c r="J2294" t="s">
        <v>322</v>
      </c>
      <c r="K2294" t="s">
        <v>54</v>
      </c>
      <c r="L2294" s="5" t="s">
        <v>3831</v>
      </c>
      <c r="M2294" s="5" t="s">
        <v>5697</v>
      </c>
      <c r="N2294" s="21">
        <v>873291406073</v>
      </c>
      <c r="P2294" t="s">
        <v>326</v>
      </c>
      <c r="Q2294" t="s">
        <v>326</v>
      </c>
      <c r="R2294" t="s">
        <v>56</v>
      </c>
      <c r="S2294" t="s">
        <v>327</v>
      </c>
      <c r="T2294">
        <v>21</v>
      </c>
      <c r="U2294" t="s">
        <v>57</v>
      </c>
      <c r="V2294">
        <v>21320</v>
      </c>
      <c r="W2294">
        <v>40.619999999999997</v>
      </c>
      <c r="X2294">
        <v>4.82</v>
      </c>
      <c r="Y2294">
        <v>0</v>
      </c>
      <c r="Z2294">
        <v>-30.91</v>
      </c>
      <c r="AA2294">
        <v>14.53</v>
      </c>
      <c r="AB2294">
        <v>2</v>
      </c>
      <c r="AC2294">
        <v>26.4</v>
      </c>
      <c r="AD2294">
        <v>26.4</v>
      </c>
      <c r="AE2294" t="s">
        <v>2348</v>
      </c>
      <c r="AF2294" t="s">
        <v>7283</v>
      </c>
      <c r="AG2294" t="s">
        <v>7283</v>
      </c>
      <c r="AH2294" t="s">
        <v>4764</v>
      </c>
      <c r="AI2294" t="s">
        <v>527</v>
      </c>
      <c r="AJ2294">
        <v>29</v>
      </c>
      <c r="AK2294" t="s">
        <v>57</v>
      </c>
      <c r="AL2294">
        <v>29200</v>
      </c>
      <c r="AM2294" t="s">
        <v>55</v>
      </c>
      <c r="AN2294" t="s">
        <v>55</v>
      </c>
      <c r="AO2294" t="s">
        <v>55</v>
      </c>
      <c r="AS2294" t="s">
        <v>343</v>
      </c>
      <c r="AT2294">
        <v>0</v>
      </c>
      <c r="AU2294">
        <v>0</v>
      </c>
      <c r="AV2294">
        <v>0</v>
      </c>
      <c r="BB2294">
        <v>0</v>
      </c>
      <c r="BC2294">
        <v>0</v>
      </c>
      <c r="BD2294" t="s">
        <v>60</v>
      </c>
      <c r="BE2294" s="5" t="s">
        <v>5226</v>
      </c>
      <c r="BF2294">
        <v>634353938</v>
      </c>
      <c r="BH2294" t="s">
        <v>323</v>
      </c>
      <c r="BI2294" t="s">
        <v>320</v>
      </c>
      <c r="BJ2294">
        <v>0.51041666666666663</v>
      </c>
      <c r="BK2294">
        <v>35.4</v>
      </c>
      <c r="BL2294">
        <v>4.2</v>
      </c>
      <c r="BM2294">
        <v>0</v>
      </c>
      <c r="BN2294">
        <v>-26.94</v>
      </c>
      <c r="BO2294">
        <v>12.66</v>
      </c>
      <c r="BP2294" t="s">
        <v>60</v>
      </c>
      <c r="BQ2294">
        <v>1.1475391020000001</v>
      </c>
      <c r="BR2294" t="s">
        <v>61</v>
      </c>
    </row>
    <row r="2295" spans="1:70" x14ac:dyDescent="0.2">
      <c r="A2295" s="19">
        <f t="shared" si="84"/>
        <v>32.370000000000005</v>
      </c>
      <c r="B2295" s="20">
        <v>8656</v>
      </c>
      <c r="D2295" s="2" t="s">
        <v>1381</v>
      </c>
      <c r="E2295" s="2" t="str">
        <f t="shared" si="83"/>
        <v>FICP</v>
      </c>
      <c r="F2295">
        <v>781542172</v>
      </c>
      <c r="G2295">
        <v>202606</v>
      </c>
      <c r="H2295" t="s">
        <v>52</v>
      </c>
      <c r="I2295" t="s">
        <v>629</v>
      </c>
      <c r="J2295" t="s">
        <v>630</v>
      </c>
      <c r="K2295" t="s">
        <v>54</v>
      </c>
      <c r="L2295" s="5" t="s">
        <v>2497</v>
      </c>
      <c r="M2295" s="5" t="s">
        <v>3831</v>
      </c>
      <c r="N2295" s="21">
        <v>381981990415</v>
      </c>
      <c r="P2295" t="s">
        <v>631</v>
      </c>
      <c r="Q2295" t="s">
        <v>55</v>
      </c>
      <c r="R2295" t="s">
        <v>56</v>
      </c>
      <c r="S2295" t="s">
        <v>392</v>
      </c>
      <c r="T2295">
        <v>21</v>
      </c>
      <c r="U2295" t="s">
        <v>57</v>
      </c>
      <c r="V2295">
        <v>21320</v>
      </c>
      <c r="W2295">
        <v>247.36</v>
      </c>
      <c r="X2295">
        <v>26.81</v>
      </c>
      <c r="Y2295">
        <v>0</v>
      </c>
      <c r="Z2295">
        <v>-209.91</v>
      </c>
      <c r="AA2295">
        <v>64.260000000000005</v>
      </c>
      <c r="AB2295">
        <v>1</v>
      </c>
      <c r="AC2295">
        <v>15.84</v>
      </c>
      <c r="AD2295">
        <v>15.84</v>
      </c>
      <c r="AE2295" t="s">
        <v>10031</v>
      </c>
      <c r="AF2295" t="s">
        <v>7284</v>
      </c>
      <c r="AG2295" t="s">
        <v>55</v>
      </c>
      <c r="AH2295" t="s">
        <v>7285</v>
      </c>
      <c r="AI2295" t="s">
        <v>7286</v>
      </c>
      <c r="AK2295" t="s">
        <v>162</v>
      </c>
      <c r="AL2295">
        <v>21280</v>
      </c>
      <c r="AM2295" t="s">
        <v>7287</v>
      </c>
      <c r="AN2295" t="s">
        <v>55</v>
      </c>
      <c r="AO2295" t="s">
        <v>55</v>
      </c>
      <c r="AR2295" t="s">
        <v>301</v>
      </c>
      <c r="AS2295" t="s">
        <v>343</v>
      </c>
      <c r="AT2295">
        <v>5</v>
      </c>
      <c r="AU2295">
        <v>5</v>
      </c>
      <c r="AV2295">
        <v>5</v>
      </c>
      <c r="BB2295">
        <v>0</v>
      </c>
      <c r="BC2295">
        <v>605.61</v>
      </c>
      <c r="BD2295" t="s">
        <v>60</v>
      </c>
      <c r="BE2295" s="5" t="s">
        <v>6778</v>
      </c>
      <c r="BF2295">
        <v>634353470</v>
      </c>
      <c r="BH2295" t="s">
        <v>59</v>
      </c>
      <c r="BI2295" t="s">
        <v>320</v>
      </c>
      <c r="BJ2295">
        <v>0.66736111111111107</v>
      </c>
      <c r="BK2295">
        <v>213.83</v>
      </c>
      <c r="BL2295">
        <v>23.18</v>
      </c>
      <c r="BM2295">
        <v>0</v>
      </c>
      <c r="BN2295">
        <v>-181.46</v>
      </c>
      <c r="BO2295">
        <v>55.55</v>
      </c>
      <c r="BP2295" t="s">
        <v>60</v>
      </c>
      <c r="BQ2295">
        <v>1.1567915230000001</v>
      </c>
      <c r="BR2295" t="s">
        <v>61</v>
      </c>
    </row>
    <row r="2296" spans="1:70" x14ac:dyDescent="0.2">
      <c r="A2296" s="19">
        <f t="shared" si="84"/>
        <v>4.7799999999999994</v>
      </c>
      <c r="B2296" s="20">
        <v>3752</v>
      </c>
      <c r="D2296" s="2" t="s">
        <v>1381</v>
      </c>
      <c r="E2296" s="2" t="str">
        <f t="shared" si="83"/>
        <v>ST</v>
      </c>
      <c r="F2296">
        <v>200720433</v>
      </c>
      <c r="G2296">
        <v>202606</v>
      </c>
      <c r="H2296" t="s">
        <v>52</v>
      </c>
      <c r="I2296" t="s">
        <v>321</v>
      </c>
      <c r="J2296" t="s">
        <v>322</v>
      </c>
      <c r="K2296" t="s">
        <v>54</v>
      </c>
      <c r="L2296" s="5" t="s">
        <v>5697</v>
      </c>
      <c r="M2296" s="5" t="s">
        <v>5681</v>
      </c>
      <c r="N2296" s="21">
        <v>873424571024</v>
      </c>
      <c r="P2296" t="s">
        <v>326</v>
      </c>
      <c r="Q2296" t="s">
        <v>326</v>
      </c>
      <c r="R2296" t="s">
        <v>56</v>
      </c>
      <c r="S2296" t="s">
        <v>327</v>
      </c>
      <c r="T2296">
        <v>21</v>
      </c>
      <c r="U2296" t="s">
        <v>57</v>
      </c>
      <c r="V2296">
        <v>21320</v>
      </c>
      <c r="W2296">
        <v>22.95</v>
      </c>
      <c r="X2296">
        <v>2.72</v>
      </c>
      <c r="Y2296">
        <v>0</v>
      </c>
      <c r="Z2296">
        <v>-17.46</v>
      </c>
      <c r="AA2296">
        <v>8.1999999999999993</v>
      </c>
      <c r="AB2296">
        <v>1</v>
      </c>
      <c r="AC2296">
        <v>2.2000000000000002</v>
      </c>
      <c r="AD2296">
        <v>2.2000000000000002</v>
      </c>
      <c r="AE2296" t="s">
        <v>10032</v>
      </c>
      <c r="AF2296" t="s">
        <v>7288</v>
      </c>
      <c r="AG2296" t="s">
        <v>7288</v>
      </c>
      <c r="AH2296" t="s">
        <v>7289</v>
      </c>
      <c r="AI2296" t="s">
        <v>587</v>
      </c>
      <c r="AJ2296">
        <v>76</v>
      </c>
      <c r="AK2296" t="s">
        <v>57</v>
      </c>
      <c r="AL2296">
        <v>76000</v>
      </c>
      <c r="AM2296" t="s">
        <v>55</v>
      </c>
      <c r="AN2296" t="s">
        <v>55</v>
      </c>
      <c r="AO2296" t="s">
        <v>55</v>
      </c>
      <c r="AS2296" t="s">
        <v>343</v>
      </c>
      <c r="AT2296">
        <v>0</v>
      </c>
      <c r="AU2296">
        <v>0</v>
      </c>
      <c r="AV2296">
        <v>0</v>
      </c>
      <c r="BB2296">
        <v>0</v>
      </c>
      <c r="BC2296">
        <v>0</v>
      </c>
      <c r="BD2296" t="s">
        <v>60</v>
      </c>
      <c r="BE2296" s="5" t="s">
        <v>5226</v>
      </c>
      <c r="BF2296">
        <v>634353938</v>
      </c>
      <c r="BH2296" t="s">
        <v>323</v>
      </c>
      <c r="BI2296" t="s">
        <v>320</v>
      </c>
      <c r="BJ2296">
        <v>0.36736111111111114</v>
      </c>
      <c r="BK2296">
        <v>20</v>
      </c>
      <c r="BL2296">
        <v>2.37</v>
      </c>
      <c r="BM2296">
        <v>0</v>
      </c>
      <c r="BN2296">
        <v>-15.22</v>
      </c>
      <c r="BO2296">
        <v>7.15</v>
      </c>
      <c r="BP2296" t="s">
        <v>60</v>
      </c>
      <c r="BQ2296">
        <v>1.1474074329999999</v>
      </c>
      <c r="BR2296" t="s">
        <v>61</v>
      </c>
    </row>
    <row r="2297" spans="1:70" x14ac:dyDescent="0.2">
      <c r="A2297" s="19">
        <f t="shared" si="84"/>
        <v>14.82</v>
      </c>
      <c r="B2297" s="20">
        <v>3752</v>
      </c>
      <c r="D2297" s="2" t="s">
        <v>1381</v>
      </c>
      <c r="E2297" s="2" t="str">
        <f t="shared" si="83"/>
        <v>ST</v>
      </c>
      <c r="F2297">
        <v>200720433</v>
      </c>
      <c r="G2297">
        <v>202606</v>
      </c>
      <c r="H2297" t="s">
        <v>52</v>
      </c>
      <c r="I2297" t="s">
        <v>321</v>
      </c>
      <c r="J2297" t="s">
        <v>322</v>
      </c>
      <c r="K2297" t="s">
        <v>54</v>
      </c>
      <c r="L2297" s="5" t="s">
        <v>3826</v>
      </c>
      <c r="M2297" s="5" t="s">
        <v>5222</v>
      </c>
      <c r="N2297" s="21">
        <v>873140895359</v>
      </c>
      <c r="P2297" t="s">
        <v>326</v>
      </c>
      <c r="Q2297" t="s">
        <v>326</v>
      </c>
      <c r="R2297" t="s">
        <v>56</v>
      </c>
      <c r="S2297" t="s">
        <v>327</v>
      </c>
      <c r="T2297">
        <v>21</v>
      </c>
      <c r="U2297" t="s">
        <v>57</v>
      </c>
      <c r="V2297">
        <v>21320</v>
      </c>
      <c r="W2297">
        <v>71.92</v>
      </c>
      <c r="X2297">
        <v>8.51</v>
      </c>
      <c r="Y2297">
        <v>0</v>
      </c>
      <c r="Z2297">
        <v>-54.73</v>
      </c>
      <c r="AA2297">
        <v>25.71</v>
      </c>
      <c r="AB2297">
        <v>6</v>
      </c>
      <c r="AC2297">
        <v>67.760000000000005</v>
      </c>
      <c r="AD2297">
        <v>67.760000000000005</v>
      </c>
      <c r="AE2297" t="s">
        <v>10033</v>
      </c>
      <c r="AF2297" t="s">
        <v>7290</v>
      </c>
      <c r="AG2297" t="s">
        <v>7290</v>
      </c>
      <c r="AH2297" t="s">
        <v>747</v>
      </c>
      <c r="AI2297" t="s">
        <v>7291</v>
      </c>
      <c r="AJ2297">
        <v>71</v>
      </c>
      <c r="AK2297" t="s">
        <v>57</v>
      </c>
      <c r="AL2297">
        <v>71640</v>
      </c>
      <c r="AM2297" t="s">
        <v>55</v>
      </c>
      <c r="AN2297" t="s">
        <v>55</v>
      </c>
      <c r="AO2297" t="s">
        <v>55</v>
      </c>
      <c r="AS2297" t="s">
        <v>343</v>
      </c>
      <c r="AT2297">
        <v>0</v>
      </c>
      <c r="AU2297">
        <v>0</v>
      </c>
      <c r="AV2297">
        <v>0</v>
      </c>
      <c r="BB2297">
        <v>0</v>
      </c>
      <c r="BC2297">
        <v>0</v>
      </c>
      <c r="BD2297" t="s">
        <v>60</v>
      </c>
      <c r="BE2297" s="5" t="s">
        <v>5226</v>
      </c>
      <c r="BF2297">
        <v>634353938</v>
      </c>
      <c r="BH2297" t="s">
        <v>323</v>
      </c>
      <c r="BI2297" t="s">
        <v>320</v>
      </c>
      <c r="BJ2297">
        <v>0.37152777777777779</v>
      </c>
      <c r="BK2297">
        <v>62</v>
      </c>
      <c r="BL2297">
        <v>7.34</v>
      </c>
      <c r="BM2297">
        <v>0</v>
      </c>
      <c r="BN2297">
        <v>-47.18</v>
      </c>
      <c r="BO2297">
        <v>22.16</v>
      </c>
      <c r="BP2297" t="s">
        <v>60</v>
      </c>
      <c r="BQ2297">
        <v>1.1600389769999999</v>
      </c>
      <c r="BR2297" t="s">
        <v>61</v>
      </c>
    </row>
    <row r="2298" spans="1:70" x14ac:dyDescent="0.2">
      <c r="A2298" s="19">
        <f t="shared" si="84"/>
        <v>11.14</v>
      </c>
      <c r="B2298" s="20">
        <v>3752</v>
      </c>
      <c r="D2298" s="2" t="s">
        <v>1381</v>
      </c>
      <c r="E2298" s="2" t="str">
        <f t="shared" ref="E2298:E2361" si="85">IF(J2298="FedEx Priority","ST","FICP")</f>
        <v>ST</v>
      </c>
      <c r="F2298">
        <v>200720433</v>
      </c>
      <c r="G2298">
        <v>202606</v>
      </c>
      <c r="H2298" t="s">
        <v>52</v>
      </c>
      <c r="I2298" t="s">
        <v>321</v>
      </c>
      <c r="J2298" t="s">
        <v>322</v>
      </c>
      <c r="K2298" t="s">
        <v>54</v>
      </c>
      <c r="L2298" s="5" t="s">
        <v>3826</v>
      </c>
      <c r="M2298" s="5" t="s">
        <v>5222</v>
      </c>
      <c r="N2298" s="21">
        <v>873242879450</v>
      </c>
      <c r="P2298" t="s">
        <v>326</v>
      </c>
      <c r="Q2298" t="s">
        <v>326</v>
      </c>
      <c r="R2298" t="s">
        <v>56</v>
      </c>
      <c r="S2298" t="s">
        <v>327</v>
      </c>
      <c r="T2298">
        <v>21</v>
      </c>
      <c r="U2298" t="s">
        <v>57</v>
      </c>
      <c r="V2298">
        <v>21320</v>
      </c>
      <c r="W2298">
        <v>54.06</v>
      </c>
      <c r="X2298">
        <v>6.42</v>
      </c>
      <c r="Y2298">
        <v>0</v>
      </c>
      <c r="Z2298">
        <v>-41.13</v>
      </c>
      <c r="AA2298">
        <v>19.34</v>
      </c>
      <c r="AB2298">
        <v>4</v>
      </c>
      <c r="AC2298">
        <v>43.78</v>
      </c>
      <c r="AD2298">
        <v>43.78</v>
      </c>
      <c r="AE2298" t="s">
        <v>10034</v>
      </c>
      <c r="AF2298" t="s">
        <v>7292</v>
      </c>
      <c r="AG2298" t="s">
        <v>7292</v>
      </c>
      <c r="AH2298" t="s">
        <v>7293</v>
      </c>
      <c r="AI2298" t="s">
        <v>539</v>
      </c>
      <c r="AJ2298">
        <v>62</v>
      </c>
      <c r="AK2298" t="s">
        <v>57</v>
      </c>
      <c r="AL2298">
        <v>62100</v>
      </c>
      <c r="AM2298" t="s">
        <v>55</v>
      </c>
      <c r="AN2298" t="s">
        <v>55</v>
      </c>
      <c r="AO2298" t="s">
        <v>55</v>
      </c>
      <c r="AS2298" t="s">
        <v>343</v>
      </c>
      <c r="AT2298">
        <v>30</v>
      </c>
      <c r="AU2298">
        <v>31</v>
      </c>
      <c r="AV2298">
        <v>40</v>
      </c>
      <c r="BB2298">
        <v>0</v>
      </c>
      <c r="BC2298">
        <v>0</v>
      </c>
      <c r="BD2298" t="s">
        <v>60</v>
      </c>
      <c r="BE2298" s="5" t="s">
        <v>5226</v>
      </c>
      <c r="BF2298">
        <v>634353938</v>
      </c>
      <c r="BH2298" t="s">
        <v>323</v>
      </c>
      <c r="BI2298" t="s">
        <v>320</v>
      </c>
      <c r="BJ2298">
        <v>0.50555555555555554</v>
      </c>
      <c r="BK2298">
        <v>46.6</v>
      </c>
      <c r="BL2298">
        <v>5.53</v>
      </c>
      <c r="BM2298">
        <v>0</v>
      </c>
      <c r="BN2298">
        <v>-35.46</v>
      </c>
      <c r="BO2298">
        <v>16.670000000000002</v>
      </c>
      <c r="BP2298" t="s">
        <v>60</v>
      </c>
      <c r="BQ2298">
        <v>1.1600389769999999</v>
      </c>
      <c r="BR2298" t="s">
        <v>61</v>
      </c>
    </row>
    <row r="2299" spans="1:70" x14ac:dyDescent="0.2">
      <c r="A2299" s="19">
        <f t="shared" si="84"/>
        <v>8.7999999999999972</v>
      </c>
      <c r="B2299" s="20">
        <v>3752</v>
      </c>
      <c r="D2299" s="2" t="s">
        <v>1381</v>
      </c>
      <c r="E2299" s="2" t="str">
        <f t="shared" si="85"/>
        <v>ST</v>
      </c>
      <c r="F2299">
        <v>200720433</v>
      </c>
      <c r="G2299">
        <v>202606</v>
      </c>
      <c r="H2299" t="s">
        <v>52</v>
      </c>
      <c r="I2299" t="s">
        <v>321</v>
      </c>
      <c r="J2299" t="s">
        <v>322</v>
      </c>
      <c r="K2299" t="s">
        <v>54</v>
      </c>
      <c r="L2299" s="5" t="s">
        <v>5681</v>
      </c>
      <c r="M2299" s="5" t="s">
        <v>5682</v>
      </c>
      <c r="N2299" s="21">
        <v>873490029131</v>
      </c>
      <c r="P2299" t="s">
        <v>326</v>
      </c>
      <c r="Q2299" t="s">
        <v>326</v>
      </c>
      <c r="R2299" t="s">
        <v>56</v>
      </c>
      <c r="S2299" t="s">
        <v>327</v>
      </c>
      <c r="T2299">
        <v>21</v>
      </c>
      <c r="U2299" t="s">
        <v>57</v>
      </c>
      <c r="V2299">
        <v>21320</v>
      </c>
      <c r="W2299">
        <v>42.12</v>
      </c>
      <c r="X2299">
        <v>4.99</v>
      </c>
      <c r="Y2299">
        <v>0</v>
      </c>
      <c r="Z2299">
        <v>-32.049999999999997</v>
      </c>
      <c r="AA2299">
        <v>15.06</v>
      </c>
      <c r="AB2299">
        <v>3</v>
      </c>
      <c r="AC2299">
        <v>26.84</v>
      </c>
      <c r="AD2299">
        <v>26.84</v>
      </c>
      <c r="AE2299" t="s">
        <v>1463</v>
      </c>
      <c r="AF2299" t="s">
        <v>7294</v>
      </c>
      <c r="AG2299" t="s">
        <v>7294</v>
      </c>
      <c r="AH2299" t="s">
        <v>7295</v>
      </c>
      <c r="AI2299" t="s">
        <v>376</v>
      </c>
      <c r="AJ2299">
        <v>69</v>
      </c>
      <c r="AK2299" t="s">
        <v>57</v>
      </c>
      <c r="AL2299">
        <v>69005</v>
      </c>
      <c r="AM2299" t="s">
        <v>55</v>
      </c>
      <c r="AN2299" t="s">
        <v>55</v>
      </c>
      <c r="AO2299" t="s">
        <v>55</v>
      </c>
      <c r="AS2299" t="s">
        <v>343</v>
      </c>
      <c r="AT2299">
        <v>15</v>
      </c>
      <c r="AU2299">
        <v>30</v>
      </c>
      <c r="AV2299">
        <v>39</v>
      </c>
      <c r="BB2299">
        <v>0</v>
      </c>
      <c r="BC2299">
        <v>0</v>
      </c>
      <c r="BD2299" t="s">
        <v>60</v>
      </c>
      <c r="BE2299" s="5" t="s">
        <v>5226</v>
      </c>
      <c r="BF2299">
        <v>634353938</v>
      </c>
      <c r="BH2299" t="s">
        <v>323</v>
      </c>
      <c r="BI2299" t="s">
        <v>320</v>
      </c>
      <c r="BJ2299">
        <v>0.3923611111111111</v>
      </c>
      <c r="BK2299">
        <v>36.799999999999997</v>
      </c>
      <c r="BL2299">
        <v>4.3600000000000003</v>
      </c>
      <c r="BM2299">
        <v>0</v>
      </c>
      <c r="BN2299">
        <v>-28</v>
      </c>
      <c r="BO2299">
        <v>13.16</v>
      </c>
      <c r="BP2299" t="s">
        <v>60</v>
      </c>
      <c r="BQ2299">
        <v>1.1446231330000001</v>
      </c>
      <c r="BR2299" t="s">
        <v>61</v>
      </c>
    </row>
    <row r="2300" spans="1:70" x14ac:dyDescent="0.2">
      <c r="A2300" s="19">
        <f t="shared" si="84"/>
        <v>15.489999999999995</v>
      </c>
      <c r="B2300" s="20">
        <v>3752</v>
      </c>
      <c r="D2300" s="2" t="s">
        <v>1381</v>
      </c>
      <c r="E2300" s="2" t="str">
        <f t="shared" si="85"/>
        <v>ST</v>
      </c>
      <c r="F2300">
        <v>200720433</v>
      </c>
      <c r="G2300">
        <v>202606</v>
      </c>
      <c r="H2300" t="s">
        <v>52</v>
      </c>
      <c r="I2300" t="s">
        <v>321</v>
      </c>
      <c r="J2300" t="s">
        <v>322</v>
      </c>
      <c r="K2300" t="s">
        <v>54</v>
      </c>
      <c r="L2300" s="5" t="s">
        <v>5697</v>
      </c>
      <c r="M2300" s="5" t="s">
        <v>5681</v>
      </c>
      <c r="N2300" s="21">
        <v>873426122690</v>
      </c>
      <c r="P2300" t="s">
        <v>326</v>
      </c>
      <c r="Q2300" t="s">
        <v>326</v>
      </c>
      <c r="R2300" t="s">
        <v>56</v>
      </c>
      <c r="S2300" t="s">
        <v>327</v>
      </c>
      <c r="T2300">
        <v>21</v>
      </c>
      <c r="U2300" t="s">
        <v>57</v>
      </c>
      <c r="V2300">
        <v>21320</v>
      </c>
      <c r="W2300">
        <v>74.349999999999994</v>
      </c>
      <c r="X2300">
        <v>8.81</v>
      </c>
      <c r="Y2300">
        <v>0</v>
      </c>
      <c r="Z2300">
        <v>-56.58</v>
      </c>
      <c r="AA2300">
        <v>26.59</v>
      </c>
      <c r="AB2300">
        <v>6</v>
      </c>
      <c r="AC2300">
        <v>72.599999999999994</v>
      </c>
      <c r="AD2300">
        <v>72.599999999999994</v>
      </c>
      <c r="AE2300" t="s">
        <v>1545</v>
      </c>
      <c r="AF2300" t="s">
        <v>7296</v>
      </c>
      <c r="AG2300" t="s">
        <v>7296</v>
      </c>
      <c r="AH2300" t="s">
        <v>7297</v>
      </c>
      <c r="AI2300" t="s">
        <v>7298</v>
      </c>
      <c r="AJ2300">
        <v>30</v>
      </c>
      <c r="AK2300" t="s">
        <v>57</v>
      </c>
      <c r="AL2300">
        <v>30340</v>
      </c>
      <c r="AM2300" t="s">
        <v>55</v>
      </c>
      <c r="AN2300" t="s">
        <v>55</v>
      </c>
      <c r="AO2300" t="s">
        <v>55</v>
      </c>
      <c r="AS2300" t="s">
        <v>343</v>
      </c>
      <c r="AT2300">
        <v>0</v>
      </c>
      <c r="AU2300">
        <v>0</v>
      </c>
      <c r="AV2300">
        <v>0</v>
      </c>
      <c r="BB2300">
        <v>0</v>
      </c>
      <c r="BC2300">
        <v>0</v>
      </c>
      <c r="BD2300" t="s">
        <v>60</v>
      </c>
      <c r="BE2300" s="5" t="s">
        <v>5226</v>
      </c>
      <c r="BF2300">
        <v>634353938</v>
      </c>
      <c r="BH2300" t="s">
        <v>323</v>
      </c>
      <c r="BI2300" t="s">
        <v>320</v>
      </c>
      <c r="BJ2300">
        <v>0.39166666666666666</v>
      </c>
      <c r="BK2300">
        <v>64.8</v>
      </c>
      <c r="BL2300">
        <v>7.68</v>
      </c>
      <c r="BM2300">
        <v>0</v>
      </c>
      <c r="BN2300">
        <v>-49.31</v>
      </c>
      <c r="BO2300">
        <v>23.17</v>
      </c>
      <c r="BP2300" t="s">
        <v>60</v>
      </c>
      <c r="BQ2300">
        <v>1.1474074329999999</v>
      </c>
      <c r="BR2300" t="s">
        <v>61</v>
      </c>
    </row>
    <row r="2301" spans="1:70" x14ac:dyDescent="0.2">
      <c r="A2301" s="19">
        <f t="shared" si="84"/>
        <v>9.1300000000000026</v>
      </c>
      <c r="B2301" s="20">
        <v>3752</v>
      </c>
      <c r="D2301" s="2" t="s">
        <v>1381</v>
      </c>
      <c r="E2301" s="2" t="str">
        <f t="shared" si="85"/>
        <v>ST</v>
      </c>
      <c r="F2301">
        <v>200720433</v>
      </c>
      <c r="G2301">
        <v>202606</v>
      </c>
      <c r="H2301" t="s">
        <v>52</v>
      </c>
      <c r="I2301" t="s">
        <v>321</v>
      </c>
      <c r="J2301" t="s">
        <v>322</v>
      </c>
      <c r="K2301" t="s">
        <v>54</v>
      </c>
      <c r="L2301" s="5">
        <v>46362</v>
      </c>
      <c r="M2301" s="5" t="s">
        <v>2497</v>
      </c>
      <c r="N2301" s="21">
        <v>872993954306</v>
      </c>
      <c r="P2301" t="s">
        <v>326</v>
      </c>
      <c r="Q2301" t="s">
        <v>326</v>
      </c>
      <c r="R2301" t="s">
        <v>56</v>
      </c>
      <c r="S2301" t="s">
        <v>327</v>
      </c>
      <c r="T2301">
        <v>21</v>
      </c>
      <c r="U2301" t="s">
        <v>57</v>
      </c>
      <c r="V2301">
        <v>21320</v>
      </c>
      <c r="W2301">
        <v>44.11</v>
      </c>
      <c r="X2301">
        <v>13.86</v>
      </c>
      <c r="Y2301">
        <v>0</v>
      </c>
      <c r="Z2301">
        <v>-33.57</v>
      </c>
      <c r="AA2301">
        <v>24.4</v>
      </c>
      <c r="AB2301">
        <v>2</v>
      </c>
      <c r="AC2301">
        <v>30.8</v>
      </c>
      <c r="AD2301">
        <v>30.8</v>
      </c>
      <c r="AE2301" t="s">
        <v>10035</v>
      </c>
      <c r="AF2301" t="s">
        <v>773</v>
      </c>
      <c r="AG2301" t="s">
        <v>773</v>
      </c>
      <c r="AH2301" t="s">
        <v>7299</v>
      </c>
      <c r="AI2301" t="s">
        <v>7300</v>
      </c>
      <c r="AJ2301">
        <v>15</v>
      </c>
      <c r="AK2301" t="s">
        <v>57</v>
      </c>
      <c r="AL2301">
        <v>15800</v>
      </c>
      <c r="AM2301" t="s">
        <v>55</v>
      </c>
      <c r="AN2301" t="s">
        <v>55</v>
      </c>
      <c r="AO2301" t="s">
        <v>55</v>
      </c>
      <c r="AS2301" t="s">
        <v>343</v>
      </c>
      <c r="AT2301">
        <v>0</v>
      </c>
      <c r="AU2301">
        <v>0</v>
      </c>
      <c r="AV2301">
        <v>0</v>
      </c>
      <c r="BB2301">
        <v>0</v>
      </c>
      <c r="BC2301">
        <v>0</v>
      </c>
      <c r="BD2301" t="s">
        <v>60</v>
      </c>
      <c r="BE2301" s="5" t="s">
        <v>3831</v>
      </c>
      <c r="BF2301">
        <v>634343823</v>
      </c>
      <c r="BH2301" t="s">
        <v>323</v>
      </c>
      <c r="BI2301" t="s">
        <v>320</v>
      </c>
      <c r="BJ2301">
        <v>0.43472222222222223</v>
      </c>
      <c r="BK2301">
        <v>38.200000000000003</v>
      </c>
      <c r="BL2301">
        <v>12</v>
      </c>
      <c r="BM2301">
        <v>0</v>
      </c>
      <c r="BN2301">
        <v>-29.07</v>
      </c>
      <c r="BO2301">
        <v>21.13</v>
      </c>
      <c r="BP2301" t="s">
        <v>60</v>
      </c>
      <c r="BQ2301">
        <v>1.154814421</v>
      </c>
      <c r="BR2301" t="s">
        <v>61</v>
      </c>
    </row>
    <row r="2302" spans="1:70" x14ac:dyDescent="0.2">
      <c r="A2302" s="19">
        <f t="shared" si="84"/>
        <v>9.4600000000000009</v>
      </c>
      <c r="B2302" s="20">
        <v>3752</v>
      </c>
      <c r="D2302" s="2" t="s">
        <v>1381</v>
      </c>
      <c r="E2302" s="2" t="str">
        <f t="shared" si="85"/>
        <v>ST</v>
      </c>
      <c r="F2302">
        <v>200720433</v>
      </c>
      <c r="G2302">
        <v>202606</v>
      </c>
      <c r="H2302" t="s">
        <v>52</v>
      </c>
      <c r="I2302" t="s">
        <v>321</v>
      </c>
      <c r="J2302" t="s">
        <v>322</v>
      </c>
      <c r="K2302" t="s">
        <v>54</v>
      </c>
      <c r="L2302" s="5">
        <v>46332</v>
      </c>
      <c r="M2302" s="5">
        <v>46362</v>
      </c>
      <c r="N2302" s="21">
        <v>872941429680</v>
      </c>
      <c r="P2302" t="s">
        <v>326</v>
      </c>
      <c r="Q2302" t="s">
        <v>326</v>
      </c>
      <c r="R2302" t="s">
        <v>56</v>
      </c>
      <c r="S2302" t="s">
        <v>327</v>
      </c>
      <c r="T2302">
        <v>21</v>
      </c>
      <c r="U2302" t="s">
        <v>57</v>
      </c>
      <c r="V2302">
        <v>21320</v>
      </c>
      <c r="W2302">
        <v>45.74</v>
      </c>
      <c r="X2302">
        <v>5.42</v>
      </c>
      <c r="Y2302">
        <v>0</v>
      </c>
      <c r="Z2302">
        <v>-34.81</v>
      </c>
      <c r="AA2302">
        <v>16.34</v>
      </c>
      <c r="AB2302">
        <v>2</v>
      </c>
      <c r="AC2302">
        <v>33</v>
      </c>
      <c r="AD2302">
        <v>33</v>
      </c>
      <c r="AE2302" t="s">
        <v>10036</v>
      </c>
      <c r="AF2302" t="s">
        <v>7301</v>
      </c>
      <c r="AG2302" t="s">
        <v>7301</v>
      </c>
      <c r="AH2302" t="s">
        <v>7302</v>
      </c>
      <c r="AI2302" t="s">
        <v>7303</v>
      </c>
      <c r="AJ2302">
        <v>63</v>
      </c>
      <c r="AK2302" t="s">
        <v>57</v>
      </c>
      <c r="AL2302">
        <v>63880</v>
      </c>
      <c r="AM2302" t="s">
        <v>55</v>
      </c>
      <c r="AN2302" t="s">
        <v>55</v>
      </c>
      <c r="AO2302" t="s">
        <v>55</v>
      </c>
      <c r="AS2302" t="s">
        <v>343</v>
      </c>
      <c r="AT2302">
        <v>0</v>
      </c>
      <c r="AU2302">
        <v>0</v>
      </c>
      <c r="AV2302">
        <v>0</v>
      </c>
      <c r="BB2302">
        <v>0</v>
      </c>
      <c r="BC2302">
        <v>0</v>
      </c>
      <c r="BD2302" t="s">
        <v>60</v>
      </c>
      <c r="BE2302" s="5" t="s">
        <v>3831</v>
      </c>
      <c r="BF2302">
        <v>634343823</v>
      </c>
      <c r="BH2302" t="s">
        <v>323</v>
      </c>
      <c r="BI2302" t="s">
        <v>320</v>
      </c>
      <c r="BJ2302">
        <v>0.42916666666666664</v>
      </c>
      <c r="BK2302">
        <v>39.6</v>
      </c>
      <c r="BL2302">
        <v>4.6900000000000004</v>
      </c>
      <c r="BM2302">
        <v>0</v>
      </c>
      <c r="BN2302">
        <v>-30.14</v>
      </c>
      <c r="BO2302">
        <v>14.15</v>
      </c>
      <c r="BP2302" t="s">
        <v>60</v>
      </c>
      <c r="BQ2302">
        <v>1.1549344580000001</v>
      </c>
      <c r="BR2302" t="s">
        <v>61</v>
      </c>
    </row>
    <row r="2303" spans="1:70" x14ac:dyDescent="0.2">
      <c r="A2303" s="19">
        <f t="shared" si="84"/>
        <v>9.1300000000000026</v>
      </c>
      <c r="B2303" s="20">
        <v>3752</v>
      </c>
      <c r="D2303" s="2" t="s">
        <v>1381</v>
      </c>
      <c r="E2303" s="2" t="str">
        <f t="shared" si="85"/>
        <v>ST</v>
      </c>
      <c r="F2303">
        <v>200720433</v>
      </c>
      <c r="G2303">
        <v>202606</v>
      </c>
      <c r="H2303" t="s">
        <v>52</v>
      </c>
      <c r="I2303" t="s">
        <v>321</v>
      </c>
      <c r="J2303" t="s">
        <v>322</v>
      </c>
      <c r="K2303" t="s">
        <v>54</v>
      </c>
      <c r="L2303" s="5" t="s">
        <v>5697</v>
      </c>
      <c r="M2303" s="5" t="s">
        <v>5681</v>
      </c>
      <c r="N2303" s="21">
        <v>873426431465</v>
      </c>
      <c r="P2303" t="s">
        <v>326</v>
      </c>
      <c r="Q2303" t="s">
        <v>326</v>
      </c>
      <c r="R2303" t="s">
        <v>56</v>
      </c>
      <c r="S2303" t="s">
        <v>327</v>
      </c>
      <c r="T2303">
        <v>21</v>
      </c>
      <c r="U2303" t="s">
        <v>57</v>
      </c>
      <c r="V2303">
        <v>21320</v>
      </c>
      <c r="W2303">
        <v>43.83</v>
      </c>
      <c r="X2303">
        <v>5.2</v>
      </c>
      <c r="Y2303">
        <v>0</v>
      </c>
      <c r="Z2303">
        <v>-33.36</v>
      </c>
      <c r="AA2303">
        <v>15.67</v>
      </c>
      <c r="AB2303">
        <v>2</v>
      </c>
      <c r="AC2303">
        <v>30.8</v>
      </c>
      <c r="AD2303">
        <v>30.8</v>
      </c>
      <c r="AE2303" t="s">
        <v>10037</v>
      </c>
      <c r="AF2303" t="s">
        <v>563</v>
      </c>
      <c r="AG2303" t="s">
        <v>563</v>
      </c>
      <c r="AH2303" t="s">
        <v>7304</v>
      </c>
      <c r="AI2303" t="s">
        <v>7126</v>
      </c>
      <c r="AJ2303">
        <v>79</v>
      </c>
      <c r="AK2303" t="s">
        <v>57</v>
      </c>
      <c r="AL2303">
        <v>79100</v>
      </c>
      <c r="AM2303" t="s">
        <v>55</v>
      </c>
      <c r="AN2303" t="s">
        <v>55</v>
      </c>
      <c r="AO2303" t="s">
        <v>55</v>
      </c>
      <c r="AS2303" t="s">
        <v>343</v>
      </c>
      <c r="AT2303">
        <v>0</v>
      </c>
      <c r="AU2303">
        <v>0</v>
      </c>
      <c r="AV2303">
        <v>0</v>
      </c>
      <c r="BB2303">
        <v>0</v>
      </c>
      <c r="BC2303">
        <v>0</v>
      </c>
      <c r="BD2303" t="s">
        <v>60</v>
      </c>
      <c r="BE2303" s="5" t="s">
        <v>5226</v>
      </c>
      <c r="BF2303">
        <v>634353938</v>
      </c>
      <c r="BH2303" t="s">
        <v>323</v>
      </c>
      <c r="BI2303" t="s">
        <v>320</v>
      </c>
      <c r="BJ2303">
        <v>0.40625</v>
      </c>
      <c r="BK2303">
        <v>38.200000000000003</v>
      </c>
      <c r="BL2303">
        <v>4.53</v>
      </c>
      <c r="BM2303">
        <v>0</v>
      </c>
      <c r="BN2303">
        <v>-29.07</v>
      </c>
      <c r="BO2303">
        <v>13.66</v>
      </c>
      <c r="BP2303" t="s">
        <v>60</v>
      </c>
      <c r="BQ2303">
        <v>1.1474074329999999</v>
      </c>
      <c r="BR2303" t="s">
        <v>61</v>
      </c>
    </row>
    <row r="2304" spans="1:70" x14ac:dyDescent="0.2">
      <c r="A2304" s="19">
        <f t="shared" si="84"/>
        <v>9.8000000000000007</v>
      </c>
      <c r="B2304" s="20">
        <v>3752</v>
      </c>
      <c r="D2304" s="2" t="s">
        <v>1381</v>
      </c>
      <c r="E2304" s="2" t="str">
        <f t="shared" si="85"/>
        <v>ST</v>
      </c>
      <c r="F2304">
        <v>200720433</v>
      </c>
      <c r="G2304">
        <v>202606</v>
      </c>
      <c r="H2304" t="s">
        <v>52</v>
      </c>
      <c r="I2304" t="s">
        <v>321</v>
      </c>
      <c r="J2304" t="s">
        <v>322</v>
      </c>
      <c r="K2304" t="s">
        <v>54</v>
      </c>
      <c r="L2304" s="5" t="s">
        <v>5697</v>
      </c>
      <c r="M2304" s="5" t="s">
        <v>5681</v>
      </c>
      <c r="N2304" s="21">
        <v>873425186434</v>
      </c>
      <c r="P2304" t="s">
        <v>326</v>
      </c>
      <c r="Q2304" t="s">
        <v>326</v>
      </c>
      <c r="R2304" t="s">
        <v>56</v>
      </c>
      <c r="S2304" t="s">
        <v>327</v>
      </c>
      <c r="T2304">
        <v>21</v>
      </c>
      <c r="U2304" t="s">
        <v>57</v>
      </c>
      <c r="V2304">
        <v>21320</v>
      </c>
      <c r="W2304">
        <v>47.04</v>
      </c>
      <c r="X2304">
        <v>5.58</v>
      </c>
      <c r="Y2304">
        <v>0</v>
      </c>
      <c r="Z2304">
        <v>-35.799999999999997</v>
      </c>
      <c r="AA2304">
        <v>16.82</v>
      </c>
      <c r="AB2304">
        <v>3</v>
      </c>
      <c r="AC2304">
        <v>35.200000000000003</v>
      </c>
      <c r="AD2304">
        <v>35.200000000000003</v>
      </c>
      <c r="AE2304" t="s">
        <v>10038</v>
      </c>
      <c r="AF2304" t="s">
        <v>7305</v>
      </c>
      <c r="AG2304" t="s">
        <v>7305</v>
      </c>
      <c r="AH2304" t="s">
        <v>7306</v>
      </c>
      <c r="AI2304" t="s">
        <v>7307</v>
      </c>
      <c r="AJ2304">
        <v>92</v>
      </c>
      <c r="AK2304" t="s">
        <v>57</v>
      </c>
      <c r="AL2304">
        <v>92500</v>
      </c>
      <c r="AM2304" t="s">
        <v>55</v>
      </c>
      <c r="AN2304" t="s">
        <v>55</v>
      </c>
      <c r="AO2304" t="s">
        <v>55</v>
      </c>
      <c r="AS2304" t="s">
        <v>343</v>
      </c>
      <c r="AT2304">
        <v>0</v>
      </c>
      <c r="AU2304">
        <v>0</v>
      </c>
      <c r="AV2304">
        <v>0</v>
      </c>
      <c r="BB2304">
        <v>0</v>
      </c>
      <c r="BC2304">
        <v>0</v>
      </c>
      <c r="BD2304" t="s">
        <v>60</v>
      </c>
      <c r="BE2304" s="5" t="s">
        <v>5226</v>
      </c>
      <c r="BF2304">
        <v>634353938</v>
      </c>
      <c r="BH2304" t="s">
        <v>323</v>
      </c>
      <c r="BI2304" t="s">
        <v>320</v>
      </c>
      <c r="BJ2304">
        <v>0.38472222222222224</v>
      </c>
      <c r="BK2304">
        <v>41</v>
      </c>
      <c r="BL2304">
        <v>4.8600000000000003</v>
      </c>
      <c r="BM2304">
        <v>0</v>
      </c>
      <c r="BN2304">
        <v>-31.2</v>
      </c>
      <c r="BO2304">
        <v>14.66</v>
      </c>
      <c r="BP2304" t="s">
        <v>60</v>
      </c>
      <c r="BQ2304">
        <v>1.1474074329999999</v>
      </c>
      <c r="BR2304" t="s">
        <v>61</v>
      </c>
    </row>
    <row r="2305" spans="1:70" x14ac:dyDescent="0.2">
      <c r="A2305" s="19">
        <f t="shared" si="84"/>
        <v>15.830000000000005</v>
      </c>
      <c r="B2305" s="20">
        <v>3752</v>
      </c>
      <c r="D2305" s="2" t="s">
        <v>1381</v>
      </c>
      <c r="E2305" s="2" t="str">
        <f t="shared" si="85"/>
        <v>ST</v>
      </c>
      <c r="F2305">
        <v>200720433</v>
      </c>
      <c r="G2305">
        <v>202606</v>
      </c>
      <c r="H2305" t="s">
        <v>52</v>
      </c>
      <c r="I2305" t="s">
        <v>321</v>
      </c>
      <c r="J2305" t="s">
        <v>322</v>
      </c>
      <c r="K2305" t="s">
        <v>54</v>
      </c>
      <c r="L2305" s="5" t="s">
        <v>3825</v>
      </c>
      <c r="M2305" s="5" t="s">
        <v>3826</v>
      </c>
      <c r="N2305" s="21">
        <v>873141428703</v>
      </c>
      <c r="P2305" t="s">
        <v>326</v>
      </c>
      <c r="Q2305" t="s">
        <v>326</v>
      </c>
      <c r="R2305" t="s">
        <v>56</v>
      </c>
      <c r="S2305" t="s">
        <v>327</v>
      </c>
      <c r="T2305">
        <v>21</v>
      </c>
      <c r="U2305" t="s">
        <v>57</v>
      </c>
      <c r="V2305">
        <v>21320</v>
      </c>
      <c r="W2305">
        <v>76.819999999999993</v>
      </c>
      <c r="X2305">
        <v>9.11</v>
      </c>
      <c r="Y2305">
        <v>0</v>
      </c>
      <c r="Z2305">
        <v>-58.45</v>
      </c>
      <c r="AA2305">
        <v>27.48</v>
      </c>
      <c r="AB2305">
        <v>5</v>
      </c>
      <c r="AC2305">
        <v>73.92</v>
      </c>
      <c r="AD2305">
        <v>73.92</v>
      </c>
      <c r="AE2305" t="s">
        <v>10039</v>
      </c>
      <c r="AF2305" t="s">
        <v>7308</v>
      </c>
      <c r="AG2305" t="s">
        <v>7308</v>
      </c>
      <c r="AH2305" t="s">
        <v>7309</v>
      </c>
      <c r="AI2305" t="s">
        <v>7310</v>
      </c>
      <c r="AJ2305">
        <v>63</v>
      </c>
      <c r="AK2305" t="s">
        <v>57</v>
      </c>
      <c r="AL2305">
        <v>63200</v>
      </c>
      <c r="AM2305" t="s">
        <v>55</v>
      </c>
      <c r="AN2305" t="s">
        <v>55</v>
      </c>
      <c r="AO2305" t="s">
        <v>55</v>
      </c>
      <c r="AS2305" t="s">
        <v>343</v>
      </c>
      <c r="AT2305">
        <v>0</v>
      </c>
      <c r="AU2305">
        <v>0</v>
      </c>
      <c r="AV2305">
        <v>0</v>
      </c>
      <c r="BB2305">
        <v>0</v>
      </c>
      <c r="BC2305">
        <v>0</v>
      </c>
      <c r="BD2305" t="s">
        <v>60</v>
      </c>
      <c r="BE2305" s="5" t="s">
        <v>3831</v>
      </c>
      <c r="BF2305">
        <v>634343823</v>
      </c>
      <c r="BH2305" t="s">
        <v>323</v>
      </c>
      <c r="BI2305" t="s">
        <v>320</v>
      </c>
      <c r="BJ2305">
        <v>0.4861111111111111</v>
      </c>
      <c r="BK2305">
        <v>66.2</v>
      </c>
      <c r="BL2305">
        <v>7.85</v>
      </c>
      <c r="BM2305">
        <v>0</v>
      </c>
      <c r="BN2305">
        <v>-50.37</v>
      </c>
      <c r="BO2305">
        <v>23.68</v>
      </c>
      <c r="BP2305" t="s">
        <v>60</v>
      </c>
      <c r="BQ2305">
        <v>1.160362033</v>
      </c>
      <c r="BR2305" t="s">
        <v>61</v>
      </c>
    </row>
    <row r="2306" spans="1:70" x14ac:dyDescent="0.2">
      <c r="A2306" s="19">
        <f t="shared" si="84"/>
        <v>19.170000000000002</v>
      </c>
      <c r="B2306" s="20">
        <v>3752</v>
      </c>
      <c r="D2306" s="2" t="s">
        <v>1381</v>
      </c>
      <c r="E2306" s="2" t="str">
        <f t="shared" si="85"/>
        <v>ST</v>
      </c>
      <c r="F2306">
        <v>200720433</v>
      </c>
      <c r="G2306">
        <v>202606</v>
      </c>
      <c r="H2306" t="s">
        <v>52</v>
      </c>
      <c r="I2306" t="s">
        <v>321</v>
      </c>
      <c r="J2306" t="s">
        <v>322</v>
      </c>
      <c r="K2306" t="s">
        <v>54</v>
      </c>
      <c r="L2306" s="5" t="s">
        <v>5697</v>
      </c>
      <c r="M2306" s="5" t="s">
        <v>5681</v>
      </c>
      <c r="N2306" s="21">
        <v>873431817369</v>
      </c>
      <c r="P2306" t="s">
        <v>326</v>
      </c>
      <c r="Q2306" t="s">
        <v>326</v>
      </c>
      <c r="R2306" t="s">
        <v>56</v>
      </c>
      <c r="S2306" t="s">
        <v>327</v>
      </c>
      <c r="T2306">
        <v>21</v>
      </c>
      <c r="U2306" t="s">
        <v>57</v>
      </c>
      <c r="V2306">
        <v>21320</v>
      </c>
      <c r="W2306">
        <v>92.02</v>
      </c>
      <c r="X2306">
        <v>10.91</v>
      </c>
      <c r="Y2306">
        <v>0</v>
      </c>
      <c r="Z2306">
        <v>-70.03</v>
      </c>
      <c r="AA2306">
        <v>32.909999999999997</v>
      </c>
      <c r="AB2306">
        <v>7</v>
      </c>
      <c r="AC2306">
        <v>96.8</v>
      </c>
      <c r="AD2306">
        <v>96.8</v>
      </c>
      <c r="AE2306" t="s">
        <v>10040</v>
      </c>
      <c r="AF2306" t="s">
        <v>7311</v>
      </c>
      <c r="AG2306" t="s">
        <v>7311</v>
      </c>
      <c r="AH2306" t="s">
        <v>7312</v>
      </c>
      <c r="AI2306" t="s">
        <v>7313</v>
      </c>
      <c r="AJ2306">
        <v>18</v>
      </c>
      <c r="AK2306" t="s">
        <v>57</v>
      </c>
      <c r="AL2306">
        <v>18400</v>
      </c>
      <c r="AM2306" t="s">
        <v>55</v>
      </c>
      <c r="AN2306" t="s">
        <v>55</v>
      </c>
      <c r="AO2306" t="s">
        <v>55</v>
      </c>
      <c r="AS2306" t="s">
        <v>343</v>
      </c>
      <c r="AT2306">
        <v>0</v>
      </c>
      <c r="AU2306">
        <v>0</v>
      </c>
      <c r="AV2306">
        <v>0</v>
      </c>
      <c r="BB2306">
        <v>0</v>
      </c>
      <c r="BC2306">
        <v>0</v>
      </c>
      <c r="BD2306" t="s">
        <v>60</v>
      </c>
      <c r="BE2306" s="5" t="s">
        <v>5226</v>
      </c>
      <c r="BF2306">
        <v>634353938</v>
      </c>
      <c r="BH2306" t="s">
        <v>323</v>
      </c>
      <c r="BI2306" t="s">
        <v>320</v>
      </c>
      <c r="BJ2306">
        <v>0.40416666666666667</v>
      </c>
      <c r="BK2306">
        <v>80.2</v>
      </c>
      <c r="BL2306">
        <v>9.51</v>
      </c>
      <c r="BM2306">
        <v>0</v>
      </c>
      <c r="BN2306">
        <v>-61.03</v>
      </c>
      <c r="BO2306">
        <v>28.68</v>
      </c>
      <c r="BP2306" t="s">
        <v>60</v>
      </c>
      <c r="BQ2306">
        <v>1.1474074329999999</v>
      </c>
      <c r="BR2306" t="s">
        <v>61</v>
      </c>
    </row>
    <row r="2307" spans="1:70" x14ac:dyDescent="0.2">
      <c r="A2307" s="19">
        <f t="shared" si="84"/>
        <v>22.510000000000005</v>
      </c>
      <c r="B2307" s="20">
        <v>3752</v>
      </c>
      <c r="D2307" s="2" t="s">
        <v>1381</v>
      </c>
      <c r="E2307" s="2" t="str">
        <f t="shared" si="85"/>
        <v>ST</v>
      </c>
      <c r="F2307">
        <v>200720433</v>
      </c>
      <c r="G2307">
        <v>202606</v>
      </c>
      <c r="H2307" t="s">
        <v>52</v>
      </c>
      <c r="I2307" t="s">
        <v>321</v>
      </c>
      <c r="J2307" t="s">
        <v>322</v>
      </c>
      <c r="K2307" t="s">
        <v>54</v>
      </c>
      <c r="L2307" s="5" t="s">
        <v>3831</v>
      </c>
      <c r="M2307" s="5" t="s">
        <v>5697</v>
      </c>
      <c r="N2307" s="21">
        <v>873291238750</v>
      </c>
      <c r="P2307" t="s">
        <v>326</v>
      </c>
      <c r="Q2307" t="s">
        <v>326</v>
      </c>
      <c r="R2307" t="s">
        <v>56</v>
      </c>
      <c r="S2307" t="s">
        <v>327</v>
      </c>
      <c r="T2307">
        <v>21</v>
      </c>
      <c r="U2307" t="s">
        <v>57</v>
      </c>
      <c r="V2307">
        <v>21320</v>
      </c>
      <c r="W2307">
        <v>108.1</v>
      </c>
      <c r="X2307">
        <v>12.81</v>
      </c>
      <c r="Y2307">
        <v>0</v>
      </c>
      <c r="Z2307">
        <v>-82.27</v>
      </c>
      <c r="AA2307">
        <v>38.64</v>
      </c>
      <c r="AB2307">
        <v>7</v>
      </c>
      <c r="AC2307">
        <v>117.92</v>
      </c>
      <c r="AD2307">
        <v>117.92</v>
      </c>
      <c r="AE2307" t="s">
        <v>10041</v>
      </c>
      <c r="AF2307" t="s">
        <v>7314</v>
      </c>
      <c r="AG2307" t="s">
        <v>7314</v>
      </c>
      <c r="AH2307" t="s">
        <v>7315</v>
      </c>
      <c r="AI2307" t="s">
        <v>7316</v>
      </c>
      <c r="AJ2307">
        <v>83</v>
      </c>
      <c r="AK2307" t="s">
        <v>57</v>
      </c>
      <c r="AL2307">
        <v>83350</v>
      </c>
      <c r="AM2307" t="s">
        <v>55</v>
      </c>
      <c r="AN2307" t="s">
        <v>55</v>
      </c>
      <c r="AO2307" t="s">
        <v>55</v>
      </c>
      <c r="AS2307" t="s">
        <v>343</v>
      </c>
      <c r="AT2307">
        <v>30</v>
      </c>
      <c r="AU2307">
        <v>32</v>
      </c>
      <c r="AV2307">
        <v>40</v>
      </c>
      <c r="BB2307">
        <v>0</v>
      </c>
      <c r="BC2307">
        <v>0</v>
      </c>
      <c r="BD2307" t="s">
        <v>60</v>
      </c>
      <c r="BE2307" s="5" t="s">
        <v>5226</v>
      </c>
      <c r="BF2307">
        <v>634353938</v>
      </c>
      <c r="BH2307" t="s">
        <v>323</v>
      </c>
      <c r="BI2307" t="s">
        <v>320</v>
      </c>
      <c r="BJ2307">
        <v>0.49375000000000002</v>
      </c>
      <c r="BK2307">
        <v>94.2</v>
      </c>
      <c r="BL2307">
        <v>11.16</v>
      </c>
      <c r="BM2307">
        <v>0</v>
      </c>
      <c r="BN2307">
        <v>-71.69</v>
      </c>
      <c r="BO2307">
        <v>33.67</v>
      </c>
      <c r="BP2307" t="s">
        <v>60</v>
      </c>
      <c r="BQ2307">
        <v>1.1475391020000001</v>
      </c>
      <c r="BR2307" t="s">
        <v>61</v>
      </c>
    </row>
    <row r="2308" spans="1:70" x14ac:dyDescent="0.2">
      <c r="A2308" s="19">
        <f t="shared" si="84"/>
        <v>9.8000000000000007</v>
      </c>
      <c r="B2308" s="20">
        <v>3752</v>
      </c>
      <c r="D2308" s="2" t="s">
        <v>1381</v>
      </c>
      <c r="E2308" s="2" t="str">
        <f t="shared" si="85"/>
        <v>ST</v>
      </c>
      <c r="F2308">
        <v>200720433</v>
      </c>
      <c r="G2308">
        <v>202606</v>
      </c>
      <c r="H2308" t="s">
        <v>52</v>
      </c>
      <c r="I2308" t="s">
        <v>321</v>
      </c>
      <c r="J2308" t="s">
        <v>322</v>
      </c>
      <c r="K2308" t="s">
        <v>54</v>
      </c>
      <c r="L2308" s="5" t="s">
        <v>5681</v>
      </c>
      <c r="M2308" s="5" t="s">
        <v>5682</v>
      </c>
      <c r="N2308" s="21">
        <v>873492257129</v>
      </c>
      <c r="P2308" t="s">
        <v>326</v>
      </c>
      <c r="Q2308" t="s">
        <v>326</v>
      </c>
      <c r="R2308" t="s">
        <v>56</v>
      </c>
      <c r="S2308" t="s">
        <v>327</v>
      </c>
      <c r="T2308">
        <v>21</v>
      </c>
      <c r="U2308" t="s">
        <v>57</v>
      </c>
      <c r="V2308">
        <v>21320</v>
      </c>
      <c r="W2308">
        <v>46.93</v>
      </c>
      <c r="X2308">
        <v>5.56</v>
      </c>
      <c r="Y2308">
        <v>0</v>
      </c>
      <c r="Z2308">
        <v>-35.71</v>
      </c>
      <c r="AA2308">
        <v>16.78</v>
      </c>
      <c r="AB2308">
        <v>3</v>
      </c>
      <c r="AC2308">
        <v>34.979999999999997</v>
      </c>
      <c r="AD2308">
        <v>34.979999999999997</v>
      </c>
      <c r="AE2308" t="s">
        <v>10042</v>
      </c>
      <c r="AF2308" t="s">
        <v>7317</v>
      </c>
      <c r="AG2308" t="s">
        <v>7317</v>
      </c>
      <c r="AH2308" t="s">
        <v>7318</v>
      </c>
      <c r="AI2308" t="s">
        <v>7319</v>
      </c>
      <c r="AJ2308">
        <v>29</v>
      </c>
      <c r="AK2308" t="s">
        <v>57</v>
      </c>
      <c r="AL2308">
        <v>29300</v>
      </c>
      <c r="AM2308" t="s">
        <v>55</v>
      </c>
      <c r="AN2308" t="s">
        <v>55</v>
      </c>
      <c r="AO2308" t="s">
        <v>55</v>
      </c>
      <c r="AS2308" t="s">
        <v>343</v>
      </c>
      <c r="AT2308">
        <v>0</v>
      </c>
      <c r="AU2308">
        <v>0</v>
      </c>
      <c r="AV2308">
        <v>0</v>
      </c>
      <c r="BB2308">
        <v>0</v>
      </c>
      <c r="BC2308">
        <v>0</v>
      </c>
      <c r="BD2308" t="s">
        <v>60</v>
      </c>
      <c r="BE2308" s="5" t="s">
        <v>5226</v>
      </c>
      <c r="BF2308">
        <v>634353938</v>
      </c>
      <c r="BH2308" t="s">
        <v>323</v>
      </c>
      <c r="BI2308" t="s">
        <v>320</v>
      </c>
      <c r="BJ2308">
        <v>0.51527777777777772</v>
      </c>
      <c r="BK2308">
        <v>41</v>
      </c>
      <c r="BL2308">
        <v>4.8600000000000003</v>
      </c>
      <c r="BM2308">
        <v>0</v>
      </c>
      <c r="BN2308">
        <v>-31.2</v>
      </c>
      <c r="BO2308">
        <v>14.66</v>
      </c>
      <c r="BP2308" t="s">
        <v>60</v>
      </c>
      <c r="BQ2308">
        <v>1.1446231330000001</v>
      </c>
      <c r="BR2308" t="s">
        <v>61</v>
      </c>
    </row>
    <row r="2309" spans="1:70" x14ac:dyDescent="0.2">
      <c r="A2309" s="19">
        <f t="shared" si="84"/>
        <v>5.7799999999999976</v>
      </c>
      <c r="B2309" s="20">
        <v>3752</v>
      </c>
      <c r="D2309" s="2" t="s">
        <v>1381</v>
      </c>
      <c r="E2309" s="2" t="str">
        <f t="shared" si="85"/>
        <v>ST</v>
      </c>
      <c r="F2309">
        <v>200720433</v>
      </c>
      <c r="G2309">
        <v>202606</v>
      </c>
      <c r="H2309" t="s">
        <v>52</v>
      </c>
      <c r="I2309" t="s">
        <v>321</v>
      </c>
      <c r="J2309" t="s">
        <v>322</v>
      </c>
      <c r="K2309" t="s">
        <v>54</v>
      </c>
      <c r="L2309" s="5">
        <v>46332</v>
      </c>
      <c r="M2309" s="5">
        <v>46362</v>
      </c>
      <c r="N2309" s="21">
        <v>872934637729</v>
      </c>
      <c r="P2309" t="s">
        <v>326</v>
      </c>
      <c r="Q2309" t="s">
        <v>326</v>
      </c>
      <c r="R2309" t="s">
        <v>56</v>
      </c>
      <c r="S2309" t="s">
        <v>327</v>
      </c>
      <c r="T2309">
        <v>21</v>
      </c>
      <c r="U2309" t="s">
        <v>57</v>
      </c>
      <c r="V2309">
        <v>21320</v>
      </c>
      <c r="W2309">
        <v>27.95</v>
      </c>
      <c r="X2309">
        <v>3.3</v>
      </c>
      <c r="Y2309">
        <v>0</v>
      </c>
      <c r="Z2309">
        <v>-21.27</v>
      </c>
      <c r="AA2309">
        <v>9.98</v>
      </c>
      <c r="AB2309">
        <v>1</v>
      </c>
      <c r="AC2309">
        <v>8.8000000000000007</v>
      </c>
      <c r="AD2309">
        <v>8.8000000000000007</v>
      </c>
      <c r="AE2309" t="s">
        <v>10043</v>
      </c>
      <c r="AF2309" t="s">
        <v>1971</v>
      </c>
      <c r="AG2309" t="s">
        <v>1971</v>
      </c>
      <c r="AH2309" t="s">
        <v>1972</v>
      </c>
      <c r="AI2309" t="s">
        <v>546</v>
      </c>
      <c r="AJ2309">
        <v>26</v>
      </c>
      <c r="AK2309" t="s">
        <v>57</v>
      </c>
      <c r="AL2309">
        <v>26000</v>
      </c>
      <c r="AM2309" t="s">
        <v>55</v>
      </c>
      <c r="AN2309" t="s">
        <v>55</v>
      </c>
      <c r="AO2309" t="s">
        <v>55</v>
      </c>
      <c r="AS2309" t="s">
        <v>343</v>
      </c>
      <c r="AT2309">
        <v>15</v>
      </c>
      <c r="AU2309">
        <v>33</v>
      </c>
      <c r="AV2309">
        <v>40</v>
      </c>
      <c r="BB2309">
        <v>0</v>
      </c>
      <c r="BC2309">
        <v>0</v>
      </c>
      <c r="BD2309" t="s">
        <v>60</v>
      </c>
      <c r="BE2309" s="5" t="s">
        <v>3831</v>
      </c>
      <c r="BF2309">
        <v>634343823</v>
      </c>
      <c r="BH2309" t="s">
        <v>323</v>
      </c>
      <c r="BI2309" t="s">
        <v>320</v>
      </c>
      <c r="BJ2309">
        <v>0.47083333333333333</v>
      </c>
      <c r="BK2309">
        <v>24.2</v>
      </c>
      <c r="BL2309">
        <v>2.86</v>
      </c>
      <c r="BM2309">
        <v>0</v>
      </c>
      <c r="BN2309">
        <v>-18.420000000000002</v>
      </c>
      <c r="BO2309">
        <v>8.64</v>
      </c>
      <c r="BP2309" t="s">
        <v>60</v>
      </c>
      <c r="BQ2309">
        <v>1.1549344580000001</v>
      </c>
      <c r="BR2309" t="s">
        <v>61</v>
      </c>
    </row>
    <row r="2310" spans="1:70" x14ac:dyDescent="0.2">
      <c r="A2310" s="19">
        <f t="shared" si="84"/>
        <v>13.809999999999995</v>
      </c>
      <c r="B2310" s="20">
        <v>3752</v>
      </c>
      <c r="D2310" s="2" t="s">
        <v>1381</v>
      </c>
      <c r="E2310" s="2" t="str">
        <f t="shared" si="85"/>
        <v>ST</v>
      </c>
      <c r="F2310">
        <v>200720433</v>
      </c>
      <c r="G2310">
        <v>202606</v>
      </c>
      <c r="H2310" t="s">
        <v>52</v>
      </c>
      <c r="I2310" t="s">
        <v>321</v>
      </c>
      <c r="J2310" t="s">
        <v>322</v>
      </c>
      <c r="K2310" t="s">
        <v>54</v>
      </c>
      <c r="L2310" s="5">
        <v>46362</v>
      </c>
      <c r="M2310" s="5" t="s">
        <v>2497</v>
      </c>
      <c r="N2310" s="21">
        <v>872941666473</v>
      </c>
      <c r="P2310" t="s">
        <v>326</v>
      </c>
      <c r="Q2310" t="s">
        <v>326</v>
      </c>
      <c r="R2310" t="s">
        <v>56</v>
      </c>
      <c r="S2310" t="s">
        <v>327</v>
      </c>
      <c r="T2310">
        <v>21</v>
      </c>
      <c r="U2310" t="s">
        <v>57</v>
      </c>
      <c r="V2310">
        <v>21320</v>
      </c>
      <c r="W2310">
        <v>66.75</v>
      </c>
      <c r="X2310">
        <v>7.9</v>
      </c>
      <c r="Y2310">
        <v>0</v>
      </c>
      <c r="Z2310">
        <v>-50.8</v>
      </c>
      <c r="AA2310">
        <v>23.85</v>
      </c>
      <c r="AB2310">
        <v>4</v>
      </c>
      <c r="AC2310">
        <v>61.16</v>
      </c>
      <c r="AD2310">
        <v>61.16</v>
      </c>
      <c r="AE2310" t="s">
        <v>9832</v>
      </c>
      <c r="AF2310" t="s">
        <v>6735</v>
      </c>
      <c r="AG2310" t="s">
        <v>6735</v>
      </c>
      <c r="AH2310" t="s">
        <v>1932</v>
      </c>
      <c r="AI2310" t="s">
        <v>1031</v>
      </c>
      <c r="AJ2310">
        <v>50</v>
      </c>
      <c r="AK2310" t="s">
        <v>57</v>
      </c>
      <c r="AL2310">
        <v>50110</v>
      </c>
      <c r="AM2310" t="s">
        <v>55</v>
      </c>
      <c r="AN2310" t="s">
        <v>55</v>
      </c>
      <c r="AO2310" t="s">
        <v>55</v>
      </c>
      <c r="AS2310" t="s">
        <v>343</v>
      </c>
      <c r="AT2310">
        <v>4</v>
      </c>
      <c r="AU2310">
        <v>74</v>
      </c>
      <c r="AV2310">
        <v>116</v>
      </c>
      <c r="BB2310">
        <v>0</v>
      </c>
      <c r="BC2310">
        <v>0</v>
      </c>
      <c r="BD2310" t="s">
        <v>60</v>
      </c>
      <c r="BE2310" s="5" t="s">
        <v>3831</v>
      </c>
      <c r="BF2310">
        <v>634343823</v>
      </c>
      <c r="BH2310" t="s">
        <v>323</v>
      </c>
      <c r="BI2310" t="s">
        <v>320</v>
      </c>
      <c r="BJ2310">
        <v>0.43125000000000002</v>
      </c>
      <c r="BK2310">
        <v>57.8</v>
      </c>
      <c r="BL2310">
        <v>6.84</v>
      </c>
      <c r="BM2310">
        <v>0</v>
      </c>
      <c r="BN2310">
        <v>-43.99</v>
      </c>
      <c r="BO2310">
        <v>20.65</v>
      </c>
      <c r="BP2310" t="s">
        <v>60</v>
      </c>
      <c r="BQ2310">
        <v>1.154814421</v>
      </c>
      <c r="BR2310" t="s">
        <v>61</v>
      </c>
    </row>
    <row r="2311" spans="1:70" x14ac:dyDescent="0.2">
      <c r="A2311" s="19">
        <f t="shared" si="84"/>
        <v>4.7799999999999994</v>
      </c>
      <c r="B2311" s="20">
        <v>3752</v>
      </c>
      <c r="D2311" s="2" t="s">
        <v>1381</v>
      </c>
      <c r="E2311" s="2" t="str">
        <f t="shared" si="85"/>
        <v>ST</v>
      </c>
      <c r="F2311">
        <v>200720433</v>
      </c>
      <c r="G2311">
        <v>202606</v>
      </c>
      <c r="H2311" t="s">
        <v>52</v>
      </c>
      <c r="I2311" t="s">
        <v>321</v>
      </c>
      <c r="J2311" t="s">
        <v>322</v>
      </c>
      <c r="K2311" t="s">
        <v>54</v>
      </c>
      <c r="L2311" s="5" t="s">
        <v>3831</v>
      </c>
      <c r="M2311" s="5" t="s">
        <v>5697</v>
      </c>
      <c r="N2311" s="21">
        <v>873291074775</v>
      </c>
      <c r="P2311" t="s">
        <v>326</v>
      </c>
      <c r="Q2311" t="s">
        <v>326</v>
      </c>
      <c r="R2311" t="s">
        <v>56</v>
      </c>
      <c r="S2311" t="s">
        <v>327</v>
      </c>
      <c r="T2311">
        <v>21</v>
      </c>
      <c r="U2311" t="s">
        <v>57</v>
      </c>
      <c r="V2311">
        <v>21320</v>
      </c>
      <c r="W2311">
        <v>22.95</v>
      </c>
      <c r="X2311">
        <v>2.72</v>
      </c>
      <c r="Y2311">
        <v>0</v>
      </c>
      <c r="Z2311">
        <v>-17.47</v>
      </c>
      <c r="AA2311">
        <v>8.1999999999999993</v>
      </c>
      <c r="AB2311">
        <v>1</v>
      </c>
      <c r="AC2311">
        <v>2.2000000000000002</v>
      </c>
      <c r="AD2311">
        <v>2.2000000000000002</v>
      </c>
      <c r="AE2311" t="s">
        <v>2386</v>
      </c>
      <c r="AF2311" t="s">
        <v>1939</v>
      </c>
      <c r="AG2311" t="s">
        <v>1939</v>
      </c>
      <c r="AH2311" t="s">
        <v>1940</v>
      </c>
      <c r="AI2311" t="s">
        <v>1941</v>
      </c>
      <c r="AJ2311">
        <v>85</v>
      </c>
      <c r="AK2311" t="s">
        <v>57</v>
      </c>
      <c r="AL2311">
        <v>85120</v>
      </c>
      <c r="AM2311" t="s">
        <v>55</v>
      </c>
      <c r="AN2311" t="s">
        <v>55</v>
      </c>
      <c r="AO2311" t="s">
        <v>55</v>
      </c>
      <c r="AS2311" t="s">
        <v>343</v>
      </c>
      <c r="AT2311">
        <v>0</v>
      </c>
      <c r="AU2311">
        <v>0</v>
      </c>
      <c r="AV2311">
        <v>0</v>
      </c>
      <c r="BB2311">
        <v>0</v>
      </c>
      <c r="BC2311">
        <v>0</v>
      </c>
      <c r="BD2311" t="s">
        <v>60</v>
      </c>
      <c r="BE2311" s="5" t="s">
        <v>5226</v>
      </c>
      <c r="BF2311">
        <v>634353938</v>
      </c>
      <c r="BH2311" t="s">
        <v>323</v>
      </c>
      <c r="BI2311" t="s">
        <v>320</v>
      </c>
      <c r="BJ2311">
        <v>0.5083333333333333</v>
      </c>
      <c r="BK2311">
        <v>20</v>
      </c>
      <c r="BL2311">
        <v>2.37</v>
      </c>
      <c r="BM2311">
        <v>0</v>
      </c>
      <c r="BN2311">
        <v>-15.22</v>
      </c>
      <c r="BO2311">
        <v>7.15</v>
      </c>
      <c r="BP2311" t="s">
        <v>60</v>
      </c>
      <c r="BQ2311">
        <v>1.1475391020000001</v>
      </c>
      <c r="BR2311" t="s">
        <v>61</v>
      </c>
    </row>
    <row r="2312" spans="1:70" x14ac:dyDescent="0.2">
      <c r="A2312" s="19">
        <f t="shared" si="84"/>
        <v>15.489999999999995</v>
      </c>
      <c r="B2312" s="20">
        <v>3752</v>
      </c>
      <c r="D2312" s="2" t="s">
        <v>1381</v>
      </c>
      <c r="E2312" s="2" t="str">
        <f t="shared" si="85"/>
        <v>ST</v>
      </c>
      <c r="F2312">
        <v>200720433</v>
      </c>
      <c r="G2312">
        <v>202606</v>
      </c>
      <c r="H2312" t="s">
        <v>52</v>
      </c>
      <c r="I2312" t="s">
        <v>321</v>
      </c>
      <c r="J2312" t="s">
        <v>322</v>
      </c>
      <c r="K2312" t="s">
        <v>54</v>
      </c>
      <c r="L2312" s="5" t="s">
        <v>3826</v>
      </c>
      <c r="M2312" s="5" t="s">
        <v>3831</v>
      </c>
      <c r="N2312" s="21">
        <v>873141130186</v>
      </c>
      <c r="P2312" t="s">
        <v>326</v>
      </c>
      <c r="Q2312" t="s">
        <v>326</v>
      </c>
      <c r="R2312" t="s">
        <v>56</v>
      </c>
      <c r="S2312" t="s">
        <v>327</v>
      </c>
      <c r="T2312">
        <v>21</v>
      </c>
      <c r="U2312" t="s">
        <v>57</v>
      </c>
      <c r="V2312">
        <v>21320</v>
      </c>
      <c r="W2312">
        <v>75.17</v>
      </c>
      <c r="X2312">
        <v>8.91</v>
      </c>
      <c r="Y2312">
        <v>0</v>
      </c>
      <c r="Z2312">
        <v>-57.2</v>
      </c>
      <c r="AA2312">
        <v>26.88</v>
      </c>
      <c r="AB2312">
        <v>6</v>
      </c>
      <c r="AC2312">
        <v>70.84</v>
      </c>
      <c r="AD2312">
        <v>70.84</v>
      </c>
      <c r="AE2312" t="s">
        <v>2431</v>
      </c>
      <c r="AF2312" t="s">
        <v>2182</v>
      </c>
      <c r="AG2312" t="s">
        <v>2182</v>
      </c>
      <c r="AH2312" t="s">
        <v>2183</v>
      </c>
      <c r="AI2312" t="s">
        <v>2184</v>
      </c>
      <c r="AJ2312">
        <v>85</v>
      </c>
      <c r="AK2312" t="s">
        <v>57</v>
      </c>
      <c r="AL2312">
        <v>85400</v>
      </c>
      <c r="AM2312" t="s">
        <v>55</v>
      </c>
      <c r="AN2312" t="s">
        <v>55</v>
      </c>
      <c r="AO2312" t="s">
        <v>55</v>
      </c>
      <c r="AS2312" t="s">
        <v>343</v>
      </c>
      <c r="AT2312">
        <v>0</v>
      </c>
      <c r="AU2312">
        <v>0</v>
      </c>
      <c r="AV2312">
        <v>0</v>
      </c>
      <c r="BB2312">
        <v>0</v>
      </c>
      <c r="BC2312">
        <v>0</v>
      </c>
      <c r="BD2312" t="s">
        <v>60</v>
      </c>
      <c r="BE2312" s="5" t="s">
        <v>5226</v>
      </c>
      <c r="BF2312">
        <v>634353938</v>
      </c>
      <c r="BH2312" t="s">
        <v>323</v>
      </c>
      <c r="BI2312" t="s">
        <v>320</v>
      </c>
      <c r="BJ2312">
        <v>0.40277777777777779</v>
      </c>
      <c r="BK2312">
        <v>64.8</v>
      </c>
      <c r="BL2312">
        <v>7.68</v>
      </c>
      <c r="BM2312">
        <v>0</v>
      </c>
      <c r="BN2312">
        <v>-49.31</v>
      </c>
      <c r="BO2312">
        <v>23.17</v>
      </c>
      <c r="BP2312" t="s">
        <v>60</v>
      </c>
      <c r="BQ2312">
        <v>1.1600389769999999</v>
      </c>
      <c r="BR2312" t="s">
        <v>61</v>
      </c>
    </row>
    <row r="2313" spans="1:70" x14ac:dyDescent="0.2">
      <c r="A2313" s="19">
        <f t="shared" si="84"/>
        <v>6.4499999999999993</v>
      </c>
      <c r="B2313" s="20">
        <v>3752</v>
      </c>
      <c r="D2313" s="2" t="s">
        <v>1381</v>
      </c>
      <c r="E2313" s="2" t="str">
        <f t="shared" si="85"/>
        <v>ST</v>
      </c>
      <c r="F2313">
        <v>200720433</v>
      </c>
      <c r="G2313">
        <v>202606</v>
      </c>
      <c r="H2313" t="s">
        <v>52</v>
      </c>
      <c r="I2313" t="s">
        <v>321</v>
      </c>
      <c r="J2313" t="s">
        <v>322</v>
      </c>
      <c r="K2313" t="s">
        <v>54</v>
      </c>
      <c r="L2313" s="5" t="s">
        <v>5697</v>
      </c>
      <c r="M2313" s="5" t="s">
        <v>5681</v>
      </c>
      <c r="N2313" s="21">
        <v>873425153330</v>
      </c>
      <c r="P2313" t="s">
        <v>326</v>
      </c>
      <c r="Q2313" t="s">
        <v>326</v>
      </c>
      <c r="R2313" t="s">
        <v>56</v>
      </c>
      <c r="S2313" t="s">
        <v>327</v>
      </c>
      <c r="T2313">
        <v>21</v>
      </c>
      <c r="U2313" t="s">
        <v>57</v>
      </c>
      <c r="V2313">
        <v>21320</v>
      </c>
      <c r="W2313">
        <v>30.98</v>
      </c>
      <c r="X2313">
        <v>3.67</v>
      </c>
      <c r="Y2313">
        <v>0</v>
      </c>
      <c r="Z2313">
        <v>-23.58</v>
      </c>
      <c r="AA2313">
        <v>11.07</v>
      </c>
      <c r="AB2313">
        <v>1</v>
      </c>
      <c r="AC2313">
        <v>13.2</v>
      </c>
      <c r="AD2313">
        <v>13.2</v>
      </c>
      <c r="AE2313" t="s">
        <v>10044</v>
      </c>
      <c r="AF2313" t="s">
        <v>7320</v>
      </c>
      <c r="AG2313" t="s">
        <v>7320</v>
      </c>
      <c r="AH2313" t="s">
        <v>7321</v>
      </c>
      <c r="AI2313" t="s">
        <v>560</v>
      </c>
      <c r="AJ2313">
        <v>32</v>
      </c>
      <c r="AK2313" t="s">
        <v>57</v>
      </c>
      <c r="AL2313">
        <v>32000</v>
      </c>
      <c r="AM2313" t="s">
        <v>55</v>
      </c>
      <c r="AN2313" t="s">
        <v>55</v>
      </c>
      <c r="AO2313" t="s">
        <v>55</v>
      </c>
      <c r="AS2313" t="s">
        <v>343</v>
      </c>
      <c r="AT2313">
        <v>0</v>
      </c>
      <c r="AU2313">
        <v>0</v>
      </c>
      <c r="AV2313">
        <v>0</v>
      </c>
      <c r="BB2313">
        <v>0</v>
      </c>
      <c r="BC2313">
        <v>0</v>
      </c>
      <c r="BD2313" t="s">
        <v>60</v>
      </c>
      <c r="BE2313" s="5" t="s">
        <v>5226</v>
      </c>
      <c r="BF2313">
        <v>634353938</v>
      </c>
      <c r="BH2313" t="s">
        <v>323</v>
      </c>
      <c r="BI2313" t="s">
        <v>320</v>
      </c>
      <c r="BJ2313">
        <v>0.39374999999999999</v>
      </c>
      <c r="BK2313">
        <v>27</v>
      </c>
      <c r="BL2313">
        <v>3.2</v>
      </c>
      <c r="BM2313">
        <v>0</v>
      </c>
      <c r="BN2313">
        <v>-20.55</v>
      </c>
      <c r="BO2313">
        <v>9.65</v>
      </c>
      <c r="BP2313" t="s">
        <v>60</v>
      </c>
      <c r="BQ2313">
        <v>1.1474074329999999</v>
      </c>
      <c r="BR2313" t="s">
        <v>61</v>
      </c>
    </row>
    <row r="2314" spans="1:70" x14ac:dyDescent="0.2">
      <c r="A2314" s="19">
        <f t="shared" si="84"/>
        <v>9.1300000000000026</v>
      </c>
      <c r="B2314" s="20">
        <v>3752</v>
      </c>
      <c r="D2314" s="2" t="s">
        <v>1381</v>
      </c>
      <c r="E2314" s="2" t="str">
        <f t="shared" si="85"/>
        <v>ST</v>
      </c>
      <c r="F2314">
        <v>200720433</v>
      </c>
      <c r="G2314">
        <v>202606</v>
      </c>
      <c r="H2314" t="s">
        <v>52</v>
      </c>
      <c r="I2314" t="s">
        <v>321</v>
      </c>
      <c r="J2314" t="s">
        <v>322</v>
      </c>
      <c r="K2314" t="s">
        <v>54</v>
      </c>
      <c r="L2314" s="5" t="s">
        <v>5697</v>
      </c>
      <c r="M2314" s="5" t="s">
        <v>5681</v>
      </c>
      <c r="N2314" s="21">
        <v>873429934824</v>
      </c>
      <c r="P2314" t="s">
        <v>326</v>
      </c>
      <c r="Q2314" t="s">
        <v>326</v>
      </c>
      <c r="R2314" t="s">
        <v>56</v>
      </c>
      <c r="S2314" t="s">
        <v>327</v>
      </c>
      <c r="T2314">
        <v>21</v>
      </c>
      <c r="U2314" t="s">
        <v>57</v>
      </c>
      <c r="V2314">
        <v>21320</v>
      </c>
      <c r="W2314">
        <v>43.83</v>
      </c>
      <c r="X2314">
        <v>5.2</v>
      </c>
      <c r="Y2314">
        <v>0</v>
      </c>
      <c r="Z2314">
        <v>-33.36</v>
      </c>
      <c r="AA2314">
        <v>15.67</v>
      </c>
      <c r="AB2314">
        <v>2</v>
      </c>
      <c r="AC2314">
        <v>30.8</v>
      </c>
      <c r="AD2314">
        <v>30.8</v>
      </c>
      <c r="AE2314" t="s">
        <v>10045</v>
      </c>
      <c r="AF2314" t="s">
        <v>7322</v>
      </c>
      <c r="AG2314" t="s">
        <v>7322</v>
      </c>
      <c r="AH2314" t="s">
        <v>7323</v>
      </c>
      <c r="AI2314" t="s">
        <v>7324</v>
      </c>
      <c r="AJ2314">
        <v>60</v>
      </c>
      <c r="AK2314" t="s">
        <v>57</v>
      </c>
      <c r="AL2314">
        <v>60210</v>
      </c>
      <c r="AM2314" t="s">
        <v>55</v>
      </c>
      <c r="AN2314" t="s">
        <v>55</v>
      </c>
      <c r="AO2314" t="s">
        <v>55</v>
      </c>
      <c r="AS2314" t="s">
        <v>343</v>
      </c>
      <c r="AT2314">
        <v>0</v>
      </c>
      <c r="AU2314">
        <v>0</v>
      </c>
      <c r="AV2314">
        <v>0</v>
      </c>
      <c r="BB2314">
        <v>0</v>
      </c>
      <c r="BC2314">
        <v>0</v>
      </c>
      <c r="BD2314" t="s">
        <v>60</v>
      </c>
      <c r="BE2314" s="5" t="s">
        <v>5226</v>
      </c>
      <c r="BF2314">
        <v>634353938</v>
      </c>
      <c r="BH2314" t="s">
        <v>323</v>
      </c>
      <c r="BI2314" t="s">
        <v>320</v>
      </c>
      <c r="BJ2314">
        <v>0.44305555555555554</v>
      </c>
      <c r="BK2314">
        <v>38.200000000000003</v>
      </c>
      <c r="BL2314">
        <v>4.53</v>
      </c>
      <c r="BM2314">
        <v>0</v>
      </c>
      <c r="BN2314">
        <v>-29.07</v>
      </c>
      <c r="BO2314">
        <v>13.66</v>
      </c>
      <c r="BP2314" t="s">
        <v>60</v>
      </c>
      <c r="BQ2314">
        <v>1.1474074329999999</v>
      </c>
      <c r="BR2314" t="s">
        <v>61</v>
      </c>
    </row>
    <row r="2315" spans="1:70" x14ac:dyDescent="0.2">
      <c r="A2315" s="19">
        <f t="shared" ref="A2315:A2378" si="86">BK2315+BN2315</f>
        <v>12.14</v>
      </c>
      <c r="B2315" s="20">
        <v>3752</v>
      </c>
      <c r="D2315" s="2" t="s">
        <v>1381</v>
      </c>
      <c r="E2315" s="2" t="str">
        <f t="shared" si="85"/>
        <v>ST</v>
      </c>
      <c r="F2315">
        <v>200720433</v>
      </c>
      <c r="G2315">
        <v>202606</v>
      </c>
      <c r="H2315" t="s">
        <v>52</v>
      </c>
      <c r="I2315" t="s">
        <v>321</v>
      </c>
      <c r="J2315" t="s">
        <v>322</v>
      </c>
      <c r="K2315" t="s">
        <v>54</v>
      </c>
      <c r="L2315" s="5" t="s">
        <v>5697</v>
      </c>
      <c r="M2315" s="5" t="s">
        <v>5681</v>
      </c>
      <c r="N2315" s="21">
        <v>873426927363</v>
      </c>
      <c r="P2315" t="s">
        <v>326</v>
      </c>
      <c r="Q2315" t="s">
        <v>326</v>
      </c>
      <c r="R2315" t="s">
        <v>56</v>
      </c>
      <c r="S2315" t="s">
        <v>327</v>
      </c>
      <c r="T2315">
        <v>21</v>
      </c>
      <c r="U2315" t="s">
        <v>57</v>
      </c>
      <c r="V2315">
        <v>21320</v>
      </c>
      <c r="W2315">
        <v>58.29</v>
      </c>
      <c r="X2315">
        <v>6.91</v>
      </c>
      <c r="Y2315">
        <v>0</v>
      </c>
      <c r="Z2315">
        <v>-44.36</v>
      </c>
      <c r="AA2315">
        <v>20.84</v>
      </c>
      <c r="AB2315">
        <v>3</v>
      </c>
      <c r="AC2315">
        <v>49.28</v>
      </c>
      <c r="AD2315">
        <v>49.28</v>
      </c>
      <c r="AE2315" t="s">
        <v>10046</v>
      </c>
      <c r="AF2315" t="s">
        <v>7325</v>
      </c>
      <c r="AG2315" t="s">
        <v>7326</v>
      </c>
      <c r="AH2315" t="s">
        <v>7327</v>
      </c>
      <c r="AI2315" t="s">
        <v>654</v>
      </c>
      <c r="AJ2315">
        <v>83</v>
      </c>
      <c r="AK2315" t="s">
        <v>57</v>
      </c>
      <c r="AL2315">
        <v>83000</v>
      </c>
      <c r="AM2315" t="s">
        <v>55</v>
      </c>
      <c r="AN2315" t="s">
        <v>55</v>
      </c>
      <c r="AO2315" t="s">
        <v>55</v>
      </c>
      <c r="AS2315" t="s">
        <v>343</v>
      </c>
      <c r="AT2315">
        <v>30</v>
      </c>
      <c r="AU2315">
        <v>30</v>
      </c>
      <c r="AV2315">
        <v>39</v>
      </c>
      <c r="BB2315">
        <v>0</v>
      </c>
      <c r="BC2315">
        <v>0</v>
      </c>
      <c r="BD2315" t="s">
        <v>60</v>
      </c>
      <c r="BE2315" s="5" t="s">
        <v>5226</v>
      </c>
      <c r="BF2315">
        <v>634353938</v>
      </c>
      <c r="BH2315" t="s">
        <v>323</v>
      </c>
      <c r="BI2315" t="s">
        <v>320</v>
      </c>
      <c r="BJ2315">
        <v>0.53888888888888886</v>
      </c>
      <c r="BK2315">
        <v>50.8</v>
      </c>
      <c r="BL2315">
        <v>6.02</v>
      </c>
      <c r="BM2315">
        <v>0</v>
      </c>
      <c r="BN2315">
        <v>-38.659999999999997</v>
      </c>
      <c r="BO2315">
        <v>18.16</v>
      </c>
      <c r="BP2315" t="s">
        <v>60</v>
      </c>
      <c r="BQ2315">
        <v>1.1474074329999999</v>
      </c>
      <c r="BR2315" t="s">
        <v>61</v>
      </c>
    </row>
    <row r="2316" spans="1:70" x14ac:dyDescent="0.2">
      <c r="A2316" s="19">
        <f t="shared" si="86"/>
        <v>7.7900000000000027</v>
      </c>
      <c r="B2316" s="20">
        <v>3752</v>
      </c>
      <c r="D2316" s="2" t="s">
        <v>1381</v>
      </c>
      <c r="E2316" s="2" t="str">
        <f t="shared" si="85"/>
        <v>ST</v>
      </c>
      <c r="F2316">
        <v>200720433</v>
      </c>
      <c r="G2316">
        <v>202606</v>
      </c>
      <c r="H2316" t="s">
        <v>52</v>
      </c>
      <c r="I2316" t="s">
        <v>321</v>
      </c>
      <c r="J2316" t="s">
        <v>322</v>
      </c>
      <c r="K2316" t="s">
        <v>54</v>
      </c>
      <c r="L2316" s="5" t="s">
        <v>5697</v>
      </c>
      <c r="M2316" s="5" t="s">
        <v>5681</v>
      </c>
      <c r="N2316" s="21">
        <v>873421172774</v>
      </c>
      <c r="P2316" t="s">
        <v>326</v>
      </c>
      <c r="Q2316" t="s">
        <v>326</v>
      </c>
      <c r="R2316" t="s">
        <v>56</v>
      </c>
      <c r="S2316" t="s">
        <v>327</v>
      </c>
      <c r="T2316">
        <v>21</v>
      </c>
      <c r="U2316" t="s">
        <v>57</v>
      </c>
      <c r="V2316">
        <v>21320</v>
      </c>
      <c r="W2316">
        <v>37.409999999999997</v>
      </c>
      <c r="X2316">
        <v>4.43</v>
      </c>
      <c r="Y2316">
        <v>0</v>
      </c>
      <c r="Z2316">
        <v>-28.47</v>
      </c>
      <c r="AA2316">
        <v>13.37</v>
      </c>
      <c r="AB2316">
        <v>1</v>
      </c>
      <c r="AC2316">
        <v>22</v>
      </c>
      <c r="AD2316">
        <v>22</v>
      </c>
      <c r="AE2316" t="s">
        <v>10047</v>
      </c>
      <c r="AF2316" t="s">
        <v>7328</v>
      </c>
      <c r="AG2316" t="s">
        <v>7329</v>
      </c>
      <c r="AH2316" t="s">
        <v>7330</v>
      </c>
      <c r="AI2316" t="s">
        <v>4296</v>
      </c>
      <c r="AJ2316">
        <v>45</v>
      </c>
      <c r="AK2316" t="s">
        <v>57</v>
      </c>
      <c r="AL2316">
        <v>45200</v>
      </c>
      <c r="AM2316" t="s">
        <v>55</v>
      </c>
      <c r="AN2316" t="s">
        <v>55</v>
      </c>
      <c r="AO2316" t="s">
        <v>55</v>
      </c>
      <c r="AS2316" t="s">
        <v>343</v>
      </c>
      <c r="AT2316">
        <v>30</v>
      </c>
      <c r="AU2316">
        <v>31</v>
      </c>
      <c r="AV2316">
        <v>40</v>
      </c>
      <c r="BB2316">
        <v>0</v>
      </c>
      <c r="BC2316">
        <v>0</v>
      </c>
      <c r="BD2316" t="s">
        <v>60</v>
      </c>
      <c r="BE2316" s="5" t="s">
        <v>5226</v>
      </c>
      <c r="BF2316">
        <v>634353938</v>
      </c>
      <c r="BH2316" t="s">
        <v>323</v>
      </c>
      <c r="BI2316" t="s">
        <v>320</v>
      </c>
      <c r="BJ2316">
        <v>0.41249999999999998</v>
      </c>
      <c r="BK2316">
        <v>32.6</v>
      </c>
      <c r="BL2316">
        <v>3.86</v>
      </c>
      <c r="BM2316">
        <v>0</v>
      </c>
      <c r="BN2316">
        <v>-24.81</v>
      </c>
      <c r="BO2316">
        <v>11.65</v>
      </c>
      <c r="BP2316" t="s">
        <v>60</v>
      </c>
      <c r="BQ2316">
        <v>1.1474074329999999</v>
      </c>
      <c r="BR2316" t="s">
        <v>61</v>
      </c>
    </row>
    <row r="2317" spans="1:70" x14ac:dyDescent="0.2">
      <c r="A2317" s="19">
        <f t="shared" si="86"/>
        <v>9.4600000000000009</v>
      </c>
      <c r="B2317" s="20">
        <v>3752</v>
      </c>
      <c r="D2317" s="2" t="s">
        <v>1381</v>
      </c>
      <c r="E2317" s="2" t="str">
        <f t="shared" si="85"/>
        <v>ST</v>
      </c>
      <c r="F2317">
        <v>200720433</v>
      </c>
      <c r="G2317">
        <v>202606</v>
      </c>
      <c r="H2317" t="s">
        <v>52</v>
      </c>
      <c r="I2317" t="s">
        <v>321</v>
      </c>
      <c r="J2317" t="s">
        <v>322</v>
      </c>
      <c r="K2317" t="s">
        <v>54</v>
      </c>
      <c r="L2317" s="5" t="s">
        <v>3826</v>
      </c>
      <c r="M2317" s="5" t="s">
        <v>5222</v>
      </c>
      <c r="N2317" s="21">
        <v>873250017816</v>
      </c>
      <c r="P2317" t="s">
        <v>326</v>
      </c>
      <c r="Q2317" t="s">
        <v>326</v>
      </c>
      <c r="R2317" t="s">
        <v>56</v>
      </c>
      <c r="S2317" t="s">
        <v>327</v>
      </c>
      <c r="T2317">
        <v>21</v>
      </c>
      <c r="U2317" t="s">
        <v>57</v>
      </c>
      <c r="V2317">
        <v>21320</v>
      </c>
      <c r="W2317">
        <v>45.94</v>
      </c>
      <c r="X2317">
        <v>5.44</v>
      </c>
      <c r="Y2317">
        <v>0</v>
      </c>
      <c r="Z2317">
        <v>-34.96</v>
      </c>
      <c r="AA2317">
        <v>16.41</v>
      </c>
      <c r="AB2317">
        <v>3</v>
      </c>
      <c r="AC2317">
        <v>31.24</v>
      </c>
      <c r="AD2317">
        <v>31.24</v>
      </c>
      <c r="AE2317" t="s">
        <v>10048</v>
      </c>
      <c r="AF2317" t="s">
        <v>5794</v>
      </c>
      <c r="AG2317" t="s">
        <v>5794</v>
      </c>
      <c r="AH2317" t="s">
        <v>7331</v>
      </c>
      <c r="AI2317" t="s">
        <v>7332</v>
      </c>
      <c r="AJ2317">
        <v>57</v>
      </c>
      <c r="AK2317" t="s">
        <v>57</v>
      </c>
      <c r="AL2317">
        <v>57970</v>
      </c>
      <c r="AM2317" t="s">
        <v>55</v>
      </c>
      <c r="AN2317" t="s">
        <v>55</v>
      </c>
      <c r="AO2317" t="s">
        <v>55</v>
      </c>
      <c r="AS2317" t="s">
        <v>343</v>
      </c>
      <c r="AT2317">
        <v>30</v>
      </c>
      <c r="AU2317">
        <v>31</v>
      </c>
      <c r="AV2317">
        <v>39</v>
      </c>
      <c r="BB2317">
        <v>0</v>
      </c>
      <c r="BC2317">
        <v>0</v>
      </c>
      <c r="BD2317" t="s">
        <v>60</v>
      </c>
      <c r="BE2317" s="5" t="s">
        <v>5226</v>
      </c>
      <c r="BF2317">
        <v>634353938</v>
      </c>
      <c r="BH2317" t="s">
        <v>323</v>
      </c>
      <c r="BI2317" t="s">
        <v>320</v>
      </c>
      <c r="BJ2317">
        <v>0.44097222222222221</v>
      </c>
      <c r="BK2317">
        <v>39.6</v>
      </c>
      <c r="BL2317">
        <v>4.6900000000000004</v>
      </c>
      <c r="BM2317">
        <v>0</v>
      </c>
      <c r="BN2317">
        <v>-30.14</v>
      </c>
      <c r="BO2317">
        <v>14.15</v>
      </c>
      <c r="BP2317" t="s">
        <v>60</v>
      </c>
      <c r="BQ2317">
        <v>1.1600389769999999</v>
      </c>
      <c r="BR2317" t="s">
        <v>61</v>
      </c>
    </row>
    <row r="2318" spans="1:70" x14ac:dyDescent="0.2">
      <c r="A2318" s="19">
        <f t="shared" si="86"/>
        <v>12.480000000000004</v>
      </c>
      <c r="B2318" s="20">
        <v>3752</v>
      </c>
      <c r="D2318" s="2" t="s">
        <v>1381</v>
      </c>
      <c r="E2318" s="2" t="str">
        <f t="shared" si="85"/>
        <v>ST</v>
      </c>
      <c r="F2318">
        <v>200720433</v>
      </c>
      <c r="G2318">
        <v>202606</v>
      </c>
      <c r="H2318" t="s">
        <v>52</v>
      </c>
      <c r="I2318" t="s">
        <v>321</v>
      </c>
      <c r="J2318" t="s">
        <v>322</v>
      </c>
      <c r="K2318" t="s">
        <v>54</v>
      </c>
      <c r="L2318" s="5" t="s">
        <v>3825</v>
      </c>
      <c r="M2318" s="5" t="s">
        <v>3826</v>
      </c>
      <c r="N2318" s="21">
        <v>873191838412</v>
      </c>
      <c r="P2318" t="s">
        <v>326</v>
      </c>
      <c r="Q2318" t="s">
        <v>326</v>
      </c>
      <c r="R2318" t="s">
        <v>56</v>
      </c>
      <c r="S2318" t="s">
        <v>327</v>
      </c>
      <c r="T2318">
        <v>21</v>
      </c>
      <c r="U2318" t="s">
        <v>57</v>
      </c>
      <c r="V2318">
        <v>21320</v>
      </c>
      <c r="W2318">
        <v>60.57</v>
      </c>
      <c r="X2318">
        <v>7.18</v>
      </c>
      <c r="Y2318">
        <v>0</v>
      </c>
      <c r="Z2318">
        <v>-46.09</v>
      </c>
      <c r="AA2318">
        <v>21.66</v>
      </c>
      <c r="AB2318">
        <v>3</v>
      </c>
      <c r="AC2318">
        <v>51.04</v>
      </c>
      <c r="AD2318">
        <v>51.04</v>
      </c>
      <c r="AE2318" t="s">
        <v>10049</v>
      </c>
      <c r="AF2318" t="s">
        <v>501</v>
      </c>
      <c r="AG2318" t="s">
        <v>501</v>
      </c>
      <c r="AH2318" t="s">
        <v>7333</v>
      </c>
      <c r="AI2318" t="s">
        <v>7334</v>
      </c>
      <c r="AJ2318">
        <v>31</v>
      </c>
      <c r="AK2318" t="s">
        <v>57</v>
      </c>
      <c r="AL2318">
        <v>31110</v>
      </c>
      <c r="AM2318" t="s">
        <v>55</v>
      </c>
      <c r="AN2318" t="s">
        <v>55</v>
      </c>
      <c r="AO2318" t="s">
        <v>55</v>
      </c>
      <c r="AS2318" t="s">
        <v>343</v>
      </c>
      <c r="AT2318">
        <v>30</v>
      </c>
      <c r="AU2318">
        <v>40</v>
      </c>
      <c r="AV2318">
        <v>31</v>
      </c>
      <c r="BB2318">
        <v>0</v>
      </c>
      <c r="BC2318">
        <v>0</v>
      </c>
      <c r="BD2318" t="s">
        <v>60</v>
      </c>
      <c r="BE2318" s="5" t="s">
        <v>3831</v>
      </c>
      <c r="BF2318">
        <v>634343823</v>
      </c>
      <c r="BH2318" t="s">
        <v>323</v>
      </c>
      <c r="BI2318" t="s">
        <v>320</v>
      </c>
      <c r="BJ2318">
        <v>0.49791666666666667</v>
      </c>
      <c r="BK2318">
        <v>52.2</v>
      </c>
      <c r="BL2318">
        <v>6.19</v>
      </c>
      <c r="BM2318">
        <v>0</v>
      </c>
      <c r="BN2318">
        <v>-39.72</v>
      </c>
      <c r="BO2318">
        <v>18.670000000000002</v>
      </c>
      <c r="BP2318" t="s">
        <v>60</v>
      </c>
      <c r="BQ2318">
        <v>1.160362033</v>
      </c>
      <c r="BR2318" t="s">
        <v>61</v>
      </c>
    </row>
    <row r="2319" spans="1:70" x14ac:dyDescent="0.2">
      <c r="A2319" s="19">
        <f t="shared" si="86"/>
        <v>9.4600000000000009</v>
      </c>
      <c r="B2319" s="20">
        <v>3752</v>
      </c>
      <c r="D2319" s="2" t="s">
        <v>1381</v>
      </c>
      <c r="E2319" s="2" t="str">
        <f t="shared" si="85"/>
        <v>ST</v>
      </c>
      <c r="F2319">
        <v>200720433</v>
      </c>
      <c r="G2319">
        <v>202606</v>
      </c>
      <c r="H2319" t="s">
        <v>52</v>
      </c>
      <c r="I2319" t="s">
        <v>321</v>
      </c>
      <c r="J2319" t="s">
        <v>322</v>
      </c>
      <c r="K2319" t="s">
        <v>54</v>
      </c>
      <c r="L2319" s="5" t="s">
        <v>3831</v>
      </c>
      <c r="M2319" s="5" t="s">
        <v>5697</v>
      </c>
      <c r="N2319" s="21">
        <v>873290869370</v>
      </c>
      <c r="P2319" t="s">
        <v>326</v>
      </c>
      <c r="Q2319" t="s">
        <v>326</v>
      </c>
      <c r="R2319" t="s">
        <v>56</v>
      </c>
      <c r="S2319" t="s">
        <v>327</v>
      </c>
      <c r="T2319">
        <v>21</v>
      </c>
      <c r="U2319" t="s">
        <v>57</v>
      </c>
      <c r="V2319">
        <v>21320</v>
      </c>
      <c r="W2319">
        <v>45.44</v>
      </c>
      <c r="X2319">
        <v>5.38</v>
      </c>
      <c r="Y2319">
        <v>0</v>
      </c>
      <c r="Z2319">
        <v>-34.590000000000003</v>
      </c>
      <c r="AA2319">
        <v>16.239999999999998</v>
      </c>
      <c r="AB2319">
        <v>2</v>
      </c>
      <c r="AC2319">
        <v>33</v>
      </c>
      <c r="AD2319">
        <v>33</v>
      </c>
      <c r="AE2319" t="s">
        <v>10050</v>
      </c>
      <c r="AF2319" t="s">
        <v>7335</v>
      </c>
      <c r="AG2319" t="s">
        <v>7335</v>
      </c>
      <c r="AH2319" t="s">
        <v>7336</v>
      </c>
      <c r="AI2319" t="s">
        <v>7337</v>
      </c>
      <c r="AJ2319">
        <v>3</v>
      </c>
      <c r="AK2319" t="s">
        <v>57</v>
      </c>
      <c r="AL2319">
        <v>3210</v>
      </c>
      <c r="AM2319" t="s">
        <v>55</v>
      </c>
      <c r="AN2319" t="s">
        <v>55</v>
      </c>
      <c r="AO2319" t="s">
        <v>55</v>
      </c>
      <c r="AS2319" t="s">
        <v>343</v>
      </c>
      <c r="AT2319">
        <v>0</v>
      </c>
      <c r="AU2319">
        <v>0</v>
      </c>
      <c r="AV2319">
        <v>0</v>
      </c>
      <c r="BB2319">
        <v>0</v>
      </c>
      <c r="BC2319">
        <v>0</v>
      </c>
      <c r="BD2319" t="s">
        <v>60</v>
      </c>
      <c r="BE2319" s="5" t="s">
        <v>5226</v>
      </c>
      <c r="BF2319">
        <v>634353938</v>
      </c>
      <c r="BH2319" t="s">
        <v>323</v>
      </c>
      <c r="BI2319" t="s">
        <v>320</v>
      </c>
      <c r="BJ2319">
        <v>0.43125000000000002</v>
      </c>
      <c r="BK2319">
        <v>39.6</v>
      </c>
      <c r="BL2319">
        <v>4.6900000000000004</v>
      </c>
      <c r="BM2319">
        <v>0</v>
      </c>
      <c r="BN2319">
        <v>-30.14</v>
      </c>
      <c r="BO2319">
        <v>14.15</v>
      </c>
      <c r="BP2319" t="s">
        <v>60</v>
      </c>
      <c r="BQ2319">
        <v>1.1475391020000001</v>
      </c>
      <c r="BR2319" t="s">
        <v>61</v>
      </c>
    </row>
    <row r="2320" spans="1:70" x14ac:dyDescent="0.2">
      <c r="A2320" s="19">
        <f t="shared" si="86"/>
        <v>13.479999999999997</v>
      </c>
      <c r="B2320" s="20">
        <v>3752</v>
      </c>
      <c r="D2320" s="2" t="s">
        <v>1381</v>
      </c>
      <c r="E2320" s="2" t="str">
        <f t="shared" si="85"/>
        <v>ST</v>
      </c>
      <c r="F2320">
        <v>200720433</v>
      </c>
      <c r="G2320">
        <v>202606</v>
      </c>
      <c r="H2320" t="s">
        <v>52</v>
      </c>
      <c r="I2320" t="s">
        <v>321</v>
      </c>
      <c r="J2320" t="s">
        <v>322</v>
      </c>
      <c r="K2320" t="s">
        <v>54</v>
      </c>
      <c r="L2320" s="5" t="s">
        <v>5681</v>
      </c>
      <c r="M2320" s="5" t="s">
        <v>5682</v>
      </c>
      <c r="N2320" s="21">
        <v>873488163725</v>
      </c>
      <c r="P2320" t="s">
        <v>326</v>
      </c>
      <c r="Q2320" t="s">
        <v>326</v>
      </c>
      <c r="R2320" t="s">
        <v>56</v>
      </c>
      <c r="S2320" t="s">
        <v>327</v>
      </c>
      <c r="T2320">
        <v>21</v>
      </c>
      <c r="U2320" t="s">
        <v>57</v>
      </c>
      <c r="V2320">
        <v>21320</v>
      </c>
      <c r="W2320">
        <v>64.56</v>
      </c>
      <c r="X2320">
        <v>7.65</v>
      </c>
      <c r="Y2320">
        <v>0</v>
      </c>
      <c r="Z2320">
        <v>-49.13</v>
      </c>
      <c r="AA2320">
        <v>23.08</v>
      </c>
      <c r="AB2320">
        <v>4</v>
      </c>
      <c r="AC2320">
        <v>59.4</v>
      </c>
      <c r="AD2320">
        <v>59.4</v>
      </c>
      <c r="AE2320" t="s">
        <v>10051</v>
      </c>
      <c r="AF2320" t="s">
        <v>468</v>
      </c>
      <c r="AG2320" t="s">
        <v>468</v>
      </c>
      <c r="AH2320" t="s">
        <v>3070</v>
      </c>
      <c r="AI2320" t="s">
        <v>2985</v>
      </c>
      <c r="AJ2320">
        <v>56</v>
      </c>
      <c r="AK2320" t="s">
        <v>57</v>
      </c>
      <c r="AL2320">
        <v>56800</v>
      </c>
      <c r="AM2320" t="s">
        <v>55</v>
      </c>
      <c r="AN2320" t="s">
        <v>55</v>
      </c>
      <c r="AO2320" t="s">
        <v>55</v>
      </c>
      <c r="AS2320" t="s">
        <v>343</v>
      </c>
      <c r="AT2320">
        <v>0</v>
      </c>
      <c r="AU2320">
        <v>0</v>
      </c>
      <c r="AV2320">
        <v>0</v>
      </c>
      <c r="BB2320">
        <v>0</v>
      </c>
      <c r="BC2320">
        <v>0</v>
      </c>
      <c r="BD2320" t="s">
        <v>60</v>
      </c>
      <c r="BE2320" s="5" t="s">
        <v>5226</v>
      </c>
      <c r="BF2320">
        <v>634353938</v>
      </c>
      <c r="BH2320" t="s">
        <v>323</v>
      </c>
      <c r="BI2320" t="s">
        <v>320</v>
      </c>
      <c r="BJ2320">
        <v>0.5</v>
      </c>
      <c r="BK2320">
        <v>56.4</v>
      </c>
      <c r="BL2320">
        <v>6.68</v>
      </c>
      <c r="BM2320">
        <v>0</v>
      </c>
      <c r="BN2320">
        <v>-42.92</v>
      </c>
      <c r="BO2320">
        <v>20.16</v>
      </c>
      <c r="BP2320" t="s">
        <v>60</v>
      </c>
      <c r="BQ2320">
        <v>1.1446231330000001</v>
      </c>
      <c r="BR2320" t="s">
        <v>61</v>
      </c>
    </row>
    <row r="2321" spans="1:70" x14ac:dyDescent="0.2">
      <c r="A2321" s="19">
        <f t="shared" si="86"/>
        <v>19.170000000000002</v>
      </c>
      <c r="B2321" s="20">
        <v>3752</v>
      </c>
      <c r="D2321" s="2" t="s">
        <v>1381</v>
      </c>
      <c r="E2321" s="2" t="str">
        <f t="shared" si="85"/>
        <v>ST</v>
      </c>
      <c r="F2321">
        <v>200720433</v>
      </c>
      <c r="G2321">
        <v>202606</v>
      </c>
      <c r="H2321" t="s">
        <v>52</v>
      </c>
      <c r="I2321" t="s">
        <v>321</v>
      </c>
      <c r="J2321" t="s">
        <v>322</v>
      </c>
      <c r="K2321" t="s">
        <v>54</v>
      </c>
      <c r="L2321" s="5" t="s">
        <v>3825</v>
      </c>
      <c r="M2321" s="5" t="s">
        <v>3826</v>
      </c>
      <c r="N2321" s="21">
        <v>873132933528</v>
      </c>
      <c r="P2321" t="s">
        <v>326</v>
      </c>
      <c r="Q2321" t="s">
        <v>326</v>
      </c>
      <c r="R2321" t="s">
        <v>56</v>
      </c>
      <c r="S2321" t="s">
        <v>327</v>
      </c>
      <c r="T2321">
        <v>21</v>
      </c>
      <c r="U2321" t="s">
        <v>57</v>
      </c>
      <c r="V2321">
        <v>21320</v>
      </c>
      <c r="W2321">
        <v>93.06</v>
      </c>
      <c r="X2321">
        <v>11.04</v>
      </c>
      <c r="Y2321">
        <v>0</v>
      </c>
      <c r="Z2321">
        <v>-70.819999999999993</v>
      </c>
      <c r="AA2321">
        <v>33.28</v>
      </c>
      <c r="AB2321">
        <v>10</v>
      </c>
      <c r="AC2321">
        <v>96.8</v>
      </c>
      <c r="AD2321">
        <v>96.8</v>
      </c>
      <c r="AE2321" t="s">
        <v>10052</v>
      </c>
      <c r="AF2321" t="s">
        <v>7338</v>
      </c>
      <c r="AG2321" t="s">
        <v>7338</v>
      </c>
      <c r="AH2321" t="s">
        <v>6245</v>
      </c>
      <c r="AI2321" t="s">
        <v>7339</v>
      </c>
      <c r="AJ2321">
        <v>18</v>
      </c>
      <c r="AK2321" t="s">
        <v>57</v>
      </c>
      <c r="AL2321">
        <v>18200</v>
      </c>
      <c r="AM2321" t="s">
        <v>55</v>
      </c>
      <c r="AN2321" t="s">
        <v>55</v>
      </c>
      <c r="AO2321" t="s">
        <v>55</v>
      </c>
      <c r="AS2321" t="s">
        <v>343</v>
      </c>
      <c r="AT2321">
        <v>0</v>
      </c>
      <c r="AU2321">
        <v>0</v>
      </c>
      <c r="AV2321">
        <v>0</v>
      </c>
      <c r="BB2321">
        <v>0</v>
      </c>
      <c r="BC2321">
        <v>0</v>
      </c>
      <c r="BD2321" t="s">
        <v>60</v>
      </c>
      <c r="BE2321" s="5" t="s">
        <v>3831</v>
      </c>
      <c r="BF2321">
        <v>634343823</v>
      </c>
      <c r="BH2321" t="s">
        <v>323</v>
      </c>
      <c r="BI2321" t="s">
        <v>320</v>
      </c>
      <c r="BJ2321">
        <v>0.52013888888888893</v>
      </c>
      <c r="BK2321">
        <v>80.2</v>
      </c>
      <c r="BL2321">
        <v>9.51</v>
      </c>
      <c r="BM2321">
        <v>0</v>
      </c>
      <c r="BN2321">
        <v>-61.03</v>
      </c>
      <c r="BO2321">
        <v>28.68</v>
      </c>
      <c r="BP2321" t="s">
        <v>60</v>
      </c>
      <c r="BQ2321">
        <v>1.160362033</v>
      </c>
      <c r="BR2321" t="s">
        <v>61</v>
      </c>
    </row>
    <row r="2322" spans="1:70" x14ac:dyDescent="0.2">
      <c r="A2322" s="19">
        <f t="shared" si="86"/>
        <v>10.469999999999999</v>
      </c>
      <c r="B2322" s="20">
        <v>3752</v>
      </c>
      <c r="D2322" s="2" t="s">
        <v>1381</v>
      </c>
      <c r="E2322" s="2" t="str">
        <f t="shared" si="85"/>
        <v>ST</v>
      </c>
      <c r="F2322">
        <v>200720433</v>
      </c>
      <c r="G2322">
        <v>202606</v>
      </c>
      <c r="H2322" t="s">
        <v>52</v>
      </c>
      <c r="I2322" t="s">
        <v>321</v>
      </c>
      <c r="J2322" t="s">
        <v>322</v>
      </c>
      <c r="K2322" t="s">
        <v>54</v>
      </c>
      <c r="L2322" s="5">
        <v>46332</v>
      </c>
      <c r="M2322" s="5">
        <v>46362</v>
      </c>
      <c r="N2322" s="21">
        <v>872942367169</v>
      </c>
      <c r="P2322" t="s">
        <v>326</v>
      </c>
      <c r="Q2322" t="s">
        <v>326</v>
      </c>
      <c r="R2322" t="s">
        <v>56</v>
      </c>
      <c r="S2322" t="s">
        <v>327</v>
      </c>
      <c r="T2322">
        <v>21</v>
      </c>
      <c r="U2322" t="s">
        <v>57</v>
      </c>
      <c r="V2322">
        <v>21320</v>
      </c>
      <c r="W2322">
        <v>50.59</v>
      </c>
      <c r="X2322">
        <v>5.99</v>
      </c>
      <c r="Y2322">
        <v>0</v>
      </c>
      <c r="Z2322">
        <v>-38.49</v>
      </c>
      <c r="AA2322">
        <v>18.09</v>
      </c>
      <c r="AB2322">
        <v>3</v>
      </c>
      <c r="AC2322">
        <v>38.28</v>
      </c>
      <c r="AD2322">
        <v>38.28</v>
      </c>
      <c r="AE2322" t="s">
        <v>10053</v>
      </c>
      <c r="AF2322" t="s">
        <v>7340</v>
      </c>
      <c r="AG2322" t="s">
        <v>7340</v>
      </c>
      <c r="AH2322" t="s">
        <v>7341</v>
      </c>
      <c r="AI2322" t="s">
        <v>7342</v>
      </c>
      <c r="AJ2322">
        <v>2</v>
      </c>
      <c r="AK2322" t="s">
        <v>57</v>
      </c>
      <c r="AL2322">
        <v>2200</v>
      </c>
      <c r="AM2322" t="s">
        <v>55</v>
      </c>
      <c r="AN2322" t="s">
        <v>55</v>
      </c>
      <c r="AO2322" t="s">
        <v>55</v>
      </c>
      <c r="AS2322" t="s">
        <v>343</v>
      </c>
      <c r="AT2322">
        <v>30</v>
      </c>
      <c r="AU2322">
        <v>31</v>
      </c>
      <c r="AV2322">
        <v>39</v>
      </c>
      <c r="BB2322">
        <v>0</v>
      </c>
      <c r="BC2322">
        <v>0</v>
      </c>
      <c r="BD2322" t="s">
        <v>60</v>
      </c>
      <c r="BE2322" s="5" t="s">
        <v>3831</v>
      </c>
      <c r="BF2322">
        <v>634343823</v>
      </c>
      <c r="BH2322" t="s">
        <v>323</v>
      </c>
      <c r="BI2322" t="s">
        <v>320</v>
      </c>
      <c r="BJ2322">
        <v>0.41875000000000001</v>
      </c>
      <c r="BK2322">
        <v>43.8</v>
      </c>
      <c r="BL2322">
        <v>5.19</v>
      </c>
      <c r="BM2322">
        <v>0</v>
      </c>
      <c r="BN2322">
        <v>-33.33</v>
      </c>
      <c r="BO2322">
        <v>15.66</v>
      </c>
      <c r="BP2322" t="s">
        <v>60</v>
      </c>
      <c r="BQ2322">
        <v>1.1549344580000001</v>
      </c>
      <c r="BR2322" t="s">
        <v>61</v>
      </c>
    </row>
    <row r="2323" spans="1:70" x14ac:dyDescent="0.2">
      <c r="A2323" s="19">
        <f t="shared" si="86"/>
        <v>9.4600000000000009</v>
      </c>
      <c r="B2323" s="20">
        <v>3752</v>
      </c>
      <c r="D2323" s="2" t="s">
        <v>1381</v>
      </c>
      <c r="E2323" s="2" t="str">
        <f t="shared" si="85"/>
        <v>ST</v>
      </c>
      <c r="F2323">
        <v>200720433</v>
      </c>
      <c r="G2323">
        <v>202606</v>
      </c>
      <c r="H2323" t="s">
        <v>52</v>
      </c>
      <c r="I2323" t="s">
        <v>321</v>
      </c>
      <c r="J2323" t="s">
        <v>322</v>
      </c>
      <c r="K2323" t="s">
        <v>54</v>
      </c>
      <c r="L2323" s="5">
        <v>46362</v>
      </c>
      <c r="M2323" s="5" t="s">
        <v>2497</v>
      </c>
      <c r="N2323" s="21">
        <v>872990332589</v>
      </c>
      <c r="P2323" t="s">
        <v>326</v>
      </c>
      <c r="Q2323" t="s">
        <v>326</v>
      </c>
      <c r="R2323" t="s">
        <v>56</v>
      </c>
      <c r="S2323" t="s">
        <v>327</v>
      </c>
      <c r="T2323">
        <v>21</v>
      </c>
      <c r="U2323" t="s">
        <v>57</v>
      </c>
      <c r="V2323">
        <v>21320</v>
      </c>
      <c r="W2323">
        <v>45.73</v>
      </c>
      <c r="X2323">
        <v>5.42</v>
      </c>
      <c r="Y2323">
        <v>0</v>
      </c>
      <c r="Z2323">
        <v>-34.81</v>
      </c>
      <c r="AA2323">
        <v>16.34</v>
      </c>
      <c r="AB2323">
        <v>2</v>
      </c>
      <c r="AC2323">
        <v>33</v>
      </c>
      <c r="AD2323">
        <v>33</v>
      </c>
      <c r="AE2323" t="s">
        <v>1526</v>
      </c>
      <c r="AF2323" t="s">
        <v>7343</v>
      </c>
      <c r="AG2323" t="s">
        <v>7343</v>
      </c>
      <c r="AH2323" t="s">
        <v>988</v>
      </c>
      <c r="AI2323" t="s">
        <v>989</v>
      </c>
      <c r="AJ2323">
        <v>30</v>
      </c>
      <c r="AK2323" t="s">
        <v>57</v>
      </c>
      <c r="AL2323">
        <v>30133</v>
      </c>
      <c r="AM2323" t="s">
        <v>55</v>
      </c>
      <c r="AN2323" t="s">
        <v>55</v>
      </c>
      <c r="AO2323" t="s">
        <v>55</v>
      </c>
      <c r="AS2323" t="s">
        <v>343</v>
      </c>
      <c r="AT2323">
        <v>30</v>
      </c>
      <c r="AU2323">
        <v>31</v>
      </c>
      <c r="AV2323">
        <v>38</v>
      </c>
      <c r="BB2323">
        <v>0</v>
      </c>
      <c r="BC2323">
        <v>0</v>
      </c>
      <c r="BD2323" t="s">
        <v>60</v>
      </c>
      <c r="BE2323" s="5" t="s">
        <v>3831</v>
      </c>
      <c r="BF2323">
        <v>634343823</v>
      </c>
      <c r="BH2323" t="s">
        <v>323</v>
      </c>
      <c r="BI2323" t="s">
        <v>320</v>
      </c>
      <c r="BJ2323">
        <v>0.40694444444444444</v>
      </c>
      <c r="BK2323">
        <v>39.6</v>
      </c>
      <c r="BL2323">
        <v>4.6900000000000004</v>
      </c>
      <c r="BM2323">
        <v>0</v>
      </c>
      <c r="BN2323">
        <v>-30.14</v>
      </c>
      <c r="BO2323">
        <v>14.15</v>
      </c>
      <c r="BP2323" t="s">
        <v>60</v>
      </c>
      <c r="BQ2323">
        <v>1.154814421</v>
      </c>
      <c r="BR2323" t="s">
        <v>61</v>
      </c>
    </row>
    <row r="2324" spans="1:70" x14ac:dyDescent="0.2">
      <c r="A2324" s="19">
        <f t="shared" si="86"/>
        <v>11.469999999999999</v>
      </c>
      <c r="B2324" s="20">
        <v>3752</v>
      </c>
      <c r="D2324" s="2" t="s">
        <v>1381</v>
      </c>
      <c r="E2324" s="2" t="str">
        <f t="shared" si="85"/>
        <v>ST</v>
      </c>
      <c r="F2324">
        <v>200720433</v>
      </c>
      <c r="G2324">
        <v>202606</v>
      </c>
      <c r="H2324" t="s">
        <v>52</v>
      </c>
      <c r="I2324" t="s">
        <v>321</v>
      </c>
      <c r="J2324" t="s">
        <v>322</v>
      </c>
      <c r="K2324" t="s">
        <v>54</v>
      </c>
      <c r="L2324" s="5" t="s">
        <v>5222</v>
      </c>
      <c r="M2324" s="5" t="s">
        <v>6091</v>
      </c>
      <c r="N2324" s="21">
        <v>873247135476</v>
      </c>
      <c r="P2324" t="s">
        <v>326</v>
      </c>
      <c r="Q2324" t="s">
        <v>326</v>
      </c>
      <c r="R2324" t="s">
        <v>56</v>
      </c>
      <c r="S2324" t="s">
        <v>327</v>
      </c>
      <c r="T2324">
        <v>21</v>
      </c>
      <c r="U2324" t="s">
        <v>57</v>
      </c>
      <c r="V2324">
        <v>21320</v>
      </c>
      <c r="W2324">
        <v>55.59</v>
      </c>
      <c r="X2324">
        <v>6.59</v>
      </c>
      <c r="Y2324">
        <v>0</v>
      </c>
      <c r="Z2324">
        <v>-42.3</v>
      </c>
      <c r="AA2324">
        <v>19.87</v>
      </c>
      <c r="AB2324">
        <v>4</v>
      </c>
      <c r="AC2324">
        <v>46.2</v>
      </c>
      <c r="AD2324">
        <v>46.2</v>
      </c>
      <c r="AE2324" t="s">
        <v>10054</v>
      </c>
      <c r="AF2324" t="s">
        <v>1830</v>
      </c>
      <c r="AG2324" t="s">
        <v>1830</v>
      </c>
      <c r="AH2324" t="s">
        <v>1831</v>
      </c>
      <c r="AI2324" t="s">
        <v>1832</v>
      </c>
      <c r="AJ2324">
        <v>19</v>
      </c>
      <c r="AK2324" t="s">
        <v>57</v>
      </c>
      <c r="AL2324">
        <v>19600</v>
      </c>
      <c r="AM2324" t="s">
        <v>55</v>
      </c>
      <c r="AN2324" t="s">
        <v>55</v>
      </c>
      <c r="AO2324" t="s">
        <v>55</v>
      </c>
      <c r="AS2324" t="s">
        <v>343</v>
      </c>
      <c r="AT2324">
        <v>0</v>
      </c>
      <c r="AU2324">
        <v>0</v>
      </c>
      <c r="AV2324">
        <v>0</v>
      </c>
      <c r="BB2324">
        <v>0</v>
      </c>
      <c r="BC2324">
        <v>0</v>
      </c>
      <c r="BD2324" t="s">
        <v>60</v>
      </c>
      <c r="BE2324" s="5" t="s">
        <v>5226</v>
      </c>
      <c r="BF2324">
        <v>634353938</v>
      </c>
      <c r="BH2324" t="s">
        <v>323</v>
      </c>
      <c r="BI2324" t="s">
        <v>320</v>
      </c>
      <c r="BJ2324">
        <v>0.49375000000000002</v>
      </c>
      <c r="BK2324">
        <v>48</v>
      </c>
      <c r="BL2324">
        <v>5.69</v>
      </c>
      <c r="BM2324">
        <v>0</v>
      </c>
      <c r="BN2324">
        <v>-36.53</v>
      </c>
      <c r="BO2324">
        <v>17.16</v>
      </c>
      <c r="BP2324" t="s">
        <v>60</v>
      </c>
      <c r="BQ2324">
        <v>1.15806418</v>
      </c>
      <c r="BR2324" t="s">
        <v>61</v>
      </c>
    </row>
    <row r="2325" spans="1:70" x14ac:dyDescent="0.2">
      <c r="A2325" s="19">
        <f t="shared" si="86"/>
        <v>9.4600000000000009</v>
      </c>
      <c r="B2325" s="20">
        <v>3752</v>
      </c>
      <c r="D2325" s="2" t="s">
        <v>1381</v>
      </c>
      <c r="E2325" s="2" t="str">
        <f t="shared" si="85"/>
        <v>ST</v>
      </c>
      <c r="F2325">
        <v>200720433</v>
      </c>
      <c r="G2325">
        <v>202606</v>
      </c>
      <c r="H2325" t="s">
        <v>52</v>
      </c>
      <c r="I2325" t="s">
        <v>321</v>
      </c>
      <c r="J2325" t="s">
        <v>322</v>
      </c>
      <c r="K2325" t="s">
        <v>54</v>
      </c>
      <c r="L2325" s="5" t="s">
        <v>3826</v>
      </c>
      <c r="M2325" s="5" t="s">
        <v>5222</v>
      </c>
      <c r="N2325" s="21">
        <v>873242713156</v>
      </c>
      <c r="P2325" t="s">
        <v>326</v>
      </c>
      <c r="Q2325" t="s">
        <v>326</v>
      </c>
      <c r="R2325" t="s">
        <v>56</v>
      </c>
      <c r="S2325" t="s">
        <v>327</v>
      </c>
      <c r="T2325">
        <v>21</v>
      </c>
      <c r="U2325" t="s">
        <v>57</v>
      </c>
      <c r="V2325">
        <v>21320</v>
      </c>
      <c r="W2325">
        <v>45.94</v>
      </c>
      <c r="X2325">
        <v>5.44</v>
      </c>
      <c r="Y2325">
        <v>0</v>
      </c>
      <c r="Z2325">
        <v>-34.96</v>
      </c>
      <c r="AA2325">
        <v>16.41</v>
      </c>
      <c r="AB2325">
        <v>2</v>
      </c>
      <c r="AC2325">
        <v>33</v>
      </c>
      <c r="AD2325">
        <v>33</v>
      </c>
      <c r="AE2325" t="s">
        <v>1506</v>
      </c>
      <c r="AF2325" t="s">
        <v>7344</v>
      </c>
      <c r="AG2325" t="s">
        <v>7344</v>
      </c>
      <c r="AH2325" t="s">
        <v>7345</v>
      </c>
      <c r="AI2325" t="s">
        <v>7346</v>
      </c>
      <c r="AJ2325">
        <v>64</v>
      </c>
      <c r="AK2325" t="s">
        <v>57</v>
      </c>
      <c r="AL2325">
        <v>64170</v>
      </c>
      <c r="AM2325" t="s">
        <v>55</v>
      </c>
      <c r="AN2325" t="s">
        <v>55</v>
      </c>
      <c r="AO2325" t="s">
        <v>55</v>
      </c>
      <c r="AS2325" t="s">
        <v>343</v>
      </c>
      <c r="AT2325">
        <v>0</v>
      </c>
      <c r="AU2325">
        <v>0</v>
      </c>
      <c r="AV2325">
        <v>0</v>
      </c>
      <c r="BB2325">
        <v>0</v>
      </c>
      <c r="BC2325">
        <v>0</v>
      </c>
      <c r="BD2325" t="s">
        <v>60</v>
      </c>
      <c r="BE2325" s="5" t="s">
        <v>5226</v>
      </c>
      <c r="BF2325">
        <v>634353938</v>
      </c>
      <c r="BH2325" t="s">
        <v>323</v>
      </c>
      <c r="BI2325" t="s">
        <v>320</v>
      </c>
      <c r="BJ2325">
        <v>0.4513888888888889</v>
      </c>
      <c r="BK2325">
        <v>39.6</v>
      </c>
      <c r="BL2325">
        <v>4.6900000000000004</v>
      </c>
      <c r="BM2325">
        <v>0</v>
      </c>
      <c r="BN2325">
        <v>-30.14</v>
      </c>
      <c r="BO2325">
        <v>14.15</v>
      </c>
      <c r="BP2325" t="s">
        <v>60</v>
      </c>
      <c r="BQ2325">
        <v>1.1600389769999999</v>
      </c>
      <c r="BR2325" t="s">
        <v>61</v>
      </c>
    </row>
    <row r="2326" spans="1:70" x14ac:dyDescent="0.2">
      <c r="A2326" s="19">
        <f t="shared" si="86"/>
        <v>10.129999999999995</v>
      </c>
      <c r="B2326" s="20">
        <v>3752</v>
      </c>
      <c r="D2326" s="2" t="s">
        <v>1381</v>
      </c>
      <c r="E2326" s="2" t="str">
        <f t="shared" si="85"/>
        <v>ST</v>
      </c>
      <c r="F2326">
        <v>200720433</v>
      </c>
      <c r="G2326">
        <v>202606</v>
      </c>
      <c r="H2326" t="s">
        <v>52</v>
      </c>
      <c r="I2326" t="s">
        <v>321</v>
      </c>
      <c r="J2326" t="s">
        <v>322</v>
      </c>
      <c r="K2326" t="s">
        <v>54</v>
      </c>
      <c r="L2326" s="5">
        <v>46332</v>
      </c>
      <c r="M2326" s="5">
        <v>46362</v>
      </c>
      <c r="N2326" s="21">
        <v>872940261820</v>
      </c>
      <c r="P2326" t="s">
        <v>326</v>
      </c>
      <c r="Q2326" t="s">
        <v>326</v>
      </c>
      <c r="R2326" t="s">
        <v>56</v>
      </c>
      <c r="S2326" t="s">
        <v>327</v>
      </c>
      <c r="T2326">
        <v>21</v>
      </c>
      <c r="U2326" t="s">
        <v>57</v>
      </c>
      <c r="V2326">
        <v>21320</v>
      </c>
      <c r="W2326">
        <v>48.97</v>
      </c>
      <c r="X2326">
        <v>5.81</v>
      </c>
      <c r="Y2326">
        <v>0</v>
      </c>
      <c r="Z2326">
        <v>-37.270000000000003</v>
      </c>
      <c r="AA2326">
        <v>17.510000000000002</v>
      </c>
      <c r="AB2326">
        <v>3</v>
      </c>
      <c r="AC2326">
        <v>37.4</v>
      </c>
      <c r="AD2326">
        <v>37.4</v>
      </c>
      <c r="AE2326" t="s">
        <v>10055</v>
      </c>
      <c r="AF2326" t="s">
        <v>7347</v>
      </c>
      <c r="AG2326" t="s">
        <v>7347</v>
      </c>
      <c r="AH2326" t="s">
        <v>7348</v>
      </c>
      <c r="AI2326" t="s">
        <v>6261</v>
      </c>
      <c r="AJ2326">
        <v>79</v>
      </c>
      <c r="AK2326" t="s">
        <v>57</v>
      </c>
      <c r="AL2326">
        <v>79300</v>
      </c>
      <c r="AM2326" t="s">
        <v>55</v>
      </c>
      <c r="AN2326" t="s">
        <v>55</v>
      </c>
      <c r="AO2326" t="s">
        <v>55</v>
      </c>
      <c r="AS2326" t="s">
        <v>343</v>
      </c>
      <c r="AT2326">
        <v>0</v>
      </c>
      <c r="AU2326">
        <v>0</v>
      </c>
      <c r="AV2326">
        <v>0</v>
      </c>
      <c r="BB2326">
        <v>0</v>
      </c>
      <c r="BC2326">
        <v>0</v>
      </c>
      <c r="BD2326" t="s">
        <v>60</v>
      </c>
      <c r="BE2326" s="5" t="s">
        <v>3831</v>
      </c>
      <c r="BF2326">
        <v>634343823</v>
      </c>
      <c r="BH2326" t="s">
        <v>323</v>
      </c>
      <c r="BI2326" t="s">
        <v>320</v>
      </c>
      <c r="BJ2326">
        <v>0.46319444444444446</v>
      </c>
      <c r="BK2326">
        <v>42.4</v>
      </c>
      <c r="BL2326">
        <v>5.03</v>
      </c>
      <c r="BM2326">
        <v>0</v>
      </c>
      <c r="BN2326">
        <v>-32.270000000000003</v>
      </c>
      <c r="BO2326">
        <v>15.16</v>
      </c>
      <c r="BP2326" t="s">
        <v>60</v>
      </c>
      <c r="BQ2326">
        <v>1.1549344580000001</v>
      </c>
      <c r="BR2326" t="s">
        <v>61</v>
      </c>
    </row>
    <row r="2327" spans="1:70" x14ac:dyDescent="0.2">
      <c r="A2327" s="19">
        <f t="shared" si="86"/>
        <v>12.14</v>
      </c>
      <c r="B2327" s="20">
        <v>3752</v>
      </c>
      <c r="D2327" s="2" t="s">
        <v>1381</v>
      </c>
      <c r="E2327" s="2" t="str">
        <f t="shared" si="85"/>
        <v>ST</v>
      </c>
      <c r="F2327">
        <v>200720433</v>
      </c>
      <c r="G2327">
        <v>202606</v>
      </c>
      <c r="H2327" t="s">
        <v>52</v>
      </c>
      <c r="I2327" t="s">
        <v>321</v>
      </c>
      <c r="J2327" t="s">
        <v>322</v>
      </c>
      <c r="K2327" t="s">
        <v>54</v>
      </c>
      <c r="L2327" s="5" t="s">
        <v>3831</v>
      </c>
      <c r="M2327" s="5" t="s">
        <v>5697</v>
      </c>
      <c r="N2327" s="21">
        <v>873290494966</v>
      </c>
      <c r="P2327" t="s">
        <v>326</v>
      </c>
      <c r="Q2327" t="s">
        <v>326</v>
      </c>
      <c r="R2327" t="s">
        <v>56</v>
      </c>
      <c r="S2327" t="s">
        <v>327</v>
      </c>
      <c r="T2327">
        <v>21</v>
      </c>
      <c r="U2327" t="s">
        <v>57</v>
      </c>
      <c r="V2327">
        <v>21320</v>
      </c>
      <c r="W2327">
        <v>58.29</v>
      </c>
      <c r="X2327">
        <v>6.91</v>
      </c>
      <c r="Y2327">
        <v>0</v>
      </c>
      <c r="Z2327">
        <v>-44.36</v>
      </c>
      <c r="AA2327">
        <v>20.84</v>
      </c>
      <c r="AB2327">
        <v>3</v>
      </c>
      <c r="AC2327">
        <v>50.6</v>
      </c>
      <c r="AD2327">
        <v>50.6</v>
      </c>
      <c r="AE2327" t="s">
        <v>10056</v>
      </c>
      <c r="AF2327" t="s">
        <v>7349</v>
      </c>
      <c r="AG2327" t="s">
        <v>7349</v>
      </c>
      <c r="AH2327" t="s">
        <v>7350</v>
      </c>
      <c r="AI2327" t="s">
        <v>7351</v>
      </c>
      <c r="AJ2327">
        <v>42</v>
      </c>
      <c r="AK2327" t="s">
        <v>57</v>
      </c>
      <c r="AL2327">
        <v>42540</v>
      </c>
      <c r="AM2327" t="s">
        <v>55</v>
      </c>
      <c r="AN2327" t="s">
        <v>55</v>
      </c>
      <c r="AO2327" t="s">
        <v>55</v>
      </c>
      <c r="AS2327" t="s">
        <v>343</v>
      </c>
      <c r="AT2327">
        <v>4</v>
      </c>
      <c r="AU2327">
        <v>74</v>
      </c>
      <c r="AV2327">
        <v>109</v>
      </c>
      <c r="BB2327">
        <v>0</v>
      </c>
      <c r="BC2327">
        <v>0</v>
      </c>
      <c r="BD2327" t="s">
        <v>60</v>
      </c>
      <c r="BE2327" s="5" t="s">
        <v>5226</v>
      </c>
      <c r="BF2327">
        <v>634353938</v>
      </c>
      <c r="BH2327" t="s">
        <v>323</v>
      </c>
      <c r="BI2327" t="s">
        <v>320</v>
      </c>
      <c r="BJ2327">
        <v>0.51111111111111107</v>
      </c>
      <c r="BK2327">
        <v>50.8</v>
      </c>
      <c r="BL2327">
        <v>6.02</v>
      </c>
      <c r="BM2327">
        <v>0</v>
      </c>
      <c r="BN2327">
        <v>-38.659999999999997</v>
      </c>
      <c r="BO2327">
        <v>18.16</v>
      </c>
      <c r="BP2327" t="s">
        <v>60</v>
      </c>
      <c r="BQ2327">
        <v>1.1475391020000001</v>
      </c>
      <c r="BR2327" t="s">
        <v>61</v>
      </c>
    </row>
    <row r="2328" spans="1:70" x14ac:dyDescent="0.2">
      <c r="A2328" s="19">
        <f t="shared" si="86"/>
        <v>16.5</v>
      </c>
      <c r="B2328" s="20">
        <v>3752</v>
      </c>
      <c r="D2328" s="2" t="s">
        <v>1381</v>
      </c>
      <c r="E2328" s="2" t="str">
        <f t="shared" si="85"/>
        <v>ST</v>
      </c>
      <c r="F2328">
        <v>200720433</v>
      </c>
      <c r="G2328">
        <v>202606</v>
      </c>
      <c r="H2328" t="s">
        <v>52</v>
      </c>
      <c r="I2328" t="s">
        <v>321</v>
      </c>
      <c r="J2328" t="s">
        <v>322</v>
      </c>
      <c r="K2328" t="s">
        <v>54</v>
      </c>
      <c r="L2328" s="5" t="s">
        <v>3826</v>
      </c>
      <c r="M2328" s="5" t="s">
        <v>5222</v>
      </c>
      <c r="N2328" s="21">
        <v>873244093477</v>
      </c>
      <c r="P2328" t="s">
        <v>326</v>
      </c>
      <c r="Q2328" t="s">
        <v>326</v>
      </c>
      <c r="R2328" t="s">
        <v>56</v>
      </c>
      <c r="S2328" t="s">
        <v>327</v>
      </c>
      <c r="T2328">
        <v>21</v>
      </c>
      <c r="U2328" t="s">
        <v>57</v>
      </c>
      <c r="V2328">
        <v>21320</v>
      </c>
      <c r="W2328">
        <v>80.040000000000006</v>
      </c>
      <c r="X2328">
        <v>9.49</v>
      </c>
      <c r="Y2328">
        <v>0</v>
      </c>
      <c r="Z2328">
        <v>-60.9</v>
      </c>
      <c r="AA2328">
        <v>28.63</v>
      </c>
      <c r="AB2328">
        <v>6</v>
      </c>
      <c r="AC2328">
        <v>78.760000000000005</v>
      </c>
      <c r="AD2328">
        <v>78.760000000000005</v>
      </c>
      <c r="AE2328" t="s">
        <v>2356</v>
      </c>
      <c r="AF2328" t="s">
        <v>2114</v>
      </c>
      <c r="AG2328" t="s">
        <v>2114</v>
      </c>
      <c r="AH2328" t="s">
        <v>1400</v>
      </c>
      <c r="AI2328" t="s">
        <v>492</v>
      </c>
      <c r="AJ2328">
        <v>15</v>
      </c>
      <c r="AK2328" t="s">
        <v>57</v>
      </c>
      <c r="AL2328">
        <v>15000</v>
      </c>
      <c r="AM2328" t="s">
        <v>55</v>
      </c>
      <c r="AN2328" t="s">
        <v>55</v>
      </c>
      <c r="AO2328" t="s">
        <v>55</v>
      </c>
      <c r="AS2328" t="s">
        <v>343</v>
      </c>
      <c r="AT2328">
        <v>0</v>
      </c>
      <c r="AU2328">
        <v>0</v>
      </c>
      <c r="AV2328">
        <v>0</v>
      </c>
      <c r="BB2328">
        <v>0</v>
      </c>
      <c r="BC2328">
        <v>0</v>
      </c>
      <c r="BD2328" t="s">
        <v>60</v>
      </c>
      <c r="BE2328" s="5" t="s">
        <v>5226</v>
      </c>
      <c r="BF2328">
        <v>634353938</v>
      </c>
      <c r="BH2328" t="s">
        <v>323</v>
      </c>
      <c r="BI2328" t="s">
        <v>320</v>
      </c>
      <c r="BJ2328">
        <v>0.48402777777777778</v>
      </c>
      <c r="BK2328">
        <v>69</v>
      </c>
      <c r="BL2328">
        <v>8.18</v>
      </c>
      <c r="BM2328">
        <v>0</v>
      </c>
      <c r="BN2328">
        <v>-52.5</v>
      </c>
      <c r="BO2328">
        <v>24.68</v>
      </c>
      <c r="BP2328" t="s">
        <v>60</v>
      </c>
      <c r="BQ2328">
        <v>1.1600389769999999</v>
      </c>
      <c r="BR2328" t="s">
        <v>61</v>
      </c>
    </row>
    <row r="2329" spans="1:70" x14ac:dyDescent="0.2">
      <c r="A2329" s="19">
        <f t="shared" si="86"/>
        <v>9.4600000000000009</v>
      </c>
      <c r="B2329" s="20">
        <v>3752</v>
      </c>
      <c r="D2329" s="2" t="s">
        <v>1381</v>
      </c>
      <c r="E2329" s="2" t="str">
        <f t="shared" si="85"/>
        <v>ST</v>
      </c>
      <c r="F2329">
        <v>200720433</v>
      </c>
      <c r="G2329">
        <v>202606</v>
      </c>
      <c r="H2329" t="s">
        <v>52</v>
      </c>
      <c r="I2329" t="s">
        <v>321</v>
      </c>
      <c r="J2329" t="s">
        <v>322</v>
      </c>
      <c r="K2329" t="s">
        <v>54</v>
      </c>
      <c r="L2329" s="5" t="s">
        <v>5681</v>
      </c>
      <c r="M2329" s="5" t="s">
        <v>5682</v>
      </c>
      <c r="N2329" s="21">
        <v>873490629024</v>
      </c>
      <c r="P2329" t="s">
        <v>326</v>
      </c>
      <c r="Q2329" t="s">
        <v>326</v>
      </c>
      <c r="R2329" t="s">
        <v>56</v>
      </c>
      <c r="S2329" t="s">
        <v>327</v>
      </c>
      <c r="T2329">
        <v>21</v>
      </c>
      <c r="U2329" t="s">
        <v>57</v>
      </c>
      <c r="V2329">
        <v>21320</v>
      </c>
      <c r="W2329">
        <v>45.33</v>
      </c>
      <c r="X2329">
        <v>5.37</v>
      </c>
      <c r="Y2329">
        <v>0</v>
      </c>
      <c r="Z2329">
        <v>-34.5</v>
      </c>
      <c r="AA2329">
        <v>16.2</v>
      </c>
      <c r="AB2329">
        <v>2</v>
      </c>
      <c r="AC2329">
        <v>33</v>
      </c>
      <c r="AD2329">
        <v>33</v>
      </c>
      <c r="AE2329" t="s">
        <v>10057</v>
      </c>
      <c r="AF2329" t="s">
        <v>7352</v>
      </c>
      <c r="AG2329" t="s">
        <v>7352</v>
      </c>
      <c r="AH2329" t="s">
        <v>7353</v>
      </c>
      <c r="AI2329" t="s">
        <v>1398</v>
      </c>
      <c r="AJ2329">
        <v>71</v>
      </c>
      <c r="AK2329" t="s">
        <v>57</v>
      </c>
      <c r="AL2329">
        <v>71000</v>
      </c>
      <c r="AM2329" t="s">
        <v>55</v>
      </c>
      <c r="AN2329" t="s">
        <v>55</v>
      </c>
      <c r="AO2329" t="s">
        <v>55</v>
      </c>
      <c r="AS2329" t="s">
        <v>343</v>
      </c>
      <c r="AT2329">
        <v>0</v>
      </c>
      <c r="AU2329">
        <v>0</v>
      </c>
      <c r="AV2329">
        <v>0</v>
      </c>
      <c r="BB2329">
        <v>0</v>
      </c>
      <c r="BC2329">
        <v>0</v>
      </c>
      <c r="BD2329" t="s">
        <v>60</v>
      </c>
      <c r="BE2329" s="5" t="s">
        <v>5226</v>
      </c>
      <c r="BF2329">
        <v>634353938</v>
      </c>
      <c r="BH2329" t="s">
        <v>323</v>
      </c>
      <c r="BI2329" t="s">
        <v>320</v>
      </c>
      <c r="BJ2329">
        <v>0.36875000000000002</v>
      </c>
      <c r="BK2329">
        <v>39.6</v>
      </c>
      <c r="BL2329">
        <v>4.6900000000000004</v>
      </c>
      <c r="BM2329">
        <v>0</v>
      </c>
      <c r="BN2329">
        <v>-30.14</v>
      </c>
      <c r="BO2329">
        <v>14.15</v>
      </c>
      <c r="BP2329" t="s">
        <v>60</v>
      </c>
      <c r="BQ2329">
        <v>1.1446231330000001</v>
      </c>
      <c r="BR2329" t="s">
        <v>61</v>
      </c>
    </row>
    <row r="2330" spans="1:70" x14ac:dyDescent="0.2">
      <c r="A2330" s="19">
        <f t="shared" si="86"/>
        <v>9.8000000000000007</v>
      </c>
      <c r="B2330" s="20">
        <v>3752</v>
      </c>
      <c r="D2330" s="2" t="s">
        <v>1381</v>
      </c>
      <c r="E2330" s="2" t="str">
        <f t="shared" si="85"/>
        <v>ST</v>
      </c>
      <c r="F2330">
        <v>200720433</v>
      </c>
      <c r="G2330">
        <v>202606</v>
      </c>
      <c r="H2330" t="s">
        <v>52</v>
      </c>
      <c r="I2330" t="s">
        <v>321</v>
      </c>
      <c r="J2330" t="s">
        <v>322</v>
      </c>
      <c r="K2330" t="s">
        <v>54</v>
      </c>
      <c r="L2330" s="5" t="s">
        <v>3826</v>
      </c>
      <c r="M2330" s="5" t="s">
        <v>5222</v>
      </c>
      <c r="N2330" s="21">
        <v>873244519195</v>
      </c>
      <c r="P2330" t="s">
        <v>326</v>
      </c>
      <c r="Q2330" t="s">
        <v>326</v>
      </c>
      <c r="R2330" t="s">
        <v>56</v>
      </c>
      <c r="S2330" t="s">
        <v>327</v>
      </c>
      <c r="T2330">
        <v>21</v>
      </c>
      <c r="U2330" t="s">
        <v>57</v>
      </c>
      <c r="V2330">
        <v>21320</v>
      </c>
      <c r="W2330">
        <v>47.56</v>
      </c>
      <c r="X2330">
        <v>5.64</v>
      </c>
      <c r="Y2330">
        <v>0</v>
      </c>
      <c r="Z2330">
        <v>-36.19</v>
      </c>
      <c r="AA2330">
        <v>17.010000000000002</v>
      </c>
      <c r="AB2330">
        <v>2</v>
      </c>
      <c r="AC2330">
        <v>34.32</v>
      </c>
      <c r="AD2330">
        <v>34.32</v>
      </c>
      <c r="AE2330" t="s">
        <v>10058</v>
      </c>
      <c r="AF2330" t="s">
        <v>7354</v>
      </c>
      <c r="AG2330" t="s">
        <v>7354</v>
      </c>
      <c r="AH2330" t="s">
        <v>7355</v>
      </c>
      <c r="AI2330" t="s">
        <v>7356</v>
      </c>
      <c r="AJ2330">
        <v>70</v>
      </c>
      <c r="AK2330" t="s">
        <v>57</v>
      </c>
      <c r="AL2330">
        <v>70400</v>
      </c>
      <c r="AM2330" t="s">
        <v>55</v>
      </c>
      <c r="AN2330" t="s">
        <v>55</v>
      </c>
      <c r="AO2330" t="s">
        <v>55</v>
      </c>
      <c r="AS2330" t="s">
        <v>343</v>
      </c>
      <c r="AT2330">
        <v>27</v>
      </c>
      <c r="AU2330">
        <v>30</v>
      </c>
      <c r="AV2330">
        <v>41</v>
      </c>
      <c r="BB2330">
        <v>0</v>
      </c>
      <c r="BC2330">
        <v>0</v>
      </c>
      <c r="BD2330" t="s">
        <v>60</v>
      </c>
      <c r="BE2330" s="5" t="s">
        <v>5226</v>
      </c>
      <c r="BF2330">
        <v>634353938</v>
      </c>
      <c r="BH2330" t="s">
        <v>323</v>
      </c>
      <c r="BI2330" t="s">
        <v>320</v>
      </c>
      <c r="BJ2330">
        <v>0.49027777777777776</v>
      </c>
      <c r="BK2330">
        <v>41</v>
      </c>
      <c r="BL2330">
        <v>4.8600000000000003</v>
      </c>
      <c r="BM2330">
        <v>0</v>
      </c>
      <c r="BN2330">
        <v>-31.2</v>
      </c>
      <c r="BO2330">
        <v>14.66</v>
      </c>
      <c r="BP2330" t="s">
        <v>60</v>
      </c>
      <c r="BQ2330">
        <v>1.1600389769999999</v>
      </c>
      <c r="BR2330" t="s">
        <v>61</v>
      </c>
    </row>
    <row r="2331" spans="1:70" x14ac:dyDescent="0.2">
      <c r="A2331" s="19">
        <f t="shared" si="86"/>
        <v>10.800000000000004</v>
      </c>
      <c r="B2331" s="20">
        <v>3752</v>
      </c>
      <c r="D2331" s="2" t="s">
        <v>346</v>
      </c>
      <c r="E2331" s="2" t="str">
        <f t="shared" si="85"/>
        <v>ST</v>
      </c>
      <c r="F2331">
        <v>200720433</v>
      </c>
      <c r="G2331">
        <v>202606</v>
      </c>
      <c r="H2331" t="s">
        <v>52</v>
      </c>
      <c r="I2331" t="s">
        <v>321</v>
      </c>
      <c r="J2331" t="s">
        <v>322</v>
      </c>
      <c r="K2331" t="s">
        <v>54</v>
      </c>
      <c r="L2331" s="5">
        <v>46148</v>
      </c>
      <c r="M2331" s="5">
        <v>46179</v>
      </c>
      <c r="N2331" s="21">
        <v>872530038870</v>
      </c>
      <c r="P2331" t="s">
        <v>326</v>
      </c>
      <c r="Q2331" t="s">
        <v>326</v>
      </c>
      <c r="R2331" t="s">
        <v>56</v>
      </c>
      <c r="S2331" t="s">
        <v>327</v>
      </c>
      <c r="T2331">
        <v>21</v>
      </c>
      <c r="U2331" t="s">
        <v>57</v>
      </c>
      <c r="V2331">
        <v>21320</v>
      </c>
      <c r="W2331">
        <v>52.49</v>
      </c>
      <c r="X2331">
        <v>6.21</v>
      </c>
      <c r="Y2331">
        <v>0</v>
      </c>
      <c r="Z2331">
        <v>-39.950000000000003</v>
      </c>
      <c r="AA2331">
        <v>18.75</v>
      </c>
      <c r="AB2331">
        <v>5</v>
      </c>
      <c r="AC2331">
        <v>40.479999999999997</v>
      </c>
      <c r="AD2331">
        <v>40.479999999999997</v>
      </c>
      <c r="AE2331" t="s">
        <v>10059</v>
      </c>
      <c r="AF2331" t="s">
        <v>7357</v>
      </c>
      <c r="AG2331" t="s">
        <v>7357</v>
      </c>
      <c r="AH2331" t="s">
        <v>495</v>
      </c>
      <c r="AI2331" t="s">
        <v>7358</v>
      </c>
      <c r="AJ2331">
        <v>95</v>
      </c>
      <c r="AK2331" t="s">
        <v>57</v>
      </c>
      <c r="AL2331">
        <v>95310</v>
      </c>
      <c r="AM2331" t="s">
        <v>55</v>
      </c>
      <c r="AN2331" t="s">
        <v>55</v>
      </c>
      <c r="AO2331" t="s">
        <v>55</v>
      </c>
      <c r="AS2331" t="s">
        <v>343</v>
      </c>
      <c r="AT2331">
        <v>0</v>
      </c>
      <c r="AU2331">
        <v>0</v>
      </c>
      <c r="AV2331">
        <v>0</v>
      </c>
      <c r="BB2331">
        <v>0</v>
      </c>
      <c r="BC2331">
        <v>0</v>
      </c>
      <c r="BD2331" t="s">
        <v>60</v>
      </c>
      <c r="BE2331" s="5" t="s">
        <v>3831</v>
      </c>
      <c r="BF2331">
        <v>634343823</v>
      </c>
      <c r="BH2331" t="s">
        <v>323</v>
      </c>
      <c r="BI2331" t="s">
        <v>320</v>
      </c>
      <c r="BJ2331">
        <v>0.38263888888888886</v>
      </c>
      <c r="BK2331">
        <v>45.2</v>
      </c>
      <c r="BL2331">
        <v>5.35</v>
      </c>
      <c r="BM2331">
        <v>0</v>
      </c>
      <c r="BN2331">
        <v>-34.4</v>
      </c>
      <c r="BO2331">
        <v>16.149999999999999</v>
      </c>
      <c r="BP2331" t="s">
        <v>60</v>
      </c>
      <c r="BQ2331">
        <v>1.161210911</v>
      </c>
      <c r="BR2331" t="s">
        <v>61</v>
      </c>
    </row>
    <row r="2332" spans="1:70" x14ac:dyDescent="0.2">
      <c r="A2332" s="19">
        <f t="shared" si="86"/>
        <v>5.7799999999999976</v>
      </c>
      <c r="B2332" s="20">
        <v>3752</v>
      </c>
      <c r="D2332" s="2" t="s">
        <v>1381</v>
      </c>
      <c r="E2332" s="2" t="str">
        <f t="shared" si="85"/>
        <v>ST</v>
      </c>
      <c r="F2332">
        <v>200720433</v>
      </c>
      <c r="G2332">
        <v>202606</v>
      </c>
      <c r="H2332" t="s">
        <v>52</v>
      </c>
      <c r="I2332" t="s">
        <v>321</v>
      </c>
      <c r="J2332" t="s">
        <v>322</v>
      </c>
      <c r="K2332" t="s">
        <v>54</v>
      </c>
      <c r="L2332" s="5">
        <v>46332</v>
      </c>
      <c r="M2332" s="5">
        <v>46362</v>
      </c>
      <c r="N2332" s="21">
        <v>872940131744</v>
      </c>
      <c r="P2332" t="s">
        <v>326</v>
      </c>
      <c r="Q2332" t="s">
        <v>326</v>
      </c>
      <c r="R2332" t="s">
        <v>56</v>
      </c>
      <c r="S2332" t="s">
        <v>327</v>
      </c>
      <c r="T2332">
        <v>21</v>
      </c>
      <c r="U2332" t="s">
        <v>57</v>
      </c>
      <c r="V2332">
        <v>21320</v>
      </c>
      <c r="W2332">
        <v>27.95</v>
      </c>
      <c r="X2332">
        <v>3.3</v>
      </c>
      <c r="Y2332">
        <v>0</v>
      </c>
      <c r="Z2332">
        <v>-21.27</v>
      </c>
      <c r="AA2332">
        <v>9.98</v>
      </c>
      <c r="AB2332">
        <v>1</v>
      </c>
      <c r="AC2332">
        <v>8.8000000000000007</v>
      </c>
      <c r="AD2332">
        <v>8.8000000000000007</v>
      </c>
      <c r="AE2332" t="s">
        <v>9421</v>
      </c>
      <c r="AF2332" t="s">
        <v>5565</v>
      </c>
      <c r="AG2332" t="s">
        <v>5565</v>
      </c>
      <c r="AH2332" t="s">
        <v>5566</v>
      </c>
      <c r="AI2332" t="s">
        <v>5567</v>
      </c>
      <c r="AJ2332">
        <v>22</v>
      </c>
      <c r="AK2332" t="s">
        <v>57</v>
      </c>
      <c r="AL2332">
        <v>22001</v>
      </c>
      <c r="AM2332" t="s">
        <v>55</v>
      </c>
      <c r="AN2332" t="s">
        <v>55</v>
      </c>
      <c r="AO2332" t="s">
        <v>55</v>
      </c>
      <c r="AS2332" t="s">
        <v>343</v>
      </c>
      <c r="AT2332">
        <v>0</v>
      </c>
      <c r="AU2332">
        <v>0</v>
      </c>
      <c r="AV2332">
        <v>0</v>
      </c>
      <c r="BB2332">
        <v>0</v>
      </c>
      <c r="BC2332">
        <v>0</v>
      </c>
      <c r="BD2332" t="s">
        <v>60</v>
      </c>
      <c r="BE2332" s="5" t="s">
        <v>3831</v>
      </c>
      <c r="BF2332">
        <v>634343823</v>
      </c>
      <c r="BH2332" t="s">
        <v>323</v>
      </c>
      <c r="BI2332" t="s">
        <v>320</v>
      </c>
      <c r="BJ2332">
        <v>0.37638888888888888</v>
      </c>
      <c r="BK2332">
        <v>24.2</v>
      </c>
      <c r="BL2332">
        <v>2.86</v>
      </c>
      <c r="BM2332">
        <v>0</v>
      </c>
      <c r="BN2332">
        <v>-18.420000000000002</v>
      </c>
      <c r="BO2332">
        <v>8.64</v>
      </c>
      <c r="BP2332" t="s">
        <v>60</v>
      </c>
      <c r="BQ2332">
        <v>1.1549344580000001</v>
      </c>
      <c r="BR2332" t="s">
        <v>61</v>
      </c>
    </row>
    <row r="2333" spans="1:70" x14ac:dyDescent="0.2">
      <c r="A2333" s="19">
        <f t="shared" si="86"/>
        <v>6.4499999999999993</v>
      </c>
      <c r="B2333" s="20">
        <v>3752</v>
      </c>
      <c r="D2333" s="2" t="s">
        <v>1381</v>
      </c>
      <c r="E2333" s="2" t="str">
        <f t="shared" si="85"/>
        <v>ST</v>
      </c>
      <c r="F2333">
        <v>200720433</v>
      </c>
      <c r="G2333">
        <v>202606</v>
      </c>
      <c r="H2333" t="s">
        <v>52</v>
      </c>
      <c r="I2333" t="s">
        <v>321</v>
      </c>
      <c r="J2333" t="s">
        <v>322</v>
      </c>
      <c r="K2333" t="s">
        <v>54</v>
      </c>
      <c r="L2333" s="5" t="s">
        <v>3825</v>
      </c>
      <c r="M2333" s="5" t="s">
        <v>3826</v>
      </c>
      <c r="N2333" s="21">
        <v>873146180790</v>
      </c>
      <c r="P2333" t="s">
        <v>326</v>
      </c>
      <c r="Q2333" t="s">
        <v>326</v>
      </c>
      <c r="R2333" t="s">
        <v>56</v>
      </c>
      <c r="S2333" t="s">
        <v>327</v>
      </c>
      <c r="T2333">
        <v>21</v>
      </c>
      <c r="U2333" t="s">
        <v>57</v>
      </c>
      <c r="V2333">
        <v>21320</v>
      </c>
      <c r="W2333">
        <v>31.33</v>
      </c>
      <c r="X2333">
        <v>3.71</v>
      </c>
      <c r="Y2333">
        <v>0</v>
      </c>
      <c r="Z2333">
        <v>-23.85</v>
      </c>
      <c r="AA2333">
        <v>11.2</v>
      </c>
      <c r="AB2333">
        <v>2</v>
      </c>
      <c r="AC2333">
        <v>12.54</v>
      </c>
      <c r="AD2333">
        <v>12.54</v>
      </c>
      <c r="AE2333" t="s">
        <v>10060</v>
      </c>
      <c r="AF2333" t="s">
        <v>7359</v>
      </c>
      <c r="AG2333" t="s">
        <v>7360</v>
      </c>
      <c r="AH2333" t="s">
        <v>7361</v>
      </c>
      <c r="AI2333" t="s">
        <v>2680</v>
      </c>
      <c r="AJ2333">
        <v>57</v>
      </c>
      <c r="AK2333" t="s">
        <v>57</v>
      </c>
      <c r="AL2333">
        <v>57200</v>
      </c>
      <c r="AM2333" t="s">
        <v>55</v>
      </c>
      <c r="AN2333" t="s">
        <v>55</v>
      </c>
      <c r="AO2333" t="s">
        <v>55</v>
      </c>
      <c r="AS2333" t="s">
        <v>343</v>
      </c>
      <c r="AT2333">
        <v>0</v>
      </c>
      <c r="AU2333">
        <v>0</v>
      </c>
      <c r="AV2333">
        <v>0</v>
      </c>
      <c r="BB2333">
        <v>0</v>
      </c>
      <c r="BC2333">
        <v>0</v>
      </c>
      <c r="BD2333" t="s">
        <v>60</v>
      </c>
      <c r="BE2333" s="5" t="s">
        <v>3831</v>
      </c>
      <c r="BF2333">
        <v>634343823</v>
      </c>
      <c r="BH2333" t="s">
        <v>323</v>
      </c>
      <c r="BI2333" t="s">
        <v>320</v>
      </c>
      <c r="BJ2333">
        <v>0.46458333333333335</v>
      </c>
      <c r="BK2333">
        <v>27</v>
      </c>
      <c r="BL2333">
        <v>3.2</v>
      </c>
      <c r="BM2333">
        <v>0</v>
      </c>
      <c r="BN2333">
        <v>-20.55</v>
      </c>
      <c r="BO2333">
        <v>9.65</v>
      </c>
      <c r="BP2333" t="s">
        <v>60</v>
      </c>
      <c r="BQ2333">
        <v>1.160362033</v>
      </c>
      <c r="BR2333" t="s">
        <v>61</v>
      </c>
    </row>
    <row r="2334" spans="1:70" x14ac:dyDescent="0.2">
      <c r="A2334" s="19">
        <f t="shared" si="86"/>
        <v>7.7900000000000027</v>
      </c>
      <c r="B2334" s="20">
        <v>3752</v>
      </c>
      <c r="D2334" s="2" t="s">
        <v>1381</v>
      </c>
      <c r="E2334" s="2" t="str">
        <f t="shared" si="85"/>
        <v>ST</v>
      </c>
      <c r="F2334">
        <v>200720433</v>
      </c>
      <c r="G2334">
        <v>202606</v>
      </c>
      <c r="H2334" t="s">
        <v>52</v>
      </c>
      <c r="I2334" t="s">
        <v>321</v>
      </c>
      <c r="J2334" t="s">
        <v>322</v>
      </c>
      <c r="K2334" t="s">
        <v>54</v>
      </c>
      <c r="L2334" s="5" t="s">
        <v>5697</v>
      </c>
      <c r="M2334" s="5" t="s">
        <v>5681</v>
      </c>
      <c r="N2334" s="21">
        <v>873253034358</v>
      </c>
      <c r="P2334" t="s">
        <v>326</v>
      </c>
      <c r="Q2334" t="s">
        <v>326</v>
      </c>
      <c r="R2334" t="s">
        <v>56</v>
      </c>
      <c r="S2334" t="s">
        <v>327</v>
      </c>
      <c r="T2334">
        <v>21</v>
      </c>
      <c r="U2334" t="s">
        <v>57</v>
      </c>
      <c r="V2334">
        <v>21320</v>
      </c>
      <c r="W2334">
        <v>37.409999999999997</v>
      </c>
      <c r="X2334">
        <v>4.43</v>
      </c>
      <c r="Y2334">
        <v>0</v>
      </c>
      <c r="Z2334">
        <v>-28.47</v>
      </c>
      <c r="AA2334">
        <v>13.37</v>
      </c>
      <c r="AB2334">
        <v>2</v>
      </c>
      <c r="AC2334">
        <v>22</v>
      </c>
      <c r="AD2334">
        <v>22</v>
      </c>
      <c r="AE2334" t="s">
        <v>10061</v>
      </c>
      <c r="AF2334" t="s">
        <v>7362</v>
      </c>
      <c r="AG2334" t="s">
        <v>7362</v>
      </c>
      <c r="AH2334" t="s">
        <v>367</v>
      </c>
      <c r="AI2334" t="s">
        <v>6942</v>
      </c>
      <c r="AJ2334">
        <v>78</v>
      </c>
      <c r="AK2334" t="s">
        <v>57</v>
      </c>
      <c r="AL2334">
        <v>78370</v>
      </c>
      <c r="AM2334" t="s">
        <v>55</v>
      </c>
      <c r="AN2334" t="s">
        <v>55</v>
      </c>
      <c r="AO2334" t="s">
        <v>55</v>
      </c>
      <c r="AS2334" t="s">
        <v>343</v>
      </c>
      <c r="AT2334">
        <v>0</v>
      </c>
      <c r="AU2334">
        <v>0</v>
      </c>
      <c r="AV2334">
        <v>0</v>
      </c>
      <c r="BB2334">
        <v>0</v>
      </c>
      <c r="BC2334">
        <v>0</v>
      </c>
      <c r="BD2334" t="s">
        <v>60</v>
      </c>
      <c r="BE2334" s="5" t="s">
        <v>5226</v>
      </c>
      <c r="BF2334">
        <v>634353938</v>
      </c>
      <c r="BH2334" t="s">
        <v>323</v>
      </c>
      <c r="BI2334" t="s">
        <v>320</v>
      </c>
      <c r="BJ2334">
        <v>0.46875</v>
      </c>
      <c r="BK2334">
        <v>32.6</v>
      </c>
      <c r="BL2334">
        <v>3.86</v>
      </c>
      <c r="BM2334">
        <v>0</v>
      </c>
      <c r="BN2334">
        <v>-24.81</v>
      </c>
      <c r="BO2334">
        <v>11.65</v>
      </c>
      <c r="BP2334" t="s">
        <v>60</v>
      </c>
      <c r="BQ2334">
        <v>1.1474074329999999</v>
      </c>
      <c r="BR2334" t="s">
        <v>61</v>
      </c>
    </row>
    <row r="2335" spans="1:70" x14ac:dyDescent="0.2">
      <c r="A2335" s="19">
        <f t="shared" si="86"/>
        <v>6.7899999999999991</v>
      </c>
      <c r="B2335" s="20">
        <v>3752</v>
      </c>
      <c r="D2335" s="2" t="s">
        <v>1381</v>
      </c>
      <c r="E2335" s="2" t="str">
        <f t="shared" si="85"/>
        <v>ST</v>
      </c>
      <c r="F2335">
        <v>200720433</v>
      </c>
      <c r="G2335">
        <v>202606</v>
      </c>
      <c r="H2335" t="s">
        <v>52</v>
      </c>
      <c r="I2335" t="s">
        <v>321</v>
      </c>
      <c r="J2335" t="s">
        <v>322</v>
      </c>
      <c r="K2335" t="s">
        <v>54</v>
      </c>
      <c r="L2335" s="5" t="s">
        <v>5681</v>
      </c>
      <c r="M2335" s="5" t="s">
        <v>5682</v>
      </c>
      <c r="N2335" s="21">
        <v>873492337450</v>
      </c>
      <c r="P2335" t="s">
        <v>326</v>
      </c>
      <c r="Q2335" t="s">
        <v>326</v>
      </c>
      <c r="R2335" t="s">
        <v>56</v>
      </c>
      <c r="S2335" t="s">
        <v>327</v>
      </c>
      <c r="T2335">
        <v>21</v>
      </c>
      <c r="U2335" t="s">
        <v>57</v>
      </c>
      <c r="V2335">
        <v>21320</v>
      </c>
      <c r="W2335">
        <v>32.51</v>
      </c>
      <c r="X2335">
        <v>3.85</v>
      </c>
      <c r="Y2335">
        <v>0</v>
      </c>
      <c r="Z2335">
        <v>-24.74</v>
      </c>
      <c r="AA2335">
        <v>11.62</v>
      </c>
      <c r="AB2335">
        <v>1</v>
      </c>
      <c r="AC2335">
        <v>15.4</v>
      </c>
      <c r="AD2335">
        <v>15.4</v>
      </c>
      <c r="AE2335" t="s">
        <v>10062</v>
      </c>
      <c r="AF2335" t="s">
        <v>7363</v>
      </c>
      <c r="AG2335" t="s">
        <v>7363</v>
      </c>
      <c r="AH2335" t="s">
        <v>7364</v>
      </c>
      <c r="AI2335" t="s">
        <v>7365</v>
      </c>
      <c r="AJ2335">
        <v>39</v>
      </c>
      <c r="AK2335" t="s">
        <v>57</v>
      </c>
      <c r="AL2335">
        <v>39400</v>
      </c>
      <c r="AM2335" t="s">
        <v>55</v>
      </c>
      <c r="AN2335" t="s">
        <v>55</v>
      </c>
      <c r="AO2335" t="s">
        <v>55</v>
      </c>
      <c r="AS2335" t="s">
        <v>343</v>
      </c>
      <c r="AT2335">
        <v>0</v>
      </c>
      <c r="AU2335">
        <v>0</v>
      </c>
      <c r="AV2335">
        <v>0</v>
      </c>
      <c r="BB2335">
        <v>0</v>
      </c>
      <c r="BC2335">
        <v>0</v>
      </c>
      <c r="BD2335" t="s">
        <v>60</v>
      </c>
      <c r="BE2335" s="5" t="s">
        <v>5226</v>
      </c>
      <c r="BF2335">
        <v>634353938</v>
      </c>
      <c r="BH2335" t="s">
        <v>323</v>
      </c>
      <c r="BI2335" t="s">
        <v>320</v>
      </c>
      <c r="BJ2335">
        <v>0.47013888888888888</v>
      </c>
      <c r="BK2335">
        <v>28.4</v>
      </c>
      <c r="BL2335">
        <v>3.36</v>
      </c>
      <c r="BM2335">
        <v>0</v>
      </c>
      <c r="BN2335">
        <v>-21.61</v>
      </c>
      <c r="BO2335">
        <v>10.15</v>
      </c>
      <c r="BP2335" t="s">
        <v>60</v>
      </c>
      <c r="BQ2335">
        <v>1.1446231330000001</v>
      </c>
      <c r="BR2335" t="s">
        <v>61</v>
      </c>
    </row>
    <row r="2336" spans="1:70" x14ac:dyDescent="0.2">
      <c r="A2336" s="19">
        <f t="shared" si="86"/>
        <v>14.150000000000006</v>
      </c>
      <c r="B2336" s="20">
        <v>3752</v>
      </c>
      <c r="D2336" s="2" t="s">
        <v>1381</v>
      </c>
      <c r="E2336" s="2" t="str">
        <f t="shared" si="85"/>
        <v>ST</v>
      </c>
      <c r="F2336">
        <v>200720433</v>
      </c>
      <c r="G2336">
        <v>202606</v>
      </c>
      <c r="H2336" t="s">
        <v>52</v>
      </c>
      <c r="I2336" t="s">
        <v>321</v>
      </c>
      <c r="J2336" t="s">
        <v>322</v>
      </c>
      <c r="K2336" t="s">
        <v>54</v>
      </c>
      <c r="L2336" s="5" t="s">
        <v>2497</v>
      </c>
      <c r="M2336" s="5" t="s">
        <v>3825</v>
      </c>
      <c r="N2336" s="21">
        <v>872995374473</v>
      </c>
      <c r="P2336" t="s">
        <v>326</v>
      </c>
      <c r="Q2336" t="s">
        <v>326</v>
      </c>
      <c r="R2336" t="s">
        <v>56</v>
      </c>
      <c r="S2336" t="s">
        <v>327</v>
      </c>
      <c r="T2336">
        <v>21</v>
      </c>
      <c r="U2336" t="s">
        <v>57</v>
      </c>
      <c r="V2336">
        <v>21320</v>
      </c>
      <c r="W2336">
        <v>68.48</v>
      </c>
      <c r="X2336">
        <v>8.1199999999999992</v>
      </c>
      <c r="Y2336">
        <v>0</v>
      </c>
      <c r="Z2336">
        <v>-52.11</v>
      </c>
      <c r="AA2336">
        <v>24.49</v>
      </c>
      <c r="AB2336">
        <v>4</v>
      </c>
      <c r="AC2336">
        <v>63.8</v>
      </c>
      <c r="AD2336">
        <v>63.8</v>
      </c>
      <c r="AE2336" t="s">
        <v>9063</v>
      </c>
      <c r="AF2336" t="s">
        <v>7366</v>
      </c>
      <c r="AG2336" t="s">
        <v>7366</v>
      </c>
      <c r="AH2336" t="s">
        <v>7367</v>
      </c>
      <c r="AI2336" t="s">
        <v>7368</v>
      </c>
      <c r="AJ2336">
        <v>83</v>
      </c>
      <c r="AK2336" t="s">
        <v>57</v>
      </c>
      <c r="AL2336">
        <v>83110</v>
      </c>
      <c r="AM2336" t="s">
        <v>55</v>
      </c>
      <c r="AN2336" t="s">
        <v>55</v>
      </c>
      <c r="AO2336" t="s">
        <v>55</v>
      </c>
      <c r="AS2336" t="s">
        <v>343</v>
      </c>
      <c r="AT2336">
        <v>27</v>
      </c>
      <c r="AU2336">
        <v>30</v>
      </c>
      <c r="AV2336">
        <v>40</v>
      </c>
      <c r="BB2336">
        <v>0</v>
      </c>
      <c r="BC2336">
        <v>0</v>
      </c>
      <c r="BD2336" t="s">
        <v>60</v>
      </c>
      <c r="BE2336" s="5" t="s">
        <v>3831</v>
      </c>
      <c r="BF2336">
        <v>634343823</v>
      </c>
      <c r="BH2336" t="s">
        <v>323</v>
      </c>
      <c r="BI2336" t="s">
        <v>320</v>
      </c>
      <c r="BJ2336">
        <v>0.4375</v>
      </c>
      <c r="BK2336">
        <v>59.2</v>
      </c>
      <c r="BL2336">
        <v>7.02</v>
      </c>
      <c r="BM2336">
        <v>0</v>
      </c>
      <c r="BN2336">
        <v>-45.05</v>
      </c>
      <c r="BO2336">
        <v>21.17</v>
      </c>
      <c r="BP2336" t="s">
        <v>60</v>
      </c>
      <c r="BQ2336">
        <v>1.1567915230000001</v>
      </c>
      <c r="BR2336" t="s">
        <v>61</v>
      </c>
    </row>
    <row r="2337" spans="1:70" x14ac:dyDescent="0.2">
      <c r="A2337" s="19">
        <f t="shared" si="86"/>
        <v>16.5</v>
      </c>
      <c r="B2337" s="20">
        <v>3752</v>
      </c>
      <c r="D2337" s="2" t="s">
        <v>1381</v>
      </c>
      <c r="E2337" s="2" t="str">
        <f t="shared" si="85"/>
        <v>ST</v>
      </c>
      <c r="F2337">
        <v>200720433</v>
      </c>
      <c r="G2337">
        <v>202606</v>
      </c>
      <c r="H2337" t="s">
        <v>52</v>
      </c>
      <c r="I2337" t="s">
        <v>321</v>
      </c>
      <c r="J2337" t="s">
        <v>322</v>
      </c>
      <c r="K2337" t="s">
        <v>54</v>
      </c>
      <c r="L2337" s="5" t="s">
        <v>3826</v>
      </c>
      <c r="M2337" s="5" t="s">
        <v>5222</v>
      </c>
      <c r="N2337" s="21">
        <v>873239715862</v>
      </c>
      <c r="P2337" t="s">
        <v>326</v>
      </c>
      <c r="Q2337" t="s">
        <v>326</v>
      </c>
      <c r="R2337" t="s">
        <v>56</v>
      </c>
      <c r="S2337" t="s">
        <v>327</v>
      </c>
      <c r="T2337">
        <v>21</v>
      </c>
      <c r="U2337" t="s">
        <v>57</v>
      </c>
      <c r="V2337">
        <v>21320</v>
      </c>
      <c r="W2337">
        <v>80.040000000000006</v>
      </c>
      <c r="X2337">
        <v>9.49</v>
      </c>
      <c r="Y2337">
        <v>0</v>
      </c>
      <c r="Z2337">
        <v>-60.9</v>
      </c>
      <c r="AA2337">
        <v>28.63</v>
      </c>
      <c r="AB2337">
        <v>3</v>
      </c>
      <c r="AC2337">
        <v>78.540000000000006</v>
      </c>
      <c r="AD2337">
        <v>78.540000000000006</v>
      </c>
      <c r="AE2337" t="s">
        <v>1459</v>
      </c>
      <c r="AF2337" t="s">
        <v>7369</v>
      </c>
      <c r="AG2337" t="s">
        <v>7369</v>
      </c>
      <c r="AH2337" t="s">
        <v>7370</v>
      </c>
      <c r="AI2337" t="s">
        <v>1412</v>
      </c>
      <c r="AJ2337">
        <v>13</v>
      </c>
      <c r="AK2337" t="s">
        <v>57</v>
      </c>
      <c r="AL2337">
        <v>13008</v>
      </c>
      <c r="AM2337" t="s">
        <v>55</v>
      </c>
      <c r="AN2337" t="s">
        <v>55</v>
      </c>
      <c r="AO2337" t="s">
        <v>55</v>
      </c>
      <c r="AS2337" t="s">
        <v>343</v>
      </c>
      <c r="AT2337">
        <v>33</v>
      </c>
      <c r="AU2337">
        <v>40</v>
      </c>
      <c r="AV2337">
        <v>94</v>
      </c>
      <c r="BB2337">
        <v>0</v>
      </c>
      <c r="BC2337">
        <v>0</v>
      </c>
      <c r="BD2337" t="s">
        <v>60</v>
      </c>
      <c r="BE2337" s="5" t="s">
        <v>5226</v>
      </c>
      <c r="BF2337">
        <v>634353938</v>
      </c>
      <c r="BH2337" t="s">
        <v>323</v>
      </c>
      <c r="BI2337" t="s">
        <v>320</v>
      </c>
      <c r="BJ2337">
        <v>0.54236111111111107</v>
      </c>
      <c r="BK2337">
        <v>69</v>
      </c>
      <c r="BL2337">
        <v>8.18</v>
      </c>
      <c r="BM2337">
        <v>0</v>
      </c>
      <c r="BN2337">
        <v>-52.5</v>
      </c>
      <c r="BO2337">
        <v>24.68</v>
      </c>
      <c r="BP2337" t="s">
        <v>60</v>
      </c>
      <c r="BQ2337">
        <v>1.1600389769999999</v>
      </c>
      <c r="BR2337" t="s">
        <v>61</v>
      </c>
    </row>
    <row r="2338" spans="1:70" x14ac:dyDescent="0.2">
      <c r="A2338" s="19">
        <f t="shared" si="86"/>
        <v>7.4600000000000009</v>
      </c>
      <c r="B2338" s="20">
        <v>3752</v>
      </c>
      <c r="D2338" s="2" t="s">
        <v>1381</v>
      </c>
      <c r="E2338" s="2" t="str">
        <f t="shared" si="85"/>
        <v>ST</v>
      </c>
      <c r="F2338">
        <v>200720433</v>
      </c>
      <c r="G2338">
        <v>202606</v>
      </c>
      <c r="H2338" t="s">
        <v>52</v>
      </c>
      <c r="I2338" t="s">
        <v>321</v>
      </c>
      <c r="J2338" t="s">
        <v>322</v>
      </c>
      <c r="K2338" t="s">
        <v>54</v>
      </c>
      <c r="L2338" s="5" t="s">
        <v>5697</v>
      </c>
      <c r="M2338" s="5" t="s">
        <v>5681</v>
      </c>
      <c r="N2338" s="21">
        <v>873425500359</v>
      </c>
      <c r="P2338" t="s">
        <v>326</v>
      </c>
      <c r="Q2338" t="s">
        <v>326</v>
      </c>
      <c r="R2338" t="s">
        <v>56</v>
      </c>
      <c r="S2338" t="s">
        <v>327</v>
      </c>
      <c r="T2338">
        <v>21</v>
      </c>
      <c r="U2338" t="s">
        <v>57</v>
      </c>
      <c r="V2338">
        <v>21320</v>
      </c>
      <c r="W2338">
        <v>35.799999999999997</v>
      </c>
      <c r="X2338">
        <v>4.25</v>
      </c>
      <c r="Y2338">
        <v>0</v>
      </c>
      <c r="Z2338">
        <v>-27.24</v>
      </c>
      <c r="AA2338">
        <v>12.81</v>
      </c>
      <c r="AB2338">
        <v>1</v>
      </c>
      <c r="AC2338">
        <v>19.8</v>
      </c>
      <c r="AD2338">
        <v>19.8</v>
      </c>
      <c r="AE2338" t="s">
        <v>1498</v>
      </c>
      <c r="AF2338" t="s">
        <v>7371</v>
      </c>
      <c r="AG2338" t="s">
        <v>7371</v>
      </c>
      <c r="AH2338" t="s">
        <v>7372</v>
      </c>
      <c r="AI2338" t="s">
        <v>7373</v>
      </c>
      <c r="AJ2338">
        <v>27</v>
      </c>
      <c r="AK2338" t="s">
        <v>57</v>
      </c>
      <c r="AL2338">
        <v>27400</v>
      </c>
      <c r="AM2338" t="s">
        <v>55</v>
      </c>
      <c r="AN2338" t="s">
        <v>55</v>
      </c>
      <c r="AO2338" t="s">
        <v>55</v>
      </c>
      <c r="AS2338" t="s">
        <v>343</v>
      </c>
      <c r="AT2338">
        <v>0</v>
      </c>
      <c r="AU2338">
        <v>0</v>
      </c>
      <c r="AV2338">
        <v>0</v>
      </c>
      <c r="BB2338">
        <v>0</v>
      </c>
      <c r="BC2338">
        <v>0</v>
      </c>
      <c r="BD2338" t="s">
        <v>60</v>
      </c>
      <c r="BE2338" s="5" t="s">
        <v>5226</v>
      </c>
      <c r="BF2338">
        <v>634353938</v>
      </c>
      <c r="BH2338" t="s">
        <v>323</v>
      </c>
      <c r="BI2338" t="s">
        <v>320</v>
      </c>
      <c r="BJ2338">
        <v>0.37569444444444444</v>
      </c>
      <c r="BK2338">
        <v>31.2</v>
      </c>
      <c r="BL2338">
        <v>3.7</v>
      </c>
      <c r="BM2338">
        <v>0</v>
      </c>
      <c r="BN2338">
        <v>-23.74</v>
      </c>
      <c r="BO2338">
        <v>11.16</v>
      </c>
      <c r="BP2338" t="s">
        <v>60</v>
      </c>
      <c r="BQ2338">
        <v>1.1474074329999999</v>
      </c>
      <c r="BR2338" t="s">
        <v>61</v>
      </c>
    </row>
    <row r="2339" spans="1:70" x14ac:dyDescent="0.2">
      <c r="A2339" s="19">
        <f t="shared" si="86"/>
        <v>14.480000000000004</v>
      </c>
      <c r="B2339" s="20">
        <v>3752</v>
      </c>
      <c r="D2339" s="2" t="s">
        <v>1381</v>
      </c>
      <c r="E2339" s="2" t="str">
        <f t="shared" si="85"/>
        <v>ST</v>
      </c>
      <c r="F2339">
        <v>200720433</v>
      </c>
      <c r="G2339">
        <v>202606</v>
      </c>
      <c r="H2339" t="s">
        <v>52</v>
      </c>
      <c r="I2339" t="s">
        <v>321</v>
      </c>
      <c r="J2339" t="s">
        <v>322</v>
      </c>
      <c r="K2339" t="s">
        <v>54</v>
      </c>
      <c r="L2339" s="5">
        <v>46362</v>
      </c>
      <c r="M2339" s="5" t="s">
        <v>4437</v>
      </c>
      <c r="N2339" s="21">
        <v>872986888641</v>
      </c>
      <c r="P2339" t="s">
        <v>326</v>
      </c>
      <c r="Q2339" t="s">
        <v>326</v>
      </c>
      <c r="R2339" t="s">
        <v>56</v>
      </c>
      <c r="S2339" t="s">
        <v>327</v>
      </c>
      <c r="T2339">
        <v>21</v>
      </c>
      <c r="U2339" t="s">
        <v>57</v>
      </c>
      <c r="V2339">
        <v>21320</v>
      </c>
      <c r="W2339">
        <v>69.98</v>
      </c>
      <c r="X2339">
        <v>8.2899999999999991</v>
      </c>
      <c r="Y2339">
        <v>0</v>
      </c>
      <c r="Z2339">
        <v>-53.26</v>
      </c>
      <c r="AA2339">
        <v>25.01</v>
      </c>
      <c r="AB2339">
        <v>5</v>
      </c>
      <c r="AC2339">
        <v>65.78</v>
      </c>
      <c r="AD2339">
        <v>65.78</v>
      </c>
      <c r="AE2339" t="s">
        <v>10063</v>
      </c>
      <c r="AF2339" t="s">
        <v>7374</v>
      </c>
      <c r="AG2339" t="s">
        <v>7374</v>
      </c>
      <c r="AH2339" t="s">
        <v>453</v>
      </c>
      <c r="AI2339" t="s">
        <v>454</v>
      </c>
      <c r="AJ2339">
        <v>76</v>
      </c>
      <c r="AK2339" t="s">
        <v>57</v>
      </c>
      <c r="AL2339">
        <v>76130</v>
      </c>
      <c r="AM2339" t="s">
        <v>55</v>
      </c>
      <c r="AN2339" t="s">
        <v>55</v>
      </c>
      <c r="AO2339" t="s">
        <v>55</v>
      </c>
      <c r="AS2339" t="s">
        <v>343</v>
      </c>
      <c r="AT2339">
        <v>0</v>
      </c>
      <c r="AU2339">
        <v>0</v>
      </c>
      <c r="AV2339">
        <v>0</v>
      </c>
      <c r="BB2339">
        <v>0</v>
      </c>
      <c r="BC2339">
        <v>0</v>
      </c>
      <c r="BD2339" t="s">
        <v>60</v>
      </c>
      <c r="BE2339" s="5" t="s">
        <v>3831</v>
      </c>
      <c r="BF2339">
        <v>634343823</v>
      </c>
      <c r="BH2339" t="s">
        <v>323</v>
      </c>
      <c r="BI2339" t="s">
        <v>320</v>
      </c>
      <c r="BJ2339">
        <v>0.41944444444444445</v>
      </c>
      <c r="BK2339">
        <v>60.6</v>
      </c>
      <c r="BL2339">
        <v>7.18</v>
      </c>
      <c r="BM2339">
        <v>0</v>
      </c>
      <c r="BN2339">
        <v>-46.12</v>
      </c>
      <c r="BO2339">
        <v>21.66</v>
      </c>
      <c r="BP2339" t="s">
        <v>60</v>
      </c>
      <c r="BQ2339">
        <v>1.154814421</v>
      </c>
      <c r="BR2339" t="s">
        <v>61</v>
      </c>
    </row>
    <row r="2340" spans="1:70" x14ac:dyDescent="0.2">
      <c r="A2340" s="19">
        <f t="shared" si="86"/>
        <v>9.1300000000000026</v>
      </c>
      <c r="B2340" s="20">
        <v>3752</v>
      </c>
      <c r="D2340" s="2" t="s">
        <v>1381</v>
      </c>
      <c r="E2340" s="2" t="str">
        <f t="shared" si="85"/>
        <v>ST</v>
      </c>
      <c r="F2340">
        <v>200720433</v>
      </c>
      <c r="G2340">
        <v>202606</v>
      </c>
      <c r="H2340" t="s">
        <v>52</v>
      </c>
      <c r="I2340" t="s">
        <v>321</v>
      </c>
      <c r="J2340" t="s">
        <v>322</v>
      </c>
      <c r="K2340" t="s">
        <v>54</v>
      </c>
      <c r="L2340" s="5" t="s">
        <v>3826</v>
      </c>
      <c r="M2340" s="5" t="s">
        <v>5222</v>
      </c>
      <c r="N2340" s="21">
        <v>873198440725</v>
      </c>
      <c r="P2340" t="s">
        <v>326</v>
      </c>
      <c r="Q2340" t="s">
        <v>326</v>
      </c>
      <c r="R2340" t="s">
        <v>56</v>
      </c>
      <c r="S2340" t="s">
        <v>327</v>
      </c>
      <c r="T2340">
        <v>21</v>
      </c>
      <c r="U2340" t="s">
        <v>57</v>
      </c>
      <c r="V2340">
        <v>21320</v>
      </c>
      <c r="W2340">
        <v>44.31</v>
      </c>
      <c r="X2340">
        <v>5.25</v>
      </c>
      <c r="Y2340">
        <v>0</v>
      </c>
      <c r="Z2340">
        <v>-33.72</v>
      </c>
      <c r="AA2340">
        <v>15.85</v>
      </c>
      <c r="AB2340">
        <v>3</v>
      </c>
      <c r="AC2340">
        <v>30.58</v>
      </c>
      <c r="AD2340">
        <v>30.58</v>
      </c>
      <c r="AE2340" t="s">
        <v>1580</v>
      </c>
      <c r="AF2340" t="s">
        <v>7375</v>
      </c>
      <c r="AG2340" t="s">
        <v>7375</v>
      </c>
      <c r="AH2340" t="s">
        <v>7376</v>
      </c>
      <c r="AI2340" t="s">
        <v>7377</v>
      </c>
      <c r="AJ2340">
        <v>29</v>
      </c>
      <c r="AK2340" t="s">
        <v>57</v>
      </c>
      <c r="AL2340">
        <v>29180</v>
      </c>
      <c r="AM2340" t="s">
        <v>55</v>
      </c>
      <c r="AN2340" t="s">
        <v>55</v>
      </c>
      <c r="AO2340" t="s">
        <v>55</v>
      </c>
      <c r="AS2340" t="s">
        <v>343</v>
      </c>
      <c r="AT2340">
        <v>0</v>
      </c>
      <c r="AU2340">
        <v>0</v>
      </c>
      <c r="AV2340">
        <v>0</v>
      </c>
      <c r="BB2340">
        <v>0</v>
      </c>
      <c r="BC2340">
        <v>0</v>
      </c>
      <c r="BD2340" t="s">
        <v>60</v>
      </c>
      <c r="BE2340" s="5" t="s">
        <v>5226</v>
      </c>
      <c r="BF2340">
        <v>634353938</v>
      </c>
      <c r="BH2340" t="s">
        <v>323</v>
      </c>
      <c r="BI2340" t="s">
        <v>320</v>
      </c>
      <c r="BJ2340">
        <v>0.45347222222222222</v>
      </c>
      <c r="BK2340">
        <v>38.200000000000003</v>
      </c>
      <c r="BL2340">
        <v>4.53</v>
      </c>
      <c r="BM2340">
        <v>0</v>
      </c>
      <c r="BN2340">
        <v>-29.07</v>
      </c>
      <c r="BO2340">
        <v>13.66</v>
      </c>
      <c r="BP2340" t="s">
        <v>60</v>
      </c>
      <c r="BQ2340">
        <v>1.1600389769999999</v>
      </c>
      <c r="BR2340" t="s">
        <v>61</v>
      </c>
    </row>
    <row r="2341" spans="1:70" x14ac:dyDescent="0.2">
      <c r="A2341" s="19">
        <f t="shared" si="86"/>
        <v>10.800000000000004</v>
      </c>
      <c r="B2341" s="20">
        <v>3752</v>
      </c>
      <c r="D2341" s="2" t="s">
        <v>1381</v>
      </c>
      <c r="E2341" s="2" t="str">
        <f t="shared" si="85"/>
        <v>ST</v>
      </c>
      <c r="F2341">
        <v>200720433</v>
      </c>
      <c r="G2341">
        <v>202606</v>
      </c>
      <c r="H2341" t="s">
        <v>52</v>
      </c>
      <c r="I2341" t="s">
        <v>321</v>
      </c>
      <c r="J2341" t="s">
        <v>322</v>
      </c>
      <c r="K2341" t="s">
        <v>54</v>
      </c>
      <c r="L2341" s="5" t="s">
        <v>3825</v>
      </c>
      <c r="M2341" s="5" t="s">
        <v>3826</v>
      </c>
      <c r="N2341" s="21">
        <v>873131362576</v>
      </c>
      <c r="P2341" t="s">
        <v>326</v>
      </c>
      <c r="Q2341" t="s">
        <v>326</v>
      </c>
      <c r="R2341" t="s">
        <v>56</v>
      </c>
      <c r="S2341" t="s">
        <v>327</v>
      </c>
      <c r="T2341">
        <v>21</v>
      </c>
      <c r="U2341" t="s">
        <v>57</v>
      </c>
      <c r="V2341">
        <v>21320</v>
      </c>
      <c r="W2341">
        <v>52.45</v>
      </c>
      <c r="X2341">
        <v>6.21</v>
      </c>
      <c r="Y2341">
        <v>0</v>
      </c>
      <c r="Z2341">
        <v>-39.92</v>
      </c>
      <c r="AA2341">
        <v>18.739999999999998</v>
      </c>
      <c r="AB2341">
        <v>4</v>
      </c>
      <c r="AC2341">
        <v>41.58</v>
      </c>
      <c r="AD2341">
        <v>41.58</v>
      </c>
      <c r="AE2341" t="s">
        <v>8789</v>
      </c>
      <c r="AF2341" t="s">
        <v>7378</v>
      </c>
      <c r="AG2341" t="s">
        <v>7378</v>
      </c>
      <c r="AH2341" t="s">
        <v>7379</v>
      </c>
      <c r="AI2341" t="s">
        <v>7380</v>
      </c>
      <c r="AJ2341">
        <v>22</v>
      </c>
      <c r="AK2341" t="s">
        <v>57</v>
      </c>
      <c r="AL2341">
        <v>22120</v>
      </c>
      <c r="AM2341" t="s">
        <v>55</v>
      </c>
      <c r="AN2341" t="s">
        <v>55</v>
      </c>
      <c r="AO2341" t="s">
        <v>55</v>
      </c>
      <c r="AS2341" t="s">
        <v>343</v>
      </c>
      <c r="AT2341">
        <v>0</v>
      </c>
      <c r="AU2341">
        <v>0</v>
      </c>
      <c r="AV2341">
        <v>0</v>
      </c>
      <c r="BB2341">
        <v>0</v>
      </c>
      <c r="BC2341">
        <v>0</v>
      </c>
      <c r="BD2341" t="s">
        <v>60</v>
      </c>
      <c r="BE2341" s="5" t="s">
        <v>3831</v>
      </c>
      <c r="BF2341">
        <v>634343823</v>
      </c>
      <c r="BH2341" t="s">
        <v>323</v>
      </c>
      <c r="BI2341" t="s">
        <v>320</v>
      </c>
      <c r="BJ2341">
        <v>0.41249999999999998</v>
      </c>
      <c r="BK2341">
        <v>45.2</v>
      </c>
      <c r="BL2341">
        <v>5.35</v>
      </c>
      <c r="BM2341">
        <v>0</v>
      </c>
      <c r="BN2341">
        <v>-34.4</v>
      </c>
      <c r="BO2341">
        <v>16.149999999999999</v>
      </c>
      <c r="BP2341" t="s">
        <v>60</v>
      </c>
      <c r="BQ2341">
        <v>1.160362033</v>
      </c>
      <c r="BR2341" t="s">
        <v>61</v>
      </c>
    </row>
    <row r="2342" spans="1:70" x14ac:dyDescent="0.2">
      <c r="A2342" s="19">
        <f t="shared" si="86"/>
        <v>14.82</v>
      </c>
      <c r="B2342" s="20">
        <v>3752</v>
      </c>
      <c r="D2342" s="2" t="s">
        <v>1381</v>
      </c>
      <c r="E2342" s="2" t="str">
        <f t="shared" si="85"/>
        <v>ST</v>
      </c>
      <c r="F2342">
        <v>200720433</v>
      </c>
      <c r="G2342">
        <v>202606</v>
      </c>
      <c r="H2342" t="s">
        <v>52</v>
      </c>
      <c r="I2342" t="s">
        <v>321</v>
      </c>
      <c r="J2342" t="s">
        <v>322</v>
      </c>
      <c r="K2342" t="s">
        <v>54</v>
      </c>
      <c r="L2342" s="5" t="s">
        <v>5222</v>
      </c>
      <c r="M2342" s="5" t="s">
        <v>3831</v>
      </c>
      <c r="N2342" s="21">
        <v>873250835416</v>
      </c>
      <c r="P2342" t="s">
        <v>326</v>
      </c>
      <c r="Q2342" t="s">
        <v>326</v>
      </c>
      <c r="R2342" t="s">
        <v>56</v>
      </c>
      <c r="S2342" t="s">
        <v>327</v>
      </c>
      <c r="T2342">
        <v>21</v>
      </c>
      <c r="U2342" t="s">
        <v>57</v>
      </c>
      <c r="V2342">
        <v>21320</v>
      </c>
      <c r="W2342">
        <v>71.8</v>
      </c>
      <c r="X2342">
        <v>8.5</v>
      </c>
      <c r="Y2342">
        <v>0</v>
      </c>
      <c r="Z2342">
        <v>-54.64</v>
      </c>
      <c r="AA2342">
        <v>25.66</v>
      </c>
      <c r="AB2342">
        <v>4</v>
      </c>
      <c r="AC2342">
        <v>66.66</v>
      </c>
      <c r="AD2342">
        <v>66.66</v>
      </c>
      <c r="AE2342" t="s">
        <v>2344</v>
      </c>
      <c r="AF2342" t="s">
        <v>7381</v>
      </c>
      <c r="AG2342" t="s">
        <v>7381</v>
      </c>
      <c r="AH2342" t="s">
        <v>7382</v>
      </c>
      <c r="AI2342" t="s">
        <v>7383</v>
      </c>
      <c r="AJ2342">
        <v>25</v>
      </c>
      <c r="AK2342" t="s">
        <v>57</v>
      </c>
      <c r="AL2342">
        <v>25570</v>
      </c>
      <c r="AM2342" t="s">
        <v>55</v>
      </c>
      <c r="AN2342" t="s">
        <v>55</v>
      </c>
      <c r="AO2342" t="s">
        <v>55</v>
      </c>
      <c r="AS2342" t="s">
        <v>343</v>
      </c>
      <c r="AT2342">
        <v>26</v>
      </c>
      <c r="AU2342">
        <v>31</v>
      </c>
      <c r="AV2342">
        <v>41</v>
      </c>
      <c r="BB2342">
        <v>0</v>
      </c>
      <c r="BC2342">
        <v>0</v>
      </c>
      <c r="BD2342" t="s">
        <v>60</v>
      </c>
      <c r="BE2342" s="5" t="s">
        <v>5226</v>
      </c>
      <c r="BF2342">
        <v>634353938</v>
      </c>
      <c r="BH2342" t="s">
        <v>323</v>
      </c>
      <c r="BI2342" t="s">
        <v>320</v>
      </c>
      <c r="BJ2342">
        <v>0.48402777777777778</v>
      </c>
      <c r="BK2342">
        <v>62</v>
      </c>
      <c r="BL2342">
        <v>7.34</v>
      </c>
      <c r="BM2342">
        <v>0</v>
      </c>
      <c r="BN2342">
        <v>-47.18</v>
      </c>
      <c r="BO2342">
        <v>22.16</v>
      </c>
      <c r="BP2342" t="s">
        <v>60</v>
      </c>
      <c r="BQ2342">
        <v>1.15806418</v>
      </c>
      <c r="BR2342" t="s">
        <v>61</v>
      </c>
    </row>
    <row r="2343" spans="1:70" x14ac:dyDescent="0.2">
      <c r="A2343" s="19">
        <f t="shared" si="86"/>
        <v>9.1300000000000026</v>
      </c>
      <c r="B2343" s="20">
        <v>3752</v>
      </c>
      <c r="D2343" s="2" t="s">
        <v>1381</v>
      </c>
      <c r="E2343" s="2" t="str">
        <f t="shared" si="85"/>
        <v>ST</v>
      </c>
      <c r="F2343">
        <v>200720433</v>
      </c>
      <c r="G2343">
        <v>202606</v>
      </c>
      <c r="H2343" t="s">
        <v>52</v>
      </c>
      <c r="I2343" t="s">
        <v>321</v>
      </c>
      <c r="J2343" t="s">
        <v>322</v>
      </c>
      <c r="K2343" t="s">
        <v>54</v>
      </c>
      <c r="L2343" s="5" t="s">
        <v>3826</v>
      </c>
      <c r="M2343" s="5" t="s">
        <v>5222</v>
      </c>
      <c r="N2343" s="21">
        <v>873198794403</v>
      </c>
      <c r="P2343" t="s">
        <v>326</v>
      </c>
      <c r="Q2343" t="s">
        <v>326</v>
      </c>
      <c r="R2343" t="s">
        <v>56</v>
      </c>
      <c r="S2343" t="s">
        <v>327</v>
      </c>
      <c r="T2343">
        <v>21</v>
      </c>
      <c r="U2343" t="s">
        <v>57</v>
      </c>
      <c r="V2343">
        <v>21320</v>
      </c>
      <c r="W2343">
        <v>44.31</v>
      </c>
      <c r="X2343">
        <v>5.25</v>
      </c>
      <c r="Y2343">
        <v>0</v>
      </c>
      <c r="Z2343">
        <v>-33.72</v>
      </c>
      <c r="AA2343">
        <v>15.85</v>
      </c>
      <c r="AB2343">
        <v>2</v>
      </c>
      <c r="AC2343">
        <v>30.8</v>
      </c>
      <c r="AD2343">
        <v>30.8</v>
      </c>
      <c r="AE2343" t="s">
        <v>10064</v>
      </c>
      <c r="AF2343" t="s">
        <v>7384</v>
      </c>
      <c r="AG2343" t="s">
        <v>7384</v>
      </c>
      <c r="AH2343" t="s">
        <v>7385</v>
      </c>
      <c r="AI2343" t="s">
        <v>7386</v>
      </c>
      <c r="AJ2343">
        <v>4</v>
      </c>
      <c r="AK2343" t="s">
        <v>57</v>
      </c>
      <c r="AL2343">
        <v>4360</v>
      </c>
      <c r="AM2343" t="s">
        <v>55</v>
      </c>
      <c r="AN2343" t="s">
        <v>55</v>
      </c>
      <c r="AO2343" t="s">
        <v>55</v>
      </c>
      <c r="AS2343" t="s">
        <v>343</v>
      </c>
      <c r="AT2343">
        <v>0</v>
      </c>
      <c r="AU2343">
        <v>0</v>
      </c>
      <c r="AV2343">
        <v>0</v>
      </c>
      <c r="BB2343">
        <v>0</v>
      </c>
      <c r="BC2343">
        <v>0</v>
      </c>
      <c r="BD2343" t="s">
        <v>60</v>
      </c>
      <c r="BE2343" s="5" t="s">
        <v>5226</v>
      </c>
      <c r="BF2343">
        <v>634353938</v>
      </c>
      <c r="BH2343" t="s">
        <v>323</v>
      </c>
      <c r="BI2343" t="s">
        <v>320</v>
      </c>
      <c r="BJ2343">
        <v>0.72013888888888888</v>
      </c>
      <c r="BK2343">
        <v>38.200000000000003</v>
      </c>
      <c r="BL2343">
        <v>4.53</v>
      </c>
      <c r="BM2343">
        <v>0</v>
      </c>
      <c r="BN2343">
        <v>-29.07</v>
      </c>
      <c r="BO2343">
        <v>13.66</v>
      </c>
      <c r="BP2343" t="s">
        <v>60</v>
      </c>
      <c r="BQ2343">
        <v>1.1600389769999999</v>
      </c>
      <c r="BR2343" t="s">
        <v>61</v>
      </c>
    </row>
    <row r="2344" spans="1:70" x14ac:dyDescent="0.2">
      <c r="A2344" s="19">
        <f t="shared" si="86"/>
        <v>9.8000000000000007</v>
      </c>
      <c r="B2344" s="20">
        <v>3752</v>
      </c>
      <c r="D2344" s="2" t="s">
        <v>1381</v>
      </c>
      <c r="E2344" s="2" t="str">
        <f t="shared" si="85"/>
        <v>ST</v>
      </c>
      <c r="F2344">
        <v>200720433</v>
      </c>
      <c r="G2344">
        <v>202606</v>
      </c>
      <c r="H2344" t="s">
        <v>52</v>
      </c>
      <c r="I2344" t="s">
        <v>321</v>
      </c>
      <c r="J2344" t="s">
        <v>322</v>
      </c>
      <c r="K2344" t="s">
        <v>54</v>
      </c>
      <c r="L2344" s="5">
        <v>46362</v>
      </c>
      <c r="M2344" s="5" t="s">
        <v>2497</v>
      </c>
      <c r="N2344" s="21">
        <v>872995110992</v>
      </c>
      <c r="P2344" t="s">
        <v>326</v>
      </c>
      <c r="Q2344" t="s">
        <v>326</v>
      </c>
      <c r="R2344" t="s">
        <v>56</v>
      </c>
      <c r="S2344" t="s">
        <v>327</v>
      </c>
      <c r="T2344">
        <v>21</v>
      </c>
      <c r="U2344" t="s">
        <v>57</v>
      </c>
      <c r="V2344">
        <v>21320</v>
      </c>
      <c r="W2344">
        <v>47.35</v>
      </c>
      <c r="X2344">
        <v>5.61</v>
      </c>
      <c r="Y2344">
        <v>0</v>
      </c>
      <c r="Z2344">
        <v>-36.03</v>
      </c>
      <c r="AA2344">
        <v>16.93</v>
      </c>
      <c r="AB2344">
        <v>2</v>
      </c>
      <c r="AC2344">
        <v>34.32</v>
      </c>
      <c r="AD2344">
        <v>34.32</v>
      </c>
      <c r="AE2344" t="s">
        <v>1506</v>
      </c>
      <c r="AF2344" t="s">
        <v>7387</v>
      </c>
      <c r="AG2344" t="s">
        <v>7387</v>
      </c>
      <c r="AH2344" t="s">
        <v>7388</v>
      </c>
      <c r="AI2344" t="s">
        <v>418</v>
      </c>
      <c r="AJ2344">
        <v>75</v>
      </c>
      <c r="AK2344" t="s">
        <v>57</v>
      </c>
      <c r="AL2344">
        <v>75015</v>
      </c>
      <c r="AM2344" t="s">
        <v>55</v>
      </c>
      <c r="AN2344" t="s">
        <v>55</v>
      </c>
      <c r="AO2344" t="s">
        <v>55</v>
      </c>
      <c r="AS2344" t="s">
        <v>343</v>
      </c>
      <c r="AT2344">
        <v>30</v>
      </c>
      <c r="AU2344">
        <v>31</v>
      </c>
      <c r="AV2344">
        <v>40</v>
      </c>
      <c r="BB2344">
        <v>0</v>
      </c>
      <c r="BC2344">
        <v>0</v>
      </c>
      <c r="BD2344" t="s">
        <v>60</v>
      </c>
      <c r="BE2344" s="5" t="s">
        <v>3831</v>
      </c>
      <c r="BF2344">
        <v>634343823</v>
      </c>
      <c r="BH2344" t="s">
        <v>323</v>
      </c>
      <c r="BI2344" t="s">
        <v>320</v>
      </c>
      <c r="BJ2344">
        <v>0.44236111111111109</v>
      </c>
      <c r="BK2344">
        <v>41</v>
      </c>
      <c r="BL2344">
        <v>4.8600000000000003</v>
      </c>
      <c r="BM2344">
        <v>0</v>
      </c>
      <c r="BN2344">
        <v>-31.2</v>
      </c>
      <c r="BO2344">
        <v>14.66</v>
      </c>
      <c r="BP2344" t="s">
        <v>60</v>
      </c>
      <c r="BQ2344">
        <v>1.154814421</v>
      </c>
      <c r="BR2344" t="s">
        <v>61</v>
      </c>
    </row>
    <row r="2345" spans="1:70" x14ac:dyDescent="0.2">
      <c r="A2345" s="19">
        <f t="shared" si="86"/>
        <v>8.129999999999999</v>
      </c>
      <c r="B2345" s="20">
        <v>3752</v>
      </c>
      <c r="D2345" s="2" t="s">
        <v>346</v>
      </c>
      <c r="E2345" s="2" t="str">
        <f t="shared" si="85"/>
        <v>ST</v>
      </c>
      <c r="F2345">
        <v>200720433</v>
      </c>
      <c r="G2345">
        <v>202606</v>
      </c>
      <c r="H2345" t="s">
        <v>52</v>
      </c>
      <c r="I2345" t="s">
        <v>321</v>
      </c>
      <c r="J2345" t="s">
        <v>322</v>
      </c>
      <c r="K2345" t="s">
        <v>54</v>
      </c>
      <c r="L2345" s="5">
        <v>46118</v>
      </c>
      <c r="M2345" s="5">
        <v>46240</v>
      </c>
      <c r="N2345" s="21">
        <v>872535520141</v>
      </c>
      <c r="P2345" t="s">
        <v>326</v>
      </c>
      <c r="Q2345" t="s">
        <v>326</v>
      </c>
      <c r="R2345" t="s">
        <v>56</v>
      </c>
      <c r="S2345" t="s">
        <v>327</v>
      </c>
      <c r="T2345">
        <v>21</v>
      </c>
      <c r="U2345" t="s">
        <v>57</v>
      </c>
      <c r="V2345">
        <v>21320</v>
      </c>
      <c r="W2345">
        <v>39.57</v>
      </c>
      <c r="X2345">
        <v>4.6900000000000004</v>
      </c>
      <c r="Y2345">
        <v>0</v>
      </c>
      <c r="Z2345">
        <v>-30.11</v>
      </c>
      <c r="AA2345">
        <v>14.15</v>
      </c>
      <c r="AB2345">
        <v>2</v>
      </c>
      <c r="AC2345">
        <v>23.1</v>
      </c>
      <c r="AD2345">
        <v>23.1</v>
      </c>
      <c r="AE2345" t="s">
        <v>8576</v>
      </c>
      <c r="AF2345" t="s">
        <v>3827</v>
      </c>
      <c r="AG2345" t="s">
        <v>3828</v>
      </c>
      <c r="AH2345" t="s">
        <v>3829</v>
      </c>
      <c r="AI2345" t="s">
        <v>3830</v>
      </c>
      <c r="AJ2345">
        <v>16</v>
      </c>
      <c r="AK2345" t="s">
        <v>57</v>
      </c>
      <c r="AL2345">
        <v>16300</v>
      </c>
      <c r="AM2345" t="s">
        <v>55</v>
      </c>
      <c r="AN2345" t="s">
        <v>55</v>
      </c>
      <c r="AO2345" t="s">
        <v>55</v>
      </c>
      <c r="AS2345" t="s">
        <v>343</v>
      </c>
      <c r="AT2345">
        <v>0</v>
      </c>
      <c r="AU2345">
        <v>0</v>
      </c>
      <c r="AV2345">
        <v>0</v>
      </c>
      <c r="BB2345">
        <v>0</v>
      </c>
      <c r="BC2345">
        <v>0</v>
      </c>
      <c r="BD2345" t="s">
        <v>60</v>
      </c>
      <c r="BE2345" s="5" t="s">
        <v>5226</v>
      </c>
      <c r="BF2345">
        <v>634353938</v>
      </c>
      <c r="BH2345" t="s">
        <v>323</v>
      </c>
      <c r="BI2345" t="s">
        <v>320</v>
      </c>
      <c r="BJ2345">
        <v>0.41180555555555554</v>
      </c>
      <c r="BK2345">
        <v>34</v>
      </c>
      <c r="BL2345">
        <v>4.03</v>
      </c>
      <c r="BM2345">
        <v>0</v>
      </c>
      <c r="BN2345">
        <v>-25.87</v>
      </c>
      <c r="BO2345">
        <v>12.16</v>
      </c>
      <c r="BP2345" t="s">
        <v>60</v>
      </c>
      <c r="BQ2345">
        <v>1.163778556</v>
      </c>
      <c r="BR2345" t="s">
        <v>61</v>
      </c>
    </row>
    <row r="2346" spans="1:70" x14ac:dyDescent="0.2">
      <c r="A2346" s="19">
        <f t="shared" si="86"/>
        <v>20.170000000000002</v>
      </c>
      <c r="B2346" s="20">
        <v>3752</v>
      </c>
      <c r="D2346" s="2" t="s">
        <v>1381</v>
      </c>
      <c r="E2346" s="2" t="str">
        <f t="shared" si="85"/>
        <v>ST</v>
      </c>
      <c r="F2346">
        <v>200720433</v>
      </c>
      <c r="G2346">
        <v>202606</v>
      </c>
      <c r="H2346" t="s">
        <v>52</v>
      </c>
      <c r="I2346" t="s">
        <v>321</v>
      </c>
      <c r="J2346" t="s">
        <v>322</v>
      </c>
      <c r="K2346" t="s">
        <v>54</v>
      </c>
      <c r="L2346" s="5">
        <v>46362</v>
      </c>
      <c r="M2346" s="5" t="s">
        <v>2497</v>
      </c>
      <c r="N2346" s="21">
        <v>872989806630</v>
      </c>
      <c r="P2346" t="s">
        <v>326</v>
      </c>
      <c r="Q2346" t="s">
        <v>326</v>
      </c>
      <c r="R2346" t="s">
        <v>56</v>
      </c>
      <c r="S2346" t="s">
        <v>327</v>
      </c>
      <c r="T2346">
        <v>21</v>
      </c>
      <c r="U2346" t="s">
        <v>57</v>
      </c>
      <c r="V2346">
        <v>21320</v>
      </c>
      <c r="W2346">
        <v>97.47</v>
      </c>
      <c r="X2346">
        <v>111.32</v>
      </c>
      <c r="Y2346">
        <v>0</v>
      </c>
      <c r="Z2346">
        <v>-74.17</v>
      </c>
      <c r="AA2346">
        <v>134.62</v>
      </c>
      <c r="AB2346">
        <v>8</v>
      </c>
      <c r="AC2346">
        <v>102.74</v>
      </c>
      <c r="AD2346">
        <v>102.74</v>
      </c>
      <c r="AE2346" t="s">
        <v>10065</v>
      </c>
      <c r="AF2346" t="s">
        <v>7389</v>
      </c>
      <c r="AG2346" t="s">
        <v>7389</v>
      </c>
      <c r="AH2346" t="s">
        <v>7390</v>
      </c>
      <c r="AI2346" t="s">
        <v>598</v>
      </c>
      <c r="AJ2346">
        <v>34</v>
      </c>
      <c r="AK2346" t="s">
        <v>57</v>
      </c>
      <c r="AL2346">
        <v>34000</v>
      </c>
      <c r="AM2346" t="s">
        <v>55</v>
      </c>
      <c r="AN2346" t="s">
        <v>55</v>
      </c>
      <c r="AO2346" t="s">
        <v>55</v>
      </c>
      <c r="AS2346" t="s">
        <v>343</v>
      </c>
      <c r="AT2346">
        <v>0</v>
      </c>
      <c r="AU2346">
        <v>0</v>
      </c>
      <c r="AV2346">
        <v>0</v>
      </c>
      <c r="BB2346">
        <v>0</v>
      </c>
      <c r="BC2346">
        <v>0</v>
      </c>
      <c r="BD2346" t="s">
        <v>60</v>
      </c>
      <c r="BE2346" s="5" t="s">
        <v>3831</v>
      </c>
      <c r="BF2346">
        <v>634343823</v>
      </c>
      <c r="BH2346" t="s">
        <v>323</v>
      </c>
      <c r="BI2346" t="s">
        <v>320</v>
      </c>
      <c r="BJ2346">
        <v>0.42430555555555555</v>
      </c>
      <c r="BK2346">
        <v>84.4</v>
      </c>
      <c r="BL2346">
        <v>96.4</v>
      </c>
      <c r="BM2346">
        <v>0</v>
      </c>
      <c r="BN2346">
        <v>-64.23</v>
      </c>
      <c r="BO2346">
        <v>116.57</v>
      </c>
      <c r="BP2346" t="s">
        <v>60</v>
      </c>
      <c r="BQ2346">
        <v>1.154814421</v>
      </c>
      <c r="BR2346" t="s">
        <v>61</v>
      </c>
    </row>
    <row r="2347" spans="1:70" x14ac:dyDescent="0.2">
      <c r="A2347" s="19">
        <f t="shared" si="86"/>
        <v>17.169999999999995</v>
      </c>
      <c r="B2347" s="20">
        <v>3752</v>
      </c>
      <c r="D2347" s="2" t="s">
        <v>1381</v>
      </c>
      <c r="E2347" s="2" t="str">
        <f t="shared" si="85"/>
        <v>ST</v>
      </c>
      <c r="F2347">
        <v>200720433</v>
      </c>
      <c r="G2347">
        <v>202606</v>
      </c>
      <c r="H2347" t="s">
        <v>52</v>
      </c>
      <c r="I2347" t="s">
        <v>321</v>
      </c>
      <c r="J2347" t="s">
        <v>322</v>
      </c>
      <c r="K2347" t="s">
        <v>54</v>
      </c>
      <c r="L2347" s="5" t="s">
        <v>3825</v>
      </c>
      <c r="M2347" s="5" t="s">
        <v>3826</v>
      </c>
      <c r="N2347" s="21">
        <v>873079722277</v>
      </c>
      <c r="P2347" t="s">
        <v>326</v>
      </c>
      <c r="Q2347" t="s">
        <v>326</v>
      </c>
      <c r="R2347" t="s">
        <v>56</v>
      </c>
      <c r="S2347" t="s">
        <v>327</v>
      </c>
      <c r="T2347">
        <v>21</v>
      </c>
      <c r="U2347" t="s">
        <v>57</v>
      </c>
      <c r="V2347">
        <v>21320</v>
      </c>
      <c r="W2347">
        <v>83.31</v>
      </c>
      <c r="X2347">
        <v>9.8699999999999992</v>
      </c>
      <c r="Y2347">
        <v>0</v>
      </c>
      <c r="Z2347">
        <v>-63.39</v>
      </c>
      <c r="AA2347">
        <v>29.8</v>
      </c>
      <c r="AB2347">
        <v>7</v>
      </c>
      <c r="AC2347">
        <v>81.84</v>
      </c>
      <c r="AD2347">
        <v>81.84</v>
      </c>
      <c r="AE2347" t="s">
        <v>9943</v>
      </c>
      <c r="AF2347" t="s">
        <v>7034</v>
      </c>
      <c r="AG2347" t="s">
        <v>7035</v>
      </c>
      <c r="AH2347" t="s">
        <v>7036</v>
      </c>
      <c r="AI2347" t="s">
        <v>866</v>
      </c>
      <c r="AJ2347">
        <v>34</v>
      </c>
      <c r="AK2347" t="s">
        <v>57</v>
      </c>
      <c r="AL2347">
        <v>34500</v>
      </c>
      <c r="AM2347" t="s">
        <v>55</v>
      </c>
      <c r="AN2347" t="s">
        <v>55</v>
      </c>
      <c r="AO2347" t="s">
        <v>55</v>
      </c>
      <c r="AS2347" t="s">
        <v>343</v>
      </c>
      <c r="AT2347">
        <v>0</v>
      </c>
      <c r="AU2347">
        <v>0</v>
      </c>
      <c r="AV2347">
        <v>0</v>
      </c>
      <c r="BB2347">
        <v>0</v>
      </c>
      <c r="BC2347">
        <v>0</v>
      </c>
      <c r="BD2347" t="s">
        <v>60</v>
      </c>
      <c r="BE2347" s="5" t="s">
        <v>3831</v>
      </c>
      <c r="BF2347">
        <v>634343823</v>
      </c>
      <c r="BH2347" t="s">
        <v>323</v>
      </c>
      <c r="BI2347" t="s">
        <v>320</v>
      </c>
      <c r="BJ2347">
        <v>0.38819444444444445</v>
      </c>
      <c r="BK2347">
        <v>71.8</v>
      </c>
      <c r="BL2347">
        <v>8.51</v>
      </c>
      <c r="BM2347">
        <v>0</v>
      </c>
      <c r="BN2347">
        <v>-54.63</v>
      </c>
      <c r="BO2347">
        <v>25.68</v>
      </c>
      <c r="BP2347" t="s">
        <v>60</v>
      </c>
      <c r="BQ2347">
        <v>1.160362033</v>
      </c>
      <c r="BR2347" t="s">
        <v>61</v>
      </c>
    </row>
    <row r="2348" spans="1:70" x14ac:dyDescent="0.2">
      <c r="A2348" s="19">
        <f t="shared" si="86"/>
        <v>19.499999999999993</v>
      </c>
      <c r="B2348" s="20">
        <v>3752</v>
      </c>
      <c r="D2348" s="2" t="s">
        <v>1381</v>
      </c>
      <c r="E2348" s="2" t="str">
        <f t="shared" si="85"/>
        <v>ST</v>
      </c>
      <c r="F2348">
        <v>200720433</v>
      </c>
      <c r="G2348">
        <v>202606</v>
      </c>
      <c r="H2348" t="s">
        <v>52</v>
      </c>
      <c r="I2348" t="s">
        <v>321</v>
      </c>
      <c r="J2348" t="s">
        <v>322</v>
      </c>
      <c r="K2348" t="s">
        <v>54</v>
      </c>
      <c r="L2348" s="5" t="s">
        <v>3826</v>
      </c>
      <c r="M2348" s="5" t="s">
        <v>5222</v>
      </c>
      <c r="N2348" s="21">
        <v>873246261686</v>
      </c>
      <c r="P2348" t="s">
        <v>326</v>
      </c>
      <c r="Q2348" t="s">
        <v>326</v>
      </c>
      <c r="R2348" t="s">
        <v>56</v>
      </c>
      <c r="S2348" t="s">
        <v>327</v>
      </c>
      <c r="T2348">
        <v>21</v>
      </c>
      <c r="U2348" t="s">
        <v>57</v>
      </c>
      <c r="V2348">
        <v>21320</v>
      </c>
      <c r="W2348">
        <v>94.66</v>
      </c>
      <c r="X2348">
        <v>11.22</v>
      </c>
      <c r="Y2348">
        <v>0</v>
      </c>
      <c r="Z2348">
        <v>-72.040000000000006</v>
      </c>
      <c r="AA2348">
        <v>33.840000000000003</v>
      </c>
      <c r="AB2348">
        <v>9</v>
      </c>
      <c r="AC2348">
        <v>98.56</v>
      </c>
      <c r="AD2348">
        <v>98.56</v>
      </c>
      <c r="AE2348" t="s">
        <v>1558</v>
      </c>
      <c r="AF2348" t="s">
        <v>7391</v>
      </c>
      <c r="AG2348" t="s">
        <v>7391</v>
      </c>
      <c r="AH2348" t="s">
        <v>7392</v>
      </c>
      <c r="AI2348" t="s">
        <v>7393</v>
      </c>
      <c r="AJ2348">
        <v>28</v>
      </c>
      <c r="AK2348" t="s">
        <v>57</v>
      </c>
      <c r="AL2348">
        <v>28240</v>
      </c>
      <c r="AM2348" t="s">
        <v>55</v>
      </c>
      <c r="AN2348" t="s">
        <v>55</v>
      </c>
      <c r="AO2348" t="s">
        <v>55</v>
      </c>
      <c r="AS2348" t="s">
        <v>343</v>
      </c>
      <c r="AT2348">
        <v>0</v>
      </c>
      <c r="AU2348">
        <v>0</v>
      </c>
      <c r="AV2348">
        <v>0</v>
      </c>
      <c r="BB2348">
        <v>0</v>
      </c>
      <c r="BC2348">
        <v>0</v>
      </c>
      <c r="BD2348" t="s">
        <v>60</v>
      </c>
      <c r="BE2348" s="5" t="s">
        <v>5226</v>
      </c>
      <c r="BF2348">
        <v>634353938</v>
      </c>
      <c r="BH2348" t="s">
        <v>323</v>
      </c>
      <c r="BI2348" t="s">
        <v>320</v>
      </c>
      <c r="BJ2348">
        <v>0.45069444444444445</v>
      </c>
      <c r="BK2348">
        <v>81.599999999999994</v>
      </c>
      <c r="BL2348">
        <v>9.67</v>
      </c>
      <c r="BM2348">
        <v>0</v>
      </c>
      <c r="BN2348">
        <v>-62.1</v>
      </c>
      <c r="BO2348">
        <v>29.17</v>
      </c>
      <c r="BP2348" t="s">
        <v>60</v>
      </c>
      <c r="BQ2348">
        <v>1.1600389769999999</v>
      </c>
      <c r="BR2348" t="s">
        <v>61</v>
      </c>
    </row>
    <row r="2349" spans="1:70" x14ac:dyDescent="0.2">
      <c r="A2349" s="19">
        <f t="shared" si="86"/>
        <v>5.4499999999999993</v>
      </c>
      <c r="B2349" s="20">
        <v>3752</v>
      </c>
      <c r="D2349" s="2" t="s">
        <v>1381</v>
      </c>
      <c r="E2349" s="2" t="str">
        <f t="shared" si="85"/>
        <v>ST</v>
      </c>
      <c r="F2349">
        <v>200720433</v>
      </c>
      <c r="G2349">
        <v>202606</v>
      </c>
      <c r="H2349" t="s">
        <v>52</v>
      </c>
      <c r="I2349" t="s">
        <v>321</v>
      </c>
      <c r="J2349" t="s">
        <v>322</v>
      </c>
      <c r="K2349" t="s">
        <v>54</v>
      </c>
      <c r="L2349" s="5" t="s">
        <v>5697</v>
      </c>
      <c r="M2349" s="5" t="s">
        <v>5681</v>
      </c>
      <c r="N2349" s="21">
        <v>873432320520</v>
      </c>
      <c r="P2349" t="s">
        <v>326</v>
      </c>
      <c r="Q2349" t="s">
        <v>326</v>
      </c>
      <c r="R2349" t="s">
        <v>56</v>
      </c>
      <c r="S2349" t="s">
        <v>327</v>
      </c>
      <c r="T2349">
        <v>21</v>
      </c>
      <c r="U2349" t="s">
        <v>57</v>
      </c>
      <c r="V2349">
        <v>21320</v>
      </c>
      <c r="W2349">
        <v>26.16</v>
      </c>
      <c r="X2349">
        <v>3.1</v>
      </c>
      <c r="Y2349">
        <v>0</v>
      </c>
      <c r="Z2349">
        <v>-19.91</v>
      </c>
      <c r="AA2349">
        <v>9.35</v>
      </c>
      <c r="AB2349">
        <v>1</v>
      </c>
      <c r="AC2349">
        <v>5.28</v>
      </c>
      <c r="AD2349">
        <v>5.28</v>
      </c>
      <c r="AE2349" t="s">
        <v>1494</v>
      </c>
      <c r="AF2349" t="s">
        <v>4330</v>
      </c>
      <c r="AG2349" t="s">
        <v>4330</v>
      </c>
      <c r="AH2349" t="s">
        <v>4331</v>
      </c>
      <c r="AI2349" t="s">
        <v>3411</v>
      </c>
      <c r="AJ2349">
        <v>75</v>
      </c>
      <c r="AK2349" t="s">
        <v>57</v>
      </c>
      <c r="AL2349">
        <v>75019</v>
      </c>
      <c r="AM2349" t="s">
        <v>55</v>
      </c>
      <c r="AN2349" t="s">
        <v>55</v>
      </c>
      <c r="AO2349" t="s">
        <v>55</v>
      </c>
      <c r="AS2349" t="s">
        <v>342</v>
      </c>
      <c r="AT2349">
        <v>20</v>
      </c>
      <c r="AU2349">
        <v>20</v>
      </c>
      <c r="AV2349">
        <v>30</v>
      </c>
      <c r="BB2349">
        <v>0</v>
      </c>
      <c r="BC2349">
        <v>0</v>
      </c>
      <c r="BD2349" t="s">
        <v>60</v>
      </c>
      <c r="BE2349" s="5" t="s">
        <v>5226</v>
      </c>
      <c r="BF2349">
        <v>634353938</v>
      </c>
      <c r="BH2349" t="s">
        <v>323</v>
      </c>
      <c r="BI2349" t="s">
        <v>320</v>
      </c>
      <c r="BJ2349">
        <v>0.48888888888888887</v>
      </c>
      <c r="BK2349">
        <v>22.8</v>
      </c>
      <c r="BL2349">
        <v>2.7</v>
      </c>
      <c r="BM2349">
        <v>0</v>
      </c>
      <c r="BN2349">
        <v>-17.350000000000001</v>
      </c>
      <c r="BO2349">
        <v>8.15</v>
      </c>
      <c r="BP2349" t="s">
        <v>60</v>
      </c>
      <c r="BQ2349">
        <v>1.1474074329999999</v>
      </c>
      <c r="BR2349" t="s">
        <v>61</v>
      </c>
    </row>
    <row r="2350" spans="1:70" x14ac:dyDescent="0.2">
      <c r="A2350" s="19">
        <f t="shared" si="86"/>
        <v>17.5</v>
      </c>
      <c r="B2350" s="20">
        <v>3752</v>
      </c>
      <c r="D2350" s="2" t="s">
        <v>1381</v>
      </c>
      <c r="E2350" s="2" t="str">
        <f t="shared" si="85"/>
        <v>ST</v>
      </c>
      <c r="F2350">
        <v>200720433</v>
      </c>
      <c r="G2350">
        <v>202606</v>
      </c>
      <c r="H2350" t="s">
        <v>52</v>
      </c>
      <c r="I2350" t="s">
        <v>321</v>
      </c>
      <c r="J2350" t="s">
        <v>322</v>
      </c>
      <c r="K2350" t="s">
        <v>54</v>
      </c>
      <c r="L2350" s="5" t="s">
        <v>3826</v>
      </c>
      <c r="M2350" s="5" t="s">
        <v>5222</v>
      </c>
      <c r="N2350" s="21">
        <v>873249392492</v>
      </c>
      <c r="P2350" t="s">
        <v>326</v>
      </c>
      <c r="Q2350" t="s">
        <v>326</v>
      </c>
      <c r="R2350" t="s">
        <v>56</v>
      </c>
      <c r="S2350" t="s">
        <v>327</v>
      </c>
      <c r="T2350">
        <v>21</v>
      </c>
      <c r="U2350" t="s">
        <v>57</v>
      </c>
      <c r="V2350">
        <v>21320</v>
      </c>
      <c r="W2350">
        <v>84.91</v>
      </c>
      <c r="X2350">
        <v>10.06</v>
      </c>
      <c r="Y2350">
        <v>0</v>
      </c>
      <c r="Z2350">
        <v>-64.61</v>
      </c>
      <c r="AA2350">
        <v>30.36</v>
      </c>
      <c r="AB2350">
        <v>7</v>
      </c>
      <c r="AC2350">
        <v>85.8</v>
      </c>
      <c r="AD2350">
        <v>85.8</v>
      </c>
      <c r="AE2350" t="s">
        <v>2441</v>
      </c>
      <c r="AF2350" t="s">
        <v>7394</v>
      </c>
      <c r="AG2350" t="s">
        <v>7394</v>
      </c>
      <c r="AH2350" t="s">
        <v>7395</v>
      </c>
      <c r="AI2350" t="s">
        <v>7396</v>
      </c>
      <c r="AJ2350">
        <v>88</v>
      </c>
      <c r="AK2350" t="s">
        <v>57</v>
      </c>
      <c r="AL2350">
        <v>88100</v>
      </c>
      <c r="AM2350" t="s">
        <v>55</v>
      </c>
      <c r="AN2350" t="s">
        <v>55</v>
      </c>
      <c r="AO2350" t="s">
        <v>55</v>
      </c>
      <c r="AS2350" t="s">
        <v>343</v>
      </c>
      <c r="AT2350">
        <v>0</v>
      </c>
      <c r="AU2350">
        <v>0</v>
      </c>
      <c r="AV2350">
        <v>0</v>
      </c>
      <c r="BB2350">
        <v>0</v>
      </c>
      <c r="BC2350">
        <v>0</v>
      </c>
      <c r="BD2350" t="s">
        <v>60</v>
      </c>
      <c r="BE2350" s="5" t="s">
        <v>5226</v>
      </c>
      <c r="BF2350">
        <v>634353938</v>
      </c>
      <c r="BH2350" t="s">
        <v>323</v>
      </c>
      <c r="BI2350" t="s">
        <v>320</v>
      </c>
      <c r="BJ2350">
        <v>0.44722222222222224</v>
      </c>
      <c r="BK2350">
        <v>73.2</v>
      </c>
      <c r="BL2350">
        <v>8.67</v>
      </c>
      <c r="BM2350">
        <v>0</v>
      </c>
      <c r="BN2350">
        <v>-55.7</v>
      </c>
      <c r="BO2350">
        <v>26.17</v>
      </c>
      <c r="BP2350" t="s">
        <v>60</v>
      </c>
      <c r="BQ2350">
        <v>1.1600389769999999</v>
      </c>
      <c r="BR2350" t="s">
        <v>61</v>
      </c>
    </row>
    <row r="2351" spans="1:70" x14ac:dyDescent="0.2">
      <c r="A2351" s="19">
        <f t="shared" si="86"/>
        <v>12.810000000000002</v>
      </c>
      <c r="B2351" s="20">
        <v>3752</v>
      </c>
      <c r="D2351" s="2" t="s">
        <v>1381</v>
      </c>
      <c r="E2351" s="2" t="str">
        <f t="shared" si="85"/>
        <v>ST</v>
      </c>
      <c r="F2351">
        <v>200720433</v>
      </c>
      <c r="G2351">
        <v>202606</v>
      </c>
      <c r="H2351" t="s">
        <v>52</v>
      </c>
      <c r="I2351" t="s">
        <v>321</v>
      </c>
      <c r="J2351" t="s">
        <v>322</v>
      </c>
      <c r="K2351" t="s">
        <v>54</v>
      </c>
      <c r="L2351" s="5" t="s">
        <v>3826</v>
      </c>
      <c r="M2351" s="5" t="s">
        <v>6091</v>
      </c>
      <c r="N2351" s="21">
        <v>873250555410</v>
      </c>
      <c r="P2351" t="s">
        <v>2869</v>
      </c>
      <c r="Q2351" t="s">
        <v>466</v>
      </c>
      <c r="R2351" t="s">
        <v>56</v>
      </c>
      <c r="S2351" t="s">
        <v>392</v>
      </c>
      <c r="T2351">
        <v>21</v>
      </c>
      <c r="U2351" t="s">
        <v>57</v>
      </c>
      <c r="V2351">
        <v>21320</v>
      </c>
      <c r="W2351">
        <v>62.18</v>
      </c>
      <c r="X2351">
        <v>7.37</v>
      </c>
      <c r="Y2351">
        <v>0</v>
      </c>
      <c r="Z2351">
        <v>-47.32</v>
      </c>
      <c r="AA2351">
        <v>22.23</v>
      </c>
      <c r="AB2351">
        <v>4</v>
      </c>
      <c r="AC2351">
        <v>54.34</v>
      </c>
      <c r="AD2351">
        <v>54.34</v>
      </c>
      <c r="AE2351" t="s">
        <v>1469</v>
      </c>
      <c r="AF2351" t="s">
        <v>7397</v>
      </c>
      <c r="AG2351" t="s">
        <v>7397</v>
      </c>
      <c r="AH2351" t="s">
        <v>7398</v>
      </c>
      <c r="AI2351" t="s">
        <v>7399</v>
      </c>
      <c r="AJ2351">
        <v>35</v>
      </c>
      <c r="AK2351" t="s">
        <v>57</v>
      </c>
      <c r="AL2351">
        <v>35760</v>
      </c>
      <c r="AM2351" t="s">
        <v>55</v>
      </c>
      <c r="AN2351" t="s">
        <v>55</v>
      </c>
      <c r="AO2351" t="s">
        <v>55</v>
      </c>
      <c r="AS2351" t="s">
        <v>343</v>
      </c>
      <c r="AT2351">
        <v>30</v>
      </c>
      <c r="AU2351">
        <v>30</v>
      </c>
      <c r="AV2351">
        <v>40</v>
      </c>
      <c r="BB2351">
        <v>0</v>
      </c>
      <c r="BC2351">
        <v>0</v>
      </c>
      <c r="BD2351" t="s">
        <v>60</v>
      </c>
      <c r="BE2351" s="5" t="s">
        <v>5226</v>
      </c>
      <c r="BF2351">
        <v>634353938</v>
      </c>
      <c r="BH2351" t="s">
        <v>323</v>
      </c>
      <c r="BI2351" t="s">
        <v>320</v>
      </c>
      <c r="BJ2351">
        <v>0.41041666666666665</v>
      </c>
      <c r="BK2351">
        <v>53.6</v>
      </c>
      <c r="BL2351">
        <v>6.35</v>
      </c>
      <c r="BM2351">
        <v>0</v>
      </c>
      <c r="BN2351">
        <v>-40.79</v>
      </c>
      <c r="BO2351">
        <v>19.16</v>
      </c>
      <c r="BP2351" t="s">
        <v>60</v>
      </c>
      <c r="BQ2351">
        <v>1.1600389769999999</v>
      </c>
      <c r="BR2351" t="s">
        <v>61</v>
      </c>
    </row>
    <row r="2352" spans="1:70" x14ac:dyDescent="0.2">
      <c r="A2352" s="19">
        <f t="shared" si="86"/>
        <v>9.8000000000000007</v>
      </c>
      <c r="B2352" s="20">
        <v>3752</v>
      </c>
      <c r="D2352" s="2" t="s">
        <v>1381</v>
      </c>
      <c r="E2352" s="2" t="str">
        <f t="shared" si="85"/>
        <v>ST</v>
      </c>
      <c r="F2352">
        <v>200720433</v>
      </c>
      <c r="G2352">
        <v>202606</v>
      </c>
      <c r="H2352" t="s">
        <v>52</v>
      </c>
      <c r="I2352" t="s">
        <v>321</v>
      </c>
      <c r="J2352" t="s">
        <v>322</v>
      </c>
      <c r="K2352" t="s">
        <v>54</v>
      </c>
      <c r="L2352" s="5" t="s">
        <v>3826</v>
      </c>
      <c r="M2352" s="5" t="s">
        <v>5222</v>
      </c>
      <c r="N2352" s="21">
        <v>873246341058</v>
      </c>
      <c r="P2352" t="s">
        <v>326</v>
      </c>
      <c r="Q2352" t="s">
        <v>326</v>
      </c>
      <c r="R2352" t="s">
        <v>56</v>
      </c>
      <c r="S2352" t="s">
        <v>327</v>
      </c>
      <c r="T2352">
        <v>21</v>
      </c>
      <c r="U2352" t="s">
        <v>57</v>
      </c>
      <c r="V2352">
        <v>21320</v>
      </c>
      <c r="W2352">
        <v>47.56</v>
      </c>
      <c r="X2352">
        <v>5.64</v>
      </c>
      <c r="Y2352">
        <v>0</v>
      </c>
      <c r="Z2352">
        <v>-36.19</v>
      </c>
      <c r="AA2352">
        <v>17.010000000000002</v>
      </c>
      <c r="AB2352">
        <v>2</v>
      </c>
      <c r="AC2352">
        <v>35.200000000000003</v>
      </c>
      <c r="AD2352">
        <v>35.200000000000003</v>
      </c>
      <c r="AE2352" t="s">
        <v>10066</v>
      </c>
      <c r="AF2352" t="s">
        <v>5103</v>
      </c>
      <c r="AG2352" t="s">
        <v>5103</v>
      </c>
      <c r="AH2352" t="s">
        <v>7400</v>
      </c>
      <c r="AI2352" t="s">
        <v>4571</v>
      </c>
      <c r="AJ2352">
        <v>25</v>
      </c>
      <c r="AK2352" t="s">
        <v>57</v>
      </c>
      <c r="AL2352">
        <v>25000</v>
      </c>
      <c r="AM2352" t="s">
        <v>55</v>
      </c>
      <c r="AN2352" t="s">
        <v>55</v>
      </c>
      <c r="AO2352" t="s">
        <v>55</v>
      </c>
      <c r="AS2352" t="s">
        <v>343</v>
      </c>
      <c r="AT2352">
        <v>27</v>
      </c>
      <c r="AU2352">
        <v>31</v>
      </c>
      <c r="AV2352">
        <v>42</v>
      </c>
      <c r="BB2352">
        <v>0</v>
      </c>
      <c r="BC2352">
        <v>0</v>
      </c>
      <c r="BD2352" t="s">
        <v>60</v>
      </c>
      <c r="BE2352" s="5" t="s">
        <v>5226</v>
      </c>
      <c r="BF2352">
        <v>634353938</v>
      </c>
      <c r="BH2352" t="s">
        <v>323</v>
      </c>
      <c r="BI2352" t="s">
        <v>320</v>
      </c>
      <c r="BJ2352">
        <v>0.44305555555555554</v>
      </c>
      <c r="BK2352">
        <v>41</v>
      </c>
      <c r="BL2352">
        <v>4.8600000000000003</v>
      </c>
      <c r="BM2352">
        <v>0</v>
      </c>
      <c r="BN2352">
        <v>-31.2</v>
      </c>
      <c r="BO2352">
        <v>14.66</v>
      </c>
      <c r="BP2352" t="s">
        <v>60</v>
      </c>
      <c r="BQ2352">
        <v>1.1600389769999999</v>
      </c>
      <c r="BR2352" t="s">
        <v>61</v>
      </c>
    </row>
    <row r="2353" spans="1:70" x14ac:dyDescent="0.2">
      <c r="A2353" s="19">
        <f t="shared" si="86"/>
        <v>5.1099999999999994</v>
      </c>
      <c r="B2353" s="20">
        <v>3752</v>
      </c>
      <c r="D2353" s="2" t="s">
        <v>1381</v>
      </c>
      <c r="E2353" s="2" t="str">
        <f t="shared" si="85"/>
        <v>ST</v>
      </c>
      <c r="F2353">
        <v>200720433</v>
      </c>
      <c r="G2353">
        <v>202606</v>
      </c>
      <c r="H2353" t="s">
        <v>52</v>
      </c>
      <c r="I2353" t="s">
        <v>321</v>
      </c>
      <c r="J2353" t="s">
        <v>322</v>
      </c>
      <c r="K2353" t="s">
        <v>54</v>
      </c>
      <c r="L2353" s="5" t="s">
        <v>5681</v>
      </c>
      <c r="M2353" s="5" t="s">
        <v>5682</v>
      </c>
      <c r="N2353" s="21">
        <v>873493209248</v>
      </c>
      <c r="P2353" t="s">
        <v>326</v>
      </c>
      <c r="Q2353" t="s">
        <v>326</v>
      </c>
      <c r="R2353" t="s">
        <v>56</v>
      </c>
      <c r="S2353" t="s">
        <v>327</v>
      </c>
      <c r="T2353">
        <v>21</v>
      </c>
      <c r="U2353" t="s">
        <v>57</v>
      </c>
      <c r="V2353">
        <v>21320</v>
      </c>
      <c r="W2353">
        <v>24.49</v>
      </c>
      <c r="X2353">
        <v>2.9</v>
      </c>
      <c r="Y2353">
        <v>0</v>
      </c>
      <c r="Z2353">
        <v>-18.649999999999999</v>
      </c>
      <c r="AA2353">
        <v>8.74</v>
      </c>
      <c r="AB2353">
        <v>1</v>
      </c>
      <c r="AC2353">
        <v>4.4000000000000004</v>
      </c>
      <c r="AD2353">
        <v>4.4000000000000004</v>
      </c>
      <c r="AE2353" t="s">
        <v>10067</v>
      </c>
      <c r="AF2353" t="s">
        <v>6754</v>
      </c>
      <c r="AG2353" t="s">
        <v>6754</v>
      </c>
      <c r="AH2353" t="s">
        <v>6755</v>
      </c>
      <c r="AI2353" t="s">
        <v>397</v>
      </c>
      <c r="AJ2353">
        <v>75</v>
      </c>
      <c r="AK2353" t="s">
        <v>57</v>
      </c>
      <c r="AL2353">
        <v>75011</v>
      </c>
      <c r="AM2353" t="s">
        <v>55</v>
      </c>
      <c r="AN2353" t="s">
        <v>55</v>
      </c>
      <c r="AO2353" t="s">
        <v>55</v>
      </c>
      <c r="AS2353" t="s">
        <v>343</v>
      </c>
      <c r="AT2353">
        <v>13</v>
      </c>
      <c r="AU2353">
        <v>20</v>
      </c>
      <c r="AV2353">
        <v>31</v>
      </c>
      <c r="BB2353">
        <v>0</v>
      </c>
      <c r="BC2353">
        <v>0</v>
      </c>
      <c r="BD2353" t="s">
        <v>60</v>
      </c>
      <c r="BE2353" s="5" t="s">
        <v>5226</v>
      </c>
      <c r="BF2353">
        <v>634353938</v>
      </c>
      <c r="BH2353" t="s">
        <v>323</v>
      </c>
      <c r="BI2353" t="s">
        <v>320</v>
      </c>
      <c r="BJ2353">
        <v>0.38958333333333334</v>
      </c>
      <c r="BK2353">
        <v>21.4</v>
      </c>
      <c r="BL2353">
        <v>2.5299999999999998</v>
      </c>
      <c r="BM2353">
        <v>0</v>
      </c>
      <c r="BN2353">
        <v>-16.29</v>
      </c>
      <c r="BO2353">
        <v>7.64</v>
      </c>
      <c r="BP2353" t="s">
        <v>60</v>
      </c>
      <c r="BQ2353">
        <v>1.1446231330000001</v>
      </c>
      <c r="BR2353" t="s">
        <v>61</v>
      </c>
    </row>
    <row r="2354" spans="1:70" x14ac:dyDescent="0.2">
      <c r="A2354" s="19">
        <f t="shared" si="86"/>
        <v>14.480000000000004</v>
      </c>
      <c r="B2354" s="20">
        <v>3752</v>
      </c>
      <c r="D2354" s="2" t="s">
        <v>1381</v>
      </c>
      <c r="E2354" s="2" t="str">
        <f t="shared" si="85"/>
        <v>ST</v>
      </c>
      <c r="F2354">
        <v>200720433</v>
      </c>
      <c r="G2354">
        <v>202606</v>
      </c>
      <c r="H2354" t="s">
        <v>52</v>
      </c>
      <c r="I2354" t="s">
        <v>321</v>
      </c>
      <c r="J2354" t="s">
        <v>322</v>
      </c>
      <c r="K2354" t="s">
        <v>54</v>
      </c>
      <c r="L2354" s="5">
        <v>46301</v>
      </c>
      <c r="M2354" s="5">
        <v>46362</v>
      </c>
      <c r="N2354" s="21">
        <v>872883864918</v>
      </c>
      <c r="P2354" t="s">
        <v>326</v>
      </c>
      <c r="Q2354" t="s">
        <v>326</v>
      </c>
      <c r="R2354" t="s">
        <v>56</v>
      </c>
      <c r="S2354" t="s">
        <v>327</v>
      </c>
      <c r="T2354">
        <v>21</v>
      </c>
      <c r="U2354" t="s">
        <v>57</v>
      </c>
      <c r="V2354">
        <v>21320</v>
      </c>
      <c r="W2354">
        <v>69.88</v>
      </c>
      <c r="X2354">
        <v>8.2799999999999994</v>
      </c>
      <c r="Y2354">
        <v>0</v>
      </c>
      <c r="Z2354">
        <v>-53.18</v>
      </c>
      <c r="AA2354">
        <v>24.98</v>
      </c>
      <c r="AB2354">
        <v>5</v>
      </c>
      <c r="AC2354">
        <v>64.680000000000007</v>
      </c>
      <c r="AD2354">
        <v>64.680000000000007</v>
      </c>
      <c r="AE2354" t="s">
        <v>10068</v>
      </c>
      <c r="AF2354" t="s">
        <v>1419</v>
      </c>
      <c r="AG2354" t="s">
        <v>1419</v>
      </c>
      <c r="AH2354" t="s">
        <v>721</v>
      </c>
      <c r="AI2354" t="s">
        <v>482</v>
      </c>
      <c r="AJ2354">
        <v>56</v>
      </c>
      <c r="AK2354" t="s">
        <v>57</v>
      </c>
      <c r="AL2354">
        <v>56600</v>
      </c>
      <c r="AM2354" t="s">
        <v>55</v>
      </c>
      <c r="AN2354" t="s">
        <v>55</v>
      </c>
      <c r="AO2354" t="s">
        <v>55</v>
      </c>
      <c r="AS2354" t="s">
        <v>343</v>
      </c>
      <c r="AT2354">
        <v>0</v>
      </c>
      <c r="AU2354">
        <v>0</v>
      </c>
      <c r="AV2354">
        <v>0</v>
      </c>
      <c r="BB2354">
        <v>0</v>
      </c>
      <c r="BC2354">
        <v>0</v>
      </c>
      <c r="BD2354" t="s">
        <v>60</v>
      </c>
      <c r="BE2354" s="5" t="s">
        <v>3831</v>
      </c>
      <c r="BF2354">
        <v>634343823</v>
      </c>
      <c r="BH2354" t="s">
        <v>323</v>
      </c>
      <c r="BI2354" t="s">
        <v>320</v>
      </c>
      <c r="BJ2354">
        <v>0.4826388888888889</v>
      </c>
      <c r="BK2354">
        <v>60.6</v>
      </c>
      <c r="BL2354">
        <v>7.18</v>
      </c>
      <c r="BM2354">
        <v>0</v>
      </c>
      <c r="BN2354">
        <v>-46.12</v>
      </c>
      <c r="BO2354">
        <v>21.66</v>
      </c>
      <c r="BP2354" t="s">
        <v>60</v>
      </c>
      <c r="BQ2354">
        <v>1.153163127</v>
      </c>
      <c r="BR2354" t="s">
        <v>61</v>
      </c>
    </row>
    <row r="2355" spans="1:70" x14ac:dyDescent="0.2">
      <c r="A2355" s="19">
        <f t="shared" si="86"/>
        <v>8.7999999999999972</v>
      </c>
      <c r="B2355" s="20">
        <v>3752</v>
      </c>
      <c r="D2355" s="2" t="s">
        <v>1381</v>
      </c>
      <c r="E2355" s="2" t="str">
        <f t="shared" si="85"/>
        <v>ST</v>
      </c>
      <c r="F2355">
        <v>200720433</v>
      </c>
      <c r="G2355">
        <v>202606</v>
      </c>
      <c r="H2355" t="s">
        <v>52</v>
      </c>
      <c r="I2355" t="s">
        <v>321</v>
      </c>
      <c r="J2355" t="s">
        <v>322</v>
      </c>
      <c r="K2355" t="s">
        <v>54</v>
      </c>
      <c r="L2355" s="5">
        <v>46301</v>
      </c>
      <c r="M2355" s="5">
        <v>46362</v>
      </c>
      <c r="N2355" s="21">
        <v>872832192068</v>
      </c>
      <c r="P2355" t="s">
        <v>326</v>
      </c>
      <c r="Q2355" t="s">
        <v>326</v>
      </c>
      <c r="R2355" t="s">
        <v>56</v>
      </c>
      <c r="S2355" t="s">
        <v>327</v>
      </c>
      <c r="T2355">
        <v>21</v>
      </c>
      <c r="U2355" t="s">
        <v>57</v>
      </c>
      <c r="V2355">
        <v>21320</v>
      </c>
      <c r="W2355">
        <v>42.44</v>
      </c>
      <c r="X2355">
        <v>5.03</v>
      </c>
      <c r="Y2355">
        <v>0</v>
      </c>
      <c r="Z2355">
        <v>-32.29</v>
      </c>
      <c r="AA2355">
        <v>15.18</v>
      </c>
      <c r="AB2355">
        <v>2</v>
      </c>
      <c r="AC2355">
        <v>28.6</v>
      </c>
      <c r="AD2355">
        <v>28.6</v>
      </c>
      <c r="AE2355" t="s">
        <v>10069</v>
      </c>
      <c r="AF2355" t="s">
        <v>448</v>
      </c>
      <c r="AG2355" t="s">
        <v>448</v>
      </c>
      <c r="AH2355" t="s">
        <v>794</v>
      </c>
      <c r="AI2355" t="s">
        <v>665</v>
      </c>
      <c r="AJ2355">
        <v>29</v>
      </c>
      <c r="AK2355" t="s">
        <v>57</v>
      </c>
      <c r="AL2355">
        <v>29120</v>
      </c>
      <c r="AM2355" t="s">
        <v>55</v>
      </c>
      <c r="AN2355" t="s">
        <v>55</v>
      </c>
      <c r="AO2355" t="s">
        <v>55</v>
      </c>
      <c r="AS2355" t="s">
        <v>343</v>
      </c>
      <c r="AT2355">
        <v>0</v>
      </c>
      <c r="AU2355">
        <v>0</v>
      </c>
      <c r="AV2355">
        <v>0</v>
      </c>
      <c r="BB2355">
        <v>0</v>
      </c>
      <c r="BC2355">
        <v>0</v>
      </c>
      <c r="BD2355" t="s">
        <v>60</v>
      </c>
      <c r="BE2355" s="5" t="s">
        <v>3831</v>
      </c>
      <c r="BF2355">
        <v>634343823</v>
      </c>
      <c r="BH2355" t="s">
        <v>323</v>
      </c>
      <c r="BI2355" t="s">
        <v>320</v>
      </c>
      <c r="BJ2355">
        <v>0.35208333333333336</v>
      </c>
      <c r="BK2355">
        <v>36.799999999999997</v>
      </c>
      <c r="BL2355">
        <v>4.3600000000000003</v>
      </c>
      <c r="BM2355">
        <v>0</v>
      </c>
      <c r="BN2355">
        <v>-28</v>
      </c>
      <c r="BO2355">
        <v>13.16</v>
      </c>
      <c r="BP2355" t="s">
        <v>60</v>
      </c>
      <c r="BQ2355">
        <v>1.153163127</v>
      </c>
      <c r="BR2355" t="s">
        <v>61</v>
      </c>
    </row>
    <row r="2356" spans="1:70" x14ac:dyDescent="0.2">
      <c r="A2356" s="19">
        <f t="shared" si="86"/>
        <v>12.810000000000002</v>
      </c>
      <c r="B2356" s="20">
        <v>3752</v>
      </c>
      <c r="D2356" s="2" t="s">
        <v>1381</v>
      </c>
      <c r="E2356" s="2" t="str">
        <f t="shared" si="85"/>
        <v>ST</v>
      </c>
      <c r="F2356">
        <v>200720433</v>
      </c>
      <c r="G2356">
        <v>202606</v>
      </c>
      <c r="H2356" t="s">
        <v>52</v>
      </c>
      <c r="I2356" t="s">
        <v>321</v>
      </c>
      <c r="J2356" t="s">
        <v>322</v>
      </c>
      <c r="K2356" t="s">
        <v>54</v>
      </c>
      <c r="L2356" s="5" t="s">
        <v>5681</v>
      </c>
      <c r="M2356" s="5" t="s">
        <v>5682</v>
      </c>
      <c r="N2356" s="21">
        <v>873484569512</v>
      </c>
      <c r="P2356" t="s">
        <v>326</v>
      </c>
      <c r="Q2356" t="s">
        <v>326</v>
      </c>
      <c r="R2356" t="s">
        <v>56</v>
      </c>
      <c r="S2356" t="s">
        <v>327</v>
      </c>
      <c r="T2356">
        <v>21</v>
      </c>
      <c r="U2356" t="s">
        <v>57</v>
      </c>
      <c r="V2356">
        <v>21320</v>
      </c>
      <c r="W2356">
        <v>61.35</v>
      </c>
      <c r="X2356">
        <v>7.27</v>
      </c>
      <c r="Y2356">
        <v>0</v>
      </c>
      <c r="Z2356">
        <v>-46.69</v>
      </c>
      <c r="AA2356">
        <v>21.93</v>
      </c>
      <c r="AB2356">
        <v>4</v>
      </c>
      <c r="AC2356">
        <v>54.56</v>
      </c>
      <c r="AD2356">
        <v>54.56</v>
      </c>
      <c r="AE2356" t="s">
        <v>10070</v>
      </c>
      <c r="AF2356" t="s">
        <v>2542</v>
      </c>
      <c r="AG2356" t="s">
        <v>2542</v>
      </c>
      <c r="AH2356" t="s">
        <v>2543</v>
      </c>
      <c r="AI2356" t="s">
        <v>2544</v>
      </c>
      <c r="AJ2356">
        <v>62</v>
      </c>
      <c r="AK2356" t="s">
        <v>57</v>
      </c>
      <c r="AL2356">
        <v>62120</v>
      </c>
      <c r="AM2356" t="s">
        <v>55</v>
      </c>
      <c r="AN2356" t="s">
        <v>55</v>
      </c>
      <c r="AO2356" t="s">
        <v>55</v>
      </c>
      <c r="AS2356" t="s">
        <v>343</v>
      </c>
      <c r="AT2356">
        <v>4</v>
      </c>
      <c r="AU2356">
        <v>75</v>
      </c>
      <c r="AV2356">
        <v>114</v>
      </c>
      <c r="BB2356">
        <v>0</v>
      </c>
      <c r="BC2356">
        <v>0</v>
      </c>
      <c r="BD2356" t="s">
        <v>60</v>
      </c>
      <c r="BE2356" s="5" t="s">
        <v>5226</v>
      </c>
      <c r="BF2356">
        <v>634353938</v>
      </c>
      <c r="BH2356" t="s">
        <v>323</v>
      </c>
      <c r="BI2356" t="s">
        <v>320</v>
      </c>
      <c r="BJ2356">
        <v>0.4513888888888889</v>
      </c>
      <c r="BK2356">
        <v>53.6</v>
      </c>
      <c r="BL2356">
        <v>6.35</v>
      </c>
      <c r="BM2356">
        <v>0</v>
      </c>
      <c r="BN2356">
        <v>-40.79</v>
      </c>
      <c r="BO2356">
        <v>19.16</v>
      </c>
      <c r="BP2356" t="s">
        <v>60</v>
      </c>
      <c r="BQ2356">
        <v>1.1446231330000001</v>
      </c>
      <c r="BR2356" t="s">
        <v>61</v>
      </c>
    </row>
    <row r="2357" spans="1:70" x14ac:dyDescent="0.2">
      <c r="A2357" s="19">
        <f t="shared" si="86"/>
        <v>9.4600000000000009</v>
      </c>
      <c r="B2357" s="20">
        <v>3752</v>
      </c>
      <c r="D2357" s="2" t="s">
        <v>1381</v>
      </c>
      <c r="E2357" s="2" t="str">
        <f t="shared" si="85"/>
        <v>ST</v>
      </c>
      <c r="F2357">
        <v>200720433</v>
      </c>
      <c r="G2357">
        <v>202606</v>
      </c>
      <c r="H2357" t="s">
        <v>52</v>
      </c>
      <c r="I2357" t="s">
        <v>321</v>
      </c>
      <c r="J2357" t="s">
        <v>322</v>
      </c>
      <c r="K2357" t="s">
        <v>54</v>
      </c>
      <c r="L2357" s="5" t="s">
        <v>3826</v>
      </c>
      <c r="M2357" s="5" t="s">
        <v>5222</v>
      </c>
      <c r="N2357" s="21">
        <v>873243155082</v>
      </c>
      <c r="P2357" t="s">
        <v>326</v>
      </c>
      <c r="Q2357" t="s">
        <v>326</v>
      </c>
      <c r="R2357" t="s">
        <v>56</v>
      </c>
      <c r="S2357" t="s">
        <v>327</v>
      </c>
      <c r="T2357">
        <v>21</v>
      </c>
      <c r="U2357" t="s">
        <v>57</v>
      </c>
      <c r="V2357">
        <v>21320</v>
      </c>
      <c r="W2357">
        <v>45.94</v>
      </c>
      <c r="X2357">
        <v>5.44</v>
      </c>
      <c r="Y2357">
        <v>0</v>
      </c>
      <c r="Z2357">
        <v>-34.96</v>
      </c>
      <c r="AA2357">
        <v>16.41</v>
      </c>
      <c r="AB2357">
        <v>3</v>
      </c>
      <c r="AC2357">
        <v>32.78</v>
      </c>
      <c r="AD2357">
        <v>32.78</v>
      </c>
      <c r="AE2357" t="s">
        <v>9167</v>
      </c>
      <c r="AF2357" t="s">
        <v>425</v>
      </c>
      <c r="AG2357" t="s">
        <v>425</v>
      </c>
      <c r="AH2357" t="s">
        <v>7401</v>
      </c>
      <c r="AI2357" t="s">
        <v>2473</v>
      </c>
      <c r="AJ2357">
        <v>78</v>
      </c>
      <c r="AK2357" t="s">
        <v>57</v>
      </c>
      <c r="AL2357">
        <v>78110</v>
      </c>
      <c r="AM2357" t="s">
        <v>55</v>
      </c>
      <c r="AN2357" t="s">
        <v>55</v>
      </c>
      <c r="AO2357" t="s">
        <v>55</v>
      </c>
      <c r="AS2357" t="s">
        <v>343</v>
      </c>
      <c r="AT2357">
        <v>0</v>
      </c>
      <c r="AU2357">
        <v>0</v>
      </c>
      <c r="AV2357">
        <v>0</v>
      </c>
      <c r="BB2357">
        <v>0</v>
      </c>
      <c r="BC2357">
        <v>0</v>
      </c>
      <c r="BD2357" t="s">
        <v>60</v>
      </c>
      <c r="BE2357" s="5" t="s">
        <v>5226</v>
      </c>
      <c r="BF2357">
        <v>634353938</v>
      </c>
      <c r="BH2357" t="s">
        <v>323</v>
      </c>
      <c r="BI2357" t="s">
        <v>320</v>
      </c>
      <c r="BJ2357">
        <v>0.46180555555555558</v>
      </c>
      <c r="BK2357">
        <v>39.6</v>
      </c>
      <c r="BL2357">
        <v>4.6900000000000004</v>
      </c>
      <c r="BM2357">
        <v>0</v>
      </c>
      <c r="BN2357">
        <v>-30.14</v>
      </c>
      <c r="BO2357">
        <v>14.15</v>
      </c>
      <c r="BP2357" t="s">
        <v>60</v>
      </c>
      <c r="BQ2357">
        <v>1.1600389769999999</v>
      </c>
      <c r="BR2357" t="s">
        <v>61</v>
      </c>
    </row>
    <row r="2358" spans="1:70" x14ac:dyDescent="0.2">
      <c r="A2358" s="19">
        <f t="shared" si="86"/>
        <v>53.22999999999999</v>
      </c>
      <c r="B2358" s="20">
        <v>3752</v>
      </c>
      <c r="D2358" s="2" t="s">
        <v>1381</v>
      </c>
      <c r="E2358" s="2" t="str">
        <f t="shared" si="85"/>
        <v>ST</v>
      </c>
      <c r="F2358">
        <v>200720433</v>
      </c>
      <c r="G2358">
        <v>202606</v>
      </c>
      <c r="H2358" t="s">
        <v>52</v>
      </c>
      <c r="I2358" t="s">
        <v>321</v>
      </c>
      <c r="J2358" t="s">
        <v>322</v>
      </c>
      <c r="K2358" t="s">
        <v>54</v>
      </c>
      <c r="L2358" s="5" t="s">
        <v>3825</v>
      </c>
      <c r="M2358" s="5" t="s">
        <v>3826</v>
      </c>
      <c r="N2358" s="21">
        <v>873132471683</v>
      </c>
      <c r="P2358" t="s">
        <v>326</v>
      </c>
      <c r="Q2358" t="s">
        <v>326</v>
      </c>
      <c r="R2358" t="s">
        <v>56</v>
      </c>
      <c r="S2358" t="s">
        <v>327</v>
      </c>
      <c r="T2358">
        <v>21</v>
      </c>
      <c r="U2358" t="s">
        <v>57</v>
      </c>
      <c r="V2358">
        <v>21320</v>
      </c>
      <c r="W2358">
        <v>258.41000000000003</v>
      </c>
      <c r="X2358">
        <v>30.62</v>
      </c>
      <c r="Y2358">
        <v>0</v>
      </c>
      <c r="Z2358">
        <v>-196.65</v>
      </c>
      <c r="AA2358">
        <v>92.39</v>
      </c>
      <c r="AB2358">
        <v>20</v>
      </c>
      <c r="AC2358">
        <v>287.54000000000002</v>
      </c>
      <c r="AD2358">
        <v>287.54000000000002</v>
      </c>
      <c r="AE2358" t="s">
        <v>10071</v>
      </c>
      <c r="AF2358" t="s">
        <v>4906</v>
      </c>
      <c r="AG2358" t="s">
        <v>4906</v>
      </c>
      <c r="AH2358" t="s">
        <v>4907</v>
      </c>
      <c r="AI2358" t="s">
        <v>4908</v>
      </c>
      <c r="AJ2358">
        <v>13</v>
      </c>
      <c r="AK2358" t="s">
        <v>57</v>
      </c>
      <c r="AL2358">
        <v>13560</v>
      </c>
      <c r="AM2358" t="s">
        <v>55</v>
      </c>
      <c r="AN2358" t="s">
        <v>55</v>
      </c>
      <c r="AO2358" t="s">
        <v>55</v>
      </c>
      <c r="AS2358" t="s">
        <v>343</v>
      </c>
      <c r="AT2358">
        <v>4</v>
      </c>
      <c r="AU2358">
        <v>74</v>
      </c>
      <c r="AV2358">
        <v>114</v>
      </c>
      <c r="BB2358">
        <v>0</v>
      </c>
      <c r="BC2358">
        <v>0</v>
      </c>
      <c r="BD2358" t="s">
        <v>60</v>
      </c>
      <c r="BE2358" s="5" t="s">
        <v>3831</v>
      </c>
      <c r="BF2358">
        <v>634343823</v>
      </c>
      <c r="BH2358" t="s">
        <v>323</v>
      </c>
      <c r="BI2358" t="s">
        <v>320</v>
      </c>
      <c r="BJ2358">
        <v>0.52430555555555558</v>
      </c>
      <c r="BK2358">
        <v>222.7</v>
      </c>
      <c r="BL2358">
        <v>26.39</v>
      </c>
      <c r="BM2358">
        <v>0</v>
      </c>
      <c r="BN2358">
        <v>-169.47</v>
      </c>
      <c r="BO2358">
        <v>79.62</v>
      </c>
      <c r="BP2358" t="s">
        <v>60</v>
      </c>
      <c r="BQ2358">
        <v>1.160362033</v>
      </c>
      <c r="BR2358" t="s">
        <v>61</v>
      </c>
    </row>
    <row r="2359" spans="1:70" x14ac:dyDescent="0.2">
      <c r="A2359" s="19">
        <f t="shared" si="86"/>
        <v>10.469999999999999</v>
      </c>
      <c r="B2359" s="20">
        <v>3752</v>
      </c>
      <c r="D2359" s="2" t="s">
        <v>1381</v>
      </c>
      <c r="E2359" s="2" t="str">
        <f t="shared" si="85"/>
        <v>ST</v>
      </c>
      <c r="F2359">
        <v>200720433</v>
      </c>
      <c r="G2359">
        <v>202606</v>
      </c>
      <c r="H2359" t="s">
        <v>52</v>
      </c>
      <c r="I2359" t="s">
        <v>321</v>
      </c>
      <c r="J2359" t="s">
        <v>322</v>
      </c>
      <c r="K2359" t="s">
        <v>54</v>
      </c>
      <c r="L2359" s="5" t="s">
        <v>5697</v>
      </c>
      <c r="M2359" s="5" t="s">
        <v>5681</v>
      </c>
      <c r="N2359" s="21">
        <v>873423938843</v>
      </c>
      <c r="P2359" t="s">
        <v>326</v>
      </c>
      <c r="Q2359" t="s">
        <v>326</v>
      </c>
      <c r="R2359" t="s">
        <v>56</v>
      </c>
      <c r="S2359" t="s">
        <v>327</v>
      </c>
      <c r="T2359">
        <v>21</v>
      </c>
      <c r="U2359" t="s">
        <v>57</v>
      </c>
      <c r="V2359">
        <v>21320</v>
      </c>
      <c r="W2359">
        <v>50.26</v>
      </c>
      <c r="X2359">
        <v>5.96</v>
      </c>
      <c r="Y2359">
        <v>0</v>
      </c>
      <c r="Z2359">
        <v>-38.24</v>
      </c>
      <c r="AA2359">
        <v>17.97</v>
      </c>
      <c r="AB2359">
        <v>3</v>
      </c>
      <c r="AC2359">
        <v>38.5</v>
      </c>
      <c r="AD2359">
        <v>38.5</v>
      </c>
      <c r="AE2359" t="s">
        <v>10072</v>
      </c>
      <c r="AF2359" t="s">
        <v>7402</v>
      </c>
      <c r="AG2359" t="s">
        <v>7402</v>
      </c>
      <c r="AH2359" t="s">
        <v>7403</v>
      </c>
      <c r="AI2359" t="s">
        <v>7404</v>
      </c>
      <c r="AJ2359">
        <v>33</v>
      </c>
      <c r="AK2359" t="s">
        <v>57</v>
      </c>
      <c r="AL2359">
        <v>33110</v>
      </c>
      <c r="AM2359" t="s">
        <v>55</v>
      </c>
      <c r="AN2359" t="s">
        <v>55</v>
      </c>
      <c r="AO2359" t="s">
        <v>55</v>
      </c>
      <c r="AS2359" t="s">
        <v>343</v>
      </c>
      <c r="AT2359">
        <v>30</v>
      </c>
      <c r="AU2359">
        <v>32</v>
      </c>
      <c r="AV2359">
        <v>38</v>
      </c>
      <c r="BB2359">
        <v>0</v>
      </c>
      <c r="BC2359">
        <v>0</v>
      </c>
      <c r="BD2359" t="s">
        <v>60</v>
      </c>
      <c r="BE2359" s="5" t="s">
        <v>5226</v>
      </c>
      <c r="BF2359">
        <v>634353938</v>
      </c>
      <c r="BH2359" t="s">
        <v>323</v>
      </c>
      <c r="BI2359" t="s">
        <v>320</v>
      </c>
      <c r="BJ2359">
        <v>0.41111111111111109</v>
      </c>
      <c r="BK2359">
        <v>43.8</v>
      </c>
      <c r="BL2359">
        <v>5.19</v>
      </c>
      <c r="BM2359">
        <v>0</v>
      </c>
      <c r="BN2359">
        <v>-33.33</v>
      </c>
      <c r="BO2359">
        <v>15.66</v>
      </c>
      <c r="BP2359" t="s">
        <v>60</v>
      </c>
      <c r="BQ2359">
        <v>1.1474074329999999</v>
      </c>
      <c r="BR2359" t="s">
        <v>61</v>
      </c>
    </row>
    <row r="2360" spans="1:70" x14ac:dyDescent="0.2">
      <c r="A2360" s="19">
        <f t="shared" si="86"/>
        <v>8.129999999999999</v>
      </c>
      <c r="B2360" s="20">
        <v>3752</v>
      </c>
      <c r="D2360" s="2" t="s">
        <v>1381</v>
      </c>
      <c r="E2360" s="2" t="str">
        <f t="shared" si="85"/>
        <v>ST</v>
      </c>
      <c r="F2360">
        <v>200720433</v>
      </c>
      <c r="G2360">
        <v>202606</v>
      </c>
      <c r="H2360" t="s">
        <v>52</v>
      </c>
      <c r="I2360" t="s">
        <v>321</v>
      </c>
      <c r="J2360" t="s">
        <v>322</v>
      </c>
      <c r="K2360" t="s">
        <v>54</v>
      </c>
      <c r="L2360" s="5" t="s">
        <v>3831</v>
      </c>
      <c r="M2360" s="5" t="s">
        <v>5697</v>
      </c>
      <c r="N2360" s="21">
        <v>873291530493</v>
      </c>
      <c r="P2360" t="s">
        <v>326</v>
      </c>
      <c r="Q2360" t="s">
        <v>326</v>
      </c>
      <c r="R2360" t="s">
        <v>56</v>
      </c>
      <c r="S2360" t="s">
        <v>327</v>
      </c>
      <c r="T2360">
        <v>21</v>
      </c>
      <c r="U2360" t="s">
        <v>57</v>
      </c>
      <c r="V2360">
        <v>21320</v>
      </c>
      <c r="W2360">
        <v>39.020000000000003</v>
      </c>
      <c r="X2360">
        <v>4.62</v>
      </c>
      <c r="Y2360">
        <v>0</v>
      </c>
      <c r="Z2360">
        <v>-29.69</v>
      </c>
      <c r="AA2360">
        <v>13.95</v>
      </c>
      <c r="AB2360">
        <v>2</v>
      </c>
      <c r="AC2360">
        <v>24.2</v>
      </c>
      <c r="AD2360">
        <v>24.2</v>
      </c>
      <c r="AE2360" t="s">
        <v>10073</v>
      </c>
      <c r="AF2360" t="s">
        <v>3904</v>
      </c>
      <c r="AG2360" t="s">
        <v>3904</v>
      </c>
      <c r="AH2360" t="s">
        <v>3905</v>
      </c>
      <c r="AI2360" t="s">
        <v>3906</v>
      </c>
      <c r="AJ2360">
        <v>78</v>
      </c>
      <c r="AK2360" t="s">
        <v>57</v>
      </c>
      <c r="AL2360">
        <v>78390</v>
      </c>
      <c r="AM2360" t="s">
        <v>55</v>
      </c>
      <c r="AN2360" t="s">
        <v>55</v>
      </c>
      <c r="AO2360" t="s">
        <v>55</v>
      </c>
      <c r="AS2360" t="s">
        <v>343</v>
      </c>
      <c r="AT2360">
        <v>0</v>
      </c>
      <c r="AU2360">
        <v>0</v>
      </c>
      <c r="AV2360">
        <v>0</v>
      </c>
      <c r="BB2360">
        <v>0</v>
      </c>
      <c r="BC2360">
        <v>0</v>
      </c>
      <c r="BD2360" t="s">
        <v>60</v>
      </c>
      <c r="BE2360" s="5" t="s">
        <v>5226</v>
      </c>
      <c r="BF2360">
        <v>634353938</v>
      </c>
      <c r="BH2360" t="s">
        <v>323</v>
      </c>
      <c r="BI2360" t="s">
        <v>320</v>
      </c>
      <c r="BJ2360">
        <v>0.49513888888888891</v>
      </c>
      <c r="BK2360">
        <v>34</v>
      </c>
      <c r="BL2360">
        <v>4.03</v>
      </c>
      <c r="BM2360">
        <v>0</v>
      </c>
      <c r="BN2360">
        <v>-25.87</v>
      </c>
      <c r="BO2360">
        <v>12.16</v>
      </c>
      <c r="BP2360" t="s">
        <v>60</v>
      </c>
      <c r="BQ2360">
        <v>1.1475391020000001</v>
      </c>
      <c r="BR2360" t="s">
        <v>61</v>
      </c>
    </row>
    <row r="2361" spans="1:70" x14ac:dyDescent="0.2">
      <c r="A2361" s="19">
        <f t="shared" si="86"/>
        <v>7.7900000000000027</v>
      </c>
      <c r="B2361" s="20">
        <v>3752</v>
      </c>
      <c r="D2361" s="2" t="s">
        <v>1381</v>
      </c>
      <c r="E2361" s="2" t="str">
        <f t="shared" si="85"/>
        <v>ST</v>
      </c>
      <c r="F2361">
        <v>200720433</v>
      </c>
      <c r="G2361">
        <v>202606</v>
      </c>
      <c r="H2361" t="s">
        <v>52</v>
      </c>
      <c r="I2361" t="s">
        <v>321</v>
      </c>
      <c r="J2361" t="s">
        <v>322</v>
      </c>
      <c r="K2361" t="s">
        <v>54</v>
      </c>
      <c r="L2361" s="5" t="s">
        <v>3826</v>
      </c>
      <c r="M2361" s="5" t="s">
        <v>3831</v>
      </c>
      <c r="N2361" s="21">
        <v>873141318353</v>
      </c>
      <c r="P2361" t="s">
        <v>326</v>
      </c>
      <c r="Q2361" t="s">
        <v>326</v>
      </c>
      <c r="R2361" t="s">
        <v>56</v>
      </c>
      <c r="S2361" t="s">
        <v>327</v>
      </c>
      <c r="T2361">
        <v>21</v>
      </c>
      <c r="U2361" t="s">
        <v>57</v>
      </c>
      <c r="V2361">
        <v>21320</v>
      </c>
      <c r="W2361">
        <v>37.82</v>
      </c>
      <c r="X2361">
        <v>4.4800000000000004</v>
      </c>
      <c r="Y2361">
        <v>0</v>
      </c>
      <c r="Z2361">
        <v>-28.78</v>
      </c>
      <c r="AA2361">
        <v>13.51</v>
      </c>
      <c r="AB2361">
        <v>2</v>
      </c>
      <c r="AC2361">
        <v>21.56</v>
      </c>
      <c r="AD2361">
        <v>21.56</v>
      </c>
      <c r="AE2361" t="s">
        <v>10074</v>
      </c>
      <c r="AF2361" t="s">
        <v>7405</v>
      </c>
      <c r="AG2361" t="s">
        <v>7405</v>
      </c>
      <c r="AH2361" t="s">
        <v>7406</v>
      </c>
      <c r="AI2361" t="s">
        <v>7407</v>
      </c>
      <c r="AJ2361">
        <v>56</v>
      </c>
      <c r="AK2361" t="s">
        <v>57</v>
      </c>
      <c r="AL2361">
        <v>56260</v>
      </c>
      <c r="AM2361" t="s">
        <v>55</v>
      </c>
      <c r="AN2361" t="s">
        <v>55</v>
      </c>
      <c r="AO2361" t="s">
        <v>55</v>
      </c>
      <c r="AS2361" t="s">
        <v>343</v>
      </c>
      <c r="AT2361">
        <v>0</v>
      </c>
      <c r="AU2361">
        <v>0</v>
      </c>
      <c r="AV2361">
        <v>0</v>
      </c>
      <c r="BB2361">
        <v>0</v>
      </c>
      <c r="BC2361">
        <v>0</v>
      </c>
      <c r="BD2361" t="s">
        <v>60</v>
      </c>
      <c r="BE2361" s="5" t="s">
        <v>5226</v>
      </c>
      <c r="BF2361">
        <v>634353938</v>
      </c>
      <c r="BH2361" t="s">
        <v>323</v>
      </c>
      <c r="BI2361" t="s">
        <v>320</v>
      </c>
      <c r="BJ2361">
        <v>0.49375000000000002</v>
      </c>
      <c r="BK2361">
        <v>32.6</v>
      </c>
      <c r="BL2361">
        <v>3.86</v>
      </c>
      <c r="BM2361">
        <v>0</v>
      </c>
      <c r="BN2361">
        <v>-24.81</v>
      </c>
      <c r="BO2361">
        <v>11.65</v>
      </c>
      <c r="BP2361" t="s">
        <v>60</v>
      </c>
      <c r="BQ2361">
        <v>1.1600389769999999</v>
      </c>
      <c r="BR2361" t="s">
        <v>61</v>
      </c>
    </row>
    <row r="2362" spans="1:70" x14ac:dyDescent="0.2">
      <c r="A2362" s="19">
        <f t="shared" si="86"/>
        <v>11.809999999999995</v>
      </c>
      <c r="B2362" s="20">
        <v>3752</v>
      </c>
      <c r="D2362" s="2" t="s">
        <v>1381</v>
      </c>
      <c r="E2362" s="2" t="str">
        <f t="shared" ref="E2362:E2425" si="87">IF(J2362="FedEx Priority","ST","FICP")</f>
        <v>ST</v>
      </c>
      <c r="F2362">
        <v>200720433</v>
      </c>
      <c r="G2362">
        <v>202606</v>
      </c>
      <c r="H2362" t="s">
        <v>52</v>
      </c>
      <c r="I2362" t="s">
        <v>321</v>
      </c>
      <c r="J2362" t="s">
        <v>322</v>
      </c>
      <c r="K2362" t="s">
        <v>54</v>
      </c>
      <c r="L2362" s="5" t="s">
        <v>5681</v>
      </c>
      <c r="M2362" s="5" t="s">
        <v>5682</v>
      </c>
      <c r="N2362" s="21">
        <v>873491178849</v>
      </c>
      <c r="P2362" t="s">
        <v>326</v>
      </c>
      <c r="Q2362" t="s">
        <v>326</v>
      </c>
      <c r="R2362" t="s">
        <v>56</v>
      </c>
      <c r="S2362" t="s">
        <v>327</v>
      </c>
      <c r="T2362">
        <v>21</v>
      </c>
      <c r="U2362" t="s">
        <v>57</v>
      </c>
      <c r="V2362">
        <v>21320</v>
      </c>
      <c r="W2362">
        <v>56.54</v>
      </c>
      <c r="X2362">
        <v>6.55</v>
      </c>
      <c r="Y2362">
        <v>0</v>
      </c>
      <c r="Z2362">
        <v>-43.03</v>
      </c>
      <c r="AA2362">
        <v>20.07</v>
      </c>
      <c r="AB2362">
        <v>4</v>
      </c>
      <c r="AC2362">
        <v>46.64</v>
      </c>
      <c r="AD2362">
        <v>46.64</v>
      </c>
      <c r="AE2362" t="s">
        <v>10075</v>
      </c>
      <c r="AF2362" t="s">
        <v>1786</v>
      </c>
      <c r="AG2362" t="s">
        <v>1786</v>
      </c>
      <c r="AH2362" t="s">
        <v>1787</v>
      </c>
      <c r="AI2362" t="s">
        <v>397</v>
      </c>
      <c r="AJ2362">
        <v>75</v>
      </c>
      <c r="AK2362" t="s">
        <v>57</v>
      </c>
      <c r="AL2362">
        <v>75011</v>
      </c>
      <c r="AM2362" t="s">
        <v>55</v>
      </c>
      <c r="AN2362" t="s">
        <v>55</v>
      </c>
      <c r="AO2362" t="s">
        <v>55</v>
      </c>
      <c r="AS2362" t="s">
        <v>343</v>
      </c>
      <c r="AT2362">
        <v>15</v>
      </c>
      <c r="AU2362">
        <v>30</v>
      </c>
      <c r="AV2362">
        <v>40</v>
      </c>
      <c r="BB2362">
        <v>0</v>
      </c>
      <c r="BC2362">
        <v>0</v>
      </c>
      <c r="BD2362" t="s">
        <v>60</v>
      </c>
      <c r="BE2362" s="5" t="s">
        <v>5226</v>
      </c>
      <c r="BF2362">
        <v>634353938</v>
      </c>
      <c r="BH2362" t="s">
        <v>323</v>
      </c>
      <c r="BI2362" t="s">
        <v>320</v>
      </c>
      <c r="BJ2362">
        <v>0.63888888888888884</v>
      </c>
      <c r="BK2362">
        <v>49.4</v>
      </c>
      <c r="BL2362">
        <v>5.72</v>
      </c>
      <c r="BM2362">
        <v>0</v>
      </c>
      <c r="BN2362">
        <v>-37.590000000000003</v>
      </c>
      <c r="BO2362">
        <v>17.53</v>
      </c>
      <c r="BP2362" t="s">
        <v>60</v>
      </c>
      <c r="BQ2362">
        <v>1.1446231330000001</v>
      </c>
      <c r="BR2362" t="s">
        <v>61</v>
      </c>
    </row>
    <row r="2363" spans="1:70" x14ac:dyDescent="0.2">
      <c r="A2363" s="19">
        <f t="shared" si="86"/>
        <v>18.500000000000007</v>
      </c>
      <c r="B2363" s="20">
        <v>3752</v>
      </c>
      <c r="D2363" s="2" t="s">
        <v>1381</v>
      </c>
      <c r="E2363" s="2" t="str">
        <f t="shared" si="87"/>
        <v>ST</v>
      </c>
      <c r="F2363">
        <v>200720433</v>
      </c>
      <c r="G2363">
        <v>202606</v>
      </c>
      <c r="H2363" t="s">
        <v>52</v>
      </c>
      <c r="I2363" t="s">
        <v>321</v>
      </c>
      <c r="J2363" t="s">
        <v>322</v>
      </c>
      <c r="K2363" t="s">
        <v>54</v>
      </c>
      <c r="L2363" s="5" t="s">
        <v>3826</v>
      </c>
      <c r="M2363" s="5" t="s">
        <v>5222</v>
      </c>
      <c r="N2363" s="21">
        <v>873246547978</v>
      </c>
      <c r="P2363" t="s">
        <v>326</v>
      </c>
      <c r="Q2363" t="s">
        <v>326</v>
      </c>
      <c r="R2363" t="s">
        <v>56</v>
      </c>
      <c r="S2363" t="s">
        <v>327</v>
      </c>
      <c r="T2363">
        <v>21</v>
      </c>
      <c r="U2363" t="s">
        <v>57</v>
      </c>
      <c r="V2363">
        <v>21320</v>
      </c>
      <c r="W2363">
        <v>89.79</v>
      </c>
      <c r="X2363">
        <v>10.64</v>
      </c>
      <c r="Y2363">
        <v>0</v>
      </c>
      <c r="Z2363">
        <v>-68.33</v>
      </c>
      <c r="AA2363">
        <v>32.1</v>
      </c>
      <c r="AB2363">
        <v>6</v>
      </c>
      <c r="AC2363">
        <v>92.18</v>
      </c>
      <c r="AD2363">
        <v>92.18</v>
      </c>
      <c r="AE2363" t="s">
        <v>1617</v>
      </c>
      <c r="AF2363" t="s">
        <v>1684</v>
      </c>
      <c r="AG2363" t="s">
        <v>1684</v>
      </c>
      <c r="AH2363" t="s">
        <v>1685</v>
      </c>
      <c r="AI2363" t="s">
        <v>1686</v>
      </c>
      <c r="AJ2363">
        <v>60</v>
      </c>
      <c r="AK2363" t="s">
        <v>57</v>
      </c>
      <c r="AL2363">
        <v>60200</v>
      </c>
      <c r="AM2363" t="s">
        <v>55</v>
      </c>
      <c r="AN2363" t="s">
        <v>55</v>
      </c>
      <c r="AO2363" t="s">
        <v>55</v>
      </c>
      <c r="AS2363" t="s">
        <v>343</v>
      </c>
      <c r="AT2363">
        <v>26</v>
      </c>
      <c r="AU2363">
        <v>31</v>
      </c>
      <c r="AV2363">
        <v>41</v>
      </c>
      <c r="BB2363">
        <v>0</v>
      </c>
      <c r="BC2363">
        <v>0</v>
      </c>
      <c r="BD2363" t="s">
        <v>60</v>
      </c>
      <c r="BE2363" s="5" t="s">
        <v>5226</v>
      </c>
      <c r="BF2363">
        <v>634353938</v>
      </c>
      <c r="BH2363" t="s">
        <v>323</v>
      </c>
      <c r="BI2363" t="s">
        <v>320</v>
      </c>
      <c r="BJ2363">
        <v>0.32013888888888886</v>
      </c>
      <c r="BK2363">
        <v>77.400000000000006</v>
      </c>
      <c r="BL2363">
        <v>9.17</v>
      </c>
      <c r="BM2363">
        <v>0</v>
      </c>
      <c r="BN2363">
        <v>-58.9</v>
      </c>
      <c r="BO2363">
        <v>27.67</v>
      </c>
      <c r="BP2363" t="s">
        <v>60</v>
      </c>
      <c r="BQ2363">
        <v>1.1600389769999999</v>
      </c>
      <c r="BR2363" t="s">
        <v>61</v>
      </c>
    </row>
    <row r="2364" spans="1:70" x14ac:dyDescent="0.2">
      <c r="A2364" s="19">
        <f t="shared" si="86"/>
        <v>7.120000000000001</v>
      </c>
      <c r="B2364" s="20">
        <v>3752</v>
      </c>
      <c r="D2364" s="2" t="s">
        <v>1381</v>
      </c>
      <c r="E2364" s="2" t="str">
        <f t="shared" si="87"/>
        <v>ST</v>
      </c>
      <c r="F2364">
        <v>200720433</v>
      </c>
      <c r="G2364">
        <v>202606</v>
      </c>
      <c r="H2364" t="s">
        <v>52</v>
      </c>
      <c r="I2364" t="s">
        <v>321</v>
      </c>
      <c r="J2364" t="s">
        <v>322</v>
      </c>
      <c r="K2364" t="s">
        <v>54</v>
      </c>
      <c r="L2364" s="5" t="s">
        <v>3826</v>
      </c>
      <c r="M2364" s="5" t="s">
        <v>5222</v>
      </c>
      <c r="N2364" s="21">
        <v>873196673075</v>
      </c>
      <c r="P2364" t="s">
        <v>326</v>
      </c>
      <c r="Q2364" t="s">
        <v>326</v>
      </c>
      <c r="R2364" t="s">
        <v>56</v>
      </c>
      <c r="S2364" t="s">
        <v>327</v>
      </c>
      <c r="T2364">
        <v>21</v>
      </c>
      <c r="U2364" t="s">
        <v>57</v>
      </c>
      <c r="V2364">
        <v>21320</v>
      </c>
      <c r="W2364">
        <v>34.57</v>
      </c>
      <c r="X2364">
        <v>4.1100000000000003</v>
      </c>
      <c r="Y2364">
        <v>0</v>
      </c>
      <c r="Z2364">
        <v>-26.31</v>
      </c>
      <c r="AA2364">
        <v>12.37</v>
      </c>
      <c r="AB2364">
        <v>1</v>
      </c>
      <c r="AC2364">
        <v>17.600000000000001</v>
      </c>
      <c r="AD2364">
        <v>17.600000000000001</v>
      </c>
      <c r="AE2364" t="s">
        <v>10076</v>
      </c>
      <c r="AF2364" t="s">
        <v>7408</v>
      </c>
      <c r="AG2364" t="s">
        <v>7409</v>
      </c>
      <c r="AH2364" t="s">
        <v>7410</v>
      </c>
      <c r="AI2364" t="s">
        <v>7411</v>
      </c>
      <c r="AJ2364">
        <v>74</v>
      </c>
      <c r="AK2364" t="s">
        <v>57</v>
      </c>
      <c r="AL2364">
        <v>74100</v>
      </c>
      <c r="AM2364" t="s">
        <v>55</v>
      </c>
      <c r="AN2364" t="s">
        <v>55</v>
      </c>
      <c r="AO2364" t="s">
        <v>55</v>
      </c>
      <c r="AS2364" t="s">
        <v>343</v>
      </c>
      <c r="AT2364">
        <v>0</v>
      </c>
      <c r="AU2364">
        <v>0</v>
      </c>
      <c r="AV2364">
        <v>0</v>
      </c>
      <c r="BB2364">
        <v>0</v>
      </c>
      <c r="BC2364">
        <v>0</v>
      </c>
      <c r="BD2364" t="s">
        <v>60</v>
      </c>
      <c r="BE2364" s="5" t="s">
        <v>5226</v>
      </c>
      <c r="BF2364">
        <v>634353938</v>
      </c>
      <c r="BH2364" t="s">
        <v>323</v>
      </c>
      <c r="BI2364" t="s">
        <v>320</v>
      </c>
      <c r="BJ2364">
        <v>0.47499999999999998</v>
      </c>
      <c r="BK2364">
        <v>29.8</v>
      </c>
      <c r="BL2364">
        <v>3.54</v>
      </c>
      <c r="BM2364">
        <v>0</v>
      </c>
      <c r="BN2364">
        <v>-22.68</v>
      </c>
      <c r="BO2364">
        <v>10.66</v>
      </c>
      <c r="BP2364" t="s">
        <v>60</v>
      </c>
      <c r="BQ2364">
        <v>1.1600389769999999</v>
      </c>
      <c r="BR2364" t="s">
        <v>61</v>
      </c>
    </row>
    <row r="2365" spans="1:70" x14ac:dyDescent="0.2">
      <c r="A2365" s="19">
        <f t="shared" si="86"/>
        <v>18.500000000000007</v>
      </c>
      <c r="B2365" s="20">
        <v>3752</v>
      </c>
      <c r="D2365" s="2" t="s">
        <v>1381</v>
      </c>
      <c r="E2365" s="2" t="str">
        <f t="shared" si="87"/>
        <v>ST</v>
      </c>
      <c r="F2365">
        <v>200720433</v>
      </c>
      <c r="G2365">
        <v>202606</v>
      </c>
      <c r="H2365" t="s">
        <v>52</v>
      </c>
      <c r="I2365" t="s">
        <v>321</v>
      </c>
      <c r="J2365" t="s">
        <v>322</v>
      </c>
      <c r="K2365" t="s">
        <v>54</v>
      </c>
      <c r="L2365" s="5" t="s">
        <v>3826</v>
      </c>
      <c r="M2365" s="5" t="s">
        <v>6091</v>
      </c>
      <c r="N2365" s="21">
        <v>873250575731</v>
      </c>
      <c r="P2365" t="s">
        <v>326</v>
      </c>
      <c r="Q2365" t="s">
        <v>326</v>
      </c>
      <c r="R2365" t="s">
        <v>56</v>
      </c>
      <c r="S2365" t="s">
        <v>327</v>
      </c>
      <c r="T2365">
        <v>21</v>
      </c>
      <c r="U2365" t="s">
        <v>57</v>
      </c>
      <c r="V2365">
        <v>21320</v>
      </c>
      <c r="W2365">
        <v>89.79</v>
      </c>
      <c r="X2365">
        <v>10.64</v>
      </c>
      <c r="Y2365">
        <v>0</v>
      </c>
      <c r="Z2365">
        <v>-68.33</v>
      </c>
      <c r="AA2365">
        <v>32.1</v>
      </c>
      <c r="AB2365">
        <v>6</v>
      </c>
      <c r="AC2365">
        <v>92.4</v>
      </c>
      <c r="AD2365">
        <v>92.4</v>
      </c>
      <c r="AE2365" t="s">
        <v>1487</v>
      </c>
      <c r="AF2365" t="s">
        <v>677</v>
      </c>
      <c r="AG2365" t="s">
        <v>677</v>
      </c>
      <c r="AH2365" t="s">
        <v>7412</v>
      </c>
      <c r="AI2365" t="s">
        <v>7413</v>
      </c>
      <c r="AJ2365">
        <v>40</v>
      </c>
      <c r="AK2365" t="s">
        <v>57</v>
      </c>
      <c r="AL2365">
        <v>40180</v>
      </c>
      <c r="AM2365" t="s">
        <v>55</v>
      </c>
      <c r="AN2365" t="s">
        <v>55</v>
      </c>
      <c r="AO2365" t="s">
        <v>55</v>
      </c>
      <c r="AS2365" t="s">
        <v>343</v>
      </c>
      <c r="AT2365">
        <v>0</v>
      </c>
      <c r="AU2365">
        <v>0</v>
      </c>
      <c r="AV2365">
        <v>0</v>
      </c>
      <c r="BB2365">
        <v>0</v>
      </c>
      <c r="BC2365">
        <v>0</v>
      </c>
      <c r="BD2365" t="s">
        <v>60</v>
      </c>
      <c r="BE2365" s="5" t="s">
        <v>5226</v>
      </c>
      <c r="BF2365">
        <v>634353938</v>
      </c>
      <c r="BH2365" t="s">
        <v>323</v>
      </c>
      <c r="BI2365" t="s">
        <v>320</v>
      </c>
      <c r="BJ2365">
        <v>0.50138888888888888</v>
      </c>
      <c r="BK2365">
        <v>77.400000000000006</v>
      </c>
      <c r="BL2365">
        <v>9.17</v>
      </c>
      <c r="BM2365">
        <v>0</v>
      </c>
      <c r="BN2365">
        <v>-58.9</v>
      </c>
      <c r="BO2365">
        <v>27.67</v>
      </c>
      <c r="BP2365" t="s">
        <v>60</v>
      </c>
      <c r="BQ2365">
        <v>1.1600389769999999</v>
      </c>
      <c r="BR2365" t="s">
        <v>61</v>
      </c>
    </row>
    <row r="2366" spans="1:70" x14ac:dyDescent="0.2">
      <c r="A2366" s="19">
        <f t="shared" si="86"/>
        <v>23.52000000000001</v>
      </c>
      <c r="B2366" s="20">
        <v>3752</v>
      </c>
      <c r="D2366" s="2" t="s">
        <v>1381</v>
      </c>
      <c r="E2366" s="2" t="str">
        <f t="shared" si="87"/>
        <v>ST</v>
      </c>
      <c r="F2366">
        <v>200720433</v>
      </c>
      <c r="G2366">
        <v>202606</v>
      </c>
      <c r="H2366" t="s">
        <v>52</v>
      </c>
      <c r="I2366" t="s">
        <v>321</v>
      </c>
      <c r="J2366" t="s">
        <v>322</v>
      </c>
      <c r="K2366" t="s">
        <v>54</v>
      </c>
      <c r="L2366" s="5" t="s">
        <v>3826</v>
      </c>
      <c r="M2366" s="5" t="s">
        <v>5222</v>
      </c>
      <c r="N2366" s="21">
        <v>873248157282</v>
      </c>
      <c r="P2366" t="s">
        <v>326</v>
      </c>
      <c r="Q2366" t="s">
        <v>326</v>
      </c>
      <c r="R2366" t="s">
        <v>56</v>
      </c>
      <c r="S2366" t="s">
        <v>327</v>
      </c>
      <c r="T2366">
        <v>21</v>
      </c>
      <c r="U2366" t="s">
        <v>57</v>
      </c>
      <c r="V2366">
        <v>21320</v>
      </c>
      <c r="W2366">
        <v>114.15</v>
      </c>
      <c r="X2366">
        <v>13.53</v>
      </c>
      <c r="Y2366">
        <v>0</v>
      </c>
      <c r="Z2366">
        <v>-86.86</v>
      </c>
      <c r="AA2366">
        <v>40.81</v>
      </c>
      <c r="AB2366">
        <v>9</v>
      </c>
      <c r="AC2366">
        <v>124.96</v>
      </c>
      <c r="AD2366">
        <v>124.96</v>
      </c>
      <c r="AE2366" t="s">
        <v>10077</v>
      </c>
      <c r="AF2366" t="s">
        <v>7414</v>
      </c>
      <c r="AG2366" t="s">
        <v>7414</v>
      </c>
      <c r="AH2366" t="s">
        <v>7415</v>
      </c>
      <c r="AI2366" t="s">
        <v>7416</v>
      </c>
      <c r="AJ2366">
        <v>77</v>
      </c>
      <c r="AK2366" t="s">
        <v>57</v>
      </c>
      <c r="AL2366">
        <v>77310</v>
      </c>
      <c r="AM2366" t="s">
        <v>55</v>
      </c>
      <c r="AN2366" t="s">
        <v>55</v>
      </c>
      <c r="AO2366" t="s">
        <v>55</v>
      </c>
      <c r="AS2366" t="s">
        <v>343</v>
      </c>
      <c r="AT2366">
        <v>26</v>
      </c>
      <c r="AU2366">
        <v>31</v>
      </c>
      <c r="AV2366">
        <v>41</v>
      </c>
      <c r="BB2366">
        <v>0</v>
      </c>
      <c r="BC2366">
        <v>0</v>
      </c>
      <c r="BD2366" t="s">
        <v>60</v>
      </c>
      <c r="BE2366" s="5" t="s">
        <v>5226</v>
      </c>
      <c r="BF2366">
        <v>634353938</v>
      </c>
      <c r="BH2366" t="s">
        <v>323</v>
      </c>
      <c r="BI2366" t="s">
        <v>320</v>
      </c>
      <c r="BJ2366">
        <v>0.37430555555555556</v>
      </c>
      <c r="BK2366">
        <v>98.4</v>
      </c>
      <c r="BL2366">
        <v>11.66</v>
      </c>
      <c r="BM2366">
        <v>0</v>
      </c>
      <c r="BN2366">
        <v>-74.88</v>
      </c>
      <c r="BO2366">
        <v>35.18</v>
      </c>
      <c r="BP2366" t="s">
        <v>60</v>
      </c>
      <c r="BQ2366">
        <v>1.1600389769999999</v>
      </c>
      <c r="BR2366" t="s">
        <v>61</v>
      </c>
    </row>
    <row r="2367" spans="1:70" x14ac:dyDescent="0.2">
      <c r="A2367" s="19">
        <f t="shared" si="86"/>
        <v>9.8000000000000007</v>
      </c>
      <c r="B2367" s="20">
        <v>3752</v>
      </c>
      <c r="D2367" s="2" t="s">
        <v>1381</v>
      </c>
      <c r="E2367" s="2" t="str">
        <f t="shared" si="87"/>
        <v>ST</v>
      </c>
      <c r="F2367">
        <v>200720433</v>
      </c>
      <c r="G2367">
        <v>202606</v>
      </c>
      <c r="H2367" t="s">
        <v>52</v>
      </c>
      <c r="I2367" t="s">
        <v>321</v>
      </c>
      <c r="J2367" t="s">
        <v>322</v>
      </c>
      <c r="K2367" t="s">
        <v>54</v>
      </c>
      <c r="L2367" s="5" t="s">
        <v>3826</v>
      </c>
      <c r="M2367" s="5" t="s">
        <v>5222</v>
      </c>
      <c r="N2367" s="21">
        <v>873147156677</v>
      </c>
      <c r="P2367" t="s">
        <v>326</v>
      </c>
      <c r="Q2367" t="s">
        <v>326</v>
      </c>
      <c r="R2367" t="s">
        <v>56</v>
      </c>
      <c r="S2367" t="s">
        <v>327</v>
      </c>
      <c r="T2367">
        <v>21</v>
      </c>
      <c r="U2367" t="s">
        <v>57</v>
      </c>
      <c r="V2367">
        <v>21320</v>
      </c>
      <c r="W2367">
        <v>47.56</v>
      </c>
      <c r="X2367">
        <v>5.64</v>
      </c>
      <c r="Y2367">
        <v>0</v>
      </c>
      <c r="Z2367">
        <v>-36.19</v>
      </c>
      <c r="AA2367">
        <v>17.010000000000002</v>
      </c>
      <c r="AB2367">
        <v>3</v>
      </c>
      <c r="AC2367">
        <v>35.200000000000003</v>
      </c>
      <c r="AD2367">
        <v>35.200000000000003</v>
      </c>
      <c r="AE2367" t="s">
        <v>10078</v>
      </c>
      <c r="AF2367" t="s">
        <v>7417</v>
      </c>
      <c r="AG2367" t="s">
        <v>7417</v>
      </c>
      <c r="AH2367" t="s">
        <v>7418</v>
      </c>
      <c r="AI2367" t="s">
        <v>7419</v>
      </c>
      <c r="AJ2367">
        <v>78</v>
      </c>
      <c r="AK2367" t="s">
        <v>57</v>
      </c>
      <c r="AL2367">
        <v>78200</v>
      </c>
      <c r="AM2367" t="s">
        <v>55</v>
      </c>
      <c r="AN2367" t="s">
        <v>55</v>
      </c>
      <c r="AO2367" t="s">
        <v>55</v>
      </c>
      <c r="AS2367" t="s">
        <v>343</v>
      </c>
      <c r="AT2367">
        <v>0</v>
      </c>
      <c r="AU2367">
        <v>0</v>
      </c>
      <c r="AV2367">
        <v>0</v>
      </c>
      <c r="BB2367">
        <v>0</v>
      </c>
      <c r="BC2367">
        <v>0</v>
      </c>
      <c r="BD2367" t="s">
        <v>60</v>
      </c>
      <c r="BE2367" s="5" t="s">
        <v>5226</v>
      </c>
      <c r="BF2367">
        <v>634353938</v>
      </c>
      <c r="BH2367" t="s">
        <v>323</v>
      </c>
      <c r="BI2367" t="s">
        <v>320</v>
      </c>
      <c r="BJ2367">
        <v>0.50208333333333333</v>
      </c>
      <c r="BK2367">
        <v>41</v>
      </c>
      <c r="BL2367">
        <v>4.8600000000000003</v>
      </c>
      <c r="BM2367">
        <v>0</v>
      </c>
      <c r="BN2367">
        <v>-31.2</v>
      </c>
      <c r="BO2367">
        <v>14.66</v>
      </c>
      <c r="BP2367" t="s">
        <v>60</v>
      </c>
      <c r="BQ2367">
        <v>1.1600389769999999</v>
      </c>
      <c r="BR2367" t="s">
        <v>61</v>
      </c>
    </row>
    <row r="2368" spans="1:70" x14ac:dyDescent="0.2">
      <c r="A2368" s="19">
        <f t="shared" si="86"/>
        <v>9.1300000000000026</v>
      </c>
      <c r="B2368" s="20">
        <v>3752</v>
      </c>
      <c r="D2368" s="2" t="s">
        <v>1381</v>
      </c>
      <c r="E2368" s="2" t="str">
        <f t="shared" si="87"/>
        <v>ST</v>
      </c>
      <c r="F2368">
        <v>200720433</v>
      </c>
      <c r="G2368">
        <v>202606</v>
      </c>
      <c r="H2368" t="s">
        <v>52</v>
      </c>
      <c r="I2368" t="s">
        <v>321</v>
      </c>
      <c r="J2368" t="s">
        <v>322</v>
      </c>
      <c r="K2368" t="s">
        <v>54</v>
      </c>
      <c r="L2368" s="5" t="s">
        <v>5222</v>
      </c>
      <c r="M2368" s="5" t="s">
        <v>6091</v>
      </c>
      <c r="N2368" s="21">
        <v>873290284503</v>
      </c>
      <c r="P2368" t="s">
        <v>326</v>
      </c>
      <c r="Q2368" t="s">
        <v>326</v>
      </c>
      <c r="R2368" t="s">
        <v>56</v>
      </c>
      <c r="S2368" t="s">
        <v>327</v>
      </c>
      <c r="T2368">
        <v>21</v>
      </c>
      <c r="U2368" t="s">
        <v>57</v>
      </c>
      <c r="V2368">
        <v>21320</v>
      </c>
      <c r="W2368">
        <v>44.24</v>
      </c>
      <c r="X2368">
        <v>5.25</v>
      </c>
      <c r="Y2368">
        <v>0</v>
      </c>
      <c r="Z2368">
        <v>-33.659999999999997</v>
      </c>
      <c r="AA2368">
        <v>15.82</v>
      </c>
      <c r="AB2368">
        <v>2</v>
      </c>
      <c r="AC2368">
        <v>30.8</v>
      </c>
      <c r="AD2368">
        <v>30.8</v>
      </c>
      <c r="AE2368" t="s">
        <v>10079</v>
      </c>
      <c r="AF2368" t="s">
        <v>3750</v>
      </c>
      <c r="AG2368" t="s">
        <v>3750</v>
      </c>
      <c r="AH2368" t="s">
        <v>7420</v>
      </c>
      <c r="AI2368" t="s">
        <v>7421</v>
      </c>
      <c r="AJ2368">
        <v>3</v>
      </c>
      <c r="AK2368" t="s">
        <v>57</v>
      </c>
      <c r="AL2368">
        <v>3340</v>
      </c>
      <c r="AM2368" t="s">
        <v>55</v>
      </c>
      <c r="AN2368" t="s">
        <v>55</v>
      </c>
      <c r="AO2368" t="s">
        <v>55</v>
      </c>
      <c r="AS2368" t="s">
        <v>343</v>
      </c>
      <c r="AT2368">
        <v>0</v>
      </c>
      <c r="AU2368">
        <v>0</v>
      </c>
      <c r="AV2368">
        <v>0</v>
      </c>
      <c r="BB2368">
        <v>0</v>
      </c>
      <c r="BC2368">
        <v>0</v>
      </c>
      <c r="BD2368" t="s">
        <v>60</v>
      </c>
      <c r="BE2368" s="5" t="s">
        <v>5226</v>
      </c>
      <c r="BF2368">
        <v>634353938</v>
      </c>
      <c r="BH2368" t="s">
        <v>323</v>
      </c>
      <c r="BI2368" t="s">
        <v>320</v>
      </c>
      <c r="BJ2368">
        <v>0.42291666666666666</v>
      </c>
      <c r="BK2368">
        <v>38.200000000000003</v>
      </c>
      <c r="BL2368">
        <v>4.53</v>
      </c>
      <c r="BM2368">
        <v>0</v>
      </c>
      <c r="BN2368">
        <v>-29.07</v>
      </c>
      <c r="BO2368">
        <v>13.66</v>
      </c>
      <c r="BP2368" t="s">
        <v>60</v>
      </c>
      <c r="BQ2368">
        <v>1.15806418</v>
      </c>
      <c r="BR2368" t="s">
        <v>61</v>
      </c>
    </row>
    <row r="2369" spans="1:70" x14ac:dyDescent="0.2">
      <c r="A2369" s="19">
        <f t="shared" si="86"/>
        <v>17.5</v>
      </c>
      <c r="B2369" s="20">
        <v>3752</v>
      </c>
      <c r="D2369" s="2" t="s">
        <v>1381</v>
      </c>
      <c r="E2369" s="2" t="str">
        <f t="shared" si="87"/>
        <v>ST</v>
      </c>
      <c r="F2369">
        <v>200720433</v>
      </c>
      <c r="G2369">
        <v>202606</v>
      </c>
      <c r="H2369" t="s">
        <v>52</v>
      </c>
      <c r="I2369" t="s">
        <v>321</v>
      </c>
      <c r="J2369" t="s">
        <v>322</v>
      </c>
      <c r="K2369" t="s">
        <v>54</v>
      </c>
      <c r="L2369" s="5" t="s">
        <v>5681</v>
      </c>
      <c r="M2369" s="5" t="s">
        <v>5682</v>
      </c>
      <c r="N2369" s="21">
        <v>873492105026</v>
      </c>
      <c r="P2369" t="s">
        <v>326</v>
      </c>
      <c r="Q2369" t="s">
        <v>326</v>
      </c>
      <c r="R2369" t="s">
        <v>56</v>
      </c>
      <c r="S2369" t="s">
        <v>327</v>
      </c>
      <c r="T2369">
        <v>21</v>
      </c>
      <c r="U2369" t="s">
        <v>57</v>
      </c>
      <c r="V2369">
        <v>21320</v>
      </c>
      <c r="W2369">
        <v>83.79</v>
      </c>
      <c r="X2369">
        <v>9.92</v>
      </c>
      <c r="Y2369">
        <v>0</v>
      </c>
      <c r="Z2369">
        <v>-63.76</v>
      </c>
      <c r="AA2369">
        <v>29.95</v>
      </c>
      <c r="AB2369">
        <v>7</v>
      </c>
      <c r="AC2369">
        <v>85.8</v>
      </c>
      <c r="AD2369">
        <v>85.8</v>
      </c>
      <c r="AE2369" t="s">
        <v>10080</v>
      </c>
      <c r="AF2369" t="s">
        <v>7422</v>
      </c>
      <c r="AG2369" t="s">
        <v>7422</v>
      </c>
      <c r="AH2369" t="s">
        <v>7423</v>
      </c>
      <c r="AI2369" t="s">
        <v>1383</v>
      </c>
      <c r="AJ2369">
        <v>68</v>
      </c>
      <c r="AK2369" t="s">
        <v>57</v>
      </c>
      <c r="AL2369">
        <v>68270</v>
      </c>
      <c r="AM2369" t="s">
        <v>55</v>
      </c>
      <c r="AN2369" t="s">
        <v>55</v>
      </c>
      <c r="AO2369" t="s">
        <v>55</v>
      </c>
      <c r="AS2369" t="s">
        <v>343</v>
      </c>
      <c r="AT2369">
        <v>0</v>
      </c>
      <c r="AU2369">
        <v>0</v>
      </c>
      <c r="AV2369">
        <v>0</v>
      </c>
      <c r="BB2369">
        <v>0</v>
      </c>
      <c r="BC2369">
        <v>0</v>
      </c>
      <c r="BD2369" t="s">
        <v>60</v>
      </c>
      <c r="BE2369" s="5" t="s">
        <v>5226</v>
      </c>
      <c r="BF2369">
        <v>634353938</v>
      </c>
      <c r="BH2369" t="s">
        <v>323</v>
      </c>
      <c r="BI2369" t="s">
        <v>320</v>
      </c>
      <c r="BJ2369">
        <v>0.43888888888888888</v>
      </c>
      <c r="BK2369">
        <v>73.2</v>
      </c>
      <c r="BL2369">
        <v>8.67</v>
      </c>
      <c r="BM2369">
        <v>0</v>
      </c>
      <c r="BN2369">
        <v>-55.7</v>
      </c>
      <c r="BO2369">
        <v>26.17</v>
      </c>
      <c r="BP2369" t="s">
        <v>60</v>
      </c>
      <c r="BQ2369">
        <v>1.1446231330000001</v>
      </c>
      <c r="BR2369" t="s">
        <v>61</v>
      </c>
    </row>
    <row r="2370" spans="1:70" x14ac:dyDescent="0.2">
      <c r="A2370" s="19">
        <f t="shared" si="86"/>
        <v>10.800000000000004</v>
      </c>
      <c r="B2370" s="20">
        <v>3752</v>
      </c>
      <c r="D2370" s="2" t="s">
        <v>1381</v>
      </c>
      <c r="E2370" s="2" t="str">
        <f t="shared" si="87"/>
        <v>ST</v>
      </c>
      <c r="F2370">
        <v>200720433</v>
      </c>
      <c r="G2370">
        <v>202606</v>
      </c>
      <c r="H2370" t="s">
        <v>52</v>
      </c>
      <c r="I2370" t="s">
        <v>321</v>
      </c>
      <c r="J2370" t="s">
        <v>322</v>
      </c>
      <c r="K2370" t="s">
        <v>54</v>
      </c>
      <c r="L2370" s="5" t="s">
        <v>5697</v>
      </c>
      <c r="M2370" s="5" t="s">
        <v>5681</v>
      </c>
      <c r="N2370" s="21">
        <v>873424491641</v>
      </c>
      <c r="P2370" t="s">
        <v>326</v>
      </c>
      <c r="Q2370" t="s">
        <v>326</v>
      </c>
      <c r="R2370" t="s">
        <v>56</v>
      </c>
      <c r="S2370" t="s">
        <v>327</v>
      </c>
      <c r="T2370">
        <v>21</v>
      </c>
      <c r="U2370" t="s">
        <v>57</v>
      </c>
      <c r="V2370">
        <v>21320</v>
      </c>
      <c r="W2370">
        <v>51.86</v>
      </c>
      <c r="X2370">
        <v>6.14</v>
      </c>
      <c r="Y2370">
        <v>0</v>
      </c>
      <c r="Z2370">
        <v>-39.47</v>
      </c>
      <c r="AA2370">
        <v>18.53</v>
      </c>
      <c r="AB2370">
        <v>3</v>
      </c>
      <c r="AC2370">
        <v>41.36</v>
      </c>
      <c r="AD2370">
        <v>41.36</v>
      </c>
      <c r="AE2370" t="s">
        <v>10081</v>
      </c>
      <c r="AF2370" t="s">
        <v>7424</v>
      </c>
      <c r="AG2370" t="s">
        <v>7424</v>
      </c>
      <c r="AH2370" t="s">
        <v>7425</v>
      </c>
      <c r="AI2370" t="s">
        <v>674</v>
      </c>
      <c r="AJ2370">
        <v>75</v>
      </c>
      <c r="AK2370" t="s">
        <v>57</v>
      </c>
      <c r="AL2370">
        <v>75020</v>
      </c>
      <c r="AM2370" t="s">
        <v>55</v>
      </c>
      <c r="AN2370" t="s">
        <v>55</v>
      </c>
      <c r="AO2370" t="s">
        <v>55</v>
      </c>
      <c r="AS2370" t="s">
        <v>343</v>
      </c>
      <c r="AT2370">
        <v>20</v>
      </c>
      <c r="AU2370">
        <v>21</v>
      </c>
      <c r="AV2370">
        <v>29</v>
      </c>
      <c r="BB2370">
        <v>0</v>
      </c>
      <c r="BC2370">
        <v>0</v>
      </c>
      <c r="BD2370" t="s">
        <v>60</v>
      </c>
      <c r="BE2370" s="5" t="s">
        <v>5226</v>
      </c>
      <c r="BF2370">
        <v>634353938</v>
      </c>
      <c r="BH2370" t="s">
        <v>323</v>
      </c>
      <c r="BI2370" t="s">
        <v>320</v>
      </c>
      <c r="BJ2370">
        <v>0.52430555555555558</v>
      </c>
      <c r="BK2370">
        <v>45.2</v>
      </c>
      <c r="BL2370">
        <v>5.35</v>
      </c>
      <c r="BM2370">
        <v>0</v>
      </c>
      <c r="BN2370">
        <v>-34.4</v>
      </c>
      <c r="BO2370">
        <v>16.149999999999999</v>
      </c>
      <c r="BP2370" t="s">
        <v>60</v>
      </c>
      <c r="BQ2370">
        <v>1.1474074329999999</v>
      </c>
      <c r="BR2370" t="s">
        <v>61</v>
      </c>
    </row>
    <row r="2371" spans="1:70" x14ac:dyDescent="0.2">
      <c r="A2371" s="19">
        <f t="shared" si="86"/>
        <v>8.4599999999999973</v>
      </c>
      <c r="B2371" s="20">
        <v>3752</v>
      </c>
      <c r="D2371" s="2" t="s">
        <v>1381</v>
      </c>
      <c r="E2371" s="2" t="str">
        <f t="shared" si="87"/>
        <v>ST</v>
      </c>
      <c r="F2371">
        <v>200720433</v>
      </c>
      <c r="G2371">
        <v>202606</v>
      </c>
      <c r="H2371" t="s">
        <v>52</v>
      </c>
      <c r="I2371" t="s">
        <v>321</v>
      </c>
      <c r="J2371" t="s">
        <v>322</v>
      </c>
      <c r="K2371" t="s">
        <v>54</v>
      </c>
      <c r="L2371" s="5">
        <v>46332</v>
      </c>
      <c r="M2371" s="5">
        <v>46362</v>
      </c>
      <c r="N2371" s="21">
        <v>872935940318</v>
      </c>
      <c r="P2371" t="s">
        <v>326</v>
      </c>
      <c r="Q2371" t="s">
        <v>326</v>
      </c>
      <c r="R2371" t="s">
        <v>56</v>
      </c>
      <c r="S2371" t="s">
        <v>327</v>
      </c>
      <c r="T2371">
        <v>21</v>
      </c>
      <c r="U2371" t="s">
        <v>57</v>
      </c>
      <c r="V2371">
        <v>21320</v>
      </c>
      <c r="W2371">
        <v>40.880000000000003</v>
      </c>
      <c r="X2371">
        <v>4.8499999999999996</v>
      </c>
      <c r="Y2371">
        <v>0</v>
      </c>
      <c r="Z2371">
        <v>-31.11</v>
      </c>
      <c r="AA2371">
        <v>14.62</v>
      </c>
      <c r="AB2371">
        <v>3</v>
      </c>
      <c r="AC2371">
        <v>25.52</v>
      </c>
      <c r="AD2371">
        <v>25.52</v>
      </c>
      <c r="AE2371" t="s">
        <v>1563</v>
      </c>
      <c r="AF2371" t="s">
        <v>7426</v>
      </c>
      <c r="AG2371" t="s">
        <v>7426</v>
      </c>
      <c r="AH2371" t="s">
        <v>7427</v>
      </c>
      <c r="AI2371" t="s">
        <v>7428</v>
      </c>
      <c r="AJ2371">
        <v>22</v>
      </c>
      <c r="AK2371" t="s">
        <v>57</v>
      </c>
      <c r="AL2371">
        <v>22700</v>
      </c>
      <c r="AM2371" t="s">
        <v>55</v>
      </c>
      <c r="AN2371" t="s">
        <v>55</v>
      </c>
      <c r="AO2371" t="s">
        <v>55</v>
      </c>
      <c r="AS2371" t="s">
        <v>343</v>
      </c>
      <c r="AT2371">
        <v>0</v>
      </c>
      <c r="AU2371">
        <v>0</v>
      </c>
      <c r="AV2371">
        <v>0</v>
      </c>
      <c r="BB2371">
        <v>0</v>
      </c>
      <c r="BC2371">
        <v>0</v>
      </c>
      <c r="BD2371" t="s">
        <v>60</v>
      </c>
      <c r="BE2371" s="5" t="s">
        <v>3831</v>
      </c>
      <c r="BF2371">
        <v>634343823</v>
      </c>
      <c r="BH2371" t="s">
        <v>323</v>
      </c>
      <c r="BI2371" t="s">
        <v>320</v>
      </c>
      <c r="BJ2371">
        <v>0.45277777777777778</v>
      </c>
      <c r="BK2371">
        <v>35.4</v>
      </c>
      <c r="BL2371">
        <v>4.2</v>
      </c>
      <c r="BM2371">
        <v>0</v>
      </c>
      <c r="BN2371">
        <v>-26.94</v>
      </c>
      <c r="BO2371">
        <v>12.66</v>
      </c>
      <c r="BP2371" t="s">
        <v>60</v>
      </c>
      <c r="BQ2371">
        <v>1.1549344580000001</v>
      </c>
      <c r="BR2371" t="s">
        <v>61</v>
      </c>
    </row>
    <row r="2372" spans="1:70" x14ac:dyDescent="0.2">
      <c r="A2372" s="19">
        <f t="shared" si="86"/>
        <v>8.7999999999999972</v>
      </c>
      <c r="B2372" s="20">
        <v>3752</v>
      </c>
      <c r="D2372" s="2" t="s">
        <v>1381</v>
      </c>
      <c r="E2372" s="2" t="str">
        <f t="shared" si="87"/>
        <v>ST</v>
      </c>
      <c r="F2372">
        <v>200720433</v>
      </c>
      <c r="G2372">
        <v>202606</v>
      </c>
      <c r="H2372" t="s">
        <v>52</v>
      </c>
      <c r="I2372" t="s">
        <v>321</v>
      </c>
      <c r="J2372" t="s">
        <v>322</v>
      </c>
      <c r="K2372" t="s">
        <v>54</v>
      </c>
      <c r="L2372" s="5" t="s">
        <v>5681</v>
      </c>
      <c r="M2372" s="5" t="s">
        <v>5682</v>
      </c>
      <c r="N2372" s="21">
        <v>873490531065</v>
      </c>
      <c r="P2372" t="s">
        <v>326</v>
      </c>
      <c r="Q2372" t="s">
        <v>326</v>
      </c>
      <c r="R2372" t="s">
        <v>56</v>
      </c>
      <c r="S2372" t="s">
        <v>327</v>
      </c>
      <c r="T2372">
        <v>21</v>
      </c>
      <c r="U2372" t="s">
        <v>57</v>
      </c>
      <c r="V2372">
        <v>21320</v>
      </c>
      <c r="W2372">
        <v>42.12</v>
      </c>
      <c r="X2372">
        <v>4.99</v>
      </c>
      <c r="Y2372">
        <v>0</v>
      </c>
      <c r="Z2372">
        <v>-32.049999999999997</v>
      </c>
      <c r="AA2372">
        <v>15.06</v>
      </c>
      <c r="AB2372">
        <v>2</v>
      </c>
      <c r="AC2372">
        <v>27.28</v>
      </c>
      <c r="AD2372">
        <v>27.28</v>
      </c>
      <c r="AE2372" t="s">
        <v>10082</v>
      </c>
      <c r="AF2372" t="s">
        <v>1145</v>
      </c>
      <c r="AG2372" t="s">
        <v>1145</v>
      </c>
      <c r="AH2372" t="s">
        <v>1146</v>
      </c>
      <c r="AI2372" t="s">
        <v>377</v>
      </c>
      <c r="AJ2372">
        <v>37</v>
      </c>
      <c r="AK2372" t="s">
        <v>57</v>
      </c>
      <c r="AL2372">
        <v>37000</v>
      </c>
      <c r="AM2372" t="s">
        <v>55</v>
      </c>
      <c r="AN2372" t="s">
        <v>55</v>
      </c>
      <c r="AO2372" t="s">
        <v>55</v>
      </c>
      <c r="AS2372" t="s">
        <v>343</v>
      </c>
      <c r="AT2372">
        <v>20</v>
      </c>
      <c r="AU2372">
        <v>20</v>
      </c>
      <c r="AV2372">
        <v>30</v>
      </c>
      <c r="BB2372">
        <v>0</v>
      </c>
      <c r="BC2372">
        <v>0</v>
      </c>
      <c r="BD2372" t="s">
        <v>60</v>
      </c>
      <c r="BE2372" s="5" t="s">
        <v>5226</v>
      </c>
      <c r="BF2372">
        <v>634353938</v>
      </c>
      <c r="BH2372" t="s">
        <v>323</v>
      </c>
      <c r="BI2372" t="s">
        <v>320</v>
      </c>
      <c r="BJ2372">
        <v>0.45555555555555555</v>
      </c>
      <c r="BK2372">
        <v>36.799999999999997</v>
      </c>
      <c r="BL2372">
        <v>4.3600000000000003</v>
      </c>
      <c r="BM2372">
        <v>0</v>
      </c>
      <c r="BN2372">
        <v>-28</v>
      </c>
      <c r="BO2372">
        <v>13.16</v>
      </c>
      <c r="BP2372" t="s">
        <v>60</v>
      </c>
      <c r="BQ2372">
        <v>1.1446231330000001</v>
      </c>
      <c r="BR2372" t="s">
        <v>61</v>
      </c>
    </row>
    <row r="2373" spans="1:70" x14ac:dyDescent="0.2">
      <c r="A2373" s="19">
        <f t="shared" si="86"/>
        <v>15.830000000000005</v>
      </c>
      <c r="B2373" s="20">
        <v>3752</v>
      </c>
      <c r="D2373" s="2" t="s">
        <v>1381</v>
      </c>
      <c r="E2373" s="2" t="str">
        <f t="shared" si="87"/>
        <v>ST</v>
      </c>
      <c r="F2373">
        <v>200720433</v>
      </c>
      <c r="G2373">
        <v>202606</v>
      </c>
      <c r="H2373" t="s">
        <v>52</v>
      </c>
      <c r="I2373" t="s">
        <v>321</v>
      </c>
      <c r="J2373" t="s">
        <v>322</v>
      </c>
      <c r="K2373" t="s">
        <v>54</v>
      </c>
      <c r="L2373" s="5" t="s">
        <v>5222</v>
      </c>
      <c r="M2373" s="5" t="s">
        <v>3831</v>
      </c>
      <c r="N2373" s="21">
        <v>873142848827</v>
      </c>
      <c r="P2373" t="s">
        <v>326</v>
      </c>
      <c r="Q2373" t="s">
        <v>326</v>
      </c>
      <c r="R2373" t="s">
        <v>56</v>
      </c>
      <c r="S2373" t="s">
        <v>327</v>
      </c>
      <c r="T2373">
        <v>21</v>
      </c>
      <c r="U2373" t="s">
        <v>57</v>
      </c>
      <c r="V2373">
        <v>21320</v>
      </c>
      <c r="W2373">
        <v>76.66</v>
      </c>
      <c r="X2373">
        <v>9.09</v>
      </c>
      <c r="Y2373">
        <v>0</v>
      </c>
      <c r="Z2373">
        <v>-58.33</v>
      </c>
      <c r="AA2373">
        <v>27.42</v>
      </c>
      <c r="AB2373">
        <v>5</v>
      </c>
      <c r="AC2373">
        <v>73.92</v>
      </c>
      <c r="AD2373">
        <v>73.92</v>
      </c>
      <c r="AE2373" t="s">
        <v>10083</v>
      </c>
      <c r="AF2373" t="s">
        <v>7429</v>
      </c>
      <c r="AG2373" t="s">
        <v>7429</v>
      </c>
      <c r="AH2373" t="s">
        <v>7430</v>
      </c>
      <c r="AI2373" t="s">
        <v>826</v>
      </c>
      <c r="AJ2373">
        <v>63</v>
      </c>
      <c r="AK2373" t="s">
        <v>57</v>
      </c>
      <c r="AL2373">
        <v>63500</v>
      </c>
      <c r="AM2373" t="s">
        <v>55</v>
      </c>
      <c r="AN2373" t="s">
        <v>55</v>
      </c>
      <c r="AO2373" t="s">
        <v>55</v>
      </c>
      <c r="AS2373" t="s">
        <v>343</v>
      </c>
      <c r="AT2373">
        <v>0</v>
      </c>
      <c r="AU2373">
        <v>0</v>
      </c>
      <c r="AV2373">
        <v>0</v>
      </c>
      <c r="BB2373">
        <v>0</v>
      </c>
      <c r="BC2373">
        <v>0</v>
      </c>
      <c r="BD2373" t="s">
        <v>60</v>
      </c>
      <c r="BE2373" s="5" t="s">
        <v>5226</v>
      </c>
      <c r="BF2373">
        <v>634353938</v>
      </c>
      <c r="BH2373" t="s">
        <v>323</v>
      </c>
      <c r="BI2373" t="s">
        <v>320</v>
      </c>
      <c r="BJ2373">
        <v>0.38333333333333336</v>
      </c>
      <c r="BK2373">
        <v>66.2</v>
      </c>
      <c r="BL2373">
        <v>7.85</v>
      </c>
      <c r="BM2373">
        <v>0</v>
      </c>
      <c r="BN2373">
        <v>-50.37</v>
      </c>
      <c r="BO2373">
        <v>23.68</v>
      </c>
      <c r="BP2373" t="s">
        <v>60</v>
      </c>
      <c r="BQ2373">
        <v>1.15806418</v>
      </c>
      <c r="BR2373" t="s">
        <v>61</v>
      </c>
    </row>
    <row r="2374" spans="1:70" x14ac:dyDescent="0.2">
      <c r="A2374" s="19">
        <f t="shared" si="86"/>
        <v>15.149999999999999</v>
      </c>
      <c r="B2374" s="20">
        <v>3752</v>
      </c>
      <c r="D2374" s="2" t="s">
        <v>1381</v>
      </c>
      <c r="E2374" s="2" t="str">
        <f t="shared" si="87"/>
        <v>ST</v>
      </c>
      <c r="F2374">
        <v>200720433</v>
      </c>
      <c r="G2374">
        <v>202606</v>
      </c>
      <c r="H2374" t="s">
        <v>52</v>
      </c>
      <c r="I2374" t="s">
        <v>321</v>
      </c>
      <c r="J2374" t="s">
        <v>322</v>
      </c>
      <c r="K2374" t="s">
        <v>54</v>
      </c>
      <c r="L2374" s="5">
        <v>46301</v>
      </c>
      <c r="M2374" s="5">
        <v>46362</v>
      </c>
      <c r="N2374" s="21">
        <v>872881163232</v>
      </c>
      <c r="P2374" t="s">
        <v>326</v>
      </c>
      <c r="Q2374" t="s">
        <v>326</v>
      </c>
      <c r="R2374" t="s">
        <v>56</v>
      </c>
      <c r="S2374" t="s">
        <v>327</v>
      </c>
      <c r="T2374">
        <v>21</v>
      </c>
      <c r="U2374" t="s">
        <v>57</v>
      </c>
      <c r="V2374">
        <v>21320</v>
      </c>
      <c r="W2374">
        <v>73.11</v>
      </c>
      <c r="X2374">
        <v>108.29</v>
      </c>
      <c r="Y2374">
        <v>0</v>
      </c>
      <c r="Z2374">
        <v>-55.64</v>
      </c>
      <c r="AA2374">
        <v>125.76</v>
      </c>
      <c r="AB2374">
        <v>6</v>
      </c>
      <c r="AC2374">
        <v>68.86</v>
      </c>
      <c r="AD2374">
        <v>68.86</v>
      </c>
      <c r="AE2374" t="s">
        <v>10084</v>
      </c>
      <c r="AF2374" t="s">
        <v>7431</v>
      </c>
      <c r="AG2374" t="s">
        <v>7432</v>
      </c>
      <c r="AH2374" t="s">
        <v>7433</v>
      </c>
      <c r="AI2374" t="s">
        <v>553</v>
      </c>
      <c r="AJ2374">
        <v>6</v>
      </c>
      <c r="AK2374" t="s">
        <v>57</v>
      </c>
      <c r="AL2374">
        <v>6400</v>
      </c>
      <c r="AM2374" t="s">
        <v>55</v>
      </c>
      <c r="AN2374" t="s">
        <v>55</v>
      </c>
      <c r="AO2374" t="s">
        <v>55</v>
      </c>
      <c r="AS2374" t="s">
        <v>343</v>
      </c>
      <c r="AT2374">
        <v>0</v>
      </c>
      <c r="AU2374">
        <v>0</v>
      </c>
      <c r="AV2374">
        <v>0</v>
      </c>
      <c r="BB2374">
        <v>0</v>
      </c>
      <c r="BC2374">
        <v>0</v>
      </c>
      <c r="BD2374" t="s">
        <v>60</v>
      </c>
      <c r="BE2374" s="5" t="s">
        <v>3831</v>
      </c>
      <c r="BF2374">
        <v>634343823</v>
      </c>
      <c r="BH2374" t="s">
        <v>323</v>
      </c>
      <c r="BI2374" t="s">
        <v>320</v>
      </c>
      <c r="BJ2374">
        <v>0.51944444444444449</v>
      </c>
      <c r="BK2374">
        <v>63.4</v>
      </c>
      <c r="BL2374">
        <v>93.91</v>
      </c>
      <c r="BM2374">
        <v>0</v>
      </c>
      <c r="BN2374">
        <v>-48.25</v>
      </c>
      <c r="BO2374">
        <v>109.06</v>
      </c>
      <c r="BP2374" t="s">
        <v>60</v>
      </c>
      <c r="BQ2374">
        <v>1.153163127</v>
      </c>
      <c r="BR2374" t="s">
        <v>61</v>
      </c>
    </row>
    <row r="2375" spans="1:70" x14ac:dyDescent="0.2">
      <c r="A2375" s="19">
        <f t="shared" si="86"/>
        <v>9.1300000000000026</v>
      </c>
      <c r="B2375" s="20">
        <v>3752</v>
      </c>
      <c r="D2375" s="2" t="s">
        <v>1381</v>
      </c>
      <c r="E2375" s="2" t="str">
        <f t="shared" si="87"/>
        <v>ST</v>
      </c>
      <c r="F2375">
        <v>200720433</v>
      </c>
      <c r="G2375">
        <v>202606</v>
      </c>
      <c r="H2375" t="s">
        <v>52</v>
      </c>
      <c r="I2375" t="s">
        <v>321</v>
      </c>
      <c r="J2375" t="s">
        <v>322</v>
      </c>
      <c r="K2375" t="s">
        <v>54</v>
      </c>
      <c r="L2375" s="5" t="s">
        <v>5681</v>
      </c>
      <c r="M2375" s="5" t="s">
        <v>5682</v>
      </c>
      <c r="N2375" s="21">
        <v>873485035995</v>
      </c>
      <c r="P2375" t="s">
        <v>326</v>
      </c>
      <c r="Q2375" t="s">
        <v>326</v>
      </c>
      <c r="R2375" t="s">
        <v>56</v>
      </c>
      <c r="S2375" t="s">
        <v>327</v>
      </c>
      <c r="T2375">
        <v>21</v>
      </c>
      <c r="U2375" t="s">
        <v>57</v>
      </c>
      <c r="V2375">
        <v>21320</v>
      </c>
      <c r="W2375">
        <v>43.72</v>
      </c>
      <c r="X2375">
        <v>5.19</v>
      </c>
      <c r="Y2375">
        <v>0</v>
      </c>
      <c r="Z2375">
        <v>-33.270000000000003</v>
      </c>
      <c r="AA2375">
        <v>15.64</v>
      </c>
      <c r="AB2375">
        <v>2</v>
      </c>
      <c r="AC2375">
        <v>30.8</v>
      </c>
      <c r="AD2375">
        <v>30.8</v>
      </c>
      <c r="AE2375" t="s">
        <v>10085</v>
      </c>
      <c r="AF2375" t="s">
        <v>7434</v>
      </c>
      <c r="AG2375" t="s">
        <v>7434</v>
      </c>
      <c r="AH2375" t="s">
        <v>7435</v>
      </c>
      <c r="AI2375" t="s">
        <v>475</v>
      </c>
      <c r="AJ2375">
        <v>63</v>
      </c>
      <c r="AK2375" t="s">
        <v>57</v>
      </c>
      <c r="AL2375">
        <v>63000</v>
      </c>
      <c r="AM2375" t="s">
        <v>55</v>
      </c>
      <c r="AN2375" t="s">
        <v>55</v>
      </c>
      <c r="AO2375" t="s">
        <v>55</v>
      </c>
      <c r="AS2375" t="s">
        <v>343</v>
      </c>
      <c r="AT2375">
        <v>0</v>
      </c>
      <c r="AU2375">
        <v>0</v>
      </c>
      <c r="AV2375">
        <v>0</v>
      </c>
      <c r="BB2375">
        <v>0</v>
      </c>
      <c r="BC2375">
        <v>0</v>
      </c>
      <c r="BD2375" t="s">
        <v>60</v>
      </c>
      <c r="BE2375" s="5" t="s">
        <v>5226</v>
      </c>
      <c r="BF2375">
        <v>634353938</v>
      </c>
      <c r="BH2375" t="s">
        <v>323</v>
      </c>
      <c r="BI2375" t="s">
        <v>320</v>
      </c>
      <c r="BJ2375">
        <v>0.43194444444444446</v>
      </c>
      <c r="BK2375">
        <v>38.200000000000003</v>
      </c>
      <c r="BL2375">
        <v>4.53</v>
      </c>
      <c r="BM2375">
        <v>0</v>
      </c>
      <c r="BN2375">
        <v>-29.07</v>
      </c>
      <c r="BO2375">
        <v>13.66</v>
      </c>
      <c r="BP2375" t="s">
        <v>60</v>
      </c>
      <c r="BQ2375">
        <v>1.1446231330000001</v>
      </c>
      <c r="BR2375" t="s">
        <v>61</v>
      </c>
    </row>
    <row r="2376" spans="1:70" x14ac:dyDescent="0.2">
      <c r="A2376" s="19">
        <f t="shared" si="86"/>
        <v>14.82</v>
      </c>
      <c r="B2376" s="20">
        <v>3752</v>
      </c>
      <c r="D2376" s="2" t="s">
        <v>1381</v>
      </c>
      <c r="E2376" s="2" t="str">
        <f t="shared" si="87"/>
        <v>ST</v>
      </c>
      <c r="F2376">
        <v>200720433</v>
      </c>
      <c r="G2376">
        <v>202606</v>
      </c>
      <c r="H2376" t="s">
        <v>52</v>
      </c>
      <c r="I2376" t="s">
        <v>321</v>
      </c>
      <c r="J2376" t="s">
        <v>322</v>
      </c>
      <c r="K2376" t="s">
        <v>54</v>
      </c>
      <c r="L2376" s="5">
        <v>46362</v>
      </c>
      <c r="M2376" s="5" t="s">
        <v>4437</v>
      </c>
      <c r="N2376" s="21">
        <v>872991313682</v>
      </c>
      <c r="P2376" t="s">
        <v>326</v>
      </c>
      <c r="Q2376" t="s">
        <v>326</v>
      </c>
      <c r="R2376" t="s">
        <v>56</v>
      </c>
      <c r="S2376" t="s">
        <v>327</v>
      </c>
      <c r="T2376">
        <v>21</v>
      </c>
      <c r="U2376" t="s">
        <v>57</v>
      </c>
      <c r="V2376">
        <v>21320</v>
      </c>
      <c r="W2376">
        <v>71.599999999999994</v>
      </c>
      <c r="X2376">
        <v>108.25</v>
      </c>
      <c r="Y2376">
        <v>0</v>
      </c>
      <c r="Z2376">
        <v>-54.48</v>
      </c>
      <c r="AA2376">
        <v>125.37</v>
      </c>
      <c r="AB2376">
        <v>7</v>
      </c>
      <c r="AC2376">
        <v>67.099999999999994</v>
      </c>
      <c r="AD2376">
        <v>67.099999999999994</v>
      </c>
      <c r="AE2376" t="s">
        <v>10086</v>
      </c>
      <c r="AF2376" t="s">
        <v>7436</v>
      </c>
      <c r="AG2376" t="s">
        <v>7436</v>
      </c>
      <c r="AH2376" t="s">
        <v>7437</v>
      </c>
      <c r="AI2376" t="s">
        <v>7438</v>
      </c>
      <c r="AJ2376">
        <v>41</v>
      </c>
      <c r="AK2376" t="s">
        <v>57</v>
      </c>
      <c r="AL2376">
        <v>41260</v>
      </c>
      <c r="AM2376" t="s">
        <v>55</v>
      </c>
      <c r="AN2376" t="s">
        <v>55</v>
      </c>
      <c r="AO2376" t="s">
        <v>55</v>
      </c>
      <c r="AS2376" t="s">
        <v>343</v>
      </c>
      <c r="AT2376">
        <v>0</v>
      </c>
      <c r="AU2376">
        <v>0</v>
      </c>
      <c r="AV2376">
        <v>0</v>
      </c>
      <c r="BB2376">
        <v>0</v>
      </c>
      <c r="BC2376">
        <v>0</v>
      </c>
      <c r="BD2376" t="s">
        <v>60</v>
      </c>
      <c r="BE2376" s="5" t="s">
        <v>3831</v>
      </c>
      <c r="BF2376">
        <v>634343823</v>
      </c>
      <c r="BH2376" t="s">
        <v>323</v>
      </c>
      <c r="BI2376" t="s">
        <v>320</v>
      </c>
      <c r="BJ2376">
        <v>0.3840277777777778</v>
      </c>
      <c r="BK2376">
        <v>62</v>
      </c>
      <c r="BL2376">
        <v>93.74</v>
      </c>
      <c r="BM2376">
        <v>0</v>
      </c>
      <c r="BN2376">
        <v>-47.18</v>
      </c>
      <c r="BO2376">
        <v>108.56</v>
      </c>
      <c r="BP2376" t="s">
        <v>60</v>
      </c>
      <c r="BQ2376">
        <v>1.154814421</v>
      </c>
      <c r="BR2376" t="s">
        <v>61</v>
      </c>
    </row>
    <row r="2377" spans="1:70" x14ac:dyDescent="0.2">
      <c r="A2377" s="19">
        <f t="shared" si="86"/>
        <v>9.4600000000000009</v>
      </c>
      <c r="B2377" s="20">
        <v>3752</v>
      </c>
      <c r="D2377" s="2" t="s">
        <v>1381</v>
      </c>
      <c r="E2377" s="2" t="str">
        <f t="shared" si="87"/>
        <v>ST</v>
      </c>
      <c r="F2377">
        <v>200720433</v>
      </c>
      <c r="G2377">
        <v>202606</v>
      </c>
      <c r="H2377" t="s">
        <v>52</v>
      </c>
      <c r="I2377" t="s">
        <v>321</v>
      </c>
      <c r="J2377" t="s">
        <v>322</v>
      </c>
      <c r="K2377" t="s">
        <v>54</v>
      </c>
      <c r="L2377" s="5" t="s">
        <v>3826</v>
      </c>
      <c r="M2377" s="5" t="s">
        <v>5222</v>
      </c>
      <c r="N2377" s="21">
        <v>873242683631</v>
      </c>
      <c r="P2377" t="s">
        <v>326</v>
      </c>
      <c r="Q2377" t="s">
        <v>326</v>
      </c>
      <c r="R2377" t="s">
        <v>56</v>
      </c>
      <c r="S2377" t="s">
        <v>327</v>
      </c>
      <c r="T2377">
        <v>21</v>
      </c>
      <c r="U2377" t="s">
        <v>57</v>
      </c>
      <c r="V2377">
        <v>21320</v>
      </c>
      <c r="W2377">
        <v>45.94</v>
      </c>
      <c r="X2377">
        <v>5.44</v>
      </c>
      <c r="Y2377">
        <v>0</v>
      </c>
      <c r="Z2377">
        <v>-34.96</v>
      </c>
      <c r="AA2377">
        <v>16.41</v>
      </c>
      <c r="AB2377">
        <v>2</v>
      </c>
      <c r="AC2377">
        <v>33</v>
      </c>
      <c r="AD2377">
        <v>33</v>
      </c>
      <c r="AE2377" t="s">
        <v>10087</v>
      </c>
      <c r="AF2377" t="s">
        <v>7439</v>
      </c>
      <c r="AG2377" t="s">
        <v>7439</v>
      </c>
      <c r="AH2377" t="s">
        <v>7440</v>
      </c>
      <c r="AI2377" t="s">
        <v>530</v>
      </c>
      <c r="AJ2377">
        <v>73</v>
      </c>
      <c r="AK2377" t="s">
        <v>57</v>
      </c>
      <c r="AL2377">
        <v>73000</v>
      </c>
      <c r="AM2377" t="s">
        <v>55</v>
      </c>
      <c r="AN2377" t="s">
        <v>55</v>
      </c>
      <c r="AO2377" t="s">
        <v>55</v>
      </c>
      <c r="AS2377" t="s">
        <v>343</v>
      </c>
      <c r="AT2377">
        <v>0</v>
      </c>
      <c r="AU2377">
        <v>0</v>
      </c>
      <c r="AV2377">
        <v>0</v>
      </c>
      <c r="BB2377">
        <v>0</v>
      </c>
      <c r="BC2377">
        <v>0</v>
      </c>
      <c r="BD2377" t="s">
        <v>60</v>
      </c>
      <c r="BE2377" s="5" t="s">
        <v>5226</v>
      </c>
      <c r="BF2377">
        <v>634353938</v>
      </c>
      <c r="BH2377" t="s">
        <v>323</v>
      </c>
      <c r="BI2377" t="s">
        <v>320</v>
      </c>
      <c r="BJ2377">
        <v>0.46250000000000002</v>
      </c>
      <c r="BK2377">
        <v>39.6</v>
      </c>
      <c r="BL2377">
        <v>4.6900000000000004</v>
      </c>
      <c r="BM2377">
        <v>0</v>
      </c>
      <c r="BN2377">
        <v>-30.14</v>
      </c>
      <c r="BO2377">
        <v>14.15</v>
      </c>
      <c r="BP2377" t="s">
        <v>60</v>
      </c>
      <c r="BQ2377">
        <v>1.1600389769999999</v>
      </c>
      <c r="BR2377" t="s">
        <v>61</v>
      </c>
    </row>
    <row r="2378" spans="1:70" x14ac:dyDescent="0.2">
      <c r="A2378" s="19">
        <f t="shared" si="86"/>
        <v>9.8000000000000007</v>
      </c>
      <c r="B2378" s="20">
        <v>3752</v>
      </c>
      <c r="D2378" s="2" t="s">
        <v>1381</v>
      </c>
      <c r="E2378" s="2" t="str">
        <f t="shared" si="87"/>
        <v>ST</v>
      </c>
      <c r="F2378">
        <v>200720433</v>
      </c>
      <c r="G2378">
        <v>202606</v>
      </c>
      <c r="H2378" t="s">
        <v>52</v>
      </c>
      <c r="I2378" t="s">
        <v>321</v>
      </c>
      <c r="J2378" t="s">
        <v>322</v>
      </c>
      <c r="K2378" t="s">
        <v>54</v>
      </c>
      <c r="L2378" s="5" t="s">
        <v>5222</v>
      </c>
      <c r="M2378" s="5" t="s">
        <v>3831</v>
      </c>
      <c r="N2378" s="21">
        <v>873251707751</v>
      </c>
      <c r="P2378" t="s">
        <v>326</v>
      </c>
      <c r="Q2378" t="s">
        <v>326</v>
      </c>
      <c r="R2378" t="s">
        <v>56</v>
      </c>
      <c r="S2378" t="s">
        <v>327</v>
      </c>
      <c r="T2378">
        <v>21</v>
      </c>
      <c r="U2378" t="s">
        <v>57</v>
      </c>
      <c r="V2378">
        <v>21320</v>
      </c>
      <c r="W2378">
        <v>47.48</v>
      </c>
      <c r="X2378">
        <v>5.63</v>
      </c>
      <c r="Y2378">
        <v>0</v>
      </c>
      <c r="Z2378">
        <v>-36.130000000000003</v>
      </c>
      <c r="AA2378">
        <v>16.98</v>
      </c>
      <c r="AB2378">
        <v>2</v>
      </c>
      <c r="AC2378">
        <v>34.76</v>
      </c>
      <c r="AD2378">
        <v>34.76</v>
      </c>
      <c r="AE2378" t="s">
        <v>1455</v>
      </c>
      <c r="AF2378" t="s">
        <v>7441</v>
      </c>
      <c r="AG2378" t="s">
        <v>7441</v>
      </c>
      <c r="AH2378" t="s">
        <v>7442</v>
      </c>
      <c r="AI2378" t="s">
        <v>7443</v>
      </c>
      <c r="AJ2378">
        <v>14</v>
      </c>
      <c r="AK2378" t="s">
        <v>57</v>
      </c>
      <c r="AL2378">
        <v>14160</v>
      </c>
      <c r="AM2378" t="s">
        <v>55</v>
      </c>
      <c r="AN2378" t="s">
        <v>55</v>
      </c>
      <c r="AO2378" t="s">
        <v>55</v>
      </c>
      <c r="AS2378" t="s">
        <v>343</v>
      </c>
      <c r="AT2378">
        <v>4</v>
      </c>
      <c r="AU2378">
        <v>74</v>
      </c>
      <c r="AV2378">
        <v>116</v>
      </c>
      <c r="BB2378">
        <v>0</v>
      </c>
      <c r="BC2378">
        <v>0</v>
      </c>
      <c r="BD2378" t="s">
        <v>60</v>
      </c>
      <c r="BE2378" s="5" t="s">
        <v>5226</v>
      </c>
      <c r="BF2378">
        <v>634353938</v>
      </c>
      <c r="BH2378" t="s">
        <v>323</v>
      </c>
      <c r="BI2378" t="s">
        <v>320</v>
      </c>
      <c r="BJ2378">
        <v>0.43472222222222223</v>
      </c>
      <c r="BK2378">
        <v>41</v>
      </c>
      <c r="BL2378">
        <v>4.8600000000000003</v>
      </c>
      <c r="BM2378">
        <v>0</v>
      </c>
      <c r="BN2378">
        <v>-31.2</v>
      </c>
      <c r="BO2378">
        <v>14.66</v>
      </c>
      <c r="BP2378" t="s">
        <v>60</v>
      </c>
      <c r="BQ2378">
        <v>1.15806418</v>
      </c>
      <c r="BR2378" t="s">
        <v>61</v>
      </c>
    </row>
    <row r="2379" spans="1:70" x14ac:dyDescent="0.2">
      <c r="A2379" s="19">
        <f t="shared" ref="A2379:A2442" si="88">BK2379+BN2379</f>
        <v>9.4600000000000009</v>
      </c>
      <c r="B2379" s="20">
        <v>3752</v>
      </c>
      <c r="D2379" s="2" t="s">
        <v>1381</v>
      </c>
      <c r="E2379" s="2" t="str">
        <f t="shared" si="87"/>
        <v>ST</v>
      </c>
      <c r="F2379">
        <v>200720433</v>
      </c>
      <c r="G2379">
        <v>202606</v>
      </c>
      <c r="H2379" t="s">
        <v>52</v>
      </c>
      <c r="I2379" t="s">
        <v>321</v>
      </c>
      <c r="J2379" t="s">
        <v>322</v>
      </c>
      <c r="K2379" t="s">
        <v>54</v>
      </c>
      <c r="L2379" s="5">
        <v>46332</v>
      </c>
      <c r="M2379" s="5">
        <v>46362</v>
      </c>
      <c r="N2379" s="21">
        <v>872935507638</v>
      </c>
      <c r="P2379" t="s">
        <v>326</v>
      </c>
      <c r="Q2379" t="s">
        <v>326</v>
      </c>
      <c r="R2379" t="s">
        <v>56</v>
      </c>
      <c r="S2379" t="s">
        <v>327</v>
      </c>
      <c r="T2379">
        <v>21</v>
      </c>
      <c r="U2379" t="s">
        <v>57</v>
      </c>
      <c r="V2379">
        <v>21320</v>
      </c>
      <c r="W2379">
        <v>45.74</v>
      </c>
      <c r="X2379">
        <v>5.42</v>
      </c>
      <c r="Y2379">
        <v>0</v>
      </c>
      <c r="Z2379">
        <v>-34.81</v>
      </c>
      <c r="AA2379">
        <v>16.34</v>
      </c>
      <c r="AB2379">
        <v>2</v>
      </c>
      <c r="AC2379">
        <v>33</v>
      </c>
      <c r="AD2379">
        <v>33</v>
      </c>
      <c r="AE2379" t="s">
        <v>2390</v>
      </c>
      <c r="AF2379" t="s">
        <v>1964</v>
      </c>
      <c r="AG2379" t="s">
        <v>1964</v>
      </c>
      <c r="AH2379" t="s">
        <v>1773</v>
      </c>
      <c r="AI2379" t="s">
        <v>1965</v>
      </c>
      <c r="AJ2379">
        <v>73</v>
      </c>
      <c r="AK2379" t="s">
        <v>57</v>
      </c>
      <c r="AL2379">
        <v>73330</v>
      </c>
      <c r="AM2379" t="s">
        <v>55</v>
      </c>
      <c r="AN2379" t="s">
        <v>55</v>
      </c>
      <c r="AO2379" t="s">
        <v>55</v>
      </c>
      <c r="AS2379" t="s">
        <v>343</v>
      </c>
      <c r="AT2379">
        <v>0</v>
      </c>
      <c r="AU2379">
        <v>0</v>
      </c>
      <c r="AV2379">
        <v>0</v>
      </c>
      <c r="BB2379">
        <v>0</v>
      </c>
      <c r="BC2379">
        <v>0</v>
      </c>
      <c r="BD2379" t="s">
        <v>60</v>
      </c>
      <c r="BE2379" s="5" t="s">
        <v>3831</v>
      </c>
      <c r="BF2379">
        <v>634343823</v>
      </c>
      <c r="BH2379" t="s">
        <v>323</v>
      </c>
      <c r="BI2379" t="s">
        <v>320</v>
      </c>
      <c r="BJ2379">
        <v>0.45624999999999999</v>
      </c>
      <c r="BK2379">
        <v>39.6</v>
      </c>
      <c r="BL2379">
        <v>4.6900000000000004</v>
      </c>
      <c r="BM2379">
        <v>0</v>
      </c>
      <c r="BN2379">
        <v>-30.14</v>
      </c>
      <c r="BO2379">
        <v>14.15</v>
      </c>
      <c r="BP2379" t="s">
        <v>60</v>
      </c>
      <c r="BQ2379">
        <v>1.1549344580000001</v>
      </c>
      <c r="BR2379" t="s">
        <v>61</v>
      </c>
    </row>
    <row r="2380" spans="1:70" x14ac:dyDescent="0.2">
      <c r="A2380" s="19">
        <f t="shared" si="88"/>
        <v>8.129999999999999</v>
      </c>
      <c r="B2380" s="20">
        <v>3752</v>
      </c>
      <c r="D2380" s="2" t="s">
        <v>346</v>
      </c>
      <c r="E2380" s="2" t="str">
        <f t="shared" si="87"/>
        <v>ST</v>
      </c>
      <c r="F2380">
        <v>200720433</v>
      </c>
      <c r="G2380">
        <v>202606</v>
      </c>
      <c r="H2380" t="s">
        <v>52</v>
      </c>
      <c r="I2380" t="s">
        <v>321</v>
      </c>
      <c r="J2380" t="s">
        <v>322</v>
      </c>
      <c r="K2380" t="s">
        <v>358</v>
      </c>
      <c r="L2380" s="5" t="s">
        <v>5681</v>
      </c>
      <c r="M2380" s="5" t="s">
        <v>5682</v>
      </c>
      <c r="N2380" s="21">
        <v>382220371603</v>
      </c>
      <c r="P2380" t="s">
        <v>7444</v>
      </c>
      <c r="Q2380" t="s">
        <v>359</v>
      </c>
      <c r="R2380" t="s">
        <v>7445</v>
      </c>
      <c r="S2380" t="s">
        <v>431</v>
      </c>
      <c r="T2380">
        <v>6</v>
      </c>
      <c r="U2380" t="s">
        <v>57</v>
      </c>
      <c r="V2380">
        <v>6200</v>
      </c>
      <c r="W2380">
        <v>38.92</v>
      </c>
      <c r="X2380">
        <v>4.6100000000000003</v>
      </c>
      <c r="Y2380">
        <v>0</v>
      </c>
      <c r="Z2380">
        <v>-29.61</v>
      </c>
      <c r="AA2380">
        <v>13.92</v>
      </c>
      <c r="AB2380">
        <v>2</v>
      </c>
      <c r="AC2380">
        <v>22.66</v>
      </c>
      <c r="AD2380">
        <v>22.66</v>
      </c>
      <c r="AE2380" t="s">
        <v>1576</v>
      </c>
      <c r="AF2380" t="s">
        <v>326</v>
      </c>
      <c r="AG2380" t="s">
        <v>326</v>
      </c>
      <c r="AH2380" t="s">
        <v>56</v>
      </c>
      <c r="AI2380" t="s">
        <v>327</v>
      </c>
      <c r="AJ2380">
        <v>21</v>
      </c>
      <c r="AK2380" t="s">
        <v>57</v>
      </c>
      <c r="AL2380">
        <v>21320</v>
      </c>
      <c r="AM2380" t="s">
        <v>7446</v>
      </c>
      <c r="AN2380" t="s">
        <v>55</v>
      </c>
      <c r="AO2380" t="s">
        <v>55</v>
      </c>
      <c r="AS2380" t="s">
        <v>343</v>
      </c>
      <c r="AT2380">
        <v>30</v>
      </c>
      <c r="AU2380">
        <v>32</v>
      </c>
      <c r="AV2380">
        <v>40</v>
      </c>
      <c r="BB2380">
        <v>0</v>
      </c>
      <c r="BC2380">
        <v>1</v>
      </c>
      <c r="BD2380" t="s">
        <v>60</v>
      </c>
      <c r="BE2380" s="5" t="s">
        <v>5226</v>
      </c>
      <c r="BF2380">
        <v>634353938</v>
      </c>
      <c r="BH2380" t="s">
        <v>323</v>
      </c>
      <c r="BI2380" t="s">
        <v>320</v>
      </c>
      <c r="BJ2380">
        <v>0.55000000000000004</v>
      </c>
      <c r="BK2380">
        <v>34</v>
      </c>
      <c r="BL2380">
        <v>4.03</v>
      </c>
      <c r="BM2380">
        <v>0</v>
      </c>
      <c r="BN2380">
        <v>-25.87</v>
      </c>
      <c r="BO2380">
        <v>12.16</v>
      </c>
      <c r="BP2380" t="s">
        <v>60</v>
      </c>
      <c r="BQ2380">
        <v>1.1446231330000001</v>
      </c>
      <c r="BR2380" t="s">
        <v>61</v>
      </c>
    </row>
    <row r="2381" spans="1:70" x14ac:dyDescent="0.2">
      <c r="A2381" s="19">
        <f t="shared" si="88"/>
        <v>9.8000000000000007</v>
      </c>
      <c r="B2381" s="20">
        <v>3752</v>
      </c>
      <c r="D2381" s="2" t="s">
        <v>1381</v>
      </c>
      <c r="E2381" s="2" t="str">
        <f t="shared" si="87"/>
        <v>ST</v>
      </c>
      <c r="F2381">
        <v>200720433</v>
      </c>
      <c r="G2381">
        <v>202606</v>
      </c>
      <c r="H2381" t="s">
        <v>52</v>
      </c>
      <c r="I2381" t="s">
        <v>321</v>
      </c>
      <c r="J2381" t="s">
        <v>322</v>
      </c>
      <c r="K2381" t="s">
        <v>54</v>
      </c>
      <c r="L2381" s="5" t="s">
        <v>5681</v>
      </c>
      <c r="M2381" s="5" t="s">
        <v>5682</v>
      </c>
      <c r="N2381" s="21">
        <v>873491481865</v>
      </c>
      <c r="P2381" t="s">
        <v>326</v>
      </c>
      <c r="Q2381" t="s">
        <v>326</v>
      </c>
      <c r="R2381" t="s">
        <v>56</v>
      </c>
      <c r="S2381" t="s">
        <v>327</v>
      </c>
      <c r="T2381">
        <v>21</v>
      </c>
      <c r="U2381" t="s">
        <v>57</v>
      </c>
      <c r="V2381">
        <v>21320</v>
      </c>
      <c r="W2381">
        <v>46.93</v>
      </c>
      <c r="X2381">
        <v>5.56</v>
      </c>
      <c r="Y2381">
        <v>0</v>
      </c>
      <c r="Z2381">
        <v>-35.71</v>
      </c>
      <c r="AA2381">
        <v>16.78</v>
      </c>
      <c r="AB2381">
        <v>2</v>
      </c>
      <c r="AC2381">
        <v>33.880000000000003</v>
      </c>
      <c r="AD2381">
        <v>33.880000000000003</v>
      </c>
      <c r="AE2381" t="s">
        <v>1459</v>
      </c>
      <c r="AF2381" t="s">
        <v>555</v>
      </c>
      <c r="AG2381" t="s">
        <v>555</v>
      </c>
      <c r="AH2381" t="s">
        <v>7447</v>
      </c>
      <c r="AI2381" t="s">
        <v>7448</v>
      </c>
      <c r="AJ2381">
        <v>13</v>
      </c>
      <c r="AK2381" t="s">
        <v>57</v>
      </c>
      <c r="AL2381">
        <v>13550</v>
      </c>
      <c r="AM2381" t="s">
        <v>55</v>
      </c>
      <c r="AN2381" t="s">
        <v>55</v>
      </c>
      <c r="AO2381" t="s">
        <v>55</v>
      </c>
      <c r="AS2381" t="s">
        <v>343</v>
      </c>
      <c r="AT2381">
        <v>30</v>
      </c>
      <c r="AU2381">
        <v>31</v>
      </c>
      <c r="AV2381">
        <v>40</v>
      </c>
      <c r="BB2381">
        <v>0</v>
      </c>
      <c r="BC2381">
        <v>0</v>
      </c>
      <c r="BD2381" t="s">
        <v>60</v>
      </c>
      <c r="BE2381" s="5" t="s">
        <v>5226</v>
      </c>
      <c r="BF2381">
        <v>634353938</v>
      </c>
      <c r="BH2381" t="s">
        <v>323</v>
      </c>
      <c r="BI2381" t="s">
        <v>320</v>
      </c>
      <c r="BJ2381">
        <v>0.39097222222222222</v>
      </c>
      <c r="BK2381">
        <v>41</v>
      </c>
      <c r="BL2381">
        <v>4.8600000000000003</v>
      </c>
      <c r="BM2381">
        <v>0</v>
      </c>
      <c r="BN2381">
        <v>-31.2</v>
      </c>
      <c r="BO2381">
        <v>14.66</v>
      </c>
      <c r="BP2381" t="s">
        <v>60</v>
      </c>
      <c r="BQ2381">
        <v>1.1446231330000001</v>
      </c>
      <c r="BR2381" t="s">
        <v>61</v>
      </c>
    </row>
    <row r="2382" spans="1:70" x14ac:dyDescent="0.2">
      <c r="A2382" s="19">
        <f t="shared" si="88"/>
        <v>9.4600000000000009</v>
      </c>
      <c r="B2382" s="20">
        <v>3752</v>
      </c>
      <c r="D2382" s="2" t="s">
        <v>1381</v>
      </c>
      <c r="E2382" s="2" t="str">
        <f t="shared" si="87"/>
        <v>ST</v>
      </c>
      <c r="F2382">
        <v>200720433</v>
      </c>
      <c r="G2382">
        <v>202606</v>
      </c>
      <c r="H2382" t="s">
        <v>52</v>
      </c>
      <c r="I2382" t="s">
        <v>321</v>
      </c>
      <c r="J2382" t="s">
        <v>322</v>
      </c>
      <c r="K2382" t="s">
        <v>54</v>
      </c>
      <c r="L2382" s="5" t="s">
        <v>3826</v>
      </c>
      <c r="M2382" s="5" t="s">
        <v>5222</v>
      </c>
      <c r="N2382" s="21">
        <v>873246126567</v>
      </c>
      <c r="P2382" t="s">
        <v>326</v>
      </c>
      <c r="Q2382" t="s">
        <v>326</v>
      </c>
      <c r="R2382" t="s">
        <v>56</v>
      </c>
      <c r="S2382" t="s">
        <v>327</v>
      </c>
      <c r="T2382">
        <v>21</v>
      </c>
      <c r="U2382" t="s">
        <v>57</v>
      </c>
      <c r="V2382">
        <v>21320</v>
      </c>
      <c r="W2382">
        <v>45.94</v>
      </c>
      <c r="X2382">
        <v>5.44</v>
      </c>
      <c r="Y2382">
        <v>0</v>
      </c>
      <c r="Z2382">
        <v>-34.96</v>
      </c>
      <c r="AA2382">
        <v>16.41</v>
      </c>
      <c r="AB2382">
        <v>2</v>
      </c>
      <c r="AC2382">
        <v>33</v>
      </c>
      <c r="AD2382">
        <v>33</v>
      </c>
      <c r="AE2382" t="s">
        <v>10088</v>
      </c>
      <c r="AF2382" t="s">
        <v>7449</v>
      </c>
      <c r="AG2382" t="s">
        <v>7449</v>
      </c>
      <c r="AH2382" t="s">
        <v>7450</v>
      </c>
      <c r="AI2382" t="s">
        <v>7451</v>
      </c>
      <c r="AJ2382">
        <v>74</v>
      </c>
      <c r="AK2382" t="s">
        <v>57</v>
      </c>
      <c r="AL2382">
        <v>74140</v>
      </c>
      <c r="AM2382" t="s">
        <v>55</v>
      </c>
      <c r="AN2382" t="s">
        <v>55</v>
      </c>
      <c r="AO2382" t="s">
        <v>55</v>
      </c>
      <c r="AS2382" t="s">
        <v>343</v>
      </c>
      <c r="AT2382">
        <v>0</v>
      </c>
      <c r="AU2382">
        <v>0</v>
      </c>
      <c r="AV2382">
        <v>0</v>
      </c>
      <c r="BB2382">
        <v>0</v>
      </c>
      <c r="BC2382">
        <v>0</v>
      </c>
      <c r="BD2382" t="s">
        <v>60</v>
      </c>
      <c r="BE2382" s="5" t="s">
        <v>5226</v>
      </c>
      <c r="BF2382">
        <v>634353938</v>
      </c>
      <c r="BH2382" t="s">
        <v>323</v>
      </c>
      <c r="BI2382" t="s">
        <v>320</v>
      </c>
      <c r="BJ2382">
        <v>0.44791666666666669</v>
      </c>
      <c r="BK2382">
        <v>39.6</v>
      </c>
      <c r="BL2382">
        <v>4.6900000000000004</v>
      </c>
      <c r="BM2382">
        <v>0</v>
      </c>
      <c r="BN2382">
        <v>-30.14</v>
      </c>
      <c r="BO2382">
        <v>14.15</v>
      </c>
      <c r="BP2382" t="s">
        <v>60</v>
      </c>
      <c r="BQ2382">
        <v>1.1600389769999999</v>
      </c>
      <c r="BR2382" t="s">
        <v>61</v>
      </c>
    </row>
    <row r="2383" spans="1:70" x14ac:dyDescent="0.2">
      <c r="A2383" s="19">
        <f t="shared" si="88"/>
        <v>9.8000000000000007</v>
      </c>
      <c r="B2383" s="20">
        <v>3752</v>
      </c>
      <c r="D2383" s="2" t="s">
        <v>1381</v>
      </c>
      <c r="E2383" s="2" t="str">
        <f t="shared" si="87"/>
        <v>ST</v>
      </c>
      <c r="F2383">
        <v>200720433</v>
      </c>
      <c r="G2383">
        <v>202606</v>
      </c>
      <c r="H2383" t="s">
        <v>52</v>
      </c>
      <c r="I2383" t="s">
        <v>321</v>
      </c>
      <c r="J2383" t="s">
        <v>322</v>
      </c>
      <c r="K2383" t="s">
        <v>54</v>
      </c>
      <c r="L2383" s="5">
        <v>46332</v>
      </c>
      <c r="M2383" s="5">
        <v>46362</v>
      </c>
      <c r="N2383" s="21">
        <v>872937627153</v>
      </c>
      <c r="P2383" t="s">
        <v>326</v>
      </c>
      <c r="Q2383" t="s">
        <v>326</v>
      </c>
      <c r="R2383" t="s">
        <v>56</v>
      </c>
      <c r="S2383" t="s">
        <v>327</v>
      </c>
      <c r="T2383">
        <v>21</v>
      </c>
      <c r="U2383" t="s">
        <v>57</v>
      </c>
      <c r="V2383">
        <v>21320</v>
      </c>
      <c r="W2383">
        <v>47.35</v>
      </c>
      <c r="X2383">
        <v>5.61</v>
      </c>
      <c r="Y2383">
        <v>0</v>
      </c>
      <c r="Z2383">
        <v>-36.03</v>
      </c>
      <c r="AA2383">
        <v>16.93</v>
      </c>
      <c r="AB2383">
        <v>2</v>
      </c>
      <c r="AC2383">
        <v>34.32</v>
      </c>
      <c r="AD2383">
        <v>34.32</v>
      </c>
      <c r="AE2383" t="s">
        <v>10089</v>
      </c>
      <c r="AF2383" t="s">
        <v>1049</v>
      </c>
      <c r="AG2383" t="s">
        <v>1049</v>
      </c>
      <c r="AH2383" t="s">
        <v>7452</v>
      </c>
      <c r="AI2383" t="s">
        <v>7453</v>
      </c>
      <c r="AJ2383">
        <v>13</v>
      </c>
      <c r="AK2383" t="s">
        <v>57</v>
      </c>
      <c r="AL2383">
        <v>13120</v>
      </c>
      <c r="AM2383" t="s">
        <v>55</v>
      </c>
      <c r="AN2383" t="s">
        <v>55</v>
      </c>
      <c r="AO2383" t="s">
        <v>55</v>
      </c>
      <c r="AS2383" t="s">
        <v>343</v>
      </c>
      <c r="AT2383">
        <v>30</v>
      </c>
      <c r="AU2383">
        <v>31</v>
      </c>
      <c r="AV2383">
        <v>39</v>
      </c>
      <c r="BB2383">
        <v>0</v>
      </c>
      <c r="BC2383">
        <v>0</v>
      </c>
      <c r="BD2383" t="s">
        <v>60</v>
      </c>
      <c r="BE2383" s="5" t="s">
        <v>3831</v>
      </c>
      <c r="BF2383">
        <v>634343823</v>
      </c>
      <c r="BH2383" t="s">
        <v>323</v>
      </c>
      <c r="BI2383" t="s">
        <v>320</v>
      </c>
      <c r="BJ2383">
        <v>0.37847222222222221</v>
      </c>
      <c r="BK2383">
        <v>41</v>
      </c>
      <c r="BL2383">
        <v>4.8600000000000003</v>
      </c>
      <c r="BM2383">
        <v>0</v>
      </c>
      <c r="BN2383">
        <v>-31.2</v>
      </c>
      <c r="BO2383">
        <v>14.66</v>
      </c>
      <c r="BP2383" t="s">
        <v>60</v>
      </c>
      <c r="BQ2383">
        <v>1.1549344580000001</v>
      </c>
      <c r="BR2383" t="s">
        <v>61</v>
      </c>
    </row>
    <row r="2384" spans="1:70" x14ac:dyDescent="0.2">
      <c r="A2384" s="19">
        <f t="shared" si="88"/>
        <v>28.850000000000009</v>
      </c>
      <c r="B2384" s="20">
        <v>3752</v>
      </c>
      <c r="D2384" s="2" t="s">
        <v>1381</v>
      </c>
      <c r="E2384" s="2" t="str">
        <f t="shared" si="87"/>
        <v>ST</v>
      </c>
      <c r="F2384">
        <v>200720433</v>
      </c>
      <c r="G2384">
        <v>202606</v>
      </c>
      <c r="H2384" t="s">
        <v>52</v>
      </c>
      <c r="I2384" t="s">
        <v>321</v>
      </c>
      <c r="J2384" t="s">
        <v>322</v>
      </c>
      <c r="K2384" t="s">
        <v>54</v>
      </c>
      <c r="L2384" s="5" t="s">
        <v>5222</v>
      </c>
      <c r="M2384" s="5" t="s">
        <v>3831</v>
      </c>
      <c r="N2384" s="21">
        <v>873243847212</v>
      </c>
      <c r="P2384" t="s">
        <v>326</v>
      </c>
      <c r="Q2384" t="s">
        <v>326</v>
      </c>
      <c r="R2384" t="s">
        <v>56</v>
      </c>
      <c r="S2384" t="s">
        <v>327</v>
      </c>
      <c r="T2384">
        <v>21</v>
      </c>
      <c r="U2384" t="s">
        <v>57</v>
      </c>
      <c r="V2384">
        <v>21320</v>
      </c>
      <c r="W2384">
        <v>139.78</v>
      </c>
      <c r="X2384">
        <v>16.559999999999999</v>
      </c>
      <c r="Y2384">
        <v>0</v>
      </c>
      <c r="Z2384">
        <v>-106.37</v>
      </c>
      <c r="AA2384">
        <v>49.97</v>
      </c>
      <c r="AB2384">
        <v>9</v>
      </c>
      <c r="AC2384">
        <v>155.1</v>
      </c>
      <c r="AD2384">
        <v>155.1</v>
      </c>
      <c r="AE2384" t="s">
        <v>1463</v>
      </c>
      <c r="AF2384" t="s">
        <v>3409</v>
      </c>
      <c r="AG2384" t="s">
        <v>3409</v>
      </c>
      <c r="AH2384" t="s">
        <v>7454</v>
      </c>
      <c r="AI2384" t="s">
        <v>7455</v>
      </c>
      <c r="AJ2384">
        <v>76</v>
      </c>
      <c r="AK2384" t="s">
        <v>57</v>
      </c>
      <c r="AL2384">
        <v>76690</v>
      </c>
      <c r="AM2384" t="s">
        <v>55</v>
      </c>
      <c r="AN2384" t="s">
        <v>55</v>
      </c>
      <c r="AO2384" t="s">
        <v>55</v>
      </c>
      <c r="AS2384" t="s">
        <v>343</v>
      </c>
      <c r="AT2384">
        <v>5</v>
      </c>
      <c r="AU2384">
        <v>75</v>
      </c>
      <c r="AV2384">
        <v>114</v>
      </c>
      <c r="BB2384">
        <v>0</v>
      </c>
      <c r="BC2384">
        <v>0</v>
      </c>
      <c r="BD2384" t="s">
        <v>60</v>
      </c>
      <c r="BE2384" s="5" t="s">
        <v>5226</v>
      </c>
      <c r="BF2384">
        <v>634353938</v>
      </c>
      <c r="BH2384" t="s">
        <v>323</v>
      </c>
      <c r="BI2384" t="s">
        <v>320</v>
      </c>
      <c r="BJ2384">
        <v>0.38333333333333336</v>
      </c>
      <c r="BK2384">
        <v>120.7</v>
      </c>
      <c r="BL2384">
        <v>14.3</v>
      </c>
      <c r="BM2384">
        <v>0</v>
      </c>
      <c r="BN2384">
        <v>-91.85</v>
      </c>
      <c r="BO2384">
        <v>43.15</v>
      </c>
      <c r="BP2384" t="s">
        <v>60</v>
      </c>
      <c r="BQ2384">
        <v>1.15806418</v>
      </c>
      <c r="BR2384" t="s">
        <v>61</v>
      </c>
    </row>
    <row r="2385" spans="1:70" x14ac:dyDescent="0.2">
      <c r="A2385" s="19">
        <f t="shared" si="88"/>
        <v>9.8000000000000007</v>
      </c>
      <c r="B2385" s="20">
        <v>3752</v>
      </c>
      <c r="D2385" s="2" t="s">
        <v>1381</v>
      </c>
      <c r="E2385" s="2" t="str">
        <f t="shared" si="87"/>
        <v>ST</v>
      </c>
      <c r="F2385">
        <v>200720433</v>
      </c>
      <c r="G2385">
        <v>202606</v>
      </c>
      <c r="H2385" t="s">
        <v>52</v>
      </c>
      <c r="I2385" t="s">
        <v>321</v>
      </c>
      <c r="J2385" t="s">
        <v>322</v>
      </c>
      <c r="K2385" t="s">
        <v>54</v>
      </c>
      <c r="L2385" s="5">
        <v>46362</v>
      </c>
      <c r="M2385" s="5" t="s">
        <v>4437</v>
      </c>
      <c r="N2385" s="21">
        <v>872993404683</v>
      </c>
      <c r="P2385" t="s">
        <v>326</v>
      </c>
      <c r="Q2385" t="s">
        <v>326</v>
      </c>
      <c r="R2385" t="s">
        <v>56</v>
      </c>
      <c r="S2385" t="s">
        <v>327</v>
      </c>
      <c r="T2385">
        <v>21</v>
      </c>
      <c r="U2385" t="s">
        <v>57</v>
      </c>
      <c r="V2385">
        <v>21320</v>
      </c>
      <c r="W2385">
        <v>47.35</v>
      </c>
      <c r="X2385">
        <v>5.61</v>
      </c>
      <c r="Y2385">
        <v>0</v>
      </c>
      <c r="Z2385">
        <v>-36.03</v>
      </c>
      <c r="AA2385">
        <v>16.93</v>
      </c>
      <c r="AB2385">
        <v>3</v>
      </c>
      <c r="AC2385">
        <v>35.200000000000003</v>
      </c>
      <c r="AD2385">
        <v>35.200000000000003</v>
      </c>
      <c r="AE2385" t="s">
        <v>1457</v>
      </c>
      <c r="AF2385" t="s">
        <v>2058</v>
      </c>
      <c r="AG2385" t="s">
        <v>2058</v>
      </c>
      <c r="AH2385" t="s">
        <v>2059</v>
      </c>
      <c r="AI2385" t="s">
        <v>484</v>
      </c>
      <c r="AJ2385">
        <v>73</v>
      </c>
      <c r="AK2385" t="s">
        <v>57</v>
      </c>
      <c r="AL2385">
        <v>73000</v>
      </c>
      <c r="AM2385" t="s">
        <v>55</v>
      </c>
      <c r="AN2385" t="s">
        <v>55</v>
      </c>
      <c r="AO2385" t="s">
        <v>55</v>
      </c>
      <c r="AS2385" t="s">
        <v>343</v>
      </c>
      <c r="AT2385">
        <v>0</v>
      </c>
      <c r="AU2385">
        <v>0</v>
      </c>
      <c r="AV2385">
        <v>0</v>
      </c>
      <c r="BB2385">
        <v>0</v>
      </c>
      <c r="BC2385">
        <v>0</v>
      </c>
      <c r="BD2385" t="s">
        <v>60</v>
      </c>
      <c r="BE2385" s="5" t="s">
        <v>3831</v>
      </c>
      <c r="BF2385">
        <v>634343823</v>
      </c>
      <c r="BH2385" t="s">
        <v>323</v>
      </c>
      <c r="BI2385" t="s">
        <v>320</v>
      </c>
      <c r="BJ2385">
        <v>0.3923611111111111</v>
      </c>
      <c r="BK2385">
        <v>41</v>
      </c>
      <c r="BL2385">
        <v>4.8600000000000003</v>
      </c>
      <c r="BM2385">
        <v>0</v>
      </c>
      <c r="BN2385">
        <v>-31.2</v>
      </c>
      <c r="BO2385">
        <v>14.66</v>
      </c>
      <c r="BP2385" t="s">
        <v>60</v>
      </c>
      <c r="BQ2385">
        <v>1.154814421</v>
      </c>
      <c r="BR2385" t="s">
        <v>61</v>
      </c>
    </row>
    <row r="2386" spans="1:70" x14ac:dyDescent="0.2">
      <c r="A2386" s="19">
        <f t="shared" si="88"/>
        <v>10.800000000000004</v>
      </c>
      <c r="B2386" s="20">
        <v>3752</v>
      </c>
      <c r="D2386" s="2" t="s">
        <v>1381</v>
      </c>
      <c r="E2386" s="2" t="str">
        <f t="shared" si="87"/>
        <v>ST</v>
      </c>
      <c r="F2386">
        <v>200720433</v>
      </c>
      <c r="G2386">
        <v>202606</v>
      </c>
      <c r="H2386" t="s">
        <v>52</v>
      </c>
      <c r="I2386" t="s">
        <v>321</v>
      </c>
      <c r="J2386" t="s">
        <v>322</v>
      </c>
      <c r="K2386" t="s">
        <v>54</v>
      </c>
      <c r="L2386" s="5" t="s">
        <v>4087</v>
      </c>
      <c r="M2386" s="5" t="s">
        <v>5697</v>
      </c>
      <c r="N2386" s="21">
        <v>873146216522</v>
      </c>
      <c r="P2386" t="s">
        <v>326</v>
      </c>
      <c r="Q2386" t="s">
        <v>326</v>
      </c>
      <c r="R2386" t="s">
        <v>56</v>
      </c>
      <c r="S2386" t="s">
        <v>327</v>
      </c>
      <c r="T2386">
        <v>21</v>
      </c>
      <c r="U2386" t="s">
        <v>57</v>
      </c>
      <c r="V2386">
        <v>21320</v>
      </c>
      <c r="W2386">
        <v>51.86</v>
      </c>
      <c r="X2386">
        <v>6.14</v>
      </c>
      <c r="Y2386">
        <v>0</v>
      </c>
      <c r="Z2386">
        <v>-39.47</v>
      </c>
      <c r="AA2386">
        <v>18.53</v>
      </c>
      <c r="AB2386">
        <v>3</v>
      </c>
      <c r="AC2386">
        <v>39.82</v>
      </c>
      <c r="AD2386">
        <v>39.82</v>
      </c>
      <c r="AE2386" t="s">
        <v>10090</v>
      </c>
      <c r="AF2386" t="s">
        <v>7456</v>
      </c>
      <c r="AG2386" t="s">
        <v>7457</v>
      </c>
      <c r="AH2386" t="s">
        <v>7458</v>
      </c>
      <c r="AI2386" t="s">
        <v>596</v>
      </c>
      <c r="AJ2386">
        <v>11</v>
      </c>
      <c r="AK2386" t="s">
        <v>57</v>
      </c>
      <c r="AL2386">
        <v>11101</v>
      </c>
      <c r="AM2386" t="s">
        <v>55</v>
      </c>
      <c r="AN2386" t="s">
        <v>55</v>
      </c>
      <c r="AO2386" t="s">
        <v>55</v>
      </c>
      <c r="AS2386" t="s">
        <v>343</v>
      </c>
      <c r="AT2386">
        <v>0</v>
      </c>
      <c r="AU2386">
        <v>0</v>
      </c>
      <c r="AV2386">
        <v>0</v>
      </c>
      <c r="BB2386">
        <v>0</v>
      </c>
      <c r="BC2386">
        <v>0</v>
      </c>
      <c r="BD2386" t="s">
        <v>60</v>
      </c>
      <c r="BE2386" s="5" t="s">
        <v>5226</v>
      </c>
      <c r="BF2386">
        <v>634353938</v>
      </c>
      <c r="BH2386" t="s">
        <v>323</v>
      </c>
      <c r="BI2386" t="s">
        <v>320</v>
      </c>
      <c r="BJ2386">
        <v>0.39027777777777778</v>
      </c>
      <c r="BK2386">
        <v>45.2</v>
      </c>
      <c r="BL2386">
        <v>5.35</v>
      </c>
      <c r="BM2386">
        <v>0</v>
      </c>
      <c r="BN2386">
        <v>-34.4</v>
      </c>
      <c r="BO2386">
        <v>16.149999999999999</v>
      </c>
      <c r="BP2386" t="s">
        <v>60</v>
      </c>
      <c r="BQ2386">
        <v>1.1474074329999999</v>
      </c>
      <c r="BR2386" t="s">
        <v>61</v>
      </c>
    </row>
    <row r="2387" spans="1:70" x14ac:dyDescent="0.2">
      <c r="A2387" s="19">
        <f t="shared" si="88"/>
        <v>12.810000000000002</v>
      </c>
      <c r="B2387" s="20">
        <v>3752</v>
      </c>
      <c r="D2387" s="2" t="s">
        <v>1381</v>
      </c>
      <c r="E2387" s="2" t="str">
        <f t="shared" si="87"/>
        <v>ST</v>
      </c>
      <c r="F2387">
        <v>200720433</v>
      </c>
      <c r="G2387">
        <v>202606</v>
      </c>
      <c r="H2387" t="s">
        <v>52</v>
      </c>
      <c r="I2387" t="s">
        <v>321</v>
      </c>
      <c r="J2387" t="s">
        <v>322</v>
      </c>
      <c r="K2387" t="s">
        <v>54</v>
      </c>
      <c r="L2387" s="5">
        <v>46301</v>
      </c>
      <c r="M2387" s="5" t="s">
        <v>5681</v>
      </c>
      <c r="N2387" s="21">
        <v>872880600500</v>
      </c>
      <c r="P2387" t="s">
        <v>326</v>
      </c>
      <c r="Q2387" t="s">
        <v>326</v>
      </c>
      <c r="R2387" t="s">
        <v>56</v>
      </c>
      <c r="S2387" t="s">
        <v>327</v>
      </c>
      <c r="T2387">
        <v>21</v>
      </c>
      <c r="U2387" t="s">
        <v>57</v>
      </c>
      <c r="V2387">
        <v>21320</v>
      </c>
      <c r="W2387">
        <v>61.81</v>
      </c>
      <c r="X2387">
        <v>7.32</v>
      </c>
      <c r="Y2387">
        <v>0</v>
      </c>
      <c r="Z2387">
        <v>-47.04</v>
      </c>
      <c r="AA2387">
        <v>22.09</v>
      </c>
      <c r="AB2387">
        <v>3</v>
      </c>
      <c r="AC2387">
        <v>54.34</v>
      </c>
      <c r="AD2387">
        <v>54.34</v>
      </c>
      <c r="AE2387" t="s">
        <v>10091</v>
      </c>
      <c r="AF2387" t="s">
        <v>7459</v>
      </c>
      <c r="AG2387" t="s">
        <v>7459</v>
      </c>
      <c r="AH2387" t="s">
        <v>7460</v>
      </c>
      <c r="AI2387" t="s">
        <v>658</v>
      </c>
      <c r="AJ2387">
        <v>55</v>
      </c>
      <c r="AK2387" t="s">
        <v>57</v>
      </c>
      <c r="AL2387">
        <v>55100</v>
      </c>
      <c r="AM2387" t="s">
        <v>55</v>
      </c>
      <c r="AN2387" t="s">
        <v>55</v>
      </c>
      <c r="AO2387" t="s">
        <v>55</v>
      </c>
      <c r="AS2387" t="s">
        <v>343</v>
      </c>
      <c r="AT2387">
        <v>30</v>
      </c>
      <c r="AU2387">
        <v>31</v>
      </c>
      <c r="AV2387">
        <v>40</v>
      </c>
      <c r="BB2387">
        <v>0</v>
      </c>
      <c r="BC2387">
        <v>0</v>
      </c>
      <c r="BD2387" t="s">
        <v>60</v>
      </c>
      <c r="BE2387" s="5" t="s">
        <v>5226</v>
      </c>
      <c r="BF2387">
        <v>634353938</v>
      </c>
      <c r="BH2387" t="s">
        <v>323</v>
      </c>
      <c r="BI2387" t="s">
        <v>320</v>
      </c>
      <c r="BJ2387">
        <v>0.47708333333333336</v>
      </c>
      <c r="BK2387">
        <v>53.6</v>
      </c>
      <c r="BL2387">
        <v>6.35</v>
      </c>
      <c r="BM2387">
        <v>0</v>
      </c>
      <c r="BN2387">
        <v>-40.79</v>
      </c>
      <c r="BO2387">
        <v>19.16</v>
      </c>
      <c r="BP2387" t="s">
        <v>60</v>
      </c>
      <c r="BQ2387">
        <v>1.153163127</v>
      </c>
      <c r="BR2387" t="s">
        <v>61</v>
      </c>
    </row>
    <row r="2388" spans="1:70" x14ac:dyDescent="0.2">
      <c r="A2388" s="19">
        <f t="shared" si="88"/>
        <v>6.4499999999999993</v>
      </c>
      <c r="B2388" s="20">
        <v>3752</v>
      </c>
      <c r="D2388" s="2" t="s">
        <v>1381</v>
      </c>
      <c r="E2388" s="2" t="str">
        <f t="shared" si="87"/>
        <v>ST</v>
      </c>
      <c r="F2388">
        <v>200720433</v>
      </c>
      <c r="G2388">
        <v>202606</v>
      </c>
      <c r="H2388" t="s">
        <v>52</v>
      </c>
      <c r="I2388" t="s">
        <v>321</v>
      </c>
      <c r="J2388" t="s">
        <v>322</v>
      </c>
      <c r="K2388" t="s">
        <v>54</v>
      </c>
      <c r="L2388" s="5" t="s">
        <v>2497</v>
      </c>
      <c r="M2388" s="5" t="s">
        <v>4087</v>
      </c>
      <c r="N2388" s="21">
        <v>872994047155</v>
      </c>
      <c r="P2388" t="s">
        <v>326</v>
      </c>
      <c r="Q2388" t="s">
        <v>326</v>
      </c>
      <c r="R2388" t="s">
        <v>56</v>
      </c>
      <c r="S2388" t="s">
        <v>327</v>
      </c>
      <c r="T2388">
        <v>21</v>
      </c>
      <c r="U2388" t="s">
        <v>57</v>
      </c>
      <c r="V2388">
        <v>21320</v>
      </c>
      <c r="W2388">
        <v>31.23</v>
      </c>
      <c r="X2388">
        <v>3.7</v>
      </c>
      <c r="Y2388">
        <v>0</v>
      </c>
      <c r="Z2388">
        <v>-23.77</v>
      </c>
      <c r="AA2388">
        <v>11.16</v>
      </c>
      <c r="AB2388">
        <v>1</v>
      </c>
      <c r="AC2388">
        <v>13.2</v>
      </c>
      <c r="AD2388">
        <v>13.2</v>
      </c>
      <c r="AE2388" t="s">
        <v>10092</v>
      </c>
      <c r="AF2388" t="s">
        <v>7461</v>
      </c>
      <c r="AG2388" t="s">
        <v>7462</v>
      </c>
      <c r="AH2388" t="s">
        <v>7463</v>
      </c>
      <c r="AI2388" t="s">
        <v>7464</v>
      </c>
      <c r="AJ2388">
        <v>31</v>
      </c>
      <c r="AK2388" t="s">
        <v>57</v>
      </c>
      <c r="AL2388">
        <v>31150</v>
      </c>
      <c r="AM2388" t="s">
        <v>55</v>
      </c>
      <c r="AN2388" t="s">
        <v>55</v>
      </c>
      <c r="AO2388" t="s">
        <v>55</v>
      </c>
      <c r="AS2388" t="s">
        <v>343</v>
      </c>
      <c r="AT2388">
        <v>20</v>
      </c>
      <c r="AU2388">
        <v>31</v>
      </c>
      <c r="AV2388">
        <v>40</v>
      </c>
      <c r="BB2388">
        <v>0</v>
      </c>
      <c r="BC2388">
        <v>0</v>
      </c>
      <c r="BD2388" t="s">
        <v>60</v>
      </c>
      <c r="BE2388" s="5" t="s">
        <v>3831</v>
      </c>
      <c r="BF2388">
        <v>634343823</v>
      </c>
      <c r="BH2388" t="s">
        <v>323</v>
      </c>
      <c r="BI2388" t="s">
        <v>320</v>
      </c>
      <c r="BJ2388">
        <v>0.38333333333333336</v>
      </c>
      <c r="BK2388">
        <v>27</v>
      </c>
      <c r="BL2388">
        <v>3.2</v>
      </c>
      <c r="BM2388">
        <v>0</v>
      </c>
      <c r="BN2388">
        <v>-20.55</v>
      </c>
      <c r="BO2388">
        <v>9.65</v>
      </c>
      <c r="BP2388" t="s">
        <v>60</v>
      </c>
      <c r="BQ2388">
        <v>1.1567915230000001</v>
      </c>
      <c r="BR2388" t="s">
        <v>61</v>
      </c>
    </row>
    <row r="2389" spans="1:70" x14ac:dyDescent="0.2">
      <c r="A2389" s="19">
        <f t="shared" si="88"/>
        <v>9.8000000000000007</v>
      </c>
      <c r="B2389" s="20">
        <v>3752</v>
      </c>
      <c r="D2389" s="2" t="s">
        <v>1381</v>
      </c>
      <c r="E2389" s="2" t="str">
        <f t="shared" si="87"/>
        <v>ST</v>
      </c>
      <c r="F2389">
        <v>200720433</v>
      </c>
      <c r="G2389">
        <v>202606</v>
      </c>
      <c r="H2389" t="s">
        <v>52</v>
      </c>
      <c r="I2389" t="s">
        <v>321</v>
      </c>
      <c r="J2389" t="s">
        <v>322</v>
      </c>
      <c r="K2389" t="s">
        <v>54</v>
      </c>
      <c r="L2389" s="5" t="s">
        <v>5222</v>
      </c>
      <c r="M2389" s="5" t="s">
        <v>5697</v>
      </c>
      <c r="N2389" s="21">
        <v>873247796165</v>
      </c>
      <c r="P2389" t="s">
        <v>326</v>
      </c>
      <c r="Q2389" t="s">
        <v>326</v>
      </c>
      <c r="R2389" t="s">
        <v>56</v>
      </c>
      <c r="S2389" t="s">
        <v>327</v>
      </c>
      <c r="T2389">
        <v>21</v>
      </c>
      <c r="U2389" t="s">
        <v>57</v>
      </c>
      <c r="V2389">
        <v>21320</v>
      </c>
      <c r="W2389">
        <v>47.48</v>
      </c>
      <c r="X2389">
        <v>5.63</v>
      </c>
      <c r="Y2389">
        <v>0</v>
      </c>
      <c r="Z2389">
        <v>-36.130000000000003</v>
      </c>
      <c r="AA2389">
        <v>16.98</v>
      </c>
      <c r="AB2389">
        <v>3</v>
      </c>
      <c r="AC2389">
        <v>34.979999999999997</v>
      </c>
      <c r="AD2389">
        <v>34.979999999999997</v>
      </c>
      <c r="AE2389" t="s">
        <v>10093</v>
      </c>
      <c r="AF2389" t="s">
        <v>403</v>
      </c>
      <c r="AG2389" t="s">
        <v>403</v>
      </c>
      <c r="AH2389" t="s">
        <v>7465</v>
      </c>
      <c r="AI2389" t="s">
        <v>7466</v>
      </c>
      <c r="AJ2389">
        <v>30</v>
      </c>
      <c r="AK2389" t="s">
        <v>57</v>
      </c>
      <c r="AL2389">
        <v>30700</v>
      </c>
      <c r="AM2389" t="s">
        <v>55</v>
      </c>
      <c r="AN2389" t="s">
        <v>55</v>
      </c>
      <c r="AO2389" t="s">
        <v>55</v>
      </c>
      <c r="AS2389" t="s">
        <v>343</v>
      </c>
      <c r="AT2389">
        <v>0</v>
      </c>
      <c r="AU2389">
        <v>0</v>
      </c>
      <c r="AV2389">
        <v>0</v>
      </c>
      <c r="BB2389">
        <v>0</v>
      </c>
      <c r="BC2389">
        <v>0</v>
      </c>
      <c r="BD2389" t="s">
        <v>60</v>
      </c>
      <c r="BE2389" s="5" t="s">
        <v>5226</v>
      </c>
      <c r="BF2389">
        <v>634353938</v>
      </c>
      <c r="BH2389" t="s">
        <v>323</v>
      </c>
      <c r="BI2389" t="s">
        <v>320</v>
      </c>
      <c r="BJ2389">
        <v>0.4826388888888889</v>
      </c>
      <c r="BK2389">
        <v>41</v>
      </c>
      <c r="BL2389">
        <v>4.8600000000000003</v>
      </c>
      <c r="BM2389">
        <v>0</v>
      </c>
      <c r="BN2389">
        <v>-31.2</v>
      </c>
      <c r="BO2389">
        <v>14.66</v>
      </c>
      <c r="BP2389" t="s">
        <v>60</v>
      </c>
      <c r="BQ2389">
        <v>1.15806418</v>
      </c>
      <c r="BR2389" t="s">
        <v>61</v>
      </c>
    </row>
    <row r="2390" spans="1:70" x14ac:dyDescent="0.2">
      <c r="A2390" s="19">
        <f t="shared" si="88"/>
        <v>10.129999999999995</v>
      </c>
      <c r="B2390" s="20">
        <v>3752</v>
      </c>
      <c r="D2390" s="2" t="s">
        <v>1381</v>
      </c>
      <c r="E2390" s="2" t="str">
        <f t="shared" si="87"/>
        <v>ST</v>
      </c>
      <c r="F2390">
        <v>200720433</v>
      </c>
      <c r="G2390">
        <v>202606</v>
      </c>
      <c r="H2390" t="s">
        <v>52</v>
      </c>
      <c r="I2390" t="s">
        <v>321</v>
      </c>
      <c r="J2390" t="s">
        <v>322</v>
      </c>
      <c r="K2390" t="s">
        <v>54</v>
      </c>
      <c r="L2390" s="5" t="s">
        <v>5681</v>
      </c>
      <c r="M2390" s="5" t="s">
        <v>5682</v>
      </c>
      <c r="N2390" s="21">
        <v>873484971502</v>
      </c>
      <c r="P2390" t="s">
        <v>326</v>
      </c>
      <c r="Q2390" t="s">
        <v>326</v>
      </c>
      <c r="R2390" t="s">
        <v>56</v>
      </c>
      <c r="S2390" t="s">
        <v>327</v>
      </c>
      <c r="T2390">
        <v>21</v>
      </c>
      <c r="U2390" t="s">
        <v>57</v>
      </c>
      <c r="V2390">
        <v>21320</v>
      </c>
      <c r="W2390">
        <v>48.53</v>
      </c>
      <c r="X2390">
        <v>5.76</v>
      </c>
      <c r="Y2390">
        <v>0</v>
      </c>
      <c r="Z2390">
        <v>-36.94</v>
      </c>
      <c r="AA2390">
        <v>17.350000000000001</v>
      </c>
      <c r="AB2390">
        <v>3</v>
      </c>
      <c r="AC2390">
        <v>36.08</v>
      </c>
      <c r="AD2390">
        <v>36.08</v>
      </c>
      <c r="AE2390" t="s">
        <v>1571</v>
      </c>
      <c r="AF2390" t="s">
        <v>438</v>
      </c>
      <c r="AG2390" t="s">
        <v>438</v>
      </c>
      <c r="AH2390" t="s">
        <v>7467</v>
      </c>
      <c r="AI2390" t="s">
        <v>3168</v>
      </c>
      <c r="AJ2390">
        <v>59</v>
      </c>
      <c r="AK2390" t="s">
        <v>57</v>
      </c>
      <c r="AL2390">
        <v>59100</v>
      </c>
      <c r="AM2390" t="s">
        <v>55</v>
      </c>
      <c r="AN2390" t="s">
        <v>55</v>
      </c>
      <c r="AO2390" t="s">
        <v>55</v>
      </c>
      <c r="AS2390" t="s">
        <v>343</v>
      </c>
      <c r="AT2390">
        <v>0</v>
      </c>
      <c r="AU2390">
        <v>0</v>
      </c>
      <c r="AV2390">
        <v>0</v>
      </c>
      <c r="BB2390">
        <v>0</v>
      </c>
      <c r="BC2390">
        <v>0</v>
      </c>
      <c r="BD2390" t="s">
        <v>60</v>
      </c>
      <c r="BE2390" s="5" t="s">
        <v>5226</v>
      </c>
      <c r="BF2390">
        <v>634353938</v>
      </c>
      <c r="BH2390" t="s">
        <v>323</v>
      </c>
      <c r="BI2390" t="s">
        <v>320</v>
      </c>
      <c r="BJ2390">
        <v>0.45624999999999999</v>
      </c>
      <c r="BK2390">
        <v>42.4</v>
      </c>
      <c r="BL2390">
        <v>5.03</v>
      </c>
      <c r="BM2390">
        <v>0</v>
      </c>
      <c r="BN2390">
        <v>-32.270000000000003</v>
      </c>
      <c r="BO2390">
        <v>15.16</v>
      </c>
      <c r="BP2390" t="s">
        <v>60</v>
      </c>
      <c r="BQ2390">
        <v>1.1446231330000001</v>
      </c>
      <c r="BR2390" t="s">
        <v>61</v>
      </c>
    </row>
    <row r="2391" spans="1:70" x14ac:dyDescent="0.2">
      <c r="A2391" s="19">
        <f t="shared" si="88"/>
        <v>18.500000000000007</v>
      </c>
      <c r="B2391" s="20">
        <v>3752</v>
      </c>
      <c r="D2391" s="2" t="s">
        <v>1381</v>
      </c>
      <c r="E2391" s="2" t="str">
        <f t="shared" si="87"/>
        <v>ST</v>
      </c>
      <c r="F2391">
        <v>200720433</v>
      </c>
      <c r="G2391">
        <v>202606</v>
      </c>
      <c r="H2391" t="s">
        <v>52</v>
      </c>
      <c r="I2391" t="s">
        <v>321</v>
      </c>
      <c r="J2391" t="s">
        <v>322</v>
      </c>
      <c r="K2391" t="s">
        <v>54</v>
      </c>
      <c r="L2391" s="5">
        <v>46332</v>
      </c>
      <c r="M2391" s="5">
        <v>46362</v>
      </c>
      <c r="N2391" s="21">
        <v>872937737558</v>
      </c>
      <c r="P2391" t="s">
        <v>326</v>
      </c>
      <c r="Q2391" t="s">
        <v>326</v>
      </c>
      <c r="R2391" t="s">
        <v>56</v>
      </c>
      <c r="S2391" t="s">
        <v>327</v>
      </c>
      <c r="T2391">
        <v>21</v>
      </c>
      <c r="U2391" t="s">
        <v>57</v>
      </c>
      <c r="V2391">
        <v>21320</v>
      </c>
      <c r="W2391">
        <v>89.39</v>
      </c>
      <c r="X2391">
        <v>110.38</v>
      </c>
      <c r="Y2391">
        <v>0</v>
      </c>
      <c r="Z2391">
        <v>-68.03</v>
      </c>
      <c r="AA2391">
        <v>131.74</v>
      </c>
      <c r="AB2391">
        <v>6</v>
      </c>
      <c r="AC2391">
        <v>91.74</v>
      </c>
      <c r="AD2391">
        <v>91.74</v>
      </c>
      <c r="AE2391" t="s">
        <v>1470</v>
      </c>
      <c r="AF2391" t="s">
        <v>7468</v>
      </c>
      <c r="AG2391" t="s">
        <v>7468</v>
      </c>
      <c r="AH2391" t="s">
        <v>7469</v>
      </c>
      <c r="AI2391" t="s">
        <v>987</v>
      </c>
      <c r="AJ2391">
        <v>33</v>
      </c>
      <c r="AK2391" t="s">
        <v>57</v>
      </c>
      <c r="AL2391">
        <v>33320</v>
      </c>
      <c r="AM2391" t="s">
        <v>55</v>
      </c>
      <c r="AN2391" t="s">
        <v>55</v>
      </c>
      <c r="AO2391" t="s">
        <v>55</v>
      </c>
      <c r="AS2391" t="s">
        <v>343</v>
      </c>
      <c r="AT2391">
        <v>29</v>
      </c>
      <c r="AU2391">
        <v>30</v>
      </c>
      <c r="AV2391">
        <v>40</v>
      </c>
      <c r="BB2391">
        <v>0</v>
      </c>
      <c r="BC2391">
        <v>0</v>
      </c>
      <c r="BD2391" t="s">
        <v>60</v>
      </c>
      <c r="BE2391" s="5" t="s">
        <v>3831</v>
      </c>
      <c r="BF2391">
        <v>634343823</v>
      </c>
      <c r="BH2391" t="s">
        <v>323</v>
      </c>
      <c r="BI2391" t="s">
        <v>320</v>
      </c>
      <c r="BJ2391">
        <v>0.45277777777777778</v>
      </c>
      <c r="BK2391">
        <v>77.400000000000006</v>
      </c>
      <c r="BL2391">
        <v>95.57</v>
      </c>
      <c r="BM2391">
        <v>0</v>
      </c>
      <c r="BN2391">
        <v>-58.9</v>
      </c>
      <c r="BO2391">
        <v>114.07</v>
      </c>
      <c r="BP2391" t="s">
        <v>60</v>
      </c>
      <c r="BQ2391">
        <v>1.1549344580000001</v>
      </c>
      <c r="BR2391" t="s">
        <v>61</v>
      </c>
    </row>
    <row r="2392" spans="1:70" x14ac:dyDescent="0.2">
      <c r="A2392" s="19">
        <f t="shared" si="88"/>
        <v>9.1300000000000026</v>
      </c>
      <c r="B2392" s="20">
        <v>3752</v>
      </c>
      <c r="D2392" s="2" t="s">
        <v>1381</v>
      </c>
      <c r="E2392" s="2" t="str">
        <f t="shared" si="87"/>
        <v>ST</v>
      </c>
      <c r="F2392">
        <v>200720433</v>
      </c>
      <c r="G2392">
        <v>202606</v>
      </c>
      <c r="H2392" t="s">
        <v>52</v>
      </c>
      <c r="I2392" t="s">
        <v>321</v>
      </c>
      <c r="J2392" t="s">
        <v>322</v>
      </c>
      <c r="K2392" t="s">
        <v>54</v>
      </c>
      <c r="L2392" s="5" t="s">
        <v>3826</v>
      </c>
      <c r="M2392" s="5" t="s">
        <v>5222</v>
      </c>
      <c r="N2392" s="21">
        <v>873244069277</v>
      </c>
      <c r="P2392" t="s">
        <v>326</v>
      </c>
      <c r="Q2392" t="s">
        <v>326</v>
      </c>
      <c r="R2392" t="s">
        <v>56</v>
      </c>
      <c r="S2392" t="s">
        <v>327</v>
      </c>
      <c r="T2392">
        <v>21</v>
      </c>
      <c r="U2392" t="s">
        <v>57</v>
      </c>
      <c r="V2392">
        <v>21320</v>
      </c>
      <c r="W2392">
        <v>44.31</v>
      </c>
      <c r="X2392">
        <v>5.25</v>
      </c>
      <c r="Y2392">
        <v>0</v>
      </c>
      <c r="Z2392">
        <v>-33.72</v>
      </c>
      <c r="AA2392">
        <v>15.85</v>
      </c>
      <c r="AB2392">
        <v>2</v>
      </c>
      <c r="AC2392">
        <v>30.8</v>
      </c>
      <c r="AD2392">
        <v>30.8</v>
      </c>
      <c r="AE2392" t="s">
        <v>10094</v>
      </c>
      <c r="AF2392" t="s">
        <v>7470</v>
      </c>
      <c r="AG2392" t="s">
        <v>7470</v>
      </c>
      <c r="AH2392" t="s">
        <v>7471</v>
      </c>
      <c r="AI2392" t="s">
        <v>7472</v>
      </c>
      <c r="AJ2392">
        <v>15</v>
      </c>
      <c r="AK2392" t="s">
        <v>57</v>
      </c>
      <c r="AL2392">
        <v>15200</v>
      </c>
      <c r="AM2392" t="s">
        <v>55</v>
      </c>
      <c r="AN2392" t="s">
        <v>55</v>
      </c>
      <c r="AO2392" t="s">
        <v>55</v>
      </c>
      <c r="AS2392" t="s">
        <v>343</v>
      </c>
      <c r="AT2392">
        <v>0</v>
      </c>
      <c r="AU2392">
        <v>0</v>
      </c>
      <c r="AV2392">
        <v>0</v>
      </c>
      <c r="BB2392">
        <v>0</v>
      </c>
      <c r="BC2392">
        <v>0</v>
      </c>
      <c r="BD2392" t="s">
        <v>60</v>
      </c>
      <c r="BE2392" s="5" t="s">
        <v>5226</v>
      </c>
      <c r="BF2392">
        <v>634353938</v>
      </c>
      <c r="BH2392" t="s">
        <v>323</v>
      </c>
      <c r="BI2392" t="s">
        <v>320</v>
      </c>
      <c r="BJ2392">
        <v>0.44930555555555557</v>
      </c>
      <c r="BK2392">
        <v>38.200000000000003</v>
      </c>
      <c r="BL2392">
        <v>4.53</v>
      </c>
      <c r="BM2392">
        <v>0</v>
      </c>
      <c r="BN2392">
        <v>-29.07</v>
      </c>
      <c r="BO2392">
        <v>13.66</v>
      </c>
      <c r="BP2392" t="s">
        <v>60</v>
      </c>
      <c r="BQ2392">
        <v>1.1600389769999999</v>
      </c>
      <c r="BR2392" t="s">
        <v>61</v>
      </c>
    </row>
    <row r="2393" spans="1:70" x14ac:dyDescent="0.2">
      <c r="A2393" s="19">
        <f t="shared" si="88"/>
        <v>26.53</v>
      </c>
      <c r="B2393" s="20">
        <v>3752</v>
      </c>
      <c r="D2393" s="2" t="s">
        <v>1381</v>
      </c>
      <c r="E2393" s="2" t="str">
        <f t="shared" si="87"/>
        <v>ST</v>
      </c>
      <c r="F2393">
        <v>200720433</v>
      </c>
      <c r="G2393">
        <v>202606</v>
      </c>
      <c r="H2393" t="s">
        <v>52</v>
      </c>
      <c r="I2393" t="s">
        <v>321</v>
      </c>
      <c r="J2393" t="s">
        <v>322</v>
      </c>
      <c r="K2393" t="s">
        <v>54</v>
      </c>
      <c r="L2393" s="5">
        <v>46332</v>
      </c>
      <c r="M2393" s="5">
        <v>46362</v>
      </c>
      <c r="N2393" s="21">
        <v>872892596883</v>
      </c>
      <c r="P2393" t="s">
        <v>326</v>
      </c>
      <c r="Q2393" t="s">
        <v>326</v>
      </c>
      <c r="R2393" t="s">
        <v>56</v>
      </c>
      <c r="S2393" t="s">
        <v>327</v>
      </c>
      <c r="T2393">
        <v>21</v>
      </c>
      <c r="U2393" t="s">
        <v>57</v>
      </c>
      <c r="V2393">
        <v>21320</v>
      </c>
      <c r="W2393">
        <v>128.19999999999999</v>
      </c>
      <c r="X2393">
        <v>114.97</v>
      </c>
      <c r="Y2393">
        <v>0</v>
      </c>
      <c r="Z2393">
        <v>-97.56</v>
      </c>
      <c r="AA2393">
        <v>145.61000000000001</v>
      </c>
      <c r="AB2393">
        <v>7</v>
      </c>
      <c r="AC2393">
        <v>145.19999999999999</v>
      </c>
      <c r="AD2393">
        <v>145.19999999999999</v>
      </c>
      <c r="AE2393" t="s">
        <v>10095</v>
      </c>
      <c r="AF2393" t="s">
        <v>7473</v>
      </c>
      <c r="AG2393" t="s">
        <v>7473</v>
      </c>
      <c r="AH2393" t="s">
        <v>7474</v>
      </c>
      <c r="AI2393" t="s">
        <v>7475</v>
      </c>
      <c r="AJ2393">
        <v>44</v>
      </c>
      <c r="AK2393" t="s">
        <v>57</v>
      </c>
      <c r="AL2393">
        <v>44350</v>
      </c>
      <c r="AM2393" t="s">
        <v>55</v>
      </c>
      <c r="AN2393" t="s">
        <v>55</v>
      </c>
      <c r="AO2393" t="s">
        <v>55</v>
      </c>
      <c r="AS2393" t="s">
        <v>343</v>
      </c>
      <c r="AT2393">
        <v>20</v>
      </c>
      <c r="AU2393">
        <v>39</v>
      </c>
      <c r="AV2393">
        <v>77</v>
      </c>
      <c r="BB2393">
        <v>0</v>
      </c>
      <c r="BC2393">
        <v>0</v>
      </c>
      <c r="BD2393" t="s">
        <v>60</v>
      </c>
      <c r="BE2393" s="5" t="s">
        <v>3831</v>
      </c>
      <c r="BF2393">
        <v>634343823</v>
      </c>
      <c r="BH2393" t="s">
        <v>323</v>
      </c>
      <c r="BI2393" t="s">
        <v>320</v>
      </c>
      <c r="BJ2393">
        <v>0.49027777777777776</v>
      </c>
      <c r="BK2393">
        <v>111</v>
      </c>
      <c r="BL2393">
        <v>99.55</v>
      </c>
      <c r="BM2393">
        <v>0</v>
      </c>
      <c r="BN2393">
        <v>-84.47</v>
      </c>
      <c r="BO2393">
        <v>126.08</v>
      </c>
      <c r="BP2393" t="s">
        <v>60</v>
      </c>
      <c r="BQ2393">
        <v>1.1549344580000001</v>
      </c>
      <c r="BR2393" t="s">
        <v>61</v>
      </c>
    </row>
    <row r="2394" spans="1:70" x14ac:dyDescent="0.2">
      <c r="A2394" s="19">
        <f t="shared" si="88"/>
        <v>9.8000000000000007</v>
      </c>
      <c r="B2394" s="20">
        <v>3752</v>
      </c>
      <c r="D2394" s="2" t="s">
        <v>1381</v>
      </c>
      <c r="E2394" s="2" t="str">
        <f t="shared" si="87"/>
        <v>ST</v>
      </c>
      <c r="F2394">
        <v>200720433</v>
      </c>
      <c r="G2394">
        <v>202606</v>
      </c>
      <c r="H2394" t="s">
        <v>52</v>
      </c>
      <c r="I2394" t="s">
        <v>321</v>
      </c>
      <c r="J2394" t="s">
        <v>322</v>
      </c>
      <c r="K2394" t="s">
        <v>54</v>
      </c>
      <c r="L2394" s="5" t="s">
        <v>3826</v>
      </c>
      <c r="M2394" s="5" t="s">
        <v>5222</v>
      </c>
      <c r="N2394" s="21">
        <v>873243000841</v>
      </c>
      <c r="P2394" t="s">
        <v>326</v>
      </c>
      <c r="Q2394" t="s">
        <v>326</v>
      </c>
      <c r="R2394" t="s">
        <v>56</v>
      </c>
      <c r="S2394" t="s">
        <v>327</v>
      </c>
      <c r="T2394">
        <v>21</v>
      </c>
      <c r="U2394" t="s">
        <v>57</v>
      </c>
      <c r="V2394">
        <v>21320</v>
      </c>
      <c r="W2394">
        <v>47.56</v>
      </c>
      <c r="X2394">
        <v>5.64</v>
      </c>
      <c r="Y2394">
        <v>0</v>
      </c>
      <c r="Z2394">
        <v>-36.19</v>
      </c>
      <c r="AA2394">
        <v>17.010000000000002</v>
      </c>
      <c r="AB2394">
        <v>2</v>
      </c>
      <c r="AC2394">
        <v>33.880000000000003</v>
      </c>
      <c r="AD2394">
        <v>33.880000000000003</v>
      </c>
      <c r="AE2394" t="s">
        <v>10096</v>
      </c>
      <c r="AF2394" t="s">
        <v>7476</v>
      </c>
      <c r="AG2394" t="s">
        <v>7476</v>
      </c>
      <c r="AH2394" t="s">
        <v>7477</v>
      </c>
      <c r="AI2394" t="s">
        <v>3863</v>
      </c>
      <c r="AJ2394">
        <v>92</v>
      </c>
      <c r="AK2394" t="s">
        <v>57</v>
      </c>
      <c r="AL2394">
        <v>92130</v>
      </c>
      <c r="AM2394" t="s">
        <v>55</v>
      </c>
      <c r="AN2394" t="s">
        <v>55</v>
      </c>
      <c r="AO2394" t="s">
        <v>55</v>
      </c>
      <c r="AS2394" t="s">
        <v>343</v>
      </c>
      <c r="AT2394">
        <v>29</v>
      </c>
      <c r="AU2394">
        <v>30</v>
      </c>
      <c r="AV2394">
        <v>39</v>
      </c>
      <c r="BB2394">
        <v>0</v>
      </c>
      <c r="BC2394">
        <v>0</v>
      </c>
      <c r="BD2394" t="s">
        <v>60</v>
      </c>
      <c r="BE2394" s="5" t="s">
        <v>5226</v>
      </c>
      <c r="BF2394">
        <v>634353938</v>
      </c>
      <c r="BH2394" t="s">
        <v>323</v>
      </c>
      <c r="BI2394" t="s">
        <v>320</v>
      </c>
      <c r="BJ2394">
        <v>0.53125</v>
      </c>
      <c r="BK2394">
        <v>41</v>
      </c>
      <c r="BL2394">
        <v>4.8600000000000003</v>
      </c>
      <c r="BM2394">
        <v>0</v>
      </c>
      <c r="BN2394">
        <v>-31.2</v>
      </c>
      <c r="BO2394">
        <v>14.66</v>
      </c>
      <c r="BP2394" t="s">
        <v>60</v>
      </c>
      <c r="BQ2394">
        <v>1.1600389769999999</v>
      </c>
      <c r="BR2394" t="s">
        <v>61</v>
      </c>
    </row>
    <row r="2395" spans="1:70" x14ac:dyDescent="0.2">
      <c r="A2395" s="19">
        <f t="shared" si="88"/>
        <v>7.7900000000000027</v>
      </c>
      <c r="B2395" s="20">
        <v>3752</v>
      </c>
      <c r="D2395" s="2" t="s">
        <v>1381</v>
      </c>
      <c r="E2395" s="2" t="str">
        <f t="shared" si="87"/>
        <v>ST</v>
      </c>
      <c r="F2395">
        <v>200720433</v>
      </c>
      <c r="G2395">
        <v>202606</v>
      </c>
      <c r="H2395" t="s">
        <v>52</v>
      </c>
      <c r="I2395" t="s">
        <v>321</v>
      </c>
      <c r="J2395" t="s">
        <v>322</v>
      </c>
      <c r="K2395" t="s">
        <v>54</v>
      </c>
      <c r="L2395" s="5" t="s">
        <v>3826</v>
      </c>
      <c r="M2395" s="5" t="s">
        <v>5697</v>
      </c>
      <c r="N2395" s="21">
        <v>873198652345</v>
      </c>
      <c r="P2395" t="s">
        <v>326</v>
      </c>
      <c r="Q2395" t="s">
        <v>326</v>
      </c>
      <c r="R2395" t="s">
        <v>56</v>
      </c>
      <c r="S2395" t="s">
        <v>327</v>
      </c>
      <c r="T2395">
        <v>21</v>
      </c>
      <c r="U2395" t="s">
        <v>57</v>
      </c>
      <c r="V2395">
        <v>21320</v>
      </c>
      <c r="W2395">
        <v>37.82</v>
      </c>
      <c r="X2395">
        <v>37.450000000000003</v>
      </c>
      <c r="Y2395">
        <v>0</v>
      </c>
      <c r="Z2395">
        <v>-28.78</v>
      </c>
      <c r="AA2395">
        <v>46.48</v>
      </c>
      <c r="AB2395">
        <v>1</v>
      </c>
      <c r="AC2395">
        <v>22</v>
      </c>
      <c r="AD2395">
        <v>22</v>
      </c>
      <c r="AE2395" t="s">
        <v>10097</v>
      </c>
      <c r="AF2395" t="s">
        <v>3021</v>
      </c>
      <c r="AG2395" t="s">
        <v>3021</v>
      </c>
      <c r="AH2395" t="s">
        <v>1062</v>
      </c>
      <c r="AI2395" t="s">
        <v>7478</v>
      </c>
      <c r="AJ2395">
        <v>20</v>
      </c>
      <c r="AK2395" t="s">
        <v>57</v>
      </c>
      <c r="AL2395">
        <v>20137</v>
      </c>
      <c r="AM2395" t="s">
        <v>55</v>
      </c>
      <c r="AN2395" t="s">
        <v>55</v>
      </c>
      <c r="AO2395" t="s">
        <v>55</v>
      </c>
      <c r="AS2395" t="s">
        <v>343</v>
      </c>
      <c r="AT2395">
        <v>30</v>
      </c>
      <c r="AU2395">
        <v>31</v>
      </c>
      <c r="AV2395">
        <v>39</v>
      </c>
      <c r="BB2395">
        <v>0</v>
      </c>
      <c r="BC2395">
        <v>0</v>
      </c>
      <c r="BD2395" t="s">
        <v>60</v>
      </c>
      <c r="BE2395" s="5" t="s">
        <v>5226</v>
      </c>
      <c r="BF2395">
        <v>634353938</v>
      </c>
      <c r="BH2395" t="s">
        <v>323</v>
      </c>
      <c r="BI2395" t="s">
        <v>320</v>
      </c>
      <c r="BJ2395">
        <v>0.43333333333333335</v>
      </c>
      <c r="BK2395">
        <v>32.6</v>
      </c>
      <c r="BL2395">
        <v>32.28</v>
      </c>
      <c r="BM2395">
        <v>0</v>
      </c>
      <c r="BN2395">
        <v>-24.81</v>
      </c>
      <c r="BO2395">
        <v>40.07</v>
      </c>
      <c r="BP2395" t="s">
        <v>60</v>
      </c>
      <c r="BQ2395">
        <v>1.1600389769999999</v>
      </c>
      <c r="BR2395" t="s">
        <v>61</v>
      </c>
    </row>
    <row r="2396" spans="1:70" x14ac:dyDescent="0.2">
      <c r="A2396" s="19">
        <f t="shared" si="88"/>
        <v>10.469999999999999</v>
      </c>
      <c r="B2396" s="20">
        <v>3752</v>
      </c>
      <c r="D2396" s="2" t="s">
        <v>1381</v>
      </c>
      <c r="E2396" s="2" t="str">
        <f t="shared" si="87"/>
        <v>ST</v>
      </c>
      <c r="F2396">
        <v>200720433</v>
      </c>
      <c r="G2396">
        <v>202606</v>
      </c>
      <c r="H2396" t="s">
        <v>52</v>
      </c>
      <c r="I2396" t="s">
        <v>321</v>
      </c>
      <c r="J2396" t="s">
        <v>322</v>
      </c>
      <c r="K2396" t="s">
        <v>54</v>
      </c>
      <c r="L2396" s="5" t="s">
        <v>3825</v>
      </c>
      <c r="M2396" s="5" t="s">
        <v>3826</v>
      </c>
      <c r="N2396" s="21">
        <v>873137943770</v>
      </c>
      <c r="P2396" t="s">
        <v>326</v>
      </c>
      <c r="Q2396" t="s">
        <v>326</v>
      </c>
      <c r="R2396" t="s">
        <v>56</v>
      </c>
      <c r="S2396" t="s">
        <v>327</v>
      </c>
      <c r="T2396">
        <v>21</v>
      </c>
      <c r="U2396" t="s">
        <v>57</v>
      </c>
      <c r="V2396">
        <v>21320</v>
      </c>
      <c r="W2396">
        <v>50.82</v>
      </c>
      <c r="X2396">
        <v>6.02</v>
      </c>
      <c r="Y2396">
        <v>0</v>
      </c>
      <c r="Z2396">
        <v>-38.67</v>
      </c>
      <c r="AA2396">
        <v>18.170000000000002</v>
      </c>
      <c r="AB2396">
        <v>3</v>
      </c>
      <c r="AC2396">
        <v>39.6</v>
      </c>
      <c r="AD2396">
        <v>39.6</v>
      </c>
      <c r="AE2396" t="s">
        <v>9467</v>
      </c>
      <c r="AF2396" t="s">
        <v>7479</v>
      </c>
      <c r="AG2396" t="s">
        <v>7479</v>
      </c>
      <c r="AH2396" t="s">
        <v>7480</v>
      </c>
      <c r="AI2396" t="s">
        <v>4353</v>
      </c>
      <c r="AJ2396">
        <v>5</v>
      </c>
      <c r="AK2396" t="s">
        <v>57</v>
      </c>
      <c r="AL2396">
        <v>5100</v>
      </c>
      <c r="AM2396" t="s">
        <v>55</v>
      </c>
      <c r="AN2396" t="s">
        <v>55</v>
      </c>
      <c r="AO2396" t="s">
        <v>55</v>
      </c>
      <c r="AS2396" t="s">
        <v>343</v>
      </c>
      <c r="AT2396">
        <v>0</v>
      </c>
      <c r="AU2396">
        <v>0</v>
      </c>
      <c r="AV2396">
        <v>0</v>
      </c>
      <c r="BB2396">
        <v>0</v>
      </c>
      <c r="BC2396">
        <v>0</v>
      </c>
      <c r="BD2396" t="s">
        <v>60</v>
      </c>
      <c r="BE2396" s="5" t="s">
        <v>3831</v>
      </c>
      <c r="BF2396">
        <v>634343823</v>
      </c>
      <c r="BH2396" t="s">
        <v>323</v>
      </c>
      <c r="BI2396" t="s">
        <v>320</v>
      </c>
      <c r="BJ2396">
        <v>0.48194444444444445</v>
      </c>
      <c r="BK2396">
        <v>43.8</v>
      </c>
      <c r="BL2396">
        <v>5.19</v>
      </c>
      <c r="BM2396">
        <v>0</v>
      </c>
      <c r="BN2396">
        <v>-33.33</v>
      </c>
      <c r="BO2396">
        <v>15.66</v>
      </c>
      <c r="BP2396" t="s">
        <v>60</v>
      </c>
      <c r="BQ2396">
        <v>1.160362033</v>
      </c>
      <c r="BR2396" t="s">
        <v>61</v>
      </c>
    </row>
    <row r="2397" spans="1:70" x14ac:dyDescent="0.2">
      <c r="A2397" s="19">
        <f t="shared" si="88"/>
        <v>22.510000000000005</v>
      </c>
      <c r="B2397" s="20">
        <v>3752</v>
      </c>
      <c r="D2397" s="2" t="s">
        <v>1381</v>
      </c>
      <c r="E2397" s="2" t="str">
        <f t="shared" si="87"/>
        <v>ST</v>
      </c>
      <c r="F2397">
        <v>200720433</v>
      </c>
      <c r="G2397">
        <v>202606</v>
      </c>
      <c r="H2397" t="s">
        <v>52</v>
      </c>
      <c r="I2397" t="s">
        <v>321</v>
      </c>
      <c r="J2397" t="s">
        <v>322</v>
      </c>
      <c r="K2397" t="s">
        <v>54</v>
      </c>
      <c r="L2397" s="5" t="s">
        <v>5697</v>
      </c>
      <c r="M2397" s="5" t="s">
        <v>5681</v>
      </c>
      <c r="N2397" s="21">
        <v>873424626182</v>
      </c>
      <c r="P2397" t="s">
        <v>326</v>
      </c>
      <c r="Q2397" t="s">
        <v>326</v>
      </c>
      <c r="R2397" t="s">
        <v>56</v>
      </c>
      <c r="S2397" t="s">
        <v>327</v>
      </c>
      <c r="T2397">
        <v>21</v>
      </c>
      <c r="U2397" t="s">
        <v>57</v>
      </c>
      <c r="V2397">
        <v>21320</v>
      </c>
      <c r="W2397">
        <v>108.09</v>
      </c>
      <c r="X2397">
        <v>12.81</v>
      </c>
      <c r="Y2397">
        <v>0</v>
      </c>
      <c r="Z2397">
        <v>-82.26</v>
      </c>
      <c r="AA2397">
        <v>38.630000000000003</v>
      </c>
      <c r="AB2397">
        <v>6</v>
      </c>
      <c r="AC2397">
        <v>118.58</v>
      </c>
      <c r="AD2397">
        <v>118.58</v>
      </c>
      <c r="AE2397" t="s">
        <v>1463</v>
      </c>
      <c r="AF2397" t="s">
        <v>426</v>
      </c>
      <c r="AG2397" t="s">
        <v>426</v>
      </c>
      <c r="AH2397" t="s">
        <v>7481</v>
      </c>
      <c r="AI2397" t="s">
        <v>5418</v>
      </c>
      <c r="AJ2397">
        <v>69</v>
      </c>
      <c r="AK2397" t="s">
        <v>57</v>
      </c>
      <c r="AL2397">
        <v>69470</v>
      </c>
      <c r="AM2397" t="s">
        <v>55</v>
      </c>
      <c r="AN2397" t="s">
        <v>55</v>
      </c>
      <c r="AO2397" t="s">
        <v>55</v>
      </c>
      <c r="AS2397" t="s">
        <v>343</v>
      </c>
      <c r="AT2397">
        <v>0</v>
      </c>
      <c r="AU2397">
        <v>0</v>
      </c>
      <c r="AV2397">
        <v>0</v>
      </c>
      <c r="BB2397">
        <v>0</v>
      </c>
      <c r="BC2397">
        <v>0</v>
      </c>
      <c r="BD2397" t="s">
        <v>60</v>
      </c>
      <c r="BE2397" s="5" t="s">
        <v>5226</v>
      </c>
      <c r="BF2397">
        <v>634353938</v>
      </c>
      <c r="BH2397" t="s">
        <v>323</v>
      </c>
      <c r="BI2397" t="s">
        <v>320</v>
      </c>
      <c r="BJ2397">
        <v>0.45694444444444443</v>
      </c>
      <c r="BK2397">
        <v>94.2</v>
      </c>
      <c r="BL2397">
        <v>11.16</v>
      </c>
      <c r="BM2397">
        <v>0</v>
      </c>
      <c r="BN2397">
        <v>-71.69</v>
      </c>
      <c r="BO2397">
        <v>33.67</v>
      </c>
      <c r="BP2397" t="s">
        <v>60</v>
      </c>
      <c r="BQ2397">
        <v>1.1474074329999999</v>
      </c>
      <c r="BR2397" t="s">
        <v>61</v>
      </c>
    </row>
    <row r="2398" spans="1:70" x14ac:dyDescent="0.2">
      <c r="A2398" s="19">
        <f t="shared" si="88"/>
        <v>11.809999999999995</v>
      </c>
      <c r="B2398" s="20">
        <v>3752</v>
      </c>
      <c r="D2398" s="2" t="s">
        <v>1381</v>
      </c>
      <c r="E2398" s="2" t="str">
        <f t="shared" si="87"/>
        <v>ST</v>
      </c>
      <c r="F2398">
        <v>200720433</v>
      </c>
      <c r="G2398">
        <v>202606</v>
      </c>
      <c r="H2398" t="s">
        <v>52</v>
      </c>
      <c r="I2398" t="s">
        <v>321</v>
      </c>
      <c r="J2398" t="s">
        <v>322</v>
      </c>
      <c r="K2398" t="s">
        <v>54</v>
      </c>
      <c r="L2398" s="5">
        <v>46362</v>
      </c>
      <c r="M2398" s="5" t="s">
        <v>2497</v>
      </c>
      <c r="N2398" s="21">
        <v>872986433221</v>
      </c>
      <c r="P2398" t="s">
        <v>326</v>
      </c>
      <c r="Q2398" t="s">
        <v>326</v>
      </c>
      <c r="R2398" t="s">
        <v>56</v>
      </c>
      <c r="S2398" t="s">
        <v>327</v>
      </c>
      <c r="T2398">
        <v>21</v>
      </c>
      <c r="U2398" t="s">
        <v>57</v>
      </c>
      <c r="V2398">
        <v>21320</v>
      </c>
      <c r="W2398">
        <v>57.05</v>
      </c>
      <c r="X2398">
        <v>6.76</v>
      </c>
      <c r="Y2398">
        <v>0</v>
      </c>
      <c r="Z2398">
        <v>-43.41</v>
      </c>
      <c r="AA2398">
        <v>20.39</v>
      </c>
      <c r="AB2398">
        <v>4</v>
      </c>
      <c r="AC2398">
        <v>48.4</v>
      </c>
      <c r="AD2398">
        <v>48.4</v>
      </c>
      <c r="AE2398" t="s">
        <v>1469</v>
      </c>
      <c r="AF2398" t="s">
        <v>514</v>
      </c>
      <c r="AG2398" t="s">
        <v>514</v>
      </c>
      <c r="AH2398" t="s">
        <v>7482</v>
      </c>
      <c r="AI2398" t="s">
        <v>7483</v>
      </c>
      <c r="AJ2398">
        <v>77</v>
      </c>
      <c r="AK2398" t="s">
        <v>57</v>
      </c>
      <c r="AL2398">
        <v>77140</v>
      </c>
      <c r="AM2398" t="s">
        <v>55</v>
      </c>
      <c r="AN2398" t="s">
        <v>55</v>
      </c>
      <c r="AO2398" t="s">
        <v>55</v>
      </c>
      <c r="AS2398" t="s">
        <v>343</v>
      </c>
      <c r="AT2398">
        <v>15</v>
      </c>
      <c r="AU2398">
        <v>29</v>
      </c>
      <c r="AV2398">
        <v>39</v>
      </c>
      <c r="BB2398">
        <v>0</v>
      </c>
      <c r="BC2398">
        <v>0</v>
      </c>
      <c r="BD2398" t="s">
        <v>60</v>
      </c>
      <c r="BE2398" s="5" t="s">
        <v>3831</v>
      </c>
      <c r="BF2398">
        <v>634343823</v>
      </c>
      <c r="BH2398" t="s">
        <v>323</v>
      </c>
      <c r="BI2398" t="s">
        <v>320</v>
      </c>
      <c r="BJ2398">
        <v>0.375</v>
      </c>
      <c r="BK2398">
        <v>49.4</v>
      </c>
      <c r="BL2398">
        <v>5.85</v>
      </c>
      <c r="BM2398">
        <v>0</v>
      </c>
      <c r="BN2398">
        <v>-37.590000000000003</v>
      </c>
      <c r="BO2398">
        <v>17.66</v>
      </c>
      <c r="BP2398" t="s">
        <v>60</v>
      </c>
      <c r="BQ2398">
        <v>1.154814421</v>
      </c>
      <c r="BR2398" t="s">
        <v>61</v>
      </c>
    </row>
    <row r="2399" spans="1:70" x14ac:dyDescent="0.2">
      <c r="A2399" s="19">
        <f t="shared" si="88"/>
        <v>23.52000000000001</v>
      </c>
      <c r="B2399" s="20">
        <v>3752</v>
      </c>
      <c r="D2399" s="2" t="s">
        <v>1381</v>
      </c>
      <c r="E2399" s="2" t="str">
        <f t="shared" si="87"/>
        <v>ST</v>
      </c>
      <c r="F2399">
        <v>200720433</v>
      </c>
      <c r="G2399">
        <v>202606</v>
      </c>
      <c r="H2399" t="s">
        <v>52</v>
      </c>
      <c r="I2399" t="s">
        <v>321</v>
      </c>
      <c r="J2399" t="s">
        <v>322</v>
      </c>
      <c r="K2399" t="s">
        <v>54</v>
      </c>
      <c r="L2399" s="5">
        <v>46362</v>
      </c>
      <c r="M2399" s="5" t="s">
        <v>2497</v>
      </c>
      <c r="N2399" s="21">
        <v>872946844590</v>
      </c>
      <c r="P2399" t="s">
        <v>326</v>
      </c>
      <c r="Q2399" t="s">
        <v>326</v>
      </c>
      <c r="R2399" t="s">
        <v>56</v>
      </c>
      <c r="S2399" t="s">
        <v>327</v>
      </c>
      <c r="T2399">
        <v>21</v>
      </c>
      <c r="U2399" t="s">
        <v>57</v>
      </c>
      <c r="V2399">
        <v>21320</v>
      </c>
      <c r="W2399">
        <v>113.63</v>
      </c>
      <c r="X2399">
        <v>113.24</v>
      </c>
      <c r="Y2399">
        <v>0</v>
      </c>
      <c r="Z2399">
        <v>-86.47</v>
      </c>
      <c r="AA2399">
        <v>140.4</v>
      </c>
      <c r="AB2399">
        <v>9</v>
      </c>
      <c r="AC2399">
        <v>124.74</v>
      </c>
      <c r="AD2399">
        <v>124.74</v>
      </c>
      <c r="AE2399" t="s">
        <v>10098</v>
      </c>
      <c r="AF2399" t="s">
        <v>7484</v>
      </c>
      <c r="AG2399" t="s">
        <v>7484</v>
      </c>
      <c r="AH2399" t="s">
        <v>7485</v>
      </c>
      <c r="AI2399" t="s">
        <v>1082</v>
      </c>
      <c r="AJ2399">
        <v>59</v>
      </c>
      <c r="AK2399" t="s">
        <v>57</v>
      </c>
      <c r="AL2399">
        <v>59115</v>
      </c>
      <c r="AM2399" t="s">
        <v>55</v>
      </c>
      <c r="AN2399" t="s">
        <v>55</v>
      </c>
      <c r="AO2399" t="s">
        <v>55</v>
      </c>
      <c r="AS2399" t="s">
        <v>343</v>
      </c>
      <c r="AT2399">
        <v>15</v>
      </c>
      <c r="AU2399">
        <v>30</v>
      </c>
      <c r="AV2399">
        <v>39</v>
      </c>
      <c r="BB2399">
        <v>0</v>
      </c>
      <c r="BC2399">
        <v>0</v>
      </c>
      <c r="BD2399" t="s">
        <v>60</v>
      </c>
      <c r="BE2399" s="5" t="s">
        <v>3831</v>
      </c>
      <c r="BF2399">
        <v>634343823</v>
      </c>
      <c r="BH2399" t="s">
        <v>323</v>
      </c>
      <c r="BI2399" t="s">
        <v>320</v>
      </c>
      <c r="BJ2399">
        <v>0.53055555555555556</v>
      </c>
      <c r="BK2399">
        <v>98.4</v>
      </c>
      <c r="BL2399">
        <v>98.06</v>
      </c>
      <c r="BM2399">
        <v>0</v>
      </c>
      <c r="BN2399">
        <v>-74.88</v>
      </c>
      <c r="BO2399">
        <v>121.58</v>
      </c>
      <c r="BP2399" t="s">
        <v>60</v>
      </c>
      <c r="BQ2399">
        <v>1.154814421</v>
      </c>
      <c r="BR2399" t="s">
        <v>61</v>
      </c>
    </row>
    <row r="2400" spans="1:70" x14ac:dyDescent="0.2">
      <c r="A2400" s="19">
        <f t="shared" si="88"/>
        <v>15.489999999999995</v>
      </c>
      <c r="B2400" s="20">
        <v>3752</v>
      </c>
      <c r="D2400" s="2" t="s">
        <v>1381</v>
      </c>
      <c r="E2400" s="2" t="str">
        <f t="shared" si="87"/>
        <v>ST</v>
      </c>
      <c r="F2400">
        <v>200720433</v>
      </c>
      <c r="G2400">
        <v>202606</v>
      </c>
      <c r="H2400" t="s">
        <v>52</v>
      </c>
      <c r="I2400" t="s">
        <v>321</v>
      </c>
      <c r="J2400" t="s">
        <v>322</v>
      </c>
      <c r="K2400" t="s">
        <v>54</v>
      </c>
      <c r="L2400" s="5" t="s">
        <v>5697</v>
      </c>
      <c r="M2400" s="5" t="s">
        <v>5682</v>
      </c>
      <c r="N2400" s="21">
        <v>873422623559</v>
      </c>
      <c r="P2400" t="s">
        <v>326</v>
      </c>
      <c r="Q2400" t="s">
        <v>326</v>
      </c>
      <c r="R2400" t="s">
        <v>56</v>
      </c>
      <c r="S2400" t="s">
        <v>327</v>
      </c>
      <c r="T2400">
        <v>21</v>
      </c>
      <c r="U2400" t="s">
        <v>57</v>
      </c>
      <c r="V2400">
        <v>21320</v>
      </c>
      <c r="W2400">
        <v>74.349999999999994</v>
      </c>
      <c r="X2400">
        <v>8.81</v>
      </c>
      <c r="Y2400">
        <v>0</v>
      </c>
      <c r="Z2400">
        <v>-56.58</v>
      </c>
      <c r="AA2400">
        <v>26.59</v>
      </c>
      <c r="AB2400">
        <v>7</v>
      </c>
      <c r="AC2400">
        <v>72.599999999999994</v>
      </c>
      <c r="AD2400">
        <v>72.599999999999994</v>
      </c>
      <c r="AE2400" t="s">
        <v>10099</v>
      </c>
      <c r="AF2400" t="s">
        <v>7486</v>
      </c>
      <c r="AG2400" t="s">
        <v>7486</v>
      </c>
      <c r="AH2400" t="s">
        <v>7487</v>
      </c>
      <c r="AI2400" t="s">
        <v>7488</v>
      </c>
      <c r="AJ2400">
        <v>29</v>
      </c>
      <c r="AK2400" t="s">
        <v>57</v>
      </c>
      <c r="AL2400">
        <v>29170</v>
      </c>
      <c r="AM2400" t="s">
        <v>55</v>
      </c>
      <c r="AN2400" t="s">
        <v>55</v>
      </c>
      <c r="AO2400" t="s">
        <v>55</v>
      </c>
      <c r="AS2400" t="s">
        <v>343</v>
      </c>
      <c r="AT2400">
        <v>0</v>
      </c>
      <c r="AU2400">
        <v>0</v>
      </c>
      <c r="AV2400">
        <v>0</v>
      </c>
      <c r="BB2400">
        <v>0</v>
      </c>
      <c r="BC2400">
        <v>0</v>
      </c>
      <c r="BD2400" t="s">
        <v>60</v>
      </c>
      <c r="BE2400" s="5" t="s">
        <v>5226</v>
      </c>
      <c r="BF2400">
        <v>634353938</v>
      </c>
      <c r="BH2400" t="s">
        <v>323</v>
      </c>
      <c r="BI2400" t="s">
        <v>320</v>
      </c>
      <c r="BJ2400">
        <v>0.51388888888888884</v>
      </c>
      <c r="BK2400">
        <v>64.8</v>
      </c>
      <c r="BL2400">
        <v>7.68</v>
      </c>
      <c r="BM2400">
        <v>0</v>
      </c>
      <c r="BN2400">
        <v>-49.31</v>
      </c>
      <c r="BO2400">
        <v>23.17</v>
      </c>
      <c r="BP2400" t="s">
        <v>60</v>
      </c>
      <c r="BQ2400">
        <v>1.1474074329999999</v>
      </c>
      <c r="BR2400" t="s">
        <v>61</v>
      </c>
    </row>
    <row r="2401" spans="1:70" x14ac:dyDescent="0.2">
      <c r="A2401" s="19">
        <f t="shared" si="88"/>
        <v>10.129999999999995</v>
      </c>
      <c r="B2401" s="20">
        <v>3752</v>
      </c>
      <c r="D2401" s="2" t="s">
        <v>1381</v>
      </c>
      <c r="E2401" s="2" t="str">
        <f t="shared" si="87"/>
        <v>ST</v>
      </c>
      <c r="F2401">
        <v>200720433</v>
      </c>
      <c r="G2401">
        <v>202606</v>
      </c>
      <c r="H2401" t="s">
        <v>52</v>
      </c>
      <c r="I2401" t="s">
        <v>321</v>
      </c>
      <c r="J2401" t="s">
        <v>322</v>
      </c>
      <c r="K2401" t="s">
        <v>54</v>
      </c>
      <c r="L2401" s="5" t="s">
        <v>3826</v>
      </c>
      <c r="M2401" s="5" t="s">
        <v>5222</v>
      </c>
      <c r="N2401" s="21">
        <v>873200312071</v>
      </c>
      <c r="P2401" t="s">
        <v>326</v>
      </c>
      <c r="Q2401" t="s">
        <v>326</v>
      </c>
      <c r="R2401" t="s">
        <v>56</v>
      </c>
      <c r="S2401" t="s">
        <v>327</v>
      </c>
      <c r="T2401">
        <v>21</v>
      </c>
      <c r="U2401" t="s">
        <v>57</v>
      </c>
      <c r="V2401">
        <v>21320</v>
      </c>
      <c r="W2401">
        <v>49.19</v>
      </c>
      <c r="X2401">
        <v>5.83</v>
      </c>
      <c r="Y2401">
        <v>0</v>
      </c>
      <c r="Z2401">
        <v>-37.43</v>
      </c>
      <c r="AA2401">
        <v>17.59</v>
      </c>
      <c r="AB2401">
        <v>3</v>
      </c>
      <c r="AC2401">
        <v>37.4</v>
      </c>
      <c r="AD2401">
        <v>37.4</v>
      </c>
      <c r="AE2401" t="s">
        <v>10100</v>
      </c>
      <c r="AF2401" t="s">
        <v>7489</v>
      </c>
      <c r="AG2401" t="s">
        <v>7489</v>
      </c>
      <c r="AH2401" t="s">
        <v>7490</v>
      </c>
      <c r="AI2401" t="s">
        <v>7491</v>
      </c>
      <c r="AJ2401">
        <v>35</v>
      </c>
      <c r="AK2401" t="s">
        <v>57</v>
      </c>
      <c r="AL2401">
        <v>35760</v>
      </c>
      <c r="AM2401" t="s">
        <v>55</v>
      </c>
      <c r="AN2401" t="s">
        <v>55</v>
      </c>
      <c r="AO2401" t="s">
        <v>55</v>
      </c>
      <c r="AS2401" t="s">
        <v>343</v>
      </c>
      <c r="AT2401">
        <v>0</v>
      </c>
      <c r="AU2401">
        <v>0</v>
      </c>
      <c r="AV2401">
        <v>0</v>
      </c>
      <c r="BB2401">
        <v>0</v>
      </c>
      <c r="BC2401">
        <v>0</v>
      </c>
      <c r="BD2401" t="s">
        <v>60</v>
      </c>
      <c r="BE2401" s="5" t="s">
        <v>5226</v>
      </c>
      <c r="BF2401">
        <v>634353938</v>
      </c>
      <c r="BH2401" t="s">
        <v>323</v>
      </c>
      <c r="BI2401" t="s">
        <v>320</v>
      </c>
      <c r="BJ2401">
        <v>0.37222222222222223</v>
      </c>
      <c r="BK2401">
        <v>42.4</v>
      </c>
      <c r="BL2401">
        <v>5.03</v>
      </c>
      <c r="BM2401">
        <v>0</v>
      </c>
      <c r="BN2401">
        <v>-32.270000000000003</v>
      </c>
      <c r="BO2401">
        <v>15.16</v>
      </c>
      <c r="BP2401" t="s">
        <v>60</v>
      </c>
      <c r="BQ2401">
        <v>1.1600389769999999</v>
      </c>
      <c r="BR2401" t="s">
        <v>61</v>
      </c>
    </row>
    <row r="2402" spans="1:70" x14ac:dyDescent="0.2">
      <c r="A2402" s="19">
        <f t="shared" si="88"/>
        <v>6.4499999999999993</v>
      </c>
      <c r="B2402" s="20">
        <v>3752</v>
      </c>
      <c r="D2402" s="2" t="s">
        <v>1381</v>
      </c>
      <c r="E2402" s="2" t="str">
        <f t="shared" si="87"/>
        <v>ST</v>
      </c>
      <c r="F2402">
        <v>200720433</v>
      </c>
      <c r="G2402">
        <v>202606</v>
      </c>
      <c r="H2402" t="s">
        <v>52</v>
      </c>
      <c r="I2402" t="s">
        <v>321</v>
      </c>
      <c r="J2402" t="s">
        <v>322</v>
      </c>
      <c r="K2402" t="s">
        <v>54</v>
      </c>
      <c r="L2402" s="5" t="s">
        <v>5681</v>
      </c>
      <c r="M2402" s="5" t="s">
        <v>5682</v>
      </c>
      <c r="N2402" s="21">
        <v>873432144381</v>
      </c>
      <c r="P2402" t="s">
        <v>326</v>
      </c>
      <c r="Q2402" t="s">
        <v>326</v>
      </c>
      <c r="R2402" t="s">
        <v>56</v>
      </c>
      <c r="S2402" t="s">
        <v>327</v>
      </c>
      <c r="T2402">
        <v>21</v>
      </c>
      <c r="U2402" t="s">
        <v>57</v>
      </c>
      <c r="V2402">
        <v>21320</v>
      </c>
      <c r="W2402">
        <v>30.9</v>
      </c>
      <c r="X2402">
        <v>3.66</v>
      </c>
      <c r="Y2402">
        <v>0</v>
      </c>
      <c r="Z2402">
        <v>-23.52</v>
      </c>
      <c r="AA2402">
        <v>11.05</v>
      </c>
      <c r="AB2402">
        <v>1</v>
      </c>
      <c r="AC2402">
        <v>13.2</v>
      </c>
      <c r="AD2402">
        <v>13.2</v>
      </c>
      <c r="AE2402" t="s">
        <v>10101</v>
      </c>
      <c r="AF2402" t="s">
        <v>7492</v>
      </c>
      <c r="AG2402" t="s">
        <v>7492</v>
      </c>
      <c r="AH2402" t="s">
        <v>7493</v>
      </c>
      <c r="AI2402" t="s">
        <v>3540</v>
      </c>
      <c r="AJ2402">
        <v>52</v>
      </c>
      <c r="AK2402" t="s">
        <v>57</v>
      </c>
      <c r="AL2402">
        <v>52100</v>
      </c>
      <c r="AM2402" t="s">
        <v>55</v>
      </c>
      <c r="AN2402" t="s">
        <v>55</v>
      </c>
      <c r="AO2402" t="s">
        <v>55</v>
      </c>
      <c r="AS2402" t="s">
        <v>343</v>
      </c>
      <c r="AT2402">
        <v>0</v>
      </c>
      <c r="AU2402">
        <v>0</v>
      </c>
      <c r="AV2402">
        <v>0</v>
      </c>
      <c r="BB2402">
        <v>0</v>
      </c>
      <c r="BC2402">
        <v>0</v>
      </c>
      <c r="BD2402" t="s">
        <v>60</v>
      </c>
      <c r="BE2402" s="5" t="s">
        <v>5226</v>
      </c>
      <c r="BF2402">
        <v>634353938</v>
      </c>
      <c r="BH2402" t="s">
        <v>323</v>
      </c>
      <c r="BI2402" t="s">
        <v>320</v>
      </c>
      <c r="BJ2402">
        <v>0.33055555555555555</v>
      </c>
      <c r="BK2402">
        <v>27</v>
      </c>
      <c r="BL2402">
        <v>3.2</v>
      </c>
      <c r="BM2402">
        <v>0</v>
      </c>
      <c r="BN2402">
        <v>-20.55</v>
      </c>
      <c r="BO2402">
        <v>9.65</v>
      </c>
      <c r="BP2402" t="s">
        <v>60</v>
      </c>
      <c r="BQ2402">
        <v>1.1446231330000001</v>
      </c>
      <c r="BR2402" t="s">
        <v>61</v>
      </c>
    </row>
    <row r="2403" spans="1:70" x14ac:dyDescent="0.2">
      <c r="A2403" s="19">
        <f t="shared" si="88"/>
        <v>15.830000000000005</v>
      </c>
      <c r="B2403" s="20">
        <v>3752</v>
      </c>
      <c r="D2403" s="2" t="s">
        <v>1381</v>
      </c>
      <c r="E2403" s="2" t="str">
        <f t="shared" si="87"/>
        <v>ST</v>
      </c>
      <c r="F2403">
        <v>200720433</v>
      </c>
      <c r="G2403">
        <v>202606</v>
      </c>
      <c r="H2403" t="s">
        <v>52</v>
      </c>
      <c r="I2403" t="s">
        <v>321</v>
      </c>
      <c r="J2403" t="s">
        <v>322</v>
      </c>
      <c r="K2403" t="s">
        <v>54</v>
      </c>
      <c r="L2403" s="5" t="s">
        <v>3826</v>
      </c>
      <c r="M2403" s="5" t="s">
        <v>5222</v>
      </c>
      <c r="N2403" s="21">
        <v>873244315025</v>
      </c>
      <c r="P2403" t="s">
        <v>326</v>
      </c>
      <c r="Q2403" t="s">
        <v>326</v>
      </c>
      <c r="R2403" t="s">
        <v>56</v>
      </c>
      <c r="S2403" t="s">
        <v>327</v>
      </c>
      <c r="T2403">
        <v>21</v>
      </c>
      <c r="U2403" t="s">
        <v>57</v>
      </c>
      <c r="V2403">
        <v>21320</v>
      </c>
      <c r="W2403">
        <v>76.790000000000006</v>
      </c>
      <c r="X2403">
        <v>9.11</v>
      </c>
      <c r="Y2403">
        <v>0</v>
      </c>
      <c r="Z2403">
        <v>-58.43</v>
      </c>
      <c r="AA2403">
        <v>27.47</v>
      </c>
      <c r="AB2403">
        <v>5</v>
      </c>
      <c r="AC2403">
        <v>74.36</v>
      </c>
      <c r="AD2403">
        <v>74.36</v>
      </c>
      <c r="AE2403" t="s">
        <v>10102</v>
      </c>
      <c r="AF2403" t="s">
        <v>7494</v>
      </c>
      <c r="AG2403" t="s">
        <v>7494</v>
      </c>
      <c r="AH2403" t="s">
        <v>7216</v>
      </c>
      <c r="AI2403" t="s">
        <v>7495</v>
      </c>
      <c r="AJ2403">
        <v>55</v>
      </c>
      <c r="AK2403" t="s">
        <v>57</v>
      </c>
      <c r="AL2403">
        <v>55200</v>
      </c>
      <c r="AM2403" t="s">
        <v>55</v>
      </c>
      <c r="AN2403" t="s">
        <v>55</v>
      </c>
      <c r="AO2403" t="s">
        <v>55</v>
      </c>
      <c r="AS2403" t="s">
        <v>343</v>
      </c>
      <c r="AT2403">
        <v>26</v>
      </c>
      <c r="AU2403">
        <v>31</v>
      </c>
      <c r="AV2403">
        <v>41</v>
      </c>
      <c r="BB2403">
        <v>0</v>
      </c>
      <c r="BC2403">
        <v>0</v>
      </c>
      <c r="BD2403" t="s">
        <v>60</v>
      </c>
      <c r="BE2403" s="5" t="s">
        <v>5226</v>
      </c>
      <c r="BF2403">
        <v>634353938</v>
      </c>
      <c r="BH2403" t="s">
        <v>323</v>
      </c>
      <c r="BI2403" t="s">
        <v>320</v>
      </c>
      <c r="BJ2403">
        <v>0.37152777777777779</v>
      </c>
      <c r="BK2403">
        <v>66.2</v>
      </c>
      <c r="BL2403">
        <v>7.85</v>
      </c>
      <c r="BM2403">
        <v>0</v>
      </c>
      <c r="BN2403">
        <v>-50.37</v>
      </c>
      <c r="BO2403">
        <v>23.68</v>
      </c>
      <c r="BP2403" t="s">
        <v>60</v>
      </c>
      <c r="BQ2403">
        <v>1.1600389769999999</v>
      </c>
      <c r="BR2403" t="s">
        <v>61</v>
      </c>
    </row>
    <row r="2404" spans="1:70" x14ac:dyDescent="0.2">
      <c r="A2404" s="19">
        <f t="shared" si="88"/>
        <v>10.469999999999999</v>
      </c>
      <c r="B2404" s="20">
        <v>3752</v>
      </c>
      <c r="D2404" s="2" t="s">
        <v>1381</v>
      </c>
      <c r="E2404" s="2" t="str">
        <f t="shared" si="87"/>
        <v>ST</v>
      </c>
      <c r="F2404">
        <v>200720433</v>
      </c>
      <c r="G2404">
        <v>202606</v>
      </c>
      <c r="H2404" t="s">
        <v>52</v>
      </c>
      <c r="I2404" t="s">
        <v>321</v>
      </c>
      <c r="J2404" t="s">
        <v>322</v>
      </c>
      <c r="K2404" t="s">
        <v>54</v>
      </c>
      <c r="L2404" s="5" t="s">
        <v>5697</v>
      </c>
      <c r="M2404" s="5" t="s">
        <v>5682</v>
      </c>
      <c r="N2404" s="21">
        <v>873423268137</v>
      </c>
      <c r="P2404" t="s">
        <v>326</v>
      </c>
      <c r="Q2404" t="s">
        <v>326</v>
      </c>
      <c r="R2404" t="s">
        <v>56</v>
      </c>
      <c r="S2404" t="s">
        <v>327</v>
      </c>
      <c r="T2404">
        <v>21</v>
      </c>
      <c r="U2404" t="s">
        <v>57</v>
      </c>
      <c r="V2404">
        <v>21320</v>
      </c>
      <c r="W2404">
        <v>49.94</v>
      </c>
      <c r="X2404">
        <v>5.92</v>
      </c>
      <c r="Y2404">
        <v>0</v>
      </c>
      <c r="Z2404">
        <v>-38</v>
      </c>
      <c r="AA2404">
        <v>17.850000000000001</v>
      </c>
      <c r="AB2404">
        <v>3</v>
      </c>
      <c r="AC2404">
        <v>37.840000000000003</v>
      </c>
      <c r="AD2404">
        <v>37.840000000000003</v>
      </c>
      <c r="AE2404" t="s">
        <v>10103</v>
      </c>
      <c r="AF2404" t="s">
        <v>7496</v>
      </c>
      <c r="AG2404" t="s">
        <v>7496</v>
      </c>
      <c r="AH2404" t="s">
        <v>7497</v>
      </c>
      <c r="AI2404" t="s">
        <v>7498</v>
      </c>
      <c r="AJ2404">
        <v>44</v>
      </c>
      <c r="AK2404" t="s">
        <v>57</v>
      </c>
      <c r="AL2404">
        <v>44116</v>
      </c>
      <c r="AM2404" t="s">
        <v>55</v>
      </c>
      <c r="AN2404" t="s">
        <v>55</v>
      </c>
      <c r="AO2404" t="s">
        <v>55</v>
      </c>
      <c r="AS2404" t="s">
        <v>343</v>
      </c>
      <c r="AT2404">
        <v>0</v>
      </c>
      <c r="AU2404">
        <v>0</v>
      </c>
      <c r="AV2404">
        <v>0</v>
      </c>
      <c r="BB2404">
        <v>0</v>
      </c>
      <c r="BC2404">
        <v>0</v>
      </c>
      <c r="BD2404" t="s">
        <v>60</v>
      </c>
      <c r="BE2404" s="5" t="s">
        <v>5226</v>
      </c>
      <c r="BF2404">
        <v>634353938</v>
      </c>
      <c r="BH2404" t="s">
        <v>323</v>
      </c>
      <c r="BI2404" t="s">
        <v>320</v>
      </c>
      <c r="BJ2404">
        <v>0.47361111111111109</v>
      </c>
      <c r="BK2404">
        <v>43.8</v>
      </c>
      <c r="BL2404">
        <v>5.19</v>
      </c>
      <c r="BM2404">
        <v>0</v>
      </c>
      <c r="BN2404">
        <v>-33.33</v>
      </c>
      <c r="BO2404">
        <v>15.66</v>
      </c>
      <c r="BP2404" t="s">
        <v>60</v>
      </c>
      <c r="BQ2404">
        <v>1.1401468509999999</v>
      </c>
      <c r="BR2404" t="s">
        <v>61</v>
      </c>
    </row>
    <row r="2405" spans="1:70" x14ac:dyDescent="0.2">
      <c r="A2405" s="19">
        <f t="shared" si="88"/>
        <v>11.469999999999999</v>
      </c>
      <c r="B2405" s="20">
        <v>3752</v>
      </c>
      <c r="D2405" s="2" t="s">
        <v>1381</v>
      </c>
      <c r="E2405" s="2" t="str">
        <f t="shared" si="87"/>
        <v>ST</v>
      </c>
      <c r="F2405">
        <v>200720433</v>
      </c>
      <c r="G2405">
        <v>202606</v>
      </c>
      <c r="H2405" t="s">
        <v>52</v>
      </c>
      <c r="I2405" t="s">
        <v>321</v>
      </c>
      <c r="J2405" t="s">
        <v>322</v>
      </c>
      <c r="K2405" t="s">
        <v>54</v>
      </c>
      <c r="L2405" s="5" t="s">
        <v>3826</v>
      </c>
      <c r="M2405" s="5" t="s">
        <v>5222</v>
      </c>
      <c r="N2405" s="21">
        <v>873250375151</v>
      </c>
      <c r="P2405" t="s">
        <v>326</v>
      </c>
      <c r="Q2405" t="s">
        <v>326</v>
      </c>
      <c r="R2405" t="s">
        <v>56</v>
      </c>
      <c r="S2405" t="s">
        <v>327</v>
      </c>
      <c r="T2405">
        <v>21</v>
      </c>
      <c r="U2405" t="s">
        <v>57</v>
      </c>
      <c r="V2405">
        <v>21320</v>
      </c>
      <c r="W2405">
        <v>55.68</v>
      </c>
      <c r="X2405">
        <v>6.6</v>
      </c>
      <c r="Y2405">
        <v>0</v>
      </c>
      <c r="Z2405">
        <v>-42.38</v>
      </c>
      <c r="AA2405">
        <v>19.91</v>
      </c>
      <c r="AB2405">
        <v>3</v>
      </c>
      <c r="AC2405">
        <v>46.2</v>
      </c>
      <c r="AD2405">
        <v>46.2</v>
      </c>
      <c r="AE2405" t="s">
        <v>10104</v>
      </c>
      <c r="AF2405" t="s">
        <v>7499</v>
      </c>
      <c r="AG2405" t="s">
        <v>7499</v>
      </c>
      <c r="AH2405" t="s">
        <v>7500</v>
      </c>
      <c r="AI2405" t="s">
        <v>7501</v>
      </c>
      <c r="AJ2405">
        <v>29</v>
      </c>
      <c r="AK2405" t="s">
        <v>57</v>
      </c>
      <c r="AL2405">
        <v>29710</v>
      </c>
      <c r="AM2405" t="s">
        <v>55</v>
      </c>
      <c r="AN2405" t="s">
        <v>55</v>
      </c>
      <c r="AO2405" t="s">
        <v>55</v>
      </c>
      <c r="AS2405" t="s">
        <v>343</v>
      </c>
      <c r="AT2405">
        <v>0</v>
      </c>
      <c r="AU2405">
        <v>0</v>
      </c>
      <c r="AV2405">
        <v>0</v>
      </c>
      <c r="BB2405">
        <v>0</v>
      </c>
      <c r="BC2405">
        <v>0</v>
      </c>
      <c r="BD2405" t="s">
        <v>60</v>
      </c>
      <c r="BE2405" s="5" t="s">
        <v>5226</v>
      </c>
      <c r="BF2405">
        <v>634353938</v>
      </c>
      <c r="BH2405" t="s">
        <v>323</v>
      </c>
      <c r="BI2405" t="s">
        <v>320</v>
      </c>
      <c r="BJ2405">
        <v>0.46527777777777779</v>
      </c>
      <c r="BK2405">
        <v>48</v>
      </c>
      <c r="BL2405">
        <v>5.69</v>
      </c>
      <c r="BM2405">
        <v>0</v>
      </c>
      <c r="BN2405">
        <v>-36.53</v>
      </c>
      <c r="BO2405">
        <v>17.16</v>
      </c>
      <c r="BP2405" t="s">
        <v>60</v>
      </c>
      <c r="BQ2405">
        <v>1.1600389769999999</v>
      </c>
      <c r="BR2405" t="s">
        <v>61</v>
      </c>
    </row>
    <row r="2406" spans="1:70" x14ac:dyDescent="0.2">
      <c r="A2406" s="19">
        <f t="shared" si="88"/>
        <v>9.8000000000000007</v>
      </c>
      <c r="B2406" s="20">
        <v>3752</v>
      </c>
      <c r="D2406" s="2" t="s">
        <v>1381</v>
      </c>
      <c r="E2406" s="2" t="str">
        <f t="shared" si="87"/>
        <v>ST</v>
      </c>
      <c r="F2406">
        <v>200720433</v>
      </c>
      <c r="G2406">
        <v>202606</v>
      </c>
      <c r="H2406" t="s">
        <v>52</v>
      </c>
      <c r="I2406" t="s">
        <v>321</v>
      </c>
      <c r="J2406" t="s">
        <v>322</v>
      </c>
      <c r="K2406" t="s">
        <v>54</v>
      </c>
      <c r="L2406" s="5">
        <v>46362</v>
      </c>
      <c r="M2406" s="5" t="s">
        <v>2497</v>
      </c>
      <c r="N2406" s="21">
        <v>872992704722</v>
      </c>
      <c r="P2406" t="s">
        <v>326</v>
      </c>
      <c r="Q2406" t="s">
        <v>326</v>
      </c>
      <c r="R2406" t="s">
        <v>56</v>
      </c>
      <c r="S2406" t="s">
        <v>327</v>
      </c>
      <c r="T2406">
        <v>21</v>
      </c>
      <c r="U2406" t="s">
        <v>57</v>
      </c>
      <c r="V2406">
        <v>21320</v>
      </c>
      <c r="W2406">
        <v>47.35</v>
      </c>
      <c r="X2406">
        <v>5.61</v>
      </c>
      <c r="Y2406">
        <v>0</v>
      </c>
      <c r="Z2406">
        <v>-36.03</v>
      </c>
      <c r="AA2406">
        <v>16.93</v>
      </c>
      <c r="AB2406">
        <v>3</v>
      </c>
      <c r="AC2406">
        <v>34.76</v>
      </c>
      <c r="AD2406">
        <v>34.76</v>
      </c>
      <c r="AE2406" t="s">
        <v>9231</v>
      </c>
      <c r="AF2406" t="s">
        <v>7502</v>
      </c>
      <c r="AG2406" t="s">
        <v>7502</v>
      </c>
      <c r="AH2406" t="s">
        <v>7503</v>
      </c>
      <c r="AI2406" t="s">
        <v>7504</v>
      </c>
      <c r="AJ2406">
        <v>22</v>
      </c>
      <c r="AK2406" t="s">
        <v>57</v>
      </c>
      <c r="AL2406">
        <v>22470</v>
      </c>
      <c r="AM2406" t="s">
        <v>55</v>
      </c>
      <c r="AN2406" t="s">
        <v>55</v>
      </c>
      <c r="AO2406" t="s">
        <v>55</v>
      </c>
      <c r="AS2406" t="s">
        <v>343</v>
      </c>
      <c r="AT2406">
        <v>0</v>
      </c>
      <c r="AU2406">
        <v>0</v>
      </c>
      <c r="AV2406">
        <v>0</v>
      </c>
      <c r="BB2406">
        <v>0</v>
      </c>
      <c r="BC2406">
        <v>0</v>
      </c>
      <c r="BD2406" t="s">
        <v>60</v>
      </c>
      <c r="BE2406" s="5" t="s">
        <v>3831</v>
      </c>
      <c r="BF2406">
        <v>634343823</v>
      </c>
      <c r="BH2406" t="s">
        <v>323</v>
      </c>
      <c r="BI2406" t="s">
        <v>320</v>
      </c>
      <c r="BJ2406">
        <v>0.44027777777777777</v>
      </c>
      <c r="BK2406">
        <v>41</v>
      </c>
      <c r="BL2406">
        <v>4.8600000000000003</v>
      </c>
      <c r="BM2406">
        <v>0</v>
      </c>
      <c r="BN2406">
        <v>-31.2</v>
      </c>
      <c r="BO2406">
        <v>14.66</v>
      </c>
      <c r="BP2406" t="s">
        <v>60</v>
      </c>
      <c r="BQ2406">
        <v>1.154814421</v>
      </c>
      <c r="BR2406" t="s">
        <v>61</v>
      </c>
    </row>
    <row r="2407" spans="1:70" x14ac:dyDescent="0.2">
      <c r="A2407" s="19">
        <f t="shared" si="88"/>
        <v>14.480000000000004</v>
      </c>
      <c r="B2407" s="20">
        <v>3752</v>
      </c>
      <c r="D2407" s="2" t="s">
        <v>1381</v>
      </c>
      <c r="E2407" s="2" t="str">
        <f t="shared" si="87"/>
        <v>ST</v>
      </c>
      <c r="F2407">
        <v>200720433</v>
      </c>
      <c r="G2407">
        <v>202606</v>
      </c>
      <c r="H2407" t="s">
        <v>52</v>
      </c>
      <c r="I2407" t="s">
        <v>321</v>
      </c>
      <c r="J2407" t="s">
        <v>322</v>
      </c>
      <c r="K2407" t="s">
        <v>54</v>
      </c>
      <c r="L2407" s="5" t="s">
        <v>3826</v>
      </c>
      <c r="M2407" s="5" t="s">
        <v>3831</v>
      </c>
      <c r="N2407" s="21">
        <v>873242367166</v>
      </c>
      <c r="P2407" t="s">
        <v>326</v>
      </c>
      <c r="Q2407" t="s">
        <v>326</v>
      </c>
      <c r="R2407" t="s">
        <v>56</v>
      </c>
      <c r="S2407" t="s">
        <v>327</v>
      </c>
      <c r="T2407">
        <v>21</v>
      </c>
      <c r="U2407" t="s">
        <v>57</v>
      </c>
      <c r="V2407">
        <v>21320</v>
      </c>
      <c r="W2407">
        <v>70.3</v>
      </c>
      <c r="X2407">
        <v>8.33</v>
      </c>
      <c r="Y2407">
        <v>0</v>
      </c>
      <c r="Z2407">
        <v>-53.5</v>
      </c>
      <c r="AA2407">
        <v>25.13</v>
      </c>
      <c r="AB2407">
        <v>5</v>
      </c>
      <c r="AC2407">
        <v>66</v>
      </c>
      <c r="AD2407">
        <v>66</v>
      </c>
      <c r="AE2407" t="s">
        <v>10105</v>
      </c>
      <c r="AF2407" t="s">
        <v>3686</v>
      </c>
      <c r="AG2407" t="s">
        <v>3686</v>
      </c>
      <c r="AH2407" t="s">
        <v>7505</v>
      </c>
      <c r="AI2407" t="s">
        <v>958</v>
      </c>
      <c r="AJ2407">
        <v>40</v>
      </c>
      <c r="AK2407" t="s">
        <v>57</v>
      </c>
      <c r="AL2407">
        <v>40200</v>
      </c>
      <c r="AM2407" t="s">
        <v>55</v>
      </c>
      <c r="AN2407" t="s">
        <v>55</v>
      </c>
      <c r="AO2407" t="s">
        <v>55</v>
      </c>
      <c r="AS2407" t="s">
        <v>343</v>
      </c>
      <c r="AT2407">
        <v>0</v>
      </c>
      <c r="AU2407">
        <v>0</v>
      </c>
      <c r="AV2407">
        <v>0</v>
      </c>
      <c r="BB2407">
        <v>0</v>
      </c>
      <c r="BC2407">
        <v>0</v>
      </c>
      <c r="BD2407" t="s">
        <v>60</v>
      </c>
      <c r="BE2407" s="5" t="s">
        <v>5226</v>
      </c>
      <c r="BF2407">
        <v>634353938</v>
      </c>
      <c r="BH2407" t="s">
        <v>323</v>
      </c>
      <c r="BI2407" t="s">
        <v>320</v>
      </c>
      <c r="BJ2407">
        <v>0.49652777777777779</v>
      </c>
      <c r="BK2407">
        <v>60.6</v>
      </c>
      <c r="BL2407">
        <v>7.18</v>
      </c>
      <c r="BM2407">
        <v>0</v>
      </c>
      <c r="BN2407">
        <v>-46.12</v>
      </c>
      <c r="BO2407">
        <v>21.66</v>
      </c>
      <c r="BP2407" t="s">
        <v>60</v>
      </c>
      <c r="BQ2407">
        <v>1.1600389769999999</v>
      </c>
      <c r="BR2407" t="s">
        <v>61</v>
      </c>
    </row>
    <row r="2408" spans="1:70" x14ac:dyDescent="0.2">
      <c r="A2408" s="19">
        <f t="shared" si="88"/>
        <v>10.129999999999995</v>
      </c>
      <c r="B2408" s="20">
        <v>3752</v>
      </c>
      <c r="D2408" s="2" t="s">
        <v>1381</v>
      </c>
      <c r="E2408" s="2" t="str">
        <f t="shared" si="87"/>
        <v>ST</v>
      </c>
      <c r="F2408">
        <v>200720433</v>
      </c>
      <c r="G2408">
        <v>202606</v>
      </c>
      <c r="H2408" t="s">
        <v>52</v>
      </c>
      <c r="I2408" t="s">
        <v>321</v>
      </c>
      <c r="J2408" t="s">
        <v>322</v>
      </c>
      <c r="K2408" t="s">
        <v>54</v>
      </c>
      <c r="L2408" s="5" t="s">
        <v>3826</v>
      </c>
      <c r="M2408" s="5" t="s">
        <v>5222</v>
      </c>
      <c r="N2408" s="21">
        <v>873247523359</v>
      </c>
      <c r="P2408" t="s">
        <v>326</v>
      </c>
      <c r="Q2408" t="s">
        <v>326</v>
      </c>
      <c r="R2408" t="s">
        <v>56</v>
      </c>
      <c r="S2408" t="s">
        <v>327</v>
      </c>
      <c r="T2408">
        <v>21</v>
      </c>
      <c r="U2408" t="s">
        <v>57</v>
      </c>
      <c r="V2408">
        <v>21320</v>
      </c>
      <c r="W2408">
        <v>49.19</v>
      </c>
      <c r="X2408">
        <v>5.83</v>
      </c>
      <c r="Y2408">
        <v>0</v>
      </c>
      <c r="Z2408">
        <v>-37.43</v>
      </c>
      <c r="AA2408">
        <v>17.59</v>
      </c>
      <c r="AB2408">
        <v>2</v>
      </c>
      <c r="AC2408">
        <v>36.520000000000003</v>
      </c>
      <c r="AD2408">
        <v>36.520000000000003</v>
      </c>
      <c r="AE2408" t="s">
        <v>10106</v>
      </c>
      <c r="AF2408" t="s">
        <v>477</v>
      </c>
      <c r="AG2408" t="s">
        <v>477</v>
      </c>
      <c r="AH2408" t="s">
        <v>7506</v>
      </c>
      <c r="AI2408" t="s">
        <v>2281</v>
      </c>
      <c r="AJ2408">
        <v>14</v>
      </c>
      <c r="AK2408" t="s">
        <v>57</v>
      </c>
      <c r="AL2408">
        <v>14800</v>
      </c>
      <c r="AM2408" t="s">
        <v>55</v>
      </c>
      <c r="AN2408" t="s">
        <v>55</v>
      </c>
      <c r="AO2408" t="s">
        <v>55</v>
      </c>
      <c r="AS2408" t="s">
        <v>343</v>
      </c>
      <c r="AT2408">
        <v>26</v>
      </c>
      <c r="AU2408">
        <v>31</v>
      </c>
      <c r="AV2408">
        <v>41</v>
      </c>
      <c r="BB2408">
        <v>0</v>
      </c>
      <c r="BC2408">
        <v>0</v>
      </c>
      <c r="BD2408" t="s">
        <v>60</v>
      </c>
      <c r="BE2408" s="5" t="s">
        <v>5226</v>
      </c>
      <c r="BF2408">
        <v>634353938</v>
      </c>
      <c r="BH2408" t="s">
        <v>323</v>
      </c>
      <c r="BI2408" t="s">
        <v>320</v>
      </c>
      <c r="BJ2408">
        <v>0.46111111111111114</v>
      </c>
      <c r="BK2408">
        <v>42.4</v>
      </c>
      <c r="BL2408">
        <v>5.03</v>
      </c>
      <c r="BM2408">
        <v>0</v>
      </c>
      <c r="BN2408">
        <v>-32.270000000000003</v>
      </c>
      <c r="BO2408">
        <v>15.16</v>
      </c>
      <c r="BP2408" t="s">
        <v>60</v>
      </c>
      <c r="BQ2408">
        <v>1.1600389769999999</v>
      </c>
      <c r="BR2408" t="s">
        <v>61</v>
      </c>
    </row>
    <row r="2409" spans="1:70" x14ac:dyDescent="0.2">
      <c r="A2409" s="19">
        <f t="shared" si="88"/>
        <v>13.479999999999997</v>
      </c>
      <c r="B2409" s="20">
        <v>3752</v>
      </c>
      <c r="D2409" s="2" t="s">
        <v>1381</v>
      </c>
      <c r="E2409" s="2" t="str">
        <f t="shared" si="87"/>
        <v>ST</v>
      </c>
      <c r="F2409">
        <v>200720433</v>
      </c>
      <c r="G2409">
        <v>202606</v>
      </c>
      <c r="H2409" t="s">
        <v>52</v>
      </c>
      <c r="I2409" t="s">
        <v>321</v>
      </c>
      <c r="J2409" t="s">
        <v>322</v>
      </c>
      <c r="K2409" t="s">
        <v>54</v>
      </c>
      <c r="L2409" s="5" t="s">
        <v>5697</v>
      </c>
      <c r="M2409" s="5" t="s">
        <v>5681</v>
      </c>
      <c r="N2409" s="21">
        <v>873423987267</v>
      </c>
      <c r="P2409" t="s">
        <v>326</v>
      </c>
      <c r="Q2409" t="s">
        <v>326</v>
      </c>
      <c r="R2409" t="s">
        <v>56</v>
      </c>
      <c r="S2409" t="s">
        <v>327</v>
      </c>
      <c r="T2409">
        <v>21</v>
      </c>
      <c r="U2409" t="s">
        <v>57</v>
      </c>
      <c r="V2409">
        <v>21320</v>
      </c>
      <c r="W2409">
        <v>64.709999999999994</v>
      </c>
      <c r="X2409">
        <v>7.66</v>
      </c>
      <c r="Y2409">
        <v>0</v>
      </c>
      <c r="Z2409">
        <v>-49.25</v>
      </c>
      <c r="AA2409">
        <v>23.13</v>
      </c>
      <c r="AB2409">
        <v>4</v>
      </c>
      <c r="AC2409">
        <v>59.4</v>
      </c>
      <c r="AD2409">
        <v>59.4</v>
      </c>
      <c r="AE2409" t="s">
        <v>10107</v>
      </c>
      <c r="AF2409" t="s">
        <v>7507</v>
      </c>
      <c r="AG2409" t="s">
        <v>7507</v>
      </c>
      <c r="AH2409" t="s">
        <v>7508</v>
      </c>
      <c r="AI2409" t="s">
        <v>7509</v>
      </c>
      <c r="AJ2409">
        <v>40</v>
      </c>
      <c r="AK2409" t="s">
        <v>57</v>
      </c>
      <c r="AL2409">
        <v>40260</v>
      </c>
      <c r="AM2409" t="s">
        <v>55</v>
      </c>
      <c r="AN2409" t="s">
        <v>55</v>
      </c>
      <c r="AO2409" t="s">
        <v>55</v>
      </c>
      <c r="AS2409" t="s">
        <v>343</v>
      </c>
      <c r="AT2409">
        <v>0</v>
      </c>
      <c r="AU2409">
        <v>0</v>
      </c>
      <c r="AV2409">
        <v>0</v>
      </c>
      <c r="BB2409">
        <v>0</v>
      </c>
      <c r="BC2409">
        <v>0</v>
      </c>
      <c r="BD2409" t="s">
        <v>60</v>
      </c>
      <c r="BE2409" s="5" t="s">
        <v>5226</v>
      </c>
      <c r="BF2409">
        <v>634353938</v>
      </c>
      <c r="BH2409" t="s">
        <v>323</v>
      </c>
      <c r="BI2409" t="s">
        <v>320</v>
      </c>
      <c r="BJ2409">
        <v>0.42638888888888887</v>
      </c>
      <c r="BK2409">
        <v>56.4</v>
      </c>
      <c r="BL2409">
        <v>6.68</v>
      </c>
      <c r="BM2409">
        <v>0</v>
      </c>
      <c r="BN2409">
        <v>-42.92</v>
      </c>
      <c r="BO2409">
        <v>20.16</v>
      </c>
      <c r="BP2409" t="s">
        <v>60</v>
      </c>
      <c r="BQ2409">
        <v>1.1474074329999999</v>
      </c>
      <c r="BR2409" t="s">
        <v>61</v>
      </c>
    </row>
    <row r="2410" spans="1:70" x14ac:dyDescent="0.2">
      <c r="A2410" s="19">
        <f t="shared" si="88"/>
        <v>4.7799999999999994</v>
      </c>
      <c r="B2410" s="20">
        <v>3752</v>
      </c>
      <c r="D2410" s="2" t="s">
        <v>1381</v>
      </c>
      <c r="E2410" s="2" t="str">
        <f t="shared" si="87"/>
        <v>ST</v>
      </c>
      <c r="F2410">
        <v>200720433</v>
      </c>
      <c r="G2410">
        <v>202606</v>
      </c>
      <c r="H2410" t="s">
        <v>52</v>
      </c>
      <c r="I2410" t="s">
        <v>321</v>
      </c>
      <c r="J2410" t="s">
        <v>322</v>
      </c>
      <c r="K2410" t="s">
        <v>54</v>
      </c>
      <c r="L2410" s="5">
        <v>46332</v>
      </c>
      <c r="M2410" s="5">
        <v>46362</v>
      </c>
      <c r="N2410" s="21">
        <v>872940457319</v>
      </c>
      <c r="P2410" t="s">
        <v>326</v>
      </c>
      <c r="Q2410" t="s">
        <v>326</v>
      </c>
      <c r="R2410" t="s">
        <v>56</v>
      </c>
      <c r="S2410" t="s">
        <v>327</v>
      </c>
      <c r="T2410">
        <v>21</v>
      </c>
      <c r="U2410" t="s">
        <v>57</v>
      </c>
      <c r="V2410">
        <v>21320</v>
      </c>
      <c r="W2410">
        <v>23.1</v>
      </c>
      <c r="X2410">
        <v>2.74</v>
      </c>
      <c r="Y2410">
        <v>0</v>
      </c>
      <c r="Z2410">
        <v>-17.579999999999998</v>
      </c>
      <c r="AA2410">
        <v>8.26</v>
      </c>
      <c r="AB2410">
        <v>1</v>
      </c>
      <c r="AC2410">
        <v>2.2000000000000002</v>
      </c>
      <c r="AD2410">
        <v>2.2000000000000002</v>
      </c>
      <c r="AE2410" t="s">
        <v>10108</v>
      </c>
      <c r="AF2410" t="s">
        <v>4619</v>
      </c>
      <c r="AG2410" t="s">
        <v>4619</v>
      </c>
      <c r="AH2410" t="s">
        <v>4620</v>
      </c>
      <c r="AI2410" t="s">
        <v>369</v>
      </c>
      <c r="AJ2410">
        <v>13</v>
      </c>
      <c r="AK2410" t="s">
        <v>57</v>
      </c>
      <c r="AL2410">
        <v>13008</v>
      </c>
      <c r="AM2410" t="s">
        <v>55</v>
      </c>
      <c r="AN2410" t="s">
        <v>55</v>
      </c>
      <c r="AO2410" t="s">
        <v>55</v>
      </c>
      <c r="AS2410" t="s">
        <v>343</v>
      </c>
      <c r="AT2410">
        <v>0</v>
      </c>
      <c r="AU2410">
        <v>0</v>
      </c>
      <c r="AV2410">
        <v>0</v>
      </c>
      <c r="BB2410">
        <v>0</v>
      </c>
      <c r="BC2410">
        <v>0</v>
      </c>
      <c r="BD2410" t="s">
        <v>60</v>
      </c>
      <c r="BE2410" s="5" t="s">
        <v>3831</v>
      </c>
      <c r="BF2410">
        <v>634343823</v>
      </c>
      <c r="BH2410" t="s">
        <v>323</v>
      </c>
      <c r="BI2410" t="s">
        <v>320</v>
      </c>
      <c r="BJ2410">
        <v>0.49930555555555556</v>
      </c>
      <c r="BK2410">
        <v>20</v>
      </c>
      <c r="BL2410">
        <v>2.37</v>
      </c>
      <c r="BM2410">
        <v>0</v>
      </c>
      <c r="BN2410">
        <v>-15.22</v>
      </c>
      <c r="BO2410">
        <v>7.15</v>
      </c>
      <c r="BP2410" t="s">
        <v>60</v>
      </c>
      <c r="BQ2410">
        <v>1.1549344580000001</v>
      </c>
      <c r="BR2410" t="s">
        <v>61</v>
      </c>
    </row>
    <row r="2411" spans="1:70" x14ac:dyDescent="0.2">
      <c r="A2411" s="19">
        <f t="shared" si="88"/>
        <v>9.8000000000000007</v>
      </c>
      <c r="B2411" s="20">
        <v>3752</v>
      </c>
      <c r="D2411" s="2" t="s">
        <v>1381</v>
      </c>
      <c r="E2411" s="2" t="str">
        <f t="shared" si="87"/>
        <v>ST</v>
      </c>
      <c r="F2411">
        <v>200720433</v>
      </c>
      <c r="G2411">
        <v>202606</v>
      </c>
      <c r="H2411" t="s">
        <v>52</v>
      </c>
      <c r="I2411" t="s">
        <v>321</v>
      </c>
      <c r="J2411" t="s">
        <v>322</v>
      </c>
      <c r="K2411" t="s">
        <v>54</v>
      </c>
      <c r="L2411" s="5" t="s">
        <v>3826</v>
      </c>
      <c r="M2411" s="5" t="s">
        <v>3831</v>
      </c>
      <c r="N2411" s="21">
        <v>873246438710</v>
      </c>
      <c r="P2411" t="s">
        <v>326</v>
      </c>
      <c r="Q2411" t="s">
        <v>326</v>
      </c>
      <c r="R2411" t="s">
        <v>56</v>
      </c>
      <c r="S2411" t="s">
        <v>327</v>
      </c>
      <c r="T2411">
        <v>21</v>
      </c>
      <c r="U2411" t="s">
        <v>57</v>
      </c>
      <c r="V2411">
        <v>21320</v>
      </c>
      <c r="W2411">
        <v>47.56</v>
      </c>
      <c r="X2411">
        <v>5.64</v>
      </c>
      <c r="Y2411">
        <v>0</v>
      </c>
      <c r="Z2411">
        <v>-36.19</v>
      </c>
      <c r="AA2411">
        <v>17.010000000000002</v>
      </c>
      <c r="AB2411">
        <v>2</v>
      </c>
      <c r="AC2411">
        <v>34.32</v>
      </c>
      <c r="AD2411">
        <v>34.32</v>
      </c>
      <c r="AE2411" t="s">
        <v>10109</v>
      </c>
      <c r="AF2411" t="s">
        <v>7510</v>
      </c>
      <c r="AG2411" t="s">
        <v>7510</v>
      </c>
      <c r="AH2411" t="s">
        <v>7511</v>
      </c>
      <c r="AI2411" t="s">
        <v>404</v>
      </c>
      <c r="AJ2411">
        <v>75</v>
      </c>
      <c r="AK2411" t="s">
        <v>57</v>
      </c>
      <c r="AL2411">
        <v>75007</v>
      </c>
      <c r="AM2411" t="s">
        <v>55</v>
      </c>
      <c r="AN2411" t="s">
        <v>55</v>
      </c>
      <c r="AO2411" t="s">
        <v>55</v>
      </c>
      <c r="AS2411" t="s">
        <v>343</v>
      </c>
      <c r="AT2411">
        <v>26</v>
      </c>
      <c r="AU2411">
        <v>41</v>
      </c>
      <c r="AV2411">
        <v>31</v>
      </c>
      <c r="BB2411">
        <v>0</v>
      </c>
      <c r="BC2411">
        <v>0</v>
      </c>
      <c r="BD2411" t="s">
        <v>60</v>
      </c>
      <c r="BE2411" s="5" t="s">
        <v>5226</v>
      </c>
      <c r="BF2411">
        <v>634353938</v>
      </c>
      <c r="BH2411" t="s">
        <v>323</v>
      </c>
      <c r="BI2411" t="s">
        <v>320</v>
      </c>
      <c r="BJ2411">
        <v>0.52013888888888893</v>
      </c>
      <c r="BK2411">
        <v>41</v>
      </c>
      <c r="BL2411">
        <v>4.8600000000000003</v>
      </c>
      <c r="BM2411">
        <v>0</v>
      </c>
      <c r="BN2411">
        <v>-31.2</v>
      </c>
      <c r="BO2411">
        <v>14.66</v>
      </c>
      <c r="BP2411" t="s">
        <v>60</v>
      </c>
      <c r="BQ2411">
        <v>1.1600389769999999</v>
      </c>
      <c r="BR2411" t="s">
        <v>61</v>
      </c>
    </row>
    <row r="2412" spans="1:70" x14ac:dyDescent="0.2">
      <c r="A2412" s="19">
        <f t="shared" si="88"/>
        <v>17.169999999999995</v>
      </c>
      <c r="B2412" s="20">
        <v>3752</v>
      </c>
      <c r="D2412" s="2" t="s">
        <v>1381</v>
      </c>
      <c r="E2412" s="2" t="str">
        <f t="shared" si="87"/>
        <v>ST</v>
      </c>
      <c r="F2412">
        <v>200720433</v>
      </c>
      <c r="G2412">
        <v>202606</v>
      </c>
      <c r="H2412" t="s">
        <v>52</v>
      </c>
      <c r="I2412" t="s">
        <v>321</v>
      </c>
      <c r="J2412" t="s">
        <v>322</v>
      </c>
      <c r="K2412" t="s">
        <v>54</v>
      </c>
      <c r="L2412" s="5" t="s">
        <v>3826</v>
      </c>
      <c r="M2412" s="5" t="s">
        <v>5222</v>
      </c>
      <c r="N2412" s="21">
        <v>873249478296</v>
      </c>
      <c r="P2412" t="s">
        <v>326</v>
      </c>
      <c r="Q2412" t="s">
        <v>326</v>
      </c>
      <c r="R2412" t="s">
        <v>56</v>
      </c>
      <c r="S2412" t="s">
        <v>327</v>
      </c>
      <c r="T2412">
        <v>21</v>
      </c>
      <c r="U2412" t="s">
        <v>57</v>
      </c>
      <c r="V2412">
        <v>21320</v>
      </c>
      <c r="W2412">
        <v>83.29</v>
      </c>
      <c r="X2412">
        <v>9.8699999999999992</v>
      </c>
      <c r="Y2412">
        <v>0</v>
      </c>
      <c r="Z2412">
        <v>-63.37</v>
      </c>
      <c r="AA2412">
        <v>29.79</v>
      </c>
      <c r="AB2412">
        <v>3</v>
      </c>
      <c r="AC2412">
        <v>81.62</v>
      </c>
      <c r="AD2412">
        <v>81.62</v>
      </c>
      <c r="AE2412" t="s">
        <v>10110</v>
      </c>
      <c r="AF2412" t="s">
        <v>468</v>
      </c>
      <c r="AG2412" t="s">
        <v>468</v>
      </c>
      <c r="AH2412" t="s">
        <v>7512</v>
      </c>
      <c r="AI2412" t="s">
        <v>7513</v>
      </c>
      <c r="AJ2412">
        <v>62</v>
      </c>
      <c r="AK2412" t="s">
        <v>57</v>
      </c>
      <c r="AL2412">
        <v>62610</v>
      </c>
      <c r="AM2412" t="s">
        <v>55</v>
      </c>
      <c r="AN2412" t="s">
        <v>55</v>
      </c>
      <c r="AO2412" t="s">
        <v>55</v>
      </c>
      <c r="AS2412" t="s">
        <v>343</v>
      </c>
      <c r="AT2412">
        <v>30</v>
      </c>
      <c r="AU2412">
        <v>31</v>
      </c>
      <c r="AV2412">
        <v>39</v>
      </c>
      <c r="BB2412">
        <v>0</v>
      </c>
      <c r="BC2412">
        <v>0</v>
      </c>
      <c r="BD2412" t="s">
        <v>60</v>
      </c>
      <c r="BE2412" s="5" t="s">
        <v>5226</v>
      </c>
      <c r="BF2412">
        <v>634353938</v>
      </c>
      <c r="BH2412" t="s">
        <v>323</v>
      </c>
      <c r="BI2412" t="s">
        <v>320</v>
      </c>
      <c r="BJ2412">
        <v>0.64444444444444449</v>
      </c>
      <c r="BK2412">
        <v>71.8</v>
      </c>
      <c r="BL2412">
        <v>8.51</v>
      </c>
      <c r="BM2412">
        <v>0</v>
      </c>
      <c r="BN2412">
        <v>-54.63</v>
      </c>
      <c r="BO2412">
        <v>25.68</v>
      </c>
      <c r="BP2412" t="s">
        <v>60</v>
      </c>
      <c r="BQ2412">
        <v>1.1600389769999999</v>
      </c>
      <c r="BR2412" t="s">
        <v>61</v>
      </c>
    </row>
    <row r="2413" spans="1:70" x14ac:dyDescent="0.2">
      <c r="A2413" s="19">
        <f t="shared" si="88"/>
        <v>31.689999999999998</v>
      </c>
      <c r="B2413" s="20">
        <v>3752</v>
      </c>
      <c r="D2413" s="2" t="s">
        <v>1381</v>
      </c>
      <c r="E2413" s="2" t="str">
        <f t="shared" si="87"/>
        <v>ST</v>
      </c>
      <c r="F2413">
        <v>200720433</v>
      </c>
      <c r="G2413">
        <v>202606</v>
      </c>
      <c r="H2413" t="s">
        <v>52</v>
      </c>
      <c r="I2413" t="s">
        <v>321</v>
      </c>
      <c r="J2413" t="s">
        <v>322</v>
      </c>
      <c r="K2413" t="s">
        <v>54</v>
      </c>
      <c r="L2413" s="5" t="s">
        <v>5681</v>
      </c>
      <c r="M2413" s="5" t="s">
        <v>5682</v>
      </c>
      <c r="N2413" s="21">
        <v>873490106339</v>
      </c>
      <c r="P2413" t="s">
        <v>326</v>
      </c>
      <c r="Q2413" t="s">
        <v>326</v>
      </c>
      <c r="R2413" t="s">
        <v>56</v>
      </c>
      <c r="S2413" t="s">
        <v>327</v>
      </c>
      <c r="T2413">
        <v>21</v>
      </c>
      <c r="U2413" t="s">
        <v>57</v>
      </c>
      <c r="V2413">
        <v>21320</v>
      </c>
      <c r="W2413">
        <v>151.78</v>
      </c>
      <c r="X2413">
        <v>17.98</v>
      </c>
      <c r="Y2413">
        <v>0</v>
      </c>
      <c r="Z2413">
        <v>-115.5</v>
      </c>
      <c r="AA2413">
        <v>54.26</v>
      </c>
      <c r="AB2413">
        <v>15</v>
      </c>
      <c r="AC2413">
        <v>170.5</v>
      </c>
      <c r="AD2413">
        <v>170.5</v>
      </c>
      <c r="AE2413" t="s">
        <v>10111</v>
      </c>
      <c r="AF2413" t="s">
        <v>7514</v>
      </c>
      <c r="AG2413" t="s">
        <v>7514</v>
      </c>
      <c r="AH2413" t="s">
        <v>7515</v>
      </c>
      <c r="AI2413" t="s">
        <v>7516</v>
      </c>
      <c r="AJ2413">
        <v>91</v>
      </c>
      <c r="AK2413" t="s">
        <v>57</v>
      </c>
      <c r="AL2413">
        <v>91700</v>
      </c>
      <c r="AM2413" t="s">
        <v>55</v>
      </c>
      <c r="AN2413" t="s">
        <v>55</v>
      </c>
      <c r="AO2413" t="s">
        <v>55</v>
      </c>
      <c r="AS2413" t="s">
        <v>343</v>
      </c>
      <c r="AT2413">
        <v>19</v>
      </c>
      <c r="AU2413">
        <v>20</v>
      </c>
      <c r="AV2413">
        <v>29</v>
      </c>
      <c r="BB2413">
        <v>0</v>
      </c>
      <c r="BC2413">
        <v>0</v>
      </c>
      <c r="BD2413" t="s">
        <v>60</v>
      </c>
      <c r="BE2413" s="5" t="s">
        <v>5226</v>
      </c>
      <c r="BF2413">
        <v>634353938</v>
      </c>
      <c r="BH2413" t="s">
        <v>323</v>
      </c>
      <c r="BI2413" t="s">
        <v>320</v>
      </c>
      <c r="BJ2413">
        <v>0.35625000000000001</v>
      </c>
      <c r="BK2413">
        <v>132.6</v>
      </c>
      <c r="BL2413">
        <v>15.71</v>
      </c>
      <c r="BM2413">
        <v>0</v>
      </c>
      <c r="BN2413">
        <v>-100.91</v>
      </c>
      <c r="BO2413">
        <v>47.4</v>
      </c>
      <c r="BP2413" t="s">
        <v>60</v>
      </c>
      <c r="BQ2413">
        <v>1.1446231330000001</v>
      </c>
      <c r="BR2413" t="s">
        <v>61</v>
      </c>
    </row>
    <row r="2414" spans="1:70" x14ac:dyDescent="0.2">
      <c r="A2414" s="19">
        <f t="shared" si="88"/>
        <v>9.8000000000000007</v>
      </c>
      <c r="B2414" s="20">
        <v>3752</v>
      </c>
      <c r="D2414" s="2" t="s">
        <v>1381</v>
      </c>
      <c r="E2414" s="2" t="str">
        <f t="shared" si="87"/>
        <v>ST</v>
      </c>
      <c r="F2414">
        <v>200720433</v>
      </c>
      <c r="G2414">
        <v>202606</v>
      </c>
      <c r="H2414" t="s">
        <v>52</v>
      </c>
      <c r="I2414" t="s">
        <v>321</v>
      </c>
      <c r="J2414" t="s">
        <v>322</v>
      </c>
      <c r="K2414" t="s">
        <v>54</v>
      </c>
      <c r="L2414" s="5" t="s">
        <v>5697</v>
      </c>
      <c r="M2414" s="5" t="s">
        <v>5681</v>
      </c>
      <c r="N2414" s="21">
        <v>873432642235</v>
      </c>
      <c r="P2414" t="s">
        <v>326</v>
      </c>
      <c r="Q2414" t="s">
        <v>326</v>
      </c>
      <c r="R2414" t="s">
        <v>56</v>
      </c>
      <c r="S2414" t="s">
        <v>327</v>
      </c>
      <c r="T2414">
        <v>21</v>
      </c>
      <c r="U2414" t="s">
        <v>57</v>
      </c>
      <c r="V2414">
        <v>21320</v>
      </c>
      <c r="W2414">
        <v>47.04</v>
      </c>
      <c r="X2414">
        <v>5.58</v>
      </c>
      <c r="Y2414">
        <v>0</v>
      </c>
      <c r="Z2414">
        <v>-35.799999999999997</v>
      </c>
      <c r="AA2414">
        <v>16.82</v>
      </c>
      <c r="AB2414">
        <v>2</v>
      </c>
      <c r="AC2414">
        <v>34.76</v>
      </c>
      <c r="AD2414">
        <v>34.76</v>
      </c>
      <c r="AE2414" t="s">
        <v>10112</v>
      </c>
      <c r="AF2414" t="s">
        <v>451</v>
      </c>
      <c r="AG2414" t="s">
        <v>451</v>
      </c>
      <c r="AH2414" t="s">
        <v>7517</v>
      </c>
      <c r="AI2414" t="s">
        <v>7518</v>
      </c>
      <c r="AJ2414">
        <v>37</v>
      </c>
      <c r="AK2414" t="s">
        <v>57</v>
      </c>
      <c r="AL2414">
        <v>37000</v>
      </c>
      <c r="AM2414" t="s">
        <v>55</v>
      </c>
      <c r="AN2414" t="s">
        <v>55</v>
      </c>
      <c r="AO2414" t="s">
        <v>55</v>
      </c>
      <c r="AS2414" t="s">
        <v>343</v>
      </c>
      <c r="AT2414">
        <v>30</v>
      </c>
      <c r="AU2414">
        <v>31</v>
      </c>
      <c r="AV2414">
        <v>40</v>
      </c>
      <c r="BB2414">
        <v>0</v>
      </c>
      <c r="BC2414">
        <v>0</v>
      </c>
      <c r="BD2414" t="s">
        <v>60</v>
      </c>
      <c r="BE2414" s="5" t="s">
        <v>5226</v>
      </c>
      <c r="BF2414">
        <v>634353938</v>
      </c>
      <c r="BH2414" t="s">
        <v>323</v>
      </c>
      <c r="BI2414" t="s">
        <v>320</v>
      </c>
      <c r="BJ2414">
        <v>0.40694444444444444</v>
      </c>
      <c r="BK2414">
        <v>41</v>
      </c>
      <c r="BL2414">
        <v>4.8600000000000003</v>
      </c>
      <c r="BM2414">
        <v>0</v>
      </c>
      <c r="BN2414">
        <v>-31.2</v>
      </c>
      <c r="BO2414">
        <v>14.66</v>
      </c>
      <c r="BP2414" t="s">
        <v>60</v>
      </c>
      <c r="BQ2414">
        <v>1.1474074329999999</v>
      </c>
      <c r="BR2414" t="s">
        <v>61</v>
      </c>
    </row>
    <row r="2415" spans="1:70" x14ac:dyDescent="0.2">
      <c r="A2415" s="19">
        <f t="shared" si="88"/>
        <v>13.479999999999997</v>
      </c>
      <c r="B2415" s="20">
        <v>3752</v>
      </c>
      <c r="D2415" s="2" t="s">
        <v>1381</v>
      </c>
      <c r="E2415" s="2" t="str">
        <f t="shared" si="87"/>
        <v>ST</v>
      </c>
      <c r="F2415">
        <v>200720433</v>
      </c>
      <c r="G2415">
        <v>202606</v>
      </c>
      <c r="H2415" t="s">
        <v>52</v>
      </c>
      <c r="I2415" t="s">
        <v>321</v>
      </c>
      <c r="J2415" t="s">
        <v>322</v>
      </c>
      <c r="K2415" t="s">
        <v>54</v>
      </c>
      <c r="L2415" s="5" t="s">
        <v>3826</v>
      </c>
      <c r="M2415" s="5" t="s">
        <v>5222</v>
      </c>
      <c r="N2415" s="21">
        <v>873244785342</v>
      </c>
      <c r="P2415" t="s">
        <v>326</v>
      </c>
      <c r="Q2415" t="s">
        <v>326</v>
      </c>
      <c r="R2415" t="s">
        <v>56</v>
      </c>
      <c r="S2415" t="s">
        <v>327</v>
      </c>
      <c r="T2415">
        <v>21</v>
      </c>
      <c r="U2415" t="s">
        <v>57</v>
      </c>
      <c r="V2415">
        <v>21320</v>
      </c>
      <c r="W2415">
        <v>65.430000000000007</v>
      </c>
      <c r="X2415">
        <v>7.75</v>
      </c>
      <c r="Y2415">
        <v>0</v>
      </c>
      <c r="Z2415">
        <v>-49.79</v>
      </c>
      <c r="AA2415">
        <v>23.39</v>
      </c>
      <c r="AB2415">
        <v>4</v>
      </c>
      <c r="AC2415">
        <v>59.4</v>
      </c>
      <c r="AD2415">
        <v>59.4</v>
      </c>
      <c r="AE2415" t="s">
        <v>8789</v>
      </c>
      <c r="AF2415" t="s">
        <v>7519</v>
      </c>
      <c r="AG2415" t="s">
        <v>7519</v>
      </c>
      <c r="AH2415" t="s">
        <v>7367</v>
      </c>
      <c r="AI2415" t="s">
        <v>7520</v>
      </c>
      <c r="AJ2415">
        <v>86</v>
      </c>
      <c r="AK2415" t="s">
        <v>57</v>
      </c>
      <c r="AL2415">
        <v>86110</v>
      </c>
      <c r="AM2415" t="s">
        <v>55</v>
      </c>
      <c r="AN2415" t="s">
        <v>55</v>
      </c>
      <c r="AO2415" t="s">
        <v>55</v>
      </c>
      <c r="AS2415" t="s">
        <v>343</v>
      </c>
      <c r="AT2415">
        <v>0</v>
      </c>
      <c r="AU2415">
        <v>0</v>
      </c>
      <c r="AV2415">
        <v>0</v>
      </c>
      <c r="BB2415">
        <v>0</v>
      </c>
      <c r="BC2415">
        <v>0</v>
      </c>
      <c r="BD2415" t="s">
        <v>60</v>
      </c>
      <c r="BE2415" s="5" t="s">
        <v>5226</v>
      </c>
      <c r="BF2415">
        <v>634353938</v>
      </c>
      <c r="BH2415" t="s">
        <v>323</v>
      </c>
      <c r="BI2415" t="s">
        <v>320</v>
      </c>
      <c r="BJ2415">
        <v>0.42291666666666666</v>
      </c>
      <c r="BK2415">
        <v>56.4</v>
      </c>
      <c r="BL2415">
        <v>6.68</v>
      </c>
      <c r="BM2415">
        <v>0</v>
      </c>
      <c r="BN2415">
        <v>-42.92</v>
      </c>
      <c r="BO2415">
        <v>20.16</v>
      </c>
      <c r="BP2415" t="s">
        <v>60</v>
      </c>
      <c r="BQ2415">
        <v>1.1600389769999999</v>
      </c>
      <c r="BR2415" t="s">
        <v>61</v>
      </c>
    </row>
    <row r="2416" spans="1:70" x14ac:dyDescent="0.2">
      <c r="A2416" s="19">
        <f t="shared" si="88"/>
        <v>9.1300000000000026</v>
      </c>
      <c r="B2416" s="20">
        <v>3752</v>
      </c>
      <c r="D2416" s="2" t="s">
        <v>1381</v>
      </c>
      <c r="E2416" s="2" t="str">
        <f t="shared" si="87"/>
        <v>ST</v>
      </c>
      <c r="F2416">
        <v>200720433</v>
      </c>
      <c r="G2416">
        <v>202606</v>
      </c>
      <c r="H2416" t="s">
        <v>52</v>
      </c>
      <c r="I2416" t="s">
        <v>321</v>
      </c>
      <c r="J2416" t="s">
        <v>322</v>
      </c>
      <c r="K2416" t="s">
        <v>54</v>
      </c>
      <c r="L2416" s="5" t="s">
        <v>3826</v>
      </c>
      <c r="M2416" s="5" t="s">
        <v>5222</v>
      </c>
      <c r="N2416" s="21">
        <v>873248761796</v>
      </c>
      <c r="P2416" t="s">
        <v>326</v>
      </c>
      <c r="Q2416" t="s">
        <v>326</v>
      </c>
      <c r="R2416" t="s">
        <v>56</v>
      </c>
      <c r="S2416" t="s">
        <v>327</v>
      </c>
      <c r="T2416">
        <v>21</v>
      </c>
      <c r="U2416" t="s">
        <v>57</v>
      </c>
      <c r="V2416">
        <v>21320</v>
      </c>
      <c r="W2416">
        <v>44.31</v>
      </c>
      <c r="X2416">
        <v>5.25</v>
      </c>
      <c r="Y2416">
        <v>0</v>
      </c>
      <c r="Z2416">
        <v>-33.72</v>
      </c>
      <c r="AA2416">
        <v>15.85</v>
      </c>
      <c r="AB2416">
        <v>2</v>
      </c>
      <c r="AC2416">
        <v>30.8</v>
      </c>
      <c r="AD2416">
        <v>30.8</v>
      </c>
      <c r="AE2416" t="s">
        <v>10113</v>
      </c>
      <c r="AF2416" t="s">
        <v>7521</v>
      </c>
      <c r="AG2416" t="s">
        <v>7521</v>
      </c>
      <c r="AH2416" t="s">
        <v>7522</v>
      </c>
      <c r="AI2416" t="s">
        <v>420</v>
      </c>
      <c r="AJ2416">
        <v>80</v>
      </c>
      <c r="AK2416" t="s">
        <v>57</v>
      </c>
      <c r="AL2416">
        <v>80000</v>
      </c>
      <c r="AM2416" t="s">
        <v>55</v>
      </c>
      <c r="AN2416" t="s">
        <v>55</v>
      </c>
      <c r="AO2416" t="s">
        <v>55</v>
      </c>
      <c r="AS2416" t="s">
        <v>343</v>
      </c>
      <c r="AT2416">
        <v>0</v>
      </c>
      <c r="AU2416">
        <v>0</v>
      </c>
      <c r="AV2416">
        <v>0</v>
      </c>
      <c r="BB2416">
        <v>0</v>
      </c>
      <c r="BC2416">
        <v>0</v>
      </c>
      <c r="BD2416" t="s">
        <v>60</v>
      </c>
      <c r="BE2416" s="5" t="s">
        <v>5226</v>
      </c>
      <c r="BF2416">
        <v>634353938</v>
      </c>
      <c r="BH2416" t="s">
        <v>323</v>
      </c>
      <c r="BI2416" t="s">
        <v>320</v>
      </c>
      <c r="BJ2416">
        <v>0.62291666666666667</v>
      </c>
      <c r="BK2416">
        <v>38.200000000000003</v>
      </c>
      <c r="BL2416">
        <v>4.53</v>
      </c>
      <c r="BM2416">
        <v>0</v>
      </c>
      <c r="BN2416">
        <v>-29.07</v>
      </c>
      <c r="BO2416">
        <v>13.66</v>
      </c>
      <c r="BP2416" t="s">
        <v>60</v>
      </c>
      <c r="BQ2416">
        <v>1.1600389769999999</v>
      </c>
      <c r="BR2416" t="s">
        <v>61</v>
      </c>
    </row>
    <row r="2417" spans="1:70" x14ac:dyDescent="0.2">
      <c r="A2417" s="19">
        <f t="shared" si="88"/>
        <v>20.840000000000003</v>
      </c>
      <c r="B2417" s="20">
        <v>3752</v>
      </c>
      <c r="D2417" s="2" t="s">
        <v>1381</v>
      </c>
      <c r="E2417" s="2" t="str">
        <f t="shared" si="87"/>
        <v>ST</v>
      </c>
      <c r="F2417">
        <v>200720433</v>
      </c>
      <c r="G2417">
        <v>202606</v>
      </c>
      <c r="H2417" t="s">
        <v>52</v>
      </c>
      <c r="I2417" t="s">
        <v>321</v>
      </c>
      <c r="J2417" t="s">
        <v>322</v>
      </c>
      <c r="K2417" t="s">
        <v>54</v>
      </c>
      <c r="L2417" s="5" t="s">
        <v>3826</v>
      </c>
      <c r="M2417" s="5" t="s">
        <v>5222</v>
      </c>
      <c r="N2417" s="21">
        <v>873195093681</v>
      </c>
      <c r="P2417" t="s">
        <v>326</v>
      </c>
      <c r="Q2417" t="s">
        <v>326</v>
      </c>
      <c r="R2417" t="s">
        <v>56</v>
      </c>
      <c r="S2417" t="s">
        <v>327</v>
      </c>
      <c r="T2417">
        <v>21</v>
      </c>
      <c r="U2417" t="s">
        <v>57</v>
      </c>
      <c r="V2417">
        <v>21320</v>
      </c>
      <c r="W2417">
        <v>101.16</v>
      </c>
      <c r="X2417">
        <v>11.99</v>
      </c>
      <c r="Y2417">
        <v>0</v>
      </c>
      <c r="Z2417">
        <v>-76.98</v>
      </c>
      <c r="AA2417">
        <v>36.17</v>
      </c>
      <c r="AB2417">
        <v>8</v>
      </c>
      <c r="AC2417">
        <v>105.82</v>
      </c>
      <c r="AD2417">
        <v>105.82</v>
      </c>
      <c r="AE2417" t="s">
        <v>10114</v>
      </c>
      <c r="AF2417" t="s">
        <v>7523</v>
      </c>
      <c r="AG2417" t="s">
        <v>7523</v>
      </c>
      <c r="AH2417" t="s">
        <v>7524</v>
      </c>
      <c r="AI2417" t="s">
        <v>3936</v>
      </c>
      <c r="AJ2417">
        <v>13</v>
      </c>
      <c r="AK2417" t="s">
        <v>57</v>
      </c>
      <c r="AL2417">
        <v>13600</v>
      </c>
      <c r="AM2417" t="s">
        <v>55</v>
      </c>
      <c r="AN2417" t="s">
        <v>55</v>
      </c>
      <c r="AO2417" t="s">
        <v>55</v>
      </c>
      <c r="AS2417" t="s">
        <v>343</v>
      </c>
      <c r="AT2417">
        <v>30</v>
      </c>
      <c r="AU2417">
        <v>31</v>
      </c>
      <c r="AV2417">
        <v>39</v>
      </c>
      <c r="BB2417">
        <v>0</v>
      </c>
      <c r="BC2417">
        <v>0</v>
      </c>
      <c r="BD2417" t="s">
        <v>60</v>
      </c>
      <c r="BE2417" s="5" t="s">
        <v>5226</v>
      </c>
      <c r="BF2417">
        <v>634353938</v>
      </c>
      <c r="BH2417" t="s">
        <v>323</v>
      </c>
      <c r="BI2417" t="s">
        <v>320</v>
      </c>
      <c r="BJ2417">
        <v>0.50138888888888888</v>
      </c>
      <c r="BK2417">
        <v>87.2</v>
      </c>
      <c r="BL2417">
        <v>10.34</v>
      </c>
      <c r="BM2417">
        <v>0</v>
      </c>
      <c r="BN2417">
        <v>-66.36</v>
      </c>
      <c r="BO2417">
        <v>31.18</v>
      </c>
      <c r="BP2417" t="s">
        <v>60</v>
      </c>
      <c r="BQ2417">
        <v>1.1600389769999999</v>
      </c>
      <c r="BR2417" t="s">
        <v>61</v>
      </c>
    </row>
    <row r="2418" spans="1:70" x14ac:dyDescent="0.2">
      <c r="A2418" s="19">
        <f t="shared" si="88"/>
        <v>10.129999999999995</v>
      </c>
      <c r="B2418" s="20">
        <v>3752</v>
      </c>
      <c r="D2418" s="2" t="s">
        <v>1381</v>
      </c>
      <c r="E2418" s="2" t="str">
        <f t="shared" si="87"/>
        <v>ST</v>
      </c>
      <c r="F2418">
        <v>200720433</v>
      </c>
      <c r="G2418">
        <v>202606</v>
      </c>
      <c r="H2418" t="s">
        <v>52</v>
      </c>
      <c r="I2418" t="s">
        <v>321</v>
      </c>
      <c r="J2418" t="s">
        <v>322</v>
      </c>
      <c r="K2418" t="s">
        <v>54</v>
      </c>
      <c r="L2418" s="5" t="s">
        <v>3826</v>
      </c>
      <c r="M2418" s="5" t="s">
        <v>3831</v>
      </c>
      <c r="N2418" s="21">
        <v>873243600631</v>
      </c>
      <c r="P2418" t="s">
        <v>326</v>
      </c>
      <c r="Q2418" t="s">
        <v>326</v>
      </c>
      <c r="R2418" t="s">
        <v>56</v>
      </c>
      <c r="S2418" t="s">
        <v>327</v>
      </c>
      <c r="T2418">
        <v>21</v>
      </c>
      <c r="U2418" t="s">
        <v>57</v>
      </c>
      <c r="V2418">
        <v>21320</v>
      </c>
      <c r="W2418">
        <v>49.19</v>
      </c>
      <c r="X2418">
        <v>5.83</v>
      </c>
      <c r="Y2418">
        <v>0</v>
      </c>
      <c r="Z2418">
        <v>-37.43</v>
      </c>
      <c r="AA2418">
        <v>17.59</v>
      </c>
      <c r="AB2418">
        <v>3</v>
      </c>
      <c r="AC2418">
        <v>36.520000000000003</v>
      </c>
      <c r="AD2418">
        <v>36.520000000000003</v>
      </c>
      <c r="AE2418" t="s">
        <v>10115</v>
      </c>
      <c r="AF2418" t="s">
        <v>7525</v>
      </c>
      <c r="AG2418" t="s">
        <v>7525</v>
      </c>
      <c r="AH2418" t="s">
        <v>7526</v>
      </c>
      <c r="AI2418" t="s">
        <v>565</v>
      </c>
      <c r="AJ2418">
        <v>75</v>
      </c>
      <c r="AK2418" t="s">
        <v>57</v>
      </c>
      <c r="AL2418">
        <v>75003</v>
      </c>
      <c r="AM2418" t="s">
        <v>55</v>
      </c>
      <c r="AN2418" t="s">
        <v>55</v>
      </c>
      <c r="AO2418" t="s">
        <v>55</v>
      </c>
      <c r="AS2418" t="s">
        <v>343</v>
      </c>
      <c r="AT2418">
        <v>30</v>
      </c>
      <c r="AU2418">
        <v>39</v>
      </c>
      <c r="AV2418">
        <v>31</v>
      </c>
      <c r="BB2418">
        <v>0</v>
      </c>
      <c r="BC2418">
        <v>0</v>
      </c>
      <c r="BD2418" t="s">
        <v>60</v>
      </c>
      <c r="BE2418" s="5" t="s">
        <v>5226</v>
      </c>
      <c r="BF2418">
        <v>634353938</v>
      </c>
      <c r="BH2418" t="s">
        <v>323</v>
      </c>
      <c r="BI2418" t="s">
        <v>320</v>
      </c>
      <c r="BJ2418">
        <v>0.53819444444444442</v>
      </c>
      <c r="BK2418">
        <v>42.4</v>
      </c>
      <c r="BL2418">
        <v>5.03</v>
      </c>
      <c r="BM2418">
        <v>0</v>
      </c>
      <c r="BN2418">
        <v>-32.270000000000003</v>
      </c>
      <c r="BO2418">
        <v>15.16</v>
      </c>
      <c r="BP2418" t="s">
        <v>60</v>
      </c>
      <c r="BQ2418">
        <v>1.1600389769999999</v>
      </c>
      <c r="BR2418" t="s">
        <v>61</v>
      </c>
    </row>
    <row r="2419" spans="1:70" x14ac:dyDescent="0.2">
      <c r="A2419" s="19">
        <f t="shared" si="88"/>
        <v>9.8000000000000007</v>
      </c>
      <c r="B2419" s="20">
        <v>3752</v>
      </c>
      <c r="D2419" s="2" t="s">
        <v>1381</v>
      </c>
      <c r="E2419" s="2" t="str">
        <f t="shared" si="87"/>
        <v>ST</v>
      </c>
      <c r="F2419">
        <v>200720433</v>
      </c>
      <c r="G2419">
        <v>202606</v>
      </c>
      <c r="H2419" t="s">
        <v>52</v>
      </c>
      <c r="I2419" t="s">
        <v>321</v>
      </c>
      <c r="J2419" t="s">
        <v>322</v>
      </c>
      <c r="K2419" t="s">
        <v>54</v>
      </c>
      <c r="L2419" s="5" t="s">
        <v>5697</v>
      </c>
      <c r="M2419" s="5" t="s">
        <v>5682</v>
      </c>
      <c r="N2419" s="21">
        <v>873421452152</v>
      </c>
      <c r="P2419" t="s">
        <v>326</v>
      </c>
      <c r="Q2419" t="s">
        <v>326</v>
      </c>
      <c r="R2419" t="s">
        <v>56</v>
      </c>
      <c r="S2419" t="s">
        <v>327</v>
      </c>
      <c r="T2419">
        <v>21</v>
      </c>
      <c r="U2419" t="s">
        <v>57</v>
      </c>
      <c r="V2419">
        <v>21320</v>
      </c>
      <c r="W2419">
        <v>47.04</v>
      </c>
      <c r="X2419">
        <v>5.58</v>
      </c>
      <c r="Y2419">
        <v>0</v>
      </c>
      <c r="Z2419">
        <v>-35.799999999999997</v>
      </c>
      <c r="AA2419">
        <v>16.82</v>
      </c>
      <c r="AB2419">
        <v>2</v>
      </c>
      <c r="AC2419">
        <v>33.880000000000003</v>
      </c>
      <c r="AD2419">
        <v>33.880000000000003</v>
      </c>
      <c r="AE2419" t="s">
        <v>10116</v>
      </c>
      <c r="AF2419" t="s">
        <v>2185</v>
      </c>
      <c r="AG2419" t="s">
        <v>2185</v>
      </c>
      <c r="AH2419" t="s">
        <v>2186</v>
      </c>
      <c r="AI2419" t="s">
        <v>368</v>
      </c>
      <c r="AJ2419">
        <v>33</v>
      </c>
      <c r="AK2419" t="s">
        <v>57</v>
      </c>
      <c r="AL2419">
        <v>33100</v>
      </c>
      <c r="AM2419" t="s">
        <v>55</v>
      </c>
      <c r="AN2419" t="s">
        <v>55</v>
      </c>
      <c r="AO2419" t="s">
        <v>55</v>
      </c>
      <c r="AS2419" t="s">
        <v>343</v>
      </c>
      <c r="AT2419">
        <v>31</v>
      </c>
      <c r="AU2419">
        <v>32</v>
      </c>
      <c r="AV2419">
        <v>41</v>
      </c>
      <c r="BB2419">
        <v>0</v>
      </c>
      <c r="BC2419">
        <v>0</v>
      </c>
      <c r="BD2419" t="s">
        <v>60</v>
      </c>
      <c r="BE2419" s="5" t="s">
        <v>5226</v>
      </c>
      <c r="BF2419">
        <v>634353938</v>
      </c>
      <c r="BH2419" t="s">
        <v>323</v>
      </c>
      <c r="BI2419" t="s">
        <v>320</v>
      </c>
      <c r="BJ2419">
        <v>0.49861111111111112</v>
      </c>
      <c r="BK2419">
        <v>41</v>
      </c>
      <c r="BL2419">
        <v>4.8600000000000003</v>
      </c>
      <c r="BM2419">
        <v>0</v>
      </c>
      <c r="BN2419">
        <v>-31.2</v>
      </c>
      <c r="BO2419">
        <v>14.66</v>
      </c>
      <c r="BP2419" t="s">
        <v>60</v>
      </c>
      <c r="BQ2419">
        <v>1.1474074329999999</v>
      </c>
      <c r="BR2419" t="s">
        <v>61</v>
      </c>
    </row>
    <row r="2420" spans="1:70" x14ac:dyDescent="0.2">
      <c r="A2420" s="19">
        <f t="shared" si="88"/>
        <v>14.82</v>
      </c>
      <c r="B2420" s="20">
        <v>3752</v>
      </c>
      <c r="D2420" s="2" t="s">
        <v>1381</v>
      </c>
      <c r="E2420" s="2" t="str">
        <f t="shared" si="87"/>
        <v>ST</v>
      </c>
      <c r="F2420">
        <v>200720433</v>
      </c>
      <c r="G2420">
        <v>202606</v>
      </c>
      <c r="H2420" t="s">
        <v>52</v>
      </c>
      <c r="I2420" t="s">
        <v>321</v>
      </c>
      <c r="J2420" t="s">
        <v>322</v>
      </c>
      <c r="K2420" t="s">
        <v>54</v>
      </c>
      <c r="L2420" s="5" t="s">
        <v>5222</v>
      </c>
      <c r="M2420" s="5" t="s">
        <v>5681</v>
      </c>
      <c r="N2420" s="21">
        <v>873192981558</v>
      </c>
      <c r="P2420" t="s">
        <v>326</v>
      </c>
      <c r="Q2420" t="s">
        <v>326</v>
      </c>
      <c r="R2420" t="s">
        <v>56</v>
      </c>
      <c r="S2420" t="s">
        <v>327</v>
      </c>
      <c r="T2420">
        <v>21</v>
      </c>
      <c r="U2420" t="s">
        <v>57</v>
      </c>
      <c r="V2420">
        <v>21320</v>
      </c>
      <c r="W2420">
        <v>71.8</v>
      </c>
      <c r="X2420">
        <v>8.5</v>
      </c>
      <c r="Y2420">
        <v>0</v>
      </c>
      <c r="Z2420">
        <v>-54.64</v>
      </c>
      <c r="AA2420">
        <v>25.66</v>
      </c>
      <c r="AB2420">
        <v>6</v>
      </c>
      <c r="AC2420">
        <v>67.98</v>
      </c>
      <c r="AD2420">
        <v>67.98</v>
      </c>
      <c r="AE2420" t="s">
        <v>1574</v>
      </c>
      <c r="AF2420" t="s">
        <v>7527</v>
      </c>
      <c r="AG2420" t="s">
        <v>7527</v>
      </c>
      <c r="AH2420" t="s">
        <v>7528</v>
      </c>
      <c r="AI2420" t="s">
        <v>7529</v>
      </c>
      <c r="AJ2420">
        <v>6</v>
      </c>
      <c r="AK2420" t="s">
        <v>57</v>
      </c>
      <c r="AL2420">
        <v>6420</v>
      </c>
      <c r="AM2420" t="s">
        <v>55</v>
      </c>
      <c r="AN2420" t="s">
        <v>55</v>
      </c>
      <c r="AO2420" t="s">
        <v>55</v>
      </c>
      <c r="AS2420" t="s">
        <v>343</v>
      </c>
      <c r="AT2420">
        <v>0</v>
      </c>
      <c r="AU2420">
        <v>0</v>
      </c>
      <c r="AV2420">
        <v>0</v>
      </c>
      <c r="BB2420">
        <v>0</v>
      </c>
      <c r="BC2420">
        <v>0</v>
      </c>
      <c r="BD2420" t="s">
        <v>60</v>
      </c>
      <c r="BE2420" s="5" t="s">
        <v>5226</v>
      </c>
      <c r="BF2420">
        <v>634353938</v>
      </c>
      <c r="BH2420" t="s">
        <v>323</v>
      </c>
      <c r="BI2420" t="s">
        <v>320</v>
      </c>
      <c r="BJ2420">
        <v>0.48194444444444445</v>
      </c>
      <c r="BK2420">
        <v>62</v>
      </c>
      <c r="BL2420">
        <v>7.34</v>
      </c>
      <c r="BM2420">
        <v>0</v>
      </c>
      <c r="BN2420">
        <v>-47.18</v>
      </c>
      <c r="BO2420">
        <v>22.16</v>
      </c>
      <c r="BP2420" t="s">
        <v>60</v>
      </c>
      <c r="BQ2420">
        <v>1.15806418</v>
      </c>
      <c r="BR2420" t="s">
        <v>61</v>
      </c>
    </row>
    <row r="2421" spans="1:70" x14ac:dyDescent="0.2">
      <c r="A2421" s="19">
        <f t="shared" si="88"/>
        <v>5.4499999999999993</v>
      </c>
      <c r="B2421" s="20">
        <v>3752</v>
      </c>
      <c r="D2421" s="2" t="s">
        <v>346</v>
      </c>
      <c r="E2421" s="2" t="str">
        <f t="shared" si="87"/>
        <v>ST</v>
      </c>
      <c r="F2421">
        <v>200720433</v>
      </c>
      <c r="G2421">
        <v>202606</v>
      </c>
      <c r="H2421" t="s">
        <v>52</v>
      </c>
      <c r="I2421" t="s">
        <v>321</v>
      </c>
      <c r="J2421" t="s">
        <v>322</v>
      </c>
      <c r="K2421" t="s">
        <v>358</v>
      </c>
      <c r="L2421" s="5" t="s">
        <v>5681</v>
      </c>
      <c r="M2421" s="5" t="s">
        <v>5682</v>
      </c>
      <c r="N2421" s="21">
        <v>382223024881</v>
      </c>
      <c r="P2421" t="s">
        <v>7444</v>
      </c>
      <c r="Q2421" t="s">
        <v>359</v>
      </c>
      <c r="R2421" t="s">
        <v>7445</v>
      </c>
      <c r="S2421" t="s">
        <v>431</v>
      </c>
      <c r="T2421">
        <v>6</v>
      </c>
      <c r="U2421" t="s">
        <v>57</v>
      </c>
      <c r="V2421">
        <v>6200</v>
      </c>
      <c r="W2421">
        <v>26.1</v>
      </c>
      <c r="X2421">
        <v>3.09</v>
      </c>
      <c r="Y2421">
        <v>0</v>
      </c>
      <c r="Z2421">
        <v>-19.86</v>
      </c>
      <c r="AA2421">
        <v>9.33</v>
      </c>
      <c r="AB2421">
        <v>1</v>
      </c>
      <c r="AC2421">
        <v>5.72</v>
      </c>
      <c r="AD2421">
        <v>5.72</v>
      </c>
      <c r="AE2421" t="s">
        <v>1576</v>
      </c>
      <c r="AF2421" t="s">
        <v>326</v>
      </c>
      <c r="AG2421" t="s">
        <v>326</v>
      </c>
      <c r="AH2421" t="s">
        <v>56</v>
      </c>
      <c r="AI2421" t="s">
        <v>327</v>
      </c>
      <c r="AJ2421">
        <v>21</v>
      </c>
      <c r="AK2421" t="s">
        <v>57</v>
      </c>
      <c r="AL2421">
        <v>21320</v>
      </c>
      <c r="AM2421" t="s">
        <v>7530</v>
      </c>
      <c r="AN2421" t="s">
        <v>55</v>
      </c>
      <c r="AO2421" t="s">
        <v>55</v>
      </c>
      <c r="AS2421" t="s">
        <v>342</v>
      </c>
      <c r="AT2421">
        <v>20</v>
      </c>
      <c r="AU2421">
        <v>22</v>
      </c>
      <c r="AV2421">
        <v>30</v>
      </c>
      <c r="BB2421">
        <v>0</v>
      </c>
      <c r="BC2421">
        <v>1</v>
      </c>
      <c r="BD2421" t="s">
        <v>60</v>
      </c>
      <c r="BE2421" s="5" t="s">
        <v>5226</v>
      </c>
      <c r="BF2421">
        <v>634353938</v>
      </c>
      <c r="BH2421" t="s">
        <v>323</v>
      </c>
      <c r="BI2421" t="s">
        <v>320</v>
      </c>
      <c r="BJ2421">
        <v>0.55000000000000004</v>
      </c>
      <c r="BK2421">
        <v>22.8</v>
      </c>
      <c r="BL2421">
        <v>2.7</v>
      </c>
      <c r="BM2421">
        <v>0</v>
      </c>
      <c r="BN2421">
        <v>-17.350000000000001</v>
      </c>
      <c r="BO2421">
        <v>8.15</v>
      </c>
      <c r="BP2421" t="s">
        <v>60</v>
      </c>
      <c r="BQ2421">
        <v>1.1446231330000001</v>
      </c>
      <c r="BR2421" t="s">
        <v>61</v>
      </c>
    </row>
    <row r="2422" spans="1:70" x14ac:dyDescent="0.2">
      <c r="A2422" s="19">
        <f t="shared" si="88"/>
        <v>24.86</v>
      </c>
      <c r="B2422" s="20">
        <v>3752</v>
      </c>
      <c r="D2422" s="2" t="s">
        <v>1381</v>
      </c>
      <c r="E2422" s="2" t="str">
        <f t="shared" si="87"/>
        <v>ST</v>
      </c>
      <c r="F2422">
        <v>200720433</v>
      </c>
      <c r="G2422">
        <v>202606</v>
      </c>
      <c r="H2422" t="s">
        <v>52</v>
      </c>
      <c r="I2422" t="s">
        <v>321</v>
      </c>
      <c r="J2422" t="s">
        <v>322</v>
      </c>
      <c r="K2422" t="s">
        <v>54</v>
      </c>
      <c r="L2422" s="5" t="s">
        <v>3826</v>
      </c>
      <c r="M2422" s="5" t="s">
        <v>5222</v>
      </c>
      <c r="N2422" s="21">
        <v>873142083849</v>
      </c>
      <c r="P2422" t="s">
        <v>326</v>
      </c>
      <c r="Q2422" t="s">
        <v>326</v>
      </c>
      <c r="R2422" t="s">
        <v>56</v>
      </c>
      <c r="S2422" t="s">
        <v>327</v>
      </c>
      <c r="T2422">
        <v>21</v>
      </c>
      <c r="U2422" t="s">
        <v>57</v>
      </c>
      <c r="V2422">
        <v>21320</v>
      </c>
      <c r="W2422">
        <v>120.64</v>
      </c>
      <c r="X2422">
        <v>14.3</v>
      </c>
      <c r="Y2422">
        <v>0</v>
      </c>
      <c r="Z2422">
        <v>-91.81</v>
      </c>
      <c r="AA2422">
        <v>43.14</v>
      </c>
      <c r="AB2422">
        <v>8</v>
      </c>
      <c r="AC2422">
        <v>133.97999999999999</v>
      </c>
      <c r="AD2422">
        <v>133.97999999999999</v>
      </c>
      <c r="AE2422" t="s">
        <v>9510</v>
      </c>
      <c r="AF2422" t="s">
        <v>6143</v>
      </c>
      <c r="AG2422" t="s">
        <v>6143</v>
      </c>
      <c r="AH2422" t="s">
        <v>6144</v>
      </c>
      <c r="AI2422" t="s">
        <v>598</v>
      </c>
      <c r="AJ2422">
        <v>34</v>
      </c>
      <c r="AK2422" t="s">
        <v>57</v>
      </c>
      <c r="AL2422">
        <v>34000</v>
      </c>
      <c r="AM2422" t="s">
        <v>55</v>
      </c>
      <c r="AN2422" t="s">
        <v>55</v>
      </c>
      <c r="AO2422" t="s">
        <v>55</v>
      </c>
      <c r="AS2422" t="s">
        <v>343</v>
      </c>
      <c r="AT2422">
        <v>4</v>
      </c>
      <c r="AU2422">
        <v>74</v>
      </c>
      <c r="AV2422">
        <v>114</v>
      </c>
      <c r="BB2422">
        <v>0</v>
      </c>
      <c r="BC2422">
        <v>0</v>
      </c>
      <c r="BD2422" t="s">
        <v>60</v>
      </c>
      <c r="BE2422" s="5" t="s">
        <v>5226</v>
      </c>
      <c r="BF2422">
        <v>634353938</v>
      </c>
      <c r="BH2422" t="s">
        <v>323</v>
      </c>
      <c r="BI2422" t="s">
        <v>320</v>
      </c>
      <c r="BJ2422">
        <v>0.42777777777777776</v>
      </c>
      <c r="BK2422">
        <v>104</v>
      </c>
      <c r="BL2422">
        <v>12.33</v>
      </c>
      <c r="BM2422">
        <v>0</v>
      </c>
      <c r="BN2422">
        <v>-79.14</v>
      </c>
      <c r="BO2422">
        <v>37.19</v>
      </c>
      <c r="BP2422" t="s">
        <v>60</v>
      </c>
      <c r="BQ2422">
        <v>1.1600389769999999</v>
      </c>
      <c r="BR2422" t="s">
        <v>61</v>
      </c>
    </row>
    <row r="2423" spans="1:70" x14ac:dyDescent="0.2">
      <c r="A2423" s="19">
        <f t="shared" si="88"/>
        <v>9.4600000000000009</v>
      </c>
      <c r="B2423" s="20">
        <v>3752</v>
      </c>
      <c r="D2423" s="2" t="s">
        <v>1381</v>
      </c>
      <c r="E2423" s="2" t="str">
        <f t="shared" si="87"/>
        <v>ST</v>
      </c>
      <c r="F2423">
        <v>200720433</v>
      </c>
      <c r="G2423">
        <v>202606</v>
      </c>
      <c r="H2423" t="s">
        <v>52</v>
      </c>
      <c r="I2423" t="s">
        <v>321</v>
      </c>
      <c r="J2423" t="s">
        <v>322</v>
      </c>
      <c r="K2423" t="s">
        <v>54</v>
      </c>
      <c r="L2423" s="5">
        <v>46332</v>
      </c>
      <c r="M2423" s="5">
        <v>46362</v>
      </c>
      <c r="N2423" s="21">
        <v>872940610441</v>
      </c>
      <c r="P2423" t="s">
        <v>326</v>
      </c>
      <c r="Q2423" t="s">
        <v>326</v>
      </c>
      <c r="R2423" t="s">
        <v>56</v>
      </c>
      <c r="S2423" t="s">
        <v>327</v>
      </c>
      <c r="T2423">
        <v>21</v>
      </c>
      <c r="U2423" t="s">
        <v>57</v>
      </c>
      <c r="V2423">
        <v>21320</v>
      </c>
      <c r="W2423">
        <v>45.74</v>
      </c>
      <c r="X2423">
        <v>5.42</v>
      </c>
      <c r="Y2423">
        <v>0</v>
      </c>
      <c r="Z2423">
        <v>-34.81</v>
      </c>
      <c r="AA2423">
        <v>16.34</v>
      </c>
      <c r="AB2423">
        <v>3</v>
      </c>
      <c r="AC2423">
        <v>33</v>
      </c>
      <c r="AD2423">
        <v>33</v>
      </c>
      <c r="AE2423" t="s">
        <v>10117</v>
      </c>
      <c r="AF2423" t="s">
        <v>7531</v>
      </c>
      <c r="AG2423" t="s">
        <v>7531</v>
      </c>
      <c r="AH2423" t="s">
        <v>7532</v>
      </c>
      <c r="AI2423" t="s">
        <v>7533</v>
      </c>
      <c r="AJ2423">
        <v>22</v>
      </c>
      <c r="AK2423" t="s">
        <v>57</v>
      </c>
      <c r="AL2423">
        <v>22140</v>
      </c>
      <c r="AM2423" t="s">
        <v>55</v>
      </c>
      <c r="AN2423" t="s">
        <v>55</v>
      </c>
      <c r="AO2423" t="s">
        <v>55</v>
      </c>
      <c r="AS2423" t="s">
        <v>343</v>
      </c>
      <c r="AT2423">
        <v>0</v>
      </c>
      <c r="AU2423">
        <v>0</v>
      </c>
      <c r="AV2423">
        <v>0</v>
      </c>
      <c r="BB2423">
        <v>0</v>
      </c>
      <c r="BC2423">
        <v>0</v>
      </c>
      <c r="BD2423" t="s">
        <v>60</v>
      </c>
      <c r="BE2423" s="5" t="s">
        <v>3831</v>
      </c>
      <c r="BF2423">
        <v>634343823</v>
      </c>
      <c r="BH2423" t="s">
        <v>323</v>
      </c>
      <c r="BI2423" t="s">
        <v>320</v>
      </c>
      <c r="BJ2423">
        <v>0.47152777777777777</v>
      </c>
      <c r="BK2423">
        <v>39.6</v>
      </c>
      <c r="BL2423">
        <v>4.6900000000000004</v>
      </c>
      <c r="BM2423">
        <v>0</v>
      </c>
      <c r="BN2423">
        <v>-30.14</v>
      </c>
      <c r="BO2423">
        <v>14.15</v>
      </c>
      <c r="BP2423" t="s">
        <v>60</v>
      </c>
      <c r="BQ2423">
        <v>1.1549344580000001</v>
      </c>
      <c r="BR2423" t="s">
        <v>61</v>
      </c>
    </row>
    <row r="2424" spans="1:70" x14ac:dyDescent="0.2">
      <c r="A2424" s="19">
        <f t="shared" si="88"/>
        <v>15.830000000000005</v>
      </c>
      <c r="B2424" s="20">
        <v>3752</v>
      </c>
      <c r="D2424" s="2" t="s">
        <v>1381</v>
      </c>
      <c r="E2424" s="2" t="str">
        <f t="shared" si="87"/>
        <v>ST</v>
      </c>
      <c r="F2424">
        <v>200720433</v>
      </c>
      <c r="G2424">
        <v>202606</v>
      </c>
      <c r="H2424" t="s">
        <v>52</v>
      </c>
      <c r="I2424" t="s">
        <v>321</v>
      </c>
      <c r="J2424" t="s">
        <v>322</v>
      </c>
      <c r="K2424" t="s">
        <v>54</v>
      </c>
      <c r="L2424" s="5" t="s">
        <v>3826</v>
      </c>
      <c r="M2424" s="5" t="s">
        <v>5697</v>
      </c>
      <c r="N2424" s="21">
        <v>873198127605</v>
      </c>
      <c r="P2424" t="s">
        <v>326</v>
      </c>
      <c r="Q2424" t="s">
        <v>326</v>
      </c>
      <c r="R2424" t="s">
        <v>56</v>
      </c>
      <c r="S2424" t="s">
        <v>327</v>
      </c>
      <c r="T2424">
        <v>21</v>
      </c>
      <c r="U2424" t="s">
        <v>57</v>
      </c>
      <c r="V2424">
        <v>21320</v>
      </c>
      <c r="W2424">
        <v>76.790000000000006</v>
      </c>
      <c r="X2424">
        <v>65.150000000000006</v>
      </c>
      <c r="Y2424">
        <v>0</v>
      </c>
      <c r="Z2424">
        <v>-58.43</v>
      </c>
      <c r="AA2424">
        <v>83.51</v>
      </c>
      <c r="AB2424">
        <v>4</v>
      </c>
      <c r="AC2424">
        <v>74.8</v>
      </c>
      <c r="AD2424">
        <v>74.8</v>
      </c>
      <c r="AE2424" t="s">
        <v>10118</v>
      </c>
      <c r="AF2424" t="s">
        <v>597</v>
      </c>
      <c r="AG2424" t="s">
        <v>597</v>
      </c>
      <c r="AH2424" t="s">
        <v>2070</v>
      </c>
      <c r="AI2424" t="s">
        <v>2071</v>
      </c>
      <c r="AJ2424">
        <v>20</v>
      </c>
      <c r="AK2424" t="s">
        <v>57</v>
      </c>
      <c r="AL2424">
        <v>20260</v>
      </c>
      <c r="AM2424" t="s">
        <v>55</v>
      </c>
      <c r="AN2424" t="s">
        <v>55</v>
      </c>
      <c r="AO2424" t="s">
        <v>55</v>
      </c>
      <c r="AS2424" t="s">
        <v>343</v>
      </c>
      <c r="AT2424">
        <v>31</v>
      </c>
      <c r="AU2424">
        <v>29</v>
      </c>
      <c r="AV2424">
        <v>39</v>
      </c>
      <c r="BB2424">
        <v>0</v>
      </c>
      <c r="BC2424">
        <v>0</v>
      </c>
      <c r="BD2424" t="s">
        <v>60</v>
      </c>
      <c r="BE2424" s="5" t="s">
        <v>5226</v>
      </c>
      <c r="BF2424">
        <v>634353938</v>
      </c>
      <c r="BH2424" t="s">
        <v>323</v>
      </c>
      <c r="BI2424" t="s">
        <v>320</v>
      </c>
      <c r="BJ2424">
        <v>0.5</v>
      </c>
      <c r="BK2424">
        <v>66.2</v>
      </c>
      <c r="BL2424">
        <v>56.16</v>
      </c>
      <c r="BM2424">
        <v>0</v>
      </c>
      <c r="BN2424">
        <v>-50.37</v>
      </c>
      <c r="BO2424">
        <v>71.989999999999995</v>
      </c>
      <c r="BP2424" t="s">
        <v>60</v>
      </c>
      <c r="BQ2424">
        <v>1.1600389769999999</v>
      </c>
      <c r="BR2424" t="s">
        <v>61</v>
      </c>
    </row>
    <row r="2425" spans="1:70" x14ac:dyDescent="0.2">
      <c r="A2425" s="19">
        <f t="shared" si="88"/>
        <v>13.149999999999999</v>
      </c>
      <c r="B2425" s="20">
        <v>3752</v>
      </c>
      <c r="D2425" s="2" t="s">
        <v>1381</v>
      </c>
      <c r="E2425" s="2" t="str">
        <f t="shared" si="87"/>
        <v>ST</v>
      </c>
      <c r="F2425">
        <v>200720433</v>
      </c>
      <c r="G2425">
        <v>202606</v>
      </c>
      <c r="H2425" t="s">
        <v>52</v>
      </c>
      <c r="I2425" t="s">
        <v>321</v>
      </c>
      <c r="J2425" t="s">
        <v>322</v>
      </c>
      <c r="K2425" t="s">
        <v>54</v>
      </c>
      <c r="L2425" s="5" t="s">
        <v>3826</v>
      </c>
      <c r="M2425" s="5" t="s">
        <v>5222</v>
      </c>
      <c r="N2425" s="21">
        <v>873242618361</v>
      </c>
      <c r="P2425" t="s">
        <v>326</v>
      </c>
      <c r="Q2425" t="s">
        <v>326</v>
      </c>
      <c r="R2425" t="s">
        <v>56</v>
      </c>
      <c r="S2425" t="s">
        <v>327</v>
      </c>
      <c r="T2425">
        <v>21</v>
      </c>
      <c r="U2425" t="s">
        <v>57</v>
      </c>
      <c r="V2425">
        <v>21320</v>
      </c>
      <c r="W2425">
        <v>63.8</v>
      </c>
      <c r="X2425">
        <v>7.56</v>
      </c>
      <c r="Y2425">
        <v>0</v>
      </c>
      <c r="Z2425">
        <v>-48.55</v>
      </c>
      <c r="AA2425">
        <v>22.82</v>
      </c>
      <c r="AB2425">
        <v>4</v>
      </c>
      <c r="AC2425">
        <v>55.44</v>
      </c>
      <c r="AD2425">
        <v>55.44</v>
      </c>
      <c r="AE2425" t="s">
        <v>8440</v>
      </c>
      <c r="AF2425" t="s">
        <v>7534</v>
      </c>
      <c r="AG2425" t="s">
        <v>7534</v>
      </c>
      <c r="AH2425" t="s">
        <v>7535</v>
      </c>
      <c r="AI2425" t="s">
        <v>7536</v>
      </c>
      <c r="AJ2425">
        <v>14</v>
      </c>
      <c r="AK2425" t="s">
        <v>57</v>
      </c>
      <c r="AL2425">
        <v>14600</v>
      </c>
      <c r="AM2425" t="s">
        <v>55</v>
      </c>
      <c r="AN2425" t="s">
        <v>55</v>
      </c>
      <c r="AO2425" t="s">
        <v>55</v>
      </c>
      <c r="AS2425" t="s">
        <v>343</v>
      </c>
      <c r="AT2425">
        <v>20</v>
      </c>
      <c r="AU2425">
        <v>32</v>
      </c>
      <c r="AV2425">
        <v>39</v>
      </c>
      <c r="BB2425">
        <v>0</v>
      </c>
      <c r="BC2425">
        <v>0</v>
      </c>
      <c r="BD2425" t="s">
        <v>60</v>
      </c>
      <c r="BE2425" s="5" t="s">
        <v>5226</v>
      </c>
      <c r="BF2425">
        <v>634353938</v>
      </c>
      <c r="BH2425" t="s">
        <v>323</v>
      </c>
      <c r="BI2425" t="s">
        <v>320</v>
      </c>
      <c r="BJ2425">
        <v>0.44722222222222224</v>
      </c>
      <c r="BK2425">
        <v>55</v>
      </c>
      <c r="BL2425">
        <v>6.52</v>
      </c>
      <c r="BM2425">
        <v>0</v>
      </c>
      <c r="BN2425">
        <v>-41.85</v>
      </c>
      <c r="BO2425">
        <v>19.670000000000002</v>
      </c>
      <c r="BP2425" t="s">
        <v>60</v>
      </c>
      <c r="BQ2425">
        <v>1.1600389769999999</v>
      </c>
      <c r="BR2425" t="s">
        <v>61</v>
      </c>
    </row>
    <row r="2426" spans="1:70" x14ac:dyDescent="0.2">
      <c r="A2426" s="19">
        <f t="shared" si="88"/>
        <v>13.809999999999995</v>
      </c>
      <c r="B2426" s="20">
        <v>3752</v>
      </c>
      <c r="D2426" s="2" t="s">
        <v>1381</v>
      </c>
      <c r="E2426" s="2" t="str">
        <f t="shared" ref="E2426:E2489" si="89">IF(J2426="FedEx Priority","ST","FICP")</f>
        <v>ST</v>
      </c>
      <c r="F2426">
        <v>200720433</v>
      </c>
      <c r="G2426">
        <v>202606</v>
      </c>
      <c r="H2426" t="s">
        <v>52</v>
      </c>
      <c r="I2426" t="s">
        <v>321</v>
      </c>
      <c r="J2426" t="s">
        <v>322</v>
      </c>
      <c r="K2426" t="s">
        <v>54</v>
      </c>
      <c r="L2426" s="5" t="s">
        <v>4087</v>
      </c>
      <c r="M2426" s="5" t="s">
        <v>3825</v>
      </c>
      <c r="N2426" s="21">
        <v>873131551600</v>
      </c>
      <c r="P2426" t="s">
        <v>326</v>
      </c>
      <c r="Q2426" t="s">
        <v>326</v>
      </c>
      <c r="R2426" t="s">
        <v>56</v>
      </c>
      <c r="S2426" t="s">
        <v>327</v>
      </c>
      <c r="T2426">
        <v>21</v>
      </c>
      <c r="U2426" t="s">
        <v>57</v>
      </c>
      <c r="V2426">
        <v>21320</v>
      </c>
      <c r="W2426">
        <v>66.89</v>
      </c>
      <c r="X2426">
        <v>7.92</v>
      </c>
      <c r="Y2426">
        <v>0</v>
      </c>
      <c r="Z2426">
        <v>-50.91</v>
      </c>
      <c r="AA2426">
        <v>23.9</v>
      </c>
      <c r="AB2426">
        <v>4</v>
      </c>
      <c r="AC2426">
        <v>61.6</v>
      </c>
      <c r="AD2426">
        <v>61.6</v>
      </c>
      <c r="AE2426" t="s">
        <v>9813</v>
      </c>
      <c r="AF2426" t="s">
        <v>6366</v>
      </c>
      <c r="AG2426" t="s">
        <v>6366</v>
      </c>
      <c r="AH2426" t="s">
        <v>1024</v>
      </c>
      <c r="AI2426" t="s">
        <v>416</v>
      </c>
      <c r="AJ2426">
        <v>66</v>
      </c>
      <c r="AK2426" t="s">
        <v>57</v>
      </c>
      <c r="AL2426">
        <v>66100</v>
      </c>
      <c r="AM2426" t="s">
        <v>55</v>
      </c>
      <c r="AN2426" t="s">
        <v>55</v>
      </c>
      <c r="AO2426" t="s">
        <v>55</v>
      </c>
      <c r="AS2426" t="s">
        <v>343</v>
      </c>
      <c r="AT2426">
        <v>0</v>
      </c>
      <c r="AU2426">
        <v>0</v>
      </c>
      <c r="AV2426">
        <v>0</v>
      </c>
      <c r="BB2426">
        <v>0</v>
      </c>
      <c r="BC2426">
        <v>0</v>
      </c>
      <c r="BD2426" t="s">
        <v>60</v>
      </c>
      <c r="BE2426" s="5" t="s">
        <v>3831</v>
      </c>
      <c r="BF2426">
        <v>634343823</v>
      </c>
      <c r="BH2426" t="s">
        <v>323</v>
      </c>
      <c r="BI2426" t="s">
        <v>320</v>
      </c>
      <c r="BJ2426">
        <v>0.43680555555555556</v>
      </c>
      <c r="BK2426">
        <v>57.8</v>
      </c>
      <c r="BL2426">
        <v>6.84</v>
      </c>
      <c r="BM2426">
        <v>0</v>
      </c>
      <c r="BN2426">
        <v>-43.99</v>
      </c>
      <c r="BO2426">
        <v>20.65</v>
      </c>
      <c r="BP2426" t="s">
        <v>60</v>
      </c>
      <c r="BQ2426">
        <v>1.1572332869999999</v>
      </c>
      <c r="BR2426" t="s">
        <v>61</v>
      </c>
    </row>
    <row r="2427" spans="1:70" x14ac:dyDescent="0.2">
      <c r="A2427" s="19">
        <f t="shared" si="88"/>
        <v>7.120000000000001</v>
      </c>
      <c r="B2427" s="20">
        <v>3752</v>
      </c>
      <c r="D2427" s="2" t="s">
        <v>1381</v>
      </c>
      <c r="E2427" s="2" t="str">
        <f t="shared" si="89"/>
        <v>ST</v>
      </c>
      <c r="F2427">
        <v>200720433</v>
      </c>
      <c r="G2427">
        <v>202606</v>
      </c>
      <c r="H2427" t="s">
        <v>52</v>
      </c>
      <c r="I2427" t="s">
        <v>321</v>
      </c>
      <c r="J2427" t="s">
        <v>322</v>
      </c>
      <c r="K2427" t="s">
        <v>54</v>
      </c>
      <c r="L2427" s="5" t="s">
        <v>5681</v>
      </c>
      <c r="M2427" s="5" t="s">
        <v>5682</v>
      </c>
      <c r="N2427" s="21">
        <v>873492145144</v>
      </c>
      <c r="P2427" t="s">
        <v>326</v>
      </c>
      <c r="Q2427" t="s">
        <v>326</v>
      </c>
      <c r="R2427" t="s">
        <v>56</v>
      </c>
      <c r="S2427" t="s">
        <v>327</v>
      </c>
      <c r="T2427">
        <v>21</v>
      </c>
      <c r="U2427" t="s">
        <v>57</v>
      </c>
      <c r="V2427">
        <v>21320</v>
      </c>
      <c r="W2427">
        <v>34.11</v>
      </c>
      <c r="X2427">
        <v>4.05</v>
      </c>
      <c r="Y2427">
        <v>0</v>
      </c>
      <c r="Z2427">
        <v>-25.96</v>
      </c>
      <c r="AA2427">
        <v>12.2</v>
      </c>
      <c r="AB2427">
        <v>1</v>
      </c>
      <c r="AC2427">
        <v>17.600000000000001</v>
      </c>
      <c r="AD2427">
        <v>17.600000000000001</v>
      </c>
      <c r="AE2427" t="s">
        <v>9766</v>
      </c>
      <c r="AF2427" t="s">
        <v>6562</v>
      </c>
      <c r="AG2427" t="s">
        <v>6562</v>
      </c>
      <c r="AH2427" t="s">
        <v>6563</v>
      </c>
      <c r="AI2427" t="s">
        <v>6564</v>
      </c>
      <c r="AJ2427">
        <v>33</v>
      </c>
      <c r="AK2427" t="s">
        <v>57</v>
      </c>
      <c r="AL2427">
        <v>33910</v>
      </c>
      <c r="AM2427" t="s">
        <v>55</v>
      </c>
      <c r="AN2427" t="s">
        <v>55</v>
      </c>
      <c r="AO2427" t="s">
        <v>55</v>
      </c>
      <c r="AS2427" t="s">
        <v>343</v>
      </c>
      <c r="AT2427">
        <v>30</v>
      </c>
      <c r="AU2427">
        <v>32</v>
      </c>
      <c r="AV2427">
        <v>41</v>
      </c>
      <c r="BB2427">
        <v>0</v>
      </c>
      <c r="BC2427">
        <v>0</v>
      </c>
      <c r="BD2427" t="s">
        <v>60</v>
      </c>
      <c r="BE2427" s="5" t="s">
        <v>5226</v>
      </c>
      <c r="BF2427">
        <v>634353938</v>
      </c>
      <c r="BH2427" t="s">
        <v>323</v>
      </c>
      <c r="BI2427" t="s">
        <v>320</v>
      </c>
      <c r="BJ2427">
        <v>0.45208333333333334</v>
      </c>
      <c r="BK2427">
        <v>29.8</v>
      </c>
      <c r="BL2427">
        <v>3.54</v>
      </c>
      <c r="BM2427">
        <v>0</v>
      </c>
      <c r="BN2427">
        <v>-22.68</v>
      </c>
      <c r="BO2427">
        <v>10.66</v>
      </c>
      <c r="BP2427" t="s">
        <v>60</v>
      </c>
      <c r="BQ2427">
        <v>1.1446231330000001</v>
      </c>
      <c r="BR2427" t="s">
        <v>61</v>
      </c>
    </row>
    <row r="2428" spans="1:70" x14ac:dyDescent="0.2">
      <c r="A2428" s="19">
        <f t="shared" si="88"/>
        <v>14.150000000000006</v>
      </c>
      <c r="B2428" s="20">
        <v>3752</v>
      </c>
      <c r="D2428" s="2" t="s">
        <v>1381</v>
      </c>
      <c r="E2428" s="2" t="str">
        <f t="shared" si="89"/>
        <v>ST</v>
      </c>
      <c r="F2428">
        <v>200720433</v>
      </c>
      <c r="G2428">
        <v>202606</v>
      </c>
      <c r="H2428" t="s">
        <v>52</v>
      </c>
      <c r="I2428" t="s">
        <v>321</v>
      </c>
      <c r="J2428" t="s">
        <v>322</v>
      </c>
      <c r="K2428" t="s">
        <v>54</v>
      </c>
      <c r="L2428" s="5" t="s">
        <v>4087</v>
      </c>
      <c r="M2428" s="5" t="s">
        <v>3825</v>
      </c>
      <c r="N2428" s="21">
        <v>873075706893</v>
      </c>
      <c r="P2428" t="s">
        <v>326</v>
      </c>
      <c r="Q2428" t="s">
        <v>326</v>
      </c>
      <c r="R2428" t="s">
        <v>56</v>
      </c>
      <c r="S2428" t="s">
        <v>327</v>
      </c>
      <c r="T2428">
        <v>21</v>
      </c>
      <c r="U2428" t="s">
        <v>57</v>
      </c>
      <c r="V2428">
        <v>21320</v>
      </c>
      <c r="W2428">
        <v>68.510000000000005</v>
      </c>
      <c r="X2428">
        <v>8.1199999999999992</v>
      </c>
      <c r="Y2428">
        <v>0</v>
      </c>
      <c r="Z2428">
        <v>-52.13</v>
      </c>
      <c r="AA2428">
        <v>24.5</v>
      </c>
      <c r="AB2428">
        <v>4</v>
      </c>
      <c r="AC2428">
        <v>63.8</v>
      </c>
      <c r="AD2428">
        <v>63.8</v>
      </c>
      <c r="AE2428" t="s">
        <v>2399</v>
      </c>
      <c r="AF2428" t="s">
        <v>903</v>
      </c>
      <c r="AG2428" t="s">
        <v>903</v>
      </c>
      <c r="AH2428" t="s">
        <v>904</v>
      </c>
      <c r="AI2428" t="s">
        <v>905</v>
      </c>
      <c r="AJ2428">
        <v>44</v>
      </c>
      <c r="AK2428" t="s">
        <v>57</v>
      </c>
      <c r="AL2428">
        <v>44840</v>
      </c>
      <c r="AM2428" t="s">
        <v>55</v>
      </c>
      <c r="AN2428" t="s">
        <v>55</v>
      </c>
      <c r="AO2428" t="s">
        <v>55</v>
      </c>
      <c r="AS2428" t="s">
        <v>343</v>
      </c>
      <c r="AT2428">
        <v>30</v>
      </c>
      <c r="AU2428">
        <v>32</v>
      </c>
      <c r="AV2428">
        <v>40</v>
      </c>
      <c r="BB2428">
        <v>0</v>
      </c>
      <c r="BC2428">
        <v>0</v>
      </c>
      <c r="BD2428" t="s">
        <v>60</v>
      </c>
      <c r="BE2428" s="5" t="s">
        <v>3831</v>
      </c>
      <c r="BF2428">
        <v>634343823</v>
      </c>
      <c r="BH2428" t="s">
        <v>323</v>
      </c>
      <c r="BI2428" t="s">
        <v>320</v>
      </c>
      <c r="BJ2428">
        <v>0.38194444444444442</v>
      </c>
      <c r="BK2428">
        <v>59.2</v>
      </c>
      <c r="BL2428">
        <v>7.02</v>
      </c>
      <c r="BM2428">
        <v>0</v>
      </c>
      <c r="BN2428">
        <v>-45.05</v>
      </c>
      <c r="BO2428">
        <v>21.17</v>
      </c>
      <c r="BP2428" t="s">
        <v>60</v>
      </c>
      <c r="BQ2428">
        <v>1.1572332869999999</v>
      </c>
      <c r="BR2428" t="s">
        <v>61</v>
      </c>
    </row>
    <row r="2429" spans="1:70" x14ac:dyDescent="0.2">
      <c r="A2429" s="19">
        <f t="shared" si="88"/>
        <v>9.8000000000000007</v>
      </c>
      <c r="B2429" s="20">
        <v>3752</v>
      </c>
      <c r="D2429" s="2" t="s">
        <v>1381</v>
      </c>
      <c r="E2429" s="2" t="str">
        <f t="shared" si="89"/>
        <v>ST</v>
      </c>
      <c r="F2429">
        <v>200720433</v>
      </c>
      <c r="G2429">
        <v>202606</v>
      </c>
      <c r="H2429" t="s">
        <v>52</v>
      </c>
      <c r="I2429" t="s">
        <v>321</v>
      </c>
      <c r="J2429" t="s">
        <v>322</v>
      </c>
      <c r="K2429" t="s">
        <v>54</v>
      </c>
      <c r="L2429" s="5" t="s">
        <v>5697</v>
      </c>
      <c r="M2429" s="5" t="s">
        <v>5681</v>
      </c>
      <c r="N2429" s="21">
        <v>873291953900</v>
      </c>
      <c r="P2429" t="s">
        <v>326</v>
      </c>
      <c r="Q2429" t="s">
        <v>326</v>
      </c>
      <c r="R2429" t="s">
        <v>56</v>
      </c>
      <c r="S2429" t="s">
        <v>327</v>
      </c>
      <c r="T2429">
        <v>21</v>
      </c>
      <c r="U2429" t="s">
        <v>57</v>
      </c>
      <c r="V2429">
        <v>21320</v>
      </c>
      <c r="W2429">
        <v>47.04</v>
      </c>
      <c r="X2429">
        <v>5.58</v>
      </c>
      <c r="Y2429">
        <v>0</v>
      </c>
      <c r="Z2429">
        <v>-35.799999999999997</v>
      </c>
      <c r="AA2429">
        <v>16.82</v>
      </c>
      <c r="AB2429">
        <v>2</v>
      </c>
      <c r="AC2429">
        <v>34.32</v>
      </c>
      <c r="AD2429">
        <v>34.32</v>
      </c>
      <c r="AE2429" t="s">
        <v>10119</v>
      </c>
      <c r="AF2429" t="s">
        <v>7537</v>
      </c>
      <c r="AG2429" t="s">
        <v>7537</v>
      </c>
      <c r="AH2429" t="s">
        <v>7538</v>
      </c>
      <c r="AI2429" t="s">
        <v>1048</v>
      </c>
      <c r="AJ2429">
        <v>69</v>
      </c>
      <c r="AK2429" t="s">
        <v>57</v>
      </c>
      <c r="AL2429">
        <v>69003</v>
      </c>
      <c r="AM2429" t="s">
        <v>55</v>
      </c>
      <c r="AN2429" t="s">
        <v>55</v>
      </c>
      <c r="AO2429" t="s">
        <v>55</v>
      </c>
      <c r="AS2429" t="s">
        <v>343</v>
      </c>
      <c r="AT2429">
        <v>30</v>
      </c>
      <c r="AU2429">
        <v>31</v>
      </c>
      <c r="AV2429">
        <v>39</v>
      </c>
      <c r="BB2429">
        <v>0</v>
      </c>
      <c r="BC2429">
        <v>0</v>
      </c>
      <c r="BD2429" t="s">
        <v>60</v>
      </c>
      <c r="BE2429" s="5" t="s">
        <v>5226</v>
      </c>
      <c r="BF2429">
        <v>634353938</v>
      </c>
      <c r="BH2429" t="s">
        <v>323</v>
      </c>
      <c r="BI2429" t="s">
        <v>320</v>
      </c>
      <c r="BJ2429">
        <v>0.41736111111111113</v>
      </c>
      <c r="BK2429">
        <v>41</v>
      </c>
      <c r="BL2429">
        <v>4.8600000000000003</v>
      </c>
      <c r="BM2429">
        <v>0</v>
      </c>
      <c r="BN2429">
        <v>-31.2</v>
      </c>
      <c r="BO2429">
        <v>14.66</v>
      </c>
      <c r="BP2429" t="s">
        <v>60</v>
      </c>
      <c r="BQ2429">
        <v>1.1474074329999999</v>
      </c>
      <c r="BR2429" t="s">
        <v>61</v>
      </c>
    </row>
    <row r="2430" spans="1:70" x14ac:dyDescent="0.2">
      <c r="A2430" s="19">
        <f t="shared" si="88"/>
        <v>13.479999999999997</v>
      </c>
      <c r="B2430" s="20">
        <v>3752</v>
      </c>
      <c r="D2430" s="2" t="s">
        <v>1381</v>
      </c>
      <c r="E2430" s="2" t="str">
        <f t="shared" si="89"/>
        <v>ST</v>
      </c>
      <c r="F2430">
        <v>200720433</v>
      </c>
      <c r="G2430">
        <v>202606</v>
      </c>
      <c r="H2430" t="s">
        <v>52</v>
      </c>
      <c r="I2430" t="s">
        <v>321</v>
      </c>
      <c r="J2430" t="s">
        <v>322</v>
      </c>
      <c r="K2430" t="s">
        <v>54</v>
      </c>
      <c r="L2430" s="5">
        <v>46332</v>
      </c>
      <c r="M2430" s="5">
        <v>46362</v>
      </c>
      <c r="N2430" s="21">
        <v>872939589346</v>
      </c>
      <c r="P2430" t="s">
        <v>326</v>
      </c>
      <c r="Q2430" t="s">
        <v>326</v>
      </c>
      <c r="R2430" t="s">
        <v>56</v>
      </c>
      <c r="S2430" t="s">
        <v>327</v>
      </c>
      <c r="T2430">
        <v>21</v>
      </c>
      <c r="U2430" t="s">
        <v>57</v>
      </c>
      <c r="V2430">
        <v>21320</v>
      </c>
      <c r="W2430">
        <v>65.14</v>
      </c>
      <c r="X2430">
        <v>7.71</v>
      </c>
      <c r="Y2430">
        <v>0</v>
      </c>
      <c r="Z2430">
        <v>-49.57</v>
      </c>
      <c r="AA2430">
        <v>23.28</v>
      </c>
      <c r="AB2430">
        <v>4</v>
      </c>
      <c r="AC2430">
        <v>59.4</v>
      </c>
      <c r="AD2430">
        <v>59.4</v>
      </c>
      <c r="AE2430" t="s">
        <v>1469</v>
      </c>
      <c r="AF2430" t="s">
        <v>7539</v>
      </c>
      <c r="AG2430" t="s">
        <v>7540</v>
      </c>
      <c r="AH2430" t="s">
        <v>7541</v>
      </c>
      <c r="AI2430" t="s">
        <v>7542</v>
      </c>
      <c r="AJ2430">
        <v>49</v>
      </c>
      <c r="AK2430" t="s">
        <v>57</v>
      </c>
      <c r="AL2430">
        <v>49170</v>
      </c>
      <c r="AM2430" t="s">
        <v>55</v>
      </c>
      <c r="AN2430" t="s">
        <v>55</v>
      </c>
      <c r="AO2430" t="s">
        <v>55</v>
      </c>
      <c r="AS2430" t="s">
        <v>343</v>
      </c>
      <c r="AT2430">
        <v>0</v>
      </c>
      <c r="AU2430">
        <v>0</v>
      </c>
      <c r="AV2430">
        <v>0</v>
      </c>
      <c r="BB2430">
        <v>0</v>
      </c>
      <c r="BC2430">
        <v>0</v>
      </c>
      <c r="BD2430" t="s">
        <v>60</v>
      </c>
      <c r="BE2430" s="5" t="s">
        <v>3831</v>
      </c>
      <c r="BF2430">
        <v>634343823</v>
      </c>
      <c r="BH2430" t="s">
        <v>323</v>
      </c>
      <c r="BI2430" t="s">
        <v>320</v>
      </c>
      <c r="BJ2430">
        <v>0.48958333333333331</v>
      </c>
      <c r="BK2430">
        <v>56.4</v>
      </c>
      <c r="BL2430">
        <v>6.68</v>
      </c>
      <c r="BM2430">
        <v>0</v>
      </c>
      <c r="BN2430">
        <v>-42.92</v>
      </c>
      <c r="BO2430">
        <v>20.16</v>
      </c>
      <c r="BP2430" t="s">
        <v>60</v>
      </c>
      <c r="BQ2430">
        <v>1.1549344580000001</v>
      </c>
      <c r="BR2430" t="s">
        <v>61</v>
      </c>
    </row>
    <row r="2431" spans="1:70" x14ac:dyDescent="0.2">
      <c r="A2431" s="19">
        <f t="shared" si="88"/>
        <v>9.1300000000000026</v>
      </c>
      <c r="B2431" s="20">
        <v>3752</v>
      </c>
      <c r="D2431" s="2" t="s">
        <v>1381</v>
      </c>
      <c r="E2431" s="2" t="str">
        <f t="shared" si="89"/>
        <v>ST</v>
      </c>
      <c r="F2431">
        <v>200720433</v>
      </c>
      <c r="G2431">
        <v>202606</v>
      </c>
      <c r="H2431" t="s">
        <v>52</v>
      </c>
      <c r="I2431" t="s">
        <v>321</v>
      </c>
      <c r="J2431" t="s">
        <v>322</v>
      </c>
      <c r="K2431" t="s">
        <v>54</v>
      </c>
      <c r="L2431" s="5" t="s">
        <v>3826</v>
      </c>
      <c r="M2431" s="5" t="s">
        <v>3831</v>
      </c>
      <c r="N2431" s="21">
        <v>873243633725</v>
      </c>
      <c r="P2431" t="s">
        <v>326</v>
      </c>
      <c r="Q2431" t="s">
        <v>326</v>
      </c>
      <c r="R2431" t="s">
        <v>56</v>
      </c>
      <c r="S2431" t="s">
        <v>327</v>
      </c>
      <c r="T2431">
        <v>21</v>
      </c>
      <c r="U2431" t="s">
        <v>57</v>
      </c>
      <c r="V2431">
        <v>21320</v>
      </c>
      <c r="W2431">
        <v>44.31</v>
      </c>
      <c r="X2431">
        <v>5.25</v>
      </c>
      <c r="Y2431">
        <v>0</v>
      </c>
      <c r="Z2431">
        <v>-33.72</v>
      </c>
      <c r="AA2431">
        <v>15.85</v>
      </c>
      <c r="AB2431">
        <v>2</v>
      </c>
      <c r="AC2431">
        <v>30.8</v>
      </c>
      <c r="AD2431">
        <v>30.8</v>
      </c>
      <c r="AE2431" t="s">
        <v>10120</v>
      </c>
      <c r="AF2431" t="s">
        <v>7543</v>
      </c>
      <c r="AG2431" t="s">
        <v>7543</v>
      </c>
      <c r="AH2431" t="s">
        <v>7544</v>
      </c>
      <c r="AI2431" t="s">
        <v>418</v>
      </c>
      <c r="AJ2431">
        <v>75</v>
      </c>
      <c r="AK2431" t="s">
        <v>57</v>
      </c>
      <c r="AL2431">
        <v>75015</v>
      </c>
      <c r="AM2431" t="s">
        <v>55</v>
      </c>
      <c r="AN2431" t="s">
        <v>55</v>
      </c>
      <c r="AO2431" t="s">
        <v>55</v>
      </c>
      <c r="AS2431" t="s">
        <v>343</v>
      </c>
      <c r="AT2431">
        <v>30</v>
      </c>
      <c r="AU2431">
        <v>31</v>
      </c>
      <c r="AV2431">
        <v>40</v>
      </c>
      <c r="BB2431">
        <v>0</v>
      </c>
      <c r="BC2431">
        <v>0</v>
      </c>
      <c r="BD2431" t="s">
        <v>60</v>
      </c>
      <c r="BE2431" s="5" t="s">
        <v>5226</v>
      </c>
      <c r="BF2431">
        <v>634353938</v>
      </c>
      <c r="BH2431" t="s">
        <v>323</v>
      </c>
      <c r="BI2431" t="s">
        <v>320</v>
      </c>
      <c r="BJ2431">
        <v>0.49930555555555556</v>
      </c>
      <c r="BK2431">
        <v>38.200000000000003</v>
      </c>
      <c r="BL2431">
        <v>4.53</v>
      </c>
      <c r="BM2431">
        <v>0</v>
      </c>
      <c r="BN2431">
        <v>-29.07</v>
      </c>
      <c r="BO2431">
        <v>13.66</v>
      </c>
      <c r="BP2431" t="s">
        <v>60</v>
      </c>
      <c r="BQ2431">
        <v>1.1600389769999999</v>
      </c>
      <c r="BR2431" t="s">
        <v>61</v>
      </c>
    </row>
    <row r="2432" spans="1:70" x14ac:dyDescent="0.2">
      <c r="A2432" s="19">
        <f t="shared" si="88"/>
        <v>10.800000000000004</v>
      </c>
      <c r="B2432" s="20">
        <v>3752</v>
      </c>
      <c r="D2432" s="2" t="s">
        <v>1381</v>
      </c>
      <c r="E2432" s="2" t="str">
        <f t="shared" si="89"/>
        <v>ST</v>
      </c>
      <c r="F2432">
        <v>200720433</v>
      </c>
      <c r="G2432">
        <v>202606</v>
      </c>
      <c r="H2432" t="s">
        <v>52</v>
      </c>
      <c r="I2432" t="s">
        <v>321</v>
      </c>
      <c r="J2432" t="s">
        <v>322</v>
      </c>
      <c r="K2432" t="s">
        <v>54</v>
      </c>
      <c r="L2432" s="5" t="s">
        <v>5697</v>
      </c>
      <c r="M2432" s="5" t="s">
        <v>5681</v>
      </c>
      <c r="N2432" s="21">
        <v>873291329244</v>
      </c>
      <c r="P2432" t="s">
        <v>326</v>
      </c>
      <c r="Q2432" t="s">
        <v>326</v>
      </c>
      <c r="R2432" t="s">
        <v>56</v>
      </c>
      <c r="S2432" t="s">
        <v>327</v>
      </c>
      <c r="T2432">
        <v>21</v>
      </c>
      <c r="U2432" t="s">
        <v>57</v>
      </c>
      <c r="V2432">
        <v>21320</v>
      </c>
      <c r="W2432">
        <v>51.86</v>
      </c>
      <c r="X2432">
        <v>6.14</v>
      </c>
      <c r="Y2432">
        <v>0</v>
      </c>
      <c r="Z2432">
        <v>-39.47</v>
      </c>
      <c r="AA2432">
        <v>18.53</v>
      </c>
      <c r="AB2432">
        <v>3</v>
      </c>
      <c r="AC2432">
        <v>40.26</v>
      </c>
      <c r="AD2432">
        <v>40.26</v>
      </c>
      <c r="AE2432" t="s">
        <v>1454</v>
      </c>
      <c r="AF2432" t="s">
        <v>7545</v>
      </c>
      <c r="AG2432" t="s">
        <v>7545</v>
      </c>
      <c r="AH2432" t="s">
        <v>7546</v>
      </c>
      <c r="AI2432" t="s">
        <v>7547</v>
      </c>
      <c r="AJ2432">
        <v>59</v>
      </c>
      <c r="AK2432" t="s">
        <v>57</v>
      </c>
      <c r="AL2432">
        <v>59540</v>
      </c>
      <c r="AM2432" t="s">
        <v>55</v>
      </c>
      <c r="AN2432" t="s">
        <v>55</v>
      </c>
      <c r="AO2432" t="s">
        <v>55</v>
      </c>
      <c r="AS2432" t="s">
        <v>343</v>
      </c>
      <c r="AT2432">
        <v>29</v>
      </c>
      <c r="AU2432">
        <v>31</v>
      </c>
      <c r="AV2432">
        <v>39</v>
      </c>
      <c r="BB2432">
        <v>0</v>
      </c>
      <c r="BC2432">
        <v>0</v>
      </c>
      <c r="BD2432" t="s">
        <v>60</v>
      </c>
      <c r="BE2432" s="5" t="s">
        <v>5226</v>
      </c>
      <c r="BF2432">
        <v>634353938</v>
      </c>
      <c r="BH2432" t="s">
        <v>323</v>
      </c>
      <c r="BI2432" t="s">
        <v>320</v>
      </c>
      <c r="BJ2432">
        <v>0.45833333333333331</v>
      </c>
      <c r="BK2432">
        <v>45.2</v>
      </c>
      <c r="BL2432">
        <v>5.35</v>
      </c>
      <c r="BM2432">
        <v>0</v>
      </c>
      <c r="BN2432">
        <v>-34.4</v>
      </c>
      <c r="BO2432">
        <v>16.149999999999999</v>
      </c>
      <c r="BP2432" t="s">
        <v>60</v>
      </c>
      <c r="BQ2432">
        <v>1.1474074329999999</v>
      </c>
      <c r="BR2432" t="s">
        <v>61</v>
      </c>
    </row>
    <row r="2433" spans="1:70" x14ac:dyDescent="0.2">
      <c r="A2433" s="19">
        <f t="shared" si="88"/>
        <v>17.5</v>
      </c>
      <c r="B2433" s="20">
        <v>3752</v>
      </c>
      <c r="D2433" s="2" t="s">
        <v>1381</v>
      </c>
      <c r="E2433" s="2" t="str">
        <f t="shared" si="89"/>
        <v>ST</v>
      </c>
      <c r="F2433">
        <v>200720433</v>
      </c>
      <c r="G2433">
        <v>202606</v>
      </c>
      <c r="H2433" t="s">
        <v>52</v>
      </c>
      <c r="I2433" t="s">
        <v>321</v>
      </c>
      <c r="J2433" t="s">
        <v>322</v>
      </c>
      <c r="K2433" t="s">
        <v>54</v>
      </c>
      <c r="L2433" s="5" t="s">
        <v>5697</v>
      </c>
      <c r="M2433" s="5" t="s">
        <v>5681</v>
      </c>
      <c r="N2433" s="21">
        <v>873428788064</v>
      </c>
      <c r="P2433" t="s">
        <v>326</v>
      </c>
      <c r="Q2433" t="s">
        <v>326</v>
      </c>
      <c r="R2433" t="s">
        <v>56</v>
      </c>
      <c r="S2433" t="s">
        <v>327</v>
      </c>
      <c r="T2433">
        <v>21</v>
      </c>
      <c r="U2433" t="s">
        <v>57</v>
      </c>
      <c r="V2433">
        <v>21320</v>
      </c>
      <c r="W2433">
        <v>83.99</v>
      </c>
      <c r="X2433">
        <v>9.9499999999999993</v>
      </c>
      <c r="Y2433">
        <v>0</v>
      </c>
      <c r="Z2433">
        <v>-63.91</v>
      </c>
      <c r="AA2433">
        <v>30.03</v>
      </c>
      <c r="AB2433">
        <v>7</v>
      </c>
      <c r="AC2433">
        <v>85.8</v>
      </c>
      <c r="AD2433">
        <v>85.8</v>
      </c>
      <c r="AE2433" t="s">
        <v>10121</v>
      </c>
      <c r="AF2433" t="s">
        <v>580</v>
      </c>
      <c r="AG2433" t="s">
        <v>580</v>
      </c>
      <c r="AH2433" t="s">
        <v>7548</v>
      </c>
      <c r="AI2433" t="s">
        <v>387</v>
      </c>
      <c r="AJ2433" t="s">
        <v>388</v>
      </c>
      <c r="AK2433" t="s">
        <v>57</v>
      </c>
      <c r="AL2433">
        <v>98000</v>
      </c>
      <c r="AM2433" t="s">
        <v>55</v>
      </c>
      <c r="AN2433" t="s">
        <v>55</v>
      </c>
      <c r="AO2433" t="s">
        <v>55</v>
      </c>
      <c r="AS2433" t="s">
        <v>343</v>
      </c>
      <c r="AT2433">
        <v>0</v>
      </c>
      <c r="AU2433">
        <v>0</v>
      </c>
      <c r="AV2433">
        <v>0</v>
      </c>
      <c r="BB2433">
        <v>0</v>
      </c>
      <c r="BC2433">
        <v>0</v>
      </c>
      <c r="BD2433" t="s">
        <v>60</v>
      </c>
      <c r="BE2433" s="5" t="s">
        <v>5226</v>
      </c>
      <c r="BF2433">
        <v>634353938</v>
      </c>
      <c r="BH2433" t="s">
        <v>323</v>
      </c>
      <c r="BI2433" t="s">
        <v>320</v>
      </c>
      <c r="BJ2433">
        <v>0.46527777777777779</v>
      </c>
      <c r="BK2433">
        <v>73.2</v>
      </c>
      <c r="BL2433">
        <v>8.67</v>
      </c>
      <c r="BM2433">
        <v>0</v>
      </c>
      <c r="BN2433">
        <v>-55.7</v>
      </c>
      <c r="BO2433">
        <v>26.17</v>
      </c>
      <c r="BP2433" t="s">
        <v>60</v>
      </c>
      <c r="BQ2433">
        <v>1.1474074329999999</v>
      </c>
      <c r="BR2433" t="s">
        <v>61</v>
      </c>
    </row>
    <row r="2434" spans="1:70" x14ac:dyDescent="0.2">
      <c r="A2434" s="19">
        <f t="shared" si="88"/>
        <v>10.469999999999999</v>
      </c>
      <c r="B2434" s="20">
        <v>3752</v>
      </c>
      <c r="D2434" s="2" t="s">
        <v>1381</v>
      </c>
      <c r="E2434" s="2" t="str">
        <f t="shared" si="89"/>
        <v>ST</v>
      </c>
      <c r="F2434">
        <v>200720433</v>
      </c>
      <c r="G2434">
        <v>202606</v>
      </c>
      <c r="H2434" t="s">
        <v>52</v>
      </c>
      <c r="I2434" t="s">
        <v>321</v>
      </c>
      <c r="J2434" t="s">
        <v>322</v>
      </c>
      <c r="K2434" t="s">
        <v>54</v>
      </c>
      <c r="L2434" s="5" t="s">
        <v>5222</v>
      </c>
      <c r="M2434" s="5" t="s">
        <v>3831</v>
      </c>
      <c r="N2434" s="21">
        <v>873191885830</v>
      </c>
      <c r="P2434" t="s">
        <v>326</v>
      </c>
      <c r="Q2434" t="s">
        <v>326</v>
      </c>
      <c r="R2434" t="s">
        <v>56</v>
      </c>
      <c r="S2434" t="s">
        <v>327</v>
      </c>
      <c r="T2434">
        <v>21</v>
      </c>
      <c r="U2434" t="s">
        <v>57</v>
      </c>
      <c r="V2434">
        <v>21320</v>
      </c>
      <c r="W2434">
        <v>50.72</v>
      </c>
      <c r="X2434">
        <v>6.01</v>
      </c>
      <c r="Y2434">
        <v>0</v>
      </c>
      <c r="Z2434">
        <v>-38.6</v>
      </c>
      <c r="AA2434">
        <v>18.14</v>
      </c>
      <c r="AB2434">
        <v>3</v>
      </c>
      <c r="AC2434">
        <v>38.72</v>
      </c>
      <c r="AD2434">
        <v>38.72</v>
      </c>
      <c r="AE2434" t="s">
        <v>10122</v>
      </c>
      <c r="AF2434" t="s">
        <v>7549</v>
      </c>
      <c r="AG2434" t="s">
        <v>7549</v>
      </c>
      <c r="AH2434" t="s">
        <v>7550</v>
      </c>
      <c r="AI2434" t="s">
        <v>7551</v>
      </c>
      <c r="AJ2434">
        <v>91</v>
      </c>
      <c r="AK2434" t="s">
        <v>57</v>
      </c>
      <c r="AL2434">
        <v>91160</v>
      </c>
      <c r="AM2434" t="s">
        <v>55</v>
      </c>
      <c r="AN2434" t="s">
        <v>55</v>
      </c>
      <c r="AO2434" t="s">
        <v>55</v>
      </c>
      <c r="AS2434" t="s">
        <v>343</v>
      </c>
      <c r="AT2434">
        <v>0</v>
      </c>
      <c r="AU2434">
        <v>0</v>
      </c>
      <c r="AV2434">
        <v>0</v>
      </c>
      <c r="BB2434">
        <v>0</v>
      </c>
      <c r="BC2434">
        <v>0</v>
      </c>
      <c r="BD2434" t="s">
        <v>60</v>
      </c>
      <c r="BE2434" s="5" t="s">
        <v>5226</v>
      </c>
      <c r="BF2434">
        <v>634353938</v>
      </c>
      <c r="BH2434" t="s">
        <v>323</v>
      </c>
      <c r="BI2434" t="s">
        <v>320</v>
      </c>
      <c r="BJ2434">
        <v>0.47499999999999998</v>
      </c>
      <c r="BK2434">
        <v>43.8</v>
      </c>
      <c r="BL2434">
        <v>5.19</v>
      </c>
      <c r="BM2434">
        <v>0</v>
      </c>
      <c r="BN2434">
        <v>-33.33</v>
      </c>
      <c r="BO2434">
        <v>15.66</v>
      </c>
      <c r="BP2434" t="s">
        <v>60</v>
      </c>
      <c r="BQ2434">
        <v>1.15806418</v>
      </c>
      <c r="BR2434" t="s">
        <v>61</v>
      </c>
    </row>
    <row r="2435" spans="1:70" x14ac:dyDescent="0.2">
      <c r="A2435" s="19">
        <f t="shared" si="88"/>
        <v>14.82</v>
      </c>
      <c r="B2435" s="20">
        <v>3752</v>
      </c>
      <c r="D2435" s="2" t="s">
        <v>1381</v>
      </c>
      <c r="E2435" s="2" t="str">
        <f t="shared" si="89"/>
        <v>ST</v>
      </c>
      <c r="F2435">
        <v>200720433</v>
      </c>
      <c r="G2435">
        <v>202606</v>
      </c>
      <c r="H2435" t="s">
        <v>52</v>
      </c>
      <c r="I2435" t="s">
        <v>321</v>
      </c>
      <c r="J2435" t="s">
        <v>322</v>
      </c>
      <c r="K2435" t="s">
        <v>54</v>
      </c>
      <c r="L2435" s="5" t="s">
        <v>4087</v>
      </c>
      <c r="M2435" s="5" t="s">
        <v>3825</v>
      </c>
      <c r="N2435" s="21">
        <v>873134048242</v>
      </c>
      <c r="P2435" t="s">
        <v>326</v>
      </c>
      <c r="Q2435" t="s">
        <v>326</v>
      </c>
      <c r="R2435" t="s">
        <v>56</v>
      </c>
      <c r="S2435" t="s">
        <v>327</v>
      </c>
      <c r="T2435">
        <v>21</v>
      </c>
      <c r="U2435" t="s">
        <v>57</v>
      </c>
      <c r="V2435">
        <v>21320</v>
      </c>
      <c r="W2435">
        <v>71.75</v>
      </c>
      <c r="X2435">
        <v>8.49</v>
      </c>
      <c r="Y2435">
        <v>0</v>
      </c>
      <c r="Z2435">
        <v>-54.6</v>
      </c>
      <c r="AA2435">
        <v>25.64</v>
      </c>
      <c r="AB2435">
        <v>4</v>
      </c>
      <c r="AC2435">
        <v>68.2</v>
      </c>
      <c r="AD2435">
        <v>68.2</v>
      </c>
      <c r="AE2435" t="s">
        <v>10123</v>
      </c>
      <c r="AF2435" t="s">
        <v>7552</v>
      </c>
      <c r="AG2435" t="s">
        <v>7552</v>
      </c>
      <c r="AH2435" t="s">
        <v>7553</v>
      </c>
      <c r="AI2435" t="s">
        <v>620</v>
      </c>
      <c r="AJ2435">
        <v>35</v>
      </c>
      <c r="AK2435" t="s">
        <v>57</v>
      </c>
      <c r="AL2435">
        <v>35400</v>
      </c>
      <c r="AM2435" t="s">
        <v>55</v>
      </c>
      <c r="AN2435" t="s">
        <v>55</v>
      </c>
      <c r="AO2435" t="s">
        <v>55</v>
      </c>
      <c r="AS2435" t="s">
        <v>343</v>
      </c>
      <c r="AT2435">
        <v>15</v>
      </c>
      <c r="AU2435">
        <v>31</v>
      </c>
      <c r="AV2435">
        <v>39</v>
      </c>
      <c r="BB2435">
        <v>0</v>
      </c>
      <c r="BC2435">
        <v>0</v>
      </c>
      <c r="BD2435" t="s">
        <v>60</v>
      </c>
      <c r="BE2435" s="5" t="s">
        <v>3831</v>
      </c>
      <c r="BF2435">
        <v>634343823</v>
      </c>
      <c r="BH2435" t="s">
        <v>323</v>
      </c>
      <c r="BI2435" t="s">
        <v>320</v>
      </c>
      <c r="BJ2435">
        <v>0.41597222222222224</v>
      </c>
      <c r="BK2435">
        <v>62</v>
      </c>
      <c r="BL2435">
        <v>7.34</v>
      </c>
      <c r="BM2435">
        <v>0</v>
      </c>
      <c r="BN2435">
        <v>-47.18</v>
      </c>
      <c r="BO2435">
        <v>22.16</v>
      </c>
      <c r="BP2435" t="s">
        <v>60</v>
      </c>
      <c r="BQ2435">
        <v>1.1572332869999999</v>
      </c>
      <c r="BR2435" t="s">
        <v>61</v>
      </c>
    </row>
    <row r="2436" spans="1:70" x14ac:dyDescent="0.2">
      <c r="A2436" s="19">
        <f t="shared" si="88"/>
        <v>6.7899999999999991</v>
      </c>
      <c r="B2436" s="20">
        <v>3752</v>
      </c>
      <c r="D2436" s="2" t="s">
        <v>1381</v>
      </c>
      <c r="E2436" s="2" t="str">
        <f t="shared" si="89"/>
        <v>ST</v>
      </c>
      <c r="F2436">
        <v>200720433</v>
      </c>
      <c r="G2436">
        <v>202606</v>
      </c>
      <c r="H2436" t="s">
        <v>52</v>
      </c>
      <c r="I2436" t="s">
        <v>321</v>
      </c>
      <c r="J2436" t="s">
        <v>322</v>
      </c>
      <c r="K2436" t="s">
        <v>54</v>
      </c>
      <c r="L2436" s="5" t="s">
        <v>5681</v>
      </c>
      <c r="M2436" s="5" t="s">
        <v>5682</v>
      </c>
      <c r="N2436" s="21">
        <v>873489898861</v>
      </c>
      <c r="P2436" t="s">
        <v>326</v>
      </c>
      <c r="Q2436" t="s">
        <v>326</v>
      </c>
      <c r="R2436" t="s">
        <v>56</v>
      </c>
      <c r="S2436" t="s">
        <v>327</v>
      </c>
      <c r="T2436">
        <v>21</v>
      </c>
      <c r="U2436" t="s">
        <v>57</v>
      </c>
      <c r="V2436">
        <v>21320</v>
      </c>
      <c r="W2436">
        <v>32.380000000000003</v>
      </c>
      <c r="X2436">
        <v>3.83</v>
      </c>
      <c r="Y2436">
        <v>0</v>
      </c>
      <c r="Z2436">
        <v>-24.64</v>
      </c>
      <c r="AA2436">
        <v>11.57</v>
      </c>
      <c r="AB2436">
        <v>3</v>
      </c>
      <c r="AC2436">
        <v>14.96</v>
      </c>
      <c r="AD2436">
        <v>14.96</v>
      </c>
      <c r="AE2436" t="s">
        <v>10124</v>
      </c>
      <c r="AF2436" t="s">
        <v>7554</v>
      </c>
      <c r="AG2436" t="s">
        <v>7554</v>
      </c>
      <c r="AH2436" t="s">
        <v>7555</v>
      </c>
      <c r="AI2436" t="s">
        <v>1828</v>
      </c>
      <c r="AJ2436">
        <v>63</v>
      </c>
      <c r="AK2436" t="s">
        <v>57</v>
      </c>
      <c r="AL2436">
        <v>63110</v>
      </c>
      <c r="AM2436" t="s">
        <v>55</v>
      </c>
      <c r="AN2436" t="s">
        <v>55</v>
      </c>
      <c r="AO2436" t="s">
        <v>55</v>
      </c>
      <c r="AS2436" t="s">
        <v>343</v>
      </c>
      <c r="AT2436">
        <v>0</v>
      </c>
      <c r="AU2436">
        <v>0</v>
      </c>
      <c r="AV2436">
        <v>0</v>
      </c>
      <c r="BB2436">
        <v>0</v>
      </c>
      <c r="BC2436">
        <v>0</v>
      </c>
      <c r="BD2436" t="s">
        <v>60</v>
      </c>
      <c r="BE2436" s="5" t="s">
        <v>5226</v>
      </c>
      <c r="BF2436">
        <v>634353938</v>
      </c>
      <c r="BH2436" t="s">
        <v>323</v>
      </c>
      <c r="BI2436" t="s">
        <v>320</v>
      </c>
      <c r="BJ2436">
        <v>0.40763888888888888</v>
      </c>
      <c r="BK2436">
        <v>28.4</v>
      </c>
      <c r="BL2436">
        <v>3.36</v>
      </c>
      <c r="BM2436">
        <v>0</v>
      </c>
      <c r="BN2436">
        <v>-21.61</v>
      </c>
      <c r="BO2436">
        <v>10.15</v>
      </c>
      <c r="BP2436" t="s">
        <v>60</v>
      </c>
      <c r="BQ2436">
        <v>1.1401468509999999</v>
      </c>
      <c r="BR2436" t="s">
        <v>61</v>
      </c>
    </row>
    <row r="2437" spans="1:70" x14ac:dyDescent="0.2">
      <c r="A2437" s="19">
        <f t="shared" si="88"/>
        <v>20.509999999999991</v>
      </c>
      <c r="B2437" s="20">
        <v>3752</v>
      </c>
      <c r="D2437" s="2" t="s">
        <v>1381</v>
      </c>
      <c r="E2437" s="2" t="str">
        <f t="shared" si="89"/>
        <v>ST</v>
      </c>
      <c r="F2437">
        <v>200720433</v>
      </c>
      <c r="G2437">
        <v>202606</v>
      </c>
      <c r="H2437" t="s">
        <v>52</v>
      </c>
      <c r="I2437" t="s">
        <v>321</v>
      </c>
      <c r="J2437" t="s">
        <v>322</v>
      </c>
      <c r="K2437" t="s">
        <v>54</v>
      </c>
      <c r="L2437" s="5" t="s">
        <v>5697</v>
      </c>
      <c r="M2437" s="5" t="s">
        <v>5681</v>
      </c>
      <c r="N2437" s="21">
        <v>873433216233</v>
      </c>
      <c r="P2437" t="s">
        <v>326</v>
      </c>
      <c r="Q2437" t="s">
        <v>326</v>
      </c>
      <c r="R2437" t="s">
        <v>56</v>
      </c>
      <c r="S2437" t="s">
        <v>327</v>
      </c>
      <c r="T2437">
        <v>21</v>
      </c>
      <c r="U2437" t="s">
        <v>57</v>
      </c>
      <c r="V2437">
        <v>21320</v>
      </c>
      <c r="W2437">
        <v>98.45</v>
      </c>
      <c r="X2437">
        <v>11.67</v>
      </c>
      <c r="Y2437">
        <v>0</v>
      </c>
      <c r="Z2437">
        <v>-74.91</v>
      </c>
      <c r="AA2437">
        <v>35.200000000000003</v>
      </c>
      <c r="AB2437">
        <v>8</v>
      </c>
      <c r="AC2437">
        <v>104.28</v>
      </c>
      <c r="AD2437">
        <v>104.28</v>
      </c>
      <c r="AE2437" t="s">
        <v>1557</v>
      </c>
      <c r="AF2437" t="s">
        <v>1723</v>
      </c>
      <c r="AG2437" t="s">
        <v>1723</v>
      </c>
      <c r="AH2437" t="s">
        <v>1724</v>
      </c>
      <c r="AI2437" t="s">
        <v>1725</v>
      </c>
      <c r="AJ2437">
        <v>59</v>
      </c>
      <c r="AK2437" t="s">
        <v>57</v>
      </c>
      <c r="AL2437">
        <v>59242</v>
      </c>
      <c r="AM2437" t="s">
        <v>55</v>
      </c>
      <c r="AN2437" t="s">
        <v>55</v>
      </c>
      <c r="AO2437" t="s">
        <v>55</v>
      </c>
      <c r="AS2437" t="s">
        <v>343</v>
      </c>
      <c r="AT2437">
        <v>26</v>
      </c>
      <c r="AU2437">
        <v>31</v>
      </c>
      <c r="AV2437">
        <v>40</v>
      </c>
      <c r="BB2437">
        <v>0</v>
      </c>
      <c r="BC2437">
        <v>0</v>
      </c>
      <c r="BD2437" t="s">
        <v>60</v>
      </c>
      <c r="BE2437" s="5" t="s">
        <v>5226</v>
      </c>
      <c r="BF2437">
        <v>634353938</v>
      </c>
      <c r="BH2437" t="s">
        <v>323</v>
      </c>
      <c r="BI2437" t="s">
        <v>320</v>
      </c>
      <c r="BJ2437">
        <v>0.53402777777777777</v>
      </c>
      <c r="BK2437">
        <v>85.8</v>
      </c>
      <c r="BL2437">
        <v>10.17</v>
      </c>
      <c r="BM2437">
        <v>0</v>
      </c>
      <c r="BN2437">
        <v>-65.290000000000006</v>
      </c>
      <c r="BO2437">
        <v>30.68</v>
      </c>
      <c r="BP2437" t="s">
        <v>60</v>
      </c>
      <c r="BQ2437">
        <v>1.1474074329999999</v>
      </c>
      <c r="BR2437" t="s">
        <v>61</v>
      </c>
    </row>
    <row r="2438" spans="1:70" x14ac:dyDescent="0.2">
      <c r="A2438" s="19">
        <f t="shared" si="88"/>
        <v>18.829999999999998</v>
      </c>
      <c r="B2438" s="20">
        <v>3752</v>
      </c>
      <c r="D2438" s="2" t="s">
        <v>1381</v>
      </c>
      <c r="E2438" s="2" t="str">
        <f t="shared" si="89"/>
        <v>ST</v>
      </c>
      <c r="F2438">
        <v>200720433</v>
      </c>
      <c r="G2438">
        <v>202606</v>
      </c>
      <c r="H2438" t="s">
        <v>52</v>
      </c>
      <c r="I2438" t="s">
        <v>321</v>
      </c>
      <c r="J2438" t="s">
        <v>322</v>
      </c>
      <c r="K2438" t="s">
        <v>54</v>
      </c>
      <c r="L2438" s="5" t="s">
        <v>5697</v>
      </c>
      <c r="M2438" s="5" t="s">
        <v>5681</v>
      </c>
      <c r="N2438" s="21">
        <v>873432375077</v>
      </c>
      <c r="P2438" t="s">
        <v>326</v>
      </c>
      <c r="Q2438" t="s">
        <v>326</v>
      </c>
      <c r="R2438" t="s">
        <v>56</v>
      </c>
      <c r="S2438" t="s">
        <v>327</v>
      </c>
      <c r="T2438">
        <v>21</v>
      </c>
      <c r="U2438" t="s">
        <v>57</v>
      </c>
      <c r="V2438">
        <v>21320</v>
      </c>
      <c r="W2438">
        <v>90.42</v>
      </c>
      <c r="X2438">
        <v>10.71</v>
      </c>
      <c r="Y2438">
        <v>0</v>
      </c>
      <c r="Z2438">
        <v>-68.81</v>
      </c>
      <c r="AA2438">
        <v>32.31</v>
      </c>
      <c r="AB2438">
        <v>6</v>
      </c>
      <c r="AC2438">
        <v>94.16</v>
      </c>
      <c r="AD2438">
        <v>94.16</v>
      </c>
      <c r="AE2438" t="s">
        <v>10125</v>
      </c>
      <c r="AF2438" t="s">
        <v>3594</v>
      </c>
      <c r="AG2438" t="s">
        <v>3594</v>
      </c>
      <c r="AH2438" t="s">
        <v>3595</v>
      </c>
      <c r="AI2438" t="s">
        <v>3596</v>
      </c>
      <c r="AJ2438">
        <v>83</v>
      </c>
      <c r="AK2438" t="s">
        <v>57</v>
      </c>
      <c r="AL2438">
        <v>83140</v>
      </c>
      <c r="AM2438" t="s">
        <v>55</v>
      </c>
      <c r="AN2438" t="s">
        <v>55</v>
      </c>
      <c r="AO2438" t="s">
        <v>55</v>
      </c>
      <c r="AS2438" t="s">
        <v>343</v>
      </c>
      <c r="AT2438">
        <v>27</v>
      </c>
      <c r="AU2438">
        <v>30</v>
      </c>
      <c r="AV2438">
        <v>41</v>
      </c>
      <c r="BB2438">
        <v>0</v>
      </c>
      <c r="BC2438">
        <v>0</v>
      </c>
      <c r="BD2438" t="s">
        <v>60</v>
      </c>
      <c r="BE2438" s="5" t="s">
        <v>5226</v>
      </c>
      <c r="BF2438">
        <v>634353938</v>
      </c>
      <c r="BH2438" t="s">
        <v>323</v>
      </c>
      <c r="BI2438" t="s">
        <v>320</v>
      </c>
      <c r="BJ2438">
        <v>0.49583333333333335</v>
      </c>
      <c r="BK2438">
        <v>78.8</v>
      </c>
      <c r="BL2438">
        <v>9.33</v>
      </c>
      <c r="BM2438">
        <v>0</v>
      </c>
      <c r="BN2438">
        <v>-59.97</v>
      </c>
      <c r="BO2438">
        <v>28.16</v>
      </c>
      <c r="BP2438" t="s">
        <v>60</v>
      </c>
      <c r="BQ2438">
        <v>1.1474074329999999</v>
      </c>
      <c r="BR2438" t="s">
        <v>61</v>
      </c>
    </row>
    <row r="2439" spans="1:70" x14ac:dyDescent="0.2">
      <c r="A2439" s="19">
        <f t="shared" si="88"/>
        <v>9.4600000000000009</v>
      </c>
      <c r="B2439" s="20">
        <v>3752</v>
      </c>
      <c r="D2439" s="2" t="s">
        <v>1381</v>
      </c>
      <c r="E2439" s="2" t="str">
        <f t="shared" si="89"/>
        <v>ST</v>
      </c>
      <c r="F2439">
        <v>200720433</v>
      </c>
      <c r="G2439">
        <v>202606</v>
      </c>
      <c r="H2439" t="s">
        <v>52</v>
      </c>
      <c r="I2439" t="s">
        <v>321</v>
      </c>
      <c r="J2439" t="s">
        <v>322</v>
      </c>
      <c r="K2439" t="s">
        <v>54</v>
      </c>
      <c r="L2439" s="5" t="s">
        <v>5697</v>
      </c>
      <c r="M2439" s="5" t="s">
        <v>5681</v>
      </c>
      <c r="N2439" s="21">
        <v>873429527980</v>
      </c>
      <c r="P2439" t="s">
        <v>326</v>
      </c>
      <c r="Q2439" t="s">
        <v>326</v>
      </c>
      <c r="R2439" t="s">
        <v>56</v>
      </c>
      <c r="S2439" t="s">
        <v>327</v>
      </c>
      <c r="T2439">
        <v>21</v>
      </c>
      <c r="U2439" t="s">
        <v>57</v>
      </c>
      <c r="V2439">
        <v>21320</v>
      </c>
      <c r="W2439">
        <v>45.44</v>
      </c>
      <c r="X2439">
        <v>5.38</v>
      </c>
      <c r="Y2439">
        <v>0</v>
      </c>
      <c r="Z2439">
        <v>-34.58</v>
      </c>
      <c r="AA2439">
        <v>16.239999999999998</v>
      </c>
      <c r="AB2439">
        <v>2</v>
      </c>
      <c r="AC2439">
        <v>33</v>
      </c>
      <c r="AD2439">
        <v>33</v>
      </c>
      <c r="AE2439" t="s">
        <v>10126</v>
      </c>
      <c r="AF2439" t="s">
        <v>513</v>
      </c>
      <c r="AG2439" t="s">
        <v>513</v>
      </c>
      <c r="AH2439" t="s">
        <v>7556</v>
      </c>
      <c r="AI2439" t="s">
        <v>962</v>
      </c>
      <c r="AJ2439">
        <v>30</v>
      </c>
      <c r="AK2439" t="s">
        <v>57</v>
      </c>
      <c r="AL2439">
        <v>30900</v>
      </c>
      <c r="AM2439" t="s">
        <v>55</v>
      </c>
      <c r="AN2439" t="s">
        <v>55</v>
      </c>
      <c r="AO2439" t="s">
        <v>55</v>
      </c>
      <c r="AS2439" t="s">
        <v>343</v>
      </c>
      <c r="AT2439">
        <v>0</v>
      </c>
      <c r="AU2439">
        <v>0</v>
      </c>
      <c r="AV2439">
        <v>0</v>
      </c>
      <c r="BB2439">
        <v>0</v>
      </c>
      <c r="BC2439">
        <v>0</v>
      </c>
      <c r="BD2439" t="s">
        <v>60</v>
      </c>
      <c r="BE2439" s="5" t="s">
        <v>5226</v>
      </c>
      <c r="BF2439">
        <v>634353938</v>
      </c>
      <c r="BH2439" t="s">
        <v>323</v>
      </c>
      <c r="BI2439" t="s">
        <v>320</v>
      </c>
      <c r="BJ2439">
        <v>0.38611111111111113</v>
      </c>
      <c r="BK2439">
        <v>39.6</v>
      </c>
      <c r="BL2439">
        <v>4.6900000000000004</v>
      </c>
      <c r="BM2439">
        <v>0</v>
      </c>
      <c r="BN2439">
        <v>-30.14</v>
      </c>
      <c r="BO2439">
        <v>14.15</v>
      </c>
      <c r="BP2439" t="s">
        <v>60</v>
      </c>
      <c r="BQ2439">
        <v>1.1474074329999999</v>
      </c>
      <c r="BR2439" t="s">
        <v>61</v>
      </c>
    </row>
    <row r="2440" spans="1:70" x14ac:dyDescent="0.2">
      <c r="A2440" s="19">
        <f t="shared" si="88"/>
        <v>17.839999999999996</v>
      </c>
      <c r="B2440" s="20">
        <v>3752</v>
      </c>
      <c r="D2440" s="2" t="s">
        <v>1381</v>
      </c>
      <c r="E2440" s="2" t="str">
        <f t="shared" si="89"/>
        <v>ST</v>
      </c>
      <c r="F2440">
        <v>200720433</v>
      </c>
      <c r="G2440">
        <v>202606</v>
      </c>
      <c r="H2440" t="s">
        <v>52</v>
      </c>
      <c r="I2440" t="s">
        <v>321</v>
      </c>
      <c r="J2440" t="s">
        <v>322</v>
      </c>
      <c r="K2440" t="s">
        <v>54</v>
      </c>
      <c r="L2440" s="5" t="s">
        <v>3826</v>
      </c>
      <c r="M2440" s="5" t="s">
        <v>5222</v>
      </c>
      <c r="N2440" s="21">
        <v>873195414111</v>
      </c>
      <c r="P2440" t="s">
        <v>326</v>
      </c>
      <c r="Q2440" t="s">
        <v>326</v>
      </c>
      <c r="R2440" t="s">
        <v>56</v>
      </c>
      <c r="S2440" t="s">
        <v>327</v>
      </c>
      <c r="T2440">
        <v>21</v>
      </c>
      <c r="U2440" t="s">
        <v>57</v>
      </c>
      <c r="V2440">
        <v>21320</v>
      </c>
      <c r="W2440">
        <v>86.54</v>
      </c>
      <c r="X2440">
        <v>10.27</v>
      </c>
      <c r="Y2440">
        <v>0</v>
      </c>
      <c r="Z2440">
        <v>-65.84</v>
      </c>
      <c r="AA2440">
        <v>30.96</v>
      </c>
      <c r="AB2440">
        <v>6</v>
      </c>
      <c r="AC2440">
        <v>88</v>
      </c>
      <c r="AD2440">
        <v>88</v>
      </c>
      <c r="AE2440" t="s">
        <v>10127</v>
      </c>
      <c r="AF2440" t="s">
        <v>1819</v>
      </c>
      <c r="AG2440" t="s">
        <v>1819</v>
      </c>
      <c r="AH2440" t="s">
        <v>1820</v>
      </c>
      <c r="AI2440" t="s">
        <v>1416</v>
      </c>
      <c r="AJ2440">
        <v>13</v>
      </c>
      <c r="AK2440" t="s">
        <v>57</v>
      </c>
      <c r="AL2440">
        <v>13007</v>
      </c>
      <c r="AM2440" t="s">
        <v>55</v>
      </c>
      <c r="AN2440" t="s">
        <v>55</v>
      </c>
      <c r="AO2440" t="s">
        <v>55</v>
      </c>
      <c r="AS2440" t="s">
        <v>343</v>
      </c>
      <c r="AT2440">
        <v>30</v>
      </c>
      <c r="AU2440">
        <v>31</v>
      </c>
      <c r="AV2440">
        <v>40</v>
      </c>
      <c r="BB2440">
        <v>0</v>
      </c>
      <c r="BC2440">
        <v>0</v>
      </c>
      <c r="BD2440" t="s">
        <v>60</v>
      </c>
      <c r="BE2440" s="5" t="s">
        <v>5226</v>
      </c>
      <c r="BF2440">
        <v>634353938</v>
      </c>
      <c r="BH2440" t="s">
        <v>323</v>
      </c>
      <c r="BI2440" t="s">
        <v>320</v>
      </c>
      <c r="BJ2440">
        <v>0.51527777777777772</v>
      </c>
      <c r="BK2440">
        <v>74.599999999999994</v>
      </c>
      <c r="BL2440">
        <v>8.85</v>
      </c>
      <c r="BM2440">
        <v>0</v>
      </c>
      <c r="BN2440">
        <v>-56.76</v>
      </c>
      <c r="BO2440">
        <v>26.69</v>
      </c>
      <c r="BP2440" t="s">
        <v>60</v>
      </c>
      <c r="BQ2440">
        <v>1.1600389769999999</v>
      </c>
      <c r="BR2440" t="s">
        <v>61</v>
      </c>
    </row>
    <row r="2441" spans="1:70" x14ac:dyDescent="0.2">
      <c r="A2441" s="19">
        <f t="shared" si="88"/>
        <v>10.129999999999995</v>
      </c>
      <c r="B2441" s="20">
        <v>3752</v>
      </c>
      <c r="D2441" s="2" t="s">
        <v>1381</v>
      </c>
      <c r="E2441" s="2" t="str">
        <f t="shared" si="89"/>
        <v>ST</v>
      </c>
      <c r="F2441">
        <v>200720433</v>
      </c>
      <c r="G2441">
        <v>202606</v>
      </c>
      <c r="H2441" t="s">
        <v>52</v>
      </c>
      <c r="I2441" t="s">
        <v>321</v>
      </c>
      <c r="J2441" t="s">
        <v>322</v>
      </c>
      <c r="K2441" t="s">
        <v>54</v>
      </c>
      <c r="L2441" s="5">
        <v>46362</v>
      </c>
      <c r="M2441" s="5" t="s">
        <v>2497</v>
      </c>
      <c r="N2441" s="21">
        <v>872992470828</v>
      </c>
      <c r="P2441" t="s">
        <v>326</v>
      </c>
      <c r="Q2441" t="s">
        <v>326</v>
      </c>
      <c r="R2441" t="s">
        <v>56</v>
      </c>
      <c r="S2441" t="s">
        <v>327</v>
      </c>
      <c r="T2441">
        <v>21</v>
      </c>
      <c r="U2441" t="s">
        <v>57</v>
      </c>
      <c r="V2441">
        <v>21320</v>
      </c>
      <c r="W2441">
        <v>48.96</v>
      </c>
      <c r="X2441">
        <v>5.81</v>
      </c>
      <c r="Y2441">
        <v>0</v>
      </c>
      <c r="Z2441">
        <v>-37.270000000000003</v>
      </c>
      <c r="AA2441">
        <v>17.510000000000002</v>
      </c>
      <c r="AB2441">
        <v>3</v>
      </c>
      <c r="AC2441">
        <v>37.4</v>
      </c>
      <c r="AD2441">
        <v>37.4</v>
      </c>
      <c r="AE2441" t="s">
        <v>10128</v>
      </c>
      <c r="AF2441" t="s">
        <v>5962</v>
      </c>
      <c r="AG2441" t="s">
        <v>5962</v>
      </c>
      <c r="AH2441" t="s">
        <v>7557</v>
      </c>
      <c r="AI2441" t="s">
        <v>623</v>
      </c>
      <c r="AJ2441">
        <v>76</v>
      </c>
      <c r="AK2441" t="s">
        <v>57</v>
      </c>
      <c r="AL2441">
        <v>76700</v>
      </c>
      <c r="AM2441" t="s">
        <v>55</v>
      </c>
      <c r="AN2441" t="s">
        <v>55</v>
      </c>
      <c r="AO2441" t="s">
        <v>55</v>
      </c>
      <c r="AS2441" t="s">
        <v>343</v>
      </c>
      <c r="AT2441">
        <v>0</v>
      </c>
      <c r="AU2441">
        <v>0</v>
      </c>
      <c r="AV2441">
        <v>0</v>
      </c>
      <c r="BB2441">
        <v>0</v>
      </c>
      <c r="BC2441">
        <v>0</v>
      </c>
      <c r="BD2441" t="s">
        <v>60</v>
      </c>
      <c r="BE2441" s="5" t="s">
        <v>3831</v>
      </c>
      <c r="BF2441">
        <v>634343823</v>
      </c>
      <c r="BH2441" t="s">
        <v>323</v>
      </c>
      <c r="BI2441" t="s">
        <v>320</v>
      </c>
      <c r="BJ2441">
        <v>0.48749999999999999</v>
      </c>
      <c r="BK2441">
        <v>42.4</v>
      </c>
      <c r="BL2441">
        <v>5.03</v>
      </c>
      <c r="BM2441">
        <v>0</v>
      </c>
      <c r="BN2441">
        <v>-32.270000000000003</v>
      </c>
      <c r="BO2441">
        <v>15.16</v>
      </c>
      <c r="BP2441" t="s">
        <v>60</v>
      </c>
      <c r="BQ2441">
        <v>1.154814421</v>
      </c>
      <c r="BR2441" t="s">
        <v>61</v>
      </c>
    </row>
    <row r="2442" spans="1:70" x14ac:dyDescent="0.2">
      <c r="A2442" s="19">
        <f t="shared" si="88"/>
        <v>17.169999999999995</v>
      </c>
      <c r="B2442" s="20">
        <v>3752</v>
      </c>
      <c r="D2442" s="2" t="s">
        <v>1381</v>
      </c>
      <c r="E2442" s="2" t="str">
        <f t="shared" si="89"/>
        <v>ST</v>
      </c>
      <c r="F2442">
        <v>200720433</v>
      </c>
      <c r="G2442">
        <v>202606</v>
      </c>
      <c r="H2442" t="s">
        <v>52</v>
      </c>
      <c r="I2442" t="s">
        <v>321</v>
      </c>
      <c r="J2442" t="s">
        <v>322</v>
      </c>
      <c r="K2442" t="s">
        <v>54</v>
      </c>
      <c r="L2442" s="5" t="s">
        <v>3826</v>
      </c>
      <c r="M2442" s="5" t="s">
        <v>5222</v>
      </c>
      <c r="N2442" s="21">
        <v>873242322057</v>
      </c>
      <c r="P2442" t="s">
        <v>326</v>
      </c>
      <c r="Q2442" t="s">
        <v>326</v>
      </c>
      <c r="R2442" t="s">
        <v>56</v>
      </c>
      <c r="S2442" t="s">
        <v>327</v>
      </c>
      <c r="T2442">
        <v>21</v>
      </c>
      <c r="U2442" t="s">
        <v>57</v>
      </c>
      <c r="V2442">
        <v>21320</v>
      </c>
      <c r="W2442">
        <v>83.29</v>
      </c>
      <c r="X2442">
        <v>9.8699999999999992</v>
      </c>
      <c r="Y2442">
        <v>0</v>
      </c>
      <c r="Z2442">
        <v>-63.37</v>
      </c>
      <c r="AA2442">
        <v>29.79</v>
      </c>
      <c r="AB2442">
        <v>7</v>
      </c>
      <c r="AC2442">
        <v>83.38</v>
      </c>
      <c r="AD2442">
        <v>83.38</v>
      </c>
      <c r="AE2442" t="s">
        <v>10129</v>
      </c>
      <c r="AF2442" t="s">
        <v>7558</v>
      </c>
      <c r="AG2442" t="s">
        <v>7558</v>
      </c>
      <c r="AH2442" t="s">
        <v>7559</v>
      </c>
      <c r="AI2442" t="s">
        <v>7560</v>
      </c>
      <c r="AJ2442">
        <v>91</v>
      </c>
      <c r="AK2442" t="s">
        <v>57</v>
      </c>
      <c r="AL2442">
        <v>91280</v>
      </c>
      <c r="AM2442" t="s">
        <v>55</v>
      </c>
      <c r="AN2442" t="s">
        <v>55</v>
      </c>
      <c r="AO2442" t="s">
        <v>55</v>
      </c>
      <c r="AS2442" t="s">
        <v>343</v>
      </c>
      <c r="AT2442">
        <v>29</v>
      </c>
      <c r="AU2442">
        <v>31</v>
      </c>
      <c r="AV2442">
        <v>41</v>
      </c>
      <c r="BB2442">
        <v>0</v>
      </c>
      <c r="BC2442">
        <v>0</v>
      </c>
      <c r="BD2442" t="s">
        <v>60</v>
      </c>
      <c r="BE2442" s="5" t="s">
        <v>5226</v>
      </c>
      <c r="BF2442">
        <v>634353938</v>
      </c>
      <c r="BH2442" t="s">
        <v>323</v>
      </c>
      <c r="BI2442" t="s">
        <v>320</v>
      </c>
      <c r="BJ2442">
        <v>0.54652777777777772</v>
      </c>
      <c r="BK2442">
        <v>71.8</v>
      </c>
      <c r="BL2442">
        <v>8.51</v>
      </c>
      <c r="BM2442">
        <v>0</v>
      </c>
      <c r="BN2442">
        <v>-54.63</v>
      </c>
      <c r="BO2442">
        <v>25.68</v>
      </c>
      <c r="BP2442" t="s">
        <v>60</v>
      </c>
      <c r="BQ2442">
        <v>1.1600389769999999</v>
      </c>
      <c r="BR2442" t="s">
        <v>61</v>
      </c>
    </row>
    <row r="2443" spans="1:70" x14ac:dyDescent="0.2">
      <c r="A2443" s="19">
        <f t="shared" ref="A2443:A2506" si="90">BK2443+BN2443</f>
        <v>14.480000000000004</v>
      </c>
      <c r="B2443" s="20">
        <v>3752</v>
      </c>
      <c r="D2443" s="2" t="s">
        <v>1381</v>
      </c>
      <c r="E2443" s="2" t="str">
        <f t="shared" si="89"/>
        <v>ST</v>
      </c>
      <c r="F2443">
        <v>200720433</v>
      </c>
      <c r="G2443">
        <v>202606</v>
      </c>
      <c r="H2443" t="s">
        <v>52</v>
      </c>
      <c r="I2443" t="s">
        <v>321</v>
      </c>
      <c r="J2443" t="s">
        <v>322</v>
      </c>
      <c r="K2443" t="s">
        <v>54</v>
      </c>
      <c r="L2443" s="5" t="s">
        <v>4087</v>
      </c>
      <c r="M2443" s="5" t="s">
        <v>3825</v>
      </c>
      <c r="N2443" s="21">
        <v>873135909029</v>
      </c>
      <c r="P2443" t="s">
        <v>326</v>
      </c>
      <c r="Q2443" t="s">
        <v>326</v>
      </c>
      <c r="R2443" t="s">
        <v>56</v>
      </c>
      <c r="S2443" t="s">
        <v>327</v>
      </c>
      <c r="T2443">
        <v>21</v>
      </c>
      <c r="U2443" t="s">
        <v>57</v>
      </c>
      <c r="V2443">
        <v>21320</v>
      </c>
      <c r="W2443">
        <v>70.13</v>
      </c>
      <c r="X2443">
        <v>8.31</v>
      </c>
      <c r="Y2443">
        <v>0</v>
      </c>
      <c r="Z2443">
        <v>-53.37</v>
      </c>
      <c r="AA2443">
        <v>25.07</v>
      </c>
      <c r="AB2443">
        <v>4</v>
      </c>
      <c r="AC2443">
        <v>65.12</v>
      </c>
      <c r="AD2443">
        <v>65.12</v>
      </c>
      <c r="AE2443" t="s">
        <v>10130</v>
      </c>
      <c r="AF2443" t="s">
        <v>7561</v>
      </c>
      <c r="AG2443" t="s">
        <v>7561</v>
      </c>
      <c r="AH2443" t="s">
        <v>7562</v>
      </c>
      <c r="AI2443" t="s">
        <v>7563</v>
      </c>
      <c r="AJ2443">
        <v>33</v>
      </c>
      <c r="AK2443" t="s">
        <v>57</v>
      </c>
      <c r="AL2443">
        <v>33370</v>
      </c>
      <c r="AM2443" t="s">
        <v>55</v>
      </c>
      <c r="AN2443" t="s">
        <v>55</v>
      </c>
      <c r="AO2443" t="s">
        <v>55</v>
      </c>
      <c r="AS2443" t="s">
        <v>343</v>
      </c>
      <c r="AT2443">
        <v>26</v>
      </c>
      <c r="AU2443">
        <v>30</v>
      </c>
      <c r="AV2443">
        <v>40</v>
      </c>
      <c r="BB2443">
        <v>0</v>
      </c>
      <c r="BC2443">
        <v>0</v>
      </c>
      <c r="BD2443" t="s">
        <v>60</v>
      </c>
      <c r="BE2443" s="5" t="s">
        <v>3831</v>
      </c>
      <c r="BF2443">
        <v>634343823</v>
      </c>
      <c r="BH2443" t="s">
        <v>323</v>
      </c>
      <c r="BI2443" t="s">
        <v>320</v>
      </c>
      <c r="BJ2443">
        <v>0.43680555555555556</v>
      </c>
      <c r="BK2443">
        <v>60.6</v>
      </c>
      <c r="BL2443">
        <v>7.18</v>
      </c>
      <c r="BM2443">
        <v>0</v>
      </c>
      <c r="BN2443">
        <v>-46.12</v>
      </c>
      <c r="BO2443">
        <v>21.66</v>
      </c>
      <c r="BP2443" t="s">
        <v>60</v>
      </c>
      <c r="BQ2443">
        <v>1.1572332869999999</v>
      </c>
      <c r="BR2443" t="s">
        <v>61</v>
      </c>
    </row>
    <row r="2444" spans="1:70" x14ac:dyDescent="0.2">
      <c r="A2444" s="19">
        <f t="shared" si="90"/>
        <v>16.830000000000005</v>
      </c>
      <c r="B2444" s="20">
        <v>3752</v>
      </c>
      <c r="D2444" s="2" t="s">
        <v>1381</v>
      </c>
      <c r="E2444" s="2" t="str">
        <f t="shared" si="89"/>
        <v>ST</v>
      </c>
      <c r="F2444">
        <v>200720433</v>
      </c>
      <c r="G2444">
        <v>202606</v>
      </c>
      <c r="H2444" t="s">
        <v>52</v>
      </c>
      <c r="I2444" t="s">
        <v>321</v>
      </c>
      <c r="J2444" t="s">
        <v>322</v>
      </c>
      <c r="K2444" t="s">
        <v>54</v>
      </c>
      <c r="L2444" s="5" t="s">
        <v>5681</v>
      </c>
      <c r="M2444" s="5" t="s">
        <v>5682</v>
      </c>
      <c r="N2444" s="21">
        <v>873485742573</v>
      </c>
      <c r="P2444" t="s">
        <v>326</v>
      </c>
      <c r="Q2444" t="s">
        <v>326</v>
      </c>
      <c r="R2444" t="s">
        <v>56</v>
      </c>
      <c r="S2444" t="s">
        <v>327</v>
      </c>
      <c r="T2444">
        <v>21</v>
      </c>
      <c r="U2444" t="s">
        <v>57</v>
      </c>
      <c r="V2444">
        <v>21320</v>
      </c>
      <c r="W2444">
        <v>80.58</v>
      </c>
      <c r="X2444">
        <v>9.56</v>
      </c>
      <c r="Y2444">
        <v>0</v>
      </c>
      <c r="Z2444">
        <v>-61.32</v>
      </c>
      <c r="AA2444">
        <v>28.82</v>
      </c>
      <c r="AB2444">
        <v>7</v>
      </c>
      <c r="AC2444">
        <v>81.400000000000006</v>
      </c>
      <c r="AD2444">
        <v>81.400000000000006</v>
      </c>
      <c r="AE2444" t="s">
        <v>10131</v>
      </c>
      <c r="AF2444" t="s">
        <v>3500</v>
      </c>
      <c r="AG2444" t="s">
        <v>3500</v>
      </c>
      <c r="AH2444" t="s">
        <v>7564</v>
      </c>
      <c r="AI2444" t="s">
        <v>385</v>
      </c>
      <c r="AJ2444">
        <v>72</v>
      </c>
      <c r="AK2444" t="s">
        <v>57</v>
      </c>
      <c r="AL2444">
        <v>72000</v>
      </c>
      <c r="AM2444" t="s">
        <v>55</v>
      </c>
      <c r="AN2444" t="s">
        <v>55</v>
      </c>
      <c r="AO2444" t="s">
        <v>55</v>
      </c>
      <c r="AS2444" t="s">
        <v>343</v>
      </c>
      <c r="AT2444">
        <v>0</v>
      </c>
      <c r="AU2444">
        <v>0</v>
      </c>
      <c r="AV2444">
        <v>0</v>
      </c>
      <c r="BB2444">
        <v>0</v>
      </c>
      <c r="BC2444">
        <v>0</v>
      </c>
      <c r="BD2444" t="s">
        <v>60</v>
      </c>
      <c r="BE2444" s="5" t="s">
        <v>5226</v>
      </c>
      <c r="BF2444">
        <v>634353938</v>
      </c>
      <c r="BH2444" t="s">
        <v>323</v>
      </c>
      <c r="BI2444" t="s">
        <v>320</v>
      </c>
      <c r="BJ2444">
        <v>0.49930555555555556</v>
      </c>
      <c r="BK2444">
        <v>70.400000000000006</v>
      </c>
      <c r="BL2444">
        <v>8.35</v>
      </c>
      <c r="BM2444">
        <v>0</v>
      </c>
      <c r="BN2444">
        <v>-53.57</v>
      </c>
      <c r="BO2444">
        <v>25.18</v>
      </c>
      <c r="BP2444" t="s">
        <v>60</v>
      </c>
      <c r="BQ2444">
        <v>1.1446231330000001</v>
      </c>
      <c r="BR2444" t="s">
        <v>61</v>
      </c>
    </row>
    <row r="2445" spans="1:70" x14ac:dyDescent="0.2">
      <c r="A2445" s="19">
        <f t="shared" si="90"/>
        <v>14.82</v>
      </c>
      <c r="B2445" s="20">
        <v>3752</v>
      </c>
      <c r="D2445" s="2" t="s">
        <v>1381</v>
      </c>
      <c r="E2445" s="2" t="str">
        <f t="shared" si="89"/>
        <v>ST</v>
      </c>
      <c r="F2445">
        <v>200720433</v>
      </c>
      <c r="G2445">
        <v>202606</v>
      </c>
      <c r="H2445" t="s">
        <v>52</v>
      </c>
      <c r="I2445" t="s">
        <v>321</v>
      </c>
      <c r="J2445" t="s">
        <v>322</v>
      </c>
      <c r="K2445" t="s">
        <v>54</v>
      </c>
      <c r="L2445" s="5" t="s">
        <v>3826</v>
      </c>
      <c r="M2445" s="5" t="s">
        <v>5222</v>
      </c>
      <c r="N2445" s="21">
        <v>873244741365</v>
      </c>
      <c r="P2445" t="s">
        <v>326</v>
      </c>
      <c r="Q2445" t="s">
        <v>326</v>
      </c>
      <c r="R2445" t="s">
        <v>56</v>
      </c>
      <c r="S2445" t="s">
        <v>327</v>
      </c>
      <c r="T2445">
        <v>21</v>
      </c>
      <c r="U2445" t="s">
        <v>57</v>
      </c>
      <c r="V2445">
        <v>21320</v>
      </c>
      <c r="W2445">
        <v>71.92</v>
      </c>
      <c r="X2445">
        <v>8.51</v>
      </c>
      <c r="Y2445">
        <v>0</v>
      </c>
      <c r="Z2445">
        <v>-54.73</v>
      </c>
      <c r="AA2445">
        <v>25.71</v>
      </c>
      <c r="AB2445">
        <v>4</v>
      </c>
      <c r="AC2445">
        <v>66.66</v>
      </c>
      <c r="AD2445">
        <v>66.66</v>
      </c>
      <c r="AE2445" t="s">
        <v>1463</v>
      </c>
      <c r="AF2445" t="s">
        <v>7565</v>
      </c>
      <c r="AG2445" t="s">
        <v>7565</v>
      </c>
      <c r="AH2445" t="s">
        <v>7566</v>
      </c>
      <c r="AI2445" t="s">
        <v>7567</v>
      </c>
      <c r="AJ2445">
        <v>85</v>
      </c>
      <c r="AK2445" t="s">
        <v>57</v>
      </c>
      <c r="AL2445">
        <v>85170</v>
      </c>
      <c r="AM2445" t="s">
        <v>55</v>
      </c>
      <c r="AN2445" t="s">
        <v>55</v>
      </c>
      <c r="AO2445" t="s">
        <v>55</v>
      </c>
      <c r="AS2445" t="s">
        <v>343</v>
      </c>
      <c r="AT2445">
        <v>30</v>
      </c>
      <c r="AU2445">
        <v>31</v>
      </c>
      <c r="AV2445">
        <v>40</v>
      </c>
      <c r="BB2445">
        <v>0</v>
      </c>
      <c r="BC2445">
        <v>0</v>
      </c>
      <c r="BD2445" t="s">
        <v>60</v>
      </c>
      <c r="BE2445" s="5" t="s">
        <v>5226</v>
      </c>
      <c r="BF2445">
        <v>634353938</v>
      </c>
      <c r="BH2445" t="s">
        <v>323</v>
      </c>
      <c r="BI2445" t="s">
        <v>320</v>
      </c>
      <c r="BJ2445">
        <v>0.53749999999999998</v>
      </c>
      <c r="BK2445">
        <v>62</v>
      </c>
      <c r="BL2445">
        <v>7.34</v>
      </c>
      <c r="BM2445">
        <v>0</v>
      </c>
      <c r="BN2445">
        <v>-47.18</v>
      </c>
      <c r="BO2445">
        <v>22.16</v>
      </c>
      <c r="BP2445" t="s">
        <v>60</v>
      </c>
      <c r="BQ2445">
        <v>1.1600389769999999</v>
      </c>
      <c r="BR2445" t="s">
        <v>61</v>
      </c>
    </row>
    <row r="2446" spans="1:70" x14ac:dyDescent="0.2">
      <c r="A2446" s="19">
        <f t="shared" si="90"/>
        <v>14.150000000000006</v>
      </c>
      <c r="B2446" s="20">
        <v>3752</v>
      </c>
      <c r="D2446" s="2" t="s">
        <v>1381</v>
      </c>
      <c r="E2446" s="2" t="str">
        <f t="shared" si="89"/>
        <v>ST</v>
      </c>
      <c r="F2446">
        <v>200720433</v>
      </c>
      <c r="G2446">
        <v>202606</v>
      </c>
      <c r="H2446" t="s">
        <v>52</v>
      </c>
      <c r="I2446" t="s">
        <v>321</v>
      </c>
      <c r="J2446" t="s">
        <v>322</v>
      </c>
      <c r="K2446" t="s">
        <v>54</v>
      </c>
      <c r="L2446" s="5">
        <v>46362</v>
      </c>
      <c r="M2446" s="5" t="s">
        <v>4437</v>
      </c>
      <c r="N2446" s="21">
        <v>872986943579</v>
      </c>
      <c r="P2446" t="s">
        <v>326</v>
      </c>
      <c r="Q2446" t="s">
        <v>326</v>
      </c>
      <c r="R2446" t="s">
        <v>56</v>
      </c>
      <c r="S2446" t="s">
        <v>327</v>
      </c>
      <c r="T2446">
        <v>21</v>
      </c>
      <c r="U2446" t="s">
        <v>57</v>
      </c>
      <c r="V2446">
        <v>21320</v>
      </c>
      <c r="W2446">
        <v>68.37</v>
      </c>
      <c r="X2446">
        <v>8.11</v>
      </c>
      <c r="Y2446">
        <v>0</v>
      </c>
      <c r="Z2446">
        <v>-52.02</v>
      </c>
      <c r="AA2446">
        <v>24.45</v>
      </c>
      <c r="AB2446">
        <v>5</v>
      </c>
      <c r="AC2446">
        <v>63.8</v>
      </c>
      <c r="AD2446">
        <v>63.8</v>
      </c>
      <c r="AE2446" t="s">
        <v>10132</v>
      </c>
      <c r="AF2446" t="s">
        <v>1622</v>
      </c>
      <c r="AG2446" t="s">
        <v>1622</v>
      </c>
      <c r="AH2446" t="s">
        <v>1623</v>
      </c>
      <c r="AI2446" t="s">
        <v>1624</v>
      </c>
      <c r="AJ2446">
        <v>43</v>
      </c>
      <c r="AK2446" t="s">
        <v>57</v>
      </c>
      <c r="AL2446">
        <v>43750</v>
      </c>
      <c r="AM2446" t="s">
        <v>55</v>
      </c>
      <c r="AN2446" t="s">
        <v>55</v>
      </c>
      <c r="AO2446" t="s">
        <v>55</v>
      </c>
      <c r="AS2446" t="s">
        <v>343</v>
      </c>
      <c r="AT2446">
        <v>0</v>
      </c>
      <c r="AU2446">
        <v>0</v>
      </c>
      <c r="AV2446">
        <v>0</v>
      </c>
      <c r="BB2446">
        <v>0</v>
      </c>
      <c r="BC2446">
        <v>0</v>
      </c>
      <c r="BD2446" t="s">
        <v>60</v>
      </c>
      <c r="BE2446" s="5" t="s">
        <v>3831</v>
      </c>
      <c r="BF2446">
        <v>634343823</v>
      </c>
      <c r="BH2446" t="s">
        <v>323</v>
      </c>
      <c r="BI2446" t="s">
        <v>320</v>
      </c>
      <c r="BJ2446">
        <v>0.41944444444444445</v>
      </c>
      <c r="BK2446">
        <v>59.2</v>
      </c>
      <c r="BL2446">
        <v>7.02</v>
      </c>
      <c r="BM2446">
        <v>0</v>
      </c>
      <c r="BN2446">
        <v>-45.05</v>
      </c>
      <c r="BO2446">
        <v>21.17</v>
      </c>
      <c r="BP2446" t="s">
        <v>60</v>
      </c>
      <c r="BQ2446">
        <v>1.154814421</v>
      </c>
      <c r="BR2446" t="s">
        <v>61</v>
      </c>
    </row>
    <row r="2447" spans="1:70" x14ac:dyDescent="0.2">
      <c r="A2447" s="19">
        <f t="shared" si="90"/>
        <v>9.8000000000000007</v>
      </c>
      <c r="B2447" s="20">
        <v>3752</v>
      </c>
      <c r="D2447" s="2" t="s">
        <v>1381</v>
      </c>
      <c r="E2447" s="2" t="str">
        <f t="shared" si="89"/>
        <v>ST</v>
      </c>
      <c r="F2447">
        <v>200720433</v>
      </c>
      <c r="G2447">
        <v>202606</v>
      </c>
      <c r="H2447" t="s">
        <v>52</v>
      </c>
      <c r="I2447" t="s">
        <v>321</v>
      </c>
      <c r="J2447" t="s">
        <v>322</v>
      </c>
      <c r="K2447" t="s">
        <v>54</v>
      </c>
      <c r="L2447" s="5">
        <v>46362</v>
      </c>
      <c r="M2447" s="5" t="s">
        <v>4437</v>
      </c>
      <c r="N2447" s="21">
        <v>872994220110</v>
      </c>
      <c r="P2447" t="s">
        <v>326</v>
      </c>
      <c r="Q2447" t="s">
        <v>326</v>
      </c>
      <c r="R2447" t="s">
        <v>56</v>
      </c>
      <c r="S2447" t="s">
        <v>327</v>
      </c>
      <c r="T2447">
        <v>21</v>
      </c>
      <c r="U2447" t="s">
        <v>57</v>
      </c>
      <c r="V2447">
        <v>21320</v>
      </c>
      <c r="W2447">
        <v>47.35</v>
      </c>
      <c r="X2447">
        <v>5.61</v>
      </c>
      <c r="Y2447">
        <v>0</v>
      </c>
      <c r="Z2447">
        <v>-36.03</v>
      </c>
      <c r="AA2447">
        <v>16.93</v>
      </c>
      <c r="AB2447">
        <v>3</v>
      </c>
      <c r="AC2447">
        <v>35.200000000000003</v>
      </c>
      <c r="AD2447">
        <v>35.200000000000003</v>
      </c>
      <c r="AE2447" t="s">
        <v>10133</v>
      </c>
      <c r="AF2447" t="s">
        <v>7568</v>
      </c>
      <c r="AG2447" t="s">
        <v>7568</v>
      </c>
      <c r="AH2447" t="s">
        <v>7569</v>
      </c>
      <c r="AI2447" t="s">
        <v>7570</v>
      </c>
      <c r="AJ2447">
        <v>63</v>
      </c>
      <c r="AK2447" t="s">
        <v>57</v>
      </c>
      <c r="AL2447">
        <v>63920</v>
      </c>
      <c r="AM2447" t="s">
        <v>55</v>
      </c>
      <c r="AN2447" t="s">
        <v>55</v>
      </c>
      <c r="AO2447" t="s">
        <v>55</v>
      </c>
      <c r="AS2447" t="s">
        <v>343</v>
      </c>
      <c r="AT2447">
        <v>0</v>
      </c>
      <c r="AU2447">
        <v>0</v>
      </c>
      <c r="AV2447">
        <v>0</v>
      </c>
      <c r="BB2447">
        <v>0</v>
      </c>
      <c r="BC2447">
        <v>0</v>
      </c>
      <c r="BD2447" t="s">
        <v>60</v>
      </c>
      <c r="BE2447" s="5" t="s">
        <v>3831</v>
      </c>
      <c r="BF2447">
        <v>634343823</v>
      </c>
      <c r="BH2447" t="s">
        <v>323</v>
      </c>
      <c r="BI2447" t="s">
        <v>320</v>
      </c>
      <c r="BJ2447">
        <v>0.38819444444444445</v>
      </c>
      <c r="BK2447">
        <v>41</v>
      </c>
      <c r="BL2447">
        <v>4.8600000000000003</v>
      </c>
      <c r="BM2447">
        <v>0</v>
      </c>
      <c r="BN2447">
        <v>-31.2</v>
      </c>
      <c r="BO2447">
        <v>14.66</v>
      </c>
      <c r="BP2447" t="s">
        <v>60</v>
      </c>
      <c r="BQ2447">
        <v>1.154814421</v>
      </c>
      <c r="BR2447" t="s">
        <v>61</v>
      </c>
    </row>
    <row r="2448" spans="1:70" x14ac:dyDescent="0.2">
      <c r="A2448" s="19">
        <f t="shared" si="90"/>
        <v>10.469999999999999</v>
      </c>
      <c r="B2448" s="20">
        <v>3752</v>
      </c>
      <c r="D2448" s="2" t="s">
        <v>1381</v>
      </c>
      <c r="E2448" s="2" t="str">
        <f t="shared" si="89"/>
        <v>ST</v>
      </c>
      <c r="F2448">
        <v>200720433</v>
      </c>
      <c r="G2448">
        <v>202606</v>
      </c>
      <c r="H2448" t="s">
        <v>52</v>
      </c>
      <c r="I2448" t="s">
        <v>321</v>
      </c>
      <c r="J2448" t="s">
        <v>322</v>
      </c>
      <c r="K2448" t="s">
        <v>54</v>
      </c>
      <c r="L2448" s="5">
        <v>46362</v>
      </c>
      <c r="M2448" s="5" t="s">
        <v>4437</v>
      </c>
      <c r="N2448" s="21">
        <v>872992970236</v>
      </c>
      <c r="P2448" t="s">
        <v>326</v>
      </c>
      <c r="Q2448" t="s">
        <v>326</v>
      </c>
      <c r="R2448" t="s">
        <v>56</v>
      </c>
      <c r="S2448" t="s">
        <v>327</v>
      </c>
      <c r="T2448">
        <v>21</v>
      </c>
      <c r="U2448" t="s">
        <v>57</v>
      </c>
      <c r="V2448">
        <v>21320</v>
      </c>
      <c r="W2448">
        <v>50.58</v>
      </c>
      <c r="X2448">
        <v>5.99</v>
      </c>
      <c r="Y2448">
        <v>0</v>
      </c>
      <c r="Z2448">
        <v>-38.49</v>
      </c>
      <c r="AA2448">
        <v>18.079999999999998</v>
      </c>
      <c r="AB2448">
        <v>4</v>
      </c>
      <c r="AC2448">
        <v>39.380000000000003</v>
      </c>
      <c r="AD2448">
        <v>39.380000000000003</v>
      </c>
      <c r="AE2448" t="s">
        <v>9460</v>
      </c>
      <c r="AF2448" t="s">
        <v>7571</v>
      </c>
      <c r="AG2448" t="s">
        <v>7571</v>
      </c>
      <c r="AH2448" t="s">
        <v>7572</v>
      </c>
      <c r="AI2448" t="s">
        <v>1415</v>
      </c>
      <c r="AJ2448">
        <v>56</v>
      </c>
      <c r="AK2448" t="s">
        <v>57</v>
      </c>
      <c r="AL2448">
        <v>56400</v>
      </c>
      <c r="AM2448" t="s">
        <v>55</v>
      </c>
      <c r="AN2448" t="s">
        <v>55</v>
      </c>
      <c r="AO2448" t="s">
        <v>55</v>
      </c>
      <c r="AS2448" t="s">
        <v>343</v>
      </c>
      <c r="AT2448">
        <v>0</v>
      </c>
      <c r="AU2448">
        <v>0</v>
      </c>
      <c r="AV2448">
        <v>0</v>
      </c>
      <c r="BB2448">
        <v>0</v>
      </c>
      <c r="BC2448">
        <v>0</v>
      </c>
      <c r="BD2448" t="s">
        <v>60</v>
      </c>
      <c r="BE2448" s="5" t="s">
        <v>3831</v>
      </c>
      <c r="BF2448">
        <v>634343823</v>
      </c>
      <c r="BH2448" t="s">
        <v>323</v>
      </c>
      <c r="BI2448" t="s">
        <v>320</v>
      </c>
      <c r="BJ2448">
        <v>0.47013888888888888</v>
      </c>
      <c r="BK2448">
        <v>43.8</v>
      </c>
      <c r="BL2448">
        <v>5.19</v>
      </c>
      <c r="BM2448">
        <v>0</v>
      </c>
      <c r="BN2448">
        <v>-33.33</v>
      </c>
      <c r="BO2448">
        <v>15.66</v>
      </c>
      <c r="BP2448" t="s">
        <v>60</v>
      </c>
      <c r="BQ2448">
        <v>1.154814421</v>
      </c>
      <c r="BR2448" t="s">
        <v>61</v>
      </c>
    </row>
    <row r="2449" spans="1:70" x14ac:dyDescent="0.2">
      <c r="A2449" s="19">
        <f t="shared" si="90"/>
        <v>5.4499999999999993</v>
      </c>
      <c r="B2449" s="20">
        <v>3752</v>
      </c>
      <c r="D2449" s="2" t="s">
        <v>1381</v>
      </c>
      <c r="E2449" s="2" t="str">
        <f t="shared" si="89"/>
        <v>ST</v>
      </c>
      <c r="F2449">
        <v>200720433</v>
      </c>
      <c r="G2449">
        <v>202606</v>
      </c>
      <c r="H2449" t="s">
        <v>52</v>
      </c>
      <c r="I2449" t="s">
        <v>321</v>
      </c>
      <c r="J2449" t="s">
        <v>322</v>
      </c>
      <c r="K2449" t="s">
        <v>54</v>
      </c>
      <c r="L2449" s="5" t="s">
        <v>5222</v>
      </c>
      <c r="M2449" s="5" t="s">
        <v>3831</v>
      </c>
      <c r="N2449" s="21">
        <v>873251609394</v>
      </c>
      <c r="P2449" t="s">
        <v>326</v>
      </c>
      <c r="Q2449" t="s">
        <v>326</v>
      </c>
      <c r="R2449" t="s">
        <v>56</v>
      </c>
      <c r="S2449" t="s">
        <v>327</v>
      </c>
      <c r="T2449">
        <v>21</v>
      </c>
      <c r="U2449" t="s">
        <v>57</v>
      </c>
      <c r="V2449">
        <v>21320</v>
      </c>
      <c r="W2449">
        <v>26.4</v>
      </c>
      <c r="X2449">
        <v>3.13</v>
      </c>
      <c r="Y2449">
        <v>0</v>
      </c>
      <c r="Z2449">
        <v>-20.09</v>
      </c>
      <c r="AA2449">
        <v>9.44</v>
      </c>
      <c r="AB2449">
        <v>1</v>
      </c>
      <c r="AC2449">
        <v>5.5</v>
      </c>
      <c r="AD2449">
        <v>5.5</v>
      </c>
      <c r="AE2449" t="s">
        <v>10134</v>
      </c>
      <c r="AF2449" t="s">
        <v>4401</v>
      </c>
      <c r="AG2449" t="s">
        <v>4401</v>
      </c>
      <c r="AH2449" t="s">
        <v>4402</v>
      </c>
      <c r="AI2449" t="s">
        <v>436</v>
      </c>
      <c r="AJ2449">
        <v>31</v>
      </c>
      <c r="AK2449" t="s">
        <v>57</v>
      </c>
      <c r="AL2449">
        <v>31200</v>
      </c>
      <c r="AM2449" t="s">
        <v>55</v>
      </c>
      <c r="AN2449" t="s">
        <v>55</v>
      </c>
      <c r="AO2449" t="s">
        <v>55</v>
      </c>
      <c r="AS2449" t="s">
        <v>342</v>
      </c>
      <c r="AT2449">
        <v>20</v>
      </c>
      <c r="AU2449">
        <v>30</v>
      </c>
      <c r="AV2449">
        <v>21</v>
      </c>
      <c r="BB2449">
        <v>0</v>
      </c>
      <c r="BC2449">
        <v>0</v>
      </c>
      <c r="BD2449" t="s">
        <v>60</v>
      </c>
      <c r="BE2449" s="5" t="s">
        <v>5226</v>
      </c>
      <c r="BF2449">
        <v>634353938</v>
      </c>
      <c r="BH2449" t="s">
        <v>323</v>
      </c>
      <c r="BI2449" t="s">
        <v>320</v>
      </c>
      <c r="BJ2449">
        <v>0.58611111111111114</v>
      </c>
      <c r="BK2449">
        <v>22.8</v>
      </c>
      <c r="BL2449">
        <v>2.7</v>
      </c>
      <c r="BM2449">
        <v>0</v>
      </c>
      <c r="BN2449">
        <v>-17.350000000000001</v>
      </c>
      <c r="BO2449">
        <v>8.15</v>
      </c>
      <c r="BP2449" t="s">
        <v>60</v>
      </c>
      <c r="BQ2449">
        <v>1.15806418</v>
      </c>
      <c r="BR2449" t="s">
        <v>61</v>
      </c>
    </row>
    <row r="2450" spans="1:70" x14ac:dyDescent="0.2">
      <c r="A2450" s="19">
        <f t="shared" si="90"/>
        <v>18.829999999999998</v>
      </c>
      <c r="B2450" s="20">
        <v>3752</v>
      </c>
      <c r="D2450" s="2" t="s">
        <v>1381</v>
      </c>
      <c r="E2450" s="2" t="str">
        <f t="shared" si="89"/>
        <v>ST</v>
      </c>
      <c r="F2450">
        <v>200720433</v>
      </c>
      <c r="G2450">
        <v>202606</v>
      </c>
      <c r="H2450" t="s">
        <v>52</v>
      </c>
      <c r="I2450" t="s">
        <v>321</v>
      </c>
      <c r="J2450" t="s">
        <v>322</v>
      </c>
      <c r="K2450" t="s">
        <v>54</v>
      </c>
      <c r="L2450" s="5" t="s">
        <v>5697</v>
      </c>
      <c r="M2450" s="5" t="s">
        <v>5681</v>
      </c>
      <c r="N2450" s="21">
        <v>873424664780</v>
      </c>
      <c r="P2450" t="s">
        <v>326</v>
      </c>
      <c r="Q2450" t="s">
        <v>326</v>
      </c>
      <c r="R2450" t="s">
        <v>56</v>
      </c>
      <c r="S2450" t="s">
        <v>327</v>
      </c>
      <c r="T2450">
        <v>21</v>
      </c>
      <c r="U2450" t="s">
        <v>57</v>
      </c>
      <c r="V2450">
        <v>21320</v>
      </c>
      <c r="W2450">
        <v>90.42</v>
      </c>
      <c r="X2450">
        <v>10.71</v>
      </c>
      <c r="Y2450">
        <v>0</v>
      </c>
      <c r="Z2450">
        <v>-68.81</v>
      </c>
      <c r="AA2450">
        <v>32.31</v>
      </c>
      <c r="AB2450">
        <v>7</v>
      </c>
      <c r="AC2450">
        <v>93.28</v>
      </c>
      <c r="AD2450">
        <v>93.28</v>
      </c>
      <c r="AE2450" t="s">
        <v>10135</v>
      </c>
      <c r="AF2450" t="s">
        <v>2160</v>
      </c>
      <c r="AG2450" t="s">
        <v>2160</v>
      </c>
      <c r="AH2450" t="s">
        <v>7573</v>
      </c>
      <c r="AI2450" t="s">
        <v>436</v>
      </c>
      <c r="AJ2450">
        <v>31</v>
      </c>
      <c r="AK2450" t="s">
        <v>57</v>
      </c>
      <c r="AL2450">
        <v>31400</v>
      </c>
      <c r="AM2450" t="s">
        <v>55</v>
      </c>
      <c r="AN2450" t="s">
        <v>55</v>
      </c>
      <c r="AO2450" t="s">
        <v>55</v>
      </c>
      <c r="AS2450" t="s">
        <v>343</v>
      </c>
      <c r="AT2450">
        <v>30</v>
      </c>
      <c r="AU2450">
        <v>40</v>
      </c>
      <c r="AV2450">
        <v>31</v>
      </c>
      <c r="BB2450">
        <v>0</v>
      </c>
      <c r="BC2450">
        <v>0</v>
      </c>
      <c r="BD2450" t="s">
        <v>60</v>
      </c>
      <c r="BE2450" s="5" t="s">
        <v>5226</v>
      </c>
      <c r="BF2450">
        <v>634353938</v>
      </c>
      <c r="BH2450" t="s">
        <v>323</v>
      </c>
      <c r="BI2450" t="s">
        <v>320</v>
      </c>
      <c r="BJ2450">
        <v>0.49583333333333335</v>
      </c>
      <c r="BK2450">
        <v>78.8</v>
      </c>
      <c r="BL2450">
        <v>9.33</v>
      </c>
      <c r="BM2450">
        <v>0</v>
      </c>
      <c r="BN2450">
        <v>-59.97</v>
      </c>
      <c r="BO2450">
        <v>28.16</v>
      </c>
      <c r="BP2450" t="s">
        <v>60</v>
      </c>
      <c r="BQ2450">
        <v>1.1474074329999999</v>
      </c>
      <c r="BR2450" t="s">
        <v>61</v>
      </c>
    </row>
    <row r="2451" spans="1:70" x14ac:dyDescent="0.2">
      <c r="A2451" s="19">
        <f t="shared" si="90"/>
        <v>19.499999999999993</v>
      </c>
      <c r="B2451" s="20">
        <v>3752</v>
      </c>
      <c r="D2451" s="2" t="s">
        <v>1381</v>
      </c>
      <c r="E2451" s="2" t="str">
        <f t="shared" si="89"/>
        <v>ST</v>
      </c>
      <c r="F2451">
        <v>200720433</v>
      </c>
      <c r="G2451">
        <v>202606</v>
      </c>
      <c r="H2451" t="s">
        <v>52</v>
      </c>
      <c r="I2451" t="s">
        <v>321</v>
      </c>
      <c r="J2451" t="s">
        <v>322</v>
      </c>
      <c r="K2451" t="s">
        <v>54</v>
      </c>
      <c r="L2451" s="5" t="s">
        <v>5697</v>
      </c>
      <c r="M2451" s="5" t="s">
        <v>5681</v>
      </c>
      <c r="N2451" s="21">
        <v>873421597654</v>
      </c>
      <c r="P2451" t="s">
        <v>326</v>
      </c>
      <c r="Q2451" t="s">
        <v>326</v>
      </c>
      <c r="R2451" t="s">
        <v>56</v>
      </c>
      <c r="S2451" t="s">
        <v>327</v>
      </c>
      <c r="T2451">
        <v>21</v>
      </c>
      <c r="U2451" t="s">
        <v>57</v>
      </c>
      <c r="V2451">
        <v>21320</v>
      </c>
      <c r="W2451">
        <v>93.63</v>
      </c>
      <c r="X2451">
        <v>11.1</v>
      </c>
      <c r="Y2451">
        <v>0</v>
      </c>
      <c r="Z2451">
        <v>-71.25</v>
      </c>
      <c r="AA2451">
        <v>33.47</v>
      </c>
      <c r="AB2451">
        <v>8</v>
      </c>
      <c r="AC2451">
        <v>97.24</v>
      </c>
      <c r="AD2451">
        <v>97.24</v>
      </c>
      <c r="AE2451" t="s">
        <v>1476</v>
      </c>
      <c r="AF2451" t="s">
        <v>7574</v>
      </c>
      <c r="AG2451" t="s">
        <v>7574</v>
      </c>
      <c r="AH2451" t="s">
        <v>410</v>
      </c>
      <c r="AI2451" t="s">
        <v>411</v>
      </c>
      <c r="AJ2451">
        <v>82</v>
      </c>
      <c r="AK2451" t="s">
        <v>57</v>
      </c>
      <c r="AL2451">
        <v>82000</v>
      </c>
      <c r="AM2451" t="s">
        <v>55</v>
      </c>
      <c r="AN2451" t="s">
        <v>55</v>
      </c>
      <c r="AO2451" t="s">
        <v>55</v>
      </c>
      <c r="AS2451" t="s">
        <v>343</v>
      </c>
      <c r="AT2451">
        <v>0</v>
      </c>
      <c r="AU2451">
        <v>0</v>
      </c>
      <c r="AV2451">
        <v>0</v>
      </c>
      <c r="BB2451">
        <v>0</v>
      </c>
      <c r="BC2451">
        <v>0</v>
      </c>
      <c r="BD2451" t="s">
        <v>60</v>
      </c>
      <c r="BE2451" s="5" t="s">
        <v>5226</v>
      </c>
      <c r="BF2451">
        <v>634353938</v>
      </c>
      <c r="BH2451" t="s">
        <v>323</v>
      </c>
      <c r="BI2451" t="s">
        <v>320</v>
      </c>
      <c r="BJ2451">
        <v>0.44166666666666665</v>
      </c>
      <c r="BK2451">
        <v>81.599999999999994</v>
      </c>
      <c r="BL2451">
        <v>9.67</v>
      </c>
      <c r="BM2451">
        <v>0</v>
      </c>
      <c r="BN2451">
        <v>-62.1</v>
      </c>
      <c r="BO2451">
        <v>29.17</v>
      </c>
      <c r="BP2451" t="s">
        <v>60</v>
      </c>
      <c r="BQ2451">
        <v>1.1474074329999999</v>
      </c>
      <c r="BR2451" t="s">
        <v>61</v>
      </c>
    </row>
    <row r="2452" spans="1:70" x14ac:dyDescent="0.2">
      <c r="A2452" s="19">
        <f t="shared" si="90"/>
        <v>11.809999999999995</v>
      </c>
      <c r="B2452" s="20">
        <v>3752</v>
      </c>
      <c r="D2452" s="2" t="s">
        <v>1381</v>
      </c>
      <c r="E2452" s="2" t="str">
        <f t="shared" si="89"/>
        <v>ST</v>
      </c>
      <c r="F2452">
        <v>200720433</v>
      </c>
      <c r="G2452">
        <v>202606</v>
      </c>
      <c r="H2452" t="s">
        <v>52</v>
      </c>
      <c r="I2452" t="s">
        <v>321</v>
      </c>
      <c r="J2452" t="s">
        <v>322</v>
      </c>
      <c r="K2452" t="s">
        <v>54</v>
      </c>
      <c r="L2452" s="5" t="s">
        <v>5681</v>
      </c>
      <c r="M2452" s="5" t="s">
        <v>5682</v>
      </c>
      <c r="N2452" s="21">
        <v>873488247960</v>
      </c>
      <c r="P2452" t="s">
        <v>326</v>
      </c>
      <c r="Q2452" t="s">
        <v>326</v>
      </c>
      <c r="R2452" t="s">
        <v>56</v>
      </c>
      <c r="S2452" t="s">
        <v>327</v>
      </c>
      <c r="T2452">
        <v>21</v>
      </c>
      <c r="U2452" t="s">
        <v>57</v>
      </c>
      <c r="V2452">
        <v>21320</v>
      </c>
      <c r="W2452">
        <v>56.54</v>
      </c>
      <c r="X2452">
        <v>6.7</v>
      </c>
      <c r="Y2452">
        <v>0</v>
      </c>
      <c r="Z2452">
        <v>-43.03</v>
      </c>
      <c r="AA2452">
        <v>20.21</v>
      </c>
      <c r="AB2452">
        <v>4</v>
      </c>
      <c r="AC2452">
        <v>47.52</v>
      </c>
      <c r="AD2452">
        <v>47.52</v>
      </c>
      <c r="AE2452" t="s">
        <v>10136</v>
      </c>
      <c r="AF2452" t="s">
        <v>950</v>
      </c>
      <c r="AG2452" t="s">
        <v>950</v>
      </c>
      <c r="AH2452" t="s">
        <v>7575</v>
      </c>
      <c r="AI2452" t="s">
        <v>7576</v>
      </c>
      <c r="AJ2452">
        <v>54</v>
      </c>
      <c r="AK2452" t="s">
        <v>57</v>
      </c>
      <c r="AL2452">
        <v>54130</v>
      </c>
      <c r="AM2452" t="s">
        <v>55</v>
      </c>
      <c r="AN2452" t="s">
        <v>55</v>
      </c>
      <c r="AO2452" t="s">
        <v>55</v>
      </c>
      <c r="AS2452" t="s">
        <v>343</v>
      </c>
      <c r="AT2452">
        <v>26</v>
      </c>
      <c r="AU2452">
        <v>31</v>
      </c>
      <c r="AV2452">
        <v>40</v>
      </c>
      <c r="BB2452">
        <v>0</v>
      </c>
      <c r="BC2452">
        <v>0</v>
      </c>
      <c r="BD2452" t="s">
        <v>60</v>
      </c>
      <c r="BE2452" s="5" t="s">
        <v>5226</v>
      </c>
      <c r="BF2452">
        <v>634353938</v>
      </c>
      <c r="BH2452" t="s">
        <v>323</v>
      </c>
      <c r="BI2452" t="s">
        <v>320</v>
      </c>
      <c r="BJ2452">
        <v>0.38194444444444442</v>
      </c>
      <c r="BK2452">
        <v>49.4</v>
      </c>
      <c r="BL2452">
        <v>5.85</v>
      </c>
      <c r="BM2452">
        <v>0</v>
      </c>
      <c r="BN2452">
        <v>-37.590000000000003</v>
      </c>
      <c r="BO2452">
        <v>17.66</v>
      </c>
      <c r="BP2452" t="s">
        <v>60</v>
      </c>
      <c r="BQ2452">
        <v>1.1446231330000001</v>
      </c>
      <c r="BR2452" t="s">
        <v>61</v>
      </c>
    </row>
    <row r="2453" spans="1:70" x14ac:dyDescent="0.2">
      <c r="A2453" s="19">
        <f t="shared" si="90"/>
        <v>13.809999999999995</v>
      </c>
      <c r="B2453" s="20">
        <v>3752</v>
      </c>
      <c r="D2453" s="2" t="s">
        <v>1381</v>
      </c>
      <c r="E2453" s="2" t="str">
        <f t="shared" si="89"/>
        <v>ST</v>
      </c>
      <c r="F2453">
        <v>200720433</v>
      </c>
      <c r="G2453">
        <v>202606</v>
      </c>
      <c r="H2453" t="s">
        <v>52</v>
      </c>
      <c r="I2453" t="s">
        <v>321</v>
      </c>
      <c r="J2453" t="s">
        <v>322</v>
      </c>
      <c r="K2453" t="s">
        <v>54</v>
      </c>
      <c r="L2453" s="5" t="s">
        <v>3826</v>
      </c>
      <c r="M2453" s="5" t="s">
        <v>5222</v>
      </c>
      <c r="N2453" s="21">
        <v>873242442864</v>
      </c>
      <c r="P2453" t="s">
        <v>326</v>
      </c>
      <c r="Q2453" t="s">
        <v>326</v>
      </c>
      <c r="R2453" t="s">
        <v>56</v>
      </c>
      <c r="S2453" t="s">
        <v>327</v>
      </c>
      <c r="T2453">
        <v>21</v>
      </c>
      <c r="U2453" t="s">
        <v>57</v>
      </c>
      <c r="V2453">
        <v>21320</v>
      </c>
      <c r="W2453">
        <v>67.05</v>
      </c>
      <c r="X2453">
        <v>7.93</v>
      </c>
      <c r="Y2453">
        <v>0</v>
      </c>
      <c r="Z2453">
        <v>-51.03</v>
      </c>
      <c r="AA2453">
        <v>23.95</v>
      </c>
      <c r="AB2453">
        <v>6</v>
      </c>
      <c r="AC2453">
        <v>59.84</v>
      </c>
      <c r="AD2453">
        <v>59.84</v>
      </c>
      <c r="AE2453" t="s">
        <v>10137</v>
      </c>
      <c r="AF2453" t="s">
        <v>7577</v>
      </c>
      <c r="AG2453" t="s">
        <v>7577</v>
      </c>
      <c r="AH2453" t="s">
        <v>7578</v>
      </c>
      <c r="AI2453" t="s">
        <v>420</v>
      </c>
      <c r="AJ2453">
        <v>80</v>
      </c>
      <c r="AK2453" t="s">
        <v>57</v>
      </c>
      <c r="AL2453">
        <v>80090</v>
      </c>
      <c r="AM2453" t="s">
        <v>55</v>
      </c>
      <c r="AN2453" t="s">
        <v>55</v>
      </c>
      <c r="AO2453" t="s">
        <v>55</v>
      </c>
      <c r="AS2453" t="s">
        <v>343</v>
      </c>
      <c r="AT2453">
        <v>0</v>
      </c>
      <c r="AU2453">
        <v>0</v>
      </c>
      <c r="AV2453">
        <v>0</v>
      </c>
      <c r="BB2453">
        <v>0</v>
      </c>
      <c r="BC2453">
        <v>0</v>
      </c>
      <c r="BD2453" t="s">
        <v>60</v>
      </c>
      <c r="BE2453" s="5" t="s">
        <v>5226</v>
      </c>
      <c r="BF2453">
        <v>634353938</v>
      </c>
      <c r="BH2453" t="s">
        <v>323</v>
      </c>
      <c r="BI2453" t="s">
        <v>320</v>
      </c>
      <c r="BJ2453">
        <v>0.4826388888888889</v>
      </c>
      <c r="BK2453">
        <v>57.8</v>
      </c>
      <c r="BL2453">
        <v>6.84</v>
      </c>
      <c r="BM2453">
        <v>0</v>
      </c>
      <c r="BN2453">
        <v>-43.99</v>
      </c>
      <c r="BO2453">
        <v>20.65</v>
      </c>
      <c r="BP2453" t="s">
        <v>60</v>
      </c>
      <c r="BQ2453">
        <v>1.1600389769999999</v>
      </c>
      <c r="BR2453" t="s">
        <v>61</v>
      </c>
    </row>
    <row r="2454" spans="1:70" x14ac:dyDescent="0.2">
      <c r="A2454" s="19">
        <f t="shared" si="90"/>
        <v>19.170000000000002</v>
      </c>
      <c r="B2454" s="20">
        <v>3752</v>
      </c>
      <c r="D2454" s="2" t="s">
        <v>1381</v>
      </c>
      <c r="E2454" s="2" t="str">
        <f t="shared" si="89"/>
        <v>ST</v>
      </c>
      <c r="F2454">
        <v>200720433</v>
      </c>
      <c r="G2454">
        <v>202606</v>
      </c>
      <c r="H2454" t="s">
        <v>52</v>
      </c>
      <c r="I2454" t="s">
        <v>321</v>
      </c>
      <c r="J2454" t="s">
        <v>322</v>
      </c>
      <c r="K2454" t="s">
        <v>54</v>
      </c>
      <c r="L2454" s="5" t="s">
        <v>5681</v>
      </c>
      <c r="M2454" s="5" t="s">
        <v>5682</v>
      </c>
      <c r="N2454" s="21">
        <v>873487856050</v>
      </c>
      <c r="P2454" t="s">
        <v>326</v>
      </c>
      <c r="Q2454" t="s">
        <v>326</v>
      </c>
      <c r="R2454" t="s">
        <v>56</v>
      </c>
      <c r="S2454" t="s">
        <v>327</v>
      </c>
      <c r="T2454">
        <v>21</v>
      </c>
      <c r="U2454" t="s">
        <v>57</v>
      </c>
      <c r="V2454">
        <v>21320</v>
      </c>
      <c r="W2454">
        <v>91.8</v>
      </c>
      <c r="X2454">
        <v>10.89</v>
      </c>
      <c r="Y2454">
        <v>0</v>
      </c>
      <c r="Z2454">
        <v>-69.86</v>
      </c>
      <c r="AA2454">
        <v>32.83</v>
      </c>
      <c r="AB2454">
        <v>7</v>
      </c>
      <c r="AC2454">
        <v>96.8</v>
      </c>
      <c r="AD2454">
        <v>96.8</v>
      </c>
      <c r="AE2454" t="s">
        <v>1473</v>
      </c>
      <c r="AF2454" t="s">
        <v>1441</v>
      </c>
      <c r="AG2454" t="s">
        <v>1441</v>
      </c>
      <c r="AH2454" t="s">
        <v>1442</v>
      </c>
      <c r="AI2454" t="s">
        <v>1443</v>
      </c>
      <c r="AJ2454">
        <v>28</v>
      </c>
      <c r="AK2454" t="s">
        <v>57</v>
      </c>
      <c r="AL2454">
        <v>28500</v>
      </c>
      <c r="AM2454" t="s">
        <v>55</v>
      </c>
      <c r="AN2454" t="s">
        <v>55</v>
      </c>
      <c r="AO2454" t="s">
        <v>55</v>
      </c>
      <c r="AS2454" t="s">
        <v>343</v>
      </c>
      <c r="AT2454">
        <v>0</v>
      </c>
      <c r="AU2454">
        <v>0</v>
      </c>
      <c r="AV2454">
        <v>0</v>
      </c>
      <c r="BB2454">
        <v>0</v>
      </c>
      <c r="BC2454">
        <v>0</v>
      </c>
      <c r="BD2454" t="s">
        <v>60</v>
      </c>
      <c r="BE2454" s="5" t="s">
        <v>5226</v>
      </c>
      <c r="BF2454">
        <v>634353938</v>
      </c>
      <c r="BH2454" t="s">
        <v>323</v>
      </c>
      <c r="BI2454" t="s">
        <v>320</v>
      </c>
      <c r="BJ2454">
        <v>0.39166666666666666</v>
      </c>
      <c r="BK2454">
        <v>80.2</v>
      </c>
      <c r="BL2454">
        <v>9.51</v>
      </c>
      <c r="BM2454">
        <v>0</v>
      </c>
      <c r="BN2454">
        <v>-61.03</v>
      </c>
      <c r="BO2454">
        <v>28.68</v>
      </c>
      <c r="BP2454" t="s">
        <v>60</v>
      </c>
      <c r="BQ2454">
        <v>1.1446231330000001</v>
      </c>
      <c r="BR2454" t="s">
        <v>61</v>
      </c>
    </row>
    <row r="2455" spans="1:70" x14ac:dyDescent="0.2">
      <c r="A2455" s="19">
        <f t="shared" si="90"/>
        <v>24.519999999999996</v>
      </c>
      <c r="B2455" s="20">
        <v>3752</v>
      </c>
      <c r="D2455" s="2" t="s">
        <v>1381</v>
      </c>
      <c r="E2455" s="2" t="str">
        <f t="shared" si="89"/>
        <v>ST</v>
      </c>
      <c r="F2455">
        <v>200720433</v>
      </c>
      <c r="G2455">
        <v>202606</v>
      </c>
      <c r="H2455" t="s">
        <v>52</v>
      </c>
      <c r="I2455" t="s">
        <v>321</v>
      </c>
      <c r="J2455" t="s">
        <v>322</v>
      </c>
      <c r="K2455" t="s">
        <v>54</v>
      </c>
      <c r="L2455" s="5">
        <v>46271</v>
      </c>
      <c r="M2455" s="5">
        <v>46362</v>
      </c>
      <c r="N2455" s="21">
        <v>872834621668</v>
      </c>
      <c r="P2455" t="s">
        <v>326</v>
      </c>
      <c r="Q2455" t="s">
        <v>326</v>
      </c>
      <c r="R2455" t="s">
        <v>56</v>
      </c>
      <c r="S2455" t="s">
        <v>327</v>
      </c>
      <c r="T2455">
        <v>21</v>
      </c>
      <c r="U2455" t="s">
        <v>57</v>
      </c>
      <c r="V2455">
        <v>21320</v>
      </c>
      <c r="W2455">
        <v>118.26</v>
      </c>
      <c r="X2455">
        <v>110.82</v>
      </c>
      <c r="Y2455">
        <v>0</v>
      </c>
      <c r="Z2455">
        <v>-90</v>
      </c>
      <c r="AA2455">
        <v>139.09</v>
      </c>
      <c r="AB2455">
        <v>3</v>
      </c>
      <c r="AC2455">
        <v>130.02000000000001</v>
      </c>
      <c r="AD2455">
        <v>130.02000000000001</v>
      </c>
      <c r="AE2455" t="s">
        <v>10138</v>
      </c>
      <c r="AF2455" t="s">
        <v>7579</v>
      </c>
      <c r="AG2455" t="s">
        <v>7579</v>
      </c>
      <c r="AH2455" t="s">
        <v>7580</v>
      </c>
      <c r="AI2455" t="s">
        <v>7581</v>
      </c>
      <c r="AJ2455">
        <v>20</v>
      </c>
      <c r="AK2455" t="s">
        <v>57</v>
      </c>
      <c r="AL2455">
        <v>20230</v>
      </c>
      <c r="AM2455" t="s">
        <v>55</v>
      </c>
      <c r="AN2455" t="s">
        <v>55</v>
      </c>
      <c r="AO2455" t="s">
        <v>55</v>
      </c>
      <c r="AS2455" t="s">
        <v>343</v>
      </c>
      <c r="AT2455">
        <v>0</v>
      </c>
      <c r="AU2455">
        <v>0</v>
      </c>
      <c r="AV2455">
        <v>0</v>
      </c>
      <c r="BB2455">
        <v>0</v>
      </c>
      <c r="BC2455">
        <v>0</v>
      </c>
      <c r="BD2455" t="s">
        <v>60</v>
      </c>
      <c r="BE2455" s="5" t="s">
        <v>3831</v>
      </c>
      <c r="BF2455">
        <v>634343823</v>
      </c>
      <c r="BH2455" t="s">
        <v>323</v>
      </c>
      <c r="BI2455" t="s">
        <v>320</v>
      </c>
      <c r="BJ2455">
        <v>0.47916666666666669</v>
      </c>
      <c r="BK2455">
        <v>102.6</v>
      </c>
      <c r="BL2455">
        <v>96.15</v>
      </c>
      <c r="BM2455">
        <v>0</v>
      </c>
      <c r="BN2455">
        <v>-78.08</v>
      </c>
      <c r="BO2455">
        <v>120.67</v>
      </c>
      <c r="BP2455" t="s">
        <v>60</v>
      </c>
      <c r="BQ2455">
        <v>1.1526181719999999</v>
      </c>
      <c r="BR2455" t="s">
        <v>61</v>
      </c>
    </row>
    <row r="2456" spans="1:70" x14ac:dyDescent="0.2">
      <c r="A2456" s="19">
        <f t="shared" si="90"/>
        <v>7.120000000000001</v>
      </c>
      <c r="B2456" s="20">
        <v>3752</v>
      </c>
      <c r="D2456" s="2" t="s">
        <v>1381</v>
      </c>
      <c r="E2456" s="2" t="str">
        <f t="shared" si="89"/>
        <v>ST</v>
      </c>
      <c r="F2456">
        <v>200720433</v>
      </c>
      <c r="G2456">
        <v>202606</v>
      </c>
      <c r="H2456" t="s">
        <v>52</v>
      </c>
      <c r="I2456" t="s">
        <v>321</v>
      </c>
      <c r="J2456" t="s">
        <v>322</v>
      </c>
      <c r="K2456" t="s">
        <v>54</v>
      </c>
      <c r="L2456" s="5" t="s">
        <v>5697</v>
      </c>
      <c r="M2456" s="5" t="s">
        <v>5681</v>
      </c>
      <c r="N2456" s="21">
        <v>873426587460</v>
      </c>
      <c r="P2456" t="s">
        <v>326</v>
      </c>
      <c r="Q2456" t="s">
        <v>326</v>
      </c>
      <c r="R2456" t="s">
        <v>56</v>
      </c>
      <c r="S2456" t="s">
        <v>327</v>
      </c>
      <c r="T2456">
        <v>21</v>
      </c>
      <c r="U2456" t="s">
        <v>57</v>
      </c>
      <c r="V2456">
        <v>21320</v>
      </c>
      <c r="W2456">
        <v>34.19</v>
      </c>
      <c r="X2456">
        <v>4.0599999999999996</v>
      </c>
      <c r="Y2456">
        <v>0</v>
      </c>
      <c r="Z2456">
        <v>-26.02</v>
      </c>
      <c r="AA2456">
        <v>12.23</v>
      </c>
      <c r="AB2456">
        <v>1</v>
      </c>
      <c r="AC2456">
        <v>17.600000000000001</v>
      </c>
      <c r="AD2456">
        <v>17.600000000000001</v>
      </c>
      <c r="AE2456" t="s">
        <v>1611</v>
      </c>
      <c r="AF2456" t="s">
        <v>1934</v>
      </c>
      <c r="AG2456" t="s">
        <v>1934</v>
      </c>
      <c r="AH2456" t="s">
        <v>1935</v>
      </c>
      <c r="AI2456" t="s">
        <v>1420</v>
      </c>
      <c r="AJ2456">
        <v>45</v>
      </c>
      <c r="AK2456" t="s">
        <v>57</v>
      </c>
      <c r="AL2456">
        <v>45160</v>
      </c>
      <c r="AM2456" t="s">
        <v>55</v>
      </c>
      <c r="AN2456" t="s">
        <v>55</v>
      </c>
      <c r="AO2456" t="s">
        <v>55</v>
      </c>
      <c r="AS2456" t="s">
        <v>343</v>
      </c>
      <c r="AT2456">
        <v>30</v>
      </c>
      <c r="AU2456">
        <v>31</v>
      </c>
      <c r="AV2456">
        <v>39</v>
      </c>
      <c r="BB2456">
        <v>0</v>
      </c>
      <c r="BC2456">
        <v>0</v>
      </c>
      <c r="BD2456" t="s">
        <v>60</v>
      </c>
      <c r="BE2456" s="5" t="s">
        <v>5226</v>
      </c>
      <c r="BF2456">
        <v>634353938</v>
      </c>
      <c r="BH2456" t="s">
        <v>323</v>
      </c>
      <c r="BI2456" t="s">
        <v>320</v>
      </c>
      <c r="BJ2456">
        <v>0.50486111111111109</v>
      </c>
      <c r="BK2456">
        <v>29.8</v>
      </c>
      <c r="BL2456">
        <v>3.54</v>
      </c>
      <c r="BM2456">
        <v>0</v>
      </c>
      <c r="BN2456">
        <v>-22.68</v>
      </c>
      <c r="BO2456">
        <v>10.66</v>
      </c>
      <c r="BP2456" t="s">
        <v>60</v>
      </c>
      <c r="BQ2456">
        <v>1.1474074329999999</v>
      </c>
      <c r="BR2456" t="s">
        <v>61</v>
      </c>
    </row>
    <row r="2457" spans="1:70" x14ac:dyDescent="0.2">
      <c r="A2457" s="19">
        <f t="shared" si="90"/>
        <v>10.129999999999995</v>
      </c>
      <c r="B2457" s="20">
        <v>3752</v>
      </c>
      <c r="D2457" s="2" t="s">
        <v>1381</v>
      </c>
      <c r="E2457" s="2" t="str">
        <f t="shared" si="89"/>
        <v>ST</v>
      </c>
      <c r="F2457">
        <v>200720433</v>
      </c>
      <c r="G2457">
        <v>202606</v>
      </c>
      <c r="H2457" t="s">
        <v>52</v>
      </c>
      <c r="I2457" t="s">
        <v>321</v>
      </c>
      <c r="J2457" t="s">
        <v>322</v>
      </c>
      <c r="K2457" t="s">
        <v>54</v>
      </c>
      <c r="L2457" s="5" t="s">
        <v>5697</v>
      </c>
      <c r="M2457" s="5" t="s">
        <v>5681</v>
      </c>
      <c r="N2457" s="21">
        <v>873423620898</v>
      </c>
      <c r="P2457" t="s">
        <v>326</v>
      </c>
      <c r="Q2457" t="s">
        <v>326</v>
      </c>
      <c r="R2457" t="s">
        <v>56</v>
      </c>
      <c r="S2457" t="s">
        <v>327</v>
      </c>
      <c r="T2457">
        <v>21</v>
      </c>
      <c r="U2457" t="s">
        <v>57</v>
      </c>
      <c r="V2457">
        <v>21320</v>
      </c>
      <c r="W2457">
        <v>48.65</v>
      </c>
      <c r="X2457">
        <v>5.77</v>
      </c>
      <c r="Y2457">
        <v>0</v>
      </c>
      <c r="Z2457">
        <v>-37.03</v>
      </c>
      <c r="AA2457">
        <v>17.39</v>
      </c>
      <c r="AB2457">
        <v>2</v>
      </c>
      <c r="AC2457">
        <v>35.64</v>
      </c>
      <c r="AD2457">
        <v>35.64</v>
      </c>
      <c r="AE2457" t="s">
        <v>1482</v>
      </c>
      <c r="AF2457" t="s">
        <v>1387</v>
      </c>
      <c r="AG2457" t="s">
        <v>1387</v>
      </c>
      <c r="AH2457" t="s">
        <v>5969</v>
      </c>
      <c r="AI2457" t="s">
        <v>5970</v>
      </c>
      <c r="AJ2457">
        <v>77</v>
      </c>
      <c r="AK2457" t="s">
        <v>57</v>
      </c>
      <c r="AL2457">
        <v>77260</v>
      </c>
      <c r="AM2457" t="s">
        <v>55</v>
      </c>
      <c r="AN2457" t="s">
        <v>55</v>
      </c>
      <c r="AO2457" t="s">
        <v>55</v>
      </c>
      <c r="AS2457" t="s">
        <v>343</v>
      </c>
      <c r="AT2457">
        <v>30</v>
      </c>
      <c r="AU2457">
        <v>30</v>
      </c>
      <c r="AV2457">
        <v>40</v>
      </c>
      <c r="BB2457">
        <v>0</v>
      </c>
      <c r="BC2457">
        <v>0</v>
      </c>
      <c r="BD2457" t="s">
        <v>60</v>
      </c>
      <c r="BE2457" s="5" t="s">
        <v>5226</v>
      </c>
      <c r="BF2457">
        <v>634353938</v>
      </c>
      <c r="BH2457" t="s">
        <v>323</v>
      </c>
      <c r="BI2457" t="s">
        <v>320</v>
      </c>
      <c r="BJ2457">
        <v>0.46388888888888891</v>
      </c>
      <c r="BK2457">
        <v>42.4</v>
      </c>
      <c r="BL2457">
        <v>5.03</v>
      </c>
      <c r="BM2457">
        <v>0</v>
      </c>
      <c r="BN2457">
        <v>-32.270000000000003</v>
      </c>
      <c r="BO2457">
        <v>15.16</v>
      </c>
      <c r="BP2457" t="s">
        <v>60</v>
      </c>
      <c r="BQ2457">
        <v>1.1474074329999999</v>
      </c>
      <c r="BR2457" t="s">
        <v>61</v>
      </c>
    </row>
    <row r="2458" spans="1:70" x14ac:dyDescent="0.2">
      <c r="A2458" s="19">
        <f t="shared" si="90"/>
        <v>9.8000000000000007</v>
      </c>
      <c r="B2458" s="20">
        <v>3752</v>
      </c>
      <c r="D2458" s="2" t="s">
        <v>1381</v>
      </c>
      <c r="E2458" s="2" t="str">
        <f t="shared" si="89"/>
        <v>ST</v>
      </c>
      <c r="F2458">
        <v>200720433</v>
      </c>
      <c r="G2458">
        <v>202606</v>
      </c>
      <c r="H2458" t="s">
        <v>52</v>
      </c>
      <c r="I2458" t="s">
        <v>321</v>
      </c>
      <c r="J2458" t="s">
        <v>322</v>
      </c>
      <c r="K2458" t="s">
        <v>54</v>
      </c>
      <c r="L2458" s="5" t="s">
        <v>3826</v>
      </c>
      <c r="M2458" s="5" t="s">
        <v>5222</v>
      </c>
      <c r="N2458" s="21">
        <v>873244767619</v>
      </c>
      <c r="P2458" t="s">
        <v>326</v>
      </c>
      <c r="Q2458" t="s">
        <v>326</v>
      </c>
      <c r="R2458" t="s">
        <v>56</v>
      </c>
      <c r="S2458" t="s">
        <v>327</v>
      </c>
      <c r="T2458">
        <v>21</v>
      </c>
      <c r="U2458" t="s">
        <v>57</v>
      </c>
      <c r="V2458">
        <v>21320</v>
      </c>
      <c r="W2458">
        <v>47.56</v>
      </c>
      <c r="X2458">
        <v>5.64</v>
      </c>
      <c r="Y2458">
        <v>0</v>
      </c>
      <c r="Z2458">
        <v>-36.19</v>
      </c>
      <c r="AA2458">
        <v>17.010000000000002</v>
      </c>
      <c r="AB2458">
        <v>2</v>
      </c>
      <c r="AC2458">
        <v>33.880000000000003</v>
      </c>
      <c r="AD2458">
        <v>33.880000000000003</v>
      </c>
      <c r="AE2458" t="s">
        <v>10139</v>
      </c>
      <c r="AF2458" t="s">
        <v>7582</v>
      </c>
      <c r="AG2458" t="s">
        <v>7582</v>
      </c>
      <c r="AH2458" t="s">
        <v>7583</v>
      </c>
      <c r="AI2458" t="s">
        <v>3776</v>
      </c>
      <c r="AJ2458">
        <v>85</v>
      </c>
      <c r="AK2458" t="s">
        <v>57</v>
      </c>
      <c r="AL2458">
        <v>85300</v>
      </c>
      <c r="AM2458" t="s">
        <v>55</v>
      </c>
      <c r="AN2458" t="s">
        <v>55</v>
      </c>
      <c r="AO2458" t="s">
        <v>55</v>
      </c>
      <c r="AS2458" t="s">
        <v>343</v>
      </c>
      <c r="AT2458">
        <v>26</v>
      </c>
      <c r="AU2458">
        <v>31</v>
      </c>
      <c r="AV2458">
        <v>40</v>
      </c>
      <c r="BB2458">
        <v>0</v>
      </c>
      <c r="BC2458">
        <v>0</v>
      </c>
      <c r="BD2458" t="s">
        <v>60</v>
      </c>
      <c r="BE2458" s="5" t="s">
        <v>5226</v>
      </c>
      <c r="BF2458">
        <v>634353938</v>
      </c>
      <c r="BH2458" t="s">
        <v>323</v>
      </c>
      <c r="BI2458" t="s">
        <v>320</v>
      </c>
      <c r="BJ2458">
        <v>0.45902777777777776</v>
      </c>
      <c r="BK2458">
        <v>41</v>
      </c>
      <c r="BL2458">
        <v>4.8600000000000003</v>
      </c>
      <c r="BM2458">
        <v>0</v>
      </c>
      <c r="BN2458">
        <v>-31.2</v>
      </c>
      <c r="BO2458">
        <v>14.66</v>
      </c>
      <c r="BP2458" t="s">
        <v>60</v>
      </c>
      <c r="BQ2458">
        <v>1.1600389769999999</v>
      </c>
      <c r="BR2458" t="s">
        <v>61</v>
      </c>
    </row>
    <row r="2459" spans="1:70" x14ac:dyDescent="0.2">
      <c r="A2459" s="19">
        <f t="shared" si="90"/>
        <v>9.8000000000000007</v>
      </c>
      <c r="B2459" s="20">
        <v>3752</v>
      </c>
      <c r="D2459" s="2" t="s">
        <v>1381</v>
      </c>
      <c r="E2459" s="2" t="str">
        <f t="shared" si="89"/>
        <v>ST</v>
      </c>
      <c r="F2459">
        <v>200720433</v>
      </c>
      <c r="G2459">
        <v>202606</v>
      </c>
      <c r="H2459" t="s">
        <v>52</v>
      </c>
      <c r="I2459" t="s">
        <v>321</v>
      </c>
      <c r="J2459" t="s">
        <v>322</v>
      </c>
      <c r="K2459" t="s">
        <v>54</v>
      </c>
      <c r="L2459" s="5" t="s">
        <v>3826</v>
      </c>
      <c r="M2459" s="5" t="s">
        <v>5222</v>
      </c>
      <c r="N2459" s="21">
        <v>873198181532</v>
      </c>
      <c r="P2459" t="s">
        <v>326</v>
      </c>
      <c r="Q2459" t="s">
        <v>326</v>
      </c>
      <c r="R2459" t="s">
        <v>56</v>
      </c>
      <c r="S2459" t="s">
        <v>327</v>
      </c>
      <c r="T2459">
        <v>21</v>
      </c>
      <c r="U2459" t="s">
        <v>57</v>
      </c>
      <c r="V2459">
        <v>21320</v>
      </c>
      <c r="W2459">
        <v>47.56</v>
      </c>
      <c r="X2459">
        <v>5.64</v>
      </c>
      <c r="Y2459">
        <v>0</v>
      </c>
      <c r="Z2459">
        <v>-36.19</v>
      </c>
      <c r="AA2459">
        <v>17.010000000000002</v>
      </c>
      <c r="AB2459">
        <v>2</v>
      </c>
      <c r="AC2459">
        <v>33.880000000000003</v>
      </c>
      <c r="AD2459">
        <v>33.880000000000003</v>
      </c>
      <c r="AE2459" t="s">
        <v>9919</v>
      </c>
      <c r="AF2459" t="s">
        <v>7584</v>
      </c>
      <c r="AG2459" t="s">
        <v>7584</v>
      </c>
      <c r="AH2459" t="s">
        <v>7585</v>
      </c>
      <c r="AI2459" t="s">
        <v>7586</v>
      </c>
      <c r="AJ2459">
        <v>1</v>
      </c>
      <c r="AK2459" t="s">
        <v>57</v>
      </c>
      <c r="AL2459">
        <v>1600</v>
      </c>
      <c r="AM2459" t="s">
        <v>55</v>
      </c>
      <c r="AN2459" t="s">
        <v>55</v>
      </c>
      <c r="AO2459" t="s">
        <v>55</v>
      </c>
      <c r="AS2459" t="s">
        <v>343</v>
      </c>
      <c r="AT2459">
        <v>30</v>
      </c>
      <c r="AU2459">
        <v>31</v>
      </c>
      <c r="AV2459">
        <v>40</v>
      </c>
      <c r="BB2459">
        <v>0</v>
      </c>
      <c r="BC2459">
        <v>0</v>
      </c>
      <c r="BD2459" t="s">
        <v>60</v>
      </c>
      <c r="BE2459" s="5" t="s">
        <v>5226</v>
      </c>
      <c r="BF2459">
        <v>634353938</v>
      </c>
      <c r="BH2459" t="s">
        <v>323</v>
      </c>
      <c r="BI2459" t="s">
        <v>320</v>
      </c>
      <c r="BJ2459">
        <v>0.42638888888888887</v>
      </c>
      <c r="BK2459">
        <v>41</v>
      </c>
      <c r="BL2459">
        <v>4.8600000000000003</v>
      </c>
      <c r="BM2459">
        <v>0</v>
      </c>
      <c r="BN2459">
        <v>-31.2</v>
      </c>
      <c r="BO2459">
        <v>14.66</v>
      </c>
      <c r="BP2459" t="s">
        <v>60</v>
      </c>
      <c r="BQ2459">
        <v>1.1600389769999999</v>
      </c>
      <c r="BR2459" t="s">
        <v>61</v>
      </c>
    </row>
    <row r="2460" spans="1:70" x14ac:dyDescent="0.2">
      <c r="A2460" s="19">
        <f t="shared" si="90"/>
        <v>19.170000000000002</v>
      </c>
      <c r="B2460" s="20">
        <v>3752</v>
      </c>
      <c r="D2460" s="2" t="s">
        <v>1381</v>
      </c>
      <c r="E2460" s="2" t="str">
        <f t="shared" si="89"/>
        <v>ST</v>
      </c>
      <c r="F2460">
        <v>200720433</v>
      </c>
      <c r="G2460">
        <v>202606</v>
      </c>
      <c r="H2460" t="s">
        <v>52</v>
      </c>
      <c r="I2460" t="s">
        <v>321</v>
      </c>
      <c r="J2460" t="s">
        <v>322</v>
      </c>
      <c r="K2460" t="s">
        <v>54</v>
      </c>
      <c r="L2460" s="5" t="s">
        <v>5222</v>
      </c>
      <c r="M2460" s="5" t="s">
        <v>5697</v>
      </c>
      <c r="N2460" s="21">
        <v>873290351467</v>
      </c>
      <c r="P2460" t="s">
        <v>326</v>
      </c>
      <c r="Q2460" t="s">
        <v>326</v>
      </c>
      <c r="R2460" t="s">
        <v>56</v>
      </c>
      <c r="S2460" t="s">
        <v>327</v>
      </c>
      <c r="T2460">
        <v>21</v>
      </c>
      <c r="U2460" t="s">
        <v>57</v>
      </c>
      <c r="V2460">
        <v>21320</v>
      </c>
      <c r="W2460">
        <v>92.88</v>
      </c>
      <c r="X2460">
        <v>82.59</v>
      </c>
      <c r="Y2460">
        <v>0</v>
      </c>
      <c r="Z2460">
        <v>-70.680000000000007</v>
      </c>
      <c r="AA2460">
        <v>104.79</v>
      </c>
      <c r="AB2460">
        <v>3</v>
      </c>
      <c r="AC2460">
        <v>95.7</v>
      </c>
      <c r="AD2460">
        <v>95.7</v>
      </c>
      <c r="AE2460" t="s">
        <v>2364</v>
      </c>
      <c r="AF2460" t="s">
        <v>425</v>
      </c>
      <c r="AG2460" t="s">
        <v>425</v>
      </c>
      <c r="AH2460" t="s">
        <v>7587</v>
      </c>
      <c r="AI2460" t="s">
        <v>622</v>
      </c>
      <c r="AJ2460">
        <v>20</v>
      </c>
      <c r="AK2460" t="s">
        <v>57</v>
      </c>
      <c r="AL2460">
        <v>20000</v>
      </c>
      <c r="AM2460" t="s">
        <v>55</v>
      </c>
      <c r="AN2460" t="s">
        <v>55</v>
      </c>
      <c r="AO2460" t="s">
        <v>55</v>
      </c>
      <c r="AS2460" t="s">
        <v>343</v>
      </c>
      <c r="AT2460">
        <v>30</v>
      </c>
      <c r="AU2460">
        <v>40</v>
      </c>
      <c r="AV2460">
        <v>83</v>
      </c>
      <c r="BB2460">
        <v>0</v>
      </c>
      <c r="BC2460">
        <v>0</v>
      </c>
      <c r="BD2460" t="s">
        <v>60</v>
      </c>
      <c r="BE2460" s="5" t="s">
        <v>5226</v>
      </c>
      <c r="BF2460">
        <v>634353938</v>
      </c>
      <c r="BH2460" t="s">
        <v>323</v>
      </c>
      <c r="BI2460" t="s">
        <v>320</v>
      </c>
      <c r="BJ2460">
        <v>0.47083333333333333</v>
      </c>
      <c r="BK2460">
        <v>80.2</v>
      </c>
      <c r="BL2460">
        <v>71.319999999999993</v>
      </c>
      <c r="BM2460">
        <v>0</v>
      </c>
      <c r="BN2460">
        <v>-61.03</v>
      </c>
      <c r="BO2460">
        <v>90.49</v>
      </c>
      <c r="BP2460" t="s">
        <v>60</v>
      </c>
      <c r="BQ2460">
        <v>1.15806418</v>
      </c>
      <c r="BR2460" t="s">
        <v>61</v>
      </c>
    </row>
    <row r="2461" spans="1:70" x14ac:dyDescent="0.2">
      <c r="A2461" s="19">
        <f t="shared" si="90"/>
        <v>11.809999999999995</v>
      </c>
      <c r="B2461" s="20">
        <v>3752</v>
      </c>
      <c r="D2461" s="2" t="s">
        <v>1381</v>
      </c>
      <c r="E2461" s="2" t="str">
        <f t="shared" si="89"/>
        <v>ST</v>
      </c>
      <c r="F2461">
        <v>200720433</v>
      </c>
      <c r="G2461">
        <v>202606</v>
      </c>
      <c r="H2461" t="s">
        <v>52</v>
      </c>
      <c r="I2461" t="s">
        <v>321</v>
      </c>
      <c r="J2461" t="s">
        <v>322</v>
      </c>
      <c r="K2461" t="s">
        <v>54</v>
      </c>
      <c r="L2461" s="5" t="s">
        <v>3826</v>
      </c>
      <c r="M2461" s="5" t="s">
        <v>5222</v>
      </c>
      <c r="N2461" s="21">
        <v>873141831630</v>
      </c>
      <c r="P2461" t="s">
        <v>326</v>
      </c>
      <c r="Q2461" t="s">
        <v>326</v>
      </c>
      <c r="R2461" t="s">
        <v>56</v>
      </c>
      <c r="S2461" t="s">
        <v>327</v>
      </c>
      <c r="T2461">
        <v>21</v>
      </c>
      <c r="U2461" t="s">
        <v>57</v>
      </c>
      <c r="V2461">
        <v>21320</v>
      </c>
      <c r="W2461">
        <v>57.31</v>
      </c>
      <c r="X2461">
        <v>6.79</v>
      </c>
      <c r="Y2461">
        <v>0</v>
      </c>
      <c r="Z2461">
        <v>-43.61</v>
      </c>
      <c r="AA2461">
        <v>20.49</v>
      </c>
      <c r="AB2461">
        <v>5</v>
      </c>
      <c r="AC2461">
        <v>47.96</v>
      </c>
      <c r="AD2461">
        <v>47.96</v>
      </c>
      <c r="AE2461" t="s">
        <v>1469</v>
      </c>
      <c r="AF2461" t="s">
        <v>563</v>
      </c>
      <c r="AG2461" t="s">
        <v>563</v>
      </c>
      <c r="AH2461" t="s">
        <v>7588</v>
      </c>
      <c r="AI2461" t="s">
        <v>6725</v>
      </c>
      <c r="AJ2461">
        <v>77</v>
      </c>
      <c r="AK2461" t="s">
        <v>57</v>
      </c>
      <c r="AL2461">
        <v>77140</v>
      </c>
      <c r="AM2461" t="s">
        <v>55</v>
      </c>
      <c r="AN2461" t="s">
        <v>55</v>
      </c>
      <c r="AO2461" t="s">
        <v>55</v>
      </c>
      <c r="AS2461" t="s">
        <v>343</v>
      </c>
      <c r="AT2461">
        <v>0</v>
      </c>
      <c r="AU2461">
        <v>0</v>
      </c>
      <c r="AV2461">
        <v>0</v>
      </c>
      <c r="BB2461">
        <v>0</v>
      </c>
      <c r="BC2461">
        <v>0</v>
      </c>
      <c r="BD2461" t="s">
        <v>60</v>
      </c>
      <c r="BE2461" s="5" t="s">
        <v>5226</v>
      </c>
      <c r="BF2461">
        <v>634353938</v>
      </c>
      <c r="BH2461" t="s">
        <v>323</v>
      </c>
      <c r="BI2461" t="s">
        <v>320</v>
      </c>
      <c r="BJ2461">
        <v>0.47361111111111109</v>
      </c>
      <c r="BK2461">
        <v>49.4</v>
      </c>
      <c r="BL2461">
        <v>5.85</v>
      </c>
      <c r="BM2461">
        <v>0</v>
      </c>
      <c r="BN2461">
        <v>-37.590000000000003</v>
      </c>
      <c r="BO2461">
        <v>17.66</v>
      </c>
      <c r="BP2461" t="s">
        <v>60</v>
      </c>
      <c r="BQ2461">
        <v>1.1600389769999999</v>
      </c>
      <c r="BR2461" t="s">
        <v>61</v>
      </c>
    </row>
    <row r="2462" spans="1:70" x14ac:dyDescent="0.2">
      <c r="A2462" s="19">
        <f t="shared" si="90"/>
        <v>14.480000000000004</v>
      </c>
      <c r="B2462" s="20">
        <v>3752</v>
      </c>
      <c r="D2462" s="2" t="s">
        <v>1381</v>
      </c>
      <c r="E2462" s="2" t="str">
        <f t="shared" si="89"/>
        <v>ST</v>
      </c>
      <c r="F2462">
        <v>200720433</v>
      </c>
      <c r="G2462">
        <v>202606</v>
      </c>
      <c r="H2462" t="s">
        <v>52</v>
      </c>
      <c r="I2462" t="s">
        <v>321</v>
      </c>
      <c r="J2462" t="s">
        <v>322</v>
      </c>
      <c r="K2462" t="s">
        <v>54</v>
      </c>
      <c r="L2462" s="5" t="s">
        <v>3826</v>
      </c>
      <c r="M2462" s="5" t="s">
        <v>5222</v>
      </c>
      <c r="N2462" s="21">
        <v>873246363810</v>
      </c>
      <c r="P2462" t="s">
        <v>326</v>
      </c>
      <c r="Q2462" t="s">
        <v>326</v>
      </c>
      <c r="R2462" t="s">
        <v>56</v>
      </c>
      <c r="S2462" t="s">
        <v>327</v>
      </c>
      <c r="T2462">
        <v>21</v>
      </c>
      <c r="U2462" t="s">
        <v>57</v>
      </c>
      <c r="V2462">
        <v>21320</v>
      </c>
      <c r="W2462">
        <v>70.3</v>
      </c>
      <c r="X2462">
        <v>8.33</v>
      </c>
      <c r="Y2462">
        <v>0</v>
      </c>
      <c r="Z2462">
        <v>-53.5</v>
      </c>
      <c r="AA2462">
        <v>25.13</v>
      </c>
      <c r="AB2462">
        <v>5</v>
      </c>
      <c r="AC2462">
        <v>65.78</v>
      </c>
      <c r="AD2462">
        <v>65.78</v>
      </c>
      <c r="AE2462" t="s">
        <v>10140</v>
      </c>
      <c r="AF2462" t="s">
        <v>7589</v>
      </c>
      <c r="AG2462" t="s">
        <v>7589</v>
      </c>
      <c r="AH2462" t="s">
        <v>7590</v>
      </c>
      <c r="AI2462" t="s">
        <v>7591</v>
      </c>
      <c r="AJ2462">
        <v>71</v>
      </c>
      <c r="AK2462" t="s">
        <v>57</v>
      </c>
      <c r="AL2462">
        <v>71000</v>
      </c>
      <c r="AM2462" t="s">
        <v>55</v>
      </c>
      <c r="AN2462" t="s">
        <v>55</v>
      </c>
      <c r="AO2462" t="s">
        <v>55</v>
      </c>
      <c r="AS2462" t="s">
        <v>343</v>
      </c>
      <c r="AT2462">
        <v>0</v>
      </c>
      <c r="AU2462">
        <v>0</v>
      </c>
      <c r="AV2462">
        <v>0</v>
      </c>
      <c r="BB2462">
        <v>0</v>
      </c>
      <c r="BC2462">
        <v>0</v>
      </c>
      <c r="BD2462" t="s">
        <v>60</v>
      </c>
      <c r="BE2462" s="5" t="s">
        <v>5226</v>
      </c>
      <c r="BF2462">
        <v>634353938</v>
      </c>
      <c r="BH2462" t="s">
        <v>323</v>
      </c>
      <c r="BI2462" t="s">
        <v>320</v>
      </c>
      <c r="BJ2462">
        <v>0.4548611111111111</v>
      </c>
      <c r="BK2462">
        <v>60.6</v>
      </c>
      <c r="BL2462">
        <v>7.18</v>
      </c>
      <c r="BM2462">
        <v>0</v>
      </c>
      <c r="BN2462">
        <v>-46.12</v>
      </c>
      <c r="BO2462">
        <v>21.66</v>
      </c>
      <c r="BP2462" t="s">
        <v>60</v>
      </c>
      <c r="BQ2462">
        <v>1.1600389769999999</v>
      </c>
      <c r="BR2462" t="s">
        <v>61</v>
      </c>
    </row>
    <row r="2463" spans="1:70" x14ac:dyDescent="0.2">
      <c r="A2463" s="19">
        <f t="shared" si="90"/>
        <v>11.14</v>
      </c>
      <c r="B2463" s="20">
        <v>3752</v>
      </c>
      <c r="D2463" s="2" t="s">
        <v>1381</v>
      </c>
      <c r="E2463" s="2" t="str">
        <f t="shared" si="89"/>
        <v>ST</v>
      </c>
      <c r="F2463">
        <v>200720433</v>
      </c>
      <c r="G2463">
        <v>202606</v>
      </c>
      <c r="H2463" t="s">
        <v>52</v>
      </c>
      <c r="I2463" t="s">
        <v>321</v>
      </c>
      <c r="J2463" t="s">
        <v>322</v>
      </c>
      <c r="K2463" t="s">
        <v>54</v>
      </c>
      <c r="L2463" s="5" t="s">
        <v>5697</v>
      </c>
      <c r="M2463" s="5" t="s">
        <v>5681</v>
      </c>
      <c r="N2463" s="21">
        <v>873426409268</v>
      </c>
      <c r="P2463" t="s">
        <v>326</v>
      </c>
      <c r="Q2463" t="s">
        <v>326</v>
      </c>
      <c r="R2463" t="s">
        <v>56</v>
      </c>
      <c r="S2463" t="s">
        <v>327</v>
      </c>
      <c r="T2463">
        <v>21</v>
      </c>
      <c r="U2463" t="s">
        <v>57</v>
      </c>
      <c r="V2463">
        <v>21320</v>
      </c>
      <c r="W2463">
        <v>53.47</v>
      </c>
      <c r="X2463">
        <v>6.35</v>
      </c>
      <c r="Y2463">
        <v>0</v>
      </c>
      <c r="Z2463">
        <v>-40.69</v>
      </c>
      <c r="AA2463">
        <v>19.13</v>
      </c>
      <c r="AB2463">
        <v>3</v>
      </c>
      <c r="AC2463">
        <v>43.12</v>
      </c>
      <c r="AD2463">
        <v>43.12</v>
      </c>
      <c r="AE2463" t="s">
        <v>10141</v>
      </c>
      <c r="AF2463" t="s">
        <v>7592</v>
      </c>
      <c r="AG2463" t="s">
        <v>7592</v>
      </c>
      <c r="AH2463" t="s">
        <v>7593</v>
      </c>
      <c r="AI2463" t="s">
        <v>7594</v>
      </c>
      <c r="AJ2463">
        <v>25</v>
      </c>
      <c r="AK2463" t="s">
        <v>57</v>
      </c>
      <c r="AL2463">
        <v>25400</v>
      </c>
      <c r="AM2463" t="s">
        <v>55</v>
      </c>
      <c r="AN2463" t="s">
        <v>55</v>
      </c>
      <c r="AO2463" t="s">
        <v>55</v>
      </c>
      <c r="AS2463" t="s">
        <v>343</v>
      </c>
      <c r="AT2463">
        <v>20</v>
      </c>
      <c r="AU2463">
        <v>20</v>
      </c>
      <c r="AV2463">
        <v>30</v>
      </c>
      <c r="BB2463">
        <v>0</v>
      </c>
      <c r="BC2463">
        <v>0</v>
      </c>
      <c r="BD2463" t="s">
        <v>60</v>
      </c>
      <c r="BE2463" s="5" t="s">
        <v>5226</v>
      </c>
      <c r="BF2463">
        <v>634353938</v>
      </c>
      <c r="BH2463" t="s">
        <v>323</v>
      </c>
      <c r="BI2463" t="s">
        <v>320</v>
      </c>
      <c r="BJ2463">
        <v>0.49861111111111112</v>
      </c>
      <c r="BK2463">
        <v>46.6</v>
      </c>
      <c r="BL2463">
        <v>5.53</v>
      </c>
      <c r="BM2463">
        <v>0</v>
      </c>
      <c r="BN2463">
        <v>-35.46</v>
      </c>
      <c r="BO2463">
        <v>16.670000000000002</v>
      </c>
      <c r="BP2463" t="s">
        <v>60</v>
      </c>
      <c r="BQ2463">
        <v>1.1474074329999999</v>
      </c>
      <c r="BR2463" t="s">
        <v>61</v>
      </c>
    </row>
    <row r="2464" spans="1:70" x14ac:dyDescent="0.2">
      <c r="A2464" s="19">
        <f t="shared" si="90"/>
        <v>10.800000000000004</v>
      </c>
      <c r="B2464" s="20">
        <v>3752</v>
      </c>
      <c r="D2464" s="2" t="s">
        <v>1381</v>
      </c>
      <c r="E2464" s="2" t="str">
        <f t="shared" si="89"/>
        <v>ST</v>
      </c>
      <c r="F2464">
        <v>200720433</v>
      </c>
      <c r="G2464">
        <v>202606</v>
      </c>
      <c r="H2464" t="s">
        <v>52</v>
      </c>
      <c r="I2464" t="s">
        <v>321</v>
      </c>
      <c r="J2464" t="s">
        <v>322</v>
      </c>
      <c r="K2464" t="s">
        <v>54</v>
      </c>
      <c r="L2464" s="5" t="s">
        <v>5697</v>
      </c>
      <c r="M2464" s="5" t="s">
        <v>5681</v>
      </c>
      <c r="N2464" s="21">
        <v>873421156403</v>
      </c>
      <c r="P2464" t="s">
        <v>326</v>
      </c>
      <c r="Q2464" t="s">
        <v>326</v>
      </c>
      <c r="R2464" t="s">
        <v>56</v>
      </c>
      <c r="S2464" t="s">
        <v>327</v>
      </c>
      <c r="T2464">
        <v>21</v>
      </c>
      <c r="U2464" t="s">
        <v>57</v>
      </c>
      <c r="V2464">
        <v>21320</v>
      </c>
      <c r="W2464">
        <v>51.86</v>
      </c>
      <c r="X2464">
        <v>6.14</v>
      </c>
      <c r="Y2464">
        <v>0</v>
      </c>
      <c r="Z2464">
        <v>-39.47</v>
      </c>
      <c r="AA2464">
        <v>18.53</v>
      </c>
      <c r="AB2464">
        <v>3</v>
      </c>
      <c r="AC2464">
        <v>41.8</v>
      </c>
      <c r="AD2464">
        <v>41.8</v>
      </c>
      <c r="AE2464" t="s">
        <v>10142</v>
      </c>
      <c r="AF2464" t="s">
        <v>1417</v>
      </c>
      <c r="AG2464" t="s">
        <v>1417</v>
      </c>
      <c r="AH2464" t="s">
        <v>7595</v>
      </c>
      <c r="AI2464" t="s">
        <v>7596</v>
      </c>
      <c r="AJ2464">
        <v>13</v>
      </c>
      <c r="AK2464" t="s">
        <v>57</v>
      </c>
      <c r="AL2464">
        <v>13007</v>
      </c>
      <c r="AM2464" t="s">
        <v>55</v>
      </c>
      <c r="AN2464" t="s">
        <v>55</v>
      </c>
      <c r="AO2464" t="s">
        <v>55</v>
      </c>
      <c r="AS2464" t="s">
        <v>343</v>
      </c>
      <c r="AT2464">
        <v>0</v>
      </c>
      <c r="AU2464">
        <v>0</v>
      </c>
      <c r="AV2464">
        <v>0</v>
      </c>
      <c r="BB2464">
        <v>0</v>
      </c>
      <c r="BC2464">
        <v>0</v>
      </c>
      <c r="BD2464" t="s">
        <v>60</v>
      </c>
      <c r="BE2464" s="5" t="s">
        <v>5226</v>
      </c>
      <c r="BF2464">
        <v>634353938</v>
      </c>
      <c r="BH2464" t="s">
        <v>323</v>
      </c>
      <c r="BI2464" t="s">
        <v>320</v>
      </c>
      <c r="BJ2464">
        <v>0.39861111111111114</v>
      </c>
      <c r="BK2464">
        <v>45.2</v>
      </c>
      <c r="BL2464">
        <v>5.35</v>
      </c>
      <c r="BM2464">
        <v>0</v>
      </c>
      <c r="BN2464">
        <v>-34.4</v>
      </c>
      <c r="BO2464">
        <v>16.149999999999999</v>
      </c>
      <c r="BP2464" t="s">
        <v>60</v>
      </c>
      <c r="BQ2464">
        <v>1.1474074329999999</v>
      </c>
      <c r="BR2464" t="s">
        <v>61</v>
      </c>
    </row>
    <row r="2465" spans="1:70" x14ac:dyDescent="0.2">
      <c r="A2465" s="19">
        <f t="shared" si="90"/>
        <v>14.82</v>
      </c>
      <c r="B2465" s="20">
        <v>3752</v>
      </c>
      <c r="D2465" s="2" t="s">
        <v>1381</v>
      </c>
      <c r="E2465" s="2" t="str">
        <f t="shared" si="89"/>
        <v>ST</v>
      </c>
      <c r="F2465">
        <v>200720433</v>
      </c>
      <c r="G2465">
        <v>202606</v>
      </c>
      <c r="H2465" t="s">
        <v>52</v>
      </c>
      <c r="I2465" t="s">
        <v>321</v>
      </c>
      <c r="J2465" t="s">
        <v>322</v>
      </c>
      <c r="K2465" t="s">
        <v>54</v>
      </c>
      <c r="L2465" s="5" t="s">
        <v>5681</v>
      </c>
      <c r="M2465" s="5" t="s">
        <v>5682</v>
      </c>
      <c r="N2465" s="21">
        <v>873484720664</v>
      </c>
      <c r="P2465" t="s">
        <v>326</v>
      </c>
      <c r="Q2465" t="s">
        <v>326</v>
      </c>
      <c r="R2465" t="s">
        <v>56</v>
      </c>
      <c r="S2465" t="s">
        <v>327</v>
      </c>
      <c r="T2465">
        <v>21</v>
      </c>
      <c r="U2465" t="s">
        <v>57</v>
      </c>
      <c r="V2465">
        <v>21320</v>
      </c>
      <c r="W2465">
        <v>70.97</v>
      </c>
      <c r="X2465">
        <v>8.4</v>
      </c>
      <c r="Y2465">
        <v>0</v>
      </c>
      <c r="Z2465">
        <v>-54</v>
      </c>
      <c r="AA2465">
        <v>25.36</v>
      </c>
      <c r="AB2465">
        <v>5</v>
      </c>
      <c r="AC2465">
        <v>68.2</v>
      </c>
      <c r="AD2465">
        <v>68.2</v>
      </c>
      <c r="AE2465" t="s">
        <v>10143</v>
      </c>
      <c r="AF2465" t="s">
        <v>7597</v>
      </c>
      <c r="AG2465" t="s">
        <v>7597</v>
      </c>
      <c r="AH2465" t="s">
        <v>7598</v>
      </c>
      <c r="AI2465" t="s">
        <v>7599</v>
      </c>
      <c r="AJ2465">
        <v>92</v>
      </c>
      <c r="AK2465" t="s">
        <v>57</v>
      </c>
      <c r="AL2465">
        <v>92360</v>
      </c>
      <c r="AM2465" t="s">
        <v>55</v>
      </c>
      <c r="AN2465" t="s">
        <v>55</v>
      </c>
      <c r="AO2465" t="s">
        <v>55</v>
      </c>
      <c r="AS2465" t="s">
        <v>343</v>
      </c>
      <c r="AT2465">
        <v>0</v>
      </c>
      <c r="AU2465">
        <v>0</v>
      </c>
      <c r="AV2465">
        <v>0</v>
      </c>
      <c r="BB2465">
        <v>0</v>
      </c>
      <c r="BC2465">
        <v>0</v>
      </c>
      <c r="BD2465" t="s">
        <v>60</v>
      </c>
      <c r="BE2465" s="5" t="s">
        <v>5226</v>
      </c>
      <c r="BF2465">
        <v>634353938</v>
      </c>
      <c r="BH2465" t="s">
        <v>323</v>
      </c>
      <c r="BI2465" t="s">
        <v>320</v>
      </c>
      <c r="BJ2465">
        <v>0.54861111111111116</v>
      </c>
      <c r="BK2465">
        <v>62</v>
      </c>
      <c r="BL2465">
        <v>7.34</v>
      </c>
      <c r="BM2465">
        <v>0</v>
      </c>
      <c r="BN2465">
        <v>-47.18</v>
      </c>
      <c r="BO2465">
        <v>22.16</v>
      </c>
      <c r="BP2465" t="s">
        <v>60</v>
      </c>
      <c r="BQ2465">
        <v>1.1446231330000001</v>
      </c>
      <c r="BR2465" t="s">
        <v>61</v>
      </c>
    </row>
    <row r="2466" spans="1:70" x14ac:dyDescent="0.2">
      <c r="A2466" s="19">
        <f t="shared" si="90"/>
        <v>9.8000000000000007</v>
      </c>
      <c r="B2466" s="20">
        <v>3752</v>
      </c>
      <c r="D2466" s="2" t="s">
        <v>1381</v>
      </c>
      <c r="E2466" s="2" t="str">
        <f t="shared" si="89"/>
        <v>ST</v>
      </c>
      <c r="F2466">
        <v>200720433</v>
      </c>
      <c r="G2466">
        <v>202606</v>
      </c>
      <c r="H2466" t="s">
        <v>52</v>
      </c>
      <c r="I2466" t="s">
        <v>321</v>
      </c>
      <c r="J2466" t="s">
        <v>322</v>
      </c>
      <c r="K2466" t="s">
        <v>54</v>
      </c>
      <c r="L2466" s="5" t="s">
        <v>5681</v>
      </c>
      <c r="M2466" s="5" t="s">
        <v>5682</v>
      </c>
      <c r="N2466" s="21">
        <v>873491117891</v>
      </c>
      <c r="P2466" t="s">
        <v>326</v>
      </c>
      <c r="Q2466" t="s">
        <v>326</v>
      </c>
      <c r="R2466" t="s">
        <v>56</v>
      </c>
      <c r="S2466" t="s">
        <v>327</v>
      </c>
      <c r="T2466">
        <v>21</v>
      </c>
      <c r="U2466" t="s">
        <v>57</v>
      </c>
      <c r="V2466">
        <v>21320</v>
      </c>
      <c r="W2466">
        <v>46.93</v>
      </c>
      <c r="X2466">
        <v>5.56</v>
      </c>
      <c r="Y2466">
        <v>0</v>
      </c>
      <c r="Z2466">
        <v>-35.71</v>
      </c>
      <c r="AA2466">
        <v>16.78</v>
      </c>
      <c r="AB2466">
        <v>2</v>
      </c>
      <c r="AC2466">
        <v>34.32</v>
      </c>
      <c r="AD2466">
        <v>34.32</v>
      </c>
      <c r="AE2466" t="s">
        <v>10144</v>
      </c>
      <c r="AF2466" t="s">
        <v>7600</v>
      </c>
      <c r="AG2466" t="s">
        <v>7600</v>
      </c>
      <c r="AH2466" t="s">
        <v>7601</v>
      </c>
      <c r="AI2466" t="s">
        <v>5560</v>
      </c>
      <c r="AJ2466">
        <v>69</v>
      </c>
      <c r="AK2466" t="s">
        <v>57</v>
      </c>
      <c r="AL2466">
        <v>69002</v>
      </c>
      <c r="AM2466" t="s">
        <v>55</v>
      </c>
      <c r="AN2466" t="s">
        <v>55</v>
      </c>
      <c r="AO2466" t="s">
        <v>55</v>
      </c>
      <c r="AS2466" t="s">
        <v>343</v>
      </c>
      <c r="AT2466">
        <v>30</v>
      </c>
      <c r="AU2466">
        <v>31</v>
      </c>
      <c r="AV2466">
        <v>40</v>
      </c>
      <c r="BB2466">
        <v>0</v>
      </c>
      <c r="BC2466">
        <v>0</v>
      </c>
      <c r="BD2466" t="s">
        <v>60</v>
      </c>
      <c r="BE2466" s="5" t="s">
        <v>5226</v>
      </c>
      <c r="BF2466">
        <v>634353938</v>
      </c>
      <c r="BH2466" t="s">
        <v>323</v>
      </c>
      <c r="BI2466" t="s">
        <v>320</v>
      </c>
      <c r="BJ2466">
        <v>0.48749999999999999</v>
      </c>
      <c r="BK2466">
        <v>41</v>
      </c>
      <c r="BL2466">
        <v>4.8600000000000003</v>
      </c>
      <c r="BM2466">
        <v>0</v>
      </c>
      <c r="BN2466">
        <v>-31.2</v>
      </c>
      <c r="BO2466">
        <v>14.66</v>
      </c>
      <c r="BP2466" t="s">
        <v>60</v>
      </c>
      <c r="BQ2466">
        <v>1.1446231330000001</v>
      </c>
      <c r="BR2466" t="s">
        <v>61</v>
      </c>
    </row>
    <row r="2467" spans="1:70" x14ac:dyDescent="0.2">
      <c r="A2467" s="19">
        <f t="shared" si="90"/>
        <v>9.8000000000000007</v>
      </c>
      <c r="B2467" s="20">
        <v>3752</v>
      </c>
      <c r="D2467" s="2" t="s">
        <v>1381</v>
      </c>
      <c r="E2467" s="2" t="str">
        <f t="shared" si="89"/>
        <v>ST</v>
      </c>
      <c r="F2467">
        <v>200720433</v>
      </c>
      <c r="G2467">
        <v>202606</v>
      </c>
      <c r="H2467" t="s">
        <v>52</v>
      </c>
      <c r="I2467" t="s">
        <v>321</v>
      </c>
      <c r="J2467" t="s">
        <v>322</v>
      </c>
      <c r="K2467" t="s">
        <v>54</v>
      </c>
      <c r="L2467" s="5" t="s">
        <v>5681</v>
      </c>
      <c r="M2467" s="5" t="s">
        <v>5682</v>
      </c>
      <c r="N2467" s="21">
        <v>873487532466</v>
      </c>
      <c r="P2467" t="s">
        <v>326</v>
      </c>
      <c r="Q2467" t="s">
        <v>326</v>
      </c>
      <c r="R2467" t="s">
        <v>56</v>
      </c>
      <c r="S2467" t="s">
        <v>327</v>
      </c>
      <c r="T2467">
        <v>21</v>
      </c>
      <c r="U2467" t="s">
        <v>57</v>
      </c>
      <c r="V2467">
        <v>21320</v>
      </c>
      <c r="W2467">
        <v>46.93</v>
      </c>
      <c r="X2467">
        <v>5.56</v>
      </c>
      <c r="Y2467">
        <v>0</v>
      </c>
      <c r="Z2467">
        <v>-35.71</v>
      </c>
      <c r="AA2467">
        <v>16.78</v>
      </c>
      <c r="AB2467">
        <v>3</v>
      </c>
      <c r="AC2467">
        <v>34.76</v>
      </c>
      <c r="AD2467">
        <v>34.76</v>
      </c>
      <c r="AE2467" t="s">
        <v>10145</v>
      </c>
      <c r="AF2467" t="s">
        <v>477</v>
      </c>
      <c r="AG2467" t="s">
        <v>477</v>
      </c>
      <c r="AH2467" t="s">
        <v>7602</v>
      </c>
      <c r="AI2467" t="s">
        <v>518</v>
      </c>
      <c r="AJ2467">
        <v>29</v>
      </c>
      <c r="AK2467" t="s">
        <v>57</v>
      </c>
      <c r="AL2467">
        <v>29900</v>
      </c>
      <c r="AM2467" t="s">
        <v>55</v>
      </c>
      <c r="AN2467" t="s">
        <v>55</v>
      </c>
      <c r="AO2467" t="s">
        <v>55</v>
      </c>
      <c r="AS2467" t="s">
        <v>343</v>
      </c>
      <c r="AT2467">
        <v>0</v>
      </c>
      <c r="AU2467">
        <v>0</v>
      </c>
      <c r="AV2467">
        <v>0</v>
      </c>
      <c r="BB2467">
        <v>0</v>
      </c>
      <c r="BC2467">
        <v>0</v>
      </c>
      <c r="BD2467" t="s">
        <v>60</v>
      </c>
      <c r="BE2467" s="5" t="s">
        <v>5226</v>
      </c>
      <c r="BF2467">
        <v>634353938</v>
      </c>
      <c r="BH2467" t="s">
        <v>323</v>
      </c>
      <c r="BI2467" t="s">
        <v>320</v>
      </c>
      <c r="BJ2467">
        <v>0.50624999999999998</v>
      </c>
      <c r="BK2467">
        <v>41</v>
      </c>
      <c r="BL2467">
        <v>4.8600000000000003</v>
      </c>
      <c r="BM2467">
        <v>0</v>
      </c>
      <c r="BN2467">
        <v>-31.2</v>
      </c>
      <c r="BO2467">
        <v>14.66</v>
      </c>
      <c r="BP2467" t="s">
        <v>60</v>
      </c>
      <c r="BQ2467">
        <v>1.1446231330000001</v>
      </c>
      <c r="BR2467" t="s">
        <v>61</v>
      </c>
    </row>
    <row r="2468" spans="1:70" x14ac:dyDescent="0.2">
      <c r="A2468" s="19">
        <f t="shared" si="90"/>
        <v>10.129999999999995</v>
      </c>
      <c r="B2468" s="20">
        <v>3752</v>
      </c>
      <c r="D2468" s="2" t="s">
        <v>1381</v>
      </c>
      <c r="E2468" s="2" t="str">
        <f t="shared" si="89"/>
        <v>ST</v>
      </c>
      <c r="F2468">
        <v>200720433</v>
      </c>
      <c r="G2468">
        <v>202606</v>
      </c>
      <c r="H2468" t="s">
        <v>52</v>
      </c>
      <c r="I2468" t="s">
        <v>321</v>
      </c>
      <c r="J2468" t="s">
        <v>322</v>
      </c>
      <c r="K2468" t="s">
        <v>54</v>
      </c>
      <c r="L2468" s="5" t="s">
        <v>5697</v>
      </c>
      <c r="M2468" s="5" t="s">
        <v>5681</v>
      </c>
      <c r="N2468" s="21">
        <v>873421478830</v>
      </c>
      <c r="P2468" t="s">
        <v>326</v>
      </c>
      <c r="Q2468" t="s">
        <v>326</v>
      </c>
      <c r="R2468" t="s">
        <v>56</v>
      </c>
      <c r="S2468" t="s">
        <v>327</v>
      </c>
      <c r="T2468">
        <v>21</v>
      </c>
      <c r="U2468" t="s">
        <v>57</v>
      </c>
      <c r="V2468">
        <v>21320</v>
      </c>
      <c r="W2468">
        <v>48.65</v>
      </c>
      <c r="X2468">
        <v>5.77</v>
      </c>
      <c r="Y2468">
        <v>0</v>
      </c>
      <c r="Z2468">
        <v>-37.03</v>
      </c>
      <c r="AA2468">
        <v>17.39</v>
      </c>
      <c r="AB2468">
        <v>3</v>
      </c>
      <c r="AC2468">
        <v>37.4</v>
      </c>
      <c r="AD2468">
        <v>37.4</v>
      </c>
      <c r="AE2468" t="s">
        <v>10146</v>
      </c>
      <c r="AF2468" t="s">
        <v>3264</v>
      </c>
      <c r="AG2468" t="s">
        <v>3264</v>
      </c>
      <c r="AH2468" t="s">
        <v>2291</v>
      </c>
      <c r="AI2468" t="s">
        <v>364</v>
      </c>
      <c r="AJ2468">
        <v>74</v>
      </c>
      <c r="AK2468" t="s">
        <v>57</v>
      </c>
      <c r="AL2468">
        <v>74000</v>
      </c>
      <c r="AM2468" t="s">
        <v>55</v>
      </c>
      <c r="AN2468" t="s">
        <v>55</v>
      </c>
      <c r="AO2468" t="s">
        <v>55</v>
      </c>
      <c r="AS2468" t="s">
        <v>343</v>
      </c>
      <c r="AT2468">
        <v>0</v>
      </c>
      <c r="AU2468">
        <v>0</v>
      </c>
      <c r="AV2468">
        <v>0</v>
      </c>
      <c r="BB2468">
        <v>0</v>
      </c>
      <c r="BC2468">
        <v>0</v>
      </c>
      <c r="BD2468" t="s">
        <v>60</v>
      </c>
      <c r="BE2468" s="5" t="s">
        <v>5226</v>
      </c>
      <c r="BF2468">
        <v>634353938</v>
      </c>
      <c r="BH2468" t="s">
        <v>323</v>
      </c>
      <c r="BI2468" t="s">
        <v>320</v>
      </c>
      <c r="BJ2468">
        <v>0.42499999999999999</v>
      </c>
      <c r="BK2468">
        <v>42.4</v>
      </c>
      <c r="BL2468">
        <v>5.03</v>
      </c>
      <c r="BM2468">
        <v>0</v>
      </c>
      <c r="BN2468">
        <v>-32.270000000000003</v>
      </c>
      <c r="BO2468">
        <v>15.16</v>
      </c>
      <c r="BP2468" t="s">
        <v>60</v>
      </c>
      <c r="BQ2468">
        <v>1.1474074329999999</v>
      </c>
      <c r="BR2468" t="s">
        <v>61</v>
      </c>
    </row>
    <row r="2469" spans="1:70" x14ac:dyDescent="0.2">
      <c r="A2469" s="19">
        <f t="shared" si="90"/>
        <v>12.480000000000004</v>
      </c>
      <c r="B2469" s="20">
        <v>3752</v>
      </c>
      <c r="D2469" s="2" t="s">
        <v>1381</v>
      </c>
      <c r="E2469" s="2" t="str">
        <f t="shared" si="89"/>
        <v>ST</v>
      </c>
      <c r="F2469">
        <v>200720433</v>
      </c>
      <c r="G2469">
        <v>202606</v>
      </c>
      <c r="H2469" t="s">
        <v>52</v>
      </c>
      <c r="I2469" t="s">
        <v>321</v>
      </c>
      <c r="J2469" t="s">
        <v>322</v>
      </c>
      <c r="K2469" t="s">
        <v>54</v>
      </c>
      <c r="L2469" s="5" t="s">
        <v>5681</v>
      </c>
      <c r="M2469" s="5" t="s">
        <v>5682</v>
      </c>
      <c r="N2469" s="21">
        <v>873485972115</v>
      </c>
      <c r="P2469" t="s">
        <v>326</v>
      </c>
      <c r="Q2469" t="s">
        <v>326</v>
      </c>
      <c r="R2469" t="s">
        <v>56</v>
      </c>
      <c r="S2469" t="s">
        <v>327</v>
      </c>
      <c r="T2469">
        <v>21</v>
      </c>
      <c r="U2469" t="s">
        <v>57</v>
      </c>
      <c r="V2469">
        <v>21320</v>
      </c>
      <c r="W2469">
        <v>59.75</v>
      </c>
      <c r="X2469">
        <v>7.09</v>
      </c>
      <c r="Y2469">
        <v>0</v>
      </c>
      <c r="Z2469">
        <v>-45.46</v>
      </c>
      <c r="AA2469">
        <v>21.37</v>
      </c>
      <c r="AB2469">
        <v>4</v>
      </c>
      <c r="AC2469">
        <v>51.92</v>
      </c>
      <c r="AD2469">
        <v>51.92</v>
      </c>
      <c r="AE2469" t="s">
        <v>10147</v>
      </c>
      <c r="AF2469" t="s">
        <v>7603</v>
      </c>
      <c r="AG2469" t="s">
        <v>7604</v>
      </c>
      <c r="AH2469" t="s">
        <v>7605</v>
      </c>
      <c r="AI2469" t="s">
        <v>7606</v>
      </c>
      <c r="AJ2469">
        <v>54</v>
      </c>
      <c r="AK2469" t="s">
        <v>57</v>
      </c>
      <c r="AL2469">
        <v>54700</v>
      </c>
      <c r="AM2469" t="s">
        <v>55</v>
      </c>
      <c r="AN2469" t="s">
        <v>55</v>
      </c>
      <c r="AO2469" t="s">
        <v>55</v>
      </c>
      <c r="AS2469" t="s">
        <v>342</v>
      </c>
      <c r="AT2469">
        <v>29</v>
      </c>
      <c r="AU2469">
        <v>20</v>
      </c>
      <c r="AV2469">
        <v>21</v>
      </c>
      <c r="BB2469">
        <v>0</v>
      </c>
      <c r="BC2469">
        <v>0</v>
      </c>
      <c r="BD2469" t="s">
        <v>60</v>
      </c>
      <c r="BE2469" s="5" t="s">
        <v>5226</v>
      </c>
      <c r="BF2469">
        <v>634353938</v>
      </c>
      <c r="BH2469" t="s">
        <v>323</v>
      </c>
      <c r="BI2469" t="s">
        <v>320</v>
      </c>
      <c r="BJ2469">
        <v>0.4152777777777778</v>
      </c>
      <c r="BK2469">
        <v>52.2</v>
      </c>
      <c r="BL2469">
        <v>6.19</v>
      </c>
      <c r="BM2469">
        <v>0</v>
      </c>
      <c r="BN2469">
        <v>-39.72</v>
      </c>
      <c r="BO2469">
        <v>18.670000000000002</v>
      </c>
      <c r="BP2469" t="s">
        <v>60</v>
      </c>
      <c r="BQ2469">
        <v>1.1446231330000001</v>
      </c>
      <c r="BR2469" t="s">
        <v>61</v>
      </c>
    </row>
    <row r="2470" spans="1:70" x14ac:dyDescent="0.2">
      <c r="A2470" s="19">
        <f t="shared" si="90"/>
        <v>9.4600000000000009</v>
      </c>
      <c r="B2470" s="20">
        <v>3752</v>
      </c>
      <c r="D2470" s="2" t="s">
        <v>1381</v>
      </c>
      <c r="E2470" s="2" t="str">
        <f t="shared" si="89"/>
        <v>ST</v>
      </c>
      <c r="F2470">
        <v>200720433</v>
      </c>
      <c r="G2470">
        <v>202606</v>
      </c>
      <c r="H2470" t="s">
        <v>52</v>
      </c>
      <c r="I2470" t="s">
        <v>321</v>
      </c>
      <c r="J2470" t="s">
        <v>322</v>
      </c>
      <c r="K2470" t="s">
        <v>54</v>
      </c>
      <c r="L2470" s="5" t="s">
        <v>5697</v>
      </c>
      <c r="M2470" s="5" t="s">
        <v>5681</v>
      </c>
      <c r="N2470" s="21">
        <v>873430275921</v>
      </c>
      <c r="P2470" t="s">
        <v>326</v>
      </c>
      <c r="Q2470" t="s">
        <v>326</v>
      </c>
      <c r="R2470" t="s">
        <v>56</v>
      </c>
      <c r="S2470" t="s">
        <v>327</v>
      </c>
      <c r="T2470">
        <v>21</v>
      </c>
      <c r="U2470" t="s">
        <v>57</v>
      </c>
      <c r="V2470">
        <v>21320</v>
      </c>
      <c r="W2470">
        <v>45.44</v>
      </c>
      <c r="X2470">
        <v>5.38</v>
      </c>
      <c r="Y2470">
        <v>0</v>
      </c>
      <c r="Z2470">
        <v>-34.58</v>
      </c>
      <c r="AA2470">
        <v>16.239999999999998</v>
      </c>
      <c r="AB2470">
        <v>2</v>
      </c>
      <c r="AC2470">
        <v>33</v>
      </c>
      <c r="AD2470">
        <v>33</v>
      </c>
      <c r="AE2470" t="s">
        <v>1507</v>
      </c>
      <c r="AF2470" t="s">
        <v>6493</v>
      </c>
      <c r="AG2470" t="s">
        <v>6493</v>
      </c>
      <c r="AH2470" t="s">
        <v>7607</v>
      </c>
      <c r="AI2470" t="s">
        <v>7608</v>
      </c>
      <c r="AJ2470">
        <v>85</v>
      </c>
      <c r="AK2470" t="s">
        <v>57</v>
      </c>
      <c r="AL2470">
        <v>85450</v>
      </c>
      <c r="AM2470" t="s">
        <v>55</v>
      </c>
      <c r="AN2470" t="s">
        <v>55</v>
      </c>
      <c r="AO2470" t="s">
        <v>55</v>
      </c>
      <c r="AS2470" t="s">
        <v>343</v>
      </c>
      <c r="AT2470">
        <v>0</v>
      </c>
      <c r="AU2470">
        <v>0</v>
      </c>
      <c r="AV2470">
        <v>0</v>
      </c>
      <c r="BB2470">
        <v>0</v>
      </c>
      <c r="BC2470">
        <v>0</v>
      </c>
      <c r="BD2470" t="s">
        <v>60</v>
      </c>
      <c r="BE2470" s="5" t="s">
        <v>5226</v>
      </c>
      <c r="BF2470">
        <v>634353938</v>
      </c>
      <c r="BH2470" t="s">
        <v>323</v>
      </c>
      <c r="BI2470" t="s">
        <v>320</v>
      </c>
      <c r="BJ2470">
        <v>0.48055555555555557</v>
      </c>
      <c r="BK2470">
        <v>39.6</v>
      </c>
      <c r="BL2470">
        <v>4.6900000000000004</v>
      </c>
      <c r="BM2470">
        <v>0</v>
      </c>
      <c r="BN2470">
        <v>-30.14</v>
      </c>
      <c r="BO2470">
        <v>14.15</v>
      </c>
      <c r="BP2470" t="s">
        <v>60</v>
      </c>
      <c r="BQ2470">
        <v>1.1474074329999999</v>
      </c>
      <c r="BR2470" t="s">
        <v>61</v>
      </c>
    </row>
    <row r="2471" spans="1:70" x14ac:dyDescent="0.2">
      <c r="A2471" s="19">
        <f t="shared" si="90"/>
        <v>13.809999999999995</v>
      </c>
      <c r="B2471" s="20">
        <v>3752</v>
      </c>
      <c r="D2471" s="2" t="s">
        <v>1381</v>
      </c>
      <c r="E2471" s="2" t="str">
        <f t="shared" si="89"/>
        <v>ST</v>
      </c>
      <c r="F2471">
        <v>200720433</v>
      </c>
      <c r="G2471">
        <v>202606</v>
      </c>
      <c r="H2471" t="s">
        <v>52</v>
      </c>
      <c r="I2471" t="s">
        <v>321</v>
      </c>
      <c r="J2471" t="s">
        <v>322</v>
      </c>
      <c r="K2471" t="s">
        <v>54</v>
      </c>
      <c r="L2471" s="5" t="s">
        <v>3825</v>
      </c>
      <c r="M2471" s="5" t="s">
        <v>3826</v>
      </c>
      <c r="N2471" s="21">
        <v>873192660323</v>
      </c>
      <c r="P2471" t="s">
        <v>326</v>
      </c>
      <c r="Q2471" t="s">
        <v>326</v>
      </c>
      <c r="R2471" t="s">
        <v>56</v>
      </c>
      <c r="S2471" t="s">
        <v>327</v>
      </c>
      <c r="T2471">
        <v>21</v>
      </c>
      <c r="U2471" t="s">
        <v>57</v>
      </c>
      <c r="V2471">
        <v>21320</v>
      </c>
      <c r="W2471">
        <v>67.069999999999993</v>
      </c>
      <c r="X2471">
        <v>7.94</v>
      </c>
      <c r="Y2471">
        <v>0</v>
      </c>
      <c r="Z2471">
        <v>-51.04</v>
      </c>
      <c r="AA2471">
        <v>23.96</v>
      </c>
      <c r="AB2471">
        <v>2</v>
      </c>
      <c r="AC2471">
        <v>61.38</v>
      </c>
      <c r="AD2471">
        <v>61.38</v>
      </c>
      <c r="AE2471" t="s">
        <v>1568</v>
      </c>
      <c r="AF2471" t="s">
        <v>7609</v>
      </c>
      <c r="AG2471" t="s">
        <v>7610</v>
      </c>
      <c r="AH2471" t="s">
        <v>7611</v>
      </c>
      <c r="AI2471" t="s">
        <v>4311</v>
      </c>
      <c r="AJ2471">
        <v>84</v>
      </c>
      <c r="AK2471" t="s">
        <v>57</v>
      </c>
      <c r="AL2471">
        <v>84107</v>
      </c>
      <c r="AM2471" t="s">
        <v>55</v>
      </c>
      <c r="AN2471" t="s">
        <v>55</v>
      </c>
      <c r="AO2471" t="s">
        <v>55</v>
      </c>
      <c r="AS2471" t="s">
        <v>343</v>
      </c>
      <c r="AT2471">
        <v>20</v>
      </c>
      <c r="AU2471">
        <v>20</v>
      </c>
      <c r="AV2471">
        <v>30</v>
      </c>
      <c r="BB2471">
        <v>0</v>
      </c>
      <c r="BC2471">
        <v>0</v>
      </c>
      <c r="BD2471" t="s">
        <v>60</v>
      </c>
      <c r="BE2471" s="5" t="s">
        <v>3831</v>
      </c>
      <c r="BF2471">
        <v>634343823</v>
      </c>
      <c r="BH2471" t="s">
        <v>323</v>
      </c>
      <c r="BI2471" t="s">
        <v>320</v>
      </c>
      <c r="BJ2471">
        <v>0.37916666666666665</v>
      </c>
      <c r="BK2471">
        <v>57.8</v>
      </c>
      <c r="BL2471">
        <v>6.84</v>
      </c>
      <c r="BM2471">
        <v>0</v>
      </c>
      <c r="BN2471">
        <v>-43.99</v>
      </c>
      <c r="BO2471">
        <v>20.65</v>
      </c>
      <c r="BP2471" t="s">
        <v>60</v>
      </c>
      <c r="BQ2471">
        <v>1.160362033</v>
      </c>
      <c r="BR2471" t="s">
        <v>61</v>
      </c>
    </row>
    <row r="2472" spans="1:70" x14ac:dyDescent="0.2">
      <c r="A2472" s="19">
        <f t="shared" si="90"/>
        <v>14.82</v>
      </c>
      <c r="B2472" s="20">
        <v>3752</v>
      </c>
      <c r="D2472" s="2" t="s">
        <v>1381</v>
      </c>
      <c r="E2472" s="2" t="str">
        <f t="shared" si="89"/>
        <v>ST</v>
      </c>
      <c r="F2472">
        <v>200720433</v>
      </c>
      <c r="G2472">
        <v>202606</v>
      </c>
      <c r="H2472" t="s">
        <v>52</v>
      </c>
      <c r="I2472" t="s">
        <v>321</v>
      </c>
      <c r="J2472" t="s">
        <v>322</v>
      </c>
      <c r="K2472" t="s">
        <v>54</v>
      </c>
      <c r="L2472" s="5" t="s">
        <v>3831</v>
      </c>
      <c r="M2472" s="5" t="s">
        <v>5697</v>
      </c>
      <c r="N2472" s="21">
        <v>873254319547</v>
      </c>
      <c r="P2472" t="s">
        <v>326</v>
      </c>
      <c r="Q2472" t="s">
        <v>326</v>
      </c>
      <c r="R2472" t="s">
        <v>56</v>
      </c>
      <c r="S2472" t="s">
        <v>327</v>
      </c>
      <c r="T2472">
        <v>21</v>
      </c>
      <c r="U2472" t="s">
        <v>57</v>
      </c>
      <c r="V2472">
        <v>21320</v>
      </c>
      <c r="W2472">
        <v>71.150000000000006</v>
      </c>
      <c r="X2472">
        <v>8.42</v>
      </c>
      <c r="Y2472">
        <v>0</v>
      </c>
      <c r="Z2472">
        <v>-54.14</v>
      </c>
      <c r="AA2472">
        <v>25.43</v>
      </c>
      <c r="AB2472">
        <v>6</v>
      </c>
      <c r="AC2472">
        <v>67.319999999999993</v>
      </c>
      <c r="AD2472">
        <v>67.319999999999993</v>
      </c>
      <c r="AE2472" t="s">
        <v>10148</v>
      </c>
      <c r="AF2472" t="s">
        <v>997</v>
      </c>
      <c r="AG2472" t="s">
        <v>997</v>
      </c>
      <c r="AH2472" t="s">
        <v>998</v>
      </c>
      <c r="AI2472" t="s">
        <v>601</v>
      </c>
      <c r="AJ2472">
        <v>56</v>
      </c>
      <c r="AK2472" t="s">
        <v>57</v>
      </c>
      <c r="AL2472">
        <v>56700</v>
      </c>
      <c r="AM2472" t="s">
        <v>55</v>
      </c>
      <c r="AN2472" t="s">
        <v>55</v>
      </c>
      <c r="AO2472" t="s">
        <v>55</v>
      </c>
      <c r="AS2472" t="s">
        <v>343</v>
      </c>
      <c r="AT2472">
        <v>0</v>
      </c>
      <c r="AU2472">
        <v>0</v>
      </c>
      <c r="AV2472">
        <v>0</v>
      </c>
      <c r="BB2472">
        <v>0</v>
      </c>
      <c r="BC2472">
        <v>0</v>
      </c>
      <c r="BD2472" t="s">
        <v>60</v>
      </c>
      <c r="BE2472" s="5" t="s">
        <v>5226</v>
      </c>
      <c r="BF2472">
        <v>634353938</v>
      </c>
      <c r="BH2472" t="s">
        <v>323</v>
      </c>
      <c r="BI2472" t="s">
        <v>320</v>
      </c>
      <c r="BJ2472">
        <v>0.41805555555555557</v>
      </c>
      <c r="BK2472">
        <v>62</v>
      </c>
      <c r="BL2472">
        <v>7.34</v>
      </c>
      <c r="BM2472">
        <v>0</v>
      </c>
      <c r="BN2472">
        <v>-47.18</v>
      </c>
      <c r="BO2472">
        <v>22.16</v>
      </c>
      <c r="BP2472" t="s">
        <v>60</v>
      </c>
      <c r="BQ2472">
        <v>1.1475391020000001</v>
      </c>
      <c r="BR2472" t="s">
        <v>61</v>
      </c>
    </row>
    <row r="2473" spans="1:70" x14ac:dyDescent="0.2">
      <c r="A2473" s="19">
        <f t="shared" si="90"/>
        <v>13.149999999999999</v>
      </c>
      <c r="B2473" s="20">
        <v>3752</v>
      </c>
      <c r="D2473" s="2" t="s">
        <v>1381</v>
      </c>
      <c r="E2473" s="2" t="str">
        <f t="shared" si="89"/>
        <v>ST</v>
      </c>
      <c r="F2473">
        <v>200720433</v>
      </c>
      <c r="G2473">
        <v>202606</v>
      </c>
      <c r="H2473" t="s">
        <v>52</v>
      </c>
      <c r="I2473" t="s">
        <v>321</v>
      </c>
      <c r="J2473" t="s">
        <v>322</v>
      </c>
      <c r="K2473" t="s">
        <v>54</v>
      </c>
      <c r="L2473" s="5" t="s">
        <v>3826</v>
      </c>
      <c r="M2473" s="5" t="s">
        <v>5222</v>
      </c>
      <c r="N2473" s="21">
        <v>873247812990</v>
      </c>
      <c r="P2473" t="s">
        <v>326</v>
      </c>
      <c r="Q2473" t="s">
        <v>326</v>
      </c>
      <c r="R2473" t="s">
        <v>56</v>
      </c>
      <c r="S2473" t="s">
        <v>327</v>
      </c>
      <c r="T2473">
        <v>21</v>
      </c>
      <c r="U2473" t="s">
        <v>57</v>
      </c>
      <c r="V2473">
        <v>21320</v>
      </c>
      <c r="W2473">
        <v>63.8</v>
      </c>
      <c r="X2473">
        <v>7.56</v>
      </c>
      <c r="Y2473">
        <v>0</v>
      </c>
      <c r="Z2473">
        <v>-48.55</v>
      </c>
      <c r="AA2473">
        <v>22.82</v>
      </c>
      <c r="AB2473">
        <v>3</v>
      </c>
      <c r="AC2473">
        <v>57.2</v>
      </c>
      <c r="AD2473">
        <v>57.2</v>
      </c>
      <c r="AE2473" t="s">
        <v>10149</v>
      </c>
      <c r="AF2473" t="s">
        <v>7612</v>
      </c>
      <c r="AG2473" t="s">
        <v>7612</v>
      </c>
      <c r="AH2473" t="s">
        <v>7613</v>
      </c>
      <c r="AI2473" t="s">
        <v>1652</v>
      </c>
      <c r="AJ2473">
        <v>8</v>
      </c>
      <c r="AK2473" t="s">
        <v>57</v>
      </c>
      <c r="AL2473">
        <v>8200</v>
      </c>
      <c r="AM2473" t="s">
        <v>55</v>
      </c>
      <c r="AN2473" t="s">
        <v>55</v>
      </c>
      <c r="AO2473" t="s">
        <v>55</v>
      </c>
      <c r="AS2473" t="s">
        <v>343</v>
      </c>
      <c r="AT2473">
        <v>0</v>
      </c>
      <c r="AU2473">
        <v>0</v>
      </c>
      <c r="AV2473">
        <v>0</v>
      </c>
      <c r="BB2473">
        <v>0</v>
      </c>
      <c r="BC2473">
        <v>0</v>
      </c>
      <c r="BD2473" t="s">
        <v>60</v>
      </c>
      <c r="BE2473" s="5" t="s">
        <v>5226</v>
      </c>
      <c r="BF2473">
        <v>634353938</v>
      </c>
      <c r="BH2473" t="s">
        <v>323</v>
      </c>
      <c r="BI2473" t="s">
        <v>320</v>
      </c>
      <c r="BJ2473">
        <v>0.46041666666666664</v>
      </c>
      <c r="BK2473">
        <v>55</v>
      </c>
      <c r="BL2473">
        <v>6.52</v>
      </c>
      <c r="BM2473">
        <v>0</v>
      </c>
      <c r="BN2473">
        <v>-41.85</v>
      </c>
      <c r="BO2473">
        <v>19.670000000000002</v>
      </c>
      <c r="BP2473" t="s">
        <v>60</v>
      </c>
      <c r="BQ2473">
        <v>1.1600389769999999</v>
      </c>
      <c r="BR2473" t="s">
        <v>61</v>
      </c>
    </row>
    <row r="2474" spans="1:70" x14ac:dyDescent="0.2">
      <c r="A2474" s="19">
        <f t="shared" si="90"/>
        <v>21.510000000000005</v>
      </c>
      <c r="B2474" s="20">
        <v>3752</v>
      </c>
      <c r="D2474" s="2" t="s">
        <v>1381</v>
      </c>
      <c r="E2474" s="2" t="str">
        <f t="shared" si="89"/>
        <v>ST</v>
      </c>
      <c r="F2474">
        <v>200720433</v>
      </c>
      <c r="G2474">
        <v>202606</v>
      </c>
      <c r="H2474" t="s">
        <v>52</v>
      </c>
      <c r="I2474" t="s">
        <v>321</v>
      </c>
      <c r="J2474" t="s">
        <v>322</v>
      </c>
      <c r="K2474" t="s">
        <v>54</v>
      </c>
      <c r="L2474" s="5">
        <v>46301</v>
      </c>
      <c r="M2474" s="5" t="s">
        <v>2497</v>
      </c>
      <c r="N2474" s="21">
        <v>872840059980</v>
      </c>
      <c r="P2474" t="s">
        <v>326</v>
      </c>
      <c r="Q2474" t="s">
        <v>326</v>
      </c>
      <c r="R2474" t="s">
        <v>56</v>
      </c>
      <c r="S2474" t="s">
        <v>327</v>
      </c>
      <c r="T2474">
        <v>21</v>
      </c>
      <c r="U2474" t="s">
        <v>57</v>
      </c>
      <c r="V2474">
        <v>21320</v>
      </c>
      <c r="W2474">
        <v>103.78</v>
      </c>
      <c r="X2474">
        <v>95.22</v>
      </c>
      <c r="Y2474">
        <v>0</v>
      </c>
      <c r="Z2474">
        <v>-78.98</v>
      </c>
      <c r="AA2474">
        <v>120.02</v>
      </c>
      <c r="AB2474">
        <v>3</v>
      </c>
      <c r="AC2474">
        <v>111.32</v>
      </c>
      <c r="AD2474">
        <v>111.32</v>
      </c>
      <c r="AE2474" t="s">
        <v>1505</v>
      </c>
      <c r="AF2474" t="s">
        <v>7614</v>
      </c>
      <c r="AG2474" t="s">
        <v>7614</v>
      </c>
      <c r="AH2474" t="s">
        <v>7615</v>
      </c>
      <c r="AI2474" t="s">
        <v>1988</v>
      </c>
      <c r="AJ2474">
        <v>20</v>
      </c>
      <c r="AK2474" t="s">
        <v>57</v>
      </c>
      <c r="AL2474">
        <v>20260</v>
      </c>
      <c r="AM2474" t="s">
        <v>55</v>
      </c>
      <c r="AN2474" t="s">
        <v>55</v>
      </c>
      <c r="AO2474" t="s">
        <v>55</v>
      </c>
      <c r="AS2474" t="s">
        <v>343</v>
      </c>
      <c r="AT2474">
        <v>30</v>
      </c>
      <c r="AU2474">
        <v>31</v>
      </c>
      <c r="AV2474">
        <v>40</v>
      </c>
      <c r="BB2474">
        <v>0</v>
      </c>
      <c r="BC2474">
        <v>0</v>
      </c>
      <c r="BD2474" t="s">
        <v>60</v>
      </c>
      <c r="BE2474" s="5" t="s">
        <v>3831</v>
      </c>
      <c r="BF2474">
        <v>634343823</v>
      </c>
      <c r="BH2474" t="s">
        <v>323</v>
      </c>
      <c r="BI2474" t="s">
        <v>320</v>
      </c>
      <c r="BJ2474">
        <v>0.4236111111111111</v>
      </c>
      <c r="BK2474">
        <v>90</v>
      </c>
      <c r="BL2474">
        <v>82.57</v>
      </c>
      <c r="BM2474">
        <v>0</v>
      </c>
      <c r="BN2474">
        <v>-68.489999999999995</v>
      </c>
      <c r="BO2474">
        <v>104.08</v>
      </c>
      <c r="BP2474" t="s">
        <v>60</v>
      </c>
      <c r="BQ2474">
        <v>1.153163127</v>
      </c>
      <c r="BR2474" t="s">
        <v>61</v>
      </c>
    </row>
    <row r="2475" spans="1:70" x14ac:dyDescent="0.2">
      <c r="A2475" s="19">
        <f t="shared" si="90"/>
        <v>9.4600000000000009</v>
      </c>
      <c r="B2475" s="20">
        <v>3752</v>
      </c>
      <c r="D2475" s="2" t="s">
        <v>1381</v>
      </c>
      <c r="E2475" s="2" t="str">
        <f t="shared" si="89"/>
        <v>ST</v>
      </c>
      <c r="F2475">
        <v>200720433</v>
      </c>
      <c r="G2475">
        <v>202606</v>
      </c>
      <c r="H2475" t="s">
        <v>52</v>
      </c>
      <c r="I2475" t="s">
        <v>321</v>
      </c>
      <c r="J2475" t="s">
        <v>322</v>
      </c>
      <c r="K2475" t="s">
        <v>54</v>
      </c>
      <c r="L2475" s="5" t="s">
        <v>3831</v>
      </c>
      <c r="M2475" s="5" t="s">
        <v>5697</v>
      </c>
      <c r="N2475" s="21">
        <v>873291519260</v>
      </c>
      <c r="P2475" t="s">
        <v>326</v>
      </c>
      <c r="Q2475" t="s">
        <v>326</v>
      </c>
      <c r="R2475" t="s">
        <v>56</v>
      </c>
      <c r="S2475" t="s">
        <v>327</v>
      </c>
      <c r="T2475">
        <v>21</v>
      </c>
      <c r="U2475" t="s">
        <v>57</v>
      </c>
      <c r="V2475">
        <v>21320</v>
      </c>
      <c r="W2475">
        <v>45.44</v>
      </c>
      <c r="X2475">
        <v>5.38</v>
      </c>
      <c r="Y2475">
        <v>0</v>
      </c>
      <c r="Z2475">
        <v>-34.590000000000003</v>
      </c>
      <c r="AA2475">
        <v>16.239999999999998</v>
      </c>
      <c r="AB2475">
        <v>2</v>
      </c>
      <c r="AC2475">
        <v>33</v>
      </c>
      <c r="AD2475">
        <v>33</v>
      </c>
      <c r="AE2475" t="s">
        <v>10150</v>
      </c>
      <c r="AF2475" t="s">
        <v>7616</v>
      </c>
      <c r="AG2475" t="s">
        <v>7616</v>
      </c>
      <c r="AH2475" t="s">
        <v>7617</v>
      </c>
      <c r="AI2475" t="s">
        <v>2155</v>
      </c>
      <c r="AJ2475">
        <v>13</v>
      </c>
      <c r="AK2475" t="s">
        <v>57</v>
      </c>
      <c r="AL2475">
        <v>13100</v>
      </c>
      <c r="AM2475" t="s">
        <v>55</v>
      </c>
      <c r="AN2475" t="s">
        <v>55</v>
      </c>
      <c r="AO2475" t="s">
        <v>55</v>
      </c>
      <c r="AS2475" t="s">
        <v>343</v>
      </c>
      <c r="AT2475">
        <v>0</v>
      </c>
      <c r="AU2475">
        <v>0</v>
      </c>
      <c r="AV2475">
        <v>0</v>
      </c>
      <c r="BB2475">
        <v>0</v>
      </c>
      <c r="BC2475">
        <v>0</v>
      </c>
      <c r="BD2475" t="s">
        <v>60</v>
      </c>
      <c r="BE2475" s="5" t="s">
        <v>5226</v>
      </c>
      <c r="BF2475">
        <v>634353938</v>
      </c>
      <c r="BH2475" t="s">
        <v>323</v>
      </c>
      <c r="BI2475" t="s">
        <v>320</v>
      </c>
      <c r="BJ2475">
        <v>0.43541666666666667</v>
      </c>
      <c r="BK2475">
        <v>39.6</v>
      </c>
      <c r="BL2475">
        <v>4.6900000000000004</v>
      </c>
      <c r="BM2475">
        <v>0</v>
      </c>
      <c r="BN2475">
        <v>-30.14</v>
      </c>
      <c r="BO2475">
        <v>14.15</v>
      </c>
      <c r="BP2475" t="s">
        <v>60</v>
      </c>
      <c r="BQ2475">
        <v>1.1475391020000001</v>
      </c>
      <c r="BR2475" t="s">
        <v>61</v>
      </c>
    </row>
    <row r="2476" spans="1:70" x14ac:dyDescent="0.2">
      <c r="A2476" s="19">
        <f t="shared" si="90"/>
        <v>10.800000000000004</v>
      </c>
      <c r="B2476" s="20">
        <v>3752</v>
      </c>
      <c r="D2476" s="2" t="s">
        <v>1381</v>
      </c>
      <c r="E2476" s="2" t="str">
        <f t="shared" si="89"/>
        <v>ST</v>
      </c>
      <c r="F2476">
        <v>200720433</v>
      </c>
      <c r="G2476">
        <v>202606</v>
      </c>
      <c r="H2476" t="s">
        <v>52</v>
      </c>
      <c r="I2476" t="s">
        <v>321</v>
      </c>
      <c r="J2476" t="s">
        <v>322</v>
      </c>
      <c r="K2476" t="s">
        <v>54</v>
      </c>
      <c r="L2476" s="5">
        <v>46332</v>
      </c>
      <c r="M2476" s="5">
        <v>46362</v>
      </c>
      <c r="N2476" s="21">
        <v>872887552955</v>
      </c>
      <c r="P2476" t="s">
        <v>326</v>
      </c>
      <c r="Q2476" t="s">
        <v>326</v>
      </c>
      <c r="R2476" t="s">
        <v>56</v>
      </c>
      <c r="S2476" t="s">
        <v>327</v>
      </c>
      <c r="T2476">
        <v>21</v>
      </c>
      <c r="U2476" t="s">
        <v>57</v>
      </c>
      <c r="V2476">
        <v>21320</v>
      </c>
      <c r="W2476">
        <v>52.2</v>
      </c>
      <c r="X2476">
        <v>6.18</v>
      </c>
      <c r="Y2476">
        <v>0</v>
      </c>
      <c r="Z2476">
        <v>-39.729999999999997</v>
      </c>
      <c r="AA2476">
        <v>18.649999999999999</v>
      </c>
      <c r="AB2476">
        <v>4</v>
      </c>
      <c r="AC2476">
        <v>41.14</v>
      </c>
      <c r="AD2476">
        <v>41.14</v>
      </c>
      <c r="AE2476" t="s">
        <v>10151</v>
      </c>
      <c r="AF2476" t="s">
        <v>2688</v>
      </c>
      <c r="AG2476" t="s">
        <v>2689</v>
      </c>
      <c r="AH2476" t="s">
        <v>367</v>
      </c>
      <c r="AI2476" t="s">
        <v>488</v>
      </c>
      <c r="AJ2476">
        <v>86</v>
      </c>
      <c r="AK2476" t="s">
        <v>57</v>
      </c>
      <c r="AL2476">
        <v>86000</v>
      </c>
      <c r="AM2476" t="s">
        <v>55</v>
      </c>
      <c r="AN2476" t="s">
        <v>55</v>
      </c>
      <c r="AO2476" t="s">
        <v>55</v>
      </c>
      <c r="AS2476" t="s">
        <v>343</v>
      </c>
      <c r="AT2476">
        <v>0</v>
      </c>
      <c r="AU2476">
        <v>0</v>
      </c>
      <c r="AV2476">
        <v>0</v>
      </c>
      <c r="BB2476">
        <v>0</v>
      </c>
      <c r="BC2476">
        <v>0</v>
      </c>
      <c r="BD2476" t="s">
        <v>60</v>
      </c>
      <c r="BE2476" s="5" t="s">
        <v>3831</v>
      </c>
      <c r="BF2476">
        <v>634343823</v>
      </c>
      <c r="BH2476" t="s">
        <v>323</v>
      </c>
      <c r="BI2476" t="s">
        <v>320</v>
      </c>
      <c r="BJ2476">
        <v>0.48402777777777778</v>
      </c>
      <c r="BK2476">
        <v>45.2</v>
      </c>
      <c r="BL2476">
        <v>5.35</v>
      </c>
      <c r="BM2476">
        <v>0</v>
      </c>
      <c r="BN2476">
        <v>-34.4</v>
      </c>
      <c r="BO2476">
        <v>16.149999999999999</v>
      </c>
      <c r="BP2476" t="s">
        <v>60</v>
      </c>
      <c r="BQ2476">
        <v>1.1549344580000001</v>
      </c>
      <c r="BR2476" t="s">
        <v>61</v>
      </c>
    </row>
    <row r="2477" spans="1:70" x14ac:dyDescent="0.2">
      <c r="A2477" s="19">
        <f t="shared" si="90"/>
        <v>10.129999999999995</v>
      </c>
      <c r="B2477" s="20">
        <v>3752</v>
      </c>
      <c r="D2477" s="2" t="s">
        <v>1381</v>
      </c>
      <c r="E2477" s="2" t="str">
        <f t="shared" si="89"/>
        <v>ST</v>
      </c>
      <c r="F2477">
        <v>200720433</v>
      </c>
      <c r="G2477">
        <v>202606</v>
      </c>
      <c r="H2477" t="s">
        <v>52</v>
      </c>
      <c r="I2477" t="s">
        <v>321</v>
      </c>
      <c r="J2477" t="s">
        <v>322</v>
      </c>
      <c r="K2477" t="s">
        <v>54</v>
      </c>
      <c r="L2477" s="5" t="s">
        <v>3826</v>
      </c>
      <c r="M2477" s="5" t="s">
        <v>5222</v>
      </c>
      <c r="N2477" s="21">
        <v>873247953845</v>
      </c>
      <c r="P2477" t="s">
        <v>326</v>
      </c>
      <c r="Q2477" t="s">
        <v>326</v>
      </c>
      <c r="R2477" t="s">
        <v>56</v>
      </c>
      <c r="S2477" t="s">
        <v>327</v>
      </c>
      <c r="T2477">
        <v>21</v>
      </c>
      <c r="U2477" t="s">
        <v>57</v>
      </c>
      <c r="V2477">
        <v>21320</v>
      </c>
      <c r="W2477">
        <v>49.19</v>
      </c>
      <c r="X2477">
        <v>5.83</v>
      </c>
      <c r="Y2477">
        <v>0</v>
      </c>
      <c r="Z2477">
        <v>-37.43</v>
      </c>
      <c r="AA2477">
        <v>17.59</v>
      </c>
      <c r="AB2477">
        <v>2</v>
      </c>
      <c r="AC2477">
        <v>35.86</v>
      </c>
      <c r="AD2477">
        <v>35.86</v>
      </c>
      <c r="AE2477" t="s">
        <v>1463</v>
      </c>
      <c r="AF2477" t="s">
        <v>7618</v>
      </c>
      <c r="AG2477" t="s">
        <v>7618</v>
      </c>
      <c r="AH2477" t="s">
        <v>7619</v>
      </c>
      <c r="AI2477" t="s">
        <v>3863</v>
      </c>
      <c r="AJ2477">
        <v>92</v>
      </c>
      <c r="AK2477" t="s">
        <v>57</v>
      </c>
      <c r="AL2477">
        <v>92130</v>
      </c>
      <c r="AM2477" t="s">
        <v>55</v>
      </c>
      <c r="AN2477" t="s">
        <v>55</v>
      </c>
      <c r="AO2477" t="s">
        <v>55</v>
      </c>
      <c r="AS2477" t="s">
        <v>343</v>
      </c>
      <c r="AT2477">
        <v>26</v>
      </c>
      <c r="AU2477">
        <v>31</v>
      </c>
      <c r="AV2477">
        <v>39</v>
      </c>
      <c r="BB2477">
        <v>0</v>
      </c>
      <c r="BC2477">
        <v>0</v>
      </c>
      <c r="BD2477" t="s">
        <v>60</v>
      </c>
      <c r="BE2477" s="5" t="s">
        <v>5226</v>
      </c>
      <c r="BF2477">
        <v>634353938</v>
      </c>
      <c r="BH2477" t="s">
        <v>323</v>
      </c>
      <c r="BI2477" t="s">
        <v>320</v>
      </c>
      <c r="BJ2477">
        <v>0.54166666666666663</v>
      </c>
      <c r="BK2477">
        <v>42.4</v>
      </c>
      <c r="BL2477">
        <v>5.03</v>
      </c>
      <c r="BM2477">
        <v>0</v>
      </c>
      <c r="BN2477">
        <v>-32.270000000000003</v>
      </c>
      <c r="BO2477">
        <v>15.16</v>
      </c>
      <c r="BP2477" t="s">
        <v>60</v>
      </c>
      <c r="BQ2477">
        <v>1.1600389769999999</v>
      </c>
      <c r="BR2477" t="s">
        <v>61</v>
      </c>
    </row>
    <row r="2478" spans="1:70" x14ac:dyDescent="0.2">
      <c r="A2478" s="19">
        <f t="shared" si="90"/>
        <v>9.4600000000000009</v>
      </c>
      <c r="B2478" s="20">
        <v>3752</v>
      </c>
      <c r="D2478" s="2" t="s">
        <v>1381</v>
      </c>
      <c r="E2478" s="2" t="str">
        <f t="shared" si="89"/>
        <v>ST</v>
      </c>
      <c r="F2478">
        <v>200720433</v>
      </c>
      <c r="G2478">
        <v>202606</v>
      </c>
      <c r="H2478" t="s">
        <v>52</v>
      </c>
      <c r="I2478" t="s">
        <v>321</v>
      </c>
      <c r="J2478" t="s">
        <v>322</v>
      </c>
      <c r="K2478" t="s">
        <v>54</v>
      </c>
      <c r="L2478" s="5">
        <v>46362</v>
      </c>
      <c r="M2478" s="5" t="s">
        <v>4087</v>
      </c>
      <c r="N2478" s="21">
        <v>872940574358</v>
      </c>
      <c r="P2478" t="s">
        <v>326</v>
      </c>
      <c r="Q2478" t="s">
        <v>326</v>
      </c>
      <c r="R2478" t="s">
        <v>56</v>
      </c>
      <c r="S2478" t="s">
        <v>327</v>
      </c>
      <c r="T2478">
        <v>21</v>
      </c>
      <c r="U2478" t="s">
        <v>57</v>
      </c>
      <c r="V2478">
        <v>21320</v>
      </c>
      <c r="W2478">
        <v>45.73</v>
      </c>
      <c r="X2478">
        <v>5.42</v>
      </c>
      <c r="Y2478">
        <v>0</v>
      </c>
      <c r="Z2478">
        <v>-34.81</v>
      </c>
      <c r="AA2478">
        <v>16.34</v>
      </c>
      <c r="AB2478">
        <v>2</v>
      </c>
      <c r="AC2478">
        <v>32.340000000000003</v>
      </c>
      <c r="AD2478">
        <v>32.340000000000003</v>
      </c>
      <c r="AE2478" t="s">
        <v>10152</v>
      </c>
      <c r="AF2478" t="s">
        <v>7620</v>
      </c>
      <c r="AG2478" t="s">
        <v>7620</v>
      </c>
      <c r="AH2478" t="s">
        <v>7621</v>
      </c>
      <c r="AI2478" t="s">
        <v>7622</v>
      </c>
      <c r="AJ2478">
        <v>76</v>
      </c>
      <c r="AK2478" t="s">
        <v>57</v>
      </c>
      <c r="AL2478">
        <v>76270</v>
      </c>
      <c r="AM2478" t="s">
        <v>55</v>
      </c>
      <c r="AN2478" t="s">
        <v>55</v>
      </c>
      <c r="AO2478" t="s">
        <v>55</v>
      </c>
      <c r="AS2478" t="s">
        <v>343</v>
      </c>
      <c r="AT2478">
        <v>4</v>
      </c>
      <c r="AU2478">
        <v>74</v>
      </c>
      <c r="AV2478">
        <v>114</v>
      </c>
      <c r="BB2478">
        <v>0</v>
      </c>
      <c r="BC2478">
        <v>0</v>
      </c>
      <c r="BD2478" t="s">
        <v>60</v>
      </c>
      <c r="BE2478" s="5" t="s">
        <v>3831</v>
      </c>
      <c r="BF2478">
        <v>634343823</v>
      </c>
      <c r="BH2478" t="s">
        <v>323</v>
      </c>
      <c r="BI2478" t="s">
        <v>320</v>
      </c>
      <c r="BJ2478">
        <v>0.3972222222222222</v>
      </c>
      <c r="BK2478">
        <v>39.6</v>
      </c>
      <c r="BL2478">
        <v>4.6900000000000004</v>
      </c>
      <c r="BM2478">
        <v>0</v>
      </c>
      <c r="BN2478">
        <v>-30.14</v>
      </c>
      <c r="BO2478">
        <v>14.15</v>
      </c>
      <c r="BP2478" t="s">
        <v>60</v>
      </c>
      <c r="BQ2478">
        <v>1.154814421</v>
      </c>
      <c r="BR2478" t="s">
        <v>61</v>
      </c>
    </row>
    <row r="2479" spans="1:70" x14ac:dyDescent="0.2">
      <c r="A2479" s="19">
        <f t="shared" si="90"/>
        <v>10.800000000000004</v>
      </c>
      <c r="B2479" s="20">
        <v>3752</v>
      </c>
      <c r="D2479" s="2" t="s">
        <v>1381</v>
      </c>
      <c r="E2479" s="2" t="str">
        <f t="shared" si="89"/>
        <v>ST</v>
      </c>
      <c r="F2479">
        <v>200720433</v>
      </c>
      <c r="G2479">
        <v>202606</v>
      </c>
      <c r="H2479" t="s">
        <v>52</v>
      </c>
      <c r="I2479" t="s">
        <v>321</v>
      </c>
      <c r="J2479" t="s">
        <v>322</v>
      </c>
      <c r="K2479" t="s">
        <v>54</v>
      </c>
      <c r="L2479" s="5" t="s">
        <v>3826</v>
      </c>
      <c r="M2479" s="5" t="s">
        <v>3831</v>
      </c>
      <c r="N2479" s="21">
        <v>873187453268</v>
      </c>
      <c r="P2479" t="s">
        <v>326</v>
      </c>
      <c r="Q2479" t="s">
        <v>326</v>
      </c>
      <c r="R2479" t="s">
        <v>56</v>
      </c>
      <c r="S2479" t="s">
        <v>327</v>
      </c>
      <c r="T2479">
        <v>21</v>
      </c>
      <c r="U2479" t="s">
        <v>57</v>
      </c>
      <c r="V2479">
        <v>21320</v>
      </c>
      <c r="W2479">
        <v>52.43</v>
      </c>
      <c r="X2479">
        <v>6.21</v>
      </c>
      <c r="Y2479">
        <v>0</v>
      </c>
      <c r="Z2479">
        <v>-39.909999999999997</v>
      </c>
      <c r="AA2479">
        <v>18.73</v>
      </c>
      <c r="AB2479">
        <v>4</v>
      </c>
      <c r="AC2479">
        <v>40.700000000000003</v>
      </c>
      <c r="AD2479">
        <v>40.700000000000003</v>
      </c>
      <c r="AE2479" t="s">
        <v>1469</v>
      </c>
      <c r="AF2479" t="s">
        <v>442</v>
      </c>
      <c r="AG2479" t="s">
        <v>442</v>
      </c>
      <c r="AH2479" t="s">
        <v>7623</v>
      </c>
      <c r="AI2479" t="s">
        <v>7624</v>
      </c>
      <c r="AJ2479">
        <v>95</v>
      </c>
      <c r="AK2479" t="s">
        <v>57</v>
      </c>
      <c r="AL2479">
        <v>95380</v>
      </c>
      <c r="AM2479" t="s">
        <v>55</v>
      </c>
      <c r="AN2479" t="s">
        <v>55</v>
      </c>
      <c r="AO2479" t="s">
        <v>55</v>
      </c>
      <c r="AS2479" t="s">
        <v>343</v>
      </c>
      <c r="AT2479">
        <v>0</v>
      </c>
      <c r="AU2479">
        <v>0</v>
      </c>
      <c r="AV2479">
        <v>0</v>
      </c>
      <c r="BB2479">
        <v>0</v>
      </c>
      <c r="BC2479">
        <v>0</v>
      </c>
      <c r="BD2479" t="s">
        <v>60</v>
      </c>
      <c r="BE2479" s="5" t="s">
        <v>5226</v>
      </c>
      <c r="BF2479">
        <v>634353938</v>
      </c>
      <c r="BH2479" t="s">
        <v>323</v>
      </c>
      <c r="BI2479" t="s">
        <v>320</v>
      </c>
      <c r="BJ2479">
        <v>0.45069444444444445</v>
      </c>
      <c r="BK2479">
        <v>45.2</v>
      </c>
      <c r="BL2479">
        <v>5.35</v>
      </c>
      <c r="BM2479">
        <v>0</v>
      </c>
      <c r="BN2479">
        <v>-34.4</v>
      </c>
      <c r="BO2479">
        <v>16.149999999999999</v>
      </c>
      <c r="BP2479" t="s">
        <v>60</v>
      </c>
      <c r="BQ2479">
        <v>1.1600389769999999</v>
      </c>
      <c r="BR2479" t="s">
        <v>61</v>
      </c>
    </row>
    <row r="2480" spans="1:70" x14ac:dyDescent="0.2">
      <c r="A2480" s="19">
        <f t="shared" si="90"/>
        <v>9.1300000000000026</v>
      </c>
      <c r="B2480" s="20">
        <v>3752</v>
      </c>
      <c r="D2480" s="2" t="s">
        <v>1381</v>
      </c>
      <c r="E2480" s="2" t="str">
        <f t="shared" si="89"/>
        <v>ST</v>
      </c>
      <c r="F2480">
        <v>200720433</v>
      </c>
      <c r="G2480">
        <v>202606</v>
      </c>
      <c r="H2480" t="s">
        <v>52</v>
      </c>
      <c r="I2480" t="s">
        <v>321</v>
      </c>
      <c r="J2480" t="s">
        <v>322</v>
      </c>
      <c r="K2480" t="s">
        <v>54</v>
      </c>
      <c r="L2480" s="5" t="s">
        <v>3826</v>
      </c>
      <c r="M2480" s="5" t="s">
        <v>6091</v>
      </c>
      <c r="N2480" s="21">
        <v>873247342749</v>
      </c>
      <c r="P2480" t="s">
        <v>326</v>
      </c>
      <c r="Q2480" t="s">
        <v>326</v>
      </c>
      <c r="R2480" t="s">
        <v>56</v>
      </c>
      <c r="S2480" t="s">
        <v>327</v>
      </c>
      <c r="T2480">
        <v>21</v>
      </c>
      <c r="U2480" t="s">
        <v>57</v>
      </c>
      <c r="V2480">
        <v>21320</v>
      </c>
      <c r="W2480">
        <v>44.31</v>
      </c>
      <c r="X2480">
        <v>5.25</v>
      </c>
      <c r="Y2480">
        <v>0</v>
      </c>
      <c r="Z2480">
        <v>-33.72</v>
      </c>
      <c r="AA2480">
        <v>15.85</v>
      </c>
      <c r="AB2480">
        <v>2</v>
      </c>
      <c r="AC2480">
        <v>30.8</v>
      </c>
      <c r="AD2480">
        <v>30.8</v>
      </c>
      <c r="AE2480" t="s">
        <v>1510</v>
      </c>
      <c r="AF2480" t="s">
        <v>7625</v>
      </c>
      <c r="AG2480" t="s">
        <v>7625</v>
      </c>
      <c r="AH2480" t="s">
        <v>7626</v>
      </c>
      <c r="AI2480" t="s">
        <v>7627</v>
      </c>
      <c r="AJ2480">
        <v>40</v>
      </c>
      <c r="AK2480" t="s">
        <v>57</v>
      </c>
      <c r="AL2480">
        <v>40380</v>
      </c>
      <c r="AM2480" t="s">
        <v>55</v>
      </c>
      <c r="AN2480" t="s">
        <v>55</v>
      </c>
      <c r="AO2480" t="s">
        <v>55</v>
      </c>
      <c r="AS2480" t="s">
        <v>343</v>
      </c>
      <c r="AT2480">
        <v>0</v>
      </c>
      <c r="AU2480">
        <v>0</v>
      </c>
      <c r="AV2480">
        <v>0</v>
      </c>
      <c r="BB2480">
        <v>0</v>
      </c>
      <c r="BC2480">
        <v>0</v>
      </c>
      <c r="BD2480" t="s">
        <v>60</v>
      </c>
      <c r="BE2480" s="5" t="s">
        <v>5226</v>
      </c>
      <c r="BF2480">
        <v>634353938</v>
      </c>
      <c r="BH2480" t="s">
        <v>323</v>
      </c>
      <c r="BI2480" t="s">
        <v>320</v>
      </c>
      <c r="BJ2480">
        <v>0.47499999999999998</v>
      </c>
      <c r="BK2480">
        <v>38.200000000000003</v>
      </c>
      <c r="BL2480">
        <v>4.53</v>
      </c>
      <c r="BM2480">
        <v>0</v>
      </c>
      <c r="BN2480">
        <v>-29.07</v>
      </c>
      <c r="BO2480">
        <v>13.66</v>
      </c>
      <c r="BP2480" t="s">
        <v>60</v>
      </c>
      <c r="BQ2480">
        <v>1.1600389769999999</v>
      </c>
      <c r="BR2480" t="s">
        <v>61</v>
      </c>
    </row>
    <row r="2481" spans="1:70" x14ac:dyDescent="0.2">
      <c r="A2481" s="19">
        <f t="shared" si="90"/>
        <v>9.4600000000000009</v>
      </c>
      <c r="B2481" s="20">
        <v>3752</v>
      </c>
      <c r="D2481" s="2" t="s">
        <v>1381</v>
      </c>
      <c r="E2481" s="2" t="str">
        <f t="shared" si="89"/>
        <v>ST</v>
      </c>
      <c r="F2481">
        <v>200720433</v>
      </c>
      <c r="G2481">
        <v>202606</v>
      </c>
      <c r="H2481" t="s">
        <v>52</v>
      </c>
      <c r="I2481" t="s">
        <v>321</v>
      </c>
      <c r="J2481" t="s">
        <v>322</v>
      </c>
      <c r="K2481" t="s">
        <v>54</v>
      </c>
      <c r="L2481" s="5" t="s">
        <v>5222</v>
      </c>
      <c r="M2481" s="5" t="s">
        <v>3831</v>
      </c>
      <c r="N2481" s="21">
        <v>873253556323</v>
      </c>
      <c r="P2481" t="s">
        <v>326</v>
      </c>
      <c r="Q2481" t="s">
        <v>326</v>
      </c>
      <c r="R2481" t="s">
        <v>56</v>
      </c>
      <c r="S2481" t="s">
        <v>327</v>
      </c>
      <c r="T2481">
        <v>21</v>
      </c>
      <c r="U2481" t="s">
        <v>57</v>
      </c>
      <c r="V2481">
        <v>21320</v>
      </c>
      <c r="W2481">
        <v>45.86</v>
      </c>
      <c r="X2481">
        <v>5.43</v>
      </c>
      <c r="Y2481">
        <v>0</v>
      </c>
      <c r="Z2481">
        <v>-34.9</v>
      </c>
      <c r="AA2481">
        <v>16.39</v>
      </c>
      <c r="AB2481">
        <v>2</v>
      </c>
      <c r="AC2481">
        <v>33</v>
      </c>
      <c r="AD2481">
        <v>33</v>
      </c>
      <c r="AE2481" t="s">
        <v>10153</v>
      </c>
      <c r="AF2481" t="s">
        <v>7628</v>
      </c>
      <c r="AG2481" t="s">
        <v>7628</v>
      </c>
      <c r="AH2481" t="s">
        <v>7629</v>
      </c>
      <c r="AI2481" t="s">
        <v>7630</v>
      </c>
      <c r="AJ2481">
        <v>30</v>
      </c>
      <c r="AK2481" t="s">
        <v>57</v>
      </c>
      <c r="AL2481">
        <v>30300</v>
      </c>
      <c r="AM2481" t="s">
        <v>55</v>
      </c>
      <c r="AN2481" t="s">
        <v>55</v>
      </c>
      <c r="AO2481" t="s">
        <v>55</v>
      </c>
      <c r="AS2481" t="s">
        <v>343</v>
      </c>
      <c r="AT2481">
        <v>0</v>
      </c>
      <c r="AU2481">
        <v>0</v>
      </c>
      <c r="AV2481">
        <v>0</v>
      </c>
      <c r="BB2481">
        <v>0</v>
      </c>
      <c r="BC2481">
        <v>0</v>
      </c>
      <c r="BD2481" t="s">
        <v>60</v>
      </c>
      <c r="BE2481" s="5" t="s">
        <v>5226</v>
      </c>
      <c r="BF2481">
        <v>634353938</v>
      </c>
      <c r="BH2481" t="s">
        <v>323</v>
      </c>
      <c r="BI2481" t="s">
        <v>320</v>
      </c>
      <c r="BJ2481">
        <v>0.35625000000000001</v>
      </c>
      <c r="BK2481">
        <v>39.6</v>
      </c>
      <c r="BL2481">
        <v>4.6900000000000004</v>
      </c>
      <c r="BM2481">
        <v>0</v>
      </c>
      <c r="BN2481">
        <v>-30.14</v>
      </c>
      <c r="BO2481">
        <v>14.15</v>
      </c>
      <c r="BP2481" t="s">
        <v>60</v>
      </c>
      <c r="BQ2481">
        <v>1.15806418</v>
      </c>
      <c r="BR2481" t="s">
        <v>61</v>
      </c>
    </row>
    <row r="2482" spans="1:70" x14ac:dyDescent="0.2">
      <c r="A2482" s="19">
        <f t="shared" si="90"/>
        <v>5.1099999999999994</v>
      </c>
      <c r="B2482" s="20">
        <v>3752</v>
      </c>
      <c r="D2482" s="2" t="s">
        <v>1381</v>
      </c>
      <c r="E2482" s="2" t="str">
        <f t="shared" si="89"/>
        <v>ST</v>
      </c>
      <c r="F2482">
        <v>200720433</v>
      </c>
      <c r="G2482">
        <v>202606</v>
      </c>
      <c r="H2482" t="s">
        <v>52</v>
      </c>
      <c r="I2482" t="s">
        <v>321</v>
      </c>
      <c r="J2482" t="s">
        <v>322</v>
      </c>
      <c r="K2482" t="s">
        <v>54</v>
      </c>
      <c r="L2482" s="5" t="s">
        <v>5681</v>
      </c>
      <c r="M2482" s="5" t="s">
        <v>5682</v>
      </c>
      <c r="N2482" s="21">
        <v>873487502430</v>
      </c>
      <c r="P2482" t="s">
        <v>326</v>
      </c>
      <c r="Q2482" t="s">
        <v>326</v>
      </c>
      <c r="R2482" t="s">
        <v>56</v>
      </c>
      <c r="S2482" t="s">
        <v>327</v>
      </c>
      <c r="T2482">
        <v>21</v>
      </c>
      <c r="U2482" t="s">
        <v>57</v>
      </c>
      <c r="V2482">
        <v>21320</v>
      </c>
      <c r="W2482">
        <v>24.49</v>
      </c>
      <c r="X2482">
        <v>2.9</v>
      </c>
      <c r="Y2482">
        <v>0</v>
      </c>
      <c r="Z2482">
        <v>-18.649999999999999</v>
      </c>
      <c r="AA2482">
        <v>8.74</v>
      </c>
      <c r="AB2482">
        <v>1</v>
      </c>
      <c r="AC2482">
        <v>3.3</v>
      </c>
      <c r="AD2482">
        <v>3.3</v>
      </c>
      <c r="AE2482" t="s">
        <v>10154</v>
      </c>
      <c r="AF2482" t="s">
        <v>398</v>
      </c>
      <c r="AG2482" t="s">
        <v>398</v>
      </c>
      <c r="AH2482" t="s">
        <v>6092</v>
      </c>
      <c r="AI2482" t="s">
        <v>6093</v>
      </c>
      <c r="AJ2482">
        <v>35</v>
      </c>
      <c r="AK2482" t="s">
        <v>57</v>
      </c>
      <c r="AL2482">
        <v>35650</v>
      </c>
      <c r="AM2482" t="s">
        <v>55</v>
      </c>
      <c r="AN2482" t="s">
        <v>55</v>
      </c>
      <c r="AO2482" t="s">
        <v>55</v>
      </c>
      <c r="AS2482" t="s">
        <v>342</v>
      </c>
      <c r="AT2482">
        <v>13</v>
      </c>
      <c r="AU2482">
        <v>20</v>
      </c>
      <c r="AV2482">
        <v>29</v>
      </c>
      <c r="BB2482">
        <v>0</v>
      </c>
      <c r="BC2482">
        <v>0</v>
      </c>
      <c r="BD2482" t="s">
        <v>60</v>
      </c>
      <c r="BE2482" s="5" t="s">
        <v>5226</v>
      </c>
      <c r="BF2482">
        <v>634353938</v>
      </c>
      <c r="BH2482" t="s">
        <v>323</v>
      </c>
      <c r="BI2482" t="s">
        <v>320</v>
      </c>
      <c r="BJ2482">
        <v>0.42222222222222222</v>
      </c>
      <c r="BK2482">
        <v>21.4</v>
      </c>
      <c r="BL2482">
        <v>2.5299999999999998</v>
      </c>
      <c r="BM2482">
        <v>0</v>
      </c>
      <c r="BN2482">
        <v>-16.29</v>
      </c>
      <c r="BO2482">
        <v>7.64</v>
      </c>
      <c r="BP2482" t="s">
        <v>60</v>
      </c>
      <c r="BQ2482">
        <v>1.1446231330000001</v>
      </c>
      <c r="BR2482" t="s">
        <v>61</v>
      </c>
    </row>
    <row r="2483" spans="1:70" x14ac:dyDescent="0.2">
      <c r="A2483" s="19">
        <f t="shared" si="90"/>
        <v>8.129999999999999</v>
      </c>
      <c r="B2483" s="20">
        <v>3752</v>
      </c>
      <c r="D2483" s="2" t="s">
        <v>1381</v>
      </c>
      <c r="E2483" s="2" t="str">
        <f t="shared" si="89"/>
        <v>ST</v>
      </c>
      <c r="F2483">
        <v>200720433</v>
      </c>
      <c r="G2483">
        <v>202606</v>
      </c>
      <c r="H2483" t="s">
        <v>52</v>
      </c>
      <c r="I2483" t="s">
        <v>321</v>
      </c>
      <c r="J2483" t="s">
        <v>322</v>
      </c>
      <c r="K2483" t="s">
        <v>54</v>
      </c>
      <c r="L2483" s="5" t="s">
        <v>5681</v>
      </c>
      <c r="M2483" s="5" t="s">
        <v>5682</v>
      </c>
      <c r="N2483" s="21">
        <v>873429677851</v>
      </c>
      <c r="P2483" t="s">
        <v>326</v>
      </c>
      <c r="Q2483" t="s">
        <v>326</v>
      </c>
      <c r="R2483" t="s">
        <v>56</v>
      </c>
      <c r="S2483" t="s">
        <v>327</v>
      </c>
      <c r="T2483">
        <v>21</v>
      </c>
      <c r="U2483" t="s">
        <v>57</v>
      </c>
      <c r="V2483">
        <v>21320</v>
      </c>
      <c r="W2483">
        <v>38.92</v>
      </c>
      <c r="X2483">
        <v>4.6100000000000003</v>
      </c>
      <c r="Y2483">
        <v>0</v>
      </c>
      <c r="Z2483">
        <v>-29.61</v>
      </c>
      <c r="AA2483">
        <v>13.92</v>
      </c>
      <c r="AB2483">
        <v>2</v>
      </c>
      <c r="AC2483">
        <v>23.1</v>
      </c>
      <c r="AD2483">
        <v>23.1</v>
      </c>
      <c r="AE2483" t="s">
        <v>2427</v>
      </c>
      <c r="AF2483" t="s">
        <v>616</v>
      </c>
      <c r="AG2483" t="s">
        <v>617</v>
      </c>
      <c r="AH2483" t="s">
        <v>618</v>
      </c>
      <c r="AI2483" t="s">
        <v>619</v>
      </c>
      <c r="AJ2483">
        <v>35</v>
      </c>
      <c r="AK2483" t="s">
        <v>57</v>
      </c>
      <c r="AL2483">
        <v>35400</v>
      </c>
      <c r="AM2483" t="s">
        <v>55</v>
      </c>
      <c r="AN2483" t="s">
        <v>55</v>
      </c>
      <c r="AO2483" t="s">
        <v>55</v>
      </c>
      <c r="AS2483" t="s">
        <v>343</v>
      </c>
      <c r="AT2483">
        <v>30</v>
      </c>
      <c r="AU2483">
        <v>31</v>
      </c>
      <c r="AV2483">
        <v>39</v>
      </c>
      <c r="BB2483">
        <v>0</v>
      </c>
      <c r="BC2483">
        <v>0</v>
      </c>
      <c r="BD2483" t="s">
        <v>60</v>
      </c>
      <c r="BE2483" s="5" t="s">
        <v>5226</v>
      </c>
      <c r="BF2483">
        <v>634353938</v>
      </c>
      <c r="BH2483" t="s">
        <v>323</v>
      </c>
      <c r="BI2483" t="s">
        <v>320</v>
      </c>
      <c r="BJ2483">
        <v>0.4861111111111111</v>
      </c>
      <c r="BK2483">
        <v>34</v>
      </c>
      <c r="BL2483">
        <v>4.03</v>
      </c>
      <c r="BM2483">
        <v>0</v>
      </c>
      <c r="BN2483">
        <v>-25.87</v>
      </c>
      <c r="BO2483">
        <v>12.16</v>
      </c>
      <c r="BP2483" t="s">
        <v>60</v>
      </c>
      <c r="BQ2483">
        <v>1.1446231330000001</v>
      </c>
      <c r="BR2483" t="s">
        <v>61</v>
      </c>
    </row>
    <row r="2484" spans="1:70" x14ac:dyDescent="0.2">
      <c r="A2484" s="19">
        <f t="shared" si="90"/>
        <v>18.159999999999997</v>
      </c>
      <c r="B2484" s="20">
        <v>3752</v>
      </c>
      <c r="D2484" s="2" t="s">
        <v>1381</v>
      </c>
      <c r="E2484" s="2" t="str">
        <f t="shared" si="89"/>
        <v>ST</v>
      </c>
      <c r="F2484">
        <v>200720433</v>
      </c>
      <c r="G2484">
        <v>202606</v>
      </c>
      <c r="H2484" t="s">
        <v>52</v>
      </c>
      <c r="I2484" t="s">
        <v>321</v>
      </c>
      <c r="J2484" t="s">
        <v>322</v>
      </c>
      <c r="K2484" t="s">
        <v>54</v>
      </c>
      <c r="L2484" s="5" t="s">
        <v>3831</v>
      </c>
      <c r="M2484" s="5" t="s">
        <v>5697</v>
      </c>
      <c r="N2484" s="21">
        <v>873290241143</v>
      </c>
      <c r="P2484" t="s">
        <v>326</v>
      </c>
      <c r="Q2484" t="s">
        <v>326</v>
      </c>
      <c r="R2484" t="s">
        <v>56</v>
      </c>
      <c r="S2484" t="s">
        <v>327</v>
      </c>
      <c r="T2484">
        <v>21</v>
      </c>
      <c r="U2484" t="s">
        <v>57</v>
      </c>
      <c r="V2484">
        <v>21320</v>
      </c>
      <c r="W2484">
        <v>87.21</v>
      </c>
      <c r="X2484">
        <v>10.34</v>
      </c>
      <c r="Y2484">
        <v>0</v>
      </c>
      <c r="Z2484">
        <v>-66.37</v>
      </c>
      <c r="AA2484">
        <v>31.18</v>
      </c>
      <c r="AB2484">
        <v>6</v>
      </c>
      <c r="AC2484">
        <v>89.1</v>
      </c>
      <c r="AD2484">
        <v>89.1</v>
      </c>
      <c r="AE2484" t="s">
        <v>10155</v>
      </c>
      <c r="AF2484" t="s">
        <v>7631</v>
      </c>
      <c r="AG2484" t="s">
        <v>7631</v>
      </c>
      <c r="AH2484" t="s">
        <v>7632</v>
      </c>
      <c r="AI2484" t="s">
        <v>7633</v>
      </c>
      <c r="AJ2484">
        <v>34</v>
      </c>
      <c r="AK2484" t="s">
        <v>57</v>
      </c>
      <c r="AL2484">
        <v>34670</v>
      </c>
      <c r="AM2484" t="s">
        <v>55</v>
      </c>
      <c r="AN2484" t="s">
        <v>55</v>
      </c>
      <c r="AO2484" t="s">
        <v>55</v>
      </c>
      <c r="AS2484" t="s">
        <v>343</v>
      </c>
      <c r="AT2484">
        <v>4</v>
      </c>
      <c r="AU2484">
        <v>74</v>
      </c>
      <c r="AV2484">
        <v>114</v>
      </c>
      <c r="BB2484">
        <v>0</v>
      </c>
      <c r="BC2484">
        <v>0</v>
      </c>
      <c r="BD2484" t="s">
        <v>60</v>
      </c>
      <c r="BE2484" s="5" t="s">
        <v>5226</v>
      </c>
      <c r="BF2484">
        <v>634353938</v>
      </c>
      <c r="BH2484" t="s">
        <v>323</v>
      </c>
      <c r="BI2484" t="s">
        <v>320</v>
      </c>
      <c r="BJ2484">
        <v>0.40902777777777777</v>
      </c>
      <c r="BK2484">
        <v>76</v>
      </c>
      <c r="BL2484">
        <v>9.01</v>
      </c>
      <c r="BM2484">
        <v>0</v>
      </c>
      <c r="BN2484">
        <v>-57.84</v>
      </c>
      <c r="BO2484">
        <v>27.17</v>
      </c>
      <c r="BP2484" t="s">
        <v>60</v>
      </c>
      <c r="BQ2484">
        <v>1.1475391020000001</v>
      </c>
      <c r="BR2484" t="s">
        <v>61</v>
      </c>
    </row>
    <row r="2485" spans="1:70" x14ac:dyDescent="0.2">
      <c r="A2485" s="19">
        <f t="shared" si="90"/>
        <v>10.469999999999999</v>
      </c>
      <c r="B2485" s="20">
        <v>3752</v>
      </c>
      <c r="D2485" s="2" t="s">
        <v>1381</v>
      </c>
      <c r="E2485" s="2" t="str">
        <f t="shared" si="89"/>
        <v>ST</v>
      </c>
      <c r="F2485">
        <v>200720433</v>
      </c>
      <c r="G2485">
        <v>202606</v>
      </c>
      <c r="H2485" t="s">
        <v>52</v>
      </c>
      <c r="I2485" t="s">
        <v>321</v>
      </c>
      <c r="J2485" t="s">
        <v>322</v>
      </c>
      <c r="K2485" t="s">
        <v>54</v>
      </c>
      <c r="L2485" s="5" t="s">
        <v>3826</v>
      </c>
      <c r="M2485" s="5" t="s">
        <v>5222</v>
      </c>
      <c r="N2485" s="21">
        <v>873246462552</v>
      </c>
      <c r="P2485" t="s">
        <v>326</v>
      </c>
      <c r="Q2485" t="s">
        <v>326</v>
      </c>
      <c r="R2485" t="s">
        <v>56</v>
      </c>
      <c r="S2485" t="s">
        <v>327</v>
      </c>
      <c r="T2485">
        <v>21</v>
      </c>
      <c r="U2485" t="s">
        <v>57</v>
      </c>
      <c r="V2485">
        <v>21320</v>
      </c>
      <c r="W2485">
        <v>50.81</v>
      </c>
      <c r="X2485">
        <v>6.02</v>
      </c>
      <c r="Y2485">
        <v>0</v>
      </c>
      <c r="Z2485">
        <v>-38.659999999999997</v>
      </c>
      <c r="AA2485">
        <v>18.170000000000002</v>
      </c>
      <c r="AB2485">
        <v>3</v>
      </c>
      <c r="AC2485">
        <v>38.28</v>
      </c>
      <c r="AD2485">
        <v>38.28</v>
      </c>
      <c r="AE2485" t="s">
        <v>10156</v>
      </c>
      <c r="AF2485" t="s">
        <v>7634</v>
      </c>
      <c r="AG2485" t="s">
        <v>7634</v>
      </c>
      <c r="AH2485" t="s">
        <v>7635</v>
      </c>
      <c r="AI2485" t="s">
        <v>494</v>
      </c>
      <c r="AJ2485">
        <v>51</v>
      </c>
      <c r="AK2485" t="s">
        <v>57</v>
      </c>
      <c r="AL2485">
        <v>51100</v>
      </c>
      <c r="AM2485" t="s">
        <v>55</v>
      </c>
      <c r="AN2485" t="s">
        <v>55</v>
      </c>
      <c r="AO2485" t="s">
        <v>55</v>
      </c>
      <c r="AS2485" t="s">
        <v>343</v>
      </c>
      <c r="AT2485">
        <v>30</v>
      </c>
      <c r="AU2485">
        <v>32</v>
      </c>
      <c r="AV2485">
        <v>39</v>
      </c>
      <c r="BB2485">
        <v>0</v>
      </c>
      <c r="BC2485">
        <v>0</v>
      </c>
      <c r="BD2485" t="s">
        <v>60</v>
      </c>
      <c r="BE2485" s="5" t="s">
        <v>5226</v>
      </c>
      <c r="BF2485">
        <v>634353938</v>
      </c>
      <c r="BH2485" t="s">
        <v>323</v>
      </c>
      <c r="BI2485" t="s">
        <v>320</v>
      </c>
      <c r="BJ2485">
        <v>0.45277777777777778</v>
      </c>
      <c r="BK2485">
        <v>43.8</v>
      </c>
      <c r="BL2485">
        <v>5.19</v>
      </c>
      <c r="BM2485">
        <v>0</v>
      </c>
      <c r="BN2485">
        <v>-33.33</v>
      </c>
      <c r="BO2485">
        <v>15.66</v>
      </c>
      <c r="BP2485" t="s">
        <v>60</v>
      </c>
      <c r="BQ2485">
        <v>1.1600389769999999</v>
      </c>
      <c r="BR2485" t="s">
        <v>61</v>
      </c>
    </row>
    <row r="2486" spans="1:70" x14ac:dyDescent="0.2">
      <c r="A2486" s="19">
        <f t="shared" si="90"/>
        <v>11.14</v>
      </c>
      <c r="B2486" s="20">
        <v>3752</v>
      </c>
      <c r="D2486" s="2" t="s">
        <v>1381</v>
      </c>
      <c r="E2486" s="2" t="str">
        <f t="shared" si="89"/>
        <v>ST</v>
      </c>
      <c r="F2486">
        <v>200720433</v>
      </c>
      <c r="G2486">
        <v>202606</v>
      </c>
      <c r="H2486" t="s">
        <v>52</v>
      </c>
      <c r="I2486" t="s">
        <v>321</v>
      </c>
      <c r="J2486" t="s">
        <v>322</v>
      </c>
      <c r="K2486" t="s">
        <v>54</v>
      </c>
      <c r="L2486" s="5" t="s">
        <v>5697</v>
      </c>
      <c r="M2486" s="5" t="s">
        <v>5681</v>
      </c>
      <c r="N2486" s="21">
        <v>873432481638</v>
      </c>
      <c r="P2486" t="s">
        <v>326</v>
      </c>
      <c r="Q2486" t="s">
        <v>326</v>
      </c>
      <c r="R2486" t="s">
        <v>56</v>
      </c>
      <c r="S2486" t="s">
        <v>327</v>
      </c>
      <c r="T2486">
        <v>21</v>
      </c>
      <c r="U2486" t="s">
        <v>57</v>
      </c>
      <c r="V2486">
        <v>21320</v>
      </c>
      <c r="W2486">
        <v>53.47</v>
      </c>
      <c r="X2486">
        <v>6.35</v>
      </c>
      <c r="Y2486">
        <v>0</v>
      </c>
      <c r="Z2486">
        <v>-40.69</v>
      </c>
      <c r="AA2486">
        <v>19.13</v>
      </c>
      <c r="AB2486">
        <v>3</v>
      </c>
      <c r="AC2486">
        <v>42.24</v>
      </c>
      <c r="AD2486">
        <v>42.24</v>
      </c>
      <c r="AE2486" t="s">
        <v>2422</v>
      </c>
      <c r="AF2486" t="s">
        <v>7636</v>
      </c>
      <c r="AG2486" t="s">
        <v>7636</v>
      </c>
      <c r="AH2486" t="s">
        <v>7637</v>
      </c>
      <c r="AI2486" t="s">
        <v>377</v>
      </c>
      <c r="AJ2486">
        <v>37</v>
      </c>
      <c r="AK2486" t="s">
        <v>57</v>
      </c>
      <c r="AL2486">
        <v>37000</v>
      </c>
      <c r="AM2486" t="s">
        <v>55</v>
      </c>
      <c r="AN2486" t="s">
        <v>55</v>
      </c>
      <c r="AO2486" t="s">
        <v>55</v>
      </c>
      <c r="AS2486" t="s">
        <v>343</v>
      </c>
      <c r="AT2486">
        <v>30</v>
      </c>
      <c r="AU2486">
        <v>31</v>
      </c>
      <c r="AV2486">
        <v>40</v>
      </c>
      <c r="BB2486">
        <v>0</v>
      </c>
      <c r="BC2486">
        <v>0</v>
      </c>
      <c r="BD2486" t="s">
        <v>60</v>
      </c>
      <c r="BE2486" s="5" t="s">
        <v>5226</v>
      </c>
      <c r="BF2486">
        <v>634353938</v>
      </c>
      <c r="BH2486" t="s">
        <v>323</v>
      </c>
      <c r="BI2486" t="s">
        <v>320</v>
      </c>
      <c r="BJ2486">
        <v>0.50902777777777775</v>
      </c>
      <c r="BK2486">
        <v>46.6</v>
      </c>
      <c r="BL2486">
        <v>5.53</v>
      </c>
      <c r="BM2486">
        <v>0</v>
      </c>
      <c r="BN2486">
        <v>-35.46</v>
      </c>
      <c r="BO2486">
        <v>16.670000000000002</v>
      </c>
      <c r="BP2486" t="s">
        <v>60</v>
      </c>
      <c r="BQ2486">
        <v>1.1474074329999999</v>
      </c>
      <c r="BR2486" t="s">
        <v>61</v>
      </c>
    </row>
    <row r="2487" spans="1:70" x14ac:dyDescent="0.2">
      <c r="A2487" s="19">
        <f t="shared" si="90"/>
        <v>9.8000000000000007</v>
      </c>
      <c r="B2487" s="20">
        <v>3752</v>
      </c>
      <c r="D2487" s="2" t="s">
        <v>1381</v>
      </c>
      <c r="E2487" s="2" t="str">
        <f t="shared" si="89"/>
        <v>ST</v>
      </c>
      <c r="F2487">
        <v>200720433</v>
      </c>
      <c r="G2487">
        <v>202606</v>
      </c>
      <c r="H2487" t="s">
        <v>52</v>
      </c>
      <c r="I2487" t="s">
        <v>321</v>
      </c>
      <c r="J2487" t="s">
        <v>322</v>
      </c>
      <c r="K2487" t="s">
        <v>54</v>
      </c>
      <c r="L2487" s="5" t="s">
        <v>5681</v>
      </c>
      <c r="M2487" s="5" t="s">
        <v>5682</v>
      </c>
      <c r="N2487" s="21">
        <v>873492222992</v>
      </c>
      <c r="P2487" t="s">
        <v>326</v>
      </c>
      <c r="Q2487" t="s">
        <v>326</v>
      </c>
      <c r="R2487" t="s">
        <v>56</v>
      </c>
      <c r="S2487" t="s">
        <v>327</v>
      </c>
      <c r="T2487">
        <v>21</v>
      </c>
      <c r="U2487" t="s">
        <v>57</v>
      </c>
      <c r="V2487">
        <v>21320</v>
      </c>
      <c r="W2487">
        <v>46.93</v>
      </c>
      <c r="X2487">
        <v>5.56</v>
      </c>
      <c r="Y2487">
        <v>0</v>
      </c>
      <c r="Z2487">
        <v>-35.71</v>
      </c>
      <c r="AA2487">
        <v>16.78</v>
      </c>
      <c r="AB2487">
        <v>2</v>
      </c>
      <c r="AC2487">
        <v>33.880000000000003</v>
      </c>
      <c r="AD2487">
        <v>33.880000000000003</v>
      </c>
      <c r="AE2487" t="s">
        <v>10157</v>
      </c>
      <c r="AF2487" t="s">
        <v>7638</v>
      </c>
      <c r="AG2487" t="s">
        <v>7638</v>
      </c>
      <c r="AH2487" t="s">
        <v>7639</v>
      </c>
      <c r="AI2487" t="s">
        <v>7640</v>
      </c>
      <c r="AJ2487">
        <v>35</v>
      </c>
      <c r="AK2487" t="s">
        <v>57</v>
      </c>
      <c r="AL2487">
        <v>35140</v>
      </c>
      <c r="AM2487" t="s">
        <v>55</v>
      </c>
      <c r="AN2487" t="s">
        <v>55</v>
      </c>
      <c r="AO2487" t="s">
        <v>55</v>
      </c>
      <c r="AS2487" t="s">
        <v>343</v>
      </c>
      <c r="AT2487">
        <v>30</v>
      </c>
      <c r="AU2487">
        <v>31</v>
      </c>
      <c r="AV2487">
        <v>39</v>
      </c>
      <c r="BB2487">
        <v>0</v>
      </c>
      <c r="BC2487">
        <v>0</v>
      </c>
      <c r="BD2487" t="s">
        <v>60</v>
      </c>
      <c r="BE2487" s="5" t="s">
        <v>5226</v>
      </c>
      <c r="BF2487">
        <v>634353938</v>
      </c>
      <c r="BH2487" t="s">
        <v>323</v>
      </c>
      <c r="BI2487" t="s">
        <v>320</v>
      </c>
      <c r="BJ2487">
        <v>0.41458333333333336</v>
      </c>
      <c r="BK2487">
        <v>41</v>
      </c>
      <c r="BL2487">
        <v>4.8600000000000003</v>
      </c>
      <c r="BM2487">
        <v>0</v>
      </c>
      <c r="BN2487">
        <v>-31.2</v>
      </c>
      <c r="BO2487">
        <v>14.66</v>
      </c>
      <c r="BP2487" t="s">
        <v>60</v>
      </c>
      <c r="BQ2487">
        <v>1.1446231330000001</v>
      </c>
      <c r="BR2487" t="s">
        <v>61</v>
      </c>
    </row>
    <row r="2488" spans="1:70" x14ac:dyDescent="0.2">
      <c r="A2488" s="19">
        <f t="shared" si="90"/>
        <v>17.5</v>
      </c>
      <c r="B2488" s="20">
        <v>3752</v>
      </c>
      <c r="D2488" s="2" t="s">
        <v>1381</v>
      </c>
      <c r="E2488" s="2" t="str">
        <f t="shared" si="89"/>
        <v>ST</v>
      </c>
      <c r="F2488">
        <v>200720433</v>
      </c>
      <c r="G2488">
        <v>202606</v>
      </c>
      <c r="H2488" t="s">
        <v>52</v>
      </c>
      <c r="I2488" t="s">
        <v>321</v>
      </c>
      <c r="J2488" t="s">
        <v>322</v>
      </c>
      <c r="K2488" t="s">
        <v>54</v>
      </c>
      <c r="L2488" s="5" t="s">
        <v>5697</v>
      </c>
      <c r="M2488" s="5" t="s">
        <v>5681</v>
      </c>
      <c r="N2488" s="21">
        <v>873431563955</v>
      </c>
      <c r="P2488" t="s">
        <v>326</v>
      </c>
      <c r="Q2488" t="s">
        <v>326</v>
      </c>
      <c r="R2488" t="s">
        <v>56</v>
      </c>
      <c r="S2488" t="s">
        <v>327</v>
      </c>
      <c r="T2488">
        <v>21</v>
      </c>
      <c r="U2488" t="s">
        <v>57</v>
      </c>
      <c r="V2488">
        <v>21320</v>
      </c>
      <c r="W2488">
        <v>83.99</v>
      </c>
      <c r="X2488">
        <v>9.9499999999999993</v>
      </c>
      <c r="Y2488">
        <v>0</v>
      </c>
      <c r="Z2488">
        <v>-63.91</v>
      </c>
      <c r="AA2488">
        <v>30.03</v>
      </c>
      <c r="AB2488">
        <v>7</v>
      </c>
      <c r="AC2488">
        <v>85.8</v>
      </c>
      <c r="AD2488">
        <v>85.8</v>
      </c>
      <c r="AE2488" t="s">
        <v>10158</v>
      </c>
      <c r="AF2488" t="s">
        <v>2301</v>
      </c>
      <c r="AG2488" t="s">
        <v>2301</v>
      </c>
      <c r="AH2488" t="s">
        <v>2302</v>
      </c>
      <c r="AI2488" t="s">
        <v>2303</v>
      </c>
      <c r="AJ2488">
        <v>34</v>
      </c>
      <c r="AK2488" t="s">
        <v>57</v>
      </c>
      <c r="AL2488">
        <v>34190</v>
      </c>
      <c r="AM2488" t="s">
        <v>55</v>
      </c>
      <c r="AN2488" t="s">
        <v>55</v>
      </c>
      <c r="AO2488" t="s">
        <v>55</v>
      </c>
      <c r="AS2488" t="s">
        <v>343</v>
      </c>
      <c r="AT2488">
        <v>0</v>
      </c>
      <c r="AU2488">
        <v>0</v>
      </c>
      <c r="AV2488">
        <v>0</v>
      </c>
      <c r="BB2488">
        <v>0</v>
      </c>
      <c r="BC2488">
        <v>0</v>
      </c>
      <c r="BD2488" t="s">
        <v>60</v>
      </c>
      <c r="BE2488" s="5" t="s">
        <v>5226</v>
      </c>
      <c r="BF2488">
        <v>634353938</v>
      </c>
      <c r="BH2488" t="s">
        <v>323</v>
      </c>
      <c r="BI2488" t="s">
        <v>320</v>
      </c>
      <c r="BJ2488">
        <v>0.43125000000000002</v>
      </c>
      <c r="BK2488">
        <v>73.2</v>
      </c>
      <c r="BL2488">
        <v>8.67</v>
      </c>
      <c r="BM2488">
        <v>0</v>
      </c>
      <c r="BN2488">
        <v>-55.7</v>
      </c>
      <c r="BO2488">
        <v>26.17</v>
      </c>
      <c r="BP2488" t="s">
        <v>60</v>
      </c>
      <c r="BQ2488">
        <v>1.1474074329999999</v>
      </c>
      <c r="BR2488" t="s">
        <v>61</v>
      </c>
    </row>
    <row r="2489" spans="1:70" x14ac:dyDescent="0.2">
      <c r="A2489" s="19">
        <f t="shared" si="90"/>
        <v>15.830000000000005</v>
      </c>
      <c r="B2489" s="20">
        <v>3752</v>
      </c>
      <c r="D2489" s="2" t="s">
        <v>1381</v>
      </c>
      <c r="E2489" s="2" t="str">
        <f t="shared" si="89"/>
        <v>ST</v>
      </c>
      <c r="F2489">
        <v>200720433</v>
      </c>
      <c r="G2489">
        <v>202606</v>
      </c>
      <c r="H2489" t="s">
        <v>52</v>
      </c>
      <c r="I2489" t="s">
        <v>321</v>
      </c>
      <c r="J2489" t="s">
        <v>322</v>
      </c>
      <c r="K2489" t="s">
        <v>54</v>
      </c>
      <c r="L2489" s="5" t="s">
        <v>3825</v>
      </c>
      <c r="M2489" s="5" t="s">
        <v>3826</v>
      </c>
      <c r="N2489" s="21">
        <v>873143050773</v>
      </c>
      <c r="P2489" t="s">
        <v>326</v>
      </c>
      <c r="Q2489" t="s">
        <v>326</v>
      </c>
      <c r="R2489" t="s">
        <v>56</v>
      </c>
      <c r="S2489" t="s">
        <v>327</v>
      </c>
      <c r="T2489">
        <v>21</v>
      </c>
      <c r="U2489" t="s">
        <v>57</v>
      </c>
      <c r="V2489">
        <v>21320</v>
      </c>
      <c r="W2489">
        <v>76.819999999999993</v>
      </c>
      <c r="X2489">
        <v>9.11</v>
      </c>
      <c r="Y2489">
        <v>0</v>
      </c>
      <c r="Z2489">
        <v>-58.45</v>
      </c>
      <c r="AA2489">
        <v>27.48</v>
      </c>
      <c r="AB2489">
        <v>5</v>
      </c>
      <c r="AC2489">
        <v>73.92</v>
      </c>
      <c r="AD2489">
        <v>73.92</v>
      </c>
      <c r="AE2489" t="s">
        <v>8419</v>
      </c>
      <c r="AF2489" t="s">
        <v>7641</v>
      </c>
      <c r="AG2489" t="s">
        <v>7642</v>
      </c>
      <c r="AH2489" t="s">
        <v>7643</v>
      </c>
      <c r="AI2489" t="s">
        <v>475</v>
      </c>
      <c r="AJ2489">
        <v>63</v>
      </c>
      <c r="AK2489" t="s">
        <v>57</v>
      </c>
      <c r="AL2489">
        <v>63000</v>
      </c>
      <c r="AM2489" t="s">
        <v>55</v>
      </c>
      <c r="AN2489" t="s">
        <v>55</v>
      </c>
      <c r="AO2489" t="s">
        <v>55</v>
      </c>
      <c r="AS2489" t="s">
        <v>343</v>
      </c>
      <c r="AT2489">
        <v>0</v>
      </c>
      <c r="AU2489">
        <v>0</v>
      </c>
      <c r="AV2489">
        <v>0</v>
      </c>
      <c r="BB2489">
        <v>0</v>
      </c>
      <c r="BC2489">
        <v>0</v>
      </c>
      <c r="BD2489" t="s">
        <v>60</v>
      </c>
      <c r="BE2489" s="5" t="s">
        <v>3831</v>
      </c>
      <c r="BF2489">
        <v>634343823</v>
      </c>
      <c r="BH2489" t="s">
        <v>323</v>
      </c>
      <c r="BI2489" t="s">
        <v>320</v>
      </c>
      <c r="BJ2489">
        <v>0.42083333333333334</v>
      </c>
      <c r="BK2489">
        <v>66.2</v>
      </c>
      <c r="BL2489">
        <v>7.85</v>
      </c>
      <c r="BM2489">
        <v>0</v>
      </c>
      <c r="BN2489">
        <v>-50.37</v>
      </c>
      <c r="BO2489">
        <v>23.68</v>
      </c>
      <c r="BP2489" t="s">
        <v>60</v>
      </c>
      <c r="BQ2489">
        <v>1.160362033</v>
      </c>
      <c r="BR2489" t="s">
        <v>61</v>
      </c>
    </row>
    <row r="2490" spans="1:70" x14ac:dyDescent="0.2">
      <c r="A2490" s="19">
        <f t="shared" si="90"/>
        <v>9.4600000000000009</v>
      </c>
      <c r="B2490" s="20">
        <v>3752</v>
      </c>
      <c r="D2490" s="2" t="s">
        <v>1381</v>
      </c>
      <c r="E2490" s="2" t="str">
        <f t="shared" ref="E2490:E2553" si="91">IF(J2490="FedEx Priority","ST","FICP")</f>
        <v>ST</v>
      </c>
      <c r="F2490">
        <v>200720433</v>
      </c>
      <c r="G2490">
        <v>202606</v>
      </c>
      <c r="H2490" t="s">
        <v>52</v>
      </c>
      <c r="I2490" t="s">
        <v>321</v>
      </c>
      <c r="J2490" t="s">
        <v>322</v>
      </c>
      <c r="K2490" t="s">
        <v>54</v>
      </c>
      <c r="L2490" s="5" t="s">
        <v>5697</v>
      </c>
      <c r="M2490" s="5" t="s">
        <v>5681</v>
      </c>
      <c r="N2490" s="21">
        <v>873423227722</v>
      </c>
      <c r="P2490" t="s">
        <v>326</v>
      </c>
      <c r="Q2490" t="s">
        <v>326</v>
      </c>
      <c r="R2490" t="s">
        <v>56</v>
      </c>
      <c r="S2490" t="s">
        <v>327</v>
      </c>
      <c r="T2490">
        <v>21</v>
      </c>
      <c r="U2490" t="s">
        <v>57</v>
      </c>
      <c r="V2490">
        <v>21320</v>
      </c>
      <c r="W2490">
        <v>45.44</v>
      </c>
      <c r="X2490">
        <v>5.38</v>
      </c>
      <c r="Y2490">
        <v>0</v>
      </c>
      <c r="Z2490">
        <v>-34.58</v>
      </c>
      <c r="AA2490">
        <v>16.239999999999998</v>
      </c>
      <c r="AB2490">
        <v>2</v>
      </c>
      <c r="AC2490">
        <v>33</v>
      </c>
      <c r="AD2490">
        <v>33</v>
      </c>
      <c r="AE2490" t="s">
        <v>10159</v>
      </c>
      <c r="AF2490" t="s">
        <v>7644</v>
      </c>
      <c r="AG2490" t="s">
        <v>7644</v>
      </c>
      <c r="AH2490" t="s">
        <v>7645</v>
      </c>
      <c r="AI2490" t="s">
        <v>7646</v>
      </c>
      <c r="AJ2490">
        <v>39</v>
      </c>
      <c r="AK2490" t="s">
        <v>57</v>
      </c>
      <c r="AL2490">
        <v>39570</v>
      </c>
      <c r="AM2490" t="s">
        <v>55</v>
      </c>
      <c r="AN2490" t="s">
        <v>55</v>
      </c>
      <c r="AO2490" t="s">
        <v>55</v>
      </c>
      <c r="AS2490" t="s">
        <v>343</v>
      </c>
      <c r="AT2490">
        <v>0</v>
      </c>
      <c r="AU2490">
        <v>0</v>
      </c>
      <c r="AV2490">
        <v>0</v>
      </c>
      <c r="BB2490">
        <v>0</v>
      </c>
      <c r="BC2490">
        <v>0</v>
      </c>
      <c r="BD2490" t="s">
        <v>60</v>
      </c>
      <c r="BE2490" s="5" t="s">
        <v>5226</v>
      </c>
      <c r="BF2490">
        <v>634353938</v>
      </c>
      <c r="BH2490" t="s">
        <v>323</v>
      </c>
      <c r="BI2490" t="s">
        <v>320</v>
      </c>
      <c r="BJ2490">
        <v>0.38750000000000001</v>
      </c>
      <c r="BK2490">
        <v>39.6</v>
      </c>
      <c r="BL2490">
        <v>4.6900000000000004</v>
      </c>
      <c r="BM2490">
        <v>0</v>
      </c>
      <c r="BN2490">
        <v>-30.14</v>
      </c>
      <c r="BO2490">
        <v>14.15</v>
      </c>
      <c r="BP2490" t="s">
        <v>60</v>
      </c>
      <c r="BQ2490">
        <v>1.1474074329999999</v>
      </c>
      <c r="BR2490" t="s">
        <v>61</v>
      </c>
    </row>
    <row r="2491" spans="1:70" x14ac:dyDescent="0.2">
      <c r="A2491" s="19">
        <f t="shared" si="90"/>
        <v>8.7999999999999972</v>
      </c>
      <c r="B2491" s="20">
        <v>3752</v>
      </c>
      <c r="D2491" s="2" t="s">
        <v>1381</v>
      </c>
      <c r="E2491" s="2" t="str">
        <f t="shared" si="91"/>
        <v>ST</v>
      </c>
      <c r="F2491">
        <v>200720433</v>
      </c>
      <c r="G2491">
        <v>202606</v>
      </c>
      <c r="H2491" t="s">
        <v>52</v>
      </c>
      <c r="I2491" t="s">
        <v>321</v>
      </c>
      <c r="J2491" t="s">
        <v>322</v>
      </c>
      <c r="K2491" t="s">
        <v>54</v>
      </c>
      <c r="L2491" s="5">
        <v>46332</v>
      </c>
      <c r="M2491" s="5">
        <v>46362</v>
      </c>
      <c r="N2491" s="21">
        <v>872942794818</v>
      </c>
      <c r="P2491" t="s">
        <v>326</v>
      </c>
      <c r="Q2491" t="s">
        <v>326</v>
      </c>
      <c r="R2491" t="s">
        <v>56</v>
      </c>
      <c r="S2491" t="s">
        <v>327</v>
      </c>
      <c r="T2491">
        <v>21</v>
      </c>
      <c r="U2491" t="s">
        <v>57</v>
      </c>
      <c r="V2491">
        <v>21320</v>
      </c>
      <c r="W2491">
        <v>42.5</v>
      </c>
      <c r="X2491">
        <v>5.04</v>
      </c>
      <c r="Y2491">
        <v>0</v>
      </c>
      <c r="Z2491">
        <v>-32.340000000000003</v>
      </c>
      <c r="AA2491">
        <v>15.2</v>
      </c>
      <c r="AB2491">
        <v>2</v>
      </c>
      <c r="AC2491">
        <v>28.6</v>
      </c>
      <c r="AD2491">
        <v>28.6</v>
      </c>
      <c r="AE2491" t="s">
        <v>10160</v>
      </c>
      <c r="AF2491" t="s">
        <v>4720</v>
      </c>
      <c r="AG2491" t="s">
        <v>4720</v>
      </c>
      <c r="AH2491" t="s">
        <v>4721</v>
      </c>
      <c r="AI2491" t="s">
        <v>4722</v>
      </c>
      <c r="AJ2491">
        <v>91</v>
      </c>
      <c r="AK2491" t="s">
        <v>57</v>
      </c>
      <c r="AL2491">
        <v>91100</v>
      </c>
      <c r="AM2491" t="s">
        <v>55</v>
      </c>
      <c r="AN2491" t="s">
        <v>55</v>
      </c>
      <c r="AO2491" t="s">
        <v>55</v>
      </c>
      <c r="AS2491" t="s">
        <v>342</v>
      </c>
      <c r="AT2491">
        <v>26</v>
      </c>
      <c r="AU2491">
        <v>31</v>
      </c>
      <c r="AV2491">
        <v>41</v>
      </c>
      <c r="BB2491">
        <v>0</v>
      </c>
      <c r="BC2491">
        <v>0</v>
      </c>
      <c r="BD2491" t="s">
        <v>60</v>
      </c>
      <c r="BE2491" s="5" t="s">
        <v>3831</v>
      </c>
      <c r="BF2491">
        <v>634343823</v>
      </c>
      <c r="BH2491" t="s">
        <v>323</v>
      </c>
      <c r="BI2491" t="s">
        <v>320</v>
      </c>
      <c r="BJ2491">
        <v>0.4777777777777778</v>
      </c>
      <c r="BK2491">
        <v>36.799999999999997</v>
      </c>
      <c r="BL2491">
        <v>4.3600000000000003</v>
      </c>
      <c r="BM2491">
        <v>0</v>
      </c>
      <c r="BN2491">
        <v>-28</v>
      </c>
      <c r="BO2491">
        <v>13.16</v>
      </c>
      <c r="BP2491" t="s">
        <v>60</v>
      </c>
      <c r="BQ2491">
        <v>1.1549344580000001</v>
      </c>
      <c r="BR2491" t="s">
        <v>61</v>
      </c>
    </row>
    <row r="2492" spans="1:70" x14ac:dyDescent="0.2">
      <c r="A2492" s="19">
        <f t="shared" si="90"/>
        <v>9.4600000000000009</v>
      </c>
      <c r="B2492" s="20">
        <v>3752</v>
      </c>
      <c r="D2492" s="2" t="s">
        <v>1381</v>
      </c>
      <c r="E2492" s="2" t="str">
        <f t="shared" si="91"/>
        <v>ST</v>
      </c>
      <c r="F2492">
        <v>200720433</v>
      </c>
      <c r="G2492">
        <v>202606</v>
      </c>
      <c r="H2492" t="s">
        <v>52</v>
      </c>
      <c r="I2492" t="s">
        <v>321</v>
      </c>
      <c r="J2492" t="s">
        <v>322</v>
      </c>
      <c r="K2492" t="s">
        <v>54</v>
      </c>
      <c r="L2492" s="5" t="s">
        <v>5222</v>
      </c>
      <c r="M2492" s="5" t="s">
        <v>5697</v>
      </c>
      <c r="N2492" s="21">
        <v>873145705213</v>
      </c>
      <c r="P2492" t="s">
        <v>326</v>
      </c>
      <c r="Q2492" t="s">
        <v>326</v>
      </c>
      <c r="R2492" t="s">
        <v>56</v>
      </c>
      <c r="S2492" t="s">
        <v>327</v>
      </c>
      <c r="T2492">
        <v>21</v>
      </c>
      <c r="U2492" t="s">
        <v>57</v>
      </c>
      <c r="V2492">
        <v>21320</v>
      </c>
      <c r="W2492">
        <v>45.86</v>
      </c>
      <c r="X2492">
        <v>5.43</v>
      </c>
      <c r="Y2492">
        <v>0</v>
      </c>
      <c r="Z2492">
        <v>-34.9</v>
      </c>
      <c r="AA2492">
        <v>16.39</v>
      </c>
      <c r="AB2492">
        <v>3</v>
      </c>
      <c r="AC2492">
        <v>31.02</v>
      </c>
      <c r="AD2492">
        <v>31.02</v>
      </c>
      <c r="AE2492" t="s">
        <v>10161</v>
      </c>
      <c r="AF2492" t="s">
        <v>7647</v>
      </c>
      <c r="AG2492" t="s">
        <v>7648</v>
      </c>
      <c r="AH2492" t="s">
        <v>7649</v>
      </c>
      <c r="AI2492" t="s">
        <v>609</v>
      </c>
      <c r="AJ2492">
        <v>29</v>
      </c>
      <c r="AK2492" t="s">
        <v>57</v>
      </c>
      <c r="AL2492">
        <v>29000</v>
      </c>
      <c r="AM2492" t="s">
        <v>55</v>
      </c>
      <c r="AN2492" t="s">
        <v>55</v>
      </c>
      <c r="AO2492" t="s">
        <v>55</v>
      </c>
      <c r="AS2492" t="s">
        <v>343</v>
      </c>
      <c r="AT2492">
        <v>0</v>
      </c>
      <c r="AU2492">
        <v>0</v>
      </c>
      <c r="AV2492">
        <v>0</v>
      </c>
      <c r="BB2492">
        <v>0</v>
      </c>
      <c r="BC2492">
        <v>0</v>
      </c>
      <c r="BD2492" t="s">
        <v>60</v>
      </c>
      <c r="BE2492" s="5" t="s">
        <v>5226</v>
      </c>
      <c r="BF2492">
        <v>634353938</v>
      </c>
      <c r="BH2492" t="s">
        <v>323</v>
      </c>
      <c r="BI2492" t="s">
        <v>320</v>
      </c>
      <c r="BJ2492">
        <v>0.4284722222222222</v>
      </c>
      <c r="BK2492">
        <v>39.6</v>
      </c>
      <c r="BL2492">
        <v>4.6900000000000004</v>
      </c>
      <c r="BM2492">
        <v>0</v>
      </c>
      <c r="BN2492">
        <v>-30.14</v>
      </c>
      <c r="BO2492">
        <v>14.15</v>
      </c>
      <c r="BP2492" t="s">
        <v>60</v>
      </c>
      <c r="BQ2492">
        <v>1.15806418</v>
      </c>
      <c r="BR2492" t="s">
        <v>61</v>
      </c>
    </row>
    <row r="2493" spans="1:70" x14ac:dyDescent="0.2">
      <c r="A2493" s="19">
        <f t="shared" si="90"/>
        <v>10.469999999999999</v>
      </c>
      <c r="B2493" s="20">
        <v>3752</v>
      </c>
      <c r="D2493" s="2" t="s">
        <v>1381</v>
      </c>
      <c r="E2493" s="2" t="str">
        <f t="shared" si="91"/>
        <v>ST</v>
      </c>
      <c r="F2493">
        <v>200720433</v>
      </c>
      <c r="G2493">
        <v>202606</v>
      </c>
      <c r="H2493" t="s">
        <v>52</v>
      </c>
      <c r="I2493" t="s">
        <v>321</v>
      </c>
      <c r="J2493" t="s">
        <v>322</v>
      </c>
      <c r="K2493" t="s">
        <v>54</v>
      </c>
      <c r="L2493" s="5" t="s">
        <v>5681</v>
      </c>
      <c r="M2493" s="5" t="s">
        <v>5682</v>
      </c>
      <c r="N2493" s="21">
        <v>873490463756</v>
      </c>
      <c r="P2493" t="s">
        <v>326</v>
      </c>
      <c r="Q2493" t="s">
        <v>326</v>
      </c>
      <c r="R2493" t="s">
        <v>56</v>
      </c>
      <c r="S2493" t="s">
        <v>327</v>
      </c>
      <c r="T2493">
        <v>21</v>
      </c>
      <c r="U2493" t="s">
        <v>57</v>
      </c>
      <c r="V2493">
        <v>21320</v>
      </c>
      <c r="W2493">
        <v>50.13</v>
      </c>
      <c r="X2493">
        <v>5.94</v>
      </c>
      <c r="Y2493">
        <v>0</v>
      </c>
      <c r="Z2493">
        <v>-38.15</v>
      </c>
      <c r="AA2493">
        <v>17.920000000000002</v>
      </c>
      <c r="AB2493">
        <v>3</v>
      </c>
      <c r="AC2493">
        <v>39.6</v>
      </c>
      <c r="AD2493">
        <v>39.6</v>
      </c>
      <c r="AE2493" t="s">
        <v>10162</v>
      </c>
      <c r="AF2493" t="s">
        <v>7650</v>
      </c>
      <c r="AG2493" t="s">
        <v>7650</v>
      </c>
      <c r="AH2493" t="s">
        <v>7651</v>
      </c>
      <c r="AI2493" t="s">
        <v>7652</v>
      </c>
      <c r="AJ2493">
        <v>13</v>
      </c>
      <c r="AK2493" t="s">
        <v>57</v>
      </c>
      <c r="AL2493">
        <v>13300</v>
      </c>
      <c r="AM2493" t="s">
        <v>55</v>
      </c>
      <c r="AN2493" t="s">
        <v>55</v>
      </c>
      <c r="AO2493" t="s">
        <v>55</v>
      </c>
      <c r="AS2493" t="s">
        <v>343</v>
      </c>
      <c r="AT2493">
        <v>0</v>
      </c>
      <c r="AU2493">
        <v>0</v>
      </c>
      <c r="AV2493">
        <v>0</v>
      </c>
      <c r="BB2493">
        <v>0</v>
      </c>
      <c r="BC2493">
        <v>0</v>
      </c>
      <c r="BD2493" t="s">
        <v>60</v>
      </c>
      <c r="BE2493" s="5" t="s">
        <v>5226</v>
      </c>
      <c r="BF2493">
        <v>634353938</v>
      </c>
      <c r="BH2493" t="s">
        <v>323</v>
      </c>
      <c r="BI2493" t="s">
        <v>320</v>
      </c>
      <c r="BJ2493">
        <v>0.41944444444444445</v>
      </c>
      <c r="BK2493">
        <v>43.8</v>
      </c>
      <c r="BL2493">
        <v>5.19</v>
      </c>
      <c r="BM2493">
        <v>0</v>
      </c>
      <c r="BN2493">
        <v>-33.33</v>
      </c>
      <c r="BO2493">
        <v>15.66</v>
      </c>
      <c r="BP2493" t="s">
        <v>60</v>
      </c>
      <c r="BQ2493">
        <v>1.1446231330000001</v>
      </c>
      <c r="BR2493" t="s">
        <v>61</v>
      </c>
    </row>
    <row r="2494" spans="1:70" x14ac:dyDescent="0.2">
      <c r="A2494" s="19">
        <f t="shared" si="90"/>
        <v>10.800000000000004</v>
      </c>
      <c r="B2494" s="20">
        <v>3752</v>
      </c>
      <c r="D2494" s="2" t="s">
        <v>1381</v>
      </c>
      <c r="E2494" s="2" t="str">
        <f t="shared" si="91"/>
        <v>ST</v>
      </c>
      <c r="F2494">
        <v>200720433</v>
      </c>
      <c r="G2494">
        <v>202606</v>
      </c>
      <c r="H2494" t="s">
        <v>52</v>
      </c>
      <c r="I2494" t="s">
        <v>321</v>
      </c>
      <c r="J2494" t="s">
        <v>322</v>
      </c>
      <c r="K2494" t="s">
        <v>54</v>
      </c>
      <c r="L2494" s="5" t="s">
        <v>3825</v>
      </c>
      <c r="M2494" s="5" t="s">
        <v>3826</v>
      </c>
      <c r="N2494" s="21">
        <v>873140849452</v>
      </c>
      <c r="P2494" t="s">
        <v>326</v>
      </c>
      <c r="Q2494" t="s">
        <v>326</v>
      </c>
      <c r="R2494" t="s">
        <v>56</v>
      </c>
      <c r="S2494" t="s">
        <v>327</v>
      </c>
      <c r="T2494">
        <v>21</v>
      </c>
      <c r="U2494" t="s">
        <v>57</v>
      </c>
      <c r="V2494">
        <v>21320</v>
      </c>
      <c r="W2494">
        <v>52.45</v>
      </c>
      <c r="X2494">
        <v>6.21</v>
      </c>
      <c r="Y2494">
        <v>0</v>
      </c>
      <c r="Z2494">
        <v>-39.92</v>
      </c>
      <c r="AA2494">
        <v>18.739999999999998</v>
      </c>
      <c r="AB2494">
        <v>3</v>
      </c>
      <c r="AC2494">
        <v>41.8</v>
      </c>
      <c r="AD2494">
        <v>41.8</v>
      </c>
      <c r="AE2494" t="s">
        <v>10163</v>
      </c>
      <c r="AF2494" t="s">
        <v>476</v>
      </c>
      <c r="AG2494" t="s">
        <v>476</v>
      </c>
      <c r="AH2494" t="s">
        <v>7653</v>
      </c>
      <c r="AI2494" t="s">
        <v>7126</v>
      </c>
      <c r="AJ2494">
        <v>79</v>
      </c>
      <c r="AK2494" t="s">
        <v>57</v>
      </c>
      <c r="AL2494">
        <v>79100</v>
      </c>
      <c r="AM2494" t="s">
        <v>55</v>
      </c>
      <c r="AN2494" t="s">
        <v>55</v>
      </c>
      <c r="AO2494" t="s">
        <v>55</v>
      </c>
      <c r="AS2494" t="s">
        <v>343</v>
      </c>
      <c r="AT2494">
        <v>0</v>
      </c>
      <c r="AU2494">
        <v>0</v>
      </c>
      <c r="AV2494">
        <v>0</v>
      </c>
      <c r="BB2494">
        <v>0</v>
      </c>
      <c r="BC2494">
        <v>0</v>
      </c>
      <c r="BD2494" t="s">
        <v>60</v>
      </c>
      <c r="BE2494" s="5" t="s">
        <v>3831</v>
      </c>
      <c r="BF2494">
        <v>634343823</v>
      </c>
      <c r="BH2494" t="s">
        <v>323</v>
      </c>
      <c r="BI2494" t="s">
        <v>320</v>
      </c>
      <c r="BJ2494">
        <v>0.40486111111111112</v>
      </c>
      <c r="BK2494">
        <v>45.2</v>
      </c>
      <c r="BL2494">
        <v>5.35</v>
      </c>
      <c r="BM2494">
        <v>0</v>
      </c>
      <c r="BN2494">
        <v>-34.4</v>
      </c>
      <c r="BO2494">
        <v>16.149999999999999</v>
      </c>
      <c r="BP2494" t="s">
        <v>60</v>
      </c>
      <c r="BQ2494">
        <v>1.160362033</v>
      </c>
      <c r="BR2494" t="s">
        <v>61</v>
      </c>
    </row>
    <row r="2495" spans="1:70" x14ac:dyDescent="0.2">
      <c r="A2495" s="19">
        <f t="shared" si="90"/>
        <v>10.129999999999995</v>
      </c>
      <c r="B2495" s="20">
        <v>3752</v>
      </c>
      <c r="D2495" s="2" t="s">
        <v>1381</v>
      </c>
      <c r="E2495" s="2" t="str">
        <f t="shared" si="91"/>
        <v>ST</v>
      </c>
      <c r="F2495">
        <v>200720433</v>
      </c>
      <c r="G2495">
        <v>202606</v>
      </c>
      <c r="H2495" t="s">
        <v>52</v>
      </c>
      <c r="I2495" t="s">
        <v>321</v>
      </c>
      <c r="J2495" t="s">
        <v>322</v>
      </c>
      <c r="K2495" t="s">
        <v>54</v>
      </c>
      <c r="L2495" s="5" t="s">
        <v>4087</v>
      </c>
      <c r="M2495" s="5" t="s">
        <v>3826</v>
      </c>
      <c r="N2495" s="21">
        <v>873129033240</v>
      </c>
      <c r="P2495" t="s">
        <v>326</v>
      </c>
      <c r="Q2495" t="s">
        <v>326</v>
      </c>
      <c r="R2495" t="s">
        <v>56</v>
      </c>
      <c r="S2495" t="s">
        <v>327</v>
      </c>
      <c r="T2495">
        <v>21</v>
      </c>
      <c r="U2495" t="s">
        <v>57</v>
      </c>
      <c r="V2495">
        <v>21320</v>
      </c>
      <c r="W2495">
        <v>49.07</v>
      </c>
      <c r="X2495">
        <v>5.82</v>
      </c>
      <c r="Y2495">
        <v>0</v>
      </c>
      <c r="Z2495">
        <v>-37.340000000000003</v>
      </c>
      <c r="AA2495">
        <v>17.54</v>
      </c>
      <c r="AB2495">
        <v>2</v>
      </c>
      <c r="AC2495">
        <v>36.08</v>
      </c>
      <c r="AD2495">
        <v>36.08</v>
      </c>
      <c r="AE2495" t="s">
        <v>1459</v>
      </c>
      <c r="AF2495" t="s">
        <v>2079</v>
      </c>
      <c r="AG2495" t="s">
        <v>2079</v>
      </c>
      <c r="AH2495" t="s">
        <v>7654</v>
      </c>
      <c r="AI2495" t="s">
        <v>400</v>
      </c>
      <c r="AJ2495">
        <v>59</v>
      </c>
      <c r="AK2495" t="s">
        <v>57</v>
      </c>
      <c r="AL2495">
        <v>59000</v>
      </c>
      <c r="AM2495" t="s">
        <v>55</v>
      </c>
      <c r="AN2495" t="s">
        <v>55</v>
      </c>
      <c r="AO2495" t="s">
        <v>55</v>
      </c>
      <c r="AS2495" t="s">
        <v>343</v>
      </c>
      <c r="AT2495">
        <v>26</v>
      </c>
      <c r="AU2495">
        <v>31</v>
      </c>
      <c r="AV2495">
        <v>40</v>
      </c>
      <c r="BB2495">
        <v>0</v>
      </c>
      <c r="BC2495">
        <v>0</v>
      </c>
      <c r="BD2495" t="s">
        <v>60</v>
      </c>
      <c r="BE2495" s="5" t="s">
        <v>3831</v>
      </c>
      <c r="BF2495">
        <v>634343823</v>
      </c>
      <c r="BH2495" t="s">
        <v>323</v>
      </c>
      <c r="BI2495" t="s">
        <v>320</v>
      </c>
      <c r="BJ2495">
        <v>0.51736111111111116</v>
      </c>
      <c r="BK2495">
        <v>42.4</v>
      </c>
      <c r="BL2495">
        <v>5.03</v>
      </c>
      <c r="BM2495">
        <v>0</v>
      </c>
      <c r="BN2495">
        <v>-32.270000000000003</v>
      </c>
      <c r="BO2495">
        <v>15.16</v>
      </c>
      <c r="BP2495" t="s">
        <v>60</v>
      </c>
      <c r="BQ2495">
        <v>1.1572332869999999</v>
      </c>
      <c r="BR2495" t="s">
        <v>61</v>
      </c>
    </row>
    <row r="2496" spans="1:70" x14ac:dyDescent="0.2">
      <c r="A2496" s="19">
        <f t="shared" si="90"/>
        <v>9.8000000000000007</v>
      </c>
      <c r="B2496" s="20">
        <v>3752</v>
      </c>
      <c r="D2496" s="2" t="s">
        <v>1381</v>
      </c>
      <c r="E2496" s="2" t="str">
        <f t="shared" si="91"/>
        <v>ST</v>
      </c>
      <c r="F2496">
        <v>200720433</v>
      </c>
      <c r="G2496">
        <v>202606</v>
      </c>
      <c r="H2496" t="s">
        <v>52</v>
      </c>
      <c r="I2496" t="s">
        <v>321</v>
      </c>
      <c r="J2496" t="s">
        <v>322</v>
      </c>
      <c r="K2496" t="s">
        <v>54</v>
      </c>
      <c r="L2496" s="5">
        <v>46332</v>
      </c>
      <c r="M2496" s="5">
        <v>46362</v>
      </c>
      <c r="N2496" s="21">
        <v>872894167098</v>
      </c>
      <c r="P2496" t="s">
        <v>326</v>
      </c>
      <c r="Q2496" t="s">
        <v>326</v>
      </c>
      <c r="R2496" t="s">
        <v>56</v>
      </c>
      <c r="S2496" t="s">
        <v>327</v>
      </c>
      <c r="T2496">
        <v>21</v>
      </c>
      <c r="U2496" t="s">
        <v>57</v>
      </c>
      <c r="V2496">
        <v>21320</v>
      </c>
      <c r="W2496">
        <v>47.35</v>
      </c>
      <c r="X2496">
        <v>5.61</v>
      </c>
      <c r="Y2496">
        <v>0</v>
      </c>
      <c r="Z2496">
        <v>-36.03</v>
      </c>
      <c r="AA2496">
        <v>16.93</v>
      </c>
      <c r="AB2496">
        <v>3</v>
      </c>
      <c r="AC2496">
        <v>34.76</v>
      </c>
      <c r="AD2496">
        <v>34.76</v>
      </c>
      <c r="AE2496" t="s">
        <v>10164</v>
      </c>
      <c r="AF2496" t="s">
        <v>7655</v>
      </c>
      <c r="AG2496" t="s">
        <v>7655</v>
      </c>
      <c r="AH2496" t="s">
        <v>7656</v>
      </c>
      <c r="AI2496" t="s">
        <v>6806</v>
      </c>
      <c r="AJ2496">
        <v>22</v>
      </c>
      <c r="AK2496" t="s">
        <v>57</v>
      </c>
      <c r="AL2496">
        <v>22600</v>
      </c>
      <c r="AM2496" t="s">
        <v>55</v>
      </c>
      <c r="AN2496" t="s">
        <v>55</v>
      </c>
      <c r="AO2496" t="s">
        <v>55</v>
      </c>
      <c r="AS2496" t="s">
        <v>343</v>
      </c>
      <c r="AT2496">
        <v>0</v>
      </c>
      <c r="AU2496">
        <v>0</v>
      </c>
      <c r="AV2496">
        <v>0</v>
      </c>
      <c r="BB2496">
        <v>0</v>
      </c>
      <c r="BC2496">
        <v>0</v>
      </c>
      <c r="BD2496" t="s">
        <v>60</v>
      </c>
      <c r="BE2496" s="5" t="s">
        <v>3831</v>
      </c>
      <c r="BF2496">
        <v>634343823</v>
      </c>
      <c r="BH2496" t="s">
        <v>323</v>
      </c>
      <c r="BI2496" t="s">
        <v>320</v>
      </c>
      <c r="BJ2496">
        <v>0.45555555555555555</v>
      </c>
      <c r="BK2496">
        <v>41</v>
      </c>
      <c r="BL2496">
        <v>4.8600000000000003</v>
      </c>
      <c r="BM2496">
        <v>0</v>
      </c>
      <c r="BN2496">
        <v>-31.2</v>
      </c>
      <c r="BO2496">
        <v>14.66</v>
      </c>
      <c r="BP2496" t="s">
        <v>60</v>
      </c>
      <c r="BQ2496">
        <v>1.1549344580000001</v>
      </c>
      <c r="BR2496" t="s">
        <v>61</v>
      </c>
    </row>
    <row r="2497" spans="1:70" x14ac:dyDescent="0.2">
      <c r="A2497" s="19">
        <f t="shared" si="90"/>
        <v>15.830000000000005</v>
      </c>
      <c r="B2497" s="20">
        <v>3752</v>
      </c>
      <c r="D2497" s="2" t="s">
        <v>1381</v>
      </c>
      <c r="E2497" s="2" t="str">
        <f t="shared" si="91"/>
        <v>ST</v>
      </c>
      <c r="F2497">
        <v>200720433</v>
      </c>
      <c r="G2497">
        <v>202606</v>
      </c>
      <c r="H2497" t="s">
        <v>52</v>
      </c>
      <c r="I2497" t="s">
        <v>321</v>
      </c>
      <c r="J2497" t="s">
        <v>322</v>
      </c>
      <c r="K2497" t="s">
        <v>54</v>
      </c>
      <c r="L2497" s="5" t="s">
        <v>5697</v>
      </c>
      <c r="M2497" s="5" t="s">
        <v>5681</v>
      </c>
      <c r="N2497" s="21">
        <v>873425409206</v>
      </c>
      <c r="P2497" t="s">
        <v>326</v>
      </c>
      <c r="Q2497" t="s">
        <v>326</v>
      </c>
      <c r="R2497" t="s">
        <v>56</v>
      </c>
      <c r="S2497" t="s">
        <v>327</v>
      </c>
      <c r="T2497">
        <v>21</v>
      </c>
      <c r="U2497" t="s">
        <v>57</v>
      </c>
      <c r="V2497">
        <v>21320</v>
      </c>
      <c r="W2497">
        <v>75.959999999999994</v>
      </c>
      <c r="X2497">
        <v>9.01</v>
      </c>
      <c r="Y2497">
        <v>0</v>
      </c>
      <c r="Z2497">
        <v>-57.79</v>
      </c>
      <c r="AA2497">
        <v>27.17</v>
      </c>
      <c r="AB2497">
        <v>4</v>
      </c>
      <c r="AC2497">
        <v>74.8</v>
      </c>
      <c r="AD2497">
        <v>74.8</v>
      </c>
      <c r="AE2497" t="s">
        <v>1461</v>
      </c>
      <c r="AF2497" t="s">
        <v>648</v>
      </c>
      <c r="AG2497" t="s">
        <v>648</v>
      </c>
      <c r="AH2497" t="s">
        <v>649</v>
      </c>
      <c r="AI2497" t="s">
        <v>650</v>
      </c>
      <c r="AJ2497">
        <v>32</v>
      </c>
      <c r="AK2497" t="s">
        <v>57</v>
      </c>
      <c r="AL2497">
        <v>32600</v>
      </c>
      <c r="AM2497" t="s">
        <v>55</v>
      </c>
      <c r="AN2497" t="s">
        <v>55</v>
      </c>
      <c r="AO2497" t="s">
        <v>55</v>
      </c>
      <c r="AS2497" t="s">
        <v>343</v>
      </c>
      <c r="AT2497">
        <v>0</v>
      </c>
      <c r="AU2497">
        <v>0</v>
      </c>
      <c r="AV2497">
        <v>0</v>
      </c>
      <c r="BB2497">
        <v>0</v>
      </c>
      <c r="BC2497">
        <v>0</v>
      </c>
      <c r="BD2497" t="s">
        <v>60</v>
      </c>
      <c r="BE2497" s="5" t="s">
        <v>5226</v>
      </c>
      <c r="BF2497">
        <v>634353938</v>
      </c>
      <c r="BH2497" t="s">
        <v>323</v>
      </c>
      <c r="BI2497" t="s">
        <v>320</v>
      </c>
      <c r="BJ2497">
        <v>0.47291666666666665</v>
      </c>
      <c r="BK2497">
        <v>66.2</v>
      </c>
      <c r="BL2497">
        <v>7.85</v>
      </c>
      <c r="BM2497">
        <v>0</v>
      </c>
      <c r="BN2497">
        <v>-50.37</v>
      </c>
      <c r="BO2497">
        <v>23.68</v>
      </c>
      <c r="BP2497" t="s">
        <v>60</v>
      </c>
      <c r="BQ2497">
        <v>1.1474074329999999</v>
      </c>
      <c r="BR2497" t="s">
        <v>61</v>
      </c>
    </row>
    <row r="2498" spans="1:70" x14ac:dyDescent="0.2">
      <c r="A2498" s="19">
        <f t="shared" si="90"/>
        <v>9.1300000000000026</v>
      </c>
      <c r="B2498" s="20">
        <v>3752</v>
      </c>
      <c r="D2498" s="2" t="s">
        <v>1381</v>
      </c>
      <c r="E2498" s="2" t="str">
        <f t="shared" si="91"/>
        <v>ST</v>
      </c>
      <c r="F2498">
        <v>200720433</v>
      </c>
      <c r="G2498">
        <v>202606</v>
      </c>
      <c r="H2498" t="s">
        <v>52</v>
      </c>
      <c r="I2498" t="s">
        <v>321</v>
      </c>
      <c r="J2498" t="s">
        <v>322</v>
      </c>
      <c r="K2498" t="s">
        <v>54</v>
      </c>
      <c r="L2498" s="5" t="s">
        <v>5697</v>
      </c>
      <c r="M2498" s="5" t="s">
        <v>5681</v>
      </c>
      <c r="N2498" s="21">
        <v>873426827625</v>
      </c>
      <c r="P2498" t="s">
        <v>326</v>
      </c>
      <c r="Q2498" t="s">
        <v>326</v>
      </c>
      <c r="R2498" t="s">
        <v>56</v>
      </c>
      <c r="S2498" t="s">
        <v>327</v>
      </c>
      <c r="T2498">
        <v>21</v>
      </c>
      <c r="U2498" t="s">
        <v>57</v>
      </c>
      <c r="V2498">
        <v>21320</v>
      </c>
      <c r="W2498">
        <v>43.83</v>
      </c>
      <c r="X2498">
        <v>5.2</v>
      </c>
      <c r="Y2498">
        <v>0</v>
      </c>
      <c r="Z2498">
        <v>-33.36</v>
      </c>
      <c r="AA2498">
        <v>15.67</v>
      </c>
      <c r="AB2498">
        <v>2</v>
      </c>
      <c r="AC2498">
        <v>30.8</v>
      </c>
      <c r="AD2498">
        <v>30.8</v>
      </c>
      <c r="AE2498" t="s">
        <v>10165</v>
      </c>
      <c r="AF2498" t="s">
        <v>7657</v>
      </c>
      <c r="AG2498" t="s">
        <v>7657</v>
      </c>
      <c r="AH2498" t="s">
        <v>7658</v>
      </c>
      <c r="AI2498" t="s">
        <v>431</v>
      </c>
      <c r="AJ2498">
        <v>6</v>
      </c>
      <c r="AK2498" t="s">
        <v>57</v>
      </c>
      <c r="AL2498">
        <v>6000</v>
      </c>
      <c r="AM2498" t="s">
        <v>55</v>
      </c>
      <c r="AN2498" t="s">
        <v>55</v>
      </c>
      <c r="AO2498" t="s">
        <v>55</v>
      </c>
      <c r="AS2498" t="s">
        <v>343</v>
      </c>
      <c r="AT2498">
        <v>0</v>
      </c>
      <c r="AU2498">
        <v>0</v>
      </c>
      <c r="AV2498">
        <v>0</v>
      </c>
      <c r="BB2498">
        <v>0</v>
      </c>
      <c r="BC2498">
        <v>0</v>
      </c>
      <c r="BD2498" t="s">
        <v>60</v>
      </c>
      <c r="BE2498" s="5" t="s">
        <v>5226</v>
      </c>
      <c r="BF2498">
        <v>634353938</v>
      </c>
      <c r="BH2498" t="s">
        <v>323</v>
      </c>
      <c r="BI2498" t="s">
        <v>320</v>
      </c>
      <c r="BJ2498">
        <v>0.4513888888888889</v>
      </c>
      <c r="BK2498">
        <v>38.200000000000003</v>
      </c>
      <c r="BL2498">
        <v>4.53</v>
      </c>
      <c r="BM2498">
        <v>0</v>
      </c>
      <c r="BN2498">
        <v>-29.07</v>
      </c>
      <c r="BO2498">
        <v>13.66</v>
      </c>
      <c r="BP2498" t="s">
        <v>60</v>
      </c>
      <c r="BQ2498">
        <v>1.1474074329999999</v>
      </c>
      <c r="BR2498" t="s">
        <v>61</v>
      </c>
    </row>
    <row r="2499" spans="1:70" x14ac:dyDescent="0.2">
      <c r="A2499" s="19">
        <f t="shared" si="90"/>
        <v>9.4600000000000009</v>
      </c>
      <c r="B2499" s="20">
        <v>3752</v>
      </c>
      <c r="D2499" s="2" t="s">
        <v>1381</v>
      </c>
      <c r="E2499" s="2" t="str">
        <f t="shared" si="91"/>
        <v>ST</v>
      </c>
      <c r="F2499">
        <v>200720433</v>
      </c>
      <c r="G2499">
        <v>202606</v>
      </c>
      <c r="H2499" t="s">
        <v>52</v>
      </c>
      <c r="I2499" t="s">
        <v>321</v>
      </c>
      <c r="J2499" t="s">
        <v>322</v>
      </c>
      <c r="K2499" t="s">
        <v>54</v>
      </c>
      <c r="L2499" s="5" t="s">
        <v>5697</v>
      </c>
      <c r="M2499" s="5" t="s">
        <v>5681</v>
      </c>
      <c r="N2499" s="21">
        <v>873426511856</v>
      </c>
      <c r="P2499" t="s">
        <v>326</v>
      </c>
      <c r="Q2499" t="s">
        <v>326</v>
      </c>
      <c r="R2499" t="s">
        <v>56</v>
      </c>
      <c r="S2499" t="s">
        <v>327</v>
      </c>
      <c r="T2499">
        <v>21</v>
      </c>
      <c r="U2499" t="s">
        <v>57</v>
      </c>
      <c r="V2499">
        <v>21320</v>
      </c>
      <c r="W2499">
        <v>45.44</v>
      </c>
      <c r="X2499">
        <v>5.38</v>
      </c>
      <c r="Y2499">
        <v>0</v>
      </c>
      <c r="Z2499">
        <v>-34.58</v>
      </c>
      <c r="AA2499">
        <v>16.239999999999998</v>
      </c>
      <c r="AB2499">
        <v>2</v>
      </c>
      <c r="AC2499">
        <v>33</v>
      </c>
      <c r="AD2499">
        <v>33</v>
      </c>
      <c r="AE2499" t="s">
        <v>1470</v>
      </c>
      <c r="AF2499" t="s">
        <v>7259</v>
      </c>
      <c r="AG2499" t="s">
        <v>7259</v>
      </c>
      <c r="AH2499" t="s">
        <v>7260</v>
      </c>
      <c r="AI2499" t="s">
        <v>7261</v>
      </c>
      <c r="AJ2499">
        <v>61</v>
      </c>
      <c r="AK2499" t="s">
        <v>57</v>
      </c>
      <c r="AL2499">
        <v>61250</v>
      </c>
      <c r="AM2499" t="s">
        <v>55</v>
      </c>
      <c r="AN2499" t="s">
        <v>55</v>
      </c>
      <c r="AO2499" t="s">
        <v>55</v>
      </c>
      <c r="AS2499" t="s">
        <v>343</v>
      </c>
      <c r="AT2499">
        <v>0</v>
      </c>
      <c r="AU2499">
        <v>0</v>
      </c>
      <c r="AV2499">
        <v>0</v>
      </c>
      <c r="BB2499">
        <v>0</v>
      </c>
      <c r="BC2499">
        <v>0</v>
      </c>
      <c r="BD2499" t="s">
        <v>60</v>
      </c>
      <c r="BE2499" s="5" t="s">
        <v>5226</v>
      </c>
      <c r="BF2499">
        <v>634353938</v>
      </c>
      <c r="BH2499" t="s">
        <v>323</v>
      </c>
      <c r="BI2499" t="s">
        <v>320</v>
      </c>
      <c r="BJ2499">
        <v>0.40555555555555556</v>
      </c>
      <c r="BK2499">
        <v>39.6</v>
      </c>
      <c r="BL2499">
        <v>4.6900000000000004</v>
      </c>
      <c r="BM2499">
        <v>0</v>
      </c>
      <c r="BN2499">
        <v>-30.14</v>
      </c>
      <c r="BO2499">
        <v>14.15</v>
      </c>
      <c r="BP2499" t="s">
        <v>60</v>
      </c>
      <c r="BQ2499">
        <v>1.1474074329999999</v>
      </c>
      <c r="BR2499" t="s">
        <v>61</v>
      </c>
    </row>
    <row r="2500" spans="1:70" x14ac:dyDescent="0.2">
      <c r="A2500" s="19">
        <f t="shared" si="90"/>
        <v>9.4600000000000009</v>
      </c>
      <c r="B2500" s="20">
        <v>3752</v>
      </c>
      <c r="D2500" s="2" t="s">
        <v>1381</v>
      </c>
      <c r="E2500" s="2" t="str">
        <f t="shared" si="91"/>
        <v>ST</v>
      </c>
      <c r="F2500">
        <v>200720433</v>
      </c>
      <c r="G2500">
        <v>202606</v>
      </c>
      <c r="H2500" t="s">
        <v>52</v>
      </c>
      <c r="I2500" t="s">
        <v>321</v>
      </c>
      <c r="J2500" t="s">
        <v>322</v>
      </c>
      <c r="K2500" t="s">
        <v>54</v>
      </c>
      <c r="L2500" s="5" t="s">
        <v>5222</v>
      </c>
      <c r="M2500" s="5" t="s">
        <v>3831</v>
      </c>
      <c r="N2500" s="21">
        <v>873254642863</v>
      </c>
      <c r="P2500" t="s">
        <v>326</v>
      </c>
      <c r="Q2500" t="s">
        <v>326</v>
      </c>
      <c r="R2500" t="s">
        <v>56</v>
      </c>
      <c r="S2500" t="s">
        <v>327</v>
      </c>
      <c r="T2500">
        <v>21</v>
      </c>
      <c r="U2500" t="s">
        <v>57</v>
      </c>
      <c r="V2500">
        <v>21320</v>
      </c>
      <c r="W2500">
        <v>45.86</v>
      </c>
      <c r="X2500">
        <v>5.43</v>
      </c>
      <c r="Y2500">
        <v>0</v>
      </c>
      <c r="Z2500">
        <v>-34.9</v>
      </c>
      <c r="AA2500">
        <v>16.39</v>
      </c>
      <c r="AB2500">
        <v>2</v>
      </c>
      <c r="AC2500">
        <v>33</v>
      </c>
      <c r="AD2500">
        <v>33</v>
      </c>
      <c r="AE2500" t="s">
        <v>2446</v>
      </c>
      <c r="AF2500" t="s">
        <v>403</v>
      </c>
      <c r="AG2500" t="s">
        <v>403</v>
      </c>
      <c r="AH2500" t="s">
        <v>7659</v>
      </c>
      <c r="AI2500" t="s">
        <v>7660</v>
      </c>
      <c r="AJ2500">
        <v>4</v>
      </c>
      <c r="AK2500" t="s">
        <v>57</v>
      </c>
      <c r="AL2500">
        <v>4700</v>
      </c>
      <c r="AM2500" t="s">
        <v>55</v>
      </c>
      <c r="AN2500" t="s">
        <v>55</v>
      </c>
      <c r="AO2500" t="s">
        <v>55</v>
      </c>
      <c r="AS2500" t="s">
        <v>343</v>
      </c>
      <c r="AT2500">
        <v>0</v>
      </c>
      <c r="AU2500">
        <v>0</v>
      </c>
      <c r="AV2500">
        <v>0</v>
      </c>
      <c r="BB2500">
        <v>0</v>
      </c>
      <c r="BC2500">
        <v>0</v>
      </c>
      <c r="BD2500" t="s">
        <v>60</v>
      </c>
      <c r="BE2500" s="5" t="s">
        <v>5226</v>
      </c>
      <c r="BF2500">
        <v>634353938</v>
      </c>
      <c r="BH2500" t="s">
        <v>323</v>
      </c>
      <c r="BI2500" t="s">
        <v>320</v>
      </c>
      <c r="BJ2500">
        <v>0.45833333333333331</v>
      </c>
      <c r="BK2500">
        <v>39.6</v>
      </c>
      <c r="BL2500">
        <v>4.6900000000000004</v>
      </c>
      <c r="BM2500">
        <v>0</v>
      </c>
      <c r="BN2500">
        <v>-30.14</v>
      </c>
      <c r="BO2500">
        <v>14.15</v>
      </c>
      <c r="BP2500" t="s">
        <v>60</v>
      </c>
      <c r="BQ2500">
        <v>1.15806418</v>
      </c>
      <c r="BR2500" t="s">
        <v>61</v>
      </c>
    </row>
    <row r="2501" spans="1:70" x14ac:dyDescent="0.2">
      <c r="A2501" s="19">
        <f t="shared" si="90"/>
        <v>14.150000000000006</v>
      </c>
      <c r="B2501" s="20">
        <v>3752</v>
      </c>
      <c r="D2501" s="2" t="s">
        <v>1381</v>
      </c>
      <c r="E2501" s="2" t="str">
        <f t="shared" si="91"/>
        <v>ST</v>
      </c>
      <c r="F2501">
        <v>200720433</v>
      </c>
      <c r="G2501">
        <v>202606</v>
      </c>
      <c r="H2501" t="s">
        <v>52</v>
      </c>
      <c r="I2501" t="s">
        <v>321</v>
      </c>
      <c r="J2501" t="s">
        <v>322</v>
      </c>
      <c r="K2501" t="s">
        <v>54</v>
      </c>
      <c r="L2501" s="5" t="s">
        <v>3826</v>
      </c>
      <c r="M2501" s="5" t="s">
        <v>5222</v>
      </c>
      <c r="N2501" s="21">
        <v>873197243376</v>
      </c>
      <c r="P2501" t="s">
        <v>326</v>
      </c>
      <c r="Q2501" t="s">
        <v>326</v>
      </c>
      <c r="R2501" t="s">
        <v>56</v>
      </c>
      <c r="S2501" t="s">
        <v>327</v>
      </c>
      <c r="T2501">
        <v>21</v>
      </c>
      <c r="U2501" t="s">
        <v>57</v>
      </c>
      <c r="V2501">
        <v>21320</v>
      </c>
      <c r="W2501">
        <v>68.67</v>
      </c>
      <c r="X2501">
        <v>8.14</v>
      </c>
      <c r="Y2501">
        <v>0</v>
      </c>
      <c r="Z2501">
        <v>-52.26</v>
      </c>
      <c r="AA2501">
        <v>24.56</v>
      </c>
      <c r="AB2501">
        <v>5</v>
      </c>
      <c r="AC2501">
        <v>62.48</v>
      </c>
      <c r="AD2501">
        <v>62.48</v>
      </c>
      <c r="AE2501" t="s">
        <v>10166</v>
      </c>
      <c r="AF2501" t="s">
        <v>7661</v>
      </c>
      <c r="AG2501" t="s">
        <v>7661</v>
      </c>
      <c r="AH2501" t="s">
        <v>7662</v>
      </c>
      <c r="AI2501" t="s">
        <v>7663</v>
      </c>
      <c r="AJ2501">
        <v>19</v>
      </c>
      <c r="AK2501" t="s">
        <v>57</v>
      </c>
      <c r="AL2501">
        <v>19120</v>
      </c>
      <c r="AM2501" t="s">
        <v>55</v>
      </c>
      <c r="AN2501" t="s">
        <v>55</v>
      </c>
      <c r="AO2501" t="s">
        <v>55</v>
      </c>
      <c r="AS2501" t="s">
        <v>343</v>
      </c>
      <c r="AT2501">
        <v>0</v>
      </c>
      <c r="AU2501">
        <v>0</v>
      </c>
      <c r="AV2501">
        <v>0</v>
      </c>
      <c r="BB2501">
        <v>0</v>
      </c>
      <c r="BC2501">
        <v>0</v>
      </c>
      <c r="BD2501" t="s">
        <v>60</v>
      </c>
      <c r="BE2501" s="5" t="s">
        <v>5226</v>
      </c>
      <c r="BF2501">
        <v>634353938</v>
      </c>
      <c r="BH2501" t="s">
        <v>323</v>
      </c>
      <c r="BI2501" t="s">
        <v>320</v>
      </c>
      <c r="BJ2501">
        <v>0.61597222222222225</v>
      </c>
      <c r="BK2501">
        <v>59.2</v>
      </c>
      <c r="BL2501">
        <v>7.02</v>
      </c>
      <c r="BM2501">
        <v>0</v>
      </c>
      <c r="BN2501">
        <v>-45.05</v>
      </c>
      <c r="BO2501">
        <v>21.17</v>
      </c>
      <c r="BP2501" t="s">
        <v>60</v>
      </c>
      <c r="BQ2501">
        <v>1.1600389769999999</v>
      </c>
      <c r="BR2501" t="s">
        <v>61</v>
      </c>
    </row>
    <row r="2502" spans="1:70" x14ac:dyDescent="0.2">
      <c r="A2502" s="19">
        <f t="shared" si="90"/>
        <v>10.129999999999995</v>
      </c>
      <c r="B2502" s="20">
        <v>3752</v>
      </c>
      <c r="D2502" s="2" t="s">
        <v>1381</v>
      </c>
      <c r="E2502" s="2" t="str">
        <f t="shared" si="91"/>
        <v>ST</v>
      </c>
      <c r="F2502">
        <v>200720433</v>
      </c>
      <c r="G2502">
        <v>202606</v>
      </c>
      <c r="H2502" t="s">
        <v>52</v>
      </c>
      <c r="I2502" t="s">
        <v>321</v>
      </c>
      <c r="J2502" t="s">
        <v>322</v>
      </c>
      <c r="K2502" t="s">
        <v>54</v>
      </c>
      <c r="L2502" s="5" t="s">
        <v>3826</v>
      </c>
      <c r="M2502" s="5" t="s">
        <v>5222</v>
      </c>
      <c r="N2502" s="21">
        <v>873198993505</v>
      </c>
      <c r="P2502" t="s">
        <v>326</v>
      </c>
      <c r="Q2502" t="s">
        <v>326</v>
      </c>
      <c r="R2502" t="s">
        <v>56</v>
      </c>
      <c r="S2502" t="s">
        <v>327</v>
      </c>
      <c r="T2502">
        <v>21</v>
      </c>
      <c r="U2502" t="s">
        <v>57</v>
      </c>
      <c r="V2502">
        <v>21320</v>
      </c>
      <c r="W2502">
        <v>49.19</v>
      </c>
      <c r="X2502">
        <v>5.83</v>
      </c>
      <c r="Y2502">
        <v>0</v>
      </c>
      <c r="Z2502">
        <v>-37.43</v>
      </c>
      <c r="AA2502">
        <v>17.59</v>
      </c>
      <c r="AB2502">
        <v>2</v>
      </c>
      <c r="AC2502">
        <v>36.520000000000003</v>
      </c>
      <c r="AD2502">
        <v>36.520000000000003</v>
      </c>
      <c r="AE2502" t="s">
        <v>10167</v>
      </c>
      <c r="AF2502" t="s">
        <v>7664</v>
      </c>
      <c r="AG2502" t="s">
        <v>7664</v>
      </c>
      <c r="AH2502" t="s">
        <v>7665</v>
      </c>
      <c r="AI2502" t="s">
        <v>669</v>
      </c>
      <c r="AJ2502">
        <v>84</v>
      </c>
      <c r="AK2502" t="s">
        <v>57</v>
      </c>
      <c r="AL2502">
        <v>84140</v>
      </c>
      <c r="AM2502" t="s">
        <v>55</v>
      </c>
      <c r="AN2502" t="s">
        <v>55</v>
      </c>
      <c r="AO2502" t="s">
        <v>55</v>
      </c>
      <c r="AS2502" t="s">
        <v>343</v>
      </c>
      <c r="AT2502">
        <v>30</v>
      </c>
      <c r="AU2502">
        <v>31</v>
      </c>
      <c r="AV2502">
        <v>40</v>
      </c>
      <c r="BB2502">
        <v>0</v>
      </c>
      <c r="BC2502">
        <v>0</v>
      </c>
      <c r="BD2502" t="s">
        <v>60</v>
      </c>
      <c r="BE2502" s="5" t="s">
        <v>5226</v>
      </c>
      <c r="BF2502">
        <v>634353938</v>
      </c>
      <c r="BH2502" t="s">
        <v>323</v>
      </c>
      <c r="BI2502" t="s">
        <v>320</v>
      </c>
      <c r="BJ2502">
        <v>0.38958333333333334</v>
      </c>
      <c r="BK2502">
        <v>42.4</v>
      </c>
      <c r="BL2502">
        <v>5.03</v>
      </c>
      <c r="BM2502">
        <v>0</v>
      </c>
      <c r="BN2502">
        <v>-32.270000000000003</v>
      </c>
      <c r="BO2502">
        <v>15.16</v>
      </c>
      <c r="BP2502" t="s">
        <v>60</v>
      </c>
      <c r="BQ2502">
        <v>1.1600389769999999</v>
      </c>
      <c r="BR2502" t="s">
        <v>61</v>
      </c>
    </row>
    <row r="2503" spans="1:70" x14ac:dyDescent="0.2">
      <c r="A2503" s="19">
        <f t="shared" si="90"/>
        <v>14.150000000000006</v>
      </c>
      <c r="B2503" s="20">
        <v>3752</v>
      </c>
      <c r="D2503" s="2" t="s">
        <v>1381</v>
      </c>
      <c r="E2503" s="2" t="str">
        <f t="shared" si="91"/>
        <v>ST</v>
      </c>
      <c r="F2503">
        <v>200720433</v>
      </c>
      <c r="G2503">
        <v>202606</v>
      </c>
      <c r="H2503" t="s">
        <v>52</v>
      </c>
      <c r="I2503" t="s">
        <v>321</v>
      </c>
      <c r="J2503" t="s">
        <v>322</v>
      </c>
      <c r="K2503" t="s">
        <v>54</v>
      </c>
      <c r="L2503" s="5">
        <v>46301</v>
      </c>
      <c r="M2503" s="5" t="s">
        <v>2497</v>
      </c>
      <c r="N2503" s="21">
        <v>872886936048</v>
      </c>
      <c r="P2503" t="s">
        <v>326</v>
      </c>
      <c r="Q2503" t="s">
        <v>326</v>
      </c>
      <c r="R2503" t="s">
        <v>56</v>
      </c>
      <c r="S2503" t="s">
        <v>327</v>
      </c>
      <c r="T2503">
        <v>21</v>
      </c>
      <c r="U2503" t="s">
        <v>57</v>
      </c>
      <c r="V2503">
        <v>21320</v>
      </c>
      <c r="W2503">
        <v>68.27</v>
      </c>
      <c r="X2503">
        <v>8.1</v>
      </c>
      <c r="Y2503">
        <v>0</v>
      </c>
      <c r="Z2503">
        <v>-51.95</v>
      </c>
      <c r="AA2503">
        <v>24.41</v>
      </c>
      <c r="AB2503">
        <v>4</v>
      </c>
      <c r="AC2503">
        <v>63.8</v>
      </c>
      <c r="AD2503">
        <v>63.8</v>
      </c>
      <c r="AE2503" t="s">
        <v>1486</v>
      </c>
      <c r="AF2503" t="s">
        <v>648</v>
      </c>
      <c r="AG2503" t="s">
        <v>648</v>
      </c>
      <c r="AH2503" t="s">
        <v>649</v>
      </c>
      <c r="AI2503" t="s">
        <v>650</v>
      </c>
      <c r="AJ2503">
        <v>32</v>
      </c>
      <c r="AK2503" t="s">
        <v>57</v>
      </c>
      <c r="AL2503">
        <v>32600</v>
      </c>
      <c r="AM2503" t="s">
        <v>55</v>
      </c>
      <c r="AN2503" t="s">
        <v>55</v>
      </c>
      <c r="AO2503" t="s">
        <v>55</v>
      </c>
      <c r="AS2503" t="s">
        <v>343</v>
      </c>
      <c r="AT2503">
        <v>0</v>
      </c>
      <c r="AU2503">
        <v>0</v>
      </c>
      <c r="AV2503">
        <v>0</v>
      </c>
      <c r="BB2503">
        <v>0</v>
      </c>
      <c r="BC2503">
        <v>0</v>
      </c>
      <c r="BD2503" t="s">
        <v>60</v>
      </c>
      <c r="BE2503" s="5" t="s">
        <v>3831</v>
      </c>
      <c r="BF2503">
        <v>634343823</v>
      </c>
      <c r="BH2503" t="s">
        <v>323</v>
      </c>
      <c r="BI2503" t="s">
        <v>320</v>
      </c>
      <c r="BJ2503">
        <v>0.44444444444444442</v>
      </c>
      <c r="BK2503">
        <v>59.2</v>
      </c>
      <c r="BL2503">
        <v>7.02</v>
      </c>
      <c r="BM2503">
        <v>0</v>
      </c>
      <c r="BN2503">
        <v>-45.05</v>
      </c>
      <c r="BO2503">
        <v>21.17</v>
      </c>
      <c r="BP2503" t="s">
        <v>60</v>
      </c>
      <c r="BQ2503">
        <v>1.153163127</v>
      </c>
      <c r="BR2503" t="s">
        <v>61</v>
      </c>
    </row>
    <row r="2504" spans="1:70" x14ac:dyDescent="0.2">
      <c r="A2504" s="19">
        <f t="shared" si="90"/>
        <v>5.4499999999999993</v>
      </c>
      <c r="B2504" s="20">
        <v>3752</v>
      </c>
      <c r="D2504" s="2" t="s">
        <v>1381</v>
      </c>
      <c r="E2504" s="2" t="str">
        <f t="shared" si="91"/>
        <v>ST</v>
      </c>
      <c r="F2504">
        <v>200720433</v>
      </c>
      <c r="G2504">
        <v>202606</v>
      </c>
      <c r="H2504" t="s">
        <v>52</v>
      </c>
      <c r="I2504" t="s">
        <v>321</v>
      </c>
      <c r="J2504" t="s">
        <v>322</v>
      </c>
      <c r="K2504" t="s">
        <v>54</v>
      </c>
      <c r="L2504" s="5" t="s">
        <v>5222</v>
      </c>
      <c r="M2504" s="5" t="s">
        <v>3831</v>
      </c>
      <c r="N2504" s="21">
        <v>873253764783</v>
      </c>
      <c r="P2504" t="s">
        <v>326</v>
      </c>
      <c r="Q2504" t="s">
        <v>326</v>
      </c>
      <c r="R2504" t="s">
        <v>56</v>
      </c>
      <c r="S2504" t="s">
        <v>327</v>
      </c>
      <c r="T2504">
        <v>21</v>
      </c>
      <c r="U2504" t="s">
        <v>57</v>
      </c>
      <c r="V2504">
        <v>21320</v>
      </c>
      <c r="W2504">
        <v>26.4</v>
      </c>
      <c r="X2504">
        <v>3.13</v>
      </c>
      <c r="Y2504">
        <v>0</v>
      </c>
      <c r="Z2504">
        <v>-20.09</v>
      </c>
      <c r="AA2504">
        <v>9.44</v>
      </c>
      <c r="AB2504">
        <v>1</v>
      </c>
      <c r="AC2504">
        <v>6.6</v>
      </c>
      <c r="AD2504">
        <v>6.6</v>
      </c>
      <c r="AE2504" t="s">
        <v>9189</v>
      </c>
      <c r="AF2504" t="s">
        <v>1754</v>
      </c>
      <c r="AG2504" t="s">
        <v>1754</v>
      </c>
      <c r="AH2504" t="s">
        <v>1755</v>
      </c>
      <c r="AI2504" t="s">
        <v>1403</v>
      </c>
      <c r="AJ2504">
        <v>37</v>
      </c>
      <c r="AK2504" t="s">
        <v>57</v>
      </c>
      <c r="AL2504">
        <v>37230</v>
      </c>
      <c r="AM2504" t="s">
        <v>55</v>
      </c>
      <c r="AN2504" t="s">
        <v>55</v>
      </c>
      <c r="AO2504" t="s">
        <v>55</v>
      </c>
      <c r="AS2504" t="s">
        <v>343</v>
      </c>
      <c r="AT2504">
        <v>20</v>
      </c>
      <c r="AU2504">
        <v>20</v>
      </c>
      <c r="AV2504">
        <v>30</v>
      </c>
      <c r="BB2504">
        <v>0</v>
      </c>
      <c r="BC2504">
        <v>0</v>
      </c>
      <c r="BD2504" t="s">
        <v>60</v>
      </c>
      <c r="BE2504" s="5" t="s">
        <v>5226</v>
      </c>
      <c r="BF2504">
        <v>634353938</v>
      </c>
      <c r="BH2504" t="s">
        <v>323</v>
      </c>
      <c r="BI2504" t="s">
        <v>320</v>
      </c>
      <c r="BJ2504">
        <v>0.41458333333333336</v>
      </c>
      <c r="BK2504">
        <v>22.8</v>
      </c>
      <c r="BL2504">
        <v>2.7</v>
      </c>
      <c r="BM2504">
        <v>0</v>
      </c>
      <c r="BN2504">
        <v>-17.350000000000001</v>
      </c>
      <c r="BO2504">
        <v>8.15</v>
      </c>
      <c r="BP2504" t="s">
        <v>60</v>
      </c>
      <c r="BQ2504">
        <v>1.15806418</v>
      </c>
      <c r="BR2504" t="s">
        <v>61</v>
      </c>
    </row>
    <row r="2505" spans="1:70" x14ac:dyDescent="0.2">
      <c r="A2505" s="19">
        <f t="shared" si="90"/>
        <v>13.809999999999995</v>
      </c>
      <c r="B2505" s="20">
        <v>3752</v>
      </c>
      <c r="D2505" s="2" t="s">
        <v>1381</v>
      </c>
      <c r="E2505" s="2" t="str">
        <f t="shared" si="91"/>
        <v>ST</v>
      </c>
      <c r="F2505">
        <v>200720433</v>
      </c>
      <c r="G2505">
        <v>202606</v>
      </c>
      <c r="H2505" t="s">
        <v>52</v>
      </c>
      <c r="I2505" t="s">
        <v>321</v>
      </c>
      <c r="J2505" t="s">
        <v>322</v>
      </c>
      <c r="K2505" t="s">
        <v>54</v>
      </c>
      <c r="L2505" s="5" t="s">
        <v>5681</v>
      </c>
      <c r="M2505" s="5" t="s">
        <v>5682</v>
      </c>
      <c r="N2505" s="21">
        <v>873489650920</v>
      </c>
      <c r="P2505" t="s">
        <v>326</v>
      </c>
      <c r="Q2505" t="s">
        <v>326</v>
      </c>
      <c r="R2505" t="s">
        <v>56</v>
      </c>
      <c r="S2505" t="s">
        <v>327</v>
      </c>
      <c r="T2505">
        <v>21</v>
      </c>
      <c r="U2505" t="s">
        <v>57</v>
      </c>
      <c r="V2505">
        <v>21320</v>
      </c>
      <c r="W2505">
        <v>66.16</v>
      </c>
      <c r="X2505">
        <v>7.83</v>
      </c>
      <c r="Y2505">
        <v>0</v>
      </c>
      <c r="Z2505">
        <v>-50.35</v>
      </c>
      <c r="AA2505">
        <v>23.64</v>
      </c>
      <c r="AB2505">
        <v>6</v>
      </c>
      <c r="AC2505">
        <v>59.84</v>
      </c>
      <c r="AD2505">
        <v>59.84</v>
      </c>
      <c r="AE2505" t="s">
        <v>1457</v>
      </c>
      <c r="AF2505" t="s">
        <v>770</v>
      </c>
      <c r="AG2505" t="s">
        <v>770</v>
      </c>
      <c r="AH2505" t="s">
        <v>771</v>
      </c>
      <c r="AI2505" t="s">
        <v>772</v>
      </c>
      <c r="AJ2505">
        <v>17</v>
      </c>
      <c r="AK2505" t="s">
        <v>57</v>
      </c>
      <c r="AL2505">
        <v>17740</v>
      </c>
      <c r="AM2505" t="s">
        <v>55</v>
      </c>
      <c r="AN2505" t="s">
        <v>55</v>
      </c>
      <c r="AO2505" t="s">
        <v>55</v>
      </c>
      <c r="AS2505" t="s">
        <v>343</v>
      </c>
      <c r="AT2505">
        <v>0</v>
      </c>
      <c r="AU2505">
        <v>0</v>
      </c>
      <c r="AV2505">
        <v>0</v>
      </c>
      <c r="BB2505">
        <v>0</v>
      </c>
      <c r="BC2505">
        <v>0</v>
      </c>
      <c r="BD2505" t="s">
        <v>60</v>
      </c>
      <c r="BE2505" s="5" t="s">
        <v>5226</v>
      </c>
      <c r="BF2505">
        <v>634353938</v>
      </c>
      <c r="BH2505" t="s">
        <v>323</v>
      </c>
      <c r="BI2505" t="s">
        <v>320</v>
      </c>
      <c r="BJ2505">
        <v>0.47847222222222224</v>
      </c>
      <c r="BK2505">
        <v>57.8</v>
      </c>
      <c r="BL2505">
        <v>6.84</v>
      </c>
      <c r="BM2505">
        <v>0</v>
      </c>
      <c r="BN2505">
        <v>-43.99</v>
      </c>
      <c r="BO2505">
        <v>20.65</v>
      </c>
      <c r="BP2505" t="s">
        <v>60</v>
      </c>
      <c r="BQ2505">
        <v>1.1446231330000001</v>
      </c>
      <c r="BR2505" t="s">
        <v>61</v>
      </c>
    </row>
    <row r="2506" spans="1:70" x14ac:dyDescent="0.2">
      <c r="A2506" s="19">
        <f t="shared" si="90"/>
        <v>9.4600000000000009</v>
      </c>
      <c r="B2506" s="20">
        <v>3752</v>
      </c>
      <c r="D2506" s="2" t="s">
        <v>1381</v>
      </c>
      <c r="E2506" s="2" t="str">
        <f t="shared" si="91"/>
        <v>ST</v>
      </c>
      <c r="F2506">
        <v>200720433</v>
      </c>
      <c r="G2506">
        <v>202606</v>
      </c>
      <c r="H2506" t="s">
        <v>52</v>
      </c>
      <c r="I2506" t="s">
        <v>321</v>
      </c>
      <c r="J2506" t="s">
        <v>322</v>
      </c>
      <c r="K2506" t="s">
        <v>54</v>
      </c>
      <c r="L2506" s="5" t="s">
        <v>5697</v>
      </c>
      <c r="M2506" s="5" t="s">
        <v>5681</v>
      </c>
      <c r="N2506" s="21">
        <v>873424510880</v>
      </c>
      <c r="P2506" t="s">
        <v>326</v>
      </c>
      <c r="Q2506" t="s">
        <v>326</v>
      </c>
      <c r="R2506" t="s">
        <v>56</v>
      </c>
      <c r="S2506" t="s">
        <v>327</v>
      </c>
      <c r="T2506">
        <v>21</v>
      </c>
      <c r="U2506" t="s">
        <v>57</v>
      </c>
      <c r="V2506">
        <v>21320</v>
      </c>
      <c r="W2506">
        <v>45.44</v>
      </c>
      <c r="X2506">
        <v>5.38</v>
      </c>
      <c r="Y2506">
        <v>0</v>
      </c>
      <c r="Z2506">
        <v>-34.58</v>
      </c>
      <c r="AA2506">
        <v>16.239999999999998</v>
      </c>
      <c r="AB2506">
        <v>2</v>
      </c>
      <c r="AC2506">
        <v>32.119999999999997</v>
      </c>
      <c r="AD2506">
        <v>32.119999999999997</v>
      </c>
      <c r="AE2506" t="s">
        <v>10168</v>
      </c>
      <c r="AF2506" t="s">
        <v>7666</v>
      </c>
      <c r="AG2506" t="s">
        <v>7666</v>
      </c>
      <c r="AH2506" t="s">
        <v>7667</v>
      </c>
      <c r="AI2506" t="s">
        <v>436</v>
      </c>
      <c r="AJ2506">
        <v>31</v>
      </c>
      <c r="AK2506" t="s">
        <v>57</v>
      </c>
      <c r="AL2506">
        <v>31300</v>
      </c>
      <c r="AM2506" t="s">
        <v>55</v>
      </c>
      <c r="AN2506" t="s">
        <v>55</v>
      </c>
      <c r="AO2506" t="s">
        <v>55</v>
      </c>
      <c r="AS2506" t="s">
        <v>343</v>
      </c>
      <c r="AT2506">
        <v>30</v>
      </c>
      <c r="AU2506">
        <v>40</v>
      </c>
      <c r="AV2506">
        <v>31</v>
      </c>
      <c r="BB2506">
        <v>0</v>
      </c>
      <c r="BC2506">
        <v>0</v>
      </c>
      <c r="BD2506" t="s">
        <v>60</v>
      </c>
      <c r="BE2506" s="5" t="s">
        <v>5226</v>
      </c>
      <c r="BF2506">
        <v>634353938</v>
      </c>
      <c r="BH2506" t="s">
        <v>323</v>
      </c>
      <c r="BI2506" t="s">
        <v>320</v>
      </c>
      <c r="BJ2506">
        <v>0.47013888888888888</v>
      </c>
      <c r="BK2506">
        <v>39.6</v>
      </c>
      <c r="BL2506">
        <v>4.6900000000000004</v>
      </c>
      <c r="BM2506">
        <v>0</v>
      </c>
      <c r="BN2506">
        <v>-30.14</v>
      </c>
      <c r="BO2506">
        <v>14.15</v>
      </c>
      <c r="BP2506" t="s">
        <v>60</v>
      </c>
      <c r="BQ2506">
        <v>1.1474074329999999</v>
      </c>
      <c r="BR2506" t="s">
        <v>61</v>
      </c>
    </row>
    <row r="2507" spans="1:70" x14ac:dyDescent="0.2">
      <c r="A2507" s="19">
        <f t="shared" ref="A2507:A2570" si="92">BK2507+BN2507</f>
        <v>10.129999999999995</v>
      </c>
      <c r="B2507" s="20">
        <v>3752</v>
      </c>
      <c r="D2507" s="2" t="s">
        <v>1381</v>
      </c>
      <c r="E2507" s="2" t="str">
        <f t="shared" si="91"/>
        <v>ST</v>
      </c>
      <c r="F2507">
        <v>200720433</v>
      </c>
      <c r="G2507">
        <v>202606</v>
      </c>
      <c r="H2507" t="s">
        <v>52</v>
      </c>
      <c r="I2507" t="s">
        <v>321</v>
      </c>
      <c r="J2507" t="s">
        <v>322</v>
      </c>
      <c r="K2507" t="s">
        <v>54</v>
      </c>
      <c r="L2507" s="5" t="s">
        <v>5681</v>
      </c>
      <c r="M2507" s="5" t="s">
        <v>5682</v>
      </c>
      <c r="N2507" s="21">
        <v>873484931141</v>
      </c>
      <c r="P2507" t="s">
        <v>326</v>
      </c>
      <c r="Q2507" t="s">
        <v>326</v>
      </c>
      <c r="R2507" t="s">
        <v>56</v>
      </c>
      <c r="S2507" t="s">
        <v>327</v>
      </c>
      <c r="T2507">
        <v>21</v>
      </c>
      <c r="U2507" t="s">
        <v>57</v>
      </c>
      <c r="V2507">
        <v>21320</v>
      </c>
      <c r="W2507">
        <v>48.53</v>
      </c>
      <c r="X2507">
        <v>5.76</v>
      </c>
      <c r="Y2507">
        <v>0</v>
      </c>
      <c r="Z2507">
        <v>-36.94</v>
      </c>
      <c r="AA2507">
        <v>17.350000000000001</v>
      </c>
      <c r="AB2507">
        <v>2</v>
      </c>
      <c r="AC2507">
        <v>36.96</v>
      </c>
      <c r="AD2507">
        <v>36.96</v>
      </c>
      <c r="AE2507" t="s">
        <v>10169</v>
      </c>
      <c r="AF2507" t="s">
        <v>7668</v>
      </c>
      <c r="AG2507" t="s">
        <v>7668</v>
      </c>
      <c r="AH2507" t="s">
        <v>7669</v>
      </c>
      <c r="AI2507" t="s">
        <v>4813</v>
      </c>
      <c r="AJ2507">
        <v>60</v>
      </c>
      <c r="AK2507" t="s">
        <v>57</v>
      </c>
      <c r="AL2507">
        <v>60270</v>
      </c>
      <c r="AM2507" t="s">
        <v>55</v>
      </c>
      <c r="AN2507" t="s">
        <v>55</v>
      </c>
      <c r="AO2507" t="s">
        <v>55</v>
      </c>
      <c r="AS2507" t="s">
        <v>343</v>
      </c>
      <c r="AT2507">
        <v>27</v>
      </c>
      <c r="AU2507">
        <v>31</v>
      </c>
      <c r="AV2507">
        <v>41</v>
      </c>
      <c r="BB2507">
        <v>0</v>
      </c>
      <c r="BC2507">
        <v>0</v>
      </c>
      <c r="BD2507" t="s">
        <v>60</v>
      </c>
      <c r="BE2507" s="5" t="s">
        <v>5226</v>
      </c>
      <c r="BF2507">
        <v>634353938</v>
      </c>
      <c r="BH2507" t="s">
        <v>323</v>
      </c>
      <c r="BI2507" t="s">
        <v>320</v>
      </c>
      <c r="BJ2507">
        <v>0.39097222222222222</v>
      </c>
      <c r="BK2507">
        <v>42.4</v>
      </c>
      <c r="BL2507">
        <v>5.03</v>
      </c>
      <c r="BM2507">
        <v>0</v>
      </c>
      <c r="BN2507">
        <v>-32.270000000000003</v>
      </c>
      <c r="BO2507">
        <v>15.16</v>
      </c>
      <c r="BP2507" t="s">
        <v>60</v>
      </c>
      <c r="BQ2507">
        <v>1.1446231330000001</v>
      </c>
      <c r="BR2507" t="s">
        <v>61</v>
      </c>
    </row>
    <row r="2508" spans="1:70" x14ac:dyDescent="0.2">
      <c r="A2508" s="19">
        <f t="shared" si="92"/>
        <v>10.129999999999995</v>
      </c>
      <c r="B2508" s="20">
        <v>3752</v>
      </c>
      <c r="D2508" s="2" t="s">
        <v>1381</v>
      </c>
      <c r="E2508" s="2" t="str">
        <f t="shared" si="91"/>
        <v>ST</v>
      </c>
      <c r="F2508">
        <v>200720433</v>
      </c>
      <c r="G2508">
        <v>202606</v>
      </c>
      <c r="H2508" t="s">
        <v>52</v>
      </c>
      <c r="I2508" t="s">
        <v>321</v>
      </c>
      <c r="J2508" t="s">
        <v>322</v>
      </c>
      <c r="K2508" t="s">
        <v>54</v>
      </c>
      <c r="L2508" s="5" t="s">
        <v>5697</v>
      </c>
      <c r="M2508" s="5" t="s">
        <v>5681</v>
      </c>
      <c r="N2508" s="21">
        <v>873423210749</v>
      </c>
      <c r="P2508" t="s">
        <v>326</v>
      </c>
      <c r="Q2508" t="s">
        <v>326</v>
      </c>
      <c r="R2508" t="s">
        <v>56</v>
      </c>
      <c r="S2508" t="s">
        <v>327</v>
      </c>
      <c r="T2508">
        <v>21</v>
      </c>
      <c r="U2508" t="s">
        <v>57</v>
      </c>
      <c r="V2508">
        <v>21320</v>
      </c>
      <c r="W2508">
        <v>48.65</v>
      </c>
      <c r="X2508">
        <v>5.77</v>
      </c>
      <c r="Y2508">
        <v>0</v>
      </c>
      <c r="Z2508">
        <v>-37.03</v>
      </c>
      <c r="AA2508">
        <v>17.39</v>
      </c>
      <c r="AB2508">
        <v>2</v>
      </c>
      <c r="AC2508">
        <v>36.520000000000003</v>
      </c>
      <c r="AD2508">
        <v>36.520000000000003</v>
      </c>
      <c r="AE2508" t="s">
        <v>1560</v>
      </c>
      <c r="AF2508" t="s">
        <v>7670</v>
      </c>
      <c r="AG2508" t="s">
        <v>7670</v>
      </c>
      <c r="AH2508" t="s">
        <v>7671</v>
      </c>
      <c r="AI2508" t="s">
        <v>7672</v>
      </c>
      <c r="AJ2508">
        <v>67</v>
      </c>
      <c r="AK2508" t="s">
        <v>57</v>
      </c>
      <c r="AL2508">
        <v>67160</v>
      </c>
      <c r="AM2508" t="s">
        <v>55</v>
      </c>
      <c r="AN2508" t="s">
        <v>55</v>
      </c>
      <c r="AO2508" t="s">
        <v>55</v>
      </c>
      <c r="AS2508" t="s">
        <v>343</v>
      </c>
      <c r="AT2508">
        <v>30</v>
      </c>
      <c r="AU2508">
        <v>40</v>
      </c>
      <c r="AV2508">
        <v>31</v>
      </c>
      <c r="BB2508">
        <v>0</v>
      </c>
      <c r="BC2508">
        <v>0</v>
      </c>
      <c r="BD2508" t="s">
        <v>60</v>
      </c>
      <c r="BE2508" s="5" t="s">
        <v>5226</v>
      </c>
      <c r="BF2508">
        <v>634353938</v>
      </c>
      <c r="BH2508" t="s">
        <v>323</v>
      </c>
      <c r="BI2508" t="s">
        <v>320</v>
      </c>
      <c r="BJ2508">
        <v>0.40625</v>
      </c>
      <c r="BK2508">
        <v>42.4</v>
      </c>
      <c r="BL2508">
        <v>5.03</v>
      </c>
      <c r="BM2508">
        <v>0</v>
      </c>
      <c r="BN2508">
        <v>-32.270000000000003</v>
      </c>
      <c r="BO2508">
        <v>15.16</v>
      </c>
      <c r="BP2508" t="s">
        <v>60</v>
      </c>
      <c r="BQ2508">
        <v>1.1474074329999999</v>
      </c>
      <c r="BR2508" t="s">
        <v>61</v>
      </c>
    </row>
    <row r="2509" spans="1:70" x14ac:dyDescent="0.2">
      <c r="A2509" s="19">
        <f t="shared" si="92"/>
        <v>9.1300000000000026</v>
      </c>
      <c r="B2509" s="20">
        <v>3752</v>
      </c>
      <c r="D2509" s="2" t="s">
        <v>1381</v>
      </c>
      <c r="E2509" s="2" t="str">
        <f t="shared" si="91"/>
        <v>ST</v>
      </c>
      <c r="F2509">
        <v>200720433</v>
      </c>
      <c r="G2509">
        <v>202606</v>
      </c>
      <c r="H2509" t="s">
        <v>52</v>
      </c>
      <c r="I2509" t="s">
        <v>321</v>
      </c>
      <c r="J2509" t="s">
        <v>322</v>
      </c>
      <c r="K2509" t="s">
        <v>54</v>
      </c>
      <c r="L2509" s="5" t="s">
        <v>5697</v>
      </c>
      <c r="M2509" s="5" t="s">
        <v>5681</v>
      </c>
      <c r="N2509" s="21">
        <v>873426365622</v>
      </c>
      <c r="P2509" t="s">
        <v>326</v>
      </c>
      <c r="Q2509" t="s">
        <v>326</v>
      </c>
      <c r="R2509" t="s">
        <v>56</v>
      </c>
      <c r="S2509" t="s">
        <v>327</v>
      </c>
      <c r="T2509">
        <v>21</v>
      </c>
      <c r="U2509" t="s">
        <v>57</v>
      </c>
      <c r="V2509">
        <v>21320</v>
      </c>
      <c r="W2509">
        <v>43.83</v>
      </c>
      <c r="X2509">
        <v>5.2</v>
      </c>
      <c r="Y2509">
        <v>0</v>
      </c>
      <c r="Z2509">
        <v>-33.36</v>
      </c>
      <c r="AA2509">
        <v>15.67</v>
      </c>
      <c r="AB2509">
        <v>2</v>
      </c>
      <c r="AC2509">
        <v>30.8</v>
      </c>
      <c r="AD2509">
        <v>30.8</v>
      </c>
      <c r="AE2509" t="s">
        <v>1489</v>
      </c>
      <c r="AF2509" t="s">
        <v>7673</v>
      </c>
      <c r="AG2509" t="s">
        <v>7673</v>
      </c>
      <c r="AH2509" t="s">
        <v>7674</v>
      </c>
      <c r="AI2509" t="s">
        <v>328</v>
      </c>
      <c r="AJ2509">
        <v>64</v>
      </c>
      <c r="AK2509" t="s">
        <v>57</v>
      </c>
      <c r="AL2509">
        <v>64200</v>
      </c>
      <c r="AM2509" t="s">
        <v>55</v>
      </c>
      <c r="AN2509" t="s">
        <v>55</v>
      </c>
      <c r="AO2509" t="s">
        <v>55</v>
      </c>
      <c r="AS2509" t="s">
        <v>343</v>
      </c>
      <c r="AT2509">
        <v>0</v>
      </c>
      <c r="AU2509">
        <v>0</v>
      </c>
      <c r="AV2509">
        <v>0</v>
      </c>
      <c r="BB2509">
        <v>0</v>
      </c>
      <c r="BC2509">
        <v>0</v>
      </c>
      <c r="BD2509" t="s">
        <v>60</v>
      </c>
      <c r="BE2509" s="5" t="s">
        <v>5226</v>
      </c>
      <c r="BF2509">
        <v>634353938</v>
      </c>
      <c r="BH2509" t="s">
        <v>323</v>
      </c>
      <c r="BI2509" t="s">
        <v>320</v>
      </c>
      <c r="BJ2509">
        <v>0.43055555555555558</v>
      </c>
      <c r="BK2509">
        <v>38.200000000000003</v>
      </c>
      <c r="BL2509">
        <v>4.53</v>
      </c>
      <c r="BM2509">
        <v>0</v>
      </c>
      <c r="BN2509">
        <v>-29.07</v>
      </c>
      <c r="BO2509">
        <v>13.66</v>
      </c>
      <c r="BP2509" t="s">
        <v>60</v>
      </c>
      <c r="BQ2509">
        <v>1.1474074329999999</v>
      </c>
      <c r="BR2509" t="s">
        <v>61</v>
      </c>
    </row>
    <row r="2510" spans="1:70" x14ac:dyDescent="0.2">
      <c r="A2510" s="19">
        <f t="shared" si="92"/>
        <v>10.129999999999995</v>
      </c>
      <c r="B2510" s="20">
        <v>3752</v>
      </c>
      <c r="D2510" s="2" t="s">
        <v>1381</v>
      </c>
      <c r="E2510" s="2" t="str">
        <f t="shared" si="91"/>
        <v>ST</v>
      </c>
      <c r="F2510">
        <v>200720433</v>
      </c>
      <c r="G2510">
        <v>202606</v>
      </c>
      <c r="H2510" t="s">
        <v>52</v>
      </c>
      <c r="I2510" t="s">
        <v>321</v>
      </c>
      <c r="J2510" t="s">
        <v>322</v>
      </c>
      <c r="K2510" t="s">
        <v>54</v>
      </c>
      <c r="L2510" s="5" t="s">
        <v>5697</v>
      </c>
      <c r="M2510" s="5" t="s">
        <v>5681</v>
      </c>
      <c r="N2510" s="21">
        <v>873421466192</v>
      </c>
      <c r="P2510" t="s">
        <v>326</v>
      </c>
      <c r="Q2510" t="s">
        <v>326</v>
      </c>
      <c r="R2510" t="s">
        <v>56</v>
      </c>
      <c r="S2510" t="s">
        <v>327</v>
      </c>
      <c r="T2510">
        <v>21</v>
      </c>
      <c r="U2510" t="s">
        <v>57</v>
      </c>
      <c r="V2510">
        <v>21320</v>
      </c>
      <c r="W2510">
        <v>48.65</v>
      </c>
      <c r="X2510">
        <v>5.77</v>
      </c>
      <c r="Y2510">
        <v>0</v>
      </c>
      <c r="Z2510">
        <v>-37.03</v>
      </c>
      <c r="AA2510">
        <v>17.39</v>
      </c>
      <c r="AB2510">
        <v>2</v>
      </c>
      <c r="AC2510">
        <v>36.520000000000003</v>
      </c>
      <c r="AD2510">
        <v>36.520000000000003</v>
      </c>
      <c r="AE2510" t="s">
        <v>10170</v>
      </c>
      <c r="AF2510" t="s">
        <v>7675</v>
      </c>
      <c r="AG2510" t="s">
        <v>7675</v>
      </c>
      <c r="AH2510" t="s">
        <v>7676</v>
      </c>
      <c r="AI2510" t="s">
        <v>368</v>
      </c>
      <c r="AJ2510">
        <v>33</v>
      </c>
      <c r="AK2510" t="s">
        <v>57</v>
      </c>
      <c r="AL2510">
        <v>33000</v>
      </c>
      <c r="AM2510" t="s">
        <v>55</v>
      </c>
      <c r="AN2510" t="s">
        <v>55</v>
      </c>
      <c r="AO2510" t="s">
        <v>55</v>
      </c>
      <c r="AS2510" t="s">
        <v>343</v>
      </c>
      <c r="AT2510">
        <v>30</v>
      </c>
      <c r="AU2510">
        <v>30</v>
      </c>
      <c r="AV2510">
        <v>41</v>
      </c>
      <c r="BB2510">
        <v>0</v>
      </c>
      <c r="BC2510">
        <v>0</v>
      </c>
      <c r="BD2510" t="s">
        <v>60</v>
      </c>
      <c r="BE2510" s="5" t="s">
        <v>5226</v>
      </c>
      <c r="BF2510">
        <v>634353938</v>
      </c>
      <c r="BH2510" t="s">
        <v>323</v>
      </c>
      <c r="BI2510" t="s">
        <v>320</v>
      </c>
      <c r="BJ2510">
        <v>0.45277777777777778</v>
      </c>
      <c r="BK2510">
        <v>42.4</v>
      </c>
      <c r="BL2510">
        <v>5.03</v>
      </c>
      <c r="BM2510">
        <v>0</v>
      </c>
      <c r="BN2510">
        <v>-32.270000000000003</v>
      </c>
      <c r="BO2510">
        <v>15.16</v>
      </c>
      <c r="BP2510" t="s">
        <v>60</v>
      </c>
      <c r="BQ2510">
        <v>1.1474074329999999</v>
      </c>
      <c r="BR2510" t="s">
        <v>61</v>
      </c>
    </row>
    <row r="2511" spans="1:70" x14ac:dyDescent="0.2">
      <c r="A2511" s="19">
        <f t="shared" si="92"/>
        <v>14.150000000000006</v>
      </c>
      <c r="B2511" s="20">
        <v>3752</v>
      </c>
      <c r="D2511" s="2" t="s">
        <v>1381</v>
      </c>
      <c r="E2511" s="2" t="str">
        <f t="shared" si="91"/>
        <v>ST</v>
      </c>
      <c r="F2511">
        <v>200720433</v>
      </c>
      <c r="G2511">
        <v>202606</v>
      </c>
      <c r="H2511" t="s">
        <v>52</v>
      </c>
      <c r="I2511" t="s">
        <v>321</v>
      </c>
      <c r="J2511" t="s">
        <v>322</v>
      </c>
      <c r="K2511" t="s">
        <v>54</v>
      </c>
      <c r="L2511" s="5" t="s">
        <v>5697</v>
      </c>
      <c r="M2511" s="5" t="s">
        <v>5681</v>
      </c>
      <c r="N2511" s="21">
        <v>873424925265</v>
      </c>
      <c r="P2511" t="s">
        <v>326</v>
      </c>
      <c r="Q2511" t="s">
        <v>326</v>
      </c>
      <c r="R2511" t="s">
        <v>56</v>
      </c>
      <c r="S2511" t="s">
        <v>327</v>
      </c>
      <c r="T2511">
        <v>21</v>
      </c>
      <c r="U2511" t="s">
        <v>57</v>
      </c>
      <c r="V2511">
        <v>21320</v>
      </c>
      <c r="W2511">
        <v>67.930000000000007</v>
      </c>
      <c r="X2511">
        <v>8.0500000000000007</v>
      </c>
      <c r="Y2511">
        <v>0</v>
      </c>
      <c r="Z2511">
        <v>-51.69</v>
      </c>
      <c r="AA2511">
        <v>24.29</v>
      </c>
      <c r="AB2511">
        <v>5</v>
      </c>
      <c r="AC2511">
        <v>63.8</v>
      </c>
      <c r="AD2511">
        <v>63.8</v>
      </c>
      <c r="AE2511" t="s">
        <v>10171</v>
      </c>
      <c r="AF2511" t="s">
        <v>7677</v>
      </c>
      <c r="AG2511" t="s">
        <v>7677</v>
      </c>
      <c r="AH2511" t="s">
        <v>7678</v>
      </c>
      <c r="AI2511" t="s">
        <v>7679</v>
      </c>
      <c r="AJ2511">
        <v>68</v>
      </c>
      <c r="AK2511" t="s">
        <v>57</v>
      </c>
      <c r="AL2511">
        <v>68220</v>
      </c>
      <c r="AM2511" t="s">
        <v>55</v>
      </c>
      <c r="AN2511" t="s">
        <v>55</v>
      </c>
      <c r="AO2511" t="s">
        <v>55</v>
      </c>
      <c r="AS2511" t="s">
        <v>343</v>
      </c>
      <c r="AT2511">
        <v>0</v>
      </c>
      <c r="AU2511">
        <v>0</v>
      </c>
      <c r="AV2511">
        <v>0</v>
      </c>
      <c r="BB2511">
        <v>0</v>
      </c>
      <c r="BC2511">
        <v>0</v>
      </c>
      <c r="BD2511" t="s">
        <v>60</v>
      </c>
      <c r="BE2511" s="5" t="s">
        <v>5226</v>
      </c>
      <c r="BF2511">
        <v>634353938</v>
      </c>
      <c r="BH2511" t="s">
        <v>323</v>
      </c>
      <c r="BI2511" t="s">
        <v>320</v>
      </c>
      <c r="BJ2511">
        <v>0.4861111111111111</v>
      </c>
      <c r="BK2511">
        <v>59.2</v>
      </c>
      <c r="BL2511">
        <v>7.02</v>
      </c>
      <c r="BM2511">
        <v>0</v>
      </c>
      <c r="BN2511">
        <v>-45.05</v>
      </c>
      <c r="BO2511">
        <v>21.17</v>
      </c>
      <c r="BP2511" t="s">
        <v>60</v>
      </c>
      <c r="BQ2511">
        <v>1.1474074329999999</v>
      </c>
      <c r="BR2511" t="s">
        <v>61</v>
      </c>
    </row>
    <row r="2512" spans="1:70" x14ac:dyDescent="0.2">
      <c r="A2512" s="19">
        <f t="shared" si="92"/>
        <v>10.129999999999995</v>
      </c>
      <c r="B2512" s="20">
        <v>3752</v>
      </c>
      <c r="D2512" s="2" t="s">
        <v>1381</v>
      </c>
      <c r="E2512" s="2" t="str">
        <f t="shared" si="91"/>
        <v>ST</v>
      </c>
      <c r="F2512">
        <v>200720433</v>
      </c>
      <c r="G2512">
        <v>202606</v>
      </c>
      <c r="H2512" t="s">
        <v>52</v>
      </c>
      <c r="I2512" t="s">
        <v>321</v>
      </c>
      <c r="J2512" t="s">
        <v>322</v>
      </c>
      <c r="K2512" t="s">
        <v>54</v>
      </c>
      <c r="L2512" s="5" t="s">
        <v>3831</v>
      </c>
      <c r="M2512" s="5" t="s">
        <v>5697</v>
      </c>
      <c r="N2512" s="21">
        <v>873291754007</v>
      </c>
      <c r="P2512" t="s">
        <v>326</v>
      </c>
      <c r="Q2512" t="s">
        <v>326</v>
      </c>
      <c r="R2512" t="s">
        <v>56</v>
      </c>
      <c r="S2512" t="s">
        <v>327</v>
      </c>
      <c r="T2512">
        <v>21</v>
      </c>
      <c r="U2512" t="s">
        <v>57</v>
      </c>
      <c r="V2512">
        <v>21320</v>
      </c>
      <c r="W2512">
        <v>48.66</v>
      </c>
      <c r="X2512">
        <v>5.77</v>
      </c>
      <c r="Y2512">
        <v>0</v>
      </c>
      <c r="Z2512">
        <v>-37.03</v>
      </c>
      <c r="AA2512">
        <v>17.399999999999999</v>
      </c>
      <c r="AB2512">
        <v>2</v>
      </c>
      <c r="AC2512">
        <v>36.299999999999997</v>
      </c>
      <c r="AD2512">
        <v>36.299999999999997</v>
      </c>
      <c r="AE2512" t="s">
        <v>10172</v>
      </c>
      <c r="AF2512" t="s">
        <v>7680</v>
      </c>
      <c r="AG2512" t="s">
        <v>7680</v>
      </c>
      <c r="AH2512" t="s">
        <v>7681</v>
      </c>
      <c r="AI2512" t="s">
        <v>7682</v>
      </c>
      <c r="AJ2512">
        <v>33</v>
      </c>
      <c r="AK2512" t="s">
        <v>57</v>
      </c>
      <c r="AL2512">
        <v>33450</v>
      </c>
      <c r="AM2512" t="s">
        <v>55</v>
      </c>
      <c r="AN2512" t="s">
        <v>55</v>
      </c>
      <c r="AO2512" t="s">
        <v>55</v>
      </c>
      <c r="AS2512" t="s">
        <v>343</v>
      </c>
      <c r="AT2512">
        <v>31</v>
      </c>
      <c r="AU2512">
        <v>31</v>
      </c>
      <c r="AV2512">
        <v>41</v>
      </c>
      <c r="BB2512">
        <v>0</v>
      </c>
      <c r="BC2512">
        <v>0</v>
      </c>
      <c r="BD2512" t="s">
        <v>60</v>
      </c>
      <c r="BE2512" s="5" t="s">
        <v>5226</v>
      </c>
      <c r="BF2512">
        <v>634353938</v>
      </c>
      <c r="BH2512" t="s">
        <v>323</v>
      </c>
      <c r="BI2512" t="s">
        <v>320</v>
      </c>
      <c r="BJ2512">
        <v>0.41736111111111113</v>
      </c>
      <c r="BK2512">
        <v>42.4</v>
      </c>
      <c r="BL2512">
        <v>5.03</v>
      </c>
      <c r="BM2512">
        <v>0</v>
      </c>
      <c r="BN2512">
        <v>-32.270000000000003</v>
      </c>
      <c r="BO2512">
        <v>15.16</v>
      </c>
      <c r="BP2512" t="s">
        <v>60</v>
      </c>
      <c r="BQ2512">
        <v>1.1475391020000001</v>
      </c>
      <c r="BR2512" t="s">
        <v>61</v>
      </c>
    </row>
    <row r="2513" spans="1:70" x14ac:dyDescent="0.2">
      <c r="A2513" s="19">
        <f t="shared" si="92"/>
        <v>9.4600000000000009</v>
      </c>
      <c r="B2513" s="20">
        <v>3752</v>
      </c>
      <c r="D2513" s="2" t="s">
        <v>1381</v>
      </c>
      <c r="E2513" s="2" t="str">
        <f t="shared" si="91"/>
        <v>ST</v>
      </c>
      <c r="F2513">
        <v>200720433</v>
      </c>
      <c r="G2513">
        <v>202606</v>
      </c>
      <c r="H2513" t="s">
        <v>52</v>
      </c>
      <c r="I2513" t="s">
        <v>321</v>
      </c>
      <c r="J2513" t="s">
        <v>322</v>
      </c>
      <c r="K2513" t="s">
        <v>54</v>
      </c>
      <c r="L2513" s="5" t="s">
        <v>5681</v>
      </c>
      <c r="M2513" s="5" t="s">
        <v>5682</v>
      </c>
      <c r="N2513" s="21">
        <v>873488446400</v>
      </c>
      <c r="P2513" t="s">
        <v>326</v>
      </c>
      <c r="Q2513" t="s">
        <v>326</v>
      </c>
      <c r="R2513" t="s">
        <v>56</v>
      </c>
      <c r="S2513" t="s">
        <v>327</v>
      </c>
      <c r="T2513">
        <v>21</v>
      </c>
      <c r="U2513" t="s">
        <v>57</v>
      </c>
      <c r="V2513">
        <v>21320</v>
      </c>
      <c r="W2513">
        <v>45.33</v>
      </c>
      <c r="X2513">
        <v>5.37</v>
      </c>
      <c r="Y2513">
        <v>0</v>
      </c>
      <c r="Z2513">
        <v>-34.5</v>
      </c>
      <c r="AA2513">
        <v>16.2</v>
      </c>
      <c r="AB2513">
        <v>2</v>
      </c>
      <c r="AC2513">
        <v>33</v>
      </c>
      <c r="AD2513">
        <v>33</v>
      </c>
      <c r="AE2513" t="s">
        <v>10173</v>
      </c>
      <c r="AF2513" t="s">
        <v>7683</v>
      </c>
      <c r="AG2513" t="s">
        <v>7683</v>
      </c>
      <c r="AH2513" t="s">
        <v>7684</v>
      </c>
      <c r="AI2513" t="s">
        <v>825</v>
      </c>
      <c r="AJ2513">
        <v>56</v>
      </c>
      <c r="AK2513" t="s">
        <v>57</v>
      </c>
      <c r="AL2513">
        <v>56000</v>
      </c>
      <c r="AM2513" t="s">
        <v>55</v>
      </c>
      <c r="AN2513" t="s">
        <v>55</v>
      </c>
      <c r="AO2513" t="s">
        <v>55</v>
      </c>
      <c r="AS2513" t="s">
        <v>343</v>
      </c>
      <c r="AT2513">
        <v>0</v>
      </c>
      <c r="AU2513">
        <v>0</v>
      </c>
      <c r="AV2513">
        <v>0</v>
      </c>
      <c r="BB2513">
        <v>0</v>
      </c>
      <c r="BC2513">
        <v>0</v>
      </c>
      <c r="BD2513" t="s">
        <v>60</v>
      </c>
      <c r="BE2513" s="5" t="s">
        <v>5226</v>
      </c>
      <c r="BF2513">
        <v>634353938</v>
      </c>
      <c r="BH2513" t="s">
        <v>323</v>
      </c>
      <c r="BI2513" t="s">
        <v>320</v>
      </c>
      <c r="BJ2513">
        <v>0.49722222222222223</v>
      </c>
      <c r="BK2513">
        <v>39.6</v>
      </c>
      <c r="BL2513">
        <v>4.6900000000000004</v>
      </c>
      <c r="BM2513">
        <v>0</v>
      </c>
      <c r="BN2513">
        <v>-30.14</v>
      </c>
      <c r="BO2513">
        <v>14.15</v>
      </c>
      <c r="BP2513" t="s">
        <v>60</v>
      </c>
      <c r="BQ2513">
        <v>1.1446231330000001</v>
      </c>
      <c r="BR2513" t="s">
        <v>61</v>
      </c>
    </row>
    <row r="2514" spans="1:70" x14ac:dyDescent="0.2">
      <c r="A2514" s="19">
        <f t="shared" si="92"/>
        <v>9.4600000000000009</v>
      </c>
      <c r="B2514" s="20">
        <v>3752</v>
      </c>
      <c r="D2514" s="2" t="s">
        <v>1381</v>
      </c>
      <c r="E2514" s="2" t="str">
        <f t="shared" si="91"/>
        <v>ST</v>
      </c>
      <c r="F2514">
        <v>200720433</v>
      </c>
      <c r="G2514">
        <v>202606</v>
      </c>
      <c r="H2514" t="s">
        <v>52</v>
      </c>
      <c r="I2514" t="s">
        <v>321</v>
      </c>
      <c r="J2514" t="s">
        <v>322</v>
      </c>
      <c r="K2514" t="s">
        <v>54</v>
      </c>
      <c r="L2514" s="5" t="s">
        <v>5681</v>
      </c>
      <c r="M2514" s="5" t="s">
        <v>5682</v>
      </c>
      <c r="N2514" s="21">
        <v>873485375346</v>
      </c>
      <c r="P2514" t="s">
        <v>326</v>
      </c>
      <c r="Q2514" t="s">
        <v>326</v>
      </c>
      <c r="R2514" t="s">
        <v>56</v>
      </c>
      <c r="S2514" t="s">
        <v>327</v>
      </c>
      <c r="T2514">
        <v>21</v>
      </c>
      <c r="U2514" t="s">
        <v>57</v>
      </c>
      <c r="V2514">
        <v>21320</v>
      </c>
      <c r="W2514">
        <v>45.33</v>
      </c>
      <c r="X2514">
        <v>5.37</v>
      </c>
      <c r="Y2514">
        <v>0</v>
      </c>
      <c r="Z2514">
        <v>-34.5</v>
      </c>
      <c r="AA2514">
        <v>16.2</v>
      </c>
      <c r="AB2514">
        <v>2</v>
      </c>
      <c r="AC2514">
        <v>33</v>
      </c>
      <c r="AD2514">
        <v>33</v>
      </c>
      <c r="AE2514" t="s">
        <v>10174</v>
      </c>
      <c r="AF2514" t="s">
        <v>7685</v>
      </c>
      <c r="AG2514" t="s">
        <v>7685</v>
      </c>
      <c r="AH2514" t="s">
        <v>7686</v>
      </c>
      <c r="AI2514" t="s">
        <v>7687</v>
      </c>
      <c r="AJ2514">
        <v>87</v>
      </c>
      <c r="AK2514" t="s">
        <v>57</v>
      </c>
      <c r="AL2514">
        <v>87700</v>
      </c>
      <c r="AM2514" t="s">
        <v>55</v>
      </c>
      <c r="AN2514" t="s">
        <v>55</v>
      </c>
      <c r="AO2514" t="s">
        <v>55</v>
      </c>
      <c r="AS2514" t="s">
        <v>343</v>
      </c>
      <c r="AT2514">
        <v>0</v>
      </c>
      <c r="AU2514">
        <v>0</v>
      </c>
      <c r="AV2514">
        <v>0</v>
      </c>
      <c r="BB2514">
        <v>0</v>
      </c>
      <c r="BC2514">
        <v>0</v>
      </c>
      <c r="BD2514" t="s">
        <v>60</v>
      </c>
      <c r="BE2514" s="5" t="s">
        <v>5226</v>
      </c>
      <c r="BF2514">
        <v>634353938</v>
      </c>
      <c r="BH2514" t="s">
        <v>323</v>
      </c>
      <c r="BI2514" t="s">
        <v>320</v>
      </c>
      <c r="BJ2514">
        <v>0.43958333333333333</v>
      </c>
      <c r="BK2514">
        <v>39.6</v>
      </c>
      <c r="BL2514">
        <v>4.6900000000000004</v>
      </c>
      <c r="BM2514">
        <v>0</v>
      </c>
      <c r="BN2514">
        <v>-30.14</v>
      </c>
      <c r="BO2514">
        <v>14.15</v>
      </c>
      <c r="BP2514" t="s">
        <v>60</v>
      </c>
      <c r="BQ2514">
        <v>1.1446231330000001</v>
      </c>
      <c r="BR2514" t="s">
        <v>61</v>
      </c>
    </row>
    <row r="2515" spans="1:70" x14ac:dyDescent="0.2">
      <c r="A2515" s="19">
        <f t="shared" si="92"/>
        <v>10.469999999999999</v>
      </c>
      <c r="B2515" s="20">
        <v>3752</v>
      </c>
      <c r="D2515" s="2" t="s">
        <v>1381</v>
      </c>
      <c r="E2515" s="2" t="str">
        <f t="shared" si="91"/>
        <v>ST</v>
      </c>
      <c r="F2515">
        <v>200720433</v>
      </c>
      <c r="G2515">
        <v>202606</v>
      </c>
      <c r="H2515" t="s">
        <v>52</v>
      </c>
      <c r="I2515" t="s">
        <v>321</v>
      </c>
      <c r="J2515" t="s">
        <v>322</v>
      </c>
      <c r="K2515" t="s">
        <v>54</v>
      </c>
      <c r="L2515" s="5" t="s">
        <v>5697</v>
      </c>
      <c r="M2515" s="5" t="s">
        <v>5681</v>
      </c>
      <c r="N2515" s="21">
        <v>873426891093</v>
      </c>
      <c r="P2515" t="s">
        <v>326</v>
      </c>
      <c r="Q2515" t="s">
        <v>326</v>
      </c>
      <c r="R2515" t="s">
        <v>56</v>
      </c>
      <c r="S2515" t="s">
        <v>327</v>
      </c>
      <c r="T2515">
        <v>21</v>
      </c>
      <c r="U2515" t="s">
        <v>57</v>
      </c>
      <c r="V2515">
        <v>21320</v>
      </c>
      <c r="W2515">
        <v>50.26</v>
      </c>
      <c r="X2515">
        <v>5.96</v>
      </c>
      <c r="Y2515">
        <v>0</v>
      </c>
      <c r="Z2515">
        <v>-38.24</v>
      </c>
      <c r="AA2515">
        <v>17.97</v>
      </c>
      <c r="AB2515">
        <v>3</v>
      </c>
      <c r="AC2515">
        <v>39.6</v>
      </c>
      <c r="AD2515">
        <v>39.6</v>
      </c>
      <c r="AE2515" t="s">
        <v>10175</v>
      </c>
      <c r="AF2515" t="s">
        <v>7688</v>
      </c>
      <c r="AG2515" t="s">
        <v>7688</v>
      </c>
      <c r="AH2515" t="s">
        <v>7689</v>
      </c>
      <c r="AI2515" t="s">
        <v>7690</v>
      </c>
      <c r="AJ2515">
        <v>66</v>
      </c>
      <c r="AK2515" t="s">
        <v>57</v>
      </c>
      <c r="AL2515">
        <v>66240</v>
      </c>
      <c r="AM2515" t="s">
        <v>55</v>
      </c>
      <c r="AN2515" t="s">
        <v>55</v>
      </c>
      <c r="AO2515" t="s">
        <v>55</v>
      </c>
      <c r="AS2515" t="s">
        <v>343</v>
      </c>
      <c r="AT2515">
        <v>0</v>
      </c>
      <c r="AU2515">
        <v>0</v>
      </c>
      <c r="AV2515">
        <v>0</v>
      </c>
      <c r="BB2515">
        <v>0</v>
      </c>
      <c r="BC2515">
        <v>0</v>
      </c>
      <c r="BD2515" t="s">
        <v>60</v>
      </c>
      <c r="BE2515" s="5" t="s">
        <v>5226</v>
      </c>
      <c r="BF2515">
        <v>634353938</v>
      </c>
      <c r="BH2515" t="s">
        <v>323</v>
      </c>
      <c r="BI2515" t="s">
        <v>320</v>
      </c>
      <c r="BJ2515">
        <v>0.58750000000000002</v>
      </c>
      <c r="BK2515">
        <v>43.8</v>
      </c>
      <c r="BL2515">
        <v>5.19</v>
      </c>
      <c r="BM2515">
        <v>0</v>
      </c>
      <c r="BN2515">
        <v>-33.33</v>
      </c>
      <c r="BO2515">
        <v>15.66</v>
      </c>
      <c r="BP2515" t="s">
        <v>60</v>
      </c>
      <c r="BQ2515">
        <v>1.1474074329999999</v>
      </c>
      <c r="BR2515" t="s">
        <v>61</v>
      </c>
    </row>
    <row r="2516" spans="1:70" x14ac:dyDescent="0.2">
      <c r="A2516" s="19">
        <f t="shared" si="92"/>
        <v>7.4600000000000009</v>
      </c>
      <c r="B2516" s="20">
        <v>3752</v>
      </c>
      <c r="D2516" s="2" t="s">
        <v>1381</v>
      </c>
      <c r="E2516" s="2" t="str">
        <f t="shared" si="91"/>
        <v>ST</v>
      </c>
      <c r="F2516">
        <v>200720433</v>
      </c>
      <c r="G2516">
        <v>202606</v>
      </c>
      <c r="H2516" t="s">
        <v>52</v>
      </c>
      <c r="I2516" t="s">
        <v>321</v>
      </c>
      <c r="J2516" t="s">
        <v>322</v>
      </c>
      <c r="K2516" t="s">
        <v>54</v>
      </c>
      <c r="L2516" s="5" t="s">
        <v>3826</v>
      </c>
      <c r="M2516" s="5" t="s">
        <v>5222</v>
      </c>
      <c r="N2516" s="21">
        <v>873197471625</v>
      </c>
      <c r="P2516" t="s">
        <v>326</v>
      </c>
      <c r="Q2516" t="s">
        <v>326</v>
      </c>
      <c r="R2516" t="s">
        <v>56</v>
      </c>
      <c r="S2516" t="s">
        <v>327</v>
      </c>
      <c r="T2516">
        <v>21</v>
      </c>
      <c r="U2516" t="s">
        <v>57</v>
      </c>
      <c r="V2516">
        <v>21320</v>
      </c>
      <c r="W2516">
        <v>36.19</v>
      </c>
      <c r="X2516">
        <v>4.29</v>
      </c>
      <c r="Y2516">
        <v>0</v>
      </c>
      <c r="Z2516">
        <v>-27.54</v>
      </c>
      <c r="AA2516">
        <v>12.95</v>
      </c>
      <c r="AB2516">
        <v>1</v>
      </c>
      <c r="AC2516">
        <v>19.8</v>
      </c>
      <c r="AD2516">
        <v>19.8</v>
      </c>
      <c r="AE2516" t="s">
        <v>2328</v>
      </c>
      <c r="AF2516" t="s">
        <v>2285</v>
      </c>
      <c r="AG2516" t="s">
        <v>2286</v>
      </c>
      <c r="AH2516" t="s">
        <v>2287</v>
      </c>
      <c r="AI2516" t="s">
        <v>2288</v>
      </c>
      <c r="AJ2516">
        <v>17</v>
      </c>
      <c r="AK2516" t="s">
        <v>57</v>
      </c>
      <c r="AL2516">
        <v>17138</v>
      </c>
      <c r="AM2516" t="s">
        <v>55</v>
      </c>
      <c r="AN2516" t="s">
        <v>55</v>
      </c>
      <c r="AO2516" t="s">
        <v>55</v>
      </c>
      <c r="AS2516" t="s">
        <v>343</v>
      </c>
      <c r="AT2516">
        <v>0</v>
      </c>
      <c r="AU2516">
        <v>0</v>
      </c>
      <c r="AV2516">
        <v>0</v>
      </c>
      <c r="BB2516">
        <v>0</v>
      </c>
      <c r="BC2516">
        <v>0</v>
      </c>
      <c r="BD2516" t="s">
        <v>60</v>
      </c>
      <c r="BE2516" s="5" t="s">
        <v>5226</v>
      </c>
      <c r="BF2516">
        <v>634353938</v>
      </c>
      <c r="BH2516" t="s">
        <v>323</v>
      </c>
      <c r="BI2516" t="s">
        <v>320</v>
      </c>
      <c r="BJ2516">
        <v>0.44305555555555554</v>
      </c>
      <c r="BK2516">
        <v>31.2</v>
      </c>
      <c r="BL2516">
        <v>3.7</v>
      </c>
      <c r="BM2516">
        <v>0</v>
      </c>
      <c r="BN2516">
        <v>-23.74</v>
      </c>
      <c r="BO2516">
        <v>11.16</v>
      </c>
      <c r="BP2516" t="s">
        <v>60</v>
      </c>
      <c r="BQ2516">
        <v>1.1600389769999999</v>
      </c>
      <c r="BR2516" t="s">
        <v>61</v>
      </c>
    </row>
    <row r="2517" spans="1:70" x14ac:dyDescent="0.2">
      <c r="A2517" s="19">
        <f t="shared" si="92"/>
        <v>9.4600000000000009</v>
      </c>
      <c r="B2517" s="20">
        <v>3752</v>
      </c>
      <c r="D2517" s="2" t="s">
        <v>1381</v>
      </c>
      <c r="E2517" s="2" t="str">
        <f t="shared" si="91"/>
        <v>ST</v>
      </c>
      <c r="F2517">
        <v>200720433</v>
      </c>
      <c r="G2517">
        <v>202606</v>
      </c>
      <c r="H2517" t="s">
        <v>52</v>
      </c>
      <c r="I2517" t="s">
        <v>321</v>
      </c>
      <c r="J2517" t="s">
        <v>322</v>
      </c>
      <c r="K2517" t="s">
        <v>54</v>
      </c>
      <c r="L2517" s="5" t="s">
        <v>3831</v>
      </c>
      <c r="M2517" s="5" t="s">
        <v>5697</v>
      </c>
      <c r="N2517" s="21">
        <v>873290969708</v>
      </c>
      <c r="P2517" t="s">
        <v>326</v>
      </c>
      <c r="Q2517" t="s">
        <v>326</v>
      </c>
      <c r="R2517" t="s">
        <v>56</v>
      </c>
      <c r="S2517" t="s">
        <v>327</v>
      </c>
      <c r="T2517">
        <v>21</v>
      </c>
      <c r="U2517" t="s">
        <v>57</v>
      </c>
      <c r="V2517">
        <v>21320</v>
      </c>
      <c r="W2517">
        <v>45.44</v>
      </c>
      <c r="X2517">
        <v>5.38</v>
      </c>
      <c r="Y2517">
        <v>0</v>
      </c>
      <c r="Z2517">
        <v>-34.590000000000003</v>
      </c>
      <c r="AA2517">
        <v>16.239999999999998</v>
      </c>
      <c r="AB2517">
        <v>2</v>
      </c>
      <c r="AC2517">
        <v>33</v>
      </c>
      <c r="AD2517">
        <v>33</v>
      </c>
      <c r="AE2517" t="s">
        <v>10176</v>
      </c>
      <c r="AF2517" t="s">
        <v>7691</v>
      </c>
      <c r="AG2517" t="s">
        <v>7691</v>
      </c>
      <c r="AH2517" t="s">
        <v>7692</v>
      </c>
      <c r="AI2517" t="s">
        <v>7693</v>
      </c>
      <c r="AJ2517">
        <v>87</v>
      </c>
      <c r="AK2517" t="s">
        <v>57</v>
      </c>
      <c r="AL2517">
        <v>87400</v>
      </c>
      <c r="AM2517" t="s">
        <v>55</v>
      </c>
      <c r="AN2517" t="s">
        <v>55</v>
      </c>
      <c r="AO2517" t="s">
        <v>55</v>
      </c>
      <c r="AS2517" t="s">
        <v>343</v>
      </c>
      <c r="AT2517">
        <v>0</v>
      </c>
      <c r="AU2517">
        <v>0</v>
      </c>
      <c r="AV2517">
        <v>0</v>
      </c>
      <c r="BB2517">
        <v>0</v>
      </c>
      <c r="BC2517">
        <v>0</v>
      </c>
      <c r="BD2517" t="s">
        <v>60</v>
      </c>
      <c r="BE2517" s="5" t="s">
        <v>5226</v>
      </c>
      <c r="BF2517">
        <v>634353938</v>
      </c>
      <c r="BH2517" t="s">
        <v>323</v>
      </c>
      <c r="BI2517" t="s">
        <v>320</v>
      </c>
      <c r="BJ2517">
        <v>0.44236111111111109</v>
      </c>
      <c r="BK2517">
        <v>39.6</v>
      </c>
      <c r="BL2517">
        <v>4.6900000000000004</v>
      </c>
      <c r="BM2517">
        <v>0</v>
      </c>
      <c r="BN2517">
        <v>-30.14</v>
      </c>
      <c r="BO2517">
        <v>14.15</v>
      </c>
      <c r="BP2517" t="s">
        <v>60</v>
      </c>
      <c r="BQ2517">
        <v>1.1475391020000001</v>
      </c>
      <c r="BR2517" t="s">
        <v>61</v>
      </c>
    </row>
    <row r="2518" spans="1:70" x14ac:dyDescent="0.2">
      <c r="A2518" s="19">
        <f t="shared" si="92"/>
        <v>19.499999999999993</v>
      </c>
      <c r="B2518" s="20">
        <v>3752</v>
      </c>
      <c r="D2518" s="2" t="s">
        <v>1381</v>
      </c>
      <c r="E2518" s="2" t="str">
        <f t="shared" si="91"/>
        <v>ST</v>
      </c>
      <c r="F2518">
        <v>200720433</v>
      </c>
      <c r="G2518">
        <v>202606</v>
      </c>
      <c r="H2518" t="s">
        <v>52</v>
      </c>
      <c r="I2518" t="s">
        <v>321</v>
      </c>
      <c r="J2518" t="s">
        <v>322</v>
      </c>
      <c r="K2518" t="s">
        <v>54</v>
      </c>
      <c r="L2518" s="5" t="s">
        <v>4087</v>
      </c>
      <c r="M2518" s="5" t="s">
        <v>3825</v>
      </c>
      <c r="N2518" s="21">
        <v>873132619673</v>
      </c>
      <c r="P2518" t="s">
        <v>326</v>
      </c>
      <c r="Q2518" t="s">
        <v>326</v>
      </c>
      <c r="R2518" t="s">
        <v>56</v>
      </c>
      <c r="S2518" t="s">
        <v>327</v>
      </c>
      <c r="T2518">
        <v>21</v>
      </c>
      <c r="U2518" t="s">
        <v>57</v>
      </c>
      <c r="V2518">
        <v>21320</v>
      </c>
      <c r="W2518">
        <v>94.43</v>
      </c>
      <c r="X2518">
        <v>11.19</v>
      </c>
      <c r="Y2518">
        <v>0</v>
      </c>
      <c r="Z2518">
        <v>-71.86</v>
      </c>
      <c r="AA2518">
        <v>33.76</v>
      </c>
      <c r="AB2518">
        <v>6</v>
      </c>
      <c r="AC2518">
        <v>99</v>
      </c>
      <c r="AD2518">
        <v>99</v>
      </c>
      <c r="AE2518" t="s">
        <v>10177</v>
      </c>
      <c r="AF2518" t="s">
        <v>7694</v>
      </c>
      <c r="AG2518" t="s">
        <v>7694</v>
      </c>
      <c r="AH2518" t="s">
        <v>7695</v>
      </c>
      <c r="AI2518" t="s">
        <v>386</v>
      </c>
      <c r="AJ2518">
        <v>75</v>
      </c>
      <c r="AK2518" t="s">
        <v>57</v>
      </c>
      <c r="AL2518">
        <v>75010</v>
      </c>
      <c r="AM2518" t="s">
        <v>55</v>
      </c>
      <c r="AN2518" t="s">
        <v>55</v>
      </c>
      <c r="AO2518" t="s">
        <v>55</v>
      </c>
      <c r="AS2518" t="s">
        <v>343</v>
      </c>
      <c r="AT2518">
        <v>30</v>
      </c>
      <c r="AU2518">
        <v>31</v>
      </c>
      <c r="AV2518">
        <v>39</v>
      </c>
      <c r="BB2518">
        <v>0</v>
      </c>
      <c r="BC2518">
        <v>0</v>
      </c>
      <c r="BD2518" t="s">
        <v>60</v>
      </c>
      <c r="BE2518" s="5" t="s">
        <v>3831</v>
      </c>
      <c r="BF2518">
        <v>634343823</v>
      </c>
      <c r="BH2518" t="s">
        <v>323</v>
      </c>
      <c r="BI2518" t="s">
        <v>320</v>
      </c>
      <c r="BJ2518">
        <v>0.57013888888888886</v>
      </c>
      <c r="BK2518">
        <v>81.599999999999994</v>
      </c>
      <c r="BL2518">
        <v>9.67</v>
      </c>
      <c r="BM2518">
        <v>0</v>
      </c>
      <c r="BN2518">
        <v>-62.1</v>
      </c>
      <c r="BO2518">
        <v>29.17</v>
      </c>
      <c r="BP2518" t="s">
        <v>60</v>
      </c>
      <c r="BQ2518">
        <v>1.1572332869999999</v>
      </c>
      <c r="BR2518" t="s">
        <v>61</v>
      </c>
    </row>
    <row r="2519" spans="1:70" x14ac:dyDescent="0.2">
      <c r="A2519" s="19">
        <f t="shared" si="92"/>
        <v>12.480000000000004</v>
      </c>
      <c r="B2519" s="20">
        <v>3752</v>
      </c>
      <c r="D2519" s="2" t="s">
        <v>1381</v>
      </c>
      <c r="E2519" s="2" t="str">
        <f t="shared" si="91"/>
        <v>ST</v>
      </c>
      <c r="F2519">
        <v>200720433</v>
      </c>
      <c r="G2519">
        <v>202606</v>
      </c>
      <c r="H2519" t="s">
        <v>52</v>
      </c>
      <c r="I2519" t="s">
        <v>321</v>
      </c>
      <c r="J2519" t="s">
        <v>322</v>
      </c>
      <c r="K2519" t="s">
        <v>54</v>
      </c>
      <c r="L2519" s="5">
        <v>46271</v>
      </c>
      <c r="M2519" s="5">
        <v>1</v>
      </c>
      <c r="N2519" s="21">
        <v>872830019118</v>
      </c>
      <c r="P2519" t="s">
        <v>326</v>
      </c>
      <c r="Q2519" t="s">
        <v>326</v>
      </c>
      <c r="R2519" t="s">
        <v>56</v>
      </c>
      <c r="S2519" t="s">
        <v>327</v>
      </c>
      <c r="T2519">
        <v>21</v>
      </c>
      <c r="U2519" t="s">
        <v>57</v>
      </c>
      <c r="V2519">
        <v>21320</v>
      </c>
      <c r="W2519">
        <v>60.17</v>
      </c>
      <c r="X2519">
        <v>7.13</v>
      </c>
      <c r="Y2519">
        <v>0</v>
      </c>
      <c r="Z2519">
        <v>-45.78</v>
      </c>
      <c r="AA2519">
        <v>21.52</v>
      </c>
      <c r="AB2519">
        <v>3</v>
      </c>
      <c r="AC2519">
        <v>50.82</v>
      </c>
      <c r="AD2519">
        <v>50.82</v>
      </c>
      <c r="AE2519" t="s">
        <v>10178</v>
      </c>
      <c r="AF2519" t="s">
        <v>7696</v>
      </c>
      <c r="AG2519" t="s">
        <v>7696</v>
      </c>
      <c r="AH2519" t="s">
        <v>7697</v>
      </c>
      <c r="AI2519" t="s">
        <v>7698</v>
      </c>
      <c r="AJ2519">
        <v>62</v>
      </c>
      <c r="AK2519" t="s">
        <v>57</v>
      </c>
      <c r="AL2519">
        <v>62170</v>
      </c>
      <c r="AM2519" t="s">
        <v>55</v>
      </c>
      <c r="AN2519" t="s">
        <v>55</v>
      </c>
      <c r="AO2519" t="s">
        <v>55</v>
      </c>
      <c r="AS2519" t="s">
        <v>343</v>
      </c>
      <c r="AT2519">
        <v>4</v>
      </c>
      <c r="AU2519">
        <v>74</v>
      </c>
      <c r="AV2519">
        <v>114</v>
      </c>
      <c r="BB2519">
        <v>0</v>
      </c>
      <c r="BC2519">
        <v>0</v>
      </c>
      <c r="BD2519" t="s">
        <v>60</v>
      </c>
      <c r="BE2519" s="5" t="s">
        <v>5226</v>
      </c>
      <c r="BF2519">
        <v>634353938</v>
      </c>
      <c r="BH2519" t="s">
        <v>323</v>
      </c>
      <c r="BI2519" t="s">
        <v>320</v>
      </c>
      <c r="BJ2519">
        <v>0</v>
      </c>
      <c r="BK2519">
        <v>52.2</v>
      </c>
      <c r="BL2519">
        <v>6.19</v>
      </c>
      <c r="BM2519">
        <v>0</v>
      </c>
      <c r="BN2519">
        <v>-39.72</v>
      </c>
      <c r="BO2519">
        <v>18.670000000000002</v>
      </c>
      <c r="BP2519" t="s">
        <v>60</v>
      </c>
      <c r="BQ2519">
        <v>1.1526181719999999</v>
      </c>
      <c r="BR2519" t="s">
        <v>61</v>
      </c>
    </row>
    <row r="2520" spans="1:70" x14ac:dyDescent="0.2">
      <c r="A2520" s="19">
        <f t="shared" si="92"/>
        <v>13.14</v>
      </c>
      <c r="B2520" s="20">
        <v>3752</v>
      </c>
      <c r="D2520" s="2" t="s">
        <v>1381</v>
      </c>
      <c r="E2520" s="2" t="str">
        <f t="shared" si="91"/>
        <v>ST</v>
      </c>
      <c r="F2520">
        <v>200720433</v>
      </c>
      <c r="G2520">
        <v>202606</v>
      </c>
      <c r="H2520" t="s">
        <v>52</v>
      </c>
      <c r="I2520" t="s">
        <v>321</v>
      </c>
      <c r="J2520" t="s">
        <v>322</v>
      </c>
      <c r="K2520" t="s">
        <v>54</v>
      </c>
      <c r="L2520" s="5">
        <v>46332</v>
      </c>
      <c r="M2520" s="5">
        <v>46362</v>
      </c>
      <c r="N2520" s="21">
        <v>872937384302</v>
      </c>
      <c r="P2520" t="s">
        <v>326</v>
      </c>
      <c r="Q2520" t="s">
        <v>326</v>
      </c>
      <c r="R2520" t="s">
        <v>56</v>
      </c>
      <c r="S2520" t="s">
        <v>327</v>
      </c>
      <c r="T2520">
        <v>21</v>
      </c>
      <c r="U2520" t="s">
        <v>57</v>
      </c>
      <c r="V2520">
        <v>21320</v>
      </c>
      <c r="W2520">
        <v>63.52</v>
      </c>
      <c r="X2520">
        <v>107.32</v>
      </c>
      <c r="Y2520">
        <v>0</v>
      </c>
      <c r="Z2520">
        <v>-48.35</v>
      </c>
      <c r="AA2520">
        <v>122.49</v>
      </c>
      <c r="AB2520">
        <v>6</v>
      </c>
      <c r="AC2520">
        <v>56.98</v>
      </c>
      <c r="AD2520">
        <v>56.98</v>
      </c>
      <c r="AE2520" t="s">
        <v>10179</v>
      </c>
      <c r="AF2520" t="s">
        <v>7699</v>
      </c>
      <c r="AG2520" t="s">
        <v>7699</v>
      </c>
      <c r="AH2520" t="s">
        <v>7700</v>
      </c>
      <c r="AI2520" t="s">
        <v>7701</v>
      </c>
      <c r="AJ2520">
        <v>68</v>
      </c>
      <c r="AK2520" t="s">
        <v>57</v>
      </c>
      <c r="AL2520">
        <v>68520</v>
      </c>
      <c r="AM2520" t="s">
        <v>55</v>
      </c>
      <c r="AN2520" t="s">
        <v>55</v>
      </c>
      <c r="AO2520" t="s">
        <v>55</v>
      </c>
      <c r="AS2520" t="s">
        <v>343</v>
      </c>
      <c r="AT2520">
        <v>0</v>
      </c>
      <c r="AU2520">
        <v>0</v>
      </c>
      <c r="AV2520">
        <v>0</v>
      </c>
      <c r="BB2520">
        <v>0</v>
      </c>
      <c r="BC2520">
        <v>0</v>
      </c>
      <c r="BD2520" t="s">
        <v>60</v>
      </c>
      <c r="BE2520" s="5" t="s">
        <v>3831</v>
      </c>
      <c r="BF2520">
        <v>634343823</v>
      </c>
      <c r="BH2520" t="s">
        <v>323</v>
      </c>
      <c r="BI2520" t="s">
        <v>320</v>
      </c>
      <c r="BJ2520">
        <v>0.42291666666666666</v>
      </c>
      <c r="BK2520">
        <v>55</v>
      </c>
      <c r="BL2520">
        <v>92.92</v>
      </c>
      <c r="BM2520">
        <v>0</v>
      </c>
      <c r="BN2520">
        <v>-41.86</v>
      </c>
      <c r="BO2520">
        <v>106.06</v>
      </c>
      <c r="BP2520" t="s">
        <v>60</v>
      </c>
      <c r="BQ2520">
        <v>1.1549344580000001</v>
      </c>
      <c r="BR2520" t="s">
        <v>61</v>
      </c>
    </row>
    <row r="2521" spans="1:70" x14ac:dyDescent="0.2">
      <c r="A2521" s="19">
        <f t="shared" si="92"/>
        <v>9.8000000000000007</v>
      </c>
      <c r="B2521" s="20">
        <v>3752</v>
      </c>
      <c r="D2521" s="2" t="s">
        <v>1381</v>
      </c>
      <c r="E2521" s="2" t="str">
        <f t="shared" si="91"/>
        <v>ST</v>
      </c>
      <c r="F2521">
        <v>200720433</v>
      </c>
      <c r="G2521">
        <v>202606</v>
      </c>
      <c r="H2521" t="s">
        <v>52</v>
      </c>
      <c r="I2521" t="s">
        <v>321</v>
      </c>
      <c r="J2521" t="s">
        <v>322</v>
      </c>
      <c r="K2521" t="s">
        <v>54</v>
      </c>
      <c r="L2521" s="5" t="s">
        <v>5697</v>
      </c>
      <c r="M2521" s="5" t="s">
        <v>5682</v>
      </c>
      <c r="N2521" s="21">
        <v>873292294952</v>
      </c>
      <c r="P2521" t="s">
        <v>326</v>
      </c>
      <c r="Q2521" t="s">
        <v>326</v>
      </c>
      <c r="R2521" t="s">
        <v>56</v>
      </c>
      <c r="S2521" t="s">
        <v>327</v>
      </c>
      <c r="T2521">
        <v>21</v>
      </c>
      <c r="U2521" t="s">
        <v>57</v>
      </c>
      <c r="V2521">
        <v>21320</v>
      </c>
      <c r="W2521">
        <v>47.04</v>
      </c>
      <c r="X2521">
        <v>5.58</v>
      </c>
      <c r="Y2521">
        <v>0</v>
      </c>
      <c r="Z2521">
        <v>-35.799999999999997</v>
      </c>
      <c r="AA2521">
        <v>16.82</v>
      </c>
      <c r="AB2521">
        <v>3</v>
      </c>
      <c r="AC2521">
        <v>35.200000000000003</v>
      </c>
      <c r="AD2521">
        <v>35.200000000000003</v>
      </c>
      <c r="AE2521" t="s">
        <v>8435</v>
      </c>
      <c r="AF2521" t="s">
        <v>7702</v>
      </c>
      <c r="AG2521" t="s">
        <v>7702</v>
      </c>
      <c r="AH2521" t="s">
        <v>7703</v>
      </c>
      <c r="AI2521" t="s">
        <v>7704</v>
      </c>
      <c r="AJ2521">
        <v>68</v>
      </c>
      <c r="AK2521" t="s">
        <v>57</v>
      </c>
      <c r="AL2521">
        <v>68220</v>
      </c>
      <c r="AM2521" t="s">
        <v>55</v>
      </c>
      <c r="AN2521" t="s">
        <v>55</v>
      </c>
      <c r="AO2521" t="s">
        <v>55</v>
      </c>
      <c r="AS2521" t="s">
        <v>343</v>
      </c>
      <c r="AT2521">
        <v>0</v>
      </c>
      <c r="AU2521">
        <v>0</v>
      </c>
      <c r="AV2521">
        <v>0</v>
      </c>
      <c r="BB2521">
        <v>0</v>
      </c>
      <c r="BC2521">
        <v>0</v>
      </c>
      <c r="BD2521" t="s">
        <v>60</v>
      </c>
      <c r="BE2521" s="5" t="s">
        <v>5226</v>
      </c>
      <c r="BF2521">
        <v>634353938</v>
      </c>
      <c r="BH2521" t="s">
        <v>323</v>
      </c>
      <c r="BI2521" t="s">
        <v>320</v>
      </c>
      <c r="BJ2521">
        <v>0.43472222222222223</v>
      </c>
      <c r="BK2521">
        <v>41</v>
      </c>
      <c r="BL2521">
        <v>4.8600000000000003</v>
      </c>
      <c r="BM2521">
        <v>0</v>
      </c>
      <c r="BN2521">
        <v>-31.2</v>
      </c>
      <c r="BO2521">
        <v>14.66</v>
      </c>
      <c r="BP2521" t="s">
        <v>60</v>
      </c>
      <c r="BQ2521">
        <v>1.1474074329999999</v>
      </c>
      <c r="BR2521" t="s">
        <v>61</v>
      </c>
    </row>
    <row r="2522" spans="1:70" x14ac:dyDescent="0.2">
      <c r="A2522" s="19">
        <f t="shared" si="92"/>
        <v>7.120000000000001</v>
      </c>
      <c r="B2522" s="20">
        <v>3752</v>
      </c>
      <c r="D2522" s="2" t="s">
        <v>1381</v>
      </c>
      <c r="E2522" s="2" t="str">
        <f t="shared" si="91"/>
        <v>ST</v>
      </c>
      <c r="F2522">
        <v>200720433</v>
      </c>
      <c r="G2522">
        <v>202606</v>
      </c>
      <c r="H2522" t="s">
        <v>52</v>
      </c>
      <c r="I2522" t="s">
        <v>321</v>
      </c>
      <c r="J2522" t="s">
        <v>322</v>
      </c>
      <c r="K2522" t="s">
        <v>54</v>
      </c>
      <c r="L2522" s="5" t="s">
        <v>3825</v>
      </c>
      <c r="M2522" s="5" t="s">
        <v>3826</v>
      </c>
      <c r="N2522" s="21">
        <v>873140403184</v>
      </c>
      <c r="P2522" t="s">
        <v>326</v>
      </c>
      <c r="Q2522" t="s">
        <v>326</v>
      </c>
      <c r="R2522" t="s">
        <v>56</v>
      </c>
      <c r="S2522" t="s">
        <v>327</v>
      </c>
      <c r="T2522">
        <v>21</v>
      </c>
      <c r="U2522" t="s">
        <v>57</v>
      </c>
      <c r="V2522">
        <v>21320</v>
      </c>
      <c r="W2522">
        <v>34.58</v>
      </c>
      <c r="X2522">
        <v>4.1100000000000003</v>
      </c>
      <c r="Y2522">
        <v>0</v>
      </c>
      <c r="Z2522">
        <v>-26.32</v>
      </c>
      <c r="AA2522">
        <v>12.37</v>
      </c>
      <c r="AB2522">
        <v>1</v>
      </c>
      <c r="AC2522">
        <v>15.84</v>
      </c>
      <c r="AD2522">
        <v>15.84</v>
      </c>
      <c r="AE2522" t="s">
        <v>1525</v>
      </c>
      <c r="AF2522" t="s">
        <v>2560</v>
      </c>
      <c r="AG2522" t="s">
        <v>2561</v>
      </c>
      <c r="AH2522" t="s">
        <v>2562</v>
      </c>
      <c r="AI2522" t="s">
        <v>2563</v>
      </c>
      <c r="AJ2522">
        <v>85</v>
      </c>
      <c r="AK2522" t="s">
        <v>57</v>
      </c>
      <c r="AL2522">
        <v>85110</v>
      </c>
      <c r="AM2522" t="s">
        <v>55</v>
      </c>
      <c r="AN2522" t="s">
        <v>55</v>
      </c>
      <c r="AO2522" t="s">
        <v>55</v>
      </c>
      <c r="AS2522" t="s">
        <v>342</v>
      </c>
      <c r="AT2522">
        <v>30</v>
      </c>
      <c r="AU2522">
        <v>30</v>
      </c>
      <c r="AV2522">
        <v>40</v>
      </c>
      <c r="BB2522">
        <v>0</v>
      </c>
      <c r="BC2522">
        <v>0</v>
      </c>
      <c r="BD2522" t="s">
        <v>60</v>
      </c>
      <c r="BE2522" s="5" t="s">
        <v>3831</v>
      </c>
      <c r="BF2522">
        <v>634343823</v>
      </c>
      <c r="BH2522" t="s">
        <v>323</v>
      </c>
      <c r="BI2522" t="s">
        <v>320</v>
      </c>
      <c r="BJ2522">
        <v>0.42152777777777778</v>
      </c>
      <c r="BK2522">
        <v>29.8</v>
      </c>
      <c r="BL2522">
        <v>3.54</v>
      </c>
      <c r="BM2522">
        <v>0</v>
      </c>
      <c r="BN2522">
        <v>-22.68</v>
      </c>
      <c r="BO2522">
        <v>10.66</v>
      </c>
      <c r="BP2522" t="s">
        <v>60</v>
      </c>
      <c r="BQ2522">
        <v>1.160362033</v>
      </c>
      <c r="BR2522" t="s">
        <v>61</v>
      </c>
    </row>
    <row r="2523" spans="1:70" x14ac:dyDescent="0.2">
      <c r="A2523" s="19">
        <f t="shared" si="92"/>
        <v>18.159999999999997</v>
      </c>
      <c r="B2523" s="20">
        <v>3752</v>
      </c>
      <c r="D2523" s="2" t="s">
        <v>1381</v>
      </c>
      <c r="E2523" s="2" t="str">
        <f t="shared" si="91"/>
        <v>ST</v>
      </c>
      <c r="F2523">
        <v>200720433</v>
      </c>
      <c r="G2523">
        <v>202606</v>
      </c>
      <c r="H2523" t="s">
        <v>52</v>
      </c>
      <c r="I2523" t="s">
        <v>321</v>
      </c>
      <c r="J2523" t="s">
        <v>322</v>
      </c>
      <c r="K2523" t="s">
        <v>54</v>
      </c>
      <c r="L2523" s="5">
        <v>46332</v>
      </c>
      <c r="M2523" s="5">
        <v>46362</v>
      </c>
      <c r="N2523" s="21">
        <v>872940545627</v>
      </c>
      <c r="P2523" t="s">
        <v>326</v>
      </c>
      <c r="Q2523" t="s">
        <v>326</v>
      </c>
      <c r="R2523" t="s">
        <v>56</v>
      </c>
      <c r="S2523" t="s">
        <v>327</v>
      </c>
      <c r="T2523">
        <v>21</v>
      </c>
      <c r="U2523" t="s">
        <v>57</v>
      </c>
      <c r="V2523">
        <v>21320</v>
      </c>
      <c r="W2523">
        <v>87.78</v>
      </c>
      <c r="X2523">
        <v>10.41</v>
      </c>
      <c r="Y2523">
        <v>0</v>
      </c>
      <c r="Z2523">
        <v>-66.8</v>
      </c>
      <c r="AA2523">
        <v>31.38</v>
      </c>
      <c r="AB2523">
        <v>5</v>
      </c>
      <c r="AC2523">
        <v>88.66</v>
      </c>
      <c r="AD2523">
        <v>88.66</v>
      </c>
      <c r="AE2523" t="s">
        <v>1461</v>
      </c>
      <c r="AF2523" t="s">
        <v>648</v>
      </c>
      <c r="AG2523" t="s">
        <v>648</v>
      </c>
      <c r="AH2523" t="s">
        <v>649</v>
      </c>
      <c r="AI2523" t="s">
        <v>650</v>
      </c>
      <c r="AJ2523">
        <v>32</v>
      </c>
      <c r="AK2523" t="s">
        <v>57</v>
      </c>
      <c r="AL2523">
        <v>32600</v>
      </c>
      <c r="AM2523" t="s">
        <v>55</v>
      </c>
      <c r="AN2523" t="s">
        <v>55</v>
      </c>
      <c r="AO2523" t="s">
        <v>55</v>
      </c>
      <c r="AS2523" t="s">
        <v>343</v>
      </c>
      <c r="AT2523">
        <v>0</v>
      </c>
      <c r="AU2523">
        <v>0</v>
      </c>
      <c r="AV2523">
        <v>0</v>
      </c>
      <c r="BB2523">
        <v>0</v>
      </c>
      <c r="BC2523">
        <v>0</v>
      </c>
      <c r="BD2523" t="s">
        <v>60</v>
      </c>
      <c r="BE2523" s="5" t="s">
        <v>3831</v>
      </c>
      <c r="BF2523">
        <v>634343823</v>
      </c>
      <c r="BH2523" t="s">
        <v>323</v>
      </c>
      <c r="BI2523" t="s">
        <v>320</v>
      </c>
      <c r="BJ2523">
        <v>0.48194444444444445</v>
      </c>
      <c r="BK2523">
        <v>76</v>
      </c>
      <c r="BL2523">
        <v>9.01</v>
      </c>
      <c r="BM2523">
        <v>0</v>
      </c>
      <c r="BN2523">
        <v>-57.84</v>
      </c>
      <c r="BO2523">
        <v>27.17</v>
      </c>
      <c r="BP2523" t="s">
        <v>60</v>
      </c>
      <c r="BQ2523">
        <v>1.1549344580000001</v>
      </c>
      <c r="BR2523" t="s">
        <v>61</v>
      </c>
    </row>
    <row r="2524" spans="1:70" x14ac:dyDescent="0.2">
      <c r="A2524" s="19">
        <f t="shared" si="92"/>
        <v>14.82</v>
      </c>
      <c r="B2524" s="20">
        <v>3752</v>
      </c>
      <c r="D2524" s="2" t="s">
        <v>1381</v>
      </c>
      <c r="E2524" s="2" t="str">
        <f t="shared" si="91"/>
        <v>ST</v>
      </c>
      <c r="F2524">
        <v>200720433</v>
      </c>
      <c r="G2524">
        <v>202606</v>
      </c>
      <c r="H2524" t="s">
        <v>52</v>
      </c>
      <c r="I2524" t="s">
        <v>321</v>
      </c>
      <c r="J2524" t="s">
        <v>322</v>
      </c>
      <c r="K2524" t="s">
        <v>54</v>
      </c>
      <c r="L2524" s="5" t="s">
        <v>5681</v>
      </c>
      <c r="M2524" s="5" t="s">
        <v>5682</v>
      </c>
      <c r="N2524" s="21">
        <v>873490800204</v>
      </c>
      <c r="P2524" t="s">
        <v>326</v>
      </c>
      <c r="Q2524" t="s">
        <v>326</v>
      </c>
      <c r="R2524" t="s">
        <v>56</v>
      </c>
      <c r="S2524" t="s">
        <v>327</v>
      </c>
      <c r="T2524">
        <v>21</v>
      </c>
      <c r="U2524" t="s">
        <v>57</v>
      </c>
      <c r="V2524">
        <v>21320</v>
      </c>
      <c r="W2524">
        <v>70.69</v>
      </c>
      <c r="X2524">
        <v>8.3699999999999992</v>
      </c>
      <c r="Y2524">
        <v>0</v>
      </c>
      <c r="Z2524">
        <v>-53.79</v>
      </c>
      <c r="AA2524">
        <v>25.27</v>
      </c>
      <c r="AB2524">
        <v>4</v>
      </c>
      <c r="AC2524">
        <v>66.44</v>
      </c>
      <c r="AD2524">
        <v>66.44</v>
      </c>
      <c r="AE2524" t="s">
        <v>10180</v>
      </c>
      <c r="AF2524" t="s">
        <v>7705</v>
      </c>
      <c r="AG2524" t="s">
        <v>7705</v>
      </c>
      <c r="AH2524" t="s">
        <v>7706</v>
      </c>
      <c r="AI2524" t="s">
        <v>7707</v>
      </c>
      <c r="AJ2524">
        <v>38</v>
      </c>
      <c r="AK2524" t="s">
        <v>57</v>
      </c>
      <c r="AL2524">
        <v>38500</v>
      </c>
      <c r="AM2524" t="s">
        <v>55</v>
      </c>
      <c r="AN2524" t="s">
        <v>55</v>
      </c>
      <c r="AO2524" t="s">
        <v>55</v>
      </c>
      <c r="AS2524" t="s">
        <v>343</v>
      </c>
      <c r="AT2524">
        <v>26</v>
      </c>
      <c r="AU2524">
        <v>31</v>
      </c>
      <c r="AV2524">
        <v>41</v>
      </c>
      <c r="BB2524">
        <v>0</v>
      </c>
      <c r="BC2524">
        <v>0</v>
      </c>
      <c r="BD2524" t="s">
        <v>60</v>
      </c>
      <c r="BE2524" s="5" t="s">
        <v>5226</v>
      </c>
      <c r="BF2524">
        <v>634353938</v>
      </c>
      <c r="BH2524" t="s">
        <v>323</v>
      </c>
      <c r="BI2524" t="s">
        <v>320</v>
      </c>
      <c r="BJ2524">
        <v>0.38124999999999998</v>
      </c>
      <c r="BK2524">
        <v>62</v>
      </c>
      <c r="BL2524">
        <v>7.34</v>
      </c>
      <c r="BM2524">
        <v>0</v>
      </c>
      <c r="BN2524">
        <v>-47.18</v>
      </c>
      <c r="BO2524">
        <v>22.16</v>
      </c>
      <c r="BP2524" t="s">
        <v>60</v>
      </c>
      <c r="BQ2524">
        <v>1.1401468509999999</v>
      </c>
      <c r="BR2524" t="s">
        <v>61</v>
      </c>
    </row>
    <row r="2525" spans="1:70" x14ac:dyDescent="0.2">
      <c r="A2525" s="19">
        <f t="shared" si="92"/>
        <v>32.5</v>
      </c>
      <c r="B2525" s="20">
        <v>3752</v>
      </c>
      <c r="D2525" s="2" t="s">
        <v>1381</v>
      </c>
      <c r="E2525" s="2" t="str">
        <f t="shared" si="91"/>
        <v>ST</v>
      </c>
      <c r="F2525">
        <v>200720433</v>
      </c>
      <c r="G2525">
        <v>202606</v>
      </c>
      <c r="H2525" t="s">
        <v>52</v>
      </c>
      <c r="I2525" t="s">
        <v>321</v>
      </c>
      <c r="J2525" t="s">
        <v>322</v>
      </c>
      <c r="K2525" t="s">
        <v>54</v>
      </c>
      <c r="L2525" s="5" t="s">
        <v>5697</v>
      </c>
      <c r="M2525" s="5" t="s">
        <v>5681</v>
      </c>
      <c r="N2525" s="21">
        <v>873291712272</v>
      </c>
      <c r="P2525" t="s">
        <v>326</v>
      </c>
      <c r="Q2525" t="s">
        <v>326</v>
      </c>
      <c r="R2525" t="s">
        <v>56</v>
      </c>
      <c r="S2525" t="s">
        <v>327</v>
      </c>
      <c r="T2525">
        <v>21</v>
      </c>
      <c r="U2525" t="s">
        <v>57</v>
      </c>
      <c r="V2525">
        <v>21320</v>
      </c>
      <c r="W2525">
        <v>156.05000000000001</v>
      </c>
      <c r="X2525">
        <v>18.48</v>
      </c>
      <c r="Y2525">
        <v>0</v>
      </c>
      <c r="Z2525">
        <v>-118.76</v>
      </c>
      <c r="AA2525">
        <v>55.78</v>
      </c>
      <c r="AB2525">
        <v>13</v>
      </c>
      <c r="AC2525">
        <v>174.46</v>
      </c>
      <c r="AD2525">
        <v>174.46</v>
      </c>
      <c r="AE2525" t="s">
        <v>1614</v>
      </c>
      <c r="AF2525" t="s">
        <v>7708</v>
      </c>
      <c r="AG2525" t="s">
        <v>7709</v>
      </c>
      <c r="AH2525" t="s">
        <v>7710</v>
      </c>
      <c r="AI2525" t="s">
        <v>404</v>
      </c>
      <c r="AJ2525">
        <v>75</v>
      </c>
      <c r="AK2525" t="s">
        <v>57</v>
      </c>
      <c r="AL2525">
        <v>75012</v>
      </c>
      <c r="AM2525" t="s">
        <v>55</v>
      </c>
      <c r="AN2525" t="s">
        <v>55</v>
      </c>
      <c r="AO2525" t="s">
        <v>55</v>
      </c>
      <c r="AS2525" t="s">
        <v>343</v>
      </c>
      <c r="AT2525">
        <v>30</v>
      </c>
      <c r="AU2525">
        <v>31</v>
      </c>
      <c r="AV2525">
        <v>40</v>
      </c>
      <c r="BB2525">
        <v>0</v>
      </c>
      <c r="BC2525">
        <v>0</v>
      </c>
      <c r="BD2525" t="s">
        <v>60</v>
      </c>
      <c r="BE2525" s="5" t="s">
        <v>5226</v>
      </c>
      <c r="BF2525">
        <v>634353938</v>
      </c>
      <c r="BH2525" t="s">
        <v>323</v>
      </c>
      <c r="BI2525" t="s">
        <v>320</v>
      </c>
      <c r="BJ2525">
        <v>0.64513888888888893</v>
      </c>
      <c r="BK2525">
        <v>136</v>
      </c>
      <c r="BL2525">
        <v>16.11</v>
      </c>
      <c r="BM2525">
        <v>0</v>
      </c>
      <c r="BN2525">
        <v>-103.5</v>
      </c>
      <c r="BO2525">
        <v>48.61</v>
      </c>
      <c r="BP2525" t="s">
        <v>60</v>
      </c>
      <c r="BQ2525">
        <v>1.1474074329999999</v>
      </c>
      <c r="BR2525" t="s">
        <v>61</v>
      </c>
    </row>
    <row r="2526" spans="1:70" x14ac:dyDescent="0.2">
      <c r="A2526" s="19">
        <f t="shared" si="92"/>
        <v>9.4600000000000009</v>
      </c>
      <c r="B2526" s="20">
        <v>3752</v>
      </c>
      <c r="D2526" s="2" t="s">
        <v>1381</v>
      </c>
      <c r="E2526" s="2" t="str">
        <f t="shared" si="91"/>
        <v>ST</v>
      </c>
      <c r="F2526">
        <v>200720433</v>
      </c>
      <c r="G2526">
        <v>202606</v>
      </c>
      <c r="H2526" t="s">
        <v>52</v>
      </c>
      <c r="I2526" t="s">
        <v>321</v>
      </c>
      <c r="J2526" t="s">
        <v>322</v>
      </c>
      <c r="K2526" t="s">
        <v>54</v>
      </c>
      <c r="L2526" s="5" t="s">
        <v>5697</v>
      </c>
      <c r="M2526" s="5" t="s">
        <v>5681</v>
      </c>
      <c r="N2526" s="21">
        <v>873426948924</v>
      </c>
      <c r="P2526" t="s">
        <v>326</v>
      </c>
      <c r="Q2526" t="s">
        <v>326</v>
      </c>
      <c r="R2526" t="s">
        <v>56</v>
      </c>
      <c r="S2526" t="s">
        <v>327</v>
      </c>
      <c r="T2526">
        <v>21</v>
      </c>
      <c r="U2526" t="s">
        <v>57</v>
      </c>
      <c r="V2526">
        <v>21320</v>
      </c>
      <c r="W2526">
        <v>45.44</v>
      </c>
      <c r="X2526">
        <v>5.38</v>
      </c>
      <c r="Y2526">
        <v>0</v>
      </c>
      <c r="Z2526">
        <v>-34.58</v>
      </c>
      <c r="AA2526">
        <v>16.239999999999998</v>
      </c>
      <c r="AB2526">
        <v>2</v>
      </c>
      <c r="AC2526">
        <v>33</v>
      </c>
      <c r="AD2526">
        <v>33</v>
      </c>
      <c r="AE2526" t="s">
        <v>10181</v>
      </c>
      <c r="AF2526" t="s">
        <v>7711</v>
      </c>
      <c r="AG2526" t="s">
        <v>7712</v>
      </c>
      <c r="AH2526" t="s">
        <v>7713</v>
      </c>
      <c r="AI2526" t="s">
        <v>370</v>
      </c>
      <c r="AJ2526">
        <v>92</v>
      </c>
      <c r="AK2526" t="s">
        <v>57</v>
      </c>
      <c r="AL2526">
        <v>92800</v>
      </c>
      <c r="AM2526" t="s">
        <v>55</v>
      </c>
      <c r="AN2526" t="s">
        <v>55</v>
      </c>
      <c r="AO2526" t="s">
        <v>55</v>
      </c>
      <c r="AS2526" t="s">
        <v>343</v>
      </c>
      <c r="AT2526">
        <v>0</v>
      </c>
      <c r="AU2526">
        <v>0</v>
      </c>
      <c r="AV2526">
        <v>0</v>
      </c>
      <c r="BB2526">
        <v>0</v>
      </c>
      <c r="BC2526">
        <v>0</v>
      </c>
      <c r="BD2526" t="s">
        <v>60</v>
      </c>
      <c r="BE2526" s="5" t="s">
        <v>5226</v>
      </c>
      <c r="BF2526">
        <v>634353938</v>
      </c>
      <c r="BH2526" t="s">
        <v>323</v>
      </c>
      <c r="BI2526" t="s">
        <v>320</v>
      </c>
      <c r="BJ2526">
        <v>0.49722222222222223</v>
      </c>
      <c r="BK2526">
        <v>39.6</v>
      </c>
      <c r="BL2526">
        <v>4.6900000000000004</v>
      </c>
      <c r="BM2526">
        <v>0</v>
      </c>
      <c r="BN2526">
        <v>-30.14</v>
      </c>
      <c r="BO2526">
        <v>14.15</v>
      </c>
      <c r="BP2526" t="s">
        <v>60</v>
      </c>
      <c r="BQ2526">
        <v>1.1474074329999999</v>
      </c>
      <c r="BR2526" t="s">
        <v>61</v>
      </c>
    </row>
    <row r="2527" spans="1:70" x14ac:dyDescent="0.2">
      <c r="A2527" s="19">
        <f t="shared" si="92"/>
        <v>14.480000000000004</v>
      </c>
      <c r="B2527" s="20">
        <v>3752</v>
      </c>
      <c r="D2527" s="2" t="s">
        <v>1381</v>
      </c>
      <c r="E2527" s="2" t="str">
        <f t="shared" si="91"/>
        <v>ST</v>
      </c>
      <c r="F2527">
        <v>200720433</v>
      </c>
      <c r="G2527">
        <v>202606</v>
      </c>
      <c r="H2527" t="s">
        <v>52</v>
      </c>
      <c r="I2527" t="s">
        <v>321</v>
      </c>
      <c r="J2527" t="s">
        <v>322</v>
      </c>
      <c r="K2527" t="s">
        <v>54</v>
      </c>
      <c r="L2527" s="5" t="s">
        <v>5681</v>
      </c>
      <c r="M2527" s="5" t="s">
        <v>5682</v>
      </c>
      <c r="N2527" s="21">
        <v>873490824657</v>
      </c>
      <c r="P2527" t="s">
        <v>326</v>
      </c>
      <c r="Q2527" t="s">
        <v>326</v>
      </c>
      <c r="R2527" t="s">
        <v>56</v>
      </c>
      <c r="S2527" t="s">
        <v>327</v>
      </c>
      <c r="T2527">
        <v>21</v>
      </c>
      <c r="U2527" t="s">
        <v>57</v>
      </c>
      <c r="V2527">
        <v>21320</v>
      </c>
      <c r="W2527">
        <v>69.09</v>
      </c>
      <c r="X2527">
        <v>8.19</v>
      </c>
      <c r="Y2527">
        <v>0</v>
      </c>
      <c r="Z2527">
        <v>-52.58</v>
      </c>
      <c r="AA2527">
        <v>24.7</v>
      </c>
      <c r="AB2527">
        <v>4</v>
      </c>
      <c r="AC2527">
        <v>66</v>
      </c>
      <c r="AD2527">
        <v>66</v>
      </c>
      <c r="AE2527" t="s">
        <v>10182</v>
      </c>
      <c r="AF2527" t="s">
        <v>7714</v>
      </c>
      <c r="AG2527" t="s">
        <v>7714</v>
      </c>
      <c r="AH2527" t="s">
        <v>7715</v>
      </c>
      <c r="AI2527" t="s">
        <v>7716</v>
      </c>
      <c r="AJ2527">
        <v>38</v>
      </c>
      <c r="AK2527" t="s">
        <v>57</v>
      </c>
      <c r="AL2527">
        <v>38920</v>
      </c>
      <c r="AM2527" t="s">
        <v>55</v>
      </c>
      <c r="AN2527" t="s">
        <v>55</v>
      </c>
      <c r="AO2527" t="s">
        <v>55</v>
      </c>
      <c r="AS2527" t="s">
        <v>343</v>
      </c>
      <c r="AT2527">
        <v>26</v>
      </c>
      <c r="AU2527">
        <v>31</v>
      </c>
      <c r="AV2527">
        <v>40</v>
      </c>
      <c r="BB2527">
        <v>0</v>
      </c>
      <c r="BC2527">
        <v>0</v>
      </c>
      <c r="BD2527" t="s">
        <v>60</v>
      </c>
      <c r="BE2527" s="5" t="s">
        <v>5226</v>
      </c>
      <c r="BF2527">
        <v>634353938</v>
      </c>
      <c r="BH2527" t="s">
        <v>323</v>
      </c>
      <c r="BI2527" t="s">
        <v>320</v>
      </c>
      <c r="BJ2527">
        <v>0.54166666666666663</v>
      </c>
      <c r="BK2527">
        <v>60.6</v>
      </c>
      <c r="BL2527">
        <v>7.18</v>
      </c>
      <c r="BM2527">
        <v>0</v>
      </c>
      <c r="BN2527">
        <v>-46.12</v>
      </c>
      <c r="BO2527">
        <v>21.66</v>
      </c>
      <c r="BP2527" t="s">
        <v>60</v>
      </c>
      <c r="BQ2527">
        <v>1.1401468509999999</v>
      </c>
      <c r="BR2527" t="s">
        <v>61</v>
      </c>
    </row>
    <row r="2528" spans="1:70" x14ac:dyDescent="0.2">
      <c r="A2528" s="19">
        <f t="shared" si="92"/>
        <v>9.8000000000000007</v>
      </c>
      <c r="B2528" s="20">
        <v>3752</v>
      </c>
      <c r="D2528" s="2" t="s">
        <v>1381</v>
      </c>
      <c r="E2528" s="2" t="str">
        <f t="shared" si="91"/>
        <v>ST</v>
      </c>
      <c r="F2528">
        <v>200720433</v>
      </c>
      <c r="G2528">
        <v>202606</v>
      </c>
      <c r="H2528" t="s">
        <v>52</v>
      </c>
      <c r="I2528" t="s">
        <v>321</v>
      </c>
      <c r="J2528" t="s">
        <v>322</v>
      </c>
      <c r="K2528" t="s">
        <v>54</v>
      </c>
      <c r="L2528" s="5" t="s">
        <v>5681</v>
      </c>
      <c r="M2528" s="5" t="s">
        <v>5682</v>
      </c>
      <c r="N2528" s="21">
        <v>873489483478</v>
      </c>
      <c r="P2528" t="s">
        <v>326</v>
      </c>
      <c r="Q2528" t="s">
        <v>326</v>
      </c>
      <c r="R2528" t="s">
        <v>56</v>
      </c>
      <c r="S2528" t="s">
        <v>327</v>
      </c>
      <c r="T2528">
        <v>21</v>
      </c>
      <c r="U2528" t="s">
        <v>57</v>
      </c>
      <c r="V2528">
        <v>21320</v>
      </c>
      <c r="W2528">
        <v>46.93</v>
      </c>
      <c r="X2528">
        <v>5.56</v>
      </c>
      <c r="Y2528">
        <v>0</v>
      </c>
      <c r="Z2528">
        <v>-35.71</v>
      </c>
      <c r="AA2528">
        <v>16.78</v>
      </c>
      <c r="AB2528">
        <v>3</v>
      </c>
      <c r="AC2528">
        <v>35.200000000000003</v>
      </c>
      <c r="AD2528">
        <v>35.200000000000003</v>
      </c>
      <c r="AE2528" t="s">
        <v>10183</v>
      </c>
      <c r="AF2528" t="s">
        <v>7717</v>
      </c>
      <c r="AG2528" t="s">
        <v>7717</v>
      </c>
      <c r="AH2528" t="s">
        <v>7718</v>
      </c>
      <c r="AI2528" t="s">
        <v>412</v>
      </c>
      <c r="AJ2528">
        <v>75</v>
      </c>
      <c r="AK2528" t="s">
        <v>57</v>
      </c>
      <c r="AL2528">
        <v>75116</v>
      </c>
      <c r="AM2528" t="s">
        <v>55</v>
      </c>
      <c r="AN2528" t="s">
        <v>55</v>
      </c>
      <c r="AO2528" t="s">
        <v>55</v>
      </c>
      <c r="AS2528" t="s">
        <v>343</v>
      </c>
      <c r="AT2528">
        <v>0</v>
      </c>
      <c r="AU2528">
        <v>0</v>
      </c>
      <c r="AV2528">
        <v>0</v>
      </c>
      <c r="BB2528">
        <v>0</v>
      </c>
      <c r="BC2528">
        <v>0</v>
      </c>
      <c r="BD2528" t="s">
        <v>60</v>
      </c>
      <c r="BE2528" s="5" t="s">
        <v>5226</v>
      </c>
      <c r="BF2528">
        <v>634353938</v>
      </c>
      <c r="BH2528" t="s">
        <v>323</v>
      </c>
      <c r="BI2528" t="s">
        <v>320</v>
      </c>
      <c r="BJ2528">
        <v>0.41805555555555557</v>
      </c>
      <c r="BK2528">
        <v>41</v>
      </c>
      <c r="BL2528">
        <v>4.8600000000000003</v>
      </c>
      <c r="BM2528">
        <v>0</v>
      </c>
      <c r="BN2528">
        <v>-31.2</v>
      </c>
      <c r="BO2528">
        <v>14.66</v>
      </c>
      <c r="BP2528" t="s">
        <v>60</v>
      </c>
      <c r="BQ2528">
        <v>1.1446231330000001</v>
      </c>
      <c r="BR2528" t="s">
        <v>61</v>
      </c>
    </row>
    <row r="2529" spans="1:70" x14ac:dyDescent="0.2">
      <c r="A2529" s="19">
        <f t="shared" si="92"/>
        <v>13.149999999999999</v>
      </c>
      <c r="B2529" s="20">
        <v>3752</v>
      </c>
      <c r="D2529" s="2" t="s">
        <v>1381</v>
      </c>
      <c r="E2529" s="2" t="str">
        <f t="shared" si="91"/>
        <v>ST</v>
      </c>
      <c r="F2529">
        <v>200720433</v>
      </c>
      <c r="G2529">
        <v>202606</v>
      </c>
      <c r="H2529" t="s">
        <v>52</v>
      </c>
      <c r="I2529" t="s">
        <v>321</v>
      </c>
      <c r="J2529" t="s">
        <v>322</v>
      </c>
      <c r="K2529" t="s">
        <v>54</v>
      </c>
      <c r="L2529" s="5" t="s">
        <v>5681</v>
      </c>
      <c r="M2529" s="5" t="s">
        <v>5682</v>
      </c>
      <c r="N2529" s="21">
        <v>873487959739</v>
      </c>
      <c r="P2529" t="s">
        <v>326</v>
      </c>
      <c r="Q2529" t="s">
        <v>326</v>
      </c>
      <c r="R2529" t="s">
        <v>56</v>
      </c>
      <c r="S2529" t="s">
        <v>327</v>
      </c>
      <c r="T2529">
        <v>21</v>
      </c>
      <c r="U2529" t="s">
        <v>57</v>
      </c>
      <c r="V2529">
        <v>21320</v>
      </c>
      <c r="W2529">
        <v>62.95</v>
      </c>
      <c r="X2529">
        <v>7.46</v>
      </c>
      <c r="Y2529">
        <v>0</v>
      </c>
      <c r="Z2529">
        <v>-47.9</v>
      </c>
      <c r="AA2529">
        <v>22.51</v>
      </c>
      <c r="AB2529">
        <v>5</v>
      </c>
      <c r="AC2529">
        <v>55.88</v>
      </c>
      <c r="AD2529">
        <v>55.88</v>
      </c>
      <c r="AE2529" t="s">
        <v>8395</v>
      </c>
      <c r="AF2529" t="s">
        <v>2469</v>
      </c>
      <c r="AG2529" t="s">
        <v>2469</v>
      </c>
      <c r="AH2529" t="s">
        <v>2470</v>
      </c>
      <c r="AI2529" t="s">
        <v>1728</v>
      </c>
      <c r="AJ2529">
        <v>27</v>
      </c>
      <c r="AK2529" t="s">
        <v>57</v>
      </c>
      <c r="AL2529">
        <v>27500</v>
      </c>
      <c r="AM2529" t="s">
        <v>55</v>
      </c>
      <c r="AN2529" t="s">
        <v>55</v>
      </c>
      <c r="AO2529" t="s">
        <v>55</v>
      </c>
      <c r="AS2529" t="s">
        <v>343</v>
      </c>
      <c r="AT2529">
        <v>0</v>
      </c>
      <c r="AU2529">
        <v>0</v>
      </c>
      <c r="AV2529">
        <v>0</v>
      </c>
      <c r="BB2529">
        <v>0</v>
      </c>
      <c r="BC2529">
        <v>0</v>
      </c>
      <c r="BD2529" t="s">
        <v>60</v>
      </c>
      <c r="BE2529" s="5" t="s">
        <v>5226</v>
      </c>
      <c r="BF2529">
        <v>634353938</v>
      </c>
      <c r="BH2529" t="s">
        <v>323</v>
      </c>
      <c r="BI2529" t="s">
        <v>320</v>
      </c>
      <c r="BJ2529">
        <v>0.46666666666666667</v>
      </c>
      <c r="BK2529">
        <v>55</v>
      </c>
      <c r="BL2529">
        <v>6.52</v>
      </c>
      <c r="BM2529">
        <v>0</v>
      </c>
      <c r="BN2529">
        <v>-41.85</v>
      </c>
      <c r="BO2529">
        <v>19.670000000000002</v>
      </c>
      <c r="BP2529" t="s">
        <v>60</v>
      </c>
      <c r="BQ2529">
        <v>1.1446231330000001</v>
      </c>
      <c r="BR2529" t="s">
        <v>61</v>
      </c>
    </row>
    <row r="2530" spans="1:70" x14ac:dyDescent="0.2">
      <c r="A2530" s="19">
        <f t="shared" si="92"/>
        <v>10.129999999999995</v>
      </c>
      <c r="B2530" s="20">
        <v>3752</v>
      </c>
      <c r="D2530" s="2" t="s">
        <v>1381</v>
      </c>
      <c r="E2530" s="2" t="str">
        <f t="shared" si="91"/>
        <v>ST</v>
      </c>
      <c r="F2530">
        <v>200720433</v>
      </c>
      <c r="G2530">
        <v>202606</v>
      </c>
      <c r="H2530" t="s">
        <v>52</v>
      </c>
      <c r="I2530" t="s">
        <v>321</v>
      </c>
      <c r="J2530" t="s">
        <v>322</v>
      </c>
      <c r="K2530" t="s">
        <v>54</v>
      </c>
      <c r="L2530" s="5" t="s">
        <v>5697</v>
      </c>
      <c r="M2530" s="5" t="s">
        <v>5681</v>
      </c>
      <c r="N2530" s="21">
        <v>873424091445</v>
      </c>
      <c r="P2530" t="s">
        <v>326</v>
      </c>
      <c r="Q2530" t="s">
        <v>326</v>
      </c>
      <c r="R2530" t="s">
        <v>56</v>
      </c>
      <c r="S2530" t="s">
        <v>327</v>
      </c>
      <c r="T2530">
        <v>21</v>
      </c>
      <c r="U2530" t="s">
        <v>57</v>
      </c>
      <c r="V2530">
        <v>21320</v>
      </c>
      <c r="W2530">
        <v>48.65</v>
      </c>
      <c r="X2530">
        <v>5.77</v>
      </c>
      <c r="Y2530">
        <v>0</v>
      </c>
      <c r="Z2530">
        <v>-37.03</v>
      </c>
      <c r="AA2530">
        <v>17.39</v>
      </c>
      <c r="AB2530">
        <v>2</v>
      </c>
      <c r="AC2530">
        <v>36.520000000000003</v>
      </c>
      <c r="AD2530">
        <v>36.520000000000003</v>
      </c>
      <c r="AE2530" t="s">
        <v>10184</v>
      </c>
      <c r="AF2530" t="s">
        <v>7719</v>
      </c>
      <c r="AG2530" t="s">
        <v>7719</v>
      </c>
      <c r="AH2530" t="s">
        <v>7720</v>
      </c>
      <c r="AI2530" t="s">
        <v>7404</v>
      </c>
      <c r="AJ2530">
        <v>33</v>
      </c>
      <c r="AK2530" t="s">
        <v>57</v>
      </c>
      <c r="AL2530">
        <v>33110</v>
      </c>
      <c r="AM2530" t="s">
        <v>55</v>
      </c>
      <c r="AN2530" t="s">
        <v>55</v>
      </c>
      <c r="AO2530" t="s">
        <v>55</v>
      </c>
      <c r="AS2530" t="s">
        <v>343</v>
      </c>
      <c r="AT2530">
        <v>30</v>
      </c>
      <c r="AU2530">
        <v>32</v>
      </c>
      <c r="AV2530">
        <v>38</v>
      </c>
      <c r="BB2530">
        <v>0</v>
      </c>
      <c r="BC2530">
        <v>0</v>
      </c>
      <c r="BD2530" t="s">
        <v>60</v>
      </c>
      <c r="BE2530" s="5" t="s">
        <v>5226</v>
      </c>
      <c r="BF2530">
        <v>634353938</v>
      </c>
      <c r="BH2530" t="s">
        <v>323</v>
      </c>
      <c r="BI2530" t="s">
        <v>320</v>
      </c>
      <c r="BJ2530">
        <v>0.48402777777777778</v>
      </c>
      <c r="BK2530">
        <v>42.4</v>
      </c>
      <c r="BL2530">
        <v>5.03</v>
      </c>
      <c r="BM2530">
        <v>0</v>
      </c>
      <c r="BN2530">
        <v>-32.270000000000003</v>
      </c>
      <c r="BO2530">
        <v>15.16</v>
      </c>
      <c r="BP2530" t="s">
        <v>60</v>
      </c>
      <c r="BQ2530">
        <v>1.1474074329999999</v>
      </c>
      <c r="BR2530" t="s">
        <v>61</v>
      </c>
    </row>
    <row r="2531" spans="1:70" x14ac:dyDescent="0.2">
      <c r="A2531" s="19">
        <f t="shared" si="92"/>
        <v>9.8000000000000007</v>
      </c>
      <c r="B2531" s="20">
        <v>3752</v>
      </c>
      <c r="D2531" s="2" t="s">
        <v>1381</v>
      </c>
      <c r="E2531" s="2" t="str">
        <f t="shared" si="91"/>
        <v>ST</v>
      </c>
      <c r="F2531">
        <v>200720433</v>
      </c>
      <c r="G2531">
        <v>202606</v>
      </c>
      <c r="H2531" t="s">
        <v>52</v>
      </c>
      <c r="I2531" t="s">
        <v>321</v>
      </c>
      <c r="J2531" t="s">
        <v>322</v>
      </c>
      <c r="K2531" t="s">
        <v>54</v>
      </c>
      <c r="L2531" s="5" t="s">
        <v>3826</v>
      </c>
      <c r="M2531" s="5" t="s">
        <v>5222</v>
      </c>
      <c r="N2531" s="21">
        <v>873247319063</v>
      </c>
      <c r="P2531" t="s">
        <v>326</v>
      </c>
      <c r="Q2531" t="s">
        <v>326</v>
      </c>
      <c r="R2531" t="s">
        <v>56</v>
      </c>
      <c r="S2531" t="s">
        <v>327</v>
      </c>
      <c r="T2531">
        <v>21</v>
      </c>
      <c r="U2531" t="s">
        <v>57</v>
      </c>
      <c r="V2531">
        <v>21320</v>
      </c>
      <c r="W2531">
        <v>47.56</v>
      </c>
      <c r="X2531">
        <v>5.64</v>
      </c>
      <c r="Y2531">
        <v>0</v>
      </c>
      <c r="Z2531">
        <v>-36.19</v>
      </c>
      <c r="AA2531">
        <v>17.010000000000002</v>
      </c>
      <c r="AB2531">
        <v>2</v>
      </c>
      <c r="AC2531">
        <v>34.54</v>
      </c>
      <c r="AD2531">
        <v>34.54</v>
      </c>
      <c r="AE2531" t="s">
        <v>7721</v>
      </c>
      <c r="AF2531" t="s">
        <v>7722</v>
      </c>
      <c r="AG2531" t="s">
        <v>7722</v>
      </c>
      <c r="AH2531" t="s">
        <v>7723</v>
      </c>
      <c r="AI2531" t="s">
        <v>372</v>
      </c>
      <c r="AJ2531">
        <v>54</v>
      </c>
      <c r="AK2531" t="s">
        <v>57</v>
      </c>
      <c r="AL2531">
        <v>54000</v>
      </c>
      <c r="AM2531" t="s">
        <v>55</v>
      </c>
      <c r="AN2531" t="s">
        <v>55</v>
      </c>
      <c r="AO2531" t="s">
        <v>55</v>
      </c>
      <c r="AS2531" t="s">
        <v>343</v>
      </c>
      <c r="AT2531">
        <v>27</v>
      </c>
      <c r="AU2531">
        <v>31</v>
      </c>
      <c r="AV2531">
        <v>40</v>
      </c>
      <c r="BB2531">
        <v>0</v>
      </c>
      <c r="BC2531">
        <v>0</v>
      </c>
      <c r="BD2531" t="s">
        <v>60</v>
      </c>
      <c r="BE2531" s="5" t="s">
        <v>5226</v>
      </c>
      <c r="BF2531">
        <v>634353938</v>
      </c>
      <c r="BH2531" t="s">
        <v>323</v>
      </c>
      <c r="BI2531" t="s">
        <v>320</v>
      </c>
      <c r="BJ2531">
        <v>0.44374999999999998</v>
      </c>
      <c r="BK2531">
        <v>41</v>
      </c>
      <c r="BL2531">
        <v>4.8600000000000003</v>
      </c>
      <c r="BM2531">
        <v>0</v>
      </c>
      <c r="BN2531">
        <v>-31.2</v>
      </c>
      <c r="BO2531">
        <v>14.66</v>
      </c>
      <c r="BP2531" t="s">
        <v>60</v>
      </c>
      <c r="BQ2531">
        <v>1.1600389769999999</v>
      </c>
      <c r="BR2531" t="s">
        <v>61</v>
      </c>
    </row>
    <row r="2532" spans="1:70" x14ac:dyDescent="0.2">
      <c r="A2532" s="19">
        <f t="shared" si="92"/>
        <v>10.129999999999995</v>
      </c>
      <c r="B2532" s="20">
        <v>3752</v>
      </c>
      <c r="D2532" s="2" t="s">
        <v>1381</v>
      </c>
      <c r="E2532" s="2" t="str">
        <f t="shared" si="91"/>
        <v>ST</v>
      </c>
      <c r="F2532">
        <v>200720433</v>
      </c>
      <c r="G2532">
        <v>202606</v>
      </c>
      <c r="H2532" t="s">
        <v>52</v>
      </c>
      <c r="I2532" t="s">
        <v>321</v>
      </c>
      <c r="J2532" t="s">
        <v>322</v>
      </c>
      <c r="K2532" t="s">
        <v>54</v>
      </c>
      <c r="L2532" s="5" t="s">
        <v>5697</v>
      </c>
      <c r="M2532" s="5" t="s">
        <v>5681</v>
      </c>
      <c r="N2532" s="21">
        <v>873424550254</v>
      </c>
      <c r="P2532" t="s">
        <v>326</v>
      </c>
      <c r="Q2532" t="s">
        <v>326</v>
      </c>
      <c r="R2532" t="s">
        <v>56</v>
      </c>
      <c r="S2532" t="s">
        <v>327</v>
      </c>
      <c r="T2532">
        <v>21</v>
      </c>
      <c r="U2532" t="s">
        <v>57</v>
      </c>
      <c r="V2532">
        <v>21320</v>
      </c>
      <c r="W2532">
        <v>48.65</v>
      </c>
      <c r="X2532">
        <v>5.77</v>
      </c>
      <c r="Y2532">
        <v>0</v>
      </c>
      <c r="Z2532">
        <v>-37.03</v>
      </c>
      <c r="AA2532">
        <v>17.39</v>
      </c>
      <c r="AB2532">
        <v>3</v>
      </c>
      <c r="AC2532">
        <v>36.299999999999997</v>
      </c>
      <c r="AD2532">
        <v>36.299999999999997</v>
      </c>
      <c r="AE2532" t="s">
        <v>10185</v>
      </c>
      <c r="AF2532" t="s">
        <v>7724</v>
      </c>
      <c r="AG2532" t="s">
        <v>7724</v>
      </c>
      <c r="AH2532" t="s">
        <v>7725</v>
      </c>
      <c r="AI2532" t="s">
        <v>7726</v>
      </c>
      <c r="AJ2532">
        <v>59</v>
      </c>
      <c r="AK2532" t="s">
        <v>57</v>
      </c>
      <c r="AL2532">
        <v>59550</v>
      </c>
      <c r="AM2532" t="s">
        <v>55</v>
      </c>
      <c r="AN2532" t="s">
        <v>55</v>
      </c>
      <c r="AO2532" t="s">
        <v>55</v>
      </c>
      <c r="AS2532" t="s">
        <v>343</v>
      </c>
      <c r="AT2532">
        <v>31</v>
      </c>
      <c r="AU2532">
        <v>31</v>
      </c>
      <c r="AV2532">
        <v>40</v>
      </c>
      <c r="BB2532">
        <v>0</v>
      </c>
      <c r="BC2532">
        <v>0</v>
      </c>
      <c r="BD2532" t="s">
        <v>60</v>
      </c>
      <c r="BE2532" s="5" t="s">
        <v>5226</v>
      </c>
      <c r="BF2532">
        <v>634353938</v>
      </c>
      <c r="BH2532" t="s">
        <v>323</v>
      </c>
      <c r="BI2532" t="s">
        <v>320</v>
      </c>
      <c r="BJ2532">
        <v>0.38541666666666669</v>
      </c>
      <c r="BK2532">
        <v>42.4</v>
      </c>
      <c r="BL2532">
        <v>5.03</v>
      </c>
      <c r="BM2532">
        <v>0</v>
      </c>
      <c r="BN2532">
        <v>-32.270000000000003</v>
      </c>
      <c r="BO2532">
        <v>15.16</v>
      </c>
      <c r="BP2532" t="s">
        <v>60</v>
      </c>
      <c r="BQ2532">
        <v>1.1474074329999999</v>
      </c>
      <c r="BR2532" t="s">
        <v>61</v>
      </c>
    </row>
    <row r="2533" spans="1:70" x14ac:dyDescent="0.2">
      <c r="A2533" s="19">
        <f t="shared" si="92"/>
        <v>9.8000000000000007</v>
      </c>
      <c r="B2533" s="20">
        <v>3752</v>
      </c>
      <c r="D2533" s="2" t="s">
        <v>1381</v>
      </c>
      <c r="E2533" s="2" t="str">
        <f t="shared" si="91"/>
        <v>ST</v>
      </c>
      <c r="F2533">
        <v>200720433</v>
      </c>
      <c r="G2533">
        <v>202606</v>
      </c>
      <c r="H2533" t="s">
        <v>52</v>
      </c>
      <c r="I2533" t="s">
        <v>321</v>
      </c>
      <c r="J2533" t="s">
        <v>322</v>
      </c>
      <c r="K2533" t="s">
        <v>54</v>
      </c>
      <c r="L2533" s="5" t="s">
        <v>5697</v>
      </c>
      <c r="M2533" s="5" t="s">
        <v>5681</v>
      </c>
      <c r="N2533" s="21">
        <v>873424104449</v>
      </c>
      <c r="P2533" t="s">
        <v>326</v>
      </c>
      <c r="Q2533" t="s">
        <v>326</v>
      </c>
      <c r="R2533" t="s">
        <v>56</v>
      </c>
      <c r="S2533" t="s">
        <v>327</v>
      </c>
      <c r="T2533">
        <v>21</v>
      </c>
      <c r="U2533" t="s">
        <v>57</v>
      </c>
      <c r="V2533">
        <v>21320</v>
      </c>
      <c r="W2533">
        <v>47.04</v>
      </c>
      <c r="X2533">
        <v>5.58</v>
      </c>
      <c r="Y2533">
        <v>0</v>
      </c>
      <c r="Z2533">
        <v>-35.799999999999997</v>
      </c>
      <c r="AA2533">
        <v>16.82</v>
      </c>
      <c r="AB2533">
        <v>2</v>
      </c>
      <c r="AC2533">
        <v>34.1</v>
      </c>
      <c r="AD2533">
        <v>34.1</v>
      </c>
      <c r="AE2533" t="s">
        <v>10186</v>
      </c>
      <c r="AF2533" t="s">
        <v>7727</v>
      </c>
      <c r="AG2533" t="s">
        <v>7727</v>
      </c>
      <c r="AH2533" t="s">
        <v>7728</v>
      </c>
      <c r="AI2533" t="s">
        <v>460</v>
      </c>
      <c r="AJ2533">
        <v>33</v>
      </c>
      <c r="AK2533" t="s">
        <v>57</v>
      </c>
      <c r="AL2533">
        <v>33600</v>
      </c>
      <c r="AM2533" t="s">
        <v>55</v>
      </c>
      <c r="AN2533" t="s">
        <v>55</v>
      </c>
      <c r="AO2533" t="s">
        <v>55</v>
      </c>
      <c r="AS2533" t="s">
        <v>343</v>
      </c>
      <c r="AT2533">
        <v>29</v>
      </c>
      <c r="AU2533">
        <v>32</v>
      </c>
      <c r="AV2533">
        <v>41</v>
      </c>
      <c r="BB2533">
        <v>0</v>
      </c>
      <c r="BC2533">
        <v>0</v>
      </c>
      <c r="BD2533" t="s">
        <v>60</v>
      </c>
      <c r="BE2533" s="5" t="s">
        <v>5226</v>
      </c>
      <c r="BF2533">
        <v>634353938</v>
      </c>
      <c r="BH2533" t="s">
        <v>323</v>
      </c>
      <c r="BI2533" t="s">
        <v>320</v>
      </c>
      <c r="BJ2533">
        <v>0.43888888888888888</v>
      </c>
      <c r="BK2533">
        <v>41</v>
      </c>
      <c r="BL2533">
        <v>4.8600000000000003</v>
      </c>
      <c r="BM2533">
        <v>0</v>
      </c>
      <c r="BN2533">
        <v>-31.2</v>
      </c>
      <c r="BO2533">
        <v>14.66</v>
      </c>
      <c r="BP2533" t="s">
        <v>60</v>
      </c>
      <c r="BQ2533">
        <v>1.1474074329999999</v>
      </c>
      <c r="BR2533" t="s">
        <v>61</v>
      </c>
    </row>
    <row r="2534" spans="1:70" x14ac:dyDescent="0.2">
      <c r="A2534" s="19">
        <f t="shared" si="92"/>
        <v>7.7900000000000027</v>
      </c>
      <c r="B2534" s="20">
        <v>3752</v>
      </c>
      <c r="D2534" s="2" t="s">
        <v>1381</v>
      </c>
      <c r="E2534" s="2" t="str">
        <f t="shared" si="91"/>
        <v>ST</v>
      </c>
      <c r="F2534">
        <v>200720433</v>
      </c>
      <c r="G2534">
        <v>202606</v>
      </c>
      <c r="H2534" t="s">
        <v>52</v>
      </c>
      <c r="I2534" t="s">
        <v>321</v>
      </c>
      <c r="J2534" t="s">
        <v>322</v>
      </c>
      <c r="K2534" t="s">
        <v>54</v>
      </c>
      <c r="L2534" s="5">
        <v>46362</v>
      </c>
      <c r="M2534" s="5" t="s">
        <v>2497</v>
      </c>
      <c r="N2534" s="21">
        <v>872942104445</v>
      </c>
      <c r="P2534" t="s">
        <v>326</v>
      </c>
      <c r="Q2534" t="s">
        <v>326</v>
      </c>
      <c r="R2534" t="s">
        <v>56</v>
      </c>
      <c r="S2534" t="s">
        <v>327</v>
      </c>
      <c r="T2534">
        <v>21</v>
      </c>
      <c r="U2534" t="s">
        <v>57</v>
      </c>
      <c r="V2534">
        <v>21320</v>
      </c>
      <c r="W2534">
        <v>37.65</v>
      </c>
      <c r="X2534">
        <v>13.1</v>
      </c>
      <c r="Y2534">
        <v>0</v>
      </c>
      <c r="Z2534">
        <v>-28.65</v>
      </c>
      <c r="AA2534">
        <v>22.09</v>
      </c>
      <c r="AB2534">
        <v>2</v>
      </c>
      <c r="AC2534">
        <v>21.78</v>
      </c>
      <c r="AD2534">
        <v>21.78</v>
      </c>
      <c r="AE2534" t="s">
        <v>1492</v>
      </c>
      <c r="AF2534" t="s">
        <v>782</v>
      </c>
      <c r="AG2534" t="s">
        <v>782</v>
      </c>
      <c r="AH2534" t="s">
        <v>783</v>
      </c>
      <c r="AI2534" t="s">
        <v>449</v>
      </c>
      <c r="AJ2534">
        <v>5</v>
      </c>
      <c r="AK2534" t="s">
        <v>57</v>
      </c>
      <c r="AL2534">
        <v>5100</v>
      </c>
      <c r="AM2534" t="s">
        <v>55</v>
      </c>
      <c r="AN2534" t="s">
        <v>55</v>
      </c>
      <c r="AO2534" t="s">
        <v>55</v>
      </c>
      <c r="AS2534" t="s">
        <v>343</v>
      </c>
      <c r="AT2534">
        <v>0</v>
      </c>
      <c r="AU2534">
        <v>0</v>
      </c>
      <c r="AV2534">
        <v>0</v>
      </c>
      <c r="BB2534">
        <v>0</v>
      </c>
      <c r="BC2534">
        <v>0</v>
      </c>
      <c r="BD2534" t="s">
        <v>60</v>
      </c>
      <c r="BE2534" s="5" t="s">
        <v>3831</v>
      </c>
      <c r="BF2534">
        <v>634343823</v>
      </c>
      <c r="BH2534" t="s">
        <v>323</v>
      </c>
      <c r="BI2534" t="s">
        <v>320</v>
      </c>
      <c r="BJ2534">
        <v>0.42777777777777776</v>
      </c>
      <c r="BK2534">
        <v>32.6</v>
      </c>
      <c r="BL2534">
        <v>11.34</v>
      </c>
      <c r="BM2534">
        <v>0</v>
      </c>
      <c r="BN2534">
        <v>-24.81</v>
      </c>
      <c r="BO2534">
        <v>19.13</v>
      </c>
      <c r="BP2534" t="s">
        <v>60</v>
      </c>
      <c r="BQ2534">
        <v>1.154814421</v>
      </c>
      <c r="BR2534" t="s">
        <v>61</v>
      </c>
    </row>
    <row r="2535" spans="1:70" x14ac:dyDescent="0.2">
      <c r="A2535" s="19">
        <f t="shared" si="92"/>
        <v>14.82</v>
      </c>
      <c r="B2535" s="20">
        <v>3752</v>
      </c>
      <c r="D2535" s="2" t="s">
        <v>1381</v>
      </c>
      <c r="E2535" s="2" t="str">
        <f t="shared" si="91"/>
        <v>ST</v>
      </c>
      <c r="F2535">
        <v>200720433</v>
      </c>
      <c r="G2535">
        <v>202606</v>
      </c>
      <c r="H2535" t="s">
        <v>52</v>
      </c>
      <c r="I2535" t="s">
        <v>321</v>
      </c>
      <c r="J2535" t="s">
        <v>322</v>
      </c>
      <c r="K2535" t="s">
        <v>54</v>
      </c>
      <c r="L2535" s="5" t="s">
        <v>5681</v>
      </c>
      <c r="M2535" s="5" t="s">
        <v>5682</v>
      </c>
      <c r="N2535" s="21">
        <v>873487742988</v>
      </c>
      <c r="P2535" t="s">
        <v>326</v>
      </c>
      <c r="Q2535" t="s">
        <v>326</v>
      </c>
      <c r="R2535" t="s">
        <v>56</v>
      </c>
      <c r="S2535" t="s">
        <v>327</v>
      </c>
      <c r="T2535">
        <v>21</v>
      </c>
      <c r="U2535" t="s">
        <v>57</v>
      </c>
      <c r="V2535">
        <v>21320</v>
      </c>
      <c r="W2535">
        <v>70.97</v>
      </c>
      <c r="X2535">
        <v>8.4</v>
      </c>
      <c r="Y2535">
        <v>0</v>
      </c>
      <c r="Z2535">
        <v>-54</v>
      </c>
      <c r="AA2535">
        <v>25.36</v>
      </c>
      <c r="AB2535">
        <v>7</v>
      </c>
      <c r="AC2535">
        <v>68.2</v>
      </c>
      <c r="AD2535">
        <v>68.2</v>
      </c>
      <c r="AE2535" t="s">
        <v>10187</v>
      </c>
      <c r="AF2535" t="s">
        <v>7729</v>
      </c>
      <c r="AG2535" t="s">
        <v>7729</v>
      </c>
      <c r="AH2535" t="s">
        <v>7730</v>
      </c>
      <c r="AI2535" t="s">
        <v>825</v>
      </c>
      <c r="AJ2535">
        <v>56</v>
      </c>
      <c r="AK2535" t="s">
        <v>57</v>
      </c>
      <c r="AL2535">
        <v>56000</v>
      </c>
      <c r="AM2535" t="s">
        <v>55</v>
      </c>
      <c r="AN2535" t="s">
        <v>55</v>
      </c>
      <c r="AO2535" t="s">
        <v>55</v>
      </c>
      <c r="AS2535" t="s">
        <v>343</v>
      </c>
      <c r="AT2535">
        <v>0</v>
      </c>
      <c r="AU2535">
        <v>0</v>
      </c>
      <c r="AV2535">
        <v>0</v>
      </c>
      <c r="BB2535">
        <v>0</v>
      </c>
      <c r="BC2535">
        <v>0</v>
      </c>
      <c r="BD2535" t="s">
        <v>60</v>
      </c>
      <c r="BE2535" s="5" t="s">
        <v>5226</v>
      </c>
      <c r="BF2535">
        <v>634353938</v>
      </c>
      <c r="BH2535" t="s">
        <v>323</v>
      </c>
      <c r="BI2535" t="s">
        <v>320</v>
      </c>
      <c r="BJ2535">
        <v>0.49305555555555558</v>
      </c>
      <c r="BK2535">
        <v>62</v>
      </c>
      <c r="BL2535">
        <v>7.34</v>
      </c>
      <c r="BM2535">
        <v>0</v>
      </c>
      <c r="BN2535">
        <v>-47.18</v>
      </c>
      <c r="BO2535">
        <v>22.16</v>
      </c>
      <c r="BP2535" t="s">
        <v>60</v>
      </c>
      <c r="BQ2535">
        <v>1.1446231330000001</v>
      </c>
      <c r="BR2535" t="s">
        <v>61</v>
      </c>
    </row>
    <row r="2536" spans="1:70" x14ac:dyDescent="0.2">
      <c r="A2536" s="19">
        <f t="shared" si="92"/>
        <v>14.480000000000004</v>
      </c>
      <c r="B2536" s="20">
        <v>3752</v>
      </c>
      <c r="D2536" s="2" t="s">
        <v>1381</v>
      </c>
      <c r="E2536" s="2" t="str">
        <f t="shared" si="91"/>
        <v>ST</v>
      </c>
      <c r="F2536">
        <v>200720433</v>
      </c>
      <c r="G2536">
        <v>202606</v>
      </c>
      <c r="H2536" t="s">
        <v>52</v>
      </c>
      <c r="I2536" t="s">
        <v>321</v>
      </c>
      <c r="J2536" t="s">
        <v>322</v>
      </c>
      <c r="K2536" t="s">
        <v>54</v>
      </c>
      <c r="L2536" s="5" t="s">
        <v>3825</v>
      </c>
      <c r="M2536" s="5" t="s">
        <v>3826</v>
      </c>
      <c r="N2536" s="21">
        <v>873142914063</v>
      </c>
      <c r="P2536" t="s">
        <v>326</v>
      </c>
      <c r="Q2536" t="s">
        <v>326</v>
      </c>
      <c r="R2536" t="s">
        <v>56</v>
      </c>
      <c r="S2536" t="s">
        <v>327</v>
      </c>
      <c r="T2536">
        <v>21</v>
      </c>
      <c r="U2536" t="s">
        <v>57</v>
      </c>
      <c r="V2536">
        <v>21320</v>
      </c>
      <c r="W2536">
        <v>70.319999999999993</v>
      </c>
      <c r="X2536">
        <v>8.33</v>
      </c>
      <c r="Y2536">
        <v>0</v>
      </c>
      <c r="Z2536">
        <v>-53.52</v>
      </c>
      <c r="AA2536">
        <v>25.13</v>
      </c>
      <c r="AB2536">
        <v>4</v>
      </c>
      <c r="AC2536">
        <v>66</v>
      </c>
      <c r="AD2536">
        <v>66</v>
      </c>
      <c r="AE2536" t="s">
        <v>1463</v>
      </c>
      <c r="AF2536" t="s">
        <v>7731</v>
      </c>
      <c r="AG2536" t="s">
        <v>7731</v>
      </c>
      <c r="AH2536" t="s">
        <v>7732</v>
      </c>
      <c r="AI2536" t="s">
        <v>7733</v>
      </c>
      <c r="AJ2536">
        <v>95</v>
      </c>
      <c r="AK2536" t="s">
        <v>57</v>
      </c>
      <c r="AL2536">
        <v>95713</v>
      </c>
      <c r="AM2536" t="s">
        <v>55</v>
      </c>
      <c r="AN2536" t="s">
        <v>55</v>
      </c>
      <c r="AO2536" t="s">
        <v>55</v>
      </c>
      <c r="AS2536" t="s">
        <v>343</v>
      </c>
      <c r="AT2536">
        <v>26</v>
      </c>
      <c r="AU2536">
        <v>31</v>
      </c>
      <c r="AV2536">
        <v>41</v>
      </c>
      <c r="BB2536">
        <v>0</v>
      </c>
      <c r="BC2536">
        <v>0</v>
      </c>
      <c r="BD2536" t="s">
        <v>60</v>
      </c>
      <c r="BE2536" s="5" t="s">
        <v>3831</v>
      </c>
      <c r="BF2536">
        <v>634343823</v>
      </c>
      <c r="BH2536" t="s">
        <v>323</v>
      </c>
      <c r="BI2536" t="s">
        <v>320</v>
      </c>
      <c r="BJ2536">
        <v>0.48125000000000001</v>
      </c>
      <c r="BK2536">
        <v>60.6</v>
      </c>
      <c r="BL2536">
        <v>7.18</v>
      </c>
      <c r="BM2536">
        <v>0</v>
      </c>
      <c r="BN2536">
        <v>-46.12</v>
      </c>
      <c r="BO2536">
        <v>21.66</v>
      </c>
      <c r="BP2536" t="s">
        <v>60</v>
      </c>
      <c r="BQ2536">
        <v>1.160362033</v>
      </c>
      <c r="BR2536" t="s">
        <v>61</v>
      </c>
    </row>
    <row r="2537" spans="1:70" x14ac:dyDescent="0.2">
      <c r="A2537" s="19">
        <f t="shared" si="92"/>
        <v>9.8000000000000007</v>
      </c>
      <c r="B2537" s="20">
        <v>3752</v>
      </c>
      <c r="D2537" s="2" t="s">
        <v>1381</v>
      </c>
      <c r="E2537" s="2" t="str">
        <f t="shared" si="91"/>
        <v>ST</v>
      </c>
      <c r="F2537">
        <v>200720433</v>
      </c>
      <c r="G2537">
        <v>202606</v>
      </c>
      <c r="H2537" t="s">
        <v>52</v>
      </c>
      <c r="I2537" t="s">
        <v>321</v>
      </c>
      <c r="J2537" t="s">
        <v>322</v>
      </c>
      <c r="K2537" t="s">
        <v>54</v>
      </c>
      <c r="L2537" s="5" t="s">
        <v>3826</v>
      </c>
      <c r="M2537" s="5" t="s">
        <v>5222</v>
      </c>
      <c r="N2537" s="21">
        <v>873245607742</v>
      </c>
      <c r="P2537" t="s">
        <v>326</v>
      </c>
      <c r="Q2537" t="s">
        <v>326</v>
      </c>
      <c r="R2537" t="s">
        <v>56</v>
      </c>
      <c r="S2537" t="s">
        <v>327</v>
      </c>
      <c r="T2537">
        <v>21</v>
      </c>
      <c r="U2537" t="s">
        <v>57</v>
      </c>
      <c r="V2537">
        <v>21320</v>
      </c>
      <c r="W2537">
        <v>47.56</v>
      </c>
      <c r="X2537">
        <v>5.64</v>
      </c>
      <c r="Y2537">
        <v>0</v>
      </c>
      <c r="Z2537">
        <v>-36.19</v>
      </c>
      <c r="AA2537">
        <v>17.010000000000002</v>
      </c>
      <c r="AB2537">
        <v>2</v>
      </c>
      <c r="AC2537">
        <v>34.32</v>
      </c>
      <c r="AD2537">
        <v>34.32</v>
      </c>
      <c r="AE2537" t="s">
        <v>1475</v>
      </c>
      <c r="AF2537" t="s">
        <v>7734</v>
      </c>
      <c r="AG2537" t="s">
        <v>7734</v>
      </c>
      <c r="AH2537" t="s">
        <v>7735</v>
      </c>
      <c r="AI2537" t="s">
        <v>7736</v>
      </c>
      <c r="AJ2537">
        <v>85</v>
      </c>
      <c r="AK2537" t="s">
        <v>57</v>
      </c>
      <c r="AL2537">
        <v>85150</v>
      </c>
      <c r="AM2537" t="s">
        <v>55</v>
      </c>
      <c r="AN2537" t="s">
        <v>55</v>
      </c>
      <c r="AO2537" t="s">
        <v>55</v>
      </c>
      <c r="AS2537" t="s">
        <v>343</v>
      </c>
      <c r="AT2537">
        <v>30</v>
      </c>
      <c r="AU2537">
        <v>39</v>
      </c>
      <c r="AV2537">
        <v>32</v>
      </c>
      <c r="BB2537">
        <v>0</v>
      </c>
      <c r="BC2537">
        <v>0</v>
      </c>
      <c r="BD2537" t="s">
        <v>60</v>
      </c>
      <c r="BE2537" s="5" t="s">
        <v>5226</v>
      </c>
      <c r="BF2537">
        <v>634353938</v>
      </c>
      <c r="BH2537" t="s">
        <v>323</v>
      </c>
      <c r="BI2537" t="s">
        <v>320</v>
      </c>
      <c r="BJ2537">
        <v>0.44930555555555557</v>
      </c>
      <c r="BK2537">
        <v>41</v>
      </c>
      <c r="BL2537">
        <v>4.8600000000000003</v>
      </c>
      <c r="BM2537">
        <v>0</v>
      </c>
      <c r="BN2537">
        <v>-31.2</v>
      </c>
      <c r="BO2537">
        <v>14.66</v>
      </c>
      <c r="BP2537" t="s">
        <v>60</v>
      </c>
      <c r="BQ2537">
        <v>1.1600389769999999</v>
      </c>
      <c r="BR2537" t="s">
        <v>61</v>
      </c>
    </row>
    <row r="2538" spans="1:70" x14ac:dyDescent="0.2">
      <c r="A2538" s="19">
        <f t="shared" si="92"/>
        <v>7.120000000000001</v>
      </c>
      <c r="B2538" s="20">
        <v>3752</v>
      </c>
      <c r="D2538" s="2" t="s">
        <v>1381</v>
      </c>
      <c r="E2538" s="2" t="str">
        <f t="shared" si="91"/>
        <v>ST</v>
      </c>
      <c r="F2538">
        <v>200720433</v>
      </c>
      <c r="G2538">
        <v>202606</v>
      </c>
      <c r="H2538" t="s">
        <v>52</v>
      </c>
      <c r="I2538" t="s">
        <v>321</v>
      </c>
      <c r="J2538" t="s">
        <v>322</v>
      </c>
      <c r="K2538" t="s">
        <v>54</v>
      </c>
      <c r="L2538" s="5" t="s">
        <v>5697</v>
      </c>
      <c r="M2538" s="5" t="s">
        <v>5681</v>
      </c>
      <c r="N2538" s="21">
        <v>873253449693</v>
      </c>
      <c r="P2538" t="s">
        <v>326</v>
      </c>
      <c r="Q2538" t="s">
        <v>326</v>
      </c>
      <c r="R2538" t="s">
        <v>56</v>
      </c>
      <c r="S2538" t="s">
        <v>327</v>
      </c>
      <c r="T2538">
        <v>21</v>
      </c>
      <c r="U2538" t="s">
        <v>57</v>
      </c>
      <c r="V2538">
        <v>21320</v>
      </c>
      <c r="W2538">
        <v>34.19</v>
      </c>
      <c r="X2538">
        <v>4.0599999999999996</v>
      </c>
      <c r="Y2538">
        <v>0</v>
      </c>
      <c r="Z2538">
        <v>-26.02</v>
      </c>
      <c r="AA2538">
        <v>12.23</v>
      </c>
      <c r="AB2538">
        <v>1</v>
      </c>
      <c r="AC2538">
        <v>17.600000000000001</v>
      </c>
      <c r="AD2538">
        <v>17.600000000000001</v>
      </c>
      <c r="AE2538" t="s">
        <v>2421</v>
      </c>
      <c r="AF2538" t="s">
        <v>999</v>
      </c>
      <c r="AG2538" t="s">
        <v>999</v>
      </c>
      <c r="AH2538" t="s">
        <v>373</v>
      </c>
      <c r="AI2538" t="s">
        <v>1000</v>
      </c>
      <c r="AJ2538">
        <v>53</v>
      </c>
      <c r="AK2538" t="s">
        <v>57</v>
      </c>
      <c r="AL2538">
        <v>53200</v>
      </c>
      <c r="AM2538" t="s">
        <v>55</v>
      </c>
      <c r="AN2538" t="s">
        <v>55</v>
      </c>
      <c r="AO2538" t="s">
        <v>55</v>
      </c>
      <c r="AS2538" t="s">
        <v>343</v>
      </c>
      <c r="AT2538">
        <v>0</v>
      </c>
      <c r="AU2538">
        <v>0</v>
      </c>
      <c r="AV2538">
        <v>0</v>
      </c>
      <c r="BB2538">
        <v>0</v>
      </c>
      <c r="BC2538">
        <v>0</v>
      </c>
      <c r="BD2538" t="s">
        <v>60</v>
      </c>
      <c r="BE2538" s="5" t="s">
        <v>5226</v>
      </c>
      <c r="BF2538">
        <v>634353938</v>
      </c>
      <c r="BH2538" t="s">
        <v>323</v>
      </c>
      <c r="BI2538" t="s">
        <v>320</v>
      </c>
      <c r="BJ2538">
        <v>0.44027777777777777</v>
      </c>
      <c r="BK2538">
        <v>29.8</v>
      </c>
      <c r="BL2538">
        <v>3.54</v>
      </c>
      <c r="BM2538">
        <v>0</v>
      </c>
      <c r="BN2538">
        <v>-22.68</v>
      </c>
      <c r="BO2538">
        <v>10.66</v>
      </c>
      <c r="BP2538" t="s">
        <v>60</v>
      </c>
      <c r="BQ2538">
        <v>1.1474074329999999</v>
      </c>
      <c r="BR2538" t="s">
        <v>61</v>
      </c>
    </row>
    <row r="2539" spans="1:70" x14ac:dyDescent="0.2">
      <c r="A2539" s="19">
        <f t="shared" si="92"/>
        <v>9.8000000000000007</v>
      </c>
      <c r="B2539" s="20">
        <v>3752</v>
      </c>
      <c r="D2539" s="2" t="s">
        <v>1381</v>
      </c>
      <c r="E2539" s="2" t="str">
        <f t="shared" si="91"/>
        <v>ST</v>
      </c>
      <c r="F2539">
        <v>200720433</v>
      </c>
      <c r="G2539">
        <v>202606</v>
      </c>
      <c r="H2539" t="s">
        <v>52</v>
      </c>
      <c r="I2539" t="s">
        <v>321</v>
      </c>
      <c r="J2539" t="s">
        <v>322</v>
      </c>
      <c r="K2539" t="s">
        <v>54</v>
      </c>
      <c r="L2539" s="5">
        <v>46362</v>
      </c>
      <c r="M2539" s="5" t="s">
        <v>2497</v>
      </c>
      <c r="N2539" s="21">
        <v>872995082587</v>
      </c>
      <c r="P2539" t="s">
        <v>326</v>
      </c>
      <c r="Q2539" t="s">
        <v>326</v>
      </c>
      <c r="R2539" t="s">
        <v>56</v>
      </c>
      <c r="S2539" t="s">
        <v>327</v>
      </c>
      <c r="T2539">
        <v>21</v>
      </c>
      <c r="U2539" t="s">
        <v>57</v>
      </c>
      <c r="V2539">
        <v>21320</v>
      </c>
      <c r="W2539">
        <v>47.35</v>
      </c>
      <c r="X2539">
        <v>5.61</v>
      </c>
      <c r="Y2539">
        <v>0</v>
      </c>
      <c r="Z2539">
        <v>-36.03</v>
      </c>
      <c r="AA2539">
        <v>16.93</v>
      </c>
      <c r="AB2539">
        <v>2</v>
      </c>
      <c r="AC2539">
        <v>34.32</v>
      </c>
      <c r="AD2539">
        <v>34.32</v>
      </c>
      <c r="AE2539" t="s">
        <v>1469</v>
      </c>
      <c r="AF2539" t="s">
        <v>1732</v>
      </c>
      <c r="AG2539" t="s">
        <v>1732</v>
      </c>
      <c r="AH2539" t="s">
        <v>1733</v>
      </c>
      <c r="AI2539" t="s">
        <v>404</v>
      </c>
      <c r="AJ2539">
        <v>75</v>
      </c>
      <c r="AK2539" t="s">
        <v>57</v>
      </c>
      <c r="AL2539">
        <v>75015</v>
      </c>
      <c r="AM2539" t="s">
        <v>55</v>
      </c>
      <c r="AN2539" t="s">
        <v>55</v>
      </c>
      <c r="AO2539" t="s">
        <v>55</v>
      </c>
      <c r="AS2539" t="s">
        <v>343</v>
      </c>
      <c r="AT2539">
        <v>30</v>
      </c>
      <c r="AU2539">
        <v>31</v>
      </c>
      <c r="AV2539">
        <v>40</v>
      </c>
      <c r="BB2539">
        <v>0</v>
      </c>
      <c r="BC2539">
        <v>0</v>
      </c>
      <c r="BD2539" t="s">
        <v>60</v>
      </c>
      <c r="BE2539" s="5" t="s">
        <v>3831</v>
      </c>
      <c r="BF2539">
        <v>634343823</v>
      </c>
      <c r="BH2539" t="s">
        <v>323</v>
      </c>
      <c r="BI2539" t="s">
        <v>320</v>
      </c>
      <c r="BJ2539">
        <v>0.51388888888888884</v>
      </c>
      <c r="BK2539">
        <v>41</v>
      </c>
      <c r="BL2539">
        <v>4.8600000000000003</v>
      </c>
      <c r="BM2539">
        <v>0</v>
      </c>
      <c r="BN2539">
        <v>-31.2</v>
      </c>
      <c r="BO2539">
        <v>14.66</v>
      </c>
      <c r="BP2539" t="s">
        <v>60</v>
      </c>
      <c r="BQ2539">
        <v>1.154814421</v>
      </c>
      <c r="BR2539" t="s">
        <v>61</v>
      </c>
    </row>
    <row r="2540" spans="1:70" x14ac:dyDescent="0.2">
      <c r="A2540" s="19">
        <f t="shared" si="92"/>
        <v>10.129999999999995</v>
      </c>
      <c r="B2540" s="20">
        <v>3752</v>
      </c>
      <c r="D2540" s="2" t="s">
        <v>1381</v>
      </c>
      <c r="E2540" s="2" t="str">
        <f t="shared" si="91"/>
        <v>ST</v>
      </c>
      <c r="F2540">
        <v>200720433</v>
      </c>
      <c r="G2540">
        <v>202606</v>
      </c>
      <c r="H2540" t="s">
        <v>52</v>
      </c>
      <c r="I2540" t="s">
        <v>321</v>
      </c>
      <c r="J2540" t="s">
        <v>322</v>
      </c>
      <c r="K2540" t="s">
        <v>54</v>
      </c>
      <c r="L2540" s="5">
        <v>46332</v>
      </c>
      <c r="M2540" s="5">
        <v>46362</v>
      </c>
      <c r="N2540" s="21">
        <v>872935667084</v>
      </c>
      <c r="P2540" t="s">
        <v>326</v>
      </c>
      <c r="Q2540" t="s">
        <v>326</v>
      </c>
      <c r="R2540" t="s">
        <v>56</v>
      </c>
      <c r="S2540" t="s">
        <v>327</v>
      </c>
      <c r="T2540">
        <v>21</v>
      </c>
      <c r="U2540" t="s">
        <v>57</v>
      </c>
      <c r="V2540">
        <v>21320</v>
      </c>
      <c r="W2540">
        <v>48.97</v>
      </c>
      <c r="X2540">
        <v>5.81</v>
      </c>
      <c r="Y2540">
        <v>0</v>
      </c>
      <c r="Z2540">
        <v>-37.270000000000003</v>
      </c>
      <c r="AA2540">
        <v>17.510000000000002</v>
      </c>
      <c r="AB2540">
        <v>2</v>
      </c>
      <c r="AC2540">
        <v>35.42</v>
      </c>
      <c r="AD2540">
        <v>35.42</v>
      </c>
      <c r="AE2540" t="s">
        <v>10188</v>
      </c>
      <c r="AF2540" t="s">
        <v>7737</v>
      </c>
      <c r="AG2540" t="s">
        <v>7737</v>
      </c>
      <c r="AH2540" t="s">
        <v>7738</v>
      </c>
      <c r="AI2540" t="s">
        <v>7739</v>
      </c>
      <c r="AJ2540">
        <v>51</v>
      </c>
      <c r="AK2540" t="s">
        <v>57</v>
      </c>
      <c r="AL2540">
        <v>51300</v>
      </c>
      <c r="AM2540" t="s">
        <v>55</v>
      </c>
      <c r="AN2540" t="s">
        <v>55</v>
      </c>
      <c r="AO2540" t="s">
        <v>55</v>
      </c>
      <c r="AS2540" t="s">
        <v>343</v>
      </c>
      <c r="AT2540">
        <v>26</v>
      </c>
      <c r="AU2540">
        <v>31</v>
      </c>
      <c r="AV2540">
        <v>38</v>
      </c>
      <c r="BB2540">
        <v>0</v>
      </c>
      <c r="BC2540">
        <v>0</v>
      </c>
      <c r="BD2540" t="s">
        <v>60</v>
      </c>
      <c r="BE2540" s="5" t="s">
        <v>3831</v>
      </c>
      <c r="BF2540">
        <v>634343823</v>
      </c>
      <c r="BH2540" t="s">
        <v>323</v>
      </c>
      <c r="BI2540" t="s">
        <v>320</v>
      </c>
      <c r="BJ2540">
        <v>0.46250000000000002</v>
      </c>
      <c r="BK2540">
        <v>42.4</v>
      </c>
      <c r="BL2540">
        <v>5.03</v>
      </c>
      <c r="BM2540">
        <v>0</v>
      </c>
      <c r="BN2540">
        <v>-32.270000000000003</v>
      </c>
      <c r="BO2540">
        <v>15.16</v>
      </c>
      <c r="BP2540" t="s">
        <v>60</v>
      </c>
      <c r="BQ2540">
        <v>1.1549344580000001</v>
      </c>
      <c r="BR2540" t="s">
        <v>61</v>
      </c>
    </row>
    <row r="2541" spans="1:70" x14ac:dyDescent="0.2">
      <c r="A2541" s="19">
        <f t="shared" si="92"/>
        <v>19.499999999999993</v>
      </c>
      <c r="B2541" s="20">
        <v>3752</v>
      </c>
      <c r="D2541" s="2" t="s">
        <v>1381</v>
      </c>
      <c r="E2541" s="2" t="str">
        <f t="shared" si="91"/>
        <v>ST</v>
      </c>
      <c r="F2541">
        <v>200720433</v>
      </c>
      <c r="G2541">
        <v>202606</v>
      </c>
      <c r="H2541" t="s">
        <v>52</v>
      </c>
      <c r="I2541" t="s">
        <v>321</v>
      </c>
      <c r="J2541" t="s">
        <v>322</v>
      </c>
      <c r="K2541" t="s">
        <v>54</v>
      </c>
      <c r="L2541" s="5">
        <v>46362</v>
      </c>
      <c r="M2541" s="5" t="s">
        <v>2497</v>
      </c>
      <c r="N2541" s="21">
        <v>872944419541</v>
      </c>
      <c r="P2541" t="s">
        <v>326</v>
      </c>
      <c r="Q2541" t="s">
        <v>326</v>
      </c>
      <c r="R2541" t="s">
        <v>56</v>
      </c>
      <c r="S2541" t="s">
        <v>327</v>
      </c>
      <c r="T2541">
        <v>21</v>
      </c>
      <c r="U2541" t="s">
        <v>57</v>
      </c>
      <c r="V2541">
        <v>21320</v>
      </c>
      <c r="W2541">
        <v>94.23</v>
      </c>
      <c r="X2541">
        <v>11.17</v>
      </c>
      <c r="Y2541">
        <v>0</v>
      </c>
      <c r="Z2541">
        <v>-71.709999999999994</v>
      </c>
      <c r="AA2541">
        <v>33.69</v>
      </c>
      <c r="AB2541">
        <v>5</v>
      </c>
      <c r="AC2541">
        <v>99</v>
      </c>
      <c r="AD2541">
        <v>99</v>
      </c>
      <c r="AE2541" t="s">
        <v>9711</v>
      </c>
      <c r="AF2541" t="s">
        <v>6398</v>
      </c>
      <c r="AG2541" t="s">
        <v>6398</v>
      </c>
      <c r="AH2541" t="s">
        <v>6399</v>
      </c>
      <c r="AI2541" t="s">
        <v>4765</v>
      </c>
      <c r="AJ2541">
        <v>91</v>
      </c>
      <c r="AK2541" t="s">
        <v>57</v>
      </c>
      <c r="AL2541">
        <v>91610</v>
      </c>
      <c r="AM2541" t="s">
        <v>55</v>
      </c>
      <c r="AN2541" t="s">
        <v>55</v>
      </c>
      <c r="AO2541" t="s">
        <v>55</v>
      </c>
      <c r="AS2541" t="s">
        <v>343</v>
      </c>
      <c r="AT2541">
        <v>29</v>
      </c>
      <c r="AU2541">
        <v>30</v>
      </c>
      <c r="AV2541">
        <v>40</v>
      </c>
      <c r="BB2541">
        <v>0</v>
      </c>
      <c r="BC2541">
        <v>0</v>
      </c>
      <c r="BD2541" t="s">
        <v>60</v>
      </c>
      <c r="BE2541" s="5" t="s">
        <v>3831</v>
      </c>
      <c r="BF2541">
        <v>634343823</v>
      </c>
      <c r="BH2541" t="s">
        <v>323</v>
      </c>
      <c r="BI2541" t="s">
        <v>320</v>
      </c>
      <c r="BJ2541">
        <v>0.40347222222222223</v>
      </c>
      <c r="BK2541">
        <v>81.599999999999994</v>
      </c>
      <c r="BL2541">
        <v>9.67</v>
      </c>
      <c r="BM2541">
        <v>0</v>
      </c>
      <c r="BN2541">
        <v>-62.1</v>
      </c>
      <c r="BO2541">
        <v>29.17</v>
      </c>
      <c r="BP2541" t="s">
        <v>60</v>
      </c>
      <c r="BQ2541">
        <v>1.154814421</v>
      </c>
      <c r="BR2541" t="s">
        <v>61</v>
      </c>
    </row>
    <row r="2542" spans="1:70" x14ac:dyDescent="0.2">
      <c r="A2542" s="19">
        <f t="shared" si="92"/>
        <v>17.5</v>
      </c>
      <c r="B2542" s="20">
        <v>3752</v>
      </c>
      <c r="D2542" s="2" t="s">
        <v>1381</v>
      </c>
      <c r="E2542" s="2" t="str">
        <f t="shared" si="91"/>
        <v>ST</v>
      </c>
      <c r="F2542">
        <v>200720433</v>
      </c>
      <c r="G2542">
        <v>202606</v>
      </c>
      <c r="H2542" t="s">
        <v>52</v>
      </c>
      <c r="I2542" t="s">
        <v>321</v>
      </c>
      <c r="J2542" t="s">
        <v>322</v>
      </c>
      <c r="K2542" t="s">
        <v>54</v>
      </c>
      <c r="L2542" s="5" t="s">
        <v>5697</v>
      </c>
      <c r="M2542" s="5" t="s">
        <v>5681</v>
      </c>
      <c r="N2542" s="21">
        <v>873426071994</v>
      </c>
      <c r="P2542" t="s">
        <v>326</v>
      </c>
      <c r="Q2542" t="s">
        <v>326</v>
      </c>
      <c r="R2542" t="s">
        <v>56</v>
      </c>
      <c r="S2542" t="s">
        <v>327</v>
      </c>
      <c r="T2542">
        <v>21</v>
      </c>
      <c r="U2542" t="s">
        <v>57</v>
      </c>
      <c r="V2542">
        <v>21320</v>
      </c>
      <c r="W2542">
        <v>83.99</v>
      </c>
      <c r="X2542">
        <v>9.9499999999999993</v>
      </c>
      <c r="Y2542">
        <v>0</v>
      </c>
      <c r="Z2542">
        <v>-63.91</v>
      </c>
      <c r="AA2542">
        <v>30.03</v>
      </c>
      <c r="AB2542">
        <v>7</v>
      </c>
      <c r="AC2542">
        <v>85.8</v>
      </c>
      <c r="AD2542">
        <v>85.8</v>
      </c>
      <c r="AE2542" t="s">
        <v>10189</v>
      </c>
      <c r="AF2542" t="s">
        <v>7740</v>
      </c>
      <c r="AG2542" t="s">
        <v>7740</v>
      </c>
      <c r="AH2542" t="s">
        <v>7741</v>
      </c>
      <c r="AI2542" t="s">
        <v>7466</v>
      </c>
      <c r="AJ2542">
        <v>30</v>
      </c>
      <c r="AK2542" t="s">
        <v>57</v>
      </c>
      <c r="AL2542">
        <v>30700</v>
      </c>
      <c r="AM2542" t="s">
        <v>55</v>
      </c>
      <c r="AN2542" t="s">
        <v>55</v>
      </c>
      <c r="AO2542" t="s">
        <v>55</v>
      </c>
      <c r="AS2542" t="s">
        <v>343</v>
      </c>
      <c r="AT2542">
        <v>0</v>
      </c>
      <c r="AU2542">
        <v>0</v>
      </c>
      <c r="AV2542">
        <v>0</v>
      </c>
      <c r="BB2542">
        <v>0</v>
      </c>
      <c r="BC2542">
        <v>0</v>
      </c>
      <c r="BD2542" t="s">
        <v>60</v>
      </c>
      <c r="BE2542" s="5" t="s">
        <v>5226</v>
      </c>
      <c r="BF2542">
        <v>634353938</v>
      </c>
      <c r="BH2542" t="s">
        <v>323</v>
      </c>
      <c r="BI2542" t="s">
        <v>320</v>
      </c>
      <c r="BJ2542">
        <v>0.47569444444444442</v>
      </c>
      <c r="BK2542">
        <v>73.2</v>
      </c>
      <c r="BL2542">
        <v>8.67</v>
      </c>
      <c r="BM2542">
        <v>0</v>
      </c>
      <c r="BN2542">
        <v>-55.7</v>
      </c>
      <c r="BO2542">
        <v>26.17</v>
      </c>
      <c r="BP2542" t="s">
        <v>60</v>
      </c>
      <c r="BQ2542">
        <v>1.1474074329999999</v>
      </c>
      <c r="BR2542" t="s">
        <v>61</v>
      </c>
    </row>
    <row r="2543" spans="1:70" x14ac:dyDescent="0.2">
      <c r="A2543" s="19">
        <f t="shared" si="92"/>
        <v>9.1300000000000026</v>
      </c>
      <c r="B2543" s="20">
        <v>3752</v>
      </c>
      <c r="D2543" s="2" t="s">
        <v>1381</v>
      </c>
      <c r="E2543" s="2" t="str">
        <f t="shared" si="91"/>
        <v>ST</v>
      </c>
      <c r="F2543">
        <v>200720433</v>
      </c>
      <c r="G2543">
        <v>202606</v>
      </c>
      <c r="H2543" t="s">
        <v>52</v>
      </c>
      <c r="I2543" t="s">
        <v>321</v>
      </c>
      <c r="J2543" t="s">
        <v>322</v>
      </c>
      <c r="K2543" t="s">
        <v>54</v>
      </c>
      <c r="L2543" s="5" t="s">
        <v>3826</v>
      </c>
      <c r="M2543" s="5" t="s">
        <v>3831</v>
      </c>
      <c r="N2543" s="21">
        <v>873248293537</v>
      </c>
      <c r="P2543" t="s">
        <v>326</v>
      </c>
      <c r="Q2543" t="s">
        <v>326</v>
      </c>
      <c r="R2543" t="s">
        <v>56</v>
      </c>
      <c r="S2543" t="s">
        <v>327</v>
      </c>
      <c r="T2543">
        <v>21</v>
      </c>
      <c r="U2543" t="s">
        <v>57</v>
      </c>
      <c r="V2543">
        <v>21320</v>
      </c>
      <c r="W2543">
        <v>44.31</v>
      </c>
      <c r="X2543">
        <v>5.25</v>
      </c>
      <c r="Y2543">
        <v>0</v>
      </c>
      <c r="Z2543">
        <v>-33.72</v>
      </c>
      <c r="AA2543">
        <v>15.85</v>
      </c>
      <c r="AB2543">
        <v>2</v>
      </c>
      <c r="AC2543">
        <v>30.8</v>
      </c>
      <c r="AD2543">
        <v>30.8</v>
      </c>
      <c r="AE2543" t="s">
        <v>10190</v>
      </c>
      <c r="AF2543" t="s">
        <v>7742</v>
      </c>
      <c r="AG2543" t="s">
        <v>7742</v>
      </c>
      <c r="AH2543" t="s">
        <v>7743</v>
      </c>
      <c r="AI2543" t="s">
        <v>3120</v>
      </c>
      <c r="AJ2543">
        <v>40</v>
      </c>
      <c r="AK2543" t="s">
        <v>57</v>
      </c>
      <c r="AL2543">
        <v>40140</v>
      </c>
      <c r="AM2543" t="s">
        <v>55</v>
      </c>
      <c r="AN2543" t="s">
        <v>55</v>
      </c>
      <c r="AO2543" t="s">
        <v>55</v>
      </c>
      <c r="AS2543" t="s">
        <v>343</v>
      </c>
      <c r="AT2543">
        <v>0</v>
      </c>
      <c r="AU2543">
        <v>0</v>
      </c>
      <c r="AV2543">
        <v>0</v>
      </c>
      <c r="BB2543">
        <v>0</v>
      </c>
      <c r="BC2543">
        <v>0</v>
      </c>
      <c r="BD2543" t="s">
        <v>60</v>
      </c>
      <c r="BE2543" s="5" t="s">
        <v>5226</v>
      </c>
      <c r="BF2543">
        <v>634353938</v>
      </c>
      <c r="BH2543" t="s">
        <v>323</v>
      </c>
      <c r="BI2543" t="s">
        <v>320</v>
      </c>
      <c r="BJ2543">
        <v>0.40277777777777779</v>
      </c>
      <c r="BK2543">
        <v>38.200000000000003</v>
      </c>
      <c r="BL2543">
        <v>4.53</v>
      </c>
      <c r="BM2543">
        <v>0</v>
      </c>
      <c r="BN2543">
        <v>-29.07</v>
      </c>
      <c r="BO2543">
        <v>13.66</v>
      </c>
      <c r="BP2543" t="s">
        <v>60</v>
      </c>
      <c r="BQ2543">
        <v>1.1600389769999999</v>
      </c>
      <c r="BR2543" t="s">
        <v>61</v>
      </c>
    </row>
    <row r="2544" spans="1:70" x14ac:dyDescent="0.2">
      <c r="A2544" s="19">
        <f t="shared" si="92"/>
        <v>9.8000000000000007</v>
      </c>
      <c r="B2544" s="20">
        <v>3752</v>
      </c>
      <c r="D2544" s="2" t="s">
        <v>1381</v>
      </c>
      <c r="E2544" s="2" t="str">
        <f t="shared" si="91"/>
        <v>ST</v>
      </c>
      <c r="F2544">
        <v>200720433</v>
      </c>
      <c r="G2544">
        <v>202606</v>
      </c>
      <c r="H2544" t="s">
        <v>52</v>
      </c>
      <c r="I2544" t="s">
        <v>321</v>
      </c>
      <c r="J2544" t="s">
        <v>322</v>
      </c>
      <c r="K2544" t="s">
        <v>54</v>
      </c>
      <c r="L2544" s="5" t="s">
        <v>5697</v>
      </c>
      <c r="M2544" s="5" t="s">
        <v>5681</v>
      </c>
      <c r="N2544" s="21">
        <v>873428417545</v>
      </c>
      <c r="P2544" t="s">
        <v>326</v>
      </c>
      <c r="Q2544" t="s">
        <v>326</v>
      </c>
      <c r="R2544" t="s">
        <v>56</v>
      </c>
      <c r="S2544" t="s">
        <v>327</v>
      </c>
      <c r="T2544">
        <v>21</v>
      </c>
      <c r="U2544" t="s">
        <v>57</v>
      </c>
      <c r="V2544">
        <v>21320</v>
      </c>
      <c r="W2544">
        <v>47.04</v>
      </c>
      <c r="X2544">
        <v>5.58</v>
      </c>
      <c r="Y2544">
        <v>0</v>
      </c>
      <c r="Z2544">
        <v>-35.799999999999997</v>
      </c>
      <c r="AA2544">
        <v>16.82</v>
      </c>
      <c r="AB2544">
        <v>3</v>
      </c>
      <c r="AC2544">
        <v>34.979999999999997</v>
      </c>
      <c r="AD2544">
        <v>34.979999999999997</v>
      </c>
      <c r="AE2544" t="s">
        <v>10191</v>
      </c>
      <c r="AF2544" t="s">
        <v>1769</v>
      </c>
      <c r="AG2544" t="s">
        <v>1769</v>
      </c>
      <c r="AH2544" t="s">
        <v>1770</v>
      </c>
      <c r="AI2544" t="s">
        <v>1771</v>
      </c>
      <c r="AJ2544">
        <v>22</v>
      </c>
      <c r="AK2544" t="s">
        <v>57</v>
      </c>
      <c r="AL2544">
        <v>22200</v>
      </c>
      <c r="AM2544" t="s">
        <v>55</v>
      </c>
      <c r="AN2544" t="s">
        <v>55</v>
      </c>
      <c r="AO2544" t="s">
        <v>55</v>
      </c>
      <c r="AS2544" t="s">
        <v>343</v>
      </c>
      <c r="AT2544">
        <v>0</v>
      </c>
      <c r="AU2544">
        <v>0</v>
      </c>
      <c r="AV2544">
        <v>0</v>
      </c>
      <c r="BB2544">
        <v>0</v>
      </c>
      <c r="BC2544">
        <v>0</v>
      </c>
      <c r="BD2544" t="s">
        <v>60</v>
      </c>
      <c r="BE2544" s="5" t="s">
        <v>5226</v>
      </c>
      <c r="BF2544">
        <v>634353938</v>
      </c>
      <c r="BH2544" t="s">
        <v>323</v>
      </c>
      <c r="BI2544" t="s">
        <v>320</v>
      </c>
      <c r="BJ2544">
        <v>0.4777777777777778</v>
      </c>
      <c r="BK2544">
        <v>41</v>
      </c>
      <c r="BL2544">
        <v>4.8600000000000003</v>
      </c>
      <c r="BM2544">
        <v>0</v>
      </c>
      <c r="BN2544">
        <v>-31.2</v>
      </c>
      <c r="BO2544">
        <v>14.66</v>
      </c>
      <c r="BP2544" t="s">
        <v>60</v>
      </c>
      <c r="BQ2544">
        <v>1.1474074329999999</v>
      </c>
      <c r="BR2544" t="s">
        <v>61</v>
      </c>
    </row>
    <row r="2545" spans="1:70" x14ac:dyDescent="0.2">
      <c r="A2545" s="19">
        <f t="shared" si="92"/>
        <v>7.4600000000000009</v>
      </c>
      <c r="B2545" s="20">
        <v>3752</v>
      </c>
      <c r="D2545" s="2" t="s">
        <v>346</v>
      </c>
      <c r="E2545" s="2" t="str">
        <f t="shared" si="91"/>
        <v>ST</v>
      </c>
      <c r="F2545">
        <v>200720433</v>
      </c>
      <c r="G2545">
        <v>202606</v>
      </c>
      <c r="H2545" t="s">
        <v>52</v>
      </c>
      <c r="I2545" t="s">
        <v>321</v>
      </c>
      <c r="J2545" t="s">
        <v>322</v>
      </c>
      <c r="K2545" t="s">
        <v>358</v>
      </c>
      <c r="L2545" s="5">
        <v>46332</v>
      </c>
      <c r="M2545" s="5" t="s">
        <v>2497</v>
      </c>
      <c r="N2545" s="21">
        <v>381954329162</v>
      </c>
      <c r="P2545" t="s">
        <v>7744</v>
      </c>
      <c r="Q2545" t="s">
        <v>359</v>
      </c>
      <c r="R2545" t="s">
        <v>7745</v>
      </c>
      <c r="S2545" t="s">
        <v>7746</v>
      </c>
      <c r="T2545">
        <v>83</v>
      </c>
      <c r="U2545" t="s">
        <v>57</v>
      </c>
      <c r="V2545">
        <v>83210</v>
      </c>
      <c r="W2545">
        <v>36.03</v>
      </c>
      <c r="X2545">
        <v>4.2699999999999996</v>
      </c>
      <c r="Y2545">
        <v>0</v>
      </c>
      <c r="Z2545">
        <v>-27.42</v>
      </c>
      <c r="AA2545">
        <v>12.89</v>
      </c>
      <c r="AB2545">
        <v>1</v>
      </c>
      <c r="AC2545">
        <v>19.8</v>
      </c>
      <c r="AD2545">
        <v>19.8</v>
      </c>
      <c r="AE2545" t="s">
        <v>1576</v>
      </c>
      <c r="AF2545" t="s">
        <v>326</v>
      </c>
      <c r="AG2545" t="s">
        <v>326</v>
      </c>
      <c r="AH2545" t="s">
        <v>56</v>
      </c>
      <c r="AI2545" t="s">
        <v>327</v>
      </c>
      <c r="AJ2545">
        <v>21</v>
      </c>
      <c r="AK2545" t="s">
        <v>57</v>
      </c>
      <c r="AL2545">
        <v>31320</v>
      </c>
      <c r="AM2545" t="s">
        <v>7747</v>
      </c>
      <c r="AN2545" t="s">
        <v>55</v>
      </c>
      <c r="AO2545" t="s">
        <v>55</v>
      </c>
      <c r="AS2545" t="s">
        <v>343</v>
      </c>
      <c r="AT2545">
        <v>30</v>
      </c>
      <c r="AU2545">
        <v>30</v>
      </c>
      <c r="AV2545">
        <v>40</v>
      </c>
      <c r="BB2545">
        <v>0</v>
      </c>
      <c r="BC2545">
        <v>1</v>
      </c>
      <c r="BD2545" t="s">
        <v>60</v>
      </c>
      <c r="BE2545" s="5" t="s">
        <v>3831</v>
      </c>
      <c r="BF2545">
        <v>634343823</v>
      </c>
      <c r="BH2545" t="s">
        <v>323</v>
      </c>
      <c r="BI2545" t="s">
        <v>320</v>
      </c>
      <c r="BJ2545">
        <v>0.60416666666666663</v>
      </c>
      <c r="BK2545">
        <v>31.2</v>
      </c>
      <c r="BL2545">
        <v>3.7</v>
      </c>
      <c r="BM2545">
        <v>0</v>
      </c>
      <c r="BN2545">
        <v>-23.74</v>
      </c>
      <c r="BO2545">
        <v>11.16</v>
      </c>
      <c r="BP2545" t="s">
        <v>60</v>
      </c>
      <c r="BQ2545">
        <v>1.1549344580000001</v>
      </c>
      <c r="BR2545" t="s">
        <v>61</v>
      </c>
    </row>
    <row r="2546" spans="1:70" x14ac:dyDescent="0.2">
      <c r="A2546" s="19">
        <f t="shared" si="92"/>
        <v>9.8000000000000007</v>
      </c>
      <c r="B2546" s="20">
        <v>3752</v>
      </c>
      <c r="D2546" s="2" t="s">
        <v>1381</v>
      </c>
      <c r="E2546" s="2" t="str">
        <f t="shared" si="91"/>
        <v>ST</v>
      </c>
      <c r="F2546">
        <v>200720433</v>
      </c>
      <c r="G2546">
        <v>202606</v>
      </c>
      <c r="H2546" t="s">
        <v>52</v>
      </c>
      <c r="I2546" t="s">
        <v>321</v>
      </c>
      <c r="J2546" t="s">
        <v>322</v>
      </c>
      <c r="K2546" t="s">
        <v>54</v>
      </c>
      <c r="L2546" s="5" t="s">
        <v>5222</v>
      </c>
      <c r="M2546" s="5" t="s">
        <v>6091</v>
      </c>
      <c r="N2546" s="21">
        <v>873250955903</v>
      </c>
      <c r="P2546" t="s">
        <v>326</v>
      </c>
      <c r="Q2546" t="s">
        <v>326</v>
      </c>
      <c r="R2546" t="s">
        <v>56</v>
      </c>
      <c r="S2546" t="s">
        <v>327</v>
      </c>
      <c r="T2546">
        <v>21</v>
      </c>
      <c r="U2546" t="s">
        <v>57</v>
      </c>
      <c r="V2546">
        <v>21320</v>
      </c>
      <c r="W2546">
        <v>47.48</v>
      </c>
      <c r="X2546">
        <v>5.63</v>
      </c>
      <c r="Y2546">
        <v>0</v>
      </c>
      <c r="Z2546">
        <v>-36.130000000000003</v>
      </c>
      <c r="AA2546">
        <v>16.98</v>
      </c>
      <c r="AB2546">
        <v>3</v>
      </c>
      <c r="AC2546">
        <v>33.44</v>
      </c>
      <c r="AD2546">
        <v>33.44</v>
      </c>
      <c r="AE2546" t="s">
        <v>10192</v>
      </c>
      <c r="AF2546" t="s">
        <v>7748</v>
      </c>
      <c r="AG2546" t="s">
        <v>7748</v>
      </c>
      <c r="AH2546" t="s">
        <v>7749</v>
      </c>
      <c r="AI2546" t="s">
        <v>7750</v>
      </c>
      <c r="AJ2546">
        <v>80</v>
      </c>
      <c r="AK2546" t="s">
        <v>57</v>
      </c>
      <c r="AL2546">
        <v>80120</v>
      </c>
      <c r="AM2546" t="s">
        <v>55</v>
      </c>
      <c r="AN2546" t="s">
        <v>55</v>
      </c>
      <c r="AO2546" t="s">
        <v>55</v>
      </c>
      <c r="AS2546" t="s">
        <v>343</v>
      </c>
      <c r="AT2546">
        <v>0</v>
      </c>
      <c r="AU2546">
        <v>0</v>
      </c>
      <c r="AV2546">
        <v>0</v>
      </c>
      <c r="BB2546">
        <v>0</v>
      </c>
      <c r="BC2546">
        <v>0</v>
      </c>
      <c r="BD2546" t="s">
        <v>60</v>
      </c>
      <c r="BE2546" s="5" t="s">
        <v>5226</v>
      </c>
      <c r="BF2546">
        <v>634353938</v>
      </c>
      <c r="BH2546" t="s">
        <v>323</v>
      </c>
      <c r="BI2546" t="s">
        <v>320</v>
      </c>
      <c r="BJ2546">
        <v>0.39652777777777776</v>
      </c>
      <c r="BK2546">
        <v>41</v>
      </c>
      <c r="BL2546">
        <v>4.8600000000000003</v>
      </c>
      <c r="BM2546">
        <v>0</v>
      </c>
      <c r="BN2546">
        <v>-31.2</v>
      </c>
      <c r="BO2546">
        <v>14.66</v>
      </c>
      <c r="BP2546" t="s">
        <v>60</v>
      </c>
      <c r="BQ2546">
        <v>1.15806418</v>
      </c>
      <c r="BR2546" t="s">
        <v>61</v>
      </c>
    </row>
    <row r="2547" spans="1:70" x14ac:dyDescent="0.2">
      <c r="A2547" s="19">
        <f t="shared" si="92"/>
        <v>12.480000000000004</v>
      </c>
      <c r="B2547" s="20">
        <v>3752</v>
      </c>
      <c r="D2547" s="2" t="s">
        <v>1381</v>
      </c>
      <c r="E2547" s="2" t="str">
        <f t="shared" si="91"/>
        <v>ST</v>
      </c>
      <c r="F2547">
        <v>200720433</v>
      </c>
      <c r="G2547">
        <v>202606</v>
      </c>
      <c r="H2547" t="s">
        <v>52</v>
      </c>
      <c r="I2547" t="s">
        <v>321</v>
      </c>
      <c r="J2547" t="s">
        <v>322</v>
      </c>
      <c r="K2547" t="s">
        <v>54</v>
      </c>
      <c r="L2547" s="5" t="s">
        <v>3826</v>
      </c>
      <c r="M2547" s="5" t="s">
        <v>5222</v>
      </c>
      <c r="N2547" s="21">
        <v>873245952721</v>
      </c>
      <c r="P2547" t="s">
        <v>326</v>
      </c>
      <c r="Q2547" t="s">
        <v>326</v>
      </c>
      <c r="R2547" t="s">
        <v>56</v>
      </c>
      <c r="S2547" t="s">
        <v>327</v>
      </c>
      <c r="T2547">
        <v>21</v>
      </c>
      <c r="U2547" t="s">
        <v>57</v>
      </c>
      <c r="V2547">
        <v>21320</v>
      </c>
      <c r="W2547">
        <v>60.55</v>
      </c>
      <c r="X2547">
        <v>7.18</v>
      </c>
      <c r="Y2547">
        <v>0</v>
      </c>
      <c r="Z2547">
        <v>-46.08</v>
      </c>
      <c r="AA2547">
        <v>21.66</v>
      </c>
      <c r="AB2547">
        <v>4</v>
      </c>
      <c r="AC2547">
        <v>51.26</v>
      </c>
      <c r="AD2547">
        <v>51.26</v>
      </c>
      <c r="AE2547" t="s">
        <v>10193</v>
      </c>
      <c r="AF2547" t="s">
        <v>7751</v>
      </c>
      <c r="AG2547" t="s">
        <v>7751</v>
      </c>
      <c r="AH2547" t="s">
        <v>5801</v>
      </c>
      <c r="AI2547" t="s">
        <v>856</v>
      </c>
      <c r="AJ2547">
        <v>34</v>
      </c>
      <c r="AK2547" t="s">
        <v>57</v>
      </c>
      <c r="AL2547">
        <v>34970</v>
      </c>
      <c r="AM2547" t="s">
        <v>55</v>
      </c>
      <c r="AN2547" t="s">
        <v>55</v>
      </c>
      <c r="AO2547" t="s">
        <v>55</v>
      </c>
      <c r="AS2547" t="s">
        <v>343</v>
      </c>
      <c r="AT2547">
        <v>16</v>
      </c>
      <c r="AU2547">
        <v>30</v>
      </c>
      <c r="AV2547">
        <v>39</v>
      </c>
      <c r="BB2547">
        <v>0</v>
      </c>
      <c r="BC2547">
        <v>0</v>
      </c>
      <c r="BD2547" t="s">
        <v>60</v>
      </c>
      <c r="BE2547" s="5" t="s">
        <v>5226</v>
      </c>
      <c r="BF2547">
        <v>634353938</v>
      </c>
      <c r="BH2547" t="s">
        <v>323</v>
      </c>
      <c r="BI2547" t="s">
        <v>320</v>
      </c>
      <c r="BJ2547">
        <v>0.51875000000000004</v>
      </c>
      <c r="BK2547">
        <v>52.2</v>
      </c>
      <c r="BL2547">
        <v>6.19</v>
      </c>
      <c r="BM2547">
        <v>0</v>
      </c>
      <c r="BN2547">
        <v>-39.72</v>
      </c>
      <c r="BO2547">
        <v>18.670000000000002</v>
      </c>
      <c r="BP2547" t="s">
        <v>60</v>
      </c>
      <c r="BQ2547">
        <v>1.1600389769999999</v>
      </c>
      <c r="BR2547" t="s">
        <v>61</v>
      </c>
    </row>
    <row r="2548" spans="1:70" x14ac:dyDescent="0.2">
      <c r="A2548" s="19">
        <f t="shared" si="92"/>
        <v>25.86</v>
      </c>
      <c r="B2548" s="20">
        <v>3752</v>
      </c>
      <c r="D2548" s="2" t="s">
        <v>1381</v>
      </c>
      <c r="E2548" s="2" t="str">
        <f t="shared" si="91"/>
        <v>ST</v>
      </c>
      <c r="F2548">
        <v>200720433</v>
      </c>
      <c r="G2548">
        <v>202606</v>
      </c>
      <c r="H2548" t="s">
        <v>52</v>
      </c>
      <c r="I2548" t="s">
        <v>321</v>
      </c>
      <c r="J2548" t="s">
        <v>322</v>
      </c>
      <c r="K2548" t="s">
        <v>54</v>
      </c>
      <c r="L2548" s="5" t="s">
        <v>5697</v>
      </c>
      <c r="M2548" s="5" t="s">
        <v>5681</v>
      </c>
      <c r="N2548" s="21">
        <v>873431886531</v>
      </c>
      <c r="P2548" t="s">
        <v>326</v>
      </c>
      <c r="Q2548" t="s">
        <v>326</v>
      </c>
      <c r="R2548" t="s">
        <v>56</v>
      </c>
      <c r="S2548" t="s">
        <v>327</v>
      </c>
      <c r="T2548">
        <v>21</v>
      </c>
      <c r="U2548" t="s">
        <v>57</v>
      </c>
      <c r="V2548">
        <v>21320</v>
      </c>
      <c r="W2548">
        <v>124.15</v>
      </c>
      <c r="X2548">
        <v>14.71</v>
      </c>
      <c r="Y2548">
        <v>0</v>
      </c>
      <c r="Z2548">
        <v>-94.48</v>
      </c>
      <c r="AA2548">
        <v>44.38</v>
      </c>
      <c r="AB2548">
        <v>10</v>
      </c>
      <c r="AC2548">
        <v>140.80000000000001</v>
      </c>
      <c r="AD2548">
        <v>140.80000000000001</v>
      </c>
      <c r="AE2548" t="s">
        <v>1477</v>
      </c>
      <c r="AF2548" t="s">
        <v>7752</v>
      </c>
      <c r="AG2548" t="s">
        <v>7752</v>
      </c>
      <c r="AH2548" t="s">
        <v>7753</v>
      </c>
      <c r="AI2548" t="s">
        <v>1047</v>
      </c>
      <c r="AJ2548">
        <v>40</v>
      </c>
      <c r="AK2548" t="s">
        <v>57</v>
      </c>
      <c r="AL2548">
        <v>40130</v>
      </c>
      <c r="AM2548" t="s">
        <v>55</v>
      </c>
      <c r="AN2548" t="s">
        <v>55</v>
      </c>
      <c r="AO2548" t="s">
        <v>55</v>
      </c>
      <c r="AS2548" t="s">
        <v>343</v>
      </c>
      <c r="AT2548">
        <v>0</v>
      </c>
      <c r="AU2548">
        <v>0</v>
      </c>
      <c r="AV2548">
        <v>0</v>
      </c>
      <c r="BB2548">
        <v>0</v>
      </c>
      <c r="BC2548">
        <v>0</v>
      </c>
      <c r="BD2548" t="s">
        <v>60</v>
      </c>
      <c r="BE2548" s="5" t="s">
        <v>5226</v>
      </c>
      <c r="BF2548">
        <v>634353938</v>
      </c>
      <c r="BH2548" t="s">
        <v>323</v>
      </c>
      <c r="BI2548" t="s">
        <v>320</v>
      </c>
      <c r="BJ2548">
        <v>0.50902777777777775</v>
      </c>
      <c r="BK2548">
        <v>108.2</v>
      </c>
      <c r="BL2548">
        <v>12.82</v>
      </c>
      <c r="BM2548">
        <v>0</v>
      </c>
      <c r="BN2548">
        <v>-82.34</v>
      </c>
      <c r="BO2548">
        <v>38.68</v>
      </c>
      <c r="BP2548" t="s">
        <v>60</v>
      </c>
      <c r="BQ2548">
        <v>1.1474074329999999</v>
      </c>
      <c r="BR2548" t="s">
        <v>61</v>
      </c>
    </row>
    <row r="2549" spans="1:70" x14ac:dyDescent="0.2">
      <c r="A2549" s="19">
        <f t="shared" si="92"/>
        <v>15.159999999999997</v>
      </c>
      <c r="B2549" s="20">
        <v>3752</v>
      </c>
      <c r="D2549" s="2" t="s">
        <v>1381</v>
      </c>
      <c r="E2549" s="2" t="str">
        <f t="shared" si="91"/>
        <v>ST</v>
      </c>
      <c r="F2549">
        <v>200720433</v>
      </c>
      <c r="G2549">
        <v>202606</v>
      </c>
      <c r="H2549" t="s">
        <v>52</v>
      </c>
      <c r="I2549" t="s">
        <v>321</v>
      </c>
      <c r="J2549" t="s">
        <v>322</v>
      </c>
      <c r="K2549" t="s">
        <v>54</v>
      </c>
      <c r="L2549" s="5" t="s">
        <v>3831</v>
      </c>
      <c r="M2549" s="5" t="s">
        <v>5697</v>
      </c>
      <c r="N2549" s="21">
        <v>873290856267</v>
      </c>
      <c r="P2549" t="s">
        <v>326</v>
      </c>
      <c r="Q2549" t="s">
        <v>326</v>
      </c>
      <c r="R2549" t="s">
        <v>56</v>
      </c>
      <c r="S2549" t="s">
        <v>327</v>
      </c>
      <c r="T2549">
        <v>21</v>
      </c>
      <c r="U2549" t="s">
        <v>57</v>
      </c>
      <c r="V2549">
        <v>21320</v>
      </c>
      <c r="W2549">
        <v>72.75</v>
      </c>
      <c r="X2549">
        <v>8.6300000000000008</v>
      </c>
      <c r="Y2549">
        <v>0</v>
      </c>
      <c r="Z2549">
        <v>-55.36</v>
      </c>
      <c r="AA2549">
        <v>26.03</v>
      </c>
      <c r="AB2549">
        <v>3</v>
      </c>
      <c r="AC2549">
        <v>69.52</v>
      </c>
      <c r="AD2549">
        <v>69.52</v>
      </c>
      <c r="AE2549" t="s">
        <v>1463</v>
      </c>
      <c r="AF2549" t="s">
        <v>7754</v>
      </c>
      <c r="AG2549" t="s">
        <v>7755</v>
      </c>
      <c r="AH2549" t="s">
        <v>7756</v>
      </c>
      <c r="AI2549" t="s">
        <v>7757</v>
      </c>
      <c r="AJ2549">
        <v>69</v>
      </c>
      <c r="AK2549" t="s">
        <v>57</v>
      </c>
      <c r="AL2549">
        <v>69005</v>
      </c>
      <c r="AM2549" t="s">
        <v>55</v>
      </c>
      <c r="AN2549" t="s">
        <v>55</v>
      </c>
      <c r="AO2549" t="s">
        <v>55</v>
      </c>
      <c r="AS2549" t="s">
        <v>343</v>
      </c>
      <c r="AT2549">
        <v>26</v>
      </c>
      <c r="AU2549">
        <v>40</v>
      </c>
      <c r="AV2549">
        <v>80</v>
      </c>
      <c r="BB2549">
        <v>0</v>
      </c>
      <c r="BC2549">
        <v>0</v>
      </c>
      <c r="BD2549" t="s">
        <v>60</v>
      </c>
      <c r="BE2549" s="5" t="s">
        <v>5226</v>
      </c>
      <c r="BF2549">
        <v>634353938</v>
      </c>
      <c r="BH2549" t="s">
        <v>323</v>
      </c>
      <c r="BI2549" t="s">
        <v>320</v>
      </c>
      <c r="BJ2549">
        <v>0.46527777777777779</v>
      </c>
      <c r="BK2549">
        <v>63.4</v>
      </c>
      <c r="BL2549">
        <v>7.52</v>
      </c>
      <c r="BM2549">
        <v>0</v>
      </c>
      <c r="BN2549">
        <v>-48.24</v>
      </c>
      <c r="BO2549">
        <v>22.68</v>
      </c>
      <c r="BP2549" t="s">
        <v>60</v>
      </c>
      <c r="BQ2549">
        <v>1.1475391020000001</v>
      </c>
      <c r="BR2549" t="s">
        <v>61</v>
      </c>
    </row>
    <row r="2550" spans="1:70" x14ac:dyDescent="0.2">
      <c r="A2550" s="19">
        <f t="shared" si="92"/>
        <v>11.14</v>
      </c>
      <c r="B2550" s="20">
        <v>3752</v>
      </c>
      <c r="D2550" s="2" t="s">
        <v>1381</v>
      </c>
      <c r="E2550" s="2" t="str">
        <f t="shared" si="91"/>
        <v>ST</v>
      </c>
      <c r="F2550">
        <v>200720433</v>
      </c>
      <c r="G2550">
        <v>202606</v>
      </c>
      <c r="H2550" t="s">
        <v>52</v>
      </c>
      <c r="I2550" t="s">
        <v>321</v>
      </c>
      <c r="J2550" t="s">
        <v>322</v>
      </c>
      <c r="K2550" t="s">
        <v>54</v>
      </c>
      <c r="L2550" s="5" t="s">
        <v>5222</v>
      </c>
      <c r="M2550" s="5" t="s">
        <v>6091</v>
      </c>
      <c r="N2550" s="21">
        <v>873255061137</v>
      </c>
      <c r="P2550" t="s">
        <v>326</v>
      </c>
      <c r="Q2550" t="s">
        <v>326</v>
      </c>
      <c r="R2550" t="s">
        <v>56</v>
      </c>
      <c r="S2550" t="s">
        <v>327</v>
      </c>
      <c r="T2550">
        <v>21</v>
      </c>
      <c r="U2550" t="s">
        <v>57</v>
      </c>
      <c r="V2550">
        <v>21320</v>
      </c>
      <c r="W2550">
        <v>53.97</v>
      </c>
      <c r="X2550">
        <v>6.4</v>
      </c>
      <c r="Y2550">
        <v>0</v>
      </c>
      <c r="Z2550">
        <v>-41.06</v>
      </c>
      <c r="AA2550">
        <v>19.3</v>
      </c>
      <c r="AB2550">
        <v>4</v>
      </c>
      <c r="AC2550">
        <v>42.68</v>
      </c>
      <c r="AD2550">
        <v>42.68</v>
      </c>
      <c r="AE2550" t="s">
        <v>10194</v>
      </c>
      <c r="AF2550" t="s">
        <v>366</v>
      </c>
      <c r="AG2550" t="s">
        <v>366</v>
      </c>
      <c r="AH2550" t="s">
        <v>7758</v>
      </c>
      <c r="AI2550" t="s">
        <v>7759</v>
      </c>
      <c r="AJ2550">
        <v>17</v>
      </c>
      <c r="AK2550" t="s">
        <v>57</v>
      </c>
      <c r="AL2550">
        <v>17700</v>
      </c>
      <c r="AM2550" t="s">
        <v>55</v>
      </c>
      <c r="AN2550" t="s">
        <v>55</v>
      </c>
      <c r="AO2550" t="s">
        <v>55</v>
      </c>
      <c r="AS2550" t="s">
        <v>343</v>
      </c>
      <c r="AT2550">
        <v>0</v>
      </c>
      <c r="AU2550">
        <v>0</v>
      </c>
      <c r="AV2550">
        <v>0</v>
      </c>
      <c r="BB2550">
        <v>0</v>
      </c>
      <c r="BC2550">
        <v>0</v>
      </c>
      <c r="BD2550" t="s">
        <v>60</v>
      </c>
      <c r="BE2550" s="5" t="s">
        <v>5226</v>
      </c>
      <c r="BF2550">
        <v>634353938</v>
      </c>
      <c r="BH2550" t="s">
        <v>323</v>
      </c>
      <c r="BI2550" t="s">
        <v>320</v>
      </c>
      <c r="BJ2550">
        <v>0.49444444444444446</v>
      </c>
      <c r="BK2550">
        <v>46.6</v>
      </c>
      <c r="BL2550">
        <v>5.53</v>
      </c>
      <c r="BM2550">
        <v>0</v>
      </c>
      <c r="BN2550">
        <v>-35.46</v>
      </c>
      <c r="BO2550">
        <v>16.670000000000002</v>
      </c>
      <c r="BP2550" t="s">
        <v>60</v>
      </c>
      <c r="BQ2550">
        <v>1.15806418</v>
      </c>
      <c r="BR2550" t="s">
        <v>61</v>
      </c>
    </row>
    <row r="2551" spans="1:70" x14ac:dyDescent="0.2">
      <c r="A2551" s="19">
        <f t="shared" si="92"/>
        <v>11.469999999999999</v>
      </c>
      <c r="B2551" s="20">
        <v>3752</v>
      </c>
      <c r="D2551" s="2" t="s">
        <v>1381</v>
      </c>
      <c r="E2551" s="2" t="str">
        <f t="shared" si="91"/>
        <v>ST</v>
      </c>
      <c r="F2551">
        <v>200720433</v>
      </c>
      <c r="G2551">
        <v>202606</v>
      </c>
      <c r="H2551" t="s">
        <v>52</v>
      </c>
      <c r="I2551" t="s">
        <v>321</v>
      </c>
      <c r="J2551" t="s">
        <v>322</v>
      </c>
      <c r="K2551" t="s">
        <v>54</v>
      </c>
      <c r="L2551" s="5" t="s">
        <v>5681</v>
      </c>
      <c r="M2551" s="5" t="s">
        <v>5682</v>
      </c>
      <c r="N2551" s="21">
        <v>873489785869</v>
      </c>
      <c r="P2551" t="s">
        <v>326</v>
      </c>
      <c r="Q2551" t="s">
        <v>326</v>
      </c>
      <c r="R2551" t="s">
        <v>56</v>
      </c>
      <c r="S2551" t="s">
        <v>327</v>
      </c>
      <c r="T2551">
        <v>21</v>
      </c>
      <c r="U2551" t="s">
        <v>57</v>
      </c>
      <c r="V2551">
        <v>21320</v>
      </c>
      <c r="W2551">
        <v>54.94</v>
      </c>
      <c r="X2551">
        <v>6.51</v>
      </c>
      <c r="Y2551">
        <v>0</v>
      </c>
      <c r="Z2551">
        <v>-41.81</v>
      </c>
      <c r="AA2551">
        <v>19.64</v>
      </c>
      <c r="AB2551">
        <v>4</v>
      </c>
      <c r="AC2551">
        <v>44.22</v>
      </c>
      <c r="AD2551">
        <v>44.22</v>
      </c>
      <c r="AE2551" t="s">
        <v>10195</v>
      </c>
      <c r="AF2551" t="s">
        <v>7760</v>
      </c>
      <c r="AG2551" t="s">
        <v>7760</v>
      </c>
      <c r="AH2551" t="s">
        <v>7761</v>
      </c>
      <c r="AI2551" t="s">
        <v>452</v>
      </c>
      <c r="AJ2551">
        <v>75</v>
      </c>
      <c r="AK2551" t="s">
        <v>57</v>
      </c>
      <c r="AL2551">
        <v>75013</v>
      </c>
      <c r="AM2551" t="s">
        <v>55</v>
      </c>
      <c r="AN2551" t="s">
        <v>55</v>
      </c>
      <c r="AO2551" t="s">
        <v>55</v>
      </c>
      <c r="AS2551" t="s">
        <v>343</v>
      </c>
      <c r="AT2551">
        <v>41</v>
      </c>
      <c r="AU2551">
        <v>26</v>
      </c>
      <c r="AV2551">
        <v>31</v>
      </c>
      <c r="BB2551">
        <v>0</v>
      </c>
      <c r="BC2551">
        <v>0</v>
      </c>
      <c r="BD2551" t="s">
        <v>60</v>
      </c>
      <c r="BE2551" s="5" t="s">
        <v>5226</v>
      </c>
      <c r="BF2551">
        <v>634353938</v>
      </c>
      <c r="BH2551" t="s">
        <v>323</v>
      </c>
      <c r="BI2551" t="s">
        <v>320</v>
      </c>
      <c r="BJ2551">
        <v>0.42291666666666666</v>
      </c>
      <c r="BK2551">
        <v>48</v>
      </c>
      <c r="BL2551">
        <v>5.69</v>
      </c>
      <c r="BM2551">
        <v>0</v>
      </c>
      <c r="BN2551">
        <v>-36.53</v>
      </c>
      <c r="BO2551">
        <v>17.16</v>
      </c>
      <c r="BP2551" t="s">
        <v>60</v>
      </c>
      <c r="BQ2551">
        <v>1.1446231330000001</v>
      </c>
      <c r="BR2551" t="s">
        <v>61</v>
      </c>
    </row>
    <row r="2552" spans="1:70" x14ac:dyDescent="0.2">
      <c r="A2552" s="19">
        <f t="shared" si="92"/>
        <v>16.830000000000005</v>
      </c>
      <c r="B2552" s="20">
        <v>3752</v>
      </c>
      <c r="D2552" s="2" t="s">
        <v>1381</v>
      </c>
      <c r="E2552" s="2" t="str">
        <f t="shared" si="91"/>
        <v>ST</v>
      </c>
      <c r="F2552">
        <v>200720433</v>
      </c>
      <c r="G2552">
        <v>202606</v>
      </c>
      <c r="H2552" t="s">
        <v>52</v>
      </c>
      <c r="I2552" t="s">
        <v>321</v>
      </c>
      <c r="J2552" t="s">
        <v>322</v>
      </c>
      <c r="K2552" t="s">
        <v>54</v>
      </c>
      <c r="L2552" s="5" t="s">
        <v>5697</v>
      </c>
      <c r="M2552" s="5" t="s">
        <v>5681</v>
      </c>
      <c r="N2552" s="21">
        <v>873427003450</v>
      </c>
      <c r="P2552" t="s">
        <v>326</v>
      </c>
      <c r="Q2552" t="s">
        <v>326</v>
      </c>
      <c r="R2552" t="s">
        <v>56</v>
      </c>
      <c r="S2552" t="s">
        <v>327</v>
      </c>
      <c r="T2552">
        <v>21</v>
      </c>
      <c r="U2552" t="s">
        <v>57</v>
      </c>
      <c r="V2552">
        <v>21320</v>
      </c>
      <c r="W2552">
        <v>80.78</v>
      </c>
      <c r="X2552">
        <v>9.58</v>
      </c>
      <c r="Y2552">
        <v>0</v>
      </c>
      <c r="Z2552">
        <v>-61.47</v>
      </c>
      <c r="AA2552">
        <v>28.89</v>
      </c>
      <c r="AB2552">
        <v>7</v>
      </c>
      <c r="AC2552">
        <v>80.3</v>
      </c>
      <c r="AD2552">
        <v>80.3</v>
      </c>
      <c r="AE2552" t="s">
        <v>10196</v>
      </c>
      <c r="AF2552" t="s">
        <v>7762</v>
      </c>
      <c r="AG2552" t="s">
        <v>7762</v>
      </c>
      <c r="AH2552" t="s">
        <v>7763</v>
      </c>
      <c r="AI2552" t="s">
        <v>7764</v>
      </c>
      <c r="AJ2552">
        <v>35</v>
      </c>
      <c r="AK2552" t="s">
        <v>57</v>
      </c>
      <c r="AL2552">
        <v>35380</v>
      </c>
      <c r="AM2552" t="s">
        <v>55</v>
      </c>
      <c r="AN2552" t="s">
        <v>55</v>
      </c>
      <c r="AO2552" t="s">
        <v>55</v>
      </c>
      <c r="AS2552" t="s">
        <v>343</v>
      </c>
      <c r="AT2552">
        <v>0</v>
      </c>
      <c r="AU2552">
        <v>0</v>
      </c>
      <c r="AV2552">
        <v>0</v>
      </c>
      <c r="BB2552">
        <v>0</v>
      </c>
      <c r="BC2552">
        <v>0</v>
      </c>
      <c r="BD2552" t="s">
        <v>60</v>
      </c>
      <c r="BE2552" s="5" t="s">
        <v>5226</v>
      </c>
      <c r="BF2552">
        <v>634353938</v>
      </c>
      <c r="BH2552" t="s">
        <v>323</v>
      </c>
      <c r="BI2552" t="s">
        <v>320</v>
      </c>
      <c r="BJ2552">
        <v>0.49583333333333335</v>
      </c>
      <c r="BK2552">
        <v>70.400000000000006</v>
      </c>
      <c r="BL2552">
        <v>8.35</v>
      </c>
      <c r="BM2552">
        <v>0</v>
      </c>
      <c r="BN2552">
        <v>-53.57</v>
      </c>
      <c r="BO2552">
        <v>25.18</v>
      </c>
      <c r="BP2552" t="s">
        <v>60</v>
      </c>
      <c r="BQ2552">
        <v>1.1474074329999999</v>
      </c>
      <c r="BR2552" t="s">
        <v>61</v>
      </c>
    </row>
    <row r="2553" spans="1:70" x14ac:dyDescent="0.2">
      <c r="A2553" s="19">
        <f t="shared" si="92"/>
        <v>12.480000000000004</v>
      </c>
      <c r="B2553" s="20">
        <v>3752</v>
      </c>
      <c r="D2553" s="2" t="s">
        <v>1381</v>
      </c>
      <c r="E2553" s="2" t="str">
        <f t="shared" si="91"/>
        <v>ST</v>
      </c>
      <c r="F2553">
        <v>200720433</v>
      </c>
      <c r="G2553">
        <v>202606</v>
      </c>
      <c r="H2553" t="s">
        <v>52</v>
      </c>
      <c r="I2553" t="s">
        <v>321</v>
      </c>
      <c r="J2553" t="s">
        <v>322</v>
      </c>
      <c r="K2553" t="s">
        <v>54</v>
      </c>
      <c r="L2553" s="5" t="s">
        <v>5697</v>
      </c>
      <c r="M2553" s="5" t="s">
        <v>5681</v>
      </c>
      <c r="N2553" s="21">
        <v>873426761915</v>
      </c>
      <c r="P2553" t="s">
        <v>326</v>
      </c>
      <c r="Q2553" t="s">
        <v>326</v>
      </c>
      <c r="R2553" t="s">
        <v>56</v>
      </c>
      <c r="S2553" t="s">
        <v>327</v>
      </c>
      <c r="T2553">
        <v>21</v>
      </c>
      <c r="U2553" t="s">
        <v>57</v>
      </c>
      <c r="V2553">
        <v>21320</v>
      </c>
      <c r="W2553">
        <v>59.89</v>
      </c>
      <c r="X2553">
        <v>7.1</v>
      </c>
      <c r="Y2553">
        <v>0</v>
      </c>
      <c r="Z2553">
        <v>-45.58</v>
      </c>
      <c r="AA2553">
        <v>21.42</v>
      </c>
      <c r="AB2553">
        <v>4</v>
      </c>
      <c r="AC2553">
        <v>52.58</v>
      </c>
      <c r="AD2553">
        <v>52.58</v>
      </c>
      <c r="AE2553" t="s">
        <v>10197</v>
      </c>
      <c r="AF2553" t="s">
        <v>7765</v>
      </c>
      <c r="AG2553" t="s">
        <v>7765</v>
      </c>
      <c r="AH2553" t="s">
        <v>7766</v>
      </c>
      <c r="AI2553" t="s">
        <v>7767</v>
      </c>
      <c r="AJ2553">
        <v>37</v>
      </c>
      <c r="AK2553" t="s">
        <v>57</v>
      </c>
      <c r="AL2553">
        <v>37500</v>
      </c>
      <c r="AM2553" t="s">
        <v>55</v>
      </c>
      <c r="AN2553" t="s">
        <v>55</v>
      </c>
      <c r="AO2553" t="s">
        <v>55</v>
      </c>
      <c r="AS2553" t="s">
        <v>343</v>
      </c>
      <c r="AT2553">
        <v>20</v>
      </c>
      <c r="AU2553">
        <v>20</v>
      </c>
      <c r="AV2553">
        <v>30</v>
      </c>
      <c r="BB2553">
        <v>0</v>
      </c>
      <c r="BC2553">
        <v>0</v>
      </c>
      <c r="BD2553" t="s">
        <v>60</v>
      </c>
      <c r="BE2553" s="5" t="s">
        <v>5226</v>
      </c>
      <c r="BF2553">
        <v>634353938</v>
      </c>
      <c r="BH2553" t="s">
        <v>323</v>
      </c>
      <c r="BI2553" t="s">
        <v>320</v>
      </c>
      <c r="BJ2553">
        <v>0.38958333333333334</v>
      </c>
      <c r="BK2553">
        <v>52.2</v>
      </c>
      <c r="BL2553">
        <v>6.19</v>
      </c>
      <c r="BM2553">
        <v>0</v>
      </c>
      <c r="BN2553">
        <v>-39.72</v>
      </c>
      <c r="BO2553">
        <v>18.670000000000002</v>
      </c>
      <c r="BP2553" t="s">
        <v>60</v>
      </c>
      <c r="BQ2553">
        <v>1.1474074329999999</v>
      </c>
      <c r="BR2553" t="s">
        <v>61</v>
      </c>
    </row>
    <row r="2554" spans="1:70" x14ac:dyDescent="0.2">
      <c r="A2554" s="19">
        <f t="shared" si="92"/>
        <v>16.159999999999997</v>
      </c>
      <c r="B2554" s="20">
        <v>3752</v>
      </c>
      <c r="D2554" s="2" t="s">
        <v>1381</v>
      </c>
      <c r="E2554" s="2" t="str">
        <f t="shared" ref="E2554:E2617" si="93">IF(J2554="FedEx Priority","ST","FICP")</f>
        <v>ST</v>
      </c>
      <c r="F2554">
        <v>200720433</v>
      </c>
      <c r="G2554">
        <v>202606</v>
      </c>
      <c r="H2554" t="s">
        <v>52</v>
      </c>
      <c r="I2554" t="s">
        <v>321</v>
      </c>
      <c r="J2554" t="s">
        <v>322</v>
      </c>
      <c r="K2554" t="s">
        <v>54</v>
      </c>
      <c r="L2554" s="5" t="s">
        <v>3826</v>
      </c>
      <c r="M2554" s="5" t="s">
        <v>5222</v>
      </c>
      <c r="N2554" s="21">
        <v>873195242263</v>
      </c>
      <c r="P2554" t="s">
        <v>326</v>
      </c>
      <c r="Q2554" t="s">
        <v>326</v>
      </c>
      <c r="R2554" t="s">
        <v>56</v>
      </c>
      <c r="S2554" t="s">
        <v>327</v>
      </c>
      <c r="T2554">
        <v>21</v>
      </c>
      <c r="U2554" t="s">
        <v>57</v>
      </c>
      <c r="V2554">
        <v>21320</v>
      </c>
      <c r="W2554">
        <v>78.42</v>
      </c>
      <c r="X2554">
        <v>9.2899999999999991</v>
      </c>
      <c r="Y2554">
        <v>0</v>
      </c>
      <c r="Z2554">
        <v>-59.67</v>
      </c>
      <c r="AA2554">
        <v>28.04</v>
      </c>
      <c r="AB2554">
        <v>6</v>
      </c>
      <c r="AC2554">
        <v>76.34</v>
      </c>
      <c r="AD2554">
        <v>76.34</v>
      </c>
      <c r="AE2554" t="s">
        <v>1482</v>
      </c>
      <c r="AF2554" t="s">
        <v>7768</v>
      </c>
      <c r="AG2554" t="s">
        <v>7768</v>
      </c>
      <c r="AH2554" t="s">
        <v>7769</v>
      </c>
      <c r="AI2554" t="s">
        <v>369</v>
      </c>
      <c r="AJ2554">
        <v>13</v>
      </c>
      <c r="AK2554" t="s">
        <v>57</v>
      </c>
      <c r="AL2554">
        <v>13005</v>
      </c>
      <c r="AM2554" t="s">
        <v>55</v>
      </c>
      <c r="AN2554" t="s">
        <v>55</v>
      </c>
      <c r="AO2554" t="s">
        <v>55</v>
      </c>
      <c r="AS2554" t="s">
        <v>343</v>
      </c>
      <c r="AT2554">
        <v>30</v>
      </c>
      <c r="AU2554">
        <v>31</v>
      </c>
      <c r="AV2554">
        <v>39</v>
      </c>
      <c r="BB2554">
        <v>0</v>
      </c>
      <c r="BC2554">
        <v>0</v>
      </c>
      <c r="BD2554" t="s">
        <v>60</v>
      </c>
      <c r="BE2554" s="5" t="s">
        <v>5226</v>
      </c>
      <c r="BF2554">
        <v>634353938</v>
      </c>
      <c r="BH2554" t="s">
        <v>323</v>
      </c>
      <c r="BI2554" t="s">
        <v>320</v>
      </c>
      <c r="BJ2554">
        <v>0.40763888888888888</v>
      </c>
      <c r="BK2554">
        <v>67.599999999999994</v>
      </c>
      <c r="BL2554">
        <v>8.01</v>
      </c>
      <c r="BM2554">
        <v>0</v>
      </c>
      <c r="BN2554">
        <v>-51.44</v>
      </c>
      <c r="BO2554">
        <v>24.17</v>
      </c>
      <c r="BP2554" t="s">
        <v>60</v>
      </c>
      <c r="BQ2554">
        <v>1.1600389769999999</v>
      </c>
      <c r="BR2554" t="s">
        <v>61</v>
      </c>
    </row>
    <row r="2555" spans="1:70" x14ac:dyDescent="0.2">
      <c r="A2555" s="19">
        <f t="shared" si="92"/>
        <v>11.14</v>
      </c>
      <c r="B2555" s="20">
        <v>3752</v>
      </c>
      <c r="D2555" s="2" t="s">
        <v>1381</v>
      </c>
      <c r="E2555" s="2" t="str">
        <f t="shared" si="93"/>
        <v>ST</v>
      </c>
      <c r="F2555">
        <v>200720433</v>
      </c>
      <c r="G2555">
        <v>202606</v>
      </c>
      <c r="H2555" t="s">
        <v>52</v>
      </c>
      <c r="I2555" t="s">
        <v>321</v>
      </c>
      <c r="J2555" t="s">
        <v>322</v>
      </c>
      <c r="K2555" t="s">
        <v>54</v>
      </c>
      <c r="L2555" s="5" t="s">
        <v>5681</v>
      </c>
      <c r="M2555" s="5" t="s">
        <v>5682</v>
      </c>
      <c r="N2555" s="21">
        <v>873491669859</v>
      </c>
      <c r="P2555" t="s">
        <v>326</v>
      </c>
      <c r="Q2555" t="s">
        <v>326</v>
      </c>
      <c r="R2555" t="s">
        <v>56</v>
      </c>
      <c r="S2555" t="s">
        <v>327</v>
      </c>
      <c r="T2555">
        <v>21</v>
      </c>
      <c r="U2555" t="s">
        <v>57</v>
      </c>
      <c r="V2555">
        <v>21320</v>
      </c>
      <c r="W2555">
        <v>53.34</v>
      </c>
      <c r="X2555">
        <v>6.33</v>
      </c>
      <c r="Y2555">
        <v>0</v>
      </c>
      <c r="Z2555">
        <v>-40.590000000000003</v>
      </c>
      <c r="AA2555">
        <v>19.079999999999998</v>
      </c>
      <c r="AB2555">
        <v>3</v>
      </c>
      <c r="AC2555">
        <v>42.68</v>
      </c>
      <c r="AD2555">
        <v>42.68</v>
      </c>
      <c r="AE2555" t="s">
        <v>10198</v>
      </c>
      <c r="AF2555" t="s">
        <v>7770</v>
      </c>
      <c r="AG2555" t="s">
        <v>7770</v>
      </c>
      <c r="AH2555" t="s">
        <v>7771</v>
      </c>
      <c r="AI2555" t="s">
        <v>600</v>
      </c>
      <c r="AJ2555">
        <v>94</v>
      </c>
      <c r="AK2555" t="s">
        <v>57</v>
      </c>
      <c r="AL2555">
        <v>94300</v>
      </c>
      <c r="AM2555" t="s">
        <v>55</v>
      </c>
      <c r="AN2555" t="s">
        <v>55</v>
      </c>
      <c r="AO2555" t="s">
        <v>55</v>
      </c>
      <c r="AS2555" t="s">
        <v>343</v>
      </c>
      <c r="AT2555">
        <v>15</v>
      </c>
      <c r="AU2555">
        <v>30</v>
      </c>
      <c r="AV2555">
        <v>40</v>
      </c>
      <c r="BB2555">
        <v>0</v>
      </c>
      <c r="BC2555">
        <v>0</v>
      </c>
      <c r="BD2555" t="s">
        <v>60</v>
      </c>
      <c r="BE2555" s="5" t="s">
        <v>5226</v>
      </c>
      <c r="BF2555">
        <v>634353938</v>
      </c>
      <c r="BH2555" t="s">
        <v>323</v>
      </c>
      <c r="BI2555" t="s">
        <v>320</v>
      </c>
      <c r="BJ2555">
        <v>0.51527777777777772</v>
      </c>
      <c r="BK2555">
        <v>46.6</v>
      </c>
      <c r="BL2555">
        <v>5.53</v>
      </c>
      <c r="BM2555">
        <v>0</v>
      </c>
      <c r="BN2555">
        <v>-35.46</v>
      </c>
      <c r="BO2555">
        <v>16.670000000000002</v>
      </c>
      <c r="BP2555" t="s">
        <v>60</v>
      </c>
      <c r="BQ2555">
        <v>1.1446231330000001</v>
      </c>
      <c r="BR2555" t="s">
        <v>61</v>
      </c>
    </row>
    <row r="2556" spans="1:70" x14ac:dyDescent="0.2">
      <c r="A2556" s="19">
        <f t="shared" si="92"/>
        <v>14.82</v>
      </c>
      <c r="B2556" s="20">
        <v>3752</v>
      </c>
      <c r="D2556" s="2" t="s">
        <v>1381</v>
      </c>
      <c r="E2556" s="2" t="str">
        <f t="shared" si="93"/>
        <v>ST</v>
      </c>
      <c r="F2556">
        <v>200720433</v>
      </c>
      <c r="G2556">
        <v>202606</v>
      </c>
      <c r="H2556" t="s">
        <v>52</v>
      </c>
      <c r="I2556" t="s">
        <v>321</v>
      </c>
      <c r="J2556" t="s">
        <v>322</v>
      </c>
      <c r="K2556" t="s">
        <v>54</v>
      </c>
      <c r="L2556" s="5" t="s">
        <v>3826</v>
      </c>
      <c r="M2556" s="5" t="s">
        <v>5222</v>
      </c>
      <c r="N2556" s="21">
        <v>873242062556</v>
      </c>
      <c r="P2556" t="s">
        <v>326</v>
      </c>
      <c r="Q2556" t="s">
        <v>326</v>
      </c>
      <c r="R2556" t="s">
        <v>56</v>
      </c>
      <c r="S2556" t="s">
        <v>327</v>
      </c>
      <c r="T2556">
        <v>21</v>
      </c>
      <c r="U2556" t="s">
        <v>57</v>
      </c>
      <c r="V2556">
        <v>21320</v>
      </c>
      <c r="W2556">
        <v>71.92</v>
      </c>
      <c r="X2556">
        <v>8.51</v>
      </c>
      <c r="Y2556">
        <v>0</v>
      </c>
      <c r="Z2556">
        <v>-54.73</v>
      </c>
      <c r="AA2556">
        <v>25.71</v>
      </c>
      <c r="AB2556">
        <v>6</v>
      </c>
      <c r="AC2556">
        <v>67.760000000000005</v>
      </c>
      <c r="AD2556">
        <v>67.760000000000005</v>
      </c>
      <c r="AE2556" t="s">
        <v>10199</v>
      </c>
      <c r="AF2556" t="s">
        <v>7772</v>
      </c>
      <c r="AG2556" t="s">
        <v>7772</v>
      </c>
      <c r="AH2556" t="s">
        <v>7773</v>
      </c>
      <c r="AI2556" t="s">
        <v>7774</v>
      </c>
      <c r="AJ2556">
        <v>11</v>
      </c>
      <c r="AK2556" t="s">
        <v>57</v>
      </c>
      <c r="AL2556">
        <v>11300</v>
      </c>
      <c r="AM2556" t="s">
        <v>55</v>
      </c>
      <c r="AN2556" t="s">
        <v>55</v>
      </c>
      <c r="AO2556" t="s">
        <v>55</v>
      </c>
      <c r="AS2556" t="s">
        <v>343</v>
      </c>
      <c r="AT2556">
        <v>0</v>
      </c>
      <c r="AU2556">
        <v>0</v>
      </c>
      <c r="AV2556">
        <v>0</v>
      </c>
      <c r="BB2556">
        <v>0</v>
      </c>
      <c r="BC2556">
        <v>0</v>
      </c>
      <c r="BD2556" t="s">
        <v>60</v>
      </c>
      <c r="BE2556" s="5" t="s">
        <v>5226</v>
      </c>
      <c r="BF2556">
        <v>634353938</v>
      </c>
      <c r="BH2556" t="s">
        <v>323</v>
      </c>
      <c r="BI2556" t="s">
        <v>320</v>
      </c>
      <c r="BJ2556">
        <v>0.48541666666666666</v>
      </c>
      <c r="BK2556">
        <v>62</v>
      </c>
      <c r="BL2556">
        <v>7.34</v>
      </c>
      <c r="BM2556">
        <v>0</v>
      </c>
      <c r="BN2556">
        <v>-47.18</v>
      </c>
      <c r="BO2556">
        <v>22.16</v>
      </c>
      <c r="BP2556" t="s">
        <v>60</v>
      </c>
      <c r="BQ2556">
        <v>1.1600389769999999</v>
      </c>
      <c r="BR2556" t="s">
        <v>61</v>
      </c>
    </row>
    <row r="2557" spans="1:70" x14ac:dyDescent="0.2">
      <c r="A2557" s="19">
        <f t="shared" si="92"/>
        <v>23.52000000000001</v>
      </c>
      <c r="B2557" s="20">
        <v>3752</v>
      </c>
      <c r="D2557" s="2" t="s">
        <v>1381</v>
      </c>
      <c r="E2557" s="2" t="str">
        <f t="shared" si="93"/>
        <v>ST</v>
      </c>
      <c r="F2557">
        <v>200720433</v>
      </c>
      <c r="G2557">
        <v>202606</v>
      </c>
      <c r="H2557" t="s">
        <v>52</v>
      </c>
      <c r="I2557" t="s">
        <v>321</v>
      </c>
      <c r="J2557" t="s">
        <v>322</v>
      </c>
      <c r="K2557" t="s">
        <v>54</v>
      </c>
      <c r="L2557" s="5" t="s">
        <v>5697</v>
      </c>
      <c r="M2557" s="5" t="s">
        <v>5681</v>
      </c>
      <c r="N2557" s="21">
        <v>873424839199</v>
      </c>
      <c r="P2557" t="s">
        <v>326</v>
      </c>
      <c r="Q2557" t="s">
        <v>326</v>
      </c>
      <c r="R2557" t="s">
        <v>56</v>
      </c>
      <c r="S2557" t="s">
        <v>327</v>
      </c>
      <c r="T2557">
        <v>21</v>
      </c>
      <c r="U2557" t="s">
        <v>57</v>
      </c>
      <c r="V2557">
        <v>21320</v>
      </c>
      <c r="W2557">
        <v>112.63</v>
      </c>
      <c r="X2557">
        <v>13.35</v>
      </c>
      <c r="Y2557">
        <v>0</v>
      </c>
      <c r="Z2557">
        <v>-85.71</v>
      </c>
      <c r="AA2557">
        <v>40.270000000000003</v>
      </c>
      <c r="AB2557">
        <v>9</v>
      </c>
      <c r="AC2557">
        <v>124.3</v>
      </c>
      <c r="AD2557">
        <v>124.3</v>
      </c>
      <c r="AE2557" t="s">
        <v>1459</v>
      </c>
      <c r="AF2557" t="s">
        <v>7775</v>
      </c>
      <c r="AG2557" t="s">
        <v>7775</v>
      </c>
      <c r="AH2557" t="s">
        <v>7776</v>
      </c>
      <c r="AI2557" t="s">
        <v>2119</v>
      </c>
      <c r="AJ2557">
        <v>84</v>
      </c>
      <c r="AK2557" t="s">
        <v>57</v>
      </c>
      <c r="AL2557">
        <v>84110</v>
      </c>
      <c r="AM2557" t="s">
        <v>55</v>
      </c>
      <c r="AN2557" t="s">
        <v>55</v>
      </c>
      <c r="AO2557" t="s">
        <v>55</v>
      </c>
      <c r="AS2557" t="s">
        <v>343</v>
      </c>
      <c r="AT2557">
        <v>30</v>
      </c>
      <c r="AU2557">
        <v>31</v>
      </c>
      <c r="AV2557">
        <v>39</v>
      </c>
      <c r="BB2557">
        <v>0</v>
      </c>
      <c r="BC2557">
        <v>0</v>
      </c>
      <c r="BD2557" t="s">
        <v>60</v>
      </c>
      <c r="BE2557" s="5" t="s">
        <v>5226</v>
      </c>
      <c r="BF2557">
        <v>634353938</v>
      </c>
      <c r="BH2557" t="s">
        <v>323</v>
      </c>
      <c r="BI2557" t="s">
        <v>320</v>
      </c>
      <c r="BJ2557">
        <v>0.46944444444444444</v>
      </c>
      <c r="BK2557">
        <v>98.4</v>
      </c>
      <c r="BL2557">
        <v>11.66</v>
      </c>
      <c r="BM2557">
        <v>0</v>
      </c>
      <c r="BN2557">
        <v>-74.88</v>
      </c>
      <c r="BO2557">
        <v>35.18</v>
      </c>
      <c r="BP2557" t="s">
        <v>60</v>
      </c>
      <c r="BQ2557">
        <v>1.1446231330000001</v>
      </c>
      <c r="BR2557" t="s">
        <v>61</v>
      </c>
    </row>
    <row r="2558" spans="1:70" x14ac:dyDescent="0.2">
      <c r="A2558" s="19">
        <f t="shared" si="92"/>
        <v>7.4600000000000009</v>
      </c>
      <c r="B2558" s="20">
        <v>3752</v>
      </c>
      <c r="D2558" s="2" t="s">
        <v>1381</v>
      </c>
      <c r="E2558" s="2" t="str">
        <f t="shared" si="93"/>
        <v>ST</v>
      </c>
      <c r="F2558">
        <v>200720433</v>
      </c>
      <c r="G2558">
        <v>202606</v>
      </c>
      <c r="H2558" t="s">
        <v>52</v>
      </c>
      <c r="I2558" t="s">
        <v>321</v>
      </c>
      <c r="J2558" t="s">
        <v>322</v>
      </c>
      <c r="K2558" t="s">
        <v>54</v>
      </c>
      <c r="L2558" s="5" t="s">
        <v>5222</v>
      </c>
      <c r="M2558" s="5" t="s">
        <v>5697</v>
      </c>
      <c r="N2558" s="21">
        <v>873251537645</v>
      </c>
      <c r="P2558" t="s">
        <v>326</v>
      </c>
      <c r="Q2558" t="s">
        <v>326</v>
      </c>
      <c r="R2558" t="s">
        <v>56</v>
      </c>
      <c r="S2558" t="s">
        <v>327</v>
      </c>
      <c r="T2558">
        <v>21</v>
      </c>
      <c r="U2558" t="s">
        <v>57</v>
      </c>
      <c r="V2558">
        <v>21320</v>
      </c>
      <c r="W2558">
        <v>36.130000000000003</v>
      </c>
      <c r="X2558">
        <v>4.28</v>
      </c>
      <c r="Y2558">
        <v>0</v>
      </c>
      <c r="Z2558">
        <v>-27.49</v>
      </c>
      <c r="AA2558">
        <v>12.92</v>
      </c>
      <c r="AB2558">
        <v>1</v>
      </c>
      <c r="AC2558">
        <v>19.8</v>
      </c>
      <c r="AD2558">
        <v>19.8</v>
      </c>
      <c r="AE2558" t="s">
        <v>10200</v>
      </c>
      <c r="AF2558" t="s">
        <v>7777</v>
      </c>
      <c r="AG2558" t="s">
        <v>7777</v>
      </c>
      <c r="AH2558" t="s">
        <v>7778</v>
      </c>
      <c r="AI2558" t="s">
        <v>411</v>
      </c>
      <c r="AJ2558">
        <v>82</v>
      </c>
      <c r="AK2558" t="s">
        <v>57</v>
      </c>
      <c r="AL2558">
        <v>82000</v>
      </c>
      <c r="AM2558" t="s">
        <v>55</v>
      </c>
      <c r="AN2558" t="s">
        <v>55</v>
      </c>
      <c r="AO2558" t="s">
        <v>55</v>
      </c>
      <c r="AS2558" t="s">
        <v>343</v>
      </c>
      <c r="AT2558">
        <v>0</v>
      </c>
      <c r="AU2558">
        <v>0</v>
      </c>
      <c r="AV2558">
        <v>0</v>
      </c>
      <c r="BB2558">
        <v>0</v>
      </c>
      <c r="BC2558">
        <v>0</v>
      </c>
      <c r="BD2558" t="s">
        <v>60</v>
      </c>
      <c r="BE2558" s="5" t="s">
        <v>5226</v>
      </c>
      <c r="BF2558">
        <v>634353938</v>
      </c>
      <c r="BH2558" t="s">
        <v>323</v>
      </c>
      <c r="BI2558" t="s">
        <v>320</v>
      </c>
      <c r="BJ2558">
        <v>0.37430555555555556</v>
      </c>
      <c r="BK2558">
        <v>31.2</v>
      </c>
      <c r="BL2558">
        <v>3.7</v>
      </c>
      <c r="BM2558">
        <v>0</v>
      </c>
      <c r="BN2558">
        <v>-23.74</v>
      </c>
      <c r="BO2558">
        <v>11.16</v>
      </c>
      <c r="BP2558" t="s">
        <v>60</v>
      </c>
      <c r="BQ2558">
        <v>1.15806418</v>
      </c>
      <c r="BR2558" t="s">
        <v>61</v>
      </c>
    </row>
    <row r="2559" spans="1:70" x14ac:dyDescent="0.2">
      <c r="A2559" s="19">
        <f t="shared" si="92"/>
        <v>9.8000000000000007</v>
      </c>
      <c r="B2559" s="20">
        <v>3752</v>
      </c>
      <c r="D2559" s="2" t="s">
        <v>1381</v>
      </c>
      <c r="E2559" s="2" t="str">
        <f t="shared" si="93"/>
        <v>ST</v>
      </c>
      <c r="F2559">
        <v>200720433</v>
      </c>
      <c r="G2559">
        <v>202606</v>
      </c>
      <c r="H2559" t="s">
        <v>52</v>
      </c>
      <c r="I2559" t="s">
        <v>321</v>
      </c>
      <c r="J2559" t="s">
        <v>322</v>
      </c>
      <c r="K2559" t="s">
        <v>54</v>
      </c>
      <c r="L2559" s="5" t="s">
        <v>3826</v>
      </c>
      <c r="M2559" s="5" t="s">
        <v>5222</v>
      </c>
      <c r="N2559" s="21">
        <v>873195574679</v>
      </c>
      <c r="P2559" t="s">
        <v>326</v>
      </c>
      <c r="Q2559" t="s">
        <v>326</v>
      </c>
      <c r="R2559" t="s">
        <v>56</v>
      </c>
      <c r="S2559" t="s">
        <v>327</v>
      </c>
      <c r="T2559">
        <v>21</v>
      </c>
      <c r="U2559" t="s">
        <v>57</v>
      </c>
      <c r="V2559">
        <v>21320</v>
      </c>
      <c r="W2559">
        <v>47.56</v>
      </c>
      <c r="X2559">
        <v>5.64</v>
      </c>
      <c r="Y2559">
        <v>0</v>
      </c>
      <c r="Z2559">
        <v>-36.19</v>
      </c>
      <c r="AA2559">
        <v>17.010000000000002</v>
      </c>
      <c r="AB2559">
        <v>2</v>
      </c>
      <c r="AC2559">
        <v>34.32</v>
      </c>
      <c r="AD2559">
        <v>34.32</v>
      </c>
      <c r="AE2559" t="s">
        <v>1469</v>
      </c>
      <c r="AF2559" t="s">
        <v>2604</v>
      </c>
      <c r="AG2559" t="s">
        <v>2604</v>
      </c>
      <c r="AH2559" t="s">
        <v>2605</v>
      </c>
      <c r="AI2559" t="s">
        <v>372</v>
      </c>
      <c r="AJ2559">
        <v>54</v>
      </c>
      <c r="AK2559" t="s">
        <v>57</v>
      </c>
      <c r="AL2559">
        <v>54000</v>
      </c>
      <c r="AM2559" t="s">
        <v>55</v>
      </c>
      <c r="AN2559" t="s">
        <v>55</v>
      </c>
      <c r="AO2559" t="s">
        <v>55</v>
      </c>
      <c r="AS2559" t="s">
        <v>343</v>
      </c>
      <c r="AT2559">
        <v>26</v>
      </c>
      <c r="AU2559">
        <v>31</v>
      </c>
      <c r="AV2559">
        <v>41</v>
      </c>
      <c r="BB2559">
        <v>0</v>
      </c>
      <c r="BC2559">
        <v>0</v>
      </c>
      <c r="BD2559" t="s">
        <v>60</v>
      </c>
      <c r="BE2559" s="5" t="s">
        <v>5226</v>
      </c>
      <c r="BF2559">
        <v>634353938</v>
      </c>
      <c r="BH2559" t="s">
        <v>323</v>
      </c>
      <c r="BI2559" t="s">
        <v>320</v>
      </c>
      <c r="BJ2559">
        <v>0.46180555555555558</v>
      </c>
      <c r="BK2559">
        <v>41</v>
      </c>
      <c r="BL2559">
        <v>4.8600000000000003</v>
      </c>
      <c r="BM2559">
        <v>0</v>
      </c>
      <c r="BN2559">
        <v>-31.2</v>
      </c>
      <c r="BO2559">
        <v>14.66</v>
      </c>
      <c r="BP2559" t="s">
        <v>60</v>
      </c>
      <c r="BQ2559">
        <v>1.1600389769999999</v>
      </c>
      <c r="BR2559" t="s">
        <v>61</v>
      </c>
    </row>
    <row r="2560" spans="1:70" x14ac:dyDescent="0.2">
      <c r="A2560" s="19">
        <f t="shared" si="92"/>
        <v>32.5</v>
      </c>
      <c r="B2560" s="20">
        <v>3752</v>
      </c>
      <c r="D2560" s="2" t="s">
        <v>1381</v>
      </c>
      <c r="E2560" s="2" t="str">
        <f t="shared" si="93"/>
        <v>ST</v>
      </c>
      <c r="F2560">
        <v>200720433</v>
      </c>
      <c r="G2560">
        <v>202606</v>
      </c>
      <c r="H2560" t="s">
        <v>52</v>
      </c>
      <c r="I2560" t="s">
        <v>321</v>
      </c>
      <c r="J2560" t="s">
        <v>322</v>
      </c>
      <c r="K2560" t="s">
        <v>54</v>
      </c>
      <c r="L2560" s="5" t="s">
        <v>3825</v>
      </c>
      <c r="M2560" s="5" t="s">
        <v>3826</v>
      </c>
      <c r="N2560" s="21">
        <v>873193996086</v>
      </c>
      <c r="P2560" t="s">
        <v>326</v>
      </c>
      <c r="Q2560" t="s">
        <v>326</v>
      </c>
      <c r="R2560" t="s">
        <v>56</v>
      </c>
      <c r="S2560" t="s">
        <v>327</v>
      </c>
      <c r="T2560">
        <v>21</v>
      </c>
      <c r="U2560" t="s">
        <v>57</v>
      </c>
      <c r="V2560">
        <v>21320</v>
      </c>
      <c r="W2560">
        <v>157.81</v>
      </c>
      <c r="X2560">
        <v>18.690000000000001</v>
      </c>
      <c r="Y2560">
        <v>0</v>
      </c>
      <c r="Z2560">
        <v>-120.1</v>
      </c>
      <c r="AA2560">
        <v>56.41</v>
      </c>
      <c r="AB2560">
        <v>10</v>
      </c>
      <c r="AC2560">
        <v>174.02</v>
      </c>
      <c r="AD2560">
        <v>174.02</v>
      </c>
      <c r="AE2560" t="s">
        <v>621</v>
      </c>
      <c r="AF2560" t="s">
        <v>7779</v>
      </c>
      <c r="AG2560" t="s">
        <v>7779</v>
      </c>
      <c r="AH2560" t="s">
        <v>7780</v>
      </c>
      <c r="AI2560" t="s">
        <v>720</v>
      </c>
      <c r="AJ2560">
        <v>77</v>
      </c>
      <c r="AK2560" t="s">
        <v>57</v>
      </c>
      <c r="AL2560">
        <v>77127</v>
      </c>
      <c r="AM2560" t="s">
        <v>55</v>
      </c>
      <c r="AN2560" t="s">
        <v>55</v>
      </c>
      <c r="AO2560" t="s">
        <v>55</v>
      </c>
      <c r="AS2560" t="s">
        <v>343</v>
      </c>
      <c r="AT2560">
        <v>29</v>
      </c>
      <c r="AU2560">
        <v>30</v>
      </c>
      <c r="AV2560">
        <v>40</v>
      </c>
      <c r="BB2560">
        <v>0</v>
      </c>
      <c r="BC2560">
        <v>0</v>
      </c>
      <c r="BD2560" t="s">
        <v>60</v>
      </c>
      <c r="BE2560" s="5" t="s">
        <v>3831</v>
      </c>
      <c r="BF2560">
        <v>634343823</v>
      </c>
      <c r="BH2560" t="s">
        <v>323</v>
      </c>
      <c r="BI2560" t="s">
        <v>320</v>
      </c>
      <c r="BJ2560">
        <v>0.43125000000000002</v>
      </c>
      <c r="BK2560">
        <v>136</v>
      </c>
      <c r="BL2560">
        <v>16.11</v>
      </c>
      <c r="BM2560">
        <v>0</v>
      </c>
      <c r="BN2560">
        <v>-103.5</v>
      </c>
      <c r="BO2560">
        <v>48.61</v>
      </c>
      <c r="BP2560" t="s">
        <v>60</v>
      </c>
      <c r="BQ2560">
        <v>1.160362033</v>
      </c>
      <c r="BR2560" t="s">
        <v>61</v>
      </c>
    </row>
    <row r="2561" spans="1:70" x14ac:dyDescent="0.2">
      <c r="A2561" s="19">
        <f t="shared" si="92"/>
        <v>13.479999999999997</v>
      </c>
      <c r="B2561" s="20">
        <v>3752</v>
      </c>
      <c r="D2561" s="2" t="s">
        <v>1381</v>
      </c>
      <c r="E2561" s="2" t="str">
        <f t="shared" si="93"/>
        <v>ST</v>
      </c>
      <c r="F2561">
        <v>200720433</v>
      </c>
      <c r="G2561">
        <v>202606</v>
      </c>
      <c r="H2561" t="s">
        <v>52</v>
      </c>
      <c r="I2561" t="s">
        <v>321</v>
      </c>
      <c r="J2561" t="s">
        <v>322</v>
      </c>
      <c r="K2561" t="s">
        <v>54</v>
      </c>
      <c r="L2561" s="5" t="s">
        <v>3826</v>
      </c>
      <c r="M2561" s="5" t="s">
        <v>5222</v>
      </c>
      <c r="N2561" s="21">
        <v>873247845969</v>
      </c>
      <c r="P2561" t="s">
        <v>326</v>
      </c>
      <c r="Q2561" t="s">
        <v>326</v>
      </c>
      <c r="R2561" t="s">
        <v>56</v>
      </c>
      <c r="S2561" t="s">
        <v>327</v>
      </c>
      <c r="T2561">
        <v>21</v>
      </c>
      <c r="U2561" t="s">
        <v>57</v>
      </c>
      <c r="V2561">
        <v>21320</v>
      </c>
      <c r="W2561">
        <v>65.430000000000007</v>
      </c>
      <c r="X2561">
        <v>7.75</v>
      </c>
      <c r="Y2561">
        <v>0</v>
      </c>
      <c r="Z2561">
        <v>-49.79</v>
      </c>
      <c r="AA2561">
        <v>23.39</v>
      </c>
      <c r="AB2561">
        <v>4</v>
      </c>
      <c r="AC2561">
        <v>59.4</v>
      </c>
      <c r="AD2561">
        <v>59.4</v>
      </c>
      <c r="AE2561" t="s">
        <v>10201</v>
      </c>
      <c r="AF2561" t="s">
        <v>7781</v>
      </c>
      <c r="AG2561" t="s">
        <v>7781</v>
      </c>
      <c r="AH2561" t="s">
        <v>7782</v>
      </c>
      <c r="AI2561" t="s">
        <v>3814</v>
      </c>
      <c r="AJ2561">
        <v>71</v>
      </c>
      <c r="AK2561" t="s">
        <v>57</v>
      </c>
      <c r="AL2561">
        <v>71200</v>
      </c>
      <c r="AM2561" t="s">
        <v>55</v>
      </c>
      <c r="AN2561" t="s">
        <v>55</v>
      </c>
      <c r="AO2561" t="s">
        <v>55</v>
      </c>
      <c r="AS2561" t="s">
        <v>343</v>
      </c>
      <c r="AT2561">
        <v>0</v>
      </c>
      <c r="AU2561">
        <v>0</v>
      </c>
      <c r="AV2561">
        <v>0</v>
      </c>
      <c r="BB2561">
        <v>0</v>
      </c>
      <c r="BC2561">
        <v>0</v>
      </c>
      <c r="BD2561" t="s">
        <v>60</v>
      </c>
      <c r="BE2561" s="5" t="s">
        <v>5226</v>
      </c>
      <c r="BF2561">
        <v>634353938</v>
      </c>
      <c r="BH2561" t="s">
        <v>323</v>
      </c>
      <c r="BI2561" t="s">
        <v>320</v>
      </c>
      <c r="BJ2561">
        <v>0.37152777777777779</v>
      </c>
      <c r="BK2561">
        <v>56.4</v>
      </c>
      <c r="BL2561">
        <v>6.68</v>
      </c>
      <c r="BM2561">
        <v>0</v>
      </c>
      <c r="BN2561">
        <v>-42.92</v>
      </c>
      <c r="BO2561">
        <v>20.16</v>
      </c>
      <c r="BP2561" t="s">
        <v>60</v>
      </c>
      <c r="BQ2561">
        <v>1.1600389769999999</v>
      </c>
      <c r="BR2561" t="s">
        <v>61</v>
      </c>
    </row>
    <row r="2562" spans="1:70" x14ac:dyDescent="0.2">
      <c r="A2562" s="19">
        <f t="shared" si="92"/>
        <v>5.7799999999999976</v>
      </c>
      <c r="B2562" s="20">
        <v>3752</v>
      </c>
      <c r="D2562" s="2" t="s">
        <v>1381</v>
      </c>
      <c r="E2562" s="2" t="str">
        <f t="shared" si="93"/>
        <v>ST</v>
      </c>
      <c r="F2562">
        <v>200720433</v>
      </c>
      <c r="G2562">
        <v>202606</v>
      </c>
      <c r="H2562" t="s">
        <v>52</v>
      </c>
      <c r="I2562" t="s">
        <v>321</v>
      </c>
      <c r="J2562" t="s">
        <v>322</v>
      </c>
      <c r="K2562" t="s">
        <v>54</v>
      </c>
      <c r="L2562" s="5" t="s">
        <v>3825</v>
      </c>
      <c r="M2562" s="5" t="s">
        <v>3826</v>
      </c>
      <c r="N2562" s="21">
        <v>873144807451</v>
      </c>
      <c r="P2562" t="s">
        <v>326</v>
      </c>
      <c r="Q2562" t="s">
        <v>326</v>
      </c>
      <c r="R2562" t="s">
        <v>56</v>
      </c>
      <c r="S2562" t="s">
        <v>327</v>
      </c>
      <c r="T2562">
        <v>21</v>
      </c>
      <c r="U2562" t="s">
        <v>57</v>
      </c>
      <c r="V2562">
        <v>21320</v>
      </c>
      <c r="W2562">
        <v>28.08</v>
      </c>
      <c r="X2562">
        <v>3.32</v>
      </c>
      <c r="Y2562">
        <v>0</v>
      </c>
      <c r="Z2562">
        <v>-21.37</v>
      </c>
      <c r="AA2562">
        <v>10.029999999999999</v>
      </c>
      <c r="AB2562">
        <v>1</v>
      </c>
      <c r="AC2562">
        <v>8.8000000000000007</v>
      </c>
      <c r="AD2562">
        <v>8.8000000000000007</v>
      </c>
      <c r="AE2562" t="s">
        <v>2326</v>
      </c>
      <c r="AF2562" t="s">
        <v>1630</v>
      </c>
      <c r="AG2562" t="s">
        <v>1630</v>
      </c>
      <c r="AH2562" t="s">
        <v>2327</v>
      </c>
      <c r="AI2562" t="s">
        <v>1631</v>
      </c>
      <c r="AJ2562">
        <v>78</v>
      </c>
      <c r="AK2562" t="s">
        <v>57</v>
      </c>
      <c r="AL2562">
        <v>78340</v>
      </c>
      <c r="AM2562" t="s">
        <v>55</v>
      </c>
      <c r="AN2562" t="s">
        <v>55</v>
      </c>
      <c r="AO2562" t="s">
        <v>55</v>
      </c>
      <c r="AS2562" t="s">
        <v>343</v>
      </c>
      <c r="AT2562">
        <v>0</v>
      </c>
      <c r="AU2562">
        <v>0</v>
      </c>
      <c r="AV2562">
        <v>0</v>
      </c>
      <c r="BB2562">
        <v>0</v>
      </c>
      <c r="BC2562">
        <v>0</v>
      </c>
      <c r="BD2562" t="s">
        <v>60</v>
      </c>
      <c r="BE2562" s="5" t="s">
        <v>3831</v>
      </c>
      <c r="BF2562">
        <v>634343823</v>
      </c>
      <c r="BH2562" t="s">
        <v>323</v>
      </c>
      <c r="BI2562" t="s">
        <v>320</v>
      </c>
      <c r="BJ2562">
        <v>0.49861111111111112</v>
      </c>
      <c r="BK2562">
        <v>24.2</v>
      </c>
      <c r="BL2562">
        <v>2.86</v>
      </c>
      <c r="BM2562">
        <v>0</v>
      </c>
      <c r="BN2562">
        <v>-18.420000000000002</v>
      </c>
      <c r="BO2562">
        <v>8.64</v>
      </c>
      <c r="BP2562" t="s">
        <v>60</v>
      </c>
      <c r="BQ2562">
        <v>1.160362033</v>
      </c>
      <c r="BR2562" t="s">
        <v>61</v>
      </c>
    </row>
    <row r="2563" spans="1:70" x14ac:dyDescent="0.2">
      <c r="A2563" s="19">
        <f t="shared" si="92"/>
        <v>10.469999999999999</v>
      </c>
      <c r="B2563" s="20">
        <v>3752</v>
      </c>
      <c r="D2563" s="2" t="s">
        <v>1381</v>
      </c>
      <c r="E2563" s="2" t="str">
        <f t="shared" si="93"/>
        <v>ST</v>
      </c>
      <c r="F2563">
        <v>200720433</v>
      </c>
      <c r="G2563">
        <v>202606</v>
      </c>
      <c r="H2563" t="s">
        <v>52</v>
      </c>
      <c r="I2563" t="s">
        <v>321</v>
      </c>
      <c r="J2563" t="s">
        <v>322</v>
      </c>
      <c r="K2563" t="s">
        <v>54</v>
      </c>
      <c r="L2563" s="5" t="s">
        <v>5681</v>
      </c>
      <c r="M2563" s="5" t="s">
        <v>5682</v>
      </c>
      <c r="N2563" s="21">
        <v>873430206818</v>
      </c>
      <c r="P2563" t="s">
        <v>326</v>
      </c>
      <c r="Q2563" t="s">
        <v>326</v>
      </c>
      <c r="R2563" t="s">
        <v>56</v>
      </c>
      <c r="S2563" t="s">
        <v>327</v>
      </c>
      <c r="T2563">
        <v>21</v>
      </c>
      <c r="U2563" t="s">
        <v>57</v>
      </c>
      <c r="V2563">
        <v>21320</v>
      </c>
      <c r="W2563">
        <v>50.13</v>
      </c>
      <c r="X2563">
        <v>5.94</v>
      </c>
      <c r="Y2563">
        <v>0</v>
      </c>
      <c r="Z2563">
        <v>-38.15</v>
      </c>
      <c r="AA2563">
        <v>17.920000000000002</v>
      </c>
      <c r="AB2563">
        <v>2</v>
      </c>
      <c r="AC2563">
        <v>39.6</v>
      </c>
      <c r="AD2563">
        <v>39.6</v>
      </c>
      <c r="AE2563" t="s">
        <v>1483</v>
      </c>
      <c r="AF2563" t="s">
        <v>7783</v>
      </c>
      <c r="AG2563" t="s">
        <v>7784</v>
      </c>
      <c r="AH2563" t="s">
        <v>367</v>
      </c>
      <c r="AI2563" t="s">
        <v>1440</v>
      </c>
      <c r="AJ2563">
        <v>44</v>
      </c>
      <c r="AK2563" t="s">
        <v>57</v>
      </c>
      <c r="AL2563">
        <v>44570</v>
      </c>
      <c r="AM2563" t="s">
        <v>55</v>
      </c>
      <c r="AN2563" t="s">
        <v>55</v>
      </c>
      <c r="AO2563" t="s">
        <v>55</v>
      </c>
      <c r="AS2563" t="s">
        <v>343</v>
      </c>
      <c r="AT2563">
        <v>30</v>
      </c>
      <c r="AU2563">
        <v>32</v>
      </c>
      <c r="AV2563">
        <v>39</v>
      </c>
      <c r="BB2563">
        <v>0</v>
      </c>
      <c r="BC2563">
        <v>0</v>
      </c>
      <c r="BD2563" t="s">
        <v>60</v>
      </c>
      <c r="BE2563" s="5" t="s">
        <v>5226</v>
      </c>
      <c r="BF2563">
        <v>634353938</v>
      </c>
      <c r="BH2563" t="s">
        <v>323</v>
      </c>
      <c r="BI2563" t="s">
        <v>320</v>
      </c>
      <c r="BJ2563">
        <v>0.47083333333333333</v>
      </c>
      <c r="BK2563">
        <v>43.8</v>
      </c>
      <c r="BL2563">
        <v>5.19</v>
      </c>
      <c r="BM2563">
        <v>0</v>
      </c>
      <c r="BN2563">
        <v>-33.33</v>
      </c>
      <c r="BO2563">
        <v>15.66</v>
      </c>
      <c r="BP2563" t="s">
        <v>60</v>
      </c>
      <c r="BQ2563">
        <v>1.1446231330000001</v>
      </c>
      <c r="BR2563" t="s">
        <v>61</v>
      </c>
    </row>
    <row r="2564" spans="1:70" x14ac:dyDescent="0.2">
      <c r="A2564" s="19">
        <f t="shared" si="92"/>
        <v>10.129999999999995</v>
      </c>
      <c r="B2564" s="20">
        <v>3752</v>
      </c>
      <c r="D2564" s="2" t="s">
        <v>1381</v>
      </c>
      <c r="E2564" s="2" t="str">
        <f t="shared" si="93"/>
        <v>ST</v>
      </c>
      <c r="F2564">
        <v>200720433</v>
      </c>
      <c r="G2564">
        <v>202606</v>
      </c>
      <c r="H2564" t="s">
        <v>52</v>
      </c>
      <c r="I2564" t="s">
        <v>321</v>
      </c>
      <c r="J2564" t="s">
        <v>322</v>
      </c>
      <c r="K2564" t="s">
        <v>54</v>
      </c>
      <c r="L2564" s="5" t="s">
        <v>3826</v>
      </c>
      <c r="M2564" s="5" t="s">
        <v>5222</v>
      </c>
      <c r="N2564" s="21">
        <v>873196871940</v>
      </c>
      <c r="P2564" t="s">
        <v>326</v>
      </c>
      <c r="Q2564" t="s">
        <v>326</v>
      </c>
      <c r="R2564" t="s">
        <v>56</v>
      </c>
      <c r="S2564" t="s">
        <v>327</v>
      </c>
      <c r="T2564">
        <v>21</v>
      </c>
      <c r="U2564" t="s">
        <v>57</v>
      </c>
      <c r="V2564">
        <v>21320</v>
      </c>
      <c r="W2564">
        <v>49.19</v>
      </c>
      <c r="X2564">
        <v>5.83</v>
      </c>
      <c r="Y2564">
        <v>0</v>
      </c>
      <c r="Z2564">
        <v>-37.43</v>
      </c>
      <c r="AA2564">
        <v>17.59</v>
      </c>
      <c r="AB2564">
        <v>2</v>
      </c>
      <c r="AC2564">
        <v>36.520000000000003</v>
      </c>
      <c r="AD2564">
        <v>36.520000000000003</v>
      </c>
      <c r="AE2564" t="s">
        <v>10202</v>
      </c>
      <c r="AF2564" t="s">
        <v>7785</v>
      </c>
      <c r="AG2564" t="s">
        <v>7785</v>
      </c>
      <c r="AH2564" t="s">
        <v>7786</v>
      </c>
      <c r="AI2564" t="s">
        <v>7787</v>
      </c>
      <c r="AJ2564">
        <v>36</v>
      </c>
      <c r="AK2564" t="s">
        <v>57</v>
      </c>
      <c r="AL2564">
        <v>36500</v>
      </c>
      <c r="AM2564" t="s">
        <v>55</v>
      </c>
      <c r="AN2564" t="s">
        <v>55</v>
      </c>
      <c r="AO2564" t="s">
        <v>55</v>
      </c>
      <c r="AS2564" t="s">
        <v>343</v>
      </c>
      <c r="AT2564">
        <v>31</v>
      </c>
      <c r="AU2564">
        <v>31</v>
      </c>
      <c r="AV2564">
        <v>40</v>
      </c>
      <c r="BB2564">
        <v>0</v>
      </c>
      <c r="BC2564">
        <v>0</v>
      </c>
      <c r="BD2564" t="s">
        <v>60</v>
      </c>
      <c r="BE2564" s="5" t="s">
        <v>5226</v>
      </c>
      <c r="BF2564">
        <v>634353938</v>
      </c>
      <c r="BH2564" t="s">
        <v>323</v>
      </c>
      <c r="BI2564" t="s">
        <v>320</v>
      </c>
      <c r="BJ2564">
        <v>0.36249999999999999</v>
      </c>
      <c r="BK2564">
        <v>42.4</v>
      </c>
      <c r="BL2564">
        <v>5.03</v>
      </c>
      <c r="BM2564">
        <v>0</v>
      </c>
      <c r="BN2564">
        <v>-32.270000000000003</v>
      </c>
      <c r="BO2564">
        <v>15.16</v>
      </c>
      <c r="BP2564" t="s">
        <v>60</v>
      </c>
      <c r="BQ2564">
        <v>1.1600389769999999</v>
      </c>
      <c r="BR2564" t="s">
        <v>61</v>
      </c>
    </row>
    <row r="2565" spans="1:70" x14ac:dyDescent="0.2">
      <c r="A2565" s="19">
        <f t="shared" si="92"/>
        <v>7.120000000000001</v>
      </c>
      <c r="B2565" s="20">
        <v>3752</v>
      </c>
      <c r="D2565" s="2" t="s">
        <v>1381</v>
      </c>
      <c r="E2565" s="2" t="str">
        <f t="shared" si="93"/>
        <v>ST</v>
      </c>
      <c r="F2565">
        <v>200720433</v>
      </c>
      <c r="G2565">
        <v>202606</v>
      </c>
      <c r="H2565" t="s">
        <v>52</v>
      </c>
      <c r="I2565" t="s">
        <v>321</v>
      </c>
      <c r="J2565" t="s">
        <v>322</v>
      </c>
      <c r="K2565" t="s">
        <v>54</v>
      </c>
      <c r="L2565" s="5" t="s">
        <v>3825</v>
      </c>
      <c r="M2565" s="5" t="s">
        <v>3826</v>
      </c>
      <c r="N2565" s="21">
        <v>873143970254</v>
      </c>
      <c r="P2565" t="s">
        <v>326</v>
      </c>
      <c r="Q2565" t="s">
        <v>326</v>
      </c>
      <c r="R2565" t="s">
        <v>56</v>
      </c>
      <c r="S2565" t="s">
        <v>327</v>
      </c>
      <c r="T2565">
        <v>21</v>
      </c>
      <c r="U2565" t="s">
        <v>57</v>
      </c>
      <c r="V2565">
        <v>21320</v>
      </c>
      <c r="W2565">
        <v>34.58</v>
      </c>
      <c r="X2565">
        <v>4.1100000000000003</v>
      </c>
      <c r="Y2565">
        <v>0</v>
      </c>
      <c r="Z2565">
        <v>-26.32</v>
      </c>
      <c r="AA2565">
        <v>12.37</v>
      </c>
      <c r="AB2565">
        <v>1</v>
      </c>
      <c r="AC2565">
        <v>17.600000000000001</v>
      </c>
      <c r="AD2565">
        <v>17.600000000000001</v>
      </c>
      <c r="AE2565" t="s">
        <v>1483</v>
      </c>
      <c r="AF2565" t="s">
        <v>7788</v>
      </c>
      <c r="AG2565" t="s">
        <v>7788</v>
      </c>
      <c r="AH2565" t="s">
        <v>7789</v>
      </c>
      <c r="AI2565" t="s">
        <v>1018</v>
      </c>
      <c r="AJ2565">
        <v>72</v>
      </c>
      <c r="AK2565" t="s">
        <v>57</v>
      </c>
      <c r="AL2565">
        <v>72650</v>
      </c>
      <c r="AM2565" t="s">
        <v>55</v>
      </c>
      <c r="AN2565" t="s">
        <v>55</v>
      </c>
      <c r="AO2565" t="s">
        <v>55</v>
      </c>
      <c r="AS2565" t="s">
        <v>343</v>
      </c>
      <c r="AT2565">
        <v>0</v>
      </c>
      <c r="AU2565">
        <v>0</v>
      </c>
      <c r="AV2565">
        <v>0</v>
      </c>
      <c r="BB2565">
        <v>0</v>
      </c>
      <c r="BC2565">
        <v>0</v>
      </c>
      <c r="BD2565" t="s">
        <v>60</v>
      </c>
      <c r="BE2565" s="5" t="s">
        <v>3831</v>
      </c>
      <c r="BF2565">
        <v>634343823</v>
      </c>
      <c r="BH2565" t="s">
        <v>323</v>
      </c>
      <c r="BI2565" t="s">
        <v>320</v>
      </c>
      <c r="BJ2565">
        <v>0.3527777777777778</v>
      </c>
      <c r="BK2565">
        <v>29.8</v>
      </c>
      <c r="BL2565">
        <v>3.54</v>
      </c>
      <c r="BM2565">
        <v>0</v>
      </c>
      <c r="BN2565">
        <v>-22.68</v>
      </c>
      <c r="BO2565">
        <v>10.66</v>
      </c>
      <c r="BP2565" t="s">
        <v>60</v>
      </c>
      <c r="BQ2565">
        <v>1.160362033</v>
      </c>
      <c r="BR2565" t="s">
        <v>61</v>
      </c>
    </row>
    <row r="2566" spans="1:70" x14ac:dyDescent="0.2">
      <c r="A2566" s="19">
        <f t="shared" si="92"/>
        <v>9.4600000000000009</v>
      </c>
      <c r="B2566" s="20">
        <v>3752</v>
      </c>
      <c r="D2566" s="2" t="s">
        <v>1381</v>
      </c>
      <c r="E2566" s="2" t="str">
        <f t="shared" si="93"/>
        <v>ST</v>
      </c>
      <c r="F2566">
        <v>200720433</v>
      </c>
      <c r="G2566">
        <v>202606</v>
      </c>
      <c r="H2566" t="s">
        <v>52</v>
      </c>
      <c r="I2566" t="s">
        <v>321</v>
      </c>
      <c r="J2566" t="s">
        <v>322</v>
      </c>
      <c r="K2566" t="s">
        <v>54</v>
      </c>
      <c r="L2566" s="5" t="s">
        <v>3831</v>
      </c>
      <c r="M2566" s="5" t="s">
        <v>5681</v>
      </c>
      <c r="N2566" s="21">
        <v>873291423812</v>
      </c>
      <c r="P2566" t="s">
        <v>326</v>
      </c>
      <c r="Q2566" t="s">
        <v>326</v>
      </c>
      <c r="R2566" t="s">
        <v>56</v>
      </c>
      <c r="S2566" t="s">
        <v>327</v>
      </c>
      <c r="T2566">
        <v>21</v>
      </c>
      <c r="U2566" t="s">
        <v>57</v>
      </c>
      <c r="V2566">
        <v>21320</v>
      </c>
      <c r="W2566">
        <v>45.44</v>
      </c>
      <c r="X2566">
        <v>5.38</v>
      </c>
      <c r="Y2566">
        <v>0</v>
      </c>
      <c r="Z2566">
        <v>-34.590000000000003</v>
      </c>
      <c r="AA2566">
        <v>16.239999999999998</v>
      </c>
      <c r="AB2566">
        <v>3</v>
      </c>
      <c r="AC2566">
        <v>33</v>
      </c>
      <c r="AD2566">
        <v>33</v>
      </c>
      <c r="AE2566" t="s">
        <v>10203</v>
      </c>
      <c r="AF2566" t="s">
        <v>7790</v>
      </c>
      <c r="AG2566" t="s">
        <v>7790</v>
      </c>
      <c r="AH2566" t="s">
        <v>7791</v>
      </c>
      <c r="AI2566" t="s">
        <v>609</v>
      </c>
      <c r="AJ2566">
        <v>29</v>
      </c>
      <c r="AK2566" t="s">
        <v>57</v>
      </c>
      <c r="AL2566">
        <v>29000</v>
      </c>
      <c r="AM2566" t="s">
        <v>55</v>
      </c>
      <c r="AN2566" t="s">
        <v>55</v>
      </c>
      <c r="AO2566" t="s">
        <v>55</v>
      </c>
      <c r="AS2566" t="s">
        <v>343</v>
      </c>
      <c r="AT2566">
        <v>0</v>
      </c>
      <c r="AU2566">
        <v>0</v>
      </c>
      <c r="AV2566">
        <v>0</v>
      </c>
      <c r="BB2566">
        <v>0</v>
      </c>
      <c r="BC2566">
        <v>0</v>
      </c>
      <c r="BD2566" t="s">
        <v>60</v>
      </c>
      <c r="BE2566" s="5" t="s">
        <v>5226</v>
      </c>
      <c r="BF2566">
        <v>634353938</v>
      </c>
      <c r="BH2566" t="s">
        <v>323</v>
      </c>
      <c r="BI2566" t="s">
        <v>320</v>
      </c>
      <c r="BJ2566">
        <v>0.46388888888888891</v>
      </c>
      <c r="BK2566">
        <v>39.6</v>
      </c>
      <c r="BL2566">
        <v>4.6900000000000004</v>
      </c>
      <c r="BM2566">
        <v>0</v>
      </c>
      <c r="BN2566">
        <v>-30.14</v>
      </c>
      <c r="BO2566">
        <v>14.15</v>
      </c>
      <c r="BP2566" t="s">
        <v>60</v>
      </c>
      <c r="BQ2566">
        <v>1.1475391020000001</v>
      </c>
      <c r="BR2566" t="s">
        <v>61</v>
      </c>
    </row>
    <row r="2567" spans="1:70" x14ac:dyDescent="0.2">
      <c r="A2567" s="19">
        <f t="shared" si="92"/>
        <v>10.469999999999999</v>
      </c>
      <c r="B2567" s="20">
        <v>3752</v>
      </c>
      <c r="D2567" s="2" t="s">
        <v>1381</v>
      </c>
      <c r="E2567" s="2" t="str">
        <f t="shared" si="93"/>
        <v>ST</v>
      </c>
      <c r="F2567">
        <v>200720433</v>
      </c>
      <c r="G2567">
        <v>202606</v>
      </c>
      <c r="H2567" t="s">
        <v>52</v>
      </c>
      <c r="I2567" t="s">
        <v>321</v>
      </c>
      <c r="J2567" t="s">
        <v>322</v>
      </c>
      <c r="K2567" t="s">
        <v>54</v>
      </c>
      <c r="L2567" s="5" t="s">
        <v>5697</v>
      </c>
      <c r="M2567" s="5" t="s">
        <v>5681</v>
      </c>
      <c r="N2567" s="21">
        <v>873421800112</v>
      </c>
      <c r="P2567" t="s">
        <v>326</v>
      </c>
      <c r="Q2567" t="s">
        <v>326</v>
      </c>
      <c r="R2567" t="s">
        <v>56</v>
      </c>
      <c r="S2567" t="s">
        <v>327</v>
      </c>
      <c r="T2567">
        <v>21</v>
      </c>
      <c r="U2567" t="s">
        <v>57</v>
      </c>
      <c r="V2567">
        <v>21320</v>
      </c>
      <c r="W2567">
        <v>50.26</v>
      </c>
      <c r="X2567">
        <v>5.96</v>
      </c>
      <c r="Y2567">
        <v>0</v>
      </c>
      <c r="Z2567">
        <v>-38.24</v>
      </c>
      <c r="AA2567">
        <v>17.97</v>
      </c>
      <c r="AB2567">
        <v>3</v>
      </c>
      <c r="AC2567">
        <v>39.159999999999997</v>
      </c>
      <c r="AD2567">
        <v>39.159999999999997</v>
      </c>
      <c r="AE2567" t="s">
        <v>10204</v>
      </c>
      <c r="AF2567" t="s">
        <v>7792</v>
      </c>
      <c r="AG2567" t="s">
        <v>7792</v>
      </c>
      <c r="AH2567" t="s">
        <v>7793</v>
      </c>
      <c r="AI2567" t="s">
        <v>404</v>
      </c>
      <c r="AJ2567">
        <v>75</v>
      </c>
      <c r="AK2567" t="s">
        <v>57</v>
      </c>
      <c r="AL2567">
        <v>75009</v>
      </c>
      <c r="AM2567" t="s">
        <v>55</v>
      </c>
      <c r="AN2567" t="s">
        <v>55</v>
      </c>
      <c r="AO2567" t="s">
        <v>55</v>
      </c>
      <c r="AS2567" t="s">
        <v>343</v>
      </c>
      <c r="AT2567">
        <v>20</v>
      </c>
      <c r="AU2567">
        <v>20</v>
      </c>
      <c r="AV2567">
        <v>30</v>
      </c>
      <c r="BB2567">
        <v>0</v>
      </c>
      <c r="BC2567">
        <v>0</v>
      </c>
      <c r="BD2567" t="s">
        <v>60</v>
      </c>
      <c r="BE2567" s="5" t="s">
        <v>5226</v>
      </c>
      <c r="BF2567">
        <v>634353938</v>
      </c>
      <c r="BH2567" t="s">
        <v>323</v>
      </c>
      <c r="BI2567" t="s">
        <v>320</v>
      </c>
      <c r="BJ2567">
        <v>0.50694444444444442</v>
      </c>
      <c r="BK2567">
        <v>43.8</v>
      </c>
      <c r="BL2567">
        <v>5.19</v>
      </c>
      <c r="BM2567">
        <v>0</v>
      </c>
      <c r="BN2567">
        <v>-33.33</v>
      </c>
      <c r="BO2567">
        <v>15.66</v>
      </c>
      <c r="BP2567" t="s">
        <v>60</v>
      </c>
      <c r="BQ2567">
        <v>1.1474074329999999</v>
      </c>
      <c r="BR2567" t="s">
        <v>61</v>
      </c>
    </row>
    <row r="2568" spans="1:70" x14ac:dyDescent="0.2">
      <c r="A2568" s="19">
        <f t="shared" si="92"/>
        <v>9.1300000000000026</v>
      </c>
      <c r="B2568" s="20">
        <v>3752</v>
      </c>
      <c r="D2568" s="2" t="s">
        <v>1381</v>
      </c>
      <c r="E2568" s="2" t="str">
        <f t="shared" si="93"/>
        <v>ST</v>
      </c>
      <c r="F2568">
        <v>200720433</v>
      </c>
      <c r="G2568">
        <v>202606</v>
      </c>
      <c r="H2568" t="s">
        <v>52</v>
      </c>
      <c r="I2568" t="s">
        <v>321</v>
      </c>
      <c r="J2568" t="s">
        <v>322</v>
      </c>
      <c r="K2568" t="s">
        <v>54</v>
      </c>
      <c r="L2568" s="5" t="s">
        <v>5222</v>
      </c>
      <c r="M2568" s="5" t="s">
        <v>5697</v>
      </c>
      <c r="N2568" s="21">
        <v>873252423322</v>
      </c>
      <c r="P2568" t="s">
        <v>326</v>
      </c>
      <c r="Q2568" t="s">
        <v>326</v>
      </c>
      <c r="R2568" t="s">
        <v>56</v>
      </c>
      <c r="S2568" t="s">
        <v>327</v>
      </c>
      <c r="T2568">
        <v>21</v>
      </c>
      <c r="U2568" t="s">
        <v>57</v>
      </c>
      <c r="V2568">
        <v>21320</v>
      </c>
      <c r="W2568">
        <v>44.24</v>
      </c>
      <c r="X2568">
        <v>5.25</v>
      </c>
      <c r="Y2568">
        <v>0</v>
      </c>
      <c r="Z2568">
        <v>-33.659999999999997</v>
      </c>
      <c r="AA2568">
        <v>15.82</v>
      </c>
      <c r="AB2568">
        <v>2</v>
      </c>
      <c r="AC2568">
        <v>30.8</v>
      </c>
      <c r="AD2568">
        <v>30.8</v>
      </c>
      <c r="AE2568" t="s">
        <v>10205</v>
      </c>
      <c r="AF2568" t="s">
        <v>6383</v>
      </c>
      <c r="AG2568" t="s">
        <v>6383</v>
      </c>
      <c r="AH2568" t="s">
        <v>6384</v>
      </c>
      <c r="AI2568" t="s">
        <v>6385</v>
      </c>
      <c r="AJ2568">
        <v>24</v>
      </c>
      <c r="AK2568" t="s">
        <v>57</v>
      </c>
      <c r="AL2568">
        <v>24100</v>
      </c>
      <c r="AM2568" t="s">
        <v>55</v>
      </c>
      <c r="AN2568" t="s">
        <v>55</v>
      </c>
      <c r="AO2568" t="s">
        <v>55</v>
      </c>
      <c r="AS2568" t="s">
        <v>343</v>
      </c>
      <c r="AT2568">
        <v>0</v>
      </c>
      <c r="AU2568">
        <v>0</v>
      </c>
      <c r="AV2568">
        <v>0</v>
      </c>
      <c r="BB2568">
        <v>0</v>
      </c>
      <c r="BC2568">
        <v>0</v>
      </c>
      <c r="BD2568" t="s">
        <v>60</v>
      </c>
      <c r="BE2568" s="5" t="s">
        <v>5226</v>
      </c>
      <c r="BF2568">
        <v>634353938</v>
      </c>
      <c r="BH2568" t="s">
        <v>323</v>
      </c>
      <c r="BI2568" t="s">
        <v>320</v>
      </c>
      <c r="BJ2568">
        <v>0.44444444444444442</v>
      </c>
      <c r="BK2568">
        <v>38.200000000000003</v>
      </c>
      <c r="BL2568">
        <v>4.53</v>
      </c>
      <c r="BM2568">
        <v>0</v>
      </c>
      <c r="BN2568">
        <v>-29.07</v>
      </c>
      <c r="BO2568">
        <v>13.66</v>
      </c>
      <c r="BP2568" t="s">
        <v>60</v>
      </c>
      <c r="BQ2568">
        <v>1.15806418</v>
      </c>
      <c r="BR2568" t="s">
        <v>61</v>
      </c>
    </row>
    <row r="2569" spans="1:70" x14ac:dyDescent="0.2">
      <c r="A2569" s="19">
        <f t="shared" si="92"/>
        <v>9.8000000000000007</v>
      </c>
      <c r="B2569" s="20">
        <v>3752</v>
      </c>
      <c r="D2569" s="2" t="s">
        <v>1381</v>
      </c>
      <c r="E2569" s="2" t="str">
        <f t="shared" si="93"/>
        <v>ST</v>
      </c>
      <c r="F2569">
        <v>200720433</v>
      </c>
      <c r="G2569">
        <v>202606</v>
      </c>
      <c r="H2569" t="s">
        <v>52</v>
      </c>
      <c r="I2569" t="s">
        <v>321</v>
      </c>
      <c r="J2569" t="s">
        <v>322</v>
      </c>
      <c r="K2569" t="s">
        <v>54</v>
      </c>
      <c r="L2569" s="5" t="s">
        <v>5697</v>
      </c>
      <c r="M2569" s="5" t="s">
        <v>5681</v>
      </c>
      <c r="N2569" s="21">
        <v>873421628944</v>
      </c>
      <c r="P2569" t="s">
        <v>326</v>
      </c>
      <c r="Q2569" t="s">
        <v>326</v>
      </c>
      <c r="R2569" t="s">
        <v>56</v>
      </c>
      <c r="S2569" t="s">
        <v>327</v>
      </c>
      <c r="T2569">
        <v>21</v>
      </c>
      <c r="U2569" t="s">
        <v>57</v>
      </c>
      <c r="V2569">
        <v>21320</v>
      </c>
      <c r="W2569">
        <v>47.04</v>
      </c>
      <c r="X2569">
        <v>5.58</v>
      </c>
      <c r="Y2569">
        <v>0</v>
      </c>
      <c r="Z2569">
        <v>-35.799999999999997</v>
      </c>
      <c r="AA2569">
        <v>16.82</v>
      </c>
      <c r="AB2569">
        <v>2</v>
      </c>
      <c r="AC2569">
        <v>34.32</v>
      </c>
      <c r="AD2569">
        <v>34.32</v>
      </c>
      <c r="AE2569" t="s">
        <v>10206</v>
      </c>
      <c r="AF2569" t="s">
        <v>7794</v>
      </c>
      <c r="AG2569" t="s">
        <v>7794</v>
      </c>
      <c r="AH2569" t="s">
        <v>1056</v>
      </c>
      <c r="AI2569" t="s">
        <v>7795</v>
      </c>
      <c r="AJ2569">
        <v>91</v>
      </c>
      <c r="AK2569" t="s">
        <v>57</v>
      </c>
      <c r="AL2569">
        <v>91490</v>
      </c>
      <c r="AM2569" t="s">
        <v>55</v>
      </c>
      <c r="AN2569" t="s">
        <v>55</v>
      </c>
      <c r="AO2569" t="s">
        <v>55</v>
      </c>
      <c r="AS2569" t="s">
        <v>343</v>
      </c>
      <c r="AT2569">
        <v>29</v>
      </c>
      <c r="AU2569">
        <v>31</v>
      </c>
      <c r="AV2569">
        <v>39</v>
      </c>
      <c r="BB2569">
        <v>0</v>
      </c>
      <c r="BC2569">
        <v>0</v>
      </c>
      <c r="BD2569" t="s">
        <v>60</v>
      </c>
      <c r="BE2569" s="5" t="s">
        <v>5226</v>
      </c>
      <c r="BF2569">
        <v>634353938</v>
      </c>
      <c r="BH2569" t="s">
        <v>323</v>
      </c>
      <c r="BI2569" t="s">
        <v>320</v>
      </c>
      <c r="BJ2569">
        <v>0.41458333333333336</v>
      </c>
      <c r="BK2569">
        <v>41</v>
      </c>
      <c r="BL2569">
        <v>4.8600000000000003</v>
      </c>
      <c r="BM2569">
        <v>0</v>
      </c>
      <c r="BN2569">
        <v>-31.2</v>
      </c>
      <c r="BO2569">
        <v>14.66</v>
      </c>
      <c r="BP2569" t="s">
        <v>60</v>
      </c>
      <c r="BQ2569">
        <v>1.1474074329999999</v>
      </c>
      <c r="BR2569" t="s">
        <v>61</v>
      </c>
    </row>
    <row r="2570" spans="1:70" x14ac:dyDescent="0.2">
      <c r="A2570" s="19">
        <f t="shared" si="92"/>
        <v>12.480000000000004</v>
      </c>
      <c r="B2570" s="20">
        <v>3752</v>
      </c>
      <c r="D2570" s="2" t="s">
        <v>1381</v>
      </c>
      <c r="E2570" s="2" t="str">
        <f t="shared" si="93"/>
        <v>ST</v>
      </c>
      <c r="F2570">
        <v>200720433</v>
      </c>
      <c r="G2570">
        <v>202606</v>
      </c>
      <c r="H2570" t="s">
        <v>52</v>
      </c>
      <c r="I2570" t="s">
        <v>321</v>
      </c>
      <c r="J2570" t="s">
        <v>322</v>
      </c>
      <c r="K2570" t="s">
        <v>54</v>
      </c>
      <c r="L2570" s="5" t="s">
        <v>5697</v>
      </c>
      <c r="M2570" s="5" t="s">
        <v>5681</v>
      </c>
      <c r="N2570" s="21">
        <v>873426327301</v>
      </c>
      <c r="P2570" t="s">
        <v>326</v>
      </c>
      <c r="Q2570" t="s">
        <v>326</v>
      </c>
      <c r="R2570" t="s">
        <v>56</v>
      </c>
      <c r="S2570" t="s">
        <v>327</v>
      </c>
      <c r="T2570">
        <v>21</v>
      </c>
      <c r="U2570" t="s">
        <v>57</v>
      </c>
      <c r="V2570">
        <v>21320</v>
      </c>
      <c r="W2570">
        <v>59.89</v>
      </c>
      <c r="X2570">
        <v>7.1</v>
      </c>
      <c r="Y2570">
        <v>0</v>
      </c>
      <c r="Z2570">
        <v>-45.58</v>
      </c>
      <c r="AA2570">
        <v>21.42</v>
      </c>
      <c r="AB2570">
        <v>4</v>
      </c>
      <c r="AC2570">
        <v>51.04</v>
      </c>
      <c r="AD2570">
        <v>51.04</v>
      </c>
      <c r="AE2570" t="s">
        <v>1540</v>
      </c>
      <c r="AF2570" t="s">
        <v>7796</v>
      </c>
      <c r="AG2570" t="s">
        <v>7797</v>
      </c>
      <c r="AH2570" t="s">
        <v>7798</v>
      </c>
      <c r="AI2570" t="s">
        <v>7799</v>
      </c>
      <c r="AJ2570">
        <v>77</v>
      </c>
      <c r="AK2570" t="s">
        <v>57</v>
      </c>
      <c r="AL2570">
        <v>77090</v>
      </c>
      <c r="AM2570" t="s">
        <v>55</v>
      </c>
      <c r="AN2570" t="s">
        <v>55</v>
      </c>
      <c r="AO2570" t="s">
        <v>55</v>
      </c>
      <c r="AS2570" t="s">
        <v>343</v>
      </c>
      <c r="AT2570">
        <v>30</v>
      </c>
      <c r="AU2570">
        <v>31</v>
      </c>
      <c r="AV2570">
        <v>39</v>
      </c>
      <c r="BB2570">
        <v>0</v>
      </c>
      <c r="BC2570">
        <v>0</v>
      </c>
      <c r="BD2570" t="s">
        <v>60</v>
      </c>
      <c r="BE2570" s="5" t="s">
        <v>5226</v>
      </c>
      <c r="BF2570">
        <v>634353938</v>
      </c>
      <c r="BH2570" t="s">
        <v>323</v>
      </c>
      <c r="BI2570" t="s">
        <v>320</v>
      </c>
      <c r="BJ2570">
        <v>0.41111111111111109</v>
      </c>
      <c r="BK2570">
        <v>52.2</v>
      </c>
      <c r="BL2570">
        <v>6.19</v>
      </c>
      <c r="BM2570">
        <v>0</v>
      </c>
      <c r="BN2570">
        <v>-39.72</v>
      </c>
      <c r="BO2570">
        <v>18.670000000000002</v>
      </c>
      <c r="BP2570" t="s">
        <v>60</v>
      </c>
      <c r="BQ2570">
        <v>1.1474074329999999</v>
      </c>
      <c r="BR2570" t="s">
        <v>61</v>
      </c>
    </row>
    <row r="2571" spans="1:70" x14ac:dyDescent="0.2">
      <c r="A2571" s="19">
        <f t="shared" ref="A2571:A2634" si="94">BK2571+BN2571</f>
        <v>16.830000000000005</v>
      </c>
      <c r="B2571" s="20">
        <v>3752</v>
      </c>
      <c r="D2571" s="2" t="s">
        <v>1381</v>
      </c>
      <c r="E2571" s="2" t="str">
        <f t="shared" si="93"/>
        <v>ST</v>
      </c>
      <c r="F2571">
        <v>200720433</v>
      </c>
      <c r="G2571">
        <v>202606</v>
      </c>
      <c r="H2571" t="s">
        <v>52</v>
      </c>
      <c r="I2571" t="s">
        <v>321</v>
      </c>
      <c r="J2571" t="s">
        <v>322</v>
      </c>
      <c r="K2571" t="s">
        <v>54</v>
      </c>
      <c r="L2571" s="5" t="s">
        <v>5697</v>
      </c>
      <c r="M2571" s="5" t="s">
        <v>5681</v>
      </c>
      <c r="N2571" s="21">
        <v>873423318087</v>
      </c>
      <c r="P2571" t="s">
        <v>326</v>
      </c>
      <c r="Q2571" t="s">
        <v>326</v>
      </c>
      <c r="R2571" t="s">
        <v>56</v>
      </c>
      <c r="S2571" t="s">
        <v>327</v>
      </c>
      <c r="T2571">
        <v>21</v>
      </c>
      <c r="U2571" t="s">
        <v>57</v>
      </c>
      <c r="V2571">
        <v>21320</v>
      </c>
      <c r="W2571">
        <v>80.78</v>
      </c>
      <c r="X2571">
        <v>9.58</v>
      </c>
      <c r="Y2571">
        <v>0</v>
      </c>
      <c r="Z2571">
        <v>-61.47</v>
      </c>
      <c r="AA2571">
        <v>28.89</v>
      </c>
      <c r="AB2571">
        <v>5</v>
      </c>
      <c r="AC2571">
        <v>79.64</v>
      </c>
      <c r="AD2571">
        <v>79.64</v>
      </c>
      <c r="AE2571" t="s">
        <v>10207</v>
      </c>
      <c r="AF2571" t="s">
        <v>7800</v>
      </c>
      <c r="AG2571" t="s">
        <v>7800</v>
      </c>
      <c r="AH2571" t="s">
        <v>7801</v>
      </c>
      <c r="AI2571" t="s">
        <v>7802</v>
      </c>
      <c r="AJ2571">
        <v>42</v>
      </c>
      <c r="AK2571" t="s">
        <v>57</v>
      </c>
      <c r="AL2571">
        <v>42380</v>
      </c>
      <c r="AM2571" t="s">
        <v>55</v>
      </c>
      <c r="AN2571" t="s">
        <v>55</v>
      </c>
      <c r="AO2571" t="s">
        <v>55</v>
      </c>
      <c r="AS2571" t="s">
        <v>343</v>
      </c>
      <c r="AT2571">
        <v>4</v>
      </c>
      <c r="AU2571">
        <v>74</v>
      </c>
      <c r="AV2571">
        <v>115</v>
      </c>
      <c r="BB2571">
        <v>0</v>
      </c>
      <c r="BC2571">
        <v>0</v>
      </c>
      <c r="BD2571" t="s">
        <v>60</v>
      </c>
      <c r="BE2571" s="5" t="s">
        <v>5226</v>
      </c>
      <c r="BF2571">
        <v>634353938</v>
      </c>
      <c r="BH2571" t="s">
        <v>323</v>
      </c>
      <c r="BI2571" t="s">
        <v>320</v>
      </c>
      <c r="BJ2571">
        <v>0.49722222222222223</v>
      </c>
      <c r="BK2571">
        <v>70.400000000000006</v>
      </c>
      <c r="BL2571">
        <v>8.35</v>
      </c>
      <c r="BM2571">
        <v>0</v>
      </c>
      <c r="BN2571">
        <v>-53.57</v>
      </c>
      <c r="BO2571">
        <v>25.18</v>
      </c>
      <c r="BP2571" t="s">
        <v>60</v>
      </c>
      <c r="BQ2571">
        <v>1.1474074329999999</v>
      </c>
      <c r="BR2571" t="s">
        <v>61</v>
      </c>
    </row>
    <row r="2572" spans="1:70" x14ac:dyDescent="0.2">
      <c r="A2572" s="19">
        <f t="shared" si="94"/>
        <v>21.510000000000005</v>
      </c>
      <c r="B2572" s="20">
        <v>3752</v>
      </c>
      <c r="D2572" s="2" t="s">
        <v>1381</v>
      </c>
      <c r="E2572" s="2" t="str">
        <f t="shared" si="93"/>
        <v>ST</v>
      </c>
      <c r="F2572">
        <v>200720433</v>
      </c>
      <c r="G2572">
        <v>202606</v>
      </c>
      <c r="H2572" t="s">
        <v>52</v>
      </c>
      <c r="I2572" t="s">
        <v>321</v>
      </c>
      <c r="J2572" t="s">
        <v>322</v>
      </c>
      <c r="K2572" t="s">
        <v>54</v>
      </c>
      <c r="L2572" s="5" t="s">
        <v>4087</v>
      </c>
      <c r="M2572" s="5" t="s">
        <v>5222</v>
      </c>
      <c r="N2572" s="21">
        <v>873129982449</v>
      </c>
      <c r="P2572" t="s">
        <v>326</v>
      </c>
      <c r="Q2572" t="s">
        <v>326</v>
      </c>
      <c r="R2572" t="s">
        <v>56</v>
      </c>
      <c r="S2572" t="s">
        <v>327</v>
      </c>
      <c r="T2572">
        <v>21</v>
      </c>
      <c r="U2572" t="s">
        <v>57</v>
      </c>
      <c r="V2572">
        <v>21320</v>
      </c>
      <c r="W2572">
        <v>104.15</v>
      </c>
      <c r="X2572">
        <v>95.88</v>
      </c>
      <c r="Y2572">
        <v>0</v>
      </c>
      <c r="Z2572">
        <v>-79.260000000000005</v>
      </c>
      <c r="AA2572">
        <v>120.77</v>
      </c>
      <c r="AB2572">
        <v>8</v>
      </c>
      <c r="AC2572">
        <v>111.76</v>
      </c>
      <c r="AD2572">
        <v>111.76</v>
      </c>
      <c r="AE2572" t="s">
        <v>2364</v>
      </c>
      <c r="AF2572" t="s">
        <v>682</v>
      </c>
      <c r="AG2572" t="s">
        <v>682</v>
      </c>
      <c r="AH2572" t="s">
        <v>1838</v>
      </c>
      <c r="AI2572" t="s">
        <v>1839</v>
      </c>
      <c r="AJ2572">
        <v>20</v>
      </c>
      <c r="AK2572" t="s">
        <v>57</v>
      </c>
      <c r="AL2572">
        <v>20600</v>
      </c>
      <c r="AM2572" t="s">
        <v>55</v>
      </c>
      <c r="AN2572" t="s">
        <v>55</v>
      </c>
      <c r="AO2572" t="s">
        <v>55</v>
      </c>
      <c r="AS2572" t="s">
        <v>343</v>
      </c>
      <c r="AT2572">
        <v>30</v>
      </c>
      <c r="AU2572">
        <v>31</v>
      </c>
      <c r="AV2572">
        <v>39</v>
      </c>
      <c r="BB2572">
        <v>0</v>
      </c>
      <c r="BC2572">
        <v>0</v>
      </c>
      <c r="BD2572" t="s">
        <v>60</v>
      </c>
      <c r="BE2572" s="5" t="s">
        <v>5226</v>
      </c>
      <c r="BF2572">
        <v>634353938</v>
      </c>
      <c r="BH2572" t="s">
        <v>323</v>
      </c>
      <c r="BI2572" t="s">
        <v>320</v>
      </c>
      <c r="BJ2572">
        <v>0.56666666666666665</v>
      </c>
      <c r="BK2572">
        <v>90</v>
      </c>
      <c r="BL2572">
        <v>82.85</v>
      </c>
      <c r="BM2572">
        <v>0</v>
      </c>
      <c r="BN2572">
        <v>-68.489999999999995</v>
      </c>
      <c r="BO2572">
        <v>104.36</v>
      </c>
      <c r="BP2572" t="s">
        <v>60</v>
      </c>
      <c r="BQ2572">
        <v>1.1572332869999999</v>
      </c>
      <c r="BR2572" t="s">
        <v>61</v>
      </c>
    </row>
    <row r="2573" spans="1:70" x14ac:dyDescent="0.2">
      <c r="A2573" s="19">
        <f t="shared" si="94"/>
        <v>19.840000000000003</v>
      </c>
      <c r="B2573" s="20">
        <v>3752</v>
      </c>
      <c r="D2573" s="2" t="s">
        <v>1381</v>
      </c>
      <c r="E2573" s="2" t="str">
        <f t="shared" si="93"/>
        <v>ST</v>
      </c>
      <c r="F2573">
        <v>200720433</v>
      </c>
      <c r="G2573">
        <v>202606</v>
      </c>
      <c r="H2573" t="s">
        <v>52</v>
      </c>
      <c r="I2573" t="s">
        <v>321</v>
      </c>
      <c r="J2573" t="s">
        <v>322</v>
      </c>
      <c r="K2573" t="s">
        <v>54</v>
      </c>
      <c r="L2573" s="5">
        <v>46362</v>
      </c>
      <c r="M2573" s="5" t="s">
        <v>5697</v>
      </c>
      <c r="N2573" s="21">
        <v>872937656403</v>
      </c>
      <c r="P2573" t="s">
        <v>326</v>
      </c>
      <c r="Q2573" t="s">
        <v>326</v>
      </c>
      <c r="R2573" t="s">
        <v>56</v>
      </c>
      <c r="S2573" t="s">
        <v>327</v>
      </c>
      <c r="T2573">
        <v>21</v>
      </c>
      <c r="U2573" t="s">
        <v>57</v>
      </c>
      <c r="V2573">
        <v>21320</v>
      </c>
      <c r="W2573">
        <v>95.85</v>
      </c>
      <c r="X2573">
        <v>111.14</v>
      </c>
      <c r="Y2573">
        <v>0</v>
      </c>
      <c r="Z2573">
        <v>-72.94</v>
      </c>
      <c r="AA2573">
        <v>134.05000000000001</v>
      </c>
      <c r="AB2573">
        <v>8</v>
      </c>
      <c r="AC2573">
        <v>99.44</v>
      </c>
      <c r="AD2573">
        <v>99.44</v>
      </c>
      <c r="AE2573" t="s">
        <v>1520</v>
      </c>
      <c r="AF2573" t="s">
        <v>7803</v>
      </c>
      <c r="AG2573" t="s">
        <v>7803</v>
      </c>
      <c r="AH2573" t="s">
        <v>7804</v>
      </c>
      <c r="AI2573" t="s">
        <v>3171</v>
      </c>
      <c r="AJ2573">
        <v>64</v>
      </c>
      <c r="AK2573" t="s">
        <v>57</v>
      </c>
      <c r="AL2573">
        <v>64000</v>
      </c>
      <c r="AM2573" t="s">
        <v>55</v>
      </c>
      <c r="AN2573" t="s">
        <v>55</v>
      </c>
      <c r="AO2573" t="s">
        <v>55</v>
      </c>
      <c r="AS2573" t="s">
        <v>343</v>
      </c>
      <c r="AT2573">
        <v>0</v>
      </c>
      <c r="AU2573">
        <v>0</v>
      </c>
      <c r="AV2573">
        <v>0</v>
      </c>
      <c r="BB2573">
        <v>0</v>
      </c>
      <c r="BC2573">
        <v>0</v>
      </c>
      <c r="BD2573" t="s">
        <v>60</v>
      </c>
      <c r="BE2573" s="5" t="s">
        <v>5226</v>
      </c>
      <c r="BF2573">
        <v>634353938</v>
      </c>
      <c r="BH2573" t="s">
        <v>323</v>
      </c>
      <c r="BI2573" t="s">
        <v>320</v>
      </c>
      <c r="BJ2573">
        <v>0.45</v>
      </c>
      <c r="BK2573">
        <v>83</v>
      </c>
      <c r="BL2573">
        <v>96.24</v>
      </c>
      <c r="BM2573">
        <v>0</v>
      </c>
      <c r="BN2573">
        <v>-63.16</v>
      </c>
      <c r="BO2573">
        <v>116.08</v>
      </c>
      <c r="BP2573" t="s">
        <v>60</v>
      </c>
      <c r="BQ2573">
        <v>1.154814421</v>
      </c>
      <c r="BR2573" t="s">
        <v>61</v>
      </c>
    </row>
    <row r="2574" spans="1:70" x14ac:dyDescent="0.2">
      <c r="A2574" s="19">
        <f t="shared" si="94"/>
        <v>9.8000000000000007</v>
      </c>
      <c r="B2574" s="20">
        <v>3752</v>
      </c>
      <c r="D2574" s="2" t="s">
        <v>1381</v>
      </c>
      <c r="E2574" s="2" t="str">
        <f t="shared" si="93"/>
        <v>ST</v>
      </c>
      <c r="F2574">
        <v>200720433</v>
      </c>
      <c r="G2574">
        <v>202606</v>
      </c>
      <c r="H2574" t="s">
        <v>52</v>
      </c>
      <c r="I2574" t="s">
        <v>321</v>
      </c>
      <c r="J2574" t="s">
        <v>322</v>
      </c>
      <c r="K2574" t="s">
        <v>54</v>
      </c>
      <c r="L2574" s="5" t="s">
        <v>5697</v>
      </c>
      <c r="M2574" s="5" t="s">
        <v>5682</v>
      </c>
      <c r="N2574" s="21">
        <v>873426627516</v>
      </c>
      <c r="P2574" t="s">
        <v>326</v>
      </c>
      <c r="Q2574" t="s">
        <v>326</v>
      </c>
      <c r="R2574" t="s">
        <v>56</v>
      </c>
      <c r="S2574" t="s">
        <v>327</v>
      </c>
      <c r="T2574">
        <v>21</v>
      </c>
      <c r="U2574" t="s">
        <v>57</v>
      </c>
      <c r="V2574">
        <v>21320</v>
      </c>
      <c r="W2574">
        <v>47.04</v>
      </c>
      <c r="X2574">
        <v>5.58</v>
      </c>
      <c r="Y2574">
        <v>0</v>
      </c>
      <c r="Z2574">
        <v>-35.799999999999997</v>
      </c>
      <c r="AA2574">
        <v>16.82</v>
      </c>
      <c r="AB2574">
        <v>3</v>
      </c>
      <c r="AC2574">
        <v>35.200000000000003</v>
      </c>
      <c r="AD2574">
        <v>35.200000000000003</v>
      </c>
      <c r="AE2574" t="s">
        <v>10208</v>
      </c>
      <c r="AF2574" t="s">
        <v>7805</v>
      </c>
      <c r="AG2574" t="s">
        <v>7805</v>
      </c>
      <c r="AH2574" t="s">
        <v>7806</v>
      </c>
      <c r="AI2574" t="s">
        <v>6392</v>
      </c>
      <c r="AJ2574">
        <v>65</v>
      </c>
      <c r="AK2574" t="s">
        <v>57</v>
      </c>
      <c r="AL2574">
        <v>65100</v>
      </c>
      <c r="AM2574" t="s">
        <v>55</v>
      </c>
      <c r="AN2574" t="s">
        <v>55</v>
      </c>
      <c r="AO2574" t="s">
        <v>55</v>
      </c>
      <c r="AS2574" t="s">
        <v>343</v>
      </c>
      <c r="AT2574">
        <v>0</v>
      </c>
      <c r="AU2574">
        <v>0</v>
      </c>
      <c r="AV2574">
        <v>0</v>
      </c>
      <c r="BB2574">
        <v>0</v>
      </c>
      <c r="BC2574">
        <v>0</v>
      </c>
      <c r="BD2574" t="s">
        <v>60</v>
      </c>
      <c r="BE2574" s="5" t="s">
        <v>5226</v>
      </c>
      <c r="BF2574">
        <v>634353938</v>
      </c>
      <c r="BH2574" t="s">
        <v>323</v>
      </c>
      <c r="BI2574" t="s">
        <v>320</v>
      </c>
      <c r="BJ2574">
        <v>0.45624999999999999</v>
      </c>
      <c r="BK2574">
        <v>41</v>
      </c>
      <c r="BL2574">
        <v>4.8600000000000003</v>
      </c>
      <c r="BM2574">
        <v>0</v>
      </c>
      <c r="BN2574">
        <v>-31.2</v>
      </c>
      <c r="BO2574">
        <v>14.66</v>
      </c>
      <c r="BP2574" t="s">
        <v>60</v>
      </c>
      <c r="BQ2574">
        <v>1.1474074329999999</v>
      </c>
      <c r="BR2574" t="s">
        <v>61</v>
      </c>
    </row>
    <row r="2575" spans="1:70" x14ac:dyDescent="0.2">
      <c r="A2575" s="19">
        <f t="shared" si="94"/>
        <v>10.469999999999999</v>
      </c>
      <c r="B2575" s="20">
        <v>3752</v>
      </c>
      <c r="D2575" s="2" t="s">
        <v>1381</v>
      </c>
      <c r="E2575" s="2" t="str">
        <f t="shared" si="93"/>
        <v>ST</v>
      </c>
      <c r="F2575">
        <v>200720433</v>
      </c>
      <c r="G2575">
        <v>202606</v>
      </c>
      <c r="H2575" t="s">
        <v>52</v>
      </c>
      <c r="I2575" t="s">
        <v>321</v>
      </c>
      <c r="J2575" t="s">
        <v>322</v>
      </c>
      <c r="K2575" t="s">
        <v>54</v>
      </c>
      <c r="L2575" s="5" t="s">
        <v>3831</v>
      </c>
      <c r="M2575" s="5" t="s">
        <v>5697</v>
      </c>
      <c r="N2575" s="21">
        <v>873253265856</v>
      </c>
      <c r="P2575" t="s">
        <v>326</v>
      </c>
      <c r="Q2575" t="s">
        <v>326</v>
      </c>
      <c r="R2575" t="s">
        <v>56</v>
      </c>
      <c r="S2575" t="s">
        <v>327</v>
      </c>
      <c r="T2575">
        <v>21</v>
      </c>
      <c r="U2575" t="s">
        <v>57</v>
      </c>
      <c r="V2575">
        <v>21320</v>
      </c>
      <c r="W2575">
        <v>50.26</v>
      </c>
      <c r="X2575">
        <v>5.96</v>
      </c>
      <c r="Y2575">
        <v>0</v>
      </c>
      <c r="Z2575">
        <v>-38.25</v>
      </c>
      <c r="AA2575">
        <v>17.97</v>
      </c>
      <c r="AB2575">
        <v>3</v>
      </c>
      <c r="AC2575">
        <v>38.28</v>
      </c>
      <c r="AD2575">
        <v>38.28</v>
      </c>
      <c r="AE2575" t="s">
        <v>10209</v>
      </c>
      <c r="AF2575" t="s">
        <v>7807</v>
      </c>
      <c r="AG2575" t="s">
        <v>7807</v>
      </c>
      <c r="AH2575" t="s">
        <v>7808</v>
      </c>
      <c r="AI2575" t="s">
        <v>7809</v>
      </c>
      <c r="AJ2575">
        <v>77</v>
      </c>
      <c r="AK2575" t="s">
        <v>57</v>
      </c>
      <c r="AL2575">
        <v>77850</v>
      </c>
      <c r="AM2575" t="s">
        <v>55</v>
      </c>
      <c r="AN2575" t="s">
        <v>55</v>
      </c>
      <c r="AO2575" t="s">
        <v>55</v>
      </c>
      <c r="AS2575" t="s">
        <v>343</v>
      </c>
      <c r="AT2575">
        <v>0</v>
      </c>
      <c r="AU2575">
        <v>0</v>
      </c>
      <c r="AV2575">
        <v>0</v>
      </c>
      <c r="BB2575">
        <v>0</v>
      </c>
      <c r="BC2575">
        <v>0</v>
      </c>
      <c r="BD2575" t="s">
        <v>60</v>
      </c>
      <c r="BE2575" s="5" t="s">
        <v>5226</v>
      </c>
      <c r="BF2575">
        <v>634353938</v>
      </c>
      <c r="BH2575" t="s">
        <v>323</v>
      </c>
      <c r="BI2575" t="s">
        <v>320</v>
      </c>
      <c r="BJ2575">
        <v>0.4909722222222222</v>
      </c>
      <c r="BK2575">
        <v>43.8</v>
      </c>
      <c r="BL2575">
        <v>5.19</v>
      </c>
      <c r="BM2575">
        <v>0</v>
      </c>
      <c r="BN2575">
        <v>-33.33</v>
      </c>
      <c r="BO2575">
        <v>15.66</v>
      </c>
      <c r="BP2575" t="s">
        <v>60</v>
      </c>
      <c r="BQ2575">
        <v>1.1475391020000001</v>
      </c>
      <c r="BR2575" t="s">
        <v>61</v>
      </c>
    </row>
    <row r="2576" spans="1:70" x14ac:dyDescent="0.2">
      <c r="A2576" s="19">
        <f t="shared" si="94"/>
        <v>21.179999999999993</v>
      </c>
      <c r="B2576" s="20">
        <v>3752</v>
      </c>
      <c r="D2576" s="2" t="s">
        <v>1381</v>
      </c>
      <c r="E2576" s="2" t="str">
        <f t="shared" si="93"/>
        <v>ST</v>
      </c>
      <c r="F2576">
        <v>200720433</v>
      </c>
      <c r="G2576">
        <v>202606</v>
      </c>
      <c r="H2576" t="s">
        <v>52</v>
      </c>
      <c r="I2576" t="s">
        <v>321</v>
      </c>
      <c r="J2576" t="s">
        <v>322</v>
      </c>
      <c r="K2576" t="s">
        <v>54</v>
      </c>
      <c r="L2576" s="5" t="s">
        <v>3826</v>
      </c>
      <c r="M2576" s="5" t="s">
        <v>6091</v>
      </c>
      <c r="N2576" s="21">
        <v>873138885770</v>
      </c>
      <c r="P2576" t="s">
        <v>2869</v>
      </c>
      <c r="Q2576" t="s">
        <v>466</v>
      </c>
      <c r="R2576" t="s">
        <v>56</v>
      </c>
      <c r="S2576" t="s">
        <v>392</v>
      </c>
      <c r="T2576">
        <v>21</v>
      </c>
      <c r="U2576" t="s">
        <v>57</v>
      </c>
      <c r="V2576">
        <v>21320</v>
      </c>
      <c r="W2576">
        <v>102.78</v>
      </c>
      <c r="X2576">
        <v>12.18</v>
      </c>
      <c r="Y2576">
        <v>0</v>
      </c>
      <c r="Z2576">
        <v>-78.209999999999994</v>
      </c>
      <c r="AA2576">
        <v>36.75</v>
      </c>
      <c r="AB2576">
        <v>7</v>
      </c>
      <c r="AC2576">
        <v>109.12</v>
      </c>
      <c r="AD2576">
        <v>109.12</v>
      </c>
      <c r="AE2576" t="s">
        <v>10210</v>
      </c>
      <c r="AF2576" t="s">
        <v>7810</v>
      </c>
      <c r="AG2576" t="s">
        <v>7810</v>
      </c>
      <c r="AH2576" t="s">
        <v>7811</v>
      </c>
      <c r="AI2576" t="s">
        <v>731</v>
      </c>
      <c r="AJ2576">
        <v>14</v>
      </c>
      <c r="AK2576" t="s">
        <v>57</v>
      </c>
      <c r="AL2576">
        <v>14000</v>
      </c>
      <c r="AM2576" t="s">
        <v>55</v>
      </c>
      <c r="AN2576" t="s">
        <v>55</v>
      </c>
      <c r="AO2576" t="s">
        <v>55</v>
      </c>
      <c r="AS2576" t="s">
        <v>343</v>
      </c>
      <c r="AT2576">
        <v>30</v>
      </c>
      <c r="AU2576">
        <v>30</v>
      </c>
      <c r="AV2576">
        <v>40</v>
      </c>
      <c r="BB2576">
        <v>0</v>
      </c>
      <c r="BC2576">
        <v>0</v>
      </c>
      <c r="BD2576" t="s">
        <v>60</v>
      </c>
      <c r="BE2576" s="5" t="s">
        <v>5226</v>
      </c>
      <c r="BF2576">
        <v>634353938</v>
      </c>
      <c r="BH2576" t="s">
        <v>323</v>
      </c>
      <c r="BI2576" t="s">
        <v>320</v>
      </c>
      <c r="BJ2576">
        <v>0.50486111111111109</v>
      </c>
      <c r="BK2576">
        <v>88.6</v>
      </c>
      <c r="BL2576">
        <v>10.5</v>
      </c>
      <c r="BM2576">
        <v>0</v>
      </c>
      <c r="BN2576">
        <v>-67.42</v>
      </c>
      <c r="BO2576">
        <v>31.68</v>
      </c>
      <c r="BP2576" t="s">
        <v>60</v>
      </c>
      <c r="BQ2576">
        <v>1.1600389769999999</v>
      </c>
      <c r="BR2576" t="s">
        <v>61</v>
      </c>
    </row>
    <row r="2577" spans="1:70" x14ac:dyDescent="0.2">
      <c r="A2577" s="19">
        <f t="shared" si="94"/>
        <v>13.479999999999997</v>
      </c>
      <c r="B2577" s="20">
        <v>3752</v>
      </c>
      <c r="D2577" s="2" t="s">
        <v>1381</v>
      </c>
      <c r="E2577" s="2" t="str">
        <f t="shared" si="93"/>
        <v>ST</v>
      </c>
      <c r="F2577">
        <v>200720433</v>
      </c>
      <c r="G2577">
        <v>202606</v>
      </c>
      <c r="H2577" t="s">
        <v>52</v>
      </c>
      <c r="I2577" t="s">
        <v>321</v>
      </c>
      <c r="J2577" t="s">
        <v>322</v>
      </c>
      <c r="K2577" t="s">
        <v>54</v>
      </c>
      <c r="L2577" s="5" t="s">
        <v>5697</v>
      </c>
      <c r="M2577" s="5" t="s">
        <v>5681</v>
      </c>
      <c r="N2577" s="21">
        <v>873424586689</v>
      </c>
      <c r="P2577" t="s">
        <v>326</v>
      </c>
      <c r="Q2577" t="s">
        <v>326</v>
      </c>
      <c r="R2577" t="s">
        <v>56</v>
      </c>
      <c r="S2577" t="s">
        <v>327</v>
      </c>
      <c r="T2577">
        <v>21</v>
      </c>
      <c r="U2577" t="s">
        <v>57</v>
      </c>
      <c r="V2577">
        <v>21320</v>
      </c>
      <c r="W2577">
        <v>64.709999999999994</v>
      </c>
      <c r="X2577">
        <v>7.66</v>
      </c>
      <c r="Y2577">
        <v>0</v>
      </c>
      <c r="Z2577">
        <v>-49.25</v>
      </c>
      <c r="AA2577">
        <v>23.13</v>
      </c>
      <c r="AB2577">
        <v>4</v>
      </c>
      <c r="AC2577">
        <v>59.4</v>
      </c>
      <c r="AD2577">
        <v>59.4</v>
      </c>
      <c r="AE2577" t="s">
        <v>10211</v>
      </c>
      <c r="AF2577" t="s">
        <v>6594</v>
      </c>
      <c r="AG2577" t="s">
        <v>6594</v>
      </c>
      <c r="AH2577" t="s">
        <v>6595</v>
      </c>
      <c r="AI2577" t="s">
        <v>6596</v>
      </c>
      <c r="AJ2577">
        <v>74</v>
      </c>
      <c r="AK2577" t="s">
        <v>57</v>
      </c>
      <c r="AL2577">
        <v>74380</v>
      </c>
      <c r="AM2577" t="s">
        <v>55</v>
      </c>
      <c r="AN2577" t="s">
        <v>55</v>
      </c>
      <c r="AO2577" t="s">
        <v>55</v>
      </c>
      <c r="AS2577" t="s">
        <v>343</v>
      </c>
      <c r="AT2577">
        <v>0</v>
      </c>
      <c r="AU2577">
        <v>0</v>
      </c>
      <c r="AV2577">
        <v>0</v>
      </c>
      <c r="BB2577">
        <v>0</v>
      </c>
      <c r="BC2577">
        <v>0</v>
      </c>
      <c r="BD2577" t="s">
        <v>60</v>
      </c>
      <c r="BE2577" s="5" t="s">
        <v>5226</v>
      </c>
      <c r="BF2577">
        <v>634353938</v>
      </c>
      <c r="BH2577" t="s">
        <v>323</v>
      </c>
      <c r="BI2577" t="s">
        <v>320</v>
      </c>
      <c r="BJ2577">
        <v>0.39374999999999999</v>
      </c>
      <c r="BK2577">
        <v>56.4</v>
      </c>
      <c r="BL2577">
        <v>6.68</v>
      </c>
      <c r="BM2577">
        <v>0</v>
      </c>
      <c r="BN2577">
        <v>-42.92</v>
      </c>
      <c r="BO2577">
        <v>20.16</v>
      </c>
      <c r="BP2577" t="s">
        <v>60</v>
      </c>
      <c r="BQ2577">
        <v>1.1474074329999999</v>
      </c>
      <c r="BR2577" t="s">
        <v>61</v>
      </c>
    </row>
    <row r="2578" spans="1:70" x14ac:dyDescent="0.2">
      <c r="A2578" s="19">
        <f t="shared" si="94"/>
        <v>12.480000000000004</v>
      </c>
      <c r="B2578" s="20">
        <v>3752</v>
      </c>
      <c r="D2578" s="2" t="s">
        <v>1381</v>
      </c>
      <c r="E2578" s="2" t="str">
        <f t="shared" si="93"/>
        <v>ST</v>
      </c>
      <c r="F2578">
        <v>200720433</v>
      </c>
      <c r="G2578">
        <v>202606</v>
      </c>
      <c r="H2578" t="s">
        <v>52</v>
      </c>
      <c r="I2578" t="s">
        <v>321</v>
      </c>
      <c r="J2578" t="s">
        <v>322</v>
      </c>
      <c r="K2578" t="s">
        <v>54</v>
      </c>
      <c r="L2578" s="5" t="s">
        <v>5681</v>
      </c>
      <c r="M2578" s="5" t="s">
        <v>5682</v>
      </c>
      <c r="N2578" s="21">
        <v>873490668135</v>
      </c>
      <c r="P2578" t="s">
        <v>326</v>
      </c>
      <c r="Q2578" t="s">
        <v>326</v>
      </c>
      <c r="R2578" t="s">
        <v>56</v>
      </c>
      <c r="S2578" t="s">
        <v>327</v>
      </c>
      <c r="T2578">
        <v>21</v>
      </c>
      <c r="U2578" t="s">
        <v>57</v>
      </c>
      <c r="V2578">
        <v>21320</v>
      </c>
      <c r="W2578">
        <v>59.52</v>
      </c>
      <c r="X2578">
        <v>7.06</v>
      </c>
      <c r="Y2578">
        <v>0</v>
      </c>
      <c r="Z2578">
        <v>-45.29</v>
      </c>
      <c r="AA2578">
        <v>21.29</v>
      </c>
      <c r="AB2578">
        <v>4</v>
      </c>
      <c r="AC2578">
        <v>52.58</v>
      </c>
      <c r="AD2578">
        <v>52.58</v>
      </c>
      <c r="AE2578" t="s">
        <v>1614</v>
      </c>
      <c r="AF2578" t="s">
        <v>2166</v>
      </c>
      <c r="AG2578" t="s">
        <v>913</v>
      </c>
      <c r="AH2578" t="s">
        <v>7812</v>
      </c>
      <c r="AI2578" t="s">
        <v>369</v>
      </c>
      <c r="AJ2578">
        <v>13</v>
      </c>
      <c r="AK2578" t="s">
        <v>57</v>
      </c>
      <c r="AL2578">
        <v>13011</v>
      </c>
      <c r="AM2578" t="s">
        <v>55</v>
      </c>
      <c r="AN2578" t="s">
        <v>55</v>
      </c>
      <c r="AO2578" t="s">
        <v>55</v>
      </c>
      <c r="AS2578" t="s">
        <v>343</v>
      </c>
      <c r="AT2578">
        <v>0</v>
      </c>
      <c r="AU2578">
        <v>0</v>
      </c>
      <c r="AV2578">
        <v>0</v>
      </c>
      <c r="BB2578">
        <v>0</v>
      </c>
      <c r="BC2578">
        <v>0</v>
      </c>
      <c r="BD2578" t="s">
        <v>60</v>
      </c>
      <c r="BE2578" s="5" t="s">
        <v>5226</v>
      </c>
      <c r="BF2578">
        <v>634353938</v>
      </c>
      <c r="BH2578" t="s">
        <v>323</v>
      </c>
      <c r="BI2578" t="s">
        <v>320</v>
      </c>
      <c r="BJ2578">
        <v>0.44861111111111113</v>
      </c>
      <c r="BK2578">
        <v>52.2</v>
      </c>
      <c r="BL2578">
        <v>6.19</v>
      </c>
      <c r="BM2578">
        <v>0</v>
      </c>
      <c r="BN2578">
        <v>-39.72</v>
      </c>
      <c r="BO2578">
        <v>18.670000000000002</v>
      </c>
      <c r="BP2578" t="s">
        <v>60</v>
      </c>
      <c r="BQ2578">
        <v>1.1401468509999999</v>
      </c>
      <c r="BR2578" t="s">
        <v>61</v>
      </c>
    </row>
    <row r="2579" spans="1:70" x14ac:dyDescent="0.2">
      <c r="A2579" s="19">
        <f t="shared" si="94"/>
        <v>11.469999999999999</v>
      </c>
      <c r="B2579" s="20">
        <v>3752</v>
      </c>
      <c r="D2579" s="2" t="s">
        <v>1381</v>
      </c>
      <c r="E2579" s="2" t="str">
        <f t="shared" si="93"/>
        <v>ST</v>
      </c>
      <c r="F2579">
        <v>200720433</v>
      </c>
      <c r="G2579">
        <v>202606</v>
      </c>
      <c r="H2579" t="s">
        <v>52</v>
      </c>
      <c r="I2579" t="s">
        <v>321</v>
      </c>
      <c r="J2579" t="s">
        <v>322</v>
      </c>
      <c r="K2579" t="s">
        <v>54</v>
      </c>
      <c r="L2579" s="5" t="s">
        <v>5697</v>
      </c>
      <c r="M2579" s="5" t="s">
        <v>5682</v>
      </c>
      <c r="N2579" s="21">
        <v>873426794181</v>
      </c>
      <c r="P2579" t="s">
        <v>326</v>
      </c>
      <c r="Q2579" t="s">
        <v>326</v>
      </c>
      <c r="R2579" t="s">
        <v>56</v>
      </c>
      <c r="S2579" t="s">
        <v>327</v>
      </c>
      <c r="T2579">
        <v>21</v>
      </c>
      <c r="U2579" t="s">
        <v>57</v>
      </c>
      <c r="V2579">
        <v>21320</v>
      </c>
      <c r="W2579">
        <v>55.08</v>
      </c>
      <c r="X2579">
        <v>6.53</v>
      </c>
      <c r="Y2579">
        <v>0</v>
      </c>
      <c r="Z2579">
        <v>-41.91</v>
      </c>
      <c r="AA2579">
        <v>19.690000000000001</v>
      </c>
      <c r="AB2579">
        <v>4</v>
      </c>
      <c r="AC2579">
        <v>45.1</v>
      </c>
      <c r="AD2579">
        <v>45.1</v>
      </c>
      <c r="AE2579" t="s">
        <v>10212</v>
      </c>
      <c r="AF2579" t="s">
        <v>7813</v>
      </c>
      <c r="AG2579" t="s">
        <v>7813</v>
      </c>
      <c r="AH2579" t="s">
        <v>7814</v>
      </c>
      <c r="AI2579" t="s">
        <v>7815</v>
      </c>
      <c r="AJ2579">
        <v>19</v>
      </c>
      <c r="AK2579" t="s">
        <v>57</v>
      </c>
      <c r="AL2579">
        <v>19320</v>
      </c>
      <c r="AM2579" t="s">
        <v>55</v>
      </c>
      <c r="AN2579" t="s">
        <v>55</v>
      </c>
      <c r="AO2579" t="s">
        <v>55</v>
      </c>
      <c r="AS2579" t="s">
        <v>343</v>
      </c>
      <c r="AT2579">
        <v>0</v>
      </c>
      <c r="AU2579">
        <v>0</v>
      </c>
      <c r="AV2579">
        <v>0</v>
      </c>
      <c r="BB2579">
        <v>0</v>
      </c>
      <c r="BC2579">
        <v>0</v>
      </c>
      <c r="BD2579" t="s">
        <v>60</v>
      </c>
      <c r="BE2579" s="5" t="s">
        <v>5226</v>
      </c>
      <c r="BF2579">
        <v>634353938</v>
      </c>
      <c r="BH2579" t="s">
        <v>323</v>
      </c>
      <c r="BI2579" t="s">
        <v>320</v>
      </c>
      <c r="BJ2579">
        <v>0.59097222222222223</v>
      </c>
      <c r="BK2579">
        <v>48</v>
      </c>
      <c r="BL2579">
        <v>5.69</v>
      </c>
      <c r="BM2579">
        <v>0</v>
      </c>
      <c r="BN2579">
        <v>-36.53</v>
      </c>
      <c r="BO2579">
        <v>17.16</v>
      </c>
      <c r="BP2579" t="s">
        <v>60</v>
      </c>
      <c r="BQ2579">
        <v>1.1474074329999999</v>
      </c>
      <c r="BR2579" t="s">
        <v>61</v>
      </c>
    </row>
    <row r="2580" spans="1:70" x14ac:dyDescent="0.2">
      <c r="A2580" s="19">
        <f t="shared" si="94"/>
        <v>10.129999999999995</v>
      </c>
      <c r="B2580" s="20">
        <v>3752</v>
      </c>
      <c r="D2580" s="2" t="s">
        <v>1381</v>
      </c>
      <c r="E2580" s="2" t="str">
        <f t="shared" si="93"/>
        <v>ST</v>
      </c>
      <c r="F2580">
        <v>200720433</v>
      </c>
      <c r="G2580">
        <v>202606</v>
      </c>
      <c r="H2580" t="s">
        <v>52</v>
      </c>
      <c r="I2580" t="s">
        <v>321</v>
      </c>
      <c r="J2580" t="s">
        <v>322</v>
      </c>
      <c r="K2580" t="s">
        <v>54</v>
      </c>
      <c r="L2580" s="5" t="s">
        <v>5697</v>
      </c>
      <c r="M2580" s="5" t="s">
        <v>5681</v>
      </c>
      <c r="N2580" s="21">
        <v>873426310604</v>
      </c>
      <c r="P2580" t="s">
        <v>326</v>
      </c>
      <c r="Q2580" t="s">
        <v>326</v>
      </c>
      <c r="R2580" t="s">
        <v>56</v>
      </c>
      <c r="S2580" t="s">
        <v>327</v>
      </c>
      <c r="T2580">
        <v>21</v>
      </c>
      <c r="U2580" t="s">
        <v>57</v>
      </c>
      <c r="V2580">
        <v>21320</v>
      </c>
      <c r="W2580">
        <v>48.65</v>
      </c>
      <c r="X2580">
        <v>5.77</v>
      </c>
      <c r="Y2580">
        <v>0</v>
      </c>
      <c r="Z2580">
        <v>-37.03</v>
      </c>
      <c r="AA2580">
        <v>17.39</v>
      </c>
      <c r="AB2580">
        <v>2</v>
      </c>
      <c r="AC2580">
        <v>36.08</v>
      </c>
      <c r="AD2580">
        <v>36.08</v>
      </c>
      <c r="AE2580" t="s">
        <v>1463</v>
      </c>
      <c r="AF2580" t="s">
        <v>7816</v>
      </c>
      <c r="AG2580" t="s">
        <v>7816</v>
      </c>
      <c r="AH2580" t="s">
        <v>7817</v>
      </c>
      <c r="AI2580" t="s">
        <v>7818</v>
      </c>
      <c r="AJ2580">
        <v>77</v>
      </c>
      <c r="AK2580" t="s">
        <v>57</v>
      </c>
      <c r="AL2580">
        <v>77100</v>
      </c>
      <c r="AM2580" t="s">
        <v>55</v>
      </c>
      <c r="AN2580" t="s">
        <v>55</v>
      </c>
      <c r="AO2580" t="s">
        <v>55</v>
      </c>
      <c r="AS2580" t="s">
        <v>343</v>
      </c>
      <c r="AT2580">
        <v>30</v>
      </c>
      <c r="AU2580">
        <v>31</v>
      </c>
      <c r="AV2580">
        <v>40</v>
      </c>
      <c r="BB2580">
        <v>0</v>
      </c>
      <c r="BC2580">
        <v>0</v>
      </c>
      <c r="BD2580" t="s">
        <v>60</v>
      </c>
      <c r="BE2580" s="5" t="s">
        <v>5226</v>
      </c>
      <c r="BF2580">
        <v>634353938</v>
      </c>
      <c r="BH2580" t="s">
        <v>323</v>
      </c>
      <c r="BI2580" t="s">
        <v>320</v>
      </c>
      <c r="BJ2580">
        <v>0.38958333333333334</v>
      </c>
      <c r="BK2580">
        <v>42.4</v>
      </c>
      <c r="BL2580">
        <v>5.03</v>
      </c>
      <c r="BM2580">
        <v>0</v>
      </c>
      <c r="BN2580">
        <v>-32.270000000000003</v>
      </c>
      <c r="BO2580">
        <v>15.16</v>
      </c>
      <c r="BP2580" t="s">
        <v>60</v>
      </c>
      <c r="BQ2580">
        <v>1.1474074329999999</v>
      </c>
      <c r="BR2580" t="s">
        <v>61</v>
      </c>
    </row>
    <row r="2581" spans="1:70" x14ac:dyDescent="0.2">
      <c r="A2581" s="19">
        <f t="shared" si="94"/>
        <v>12.810000000000002</v>
      </c>
      <c r="B2581" s="20">
        <v>3752</v>
      </c>
      <c r="D2581" s="2" t="s">
        <v>1381</v>
      </c>
      <c r="E2581" s="2" t="str">
        <f t="shared" si="93"/>
        <v>ST</v>
      </c>
      <c r="F2581">
        <v>200720433</v>
      </c>
      <c r="G2581">
        <v>202606</v>
      </c>
      <c r="H2581" t="s">
        <v>52</v>
      </c>
      <c r="I2581" t="s">
        <v>321</v>
      </c>
      <c r="J2581" t="s">
        <v>322</v>
      </c>
      <c r="K2581" t="s">
        <v>54</v>
      </c>
      <c r="L2581" s="5">
        <v>46362</v>
      </c>
      <c r="M2581" s="5" t="s">
        <v>2497</v>
      </c>
      <c r="N2581" s="21">
        <v>872992878245</v>
      </c>
      <c r="P2581" t="s">
        <v>2869</v>
      </c>
      <c r="Q2581" t="s">
        <v>466</v>
      </c>
      <c r="R2581" t="s">
        <v>56</v>
      </c>
      <c r="S2581" t="s">
        <v>392</v>
      </c>
      <c r="T2581">
        <v>21</v>
      </c>
      <c r="U2581" t="s">
        <v>57</v>
      </c>
      <c r="V2581">
        <v>21320</v>
      </c>
      <c r="W2581">
        <v>61.9</v>
      </c>
      <c r="X2581">
        <v>7.33</v>
      </c>
      <c r="Y2581">
        <v>0</v>
      </c>
      <c r="Z2581">
        <v>-47.1</v>
      </c>
      <c r="AA2581">
        <v>22.13</v>
      </c>
      <c r="AB2581">
        <v>3</v>
      </c>
      <c r="AC2581">
        <v>53.68</v>
      </c>
      <c r="AD2581">
        <v>53.68</v>
      </c>
      <c r="AE2581" t="s">
        <v>10213</v>
      </c>
      <c r="AF2581" t="s">
        <v>5479</v>
      </c>
      <c r="AG2581" t="s">
        <v>5479</v>
      </c>
      <c r="AH2581" t="s">
        <v>7819</v>
      </c>
      <c r="AI2581" t="s">
        <v>2233</v>
      </c>
      <c r="AJ2581">
        <v>44</v>
      </c>
      <c r="AK2581" t="s">
        <v>57</v>
      </c>
      <c r="AL2581">
        <v>44400</v>
      </c>
      <c r="AM2581" t="s">
        <v>55</v>
      </c>
      <c r="AN2581" t="s">
        <v>55</v>
      </c>
      <c r="AO2581" t="s">
        <v>55</v>
      </c>
      <c r="AS2581" t="s">
        <v>343</v>
      </c>
      <c r="AT2581">
        <v>30</v>
      </c>
      <c r="AU2581">
        <v>30</v>
      </c>
      <c r="AV2581">
        <v>40</v>
      </c>
      <c r="BB2581">
        <v>0</v>
      </c>
      <c r="BC2581">
        <v>0</v>
      </c>
      <c r="BD2581" t="s">
        <v>60</v>
      </c>
      <c r="BE2581" s="5" t="s">
        <v>3831</v>
      </c>
      <c r="BF2581">
        <v>634343823</v>
      </c>
      <c r="BH2581" t="s">
        <v>323</v>
      </c>
      <c r="BI2581" t="s">
        <v>320</v>
      </c>
      <c r="BJ2581">
        <v>0.49930555555555556</v>
      </c>
      <c r="BK2581">
        <v>53.6</v>
      </c>
      <c r="BL2581">
        <v>6.35</v>
      </c>
      <c r="BM2581">
        <v>0</v>
      </c>
      <c r="BN2581">
        <v>-40.79</v>
      </c>
      <c r="BO2581">
        <v>19.16</v>
      </c>
      <c r="BP2581" t="s">
        <v>60</v>
      </c>
      <c r="BQ2581">
        <v>1.154814421</v>
      </c>
      <c r="BR2581" t="s">
        <v>61</v>
      </c>
    </row>
    <row r="2582" spans="1:70" x14ac:dyDescent="0.2">
      <c r="A2582" s="19">
        <f t="shared" si="94"/>
        <v>13.479999999999997</v>
      </c>
      <c r="B2582" s="20">
        <v>3752</v>
      </c>
      <c r="D2582" s="2" t="s">
        <v>1381</v>
      </c>
      <c r="E2582" s="2" t="str">
        <f t="shared" si="93"/>
        <v>ST</v>
      </c>
      <c r="F2582">
        <v>200720433</v>
      </c>
      <c r="G2582">
        <v>202606</v>
      </c>
      <c r="H2582" t="s">
        <v>52</v>
      </c>
      <c r="I2582" t="s">
        <v>321</v>
      </c>
      <c r="J2582" t="s">
        <v>322</v>
      </c>
      <c r="K2582" t="s">
        <v>54</v>
      </c>
      <c r="L2582" s="5">
        <v>46362</v>
      </c>
      <c r="M2582" s="5" t="s">
        <v>4437</v>
      </c>
      <c r="N2582" s="21">
        <v>872994536725</v>
      </c>
      <c r="P2582" t="s">
        <v>326</v>
      </c>
      <c r="Q2582" t="s">
        <v>326</v>
      </c>
      <c r="R2582" t="s">
        <v>56</v>
      </c>
      <c r="S2582" t="s">
        <v>327</v>
      </c>
      <c r="T2582">
        <v>21</v>
      </c>
      <c r="U2582" t="s">
        <v>57</v>
      </c>
      <c r="V2582">
        <v>21320</v>
      </c>
      <c r="W2582">
        <v>65.13</v>
      </c>
      <c r="X2582">
        <v>7.71</v>
      </c>
      <c r="Y2582">
        <v>0</v>
      </c>
      <c r="Z2582">
        <v>-49.56</v>
      </c>
      <c r="AA2582">
        <v>23.28</v>
      </c>
      <c r="AB2582">
        <v>4</v>
      </c>
      <c r="AC2582">
        <v>59.4</v>
      </c>
      <c r="AD2582">
        <v>59.4</v>
      </c>
      <c r="AE2582" t="s">
        <v>10214</v>
      </c>
      <c r="AF2582" t="s">
        <v>366</v>
      </c>
      <c r="AG2582" t="s">
        <v>366</v>
      </c>
      <c r="AH2582" t="s">
        <v>7820</v>
      </c>
      <c r="AI2582" t="s">
        <v>496</v>
      </c>
      <c r="AJ2582">
        <v>17</v>
      </c>
      <c r="AK2582" t="s">
        <v>57</v>
      </c>
      <c r="AL2582">
        <v>17000</v>
      </c>
      <c r="AM2582" t="s">
        <v>55</v>
      </c>
      <c r="AN2582" t="s">
        <v>55</v>
      </c>
      <c r="AO2582" t="s">
        <v>55</v>
      </c>
      <c r="AS2582" t="s">
        <v>343</v>
      </c>
      <c r="AT2582">
        <v>0</v>
      </c>
      <c r="AU2582">
        <v>0</v>
      </c>
      <c r="AV2582">
        <v>0</v>
      </c>
      <c r="BB2582">
        <v>0</v>
      </c>
      <c r="BC2582">
        <v>0</v>
      </c>
      <c r="BD2582" t="s">
        <v>60</v>
      </c>
      <c r="BE2582" s="5" t="s">
        <v>3831</v>
      </c>
      <c r="BF2582">
        <v>634343823</v>
      </c>
      <c r="BH2582" t="s">
        <v>323</v>
      </c>
      <c r="BI2582" t="s">
        <v>320</v>
      </c>
      <c r="BJ2582">
        <v>0.41805555555555557</v>
      </c>
      <c r="BK2582">
        <v>56.4</v>
      </c>
      <c r="BL2582">
        <v>6.68</v>
      </c>
      <c r="BM2582">
        <v>0</v>
      </c>
      <c r="BN2582">
        <v>-42.92</v>
      </c>
      <c r="BO2582">
        <v>20.16</v>
      </c>
      <c r="BP2582" t="s">
        <v>60</v>
      </c>
      <c r="BQ2582">
        <v>1.154814421</v>
      </c>
      <c r="BR2582" t="s">
        <v>61</v>
      </c>
    </row>
    <row r="2583" spans="1:70" x14ac:dyDescent="0.2">
      <c r="A2583" s="19">
        <f t="shared" si="94"/>
        <v>8.4599999999999973</v>
      </c>
      <c r="B2583" s="20">
        <v>3752</v>
      </c>
      <c r="D2583" s="2" t="s">
        <v>1381</v>
      </c>
      <c r="E2583" s="2" t="str">
        <f t="shared" si="93"/>
        <v>ST</v>
      </c>
      <c r="F2583">
        <v>200720433</v>
      </c>
      <c r="G2583">
        <v>202606</v>
      </c>
      <c r="H2583" t="s">
        <v>52</v>
      </c>
      <c r="I2583" t="s">
        <v>321</v>
      </c>
      <c r="J2583" t="s">
        <v>322</v>
      </c>
      <c r="K2583" t="s">
        <v>54</v>
      </c>
      <c r="L2583" s="5" t="s">
        <v>5681</v>
      </c>
      <c r="M2583" s="5" t="s">
        <v>5682</v>
      </c>
      <c r="N2583" s="21">
        <v>873484792192</v>
      </c>
      <c r="P2583" t="s">
        <v>326</v>
      </c>
      <c r="Q2583" t="s">
        <v>326</v>
      </c>
      <c r="R2583" t="s">
        <v>56</v>
      </c>
      <c r="S2583" t="s">
        <v>327</v>
      </c>
      <c r="T2583">
        <v>21</v>
      </c>
      <c r="U2583" t="s">
        <v>57</v>
      </c>
      <c r="V2583">
        <v>21320</v>
      </c>
      <c r="W2583">
        <v>40.36</v>
      </c>
      <c r="X2583">
        <v>4.79</v>
      </c>
      <c r="Y2583">
        <v>0</v>
      </c>
      <c r="Z2583">
        <v>-30.72</v>
      </c>
      <c r="AA2583">
        <v>14.43</v>
      </c>
      <c r="AB2583">
        <v>4</v>
      </c>
      <c r="AC2583">
        <v>26.18</v>
      </c>
      <c r="AD2583">
        <v>26.18</v>
      </c>
      <c r="AE2583" t="s">
        <v>10215</v>
      </c>
      <c r="AF2583" t="s">
        <v>7821</v>
      </c>
      <c r="AG2583" t="s">
        <v>7821</v>
      </c>
      <c r="AH2583" t="s">
        <v>7822</v>
      </c>
      <c r="AI2583" t="s">
        <v>436</v>
      </c>
      <c r="AJ2583">
        <v>31</v>
      </c>
      <c r="AK2583" t="s">
        <v>57</v>
      </c>
      <c r="AL2583">
        <v>31000</v>
      </c>
      <c r="AM2583" t="s">
        <v>55</v>
      </c>
      <c r="AN2583" t="s">
        <v>55</v>
      </c>
      <c r="AO2583" t="s">
        <v>55</v>
      </c>
      <c r="AS2583" t="s">
        <v>343</v>
      </c>
      <c r="AT2583">
        <v>0</v>
      </c>
      <c r="AU2583">
        <v>0</v>
      </c>
      <c r="AV2583">
        <v>0</v>
      </c>
      <c r="BB2583">
        <v>0</v>
      </c>
      <c r="BC2583">
        <v>0</v>
      </c>
      <c r="BD2583" t="s">
        <v>60</v>
      </c>
      <c r="BE2583" s="5" t="s">
        <v>5226</v>
      </c>
      <c r="BF2583">
        <v>634353938</v>
      </c>
      <c r="BH2583" t="s">
        <v>323</v>
      </c>
      <c r="BI2583" t="s">
        <v>320</v>
      </c>
      <c r="BJ2583">
        <v>0.42222222222222222</v>
      </c>
      <c r="BK2583">
        <v>35.4</v>
      </c>
      <c r="BL2583">
        <v>4.2</v>
      </c>
      <c r="BM2583">
        <v>0</v>
      </c>
      <c r="BN2583">
        <v>-26.94</v>
      </c>
      <c r="BO2583">
        <v>12.66</v>
      </c>
      <c r="BP2583" t="s">
        <v>60</v>
      </c>
      <c r="BQ2583">
        <v>1.1401468509999999</v>
      </c>
      <c r="BR2583" t="s">
        <v>61</v>
      </c>
    </row>
    <row r="2584" spans="1:70" x14ac:dyDescent="0.2">
      <c r="A2584" s="19">
        <f t="shared" si="94"/>
        <v>13.479999999999997</v>
      </c>
      <c r="B2584" s="20">
        <v>3752</v>
      </c>
      <c r="D2584" s="2" t="s">
        <v>1381</v>
      </c>
      <c r="E2584" s="2" t="str">
        <f t="shared" si="93"/>
        <v>ST</v>
      </c>
      <c r="F2584">
        <v>200720433</v>
      </c>
      <c r="G2584">
        <v>202606</v>
      </c>
      <c r="H2584" t="s">
        <v>52</v>
      </c>
      <c r="I2584" t="s">
        <v>321</v>
      </c>
      <c r="J2584" t="s">
        <v>322</v>
      </c>
      <c r="K2584" t="s">
        <v>54</v>
      </c>
      <c r="L2584" s="5">
        <v>46332</v>
      </c>
      <c r="M2584" s="5">
        <v>1</v>
      </c>
      <c r="N2584" s="21">
        <v>872939430098</v>
      </c>
      <c r="P2584" t="s">
        <v>326</v>
      </c>
      <c r="Q2584" t="s">
        <v>326</v>
      </c>
      <c r="R2584" t="s">
        <v>56</v>
      </c>
      <c r="S2584" t="s">
        <v>327</v>
      </c>
      <c r="T2584">
        <v>21</v>
      </c>
      <c r="U2584" t="s">
        <v>57</v>
      </c>
      <c r="V2584">
        <v>21320</v>
      </c>
      <c r="W2584">
        <v>65.14</v>
      </c>
      <c r="X2584">
        <v>107.5</v>
      </c>
      <c r="Y2584">
        <v>0</v>
      </c>
      <c r="Z2584">
        <v>-49.57</v>
      </c>
      <c r="AA2584">
        <v>123.07</v>
      </c>
      <c r="AB2584">
        <v>6</v>
      </c>
      <c r="AC2584">
        <v>58.96</v>
      </c>
      <c r="AD2584">
        <v>58.96</v>
      </c>
      <c r="AE2584" t="s">
        <v>10216</v>
      </c>
      <c r="AF2584" t="s">
        <v>7823</v>
      </c>
      <c r="AG2584" t="s">
        <v>7823</v>
      </c>
      <c r="AH2584" t="s">
        <v>7824</v>
      </c>
      <c r="AI2584" t="s">
        <v>5216</v>
      </c>
      <c r="AJ2584">
        <v>56</v>
      </c>
      <c r="AK2584" t="s">
        <v>57</v>
      </c>
      <c r="AL2584">
        <v>56110</v>
      </c>
      <c r="AM2584" t="s">
        <v>55</v>
      </c>
      <c r="AN2584" t="s">
        <v>55</v>
      </c>
      <c r="AO2584" t="s">
        <v>55</v>
      </c>
      <c r="AS2584" t="s">
        <v>343</v>
      </c>
      <c r="AT2584">
        <v>0</v>
      </c>
      <c r="AU2584">
        <v>0</v>
      </c>
      <c r="AV2584">
        <v>0</v>
      </c>
      <c r="BB2584">
        <v>0</v>
      </c>
      <c r="BC2584">
        <v>0</v>
      </c>
      <c r="BD2584" t="s">
        <v>60</v>
      </c>
      <c r="BE2584" s="5" t="s">
        <v>5226</v>
      </c>
      <c r="BF2584">
        <v>634353938</v>
      </c>
      <c r="BH2584" t="s">
        <v>323</v>
      </c>
      <c r="BI2584" t="s">
        <v>320</v>
      </c>
      <c r="BJ2584">
        <v>0</v>
      </c>
      <c r="BK2584">
        <v>56.4</v>
      </c>
      <c r="BL2584">
        <v>93.08</v>
      </c>
      <c r="BM2584">
        <v>0</v>
      </c>
      <c r="BN2584">
        <v>-42.92</v>
      </c>
      <c r="BO2584">
        <v>106.56</v>
      </c>
      <c r="BP2584" t="s">
        <v>60</v>
      </c>
      <c r="BQ2584">
        <v>1.1549344580000001</v>
      </c>
      <c r="BR2584" t="s">
        <v>61</v>
      </c>
    </row>
    <row r="2585" spans="1:70" x14ac:dyDescent="0.2">
      <c r="A2585" s="19">
        <f t="shared" si="94"/>
        <v>8.129999999999999</v>
      </c>
      <c r="B2585" s="20">
        <v>3752</v>
      </c>
      <c r="D2585" s="2" t="s">
        <v>1381</v>
      </c>
      <c r="E2585" s="2" t="str">
        <f t="shared" si="93"/>
        <v>ST</v>
      </c>
      <c r="F2585">
        <v>200720433</v>
      </c>
      <c r="G2585">
        <v>202606</v>
      </c>
      <c r="H2585" t="s">
        <v>52</v>
      </c>
      <c r="I2585" t="s">
        <v>321</v>
      </c>
      <c r="J2585" t="s">
        <v>322</v>
      </c>
      <c r="K2585" t="s">
        <v>54</v>
      </c>
      <c r="L2585" s="5" t="s">
        <v>3826</v>
      </c>
      <c r="M2585" s="5" t="s">
        <v>5222</v>
      </c>
      <c r="N2585" s="21">
        <v>873242652529</v>
      </c>
      <c r="P2585" t="s">
        <v>326</v>
      </c>
      <c r="Q2585" t="s">
        <v>326</v>
      </c>
      <c r="R2585" t="s">
        <v>56</v>
      </c>
      <c r="S2585" t="s">
        <v>327</v>
      </c>
      <c r="T2585">
        <v>21</v>
      </c>
      <c r="U2585" t="s">
        <v>57</v>
      </c>
      <c r="V2585">
        <v>21320</v>
      </c>
      <c r="W2585">
        <v>39.44</v>
      </c>
      <c r="X2585">
        <v>4.67</v>
      </c>
      <c r="Y2585">
        <v>0</v>
      </c>
      <c r="Z2585">
        <v>-30.01</v>
      </c>
      <c r="AA2585">
        <v>14.11</v>
      </c>
      <c r="AB2585">
        <v>2</v>
      </c>
      <c r="AC2585">
        <v>24.2</v>
      </c>
      <c r="AD2585">
        <v>24.2</v>
      </c>
      <c r="AE2585" t="s">
        <v>8626</v>
      </c>
      <c r="AF2585" t="s">
        <v>3222</v>
      </c>
      <c r="AG2585" t="s">
        <v>3222</v>
      </c>
      <c r="AH2585" t="s">
        <v>3223</v>
      </c>
      <c r="AI2585" t="s">
        <v>3224</v>
      </c>
      <c r="AJ2585">
        <v>21</v>
      </c>
      <c r="AK2585" t="s">
        <v>57</v>
      </c>
      <c r="AL2585">
        <v>21850</v>
      </c>
      <c r="AM2585" t="s">
        <v>55</v>
      </c>
      <c r="AN2585" t="s">
        <v>55</v>
      </c>
      <c r="AO2585" t="s">
        <v>55</v>
      </c>
      <c r="AS2585" t="s">
        <v>343</v>
      </c>
      <c r="AT2585">
        <v>0</v>
      </c>
      <c r="AU2585">
        <v>0</v>
      </c>
      <c r="AV2585">
        <v>0</v>
      </c>
      <c r="BB2585">
        <v>0</v>
      </c>
      <c r="BC2585">
        <v>0</v>
      </c>
      <c r="BD2585" t="s">
        <v>60</v>
      </c>
      <c r="BE2585" s="5" t="s">
        <v>5226</v>
      </c>
      <c r="BF2585">
        <v>634353938</v>
      </c>
      <c r="BH2585" t="s">
        <v>323</v>
      </c>
      <c r="BI2585" t="s">
        <v>320</v>
      </c>
      <c r="BJ2585">
        <v>0.38541666666666669</v>
      </c>
      <c r="BK2585">
        <v>34</v>
      </c>
      <c r="BL2585">
        <v>4.03</v>
      </c>
      <c r="BM2585">
        <v>0</v>
      </c>
      <c r="BN2585">
        <v>-25.87</v>
      </c>
      <c r="BO2585">
        <v>12.16</v>
      </c>
      <c r="BP2585" t="s">
        <v>60</v>
      </c>
      <c r="BQ2585">
        <v>1.1600389769999999</v>
      </c>
      <c r="BR2585" t="s">
        <v>61</v>
      </c>
    </row>
    <row r="2586" spans="1:70" x14ac:dyDescent="0.2">
      <c r="A2586" s="19">
        <f t="shared" si="94"/>
        <v>18.829999999999998</v>
      </c>
      <c r="B2586" s="20">
        <v>3752</v>
      </c>
      <c r="D2586" s="2" t="s">
        <v>1381</v>
      </c>
      <c r="E2586" s="2" t="str">
        <f t="shared" si="93"/>
        <v>ST</v>
      </c>
      <c r="F2586">
        <v>200720433</v>
      </c>
      <c r="G2586">
        <v>202606</v>
      </c>
      <c r="H2586" t="s">
        <v>52</v>
      </c>
      <c r="I2586" t="s">
        <v>321</v>
      </c>
      <c r="J2586" t="s">
        <v>322</v>
      </c>
      <c r="K2586" t="s">
        <v>54</v>
      </c>
      <c r="L2586" s="5" t="s">
        <v>5681</v>
      </c>
      <c r="M2586" s="5" t="s">
        <v>5682</v>
      </c>
      <c r="N2586" s="21">
        <v>873491207389</v>
      </c>
      <c r="P2586" t="s">
        <v>326</v>
      </c>
      <c r="Q2586" t="s">
        <v>326</v>
      </c>
      <c r="R2586" t="s">
        <v>56</v>
      </c>
      <c r="S2586" t="s">
        <v>327</v>
      </c>
      <c r="T2586">
        <v>21</v>
      </c>
      <c r="U2586" t="s">
        <v>57</v>
      </c>
      <c r="V2586">
        <v>21320</v>
      </c>
      <c r="W2586">
        <v>90.2</v>
      </c>
      <c r="X2586">
        <v>10.68</v>
      </c>
      <c r="Y2586">
        <v>0</v>
      </c>
      <c r="Z2586">
        <v>-68.64</v>
      </c>
      <c r="AA2586">
        <v>32.229999999999997</v>
      </c>
      <c r="AB2586">
        <v>7</v>
      </c>
      <c r="AC2586">
        <v>93.06</v>
      </c>
      <c r="AD2586">
        <v>93.06</v>
      </c>
      <c r="AE2586" t="s">
        <v>10217</v>
      </c>
      <c r="AF2586" t="s">
        <v>7825</v>
      </c>
      <c r="AG2586" t="s">
        <v>7825</v>
      </c>
      <c r="AH2586" t="s">
        <v>7826</v>
      </c>
      <c r="AI2586" t="s">
        <v>7827</v>
      </c>
      <c r="AJ2586">
        <v>67</v>
      </c>
      <c r="AK2586" t="s">
        <v>57</v>
      </c>
      <c r="AL2586">
        <v>67350</v>
      </c>
      <c r="AM2586" t="s">
        <v>55</v>
      </c>
      <c r="AN2586" t="s">
        <v>55</v>
      </c>
      <c r="AO2586" t="s">
        <v>55</v>
      </c>
      <c r="AS2586" t="s">
        <v>343</v>
      </c>
      <c r="AT2586">
        <v>30</v>
      </c>
      <c r="AU2586">
        <v>32</v>
      </c>
      <c r="AV2586">
        <v>40</v>
      </c>
      <c r="BB2586">
        <v>0</v>
      </c>
      <c r="BC2586">
        <v>0</v>
      </c>
      <c r="BD2586" t="s">
        <v>60</v>
      </c>
      <c r="BE2586" s="5" t="s">
        <v>5226</v>
      </c>
      <c r="BF2586">
        <v>634353938</v>
      </c>
      <c r="BH2586" t="s">
        <v>323</v>
      </c>
      <c r="BI2586" t="s">
        <v>320</v>
      </c>
      <c r="BJ2586">
        <v>0.49444444444444446</v>
      </c>
      <c r="BK2586">
        <v>78.8</v>
      </c>
      <c r="BL2586">
        <v>9.33</v>
      </c>
      <c r="BM2586">
        <v>0</v>
      </c>
      <c r="BN2586">
        <v>-59.97</v>
      </c>
      <c r="BO2586">
        <v>28.16</v>
      </c>
      <c r="BP2586" t="s">
        <v>60</v>
      </c>
      <c r="BQ2586">
        <v>1.1446231330000001</v>
      </c>
      <c r="BR2586" t="s">
        <v>61</v>
      </c>
    </row>
    <row r="2587" spans="1:70" x14ac:dyDescent="0.2">
      <c r="A2587" s="19">
        <f t="shared" si="94"/>
        <v>8.4599999999999973</v>
      </c>
      <c r="B2587" s="20">
        <v>3752</v>
      </c>
      <c r="D2587" s="2" t="s">
        <v>1381</v>
      </c>
      <c r="E2587" s="2" t="str">
        <f t="shared" si="93"/>
        <v>ST</v>
      </c>
      <c r="F2587">
        <v>200720433</v>
      </c>
      <c r="G2587">
        <v>202606</v>
      </c>
      <c r="H2587" t="s">
        <v>52</v>
      </c>
      <c r="I2587" t="s">
        <v>321</v>
      </c>
      <c r="J2587" t="s">
        <v>322</v>
      </c>
      <c r="K2587" t="s">
        <v>54</v>
      </c>
      <c r="L2587" s="5" t="s">
        <v>3826</v>
      </c>
      <c r="M2587" s="5" t="s">
        <v>5222</v>
      </c>
      <c r="N2587" s="21">
        <v>873246315223</v>
      </c>
      <c r="P2587" t="s">
        <v>326</v>
      </c>
      <c r="Q2587" t="s">
        <v>326</v>
      </c>
      <c r="R2587" t="s">
        <v>56</v>
      </c>
      <c r="S2587" t="s">
        <v>327</v>
      </c>
      <c r="T2587">
        <v>21</v>
      </c>
      <c r="U2587" t="s">
        <v>57</v>
      </c>
      <c r="V2587">
        <v>21320</v>
      </c>
      <c r="W2587">
        <v>41.07</v>
      </c>
      <c r="X2587">
        <v>4.87</v>
      </c>
      <c r="Y2587">
        <v>0</v>
      </c>
      <c r="Z2587">
        <v>-31.25</v>
      </c>
      <c r="AA2587">
        <v>14.69</v>
      </c>
      <c r="AB2587">
        <v>3</v>
      </c>
      <c r="AC2587">
        <v>26.4</v>
      </c>
      <c r="AD2587">
        <v>26.4</v>
      </c>
      <c r="AE2587" t="s">
        <v>10218</v>
      </c>
      <c r="AF2587" t="s">
        <v>7828</v>
      </c>
      <c r="AG2587" t="s">
        <v>7828</v>
      </c>
      <c r="AH2587" t="s">
        <v>7829</v>
      </c>
      <c r="AI2587" t="s">
        <v>1680</v>
      </c>
      <c r="AJ2587">
        <v>28</v>
      </c>
      <c r="AK2587" t="s">
        <v>57</v>
      </c>
      <c r="AL2587">
        <v>28600</v>
      </c>
      <c r="AM2587" t="s">
        <v>55</v>
      </c>
      <c r="AN2587" t="s">
        <v>55</v>
      </c>
      <c r="AO2587" t="s">
        <v>55</v>
      </c>
      <c r="AS2587" t="s">
        <v>343</v>
      </c>
      <c r="AT2587">
        <v>0</v>
      </c>
      <c r="AU2587">
        <v>0</v>
      </c>
      <c r="AV2587">
        <v>0</v>
      </c>
      <c r="BB2587">
        <v>0</v>
      </c>
      <c r="BC2587">
        <v>0</v>
      </c>
      <c r="BD2587" t="s">
        <v>60</v>
      </c>
      <c r="BE2587" s="5" t="s">
        <v>5226</v>
      </c>
      <c r="BF2587">
        <v>634353938</v>
      </c>
      <c r="BH2587" t="s">
        <v>323</v>
      </c>
      <c r="BI2587" t="s">
        <v>320</v>
      </c>
      <c r="BJ2587">
        <v>0.46458333333333335</v>
      </c>
      <c r="BK2587">
        <v>35.4</v>
      </c>
      <c r="BL2587">
        <v>4.2</v>
      </c>
      <c r="BM2587">
        <v>0</v>
      </c>
      <c r="BN2587">
        <v>-26.94</v>
      </c>
      <c r="BO2587">
        <v>12.66</v>
      </c>
      <c r="BP2587" t="s">
        <v>60</v>
      </c>
      <c r="BQ2587">
        <v>1.1600389769999999</v>
      </c>
      <c r="BR2587" t="s">
        <v>61</v>
      </c>
    </row>
    <row r="2588" spans="1:70" x14ac:dyDescent="0.2">
      <c r="A2588" s="19">
        <f t="shared" si="94"/>
        <v>16.5</v>
      </c>
      <c r="B2588" s="20">
        <v>3752</v>
      </c>
      <c r="D2588" s="2" t="s">
        <v>1381</v>
      </c>
      <c r="E2588" s="2" t="str">
        <f t="shared" si="93"/>
        <v>ST</v>
      </c>
      <c r="F2588">
        <v>200720433</v>
      </c>
      <c r="G2588">
        <v>202606</v>
      </c>
      <c r="H2588" t="s">
        <v>52</v>
      </c>
      <c r="I2588" t="s">
        <v>321</v>
      </c>
      <c r="J2588" t="s">
        <v>322</v>
      </c>
      <c r="K2588" t="s">
        <v>54</v>
      </c>
      <c r="L2588" s="5" t="s">
        <v>3831</v>
      </c>
      <c r="M2588" s="5" t="s">
        <v>5697</v>
      </c>
      <c r="N2588" s="21">
        <v>873291888041</v>
      </c>
      <c r="P2588" t="s">
        <v>326</v>
      </c>
      <c r="Q2588" t="s">
        <v>326</v>
      </c>
      <c r="R2588" t="s">
        <v>56</v>
      </c>
      <c r="S2588" t="s">
        <v>327</v>
      </c>
      <c r="T2588">
        <v>21</v>
      </c>
      <c r="U2588" t="s">
        <v>57</v>
      </c>
      <c r="V2588">
        <v>21320</v>
      </c>
      <c r="W2588">
        <v>79.180000000000007</v>
      </c>
      <c r="X2588">
        <v>9.39</v>
      </c>
      <c r="Y2588">
        <v>0</v>
      </c>
      <c r="Z2588">
        <v>-60.25</v>
      </c>
      <c r="AA2588">
        <v>28.32</v>
      </c>
      <c r="AB2588">
        <v>5</v>
      </c>
      <c r="AC2588">
        <v>77.66</v>
      </c>
      <c r="AD2588">
        <v>77.66</v>
      </c>
      <c r="AE2588" t="s">
        <v>10219</v>
      </c>
      <c r="AF2588" t="s">
        <v>7830</v>
      </c>
      <c r="AG2588" t="s">
        <v>7830</v>
      </c>
      <c r="AH2588" t="s">
        <v>7831</v>
      </c>
      <c r="AI2588" t="s">
        <v>7832</v>
      </c>
      <c r="AJ2588">
        <v>42</v>
      </c>
      <c r="AK2588" t="s">
        <v>57</v>
      </c>
      <c r="AL2588">
        <v>42580</v>
      </c>
      <c r="AM2588" t="s">
        <v>55</v>
      </c>
      <c r="AN2588" t="s">
        <v>55</v>
      </c>
      <c r="AO2588" t="s">
        <v>55</v>
      </c>
      <c r="AS2588" t="s">
        <v>343</v>
      </c>
      <c r="AT2588">
        <v>15</v>
      </c>
      <c r="AU2588">
        <v>30</v>
      </c>
      <c r="AV2588">
        <v>39</v>
      </c>
      <c r="BB2588">
        <v>0</v>
      </c>
      <c r="BC2588">
        <v>0</v>
      </c>
      <c r="BD2588" t="s">
        <v>60</v>
      </c>
      <c r="BE2588" s="5" t="s">
        <v>5226</v>
      </c>
      <c r="BF2588">
        <v>634353938</v>
      </c>
      <c r="BH2588" t="s">
        <v>323</v>
      </c>
      <c r="BI2588" t="s">
        <v>320</v>
      </c>
      <c r="BJ2588">
        <v>0.48680555555555555</v>
      </c>
      <c r="BK2588">
        <v>69</v>
      </c>
      <c r="BL2588">
        <v>8.18</v>
      </c>
      <c r="BM2588">
        <v>0</v>
      </c>
      <c r="BN2588">
        <v>-52.5</v>
      </c>
      <c r="BO2588">
        <v>24.68</v>
      </c>
      <c r="BP2588" t="s">
        <v>60</v>
      </c>
      <c r="BQ2588">
        <v>1.1475391020000001</v>
      </c>
      <c r="BR2588" t="s">
        <v>61</v>
      </c>
    </row>
    <row r="2589" spans="1:70" x14ac:dyDescent="0.2">
      <c r="A2589" s="19">
        <f t="shared" si="94"/>
        <v>9.4600000000000009</v>
      </c>
      <c r="B2589" s="20">
        <v>3752</v>
      </c>
      <c r="D2589" s="2" t="s">
        <v>1381</v>
      </c>
      <c r="E2589" s="2" t="str">
        <f t="shared" si="93"/>
        <v>ST</v>
      </c>
      <c r="F2589">
        <v>200720433</v>
      </c>
      <c r="G2589">
        <v>202606</v>
      </c>
      <c r="H2589" t="s">
        <v>52</v>
      </c>
      <c r="I2589" t="s">
        <v>321</v>
      </c>
      <c r="J2589" t="s">
        <v>322</v>
      </c>
      <c r="K2589" t="s">
        <v>54</v>
      </c>
      <c r="L2589" s="5" t="s">
        <v>3826</v>
      </c>
      <c r="M2589" s="5" t="s">
        <v>5222</v>
      </c>
      <c r="N2589" s="21">
        <v>873248000567</v>
      </c>
      <c r="P2589" t="s">
        <v>326</v>
      </c>
      <c r="Q2589" t="s">
        <v>326</v>
      </c>
      <c r="R2589" t="s">
        <v>56</v>
      </c>
      <c r="S2589" t="s">
        <v>327</v>
      </c>
      <c r="T2589">
        <v>21</v>
      </c>
      <c r="U2589" t="s">
        <v>57</v>
      </c>
      <c r="V2589">
        <v>21320</v>
      </c>
      <c r="W2589">
        <v>45.94</v>
      </c>
      <c r="X2589">
        <v>5.44</v>
      </c>
      <c r="Y2589">
        <v>0</v>
      </c>
      <c r="Z2589">
        <v>-34.96</v>
      </c>
      <c r="AA2589">
        <v>16.41</v>
      </c>
      <c r="AB2589">
        <v>2</v>
      </c>
      <c r="AC2589">
        <v>33</v>
      </c>
      <c r="AD2589">
        <v>33</v>
      </c>
      <c r="AE2589" t="s">
        <v>10220</v>
      </c>
      <c r="AF2589" t="s">
        <v>1632</v>
      </c>
      <c r="AG2589" t="s">
        <v>1632</v>
      </c>
      <c r="AH2589" t="s">
        <v>1633</v>
      </c>
      <c r="AI2589" t="s">
        <v>732</v>
      </c>
      <c r="AJ2589">
        <v>92</v>
      </c>
      <c r="AK2589" t="s">
        <v>57</v>
      </c>
      <c r="AL2589">
        <v>92400</v>
      </c>
      <c r="AM2589" t="s">
        <v>55</v>
      </c>
      <c r="AN2589" t="s">
        <v>55</v>
      </c>
      <c r="AO2589" t="s">
        <v>55</v>
      </c>
      <c r="AS2589" t="s">
        <v>343</v>
      </c>
      <c r="AT2589">
        <v>0</v>
      </c>
      <c r="AU2589">
        <v>0</v>
      </c>
      <c r="AV2589">
        <v>0</v>
      </c>
      <c r="BB2589">
        <v>0</v>
      </c>
      <c r="BC2589">
        <v>0</v>
      </c>
      <c r="BD2589" t="s">
        <v>60</v>
      </c>
      <c r="BE2589" s="5" t="s">
        <v>5226</v>
      </c>
      <c r="BF2589">
        <v>634353938</v>
      </c>
      <c r="BH2589" t="s">
        <v>323</v>
      </c>
      <c r="BI2589" t="s">
        <v>320</v>
      </c>
      <c r="BJ2589">
        <v>0.47916666666666669</v>
      </c>
      <c r="BK2589">
        <v>39.6</v>
      </c>
      <c r="BL2589">
        <v>4.6900000000000004</v>
      </c>
      <c r="BM2589">
        <v>0</v>
      </c>
      <c r="BN2589">
        <v>-30.14</v>
      </c>
      <c r="BO2589">
        <v>14.15</v>
      </c>
      <c r="BP2589" t="s">
        <v>60</v>
      </c>
      <c r="BQ2589">
        <v>1.1600389769999999</v>
      </c>
      <c r="BR2589" t="s">
        <v>61</v>
      </c>
    </row>
    <row r="2590" spans="1:70" x14ac:dyDescent="0.2">
      <c r="A2590" s="19">
        <f t="shared" si="94"/>
        <v>9.1300000000000026</v>
      </c>
      <c r="B2590" s="20">
        <v>3752</v>
      </c>
      <c r="D2590" s="2" t="s">
        <v>1381</v>
      </c>
      <c r="E2590" s="2" t="str">
        <f t="shared" si="93"/>
        <v>ST</v>
      </c>
      <c r="F2590">
        <v>200720433</v>
      </c>
      <c r="G2590">
        <v>202606</v>
      </c>
      <c r="H2590" t="s">
        <v>52</v>
      </c>
      <c r="I2590" t="s">
        <v>321</v>
      </c>
      <c r="J2590" t="s">
        <v>322</v>
      </c>
      <c r="K2590" t="s">
        <v>54</v>
      </c>
      <c r="L2590" s="5" t="s">
        <v>5681</v>
      </c>
      <c r="M2590" s="5" t="s">
        <v>5682</v>
      </c>
      <c r="N2590" s="21">
        <v>873490061579</v>
      </c>
      <c r="P2590" t="s">
        <v>326</v>
      </c>
      <c r="Q2590" t="s">
        <v>326</v>
      </c>
      <c r="R2590" t="s">
        <v>56</v>
      </c>
      <c r="S2590" t="s">
        <v>327</v>
      </c>
      <c r="T2590">
        <v>21</v>
      </c>
      <c r="U2590" t="s">
        <v>57</v>
      </c>
      <c r="V2590">
        <v>21320</v>
      </c>
      <c r="W2590">
        <v>43.72</v>
      </c>
      <c r="X2590">
        <v>5.19</v>
      </c>
      <c r="Y2590">
        <v>0</v>
      </c>
      <c r="Z2590">
        <v>-33.270000000000003</v>
      </c>
      <c r="AA2590">
        <v>15.64</v>
      </c>
      <c r="AB2590">
        <v>2</v>
      </c>
      <c r="AC2590">
        <v>28.82</v>
      </c>
      <c r="AD2590">
        <v>28.82</v>
      </c>
      <c r="AE2590" t="s">
        <v>10221</v>
      </c>
      <c r="AF2590" t="s">
        <v>7833</v>
      </c>
      <c r="AG2590" t="s">
        <v>7833</v>
      </c>
      <c r="AH2590" t="s">
        <v>7834</v>
      </c>
      <c r="AI2590" t="s">
        <v>2138</v>
      </c>
      <c r="AJ2590">
        <v>71</v>
      </c>
      <c r="AK2590" t="s">
        <v>57</v>
      </c>
      <c r="AL2590">
        <v>71170</v>
      </c>
      <c r="AM2590" t="s">
        <v>55</v>
      </c>
      <c r="AN2590" t="s">
        <v>55</v>
      </c>
      <c r="AO2590" t="s">
        <v>55</v>
      </c>
      <c r="AS2590" t="s">
        <v>343</v>
      </c>
      <c r="AT2590">
        <v>0</v>
      </c>
      <c r="AU2590">
        <v>0</v>
      </c>
      <c r="AV2590">
        <v>0</v>
      </c>
      <c r="BB2590">
        <v>0</v>
      </c>
      <c r="BC2590">
        <v>0</v>
      </c>
      <c r="BD2590" t="s">
        <v>60</v>
      </c>
      <c r="BE2590" s="5" t="s">
        <v>5226</v>
      </c>
      <c r="BF2590">
        <v>634353938</v>
      </c>
      <c r="BH2590" t="s">
        <v>323</v>
      </c>
      <c r="BI2590" t="s">
        <v>320</v>
      </c>
      <c r="BJ2590">
        <v>0.4375</v>
      </c>
      <c r="BK2590">
        <v>38.200000000000003</v>
      </c>
      <c r="BL2590">
        <v>4.53</v>
      </c>
      <c r="BM2590">
        <v>0</v>
      </c>
      <c r="BN2590">
        <v>-29.07</v>
      </c>
      <c r="BO2590">
        <v>13.66</v>
      </c>
      <c r="BP2590" t="s">
        <v>60</v>
      </c>
      <c r="BQ2590">
        <v>1.1446231330000001</v>
      </c>
      <c r="BR2590" t="s">
        <v>61</v>
      </c>
    </row>
    <row r="2591" spans="1:70" x14ac:dyDescent="0.2">
      <c r="A2591" s="19">
        <f t="shared" si="94"/>
        <v>10.469999999999999</v>
      </c>
      <c r="B2591" s="20">
        <v>3752</v>
      </c>
      <c r="D2591" s="2" t="s">
        <v>1381</v>
      </c>
      <c r="E2591" s="2" t="str">
        <f t="shared" si="93"/>
        <v>ST</v>
      </c>
      <c r="F2591">
        <v>200720433</v>
      </c>
      <c r="G2591">
        <v>202606</v>
      </c>
      <c r="H2591" t="s">
        <v>52</v>
      </c>
      <c r="I2591" t="s">
        <v>321</v>
      </c>
      <c r="J2591" t="s">
        <v>322</v>
      </c>
      <c r="K2591" t="s">
        <v>54</v>
      </c>
      <c r="L2591" s="5" t="s">
        <v>3826</v>
      </c>
      <c r="M2591" s="5" t="s">
        <v>3831</v>
      </c>
      <c r="N2591" s="21">
        <v>873244832065</v>
      </c>
      <c r="P2591" t="s">
        <v>326</v>
      </c>
      <c r="Q2591" t="s">
        <v>326</v>
      </c>
      <c r="R2591" t="s">
        <v>56</v>
      </c>
      <c r="S2591" t="s">
        <v>327</v>
      </c>
      <c r="T2591">
        <v>21</v>
      </c>
      <c r="U2591" t="s">
        <v>57</v>
      </c>
      <c r="V2591">
        <v>21320</v>
      </c>
      <c r="W2591">
        <v>50.81</v>
      </c>
      <c r="X2591">
        <v>6.02</v>
      </c>
      <c r="Y2591">
        <v>0</v>
      </c>
      <c r="Z2591">
        <v>-38.659999999999997</v>
      </c>
      <c r="AA2591">
        <v>18.170000000000002</v>
      </c>
      <c r="AB2591">
        <v>3</v>
      </c>
      <c r="AC2591">
        <v>37.619999999999997</v>
      </c>
      <c r="AD2591">
        <v>37.619999999999997</v>
      </c>
      <c r="AE2591" t="s">
        <v>10222</v>
      </c>
      <c r="AF2591" t="s">
        <v>7835</v>
      </c>
      <c r="AG2591" t="s">
        <v>7835</v>
      </c>
      <c r="AH2591" t="s">
        <v>7836</v>
      </c>
      <c r="AI2591" t="s">
        <v>7837</v>
      </c>
      <c r="AJ2591">
        <v>85</v>
      </c>
      <c r="AK2591" t="s">
        <v>57</v>
      </c>
      <c r="AL2591">
        <v>85430</v>
      </c>
      <c r="AM2591" t="s">
        <v>55</v>
      </c>
      <c r="AN2591" t="s">
        <v>55</v>
      </c>
      <c r="AO2591" t="s">
        <v>55</v>
      </c>
      <c r="AS2591" t="s">
        <v>343</v>
      </c>
      <c r="AT2591">
        <v>31</v>
      </c>
      <c r="AU2591">
        <v>31</v>
      </c>
      <c r="AV2591">
        <v>38</v>
      </c>
      <c r="BB2591">
        <v>0</v>
      </c>
      <c r="BC2591">
        <v>0</v>
      </c>
      <c r="BD2591" t="s">
        <v>60</v>
      </c>
      <c r="BE2591" s="5" t="s">
        <v>5226</v>
      </c>
      <c r="BF2591">
        <v>634353938</v>
      </c>
      <c r="BH2591" t="s">
        <v>323</v>
      </c>
      <c r="BI2591" t="s">
        <v>320</v>
      </c>
      <c r="BJ2591">
        <v>0.43611111111111112</v>
      </c>
      <c r="BK2591">
        <v>43.8</v>
      </c>
      <c r="BL2591">
        <v>5.19</v>
      </c>
      <c r="BM2591">
        <v>0</v>
      </c>
      <c r="BN2591">
        <v>-33.33</v>
      </c>
      <c r="BO2591">
        <v>15.66</v>
      </c>
      <c r="BP2591" t="s">
        <v>60</v>
      </c>
      <c r="BQ2591">
        <v>1.1600389769999999</v>
      </c>
      <c r="BR2591" t="s">
        <v>61</v>
      </c>
    </row>
    <row r="2592" spans="1:70" x14ac:dyDescent="0.2">
      <c r="A2592" s="19">
        <f t="shared" si="94"/>
        <v>10.469999999999999</v>
      </c>
      <c r="B2592" s="20">
        <v>3752</v>
      </c>
      <c r="D2592" s="2" t="s">
        <v>1381</v>
      </c>
      <c r="E2592" s="2" t="str">
        <f t="shared" si="93"/>
        <v>ST</v>
      </c>
      <c r="F2592">
        <v>200720433</v>
      </c>
      <c r="G2592">
        <v>202606</v>
      </c>
      <c r="H2592" t="s">
        <v>52</v>
      </c>
      <c r="I2592" t="s">
        <v>321</v>
      </c>
      <c r="J2592" t="s">
        <v>322</v>
      </c>
      <c r="K2592" t="s">
        <v>54</v>
      </c>
      <c r="L2592" s="5" t="s">
        <v>3826</v>
      </c>
      <c r="M2592" s="5" t="s">
        <v>5222</v>
      </c>
      <c r="N2592" s="21">
        <v>873248916310</v>
      </c>
      <c r="P2592" t="s">
        <v>326</v>
      </c>
      <c r="Q2592" t="s">
        <v>326</v>
      </c>
      <c r="R2592" t="s">
        <v>56</v>
      </c>
      <c r="S2592" t="s">
        <v>327</v>
      </c>
      <c r="T2592">
        <v>21</v>
      </c>
      <c r="U2592" t="s">
        <v>57</v>
      </c>
      <c r="V2592">
        <v>21320</v>
      </c>
      <c r="W2592">
        <v>50.81</v>
      </c>
      <c r="X2592">
        <v>6.02</v>
      </c>
      <c r="Y2592">
        <v>0</v>
      </c>
      <c r="Z2592">
        <v>-38.659999999999997</v>
      </c>
      <c r="AA2592">
        <v>18.170000000000002</v>
      </c>
      <c r="AB2592">
        <v>3</v>
      </c>
      <c r="AC2592">
        <v>37.619999999999997</v>
      </c>
      <c r="AD2592">
        <v>37.619999999999997</v>
      </c>
      <c r="AE2592" t="s">
        <v>10223</v>
      </c>
      <c r="AF2592" t="s">
        <v>7838</v>
      </c>
      <c r="AG2592" t="s">
        <v>7838</v>
      </c>
      <c r="AH2592" t="s">
        <v>7839</v>
      </c>
      <c r="AI2592" t="s">
        <v>7840</v>
      </c>
      <c r="AJ2592">
        <v>62</v>
      </c>
      <c r="AK2592" t="s">
        <v>57</v>
      </c>
      <c r="AL2592">
        <v>62149</v>
      </c>
      <c r="AM2592" t="s">
        <v>55</v>
      </c>
      <c r="AN2592" t="s">
        <v>55</v>
      </c>
      <c r="AO2592" t="s">
        <v>55</v>
      </c>
      <c r="AS2592" t="s">
        <v>343</v>
      </c>
      <c r="AT2592">
        <v>26</v>
      </c>
      <c r="AU2592">
        <v>32</v>
      </c>
      <c r="AV2592">
        <v>41</v>
      </c>
      <c r="BB2592">
        <v>0</v>
      </c>
      <c r="BC2592">
        <v>0</v>
      </c>
      <c r="BD2592" t="s">
        <v>60</v>
      </c>
      <c r="BE2592" s="5" t="s">
        <v>5226</v>
      </c>
      <c r="BF2592">
        <v>634353938</v>
      </c>
      <c r="BH2592" t="s">
        <v>323</v>
      </c>
      <c r="BI2592" t="s">
        <v>320</v>
      </c>
      <c r="BJ2592">
        <v>0.42638888888888887</v>
      </c>
      <c r="BK2592">
        <v>43.8</v>
      </c>
      <c r="BL2592">
        <v>5.19</v>
      </c>
      <c r="BM2592">
        <v>0</v>
      </c>
      <c r="BN2592">
        <v>-33.33</v>
      </c>
      <c r="BO2592">
        <v>15.66</v>
      </c>
      <c r="BP2592" t="s">
        <v>60</v>
      </c>
      <c r="BQ2592">
        <v>1.1600389769999999</v>
      </c>
      <c r="BR2592" t="s">
        <v>61</v>
      </c>
    </row>
    <row r="2593" spans="1:70" x14ac:dyDescent="0.2">
      <c r="A2593" s="19">
        <f t="shared" si="94"/>
        <v>8.4599999999999973</v>
      </c>
      <c r="B2593" s="20">
        <v>3752</v>
      </c>
      <c r="D2593" s="2" t="s">
        <v>1381</v>
      </c>
      <c r="E2593" s="2" t="str">
        <f t="shared" si="93"/>
        <v>ST</v>
      </c>
      <c r="F2593">
        <v>200720433</v>
      </c>
      <c r="G2593">
        <v>202606</v>
      </c>
      <c r="H2593" t="s">
        <v>52</v>
      </c>
      <c r="I2593" t="s">
        <v>321</v>
      </c>
      <c r="J2593" t="s">
        <v>322</v>
      </c>
      <c r="K2593" t="s">
        <v>54</v>
      </c>
      <c r="L2593" s="5" t="s">
        <v>5681</v>
      </c>
      <c r="M2593" s="5" t="s">
        <v>5682</v>
      </c>
      <c r="N2593" s="21">
        <v>873488115296</v>
      </c>
      <c r="P2593" t="s">
        <v>326</v>
      </c>
      <c r="Q2593" t="s">
        <v>326</v>
      </c>
      <c r="R2593" t="s">
        <v>56</v>
      </c>
      <c r="S2593" t="s">
        <v>327</v>
      </c>
      <c r="T2593">
        <v>21</v>
      </c>
      <c r="U2593" t="s">
        <v>57</v>
      </c>
      <c r="V2593">
        <v>21320</v>
      </c>
      <c r="W2593">
        <v>40.36</v>
      </c>
      <c r="X2593">
        <v>4.79</v>
      </c>
      <c r="Y2593">
        <v>0</v>
      </c>
      <c r="Z2593">
        <v>-30.72</v>
      </c>
      <c r="AA2593">
        <v>14.43</v>
      </c>
      <c r="AB2593">
        <v>3</v>
      </c>
      <c r="AC2593">
        <v>25.52</v>
      </c>
      <c r="AD2593">
        <v>25.52</v>
      </c>
      <c r="AE2593" t="s">
        <v>10224</v>
      </c>
      <c r="AF2593" t="s">
        <v>7841</v>
      </c>
      <c r="AG2593" t="s">
        <v>7841</v>
      </c>
      <c r="AH2593" t="s">
        <v>7842</v>
      </c>
      <c r="AI2593" t="s">
        <v>7843</v>
      </c>
      <c r="AJ2593">
        <v>56</v>
      </c>
      <c r="AK2593" t="s">
        <v>57</v>
      </c>
      <c r="AL2593">
        <v>56550</v>
      </c>
      <c r="AM2593" t="s">
        <v>55</v>
      </c>
      <c r="AN2593" t="s">
        <v>55</v>
      </c>
      <c r="AO2593" t="s">
        <v>55</v>
      </c>
      <c r="AS2593" t="s">
        <v>343</v>
      </c>
      <c r="AT2593">
        <v>0</v>
      </c>
      <c r="AU2593">
        <v>0</v>
      </c>
      <c r="AV2593">
        <v>0</v>
      </c>
      <c r="BB2593">
        <v>0</v>
      </c>
      <c r="BC2593">
        <v>0</v>
      </c>
      <c r="BD2593" t="s">
        <v>60</v>
      </c>
      <c r="BE2593" s="5" t="s">
        <v>5226</v>
      </c>
      <c r="BF2593">
        <v>634353938</v>
      </c>
      <c r="BH2593" t="s">
        <v>323</v>
      </c>
      <c r="BI2593" t="s">
        <v>320</v>
      </c>
      <c r="BJ2593">
        <v>0.40902777777777777</v>
      </c>
      <c r="BK2593">
        <v>35.4</v>
      </c>
      <c r="BL2593">
        <v>4.2</v>
      </c>
      <c r="BM2593">
        <v>0</v>
      </c>
      <c r="BN2593">
        <v>-26.94</v>
      </c>
      <c r="BO2593">
        <v>12.66</v>
      </c>
      <c r="BP2593" t="s">
        <v>60</v>
      </c>
      <c r="BQ2593">
        <v>1.1401468509999999</v>
      </c>
      <c r="BR2593" t="s">
        <v>61</v>
      </c>
    </row>
    <row r="2594" spans="1:70" x14ac:dyDescent="0.2">
      <c r="A2594" s="19">
        <f t="shared" si="94"/>
        <v>14.150000000000006</v>
      </c>
      <c r="B2594" s="20">
        <v>3752</v>
      </c>
      <c r="D2594" s="2" t="s">
        <v>1381</v>
      </c>
      <c r="E2594" s="2" t="str">
        <f t="shared" si="93"/>
        <v>ST</v>
      </c>
      <c r="F2594">
        <v>200720433</v>
      </c>
      <c r="G2594">
        <v>202606</v>
      </c>
      <c r="H2594" t="s">
        <v>52</v>
      </c>
      <c r="I2594" t="s">
        <v>321</v>
      </c>
      <c r="J2594" t="s">
        <v>322</v>
      </c>
      <c r="K2594" t="s">
        <v>54</v>
      </c>
      <c r="L2594" s="5" t="s">
        <v>5697</v>
      </c>
      <c r="M2594" s="5" t="s">
        <v>5681</v>
      </c>
      <c r="N2594" s="21">
        <v>873422883825</v>
      </c>
      <c r="P2594" t="s">
        <v>326</v>
      </c>
      <c r="Q2594" t="s">
        <v>326</v>
      </c>
      <c r="R2594" t="s">
        <v>56</v>
      </c>
      <c r="S2594" t="s">
        <v>327</v>
      </c>
      <c r="T2594">
        <v>21</v>
      </c>
      <c r="U2594" t="s">
        <v>57</v>
      </c>
      <c r="V2594">
        <v>21320</v>
      </c>
      <c r="W2594">
        <v>67.930000000000007</v>
      </c>
      <c r="X2594">
        <v>8.0500000000000007</v>
      </c>
      <c r="Y2594">
        <v>0</v>
      </c>
      <c r="Z2594">
        <v>-51.69</v>
      </c>
      <c r="AA2594">
        <v>24.29</v>
      </c>
      <c r="AB2594">
        <v>5</v>
      </c>
      <c r="AC2594">
        <v>63.8</v>
      </c>
      <c r="AD2594">
        <v>63.8</v>
      </c>
      <c r="AE2594" t="s">
        <v>10225</v>
      </c>
      <c r="AF2594" t="s">
        <v>7844</v>
      </c>
      <c r="AG2594" t="s">
        <v>7844</v>
      </c>
      <c r="AH2594" t="s">
        <v>7845</v>
      </c>
      <c r="AI2594" t="s">
        <v>7846</v>
      </c>
      <c r="AJ2594">
        <v>22</v>
      </c>
      <c r="AK2594" t="s">
        <v>57</v>
      </c>
      <c r="AL2594">
        <v>22170</v>
      </c>
      <c r="AM2594" t="s">
        <v>55</v>
      </c>
      <c r="AN2594" t="s">
        <v>55</v>
      </c>
      <c r="AO2594" t="s">
        <v>55</v>
      </c>
      <c r="AS2594" t="s">
        <v>343</v>
      </c>
      <c r="AT2594">
        <v>0</v>
      </c>
      <c r="AU2594">
        <v>0</v>
      </c>
      <c r="AV2594">
        <v>0</v>
      </c>
      <c r="BB2594">
        <v>0</v>
      </c>
      <c r="BC2594">
        <v>0</v>
      </c>
      <c r="BD2594" t="s">
        <v>60</v>
      </c>
      <c r="BE2594" s="5" t="s">
        <v>5226</v>
      </c>
      <c r="BF2594">
        <v>634353938</v>
      </c>
      <c r="BH2594" t="s">
        <v>323</v>
      </c>
      <c r="BI2594" t="s">
        <v>320</v>
      </c>
      <c r="BJ2594">
        <v>0.48958333333333331</v>
      </c>
      <c r="BK2594">
        <v>59.2</v>
      </c>
      <c r="BL2594">
        <v>7.02</v>
      </c>
      <c r="BM2594">
        <v>0</v>
      </c>
      <c r="BN2594">
        <v>-45.05</v>
      </c>
      <c r="BO2594">
        <v>21.17</v>
      </c>
      <c r="BP2594" t="s">
        <v>60</v>
      </c>
      <c r="BQ2594">
        <v>1.1474074329999999</v>
      </c>
      <c r="BR2594" t="s">
        <v>61</v>
      </c>
    </row>
    <row r="2595" spans="1:70" x14ac:dyDescent="0.2">
      <c r="A2595" s="19">
        <f t="shared" si="94"/>
        <v>8.4599999999999973</v>
      </c>
      <c r="B2595" s="20">
        <v>3752</v>
      </c>
      <c r="D2595" s="2" t="s">
        <v>1381</v>
      </c>
      <c r="E2595" s="2" t="str">
        <f t="shared" si="93"/>
        <v>ST</v>
      </c>
      <c r="F2595">
        <v>200720433</v>
      </c>
      <c r="G2595">
        <v>202606</v>
      </c>
      <c r="H2595" t="s">
        <v>52</v>
      </c>
      <c r="I2595" t="s">
        <v>321</v>
      </c>
      <c r="J2595" t="s">
        <v>322</v>
      </c>
      <c r="K2595" t="s">
        <v>54</v>
      </c>
      <c r="L2595" s="5">
        <v>46332</v>
      </c>
      <c r="M2595" s="5" t="s">
        <v>5681</v>
      </c>
      <c r="N2595" s="21">
        <v>872935009876</v>
      </c>
      <c r="P2595" t="s">
        <v>326</v>
      </c>
      <c r="Q2595" t="s">
        <v>326</v>
      </c>
      <c r="R2595" t="s">
        <v>56</v>
      </c>
      <c r="S2595" t="s">
        <v>327</v>
      </c>
      <c r="T2595">
        <v>21</v>
      </c>
      <c r="U2595" t="s">
        <v>57</v>
      </c>
      <c r="V2595">
        <v>21320</v>
      </c>
      <c r="W2595">
        <v>40.880000000000003</v>
      </c>
      <c r="X2595">
        <v>13.49</v>
      </c>
      <c r="Y2595">
        <v>0</v>
      </c>
      <c r="Z2595">
        <v>-31.11</v>
      </c>
      <c r="AA2595">
        <v>23.26</v>
      </c>
      <c r="AB2595">
        <v>2</v>
      </c>
      <c r="AC2595">
        <v>25.3</v>
      </c>
      <c r="AD2595">
        <v>25.3</v>
      </c>
      <c r="AE2595" t="s">
        <v>9899</v>
      </c>
      <c r="AF2595" t="s">
        <v>6520</v>
      </c>
      <c r="AG2595" t="s">
        <v>6520</v>
      </c>
      <c r="AH2595" t="s">
        <v>6521</v>
      </c>
      <c r="AI2595" t="s">
        <v>6522</v>
      </c>
      <c r="AJ2595">
        <v>6</v>
      </c>
      <c r="AK2595" t="s">
        <v>57</v>
      </c>
      <c r="AL2595">
        <v>6340</v>
      </c>
      <c r="AM2595" t="s">
        <v>55</v>
      </c>
      <c r="AN2595" t="s">
        <v>55</v>
      </c>
      <c r="AO2595" t="s">
        <v>55</v>
      </c>
      <c r="AS2595" t="s">
        <v>343</v>
      </c>
      <c r="AT2595">
        <v>21</v>
      </c>
      <c r="AU2595">
        <v>20</v>
      </c>
      <c r="AV2595">
        <v>30</v>
      </c>
      <c r="BB2595">
        <v>0</v>
      </c>
      <c r="BC2595">
        <v>0</v>
      </c>
      <c r="BD2595" t="s">
        <v>60</v>
      </c>
      <c r="BE2595" s="5" t="s">
        <v>5226</v>
      </c>
      <c r="BF2595">
        <v>634353938</v>
      </c>
      <c r="BH2595" t="s">
        <v>323</v>
      </c>
      <c r="BI2595" t="s">
        <v>320</v>
      </c>
      <c r="BJ2595">
        <v>0.61458333333333337</v>
      </c>
      <c r="BK2595">
        <v>35.4</v>
      </c>
      <c r="BL2595">
        <v>11.68</v>
      </c>
      <c r="BM2595">
        <v>0</v>
      </c>
      <c r="BN2595">
        <v>-26.94</v>
      </c>
      <c r="BO2595">
        <v>20.14</v>
      </c>
      <c r="BP2595" t="s">
        <v>60</v>
      </c>
      <c r="BQ2595">
        <v>1.1549344580000001</v>
      </c>
      <c r="BR2595" t="s">
        <v>61</v>
      </c>
    </row>
    <row r="2596" spans="1:70" x14ac:dyDescent="0.2">
      <c r="A2596" s="19">
        <f t="shared" si="94"/>
        <v>11.14</v>
      </c>
      <c r="B2596" s="20">
        <v>3752</v>
      </c>
      <c r="D2596" s="2" t="s">
        <v>1381</v>
      </c>
      <c r="E2596" s="2" t="str">
        <f t="shared" si="93"/>
        <v>ST</v>
      </c>
      <c r="F2596">
        <v>200720433</v>
      </c>
      <c r="G2596">
        <v>202606</v>
      </c>
      <c r="H2596" t="s">
        <v>52</v>
      </c>
      <c r="I2596" t="s">
        <v>321</v>
      </c>
      <c r="J2596" t="s">
        <v>322</v>
      </c>
      <c r="K2596" t="s">
        <v>54</v>
      </c>
      <c r="L2596" s="5" t="s">
        <v>5222</v>
      </c>
      <c r="M2596" s="5" t="s">
        <v>3831</v>
      </c>
      <c r="N2596" s="21">
        <v>873252713580</v>
      </c>
      <c r="P2596" t="s">
        <v>326</v>
      </c>
      <c r="Q2596" t="s">
        <v>326</v>
      </c>
      <c r="R2596" t="s">
        <v>56</v>
      </c>
      <c r="S2596" t="s">
        <v>327</v>
      </c>
      <c r="T2596">
        <v>21</v>
      </c>
      <c r="U2596" t="s">
        <v>57</v>
      </c>
      <c r="V2596">
        <v>21320</v>
      </c>
      <c r="W2596">
        <v>53.97</v>
      </c>
      <c r="X2596">
        <v>6.4</v>
      </c>
      <c r="Y2596">
        <v>0</v>
      </c>
      <c r="Z2596">
        <v>-41.06</v>
      </c>
      <c r="AA2596">
        <v>19.3</v>
      </c>
      <c r="AB2596">
        <v>5</v>
      </c>
      <c r="AC2596">
        <v>42.24</v>
      </c>
      <c r="AD2596">
        <v>42.24</v>
      </c>
      <c r="AE2596" t="s">
        <v>10226</v>
      </c>
      <c r="AF2596" t="s">
        <v>7847</v>
      </c>
      <c r="AG2596" t="s">
        <v>7847</v>
      </c>
      <c r="AH2596" t="s">
        <v>7848</v>
      </c>
      <c r="AI2596" t="s">
        <v>7849</v>
      </c>
      <c r="AJ2596">
        <v>64</v>
      </c>
      <c r="AK2596" t="s">
        <v>57</v>
      </c>
      <c r="AL2596">
        <v>64440</v>
      </c>
      <c r="AM2596" t="s">
        <v>55</v>
      </c>
      <c r="AN2596" t="s">
        <v>55</v>
      </c>
      <c r="AO2596" t="s">
        <v>55</v>
      </c>
      <c r="AS2596" t="s">
        <v>343</v>
      </c>
      <c r="AT2596">
        <v>0</v>
      </c>
      <c r="AU2596">
        <v>0</v>
      </c>
      <c r="AV2596">
        <v>0</v>
      </c>
      <c r="BB2596">
        <v>0</v>
      </c>
      <c r="BC2596">
        <v>0</v>
      </c>
      <c r="BD2596" t="s">
        <v>60</v>
      </c>
      <c r="BE2596" s="5" t="s">
        <v>5226</v>
      </c>
      <c r="BF2596">
        <v>634353938</v>
      </c>
      <c r="BH2596" t="s">
        <v>323</v>
      </c>
      <c r="BI2596" t="s">
        <v>320</v>
      </c>
      <c r="BJ2596">
        <v>0.46527777777777779</v>
      </c>
      <c r="BK2596">
        <v>46.6</v>
      </c>
      <c r="BL2596">
        <v>5.53</v>
      </c>
      <c r="BM2596">
        <v>0</v>
      </c>
      <c r="BN2596">
        <v>-35.46</v>
      </c>
      <c r="BO2596">
        <v>16.670000000000002</v>
      </c>
      <c r="BP2596" t="s">
        <v>60</v>
      </c>
      <c r="BQ2596">
        <v>1.15806418</v>
      </c>
      <c r="BR2596" t="s">
        <v>61</v>
      </c>
    </row>
    <row r="2597" spans="1:70" x14ac:dyDescent="0.2">
      <c r="A2597" s="19">
        <f t="shared" si="94"/>
        <v>10.129999999999995</v>
      </c>
      <c r="B2597" s="20">
        <v>3752</v>
      </c>
      <c r="D2597" s="2" t="s">
        <v>1381</v>
      </c>
      <c r="E2597" s="2" t="str">
        <f t="shared" si="93"/>
        <v>ST</v>
      </c>
      <c r="F2597">
        <v>200720433</v>
      </c>
      <c r="G2597">
        <v>202606</v>
      </c>
      <c r="H2597" t="s">
        <v>52</v>
      </c>
      <c r="I2597" t="s">
        <v>321</v>
      </c>
      <c r="J2597" t="s">
        <v>322</v>
      </c>
      <c r="K2597" t="s">
        <v>54</v>
      </c>
      <c r="L2597" s="5" t="s">
        <v>5222</v>
      </c>
      <c r="M2597" s="5" t="s">
        <v>3831</v>
      </c>
      <c r="N2597" s="21">
        <v>873247371583</v>
      </c>
      <c r="P2597" t="s">
        <v>326</v>
      </c>
      <c r="Q2597" t="s">
        <v>326</v>
      </c>
      <c r="R2597" t="s">
        <v>56</v>
      </c>
      <c r="S2597" t="s">
        <v>327</v>
      </c>
      <c r="T2597">
        <v>21</v>
      </c>
      <c r="U2597" t="s">
        <v>57</v>
      </c>
      <c r="V2597">
        <v>21320</v>
      </c>
      <c r="W2597">
        <v>49.1</v>
      </c>
      <c r="X2597">
        <v>5.83</v>
      </c>
      <c r="Y2597">
        <v>0</v>
      </c>
      <c r="Z2597">
        <v>-37.369999999999997</v>
      </c>
      <c r="AA2597">
        <v>17.559999999999999</v>
      </c>
      <c r="AB2597">
        <v>3</v>
      </c>
      <c r="AC2597">
        <v>37.18</v>
      </c>
      <c r="AD2597">
        <v>37.18</v>
      </c>
      <c r="AE2597" t="s">
        <v>9672</v>
      </c>
      <c r="AF2597" t="s">
        <v>627</v>
      </c>
      <c r="AG2597" t="s">
        <v>627</v>
      </c>
      <c r="AH2597" t="s">
        <v>7850</v>
      </c>
      <c r="AI2597" t="s">
        <v>7547</v>
      </c>
      <c r="AJ2597">
        <v>59</v>
      </c>
      <c r="AK2597" t="s">
        <v>57</v>
      </c>
      <c r="AL2597">
        <v>59540</v>
      </c>
      <c r="AM2597" t="s">
        <v>55</v>
      </c>
      <c r="AN2597" t="s">
        <v>55</v>
      </c>
      <c r="AO2597" t="s">
        <v>55</v>
      </c>
      <c r="AS2597" t="s">
        <v>343</v>
      </c>
      <c r="AT2597">
        <v>0</v>
      </c>
      <c r="AU2597">
        <v>0</v>
      </c>
      <c r="AV2597">
        <v>0</v>
      </c>
      <c r="BB2597">
        <v>0</v>
      </c>
      <c r="BC2597">
        <v>0</v>
      </c>
      <c r="BD2597" t="s">
        <v>60</v>
      </c>
      <c r="BE2597" s="5" t="s">
        <v>5226</v>
      </c>
      <c r="BF2597">
        <v>634353938</v>
      </c>
      <c r="BH2597" t="s">
        <v>323</v>
      </c>
      <c r="BI2597" t="s">
        <v>320</v>
      </c>
      <c r="BJ2597">
        <v>0.44166666666666665</v>
      </c>
      <c r="BK2597">
        <v>42.4</v>
      </c>
      <c r="BL2597">
        <v>5.03</v>
      </c>
      <c r="BM2597">
        <v>0</v>
      </c>
      <c r="BN2597">
        <v>-32.270000000000003</v>
      </c>
      <c r="BO2597">
        <v>15.16</v>
      </c>
      <c r="BP2597" t="s">
        <v>60</v>
      </c>
      <c r="BQ2597">
        <v>1.15806418</v>
      </c>
      <c r="BR2597" t="s">
        <v>61</v>
      </c>
    </row>
    <row r="2598" spans="1:70" x14ac:dyDescent="0.2">
      <c r="A2598" s="19">
        <f t="shared" si="94"/>
        <v>8.4599999999999973</v>
      </c>
      <c r="B2598" s="20">
        <v>3752</v>
      </c>
      <c r="D2598" s="2" t="s">
        <v>1381</v>
      </c>
      <c r="E2598" s="2" t="str">
        <f t="shared" si="93"/>
        <v>ST</v>
      </c>
      <c r="F2598">
        <v>200720433</v>
      </c>
      <c r="G2598">
        <v>202606</v>
      </c>
      <c r="H2598" t="s">
        <v>52</v>
      </c>
      <c r="I2598" t="s">
        <v>321</v>
      </c>
      <c r="J2598" t="s">
        <v>322</v>
      </c>
      <c r="K2598" t="s">
        <v>54</v>
      </c>
      <c r="L2598" s="5" t="s">
        <v>4087</v>
      </c>
      <c r="M2598" s="5" t="s">
        <v>3831</v>
      </c>
      <c r="N2598" s="21">
        <v>873130637886</v>
      </c>
      <c r="P2598" t="s">
        <v>326</v>
      </c>
      <c r="Q2598" t="s">
        <v>326</v>
      </c>
      <c r="R2598" t="s">
        <v>56</v>
      </c>
      <c r="S2598" t="s">
        <v>327</v>
      </c>
      <c r="T2598">
        <v>21</v>
      </c>
      <c r="U2598" t="s">
        <v>57</v>
      </c>
      <c r="V2598">
        <v>21320</v>
      </c>
      <c r="W2598">
        <v>40.97</v>
      </c>
      <c r="X2598">
        <v>4.8600000000000003</v>
      </c>
      <c r="Y2598">
        <v>0</v>
      </c>
      <c r="Z2598">
        <v>-31.18</v>
      </c>
      <c r="AA2598">
        <v>14.65</v>
      </c>
      <c r="AB2598">
        <v>3</v>
      </c>
      <c r="AC2598">
        <v>24.86</v>
      </c>
      <c r="AD2598">
        <v>24.86</v>
      </c>
      <c r="AE2598" t="s">
        <v>10227</v>
      </c>
      <c r="AF2598" t="s">
        <v>7851</v>
      </c>
      <c r="AG2598" t="s">
        <v>7852</v>
      </c>
      <c r="AH2598" t="s">
        <v>7853</v>
      </c>
      <c r="AI2598" t="s">
        <v>620</v>
      </c>
      <c r="AJ2598">
        <v>35</v>
      </c>
      <c r="AK2598" t="s">
        <v>57</v>
      </c>
      <c r="AL2598">
        <v>35400</v>
      </c>
      <c r="AM2598" t="s">
        <v>55</v>
      </c>
      <c r="AN2598" t="s">
        <v>55</v>
      </c>
      <c r="AO2598" t="s">
        <v>55</v>
      </c>
      <c r="AS2598" t="s">
        <v>343</v>
      </c>
      <c r="AT2598">
        <v>13</v>
      </c>
      <c r="AU2598">
        <v>20</v>
      </c>
      <c r="AV2598">
        <v>29</v>
      </c>
      <c r="BB2598">
        <v>0</v>
      </c>
      <c r="BC2598">
        <v>0</v>
      </c>
      <c r="BD2598" t="s">
        <v>60</v>
      </c>
      <c r="BE2598" s="5" t="s">
        <v>5226</v>
      </c>
      <c r="BF2598">
        <v>634353938</v>
      </c>
      <c r="BH2598" t="s">
        <v>323</v>
      </c>
      <c r="BI2598" t="s">
        <v>320</v>
      </c>
      <c r="BJ2598">
        <v>0.41875000000000001</v>
      </c>
      <c r="BK2598">
        <v>35.4</v>
      </c>
      <c r="BL2598">
        <v>4.2</v>
      </c>
      <c r="BM2598">
        <v>0</v>
      </c>
      <c r="BN2598">
        <v>-26.94</v>
      </c>
      <c r="BO2598">
        <v>12.66</v>
      </c>
      <c r="BP2598" t="s">
        <v>60</v>
      </c>
      <c r="BQ2598">
        <v>1.1572332869999999</v>
      </c>
      <c r="BR2598" t="s">
        <v>61</v>
      </c>
    </row>
    <row r="2599" spans="1:70" x14ac:dyDescent="0.2">
      <c r="A2599" s="19">
        <f t="shared" si="94"/>
        <v>7.7900000000000027</v>
      </c>
      <c r="B2599" s="20">
        <v>3752</v>
      </c>
      <c r="D2599" s="2" t="s">
        <v>346</v>
      </c>
      <c r="E2599" s="2" t="str">
        <f t="shared" si="93"/>
        <v>ST</v>
      </c>
      <c r="F2599">
        <v>200720433</v>
      </c>
      <c r="G2599">
        <v>202606</v>
      </c>
      <c r="H2599" t="s">
        <v>52</v>
      </c>
      <c r="I2599" t="s">
        <v>321</v>
      </c>
      <c r="J2599" t="s">
        <v>322</v>
      </c>
      <c r="K2599" t="s">
        <v>54</v>
      </c>
      <c r="L2599" s="5" t="s">
        <v>3831</v>
      </c>
      <c r="M2599" s="5" t="s">
        <v>5697</v>
      </c>
      <c r="N2599" s="21">
        <v>873291399240</v>
      </c>
      <c r="P2599" t="s">
        <v>326</v>
      </c>
      <c r="Q2599" t="s">
        <v>326</v>
      </c>
      <c r="R2599" t="s">
        <v>56</v>
      </c>
      <c r="S2599" t="s">
        <v>327</v>
      </c>
      <c r="T2599">
        <v>21</v>
      </c>
      <c r="U2599" t="s">
        <v>57</v>
      </c>
      <c r="V2599">
        <v>21320</v>
      </c>
      <c r="W2599">
        <v>37.409999999999997</v>
      </c>
      <c r="X2599">
        <v>4.43</v>
      </c>
      <c r="Y2599">
        <v>0</v>
      </c>
      <c r="Z2599">
        <v>-28.47</v>
      </c>
      <c r="AA2599">
        <v>13.37</v>
      </c>
      <c r="AB2599">
        <v>1</v>
      </c>
      <c r="AC2599">
        <v>22</v>
      </c>
      <c r="AD2599">
        <v>22</v>
      </c>
      <c r="AE2599" t="s">
        <v>10228</v>
      </c>
      <c r="AF2599" t="s">
        <v>7854</v>
      </c>
      <c r="AG2599" t="s">
        <v>7854</v>
      </c>
      <c r="AH2599" t="s">
        <v>7855</v>
      </c>
      <c r="AI2599" t="s">
        <v>7856</v>
      </c>
      <c r="AJ2599">
        <v>37</v>
      </c>
      <c r="AK2599" t="s">
        <v>57</v>
      </c>
      <c r="AL2599">
        <v>37510</v>
      </c>
      <c r="AM2599" t="s">
        <v>55</v>
      </c>
      <c r="AN2599" t="s">
        <v>55</v>
      </c>
      <c r="AO2599" t="s">
        <v>55</v>
      </c>
      <c r="AS2599" t="s">
        <v>343</v>
      </c>
      <c r="AT2599">
        <v>0</v>
      </c>
      <c r="AU2599">
        <v>0</v>
      </c>
      <c r="AV2599">
        <v>0</v>
      </c>
      <c r="BB2599">
        <v>0</v>
      </c>
      <c r="BC2599">
        <v>0</v>
      </c>
      <c r="BD2599" t="s">
        <v>60</v>
      </c>
      <c r="BE2599" s="5" t="s">
        <v>5226</v>
      </c>
      <c r="BF2599">
        <v>634353938</v>
      </c>
      <c r="BH2599" t="s">
        <v>323</v>
      </c>
      <c r="BI2599" t="s">
        <v>320</v>
      </c>
      <c r="BJ2599">
        <v>0.52083333333333337</v>
      </c>
      <c r="BK2599">
        <v>32.6</v>
      </c>
      <c r="BL2599">
        <v>3.86</v>
      </c>
      <c r="BM2599">
        <v>0</v>
      </c>
      <c r="BN2599">
        <v>-24.81</v>
      </c>
      <c r="BO2599">
        <v>11.65</v>
      </c>
      <c r="BP2599" t="s">
        <v>60</v>
      </c>
      <c r="BQ2599">
        <v>1.1475391020000001</v>
      </c>
      <c r="BR2599" t="s">
        <v>61</v>
      </c>
    </row>
    <row r="2600" spans="1:70" x14ac:dyDescent="0.2">
      <c r="A2600" s="19">
        <f t="shared" si="94"/>
        <v>7.4600000000000009</v>
      </c>
      <c r="B2600" s="20">
        <v>3752</v>
      </c>
      <c r="D2600" s="2" t="s">
        <v>1381</v>
      </c>
      <c r="E2600" s="2" t="str">
        <f t="shared" si="93"/>
        <v>ST</v>
      </c>
      <c r="F2600">
        <v>200720433</v>
      </c>
      <c r="G2600">
        <v>202606</v>
      </c>
      <c r="H2600" t="s">
        <v>52</v>
      </c>
      <c r="I2600" t="s">
        <v>321</v>
      </c>
      <c r="J2600" t="s">
        <v>322</v>
      </c>
      <c r="K2600" t="s">
        <v>54</v>
      </c>
      <c r="L2600" s="5">
        <v>46362</v>
      </c>
      <c r="M2600" s="5" t="s">
        <v>4437</v>
      </c>
      <c r="N2600" s="21">
        <v>872941716770</v>
      </c>
      <c r="P2600" t="s">
        <v>326</v>
      </c>
      <c r="Q2600" t="s">
        <v>326</v>
      </c>
      <c r="R2600" t="s">
        <v>56</v>
      </c>
      <c r="S2600" t="s">
        <v>327</v>
      </c>
      <c r="T2600">
        <v>21</v>
      </c>
      <c r="U2600" t="s">
        <v>57</v>
      </c>
      <c r="V2600">
        <v>21320</v>
      </c>
      <c r="W2600">
        <v>36.03</v>
      </c>
      <c r="X2600">
        <v>4.2699999999999996</v>
      </c>
      <c r="Y2600">
        <v>0</v>
      </c>
      <c r="Z2600">
        <v>-27.42</v>
      </c>
      <c r="AA2600">
        <v>12.89</v>
      </c>
      <c r="AB2600">
        <v>1</v>
      </c>
      <c r="AC2600">
        <v>19.8</v>
      </c>
      <c r="AD2600">
        <v>19.8</v>
      </c>
      <c r="AE2600" t="s">
        <v>10229</v>
      </c>
      <c r="AF2600" t="s">
        <v>7857</v>
      </c>
      <c r="AG2600" t="s">
        <v>7857</v>
      </c>
      <c r="AH2600" t="s">
        <v>7858</v>
      </c>
      <c r="AI2600" t="s">
        <v>7859</v>
      </c>
      <c r="AJ2600">
        <v>38</v>
      </c>
      <c r="AK2600" t="s">
        <v>57</v>
      </c>
      <c r="AL2600">
        <v>38510</v>
      </c>
      <c r="AM2600" t="s">
        <v>55</v>
      </c>
      <c r="AN2600" t="s">
        <v>55</v>
      </c>
      <c r="AO2600" t="s">
        <v>55</v>
      </c>
      <c r="AS2600" t="s">
        <v>343</v>
      </c>
      <c r="AT2600">
        <v>30</v>
      </c>
      <c r="AU2600">
        <v>31</v>
      </c>
      <c r="AV2600">
        <v>40</v>
      </c>
      <c r="BB2600">
        <v>0</v>
      </c>
      <c r="BC2600">
        <v>0</v>
      </c>
      <c r="BD2600" t="s">
        <v>60</v>
      </c>
      <c r="BE2600" s="5" t="s">
        <v>3831</v>
      </c>
      <c r="BF2600">
        <v>634343823</v>
      </c>
      <c r="BH2600" t="s">
        <v>323</v>
      </c>
      <c r="BI2600" t="s">
        <v>320</v>
      </c>
      <c r="BJ2600">
        <v>0.45763888888888887</v>
      </c>
      <c r="BK2600">
        <v>31.2</v>
      </c>
      <c r="BL2600">
        <v>3.7</v>
      </c>
      <c r="BM2600">
        <v>0</v>
      </c>
      <c r="BN2600">
        <v>-23.74</v>
      </c>
      <c r="BO2600">
        <v>11.16</v>
      </c>
      <c r="BP2600" t="s">
        <v>60</v>
      </c>
      <c r="BQ2600">
        <v>1.154814421</v>
      </c>
      <c r="BR2600" t="s">
        <v>61</v>
      </c>
    </row>
    <row r="2601" spans="1:70" x14ac:dyDescent="0.2">
      <c r="A2601" s="19">
        <f t="shared" si="94"/>
        <v>16.159999999999997</v>
      </c>
      <c r="B2601" s="20">
        <v>3752</v>
      </c>
      <c r="D2601" s="2" t="s">
        <v>1381</v>
      </c>
      <c r="E2601" s="2" t="str">
        <f t="shared" si="93"/>
        <v>ST</v>
      </c>
      <c r="F2601">
        <v>200720433</v>
      </c>
      <c r="G2601">
        <v>202606</v>
      </c>
      <c r="H2601" t="s">
        <v>52</v>
      </c>
      <c r="I2601" t="s">
        <v>321</v>
      </c>
      <c r="J2601" t="s">
        <v>322</v>
      </c>
      <c r="K2601" t="s">
        <v>54</v>
      </c>
      <c r="L2601" s="5" t="s">
        <v>5681</v>
      </c>
      <c r="M2601" s="5" t="s">
        <v>5682</v>
      </c>
      <c r="N2601" s="21">
        <v>873488184620</v>
      </c>
      <c r="P2601" t="s">
        <v>326</v>
      </c>
      <c r="Q2601" t="s">
        <v>326</v>
      </c>
      <c r="R2601" t="s">
        <v>56</v>
      </c>
      <c r="S2601" t="s">
        <v>327</v>
      </c>
      <c r="T2601">
        <v>21</v>
      </c>
      <c r="U2601" t="s">
        <v>57</v>
      </c>
      <c r="V2601">
        <v>21320</v>
      </c>
      <c r="W2601">
        <v>77.38</v>
      </c>
      <c r="X2601">
        <v>9.17</v>
      </c>
      <c r="Y2601">
        <v>0</v>
      </c>
      <c r="Z2601">
        <v>-58.88</v>
      </c>
      <c r="AA2601">
        <v>27.67</v>
      </c>
      <c r="AB2601">
        <v>1</v>
      </c>
      <c r="AC2601">
        <v>75.239999999999995</v>
      </c>
      <c r="AD2601">
        <v>75.239999999999995</v>
      </c>
      <c r="AE2601" t="s">
        <v>1483</v>
      </c>
      <c r="AF2601" t="s">
        <v>7860</v>
      </c>
      <c r="AG2601" t="s">
        <v>7860</v>
      </c>
      <c r="AH2601" t="s">
        <v>7861</v>
      </c>
      <c r="AI2601" t="s">
        <v>6953</v>
      </c>
      <c r="AJ2601">
        <v>84</v>
      </c>
      <c r="AK2601" t="s">
        <v>57</v>
      </c>
      <c r="AL2601">
        <v>84130</v>
      </c>
      <c r="AM2601" t="s">
        <v>55</v>
      </c>
      <c r="AN2601" t="s">
        <v>55</v>
      </c>
      <c r="AO2601" t="s">
        <v>55</v>
      </c>
      <c r="AS2601" t="s">
        <v>342</v>
      </c>
      <c r="AT2601">
        <v>30</v>
      </c>
      <c r="AU2601">
        <v>63</v>
      </c>
      <c r="AV2601">
        <v>91</v>
      </c>
      <c r="BB2601">
        <v>0</v>
      </c>
      <c r="BC2601">
        <v>0</v>
      </c>
      <c r="BD2601" t="s">
        <v>60</v>
      </c>
      <c r="BE2601" s="5" t="s">
        <v>5226</v>
      </c>
      <c r="BF2601">
        <v>634353938</v>
      </c>
      <c r="BH2601" t="s">
        <v>323</v>
      </c>
      <c r="BI2601" t="s">
        <v>320</v>
      </c>
      <c r="BJ2601">
        <v>0.48749999999999999</v>
      </c>
      <c r="BK2601">
        <v>67.599999999999994</v>
      </c>
      <c r="BL2601">
        <v>8.01</v>
      </c>
      <c r="BM2601">
        <v>0</v>
      </c>
      <c r="BN2601">
        <v>-51.44</v>
      </c>
      <c r="BO2601">
        <v>24.17</v>
      </c>
      <c r="BP2601" t="s">
        <v>60</v>
      </c>
      <c r="BQ2601">
        <v>1.1446231330000001</v>
      </c>
      <c r="BR2601" t="s">
        <v>61</v>
      </c>
    </row>
    <row r="2602" spans="1:70" x14ac:dyDescent="0.2">
      <c r="A2602" s="19">
        <f t="shared" si="94"/>
        <v>16.5</v>
      </c>
      <c r="B2602" s="20">
        <v>3752</v>
      </c>
      <c r="D2602" s="2" t="s">
        <v>1381</v>
      </c>
      <c r="E2602" s="2" t="str">
        <f t="shared" si="93"/>
        <v>ST</v>
      </c>
      <c r="F2602">
        <v>200720433</v>
      </c>
      <c r="G2602">
        <v>202606</v>
      </c>
      <c r="H2602" t="s">
        <v>52</v>
      </c>
      <c r="I2602" t="s">
        <v>321</v>
      </c>
      <c r="J2602" t="s">
        <v>322</v>
      </c>
      <c r="K2602" t="s">
        <v>54</v>
      </c>
      <c r="L2602" s="5" t="s">
        <v>5222</v>
      </c>
      <c r="M2602" s="5" t="s">
        <v>5697</v>
      </c>
      <c r="N2602" s="21">
        <v>873195703281</v>
      </c>
      <c r="P2602" t="s">
        <v>326</v>
      </c>
      <c r="Q2602" t="s">
        <v>326</v>
      </c>
      <c r="R2602" t="s">
        <v>56</v>
      </c>
      <c r="S2602" t="s">
        <v>327</v>
      </c>
      <c r="T2602">
        <v>21</v>
      </c>
      <c r="U2602" t="s">
        <v>57</v>
      </c>
      <c r="V2602">
        <v>21320</v>
      </c>
      <c r="W2602">
        <v>79.91</v>
      </c>
      <c r="X2602">
        <v>9.4700000000000006</v>
      </c>
      <c r="Y2602">
        <v>0</v>
      </c>
      <c r="Z2602">
        <v>-60.8</v>
      </c>
      <c r="AA2602">
        <v>28.58</v>
      </c>
      <c r="AB2602">
        <v>7</v>
      </c>
      <c r="AC2602">
        <v>78.760000000000005</v>
      </c>
      <c r="AD2602">
        <v>78.760000000000005</v>
      </c>
      <c r="AE2602" t="s">
        <v>10230</v>
      </c>
      <c r="AF2602" t="s">
        <v>7862</v>
      </c>
      <c r="AG2602" t="s">
        <v>7862</v>
      </c>
      <c r="AH2602" t="s">
        <v>7863</v>
      </c>
      <c r="AI2602" t="s">
        <v>7864</v>
      </c>
      <c r="AJ2602">
        <v>13</v>
      </c>
      <c r="AK2602" t="s">
        <v>57</v>
      </c>
      <c r="AL2602">
        <v>13580</v>
      </c>
      <c r="AM2602" t="s">
        <v>55</v>
      </c>
      <c r="AN2602" t="s">
        <v>55</v>
      </c>
      <c r="AO2602" t="s">
        <v>55</v>
      </c>
      <c r="AS2602" t="s">
        <v>343</v>
      </c>
      <c r="AT2602">
        <v>0</v>
      </c>
      <c r="AU2602">
        <v>0</v>
      </c>
      <c r="AV2602">
        <v>0</v>
      </c>
      <c r="BB2602">
        <v>0</v>
      </c>
      <c r="BC2602">
        <v>0</v>
      </c>
      <c r="BD2602" t="s">
        <v>60</v>
      </c>
      <c r="BE2602" s="5" t="s">
        <v>5226</v>
      </c>
      <c r="BF2602">
        <v>634353938</v>
      </c>
      <c r="BH2602" t="s">
        <v>323</v>
      </c>
      <c r="BI2602" t="s">
        <v>320</v>
      </c>
      <c r="BJ2602">
        <v>0.46875</v>
      </c>
      <c r="BK2602">
        <v>69</v>
      </c>
      <c r="BL2602">
        <v>8.18</v>
      </c>
      <c r="BM2602">
        <v>0</v>
      </c>
      <c r="BN2602">
        <v>-52.5</v>
      </c>
      <c r="BO2602">
        <v>24.68</v>
      </c>
      <c r="BP2602" t="s">
        <v>60</v>
      </c>
      <c r="BQ2602">
        <v>1.15806418</v>
      </c>
      <c r="BR2602" t="s">
        <v>61</v>
      </c>
    </row>
    <row r="2603" spans="1:70" x14ac:dyDescent="0.2">
      <c r="A2603" s="19">
        <f t="shared" si="94"/>
        <v>17.839999999999996</v>
      </c>
      <c r="B2603" s="20">
        <v>3752</v>
      </c>
      <c r="D2603" s="2" t="s">
        <v>1381</v>
      </c>
      <c r="E2603" s="2" t="str">
        <f t="shared" si="93"/>
        <v>ST</v>
      </c>
      <c r="F2603">
        <v>200720433</v>
      </c>
      <c r="G2603">
        <v>202606</v>
      </c>
      <c r="H2603" t="s">
        <v>52</v>
      </c>
      <c r="I2603" t="s">
        <v>321</v>
      </c>
      <c r="J2603" t="s">
        <v>322</v>
      </c>
      <c r="K2603" t="s">
        <v>54</v>
      </c>
      <c r="L2603" s="5" t="s">
        <v>3826</v>
      </c>
      <c r="M2603" s="5" t="s">
        <v>5222</v>
      </c>
      <c r="N2603" s="21">
        <v>873246180347</v>
      </c>
      <c r="P2603" t="s">
        <v>326</v>
      </c>
      <c r="Q2603" t="s">
        <v>326</v>
      </c>
      <c r="R2603" t="s">
        <v>56</v>
      </c>
      <c r="S2603" t="s">
        <v>327</v>
      </c>
      <c r="T2603">
        <v>21</v>
      </c>
      <c r="U2603" t="s">
        <v>57</v>
      </c>
      <c r="V2603">
        <v>21320</v>
      </c>
      <c r="W2603">
        <v>86.54</v>
      </c>
      <c r="X2603">
        <v>10.27</v>
      </c>
      <c r="Y2603">
        <v>0</v>
      </c>
      <c r="Z2603">
        <v>-65.84</v>
      </c>
      <c r="AA2603">
        <v>30.96</v>
      </c>
      <c r="AB2603">
        <v>6</v>
      </c>
      <c r="AC2603">
        <v>88</v>
      </c>
      <c r="AD2603">
        <v>88</v>
      </c>
      <c r="AE2603" t="s">
        <v>10231</v>
      </c>
      <c r="AF2603" t="s">
        <v>7865</v>
      </c>
      <c r="AG2603" t="s">
        <v>7865</v>
      </c>
      <c r="AH2603" t="s">
        <v>7866</v>
      </c>
      <c r="AI2603" t="s">
        <v>7867</v>
      </c>
      <c r="AJ2603">
        <v>73</v>
      </c>
      <c r="AK2603" t="s">
        <v>57</v>
      </c>
      <c r="AL2603">
        <v>73200</v>
      </c>
      <c r="AM2603" t="s">
        <v>55</v>
      </c>
      <c r="AN2603" t="s">
        <v>55</v>
      </c>
      <c r="AO2603" t="s">
        <v>55</v>
      </c>
      <c r="AS2603" t="s">
        <v>343</v>
      </c>
      <c r="AT2603">
        <v>0</v>
      </c>
      <c r="AU2603">
        <v>0</v>
      </c>
      <c r="AV2603">
        <v>0</v>
      </c>
      <c r="BB2603">
        <v>0</v>
      </c>
      <c r="BC2603">
        <v>0</v>
      </c>
      <c r="BD2603" t="s">
        <v>60</v>
      </c>
      <c r="BE2603" s="5" t="s">
        <v>5226</v>
      </c>
      <c r="BF2603">
        <v>634353938</v>
      </c>
      <c r="BH2603" t="s">
        <v>323</v>
      </c>
      <c r="BI2603" t="s">
        <v>320</v>
      </c>
      <c r="BJ2603">
        <v>0.51388888888888884</v>
      </c>
      <c r="BK2603">
        <v>74.599999999999994</v>
      </c>
      <c r="BL2603">
        <v>8.85</v>
      </c>
      <c r="BM2603">
        <v>0</v>
      </c>
      <c r="BN2603">
        <v>-56.76</v>
      </c>
      <c r="BO2603">
        <v>26.69</v>
      </c>
      <c r="BP2603" t="s">
        <v>60</v>
      </c>
      <c r="BQ2603">
        <v>1.1600389769999999</v>
      </c>
      <c r="BR2603" t="s">
        <v>61</v>
      </c>
    </row>
    <row r="2604" spans="1:70" x14ac:dyDescent="0.2">
      <c r="A2604" s="19">
        <f t="shared" si="94"/>
        <v>7.120000000000001</v>
      </c>
      <c r="B2604" s="20">
        <v>3752</v>
      </c>
      <c r="D2604" s="2" t="s">
        <v>1381</v>
      </c>
      <c r="E2604" s="2" t="str">
        <f t="shared" si="93"/>
        <v>ST</v>
      </c>
      <c r="F2604">
        <v>200720433</v>
      </c>
      <c r="G2604">
        <v>202606</v>
      </c>
      <c r="H2604" t="s">
        <v>52</v>
      </c>
      <c r="I2604" t="s">
        <v>321</v>
      </c>
      <c r="J2604" t="s">
        <v>322</v>
      </c>
      <c r="K2604" t="s">
        <v>54</v>
      </c>
      <c r="L2604" s="5" t="s">
        <v>3826</v>
      </c>
      <c r="M2604" s="5" t="s">
        <v>5222</v>
      </c>
      <c r="N2604" s="21">
        <v>873244872264</v>
      </c>
      <c r="P2604" t="s">
        <v>326</v>
      </c>
      <c r="Q2604" t="s">
        <v>326</v>
      </c>
      <c r="R2604" t="s">
        <v>56</v>
      </c>
      <c r="S2604" t="s">
        <v>327</v>
      </c>
      <c r="T2604">
        <v>21</v>
      </c>
      <c r="U2604" t="s">
        <v>57</v>
      </c>
      <c r="V2604">
        <v>21320</v>
      </c>
      <c r="W2604">
        <v>34.57</v>
      </c>
      <c r="X2604">
        <v>4.1100000000000003</v>
      </c>
      <c r="Y2604">
        <v>0</v>
      </c>
      <c r="Z2604">
        <v>-26.31</v>
      </c>
      <c r="AA2604">
        <v>12.37</v>
      </c>
      <c r="AB2604">
        <v>1</v>
      </c>
      <c r="AC2604">
        <v>17.600000000000001</v>
      </c>
      <c r="AD2604">
        <v>17.600000000000001</v>
      </c>
      <c r="AE2604" t="s">
        <v>1459</v>
      </c>
      <c r="AF2604" t="s">
        <v>4330</v>
      </c>
      <c r="AG2604" t="s">
        <v>4330</v>
      </c>
      <c r="AH2604" t="s">
        <v>4331</v>
      </c>
      <c r="AI2604" t="s">
        <v>3411</v>
      </c>
      <c r="AJ2604">
        <v>75</v>
      </c>
      <c r="AK2604" t="s">
        <v>57</v>
      </c>
      <c r="AL2604">
        <v>75019</v>
      </c>
      <c r="AM2604" t="s">
        <v>55</v>
      </c>
      <c r="AN2604" t="s">
        <v>55</v>
      </c>
      <c r="AO2604" t="s">
        <v>55</v>
      </c>
      <c r="AS2604" t="s">
        <v>343</v>
      </c>
      <c r="AT2604">
        <v>30</v>
      </c>
      <c r="AU2604">
        <v>31</v>
      </c>
      <c r="AV2604">
        <v>40</v>
      </c>
      <c r="BB2604">
        <v>0</v>
      </c>
      <c r="BC2604">
        <v>0</v>
      </c>
      <c r="BD2604" t="s">
        <v>60</v>
      </c>
      <c r="BE2604" s="5" t="s">
        <v>5226</v>
      </c>
      <c r="BF2604">
        <v>634353938</v>
      </c>
      <c r="BH2604" t="s">
        <v>323</v>
      </c>
      <c r="BI2604" t="s">
        <v>320</v>
      </c>
      <c r="BJ2604">
        <v>0.48749999999999999</v>
      </c>
      <c r="BK2604">
        <v>29.8</v>
      </c>
      <c r="BL2604">
        <v>3.54</v>
      </c>
      <c r="BM2604">
        <v>0</v>
      </c>
      <c r="BN2604">
        <v>-22.68</v>
      </c>
      <c r="BO2604">
        <v>10.66</v>
      </c>
      <c r="BP2604" t="s">
        <v>60</v>
      </c>
      <c r="BQ2604">
        <v>1.1600389769999999</v>
      </c>
      <c r="BR2604" t="s">
        <v>61</v>
      </c>
    </row>
    <row r="2605" spans="1:70" x14ac:dyDescent="0.2">
      <c r="A2605" s="19">
        <f t="shared" si="94"/>
        <v>9.4600000000000009</v>
      </c>
      <c r="B2605" s="20">
        <v>3752</v>
      </c>
      <c r="D2605" s="2" t="s">
        <v>1381</v>
      </c>
      <c r="E2605" s="2" t="str">
        <f t="shared" si="93"/>
        <v>ST</v>
      </c>
      <c r="F2605">
        <v>200720433</v>
      </c>
      <c r="G2605">
        <v>202606</v>
      </c>
      <c r="H2605" t="s">
        <v>52</v>
      </c>
      <c r="I2605" t="s">
        <v>321</v>
      </c>
      <c r="J2605" t="s">
        <v>322</v>
      </c>
      <c r="K2605" t="s">
        <v>54</v>
      </c>
      <c r="L2605" s="5" t="s">
        <v>3826</v>
      </c>
      <c r="M2605" s="5" t="s">
        <v>5222</v>
      </c>
      <c r="N2605" s="21">
        <v>873249568622</v>
      </c>
      <c r="P2605" t="s">
        <v>326</v>
      </c>
      <c r="Q2605" t="s">
        <v>326</v>
      </c>
      <c r="R2605" t="s">
        <v>56</v>
      </c>
      <c r="S2605" t="s">
        <v>327</v>
      </c>
      <c r="T2605">
        <v>21</v>
      </c>
      <c r="U2605" t="s">
        <v>57</v>
      </c>
      <c r="V2605">
        <v>21320</v>
      </c>
      <c r="W2605">
        <v>45.94</v>
      </c>
      <c r="X2605">
        <v>5.44</v>
      </c>
      <c r="Y2605">
        <v>0</v>
      </c>
      <c r="Z2605">
        <v>-34.96</v>
      </c>
      <c r="AA2605">
        <v>16.41</v>
      </c>
      <c r="AB2605">
        <v>2</v>
      </c>
      <c r="AC2605">
        <v>33</v>
      </c>
      <c r="AD2605">
        <v>33</v>
      </c>
      <c r="AE2605" t="s">
        <v>1512</v>
      </c>
      <c r="AF2605" t="s">
        <v>7868</v>
      </c>
      <c r="AG2605" t="s">
        <v>7868</v>
      </c>
      <c r="AH2605" t="s">
        <v>7869</v>
      </c>
      <c r="AI2605" t="s">
        <v>1088</v>
      </c>
      <c r="AJ2605">
        <v>22</v>
      </c>
      <c r="AK2605" t="s">
        <v>57</v>
      </c>
      <c r="AL2605">
        <v>22220</v>
      </c>
      <c r="AM2605" t="s">
        <v>55</v>
      </c>
      <c r="AN2605" t="s">
        <v>55</v>
      </c>
      <c r="AO2605" t="s">
        <v>55</v>
      </c>
      <c r="AS2605" t="s">
        <v>343</v>
      </c>
      <c r="AT2605">
        <v>0</v>
      </c>
      <c r="AU2605">
        <v>0</v>
      </c>
      <c r="AV2605">
        <v>0</v>
      </c>
      <c r="BB2605">
        <v>0</v>
      </c>
      <c r="BC2605">
        <v>0</v>
      </c>
      <c r="BD2605" t="s">
        <v>60</v>
      </c>
      <c r="BE2605" s="5" t="s">
        <v>5226</v>
      </c>
      <c r="BF2605">
        <v>634353938</v>
      </c>
      <c r="BH2605" t="s">
        <v>323</v>
      </c>
      <c r="BI2605" t="s">
        <v>320</v>
      </c>
      <c r="BJ2605">
        <v>0.44097222222222221</v>
      </c>
      <c r="BK2605">
        <v>39.6</v>
      </c>
      <c r="BL2605">
        <v>4.6900000000000004</v>
      </c>
      <c r="BM2605">
        <v>0</v>
      </c>
      <c r="BN2605">
        <v>-30.14</v>
      </c>
      <c r="BO2605">
        <v>14.15</v>
      </c>
      <c r="BP2605" t="s">
        <v>60</v>
      </c>
      <c r="BQ2605">
        <v>1.1600389769999999</v>
      </c>
      <c r="BR2605" t="s">
        <v>61</v>
      </c>
    </row>
    <row r="2606" spans="1:70" x14ac:dyDescent="0.2">
      <c r="A2606" s="19">
        <f t="shared" si="94"/>
        <v>7.120000000000001</v>
      </c>
      <c r="B2606" s="20">
        <v>3752</v>
      </c>
      <c r="D2606" s="2" t="s">
        <v>1381</v>
      </c>
      <c r="E2606" s="2" t="str">
        <f t="shared" si="93"/>
        <v>ST</v>
      </c>
      <c r="F2606">
        <v>200720433</v>
      </c>
      <c r="G2606">
        <v>202606</v>
      </c>
      <c r="H2606" t="s">
        <v>52</v>
      </c>
      <c r="I2606" t="s">
        <v>321</v>
      </c>
      <c r="J2606" t="s">
        <v>322</v>
      </c>
      <c r="K2606" t="s">
        <v>54</v>
      </c>
      <c r="L2606" s="5" t="s">
        <v>5697</v>
      </c>
      <c r="M2606" s="5" t="s">
        <v>5682</v>
      </c>
      <c r="N2606" s="21">
        <v>873424180988</v>
      </c>
      <c r="P2606" t="s">
        <v>326</v>
      </c>
      <c r="Q2606" t="s">
        <v>326</v>
      </c>
      <c r="R2606" t="s">
        <v>56</v>
      </c>
      <c r="S2606" t="s">
        <v>327</v>
      </c>
      <c r="T2606">
        <v>21</v>
      </c>
      <c r="U2606" t="s">
        <v>57</v>
      </c>
      <c r="V2606">
        <v>21320</v>
      </c>
      <c r="W2606">
        <v>33.979999999999997</v>
      </c>
      <c r="X2606">
        <v>4.04</v>
      </c>
      <c r="Y2606">
        <v>0</v>
      </c>
      <c r="Z2606">
        <v>-25.86</v>
      </c>
      <c r="AA2606">
        <v>12.15</v>
      </c>
      <c r="AB2606">
        <v>3</v>
      </c>
      <c r="AC2606">
        <v>16.940000000000001</v>
      </c>
      <c r="AD2606">
        <v>16.940000000000001</v>
      </c>
      <c r="AE2606" t="s">
        <v>2450</v>
      </c>
      <c r="AF2606" t="s">
        <v>7870</v>
      </c>
      <c r="AG2606" t="s">
        <v>7871</v>
      </c>
      <c r="AH2606" t="s">
        <v>7872</v>
      </c>
      <c r="AI2606" t="s">
        <v>7873</v>
      </c>
      <c r="AJ2606">
        <v>18</v>
      </c>
      <c r="AK2606" t="s">
        <v>57</v>
      </c>
      <c r="AL2606">
        <v>18200</v>
      </c>
      <c r="AM2606" t="s">
        <v>55</v>
      </c>
      <c r="AN2606" t="s">
        <v>55</v>
      </c>
      <c r="AO2606" t="s">
        <v>55</v>
      </c>
      <c r="AS2606" t="s">
        <v>343</v>
      </c>
      <c r="AT2606">
        <v>0</v>
      </c>
      <c r="AU2606">
        <v>0</v>
      </c>
      <c r="AV2606">
        <v>0</v>
      </c>
      <c r="BB2606">
        <v>0</v>
      </c>
      <c r="BC2606">
        <v>0</v>
      </c>
      <c r="BD2606" t="s">
        <v>60</v>
      </c>
      <c r="BE2606" s="5" t="s">
        <v>5226</v>
      </c>
      <c r="BF2606">
        <v>634353938</v>
      </c>
      <c r="BH2606" t="s">
        <v>323</v>
      </c>
      <c r="BI2606" t="s">
        <v>320</v>
      </c>
      <c r="BJ2606">
        <v>0.42152777777777778</v>
      </c>
      <c r="BK2606">
        <v>29.8</v>
      </c>
      <c r="BL2606">
        <v>3.54</v>
      </c>
      <c r="BM2606">
        <v>0</v>
      </c>
      <c r="BN2606">
        <v>-22.68</v>
      </c>
      <c r="BO2606">
        <v>10.66</v>
      </c>
      <c r="BP2606" t="s">
        <v>60</v>
      </c>
      <c r="BQ2606">
        <v>1.1401468509999999</v>
      </c>
      <c r="BR2606" t="s">
        <v>61</v>
      </c>
    </row>
    <row r="2607" spans="1:70" x14ac:dyDescent="0.2">
      <c r="A2607" s="19">
        <f t="shared" si="94"/>
        <v>7.4600000000000009</v>
      </c>
      <c r="B2607" s="20">
        <v>3752</v>
      </c>
      <c r="D2607" s="2" t="s">
        <v>346</v>
      </c>
      <c r="E2607" s="2" t="str">
        <f t="shared" si="93"/>
        <v>ST</v>
      </c>
      <c r="F2607">
        <v>200720433</v>
      </c>
      <c r="G2607">
        <v>202606</v>
      </c>
      <c r="H2607" t="s">
        <v>52</v>
      </c>
      <c r="I2607" t="s">
        <v>321</v>
      </c>
      <c r="J2607" t="s">
        <v>322</v>
      </c>
      <c r="K2607" t="s">
        <v>54</v>
      </c>
      <c r="L2607" s="5">
        <v>46148</v>
      </c>
      <c r="M2607" s="5">
        <v>46179</v>
      </c>
      <c r="N2607" s="21">
        <v>872534440567</v>
      </c>
      <c r="P2607" t="s">
        <v>326</v>
      </c>
      <c r="Q2607" t="s">
        <v>326</v>
      </c>
      <c r="R2607" t="s">
        <v>56</v>
      </c>
      <c r="S2607" t="s">
        <v>327</v>
      </c>
      <c r="T2607">
        <v>21</v>
      </c>
      <c r="U2607" t="s">
        <v>57</v>
      </c>
      <c r="V2607">
        <v>21320</v>
      </c>
      <c r="W2607">
        <v>36.229999999999997</v>
      </c>
      <c r="X2607">
        <v>4.3</v>
      </c>
      <c r="Y2607">
        <v>0</v>
      </c>
      <c r="Z2607">
        <v>-27.57</v>
      </c>
      <c r="AA2607">
        <v>12.96</v>
      </c>
      <c r="AB2607">
        <v>5</v>
      </c>
      <c r="AC2607">
        <v>19.8</v>
      </c>
      <c r="AD2607">
        <v>19.8</v>
      </c>
      <c r="AE2607" t="s">
        <v>1456</v>
      </c>
      <c r="AF2607" t="s">
        <v>4029</v>
      </c>
      <c r="AG2607" t="s">
        <v>4029</v>
      </c>
      <c r="AH2607" t="s">
        <v>1884</v>
      </c>
      <c r="AI2607" t="s">
        <v>1411</v>
      </c>
      <c r="AJ2607">
        <v>74</v>
      </c>
      <c r="AK2607" t="s">
        <v>57</v>
      </c>
      <c r="AL2607">
        <v>74940</v>
      </c>
      <c r="AM2607" t="s">
        <v>55</v>
      </c>
      <c r="AN2607" t="s">
        <v>55</v>
      </c>
      <c r="AO2607" t="s">
        <v>55</v>
      </c>
      <c r="AS2607" t="s">
        <v>343</v>
      </c>
      <c r="AT2607">
        <v>0</v>
      </c>
      <c r="AU2607">
        <v>0</v>
      </c>
      <c r="AV2607">
        <v>0</v>
      </c>
      <c r="BB2607">
        <v>0</v>
      </c>
      <c r="BC2607">
        <v>0</v>
      </c>
      <c r="BD2607" t="s">
        <v>60</v>
      </c>
      <c r="BE2607" s="5" t="s">
        <v>5226</v>
      </c>
      <c r="BF2607">
        <v>634353938</v>
      </c>
      <c r="BH2607" t="s">
        <v>323</v>
      </c>
      <c r="BI2607" t="s">
        <v>320</v>
      </c>
      <c r="BJ2607">
        <v>0.40138888888888891</v>
      </c>
      <c r="BK2607">
        <v>31.2</v>
      </c>
      <c r="BL2607">
        <v>3.7</v>
      </c>
      <c r="BM2607">
        <v>0</v>
      </c>
      <c r="BN2607">
        <v>-23.74</v>
      </c>
      <c r="BO2607">
        <v>11.16</v>
      </c>
      <c r="BP2607" t="s">
        <v>60</v>
      </c>
      <c r="BQ2607">
        <v>1.161210911</v>
      </c>
      <c r="BR2607" t="s">
        <v>61</v>
      </c>
    </row>
    <row r="2608" spans="1:70" x14ac:dyDescent="0.2">
      <c r="A2608" s="19">
        <f t="shared" si="94"/>
        <v>19.840000000000003</v>
      </c>
      <c r="B2608" s="20">
        <v>3752</v>
      </c>
      <c r="D2608" s="2" t="s">
        <v>1381</v>
      </c>
      <c r="E2608" s="2" t="str">
        <f t="shared" si="93"/>
        <v>ST</v>
      </c>
      <c r="F2608">
        <v>200720433</v>
      </c>
      <c r="G2608">
        <v>202606</v>
      </c>
      <c r="H2608" t="s">
        <v>52</v>
      </c>
      <c r="I2608" t="s">
        <v>321</v>
      </c>
      <c r="J2608" t="s">
        <v>322</v>
      </c>
      <c r="K2608" t="s">
        <v>54</v>
      </c>
      <c r="L2608" s="5" t="s">
        <v>3826</v>
      </c>
      <c r="M2608" s="5" t="s">
        <v>5222</v>
      </c>
      <c r="N2608" s="21">
        <v>873247044651</v>
      </c>
      <c r="P2608" t="s">
        <v>326</v>
      </c>
      <c r="Q2608" t="s">
        <v>326</v>
      </c>
      <c r="R2608" t="s">
        <v>56</v>
      </c>
      <c r="S2608" t="s">
        <v>327</v>
      </c>
      <c r="T2608">
        <v>21</v>
      </c>
      <c r="U2608" t="s">
        <v>57</v>
      </c>
      <c r="V2608">
        <v>21320</v>
      </c>
      <c r="W2608">
        <v>96.28</v>
      </c>
      <c r="X2608">
        <v>11.41</v>
      </c>
      <c r="Y2608">
        <v>0</v>
      </c>
      <c r="Z2608">
        <v>-73.27</v>
      </c>
      <c r="AA2608">
        <v>34.43</v>
      </c>
      <c r="AB2608">
        <v>6</v>
      </c>
      <c r="AC2608">
        <v>100.76</v>
      </c>
      <c r="AD2608">
        <v>100.76</v>
      </c>
      <c r="AE2608" t="s">
        <v>10232</v>
      </c>
      <c r="AF2608" t="s">
        <v>7874</v>
      </c>
      <c r="AG2608" t="s">
        <v>7874</v>
      </c>
      <c r="AH2608" t="s">
        <v>361</v>
      </c>
      <c r="AI2608" t="s">
        <v>7875</v>
      </c>
      <c r="AJ2608">
        <v>50</v>
      </c>
      <c r="AK2608" t="s">
        <v>57</v>
      </c>
      <c r="AL2608">
        <v>50110</v>
      </c>
      <c r="AM2608" t="s">
        <v>55</v>
      </c>
      <c r="AN2608" t="s">
        <v>55</v>
      </c>
      <c r="AO2608" t="s">
        <v>55</v>
      </c>
      <c r="AS2608" t="s">
        <v>343</v>
      </c>
      <c r="AT2608">
        <v>0</v>
      </c>
      <c r="AU2608">
        <v>0</v>
      </c>
      <c r="AV2608">
        <v>0</v>
      </c>
      <c r="BB2608">
        <v>0</v>
      </c>
      <c r="BC2608">
        <v>0</v>
      </c>
      <c r="BD2608" t="s">
        <v>60</v>
      </c>
      <c r="BE2608" s="5" t="s">
        <v>5226</v>
      </c>
      <c r="BF2608">
        <v>634353938</v>
      </c>
      <c r="BH2608" t="s">
        <v>323</v>
      </c>
      <c r="BI2608" t="s">
        <v>320</v>
      </c>
      <c r="BJ2608">
        <v>0.3972222222222222</v>
      </c>
      <c r="BK2608">
        <v>83</v>
      </c>
      <c r="BL2608">
        <v>9.84</v>
      </c>
      <c r="BM2608">
        <v>0</v>
      </c>
      <c r="BN2608">
        <v>-63.16</v>
      </c>
      <c r="BO2608">
        <v>29.68</v>
      </c>
      <c r="BP2608" t="s">
        <v>60</v>
      </c>
      <c r="BQ2608">
        <v>1.1600389769999999</v>
      </c>
      <c r="BR2608" t="s">
        <v>61</v>
      </c>
    </row>
    <row r="2609" spans="1:70" x14ac:dyDescent="0.2">
      <c r="A2609" s="19">
        <f t="shared" si="94"/>
        <v>8.4599999999999973</v>
      </c>
      <c r="B2609" s="20">
        <v>3752</v>
      </c>
      <c r="D2609" s="2" t="s">
        <v>1381</v>
      </c>
      <c r="E2609" s="2" t="str">
        <f t="shared" si="93"/>
        <v>ST</v>
      </c>
      <c r="F2609">
        <v>200720433</v>
      </c>
      <c r="G2609">
        <v>202606</v>
      </c>
      <c r="H2609" t="s">
        <v>52</v>
      </c>
      <c r="I2609" t="s">
        <v>321</v>
      </c>
      <c r="J2609" t="s">
        <v>322</v>
      </c>
      <c r="K2609" t="s">
        <v>54</v>
      </c>
      <c r="L2609" s="5" t="s">
        <v>5697</v>
      </c>
      <c r="M2609" s="5" t="s">
        <v>5681</v>
      </c>
      <c r="N2609" s="21">
        <v>873425930102</v>
      </c>
      <c r="P2609" t="s">
        <v>326</v>
      </c>
      <c r="Q2609" t="s">
        <v>326</v>
      </c>
      <c r="R2609" t="s">
        <v>56</v>
      </c>
      <c r="S2609" t="s">
        <v>327</v>
      </c>
      <c r="T2609">
        <v>21</v>
      </c>
      <c r="U2609" t="s">
        <v>57</v>
      </c>
      <c r="V2609">
        <v>21320</v>
      </c>
      <c r="W2609">
        <v>40.619999999999997</v>
      </c>
      <c r="X2609">
        <v>4.82</v>
      </c>
      <c r="Y2609">
        <v>0</v>
      </c>
      <c r="Z2609">
        <v>-30.91</v>
      </c>
      <c r="AA2609">
        <v>14.53</v>
      </c>
      <c r="AB2609">
        <v>2</v>
      </c>
      <c r="AC2609">
        <v>25.52</v>
      </c>
      <c r="AD2609">
        <v>25.52</v>
      </c>
      <c r="AE2609" t="s">
        <v>1463</v>
      </c>
      <c r="AF2609" t="s">
        <v>7876</v>
      </c>
      <c r="AG2609" t="s">
        <v>7877</v>
      </c>
      <c r="AH2609" t="s">
        <v>7878</v>
      </c>
      <c r="AI2609" t="s">
        <v>7879</v>
      </c>
      <c r="AJ2609">
        <v>77</v>
      </c>
      <c r="AK2609" t="s">
        <v>57</v>
      </c>
      <c r="AL2609">
        <v>77700</v>
      </c>
      <c r="AM2609" t="s">
        <v>55</v>
      </c>
      <c r="AN2609" t="s">
        <v>55</v>
      </c>
      <c r="AO2609" t="s">
        <v>55</v>
      </c>
      <c r="AS2609" t="s">
        <v>343</v>
      </c>
      <c r="AT2609">
        <v>30</v>
      </c>
      <c r="AU2609">
        <v>30</v>
      </c>
      <c r="AV2609">
        <v>40</v>
      </c>
      <c r="BB2609">
        <v>0</v>
      </c>
      <c r="BC2609">
        <v>0</v>
      </c>
      <c r="BD2609" t="s">
        <v>60</v>
      </c>
      <c r="BE2609" s="5" t="s">
        <v>5226</v>
      </c>
      <c r="BF2609">
        <v>634353938</v>
      </c>
      <c r="BH2609" t="s">
        <v>323</v>
      </c>
      <c r="BI2609" t="s">
        <v>320</v>
      </c>
      <c r="BJ2609">
        <v>0.46388888888888891</v>
      </c>
      <c r="BK2609">
        <v>35.4</v>
      </c>
      <c r="BL2609">
        <v>4.2</v>
      </c>
      <c r="BM2609">
        <v>0</v>
      </c>
      <c r="BN2609">
        <v>-26.94</v>
      </c>
      <c r="BO2609">
        <v>12.66</v>
      </c>
      <c r="BP2609" t="s">
        <v>60</v>
      </c>
      <c r="BQ2609">
        <v>1.1474074329999999</v>
      </c>
      <c r="BR2609" t="s">
        <v>61</v>
      </c>
    </row>
    <row r="2610" spans="1:70" x14ac:dyDescent="0.2">
      <c r="A2610" s="19">
        <f t="shared" si="94"/>
        <v>9.8000000000000007</v>
      </c>
      <c r="B2610" s="20">
        <v>3752</v>
      </c>
      <c r="D2610" s="2" t="s">
        <v>1381</v>
      </c>
      <c r="E2610" s="2" t="str">
        <f t="shared" si="93"/>
        <v>ST</v>
      </c>
      <c r="F2610">
        <v>200720433</v>
      </c>
      <c r="G2610">
        <v>202606</v>
      </c>
      <c r="H2610" t="s">
        <v>52</v>
      </c>
      <c r="I2610" t="s">
        <v>321</v>
      </c>
      <c r="J2610" t="s">
        <v>322</v>
      </c>
      <c r="K2610" t="s">
        <v>54</v>
      </c>
      <c r="L2610" s="5" t="s">
        <v>5697</v>
      </c>
      <c r="M2610" s="5" t="s">
        <v>5681</v>
      </c>
      <c r="N2610" s="21">
        <v>873428677796</v>
      </c>
      <c r="P2610" t="s">
        <v>326</v>
      </c>
      <c r="Q2610" t="s">
        <v>326</v>
      </c>
      <c r="R2610" t="s">
        <v>56</v>
      </c>
      <c r="S2610" t="s">
        <v>327</v>
      </c>
      <c r="T2610">
        <v>21</v>
      </c>
      <c r="U2610" t="s">
        <v>57</v>
      </c>
      <c r="V2610">
        <v>21320</v>
      </c>
      <c r="W2610">
        <v>47.04</v>
      </c>
      <c r="X2610">
        <v>5.58</v>
      </c>
      <c r="Y2610">
        <v>0</v>
      </c>
      <c r="Z2610">
        <v>-35.799999999999997</v>
      </c>
      <c r="AA2610">
        <v>16.82</v>
      </c>
      <c r="AB2610">
        <v>2</v>
      </c>
      <c r="AC2610">
        <v>33.880000000000003</v>
      </c>
      <c r="AD2610">
        <v>33.880000000000003</v>
      </c>
      <c r="AE2610" t="s">
        <v>2425</v>
      </c>
      <c r="AF2610" t="s">
        <v>5246</v>
      </c>
      <c r="AG2610" t="s">
        <v>5246</v>
      </c>
      <c r="AH2610" t="s">
        <v>5247</v>
      </c>
      <c r="AI2610" t="s">
        <v>5248</v>
      </c>
      <c r="AJ2610">
        <v>1</v>
      </c>
      <c r="AK2610" t="s">
        <v>57</v>
      </c>
      <c r="AL2610">
        <v>1390</v>
      </c>
      <c r="AM2610" t="s">
        <v>55</v>
      </c>
      <c r="AN2610" t="s">
        <v>55</v>
      </c>
      <c r="AO2610" t="s">
        <v>55</v>
      </c>
      <c r="AS2610" t="s">
        <v>343</v>
      </c>
      <c r="AT2610">
        <v>30</v>
      </c>
      <c r="AU2610">
        <v>31</v>
      </c>
      <c r="AV2610">
        <v>40</v>
      </c>
      <c r="BB2610">
        <v>0</v>
      </c>
      <c r="BC2610">
        <v>0</v>
      </c>
      <c r="BD2610" t="s">
        <v>60</v>
      </c>
      <c r="BE2610" s="5" t="s">
        <v>5226</v>
      </c>
      <c r="BF2610">
        <v>634353938</v>
      </c>
      <c r="BH2610" t="s">
        <v>323</v>
      </c>
      <c r="BI2610" t="s">
        <v>320</v>
      </c>
      <c r="BJ2610">
        <v>0.46944444444444444</v>
      </c>
      <c r="BK2610">
        <v>41</v>
      </c>
      <c r="BL2610">
        <v>4.8600000000000003</v>
      </c>
      <c r="BM2610">
        <v>0</v>
      </c>
      <c r="BN2610">
        <v>-31.2</v>
      </c>
      <c r="BO2610">
        <v>14.66</v>
      </c>
      <c r="BP2610" t="s">
        <v>60</v>
      </c>
      <c r="BQ2610">
        <v>1.1474074329999999</v>
      </c>
      <c r="BR2610" t="s">
        <v>61</v>
      </c>
    </row>
    <row r="2611" spans="1:70" x14ac:dyDescent="0.2">
      <c r="A2611" s="19">
        <f t="shared" si="94"/>
        <v>9.8000000000000007</v>
      </c>
      <c r="B2611" s="20">
        <v>3752</v>
      </c>
      <c r="D2611" s="2" t="s">
        <v>1381</v>
      </c>
      <c r="E2611" s="2" t="str">
        <f t="shared" si="93"/>
        <v>ST</v>
      </c>
      <c r="F2611">
        <v>200720433</v>
      </c>
      <c r="G2611">
        <v>202606</v>
      </c>
      <c r="H2611" t="s">
        <v>52</v>
      </c>
      <c r="I2611" t="s">
        <v>321</v>
      </c>
      <c r="J2611" t="s">
        <v>322</v>
      </c>
      <c r="K2611" t="s">
        <v>54</v>
      </c>
      <c r="L2611" s="5" t="s">
        <v>5681</v>
      </c>
      <c r="M2611" s="5" t="s">
        <v>5682</v>
      </c>
      <c r="N2611" s="21">
        <v>873492850440</v>
      </c>
      <c r="P2611" t="s">
        <v>326</v>
      </c>
      <c r="Q2611" t="s">
        <v>326</v>
      </c>
      <c r="R2611" t="s">
        <v>56</v>
      </c>
      <c r="S2611" t="s">
        <v>327</v>
      </c>
      <c r="T2611">
        <v>21</v>
      </c>
      <c r="U2611" t="s">
        <v>57</v>
      </c>
      <c r="V2611">
        <v>21320</v>
      </c>
      <c r="W2611">
        <v>46.93</v>
      </c>
      <c r="X2611">
        <v>5.56</v>
      </c>
      <c r="Y2611">
        <v>0</v>
      </c>
      <c r="Z2611">
        <v>-35.71</v>
      </c>
      <c r="AA2611">
        <v>16.78</v>
      </c>
      <c r="AB2611">
        <v>3</v>
      </c>
      <c r="AC2611">
        <v>34.54</v>
      </c>
      <c r="AD2611">
        <v>34.54</v>
      </c>
      <c r="AE2611" t="s">
        <v>10233</v>
      </c>
      <c r="AF2611" t="s">
        <v>7880</v>
      </c>
      <c r="AG2611" t="s">
        <v>7880</v>
      </c>
      <c r="AH2611" t="s">
        <v>7881</v>
      </c>
      <c r="AI2611" t="s">
        <v>6347</v>
      </c>
      <c r="AJ2611">
        <v>68</v>
      </c>
      <c r="AK2611" t="s">
        <v>57</v>
      </c>
      <c r="AL2611">
        <v>68130</v>
      </c>
      <c r="AM2611" t="s">
        <v>55</v>
      </c>
      <c r="AN2611" t="s">
        <v>55</v>
      </c>
      <c r="AO2611" t="s">
        <v>55</v>
      </c>
      <c r="AS2611" t="s">
        <v>343</v>
      </c>
      <c r="AT2611">
        <v>0</v>
      </c>
      <c r="AU2611">
        <v>0</v>
      </c>
      <c r="AV2611">
        <v>0</v>
      </c>
      <c r="BB2611">
        <v>0</v>
      </c>
      <c r="BC2611">
        <v>0</v>
      </c>
      <c r="BD2611" t="s">
        <v>60</v>
      </c>
      <c r="BE2611" s="5" t="s">
        <v>5226</v>
      </c>
      <c r="BF2611">
        <v>634353938</v>
      </c>
      <c r="BH2611" t="s">
        <v>323</v>
      </c>
      <c r="BI2611" t="s">
        <v>320</v>
      </c>
      <c r="BJ2611">
        <v>0.45208333333333334</v>
      </c>
      <c r="BK2611">
        <v>41</v>
      </c>
      <c r="BL2611">
        <v>4.8600000000000003</v>
      </c>
      <c r="BM2611">
        <v>0</v>
      </c>
      <c r="BN2611">
        <v>-31.2</v>
      </c>
      <c r="BO2611">
        <v>14.66</v>
      </c>
      <c r="BP2611" t="s">
        <v>60</v>
      </c>
      <c r="BQ2611">
        <v>1.1446231330000001</v>
      </c>
      <c r="BR2611" t="s">
        <v>61</v>
      </c>
    </row>
    <row r="2612" spans="1:70" x14ac:dyDescent="0.2">
      <c r="A2612" s="19">
        <f t="shared" si="94"/>
        <v>8.7999999999999972</v>
      </c>
      <c r="B2612" s="20">
        <v>3752</v>
      </c>
      <c r="D2612" s="2" t="s">
        <v>1381</v>
      </c>
      <c r="E2612" s="2" t="str">
        <f t="shared" si="93"/>
        <v>ST</v>
      </c>
      <c r="F2612">
        <v>200720433</v>
      </c>
      <c r="G2612">
        <v>202606</v>
      </c>
      <c r="H2612" t="s">
        <v>52</v>
      </c>
      <c r="I2612" t="s">
        <v>321</v>
      </c>
      <c r="J2612" t="s">
        <v>322</v>
      </c>
      <c r="K2612" t="s">
        <v>54</v>
      </c>
      <c r="L2612" s="5" t="s">
        <v>5697</v>
      </c>
      <c r="M2612" s="5" t="s">
        <v>5681</v>
      </c>
      <c r="N2612" s="21">
        <v>873432307062</v>
      </c>
      <c r="P2612" t="s">
        <v>326</v>
      </c>
      <c r="Q2612" t="s">
        <v>326</v>
      </c>
      <c r="R2612" t="s">
        <v>56</v>
      </c>
      <c r="S2612" t="s">
        <v>327</v>
      </c>
      <c r="T2612">
        <v>21</v>
      </c>
      <c r="U2612" t="s">
        <v>57</v>
      </c>
      <c r="V2612">
        <v>21320</v>
      </c>
      <c r="W2612">
        <v>42.22</v>
      </c>
      <c r="X2612">
        <v>5</v>
      </c>
      <c r="Y2612">
        <v>0</v>
      </c>
      <c r="Z2612">
        <v>-32.130000000000003</v>
      </c>
      <c r="AA2612">
        <v>15.1</v>
      </c>
      <c r="AB2612">
        <v>2</v>
      </c>
      <c r="AC2612">
        <v>28.6</v>
      </c>
      <c r="AD2612">
        <v>28.6</v>
      </c>
      <c r="AE2612" t="s">
        <v>10234</v>
      </c>
      <c r="AF2612" t="s">
        <v>7882</v>
      </c>
      <c r="AG2612" t="s">
        <v>7882</v>
      </c>
      <c r="AH2612" t="s">
        <v>954</v>
      </c>
      <c r="AI2612" t="s">
        <v>793</v>
      </c>
      <c r="AJ2612">
        <v>14</v>
      </c>
      <c r="AK2612" t="s">
        <v>57</v>
      </c>
      <c r="AL2612">
        <v>14100</v>
      </c>
      <c r="AM2612" t="s">
        <v>55</v>
      </c>
      <c r="AN2612" t="s">
        <v>55</v>
      </c>
      <c r="AO2612" t="s">
        <v>55</v>
      </c>
      <c r="AS2612" t="s">
        <v>343</v>
      </c>
      <c r="AT2612">
        <v>15</v>
      </c>
      <c r="AU2612">
        <v>32</v>
      </c>
      <c r="AV2612">
        <v>39</v>
      </c>
      <c r="BB2612">
        <v>0</v>
      </c>
      <c r="BC2612">
        <v>0</v>
      </c>
      <c r="BD2612" t="s">
        <v>60</v>
      </c>
      <c r="BE2612" s="5" t="s">
        <v>5226</v>
      </c>
      <c r="BF2612">
        <v>634353938</v>
      </c>
      <c r="BH2612" t="s">
        <v>323</v>
      </c>
      <c r="BI2612" t="s">
        <v>320</v>
      </c>
      <c r="BJ2612">
        <v>0.35972222222222222</v>
      </c>
      <c r="BK2612">
        <v>36.799999999999997</v>
      </c>
      <c r="BL2612">
        <v>4.3600000000000003</v>
      </c>
      <c r="BM2612">
        <v>0</v>
      </c>
      <c r="BN2612">
        <v>-28</v>
      </c>
      <c r="BO2612">
        <v>13.16</v>
      </c>
      <c r="BP2612" t="s">
        <v>60</v>
      </c>
      <c r="BQ2612">
        <v>1.1474074329999999</v>
      </c>
      <c r="BR2612" t="s">
        <v>61</v>
      </c>
    </row>
    <row r="2613" spans="1:70" x14ac:dyDescent="0.2">
      <c r="A2613" s="19">
        <f t="shared" si="94"/>
        <v>9.8000000000000007</v>
      </c>
      <c r="B2613" s="20">
        <v>3752</v>
      </c>
      <c r="D2613" s="2" t="s">
        <v>1381</v>
      </c>
      <c r="E2613" s="2" t="str">
        <f t="shared" si="93"/>
        <v>ST</v>
      </c>
      <c r="F2613">
        <v>200720433</v>
      </c>
      <c r="G2613">
        <v>202606</v>
      </c>
      <c r="H2613" t="s">
        <v>52</v>
      </c>
      <c r="I2613" t="s">
        <v>321</v>
      </c>
      <c r="J2613" t="s">
        <v>322</v>
      </c>
      <c r="K2613" t="s">
        <v>54</v>
      </c>
      <c r="L2613" s="5" t="s">
        <v>3826</v>
      </c>
      <c r="M2613" s="5" t="s">
        <v>6091</v>
      </c>
      <c r="N2613" s="21">
        <v>873251775387</v>
      </c>
      <c r="P2613" t="s">
        <v>326</v>
      </c>
      <c r="Q2613" t="s">
        <v>326</v>
      </c>
      <c r="R2613" t="s">
        <v>56</v>
      </c>
      <c r="S2613" t="s">
        <v>327</v>
      </c>
      <c r="T2613">
        <v>21</v>
      </c>
      <c r="U2613" t="s">
        <v>57</v>
      </c>
      <c r="V2613">
        <v>21320</v>
      </c>
      <c r="W2613">
        <v>47.48</v>
      </c>
      <c r="X2613">
        <v>5.63</v>
      </c>
      <c r="Y2613">
        <v>0</v>
      </c>
      <c r="Z2613">
        <v>-36.130000000000003</v>
      </c>
      <c r="AA2613">
        <v>16.98</v>
      </c>
      <c r="AB2613">
        <v>3</v>
      </c>
      <c r="AC2613">
        <v>34.979999999999997</v>
      </c>
      <c r="AD2613">
        <v>34.979999999999997</v>
      </c>
      <c r="AE2613" t="s">
        <v>10235</v>
      </c>
      <c r="AF2613" t="s">
        <v>585</v>
      </c>
      <c r="AG2613" t="s">
        <v>585</v>
      </c>
      <c r="AH2613" t="s">
        <v>7883</v>
      </c>
      <c r="AI2613" t="s">
        <v>385</v>
      </c>
      <c r="AJ2613">
        <v>72</v>
      </c>
      <c r="AK2613" t="s">
        <v>57</v>
      </c>
      <c r="AL2613">
        <v>72000</v>
      </c>
      <c r="AM2613" t="s">
        <v>55</v>
      </c>
      <c r="AN2613" t="s">
        <v>55</v>
      </c>
      <c r="AO2613" t="s">
        <v>55</v>
      </c>
      <c r="AS2613" t="s">
        <v>343</v>
      </c>
      <c r="AT2613">
        <v>0</v>
      </c>
      <c r="AU2613">
        <v>0</v>
      </c>
      <c r="AV2613">
        <v>0</v>
      </c>
      <c r="BB2613">
        <v>0</v>
      </c>
      <c r="BC2613">
        <v>0</v>
      </c>
      <c r="BD2613" t="s">
        <v>60</v>
      </c>
      <c r="BE2613" s="5" t="s">
        <v>5226</v>
      </c>
      <c r="BF2613">
        <v>634353938</v>
      </c>
      <c r="BH2613" t="s">
        <v>323</v>
      </c>
      <c r="BI2613" t="s">
        <v>320</v>
      </c>
      <c r="BJ2613">
        <v>0.48541666666666666</v>
      </c>
      <c r="BK2613">
        <v>41</v>
      </c>
      <c r="BL2613">
        <v>4.8600000000000003</v>
      </c>
      <c r="BM2613">
        <v>0</v>
      </c>
      <c r="BN2613">
        <v>-31.2</v>
      </c>
      <c r="BO2613">
        <v>14.66</v>
      </c>
      <c r="BP2613" t="s">
        <v>60</v>
      </c>
      <c r="BQ2613">
        <v>1.15806418</v>
      </c>
      <c r="BR2613" t="s">
        <v>61</v>
      </c>
    </row>
    <row r="2614" spans="1:70" x14ac:dyDescent="0.2">
      <c r="A2614" s="19">
        <f t="shared" si="94"/>
        <v>24.519999999999996</v>
      </c>
      <c r="B2614" s="20">
        <v>3752</v>
      </c>
      <c r="D2614" s="2" t="s">
        <v>1381</v>
      </c>
      <c r="E2614" s="2" t="str">
        <f t="shared" si="93"/>
        <v>ST</v>
      </c>
      <c r="F2614">
        <v>200720433</v>
      </c>
      <c r="G2614">
        <v>202606</v>
      </c>
      <c r="H2614" t="s">
        <v>52</v>
      </c>
      <c r="I2614" t="s">
        <v>321</v>
      </c>
      <c r="J2614" t="s">
        <v>322</v>
      </c>
      <c r="K2614" t="s">
        <v>54</v>
      </c>
      <c r="L2614" s="5" t="s">
        <v>3826</v>
      </c>
      <c r="M2614" s="5" t="s">
        <v>5222</v>
      </c>
      <c r="N2614" s="21">
        <v>873246741644</v>
      </c>
      <c r="P2614" t="s">
        <v>326</v>
      </c>
      <c r="Q2614" t="s">
        <v>326</v>
      </c>
      <c r="R2614" t="s">
        <v>56</v>
      </c>
      <c r="S2614" t="s">
        <v>327</v>
      </c>
      <c r="T2614">
        <v>21</v>
      </c>
      <c r="U2614" t="s">
        <v>57</v>
      </c>
      <c r="V2614">
        <v>21320</v>
      </c>
      <c r="W2614">
        <v>119.02</v>
      </c>
      <c r="X2614">
        <v>14.09</v>
      </c>
      <c r="Y2614">
        <v>0</v>
      </c>
      <c r="Z2614">
        <v>-90.58</v>
      </c>
      <c r="AA2614">
        <v>42.54</v>
      </c>
      <c r="AB2614">
        <v>6</v>
      </c>
      <c r="AC2614">
        <v>130.68</v>
      </c>
      <c r="AD2614">
        <v>130.68</v>
      </c>
      <c r="AE2614" t="s">
        <v>10236</v>
      </c>
      <c r="AF2614" t="s">
        <v>7884</v>
      </c>
      <c r="AG2614" t="s">
        <v>7884</v>
      </c>
      <c r="AH2614" t="s">
        <v>7885</v>
      </c>
      <c r="AI2614" t="s">
        <v>377</v>
      </c>
      <c r="AJ2614">
        <v>37</v>
      </c>
      <c r="AK2614" t="s">
        <v>57</v>
      </c>
      <c r="AL2614">
        <v>37000</v>
      </c>
      <c r="AM2614" t="s">
        <v>55</v>
      </c>
      <c r="AN2614" t="s">
        <v>55</v>
      </c>
      <c r="AO2614" t="s">
        <v>55</v>
      </c>
      <c r="AS2614" t="s">
        <v>343</v>
      </c>
      <c r="AT2614">
        <v>30</v>
      </c>
      <c r="AU2614">
        <v>31</v>
      </c>
      <c r="AV2614">
        <v>39</v>
      </c>
      <c r="BB2614">
        <v>0</v>
      </c>
      <c r="BC2614">
        <v>0</v>
      </c>
      <c r="BD2614" t="s">
        <v>60</v>
      </c>
      <c r="BE2614" s="5" t="s">
        <v>5226</v>
      </c>
      <c r="BF2614">
        <v>634353938</v>
      </c>
      <c r="BH2614" t="s">
        <v>323</v>
      </c>
      <c r="BI2614" t="s">
        <v>320</v>
      </c>
      <c r="BJ2614">
        <v>0.4909722222222222</v>
      </c>
      <c r="BK2614">
        <v>102.6</v>
      </c>
      <c r="BL2614">
        <v>12.15</v>
      </c>
      <c r="BM2614">
        <v>0</v>
      </c>
      <c r="BN2614">
        <v>-78.08</v>
      </c>
      <c r="BO2614">
        <v>36.67</v>
      </c>
      <c r="BP2614" t="s">
        <v>60</v>
      </c>
      <c r="BQ2614">
        <v>1.1600389769999999</v>
      </c>
      <c r="BR2614" t="s">
        <v>61</v>
      </c>
    </row>
    <row r="2615" spans="1:70" x14ac:dyDescent="0.2">
      <c r="A2615" s="19">
        <f t="shared" si="94"/>
        <v>9.8000000000000007</v>
      </c>
      <c r="B2615" s="20">
        <v>3752</v>
      </c>
      <c r="D2615" s="2" t="s">
        <v>1382</v>
      </c>
      <c r="E2615" s="2" t="str">
        <f t="shared" si="93"/>
        <v>ST</v>
      </c>
      <c r="F2615">
        <v>200720433</v>
      </c>
      <c r="G2615">
        <v>202606</v>
      </c>
      <c r="H2615" t="s">
        <v>52</v>
      </c>
      <c r="I2615" t="s">
        <v>321</v>
      </c>
      <c r="J2615" t="s">
        <v>322</v>
      </c>
      <c r="K2615" t="s">
        <v>54</v>
      </c>
      <c r="L2615" s="5" t="s">
        <v>5697</v>
      </c>
      <c r="M2615" s="5" t="s">
        <v>5681</v>
      </c>
      <c r="N2615" s="21">
        <v>873425303021</v>
      </c>
      <c r="P2615" t="s">
        <v>6487</v>
      </c>
      <c r="Q2615" t="s">
        <v>6487</v>
      </c>
      <c r="R2615" t="s">
        <v>56</v>
      </c>
      <c r="S2615" t="s">
        <v>327</v>
      </c>
      <c r="T2615">
        <v>21</v>
      </c>
      <c r="U2615" t="s">
        <v>57</v>
      </c>
      <c r="V2615">
        <v>21320</v>
      </c>
      <c r="W2615">
        <v>47.04</v>
      </c>
      <c r="X2615">
        <v>5.58</v>
      </c>
      <c r="Y2615">
        <v>0</v>
      </c>
      <c r="Z2615">
        <v>-35.799999999999997</v>
      </c>
      <c r="AA2615">
        <v>16.82</v>
      </c>
      <c r="AB2615">
        <v>2</v>
      </c>
      <c r="AC2615">
        <v>35.200000000000003</v>
      </c>
      <c r="AD2615">
        <v>35.200000000000003</v>
      </c>
      <c r="AE2615" t="s">
        <v>1521</v>
      </c>
      <c r="AF2615" t="s">
        <v>7886</v>
      </c>
      <c r="AG2615" t="s">
        <v>55</v>
      </c>
      <c r="AH2615" t="s">
        <v>7887</v>
      </c>
      <c r="AI2615" t="s">
        <v>1812</v>
      </c>
      <c r="AJ2615">
        <v>59</v>
      </c>
      <c r="AK2615" t="s">
        <v>57</v>
      </c>
      <c r="AL2615">
        <v>59112</v>
      </c>
      <c r="AM2615" t="s">
        <v>55</v>
      </c>
      <c r="AN2615" t="s">
        <v>55</v>
      </c>
      <c r="AO2615" t="s">
        <v>55</v>
      </c>
      <c r="AS2615" t="s">
        <v>343</v>
      </c>
      <c r="AT2615">
        <v>30</v>
      </c>
      <c r="AU2615">
        <v>30</v>
      </c>
      <c r="AV2615">
        <v>39</v>
      </c>
      <c r="BB2615">
        <v>0</v>
      </c>
      <c r="BC2615">
        <v>0</v>
      </c>
      <c r="BD2615" t="s">
        <v>60</v>
      </c>
      <c r="BE2615" s="5" t="s">
        <v>5226</v>
      </c>
      <c r="BF2615">
        <v>634353938</v>
      </c>
      <c r="BH2615" t="s">
        <v>323</v>
      </c>
      <c r="BI2615" t="s">
        <v>320</v>
      </c>
      <c r="BJ2615">
        <v>0.41111111111111109</v>
      </c>
      <c r="BK2615">
        <v>41</v>
      </c>
      <c r="BL2615">
        <v>4.8600000000000003</v>
      </c>
      <c r="BM2615">
        <v>0</v>
      </c>
      <c r="BN2615">
        <v>-31.2</v>
      </c>
      <c r="BO2615">
        <v>14.66</v>
      </c>
      <c r="BP2615" t="s">
        <v>60</v>
      </c>
      <c r="BQ2615">
        <v>1.1474074329999999</v>
      </c>
      <c r="BR2615" t="s">
        <v>61</v>
      </c>
    </row>
    <row r="2616" spans="1:70" x14ac:dyDescent="0.2">
      <c r="A2616" s="19">
        <f t="shared" si="94"/>
        <v>9.8000000000000007</v>
      </c>
      <c r="B2616" s="20">
        <v>3752</v>
      </c>
      <c r="D2616" s="2" t="s">
        <v>1381</v>
      </c>
      <c r="E2616" s="2" t="str">
        <f t="shared" si="93"/>
        <v>ST</v>
      </c>
      <c r="F2616">
        <v>200720433</v>
      </c>
      <c r="G2616">
        <v>202606</v>
      </c>
      <c r="H2616" t="s">
        <v>52</v>
      </c>
      <c r="I2616" t="s">
        <v>321</v>
      </c>
      <c r="J2616" t="s">
        <v>322</v>
      </c>
      <c r="K2616" t="s">
        <v>54</v>
      </c>
      <c r="L2616" s="5" t="s">
        <v>5681</v>
      </c>
      <c r="M2616" s="5" t="s">
        <v>5682</v>
      </c>
      <c r="N2616" s="21">
        <v>873487694125</v>
      </c>
      <c r="P2616" t="s">
        <v>326</v>
      </c>
      <c r="Q2616" t="s">
        <v>326</v>
      </c>
      <c r="R2616" t="s">
        <v>56</v>
      </c>
      <c r="S2616" t="s">
        <v>327</v>
      </c>
      <c r="T2616">
        <v>21</v>
      </c>
      <c r="U2616" t="s">
        <v>57</v>
      </c>
      <c r="V2616">
        <v>21320</v>
      </c>
      <c r="W2616">
        <v>46.93</v>
      </c>
      <c r="X2616">
        <v>5.56</v>
      </c>
      <c r="Y2616">
        <v>0</v>
      </c>
      <c r="Z2616">
        <v>-35.71</v>
      </c>
      <c r="AA2616">
        <v>16.78</v>
      </c>
      <c r="AB2616">
        <v>3</v>
      </c>
      <c r="AC2616">
        <v>34.76</v>
      </c>
      <c r="AD2616">
        <v>34.76</v>
      </c>
      <c r="AE2616" t="s">
        <v>10237</v>
      </c>
      <c r="AF2616" t="s">
        <v>7888</v>
      </c>
      <c r="AG2616" t="s">
        <v>7888</v>
      </c>
      <c r="AH2616" t="s">
        <v>7889</v>
      </c>
      <c r="AI2616" t="s">
        <v>518</v>
      </c>
      <c r="AJ2616">
        <v>29</v>
      </c>
      <c r="AK2616" t="s">
        <v>57</v>
      </c>
      <c r="AL2616">
        <v>29900</v>
      </c>
      <c r="AM2616" t="s">
        <v>55</v>
      </c>
      <c r="AN2616" t="s">
        <v>55</v>
      </c>
      <c r="AO2616" t="s">
        <v>55</v>
      </c>
      <c r="AS2616" t="s">
        <v>343</v>
      </c>
      <c r="AT2616">
        <v>0</v>
      </c>
      <c r="AU2616">
        <v>0</v>
      </c>
      <c r="AV2616">
        <v>0</v>
      </c>
      <c r="BB2616">
        <v>0</v>
      </c>
      <c r="BC2616">
        <v>0</v>
      </c>
      <c r="BD2616" t="s">
        <v>60</v>
      </c>
      <c r="BE2616" s="5" t="s">
        <v>5226</v>
      </c>
      <c r="BF2616">
        <v>634353938</v>
      </c>
      <c r="BH2616" t="s">
        <v>323</v>
      </c>
      <c r="BI2616" t="s">
        <v>320</v>
      </c>
      <c r="BJ2616">
        <v>0.52916666666666667</v>
      </c>
      <c r="BK2616">
        <v>41</v>
      </c>
      <c r="BL2616">
        <v>4.8600000000000003</v>
      </c>
      <c r="BM2616">
        <v>0</v>
      </c>
      <c r="BN2616">
        <v>-31.2</v>
      </c>
      <c r="BO2616">
        <v>14.66</v>
      </c>
      <c r="BP2616" t="s">
        <v>60</v>
      </c>
      <c r="BQ2616">
        <v>1.1446231330000001</v>
      </c>
      <c r="BR2616" t="s">
        <v>61</v>
      </c>
    </row>
    <row r="2617" spans="1:70" x14ac:dyDescent="0.2">
      <c r="A2617" s="19">
        <f t="shared" si="94"/>
        <v>9.8000000000000007</v>
      </c>
      <c r="B2617" s="20">
        <v>3752</v>
      </c>
      <c r="D2617" s="2" t="s">
        <v>1381</v>
      </c>
      <c r="E2617" s="2" t="str">
        <f t="shared" si="93"/>
        <v>ST</v>
      </c>
      <c r="F2617">
        <v>200720433</v>
      </c>
      <c r="G2617">
        <v>202606</v>
      </c>
      <c r="H2617" t="s">
        <v>52</v>
      </c>
      <c r="I2617" t="s">
        <v>321</v>
      </c>
      <c r="J2617" t="s">
        <v>322</v>
      </c>
      <c r="K2617" t="s">
        <v>54</v>
      </c>
      <c r="L2617" s="5" t="s">
        <v>3826</v>
      </c>
      <c r="M2617" s="5" t="s">
        <v>5222</v>
      </c>
      <c r="N2617" s="21">
        <v>873246234936</v>
      </c>
      <c r="P2617" t="s">
        <v>326</v>
      </c>
      <c r="Q2617" t="s">
        <v>326</v>
      </c>
      <c r="R2617" t="s">
        <v>56</v>
      </c>
      <c r="S2617" t="s">
        <v>327</v>
      </c>
      <c r="T2617">
        <v>21</v>
      </c>
      <c r="U2617" t="s">
        <v>57</v>
      </c>
      <c r="V2617">
        <v>21320</v>
      </c>
      <c r="W2617">
        <v>47.56</v>
      </c>
      <c r="X2617">
        <v>5.64</v>
      </c>
      <c r="Y2617">
        <v>0</v>
      </c>
      <c r="Z2617">
        <v>-36.19</v>
      </c>
      <c r="AA2617">
        <v>17.010000000000002</v>
      </c>
      <c r="AB2617">
        <v>3</v>
      </c>
      <c r="AC2617">
        <v>35.200000000000003</v>
      </c>
      <c r="AD2617">
        <v>35.200000000000003</v>
      </c>
      <c r="AE2617" t="s">
        <v>10238</v>
      </c>
      <c r="AF2617" t="s">
        <v>468</v>
      </c>
      <c r="AG2617" t="s">
        <v>468</v>
      </c>
      <c r="AH2617" t="s">
        <v>7890</v>
      </c>
      <c r="AI2617" t="s">
        <v>7891</v>
      </c>
      <c r="AJ2617">
        <v>74</v>
      </c>
      <c r="AK2617" t="s">
        <v>57</v>
      </c>
      <c r="AL2617">
        <v>74140</v>
      </c>
      <c r="AM2617" t="s">
        <v>55</v>
      </c>
      <c r="AN2617" t="s">
        <v>55</v>
      </c>
      <c r="AO2617" t="s">
        <v>55</v>
      </c>
      <c r="AS2617" t="s">
        <v>343</v>
      </c>
      <c r="AT2617">
        <v>0</v>
      </c>
      <c r="AU2617">
        <v>0</v>
      </c>
      <c r="AV2617">
        <v>0</v>
      </c>
      <c r="BB2617">
        <v>0</v>
      </c>
      <c r="BC2617">
        <v>0</v>
      </c>
      <c r="BD2617" t="s">
        <v>60</v>
      </c>
      <c r="BE2617" s="5" t="s">
        <v>5226</v>
      </c>
      <c r="BF2617">
        <v>634353938</v>
      </c>
      <c r="BH2617" t="s">
        <v>323</v>
      </c>
      <c r="BI2617" t="s">
        <v>320</v>
      </c>
      <c r="BJ2617">
        <v>0.48194444444444445</v>
      </c>
      <c r="BK2617">
        <v>41</v>
      </c>
      <c r="BL2617">
        <v>4.8600000000000003</v>
      </c>
      <c r="BM2617">
        <v>0</v>
      </c>
      <c r="BN2617">
        <v>-31.2</v>
      </c>
      <c r="BO2617">
        <v>14.66</v>
      </c>
      <c r="BP2617" t="s">
        <v>60</v>
      </c>
      <c r="BQ2617">
        <v>1.1600389769999999</v>
      </c>
      <c r="BR2617" t="s">
        <v>61</v>
      </c>
    </row>
    <row r="2618" spans="1:70" x14ac:dyDescent="0.2">
      <c r="A2618" s="19">
        <f t="shared" si="94"/>
        <v>21.510000000000005</v>
      </c>
      <c r="B2618" s="20">
        <v>3752</v>
      </c>
      <c r="D2618" s="2" t="s">
        <v>346</v>
      </c>
      <c r="E2618" s="2" t="str">
        <f t="shared" ref="E2618:E2680" si="95">IF(J2618="FedEx Priority","ST","FICP")</f>
        <v>ST</v>
      </c>
      <c r="F2618">
        <v>200720433</v>
      </c>
      <c r="G2618">
        <v>202606</v>
      </c>
      <c r="H2618" t="s">
        <v>52</v>
      </c>
      <c r="I2618" t="s">
        <v>321</v>
      </c>
      <c r="J2618" t="s">
        <v>322</v>
      </c>
      <c r="K2618" t="s">
        <v>54</v>
      </c>
      <c r="L2618" s="5" t="s">
        <v>3825</v>
      </c>
      <c r="M2618" s="5" t="s">
        <v>3826</v>
      </c>
      <c r="N2618" s="21">
        <v>873186811667</v>
      </c>
      <c r="P2618" t="s">
        <v>326</v>
      </c>
      <c r="Q2618" t="s">
        <v>326</v>
      </c>
      <c r="R2618" t="s">
        <v>56</v>
      </c>
      <c r="S2618" t="s">
        <v>327</v>
      </c>
      <c r="T2618">
        <v>21</v>
      </c>
      <c r="U2618" t="s">
        <v>57</v>
      </c>
      <c r="V2618">
        <v>21320</v>
      </c>
      <c r="W2618">
        <v>104.43</v>
      </c>
      <c r="X2618">
        <v>12.37</v>
      </c>
      <c r="Y2618">
        <v>0</v>
      </c>
      <c r="Z2618">
        <v>-79.47</v>
      </c>
      <c r="AA2618">
        <v>37.33</v>
      </c>
      <c r="AB2618">
        <v>7</v>
      </c>
      <c r="AC2618">
        <v>111.32</v>
      </c>
      <c r="AD2618">
        <v>111.32</v>
      </c>
      <c r="AE2618" t="s">
        <v>10239</v>
      </c>
      <c r="AF2618" t="s">
        <v>7892</v>
      </c>
      <c r="AG2618" t="s">
        <v>7892</v>
      </c>
      <c r="AH2618" t="s">
        <v>7893</v>
      </c>
      <c r="AI2618" t="s">
        <v>7894</v>
      </c>
      <c r="AJ2618">
        <v>74</v>
      </c>
      <c r="AK2618" t="s">
        <v>57</v>
      </c>
      <c r="AL2618">
        <v>74290</v>
      </c>
      <c r="AM2618" t="s">
        <v>55</v>
      </c>
      <c r="AN2618" t="s">
        <v>55</v>
      </c>
      <c r="AO2618" t="s">
        <v>55</v>
      </c>
      <c r="AS2618" t="s">
        <v>343</v>
      </c>
      <c r="AT2618">
        <v>0</v>
      </c>
      <c r="AU2618">
        <v>0</v>
      </c>
      <c r="AV2618">
        <v>0</v>
      </c>
      <c r="BB2618">
        <v>0</v>
      </c>
      <c r="BC2618">
        <v>0</v>
      </c>
      <c r="BD2618" t="s">
        <v>60</v>
      </c>
      <c r="BE2618" s="5" t="s">
        <v>3831</v>
      </c>
      <c r="BF2618">
        <v>634343823</v>
      </c>
      <c r="BH2618" t="s">
        <v>323</v>
      </c>
      <c r="BI2618" t="s">
        <v>320</v>
      </c>
      <c r="BJ2618">
        <v>0.44791666666666669</v>
      </c>
      <c r="BK2618">
        <v>90</v>
      </c>
      <c r="BL2618">
        <v>10.66</v>
      </c>
      <c r="BM2618">
        <v>0</v>
      </c>
      <c r="BN2618">
        <v>-68.489999999999995</v>
      </c>
      <c r="BO2618">
        <v>32.17</v>
      </c>
      <c r="BP2618" t="s">
        <v>60</v>
      </c>
      <c r="BQ2618">
        <v>1.160362033</v>
      </c>
      <c r="BR2618" t="s">
        <v>61</v>
      </c>
    </row>
    <row r="2619" spans="1:70" x14ac:dyDescent="0.2">
      <c r="A2619" s="19">
        <f t="shared" si="94"/>
        <v>26.189999999999998</v>
      </c>
      <c r="B2619" s="20">
        <v>3752</v>
      </c>
      <c r="D2619" s="2" t="s">
        <v>1381</v>
      </c>
      <c r="E2619" s="2" t="str">
        <f t="shared" si="95"/>
        <v>ST</v>
      </c>
      <c r="F2619">
        <v>200720433</v>
      </c>
      <c r="G2619">
        <v>202606</v>
      </c>
      <c r="H2619" t="s">
        <v>52</v>
      </c>
      <c r="I2619" t="s">
        <v>321</v>
      </c>
      <c r="J2619" t="s">
        <v>322</v>
      </c>
      <c r="K2619" t="s">
        <v>54</v>
      </c>
      <c r="L2619" s="5" t="s">
        <v>4087</v>
      </c>
      <c r="M2619" s="5" t="s">
        <v>3825</v>
      </c>
      <c r="N2619" s="21">
        <v>873134277601</v>
      </c>
      <c r="P2619" t="s">
        <v>326</v>
      </c>
      <c r="Q2619" t="s">
        <v>326</v>
      </c>
      <c r="R2619" t="s">
        <v>56</v>
      </c>
      <c r="S2619" t="s">
        <v>327</v>
      </c>
      <c r="T2619">
        <v>21</v>
      </c>
      <c r="U2619" t="s">
        <v>57</v>
      </c>
      <c r="V2619">
        <v>21320</v>
      </c>
      <c r="W2619">
        <v>126.83</v>
      </c>
      <c r="X2619">
        <v>15.03</v>
      </c>
      <c r="Y2619">
        <v>0</v>
      </c>
      <c r="Z2619">
        <v>-96.52</v>
      </c>
      <c r="AA2619">
        <v>45.34</v>
      </c>
      <c r="AB2619">
        <v>9</v>
      </c>
      <c r="AC2619">
        <v>143</v>
      </c>
      <c r="AD2619">
        <v>143</v>
      </c>
      <c r="AE2619" t="s">
        <v>10240</v>
      </c>
      <c r="AF2619" t="s">
        <v>1045</v>
      </c>
      <c r="AG2619" t="s">
        <v>1045</v>
      </c>
      <c r="AH2619" t="s">
        <v>715</v>
      </c>
      <c r="AI2619" t="s">
        <v>496</v>
      </c>
      <c r="AJ2619">
        <v>17</v>
      </c>
      <c r="AK2619" t="s">
        <v>57</v>
      </c>
      <c r="AL2619">
        <v>17000</v>
      </c>
      <c r="AM2619" t="s">
        <v>55</v>
      </c>
      <c r="AN2619" t="s">
        <v>55</v>
      </c>
      <c r="AO2619" t="s">
        <v>55</v>
      </c>
      <c r="AS2619" t="s">
        <v>343</v>
      </c>
      <c r="AT2619">
        <v>0</v>
      </c>
      <c r="AU2619">
        <v>0</v>
      </c>
      <c r="AV2619">
        <v>0</v>
      </c>
      <c r="BB2619">
        <v>0</v>
      </c>
      <c r="BC2619">
        <v>0</v>
      </c>
      <c r="BD2619" t="s">
        <v>60</v>
      </c>
      <c r="BE2619" s="5" t="s">
        <v>3831</v>
      </c>
      <c r="BF2619">
        <v>634343823</v>
      </c>
      <c r="BH2619" t="s">
        <v>323</v>
      </c>
      <c r="BI2619" t="s">
        <v>320</v>
      </c>
      <c r="BJ2619">
        <v>0.41041666666666665</v>
      </c>
      <c r="BK2619">
        <v>109.6</v>
      </c>
      <c r="BL2619">
        <v>12.99</v>
      </c>
      <c r="BM2619">
        <v>0</v>
      </c>
      <c r="BN2619">
        <v>-83.41</v>
      </c>
      <c r="BO2619">
        <v>39.18</v>
      </c>
      <c r="BP2619" t="s">
        <v>60</v>
      </c>
      <c r="BQ2619">
        <v>1.1572332869999999</v>
      </c>
      <c r="BR2619" t="s">
        <v>61</v>
      </c>
    </row>
    <row r="2620" spans="1:70" x14ac:dyDescent="0.2">
      <c r="A2620" s="19">
        <f t="shared" si="94"/>
        <v>9.1300000000000026</v>
      </c>
      <c r="B2620" s="20">
        <v>3752</v>
      </c>
      <c r="D2620" s="2" t="s">
        <v>1381</v>
      </c>
      <c r="E2620" s="2" t="str">
        <f t="shared" si="95"/>
        <v>ST</v>
      </c>
      <c r="F2620">
        <v>200720433</v>
      </c>
      <c r="G2620">
        <v>202606</v>
      </c>
      <c r="H2620" t="s">
        <v>52</v>
      </c>
      <c r="I2620" t="s">
        <v>321</v>
      </c>
      <c r="J2620" t="s">
        <v>322</v>
      </c>
      <c r="K2620" t="s">
        <v>54</v>
      </c>
      <c r="L2620" s="5" t="s">
        <v>5681</v>
      </c>
      <c r="M2620" s="5" t="s">
        <v>5682</v>
      </c>
      <c r="N2620" s="21">
        <v>873492909365</v>
      </c>
      <c r="P2620" t="s">
        <v>326</v>
      </c>
      <c r="Q2620" t="s">
        <v>326</v>
      </c>
      <c r="R2620" t="s">
        <v>56</v>
      </c>
      <c r="S2620" t="s">
        <v>327</v>
      </c>
      <c r="T2620">
        <v>21</v>
      </c>
      <c r="U2620" t="s">
        <v>57</v>
      </c>
      <c r="V2620">
        <v>21320</v>
      </c>
      <c r="W2620">
        <v>43.72</v>
      </c>
      <c r="X2620">
        <v>5.19</v>
      </c>
      <c r="Y2620">
        <v>0</v>
      </c>
      <c r="Z2620">
        <v>-33.270000000000003</v>
      </c>
      <c r="AA2620">
        <v>15.64</v>
      </c>
      <c r="AB2620">
        <v>2</v>
      </c>
      <c r="AC2620">
        <v>30.8</v>
      </c>
      <c r="AD2620">
        <v>30.8</v>
      </c>
      <c r="AE2620" t="s">
        <v>10241</v>
      </c>
      <c r="AF2620" t="s">
        <v>4628</v>
      </c>
      <c r="AG2620" t="s">
        <v>4628</v>
      </c>
      <c r="AH2620" t="s">
        <v>4629</v>
      </c>
      <c r="AI2620" t="s">
        <v>4630</v>
      </c>
      <c r="AJ2620">
        <v>13</v>
      </c>
      <c r="AK2620" t="s">
        <v>57</v>
      </c>
      <c r="AL2620">
        <v>13001</v>
      </c>
      <c r="AM2620" t="s">
        <v>55</v>
      </c>
      <c r="AN2620" t="s">
        <v>55</v>
      </c>
      <c r="AO2620" t="s">
        <v>55</v>
      </c>
      <c r="AS2620" t="s">
        <v>343</v>
      </c>
      <c r="AT2620">
        <v>0</v>
      </c>
      <c r="AU2620">
        <v>0</v>
      </c>
      <c r="AV2620">
        <v>0</v>
      </c>
      <c r="BB2620">
        <v>0</v>
      </c>
      <c r="BC2620">
        <v>0</v>
      </c>
      <c r="BD2620" t="s">
        <v>60</v>
      </c>
      <c r="BE2620" s="5" t="s">
        <v>5226</v>
      </c>
      <c r="BF2620">
        <v>634353938</v>
      </c>
      <c r="BH2620" t="s">
        <v>323</v>
      </c>
      <c r="BI2620" t="s">
        <v>320</v>
      </c>
      <c r="BJ2620">
        <v>0.49236111111111114</v>
      </c>
      <c r="BK2620">
        <v>38.200000000000003</v>
      </c>
      <c r="BL2620">
        <v>4.53</v>
      </c>
      <c r="BM2620">
        <v>0</v>
      </c>
      <c r="BN2620">
        <v>-29.07</v>
      </c>
      <c r="BO2620">
        <v>13.66</v>
      </c>
      <c r="BP2620" t="s">
        <v>60</v>
      </c>
      <c r="BQ2620">
        <v>1.1446231330000001</v>
      </c>
      <c r="BR2620" t="s">
        <v>61</v>
      </c>
    </row>
    <row r="2621" spans="1:70" x14ac:dyDescent="0.2">
      <c r="A2621" s="19">
        <f t="shared" si="94"/>
        <v>9.1300000000000026</v>
      </c>
      <c r="B2621" s="20">
        <v>3752</v>
      </c>
      <c r="D2621" s="2" t="s">
        <v>1381</v>
      </c>
      <c r="E2621" s="2" t="str">
        <f t="shared" si="95"/>
        <v>ST</v>
      </c>
      <c r="F2621">
        <v>200720433</v>
      </c>
      <c r="G2621">
        <v>202606</v>
      </c>
      <c r="H2621" t="s">
        <v>52</v>
      </c>
      <c r="I2621" t="s">
        <v>321</v>
      </c>
      <c r="J2621" t="s">
        <v>322</v>
      </c>
      <c r="K2621" t="s">
        <v>54</v>
      </c>
      <c r="L2621" s="5" t="s">
        <v>5681</v>
      </c>
      <c r="M2621" s="5" t="s">
        <v>5682</v>
      </c>
      <c r="N2621" s="21">
        <v>873490576380</v>
      </c>
      <c r="P2621" t="s">
        <v>326</v>
      </c>
      <c r="Q2621" t="s">
        <v>326</v>
      </c>
      <c r="R2621" t="s">
        <v>56</v>
      </c>
      <c r="S2621" t="s">
        <v>327</v>
      </c>
      <c r="T2621">
        <v>21</v>
      </c>
      <c r="U2621" t="s">
        <v>57</v>
      </c>
      <c r="V2621">
        <v>21320</v>
      </c>
      <c r="W2621">
        <v>43.72</v>
      </c>
      <c r="X2621">
        <v>5.19</v>
      </c>
      <c r="Y2621">
        <v>0</v>
      </c>
      <c r="Z2621">
        <v>-33.270000000000003</v>
      </c>
      <c r="AA2621">
        <v>15.64</v>
      </c>
      <c r="AB2621">
        <v>2</v>
      </c>
      <c r="AC2621">
        <v>30.8</v>
      </c>
      <c r="AD2621">
        <v>30.8</v>
      </c>
      <c r="AE2621" t="s">
        <v>10242</v>
      </c>
      <c r="AF2621" t="s">
        <v>7895</v>
      </c>
      <c r="AG2621" t="s">
        <v>7895</v>
      </c>
      <c r="AH2621" t="s">
        <v>7896</v>
      </c>
      <c r="AI2621" t="s">
        <v>7897</v>
      </c>
      <c r="AJ2621">
        <v>22</v>
      </c>
      <c r="AK2621" t="s">
        <v>57</v>
      </c>
      <c r="AL2621">
        <v>22200</v>
      </c>
      <c r="AM2621" t="s">
        <v>55</v>
      </c>
      <c r="AN2621" t="s">
        <v>55</v>
      </c>
      <c r="AO2621" t="s">
        <v>55</v>
      </c>
      <c r="AS2621" t="s">
        <v>343</v>
      </c>
      <c r="AT2621">
        <v>0</v>
      </c>
      <c r="AU2621">
        <v>0</v>
      </c>
      <c r="AV2621">
        <v>0</v>
      </c>
      <c r="BB2621">
        <v>0</v>
      </c>
      <c r="BC2621">
        <v>0</v>
      </c>
      <c r="BD2621" t="s">
        <v>60</v>
      </c>
      <c r="BE2621" s="5" t="s">
        <v>5226</v>
      </c>
      <c r="BF2621">
        <v>634353938</v>
      </c>
      <c r="BH2621" t="s">
        <v>323</v>
      </c>
      <c r="BI2621" t="s">
        <v>320</v>
      </c>
      <c r="BJ2621">
        <v>0.50624999999999998</v>
      </c>
      <c r="BK2621">
        <v>38.200000000000003</v>
      </c>
      <c r="BL2621">
        <v>4.53</v>
      </c>
      <c r="BM2621">
        <v>0</v>
      </c>
      <c r="BN2621">
        <v>-29.07</v>
      </c>
      <c r="BO2621">
        <v>13.66</v>
      </c>
      <c r="BP2621" t="s">
        <v>60</v>
      </c>
      <c r="BQ2621">
        <v>1.1446231330000001</v>
      </c>
      <c r="BR2621" t="s">
        <v>61</v>
      </c>
    </row>
    <row r="2622" spans="1:70" x14ac:dyDescent="0.2">
      <c r="A2622" s="19">
        <f t="shared" si="94"/>
        <v>15.159999999999997</v>
      </c>
      <c r="B2622" s="20">
        <v>3752</v>
      </c>
      <c r="D2622" s="2" t="s">
        <v>1381</v>
      </c>
      <c r="E2622" s="2" t="str">
        <f t="shared" si="95"/>
        <v>ST</v>
      </c>
      <c r="F2622">
        <v>200720433</v>
      </c>
      <c r="G2622">
        <v>202606</v>
      </c>
      <c r="H2622" t="s">
        <v>52</v>
      </c>
      <c r="I2622" t="s">
        <v>321</v>
      </c>
      <c r="J2622" t="s">
        <v>322</v>
      </c>
      <c r="K2622" t="s">
        <v>54</v>
      </c>
      <c r="L2622" s="5" t="s">
        <v>3826</v>
      </c>
      <c r="M2622" s="5" t="s">
        <v>5222</v>
      </c>
      <c r="N2622" s="21">
        <v>873145197170</v>
      </c>
      <c r="P2622" t="s">
        <v>326</v>
      </c>
      <c r="Q2622" t="s">
        <v>326</v>
      </c>
      <c r="R2622" t="s">
        <v>56</v>
      </c>
      <c r="S2622" t="s">
        <v>327</v>
      </c>
      <c r="T2622">
        <v>21</v>
      </c>
      <c r="U2622" t="s">
        <v>57</v>
      </c>
      <c r="V2622">
        <v>21320</v>
      </c>
      <c r="W2622">
        <v>73.55</v>
      </c>
      <c r="X2622">
        <v>8.7200000000000006</v>
      </c>
      <c r="Y2622">
        <v>0</v>
      </c>
      <c r="Z2622">
        <v>-55.96</v>
      </c>
      <c r="AA2622">
        <v>26.31</v>
      </c>
      <c r="AB2622">
        <v>6</v>
      </c>
      <c r="AC2622">
        <v>68.64</v>
      </c>
      <c r="AD2622">
        <v>68.64</v>
      </c>
      <c r="AE2622" t="s">
        <v>2405</v>
      </c>
      <c r="AF2622" t="s">
        <v>7898</v>
      </c>
      <c r="AG2622" t="s">
        <v>7898</v>
      </c>
      <c r="AH2622" t="s">
        <v>7899</v>
      </c>
      <c r="AI2622" t="s">
        <v>360</v>
      </c>
      <c r="AJ2622">
        <v>81</v>
      </c>
      <c r="AK2622" t="s">
        <v>57</v>
      </c>
      <c r="AL2622">
        <v>81100</v>
      </c>
      <c r="AM2622" t="s">
        <v>55</v>
      </c>
      <c r="AN2622" t="s">
        <v>55</v>
      </c>
      <c r="AO2622" t="s">
        <v>55</v>
      </c>
      <c r="AS2622" t="s">
        <v>343</v>
      </c>
      <c r="AT2622">
        <v>0</v>
      </c>
      <c r="AU2622">
        <v>0</v>
      </c>
      <c r="AV2622">
        <v>0</v>
      </c>
      <c r="BB2622">
        <v>0</v>
      </c>
      <c r="BC2622">
        <v>0</v>
      </c>
      <c r="BD2622" t="s">
        <v>60</v>
      </c>
      <c r="BE2622" s="5" t="s">
        <v>5226</v>
      </c>
      <c r="BF2622">
        <v>634353938</v>
      </c>
      <c r="BH2622" t="s">
        <v>323</v>
      </c>
      <c r="BI2622" t="s">
        <v>320</v>
      </c>
      <c r="BJ2622">
        <v>0.5</v>
      </c>
      <c r="BK2622">
        <v>63.4</v>
      </c>
      <c r="BL2622">
        <v>7.52</v>
      </c>
      <c r="BM2622">
        <v>0</v>
      </c>
      <c r="BN2622">
        <v>-48.24</v>
      </c>
      <c r="BO2622">
        <v>22.68</v>
      </c>
      <c r="BP2622" t="s">
        <v>60</v>
      </c>
      <c r="BQ2622">
        <v>1.1600389769999999</v>
      </c>
      <c r="BR2622" t="s">
        <v>61</v>
      </c>
    </row>
    <row r="2623" spans="1:70" x14ac:dyDescent="0.2">
      <c r="A2623" s="19">
        <f t="shared" si="94"/>
        <v>11.14</v>
      </c>
      <c r="B2623" s="20">
        <v>3752</v>
      </c>
      <c r="D2623" s="2" t="s">
        <v>1381</v>
      </c>
      <c r="E2623" s="2" t="str">
        <f t="shared" si="95"/>
        <v>ST</v>
      </c>
      <c r="F2623">
        <v>200720433</v>
      </c>
      <c r="G2623">
        <v>202606</v>
      </c>
      <c r="H2623" t="s">
        <v>52</v>
      </c>
      <c r="I2623" t="s">
        <v>321</v>
      </c>
      <c r="J2623" t="s">
        <v>322</v>
      </c>
      <c r="K2623" t="s">
        <v>54</v>
      </c>
      <c r="L2623" s="5" t="s">
        <v>5681</v>
      </c>
      <c r="M2623" s="5" t="s">
        <v>5682</v>
      </c>
      <c r="N2623" s="21">
        <v>873430181052</v>
      </c>
      <c r="P2623" t="s">
        <v>326</v>
      </c>
      <c r="Q2623" t="s">
        <v>326</v>
      </c>
      <c r="R2623" t="s">
        <v>56</v>
      </c>
      <c r="S2623" t="s">
        <v>327</v>
      </c>
      <c r="T2623">
        <v>21</v>
      </c>
      <c r="U2623" t="s">
        <v>57</v>
      </c>
      <c r="V2623">
        <v>21320</v>
      </c>
      <c r="W2623">
        <v>53.34</v>
      </c>
      <c r="X2623">
        <v>6.33</v>
      </c>
      <c r="Y2623">
        <v>0</v>
      </c>
      <c r="Z2623">
        <v>-40.590000000000003</v>
      </c>
      <c r="AA2623">
        <v>19.079999999999998</v>
      </c>
      <c r="AB2623">
        <v>5</v>
      </c>
      <c r="AC2623">
        <v>43.56</v>
      </c>
      <c r="AD2623">
        <v>43.56</v>
      </c>
      <c r="AE2623" t="s">
        <v>10243</v>
      </c>
      <c r="AF2623" t="s">
        <v>7900</v>
      </c>
      <c r="AG2623" t="s">
        <v>7900</v>
      </c>
      <c r="AH2623" t="s">
        <v>7901</v>
      </c>
      <c r="AI2623" t="s">
        <v>369</v>
      </c>
      <c r="AJ2623">
        <v>13</v>
      </c>
      <c r="AK2623" t="s">
        <v>57</v>
      </c>
      <c r="AL2623">
        <v>13007</v>
      </c>
      <c r="AM2623" t="s">
        <v>55</v>
      </c>
      <c r="AN2623" t="s">
        <v>55</v>
      </c>
      <c r="AO2623" t="s">
        <v>55</v>
      </c>
      <c r="AS2623" t="s">
        <v>343</v>
      </c>
      <c r="AT2623">
        <v>0</v>
      </c>
      <c r="AU2623">
        <v>0</v>
      </c>
      <c r="AV2623">
        <v>0</v>
      </c>
      <c r="BB2623">
        <v>0</v>
      </c>
      <c r="BC2623">
        <v>0</v>
      </c>
      <c r="BD2623" t="s">
        <v>60</v>
      </c>
      <c r="BE2623" s="5" t="s">
        <v>5226</v>
      </c>
      <c r="BF2623">
        <v>634353938</v>
      </c>
      <c r="BH2623" t="s">
        <v>323</v>
      </c>
      <c r="BI2623" t="s">
        <v>320</v>
      </c>
      <c r="BJ2623">
        <v>0.49027777777777776</v>
      </c>
      <c r="BK2623">
        <v>46.6</v>
      </c>
      <c r="BL2623">
        <v>5.53</v>
      </c>
      <c r="BM2623">
        <v>0</v>
      </c>
      <c r="BN2623">
        <v>-35.46</v>
      </c>
      <c r="BO2623">
        <v>16.670000000000002</v>
      </c>
      <c r="BP2623" t="s">
        <v>60</v>
      </c>
      <c r="BQ2623">
        <v>1.1446231330000001</v>
      </c>
      <c r="BR2623" t="s">
        <v>61</v>
      </c>
    </row>
    <row r="2624" spans="1:70" x14ac:dyDescent="0.2">
      <c r="A2624" s="19">
        <f t="shared" si="94"/>
        <v>10.129999999999995</v>
      </c>
      <c r="B2624" s="20">
        <v>3752</v>
      </c>
      <c r="D2624" s="2" t="s">
        <v>1381</v>
      </c>
      <c r="E2624" s="2" t="str">
        <f t="shared" si="95"/>
        <v>ST</v>
      </c>
      <c r="F2624">
        <v>200720433</v>
      </c>
      <c r="G2624">
        <v>202606</v>
      </c>
      <c r="H2624" t="s">
        <v>52</v>
      </c>
      <c r="I2624" t="s">
        <v>321</v>
      </c>
      <c r="J2624" t="s">
        <v>322</v>
      </c>
      <c r="K2624" t="s">
        <v>54</v>
      </c>
      <c r="L2624" s="5" t="s">
        <v>3826</v>
      </c>
      <c r="M2624" s="5" t="s">
        <v>5222</v>
      </c>
      <c r="N2624" s="21">
        <v>873242805390</v>
      </c>
      <c r="P2624" t="s">
        <v>326</v>
      </c>
      <c r="Q2624" t="s">
        <v>326</v>
      </c>
      <c r="R2624" t="s">
        <v>56</v>
      </c>
      <c r="S2624" t="s">
        <v>327</v>
      </c>
      <c r="T2624">
        <v>21</v>
      </c>
      <c r="U2624" t="s">
        <v>57</v>
      </c>
      <c r="V2624">
        <v>21320</v>
      </c>
      <c r="W2624">
        <v>49.19</v>
      </c>
      <c r="X2624">
        <v>5.83</v>
      </c>
      <c r="Y2624">
        <v>0</v>
      </c>
      <c r="Z2624">
        <v>-37.43</v>
      </c>
      <c r="AA2624">
        <v>17.59</v>
      </c>
      <c r="AB2624">
        <v>2</v>
      </c>
      <c r="AC2624">
        <v>35.64</v>
      </c>
      <c r="AD2624">
        <v>35.64</v>
      </c>
      <c r="AE2624" t="s">
        <v>1506</v>
      </c>
      <c r="AF2624" t="s">
        <v>7902</v>
      </c>
      <c r="AG2624" t="s">
        <v>7902</v>
      </c>
      <c r="AH2624" t="s">
        <v>7903</v>
      </c>
      <c r="AI2624" t="s">
        <v>7904</v>
      </c>
      <c r="AJ2624">
        <v>77</v>
      </c>
      <c r="AK2624" t="s">
        <v>57</v>
      </c>
      <c r="AL2624">
        <v>77860</v>
      </c>
      <c r="AM2624" t="s">
        <v>55</v>
      </c>
      <c r="AN2624" t="s">
        <v>55</v>
      </c>
      <c r="AO2624" t="s">
        <v>55</v>
      </c>
      <c r="AS2624" t="s">
        <v>343</v>
      </c>
      <c r="AT2624">
        <v>26</v>
      </c>
      <c r="AU2624">
        <v>30</v>
      </c>
      <c r="AV2624">
        <v>40</v>
      </c>
      <c r="BB2624">
        <v>0</v>
      </c>
      <c r="BC2624">
        <v>0</v>
      </c>
      <c r="BD2624" t="s">
        <v>60</v>
      </c>
      <c r="BE2624" s="5" t="s">
        <v>5226</v>
      </c>
      <c r="BF2624">
        <v>634353938</v>
      </c>
      <c r="BH2624" t="s">
        <v>323</v>
      </c>
      <c r="BI2624" t="s">
        <v>320</v>
      </c>
      <c r="BJ2624">
        <v>0.41736111111111113</v>
      </c>
      <c r="BK2624">
        <v>42.4</v>
      </c>
      <c r="BL2624">
        <v>5.03</v>
      </c>
      <c r="BM2624">
        <v>0</v>
      </c>
      <c r="BN2624">
        <v>-32.270000000000003</v>
      </c>
      <c r="BO2624">
        <v>15.16</v>
      </c>
      <c r="BP2624" t="s">
        <v>60</v>
      </c>
      <c r="BQ2624">
        <v>1.1600389769999999</v>
      </c>
      <c r="BR2624" t="s">
        <v>61</v>
      </c>
    </row>
    <row r="2625" spans="1:70" x14ac:dyDescent="0.2">
      <c r="A2625" s="19">
        <f t="shared" si="94"/>
        <v>14.82</v>
      </c>
      <c r="B2625" s="20">
        <v>3752</v>
      </c>
      <c r="D2625" s="2" t="s">
        <v>1381</v>
      </c>
      <c r="E2625" s="2" t="str">
        <f t="shared" si="95"/>
        <v>ST</v>
      </c>
      <c r="F2625">
        <v>200720433</v>
      </c>
      <c r="G2625">
        <v>202606</v>
      </c>
      <c r="H2625" t="s">
        <v>52</v>
      </c>
      <c r="I2625" t="s">
        <v>321</v>
      </c>
      <c r="J2625" t="s">
        <v>322</v>
      </c>
      <c r="K2625" t="s">
        <v>54</v>
      </c>
      <c r="L2625" s="5" t="s">
        <v>3826</v>
      </c>
      <c r="M2625" s="5" t="s">
        <v>5222</v>
      </c>
      <c r="N2625" s="21">
        <v>873246523293</v>
      </c>
      <c r="P2625" t="s">
        <v>326</v>
      </c>
      <c r="Q2625" t="s">
        <v>326</v>
      </c>
      <c r="R2625" t="s">
        <v>56</v>
      </c>
      <c r="S2625" t="s">
        <v>327</v>
      </c>
      <c r="T2625">
        <v>21</v>
      </c>
      <c r="U2625" t="s">
        <v>57</v>
      </c>
      <c r="V2625">
        <v>21320</v>
      </c>
      <c r="W2625">
        <v>71.92</v>
      </c>
      <c r="X2625">
        <v>8.51</v>
      </c>
      <c r="Y2625">
        <v>0</v>
      </c>
      <c r="Z2625">
        <v>-54.73</v>
      </c>
      <c r="AA2625">
        <v>25.71</v>
      </c>
      <c r="AB2625">
        <v>4</v>
      </c>
      <c r="AC2625">
        <v>66.66</v>
      </c>
      <c r="AD2625">
        <v>66.66</v>
      </c>
      <c r="AE2625" t="s">
        <v>10244</v>
      </c>
      <c r="AF2625" t="s">
        <v>417</v>
      </c>
      <c r="AG2625" t="s">
        <v>417</v>
      </c>
      <c r="AH2625" t="s">
        <v>7905</v>
      </c>
      <c r="AI2625" t="s">
        <v>7906</v>
      </c>
      <c r="AJ2625">
        <v>60</v>
      </c>
      <c r="AK2625" t="s">
        <v>57</v>
      </c>
      <c r="AL2625">
        <v>60460</v>
      </c>
      <c r="AM2625" t="s">
        <v>55</v>
      </c>
      <c r="AN2625" t="s">
        <v>55</v>
      </c>
      <c r="AO2625" t="s">
        <v>55</v>
      </c>
      <c r="AS2625" t="s">
        <v>343</v>
      </c>
      <c r="AT2625">
        <v>27</v>
      </c>
      <c r="AU2625">
        <v>31</v>
      </c>
      <c r="AV2625">
        <v>40</v>
      </c>
      <c r="BB2625">
        <v>0</v>
      </c>
      <c r="BC2625">
        <v>0</v>
      </c>
      <c r="BD2625" t="s">
        <v>60</v>
      </c>
      <c r="BE2625" s="5" t="s">
        <v>5226</v>
      </c>
      <c r="BF2625">
        <v>634353938</v>
      </c>
      <c r="BH2625" t="s">
        <v>323</v>
      </c>
      <c r="BI2625" t="s">
        <v>320</v>
      </c>
      <c r="BJ2625">
        <v>0.5</v>
      </c>
      <c r="BK2625">
        <v>62</v>
      </c>
      <c r="BL2625">
        <v>7.34</v>
      </c>
      <c r="BM2625">
        <v>0</v>
      </c>
      <c r="BN2625">
        <v>-47.18</v>
      </c>
      <c r="BO2625">
        <v>22.16</v>
      </c>
      <c r="BP2625" t="s">
        <v>60</v>
      </c>
      <c r="BQ2625">
        <v>1.1600389769999999</v>
      </c>
      <c r="BR2625" t="s">
        <v>61</v>
      </c>
    </row>
    <row r="2626" spans="1:70" x14ac:dyDescent="0.2">
      <c r="A2626" s="19">
        <f t="shared" si="94"/>
        <v>7.4600000000000009</v>
      </c>
      <c r="B2626" s="20">
        <v>3752</v>
      </c>
      <c r="D2626" s="2" t="s">
        <v>346</v>
      </c>
      <c r="E2626" s="2" t="str">
        <f t="shared" si="95"/>
        <v>ST</v>
      </c>
      <c r="F2626">
        <v>200720433</v>
      </c>
      <c r="G2626">
        <v>202606</v>
      </c>
      <c r="H2626" t="s">
        <v>52</v>
      </c>
      <c r="I2626" t="s">
        <v>321</v>
      </c>
      <c r="J2626" t="s">
        <v>322</v>
      </c>
      <c r="K2626" t="s">
        <v>358</v>
      </c>
      <c r="L2626" s="5" t="s">
        <v>3831</v>
      </c>
      <c r="M2626" s="5" t="s">
        <v>5697</v>
      </c>
      <c r="N2626" s="21">
        <v>382172273413</v>
      </c>
      <c r="P2626" t="s">
        <v>7907</v>
      </c>
      <c r="Q2626" t="s">
        <v>359</v>
      </c>
      <c r="R2626" t="s">
        <v>7908</v>
      </c>
      <c r="S2626" t="s">
        <v>7909</v>
      </c>
      <c r="T2626">
        <v>92</v>
      </c>
      <c r="U2626" t="s">
        <v>57</v>
      </c>
      <c r="V2626">
        <v>92230</v>
      </c>
      <c r="W2626">
        <v>35.799999999999997</v>
      </c>
      <c r="X2626">
        <v>4.25</v>
      </c>
      <c r="Y2626">
        <v>0</v>
      </c>
      <c r="Z2626">
        <v>-27.24</v>
      </c>
      <c r="AA2626">
        <v>12.81</v>
      </c>
      <c r="AB2626">
        <v>1</v>
      </c>
      <c r="AC2626">
        <v>19.8</v>
      </c>
      <c r="AD2626">
        <v>19.8</v>
      </c>
      <c r="AE2626" t="s">
        <v>8477</v>
      </c>
      <c r="AF2626" t="s">
        <v>326</v>
      </c>
      <c r="AG2626" t="s">
        <v>326</v>
      </c>
      <c r="AH2626" t="s">
        <v>56</v>
      </c>
      <c r="AI2626" t="s">
        <v>327</v>
      </c>
      <c r="AJ2626">
        <v>21</v>
      </c>
      <c r="AK2626" t="s">
        <v>57</v>
      </c>
      <c r="AL2626">
        <v>21320</v>
      </c>
      <c r="AM2626" t="s">
        <v>7910</v>
      </c>
      <c r="AN2626" t="s">
        <v>55</v>
      </c>
      <c r="AO2626" t="s">
        <v>55</v>
      </c>
      <c r="AS2626" t="s">
        <v>343</v>
      </c>
      <c r="AT2626">
        <v>30</v>
      </c>
      <c r="AU2626">
        <v>31</v>
      </c>
      <c r="AV2626">
        <v>39</v>
      </c>
      <c r="BB2626">
        <v>0</v>
      </c>
      <c r="BC2626">
        <v>1</v>
      </c>
      <c r="BD2626" t="s">
        <v>60</v>
      </c>
      <c r="BE2626" s="5" t="s">
        <v>5226</v>
      </c>
      <c r="BF2626">
        <v>634353938</v>
      </c>
      <c r="BH2626" t="s">
        <v>323</v>
      </c>
      <c r="BI2626" t="s">
        <v>320</v>
      </c>
      <c r="BJ2626">
        <v>0.5444444444444444</v>
      </c>
      <c r="BK2626">
        <v>31.2</v>
      </c>
      <c r="BL2626">
        <v>3.7</v>
      </c>
      <c r="BM2626">
        <v>0</v>
      </c>
      <c r="BN2626">
        <v>-23.74</v>
      </c>
      <c r="BO2626">
        <v>11.16</v>
      </c>
      <c r="BP2626" t="s">
        <v>60</v>
      </c>
      <c r="BQ2626">
        <v>1.1475391020000001</v>
      </c>
      <c r="BR2626" t="s">
        <v>61</v>
      </c>
    </row>
    <row r="2627" spans="1:70" x14ac:dyDescent="0.2">
      <c r="A2627" s="19">
        <f t="shared" si="94"/>
        <v>9.1300000000000026</v>
      </c>
      <c r="B2627" s="20">
        <v>3752</v>
      </c>
      <c r="D2627" s="2" t="s">
        <v>1381</v>
      </c>
      <c r="E2627" s="2" t="str">
        <f t="shared" si="95"/>
        <v>ST</v>
      </c>
      <c r="F2627">
        <v>200720433</v>
      </c>
      <c r="G2627">
        <v>202606</v>
      </c>
      <c r="H2627" t="s">
        <v>52</v>
      </c>
      <c r="I2627" t="s">
        <v>321</v>
      </c>
      <c r="J2627" t="s">
        <v>322</v>
      </c>
      <c r="K2627" t="s">
        <v>54</v>
      </c>
      <c r="L2627" s="5" t="s">
        <v>3826</v>
      </c>
      <c r="M2627" s="5" t="s">
        <v>5222</v>
      </c>
      <c r="N2627" s="21">
        <v>873244213111</v>
      </c>
      <c r="P2627" t="s">
        <v>326</v>
      </c>
      <c r="Q2627" t="s">
        <v>326</v>
      </c>
      <c r="R2627" t="s">
        <v>56</v>
      </c>
      <c r="S2627" t="s">
        <v>327</v>
      </c>
      <c r="T2627">
        <v>21</v>
      </c>
      <c r="U2627" t="s">
        <v>57</v>
      </c>
      <c r="V2627">
        <v>21320</v>
      </c>
      <c r="W2627">
        <v>44.31</v>
      </c>
      <c r="X2627">
        <v>5.25</v>
      </c>
      <c r="Y2627">
        <v>0</v>
      </c>
      <c r="Z2627">
        <v>-33.72</v>
      </c>
      <c r="AA2627">
        <v>15.85</v>
      </c>
      <c r="AB2627">
        <v>2</v>
      </c>
      <c r="AC2627">
        <v>30.8</v>
      </c>
      <c r="AD2627">
        <v>30.8</v>
      </c>
      <c r="AE2627" t="s">
        <v>10245</v>
      </c>
      <c r="AF2627" t="s">
        <v>7911</v>
      </c>
      <c r="AG2627" t="s">
        <v>7911</v>
      </c>
      <c r="AH2627" t="s">
        <v>7912</v>
      </c>
      <c r="AI2627" t="s">
        <v>7913</v>
      </c>
      <c r="AJ2627">
        <v>63</v>
      </c>
      <c r="AK2627" t="s">
        <v>57</v>
      </c>
      <c r="AL2627">
        <v>63460</v>
      </c>
      <c r="AM2627" t="s">
        <v>55</v>
      </c>
      <c r="AN2627" t="s">
        <v>55</v>
      </c>
      <c r="AO2627" t="s">
        <v>55</v>
      </c>
      <c r="AS2627" t="s">
        <v>343</v>
      </c>
      <c r="AT2627">
        <v>0</v>
      </c>
      <c r="AU2627">
        <v>0</v>
      </c>
      <c r="AV2627">
        <v>0</v>
      </c>
      <c r="BB2627">
        <v>0</v>
      </c>
      <c r="BC2627">
        <v>0</v>
      </c>
      <c r="BD2627" t="s">
        <v>60</v>
      </c>
      <c r="BE2627" s="5" t="s">
        <v>5226</v>
      </c>
      <c r="BF2627">
        <v>634353938</v>
      </c>
      <c r="BH2627" t="s">
        <v>323</v>
      </c>
      <c r="BI2627" t="s">
        <v>320</v>
      </c>
      <c r="BJ2627">
        <v>0.52708333333333335</v>
      </c>
      <c r="BK2627">
        <v>38.200000000000003</v>
      </c>
      <c r="BL2627">
        <v>4.53</v>
      </c>
      <c r="BM2627">
        <v>0</v>
      </c>
      <c r="BN2627">
        <v>-29.07</v>
      </c>
      <c r="BO2627">
        <v>13.66</v>
      </c>
      <c r="BP2627" t="s">
        <v>60</v>
      </c>
      <c r="BQ2627">
        <v>1.1600389769999999</v>
      </c>
      <c r="BR2627" t="s">
        <v>61</v>
      </c>
    </row>
    <row r="2628" spans="1:70" x14ac:dyDescent="0.2">
      <c r="A2628" s="19">
        <f t="shared" si="94"/>
        <v>22.510000000000005</v>
      </c>
      <c r="B2628" s="20">
        <v>3752</v>
      </c>
      <c r="D2628" s="2" t="s">
        <v>1381</v>
      </c>
      <c r="E2628" s="2" t="str">
        <f t="shared" si="95"/>
        <v>ST</v>
      </c>
      <c r="F2628">
        <v>200720433</v>
      </c>
      <c r="G2628">
        <v>202606</v>
      </c>
      <c r="H2628" t="s">
        <v>52</v>
      </c>
      <c r="I2628" t="s">
        <v>321</v>
      </c>
      <c r="J2628" t="s">
        <v>322</v>
      </c>
      <c r="K2628" t="s">
        <v>54</v>
      </c>
      <c r="L2628" s="5" t="s">
        <v>5697</v>
      </c>
      <c r="M2628" s="5" t="s">
        <v>5681</v>
      </c>
      <c r="N2628" s="21">
        <v>873430634495</v>
      </c>
      <c r="P2628" t="s">
        <v>2869</v>
      </c>
      <c r="Q2628" t="s">
        <v>466</v>
      </c>
      <c r="R2628" t="s">
        <v>56</v>
      </c>
      <c r="S2628" t="s">
        <v>392</v>
      </c>
      <c r="T2628">
        <v>21</v>
      </c>
      <c r="U2628" t="s">
        <v>57</v>
      </c>
      <c r="V2628">
        <v>21320</v>
      </c>
      <c r="W2628">
        <v>108.09</v>
      </c>
      <c r="X2628">
        <v>12.81</v>
      </c>
      <c r="Y2628">
        <v>0</v>
      </c>
      <c r="Z2628">
        <v>-82.26</v>
      </c>
      <c r="AA2628">
        <v>38.630000000000003</v>
      </c>
      <c r="AB2628">
        <v>8</v>
      </c>
      <c r="AC2628">
        <v>117.7</v>
      </c>
      <c r="AD2628">
        <v>117.7</v>
      </c>
      <c r="AE2628" t="s">
        <v>1459</v>
      </c>
      <c r="AF2628" t="s">
        <v>440</v>
      </c>
      <c r="AG2628" t="s">
        <v>440</v>
      </c>
      <c r="AH2628" t="s">
        <v>7914</v>
      </c>
      <c r="AI2628" t="s">
        <v>3227</v>
      </c>
      <c r="AJ2628">
        <v>13</v>
      </c>
      <c r="AK2628" t="s">
        <v>57</v>
      </c>
      <c r="AL2628">
        <v>13160</v>
      </c>
      <c r="AM2628" t="s">
        <v>55</v>
      </c>
      <c r="AN2628" t="s">
        <v>55</v>
      </c>
      <c r="AO2628" t="s">
        <v>55</v>
      </c>
      <c r="AS2628" t="s">
        <v>343</v>
      </c>
      <c r="AT2628">
        <v>15</v>
      </c>
      <c r="AU2628">
        <v>31</v>
      </c>
      <c r="AV2628">
        <v>39</v>
      </c>
      <c r="BB2628">
        <v>0</v>
      </c>
      <c r="BC2628">
        <v>0</v>
      </c>
      <c r="BD2628" t="s">
        <v>60</v>
      </c>
      <c r="BE2628" s="5" t="s">
        <v>5226</v>
      </c>
      <c r="BF2628">
        <v>634353938</v>
      </c>
      <c r="BH2628" t="s">
        <v>323</v>
      </c>
      <c r="BI2628" t="s">
        <v>320</v>
      </c>
      <c r="BJ2628">
        <v>0.42430555555555555</v>
      </c>
      <c r="BK2628">
        <v>94.2</v>
      </c>
      <c r="BL2628">
        <v>11.16</v>
      </c>
      <c r="BM2628">
        <v>0</v>
      </c>
      <c r="BN2628">
        <v>-71.69</v>
      </c>
      <c r="BO2628">
        <v>33.67</v>
      </c>
      <c r="BP2628" t="s">
        <v>60</v>
      </c>
      <c r="BQ2628">
        <v>1.1474074329999999</v>
      </c>
      <c r="BR2628" t="s">
        <v>61</v>
      </c>
    </row>
    <row r="2629" spans="1:70" x14ac:dyDescent="0.2">
      <c r="A2629" s="19">
        <f t="shared" si="94"/>
        <v>19.170000000000002</v>
      </c>
      <c r="B2629" s="20">
        <v>3752</v>
      </c>
      <c r="D2629" s="2" t="s">
        <v>1381</v>
      </c>
      <c r="E2629" s="2" t="str">
        <f t="shared" si="95"/>
        <v>ST</v>
      </c>
      <c r="F2629">
        <v>200720433</v>
      </c>
      <c r="G2629">
        <v>202606</v>
      </c>
      <c r="H2629" t="s">
        <v>52</v>
      </c>
      <c r="I2629" t="s">
        <v>321</v>
      </c>
      <c r="J2629" t="s">
        <v>322</v>
      </c>
      <c r="K2629" t="s">
        <v>54</v>
      </c>
      <c r="L2629" s="5" t="s">
        <v>5697</v>
      </c>
      <c r="M2629" s="5" t="s">
        <v>5681</v>
      </c>
      <c r="N2629" s="21">
        <v>873426724667</v>
      </c>
      <c r="P2629" t="s">
        <v>326</v>
      </c>
      <c r="Q2629" t="s">
        <v>326</v>
      </c>
      <c r="R2629" t="s">
        <v>56</v>
      </c>
      <c r="S2629" t="s">
        <v>327</v>
      </c>
      <c r="T2629">
        <v>21</v>
      </c>
      <c r="U2629" t="s">
        <v>57</v>
      </c>
      <c r="V2629">
        <v>21320</v>
      </c>
      <c r="W2629">
        <v>92.02</v>
      </c>
      <c r="X2629">
        <v>10.91</v>
      </c>
      <c r="Y2629">
        <v>0</v>
      </c>
      <c r="Z2629">
        <v>-70.03</v>
      </c>
      <c r="AA2629">
        <v>32.909999999999997</v>
      </c>
      <c r="AB2629">
        <v>6</v>
      </c>
      <c r="AC2629">
        <v>96.58</v>
      </c>
      <c r="AD2629">
        <v>96.58</v>
      </c>
      <c r="AE2629" t="s">
        <v>10246</v>
      </c>
      <c r="AF2629" t="s">
        <v>2047</v>
      </c>
      <c r="AG2629" t="s">
        <v>2047</v>
      </c>
      <c r="AH2629" t="s">
        <v>7915</v>
      </c>
      <c r="AI2629" t="s">
        <v>7767</v>
      </c>
      <c r="AJ2629">
        <v>37</v>
      </c>
      <c r="AK2629" t="s">
        <v>57</v>
      </c>
      <c r="AL2629">
        <v>37500</v>
      </c>
      <c r="AM2629" t="s">
        <v>55</v>
      </c>
      <c r="AN2629" t="s">
        <v>55</v>
      </c>
      <c r="AO2629" t="s">
        <v>55</v>
      </c>
      <c r="AS2629" t="s">
        <v>343</v>
      </c>
      <c r="AT2629">
        <v>30</v>
      </c>
      <c r="AU2629">
        <v>31</v>
      </c>
      <c r="AV2629">
        <v>40</v>
      </c>
      <c r="BB2629">
        <v>0</v>
      </c>
      <c r="BC2629">
        <v>0</v>
      </c>
      <c r="BD2629" t="s">
        <v>60</v>
      </c>
      <c r="BE2629" s="5" t="s">
        <v>5226</v>
      </c>
      <c r="BF2629">
        <v>634353938</v>
      </c>
      <c r="BH2629" t="s">
        <v>323</v>
      </c>
      <c r="BI2629" t="s">
        <v>320</v>
      </c>
      <c r="BJ2629">
        <v>0.45208333333333334</v>
      </c>
      <c r="BK2629">
        <v>80.2</v>
      </c>
      <c r="BL2629">
        <v>9.51</v>
      </c>
      <c r="BM2629">
        <v>0</v>
      </c>
      <c r="BN2629">
        <v>-61.03</v>
      </c>
      <c r="BO2629">
        <v>28.68</v>
      </c>
      <c r="BP2629" t="s">
        <v>60</v>
      </c>
      <c r="BQ2629">
        <v>1.1474074329999999</v>
      </c>
      <c r="BR2629" t="s">
        <v>61</v>
      </c>
    </row>
    <row r="2630" spans="1:70" x14ac:dyDescent="0.2">
      <c r="A2630" s="19">
        <f t="shared" si="94"/>
        <v>18.500000000000007</v>
      </c>
      <c r="B2630" s="20">
        <v>3752</v>
      </c>
      <c r="D2630" s="2" t="s">
        <v>1381</v>
      </c>
      <c r="E2630" s="2" t="str">
        <f t="shared" si="95"/>
        <v>ST</v>
      </c>
      <c r="F2630">
        <v>200720433</v>
      </c>
      <c r="G2630">
        <v>202606</v>
      </c>
      <c r="H2630" t="s">
        <v>52</v>
      </c>
      <c r="I2630" t="s">
        <v>321</v>
      </c>
      <c r="J2630" t="s">
        <v>322</v>
      </c>
      <c r="K2630" t="s">
        <v>54</v>
      </c>
      <c r="L2630" s="5" t="s">
        <v>5681</v>
      </c>
      <c r="M2630" s="5" t="s">
        <v>5682</v>
      </c>
      <c r="N2630" s="21">
        <v>873487161299</v>
      </c>
      <c r="P2630" t="s">
        <v>326</v>
      </c>
      <c r="Q2630" t="s">
        <v>326</v>
      </c>
      <c r="R2630" t="s">
        <v>56</v>
      </c>
      <c r="S2630" t="s">
        <v>327</v>
      </c>
      <c r="T2630">
        <v>21</v>
      </c>
      <c r="U2630" t="s">
        <v>57</v>
      </c>
      <c r="V2630">
        <v>21320</v>
      </c>
      <c r="W2630">
        <v>88.59</v>
      </c>
      <c r="X2630">
        <v>10.5</v>
      </c>
      <c r="Y2630">
        <v>0</v>
      </c>
      <c r="Z2630">
        <v>-67.42</v>
      </c>
      <c r="AA2630">
        <v>31.67</v>
      </c>
      <c r="AB2630">
        <v>8</v>
      </c>
      <c r="AC2630">
        <v>91.52</v>
      </c>
      <c r="AD2630">
        <v>91.52</v>
      </c>
      <c r="AE2630" t="s">
        <v>10247</v>
      </c>
      <c r="AF2630" t="s">
        <v>7916</v>
      </c>
      <c r="AG2630" t="s">
        <v>7916</v>
      </c>
      <c r="AH2630" t="s">
        <v>7917</v>
      </c>
      <c r="AI2630" t="s">
        <v>7918</v>
      </c>
      <c r="AJ2630">
        <v>64</v>
      </c>
      <c r="AK2630" t="s">
        <v>57</v>
      </c>
      <c r="AL2630">
        <v>64160</v>
      </c>
      <c r="AM2630" t="s">
        <v>55</v>
      </c>
      <c r="AN2630" t="s">
        <v>55</v>
      </c>
      <c r="AO2630" t="s">
        <v>55</v>
      </c>
      <c r="AS2630" t="s">
        <v>343</v>
      </c>
      <c r="AT2630">
        <v>0</v>
      </c>
      <c r="AU2630">
        <v>0</v>
      </c>
      <c r="AV2630">
        <v>0</v>
      </c>
      <c r="BB2630">
        <v>0</v>
      </c>
      <c r="BC2630">
        <v>0</v>
      </c>
      <c r="BD2630" t="s">
        <v>60</v>
      </c>
      <c r="BE2630" s="5" t="s">
        <v>5226</v>
      </c>
      <c r="BF2630">
        <v>634353938</v>
      </c>
      <c r="BH2630" t="s">
        <v>323</v>
      </c>
      <c r="BI2630" t="s">
        <v>320</v>
      </c>
      <c r="BJ2630">
        <v>0.46250000000000002</v>
      </c>
      <c r="BK2630">
        <v>77.400000000000006</v>
      </c>
      <c r="BL2630">
        <v>9.17</v>
      </c>
      <c r="BM2630">
        <v>0</v>
      </c>
      <c r="BN2630">
        <v>-58.9</v>
      </c>
      <c r="BO2630">
        <v>27.67</v>
      </c>
      <c r="BP2630" t="s">
        <v>60</v>
      </c>
      <c r="BQ2630">
        <v>1.1446231330000001</v>
      </c>
      <c r="BR2630" t="s">
        <v>61</v>
      </c>
    </row>
    <row r="2631" spans="1:70" x14ac:dyDescent="0.2">
      <c r="A2631" s="19">
        <f t="shared" si="94"/>
        <v>9.8000000000000007</v>
      </c>
      <c r="B2631" s="20">
        <v>3752</v>
      </c>
      <c r="D2631" s="2" t="s">
        <v>1381</v>
      </c>
      <c r="E2631" s="2" t="str">
        <f t="shared" si="95"/>
        <v>ST</v>
      </c>
      <c r="F2631">
        <v>200720433</v>
      </c>
      <c r="G2631">
        <v>202606</v>
      </c>
      <c r="H2631" t="s">
        <v>52</v>
      </c>
      <c r="I2631" t="s">
        <v>321</v>
      </c>
      <c r="J2631" t="s">
        <v>322</v>
      </c>
      <c r="K2631" t="s">
        <v>54</v>
      </c>
      <c r="L2631" s="5" t="s">
        <v>5681</v>
      </c>
      <c r="M2631" s="5" t="s">
        <v>5682</v>
      </c>
      <c r="N2631" s="21">
        <v>873490176677</v>
      </c>
      <c r="P2631" t="s">
        <v>326</v>
      </c>
      <c r="Q2631" t="s">
        <v>326</v>
      </c>
      <c r="R2631" t="s">
        <v>56</v>
      </c>
      <c r="S2631" t="s">
        <v>327</v>
      </c>
      <c r="T2631">
        <v>21</v>
      </c>
      <c r="U2631" t="s">
        <v>57</v>
      </c>
      <c r="V2631">
        <v>21320</v>
      </c>
      <c r="W2631">
        <v>46.93</v>
      </c>
      <c r="X2631">
        <v>5.56</v>
      </c>
      <c r="Y2631">
        <v>0</v>
      </c>
      <c r="Z2631">
        <v>-35.71</v>
      </c>
      <c r="AA2631">
        <v>16.78</v>
      </c>
      <c r="AB2631">
        <v>3</v>
      </c>
      <c r="AC2631">
        <v>35.200000000000003</v>
      </c>
      <c r="AD2631">
        <v>35.200000000000003</v>
      </c>
      <c r="AE2631" t="s">
        <v>10248</v>
      </c>
      <c r="AF2631" t="s">
        <v>7919</v>
      </c>
      <c r="AG2631" t="s">
        <v>7919</v>
      </c>
      <c r="AH2631" t="s">
        <v>1910</v>
      </c>
      <c r="AI2631" t="s">
        <v>475</v>
      </c>
      <c r="AJ2631">
        <v>63</v>
      </c>
      <c r="AK2631" t="s">
        <v>57</v>
      </c>
      <c r="AL2631">
        <v>63000</v>
      </c>
      <c r="AM2631" t="s">
        <v>55</v>
      </c>
      <c r="AN2631" t="s">
        <v>55</v>
      </c>
      <c r="AO2631" t="s">
        <v>55</v>
      </c>
      <c r="AS2631" t="s">
        <v>343</v>
      </c>
      <c r="AT2631">
        <v>0</v>
      </c>
      <c r="AU2631">
        <v>0</v>
      </c>
      <c r="AV2631">
        <v>0</v>
      </c>
      <c r="BB2631">
        <v>0</v>
      </c>
      <c r="BC2631">
        <v>0</v>
      </c>
      <c r="BD2631" t="s">
        <v>60</v>
      </c>
      <c r="BE2631" s="5" t="s">
        <v>5226</v>
      </c>
      <c r="BF2631">
        <v>634353938</v>
      </c>
      <c r="BH2631" t="s">
        <v>323</v>
      </c>
      <c r="BI2631" t="s">
        <v>320</v>
      </c>
      <c r="BJ2631">
        <v>0.43263888888888891</v>
      </c>
      <c r="BK2631">
        <v>41</v>
      </c>
      <c r="BL2631">
        <v>4.8600000000000003</v>
      </c>
      <c r="BM2631">
        <v>0</v>
      </c>
      <c r="BN2631">
        <v>-31.2</v>
      </c>
      <c r="BO2631">
        <v>14.66</v>
      </c>
      <c r="BP2631" t="s">
        <v>60</v>
      </c>
      <c r="BQ2631">
        <v>1.1446231330000001</v>
      </c>
      <c r="BR2631" t="s">
        <v>61</v>
      </c>
    </row>
    <row r="2632" spans="1:70" x14ac:dyDescent="0.2">
      <c r="A2632" s="19">
        <f t="shared" si="94"/>
        <v>12.810000000000002</v>
      </c>
      <c r="B2632" s="20">
        <v>3752</v>
      </c>
      <c r="D2632" s="2" t="s">
        <v>1381</v>
      </c>
      <c r="E2632" s="2" t="str">
        <f t="shared" si="95"/>
        <v>ST</v>
      </c>
      <c r="F2632">
        <v>200720433</v>
      </c>
      <c r="G2632">
        <v>202606</v>
      </c>
      <c r="H2632" t="s">
        <v>52</v>
      </c>
      <c r="I2632" t="s">
        <v>321</v>
      </c>
      <c r="J2632" t="s">
        <v>322</v>
      </c>
      <c r="K2632" t="s">
        <v>54</v>
      </c>
      <c r="L2632" s="5" t="s">
        <v>5681</v>
      </c>
      <c r="M2632" s="5" t="s">
        <v>5682</v>
      </c>
      <c r="N2632" s="21">
        <v>873485892000</v>
      </c>
      <c r="P2632" t="s">
        <v>326</v>
      </c>
      <c r="Q2632" t="s">
        <v>326</v>
      </c>
      <c r="R2632" t="s">
        <v>56</v>
      </c>
      <c r="S2632" t="s">
        <v>327</v>
      </c>
      <c r="T2632">
        <v>21</v>
      </c>
      <c r="U2632" t="s">
        <v>57</v>
      </c>
      <c r="V2632">
        <v>21320</v>
      </c>
      <c r="W2632">
        <v>61.35</v>
      </c>
      <c r="X2632">
        <v>7.27</v>
      </c>
      <c r="Y2632">
        <v>0</v>
      </c>
      <c r="Z2632">
        <v>-46.69</v>
      </c>
      <c r="AA2632">
        <v>21.93</v>
      </c>
      <c r="AB2632">
        <v>4</v>
      </c>
      <c r="AC2632">
        <v>53.24</v>
      </c>
      <c r="AD2632">
        <v>53.24</v>
      </c>
      <c r="AE2632" t="s">
        <v>10147</v>
      </c>
      <c r="AF2632" t="s">
        <v>7920</v>
      </c>
      <c r="AG2632" t="s">
        <v>2751</v>
      </c>
      <c r="AH2632" t="s">
        <v>7921</v>
      </c>
      <c r="AI2632" t="s">
        <v>7922</v>
      </c>
      <c r="AJ2632">
        <v>69</v>
      </c>
      <c r="AK2632" t="s">
        <v>57</v>
      </c>
      <c r="AL2632">
        <v>69700</v>
      </c>
      <c r="AM2632" t="s">
        <v>55</v>
      </c>
      <c r="AN2632" t="s">
        <v>55</v>
      </c>
      <c r="AO2632" t="s">
        <v>55</v>
      </c>
      <c r="AS2632" t="s">
        <v>342</v>
      </c>
      <c r="AT2632">
        <v>30</v>
      </c>
      <c r="AU2632">
        <v>30</v>
      </c>
      <c r="AV2632">
        <v>41</v>
      </c>
      <c r="BB2632">
        <v>0</v>
      </c>
      <c r="BC2632">
        <v>0</v>
      </c>
      <c r="BD2632" t="s">
        <v>60</v>
      </c>
      <c r="BE2632" s="5" t="s">
        <v>5226</v>
      </c>
      <c r="BF2632">
        <v>634353938</v>
      </c>
      <c r="BH2632" t="s">
        <v>323</v>
      </c>
      <c r="BI2632" t="s">
        <v>320</v>
      </c>
      <c r="BJ2632">
        <v>0.43194444444444446</v>
      </c>
      <c r="BK2632">
        <v>53.6</v>
      </c>
      <c r="BL2632">
        <v>6.35</v>
      </c>
      <c r="BM2632">
        <v>0</v>
      </c>
      <c r="BN2632">
        <v>-40.79</v>
      </c>
      <c r="BO2632">
        <v>19.16</v>
      </c>
      <c r="BP2632" t="s">
        <v>60</v>
      </c>
      <c r="BQ2632">
        <v>1.1446231330000001</v>
      </c>
      <c r="BR2632" t="s">
        <v>61</v>
      </c>
    </row>
    <row r="2633" spans="1:70" x14ac:dyDescent="0.2">
      <c r="A2633" s="19">
        <f t="shared" si="94"/>
        <v>10.800000000000004</v>
      </c>
      <c r="B2633" s="20">
        <v>3752</v>
      </c>
      <c r="D2633" s="2" t="s">
        <v>1381</v>
      </c>
      <c r="E2633" s="2" t="str">
        <f t="shared" si="95"/>
        <v>ST</v>
      </c>
      <c r="F2633">
        <v>200720433</v>
      </c>
      <c r="G2633">
        <v>202606</v>
      </c>
      <c r="H2633" t="s">
        <v>52</v>
      </c>
      <c r="I2633" t="s">
        <v>321</v>
      </c>
      <c r="J2633" t="s">
        <v>322</v>
      </c>
      <c r="K2633" t="s">
        <v>54</v>
      </c>
      <c r="L2633" s="5" t="s">
        <v>5697</v>
      </c>
      <c r="M2633" s="5" t="s">
        <v>5681</v>
      </c>
      <c r="N2633" s="21">
        <v>873425059357</v>
      </c>
      <c r="P2633" t="s">
        <v>326</v>
      </c>
      <c r="Q2633" t="s">
        <v>326</v>
      </c>
      <c r="R2633" t="s">
        <v>56</v>
      </c>
      <c r="S2633" t="s">
        <v>327</v>
      </c>
      <c r="T2633">
        <v>21</v>
      </c>
      <c r="U2633" t="s">
        <v>57</v>
      </c>
      <c r="V2633">
        <v>21320</v>
      </c>
      <c r="W2633">
        <v>51.86</v>
      </c>
      <c r="X2633">
        <v>6.14</v>
      </c>
      <c r="Y2633">
        <v>0</v>
      </c>
      <c r="Z2633">
        <v>-39.47</v>
      </c>
      <c r="AA2633">
        <v>18.53</v>
      </c>
      <c r="AB2633">
        <v>3</v>
      </c>
      <c r="AC2633">
        <v>41.8</v>
      </c>
      <c r="AD2633">
        <v>41.8</v>
      </c>
      <c r="AE2633" t="s">
        <v>10249</v>
      </c>
      <c r="AF2633" t="s">
        <v>7923</v>
      </c>
      <c r="AG2633" t="s">
        <v>7923</v>
      </c>
      <c r="AH2633" t="s">
        <v>7924</v>
      </c>
      <c r="AI2633" t="s">
        <v>598</v>
      </c>
      <c r="AJ2633">
        <v>34</v>
      </c>
      <c r="AK2633" t="s">
        <v>57</v>
      </c>
      <c r="AL2633">
        <v>34090</v>
      </c>
      <c r="AM2633" t="s">
        <v>55</v>
      </c>
      <c r="AN2633" t="s">
        <v>55</v>
      </c>
      <c r="AO2633" t="s">
        <v>55</v>
      </c>
      <c r="AS2633" t="s">
        <v>343</v>
      </c>
      <c r="AT2633">
        <v>0</v>
      </c>
      <c r="AU2633">
        <v>0</v>
      </c>
      <c r="AV2633">
        <v>0</v>
      </c>
      <c r="BB2633">
        <v>0</v>
      </c>
      <c r="BC2633">
        <v>0</v>
      </c>
      <c r="BD2633" t="s">
        <v>60</v>
      </c>
      <c r="BE2633" s="5" t="s">
        <v>5226</v>
      </c>
      <c r="BF2633">
        <v>634353938</v>
      </c>
      <c r="BH2633" t="s">
        <v>323</v>
      </c>
      <c r="BI2633" t="s">
        <v>320</v>
      </c>
      <c r="BJ2633">
        <v>0.37777777777777777</v>
      </c>
      <c r="BK2633">
        <v>45.2</v>
      </c>
      <c r="BL2633">
        <v>5.35</v>
      </c>
      <c r="BM2633">
        <v>0</v>
      </c>
      <c r="BN2633">
        <v>-34.4</v>
      </c>
      <c r="BO2633">
        <v>16.149999999999999</v>
      </c>
      <c r="BP2633" t="s">
        <v>60</v>
      </c>
      <c r="BQ2633">
        <v>1.1474074329999999</v>
      </c>
      <c r="BR2633" t="s">
        <v>61</v>
      </c>
    </row>
    <row r="2634" spans="1:70" x14ac:dyDescent="0.2">
      <c r="A2634" s="19">
        <f t="shared" si="94"/>
        <v>10.129999999999995</v>
      </c>
      <c r="B2634" s="20">
        <v>3752</v>
      </c>
      <c r="D2634" s="2" t="s">
        <v>1381</v>
      </c>
      <c r="E2634" s="2" t="str">
        <f t="shared" si="95"/>
        <v>ST</v>
      </c>
      <c r="F2634">
        <v>200720433</v>
      </c>
      <c r="G2634">
        <v>202606</v>
      </c>
      <c r="H2634" t="s">
        <v>52</v>
      </c>
      <c r="I2634" t="s">
        <v>321</v>
      </c>
      <c r="J2634" t="s">
        <v>322</v>
      </c>
      <c r="K2634" t="s">
        <v>54</v>
      </c>
      <c r="L2634" s="5" t="s">
        <v>5681</v>
      </c>
      <c r="M2634" s="5" t="s">
        <v>5682</v>
      </c>
      <c r="N2634" s="21">
        <v>873490327961</v>
      </c>
      <c r="P2634" t="s">
        <v>326</v>
      </c>
      <c r="Q2634" t="s">
        <v>326</v>
      </c>
      <c r="R2634" t="s">
        <v>56</v>
      </c>
      <c r="S2634" t="s">
        <v>327</v>
      </c>
      <c r="T2634">
        <v>21</v>
      </c>
      <c r="U2634" t="s">
        <v>57</v>
      </c>
      <c r="V2634">
        <v>21320</v>
      </c>
      <c r="W2634">
        <v>48.53</v>
      </c>
      <c r="X2634">
        <v>5.76</v>
      </c>
      <c r="Y2634">
        <v>0</v>
      </c>
      <c r="Z2634">
        <v>-36.94</v>
      </c>
      <c r="AA2634">
        <v>17.350000000000001</v>
      </c>
      <c r="AB2634">
        <v>2</v>
      </c>
      <c r="AC2634">
        <v>36.520000000000003</v>
      </c>
      <c r="AD2634">
        <v>36.520000000000003</v>
      </c>
      <c r="AE2634" t="s">
        <v>1506</v>
      </c>
      <c r="AF2634" t="s">
        <v>7925</v>
      </c>
      <c r="AG2634" t="s">
        <v>7925</v>
      </c>
      <c r="AH2634" t="s">
        <v>7926</v>
      </c>
      <c r="AI2634" t="s">
        <v>404</v>
      </c>
      <c r="AJ2634">
        <v>75</v>
      </c>
      <c r="AK2634" t="s">
        <v>57</v>
      </c>
      <c r="AL2634">
        <v>75015</v>
      </c>
      <c r="AM2634" t="s">
        <v>55</v>
      </c>
      <c r="AN2634" t="s">
        <v>55</v>
      </c>
      <c r="AO2634" t="s">
        <v>55</v>
      </c>
      <c r="AS2634" t="s">
        <v>343</v>
      </c>
      <c r="AT2634">
        <v>26</v>
      </c>
      <c r="AU2634">
        <v>41</v>
      </c>
      <c r="AV2634">
        <v>31</v>
      </c>
      <c r="BB2634">
        <v>0</v>
      </c>
      <c r="BC2634">
        <v>0</v>
      </c>
      <c r="BD2634" t="s">
        <v>60</v>
      </c>
      <c r="BE2634" s="5" t="s">
        <v>5226</v>
      </c>
      <c r="BF2634">
        <v>634353938</v>
      </c>
      <c r="BH2634" t="s">
        <v>323</v>
      </c>
      <c r="BI2634" t="s">
        <v>320</v>
      </c>
      <c r="BJ2634">
        <v>0.4909722222222222</v>
      </c>
      <c r="BK2634">
        <v>42.4</v>
      </c>
      <c r="BL2634">
        <v>5.03</v>
      </c>
      <c r="BM2634">
        <v>0</v>
      </c>
      <c r="BN2634">
        <v>-32.270000000000003</v>
      </c>
      <c r="BO2634">
        <v>15.16</v>
      </c>
      <c r="BP2634" t="s">
        <v>60</v>
      </c>
      <c r="BQ2634">
        <v>1.1446231330000001</v>
      </c>
      <c r="BR2634" t="s">
        <v>61</v>
      </c>
    </row>
    <row r="2635" spans="1:70" x14ac:dyDescent="0.2">
      <c r="A2635" s="19">
        <f t="shared" ref="A2635:A2697" si="96">BK2635+BN2635</f>
        <v>5.1099999999999994</v>
      </c>
      <c r="B2635" s="20">
        <v>3752</v>
      </c>
      <c r="D2635" s="2" t="s">
        <v>346</v>
      </c>
      <c r="E2635" s="2" t="str">
        <f t="shared" si="95"/>
        <v>ST</v>
      </c>
      <c r="F2635">
        <v>200720433</v>
      </c>
      <c r="G2635">
        <v>202606</v>
      </c>
      <c r="H2635" t="s">
        <v>52</v>
      </c>
      <c r="I2635" t="s">
        <v>321</v>
      </c>
      <c r="J2635" t="s">
        <v>322</v>
      </c>
      <c r="K2635" t="s">
        <v>358</v>
      </c>
      <c r="L2635" s="5" t="s">
        <v>3831</v>
      </c>
      <c r="M2635" s="5" t="s">
        <v>5697</v>
      </c>
      <c r="N2635" s="21">
        <v>382162703821</v>
      </c>
      <c r="P2635" t="s">
        <v>7927</v>
      </c>
      <c r="Q2635" t="s">
        <v>359</v>
      </c>
      <c r="R2635" t="s">
        <v>7928</v>
      </c>
      <c r="S2635" t="s">
        <v>7929</v>
      </c>
      <c r="T2635">
        <v>93</v>
      </c>
      <c r="U2635" t="s">
        <v>57</v>
      </c>
      <c r="V2635">
        <v>93290</v>
      </c>
      <c r="W2635">
        <v>24.56</v>
      </c>
      <c r="X2635">
        <v>2.9</v>
      </c>
      <c r="Y2635">
        <v>0</v>
      </c>
      <c r="Z2635">
        <v>-18.690000000000001</v>
      </c>
      <c r="AA2635">
        <v>8.77</v>
      </c>
      <c r="AB2635">
        <v>2</v>
      </c>
      <c r="AC2635">
        <v>4.18</v>
      </c>
      <c r="AD2635">
        <v>4.18</v>
      </c>
      <c r="AE2635" t="s">
        <v>8477</v>
      </c>
      <c r="AF2635" t="s">
        <v>326</v>
      </c>
      <c r="AG2635" t="s">
        <v>326</v>
      </c>
      <c r="AH2635" t="s">
        <v>56</v>
      </c>
      <c r="AI2635" t="s">
        <v>327</v>
      </c>
      <c r="AJ2635">
        <v>21</v>
      </c>
      <c r="AK2635" t="s">
        <v>57</v>
      </c>
      <c r="AL2635">
        <v>21320</v>
      </c>
      <c r="AM2635" t="s">
        <v>7930</v>
      </c>
      <c r="AN2635" t="s">
        <v>55</v>
      </c>
      <c r="AO2635" t="s">
        <v>55</v>
      </c>
      <c r="AS2635" t="s">
        <v>343</v>
      </c>
      <c r="AT2635">
        <v>0</v>
      </c>
      <c r="AU2635">
        <v>0</v>
      </c>
      <c r="AV2635">
        <v>0</v>
      </c>
      <c r="BB2635">
        <v>0</v>
      </c>
      <c r="BC2635">
        <v>1</v>
      </c>
      <c r="BD2635" t="s">
        <v>60</v>
      </c>
      <c r="BE2635" s="5" t="s">
        <v>5226</v>
      </c>
      <c r="BF2635">
        <v>634353938</v>
      </c>
      <c r="BH2635" t="s">
        <v>323</v>
      </c>
      <c r="BI2635" t="s">
        <v>320</v>
      </c>
      <c r="BJ2635">
        <v>0.5444444444444444</v>
      </c>
      <c r="BK2635">
        <v>21.4</v>
      </c>
      <c r="BL2635">
        <v>2.5299999999999998</v>
      </c>
      <c r="BM2635">
        <v>0</v>
      </c>
      <c r="BN2635">
        <v>-16.29</v>
      </c>
      <c r="BO2635">
        <v>7.64</v>
      </c>
      <c r="BP2635" t="s">
        <v>60</v>
      </c>
      <c r="BQ2635">
        <v>1.1475391020000001</v>
      </c>
      <c r="BR2635" t="s">
        <v>61</v>
      </c>
    </row>
    <row r="2636" spans="1:70" x14ac:dyDescent="0.2">
      <c r="A2636" s="19">
        <f t="shared" si="96"/>
        <v>34.630000000000024</v>
      </c>
      <c r="B2636" s="20">
        <v>7515</v>
      </c>
      <c r="D2636" s="2" t="s">
        <v>346</v>
      </c>
      <c r="E2636" s="2" t="str">
        <f t="shared" si="95"/>
        <v>FICP</v>
      </c>
      <c r="F2636">
        <v>781542172</v>
      </c>
      <c r="G2636">
        <v>202606</v>
      </c>
      <c r="H2636" t="s">
        <v>52</v>
      </c>
      <c r="I2636" t="s">
        <v>53</v>
      </c>
      <c r="J2636" t="s">
        <v>1119</v>
      </c>
      <c r="K2636" t="s">
        <v>54</v>
      </c>
      <c r="L2636" s="5" t="s">
        <v>1817</v>
      </c>
      <c r="M2636" s="5">
        <v>46271</v>
      </c>
      <c r="N2636" s="21">
        <v>872275591389</v>
      </c>
      <c r="P2636" t="s">
        <v>465</v>
      </c>
      <c r="Q2636" t="s">
        <v>466</v>
      </c>
      <c r="R2636" t="s">
        <v>56</v>
      </c>
      <c r="S2636" t="s">
        <v>392</v>
      </c>
      <c r="T2636">
        <v>21</v>
      </c>
      <c r="U2636" t="s">
        <v>57</v>
      </c>
      <c r="V2636">
        <v>21320</v>
      </c>
      <c r="W2636">
        <v>310.14</v>
      </c>
      <c r="X2636">
        <v>90.42</v>
      </c>
      <c r="Y2636">
        <v>0</v>
      </c>
      <c r="Z2636">
        <v>-269.85000000000002</v>
      </c>
      <c r="AA2636">
        <v>130.71</v>
      </c>
      <c r="AB2636">
        <v>1</v>
      </c>
      <c r="AC2636">
        <v>28.16</v>
      </c>
      <c r="AD2636">
        <v>28.16</v>
      </c>
      <c r="AE2636" t="s">
        <v>10250</v>
      </c>
      <c r="AF2636" t="s">
        <v>7931</v>
      </c>
      <c r="AG2636" t="s">
        <v>7932</v>
      </c>
      <c r="AH2636" t="s">
        <v>7933</v>
      </c>
      <c r="AI2636" t="s">
        <v>7934</v>
      </c>
      <c r="AK2636" t="s">
        <v>75</v>
      </c>
      <c r="AL2636">
        <v>63088</v>
      </c>
      <c r="AM2636" t="s">
        <v>7935</v>
      </c>
      <c r="AN2636" t="s">
        <v>55</v>
      </c>
      <c r="AO2636" t="s">
        <v>55</v>
      </c>
      <c r="AR2636" t="s">
        <v>304</v>
      </c>
      <c r="AS2636" t="s">
        <v>342</v>
      </c>
      <c r="AT2636">
        <v>28</v>
      </c>
      <c r="AU2636">
        <v>39</v>
      </c>
      <c r="AV2636">
        <v>59</v>
      </c>
      <c r="BB2636">
        <v>0</v>
      </c>
      <c r="BC2636">
        <v>0</v>
      </c>
      <c r="BD2636" t="s">
        <v>60</v>
      </c>
      <c r="BE2636" s="5">
        <v>46362</v>
      </c>
      <c r="BF2636">
        <v>634333315</v>
      </c>
      <c r="BH2636" t="s">
        <v>59</v>
      </c>
      <c r="BI2636" t="s">
        <v>320</v>
      </c>
      <c r="BJ2636">
        <v>0.79652777777777772</v>
      </c>
      <c r="BK2636">
        <v>266.60000000000002</v>
      </c>
      <c r="BL2636">
        <v>77.73</v>
      </c>
      <c r="BM2636">
        <v>0</v>
      </c>
      <c r="BN2636">
        <v>-231.97</v>
      </c>
      <c r="BO2636">
        <v>112.36</v>
      </c>
      <c r="BP2636" t="s">
        <v>60</v>
      </c>
      <c r="BQ2636">
        <v>1.163318249</v>
      </c>
      <c r="BR2636" t="s">
        <v>61</v>
      </c>
    </row>
    <row r="2637" spans="1:70" x14ac:dyDescent="0.2">
      <c r="A2637" s="19">
        <f t="shared" si="96"/>
        <v>4.6100000000000012</v>
      </c>
      <c r="B2637" s="20">
        <v>3752</v>
      </c>
      <c r="D2637" s="2" t="s">
        <v>346</v>
      </c>
      <c r="E2637" s="2" t="str">
        <f t="shared" si="95"/>
        <v>ST</v>
      </c>
      <c r="F2637">
        <v>200720433</v>
      </c>
      <c r="G2637">
        <v>202606</v>
      </c>
      <c r="H2637" t="s">
        <v>52</v>
      </c>
      <c r="I2637" t="s">
        <v>321</v>
      </c>
      <c r="J2637" t="s">
        <v>322</v>
      </c>
      <c r="K2637" t="s">
        <v>358</v>
      </c>
      <c r="L2637" s="5" t="s">
        <v>3825</v>
      </c>
      <c r="M2637" s="5" t="s">
        <v>3826</v>
      </c>
      <c r="N2637" s="21">
        <v>382077987094</v>
      </c>
      <c r="P2637" t="s">
        <v>7936</v>
      </c>
      <c r="Q2637" t="s">
        <v>359</v>
      </c>
      <c r="R2637" t="s">
        <v>7937</v>
      </c>
      <c r="S2637" t="s">
        <v>7938</v>
      </c>
      <c r="T2637">
        <v>4</v>
      </c>
      <c r="U2637" t="s">
        <v>57</v>
      </c>
      <c r="V2637">
        <v>4200</v>
      </c>
      <c r="W2637">
        <v>22.39</v>
      </c>
      <c r="X2637">
        <v>2.66</v>
      </c>
      <c r="Y2637">
        <v>0</v>
      </c>
      <c r="Z2637">
        <v>-17.05</v>
      </c>
      <c r="AA2637">
        <v>8.01</v>
      </c>
      <c r="AB2637">
        <v>2</v>
      </c>
      <c r="AC2637">
        <v>0.44</v>
      </c>
      <c r="AD2637">
        <v>0.44</v>
      </c>
      <c r="AE2637" t="s">
        <v>1576</v>
      </c>
      <c r="AF2637" t="s">
        <v>326</v>
      </c>
      <c r="AG2637" t="s">
        <v>326</v>
      </c>
      <c r="AH2637" t="s">
        <v>56</v>
      </c>
      <c r="AI2637" t="s">
        <v>327</v>
      </c>
      <c r="AJ2637">
        <v>21</v>
      </c>
      <c r="AK2637" t="s">
        <v>57</v>
      </c>
      <c r="AL2637">
        <v>21320</v>
      </c>
      <c r="AM2637" t="s">
        <v>7939</v>
      </c>
      <c r="AN2637" t="s">
        <v>55</v>
      </c>
      <c r="AO2637" t="s">
        <v>55</v>
      </c>
      <c r="AS2637" t="s">
        <v>343</v>
      </c>
      <c r="AT2637">
        <v>0</v>
      </c>
      <c r="AU2637">
        <v>0</v>
      </c>
      <c r="AV2637">
        <v>0</v>
      </c>
      <c r="BB2637">
        <v>0</v>
      </c>
      <c r="BC2637">
        <v>1</v>
      </c>
      <c r="BD2637" t="s">
        <v>60</v>
      </c>
      <c r="BE2637" s="5" t="s">
        <v>3831</v>
      </c>
      <c r="BF2637">
        <v>634343823</v>
      </c>
      <c r="BH2637" t="s">
        <v>323</v>
      </c>
      <c r="BI2637" t="s">
        <v>320</v>
      </c>
      <c r="BJ2637">
        <v>0.62291666666666667</v>
      </c>
      <c r="BK2637">
        <v>19.3</v>
      </c>
      <c r="BL2637">
        <v>2.29</v>
      </c>
      <c r="BM2637">
        <v>0</v>
      </c>
      <c r="BN2637">
        <v>-14.69</v>
      </c>
      <c r="BO2637">
        <v>6.9</v>
      </c>
      <c r="BP2637" t="s">
        <v>60</v>
      </c>
      <c r="BQ2637">
        <v>1.160362033</v>
      </c>
      <c r="BR2637" t="s">
        <v>61</v>
      </c>
    </row>
    <row r="2638" spans="1:70" x14ac:dyDescent="0.2">
      <c r="A2638" s="19">
        <f t="shared" si="96"/>
        <v>7.120000000000001</v>
      </c>
      <c r="B2638" s="20">
        <v>3752</v>
      </c>
      <c r="D2638" s="2" t="s">
        <v>1381</v>
      </c>
      <c r="E2638" s="2" t="str">
        <f t="shared" si="95"/>
        <v>ST</v>
      </c>
      <c r="F2638">
        <v>200720433</v>
      </c>
      <c r="G2638">
        <v>202606</v>
      </c>
      <c r="H2638" t="s">
        <v>52</v>
      </c>
      <c r="I2638" t="s">
        <v>321</v>
      </c>
      <c r="J2638" t="s">
        <v>322</v>
      </c>
      <c r="K2638" t="s">
        <v>54</v>
      </c>
      <c r="L2638" s="5" t="s">
        <v>5681</v>
      </c>
      <c r="M2638" s="5" t="s">
        <v>5682</v>
      </c>
      <c r="N2638" s="21">
        <v>873429586603</v>
      </c>
      <c r="P2638" t="s">
        <v>326</v>
      </c>
      <c r="Q2638" t="s">
        <v>326</v>
      </c>
      <c r="R2638" t="s">
        <v>56</v>
      </c>
      <c r="S2638" t="s">
        <v>327</v>
      </c>
      <c r="T2638">
        <v>21</v>
      </c>
      <c r="U2638" t="s">
        <v>57</v>
      </c>
      <c r="V2638">
        <v>21320</v>
      </c>
      <c r="W2638">
        <v>34.11</v>
      </c>
      <c r="X2638">
        <v>4.05</v>
      </c>
      <c r="Y2638">
        <v>0</v>
      </c>
      <c r="Z2638">
        <v>-25.96</v>
      </c>
      <c r="AA2638">
        <v>12.2</v>
      </c>
      <c r="AB2638">
        <v>1</v>
      </c>
      <c r="AC2638">
        <v>17.600000000000001</v>
      </c>
      <c r="AD2638">
        <v>17.600000000000001</v>
      </c>
      <c r="AE2638" t="s">
        <v>10251</v>
      </c>
      <c r="AF2638" t="s">
        <v>1857</v>
      </c>
      <c r="AG2638" t="s">
        <v>1858</v>
      </c>
      <c r="AH2638" t="s">
        <v>1859</v>
      </c>
      <c r="AI2638" t="s">
        <v>1860</v>
      </c>
      <c r="AJ2638">
        <v>79</v>
      </c>
      <c r="AK2638" t="s">
        <v>57</v>
      </c>
      <c r="AL2638">
        <v>79400</v>
      </c>
      <c r="AM2638" t="s">
        <v>55</v>
      </c>
      <c r="AN2638" t="s">
        <v>55</v>
      </c>
      <c r="AO2638" t="s">
        <v>55</v>
      </c>
      <c r="AS2638" t="s">
        <v>343</v>
      </c>
      <c r="AT2638">
        <v>0</v>
      </c>
      <c r="AU2638">
        <v>0</v>
      </c>
      <c r="AV2638">
        <v>0</v>
      </c>
      <c r="BB2638">
        <v>0</v>
      </c>
      <c r="BC2638">
        <v>0</v>
      </c>
      <c r="BD2638" t="s">
        <v>60</v>
      </c>
      <c r="BE2638" s="5" t="s">
        <v>5226</v>
      </c>
      <c r="BF2638">
        <v>634353938</v>
      </c>
      <c r="BH2638" t="s">
        <v>323</v>
      </c>
      <c r="BI2638" t="s">
        <v>320</v>
      </c>
      <c r="BJ2638">
        <v>0.43611111111111112</v>
      </c>
      <c r="BK2638">
        <v>29.8</v>
      </c>
      <c r="BL2638">
        <v>3.54</v>
      </c>
      <c r="BM2638">
        <v>0</v>
      </c>
      <c r="BN2638">
        <v>-22.68</v>
      </c>
      <c r="BO2638">
        <v>10.66</v>
      </c>
      <c r="BP2638" t="s">
        <v>60</v>
      </c>
      <c r="BQ2638">
        <v>1.1446231330000001</v>
      </c>
      <c r="BR2638" t="s">
        <v>61</v>
      </c>
    </row>
    <row r="2639" spans="1:70" x14ac:dyDescent="0.2">
      <c r="A2639" s="19">
        <f t="shared" si="96"/>
        <v>9.8000000000000007</v>
      </c>
      <c r="B2639" s="20">
        <v>3752</v>
      </c>
      <c r="D2639" s="2" t="s">
        <v>1381</v>
      </c>
      <c r="E2639" s="2" t="str">
        <f t="shared" si="95"/>
        <v>ST</v>
      </c>
      <c r="F2639">
        <v>200720433</v>
      </c>
      <c r="G2639">
        <v>202606</v>
      </c>
      <c r="H2639" t="s">
        <v>52</v>
      </c>
      <c r="I2639" t="s">
        <v>321</v>
      </c>
      <c r="J2639" t="s">
        <v>322</v>
      </c>
      <c r="K2639" t="s">
        <v>54</v>
      </c>
      <c r="L2639" s="5" t="s">
        <v>5681</v>
      </c>
      <c r="M2639" s="5" t="s">
        <v>5682</v>
      </c>
      <c r="N2639" s="21">
        <v>873487595379</v>
      </c>
      <c r="P2639" t="s">
        <v>326</v>
      </c>
      <c r="Q2639" t="s">
        <v>326</v>
      </c>
      <c r="R2639" t="s">
        <v>56</v>
      </c>
      <c r="S2639" t="s">
        <v>327</v>
      </c>
      <c r="T2639">
        <v>21</v>
      </c>
      <c r="U2639" t="s">
        <v>57</v>
      </c>
      <c r="V2639">
        <v>21320</v>
      </c>
      <c r="W2639">
        <v>46.93</v>
      </c>
      <c r="X2639">
        <v>5.56</v>
      </c>
      <c r="Y2639">
        <v>0</v>
      </c>
      <c r="Z2639">
        <v>-35.71</v>
      </c>
      <c r="AA2639">
        <v>16.78</v>
      </c>
      <c r="AB2639">
        <v>3</v>
      </c>
      <c r="AC2639">
        <v>33.22</v>
      </c>
      <c r="AD2639">
        <v>33.22</v>
      </c>
      <c r="AE2639" t="s">
        <v>10252</v>
      </c>
      <c r="AF2639" t="s">
        <v>1402</v>
      </c>
      <c r="AG2639" t="s">
        <v>1402</v>
      </c>
      <c r="AH2639" t="s">
        <v>2040</v>
      </c>
      <c r="AI2639" t="s">
        <v>7064</v>
      </c>
      <c r="AJ2639">
        <v>13</v>
      </c>
      <c r="AK2639" t="s">
        <v>57</v>
      </c>
      <c r="AL2639">
        <v>13800</v>
      </c>
      <c r="AM2639" t="s">
        <v>55</v>
      </c>
      <c r="AN2639" t="s">
        <v>55</v>
      </c>
      <c r="AO2639" t="s">
        <v>55</v>
      </c>
      <c r="AS2639" t="s">
        <v>343</v>
      </c>
      <c r="AT2639">
        <v>0</v>
      </c>
      <c r="AU2639">
        <v>0</v>
      </c>
      <c r="AV2639">
        <v>0</v>
      </c>
      <c r="BB2639">
        <v>0</v>
      </c>
      <c r="BC2639">
        <v>0</v>
      </c>
      <c r="BD2639" t="s">
        <v>60</v>
      </c>
      <c r="BE2639" s="5" t="s">
        <v>5226</v>
      </c>
      <c r="BF2639">
        <v>634353938</v>
      </c>
      <c r="BH2639" t="s">
        <v>323</v>
      </c>
      <c r="BI2639" t="s">
        <v>320</v>
      </c>
      <c r="BJ2639">
        <v>0.52777777777777779</v>
      </c>
      <c r="BK2639">
        <v>41</v>
      </c>
      <c r="BL2639">
        <v>4.8600000000000003</v>
      </c>
      <c r="BM2639">
        <v>0</v>
      </c>
      <c r="BN2639">
        <v>-31.2</v>
      </c>
      <c r="BO2639">
        <v>14.66</v>
      </c>
      <c r="BP2639" t="s">
        <v>60</v>
      </c>
      <c r="BQ2639">
        <v>1.1446231330000001</v>
      </c>
      <c r="BR2639" t="s">
        <v>61</v>
      </c>
    </row>
    <row r="2640" spans="1:70" x14ac:dyDescent="0.2">
      <c r="A2640" s="19">
        <f t="shared" si="96"/>
        <v>9.8000000000000007</v>
      </c>
      <c r="B2640" s="20">
        <v>3752</v>
      </c>
      <c r="D2640" s="2" t="s">
        <v>1381</v>
      </c>
      <c r="E2640" s="2" t="str">
        <f t="shared" si="95"/>
        <v>ST</v>
      </c>
      <c r="F2640">
        <v>200720433</v>
      </c>
      <c r="G2640">
        <v>202606</v>
      </c>
      <c r="H2640" t="s">
        <v>52</v>
      </c>
      <c r="I2640" t="s">
        <v>321</v>
      </c>
      <c r="J2640" t="s">
        <v>322</v>
      </c>
      <c r="K2640" t="s">
        <v>54</v>
      </c>
      <c r="L2640" s="5" t="s">
        <v>5681</v>
      </c>
      <c r="M2640" s="5" t="s">
        <v>5682</v>
      </c>
      <c r="N2640" s="21">
        <v>873488547421</v>
      </c>
      <c r="P2640" t="s">
        <v>326</v>
      </c>
      <c r="Q2640" t="s">
        <v>326</v>
      </c>
      <c r="R2640" t="s">
        <v>56</v>
      </c>
      <c r="S2640" t="s">
        <v>327</v>
      </c>
      <c r="T2640">
        <v>21</v>
      </c>
      <c r="U2640" t="s">
        <v>57</v>
      </c>
      <c r="V2640">
        <v>21320</v>
      </c>
      <c r="W2640">
        <v>46.93</v>
      </c>
      <c r="X2640">
        <v>5.56</v>
      </c>
      <c r="Y2640">
        <v>0</v>
      </c>
      <c r="Z2640">
        <v>-35.71</v>
      </c>
      <c r="AA2640">
        <v>16.78</v>
      </c>
      <c r="AB2640">
        <v>2</v>
      </c>
      <c r="AC2640">
        <v>33.880000000000003</v>
      </c>
      <c r="AD2640">
        <v>33.880000000000003</v>
      </c>
      <c r="AE2640" t="s">
        <v>1506</v>
      </c>
      <c r="AF2640" t="s">
        <v>4540</v>
      </c>
      <c r="AG2640" t="s">
        <v>4541</v>
      </c>
      <c r="AH2640" t="s">
        <v>4542</v>
      </c>
      <c r="AI2640" t="s">
        <v>418</v>
      </c>
      <c r="AJ2640">
        <v>75</v>
      </c>
      <c r="AK2640" t="s">
        <v>57</v>
      </c>
      <c r="AL2640">
        <v>75015</v>
      </c>
      <c r="AM2640" t="s">
        <v>55</v>
      </c>
      <c r="AN2640" t="s">
        <v>55</v>
      </c>
      <c r="AO2640" t="s">
        <v>55</v>
      </c>
      <c r="AS2640" t="s">
        <v>343</v>
      </c>
      <c r="AT2640">
        <v>26</v>
      </c>
      <c r="AU2640">
        <v>31</v>
      </c>
      <c r="AV2640">
        <v>40</v>
      </c>
      <c r="BB2640">
        <v>0</v>
      </c>
      <c r="BC2640">
        <v>0</v>
      </c>
      <c r="BD2640" t="s">
        <v>60</v>
      </c>
      <c r="BE2640" s="5" t="s">
        <v>5226</v>
      </c>
      <c r="BF2640">
        <v>634353938</v>
      </c>
      <c r="BH2640" t="s">
        <v>323</v>
      </c>
      <c r="BI2640" t="s">
        <v>320</v>
      </c>
      <c r="BJ2640">
        <v>0.43333333333333335</v>
      </c>
      <c r="BK2640">
        <v>41</v>
      </c>
      <c r="BL2640">
        <v>4.8600000000000003</v>
      </c>
      <c r="BM2640">
        <v>0</v>
      </c>
      <c r="BN2640">
        <v>-31.2</v>
      </c>
      <c r="BO2640">
        <v>14.66</v>
      </c>
      <c r="BP2640" t="s">
        <v>60</v>
      </c>
      <c r="BQ2640">
        <v>1.1446231330000001</v>
      </c>
      <c r="BR2640" t="s">
        <v>61</v>
      </c>
    </row>
    <row r="2641" spans="1:70" x14ac:dyDescent="0.2">
      <c r="A2641" s="19">
        <f t="shared" si="96"/>
        <v>12.810000000000002</v>
      </c>
      <c r="B2641" s="20">
        <v>3752</v>
      </c>
      <c r="D2641" s="2" t="s">
        <v>1381</v>
      </c>
      <c r="E2641" s="2" t="str">
        <f t="shared" si="95"/>
        <v>ST</v>
      </c>
      <c r="F2641">
        <v>200720433</v>
      </c>
      <c r="G2641">
        <v>202606</v>
      </c>
      <c r="H2641" t="s">
        <v>52</v>
      </c>
      <c r="I2641" t="s">
        <v>321</v>
      </c>
      <c r="J2641" t="s">
        <v>322</v>
      </c>
      <c r="K2641" t="s">
        <v>54</v>
      </c>
      <c r="L2641" s="5" t="s">
        <v>5681</v>
      </c>
      <c r="M2641" s="5" t="s">
        <v>5682</v>
      </c>
      <c r="N2641" s="21">
        <v>873492035986</v>
      </c>
      <c r="P2641" t="s">
        <v>326</v>
      </c>
      <c r="Q2641" t="s">
        <v>326</v>
      </c>
      <c r="R2641" t="s">
        <v>56</v>
      </c>
      <c r="S2641" t="s">
        <v>327</v>
      </c>
      <c r="T2641">
        <v>21</v>
      </c>
      <c r="U2641" t="s">
        <v>57</v>
      </c>
      <c r="V2641">
        <v>21320</v>
      </c>
      <c r="W2641">
        <v>61.35</v>
      </c>
      <c r="X2641">
        <v>7.27</v>
      </c>
      <c r="Y2641">
        <v>0</v>
      </c>
      <c r="Z2641">
        <v>-46.69</v>
      </c>
      <c r="AA2641">
        <v>21.93</v>
      </c>
      <c r="AB2641">
        <v>7</v>
      </c>
      <c r="AC2641">
        <v>55</v>
      </c>
      <c r="AD2641">
        <v>55</v>
      </c>
      <c r="AE2641" t="s">
        <v>10253</v>
      </c>
      <c r="AF2641" t="s">
        <v>7940</v>
      </c>
      <c r="AG2641" t="s">
        <v>7940</v>
      </c>
      <c r="AH2641" t="s">
        <v>7941</v>
      </c>
      <c r="AI2641" t="s">
        <v>7942</v>
      </c>
      <c r="AJ2641">
        <v>57</v>
      </c>
      <c r="AK2641" t="s">
        <v>57</v>
      </c>
      <c r="AL2641">
        <v>57280</v>
      </c>
      <c r="AM2641" t="s">
        <v>55</v>
      </c>
      <c r="AN2641" t="s">
        <v>55</v>
      </c>
      <c r="AO2641" t="s">
        <v>55</v>
      </c>
      <c r="AS2641" t="s">
        <v>343</v>
      </c>
      <c r="AT2641">
        <v>0</v>
      </c>
      <c r="AU2641">
        <v>0</v>
      </c>
      <c r="AV2641">
        <v>0</v>
      </c>
      <c r="BB2641">
        <v>0</v>
      </c>
      <c r="BC2641">
        <v>0</v>
      </c>
      <c r="BD2641" t="s">
        <v>60</v>
      </c>
      <c r="BE2641" s="5" t="s">
        <v>5226</v>
      </c>
      <c r="BF2641">
        <v>634353938</v>
      </c>
      <c r="BH2641" t="s">
        <v>323</v>
      </c>
      <c r="BI2641" t="s">
        <v>320</v>
      </c>
      <c r="BJ2641">
        <v>0.40833333333333333</v>
      </c>
      <c r="BK2641">
        <v>53.6</v>
      </c>
      <c r="BL2641">
        <v>6.35</v>
      </c>
      <c r="BM2641">
        <v>0</v>
      </c>
      <c r="BN2641">
        <v>-40.79</v>
      </c>
      <c r="BO2641">
        <v>19.16</v>
      </c>
      <c r="BP2641" t="s">
        <v>60</v>
      </c>
      <c r="BQ2641">
        <v>1.1446231330000001</v>
      </c>
      <c r="BR2641" t="s">
        <v>61</v>
      </c>
    </row>
    <row r="2642" spans="1:70" x14ac:dyDescent="0.2">
      <c r="A2642" s="19">
        <f t="shared" si="96"/>
        <v>17.839999999999996</v>
      </c>
      <c r="B2642" s="20">
        <v>3752</v>
      </c>
      <c r="D2642" s="2" t="s">
        <v>1381</v>
      </c>
      <c r="E2642" s="2" t="str">
        <f t="shared" si="95"/>
        <v>ST</v>
      </c>
      <c r="F2642">
        <v>200720433</v>
      </c>
      <c r="G2642">
        <v>202606</v>
      </c>
      <c r="H2642" t="s">
        <v>52</v>
      </c>
      <c r="I2642" t="s">
        <v>321</v>
      </c>
      <c r="J2642" t="s">
        <v>322</v>
      </c>
      <c r="K2642" t="s">
        <v>54</v>
      </c>
      <c r="L2642" s="5" t="s">
        <v>3826</v>
      </c>
      <c r="M2642" s="5" t="s">
        <v>5222</v>
      </c>
      <c r="N2642" s="21">
        <v>873143800336</v>
      </c>
      <c r="P2642" t="s">
        <v>326</v>
      </c>
      <c r="Q2642" t="s">
        <v>326</v>
      </c>
      <c r="R2642" t="s">
        <v>56</v>
      </c>
      <c r="S2642" t="s">
        <v>327</v>
      </c>
      <c r="T2642">
        <v>21</v>
      </c>
      <c r="U2642" t="s">
        <v>57</v>
      </c>
      <c r="V2642">
        <v>21320</v>
      </c>
      <c r="W2642">
        <v>86.54</v>
      </c>
      <c r="X2642">
        <v>10.27</v>
      </c>
      <c r="Y2642">
        <v>0</v>
      </c>
      <c r="Z2642">
        <v>-65.84</v>
      </c>
      <c r="AA2642">
        <v>30.96</v>
      </c>
      <c r="AB2642">
        <v>7</v>
      </c>
      <c r="AC2642">
        <v>86.68</v>
      </c>
      <c r="AD2642">
        <v>86.68</v>
      </c>
      <c r="AE2642" t="s">
        <v>10254</v>
      </c>
      <c r="AF2642" t="s">
        <v>1148</v>
      </c>
      <c r="AG2642" t="s">
        <v>1148</v>
      </c>
      <c r="AH2642" t="s">
        <v>1712</v>
      </c>
      <c r="AI2642" t="s">
        <v>467</v>
      </c>
      <c r="AJ2642">
        <v>11</v>
      </c>
      <c r="AK2642" t="s">
        <v>57</v>
      </c>
      <c r="AL2642">
        <v>11000</v>
      </c>
      <c r="AM2642" t="s">
        <v>55</v>
      </c>
      <c r="AN2642" t="s">
        <v>55</v>
      </c>
      <c r="AO2642" t="s">
        <v>55</v>
      </c>
      <c r="AS2642" t="s">
        <v>343</v>
      </c>
      <c r="AT2642">
        <v>0</v>
      </c>
      <c r="AU2642">
        <v>0</v>
      </c>
      <c r="AV2642">
        <v>0</v>
      </c>
      <c r="BB2642">
        <v>0</v>
      </c>
      <c r="BC2642">
        <v>0</v>
      </c>
      <c r="BD2642" t="s">
        <v>60</v>
      </c>
      <c r="BE2642" s="5" t="s">
        <v>5226</v>
      </c>
      <c r="BF2642">
        <v>634353938</v>
      </c>
      <c r="BH2642" t="s">
        <v>323</v>
      </c>
      <c r="BI2642" t="s">
        <v>320</v>
      </c>
      <c r="BJ2642">
        <v>0.43888888888888888</v>
      </c>
      <c r="BK2642">
        <v>74.599999999999994</v>
      </c>
      <c r="BL2642">
        <v>8.85</v>
      </c>
      <c r="BM2642">
        <v>0</v>
      </c>
      <c r="BN2642">
        <v>-56.76</v>
      </c>
      <c r="BO2642">
        <v>26.69</v>
      </c>
      <c r="BP2642" t="s">
        <v>60</v>
      </c>
      <c r="BQ2642">
        <v>1.1600389769999999</v>
      </c>
      <c r="BR2642" t="s">
        <v>61</v>
      </c>
    </row>
    <row r="2643" spans="1:70" x14ac:dyDescent="0.2">
      <c r="A2643" s="19">
        <f t="shared" si="96"/>
        <v>9.4600000000000009</v>
      </c>
      <c r="B2643" s="20">
        <v>3752</v>
      </c>
      <c r="D2643" s="2" t="s">
        <v>1381</v>
      </c>
      <c r="E2643" s="2" t="str">
        <f t="shared" si="95"/>
        <v>ST</v>
      </c>
      <c r="F2643">
        <v>200720433</v>
      </c>
      <c r="G2643">
        <v>202606</v>
      </c>
      <c r="H2643" t="s">
        <v>52</v>
      </c>
      <c r="I2643" t="s">
        <v>321</v>
      </c>
      <c r="J2643" t="s">
        <v>322</v>
      </c>
      <c r="K2643" t="s">
        <v>54</v>
      </c>
      <c r="L2643" s="5" t="s">
        <v>3826</v>
      </c>
      <c r="M2643" s="5" t="s">
        <v>3831</v>
      </c>
      <c r="N2643" s="21">
        <v>873245816661</v>
      </c>
      <c r="P2643" t="s">
        <v>326</v>
      </c>
      <c r="Q2643" t="s">
        <v>326</v>
      </c>
      <c r="R2643" t="s">
        <v>56</v>
      </c>
      <c r="S2643" t="s">
        <v>327</v>
      </c>
      <c r="T2643">
        <v>21</v>
      </c>
      <c r="U2643" t="s">
        <v>57</v>
      </c>
      <c r="V2643">
        <v>21320</v>
      </c>
      <c r="W2643">
        <v>45.94</v>
      </c>
      <c r="X2643">
        <v>5.44</v>
      </c>
      <c r="Y2643">
        <v>0</v>
      </c>
      <c r="Z2643">
        <v>-34.96</v>
      </c>
      <c r="AA2643">
        <v>16.41</v>
      </c>
      <c r="AB2643">
        <v>2</v>
      </c>
      <c r="AC2643">
        <v>33</v>
      </c>
      <c r="AD2643">
        <v>33</v>
      </c>
      <c r="AE2643" t="s">
        <v>10255</v>
      </c>
      <c r="AF2643" t="s">
        <v>7943</v>
      </c>
      <c r="AG2643" t="s">
        <v>7943</v>
      </c>
      <c r="AH2643" t="s">
        <v>7944</v>
      </c>
      <c r="AI2643" t="s">
        <v>962</v>
      </c>
      <c r="AJ2643">
        <v>30</v>
      </c>
      <c r="AK2643" t="s">
        <v>57</v>
      </c>
      <c r="AL2643">
        <v>30000</v>
      </c>
      <c r="AM2643" t="s">
        <v>55</v>
      </c>
      <c r="AN2643" t="s">
        <v>55</v>
      </c>
      <c r="AO2643" t="s">
        <v>55</v>
      </c>
      <c r="AS2643" t="s">
        <v>343</v>
      </c>
      <c r="AT2643">
        <v>0</v>
      </c>
      <c r="AU2643">
        <v>0</v>
      </c>
      <c r="AV2643">
        <v>0</v>
      </c>
      <c r="BB2643">
        <v>0</v>
      </c>
      <c r="BC2643">
        <v>0</v>
      </c>
      <c r="BD2643" t="s">
        <v>60</v>
      </c>
      <c r="BE2643" s="5" t="s">
        <v>5226</v>
      </c>
      <c r="BF2643">
        <v>634353938</v>
      </c>
      <c r="BH2643" t="s">
        <v>323</v>
      </c>
      <c r="BI2643" t="s">
        <v>320</v>
      </c>
      <c r="BJ2643">
        <v>0.38541666666666669</v>
      </c>
      <c r="BK2643">
        <v>39.6</v>
      </c>
      <c r="BL2643">
        <v>4.6900000000000004</v>
      </c>
      <c r="BM2643">
        <v>0</v>
      </c>
      <c r="BN2643">
        <v>-30.14</v>
      </c>
      <c r="BO2643">
        <v>14.15</v>
      </c>
      <c r="BP2643" t="s">
        <v>60</v>
      </c>
      <c r="BQ2643">
        <v>1.1600389769999999</v>
      </c>
      <c r="BR2643" t="s">
        <v>61</v>
      </c>
    </row>
    <row r="2644" spans="1:70" x14ac:dyDescent="0.2">
      <c r="A2644" s="19">
        <f t="shared" si="96"/>
        <v>9.1300000000000026</v>
      </c>
      <c r="B2644" s="20">
        <v>3752</v>
      </c>
      <c r="D2644" s="2" t="s">
        <v>1381</v>
      </c>
      <c r="E2644" s="2" t="str">
        <f t="shared" si="95"/>
        <v>ST</v>
      </c>
      <c r="F2644">
        <v>200720433</v>
      </c>
      <c r="G2644">
        <v>202606</v>
      </c>
      <c r="H2644" t="s">
        <v>52</v>
      </c>
      <c r="I2644" t="s">
        <v>321</v>
      </c>
      <c r="J2644" t="s">
        <v>322</v>
      </c>
      <c r="K2644" t="s">
        <v>54</v>
      </c>
      <c r="L2644" s="5" t="s">
        <v>5697</v>
      </c>
      <c r="M2644" s="5" t="s">
        <v>5681</v>
      </c>
      <c r="N2644" s="21">
        <v>873426354176</v>
      </c>
      <c r="P2644" t="s">
        <v>326</v>
      </c>
      <c r="Q2644" t="s">
        <v>326</v>
      </c>
      <c r="R2644" t="s">
        <v>56</v>
      </c>
      <c r="S2644" t="s">
        <v>327</v>
      </c>
      <c r="T2644">
        <v>21</v>
      </c>
      <c r="U2644" t="s">
        <v>57</v>
      </c>
      <c r="V2644">
        <v>21320</v>
      </c>
      <c r="W2644">
        <v>43.83</v>
      </c>
      <c r="X2644">
        <v>5.2</v>
      </c>
      <c r="Y2644">
        <v>0</v>
      </c>
      <c r="Z2644">
        <v>-33.36</v>
      </c>
      <c r="AA2644">
        <v>15.67</v>
      </c>
      <c r="AB2644">
        <v>2</v>
      </c>
      <c r="AC2644">
        <v>30.8</v>
      </c>
      <c r="AD2644">
        <v>30.8</v>
      </c>
      <c r="AE2644" t="s">
        <v>10256</v>
      </c>
      <c r="AF2644" t="s">
        <v>7945</v>
      </c>
      <c r="AG2644" t="s">
        <v>7946</v>
      </c>
      <c r="AH2644" t="s">
        <v>7947</v>
      </c>
      <c r="AI2644" t="s">
        <v>3869</v>
      </c>
      <c r="AJ2644">
        <v>76</v>
      </c>
      <c r="AK2644" t="s">
        <v>57</v>
      </c>
      <c r="AL2644">
        <v>76360</v>
      </c>
      <c r="AM2644" t="s">
        <v>55</v>
      </c>
      <c r="AN2644" t="s">
        <v>55</v>
      </c>
      <c r="AO2644" t="s">
        <v>55</v>
      </c>
      <c r="AS2644" t="s">
        <v>343</v>
      </c>
      <c r="AT2644">
        <v>0</v>
      </c>
      <c r="AU2644">
        <v>0</v>
      </c>
      <c r="AV2644">
        <v>0</v>
      </c>
      <c r="BB2644">
        <v>0</v>
      </c>
      <c r="BC2644">
        <v>0</v>
      </c>
      <c r="BD2644" t="s">
        <v>60</v>
      </c>
      <c r="BE2644" s="5" t="s">
        <v>5226</v>
      </c>
      <c r="BF2644">
        <v>634353938</v>
      </c>
      <c r="BH2644" t="s">
        <v>323</v>
      </c>
      <c r="BI2644" t="s">
        <v>320</v>
      </c>
      <c r="BJ2644">
        <v>0.44861111111111113</v>
      </c>
      <c r="BK2644">
        <v>38.200000000000003</v>
      </c>
      <c r="BL2644">
        <v>4.53</v>
      </c>
      <c r="BM2644">
        <v>0</v>
      </c>
      <c r="BN2644">
        <v>-29.07</v>
      </c>
      <c r="BO2644">
        <v>13.66</v>
      </c>
      <c r="BP2644" t="s">
        <v>60</v>
      </c>
      <c r="BQ2644">
        <v>1.1474074329999999</v>
      </c>
      <c r="BR2644" t="s">
        <v>61</v>
      </c>
    </row>
    <row r="2645" spans="1:70" x14ac:dyDescent="0.2">
      <c r="A2645" s="19">
        <f t="shared" si="96"/>
        <v>11.469999999999999</v>
      </c>
      <c r="B2645" s="20">
        <v>3752</v>
      </c>
      <c r="D2645" s="2" t="s">
        <v>1381</v>
      </c>
      <c r="E2645" s="2" t="str">
        <f t="shared" si="95"/>
        <v>ST</v>
      </c>
      <c r="F2645">
        <v>200720433</v>
      </c>
      <c r="G2645">
        <v>202606</v>
      </c>
      <c r="H2645" t="s">
        <v>52</v>
      </c>
      <c r="I2645" t="s">
        <v>321</v>
      </c>
      <c r="J2645" t="s">
        <v>322</v>
      </c>
      <c r="K2645" t="s">
        <v>54</v>
      </c>
      <c r="L2645" s="5" t="s">
        <v>5697</v>
      </c>
      <c r="M2645" s="5" t="s">
        <v>5681</v>
      </c>
      <c r="N2645" s="21">
        <v>873426985528</v>
      </c>
      <c r="P2645" t="s">
        <v>326</v>
      </c>
      <c r="Q2645" t="s">
        <v>326</v>
      </c>
      <c r="R2645" t="s">
        <v>56</v>
      </c>
      <c r="S2645" t="s">
        <v>327</v>
      </c>
      <c r="T2645">
        <v>21</v>
      </c>
      <c r="U2645" t="s">
        <v>57</v>
      </c>
      <c r="V2645">
        <v>21320</v>
      </c>
      <c r="W2645">
        <v>55.08</v>
      </c>
      <c r="X2645">
        <v>6.53</v>
      </c>
      <c r="Y2645">
        <v>0</v>
      </c>
      <c r="Z2645">
        <v>-41.91</v>
      </c>
      <c r="AA2645">
        <v>19.690000000000001</v>
      </c>
      <c r="AB2645">
        <v>1</v>
      </c>
      <c r="AC2645">
        <v>46.2</v>
      </c>
      <c r="AD2645">
        <v>46.2</v>
      </c>
      <c r="AE2645" t="s">
        <v>1469</v>
      </c>
      <c r="AF2645" t="s">
        <v>1819</v>
      </c>
      <c r="AG2645" t="s">
        <v>1819</v>
      </c>
      <c r="AH2645" t="s">
        <v>1820</v>
      </c>
      <c r="AI2645" t="s">
        <v>1416</v>
      </c>
      <c r="AJ2645">
        <v>13</v>
      </c>
      <c r="AK2645" t="s">
        <v>57</v>
      </c>
      <c r="AL2645">
        <v>13007</v>
      </c>
      <c r="AM2645" t="s">
        <v>55</v>
      </c>
      <c r="AN2645" t="s">
        <v>55</v>
      </c>
      <c r="AO2645" t="s">
        <v>55</v>
      </c>
      <c r="AS2645" t="s">
        <v>343</v>
      </c>
      <c r="AT2645">
        <v>0</v>
      </c>
      <c r="AU2645">
        <v>0</v>
      </c>
      <c r="AV2645">
        <v>0</v>
      </c>
      <c r="BB2645">
        <v>0</v>
      </c>
      <c r="BC2645">
        <v>0</v>
      </c>
      <c r="BD2645" t="s">
        <v>60</v>
      </c>
      <c r="BE2645" s="5" t="s">
        <v>5226</v>
      </c>
      <c r="BF2645">
        <v>634353938</v>
      </c>
      <c r="BH2645" t="s">
        <v>323</v>
      </c>
      <c r="BI2645" t="s">
        <v>320</v>
      </c>
      <c r="BJ2645">
        <v>0.5131944444444444</v>
      </c>
      <c r="BK2645">
        <v>48</v>
      </c>
      <c r="BL2645">
        <v>5.69</v>
      </c>
      <c r="BM2645">
        <v>0</v>
      </c>
      <c r="BN2645">
        <v>-36.53</v>
      </c>
      <c r="BO2645">
        <v>17.16</v>
      </c>
      <c r="BP2645" t="s">
        <v>60</v>
      </c>
      <c r="BQ2645">
        <v>1.1474074329999999</v>
      </c>
      <c r="BR2645" t="s">
        <v>61</v>
      </c>
    </row>
    <row r="2646" spans="1:70" x14ac:dyDescent="0.2">
      <c r="A2646" s="19">
        <f t="shared" si="96"/>
        <v>10.469999999999999</v>
      </c>
      <c r="B2646" s="20">
        <v>3752</v>
      </c>
      <c r="D2646" s="2" t="s">
        <v>1381</v>
      </c>
      <c r="E2646" s="2" t="str">
        <f t="shared" si="95"/>
        <v>ST</v>
      </c>
      <c r="F2646">
        <v>200720433</v>
      </c>
      <c r="G2646">
        <v>202606</v>
      </c>
      <c r="H2646" t="s">
        <v>52</v>
      </c>
      <c r="I2646" t="s">
        <v>321</v>
      </c>
      <c r="J2646" t="s">
        <v>322</v>
      </c>
      <c r="K2646" t="s">
        <v>54</v>
      </c>
      <c r="L2646" s="5" t="s">
        <v>5697</v>
      </c>
      <c r="M2646" s="5" t="s">
        <v>5681</v>
      </c>
      <c r="N2646" s="21">
        <v>873432342086</v>
      </c>
      <c r="P2646" t="s">
        <v>326</v>
      </c>
      <c r="Q2646" t="s">
        <v>326</v>
      </c>
      <c r="R2646" t="s">
        <v>56</v>
      </c>
      <c r="S2646" t="s">
        <v>327</v>
      </c>
      <c r="T2646">
        <v>21</v>
      </c>
      <c r="U2646" t="s">
        <v>57</v>
      </c>
      <c r="V2646">
        <v>21320</v>
      </c>
      <c r="W2646">
        <v>50.26</v>
      </c>
      <c r="X2646">
        <v>5.96</v>
      </c>
      <c r="Y2646">
        <v>0</v>
      </c>
      <c r="Z2646">
        <v>-38.24</v>
      </c>
      <c r="AA2646">
        <v>17.97</v>
      </c>
      <c r="AB2646">
        <v>3</v>
      </c>
      <c r="AC2646">
        <v>37.619999999999997</v>
      </c>
      <c r="AD2646">
        <v>37.619999999999997</v>
      </c>
      <c r="AE2646" t="s">
        <v>10257</v>
      </c>
      <c r="AF2646" t="s">
        <v>7948</v>
      </c>
      <c r="AG2646" t="s">
        <v>7948</v>
      </c>
      <c r="AH2646" t="s">
        <v>7949</v>
      </c>
      <c r="AI2646" t="s">
        <v>436</v>
      </c>
      <c r="AJ2646">
        <v>31</v>
      </c>
      <c r="AK2646" t="s">
        <v>57</v>
      </c>
      <c r="AL2646">
        <v>31000</v>
      </c>
      <c r="AM2646" t="s">
        <v>55</v>
      </c>
      <c r="AN2646" t="s">
        <v>55</v>
      </c>
      <c r="AO2646" t="s">
        <v>55</v>
      </c>
      <c r="AS2646" t="s">
        <v>343</v>
      </c>
      <c r="AT2646">
        <v>20</v>
      </c>
      <c r="AU2646">
        <v>20</v>
      </c>
      <c r="AV2646">
        <v>30</v>
      </c>
      <c r="BB2646">
        <v>0</v>
      </c>
      <c r="BC2646">
        <v>0</v>
      </c>
      <c r="BD2646" t="s">
        <v>60</v>
      </c>
      <c r="BE2646" s="5" t="s">
        <v>5226</v>
      </c>
      <c r="BF2646">
        <v>634353938</v>
      </c>
      <c r="BH2646" t="s">
        <v>323</v>
      </c>
      <c r="BI2646" t="s">
        <v>320</v>
      </c>
      <c r="BJ2646">
        <v>0.39930555555555558</v>
      </c>
      <c r="BK2646">
        <v>43.8</v>
      </c>
      <c r="BL2646">
        <v>5.19</v>
      </c>
      <c r="BM2646">
        <v>0</v>
      </c>
      <c r="BN2646">
        <v>-33.33</v>
      </c>
      <c r="BO2646">
        <v>15.66</v>
      </c>
      <c r="BP2646" t="s">
        <v>60</v>
      </c>
      <c r="BQ2646">
        <v>1.1474074329999999</v>
      </c>
      <c r="BR2646" t="s">
        <v>61</v>
      </c>
    </row>
    <row r="2647" spans="1:70" x14ac:dyDescent="0.2">
      <c r="A2647" s="19">
        <f t="shared" si="96"/>
        <v>22.179999999999993</v>
      </c>
      <c r="B2647" s="20">
        <v>3752</v>
      </c>
      <c r="D2647" s="2" t="s">
        <v>1381</v>
      </c>
      <c r="E2647" s="2" t="str">
        <f t="shared" si="95"/>
        <v>ST</v>
      </c>
      <c r="F2647">
        <v>200720433</v>
      </c>
      <c r="G2647">
        <v>202606</v>
      </c>
      <c r="H2647" t="s">
        <v>52</v>
      </c>
      <c r="I2647" t="s">
        <v>321</v>
      </c>
      <c r="J2647" t="s">
        <v>322</v>
      </c>
      <c r="K2647" t="s">
        <v>54</v>
      </c>
      <c r="L2647" s="5" t="s">
        <v>3826</v>
      </c>
      <c r="M2647" s="5" t="s">
        <v>5222</v>
      </c>
      <c r="N2647" s="21">
        <v>873244346561</v>
      </c>
      <c r="P2647" t="s">
        <v>326</v>
      </c>
      <c r="Q2647" t="s">
        <v>326</v>
      </c>
      <c r="R2647" t="s">
        <v>56</v>
      </c>
      <c r="S2647" t="s">
        <v>327</v>
      </c>
      <c r="T2647">
        <v>21</v>
      </c>
      <c r="U2647" t="s">
        <v>57</v>
      </c>
      <c r="V2647">
        <v>21320</v>
      </c>
      <c r="W2647">
        <v>107.65</v>
      </c>
      <c r="X2647">
        <v>12.76</v>
      </c>
      <c r="Y2647">
        <v>0</v>
      </c>
      <c r="Z2647">
        <v>-81.92</v>
      </c>
      <c r="AA2647">
        <v>38.49</v>
      </c>
      <c r="AB2647">
        <v>7</v>
      </c>
      <c r="AC2647">
        <v>115.5</v>
      </c>
      <c r="AD2647">
        <v>115.5</v>
      </c>
      <c r="AE2647" t="s">
        <v>1482</v>
      </c>
      <c r="AF2647" t="s">
        <v>2144</v>
      </c>
      <c r="AG2647" t="s">
        <v>2144</v>
      </c>
      <c r="AH2647" t="s">
        <v>7950</v>
      </c>
      <c r="AI2647" t="s">
        <v>7951</v>
      </c>
      <c r="AJ2647">
        <v>83</v>
      </c>
      <c r="AK2647" t="s">
        <v>57</v>
      </c>
      <c r="AL2647">
        <v>83600</v>
      </c>
      <c r="AM2647" t="s">
        <v>55</v>
      </c>
      <c r="AN2647" t="s">
        <v>55</v>
      </c>
      <c r="AO2647" t="s">
        <v>55</v>
      </c>
      <c r="AS2647" t="s">
        <v>343</v>
      </c>
      <c r="AT2647">
        <v>30</v>
      </c>
      <c r="AU2647">
        <v>31</v>
      </c>
      <c r="AV2647">
        <v>39</v>
      </c>
      <c r="BB2647">
        <v>0</v>
      </c>
      <c r="BC2647">
        <v>0</v>
      </c>
      <c r="BD2647" t="s">
        <v>60</v>
      </c>
      <c r="BE2647" s="5" t="s">
        <v>5226</v>
      </c>
      <c r="BF2647">
        <v>634353938</v>
      </c>
      <c r="BH2647" t="s">
        <v>323</v>
      </c>
      <c r="BI2647" t="s">
        <v>320</v>
      </c>
      <c r="BJ2647">
        <v>0.54236111111111107</v>
      </c>
      <c r="BK2647">
        <v>92.8</v>
      </c>
      <c r="BL2647">
        <v>11</v>
      </c>
      <c r="BM2647">
        <v>0</v>
      </c>
      <c r="BN2647">
        <v>-70.62</v>
      </c>
      <c r="BO2647">
        <v>33.18</v>
      </c>
      <c r="BP2647" t="s">
        <v>60</v>
      </c>
      <c r="BQ2647">
        <v>1.1600389769999999</v>
      </c>
      <c r="BR2647" t="s">
        <v>61</v>
      </c>
    </row>
    <row r="2648" spans="1:70" x14ac:dyDescent="0.2">
      <c r="A2648" s="19">
        <f t="shared" si="96"/>
        <v>10.469999999999999</v>
      </c>
      <c r="B2648" s="20">
        <v>3752</v>
      </c>
      <c r="D2648" s="2" t="s">
        <v>1381</v>
      </c>
      <c r="E2648" s="2" t="str">
        <f t="shared" si="95"/>
        <v>ST</v>
      </c>
      <c r="F2648">
        <v>200720433</v>
      </c>
      <c r="G2648">
        <v>202606</v>
      </c>
      <c r="H2648" t="s">
        <v>52</v>
      </c>
      <c r="I2648" t="s">
        <v>321</v>
      </c>
      <c r="J2648" t="s">
        <v>322</v>
      </c>
      <c r="K2648" t="s">
        <v>54</v>
      </c>
      <c r="L2648" s="5" t="s">
        <v>5222</v>
      </c>
      <c r="M2648" s="5" t="s">
        <v>5697</v>
      </c>
      <c r="N2648" s="21">
        <v>873244390053</v>
      </c>
      <c r="P2648" t="s">
        <v>326</v>
      </c>
      <c r="Q2648" t="s">
        <v>326</v>
      </c>
      <c r="R2648" t="s">
        <v>56</v>
      </c>
      <c r="S2648" t="s">
        <v>327</v>
      </c>
      <c r="T2648">
        <v>21</v>
      </c>
      <c r="U2648" t="s">
        <v>57</v>
      </c>
      <c r="V2648">
        <v>21320</v>
      </c>
      <c r="W2648">
        <v>50.72</v>
      </c>
      <c r="X2648">
        <v>6.01</v>
      </c>
      <c r="Y2648">
        <v>0</v>
      </c>
      <c r="Z2648">
        <v>-38.6</v>
      </c>
      <c r="AA2648">
        <v>18.14</v>
      </c>
      <c r="AB2648">
        <v>3</v>
      </c>
      <c r="AC2648">
        <v>38.5</v>
      </c>
      <c r="AD2648">
        <v>38.5</v>
      </c>
      <c r="AE2648" t="s">
        <v>10258</v>
      </c>
      <c r="AF2648" t="s">
        <v>7952</v>
      </c>
      <c r="AG2648" t="s">
        <v>7952</v>
      </c>
      <c r="AH2648" t="s">
        <v>7953</v>
      </c>
      <c r="AI2648" t="s">
        <v>7954</v>
      </c>
      <c r="AJ2648">
        <v>34</v>
      </c>
      <c r="AK2648" t="s">
        <v>57</v>
      </c>
      <c r="AL2648">
        <v>34110</v>
      </c>
      <c r="AM2648" t="s">
        <v>55</v>
      </c>
      <c r="AN2648" t="s">
        <v>55</v>
      </c>
      <c r="AO2648" t="s">
        <v>55</v>
      </c>
      <c r="AS2648" t="s">
        <v>343</v>
      </c>
      <c r="AT2648">
        <v>0</v>
      </c>
      <c r="AU2648">
        <v>0</v>
      </c>
      <c r="AV2648">
        <v>0</v>
      </c>
      <c r="BB2648">
        <v>0</v>
      </c>
      <c r="BC2648">
        <v>0</v>
      </c>
      <c r="BD2648" t="s">
        <v>60</v>
      </c>
      <c r="BE2648" s="5" t="s">
        <v>5226</v>
      </c>
      <c r="BF2648">
        <v>634353938</v>
      </c>
      <c r="BH2648" t="s">
        <v>323</v>
      </c>
      <c r="BI2648" t="s">
        <v>320</v>
      </c>
      <c r="BJ2648">
        <v>0.45833333333333331</v>
      </c>
      <c r="BK2648">
        <v>43.8</v>
      </c>
      <c r="BL2648">
        <v>5.19</v>
      </c>
      <c r="BM2648">
        <v>0</v>
      </c>
      <c r="BN2648">
        <v>-33.33</v>
      </c>
      <c r="BO2648">
        <v>15.66</v>
      </c>
      <c r="BP2648" t="s">
        <v>60</v>
      </c>
      <c r="BQ2648">
        <v>1.15806418</v>
      </c>
      <c r="BR2648" t="s">
        <v>61</v>
      </c>
    </row>
    <row r="2649" spans="1:70" x14ac:dyDescent="0.2">
      <c r="A2649" s="19">
        <f t="shared" si="96"/>
        <v>10.469999999999999</v>
      </c>
      <c r="B2649" s="20">
        <v>3752</v>
      </c>
      <c r="D2649" s="2" t="s">
        <v>1381</v>
      </c>
      <c r="E2649" s="2" t="str">
        <f t="shared" si="95"/>
        <v>ST</v>
      </c>
      <c r="F2649">
        <v>200720433</v>
      </c>
      <c r="G2649">
        <v>202606</v>
      </c>
      <c r="H2649" t="s">
        <v>52</v>
      </c>
      <c r="I2649" t="s">
        <v>321</v>
      </c>
      <c r="J2649" t="s">
        <v>322</v>
      </c>
      <c r="K2649" t="s">
        <v>54</v>
      </c>
      <c r="L2649" s="5" t="s">
        <v>5697</v>
      </c>
      <c r="M2649" s="5" t="s">
        <v>5681</v>
      </c>
      <c r="N2649" s="21">
        <v>873426025572</v>
      </c>
      <c r="P2649" t="s">
        <v>326</v>
      </c>
      <c r="Q2649" t="s">
        <v>326</v>
      </c>
      <c r="R2649" t="s">
        <v>56</v>
      </c>
      <c r="S2649" t="s">
        <v>327</v>
      </c>
      <c r="T2649">
        <v>21</v>
      </c>
      <c r="U2649" t="s">
        <v>57</v>
      </c>
      <c r="V2649">
        <v>21320</v>
      </c>
      <c r="W2649">
        <v>50.26</v>
      </c>
      <c r="X2649">
        <v>5.96</v>
      </c>
      <c r="Y2649">
        <v>0</v>
      </c>
      <c r="Z2649">
        <v>-38.24</v>
      </c>
      <c r="AA2649">
        <v>17.97</v>
      </c>
      <c r="AB2649">
        <v>3</v>
      </c>
      <c r="AC2649">
        <v>39.159999999999997</v>
      </c>
      <c r="AD2649">
        <v>39.159999999999997</v>
      </c>
      <c r="AE2649" t="s">
        <v>10259</v>
      </c>
      <c r="AF2649" t="s">
        <v>1645</v>
      </c>
      <c r="AG2649" t="s">
        <v>1645</v>
      </c>
      <c r="AH2649" t="s">
        <v>1646</v>
      </c>
      <c r="AI2649" t="s">
        <v>654</v>
      </c>
      <c r="AJ2649">
        <v>83</v>
      </c>
      <c r="AK2649" t="s">
        <v>57</v>
      </c>
      <c r="AL2649">
        <v>83000</v>
      </c>
      <c r="AM2649" t="s">
        <v>55</v>
      </c>
      <c r="AN2649" t="s">
        <v>55</v>
      </c>
      <c r="AO2649" t="s">
        <v>55</v>
      </c>
      <c r="AS2649" t="s">
        <v>343</v>
      </c>
      <c r="AT2649">
        <v>30</v>
      </c>
      <c r="AU2649">
        <v>31</v>
      </c>
      <c r="AV2649">
        <v>39</v>
      </c>
      <c r="BB2649">
        <v>0</v>
      </c>
      <c r="BC2649">
        <v>0</v>
      </c>
      <c r="BD2649" t="s">
        <v>60</v>
      </c>
      <c r="BE2649" s="5" t="s">
        <v>5226</v>
      </c>
      <c r="BF2649">
        <v>634353938</v>
      </c>
      <c r="BH2649" t="s">
        <v>323</v>
      </c>
      <c r="BI2649" t="s">
        <v>320</v>
      </c>
      <c r="BJ2649">
        <v>0.49236111111111114</v>
      </c>
      <c r="BK2649">
        <v>43.8</v>
      </c>
      <c r="BL2649">
        <v>5.19</v>
      </c>
      <c r="BM2649">
        <v>0</v>
      </c>
      <c r="BN2649">
        <v>-33.33</v>
      </c>
      <c r="BO2649">
        <v>15.66</v>
      </c>
      <c r="BP2649" t="s">
        <v>60</v>
      </c>
      <c r="BQ2649">
        <v>1.1474074329999999</v>
      </c>
      <c r="BR2649" t="s">
        <v>61</v>
      </c>
    </row>
    <row r="2650" spans="1:70" x14ac:dyDescent="0.2">
      <c r="A2650" s="19">
        <f t="shared" si="96"/>
        <v>9.4600000000000009</v>
      </c>
      <c r="B2650" s="20">
        <v>3752</v>
      </c>
      <c r="D2650" s="2" t="s">
        <v>1381</v>
      </c>
      <c r="E2650" s="2" t="str">
        <f t="shared" si="95"/>
        <v>ST</v>
      </c>
      <c r="F2650">
        <v>200720433</v>
      </c>
      <c r="G2650">
        <v>202606</v>
      </c>
      <c r="H2650" t="s">
        <v>52</v>
      </c>
      <c r="I2650" t="s">
        <v>321</v>
      </c>
      <c r="J2650" t="s">
        <v>322</v>
      </c>
      <c r="K2650" t="s">
        <v>54</v>
      </c>
      <c r="L2650" s="5" t="s">
        <v>3826</v>
      </c>
      <c r="M2650" s="5" t="s">
        <v>5222</v>
      </c>
      <c r="N2650" s="21">
        <v>873250540818</v>
      </c>
      <c r="P2650" t="s">
        <v>326</v>
      </c>
      <c r="Q2650" t="s">
        <v>326</v>
      </c>
      <c r="R2650" t="s">
        <v>56</v>
      </c>
      <c r="S2650" t="s">
        <v>327</v>
      </c>
      <c r="T2650">
        <v>21</v>
      </c>
      <c r="U2650" t="s">
        <v>57</v>
      </c>
      <c r="V2650">
        <v>21320</v>
      </c>
      <c r="W2650">
        <v>45.94</v>
      </c>
      <c r="X2650">
        <v>5.44</v>
      </c>
      <c r="Y2650">
        <v>0</v>
      </c>
      <c r="Z2650">
        <v>-34.96</v>
      </c>
      <c r="AA2650">
        <v>16.41</v>
      </c>
      <c r="AB2650">
        <v>2</v>
      </c>
      <c r="AC2650">
        <v>33</v>
      </c>
      <c r="AD2650">
        <v>33</v>
      </c>
      <c r="AE2650" t="s">
        <v>10260</v>
      </c>
      <c r="AF2650" t="s">
        <v>7955</v>
      </c>
      <c r="AG2650" t="s">
        <v>7955</v>
      </c>
      <c r="AH2650" t="s">
        <v>7956</v>
      </c>
      <c r="AI2650" t="s">
        <v>412</v>
      </c>
      <c r="AJ2650">
        <v>75</v>
      </c>
      <c r="AK2650" t="s">
        <v>57</v>
      </c>
      <c r="AL2650">
        <v>75116</v>
      </c>
      <c r="AM2650" t="s">
        <v>55</v>
      </c>
      <c r="AN2650" t="s">
        <v>55</v>
      </c>
      <c r="AO2650" t="s">
        <v>55</v>
      </c>
      <c r="AS2650" t="s">
        <v>343</v>
      </c>
      <c r="AT2650">
        <v>0</v>
      </c>
      <c r="AU2650">
        <v>0</v>
      </c>
      <c r="AV2650">
        <v>0</v>
      </c>
      <c r="BB2650">
        <v>0</v>
      </c>
      <c r="BC2650">
        <v>0</v>
      </c>
      <c r="BD2650" t="s">
        <v>60</v>
      </c>
      <c r="BE2650" s="5" t="s">
        <v>5226</v>
      </c>
      <c r="BF2650">
        <v>634353938</v>
      </c>
      <c r="BH2650" t="s">
        <v>323</v>
      </c>
      <c r="BI2650" t="s">
        <v>320</v>
      </c>
      <c r="BJ2650">
        <v>0.41944444444444445</v>
      </c>
      <c r="BK2650">
        <v>39.6</v>
      </c>
      <c r="BL2650">
        <v>4.6900000000000004</v>
      </c>
      <c r="BM2650">
        <v>0</v>
      </c>
      <c r="BN2650">
        <v>-30.14</v>
      </c>
      <c r="BO2650">
        <v>14.15</v>
      </c>
      <c r="BP2650" t="s">
        <v>60</v>
      </c>
      <c r="BQ2650">
        <v>1.1600389769999999</v>
      </c>
      <c r="BR2650" t="s">
        <v>61</v>
      </c>
    </row>
    <row r="2651" spans="1:70" x14ac:dyDescent="0.2">
      <c r="A2651" s="19">
        <f t="shared" si="96"/>
        <v>9.1300000000000026</v>
      </c>
      <c r="B2651" s="20">
        <v>3752</v>
      </c>
      <c r="D2651" s="2" t="s">
        <v>1381</v>
      </c>
      <c r="E2651" s="2" t="str">
        <f t="shared" si="95"/>
        <v>ST</v>
      </c>
      <c r="F2651">
        <v>200720433</v>
      </c>
      <c r="G2651">
        <v>202606</v>
      </c>
      <c r="H2651" t="s">
        <v>52</v>
      </c>
      <c r="I2651" t="s">
        <v>321</v>
      </c>
      <c r="J2651" t="s">
        <v>322</v>
      </c>
      <c r="K2651" t="s">
        <v>54</v>
      </c>
      <c r="L2651" s="5" t="s">
        <v>5222</v>
      </c>
      <c r="M2651" s="5" t="s">
        <v>6091</v>
      </c>
      <c r="N2651" s="21">
        <v>873255117085</v>
      </c>
      <c r="P2651" t="s">
        <v>326</v>
      </c>
      <c r="Q2651" t="s">
        <v>326</v>
      </c>
      <c r="R2651" t="s">
        <v>56</v>
      </c>
      <c r="S2651" t="s">
        <v>327</v>
      </c>
      <c r="T2651">
        <v>21</v>
      </c>
      <c r="U2651" t="s">
        <v>57</v>
      </c>
      <c r="V2651">
        <v>21320</v>
      </c>
      <c r="W2651">
        <v>44.24</v>
      </c>
      <c r="X2651">
        <v>5.25</v>
      </c>
      <c r="Y2651">
        <v>0</v>
      </c>
      <c r="Z2651">
        <v>-33.659999999999997</v>
      </c>
      <c r="AA2651">
        <v>15.82</v>
      </c>
      <c r="AB2651">
        <v>2</v>
      </c>
      <c r="AC2651">
        <v>30.8</v>
      </c>
      <c r="AD2651">
        <v>30.8</v>
      </c>
      <c r="AE2651" t="s">
        <v>10261</v>
      </c>
      <c r="AF2651" t="s">
        <v>7537</v>
      </c>
      <c r="AG2651" t="s">
        <v>7537</v>
      </c>
      <c r="AH2651" t="s">
        <v>7957</v>
      </c>
      <c r="AI2651" t="s">
        <v>7958</v>
      </c>
      <c r="AJ2651">
        <v>17</v>
      </c>
      <c r="AK2651" t="s">
        <v>57</v>
      </c>
      <c r="AL2651">
        <v>17440</v>
      </c>
      <c r="AM2651" t="s">
        <v>55</v>
      </c>
      <c r="AN2651" t="s">
        <v>55</v>
      </c>
      <c r="AO2651" t="s">
        <v>55</v>
      </c>
      <c r="AS2651" t="s">
        <v>343</v>
      </c>
      <c r="AT2651">
        <v>0</v>
      </c>
      <c r="AU2651">
        <v>0</v>
      </c>
      <c r="AV2651">
        <v>0</v>
      </c>
      <c r="BB2651">
        <v>0</v>
      </c>
      <c r="BC2651">
        <v>0</v>
      </c>
      <c r="BD2651" t="s">
        <v>60</v>
      </c>
      <c r="BE2651" s="5" t="s">
        <v>5226</v>
      </c>
      <c r="BF2651">
        <v>634353938</v>
      </c>
      <c r="BH2651" t="s">
        <v>323</v>
      </c>
      <c r="BI2651" t="s">
        <v>320</v>
      </c>
      <c r="BJ2651">
        <v>0.38958333333333334</v>
      </c>
      <c r="BK2651">
        <v>38.200000000000003</v>
      </c>
      <c r="BL2651">
        <v>4.53</v>
      </c>
      <c r="BM2651">
        <v>0</v>
      </c>
      <c r="BN2651">
        <v>-29.07</v>
      </c>
      <c r="BO2651">
        <v>13.66</v>
      </c>
      <c r="BP2651" t="s">
        <v>60</v>
      </c>
      <c r="BQ2651">
        <v>1.15806418</v>
      </c>
      <c r="BR2651" t="s">
        <v>61</v>
      </c>
    </row>
    <row r="2652" spans="1:70" x14ac:dyDescent="0.2">
      <c r="A2652" s="19">
        <f t="shared" si="96"/>
        <v>18.159999999999997</v>
      </c>
      <c r="B2652" s="20">
        <v>3752</v>
      </c>
      <c r="D2652" s="2" t="s">
        <v>1381</v>
      </c>
      <c r="E2652" s="2" t="str">
        <f t="shared" si="95"/>
        <v>ST</v>
      </c>
      <c r="F2652">
        <v>200720433</v>
      </c>
      <c r="G2652">
        <v>202606</v>
      </c>
      <c r="H2652" t="s">
        <v>52</v>
      </c>
      <c r="I2652" t="s">
        <v>321</v>
      </c>
      <c r="J2652" t="s">
        <v>322</v>
      </c>
      <c r="K2652" t="s">
        <v>54</v>
      </c>
      <c r="L2652" s="5" t="s">
        <v>5681</v>
      </c>
      <c r="M2652" s="5" t="s">
        <v>5682</v>
      </c>
      <c r="N2652" s="21">
        <v>873485069743</v>
      </c>
      <c r="P2652" t="s">
        <v>326</v>
      </c>
      <c r="Q2652" t="s">
        <v>326</v>
      </c>
      <c r="R2652" t="s">
        <v>56</v>
      </c>
      <c r="S2652" t="s">
        <v>327</v>
      </c>
      <c r="T2652">
        <v>21</v>
      </c>
      <c r="U2652" t="s">
        <v>57</v>
      </c>
      <c r="V2652">
        <v>21320</v>
      </c>
      <c r="W2652">
        <v>86.99</v>
      </c>
      <c r="X2652">
        <v>10.31</v>
      </c>
      <c r="Y2652">
        <v>0</v>
      </c>
      <c r="Z2652">
        <v>-66.209999999999994</v>
      </c>
      <c r="AA2652">
        <v>31.1</v>
      </c>
      <c r="AB2652">
        <v>7</v>
      </c>
      <c r="AC2652">
        <v>88.22</v>
      </c>
      <c r="AD2652">
        <v>88.22</v>
      </c>
      <c r="AE2652" t="s">
        <v>2392</v>
      </c>
      <c r="AF2652" t="s">
        <v>852</v>
      </c>
      <c r="AG2652" t="s">
        <v>852</v>
      </c>
      <c r="AH2652" t="s">
        <v>375</v>
      </c>
      <c r="AI2652" t="s">
        <v>500</v>
      </c>
      <c r="AJ2652">
        <v>78</v>
      </c>
      <c r="AK2652" t="s">
        <v>57</v>
      </c>
      <c r="AL2652">
        <v>78390</v>
      </c>
      <c r="AM2652" t="s">
        <v>55</v>
      </c>
      <c r="AN2652" t="s">
        <v>55</v>
      </c>
      <c r="AO2652" t="s">
        <v>55</v>
      </c>
      <c r="AS2652" t="s">
        <v>343</v>
      </c>
      <c r="AT2652">
        <v>0</v>
      </c>
      <c r="AU2652">
        <v>0</v>
      </c>
      <c r="AV2652">
        <v>0</v>
      </c>
      <c r="BB2652">
        <v>0</v>
      </c>
      <c r="BC2652">
        <v>0</v>
      </c>
      <c r="BD2652" t="s">
        <v>60</v>
      </c>
      <c r="BE2652" s="5" t="s">
        <v>5226</v>
      </c>
      <c r="BF2652">
        <v>634353938</v>
      </c>
      <c r="BH2652" t="s">
        <v>323</v>
      </c>
      <c r="BI2652" t="s">
        <v>320</v>
      </c>
      <c r="BJ2652">
        <v>0.3972222222222222</v>
      </c>
      <c r="BK2652">
        <v>76</v>
      </c>
      <c r="BL2652">
        <v>9.01</v>
      </c>
      <c r="BM2652">
        <v>0</v>
      </c>
      <c r="BN2652">
        <v>-57.84</v>
      </c>
      <c r="BO2652">
        <v>27.17</v>
      </c>
      <c r="BP2652" t="s">
        <v>60</v>
      </c>
      <c r="BQ2652">
        <v>1.1446231330000001</v>
      </c>
      <c r="BR2652" t="s">
        <v>61</v>
      </c>
    </row>
    <row r="2653" spans="1:70" x14ac:dyDescent="0.2">
      <c r="A2653" s="19">
        <f t="shared" si="96"/>
        <v>9.8000000000000007</v>
      </c>
      <c r="B2653" s="20">
        <v>3752</v>
      </c>
      <c r="D2653" s="2" t="s">
        <v>1381</v>
      </c>
      <c r="E2653" s="2" t="str">
        <f t="shared" si="95"/>
        <v>ST</v>
      </c>
      <c r="F2653">
        <v>200720433</v>
      </c>
      <c r="G2653">
        <v>202606</v>
      </c>
      <c r="H2653" t="s">
        <v>52</v>
      </c>
      <c r="I2653" t="s">
        <v>321</v>
      </c>
      <c r="J2653" t="s">
        <v>322</v>
      </c>
      <c r="K2653" t="s">
        <v>54</v>
      </c>
      <c r="L2653" s="5" t="s">
        <v>5681</v>
      </c>
      <c r="M2653" s="5" t="s">
        <v>5682</v>
      </c>
      <c r="N2653" s="21">
        <v>873490444007</v>
      </c>
      <c r="P2653" t="s">
        <v>326</v>
      </c>
      <c r="Q2653" t="s">
        <v>326</v>
      </c>
      <c r="R2653" t="s">
        <v>56</v>
      </c>
      <c r="S2653" t="s">
        <v>327</v>
      </c>
      <c r="T2653">
        <v>21</v>
      </c>
      <c r="U2653" t="s">
        <v>57</v>
      </c>
      <c r="V2653">
        <v>21320</v>
      </c>
      <c r="W2653">
        <v>46.93</v>
      </c>
      <c r="X2653">
        <v>5.56</v>
      </c>
      <c r="Y2653">
        <v>0</v>
      </c>
      <c r="Z2653">
        <v>-35.71</v>
      </c>
      <c r="AA2653">
        <v>16.78</v>
      </c>
      <c r="AB2653">
        <v>2</v>
      </c>
      <c r="AC2653">
        <v>34.54</v>
      </c>
      <c r="AD2653">
        <v>34.54</v>
      </c>
      <c r="AE2653" t="s">
        <v>10262</v>
      </c>
      <c r="AF2653" t="s">
        <v>7959</v>
      </c>
      <c r="AG2653" t="s">
        <v>7959</v>
      </c>
      <c r="AH2653" t="s">
        <v>7960</v>
      </c>
      <c r="AI2653" t="s">
        <v>5235</v>
      </c>
      <c r="AJ2653">
        <v>31</v>
      </c>
      <c r="AK2653" t="s">
        <v>57</v>
      </c>
      <c r="AL2653">
        <v>31180</v>
      </c>
      <c r="AM2653" t="s">
        <v>55</v>
      </c>
      <c r="AN2653" t="s">
        <v>55</v>
      </c>
      <c r="AO2653" t="s">
        <v>55</v>
      </c>
      <c r="AS2653" t="s">
        <v>343</v>
      </c>
      <c r="AT2653">
        <v>27</v>
      </c>
      <c r="AU2653">
        <v>31</v>
      </c>
      <c r="AV2653">
        <v>40</v>
      </c>
      <c r="BB2653">
        <v>0</v>
      </c>
      <c r="BC2653">
        <v>0</v>
      </c>
      <c r="BD2653" t="s">
        <v>60</v>
      </c>
      <c r="BE2653" s="5" t="s">
        <v>5226</v>
      </c>
      <c r="BF2653">
        <v>634353938</v>
      </c>
      <c r="BH2653" t="s">
        <v>323</v>
      </c>
      <c r="BI2653" t="s">
        <v>320</v>
      </c>
      <c r="BJ2653">
        <v>0.45902777777777776</v>
      </c>
      <c r="BK2653">
        <v>41</v>
      </c>
      <c r="BL2653">
        <v>4.8600000000000003</v>
      </c>
      <c r="BM2653">
        <v>0</v>
      </c>
      <c r="BN2653">
        <v>-31.2</v>
      </c>
      <c r="BO2653">
        <v>14.66</v>
      </c>
      <c r="BP2653" t="s">
        <v>60</v>
      </c>
      <c r="BQ2653">
        <v>1.1446231330000001</v>
      </c>
      <c r="BR2653" t="s">
        <v>61</v>
      </c>
    </row>
    <row r="2654" spans="1:70" x14ac:dyDescent="0.2">
      <c r="A2654" s="19">
        <f t="shared" si="96"/>
        <v>14.150000000000006</v>
      </c>
      <c r="B2654" s="20">
        <v>3752</v>
      </c>
      <c r="D2654" s="2" t="s">
        <v>1381</v>
      </c>
      <c r="E2654" s="2" t="str">
        <f t="shared" si="95"/>
        <v>ST</v>
      </c>
      <c r="F2654">
        <v>200720433</v>
      </c>
      <c r="G2654">
        <v>202606</v>
      </c>
      <c r="H2654" t="s">
        <v>52</v>
      </c>
      <c r="I2654" t="s">
        <v>321</v>
      </c>
      <c r="J2654" t="s">
        <v>322</v>
      </c>
      <c r="K2654" t="s">
        <v>54</v>
      </c>
      <c r="L2654" s="5">
        <v>46362</v>
      </c>
      <c r="M2654" s="5" t="s">
        <v>2497</v>
      </c>
      <c r="N2654" s="21">
        <v>872940631807</v>
      </c>
      <c r="P2654" t="s">
        <v>326</v>
      </c>
      <c r="Q2654" t="s">
        <v>326</v>
      </c>
      <c r="R2654" t="s">
        <v>56</v>
      </c>
      <c r="S2654" t="s">
        <v>327</v>
      </c>
      <c r="T2654">
        <v>21</v>
      </c>
      <c r="U2654" t="s">
        <v>57</v>
      </c>
      <c r="V2654">
        <v>21320</v>
      </c>
      <c r="W2654">
        <v>68.37</v>
      </c>
      <c r="X2654">
        <v>8.11</v>
      </c>
      <c r="Y2654">
        <v>0</v>
      </c>
      <c r="Z2654">
        <v>-52.02</v>
      </c>
      <c r="AA2654">
        <v>24.45</v>
      </c>
      <c r="AB2654">
        <v>4</v>
      </c>
      <c r="AC2654">
        <v>62.92</v>
      </c>
      <c r="AD2654">
        <v>62.92</v>
      </c>
      <c r="AE2654" t="s">
        <v>10263</v>
      </c>
      <c r="AF2654" t="s">
        <v>1920</v>
      </c>
      <c r="AG2654" t="s">
        <v>1920</v>
      </c>
      <c r="AH2654" t="s">
        <v>7961</v>
      </c>
      <c r="AI2654" t="s">
        <v>7962</v>
      </c>
      <c r="AJ2654">
        <v>32</v>
      </c>
      <c r="AK2654" t="s">
        <v>57</v>
      </c>
      <c r="AL2654">
        <v>32600</v>
      </c>
      <c r="AM2654" t="s">
        <v>55</v>
      </c>
      <c r="AN2654" t="s">
        <v>55</v>
      </c>
      <c r="AO2654" t="s">
        <v>55</v>
      </c>
      <c r="AS2654" t="s">
        <v>343</v>
      </c>
      <c r="AT2654">
        <v>0</v>
      </c>
      <c r="AU2654">
        <v>0</v>
      </c>
      <c r="AV2654">
        <v>0</v>
      </c>
      <c r="BB2654">
        <v>0</v>
      </c>
      <c r="BC2654">
        <v>0</v>
      </c>
      <c r="BD2654" t="s">
        <v>60</v>
      </c>
      <c r="BE2654" s="5" t="s">
        <v>3831</v>
      </c>
      <c r="BF2654">
        <v>634343823</v>
      </c>
      <c r="BH2654" t="s">
        <v>323</v>
      </c>
      <c r="BI2654" t="s">
        <v>320</v>
      </c>
      <c r="BJ2654">
        <v>0.46666666666666667</v>
      </c>
      <c r="BK2654">
        <v>59.2</v>
      </c>
      <c r="BL2654">
        <v>7.02</v>
      </c>
      <c r="BM2654">
        <v>0</v>
      </c>
      <c r="BN2654">
        <v>-45.05</v>
      </c>
      <c r="BO2654">
        <v>21.17</v>
      </c>
      <c r="BP2654" t="s">
        <v>60</v>
      </c>
      <c r="BQ2654">
        <v>1.154814421</v>
      </c>
      <c r="BR2654" t="s">
        <v>61</v>
      </c>
    </row>
    <row r="2655" spans="1:70" x14ac:dyDescent="0.2">
      <c r="A2655" s="19">
        <f t="shared" si="96"/>
        <v>97.110000000000014</v>
      </c>
      <c r="B2655" s="20">
        <v>3752</v>
      </c>
      <c r="D2655" s="2" t="s">
        <v>1381</v>
      </c>
      <c r="E2655" s="2" t="str">
        <f t="shared" si="95"/>
        <v>ST</v>
      </c>
      <c r="F2655">
        <v>200720433</v>
      </c>
      <c r="G2655">
        <v>202606</v>
      </c>
      <c r="H2655" t="s">
        <v>52</v>
      </c>
      <c r="I2655" t="s">
        <v>321</v>
      </c>
      <c r="J2655" t="s">
        <v>322</v>
      </c>
      <c r="K2655" t="s">
        <v>54</v>
      </c>
      <c r="L2655" s="5">
        <v>46362</v>
      </c>
      <c r="M2655" s="5" t="s">
        <v>2497</v>
      </c>
      <c r="N2655" s="21">
        <v>872945595943</v>
      </c>
      <c r="P2655" t="s">
        <v>326</v>
      </c>
      <c r="Q2655" t="s">
        <v>326</v>
      </c>
      <c r="R2655" t="s">
        <v>56</v>
      </c>
      <c r="S2655" t="s">
        <v>327</v>
      </c>
      <c r="T2655">
        <v>21</v>
      </c>
      <c r="U2655" t="s">
        <v>57</v>
      </c>
      <c r="V2655">
        <v>21320</v>
      </c>
      <c r="W2655">
        <v>469.2</v>
      </c>
      <c r="X2655">
        <v>155.38</v>
      </c>
      <c r="Y2655">
        <v>0</v>
      </c>
      <c r="Z2655">
        <v>-357.06</v>
      </c>
      <c r="AA2655">
        <v>267.52</v>
      </c>
      <c r="AB2655">
        <v>31</v>
      </c>
      <c r="AC2655">
        <v>525.79999999999995</v>
      </c>
      <c r="AD2655">
        <v>525.79999999999995</v>
      </c>
      <c r="AE2655" t="s">
        <v>10264</v>
      </c>
      <c r="AF2655" t="s">
        <v>471</v>
      </c>
      <c r="AG2655" t="s">
        <v>471</v>
      </c>
      <c r="AH2655" t="s">
        <v>472</v>
      </c>
      <c r="AI2655" t="s">
        <v>473</v>
      </c>
      <c r="AJ2655">
        <v>33</v>
      </c>
      <c r="AK2655" t="s">
        <v>57</v>
      </c>
      <c r="AL2655">
        <v>33380</v>
      </c>
      <c r="AM2655" t="s">
        <v>55</v>
      </c>
      <c r="AN2655" t="s">
        <v>55</v>
      </c>
      <c r="AO2655" t="s">
        <v>55</v>
      </c>
      <c r="AS2655" t="s">
        <v>343</v>
      </c>
      <c r="AT2655">
        <v>30</v>
      </c>
      <c r="AU2655">
        <v>30</v>
      </c>
      <c r="AV2655">
        <v>39</v>
      </c>
      <c r="BB2655">
        <v>0</v>
      </c>
      <c r="BC2655">
        <v>0</v>
      </c>
      <c r="BD2655" t="s">
        <v>60</v>
      </c>
      <c r="BE2655" s="5" t="s">
        <v>3831</v>
      </c>
      <c r="BF2655">
        <v>634343823</v>
      </c>
      <c r="BH2655" t="s">
        <v>323</v>
      </c>
      <c r="BI2655" t="s">
        <v>320</v>
      </c>
      <c r="BJ2655">
        <v>0.49375000000000002</v>
      </c>
      <c r="BK2655">
        <v>406.3</v>
      </c>
      <c r="BL2655">
        <v>134.55000000000001</v>
      </c>
      <c r="BM2655">
        <v>0</v>
      </c>
      <c r="BN2655">
        <v>-309.19</v>
      </c>
      <c r="BO2655">
        <v>231.66</v>
      </c>
      <c r="BP2655" t="s">
        <v>60</v>
      </c>
      <c r="BQ2655">
        <v>1.154814421</v>
      </c>
      <c r="BR2655" t="s">
        <v>61</v>
      </c>
    </row>
    <row r="2656" spans="1:70" x14ac:dyDescent="0.2">
      <c r="A2656" s="19">
        <f t="shared" si="96"/>
        <v>9.8000000000000007</v>
      </c>
      <c r="B2656" s="20">
        <v>3752</v>
      </c>
      <c r="D2656" s="2" t="s">
        <v>1381</v>
      </c>
      <c r="E2656" s="2" t="str">
        <f t="shared" si="95"/>
        <v>ST</v>
      </c>
      <c r="F2656">
        <v>200720433</v>
      </c>
      <c r="G2656">
        <v>202606</v>
      </c>
      <c r="H2656" t="s">
        <v>52</v>
      </c>
      <c r="I2656" t="s">
        <v>321</v>
      </c>
      <c r="J2656" t="s">
        <v>322</v>
      </c>
      <c r="K2656" t="s">
        <v>54</v>
      </c>
      <c r="L2656" s="5" t="s">
        <v>5681</v>
      </c>
      <c r="M2656" s="5" t="s">
        <v>5682</v>
      </c>
      <c r="N2656" s="21">
        <v>873484549977</v>
      </c>
      <c r="P2656" t="s">
        <v>326</v>
      </c>
      <c r="Q2656" t="s">
        <v>326</v>
      </c>
      <c r="R2656" t="s">
        <v>56</v>
      </c>
      <c r="S2656" t="s">
        <v>327</v>
      </c>
      <c r="T2656">
        <v>21</v>
      </c>
      <c r="U2656" t="s">
        <v>57</v>
      </c>
      <c r="V2656">
        <v>21320</v>
      </c>
      <c r="W2656">
        <v>46.93</v>
      </c>
      <c r="X2656">
        <v>5.56</v>
      </c>
      <c r="Y2656">
        <v>0</v>
      </c>
      <c r="Z2656">
        <v>-35.71</v>
      </c>
      <c r="AA2656">
        <v>16.78</v>
      </c>
      <c r="AB2656">
        <v>2</v>
      </c>
      <c r="AC2656">
        <v>35.200000000000003</v>
      </c>
      <c r="AD2656">
        <v>35.200000000000003</v>
      </c>
      <c r="AE2656" t="s">
        <v>10265</v>
      </c>
      <c r="AF2656" t="s">
        <v>3139</v>
      </c>
      <c r="AG2656" t="s">
        <v>3139</v>
      </c>
      <c r="AH2656" t="s">
        <v>3140</v>
      </c>
      <c r="AI2656" t="s">
        <v>3141</v>
      </c>
      <c r="AJ2656">
        <v>34</v>
      </c>
      <c r="AK2656" t="s">
        <v>57</v>
      </c>
      <c r="AL2656">
        <v>34440</v>
      </c>
      <c r="AM2656" t="s">
        <v>55</v>
      </c>
      <c r="AN2656" t="s">
        <v>55</v>
      </c>
      <c r="AO2656" t="s">
        <v>55</v>
      </c>
      <c r="AS2656" t="s">
        <v>343</v>
      </c>
      <c r="AT2656">
        <v>27</v>
      </c>
      <c r="AU2656">
        <v>32</v>
      </c>
      <c r="AV2656">
        <v>41</v>
      </c>
      <c r="BB2656">
        <v>0</v>
      </c>
      <c r="BC2656">
        <v>0</v>
      </c>
      <c r="BD2656" t="s">
        <v>60</v>
      </c>
      <c r="BE2656" s="5" t="s">
        <v>5226</v>
      </c>
      <c r="BF2656">
        <v>634353938</v>
      </c>
      <c r="BH2656" t="s">
        <v>323</v>
      </c>
      <c r="BI2656" t="s">
        <v>320</v>
      </c>
      <c r="BJ2656">
        <v>0.47430555555555554</v>
      </c>
      <c r="BK2656">
        <v>41</v>
      </c>
      <c r="BL2656">
        <v>4.8600000000000003</v>
      </c>
      <c r="BM2656">
        <v>0</v>
      </c>
      <c r="BN2656">
        <v>-31.2</v>
      </c>
      <c r="BO2656">
        <v>14.66</v>
      </c>
      <c r="BP2656" t="s">
        <v>60</v>
      </c>
      <c r="BQ2656">
        <v>1.1446231330000001</v>
      </c>
      <c r="BR2656" t="s">
        <v>61</v>
      </c>
    </row>
    <row r="2657" spans="1:70" x14ac:dyDescent="0.2">
      <c r="A2657" s="19">
        <f t="shared" si="96"/>
        <v>8.129999999999999</v>
      </c>
      <c r="B2657" s="20">
        <v>3752</v>
      </c>
      <c r="D2657" s="2" t="s">
        <v>1381</v>
      </c>
      <c r="E2657" s="2" t="str">
        <f t="shared" si="95"/>
        <v>ST</v>
      </c>
      <c r="F2657">
        <v>200720433</v>
      </c>
      <c r="G2657">
        <v>202606</v>
      </c>
      <c r="H2657" t="s">
        <v>52</v>
      </c>
      <c r="I2657" t="s">
        <v>321</v>
      </c>
      <c r="J2657" t="s">
        <v>322</v>
      </c>
      <c r="K2657" t="s">
        <v>54</v>
      </c>
      <c r="L2657" s="5" t="s">
        <v>5697</v>
      </c>
      <c r="M2657" s="5" t="s">
        <v>5681</v>
      </c>
      <c r="N2657" s="21">
        <v>873430041538</v>
      </c>
      <c r="P2657" t="s">
        <v>326</v>
      </c>
      <c r="Q2657" t="s">
        <v>326</v>
      </c>
      <c r="R2657" t="s">
        <v>56</v>
      </c>
      <c r="S2657" t="s">
        <v>327</v>
      </c>
      <c r="T2657">
        <v>21</v>
      </c>
      <c r="U2657" t="s">
        <v>57</v>
      </c>
      <c r="V2657">
        <v>21320</v>
      </c>
      <c r="W2657">
        <v>39.01</v>
      </c>
      <c r="X2657">
        <v>4.62</v>
      </c>
      <c r="Y2657">
        <v>0</v>
      </c>
      <c r="Z2657">
        <v>-29.68</v>
      </c>
      <c r="AA2657">
        <v>13.95</v>
      </c>
      <c r="AB2657">
        <v>2</v>
      </c>
      <c r="AC2657">
        <v>24.2</v>
      </c>
      <c r="AD2657">
        <v>24.2</v>
      </c>
      <c r="AE2657" t="s">
        <v>10266</v>
      </c>
      <c r="AF2657" t="s">
        <v>7200</v>
      </c>
      <c r="AG2657" t="s">
        <v>7200</v>
      </c>
      <c r="AH2657" t="s">
        <v>7201</v>
      </c>
      <c r="AI2657" t="s">
        <v>1398</v>
      </c>
      <c r="AJ2657">
        <v>71</v>
      </c>
      <c r="AK2657" t="s">
        <v>57</v>
      </c>
      <c r="AL2657">
        <v>71000</v>
      </c>
      <c r="AM2657" t="s">
        <v>55</v>
      </c>
      <c r="AN2657" t="s">
        <v>55</v>
      </c>
      <c r="AO2657" t="s">
        <v>55</v>
      </c>
      <c r="AS2657" t="s">
        <v>343</v>
      </c>
      <c r="AT2657">
        <v>0</v>
      </c>
      <c r="AU2657">
        <v>0</v>
      </c>
      <c r="AV2657">
        <v>0</v>
      </c>
      <c r="BB2657">
        <v>0</v>
      </c>
      <c r="BC2657">
        <v>0</v>
      </c>
      <c r="BD2657" t="s">
        <v>60</v>
      </c>
      <c r="BE2657" s="5" t="s">
        <v>5226</v>
      </c>
      <c r="BF2657">
        <v>634353938</v>
      </c>
      <c r="BH2657" t="s">
        <v>323</v>
      </c>
      <c r="BI2657" t="s">
        <v>320</v>
      </c>
      <c r="BJ2657">
        <v>0.47083333333333333</v>
      </c>
      <c r="BK2657">
        <v>34</v>
      </c>
      <c r="BL2657">
        <v>4.03</v>
      </c>
      <c r="BM2657">
        <v>0</v>
      </c>
      <c r="BN2657">
        <v>-25.87</v>
      </c>
      <c r="BO2657">
        <v>12.16</v>
      </c>
      <c r="BP2657" t="s">
        <v>60</v>
      </c>
      <c r="BQ2657">
        <v>1.1474074329999999</v>
      </c>
      <c r="BR2657" t="s">
        <v>61</v>
      </c>
    </row>
    <row r="2658" spans="1:70" x14ac:dyDescent="0.2">
      <c r="A2658" s="19">
        <f t="shared" si="96"/>
        <v>9.4600000000000009</v>
      </c>
      <c r="B2658" s="20">
        <v>3752</v>
      </c>
      <c r="D2658" s="2" t="s">
        <v>1381</v>
      </c>
      <c r="E2658" s="2" t="str">
        <f t="shared" si="95"/>
        <v>ST</v>
      </c>
      <c r="F2658">
        <v>200720433</v>
      </c>
      <c r="G2658">
        <v>202606</v>
      </c>
      <c r="H2658" t="s">
        <v>52</v>
      </c>
      <c r="I2658" t="s">
        <v>321</v>
      </c>
      <c r="J2658" t="s">
        <v>322</v>
      </c>
      <c r="K2658" t="s">
        <v>54</v>
      </c>
      <c r="L2658" s="5" t="s">
        <v>5697</v>
      </c>
      <c r="M2658" s="5" t="s">
        <v>5681</v>
      </c>
      <c r="N2658" s="21">
        <v>873426642354</v>
      </c>
      <c r="P2658" t="s">
        <v>326</v>
      </c>
      <c r="Q2658" t="s">
        <v>326</v>
      </c>
      <c r="R2658" t="s">
        <v>56</v>
      </c>
      <c r="S2658" t="s">
        <v>327</v>
      </c>
      <c r="T2658">
        <v>21</v>
      </c>
      <c r="U2658" t="s">
        <v>57</v>
      </c>
      <c r="V2658">
        <v>21320</v>
      </c>
      <c r="W2658">
        <v>45.44</v>
      </c>
      <c r="X2658">
        <v>5.38</v>
      </c>
      <c r="Y2658">
        <v>0</v>
      </c>
      <c r="Z2658">
        <v>-34.58</v>
      </c>
      <c r="AA2658">
        <v>16.239999999999998</v>
      </c>
      <c r="AB2658">
        <v>2</v>
      </c>
      <c r="AC2658">
        <v>33</v>
      </c>
      <c r="AD2658">
        <v>33</v>
      </c>
      <c r="AE2658" t="s">
        <v>10267</v>
      </c>
      <c r="AF2658" t="s">
        <v>563</v>
      </c>
      <c r="AG2658" t="s">
        <v>563</v>
      </c>
      <c r="AH2658" t="s">
        <v>7963</v>
      </c>
      <c r="AI2658" t="s">
        <v>3110</v>
      </c>
      <c r="AJ2658">
        <v>92</v>
      </c>
      <c r="AK2658" t="s">
        <v>57</v>
      </c>
      <c r="AL2658">
        <v>92600</v>
      </c>
      <c r="AM2658" t="s">
        <v>55</v>
      </c>
      <c r="AN2658" t="s">
        <v>55</v>
      </c>
      <c r="AO2658" t="s">
        <v>55</v>
      </c>
      <c r="AS2658" t="s">
        <v>343</v>
      </c>
      <c r="AT2658">
        <v>0</v>
      </c>
      <c r="AU2658">
        <v>0</v>
      </c>
      <c r="AV2658">
        <v>0</v>
      </c>
      <c r="BB2658">
        <v>0</v>
      </c>
      <c r="BC2658">
        <v>0</v>
      </c>
      <c r="BD2658" t="s">
        <v>60</v>
      </c>
      <c r="BE2658" s="5" t="s">
        <v>5226</v>
      </c>
      <c r="BF2658">
        <v>634353938</v>
      </c>
      <c r="BH2658" t="s">
        <v>323</v>
      </c>
      <c r="BI2658" t="s">
        <v>320</v>
      </c>
      <c r="BJ2658">
        <v>0.39583333333333331</v>
      </c>
      <c r="BK2658">
        <v>39.6</v>
      </c>
      <c r="BL2658">
        <v>4.6900000000000004</v>
      </c>
      <c r="BM2658">
        <v>0</v>
      </c>
      <c r="BN2658">
        <v>-30.14</v>
      </c>
      <c r="BO2658">
        <v>14.15</v>
      </c>
      <c r="BP2658" t="s">
        <v>60</v>
      </c>
      <c r="BQ2658">
        <v>1.1474074329999999</v>
      </c>
      <c r="BR2658" t="s">
        <v>61</v>
      </c>
    </row>
    <row r="2659" spans="1:70" x14ac:dyDescent="0.2">
      <c r="A2659" s="19">
        <f t="shared" si="96"/>
        <v>13.149999999999999</v>
      </c>
      <c r="B2659" s="20">
        <v>3752</v>
      </c>
      <c r="D2659" s="2" t="s">
        <v>1381</v>
      </c>
      <c r="E2659" s="2" t="str">
        <f t="shared" si="95"/>
        <v>ST</v>
      </c>
      <c r="F2659">
        <v>200720433</v>
      </c>
      <c r="G2659">
        <v>202606</v>
      </c>
      <c r="H2659" t="s">
        <v>52</v>
      </c>
      <c r="I2659" t="s">
        <v>321</v>
      </c>
      <c r="J2659" t="s">
        <v>322</v>
      </c>
      <c r="K2659" t="s">
        <v>54</v>
      </c>
      <c r="L2659" s="5" t="s">
        <v>5697</v>
      </c>
      <c r="M2659" s="5" t="s">
        <v>5681</v>
      </c>
      <c r="N2659" s="21">
        <v>873426194370</v>
      </c>
      <c r="P2659" t="s">
        <v>326</v>
      </c>
      <c r="Q2659" t="s">
        <v>326</v>
      </c>
      <c r="R2659" t="s">
        <v>56</v>
      </c>
      <c r="S2659" t="s">
        <v>327</v>
      </c>
      <c r="T2659">
        <v>21</v>
      </c>
      <c r="U2659" t="s">
        <v>57</v>
      </c>
      <c r="V2659">
        <v>21320</v>
      </c>
      <c r="W2659">
        <v>63.11</v>
      </c>
      <c r="X2659">
        <v>7.48</v>
      </c>
      <c r="Y2659">
        <v>0</v>
      </c>
      <c r="Z2659">
        <v>-48.02</v>
      </c>
      <c r="AA2659">
        <v>22.57</v>
      </c>
      <c r="AB2659">
        <v>3</v>
      </c>
      <c r="AC2659">
        <v>56.32</v>
      </c>
      <c r="AD2659">
        <v>56.32</v>
      </c>
      <c r="AE2659" t="s">
        <v>10268</v>
      </c>
      <c r="AF2659" t="s">
        <v>7964</v>
      </c>
      <c r="AG2659" t="s">
        <v>7964</v>
      </c>
      <c r="AH2659" t="s">
        <v>7965</v>
      </c>
      <c r="AI2659" t="s">
        <v>7966</v>
      </c>
      <c r="AJ2659">
        <v>34</v>
      </c>
      <c r="AK2659" t="s">
        <v>57</v>
      </c>
      <c r="AL2659">
        <v>34480</v>
      </c>
      <c r="AM2659" t="s">
        <v>55</v>
      </c>
      <c r="AN2659" t="s">
        <v>55</v>
      </c>
      <c r="AO2659" t="s">
        <v>55</v>
      </c>
      <c r="AS2659" t="s">
        <v>343</v>
      </c>
      <c r="AT2659">
        <v>0</v>
      </c>
      <c r="AU2659">
        <v>0</v>
      </c>
      <c r="AV2659">
        <v>0</v>
      </c>
      <c r="BB2659">
        <v>0</v>
      </c>
      <c r="BC2659">
        <v>0</v>
      </c>
      <c r="BD2659" t="s">
        <v>60</v>
      </c>
      <c r="BE2659" s="5" t="s">
        <v>5226</v>
      </c>
      <c r="BF2659">
        <v>634353938</v>
      </c>
      <c r="BH2659" t="s">
        <v>323</v>
      </c>
      <c r="BI2659" t="s">
        <v>320</v>
      </c>
      <c r="BJ2659">
        <v>0.56874999999999998</v>
      </c>
      <c r="BK2659">
        <v>55</v>
      </c>
      <c r="BL2659">
        <v>6.52</v>
      </c>
      <c r="BM2659">
        <v>0</v>
      </c>
      <c r="BN2659">
        <v>-41.85</v>
      </c>
      <c r="BO2659">
        <v>19.670000000000002</v>
      </c>
      <c r="BP2659" t="s">
        <v>60</v>
      </c>
      <c r="BQ2659">
        <v>1.1474074329999999</v>
      </c>
      <c r="BR2659" t="s">
        <v>61</v>
      </c>
    </row>
    <row r="2660" spans="1:70" x14ac:dyDescent="0.2">
      <c r="A2660" s="19">
        <f t="shared" si="96"/>
        <v>10.129999999999995</v>
      </c>
      <c r="B2660" s="20">
        <v>3752</v>
      </c>
      <c r="D2660" s="2" t="s">
        <v>1381</v>
      </c>
      <c r="E2660" s="2" t="str">
        <f t="shared" si="95"/>
        <v>ST</v>
      </c>
      <c r="F2660">
        <v>200720433</v>
      </c>
      <c r="G2660">
        <v>202606</v>
      </c>
      <c r="H2660" t="s">
        <v>52</v>
      </c>
      <c r="I2660" t="s">
        <v>321</v>
      </c>
      <c r="J2660" t="s">
        <v>322</v>
      </c>
      <c r="K2660" t="s">
        <v>54</v>
      </c>
      <c r="L2660" s="5" t="s">
        <v>3826</v>
      </c>
      <c r="M2660" s="5" t="s">
        <v>5222</v>
      </c>
      <c r="N2660" s="21">
        <v>873244672486</v>
      </c>
      <c r="P2660" t="s">
        <v>326</v>
      </c>
      <c r="Q2660" t="s">
        <v>326</v>
      </c>
      <c r="R2660" t="s">
        <v>56</v>
      </c>
      <c r="S2660" t="s">
        <v>327</v>
      </c>
      <c r="T2660">
        <v>21</v>
      </c>
      <c r="U2660" t="s">
        <v>57</v>
      </c>
      <c r="V2660">
        <v>21320</v>
      </c>
      <c r="W2660">
        <v>49.19</v>
      </c>
      <c r="X2660">
        <v>5.83</v>
      </c>
      <c r="Y2660">
        <v>0</v>
      </c>
      <c r="Z2660">
        <v>-37.43</v>
      </c>
      <c r="AA2660">
        <v>17.59</v>
      </c>
      <c r="AB2660">
        <v>3</v>
      </c>
      <c r="AC2660">
        <v>37.4</v>
      </c>
      <c r="AD2660">
        <v>37.4</v>
      </c>
      <c r="AE2660" t="s">
        <v>10269</v>
      </c>
      <c r="AF2660" t="s">
        <v>7967</v>
      </c>
      <c r="AG2660" t="s">
        <v>7967</v>
      </c>
      <c r="AH2660" t="s">
        <v>7968</v>
      </c>
      <c r="AI2660" t="s">
        <v>469</v>
      </c>
      <c r="AJ2660">
        <v>75</v>
      </c>
      <c r="AK2660" t="s">
        <v>57</v>
      </c>
      <c r="AL2660">
        <v>75017</v>
      </c>
      <c r="AM2660" t="s">
        <v>55</v>
      </c>
      <c r="AN2660" t="s">
        <v>55</v>
      </c>
      <c r="AO2660" t="s">
        <v>55</v>
      </c>
      <c r="AS2660" t="s">
        <v>343</v>
      </c>
      <c r="AT2660">
        <v>0</v>
      </c>
      <c r="AU2660">
        <v>0</v>
      </c>
      <c r="AV2660">
        <v>0</v>
      </c>
      <c r="BB2660">
        <v>0</v>
      </c>
      <c r="BC2660">
        <v>0</v>
      </c>
      <c r="BD2660" t="s">
        <v>60</v>
      </c>
      <c r="BE2660" s="5" t="s">
        <v>5226</v>
      </c>
      <c r="BF2660">
        <v>634353938</v>
      </c>
      <c r="BH2660" t="s">
        <v>323</v>
      </c>
      <c r="BI2660" t="s">
        <v>320</v>
      </c>
      <c r="BJ2660">
        <v>0.54236111111111107</v>
      </c>
      <c r="BK2660">
        <v>42.4</v>
      </c>
      <c r="BL2660">
        <v>5.03</v>
      </c>
      <c r="BM2660">
        <v>0</v>
      </c>
      <c r="BN2660">
        <v>-32.270000000000003</v>
      </c>
      <c r="BO2660">
        <v>15.16</v>
      </c>
      <c r="BP2660" t="s">
        <v>60</v>
      </c>
      <c r="BQ2660">
        <v>1.1600389769999999</v>
      </c>
      <c r="BR2660" t="s">
        <v>61</v>
      </c>
    </row>
    <row r="2661" spans="1:70" x14ac:dyDescent="0.2">
      <c r="A2661" s="19">
        <f t="shared" si="96"/>
        <v>10.129999999999995</v>
      </c>
      <c r="B2661" s="20">
        <v>3752</v>
      </c>
      <c r="D2661" s="2" t="s">
        <v>1381</v>
      </c>
      <c r="E2661" s="2" t="str">
        <f t="shared" si="95"/>
        <v>ST</v>
      </c>
      <c r="F2661">
        <v>200720433</v>
      </c>
      <c r="G2661">
        <v>202606</v>
      </c>
      <c r="H2661" t="s">
        <v>52</v>
      </c>
      <c r="I2661" t="s">
        <v>321</v>
      </c>
      <c r="J2661" t="s">
        <v>322</v>
      </c>
      <c r="K2661" t="s">
        <v>54</v>
      </c>
      <c r="L2661" s="5" t="s">
        <v>5697</v>
      </c>
      <c r="M2661" s="5" t="s">
        <v>5681</v>
      </c>
      <c r="N2661" s="21">
        <v>873428625181</v>
      </c>
      <c r="P2661" t="s">
        <v>326</v>
      </c>
      <c r="Q2661" t="s">
        <v>326</v>
      </c>
      <c r="R2661" t="s">
        <v>56</v>
      </c>
      <c r="S2661" t="s">
        <v>327</v>
      </c>
      <c r="T2661">
        <v>21</v>
      </c>
      <c r="U2661" t="s">
        <v>57</v>
      </c>
      <c r="V2661">
        <v>21320</v>
      </c>
      <c r="W2661">
        <v>48.65</v>
      </c>
      <c r="X2661">
        <v>5.77</v>
      </c>
      <c r="Y2661">
        <v>0</v>
      </c>
      <c r="Z2661">
        <v>-37.03</v>
      </c>
      <c r="AA2661">
        <v>17.39</v>
      </c>
      <c r="AB2661">
        <v>3</v>
      </c>
      <c r="AC2661">
        <v>37.4</v>
      </c>
      <c r="AD2661">
        <v>37.4</v>
      </c>
      <c r="AE2661" t="s">
        <v>10270</v>
      </c>
      <c r="AF2661" t="s">
        <v>7969</v>
      </c>
      <c r="AG2661" t="s">
        <v>7969</v>
      </c>
      <c r="AH2661" t="s">
        <v>7970</v>
      </c>
      <c r="AI2661" t="s">
        <v>2552</v>
      </c>
      <c r="AJ2661">
        <v>60</v>
      </c>
      <c r="AK2661" t="s">
        <v>57</v>
      </c>
      <c r="AL2661">
        <v>60300</v>
      </c>
      <c r="AM2661" t="s">
        <v>55</v>
      </c>
      <c r="AN2661" t="s">
        <v>55</v>
      </c>
      <c r="AO2661" t="s">
        <v>55</v>
      </c>
      <c r="AS2661" t="s">
        <v>343</v>
      </c>
      <c r="AT2661">
        <v>30</v>
      </c>
      <c r="AU2661">
        <v>31</v>
      </c>
      <c r="AV2661">
        <v>39</v>
      </c>
      <c r="BB2661">
        <v>0</v>
      </c>
      <c r="BC2661">
        <v>0</v>
      </c>
      <c r="BD2661" t="s">
        <v>60</v>
      </c>
      <c r="BE2661" s="5" t="s">
        <v>5226</v>
      </c>
      <c r="BF2661">
        <v>634353938</v>
      </c>
      <c r="BH2661" t="s">
        <v>323</v>
      </c>
      <c r="BI2661" t="s">
        <v>320</v>
      </c>
      <c r="BJ2661">
        <v>0.57777777777777772</v>
      </c>
      <c r="BK2661">
        <v>42.4</v>
      </c>
      <c r="BL2661">
        <v>5.03</v>
      </c>
      <c r="BM2661">
        <v>0</v>
      </c>
      <c r="BN2661">
        <v>-32.270000000000003</v>
      </c>
      <c r="BO2661">
        <v>15.16</v>
      </c>
      <c r="BP2661" t="s">
        <v>60</v>
      </c>
      <c r="BQ2661">
        <v>1.1474074329999999</v>
      </c>
      <c r="BR2661" t="s">
        <v>61</v>
      </c>
    </row>
    <row r="2662" spans="1:70" x14ac:dyDescent="0.2">
      <c r="A2662" s="19">
        <f t="shared" si="96"/>
        <v>58.569999999999993</v>
      </c>
      <c r="B2662" s="20">
        <v>8656</v>
      </c>
      <c r="D2662" s="2" t="s">
        <v>1381</v>
      </c>
      <c r="E2662" s="2" t="str">
        <f t="shared" si="95"/>
        <v>FICP</v>
      </c>
      <c r="F2662">
        <v>781542172</v>
      </c>
      <c r="G2662">
        <v>202606</v>
      </c>
      <c r="H2662" t="s">
        <v>52</v>
      </c>
      <c r="I2662" t="s">
        <v>629</v>
      </c>
      <c r="J2662" t="s">
        <v>630</v>
      </c>
      <c r="K2662" t="s">
        <v>54</v>
      </c>
      <c r="L2662" s="5" t="s">
        <v>1817</v>
      </c>
      <c r="M2662" s="5">
        <v>46028</v>
      </c>
      <c r="N2662" s="21">
        <v>381571985035</v>
      </c>
      <c r="P2662" t="s">
        <v>631</v>
      </c>
      <c r="Q2662" t="s">
        <v>55</v>
      </c>
      <c r="R2662" t="s">
        <v>56</v>
      </c>
      <c r="S2662" t="s">
        <v>392</v>
      </c>
      <c r="T2662">
        <v>21</v>
      </c>
      <c r="U2662" t="s">
        <v>57</v>
      </c>
      <c r="V2662">
        <v>21320</v>
      </c>
      <c r="W2662">
        <v>450.06</v>
      </c>
      <c r="X2662">
        <v>54.09</v>
      </c>
      <c r="Y2662">
        <v>0</v>
      </c>
      <c r="Z2662">
        <v>-381.93</v>
      </c>
      <c r="AA2662">
        <v>122.23</v>
      </c>
      <c r="AB2662">
        <v>1</v>
      </c>
      <c r="AC2662">
        <v>37.619999999999997</v>
      </c>
      <c r="AD2662">
        <v>37.619999999999997</v>
      </c>
      <c r="AE2662" t="s">
        <v>2456</v>
      </c>
      <c r="AF2662" t="s">
        <v>2320</v>
      </c>
      <c r="AG2662" t="s">
        <v>55</v>
      </c>
      <c r="AH2662" t="s">
        <v>2321</v>
      </c>
      <c r="AI2662" t="s">
        <v>2322</v>
      </c>
      <c r="AK2662" t="s">
        <v>162</v>
      </c>
      <c r="AL2662">
        <v>80100</v>
      </c>
      <c r="AM2662" t="s">
        <v>7971</v>
      </c>
      <c r="AN2662" t="s">
        <v>55</v>
      </c>
      <c r="AO2662" t="s">
        <v>55</v>
      </c>
      <c r="AR2662" t="s">
        <v>301</v>
      </c>
      <c r="AS2662" t="s">
        <v>343</v>
      </c>
      <c r="AT2662">
        <v>5</v>
      </c>
      <c r="AU2662">
        <v>5</v>
      </c>
      <c r="AV2662">
        <v>5</v>
      </c>
      <c r="BB2662">
        <v>0</v>
      </c>
      <c r="BC2662">
        <v>1519.77</v>
      </c>
      <c r="BD2662" t="s">
        <v>60</v>
      </c>
      <c r="BE2662" s="5">
        <v>46148</v>
      </c>
      <c r="BF2662">
        <v>634323394</v>
      </c>
      <c r="BH2662" t="s">
        <v>59</v>
      </c>
      <c r="BI2662" t="s">
        <v>320</v>
      </c>
      <c r="BJ2662">
        <v>0.58611111111111114</v>
      </c>
      <c r="BK2662">
        <v>386.88</v>
      </c>
      <c r="BL2662">
        <v>46.5</v>
      </c>
      <c r="BM2662">
        <v>0</v>
      </c>
      <c r="BN2662">
        <v>-328.31</v>
      </c>
      <c r="BO2662">
        <v>105.07</v>
      </c>
      <c r="BP2662" t="s">
        <v>60</v>
      </c>
      <c r="BQ2662">
        <v>1.163318249</v>
      </c>
      <c r="BR2662" t="s">
        <v>61</v>
      </c>
    </row>
    <row r="2663" spans="1:70" x14ac:dyDescent="0.2">
      <c r="A2663" s="19">
        <f t="shared" si="96"/>
        <v>16.159999999999997</v>
      </c>
      <c r="B2663" s="20">
        <v>3752</v>
      </c>
      <c r="D2663" s="2" t="s">
        <v>1381</v>
      </c>
      <c r="E2663" s="2" t="str">
        <f t="shared" si="95"/>
        <v>ST</v>
      </c>
      <c r="F2663">
        <v>200720433</v>
      </c>
      <c r="G2663">
        <v>202606</v>
      </c>
      <c r="H2663" t="s">
        <v>52</v>
      </c>
      <c r="I2663" t="s">
        <v>321</v>
      </c>
      <c r="J2663" t="s">
        <v>322</v>
      </c>
      <c r="K2663" t="s">
        <v>54</v>
      </c>
      <c r="L2663" s="5" t="s">
        <v>3826</v>
      </c>
      <c r="M2663" s="5" t="s">
        <v>3831</v>
      </c>
      <c r="N2663" s="21">
        <v>873186933539</v>
      </c>
      <c r="P2663" t="s">
        <v>326</v>
      </c>
      <c r="Q2663" t="s">
        <v>326</v>
      </c>
      <c r="R2663" t="s">
        <v>56</v>
      </c>
      <c r="S2663" t="s">
        <v>327</v>
      </c>
      <c r="T2663">
        <v>21</v>
      </c>
      <c r="U2663" t="s">
        <v>57</v>
      </c>
      <c r="V2663">
        <v>21320</v>
      </c>
      <c r="W2663">
        <v>78.42</v>
      </c>
      <c r="X2663">
        <v>9.2899999999999991</v>
      </c>
      <c r="Y2663">
        <v>0</v>
      </c>
      <c r="Z2663">
        <v>-59.67</v>
      </c>
      <c r="AA2663">
        <v>28.04</v>
      </c>
      <c r="AB2663">
        <v>6</v>
      </c>
      <c r="AC2663">
        <v>76.34</v>
      </c>
      <c r="AD2663">
        <v>76.34</v>
      </c>
      <c r="AE2663" t="s">
        <v>8662</v>
      </c>
      <c r="AF2663" t="s">
        <v>7974</v>
      </c>
      <c r="AG2663" t="s">
        <v>7974</v>
      </c>
      <c r="AH2663" t="s">
        <v>7975</v>
      </c>
      <c r="AI2663" t="s">
        <v>7976</v>
      </c>
      <c r="AJ2663">
        <v>59</v>
      </c>
      <c r="AK2663" t="s">
        <v>57</v>
      </c>
      <c r="AL2663">
        <v>59235</v>
      </c>
      <c r="AM2663" t="s">
        <v>55</v>
      </c>
      <c r="AN2663" t="s">
        <v>55</v>
      </c>
      <c r="AO2663" t="s">
        <v>55</v>
      </c>
      <c r="AS2663" t="s">
        <v>343</v>
      </c>
      <c r="AT2663">
        <v>0</v>
      </c>
      <c r="AU2663">
        <v>0</v>
      </c>
      <c r="AV2663">
        <v>0</v>
      </c>
      <c r="BB2663">
        <v>0</v>
      </c>
      <c r="BC2663">
        <v>0</v>
      </c>
      <c r="BD2663" t="s">
        <v>60</v>
      </c>
      <c r="BE2663" s="5" t="s">
        <v>5226</v>
      </c>
      <c r="BF2663">
        <v>634353938</v>
      </c>
      <c r="BH2663" t="s">
        <v>323</v>
      </c>
      <c r="BI2663" t="s">
        <v>320</v>
      </c>
      <c r="BJ2663">
        <v>0.51875000000000004</v>
      </c>
      <c r="BK2663">
        <v>67.599999999999994</v>
      </c>
      <c r="BL2663">
        <v>8.01</v>
      </c>
      <c r="BM2663">
        <v>0</v>
      </c>
      <c r="BN2663">
        <v>-51.44</v>
      </c>
      <c r="BO2663">
        <v>24.17</v>
      </c>
      <c r="BP2663" t="s">
        <v>60</v>
      </c>
      <c r="BQ2663">
        <v>1.1600389769999999</v>
      </c>
      <c r="BR2663" t="s">
        <v>61</v>
      </c>
    </row>
    <row r="2664" spans="1:70" x14ac:dyDescent="0.2">
      <c r="A2664" s="19">
        <f t="shared" si="96"/>
        <v>10.129999999999995</v>
      </c>
      <c r="B2664" s="20">
        <v>3752</v>
      </c>
      <c r="D2664" s="2" t="s">
        <v>1381</v>
      </c>
      <c r="E2664" s="2" t="str">
        <f t="shared" si="95"/>
        <v>ST</v>
      </c>
      <c r="F2664">
        <v>200720433</v>
      </c>
      <c r="G2664">
        <v>202606</v>
      </c>
      <c r="H2664" t="s">
        <v>52</v>
      </c>
      <c r="I2664" t="s">
        <v>321</v>
      </c>
      <c r="J2664" t="s">
        <v>322</v>
      </c>
      <c r="K2664" t="s">
        <v>54</v>
      </c>
      <c r="L2664" s="5" t="s">
        <v>3826</v>
      </c>
      <c r="M2664" s="5" t="s">
        <v>5222</v>
      </c>
      <c r="N2664" s="21">
        <v>873246972811</v>
      </c>
      <c r="P2664" t="s">
        <v>326</v>
      </c>
      <c r="Q2664" t="s">
        <v>326</v>
      </c>
      <c r="R2664" t="s">
        <v>56</v>
      </c>
      <c r="S2664" t="s">
        <v>327</v>
      </c>
      <c r="T2664">
        <v>21</v>
      </c>
      <c r="U2664" t="s">
        <v>57</v>
      </c>
      <c r="V2664">
        <v>21320</v>
      </c>
      <c r="W2664">
        <v>49.19</v>
      </c>
      <c r="X2664">
        <v>5.83</v>
      </c>
      <c r="Y2664">
        <v>0</v>
      </c>
      <c r="Z2664">
        <v>-37.43</v>
      </c>
      <c r="AA2664">
        <v>17.59</v>
      </c>
      <c r="AB2664">
        <v>3</v>
      </c>
      <c r="AC2664">
        <v>37.4</v>
      </c>
      <c r="AD2664">
        <v>37.4</v>
      </c>
      <c r="AE2664" t="s">
        <v>10271</v>
      </c>
      <c r="AF2664" t="s">
        <v>7977</v>
      </c>
      <c r="AG2664" t="s">
        <v>7977</v>
      </c>
      <c r="AH2664" t="s">
        <v>7978</v>
      </c>
      <c r="AI2664" t="s">
        <v>7979</v>
      </c>
      <c r="AJ2664">
        <v>64</v>
      </c>
      <c r="AK2664" t="s">
        <v>57</v>
      </c>
      <c r="AL2664">
        <v>64230</v>
      </c>
      <c r="AM2664" t="s">
        <v>55</v>
      </c>
      <c r="AN2664" t="s">
        <v>55</v>
      </c>
      <c r="AO2664" t="s">
        <v>55</v>
      </c>
      <c r="AS2664" t="s">
        <v>343</v>
      </c>
      <c r="AT2664">
        <v>0</v>
      </c>
      <c r="AU2664">
        <v>0</v>
      </c>
      <c r="AV2664">
        <v>0</v>
      </c>
      <c r="BB2664">
        <v>0</v>
      </c>
      <c r="BC2664">
        <v>0</v>
      </c>
      <c r="BD2664" t="s">
        <v>60</v>
      </c>
      <c r="BE2664" s="5" t="s">
        <v>5226</v>
      </c>
      <c r="BF2664">
        <v>634353938</v>
      </c>
      <c r="BH2664" t="s">
        <v>323</v>
      </c>
      <c r="BI2664" t="s">
        <v>320</v>
      </c>
      <c r="BJ2664">
        <v>0.41458333333333336</v>
      </c>
      <c r="BK2664">
        <v>42.4</v>
      </c>
      <c r="BL2664">
        <v>5.03</v>
      </c>
      <c r="BM2664">
        <v>0</v>
      </c>
      <c r="BN2664">
        <v>-32.270000000000003</v>
      </c>
      <c r="BO2664">
        <v>15.16</v>
      </c>
      <c r="BP2664" t="s">
        <v>60</v>
      </c>
      <c r="BQ2664">
        <v>1.1600389769999999</v>
      </c>
      <c r="BR2664" t="s">
        <v>61</v>
      </c>
    </row>
    <row r="2665" spans="1:70" x14ac:dyDescent="0.2">
      <c r="A2665" s="19">
        <f t="shared" si="96"/>
        <v>8.7999999999999972</v>
      </c>
      <c r="B2665" s="20">
        <v>3752</v>
      </c>
      <c r="D2665" s="2" t="s">
        <v>1381</v>
      </c>
      <c r="E2665" s="2" t="str">
        <f t="shared" si="95"/>
        <v>ST</v>
      </c>
      <c r="F2665">
        <v>200720433</v>
      </c>
      <c r="G2665">
        <v>202606</v>
      </c>
      <c r="H2665" t="s">
        <v>52</v>
      </c>
      <c r="I2665" t="s">
        <v>321</v>
      </c>
      <c r="J2665" t="s">
        <v>322</v>
      </c>
      <c r="K2665" t="s">
        <v>54</v>
      </c>
      <c r="L2665" s="5" t="s">
        <v>3826</v>
      </c>
      <c r="M2665" s="5" t="s">
        <v>5222</v>
      </c>
      <c r="N2665" s="21">
        <v>873250413281</v>
      </c>
      <c r="P2665" t="s">
        <v>326</v>
      </c>
      <c r="Q2665" t="s">
        <v>326</v>
      </c>
      <c r="R2665" t="s">
        <v>56</v>
      </c>
      <c r="S2665" t="s">
        <v>327</v>
      </c>
      <c r="T2665">
        <v>21</v>
      </c>
      <c r="U2665" t="s">
        <v>57</v>
      </c>
      <c r="V2665">
        <v>21320</v>
      </c>
      <c r="W2665">
        <v>42.69</v>
      </c>
      <c r="X2665">
        <v>5.0599999999999996</v>
      </c>
      <c r="Y2665">
        <v>0</v>
      </c>
      <c r="Z2665">
        <v>-32.479999999999997</v>
      </c>
      <c r="AA2665">
        <v>15.27</v>
      </c>
      <c r="AB2665">
        <v>3</v>
      </c>
      <c r="AC2665">
        <v>27.28</v>
      </c>
      <c r="AD2665">
        <v>27.28</v>
      </c>
      <c r="AE2665" t="s">
        <v>10272</v>
      </c>
      <c r="AF2665" t="s">
        <v>3446</v>
      </c>
      <c r="AG2665" t="s">
        <v>3446</v>
      </c>
      <c r="AH2665" t="s">
        <v>7980</v>
      </c>
      <c r="AI2665" t="s">
        <v>7981</v>
      </c>
      <c r="AJ2665">
        <v>62</v>
      </c>
      <c r="AK2665" t="s">
        <v>57</v>
      </c>
      <c r="AL2665">
        <v>62730</v>
      </c>
      <c r="AM2665" t="s">
        <v>55</v>
      </c>
      <c r="AN2665" t="s">
        <v>55</v>
      </c>
      <c r="AO2665" t="s">
        <v>55</v>
      </c>
      <c r="AS2665" t="s">
        <v>343</v>
      </c>
      <c r="AT2665">
        <v>30</v>
      </c>
      <c r="AU2665">
        <v>31</v>
      </c>
      <c r="AV2665">
        <v>39</v>
      </c>
      <c r="BB2665">
        <v>0</v>
      </c>
      <c r="BC2665">
        <v>0</v>
      </c>
      <c r="BD2665" t="s">
        <v>60</v>
      </c>
      <c r="BE2665" s="5" t="s">
        <v>5226</v>
      </c>
      <c r="BF2665">
        <v>634353938</v>
      </c>
      <c r="BH2665" t="s">
        <v>323</v>
      </c>
      <c r="BI2665" t="s">
        <v>320</v>
      </c>
      <c r="BJ2665">
        <v>0.49930555555555556</v>
      </c>
      <c r="BK2665">
        <v>36.799999999999997</v>
      </c>
      <c r="BL2665">
        <v>4.3600000000000003</v>
      </c>
      <c r="BM2665">
        <v>0</v>
      </c>
      <c r="BN2665">
        <v>-28</v>
      </c>
      <c r="BO2665">
        <v>13.16</v>
      </c>
      <c r="BP2665" t="s">
        <v>60</v>
      </c>
      <c r="BQ2665">
        <v>1.1600389769999999</v>
      </c>
      <c r="BR2665" t="s">
        <v>61</v>
      </c>
    </row>
    <row r="2666" spans="1:70" x14ac:dyDescent="0.2">
      <c r="A2666" s="19">
        <f t="shared" si="96"/>
        <v>10.469999999999999</v>
      </c>
      <c r="B2666" s="20">
        <v>3752</v>
      </c>
      <c r="D2666" s="2" t="s">
        <v>1381</v>
      </c>
      <c r="E2666" s="2" t="str">
        <f t="shared" si="95"/>
        <v>ST</v>
      </c>
      <c r="F2666">
        <v>200720433</v>
      </c>
      <c r="G2666">
        <v>202606</v>
      </c>
      <c r="H2666" t="s">
        <v>52</v>
      </c>
      <c r="I2666" t="s">
        <v>321</v>
      </c>
      <c r="J2666" t="s">
        <v>322</v>
      </c>
      <c r="K2666" t="s">
        <v>54</v>
      </c>
      <c r="L2666" s="5" t="s">
        <v>3826</v>
      </c>
      <c r="M2666" s="5" t="s">
        <v>5222</v>
      </c>
      <c r="N2666" s="21">
        <v>873138754264</v>
      </c>
      <c r="P2666" t="s">
        <v>326</v>
      </c>
      <c r="Q2666" t="s">
        <v>326</v>
      </c>
      <c r="R2666" t="s">
        <v>56</v>
      </c>
      <c r="S2666" t="s">
        <v>327</v>
      </c>
      <c r="T2666">
        <v>21</v>
      </c>
      <c r="U2666" t="s">
        <v>57</v>
      </c>
      <c r="V2666">
        <v>21320</v>
      </c>
      <c r="W2666">
        <v>50.81</v>
      </c>
      <c r="X2666">
        <v>6.02</v>
      </c>
      <c r="Y2666">
        <v>0</v>
      </c>
      <c r="Z2666">
        <v>-38.659999999999997</v>
      </c>
      <c r="AA2666">
        <v>18.170000000000002</v>
      </c>
      <c r="AB2666">
        <v>4</v>
      </c>
      <c r="AC2666">
        <v>37.619999999999997</v>
      </c>
      <c r="AD2666">
        <v>37.619999999999997</v>
      </c>
      <c r="AE2666" t="s">
        <v>10273</v>
      </c>
      <c r="AF2666" t="s">
        <v>2218</v>
      </c>
      <c r="AG2666" t="s">
        <v>2218</v>
      </c>
      <c r="AH2666" t="s">
        <v>7982</v>
      </c>
      <c r="AI2666" t="s">
        <v>7983</v>
      </c>
      <c r="AJ2666">
        <v>21</v>
      </c>
      <c r="AK2666" t="s">
        <v>57</v>
      </c>
      <c r="AL2666">
        <v>21560</v>
      </c>
      <c r="AM2666" t="s">
        <v>55</v>
      </c>
      <c r="AN2666" t="s">
        <v>55</v>
      </c>
      <c r="AO2666" t="s">
        <v>55</v>
      </c>
      <c r="AS2666" t="s">
        <v>343</v>
      </c>
      <c r="AT2666">
        <v>0</v>
      </c>
      <c r="AU2666">
        <v>0</v>
      </c>
      <c r="AV2666">
        <v>0</v>
      </c>
      <c r="BB2666">
        <v>0</v>
      </c>
      <c r="BC2666">
        <v>0</v>
      </c>
      <c r="BD2666" t="s">
        <v>60</v>
      </c>
      <c r="BE2666" s="5" t="s">
        <v>5226</v>
      </c>
      <c r="BF2666">
        <v>634353938</v>
      </c>
      <c r="BH2666" t="s">
        <v>323</v>
      </c>
      <c r="BI2666" t="s">
        <v>320</v>
      </c>
      <c r="BJ2666">
        <v>0.35069444444444442</v>
      </c>
      <c r="BK2666">
        <v>43.8</v>
      </c>
      <c r="BL2666">
        <v>5.19</v>
      </c>
      <c r="BM2666">
        <v>0</v>
      </c>
      <c r="BN2666">
        <v>-33.33</v>
      </c>
      <c r="BO2666">
        <v>15.66</v>
      </c>
      <c r="BP2666" t="s">
        <v>60</v>
      </c>
      <c r="BQ2666">
        <v>1.1600389769999999</v>
      </c>
      <c r="BR2666" t="s">
        <v>61</v>
      </c>
    </row>
    <row r="2667" spans="1:70" x14ac:dyDescent="0.2">
      <c r="A2667" s="19">
        <f t="shared" si="96"/>
        <v>11.14</v>
      </c>
      <c r="B2667" s="20">
        <v>3752</v>
      </c>
      <c r="D2667" s="2" t="s">
        <v>1381</v>
      </c>
      <c r="E2667" s="2" t="str">
        <f t="shared" si="95"/>
        <v>ST</v>
      </c>
      <c r="F2667">
        <v>200720433</v>
      </c>
      <c r="G2667">
        <v>202606</v>
      </c>
      <c r="H2667" t="s">
        <v>52</v>
      </c>
      <c r="I2667" t="s">
        <v>321</v>
      </c>
      <c r="J2667" t="s">
        <v>322</v>
      </c>
      <c r="K2667" t="s">
        <v>54</v>
      </c>
      <c r="L2667" s="5" t="s">
        <v>3826</v>
      </c>
      <c r="M2667" s="5" t="s">
        <v>5222</v>
      </c>
      <c r="N2667" s="21">
        <v>873249721457</v>
      </c>
      <c r="P2667" t="s">
        <v>326</v>
      </c>
      <c r="Q2667" t="s">
        <v>326</v>
      </c>
      <c r="R2667" t="s">
        <v>56</v>
      </c>
      <c r="S2667" t="s">
        <v>327</v>
      </c>
      <c r="T2667">
        <v>21</v>
      </c>
      <c r="U2667" t="s">
        <v>57</v>
      </c>
      <c r="V2667">
        <v>21320</v>
      </c>
      <c r="W2667">
        <v>54.06</v>
      </c>
      <c r="X2667">
        <v>6.42</v>
      </c>
      <c r="Y2667">
        <v>0</v>
      </c>
      <c r="Z2667">
        <v>-41.13</v>
      </c>
      <c r="AA2667">
        <v>19.34</v>
      </c>
      <c r="AB2667">
        <v>4</v>
      </c>
      <c r="AC2667">
        <v>42.24</v>
      </c>
      <c r="AD2667">
        <v>42.24</v>
      </c>
      <c r="AE2667" t="s">
        <v>10274</v>
      </c>
      <c r="AF2667" t="s">
        <v>7984</v>
      </c>
      <c r="AG2667" t="s">
        <v>7984</v>
      </c>
      <c r="AH2667" t="s">
        <v>7985</v>
      </c>
      <c r="AI2667" t="s">
        <v>7986</v>
      </c>
      <c r="AJ2667">
        <v>81</v>
      </c>
      <c r="AK2667" t="s">
        <v>57</v>
      </c>
      <c r="AL2667">
        <v>81120</v>
      </c>
      <c r="AM2667" t="s">
        <v>55</v>
      </c>
      <c r="AN2667" t="s">
        <v>55</v>
      </c>
      <c r="AO2667" t="s">
        <v>55</v>
      </c>
      <c r="AS2667" t="s">
        <v>343</v>
      </c>
      <c r="AT2667">
        <v>30</v>
      </c>
      <c r="AU2667">
        <v>39</v>
      </c>
      <c r="AV2667">
        <v>31</v>
      </c>
      <c r="BB2667">
        <v>0</v>
      </c>
      <c r="BC2667">
        <v>0</v>
      </c>
      <c r="BD2667" t="s">
        <v>60</v>
      </c>
      <c r="BE2667" s="5" t="s">
        <v>5226</v>
      </c>
      <c r="BF2667">
        <v>634353938</v>
      </c>
      <c r="BH2667" t="s">
        <v>323</v>
      </c>
      <c r="BI2667" t="s">
        <v>320</v>
      </c>
      <c r="BJ2667">
        <v>0.38750000000000001</v>
      </c>
      <c r="BK2667">
        <v>46.6</v>
      </c>
      <c r="BL2667">
        <v>5.53</v>
      </c>
      <c r="BM2667">
        <v>0</v>
      </c>
      <c r="BN2667">
        <v>-35.46</v>
      </c>
      <c r="BO2667">
        <v>16.670000000000002</v>
      </c>
      <c r="BP2667" t="s">
        <v>60</v>
      </c>
      <c r="BQ2667">
        <v>1.1600389769999999</v>
      </c>
      <c r="BR2667" t="s">
        <v>61</v>
      </c>
    </row>
    <row r="2668" spans="1:70" x14ac:dyDescent="0.2">
      <c r="A2668" s="19">
        <f t="shared" si="96"/>
        <v>11.14</v>
      </c>
      <c r="B2668" s="20">
        <v>3752</v>
      </c>
      <c r="D2668" s="2" t="s">
        <v>1381</v>
      </c>
      <c r="E2668" s="2" t="str">
        <f t="shared" si="95"/>
        <v>ST</v>
      </c>
      <c r="F2668">
        <v>200720433</v>
      </c>
      <c r="G2668">
        <v>202606</v>
      </c>
      <c r="H2668" t="s">
        <v>52</v>
      </c>
      <c r="I2668" t="s">
        <v>321</v>
      </c>
      <c r="J2668" t="s">
        <v>322</v>
      </c>
      <c r="K2668" t="s">
        <v>54</v>
      </c>
      <c r="L2668" s="5" t="s">
        <v>5681</v>
      </c>
      <c r="M2668" s="5" t="s">
        <v>5682</v>
      </c>
      <c r="N2668" s="21">
        <v>873490354380</v>
      </c>
      <c r="P2668" t="s">
        <v>326</v>
      </c>
      <c r="Q2668" t="s">
        <v>326</v>
      </c>
      <c r="R2668" t="s">
        <v>56</v>
      </c>
      <c r="S2668" t="s">
        <v>327</v>
      </c>
      <c r="T2668">
        <v>21</v>
      </c>
      <c r="U2668" t="s">
        <v>57</v>
      </c>
      <c r="V2668">
        <v>21320</v>
      </c>
      <c r="W2668">
        <v>53.34</v>
      </c>
      <c r="X2668">
        <v>6.33</v>
      </c>
      <c r="Y2668">
        <v>0</v>
      </c>
      <c r="Z2668">
        <v>-40.590000000000003</v>
      </c>
      <c r="AA2668">
        <v>19.079999999999998</v>
      </c>
      <c r="AB2668">
        <v>3</v>
      </c>
      <c r="AC2668">
        <v>44</v>
      </c>
      <c r="AD2668">
        <v>44</v>
      </c>
      <c r="AE2668" t="s">
        <v>10275</v>
      </c>
      <c r="AF2668" t="s">
        <v>1660</v>
      </c>
      <c r="AG2668" t="s">
        <v>1661</v>
      </c>
      <c r="AH2668" t="s">
        <v>1662</v>
      </c>
      <c r="AI2668" t="s">
        <v>404</v>
      </c>
      <c r="AJ2668">
        <v>75</v>
      </c>
      <c r="AK2668" t="s">
        <v>57</v>
      </c>
      <c r="AL2668">
        <v>75017</v>
      </c>
      <c r="AM2668" t="s">
        <v>55</v>
      </c>
      <c r="AN2668" t="s">
        <v>55</v>
      </c>
      <c r="AO2668" t="s">
        <v>55</v>
      </c>
      <c r="AS2668" t="s">
        <v>343</v>
      </c>
      <c r="AT2668">
        <v>0</v>
      </c>
      <c r="AU2668">
        <v>0</v>
      </c>
      <c r="AV2668">
        <v>0</v>
      </c>
      <c r="BB2668">
        <v>0</v>
      </c>
      <c r="BC2668">
        <v>0</v>
      </c>
      <c r="BD2668" t="s">
        <v>60</v>
      </c>
      <c r="BE2668" s="5" t="s">
        <v>5226</v>
      </c>
      <c r="BF2668">
        <v>634353938</v>
      </c>
      <c r="BH2668" t="s">
        <v>323</v>
      </c>
      <c r="BI2668" t="s">
        <v>320</v>
      </c>
      <c r="BJ2668">
        <v>0.64097222222222228</v>
      </c>
      <c r="BK2668">
        <v>46.6</v>
      </c>
      <c r="BL2668">
        <v>5.53</v>
      </c>
      <c r="BM2668">
        <v>0</v>
      </c>
      <c r="BN2668">
        <v>-35.46</v>
      </c>
      <c r="BO2668">
        <v>16.670000000000002</v>
      </c>
      <c r="BP2668" t="s">
        <v>60</v>
      </c>
      <c r="BQ2668">
        <v>1.1446231330000001</v>
      </c>
      <c r="BR2668" t="s">
        <v>61</v>
      </c>
    </row>
    <row r="2669" spans="1:70" x14ac:dyDescent="0.2">
      <c r="A2669" s="19">
        <f t="shared" si="96"/>
        <v>20.170000000000002</v>
      </c>
      <c r="B2669" s="20">
        <v>3752</v>
      </c>
      <c r="D2669" s="2" t="s">
        <v>1381</v>
      </c>
      <c r="E2669" s="2" t="str">
        <f t="shared" si="95"/>
        <v>ST</v>
      </c>
      <c r="F2669">
        <v>200720433</v>
      </c>
      <c r="G2669">
        <v>202606</v>
      </c>
      <c r="H2669" t="s">
        <v>52</v>
      </c>
      <c r="I2669" t="s">
        <v>321</v>
      </c>
      <c r="J2669" t="s">
        <v>322</v>
      </c>
      <c r="K2669" t="s">
        <v>54</v>
      </c>
      <c r="L2669" s="5" t="s">
        <v>3826</v>
      </c>
      <c r="M2669" s="5" t="s">
        <v>5222</v>
      </c>
      <c r="N2669" s="21">
        <v>873198634861</v>
      </c>
      <c r="P2669" t="s">
        <v>326</v>
      </c>
      <c r="Q2669" t="s">
        <v>326</v>
      </c>
      <c r="R2669" t="s">
        <v>56</v>
      </c>
      <c r="S2669" t="s">
        <v>327</v>
      </c>
      <c r="T2669">
        <v>21</v>
      </c>
      <c r="U2669" t="s">
        <v>57</v>
      </c>
      <c r="V2669">
        <v>21320</v>
      </c>
      <c r="W2669">
        <v>97.91</v>
      </c>
      <c r="X2669">
        <v>11.6</v>
      </c>
      <c r="Y2669">
        <v>0</v>
      </c>
      <c r="Z2669">
        <v>-74.510000000000005</v>
      </c>
      <c r="AA2669">
        <v>35</v>
      </c>
      <c r="AB2669">
        <v>7</v>
      </c>
      <c r="AC2669">
        <v>102.52</v>
      </c>
      <c r="AD2669">
        <v>102.52</v>
      </c>
      <c r="AE2669" t="s">
        <v>10276</v>
      </c>
      <c r="AF2669" t="s">
        <v>7987</v>
      </c>
      <c r="AG2669" t="s">
        <v>7987</v>
      </c>
      <c r="AH2669" t="s">
        <v>659</v>
      </c>
      <c r="AI2669" t="s">
        <v>578</v>
      </c>
      <c r="AJ2669">
        <v>67</v>
      </c>
      <c r="AK2669" t="s">
        <v>57</v>
      </c>
      <c r="AL2669">
        <v>67500</v>
      </c>
      <c r="AM2669" t="s">
        <v>55</v>
      </c>
      <c r="AN2669" t="s">
        <v>55</v>
      </c>
      <c r="AO2669" t="s">
        <v>55</v>
      </c>
      <c r="AS2669" t="s">
        <v>343</v>
      </c>
      <c r="AT2669">
        <v>26</v>
      </c>
      <c r="AU2669">
        <v>41</v>
      </c>
      <c r="AV2669">
        <v>32</v>
      </c>
      <c r="BB2669">
        <v>0</v>
      </c>
      <c r="BC2669">
        <v>0</v>
      </c>
      <c r="BD2669" t="s">
        <v>60</v>
      </c>
      <c r="BE2669" s="5" t="s">
        <v>5226</v>
      </c>
      <c r="BF2669">
        <v>634353938</v>
      </c>
      <c r="BH2669" t="s">
        <v>323</v>
      </c>
      <c r="BI2669" t="s">
        <v>320</v>
      </c>
      <c r="BJ2669">
        <v>0.43541666666666667</v>
      </c>
      <c r="BK2669">
        <v>84.4</v>
      </c>
      <c r="BL2669">
        <v>10</v>
      </c>
      <c r="BM2669">
        <v>0</v>
      </c>
      <c r="BN2669">
        <v>-64.23</v>
      </c>
      <c r="BO2669">
        <v>30.17</v>
      </c>
      <c r="BP2669" t="s">
        <v>60</v>
      </c>
      <c r="BQ2669">
        <v>1.1600389769999999</v>
      </c>
      <c r="BR2669" t="s">
        <v>61</v>
      </c>
    </row>
    <row r="2670" spans="1:70" x14ac:dyDescent="0.2">
      <c r="A2670" s="19">
        <f t="shared" si="96"/>
        <v>9.8000000000000007</v>
      </c>
      <c r="B2670" s="20">
        <v>3752</v>
      </c>
      <c r="D2670" s="2" t="s">
        <v>1381</v>
      </c>
      <c r="E2670" s="2" t="str">
        <f t="shared" si="95"/>
        <v>ST</v>
      </c>
      <c r="F2670">
        <v>200720433</v>
      </c>
      <c r="G2670">
        <v>202606</v>
      </c>
      <c r="H2670" t="s">
        <v>52</v>
      </c>
      <c r="I2670" t="s">
        <v>321</v>
      </c>
      <c r="J2670" t="s">
        <v>322</v>
      </c>
      <c r="K2670" t="s">
        <v>54</v>
      </c>
      <c r="L2670" s="5" t="s">
        <v>5222</v>
      </c>
      <c r="M2670" s="5" t="s">
        <v>3831</v>
      </c>
      <c r="N2670" s="21">
        <v>873249039390</v>
      </c>
      <c r="P2670" t="s">
        <v>326</v>
      </c>
      <c r="Q2670" t="s">
        <v>326</v>
      </c>
      <c r="R2670" t="s">
        <v>56</v>
      </c>
      <c r="S2670" t="s">
        <v>327</v>
      </c>
      <c r="T2670">
        <v>21</v>
      </c>
      <c r="U2670" t="s">
        <v>57</v>
      </c>
      <c r="V2670">
        <v>21320</v>
      </c>
      <c r="W2670">
        <v>47.48</v>
      </c>
      <c r="X2670">
        <v>5.63</v>
      </c>
      <c r="Y2670">
        <v>0</v>
      </c>
      <c r="Z2670">
        <v>-36.130000000000003</v>
      </c>
      <c r="AA2670">
        <v>16.98</v>
      </c>
      <c r="AB2670">
        <v>3</v>
      </c>
      <c r="AC2670">
        <v>33.44</v>
      </c>
      <c r="AD2670">
        <v>33.44</v>
      </c>
      <c r="AE2670" t="s">
        <v>1482</v>
      </c>
      <c r="AF2670" t="s">
        <v>7988</v>
      </c>
      <c r="AG2670" t="s">
        <v>7988</v>
      </c>
      <c r="AH2670" t="s">
        <v>7989</v>
      </c>
      <c r="AI2670" t="s">
        <v>7990</v>
      </c>
      <c r="AJ2670">
        <v>80</v>
      </c>
      <c r="AK2670" t="s">
        <v>57</v>
      </c>
      <c r="AL2670">
        <v>80300</v>
      </c>
      <c r="AM2670" t="s">
        <v>55</v>
      </c>
      <c r="AN2670" t="s">
        <v>55</v>
      </c>
      <c r="AO2670" t="s">
        <v>55</v>
      </c>
      <c r="AS2670" t="s">
        <v>343</v>
      </c>
      <c r="AT2670">
        <v>0</v>
      </c>
      <c r="AU2670">
        <v>0</v>
      </c>
      <c r="AV2670">
        <v>0</v>
      </c>
      <c r="BB2670">
        <v>0</v>
      </c>
      <c r="BC2670">
        <v>0</v>
      </c>
      <c r="BD2670" t="s">
        <v>60</v>
      </c>
      <c r="BE2670" s="5" t="s">
        <v>5226</v>
      </c>
      <c r="BF2670">
        <v>634353938</v>
      </c>
      <c r="BH2670" t="s">
        <v>323</v>
      </c>
      <c r="BI2670" t="s">
        <v>320</v>
      </c>
      <c r="BJ2670">
        <v>0.33402777777777776</v>
      </c>
      <c r="BK2670">
        <v>41</v>
      </c>
      <c r="BL2670">
        <v>4.8600000000000003</v>
      </c>
      <c r="BM2670">
        <v>0</v>
      </c>
      <c r="BN2670">
        <v>-31.2</v>
      </c>
      <c r="BO2670">
        <v>14.66</v>
      </c>
      <c r="BP2670" t="s">
        <v>60</v>
      </c>
      <c r="BQ2670">
        <v>1.15806418</v>
      </c>
      <c r="BR2670" t="s">
        <v>61</v>
      </c>
    </row>
    <row r="2671" spans="1:70" x14ac:dyDescent="0.2">
      <c r="A2671" s="19">
        <f t="shared" si="96"/>
        <v>19.840000000000003</v>
      </c>
      <c r="B2671" s="20">
        <v>3752</v>
      </c>
      <c r="D2671" s="2" t="s">
        <v>1381</v>
      </c>
      <c r="E2671" s="2" t="str">
        <f t="shared" si="95"/>
        <v>ST</v>
      </c>
      <c r="F2671">
        <v>200720433</v>
      </c>
      <c r="G2671">
        <v>202606</v>
      </c>
      <c r="H2671" t="s">
        <v>52</v>
      </c>
      <c r="I2671" t="s">
        <v>321</v>
      </c>
      <c r="J2671" t="s">
        <v>322</v>
      </c>
      <c r="K2671" t="s">
        <v>54</v>
      </c>
      <c r="L2671" s="5" t="s">
        <v>3831</v>
      </c>
      <c r="M2671" s="5" t="s">
        <v>5697</v>
      </c>
      <c r="N2671" s="21">
        <v>873292242153</v>
      </c>
      <c r="P2671" t="s">
        <v>326</v>
      </c>
      <c r="Q2671" t="s">
        <v>326</v>
      </c>
      <c r="R2671" t="s">
        <v>56</v>
      </c>
      <c r="S2671" t="s">
        <v>327</v>
      </c>
      <c r="T2671">
        <v>21</v>
      </c>
      <c r="U2671" t="s">
        <v>57</v>
      </c>
      <c r="V2671">
        <v>21320</v>
      </c>
      <c r="W2671">
        <v>95.25</v>
      </c>
      <c r="X2671">
        <v>11.29</v>
      </c>
      <c r="Y2671">
        <v>0</v>
      </c>
      <c r="Z2671">
        <v>-72.48</v>
      </c>
      <c r="AA2671">
        <v>34.06</v>
      </c>
      <c r="AB2671">
        <v>9</v>
      </c>
      <c r="AC2671">
        <v>100.1</v>
      </c>
      <c r="AD2671">
        <v>100.1</v>
      </c>
      <c r="AE2671" t="s">
        <v>2453</v>
      </c>
      <c r="AF2671" t="s">
        <v>2198</v>
      </c>
      <c r="AG2671" t="s">
        <v>2198</v>
      </c>
      <c r="AH2671" t="s">
        <v>2199</v>
      </c>
      <c r="AI2671" t="s">
        <v>550</v>
      </c>
      <c r="AJ2671">
        <v>13</v>
      </c>
      <c r="AK2671" t="s">
        <v>57</v>
      </c>
      <c r="AL2671">
        <v>13700</v>
      </c>
      <c r="AM2671" t="s">
        <v>55</v>
      </c>
      <c r="AN2671" t="s">
        <v>55</v>
      </c>
      <c r="AO2671" t="s">
        <v>55</v>
      </c>
      <c r="AS2671" t="s">
        <v>343</v>
      </c>
      <c r="AT2671">
        <v>0</v>
      </c>
      <c r="AU2671">
        <v>0</v>
      </c>
      <c r="AV2671">
        <v>0</v>
      </c>
      <c r="BB2671">
        <v>0</v>
      </c>
      <c r="BC2671">
        <v>0</v>
      </c>
      <c r="BD2671" t="s">
        <v>60</v>
      </c>
      <c r="BE2671" s="5" t="s">
        <v>5226</v>
      </c>
      <c r="BF2671">
        <v>634353938</v>
      </c>
      <c r="BH2671" t="s">
        <v>323</v>
      </c>
      <c r="BI2671" t="s">
        <v>320</v>
      </c>
      <c r="BJ2671">
        <v>0.5229166666666667</v>
      </c>
      <c r="BK2671">
        <v>83</v>
      </c>
      <c r="BL2671">
        <v>9.84</v>
      </c>
      <c r="BM2671">
        <v>0</v>
      </c>
      <c r="BN2671">
        <v>-63.16</v>
      </c>
      <c r="BO2671">
        <v>29.68</v>
      </c>
      <c r="BP2671" t="s">
        <v>60</v>
      </c>
      <c r="BQ2671">
        <v>1.1475391020000001</v>
      </c>
      <c r="BR2671" t="s">
        <v>61</v>
      </c>
    </row>
    <row r="2672" spans="1:70" x14ac:dyDescent="0.2">
      <c r="A2672" s="19">
        <f t="shared" si="96"/>
        <v>6.120000000000001</v>
      </c>
      <c r="B2672" s="20">
        <v>3752</v>
      </c>
      <c r="D2672" s="2" t="s">
        <v>1381</v>
      </c>
      <c r="E2672" s="2" t="str">
        <f t="shared" si="95"/>
        <v>ST</v>
      </c>
      <c r="F2672">
        <v>200720433</v>
      </c>
      <c r="G2672">
        <v>202606</v>
      </c>
      <c r="H2672" t="s">
        <v>52</v>
      </c>
      <c r="I2672" t="s">
        <v>321</v>
      </c>
      <c r="J2672" t="s">
        <v>322</v>
      </c>
      <c r="K2672" t="s">
        <v>54</v>
      </c>
      <c r="L2672" s="5" t="s">
        <v>5681</v>
      </c>
      <c r="M2672" s="5" t="s">
        <v>5682</v>
      </c>
      <c r="N2672" s="21">
        <v>873484621050</v>
      </c>
      <c r="P2672" t="s">
        <v>326</v>
      </c>
      <c r="Q2672" t="s">
        <v>326</v>
      </c>
      <c r="R2672" t="s">
        <v>56</v>
      </c>
      <c r="S2672" t="s">
        <v>327</v>
      </c>
      <c r="T2672">
        <v>21</v>
      </c>
      <c r="U2672" t="s">
        <v>57</v>
      </c>
      <c r="V2672">
        <v>21320</v>
      </c>
      <c r="W2672">
        <v>29.3</v>
      </c>
      <c r="X2672">
        <v>3.48</v>
      </c>
      <c r="Y2672">
        <v>0</v>
      </c>
      <c r="Z2672">
        <v>-22.3</v>
      </c>
      <c r="AA2672">
        <v>10.48</v>
      </c>
      <c r="AB2672">
        <v>1</v>
      </c>
      <c r="AC2672">
        <v>11</v>
      </c>
      <c r="AD2672">
        <v>11</v>
      </c>
      <c r="AE2672" t="s">
        <v>10277</v>
      </c>
      <c r="AF2672" t="s">
        <v>5030</v>
      </c>
      <c r="AG2672" t="s">
        <v>5031</v>
      </c>
      <c r="AH2672" t="s">
        <v>5032</v>
      </c>
      <c r="AI2672" t="s">
        <v>5033</v>
      </c>
      <c r="AJ2672">
        <v>71</v>
      </c>
      <c r="AK2672" t="s">
        <v>57</v>
      </c>
      <c r="AL2672">
        <v>71100</v>
      </c>
      <c r="AM2672" t="s">
        <v>55</v>
      </c>
      <c r="AN2672" t="s">
        <v>55</v>
      </c>
      <c r="AO2672" t="s">
        <v>55</v>
      </c>
      <c r="AS2672" t="s">
        <v>343</v>
      </c>
      <c r="AT2672">
        <v>0</v>
      </c>
      <c r="AU2672">
        <v>0</v>
      </c>
      <c r="AV2672">
        <v>0</v>
      </c>
      <c r="BB2672">
        <v>0</v>
      </c>
      <c r="BC2672">
        <v>0</v>
      </c>
      <c r="BD2672" t="s">
        <v>60</v>
      </c>
      <c r="BE2672" s="5" t="s">
        <v>5226</v>
      </c>
      <c r="BF2672">
        <v>634353938</v>
      </c>
      <c r="BH2672" t="s">
        <v>323</v>
      </c>
      <c r="BI2672" t="s">
        <v>320</v>
      </c>
      <c r="BJ2672">
        <v>0.38263888888888886</v>
      </c>
      <c r="BK2672">
        <v>25.6</v>
      </c>
      <c r="BL2672">
        <v>3.04</v>
      </c>
      <c r="BM2672">
        <v>0</v>
      </c>
      <c r="BN2672">
        <v>-19.48</v>
      </c>
      <c r="BO2672">
        <v>9.16</v>
      </c>
      <c r="BP2672" t="s">
        <v>60</v>
      </c>
      <c r="BQ2672">
        <v>1.1446231330000001</v>
      </c>
      <c r="BR2672" t="s">
        <v>61</v>
      </c>
    </row>
    <row r="2673" spans="1:70" x14ac:dyDescent="0.2">
      <c r="A2673" s="19">
        <f t="shared" si="96"/>
        <v>17.839999999999996</v>
      </c>
      <c r="B2673" s="20">
        <v>3752</v>
      </c>
      <c r="D2673" s="2" t="s">
        <v>1381</v>
      </c>
      <c r="E2673" s="2" t="str">
        <f t="shared" si="95"/>
        <v>ST</v>
      </c>
      <c r="F2673">
        <v>200720433</v>
      </c>
      <c r="G2673">
        <v>202606</v>
      </c>
      <c r="H2673" t="s">
        <v>52</v>
      </c>
      <c r="I2673" t="s">
        <v>321</v>
      </c>
      <c r="J2673" t="s">
        <v>322</v>
      </c>
      <c r="K2673" t="s">
        <v>54</v>
      </c>
      <c r="L2673" s="5" t="s">
        <v>3826</v>
      </c>
      <c r="M2673" s="5" t="s">
        <v>5222</v>
      </c>
      <c r="N2673" s="21">
        <v>873246145058</v>
      </c>
      <c r="P2673" t="s">
        <v>326</v>
      </c>
      <c r="Q2673" t="s">
        <v>326</v>
      </c>
      <c r="R2673" t="s">
        <v>56</v>
      </c>
      <c r="S2673" t="s">
        <v>327</v>
      </c>
      <c r="T2673">
        <v>21</v>
      </c>
      <c r="U2673" t="s">
        <v>57</v>
      </c>
      <c r="V2673">
        <v>21320</v>
      </c>
      <c r="W2673">
        <v>86.54</v>
      </c>
      <c r="X2673">
        <v>10.27</v>
      </c>
      <c r="Y2673">
        <v>0</v>
      </c>
      <c r="Z2673">
        <v>-65.84</v>
      </c>
      <c r="AA2673">
        <v>30.96</v>
      </c>
      <c r="AB2673">
        <v>6</v>
      </c>
      <c r="AC2673">
        <v>88</v>
      </c>
      <c r="AD2673">
        <v>88</v>
      </c>
      <c r="AE2673" t="s">
        <v>10278</v>
      </c>
      <c r="AF2673" t="s">
        <v>7991</v>
      </c>
      <c r="AG2673" t="s">
        <v>7991</v>
      </c>
      <c r="AH2673" t="s">
        <v>7992</v>
      </c>
      <c r="AI2673" t="s">
        <v>7993</v>
      </c>
      <c r="AJ2673">
        <v>73</v>
      </c>
      <c r="AK2673" t="s">
        <v>57</v>
      </c>
      <c r="AL2673">
        <v>73320</v>
      </c>
      <c r="AM2673" t="s">
        <v>55</v>
      </c>
      <c r="AN2673" t="s">
        <v>55</v>
      </c>
      <c r="AO2673" t="s">
        <v>55</v>
      </c>
      <c r="AS2673" t="s">
        <v>343</v>
      </c>
      <c r="AT2673">
        <v>0</v>
      </c>
      <c r="AU2673">
        <v>0</v>
      </c>
      <c r="AV2673">
        <v>0</v>
      </c>
      <c r="BB2673">
        <v>0</v>
      </c>
      <c r="BC2673">
        <v>0</v>
      </c>
      <c r="BD2673" t="s">
        <v>60</v>
      </c>
      <c r="BE2673" s="5" t="s">
        <v>5226</v>
      </c>
      <c r="BF2673">
        <v>634353938</v>
      </c>
      <c r="BH2673" t="s">
        <v>323</v>
      </c>
      <c r="BI2673" t="s">
        <v>320</v>
      </c>
      <c r="BJ2673">
        <v>0.47638888888888886</v>
      </c>
      <c r="BK2673">
        <v>74.599999999999994</v>
      </c>
      <c r="BL2673">
        <v>8.85</v>
      </c>
      <c r="BM2673">
        <v>0</v>
      </c>
      <c r="BN2673">
        <v>-56.76</v>
      </c>
      <c r="BO2673">
        <v>26.69</v>
      </c>
      <c r="BP2673" t="s">
        <v>60</v>
      </c>
      <c r="BQ2673">
        <v>1.1600389769999999</v>
      </c>
      <c r="BR2673" t="s">
        <v>61</v>
      </c>
    </row>
    <row r="2674" spans="1:70" x14ac:dyDescent="0.2">
      <c r="A2674" s="19">
        <f t="shared" si="96"/>
        <v>12.480000000000004</v>
      </c>
      <c r="B2674" s="20">
        <v>3752</v>
      </c>
      <c r="D2674" s="2" t="s">
        <v>1381</v>
      </c>
      <c r="E2674" s="2" t="str">
        <f t="shared" si="95"/>
        <v>ST</v>
      </c>
      <c r="F2674">
        <v>200720433</v>
      </c>
      <c r="G2674">
        <v>202606</v>
      </c>
      <c r="H2674" t="s">
        <v>52</v>
      </c>
      <c r="I2674" t="s">
        <v>321</v>
      </c>
      <c r="J2674" t="s">
        <v>322</v>
      </c>
      <c r="K2674" t="s">
        <v>54</v>
      </c>
      <c r="L2674" s="5" t="s">
        <v>5681</v>
      </c>
      <c r="M2674" s="5" t="s">
        <v>5682</v>
      </c>
      <c r="N2674" s="21">
        <v>873486529897</v>
      </c>
      <c r="P2674" t="s">
        <v>326</v>
      </c>
      <c r="Q2674" t="s">
        <v>326</v>
      </c>
      <c r="R2674" t="s">
        <v>56</v>
      </c>
      <c r="S2674" t="s">
        <v>327</v>
      </c>
      <c r="T2674">
        <v>21</v>
      </c>
      <c r="U2674" t="s">
        <v>57</v>
      </c>
      <c r="V2674">
        <v>21320</v>
      </c>
      <c r="W2674">
        <v>59.75</v>
      </c>
      <c r="X2674">
        <v>7.09</v>
      </c>
      <c r="Y2674">
        <v>0</v>
      </c>
      <c r="Z2674">
        <v>-45.46</v>
      </c>
      <c r="AA2674">
        <v>21.37</v>
      </c>
      <c r="AB2674">
        <v>4</v>
      </c>
      <c r="AC2674">
        <v>52.58</v>
      </c>
      <c r="AD2674">
        <v>52.58</v>
      </c>
      <c r="AE2674" t="s">
        <v>10147</v>
      </c>
      <c r="AF2674" t="s">
        <v>7994</v>
      </c>
      <c r="AG2674" t="s">
        <v>2751</v>
      </c>
      <c r="AH2674" t="s">
        <v>7995</v>
      </c>
      <c r="AI2674" t="s">
        <v>6953</v>
      </c>
      <c r="AJ2674">
        <v>84</v>
      </c>
      <c r="AK2674" t="s">
        <v>57</v>
      </c>
      <c r="AL2674">
        <v>84133</v>
      </c>
      <c r="AM2674" t="s">
        <v>55</v>
      </c>
      <c r="AN2674" t="s">
        <v>55</v>
      </c>
      <c r="AO2674" t="s">
        <v>55</v>
      </c>
      <c r="AS2674" t="s">
        <v>342</v>
      </c>
      <c r="AT2674">
        <v>20</v>
      </c>
      <c r="AU2674">
        <v>20</v>
      </c>
      <c r="AV2674">
        <v>29</v>
      </c>
      <c r="BB2674">
        <v>0</v>
      </c>
      <c r="BC2674">
        <v>0</v>
      </c>
      <c r="BD2674" t="s">
        <v>60</v>
      </c>
      <c r="BE2674" s="5" t="s">
        <v>5226</v>
      </c>
      <c r="BF2674">
        <v>634353938</v>
      </c>
      <c r="BH2674" t="s">
        <v>323</v>
      </c>
      <c r="BI2674" t="s">
        <v>320</v>
      </c>
      <c r="BJ2674">
        <v>0.36875000000000002</v>
      </c>
      <c r="BK2674">
        <v>52.2</v>
      </c>
      <c r="BL2674">
        <v>6.19</v>
      </c>
      <c r="BM2674">
        <v>0</v>
      </c>
      <c r="BN2674">
        <v>-39.72</v>
      </c>
      <c r="BO2674">
        <v>18.670000000000002</v>
      </c>
      <c r="BP2674" t="s">
        <v>60</v>
      </c>
      <c r="BQ2674">
        <v>1.1446231330000001</v>
      </c>
      <c r="BR2674" t="s">
        <v>61</v>
      </c>
    </row>
    <row r="2675" spans="1:70" x14ac:dyDescent="0.2">
      <c r="A2675" s="19">
        <f t="shared" si="96"/>
        <v>8.129999999999999</v>
      </c>
      <c r="B2675" s="20">
        <v>3752</v>
      </c>
      <c r="D2675" s="2" t="s">
        <v>1381</v>
      </c>
      <c r="E2675" s="2" t="str">
        <f t="shared" si="95"/>
        <v>ST</v>
      </c>
      <c r="F2675">
        <v>200720433</v>
      </c>
      <c r="G2675">
        <v>202606</v>
      </c>
      <c r="H2675" t="s">
        <v>52</v>
      </c>
      <c r="I2675" t="s">
        <v>321</v>
      </c>
      <c r="J2675" t="s">
        <v>322</v>
      </c>
      <c r="K2675" t="s">
        <v>54</v>
      </c>
      <c r="L2675" s="5" t="s">
        <v>5697</v>
      </c>
      <c r="M2675" s="5" t="s">
        <v>5681</v>
      </c>
      <c r="N2675" s="21">
        <v>873423437317</v>
      </c>
      <c r="P2675" t="s">
        <v>326</v>
      </c>
      <c r="Q2675" t="s">
        <v>326</v>
      </c>
      <c r="R2675" t="s">
        <v>56</v>
      </c>
      <c r="S2675" t="s">
        <v>327</v>
      </c>
      <c r="T2675">
        <v>21</v>
      </c>
      <c r="U2675" t="s">
        <v>57</v>
      </c>
      <c r="V2675">
        <v>21320</v>
      </c>
      <c r="W2675">
        <v>39.01</v>
      </c>
      <c r="X2675">
        <v>4.62</v>
      </c>
      <c r="Y2675">
        <v>0</v>
      </c>
      <c r="Z2675">
        <v>-29.68</v>
      </c>
      <c r="AA2675">
        <v>13.95</v>
      </c>
      <c r="AB2675">
        <v>2</v>
      </c>
      <c r="AC2675">
        <v>23.32</v>
      </c>
      <c r="AD2675">
        <v>23.32</v>
      </c>
      <c r="AE2675" t="s">
        <v>9981</v>
      </c>
      <c r="AF2675" t="s">
        <v>7996</v>
      </c>
      <c r="AG2675" t="s">
        <v>7996</v>
      </c>
      <c r="AH2675" t="s">
        <v>7997</v>
      </c>
      <c r="AI2675" t="s">
        <v>912</v>
      </c>
      <c r="AJ2675">
        <v>69</v>
      </c>
      <c r="AK2675" t="s">
        <v>57</v>
      </c>
      <c r="AL2675">
        <v>69100</v>
      </c>
      <c r="AM2675" t="s">
        <v>55</v>
      </c>
      <c r="AN2675" t="s">
        <v>55</v>
      </c>
      <c r="AO2675" t="s">
        <v>55</v>
      </c>
      <c r="AS2675" t="s">
        <v>343</v>
      </c>
      <c r="AT2675">
        <v>20</v>
      </c>
      <c r="AU2675">
        <v>30</v>
      </c>
      <c r="AV2675">
        <v>21</v>
      </c>
      <c r="BB2675">
        <v>0</v>
      </c>
      <c r="BC2675">
        <v>0</v>
      </c>
      <c r="BD2675" t="s">
        <v>60</v>
      </c>
      <c r="BE2675" s="5" t="s">
        <v>5226</v>
      </c>
      <c r="BF2675">
        <v>634353938</v>
      </c>
      <c r="BH2675" t="s">
        <v>323</v>
      </c>
      <c r="BI2675" t="s">
        <v>320</v>
      </c>
      <c r="BJ2675">
        <v>0.4375</v>
      </c>
      <c r="BK2675">
        <v>34</v>
      </c>
      <c r="BL2675">
        <v>4.03</v>
      </c>
      <c r="BM2675">
        <v>0</v>
      </c>
      <c r="BN2675">
        <v>-25.87</v>
      </c>
      <c r="BO2675">
        <v>12.16</v>
      </c>
      <c r="BP2675" t="s">
        <v>60</v>
      </c>
      <c r="BQ2675">
        <v>1.1474074329999999</v>
      </c>
      <c r="BR2675" t="s">
        <v>61</v>
      </c>
    </row>
    <row r="2676" spans="1:70" x14ac:dyDescent="0.2">
      <c r="A2676" s="19">
        <f t="shared" si="96"/>
        <v>9.8000000000000007</v>
      </c>
      <c r="B2676" s="20">
        <v>3752</v>
      </c>
      <c r="D2676" s="2" t="s">
        <v>1381</v>
      </c>
      <c r="E2676" s="2" t="str">
        <f t="shared" si="95"/>
        <v>ST</v>
      </c>
      <c r="F2676">
        <v>200720433</v>
      </c>
      <c r="G2676">
        <v>202606</v>
      </c>
      <c r="H2676" t="s">
        <v>52</v>
      </c>
      <c r="I2676" t="s">
        <v>321</v>
      </c>
      <c r="J2676" t="s">
        <v>322</v>
      </c>
      <c r="K2676" t="s">
        <v>54</v>
      </c>
      <c r="L2676" s="5" t="s">
        <v>5681</v>
      </c>
      <c r="M2676" s="5" t="s">
        <v>5682</v>
      </c>
      <c r="N2676" s="21">
        <v>873485572055</v>
      </c>
      <c r="P2676" t="s">
        <v>326</v>
      </c>
      <c r="Q2676" t="s">
        <v>326</v>
      </c>
      <c r="R2676" t="s">
        <v>56</v>
      </c>
      <c r="S2676" t="s">
        <v>327</v>
      </c>
      <c r="T2676">
        <v>21</v>
      </c>
      <c r="U2676" t="s">
        <v>57</v>
      </c>
      <c r="V2676">
        <v>21320</v>
      </c>
      <c r="W2676">
        <v>46.93</v>
      </c>
      <c r="X2676">
        <v>5.56</v>
      </c>
      <c r="Y2676">
        <v>0</v>
      </c>
      <c r="Z2676">
        <v>-35.71</v>
      </c>
      <c r="AA2676">
        <v>16.78</v>
      </c>
      <c r="AB2676">
        <v>3</v>
      </c>
      <c r="AC2676">
        <v>35.200000000000003</v>
      </c>
      <c r="AD2676">
        <v>35.200000000000003</v>
      </c>
      <c r="AE2676" t="s">
        <v>10279</v>
      </c>
      <c r="AF2676" t="s">
        <v>7998</v>
      </c>
      <c r="AG2676" t="s">
        <v>7998</v>
      </c>
      <c r="AH2676" t="s">
        <v>7999</v>
      </c>
      <c r="AI2676" t="s">
        <v>1073</v>
      </c>
      <c r="AJ2676">
        <v>37</v>
      </c>
      <c r="AK2676" t="s">
        <v>57</v>
      </c>
      <c r="AL2676">
        <v>37170</v>
      </c>
      <c r="AM2676" t="s">
        <v>55</v>
      </c>
      <c r="AN2676" t="s">
        <v>55</v>
      </c>
      <c r="AO2676" t="s">
        <v>55</v>
      </c>
      <c r="AS2676" t="s">
        <v>343</v>
      </c>
      <c r="AT2676">
        <v>0</v>
      </c>
      <c r="AU2676">
        <v>0</v>
      </c>
      <c r="AV2676">
        <v>0</v>
      </c>
      <c r="BB2676">
        <v>0</v>
      </c>
      <c r="BC2676">
        <v>0</v>
      </c>
      <c r="BD2676" t="s">
        <v>60</v>
      </c>
      <c r="BE2676" s="5" t="s">
        <v>5226</v>
      </c>
      <c r="BF2676">
        <v>634353938</v>
      </c>
      <c r="BH2676" t="s">
        <v>323</v>
      </c>
      <c r="BI2676" t="s">
        <v>320</v>
      </c>
      <c r="BJ2676">
        <v>0.47361111111111109</v>
      </c>
      <c r="BK2676">
        <v>41</v>
      </c>
      <c r="BL2676">
        <v>4.8600000000000003</v>
      </c>
      <c r="BM2676">
        <v>0</v>
      </c>
      <c r="BN2676">
        <v>-31.2</v>
      </c>
      <c r="BO2676">
        <v>14.66</v>
      </c>
      <c r="BP2676" t="s">
        <v>60</v>
      </c>
      <c r="BQ2676">
        <v>1.1446231330000001</v>
      </c>
      <c r="BR2676" t="s">
        <v>61</v>
      </c>
    </row>
    <row r="2677" spans="1:70" x14ac:dyDescent="0.2">
      <c r="A2677" s="19">
        <f t="shared" si="96"/>
        <v>12.14</v>
      </c>
      <c r="B2677" s="20">
        <v>3752</v>
      </c>
      <c r="D2677" s="2" t="s">
        <v>1381</v>
      </c>
      <c r="E2677" s="2" t="str">
        <f t="shared" si="95"/>
        <v>ST</v>
      </c>
      <c r="F2677">
        <v>200720433</v>
      </c>
      <c r="G2677">
        <v>202606</v>
      </c>
      <c r="H2677" t="s">
        <v>52</v>
      </c>
      <c r="I2677" t="s">
        <v>321</v>
      </c>
      <c r="J2677" t="s">
        <v>322</v>
      </c>
      <c r="K2677" t="s">
        <v>54</v>
      </c>
      <c r="L2677" s="5" t="s">
        <v>5222</v>
      </c>
      <c r="M2677" s="5" t="s">
        <v>3831</v>
      </c>
      <c r="N2677" s="21">
        <v>873193055850</v>
      </c>
      <c r="P2677" t="s">
        <v>326</v>
      </c>
      <c r="Q2677" t="s">
        <v>326</v>
      </c>
      <c r="R2677" t="s">
        <v>56</v>
      </c>
      <c r="S2677" t="s">
        <v>327</v>
      </c>
      <c r="T2677">
        <v>21</v>
      </c>
      <c r="U2677" t="s">
        <v>57</v>
      </c>
      <c r="V2677">
        <v>21320</v>
      </c>
      <c r="W2677">
        <v>58.83</v>
      </c>
      <c r="X2677">
        <v>6.97</v>
      </c>
      <c r="Y2677">
        <v>0</v>
      </c>
      <c r="Z2677">
        <v>-44.77</v>
      </c>
      <c r="AA2677">
        <v>21.03</v>
      </c>
      <c r="AB2677">
        <v>6</v>
      </c>
      <c r="AC2677">
        <v>49.28</v>
      </c>
      <c r="AD2677">
        <v>49.28</v>
      </c>
      <c r="AE2677" t="s">
        <v>10280</v>
      </c>
      <c r="AF2677" t="s">
        <v>7727</v>
      </c>
      <c r="AG2677" t="s">
        <v>7727</v>
      </c>
      <c r="AH2677" t="s">
        <v>8000</v>
      </c>
      <c r="AI2677" t="s">
        <v>452</v>
      </c>
      <c r="AJ2677">
        <v>75</v>
      </c>
      <c r="AK2677" t="s">
        <v>57</v>
      </c>
      <c r="AL2677">
        <v>75013</v>
      </c>
      <c r="AM2677" t="s">
        <v>55</v>
      </c>
      <c r="AN2677" t="s">
        <v>55</v>
      </c>
      <c r="AO2677" t="s">
        <v>55</v>
      </c>
      <c r="AS2677" t="s">
        <v>343</v>
      </c>
      <c r="AT2677">
        <v>0</v>
      </c>
      <c r="AU2677">
        <v>0</v>
      </c>
      <c r="AV2677">
        <v>0</v>
      </c>
      <c r="BB2677">
        <v>0</v>
      </c>
      <c r="BC2677">
        <v>0</v>
      </c>
      <c r="BD2677" t="s">
        <v>60</v>
      </c>
      <c r="BE2677" s="5" t="s">
        <v>5226</v>
      </c>
      <c r="BF2677">
        <v>634353938</v>
      </c>
      <c r="BH2677" t="s">
        <v>323</v>
      </c>
      <c r="BI2677" t="s">
        <v>320</v>
      </c>
      <c r="BJ2677">
        <v>0.53055555555555556</v>
      </c>
      <c r="BK2677">
        <v>50.8</v>
      </c>
      <c r="BL2677">
        <v>6.02</v>
      </c>
      <c r="BM2677">
        <v>0</v>
      </c>
      <c r="BN2677">
        <v>-38.659999999999997</v>
      </c>
      <c r="BO2677">
        <v>18.16</v>
      </c>
      <c r="BP2677" t="s">
        <v>60</v>
      </c>
      <c r="BQ2677">
        <v>1.15806418</v>
      </c>
      <c r="BR2677" t="s">
        <v>61</v>
      </c>
    </row>
    <row r="2678" spans="1:70" x14ac:dyDescent="0.2">
      <c r="A2678" s="19">
        <f t="shared" si="96"/>
        <v>10.129999999999995</v>
      </c>
      <c r="B2678" s="20">
        <v>3752</v>
      </c>
      <c r="D2678" s="2" t="s">
        <v>1381</v>
      </c>
      <c r="E2678" s="2" t="str">
        <f t="shared" si="95"/>
        <v>ST</v>
      </c>
      <c r="F2678">
        <v>200720433</v>
      </c>
      <c r="G2678">
        <v>202606</v>
      </c>
      <c r="H2678" t="s">
        <v>52</v>
      </c>
      <c r="I2678" t="s">
        <v>321</v>
      </c>
      <c r="J2678" t="s">
        <v>322</v>
      </c>
      <c r="K2678" t="s">
        <v>54</v>
      </c>
      <c r="L2678" s="5" t="s">
        <v>5697</v>
      </c>
      <c r="M2678" s="5" t="s">
        <v>5681</v>
      </c>
      <c r="N2678" s="21">
        <v>873291965797</v>
      </c>
      <c r="P2678" t="s">
        <v>326</v>
      </c>
      <c r="Q2678" t="s">
        <v>326</v>
      </c>
      <c r="R2678" t="s">
        <v>56</v>
      </c>
      <c r="S2678" t="s">
        <v>327</v>
      </c>
      <c r="T2678">
        <v>21</v>
      </c>
      <c r="U2678" t="s">
        <v>57</v>
      </c>
      <c r="V2678">
        <v>21320</v>
      </c>
      <c r="W2678">
        <v>48.65</v>
      </c>
      <c r="X2678">
        <v>5.77</v>
      </c>
      <c r="Y2678">
        <v>0</v>
      </c>
      <c r="Z2678">
        <v>-37.03</v>
      </c>
      <c r="AA2678">
        <v>17.39</v>
      </c>
      <c r="AB2678">
        <v>2</v>
      </c>
      <c r="AC2678">
        <v>36.08</v>
      </c>
      <c r="AD2678">
        <v>36.08</v>
      </c>
      <c r="AE2678" t="s">
        <v>1614</v>
      </c>
      <c r="AF2678" t="s">
        <v>8001</v>
      </c>
      <c r="AG2678" t="s">
        <v>8001</v>
      </c>
      <c r="AH2678" t="s">
        <v>8002</v>
      </c>
      <c r="AI2678" t="s">
        <v>7951</v>
      </c>
      <c r="AJ2678">
        <v>83</v>
      </c>
      <c r="AK2678" t="s">
        <v>57</v>
      </c>
      <c r="AL2678">
        <v>83600</v>
      </c>
      <c r="AM2678" t="s">
        <v>55</v>
      </c>
      <c r="AN2678" t="s">
        <v>55</v>
      </c>
      <c r="AO2678" t="s">
        <v>55</v>
      </c>
      <c r="AS2678" t="s">
        <v>343</v>
      </c>
      <c r="AT2678">
        <v>30</v>
      </c>
      <c r="AU2678">
        <v>31</v>
      </c>
      <c r="AV2678">
        <v>40</v>
      </c>
      <c r="BB2678">
        <v>0</v>
      </c>
      <c r="BC2678">
        <v>0</v>
      </c>
      <c r="BD2678" t="s">
        <v>60</v>
      </c>
      <c r="BE2678" s="5" t="s">
        <v>5226</v>
      </c>
      <c r="BF2678">
        <v>634353938</v>
      </c>
      <c r="BH2678" t="s">
        <v>323</v>
      </c>
      <c r="BI2678" t="s">
        <v>320</v>
      </c>
      <c r="BJ2678">
        <v>0.5083333333333333</v>
      </c>
      <c r="BK2678">
        <v>42.4</v>
      </c>
      <c r="BL2678">
        <v>5.03</v>
      </c>
      <c r="BM2678">
        <v>0</v>
      </c>
      <c r="BN2678">
        <v>-32.270000000000003</v>
      </c>
      <c r="BO2678">
        <v>15.16</v>
      </c>
      <c r="BP2678" t="s">
        <v>60</v>
      </c>
      <c r="BQ2678">
        <v>1.1474074329999999</v>
      </c>
      <c r="BR2678" t="s">
        <v>61</v>
      </c>
    </row>
    <row r="2679" spans="1:70" x14ac:dyDescent="0.2">
      <c r="A2679" s="19">
        <f t="shared" si="96"/>
        <v>9.4600000000000009</v>
      </c>
      <c r="B2679" s="20">
        <v>3752</v>
      </c>
      <c r="D2679" s="2" t="s">
        <v>1381</v>
      </c>
      <c r="E2679" s="2" t="str">
        <f t="shared" si="95"/>
        <v>ST</v>
      </c>
      <c r="F2679">
        <v>200720433</v>
      </c>
      <c r="G2679">
        <v>202606</v>
      </c>
      <c r="H2679" t="s">
        <v>52</v>
      </c>
      <c r="I2679" t="s">
        <v>321</v>
      </c>
      <c r="J2679" t="s">
        <v>322</v>
      </c>
      <c r="K2679" t="s">
        <v>54</v>
      </c>
      <c r="L2679" s="5" t="s">
        <v>5681</v>
      </c>
      <c r="M2679" s="5" t="s">
        <v>5682</v>
      </c>
      <c r="N2679" s="21">
        <v>873485803627</v>
      </c>
      <c r="P2679" t="s">
        <v>326</v>
      </c>
      <c r="Q2679" t="s">
        <v>326</v>
      </c>
      <c r="R2679" t="s">
        <v>56</v>
      </c>
      <c r="S2679" t="s">
        <v>327</v>
      </c>
      <c r="T2679">
        <v>21</v>
      </c>
      <c r="U2679" t="s">
        <v>57</v>
      </c>
      <c r="V2679">
        <v>21320</v>
      </c>
      <c r="W2679">
        <v>45.33</v>
      </c>
      <c r="X2679">
        <v>5.37</v>
      </c>
      <c r="Y2679">
        <v>0</v>
      </c>
      <c r="Z2679">
        <v>-34.5</v>
      </c>
      <c r="AA2679">
        <v>16.2</v>
      </c>
      <c r="AB2679">
        <v>2</v>
      </c>
      <c r="AC2679">
        <v>33</v>
      </c>
      <c r="AD2679">
        <v>33</v>
      </c>
      <c r="AE2679" t="s">
        <v>10131</v>
      </c>
      <c r="AF2679" t="s">
        <v>3500</v>
      </c>
      <c r="AG2679" t="s">
        <v>3500</v>
      </c>
      <c r="AH2679" t="s">
        <v>7564</v>
      </c>
      <c r="AI2679" t="s">
        <v>385</v>
      </c>
      <c r="AJ2679">
        <v>72</v>
      </c>
      <c r="AK2679" t="s">
        <v>57</v>
      </c>
      <c r="AL2679">
        <v>72000</v>
      </c>
      <c r="AM2679" t="s">
        <v>55</v>
      </c>
      <c r="AN2679" t="s">
        <v>55</v>
      </c>
      <c r="AO2679" t="s">
        <v>55</v>
      </c>
      <c r="AS2679" t="s">
        <v>343</v>
      </c>
      <c r="AT2679">
        <v>0</v>
      </c>
      <c r="AU2679">
        <v>0</v>
      </c>
      <c r="AV2679">
        <v>0</v>
      </c>
      <c r="BB2679">
        <v>0</v>
      </c>
      <c r="BC2679">
        <v>0</v>
      </c>
      <c r="BD2679" t="s">
        <v>60</v>
      </c>
      <c r="BE2679" s="5" t="s">
        <v>5226</v>
      </c>
      <c r="BF2679">
        <v>634353938</v>
      </c>
      <c r="BH2679" t="s">
        <v>323</v>
      </c>
      <c r="BI2679" t="s">
        <v>320</v>
      </c>
      <c r="BJ2679">
        <v>0.49930555555555556</v>
      </c>
      <c r="BK2679">
        <v>39.6</v>
      </c>
      <c r="BL2679">
        <v>4.6900000000000004</v>
      </c>
      <c r="BM2679">
        <v>0</v>
      </c>
      <c r="BN2679">
        <v>-30.14</v>
      </c>
      <c r="BO2679">
        <v>14.15</v>
      </c>
      <c r="BP2679" t="s">
        <v>60</v>
      </c>
      <c r="BQ2679">
        <v>1.1446231330000001</v>
      </c>
      <c r="BR2679" t="s">
        <v>61</v>
      </c>
    </row>
    <row r="2680" spans="1:70" x14ac:dyDescent="0.2">
      <c r="A2680" s="19">
        <f t="shared" si="96"/>
        <v>9.8000000000000007</v>
      </c>
      <c r="B2680" s="20">
        <v>3752</v>
      </c>
      <c r="D2680" s="2" t="s">
        <v>1381</v>
      </c>
      <c r="E2680" s="2" t="str">
        <f t="shared" si="95"/>
        <v>ST</v>
      </c>
      <c r="F2680">
        <v>200720433</v>
      </c>
      <c r="G2680">
        <v>202606</v>
      </c>
      <c r="H2680" t="s">
        <v>52</v>
      </c>
      <c r="I2680" t="s">
        <v>321</v>
      </c>
      <c r="J2680" t="s">
        <v>322</v>
      </c>
      <c r="K2680" t="s">
        <v>54</v>
      </c>
      <c r="L2680" s="5" t="s">
        <v>3831</v>
      </c>
      <c r="M2680" s="5" t="s">
        <v>5697</v>
      </c>
      <c r="N2680" s="21">
        <v>873252273230</v>
      </c>
      <c r="P2680" t="s">
        <v>326</v>
      </c>
      <c r="Q2680" t="s">
        <v>326</v>
      </c>
      <c r="R2680" t="s">
        <v>56</v>
      </c>
      <c r="S2680" t="s">
        <v>327</v>
      </c>
      <c r="T2680">
        <v>21</v>
      </c>
      <c r="U2680" t="s">
        <v>57</v>
      </c>
      <c r="V2680">
        <v>21320</v>
      </c>
      <c r="W2680">
        <v>47.05</v>
      </c>
      <c r="X2680">
        <v>5.58</v>
      </c>
      <c r="Y2680">
        <v>0</v>
      </c>
      <c r="Z2680">
        <v>-35.799999999999997</v>
      </c>
      <c r="AA2680">
        <v>16.82</v>
      </c>
      <c r="AB2680">
        <v>3</v>
      </c>
      <c r="AC2680">
        <v>35.200000000000003</v>
      </c>
      <c r="AD2680">
        <v>35.200000000000003</v>
      </c>
      <c r="AE2680" t="s">
        <v>10281</v>
      </c>
      <c r="AF2680" t="s">
        <v>8003</v>
      </c>
      <c r="AG2680" t="s">
        <v>8003</v>
      </c>
      <c r="AH2680" t="s">
        <v>8004</v>
      </c>
      <c r="AI2680" t="s">
        <v>812</v>
      </c>
      <c r="AJ2680">
        <v>92</v>
      </c>
      <c r="AK2680" t="s">
        <v>57</v>
      </c>
      <c r="AL2680">
        <v>92150</v>
      </c>
      <c r="AM2680" t="s">
        <v>55</v>
      </c>
      <c r="AN2680" t="s">
        <v>55</v>
      </c>
      <c r="AO2680" t="s">
        <v>55</v>
      </c>
      <c r="AS2680" t="s">
        <v>343</v>
      </c>
      <c r="AT2680">
        <v>0</v>
      </c>
      <c r="AU2680">
        <v>0</v>
      </c>
      <c r="AV2680">
        <v>0</v>
      </c>
      <c r="BB2680">
        <v>0</v>
      </c>
      <c r="BC2680">
        <v>0</v>
      </c>
      <c r="BD2680" t="s">
        <v>60</v>
      </c>
      <c r="BE2680" s="5" t="s">
        <v>5226</v>
      </c>
      <c r="BF2680">
        <v>634353938</v>
      </c>
      <c r="BH2680" t="s">
        <v>323</v>
      </c>
      <c r="BI2680" t="s">
        <v>320</v>
      </c>
      <c r="BJ2680">
        <v>0.52777777777777779</v>
      </c>
      <c r="BK2680">
        <v>41</v>
      </c>
      <c r="BL2680">
        <v>4.8600000000000003</v>
      </c>
      <c r="BM2680">
        <v>0</v>
      </c>
      <c r="BN2680">
        <v>-31.2</v>
      </c>
      <c r="BO2680">
        <v>14.66</v>
      </c>
      <c r="BP2680" t="s">
        <v>60</v>
      </c>
      <c r="BQ2680">
        <v>1.1475391020000001</v>
      </c>
      <c r="BR2680" t="s">
        <v>61</v>
      </c>
    </row>
    <row r="2681" spans="1:70" x14ac:dyDescent="0.2">
      <c r="A2681" s="19">
        <f t="shared" si="96"/>
        <v>9.8000000000000007</v>
      </c>
      <c r="B2681" s="20">
        <v>3752</v>
      </c>
      <c r="D2681" s="2" t="s">
        <v>1381</v>
      </c>
      <c r="E2681" s="2" t="str">
        <f t="shared" ref="E2681:E2744" si="97">IF(J2681="FedEx Priority","ST","FICP")</f>
        <v>ST</v>
      </c>
      <c r="F2681">
        <v>200720433</v>
      </c>
      <c r="G2681">
        <v>202606</v>
      </c>
      <c r="H2681" t="s">
        <v>52</v>
      </c>
      <c r="I2681" t="s">
        <v>321</v>
      </c>
      <c r="J2681" t="s">
        <v>322</v>
      </c>
      <c r="K2681" t="s">
        <v>54</v>
      </c>
      <c r="L2681" s="5" t="s">
        <v>3826</v>
      </c>
      <c r="M2681" s="5" t="s">
        <v>5222</v>
      </c>
      <c r="N2681" s="21">
        <v>873246890759</v>
      </c>
      <c r="P2681" t="s">
        <v>326</v>
      </c>
      <c r="Q2681" t="s">
        <v>326</v>
      </c>
      <c r="R2681" t="s">
        <v>56</v>
      </c>
      <c r="S2681" t="s">
        <v>327</v>
      </c>
      <c r="T2681">
        <v>21</v>
      </c>
      <c r="U2681" t="s">
        <v>57</v>
      </c>
      <c r="V2681">
        <v>21320</v>
      </c>
      <c r="W2681">
        <v>47.56</v>
      </c>
      <c r="X2681">
        <v>5.64</v>
      </c>
      <c r="Y2681">
        <v>0</v>
      </c>
      <c r="Z2681">
        <v>-36.19</v>
      </c>
      <c r="AA2681">
        <v>17.010000000000002</v>
      </c>
      <c r="AB2681">
        <v>2</v>
      </c>
      <c r="AC2681">
        <v>34.32</v>
      </c>
      <c r="AD2681">
        <v>34.32</v>
      </c>
      <c r="AE2681" t="s">
        <v>10282</v>
      </c>
      <c r="AF2681" t="s">
        <v>8005</v>
      </c>
      <c r="AG2681" t="s">
        <v>8005</v>
      </c>
      <c r="AH2681" t="s">
        <v>8006</v>
      </c>
      <c r="AI2681" t="s">
        <v>731</v>
      </c>
      <c r="AJ2681">
        <v>14</v>
      </c>
      <c r="AK2681" t="s">
        <v>57</v>
      </c>
      <c r="AL2681">
        <v>14000</v>
      </c>
      <c r="AM2681" t="s">
        <v>55</v>
      </c>
      <c r="AN2681" t="s">
        <v>55</v>
      </c>
      <c r="AO2681" t="s">
        <v>55</v>
      </c>
      <c r="AS2681" t="s">
        <v>343</v>
      </c>
      <c r="AT2681">
        <v>30</v>
      </c>
      <c r="AU2681">
        <v>32</v>
      </c>
      <c r="AV2681">
        <v>40</v>
      </c>
      <c r="BB2681">
        <v>0</v>
      </c>
      <c r="BC2681">
        <v>0</v>
      </c>
      <c r="BD2681" t="s">
        <v>60</v>
      </c>
      <c r="BE2681" s="5" t="s">
        <v>5226</v>
      </c>
      <c r="BF2681">
        <v>634353938</v>
      </c>
      <c r="BH2681" t="s">
        <v>323</v>
      </c>
      <c r="BI2681" t="s">
        <v>320</v>
      </c>
      <c r="BJ2681">
        <v>0.36180555555555555</v>
      </c>
      <c r="BK2681">
        <v>41</v>
      </c>
      <c r="BL2681">
        <v>4.8600000000000003</v>
      </c>
      <c r="BM2681">
        <v>0</v>
      </c>
      <c r="BN2681">
        <v>-31.2</v>
      </c>
      <c r="BO2681">
        <v>14.66</v>
      </c>
      <c r="BP2681" t="s">
        <v>60</v>
      </c>
      <c r="BQ2681">
        <v>1.1600389769999999</v>
      </c>
      <c r="BR2681" t="s">
        <v>61</v>
      </c>
    </row>
    <row r="2682" spans="1:70" x14ac:dyDescent="0.2">
      <c r="A2682" s="19">
        <f t="shared" si="96"/>
        <v>16.830000000000005</v>
      </c>
      <c r="B2682" s="20">
        <v>3752</v>
      </c>
      <c r="D2682" s="2" t="s">
        <v>1381</v>
      </c>
      <c r="E2682" s="2" t="str">
        <f t="shared" si="97"/>
        <v>ST</v>
      </c>
      <c r="F2682">
        <v>200720433</v>
      </c>
      <c r="G2682">
        <v>202606</v>
      </c>
      <c r="H2682" t="s">
        <v>52</v>
      </c>
      <c r="I2682" t="s">
        <v>321</v>
      </c>
      <c r="J2682" t="s">
        <v>322</v>
      </c>
      <c r="K2682" t="s">
        <v>54</v>
      </c>
      <c r="L2682" s="5" t="s">
        <v>3826</v>
      </c>
      <c r="M2682" s="5" t="s">
        <v>5222</v>
      </c>
      <c r="N2682" s="21">
        <v>873243972823</v>
      </c>
      <c r="P2682" t="s">
        <v>326</v>
      </c>
      <c r="Q2682" t="s">
        <v>326</v>
      </c>
      <c r="R2682" t="s">
        <v>56</v>
      </c>
      <c r="S2682" t="s">
        <v>327</v>
      </c>
      <c r="T2682">
        <v>21</v>
      </c>
      <c r="U2682" t="s">
        <v>57</v>
      </c>
      <c r="V2682">
        <v>21320</v>
      </c>
      <c r="W2682">
        <v>81.67</v>
      </c>
      <c r="X2682">
        <v>9.69</v>
      </c>
      <c r="Y2682">
        <v>0</v>
      </c>
      <c r="Z2682">
        <v>-62.14</v>
      </c>
      <c r="AA2682">
        <v>29.21</v>
      </c>
      <c r="AB2682">
        <v>6</v>
      </c>
      <c r="AC2682">
        <v>81.400000000000006</v>
      </c>
      <c r="AD2682">
        <v>81.400000000000006</v>
      </c>
      <c r="AE2682" t="s">
        <v>10283</v>
      </c>
      <c r="AF2682" t="s">
        <v>8007</v>
      </c>
      <c r="AG2682" t="s">
        <v>8007</v>
      </c>
      <c r="AH2682" t="s">
        <v>8008</v>
      </c>
      <c r="AI2682" t="s">
        <v>8009</v>
      </c>
      <c r="AJ2682">
        <v>63</v>
      </c>
      <c r="AK2682" t="s">
        <v>57</v>
      </c>
      <c r="AL2682">
        <v>63400</v>
      </c>
      <c r="AM2682" t="s">
        <v>55</v>
      </c>
      <c r="AN2682" t="s">
        <v>55</v>
      </c>
      <c r="AO2682" t="s">
        <v>55</v>
      </c>
      <c r="AS2682" t="s">
        <v>343</v>
      </c>
      <c r="AT2682">
        <v>0</v>
      </c>
      <c r="AU2682">
        <v>0</v>
      </c>
      <c r="AV2682">
        <v>0</v>
      </c>
      <c r="BB2682">
        <v>0</v>
      </c>
      <c r="BC2682">
        <v>0</v>
      </c>
      <c r="BD2682" t="s">
        <v>60</v>
      </c>
      <c r="BE2682" s="5" t="s">
        <v>5226</v>
      </c>
      <c r="BF2682">
        <v>634353938</v>
      </c>
      <c r="BH2682" t="s">
        <v>323</v>
      </c>
      <c r="BI2682" t="s">
        <v>320</v>
      </c>
      <c r="BJ2682">
        <v>0.44097222222222221</v>
      </c>
      <c r="BK2682">
        <v>70.400000000000006</v>
      </c>
      <c r="BL2682">
        <v>8.35</v>
      </c>
      <c r="BM2682">
        <v>0</v>
      </c>
      <c r="BN2682">
        <v>-53.57</v>
      </c>
      <c r="BO2682">
        <v>25.18</v>
      </c>
      <c r="BP2682" t="s">
        <v>60</v>
      </c>
      <c r="BQ2682">
        <v>1.1600389769999999</v>
      </c>
      <c r="BR2682" t="s">
        <v>61</v>
      </c>
    </row>
    <row r="2683" spans="1:70" x14ac:dyDescent="0.2">
      <c r="A2683" s="19">
        <f t="shared" si="96"/>
        <v>9.8000000000000007</v>
      </c>
      <c r="B2683" s="20">
        <v>3752</v>
      </c>
      <c r="D2683" s="2" t="s">
        <v>1381</v>
      </c>
      <c r="E2683" s="2" t="str">
        <f t="shared" si="97"/>
        <v>ST</v>
      </c>
      <c r="F2683">
        <v>200720433</v>
      </c>
      <c r="G2683">
        <v>202606</v>
      </c>
      <c r="H2683" t="s">
        <v>52</v>
      </c>
      <c r="I2683" t="s">
        <v>321</v>
      </c>
      <c r="J2683" t="s">
        <v>322</v>
      </c>
      <c r="K2683" t="s">
        <v>54</v>
      </c>
      <c r="L2683" s="5" t="s">
        <v>3826</v>
      </c>
      <c r="M2683" s="5" t="s">
        <v>5222</v>
      </c>
      <c r="N2683" s="21">
        <v>873197007810</v>
      </c>
      <c r="P2683" t="s">
        <v>326</v>
      </c>
      <c r="Q2683" t="s">
        <v>326</v>
      </c>
      <c r="R2683" t="s">
        <v>56</v>
      </c>
      <c r="S2683" t="s">
        <v>327</v>
      </c>
      <c r="T2683">
        <v>21</v>
      </c>
      <c r="U2683" t="s">
        <v>57</v>
      </c>
      <c r="V2683">
        <v>21320</v>
      </c>
      <c r="W2683">
        <v>47.56</v>
      </c>
      <c r="X2683">
        <v>5.64</v>
      </c>
      <c r="Y2683">
        <v>0</v>
      </c>
      <c r="Z2683">
        <v>-36.19</v>
      </c>
      <c r="AA2683">
        <v>17.010000000000002</v>
      </c>
      <c r="AB2683">
        <v>2</v>
      </c>
      <c r="AC2683">
        <v>34.32</v>
      </c>
      <c r="AD2683">
        <v>34.32</v>
      </c>
      <c r="AE2683" t="s">
        <v>10284</v>
      </c>
      <c r="AF2683" t="s">
        <v>8010</v>
      </c>
      <c r="AG2683" t="s">
        <v>8010</v>
      </c>
      <c r="AH2683" t="s">
        <v>8011</v>
      </c>
      <c r="AI2683" t="s">
        <v>8012</v>
      </c>
      <c r="AJ2683">
        <v>57</v>
      </c>
      <c r="AK2683" t="s">
        <v>57</v>
      </c>
      <c r="AL2683">
        <v>57255</v>
      </c>
      <c r="AM2683" t="s">
        <v>55</v>
      </c>
      <c r="AN2683" t="s">
        <v>55</v>
      </c>
      <c r="AO2683" t="s">
        <v>55</v>
      </c>
      <c r="AS2683" t="s">
        <v>343</v>
      </c>
      <c r="AT2683">
        <v>30</v>
      </c>
      <c r="AU2683">
        <v>31</v>
      </c>
      <c r="AV2683">
        <v>40</v>
      </c>
      <c r="BB2683">
        <v>0</v>
      </c>
      <c r="BC2683">
        <v>0</v>
      </c>
      <c r="BD2683" t="s">
        <v>60</v>
      </c>
      <c r="BE2683" s="5" t="s">
        <v>5226</v>
      </c>
      <c r="BF2683">
        <v>634353938</v>
      </c>
      <c r="BH2683" t="s">
        <v>323</v>
      </c>
      <c r="BI2683" t="s">
        <v>320</v>
      </c>
      <c r="BJ2683">
        <v>0.41805555555555557</v>
      </c>
      <c r="BK2683">
        <v>41</v>
      </c>
      <c r="BL2683">
        <v>4.8600000000000003</v>
      </c>
      <c r="BM2683">
        <v>0</v>
      </c>
      <c r="BN2683">
        <v>-31.2</v>
      </c>
      <c r="BO2683">
        <v>14.66</v>
      </c>
      <c r="BP2683" t="s">
        <v>60</v>
      </c>
      <c r="BQ2683">
        <v>1.1600389769999999</v>
      </c>
      <c r="BR2683" t="s">
        <v>61</v>
      </c>
    </row>
    <row r="2684" spans="1:70" x14ac:dyDescent="0.2">
      <c r="A2684" s="19">
        <f t="shared" si="96"/>
        <v>10.469999999999999</v>
      </c>
      <c r="B2684" s="20">
        <v>3752</v>
      </c>
      <c r="D2684" s="2" t="s">
        <v>1381</v>
      </c>
      <c r="E2684" s="2" t="str">
        <f t="shared" si="97"/>
        <v>ST</v>
      </c>
      <c r="F2684">
        <v>200720433</v>
      </c>
      <c r="G2684">
        <v>202606</v>
      </c>
      <c r="H2684" t="s">
        <v>52</v>
      </c>
      <c r="I2684" t="s">
        <v>321</v>
      </c>
      <c r="J2684" t="s">
        <v>322</v>
      </c>
      <c r="K2684" t="s">
        <v>54</v>
      </c>
      <c r="L2684" s="5" t="s">
        <v>5697</v>
      </c>
      <c r="M2684" s="5" t="s">
        <v>5681</v>
      </c>
      <c r="N2684" s="21">
        <v>873426681498</v>
      </c>
      <c r="P2684" t="s">
        <v>326</v>
      </c>
      <c r="Q2684" t="s">
        <v>326</v>
      </c>
      <c r="R2684" t="s">
        <v>56</v>
      </c>
      <c r="S2684" t="s">
        <v>327</v>
      </c>
      <c r="T2684">
        <v>21</v>
      </c>
      <c r="U2684" t="s">
        <v>57</v>
      </c>
      <c r="V2684">
        <v>21320</v>
      </c>
      <c r="W2684">
        <v>50.26</v>
      </c>
      <c r="X2684">
        <v>5.96</v>
      </c>
      <c r="Y2684">
        <v>0</v>
      </c>
      <c r="Z2684">
        <v>-38.24</v>
      </c>
      <c r="AA2684">
        <v>17.97</v>
      </c>
      <c r="AB2684">
        <v>3</v>
      </c>
      <c r="AC2684">
        <v>38.72</v>
      </c>
      <c r="AD2684">
        <v>38.72</v>
      </c>
      <c r="AE2684" t="s">
        <v>10285</v>
      </c>
      <c r="AF2684" t="s">
        <v>8013</v>
      </c>
      <c r="AG2684" t="s">
        <v>8013</v>
      </c>
      <c r="AH2684" t="s">
        <v>8014</v>
      </c>
      <c r="AI2684" t="s">
        <v>8015</v>
      </c>
      <c r="AJ2684">
        <v>91</v>
      </c>
      <c r="AK2684" t="s">
        <v>57</v>
      </c>
      <c r="AL2684">
        <v>91420</v>
      </c>
      <c r="AM2684" t="s">
        <v>55</v>
      </c>
      <c r="AN2684" t="s">
        <v>55</v>
      </c>
      <c r="AO2684" t="s">
        <v>55</v>
      </c>
      <c r="AS2684" t="s">
        <v>343</v>
      </c>
      <c r="AT2684">
        <v>19</v>
      </c>
      <c r="AU2684">
        <v>19</v>
      </c>
      <c r="AV2684">
        <v>30</v>
      </c>
      <c r="BB2684">
        <v>0</v>
      </c>
      <c r="BC2684">
        <v>0</v>
      </c>
      <c r="BD2684" t="s">
        <v>60</v>
      </c>
      <c r="BE2684" s="5" t="s">
        <v>5226</v>
      </c>
      <c r="BF2684">
        <v>634353938</v>
      </c>
      <c r="BH2684" t="s">
        <v>323</v>
      </c>
      <c r="BI2684" t="s">
        <v>320</v>
      </c>
      <c r="BJ2684">
        <v>0.50694444444444442</v>
      </c>
      <c r="BK2684">
        <v>43.8</v>
      </c>
      <c r="BL2684">
        <v>5.19</v>
      </c>
      <c r="BM2684">
        <v>0</v>
      </c>
      <c r="BN2684">
        <v>-33.33</v>
      </c>
      <c r="BO2684">
        <v>15.66</v>
      </c>
      <c r="BP2684" t="s">
        <v>60</v>
      </c>
      <c r="BQ2684">
        <v>1.1474074329999999</v>
      </c>
      <c r="BR2684" t="s">
        <v>61</v>
      </c>
    </row>
    <row r="2685" spans="1:70" x14ac:dyDescent="0.2">
      <c r="A2685" s="19">
        <f t="shared" si="96"/>
        <v>10.800000000000004</v>
      </c>
      <c r="B2685" s="20">
        <v>3752</v>
      </c>
      <c r="D2685" s="2" t="s">
        <v>1381</v>
      </c>
      <c r="E2685" s="2" t="str">
        <f t="shared" si="97"/>
        <v>ST</v>
      </c>
      <c r="F2685">
        <v>200720433</v>
      </c>
      <c r="G2685">
        <v>202606</v>
      </c>
      <c r="H2685" t="s">
        <v>52</v>
      </c>
      <c r="I2685" t="s">
        <v>321</v>
      </c>
      <c r="J2685" t="s">
        <v>322</v>
      </c>
      <c r="K2685" t="s">
        <v>54</v>
      </c>
      <c r="L2685" s="5" t="s">
        <v>3826</v>
      </c>
      <c r="M2685" s="5" t="s">
        <v>5222</v>
      </c>
      <c r="N2685" s="21">
        <v>873243907690</v>
      </c>
      <c r="P2685" t="s">
        <v>326</v>
      </c>
      <c r="Q2685" t="s">
        <v>326</v>
      </c>
      <c r="R2685" t="s">
        <v>56</v>
      </c>
      <c r="S2685" t="s">
        <v>327</v>
      </c>
      <c r="T2685">
        <v>21</v>
      </c>
      <c r="U2685" t="s">
        <v>57</v>
      </c>
      <c r="V2685">
        <v>21320</v>
      </c>
      <c r="W2685">
        <v>52.43</v>
      </c>
      <c r="X2685">
        <v>6.21</v>
      </c>
      <c r="Y2685">
        <v>0</v>
      </c>
      <c r="Z2685">
        <v>-39.909999999999997</v>
      </c>
      <c r="AA2685">
        <v>18.73</v>
      </c>
      <c r="AB2685">
        <v>3</v>
      </c>
      <c r="AC2685">
        <v>40.92</v>
      </c>
      <c r="AD2685">
        <v>40.92</v>
      </c>
      <c r="AE2685" t="s">
        <v>1605</v>
      </c>
      <c r="AF2685" t="s">
        <v>8016</v>
      </c>
      <c r="AG2685" t="s">
        <v>8016</v>
      </c>
      <c r="AH2685" t="s">
        <v>8017</v>
      </c>
      <c r="AI2685" t="s">
        <v>878</v>
      </c>
      <c r="AJ2685">
        <v>33</v>
      </c>
      <c r="AK2685" t="s">
        <v>57</v>
      </c>
      <c r="AL2685">
        <v>33260</v>
      </c>
      <c r="AM2685" t="s">
        <v>55</v>
      </c>
      <c r="AN2685" t="s">
        <v>55</v>
      </c>
      <c r="AO2685" t="s">
        <v>55</v>
      </c>
      <c r="AS2685" t="s">
        <v>343</v>
      </c>
      <c r="AT2685">
        <v>29</v>
      </c>
      <c r="AU2685">
        <v>31</v>
      </c>
      <c r="AV2685">
        <v>39</v>
      </c>
      <c r="BB2685">
        <v>0</v>
      </c>
      <c r="BC2685">
        <v>0</v>
      </c>
      <c r="BD2685" t="s">
        <v>60</v>
      </c>
      <c r="BE2685" s="5" t="s">
        <v>5226</v>
      </c>
      <c r="BF2685">
        <v>634353938</v>
      </c>
      <c r="BH2685" t="s">
        <v>323</v>
      </c>
      <c r="BI2685" t="s">
        <v>320</v>
      </c>
      <c r="BJ2685">
        <v>0.50486111111111109</v>
      </c>
      <c r="BK2685">
        <v>45.2</v>
      </c>
      <c r="BL2685">
        <v>5.35</v>
      </c>
      <c r="BM2685">
        <v>0</v>
      </c>
      <c r="BN2685">
        <v>-34.4</v>
      </c>
      <c r="BO2685">
        <v>16.149999999999999</v>
      </c>
      <c r="BP2685" t="s">
        <v>60</v>
      </c>
      <c r="BQ2685">
        <v>1.1600389769999999</v>
      </c>
      <c r="BR2685" t="s">
        <v>61</v>
      </c>
    </row>
    <row r="2686" spans="1:70" x14ac:dyDescent="0.2">
      <c r="A2686" s="19">
        <f t="shared" si="96"/>
        <v>9.1300000000000026</v>
      </c>
      <c r="B2686" s="20">
        <v>3752</v>
      </c>
      <c r="D2686" s="2" t="s">
        <v>1381</v>
      </c>
      <c r="E2686" s="2" t="str">
        <f t="shared" si="97"/>
        <v>ST</v>
      </c>
      <c r="F2686">
        <v>200720433</v>
      </c>
      <c r="G2686">
        <v>202606</v>
      </c>
      <c r="H2686" t="s">
        <v>52</v>
      </c>
      <c r="I2686" t="s">
        <v>321</v>
      </c>
      <c r="J2686" t="s">
        <v>322</v>
      </c>
      <c r="K2686" t="s">
        <v>54</v>
      </c>
      <c r="L2686" s="5">
        <v>46362</v>
      </c>
      <c r="M2686" s="5" t="s">
        <v>2497</v>
      </c>
      <c r="N2686" s="21">
        <v>872990239856</v>
      </c>
      <c r="P2686" t="s">
        <v>326</v>
      </c>
      <c r="Q2686" t="s">
        <v>326</v>
      </c>
      <c r="R2686" t="s">
        <v>56</v>
      </c>
      <c r="S2686" t="s">
        <v>327</v>
      </c>
      <c r="T2686">
        <v>21</v>
      </c>
      <c r="U2686" t="s">
        <v>57</v>
      </c>
      <c r="V2686">
        <v>21320</v>
      </c>
      <c r="W2686">
        <v>44.11</v>
      </c>
      <c r="X2686">
        <v>5.23</v>
      </c>
      <c r="Y2686">
        <v>0</v>
      </c>
      <c r="Z2686">
        <v>-33.57</v>
      </c>
      <c r="AA2686">
        <v>15.77</v>
      </c>
      <c r="AB2686">
        <v>2</v>
      </c>
      <c r="AC2686">
        <v>30.8</v>
      </c>
      <c r="AD2686">
        <v>30.8</v>
      </c>
      <c r="AE2686">
        <v>5.0999999999999996</v>
      </c>
      <c r="AF2686" t="s">
        <v>8018</v>
      </c>
      <c r="AG2686" t="s">
        <v>8018</v>
      </c>
      <c r="AH2686" t="s">
        <v>8019</v>
      </c>
      <c r="AI2686" t="s">
        <v>8020</v>
      </c>
      <c r="AJ2686">
        <v>30</v>
      </c>
      <c r="AK2686" t="s">
        <v>57</v>
      </c>
      <c r="AL2686">
        <v>30320</v>
      </c>
      <c r="AM2686" t="s">
        <v>55</v>
      </c>
      <c r="AN2686" t="s">
        <v>55</v>
      </c>
      <c r="AO2686" t="s">
        <v>55</v>
      </c>
      <c r="AS2686" t="s">
        <v>343</v>
      </c>
      <c r="AT2686">
        <v>0</v>
      </c>
      <c r="AU2686">
        <v>0</v>
      </c>
      <c r="AV2686">
        <v>0</v>
      </c>
      <c r="BB2686">
        <v>0</v>
      </c>
      <c r="BC2686">
        <v>0</v>
      </c>
      <c r="BD2686" t="s">
        <v>60</v>
      </c>
      <c r="BE2686" s="5" t="s">
        <v>3831</v>
      </c>
      <c r="BF2686">
        <v>634343823</v>
      </c>
      <c r="BH2686" t="s">
        <v>323</v>
      </c>
      <c r="BI2686" t="s">
        <v>320</v>
      </c>
      <c r="BJ2686">
        <v>0.60069444444444442</v>
      </c>
      <c r="BK2686">
        <v>38.200000000000003</v>
      </c>
      <c r="BL2686">
        <v>4.53</v>
      </c>
      <c r="BM2686">
        <v>0</v>
      </c>
      <c r="BN2686">
        <v>-29.07</v>
      </c>
      <c r="BO2686">
        <v>13.66</v>
      </c>
      <c r="BP2686" t="s">
        <v>60</v>
      </c>
      <c r="BQ2686">
        <v>1.154814421</v>
      </c>
      <c r="BR2686" t="s">
        <v>61</v>
      </c>
    </row>
    <row r="2687" spans="1:70" x14ac:dyDescent="0.2">
      <c r="A2687" s="19">
        <f t="shared" si="96"/>
        <v>9.4600000000000009</v>
      </c>
      <c r="B2687" s="20">
        <v>3752</v>
      </c>
      <c r="D2687" s="2" t="s">
        <v>1381</v>
      </c>
      <c r="E2687" s="2" t="str">
        <f t="shared" si="97"/>
        <v>ST</v>
      </c>
      <c r="F2687">
        <v>200720433</v>
      </c>
      <c r="G2687">
        <v>202606</v>
      </c>
      <c r="H2687" t="s">
        <v>52</v>
      </c>
      <c r="I2687" t="s">
        <v>321</v>
      </c>
      <c r="J2687" t="s">
        <v>322</v>
      </c>
      <c r="K2687" t="s">
        <v>54</v>
      </c>
      <c r="L2687" s="5">
        <v>46301</v>
      </c>
      <c r="M2687" s="5">
        <v>46362</v>
      </c>
      <c r="N2687" s="21">
        <v>872884487969</v>
      </c>
      <c r="P2687" t="s">
        <v>326</v>
      </c>
      <c r="Q2687" t="s">
        <v>326</v>
      </c>
      <c r="R2687" t="s">
        <v>56</v>
      </c>
      <c r="S2687" t="s">
        <v>327</v>
      </c>
      <c r="T2687">
        <v>21</v>
      </c>
      <c r="U2687" t="s">
        <v>57</v>
      </c>
      <c r="V2687">
        <v>21320</v>
      </c>
      <c r="W2687">
        <v>45.67</v>
      </c>
      <c r="X2687">
        <v>5.41</v>
      </c>
      <c r="Y2687">
        <v>0</v>
      </c>
      <c r="Z2687">
        <v>-34.76</v>
      </c>
      <c r="AA2687">
        <v>16.32</v>
      </c>
      <c r="AB2687">
        <v>2</v>
      </c>
      <c r="AC2687">
        <v>33</v>
      </c>
      <c r="AD2687">
        <v>33</v>
      </c>
      <c r="AE2687" t="s">
        <v>10286</v>
      </c>
      <c r="AF2687" t="s">
        <v>8021</v>
      </c>
      <c r="AG2687" t="s">
        <v>8021</v>
      </c>
      <c r="AH2687" t="s">
        <v>8022</v>
      </c>
      <c r="AI2687" t="s">
        <v>431</v>
      </c>
      <c r="AJ2687">
        <v>6</v>
      </c>
      <c r="AK2687" t="s">
        <v>57</v>
      </c>
      <c r="AL2687">
        <v>6000</v>
      </c>
      <c r="AM2687" t="s">
        <v>55</v>
      </c>
      <c r="AN2687" t="s">
        <v>55</v>
      </c>
      <c r="AO2687" t="s">
        <v>55</v>
      </c>
      <c r="AS2687" t="s">
        <v>343</v>
      </c>
      <c r="AT2687">
        <v>0</v>
      </c>
      <c r="AU2687">
        <v>0</v>
      </c>
      <c r="AV2687">
        <v>0</v>
      </c>
      <c r="BB2687">
        <v>0</v>
      </c>
      <c r="BC2687">
        <v>0</v>
      </c>
      <c r="BD2687" t="s">
        <v>60</v>
      </c>
      <c r="BE2687" s="5" t="s">
        <v>3831</v>
      </c>
      <c r="BF2687">
        <v>634343823</v>
      </c>
      <c r="BH2687" t="s">
        <v>323</v>
      </c>
      <c r="BI2687" t="s">
        <v>320</v>
      </c>
      <c r="BJ2687">
        <v>0.4152777777777778</v>
      </c>
      <c r="BK2687">
        <v>39.6</v>
      </c>
      <c r="BL2687">
        <v>4.6900000000000004</v>
      </c>
      <c r="BM2687">
        <v>0</v>
      </c>
      <c r="BN2687">
        <v>-30.14</v>
      </c>
      <c r="BO2687">
        <v>14.15</v>
      </c>
      <c r="BP2687" t="s">
        <v>60</v>
      </c>
      <c r="BQ2687">
        <v>1.153163127</v>
      </c>
      <c r="BR2687" t="s">
        <v>61</v>
      </c>
    </row>
    <row r="2688" spans="1:70" x14ac:dyDescent="0.2">
      <c r="A2688" s="19">
        <f t="shared" si="96"/>
        <v>7.7900000000000027</v>
      </c>
      <c r="B2688" s="20">
        <v>3752</v>
      </c>
      <c r="D2688" s="2" t="s">
        <v>1381</v>
      </c>
      <c r="E2688" s="2" t="str">
        <f t="shared" si="97"/>
        <v>ST</v>
      </c>
      <c r="F2688">
        <v>200720433</v>
      </c>
      <c r="G2688">
        <v>202606</v>
      </c>
      <c r="H2688" t="s">
        <v>52</v>
      </c>
      <c r="I2688" t="s">
        <v>321</v>
      </c>
      <c r="J2688" t="s">
        <v>322</v>
      </c>
      <c r="K2688" t="s">
        <v>54</v>
      </c>
      <c r="L2688" s="5" t="s">
        <v>3831</v>
      </c>
      <c r="M2688" s="5" t="s">
        <v>5697</v>
      </c>
      <c r="N2688" s="21">
        <v>873254863319</v>
      </c>
      <c r="P2688" t="s">
        <v>326</v>
      </c>
      <c r="Q2688" t="s">
        <v>326</v>
      </c>
      <c r="R2688" t="s">
        <v>56</v>
      </c>
      <c r="S2688" t="s">
        <v>327</v>
      </c>
      <c r="T2688">
        <v>21</v>
      </c>
      <c r="U2688" t="s">
        <v>57</v>
      </c>
      <c r="V2688">
        <v>21320</v>
      </c>
      <c r="W2688">
        <v>37.409999999999997</v>
      </c>
      <c r="X2688">
        <v>4.43</v>
      </c>
      <c r="Y2688">
        <v>0</v>
      </c>
      <c r="Z2688">
        <v>-28.47</v>
      </c>
      <c r="AA2688">
        <v>13.37</v>
      </c>
      <c r="AB2688">
        <v>4</v>
      </c>
      <c r="AC2688">
        <v>21.56</v>
      </c>
      <c r="AD2688">
        <v>21.56</v>
      </c>
      <c r="AE2688" t="s">
        <v>10287</v>
      </c>
      <c r="AF2688" t="s">
        <v>838</v>
      </c>
      <c r="AG2688" t="s">
        <v>838</v>
      </c>
      <c r="AH2688" t="s">
        <v>839</v>
      </c>
      <c r="AI2688" t="s">
        <v>840</v>
      </c>
      <c r="AJ2688">
        <v>17</v>
      </c>
      <c r="AK2688" t="s">
        <v>57</v>
      </c>
      <c r="AL2688">
        <v>17300</v>
      </c>
      <c r="AM2688" t="s">
        <v>55</v>
      </c>
      <c r="AN2688" t="s">
        <v>55</v>
      </c>
      <c r="AO2688" t="s">
        <v>55</v>
      </c>
      <c r="AS2688" t="s">
        <v>343</v>
      </c>
      <c r="AT2688">
        <v>0</v>
      </c>
      <c r="AU2688">
        <v>0</v>
      </c>
      <c r="AV2688">
        <v>0</v>
      </c>
      <c r="BB2688">
        <v>0</v>
      </c>
      <c r="BC2688">
        <v>0</v>
      </c>
      <c r="BD2688" t="s">
        <v>60</v>
      </c>
      <c r="BE2688" s="5" t="s">
        <v>5226</v>
      </c>
      <c r="BF2688">
        <v>634353938</v>
      </c>
      <c r="BH2688" t="s">
        <v>323</v>
      </c>
      <c r="BI2688" t="s">
        <v>320</v>
      </c>
      <c r="BJ2688">
        <v>0.47083333333333333</v>
      </c>
      <c r="BK2688">
        <v>32.6</v>
      </c>
      <c r="BL2688">
        <v>3.86</v>
      </c>
      <c r="BM2688">
        <v>0</v>
      </c>
      <c r="BN2688">
        <v>-24.81</v>
      </c>
      <c r="BO2688">
        <v>11.65</v>
      </c>
      <c r="BP2688" t="s">
        <v>60</v>
      </c>
      <c r="BQ2688">
        <v>1.1475391020000001</v>
      </c>
      <c r="BR2688" t="s">
        <v>61</v>
      </c>
    </row>
    <row r="2689" spans="1:70" x14ac:dyDescent="0.2">
      <c r="A2689" s="19">
        <f t="shared" si="96"/>
        <v>6.7899999999999991</v>
      </c>
      <c r="B2689" s="20">
        <v>3752</v>
      </c>
      <c r="D2689" s="2" t="s">
        <v>1381</v>
      </c>
      <c r="E2689" s="2" t="str">
        <f t="shared" si="97"/>
        <v>ST</v>
      </c>
      <c r="F2689">
        <v>200720433</v>
      </c>
      <c r="G2689">
        <v>202606</v>
      </c>
      <c r="H2689" t="s">
        <v>52</v>
      </c>
      <c r="I2689" t="s">
        <v>321</v>
      </c>
      <c r="J2689" t="s">
        <v>322</v>
      </c>
      <c r="K2689" t="s">
        <v>54</v>
      </c>
      <c r="L2689" s="5" t="s">
        <v>5222</v>
      </c>
      <c r="M2689" s="5" t="s">
        <v>3831</v>
      </c>
      <c r="N2689" s="21">
        <v>873246940367</v>
      </c>
      <c r="P2689" t="s">
        <v>326</v>
      </c>
      <c r="Q2689" t="s">
        <v>326</v>
      </c>
      <c r="R2689" t="s">
        <v>56</v>
      </c>
      <c r="S2689" t="s">
        <v>327</v>
      </c>
      <c r="T2689">
        <v>21</v>
      </c>
      <c r="U2689" t="s">
        <v>57</v>
      </c>
      <c r="V2689">
        <v>21320</v>
      </c>
      <c r="W2689">
        <v>32.89</v>
      </c>
      <c r="X2689">
        <v>3.89</v>
      </c>
      <c r="Y2689">
        <v>0</v>
      </c>
      <c r="Z2689">
        <v>-25.03</v>
      </c>
      <c r="AA2689">
        <v>11.75</v>
      </c>
      <c r="AB2689">
        <v>1</v>
      </c>
      <c r="AC2689">
        <v>15.4</v>
      </c>
      <c r="AD2689">
        <v>15.4</v>
      </c>
      <c r="AE2689" t="s">
        <v>1483</v>
      </c>
      <c r="AF2689" t="s">
        <v>8023</v>
      </c>
      <c r="AG2689" t="s">
        <v>8023</v>
      </c>
      <c r="AH2689" t="s">
        <v>367</v>
      </c>
      <c r="AI2689" t="s">
        <v>6519</v>
      </c>
      <c r="AJ2689">
        <v>80</v>
      </c>
      <c r="AK2689" t="s">
        <v>57</v>
      </c>
      <c r="AL2689">
        <v>80480</v>
      </c>
      <c r="AM2689" t="s">
        <v>55</v>
      </c>
      <c r="AN2689" t="s">
        <v>55</v>
      </c>
      <c r="AO2689" t="s">
        <v>55</v>
      </c>
      <c r="AS2689" t="s">
        <v>343</v>
      </c>
      <c r="AT2689">
        <v>0</v>
      </c>
      <c r="AU2689">
        <v>0</v>
      </c>
      <c r="AV2689">
        <v>0</v>
      </c>
      <c r="BB2689">
        <v>0</v>
      </c>
      <c r="BC2689">
        <v>0</v>
      </c>
      <c r="BD2689" t="s">
        <v>60</v>
      </c>
      <c r="BE2689" s="5" t="s">
        <v>5226</v>
      </c>
      <c r="BF2689">
        <v>634353938</v>
      </c>
      <c r="BH2689" t="s">
        <v>323</v>
      </c>
      <c r="BI2689" t="s">
        <v>320</v>
      </c>
      <c r="BJ2689">
        <v>0.46250000000000002</v>
      </c>
      <c r="BK2689">
        <v>28.4</v>
      </c>
      <c r="BL2689">
        <v>3.36</v>
      </c>
      <c r="BM2689">
        <v>0</v>
      </c>
      <c r="BN2689">
        <v>-21.61</v>
      </c>
      <c r="BO2689">
        <v>10.15</v>
      </c>
      <c r="BP2689" t="s">
        <v>60</v>
      </c>
      <c r="BQ2689">
        <v>1.15806418</v>
      </c>
      <c r="BR2689" t="s">
        <v>61</v>
      </c>
    </row>
    <row r="2690" spans="1:70" x14ac:dyDescent="0.2">
      <c r="A2690" s="19">
        <f t="shared" si="96"/>
        <v>9.8000000000000007</v>
      </c>
      <c r="B2690" s="20">
        <v>3752</v>
      </c>
      <c r="D2690" s="2" t="s">
        <v>1381</v>
      </c>
      <c r="E2690" s="2" t="str">
        <f t="shared" si="97"/>
        <v>ST</v>
      </c>
      <c r="F2690">
        <v>200720433</v>
      </c>
      <c r="G2690">
        <v>202606</v>
      </c>
      <c r="H2690" t="s">
        <v>52</v>
      </c>
      <c r="I2690" t="s">
        <v>321</v>
      </c>
      <c r="J2690" t="s">
        <v>322</v>
      </c>
      <c r="K2690" t="s">
        <v>54</v>
      </c>
      <c r="L2690" s="5" t="s">
        <v>5697</v>
      </c>
      <c r="M2690" s="5" t="s">
        <v>5681</v>
      </c>
      <c r="N2690" s="21">
        <v>873429819317</v>
      </c>
      <c r="P2690" t="s">
        <v>326</v>
      </c>
      <c r="Q2690" t="s">
        <v>326</v>
      </c>
      <c r="R2690" t="s">
        <v>56</v>
      </c>
      <c r="S2690" t="s">
        <v>327</v>
      </c>
      <c r="T2690">
        <v>21</v>
      </c>
      <c r="U2690" t="s">
        <v>57</v>
      </c>
      <c r="V2690">
        <v>21320</v>
      </c>
      <c r="W2690">
        <v>47.04</v>
      </c>
      <c r="X2690">
        <v>5.58</v>
      </c>
      <c r="Y2690">
        <v>0</v>
      </c>
      <c r="Z2690">
        <v>-35.799999999999997</v>
      </c>
      <c r="AA2690">
        <v>16.82</v>
      </c>
      <c r="AB2690">
        <v>2</v>
      </c>
      <c r="AC2690">
        <v>34.32</v>
      </c>
      <c r="AD2690">
        <v>34.32</v>
      </c>
      <c r="AE2690" t="s">
        <v>8880</v>
      </c>
      <c r="AF2690" t="s">
        <v>8024</v>
      </c>
      <c r="AG2690" t="s">
        <v>8024</v>
      </c>
      <c r="AH2690" t="s">
        <v>8025</v>
      </c>
      <c r="AI2690" t="s">
        <v>1449</v>
      </c>
      <c r="AJ2690">
        <v>83</v>
      </c>
      <c r="AK2690" t="s">
        <v>57</v>
      </c>
      <c r="AL2690">
        <v>83700</v>
      </c>
      <c r="AM2690" t="s">
        <v>55</v>
      </c>
      <c r="AN2690" t="s">
        <v>55</v>
      </c>
      <c r="AO2690" t="s">
        <v>55</v>
      </c>
      <c r="AS2690" t="s">
        <v>343</v>
      </c>
      <c r="AT2690">
        <v>30</v>
      </c>
      <c r="AU2690">
        <v>31</v>
      </c>
      <c r="AV2690">
        <v>40</v>
      </c>
      <c r="BB2690">
        <v>0</v>
      </c>
      <c r="BC2690">
        <v>0</v>
      </c>
      <c r="BD2690" t="s">
        <v>60</v>
      </c>
      <c r="BE2690" s="5" t="s">
        <v>5226</v>
      </c>
      <c r="BF2690">
        <v>634353938</v>
      </c>
      <c r="BH2690" t="s">
        <v>323</v>
      </c>
      <c r="BI2690" t="s">
        <v>320</v>
      </c>
      <c r="BJ2690">
        <v>0.50763888888888886</v>
      </c>
      <c r="BK2690">
        <v>41</v>
      </c>
      <c r="BL2690">
        <v>4.8600000000000003</v>
      </c>
      <c r="BM2690">
        <v>0</v>
      </c>
      <c r="BN2690">
        <v>-31.2</v>
      </c>
      <c r="BO2690">
        <v>14.66</v>
      </c>
      <c r="BP2690" t="s">
        <v>60</v>
      </c>
      <c r="BQ2690">
        <v>1.1474074329999999</v>
      </c>
      <c r="BR2690" t="s">
        <v>61</v>
      </c>
    </row>
    <row r="2691" spans="1:70" x14ac:dyDescent="0.2">
      <c r="A2691" s="19">
        <f t="shared" si="96"/>
        <v>10.129999999999995</v>
      </c>
      <c r="B2691" s="20">
        <v>3752</v>
      </c>
      <c r="D2691" s="2" t="s">
        <v>1381</v>
      </c>
      <c r="E2691" s="2" t="str">
        <f t="shared" si="97"/>
        <v>ST</v>
      </c>
      <c r="F2691">
        <v>200720433</v>
      </c>
      <c r="G2691">
        <v>202606</v>
      </c>
      <c r="H2691" t="s">
        <v>52</v>
      </c>
      <c r="I2691" t="s">
        <v>321</v>
      </c>
      <c r="J2691" t="s">
        <v>322</v>
      </c>
      <c r="K2691" t="s">
        <v>54</v>
      </c>
      <c r="L2691" s="5" t="s">
        <v>5697</v>
      </c>
      <c r="M2691" s="5" t="s">
        <v>5681</v>
      </c>
      <c r="N2691" s="21">
        <v>873429951518</v>
      </c>
      <c r="P2691" t="s">
        <v>326</v>
      </c>
      <c r="Q2691" t="s">
        <v>326</v>
      </c>
      <c r="R2691" t="s">
        <v>56</v>
      </c>
      <c r="S2691" t="s">
        <v>327</v>
      </c>
      <c r="T2691">
        <v>21</v>
      </c>
      <c r="U2691" t="s">
        <v>57</v>
      </c>
      <c r="V2691">
        <v>21320</v>
      </c>
      <c r="W2691">
        <v>48.65</v>
      </c>
      <c r="X2691">
        <v>5.77</v>
      </c>
      <c r="Y2691">
        <v>0</v>
      </c>
      <c r="Z2691">
        <v>-37.03</v>
      </c>
      <c r="AA2691">
        <v>17.39</v>
      </c>
      <c r="AB2691">
        <v>2</v>
      </c>
      <c r="AC2691">
        <v>37.4</v>
      </c>
      <c r="AD2691">
        <v>37.4</v>
      </c>
      <c r="AE2691" t="s">
        <v>10288</v>
      </c>
      <c r="AF2691" t="s">
        <v>8026</v>
      </c>
      <c r="AG2691" t="s">
        <v>8027</v>
      </c>
      <c r="AH2691" t="s">
        <v>8028</v>
      </c>
      <c r="AI2691" t="s">
        <v>8029</v>
      </c>
      <c r="AJ2691">
        <v>26</v>
      </c>
      <c r="AK2691" t="s">
        <v>57</v>
      </c>
      <c r="AL2691">
        <v>26320</v>
      </c>
      <c r="AM2691" t="s">
        <v>55</v>
      </c>
      <c r="AN2691" t="s">
        <v>55</v>
      </c>
      <c r="AO2691" t="s">
        <v>55</v>
      </c>
      <c r="AS2691" t="s">
        <v>343</v>
      </c>
      <c r="AT2691">
        <v>29</v>
      </c>
      <c r="AU2691">
        <v>32</v>
      </c>
      <c r="AV2691">
        <v>41</v>
      </c>
      <c r="BB2691">
        <v>0</v>
      </c>
      <c r="BC2691">
        <v>0</v>
      </c>
      <c r="BD2691" t="s">
        <v>60</v>
      </c>
      <c r="BE2691" s="5" t="s">
        <v>5226</v>
      </c>
      <c r="BF2691">
        <v>634353938</v>
      </c>
      <c r="BH2691" t="s">
        <v>323</v>
      </c>
      <c r="BI2691" t="s">
        <v>320</v>
      </c>
      <c r="BJ2691">
        <v>0.4597222222222222</v>
      </c>
      <c r="BK2691">
        <v>42.4</v>
      </c>
      <c r="BL2691">
        <v>5.03</v>
      </c>
      <c r="BM2691">
        <v>0</v>
      </c>
      <c r="BN2691">
        <v>-32.270000000000003</v>
      </c>
      <c r="BO2691">
        <v>15.16</v>
      </c>
      <c r="BP2691" t="s">
        <v>60</v>
      </c>
      <c r="BQ2691">
        <v>1.1474074329999999</v>
      </c>
      <c r="BR2691" t="s">
        <v>61</v>
      </c>
    </row>
    <row r="2692" spans="1:70" x14ac:dyDescent="0.2">
      <c r="A2692" s="19">
        <f t="shared" si="96"/>
        <v>73.04000000000002</v>
      </c>
      <c r="B2692" s="20">
        <v>3752</v>
      </c>
      <c r="D2692" s="2" t="s">
        <v>1382</v>
      </c>
      <c r="E2692" s="2" t="str">
        <f t="shared" si="97"/>
        <v>FICP</v>
      </c>
      <c r="F2692">
        <v>781542172</v>
      </c>
      <c r="G2692">
        <v>202606</v>
      </c>
      <c r="H2692" t="s">
        <v>52</v>
      </c>
      <c r="I2692" t="s">
        <v>53</v>
      </c>
      <c r="J2692" t="s">
        <v>1119</v>
      </c>
      <c r="K2692" t="s">
        <v>54</v>
      </c>
      <c r="L2692" s="5" t="s">
        <v>1815</v>
      </c>
      <c r="M2692" s="5">
        <v>46059</v>
      </c>
      <c r="N2692" s="21">
        <v>872124240695</v>
      </c>
      <c r="P2692" t="s">
        <v>465</v>
      </c>
      <c r="Q2692" t="s">
        <v>466</v>
      </c>
      <c r="R2692" t="s">
        <v>56</v>
      </c>
      <c r="S2692" t="s">
        <v>392</v>
      </c>
      <c r="T2692">
        <v>21</v>
      </c>
      <c r="U2692" t="s">
        <v>57</v>
      </c>
      <c r="V2692">
        <v>21320</v>
      </c>
      <c r="W2692">
        <v>509.64</v>
      </c>
      <c r="X2692">
        <v>47.38</v>
      </c>
      <c r="Y2692">
        <v>0</v>
      </c>
      <c r="Z2692">
        <v>-424.84</v>
      </c>
      <c r="AA2692">
        <v>132.18</v>
      </c>
      <c r="AB2692">
        <v>1</v>
      </c>
      <c r="AC2692">
        <v>10.56</v>
      </c>
      <c r="AD2692">
        <v>10.56</v>
      </c>
      <c r="AE2692" t="s">
        <v>10289</v>
      </c>
      <c r="AF2692" t="s">
        <v>8030</v>
      </c>
      <c r="AG2692" t="s">
        <v>55</v>
      </c>
      <c r="AH2692" t="s">
        <v>8031</v>
      </c>
      <c r="AI2692" t="s">
        <v>8032</v>
      </c>
      <c r="AK2692" t="s">
        <v>245</v>
      </c>
      <c r="AL2692">
        <v>98738</v>
      </c>
      <c r="AM2692" t="s">
        <v>55</v>
      </c>
      <c r="AN2692" t="s">
        <v>55</v>
      </c>
      <c r="AO2692" t="s">
        <v>55</v>
      </c>
      <c r="AR2692" t="s">
        <v>298</v>
      </c>
      <c r="AS2692" t="s">
        <v>342</v>
      </c>
      <c r="AT2692">
        <v>20</v>
      </c>
      <c r="AU2692">
        <v>30</v>
      </c>
      <c r="AV2692">
        <v>40</v>
      </c>
      <c r="BB2692">
        <v>0</v>
      </c>
      <c r="BC2692">
        <v>1</v>
      </c>
      <c r="BD2692" t="s">
        <v>60</v>
      </c>
      <c r="BE2692" s="5">
        <v>46148</v>
      </c>
      <c r="BF2692">
        <v>634323394</v>
      </c>
      <c r="BH2692" t="s">
        <v>59</v>
      </c>
      <c r="BI2692" t="s">
        <v>320</v>
      </c>
      <c r="BJ2692">
        <v>0.57638888888888884</v>
      </c>
      <c r="BK2692">
        <v>438.97</v>
      </c>
      <c r="BL2692">
        <v>40.81</v>
      </c>
      <c r="BM2692">
        <v>0</v>
      </c>
      <c r="BN2692">
        <v>-365.93</v>
      </c>
      <c r="BO2692">
        <v>113.85</v>
      </c>
      <c r="BP2692" t="s">
        <v>60</v>
      </c>
      <c r="BQ2692">
        <v>1.1609817259999999</v>
      </c>
      <c r="BR2692" t="s">
        <v>61</v>
      </c>
    </row>
    <row r="2693" spans="1:70" x14ac:dyDescent="0.2">
      <c r="A2693" s="19">
        <f t="shared" si="96"/>
        <v>14.150000000000006</v>
      </c>
      <c r="B2693" s="20">
        <v>3752</v>
      </c>
      <c r="D2693" s="2" t="s">
        <v>1381</v>
      </c>
      <c r="E2693" s="2" t="str">
        <f t="shared" si="97"/>
        <v>ST</v>
      </c>
      <c r="F2693">
        <v>200720433</v>
      </c>
      <c r="G2693">
        <v>202606</v>
      </c>
      <c r="H2693" t="s">
        <v>52</v>
      </c>
      <c r="I2693" t="s">
        <v>321</v>
      </c>
      <c r="J2693" t="s">
        <v>322</v>
      </c>
      <c r="K2693" t="s">
        <v>54</v>
      </c>
      <c r="L2693" s="5" t="s">
        <v>5697</v>
      </c>
      <c r="M2693" s="5" t="s">
        <v>5681</v>
      </c>
      <c r="N2693" s="21">
        <v>873425581477</v>
      </c>
      <c r="P2693" t="s">
        <v>326</v>
      </c>
      <c r="Q2693" t="s">
        <v>326</v>
      </c>
      <c r="R2693" t="s">
        <v>56</v>
      </c>
      <c r="S2693" t="s">
        <v>327</v>
      </c>
      <c r="T2693">
        <v>21</v>
      </c>
      <c r="U2693" t="s">
        <v>57</v>
      </c>
      <c r="V2693">
        <v>21320</v>
      </c>
      <c r="W2693">
        <v>67.930000000000007</v>
      </c>
      <c r="X2693">
        <v>8.0500000000000007</v>
      </c>
      <c r="Y2693">
        <v>0</v>
      </c>
      <c r="Z2693">
        <v>-51.69</v>
      </c>
      <c r="AA2693">
        <v>24.29</v>
      </c>
      <c r="AB2693">
        <v>5</v>
      </c>
      <c r="AC2693">
        <v>63.8</v>
      </c>
      <c r="AD2693">
        <v>63.8</v>
      </c>
      <c r="AE2693" t="s">
        <v>1459</v>
      </c>
      <c r="AF2693" t="s">
        <v>8033</v>
      </c>
      <c r="AG2693" t="s">
        <v>8033</v>
      </c>
      <c r="AH2693" t="s">
        <v>8034</v>
      </c>
      <c r="AI2693" t="s">
        <v>8035</v>
      </c>
      <c r="AJ2693">
        <v>28</v>
      </c>
      <c r="AK2693" t="s">
        <v>57</v>
      </c>
      <c r="AL2693">
        <v>28120</v>
      </c>
      <c r="AM2693" t="s">
        <v>55</v>
      </c>
      <c r="AN2693" t="s">
        <v>55</v>
      </c>
      <c r="AO2693" t="s">
        <v>55</v>
      </c>
      <c r="AS2693" t="s">
        <v>343</v>
      </c>
      <c r="AT2693">
        <v>0</v>
      </c>
      <c r="AU2693">
        <v>0</v>
      </c>
      <c r="AV2693">
        <v>0</v>
      </c>
      <c r="BB2693">
        <v>0</v>
      </c>
      <c r="BC2693">
        <v>0</v>
      </c>
      <c r="BD2693" t="s">
        <v>60</v>
      </c>
      <c r="BE2693" s="5" t="s">
        <v>5226</v>
      </c>
      <c r="BF2693">
        <v>634353938</v>
      </c>
      <c r="BH2693" t="s">
        <v>323</v>
      </c>
      <c r="BI2693" t="s">
        <v>320</v>
      </c>
      <c r="BJ2693">
        <v>0.39305555555555555</v>
      </c>
      <c r="BK2693">
        <v>59.2</v>
      </c>
      <c r="BL2693">
        <v>7.02</v>
      </c>
      <c r="BM2693">
        <v>0</v>
      </c>
      <c r="BN2693">
        <v>-45.05</v>
      </c>
      <c r="BO2693">
        <v>21.17</v>
      </c>
      <c r="BP2693" t="s">
        <v>60</v>
      </c>
      <c r="BQ2693">
        <v>1.1474074329999999</v>
      </c>
      <c r="BR2693" t="s">
        <v>61</v>
      </c>
    </row>
    <row r="2694" spans="1:70" x14ac:dyDescent="0.2">
      <c r="A2694" s="19">
        <f t="shared" si="96"/>
        <v>14.480000000000004</v>
      </c>
      <c r="B2694" s="20">
        <v>3752</v>
      </c>
      <c r="D2694" s="2" t="s">
        <v>1381</v>
      </c>
      <c r="E2694" s="2" t="str">
        <f t="shared" si="97"/>
        <v>ST</v>
      </c>
      <c r="F2694">
        <v>200720433</v>
      </c>
      <c r="G2694">
        <v>202606</v>
      </c>
      <c r="H2694" t="s">
        <v>52</v>
      </c>
      <c r="I2694" t="s">
        <v>321</v>
      </c>
      <c r="J2694" t="s">
        <v>322</v>
      </c>
      <c r="K2694" t="s">
        <v>54</v>
      </c>
      <c r="L2694" s="5" t="s">
        <v>5222</v>
      </c>
      <c r="M2694" s="5" t="s">
        <v>3831</v>
      </c>
      <c r="N2694" s="21">
        <v>873253206386</v>
      </c>
      <c r="P2694" t="s">
        <v>326</v>
      </c>
      <c r="Q2694" t="s">
        <v>326</v>
      </c>
      <c r="R2694" t="s">
        <v>56</v>
      </c>
      <c r="S2694" t="s">
        <v>327</v>
      </c>
      <c r="T2694">
        <v>21</v>
      </c>
      <c r="U2694" t="s">
        <v>57</v>
      </c>
      <c r="V2694">
        <v>21320</v>
      </c>
      <c r="W2694">
        <v>70.180000000000007</v>
      </c>
      <c r="X2694">
        <v>8.31</v>
      </c>
      <c r="Y2694">
        <v>0</v>
      </c>
      <c r="Z2694">
        <v>-53.41</v>
      </c>
      <c r="AA2694">
        <v>25.08</v>
      </c>
      <c r="AB2694">
        <v>5</v>
      </c>
      <c r="AC2694">
        <v>66</v>
      </c>
      <c r="AD2694">
        <v>66</v>
      </c>
      <c r="AE2694" t="s">
        <v>10290</v>
      </c>
      <c r="AF2694" t="s">
        <v>8036</v>
      </c>
      <c r="AG2694" t="s">
        <v>8037</v>
      </c>
      <c r="AH2694" t="s">
        <v>8038</v>
      </c>
      <c r="AI2694" t="s">
        <v>8039</v>
      </c>
      <c r="AJ2694">
        <v>29</v>
      </c>
      <c r="AK2694" t="s">
        <v>57</v>
      </c>
      <c r="AL2694">
        <v>29770</v>
      </c>
      <c r="AM2694" t="s">
        <v>55</v>
      </c>
      <c r="AN2694" t="s">
        <v>55</v>
      </c>
      <c r="AO2694" t="s">
        <v>55</v>
      </c>
      <c r="AS2694" t="s">
        <v>343</v>
      </c>
      <c r="AT2694">
        <v>0</v>
      </c>
      <c r="AU2694">
        <v>0</v>
      </c>
      <c r="AV2694">
        <v>0</v>
      </c>
      <c r="BB2694">
        <v>0</v>
      </c>
      <c r="BC2694">
        <v>0</v>
      </c>
      <c r="BD2694" t="s">
        <v>60</v>
      </c>
      <c r="BE2694" s="5" t="s">
        <v>5226</v>
      </c>
      <c r="BF2694">
        <v>634353938</v>
      </c>
      <c r="BH2694" t="s">
        <v>323</v>
      </c>
      <c r="BI2694" t="s">
        <v>320</v>
      </c>
      <c r="BJ2694">
        <v>0.47013888888888888</v>
      </c>
      <c r="BK2694">
        <v>60.6</v>
      </c>
      <c r="BL2694">
        <v>7.18</v>
      </c>
      <c r="BM2694">
        <v>0</v>
      </c>
      <c r="BN2694">
        <v>-46.12</v>
      </c>
      <c r="BO2694">
        <v>21.66</v>
      </c>
      <c r="BP2694" t="s">
        <v>60</v>
      </c>
      <c r="BQ2694">
        <v>1.15806418</v>
      </c>
      <c r="BR2694" t="s">
        <v>61</v>
      </c>
    </row>
    <row r="2695" spans="1:70" x14ac:dyDescent="0.2">
      <c r="A2695" s="19">
        <f t="shared" si="96"/>
        <v>16.159999999999997</v>
      </c>
      <c r="B2695" s="20">
        <v>3752</v>
      </c>
      <c r="D2695" s="2" t="s">
        <v>1381</v>
      </c>
      <c r="E2695" s="2" t="str">
        <f t="shared" si="97"/>
        <v>ST</v>
      </c>
      <c r="F2695">
        <v>200720433</v>
      </c>
      <c r="G2695">
        <v>202606</v>
      </c>
      <c r="H2695" t="s">
        <v>52</v>
      </c>
      <c r="I2695" t="s">
        <v>321</v>
      </c>
      <c r="J2695" t="s">
        <v>322</v>
      </c>
      <c r="K2695" t="s">
        <v>54</v>
      </c>
      <c r="L2695" s="5">
        <v>46271</v>
      </c>
      <c r="M2695" s="5">
        <v>46301</v>
      </c>
      <c r="N2695" s="21">
        <v>872826803081</v>
      </c>
      <c r="P2695" t="s">
        <v>326</v>
      </c>
      <c r="Q2695" t="s">
        <v>326</v>
      </c>
      <c r="R2695" t="s">
        <v>56</v>
      </c>
      <c r="S2695" t="s">
        <v>327</v>
      </c>
      <c r="T2695">
        <v>21</v>
      </c>
      <c r="U2695" t="s">
        <v>57</v>
      </c>
      <c r="V2695">
        <v>21320</v>
      </c>
      <c r="W2695">
        <v>77.92</v>
      </c>
      <c r="X2695">
        <v>9.23</v>
      </c>
      <c r="Y2695">
        <v>0</v>
      </c>
      <c r="Z2695">
        <v>-59.29</v>
      </c>
      <c r="AA2695">
        <v>27.86</v>
      </c>
      <c r="AB2695">
        <v>5</v>
      </c>
      <c r="AC2695">
        <v>76.78</v>
      </c>
      <c r="AD2695">
        <v>76.78</v>
      </c>
      <c r="AE2695" t="s">
        <v>8653</v>
      </c>
      <c r="AF2695" t="s">
        <v>8040</v>
      </c>
      <c r="AG2695" t="s">
        <v>8040</v>
      </c>
      <c r="AH2695" t="s">
        <v>8041</v>
      </c>
      <c r="AI2695" t="s">
        <v>8042</v>
      </c>
      <c r="AJ2695">
        <v>13</v>
      </c>
      <c r="AK2695" t="s">
        <v>57</v>
      </c>
      <c r="AL2695">
        <v>13109</v>
      </c>
      <c r="AM2695" t="s">
        <v>55</v>
      </c>
      <c r="AN2695" t="s">
        <v>55</v>
      </c>
      <c r="AO2695" t="s">
        <v>55</v>
      </c>
      <c r="AS2695" t="s">
        <v>343</v>
      </c>
      <c r="AT2695">
        <v>4</v>
      </c>
      <c r="AU2695">
        <v>74</v>
      </c>
      <c r="AV2695">
        <v>114</v>
      </c>
      <c r="BB2695">
        <v>0</v>
      </c>
      <c r="BC2695">
        <v>0</v>
      </c>
      <c r="BD2695" t="s">
        <v>60</v>
      </c>
      <c r="BE2695" s="5" t="s">
        <v>5226</v>
      </c>
      <c r="BF2695">
        <v>634353938</v>
      </c>
      <c r="BH2695" t="s">
        <v>323</v>
      </c>
      <c r="BI2695" t="s">
        <v>320</v>
      </c>
      <c r="BJ2695">
        <v>0.46666666666666667</v>
      </c>
      <c r="BK2695">
        <v>67.599999999999994</v>
      </c>
      <c r="BL2695">
        <v>8.01</v>
      </c>
      <c r="BM2695">
        <v>0</v>
      </c>
      <c r="BN2695">
        <v>-51.44</v>
      </c>
      <c r="BO2695">
        <v>24.17</v>
      </c>
      <c r="BP2695" t="s">
        <v>60</v>
      </c>
      <c r="BQ2695">
        <v>1.1526181719999999</v>
      </c>
      <c r="BR2695" t="s">
        <v>61</v>
      </c>
    </row>
    <row r="2696" spans="1:70" x14ac:dyDescent="0.2">
      <c r="A2696" s="19">
        <f t="shared" si="96"/>
        <v>9.8000000000000007</v>
      </c>
      <c r="B2696" s="20">
        <v>3752</v>
      </c>
      <c r="D2696" s="2" t="s">
        <v>1381</v>
      </c>
      <c r="E2696" s="2" t="str">
        <f t="shared" si="97"/>
        <v>ST</v>
      </c>
      <c r="F2696">
        <v>200720433</v>
      </c>
      <c r="G2696">
        <v>202606</v>
      </c>
      <c r="H2696" t="s">
        <v>52</v>
      </c>
      <c r="I2696" t="s">
        <v>321</v>
      </c>
      <c r="J2696" t="s">
        <v>322</v>
      </c>
      <c r="K2696" t="s">
        <v>54</v>
      </c>
      <c r="L2696" s="5" t="s">
        <v>5222</v>
      </c>
      <c r="M2696" s="5" t="s">
        <v>6091</v>
      </c>
      <c r="N2696" s="21">
        <v>873290335769</v>
      </c>
      <c r="P2696" t="s">
        <v>326</v>
      </c>
      <c r="Q2696" t="s">
        <v>326</v>
      </c>
      <c r="R2696" t="s">
        <v>56</v>
      </c>
      <c r="S2696" t="s">
        <v>327</v>
      </c>
      <c r="T2696">
        <v>21</v>
      </c>
      <c r="U2696" t="s">
        <v>57</v>
      </c>
      <c r="V2696">
        <v>21320</v>
      </c>
      <c r="W2696">
        <v>47.48</v>
      </c>
      <c r="X2696">
        <v>5.63</v>
      </c>
      <c r="Y2696">
        <v>0</v>
      </c>
      <c r="Z2696">
        <v>-36.130000000000003</v>
      </c>
      <c r="AA2696">
        <v>16.98</v>
      </c>
      <c r="AB2696">
        <v>2</v>
      </c>
      <c r="AC2696">
        <v>33.880000000000003</v>
      </c>
      <c r="AD2696">
        <v>33.880000000000003</v>
      </c>
      <c r="AE2696" t="s">
        <v>1482</v>
      </c>
      <c r="AF2696" t="s">
        <v>8043</v>
      </c>
      <c r="AG2696" t="s">
        <v>8043</v>
      </c>
      <c r="AH2696" t="s">
        <v>8044</v>
      </c>
      <c r="AI2696" t="s">
        <v>369</v>
      </c>
      <c r="AJ2696">
        <v>13</v>
      </c>
      <c r="AK2696" t="s">
        <v>57</v>
      </c>
      <c r="AL2696">
        <v>13007</v>
      </c>
      <c r="AM2696" t="s">
        <v>55</v>
      </c>
      <c r="AN2696" t="s">
        <v>55</v>
      </c>
      <c r="AO2696" t="s">
        <v>55</v>
      </c>
      <c r="AS2696" t="s">
        <v>343</v>
      </c>
      <c r="AT2696">
        <v>26</v>
      </c>
      <c r="AU2696">
        <v>31</v>
      </c>
      <c r="AV2696">
        <v>40</v>
      </c>
      <c r="BB2696">
        <v>0</v>
      </c>
      <c r="BC2696">
        <v>0</v>
      </c>
      <c r="BD2696" t="s">
        <v>60</v>
      </c>
      <c r="BE2696" s="5" t="s">
        <v>5226</v>
      </c>
      <c r="BF2696">
        <v>634353938</v>
      </c>
      <c r="BH2696" t="s">
        <v>323</v>
      </c>
      <c r="BI2696" t="s">
        <v>320</v>
      </c>
      <c r="BJ2696">
        <v>0.36805555555555558</v>
      </c>
      <c r="BK2696">
        <v>41</v>
      </c>
      <c r="BL2696">
        <v>4.8600000000000003</v>
      </c>
      <c r="BM2696">
        <v>0</v>
      </c>
      <c r="BN2696">
        <v>-31.2</v>
      </c>
      <c r="BO2696">
        <v>14.66</v>
      </c>
      <c r="BP2696" t="s">
        <v>60</v>
      </c>
      <c r="BQ2696">
        <v>1.15806418</v>
      </c>
      <c r="BR2696" t="s">
        <v>61</v>
      </c>
    </row>
    <row r="2697" spans="1:70" x14ac:dyDescent="0.2">
      <c r="A2697" s="19">
        <f t="shared" si="96"/>
        <v>70.409999999999968</v>
      </c>
      <c r="B2697" s="20">
        <v>8656</v>
      </c>
      <c r="D2697" s="2" t="s">
        <v>1381</v>
      </c>
      <c r="E2697" s="2" t="str">
        <f t="shared" si="97"/>
        <v>FICP</v>
      </c>
      <c r="F2697">
        <v>781542172</v>
      </c>
      <c r="G2697">
        <v>202606</v>
      </c>
      <c r="H2697" t="s">
        <v>52</v>
      </c>
      <c r="I2697" t="s">
        <v>629</v>
      </c>
      <c r="J2697" t="s">
        <v>630</v>
      </c>
      <c r="K2697" t="s">
        <v>54</v>
      </c>
      <c r="L2697" s="5" t="s">
        <v>1854</v>
      </c>
      <c r="M2697" s="5" t="s">
        <v>1817</v>
      </c>
      <c r="N2697" s="21">
        <v>381547998902</v>
      </c>
      <c r="P2697" t="s">
        <v>631</v>
      </c>
      <c r="Q2697" t="s">
        <v>55</v>
      </c>
      <c r="R2697" t="s">
        <v>56</v>
      </c>
      <c r="S2697" t="s">
        <v>392</v>
      </c>
      <c r="T2697">
        <v>21</v>
      </c>
      <c r="U2697" t="s">
        <v>57</v>
      </c>
      <c r="V2697">
        <v>21320</v>
      </c>
      <c r="W2697">
        <v>539.82000000000005</v>
      </c>
      <c r="X2697">
        <v>64.89</v>
      </c>
      <c r="Y2697">
        <v>0</v>
      </c>
      <c r="Z2697">
        <v>-458.09</v>
      </c>
      <c r="AA2697">
        <v>146.62</v>
      </c>
      <c r="AB2697">
        <v>1</v>
      </c>
      <c r="AC2697">
        <v>47.96</v>
      </c>
      <c r="AD2697">
        <v>47.96</v>
      </c>
      <c r="AF2697" t="s">
        <v>8045</v>
      </c>
      <c r="AG2697" t="s">
        <v>55</v>
      </c>
      <c r="AH2697" t="s">
        <v>8046</v>
      </c>
      <c r="AI2697" t="s">
        <v>8047</v>
      </c>
      <c r="AK2697" t="s">
        <v>162</v>
      </c>
      <c r="AL2697">
        <v>6100</v>
      </c>
      <c r="AM2697" t="s">
        <v>8048</v>
      </c>
      <c r="AN2697" t="s">
        <v>55</v>
      </c>
      <c r="AO2697" t="s">
        <v>55</v>
      </c>
      <c r="AR2697" t="s">
        <v>301</v>
      </c>
      <c r="AS2697" t="s">
        <v>342</v>
      </c>
      <c r="AT2697">
        <v>42</v>
      </c>
      <c r="AU2697">
        <v>42</v>
      </c>
      <c r="AV2697">
        <v>62</v>
      </c>
      <c r="BB2697">
        <v>0</v>
      </c>
      <c r="BC2697">
        <v>292.5</v>
      </c>
      <c r="BD2697" t="s">
        <v>60</v>
      </c>
      <c r="BE2697" s="5">
        <v>46148</v>
      </c>
      <c r="BF2697">
        <v>634323394</v>
      </c>
      <c r="BH2697" t="s">
        <v>59</v>
      </c>
      <c r="BI2697" t="s">
        <v>320</v>
      </c>
      <c r="BJ2697">
        <v>0.65694444444444444</v>
      </c>
      <c r="BK2697">
        <v>465.03</v>
      </c>
      <c r="BL2697">
        <v>55.9</v>
      </c>
      <c r="BM2697">
        <v>0</v>
      </c>
      <c r="BN2697">
        <v>-394.62</v>
      </c>
      <c r="BO2697">
        <v>126.31</v>
      </c>
      <c r="BP2697" t="s">
        <v>60</v>
      </c>
      <c r="BQ2697">
        <v>1.1608334789999999</v>
      </c>
      <c r="BR2697" t="s">
        <v>61</v>
      </c>
    </row>
    <row r="2698" spans="1:70" x14ac:dyDescent="0.2">
      <c r="A2698" s="19">
        <f t="shared" ref="A2698:A2761" si="98">BK2698+BN2698</f>
        <v>10.469999999999999</v>
      </c>
      <c r="B2698" s="20">
        <v>3752</v>
      </c>
      <c r="D2698" s="2" t="s">
        <v>1381</v>
      </c>
      <c r="E2698" s="2" t="str">
        <f t="shared" si="97"/>
        <v>ST</v>
      </c>
      <c r="F2698">
        <v>200720433</v>
      </c>
      <c r="G2698">
        <v>202606</v>
      </c>
      <c r="H2698" t="s">
        <v>52</v>
      </c>
      <c r="I2698" t="s">
        <v>321</v>
      </c>
      <c r="J2698" t="s">
        <v>322</v>
      </c>
      <c r="K2698" t="s">
        <v>54</v>
      </c>
      <c r="L2698" s="5" t="s">
        <v>5681</v>
      </c>
      <c r="M2698" s="5" t="s">
        <v>5682</v>
      </c>
      <c r="N2698" s="21">
        <v>873485249806</v>
      </c>
      <c r="P2698" t="s">
        <v>326</v>
      </c>
      <c r="Q2698" t="s">
        <v>326</v>
      </c>
      <c r="R2698" t="s">
        <v>56</v>
      </c>
      <c r="S2698" t="s">
        <v>327</v>
      </c>
      <c r="T2698">
        <v>21</v>
      </c>
      <c r="U2698" t="s">
        <v>57</v>
      </c>
      <c r="V2698">
        <v>21320</v>
      </c>
      <c r="W2698">
        <v>50.13</v>
      </c>
      <c r="X2698">
        <v>5.94</v>
      </c>
      <c r="Y2698">
        <v>0</v>
      </c>
      <c r="Z2698">
        <v>-38.15</v>
      </c>
      <c r="AA2698">
        <v>17.920000000000002</v>
      </c>
      <c r="AB2698">
        <v>4</v>
      </c>
      <c r="AC2698">
        <v>39.6</v>
      </c>
      <c r="AD2698">
        <v>39.6</v>
      </c>
      <c r="AE2698" t="s">
        <v>10291</v>
      </c>
      <c r="AF2698" t="s">
        <v>8049</v>
      </c>
      <c r="AG2698" t="s">
        <v>8049</v>
      </c>
      <c r="AH2698" t="s">
        <v>8050</v>
      </c>
      <c r="AI2698" t="s">
        <v>478</v>
      </c>
      <c r="AJ2698">
        <v>92</v>
      </c>
      <c r="AK2698" t="s">
        <v>57</v>
      </c>
      <c r="AL2698">
        <v>92100</v>
      </c>
      <c r="AM2698" t="s">
        <v>55</v>
      </c>
      <c r="AN2698" t="s">
        <v>55</v>
      </c>
      <c r="AO2698" t="s">
        <v>55</v>
      </c>
      <c r="AS2698" t="s">
        <v>343</v>
      </c>
      <c r="AT2698">
        <v>0</v>
      </c>
      <c r="AU2698">
        <v>0</v>
      </c>
      <c r="AV2698">
        <v>0</v>
      </c>
      <c r="BB2698">
        <v>0</v>
      </c>
      <c r="BC2698">
        <v>0</v>
      </c>
      <c r="BD2698" t="s">
        <v>60</v>
      </c>
      <c r="BE2698" s="5" t="s">
        <v>5226</v>
      </c>
      <c r="BF2698">
        <v>634353938</v>
      </c>
      <c r="BH2698" t="s">
        <v>323</v>
      </c>
      <c r="BI2698" t="s">
        <v>320</v>
      </c>
      <c r="BJ2698">
        <v>0.46805555555555556</v>
      </c>
      <c r="BK2698">
        <v>43.8</v>
      </c>
      <c r="BL2698">
        <v>5.19</v>
      </c>
      <c r="BM2698">
        <v>0</v>
      </c>
      <c r="BN2698">
        <v>-33.33</v>
      </c>
      <c r="BO2698">
        <v>15.66</v>
      </c>
      <c r="BP2698" t="s">
        <v>60</v>
      </c>
      <c r="BQ2698">
        <v>1.1446231330000001</v>
      </c>
      <c r="BR2698" t="s">
        <v>61</v>
      </c>
    </row>
    <row r="2699" spans="1:70" x14ac:dyDescent="0.2">
      <c r="A2699" s="19">
        <f t="shared" si="98"/>
        <v>9.4600000000000009</v>
      </c>
      <c r="B2699" s="20">
        <v>3752</v>
      </c>
      <c r="D2699" s="2" t="s">
        <v>1381</v>
      </c>
      <c r="E2699" s="2" t="str">
        <f t="shared" si="97"/>
        <v>ST</v>
      </c>
      <c r="F2699">
        <v>200720433</v>
      </c>
      <c r="G2699">
        <v>202606</v>
      </c>
      <c r="H2699" t="s">
        <v>52</v>
      </c>
      <c r="I2699" t="s">
        <v>321</v>
      </c>
      <c r="J2699" t="s">
        <v>322</v>
      </c>
      <c r="K2699" t="s">
        <v>54</v>
      </c>
      <c r="L2699" s="5" t="s">
        <v>3826</v>
      </c>
      <c r="M2699" s="5" t="s">
        <v>5222</v>
      </c>
      <c r="N2699" s="21">
        <v>873248040240</v>
      </c>
      <c r="P2699" t="s">
        <v>326</v>
      </c>
      <c r="Q2699" t="s">
        <v>326</v>
      </c>
      <c r="R2699" t="s">
        <v>56</v>
      </c>
      <c r="S2699" t="s">
        <v>327</v>
      </c>
      <c r="T2699">
        <v>21</v>
      </c>
      <c r="U2699" t="s">
        <v>57</v>
      </c>
      <c r="V2699">
        <v>21320</v>
      </c>
      <c r="W2699">
        <v>45.94</v>
      </c>
      <c r="X2699">
        <v>5.44</v>
      </c>
      <c r="Y2699">
        <v>0</v>
      </c>
      <c r="Z2699">
        <v>-34.96</v>
      </c>
      <c r="AA2699">
        <v>16.41</v>
      </c>
      <c r="AB2699">
        <v>2</v>
      </c>
      <c r="AC2699">
        <v>33</v>
      </c>
      <c r="AD2699">
        <v>33</v>
      </c>
      <c r="AE2699" t="s">
        <v>9244</v>
      </c>
      <c r="AF2699" t="s">
        <v>5054</v>
      </c>
      <c r="AG2699" t="s">
        <v>5054</v>
      </c>
      <c r="AH2699" t="s">
        <v>5055</v>
      </c>
      <c r="AI2699" t="s">
        <v>396</v>
      </c>
      <c r="AJ2699">
        <v>92</v>
      </c>
      <c r="AK2699" t="s">
        <v>57</v>
      </c>
      <c r="AL2699">
        <v>92500</v>
      </c>
      <c r="AM2699" t="s">
        <v>55</v>
      </c>
      <c r="AN2699" t="s">
        <v>55</v>
      </c>
      <c r="AO2699" t="s">
        <v>55</v>
      </c>
      <c r="AS2699" t="s">
        <v>343</v>
      </c>
      <c r="AT2699">
        <v>0</v>
      </c>
      <c r="AU2699">
        <v>0</v>
      </c>
      <c r="AV2699">
        <v>0</v>
      </c>
      <c r="BB2699">
        <v>0</v>
      </c>
      <c r="BC2699">
        <v>0</v>
      </c>
      <c r="BD2699" t="s">
        <v>60</v>
      </c>
      <c r="BE2699" s="5" t="s">
        <v>5226</v>
      </c>
      <c r="BF2699">
        <v>634353938</v>
      </c>
      <c r="BH2699" t="s">
        <v>323</v>
      </c>
      <c r="BI2699" t="s">
        <v>320</v>
      </c>
      <c r="BJ2699">
        <v>0.53541666666666665</v>
      </c>
      <c r="BK2699">
        <v>39.6</v>
      </c>
      <c r="BL2699">
        <v>4.6900000000000004</v>
      </c>
      <c r="BM2699">
        <v>0</v>
      </c>
      <c r="BN2699">
        <v>-30.14</v>
      </c>
      <c r="BO2699">
        <v>14.15</v>
      </c>
      <c r="BP2699" t="s">
        <v>60</v>
      </c>
      <c r="BQ2699">
        <v>1.1600389769999999</v>
      </c>
      <c r="BR2699" t="s">
        <v>61</v>
      </c>
    </row>
    <row r="2700" spans="1:70" x14ac:dyDescent="0.2">
      <c r="A2700" s="19">
        <f t="shared" si="98"/>
        <v>12.480000000000004</v>
      </c>
      <c r="B2700" s="20">
        <v>3752</v>
      </c>
      <c r="D2700" s="2" t="s">
        <v>1381</v>
      </c>
      <c r="E2700" s="2" t="str">
        <f t="shared" si="97"/>
        <v>ST</v>
      </c>
      <c r="F2700">
        <v>200720433</v>
      </c>
      <c r="G2700">
        <v>202606</v>
      </c>
      <c r="H2700" t="s">
        <v>52</v>
      </c>
      <c r="I2700" t="s">
        <v>321</v>
      </c>
      <c r="J2700" t="s">
        <v>322</v>
      </c>
      <c r="K2700" t="s">
        <v>54</v>
      </c>
      <c r="L2700" s="5" t="s">
        <v>5697</v>
      </c>
      <c r="M2700" s="5" t="s">
        <v>5681</v>
      </c>
      <c r="N2700" s="21">
        <v>873423715869</v>
      </c>
      <c r="P2700" t="s">
        <v>326</v>
      </c>
      <c r="Q2700" t="s">
        <v>326</v>
      </c>
      <c r="R2700" t="s">
        <v>56</v>
      </c>
      <c r="S2700" t="s">
        <v>327</v>
      </c>
      <c r="T2700">
        <v>21</v>
      </c>
      <c r="U2700" t="s">
        <v>57</v>
      </c>
      <c r="V2700">
        <v>21320</v>
      </c>
      <c r="W2700">
        <v>59.89</v>
      </c>
      <c r="X2700">
        <v>7.1</v>
      </c>
      <c r="Y2700">
        <v>0</v>
      </c>
      <c r="Z2700">
        <v>-45.58</v>
      </c>
      <c r="AA2700">
        <v>21.42</v>
      </c>
      <c r="AB2700">
        <v>4</v>
      </c>
      <c r="AC2700">
        <v>51.7</v>
      </c>
      <c r="AD2700">
        <v>51.7</v>
      </c>
      <c r="AE2700" t="s">
        <v>10292</v>
      </c>
      <c r="AF2700" t="s">
        <v>1061</v>
      </c>
      <c r="AG2700" t="s">
        <v>1061</v>
      </c>
      <c r="AH2700" t="s">
        <v>1625</v>
      </c>
      <c r="AI2700" t="s">
        <v>539</v>
      </c>
      <c r="AJ2700">
        <v>62</v>
      </c>
      <c r="AK2700" t="s">
        <v>57</v>
      </c>
      <c r="AL2700">
        <v>62100</v>
      </c>
      <c r="AM2700" t="s">
        <v>55</v>
      </c>
      <c r="AN2700" t="s">
        <v>55</v>
      </c>
      <c r="AO2700" t="s">
        <v>55</v>
      </c>
      <c r="AS2700" t="s">
        <v>343</v>
      </c>
      <c r="AT2700">
        <v>30</v>
      </c>
      <c r="AU2700">
        <v>31</v>
      </c>
      <c r="AV2700">
        <v>40</v>
      </c>
      <c r="BB2700">
        <v>0</v>
      </c>
      <c r="BC2700">
        <v>0</v>
      </c>
      <c r="BD2700" t="s">
        <v>60</v>
      </c>
      <c r="BE2700" s="5" t="s">
        <v>5226</v>
      </c>
      <c r="BF2700">
        <v>634353938</v>
      </c>
      <c r="BH2700" t="s">
        <v>323</v>
      </c>
      <c r="BI2700" t="s">
        <v>320</v>
      </c>
      <c r="BJ2700">
        <v>0.48749999999999999</v>
      </c>
      <c r="BK2700">
        <v>52.2</v>
      </c>
      <c r="BL2700">
        <v>6.19</v>
      </c>
      <c r="BM2700">
        <v>0</v>
      </c>
      <c r="BN2700">
        <v>-39.72</v>
      </c>
      <c r="BO2700">
        <v>18.670000000000002</v>
      </c>
      <c r="BP2700" t="s">
        <v>60</v>
      </c>
      <c r="BQ2700">
        <v>1.1474074329999999</v>
      </c>
      <c r="BR2700" t="s">
        <v>61</v>
      </c>
    </row>
    <row r="2701" spans="1:70" x14ac:dyDescent="0.2">
      <c r="A2701" s="19">
        <f t="shared" si="98"/>
        <v>8.4599999999999973</v>
      </c>
      <c r="B2701" s="20">
        <v>3752</v>
      </c>
      <c r="D2701" s="2" t="s">
        <v>1381</v>
      </c>
      <c r="E2701" s="2" t="str">
        <f t="shared" si="97"/>
        <v>ST</v>
      </c>
      <c r="F2701">
        <v>200720433</v>
      </c>
      <c r="G2701">
        <v>202606</v>
      </c>
      <c r="H2701" t="s">
        <v>52</v>
      </c>
      <c r="I2701" t="s">
        <v>321</v>
      </c>
      <c r="J2701" t="s">
        <v>322</v>
      </c>
      <c r="K2701" t="s">
        <v>54</v>
      </c>
      <c r="L2701" s="5" t="s">
        <v>5222</v>
      </c>
      <c r="M2701" s="5" t="s">
        <v>5697</v>
      </c>
      <c r="N2701" s="21">
        <v>873247408518</v>
      </c>
      <c r="P2701" t="s">
        <v>326</v>
      </c>
      <c r="Q2701" t="s">
        <v>326</v>
      </c>
      <c r="R2701" t="s">
        <v>56</v>
      </c>
      <c r="S2701" t="s">
        <v>327</v>
      </c>
      <c r="T2701">
        <v>21</v>
      </c>
      <c r="U2701" t="s">
        <v>57</v>
      </c>
      <c r="V2701">
        <v>21320</v>
      </c>
      <c r="W2701">
        <v>41</v>
      </c>
      <c r="X2701">
        <v>4.8600000000000003</v>
      </c>
      <c r="Y2701">
        <v>0</v>
      </c>
      <c r="Z2701">
        <v>-31.2</v>
      </c>
      <c r="AA2701">
        <v>14.66</v>
      </c>
      <c r="AB2701">
        <v>3</v>
      </c>
      <c r="AC2701">
        <v>25.52</v>
      </c>
      <c r="AD2701">
        <v>25.52</v>
      </c>
      <c r="AE2701" t="s">
        <v>10293</v>
      </c>
      <c r="AF2701" t="s">
        <v>8051</v>
      </c>
      <c r="AG2701" t="s">
        <v>8051</v>
      </c>
      <c r="AH2701" t="s">
        <v>8052</v>
      </c>
      <c r="AI2701" t="s">
        <v>8053</v>
      </c>
      <c r="AJ2701">
        <v>11</v>
      </c>
      <c r="AK2701" t="s">
        <v>57</v>
      </c>
      <c r="AL2701">
        <v>11110</v>
      </c>
      <c r="AM2701" t="s">
        <v>55</v>
      </c>
      <c r="AN2701" t="s">
        <v>55</v>
      </c>
      <c r="AO2701" t="s">
        <v>55</v>
      </c>
      <c r="AS2701" t="s">
        <v>343</v>
      </c>
      <c r="AT2701">
        <v>0</v>
      </c>
      <c r="AU2701">
        <v>0</v>
      </c>
      <c r="AV2701">
        <v>0</v>
      </c>
      <c r="BB2701">
        <v>0</v>
      </c>
      <c r="BC2701">
        <v>0</v>
      </c>
      <c r="BD2701" t="s">
        <v>60</v>
      </c>
      <c r="BE2701" s="5" t="s">
        <v>5226</v>
      </c>
      <c r="BF2701">
        <v>634353938</v>
      </c>
      <c r="BH2701" t="s">
        <v>323</v>
      </c>
      <c r="BI2701" t="s">
        <v>320</v>
      </c>
      <c r="BJ2701">
        <v>0.57847222222222228</v>
      </c>
      <c r="BK2701">
        <v>35.4</v>
      </c>
      <c r="BL2701">
        <v>4.2</v>
      </c>
      <c r="BM2701">
        <v>0</v>
      </c>
      <c r="BN2701">
        <v>-26.94</v>
      </c>
      <c r="BO2701">
        <v>12.66</v>
      </c>
      <c r="BP2701" t="s">
        <v>60</v>
      </c>
      <c r="BQ2701">
        <v>1.15806418</v>
      </c>
      <c r="BR2701" t="s">
        <v>61</v>
      </c>
    </row>
    <row r="2702" spans="1:70" x14ac:dyDescent="0.2">
      <c r="A2702" s="19">
        <f t="shared" si="98"/>
        <v>9.1300000000000026</v>
      </c>
      <c r="B2702" s="20">
        <v>3752</v>
      </c>
      <c r="D2702" s="2" t="s">
        <v>1381</v>
      </c>
      <c r="E2702" s="2" t="str">
        <f t="shared" si="97"/>
        <v>ST</v>
      </c>
      <c r="F2702">
        <v>200720433</v>
      </c>
      <c r="G2702">
        <v>202606</v>
      </c>
      <c r="H2702" t="s">
        <v>52</v>
      </c>
      <c r="I2702" t="s">
        <v>321</v>
      </c>
      <c r="J2702" t="s">
        <v>322</v>
      </c>
      <c r="K2702" t="s">
        <v>54</v>
      </c>
      <c r="L2702" s="5" t="s">
        <v>5681</v>
      </c>
      <c r="M2702" s="5" t="s">
        <v>5682</v>
      </c>
      <c r="N2702" s="21">
        <v>873492086597</v>
      </c>
      <c r="P2702" t="s">
        <v>326</v>
      </c>
      <c r="Q2702" t="s">
        <v>326</v>
      </c>
      <c r="R2702" t="s">
        <v>56</v>
      </c>
      <c r="S2702" t="s">
        <v>327</v>
      </c>
      <c r="T2702">
        <v>21</v>
      </c>
      <c r="U2702" t="s">
        <v>57</v>
      </c>
      <c r="V2702">
        <v>21320</v>
      </c>
      <c r="W2702">
        <v>43.72</v>
      </c>
      <c r="X2702">
        <v>5.19</v>
      </c>
      <c r="Y2702">
        <v>0</v>
      </c>
      <c r="Z2702">
        <v>-33.270000000000003</v>
      </c>
      <c r="AA2702">
        <v>15.64</v>
      </c>
      <c r="AB2702">
        <v>2</v>
      </c>
      <c r="AC2702">
        <v>30.8</v>
      </c>
      <c r="AD2702">
        <v>30.8</v>
      </c>
      <c r="AE2702" t="s">
        <v>10294</v>
      </c>
      <c r="AF2702" t="s">
        <v>8054</v>
      </c>
      <c r="AG2702" t="s">
        <v>8054</v>
      </c>
      <c r="AH2702" t="s">
        <v>8055</v>
      </c>
      <c r="AI2702" t="s">
        <v>8056</v>
      </c>
      <c r="AJ2702">
        <v>58</v>
      </c>
      <c r="AK2702" t="s">
        <v>57</v>
      </c>
      <c r="AL2702">
        <v>58160</v>
      </c>
      <c r="AM2702" t="s">
        <v>55</v>
      </c>
      <c r="AN2702" t="s">
        <v>55</v>
      </c>
      <c r="AO2702" t="s">
        <v>55</v>
      </c>
      <c r="AS2702" t="s">
        <v>343</v>
      </c>
      <c r="AT2702">
        <v>0</v>
      </c>
      <c r="AU2702">
        <v>0</v>
      </c>
      <c r="AV2702">
        <v>0</v>
      </c>
      <c r="BB2702">
        <v>0</v>
      </c>
      <c r="BC2702">
        <v>0</v>
      </c>
      <c r="BD2702" t="s">
        <v>60</v>
      </c>
      <c r="BE2702" s="5" t="s">
        <v>5226</v>
      </c>
      <c r="BF2702">
        <v>634353938</v>
      </c>
      <c r="BH2702" t="s">
        <v>323</v>
      </c>
      <c r="BI2702" t="s">
        <v>320</v>
      </c>
      <c r="BJ2702">
        <v>0.45624999999999999</v>
      </c>
      <c r="BK2702">
        <v>38.200000000000003</v>
      </c>
      <c r="BL2702">
        <v>4.53</v>
      </c>
      <c r="BM2702">
        <v>0</v>
      </c>
      <c r="BN2702">
        <v>-29.07</v>
      </c>
      <c r="BO2702">
        <v>13.66</v>
      </c>
      <c r="BP2702" t="s">
        <v>60</v>
      </c>
      <c r="BQ2702">
        <v>1.1446231330000001</v>
      </c>
      <c r="BR2702" t="s">
        <v>61</v>
      </c>
    </row>
    <row r="2703" spans="1:70" x14ac:dyDescent="0.2">
      <c r="A2703" s="19">
        <f t="shared" si="98"/>
        <v>22.510000000000005</v>
      </c>
      <c r="B2703" s="20">
        <v>3752</v>
      </c>
      <c r="D2703" s="2" t="s">
        <v>1381</v>
      </c>
      <c r="E2703" s="2" t="str">
        <f t="shared" si="97"/>
        <v>ST</v>
      </c>
      <c r="F2703">
        <v>200720433</v>
      </c>
      <c r="G2703">
        <v>202606</v>
      </c>
      <c r="H2703" t="s">
        <v>52</v>
      </c>
      <c r="I2703" t="s">
        <v>321</v>
      </c>
      <c r="J2703" t="s">
        <v>322</v>
      </c>
      <c r="K2703" t="s">
        <v>54</v>
      </c>
      <c r="L2703" s="5" t="s">
        <v>5681</v>
      </c>
      <c r="M2703" s="5" t="s">
        <v>5682</v>
      </c>
      <c r="N2703" s="21">
        <v>873489558344</v>
      </c>
      <c r="P2703" t="s">
        <v>326</v>
      </c>
      <c r="Q2703" t="s">
        <v>326</v>
      </c>
      <c r="R2703" t="s">
        <v>56</v>
      </c>
      <c r="S2703" t="s">
        <v>327</v>
      </c>
      <c r="T2703">
        <v>21</v>
      </c>
      <c r="U2703" t="s">
        <v>57</v>
      </c>
      <c r="V2703">
        <v>21320</v>
      </c>
      <c r="W2703">
        <v>107.82</v>
      </c>
      <c r="X2703">
        <v>12.77</v>
      </c>
      <c r="Y2703">
        <v>0</v>
      </c>
      <c r="Z2703">
        <v>-82.06</v>
      </c>
      <c r="AA2703">
        <v>38.54</v>
      </c>
      <c r="AB2703">
        <v>9</v>
      </c>
      <c r="AC2703">
        <v>117.92</v>
      </c>
      <c r="AD2703">
        <v>117.92</v>
      </c>
      <c r="AE2703" t="s">
        <v>10295</v>
      </c>
      <c r="AF2703" t="s">
        <v>8057</v>
      </c>
      <c r="AG2703" t="s">
        <v>8057</v>
      </c>
      <c r="AH2703" t="s">
        <v>8058</v>
      </c>
      <c r="AI2703" t="s">
        <v>8059</v>
      </c>
      <c r="AJ2703">
        <v>17</v>
      </c>
      <c r="AK2703" t="s">
        <v>57</v>
      </c>
      <c r="AL2703">
        <v>17670</v>
      </c>
      <c r="AM2703" t="s">
        <v>55</v>
      </c>
      <c r="AN2703" t="s">
        <v>55</v>
      </c>
      <c r="AO2703" t="s">
        <v>55</v>
      </c>
      <c r="AS2703" t="s">
        <v>343</v>
      </c>
      <c r="AT2703">
        <v>0</v>
      </c>
      <c r="AU2703">
        <v>0</v>
      </c>
      <c r="AV2703">
        <v>0</v>
      </c>
      <c r="BB2703">
        <v>0</v>
      </c>
      <c r="BC2703">
        <v>0</v>
      </c>
      <c r="BD2703" t="s">
        <v>60</v>
      </c>
      <c r="BE2703" s="5" t="s">
        <v>5226</v>
      </c>
      <c r="BF2703">
        <v>634353938</v>
      </c>
      <c r="BH2703" t="s">
        <v>323</v>
      </c>
      <c r="BI2703" t="s">
        <v>320</v>
      </c>
      <c r="BJ2703">
        <v>0.4548611111111111</v>
      </c>
      <c r="BK2703">
        <v>94.2</v>
      </c>
      <c r="BL2703">
        <v>11.16</v>
      </c>
      <c r="BM2703">
        <v>0</v>
      </c>
      <c r="BN2703">
        <v>-71.69</v>
      </c>
      <c r="BO2703">
        <v>33.67</v>
      </c>
      <c r="BP2703" t="s">
        <v>60</v>
      </c>
      <c r="BQ2703">
        <v>1.1446231330000001</v>
      </c>
      <c r="BR2703" t="s">
        <v>61</v>
      </c>
    </row>
    <row r="2704" spans="1:70" x14ac:dyDescent="0.2">
      <c r="A2704" s="19">
        <f t="shared" si="98"/>
        <v>9.1300000000000026</v>
      </c>
      <c r="B2704" s="20">
        <v>3752</v>
      </c>
      <c r="D2704" s="2" t="s">
        <v>1381</v>
      </c>
      <c r="E2704" s="2" t="str">
        <f t="shared" si="97"/>
        <v>ST</v>
      </c>
      <c r="F2704">
        <v>200720433</v>
      </c>
      <c r="G2704">
        <v>202606</v>
      </c>
      <c r="H2704" t="s">
        <v>52</v>
      </c>
      <c r="I2704" t="s">
        <v>321</v>
      </c>
      <c r="J2704" t="s">
        <v>322</v>
      </c>
      <c r="K2704" t="s">
        <v>54</v>
      </c>
      <c r="L2704" s="5" t="s">
        <v>5697</v>
      </c>
      <c r="M2704" s="5" t="s">
        <v>5681</v>
      </c>
      <c r="N2704" s="21">
        <v>873425513738</v>
      </c>
      <c r="P2704" t="s">
        <v>326</v>
      </c>
      <c r="Q2704" t="s">
        <v>326</v>
      </c>
      <c r="R2704" t="s">
        <v>56</v>
      </c>
      <c r="S2704" t="s">
        <v>327</v>
      </c>
      <c r="T2704">
        <v>21</v>
      </c>
      <c r="U2704" t="s">
        <v>57</v>
      </c>
      <c r="V2704">
        <v>21320</v>
      </c>
      <c r="W2704">
        <v>43.83</v>
      </c>
      <c r="X2704">
        <v>5.2</v>
      </c>
      <c r="Y2704">
        <v>0</v>
      </c>
      <c r="Z2704">
        <v>-33.36</v>
      </c>
      <c r="AA2704">
        <v>15.67</v>
      </c>
      <c r="AB2704">
        <v>2</v>
      </c>
      <c r="AC2704">
        <v>30.8</v>
      </c>
      <c r="AD2704">
        <v>30.8</v>
      </c>
      <c r="AE2704" t="s">
        <v>1475</v>
      </c>
      <c r="AF2704" t="s">
        <v>7018</v>
      </c>
      <c r="AG2704" t="s">
        <v>7018</v>
      </c>
      <c r="AH2704" t="s">
        <v>7019</v>
      </c>
      <c r="AI2704" t="s">
        <v>1443</v>
      </c>
      <c r="AJ2704">
        <v>28</v>
      </c>
      <c r="AK2704" t="s">
        <v>57</v>
      </c>
      <c r="AL2704">
        <v>28500</v>
      </c>
      <c r="AM2704" t="s">
        <v>55</v>
      </c>
      <c r="AN2704" t="s">
        <v>55</v>
      </c>
      <c r="AO2704" t="s">
        <v>55</v>
      </c>
      <c r="AS2704" t="s">
        <v>343</v>
      </c>
      <c r="AT2704">
        <v>0</v>
      </c>
      <c r="AU2704">
        <v>0</v>
      </c>
      <c r="AV2704">
        <v>0</v>
      </c>
      <c r="BB2704">
        <v>0</v>
      </c>
      <c r="BC2704">
        <v>0</v>
      </c>
      <c r="BD2704" t="s">
        <v>60</v>
      </c>
      <c r="BE2704" s="5" t="s">
        <v>5226</v>
      </c>
      <c r="BF2704">
        <v>634353938</v>
      </c>
      <c r="BH2704" t="s">
        <v>323</v>
      </c>
      <c r="BI2704" t="s">
        <v>320</v>
      </c>
      <c r="BJ2704">
        <v>0.3923611111111111</v>
      </c>
      <c r="BK2704">
        <v>38.200000000000003</v>
      </c>
      <c r="BL2704">
        <v>4.53</v>
      </c>
      <c r="BM2704">
        <v>0</v>
      </c>
      <c r="BN2704">
        <v>-29.07</v>
      </c>
      <c r="BO2704">
        <v>13.66</v>
      </c>
      <c r="BP2704" t="s">
        <v>60</v>
      </c>
      <c r="BQ2704">
        <v>1.1474074329999999</v>
      </c>
      <c r="BR2704" t="s">
        <v>61</v>
      </c>
    </row>
    <row r="2705" spans="1:70" x14ac:dyDescent="0.2">
      <c r="A2705" s="19">
        <f t="shared" si="98"/>
        <v>15.489999999999995</v>
      </c>
      <c r="B2705" s="20">
        <v>3752</v>
      </c>
      <c r="D2705" s="2" t="s">
        <v>1381</v>
      </c>
      <c r="E2705" s="2" t="str">
        <f t="shared" si="97"/>
        <v>ST</v>
      </c>
      <c r="F2705">
        <v>200720433</v>
      </c>
      <c r="G2705">
        <v>202606</v>
      </c>
      <c r="H2705" t="s">
        <v>52</v>
      </c>
      <c r="I2705" t="s">
        <v>321</v>
      </c>
      <c r="J2705" t="s">
        <v>322</v>
      </c>
      <c r="K2705" t="s">
        <v>54</v>
      </c>
      <c r="L2705" s="5" t="s">
        <v>5697</v>
      </c>
      <c r="M2705" s="5" t="s">
        <v>5681</v>
      </c>
      <c r="N2705" s="21">
        <v>873424145791</v>
      </c>
      <c r="P2705" t="s">
        <v>326</v>
      </c>
      <c r="Q2705" t="s">
        <v>326</v>
      </c>
      <c r="R2705" t="s">
        <v>56</v>
      </c>
      <c r="S2705" t="s">
        <v>327</v>
      </c>
      <c r="T2705">
        <v>21</v>
      </c>
      <c r="U2705" t="s">
        <v>57</v>
      </c>
      <c r="V2705">
        <v>21320</v>
      </c>
      <c r="W2705">
        <v>74.349999999999994</v>
      </c>
      <c r="X2705">
        <v>8.81</v>
      </c>
      <c r="Y2705">
        <v>0</v>
      </c>
      <c r="Z2705">
        <v>-56.58</v>
      </c>
      <c r="AA2705">
        <v>26.59</v>
      </c>
      <c r="AB2705">
        <v>6</v>
      </c>
      <c r="AC2705">
        <v>70.84</v>
      </c>
      <c r="AD2705">
        <v>70.84</v>
      </c>
      <c r="AE2705" t="s">
        <v>10296</v>
      </c>
      <c r="AF2705" t="s">
        <v>8060</v>
      </c>
      <c r="AG2705" t="s">
        <v>8060</v>
      </c>
      <c r="AH2705" t="s">
        <v>8061</v>
      </c>
      <c r="AI2705" t="s">
        <v>8062</v>
      </c>
      <c r="AJ2705">
        <v>80</v>
      </c>
      <c r="AK2705" t="s">
        <v>57</v>
      </c>
      <c r="AL2705">
        <v>80400</v>
      </c>
      <c r="AM2705" t="s">
        <v>55</v>
      </c>
      <c r="AN2705" t="s">
        <v>55</v>
      </c>
      <c r="AO2705" t="s">
        <v>55</v>
      </c>
      <c r="AS2705" t="s">
        <v>343</v>
      </c>
      <c r="AT2705">
        <v>0</v>
      </c>
      <c r="AU2705">
        <v>0</v>
      </c>
      <c r="AV2705">
        <v>0</v>
      </c>
      <c r="BB2705">
        <v>0</v>
      </c>
      <c r="BC2705">
        <v>0</v>
      </c>
      <c r="BD2705" t="s">
        <v>60</v>
      </c>
      <c r="BE2705" s="5" t="s">
        <v>5226</v>
      </c>
      <c r="BF2705">
        <v>634353938</v>
      </c>
      <c r="BH2705" t="s">
        <v>323</v>
      </c>
      <c r="BI2705" t="s">
        <v>320</v>
      </c>
      <c r="BJ2705">
        <v>0.47708333333333336</v>
      </c>
      <c r="BK2705">
        <v>64.8</v>
      </c>
      <c r="BL2705">
        <v>7.68</v>
      </c>
      <c r="BM2705">
        <v>0</v>
      </c>
      <c r="BN2705">
        <v>-49.31</v>
      </c>
      <c r="BO2705">
        <v>23.17</v>
      </c>
      <c r="BP2705" t="s">
        <v>60</v>
      </c>
      <c r="BQ2705">
        <v>1.1474074329999999</v>
      </c>
      <c r="BR2705" t="s">
        <v>61</v>
      </c>
    </row>
    <row r="2706" spans="1:70" x14ac:dyDescent="0.2">
      <c r="A2706" s="19">
        <f t="shared" si="98"/>
        <v>8.7999999999999972</v>
      </c>
      <c r="B2706" s="20">
        <v>3752</v>
      </c>
      <c r="D2706" s="2" t="s">
        <v>1381</v>
      </c>
      <c r="E2706" s="2" t="str">
        <f t="shared" si="97"/>
        <v>ST</v>
      </c>
      <c r="F2706">
        <v>200720433</v>
      </c>
      <c r="G2706">
        <v>202606</v>
      </c>
      <c r="H2706" t="s">
        <v>52</v>
      </c>
      <c r="I2706" t="s">
        <v>321</v>
      </c>
      <c r="J2706" t="s">
        <v>322</v>
      </c>
      <c r="K2706" t="s">
        <v>54</v>
      </c>
      <c r="L2706" s="5" t="s">
        <v>3825</v>
      </c>
      <c r="M2706" s="5" t="s">
        <v>6091</v>
      </c>
      <c r="N2706" s="21">
        <v>873140057530</v>
      </c>
      <c r="P2706" t="s">
        <v>326</v>
      </c>
      <c r="Q2706" t="s">
        <v>326</v>
      </c>
      <c r="R2706" t="s">
        <v>56</v>
      </c>
      <c r="S2706" t="s">
        <v>327</v>
      </c>
      <c r="T2706">
        <v>21</v>
      </c>
      <c r="U2706" t="s">
        <v>57</v>
      </c>
      <c r="V2706">
        <v>21320</v>
      </c>
      <c r="W2706">
        <v>42.7</v>
      </c>
      <c r="X2706">
        <v>5.0599999999999996</v>
      </c>
      <c r="Y2706">
        <v>0</v>
      </c>
      <c r="Z2706">
        <v>-32.49</v>
      </c>
      <c r="AA2706">
        <v>15.27</v>
      </c>
      <c r="AB2706">
        <v>3</v>
      </c>
      <c r="AC2706">
        <v>28.6</v>
      </c>
      <c r="AD2706">
        <v>28.6</v>
      </c>
      <c r="AE2706" t="s">
        <v>10297</v>
      </c>
      <c r="AF2706" t="s">
        <v>5597</v>
      </c>
      <c r="AG2706" t="s">
        <v>5597</v>
      </c>
      <c r="AH2706" t="s">
        <v>5598</v>
      </c>
      <c r="AI2706" t="s">
        <v>5599</v>
      </c>
      <c r="AJ2706">
        <v>82</v>
      </c>
      <c r="AK2706" t="s">
        <v>57</v>
      </c>
      <c r="AL2706">
        <v>82340</v>
      </c>
      <c r="AM2706" t="s">
        <v>55</v>
      </c>
      <c r="AN2706" t="s">
        <v>55</v>
      </c>
      <c r="AO2706" t="s">
        <v>55</v>
      </c>
      <c r="AS2706" t="s">
        <v>343</v>
      </c>
      <c r="AT2706">
        <v>0</v>
      </c>
      <c r="AU2706">
        <v>0</v>
      </c>
      <c r="AV2706">
        <v>0</v>
      </c>
      <c r="BB2706">
        <v>0</v>
      </c>
      <c r="BC2706">
        <v>0</v>
      </c>
      <c r="BD2706" t="s">
        <v>60</v>
      </c>
      <c r="BE2706" s="5" t="s">
        <v>5226</v>
      </c>
      <c r="BF2706">
        <v>634353938</v>
      </c>
      <c r="BH2706" t="s">
        <v>323</v>
      </c>
      <c r="BI2706" t="s">
        <v>320</v>
      </c>
      <c r="BJ2706">
        <v>0.45763888888888887</v>
      </c>
      <c r="BK2706">
        <v>36.799999999999997</v>
      </c>
      <c r="BL2706">
        <v>4.3600000000000003</v>
      </c>
      <c r="BM2706">
        <v>0</v>
      </c>
      <c r="BN2706">
        <v>-28</v>
      </c>
      <c r="BO2706">
        <v>13.16</v>
      </c>
      <c r="BP2706" t="s">
        <v>60</v>
      </c>
      <c r="BQ2706">
        <v>1.160362033</v>
      </c>
      <c r="BR2706" t="s">
        <v>61</v>
      </c>
    </row>
    <row r="2707" spans="1:70" x14ac:dyDescent="0.2">
      <c r="A2707" s="19">
        <f t="shared" si="98"/>
        <v>16.159999999999997</v>
      </c>
      <c r="B2707" s="20">
        <v>3752</v>
      </c>
      <c r="D2707" s="2" t="s">
        <v>1381</v>
      </c>
      <c r="E2707" s="2" t="str">
        <f t="shared" si="97"/>
        <v>ST</v>
      </c>
      <c r="F2707">
        <v>200720433</v>
      </c>
      <c r="G2707">
        <v>202606</v>
      </c>
      <c r="H2707" t="s">
        <v>52</v>
      </c>
      <c r="I2707" t="s">
        <v>321</v>
      </c>
      <c r="J2707" t="s">
        <v>322</v>
      </c>
      <c r="K2707" t="s">
        <v>54</v>
      </c>
      <c r="L2707" s="5" t="s">
        <v>5697</v>
      </c>
      <c r="M2707" s="5" t="s">
        <v>5681</v>
      </c>
      <c r="N2707" s="21">
        <v>873426453610</v>
      </c>
      <c r="P2707" t="s">
        <v>326</v>
      </c>
      <c r="Q2707" t="s">
        <v>326</v>
      </c>
      <c r="R2707" t="s">
        <v>56</v>
      </c>
      <c r="S2707" t="s">
        <v>327</v>
      </c>
      <c r="T2707">
        <v>21</v>
      </c>
      <c r="U2707" t="s">
        <v>57</v>
      </c>
      <c r="V2707">
        <v>21320</v>
      </c>
      <c r="W2707">
        <v>77.56</v>
      </c>
      <c r="X2707">
        <v>9.19</v>
      </c>
      <c r="Y2707">
        <v>0</v>
      </c>
      <c r="Z2707">
        <v>-59.02</v>
      </c>
      <c r="AA2707">
        <v>27.73</v>
      </c>
      <c r="AB2707">
        <v>5</v>
      </c>
      <c r="AC2707">
        <v>75.680000000000007</v>
      </c>
      <c r="AD2707">
        <v>75.680000000000007</v>
      </c>
      <c r="AE2707" t="s">
        <v>10298</v>
      </c>
      <c r="AF2707" t="s">
        <v>8063</v>
      </c>
      <c r="AG2707" t="s">
        <v>8063</v>
      </c>
      <c r="AH2707" t="s">
        <v>8064</v>
      </c>
      <c r="AI2707" t="s">
        <v>972</v>
      </c>
      <c r="AJ2707">
        <v>51</v>
      </c>
      <c r="AK2707" t="s">
        <v>57</v>
      </c>
      <c r="AL2707">
        <v>51350</v>
      </c>
      <c r="AM2707" t="s">
        <v>55</v>
      </c>
      <c r="AN2707" t="s">
        <v>55</v>
      </c>
      <c r="AO2707" t="s">
        <v>55</v>
      </c>
      <c r="AS2707" t="s">
        <v>343</v>
      </c>
      <c r="AT2707">
        <v>19</v>
      </c>
      <c r="AU2707">
        <v>32</v>
      </c>
      <c r="AV2707">
        <v>39</v>
      </c>
      <c r="BB2707">
        <v>0</v>
      </c>
      <c r="BC2707">
        <v>0</v>
      </c>
      <c r="BD2707" t="s">
        <v>60</v>
      </c>
      <c r="BE2707" s="5" t="s">
        <v>5226</v>
      </c>
      <c r="BF2707">
        <v>634353938</v>
      </c>
      <c r="BH2707" t="s">
        <v>323</v>
      </c>
      <c r="BI2707" t="s">
        <v>320</v>
      </c>
      <c r="BJ2707">
        <v>0.37222222222222223</v>
      </c>
      <c r="BK2707">
        <v>67.599999999999994</v>
      </c>
      <c r="BL2707">
        <v>8.01</v>
      </c>
      <c r="BM2707">
        <v>0</v>
      </c>
      <c r="BN2707">
        <v>-51.44</v>
      </c>
      <c r="BO2707">
        <v>24.17</v>
      </c>
      <c r="BP2707" t="s">
        <v>60</v>
      </c>
      <c r="BQ2707">
        <v>1.1474074329999999</v>
      </c>
      <c r="BR2707" t="s">
        <v>61</v>
      </c>
    </row>
    <row r="2708" spans="1:70" x14ac:dyDescent="0.2">
      <c r="A2708" s="19">
        <f t="shared" si="98"/>
        <v>8.7999999999999972</v>
      </c>
      <c r="B2708" s="20">
        <v>3752</v>
      </c>
      <c r="D2708" s="2" t="s">
        <v>1381</v>
      </c>
      <c r="E2708" s="2" t="str">
        <f t="shared" si="97"/>
        <v>ST</v>
      </c>
      <c r="F2708">
        <v>200720433</v>
      </c>
      <c r="G2708">
        <v>202606</v>
      </c>
      <c r="H2708" t="s">
        <v>52</v>
      </c>
      <c r="I2708" t="s">
        <v>321</v>
      </c>
      <c r="J2708" t="s">
        <v>322</v>
      </c>
      <c r="K2708" t="s">
        <v>54</v>
      </c>
      <c r="L2708" s="5" t="s">
        <v>5697</v>
      </c>
      <c r="M2708" s="5" t="s">
        <v>5681</v>
      </c>
      <c r="N2708" s="21">
        <v>873421340671</v>
      </c>
      <c r="P2708" t="s">
        <v>326</v>
      </c>
      <c r="Q2708" t="s">
        <v>326</v>
      </c>
      <c r="R2708" t="s">
        <v>56</v>
      </c>
      <c r="S2708" t="s">
        <v>327</v>
      </c>
      <c r="T2708">
        <v>21</v>
      </c>
      <c r="U2708" t="s">
        <v>57</v>
      </c>
      <c r="V2708">
        <v>21320</v>
      </c>
      <c r="W2708">
        <v>42.22</v>
      </c>
      <c r="X2708">
        <v>5</v>
      </c>
      <c r="Y2708">
        <v>0</v>
      </c>
      <c r="Z2708">
        <v>-32.130000000000003</v>
      </c>
      <c r="AA2708">
        <v>15.1</v>
      </c>
      <c r="AB2708">
        <v>2</v>
      </c>
      <c r="AC2708">
        <v>28.6</v>
      </c>
      <c r="AD2708">
        <v>28.6</v>
      </c>
      <c r="AE2708" t="s">
        <v>1469</v>
      </c>
      <c r="AF2708" t="s">
        <v>5752</v>
      </c>
      <c r="AG2708" t="s">
        <v>5752</v>
      </c>
      <c r="AH2708" t="s">
        <v>6724</v>
      </c>
      <c r="AI2708" t="s">
        <v>6725</v>
      </c>
      <c r="AJ2708">
        <v>77</v>
      </c>
      <c r="AK2708" t="s">
        <v>57</v>
      </c>
      <c r="AL2708">
        <v>77140</v>
      </c>
      <c r="AM2708" t="s">
        <v>55</v>
      </c>
      <c r="AN2708" t="s">
        <v>55</v>
      </c>
      <c r="AO2708" t="s">
        <v>55</v>
      </c>
      <c r="AS2708" t="s">
        <v>342</v>
      </c>
      <c r="AT2708">
        <v>26</v>
      </c>
      <c r="AU2708">
        <v>31</v>
      </c>
      <c r="AV2708">
        <v>41</v>
      </c>
      <c r="BB2708">
        <v>0</v>
      </c>
      <c r="BC2708">
        <v>0</v>
      </c>
      <c r="BD2708" t="s">
        <v>60</v>
      </c>
      <c r="BE2708" s="5" t="s">
        <v>5226</v>
      </c>
      <c r="BF2708">
        <v>634353938</v>
      </c>
      <c r="BH2708" t="s">
        <v>323</v>
      </c>
      <c r="BI2708" t="s">
        <v>320</v>
      </c>
      <c r="BJ2708">
        <v>0.46736111111111112</v>
      </c>
      <c r="BK2708">
        <v>36.799999999999997</v>
      </c>
      <c r="BL2708">
        <v>4.3600000000000003</v>
      </c>
      <c r="BM2708">
        <v>0</v>
      </c>
      <c r="BN2708">
        <v>-28</v>
      </c>
      <c r="BO2708">
        <v>13.16</v>
      </c>
      <c r="BP2708" t="s">
        <v>60</v>
      </c>
      <c r="BQ2708">
        <v>1.1474074329999999</v>
      </c>
      <c r="BR2708" t="s">
        <v>61</v>
      </c>
    </row>
    <row r="2709" spans="1:70" x14ac:dyDescent="0.2">
      <c r="A2709" s="19">
        <f t="shared" si="98"/>
        <v>7.4600000000000009</v>
      </c>
      <c r="B2709" s="20">
        <v>3752</v>
      </c>
      <c r="D2709" s="2" t="s">
        <v>1381</v>
      </c>
      <c r="E2709" s="2" t="str">
        <f t="shared" si="97"/>
        <v>ST</v>
      </c>
      <c r="F2709">
        <v>200720433</v>
      </c>
      <c r="G2709">
        <v>202606</v>
      </c>
      <c r="H2709" t="s">
        <v>52</v>
      </c>
      <c r="I2709" t="s">
        <v>321</v>
      </c>
      <c r="J2709" t="s">
        <v>322</v>
      </c>
      <c r="K2709" t="s">
        <v>54</v>
      </c>
      <c r="L2709" s="5">
        <v>46148</v>
      </c>
      <c r="M2709" s="5">
        <v>46240</v>
      </c>
      <c r="N2709" s="21">
        <v>872686476991</v>
      </c>
      <c r="P2709" t="s">
        <v>326</v>
      </c>
      <c r="Q2709" t="s">
        <v>326</v>
      </c>
      <c r="R2709" t="s">
        <v>56</v>
      </c>
      <c r="S2709" t="s">
        <v>327</v>
      </c>
      <c r="T2709">
        <v>21</v>
      </c>
      <c r="U2709" t="s">
        <v>57</v>
      </c>
      <c r="V2709">
        <v>21320</v>
      </c>
      <c r="W2709">
        <v>36.229999999999997</v>
      </c>
      <c r="X2709">
        <v>4.3</v>
      </c>
      <c r="Y2709">
        <v>0</v>
      </c>
      <c r="Z2709">
        <v>-27.57</v>
      </c>
      <c r="AA2709">
        <v>12.96</v>
      </c>
      <c r="AB2709">
        <v>5</v>
      </c>
      <c r="AC2709">
        <v>19.8</v>
      </c>
      <c r="AD2709">
        <v>19.8</v>
      </c>
      <c r="AE2709" t="s">
        <v>10299</v>
      </c>
      <c r="AF2709" t="s">
        <v>8065</v>
      </c>
      <c r="AG2709" t="s">
        <v>8065</v>
      </c>
      <c r="AH2709" t="s">
        <v>8066</v>
      </c>
      <c r="AI2709" t="s">
        <v>2049</v>
      </c>
      <c r="AJ2709">
        <v>71</v>
      </c>
      <c r="AK2709" t="s">
        <v>57</v>
      </c>
      <c r="AL2709">
        <v>71400</v>
      </c>
      <c r="AM2709" t="s">
        <v>55</v>
      </c>
      <c r="AN2709" t="s">
        <v>55</v>
      </c>
      <c r="AO2709" t="s">
        <v>55</v>
      </c>
      <c r="AS2709" t="s">
        <v>343</v>
      </c>
      <c r="AT2709">
        <v>0</v>
      </c>
      <c r="AU2709">
        <v>0</v>
      </c>
      <c r="AV2709">
        <v>0</v>
      </c>
      <c r="BB2709">
        <v>0</v>
      </c>
      <c r="BC2709">
        <v>0</v>
      </c>
      <c r="BD2709" t="s">
        <v>60</v>
      </c>
      <c r="BE2709" s="5" t="s">
        <v>5226</v>
      </c>
      <c r="BF2709">
        <v>634353938</v>
      </c>
      <c r="BH2709" t="s">
        <v>323</v>
      </c>
      <c r="BI2709" t="s">
        <v>320</v>
      </c>
      <c r="BJ2709">
        <v>0.49166666666666664</v>
      </c>
      <c r="BK2709">
        <v>31.2</v>
      </c>
      <c r="BL2709">
        <v>3.7</v>
      </c>
      <c r="BM2709">
        <v>0</v>
      </c>
      <c r="BN2709">
        <v>-23.74</v>
      </c>
      <c r="BO2709">
        <v>11.16</v>
      </c>
      <c r="BP2709" t="s">
        <v>60</v>
      </c>
      <c r="BQ2709">
        <v>1.161210911</v>
      </c>
      <c r="BR2709" t="s">
        <v>61</v>
      </c>
    </row>
    <row r="2710" spans="1:70" x14ac:dyDescent="0.2">
      <c r="A2710" s="19">
        <f t="shared" si="98"/>
        <v>16.830000000000005</v>
      </c>
      <c r="B2710" s="20">
        <v>3752</v>
      </c>
      <c r="D2710" s="2" t="s">
        <v>1381</v>
      </c>
      <c r="E2710" s="2" t="str">
        <f t="shared" si="97"/>
        <v>ST</v>
      </c>
      <c r="F2710">
        <v>200720433</v>
      </c>
      <c r="G2710">
        <v>202606</v>
      </c>
      <c r="H2710" t="s">
        <v>52</v>
      </c>
      <c r="I2710" t="s">
        <v>321</v>
      </c>
      <c r="J2710" t="s">
        <v>322</v>
      </c>
      <c r="K2710" t="s">
        <v>54</v>
      </c>
      <c r="L2710" s="5" t="s">
        <v>5697</v>
      </c>
      <c r="M2710" s="5" t="s">
        <v>5681</v>
      </c>
      <c r="N2710" s="21">
        <v>873423585929</v>
      </c>
      <c r="P2710" t="s">
        <v>326</v>
      </c>
      <c r="Q2710" t="s">
        <v>326</v>
      </c>
      <c r="R2710" t="s">
        <v>56</v>
      </c>
      <c r="S2710" t="s">
        <v>327</v>
      </c>
      <c r="T2710">
        <v>21</v>
      </c>
      <c r="U2710" t="s">
        <v>57</v>
      </c>
      <c r="V2710">
        <v>21320</v>
      </c>
      <c r="W2710">
        <v>80.78</v>
      </c>
      <c r="X2710">
        <v>9.58</v>
      </c>
      <c r="Y2710">
        <v>0</v>
      </c>
      <c r="Z2710">
        <v>-61.47</v>
      </c>
      <c r="AA2710">
        <v>28.89</v>
      </c>
      <c r="AB2710">
        <v>6</v>
      </c>
      <c r="AC2710">
        <v>81.400000000000006</v>
      </c>
      <c r="AD2710">
        <v>81.400000000000006</v>
      </c>
      <c r="AE2710" t="s">
        <v>9066</v>
      </c>
      <c r="AF2710" t="s">
        <v>8067</v>
      </c>
      <c r="AG2710" t="s">
        <v>8067</v>
      </c>
      <c r="AH2710" t="s">
        <v>8068</v>
      </c>
      <c r="AI2710" t="s">
        <v>8069</v>
      </c>
      <c r="AJ2710">
        <v>34</v>
      </c>
      <c r="AK2710" t="s">
        <v>57</v>
      </c>
      <c r="AL2710">
        <v>34490</v>
      </c>
      <c r="AM2710" t="s">
        <v>55</v>
      </c>
      <c r="AN2710" t="s">
        <v>55</v>
      </c>
      <c r="AO2710" t="s">
        <v>55</v>
      </c>
      <c r="AS2710" t="s">
        <v>343</v>
      </c>
      <c r="AT2710">
        <v>0</v>
      </c>
      <c r="AU2710">
        <v>0</v>
      </c>
      <c r="AV2710">
        <v>0</v>
      </c>
      <c r="BB2710">
        <v>0</v>
      </c>
      <c r="BC2710">
        <v>0</v>
      </c>
      <c r="BD2710" t="s">
        <v>60</v>
      </c>
      <c r="BE2710" s="5" t="s">
        <v>5226</v>
      </c>
      <c r="BF2710">
        <v>634353938</v>
      </c>
      <c r="BH2710" t="s">
        <v>323</v>
      </c>
      <c r="BI2710" t="s">
        <v>320</v>
      </c>
      <c r="BJ2710">
        <v>0.41388888888888886</v>
      </c>
      <c r="BK2710">
        <v>70.400000000000006</v>
      </c>
      <c r="BL2710">
        <v>8.35</v>
      </c>
      <c r="BM2710">
        <v>0</v>
      </c>
      <c r="BN2710">
        <v>-53.57</v>
      </c>
      <c r="BO2710">
        <v>25.18</v>
      </c>
      <c r="BP2710" t="s">
        <v>60</v>
      </c>
      <c r="BQ2710">
        <v>1.1474074329999999</v>
      </c>
      <c r="BR2710" t="s">
        <v>61</v>
      </c>
    </row>
    <row r="2711" spans="1:70" x14ac:dyDescent="0.2">
      <c r="A2711" s="19">
        <f t="shared" si="98"/>
        <v>15.489999999999995</v>
      </c>
      <c r="B2711" s="20">
        <v>3752</v>
      </c>
      <c r="D2711" s="2" t="s">
        <v>1381</v>
      </c>
      <c r="E2711" s="2" t="str">
        <f t="shared" si="97"/>
        <v>ST</v>
      </c>
      <c r="F2711">
        <v>200720433</v>
      </c>
      <c r="G2711">
        <v>202606</v>
      </c>
      <c r="H2711" t="s">
        <v>52</v>
      </c>
      <c r="I2711" t="s">
        <v>321</v>
      </c>
      <c r="J2711" t="s">
        <v>322</v>
      </c>
      <c r="K2711" t="s">
        <v>54</v>
      </c>
      <c r="L2711" s="5" t="s">
        <v>3826</v>
      </c>
      <c r="M2711" s="5" t="s">
        <v>5222</v>
      </c>
      <c r="N2711" s="21">
        <v>873147580812</v>
      </c>
      <c r="P2711" t="s">
        <v>326</v>
      </c>
      <c r="Q2711" t="s">
        <v>326</v>
      </c>
      <c r="R2711" t="s">
        <v>56</v>
      </c>
      <c r="S2711" t="s">
        <v>327</v>
      </c>
      <c r="T2711">
        <v>21</v>
      </c>
      <c r="U2711" t="s">
        <v>57</v>
      </c>
      <c r="V2711">
        <v>21320</v>
      </c>
      <c r="W2711">
        <v>75.17</v>
      </c>
      <c r="X2711">
        <v>8.91</v>
      </c>
      <c r="Y2711">
        <v>0</v>
      </c>
      <c r="Z2711">
        <v>-57.2</v>
      </c>
      <c r="AA2711">
        <v>26.88</v>
      </c>
      <c r="AB2711">
        <v>7</v>
      </c>
      <c r="AC2711">
        <v>71.72</v>
      </c>
      <c r="AD2711">
        <v>71.72</v>
      </c>
      <c r="AE2711" t="s">
        <v>10300</v>
      </c>
      <c r="AF2711" t="s">
        <v>8070</v>
      </c>
      <c r="AG2711" t="s">
        <v>8071</v>
      </c>
      <c r="AH2711" t="s">
        <v>936</v>
      </c>
      <c r="AI2711" t="s">
        <v>937</v>
      </c>
      <c r="AJ2711">
        <v>89</v>
      </c>
      <c r="AK2711" t="s">
        <v>57</v>
      </c>
      <c r="AL2711">
        <v>89000</v>
      </c>
      <c r="AM2711" t="s">
        <v>55</v>
      </c>
      <c r="AN2711" t="s">
        <v>55</v>
      </c>
      <c r="AO2711" t="s">
        <v>55</v>
      </c>
      <c r="AS2711" t="s">
        <v>343</v>
      </c>
      <c r="AT2711">
        <v>0</v>
      </c>
      <c r="AU2711">
        <v>0</v>
      </c>
      <c r="AV2711">
        <v>0</v>
      </c>
      <c r="BB2711">
        <v>0</v>
      </c>
      <c r="BC2711">
        <v>0</v>
      </c>
      <c r="BD2711" t="s">
        <v>60</v>
      </c>
      <c r="BE2711" s="5" t="s">
        <v>5226</v>
      </c>
      <c r="BF2711">
        <v>634353938</v>
      </c>
      <c r="BH2711" t="s">
        <v>323</v>
      </c>
      <c r="BI2711" t="s">
        <v>320</v>
      </c>
      <c r="BJ2711">
        <v>0.48194444444444445</v>
      </c>
      <c r="BK2711">
        <v>64.8</v>
      </c>
      <c r="BL2711">
        <v>7.68</v>
      </c>
      <c r="BM2711">
        <v>0</v>
      </c>
      <c r="BN2711">
        <v>-49.31</v>
      </c>
      <c r="BO2711">
        <v>23.17</v>
      </c>
      <c r="BP2711" t="s">
        <v>60</v>
      </c>
      <c r="BQ2711">
        <v>1.1600389769999999</v>
      </c>
      <c r="BR2711" t="s">
        <v>61</v>
      </c>
    </row>
    <row r="2712" spans="1:70" x14ac:dyDescent="0.2">
      <c r="A2712" s="19">
        <f t="shared" si="98"/>
        <v>20.170000000000002</v>
      </c>
      <c r="B2712" s="20">
        <v>3752</v>
      </c>
      <c r="D2712" s="2" t="s">
        <v>1381</v>
      </c>
      <c r="E2712" s="2" t="str">
        <f t="shared" si="97"/>
        <v>ST</v>
      </c>
      <c r="F2712">
        <v>200720433</v>
      </c>
      <c r="G2712">
        <v>202606</v>
      </c>
      <c r="H2712" t="s">
        <v>52</v>
      </c>
      <c r="I2712" t="s">
        <v>321</v>
      </c>
      <c r="J2712" t="s">
        <v>322</v>
      </c>
      <c r="K2712" t="s">
        <v>54</v>
      </c>
      <c r="L2712" s="5" t="s">
        <v>5222</v>
      </c>
      <c r="M2712" s="5" t="s">
        <v>6091</v>
      </c>
      <c r="N2712" s="21">
        <v>873251874876</v>
      </c>
      <c r="P2712" t="s">
        <v>326</v>
      </c>
      <c r="Q2712" t="s">
        <v>326</v>
      </c>
      <c r="R2712" t="s">
        <v>56</v>
      </c>
      <c r="S2712" t="s">
        <v>327</v>
      </c>
      <c r="T2712">
        <v>21</v>
      </c>
      <c r="U2712" t="s">
        <v>57</v>
      </c>
      <c r="V2712">
        <v>21320</v>
      </c>
      <c r="W2712">
        <v>97.74</v>
      </c>
      <c r="X2712">
        <v>11.58</v>
      </c>
      <c r="Y2712">
        <v>0</v>
      </c>
      <c r="Z2712">
        <v>-74.38</v>
      </c>
      <c r="AA2712">
        <v>34.94</v>
      </c>
      <c r="AB2712">
        <v>8</v>
      </c>
      <c r="AC2712">
        <v>102.52</v>
      </c>
      <c r="AD2712">
        <v>102.52</v>
      </c>
      <c r="AE2712" t="s">
        <v>10301</v>
      </c>
      <c r="AF2712" t="s">
        <v>8072</v>
      </c>
      <c r="AG2712" t="s">
        <v>8072</v>
      </c>
      <c r="AH2712" t="s">
        <v>8073</v>
      </c>
      <c r="AI2712" t="s">
        <v>328</v>
      </c>
      <c r="AJ2712">
        <v>64</v>
      </c>
      <c r="AK2712" t="s">
        <v>57</v>
      </c>
      <c r="AL2712">
        <v>64200</v>
      </c>
      <c r="AM2712" t="s">
        <v>55</v>
      </c>
      <c r="AN2712" t="s">
        <v>55</v>
      </c>
      <c r="AO2712" t="s">
        <v>55</v>
      </c>
      <c r="AS2712" t="s">
        <v>343</v>
      </c>
      <c r="AT2712">
        <v>0</v>
      </c>
      <c r="AU2712">
        <v>0</v>
      </c>
      <c r="AV2712">
        <v>0</v>
      </c>
      <c r="BB2712">
        <v>0</v>
      </c>
      <c r="BC2712">
        <v>0</v>
      </c>
      <c r="BD2712" t="s">
        <v>60</v>
      </c>
      <c r="BE2712" s="5" t="s">
        <v>5226</v>
      </c>
      <c r="BF2712">
        <v>634353938</v>
      </c>
      <c r="BH2712" t="s">
        <v>323</v>
      </c>
      <c r="BI2712" t="s">
        <v>320</v>
      </c>
      <c r="BJ2712">
        <v>0.52777777777777779</v>
      </c>
      <c r="BK2712">
        <v>84.4</v>
      </c>
      <c r="BL2712">
        <v>10</v>
      </c>
      <c r="BM2712">
        <v>0</v>
      </c>
      <c r="BN2712">
        <v>-64.23</v>
      </c>
      <c r="BO2712">
        <v>30.17</v>
      </c>
      <c r="BP2712" t="s">
        <v>60</v>
      </c>
      <c r="BQ2712">
        <v>1.15806418</v>
      </c>
      <c r="BR2712" t="s">
        <v>61</v>
      </c>
    </row>
    <row r="2713" spans="1:70" x14ac:dyDescent="0.2">
      <c r="A2713" s="19">
        <f t="shared" si="98"/>
        <v>9.8000000000000007</v>
      </c>
      <c r="B2713" s="20">
        <v>3752</v>
      </c>
      <c r="D2713" s="2" t="s">
        <v>1381</v>
      </c>
      <c r="E2713" s="2" t="str">
        <f t="shared" si="97"/>
        <v>ST</v>
      </c>
      <c r="F2713">
        <v>200720433</v>
      </c>
      <c r="G2713">
        <v>202606</v>
      </c>
      <c r="H2713" t="s">
        <v>52</v>
      </c>
      <c r="I2713" t="s">
        <v>321</v>
      </c>
      <c r="J2713" t="s">
        <v>322</v>
      </c>
      <c r="K2713" t="s">
        <v>54</v>
      </c>
      <c r="L2713" s="5" t="s">
        <v>4087</v>
      </c>
      <c r="M2713" s="5" t="s">
        <v>5222</v>
      </c>
      <c r="N2713" s="21">
        <v>873130172690</v>
      </c>
      <c r="P2713" t="s">
        <v>326</v>
      </c>
      <c r="Q2713" t="s">
        <v>326</v>
      </c>
      <c r="R2713" t="s">
        <v>56</v>
      </c>
      <c r="S2713" t="s">
        <v>327</v>
      </c>
      <c r="T2713">
        <v>21</v>
      </c>
      <c r="U2713" t="s">
        <v>57</v>
      </c>
      <c r="V2713">
        <v>21320</v>
      </c>
      <c r="W2713">
        <v>47.45</v>
      </c>
      <c r="X2713">
        <v>38.51</v>
      </c>
      <c r="Y2713">
        <v>0</v>
      </c>
      <c r="Z2713">
        <v>-36.11</v>
      </c>
      <c r="AA2713">
        <v>49.85</v>
      </c>
      <c r="AB2713">
        <v>2</v>
      </c>
      <c r="AC2713">
        <v>34.54</v>
      </c>
      <c r="AD2713">
        <v>34.54</v>
      </c>
      <c r="AE2713" t="s">
        <v>8600</v>
      </c>
      <c r="AF2713" t="s">
        <v>8074</v>
      </c>
      <c r="AG2713" t="s">
        <v>8074</v>
      </c>
      <c r="AH2713" t="s">
        <v>8075</v>
      </c>
      <c r="AI2713" t="s">
        <v>2071</v>
      </c>
      <c r="AJ2713">
        <v>20</v>
      </c>
      <c r="AK2713" t="s">
        <v>57</v>
      </c>
      <c r="AL2713">
        <v>20260</v>
      </c>
      <c r="AM2713" t="s">
        <v>55</v>
      </c>
      <c r="AN2713" t="s">
        <v>55</v>
      </c>
      <c r="AO2713" t="s">
        <v>55</v>
      </c>
      <c r="AS2713" t="s">
        <v>343</v>
      </c>
      <c r="AT2713">
        <v>27</v>
      </c>
      <c r="AU2713">
        <v>31</v>
      </c>
      <c r="AV2713">
        <v>40</v>
      </c>
      <c r="BB2713">
        <v>0</v>
      </c>
      <c r="BC2713">
        <v>0</v>
      </c>
      <c r="BD2713" t="s">
        <v>60</v>
      </c>
      <c r="BE2713" s="5" t="s">
        <v>5226</v>
      </c>
      <c r="BF2713">
        <v>634353938</v>
      </c>
      <c r="BH2713" t="s">
        <v>323</v>
      </c>
      <c r="BI2713" t="s">
        <v>320</v>
      </c>
      <c r="BJ2713">
        <v>0.50069444444444444</v>
      </c>
      <c r="BK2713">
        <v>41</v>
      </c>
      <c r="BL2713">
        <v>33.28</v>
      </c>
      <c r="BM2713">
        <v>0</v>
      </c>
      <c r="BN2713">
        <v>-31.2</v>
      </c>
      <c r="BO2713">
        <v>43.08</v>
      </c>
      <c r="BP2713" t="s">
        <v>60</v>
      </c>
      <c r="BQ2713">
        <v>1.1572332869999999</v>
      </c>
      <c r="BR2713" t="s">
        <v>61</v>
      </c>
    </row>
    <row r="2714" spans="1:70" x14ac:dyDescent="0.2">
      <c r="A2714" s="19">
        <f t="shared" si="98"/>
        <v>9.1300000000000026</v>
      </c>
      <c r="B2714" s="20">
        <v>3752</v>
      </c>
      <c r="D2714" s="2" t="s">
        <v>1381</v>
      </c>
      <c r="E2714" s="2" t="str">
        <f t="shared" si="97"/>
        <v>ST</v>
      </c>
      <c r="F2714">
        <v>200720433</v>
      </c>
      <c r="G2714">
        <v>202606</v>
      </c>
      <c r="H2714" t="s">
        <v>52</v>
      </c>
      <c r="I2714" t="s">
        <v>321</v>
      </c>
      <c r="J2714" t="s">
        <v>322</v>
      </c>
      <c r="K2714" t="s">
        <v>54</v>
      </c>
      <c r="L2714" s="5" t="s">
        <v>3826</v>
      </c>
      <c r="M2714" s="5" t="s">
        <v>5222</v>
      </c>
      <c r="N2714" s="21">
        <v>873249687013</v>
      </c>
      <c r="P2714" t="s">
        <v>326</v>
      </c>
      <c r="Q2714" t="s">
        <v>326</v>
      </c>
      <c r="R2714" t="s">
        <v>56</v>
      </c>
      <c r="S2714" t="s">
        <v>327</v>
      </c>
      <c r="T2714">
        <v>21</v>
      </c>
      <c r="U2714" t="s">
        <v>57</v>
      </c>
      <c r="V2714">
        <v>21320</v>
      </c>
      <c r="W2714">
        <v>44.31</v>
      </c>
      <c r="X2714">
        <v>5.25</v>
      </c>
      <c r="Y2714">
        <v>0</v>
      </c>
      <c r="Z2714">
        <v>-33.72</v>
      </c>
      <c r="AA2714">
        <v>15.85</v>
      </c>
      <c r="AB2714">
        <v>2</v>
      </c>
      <c r="AC2714">
        <v>30.8</v>
      </c>
      <c r="AD2714">
        <v>30.8</v>
      </c>
      <c r="AE2714" t="s">
        <v>10302</v>
      </c>
      <c r="AF2714" t="s">
        <v>538</v>
      </c>
      <c r="AG2714" t="s">
        <v>538</v>
      </c>
      <c r="AH2714" t="s">
        <v>8076</v>
      </c>
      <c r="AI2714" t="s">
        <v>337</v>
      </c>
      <c r="AJ2714">
        <v>49</v>
      </c>
      <c r="AK2714" t="s">
        <v>57</v>
      </c>
      <c r="AL2714">
        <v>49100</v>
      </c>
      <c r="AM2714" t="s">
        <v>55</v>
      </c>
      <c r="AN2714" t="s">
        <v>55</v>
      </c>
      <c r="AO2714" t="s">
        <v>55</v>
      </c>
      <c r="AS2714" t="s">
        <v>343</v>
      </c>
      <c r="AT2714">
        <v>0</v>
      </c>
      <c r="AU2714">
        <v>0</v>
      </c>
      <c r="AV2714">
        <v>0</v>
      </c>
      <c r="BB2714">
        <v>0</v>
      </c>
      <c r="BC2714">
        <v>0</v>
      </c>
      <c r="BD2714" t="s">
        <v>60</v>
      </c>
      <c r="BE2714" s="5" t="s">
        <v>5226</v>
      </c>
      <c r="BF2714">
        <v>634353938</v>
      </c>
      <c r="BH2714" t="s">
        <v>323</v>
      </c>
      <c r="BI2714" t="s">
        <v>320</v>
      </c>
      <c r="BJ2714">
        <v>0.42708333333333331</v>
      </c>
      <c r="BK2714">
        <v>38.200000000000003</v>
      </c>
      <c r="BL2714">
        <v>4.53</v>
      </c>
      <c r="BM2714">
        <v>0</v>
      </c>
      <c r="BN2714">
        <v>-29.07</v>
      </c>
      <c r="BO2714">
        <v>13.66</v>
      </c>
      <c r="BP2714" t="s">
        <v>60</v>
      </c>
      <c r="BQ2714">
        <v>1.1600389769999999</v>
      </c>
      <c r="BR2714" t="s">
        <v>61</v>
      </c>
    </row>
    <row r="2715" spans="1:70" x14ac:dyDescent="0.2">
      <c r="A2715" s="19">
        <f t="shared" si="98"/>
        <v>10.800000000000004</v>
      </c>
      <c r="B2715" s="20">
        <v>3752</v>
      </c>
      <c r="D2715" s="2" t="s">
        <v>1381</v>
      </c>
      <c r="E2715" s="2" t="str">
        <f t="shared" si="97"/>
        <v>ST</v>
      </c>
      <c r="F2715">
        <v>200720433</v>
      </c>
      <c r="G2715">
        <v>202606</v>
      </c>
      <c r="H2715" t="s">
        <v>52</v>
      </c>
      <c r="I2715" t="s">
        <v>321</v>
      </c>
      <c r="J2715" t="s">
        <v>322</v>
      </c>
      <c r="K2715" t="s">
        <v>54</v>
      </c>
      <c r="L2715" s="5" t="s">
        <v>4087</v>
      </c>
      <c r="M2715" s="5" t="s">
        <v>3826</v>
      </c>
      <c r="N2715" s="21">
        <v>873131295244</v>
      </c>
      <c r="P2715" t="s">
        <v>326</v>
      </c>
      <c r="Q2715" t="s">
        <v>326</v>
      </c>
      <c r="R2715" t="s">
        <v>56</v>
      </c>
      <c r="S2715" t="s">
        <v>327</v>
      </c>
      <c r="T2715">
        <v>21</v>
      </c>
      <c r="U2715" t="s">
        <v>57</v>
      </c>
      <c r="V2715">
        <v>21320</v>
      </c>
      <c r="W2715">
        <v>52.31</v>
      </c>
      <c r="X2715">
        <v>6.19</v>
      </c>
      <c r="Y2715">
        <v>0</v>
      </c>
      <c r="Z2715">
        <v>-39.81</v>
      </c>
      <c r="AA2715">
        <v>18.690000000000001</v>
      </c>
      <c r="AB2715">
        <v>3</v>
      </c>
      <c r="AC2715">
        <v>41.8</v>
      </c>
      <c r="AD2715">
        <v>41.8</v>
      </c>
      <c r="AE2715" t="s">
        <v>1544</v>
      </c>
      <c r="AF2715" t="s">
        <v>8077</v>
      </c>
      <c r="AG2715" t="s">
        <v>8077</v>
      </c>
      <c r="AH2715" t="s">
        <v>8078</v>
      </c>
      <c r="AI2715" t="s">
        <v>665</v>
      </c>
      <c r="AJ2715">
        <v>29</v>
      </c>
      <c r="AK2715" t="s">
        <v>57</v>
      </c>
      <c r="AL2715">
        <v>29120</v>
      </c>
      <c r="AM2715" t="s">
        <v>55</v>
      </c>
      <c r="AN2715" t="s">
        <v>55</v>
      </c>
      <c r="AO2715" t="s">
        <v>55</v>
      </c>
      <c r="AS2715" t="s">
        <v>343</v>
      </c>
      <c r="AT2715">
        <v>0</v>
      </c>
      <c r="AU2715">
        <v>0</v>
      </c>
      <c r="AV2715">
        <v>0</v>
      </c>
      <c r="BB2715">
        <v>0</v>
      </c>
      <c r="BC2715">
        <v>0</v>
      </c>
      <c r="BD2715" t="s">
        <v>60</v>
      </c>
      <c r="BE2715" s="5" t="s">
        <v>3831</v>
      </c>
      <c r="BF2715">
        <v>634343823</v>
      </c>
      <c r="BH2715" t="s">
        <v>323</v>
      </c>
      <c r="BI2715" t="s">
        <v>320</v>
      </c>
      <c r="BJ2715">
        <v>0.35069444444444442</v>
      </c>
      <c r="BK2715">
        <v>45.2</v>
      </c>
      <c r="BL2715">
        <v>5.35</v>
      </c>
      <c r="BM2715">
        <v>0</v>
      </c>
      <c r="BN2715">
        <v>-34.4</v>
      </c>
      <c r="BO2715">
        <v>16.149999999999999</v>
      </c>
      <c r="BP2715" t="s">
        <v>60</v>
      </c>
      <c r="BQ2715">
        <v>1.1572332869999999</v>
      </c>
      <c r="BR2715" t="s">
        <v>61</v>
      </c>
    </row>
    <row r="2716" spans="1:70" x14ac:dyDescent="0.2">
      <c r="A2716" s="19">
        <f t="shared" si="98"/>
        <v>18.829999999999998</v>
      </c>
      <c r="B2716" s="20">
        <v>3752</v>
      </c>
      <c r="D2716" s="2" t="s">
        <v>1381</v>
      </c>
      <c r="E2716" s="2" t="str">
        <f t="shared" si="97"/>
        <v>ST</v>
      </c>
      <c r="F2716">
        <v>200720433</v>
      </c>
      <c r="G2716">
        <v>202606</v>
      </c>
      <c r="H2716" t="s">
        <v>52</v>
      </c>
      <c r="I2716" t="s">
        <v>321</v>
      </c>
      <c r="J2716" t="s">
        <v>322</v>
      </c>
      <c r="K2716" t="s">
        <v>54</v>
      </c>
      <c r="L2716" s="5">
        <v>46332</v>
      </c>
      <c r="M2716" s="5">
        <v>46362</v>
      </c>
      <c r="N2716" s="21">
        <v>872932765924</v>
      </c>
      <c r="P2716" t="s">
        <v>326</v>
      </c>
      <c r="Q2716" t="s">
        <v>326</v>
      </c>
      <c r="R2716" t="s">
        <v>56</v>
      </c>
      <c r="S2716" t="s">
        <v>327</v>
      </c>
      <c r="T2716">
        <v>21</v>
      </c>
      <c r="U2716" t="s">
        <v>57</v>
      </c>
      <c r="V2716">
        <v>21320</v>
      </c>
      <c r="W2716">
        <v>91.01</v>
      </c>
      <c r="X2716">
        <v>110.56</v>
      </c>
      <c r="Y2716">
        <v>0</v>
      </c>
      <c r="Z2716">
        <v>-69.260000000000005</v>
      </c>
      <c r="AA2716">
        <v>132.31</v>
      </c>
      <c r="AB2716">
        <v>7</v>
      </c>
      <c r="AC2716">
        <v>94.6</v>
      </c>
      <c r="AD2716">
        <v>94.6</v>
      </c>
      <c r="AE2716" t="s">
        <v>10303</v>
      </c>
      <c r="AF2716" t="s">
        <v>671</v>
      </c>
      <c r="AG2716" t="s">
        <v>671</v>
      </c>
      <c r="AH2716" t="s">
        <v>672</v>
      </c>
      <c r="AI2716" t="s">
        <v>599</v>
      </c>
      <c r="AJ2716">
        <v>6</v>
      </c>
      <c r="AK2716" t="s">
        <v>57</v>
      </c>
      <c r="AL2716">
        <v>6110</v>
      </c>
      <c r="AM2716" t="s">
        <v>55</v>
      </c>
      <c r="AN2716" t="s">
        <v>55</v>
      </c>
      <c r="AO2716" t="s">
        <v>55</v>
      </c>
      <c r="AS2716" t="s">
        <v>343</v>
      </c>
      <c r="AT2716">
        <v>0</v>
      </c>
      <c r="AU2716">
        <v>0</v>
      </c>
      <c r="AV2716">
        <v>0</v>
      </c>
      <c r="BB2716">
        <v>0</v>
      </c>
      <c r="BC2716">
        <v>0</v>
      </c>
      <c r="BD2716" t="s">
        <v>60</v>
      </c>
      <c r="BE2716" s="5" t="s">
        <v>3831</v>
      </c>
      <c r="BF2716">
        <v>634343823</v>
      </c>
      <c r="BH2716" t="s">
        <v>323</v>
      </c>
      <c r="BI2716" t="s">
        <v>320</v>
      </c>
      <c r="BJ2716">
        <v>0.64930555555555558</v>
      </c>
      <c r="BK2716">
        <v>78.8</v>
      </c>
      <c r="BL2716">
        <v>95.73</v>
      </c>
      <c r="BM2716">
        <v>0</v>
      </c>
      <c r="BN2716">
        <v>-59.97</v>
      </c>
      <c r="BO2716">
        <v>114.56</v>
      </c>
      <c r="BP2716" t="s">
        <v>60</v>
      </c>
      <c r="BQ2716">
        <v>1.1549344580000001</v>
      </c>
      <c r="BR2716" t="s">
        <v>61</v>
      </c>
    </row>
    <row r="2717" spans="1:70" x14ac:dyDescent="0.2">
      <c r="A2717" s="19">
        <f t="shared" si="98"/>
        <v>14.480000000000004</v>
      </c>
      <c r="B2717" s="20">
        <v>3752</v>
      </c>
      <c r="D2717" s="2" t="s">
        <v>1381</v>
      </c>
      <c r="E2717" s="2" t="str">
        <f t="shared" si="97"/>
        <v>ST</v>
      </c>
      <c r="F2717">
        <v>200720433</v>
      </c>
      <c r="G2717">
        <v>202606</v>
      </c>
      <c r="H2717" t="s">
        <v>52</v>
      </c>
      <c r="I2717" t="s">
        <v>321</v>
      </c>
      <c r="J2717" t="s">
        <v>322</v>
      </c>
      <c r="K2717" t="s">
        <v>54</v>
      </c>
      <c r="L2717" s="5" t="s">
        <v>5697</v>
      </c>
      <c r="M2717" s="5" t="s">
        <v>5681</v>
      </c>
      <c r="N2717" s="21">
        <v>873425528215</v>
      </c>
      <c r="P2717" t="s">
        <v>326</v>
      </c>
      <c r="Q2717" t="s">
        <v>326</v>
      </c>
      <c r="R2717" t="s">
        <v>56</v>
      </c>
      <c r="S2717" t="s">
        <v>327</v>
      </c>
      <c r="T2717">
        <v>21</v>
      </c>
      <c r="U2717" t="s">
        <v>57</v>
      </c>
      <c r="V2717">
        <v>21320</v>
      </c>
      <c r="W2717">
        <v>69.53</v>
      </c>
      <c r="X2717">
        <v>8.24</v>
      </c>
      <c r="Y2717">
        <v>0</v>
      </c>
      <c r="Z2717">
        <v>-52.92</v>
      </c>
      <c r="AA2717">
        <v>24.85</v>
      </c>
      <c r="AB2717">
        <v>5</v>
      </c>
      <c r="AC2717">
        <v>66</v>
      </c>
      <c r="AD2717">
        <v>66</v>
      </c>
      <c r="AE2717" t="s">
        <v>10304</v>
      </c>
      <c r="AF2717" t="s">
        <v>8079</v>
      </c>
      <c r="AG2717" t="s">
        <v>8080</v>
      </c>
      <c r="AH2717" t="s">
        <v>10305</v>
      </c>
      <c r="AI2717" t="s">
        <v>8081</v>
      </c>
      <c r="AJ2717">
        <v>28</v>
      </c>
      <c r="AK2717" t="s">
        <v>57</v>
      </c>
      <c r="AL2717">
        <v>28260</v>
      </c>
      <c r="AM2717" t="s">
        <v>55</v>
      </c>
      <c r="AN2717" t="s">
        <v>55</v>
      </c>
      <c r="AO2717" t="s">
        <v>55</v>
      </c>
      <c r="AS2717" t="s">
        <v>343</v>
      </c>
      <c r="AT2717">
        <v>0</v>
      </c>
      <c r="AU2717">
        <v>0</v>
      </c>
      <c r="AV2717">
        <v>0</v>
      </c>
      <c r="BB2717">
        <v>0</v>
      </c>
      <c r="BC2717">
        <v>0</v>
      </c>
      <c r="BD2717" t="s">
        <v>60</v>
      </c>
      <c r="BE2717" s="5" t="s">
        <v>5226</v>
      </c>
      <c r="BF2717">
        <v>634353938</v>
      </c>
      <c r="BH2717" t="s">
        <v>323</v>
      </c>
      <c r="BI2717" t="s">
        <v>320</v>
      </c>
      <c r="BJ2717">
        <v>0.38263888888888886</v>
      </c>
      <c r="BK2717">
        <v>60.6</v>
      </c>
      <c r="BL2717">
        <v>7.18</v>
      </c>
      <c r="BM2717">
        <v>0</v>
      </c>
      <c r="BN2717">
        <v>-46.12</v>
      </c>
      <c r="BO2717">
        <v>21.66</v>
      </c>
      <c r="BP2717" t="s">
        <v>60</v>
      </c>
      <c r="BQ2717">
        <v>1.1474074329999999</v>
      </c>
      <c r="BR2717" t="s">
        <v>61</v>
      </c>
    </row>
    <row r="2718" spans="1:70" x14ac:dyDescent="0.2">
      <c r="A2718" s="19">
        <f t="shared" si="98"/>
        <v>4.7799999999999994</v>
      </c>
      <c r="B2718" s="20">
        <v>3752</v>
      </c>
      <c r="D2718" s="2" t="s">
        <v>1381</v>
      </c>
      <c r="E2718" s="2" t="str">
        <f t="shared" si="97"/>
        <v>ST</v>
      </c>
      <c r="F2718">
        <v>200720433</v>
      </c>
      <c r="G2718">
        <v>202606</v>
      </c>
      <c r="H2718" t="s">
        <v>52</v>
      </c>
      <c r="I2718" t="s">
        <v>321</v>
      </c>
      <c r="J2718" t="s">
        <v>322</v>
      </c>
      <c r="K2718" t="s">
        <v>54</v>
      </c>
      <c r="L2718" s="5" t="s">
        <v>3826</v>
      </c>
      <c r="M2718" s="5" t="s">
        <v>3831</v>
      </c>
      <c r="N2718" s="21">
        <v>873243428710</v>
      </c>
      <c r="P2718" t="s">
        <v>326</v>
      </c>
      <c r="Q2718" t="s">
        <v>326</v>
      </c>
      <c r="R2718" t="s">
        <v>56</v>
      </c>
      <c r="S2718" t="s">
        <v>327</v>
      </c>
      <c r="T2718">
        <v>21</v>
      </c>
      <c r="U2718" t="s">
        <v>57</v>
      </c>
      <c r="V2718">
        <v>21320</v>
      </c>
      <c r="W2718">
        <v>23.2</v>
      </c>
      <c r="X2718">
        <v>2.75</v>
      </c>
      <c r="Y2718">
        <v>0</v>
      </c>
      <c r="Z2718">
        <v>-17.66</v>
      </c>
      <c r="AA2718">
        <v>8.2899999999999991</v>
      </c>
      <c r="AB2718">
        <v>1</v>
      </c>
      <c r="AC2718">
        <v>2.2000000000000002</v>
      </c>
      <c r="AD2718">
        <v>2.2000000000000002</v>
      </c>
      <c r="AE2718" t="s">
        <v>10306</v>
      </c>
      <c r="AF2718" t="s">
        <v>2209</v>
      </c>
      <c r="AG2718" t="s">
        <v>2209</v>
      </c>
      <c r="AH2718" t="s">
        <v>2210</v>
      </c>
      <c r="AI2718" t="s">
        <v>2211</v>
      </c>
      <c r="AJ2718">
        <v>29</v>
      </c>
      <c r="AK2718" t="s">
        <v>57</v>
      </c>
      <c r="AL2718">
        <v>29860</v>
      </c>
      <c r="AM2718" t="s">
        <v>55</v>
      </c>
      <c r="AN2718" t="s">
        <v>55</v>
      </c>
      <c r="AO2718" t="s">
        <v>55</v>
      </c>
      <c r="AS2718" t="s">
        <v>343</v>
      </c>
      <c r="AT2718">
        <v>0</v>
      </c>
      <c r="AU2718">
        <v>0</v>
      </c>
      <c r="AV2718">
        <v>0</v>
      </c>
      <c r="BB2718">
        <v>0</v>
      </c>
      <c r="BC2718">
        <v>0</v>
      </c>
      <c r="BD2718" t="s">
        <v>60</v>
      </c>
      <c r="BE2718" s="5" t="s">
        <v>5226</v>
      </c>
      <c r="BF2718">
        <v>634353938</v>
      </c>
      <c r="BH2718" t="s">
        <v>323</v>
      </c>
      <c r="BI2718" t="s">
        <v>320</v>
      </c>
      <c r="BJ2718">
        <v>0.55902777777777779</v>
      </c>
      <c r="BK2718">
        <v>20</v>
      </c>
      <c r="BL2718">
        <v>2.37</v>
      </c>
      <c r="BM2718">
        <v>0</v>
      </c>
      <c r="BN2718">
        <v>-15.22</v>
      </c>
      <c r="BO2718">
        <v>7.15</v>
      </c>
      <c r="BP2718" t="s">
        <v>60</v>
      </c>
      <c r="BQ2718">
        <v>1.1600389769999999</v>
      </c>
      <c r="BR2718" t="s">
        <v>61</v>
      </c>
    </row>
    <row r="2719" spans="1:70" x14ac:dyDescent="0.2">
      <c r="A2719" s="19">
        <f t="shared" si="98"/>
        <v>9.8000000000000007</v>
      </c>
      <c r="B2719" s="20">
        <v>3752</v>
      </c>
      <c r="D2719" s="2" t="s">
        <v>1381</v>
      </c>
      <c r="E2719" s="2" t="str">
        <f t="shared" si="97"/>
        <v>ST</v>
      </c>
      <c r="F2719">
        <v>200720433</v>
      </c>
      <c r="G2719">
        <v>202606</v>
      </c>
      <c r="H2719" t="s">
        <v>52</v>
      </c>
      <c r="I2719" t="s">
        <v>321</v>
      </c>
      <c r="J2719" t="s">
        <v>322</v>
      </c>
      <c r="K2719" t="s">
        <v>54</v>
      </c>
      <c r="L2719" s="5" t="s">
        <v>5222</v>
      </c>
      <c r="M2719" s="5" t="s">
        <v>6091</v>
      </c>
      <c r="N2719" s="21">
        <v>873248875111</v>
      </c>
      <c r="P2719" t="s">
        <v>326</v>
      </c>
      <c r="Q2719" t="s">
        <v>326</v>
      </c>
      <c r="R2719" t="s">
        <v>56</v>
      </c>
      <c r="S2719" t="s">
        <v>327</v>
      </c>
      <c r="T2719">
        <v>21</v>
      </c>
      <c r="U2719" t="s">
        <v>57</v>
      </c>
      <c r="V2719">
        <v>21320</v>
      </c>
      <c r="W2719">
        <v>47.48</v>
      </c>
      <c r="X2719">
        <v>5.63</v>
      </c>
      <c r="Y2719">
        <v>0</v>
      </c>
      <c r="Z2719">
        <v>-36.130000000000003</v>
      </c>
      <c r="AA2719">
        <v>16.98</v>
      </c>
      <c r="AB2719">
        <v>3</v>
      </c>
      <c r="AC2719">
        <v>33.44</v>
      </c>
      <c r="AD2719">
        <v>33.44</v>
      </c>
      <c r="AE2719" t="s">
        <v>10307</v>
      </c>
      <c r="AF2719" t="s">
        <v>8082</v>
      </c>
      <c r="AG2719" t="s">
        <v>8082</v>
      </c>
      <c r="AH2719" t="s">
        <v>8083</v>
      </c>
      <c r="AI2719" t="s">
        <v>420</v>
      </c>
      <c r="AJ2719">
        <v>80</v>
      </c>
      <c r="AK2719" t="s">
        <v>57</v>
      </c>
      <c r="AL2719">
        <v>80000</v>
      </c>
      <c r="AM2719" t="s">
        <v>55</v>
      </c>
      <c r="AN2719" t="s">
        <v>55</v>
      </c>
      <c r="AO2719" t="s">
        <v>55</v>
      </c>
      <c r="AS2719" t="s">
        <v>343</v>
      </c>
      <c r="AT2719">
        <v>0</v>
      </c>
      <c r="AU2719">
        <v>0</v>
      </c>
      <c r="AV2719">
        <v>0</v>
      </c>
      <c r="BB2719">
        <v>0</v>
      </c>
      <c r="BC2719">
        <v>0</v>
      </c>
      <c r="BD2719" t="s">
        <v>60</v>
      </c>
      <c r="BE2719" s="5" t="s">
        <v>5226</v>
      </c>
      <c r="BF2719">
        <v>634353938</v>
      </c>
      <c r="BH2719" t="s">
        <v>323</v>
      </c>
      <c r="BI2719" t="s">
        <v>320</v>
      </c>
      <c r="BJ2719">
        <v>0.38750000000000001</v>
      </c>
      <c r="BK2719">
        <v>41</v>
      </c>
      <c r="BL2719">
        <v>4.8600000000000003</v>
      </c>
      <c r="BM2719">
        <v>0</v>
      </c>
      <c r="BN2719">
        <v>-31.2</v>
      </c>
      <c r="BO2719">
        <v>14.66</v>
      </c>
      <c r="BP2719" t="s">
        <v>60</v>
      </c>
      <c r="BQ2719">
        <v>1.15806418</v>
      </c>
      <c r="BR2719" t="s">
        <v>61</v>
      </c>
    </row>
    <row r="2720" spans="1:70" x14ac:dyDescent="0.2">
      <c r="A2720" s="19">
        <f t="shared" si="98"/>
        <v>11.469999999999999</v>
      </c>
      <c r="B2720" s="20">
        <v>3752</v>
      </c>
      <c r="D2720" s="2" t="s">
        <v>1381</v>
      </c>
      <c r="E2720" s="2" t="str">
        <f t="shared" si="97"/>
        <v>ST</v>
      </c>
      <c r="F2720">
        <v>200720433</v>
      </c>
      <c r="G2720">
        <v>202606</v>
      </c>
      <c r="H2720" t="s">
        <v>52</v>
      </c>
      <c r="I2720" t="s">
        <v>321</v>
      </c>
      <c r="J2720" t="s">
        <v>322</v>
      </c>
      <c r="K2720" t="s">
        <v>54</v>
      </c>
      <c r="L2720" s="5" t="s">
        <v>5697</v>
      </c>
      <c r="M2720" s="5" t="s">
        <v>5681</v>
      </c>
      <c r="N2720" s="21">
        <v>873423791790</v>
      </c>
      <c r="P2720" t="s">
        <v>326</v>
      </c>
      <c r="Q2720" t="s">
        <v>326</v>
      </c>
      <c r="R2720" t="s">
        <v>56</v>
      </c>
      <c r="S2720" t="s">
        <v>327</v>
      </c>
      <c r="T2720">
        <v>21</v>
      </c>
      <c r="U2720" t="s">
        <v>57</v>
      </c>
      <c r="V2720">
        <v>21320</v>
      </c>
      <c r="W2720">
        <v>55.08</v>
      </c>
      <c r="X2720">
        <v>6.53</v>
      </c>
      <c r="Y2720">
        <v>0</v>
      </c>
      <c r="Z2720">
        <v>-41.91</v>
      </c>
      <c r="AA2720">
        <v>19.690000000000001</v>
      </c>
      <c r="AB2720">
        <v>3</v>
      </c>
      <c r="AC2720">
        <v>46.2</v>
      </c>
      <c r="AD2720">
        <v>46.2</v>
      </c>
      <c r="AE2720" t="s">
        <v>10308</v>
      </c>
      <c r="AF2720" t="s">
        <v>8084</v>
      </c>
      <c r="AG2720" t="s">
        <v>8084</v>
      </c>
      <c r="AH2720" t="s">
        <v>8085</v>
      </c>
      <c r="AI2720" t="s">
        <v>8086</v>
      </c>
      <c r="AJ2720">
        <v>49</v>
      </c>
      <c r="AK2720" t="s">
        <v>57</v>
      </c>
      <c r="AL2720">
        <v>49240</v>
      </c>
      <c r="AM2720" t="s">
        <v>55</v>
      </c>
      <c r="AN2720" t="s">
        <v>55</v>
      </c>
      <c r="AO2720" t="s">
        <v>55</v>
      </c>
      <c r="AS2720" t="s">
        <v>343</v>
      </c>
      <c r="AT2720">
        <v>0</v>
      </c>
      <c r="AU2720">
        <v>0</v>
      </c>
      <c r="AV2720">
        <v>0</v>
      </c>
      <c r="BB2720">
        <v>0</v>
      </c>
      <c r="BC2720">
        <v>0</v>
      </c>
      <c r="BD2720" t="s">
        <v>60</v>
      </c>
      <c r="BE2720" s="5" t="s">
        <v>5226</v>
      </c>
      <c r="BF2720">
        <v>634353938</v>
      </c>
      <c r="BH2720" t="s">
        <v>323</v>
      </c>
      <c r="BI2720" t="s">
        <v>320</v>
      </c>
      <c r="BJ2720">
        <v>0.45277777777777778</v>
      </c>
      <c r="BK2720">
        <v>48</v>
      </c>
      <c r="BL2720">
        <v>5.69</v>
      </c>
      <c r="BM2720">
        <v>0</v>
      </c>
      <c r="BN2720">
        <v>-36.53</v>
      </c>
      <c r="BO2720">
        <v>17.16</v>
      </c>
      <c r="BP2720" t="s">
        <v>60</v>
      </c>
      <c r="BQ2720">
        <v>1.1474074329999999</v>
      </c>
      <c r="BR2720" t="s">
        <v>61</v>
      </c>
    </row>
    <row r="2721" spans="1:70" x14ac:dyDescent="0.2">
      <c r="A2721" s="19">
        <f t="shared" si="98"/>
        <v>8.129999999999999</v>
      </c>
      <c r="B2721" s="20">
        <v>3752</v>
      </c>
      <c r="D2721" s="2" t="s">
        <v>1381</v>
      </c>
      <c r="E2721" s="2" t="str">
        <f t="shared" si="97"/>
        <v>ST</v>
      </c>
      <c r="F2721">
        <v>200720433</v>
      </c>
      <c r="G2721">
        <v>202606</v>
      </c>
      <c r="H2721" t="s">
        <v>52</v>
      </c>
      <c r="I2721" t="s">
        <v>321</v>
      </c>
      <c r="J2721" t="s">
        <v>322</v>
      </c>
      <c r="K2721" t="s">
        <v>54</v>
      </c>
      <c r="L2721" s="5" t="s">
        <v>5222</v>
      </c>
      <c r="M2721" s="5" t="s">
        <v>5697</v>
      </c>
      <c r="N2721" s="21">
        <v>873138102617</v>
      </c>
      <c r="P2721" t="s">
        <v>326</v>
      </c>
      <c r="Q2721" t="s">
        <v>326</v>
      </c>
      <c r="R2721" t="s">
        <v>56</v>
      </c>
      <c r="S2721" t="s">
        <v>327</v>
      </c>
      <c r="T2721">
        <v>21</v>
      </c>
      <c r="U2721" t="s">
        <v>57</v>
      </c>
      <c r="V2721">
        <v>21320</v>
      </c>
      <c r="W2721">
        <v>39.369999999999997</v>
      </c>
      <c r="X2721">
        <v>4.67</v>
      </c>
      <c r="Y2721">
        <v>0</v>
      </c>
      <c r="Z2721">
        <v>-29.96</v>
      </c>
      <c r="AA2721">
        <v>14.08</v>
      </c>
      <c r="AB2721">
        <v>2</v>
      </c>
      <c r="AC2721">
        <v>23.76</v>
      </c>
      <c r="AD2721">
        <v>23.76</v>
      </c>
      <c r="AE2721" t="s">
        <v>2400</v>
      </c>
      <c r="AF2721" t="s">
        <v>8087</v>
      </c>
      <c r="AG2721" t="s">
        <v>8087</v>
      </c>
      <c r="AH2721" t="s">
        <v>8088</v>
      </c>
      <c r="AI2721" t="s">
        <v>8089</v>
      </c>
      <c r="AJ2721">
        <v>73</v>
      </c>
      <c r="AK2721" t="s">
        <v>57</v>
      </c>
      <c r="AL2721">
        <v>73500</v>
      </c>
      <c r="AM2721" t="s">
        <v>55</v>
      </c>
      <c r="AN2721" t="s">
        <v>55</v>
      </c>
      <c r="AO2721" t="s">
        <v>55</v>
      </c>
      <c r="AS2721" t="s">
        <v>343</v>
      </c>
      <c r="AT2721">
        <v>0</v>
      </c>
      <c r="AU2721">
        <v>0</v>
      </c>
      <c r="AV2721">
        <v>0</v>
      </c>
      <c r="BB2721">
        <v>0</v>
      </c>
      <c r="BC2721">
        <v>0</v>
      </c>
      <c r="BD2721" t="s">
        <v>60</v>
      </c>
      <c r="BE2721" s="5" t="s">
        <v>5226</v>
      </c>
      <c r="BF2721">
        <v>634353938</v>
      </c>
      <c r="BH2721" t="s">
        <v>323</v>
      </c>
      <c r="BI2721" t="s">
        <v>320</v>
      </c>
      <c r="BJ2721">
        <v>0.53680555555555554</v>
      </c>
      <c r="BK2721">
        <v>34</v>
      </c>
      <c r="BL2721">
        <v>4.03</v>
      </c>
      <c r="BM2721">
        <v>0</v>
      </c>
      <c r="BN2721">
        <v>-25.87</v>
      </c>
      <c r="BO2721">
        <v>12.16</v>
      </c>
      <c r="BP2721" t="s">
        <v>60</v>
      </c>
      <c r="BQ2721">
        <v>1.15806418</v>
      </c>
      <c r="BR2721" t="s">
        <v>61</v>
      </c>
    </row>
    <row r="2722" spans="1:70" x14ac:dyDescent="0.2">
      <c r="A2722" s="19">
        <f t="shared" si="98"/>
        <v>10.469999999999999</v>
      </c>
      <c r="B2722" s="20">
        <v>3752</v>
      </c>
      <c r="D2722" s="2" t="s">
        <v>1381</v>
      </c>
      <c r="E2722" s="2" t="str">
        <f t="shared" si="97"/>
        <v>ST</v>
      </c>
      <c r="F2722">
        <v>200720433</v>
      </c>
      <c r="G2722">
        <v>202606</v>
      </c>
      <c r="H2722" t="s">
        <v>52</v>
      </c>
      <c r="I2722" t="s">
        <v>321</v>
      </c>
      <c r="J2722" t="s">
        <v>322</v>
      </c>
      <c r="K2722" t="s">
        <v>54</v>
      </c>
      <c r="L2722" s="5" t="s">
        <v>5697</v>
      </c>
      <c r="M2722" s="5" t="s">
        <v>5681</v>
      </c>
      <c r="N2722" s="21">
        <v>873430375144</v>
      </c>
      <c r="P2722" t="s">
        <v>326</v>
      </c>
      <c r="Q2722" t="s">
        <v>326</v>
      </c>
      <c r="R2722" t="s">
        <v>56</v>
      </c>
      <c r="S2722" t="s">
        <v>327</v>
      </c>
      <c r="T2722">
        <v>21</v>
      </c>
      <c r="U2722" t="s">
        <v>57</v>
      </c>
      <c r="V2722">
        <v>21320</v>
      </c>
      <c r="W2722">
        <v>50.26</v>
      </c>
      <c r="X2722">
        <v>5.96</v>
      </c>
      <c r="Y2722">
        <v>0</v>
      </c>
      <c r="Z2722">
        <v>-38.24</v>
      </c>
      <c r="AA2722">
        <v>17.97</v>
      </c>
      <c r="AB2722">
        <v>4</v>
      </c>
      <c r="AC2722">
        <v>39.6</v>
      </c>
      <c r="AD2722">
        <v>39.6</v>
      </c>
      <c r="AE2722" t="s">
        <v>10309</v>
      </c>
      <c r="AF2722" t="s">
        <v>8090</v>
      </c>
      <c r="AG2722" t="s">
        <v>8090</v>
      </c>
      <c r="AH2722" t="s">
        <v>8091</v>
      </c>
      <c r="AI2722" t="s">
        <v>8092</v>
      </c>
      <c r="AJ2722">
        <v>92</v>
      </c>
      <c r="AK2722" t="s">
        <v>57</v>
      </c>
      <c r="AL2722">
        <v>92250</v>
      </c>
      <c r="AM2722" t="s">
        <v>55</v>
      </c>
      <c r="AN2722" t="s">
        <v>55</v>
      </c>
      <c r="AO2722" t="s">
        <v>55</v>
      </c>
      <c r="AS2722" t="s">
        <v>343</v>
      </c>
      <c r="AT2722">
        <v>0</v>
      </c>
      <c r="AU2722">
        <v>0</v>
      </c>
      <c r="AV2722">
        <v>0</v>
      </c>
      <c r="BB2722">
        <v>0</v>
      </c>
      <c r="BC2722">
        <v>0</v>
      </c>
      <c r="BD2722" t="s">
        <v>60</v>
      </c>
      <c r="BE2722" s="5" t="s">
        <v>5226</v>
      </c>
      <c r="BF2722">
        <v>634353938</v>
      </c>
      <c r="BH2722" t="s">
        <v>323</v>
      </c>
      <c r="BI2722" t="s">
        <v>320</v>
      </c>
      <c r="BJ2722">
        <v>0.5</v>
      </c>
      <c r="BK2722">
        <v>43.8</v>
      </c>
      <c r="BL2722">
        <v>5.19</v>
      </c>
      <c r="BM2722">
        <v>0</v>
      </c>
      <c r="BN2722">
        <v>-33.33</v>
      </c>
      <c r="BO2722">
        <v>15.66</v>
      </c>
      <c r="BP2722" t="s">
        <v>60</v>
      </c>
      <c r="BQ2722">
        <v>1.1474074329999999</v>
      </c>
      <c r="BR2722" t="s">
        <v>61</v>
      </c>
    </row>
    <row r="2723" spans="1:70" x14ac:dyDescent="0.2">
      <c r="A2723" s="19">
        <f t="shared" si="98"/>
        <v>9.1300000000000026</v>
      </c>
      <c r="B2723" s="20">
        <v>3752</v>
      </c>
      <c r="D2723" s="2" t="s">
        <v>1381</v>
      </c>
      <c r="E2723" s="2" t="str">
        <f t="shared" si="97"/>
        <v>ST</v>
      </c>
      <c r="F2723">
        <v>200720433</v>
      </c>
      <c r="G2723">
        <v>202606</v>
      </c>
      <c r="H2723" t="s">
        <v>52</v>
      </c>
      <c r="I2723" t="s">
        <v>321</v>
      </c>
      <c r="J2723" t="s">
        <v>322</v>
      </c>
      <c r="K2723" t="s">
        <v>54</v>
      </c>
      <c r="L2723" s="5" t="s">
        <v>3826</v>
      </c>
      <c r="M2723" s="5" t="s">
        <v>5222</v>
      </c>
      <c r="N2723" s="21">
        <v>873244131243</v>
      </c>
      <c r="P2723" t="s">
        <v>326</v>
      </c>
      <c r="Q2723" t="s">
        <v>326</v>
      </c>
      <c r="R2723" t="s">
        <v>56</v>
      </c>
      <c r="S2723" t="s">
        <v>327</v>
      </c>
      <c r="T2723">
        <v>21</v>
      </c>
      <c r="U2723" t="s">
        <v>57</v>
      </c>
      <c r="V2723">
        <v>21320</v>
      </c>
      <c r="W2723">
        <v>44.31</v>
      </c>
      <c r="X2723">
        <v>5.25</v>
      </c>
      <c r="Y2723">
        <v>0</v>
      </c>
      <c r="Z2723">
        <v>-33.72</v>
      </c>
      <c r="AA2723">
        <v>15.85</v>
      </c>
      <c r="AB2723">
        <v>2</v>
      </c>
      <c r="AC2723">
        <v>30.8</v>
      </c>
      <c r="AD2723">
        <v>30.8</v>
      </c>
      <c r="AE2723" t="s">
        <v>10310</v>
      </c>
      <c r="AF2723" t="s">
        <v>8093</v>
      </c>
      <c r="AG2723" t="s">
        <v>8093</v>
      </c>
      <c r="AH2723" t="s">
        <v>8094</v>
      </c>
      <c r="AI2723" t="s">
        <v>8095</v>
      </c>
      <c r="AJ2723">
        <v>63</v>
      </c>
      <c r="AK2723" t="s">
        <v>57</v>
      </c>
      <c r="AL2723">
        <v>63270</v>
      </c>
      <c r="AM2723" t="s">
        <v>55</v>
      </c>
      <c r="AN2723" t="s">
        <v>55</v>
      </c>
      <c r="AO2723" t="s">
        <v>55</v>
      </c>
      <c r="AS2723" t="s">
        <v>343</v>
      </c>
      <c r="AT2723">
        <v>0</v>
      </c>
      <c r="AU2723">
        <v>0</v>
      </c>
      <c r="AV2723">
        <v>0</v>
      </c>
      <c r="BB2723">
        <v>0</v>
      </c>
      <c r="BC2723">
        <v>0</v>
      </c>
      <c r="BD2723" t="s">
        <v>60</v>
      </c>
      <c r="BE2723" s="5" t="s">
        <v>5226</v>
      </c>
      <c r="BF2723">
        <v>634353938</v>
      </c>
      <c r="BH2723" t="s">
        <v>323</v>
      </c>
      <c r="BI2723" t="s">
        <v>320</v>
      </c>
      <c r="BJ2723">
        <v>0.48819444444444443</v>
      </c>
      <c r="BK2723">
        <v>38.200000000000003</v>
      </c>
      <c r="BL2723">
        <v>4.53</v>
      </c>
      <c r="BM2723">
        <v>0</v>
      </c>
      <c r="BN2723">
        <v>-29.07</v>
      </c>
      <c r="BO2723">
        <v>13.66</v>
      </c>
      <c r="BP2723" t="s">
        <v>60</v>
      </c>
      <c r="BQ2723">
        <v>1.1600389769999999</v>
      </c>
      <c r="BR2723" t="s">
        <v>61</v>
      </c>
    </row>
    <row r="2724" spans="1:70" x14ac:dyDescent="0.2">
      <c r="A2724" s="19">
        <f t="shared" si="98"/>
        <v>6.7899999999999991</v>
      </c>
      <c r="B2724" s="20">
        <v>3752</v>
      </c>
      <c r="D2724" s="2" t="s">
        <v>1381</v>
      </c>
      <c r="E2724" s="2" t="str">
        <f t="shared" si="97"/>
        <v>ST</v>
      </c>
      <c r="F2724">
        <v>200720433</v>
      </c>
      <c r="G2724">
        <v>202606</v>
      </c>
      <c r="H2724" t="s">
        <v>52</v>
      </c>
      <c r="I2724" t="s">
        <v>321</v>
      </c>
      <c r="J2724" t="s">
        <v>322</v>
      </c>
      <c r="K2724" t="s">
        <v>54</v>
      </c>
      <c r="L2724" s="5" t="s">
        <v>5697</v>
      </c>
      <c r="M2724" s="5" t="s">
        <v>5681</v>
      </c>
      <c r="N2724" s="21">
        <v>873428512546</v>
      </c>
      <c r="P2724" t="s">
        <v>326</v>
      </c>
      <c r="Q2724" t="s">
        <v>326</v>
      </c>
      <c r="R2724" t="s">
        <v>56</v>
      </c>
      <c r="S2724" t="s">
        <v>327</v>
      </c>
      <c r="T2724">
        <v>21</v>
      </c>
      <c r="U2724" t="s">
        <v>57</v>
      </c>
      <c r="V2724">
        <v>21320</v>
      </c>
      <c r="W2724">
        <v>32.590000000000003</v>
      </c>
      <c r="X2724">
        <v>3.86</v>
      </c>
      <c r="Y2724">
        <v>0</v>
      </c>
      <c r="Z2724">
        <v>-24.8</v>
      </c>
      <c r="AA2724">
        <v>11.65</v>
      </c>
      <c r="AB2724">
        <v>1</v>
      </c>
      <c r="AC2724">
        <v>14.74</v>
      </c>
      <c r="AD2724">
        <v>14.74</v>
      </c>
      <c r="AE2724" t="s">
        <v>9564</v>
      </c>
      <c r="AF2724" t="s">
        <v>1438</v>
      </c>
      <c r="AG2724" t="s">
        <v>1438</v>
      </c>
      <c r="AH2724" t="s">
        <v>5975</v>
      </c>
      <c r="AI2724" t="s">
        <v>5976</v>
      </c>
      <c r="AJ2724">
        <v>85</v>
      </c>
      <c r="AK2724" t="s">
        <v>57</v>
      </c>
      <c r="AL2724">
        <v>85470</v>
      </c>
      <c r="AM2724" t="s">
        <v>55</v>
      </c>
      <c r="AN2724" t="s">
        <v>55</v>
      </c>
      <c r="AO2724" t="s">
        <v>55</v>
      </c>
      <c r="AS2724" t="s">
        <v>342</v>
      </c>
      <c r="AT2724">
        <v>27</v>
      </c>
      <c r="AU2724">
        <v>31</v>
      </c>
      <c r="AV2724">
        <v>40</v>
      </c>
      <c r="BB2724">
        <v>0</v>
      </c>
      <c r="BC2724">
        <v>0</v>
      </c>
      <c r="BD2724" t="s">
        <v>60</v>
      </c>
      <c r="BE2724" s="5" t="s">
        <v>5226</v>
      </c>
      <c r="BF2724">
        <v>634353938</v>
      </c>
      <c r="BH2724" t="s">
        <v>323</v>
      </c>
      <c r="BI2724" t="s">
        <v>320</v>
      </c>
      <c r="BJ2724">
        <v>0.5131944444444444</v>
      </c>
      <c r="BK2724">
        <v>28.4</v>
      </c>
      <c r="BL2724">
        <v>3.36</v>
      </c>
      <c r="BM2724">
        <v>0</v>
      </c>
      <c r="BN2724">
        <v>-21.61</v>
      </c>
      <c r="BO2724">
        <v>10.15</v>
      </c>
      <c r="BP2724" t="s">
        <v>60</v>
      </c>
      <c r="BQ2724">
        <v>1.1474074329999999</v>
      </c>
      <c r="BR2724" t="s">
        <v>61</v>
      </c>
    </row>
    <row r="2725" spans="1:70" x14ac:dyDescent="0.2">
      <c r="A2725" s="19">
        <f t="shared" si="98"/>
        <v>9.4600000000000009</v>
      </c>
      <c r="B2725" s="20">
        <v>3752</v>
      </c>
      <c r="D2725" s="2" t="s">
        <v>1381</v>
      </c>
      <c r="E2725" s="2" t="str">
        <f t="shared" si="97"/>
        <v>ST</v>
      </c>
      <c r="F2725">
        <v>200720433</v>
      </c>
      <c r="G2725">
        <v>202606</v>
      </c>
      <c r="H2725" t="s">
        <v>52</v>
      </c>
      <c r="I2725" t="s">
        <v>321</v>
      </c>
      <c r="J2725" t="s">
        <v>322</v>
      </c>
      <c r="K2725" t="s">
        <v>54</v>
      </c>
      <c r="L2725" s="5" t="s">
        <v>5697</v>
      </c>
      <c r="M2725" s="5" t="s">
        <v>5681</v>
      </c>
      <c r="N2725" s="21">
        <v>873424964744</v>
      </c>
      <c r="P2725" t="s">
        <v>326</v>
      </c>
      <c r="Q2725" t="s">
        <v>326</v>
      </c>
      <c r="R2725" t="s">
        <v>56</v>
      </c>
      <c r="S2725" t="s">
        <v>327</v>
      </c>
      <c r="T2725">
        <v>21</v>
      </c>
      <c r="U2725" t="s">
        <v>57</v>
      </c>
      <c r="V2725">
        <v>21320</v>
      </c>
      <c r="W2725">
        <v>45.44</v>
      </c>
      <c r="X2725">
        <v>5.38</v>
      </c>
      <c r="Y2725">
        <v>0</v>
      </c>
      <c r="Z2725">
        <v>-34.58</v>
      </c>
      <c r="AA2725">
        <v>16.239999999999998</v>
      </c>
      <c r="AB2725">
        <v>3</v>
      </c>
      <c r="AC2725">
        <v>33</v>
      </c>
      <c r="AD2725">
        <v>33</v>
      </c>
      <c r="AE2725" t="s">
        <v>9848</v>
      </c>
      <c r="AF2725" t="s">
        <v>8096</v>
      </c>
      <c r="AG2725" t="s">
        <v>8096</v>
      </c>
      <c r="AH2725" t="s">
        <v>8097</v>
      </c>
      <c r="AI2725" t="s">
        <v>8098</v>
      </c>
      <c r="AJ2725">
        <v>23</v>
      </c>
      <c r="AK2725" t="s">
        <v>57</v>
      </c>
      <c r="AL2725">
        <v>23210</v>
      </c>
      <c r="AM2725" t="s">
        <v>55</v>
      </c>
      <c r="AN2725" t="s">
        <v>55</v>
      </c>
      <c r="AO2725" t="s">
        <v>55</v>
      </c>
      <c r="AS2725" t="s">
        <v>343</v>
      </c>
      <c r="AT2725">
        <v>0</v>
      </c>
      <c r="AU2725">
        <v>0</v>
      </c>
      <c r="AV2725">
        <v>0</v>
      </c>
      <c r="BB2725">
        <v>0</v>
      </c>
      <c r="BC2725">
        <v>0</v>
      </c>
      <c r="BD2725" t="s">
        <v>60</v>
      </c>
      <c r="BE2725" s="5" t="s">
        <v>5226</v>
      </c>
      <c r="BF2725">
        <v>634353938</v>
      </c>
      <c r="BH2725" t="s">
        <v>323</v>
      </c>
      <c r="BI2725" t="s">
        <v>320</v>
      </c>
      <c r="BJ2725">
        <v>0.4201388888888889</v>
      </c>
      <c r="BK2725">
        <v>39.6</v>
      </c>
      <c r="BL2725">
        <v>4.6900000000000004</v>
      </c>
      <c r="BM2725">
        <v>0</v>
      </c>
      <c r="BN2725">
        <v>-30.14</v>
      </c>
      <c r="BO2725">
        <v>14.15</v>
      </c>
      <c r="BP2725" t="s">
        <v>60</v>
      </c>
      <c r="BQ2725">
        <v>1.1474074329999999</v>
      </c>
      <c r="BR2725" t="s">
        <v>61</v>
      </c>
    </row>
    <row r="2726" spans="1:70" x14ac:dyDescent="0.2">
      <c r="A2726" s="19">
        <f t="shared" si="98"/>
        <v>7.120000000000001</v>
      </c>
      <c r="B2726" s="20">
        <v>3752</v>
      </c>
      <c r="D2726" s="2" t="s">
        <v>1381</v>
      </c>
      <c r="E2726" s="2" t="str">
        <f t="shared" si="97"/>
        <v>ST</v>
      </c>
      <c r="F2726">
        <v>200720433</v>
      </c>
      <c r="G2726">
        <v>202606</v>
      </c>
      <c r="H2726" t="s">
        <v>52</v>
      </c>
      <c r="I2726" t="s">
        <v>321</v>
      </c>
      <c r="J2726" t="s">
        <v>322</v>
      </c>
      <c r="K2726" t="s">
        <v>54</v>
      </c>
      <c r="L2726" s="5" t="s">
        <v>5222</v>
      </c>
      <c r="M2726" s="5" t="s">
        <v>6091</v>
      </c>
      <c r="N2726" s="21">
        <v>873253882580</v>
      </c>
      <c r="P2726" t="s">
        <v>326</v>
      </c>
      <c r="Q2726" t="s">
        <v>326</v>
      </c>
      <c r="R2726" t="s">
        <v>56</v>
      </c>
      <c r="S2726" t="s">
        <v>327</v>
      </c>
      <c r="T2726">
        <v>21</v>
      </c>
      <c r="U2726" t="s">
        <v>57</v>
      </c>
      <c r="V2726">
        <v>21320</v>
      </c>
      <c r="W2726">
        <v>34.51</v>
      </c>
      <c r="X2726">
        <v>4.0999999999999996</v>
      </c>
      <c r="Y2726">
        <v>0</v>
      </c>
      <c r="Z2726">
        <v>-26.26</v>
      </c>
      <c r="AA2726">
        <v>12.34</v>
      </c>
      <c r="AB2726">
        <v>2</v>
      </c>
      <c r="AC2726">
        <v>17.16</v>
      </c>
      <c r="AD2726">
        <v>17.16</v>
      </c>
      <c r="AE2726" t="s">
        <v>10311</v>
      </c>
      <c r="AF2726" t="s">
        <v>8099</v>
      </c>
      <c r="AG2726" t="s">
        <v>8099</v>
      </c>
      <c r="AH2726" t="s">
        <v>8100</v>
      </c>
      <c r="AI2726" t="s">
        <v>8101</v>
      </c>
      <c r="AJ2726">
        <v>44</v>
      </c>
      <c r="AK2726" t="s">
        <v>57</v>
      </c>
      <c r="AL2726">
        <v>44522</v>
      </c>
      <c r="AM2726" t="s">
        <v>55</v>
      </c>
      <c r="AN2726" t="s">
        <v>55</v>
      </c>
      <c r="AO2726" t="s">
        <v>55</v>
      </c>
      <c r="AS2726" t="s">
        <v>343</v>
      </c>
      <c r="AT2726">
        <v>26</v>
      </c>
      <c r="AU2726">
        <v>33</v>
      </c>
      <c r="AV2726">
        <v>40</v>
      </c>
      <c r="BB2726">
        <v>0</v>
      </c>
      <c r="BC2726">
        <v>0</v>
      </c>
      <c r="BD2726" t="s">
        <v>60</v>
      </c>
      <c r="BE2726" s="5" t="s">
        <v>5226</v>
      </c>
      <c r="BF2726">
        <v>634353938</v>
      </c>
      <c r="BH2726" t="s">
        <v>323</v>
      </c>
      <c r="BI2726" t="s">
        <v>320</v>
      </c>
      <c r="BJ2726">
        <v>0.40347222222222223</v>
      </c>
      <c r="BK2726">
        <v>29.8</v>
      </c>
      <c r="BL2726">
        <v>3.54</v>
      </c>
      <c r="BM2726">
        <v>0</v>
      </c>
      <c r="BN2726">
        <v>-22.68</v>
      </c>
      <c r="BO2726">
        <v>10.66</v>
      </c>
      <c r="BP2726" t="s">
        <v>60</v>
      </c>
      <c r="BQ2726">
        <v>1.15806418</v>
      </c>
      <c r="BR2726" t="s">
        <v>61</v>
      </c>
    </row>
    <row r="2727" spans="1:70" x14ac:dyDescent="0.2">
      <c r="A2727" s="19">
        <f t="shared" si="98"/>
        <v>18.500000000000007</v>
      </c>
      <c r="B2727" s="20">
        <v>3752</v>
      </c>
      <c r="D2727" s="2" t="s">
        <v>1381</v>
      </c>
      <c r="E2727" s="2" t="str">
        <f t="shared" si="97"/>
        <v>ST</v>
      </c>
      <c r="F2727">
        <v>200720433</v>
      </c>
      <c r="G2727">
        <v>202606</v>
      </c>
      <c r="H2727" t="s">
        <v>52</v>
      </c>
      <c r="I2727" t="s">
        <v>321</v>
      </c>
      <c r="J2727" t="s">
        <v>322</v>
      </c>
      <c r="K2727" t="s">
        <v>54</v>
      </c>
      <c r="L2727" s="5" t="s">
        <v>3826</v>
      </c>
      <c r="M2727" s="5" t="s">
        <v>5222</v>
      </c>
      <c r="N2727" s="21">
        <v>873243549880</v>
      </c>
      <c r="P2727" t="s">
        <v>326</v>
      </c>
      <c r="Q2727" t="s">
        <v>326</v>
      </c>
      <c r="R2727" t="s">
        <v>56</v>
      </c>
      <c r="S2727" t="s">
        <v>327</v>
      </c>
      <c r="T2727">
        <v>21</v>
      </c>
      <c r="U2727" t="s">
        <v>57</v>
      </c>
      <c r="V2727">
        <v>21320</v>
      </c>
      <c r="W2727">
        <v>89.79</v>
      </c>
      <c r="X2727">
        <v>10.64</v>
      </c>
      <c r="Y2727">
        <v>0</v>
      </c>
      <c r="Z2727">
        <v>-68.33</v>
      </c>
      <c r="AA2727">
        <v>32.1</v>
      </c>
      <c r="AB2727">
        <v>6</v>
      </c>
      <c r="AC2727">
        <v>91.08</v>
      </c>
      <c r="AD2727">
        <v>91.08</v>
      </c>
      <c r="AE2727" t="s">
        <v>10312</v>
      </c>
      <c r="AF2727" t="s">
        <v>8102</v>
      </c>
      <c r="AG2727" t="s">
        <v>8102</v>
      </c>
      <c r="AH2727" t="s">
        <v>6583</v>
      </c>
      <c r="AI2727" t="s">
        <v>6584</v>
      </c>
      <c r="AJ2727">
        <v>38</v>
      </c>
      <c r="AK2727" t="s">
        <v>57</v>
      </c>
      <c r="AL2727">
        <v>38420</v>
      </c>
      <c r="AM2727" t="s">
        <v>55</v>
      </c>
      <c r="AN2727" t="s">
        <v>55</v>
      </c>
      <c r="AO2727" t="s">
        <v>55</v>
      </c>
      <c r="AS2727" t="s">
        <v>343</v>
      </c>
      <c r="AT2727">
        <v>30</v>
      </c>
      <c r="AU2727">
        <v>31</v>
      </c>
      <c r="AV2727">
        <v>40</v>
      </c>
      <c r="BB2727">
        <v>0</v>
      </c>
      <c r="BC2727">
        <v>0</v>
      </c>
      <c r="BD2727" t="s">
        <v>60</v>
      </c>
      <c r="BE2727" s="5" t="s">
        <v>5226</v>
      </c>
      <c r="BF2727">
        <v>634353938</v>
      </c>
      <c r="BH2727" t="s">
        <v>323</v>
      </c>
      <c r="BI2727" t="s">
        <v>320</v>
      </c>
      <c r="BJ2727">
        <v>0.4465277777777778</v>
      </c>
      <c r="BK2727">
        <v>77.400000000000006</v>
      </c>
      <c r="BL2727">
        <v>9.17</v>
      </c>
      <c r="BM2727">
        <v>0</v>
      </c>
      <c r="BN2727">
        <v>-58.9</v>
      </c>
      <c r="BO2727">
        <v>27.67</v>
      </c>
      <c r="BP2727" t="s">
        <v>60</v>
      </c>
      <c r="BQ2727">
        <v>1.1600389769999999</v>
      </c>
      <c r="BR2727" t="s">
        <v>61</v>
      </c>
    </row>
    <row r="2728" spans="1:70" x14ac:dyDescent="0.2">
      <c r="A2728" s="19">
        <f t="shared" si="98"/>
        <v>9.4600000000000009</v>
      </c>
      <c r="B2728" s="20">
        <v>3752</v>
      </c>
      <c r="D2728" s="2" t="s">
        <v>1381</v>
      </c>
      <c r="E2728" s="2" t="str">
        <f t="shared" si="97"/>
        <v>ST</v>
      </c>
      <c r="F2728">
        <v>200720433</v>
      </c>
      <c r="G2728">
        <v>202606</v>
      </c>
      <c r="H2728" t="s">
        <v>52</v>
      </c>
      <c r="I2728" t="s">
        <v>321</v>
      </c>
      <c r="J2728" t="s">
        <v>322</v>
      </c>
      <c r="K2728" t="s">
        <v>54</v>
      </c>
      <c r="L2728" s="5" t="s">
        <v>3826</v>
      </c>
      <c r="M2728" s="5" t="s">
        <v>5222</v>
      </c>
      <c r="N2728" s="21">
        <v>873249830190</v>
      </c>
      <c r="P2728" t="s">
        <v>326</v>
      </c>
      <c r="Q2728" t="s">
        <v>326</v>
      </c>
      <c r="R2728" t="s">
        <v>56</v>
      </c>
      <c r="S2728" t="s">
        <v>327</v>
      </c>
      <c r="T2728">
        <v>21</v>
      </c>
      <c r="U2728" t="s">
        <v>57</v>
      </c>
      <c r="V2728">
        <v>21320</v>
      </c>
      <c r="W2728">
        <v>45.94</v>
      </c>
      <c r="X2728">
        <v>5.44</v>
      </c>
      <c r="Y2728">
        <v>0</v>
      </c>
      <c r="Z2728">
        <v>-34.96</v>
      </c>
      <c r="AA2728">
        <v>16.41</v>
      </c>
      <c r="AB2728">
        <v>2</v>
      </c>
      <c r="AC2728">
        <v>33</v>
      </c>
      <c r="AD2728">
        <v>33</v>
      </c>
      <c r="AE2728" t="s">
        <v>10313</v>
      </c>
      <c r="AF2728" t="s">
        <v>8103</v>
      </c>
      <c r="AG2728" t="s">
        <v>8103</v>
      </c>
      <c r="AH2728" t="s">
        <v>8104</v>
      </c>
      <c r="AI2728" t="s">
        <v>8105</v>
      </c>
      <c r="AJ2728">
        <v>86</v>
      </c>
      <c r="AK2728" t="s">
        <v>57</v>
      </c>
      <c r="AL2728">
        <v>86420</v>
      </c>
      <c r="AM2728" t="s">
        <v>55</v>
      </c>
      <c r="AN2728" t="s">
        <v>55</v>
      </c>
      <c r="AO2728" t="s">
        <v>55</v>
      </c>
      <c r="AS2728" t="s">
        <v>343</v>
      </c>
      <c r="AT2728">
        <v>0</v>
      </c>
      <c r="AU2728">
        <v>0</v>
      </c>
      <c r="AV2728">
        <v>0</v>
      </c>
      <c r="BB2728">
        <v>0</v>
      </c>
      <c r="BC2728">
        <v>0</v>
      </c>
      <c r="BD2728" t="s">
        <v>60</v>
      </c>
      <c r="BE2728" s="5" t="s">
        <v>5226</v>
      </c>
      <c r="BF2728">
        <v>634353938</v>
      </c>
      <c r="BH2728" t="s">
        <v>323</v>
      </c>
      <c r="BI2728" t="s">
        <v>320</v>
      </c>
      <c r="BJ2728">
        <v>0.37430555555555556</v>
      </c>
      <c r="BK2728">
        <v>39.6</v>
      </c>
      <c r="BL2728">
        <v>4.6900000000000004</v>
      </c>
      <c r="BM2728">
        <v>0</v>
      </c>
      <c r="BN2728">
        <v>-30.14</v>
      </c>
      <c r="BO2728">
        <v>14.15</v>
      </c>
      <c r="BP2728" t="s">
        <v>60</v>
      </c>
      <c r="BQ2728">
        <v>1.1600389769999999</v>
      </c>
      <c r="BR2728" t="s">
        <v>61</v>
      </c>
    </row>
    <row r="2729" spans="1:70" x14ac:dyDescent="0.2">
      <c r="A2729" s="19">
        <f t="shared" si="98"/>
        <v>20.509999999999991</v>
      </c>
      <c r="B2729" s="20">
        <v>3752</v>
      </c>
      <c r="D2729" s="2" t="s">
        <v>1381</v>
      </c>
      <c r="E2729" s="2" t="str">
        <f t="shared" si="97"/>
        <v>ST</v>
      </c>
      <c r="F2729">
        <v>200720433</v>
      </c>
      <c r="G2729">
        <v>202606</v>
      </c>
      <c r="H2729" t="s">
        <v>52</v>
      </c>
      <c r="I2729" t="s">
        <v>321</v>
      </c>
      <c r="J2729" t="s">
        <v>322</v>
      </c>
      <c r="K2729" t="s">
        <v>54</v>
      </c>
      <c r="L2729" s="5">
        <v>46148</v>
      </c>
      <c r="M2729" s="5">
        <v>46301</v>
      </c>
      <c r="N2729" s="21">
        <v>872687050563</v>
      </c>
      <c r="P2729" t="s">
        <v>326</v>
      </c>
      <c r="Q2729" t="s">
        <v>326</v>
      </c>
      <c r="R2729" t="s">
        <v>56</v>
      </c>
      <c r="S2729" t="s">
        <v>327</v>
      </c>
      <c r="T2729">
        <v>21</v>
      </c>
      <c r="U2729" t="s">
        <v>57</v>
      </c>
      <c r="V2729">
        <v>21320</v>
      </c>
      <c r="W2729">
        <v>99.63</v>
      </c>
      <c r="X2729">
        <v>90.68</v>
      </c>
      <c r="Y2729">
        <v>0</v>
      </c>
      <c r="Z2729">
        <v>-75.819999999999993</v>
      </c>
      <c r="AA2729">
        <v>114.5</v>
      </c>
      <c r="AB2729">
        <v>4</v>
      </c>
      <c r="AC2729">
        <v>105.16</v>
      </c>
      <c r="AD2729">
        <v>105.16</v>
      </c>
      <c r="AE2729" t="s">
        <v>10314</v>
      </c>
      <c r="AF2729" t="s">
        <v>8106</v>
      </c>
      <c r="AG2729" t="s">
        <v>8106</v>
      </c>
      <c r="AH2729" t="s">
        <v>8107</v>
      </c>
      <c r="AI2729" t="s">
        <v>363</v>
      </c>
      <c r="AJ2729">
        <v>20</v>
      </c>
      <c r="AK2729" t="s">
        <v>57</v>
      </c>
      <c r="AL2729">
        <v>20200</v>
      </c>
      <c r="AM2729" t="s">
        <v>55</v>
      </c>
      <c r="AN2729" t="s">
        <v>55</v>
      </c>
      <c r="AO2729" t="s">
        <v>55</v>
      </c>
      <c r="AS2729" t="s">
        <v>343</v>
      </c>
      <c r="AT2729">
        <v>30</v>
      </c>
      <c r="AU2729">
        <v>32</v>
      </c>
      <c r="AV2729">
        <v>39</v>
      </c>
      <c r="BB2729">
        <v>0</v>
      </c>
      <c r="BC2729">
        <v>0</v>
      </c>
      <c r="BD2729" t="s">
        <v>60</v>
      </c>
      <c r="BE2729" s="5" t="s">
        <v>5226</v>
      </c>
      <c r="BF2729">
        <v>634353938</v>
      </c>
      <c r="BH2729" t="s">
        <v>323</v>
      </c>
      <c r="BI2729" t="s">
        <v>320</v>
      </c>
      <c r="BJ2729">
        <v>0.37152777777777779</v>
      </c>
      <c r="BK2729">
        <v>85.8</v>
      </c>
      <c r="BL2729">
        <v>78.09</v>
      </c>
      <c r="BM2729">
        <v>0</v>
      </c>
      <c r="BN2729">
        <v>-65.290000000000006</v>
      </c>
      <c r="BO2729">
        <v>98.6</v>
      </c>
      <c r="BP2729" t="s">
        <v>60</v>
      </c>
      <c r="BQ2729">
        <v>1.161210911</v>
      </c>
      <c r="BR2729" t="s">
        <v>61</v>
      </c>
    </row>
    <row r="2730" spans="1:70" x14ac:dyDescent="0.2">
      <c r="A2730" s="19">
        <f t="shared" si="98"/>
        <v>13.809999999999995</v>
      </c>
      <c r="B2730" s="20">
        <v>3752</v>
      </c>
      <c r="D2730" s="2" t="s">
        <v>1381</v>
      </c>
      <c r="E2730" s="2" t="str">
        <f t="shared" si="97"/>
        <v>ST</v>
      </c>
      <c r="F2730">
        <v>200720433</v>
      </c>
      <c r="G2730">
        <v>202606</v>
      </c>
      <c r="H2730" t="s">
        <v>52</v>
      </c>
      <c r="I2730" t="s">
        <v>321</v>
      </c>
      <c r="J2730" t="s">
        <v>322</v>
      </c>
      <c r="K2730" t="s">
        <v>54</v>
      </c>
      <c r="L2730" s="5" t="s">
        <v>5222</v>
      </c>
      <c r="M2730" s="5" t="s">
        <v>3831</v>
      </c>
      <c r="N2730" s="21">
        <v>873250101496</v>
      </c>
      <c r="P2730" t="s">
        <v>326</v>
      </c>
      <c r="Q2730" t="s">
        <v>326</v>
      </c>
      <c r="R2730" t="s">
        <v>56</v>
      </c>
      <c r="S2730" t="s">
        <v>327</v>
      </c>
      <c r="T2730">
        <v>21</v>
      </c>
      <c r="U2730" t="s">
        <v>57</v>
      </c>
      <c r="V2730">
        <v>21320</v>
      </c>
      <c r="W2730">
        <v>66.94</v>
      </c>
      <c r="X2730">
        <v>7.92</v>
      </c>
      <c r="Y2730">
        <v>0</v>
      </c>
      <c r="Z2730">
        <v>-50.94</v>
      </c>
      <c r="AA2730">
        <v>23.91</v>
      </c>
      <c r="AB2730">
        <v>1</v>
      </c>
      <c r="AC2730">
        <v>60.28</v>
      </c>
      <c r="AD2730">
        <v>60.28</v>
      </c>
      <c r="AE2730" t="s">
        <v>10315</v>
      </c>
      <c r="AF2730" t="s">
        <v>8108</v>
      </c>
      <c r="AG2730" t="s">
        <v>8109</v>
      </c>
      <c r="AH2730" t="s">
        <v>8110</v>
      </c>
      <c r="AI2730" t="s">
        <v>435</v>
      </c>
      <c r="AJ2730">
        <v>67</v>
      </c>
      <c r="AK2730" t="s">
        <v>57</v>
      </c>
      <c r="AL2730">
        <v>67200</v>
      </c>
      <c r="AM2730" t="s">
        <v>55</v>
      </c>
      <c r="AN2730" t="s">
        <v>55</v>
      </c>
      <c r="AO2730" t="s">
        <v>55</v>
      </c>
      <c r="AS2730" t="s">
        <v>342</v>
      </c>
      <c r="AT2730">
        <v>42</v>
      </c>
      <c r="AU2730">
        <v>82</v>
      </c>
      <c r="AV2730">
        <v>40</v>
      </c>
      <c r="BB2730">
        <v>0</v>
      </c>
      <c r="BC2730">
        <v>0</v>
      </c>
      <c r="BD2730" t="s">
        <v>60</v>
      </c>
      <c r="BE2730" s="5" t="s">
        <v>5226</v>
      </c>
      <c r="BF2730">
        <v>634353938</v>
      </c>
      <c r="BH2730" t="s">
        <v>323</v>
      </c>
      <c r="BI2730" t="s">
        <v>320</v>
      </c>
      <c r="BJ2730">
        <v>0.3923611111111111</v>
      </c>
      <c r="BK2730">
        <v>57.8</v>
      </c>
      <c r="BL2730">
        <v>6.84</v>
      </c>
      <c r="BM2730">
        <v>0</v>
      </c>
      <c r="BN2730">
        <v>-43.99</v>
      </c>
      <c r="BO2730">
        <v>20.65</v>
      </c>
      <c r="BP2730" t="s">
        <v>60</v>
      </c>
      <c r="BQ2730">
        <v>1.15806418</v>
      </c>
      <c r="BR2730" t="s">
        <v>61</v>
      </c>
    </row>
    <row r="2731" spans="1:70" x14ac:dyDescent="0.2">
      <c r="A2731" s="19">
        <f t="shared" si="98"/>
        <v>10.469999999999999</v>
      </c>
      <c r="B2731" s="20">
        <v>3752</v>
      </c>
      <c r="D2731" s="2" t="s">
        <v>1381</v>
      </c>
      <c r="E2731" s="2" t="str">
        <f t="shared" si="97"/>
        <v>ST</v>
      </c>
      <c r="F2731">
        <v>200720433</v>
      </c>
      <c r="G2731">
        <v>202606</v>
      </c>
      <c r="H2731" t="s">
        <v>52</v>
      </c>
      <c r="I2731" t="s">
        <v>321</v>
      </c>
      <c r="J2731" t="s">
        <v>322</v>
      </c>
      <c r="K2731" t="s">
        <v>54</v>
      </c>
      <c r="L2731" s="5" t="s">
        <v>5222</v>
      </c>
      <c r="M2731" s="5" t="s">
        <v>5697</v>
      </c>
      <c r="N2731" s="21">
        <v>873200264499</v>
      </c>
      <c r="P2731" t="s">
        <v>326</v>
      </c>
      <c r="Q2731" t="s">
        <v>326</v>
      </c>
      <c r="R2731" t="s">
        <v>56</v>
      </c>
      <c r="S2731" t="s">
        <v>327</v>
      </c>
      <c r="T2731">
        <v>21</v>
      </c>
      <c r="U2731" t="s">
        <v>57</v>
      </c>
      <c r="V2731">
        <v>21320</v>
      </c>
      <c r="W2731">
        <v>50.72</v>
      </c>
      <c r="X2731">
        <v>6.01</v>
      </c>
      <c r="Y2731">
        <v>0</v>
      </c>
      <c r="Z2731">
        <v>-38.6</v>
      </c>
      <c r="AA2731">
        <v>18.14</v>
      </c>
      <c r="AB2731">
        <v>3</v>
      </c>
      <c r="AC2731">
        <v>37.840000000000003</v>
      </c>
      <c r="AD2731">
        <v>37.840000000000003</v>
      </c>
      <c r="AE2731" t="s">
        <v>10316</v>
      </c>
      <c r="AF2731" t="s">
        <v>8111</v>
      </c>
      <c r="AG2731" t="s">
        <v>8111</v>
      </c>
      <c r="AH2731" t="s">
        <v>8112</v>
      </c>
      <c r="AI2731" t="s">
        <v>846</v>
      </c>
      <c r="AJ2731">
        <v>35</v>
      </c>
      <c r="AK2731" t="s">
        <v>57</v>
      </c>
      <c r="AL2731">
        <v>35510</v>
      </c>
      <c r="AM2731" t="s">
        <v>55</v>
      </c>
      <c r="AN2731" t="s">
        <v>55</v>
      </c>
      <c r="AO2731" t="s">
        <v>55</v>
      </c>
      <c r="AS2731" t="s">
        <v>343</v>
      </c>
      <c r="AT2731">
        <v>0</v>
      </c>
      <c r="AU2731">
        <v>0</v>
      </c>
      <c r="AV2731">
        <v>0</v>
      </c>
      <c r="BB2731">
        <v>0</v>
      </c>
      <c r="BC2731">
        <v>0</v>
      </c>
      <c r="BD2731" t="s">
        <v>60</v>
      </c>
      <c r="BE2731" s="5" t="s">
        <v>5226</v>
      </c>
      <c r="BF2731">
        <v>634353938</v>
      </c>
      <c r="BH2731" t="s">
        <v>323</v>
      </c>
      <c r="BI2731" t="s">
        <v>320</v>
      </c>
      <c r="BJ2731">
        <v>0.43472222222222223</v>
      </c>
      <c r="BK2731">
        <v>43.8</v>
      </c>
      <c r="BL2731">
        <v>5.19</v>
      </c>
      <c r="BM2731">
        <v>0</v>
      </c>
      <c r="BN2731">
        <v>-33.33</v>
      </c>
      <c r="BO2731">
        <v>15.66</v>
      </c>
      <c r="BP2731" t="s">
        <v>60</v>
      </c>
      <c r="BQ2731">
        <v>1.15806418</v>
      </c>
      <c r="BR2731" t="s">
        <v>61</v>
      </c>
    </row>
    <row r="2732" spans="1:70" x14ac:dyDescent="0.2">
      <c r="A2732" s="19">
        <f t="shared" si="98"/>
        <v>10.469999999999999</v>
      </c>
      <c r="B2732" s="20">
        <v>3752</v>
      </c>
      <c r="D2732" s="2" t="s">
        <v>1381</v>
      </c>
      <c r="E2732" s="2" t="str">
        <f t="shared" si="97"/>
        <v>ST</v>
      </c>
      <c r="F2732">
        <v>200720433</v>
      </c>
      <c r="G2732">
        <v>202606</v>
      </c>
      <c r="H2732" t="s">
        <v>52</v>
      </c>
      <c r="I2732" t="s">
        <v>321</v>
      </c>
      <c r="J2732" t="s">
        <v>322</v>
      </c>
      <c r="K2732" t="s">
        <v>54</v>
      </c>
      <c r="L2732" s="5" t="s">
        <v>3826</v>
      </c>
      <c r="M2732" s="5" t="s">
        <v>6091</v>
      </c>
      <c r="N2732" s="21">
        <v>873244626833</v>
      </c>
      <c r="P2732" t="s">
        <v>326</v>
      </c>
      <c r="Q2732" t="s">
        <v>326</v>
      </c>
      <c r="R2732" t="s">
        <v>56</v>
      </c>
      <c r="S2732" t="s">
        <v>327</v>
      </c>
      <c r="T2732">
        <v>21</v>
      </c>
      <c r="U2732" t="s">
        <v>57</v>
      </c>
      <c r="V2732">
        <v>21320</v>
      </c>
      <c r="W2732">
        <v>50.81</v>
      </c>
      <c r="X2732">
        <v>6.02</v>
      </c>
      <c r="Y2732">
        <v>0</v>
      </c>
      <c r="Z2732">
        <v>-38.659999999999997</v>
      </c>
      <c r="AA2732">
        <v>18.170000000000002</v>
      </c>
      <c r="AB2732">
        <v>2</v>
      </c>
      <c r="AC2732">
        <v>39.6</v>
      </c>
      <c r="AD2732">
        <v>39.6</v>
      </c>
      <c r="AE2732" t="s">
        <v>10317</v>
      </c>
      <c r="AF2732" t="s">
        <v>8113</v>
      </c>
      <c r="AG2732" t="s">
        <v>8113</v>
      </c>
      <c r="AH2732" t="s">
        <v>8114</v>
      </c>
      <c r="AI2732" t="s">
        <v>463</v>
      </c>
      <c r="AJ2732">
        <v>30</v>
      </c>
      <c r="AK2732" t="s">
        <v>57</v>
      </c>
      <c r="AL2732">
        <v>30000</v>
      </c>
      <c r="AM2732" t="s">
        <v>55</v>
      </c>
      <c r="AN2732" t="s">
        <v>55</v>
      </c>
      <c r="AO2732" t="s">
        <v>55</v>
      </c>
      <c r="AS2732" t="s">
        <v>343</v>
      </c>
      <c r="AT2732">
        <v>30</v>
      </c>
      <c r="AU2732">
        <v>31</v>
      </c>
      <c r="AV2732">
        <v>40</v>
      </c>
      <c r="BB2732">
        <v>0</v>
      </c>
      <c r="BC2732">
        <v>0</v>
      </c>
      <c r="BD2732" t="s">
        <v>60</v>
      </c>
      <c r="BE2732" s="5" t="s">
        <v>5226</v>
      </c>
      <c r="BF2732">
        <v>634353938</v>
      </c>
      <c r="BH2732" t="s">
        <v>323</v>
      </c>
      <c r="BI2732" t="s">
        <v>320</v>
      </c>
      <c r="BJ2732">
        <v>0.43125000000000002</v>
      </c>
      <c r="BK2732">
        <v>43.8</v>
      </c>
      <c r="BL2732">
        <v>5.19</v>
      </c>
      <c r="BM2732">
        <v>0</v>
      </c>
      <c r="BN2732">
        <v>-33.33</v>
      </c>
      <c r="BO2732">
        <v>15.66</v>
      </c>
      <c r="BP2732" t="s">
        <v>60</v>
      </c>
      <c r="BQ2732">
        <v>1.1600389769999999</v>
      </c>
      <c r="BR2732" t="s">
        <v>61</v>
      </c>
    </row>
    <row r="2733" spans="1:70" x14ac:dyDescent="0.2">
      <c r="A2733" s="19">
        <f t="shared" si="98"/>
        <v>10.129999999999995</v>
      </c>
      <c r="B2733" s="20">
        <v>3752</v>
      </c>
      <c r="D2733" s="2" t="s">
        <v>1381</v>
      </c>
      <c r="E2733" s="2" t="str">
        <f t="shared" si="97"/>
        <v>ST</v>
      </c>
      <c r="F2733">
        <v>200720433</v>
      </c>
      <c r="G2733">
        <v>202606</v>
      </c>
      <c r="H2733" t="s">
        <v>52</v>
      </c>
      <c r="I2733" t="s">
        <v>321</v>
      </c>
      <c r="J2733" t="s">
        <v>322</v>
      </c>
      <c r="K2733" t="s">
        <v>54</v>
      </c>
      <c r="L2733" s="5" t="s">
        <v>5222</v>
      </c>
      <c r="M2733" s="5" t="s">
        <v>6091</v>
      </c>
      <c r="N2733" s="21">
        <v>873252640353</v>
      </c>
      <c r="P2733" t="s">
        <v>326</v>
      </c>
      <c r="Q2733" t="s">
        <v>326</v>
      </c>
      <c r="R2733" t="s">
        <v>56</v>
      </c>
      <c r="S2733" t="s">
        <v>327</v>
      </c>
      <c r="T2733">
        <v>21</v>
      </c>
      <c r="U2733" t="s">
        <v>57</v>
      </c>
      <c r="V2733">
        <v>21320</v>
      </c>
      <c r="W2733">
        <v>49.1</v>
      </c>
      <c r="X2733">
        <v>5.83</v>
      </c>
      <c r="Y2733">
        <v>0</v>
      </c>
      <c r="Z2733">
        <v>-37.369999999999997</v>
      </c>
      <c r="AA2733">
        <v>17.559999999999999</v>
      </c>
      <c r="AB2733">
        <v>3</v>
      </c>
      <c r="AC2733">
        <v>37.4</v>
      </c>
      <c r="AD2733">
        <v>37.4</v>
      </c>
      <c r="AE2733" t="s">
        <v>10318</v>
      </c>
      <c r="AF2733" t="s">
        <v>403</v>
      </c>
      <c r="AG2733" t="s">
        <v>403</v>
      </c>
      <c r="AH2733" t="s">
        <v>8115</v>
      </c>
      <c r="AI2733" t="s">
        <v>469</v>
      </c>
      <c r="AJ2733">
        <v>75</v>
      </c>
      <c r="AK2733" t="s">
        <v>57</v>
      </c>
      <c r="AL2733">
        <v>75017</v>
      </c>
      <c r="AM2733" t="s">
        <v>55</v>
      </c>
      <c r="AN2733" t="s">
        <v>55</v>
      </c>
      <c r="AO2733" t="s">
        <v>55</v>
      </c>
      <c r="AS2733" t="s">
        <v>343</v>
      </c>
      <c r="AT2733">
        <v>0</v>
      </c>
      <c r="AU2733">
        <v>0</v>
      </c>
      <c r="AV2733">
        <v>0</v>
      </c>
      <c r="BB2733">
        <v>0</v>
      </c>
      <c r="BC2733">
        <v>0</v>
      </c>
      <c r="BD2733" t="s">
        <v>60</v>
      </c>
      <c r="BE2733" s="5" t="s">
        <v>5226</v>
      </c>
      <c r="BF2733">
        <v>634353938</v>
      </c>
      <c r="BH2733" t="s">
        <v>323</v>
      </c>
      <c r="BI2733" t="s">
        <v>320</v>
      </c>
      <c r="BJ2733">
        <v>0.42083333333333334</v>
      </c>
      <c r="BK2733">
        <v>42.4</v>
      </c>
      <c r="BL2733">
        <v>5.03</v>
      </c>
      <c r="BM2733">
        <v>0</v>
      </c>
      <c r="BN2733">
        <v>-32.270000000000003</v>
      </c>
      <c r="BO2733">
        <v>15.16</v>
      </c>
      <c r="BP2733" t="s">
        <v>60</v>
      </c>
      <c r="BQ2733">
        <v>1.15806418</v>
      </c>
      <c r="BR2733" t="s">
        <v>61</v>
      </c>
    </row>
    <row r="2734" spans="1:70" x14ac:dyDescent="0.2">
      <c r="A2734" s="19">
        <f t="shared" si="98"/>
        <v>15.830000000000005</v>
      </c>
      <c r="B2734" s="20">
        <v>3752</v>
      </c>
      <c r="D2734" s="2" t="s">
        <v>1381</v>
      </c>
      <c r="E2734" s="2" t="str">
        <f t="shared" si="97"/>
        <v>ST</v>
      </c>
      <c r="F2734">
        <v>200720433</v>
      </c>
      <c r="G2734">
        <v>202606</v>
      </c>
      <c r="H2734" t="s">
        <v>52</v>
      </c>
      <c r="I2734" t="s">
        <v>321</v>
      </c>
      <c r="J2734" t="s">
        <v>322</v>
      </c>
      <c r="K2734" t="s">
        <v>54</v>
      </c>
      <c r="L2734" s="5" t="s">
        <v>3826</v>
      </c>
      <c r="M2734" s="5" t="s">
        <v>5222</v>
      </c>
      <c r="N2734" s="21">
        <v>873245657129</v>
      </c>
      <c r="P2734" t="s">
        <v>326</v>
      </c>
      <c r="Q2734" t="s">
        <v>326</v>
      </c>
      <c r="R2734" t="s">
        <v>56</v>
      </c>
      <c r="S2734" t="s">
        <v>327</v>
      </c>
      <c r="T2734">
        <v>21</v>
      </c>
      <c r="U2734" t="s">
        <v>57</v>
      </c>
      <c r="V2734">
        <v>21320</v>
      </c>
      <c r="W2734">
        <v>76.790000000000006</v>
      </c>
      <c r="X2734">
        <v>9.11</v>
      </c>
      <c r="Y2734">
        <v>0</v>
      </c>
      <c r="Z2734">
        <v>-58.43</v>
      </c>
      <c r="AA2734">
        <v>27.47</v>
      </c>
      <c r="AB2734">
        <v>5</v>
      </c>
      <c r="AC2734">
        <v>74.58</v>
      </c>
      <c r="AD2734">
        <v>74.58</v>
      </c>
      <c r="AE2734" t="s">
        <v>8440</v>
      </c>
      <c r="AF2734" t="s">
        <v>8116</v>
      </c>
      <c r="AG2734" t="s">
        <v>8117</v>
      </c>
      <c r="AH2734" t="s">
        <v>8118</v>
      </c>
      <c r="AI2734" t="s">
        <v>507</v>
      </c>
      <c r="AJ2734">
        <v>34</v>
      </c>
      <c r="AK2734" t="s">
        <v>57</v>
      </c>
      <c r="AL2734">
        <v>34500</v>
      </c>
      <c r="AM2734" t="s">
        <v>55</v>
      </c>
      <c r="AN2734" t="s">
        <v>55</v>
      </c>
      <c r="AO2734" t="s">
        <v>55</v>
      </c>
      <c r="AS2734" t="s">
        <v>343</v>
      </c>
      <c r="AT2734">
        <v>27</v>
      </c>
      <c r="AU2734">
        <v>30</v>
      </c>
      <c r="AV2734">
        <v>41</v>
      </c>
      <c r="BB2734">
        <v>0</v>
      </c>
      <c r="BC2734">
        <v>0</v>
      </c>
      <c r="BD2734" t="s">
        <v>60</v>
      </c>
      <c r="BE2734" s="5" t="s">
        <v>5226</v>
      </c>
      <c r="BF2734">
        <v>634353938</v>
      </c>
      <c r="BH2734" t="s">
        <v>323</v>
      </c>
      <c r="BI2734" t="s">
        <v>320</v>
      </c>
      <c r="BJ2734">
        <v>0.55069444444444449</v>
      </c>
      <c r="BK2734">
        <v>66.2</v>
      </c>
      <c r="BL2734">
        <v>7.85</v>
      </c>
      <c r="BM2734">
        <v>0</v>
      </c>
      <c r="BN2734">
        <v>-50.37</v>
      </c>
      <c r="BO2734">
        <v>23.68</v>
      </c>
      <c r="BP2734" t="s">
        <v>60</v>
      </c>
      <c r="BQ2734">
        <v>1.1600389769999999</v>
      </c>
      <c r="BR2734" t="s">
        <v>61</v>
      </c>
    </row>
    <row r="2735" spans="1:70" x14ac:dyDescent="0.2">
      <c r="A2735" s="19">
        <f t="shared" si="98"/>
        <v>14.150000000000006</v>
      </c>
      <c r="B2735" s="20">
        <v>3752</v>
      </c>
      <c r="D2735" s="2" t="s">
        <v>1381</v>
      </c>
      <c r="E2735" s="2" t="str">
        <f t="shared" si="97"/>
        <v>ST</v>
      </c>
      <c r="F2735">
        <v>200720433</v>
      </c>
      <c r="G2735">
        <v>202606</v>
      </c>
      <c r="H2735" t="s">
        <v>52</v>
      </c>
      <c r="I2735" t="s">
        <v>321</v>
      </c>
      <c r="J2735" t="s">
        <v>322</v>
      </c>
      <c r="K2735" t="s">
        <v>54</v>
      </c>
      <c r="L2735" s="5" t="s">
        <v>5697</v>
      </c>
      <c r="M2735" s="5" t="s">
        <v>5681</v>
      </c>
      <c r="N2735" s="21">
        <v>873423529837</v>
      </c>
      <c r="P2735" t="s">
        <v>326</v>
      </c>
      <c r="Q2735" t="s">
        <v>326</v>
      </c>
      <c r="R2735" t="s">
        <v>56</v>
      </c>
      <c r="S2735" t="s">
        <v>327</v>
      </c>
      <c r="T2735">
        <v>21</v>
      </c>
      <c r="U2735" t="s">
        <v>57</v>
      </c>
      <c r="V2735">
        <v>21320</v>
      </c>
      <c r="W2735">
        <v>67.930000000000007</v>
      </c>
      <c r="X2735">
        <v>8.0500000000000007</v>
      </c>
      <c r="Y2735">
        <v>0</v>
      </c>
      <c r="Z2735">
        <v>-51.69</v>
      </c>
      <c r="AA2735">
        <v>24.29</v>
      </c>
      <c r="AB2735">
        <v>5</v>
      </c>
      <c r="AC2735">
        <v>63.8</v>
      </c>
      <c r="AD2735">
        <v>63.8</v>
      </c>
      <c r="AE2735" t="s">
        <v>1597</v>
      </c>
      <c r="AF2735" t="s">
        <v>366</v>
      </c>
      <c r="AG2735" t="s">
        <v>366</v>
      </c>
      <c r="AH2735" t="s">
        <v>8119</v>
      </c>
      <c r="AI2735" t="s">
        <v>7091</v>
      </c>
      <c r="AJ2735">
        <v>13</v>
      </c>
      <c r="AK2735" t="s">
        <v>57</v>
      </c>
      <c r="AL2735">
        <v>13710</v>
      </c>
      <c r="AM2735" t="s">
        <v>55</v>
      </c>
      <c r="AN2735" t="s">
        <v>55</v>
      </c>
      <c r="AO2735" t="s">
        <v>55</v>
      </c>
      <c r="AS2735" t="s">
        <v>343</v>
      </c>
      <c r="AT2735">
        <v>0</v>
      </c>
      <c r="AU2735">
        <v>0</v>
      </c>
      <c r="AV2735">
        <v>0</v>
      </c>
      <c r="BB2735">
        <v>0</v>
      </c>
      <c r="BC2735">
        <v>0</v>
      </c>
      <c r="BD2735" t="s">
        <v>60</v>
      </c>
      <c r="BE2735" s="5" t="s">
        <v>5226</v>
      </c>
      <c r="BF2735">
        <v>634353938</v>
      </c>
      <c r="BH2735" t="s">
        <v>323</v>
      </c>
      <c r="BI2735" t="s">
        <v>320</v>
      </c>
      <c r="BJ2735">
        <v>0.43819444444444444</v>
      </c>
      <c r="BK2735">
        <v>59.2</v>
      </c>
      <c r="BL2735">
        <v>7.02</v>
      </c>
      <c r="BM2735">
        <v>0</v>
      </c>
      <c r="BN2735">
        <v>-45.05</v>
      </c>
      <c r="BO2735">
        <v>21.17</v>
      </c>
      <c r="BP2735" t="s">
        <v>60</v>
      </c>
      <c r="BQ2735">
        <v>1.1474074329999999</v>
      </c>
      <c r="BR2735" t="s">
        <v>61</v>
      </c>
    </row>
    <row r="2736" spans="1:70" x14ac:dyDescent="0.2">
      <c r="A2736" s="19">
        <f t="shared" si="98"/>
        <v>7.120000000000001</v>
      </c>
      <c r="B2736" s="20">
        <v>3752</v>
      </c>
      <c r="D2736" s="2" t="s">
        <v>1381</v>
      </c>
      <c r="E2736" s="2" t="str">
        <f t="shared" si="97"/>
        <v>ST</v>
      </c>
      <c r="F2736">
        <v>200720433</v>
      </c>
      <c r="G2736">
        <v>202606</v>
      </c>
      <c r="H2736" t="s">
        <v>52</v>
      </c>
      <c r="I2736" t="s">
        <v>321</v>
      </c>
      <c r="J2736" t="s">
        <v>322</v>
      </c>
      <c r="K2736" t="s">
        <v>54</v>
      </c>
      <c r="L2736" s="5" t="s">
        <v>5697</v>
      </c>
      <c r="M2736" s="5" t="s">
        <v>5681</v>
      </c>
      <c r="N2736" s="21">
        <v>873425310457</v>
      </c>
      <c r="P2736" t="s">
        <v>6487</v>
      </c>
      <c r="Q2736" t="s">
        <v>6487</v>
      </c>
      <c r="R2736" t="s">
        <v>56</v>
      </c>
      <c r="S2736" t="s">
        <v>327</v>
      </c>
      <c r="T2736">
        <v>21</v>
      </c>
      <c r="U2736" t="s">
        <v>57</v>
      </c>
      <c r="V2736">
        <v>21320</v>
      </c>
      <c r="W2736">
        <v>34.19</v>
      </c>
      <c r="X2736">
        <v>4.0599999999999996</v>
      </c>
      <c r="Y2736">
        <v>0</v>
      </c>
      <c r="Z2736">
        <v>-26.02</v>
      </c>
      <c r="AA2736">
        <v>12.23</v>
      </c>
      <c r="AB2736">
        <v>1</v>
      </c>
      <c r="AC2736">
        <v>17.600000000000001</v>
      </c>
      <c r="AD2736">
        <v>17.600000000000001</v>
      </c>
      <c r="AE2736" t="s">
        <v>10319</v>
      </c>
      <c r="AF2736" t="s">
        <v>8120</v>
      </c>
      <c r="AG2736" t="s">
        <v>8121</v>
      </c>
      <c r="AH2736" t="s">
        <v>8122</v>
      </c>
      <c r="AI2736" t="s">
        <v>8123</v>
      </c>
      <c r="AJ2736">
        <v>73</v>
      </c>
      <c r="AK2736" t="s">
        <v>57</v>
      </c>
      <c r="AL2736">
        <v>73270</v>
      </c>
      <c r="AM2736" t="s">
        <v>55</v>
      </c>
      <c r="AN2736" t="s">
        <v>55</v>
      </c>
      <c r="AO2736" t="s">
        <v>55</v>
      </c>
      <c r="AS2736" t="s">
        <v>343</v>
      </c>
      <c r="AT2736">
        <v>0</v>
      </c>
      <c r="AU2736">
        <v>0</v>
      </c>
      <c r="AV2736">
        <v>0</v>
      </c>
      <c r="BB2736">
        <v>0</v>
      </c>
      <c r="BC2736">
        <v>0</v>
      </c>
      <c r="BD2736" t="s">
        <v>60</v>
      </c>
      <c r="BE2736" s="5" t="s">
        <v>5226</v>
      </c>
      <c r="BF2736">
        <v>634353938</v>
      </c>
      <c r="BH2736" t="s">
        <v>323</v>
      </c>
      <c r="BI2736" t="s">
        <v>320</v>
      </c>
      <c r="BJ2736">
        <v>0.52777777777777779</v>
      </c>
      <c r="BK2736">
        <v>29.8</v>
      </c>
      <c r="BL2736">
        <v>3.54</v>
      </c>
      <c r="BM2736">
        <v>0</v>
      </c>
      <c r="BN2736">
        <v>-22.68</v>
      </c>
      <c r="BO2736">
        <v>10.66</v>
      </c>
      <c r="BP2736" t="s">
        <v>60</v>
      </c>
      <c r="BQ2736">
        <v>1.1474074329999999</v>
      </c>
      <c r="BR2736" t="s">
        <v>61</v>
      </c>
    </row>
    <row r="2737" spans="1:70" x14ac:dyDescent="0.2">
      <c r="A2737" s="19">
        <f t="shared" si="98"/>
        <v>8.129999999999999</v>
      </c>
      <c r="B2737" s="20">
        <v>3752</v>
      </c>
      <c r="D2737" s="2" t="s">
        <v>1381</v>
      </c>
      <c r="E2737" s="2" t="str">
        <f t="shared" si="97"/>
        <v>ST</v>
      </c>
      <c r="F2737">
        <v>200720433</v>
      </c>
      <c r="G2737">
        <v>202606</v>
      </c>
      <c r="H2737" t="s">
        <v>52</v>
      </c>
      <c r="I2737" t="s">
        <v>321</v>
      </c>
      <c r="J2737" t="s">
        <v>322</v>
      </c>
      <c r="K2737" t="s">
        <v>54</v>
      </c>
      <c r="L2737" s="5" t="s">
        <v>3826</v>
      </c>
      <c r="M2737" s="5" t="s">
        <v>3831</v>
      </c>
      <c r="N2737" s="21">
        <v>873242846551</v>
      </c>
      <c r="P2737" t="s">
        <v>326</v>
      </c>
      <c r="Q2737" t="s">
        <v>326</v>
      </c>
      <c r="R2737" t="s">
        <v>56</v>
      </c>
      <c r="S2737" t="s">
        <v>327</v>
      </c>
      <c r="T2737">
        <v>21</v>
      </c>
      <c r="U2737" t="s">
        <v>57</v>
      </c>
      <c r="V2737">
        <v>21320</v>
      </c>
      <c r="W2737">
        <v>39.44</v>
      </c>
      <c r="X2737">
        <v>4.67</v>
      </c>
      <c r="Y2737">
        <v>0</v>
      </c>
      <c r="Z2737">
        <v>-30.01</v>
      </c>
      <c r="AA2737">
        <v>14.11</v>
      </c>
      <c r="AB2737">
        <v>2</v>
      </c>
      <c r="AC2737">
        <v>24.2</v>
      </c>
      <c r="AD2737">
        <v>24.2</v>
      </c>
      <c r="AE2737" t="s">
        <v>10320</v>
      </c>
      <c r="AF2737" t="s">
        <v>8124</v>
      </c>
      <c r="AG2737" t="s">
        <v>8124</v>
      </c>
      <c r="AH2737" t="s">
        <v>8125</v>
      </c>
      <c r="AI2737" t="s">
        <v>815</v>
      </c>
      <c r="AJ2737">
        <v>6</v>
      </c>
      <c r="AK2737" t="s">
        <v>57</v>
      </c>
      <c r="AL2737">
        <v>6130</v>
      </c>
      <c r="AM2737" t="s">
        <v>55</v>
      </c>
      <c r="AN2737" t="s">
        <v>55</v>
      </c>
      <c r="AO2737" t="s">
        <v>55</v>
      </c>
      <c r="AS2737" t="s">
        <v>343</v>
      </c>
      <c r="AT2737">
        <v>0</v>
      </c>
      <c r="AU2737">
        <v>0</v>
      </c>
      <c r="AV2737">
        <v>0</v>
      </c>
      <c r="BB2737">
        <v>0</v>
      </c>
      <c r="BC2737">
        <v>0</v>
      </c>
      <c r="BD2737" t="s">
        <v>60</v>
      </c>
      <c r="BE2737" s="5" t="s">
        <v>5226</v>
      </c>
      <c r="BF2737">
        <v>634353938</v>
      </c>
      <c r="BH2737" t="s">
        <v>323</v>
      </c>
      <c r="BI2737" t="s">
        <v>320</v>
      </c>
      <c r="BJ2737">
        <v>0.5083333333333333</v>
      </c>
      <c r="BK2737">
        <v>34</v>
      </c>
      <c r="BL2737">
        <v>4.03</v>
      </c>
      <c r="BM2737">
        <v>0</v>
      </c>
      <c r="BN2737">
        <v>-25.87</v>
      </c>
      <c r="BO2737">
        <v>12.16</v>
      </c>
      <c r="BP2737" t="s">
        <v>60</v>
      </c>
      <c r="BQ2737">
        <v>1.1600389769999999</v>
      </c>
      <c r="BR2737" t="s">
        <v>61</v>
      </c>
    </row>
    <row r="2738" spans="1:70" x14ac:dyDescent="0.2">
      <c r="A2738" s="19">
        <f t="shared" si="98"/>
        <v>10.129999999999995</v>
      </c>
      <c r="B2738" s="20">
        <v>3752</v>
      </c>
      <c r="D2738" s="2" t="s">
        <v>1381</v>
      </c>
      <c r="E2738" s="2" t="str">
        <f t="shared" si="97"/>
        <v>ST</v>
      </c>
      <c r="F2738">
        <v>200720433</v>
      </c>
      <c r="G2738">
        <v>202606</v>
      </c>
      <c r="H2738" t="s">
        <v>52</v>
      </c>
      <c r="I2738" t="s">
        <v>321</v>
      </c>
      <c r="J2738" t="s">
        <v>322</v>
      </c>
      <c r="K2738" t="s">
        <v>54</v>
      </c>
      <c r="L2738" s="5" t="s">
        <v>5697</v>
      </c>
      <c r="M2738" s="5" t="s">
        <v>5681</v>
      </c>
      <c r="N2738" s="21">
        <v>873430254820</v>
      </c>
      <c r="P2738" t="s">
        <v>326</v>
      </c>
      <c r="Q2738" t="s">
        <v>326</v>
      </c>
      <c r="R2738" t="s">
        <v>56</v>
      </c>
      <c r="S2738" t="s">
        <v>327</v>
      </c>
      <c r="T2738">
        <v>21</v>
      </c>
      <c r="U2738" t="s">
        <v>57</v>
      </c>
      <c r="V2738">
        <v>21320</v>
      </c>
      <c r="W2738">
        <v>48.65</v>
      </c>
      <c r="X2738">
        <v>5.77</v>
      </c>
      <c r="Y2738">
        <v>0</v>
      </c>
      <c r="Z2738">
        <v>-37.03</v>
      </c>
      <c r="AA2738">
        <v>17.39</v>
      </c>
      <c r="AB2738">
        <v>3</v>
      </c>
      <c r="AC2738">
        <v>37.4</v>
      </c>
      <c r="AD2738">
        <v>37.4</v>
      </c>
      <c r="AE2738" t="s">
        <v>1587</v>
      </c>
      <c r="AF2738" t="s">
        <v>8126</v>
      </c>
      <c r="AG2738" t="s">
        <v>8126</v>
      </c>
      <c r="AH2738" t="s">
        <v>8127</v>
      </c>
      <c r="AI2738" t="s">
        <v>8128</v>
      </c>
      <c r="AJ2738">
        <v>64</v>
      </c>
      <c r="AK2738" t="s">
        <v>57</v>
      </c>
      <c r="AL2738">
        <v>64370</v>
      </c>
      <c r="AM2738" t="s">
        <v>55</v>
      </c>
      <c r="AN2738" t="s">
        <v>55</v>
      </c>
      <c r="AO2738" t="s">
        <v>55</v>
      </c>
      <c r="AS2738" t="s">
        <v>343</v>
      </c>
      <c r="AT2738">
        <v>0</v>
      </c>
      <c r="AU2738">
        <v>0</v>
      </c>
      <c r="AV2738">
        <v>0</v>
      </c>
      <c r="BB2738">
        <v>0</v>
      </c>
      <c r="BC2738">
        <v>0</v>
      </c>
      <c r="BD2738" t="s">
        <v>60</v>
      </c>
      <c r="BE2738" s="5" t="s">
        <v>5226</v>
      </c>
      <c r="BF2738">
        <v>634353938</v>
      </c>
      <c r="BH2738" t="s">
        <v>323</v>
      </c>
      <c r="BI2738" t="s">
        <v>320</v>
      </c>
      <c r="BJ2738">
        <v>0.42777777777777776</v>
      </c>
      <c r="BK2738">
        <v>42.4</v>
      </c>
      <c r="BL2738">
        <v>5.03</v>
      </c>
      <c r="BM2738">
        <v>0</v>
      </c>
      <c r="BN2738">
        <v>-32.270000000000003</v>
      </c>
      <c r="BO2738">
        <v>15.16</v>
      </c>
      <c r="BP2738" t="s">
        <v>60</v>
      </c>
      <c r="BQ2738">
        <v>1.1474074329999999</v>
      </c>
      <c r="BR2738" t="s">
        <v>61</v>
      </c>
    </row>
    <row r="2739" spans="1:70" x14ac:dyDescent="0.2">
      <c r="A2739" s="19">
        <f t="shared" si="98"/>
        <v>17.839999999999996</v>
      </c>
      <c r="B2739" s="20">
        <v>3752</v>
      </c>
      <c r="D2739" s="2" t="s">
        <v>1381</v>
      </c>
      <c r="E2739" s="2" t="str">
        <f t="shared" si="97"/>
        <v>ST</v>
      </c>
      <c r="F2739">
        <v>200720433</v>
      </c>
      <c r="G2739">
        <v>202606</v>
      </c>
      <c r="H2739" t="s">
        <v>52</v>
      </c>
      <c r="I2739" t="s">
        <v>321</v>
      </c>
      <c r="J2739" t="s">
        <v>322</v>
      </c>
      <c r="K2739" t="s">
        <v>54</v>
      </c>
      <c r="L2739" s="5" t="s">
        <v>3826</v>
      </c>
      <c r="M2739" s="5" t="s">
        <v>5222</v>
      </c>
      <c r="N2739" s="21">
        <v>873246795883</v>
      </c>
      <c r="P2739" t="s">
        <v>326</v>
      </c>
      <c r="Q2739" t="s">
        <v>326</v>
      </c>
      <c r="R2739" t="s">
        <v>56</v>
      </c>
      <c r="S2739" t="s">
        <v>327</v>
      </c>
      <c r="T2739">
        <v>21</v>
      </c>
      <c r="U2739" t="s">
        <v>57</v>
      </c>
      <c r="V2739">
        <v>21320</v>
      </c>
      <c r="W2739">
        <v>86.54</v>
      </c>
      <c r="X2739">
        <v>10.27</v>
      </c>
      <c r="Y2739">
        <v>0</v>
      </c>
      <c r="Z2739">
        <v>-65.84</v>
      </c>
      <c r="AA2739">
        <v>30.96</v>
      </c>
      <c r="AB2739">
        <v>6</v>
      </c>
      <c r="AC2739">
        <v>87.56</v>
      </c>
      <c r="AD2739">
        <v>87.56</v>
      </c>
      <c r="AE2739" t="s">
        <v>10321</v>
      </c>
      <c r="AF2739" t="s">
        <v>8129</v>
      </c>
      <c r="AG2739" t="s">
        <v>8129</v>
      </c>
      <c r="AH2739" t="s">
        <v>8130</v>
      </c>
      <c r="AI2739" t="s">
        <v>8131</v>
      </c>
      <c r="AJ2739">
        <v>13</v>
      </c>
      <c r="AK2739" t="s">
        <v>57</v>
      </c>
      <c r="AL2739">
        <v>13420</v>
      </c>
      <c r="AM2739" t="s">
        <v>55</v>
      </c>
      <c r="AN2739" t="s">
        <v>55</v>
      </c>
      <c r="AO2739" t="s">
        <v>55</v>
      </c>
      <c r="AS2739" t="s">
        <v>343</v>
      </c>
      <c r="AT2739">
        <v>15</v>
      </c>
      <c r="AU2739">
        <v>31</v>
      </c>
      <c r="AV2739">
        <v>40</v>
      </c>
      <c r="BB2739">
        <v>0</v>
      </c>
      <c r="BC2739">
        <v>0</v>
      </c>
      <c r="BD2739" t="s">
        <v>60</v>
      </c>
      <c r="BE2739" s="5" t="s">
        <v>5226</v>
      </c>
      <c r="BF2739">
        <v>634353938</v>
      </c>
      <c r="BH2739" t="s">
        <v>323</v>
      </c>
      <c r="BI2739" t="s">
        <v>320</v>
      </c>
      <c r="BJ2739">
        <v>0.48472222222222222</v>
      </c>
      <c r="BK2739">
        <v>74.599999999999994</v>
      </c>
      <c r="BL2739">
        <v>8.85</v>
      </c>
      <c r="BM2739">
        <v>0</v>
      </c>
      <c r="BN2739">
        <v>-56.76</v>
      </c>
      <c r="BO2739">
        <v>26.69</v>
      </c>
      <c r="BP2739" t="s">
        <v>60</v>
      </c>
      <c r="BQ2739">
        <v>1.1600389769999999</v>
      </c>
      <c r="BR2739" t="s">
        <v>61</v>
      </c>
    </row>
    <row r="2740" spans="1:70" x14ac:dyDescent="0.2">
      <c r="A2740" s="19">
        <f t="shared" si="98"/>
        <v>9.4600000000000009</v>
      </c>
      <c r="B2740" s="20">
        <v>3752</v>
      </c>
      <c r="D2740" s="2" t="s">
        <v>1381</v>
      </c>
      <c r="E2740" s="2" t="str">
        <f t="shared" si="97"/>
        <v>ST</v>
      </c>
      <c r="F2740">
        <v>200720433</v>
      </c>
      <c r="G2740">
        <v>202606</v>
      </c>
      <c r="H2740" t="s">
        <v>52</v>
      </c>
      <c r="I2740" t="s">
        <v>321</v>
      </c>
      <c r="J2740" t="s">
        <v>322</v>
      </c>
      <c r="K2740" t="s">
        <v>54</v>
      </c>
      <c r="L2740" s="5" t="s">
        <v>5681</v>
      </c>
      <c r="M2740" s="5" t="s">
        <v>5682</v>
      </c>
      <c r="N2740" s="21">
        <v>873487429695</v>
      </c>
      <c r="P2740" t="s">
        <v>326</v>
      </c>
      <c r="Q2740" t="s">
        <v>326</v>
      </c>
      <c r="R2740" t="s">
        <v>56</v>
      </c>
      <c r="S2740" t="s">
        <v>327</v>
      </c>
      <c r="T2740">
        <v>21</v>
      </c>
      <c r="U2740" t="s">
        <v>57</v>
      </c>
      <c r="V2740">
        <v>21320</v>
      </c>
      <c r="W2740">
        <v>45.33</v>
      </c>
      <c r="X2740">
        <v>5.37</v>
      </c>
      <c r="Y2740">
        <v>0</v>
      </c>
      <c r="Z2740">
        <v>-34.5</v>
      </c>
      <c r="AA2740">
        <v>16.2</v>
      </c>
      <c r="AB2740">
        <v>2</v>
      </c>
      <c r="AC2740">
        <v>33</v>
      </c>
      <c r="AD2740">
        <v>33</v>
      </c>
      <c r="AE2740" t="s">
        <v>10322</v>
      </c>
      <c r="AF2740" t="s">
        <v>393</v>
      </c>
      <c r="AG2740" t="s">
        <v>393</v>
      </c>
      <c r="AH2740" t="s">
        <v>8132</v>
      </c>
      <c r="AI2740" t="s">
        <v>8133</v>
      </c>
      <c r="AJ2740">
        <v>78</v>
      </c>
      <c r="AK2740" t="s">
        <v>57</v>
      </c>
      <c r="AL2740">
        <v>78340</v>
      </c>
      <c r="AM2740" t="s">
        <v>55</v>
      </c>
      <c r="AN2740" t="s">
        <v>55</v>
      </c>
      <c r="AO2740" t="s">
        <v>55</v>
      </c>
      <c r="AS2740" t="s">
        <v>343</v>
      </c>
      <c r="AT2740">
        <v>0</v>
      </c>
      <c r="AU2740">
        <v>0</v>
      </c>
      <c r="AV2740">
        <v>0</v>
      </c>
      <c r="BB2740">
        <v>0</v>
      </c>
      <c r="BC2740">
        <v>0</v>
      </c>
      <c r="BD2740" t="s">
        <v>60</v>
      </c>
      <c r="BE2740" s="5" t="s">
        <v>5226</v>
      </c>
      <c r="BF2740">
        <v>634353938</v>
      </c>
      <c r="BH2740" t="s">
        <v>323</v>
      </c>
      <c r="BI2740" t="s">
        <v>320</v>
      </c>
      <c r="BJ2740">
        <v>0.44513888888888886</v>
      </c>
      <c r="BK2740">
        <v>39.6</v>
      </c>
      <c r="BL2740">
        <v>4.6900000000000004</v>
      </c>
      <c r="BM2740">
        <v>0</v>
      </c>
      <c r="BN2740">
        <v>-30.14</v>
      </c>
      <c r="BO2740">
        <v>14.15</v>
      </c>
      <c r="BP2740" t="s">
        <v>60</v>
      </c>
      <c r="BQ2740">
        <v>1.1446231330000001</v>
      </c>
      <c r="BR2740" t="s">
        <v>61</v>
      </c>
    </row>
    <row r="2741" spans="1:70" x14ac:dyDescent="0.2">
      <c r="A2741" s="19">
        <f t="shared" si="98"/>
        <v>10.129999999999995</v>
      </c>
      <c r="B2741" s="20">
        <v>3752</v>
      </c>
      <c r="D2741" s="2" t="s">
        <v>1381</v>
      </c>
      <c r="E2741" s="2" t="str">
        <f t="shared" si="97"/>
        <v>ST</v>
      </c>
      <c r="F2741">
        <v>200720433</v>
      </c>
      <c r="G2741">
        <v>202606</v>
      </c>
      <c r="H2741" t="s">
        <v>52</v>
      </c>
      <c r="I2741" t="s">
        <v>321</v>
      </c>
      <c r="J2741" t="s">
        <v>322</v>
      </c>
      <c r="K2741" t="s">
        <v>54</v>
      </c>
      <c r="L2741" s="5">
        <v>46332</v>
      </c>
      <c r="M2741" s="5">
        <v>46362</v>
      </c>
      <c r="N2741" s="21">
        <v>872935708206</v>
      </c>
      <c r="P2741" t="s">
        <v>326</v>
      </c>
      <c r="Q2741" t="s">
        <v>326</v>
      </c>
      <c r="R2741" t="s">
        <v>56</v>
      </c>
      <c r="S2741" t="s">
        <v>327</v>
      </c>
      <c r="T2741">
        <v>21</v>
      </c>
      <c r="U2741" t="s">
        <v>57</v>
      </c>
      <c r="V2741">
        <v>21320</v>
      </c>
      <c r="W2741">
        <v>48.97</v>
      </c>
      <c r="X2741">
        <v>5.81</v>
      </c>
      <c r="Y2741">
        <v>0</v>
      </c>
      <c r="Z2741">
        <v>-37.270000000000003</v>
      </c>
      <c r="AA2741">
        <v>17.510000000000002</v>
      </c>
      <c r="AB2741">
        <v>2</v>
      </c>
      <c r="AC2741">
        <v>36.08</v>
      </c>
      <c r="AD2741">
        <v>36.08</v>
      </c>
      <c r="AE2741" t="s">
        <v>2346</v>
      </c>
      <c r="AF2741" t="s">
        <v>8134</v>
      </c>
      <c r="AG2741" t="s">
        <v>8134</v>
      </c>
      <c r="AH2741" t="s">
        <v>8135</v>
      </c>
      <c r="AI2741" t="s">
        <v>494</v>
      </c>
      <c r="AJ2741">
        <v>51</v>
      </c>
      <c r="AK2741" t="s">
        <v>57</v>
      </c>
      <c r="AL2741">
        <v>51100</v>
      </c>
      <c r="AM2741" t="s">
        <v>55</v>
      </c>
      <c r="AN2741" t="s">
        <v>55</v>
      </c>
      <c r="AO2741" t="s">
        <v>55</v>
      </c>
      <c r="AS2741" t="s">
        <v>343</v>
      </c>
      <c r="AT2741">
        <v>26</v>
      </c>
      <c r="AU2741">
        <v>31</v>
      </c>
      <c r="AV2741">
        <v>40</v>
      </c>
      <c r="BB2741">
        <v>0</v>
      </c>
      <c r="BC2741">
        <v>0</v>
      </c>
      <c r="BD2741" t="s">
        <v>60</v>
      </c>
      <c r="BE2741" s="5" t="s">
        <v>3831</v>
      </c>
      <c r="BF2741">
        <v>634343823</v>
      </c>
      <c r="BH2741" t="s">
        <v>323</v>
      </c>
      <c r="BI2741" t="s">
        <v>320</v>
      </c>
      <c r="BJ2741">
        <v>0.46666666666666667</v>
      </c>
      <c r="BK2741">
        <v>42.4</v>
      </c>
      <c r="BL2741">
        <v>5.03</v>
      </c>
      <c r="BM2741">
        <v>0</v>
      </c>
      <c r="BN2741">
        <v>-32.270000000000003</v>
      </c>
      <c r="BO2741">
        <v>15.16</v>
      </c>
      <c r="BP2741" t="s">
        <v>60</v>
      </c>
      <c r="BQ2741">
        <v>1.1549344580000001</v>
      </c>
      <c r="BR2741" t="s">
        <v>61</v>
      </c>
    </row>
    <row r="2742" spans="1:70" x14ac:dyDescent="0.2">
      <c r="A2742" s="19">
        <f t="shared" si="98"/>
        <v>9.8000000000000007</v>
      </c>
      <c r="B2742" s="20">
        <v>3752</v>
      </c>
      <c r="D2742" s="2" t="s">
        <v>1381</v>
      </c>
      <c r="E2742" s="2" t="str">
        <f t="shared" si="97"/>
        <v>ST</v>
      </c>
      <c r="F2742">
        <v>200720433</v>
      </c>
      <c r="G2742">
        <v>202606</v>
      </c>
      <c r="H2742" t="s">
        <v>52</v>
      </c>
      <c r="I2742" t="s">
        <v>321</v>
      </c>
      <c r="J2742" t="s">
        <v>322</v>
      </c>
      <c r="K2742" t="s">
        <v>54</v>
      </c>
      <c r="L2742" s="5">
        <v>46362</v>
      </c>
      <c r="M2742" s="5" t="s">
        <v>4437</v>
      </c>
      <c r="N2742" s="21">
        <v>872986983734</v>
      </c>
      <c r="P2742" t="s">
        <v>326</v>
      </c>
      <c r="Q2742" t="s">
        <v>326</v>
      </c>
      <c r="R2742" t="s">
        <v>56</v>
      </c>
      <c r="S2742" t="s">
        <v>327</v>
      </c>
      <c r="T2742">
        <v>21</v>
      </c>
      <c r="U2742" t="s">
        <v>57</v>
      </c>
      <c r="V2742">
        <v>21320</v>
      </c>
      <c r="W2742">
        <v>47.35</v>
      </c>
      <c r="X2742">
        <v>5.61</v>
      </c>
      <c r="Y2742">
        <v>0</v>
      </c>
      <c r="Z2742">
        <v>-36.03</v>
      </c>
      <c r="AA2742">
        <v>16.93</v>
      </c>
      <c r="AB2742">
        <v>2</v>
      </c>
      <c r="AC2742">
        <v>34.54</v>
      </c>
      <c r="AD2742">
        <v>34.54</v>
      </c>
      <c r="AE2742" t="s">
        <v>9446</v>
      </c>
      <c r="AF2742" t="s">
        <v>1408</v>
      </c>
      <c r="AG2742" t="s">
        <v>1408</v>
      </c>
      <c r="AH2742" t="s">
        <v>8136</v>
      </c>
      <c r="AI2742" t="s">
        <v>8137</v>
      </c>
      <c r="AJ2742">
        <v>14</v>
      </c>
      <c r="AK2742" t="s">
        <v>57</v>
      </c>
      <c r="AL2742">
        <v>14700</v>
      </c>
      <c r="AM2742" t="s">
        <v>55</v>
      </c>
      <c r="AN2742" t="s">
        <v>55</v>
      </c>
      <c r="AO2742" t="s">
        <v>55</v>
      </c>
      <c r="AS2742" t="s">
        <v>343</v>
      </c>
      <c r="AT2742">
        <v>30</v>
      </c>
      <c r="AU2742">
        <v>31</v>
      </c>
      <c r="AV2742">
        <v>39</v>
      </c>
      <c r="BB2742">
        <v>0</v>
      </c>
      <c r="BC2742">
        <v>0</v>
      </c>
      <c r="BD2742" t="s">
        <v>60</v>
      </c>
      <c r="BE2742" s="5" t="s">
        <v>3831</v>
      </c>
      <c r="BF2742">
        <v>634343823</v>
      </c>
      <c r="BH2742" t="s">
        <v>323</v>
      </c>
      <c r="BI2742" t="s">
        <v>320</v>
      </c>
      <c r="BJ2742">
        <v>0.38958333333333334</v>
      </c>
      <c r="BK2742">
        <v>41</v>
      </c>
      <c r="BL2742">
        <v>4.8600000000000003</v>
      </c>
      <c r="BM2742">
        <v>0</v>
      </c>
      <c r="BN2742">
        <v>-31.2</v>
      </c>
      <c r="BO2742">
        <v>14.66</v>
      </c>
      <c r="BP2742" t="s">
        <v>60</v>
      </c>
      <c r="BQ2742">
        <v>1.154814421</v>
      </c>
      <c r="BR2742" t="s">
        <v>61</v>
      </c>
    </row>
    <row r="2743" spans="1:70" x14ac:dyDescent="0.2">
      <c r="A2743" s="19">
        <f t="shared" si="98"/>
        <v>14.150000000000006</v>
      </c>
      <c r="B2743" s="20">
        <v>3752</v>
      </c>
      <c r="D2743" s="2" t="s">
        <v>1381</v>
      </c>
      <c r="E2743" s="2" t="str">
        <f t="shared" si="97"/>
        <v>ST</v>
      </c>
      <c r="F2743">
        <v>200720433</v>
      </c>
      <c r="G2743">
        <v>202606</v>
      </c>
      <c r="H2743" t="s">
        <v>52</v>
      </c>
      <c r="I2743" t="s">
        <v>321</v>
      </c>
      <c r="J2743" t="s">
        <v>322</v>
      </c>
      <c r="K2743" t="s">
        <v>54</v>
      </c>
      <c r="L2743" s="5" t="s">
        <v>5681</v>
      </c>
      <c r="M2743" s="5" t="s">
        <v>5682</v>
      </c>
      <c r="N2743" s="21">
        <v>873487001496</v>
      </c>
      <c r="P2743" t="s">
        <v>326</v>
      </c>
      <c r="Q2743" t="s">
        <v>326</v>
      </c>
      <c r="R2743" t="s">
        <v>56</v>
      </c>
      <c r="S2743" t="s">
        <v>327</v>
      </c>
      <c r="T2743">
        <v>21</v>
      </c>
      <c r="U2743" t="s">
        <v>57</v>
      </c>
      <c r="V2743">
        <v>21320</v>
      </c>
      <c r="W2743">
        <v>67.760000000000005</v>
      </c>
      <c r="X2743">
        <v>8.0399999999999991</v>
      </c>
      <c r="Y2743">
        <v>0</v>
      </c>
      <c r="Z2743">
        <v>-51.57</v>
      </c>
      <c r="AA2743">
        <v>24.23</v>
      </c>
      <c r="AB2743">
        <v>4</v>
      </c>
      <c r="AC2743">
        <v>61.82</v>
      </c>
      <c r="AD2743">
        <v>61.82</v>
      </c>
      <c r="AE2743" t="s">
        <v>1457</v>
      </c>
      <c r="AF2743" t="s">
        <v>1025</v>
      </c>
      <c r="AG2743" t="s">
        <v>1025</v>
      </c>
      <c r="AH2743" t="s">
        <v>8138</v>
      </c>
      <c r="AI2743" t="s">
        <v>1026</v>
      </c>
      <c r="AJ2743">
        <v>93</v>
      </c>
      <c r="AK2743" t="s">
        <v>57</v>
      </c>
      <c r="AL2743">
        <v>93400</v>
      </c>
      <c r="AM2743" t="s">
        <v>55</v>
      </c>
      <c r="AN2743" t="s">
        <v>55</v>
      </c>
      <c r="AO2743" t="s">
        <v>55</v>
      </c>
      <c r="AS2743" t="s">
        <v>343</v>
      </c>
      <c r="AT2743">
        <v>30</v>
      </c>
      <c r="AU2743">
        <v>30</v>
      </c>
      <c r="AV2743">
        <v>39</v>
      </c>
      <c r="BB2743">
        <v>0</v>
      </c>
      <c r="BC2743">
        <v>0</v>
      </c>
      <c r="BD2743" t="s">
        <v>60</v>
      </c>
      <c r="BE2743" s="5" t="s">
        <v>5226</v>
      </c>
      <c r="BF2743">
        <v>634353938</v>
      </c>
      <c r="BH2743" t="s">
        <v>323</v>
      </c>
      <c r="BI2743" t="s">
        <v>320</v>
      </c>
      <c r="BJ2743">
        <v>0.46180555555555558</v>
      </c>
      <c r="BK2743">
        <v>59.2</v>
      </c>
      <c r="BL2743">
        <v>7.02</v>
      </c>
      <c r="BM2743">
        <v>0</v>
      </c>
      <c r="BN2743">
        <v>-45.05</v>
      </c>
      <c r="BO2743">
        <v>21.17</v>
      </c>
      <c r="BP2743" t="s">
        <v>60</v>
      </c>
      <c r="BQ2743">
        <v>1.1446231330000001</v>
      </c>
      <c r="BR2743" t="s">
        <v>61</v>
      </c>
    </row>
    <row r="2744" spans="1:70" x14ac:dyDescent="0.2">
      <c r="A2744" s="19">
        <f t="shared" si="98"/>
        <v>5.4499999999999993</v>
      </c>
      <c r="B2744" s="20">
        <v>3752</v>
      </c>
      <c r="D2744" s="2" t="s">
        <v>1381</v>
      </c>
      <c r="E2744" s="2" t="str">
        <f t="shared" si="97"/>
        <v>ST</v>
      </c>
      <c r="F2744">
        <v>200720433</v>
      </c>
      <c r="G2744">
        <v>202606</v>
      </c>
      <c r="H2744" t="s">
        <v>52</v>
      </c>
      <c r="I2744" t="s">
        <v>321</v>
      </c>
      <c r="J2744" t="s">
        <v>322</v>
      </c>
      <c r="K2744" t="s">
        <v>54</v>
      </c>
      <c r="L2744" s="5" t="s">
        <v>5697</v>
      </c>
      <c r="M2744" s="5" t="s">
        <v>5682</v>
      </c>
      <c r="N2744" s="21">
        <v>873426653020</v>
      </c>
      <c r="P2744" t="s">
        <v>326</v>
      </c>
      <c r="Q2744" t="s">
        <v>326</v>
      </c>
      <c r="R2744" t="s">
        <v>56</v>
      </c>
      <c r="S2744" t="s">
        <v>327</v>
      </c>
      <c r="T2744">
        <v>21</v>
      </c>
      <c r="U2744" t="s">
        <v>57</v>
      </c>
      <c r="V2744">
        <v>21320</v>
      </c>
      <c r="W2744">
        <v>26.16</v>
      </c>
      <c r="X2744">
        <v>3.1</v>
      </c>
      <c r="Y2744">
        <v>0</v>
      </c>
      <c r="Z2744">
        <v>-19.91</v>
      </c>
      <c r="AA2744">
        <v>9.35</v>
      </c>
      <c r="AB2744">
        <v>1</v>
      </c>
      <c r="AC2744">
        <v>5.0599999999999996</v>
      </c>
      <c r="AD2744">
        <v>5.0599999999999996</v>
      </c>
      <c r="AE2744" t="s">
        <v>10323</v>
      </c>
      <c r="AF2744" t="s">
        <v>5255</v>
      </c>
      <c r="AG2744" t="s">
        <v>5255</v>
      </c>
      <c r="AH2744" t="s">
        <v>5256</v>
      </c>
      <c r="AI2744" t="s">
        <v>5257</v>
      </c>
      <c r="AJ2744">
        <v>36</v>
      </c>
      <c r="AK2744" t="s">
        <v>57</v>
      </c>
      <c r="AL2744">
        <v>36800</v>
      </c>
      <c r="AM2744" t="s">
        <v>55</v>
      </c>
      <c r="AN2744" t="s">
        <v>55</v>
      </c>
      <c r="AO2744" t="s">
        <v>55</v>
      </c>
      <c r="AS2744" t="s">
        <v>342</v>
      </c>
      <c r="AT2744">
        <v>20</v>
      </c>
      <c r="AU2744">
        <v>20</v>
      </c>
      <c r="AV2744">
        <v>29</v>
      </c>
      <c r="BB2744">
        <v>0</v>
      </c>
      <c r="BC2744">
        <v>0</v>
      </c>
      <c r="BD2744" t="s">
        <v>60</v>
      </c>
      <c r="BE2744" s="5" t="s">
        <v>5226</v>
      </c>
      <c r="BF2744">
        <v>634353938</v>
      </c>
      <c r="BH2744" t="s">
        <v>323</v>
      </c>
      <c r="BI2744" t="s">
        <v>320</v>
      </c>
      <c r="BJ2744">
        <v>0.36527777777777776</v>
      </c>
      <c r="BK2744">
        <v>22.8</v>
      </c>
      <c r="BL2744">
        <v>2.7</v>
      </c>
      <c r="BM2744">
        <v>0</v>
      </c>
      <c r="BN2744">
        <v>-17.350000000000001</v>
      </c>
      <c r="BO2744">
        <v>8.15</v>
      </c>
      <c r="BP2744" t="s">
        <v>60</v>
      </c>
      <c r="BQ2744">
        <v>1.1474074329999999</v>
      </c>
      <c r="BR2744" t="s">
        <v>61</v>
      </c>
    </row>
    <row r="2745" spans="1:70" x14ac:dyDescent="0.2">
      <c r="A2745" s="19">
        <f t="shared" si="98"/>
        <v>8.4599999999999973</v>
      </c>
      <c r="B2745" s="20">
        <v>3752</v>
      </c>
      <c r="D2745" s="2" t="s">
        <v>1381</v>
      </c>
      <c r="E2745" s="2" t="str">
        <f t="shared" ref="E2745:E2808" si="99">IF(J2745="FedEx Priority","ST","FICP")</f>
        <v>ST</v>
      </c>
      <c r="F2745">
        <v>200720433</v>
      </c>
      <c r="G2745">
        <v>202606</v>
      </c>
      <c r="H2745" t="s">
        <v>52</v>
      </c>
      <c r="I2745" t="s">
        <v>321</v>
      </c>
      <c r="J2745" t="s">
        <v>322</v>
      </c>
      <c r="K2745" t="s">
        <v>54</v>
      </c>
      <c r="L2745" s="5" t="s">
        <v>5222</v>
      </c>
      <c r="M2745" s="5" t="s">
        <v>5697</v>
      </c>
      <c r="N2745" s="21">
        <v>873252048520</v>
      </c>
      <c r="P2745" t="s">
        <v>326</v>
      </c>
      <c r="Q2745" t="s">
        <v>326</v>
      </c>
      <c r="R2745" t="s">
        <v>56</v>
      </c>
      <c r="S2745" t="s">
        <v>327</v>
      </c>
      <c r="T2745">
        <v>21</v>
      </c>
      <c r="U2745" t="s">
        <v>57</v>
      </c>
      <c r="V2745">
        <v>21320</v>
      </c>
      <c r="W2745">
        <v>41</v>
      </c>
      <c r="X2745">
        <v>4.8600000000000003</v>
      </c>
      <c r="Y2745">
        <v>0</v>
      </c>
      <c r="Z2745">
        <v>-31.2</v>
      </c>
      <c r="AA2745">
        <v>14.66</v>
      </c>
      <c r="AB2745">
        <v>2</v>
      </c>
      <c r="AC2745">
        <v>25.52</v>
      </c>
      <c r="AD2745">
        <v>25.52</v>
      </c>
      <c r="AE2745" t="s">
        <v>10324</v>
      </c>
      <c r="AF2745" t="s">
        <v>8139</v>
      </c>
      <c r="AG2745" t="s">
        <v>8139</v>
      </c>
      <c r="AH2745" t="s">
        <v>8140</v>
      </c>
      <c r="AI2745" t="s">
        <v>8141</v>
      </c>
      <c r="AJ2745">
        <v>94</v>
      </c>
      <c r="AK2745" t="s">
        <v>57</v>
      </c>
      <c r="AL2745">
        <v>94500</v>
      </c>
      <c r="AM2745" t="s">
        <v>55</v>
      </c>
      <c r="AN2745" t="s">
        <v>55</v>
      </c>
      <c r="AO2745" t="s">
        <v>55</v>
      </c>
      <c r="AS2745" t="s">
        <v>343</v>
      </c>
      <c r="AT2745">
        <v>15</v>
      </c>
      <c r="AU2745">
        <v>30</v>
      </c>
      <c r="AV2745">
        <v>40</v>
      </c>
      <c r="BB2745">
        <v>0</v>
      </c>
      <c r="BC2745">
        <v>0</v>
      </c>
      <c r="BD2745" t="s">
        <v>60</v>
      </c>
      <c r="BE2745" s="5" t="s">
        <v>5226</v>
      </c>
      <c r="BF2745">
        <v>634353938</v>
      </c>
      <c r="BH2745" t="s">
        <v>323</v>
      </c>
      <c r="BI2745" t="s">
        <v>320</v>
      </c>
      <c r="BJ2745">
        <v>0.46111111111111114</v>
      </c>
      <c r="BK2745">
        <v>35.4</v>
      </c>
      <c r="BL2745">
        <v>4.2</v>
      </c>
      <c r="BM2745">
        <v>0</v>
      </c>
      <c r="BN2745">
        <v>-26.94</v>
      </c>
      <c r="BO2745">
        <v>12.66</v>
      </c>
      <c r="BP2745" t="s">
        <v>60</v>
      </c>
      <c r="BQ2745">
        <v>1.15806418</v>
      </c>
      <c r="BR2745" t="s">
        <v>61</v>
      </c>
    </row>
    <row r="2746" spans="1:70" x14ac:dyDescent="0.2">
      <c r="A2746" s="19">
        <f t="shared" si="98"/>
        <v>10.129999999999995</v>
      </c>
      <c r="B2746" s="20">
        <v>3752</v>
      </c>
      <c r="D2746" s="2" t="s">
        <v>1381</v>
      </c>
      <c r="E2746" s="2" t="str">
        <f t="shared" si="99"/>
        <v>ST</v>
      </c>
      <c r="F2746">
        <v>200720433</v>
      </c>
      <c r="G2746">
        <v>202606</v>
      </c>
      <c r="H2746" t="s">
        <v>52</v>
      </c>
      <c r="I2746" t="s">
        <v>321</v>
      </c>
      <c r="J2746" t="s">
        <v>322</v>
      </c>
      <c r="K2746" t="s">
        <v>54</v>
      </c>
      <c r="L2746" s="5" t="s">
        <v>3826</v>
      </c>
      <c r="M2746" s="5" t="s">
        <v>5222</v>
      </c>
      <c r="N2746" s="21">
        <v>873247084530</v>
      </c>
      <c r="P2746" t="s">
        <v>326</v>
      </c>
      <c r="Q2746" t="s">
        <v>326</v>
      </c>
      <c r="R2746" t="s">
        <v>56</v>
      </c>
      <c r="S2746" t="s">
        <v>327</v>
      </c>
      <c r="T2746">
        <v>21</v>
      </c>
      <c r="U2746" t="s">
        <v>57</v>
      </c>
      <c r="V2746">
        <v>21320</v>
      </c>
      <c r="W2746">
        <v>49.19</v>
      </c>
      <c r="X2746">
        <v>5.83</v>
      </c>
      <c r="Y2746">
        <v>0</v>
      </c>
      <c r="Z2746">
        <v>-37.43</v>
      </c>
      <c r="AA2746">
        <v>17.59</v>
      </c>
      <c r="AB2746">
        <v>2</v>
      </c>
      <c r="AC2746">
        <v>36.08</v>
      </c>
      <c r="AD2746">
        <v>36.08</v>
      </c>
      <c r="AE2746" t="s">
        <v>10325</v>
      </c>
      <c r="AF2746" t="s">
        <v>2848</v>
      </c>
      <c r="AG2746" t="s">
        <v>2848</v>
      </c>
      <c r="AH2746" t="s">
        <v>8142</v>
      </c>
      <c r="AI2746" t="s">
        <v>587</v>
      </c>
      <c r="AJ2746">
        <v>76</v>
      </c>
      <c r="AK2746" t="s">
        <v>57</v>
      </c>
      <c r="AL2746">
        <v>76000</v>
      </c>
      <c r="AM2746" t="s">
        <v>55</v>
      </c>
      <c r="AN2746" t="s">
        <v>55</v>
      </c>
      <c r="AO2746" t="s">
        <v>55</v>
      </c>
      <c r="AS2746" t="s">
        <v>343</v>
      </c>
      <c r="AT2746">
        <v>30</v>
      </c>
      <c r="AU2746">
        <v>31</v>
      </c>
      <c r="AV2746">
        <v>40</v>
      </c>
      <c r="BB2746">
        <v>0</v>
      </c>
      <c r="BC2746">
        <v>0</v>
      </c>
      <c r="BD2746" t="s">
        <v>60</v>
      </c>
      <c r="BE2746" s="5" t="s">
        <v>5226</v>
      </c>
      <c r="BF2746">
        <v>634353938</v>
      </c>
      <c r="BH2746" t="s">
        <v>323</v>
      </c>
      <c r="BI2746" t="s">
        <v>320</v>
      </c>
      <c r="BJ2746">
        <v>0.39513888888888887</v>
      </c>
      <c r="BK2746">
        <v>42.4</v>
      </c>
      <c r="BL2746">
        <v>5.03</v>
      </c>
      <c r="BM2746">
        <v>0</v>
      </c>
      <c r="BN2746">
        <v>-32.270000000000003</v>
      </c>
      <c r="BO2746">
        <v>15.16</v>
      </c>
      <c r="BP2746" t="s">
        <v>60</v>
      </c>
      <c r="BQ2746">
        <v>1.1600389769999999</v>
      </c>
      <c r="BR2746" t="s">
        <v>61</v>
      </c>
    </row>
    <row r="2747" spans="1:70" x14ac:dyDescent="0.2">
      <c r="A2747" s="19">
        <f t="shared" si="98"/>
        <v>10.129999999999995</v>
      </c>
      <c r="B2747" s="20">
        <v>3752</v>
      </c>
      <c r="D2747" s="2" t="s">
        <v>1381</v>
      </c>
      <c r="E2747" s="2" t="str">
        <f t="shared" si="99"/>
        <v>ST</v>
      </c>
      <c r="F2747">
        <v>200720433</v>
      </c>
      <c r="G2747">
        <v>202606</v>
      </c>
      <c r="H2747" t="s">
        <v>52</v>
      </c>
      <c r="I2747" t="s">
        <v>321</v>
      </c>
      <c r="J2747" t="s">
        <v>322</v>
      </c>
      <c r="K2747" t="s">
        <v>54</v>
      </c>
      <c r="L2747" s="5" t="s">
        <v>5681</v>
      </c>
      <c r="M2747" s="5" t="s">
        <v>5682</v>
      </c>
      <c r="N2747" s="21">
        <v>873484952816</v>
      </c>
      <c r="P2747" t="s">
        <v>326</v>
      </c>
      <c r="Q2747" t="s">
        <v>326</v>
      </c>
      <c r="R2747" t="s">
        <v>56</v>
      </c>
      <c r="S2747" t="s">
        <v>327</v>
      </c>
      <c r="T2747">
        <v>21</v>
      </c>
      <c r="U2747" t="s">
        <v>57</v>
      </c>
      <c r="V2747">
        <v>21320</v>
      </c>
      <c r="W2747">
        <v>48.53</v>
      </c>
      <c r="X2747">
        <v>5.76</v>
      </c>
      <c r="Y2747">
        <v>0</v>
      </c>
      <c r="Z2747">
        <v>-36.94</v>
      </c>
      <c r="AA2747">
        <v>17.350000000000001</v>
      </c>
      <c r="AB2747">
        <v>3</v>
      </c>
      <c r="AC2747">
        <v>35.64</v>
      </c>
      <c r="AD2747">
        <v>35.64</v>
      </c>
      <c r="AE2747" t="s">
        <v>10326</v>
      </c>
      <c r="AF2747" t="s">
        <v>8143</v>
      </c>
      <c r="AG2747" t="s">
        <v>8143</v>
      </c>
      <c r="AH2747" t="s">
        <v>8144</v>
      </c>
      <c r="AI2747" t="s">
        <v>8145</v>
      </c>
      <c r="AJ2747">
        <v>59</v>
      </c>
      <c r="AK2747" t="s">
        <v>57</v>
      </c>
      <c r="AL2747">
        <v>59155</v>
      </c>
      <c r="AM2747" t="s">
        <v>55</v>
      </c>
      <c r="AN2747" t="s">
        <v>55</v>
      </c>
      <c r="AO2747" t="s">
        <v>55</v>
      </c>
      <c r="AS2747" t="s">
        <v>343</v>
      </c>
      <c r="AT2747">
        <v>0</v>
      </c>
      <c r="AU2747">
        <v>0</v>
      </c>
      <c r="AV2747">
        <v>0</v>
      </c>
      <c r="BB2747">
        <v>0</v>
      </c>
      <c r="BC2747">
        <v>0</v>
      </c>
      <c r="BD2747" t="s">
        <v>60</v>
      </c>
      <c r="BE2747" s="5" t="s">
        <v>5226</v>
      </c>
      <c r="BF2747">
        <v>634353938</v>
      </c>
      <c r="BH2747" t="s">
        <v>323</v>
      </c>
      <c r="BI2747" t="s">
        <v>320</v>
      </c>
      <c r="BJ2747">
        <v>0.3659722222222222</v>
      </c>
      <c r="BK2747">
        <v>42.4</v>
      </c>
      <c r="BL2747">
        <v>5.03</v>
      </c>
      <c r="BM2747">
        <v>0</v>
      </c>
      <c r="BN2747">
        <v>-32.270000000000003</v>
      </c>
      <c r="BO2747">
        <v>15.16</v>
      </c>
      <c r="BP2747" t="s">
        <v>60</v>
      </c>
      <c r="BQ2747">
        <v>1.1446231330000001</v>
      </c>
      <c r="BR2747" t="s">
        <v>61</v>
      </c>
    </row>
    <row r="2748" spans="1:70" x14ac:dyDescent="0.2">
      <c r="A2748" s="19">
        <f t="shared" si="98"/>
        <v>9.4600000000000009</v>
      </c>
      <c r="B2748" s="20">
        <v>3752</v>
      </c>
      <c r="D2748" s="2" t="s">
        <v>1381</v>
      </c>
      <c r="E2748" s="2" t="str">
        <f t="shared" si="99"/>
        <v>ST</v>
      </c>
      <c r="F2748">
        <v>200720433</v>
      </c>
      <c r="G2748">
        <v>202606</v>
      </c>
      <c r="H2748" t="s">
        <v>52</v>
      </c>
      <c r="I2748" t="s">
        <v>321</v>
      </c>
      <c r="J2748" t="s">
        <v>322</v>
      </c>
      <c r="K2748" t="s">
        <v>54</v>
      </c>
      <c r="L2748" s="5" t="s">
        <v>5697</v>
      </c>
      <c r="M2748" s="5" t="s">
        <v>5681</v>
      </c>
      <c r="N2748" s="21">
        <v>873423243924</v>
      </c>
      <c r="P2748" t="s">
        <v>326</v>
      </c>
      <c r="Q2748" t="s">
        <v>326</v>
      </c>
      <c r="R2748" t="s">
        <v>56</v>
      </c>
      <c r="S2748" t="s">
        <v>327</v>
      </c>
      <c r="T2748">
        <v>21</v>
      </c>
      <c r="U2748" t="s">
        <v>57</v>
      </c>
      <c r="V2748">
        <v>21320</v>
      </c>
      <c r="W2748">
        <v>45.44</v>
      </c>
      <c r="X2748">
        <v>5.38</v>
      </c>
      <c r="Y2748">
        <v>0</v>
      </c>
      <c r="Z2748">
        <v>-34.58</v>
      </c>
      <c r="AA2748">
        <v>16.239999999999998</v>
      </c>
      <c r="AB2748">
        <v>2</v>
      </c>
      <c r="AC2748">
        <v>31.68</v>
      </c>
      <c r="AD2748">
        <v>31.68</v>
      </c>
      <c r="AE2748" t="s">
        <v>10327</v>
      </c>
      <c r="AF2748" t="s">
        <v>8146</v>
      </c>
      <c r="AG2748" t="s">
        <v>8146</v>
      </c>
      <c r="AH2748" t="s">
        <v>8147</v>
      </c>
      <c r="AI2748" t="s">
        <v>8148</v>
      </c>
      <c r="AJ2748">
        <v>31</v>
      </c>
      <c r="AK2748" t="s">
        <v>57</v>
      </c>
      <c r="AL2748">
        <v>31470</v>
      </c>
      <c r="AM2748" t="s">
        <v>55</v>
      </c>
      <c r="AN2748" t="s">
        <v>55</v>
      </c>
      <c r="AO2748" t="s">
        <v>55</v>
      </c>
      <c r="AS2748" t="s">
        <v>343</v>
      </c>
      <c r="AT2748">
        <v>30</v>
      </c>
      <c r="AU2748">
        <v>40</v>
      </c>
      <c r="AV2748">
        <v>31</v>
      </c>
      <c r="BB2748">
        <v>0</v>
      </c>
      <c r="BC2748">
        <v>0</v>
      </c>
      <c r="BD2748" t="s">
        <v>60</v>
      </c>
      <c r="BE2748" s="5" t="s">
        <v>5226</v>
      </c>
      <c r="BF2748">
        <v>634353938</v>
      </c>
      <c r="BH2748" t="s">
        <v>323</v>
      </c>
      <c r="BI2748" t="s">
        <v>320</v>
      </c>
      <c r="BJ2748">
        <v>0.44861111111111113</v>
      </c>
      <c r="BK2748">
        <v>39.6</v>
      </c>
      <c r="BL2748">
        <v>4.6900000000000004</v>
      </c>
      <c r="BM2748">
        <v>0</v>
      </c>
      <c r="BN2748">
        <v>-30.14</v>
      </c>
      <c r="BO2748">
        <v>14.15</v>
      </c>
      <c r="BP2748" t="s">
        <v>60</v>
      </c>
      <c r="BQ2748">
        <v>1.1474074329999999</v>
      </c>
      <c r="BR2748" t="s">
        <v>61</v>
      </c>
    </row>
    <row r="2749" spans="1:70" x14ac:dyDescent="0.2">
      <c r="A2749" s="19">
        <f t="shared" si="98"/>
        <v>15.489999999999995</v>
      </c>
      <c r="B2749" s="20">
        <v>3752</v>
      </c>
      <c r="D2749" s="2" t="s">
        <v>1381</v>
      </c>
      <c r="E2749" s="2" t="str">
        <f t="shared" si="99"/>
        <v>ST</v>
      </c>
      <c r="F2749">
        <v>200720433</v>
      </c>
      <c r="G2749">
        <v>202606</v>
      </c>
      <c r="H2749" t="s">
        <v>52</v>
      </c>
      <c r="I2749" t="s">
        <v>321</v>
      </c>
      <c r="J2749" t="s">
        <v>322</v>
      </c>
      <c r="K2749" t="s">
        <v>54</v>
      </c>
      <c r="L2749" s="5" t="s">
        <v>5222</v>
      </c>
      <c r="M2749" s="5" t="s">
        <v>3831</v>
      </c>
      <c r="N2749" s="21">
        <v>873192326801</v>
      </c>
      <c r="P2749" t="s">
        <v>326</v>
      </c>
      <c r="Q2749" t="s">
        <v>326</v>
      </c>
      <c r="R2749" t="s">
        <v>56</v>
      </c>
      <c r="S2749" t="s">
        <v>327</v>
      </c>
      <c r="T2749">
        <v>21</v>
      </c>
      <c r="U2749" t="s">
        <v>57</v>
      </c>
      <c r="V2749">
        <v>21320</v>
      </c>
      <c r="W2749">
        <v>75.040000000000006</v>
      </c>
      <c r="X2749">
        <v>8.89</v>
      </c>
      <c r="Y2749">
        <v>0</v>
      </c>
      <c r="Z2749">
        <v>-57.1</v>
      </c>
      <c r="AA2749">
        <v>26.83</v>
      </c>
      <c r="AB2749">
        <v>7</v>
      </c>
      <c r="AC2749">
        <v>72.16</v>
      </c>
      <c r="AD2749">
        <v>72.16</v>
      </c>
      <c r="AE2749" t="s">
        <v>10328</v>
      </c>
      <c r="AF2749" t="s">
        <v>8149</v>
      </c>
      <c r="AG2749" t="s">
        <v>8149</v>
      </c>
      <c r="AH2749" t="s">
        <v>8150</v>
      </c>
      <c r="AI2749" t="s">
        <v>8151</v>
      </c>
      <c r="AJ2749">
        <v>21</v>
      </c>
      <c r="AK2749" t="s">
        <v>57</v>
      </c>
      <c r="AL2749">
        <v>21500</v>
      </c>
      <c r="AM2749" t="s">
        <v>55</v>
      </c>
      <c r="AN2749" t="s">
        <v>55</v>
      </c>
      <c r="AO2749" t="s">
        <v>55</v>
      </c>
      <c r="AS2749" t="s">
        <v>343</v>
      </c>
      <c r="AT2749">
        <v>0</v>
      </c>
      <c r="AU2749">
        <v>0</v>
      </c>
      <c r="AV2749">
        <v>0</v>
      </c>
      <c r="BB2749">
        <v>0</v>
      </c>
      <c r="BC2749">
        <v>0</v>
      </c>
      <c r="BD2749" t="s">
        <v>60</v>
      </c>
      <c r="BE2749" s="5" t="s">
        <v>5226</v>
      </c>
      <c r="BF2749">
        <v>634353938</v>
      </c>
      <c r="BH2749" t="s">
        <v>323</v>
      </c>
      <c r="BI2749" t="s">
        <v>320</v>
      </c>
      <c r="BJ2749">
        <v>0.41388888888888886</v>
      </c>
      <c r="BK2749">
        <v>64.8</v>
      </c>
      <c r="BL2749">
        <v>7.68</v>
      </c>
      <c r="BM2749">
        <v>0</v>
      </c>
      <c r="BN2749">
        <v>-49.31</v>
      </c>
      <c r="BO2749">
        <v>23.17</v>
      </c>
      <c r="BP2749" t="s">
        <v>60</v>
      </c>
      <c r="BQ2749">
        <v>1.15806418</v>
      </c>
      <c r="BR2749" t="s">
        <v>61</v>
      </c>
    </row>
    <row r="2750" spans="1:70" x14ac:dyDescent="0.2">
      <c r="A2750" s="19">
        <f t="shared" si="98"/>
        <v>20.170000000000002</v>
      </c>
      <c r="B2750" s="20">
        <v>3752</v>
      </c>
      <c r="D2750" s="2" t="s">
        <v>1381</v>
      </c>
      <c r="E2750" s="2" t="str">
        <f t="shared" si="99"/>
        <v>ST</v>
      </c>
      <c r="F2750">
        <v>200720433</v>
      </c>
      <c r="G2750">
        <v>202606</v>
      </c>
      <c r="H2750" t="s">
        <v>52</v>
      </c>
      <c r="I2750" t="s">
        <v>321</v>
      </c>
      <c r="J2750" t="s">
        <v>322</v>
      </c>
      <c r="K2750" t="s">
        <v>54</v>
      </c>
      <c r="L2750" s="5" t="s">
        <v>5681</v>
      </c>
      <c r="M2750" s="5" t="s">
        <v>5682</v>
      </c>
      <c r="N2750" s="21">
        <v>873490198395</v>
      </c>
      <c r="P2750" t="s">
        <v>326</v>
      </c>
      <c r="Q2750" t="s">
        <v>326</v>
      </c>
      <c r="R2750" t="s">
        <v>56</v>
      </c>
      <c r="S2750" t="s">
        <v>327</v>
      </c>
      <c r="T2750">
        <v>21</v>
      </c>
      <c r="U2750" t="s">
        <v>57</v>
      </c>
      <c r="V2750">
        <v>21320</v>
      </c>
      <c r="W2750">
        <v>96.61</v>
      </c>
      <c r="X2750">
        <v>11.45</v>
      </c>
      <c r="Y2750">
        <v>0</v>
      </c>
      <c r="Z2750">
        <v>-73.52</v>
      </c>
      <c r="AA2750">
        <v>34.53</v>
      </c>
      <c r="AB2750">
        <v>7</v>
      </c>
      <c r="AC2750">
        <v>102.96</v>
      </c>
      <c r="AD2750">
        <v>102.96</v>
      </c>
      <c r="AE2750" t="s">
        <v>1463</v>
      </c>
      <c r="AF2750" t="s">
        <v>7708</v>
      </c>
      <c r="AG2750" t="s">
        <v>7709</v>
      </c>
      <c r="AH2750" t="s">
        <v>7710</v>
      </c>
      <c r="AI2750" t="s">
        <v>404</v>
      </c>
      <c r="AJ2750">
        <v>75</v>
      </c>
      <c r="AK2750" t="s">
        <v>57</v>
      </c>
      <c r="AL2750">
        <v>75012</v>
      </c>
      <c r="AM2750" t="s">
        <v>55</v>
      </c>
      <c r="AN2750" t="s">
        <v>55</v>
      </c>
      <c r="AO2750" t="s">
        <v>55</v>
      </c>
      <c r="AS2750" t="s">
        <v>343</v>
      </c>
      <c r="AT2750">
        <v>30</v>
      </c>
      <c r="AU2750">
        <v>31</v>
      </c>
      <c r="AV2750">
        <v>39</v>
      </c>
      <c r="BB2750">
        <v>0</v>
      </c>
      <c r="BC2750">
        <v>0</v>
      </c>
      <c r="BD2750" t="s">
        <v>60</v>
      </c>
      <c r="BE2750" s="5" t="s">
        <v>5226</v>
      </c>
      <c r="BF2750">
        <v>634353938</v>
      </c>
      <c r="BH2750" t="s">
        <v>323</v>
      </c>
      <c r="BI2750" t="s">
        <v>320</v>
      </c>
      <c r="BJ2750">
        <v>0.39305555555555555</v>
      </c>
      <c r="BK2750">
        <v>84.4</v>
      </c>
      <c r="BL2750">
        <v>10</v>
      </c>
      <c r="BM2750">
        <v>0</v>
      </c>
      <c r="BN2750">
        <v>-64.23</v>
      </c>
      <c r="BO2750">
        <v>30.17</v>
      </c>
      <c r="BP2750" t="s">
        <v>60</v>
      </c>
      <c r="BQ2750">
        <v>1.1446231330000001</v>
      </c>
      <c r="BR2750" t="s">
        <v>61</v>
      </c>
    </row>
    <row r="2751" spans="1:70" x14ac:dyDescent="0.2">
      <c r="A2751" s="19">
        <f t="shared" si="98"/>
        <v>9.8000000000000007</v>
      </c>
      <c r="B2751" s="20">
        <v>3752</v>
      </c>
      <c r="D2751" s="2" t="s">
        <v>1381</v>
      </c>
      <c r="E2751" s="2" t="str">
        <f t="shared" si="99"/>
        <v>ST</v>
      </c>
      <c r="F2751">
        <v>200720433</v>
      </c>
      <c r="G2751">
        <v>202606</v>
      </c>
      <c r="H2751" t="s">
        <v>52</v>
      </c>
      <c r="I2751" t="s">
        <v>321</v>
      </c>
      <c r="J2751" t="s">
        <v>322</v>
      </c>
      <c r="K2751" t="s">
        <v>54</v>
      </c>
      <c r="L2751" s="5" t="s">
        <v>3826</v>
      </c>
      <c r="M2751" s="5" t="s">
        <v>3831</v>
      </c>
      <c r="N2751" s="21">
        <v>873246081605</v>
      </c>
      <c r="P2751" t="s">
        <v>326</v>
      </c>
      <c r="Q2751" t="s">
        <v>326</v>
      </c>
      <c r="R2751" t="s">
        <v>56</v>
      </c>
      <c r="S2751" t="s">
        <v>327</v>
      </c>
      <c r="T2751">
        <v>21</v>
      </c>
      <c r="U2751" t="s">
        <v>57</v>
      </c>
      <c r="V2751">
        <v>21320</v>
      </c>
      <c r="W2751">
        <v>47.56</v>
      </c>
      <c r="X2751">
        <v>5.64</v>
      </c>
      <c r="Y2751">
        <v>0</v>
      </c>
      <c r="Z2751">
        <v>-36.19</v>
      </c>
      <c r="AA2751">
        <v>17.010000000000002</v>
      </c>
      <c r="AB2751">
        <v>2</v>
      </c>
      <c r="AC2751">
        <v>34.32</v>
      </c>
      <c r="AD2751">
        <v>34.32</v>
      </c>
      <c r="AE2751" t="s">
        <v>2365</v>
      </c>
      <c r="AF2751" t="s">
        <v>8152</v>
      </c>
      <c r="AG2751" t="s">
        <v>8153</v>
      </c>
      <c r="AH2751" t="s">
        <v>1891</v>
      </c>
      <c r="AI2751" t="s">
        <v>8154</v>
      </c>
      <c r="AJ2751">
        <v>91</v>
      </c>
      <c r="AK2751" t="s">
        <v>57</v>
      </c>
      <c r="AL2751">
        <v>91330</v>
      </c>
      <c r="AM2751" t="s">
        <v>55</v>
      </c>
      <c r="AN2751" t="s">
        <v>55</v>
      </c>
      <c r="AO2751" t="s">
        <v>55</v>
      </c>
      <c r="AS2751" t="s">
        <v>343</v>
      </c>
      <c r="AT2751">
        <v>26</v>
      </c>
      <c r="AU2751">
        <v>41</v>
      </c>
      <c r="AV2751">
        <v>31</v>
      </c>
      <c r="BB2751">
        <v>0</v>
      </c>
      <c r="BC2751">
        <v>0</v>
      </c>
      <c r="BD2751" t="s">
        <v>60</v>
      </c>
      <c r="BE2751" s="5" t="s">
        <v>5226</v>
      </c>
      <c r="BF2751">
        <v>634353938</v>
      </c>
      <c r="BH2751" t="s">
        <v>323</v>
      </c>
      <c r="BI2751" t="s">
        <v>320</v>
      </c>
      <c r="BJ2751">
        <v>0.43263888888888891</v>
      </c>
      <c r="BK2751">
        <v>41</v>
      </c>
      <c r="BL2751">
        <v>4.8600000000000003</v>
      </c>
      <c r="BM2751">
        <v>0</v>
      </c>
      <c r="BN2751">
        <v>-31.2</v>
      </c>
      <c r="BO2751">
        <v>14.66</v>
      </c>
      <c r="BP2751" t="s">
        <v>60</v>
      </c>
      <c r="BQ2751">
        <v>1.1600389769999999</v>
      </c>
      <c r="BR2751" t="s">
        <v>61</v>
      </c>
    </row>
    <row r="2752" spans="1:70" x14ac:dyDescent="0.2">
      <c r="A2752" s="19">
        <f t="shared" si="98"/>
        <v>10.800000000000004</v>
      </c>
      <c r="B2752" s="20">
        <v>3752</v>
      </c>
      <c r="D2752" s="2" t="s">
        <v>1381</v>
      </c>
      <c r="E2752" s="2" t="str">
        <f t="shared" si="99"/>
        <v>ST</v>
      </c>
      <c r="F2752">
        <v>200720433</v>
      </c>
      <c r="G2752">
        <v>202606</v>
      </c>
      <c r="H2752" t="s">
        <v>52</v>
      </c>
      <c r="I2752" t="s">
        <v>321</v>
      </c>
      <c r="J2752" t="s">
        <v>322</v>
      </c>
      <c r="K2752" t="s">
        <v>54</v>
      </c>
      <c r="L2752" s="5" t="s">
        <v>3826</v>
      </c>
      <c r="M2752" s="5" t="s">
        <v>5222</v>
      </c>
      <c r="N2752" s="21">
        <v>873197982280</v>
      </c>
      <c r="P2752" t="s">
        <v>326</v>
      </c>
      <c r="Q2752" t="s">
        <v>326</v>
      </c>
      <c r="R2752" t="s">
        <v>56</v>
      </c>
      <c r="S2752" t="s">
        <v>327</v>
      </c>
      <c r="T2752">
        <v>21</v>
      </c>
      <c r="U2752" t="s">
        <v>57</v>
      </c>
      <c r="V2752">
        <v>21320</v>
      </c>
      <c r="W2752">
        <v>52.43</v>
      </c>
      <c r="X2752">
        <v>6.21</v>
      </c>
      <c r="Y2752">
        <v>0</v>
      </c>
      <c r="Z2752">
        <v>-39.909999999999997</v>
      </c>
      <c r="AA2752">
        <v>18.73</v>
      </c>
      <c r="AB2752">
        <v>3</v>
      </c>
      <c r="AC2752">
        <v>40.26</v>
      </c>
      <c r="AD2752">
        <v>40.26</v>
      </c>
      <c r="AE2752" t="s">
        <v>10329</v>
      </c>
      <c r="AF2752" t="s">
        <v>8155</v>
      </c>
      <c r="AG2752" t="s">
        <v>8155</v>
      </c>
      <c r="AH2752" t="s">
        <v>8156</v>
      </c>
      <c r="AI2752" t="s">
        <v>8157</v>
      </c>
      <c r="AJ2752">
        <v>36</v>
      </c>
      <c r="AK2752" t="s">
        <v>57</v>
      </c>
      <c r="AL2752">
        <v>36250</v>
      </c>
      <c r="AM2752" t="s">
        <v>55</v>
      </c>
      <c r="AN2752" t="s">
        <v>55</v>
      </c>
      <c r="AO2752" t="s">
        <v>55</v>
      </c>
      <c r="AS2752" t="s">
        <v>343</v>
      </c>
      <c r="AT2752">
        <v>30</v>
      </c>
      <c r="AU2752">
        <v>31</v>
      </c>
      <c r="AV2752">
        <v>39</v>
      </c>
      <c r="BB2752">
        <v>0</v>
      </c>
      <c r="BC2752">
        <v>0</v>
      </c>
      <c r="BD2752" t="s">
        <v>60</v>
      </c>
      <c r="BE2752" s="5" t="s">
        <v>5226</v>
      </c>
      <c r="BF2752">
        <v>634353938</v>
      </c>
      <c r="BH2752" t="s">
        <v>323</v>
      </c>
      <c r="BI2752" t="s">
        <v>320</v>
      </c>
      <c r="BJ2752">
        <v>0.46736111111111112</v>
      </c>
      <c r="BK2752">
        <v>45.2</v>
      </c>
      <c r="BL2752">
        <v>5.35</v>
      </c>
      <c r="BM2752">
        <v>0</v>
      </c>
      <c r="BN2752">
        <v>-34.4</v>
      </c>
      <c r="BO2752">
        <v>16.149999999999999</v>
      </c>
      <c r="BP2752" t="s">
        <v>60</v>
      </c>
      <c r="BQ2752">
        <v>1.1600389769999999</v>
      </c>
      <c r="BR2752" t="s">
        <v>61</v>
      </c>
    </row>
    <row r="2753" spans="1:70" x14ac:dyDescent="0.2">
      <c r="A2753" s="19">
        <f t="shared" si="98"/>
        <v>9.4600000000000009</v>
      </c>
      <c r="B2753" s="20">
        <v>3752</v>
      </c>
      <c r="D2753" s="2" t="s">
        <v>1381</v>
      </c>
      <c r="E2753" s="2" t="str">
        <f t="shared" si="99"/>
        <v>ST</v>
      </c>
      <c r="F2753">
        <v>200720433</v>
      </c>
      <c r="G2753">
        <v>202606</v>
      </c>
      <c r="H2753" t="s">
        <v>52</v>
      </c>
      <c r="I2753" t="s">
        <v>321</v>
      </c>
      <c r="J2753" t="s">
        <v>322</v>
      </c>
      <c r="K2753" t="s">
        <v>54</v>
      </c>
      <c r="L2753" s="5" t="s">
        <v>5681</v>
      </c>
      <c r="M2753" s="5" t="s">
        <v>5682</v>
      </c>
      <c r="N2753" s="21">
        <v>873491417363</v>
      </c>
      <c r="P2753" t="s">
        <v>326</v>
      </c>
      <c r="Q2753" t="s">
        <v>326</v>
      </c>
      <c r="R2753" t="s">
        <v>56</v>
      </c>
      <c r="S2753" t="s">
        <v>327</v>
      </c>
      <c r="T2753">
        <v>21</v>
      </c>
      <c r="U2753" t="s">
        <v>57</v>
      </c>
      <c r="V2753">
        <v>21320</v>
      </c>
      <c r="W2753">
        <v>45.33</v>
      </c>
      <c r="X2753">
        <v>5.37</v>
      </c>
      <c r="Y2753">
        <v>0</v>
      </c>
      <c r="Z2753">
        <v>-34.5</v>
      </c>
      <c r="AA2753">
        <v>16.2</v>
      </c>
      <c r="AB2753">
        <v>2</v>
      </c>
      <c r="AC2753">
        <v>33</v>
      </c>
      <c r="AD2753">
        <v>33</v>
      </c>
      <c r="AE2753" t="s">
        <v>10330</v>
      </c>
      <c r="AF2753" t="s">
        <v>8158</v>
      </c>
      <c r="AG2753" t="s">
        <v>8158</v>
      </c>
      <c r="AH2753" t="s">
        <v>8159</v>
      </c>
      <c r="AI2753" t="s">
        <v>8160</v>
      </c>
      <c r="AJ2753">
        <v>63</v>
      </c>
      <c r="AK2753" t="s">
        <v>57</v>
      </c>
      <c r="AL2753">
        <v>63430</v>
      </c>
      <c r="AM2753" t="s">
        <v>55</v>
      </c>
      <c r="AN2753" t="s">
        <v>55</v>
      </c>
      <c r="AO2753" t="s">
        <v>55</v>
      </c>
      <c r="AS2753" t="s">
        <v>343</v>
      </c>
      <c r="AT2753">
        <v>0</v>
      </c>
      <c r="AU2753">
        <v>0</v>
      </c>
      <c r="AV2753">
        <v>0</v>
      </c>
      <c r="BB2753">
        <v>0</v>
      </c>
      <c r="BC2753">
        <v>0</v>
      </c>
      <c r="BD2753" t="s">
        <v>60</v>
      </c>
      <c r="BE2753" s="5" t="s">
        <v>5226</v>
      </c>
      <c r="BF2753">
        <v>634353938</v>
      </c>
      <c r="BH2753" t="s">
        <v>323</v>
      </c>
      <c r="BI2753" t="s">
        <v>320</v>
      </c>
      <c r="BJ2753">
        <v>0.3888888888888889</v>
      </c>
      <c r="BK2753">
        <v>39.6</v>
      </c>
      <c r="BL2753">
        <v>4.6900000000000004</v>
      </c>
      <c r="BM2753">
        <v>0</v>
      </c>
      <c r="BN2753">
        <v>-30.14</v>
      </c>
      <c r="BO2753">
        <v>14.15</v>
      </c>
      <c r="BP2753" t="s">
        <v>60</v>
      </c>
      <c r="BQ2753">
        <v>1.1446231330000001</v>
      </c>
      <c r="BR2753" t="s">
        <v>61</v>
      </c>
    </row>
    <row r="2754" spans="1:70" x14ac:dyDescent="0.2">
      <c r="A2754" s="19">
        <f t="shared" si="98"/>
        <v>14.82</v>
      </c>
      <c r="B2754" s="20">
        <v>3752</v>
      </c>
      <c r="D2754" s="2" t="s">
        <v>1381</v>
      </c>
      <c r="E2754" s="2" t="str">
        <f t="shared" si="99"/>
        <v>ST</v>
      </c>
      <c r="F2754">
        <v>200720433</v>
      </c>
      <c r="G2754">
        <v>202606</v>
      </c>
      <c r="H2754" t="s">
        <v>52</v>
      </c>
      <c r="I2754" t="s">
        <v>321</v>
      </c>
      <c r="J2754" t="s">
        <v>322</v>
      </c>
      <c r="K2754" t="s">
        <v>54</v>
      </c>
      <c r="L2754" s="5" t="s">
        <v>3831</v>
      </c>
      <c r="M2754" s="5" t="s">
        <v>5697</v>
      </c>
      <c r="N2754" s="21">
        <v>873291824658</v>
      </c>
      <c r="P2754" t="s">
        <v>326</v>
      </c>
      <c r="Q2754" t="s">
        <v>326</v>
      </c>
      <c r="R2754" t="s">
        <v>56</v>
      </c>
      <c r="S2754" t="s">
        <v>327</v>
      </c>
      <c r="T2754">
        <v>21</v>
      </c>
      <c r="U2754" t="s">
        <v>57</v>
      </c>
      <c r="V2754">
        <v>21320</v>
      </c>
      <c r="W2754">
        <v>71.150000000000006</v>
      </c>
      <c r="X2754">
        <v>8.42</v>
      </c>
      <c r="Y2754">
        <v>0</v>
      </c>
      <c r="Z2754">
        <v>-54.14</v>
      </c>
      <c r="AA2754">
        <v>25.43</v>
      </c>
      <c r="AB2754">
        <v>6</v>
      </c>
      <c r="AC2754">
        <v>67.98</v>
      </c>
      <c r="AD2754">
        <v>67.98</v>
      </c>
      <c r="AE2754" t="s">
        <v>10331</v>
      </c>
      <c r="AF2754" t="s">
        <v>8161</v>
      </c>
      <c r="AG2754" t="s">
        <v>8161</v>
      </c>
      <c r="AH2754" t="s">
        <v>8162</v>
      </c>
      <c r="AI2754" t="s">
        <v>8163</v>
      </c>
      <c r="AJ2754">
        <v>40</v>
      </c>
      <c r="AK2754" t="s">
        <v>57</v>
      </c>
      <c r="AL2754">
        <v>40160</v>
      </c>
      <c r="AM2754" t="s">
        <v>55</v>
      </c>
      <c r="AN2754" t="s">
        <v>55</v>
      </c>
      <c r="AO2754" t="s">
        <v>55</v>
      </c>
      <c r="AS2754" t="s">
        <v>343</v>
      </c>
      <c r="AT2754">
        <v>0</v>
      </c>
      <c r="AU2754">
        <v>0</v>
      </c>
      <c r="AV2754">
        <v>0</v>
      </c>
      <c r="BB2754">
        <v>0</v>
      </c>
      <c r="BC2754">
        <v>0</v>
      </c>
      <c r="BD2754" t="s">
        <v>60</v>
      </c>
      <c r="BE2754" s="5" t="s">
        <v>5226</v>
      </c>
      <c r="BF2754">
        <v>634353938</v>
      </c>
      <c r="BH2754" t="s">
        <v>323</v>
      </c>
      <c r="BI2754" t="s">
        <v>320</v>
      </c>
      <c r="BJ2754">
        <v>0.47638888888888886</v>
      </c>
      <c r="BK2754">
        <v>62</v>
      </c>
      <c r="BL2754">
        <v>7.34</v>
      </c>
      <c r="BM2754">
        <v>0</v>
      </c>
      <c r="BN2754">
        <v>-47.18</v>
      </c>
      <c r="BO2754">
        <v>22.16</v>
      </c>
      <c r="BP2754" t="s">
        <v>60</v>
      </c>
      <c r="BQ2754">
        <v>1.1475391020000001</v>
      </c>
      <c r="BR2754" t="s">
        <v>61</v>
      </c>
    </row>
    <row r="2755" spans="1:70" x14ac:dyDescent="0.2">
      <c r="A2755" s="19">
        <f t="shared" si="98"/>
        <v>11.14</v>
      </c>
      <c r="B2755" s="20">
        <v>3752</v>
      </c>
      <c r="D2755" s="2" t="s">
        <v>1381</v>
      </c>
      <c r="E2755" s="2" t="str">
        <f t="shared" si="99"/>
        <v>ST</v>
      </c>
      <c r="F2755">
        <v>200720433</v>
      </c>
      <c r="G2755">
        <v>202606</v>
      </c>
      <c r="H2755" t="s">
        <v>52</v>
      </c>
      <c r="I2755" t="s">
        <v>321</v>
      </c>
      <c r="J2755" t="s">
        <v>322</v>
      </c>
      <c r="K2755" t="s">
        <v>54</v>
      </c>
      <c r="L2755" s="5">
        <v>46240</v>
      </c>
      <c r="M2755" s="5">
        <v>46271</v>
      </c>
      <c r="N2755" s="21">
        <v>872769341240</v>
      </c>
      <c r="P2755" t="s">
        <v>326</v>
      </c>
      <c r="Q2755" t="s">
        <v>326</v>
      </c>
      <c r="R2755" t="s">
        <v>56</v>
      </c>
      <c r="S2755" t="s">
        <v>327</v>
      </c>
      <c r="T2755">
        <v>21</v>
      </c>
      <c r="U2755" t="s">
        <v>57</v>
      </c>
      <c r="V2755">
        <v>21320</v>
      </c>
      <c r="W2755">
        <v>53.72</v>
      </c>
      <c r="X2755">
        <v>6.37</v>
      </c>
      <c r="Y2755">
        <v>0</v>
      </c>
      <c r="Z2755">
        <v>-40.880000000000003</v>
      </c>
      <c r="AA2755">
        <v>19.22</v>
      </c>
      <c r="AB2755">
        <v>4</v>
      </c>
      <c r="AC2755">
        <v>42.9</v>
      </c>
      <c r="AD2755">
        <v>42.9</v>
      </c>
      <c r="AE2755" t="s">
        <v>10332</v>
      </c>
      <c r="AF2755" t="s">
        <v>8164</v>
      </c>
      <c r="AG2755" t="s">
        <v>8165</v>
      </c>
      <c r="AH2755" t="s">
        <v>2957</v>
      </c>
      <c r="AI2755" t="s">
        <v>4014</v>
      </c>
      <c r="AJ2755">
        <v>43</v>
      </c>
      <c r="AK2755" t="s">
        <v>57</v>
      </c>
      <c r="AL2755">
        <v>43770</v>
      </c>
      <c r="AM2755" t="s">
        <v>55</v>
      </c>
      <c r="AN2755" t="s">
        <v>55</v>
      </c>
      <c r="AO2755" t="s">
        <v>55</v>
      </c>
      <c r="AS2755" t="s">
        <v>343</v>
      </c>
      <c r="AT2755">
        <v>0</v>
      </c>
      <c r="AU2755">
        <v>0</v>
      </c>
      <c r="AV2755">
        <v>0</v>
      </c>
      <c r="BB2755">
        <v>0</v>
      </c>
      <c r="BC2755">
        <v>0</v>
      </c>
      <c r="BD2755" t="s">
        <v>60</v>
      </c>
      <c r="BE2755" s="5" t="s">
        <v>5226</v>
      </c>
      <c r="BF2755">
        <v>634353938</v>
      </c>
      <c r="BH2755" t="s">
        <v>323</v>
      </c>
      <c r="BI2755" t="s">
        <v>320</v>
      </c>
      <c r="BJ2755">
        <v>0.37430555555555556</v>
      </c>
      <c r="BK2755">
        <v>46.6</v>
      </c>
      <c r="BL2755">
        <v>5.53</v>
      </c>
      <c r="BM2755">
        <v>0</v>
      </c>
      <c r="BN2755">
        <v>-35.46</v>
      </c>
      <c r="BO2755">
        <v>16.670000000000002</v>
      </c>
      <c r="BP2755" t="s">
        <v>60</v>
      </c>
      <c r="BQ2755">
        <v>1.1527377519999999</v>
      </c>
      <c r="BR2755" t="s">
        <v>61</v>
      </c>
    </row>
    <row r="2756" spans="1:70" x14ac:dyDescent="0.2">
      <c r="A2756" s="19">
        <f t="shared" si="98"/>
        <v>9.8000000000000007</v>
      </c>
      <c r="B2756" s="20">
        <v>3752</v>
      </c>
      <c r="D2756" s="2" t="s">
        <v>1381</v>
      </c>
      <c r="E2756" s="2" t="str">
        <f t="shared" si="99"/>
        <v>ST</v>
      </c>
      <c r="F2756">
        <v>200720433</v>
      </c>
      <c r="G2756">
        <v>202606</v>
      </c>
      <c r="H2756" t="s">
        <v>52</v>
      </c>
      <c r="I2756" t="s">
        <v>321</v>
      </c>
      <c r="J2756" t="s">
        <v>322</v>
      </c>
      <c r="K2756" t="s">
        <v>54</v>
      </c>
      <c r="L2756" s="5" t="s">
        <v>3826</v>
      </c>
      <c r="M2756" s="5" t="s">
        <v>5222</v>
      </c>
      <c r="N2756" s="21">
        <v>873249112456</v>
      </c>
      <c r="P2756" t="s">
        <v>326</v>
      </c>
      <c r="Q2756" t="s">
        <v>326</v>
      </c>
      <c r="R2756" t="s">
        <v>56</v>
      </c>
      <c r="S2756" t="s">
        <v>327</v>
      </c>
      <c r="T2756">
        <v>21</v>
      </c>
      <c r="U2756" t="s">
        <v>57</v>
      </c>
      <c r="V2756">
        <v>21320</v>
      </c>
      <c r="W2756">
        <v>47.56</v>
      </c>
      <c r="X2756">
        <v>5.64</v>
      </c>
      <c r="Y2756">
        <v>0</v>
      </c>
      <c r="Z2756">
        <v>-36.19</v>
      </c>
      <c r="AA2756">
        <v>17.010000000000002</v>
      </c>
      <c r="AB2756">
        <v>3</v>
      </c>
      <c r="AC2756">
        <v>33.44</v>
      </c>
      <c r="AD2756">
        <v>33.44</v>
      </c>
      <c r="AE2756" t="s">
        <v>10333</v>
      </c>
      <c r="AF2756" t="s">
        <v>8166</v>
      </c>
      <c r="AG2756" t="s">
        <v>8166</v>
      </c>
      <c r="AH2756" t="s">
        <v>8167</v>
      </c>
      <c r="AI2756" t="s">
        <v>8168</v>
      </c>
      <c r="AJ2756">
        <v>80</v>
      </c>
      <c r="AK2756" t="s">
        <v>57</v>
      </c>
      <c r="AL2756">
        <v>80410</v>
      </c>
      <c r="AM2756" t="s">
        <v>55</v>
      </c>
      <c r="AN2756" t="s">
        <v>55</v>
      </c>
      <c r="AO2756" t="s">
        <v>55</v>
      </c>
      <c r="AS2756" t="s">
        <v>343</v>
      </c>
      <c r="AT2756">
        <v>0</v>
      </c>
      <c r="AU2756">
        <v>0</v>
      </c>
      <c r="AV2756">
        <v>0</v>
      </c>
      <c r="BB2756">
        <v>0</v>
      </c>
      <c r="BC2756">
        <v>0</v>
      </c>
      <c r="BD2756" t="s">
        <v>60</v>
      </c>
      <c r="BE2756" s="5" t="s">
        <v>5226</v>
      </c>
      <c r="BF2756">
        <v>634353938</v>
      </c>
      <c r="BH2756" t="s">
        <v>323</v>
      </c>
      <c r="BI2756" t="s">
        <v>320</v>
      </c>
      <c r="BJ2756">
        <v>0.47499999999999998</v>
      </c>
      <c r="BK2756">
        <v>41</v>
      </c>
      <c r="BL2756">
        <v>4.8600000000000003</v>
      </c>
      <c r="BM2756">
        <v>0</v>
      </c>
      <c r="BN2756">
        <v>-31.2</v>
      </c>
      <c r="BO2756">
        <v>14.66</v>
      </c>
      <c r="BP2756" t="s">
        <v>60</v>
      </c>
      <c r="BQ2756">
        <v>1.1600389769999999</v>
      </c>
      <c r="BR2756" t="s">
        <v>61</v>
      </c>
    </row>
    <row r="2757" spans="1:70" x14ac:dyDescent="0.2">
      <c r="A2757" s="19">
        <f t="shared" si="98"/>
        <v>29.869999999999976</v>
      </c>
      <c r="B2757" s="20">
        <v>8640</v>
      </c>
      <c r="D2757" s="2" t="s">
        <v>1382</v>
      </c>
      <c r="E2757" s="2" t="str">
        <f t="shared" si="99"/>
        <v>FICP</v>
      </c>
      <c r="F2757">
        <v>781542172</v>
      </c>
      <c r="G2757">
        <v>202606</v>
      </c>
      <c r="H2757" t="s">
        <v>52</v>
      </c>
      <c r="I2757" t="s">
        <v>629</v>
      </c>
      <c r="J2757" t="s">
        <v>630</v>
      </c>
      <c r="K2757" t="s">
        <v>54</v>
      </c>
      <c r="L2757" s="5">
        <v>46148</v>
      </c>
      <c r="M2757" s="5">
        <v>1</v>
      </c>
      <c r="N2757" s="21">
        <v>381824285874</v>
      </c>
      <c r="P2757" t="s">
        <v>631</v>
      </c>
      <c r="Q2757" t="s">
        <v>55</v>
      </c>
      <c r="R2757" t="s">
        <v>56</v>
      </c>
      <c r="S2757" t="s">
        <v>392</v>
      </c>
      <c r="T2757">
        <v>21</v>
      </c>
      <c r="U2757" t="s">
        <v>57</v>
      </c>
      <c r="V2757">
        <v>21320</v>
      </c>
      <c r="W2757">
        <v>269.89</v>
      </c>
      <c r="X2757">
        <v>19.87</v>
      </c>
      <c r="Y2757">
        <v>0</v>
      </c>
      <c r="Z2757">
        <v>-235.2</v>
      </c>
      <c r="AA2757">
        <v>54.55</v>
      </c>
      <c r="AB2757">
        <v>1</v>
      </c>
      <c r="AC2757">
        <v>3.74</v>
      </c>
      <c r="AD2757">
        <v>3.74</v>
      </c>
      <c r="AF2757" t="s">
        <v>8169</v>
      </c>
      <c r="AG2757" t="s">
        <v>55</v>
      </c>
      <c r="AH2757" t="s">
        <v>8170</v>
      </c>
      <c r="AI2757" t="s">
        <v>8171</v>
      </c>
      <c r="AJ2757" t="s">
        <v>166</v>
      </c>
      <c r="AK2757" t="s">
        <v>65</v>
      </c>
      <c r="AL2757">
        <v>31407</v>
      </c>
      <c r="AM2757">
        <v>95034</v>
      </c>
      <c r="AN2757" t="s">
        <v>55</v>
      </c>
      <c r="AO2757" t="s">
        <v>55</v>
      </c>
      <c r="AR2757" t="s">
        <v>694</v>
      </c>
      <c r="AS2757" t="s">
        <v>342</v>
      </c>
      <c r="AT2757">
        <v>15.24</v>
      </c>
      <c r="AU2757">
        <v>20.32</v>
      </c>
      <c r="AV2757">
        <v>27.94</v>
      </c>
      <c r="BB2757">
        <v>0</v>
      </c>
      <c r="BC2757">
        <v>693.87</v>
      </c>
      <c r="BD2757" t="s">
        <v>60</v>
      </c>
      <c r="BE2757" s="5" t="s">
        <v>6778</v>
      </c>
      <c r="BF2757">
        <v>634353470</v>
      </c>
      <c r="BH2757" t="s">
        <v>59</v>
      </c>
      <c r="BI2757" t="s">
        <v>320</v>
      </c>
      <c r="BJ2757">
        <v>0</v>
      </c>
      <c r="BK2757">
        <v>232.42</v>
      </c>
      <c r="BL2757">
        <v>17.11</v>
      </c>
      <c r="BM2757">
        <v>0</v>
      </c>
      <c r="BN2757">
        <v>-202.55</v>
      </c>
      <c r="BO2757">
        <v>46.98</v>
      </c>
      <c r="BP2757" t="s">
        <v>60</v>
      </c>
      <c r="BQ2757">
        <v>1.161210911</v>
      </c>
      <c r="BR2757" t="s">
        <v>61</v>
      </c>
    </row>
    <row r="2758" spans="1:70" x14ac:dyDescent="0.2">
      <c r="A2758" s="19">
        <f t="shared" si="98"/>
        <v>15.89</v>
      </c>
      <c r="B2758" s="20">
        <v>6085</v>
      </c>
      <c r="D2758" s="2" t="s">
        <v>1381</v>
      </c>
      <c r="E2758" s="2" t="str">
        <f t="shared" si="99"/>
        <v>FICP</v>
      </c>
      <c r="F2758">
        <v>781542172</v>
      </c>
      <c r="G2758">
        <v>202606</v>
      </c>
      <c r="H2758" t="s">
        <v>52</v>
      </c>
      <c r="I2758" t="s">
        <v>629</v>
      </c>
      <c r="J2758" t="s">
        <v>630</v>
      </c>
      <c r="K2758" t="s">
        <v>54</v>
      </c>
      <c r="L2758" s="5" t="s">
        <v>5697</v>
      </c>
      <c r="M2758" s="5" t="s">
        <v>5681</v>
      </c>
      <c r="N2758" s="21">
        <v>382191905870</v>
      </c>
      <c r="P2758" t="s">
        <v>631</v>
      </c>
      <c r="Q2758" t="s">
        <v>55</v>
      </c>
      <c r="R2758" t="s">
        <v>56</v>
      </c>
      <c r="S2758" t="s">
        <v>392</v>
      </c>
      <c r="T2758">
        <v>21</v>
      </c>
      <c r="U2758" t="s">
        <v>57</v>
      </c>
      <c r="V2758">
        <v>21320</v>
      </c>
      <c r="W2758">
        <v>139.66</v>
      </c>
      <c r="X2758">
        <v>7.56</v>
      </c>
      <c r="Y2758">
        <v>0</v>
      </c>
      <c r="Z2758">
        <v>-121.43</v>
      </c>
      <c r="AA2758">
        <v>25.79</v>
      </c>
      <c r="AB2758">
        <v>1</v>
      </c>
      <c r="AC2758">
        <v>0.22</v>
      </c>
      <c r="AD2758">
        <v>0.22</v>
      </c>
      <c r="AE2758" t="s">
        <v>10334</v>
      </c>
      <c r="AF2758" t="s">
        <v>8172</v>
      </c>
      <c r="AG2758" t="s">
        <v>55</v>
      </c>
      <c r="AH2758" t="s">
        <v>8173</v>
      </c>
      <c r="AI2758" t="s">
        <v>8174</v>
      </c>
      <c r="AJ2758" t="s">
        <v>57</v>
      </c>
      <c r="AK2758" t="s">
        <v>68</v>
      </c>
      <c r="AL2758">
        <v>1735</v>
      </c>
      <c r="AM2758">
        <v>14266</v>
      </c>
      <c r="AN2758" t="s">
        <v>55</v>
      </c>
      <c r="AO2758" t="s">
        <v>55</v>
      </c>
      <c r="AR2758" t="s">
        <v>304</v>
      </c>
      <c r="AS2758" t="s">
        <v>342</v>
      </c>
      <c r="AT2758">
        <v>5</v>
      </c>
      <c r="AU2758">
        <v>5</v>
      </c>
      <c r="AV2758">
        <v>5</v>
      </c>
      <c r="BB2758">
        <v>0</v>
      </c>
      <c r="BC2758">
        <v>14.03</v>
      </c>
      <c r="BD2758" t="s">
        <v>60</v>
      </c>
      <c r="BE2758" s="5" t="s">
        <v>6778</v>
      </c>
      <c r="BF2758">
        <v>634353470</v>
      </c>
      <c r="BH2758" t="s">
        <v>59</v>
      </c>
      <c r="BI2758" t="s">
        <v>320</v>
      </c>
      <c r="BJ2758">
        <v>0.67361111111111116</v>
      </c>
      <c r="BK2758">
        <v>121.72</v>
      </c>
      <c r="BL2758">
        <v>6.59</v>
      </c>
      <c r="BM2758">
        <v>0</v>
      </c>
      <c r="BN2758">
        <v>-105.83</v>
      </c>
      <c r="BO2758">
        <v>22.48</v>
      </c>
      <c r="BP2758" t="s">
        <v>60</v>
      </c>
      <c r="BQ2758">
        <v>1.1474074329999999</v>
      </c>
      <c r="BR2758" t="s">
        <v>61</v>
      </c>
    </row>
    <row r="2759" spans="1:70" x14ac:dyDescent="0.2">
      <c r="A2759" s="19">
        <f t="shared" si="98"/>
        <v>10.129999999999995</v>
      </c>
      <c r="B2759" s="20">
        <v>3752</v>
      </c>
      <c r="D2759" s="2" t="s">
        <v>1381</v>
      </c>
      <c r="E2759" s="2" t="str">
        <f t="shared" si="99"/>
        <v>ST</v>
      </c>
      <c r="F2759">
        <v>200720433</v>
      </c>
      <c r="G2759">
        <v>202606</v>
      </c>
      <c r="H2759" t="s">
        <v>52</v>
      </c>
      <c r="I2759" t="s">
        <v>321</v>
      </c>
      <c r="J2759" t="s">
        <v>322</v>
      </c>
      <c r="K2759" t="s">
        <v>54</v>
      </c>
      <c r="L2759" s="5" t="s">
        <v>5222</v>
      </c>
      <c r="M2759" s="5" t="s">
        <v>3831</v>
      </c>
      <c r="N2759" s="21">
        <v>873249297046</v>
      </c>
      <c r="P2759" t="s">
        <v>326</v>
      </c>
      <c r="Q2759" t="s">
        <v>326</v>
      </c>
      <c r="R2759" t="s">
        <v>56</v>
      </c>
      <c r="S2759" t="s">
        <v>327</v>
      </c>
      <c r="T2759">
        <v>21</v>
      </c>
      <c r="U2759" t="s">
        <v>57</v>
      </c>
      <c r="V2759">
        <v>21320</v>
      </c>
      <c r="W2759">
        <v>49.1</v>
      </c>
      <c r="X2759">
        <v>5.83</v>
      </c>
      <c r="Y2759">
        <v>0</v>
      </c>
      <c r="Z2759">
        <v>-37.369999999999997</v>
      </c>
      <c r="AA2759">
        <v>17.559999999999999</v>
      </c>
      <c r="AB2759">
        <v>3</v>
      </c>
      <c r="AC2759">
        <v>36.08</v>
      </c>
      <c r="AD2759">
        <v>36.08</v>
      </c>
      <c r="AE2759" t="s">
        <v>2355</v>
      </c>
      <c r="AF2759" t="s">
        <v>438</v>
      </c>
      <c r="AG2759" t="s">
        <v>438</v>
      </c>
      <c r="AH2759" t="s">
        <v>8175</v>
      </c>
      <c r="AI2759" t="s">
        <v>984</v>
      </c>
      <c r="AJ2759">
        <v>59</v>
      </c>
      <c r="AK2759" t="s">
        <v>57</v>
      </c>
      <c r="AL2759">
        <v>59810</v>
      </c>
      <c r="AM2759" t="s">
        <v>55</v>
      </c>
      <c r="AN2759" t="s">
        <v>55</v>
      </c>
      <c r="AO2759" t="s">
        <v>55</v>
      </c>
      <c r="AS2759" t="s">
        <v>343</v>
      </c>
      <c r="AT2759">
        <v>0</v>
      </c>
      <c r="AU2759">
        <v>0</v>
      </c>
      <c r="AV2759">
        <v>0</v>
      </c>
      <c r="BB2759">
        <v>0</v>
      </c>
      <c r="BC2759">
        <v>0</v>
      </c>
      <c r="BD2759" t="s">
        <v>60</v>
      </c>
      <c r="BE2759" s="5" t="s">
        <v>5226</v>
      </c>
      <c r="BF2759">
        <v>634353938</v>
      </c>
      <c r="BH2759" t="s">
        <v>323</v>
      </c>
      <c r="BI2759" t="s">
        <v>320</v>
      </c>
      <c r="BJ2759">
        <v>0.42291666666666666</v>
      </c>
      <c r="BK2759">
        <v>42.4</v>
      </c>
      <c r="BL2759">
        <v>5.03</v>
      </c>
      <c r="BM2759">
        <v>0</v>
      </c>
      <c r="BN2759">
        <v>-32.270000000000003</v>
      </c>
      <c r="BO2759">
        <v>15.16</v>
      </c>
      <c r="BP2759" t="s">
        <v>60</v>
      </c>
      <c r="BQ2759">
        <v>1.15806418</v>
      </c>
      <c r="BR2759" t="s">
        <v>61</v>
      </c>
    </row>
    <row r="2760" spans="1:70" x14ac:dyDescent="0.2">
      <c r="A2760" s="19">
        <f t="shared" si="98"/>
        <v>22.179999999999993</v>
      </c>
      <c r="B2760" s="20">
        <v>3752</v>
      </c>
      <c r="D2760" s="2" t="s">
        <v>1381</v>
      </c>
      <c r="E2760" s="2" t="str">
        <f t="shared" si="99"/>
        <v>ST</v>
      </c>
      <c r="F2760">
        <v>200720433</v>
      </c>
      <c r="G2760">
        <v>202606</v>
      </c>
      <c r="H2760" t="s">
        <v>52</v>
      </c>
      <c r="I2760" t="s">
        <v>321</v>
      </c>
      <c r="J2760" t="s">
        <v>322</v>
      </c>
      <c r="K2760" t="s">
        <v>54</v>
      </c>
      <c r="L2760" s="5" t="s">
        <v>3831</v>
      </c>
      <c r="M2760" s="5" t="s">
        <v>5697</v>
      </c>
      <c r="N2760" s="21">
        <v>873290882470</v>
      </c>
      <c r="P2760" t="s">
        <v>326</v>
      </c>
      <c r="Q2760" t="s">
        <v>326</v>
      </c>
      <c r="R2760" t="s">
        <v>56</v>
      </c>
      <c r="S2760" t="s">
        <v>327</v>
      </c>
      <c r="T2760">
        <v>21</v>
      </c>
      <c r="U2760" t="s">
        <v>57</v>
      </c>
      <c r="V2760">
        <v>21320</v>
      </c>
      <c r="W2760">
        <v>106.49</v>
      </c>
      <c r="X2760">
        <v>12.62</v>
      </c>
      <c r="Y2760">
        <v>0</v>
      </c>
      <c r="Z2760">
        <v>-81.040000000000006</v>
      </c>
      <c r="AA2760">
        <v>38.08</v>
      </c>
      <c r="AB2760">
        <v>8</v>
      </c>
      <c r="AC2760">
        <v>116.38</v>
      </c>
      <c r="AD2760">
        <v>116.38</v>
      </c>
      <c r="AE2760" t="s">
        <v>2438</v>
      </c>
      <c r="AF2760" t="s">
        <v>2215</v>
      </c>
      <c r="AG2760" t="s">
        <v>2215</v>
      </c>
      <c r="AH2760" t="s">
        <v>2216</v>
      </c>
      <c r="AI2760" t="s">
        <v>2217</v>
      </c>
      <c r="AJ2760">
        <v>85</v>
      </c>
      <c r="AK2760" t="s">
        <v>57</v>
      </c>
      <c r="AL2760">
        <v>85470</v>
      </c>
      <c r="AM2760" t="s">
        <v>55</v>
      </c>
      <c r="AN2760" t="s">
        <v>55</v>
      </c>
      <c r="AO2760" t="s">
        <v>55</v>
      </c>
      <c r="AS2760" t="s">
        <v>343</v>
      </c>
      <c r="AT2760">
        <v>5</v>
      </c>
      <c r="AU2760">
        <v>71</v>
      </c>
      <c r="AV2760">
        <v>113</v>
      </c>
      <c r="BB2760">
        <v>0</v>
      </c>
      <c r="BC2760">
        <v>0</v>
      </c>
      <c r="BD2760" t="s">
        <v>60</v>
      </c>
      <c r="BE2760" s="5" t="s">
        <v>5226</v>
      </c>
      <c r="BF2760">
        <v>634353938</v>
      </c>
      <c r="BH2760" t="s">
        <v>323</v>
      </c>
      <c r="BI2760" t="s">
        <v>320</v>
      </c>
      <c r="BJ2760">
        <v>0.625</v>
      </c>
      <c r="BK2760">
        <v>92.8</v>
      </c>
      <c r="BL2760">
        <v>11</v>
      </c>
      <c r="BM2760">
        <v>0</v>
      </c>
      <c r="BN2760">
        <v>-70.62</v>
      </c>
      <c r="BO2760">
        <v>33.18</v>
      </c>
      <c r="BP2760" t="s">
        <v>60</v>
      </c>
      <c r="BQ2760">
        <v>1.1475391020000001</v>
      </c>
      <c r="BR2760" t="s">
        <v>61</v>
      </c>
    </row>
    <row r="2761" spans="1:70" x14ac:dyDescent="0.2">
      <c r="A2761" s="19">
        <f t="shared" si="98"/>
        <v>15.830000000000005</v>
      </c>
      <c r="B2761" s="20">
        <v>3752</v>
      </c>
      <c r="D2761" s="2" t="s">
        <v>1381</v>
      </c>
      <c r="E2761" s="2" t="str">
        <f t="shared" si="99"/>
        <v>ST</v>
      </c>
      <c r="F2761">
        <v>200720433</v>
      </c>
      <c r="G2761">
        <v>202606</v>
      </c>
      <c r="H2761" t="s">
        <v>52</v>
      </c>
      <c r="I2761" t="s">
        <v>321</v>
      </c>
      <c r="J2761" t="s">
        <v>322</v>
      </c>
      <c r="K2761" t="s">
        <v>54</v>
      </c>
      <c r="L2761" s="5" t="s">
        <v>3826</v>
      </c>
      <c r="M2761" s="5" t="s">
        <v>5222</v>
      </c>
      <c r="N2761" s="21">
        <v>873200500420</v>
      </c>
      <c r="P2761" t="s">
        <v>326</v>
      </c>
      <c r="Q2761" t="s">
        <v>326</v>
      </c>
      <c r="R2761" t="s">
        <v>56</v>
      </c>
      <c r="S2761" t="s">
        <v>327</v>
      </c>
      <c r="T2761">
        <v>21</v>
      </c>
      <c r="U2761" t="s">
        <v>57</v>
      </c>
      <c r="V2761">
        <v>21320</v>
      </c>
      <c r="W2761">
        <v>76.790000000000006</v>
      </c>
      <c r="X2761">
        <v>9.11</v>
      </c>
      <c r="Y2761">
        <v>0</v>
      </c>
      <c r="Z2761">
        <v>-58.43</v>
      </c>
      <c r="AA2761">
        <v>27.47</v>
      </c>
      <c r="AB2761">
        <v>5</v>
      </c>
      <c r="AC2761">
        <v>74.14</v>
      </c>
      <c r="AD2761">
        <v>74.14</v>
      </c>
      <c r="AE2761" t="s">
        <v>1493</v>
      </c>
      <c r="AF2761" t="s">
        <v>2145</v>
      </c>
      <c r="AG2761" t="s">
        <v>2145</v>
      </c>
      <c r="AH2761" t="s">
        <v>865</v>
      </c>
      <c r="AI2761" t="s">
        <v>866</v>
      </c>
      <c r="AJ2761">
        <v>34</v>
      </c>
      <c r="AK2761" t="s">
        <v>57</v>
      </c>
      <c r="AL2761">
        <v>34500</v>
      </c>
      <c r="AM2761" t="s">
        <v>55</v>
      </c>
      <c r="AN2761" t="s">
        <v>55</v>
      </c>
      <c r="AO2761" t="s">
        <v>55</v>
      </c>
      <c r="AS2761" t="s">
        <v>343</v>
      </c>
      <c r="AT2761">
        <v>20</v>
      </c>
      <c r="AU2761">
        <v>30</v>
      </c>
      <c r="AV2761">
        <v>40</v>
      </c>
      <c r="BB2761">
        <v>0</v>
      </c>
      <c r="BC2761">
        <v>0</v>
      </c>
      <c r="BD2761" t="s">
        <v>60</v>
      </c>
      <c r="BE2761" s="5" t="s">
        <v>5226</v>
      </c>
      <c r="BF2761">
        <v>634353938</v>
      </c>
      <c r="BH2761" t="s">
        <v>323</v>
      </c>
      <c r="BI2761" t="s">
        <v>320</v>
      </c>
      <c r="BJ2761">
        <v>0.43888888888888888</v>
      </c>
      <c r="BK2761">
        <v>66.2</v>
      </c>
      <c r="BL2761">
        <v>7.85</v>
      </c>
      <c r="BM2761">
        <v>0</v>
      </c>
      <c r="BN2761">
        <v>-50.37</v>
      </c>
      <c r="BO2761">
        <v>23.68</v>
      </c>
      <c r="BP2761" t="s">
        <v>60</v>
      </c>
      <c r="BQ2761">
        <v>1.1600389769999999</v>
      </c>
      <c r="BR2761" t="s">
        <v>61</v>
      </c>
    </row>
    <row r="2762" spans="1:70" x14ac:dyDescent="0.2">
      <c r="A2762" s="19">
        <f t="shared" ref="A2762:A2825" si="100">BK2762+BN2762</f>
        <v>10.129999999999995</v>
      </c>
      <c r="B2762" s="20">
        <v>3752</v>
      </c>
      <c r="D2762" s="2" t="s">
        <v>1381</v>
      </c>
      <c r="E2762" s="2" t="str">
        <f t="shared" si="99"/>
        <v>ST</v>
      </c>
      <c r="F2762">
        <v>200720433</v>
      </c>
      <c r="G2762">
        <v>202606</v>
      </c>
      <c r="H2762" t="s">
        <v>52</v>
      </c>
      <c r="I2762" t="s">
        <v>321</v>
      </c>
      <c r="J2762" t="s">
        <v>322</v>
      </c>
      <c r="K2762" t="s">
        <v>54</v>
      </c>
      <c r="L2762" s="5" t="s">
        <v>5697</v>
      </c>
      <c r="M2762" s="5" t="s">
        <v>5681</v>
      </c>
      <c r="N2762" s="21">
        <v>873423804680</v>
      </c>
      <c r="P2762" t="s">
        <v>326</v>
      </c>
      <c r="Q2762" t="s">
        <v>326</v>
      </c>
      <c r="R2762" t="s">
        <v>56</v>
      </c>
      <c r="S2762" t="s">
        <v>327</v>
      </c>
      <c r="T2762">
        <v>21</v>
      </c>
      <c r="U2762" t="s">
        <v>57</v>
      </c>
      <c r="V2762">
        <v>21320</v>
      </c>
      <c r="W2762">
        <v>48.65</v>
      </c>
      <c r="X2762">
        <v>5.77</v>
      </c>
      <c r="Y2762">
        <v>0</v>
      </c>
      <c r="Z2762">
        <v>-37.03</v>
      </c>
      <c r="AA2762">
        <v>17.39</v>
      </c>
      <c r="AB2762">
        <v>2</v>
      </c>
      <c r="AC2762">
        <v>35.86</v>
      </c>
      <c r="AD2762">
        <v>35.86</v>
      </c>
      <c r="AE2762" t="s">
        <v>10335</v>
      </c>
      <c r="AF2762" t="s">
        <v>679</v>
      </c>
      <c r="AG2762" t="s">
        <v>679</v>
      </c>
      <c r="AH2762" t="s">
        <v>680</v>
      </c>
      <c r="AI2762" t="s">
        <v>546</v>
      </c>
      <c r="AJ2762">
        <v>26</v>
      </c>
      <c r="AK2762" t="s">
        <v>57</v>
      </c>
      <c r="AL2762">
        <v>26000</v>
      </c>
      <c r="AM2762" t="s">
        <v>55</v>
      </c>
      <c r="AN2762" t="s">
        <v>55</v>
      </c>
      <c r="AO2762" t="s">
        <v>55</v>
      </c>
      <c r="AS2762" t="s">
        <v>343</v>
      </c>
      <c r="AT2762">
        <v>30</v>
      </c>
      <c r="AU2762">
        <v>32</v>
      </c>
      <c r="AV2762">
        <v>40</v>
      </c>
      <c r="BB2762">
        <v>0</v>
      </c>
      <c r="BC2762">
        <v>0</v>
      </c>
      <c r="BD2762" t="s">
        <v>60</v>
      </c>
      <c r="BE2762" s="5" t="s">
        <v>5226</v>
      </c>
      <c r="BF2762">
        <v>634353938</v>
      </c>
      <c r="BH2762" t="s">
        <v>323</v>
      </c>
      <c r="BI2762" t="s">
        <v>320</v>
      </c>
      <c r="BJ2762">
        <v>0.37361111111111112</v>
      </c>
      <c r="BK2762">
        <v>42.4</v>
      </c>
      <c r="BL2762">
        <v>5.03</v>
      </c>
      <c r="BM2762">
        <v>0</v>
      </c>
      <c r="BN2762">
        <v>-32.270000000000003</v>
      </c>
      <c r="BO2762">
        <v>15.16</v>
      </c>
      <c r="BP2762" t="s">
        <v>60</v>
      </c>
      <c r="BQ2762">
        <v>1.1474074329999999</v>
      </c>
      <c r="BR2762" t="s">
        <v>61</v>
      </c>
    </row>
    <row r="2763" spans="1:70" x14ac:dyDescent="0.2">
      <c r="A2763" s="19">
        <f t="shared" si="100"/>
        <v>16.159999999999997</v>
      </c>
      <c r="B2763" s="20">
        <v>3752</v>
      </c>
      <c r="D2763" s="2" t="s">
        <v>1381</v>
      </c>
      <c r="E2763" s="2" t="str">
        <f t="shared" si="99"/>
        <v>ST</v>
      </c>
      <c r="F2763">
        <v>200720433</v>
      </c>
      <c r="G2763">
        <v>202606</v>
      </c>
      <c r="H2763" t="s">
        <v>52</v>
      </c>
      <c r="I2763" t="s">
        <v>321</v>
      </c>
      <c r="J2763" t="s">
        <v>322</v>
      </c>
      <c r="K2763" t="s">
        <v>54</v>
      </c>
      <c r="L2763" s="5" t="s">
        <v>5681</v>
      </c>
      <c r="M2763" s="5" t="s">
        <v>5682</v>
      </c>
      <c r="N2763" s="21">
        <v>873490250154</v>
      </c>
      <c r="P2763" t="s">
        <v>326</v>
      </c>
      <c r="Q2763" t="s">
        <v>326</v>
      </c>
      <c r="R2763" t="s">
        <v>56</v>
      </c>
      <c r="S2763" t="s">
        <v>327</v>
      </c>
      <c r="T2763">
        <v>21</v>
      </c>
      <c r="U2763" t="s">
        <v>57</v>
      </c>
      <c r="V2763">
        <v>21320</v>
      </c>
      <c r="W2763">
        <v>77.38</v>
      </c>
      <c r="X2763">
        <v>9.17</v>
      </c>
      <c r="Y2763">
        <v>0</v>
      </c>
      <c r="Z2763">
        <v>-58.88</v>
      </c>
      <c r="AA2763">
        <v>27.67</v>
      </c>
      <c r="AB2763">
        <v>3</v>
      </c>
      <c r="AC2763">
        <v>76.56</v>
      </c>
      <c r="AD2763">
        <v>76.56</v>
      </c>
      <c r="AE2763" t="s">
        <v>10336</v>
      </c>
      <c r="AF2763" t="s">
        <v>8176</v>
      </c>
      <c r="AG2763" t="s">
        <v>8176</v>
      </c>
      <c r="AH2763" t="s">
        <v>8177</v>
      </c>
      <c r="AI2763" t="s">
        <v>8178</v>
      </c>
      <c r="AJ2763">
        <v>75</v>
      </c>
      <c r="AK2763" t="s">
        <v>57</v>
      </c>
      <c r="AL2763">
        <v>75002</v>
      </c>
      <c r="AM2763" t="s">
        <v>55</v>
      </c>
      <c r="AN2763" t="s">
        <v>55</v>
      </c>
      <c r="AO2763" t="s">
        <v>55</v>
      </c>
      <c r="AS2763" t="s">
        <v>343</v>
      </c>
      <c r="AT2763">
        <v>26</v>
      </c>
      <c r="AU2763">
        <v>49</v>
      </c>
      <c r="AV2763">
        <v>82</v>
      </c>
      <c r="BB2763">
        <v>0</v>
      </c>
      <c r="BC2763">
        <v>0</v>
      </c>
      <c r="BD2763" t="s">
        <v>60</v>
      </c>
      <c r="BE2763" s="5" t="s">
        <v>5226</v>
      </c>
      <c r="BF2763">
        <v>634353938</v>
      </c>
      <c r="BH2763" t="s">
        <v>323</v>
      </c>
      <c r="BI2763" t="s">
        <v>320</v>
      </c>
      <c r="BJ2763">
        <v>0.4236111111111111</v>
      </c>
      <c r="BK2763">
        <v>67.599999999999994</v>
      </c>
      <c r="BL2763">
        <v>8.01</v>
      </c>
      <c r="BM2763">
        <v>0</v>
      </c>
      <c r="BN2763">
        <v>-51.44</v>
      </c>
      <c r="BO2763">
        <v>24.17</v>
      </c>
      <c r="BP2763" t="s">
        <v>60</v>
      </c>
      <c r="BQ2763">
        <v>1.1446231330000001</v>
      </c>
      <c r="BR2763" t="s">
        <v>61</v>
      </c>
    </row>
    <row r="2764" spans="1:70" x14ac:dyDescent="0.2">
      <c r="A2764" s="19">
        <f t="shared" si="100"/>
        <v>15.159999999999997</v>
      </c>
      <c r="B2764" s="20">
        <v>3752</v>
      </c>
      <c r="D2764" s="2" t="s">
        <v>1381</v>
      </c>
      <c r="E2764" s="2" t="str">
        <f t="shared" si="99"/>
        <v>ST</v>
      </c>
      <c r="F2764">
        <v>200720433</v>
      </c>
      <c r="G2764">
        <v>202606</v>
      </c>
      <c r="H2764" t="s">
        <v>52</v>
      </c>
      <c r="I2764" t="s">
        <v>321</v>
      </c>
      <c r="J2764" t="s">
        <v>322</v>
      </c>
      <c r="K2764" t="s">
        <v>54</v>
      </c>
      <c r="L2764" s="5" t="s">
        <v>5681</v>
      </c>
      <c r="M2764" s="5" t="s">
        <v>5682</v>
      </c>
      <c r="N2764" s="21">
        <v>873485187778</v>
      </c>
      <c r="P2764" t="s">
        <v>326</v>
      </c>
      <c r="Q2764" t="s">
        <v>326</v>
      </c>
      <c r="R2764" t="s">
        <v>56</v>
      </c>
      <c r="S2764" t="s">
        <v>327</v>
      </c>
      <c r="T2764">
        <v>21</v>
      </c>
      <c r="U2764" t="s">
        <v>57</v>
      </c>
      <c r="V2764">
        <v>21320</v>
      </c>
      <c r="W2764">
        <v>72.569999999999993</v>
      </c>
      <c r="X2764">
        <v>8.61</v>
      </c>
      <c r="Y2764">
        <v>0</v>
      </c>
      <c r="Z2764">
        <v>-55.22</v>
      </c>
      <c r="AA2764">
        <v>25.96</v>
      </c>
      <c r="AB2764">
        <v>4</v>
      </c>
      <c r="AC2764">
        <v>68.42</v>
      </c>
      <c r="AD2764">
        <v>68.42</v>
      </c>
      <c r="AE2764" t="s">
        <v>1495</v>
      </c>
      <c r="AF2764" t="s">
        <v>2033</v>
      </c>
      <c r="AG2764" t="s">
        <v>2033</v>
      </c>
      <c r="AH2764" t="s">
        <v>1405</v>
      </c>
      <c r="AI2764" t="s">
        <v>2034</v>
      </c>
      <c r="AJ2764">
        <v>35</v>
      </c>
      <c r="AK2764" t="s">
        <v>57</v>
      </c>
      <c r="AL2764">
        <v>35190</v>
      </c>
      <c r="AM2764" t="s">
        <v>55</v>
      </c>
      <c r="AN2764" t="s">
        <v>55</v>
      </c>
      <c r="AO2764" t="s">
        <v>55</v>
      </c>
      <c r="AS2764" t="s">
        <v>343</v>
      </c>
      <c r="AT2764">
        <v>26</v>
      </c>
      <c r="AU2764">
        <v>31</v>
      </c>
      <c r="AV2764">
        <v>40</v>
      </c>
      <c r="BB2764">
        <v>0</v>
      </c>
      <c r="BC2764">
        <v>0</v>
      </c>
      <c r="BD2764" t="s">
        <v>60</v>
      </c>
      <c r="BE2764" s="5" t="s">
        <v>5226</v>
      </c>
      <c r="BF2764">
        <v>634353938</v>
      </c>
      <c r="BH2764" t="s">
        <v>323</v>
      </c>
      <c r="BI2764" t="s">
        <v>320</v>
      </c>
      <c r="BJ2764">
        <v>0.43055555555555558</v>
      </c>
      <c r="BK2764">
        <v>63.4</v>
      </c>
      <c r="BL2764">
        <v>7.52</v>
      </c>
      <c r="BM2764">
        <v>0</v>
      </c>
      <c r="BN2764">
        <v>-48.24</v>
      </c>
      <c r="BO2764">
        <v>22.68</v>
      </c>
      <c r="BP2764" t="s">
        <v>60</v>
      </c>
      <c r="BQ2764">
        <v>1.1446231330000001</v>
      </c>
      <c r="BR2764" t="s">
        <v>61</v>
      </c>
    </row>
    <row r="2765" spans="1:70" x14ac:dyDescent="0.2">
      <c r="A2765" s="19">
        <f t="shared" si="100"/>
        <v>12.480000000000004</v>
      </c>
      <c r="B2765" s="20">
        <v>3752</v>
      </c>
      <c r="D2765" s="2" t="s">
        <v>1381</v>
      </c>
      <c r="E2765" s="2" t="str">
        <f t="shared" si="99"/>
        <v>ST</v>
      </c>
      <c r="F2765">
        <v>200720433</v>
      </c>
      <c r="G2765">
        <v>202606</v>
      </c>
      <c r="H2765" t="s">
        <v>52</v>
      </c>
      <c r="I2765" t="s">
        <v>321</v>
      </c>
      <c r="J2765" t="s">
        <v>322</v>
      </c>
      <c r="K2765" t="s">
        <v>54</v>
      </c>
      <c r="L2765" s="5" t="s">
        <v>5697</v>
      </c>
      <c r="M2765" s="5" t="s">
        <v>5682</v>
      </c>
      <c r="N2765" s="21">
        <v>873432439921</v>
      </c>
      <c r="P2765" t="s">
        <v>2869</v>
      </c>
      <c r="Q2765" t="s">
        <v>466</v>
      </c>
      <c r="R2765" t="s">
        <v>56</v>
      </c>
      <c r="S2765" t="s">
        <v>392</v>
      </c>
      <c r="T2765">
        <v>21</v>
      </c>
      <c r="U2765" t="s">
        <v>57</v>
      </c>
      <c r="V2765">
        <v>21320</v>
      </c>
      <c r="W2765">
        <v>59.89</v>
      </c>
      <c r="X2765">
        <v>7.1</v>
      </c>
      <c r="Y2765">
        <v>0</v>
      </c>
      <c r="Z2765">
        <v>-45.58</v>
      </c>
      <c r="AA2765">
        <v>21.42</v>
      </c>
      <c r="AB2765">
        <v>4</v>
      </c>
      <c r="AC2765">
        <v>51.48</v>
      </c>
      <c r="AD2765">
        <v>51.48</v>
      </c>
      <c r="AE2765" t="s">
        <v>1454</v>
      </c>
      <c r="AF2765" t="s">
        <v>506</v>
      </c>
      <c r="AG2765" t="s">
        <v>506</v>
      </c>
      <c r="AH2765" t="s">
        <v>8179</v>
      </c>
      <c r="AI2765" t="s">
        <v>338</v>
      </c>
      <c r="AJ2765">
        <v>35</v>
      </c>
      <c r="AK2765" t="s">
        <v>57</v>
      </c>
      <c r="AL2765">
        <v>35000</v>
      </c>
      <c r="AM2765" t="s">
        <v>55</v>
      </c>
      <c r="AN2765" t="s">
        <v>55</v>
      </c>
      <c r="AO2765" t="s">
        <v>55</v>
      </c>
      <c r="AS2765" t="s">
        <v>342</v>
      </c>
      <c r="AT2765">
        <v>30</v>
      </c>
      <c r="AU2765">
        <v>30</v>
      </c>
      <c r="AV2765">
        <v>40</v>
      </c>
      <c r="BB2765">
        <v>0</v>
      </c>
      <c r="BC2765">
        <v>0</v>
      </c>
      <c r="BD2765" t="s">
        <v>60</v>
      </c>
      <c r="BE2765" s="5" t="s">
        <v>5226</v>
      </c>
      <c r="BF2765">
        <v>634353938</v>
      </c>
      <c r="BH2765" t="s">
        <v>323</v>
      </c>
      <c r="BI2765" t="s">
        <v>320</v>
      </c>
      <c r="BJ2765">
        <v>0.4152777777777778</v>
      </c>
      <c r="BK2765">
        <v>52.2</v>
      </c>
      <c r="BL2765">
        <v>6.19</v>
      </c>
      <c r="BM2765">
        <v>0</v>
      </c>
      <c r="BN2765">
        <v>-39.72</v>
      </c>
      <c r="BO2765">
        <v>18.670000000000002</v>
      </c>
      <c r="BP2765" t="s">
        <v>60</v>
      </c>
      <c r="BQ2765">
        <v>1.1474074329999999</v>
      </c>
      <c r="BR2765" t="s">
        <v>61</v>
      </c>
    </row>
    <row r="2766" spans="1:70" x14ac:dyDescent="0.2">
      <c r="A2766" s="19">
        <f t="shared" si="100"/>
        <v>24.189999999999998</v>
      </c>
      <c r="B2766" s="20">
        <v>3752</v>
      </c>
      <c r="D2766" s="2" t="s">
        <v>1381</v>
      </c>
      <c r="E2766" s="2" t="str">
        <f t="shared" si="99"/>
        <v>ST</v>
      </c>
      <c r="F2766">
        <v>200720433</v>
      </c>
      <c r="G2766">
        <v>202606</v>
      </c>
      <c r="H2766" t="s">
        <v>52</v>
      </c>
      <c r="I2766" t="s">
        <v>321</v>
      </c>
      <c r="J2766" t="s">
        <v>322</v>
      </c>
      <c r="K2766" t="s">
        <v>54</v>
      </c>
      <c r="L2766" s="5">
        <v>46301</v>
      </c>
      <c r="M2766" s="5" t="s">
        <v>2497</v>
      </c>
      <c r="N2766" s="21">
        <v>872888697857</v>
      </c>
      <c r="P2766" t="s">
        <v>326</v>
      </c>
      <c r="Q2766" t="s">
        <v>326</v>
      </c>
      <c r="R2766" t="s">
        <v>56</v>
      </c>
      <c r="S2766" t="s">
        <v>327</v>
      </c>
      <c r="T2766">
        <v>21</v>
      </c>
      <c r="U2766" t="s">
        <v>57</v>
      </c>
      <c r="V2766">
        <v>21320</v>
      </c>
      <c r="W2766">
        <v>116.7</v>
      </c>
      <c r="X2766">
        <v>209.66</v>
      </c>
      <c r="Y2766">
        <v>0</v>
      </c>
      <c r="Z2766">
        <v>-88.81</v>
      </c>
      <c r="AA2766">
        <v>237.55</v>
      </c>
      <c r="AB2766">
        <v>7</v>
      </c>
      <c r="AC2766">
        <v>129.13999999999999</v>
      </c>
      <c r="AD2766">
        <v>129.13999999999999</v>
      </c>
      <c r="AE2766" t="s">
        <v>2408</v>
      </c>
      <c r="AF2766" t="s">
        <v>1987</v>
      </c>
      <c r="AG2766" t="s">
        <v>1987</v>
      </c>
      <c r="AH2766" t="s">
        <v>8180</v>
      </c>
      <c r="AI2766" t="s">
        <v>1988</v>
      </c>
      <c r="AJ2766">
        <v>20</v>
      </c>
      <c r="AK2766" t="s">
        <v>57</v>
      </c>
      <c r="AL2766">
        <v>20620</v>
      </c>
      <c r="AM2766" t="s">
        <v>55</v>
      </c>
      <c r="AN2766" t="s">
        <v>55</v>
      </c>
      <c r="AO2766" t="s">
        <v>55</v>
      </c>
      <c r="AS2766" t="s">
        <v>343</v>
      </c>
      <c r="AT2766">
        <v>26</v>
      </c>
      <c r="AU2766">
        <v>31</v>
      </c>
      <c r="AV2766">
        <v>40</v>
      </c>
      <c r="BB2766">
        <v>0</v>
      </c>
      <c r="BC2766">
        <v>0</v>
      </c>
      <c r="BD2766" t="s">
        <v>60</v>
      </c>
      <c r="BE2766" s="5" t="s">
        <v>3831</v>
      </c>
      <c r="BF2766">
        <v>634343823</v>
      </c>
      <c r="BH2766" t="s">
        <v>323</v>
      </c>
      <c r="BI2766" t="s">
        <v>320</v>
      </c>
      <c r="BJ2766">
        <v>0.42777777777777776</v>
      </c>
      <c r="BK2766">
        <v>101.2</v>
      </c>
      <c r="BL2766">
        <v>181.81</v>
      </c>
      <c r="BM2766">
        <v>0</v>
      </c>
      <c r="BN2766">
        <v>-77.010000000000005</v>
      </c>
      <c r="BO2766">
        <v>206</v>
      </c>
      <c r="BP2766" t="s">
        <v>60</v>
      </c>
      <c r="BQ2766">
        <v>1.153163127</v>
      </c>
      <c r="BR2766" t="s">
        <v>61</v>
      </c>
    </row>
    <row r="2767" spans="1:70" x14ac:dyDescent="0.2">
      <c r="A2767" s="19">
        <f t="shared" si="100"/>
        <v>8.129999999999999</v>
      </c>
      <c r="B2767" s="20">
        <v>3752</v>
      </c>
      <c r="D2767" s="2" t="s">
        <v>1381</v>
      </c>
      <c r="E2767" s="2" t="str">
        <f t="shared" si="99"/>
        <v>ST</v>
      </c>
      <c r="F2767">
        <v>200720433</v>
      </c>
      <c r="G2767">
        <v>202606</v>
      </c>
      <c r="H2767" t="s">
        <v>52</v>
      </c>
      <c r="I2767" t="s">
        <v>321</v>
      </c>
      <c r="J2767" t="s">
        <v>322</v>
      </c>
      <c r="K2767" t="s">
        <v>54</v>
      </c>
      <c r="L2767" s="5" t="s">
        <v>3826</v>
      </c>
      <c r="M2767" s="5" t="s">
        <v>3831</v>
      </c>
      <c r="N2767" s="21">
        <v>873249756977</v>
      </c>
      <c r="P2767" t="s">
        <v>326</v>
      </c>
      <c r="Q2767" t="s">
        <v>326</v>
      </c>
      <c r="R2767" t="s">
        <v>56</v>
      </c>
      <c r="S2767" t="s">
        <v>327</v>
      </c>
      <c r="T2767">
        <v>21</v>
      </c>
      <c r="U2767" t="s">
        <v>57</v>
      </c>
      <c r="V2767">
        <v>21320</v>
      </c>
      <c r="W2767">
        <v>39.44</v>
      </c>
      <c r="X2767">
        <v>4.67</v>
      </c>
      <c r="Y2767">
        <v>0</v>
      </c>
      <c r="Z2767">
        <v>-30.01</v>
      </c>
      <c r="AA2767">
        <v>14.11</v>
      </c>
      <c r="AB2767">
        <v>2</v>
      </c>
      <c r="AC2767">
        <v>23.32</v>
      </c>
      <c r="AD2767">
        <v>23.32</v>
      </c>
      <c r="AE2767" t="s">
        <v>10337</v>
      </c>
      <c r="AF2767" t="s">
        <v>8181</v>
      </c>
      <c r="AG2767" t="s">
        <v>8181</v>
      </c>
      <c r="AH2767" t="s">
        <v>970</v>
      </c>
      <c r="AI2767" t="s">
        <v>644</v>
      </c>
      <c r="AJ2767">
        <v>60</v>
      </c>
      <c r="AK2767" t="s">
        <v>57</v>
      </c>
      <c r="AL2767">
        <v>60400</v>
      </c>
      <c r="AM2767" t="s">
        <v>55</v>
      </c>
      <c r="AN2767" t="s">
        <v>55</v>
      </c>
      <c r="AO2767" t="s">
        <v>55</v>
      </c>
      <c r="AS2767" t="s">
        <v>343</v>
      </c>
      <c r="AT2767">
        <v>13</v>
      </c>
      <c r="AU2767">
        <v>21</v>
      </c>
      <c r="AV2767">
        <v>29</v>
      </c>
      <c r="BB2767">
        <v>0</v>
      </c>
      <c r="BC2767">
        <v>0</v>
      </c>
      <c r="BD2767" t="s">
        <v>60</v>
      </c>
      <c r="BE2767" s="5" t="s">
        <v>5226</v>
      </c>
      <c r="BF2767">
        <v>634353938</v>
      </c>
      <c r="BH2767" t="s">
        <v>323</v>
      </c>
      <c r="BI2767" t="s">
        <v>320</v>
      </c>
      <c r="BJ2767">
        <v>0.41111111111111109</v>
      </c>
      <c r="BK2767">
        <v>34</v>
      </c>
      <c r="BL2767">
        <v>4.03</v>
      </c>
      <c r="BM2767">
        <v>0</v>
      </c>
      <c r="BN2767">
        <v>-25.87</v>
      </c>
      <c r="BO2767">
        <v>12.16</v>
      </c>
      <c r="BP2767" t="s">
        <v>60</v>
      </c>
      <c r="BQ2767">
        <v>1.1600389769999999</v>
      </c>
      <c r="BR2767" t="s">
        <v>61</v>
      </c>
    </row>
    <row r="2768" spans="1:70" x14ac:dyDescent="0.2">
      <c r="A2768" s="19">
        <f t="shared" si="100"/>
        <v>13.479999999999997</v>
      </c>
      <c r="B2768" s="20">
        <v>3752</v>
      </c>
      <c r="D2768" s="2" t="s">
        <v>1381</v>
      </c>
      <c r="E2768" s="2" t="str">
        <f t="shared" si="99"/>
        <v>ST</v>
      </c>
      <c r="F2768">
        <v>200720433</v>
      </c>
      <c r="G2768">
        <v>202606</v>
      </c>
      <c r="H2768" t="s">
        <v>52</v>
      </c>
      <c r="I2768" t="s">
        <v>321</v>
      </c>
      <c r="J2768" t="s">
        <v>322</v>
      </c>
      <c r="K2768" t="s">
        <v>54</v>
      </c>
      <c r="L2768" s="5" t="s">
        <v>3825</v>
      </c>
      <c r="M2768" s="5" t="s">
        <v>5222</v>
      </c>
      <c r="N2768" s="21">
        <v>873194217851</v>
      </c>
      <c r="P2768" t="s">
        <v>326</v>
      </c>
      <c r="Q2768" t="s">
        <v>326</v>
      </c>
      <c r="R2768" t="s">
        <v>56</v>
      </c>
      <c r="S2768" t="s">
        <v>327</v>
      </c>
      <c r="T2768">
        <v>21</v>
      </c>
      <c r="U2768" t="s">
        <v>57</v>
      </c>
      <c r="V2768">
        <v>21320</v>
      </c>
      <c r="W2768">
        <v>65.44</v>
      </c>
      <c r="X2768">
        <v>7.75</v>
      </c>
      <c r="Y2768">
        <v>0</v>
      </c>
      <c r="Z2768">
        <v>-49.8</v>
      </c>
      <c r="AA2768">
        <v>23.39</v>
      </c>
      <c r="AB2768">
        <v>3</v>
      </c>
      <c r="AC2768">
        <v>59.4</v>
      </c>
      <c r="AD2768">
        <v>59.4</v>
      </c>
      <c r="AE2768" t="s">
        <v>10338</v>
      </c>
      <c r="AF2768" t="s">
        <v>871</v>
      </c>
      <c r="AG2768" t="s">
        <v>871</v>
      </c>
      <c r="AH2768" t="s">
        <v>872</v>
      </c>
      <c r="AI2768" t="s">
        <v>873</v>
      </c>
      <c r="AJ2768">
        <v>33</v>
      </c>
      <c r="AK2768" t="s">
        <v>57</v>
      </c>
      <c r="AL2768">
        <v>33380</v>
      </c>
      <c r="AM2768" t="s">
        <v>55</v>
      </c>
      <c r="AN2768" t="s">
        <v>55</v>
      </c>
      <c r="AO2768" t="s">
        <v>55</v>
      </c>
      <c r="AS2768" t="s">
        <v>343</v>
      </c>
      <c r="AT2768">
        <v>30</v>
      </c>
      <c r="AU2768">
        <v>32</v>
      </c>
      <c r="AV2768">
        <v>39</v>
      </c>
      <c r="BB2768">
        <v>0</v>
      </c>
      <c r="BC2768">
        <v>0</v>
      </c>
      <c r="BD2768" t="s">
        <v>60</v>
      </c>
      <c r="BE2768" s="5" t="s">
        <v>5226</v>
      </c>
      <c r="BF2768">
        <v>634353938</v>
      </c>
      <c r="BH2768" t="s">
        <v>323</v>
      </c>
      <c r="BI2768" t="s">
        <v>320</v>
      </c>
      <c r="BJ2768">
        <v>0.49444444444444446</v>
      </c>
      <c r="BK2768">
        <v>56.4</v>
      </c>
      <c r="BL2768">
        <v>6.68</v>
      </c>
      <c r="BM2768">
        <v>0</v>
      </c>
      <c r="BN2768">
        <v>-42.92</v>
      </c>
      <c r="BO2768">
        <v>20.16</v>
      </c>
      <c r="BP2768" t="s">
        <v>60</v>
      </c>
      <c r="BQ2768">
        <v>1.160362033</v>
      </c>
      <c r="BR2768" t="s">
        <v>61</v>
      </c>
    </row>
    <row r="2769" spans="1:70" x14ac:dyDescent="0.2">
      <c r="A2769" s="19">
        <f t="shared" si="100"/>
        <v>16.830000000000005</v>
      </c>
      <c r="B2769" s="20">
        <v>3752</v>
      </c>
      <c r="D2769" s="2" t="s">
        <v>1381</v>
      </c>
      <c r="E2769" s="2" t="str">
        <f t="shared" si="99"/>
        <v>ST</v>
      </c>
      <c r="F2769">
        <v>200720433</v>
      </c>
      <c r="G2769">
        <v>202606</v>
      </c>
      <c r="H2769" t="s">
        <v>52</v>
      </c>
      <c r="I2769" t="s">
        <v>321</v>
      </c>
      <c r="J2769" t="s">
        <v>322</v>
      </c>
      <c r="K2769" t="s">
        <v>54</v>
      </c>
      <c r="L2769" s="5" t="s">
        <v>3826</v>
      </c>
      <c r="M2769" s="5" t="s">
        <v>5222</v>
      </c>
      <c r="N2769" s="21">
        <v>873243438710</v>
      </c>
      <c r="P2769" t="s">
        <v>326</v>
      </c>
      <c r="Q2769" t="s">
        <v>326</v>
      </c>
      <c r="R2769" t="s">
        <v>56</v>
      </c>
      <c r="S2769" t="s">
        <v>327</v>
      </c>
      <c r="T2769">
        <v>21</v>
      </c>
      <c r="U2769" t="s">
        <v>57</v>
      </c>
      <c r="V2769">
        <v>21320</v>
      </c>
      <c r="W2769">
        <v>81.67</v>
      </c>
      <c r="X2769">
        <v>9.69</v>
      </c>
      <c r="Y2769">
        <v>0</v>
      </c>
      <c r="Z2769">
        <v>-62.14</v>
      </c>
      <c r="AA2769">
        <v>29.21</v>
      </c>
      <c r="AB2769">
        <v>6</v>
      </c>
      <c r="AC2769">
        <v>81.400000000000006</v>
      </c>
      <c r="AD2769">
        <v>81.400000000000006</v>
      </c>
      <c r="AE2769" t="s">
        <v>10339</v>
      </c>
      <c r="AF2769" t="s">
        <v>6865</v>
      </c>
      <c r="AG2769" t="s">
        <v>6865</v>
      </c>
      <c r="AH2769" t="s">
        <v>8182</v>
      </c>
      <c r="AI2769" t="s">
        <v>3364</v>
      </c>
      <c r="AJ2769">
        <v>6</v>
      </c>
      <c r="AK2769" t="s">
        <v>57</v>
      </c>
      <c r="AL2769">
        <v>6700</v>
      </c>
      <c r="AM2769" t="s">
        <v>55</v>
      </c>
      <c r="AN2769" t="s">
        <v>55</v>
      </c>
      <c r="AO2769" t="s">
        <v>55</v>
      </c>
      <c r="AS2769" t="s">
        <v>343</v>
      </c>
      <c r="AT2769">
        <v>0</v>
      </c>
      <c r="AU2769">
        <v>0</v>
      </c>
      <c r="AV2769">
        <v>0</v>
      </c>
      <c r="BB2769">
        <v>0</v>
      </c>
      <c r="BC2769">
        <v>0</v>
      </c>
      <c r="BD2769" t="s">
        <v>60</v>
      </c>
      <c r="BE2769" s="5" t="s">
        <v>5226</v>
      </c>
      <c r="BF2769">
        <v>634353938</v>
      </c>
      <c r="BH2769" t="s">
        <v>323</v>
      </c>
      <c r="BI2769" t="s">
        <v>320</v>
      </c>
      <c r="BJ2769">
        <v>0.42152777777777778</v>
      </c>
      <c r="BK2769">
        <v>70.400000000000006</v>
      </c>
      <c r="BL2769">
        <v>8.35</v>
      </c>
      <c r="BM2769">
        <v>0</v>
      </c>
      <c r="BN2769">
        <v>-53.57</v>
      </c>
      <c r="BO2769">
        <v>25.18</v>
      </c>
      <c r="BP2769" t="s">
        <v>60</v>
      </c>
      <c r="BQ2769">
        <v>1.1600389769999999</v>
      </c>
      <c r="BR2769" t="s">
        <v>61</v>
      </c>
    </row>
    <row r="2770" spans="1:70" x14ac:dyDescent="0.2">
      <c r="A2770" s="19">
        <f t="shared" si="100"/>
        <v>12.14</v>
      </c>
      <c r="B2770" s="20">
        <v>3752</v>
      </c>
      <c r="D2770" s="2" t="s">
        <v>1381</v>
      </c>
      <c r="E2770" s="2" t="str">
        <f t="shared" si="99"/>
        <v>ST</v>
      </c>
      <c r="F2770">
        <v>200720433</v>
      </c>
      <c r="G2770">
        <v>202606</v>
      </c>
      <c r="H2770" t="s">
        <v>52</v>
      </c>
      <c r="I2770" t="s">
        <v>321</v>
      </c>
      <c r="J2770" t="s">
        <v>322</v>
      </c>
      <c r="K2770" t="s">
        <v>54</v>
      </c>
      <c r="L2770" s="5" t="s">
        <v>5222</v>
      </c>
      <c r="M2770" s="5" t="s">
        <v>3831</v>
      </c>
      <c r="N2770" s="21">
        <v>873253153665</v>
      </c>
      <c r="P2770" t="s">
        <v>326</v>
      </c>
      <c r="Q2770" t="s">
        <v>326</v>
      </c>
      <c r="R2770" t="s">
        <v>56</v>
      </c>
      <c r="S2770" t="s">
        <v>327</v>
      </c>
      <c r="T2770">
        <v>21</v>
      </c>
      <c r="U2770" t="s">
        <v>57</v>
      </c>
      <c r="V2770">
        <v>21320</v>
      </c>
      <c r="W2770">
        <v>58.83</v>
      </c>
      <c r="X2770">
        <v>6.97</v>
      </c>
      <c r="Y2770">
        <v>0</v>
      </c>
      <c r="Z2770">
        <v>-44.77</v>
      </c>
      <c r="AA2770">
        <v>21.03</v>
      </c>
      <c r="AB2770">
        <v>4</v>
      </c>
      <c r="AC2770">
        <v>50.38</v>
      </c>
      <c r="AD2770">
        <v>50.38</v>
      </c>
      <c r="AE2770" t="s">
        <v>10340</v>
      </c>
      <c r="AF2770" t="s">
        <v>8183</v>
      </c>
      <c r="AG2770" t="s">
        <v>8184</v>
      </c>
      <c r="AH2770" t="s">
        <v>8185</v>
      </c>
      <c r="AI2770" t="s">
        <v>5107</v>
      </c>
      <c r="AJ2770">
        <v>69</v>
      </c>
      <c r="AK2770" t="s">
        <v>57</v>
      </c>
      <c r="AL2770">
        <v>69160</v>
      </c>
      <c r="AM2770" t="s">
        <v>55</v>
      </c>
      <c r="AN2770" t="s">
        <v>55</v>
      </c>
      <c r="AO2770" t="s">
        <v>55</v>
      </c>
      <c r="AS2770" t="s">
        <v>343</v>
      </c>
      <c r="AT2770">
        <v>26</v>
      </c>
      <c r="AU2770">
        <v>31</v>
      </c>
      <c r="AV2770">
        <v>40</v>
      </c>
      <c r="BB2770">
        <v>0</v>
      </c>
      <c r="BC2770">
        <v>0</v>
      </c>
      <c r="BD2770" t="s">
        <v>60</v>
      </c>
      <c r="BE2770" s="5" t="s">
        <v>5226</v>
      </c>
      <c r="BF2770">
        <v>634353938</v>
      </c>
      <c r="BH2770" t="s">
        <v>323</v>
      </c>
      <c r="BI2770" t="s">
        <v>320</v>
      </c>
      <c r="BJ2770">
        <v>0.39166666666666666</v>
      </c>
      <c r="BK2770">
        <v>50.8</v>
      </c>
      <c r="BL2770">
        <v>6.02</v>
      </c>
      <c r="BM2770">
        <v>0</v>
      </c>
      <c r="BN2770">
        <v>-38.659999999999997</v>
      </c>
      <c r="BO2770">
        <v>18.16</v>
      </c>
      <c r="BP2770" t="s">
        <v>60</v>
      </c>
      <c r="BQ2770">
        <v>1.15806418</v>
      </c>
      <c r="BR2770" t="s">
        <v>61</v>
      </c>
    </row>
    <row r="2771" spans="1:70" x14ac:dyDescent="0.2">
      <c r="A2771" s="19">
        <f t="shared" si="100"/>
        <v>9.8000000000000007</v>
      </c>
      <c r="B2771" s="20">
        <v>3752</v>
      </c>
      <c r="D2771" s="2" t="s">
        <v>1381</v>
      </c>
      <c r="E2771" s="2" t="str">
        <f t="shared" si="99"/>
        <v>ST</v>
      </c>
      <c r="F2771">
        <v>200720433</v>
      </c>
      <c r="G2771">
        <v>202606</v>
      </c>
      <c r="H2771" t="s">
        <v>52</v>
      </c>
      <c r="I2771" t="s">
        <v>321</v>
      </c>
      <c r="J2771" t="s">
        <v>322</v>
      </c>
      <c r="K2771" t="s">
        <v>54</v>
      </c>
      <c r="L2771" s="5" t="s">
        <v>3826</v>
      </c>
      <c r="M2771" s="5" t="s">
        <v>5222</v>
      </c>
      <c r="N2771" s="21">
        <v>873249266209</v>
      </c>
      <c r="P2771" t="s">
        <v>326</v>
      </c>
      <c r="Q2771" t="s">
        <v>326</v>
      </c>
      <c r="R2771" t="s">
        <v>56</v>
      </c>
      <c r="S2771" t="s">
        <v>327</v>
      </c>
      <c r="T2771">
        <v>21</v>
      </c>
      <c r="U2771" t="s">
        <v>57</v>
      </c>
      <c r="V2771">
        <v>21320</v>
      </c>
      <c r="W2771">
        <v>47.56</v>
      </c>
      <c r="X2771">
        <v>5.64</v>
      </c>
      <c r="Y2771">
        <v>0</v>
      </c>
      <c r="Z2771">
        <v>-36.19</v>
      </c>
      <c r="AA2771">
        <v>17.010000000000002</v>
      </c>
      <c r="AB2771">
        <v>3</v>
      </c>
      <c r="AC2771">
        <v>33.44</v>
      </c>
      <c r="AD2771">
        <v>33.44</v>
      </c>
      <c r="AE2771" t="s">
        <v>10341</v>
      </c>
      <c r="AF2771" t="s">
        <v>8186</v>
      </c>
      <c r="AG2771" t="s">
        <v>8186</v>
      </c>
      <c r="AH2771" t="s">
        <v>8187</v>
      </c>
      <c r="AI2771" t="s">
        <v>8188</v>
      </c>
      <c r="AJ2771">
        <v>80</v>
      </c>
      <c r="AK2771" t="s">
        <v>57</v>
      </c>
      <c r="AL2771">
        <v>80650</v>
      </c>
      <c r="AM2771" t="s">
        <v>55</v>
      </c>
      <c r="AN2771" t="s">
        <v>55</v>
      </c>
      <c r="AO2771" t="s">
        <v>55</v>
      </c>
      <c r="AS2771" t="s">
        <v>343</v>
      </c>
      <c r="AT2771">
        <v>0</v>
      </c>
      <c r="AU2771">
        <v>0</v>
      </c>
      <c r="AV2771">
        <v>0</v>
      </c>
      <c r="BB2771">
        <v>0</v>
      </c>
      <c r="BC2771">
        <v>0</v>
      </c>
      <c r="BD2771" t="s">
        <v>60</v>
      </c>
      <c r="BE2771" s="5" t="s">
        <v>5226</v>
      </c>
      <c r="BF2771">
        <v>634353938</v>
      </c>
      <c r="BH2771" t="s">
        <v>323</v>
      </c>
      <c r="BI2771" t="s">
        <v>320</v>
      </c>
      <c r="BJ2771">
        <v>0.3576388888888889</v>
      </c>
      <c r="BK2771">
        <v>41</v>
      </c>
      <c r="BL2771">
        <v>4.8600000000000003</v>
      </c>
      <c r="BM2771">
        <v>0</v>
      </c>
      <c r="BN2771">
        <v>-31.2</v>
      </c>
      <c r="BO2771">
        <v>14.66</v>
      </c>
      <c r="BP2771" t="s">
        <v>60</v>
      </c>
      <c r="BQ2771">
        <v>1.1600389769999999</v>
      </c>
      <c r="BR2771" t="s">
        <v>61</v>
      </c>
    </row>
    <row r="2772" spans="1:70" x14ac:dyDescent="0.2">
      <c r="A2772" s="19">
        <f t="shared" si="100"/>
        <v>19.499999999999993</v>
      </c>
      <c r="B2772" s="20">
        <v>3752</v>
      </c>
      <c r="D2772" s="2" t="s">
        <v>1381</v>
      </c>
      <c r="E2772" s="2" t="str">
        <f t="shared" si="99"/>
        <v>ST</v>
      </c>
      <c r="F2772">
        <v>200720433</v>
      </c>
      <c r="G2772">
        <v>202606</v>
      </c>
      <c r="H2772" t="s">
        <v>52</v>
      </c>
      <c r="I2772" t="s">
        <v>321</v>
      </c>
      <c r="J2772" t="s">
        <v>322</v>
      </c>
      <c r="K2772" t="s">
        <v>54</v>
      </c>
      <c r="L2772" s="5" t="s">
        <v>3826</v>
      </c>
      <c r="M2772" s="5" t="s">
        <v>3831</v>
      </c>
      <c r="N2772" s="21">
        <v>873248321563</v>
      </c>
      <c r="P2772" t="s">
        <v>326</v>
      </c>
      <c r="Q2772" t="s">
        <v>326</v>
      </c>
      <c r="R2772" t="s">
        <v>56</v>
      </c>
      <c r="S2772" t="s">
        <v>327</v>
      </c>
      <c r="T2772">
        <v>21</v>
      </c>
      <c r="U2772" t="s">
        <v>57</v>
      </c>
      <c r="V2772">
        <v>21320</v>
      </c>
      <c r="W2772">
        <v>94.66</v>
      </c>
      <c r="X2772">
        <v>11.22</v>
      </c>
      <c r="Y2772">
        <v>0</v>
      </c>
      <c r="Z2772">
        <v>-72.040000000000006</v>
      </c>
      <c r="AA2772">
        <v>33.840000000000003</v>
      </c>
      <c r="AB2772">
        <v>6</v>
      </c>
      <c r="AC2772">
        <v>98.78</v>
      </c>
      <c r="AD2772">
        <v>98.78</v>
      </c>
      <c r="AE2772" t="s">
        <v>9030</v>
      </c>
      <c r="AF2772" t="s">
        <v>8189</v>
      </c>
      <c r="AG2772" t="s">
        <v>8189</v>
      </c>
      <c r="AH2772" t="s">
        <v>8190</v>
      </c>
      <c r="AI2772" t="s">
        <v>8191</v>
      </c>
      <c r="AJ2772">
        <v>9</v>
      </c>
      <c r="AK2772" t="s">
        <v>57</v>
      </c>
      <c r="AL2772">
        <v>9700</v>
      </c>
      <c r="AM2772" t="s">
        <v>55</v>
      </c>
      <c r="AN2772" t="s">
        <v>55</v>
      </c>
      <c r="AO2772" t="s">
        <v>55</v>
      </c>
      <c r="AS2772" t="s">
        <v>343</v>
      </c>
      <c r="AT2772">
        <v>30</v>
      </c>
      <c r="AU2772">
        <v>31</v>
      </c>
      <c r="AV2772">
        <v>40</v>
      </c>
      <c r="BB2772">
        <v>0</v>
      </c>
      <c r="BC2772">
        <v>0</v>
      </c>
      <c r="BD2772" t="s">
        <v>60</v>
      </c>
      <c r="BE2772" s="5" t="s">
        <v>5226</v>
      </c>
      <c r="BF2772">
        <v>634353938</v>
      </c>
      <c r="BH2772" t="s">
        <v>323</v>
      </c>
      <c r="BI2772" t="s">
        <v>320</v>
      </c>
      <c r="BJ2772">
        <v>0.4513888888888889</v>
      </c>
      <c r="BK2772">
        <v>81.599999999999994</v>
      </c>
      <c r="BL2772">
        <v>9.67</v>
      </c>
      <c r="BM2772">
        <v>0</v>
      </c>
      <c r="BN2772">
        <v>-62.1</v>
      </c>
      <c r="BO2772">
        <v>29.17</v>
      </c>
      <c r="BP2772" t="s">
        <v>60</v>
      </c>
      <c r="BQ2772">
        <v>1.1600389769999999</v>
      </c>
      <c r="BR2772" t="s">
        <v>61</v>
      </c>
    </row>
    <row r="2773" spans="1:70" x14ac:dyDescent="0.2">
      <c r="A2773" s="19">
        <f t="shared" si="100"/>
        <v>8.129999999999999</v>
      </c>
      <c r="B2773" s="20">
        <v>3752</v>
      </c>
      <c r="D2773" s="2" t="s">
        <v>346</v>
      </c>
      <c r="E2773" s="2" t="str">
        <f t="shared" si="99"/>
        <v>ST</v>
      </c>
      <c r="F2773">
        <v>200720433</v>
      </c>
      <c r="G2773">
        <v>202606</v>
      </c>
      <c r="H2773" t="s">
        <v>52</v>
      </c>
      <c r="I2773" t="s">
        <v>321</v>
      </c>
      <c r="J2773" t="s">
        <v>322</v>
      </c>
      <c r="K2773" t="s">
        <v>358</v>
      </c>
      <c r="L2773" s="5" t="s">
        <v>3826</v>
      </c>
      <c r="M2773" s="5" t="s">
        <v>3831</v>
      </c>
      <c r="N2773" s="21">
        <v>382113695420</v>
      </c>
      <c r="P2773" t="s">
        <v>8192</v>
      </c>
      <c r="Q2773" t="s">
        <v>359</v>
      </c>
      <c r="R2773" t="s">
        <v>8193</v>
      </c>
      <c r="S2773" t="s">
        <v>8194</v>
      </c>
      <c r="T2773">
        <v>44</v>
      </c>
      <c r="U2773" t="s">
        <v>57</v>
      </c>
      <c r="V2773">
        <v>44470</v>
      </c>
      <c r="W2773">
        <v>39.44</v>
      </c>
      <c r="X2773">
        <v>4.67</v>
      </c>
      <c r="Y2773">
        <v>0</v>
      </c>
      <c r="Z2773">
        <v>-30.01</v>
      </c>
      <c r="AA2773">
        <v>14.11</v>
      </c>
      <c r="AB2773">
        <v>1</v>
      </c>
      <c r="AC2773">
        <v>22.44</v>
      </c>
      <c r="AD2773">
        <v>22.44</v>
      </c>
      <c r="AE2773" t="s">
        <v>8477</v>
      </c>
      <c r="AF2773" t="s">
        <v>326</v>
      </c>
      <c r="AG2773" t="s">
        <v>326</v>
      </c>
      <c r="AH2773" t="s">
        <v>56</v>
      </c>
      <c r="AI2773" t="s">
        <v>327</v>
      </c>
      <c r="AJ2773">
        <v>21</v>
      </c>
      <c r="AK2773" t="s">
        <v>57</v>
      </c>
      <c r="AL2773">
        <v>21320</v>
      </c>
      <c r="AM2773" t="s">
        <v>8195</v>
      </c>
      <c r="AN2773" t="s">
        <v>55</v>
      </c>
      <c r="AO2773" t="s">
        <v>55</v>
      </c>
      <c r="AS2773" t="s">
        <v>342</v>
      </c>
      <c r="AT2773">
        <v>30</v>
      </c>
      <c r="AU2773">
        <v>38</v>
      </c>
      <c r="AV2773">
        <v>45</v>
      </c>
      <c r="BB2773">
        <v>0</v>
      </c>
      <c r="BC2773">
        <v>1</v>
      </c>
      <c r="BD2773" t="s">
        <v>60</v>
      </c>
      <c r="BE2773" s="5" t="s">
        <v>5226</v>
      </c>
      <c r="BF2773">
        <v>634353938</v>
      </c>
      <c r="BH2773" t="s">
        <v>323</v>
      </c>
      <c r="BI2773" t="s">
        <v>320</v>
      </c>
      <c r="BJ2773">
        <v>0.55000000000000004</v>
      </c>
      <c r="BK2773">
        <v>34</v>
      </c>
      <c r="BL2773">
        <v>4.03</v>
      </c>
      <c r="BM2773">
        <v>0</v>
      </c>
      <c r="BN2773">
        <v>-25.87</v>
      </c>
      <c r="BO2773">
        <v>12.16</v>
      </c>
      <c r="BP2773" t="s">
        <v>60</v>
      </c>
      <c r="BQ2773">
        <v>1.1600389769999999</v>
      </c>
      <c r="BR2773" t="s">
        <v>61</v>
      </c>
    </row>
    <row r="2774" spans="1:70" x14ac:dyDescent="0.2">
      <c r="A2774" s="19">
        <f t="shared" si="100"/>
        <v>42.260000000000019</v>
      </c>
      <c r="B2774" s="20">
        <v>3752</v>
      </c>
      <c r="D2774" s="2" t="s">
        <v>1381</v>
      </c>
      <c r="E2774" s="2" t="str">
        <f t="shared" si="99"/>
        <v>ST</v>
      </c>
      <c r="F2774">
        <v>200720433</v>
      </c>
      <c r="G2774">
        <v>202606</v>
      </c>
      <c r="H2774" t="s">
        <v>52</v>
      </c>
      <c r="I2774" t="s">
        <v>321</v>
      </c>
      <c r="J2774" t="s">
        <v>322</v>
      </c>
      <c r="K2774" t="s">
        <v>54</v>
      </c>
      <c r="L2774" s="5" t="s">
        <v>3826</v>
      </c>
      <c r="M2774" s="5" t="s">
        <v>5222</v>
      </c>
      <c r="N2774" s="21">
        <v>873199278568</v>
      </c>
      <c r="P2774" t="s">
        <v>326</v>
      </c>
      <c r="Q2774" t="s">
        <v>326</v>
      </c>
      <c r="R2774" t="s">
        <v>56</v>
      </c>
      <c r="S2774" t="s">
        <v>327</v>
      </c>
      <c r="T2774">
        <v>21</v>
      </c>
      <c r="U2774" t="s">
        <v>57</v>
      </c>
      <c r="V2774">
        <v>21320</v>
      </c>
      <c r="W2774">
        <v>205.09</v>
      </c>
      <c r="X2774">
        <v>24.31</v>
      </c>
      <c r="Y2774">
        <v>0</v>
      </c>
      <c r="Z2774">
        <v>-156.07</v>
      </c>
      <c r="AA2774">
        <v>73.34</v>
      </c>
      <c r="AB2774">
        <v>14</v>
      </c>
      <c r="AC2774">
        <v>227.92</v>
      </c>
      <c r="AD2774">
        <v>227.92</v>
      </c>
      <c r="AE2774" t="s">
        <v>1567</v>
      </c>
      <c r="AF2774" t="s">
        <v>450</v>
      </c>
      <c r="AG2774" t="s">
        <v>450</v>
      </c>
      <c r="AH2774" t="s">
        <v>450</v>
      </c>
      <c r="AI2774" t="s">
        <v>443</v>
      </c>
      <c r="AJ2774">
        <v>92</v>
      </c>
      <c r="AK2774" t="s">
        <v>57</v>
      </c>
      <c r="AL2774">
        <v>92120</v>
      </c>
      <c r="AM2774" t="s">
        <v>55</v>
      </c>
      <c r="AN2774" t="s">
        <v>55</v>
      </c>
      <c r="AO2774" t="s">
        <v>55</v>
      </c>
      <c r="AS2774" t="s">
        <v>343</v>
      </c>
      <c r="AT2774">
        <v>29</v>
      </c>
      <c r="AU2774">
        <v>30</v>
      </c>
      <c r="AV2774">
        <v>39</v>
      </c>
      <c r="BB2774">
        <v>0</v>
      </c>
      <c r="BC2774">
        <v>0</v>
      </c>
      <c r="BD2774" t="s">
        <v>60</v>
      </c>
      <c r="BE2774" s="5" t="s">
        <v>5226</v>
      </c>
      <c r="BF2774">
        <v>634353938</v>
      </c>
      <c r="BH2774" t="s">
        <v>323</v>
      </c>
      <c r="BI2774" t="s">
        <v>320</v>
      </c>
      <c r="BJ2774">
        <v>0.53541666666666665</v>
      </c>
      <c r="BK2774">
        <v>176.8</v>
      </c>
      <c r="BL2774">
        <v>20.96</v>
      </c>
      <c r="BM2774">
        <v>0</v>
      </c>
      <c r="BN2774">
        <v>-134.54</v>
      </c>
      <c r="BO2774">
        <v>63.22</v>
      </c>
      <c r="BP2774" t="s">
        <v>60</v>
      </c>
      <c r="BQ2774">
        <v>1.1600389769999999</v>
      </c>
      <c r="BR2774" t="s">
        <v>61</v>
      </c>
    </row>
    <row r="2775" spans="1:70" x14ac:dyDescent="0.2">
      <c r="A2775" s="19">
        <f t="shared" si="100"/>
        <v>20.509999999999991</v>
      </c>
      <c r="B2775" s="20">
        <v>3752</v>
      </c>
      <c r="D2775" s="2" t="s">
        <v>1381</v>
      </c>
      <c r="E2775" s="2" t="str">
        <f t="shared" si="99"/>
        <v>ST</v>
      </c>
      <c r="F2775">
        <v>200720433</v>
      </c>
      <c r="G2775">
        <v>202606</v>
      </c>
      <c r="H2775" t="s">
        <v>52</v>
      </c>
      <c r="I2775" t="s">
        <v>321</v>
      </c>
      <c r="J2775" t="s">
        <v>322</v>
      </c>
      <c r="K2775" t="s">
        <v>54</v>
      </c>
      <c r="L2775" s="5" t="s">
        <v>4087</v>
      </c>
      <c r="M2775" s="5" t="s">
        <v>5222</v>
      </c>
      <c r="N2775" s="21">
        <v>873130035980</v>
      </c>
      <c r="P2775" t="s">
        <v>326</v>
      </c>
      <c r="Q2775" t="s">
        <v>326</v>
      </c>
      <c r="R2775" t="s">
        <v>56</v>
      </c>
      <c r="S2775" t="s">
        <v>327</v>
      </c>
      <c r="T2775">
        <v>21</v>
      </c>
      <c r="U2775" t="s">
        <v>57</v>
      </c>
      <c r="V2775">
        <v>21320</v>
      </c>
      <c r="W2775">
        <v>99.29</v>
      </c>
      <c r="X2775">
        <v>90.54</v>
      </c>
      <c r="Y2775">
        <v>0</v>
      </c>
      <c r="Z2775">
        <v>-75.56</v>
      </c>
      <c r="AA2775">
        <v>114.28</v>
      </c>
      <c r="AB2775">
        <v>8</v>
      </c>
      <c r="AC2775">
        <v>105.38</v>
      </c>
      <c r="AD2775">
        <v>105.38</v>
      </c>
      <c r="AE2775" t="s">
        <v>10342</v>
      </c>
      <c r="AF2775" t="s">
        <v>8196</v>
      </c>
      <c r="AG2775" t="s">
        <v>8196</v>
      </c>
      <c r="AH2775" t="s">
        <v>8197</v>
      </c>
      <c r="AI2775" t="s">
        <v>8198</v>
      </c>
      <c r="AJ2775">
        <v>20</v>
      </c>
      <c r="AK2775" t="s">
        <v>57</v>
      </c>
      <c r="AL2775">
        <v>20240</v>
      </c>
      <c r="AM2775" t="s">
        <v>55</v>
      </c>
      <c r="AN2775" t="s">
        <v>55</v>
      </c>
      <c r="AO2775" t="s">
        <v>55</v>
      </c>
      <c r="AS2775" t="s">
        <v>343</v>
      </c>
      <c r="AT2775">
        <v>30</v>
      </c>
      <c r="AU2775">
        <v>31</v>
      </c>
      <c r="AV2775">
        <v>40</v>
      </c>
      <c r="BB2775">
        <v>0</v>
      </c>
      <c r="BC2775">
        <v>0</v>
      </c>
      <c r="BD2775" t="s">
        <v>60</v>
      </c>
      <c r="BE2775" s="5" t="s">
        <v>5226</v>
      </c>
      <c r="BF2775">
        <v>634353938</v>
      </c>
      <c r="BH2775" t="s">
        <v>323</v>
      </c>
      <c r="BI2775" t="s">
        <v>320</v>
      </c>
      <c r="BJ2775">
        <v>0.39652777777777776</v>
      </c>
      <c r="BK2775">
        <v>85.8</v>
      </c>
      <c r="BL2775">
        <v>78.239999999999995</v>
      </c>
      <c r="BM2775">
        <v>0</v>
      </c>
      <c r="BN2775">
        <v>-65.290000000000006</v>
      </c>
      <c r="BO2775">
        <v>98.75</v>
      </c>
      <c r="BP2775" t="s">
        <v>60</v>
      </c>
      <c r="BQ2775">
        <v>1.1572332869999999</v>
      </c>
      <c r="BR2775" t="s">
        <v>61</v>
      </c>
    </row>
    <row r="2776" spans="1:70" x14ac:dyDescent="0.2">
      <c r="A2776" s="19">
        <f t="shared" si="100"/>
        <v>9.1300000000000026</v>
      </c>
      <c r="B2776" s="20">
        <v>3752</v>
      </c>
      <c r="D2776" s="2" t="s">
        <v>1381</v>
      </c>
      <c r="E2776" s="2" t="str">
        <f t="shared" si="99"/>
        <v>ST</v>
      </c>
      <c r="F2776">
        <v>200720433</v>
      </c>
      <c r="G2776">
        <v>202606</v>
      </c>
      <c r="H2776" t="s">
        <v>52</v>
      </c>
      <c r="I2776" t="s">
        <v>321</v>
      </c>
      <c r="J2776" t="s">
        <v>322</v>
      </c>
      <c r="K2776" t="s">
        <v>54</v>
      </c>
      <c r="L2776" s="5" t="s">
        <v>5697</v>
      </c>
      <c r="M2776" s="5" t="s">
        <v>5681</v>
      </c>
      <c r="N2776" s="21">
        <v>873291981381</v>
      </c>
      <c r="P2776" t="s">
        <v>326</v>
      </c>
      <c r="Q2776" t="s">
        <v>326</v>
      </c>
      <c r="R2776" t="s">
        <v>56</v>
      </c>
      <c r="S2776" t="s">
        <v>327</v>
      </c>
      <c r="T2776">
        <v>21</v>
      </c>
      <c r="U2776" t="s">
        <v>57</v>
      </c>
      <c r="V2776">
        <v>21320</v>
      </c>
      <c r="W2776">
        <v>43.83</v>
      </c>
      <c r="X2776">
        <v>5.2</v>
      </c>
      <c r="Y2776">
        <v>0</v>
      </c>
      <c r="Z2776">
        <v>-33.36</v>
      </c>
      <c r="AA2776">
        <v>15.67</v>
      </c>
      <c r="AB2776">
        <v>2</v>
      </c>
      <c r="AC2776">
        <v>30.8</v>
      </c>
      <c r="AD2776">
        <v>30.8</v>
      </c>
      <c r="AE2776" t="s">
        <v>10343</v>
      </c>
      <c r="AF2776" t="s">
        <v>8199</v>
      </c>
      <c r="AG2776" t="s">
        <v>8199</v>
      </c>
      <c r="AH2776" t="s">
        <v>8200</v>
      </c>
      <c r="AI2776" t="s">
        <v>8201</v>
      </c>
      <c r="AJ2776">
        <v>67</v>
      </c>
      <c r="AK2776" t="s">
        <v>57</v>
      </c>
      <c r="AL2776">
        <v>67390</v>
      </c>
      <c r="AM2776" t="s">
        <v>55</v>
      </c>
      <c r="AN2776" t="s">
        <v>55</v>
      </c>
      <c r="AO2776" t="s">
        <v>55</v>
      </c>
      <c r="AS2776" t="s">
        <v>343</v>
      </c>
      <c r="AT2776">
        <v>30</v>
      </c>
      <c r="AU2776">
        <v>40</v>
      </c>
      <c r="AV2776">
        <v>31</v>
      </c>
      <c r="BB2776">
        <v>0</v>
      </c>
      <c r="BC2776">
        <v>0</v>
      </c>
      <c r="BD2776" t="s">
        <v>60</v>
      </c>
      <c r="BE2776" s="5" t="s">
        <v>5226</v>
      </c>
      <c r="BF2776">
        <v>634353938</v>
      </c>
      <c r="BH2776" t="s">
        <v>323</v>
      </c>
      <c r="BI2776" t="s">
        <v>320</v>
      </c>
      <c r="BJ2776">
        <v>0.47430555555555554</v>
      </c>
      <c r="BK2776">
        <v>38.200000000000003</v>
      </c>
      <c r="BL2776">
        <v>4.53</v>
      </c>
      <c r="BM2776">
        <v>0</v>
      </c>
      <c r="BN2776">
        <v>-29.07</v>
      </c>
      <c r="BO2776">
        <v>13.66</v>
      </c>
      <c r="BP2776" t="s">
        <v>60</v>
      </c>
      <c r="BQ2776">
        <v>1.1474074329999999</v>
      </c>
      <c r="BR2776" t="s">
        <v>61</v>
      </c>
    </row>
    <row r="2777" spans="1:70" x14ac:dyDescent="0.2">
      <c r="A2777" s="19">
        <f t="shared" si="100"/>
        <v>8.129999999999999</v>
      </c>
      <c r="B2777" s="20">
        <v>3752</v>
      </c>
      <c r="D2777" s="2" t="s">
        <v>1381</v>
      </c>
      <c r="E2777" s="2" t="str">
        <f t="shared" si="99"/>
        <v>ST</v>
      </c>
      <c r="F2777">
        <v>200720433</v>
      </c>
      <c r="G2777">
        <v>202606</v>
      </c>
      <c r="H2777" t="s">
        <v>52</v>
      </c>
      <c r="I2777" t="s">
        <v>321</v>
      </c>
      <c r="J2777" t="s">
        <v>322</v>
      </c>
      <c r="K2777" t="s">
        <v>54</v>
      </c>
      <c r="L2777" s="5" t="s">
        <v>3826</v>
      </c>
      <c r="M2777" s="5" t="s">
        <v>5222</v>
      </c>
      <c r="N2777" s="21">
        <v>873198249234</v>
      </c>
      <c r="P2777" t="s">
        <v>326</v>
      </c>
      <c r="Q2777" t="s">
        <v>326</v>
      </c>
      <c r="R2777" t="s">
        <v>56</v>
      </c>
      <c r="S2777" t="s">
        <v>327</v>
      </c>
      <c r="T2777">
        <v>21</v>
      </c>
      <c r="U2777" t="s">
        <v>57</v>
      </c>
      <c r="V2777">
        <v>21320</v>
      </c>
      <c r="W2777">
        <v>39.44</v>
      </c>
      <c r="X2777">
        <v>4.67</v>
      </c>
      <c r="Y2777">
        <v>0</v>
      </c>
      <c r="Z2777">
        <v>-30.01</v>
      </c>
      <c r="AA2777">
        <v>14.11</v>
      </c>
      <c r="AB2777">
        <v>2</v>
      </c>
      <c r="AC2777">
        <v>24.2</v>
      </c>
      <c r="AD2777">
        <v>24.2</v>
      </c>
      <c r="AE2777" t="s">
        <v>2404</v>
      </c>
      <c r="AF2777" t="s">
        <v>2054</v>
      </c>
      <c r="AG2777" t="s">
        <v>2054</v>
      </c>
      <c r="AH2777" t="s">
        <v>2055</v>
      </c>
      <c r="AI2777" t="s">
        <v>2056</v>
      </c>
      <c r="AJ2777">
        <v>73</v>
      </c>
      <c r="AK2777" t="s">
        <v>57</v>
      </c>
      <c r="AL2777">
        <v>73230</v>
      </c>
      <c r="AM2777" t="s">
        <v>55</v>
      </c>
      <c r="AN2777" t="s">
        <v>55</v>
      </c>
      <c r="AO2777" t="s">
        <v>55</v>
      </c>
      <c r="AS2777" t="s">
        <v>343</v>
      </c>
      <c r="AT2777">
        <v>0</v>
      </c>
      <c r="AU2777">
        <v>0</v>
      </c>
      <c r="AV2777">
        <v>0</v>
      </c>
      <c r="BB2777">
        <v>0</v>
      </c>
      <c r="BC2777">
        <v>0</v>
      </c>
      <c r="BD2777" t="s">
        <v>60</v>
      </c>
      <c r="BE2777" s="5" t="s">
        <v>5226</v>
      </c>
      <c r="BF2777">
        <v>634353938</v>
      </c>
      <c r="BH2777" t="s">
        <v>323</v>
      </c>
      <c r="BI2777" t="s">
        <v>320</v>
      </c>
      <c r="BJ2777">
        <v>0.4777777777777778</v>
      </c>
      <c r="BK2777">
        <v>34</v>
      </c>
      <c r="BL2777">
        <v>4.03</v>
      </c>
      <c r="BM2777">
        <v>0</v>
      </c>
      <c r="BN2777">
        <v>-25.87</v>
      </c>
      <c r="BO2777">
        <v>12.16</v>
      </c>
      <c r="BP2777" t="s">
        <v>60</v>
      </c>
      <c r="BQ2777">
        <v>1.1600389769999999</v>
      </c>
      <c r="BR2777" t="s">
        <v>61</v>
      </c>
    </row>
    <row r="2778" spans="1:70" x14ac:dyDescent="0.2">
      <c r="A2778" s="19">
        <f t="shared" si="100"/>
        <v>11.14</v>
      </c>
      <c r="B2778" s="20">
        <v>3752</v>
      </c>
      <c r="D2778" s="2" t="s">
        <v>1381</v>
      </c>
      <c r="E2778" s="2" t="str">
        <f t="shared" si="99"/>
        <v>ST</v>
      </c>
      <c r="F2778">
        <v>200720433</v>
      </c>
      <c r="G2778">
        <v>202606</v>
      </c>
      <c r="H2778" t="s">
        <v>52</v>
      </c>
      <c r="I2778" t="s">
        <v>321</v>
      </c>
      <c r="J2778" t="s">
        <v>322</v>
      </c>
      <c r="K2778" t="s">
        <v>54</v>
      </c>
      <c r="L2778" s="5" t="s">
        <v>3826</v>
      </c>
      <c r="M2778" s="5" t="s">
        <v>5222</v>
      </c>
      <c r="N2778" s="21">
        <v>873249864956</v>
      </c>
      <c r="P2778" t="s">
        <v>326</v>
      </c>
      <c r="Q2778" t="s">
        <v>326</v>
      </c>
      <c r="R2778" t="s">
        <v>56</v>
      </c>
      <c r="S2778" t="s">
        <v>327</v>
      </c>
      <c r="T2778">
        <v>21</v>
      </c>
      <c r="U2778" t="s">
        <v>57</v>
      </c>
      <c r="V2778">
        <v>21320</v>
      </c>
      <c r="W2778">
        <v>54.06</v>
      </c>
      <c r="X2778">
        <v>6.42</v>
      </c>
      <c r="Y2778">
        <v>0</v>
      </c>
      <c r="Z2778">
        <v>-41.13</v>
      </c>
      <c r="AA2778">
        <v>19.34</v>
      </c>
      <c r="AB2778">
        <v>3</v>
      </c>
      <c r="AC2778">
        <v>42.02</v>
      </c>
      <c r="AD2778">
        <v>42.02</v>
      </c>
      <c r="AE2778" t="s">
        <v>10344</v>
      </c>
      <c r="AF2778" t="s">
        <v>8202</v>
      </c>
      <c r="AG2778" t="s">
        <v>8202</v>
      </c>
      <c r="AH2778" t="s">
        <v>8203</v>
      </c>
      <c r="AI2778" t="s">
        <v>8204</v>
      </c>
      <c r="AJ2778">
        <v>44</v>
      </c>
      <c r="AK2778" t="s">
        <v>57</v>
      </c>
      <c r="AL2778">
        <v>44650</v>
      </c>
      <c r="AM2778" t="s">
        <v>55</v>
      </c>
      <c r="AN2778" t="s">
        <v>55</v>
      </c>
      <c r="AO2778" t="s">
        <v>55</v>
      </c>
      <c r="AS2778" t="s">
        <v>343</v>
      </c>
      <c r="AT2778">
        <v>27</v>
      </c>
      <c r="AU2778">
        <v>31</v>
      </c>
      <c r="AV2778">
        <v>40</v>
      </c>
      <c r="BB2778">
        <v>0</v>
      </c>
      <c r="BC2778">
        <v>0</v>
      </c>
      <c r="BD2778" t="s">
        <v>60</v>
      </c>
      <c r="BE2778" s="5" t="s">
        <v>5226</v>
      </c>
      <c r="BF2778">
        <v>634353938</v>
      </c>
      <c r="BH2778" t="s">
        <v>323</v>
      </c>
      <c r="BI2778" t="s">
        <v>320</v>
      </c>
      <c r="BJ2778">
        <v>0.4</v>
      </c>
      <c r="BK2778">
        <v>46.6</v>
      </c>
      <c r="BL2778">
        <v>5.53</v>
      </c>
      <c r="BM2778">
        <v>0</v>
      </c>
      <c r="BN2778">
        <v>-35.46</v>
      </c>
      <c r="BO2778">
        <v>16.670000000000002</v>
      </c>
      <c r="BP2778" t="s">
        <v>60</v>
      </c>
      <c r="BQ2778">
        <v>1.1600389769999999</v>
      </c>
      <c r="BR2778" t="s">
        <v>61</v>
      </c>
    </row>
    <row r="2779" spans="1:70" x14ac:dyDescent="0.2">
      <c r="A2779" s="19">
        <f t="shared" si="100"/>
        <v>10.129999999999995</v>
      </c>
      <c r="B2779" s="20">
        <v>3752</v>
      </c>
      <c r="D2779" s="2" t="s">
        <v>1381</v>
      </c>
      <c r="E2779" s="2" t="str">
        <f t="shared" si="99"/>
        <v>ST</v>
      </c>
      <c r="F2779">
        <v>200720433</v>
      </c>
      <c r="G2779">
        <v>202606</v>
      </c>
      <c r="H2779" t="s">
        <v>52</v>
      </c>
      <c r="I2779" t="s">
        <v>321</v>
      </c>
      <c r="J2779" t="s">
        <v>322</v>
      </c>
      <c r="K2779" t="s">
        <v>54</v>
      </c>
      <c r="L2779" s="5" t="s">
        <v>5681</v>
      </c>
      <c r="M2779" s="5" t="s">
        <v>5682</v>
      </c>
      <c r="N2779" s="21">
        <v>873491022800</v>
      </c>
      <c r="P2779" t="s">
        <v>326</v>
      </c>
      <c r="Q2779" t="s">
        <v>326</v>
      </c>
      <c r="R2779" t="s">
        <v>56</v>
      </c>
      <c r="S2779" t="s">
        <v>327</v>
      </c>
      <c r="T2779">
        <v>21</v>
      </c>
      <c r="U2779" t="s">
        <v>57</v>
      </c>
      <c r="V2779">
        <v>21320</v>
      </c>
      <c r="W2779">
        <v>48.53</v>
      </c>
      <c r="X2779">
        <v>5.76</v>
      </c>
      <c r="Y2779">
        <v>0</v>
      </c>
      <c r="Z2779">
        <v>-36.94</v>
      </c>
      <c r="AA2779">
        <v>17.350000000000001</v>
      </c>
      <c r="AB2779">
        <v>3</v>
      </c>
      <c r="AC2779">
        <v>35.42</v>
      </c>
      <c r="AD2779">
        <v>35.42</v>
      </c>
      <c r="AE2779" t="s">
        <v>8957</v>
      </c>
      <c r="AF2779" t="s">
        <v>4845</v>
      </c>
      <c r="AG2779" t="s">
        <v>4845</v>
      </c>
      <c r="AH2779" t="s">
        <v>4846</v>
      </c>
      <c r="AI2779" t="s">
        <v>374</v>
      </c>
      <c r="AJ2779">
        <v>74</v>
      </c>
      <c r="AK2779" t="s">
        <v>57</v>
      </c>
      <c r="AL2779">
        <v>74700</v>
      </c>
      <c r="AM2779" t="s">
        <v>55</v>
      </c>
      <c r="AN2779" t="s">
        <v>55</v>
      </c>
      <c r="AO2779" t="s">
        <v>55</v>
      </c>
      <c r="AS2779" t="s">
        <v>343</v>
      </c>
      <c r="AT2779">
        <v>0</v>
      </c>
      <c r="AU2779">
        <v>0</v>
      </c>
      <c r="AV2779">
        <v>0</v>
      </c>
      <c r="BB2779">
        <v>0</v>
      </c>
      <c r="BC2779">
        <v>0</v>
      </c>
      <c r="BD2779" t="s">
        <v>60</v>
      </c>
      <c r="BE2779" s="5" t="s">
        <v>5226</v>
      </c>
      <c r="BF2779">
        <v>634353938</v>
      </c>
      <c r="BH2779" t="s">
        <v>323</v>
      </c>
      <c r="BI2779" t="s">
        <v>320</v>
      </c>
      <c r="BJ2779">
        <v>0.41111111111111109</v>
      </c>
      <c r="BK2779">
        <v>42.4</v>
      </c>
      <c r="BL2779">
        <v>5.03</v>
      </c>
      <c r="BM2779">
        <v>0</v>
      </c>
      <c r="BN2779">
        <v>-32.270000000000003</v>
      </c>
      <c r="BO2779">
        <v>15.16</v>
      </c>
      <c r="BP2779" t="s">
        <v>60</v>
      </c>
      <c r="BQ2779">
        <v>1.1446231330000001</v>
      </c>
      <c r="BR2779" t="s">
        <v>61</v>
      </c>
    </row>
    <row r="2780" spans="1:70" x14ac:dyDescent="0.2">
      <c r="A2780" s="19">
        <f t="shared" si="100"/>
        <v>10.129999999999995</v>
      </c>
      <c r="B2780" s="20">
        <v>3752</v>
      </c>
      <c r="D2780" s="2" t="s">
        <v>1381</v>
      </c>
      <c r="E2780" s="2" t="str">
        <f t="shared" si="99"/>
        <v>ST</v>
      </c>
      <c r="F2780">
        <v>200720433</v>
      </c>
      <c r="G2780">
        <v>202606</v>
      </c>
      <c r="H2780" t="s">
        <v>52</v>
      </c>
      <c r="I2780" t="s">
        <v>321</v>
      </c>
      <c r="J2780" t="s">
        <v>322</v>
      </c>
      <c r="K2780" t="s">
        <v>54</v>
      </c>
      <c r="L2780" s="5" t="s">
        <v>5222</v>
      </c>
      <c r="M2780" s="5" t="s">
        <v>6091</v>
      </c>
      <c r="N2780" s="21">
        <v>873252465465</v>
      </c>
      <c r="P2780" t="s">
        <v>326</v>
      </c>
      <c r="Q2780" t="s">
        <v>326</v>
      </c>
      <c r="R2780" t="s">
        <v>56</v>
      </c>
      <c r="S2780" t="s">
        <v>327</v>
      </c>
      <c r="T2780">
        <v>21</v>
      </c>
      <c r="U2780" t="s">
        <v>57</v>
      </c>
      <c r="V2780">
        <v>21320</v>
      </c>
      <c r="W2780">
        <v>49.1</v>
      </c>
      <c r="X2780">
        <v>5.83</v>
      </c>
      <c r="Y2780">
        <v>0</v>
      </c>
      <c r="Z2780">
        <v>-37.369999999999997</v>
      </c>
      <c r="AA2780">
        <v>17.559999999999999</v>
      </c>
      <c r="AB2780">
        <v>2</v>
      </c>
      <c r="AC2780">
        <v>37.18</v>
      </c>
      <c r="AD2780">
        <v>37.18</v>
      </c>
      <c r="AE2780" t="s">
        <v>8605</v>
      </c>
      <c r="AF2780" t="s">
        <v>1619</v>
      </c>
      <c r="AG2780" t="s">
        <v>1619</v>
      </c>
      <c r="AH2780" t="s">
        <v>8205</v>
      </c>
      <c r="AI2780" t="s">
        <v>604</v>
      </c>
      <c r="AJ2780">
        <v>44</v>
      </c>
      <c r="AK2780" t="s">
        <v>57</v>
      </c>
      <c r="AL2780">
        <v>44000</v>
      </c>
      <c r="AM2780" t="s">
        <v>55</v>
      </c>
      <c r="AN2780" t="s">
        <v>55</v>
      </c>
      <c r="AO2780" t="s">
        <v>55</v>
      </c>
      <c r="AS2780" t="s">
        <v>343</v>
      </c>
      <c r="AT2780">
        <v>26</v>
      </c>
      <c r="AU2780">
        <v>31</v>
      </c>
      <c r="AV2780">
        <v>43</v>
      </c>
      <c r="BB2780">
        <v>0</v>
      </c>
      <c r="BC2780">
        <v>0</v>
      </c>
      <c r="BD2780" t="s">
        <v>60</v>
      </c>
      <c r="BE2780" s="5" t="s">
        <v>5226</v>
      </c>
      <c r="BF2780">
        <v>634353938</v>
      </c>
      <c r="BH2780" t="s">
        <v>323</v>
      </c>
      <c r="BI2780" t="s">
        <v>320</v>
      </c>
      <c r="BJ2780">
        <v>0.39166666666666666</v>
      </c>
      <c r="BK2780">
        <v>42.4</v>
      </c>
      <c r="BL2780">
        <v>5.03</v>
      </c>
      <c r="BM2780">
        <v>0</v>
      </c>
      <c r="BN2780">
        <v>-32.270000000000003</v>
      </c>
      <c r="BO2780">
        <v>15.16</v>
      </c>
      <c r="BP2780" t="s">
        <v>60</v>
      </c>
      <c r="BQ2780">
        <v>1.15806418</v>
      </c>
      <c r="BR2780" t="s">
        <v>61</v>
      </c>
    </row>
    <row r="2781" spans="1:70" x14ac:dyDescent="0.2">
      <c r="A2781" s="19">
        <f t="shared" si="100"/>
        <v>9.4600000000000009</v>
      </c>
      <c r="B2781" s="20">
        <v>3752</v>
      </c>
      <c r="D2781" s="2" t="s">
        <v>1381</v>
      </c>
      <c r="E2781" s="2" t="str">
        <f t="shared" si="99"/>
        <v>ST</v>
      </c>
      <c r="F2781">
        <v>200720433</v>
      </c>
      <c r="G2781">
        <v>202606</v>
      </c>
      <c r="H2781" t="s">
        <v>52</v>
      </c>
      <c r="I2781" t="s">
        <v>321</v>
      </c>
      <c r="J2781" t="s">
        <v>322</v>
      </c>
      <c r="K2781" t="s">
        <v>54</v>
      </c>
      <c r="L2781" s="5" t="s">
        <v>5697</v>
      </c>
      <c r="M2781" s="5" t="s">
        <v>5681</v>
      </c>
      <c r="N2781" s="21">
        <v>873424070274</v>
      </c>
      <c r="P2781" t="s">
        <v>326</v>
      </c>
      <c r="Q2781" t="s">
        <v>326</v>
      </c>
      <c r="R2781" t="s">
        <v>56</v>
      </c>
      <c r="S2781" t="s">
        <v>327</v>
      </c>
      <c r="T2781">
        <v>21</v>
      </c>
      <c r="U2781" t="s">
        <v>57</v>
      </c>
      <c r="V2781">
        <v>21320</v>
      </c>
      <c r="W2781">
        <v>45.44</v>
      </c>
      <c r="X2781">
        <v>5.38</v>
      </c>
      <c r="Y2781">
        <v>0</v>
      </c>
      <c r="Z2781">
        <v>-34.58</v>
      </c>
      <c r="AA2781">
        <v>16.239999999999998</v>
      </c>
      <c r="AB2781">
        <v>2</v>
      </c>
      <c r="AC2781">
        <v>33</v>
      </c>
      <c r="AD2781">
        <v>33</v>
      </c>
      <c r="AE2781" t="s">
        <v>1583</v>
      </c>
      <c r="AF2781" t="s">
        <v>1726</v>
      </c>
      <c r="AG2781" t="s">
        <v>1726</v>
      </c>
      <c r="AH2781" t="s">
        <v>1727</v>
      </c>
      <c r="AI2781" t="s">
        <v>624</v>
      </c>
      <c r="AJ2781">
        <v>83</v>
      </c>
      <c r="AK2781" t="s">
        <v>57</v>
      </c>
      <c r="AL2781">
        <v>83310</v>
      </c>
      <c r="AM2781" t="s">
        <v>55</v>
      </c>
      <c r="AN2781" t="s">
        <v>55</v>
      </c>
      <c r="AO2781" t="s">
        <v>55</v>
      </c>
      <c r="AS2781" t="s">
        <v>343</v>
      </c>
      <c r="AT2781">
        <v>20</v>
      </c>
      <c r="AU2781">
        <v>30</v>
      </c>
      <c r="AV2781">
        <v>39</v>
      </c>
      <c r="BB2781">
        <v>0</v>
      </c>
      <c r="BC2781">
        <v>0</v>
      </c>
      <c r="BD2781" t="s">
        <v>60</v>
      </c>
      <c r="BE2781" s="5" t="s">
        <v>5226</v>
      </c>
      <c r="BF2781">
        <v>634353938</v>
      </c>
      <c r="BH2781" t="s">
        <v>323</v>
      </c>
      <c r="BI2781" t="s">
        <v>320</v>
      </c>
      <c r="BJ2781">
        <v>0.50902777777777775</v>
      </c>
      <c r="BK2781">
        <v>39.6</v>
      </c>
      <c r="BL2781">
        <v>4.6900000000000004</v>
      </c>
      <c r="BM2781">
        <v>0</v>
      </c>
      <c r="BN2781">
        <v>-30.14</v>
      </c>
      <c r="BO2781">
        <v>14.15</v>
      </c>
      <c r="BP2781" t="s">
        <v>60</v>
      </c>
      <c r="BQ2781">
        <v>1.1474074329999999</v>
      </c>
      <c r="BR2781" t="s">
        <v>61</v>
      </c>
    </row>
    <row r="2782" spans="1:70" x14ac:dyDescent="0.2">
      <c r="A2782" s="19">
        <f t="shared" si="100"/>
        <v>12.810000000000002</v>
      </c>
      <c r="B2782" s="20">
        <v>3752</v>
      </c>
      <c r="D2782" s="2" t="s">
        <v>1381</v>
      </c>
      <c r="E2782" s="2" t="str">
        <f t="shared" si="99"/>
        <v>ST</v>
      </c>
      <c r="F2782">
        <v>200720433</v>
      </c>
      <c r="G2782">
        <v>202606</v>
      </c>
      <c r="H2782" t="s">
        <v>52</v>
      </c>
      <c r="I2782" t="s">
        <v>321</v>
      </c>
      <c r="J2782" t="s">
        <v>322</v>
      </c>
      <c r="K2782" t="s">
        <v>54</v>
      </c>
      <c r="L2782" s="5" t="s">
        <v>3831</v>
      </c>
      <c r="M2782" s="5" t="s">
        <v>5697</v>
      </c>
      <c r="N2782" s="21">
        <v>873252936624</v>
      </c>
      <c r="P2782" t="s">
        <v>326</v>
      </c>
      <c r="Q2782" t="s">
        <v>326</v>
      </c>
      <c r="R2782" t="s">
        <v>56</v>
      </c>
      <c r="S2782" t="s">
        <v>327</v>
      </c>
      <c r="T2782">
        <v>21</v>
      </c>
      <c r="U2782" t="s">
        <v>57</v>
      </c>
      <c r="V2782">
        <v>21320</v>
      </c>
      <c r="W2782">
        <v>61.51</v>
      </c>
      <c r="X2782">
        <v>7.29</v>
      </c>
      <c r="Y2782">
        <v>0</v>
      </c>
      <c r="Z2782">
        <v>-46.81</v>
      </c>
      <c r="AA2782">
        <v>21.99</v>
      </c>
      <c r="AB2782">
        <v>4</v>
      </c>
      <c r="AC2782">
        <v>53.02</v>
      </c>
      <c r="AD2782">
        <v>53.02</v>
      </c>
      <c r="AE2782" t="s">
        <v>9368</v>
      </c>
      <c r="AF2782" t="s">
        <v>522</v>
      </c>
      <c r="AG2782" t="s">
        <v>522</v>
      </c>
      <c r="AH2782" t="s">
        <v>8206</v>
      </c>
      <c r="AI2782" t="s">
        <v>455</v>
      </c>
      <c r="AJ2782">
        <v>75</v>
      </c>
      <c r="AK2782" t="s">
        <v>57</v>
      </c>
      <c r="AL2782">
        <v>75012</v>
      </c>
      <c r="AM2782" t="s">
        <v>55</v>
      </c>
      <c r="AN2782" t="s">
        <v>55</v>
      </c>
      <c r="AO2782" t="s">
        <v>55</v>
      </c>
      <c r="AS2782" t="s">
        <v>343</v>
      </c>
      <c r="AT2782">
        <v>0</v>
      </c>
      <c r="AU2782">
        <v>0</v>
      </c>
      <c r="AV2782">
        <v>0</v>
      </c>
      <c r="BB2782">
        <v>0</v>
      </c>
      <c r="BC2782">
        <v>0</v>
      </c>
      <c r="BD2782" t="s">
        <v>60</v>
      </c>
      <c r="BE2782" s="5" t="s">
        <v>5226</v>
      </c>
      <c r="BF2782">
        <v>634353938</v>
      </c>
      <c r="BH2782" t="s">
        <v>323</v>
      </c>
      <c r="BI2782" t="s">
        <v>320</v>
      </c>
      <c r="BJ2782">
        <v>0.61388888888888893</v>
      </c>
      <c r="BK2782">
        <v>53.6</v>
      </c>
      <c r="BL2782">
        <v>6.35</v>
      </c>
      <c r="BM2782">
        <v>0</v>
      </c>
      <c r="BN2782">
        <v>-40.79</v>
      </c>
      <c r="BO2782">
        <v>19.16</v>
      </c>
      <c r="BP2782" t="s">
        <v>60</v>
      </c>
      <c r="BQ2782">
        <v>1.1475391020000001</v>
      </c>
      <c r="BR2782" t="s">
        <v>61</v>
      </c>
    </row>
    <row r="2783" spans="1:70" x14ac:dyDescent="0.2">
      <c r="A2783" s="19">
        <f t="shared" si="100"/>
        <v>9.8000000000000007</v>
      </c>
      <c r="B2783" s="20">
        <v>3752</v>
      </c>
      <c r="D2783" s="2" t="s">
        <v>1381</v>
      </c>
      <c r="E2783" s="2" t="str">
        <f t="shared" si="99"/>
        <v>ST</v>
      </c>
      <c r="F2783">
        <v>200720433</v>
      </c>
      <c r="G2783">
        <v>202606</v>
      </c>
      <c r="H2783" t="s">
        <v>52</v>
      </c>
      <c r="I2783" t="s">
        <v>321</v>
      </c>
      <c r="J2783" t="s">
        <v>322</v>
      </c>
      <c r="K2783" t="s">
        <v>54</v>
      </c>
      <c r="L2783" s="5" t="s">
        <v>5697</v>
      </c>
      <c r="M2783" s="5" t="s">
        <v>5681</v>
      </c>
      <c r="N2783" s="21">
        <v>873424824130</v>
      </c>
      <c r="P2783" t="s">
        <v>326</v>
      </c>
      <c r="Q2783" t="s">
        <v>326</v>
      </c>
      <c r="R2783" t="s">
        <v>56</v>
      </c>
      <c r="S2783" t="s">
        <v>327</v>
      </c>
      <c r="T2783">
        <v>21</v>
      </c>
      <c r="U2783" t="s">
        <v>57</v>
      </c>
      <c r="V2783">
        <v>21320</v>
      </c>
      <c r="W2783">
        <v>47.04</v>
      </c>
      <c r="X2783">
        <v>5.58</v>
      </c>
      <c r="Y2783">
        <v>0</v>
      </c>
      <c r="Z2783">
        <v>-35.799999999999997</v>
      </c>
      <c r="AA2783">
        <v>16.82</v>
      </c>
      <c r="AB2783">
        <v>2</v>
      </c>
      <c r="AC2783">
        <v>33.659999999999997</v>
      </c>
      <c r="AD2783">
        <v>33.659999999999997</v>
      </c>
      <c r="AE2783" t="s">
        <v>10345</v>
      </c>
      <c r="AF2783" t="s">
        <v>8207</v>
      </c>
      <c r="AG2783" t="s">
        <v>8207</v>
      </c>
      <c r="AH2783" t="s">
        <v>8208</v>
      </c>
      <c r="AI2783" t="s">
        <v>3695</v>
      </c>
      <c r="AJ2783">
        <v>49</v>
      </c>
      <c r="AK2783" t="s">
        <v>57</v>
      </c>
      <c r="AL2783">
        <v>49300</v>
      </c>
      <c r="AM2783" t="s">
        <v>55</v>
      </c>
      <c r="AN2783" t="s">
        <v>55</v>
      </c>
      <c r="AO2783" t="s">
        <v>55</v>
      </c>
      <c r="AS2783" t="s">
        <v>343</v>
      </c>
      <c r="AT2783">
        <v>30</v>
      </c>
      <c r="AU2783">
        <v>31</v>
      </c>
      <c r="AV2783">
        <v>39</v>
      </c>
      <c r="BB2783">
        <v>0</v>
      </c>
      <c r="BC2783">
        <v>0</v>
      </c>
      <c r="BD2783" t="s">
        <v>60</v>
      </c>
      <c r="BE2783" s="5" t="s">
        <v>5226</v>
      </c>
      <c r="BF2783">
        <v>634353938</v>
      </c>
      <c r="BH2783" t="s">
        <v>323</v>
      </c>
      <c r="BI2783" t="s">
        <v>320</v>
      </c>
      <c r="BJ2783">
        <v>0.53472222222222221</v>
      </c>
      <c r="BK2783">
        <v>41</v>
      </c>
      <c r="BL2783">
        <v>4.8600000000000003</v>
      </c>
      <c r="BM2783">
        <v>0</v>
      </c>
      <c r="BN2783">
        <v>-31.2</v>
      </c>
      <c r="BO2783">
        <v>14.66</v>
      </c>
      <c r="BP2783" t="s">
        <v>60</v>
      </c>
      <c r="BQ2783">
        <v>1.1474074329999999</v>
      </c>
      <c r="BR2783" t="s">
        <v>61</v>
      </c>
    </row>
    <row r="2784" spans="1:70" x14ac:dyDescent="0.2">
      <c r="A2784" s="19">
        <f t="shared" si="100"/>
        <v>9.8000000000000007</v>
      </c>
      <c r="B2784" s="20">
        <v>3752</v>
      </c>
      <c r="D2784" s="2" t="s">
        <v>1381</v>
      </c>
      <c r="E2784" s="2" t="str">
        <f t="shared" si="99"/>
        <v>ST</v>
      </c>
      <c r="F2784">
        <v>200720433</v>
      </c>
      <c r="G2784">
        <v>202606</v>
      </c>
      <c r="H2784" t="s">
        <v>52</v>
      </c>
      <c r="I2784" t="s">
        <v>321</v>
      </c>
      <c r="J2784" t="s">
        <v>322</v>
      </c>
      <c r="K2784" t="s">
        <v>54</v>
      </c>
      <c r="L2784" s="5" t="s">
        <v>5681</v>
      </c>
      <c r="M2784" s="5" t="s">
        <v>5682</v>
      </c>
      <c r="N2784" s="21">
        <v>873488459650</v>
      </c>
      <c r="P2784" t="s">
        <v>326</v>
      </c>
      <c r="Q2784" t="s">
        <v>326</v>
      </c>
      <c r="R2784" t="s">
        <v>56</v>
      </c>
      <c r="S2784" t="s">
        <v>327</v>
      </c>
      <c r="T2784">
        <v>21</v>
      </c>
      <c r="U2784" t="s">
        <v>57</v>
      </c>
      <c r="V2784">
        <v>21320</v>
      </c>
      <c r="W2784">
        <v>46.93</v>
      </c>
      <c r="X2784">
        <v>5.56</v>
      </c>
      <c r="Y2784">
        <v>0</v>
      </c>
      <c r="Z2784">
        <v>-35.71</v>
      </c>
      <c r="AA2784">
        <v>16.78</v>
      </c>
      <c r="AB2784">
        <v>2</v>
      </c>
      <c r="AC2784">
        <v>34.32</v>
      </c>
      <c r="AD2784">
        <v>34.32</v>
      </c>
      <c r="AE2784" t="s">
        <v>10346</v>
      </c>
      <c r="AF2784" t="s">
        <v>8209</v>
      </c>
      <c r="AG2784" t="s">
        <v>8209</v>
      </c>
      <c r="AH2784" t="s">
        <v>8210</v>
      </c>
      <c r="AI2784" t="s">
        <v>1649</v>
      </c>
      <c r="AJ2784">
        <v>62</v>
      </c>
      <c r="AK2784" t="s">
        <v>57</v>
      </c>
      <c r="AL2784">
        <v>62000</v>
      </c>
      <c r="AM2784" t="s">
        <v>55</v>
      </c>
      <c r="AN2784" t="s">
        <v>55</v>
      </c>
      <c r="AO2784" t="s">
        <v>55</v>
      </c>
      <c r="AS2784" t="s">
        <v>343</v>
      </c>
      <c r="AT2784">
        <v>26</v>
      </c>
      <c r="AU2784">
        <v>32</v>
      </c>
      <c r="AV2784">
        <v>40</v>
      </c>
      <c r="BB2784">
        <v>0</v>
      </c>
      <c r="BC2784">
        <v>0</v>
      </c>
      <c r="BD2784" t="s">
        <v>60</v>
      </c>
      <c r="BE2784" s="5" t="s">
        <v>5226</v>
      </c>
      <c r="BF2784">
        <v>634353938</v>
      </c>
      <c r="BH2784" t="s">
        <v>323</v>
      </c>
      <c r="BI2784" t="s">
        <v>320</v>
      </c>
      <c r="BJ2784">
        <v>0.41944444444444445</v>
      </c>
      <c r="BK2784">
        <v>41</v>
      </c>
      <c r="BL2784">
        <v>4.8600000000000003</v>
      </c>
      <c r="BM2784">
        <v>0</v>
      </c>
      <c r="BN2784">
        <v>-31.2</v>
      </c>
      <c r="BO2784">
        <v>14.66</v>
      </c>
      <c r="BP2784" t="s">
        <v>60</v>
      </c>
      <c r="BQ2784">
        <v>1.1446231330000001</v>
      </c>
      <c r="BR2784" t="s">
        <v>61</v>
      </c>
    </row>
    <row r="2785" spans="1:70" x14ac:dyDescent="0.2">
      <c r="A2785" s="19">
        <f t="shared" si="100"/>
        <v>20.840000000000003</v>
      </c>
      <c r="B2785" s="20">
        <v>3752</v>
      </c>
      <c r="D2785" s="2" t="s">
        <v>1381</v>
      </c>
      <c r="E2785" s="2" t="str">
        <f t="shared" si="99"/>
        <v>ST</v>
      </c>
      <c r="F2785">
        <v>200720433</v>
      </c>
      <c r="G2785">
        <v>202606</v>
      </c>
      <c r="H2785" t="s">
        <v>52</v>
      </c>
      <c r="I2785" t="s">
        <v>321</v>
      </c>
      <c r="J2785" t="s">
        <v>322</v>
      </c>
      <c r="K2785" t="s">
        <v>54</v>
      </c>
      <c r="L2785" s="5" t="s">
        <v>3826</v>
      </c>
      <c r="M2785" s="5" t="s">
        <v>5222</v>
      </c>
      <c r="N2785" s="21">
        <v>873249628551</v>
      </c>
      <c r="P2785" t="s">
        <v>326</v>
      </c>
      <c r="Q2785" t="s">
        <v>326</v>
      </c>
      <c r="R2785" t="s">
        <v>56</v>
      </c>
      <c r="S2785" t="s">
        <v>327</v>
      </c>
      <c r="T2785">
        <v>21</v>
      </c>
      <c r="U2785" t="s">
        <v>57</v>
      </c>
      <c r="V2785">
        <v>21320</v>
      </c>
      <c r="W2785">
        <v>101.16</v>
      </c>
      <c r="X2785">
        <v>11.99</v>
      </c>
      <c r="Y2785">
        <v>0</v>
      </c>
      <c r="Z2785">
        <v>-76.98</v>
      </c>
      <c r="AA2785">
        <v>36.17</v>
      </c>
      <c r="AB2785">
        <v>8</v>
      </c>
      <c r="AC2785">
        <v>107.36</v>
      </c>
      <c r="AD2785">
        <v>107.36</v>
      </c>
      <c r="AE2785" t="s">
        <v>10347</v>
      </c>
      <c r="AF2785" t="s">
        <v>8211</v>
      </c>
      <c r="AG2785" t="s">
        <v>8211</v>
      </c>
      <c r="AH2785" t="s">
        <v>8212</v>
      </c>
      <c r="AI2785" t="s">
        <v>374</v>
      </c>
      <c r="AJ2785">
        <v>74</v>
      </c>
      <c r="AK2785" t="s">
        <v>57</v>
      </c>
      <c r="AL2785">
        <v>74700</v>
      </c>
      <c r="AM2785" t="s">
        <v>55</v>
      </c>
      <c r="AN2785" t="s">
        <v>55</v>
      </c>
      <c r="AO2785" t="s">
        <v>55</v>
      </c>
      <c r="AS2785" t="s">
        <v>343</v>
      </c>
      <c r="AT2785">
        <v>0</v>
      </c>
      <c r="AU2785">
        <v>0</v>
      </c>
      <c r="AV2785">
        <v>0</v>
      </c>
      <c r="BB2785">
        <v>0</v>
      </c>
      <c r="BC2785">
        <v>0</v>
      </c>
      <c r="BD2785" t="s">
        <v>60</v>
      </c>
      <c r="BE2785" s="5" t="s">
        <v>5226</v>
      </c>
      <c r="BF2785">
        <v>634353938</v>
      </c>
      <c r="BH2785" t="s">
        <v>323</v>
      </c>
      <c r="BI2785" t="s">
        <v>320</v>
      </c>
      <c r="BJ2785">
        <v>0.41319444444444442</v>
      </c>
      <c r="BK2785">
        <v>87.2</v>
      </c>
      <c r="BL2785">
        <v>10.34</v>
      </c>
      <c r="BM2785">
        <v>0</v>
      </c>
      <c r="BN2785">
        <v>-66.36</v>
      </c>
      <c r="BO2785">
        <v>31.18</v>
      </c>
      <c r="BP2785" t="s">
        <v>60</v>
      </c>
      <c r="BQ2785">
        <v>1.1600389769999999</v>
      </c>
      <c r="BR2785" t="s">
        <v>61</v>
      </c>
    </row>
    <row r="2786" spans="1:70" x14ac:dyDescent="0.2">
      <c r="A2786" s="19">
        <f t="shared" si="100"/>
        <v>8.129999999999999</v>
      </c>
      <c r="B2786" s="20">
        <v>3752</v>
      </c>
      <c r="D2786" s="2" t="s">
        <v>1381</v>
      </c>
      <c r="E2786" s="2" t="str">
        <f t="shared" si="99"/>
        <v>ST</v>
      </c>
      <c r="F2786">
        <v>200720433</v>
      </c>
      <c r="G2786">
        <v>202606</v>
      </c>
      <c r="H2786" t="s">
        <v>52</v>
      </c>
      <c r="I2786" t="s">
        <v>321</v>
      </c>
      <c r="J2786" t="s">
        <v>322</v>
      </c>
      <c r="K2786" t="s">
        <v>54</v>
      </c>
      <c r="L2786" s="5">
        <v>46332</v>
      </c>
      <c r="M2786" s="5">
        <v>46362</v>
      </c>
      <c r="N2786" s="21">
        <v>872690648393</v>
      </c>
      <c r="P2786" t="s">
        <v>326</v>
      </c>
      <c r="Q2786" t="s">
        <v>326</v>
      </c>
      <c r="R2786" t="s">
        <v>56</v>
      </c>
      <c r="S2786" t="s">
        <v>327</v>
      </c>
      <c r="T2786">
        <v>21</v>
      </c>
      <c r="U2786" t="s">
        <v>57</v>
      </c>
      <c r="V2786">
        <v>21320</v>
      </c>
      <c r="W2786">
        <v>39.270000000000003</v>
      </c>
      <c r="X2786">
        <v>4.6500000000000004</v>
      </c>
      <c r="Y2786">
        <v>0</v>
      </c>
      <c r="Z2786">
        <v>-29.88</v>
      </c>
      <c r="AA2786">
        <v>14.04</v>
      </c>
      <c r="AB2786">
        <v>2</v>
      </c>
      <c r="AC2786">
        <v>24.2</v>
      </c>
      <c r="AD2786">
        <v>24.2</v>
      </c>
      <c r="AE2786" t="s">
        <v>1460</v>
      </c>
      <c r="AF2786" t="s">
        <v>8213</v>
      </c>
      <c r="AG2786" t="s">
        <v>8213</v>
      </c>
      <c r="AH2786" t="s">
        <v>8214</v>
      </c>
      <c r="AI2786" t="s">
        <v>411</v>
      </c>
      <c r="AJ2786">
        <v>82</v>
      </c>
      <c r="AK2786" t="s">
        <v>57</v>
      </c>
      <c r="AL2786">
        <v>82000</v>
      </c>
      <c r="AM2786" t="s">
        <v>55</v>
      </c>
      <c r="AN2786" t="s">
        <v>55</v>
      </c>
      <c r="AO2786" t="s">
        <v>55</v>
      </c>
      <c r="AS2786" t="s">
        <v>343</v>
      </c>
      <c r="AT2786">
        <v>0</v>
      </c>
      <c r="AU2786">
        <v>0</v>
      </c>
      <c r="AV2786">
        <v>0</v>
      </c>
      <c r="BB2786">
        <v>0</v>
      </c>
      <c r="BC2786">
        <v>0</v>
      </c>
      <c r="BD2786" t="s">
        <v>60</v>
      </c>
      <c r="BE2786" s="5" t="s">
        <v>3831</v>
      </c>
      <c r="BF2786">
        <v>634343823</v>
      </c>
      <c r="BH2786" t="s">
        <v>323</v>
      </c>
      <c r="BI2786" t="s">
        <v>320</v>
      </c>
      <c r="BJ2786">
        <v>0.48472222222222222</v>
      </c>
      <c r="BK2786">
        <v>34</v>
      </c>
      <c r="BL2786">
        <v>4.03</v>
      </c>
      <c r="BM2786">
        <v>0</v>
      </c>
      <c r="BN2786">
        <v>-25.87</v>
      </c>
      <c r="BO2786">
        <v>12.16</v>
      </c>
      <c r="BP2786" t="s">
        <v>60</v>
      </c>
      <c r="BQ2786">
        <v>1.1549344580000001</v>
      </c>
      <c r="BR2786" t="s">
        <v>61</v>
      </c>
    </row>
    <row r="2787" spans="1:70" x14ac:dyDescent="0.2">
      <c r="A2787" s="19">
        <f t="shared" si="100"/>
        <v>7.4600000000000009</v>
      </c>
      <c r="B2787" s="20">
        <v>3752</v>
      </c>
      <c r="D2787" s="2" t="s">
        <v>1381</v>
      </c>
      <c r="E2787" s="2" t="str">
        <f t="shared" si="99"/>
        <v>ST</v>
      </c>
      <c r="F2787">
        <v>200720433</v>
      </c>
      <c r="G2787">
        <v>202606</v>
      </c>
      <c r="H2787" t="s">
        <v>52</v>
      </c>
      <c r="I2787" t="s">
        <v>321</v>
      </c>
      <c r="J2787" t="s">
        <v>322</v>
      </c>
      <c r="K2787" t="s">
        <v>54</v>
      </c>
      <c r="L2787" s="5" t="s">
        <v>5697</v>
      </c>
      <c r="M2787" s="5" t="s">
        <v>5681</v>
      </c>
      <c r="N2787" s="21">
        <v>873292145024</v>
      </c>
      <c r="P2787" t="s">
        <v>326</v>
      </c>
      <c r="Q2787" t="s">
        <v>326</v>
      </c>
      <c r="R2787" t="s">
        <v>56</v>
      </c>
      <c r="S2787" t="s">
        <v>327</v>
      </c>
      <c r="T2787">
        <v>21</v>
      </c>
      <c r="U2787" t="s">
        <v>57</v>
      </c>
      <c r="V2787">
        <v>21320</v>
      </c>
      <c r="W2787">
        <v>35.799999999999997</v>
      </c>
      <c r="X2787">
        <v>4.25</v>
      </c>
      <c r="Y2787">
        <v>0</v>
      </c>
      <c r="Z2787">
        <v>-27.24</v>
      </c>
      <c r="AA2787">
        <v>12.81</v>
      </c>
      <c r="AB2787">
        <v>2</v>
      </c>
      <c r="AC2787">
        <v>19.8</v>
      </c>
      <c r="AD2787">
        <v>19.8</v>
      </c>
      <c r="AE2787" t="s">
        <v>10348</v>
      </c>
      <c r="AF2787" t="s">
        <v>8215</v>
      </c>
      <c r="AG2787" t="s">
        <v>8215</v>
      </c>
      <c r="AH2787" t="s">
        <v>2043</v>
      </c>
      <c r="AI2787" t="s">
        <v>1818</v>
      </c>
      <c r="AJ2787">
        <v>45</v>
      </c>
      <c r="AK2787" t="s">
        <v>57</v>
      </c>
      <c r="AL2787">
        <v>45770</v>
      </c>
      <c r="AM2787" t="s">
        <v>55</v>
      </c>
      <c r="AN2787" t="s">
        <v>55</v>
      </c>
      <c r="AO2787" t="s">
        <v>55</v>
      </c>
      <c r="AS2787" t="s">
        <v>343</v>
      </c>
      <c r="AT2787">
        <v>30</v>
      </c>
      <c r="AU2787">
        <v>31</v>
      </c>
      <c r="AV2787">
        <v>40</v>
      </c>
      <c r="BB2787">
        <v>0</v>
      </c>
      <c r="BC2787">
        <v>0</v>
      </c>
      <c r="BD2787" t="s">
        <v>60</v>
      </c>
      <c r="BE2787" s="5" t="s">
        <v>5226</v>
      </c>
      <c r="BF2787">
        <v>634353938</v>
      </c>
      <c r="BH2787" t="s">
        <v>323</v>
      </c>
      <c r="BI2787" t="s">
        <v>320</v>
      </c>
      <c r="BJ2787">
        <v>0.4548611111111111</v>
      </c>
      <c r="BK2787">
        <v>31.2</v>
      </c>
      <c r="BL2787">
        <v>3.7</v>
      </c>
      <c r="BM2787">
        <v>0</v>
      </c>
      <c r="BN2787">
        <v>-23.74</v>
      </c>
      <c r="BO2787">
        <v>11.16</v>
      </c>
      <c r="BP2787" t="s">
        <v>60</v>
      </c>
      <c r="BQ2787">
        <v>1.1474074329999999</v>
      </c>
      <c r="BR2787" t="s">
        <v>61</v>
      </c>
    </row>
    <row r="2788" spans="1:70" x14ac:dyDescent="0.2">
      <c r="A2788" s="19">
        <f t="shared" si="100"/>
        <v>8.4599999999999973</v>
      </c>
      <c r="B2788" s="20">
        <v>3752</v>
      </c>
      <c r="D2788" s="2" t="s">
        <v>1381</v>
      </c>
      <c r="E2788" s="2" t="str">
        <f t="shared" si="99"/>
        <v>ST</v>
      </c>
      <c r="F2788">
        <v>200720433</v>
      </c>
      <c r="G2788">
        <v>202606</v>
      </c>
      <c r="H2788" t="s">
        <v>52</v>
      </c>
      <c r="I2788" t="s">
        <v>321</v>
      </c>
      <c r="J2788" t="s">
        <v>322</v>
      </c>
      <c r="K2788" t="s">
        <v>54</v>
      </c>
      <c r="L2788" s="5" t="s">
        <v>3826</v>
      </c>
      <c r="M2788" s="5" t="s">
        <v>5222</v>
      </c>
      <c r="N2788" s="21">
        <v>873247098754</v>
      </c>
      <c r="P2788" t="s">
        <v>326</v>
      </c>
      <c r="Q2788" t="s">
        <v>326</v>
      </c>
      <c r="R2788" t="s">
        <v>56</v>
      </c>
      <c r="S2788" t="s">
        <v>327</v>
      </c>
      <c r="T2788">
        <v>21</v>
      </c>
      <c r="U2788" t="s">
        <v>57</v>
      </c>
      <c r="V2788">
        <v>21320</v>
      </c>
      <c r="W2788">
        <v>41.07</v>
      </c>
      <c r="X2788">
        <v>4.87</v>
      </c>
      <c r="Y2788">
        <v>0</v>
      </c>
      <c r="Z2788">
        <v>-31.25</v>
      </c>
      <c r="AA2788">
        <v>14.69</v>
      </c>
      <c r="AB2788">
        <v>2</v>
      </c>
      <c r="AC2788">
        <v>25.08</v>
      </c>
      <c r="AD2788">
        <v>25.08</v>
      </c>
      <c r="AE2788" t="s">
        <v>10349</v>
      </c>
      <c r="AF2788" t="s">
        <v>8216</v>
      </c>
      <c r="AG2788" t="s">
        <v>8216</v>
      </c>
      <c r="AH2788" t="s">
        <v>8217</v>
      </c>
      <c r="AI2788" t="s">
        <v>8218</v>
      </c>
      <c r="AJ2788">
        <v>60</v>
      </c>
      <c r="AK2788" t="s">
        <v>57</v>
      </c>
      <c r="AL2788">
        <v>60250</v>
      </c>
      <c r="AM2788" t="s">
        <v>55</v>
      </c>
      <c r="AN2788" t="s">
        <v>55</v>
      </c>
      <c r="AO2788" t="s">
        <v>55</v>
      </c>
      <c r="AS2788" t="s">
        <v>343</v>
      </c>
      <c r="AT2788">
        <v>30</v>
      </c>
      <c r="AU2788">
        <v>31</v>
      </c>
      <c r="AV2788">
        <v>39</v>
      </c>
      <c r="BB2788">
        <v>0</v>
      </c>
      <c r="BC2788">
        <v>0</v>
      </c>
      <c r="BD2788" t="s">
        <v>60</v>
      </c>
      <c r="BE2788" s="5" t="s">
        <v>5226</v>
      </c>
      <c r="BF2788">
        <v>634353938</v>
      </c>
      <c r="BH2788" t="s">
        <v>323</v>
      </c>
      <c r="BI2788" t="s">
        <v>320</v>
      </c>
      <c r="BJ2788">
        <v>0.44027777777777777</v>
      </c>
      <c r="BK2788">
        <v>35.4</v>
      </c>
      <c r="BL2788">
        <v>4.2</v>
      </c>
      <c r="BM2788">
        <v>0</v>
      </c>
      <c r="BN2788">
        <v>-26.94</v>
      </c>
      <c r="BO2788">
        <v>12.66</v>
      </c>
      <c r="BP2788" t="s">
        <v>60</v>
      </c>
      <c r="BQ2788">
        <v>1.1600389769999999</v>
      </c>
      <c r="BR2788" t="s">
        <v>61</v>
      </c>
    </row>
    <row r="2789" spans="1:70" x14ac:dyDescent="0.2">
      <c r="A2789" s="19">
        <f t="shared" si="100"/>
        <v>15.489999999999995</v>
      </c>
      <c r="B2789" s="20">
        <v>3752</v>
      </c>
      <c r="D2789" s="2" t="s">
        <v>1381</v>
      </c>
      <c r="E2789" s="2" t="str">
        <f t="shared" si="99"/>
        <v>ST</v>
      </c>
      <c r="F2789">
        <v>200720433</v>
      </c>
      <c r="G2789">
        <v>202606</v>
      </c>
      <c r="H2789" t="s">
        <v>52</v>
      </c>
      <c r="I2789" t="s">
        <v>321</v>
      </c>
      <c r="J2789" t="s">
        <v>322</v>
      </c>
      <c r="K2789" t="s">
        <v>54</v>
      </c>
      <c r="L2789" s="5" t="s">
        <v>5697</v>
      </c>
      <c r="M2789" s="5" t="s">
        <v>5681</v>
      </c>
      <c r="N2789" s="21">
        <v>873425250296</v>
      </c>
      <c r="P2789" t="s">
        <v>326</v>
      </c>
      <c r="Q2789" t="s">
        <v>326</v>
      </c>
      <c r="R2789" t="s">
        <v>56</v>
      </c>
      <c r="S2789" t="s">
        <v>327</v>
      </c>
      <c r="T2789">
        <v>21</v>
      </c>
      <c r="U2789" t="s">
        <v>57</v>
      </c>
      <c r="V2789">
        <v>21320</v>
      </c>
      <c r="W2789">
        <v>74.349999999999994</v>
      </c>
      <c r="X2789">
        <v>8.81</v>
      </c>
      <c r="Y2789">
        <v>0</v>
      </c>
      <c r="Z2789">
        <v>-56.58</v>
      </c>
      <c r="AA2789">
        <v>26.59</v>
      </c>
      <c r="AB2789">
        <v>7</v>
      </c>
      <c r="AC2789">
        <v>71.5</v>
      </c>
      <c r="AD2789">
        <v>71.5</v>
      </c>
      <c r="AE2789" t="s">
        <v>10350</v>
      </c>
      <c r="AF2789" t="s">
        <v>8219</v>
      </c>
      <c r="AG2789" t="s">
        <v>8219</v>
      </c>
      <c r="AH2789" t="s">
        <v>3260</v>
      </c>
      <c r="AI2789" t="s">
        <v>8220</v>
      </c>
      <c r="AJ2789">
        <v>49</v>
      </c>
      <c r="AK2789" t="s">
        <v>57</v>
      </c>
      <c r="AL2789">
        <v>49420</v>
      </c>
      <c r="AM2789" t="s">
        <v>55</v>
      </c>
      <c r="AN2789" t="s">
        <v>55</v>
      </c>
      <c r="AO2789" t="s">
        <v>55</v>
      </c>
      <c r="AS2789" t="s">
        <v>343</v>
      </c>
      <c r="AT2789">
        <v>0</v>
      </c>
      <c r="AU2789">
        <v>0</v>
      </c>
      <c r="AV2789">
        <v>0</v>
      </c>
      <c r="BB2789">
        <v>0</v>
      </c>
      <c r="BC2789">
        <v>0</v>
      </c>
      <c r="BD2789" t="s">
        <v>60</v>
      </c>
      <c r="BE2789" s="5" t="s">
        <v>5226</v>
      </c>
      <c r="BF2789">
        <v>634353938</v>
      </c>
      <c r="BH2789" t="s">
        <v>323</v>
      </c>
      <c r="BI2789" t="s">
        <v>320</v>
      </c>
      <c r="BJ2789">
        <v>0.51249999999999996</v>
      </c>
      <c r="BK2789">
        <v>64.8</v>
      </c>
      <c r="BL2789">
        <v>7.68</v>
      </c>
      <c r="BM2789">
        <v>0</v>
      </c>
      <c r="BN2789">
        <v>-49.31</v>
      </c>
      <c r="BO2789">
        <v>23.17</v>
      </c>
      <c r="BP2789" t="s">
        <v>60</v>
      </c>
      <c r="BQ2789">
        <v>1.1474074329999999</v>
      </c>
      <c r="BR2789" t="s">
        <v>61</v>
      </c>
    </row>
    <row r="2790" spans="1:70" x14ac:dyDescent="0.2">
      <c r="A2790" s="19">
        <f t="shared" si="100"/>
        <v>9.4600000000000009</v>
      </c>
      <c r="B2790" s="20">
        <v>3752</v>
      </c>
      <c r="D2790" s="2" t="s">
        <v>1381</v>
      </c>
      <c r="E2790" s="2" t="str">
        <f t="shared" si="99"/>
        <v>ST</v>
      </c>
      <c r="F2790">
        <v>200720433</v>
      </c>
      <c r="G2790">
        <v>202606</v>
      </c>
      <c r="H2790" t="s">
        <v>52</v>
      </c>
      <c r="I2790" t="s">
        <v>321</v>
      </c>
      <c r="J2790" t="s">
        <v>322</v>
      </c>
      <c r="K2790" t="s">
        <v>54</v>
      </c>
      <c r="L2790" s="5" t="s">
        <v>5697</v>
      </c>
      <c r="M2790" s="5" t="s">
        <v>5681</v>
      </c>
      <c r="N2790" s="21">
        <v>873425396176</v>
      </c>
      <c r="P2790" t="s">
        <v>326</v>
      </c>
      <c r="Q2790" t="s">
        <v>326</v>
      </c>
      <c r="R2790" t="s">
        <v>56</v>
      </c>
      <c r="S2790" t="s">
        <v>327</v>
      </c>
      <c r="T2790">
        <v>21</v>
      </c>
      <c r="U2790" t="s">
        <v>57</v>
      </c>
      <c r="V2790">
        <v>21320</v>
      </c>
      <c r="W2790">
        <v>45.44</v>
      </c>
      <c r="X2790">
        <v>5.38</v>
      </c>
      <c r="Y2790">
        <v>0</v>
      </c>
      <c r="Z2790">
        <v>-34.58</v>
      </c>
      <c r="AA2790">
        <v>16.239999999999998</v>
      </c>
      <c r="AB2790">
        <v>2</v>
      </c>
      <c r="AC2790">
        <v>33</v>
      </c>
      <c r="AD2790">
        <v>33</v>
      </c>
      <c r="AE2790" t="s">
        <v>10351</v>
      </c>
      <c r="AF2790" t="s">
        <v>8221</v>
      </c>
      <c r="AG2790" t="s">
        <v>8221</v>
      </c>
      <c r="AH2790" t="s">
        <v>8222</v>
      </c>
      <c r="AI2790" t="s">
        <v>8223</v>
      </c>
      <c r="AJ2790">
        <v>35</v>
      </c>
      <c r="AK2790" t="s">
        <v>57</v>
      </c>
      <c r="AL2790">
        <v>35137</v>
      </c>
      <c r="AM2790" t="s">
        <v>55</v>
      </c>
      <c r="AN2790" t="s">
        <v>55</v>
      </c>
      <c r="AO2790" t="s">
        <v>55</v>
      </c>
      <c r="AS2790" t="s">
        <v>343</v>
      </c>
      <c r="AT2790">
        <v>0</v>
      </c>
      <c r="AU2790">
        <v>0</v>
      </c>
      <c r="AV2790">
        <v>0</v>
      </c>
      <c r="BB2790">
        <v>0</v>
      </c>
      <c r="BC2790">
        <v>0</v>
      </c>
      <c r="BD2790" t="s">
        <v>60</v>
      </c>
      <c r="BE2790" s="5" t="s">
        <v>5226</v>
      </c>
      <c r="BF2790">
        <v>634353938</v>
      </c>
      <c r="BH2790" t="s">
        <v>323</v>
      </c>
      <c r="BI2790" t="s">
        <v>320</v>
      </c>
      <c r="BJ2790">
        <v>0.5083333333333333</v>
      </c>
      <c r="BK2790">
        <v>39.6</v>
      </c>
      <c r="BL2790">
        <v>4.6900000000000004</v>
      </c>
      <c r="BM2790">
        <v>0</v>
      </c>
      <c r="BN2790">
        <v>-30.14</v>
      </c>
      <c r="BO2790">
        <v>14.15</v>
      </c>
      <c r="BP2790" t="s">
        <v>60</v>
      </c>
      <c r="BQ2790">
        <v>1.1474074329999999</v>
      </c>
      <c r="BR2790" t="s">
        <v>61</v>
      </c>
    </row>
    <row r="2791" spans="1:70" x14ac:dyDescent="0.2">
      <c r="A2791" s="19">
        <f t="shared" si="100"/>
        <v>14.82</v>
      </c>
      <c r="B2791" s="20">
        <v>3752</v>
      </c>
      <c r="D2791" s="2" t="s">
        <v>1381</v>
      </c>
      <c r="E2791" s="2" t="str">
        <f t="shared" si="99"/>
        <v>ST</v>
      </c>
      <c r="F2791">
        <v>200720433</v>
      </c>
      <c r="G2791">
        <v>202606</v>
      </c>
      <c r="H2791" t="s">
        <v>52</v>
      </c>
      <c r="I2791" t="s">
        <v>321</v>
      </c>
      <c r="J2791" t="s">
        <v>322</v>
      </c>
      <c r="K2791" t="s">
        <v>54</v>
      </c>
      <c r="L2791" s="5" t="s">
        <v>3825</v>
      </c>
      <c r="M2791" s="5" t="s">
        <v>3831</v>
      </c>
      <c r="N2791" s="21">
        <v>873073958632</v>
      </c>
      <c r="P2791" t="s">
        <v>326</v>
      </c>
      <c r="Q2791" t="s">
        <v>326</v>
      </c>
      <c r="R2791" t="s">
        <v>56</v>
      </c>
      <c r="S2791" t="s">
        <v>327</v>
      </c>
      <c r="T2791">
        <v>21</v>
      </c>
      <c r="U2791" t="s">
        <v>57</v>
      </c>
      <c r="V2791">
        <v>21320</v>
      </c>
      <c r="W2791">
        <v>71.94</v>
      </c>
      <c r="X2791">
        <v>8.52</v>
      </c>
      <c r="Y2791">
        <v>0</v>
      </c>
      <c r="Z2791">
        <v>-54.75</v>
      </c>
      <c r="AA2791">
        <v>25.71</v>
      </c>
      <c r="AB2791">
        <v>6</v>
      </c>
      <c r="AC2791">
        <v>67.540000000000006</v>
      </c>
      <c r="AD2791">
        <v>67.540000000000006</v>
      </c>
      <c r="AE2791" t="s">
        <v>10352</v>
      </c>
      <c r="AF2791" t="s">
        <v>8224</v>
      </c>
      <c r="AG2791" t="s">
        <v>8224</v>
      </c>
      <c r="AH2791" t="s">
        <v>8225</v>
      </c>
      <c r="AI2791" t="s">
        <v>8226</v>
      </c>
      <c r="AJ2791">
        <v>17</v>
      </c>
      <c r="AK2791" t="s">
        <v>57</v>
      </c>
      <c r="AL2791">
        <v>17120</v>
      </c>
      <c r="AM2791" t="s">
        <v>55</v>
      </c>
      <c r="AN2791" t="s">
        <v>55</v>
      </c>
      <c r="AO2791" t="s">
        <v>55</v>
      </c>
      <c r="AS2791" t="s">
        <v>343</v>
      </c>
      <c r="AT2791">
        <v>0</v>
      </c>
      <c r="AU2791">
        <v>0</v>
      </c>
      <c r="AV2791">
        <v>0</v>
      </c>
      <c r="BB2791">
        <v>0</v>
      </c>
      <c r="BC2791">
        <v>0</v>
      </c>
      <c r="BD2791" t="s">
        <v>60</v>
      </c>
      <c r="BE2791" s="5" t="s">
        <v>5226</v>
      </c>
      <c r="BF2791">
        <v>634353938</v>
      </c>
      <c r="BH2791" t="s">
        <v>323</v>
      </c>
      <c r="BI2791" t="s">
        <v>320</v>
      </c>
      <c r="BJ2791">
        <v>0.56180555555555556</v>
      </c>
      <c r="BK2791">
        <v>62</v>
      </c>
      <c r="BL2791">
        <v>7.34</v>
      </c>
      <c r="BM2791">
        <v>0</v>
      </c>
      <c r="BN2791">
        <v>-47.18</v>
      </c>
      <c r="BO2791">
        <v>22.16</v>
      </c>
      <c r="BP2791" t="s">
        <v>60</v>
      </c>
      <c r="BQ2791">
        <v>1.160362033</v>
      </c>
      <c r="BR2791" t="s">
        <v>61</v>
      </c>
    </row>
    <row r="2792" spans="1:70" x14ac:dyDescent="0.2">
      <c r="A2792" s="19">
        <f t="shared" si="100"/>
        <v>10.469999999999999</v>
      </c>
      <c r="B2792" s="20">
        <v>3752</v>
      </c>
      <c r="D2792" s="2" t="s">
        <v>1381</v>
      </c>
      <c r="E2792" s="2" t="str">
        <f t="shared" si="99"/>
        <v>ST</v>
      </c>
      <c r="F2792">
        <v>200720433</v>
      </c>
      <c r="G2792">
        <v>202606</v>
      </c>
      <c r="H2792" t="s">
        <v>52</v>
      </c>
      <c r="I2792" t="s">
        <v>321</v>
      </c>
      <c r="J2792" t="s">
        <v>322</v>
      </c>
      <c r="K2792" t="s">
        <v>54</v>
      </c>
      <c r="L2792" s="5" t="s">
        <v>3826</v>
      </c>
      <c r="M2792" s="5" t="s">
        <v>3831</v>
      </c>
      <c r="N2792" s="21">
        <v>873196792853</v>
      </c>
      <c r="P2792" t="s">
        <v>326</v>
      </c>
      <c r="Q2792" t="s">
        <v>326</v>
      </c>
      <c r="R2792" t="s">
        <v>56</v>
      </c>
      <c r="S2792" t="s">
        <v>327</v>
      </c>
      <c r="T2792">
        <v>21</v>
      </c>
      <c r="U2792" t="s">
        <v>57</v>
      </c>
      <c r="V2792">
        <v>21320</v>
      </c>
      <c r="W2792">
        <v>50.81</v>
      </c>
      <c r="X2792">
        <v>6.02</v>
      </c>
      <c r="Y2792">
        <v>0</v>
      </c>
      <c r="Z2792">
        <v>-38.659999999999997</v>
      </c>
      <c r="AA2792">
        <v>18.170000000000002</v>
      </c>
      <c r="AB2792">
        <v>3</v>
      </c>
      <c r="AC2792">
        <v>38.06</v>
      </c>
      <c r="AD2792">
        <v>38.06</v>
      </c>
      <c r="AE2792" t="s">
        <v>8660</v>
      </c>
      <c r="AF2792" t="s">
        <v>3320</v>
      </c>
      <c r="AG2792" t="s">
        <v>3320</v>
      </c>
      <c r="AH2792" t="s">
        <v>3321</v>
      </c>
      <c r="AI2792" t="s">
        <v>543</v>
      </c>
      <c r="AJ2792">
        <v>64</v>
      </c>
      <c r="AK2792" t="s">
        <v>57</v>
      </c>
      <c r="AL2792">
        <v>64100</v>
      </c>
      <c r="AM2792" t="s">
        <v>55</v>
      </c>
      <c r="AN2792" t="s">
        <v>55</v>
      </c>
      <c r="AO2792" t="s">
        <v>55</v>
      </c>
      <c r="AS2792" t="s">
        <v>343</v>
      </c>
      <c r="AT2792">
        <v>0</v>
      </c>
      <c r="AU2792">
        <v>0</v>
      </c>
      <c r="AV2792">
        <v>0</v>
      </c>
      <c r="BB2792">
        <v>0</v>
      </c>
      <c r="BC2792">
        <v>0</v>
      </c>
      <c r="BD2792" t="s">
        <v>60</v>
      </c>
      <c r="BE2792" s="5" t="s">
        <v>5226</v>
      </c>
      <c r="BF2792">
        <v>634353938</v>
      </c>
      <c r="BH2792" t="s">
        <v>323</v>
      </c>
      <c r="BI2792" t="s">
        <v>320</v>
      </c>
      <c r="BJ2792">
        <v>0.45208333333333334</v>
      </c>
      <c r="BK2792">
        <v>43.8</v>
      </c>
      <c r="BL2792">
        <v>5.19</v>
      </c>
      <c r="BM2792">
        <v>0</v>
      </c>
      <c r="BN2792">
        <v>-33.33</v>
      </c>
      <c r="BO2792">
        <v>15.66</v>
      </c>
      <c r="BP2792" t="s">
        <v>60</v>
      </c>
      <c r="BQ2792">
        <v>1.1600389769999999</v>
      </c>
      <c r="BR2792" t="s">
        <v>61</v>
      </c>
    </row>
    <row r="2793" spans="1:70" x14ac:dyDescent="0.2">
      <c r="A2793" s="19">
        <f t="shared" si="100"/>
        <v>24.86</v>
      </c>
      <c r="B2793" s="20">
        <v>3752</v>
      </c>
      <c r="D2793" s="2" t="s">
        <v>1381</v>
      </c>
      <c r="E2793" s="2" t="str">
        <f t="shared" si="99"/>
        <v>ST</v>
      </c>
      <c r="F2793">
        <v>200720433</v>
      </c>
      <c r="G2793">
        <v>202606</v>
      </c>
      <c r="H2793" t="s">
        <v>52</v>
      </c>
      <c r="I2793" t="s">
        <v>321</v>
      </c>
      <c r="J2793" t="s">
        <v>322</v>
      </c>
      <c r="K2793" t="s">
        <v>54</v>
      </c>
      <c r="L2793" s="5" t="s">
        <v>4087</v>
      </c>
      <c r="M2793" s="5" t="s">
        <v>5222</v>
      </c>
      <c r="N2793" s="21">
        <v>873130111210</v>
      </c>
      <c r="P2793" t="s">
        <v>326</v>
      </c>
      <c r="Q2793" t="s">
        <v>326</v>
      </c>
      <c r="R2793" t="s">
        <v>56</v>
      </c>
      <c r="S2793" t="s">
        <v>327</v>
      </c>
      <c r="T2793">
        <v>21</v>
      </c>
      <c r="U2793" t="s">
        <v>57</v>
      </c>
      <c r="V2793">
        <v>21320</v>
      </c>
      <c r="W2793">
        <v>120.35</v>
      </c>
      <c r="X2793">
        <v>113.1</v>
      </c>
      <c r="Y2793">
        <v>0</v>
      </c>
      <c r="Z2793">
        <v>-91.58</v>
      </c>
      <c r="AA2793">
        <v>141.87</v>
      </c>
      <c r="AB2793">
        <v>9</v>
      </c>
      <c r="AC2793">
        <v>132.22</v>
      </c>
      <c r="AD2793">
        <v>132.22</v>
      </c>
      <c r="AE2793" t="s">
        <v>10353</v>
      </c>
      <c r="AF2793" t="s">
        <v>8227</v>
      </c>
      <c r="AG2793" t="s">
        <v>8227</v>
      </c>
      <c r="AH2793" t="s">
        <v>8228</v>
      </c>
      <c r="AI2793" t="s">
        <v>1744</v>
      </c>
      <c r="AJ2793">
        <v>20</v>
      </c>
      <c r="AK2793" t="s">
        <v>57</v>
      </c>
      <c r="AL2793">
        <v>20220</v>
      </c>
      <c r="AM2793" t="s">
        <v>55</v>
      </c>
      <c r="AN2793" t="s">
        <v>55</v>
      </c>
      <c r="AO2793" t="s">
        <v>55</v>
      </c>
      <c r="AS2793" t="s">
        <v>343</v>
      </c>
      <c r="AT2793">
        <v>30</v>
      </c>
      <c r="AU2793">
        <v>31</v>
      </c>
      <c r="AV2793">
        <v>39</v>
      </c>
      <c r="BB2793">
        <v>0</v>
      </c>
      <c r="BC2793">
        <v>0</v>
      </c>
      <c r="BD2793" t="s">
        <v>60</v>
      </c>
      <c r="BE2793" s="5" t="s">
        <v>5226</v>
      </c>
      <c r="BF2793">
        <v>634353938</v>
      </c>
      <c r="BH2793" t="s">
        <v>323</v>
      </c>
      <c r="BI2793" t="s">
        <v>320</v>
      </c>
      <c r="BJ2793">
        <v>0.43055555555555558</v>
      </c>
      <c r="BK2793">
        <v>104</v>
      </c>
      <c r="BL2793">
        <v>97.73</v>
      </c>
      <c r="BM2793">
        <v>0</v>
      </c>
      <c r="BN2793">
        <v>-79.14</v>
      </c>
      <c r="BO2793">
        <v>122.59</v>
      </c>
      <c r="BP2793" t="s">
        <v>60</v>
      </c>
      <c r="BQ2793">
        <v>1.1572332869999999</v>
      </c>
      <c r="BR2793" t="s">
        <v>61</v>
      </c>
    </row>
    <row r="2794" spans="1:70" x14ac:dyDescent="0.2">
      <c r="A2794" s="19">
        <f t="shared" si="100"/>
        <v>18.829999999999998</v>
      </c>
      <c r="B2794" s="20">
        <v>3752</v>
      </c>
      <c r="D2794" s="2" t="s">
        <v>1381</v>
      </c>
      <c r="E2794" s="2" t="str">
        <f t="shared" si="99"/>
        <v>ST</v>
      </c>
      <c r="F2794">
        <v>200720433</v>
      </c>
      <c r="G2794">
        <v>202606</v>
      </c>
      <c r="H2794" t="s">
        <v>52</v>
      </c>
      <c r="I2794" t="s">
        <v>321</v>
      </c>
      <c r="J2794" t="s">
        <v>322</v>
      </c>
      <c r="K2794" t="s">
        <v>54</v>
      </c>
      <c r="L2794" s="5" t="s">
        <v>5222</v>
      </c>
      <c r="M2794" s="5" t="s">
        <v>5697</v>
      </c>
      <c r="N2794" s="21">
        <v>873198564622</v>
      </c>
      <c r="P2794" t="s">
        <v>326</v>
      </c>
      <c r="Q2794" t="s">
        <v>326</v>
      </c>
      <c r="R2794" t="s">
        <v>56</v>
      </c>
      <c r="S2794" t="s">
        <v>327</v>
      </c>
      <c r="T2794">
        <v>21</v>
      </c>
      <c r="U2794" t="s">
        <v>57</v>
      </c>
      <c r="V2794">
        <v>21320</v>
      </c>
      <c r="W2794">
        <v>91.26</v>
      </c>
      <c r="X2794">
        <v>10.8</v>
      </c>
      <c r="Y2794">
        <v>0</v>
      </c>
      <c r="Z2794">
        <v>-69.45</v>
      </c>
      <c r="AA2794">
        <v>32.61</v>
      </c>
      <c r="AB2794">
        <v>8</v>
      </c>
      <c r="AC2794">
        <v>93.5</v>
      </c>
      <c r="AD2794">
        <v>93.5</v>
      </c>
      <c r="AE2794" t="s">
        <v>10354</v>
      </c>
      <c r="AF2794" t="s">
        <v>8229</v>
      </c>
      <c r="AG2794" t="s">
        <v>8229</v>
      </c>
      <c r="AH2794" t="s">
        <v>8230</v>
      </c>
      <c r="AI2794" t="s">
        <v>480</v>
      </c>
      <c r="AJ2794">
        <v>17</v>
      </c>
      <c r="AK2794" t="s">
        <v>57</v>
      </c>
      <c r="AL2794">
        <v>17200</v>
      </c>
      <c r="AM2794" t="s">
        <v>55</v>
      </c>
      <c r="AN2794" t="s">
        <v>55</v>
      </c>
      <c r="AO2794" t="s">
        <v>55</v>
      </c>
      <c r="AS2794" t="s">
        <v>343</v>
      </c>
      <c r="AT2794">
        <v>0</v>
      </c>
      <c r="AU2794">
        <v>0</v>
      </c>
      <c r="AV2794">
        <v>0</v>
      </c>
      <c r="BB2794">
        <v>0</v>
      </c>
      <c r="BC2794">
        <v>0</v>
      </c>
      <c r="BD2794" t="s">
        <v>60</v>
      </c>
      <c r="BE2794" s="5" t="s">
        <v>5226</v>
      </c>
      <c r="BF2794">
        <v>634353938</v>
      </c>
      <c r="BH2794" t="s">
        <v>323</v>
      </c>
      <c r="BI2794" t="s">
        <v>320</v>
      </c>
      <c r="BJ2794">
        <v>0.63472222222222219</v>
      </c>
      <c r="BK2794">
        <v>78.8</v>
      </c>
      <c r="BL2794">
        <v>9.33</v>
      </c>
      <c r="BM2794">
        <v>0</v>
      </c>
      <c r="BN2794">
        <v>-59.97</v>
      </c>
      <c r="BO2794">
        <v>28.16</v>
      </c>
      <c r="BP2794" t="s">
        <v>60</v>
      </c>
      <c r="BQ2794">
        <v>1.15806418</v>
      </c>
      <c r="BR2794" t="s">
        <v>61</v>
      </c>
    </row>
    <row r="2795" spans="1:70" x14ac:dyDescent="0.2">
      <c r="A2795" s="19">
        <f t="shared" si="100"/>
        <v>9.8000000000000007</v>
      </c>
      <c r="B2795" s="20">
        <v>3752</v>
      </c>
      <c r="D2795" s="2" t="s">
        <v>1381</v>
      </c>
      <c r="E2795" s="2" t="str">
        <f t="shared" si="99"/>
        <v>ST</v>
      </c>
      <c r="F2795">
        <v>200720433</v>
      </c>
      <c r="G2795">
        <v>202606</v>
      </c>
      <c r="H2795" t="s">
        <v>52</v>
      </c>
      <c r="I2795" t="s">
        <v>321</v>
      </c>
      <c r="J2795" t="s">
        <v>322</v>
      </c>
      <c r="K2795" t="s">
        <v>54</v>
      </c>
      <c r="L2795" s="5" t="s">
        <v>3826</v>
      </c>
      <c r="M2795" s="5" t="s">
        <v>5222</v>
      </c>
      <c r="N2795" s="21">
        <v>873248110300</v>
      </c>
      <c r="P2795" t="s">
        <v>326</v>
      </c>
      <c r="Q2795" t="s">
        <v>326</v>
      </c>
      <c r="R2795" t="s">
        <v>56</v>
      </c>
      <c r="S2795" t="s">
        <v>327</v>
      </c>
      <c r="T2795">
        <v>21</v>
      </c>
      <c r="U2795" t="s">
        <v>57</v>
      </c>
      <c r="V2795">
        <v>21320</v>
      </c>
      <c r="W2795">
        <v>47.56</v>
      </c>
      <c r="X2795">
        <v>5.64</v>
      </c>
      <c r="Y2795">
        <v>0</v>
      </c>
      <c r="Z2795">
        <v>-36.19</v>
      </c>
      <c r="AA2795">
        <v>17.010000000000002</v>
      </c>
      <c r="AB2795">
        <v>3</v>
      </c>
      <c r="AC2795">
        <v>34.979999999999997</v>
      </c>
      <c r="AD2795">
        <v>34.979999999999997</v>
      </c>
      <c r="AE2795" t="s">
        <v>10355</v>
      </c>
      <c r="AF2795" t="s">
        <v>8231</v>
      </c>
      <c r="AG2795" t="s">
        <v>8231</v>
      </c>
      <c r="AH2795" t="s">
        <v>8232</v>
      </c>
      <c r="AI2795" t="s">
        <v>469</v>
      </c>
      <c r="AJ2795">
        <v>75</v>
      </c>
      <c r="AK2795" t="s">
        <v>57</v>
      </c>
      <c r="AL2795">
        <v>75017</v>
      </c>
      <c r="AM2795" t="s">
        <v>55</v>
      </c>
      <c r="AN2795" t="s">
        <v>55</v>
      </c>
      <c r="AO2795" t="s">
        <v>55</v>
      </c>
      <c r="AS2795" t="s">
        <v>343</v>
      </c>
      <c r="AT2795">
        <v>0</v>
      </c>
      <c r="AU2795">
        <v>0</v>
      </c>
      <c r="AV2795">
        <v>0</v>
      </c>
      <c r="BB2795">
        <v>0</v>
      </c>
      <c r="BC2795">
        <v>0</v>
      </c>
      <c r="BD2795" t="s">
        <v>60</v>
      </c>
      <c r="BE2795" s="5" t="s">
        <v>5226</v>
      </c>
      <c r="BF2795">
        <v>634353938</v>
      </c>
      <c r="BH2795" t="s">
        <v>323</v>
      </c>
      <c r="BI2795" t="s">
        <v>320</v>
      </c>
      <c r="BJ2795">
        <v>0.43958333333333333</v>
      </c>
      <c r="BK2795">
        <v>41</v>
      </c>
      <c r="BL2795">
        <v>4.8600000000000003</v>
      </c>
      <c r="BM2795">
        <v>0</v>
      </c>
      <c r="BN2795">
        <v>-31.2</v>
      </c>
      <c r="BO2795">
        <v>14.66</v>
      </c>
      <c r="BP2795" t="s">
        <v>60</v>
      </c>
      <c r="BQ2795">
        <v>1.1600389769999999</v>
      </c>
      <c r="BR2795" t="s">
        <v>61</v>
      </c>
    </row>
    <row r="2796" spans="1:70" x14ac:dyDescent="0.2">
      <c r="A2796" s="19">
        <f t="shared" si="100"/>
        <v>14.82</v>
      </c>
      <c r="B2796" s="20">
        <v>3752</v>
      </c>
      <c r="D2796" s="2" t="s">
        <v>1381</v>
      </c>
      <c r="E2796" s="2" t="str">
        <f t="shared" si="99"/>
        <v>ST</v>
      </c>
      <c r="F2796">
        <v>200720433</v>
      </c>
      <c r="G2796">
        <v>202606</v>
      </c>
      <c r="H2796" t="s">
        <v>52</v>
      </c>
      <c r="I2796" t="s">
        <v>321</v>
      </c>
      <c r="J2796" t="s">
        <v>322</v>
      </c>
      <c r="K2796" t="s">
        <v>54</v>
      </c>
      <c r="L2796" s="5" t="s">
        <v>5697</v>
      </c>
      <c r="M2796" s="5" t="s">
        <v>5681</v>
      </c>
      <c r="N2796" s="21">
        <v>873421876253</v>
      </c>
      <c r="P2796" t="s">
        <v>326</v>
      </c>
      <c r="Q2796" t="s">
        <v>326</v>
      </c>
      <c r="R2796" t="s">
        <v>56</v>
      </c>
      <c r="S2796" t="s">
        <v>327</v>
      </c>
      <c r="T2796">
        <v>21</v>
      </c>
      <c r="U2796" t="s">
        <v>57</v>
      </c>
      <c r="V2796">
        <v>21320</v>
      </c>
      <c r="W2796">
        <v>71.14</v>
      </c>
      <c r="X2796">
        <v>8.42</v>
      </c>
      <c r="Y2796">
        <v>0</v>
      </c>
      <c r="Z2796">
        <v>-54.13</v>
      </c>
      <c r="AA2796">
        <v>25.43</v>
      </c>
      <c r="AB2796">
        <v>4</v>
      </c>
      <c r="AC2796">
        <v>67.319999999999993</v>
      </c>
      <c r="AD2796">
        <v>67.319999999999993</v>
      </c>
      <c r="AE2796" t="s">
        <v>10356</v>
      </c>
      <c r="AF2796" t="s">
        <v>585</v>
      </c>
      <c r="AG2796" t="s">
        <v>585</v>
      </c>
      <c r="AH2796" t="s">
        <v>8233</v>
      </c>
      <c r="AI2796" t="s">
        <v>3411</v>
      </c>
      <c r="AJ2796">
        <v>75</v>
      </c>
      <c r="AK2796" t="s">
        <v>57</v>
      </c>
      <c r="AL2796">
        <v>75019</v>
      </c>
      <c r="AM2796" t="s">
        <v>55</v>
      </c>
      <c r="AN2796" t="s">
        <v>55</v>
      </c>
      <c r="AO2796" t="s">
        <v>55</v>
      </c>
      <c r="AS2796" t="s">
        <v>343</v>
      </c>
      <c r="AT2796">
        <v>30</v>
      </c>
      <c r="AU2796">
        <v>30</v>
      </c>
      <c r="AV2796">
        <v>40</v>
      </c>
      <c r="BB2796">
        <v>0</v>
      </c>
      <c r="BC2796">
        <v>0</v>
      </c>
      <c r="BD2796" t="s">
        <v>60</v>
      </c>
      <c r="BE2796" s="5" t="s">
        <v>5226</v>
      </c>
      <c r="BF2796">
        <v>634353938</v>
      </c>
      <c r="BH2796" t="s">
        <v>323</v>
      </c>
      <c r="BI2796" t="s">
        <v>320</v>
      </c>
      <c r="BJ2796">
        <v>0.61527777777777781</v>
      </c>
      <c r="BK2796">
        <v>62</v>
      </c>
      <c r="BL2796">
        <v>7.34</v>
      </c>
      <c r="BM2796">
        <v>0</v>
      </c>
      <c r="BN2796">
        <v>-47.18</v>
      </c>
      <c r="BO2796">
        <v>22.16</v>
      </c>
      <c r="BP2796" t="s">
        <v>60</v>
      </c>
      <c r="BQ2796">
        <v>1.1474074329999999</v>
      </c>
      <c r="BR2796" t="s">
        <v>61</v>
      </c>
    </row>
    <row r="2797" spans="1:70" x14ac:dyDescent="0.2">
      <c r="A2797" s="19">
        <f t="shared" si="100"/>
        <v>12.14</v>
      </c>
      <c r="B2797" s="20">
        <v>3752</v>
      </c>
      <c r="D2797" s="2" t="s">
        <v>1381</v>
      </c>
      <c r="E2797" s="2" t="str">
        <f t="shared" si="99"/>
        <v>ST</v>
      </c>
      <c r="F2797">
        <v>200720433</v>
      </c>
      <c r="G2797">
        <v>202606</v>
      </c>
      <c r="H2797" t="s">
        <v>52</v>
      </c>
      <c r="I2797" t="s">
        <v>321</v>
      </c>
      <c r="J2797" t="s">
        <v>322</v>
      </c>
      <c r="K2797" t="s">
        <v>54</v>
      </c>
      <c r="L2797" s="5" t="s">
        <v>3826</v>
      </c>
      <c r="M2797" s="5" t="s">
        <v>5222</v>
      </c>
      <c r="N2797" s="21">
        <v>873244440393</v>
      </c>
      <c r="P2797" t="s">
        <v>326</v>
      </c>
      <c r="Q2797" t="s">
        <v>326</v>
      </c>
      <c r="R2797" t="s">
        <v>56</v>
      </c>
      <c r="S2797" t="s">
        <v>327</v>
      </c>
      <c r="T2797">
        <v>21</v>
      </c>
      <c r="U2797" t="s">
        <v>57</v>
      </c>
      <c r="V2797">
        <v>21320</v>
      </c>
      <c r="W2797">
        <v>58.93</v>
      </c>
      <c r="X2797">
        <v>6.98</v>
      </c>
      <c r="Y2797">
        <v>0</v>
      </c>
      <c r="Z2797">
        <v>-44.85</v>
      </c>
      <c r="AA2797">
        <v>21.07</v>
      </c>
      <c r="AB2797">
        <v>3</v>
      </c>
      <c r="AC2797">
        <v>49.72</v>
      </c>
      <c r="AD2797">
        <v>49.72</v>
      </c>
      <c r="AE2797" t="s">
        <v>10357</v>
      </c>
      <c r="AF2797" t="s">
        <v>8234</v>
      </c>
      <c r="AG2797" t="s">
        <v>8234</v>
      </c>
      <c r="AH2797" t="s">
        <v>8235</v>
      </c>
      <c r="AI2797" t="s">
        <v>8236</v>
      </c>
      <c r="AJ2797">
        <v>59</v>
      </c>
      <c r="AK2797" t="s">
        <v>57</v>
      </c>
      <c r="AL2797">
        <v>59175</v>
      </c>
      <c r="AM2797" t="s">
        <v>55</v>
      </c>
      <c r="AN2797" t="s">
        <v>55</v>
      </c>
      <c r="AO2797" t="s">
        <v>55</v>
      </c>
      <c r="AS2797" t="s">
        <v>343</v>
      </c>
      <c r="AT2797">
        <v>27</v>
      </c>
      <c r="AU2797">
        <v>30</v>
      </c>
      <c r="AV2797">
        <v>41</v>
      </c>
      <c r="BB2797">
        <v>0</v>
      </c>
      <c r="BC2797">
        <v>0</v>
      </c>
      <c r="BD2797" t="s">
        <v>60</v>
      </c>
      <c r="BE2797" s="5" t="s">
        <v>5226</v>
      </c>
      <c r="BF2797">
        <v>634353938</v>
      </c>
      <c r="BH2797" t="s">
        <v>323</v>
      </c>
      <c r="BI2797" t="s">
        <v>320</v>
      </c>
      <c r="BJ2797">
        <v>0.39583333333333331</v>
      </c>
      <c r="BK2797">
        <v>50.8</v>
      </c>
      <c r="BL2797">
        <v>6.02</v>
      </c>
      <c r="BM2797">
        <v>0</v>
      </c>
      <c r="BN2797">
        <v>-38.659999999999997</v>
      </c>
      <c r="BO2797">
        <v>18.16</v>
      </c>
      <c r="BP2797" t="s">
        <v>60</v>
      </c>
      <c r="BQ2797">
        <v>1.1600389769999999</v>
      </c>
      <c r="BR2797" t="s">
        <v>61</v>
      </c>
    </row>
    <row r="2798" spans="1:70" x14ac:dyDescent="0.2">
      <c r="A2798" s="19">
        <f t="shared" si="100"/>
        <v>9.4600000000000009</v>
      </c>
      <c r="B2798" s="20">
        <v>3752</v>
      </c>
      <c r="D2798" s="2" t="s">
        <v>1381</v>
      </c>
      <c r="E2798" s="2" t="str">
        <f t="shared" si="99"/>
        <v>ST</v>
      </c>
      <c r="F2798">
        <v>200720433</v>
      </c>
      <c r="G2798">
        <v>202606</v>
      </c>
      <c r="H2798" t="s">
        <v>52</v>
      </c>
      <c r="I2798" t="s">
        <v>321</v>
      </c>
      <c r="J2798" t="s">
        <v>322</v>
      </c>
      <c r="K2798" t="s">
        <v>54</v>
      </c>
      <c r="L2798" s="5" t="s">
        <v>5697</v>
      </c>
      <c r="M2798" s="5" t="s">
        <v>5681</v>
      </c>
      <c r="N2798" s="21">
        <v>873425341721</v>
      </c>
      <c r="P2798" t="s">
        <v>326</v>
      </c>
      <c r="Q2798" t="s">
        <v>326</v>
      </c>
      <c r="R2798" t="s">
        <v>56</v>
      </c>
      <c r="S2798" t="s">
        <v>327</v>
      </c>
      <c r="T2798">
        <v>21</v>
      </c>
      <c r="U2798" t="s">
        <v>57</v>
      </c>
      <c r="V2798">
        <v>21320</v>
      </c>
      <c r="W2798">
        <v>45.44</v>
      </c>
      <c r="X2798">
        <v>5.38</v>
      </c>
      <c r="Y2798">
        <v>0</v>
      </c>
      <c r="Z2798">
        <v>-34.58</v>
      </c>
      <c r="AA2798">
        <v>16.239999999999998</v>
      </c>
      <c r="AB2798">
        <v>2</v>
      </c>
      <c r="AC2798">
        <v>33</v>
      </c>
      <c r="AD2798">
        <v>33</v>
      </c>
      <c r="AE2798" t="s">
        <v>10358</v>
      </c>
      <c r="AF2798" t="s">
        <v>8237</v>
      </c>
      <c r="AG2798" t="s">
        <v>8237</v>
      </c>
      <c r="AH2798" t="s">
        <v>8238</v>
      </c>
      <c r="AI2798" t="s">
        <v>8239</v>
      </c>
      <c r="AJ2798">
        <v>73</v>
      </c>
      <c r="AK2798" t="s">
        <v>57</v>
      </c>
      <c r="AL2798">
        <v>73000</v>
      </c>
      <c r="AM2798" t="s">
        <v>55</v>
      </c>
      <c r="AN2798" t="s">
        <v>55</v>
      </c>
      <c r="AO2798" t="s">
        <v>55</v>
      </c>
      <c r="AS2798" t="s">
        <v>343</v>
      </c>
      <c r="AT2798">
        <v>0</v>
      </c>
      <c r="AU2798">
        <v>0</v>
      </c>
      <c r="AV2798">
        <v>0</v>
      </c>
      <c r="BB2798">
        <v>0</v>
      </c>
      <c r="BC2798">
        <v>0</v>
      </c>
      <c r="BD2798" t="s">
        <v>60</v>
      </c>
      <c r="BE2798" s="5" t="s">
        <v>5226</v>
      </c>
      <c r="BF2798">
        <v>634353938</v>
      </c>
      <c r="BH2798" t="s">
        <v>323</v>
      </c>
      <c r="BI2798" t="s">
        <v>320</v>
      </c>
      <c r="BJ2798">
        <v>0.43333333333333335</v>
      </c>
      <c r="BK2798">
        <v>39.6</v>
      </c>
      <c r="BL2798">
        <v>4.6900000000000004</v>
      </c>
      <c r="BM2798">
        <v>0</v>
      </c>
      <c r="BN2798">
        <v>-30.14</v>
      </c>
      <c r="BO2798">
        <v>14.15</v>
      </c>
      <c r="BP2798" t="s">
        <v>60</v>
      </c>
      <c r="BQ2798">
        <v>1.1474074329999999</v>
      </c>
      <c r="BR2798" t="s">
        <v>61</v>
      </c>
    </row>
    <row r="2799" spans="1:70" x14ac:dyDescent="0.2">
      <c r="A2799" s="19">
        <f t="shared" si="100"/>
        <v>10.469999999999999</v>
      </c>
      <c r="B2799" s="20">
        <v>3752</v>
      </c>
      <c r="D2799" s="2" t="s">
        <v>1381</v>
      </c>
      <c r="E2799" s="2" t="str">
        <f t="shared" si="99"/>
        <v>ST</v>
      </c>
      <c r="F2799">
        <v>200720433</v>
      </c>
      <c r="G2799">
        <v>202606</v>
      </c>
      <c r="H2799" t="s">
        <v>52</v>
      </c>
      <c r="I2799" t="s">
        <v>321</v>
      </c>
      <c r="J2799" t="s">
        <v>322</v>
      </c>
      <c r="K2799" t="s">
        <v>54</v>
      </c>
      <c r="L2799" s="5" t="s">
        <v>5697</v>
      </c>
      <c r="M2799" s="5" t="s">
        <v>5681</v>
      </c>
      <c r="N2799" s="21">
        <v>873426696939</v>
      </c>
      <c r="P2799" t="s">
        <v>326</v>
      </c>
      <c r="Q2799" t="s">
        <v>326</v>
      </c>
      <c r="R2799" t="s">
        <v>56</v>
      </c>
      <c r="S2799" t="s">
        <v>327</v>
      </c>
      <c r="T2799">
        <v>21</v>
      </c>
      <c r="U2799" t="s">
        <v>57</v>
      </c>
      <c r="V2799">
        <v>21320</v>
      </c>
      <c r="W2799">
        <v>50.26</v>
      </c>
      <c r="X2799">
        <v>5.96</v>
      </c>
      <c r="Y2799">
        <v>0</v>
      </c>
      <c r="Z2799">
        <v>-38.24</v>
      </c>
      <c r="AA2799">
        <v>17.97</v>
      </c>
      <c r="AB2799">
        <v>3</v>
      </c>
      <c r="AC2799">
        <v>38.72</v>
      </c>
      <c r="AD2799">
        <v>38.72</v>
      </c>
      <c r="AE2799" t="s">
        <v>10359</v>
      </c>
      <c r="AF2799" t="s">
        <v>8240</v>
      </c>
      <c r="AG2799" t="s">
        <v>8240</v>
      </c>
      <c r="AH2799" t="s">
        <v>8241</v>
      </c>
      <c r="AI2799" t="s">
        <v>8242</v>
      </c>
      <c r="AJ2799">
        <v>37</v>
      </c>
      <c r="AK2799" t="s">
        <v>57</v>
      </c>
      <c r="AL2799">
        <v>37500</v>
      </c>
      <c r="AM2799" t="s">
        <v>55</v>
      </c>
      <c r="AN2799" t="s">
        <v>55</v>
      </c>
      <c r="AO2799" t="s">
        <v>55</v>
      </c>
      <c r="AS2799" t="s">
        <v>343</v>
      </c>
      <c r="AT2799">
        <v>14</v>
      </c>
      <c r="AU2799">
        <v>20</v>
      </c>
      <c r="AV2799">
        <v>30</v>
      </c>
      <c r="BB2799">
        <v>0</v>
      </c>
      <c r="BC2799">
        <v>0</v>
      </c>
      <c r="BD2799" t="s">
        <v>60</v>
      </c>
      <c r="BE2799" s="5" t="s">
        <v>5226</v>
      </c>
      <c r="BF2799">
        <v>634353938</v>
      </c>
      <c r="BH2799" t="s">
        <v>323</v>
      </c>
      <c r="BI2799" t="s">
        <v>320</v>
      </c>
      <c r="BJ2799">
        <v>0.51388888888888884</v>
      </c>
      <c r="BK2799">
        <v>43.8</v>
      </c>
      <c r="BL2799">
        <v>5.19</v>
      </c>
      <c r="BM2799">
        <v>0</v>
      </c>
      <c r="BN2799">
        <v>-33.33</v>
      </c>
      <c r="BO2799">
        <v>15.66</v>
      </c>
      <c r="BP2799" t="s">
        <v>60</v>
      </c>
      <c r="BQ2799">
        <v>1.1474074329999999</v>
      </c>
      <c r="BR2799" t="s">
        <v>61</v>
      </c>
    </row>
    <row r="2800" spans="1:70" x14ac:dyDescent="0.2">
      <c r="A2800" s="19">
        <f t="shared" si="100"/>
        <v>10.129999999999995</v>
      </c>
      <c r="B2800" s="20">
        <v>3752</v>
      </c>
      <c r="D2800" s="2" t="s">
        <v>1381</v>
      </c>
      <c r="E2800" s="2" t="str">
        <f t="shared" si="99"/>
        <v>ST</v>
      </c>
      <c r="F2800">
        <v>200720433</v>
      </c>
      <c r="G2800">
        <v>202606</v>
      </c>
      <c r="H2800" t="s">
        <v>52</v>
      </c>
      <c r="I2800" t="s">
        <v>321</v>
      </c>
      <c r="J2800" t="s">
        <v>322</v>
      </c>
      <c r="K2800" t="s">
        <v>54</v>
      </c>
      <c r="L2800" s="5" t="s">
        <v>5222</v>
      </c>
      <c r="M2800" s="5" t="s">
        <v>3831</v>
      </c>
      <c r="N2800" s="21">
        <v>873252200304</v>
      </c>
      <c r="P2800" t="s">
        <v>326</v>
      </c>
      <c r="Q2800" t="s">
        <v>326</v>
      </c>
      <c r="R2800" t="s">
        <v>56</v>
      </c>
      <c r="S2800" t="s">
        <v>327</v>
      </c>
      <c r="T2800">
        <v>21</v>
      </c>
      <c r="U2800" t="s">
        <v>57</v>
      </c>
      <c r="V2800">
        <v>21320</v>
      </c>
      <c r="W2800">
        <v>49.1</v>
      </c>
      <c r="X2800">
        <v>5.83</v>
      </c>
      <c r="Y2800">
        <v>0</v>
      </c>
      <c r="Z2800">
        <v>-37.369999999999997</v>
      </c>
      <c r="AA2800">
        <v>17.559999999999999</v>
      </c>
      <c r="AB2800">
        <v>2</v>
      </c>
      <c r="AC2800">
        <v>36.08</v>
      </c>
      <c r="AD2800">
        <v>36.08</v>
      </c>
      <c r="AE2800" t="s">
        <v>1481</v>
      </c>
      <c r="AF2800" t="s">
        <v>876</v>
      </c>
      <c r="AG2800" t="s">
        <v>876</v>
      </c>
      <c r="AH2800" t="s">
        <v>877</v>
      </c>
      <c r="AI2800" t="s">
        <v>878</v>
      </c>
      <c r="AJ2800">
        <v>33</v>
      </c>
      <c r="AK2800" t="s">
        <v>57</v>
      </c>
      <c r="AL2800">
        <v>33260</v>
      </c>
      <c r="AM2800" t="s">
        <v>55</v>
      </c>
      <c r="AN2800" t="s">
        <v>55</v>
      </c>
      <c r="AO2800" t="s">
        <v>55</v>
      </c>
      <c r="AS2800" t="s">
        <v>343</v>
      </c>
      <c r="AT2800">
        <v>26</v>
      </c>
      <c r="AU2800">
        <v>30</v>
      </c>
      <c r="AV2800">
        <v>41</v>
      </c>
      <c r="BB2800">
        <v>0</v>
      </c>
      <c r="BC2800">
        <v>0</v>
      </c>
      <c r="BD2800" t="s">
        <v>60</v>
      </c>
      <c r="BE2800" s="5" t="s">
        <v>5226</v>
      </c>
      <c r="BF2800">
        <v>634353938</v>
      </c>
      <c r="BH2800" t="s">
        <v>323</v>
      </c>
      <c r="BI2800" t="s">
        <v>320</v>
      </c>
      <c r="BJ2800">
        <v>0.43194444444444446</v>
      </c>
      <c r="BK2800">
        <v>42.4</v>
      </c>
      <c r="BL2800">
        <v>5.03</v>
      </c>
      <c r="BM2800">
        <v>0</v>
      </c>
      <c r="BN2800">
        <v>-32.270000000000003</v>
      </c>
      <c r="BO2800">
        <v>15.16</v>
      </c>
      <c r="BP2800" t="s">
        <v>60</v>
      </c>
      <c r="BQ2800">
        <v>1.15806418</v>
      </c>
      <c r="BR2800" t="s">
        <v>61</v>
      </c>
    </row>
    <row r="2801" spans="1:70" x14ac:dyDescent="0.2">
      <c r="A2801" s="19">
        <f t="shared" si="100"/>
        <v>11.809999999999995</v>
      </c>
      <c r="B2801" s="20">
        <v>3752</v>
      </c>
      <c r="D2801" s="2" t="s">
        <v>1381</v>
      </c>
      <c r="E2801" s="2" t="str">
        <f t="shared" si="99"/>
        <v>ST</v>
      </c>
      <c r="F2801">
        <v>200720433</v>
      </c>
      <c r="G2801">
        <v>202606</v>
      </c>
      <c r="H2801" t="s">
        <v>52</v>
      </c>
      <c r="I2801" t="s">
        <v>321</v>
      </c>
      <c r="J2801" t="s">
        <v>322</v>
      </c>
      <c r="K2801" t="s">
        <v>54</v>
      </c>
      <c r="L2801" s="5" t="s">
        <v>2497</v>
      </c>
      <c r="M2801" s="5" t="s">
        <v>4087</v>
      </c>
      <c r="N2801" s="21">
        <v>873074009350</v>
      </c>
      <c r="P2801" t="s">
        <v>326</v>
      </c>
      <c r="Q2801" t="s">
        <v>326</v>
      </c>
      <c r="R2801" t="s">
        <v>56</v>
      </c>
      <c r="S2801" t="s">
        <v>327</v>
      </c>
      <c r="T2801">
        <v>21</v>
      </c>
      <c r="U2801" t="s">
        <v>57</v>
      </c>
      <c r="V2801">
        <v>21320</v>
      </c>
      <c r="W2801">
        <v>57.15</v>
      </c>
      <c r="X2801">
        <v>6.77</v>
      </c>
      <c r="Y2801">
        <v>0</v>
      </c>
      <c r="Z2801">
        <v>-43.48</v>
      </c>
      <c r="AA2801">
        <v>20.43</v>
      </c>
      <c r="AB2801">
        <v>4</v>
      </c>
      <c r="AC2801">
        <v>48.4</v>
      </c>
      <c r="AD2801">
        <v>48.4</v>
      </c>
      <c r="AE2801" t="s">
        <v>2395</v>
      </c>
      <c r="AF2801" t="s">
        <v>8243</v>
      </c>
      <c r="AG2801" t="s">
        <v>8244</v>
      </c>
      <c r="AH2801" t="s">
        <v>499</v>
      </c>
      <c r="AI2801" t="s">
        <v>500</v>
      </c>
      <c r="AJ2801">
        <v>78</v>
      </c>
      <c r="AK2801" t="s">
        <v>57</v>
      </c>
      <c r="AL2801">
        <v>78390</v>
      </c>
      <c r="AM2801" t="s">
        <v>55</v>
      </c>
      <c r="AN2801" t="s">
        <v>55</v>
      </c>
      <c r="AO2801" t="s">
        <v>55</v>
      </c>
      <c r="AS2801" t="s">
        <v>343</v>
      </c>
      <c r="AT2801">
        <v>0</v>
      </c>
      <c r="AU2801">
        <v>0</v>
      </c>
      <c r="AV2801">
        <v>0</v>
      </c>
      <c r="BB2801">
        <v>0</v>
      </c>
      <c r="BC2801">
        <v>0</v>
      </c>
      <c r="BD2801" t="s">
        <v>60</v>
      </c>
      <c r="BE2801" s="5" t="s">
        <v>3831</v>
      </c>
      <c r="BF2801">
        <v>634343823</v>
      </c>
      <c r="BH2801" t="s">
        <v>323</v>
      </c>
      <c r="BI2801" t="s">
        <v>320</v>
      </c>
      <c r="BJ2801">
        <v>0.48541666666666666</v>
      </c>
      <c r="BK2801">
        <v>49.4</v>
      </c>
      <c r="BL2801">
        <v>5.85</v>
      </c>
      <c r="BM2801">
        <v>0</v>
      </c>
      <c r="BN2801">
        <v>-37.590000000000003</v>
      </c>
      <c r="BO2801">
        <v>17.66</v>
      </c>
      <c r="BP2801" t="s">
        <v>60</v>
      </c>
      <c r="BQ2801">
        <v>1.1567915230000001</v>
      </c>
      <c r="BR2801" t="s">
        <v>61</v>
      </c>
    </row>
    <row r="2802" spans="1:70" x14ac:dyDescent="0.2">
      <c r="A2802" s="19">
        <f t="shared" si="100"/>
        <v>9.4600000000000009</v>
      </c>
      <c r="B2802" s="20">
        <v>3752</v>
      </c>
      <c r="D2802" s="2" t="s">
        <v>1381</v>
      </c>
      <c r="E2802" s="2" t="str">
        <f t="shared" si="99"/>
        <v>ST</v>
      </c>
      <c r="F2802">
        <v>200720433</v>
      </c>
      <c r="G2802">
        <v>202606</v>
      </c>
      <c r="H2802" t="s">
        <v>52</v>
      </c>
      <c r="I2802" t="s">
        <v>321</v>
      </c>
      <c r="J2802" t="s">
        <v>322</v>
      </c>
      <c r="K2802" t="s">
        <v>54</v>
      </c>
      <c r="L2802" s="5" t="s">
        <v>5222</v>
      </c>
      <c r="M2802" s="5" t="s">
        <v>3831</v>
      </c>
      <c r="N2802" s="21">
        <v>873250994017</v>
      </c>
      <c r="P2802" t="s">
        <v>326</v>
      </c>
      <c r="Q2802" t="s">
        <v>326</v>
      </c>
      <c r="R2802" t="s">
        <v>56</v>
      </c>
      <c r="S2802" t="s">
        <v>327</v>
      </c>
      <c r="T2802">
        <v>21</v>
      </c>
      <c r="U2802" t="s">
        <v>57</v>
      </c>
      <c r="V2802">
        <v>21320</v>
      </c>
      <c r="W2802">
        <v>45.86</v>
      </c>
      <c r="X2802">
        <v>5.43</v>
      </c>
      <c r="Y2802">
        <v>0</v>
      </c>
      <c r="Z2802">
        <v>-34.9</v>
      </c>
      <c r="AA2802">
        <v>16.39</v>
      </c>
      <c r="AB2802">
        <v>3</v>
      </c>
      <c r="AC2802">
        <v>33</v>
      </c>
      <c r="AD2802">
        <v>33</v>
      </c>
      <c r="AE2802" t="s">
        <v>10360</v>
      </c>
      <c r="AF2802" t="s">
        <v>8245</v>
      </c>
      <c r="AG2802" t="s">
        <v>8245</v>
      </c>
      <c r="AH2802" t="s">
        <v>8246</v>
      </c>
      <c r="AI2802" t="s">
        <v>8247</v>
      </c>
      <c r="AJ2802">
        <v>72</v>
      </c>
      <c r="AK2802" t="s">
        <v>57</v>
      </c>
      <c r="AL2802">
        <v>72800</v>
      </c>
      <c r="AM2802" t="s">
        <v>55</v>
      </c>
      <c r="AN2802" t="s">
        <v>55</v>
      </c>
      <c r="AO2802" t="s">
        <v>55</v>
      </c>
      <c r="AS2802" t="s">
        <v>343</v>
      </c>
      <c r="AT2802">
        <v>0</v>
      </c>
      <c r="AU2802">
        <v>0</v>
      </c>
      <c r="AV2802">
        <v>0</v>
      </c>
      <c r="BB2802">
        <v>0</v>
      </c>
      <c r="BC2802">
        <v>0</v>
      </c>
      <c r="BD2802" t="s">
        <v>60</v>
      </c>
      <c r="BE2802" s="5" t="s">
        <v>5226</v>
      </c>
      <c r="BF2802">
        <v>634353938</v>
      </c>
      <c r="BH2802" t="s">
        <v>323</v>
      </c>
      <c r="BI2802" t="s">
        <v>320</v>
      </c>
      <c r="BJ2802">
        <v>0.44722222222222224</v>
      </c>
      <c r="BK2802">
        <v>39.6</v>
      </c>
      <c r="BL2802">
        <v>4.6900000000000004</v>
      </c>
      <c r="BM2802">
        <v>0</v>
      </c>
      <c r="BN2802">
        <v>-30.14</v>
      </c>
      <c r="BO2802">
        <v>14.15</v>
      </c>
      <c r="BP2802" t="s">
        <v>60</v>
      </c>
      <c r="BQ2802">
        <v>1.15806418</v>
      </c>
      <c r="BR2802" t="s">
        <v>61</v>
      </c>
    </row>
    <row r="2803" spans="1:70" x14ac:dyDescent="0.2">
      <c r="A2803" s="19">
        <f t="shared" si="100"/>
        <v>20.509999999999991</v>
      </c>
      <c r="B2803" s="20">
        <v>3752</v>
      </c>
      <c r="D2803" s="2" t="s">
        <v>1381</v>
      </c>
      <c r="E2803" s="2" t="str">
        <f t="shared" si="99"/>
        <v>ST</v>
      </c>
      <c r="F2803">
        <v>200720433</v>
      </c>
      <c r="G2803">
        <v>202606</v>
      </c>
      <c r="H2803" t="s">
        <v>52</v>
      </c>
      <c r="I2803" t="s">
        <v>321</v>
      </c>
      <c r="J2803" t="s">
        <v>322</v>
      </c>
      <c r="K2803" t="s">
        <v>54</v>
      </c>
      <c r="L2803" s="5" t="s">
        <v>5697</v>
      </c>
      <c r="M2803" s="5" t="s">
        <v>5681</v>
      </c>
      <c r="N2803" s="21">
        <v>873421239837</v>
      </c>
      <c r="P2803" t="s">
        <v>326</v>
      </c>
      <c r="Q2803" t="s">
        <v>326</v>
      </c>
      <c r="R2803" t="s">
        <v>56</v>
      </c>
      <c r="S2803" t="s">
        <v>327</v>
      </c>
      <c r="T2803">
        <v>21</v>
      </c>
      <c r="U2803" t="s">
        <v>57</v>
      </c>
      <c r="V2803">
        <v>21320</v>
      </c>
      <c r="W2803">
        <v>98.45</v>
      </c>
      <c r="X2803">
        <v>11.67</v>
      </c>
      <c r="Y2803">
        <v>0</v>
      </c>
      <c r="Z2803">
        <v>-74.91</v>
      </c>
      <c r="AA2803">
        <v>35.200000000000003</v>
      </c>
      <c r="AB2803">
        <v>9</v>
      </c>
      <c r="AC2803">
        <v>104.06</v>
      </c>
      <c r="AD2803">
        <v>104.06</v>
      </c>
      <c r="AE2803" t="s">
        <v>10361</v>
      </c>
      <c r="AF2803" t="s">
        <v>8248</v>
      </c>
      <c r="AG2803" t="s">
        <v>8248</v>
      </c>
      <c r="AH2803" t="s">
        <v>8249</v>
      </c>
      <c r="AI2803" t="s">
        <v>8250</v>
      </c>
      <c r="AJ2803">
        <v>66</v>
      </c>
      <c r="AK2803" t="s">
        <v>57</v>
      </c>
      <c r="AL2803">
        <v>66250</v>
      </c>
      <c r="AM2803" t="s">
        <v>55</v>
      </c>
      <c r="AN2803" t="s">
        <v>55</v>
      </c>
      <c r="AO2803" t="s">
        <v>55</v>
      </c>
      <c r="AS2803" t="s">
        <v>343</v>
      </c>
      <c r="AT2803">
        <v>0</v>
      </c>
      <c r="AU2803">
        <v>0</v>
      </c>
      <c r="AV2803">
        <v>0</v>
      </c>
      <c r="BB2803">
        <v>0</v>
      </c>
      <c r="BC2803">
        <v>0</v>
      </c>
      <c r="BD2803" t="s">
        <v>60</v>
      </c>
      <c r="BE2803" s="5" t="s">
        <v>5226</v>
      </c>
      <c r="BF2803">
        <v>634353938</v>
      </c>
      <c r="BH2803" t="s">
        <v>323</v>
      </c>
      <c r="BI2803" t="s">
        <v>320</v>
      </c>
      <c r="BJ2803">
        <v>0.47916666666666669</v>
      </c>
      <c r="BK2803">
        <v>85.8</v>
      </c>
      <c r="BL2803">
        <v>10.17</v>
      </c>
      <c r="BM2803">
        <v>0</v>
      </c>
      <c r="BN2803">
        <v>-65.290000000000006</v>
      </c>
      <c r="BO2803">
        <v>30.68</v>
      </c>
      <c r="BP2803" t="s">
        <v>60</v>
      </c>
      <c r="BQ2803">
        <v>1.1474074329999999</v>
      </c>
      <c r="BR2803" t="s">
        <v>61</v>
      </c>
    </row>
    <row r="2804" spans="1:70" x14ac:dyDescent="0.2">
      <c r="A2804" s="19">
        <f t="shared" si="100"/>
        <v>27.200000000000003</v>
      </c>
      <c r="B2804" s="20">
        <v>3752</v>
      </c>
      <c r="D2804" s="2" t="s">
        <v>1381</v>
      </c>
      <c r="E2804" s="2" t="str">
        <f t="shared" si="99"/>
        <v>ST</v>
      </c>
      <c r="F2804">
        <v>200720433</v>
      </c>
      <c r="G2804">
        <v>202606</v>
      </c>
      <c r="H2804" t="s">
        <v>52</v>
      </c>
      <c r="I2804" t="s">
        <v>321</v>
      </c>
      <c r="J2804" t="s">
        <v>322</v>
      </c>
      <c r="K2804" t="s">
        <v>54</v>
      </c>
      <c r="L2804" s="5" t="s">
        <v>3826</v>
      </c>
      <c r="M2804" s="5" t="s">
        <v>5222</v>
      </c>
      <c r="N2804" s="21">
        <v>873197522104</v>
      </c>
      <c r="P2804" t="s">
        <v>326</v>
      </c>
      <c r="Q2804" t="s">
        <v>326</v>
      </c>
      <c r="R2804" t="s">
        <v>56</v>
      </c>
      <c r="S2804" t="s">
        <v>327</v>
      </c>
      <c r="T2804">
        <v>21</v>
      </c>
      <c r="U2804" t="s">
        <v>57</v>
      </c>
      <c r="V2804">
        <v>21320</v>
      </c>
      <c r="W2804">
        <v>132.01</v>
      </c>
      <c r="X2804">
        <v>15.64</v>
      </c>
      <c r="Y2804">
        <v>0</v>
      </c>
      <c r="Z2804">
        <v>-100.46</v>
      </c>
      <c r="AA2804">
        <v>47.19</v>
      </c>
      <c r="AB2804">
        <v>9</v>
      </c>
      <c r="AC2804">
        <v>148.28</v>
      </c>
      <c r="AD2804">
        <v>148.28</v>
      </c>
      <c r="AE2804" t="s">
        <v>1458</v>
      </c>
      <c r="AF2804" t="s">
        <v>413</v>
      </c>
      <c r="AG2804" t="s">
        <v>413</v>
      </c>
      <c r="AH2804" t="s">
        <v>689</v>
      </c>
      <c r="AI2804" t="s">
        <v>636</v>
      </c>
      <c r="AJ2804">
        <v>69</v>
      </c>
      <c r="AK2804" t="s">
        <v>57</v>
      </c>
      <c r="AL2804">
        <v>69200</v>
      </c>
      <c r="AM2804" t="s">
        <v>55</v>
      </c>
      <c r="AN2804" t="s">
        <v>55</v>
      </c>
      <c r="AO2804" t="s">
        <v>55</v>
      </c>
      <c r="AS2804" t="s">
        <v>343</v>
      </c>
      <c r="AT2804">
        <v>0</v>
      </c>
      <c r="AU2804">
        <v>0</v>
      </c>
      <c r="AV2804">
        <v>0</v>
      </c>
      <c r="BB2804">
        <v>0</v>
      </c>
      <c r="BC2804">
        <v>0</v>
      </c>
      <c r="BD2804" t="s">
        <v>60</v>
      </c>
      <c r="BE2804" s="5" t="s">
        <v>5226</v>
      </c>
      <c r="BF2804">
        <v>634353938</v>
      </c>
      <c r="BH2804" t="s">
        <v>323</v>
      </c>
      <c r="BI2804" t="s">
        <v>320</v>
      </c>
      <c r="BJ2804">
        <v>0.38263888888888886</v>
      </c>
      <c r="BK2804">
        <v>113.8</v>
      </c>
      <c r="BL2804">
        <v>13.48</v>
      </c>
      <c r="BM2804">
        <v>0</v>
      </c>
      <c r="BN2804">
        <v>-86.6</v>
      </c>
      <c r="BO2804">
        <v>40.68</v>
      </c>
      <c r="BP2804" t="s">
        <v>60</v>
      </c>
      <c r="BQ2804">
        <v>1.1600389769999999</v>
      </c>
      <c r="BR2804" t="s">
        <v>61</v>
      </c>
    </row>
    <row r="2805" spans="1:70" x14ac:dyDescent="0.2">
      <c r="A2805" s="19">
        <f t="shared" si="100"/>
        <v>13.479999999999997</v>
      </c>
      <c r="B2805" s="20">
        <v>3752</v>
      </c>
      <c r="D2805" s="2" t="s">
        <v>1381</v>
      </c>
      <c r="E2805" s="2" t="str">
        <f t="shared" si="99"/>
        <v>ST</v>
      </c>
      <c r="F2805">
        <v>200720433</v>
      </c>
      <c r="G2805">
        <v>202606</v>
      </c>
      <c r="H2805" t="s">
        <v>52</v>
      </c>
      <c r="I2805" t="s">
        <v>321</v>
      </c>
      <c r="J2805" t="s">
        <v>322</v>
      </c>
      <c r="K2805" t="s">
        <v>54</v>
      </c>
      <c r="L2805" s="5" t="s">
        <v>3831</v>
      </c>
      <c r="M2805" s="5" t="s">
        <v>5697</v>
      </c>
      <c r="N2805" s="21">
        <v>873290313102</v>
      </c>
      <c r="P2805" t="s">
        <v>326</v>
      </c>
      <c r="Q2805" t="s">
        <v>326</v>
      </c>
      <c r="R2805" t="s">
        <v>56</v>
      </c>
      <c r="S2805" t="s">
        <v>327</v>
      </c>
      <c r="T2805">
        <v>21</v>
      </c>
      <c r="U2805" t="s">
        <v>57</v>
      </c>
      <c r="V2805">
        <v>21320</v>
      </c>
      <c r="W2805">
        <v>64.72</v>
      </c>
      <c r="X2805">
        <v>7.67</v>
      </c>
      <c r="Y2805">
        <v>0</v>
      </c>
      <c r="Z2805">
        <v>-49.25</v>
      </c>
      <c r="AA2805">
        <v>23.13</v>
      </c>
      <c r="AB2805">
        <v>4</v>
      </c>
      <c r="AC2805">
        <v>59.4</v>
      </c>
      <c r="AD2805">
        <v>59.4</v>
      </c>
      <c r="AE2805" t="s">
        <v>10362</v>
      </c>
      <c r="AF2805" t="s">
        <v>614</v>
      </c>
      <c r="AG2805" t="s">
        <v>614</v>
      </c>
      <c r="AH2805" t="s">
        <v>8251</v>
      </c>
      <c r="AI2805" t="s">
        <v>949</v>
      </c>
      <c r="AJ2805">
        <v>3</v>
      </c>
      <c r="AK2805" t="s">
        <v>57</v>
      </c>
      <c r="AL2805">
        <v>3100</v>
      </c>
      <c r="AM2805" t="s">
        <v>55</v>
      </c>
      <c r="AN2805" t="s">
        <v>55</v>
      </c>
      <c r="AO2805" t="s">
        <v>55</v>
      </c>
      <c r="AS2805" t="s">
        <v>343</v>
      </c>
      <c r="AT2805">
        <v>0</v>
      </c>
      <c r="AU2805">
        <v>0</v>
      </c>
      <c r="AV2805">
        <v>0</v>
      </c>
      <c r="BB2805">
        <v>0</v>
      </c>
      <c r="BC2805">
        <v>0</v>
      </c>
      <c r="BD2805" t="s">
        <v>60</v>
      </c>
      <c r="BE2805" s="5" t="s">
        <v>5226</v>
      </c>
      <c r="BF2805">
        <v>634353938</v>
      </c>
      <c r="BH2805" t="s">
        <v>323</v>
      </c>
      <c r="BI2805" t="s">
        <v>320</v>
      </c>
      <c r="BJ2805">
        <v>0.46944444444444444</v>
      </c>
      <c r="BK2805">
        <v>56.4</v>
      </c>
      <c r="BL2805">
        <v>6.68</v>
      </c>
      <c r="BM2805">
        <v>0</v>
      </c>
      <c r="BN2805">
        <v>-42.92</v>
      </c>
      <c r="BO2805">
        <v>20.16</v>
      </c>
      <c r="BP2805" t="s">
        <v>60</v>
      </c>
      <c r="BQ2805">
        <v>1.1475391020000001</v>
      </c>
      <c r="BR2805" t="s">
        <v>61</v>
      </c>
    </row>
    <row r="2806" spans="1:70" x14ac:dyDescent="0.2">
      <c r="A2806" s="19">
        <f t="shared" si="100"/>
        <v>9.8000000000000007</v>
      </c>
      <c r="B2806" s="20">
        <v>3752</v>
      </c>
      <c r="D2806" s="2" t="s">
        <v>1381</v>
      </c>
      <c r="E2806" s="2" t="str">
        <f t="shared" si="99"/>
        <v>ST</v>
      </c>
      <c r="F2806">
        <v>200720433</v>
      </c>
      <c r="G2806">
        <v>202606</v>
      </c>
      <c r="H2806" t="s">
        <v>52</v>
      </c>
      <c r="I2806" t="s">
        <v>321</v>
      </c>
      <c r="J2806" t="s">
        <v>322</v>
      </c>
      <c r="K2806" t="s">
        <v>54</v>
      </c>
      <c r="L2806" s="5" t="s">
        <v>5697</v>
      </c>
      <c r="M2806" s="5" t="s">
        <v>5681</v>
      </c>
      <c r="N2806" s="21">
        <v>873429912462</v>
      </c>
      <c r="P2806" t="s">
        <v>326</v>
      </c>
      <c r="Q2806" t="s">
        <v>326</v>
      </c>
      <c r="R2806" t="s">
        <v>56</v>
      </c>
      <c r="S2806" t="s">
        <v>327</v>
      </c>
      <c r="T2806">
        <v>21</v>
      </c>
      <c r="U2806" t="s">
        <v>57</v>
      </c>
      <c r="V2806">
        <v>21320</v>
      </c>
      <c r="W2806">
        <v>47.04</v>
      </c>
      <c r="X2806">
        <v>5.58</v>
      </c>
      <c r="Y2806">
        <v>0</v>
      </c>
      <c r="Z2806">
        <v>-35.799999999999997</v>
      </c>
      <c r="AA2806">
        <v>16.82</v>
      </c>
      <c r="AB2806">
        <v>3</v>
      </c>
      <c r="AC2806">
        <v>35.200000000000003</v>
      </c>
      <c r="AD2806">
        <v>35.200000000000003</v>
      </c>
      <c r="AE2806" t="s">
        <v>10363</v>
      </c>
      <c r="AF2806" t="s">
        <v>2819</v>
      </c>
      <c r="AG2806" t="s">
        <v>2819</v>
      </c>
      <c r="AH2806" t="s">
        <v>2676</v>
      </c>
      <c r="AI2806" t="s">
        <v>2820</v>
      </c>
      <c r="AJ2806">
        <v>56</v>
      </c>
      <c r="AK2806" t="s">
        <v>57</v>
      </c>
      <c r="AL2806">
        <v>56890</v>
      </c>
      <c r="AM2806" t="s">
        <v>55</v>
      </c>
      <c r="AN2806" t="s">
        <v>55</v>
      </c>
      <c r="AO2806" t="s">
        <v>55</v>
      </c>
      <c r="AS2806" t="s">
        <v>343</v>
      </c>
      <c r="AT2806">
        <v>0</v>
      </c>
      <c r="AU2806">
        <v>0</v>
      </c>
      <c r="AV2806">
        <v>0</v>
      </c>
      <c r="BB2806">
        <v>0</v>
      </c>
      <c r="BC2806">
        <v>0</v>
      </c>
      <c r="BD2806" t="s">
        <v>60</v>
      </c>
      <c r="BE2806" s="5" t="s">
        <v>5226</v>
      </c>
      <c r="BF2806">
        <v>634353938</v>
      </c>
      <c r="BH2806" t="s">
        <v>323</v>
      </c>
      <c r="BI2806" t="s">
        <v>320</v>
      </c>
      <c r="BJ2806">
        <v>0.44513888888888886</v>
      </c>
      <c r="BK2806">
        <v>41</v>
      </c>
      <c r="BL2806">
        <v>4.8600000000000003</v>
      </c>
      <c r="BM2806">
        <v>0</v>
      </c>
      <c r="BN2806">
        <v>-31.2</v>
      </c>
      <c r="BO2806">
        <v>14.66</v>
      </c>
      <c r="BP2806" t="s">
        <v>60</v>
      </c>
      <c r="BQ2806">
        <v>1.1474074329999999</v>
      </c>
      <c r="BR2806" t="s">
        <v>61</v>
      </c>
    </row>
    <row r="2807" spans="1:70" x14ac:dyDescent="0.2">
      <c r="A2807" s="19">
        <f t="shared" si="100"/>
        <v>9.1300000000000026</v>
      </c>
      <c r="B2807" s="20">
        <v>3752</v>
      </c>
      <c r="D2807" s="2" t="s">
        <v>1381</v>
      </c>
      <c r="E2807" s="2" t="str">
        <f t="shared" si="99"/>
        <v>ST</v>
      </c>
      <c r="F2807">
        <v>200720433</v>
      </c>
      <c r="G2807">
        <v>202606</v>
      </c>
      <c r="H2807" t="s">
        <v>52</v>
      </c>
      <c r="I2807" t="s">
        <v>321</v>
      </c>
      <c r="J2807" t="s">
        <v>322</v>
      </c>
      <c r="K2807" t="s">
        <v>54</v>
      </c>
      <c r="L2807" s="5" t="s">
        <v>5697</v>
      </c>
      <c r="M2807" s="5" t="s">
        <v>5681</v>
      </c>
      <c r="N2807" s="21">
        <v>873430113611</v>
      </c>
      <c r="P2807" t="s">
        <v>326</v>
      </c>
      <c r="Q2807" t="s">
        <v>326</v>
      </c>
      <c r="R2807" t="s">
        <v>56</v>
      </c>
      <c r="S2807" t="s">
        <v>327</v>
      </c>
      <c r="T2807">
        <v>21</v>
      </c>
      <c r="U2807" t="s">
        <v>57</v>
      </c>
      <c r="V2807">
        <v>21320</v>
      </c>
      <c r="W2807">
        <v>43.83</v>
      </c>
      <c r="X2807">
        <v>5.2</v>
      </c>
      <c r="Y2807">
        <v>0</v>
      </c>
      <c r="Z2807">
        <v>-33.36</v>
      </c>
      <c r="AA2807">
        <v>15.67</v>
      </c>
      <c r="AB2807">
        <v>2</v>
      </c>
      <c r="AC2807">
        <v>30.8</v>
      </c>
      <c r="AD2807">
        <v>30.8</v>
      </c>
      <c r="AE2807" t="s">
        <v>10364</v>
      </c>
      <c r="AF2807" t="s">
        <v>8252</v>
      </c>
      <c r="AG2807" t="s">
        <v>8252</v>
      </c>
      <c r="AH2807" t="s">
        <v>8253</v>
      </c>
      <c r="AI2807" t="s">
        <v>8254</v>
      </c>
      <c r="AJ2807">
        <v>61</v>
      </c>
      <c r="AK2807" t="s">
        <v>57</v>
      </c>
      <c r="AL2807">
        <v>61400</v>
      </c>
      <c r="AM2807" t="s">
        <v>55</v>
      </c>
      <c r="AN2807" t="s">
        <v>55</v>
      </c>
      <c r="AO2807" t="s">
        <v>55</v>
      </c>
      <c r="AS2807" t="s">
        <v>343</v>
      </c>
      <c r="AT2807">
        <v>0</v>
      </c>
      <c r="AU2807">
        <v>0</v>
      </c>
      <c r="AV2807">
        <v>0</v>
      </c>
      <c r="BB2807">
        <v>0</v>
      </c>
      <c r="BC2807">
        <v>0</v>
      </c>
      <c r="BD2807" t="s">
        <v>60</v>
      </c>
      <c r="BE2807" s="5" t="s">
        <v>5226</v>
      </c>
      <c r="BF2807">
        <v>634353938</v>
      </c>
      <c r="BH2807" t="s">
        <v>323</v>
      </c>
      <c r="BI2807" t="s">
        <v>320</v>
      </c>
      <c r="BJ2807">
        <v>0.39930555555555558</v>
      </c>
      <c r="BK2807">
        <v>38.200000000000003</v>
      </c>
      <c r="BL2807">
        <v>4.53</v>
      </c>
      <c r="BM2807">
        <v>0</v>
      </c>
      <c r="BN2807">
        <v>-29.07</v>
      </c>
      <c r="BO2807">
        <v>13.66</v>
      </c>
      <c r="BP2807" t="s">
        <v>60</v>
      </c>
      <c r="BQ2807">
        <v>1.1474074329999999</v>
      </c>
      <c r="BR2807" t="s">
        <v>61</v>
      </c>
    </row>
    <row r="2808" spans="1:70" x14ac:dyDescent="0.2">
      <c r="A2808" s="19">
        <f t="shared" si="100"/>
        <v>10.800000000000004</v>
      </c>
      <c r="B2808" s="20">
        <v>3752</v>
      </c>
      <c r="D2808" s="2" t="s">
        <v>1381</v>
      </c>
      <c r="E2808" s="2" t="str">
        <f t="shared" si="99"/>
        <v>ST</v>
      </c>
      <c r="F2808">
        <v>200720433</v>
      </c>
      <c r="G2808">
        <v>202606</v>
      </c>
      <c r="H2808" t="s">
        <v>52</v>
      </c>
      <c r="I2808" t="s">
        <v>321</v>
      </c>
      <c r="J2808" t="s">
        <v>322</v>
      </c>
      <c r="K2808" t="s">
        <v>54</v>
      </c>
      <c r="L2808" s="5" t="s">
        <v>3826</v>
      </c>
      <c r="M2808" s="5" t="s">
        <v>5222</v>
      </c>
      <c r="N2808" s="21">
        <v>873243289966</v>
      </c>
      <c r="P2808" t="s">
        <v>326</v>
      </c>
      <c r="Q2808" t="s">
        <v>326</v>
      </c>
      <c r="R2808" t="s">
        <v>56</v>
      </c>
      <c r="S2808" t="s">
        <v>327</v>
      </c>
      <c r="T2808">
        <v>21</v>
      </c>
      <c r="U2808" t="s">
        <v>57</v>
      </c>
      <c r="V2808">
        <v>21320</v>
      </c>
      <c r="W2808">
        <v>52.43</v>
      </c>
      <c r="X2808">
        <v>6.21</v>
      </c>
      <c r="Y2808">
        <v>0</v>
      </c>
      <c r="Z2808">
        <v>-39.909999999999997</v>
      </c>
      <c r="AA2808">
        <v>18.73</v>
      </c>
      <c r="AB2808">
        <v>5</v>
      </c>
      <c r="AC2808">
        <v>41.36</v>
      </c>
      <c r="AD2808">
        <v>41.36</v>
      </c>
      <c r="AE2808" t="s">
        <v>10365</v>
      </c>
      <c r="AF2808" t="s">
        <v>8255</v>
      </c>
      <c r="AG2808" t="s">
        <v>8255</v>
      </c>
      <c r="AH2808" t="s">
        <v>8256</v>
      </c>
      <c r="AI2808" t="s">
        <v>431</v>
      </c>
      <c r="AJ2808">
        <v>6</v>
      </c>
      <c r="AK2808" t="s">
        <v>57</v>
      </c>
      <c r="AL2808">
        <v>6000</v>
      </c>
      <c r="AM2808" t="s">
        <v>55</v>
      </c>
      <c r="AN2808" t="s">
        <v>55</v>
      </c>
      <c r="AO2808" t="s">
        <v>55</v>
      </c>
      <c r="AS2808" t="s">
        <v>343</v>
      </c>
      <c r="AT2808">
        <v>0</v>
      </c>
      <c r="AU2808">
        <v>0</v>
      </c>
      <c r="AV2808">
        <v>0</v>
      </c>
      <c r="BB2808">
        <v>0</v>
      </c>
      <c r="BC2808">
        <v>0</v>
      </c>
      <c r="BD2808" t="s">
        <v>60</v>
      </c>
      <c r="BE2808" s="5" t="s">
        <v>5226</v>
      </c>
      <c r="BF2808">
        <v>634353938</v>
      </c>
      <c r="BH2808" t="s">
        <v>323</v>
      </c>
      <c r="BI2808" t="s">
        <v>320</v>
      </c>
      <c r="BJ2808">
        <v>0.49166666666666664</v>
      </c>
      <c r="BK2808">
        <v>45.2</v>
      </c>
      <c r="BL2808">
        <v>5.35</v>
      </c>
      <c r="BM2808">
        <v>0</v>
      </c>
      <c r="BN2808">
        <v>-34.4</v>
      </c>
      <c r="BO2808">
        <v>16.149999999999999</v>
      </c>
      <c r="BP2808" t="s">
        <v>60</v>
      </c>
      <c r="BQ2808">
        <v>1.1600389769999999</v>
      </c>
      <c r="BR2808" t="s">
        <v>61</v>
      </c>
    </row>
    <row r="2809" spans="1:70" x14ac:dyDescent="0.2">
      <c r="A2809" s="19">
        <f t="shared" si="100"/>
        <v>9.8000000000000007</v>
      </c>
      <c r="B2809" s="20">
        <v>3752</v>
      </c>
      <c r="D2809" s="2" t="s">
        <v>1381</v>
      </c>
      <c r="E2809" s="2" t="str">
        <f t="shared" ref="E2809:E2872" si="101">IF(J2809="FedEx Priority","ST","FICP")</f>
        <v>ST</v>
      </c>
      <c r="F2809">
        <v>200720433</v>
      </c>
      <c r="G2809">
        <v>202606</v>
      </c>
      <c r="H2809" t="s">
        <v>52</v>
      </c>
      <c r="I2809" t="s">
        <v>321</v>
      </c>
      <c r="J2809" t="s">
        <v>322</v>
      </c>
      <c r="K2809" t="s">
        <v>54</v>
      </c>
      <c r="L2809" s="5" t="s">
        <v>5697</v>
      </c>
      <c r="M2809" s="5" t="s">
        <v>5681</v>
      </c>
      <c r="N2809" s="21">
        <v>873432230220</v>
      </c>
      <c r="P2809" t="s">
        <v>326</v>
      </c>
      <c r="Q2809" t="s">
        <v>326</v>
      </c>
      <c r="R2809" t="s">
        <v>56</v>
      </c>
      <c r="S2809" t="s">
        <v>327</v>
      </c>
      <c r="T2809">
        <v>21</v>
      </c>
      <c r="U2809" t="s">
        <v>57</v>
      </c>
      <c r="V2809">
        <v>21320</v>
      </c>
      <c r="W2809">
        <v>47.04</v>
      </c>
      <c r="X2809">
        <v>5.58</v>
      </c>
      <c r="Y2809">
        <v>0</v>
      </c>
      <c r="Z2809">
        <v>-35.799999999999997</v>
      </c>
      <c r="AA2809">
        <v>16.82</v>
      </c>
      <c r="AB2809">
        <v>3</v>
      </c>
      <c r="AC2809">
        <v>34.979999999999997</v>
      </c>
      <c r="AD2809">
        <v>34.979999999999997</v>
      </c>
      <c r="AE2809" t="s">
        <v>1527</v>
      </c>
      <c r="AF2809" t="s">
        <v>843</v>
      </c>
      <c r="AG2809" t="s">
        <v>843</v>
      </c>
      <c r="AH2809" t="s">
        <v>844</v>
      </c>
      <c r="AI2809" t="s">
        <v>845</v>
      </c>
      <c r="AJ2809">
        <v>74</v>
      </c>
      <c r="AK2809" t="s">
        <v>57</v>
      </c>
      <c r="AL2809">
        <v>74300</v>
      </c>
      <c r="AM2809" t="s">
        <v>55</v>
      </c>
      <c r="AN2809" t="s">
        <v>55</v>
      </c>
      <c r="AO2809" t="s">
        <v>55</v>
      </c>
      <c r="AS2809" t="s">
        <v>343</v>
      </c>
      <c r="AT2809">
        <v>0</v>
      </c>
      <c r="AU2809">
        <v>0</v>
      </c>
      <c r="AV2809">
        <v>0</v>
      </c>
      <c r="BB2809">
        <v>0</v>
      </c>
      <c r="BC2809">
        <v>0</v>
      </c>
      <c r="BD2809" t="s">
        <v>60</v>
      </c>
      <c r="BE2809" s="5" t="s">
        <v>5226</v>
      </c>
      <c r="BF2809">
        <v>634353938</v>
      </c>
      <c r="BH2809" t="s">
        <v>323</v>
      </c>
      <c r="BI2809" t="s">
        <v>320</v>
      </c>
      <c r="BJ2809">
        <v>0.47152777777777777</v>
      </c>
      <c r="BK2809">
        <v>41</v>
      </c>
      <c r="BL2809">
        <v>4.8600000000000003</v>
      </c>
      <c r="BM2809">
        <v>0</v>
      </c>
      <c r="BN2809">
        <v>-31.2</v>
      </c>
      <c r="BO2809">
        <v>14.66</v>
      </c>
      <c r="BP2809" t="s">
        <v>60</v>
      </c>
      <c r="BQ2809">
        <v>1.1474074329999999</v>
      </c>
      <c r="BR2809" t="s">
        <v>61</v>
      </c>
    </row>
    <row r="2810" spans="1:70" x14ac:dyDescent="0.2">
      <c r="A2810" s="19">
        <f t="shared" si="100"/>
        <v>10.129999999999995</v>
      </c>
      <c r="B2810" s="20">
        <v>3752</v>
      </c>
      <c r="D2810" s="2" t="s">
        <v>1381</v>
      </c>
      <c r="E2810" s="2" t="str">
        <f t="shared" si="101"/>
        <v>ST</v>
      </c>
      <c r="F2810">
        <v>200720433</v>
      </c>
      <c r="G2810">
        <v>202606</v>
      </c>
      <c r="H2810" t="s">
        <v>52</v>
      </c>
      <c r="I2810" t="s">
        <v>321</v>
      </c>
      <c r="J2810" t="s">
        <v>322</v>
      </c>
      <c r="K2810" t="s">
        <v>54</v>
      </c>
      <c r="L2810" s="5" t="s">
        <v>3826</v>
      </c>
      <c r="M2810" s="5" t="s">
        <v>5222</v>
      </c>
      <c r="N2810" s="21">
        <v>873242818860</v>
      </c>
      <c r="P2810" t="s">
        <v>326</v>
      </c>
      <c r="Q2810" t="s">
        <v>326</v>
      </c>
      <c r="R2810" t="s">
        <v>56</v>
      </c>
      <c r="S2810" t="s">
        <v>327</v>
      </c>
      <c r="T2810">
        <v>21</v>
      </c>
      <c r="U2810" t="s">
        <v>57</v>
      </c>
      <c r="V2810">
        <v>21320</v>
      </c>
      <c r="W2810">
        <v>49.19</v>
      </c>
      <c r="X2810">
        <v>5.83</v>
      </c>
      <c r="Y2810">
        <v>0</v>
      </c>
      <c r="Z2810">
        <v>-37.43</v>
      </c>
      <c r="AA2810">
        <v>17.59</v>
      </c>
      <c r="AB2810">
        <v>2</v>
      </c>
      <c r="AC2810">
        <v>36.08</v>
      </c>
      <c r="AD2810">
        <v>36.08</v>
      </c>
      <c r="AE2810" t="s">
        <v>2424</v>
      </c>
      <c r="AF2810" t="s">
        <v>1156</v>
      </c>
      <c r="AG2810" t="s">
        <v>1156</v>
      </c>
      <c r="AH2810" t="s">
        <v>8257</v>
      </c>
      <c r="AI2810" t="s">
        <v>2121</v>
      </c>
      <c r="AJ2810">
        <v>33</v>
      </c>
      <c r="AK2810" t="s">
        <v>57</v>
      </c>
      <c r="AL2810">
        <v>33140</v>
      </c>
      <c r="AM2810" t="s">
        <v>55</v>
      </c>
      <c r="AN2810" t="s">
        <v>55</v>
      </c>
      <c r="AO2810" t="s">
        <v>55</v>
      </c>
      <c r="AS2810" t="s">
        <v>343</v>
      </c>
      <c r="AT2810">
        <v>30</v>
      </c>
      <c r="AU2810">
        <v>30</v>
      </c>
      <c r="AV2810">
        <v>40</v>
      </c>
      <c r="BB2810">
        <v>0</v>
      </c>
      <c r="BC2810">
        <v>0</v>
      </c>
      <c r="BD2810" t="s">
        <v>60</v>
      </c>
      <c r="BE2810" s="5" t="s">
        <v>5226</v>
      </c>
      <c r="BF2810">
        <v>634353938</v>
      </c>
      <c r="BH2810" t="s">
        <v>323</v>
      </c>
      <c r="BI2810" t="s">
        <v>320</v>
      </c>
      <c r="BJ2810">
        <v>0.51944444444444449</v>
      </c>
      <c r="BK2810">
        <v>42.4</v>
      </c>
      <c r="BL2810">
        <v>5.03</v>
      </c>
      <c r="BM2810">
        <v>0</v>
      </c>
      <c r="BN2810">
        <v>-32.270000000000003</v>
      </c>
      <c r="BO2810">
        <v>15.16</v>
      </c>
      <c r="BP2810" t="s">
        <v>60</v>
      </c>
      <c r="BQ2810">
        <v>1.1600389769999999</v>
      </c>
      <c r="BR2810" t="s">
        <v>61</v>
      </c>
    </row>
    <row r="2811" spans="1:70" x14ac:dyDescent="0.2">
      <c r="A2811" s="19">
        <f t="shared" si="100"/>
        <v>20.840000000000003</v>
      </c>
      <c r="B2811" s="20">
        <v>3752</v>
      </c>
      <c r="D2811" s="2" t="s">
        <v>1381</v>
      </c>
      <c r="E2811" s="2" t="str">
        <f t="shared" si="101"/>
        <v>ST</v>
      </c>
      <c r="F2811">
        <v>200720433</v>
      </c>
      <c r="G2811">
        <v>202606</v>
      </c>
      <c r="H2811" t="s">
        <v>52</v>
      </c>
      <c r="I2811" t="s">
        <v>321</v>
      </c>
      <c r="J2811" t="s">
        <v>322</v>
      </c>
      <c r="K2811" t="s">
        <v>54</v>
      </c>
      <c r="L2811" s="5" t="s">
        <v>3826</v>
      </c>
      <c r="M2811" s="5" t="s">
        <v>3831</v>
      </c>
      <c r="N2811" s="21">
        <v>873245876196</v>
      </c>
      <c r="P2811" t="s">
        <v>326</v>
      </c>
      <c r="Q2811" t="s">
        <v>326</v>
      </c>
      <c r="R2811" t="s">
        <v>56</v>
      </c>
      <c r="S2811" t="s">
        <v>327</v>
      </c>
      <c r="T2811">
        <v>21</v>
      </c>
      <c r="U2811" t="s">
        <v>57</v>
      </c>
      <c r="V2811">
        <v>21320</v>
      </c>
      <c r="W2811">
        <v>101.16</v>
      </c>
      <c r="X2811">
        <v>11.99</v>
      </c>
      <c r="Y2811">
        <v>0</v>
      </c>
      <c r="Z2811">
        <v>-76.98</v>
      </c>
      <c r="AA2811">
        <v>36.17</v>
      </c>
      <c r="AB2811">
        <v>9</v>
      </c>
      <c r="AC2811">
        <v>105.82</v>
      </c>
      <c r="AD2811">
        <v>105.82</v>
      </c>
      <c r="AE2811" t="s">
        <v>8750</v>
      </c>
      <c r="AF2811" t="s">
        <v>461</v>
      </c>
      <c r="AG2811" t="s">
        <v>461</v>
      </c>
      <c r="AH2811" t="s">
        <v>462</v>
      </c>
      <c r="AI2811" t="s">
        <v>463</v>
      </c>
      <c r="AJ2811">
        <v>30</v>
      </c>
      <c r="AK2811" t="s">
        <v>57</v>
      </c>
      <c r="AL2811">
        <v>30900</v>
      </c>
      <c r="AM2811" t="s">
        <v>55</v>
      </c>
      <c r="AN2811" t="s">
        <v>55</v>
      </c>
      <c r="AO2811" t="s">
        <v>55</v>
      </c>
      <c r="AS2811" t="s">
        <v>343</v>
      </c>
      <c r="AT2811">
        <v>0</v>
      </c>
      <c r="AU2811">
        <v>0</v>
      </c>
      <c r="AV2811">
        <v>0</v>
      </c>
      <c r="BB2811">
        <v>0</v>
      </c>
      <c r="BC2811">
        <v>0</v>
      </c>
      <c r="BD2811" t="s">
        <v>60</v>
      </c>
      <c r="BE2811" s="5" t="s">
        <v>5226</v>
      </c>
      <c r="BF2811">
        <v>634353938</v>
      </c>
      <c r="BH2811" t="s">
        <v>323</v>
      </c>
      <c r="BI2811" t="s">
        <v>320</v>
      </c>
      <c r="BJ2811">
        <v>0.38750000000000001</v>
      </c>
      <c r="BK2811">
        <v>87.2</v>
      </c>
      <c r="BL2811">
        <v>10.34</v>
      </c>
      <c r="BM2811">
        <v>0</v>
      </c>
      <c r="BN2811">
        <v>-66.36</v>
      </c>
      <c r="BO2811">
        <v>31.18</v>
      </c>
      <c r="BP2811" t="s">
        <v>60</v>
      </c>
      <c r="BQ2811">
        <v>1.1600389769999999</v>
      </c>
      <c r="BR2811" t="s">
        <v>61</v>
      </c>
    </row>
    <row r="2812" spans="1:70" x14ac:dyDescent="0.2">
      <c r="A2812" s="19">
        <f t="shared" si="100"/>
        <v>25.190000000000012</v>
      </c>
      <c r="B2812" s="20">
        <v>3752</v>
      </c>
      <c r="D2812" s="2" t="s">
        <v>1381</v>
      </c>
      <c r="E2812" s="2" t="str">
        <f t="shared" si="101"/>
        <v>ST</v>
      </c>
      <c r="F2812">
        <v>200720433</v>
      </c>
      <c r="G2812">
        <v>202606</v>
      </c>
      <c r="H2812" t="s">
        <v>52</v>
      </c>
      <c r="I2812" t="s">
        <v>321</v>
      </c>
      <c r="J2812" t="s">
        <v>322</v>
      </c>
      <c r="K2812" t="s">
        <v>54</v>
      </c>
      <c r="L2812" s="5" t="s">
        <v>5697</v>
      </c>
      <c r="M2812" s="5" t="s">
        <v>5681</v>
      </c>
      <c r="N2812" s="21">
        <v>873430072169</v>
      </c>
      <c r="P2812" t="s">
        <v>326</v>
      </c>
      <c r="Q2812" t="s">
        <v>326</v>
      </c>
      <c r="R2812" t="s">
        <v>56</v>
      </c>
      <c r="S2812" t="s">
        <v>327</v>
      </c>
      <c r="T2812">
        <v>21</v>
      </c>
      <c r="U2812" t="s">
        <v>57</v>
      </c>
      <c r="V2812">
        <v>21320</v>
      </c>
      <c r="W2812">
        <v>120.94</v>
      </c>
      <c r="X2812">
        <v>14.33</v>
      </c>
      <c r="Y2812">
        <v>0</v>
      </c>
      <c r="Z2812">
        <v>-92.03</v>
      </c>
      <c r="AA2812">
        <v>43.23</v>
      </c>
      <c r="AB2812">
        <v>7</v>
      </c>
      <c r="AC2812">
        <v>136.4</v>
      </c>
      <c r="AD2812">
        <v>136.4</v>
      </c>
      <c r="AE2812" t="s">
        <v>2365</v>
      </c>
      <c r="AF2812" t="s">
        <v>6947</v>
      </c>
      <c r="AG2812" t="s">
        <v>6947</v>
      </c>
      <c r="AH2812" t="s">
        <v>6948</v>
      </c>
      <c r="AI2812" t="s">
        <v>369</v>
      </c>
      <c r="AJ2812">
        <v>13</v>
      </c>
      <c r="AK2812" t="s">
        <v>57</v>
      </c>
      <c r="AL2812">
        <v>13008</v>
      </c>
      <c r="AM2812" t="s">
        <v>55</v>
      </c>
      <c r="AN2812" t="s">
        <v>55</v>
      </c>
      <c r="AO2812" t="s">
        <v>55</v>
      </c>
      <c r="AS2812" t="s">
        <v>343</v>
      </c>
      <c r="AT2812">
        <v>0</v>
      </c>
      <c r="AU2812">
        <v>0</v>
      </c>
      <c r="AV2812">
        <v>0</v>
      </c>
      <c r="BB2812">
        <v>0</v>
      </c>
      <c r="BC2812">
        <v>0</v>
      </c>
      <c r="BD2812" t="s">
        <v>60</v>
      </c>
      <c r="BE2812" s="5" t="s">
        <v>5226</v>
      </c>
      <c r="BF2812">
        <v>634353938</v>
      </c>
      <c r="BH2812" t="s">
        <v>323</v>
      </c>
      <c r="BI2812" t="s">
        <v>320</v>
      </c>
      <c r="BJ2812">
        <v>0.50208333333333333</v>
      </c>
      <c r="BK2812">
        <v>105.4</v>
      </c>
      <c r="BL2812">
        <v>12.49</v>
      </c>
      <c r="BM2812">
        <v>0</v>
      </c>
      <c r="BN2812">
        <v>-80.209999999999994</v>
      </c>
      <c r="BO2812">
        <v>37.68</v>
      </c>
      <c r="BP2812" t="s">
        <v>60</v>
      </c>
      <c r="BQ2812">
        <v>1.1474074329999999</v>
      </c>
      <c r="BR2812" t="s">
        <v>61</v>
      </c>
    </row>
    <row r="2813" spans="1:70" x14ac:dyDescent="0.2">
      <c r="A2813" s="19">
        <f t="shared" si="100"/>
        <v>9.1300000000000026</v>
      </c>
      <c r="B2813" s="20">
        <v>3752</v>
      </c>
      <c r="D2813" s="2" t="s">
        <v>1381</v>
      </c>
      <c r="E2813" s="2" t="str">
        <f t="shared" si="101"/>
        <v>ST</v>
      </c>
      <c r="F2813">
        <v>200720433</v>
      </c>
      <c r="G2813">
        <v>202606</v>
      </c>
      <c r="H2813" t="s">
        <v>52</v>
      </c>
      <c r="I2813" t="s">
        <v>321</v>
      </c>
      <c r="J2813" t="s">
        <v>322</v>
      </c>
      <c r="K2813" t="s">
        <v>54</v>
      </c>
      <c r="L2813" s="5" t="s">
        <v>3831</v>
      </c>
      <c r="M2813" s="5" t="s">
        <v>5697</v>
      </c>
      <c r="N2813" s="21">
        <v>873291843470</v>
      </c>
      <c r="P2813" t="s">
        <v>326</v>
      </c>
      <c r="Q2813" t="s">
        <v>326</v>
      </c>
      <c r="R2813" t="s">
        <v>56</v>
      </c>
      <c r="S2813" t="s">
        <v>327</v>
      </c>
      <c r="T2813">
        <v>21</v>
      </c>
      <c r="U2813" t="s">
        <v>57</v>
      </c>
      <c r="V2813">
        <v>21320</v>
      </c>
      <c r="W2813">
        <v>43.84</v>
      </c>
      <c r="X2813">
        <v>5.2</v>
      </c>
      <c r="Y2813">
        <v>0</v>
      </c>
      <c r="Z2813">
        <v>-33.36</v>
      </c>
      <c r="AA2813">
        <v>15.68</v>
      </c>
      <c r="AB2813">
        <v>2</v>
      </c>
      <c r="AC2813">
        <v>30.8</v>
      </c>
      <c r="AD2813">
        <v>30.8</v>
      </c>
      <c r="AE2813" t="s">
        <v>10366</v>
      </c>
      <c r="AF2813" t="s">
        <v>8258</v>
      </c>
      <c r="AG2813" t="s">
        <v>8258</v>
      </c>
      <c r="AH2813" t="s">
        <v>8259</v>
      </c>
      <c r="AI2813" t="s">
        <v>8260</v>
      </c>
      <c r="AJ2813">
        <v>71</v>
      </c>
      <c r="AK2813" t="s">
        <v>57</v>
      </c>
      <c r="AL2813">
        <v>71670</v>
      </c>
      <c r="AM2813" t="s">
        <v>55</v>
      </c>
      <c r="AN2813" t="s">
        <v>55</v>
      </c>
      <c r="AO2813" t="s">
        <v>55</v>
      </c>
      <c r="AS2813" t="s">
        <v>343</v>
      </c>
      <c r="AT2813">
        <v>0</v>
      </c>
      <c r="AU2813">
        <v>0</v>
      </c>
      <c r="AV2813">
        <v>0</v>
      </c>
      <c r="BB2813">
        <v>0</v>
      </c>
      <c r="BC2813">
        <v>0</v>
      </c>
      <c r="BD2813" t="s">
        <v>60</v>
      </c>
      <c r="BE2813" s="5" t="s">
        <v>5226</v>
      </c>
      <c r="BF2813">
        <v>634353938</v>
      </c>
      <c r="BH2813" t="s">
        <v>323</v>
      </c>
      <c r="BI2813" t="s">
        <v>320</v>
      </c>
      <c r="BJ2813">
        <v>0.40208333333333335</v>
      </c>
      <c r="BK2813">
        <v>38.200000000000003</v>
      </c>
      <c r="BL2813">
        <v>4.53</v>
      </c>
      <c r="BM2813">
        <v>0</v>
      </c>
      <c r="BN2813">
        <v>-29.07</v>
      </c>
      <c r="BO2813">
        <v>13.66</v>
      </c>
      <c r="BP2813" t="s">
        <v>60</v>
      </c>
      <c r="BQ2813">
        <v>1.1475391020000001</v>
      </c>
      <c r="BR2813" t="s">
        <v>61</v>
      </c>
    </row>
    <row r="2814" spans="1:70" x14ac:dyDescent="0.2">
      <c r="A2814" s="19">
        <f t="shared" si="100"/>
        <v>12.14</v>
      </c>
      <c r="B2814" s="20">
        <v>3752</v>
      </c>
      <c r="D2814" s="2" t="s">
        <v>1381</v>
      </c>
      <c r="E2814" s="2" t="str">
        <f t="shared" si="101"/>
        <v>ST</v>
      </c>
      <c r="F2814">
        <v>200720433</v>
      </c>
      <c r="G2814">
        <v>202606</v>
      </c>
      <c r="H2814" t="s">
        <v>52</v>
      </c>
      <c r="I2814" t="s">
        <v>321</v>
      </c>
      <c r="J2814" t="s">
        <v>322</v>
      </c>
      <c r="K2814" t="s">
        <v>54</v>
      </c>
      <c r="L2814" s="5" t="s">
        <v>5681</v>
      </c>
      <c r="M2814" s="5" t="s">
        <v>5682</v>
      </c>
      <c r="N2814" s="21">
        <v>873485408190</v>
      </c>
      <c r="P2814" t="s">
        <v>326</v>
      </c>
      <c r="Q2814" t="s">
        <v>326</v>
      </c>
      <c r="R2814" t="s">
        <v>56</v>
      </c>
      <c r="S2814" t="s">
        <v>327</v>
      </c>
      <c r="T2814">
        <v>21</v>
      </c>
      <c r="U2814" t="s">
        <v>57</v>
      </c>
      <c r="V2814">
        <v>21320</v>
      </c>
      <c r="W2814">
        <v>58.15</v>
      </c>
      <c r="X2814">
        <v>6.89</v>
      </c>
      <c r="Y2814">
        <v>0</v>
      </c>
      <c r="Z2814">
        <v>-44.25</v>
      </c>
      <c r="AA2814">
        <v>20.79</v>
      </c>
      <c r="AB2814">
        <v>3</v>
      </c>
      <c r="AC2814">
        <v>49.28</v>
      </c>
      <c r="AD2814">
        <v>49.28</v>
      </c>
      <c r="AE2814" t="s">
        <v>1614</v>
      </c>
      <c r="AF2814" t="s">
        <v>755</v>
      </c>
      <c r="AG2814" t="s">
        <v>755</v>
      </c>
      <c r="AH2814" t="s">
        <v>8261</v>
      </c>
      <c r="AI2814" t="s">
        <v>8262</v>
      </c>
      <c r="AJ2814">
        <v>62</v>
      </c>
      <c r="AK2814" t="s">
        <v>57</v>
      </c>
      <c r="AL2814">
        <v>62200</v>
      </c>
      <c r="AM2814" t="s">
        <v>55</v>
      </c>
      <c r="AN2814" t="s">
        <v>55</v>
      </c>
      <c r="AO2814" t="s">
        <v>55</v>
      </c>
      <c r="AS2814" t="s">
        <v>343</v>
      </c>
      <c r="AT2814">
        <v>4</v>
      </c>
      <c r="AU2814">
        <v>75</v>
      </c>
      <c r="AV2814">
        <v>114</v>
      </c>
      <c r="BB2814">
        <v>0</v>
      </c>
      <c r="BC2814">
        <v>0</v>
      </c>
      <c r="BD2814" t="s">
        <v>60</v>
      </c>
      <c r="BE2814" s="5" t="s">
        <v>5226</v>
      </c>
      <c r="BF2814">
        <v>634353938</v>
      </c>
      <c r="BH2814" t="s">
        <v>323</v>
      </c>
      <c r="BI2814" t="s">
        <v>320</v>
      </c>
      <c r="BJ2814">
        <v>0.52708333333333335</v>
      </c>
      <c r="BK2814">
        <v>50.8</v>
      </c>
      <c r="BL2814">
        <v>6.02</v>
      </c>
      <c r="BM2814">
        <v>0</v>
      </c>
      <c r="BN2814">
        <v>-38.659999999999997</v>
      </c>
      <c r="BO2814">
        <v>18.16</v>
      </c>
      <c r="BP2814" t="s">
        <v>60</v>
      </c>
      <c r="BQ2814">
        <v>1.1446231330000001</v>
      </c>
      <c r="BR2814" t="s">
        <v>61</v>
      </c>
    </row>
    <row r="2815" spans="1:70" x14ac:dyDescent="0.2">
      <c r="A2815" s="19">
        <f t="shared" si="100"/>
        <v>9.1300000000000026</v>
      </c>
      <c r="B2815" s="20">
        <v>3752</v>
      </c>
      <c r="D2815" s="2" t="s">
        <v>1381</v>
      </c>
      <c r="E2815" s="2" t="str">
        <f t="shared" si="101"/>
        <v>ST</v>
      </c>
      <c r="F2815">
        <v>200720433</v>
      </c>
      <c r="G2815">
        <v>202606</v>
      </c>
      <c r="H2815" t="s">
        <v>52</v>
      </c>
      <c r="I2815" t="s">
        <v>321</v>
      </c>
      <c r="J2815" t="s">
        <v>322</v>
      </c>
      <c r="K2815" t="s">
        <v>54</v>
      </c>
      <c r="L2815" s="5" t="s">
        <v>5697</v>
      </c>
      <c r="M2815" s="5" t="s">
        <v>5681</v>
      </c>
      <c r="N2815" s="21">
        <v>873424606916</v>
      </c>
      <c r="P2815" t="s">
        <v>326</v>
      </c>
      <c r="Q2815" t="s">
        <v>326</v>
      </c>
      <c r="R2815" t="s">
        <v>56</v>
      </c>
      <c r="S2815" t="s">
        <v>327</v>
      </c>
      <c r="T2815">
        <v>21</v>
      </c>
      <c r="U2815" t="s">
        <v>57</v>
      </c>
      <c r="V2815">
        <v>21320</v>
      </c>
      <c r="W2815">
        <v>43.83</v>
      </c>
      <c r="X2815">
        <v>5.2</v>
      </c>
      <c r="Y2815">
        <v>0</v>
      </c>
      <c r="Z2815">
        <v>-33.36</v>
      </c>
      <c r="AA2815">
        <v>15.67</v>
      </c>
      <c r="AB2815">
        <v>2</v>
      </c>
      <c r="AC2815">
        <v>30.8</v>
      </c>
      <c r="AD2815">
        <v>30.8</v>
      </c>
      <c r="AE2815" t="s">
        <v>10256</v>
      </c>
      <c r="AF2815" t="s">
        <v>7945</v>
      </c>
      <c r="AG2815" t="s">
        <v>7946</v>
      </c>
      <c r="AH2815" t="s">
        <v>7947</v>
      </c>
      <c r="AI2815" t="s">
        <v>3869</v>
      </c>
      <c r="AJ2815">
        <v>76</v>
      </c>
      <c r="AK2815" t="s">
        <v>57</v>
      </c>
      <c r="AL2815">
        <v>76360</v>
      </c>
      <c r="AM2815" t="s">
        <v>55</v>
      </c>
      <c r="AN2815" t="s">
        <v>55</v>
      </c>
      <c r="AO2815" t="s">
        <v>55</v>
      </c>
      <c r="AS2815" t="s">
        <v>343</v>
      </c>
      <c r="AT2815">
        <v>0</v>
      </c>
      <c r="AU2815">
        <v>0</v>
      </c>
      <c r="AV2815">
        <v>0</v>
      </c>
      <c r="BB2815">
        <v>0</v>
      </c>
      <c r="BC2815">
        <v>0</v>
      </c>
      <c r="BD2815" t="s">
        <v>60</v>
      </c>
      <c r="BE2815" s="5" t="s">
        <v>5226</v>
      </c>
      <c r="BF2815">
        <v>634353938</v>
      </c>
      <c r="BH2815" t="s">
        <v>323</v>
      </c>
      <c r="BI2815" t="s">
        <v>320</v>
      </c>
      <c r="BJ2815">
        <v>0.44791666666666669</v>
      </c>
      <c r="BK2815">
        <v>38.200000000000003</v>
      </c>
      <c r="BL2815">
        <v>4.53</v>
      </c>
      <c r="BM2815">
        <v>0</v>
      </c>
      <c r="BN2815">
        <v>-29.07</v>
      </c>
      <c r="BO2815">
        <v>13.66</v>
      </c>
      <c r="BP2815" t="s">
        <v>60</v>
      </c>
      <c r="BQ2815">
        <v>1.1474074329999999</v>
      </c>
      <c r="BR2815" t="s">
        <v>61</v>
      </c>
    </row>
    <row r="2816" spans="1:70" x14ac:dyDescent="0.2">
      <c r="A2816" s="19">
        <f t="shared" si="100"/>
        <v>8.4599999999999973</v>
      </c>
      <c r="B2816" s="20">
        <v>3752</v>
      </c>
      <c r="D2816" s="2" t="s">
        <v>1381</v>
      </c>
      <c r="E2816" s="2" t="str">
        <f t="shared" si="101"/>
        <v>ST</v>
      </c>
      <c r="F2816">
        <v>200720433</v>
      </c>
      <c r="G2816">
        <v>202606</v>
      </c>
      <c r="H2816" t="s">
        <v>52</v>
      </c>
      <c r="I2816" t="s">
        <v>321</v>
      </c>
      <c r="J2816" t="s">
        <v>322</v>
      </c>
      <c r="K2816" t="s">
        <v>54</v>
      </c>
      <c r="L2816" s="5" t="s">
        <v>5681</v>
      </c>
      <c r="M2816" s="5" t="s">
        <v>5682</v>
      </c>
      <c r="N2816" s="21">
        <v>873429738191</v>
      </c>
      <c r="P2816" t="s">
        <v>326</v>
      </c>
      <c r="Q2816" t="s">
        <v>326</v>
      </c>
      <c r="R2816" t="s">
        <v>56</v>
      </c>
      <c r="S2816" t="s">
        <v>327</v>
      </c>
      <c r="T2816">
        <v>21</v>
      </c>
      <c r="U2816" t="s">
        <v>57</v>
      </c>
      <c r="V2816">
        <v>21320</v>
      </c>
      <c r="W2816">
        <v>40.520000000000003</v>
      </c>
      <c r="X2816">
        <v>4.8099999999999996</v>
      </c>
      <c r="Y2816">
        <v>0</v>
      </c>
      <c r="Z2816">
        <v>-30.84</v>
      </c>
      <c r="AA2816">
        <v>14.49</v>
      </c>
      <c r="AB2816">
        <v>2</v>
      </c>
      <c r="AC2816">
        <v>26.4</v>
      </c>
      <c r="AD2816">
        <v>26.4</v>
      </c>
      <c r="AE2816" t="s">
        <v>1467</v>
      </c>
      <c r="AF2816" t="s">
        <v>2083</v>
      </c>
      <c r="AG2816" t="s">
        <v>2083</v>
      </c>
      <c r="AH2816" t="s">
        <v>2084</v>
      </c>
      <c r="AI2816" t="s">
        <v>1043</v>
      </c>
      <c r="AJ2816">
        <v>51</v>
      </c>
      <c r="AK2816" t="s">
        <v>57</v>
      </c>
      <c r="AL2816">
        <v>51370</v>
      </c>
      <c r="AM2816" t="s">
        <v>55</v>
      </c>
      <c r="AN2816" t="s">
        <v>55</v>
      </c>
      <c r="AO2816" t="s">
        <v>55</v>
      </c>
      <c r="AS2816" t="s">
        <v>343</v>
      </c>
      <c r="AT2816">
        <v>20</v>
      </c>
      <c r="AU2816">
        <v>20</v>
      </c>
      <c r="AV2816">
        <v>31</v>
      </c>
      <c r="BB2816">
        <v>0</v>
      </c>
      <c r="BC2816">
        <v>0</v>
      </c>
      <c r="BD2816" t="s">
        <v>60</v>
      </c>
      <c r="BE2816" s="5" t="s">
        <v>5226</v>
      </c>
      <c r="BF2816">
        <v>634353938</v>
      </c>
      <c r="BH2816" t="s">
        <v>323</v>
      </c>
      <c r="BI2816" t="s">
        <v>320</v>
      </c>
      <c r="BJ2816">
        <v>0.43333333333333335</v>
      </c>
      <c r="BK2816">
        <v>35.4</v>
      </c>
      <c r="BL2816">
        <v>4.2</v>
      </c>
      <c r="BM2816">
        <v>0</v>
      </c>
      <c r="BN2816">
        <v>-26.94</v>
      </c>
      <c r="BO2816">
        <v>12.66</v>
      </c>
      <c r="BP2816" t="s">
        <v>60</v>
      </c>
      <c r="BQ2816">
        <v>1.1446231330000001</v>
      </c>
      <c r="BR2816" t="s">
        <v>61</v>
      </c>
    </row>
    <row r="2817" spans="1:70" x14ac:dyDescent="0.2">
      <c r="A2817" s="19">
        <f t="shared" si="100"/>
        <v>18.500000000000007</v>
      </c>
      <c r="B2817" s="20">
        <v>3752</v>
      </c>
      <c r="D2817" s="2" t="s">
        <v>1381</v>
      </c>
      <c r="E2817" s="2" t="str">
        <f t="shared" si="101"/>
        <v>ST</v>
      </c>
      <c r="F2817">
        <v>200720433</v>
      </c>
      <c r="G2817">
        <v>202606</v>
      </c>
      <c r="H2817" t="s">
        <v>52</v>
      </c>
      <c r="I2817" t="s">
        <v>321</v>
      </c>
      <c r="J2817" t="s">
        <v>322</v>
      </c>
      <c r="K2817" t="s">
        <v>54</v>
      </c>
      <c r="L2817" s="5" t="s">
        <v>3826</v>
      </c>
      <c r="M2817" s="5" t="s">
        <v>5222</v>
      </c>
      <c r="N2817" s="21">
        <v>873250322239</v>
      </c>
      <c r="P2817" t="s">
        <v>326</v>
      </c>
      <c r="Q2817" t="s">
        <v>326</v>
      </c>
      <c r="R2817" t="s">
        <v>56</v>
      </c>
      <c r="S2817" t="s">
        <v>327</v>
      </c>
      <c r="T2817">
        <v>21</v>
      </c>
      <c r="U2817" t="s">
        <v>57</v>
      </c>
      <c r="V2817">
        <v>21320</v>
      </c>
      <c r="W2817">
        <v>89.79</v>
      </c>
      <c r="X2817">
        <v>10.64</v>
      </c>
      <c r="Y2817">
        <v>0</v>
      </c>
      <c r="Z2817">
        <v>-68.33</v>
      </c>
      <c r="AA2817">
        <v>32.1</v>
      </c>
      <c r="AB2817">
        <v>6</v>
      </c>
      <c r="AC2817">
        <v>91.08</v>
      </c>
      <c r="AD2817">
        <v>91.08</v>
      </c>
      <c r="AE2817" t="s">
        <v>10367</v>
      </c>
      <c r="AF2817" t="s">
        <v>8263</v>
      </c>
      <c r="AG2817" t="s">
        <v>8263</v>
      </c>
      <c r="AH2817" t="s">
        <v>8264</v>
      </c>
      <c r="AI2817" t="s">
        <v>8265</v>
      </c>
      <c r="AJ2817">
        <v>2</v>
      </c>
      <c r="AK2817" t="s">
        <v>57</v>
      </c>
      <c r="AL2817">
        <v>2820</v>
      </c>
      <c r="AM2817" t="s">
        <v>55</v>
      </c>
      <c r="AN2817" t="s">
        <v>55</v>
      </c>
      <c r="AO2817" t="s">
        <v>55</v>
      </c>
      <c r="AS2817" t="s">
        <v>343</v>
      </c>
      <c r="AT2817">
        <v>26</v>
      </c>
      <c r="AU2817">
        <v>31</v>
      </c>
      <c r="AV2817">
        <v>40</v>
      </c>
      <c r="BB2817">
        <v>0</v>
      </c>
      <c r="BC2817">
        <v>0</v>
      </c>
      <c r="BD2817" t="s">
        <v>60</v>
      </c>
      <c r="BE2817" s="5" t="s">
        <v>5226</v>
      </c>
      <c r="BF2817">
        <v>634353938</v>
      </c>
      <c r="BH2817" t="s">
        <v>323</v>
      </c>
      <c r="BI2817" t="s">
        <v>320</v>
      </c>
      <c r="BJ2817">
        <v>0.37013888888888891</v>
      </c>
      <c r="BK2817">
        <v>77.400000000000006</v>
      </c>
      <c r="BL2817">
        <v>9.17</v>
      </c>
      <c r="BM2817">
        <v>0</v>
      </c>
      <c r="BN2817">
        <v>-58.9</v>
      </c>
      <c r="BO2817">
        <v>27.67</v>
      </c>
      <c r="BP2817" t="s">
        <v>60</v>
      </c>
      <c r="BQ2817">
        <v>1.1600389769999999</v>
      </c>
      <c r="BR2817" t="s">
        <v>61</v>
      </c>
    </row>
    <row r="2818" spans="1:70" x14ac:dyDescent="0.2">
      <c r="A2818" s="19">
        <f t="shared" si="100"/>
        <v>10.129999999999995</v>
      </c>
      <c r="B2818" s="20">
        <v>3752</v>
      </c>
      <c r="D2818" s="2" t="s">
        <v>1381</v>
      </c>
      <c r="E2818" s="2" t="str">
        <f t="shared" si="101"/>
        <v>ST</v>
      </c>
      <c r="F2818">
        <v>200720433</v>
      </c>
      <c r="G2818">
        <v>202606</v>
      </c>
      <c r="H2818" t="s">
        <v>52</v>
      </c>
      <c r="I2818" t="s">
        <v>321</v>
      </c>
      <c r="J2818" t="s">
        <v>322</v>
      </c>
      <c r="K2818" t="s">
        <v>54</v>
      </c>
      <c r="L2818" s="5" t="s">
        <v>3826</v>
      </c>
      <c r="M2818" s="5" t="s">
        <v>6091</v>
      </c>
      <c r="N2818" s="21">
        <v>873185038297</v>
      </c>
      <c r="P2818" t="s">
        <v>326</v>
      </c>
      <c r="Q2818" t="s">
        <v>326</v>
      </c>
      <c r="R2818" t="s">
        <v>56</v>
      </c>
      <c r="S2818" t="s">
        <v>327</v>
      </c>
      <c r="T2818">
        <v>21</v>
      </c>
      <c r="U2818" t="s">
        <v>57</v>
      </c>
      <c r="V2818">
        <v>21320</v>
      </c>
      <c r="W2818">
        <v>49.19</v>
      </c>
      <c r="X2818">
        <v>5.83</v>
      </c>
      <c r="Y2818">
        <v>0</v>
      </c>
      <c r="Z2818">
        <v>-37.43</v>
      </c>
      <c r="AA2818">
        <v>17.59</v>
      </c>
      <c r="AB2818">
        <v>4</v>
      </c>
      <c r="AC2818">
        <v>37.4</v>
      </c>
      <c r="AD2818">
        <v>37.4</v>
      </c>
      <c r="AE2818" t="s">
        <v>10368</v>
      </c>
      <c r="AF2818" t="s">
        <v>8266</v>
      </c>
      <c r="AG2818" t="s">
        <v>8266</v>
      </c>
      <c r="AH2818" t="s">
        <v>8267</v>
      </c>
      <c r="AI2818" t="s">
        <v>2306</v>
      </c>
      <c r="AJ2818">
        <v>72</v>
      </c>
      <c r="AK2818" t="s">
        <v>57</v>
      </c>
      <c r="AL2818">
        <v>72300</v>
      </c>
      <c r="AM2818" t="s">
        <v>55</v>
      </c>
      <c r="AN2818" t="s">
        <v>55</v>
      </c>
      <c r="AO2818" t="s">
        <v>55</v>
      </c>
      <c r="AS2818" t="s">
        <v>343</v>
      </c>
      <c r="AT2818">
        <v>0</v>
      </c>
      <c r="AU2818">
        <v>0</v>
      </c>
      <c r="AV2818">
        <v>0</v>
      </c>
      <c r="BB2818">
        <v>0</v>
      </c>
      <c r="BC2818">
        <v>0</v>
      </c>
      <c r="BD2818" t="s">
        <v>60</v>
      </c>
      <c r="BE2818" s="5" t="s">
        <v>5226</v>
      </c>
      <c r="BF2818">
        <v>634353938</v>
      </c>
      <c r="BH2818" t="s">
        <v>323</v>
      </c>
      <c r="BI2818" t="s">
        <v>320</v>
      </c>
      <c r="BJ2818">
        <v>0.38472222222222224</v>
      </c>
      <c r="BK2818">
        <v>42.4</v>
      </c>
      <c r="BL2818">
        <v>5.03</v>
      </c>
      <c r="BM2818">
        <v>0</v>
      </c>
      <c r="BN2818">
        <v>-32.270000000000003</v>
      </c>
      <c r="BO2818">
        <v>15.16</v>
      </c>
      <c r="BP2818" t="s">
        <v>60</v>
      </c>
      <c r="BQ2818">
        <v>1.1600389769999999</v>
      </c>
      <c r="BR2818" t="s">
        <v>61</v>
      </c>
    </row>
    <row r="2819" spans="1:70" x14ac:dyDescent="0.2">
      <c r="A2819" s="19">
        <f t="shared" si="100"/>
        <v>10.129999999999995</v>
      </c>
      <c r="B2819" s="20">
        <v>3752</v>
      </c>
      <c r="D2819" s="2" t="s">
        <v>1381</v>
      </c>
      <c r="E2819" s="2" t="str">
        <f t="shared" si="101"/>
        <v>ST</v>
      </c>
      <c r="F2819">
        <v>200720433</v>
      </c>
      <c r="G2819">
        <v>202606</v>
      </c>
      <c r="H2819" t="s">
        <v>52</v>
      </c>
      <c r="I2819" t="s">
        <v>321</v>
      </c>
      <c r="J2819" t="s">
        <v>322</v>
      </c>
      <c r="K2819" t="s">
        <v>54</v>
      </c>
      <c r="L2819" s="5" t="s">
        <v>3825</v>
      </c>
      <c r="M2819" s="5" t="s">
        <v>3831</v>
      </c>
      <c r="N2819" s="21">
        <v>873194374611</v>
      </c>
      <c r="P2819" t="s">
        <v>326</v>
      </c>
      <c r="Q2819" t="s">
        <v>326</v>
      </c>
      <c r="R2819" t="s">
        <v>56</v>
      </c>
      <c r="S2819" t="s">
        <v>327</v>
      </c>
      <c r="T2819">
        <v>21</v>
      </c>
      <c r="U2819" t="s">
        <v>57</v>
      </c>
      <c r="V2819">
        <v>21320</v>
      </c>
      <c r="W2819">
        <v>49.2</v>
      </c>
      <c r="X2819">
        <v>5.84</v>
      </c>
      <c r="Y2819">
        <v>0</v>
      </c>
      <c r="Z2819">
        <v>-37.44</v>
      </c>
      <c r="AA2819">
        <v>17.59</v>
      </c>
      <c r="AB2819">
        <v>2</v>
      </c>
      <c r="AC2819">
        <v>36.96</v>
      </c>
      <c r="AD2819">
        <v>36.96</v>
      </c>
      <c r="AE2819" t="s">
        <v>10369</v>
      </c>
      <c r="AF2819" t="s">
        <v>914</v>
      </c>
      <c r="AG2819" t="s">
        <v>914</v>
      </c>
      <c r="AH2819" t="s">
        <v>915</v>
      </c>
      <c r="AI2819" t="s">
        <v>811</v>
      </c>
      <c r="AJ2819">
        <v>34</v>
      </c>
      <c r="AK2819" t="s">
        <v>57</v>
      </c>
      <c r="AL2819">
        <v>34300</v>
      </c>
      <c r="AM2819" t="s">
        <v>55</v>
      </c>
      <c r="AN2819" t="s">
        <v>55</v>
      </c>
      <c r="AO2819" t="s">
        <v>55</v>
      </c>
      <c r="AS2819" t="s">
        <v>343</v>
      </c>
      <c r="AT2819">
        <v>30</v>
      </c>
      <c r="AU2819">
        <v>31</v>
      </c>
      <c r="AV2819">
        <v>39</v>
      </c>
      <c r="BB2819">
        <v>0</v>
      </c>
      <c r="BC2819">
        <v>0</v>
      </c>
      <c r="BD2819" t="s">
        <v>60</v>
      </c>
      <c r="BE2819" s="5" t="s">
        <v>5226</v>
      </c>
      <c r="BF2819">
        <v>634353938</v>
      </c>
      <c r="BH2819" t="s">
        <v>323</v>
      </c>
      <c r="BI2819" t="s">
        <v>320</v>
      </c>
      <c r="BJ2819">
        <v>0.52777777777777779</v>
      </c>
      <c r="BK2819">
        <v>42.4</v>
      </c>
      <c r="BL2819">
        <v>5.03</v>
      </c>
      <c r="BM2819">
        <v>0</v>
      </c>
      <c r="BN2819">
        <v>-32.270000000000003</v>
      </c>
      <c r="BO2819">
        <v>15.16</v>
      </c>
      <c r="BP2819" t="s">
        <v>60</v>
      </c>
      <c r="BQ2819">
        <v>1.160362033</v>
      </c>
      <c r="BR2819" t="s">
        <v>61</v>
      </c>
    </row>
    <row r="2820" spans="1:70" x14ac:dyDescent="0.2">
      <c r="A2820" s="19">
        <f t="shared" si="100"/>
        <v>11.469999999999999</v>
      </c>
      <c r="B2820" s="20">
        <v>3752</v>
      </c>
      <c r="D2820" s="2" t="s">
        <v>1381</v>
      </c>
      <c r="E2820" s="2" t="str">
        <f t="shared" si="101"/>
        <v>ST</v>
      </c>
      <c r="F2820">
        <v>200720433</v>
      </c>
      <c r="G2820">
        <v>202606</v>
      </c>
      <c r="H2820" t="s">
        <v>52</v>
      </c>
      <c r="I2820" t="s">
        <v>321</v>
      </c>
      <c r="J2820" t="s">
        <v>322</v>
      </c>
      <c r="K2820" t="s">
        <v>54</v>
      </c>
      <c r="L2820" s="5" t="s">
        <v>3826</v>
      </c>
      <c r="M2820" s="5" t="s">
        <v>5222</v>
      </c>
      <c r="N2820" s="21">
        <v>873200599929</v>
      </c>
      <c r="P2820" t="s">
        <v>326</v>
      </c>
      <c r="Q2820" t="s">
        <v>326</v>
      </c>
      <c r="R2820" t="s">
        <v>56</v>
      </c>
      <c r="S2820" t="s">
        <v>327</v>
      </c>
      <c r="T2820">
        <v>21</v>
      </c>
      <c r="U2820" t="s">
        <v>57</v>
      </c>
      <c r="V2820">
        <v>21320</v>
      </c>
      <c r="W2820">
        <v>55.68</v>
      </c>
      <c r="X2820">
        <v>6.6</v>
      </c>
      <c r="Y2820">
        <v>0</v>
      </c>
      <c r="Z2820">
        <v>-42.38</v>
      </c>
      <c r="AA2820">
        <v>19.91</v>
      </c>
      <c r="AB2820">
        <v>3</v>
      </c>
      <c r="AC2820">
        <v>44.44</v>
      </c>
      <c r="AD2820">
        <v>44.44</v>
      </c>
      <c r="AE2820" t="s">
        <v>9864</v>
      </c>
      <c r="AF2820" t="s">
        <v>2577</v>
      </c>
      <c r="AG2820" t="s">
        <v>2577</v>
      </c>
      <c r="AH2820" t="s">
        <v>2578</v>
      </c>
      <c r="AI2820" t="s">
        <v>2579</v>
      </c>
      <c r="AJ2820">
        <v>68</v>
      </c>
      <c r="AK2820" t="s">
        <v>57</v>
      </c>
      <c r="AL2820">
        <v>68700</v>
      </c>
      <c r="AM2820" t="s">
        <v>55</v>
      </c>
      <c r="AN2820" t="s">
        <v>55</v>
      </c>
      <c r="AO2820" t="s">
        <v>55</v>
      </c>
      <c r="AS2820" t="s">
        <v>343</v>
      </c>
      <c r="AT2820">
        <v>0</v>
      </c>
      <c r="AU2820">
        <v>0</v>
      </c>
      <c r="AV2820">
        <v>0</v>
      </c>
      <c r="BB2820">
        <v>0</v>
      </c>
      <c r="BC2820">
        <v>0</v>
      </c>
      <c r="BD2820" t="s">
        <v>60</v>
      </c>
      <c r="BE2820" s="5" t="s">
        <v>5226</v>
      </c>
      <c r="BF2820">
        <v>634353938</v>
      </c>
      <c r="BH2820" t="s">
        <v>323</v>
      </c>
      <c r="BI2820" t="s">
        <v>320</v>
      </c>
      <c r="BJ2820">
        <v>0.51597222222222228</v>
      </c>
      <c r="BK2820">
        <v>48</v>
      </c>
      <c r="BL2820">
        <v>5.69</v>
      </c>
      <c r="BM2820">
        <v>0</v>
      </c>
      <c r="BN2820">
        <v>-36.53</v>
      </c>
      <c r="BO2820">
        <v>17.16</v>
      </c>
      <c r="BP2820" t="s">
        <v>60</v>
      </c>
      <c r="BQ2820">
        <v>1.1600389769999999</v>
      </c>
      <c r="BR2820" t="s">
        <v>61</v>
      </c>
    </row>
    <row r="2821" spans="1:70" x14ac:dyDescent="0.2">
      <c r="A2821" s="19">
        <f t="shared" si="100"/>
        <v>9.1300000000000026</v>
      </c>
      <c r="B2821" s="20">
        <v>3752</v>
      </c>
      <c r="D2821" s="2" t="s">
        <v>1381</v>
      </c>
      <c r="E2821" s="2" t="str">
        <f t="shared" si="101"/>
        <v>ST</v>
      </c>
      <c r="F2821">
        <v>200720433</v>
      </c>
      <c r="G2821">
        <v>202606</v>
      </c>
      <c r="H2821" t="s">
        <v>52</v>
      </c>
      <c r="I2821" t="s">
        <v>321</v>
      </c>
      <c r="J2821" t="s">
        <v>322</v>
      </c>
      <c r="K2821" t="s">
        <v>54</v>
      </c>
      <c r="L2821" s="5" t="s">
        <v>3826</v>
      </c>
      <c r="M2821" s="5" t="s">
        <v>3831</v>
      </c>
      <c r="N2821" s="21">
        <v>873197901449</v>
      </c>
      <c r="P2821" t="s">
        <v>326</v>
      </c>
      <c r="Q2821" t="s">
        <v>326</v>
      </c>
      <c r="R2821" t="s">
        <v>56</v>
      </c>
      <c r="S2821" t="s">
        <v>327</v>
      </c>
      <c r="T2821">
        <v>21</v>
      </c>
      <c r="U2821" t="s">
        <v>57</v>
      </c>
      <c r="V2821">
        <v>21320</v>
      </c>
      <c r="W2821">
        <v>44.31</v>
      </c>
      <c r="X2821">
        <v>5.25</v>
      </c>
      <c r="Y2821">
        <v>0</v>
      </c>
      <c r="Z2821">
        <v>-33.72</v>
      </c>
      <c r="AA2821">
        <v>15.85</v>
      </c>
      <c r="AB2821">
        <v>2</v>
      </c>
      <c r="AC2821">
        <v>30.8</v>
      </c>
      <c r="AD2821">
        <v>30.8</v>
      </c>
      <c r="AE2821" t="s">
        <v>10370</v>
      </c>
      <c r="AF2821" t="s">
        <v>8268</v>
      </c>
      <c r="AG2821" t="s">
        <v>8268</v>
      </c>
      <c r="AH2821" t="s">
        <v>8269</v>
      </c>
      <c r="AI2821" t="s">
        <v>8270</v>
      </c>
      <c r="AJ2821">
        <v>17</v>
      </c>
      <c r="AK2821" t="s">
        <v>57</v>
      </c>
      <c r="AL2821">
        <v>17132</v>
      </c>
      <c r="AM2821" t="s">
        <v>55</v>
      </c>
      <c r="AN2821" t="s">
        <v>55</v>
      </c>
      <c r="AO2821" t="s">
        <v>55</v>
      </c>
      <c r="AS2821" t="s">
        <v>343</v>
      </c>
      <c r="AT2821">
        <v>0</v>
      </c>
      <c r="AU2821">
        <v>0</v>
      </c>
      <c r="AV2821">
        <v>0</v>
      </c>
      <c r="BB2821">
        <v>0</v>
      </c>
      <c r="BC2821">
        <v>0</v>
      </c>
      <c r="BD2821" t="s">
        <v>60</v>
      </c>
      <c r="BE2821" s="5" t="s">
        <v>5226</v>
      </c>
      <c r="BF2821">
        <v>634353938</v>
      </c>
      <c r="BH2821" t="s">
        <v>323</v>
      </c>
      <c r="BI2821" t="s">
        <v>320</v>
      </c>
      <c r="BJ2821">
        <v>0.59722222222222221</v>
      </c>
      <c r="BK2821">
        <v>38.200000000000003</v>
      </c>
      <c r="BL2821">
        <v>4.53</v>
      </c>
      <c r="BM2821">
        <v>0</v>
      </c>
      <c r="BN2821">
        <v>-29.07</v>
      </c>
      <c r="BO2821">
        <v>13.66</v>
      </c>
      <c r="BP2821" t="s">
        <v>60</v>
      </c>
      <c r="BQ2821">
        <v>1.1600389769999999</v>
      </c>
      <c r="BR2821" t="s">
        <v>61</v>
      </c>
    </row>
    <row r="2822" spans="1:70" x14ac:dyDescent="0.2">
      <c r="A2822" s="19">
        <f t="shared" si="100"/>
        <v>8.7999999999999972</v>
      </c>
      <c r="B2822" s="20">
        <v>3752</v>
      </c>
      <c r="D2822" s="2" t="s">
        <v>1381</v>
      </c>
      <c r="E2822" s="2" t="str">
        <f t="shared" si="101"/>
        <v>ST</v>
      </c>
      <c r="F2822">
        <v>200720433</v>
      </c>
      <c r="G2822">
        <v>202606</v>
      </c>
      <c r="H2822" t="s">
        <v>52</v>
      </c>
      <c r="I2822" t="s">
        <v>321</v>
      </c>
      <c r="J2822" t="s">
        <v>322</v>
      </c>
      <c r="K2822" t="s">
        <v>54</v>
      </c>
      <c r="L2822" s="5" t="s">
        <v>5222</v>
      </c>
      <c r="M2822" s="5" t="s">
        <v>3831</v>
      </c>
      <c r="N2822" s="21">
        <v>873247692605</v>
      </c>
      <c r="P2822" t="s">
        <v>326</v>
      </c>
      <c r="Q2822" t="s">
        <v>326</v>
      </c>
      <c r="R2822" t="s">
        <v>56</v>
      </c>
      <c r="S2822" t="s">
        <v>327</v>
      </c>
      <c r="T2822">
        <v>21</v>
      </c>
      <c r="U2822" t="s">
        <v>57</v>
      </c>
      <c r="V2822">
        <v>21320</v>
      </c>
      <c r="W2822">
        <v>42.62</v>
      </c>
      <c r="X2822">
        <v>5.05</v>
      </c>
      <c r="Y2822">
        <v>0</v>
      </c>
      <c r="Z2822">
        <v>-32.43</v>
      </c>
      <c r="AA2822">
        <v>15.24</v>
      </c>
      <c r="AB2822">
        <v>3</v>
      </c>
      <c r="AC2822">
        <v>27.94</v>
      </c>
      <c r="AD2822">
        <v>27.94</v>
      </c>
      <c r="AE2822" t="s">
        <v>1540</v>
      </c>
      <c r="AF2822" t="s">
        <v>8271</v>
      </c>
      <c r="AG2822" t="s">
        <v>8272</v>
      </c>
      <c r="AH2822" t="s">
        <v>8273</v>
      </c>
      <c r="AI2822" t="s">
        <v>8274</v>
      </c>
      <c r="AJ2822">
        <v>88</v>
      </c>
      <c r="AK2822" t="s">
        <v>57</v>
      </c>
      <c r="AL2822">
        <v>88000</v>
      </c>
      <c r="AM2822" t="s">
        <v>55</v>
      </c>
      <c r="AN2822" t="s">
        <v>55</v>
      </c>
      <c r="AO2822" t="s">
        <v>55</v>
      </c>
      <c r="AS2822" t="s">
        <v>343</v>
      </c>
      <c r="AT2822">
        <v>0</v>
      </c>
      <c r="AU2822">
        <v>0</v>
      </c>
      <c r="AV2822">
        <v>0</v>
      </c>
      <c r="BB2822">
        <v>0</v>
      </c>
      <c r="BC2822">
        <v>0</v>
      </c>
      <c r="BD2822" t="s">
        <v>60</v>
      </c>
      <c r="BE2822" s="5" t="s">
        <v>5226</v>
      </c>
      <c r="BF2822">
        <v>634353938</v>
      </c>
      <c r="BH2822" t="s">
        <v>323</v>
      </c>
      <c r="BI2822" t="s">
        <v>320</v>
      </c>
      <c r="BJ2822">
        <v>0.42638888888888887</v>
      </c>
      <c r="BK2822">
        <v>36.799999999999997</v>
      </c>
      <c r="BL2822">
        <v>4.3600000000000003</v>
      </c>
      <c r="BM2822">
        <v>0</v>
      </c>
      <c r="BN2822">
        <v>-28</v>
      </c>
      <c r="BO2822">
        <v>13.16</v>
      </c>
      <c r="BP2822" t="s">
        <v>60</v>
      </c>
      <c r="BQ2822">
        <v>1.15806418</v>
      </c>
      <c r="BR2822" t="s">
        <v>61</v>
      </c>
    </row>
    <row r="2823" spans="1:70" x14ac:dyDescent="0.2">
      <c r="A2823" s="19">
        <f t="shared" si="100"/>
        <v>8.129999999999999</v>
      </c>
      <c r="B2823" s="20">
        <v>3752</v>
      </c>
      <c r="D2823" s="2" t="s">
        <v>1381</v>
      </c>
      <c r="E2823" s="2" t="str">
        <f t="shared" si="101"/>
        <v>ST</v>
      </c>
      <c r="F2823">
        <v>200720433</v>
      </c>
      <c r="G2823">
        <v>202606</v>
      </c>
      <c r="H2823" t="s">
        <v>52</v>
      </c>
      <c r="I2823" t="s">
        <v>321</v>
      </c>
      <c r="J2823" t="s">
        <v>322</v>
      </c>
      <c r="K2823" t="s">
        <v>54</v>
      </c>
      <c r="L2823" s="5" t="s">
        <v>3825</v>
      </c>
      <c r="M2823" s="5" t="s">
        <v>5222</v>
      </c>
      <c r="N2823" s="21">
        <v>873140727694</v>
      </c>
      <c r="P2823" t="s">
        <v>326</v>
      </c>
      <c r="Q2823" t="s">
        <v>326</v>
      </c>
      <c r="R2823" t="s">
        <v>56</v>
      </c>
      <c r="S2823" t="s">
        <v>327</v>
      </c>
      <c r="T2823">
        <v>21</v>
      </c>
      <c r="U2823" t="s">
        <v>57</v>
      </c>
      <c r="V2823">
        <v>21320</v>
      </c>
      <c r="W2823">
        <v>39.450000000000003</v>
      </c>
      <c r="X2823">
        <v>4.68</v>
      </c>
      <c r="Y2823">
        <v>0</v>
      </c>
      <c r="Z2823">
        <v>-30.02</v>
      </c>
      <c r="AA2823">
        <v>14.11</v>
      </c>
      <c r="AB2823">
        <v>2</v>
      </c>
      <c r="AC2823">
        <v>24.2</v>
      </c>
      <c r="AD2823">
        <v>24.2</v>
      </c>
      <c r="AE2823" t="s">
        <v>10371</v>
      </c>
      <c r="AF2823" t="s">
        <v>2015</v>
      </c>
      <c r="AG2823" t="s">
        <v>2015</v>
      </c>
      <c r="AH2823" t="s">
        <v>1055</v>
      </c>
      <c r="AI2823" t="s">
        <v>2016</v>
      </c>
      <c r="AJ2823">
        <v>6</v>
      </c>
      <c r="AK2823" t="s">
        <v>57</v>
      </c>
      <c r="AL2823">
        <v>6230</v>
      </c>
      <c r="AM2823" t="s">
        <v>55</v>
      </c>
      <c r="AN2823" t="s">
        <v>55</v>
      </c>
      <c r="AO2823" t="s">
        <v>55</v>
      </c>
      <c r="AS2823" t="s">
        <v>343</v>
      </c>
      <c r="AT2823">
        <v>0</v>
      </c>
      <c r="AU2823">
        <v>0</v>
      </c>
      <c r="AV2823">
        <v>0</v>
      </c>
      <c r="BB2823">
        <v>0</v>
      </c>
      <c r="BC2823">
        <v>0</v>
      </c>
      <c r="BD2823" t="s">
        <v>60</v>
      </c>
      <c r="BE2823" s="5" t="s">
        <v>5226</v>
      </c>
      <c r="BF2823">
        <v>634353938</v>
      </c>
      <c r="BH2823" t="s">
        <v>323</v>
      </c>
      <c r="BI2823" t="s">
        <v>320</v>
      </c>
      <c r="BJ2823">
        <v>0.44722222222222224</v>
      </c>
      <c r="BK2823">
        <v>34</v>
      </c>
      <c r="BL2823">
        <v>4.03</v>
      </c>
      <c r="BM2823">
        <v>0</v>
      </c>
      <c r="BN2823">
        <v>-25.87</v>
      </c>
      <c r="BO2823">
        <v>12.16</v>
      </c>
      <c r="BP2823" t="s">
        <v>60</v>
      </c>
      <c r="BQ2823">
        <v>1.160362033</v>
      </c>
      <c r="BR2823" t="s">
        <v>61</v>
      </c>
    </row>
    <row r="2824" spans="1:70" x14ac:dyDescent="0.2">
      <c r="A2824" s="19">
        <f t="shared" si="100"/>
        <v>13.479999999999997</v>
      </c>
      <c r="B2824" s="20">
        <v>3752</v>
      </c>
      <c r="D2824" s="2" t="s">
        <v>1381</v>
      </c>
      <c r="E2824" s="2" t="str">
        <f t="shared" si="101"/>
        <v>ST</v>
      </c>
      <c r="F2824">
        <v>200720433</v>
      </c>
      <c r="G2824">
        <v>202606</v>
      </c>
      <c r="H2824" t="s">
        <v>52</v>
      </c>
      <c r="I2824" t="s">
        <v>321</v>
      </c>
      <c r="J2824" t="s">
        <v>322</v>
      </c>
      <c r="K2824" t="s">
        <v>54</v>
      </c>
      <c r="L2824" s="5" t="s">
        <v>5681</v>
      </c>
      <c r="M2824" s="5" t="s">
        <v>5682</v>
      </c>
      <c r="N2824" s="21">
        <v>873491790103</v>
      </c>
      <c r="P2824" t="s">
        <v>326</v>
      </c>
      <c r="Q2824" t="s">
        <v>326</v>
      </c>
      <c r="R2824" t="s">
        <v>56</v>
      </c>
      <c r="S2824" t="s">
        <v>327</v>
      </c>
      <c r="T2824">
        <v>21</v>
      </c>
      <c r="U2824" t="s">
        <v>57</v>
      </c>
      <c r="V2824">
        <v>21320</v>
      </c>
      <c r="W2824">
        <v>64.56</v>
      </c>
      <c r="X2824">
        <v>7.65</v>
      </c>
      <c r="Y2824">
        <v>0</v>
      </c>
      <c r="Z2824">
        <v>-49.13</v>
      </c>
      <c r="AA2824">
        <v>23.08</v>
      </c>
      <c r="AB2824">
        <v>4</v>
      </c>
      <c r="AC2824">
        <v>59.4</v>
      </c>
      <c r="AD2824">
        <v>59.4</v>
      </c>
      <c r="AE2824" t="s">
        <v>10372</v>
      </c>
      <c r="AF2824" t="s">
        <v>4289</v>
      </c>
      <c r="AG2824" t="s">
        <v>4289</v>
      </c>
      <c r="AH2824" t="s">
        <v>8275</v>
      </c>
      <c r="AI2824" t="s">
        <v>464</v>
      </c>
      <c r="AJ2824">
        <v>68</v>
      </c>
      <c r="AK2824" t="s">
        <v>57</v>
      </c>
      <c r="AL2824">
        <v>68000</v>
      </c>
      <c r="AM2824" t="s">
        <v>55</v>
      </c>
      <c r="AN2824" t="s">
        <v>55</v>
      </c>
      <c r="AO2824" t="s">
        <v>55</v>
      </c>
      <c r="AS2824" t="s">
        <v>343</v>
      </c>
      <c r="AT2824">
        <v>0</v>
      </c>
      <c r="AU2824">
        <v>0</v>
      </c>
      <c r="AV2824">
        <v>0</v>
      </c>
      <c r="BB2824">
        <v>0</v>
      </c>
      <c r="BC2824">
        <v>0</v>
      </c>
      <c r="BD2824" t="s">
        <v>60</v>
      </c>
      <c r="BE2824" s="5" t="s">
        <v>5226</v>
      </c>
      <c r="BF2824">
        <v>634353938</v>
      </c>
      <c r="BH2824" t="s">
        <v>323</v>
      </c>
      <c r="BI2824" t="s">
        <v>320</v>
      </c>
      <c r="BJ2824">
        <v>0.40208333333333335</v>
      </c>
      <c r="BK2824">
        <v>56.4</v>
      </c>
      <c r="BL2824">
        <v>6.68</v>
      </c>
      <c r="BM2824">
        <v>0</v>
      </c>
      <c r="BN2824">
        <v>-42.92</v>
      </c>
      <c r="BO2824">
        <v>20.16</v>
      </c>
      <c r="BP2824" t="s">
        <v>60</v>
      </c>
      <c r="BQ2824">
        <v>1.1446231330000001</v>
      </c>
      <c r="BR2824" t="s">
        <v>61</v>
      </c>
    </row>
    <row r="2825" spans="1:70" x14ac:dyDescent="0.2">
      <c r="A2825" s="19">
        <f t="shared" si="100"/>
        <v>30.47</v>
      </c>
      <c r="B2825" s="20">
        <v>3752</v>
      </c>
      <c r="D2825" s="2" t="s">
        <v>1381</v>
      </c>
      <c r="E2825" s="2" t="str">
        <f t="shared" si="101"/>
        <v>ST</v>
      </c>
      <c r="F2825">
        <v>200720433</v>
      </c>
      <c r="G2825">
        <v>202606</v>
      </c>
      <c r="H2825" t="s">
        <v>52</v>
      </c>
      <c r="I2825" t="s">
        <v>321</v>
      </c>
      <c r="J2825" t="s">
        <v>322</v>
      </c>
      <c r="K2825" t="s">
        <v>54</v>
      </c>
      <c r="L2825" s="5" t="s">
        <v>5222</v>
      </c>
      <c r="M2825" s="5" t="s">
        <v>5697</v>
      </c>
      <c r="N2825" s="21">
        <v>873244574980</v>
      </c>
      <c r="P2825" t="s">
        <v>326</v>
      </c>
      <c r="Q2825" t="s">
        <v>326</v>
      </c>
      <c r="R2825" t="s">
        <v>56</v>
      </c>
      <c r="S2825" t="s">
        <v>327</v>
      </c>
      <c r="T2825">
        <v>21</v>
      </c>
      <c r="U2825" t="s">
        <v>57</v>
      </c>
      <c r="V2825">
        <v>21320</v>
      </c>
      <c r="W2825">
        <v>147.65</v>
      </c>
      <c r="X2825">
        <v>17.5</v>
      </c>
      <c r="Y2825">
        <v>0</v>
      </c>
      <c r="Z2825">
        <v>-112.37</v>
      </c>
      <c r="AA2825">
        <v>52.78</v>
      </c>
      <c r="AB2825">
        <v>9</v>
      </c>
      <c r="AC2825">
        <v>163.02000000000001</v>
      </c>
      <c r="AD2825">
        <v>163.02000000000001</v>
      </c>
      <c r="AE2825" t="s">
        <v>1549</v>
      </c>
      <c r="AF2825" t="s">
        <v>8276</v>
      </c>
      <c r="AG2825" t="s">
        <v>8276</v>
      </c>
      <c r="AH2825" t="s">
        <v>8277</v>
      </c>
      <c r="AI2825" t="s">
        <v>669</v>
      </c>
      <c r="AJ2825">
        <v>84</v>
      </c>
      <c r="AK2825" t="s">
        <v>57</v>
      </c>
      <c r="AL2825">
        <v>84000</v>
      </c>
      <c r="AM2825" t="s">
        <v>55</v>
      </c>
      <c r="AN2825" t="s">
        <v>55</v>
      </c>
      <c r="AO2825" t="s">
        <v>55</v>
      </c>
      <c r="AS2825" t="s">
        <v>343</v>
      </c>
      <c r="AT2825">
        <v>0</v>
      </c>
      <c r="AU2825">
        <v>0</v>
      </c>
      <c r="AV2825">
        <v>0</v>
      </c>
      <c r="BB2825">
        <v>0</v>
      </c>
      <c r="BC2825">
        <v>0</v>
      </c>
      <c r="BD2825" t="s">
        <v>60</v>
      </c>
      <c r="BE2825" s="5" t="s">
        <v>5226</v>
      </c>
      <c r="BF2825">
        <v>634353938</v>
      </c>
      <c r="BH2825" t="s">
        <v>323</v>
      </c>
      <c r="BI2825" t="s">
        <v>320</v>
      </c>
      <c r="BJ2825">
        <v>0.34930555555555554</v>
      </c>
      <c r="BK2825">
        <v>127.5</v>
      </c>
      <c r="BL2825">
        <v>15.11</v>
      </c>
      <c r="BM2825">
        <v>0</v>
      </c>
      <c r="BN2825">
        <v>-97.03</v>
      </c>
      <c r="BO2825">
        <v>45.58</v>
      </c>
      <c r="BP2825" t="s">
        <v>60</v>
      </c>
      <c r="BQ2825">
        <v>1.15806418</v>
      </c>
      <c r="BR2825" t="s">
        <v>61</v>
      </c>
    </row>
    <row r="2826" spans="1:70" x14ac:dyDescent="0.2">
      <c r="A2826" s="19">
        <f t="shared" ref="A2826:A2889" si="102">BK2826+BN2826</f>
        <v>9.1300000000000026</v>
      </c>
      <c r="B2826" s="20">
        <v>3752</v>
      </c>
      <c r="D2826" s="2" t="s">
        <v>1381</v>
      </c>
      <c r="E2826" s="2" t="str">
        <f t="shared" si="101"/>
        <v>ST</v>
      </c>
      <c r="F2826">
        <v>200720433</v>
      </c>
      <c r="G2826">
        <v>202606</v>
      </c>
      <c r="H2826" t="s">
        <v>52</v>
      </c>
      <c r="I2826" t="s">
        <v>321</v>
      </c>
      <c r="J2826" t="s">
        <v>322</v>
      </c>
      <c r="K2826" t="s">
        <v>54</v>
      </c>
      <c r="L2826" s="5" t="s">
        <v>5222</v>
      </c>
      <c r="M2826" s="5" t="s">
        <v>5697</v>
      </c>
      <c r="N2826" s="21">
        <v>873253804390</v>
      </c>
      <c r="P2826" t="s">
        <v>326</v>
      </c>
      <c r="Q2826" t="s">
        <v>326</v>
      </c>
      <c r="R2826" t="s">
        <v>56</v>
      </c>
      <c r="S2826" t="s">
        <v>327</v>
      </c>
      <c r="T2826">
        <v>21</v>
      </c>
      <c r="U2826" t="s">
        <v>57</v>
      </c>
      <c r="V2826">
        <v>21320</v>
      </c>
      <c r="W2826">
        <v>44.24</v>
      </c>
      <c r="X2826">
        <v>5.25</v>
      </c>
      <c r="Y2826">
        <v>0</v>
      </c>
      <c r="Z2826">
        <v>-33.659999999999997</v>
      </c>
      <c r="AA2826">
        <v>15.82</v>
      </c>
      <c r="AB2826">
        <v>2</v>
      </c>
      <c r="AC2826">
        <v>30.8</v>
      </c>
      <c r="AD2826">
        <v>30.8</v>
      </c>
      <c r="AE2826" t="s">
        <v>10373</v>
      </c>
      <c r="AF2826" t="s">
        <v>8278</v>
      </c>
      <c r="AG2826" t="s">
        <v>8278</v>
      </c>
      <c r="AH2826" t="s">
        <v>8279</v>
      </c>
      <c r="AI2826" t="s">
        <v>5349</v>
      </c>
      <c r="AJ2826">
        <v>29</v>
      </c>
      <c r="AK2826" t="s">
        <v>57</v>
      </c>
      <c r="AL2826">
        <v>29860</v>
      </c>
      <c r="AM2826" t="s">
        <v>55</v>
      </c>
      <c r="AN2826" t="s">
        <v>55</v>
      </c>
      <c r="AO2826" t="s">
        <v>55</v>
      </c>
      <c r="AS2826" t="s">
        <v>343</v>
      </c>
      <c r="AT2826">
        <v>0</v>
      </c>
      <c r="AU2826">
        <v>0</v>
      </c>
      <c r="AV2826">
        <v>0</v>
      </c>
      <c r="BB2826">
        <v>0</v>
      </c>
      <c r="BC2826">
        <v>0</v>
      </c>
      <c r="BD2826" t="s">
        <v>60</v>
      </c>
      <c r="BE2826" s="5" t="s">
        <v>5226</v>
      </c>
      <c r="BF2826">
        <v>634353938</v>
      </c>
      <c r="BH2826" t="s">
        <v>323</v>
      </c>
      <c r="BI2826" t="s">
        <v>320</v>
      </c>
      <c r="BJ2826">
        <v>0.46388888888888891</v>
      </c>
      <c r="BK2826">
        <v>38.200000000000003</v>
      </c>
      <c r="BL2826">
        <v>4.53</v>
      </c>
      <c r="BM2826">
        <v>0</v>
      </c>
      <c r="BN2826">
        <v>-29.07</v>
      </c>
      <c r="BO2826">
        <v>13.66</v>
      </c>
      <c r="BP2826" t="s">
        <v>60</v>
      </c>
      <c r="BQ2826">
        <v>1.15806418</v>
      </c>
      <c r="BR2826" t="s">
        <v>61</v>
      </c>
    </row>
    <row r="2827" spans="1:70" x14ac:dyDescent="0.2">
      <c r="A2827" s="19">
        <f t="shared" si="102"/>
        <v>9.4600000000000009</v>
      </c>
      <c r="B2827" s="20">
        <v>3752</v>
      </c>
      <c r="D2827" s="2" t="s">
        <v>1381</v>
      </c>
      <c r="E2827" s="2" t="str">
        <f t="shared" si="101"/>
        <v>ST</v>
      </c>
      <c r="F2827">
        <v>200720433</v>
      </c>
      <c r="G2827">
        <v>202606</v>
      </c>
      <c r="H2827" t="s">
        <v>52</v>
      </c>
      <c r="I2827" t="s">
        <v>321</v>
      </c>
      <c r="J2827" t="s">
        <v>322</v>
      </c>
      <c r="K2827" t="s">
        <v>54</v>
      </c>
      <c r="L2827" s="5" t="s">
        <v>3826</v>
      </c>
      <c r="M2827" s="5" t="s">
        <v>5222</v>
      </c>
      <c r="N2827" s="21">
        <v>873244411835</v>
      </c>
      <c r="P2827" t="s">
        <v>326</v>
      </c>
      <c r="Q2827" t="s">
        <v>326</v>
      </c>
      <c r="R2827" t="s">
        <v>56</v>
      </c>
      <c r="S2827" t="s">
        <v>327</v>
      </c>
      <c r="T2827">
        <v>21</v>
      </c>
      <c r="U2827" t="s">
        <v>57</v>
      </c>
      <c r="V2827">
        <v>21320</v>
      </c>
      <c r="W2827">
        <v>45.94</v>
      </c>
      <c r="X2827">
        <v>5.44</v>
      </c>
      <c r="Y2827">
        <v>0</v>
      </c>
      <c r="Z2827">
        <v>-34.96</v>
      </c>
      <c r="AA2827">
        <v>16.41</v>
      </c>
      <c r="AB2827">
        <v>2</v>
      </c>
      <c r="AC2827">
        <v>33</v>
      </c>
      <c r="AD2827">
        <v>33</v>
      </c>
      <c r="AE2827" t="s">
        <v>10374</v>
      </c>
      <c r="AF2827" t="s">
        <v>8280</v>
      </c>
      <c r="AG2827" t="s">
        <v>8280</v>
      </c>
      <c r="AH2827" t="s">
        <v>8281</v>
      </c>
      <c r="AI2827" t="s">
        <v>1057</v>
      </c>
      <c r="AJ2827">
        <v>30</v>
      </c>
      <c r="AK2827" t="s">
        <v>57</v>
      </c>
      <c r="AL2827">
        <v>30100</v>
      </c>
      <c r="AM2827" t="s">
        <v>55</v>
      </c>
      <c r="AN2827" t="s">
        <v>55</v>
      </c>
      <c r="AO2827" t="s">
        <v>55</v>
      </c>
      <c r="AS2827" t="s">
        <v>343</v>
      </c>
      <c r="AT2827">
        <v>0</v>
      </c>
      <c r="AU2827">
        <v>0</v>
      </c>
      <c r="AV2827">
        <v>0</v>
      </c>
      <c r="BB2827">
        <v>0</v>
      </c>
      <c r="BC2827">
        <v>0</v>
      </c>
      <c r="BD2827" t="s">
        <v>60</v>
      </c>
      <c r="BE2827" s="5" t="s">
        <v>5226</v>
      </c>
      <c r="BF2827">
        <v>634353938</v>
      </c>
      <c r="BH2827" t="s">
        <v>323</v>
      </c>
      <c r="BI2827" t="s">
        <v>320</v>
      </c>
      <c r="BJ2827">
        <v>0.4284722222222222</v>
      </c>
      <c r="BK2827">
        <v>39.6</v>
      </c>
      <c r="BL2827">
        <v>4.6900000000000004</v>
      </c>
      <c r="BM2827">
        <v>0</v>
      </c>
      <c r="BN2827">
        <v>-30.14</v>
      </c>
      <c r="BO2827">
        <v>14.15</v>
      </c>
      <c r="BP2827" t="s">
        <v>60</v>
      </c>
      <c r="BQ2827">
        <v>1.1600389769999999</v>
      </c>
      <c r="BR2827" t="s">
        <v>61</v>
      </c>
    </row>
    <row r="2828" spans="1:70" x14ac:dyDescent="0.2">
      <c r="A2828" s="19">
        <f t="shared" si="102"/>
        <v>9.8000000000000007</v>
      </c>
      <c r="B2828" s="20">
        <v>3752</v>
      </c>
      <c r="D2828" s="2" t="s">
        <v>1381</v>
      </c>
      <c r="E2828" s="2" t="str">
        <f t="shared" si="101"/>
        <v>ST</v>
      </c>
      <c r="F2828">
        <v>200720433</v>
      </c>
      <c r="G2828">
        <v>202606</v>
      </c>
      <c r="H2828" t="s">
        <v>52</v>
      </c>
      <c r="I2828" t="s">
        <v>321</v>
      </c>
      <c r="J2828" t="s">
        <v>322</v>
      </c>
      <c r="K2828" t="s">
        <v>54</v>
      </c>
      <c r="L2828" s="5" t="s">
        <v>5222</v>
      </c>
      <c r="M2828" s="5" t="s">
        <v>3831</v>
      </c>
      <c r="N2828" s="21">
        <v>873253416740</v>
      </c>
      <c r="P2828" t="s">
        <v>326</v>
      </c>
      <c r="Q2828" t="s">
        <v>326</v>
      </c>
      <c r="R2828" t="s">
        <v>56</v>
      </c>
      <c r="S2828" t="s">
        <v>327</v>
      </c>
      <c r="T2828">
        <v>21</v>
      </c>
      <c r="U2828" t="s">
        <v>57</v>
      </c>
      <c r="V2828">
        <v>21320</v>
      </c>
      <c r="W2828">
        <v>47.48</v>
      </c>
      <c r="X2828">
        <v>5.63</v>
      </c>
      <c r="Y2828">
        <v>0</v>
      </c>
      <c r="Z2828">
        <v>-36.130000000000003</v>
      </c>
      <c r="AA2828">
        <v>16.98</v>
      </c>
      <c r="AB2828">
        <v>2</v>
      </c>
      <c r="AC2828">
        <v>33.880000000000003</v>
      </c>
      <c r="AD2828">
        <v>33.880000000000003</v>
      </c>
      <c r="AE2828" t="s">
        <v>10375</v>
      </c>
      <c r="AF2828" t="s">
        <v>8282</v>
      </c>
      <c r="AG2828" t="s">
        <v>8282</v>
      </c>
      <c r="AH2828" t="s">
        <v>8283</v>
      </c>
      <c r="AI2828" t="s">
        <v>418</v>
      </c>
      <c r="AJ2828">
        <v>75</v>
      </c>
      <c r="AK2828" t="s">
        <v>57</v>
      </c>
      <c r="AL2828">
        <v>75015</v>
      </c>
      <c r="AM2828" t="s">
        <v>55</v>
      </c>
      <c r="AN2828" t="s">
        <v>55</v>
      </c>
      <c r="AO2828" t="s">
        <v>55</v>
      </c>
      <c r="AS2828" t="s">
        <v>343</v>
      </c>
      <c r="AT2828">
        <v>30</v>
      </c>
      <c r="AU2828">
        <v>31</v>
      </c>
      <c r="AV2828">
        <v>40</v>
      </c>
      <c r="BB2828">
        <v>0</v>
      </c>
      <c r="BC2828">
        <v>0</v>
      </c>
      <c r="BD2828" t="s">
        <v>60</v>
      </c>
      <c r="BE2828" s="5" t="s">
        <v>5226</v>
      </c>
      <c r="BF2828">
        <v>634353938</v>
      </c>
      <c r="BH2828" t="s">
        <v>323</v>
      </c>
      <c r="BI2828" t="s">
        <v>320</v>
      </c>
      <c r="BJ2828">
        <v>0.49652777777777779</v>
      </c>
      <c r="BK2828">
        <v>41</v>
      </c>
      <c r="BL2828">
        <v>4.8600000000000003</v>
      </c>
      <c r="BM2828">
        <v>0</v>
      </c>
      <c r="BN2828">
        <v>-31.2</v>
      </c>
      <c r="BO2828">
        <v>14.66</v>
      </c>
      <c r="BP2828" t="s">
        <v>60</v>
      </c>
      <c r="BQ2828">
        <v>1.15806418</v>
      </c>
      <c r="BR2828" t="s">
        <v>61</v>
      </c>
    </row>
    <row r="2829" spans="1:70" x14ac:dyDescent="0.2">
      <c r="A2829" s="19">
        <f t="shared" si="102"/>
        <v>13.479999999999997</v>
      </c>
      <c r="B2829" s="20">
        <v>3752</v>
      </c>
      <c r="D2829" s="2" t="s">
        <v>1381</v>
      </c>
      <c r="E2829" s="2" t="str">
        <f t="shared" si="101"/>
        <v>ST</v>
      </c>
      <c r="F2829">
        <v>200720433</v>
      </c>
      <c r="G2829">
        <v>202606</v>
      </c>
      <c r="H2829" t="s">
        <v>52</v>
      </c>
      <c r="I2829" t="s">
        <v>321</v>
      </c>
      <c r="J2829" t="s">
        <v>322</v>
      </c>
      <c r="K2829" t="s">
        <v>54</v>
      </c>
      <c r="L2829" s="5" t="s">
        <v>5222</v>
      </c>
      <c r="M2829" s="5" t="s">
        <v>3831</v>
      </c>
      <c r="N2829" s="21">
        <v>873252597555</v>
      </c>
      <c r="P2829" t="s">
        <v>326</v>
      </c>
      <c r="Q2829" t="s">
        <v>326</v>
      </c>
      <c r="R2829" t="s">
        <v>56</v>
      </c>
      <c r="S2829" t="s">
        <v>327</v>
      </c>
      <c r="T2829">
        <v>21</v>
      </c>
      <c r="U2829" t="s">
        <v>57</v>
      </c>
      <c r="V2829">
        <v>21320</v>
      </c>
      <c r="W2829">
        <v>65.31</v>
      </c>
      <c r="X2829">
        <v>7.74</v>
      </c>
      <c r="Y2829">
        <v>0</v>
      </c>
      <c r="Z2829">
        <v>-49.7</v>
      </c>
      <c r="AA2829">
        <v>23.35</v>
      </c>
      <c r="AB2829">
        <v>4</v>
      </c>
      <c r="AC2829">
        <v>59.4</v>
      </c>
      <c r="AD2829">
        <v>59.4</v>
      </c>
      <c r="AE2829" t="s">
        <v>10376</v>
      </c>
      <c r="AF2829" t="s">
        <v>8284</v>
      </c>
      <c r="AG2829" t="s">
        <v>8284</v>
      </c>
      <c r="AH2829" t="s">
        <v>8285</v>
      </c>
      <c r="AI2829" t="s">
        <v>404</v>
      </c>
      <c r="AJ2829">
        <v>75</v>
      </c>
      <c r="AK2829" t="s">
        <v>57</v>
      </c>
      <c r="AL2829">
        <v>75016</v>
      </c>
      <c r="AM2829" t="s">
        <v>55</v>
      </c>
      <c r="AN2829" t="s">
        <v>55</v>
      </c>
      <c r="AO2829" t="s">
        <v>55</v>
      </c>
      <c r="AS2829" t="s">
        <v>343</v>
      </c>
      <c r="AT2829">
        <v>0</v>
      </c>
      <c r="AU2829">
        <v>0</v>
      </c>
      <c r="AV2829">
        <v>0</v>
      </c>
      <c r="BB2829">
        <v>0</v>
      </c>
      <c r="BC2829">
        <v>0</v>
      </c>
      <c r="BD2829" t="s">
        <v>60</v>
      </c>
      <c r="BE2829" s="5" t="s">
        <v>5226</v>
      </c>
      <c r="BF2829">
        <v>634353938</v>
      </c>
      <c r="BH2829" t="s">
        <v>323</v>
      </c>
      <c r="BI2829" t="s">
        <v>320</v>
      </c>
      <c r="BJ2829">
        <v>0.48680555555555555</v>
      </c>
      <c r="BK2829">
        <v>56.4</v>
      </c>
      <c r="BL2829">
        <v>6.68</v>
      </c>
      <c r="BM2829">
        <v>0</v>
      </c>
      <c r="BN2829">
        <v>-42.92</v>
      </c>
      <c r="BO2829">
        <v>20.16</v>
      </c>
      <c r="BP2829" t="s">
        <v>60</v>
      </c>
      <c r="BQ2829">
        <v>1.15806418</v>
      </c>
      <c r="BR2829" t="s">
        <v>61</v>
      </c>
    </row>
    <row r="2830" spans="1:70" x14ac:dyDescent="0.2">
      <c r="A2830" s="19">
        <f t="shared" si="102"/>
        <v>9.8000000000000007</v>
      </c>
      <c r="B2830" s="20">
        <v>3752</v>
      </c>
      <c r="D2830" s="2" t="s">
        <v>1381</v>
      </c>
      <c r="E2830" s="2" t="str">
        <f t="shared" si="101"/>
        <v>ST</v>
      </c>
      <c r="F2830">
        <v>200720433</v>
      </c>
      <c r="G2830">
        <v>202606</v>
      </c>
      <c r="H2830" t="s">
        <v>52</v>
      </c>
      <c r="I2830" t="s">
        <v>321</v>
      </c>
      <c r="J2830" t="s">
        <v>322</v>
      </c>
      <c r="K2830" t="s">
        <v>54</v>
      </c>
      <c r="L2830" s="5" t="s">
        <v>3826</v>
      </c>
      <c r="M2830" s="5" t="s">
        <v>5222</v>
      </c>
      <c r="N2830" s="21">
        <v>873247172334</v>
      </c>
      <c r="P2830" t="s">
        <v>326</v>
      </c>
      <c r="Q2830" t="s">
        <v>326</v>
      </c>
      <c r="R2830" t="s">
        <v>56</v>
      </c>
      <c r="S2830" t="s">
        <v>327</v>
      </c>
      <c r="T2830">
        <v>21</v>
      </c>
      <c r="U2830" t="s">
        <v>57</v>
      </c>
      <c r="V2830">
        <v>21320</v>
      </c>
      <c r="W2830">
        <v>47.56</v>
      </c>
      <c r="X2830">
        <v>5.64</v>
      </c>
      <c r="Y2830">
        <v>0</v>
      </c>
      <c r="Z2830">
        <v>-36.19</v>
      </c>
      <c r="AA2830">
        <v>17.010000000000002</v>
      </c>
      <c r="AB2830">
        <v>2</v>
      </c>
      <c r="AC2830">
        <v>33.880000000000003</v>
      </c>
      <c r="AD2830">
        <v>33.880000000000003</v>
      </c>
      <c r="AE2830" t="s">
        <v>10377</v>
      </c>
      <c r="AF2830" t="s">
        <v>513</v>
      </c>
      <c r="AG2830" t="s">
        <v>513</v>
      </c>
      <c r="AH2830" t="s">
        <v>8286</v>
      </c>
      <c r="AI2830" t="s">
        <v>861</v>
      </c>
      <c r="AJ2830">
        <v>38</v>
      </c>
      <c r="AK2830" t="s">
        <v>57</v>
      </c>
      <c r="AL2830">
        <v>38000</v>
      </c>
      <c r="AM2830" t="s">
        <v>55</v>
      </c>
      <c r="AN2830" t="s">
        <v>55</v>
      </c>
      <c r="AO2830" t="s">
        <v>55</v>
      </c>
      <c r="AS2830" t="s">
        <v>343</v>
      </c>
      <c r="AT2830">
        <v>26</v>
      </c>
      <c r="AU2830">
        <v>31</v>
      </c>
      <c r="AV2830">
        <v>40</v>
      </c>
      <c r="BB2830">
        <v>0</v>
      </c>
      <c r="BC2830">
        <v>0</v>
      </c>
      <c r="BD2830" t="s">
        <v>60</v>
      </c>
      <c r="BE2830" s="5" t="s">
        <v>5226</v>
      </c>
      <c r="BF2830">
        <v>634353938</v>
      </c>
      <c r="BH2830" t="s">
        <v>323</v>
      </c>
      <c r="BI2830" t="s">
        <v>320</v>
      </c>
      <c r="BJ2830">
        <v>0.47430555555555554</v>
      </c>
      <c r="BK2830">
        <v>41</v>
      </c>
      <c r="BL2830">
        <v>4.8600000000000003</v>
      </c>
      <c r="BM2830">
        <v>0</v>
      </c>
      <c r="BN2830">
        <v>-31.2</v>
      </c>
      <c r="BO2830">
        <v>14.66</v>
      </c>
      <c r="BP2830" t="s">
        <v>60</v>
      </c>
      <c r="BQ2830">
        <v>1.1600389769999999</v>
      </c>
      <c r="BR2830" t="s">
        <v>61</v>
      </c>
    </row>
    <row r="2831" spans="1:70" x14ac:dyDescent="0.2">
      <c r="A2831" s="19">
        <f t="shared" si="102"/>
        <v>22.510000000000005</v>
      </c>
      <c r="B2831" s="20">
        <v>3752</v>
      </c>
      <c r="D2831" s="2" t="s">
        <v>1381</v>
      </c>
      <c r="E2831" s="2" t="str">
        <f t="shared" si="101"/>
        <v>ST</v>
      </c>
      <c r="F2831">
        <v>200720433</v>
      </c>
      <c r="G2831">
        <v>202606</v>
      </c>
      <c r="H2831" t="s">
        <v>52</v>
      </c>
      <c r="I2831" t="s">
        <v>321</v>
      </c>
      <c r="J2831" t="s">
        <v>322</v>
      </c>
      <c r="K2831" t="s">
        <v>54</v>
      </c>
      <c r="L2831" s="5" t="s">
        <v>3831</v>
      </c>
      <c r="M2831" s="5" t="s">
        <v>5697</v>
      </c>
      <c r="N2831" s="21">
        <v>873290990390</v>
      </c>
      <c r="P2831" t="s">
        <v>326</v>
      </c>
      <c r="Q2831" t="s">
        <v>326</v>
      </c>
      <c r="R2831" t="s">
        <v>56</v>
      </c>
      <c r="S2831" t="s">
        <v>327</v>
      </c>
      <c r="T2831">
        <v>21</v>
      </c>
      <c r="U2831" t="s">
        <v>57</v>
      </c>
      <c r="V2831">
        <v>21320</v>
      </c>
      <c r="W2831">
        <v>108.1</v>
      </c>
      <c r="X2831">
        <v>12.81</v>
      </c>
      <c r="Y2831">
        <v>0</v>
      </c>
      <c r="Z2831">
        <v>-82.27</v>
      </c>
      <c r="AA2831">
        <v>38.64</v>
      </c>
      <c r="AB2831">
        <v>9</v>
      </c>
      <c r="AC2831">
        <v>118.14</v>
      </c>
      <c r="AD2831">
        <v>118.14</v>
      </c>
      <c r="AE2831" t="s">
        <v>1466</v>
      </c>
      <c r="AF2831" t="s">
        <v>1749</v>
      </c>
      <c r="AG2831" t="s">
        <v>1749</v>
      </c>
      <c r="AH2831" t="s">
        <v>1750</v>
      </c>
      <c r="AI2831" t="s">
        <v>718</v>
      </c>
      <c r="AJ2831">
        <v>85</v>
      </c>
      <c r="AK2831" t="s">
        <v>57</v>
      </c>
      <c r="AL2831">
        <v>85500</v>
      </c>
      <c r="AM2831" t="s">
        <v>55</v>
      </c>
      <c r="AN2831" t="s">
        <v>55</v>
      </c>
      <c r="AO2831" t="s">
        <v>55</v>
      </c>
      <c r="AS2831" t="s">
        <v>343</v>
      </c>
      <c r="AT2831">
        <v>27</v>
      </c>
      <c r="AU2831">
        <v>40</v>
      </c>
      <c r="AV2831">
        <v>31</v>
      </c>
      <c r="BB2831">
        <v>0</v>
      </c>
      <c r="BC2831">
        <v>0</v>
      </c>
      <c r="BD2831" t="s">
        <v>60</v>
      </c>
      <c r="BE2831" s="5" t="s">
        <v>5226</v>
      </c>
      <c r="BF2831">
        <v>634353938</v>
      </c>
      <c r="BH2831" t="s">
        <v>323</v>
      </c>
      <c r="BI2831" t="s">
        <v>320</v>
      </c>
      <c r="BJ2831">
        <v>0.53541666666666665</v>
      </c>
      <c r="BK2831">
        <v>94.2</v>
      </c>
      <c r="BL2831">
        <v>11.16</v>
      </c>
      <c r="BM2831">
        <v>0</v>
      </c>
      <c r="BN2831">
        <v>-71.69</v>
      </c>
      <c r="BO2831">
        <v>33.67</v>
      </c>
      <c r="BP2831" t="s">
        <v>60</v>
      </c>
      <c r="BQ2831">
        <v>1.1475391020000001</v>
      </c>
      <c r="BR2831" t="s">
        <v>61</v>
      </c>
    </row>
    <row r="2832" spans="1:70" x14ac:dyDescent="0.2">
      <c r="A2832" s="19">
        <f t="shared" si="102"/>
        <v>8.4599999999999973</v>
      </c>
      <c r="B2832" s="20">
        <v>3752</v>
      </c>
      <c r="D2832" s="2" t="s">
        <v>1381</v>
      </c>
      <c r="E2832" s="2" t="str">
        <f t="shared" si="101"/>
        <v>ST</v>
      </c>
      <c r="F2832">
        <v>200720433</v>
      </c>
      <c r="G2832">
        <v>202606</v>
      </c>
      <c r="H2832" t="s">
        <v>52</v>
      </c>
      <c r="I2832" t="s">
        <v>321</v>
      </c>
      <c r="J2832" t="s">
        <v>322</v>
      </c>
      <c r="K2832" t="s">
        <v>54</v>
      </c>
      <c r="L2832" s="5" t="s">
        <v>5697</v>
      </c>
      <c r="M2832" s="5" t="s">
        <v>5681</v>
      </c>
      <c r="N2832" s="21">
        <v>873428494977</v>
      </c>
      <c r="P2832" t="s">
        <v>326</v>
      </c>
      <c r="Q2832" t="s">
        <v>326</v>
      </c>
      <c r="R2832" t="s">
        <v>56</v>
      </c>
      <c r="S2832" t="s">
        <v>327</v>
      </c>
      <c r="T2832">
        <v>21</v>
      </c>
      <c r="U2832" t="s">
        <v>57</v>
      </c>
      <c r="V2832">
        <v>21320</v>
      </c>
      <c r="W2832">
        <v>40.619999999999997</v>
      </c>
      <c r="X2832">
        <v>4.82</v>
      </c>
      <c r="Y2832">
        <v>0</v>
      </c>
      <c r="Z2832">
        <v>-30.91</v>
      </c>
      <c r="AA2832">
        <v>14.53</v>
      </c>
      <c r="AB2832">
        <v>2</v>
      </c>
      <c r="AC2832">
        <v>26.4</v>
      </c>
      <c r="AD2832">
        <v>26.4</v>
      </c>
      <c r="AE2832" t="s">
        <v>10378</v>
      </c>
      <c r="AF2832" t="s">
        <v>8287</v>
      </c>
      <c r="AG2832" t="s">
        <v>8288</v>
      </c>
      <c r="AH2832" t="s">
        <v>8289</v>
      </c>
      <c r="AI2832" t="s">
        <v>8290</v>
      </c>
      <c r="AJ2832">
        <v>35</v>
      </c>
      <c r="AK2832" t="s">
        <v>57</v>
      </c>
      <c r="AL2832">
        <v>35300</v>
      </c>
      <c r="AM2832" t="s">
        <v>55</v>
      </c>
      <c r="AN2832" t="s">
        <v>55</v>
      </c>
      <c r="AO2832" t="s">
        <v>55</v>
      </c>
      <c r="AS2832" t="s">
        <v>343</v>
      </c>
      <c r="AT2832">
        <v>0</v>
      </c>
      <c r="AU2832">
        <v>0</v>
      </c>
      <c r="AV2832">
        <v>0</v>
      </c>
      <c r="BB2832">
        <v>0</v>
      </c>
      <c r="BC2832">
        <v>0</v>
      </c>
      <c r="BD2832" t="s">
        <v>60</v>
      </c>
      <c r="BE2832" s="5" t="s">
        <v>5226</v>
      </c>
      <c r="BF2832">
        <v>634353938</v>
      </c>
      <c r="BH2832" t="s">
        <v>323</v>
      </c>
      <c r="BI2832" t="s">
        <v>320</v>
      </c>
      <c r="BJ2832">
        <v>0.40208333333333335</v>
      </c>
      <c r="BK2832">
        <v>35.4</v>
      </c>
      <c r="BL2832">
        <v>4.2</v>
      </c>
      <c r="BM2832">
        <v>0</v>
      </c>
      <c r="BN2832">
        <v>-26.94</v>
      </c>
      <c r="BO2832">
        <v>12.66</v>
      </c>
      <c r="BP2832" t="s">
        <v>60</v>
      </c>
      <c r="BQ2832">
        <v>1.1474074329999999</v>
      </c>
      <c r="BR2832" t="s">
        <v>61</v>
      </c>
    </row>
    <row r="2833" spans="1:70" x14ac:dyDescent="0.2">
      <c r="A2833" s="19">
        <f t="shared" si="102"/>
        <v>7.120000000000001</v>
      </c>
      <c r="B2833" s="20">
        <v>3752</v>
      </c>
      <c r="D2833" s="2" t="s">
        <v>1381</v>
      </c>
      <c r="E2833" s="2" t="str">
        <f t="shared" si="101"/>
        <v>ST</v>
      </c>
      <c r="F2833">
        <v>200720433</v>
      </c>
      <c r="G2833">
        <v>202606</v>
      </c>
      <c r="H2833" t="s">
        <v>52</v>
      </c>
      <c r="I2833" t="s">
        <v>321</v>
      </c>
      <c r="J2833" t="s">
        <v>322</v>
      </c>
      <c r="K2833" t="s">
        <v>54</v>
      </c>
      <c r="L2833" s="5" t="s">
        <v>3826</v>
      </c>
      <c r="M2833" s="5" t="s">
        <v>5222</v>
      </c>
      <c r="N2833" s="21">
        <v>873200390915</v>
      </c>
      <c r="P2833" t="s">
        <v>326</v>
      </c>
      <c r="Q2833" t="s">
        <v>326</v>
      </c>
      <c r="R2833" t="s">
        <v>56</v>
      </c>
      <c r="S2833" t="s">
        <v>327</v>
      </c>
      <c r="T2833">
        <v>21</v>
      </c>
      <c r="U2833" t="s">
        <v>57</v>
      </c>
      <c r="V2833">
        <v>21320</v>
      </c>
      <c r="W2833">
        <v>34.57</v>
      </c>
      <c r="X2833">
        <v>4.1100000000000003</v>
      </c>
      <c r="Y2833">
        <v>0</v>
      </c>
      <c r="Z2833">
        <v>-26.31</v>
      </c>
      <c r="AA2833">
        <v>12.37</v>
      </c>
      <c r="AB2833">
        <v>1</v>
      </c>
      <c r="AC2833">
        <v>17.600000000000001</v>
      </c>
      <c r="AD2833">
        <v>17.600000000000001</v>
      </c>
      <c r="AE2833" t="s">
        <v>10379</v>
      </c>
      <c r="AF2833" t="s">
        <v>8291</v>
      </c>
      <c r="AG2833" t="s">
        <v>8292</v>
      </c>
      <c r="AH2833" t="s">
        <v>968</v>
      </c>
      <c r="AI2833" t="s">
        <v>681</v>
      </c>
      <c r="AJ2833">
        <v>44</v>
      </c>
      <c r="AK2833" t="s">
        <v>57</v>
      </c>
      <c r="AL2833">
        <v>44150</v>
      </c>
      <c r="AM2833" t="s">
        <v>55</v>
      </c>
      <c r="AN2833" t="s">
        <v>55</v>
      </c>
      <c r="AO2833" t="s">
        <v>55</v>
      </c>
      <c r="AS2833" t="s">
        <v>343</v>
      </c>
      <c r="AT2833">
        <v>31</v>
      </c>
      <c r="AU2833">
        <v>32</v>
      </c>
      <c r="AV2833">
        <v>39</v>
      </c>
      <c r="BB2833">
        <v>0</v>
      </c>
      <c r="BC2833">
        <v>0</v>
      </c>
      <c r="BD2833" t="s">
        <v>60</v>
      </c>
      <c r="BE2833" s="5" t="s">
        <v>5226</v>
      </c>
      <c r="BF2833">
        <v>634353938</v>
      </c>
      <c r="BH2833" t="s">
        <v>323</v>
      </c>
      <c r="BI2833" t="s">
        <v>320</v>
      </c>
      <c r="BJ2833">
        <v>0.43125000000000002</v>
      </c>
      <c r="BK2833">
        <v>29.8</v>
      </c>
      <c r="BL2833">
        <v>3.54</v>
      </c>
      <c r="BM2833">
        <v>0</v>
      </c>
      <c r="BN2833">
        <v>-22.68</v>
      </c>
      <c r="BO2833">
        <v>10.66</v>
      </c>
      <c r="BP2833" t="s">
        <v>60</v>
      </c>
      <c r="BQ2833">
        <v>1.1600389769999999</v>
      </c>
      <c r="BR2833" t="s">
        <v>61</v>
      </c>
    </row>
    <row r="2834" spans="1:70" x14ac:dyDescent="0.2">
      <c r="A2834" s="19">
        <f t="shared" si="102"/>
        <v>7.120000000000001</v>
      </c>
      <c r="B2834" s="20">
        <v>3752</v>
      </c>
      <c r="D2834" s="2" t="s">
        <v>1381</v>
      </c>
      <c r="E2834" s="2" t="str">
        <f t="shared" si="101"/>
        <v>ST</v>
      </c>
      <c r="F2834">
        <v>200720433</v>
      </c>
      <c r="G2834">
        <v>202606</v>
      </c>
      <c r="H2834" t="s">
        <v>52</v>
      </c>
      <c r="I2834" t="s">
        <v>321</v>
      </c>
      <c r="J2834" t="s">
        <v>322</v>
      </c>
      <c r="K2834" t="s">
        <v>54</v>
      </c>
      <c r="L2834" s="5" t="s">
        <v>5222</v>
      </c>
      <c r="M2834" s="5" t="s">
        <v>3831</v>
      </c>
      <c r="N2834" s="21">
        <v>873247567244</v>
      </c>
      <c r="P2834" t="s">
        <v>326</v>
      </c>
      <c r="Q2834" t="s">
        <v>326</v>
      </c>
      <c r="R2834" t="s">
        <v>56</v>
      </c>
      <c r="S2834" t="s">
        <v>327</v>
      </c>
      <c r="T2834">
        <v>21</v>
      </c>
      <c r="U2834" t="s">
        <v>57</v>
      </c>
      <c r="V2834">
        <v>21320</v>
      </c>
      <c r="W2834">
        <v>34.51</v>
      </c>
      <c r="X2834">
        <v>4.0999999999999996</v>
      </c>
      <c r="Y2834">
        <v>0</v>
      </c>
      <c r="Z2834">
        <v>-26.26</v>
      </c>
      <c r="AA2834">
        <v>12.34</v>
      </c>
      <c r="AB2834">
        <v>1</v>
      </c>
      <c r="AC2834">
        <v>17.600000000000001</v>
      </c>
      <c r="AD2834">
        <v>17.600000000000001</v>
      </c>
      <c r="AE2834" t="s">
        <v>1528</v>
      </c>
      <c r="AF2834" t="s">
        <v>3787</v>
      </c>
      <c r="AG2834" t="s">
        <v>3788</v>
      </c>
      <c r="AH2834" t="s">
        <v>3789</v>
      </c>
      <c r="AI2834" t="s">
        <v>3790</v>
      </c>
      <c r="AJ2834">
        <v>50</v>
      </c>
      <c r="AK2834" t="s">
        <v>57</v>
      </c>
      <c r="AL2834">
        <v>50180</v>
      </c>
      <c r="AM2834" t="s">
        <v>55</v>
      </c>
      <c r="AN2834" t="s">
        <v>55</v>
      </c>
      <c r="AO2834" t="s">
        <v>55</v>
      </c>
      <c r="AS2834" t="s">
        <v>343</v>
      </c>
      <c r="AT2834">
        <v>30</v>
      </c>
      <c r="AU2834">
        <v>31</v>
      </c>
      <c r="AV2834">
        <v>39</v>
      </c>
      <c r="BB2834">
        <v>0</v>
      </c>
      <c r="BC2834">
        <v>0</v>
      </c>
      <c r="BD2834" t="s">
        <v>60</v>
      </c>
      <c r="BE2834" s="5" t="s">
        <v>5226</v>
      </c>
      <c r="BF2834">
        <v>634353938</v>
      </c>
      <c r="BH2834" t="s">
        <v>323</v>
      </c>
      <c r="BI2834" t="s">
        <v>320</v>
      </c>
      <c r="BJ2834">
        <v>0.35138888888888886</v>
      </c>
      <c r="BK2834">
        <v>29.8</v>
      </c>
      <c r="BL2834">
        <v>3.54</v>
      </c>
      <c r="BM2834">
        <v>0</v>
      </c>
      <c r="BN2834">
        <v>-22.68</v>
      </c>
      <c r="BO2834">
        <v>10.66</v>
      </c>
      <c r="BP2834" t="s">
        <v>60</v>
      </c>
      <c r="BQ2834">
        <v>1.15806418</v>
      </c>
      <c r="BR2834" t="s">
        <v>61</v>
      </c>
    </row>
    <row r="2835" spans="1:70" x14ac:dyDescent="0.2">
      <c r="A2835" s="19">
        <f t="shared" si="102"/>
        <v>14.82</v>
      </c>
      <c r="B2835" s="20">
        <v>3752</v>
      </c>
      <c r="D2835" s="2" t="s">
        <v>1381</v>
      </c>
      <c r="E2835" s="2" t="str">
        <f t="shared" si="101"/>
        <v>ST</v>
      </c>
      <c r="F2835">
        <v>200720433</v>
      </c>
      <c r="G2835">
        <v>202606</v>
      </c>
      <c r="H2835" t="s">
        <v>52</v>
      </c>
      <c r="I2835" t="s">
        <v>321</v>
      </c>
      <c r="J2835" t="s">
        <v>322</v>
      </c>
      <c r="K2835" t="s">
        <v>54</v>
      </c>
      <c r="L2835" s="5" t="s">
        <v>5697</v>
      </c>
      <c r="M2835" s="5" t="s">
        <v>5682</v>
      </c>
      <c r="N2835" s="21">
        <v>873421524946</v>
      </c>
      <c r="P2835" t="s">
        <v>326</v>
      </c>
      <c r="Q2835" t="s">
        <v>326</v>
      </c>
      <c r="R2835" t="s">
        <v>56</v>
      </c>
      <c r="S2835" t="s">
        <v>327</v>
      </c>
      <c r="T2835">
        <v>21</v>
      </c>
      <c r="U2835" t="s">
        <v>57</v>
      </c>
      <c r="V2835">
        <v>21320</v>
      </c>
      <c r="W2835">
        <v>71.14</v>
      </c>
      <c r="X2835">
        <v>8.42</v>
      </c>
      <c r="Y2835">
        <v>0</v>
      </c>
      <c r="Z2835">
        <v>-54.13</v>
      </c>
      <c r="AA2835">
        <v>25.43</v>
      </c>
      <c r="AB2835">
        <v>4</v>
      </c>
      <c r="AC2835">
        <v>66.88</v>
      </c>
      <c r="AD2835">
        <v>66.88</v>
      </c>
      <c r="AE2835" t="s">
        <v>1521</v>
      </c>
      <c r="AF2835" t="s">
        <v>8293</v>
      </c>
      <c r="AG2835" t="s">
        <v>8293</v>
      </c>
      <c r="AH2835" t="s">
        <v>8294</v>
      </c>
      <c r="AI2835" t="s">
        <v>8295</v>
      </c>
      <c r="AJ2835">
        <v>38</v>
      </c>
      <c r="AK2835" t="s">
        <v>57</v>
      </c>
      <c r="AL2835">
        <v>38140</v>
      </c>
      <c r="AM2835" t="s">
        <v>55</v>
      </c>
      <c r="AN2835" t="s">
        <v>55</v>
      </c>
      <c r="AO2835" t="s">
        <v>55</v>
      </c>
      <c r="AS2835" t="s">
        <v>343</v>
      </c>
      <c r="AT2835">
        <v>30</v>
      </c>
      <c r="AU2835">
        <v>31</v>
      </c>
      <c r="AV2835">
        <v>40</v>
      </c>
      <c r="BB2835">
        <v>0</v>
      </c>
      <c r="BC2835">
        <v>0</v>
      </c>
      <c r="BD2835" t="s">
        <v>60</v>
      </c>
      <c r="BE2835" s="5" t="s">
        <v>5226</v>
      </c>
      <c r="BF2835">
        <v>634353938</v>
      </c>
      <c r="BH2835" t="s">
        <v>323</v>
      </c>
      <c r="BI2835" t="s">
        <v>320</v>
      </c>
      <c r="BJ2835">
        <v>0.36458333333333331</v>
      </c>
      <c r="BK2835">
        <v>62</v>
      </c>
      <c r="BL2835">
        <v>7.34</v>
      </c>
      <c r="BM2835">
        <v>0</v>
      </c>
      <c r="BN2835">
        <v>-47.18</v>
      </c>
      <c r="BO2835">
        <v>22.16</v>
      </c>
      <c r="BP2835" t="s">
        <v>60</v>
      </c>
      <c r="BQ2835">
        <v>1.1474074329999999</v>
      </c>
      <c r="BR2835" t="s">
        <v>61</v>
      </c>
    </row>
    <row r="2836" spans="1:70" x14ac:dyDescent="0.2">
      <c r="A2836" s="19">
        <f t="shared" si="102"/>
        <v>10.800000000000004</v>
      </c>
      <c r="B2836" s="20">
        <v>3752</v>
      </c>
      <c r="D2836" s="2" t="s">
        <v>1381</v>
      </c>
      <c r="E2836" s="2" t="str">
        <f t="shared" si="101"/>
        <v>ST</v>
      </c>
      <c r="F2836">
        <v>200720433</v>
      </c>
      <c r="G2836">
        <v>202606</v>
      </c>
      <c r="H2836" t="s">
        <v>52</v>
      </c>
      <c r="I2836" t="s">
        <v>321</v>
      </c>
      <c r="J2836" t="s">
        <v>322</v>
      </c>
      <c r="K2836" t="s">
        <v>54</v>
      </c>
      <c r="L2836" s="5" t="s">
        <v>5697</v>
      </c>
      <c r="M2836" s="5" t="s">
        <v>5681</v>
      </c>
      <c r="N2836" s="21">
        <v>873430149200</v>
      </c>
      <c r="P2836" t="s">
        <v>326</v>
      </c>
      <c r="Q2836" t="s">
        <v>326</v>
      </c>
      <c r="R2836" t="s">
        <v>56</v>
      </c>
      <c r="S2836" t="s">
        <v>327</v>
      </c>
      <c r="T2836">
        <v>21</v>
      </c>
      <c r="U2836" t="s">
        <v>57</v>
      </c>
      <c r="V2836">
        <v>21320</v>
      </c>
      <c r="W2836">
        <v>51.86</v>
      </c>
      <c r="X2836">
        <v>6.14</v>
      </c>
      <c r="Y2836">
        <v>0</v>
      </c>
      <c r="Z2836">
        <v>-39.47</v>
      </c>
      <c r="AA2836">
        <v>18.53</v>
      </c>
      <c r="AB2836">
        <v>3</v>
      </c>
      <c r="AC2836">
        <v>41.8</v>
      </c>
      <c r="AD2836">
        <v>41.8</v>
      </c>
      <c r="AE2836" t="s">
        <v>10380</v>
      </c>
      <c r="AF2836" t="s">
        <v>994</v>
      </c>
      <c r="AG2836" t="s">
        <v>994</v>
      </c>
      <c r="AH2836" t="s">
        <v>995</v>
      </c>
      <c r="AI2836" t="s">
        <v>996</v>
      </c>
      <c r="AJ2836">
        <v>13</v>
      </c>
      <c r="AK2836" t="s">
        <v>57</v>
      </c>
      <c r="AL2836">
        <v>13760</v>
      </c>
      <c r="AM2836" t="s">
        <v>55</v>
      </c>
      <c r="AN2836" t="s">
        <v>55</v>
      </c>
      <c r="AO2836" t="s">
        <v>55</v>
      </c>
      <c r="AS2836" t="s">
        <v>343</v>
      </c>
      <c r="AT2836">
        <v>0</v>
      </c>
      <c r="AU2836">
        <v>0</v>
      </c>
      <c r="AV2836">
        <v>0</v>
      </c>
      <c r="BB2836">
        <v>0</v>
      </c>
      <c r="BC2836">
        <v>0</v>
      </c>
      <c r="BD2836" t="s">
        <v>60</v>
      </c>
      <c r="BE2836" s="5" t="s">
        <v>5226</v>
      </c>
      <c r="BF2836">
        <v>634353938</v>
      </c>
      <c r="BH2836" t="s">
        <v>323</v>
      </c>
      <c r="BI2836" t="s">
        <v>320</v>
      </c>
      <c r="BJ2836">
        <v>0.41875000000000001</v>
      </c>
      <c r="BK2836">
        <v>45.2</v>
      </c>
      <c r="BL2836">
        <v>5.35</v>
      </c>
      <c r="BM2836">
        <v>0</v>
      </c>
      <c r="BN2836">
        <v>-34.4</v>
      </c>
      <c r="BO2836">
        <v>16.149999999999999</v>
      </c>
      <c r="BP2836" t="s">
        <v>60</v>
      </c>
      <c r="BQ2836">
        <v>1.1474074329999999</v>
      </c>
      <c r="BR2836" t="s">
        <v>61</v>
      </c>
    </row>
    <row r="2837" spans="1:70" x14ac:dyDescent="0.2">
      <c r="A2837" s="19">
        <f t="shared" si="102"/>
        <v>10.129999999999995</v>
      </c>
      <c r="B2837" s="20">
        <v>3752</v>
      </c>
      <c r="D2837" s="2" t="s">
        <v>1381</v>
      </c>
      <c r="E2837" s="2" t="str">
        <f t="shared" si="101"/>
        <v>ST</v>
      </c>
      <c r="F2837">
        <v>200720433</v>
      </c>
      <c r="G2837">
        <v>202606</v>
      </c>
      <c r="H2837" t="s">
        <v>52</v>
      </c>
      <c r="I2837" t="s">
        <v>321</v>
      </c>
      <c r="J2837" t="s">
        <v>322</v>
      </c>
      <c r="K2837" t="s">
        <v>54</v>
      </c>
      <c r="L2837" s="5" t="s">
        <v>3826</v>
      </c>
      <c r="M2837" s="5" t="s">
        <v>5222</v>
      </c>
      <c r="N2837" s="21">
        <v>873249176550</v>
      </c>
      <c r="P2837" t="s">
        <v>326</v>
      </c>
      <c r="Q2837" t="s">
        <v>326</v>
      </c>
      <c r="R2837" t="s">
        <v>56</v>
      </c>
      <c r="S2837" t="s">
        <v>327</v>
      </c>
      <c r="T2837">
        <v>21</v>
      </c>
      <c r="U2837" t="s">
        <v>57</v>
      </c>
      <c r="V2837">
        <v>21320</v>
      </c>
      <c r="W2837">
        <v>49.19</v>
      </c>
      <c r="X2837">
        <v>5.83</v>
      </c>
      <c r="Y2837">
        <v>0</v>
      </c>
      <c r="Z2837">
        <v>-37.43</v>
      </c>
      <c r="AA2837">
        <v>17.59</v>
      </c>
      <c r="AB2837">
        <v>3</v>
      </c>
      <c r="AC2837">
        <v>36.520000000000003</v>
      </c>
      <c r="AD2837">
        <v>36.520000000000003</v>
      </c>
      <c r="AE2837" t="s">
        <v>10381</v>
      </c>
      <c r="AF2837" t="s">
        <v>3594</v>
      </c>
      <c r="AG2837" t="s">
        <v>3594</v>
      </c>
      <c r="AH2837" t="s">
        <v>8296</v>
      </c>
      <c r="AI2837" t="s">
        <v>8297</v>
      </c>
      <c r="AJ2837">
        <v>62</v>
      </c>
      <c r="AK2837" t="s">
        <v>57</v>
      </c>
      <c r="AL2837">
        <v>62600</v>
      </c>
      <c r="AM2837" t="s">
        <v>55</v>
      </c>
      <c r="AN2837" t="s">
        <v>55</v>
      </c>
      <c r="AO2837" t="s">
        <v>55</v>
      </c>
      <c r="AS2837" t="s">
        <v>343</v>
      </c>
      <c r="AT2837">
        <v>31</v>
      </c>
      <c r="AU2837">
        <v>26</v>
      </c>
      <c r="AV2837">
        <v>40</v>
      </c>
      <c r="BB2837">
        <v>0</v>
      </c>
      <c r="BC2837">
        <v>0</v>
      </c>
      <c r="BD2837" t="s">
        <v>60</v>
      </c>
      <c r="BE2837" s="5" t="s">
        <v>5226</v>
      </c>
      <c r="BF2837">
        <v>634353938</v>
      </c>
      <c r="BH2837" t="s">
        <v>323</v>
      </c>
      <c r="BI2837" t="s">
        <v>320</v>
      </c>
      <c r="BJ2837">
        <v>0.47986111111111113</v>
      </c>
      <c r="BK2837">
        <v>42.4</v>
      </c>
      <c r="BL2837">
        <v>5.03</v>
      </c>
      <c r="BM2837">
        <v>0</v>
      </c>
      <c r="BN2837">
        <v>-32.270000000000003</v>
      </c>
      <c r="BO2837">
        <v>15.16</v>
      </c>
      <c r="BP2837" t="s">
        <v>60</v>
      </c>
      <c r="BQ2837">
        <v>1.1600389769999999</v>
      </c>
      <c r="BR2837" t="s">
        <v>61</v>
      </c>
    </row>
    <row r="2838" spans="1:70" x14ac:dyDescent="0.2">
      <c r="A2838" s="19">
        <f t="shared" si="102"/>
        <v>14.82</v>
      </c>
      <c r="B2838" s="20">
        <v>3752</v>
      </c>
      <c r="D2838" s="2" t="s">
        <v>1381</v>
      </c>
      <c r="E2838" s="2" t="str">
        <f t="shared" si="101"/>
        <v>ST</v>
      </c>
      <c r="F2838">
        <v>200720433</v>
      </c>
      <c r="G2838">
        <v>202606</v>
      </c>
      <c r="H2838" t="s">
        <v>52</v>
      </c>
      <c r="I2838" t="s">
        <v>321</v>
      </c>
      <c r="J2838" t="s">
        <v>322</v>
      </c>
      <c r="K2838" t="s">
        <v>54</v>
      </c>
      <c r="L2838" s="5" t="s">
        <v>3826</v>
      </c>
      <c r="M2838" s="5" t="s">
        <v>3831</v>
      </c>
      <c r="N2838" s="21">
        <v>873137855326</v>
      </c>
      <c r="P2838" t="s">
        <v>326</v>
      </c>
      <c r="Q2838" t="s">
        <v>326</v>
      </c>
      <c r="R2838" t="s">
        <v>56</v>
      </c>
      <c r="S2838" t="s">
        <v>327</v>
      </c>
      <c r="T2838">
        <v>21</v>
      </c>
      <c r="U2838" t="s">
        <v>57</v>
      </c>
      <c r="V2838">
        <v>21320</v>
      </c>
      <c r="W2838">
        <v>71.92</v>
      </c>
      <c r="X2838">
        <v>8.51</v>
      </c>
      <c r="Y2838">
        <v>0</v>
      </c>
      <c r="Z2838">
        <v>-54.73</v>
      </c>
      <c r="AA2838">
        <v>25.71</v>
      </c>
      <c r="AB2838">
        <v>6</v>
      </c>
      <c r="AC2838">
        <v>67.760000000000005</v>
      </c>
      <c r="AD2838">
        <v>67.760000000000005</v>
      </c>
      <c r="AE2838" t="s">
        <v>10382</v>
      </c>
      <c r="AF2838" t="s">
        <v>8298</v>
      </c>
      <c r="AG2838" t="s">
        <v>8298</v>
      </c>
      <c r="AH2838" t="s">
        <v>8299</v>
      </c>
      <c r="AI2838" t="s">
        <v>8300</v>
      </c>
      <c r="AJ2838">
        <v>41</v>
      </c>
      <c r="AK2838" t="s">
        <v>57</v>
      </c>
      <c r="AL2838">
        <v>41120</v>
      </c>
      <c r="AM2838" t="s">
        <v>55</v>
      </c>
      <c r="AN2838" t="s">
        <v>55</v>
      </c>
      <c r="AO2838" t="s">
        <v>55</v>
      </c>
      <c r="AS2838" t="s">
        <v>343</v>
      </c>
      <c r="AT2838">
        <v>0</v>
      </c>
      <c r="AU2838">
        <v>0</v>
      </c>
      <c r="AV2838">
        <v>0</v>
      </c>
      <c r="BB2838">
        <v>0</v>
      </c>
      <c r="BC2838">
        <v>0</v>
      </c>
      <c r="BD2838" t="s">
        <v>60</v>
      </c>
      <c r="BE2838" s="5" t="s">
        <v>5226</v>
      </c>
      <c r="BF2838">
        <v>634353938</v>
      </c>
      <c r="BH2838" t="s">
        <v>323</v>
      </c>
      <c r="BI2838" t="s">
        <v>320</v>
      </c>
      <c r="BJ2838">
        <v>0.51388888888888884</v>
      </c>
      <c r="BK2838">
        <v>62</v>
      </c>
      <c r="BL2838">
        <v>7.34</v>
      </c>
      <c r="BM2838">
        <v>0</v>
      </c>
      <c r="BN2838">
        <v>-47.18</v>
      </c>
      <c r="BO2838">
        <v>22.16</v>
      </c>
      <c r="BP2838" t="s">
        <v>60</v>
      </c>
      <c r="BQ2838">
        <v>1.1600389769999999</v>
      </c>
      <c r="BR2838" t="s">
        <v>61</v>
      </c>
    </row>
    <row r="2839" spans="1:70" x14ac:dyDescent="0.2">
      <c r="A2839" s="19">
        <f t="shared" si="102"/>
        <v>14.82</v>
      </c>
      <c r="B2839" s="20">
        <v>3752</v>
      </c>
      <c r="D2839" s="2" t="s">
        <v>1381</v>
      </c>
      <c r="E2839" s="2" t="str">
        <f t="shared" si="101"/>
        <v>ST</v>
      </c>
      <c r="F2839">
        <v>200720433</v>
      </c>
      <c r="G2839">
        <v>202606</v>
      </c>
      <c r="H2839" t="s">
        <v>52</v>
      </c>
      <c r="I2839" t="s">
        <v>321</v>
      </c>
      <c r="J2839" t="s">
        <v>322</v>
      </c>
      <c r="K2839" t="s">
        <v>54</v>
      </c>
      <c r="L2839" s="5" t="s">
        <v>5697</v>
      </c>
      <c r="M2839" s="5" t="s">
        <v>5681</v>
      </c>
      <c r="N2839" s="21">
        <v>873426549367</v>
      </c>
      <c r="P2839" t="s">
        <v>326</v>
      </c>
      <c r="Q2839" t="s">
        <v>326</v>
      </c>
      <c r="R2839" t="s">
        <v>56</v>
      </c>
      <c r="S2839" t="s">
        <v>327</v>
      </c>
      <c r="T2839">
        <v>21</v>
      </c>
      <c r="U2839" t="s">
        <v>57</v>
      </c>
      <c r="V2839">
        <v>21320</v>
      </c>
      <c r="W2839">
        <v>71.14</v>
      </c>
      <c r="X2839">
        <v>8.42</v>
      </c>
      <c r="Y2839">
        <v>0</v>
      </c>
      <c r="Z2839">
        <v>-54.13</v>
      </c>
      <c r="AA2839">
        <v>25.43</v>
      </c>
      <c r="AB2839">
        <v>6</v>
      </c>
      <c r="AC2839">
        <v>67.760000000000005</v>
      </c>
      <c r="AD2839">
        <v>67.760000000000005</v>
      </c>
      <c r="AE2839" t="s">
        <v>1575</v>
      </c>
      <c r="AF2839" t="s">
        <v>8301</v>
      </c>
      <c r="AG2839" t="s">
        <v>8301</v>
      </c>
      <c r="AH2839" t="s">
        <v>8302</v>
      </c>
      <c r="AI2839" t="s">
        <v>399</v>
      </c>
      <c r="AJ2839">
        <v>85</v>
      </c>
      <c r="AK2839" t="s">
        <v>57</v>
      </c>
      <c r="AL2839">
        <v>85200</v>
      </c>
      <c r="AM2839" t="s">
        <v>55</v>
      </c>
      <c r="AN2839" t="s">
        <v>55</v>
      </c>
      <c r="AO2839" t="s">
        <v>55</v>
      </c>
      <c r="AS2839" t="s">
        <v>343</v>
      </c>
      <c r="AT2839">
        <v>0</v>
      </c>
      <c r="AU2839">
        <v>0</v>
      </c>
      <c r="AV2839">
        <v>0</v>
      </c>
      <c r="BB2839">
        <v>0</v>
      </c>
      <c r="BC2839">
        <v>0</v>
      </c>
      <c r="BD2839" t="s">
        <v>60</v>
      </c>
      <c r="BE2839" s="5" t="s">
        <v>5226</v>
      </c>
      <c r="BF2839">
        <v>634353938</v>
      </c>
      <c r="BH2839" t="s">
        <v>323</v>
      </c>
      <c r="BI2839" t="s">
        <v>320</v>
      </c>
      <c r="BJ2839">
        <v>0.3923611111111111</v>
      </c>
      <c r="BK2839">
        <v>62</v>
      </c>
      <c r="BL2839">
        <v>7.34</v>
      </c>
      <c r="BM2839">
        <v>0</v>
      </c>
      <c r="BN2839">
        <v>-47.18</v>
      </c>
      <c r="BO2839">
        <v>22.16</v>
      </c>
      <c r="BP2839" t="s">
        <v>60</v>
      </c>
      <c r="BQ2839">
        <v>1.1474074329999999</v>
      </c>
      <c r="BR2839" t="s">
        <v>61</v>
      </c>
    </row>
    <row r="2840" spans="1:70" x14ac:dyDescent="0.2">
      <c r="A2840" s="19">
        <f t="shared" si="102"/>
        <v>12.810000000000002</v>
      </c>
      <c r="B2840" s="20">
        <v>3752</v>
      </c>
      <c r="D2840" s="2" t="s">
        <v>1381</v>
      </c>
      <c r="E2840" s="2" t="str">
        <f t="shared" si="101"/>
        <v>ST</v>
      </c>
      <c r="F2840">
        <v>200720433</v>
      </c>
      <c r="G2840">
        <v>202606</v>
      </c>
      <c r="H2840" t="s">
        <v>52</v>
      </c>
      <c r="I2840" t="s">
        <v>321</v>
      </c>
      <c r="J2840" t="s">
        <v>322</v>
      </c>
      <c r="K2840" t="s">
        <v>54</v>
      </c>
      <c r="L2840" s="5" t="s">
        <v>3826</v>
      </c>
      <c r="M2840" s="5" t="s">
        <v>5222</v>
      </c>
      <c r="N2840" s="21">
        <v>873243734952</v>
      </c>
      <c r="P2840" t="s">
        <v>326</v>
      </c>
      <c r="Q2840" t="s">
        <v>326</v>
      </c>
      <c r="R2840" t="s">
        <v>56</v>
      </c>
      <c r="S2840" t="s">
        <v>327</v>
      </c>
      <c r="T2840">
        <v>21</v>
      </c>
      <c r="U2840" t="s">
        <v>57</v>
      </c>
      <c r="V2840">
        <v>21320</v>
      </c>
      <c r="W2840">
        <v>62.18</v>
      </c>
      <c r="X2840">
        <v>7.37</v>
      </c>
      <c r="Y2840">
        <v>0</v>
      </c>
      <c r="Z2840">
        <v>-47.32</v>
      </c>
      <c r="AA2840">
        <v>22.23</v>
      </c>
      <c r="AB2840">
        <v>2</v>
      </c>
      <c r="AC2840">
        <v>54.56</v>
      </c>
      <c r="AD2840">
        <v>54.56</v>
      </c>
      <c r="AE2840" t="s">
        <v>9554</v>
      </c>
      <c r="AF2840" t="s">
        <v>2953</v>
      </c>
      <c r="AG2840" t="s">
        <v>2953</v>
      </c>
      <c r="AH2840" t="s">
        <v>8303</v>
      </c>
      <c r="AI2840" t="s">
        <v>369</v>
      </c>
      <c r="AJ2840">
        <v>13</v>
      </c>
      <c r="AK2840" t="s">
        <v>57</v>
      </c>
      <c r="AL2840">
        <v>13006</v>
      </c>
      <c r="AM2840" t="s">
        <v>55</v>
      </c>
      <c r="AN2840" t="s">
        <v>55</v>
      </c>
      <c r="AO2840" t="s">
        <v>55</v>
      </c>
      <c r="AS2840" t="s">
        <v>343</v>
      </c>
      <c r="AT2840">
        <v>27</v>
      </c>
      <c r="AU2840">
        <v>31</v>
      </c>
      <c r="AV2840">
        <v>41</v>
      </c>
      <c r="BB2840">
        <v>0</v>
      </c>
      <c r="BC2840">
        <v>0</v>
      </c>
      <c r="BD2840" t="s">
        <v>60</v>
      </c>
      <c r="BE2840" s="5" t="s">
        <v>5226</v>
      </c>
      <c r="BF2840">
        <v>634353938</v>
      </c>
      <c r="BH2840" t="s">
        <v>323</v>
      </c>
      <c r="BI2840" t="s">
        <v>320</v>
      </c>
      <c r="BJ2840">
        <v>0.38680555555555557</v>
      </c>
      <c r="BK2840">
        <v>53.6</v>
      </c>
      <c r="BL2840">
        <v>6.35</v>
      </c>
      <c r="BM2840">
        <v>0</v>
      </c>
      <c r="BN2840">
        <v>-40.79</v>
      </c>
      <c r="BO2840">
        <v>19.16</v>
      </c>
      <c r="BP2840" t="s">
        <v>60</v>
      </c>
      <c r="BQ2840">
        <v>1.1600389769999999</v>
      </c>
      <c r="BR2840" t="s">
        <v>61</v>
      </c>
    </row>
    <row r="2841" spans="1:70" x14ac:dyDescent="0.2">
      <c r="A2841" s="19">
        <f t="shared" si="102"/>
        <v>14.480000000000004</v>
      </c>
      <c r="B2841" s="20">
        <v>3752</v>
      </c>
      <c r="D2841" s="2" t="s">
        <v>1381</v>
      </c>
      <c r="E2841" s="2" t="str">
        <f t="shared" si="101"/>
        <v>ST</v>
      </c>
      <c r="F2841">
        <v>200720433</v>
      </c>
      <c r="G2841">
        <v>202606</v>
      </c>
      <c r="H2841" t="s">
        <v>52</v>
      </c>
      <c r="I2841" t="s">
        <v>321</v>
      </c>
      <c r="J2841" t="s">
        <v>322</v>
      </c>
      <c r="K2841" t="s">
        <v>54</v>
      </c>
      <c r="L2841" s="5" t="s">
        <v>5681</v>
      </c>
      <c r="M2841" s="5" t="s">
        <v>5682</v>
      </c>
      <c r="N2841" s="21">
        <v>873483519647</v>
      </c>
      <c r="P2841" t="s">
        <v>326</v>
      </c>
      <c r="Q2841" t="s">
        <v>326</v>
      </c>
      <c r="R2841" t="s">
        <v>56</v>
      </c>
      <c r="S2841" t="s">
        <v>327</v>
      </c>
      <c r="T2841">
        <v>21</v>
      </c>
      <c r="U2841" t="s">
        <v>57</v>
      </c>
      <c r="V2841">
        <v>21320</v>
      </c>
      <c r="W2841">
        <v>69.36</v>
      </c>
      <c r="X2841">
        <v>8.2200000000000006</v>
      </c>
      <c r="Y2841">
        <v>0</v>
      </c>
      <c r="Z2841">
        <v>-52.79</v>
      </c>
      <c r="AA2841">
        <v>24.79</v>
      </c>
      <c r="AB2841">
        <v>4</v>
      </c>
      <c r="AC2841">
        <v>64.02</v>
      </c>
      <c r="AD2841">
        <v>64.02</v>
      </c>
      <c r="AE2841" t="s">
        <v>10383</v>
      </c>
      <c r="AF2841" t="s">
        <v>8304</v>
      </c>
      <c r="AG2841" t="s">
        <v>8304</v>
      </c>
      <c r="AH2841" t="s">
        <v>8305</v>
      </c>
      <c r="AI2841" t="s">
        <v>8306</v>
      </c>
      <c r="AJ2841">
        <v>6</v>
      </c>
      <c r="AK2841" t="s">
        <v>57</v>
      </c>
      <c r="AL2841">
        <v>6330</v>
      </c>
      <c r="AM2841" t="s">
        <v>55</v>
      </c>
      <c r="AN2841" t="s">
        <v>55</v>
      </c>
      <c r="AO2841" t="s">
        <v>55</v>
      </c>
      <c r="AS2841" t="s">
        <v>343</v>
      </c>
      <c r="AT2841">
        <v>0</v>
      </c>
      <c r="AU2841">
        <v>0</v>
      </c>
      <c r="AV2841">
        <v>0</v>
      </c>
      <c r="BB2841">
        <v>0</v>
      </c>
      <c r="BC2841">
        <v>0</v>
      </c>
      <c r="BD2841" t="s">
        <v>60</v>
      </c>
      <c r="BE2841" s="5" t="s">
        <v>5226</v>
      </c>
      <c r="BF2841">
        <v>634353938</v>
      </c>
      <c r="BH2841" t="s">
        <v>323</v>
      </c>
      <c r="BI2841" t="s">
        <v>320</v>
      </c>
      <c r="BJ2841">
        <v>0.46041666666666664</v>
      </c>
      <c r="BK2841">
        <v>60.6</v>
      </c>
      <c r="BL2841">
        <v>7.18</v>
      </c>
      <c r="BM2841">
        <v>0</v>
      </c>
      <c r="BN2841">
        <v>-46.12</v>
      </c>
      <c r="BO2841">
        <v>21.66</v>
      </c>
      <c r="BP2841" t="s">
        <v>60</v>
      </c>
      <c r="BQ2841">
        <v>1.1446231330000001</v>
      </c>
      <c r="BR2841" t="s">
        <v>61</v>
      </c>
    </row>
    <row r="2842" spans="1:70" x14ac:dyDescent="0.2">
      <c r="A2842" s="19">
        <f t="shared" si="102"/>
        <v>14.150000000000006</v>
      </c>
      <c r="B2842" s="20">
        <v>3752</v>
      </c>
      <c r="D2842" s="2" t="s">
        <v>1381</v>
      </c>
      <c r="E2842" s="2" t="str">
        <f t="shared" si="101"/>
        <v>ST</v>
      </c>
      <c r="F2842">
        <v>200720433</v>
      </c>
      <c r="G2842">
        <v>202606</v>
      </c>
      <c r="H2842" t="s">
        <v>52</v>
      </c>
      <c r="I2842" t="s">
        <v>321</v>
      </c>
      <c r="J2842" t="s">
        <v>322</v>
      </c>
      <c r="K2842" t="s">
        <v>54</v>
      </c>
      <c r="L2842" s="5" t="s">
        <v>5681</v>
      </c>
      <c r="M2842" s="5" t="s">
        <v>5682</v>
      </c>
      <c r="N2842" s="21">
        <v>873491723963</v>
      </c>
      <c r="P2842" t="s">
        <v>326</v>
      </c>
      <c r="Q2842" t="s">
        <v>326</v>
      </c>
      <c r="R2842" t="s">
        <v>56</v>
      </c>
      <c r="S2842" t="s">
        <v>327</v>
      </c>
      <c r="T2842">
        <v>21</v>
      </c>
      <c r="U2842" t="s">
        <v>57</v>
      </c>
      <c r="V2842">
        <v>21320</v>
      </c>
      <c r="W2842">
        <v>67.760000000000005</v>
      </c>
      <c r="X2842">
        <v>8.0399999999999991</v>
      </c>
      <c r="Y2842">
        <v>0</v>
      </c>
      <c r="Z2842">
        <v>-51.57</v>
      </c>
      <c r="AA2842">
        <v>24.23</v>
      </c>
      <c r="AB2842">
        <v>5</v>
      </c>
      <c r="AC2842">
        <v>63.8</v>
      </c>
      <c r="AD2842">
        <v>63.8</v>
      </c>
      <c r="AE2842" t="s">
        <v>1508</v>
      </c>
      <c r="AF2842" t="s">
        <v>637</v>
      </c>
      <c r="AG2842" t="s">
        <v>637</v>
      </c>
      <c r="AH2842" t="s">
        <v>638</v>
      </c>
      <c r="AI2842" t="s">
        <v>639</v>
      </c>
      <c r="AJ2842">
        <v>74</v>
      </c>
      <c r="AK2842" t="s">
        <v>57</v>
      </c>
      <c r="AL2842">
        <v>74330</v>
      </c>
      <c r="AM2842" t="s">
        <v>55</v>
      </c>
      <c r="AN2842" t="s">
        <v>55</v>
      </c>
      <c r="AO2842" t="s">
        <v>55</v>
      </c>
      <c r="AS2842" t="s">
        <v>343</v>
      </c>
      <c r="AT2842">
        <v>0</v>
      </c>
      <c r="AU2842">
        <v>0</v>
      </c>
      <c r="AV2842">
        <v>0</v>
      </c>
      <c r="BB2842">
        <v>0</v>
      </c>
      <c r="BC2842">
        <v>0</v>
      </c>
      <c r="BD2842" t="s">
        <v>60</v>
      </c>
      <c r="BE2842" s="5" t="s">
        <v>5226</v>
      </c>
      <c r="BF2842">
        <v>634353938</v>
      </c>
      <c r="BH2842" t="s">
        <v>323</v>
      </c>
      <c r="BI2842" t="s">
        <v>320</v>
      </c>
      <c r="BJ2842">
        <v>0.40416666666666667</v>
      </c>
      <c r="BK2842">
        <v>59.2</v>
      </c>
      <c r="BL2842">
        <v>7.02</v>
      </c>
      <c r="BM2842">
        <v>0</v>
      </c>
      <c r="BN2842">
        <v>-45.05</v>
      </c>
      <c r="BO2842">
        <v>21.17</v>
      </c>
      <c r="BP2842" t="s">
        <v>60</v>
      </c>
      <c r="BQ2842">
        <v>1.1446231330000001</v>
      </c>
      <c r="BR2842" t="s">
        <v>61</v>
      </c>
    </row>
    <row r="2843" spans="1:70" x14ac:dyDescent="0.2">
      <c r="A2843" s="19">
        <f t="shared" si="102"/>
        <v>10.129999999999995</v>
      </c>
      <c r="B2843" s="20">
        <v>3752</v>
      </c>
      <c r="D2843" s="2" t="s">
        <v>1381</v>
      </c>
      <c r="E2843" s="2" t="str">
        <f t="shared" si="101"/>
        <v>ST</v>
      </c>
      <c r="F2843">
        <v>200720433</v>
      </c>
      <c r="G2843">
        <v>202606</v>
      </c>
      <c r="H2843" t="s">
        <v>52</v>
      </c>
      <c r="I2843" t="s">
        <v>321</v>
      </c>
      <c r="J2843" t="s">
        <v>322</v>
      </c>
      <c r="K2843" t="s">
        <v>54</v>
      </c>
      <c r="L2843" s="5" t="s">
        <v>3826</v>
      </c>
      <c r="M2843" s="5" t="s">
        <v>6091</v>
      </c>
      <c r="N2843" s="21">
        <v>873187426390</v>
      </c>
      <c r="P2843" t="s">
        <v>326</v>
      </c>
      <c r="Q2843" t="s">
        <v>326</v>
      </c>
      <c r="R2843" t="s">
        <v>56</v>
      </c>
      <c r="S2843" t="s">
        <v>327</v>
      </c>
      <c r="T2843">
        <v>21</v>
      </c>
      <c r="U2843" t="s">
        <v>57</v>
      </c>
      <c r="V2843">
        <v>21320</v>
      </c>
      <c r="W2843">
        <v>49.19</v>
      </c>
      <c r="X2843">
        <v>5.83</v>
      </c>
      <c r="Y2843">
        <v>0</v>
      </c>
      <c r="Z2843">
        <v>-37.43</v>
      </c>
      <c r="AA2843">
        <v>17.59</v>
      </c>
      <c r="AB2843">
        <v>3</v>
      </c>
      <c r="AC2843">
        <v>36.299999999999997</v>
      </c>
      <c r="AD2843">
        <v>36.299999999999997</v>
      </c>
      <c r="AE2843" t="s">
        <v>10384</v>
      </c>
      <c r="AF2843" t="s">
        <v>8307</v>
      </c>
      <c r="AG2843" t="s">
        <v>8307</v>
      </c>
      <c r="AH2843" t="s">
        <v>8308</v>
      </c>
      <c r="AI2843" t="s">
        <v>1103</v>
      </c>
      <c r="AJ2843">
        <v>45</v>
      </c>
      <c r="AK2843" t="s">
        <v>57</v>
      </c>
      <c r="AL2843">
        <v>45000</v>
      </c>
      <c r="AM2843" t="s">
        <v>55</v>
      </c>
      <c r="AN2843" t="s">
        <v>55</v>
      </c>
      <c r="AO2843" t="s">
        <v>55</v>
      </c>
      <c r="AS2843" t="s">
        <v>343</v>
      </c>
      <c r="AT2843">
        <v>0</v>
      </c>
      <c r="AU2843">
        <v>0</v>
      </c>
      <c r="AV2843">
        <v>0</v>
      </c>
      <c r="BB2843">
        <v>0</v>
      </c>
      <c r="BC2843">
        <v>0</v>
      </c>
      <c r="BD2843" t="s">
        <v>60</v>
      </c>
      <c r="BE2843" s="5" t="s">
        <v>5226</v>
      </c>
      <c r="BF2843">
        <v>634353938</v>
      </c>
      <c r="BH2843" t="s">
        <v>323</v>
      </c>
      <c r="BI2843" t="s">
        <v>320</v>
      </c>
      <c r="BJ2843">
        <v>0.37361111111111112</v>
      </c>
      <c r="BK2843">
        <v>42.4</v>
      </c>
      <c r="BL2843">
        <v>5.03</v>
      </c>
      <c r="BM2843">
        <v>0</v>
      </c>
      <c r="BN2843">
        <v>-32.270000000000003</v>
      </c>
      <c r="BO2843">
        <v>15.16</v>
      </c>
      <c r="BP2843" t="s">
        <v>60</v>
      </c>
      <c r="BQ2843">
        <v>1.1600389769999999</v>
      </c>
      <c r="BR2843" t="s">
        <v>61</v>
      </c>
    </row>
    <row r="2844" spans="1:70" x14ac:dyDescent="0.2">
      <c r="A2844" s="19">
        <f t="shared" si="102"/>
        <v>14.82</v>
      </c>
      <c r="B2844" s="20">
        <v>3752</v>
      </c>
      <c r="D2844" s="2" t="s">
        <v>1381</v>
      </c>
      <c r="E2844" s="2" t="str">
        <f t="shared" si="101"/>
        <v>ST</v>
      </c>
      <c r="F2844">
        <v>200720433</v>
      </c>
      <c r="G2844">
        <v>202606</v>
      </c>
      <c r="H2844" t="s">
        <v>52</v>
      </c>
      <c r="I2844" t="s">
        <v>321</v>
      </c>
      <c r="J2844" t="s">
        <v>322</v>
      </c>
      <c r="K2844" t="s">
        <v>54</v>
      </c>
      <c r="L2844" s="5" t="s">
        <v>5697</v>
      </c>
      <c r="M2844" s="5" t="s">
        <v>5681</v>
      </c>
      <c r="N2844" s="21">
        <v>873427034312</v>
      </c>
      <c r="P2844" t="s">
        <v>326</v>
      </c>
      <c r="Q2844" t="s">
        <v>326</v>
      </c>
      <c r="R2844" t="s">
        <v>56</v>
      </c>
      <c r="S2844" t="s">
        <v>327</v>
      </c>
      <c r="T2844">
        <v>21</v>
      </c>
      <c r="U2844" t="s">
        <v>57</v>
      </c>
      <c r="V2844">
        <v>21320</v>
      </c>
      <c r="W2844">
        <v>71.14</v>
      </c>
      <c r="X2844">
        <v>8.42</v>
      </c>
      <c r="Y2844">
        <v>0</v>
      </c>
      <c r="Z2844">
        <v>-54.13</v>
      </c>
      <c r="AA2844">
        <v>25.43</v>
      </c>
      <c r="AB2844">
        <v>6</v>
      </c>
      <c r="AC2844">
        <v>67.319999999999993</v>
      </c>
      <c r="AD2844">
        <v>67.319999999999993</v>
      </c>
      <c r="AE2844" t="s">
        <v>10385</v>
      </c>
      <c r="AF2844" t="s">
        <v>2072</v>
      </c>
      <c r="AG2844" t="s">
        <v>2072</v>
      </c>
      <c r="AH2844" t="s">
        <v>2073</v>
      </c>
      <c r="AI2844" t="s">
        <v>717</v>
      </c>
      <c r="AJ2844">
        <v>22</v>
      </c>
      <c r="AK2844" t="s">
        <v>57</v>
      </c>
      <c r="AL2844">
        <v>22300</v>
      </c>
      <c r="AM2844" t="s">
        <v>55</v>
      </c>
      <c r="AN2844" t="s">
        <v>55</v>
      </c>
      <c r="AO2844" t="s">
        <v>55</v>
      </c>
      <c r="AS2844" t="s">
        <v>343</v>
      </c>
      <c r="AT2844">
        <v>0</v>
      </c>
      <c r="AU2844">
        <v>0</v>
      </c>
      <c r="AV2844">
        <v>0</v>
      </c>
      <c r="BB2844">
        <v>0</v>
      </c>
      <c r="BC2844">
        <v>0</v>
      </c>
      <c r="BD2844" t="s">
        <v>60</v>
      </c>
      <c r="BE2844" s="5" t="s">
        <v>5226</v>
      </c>
      <c r="BF2844">
        <v>634353938</v>
      </c>
      <c r="BH2844" t="s">
        <v>323</v>
      </c>
      <c r="BI2844" t="s">
        <v>320</v>
      </c>
      <c r="BJ2844">
        <v>0.41944444444444445</v>
      </c>
      <c r="BK2844">
        <v>62</v>
      </c>
      <c r="BL2844">
        <v>7.34</v>
      </c>
      <c r="BM2844">
        <v>0</v>
      </c>
      <c r="BN2844">
        <v>-47.18</v>
      </c>
      <c r="BO2844">
        <v>22.16</v>
      </c>
      <c r="BP2844" t="s">
        <v>60</v>
      </c>
      <c r="BQ2844">
        <v>1.1474074329999999</v>
      </c>
      <c r="BR2844" t="s">
        <v>61</v>
      </c>
    </row>
    <row r="2845" spans="1:70" x14ac:dyDescent="0.2">
      <c r="A2845" s="19">
        <f t="shared" si="102"/>
        <v>8.129999999999999</v>
      </c>
      <c r="B2845" s="20">
        <v>3752</v>
      </c>
      <c r="D2845" s="2" t="s">
        <v>1381</v>
      </c>
      <c r="E2845" s="2" t="str">
        <f t="shared" si="101"/>
        <v>ST</v>
      </c>
      <c r="F2845">
        <v>200720433</v>
      </c>
      <c r="G2845">
        <v>202606</v>
      </c>
      <c r="H2845" t="s">
        <v>52</v>
      </c>
      <c r="I2845" t="s">
        <v>321</v>
      </c>
      <c r="J2845" t="s">
        <v>322</v>
      </c>
      <c r="K2845" t="s">
        <v>54</v>
      </c>
      <c r="L2845" s="5" t="s">
        <v>5697</v>
      </c>
      <c r="M2845" s="5" t="s">
        <v>5681</v>
      </c>
      <c r="N2845" s="21">
        <v>873425428462</v>
      </c>
      <c r="P2845" t="s">
        <v>326</v>
      </c>
      <c r="Q2845" t="s">
        <v>326</v>
      </c>
      <c r="R2845" t="s">
        <v>56</v>
      </c>
      <c r="S2845" t="s">
        <v>327</v>
      </c>
      <c r="T2845">
        <v>21</v>
      </c>
      <c r="U2845" t="s">
        <v>57</v>
      </c>
      <c r="V2845">
        <v>21320</v>
      </c>
      <c r="W2845">
        <v>39.01</v>
      </c>
      <c r="X2845">
        <v>4.62</v>
      </c>
      <c r="Y2845">
        <v>0</v>
      </c>
      <c r="Z2845">
        <v>-29.68</v>
      </c>
      <c r="AA2845">
        <v>13.95</v>
      </c>
      <c r="AB2845">
        <v>2</v>
      </c>
      <c r="AC2845">
        <v>23.32</v>
      </c>
      <c r="AD2845">
        <v>23.32</v>
      </c>
      <c r="AE2845" t="s">
        <v>1455</v>
      </c>
      <c r="AF2845" t="s">
        <v>768</v>
      </c>
      <c r="AG2845" t="s">
        <v>768</v>
      </c>
      <c r="AH2845" t="s">
        <v>769</v>
      </c>
      <c r="AI2845" t="s">
        <v>368</v>
      </c>
      <c r="AJ2845">
        <v>33</v>
      </c>
      <c r="AK2845" t="s">
        <v>57</v>
      </c>
      <c r="AL2845">
        <v>33000</v>
      </c>
      <c r="AM2845" t="s">
        <v>55</v>
      </c>
      <c r="AN2845" t="s">
        <v>55</v>
      </c>
      <c r="AO2845" t="s">
        <v>55</v>
      </c>
      <c r="AS2845" t="s">
        <v>343</v>
      </c>
      <c r="AT2845">
        <v>13</v>
      </c>
      <c r="AU2845">
        <v>20</v>
      </c>
      <c r="AV2845">
        <v>31</v>
      </c>
      <c r="BB2845">
        <v>0</v>
      </c>
      <c r="BC2845">
        <v>0</v>
      </c>
      <c r="BD2845" t="s">
        <v>60</v>
      </c>
      <c r="BE2845" s="5" t="s">
        <v>5226</v>
      </c>
      <c r="BF2845">
        <v>634353938</v>
      </c>
      <c r="BH2845" t="s">
        <v>323</v>
      </c>
      <c r="BI2845" t="s">
        <v>320</v>
      </c>
      <c r="BJ2845">
        <v>0.48888888888888887</v>
      </c>
      <c r="BK2845">
        <v>34</v>
      </c>
      <c r="BL2845">
        <v>4.03</v>
      </c>
      <c r="BM2845">
        <v>0</v>
      </c>
      <c r="BN2845">
        <v>-25.87</v>
      </c>
      <c r="BO2845">
        <v>12.16</v>
      </c>
      <c r="BP2845" t="s">
        <v>60</v>
      </c>
      <c r="BQ2845">
        <v>1.1474074329999999</v>
      </c>
      <c r="BR2845" t="s">
        <v>61</v>
      </c>
    </row>
    <row r="2846" spans="1:70" x14ac:dyDescent="0.2">
      <c r="A2846" s="19">
        <f t="shared" si="102"/>
        <v>15.89</v>
      </c>
      <c r="B2846" s="20">
        <v>6085</v>
      </c>
      <c r="D2846" s="2" t="s">
        <v>1382</v>
      </c>
      <c r="E2846" s="2" t="str">
        <f t="shared" si="101"/>
        <v>FICP</v>
      </c>
      <c r="F2846">
        <v>781542172</v>
      </c>
      <c r="G2846">
        <v>202606</v>
      </c>
      <c r="H2846" t="s">
        <v>52</v>
      </c>
      <c r="I2846" t="s">
        <v>629</v>
      </c>
      <c r="J2846" t="s">
        <v>630</v>
      </c>
      <c r="K2846" t="s">
        <v>54</v>
      </c>
      <c r="L2846" s="5">
        <v>46028</v>
      </c>
      <c r="M2846" s="5">
        <v>46087</v>
      </c>
      <c r="N2846" s="21">
        <v>381707060387</v>
      </c>
      <c r="P2846" t="s">
        <v>631</v>
      </c>
      <c r="Q2846" t="s">
        <v>55</v>
      </c>
      <c r="R2846" t="s">
        <v>56</v>
      </c>
      <c r="S2846" t="s">
        <v>392</v>
      </c>
      <c r="T2846">
        <v>21</v>
      </c>
      <c r="U2846" t="s">
        <v>57</v>
      </c>
      <c r="V2846">
        <v>21320</v>
      </c>
      <c r="W2846">
        <v>141.97999999999999</v>
      </c>
      <c r="X2846">
        <v>9.1300000000000008</v>
      </c>
      <c r="Y2846">
        <v>0</v>
      </c>
      <c r="Z2846">
        <v>-123.44</v>
      </c>
      <c r="AA2846">
        <v>27.67</v>
      </c>
      <c r="AB2846">
        <v>1</v>
      </c>
      <c r="AC2846">
        <v>0.22</v>
      </c>
      <c r="AD2846">
        <v>0.22</v>
      </c>
      <c r="AF2846" t="s">
        <v>8309</v>
      </c>
      <c r="AG2846" t="s">
        <v>55</v>
      </c>
      <c r="AH2846" t="s">
        <v>8310</v>
      </c>
      <c r="AI2846" t="s">
        <v>8311</v>
      </c>
      <c r="AJ2846" t="s">
        <v>8312</v>
      </c>
      <c r="AK2846" t="s">
        <v>68</v>
      </c>
      <c r="AL2846">
        <v>1870</v>
      </c>
      <c r="AM2846">
        <v>14235</v>
      </c>
      <c r="AN2846" t="s">
        <v>55</v>
      </c>
      <c r="AO2846" t="s">
        <v>55</v>
      </c>
      <c r="AR2846" t="s">
        <v>304</v>
      </c>
      <c r="AS2846" t="s">
        <v>342</v>
      </c>
      <c r="AT2846">
        <v>5</v>
      </c>
      <c r="AU2846">
        <v>5</v>
      </c>
      <c r="AV2846">
        <v>5</v>
      </c>
      <c r="BB2846">
        <v>0</v>
      </c>
      <c r="BC2846">
        <v>14.03</v>
      </c>
      <c r="BD2846" t="s">
        <v>60</v>
      </c>
      <c r="BE2846" s="5">
        <v>46148</v>
      </c>
      <c r="BF2846">
        <v>634323394</v>
      </c>
      <c r="BH2846" t="s">
        <v>59</v>
      </c>
      <c r="BI2846" t="s">
        <v>320</v>
      </c>
      <c r="BJ2846">
        <v>0.49583333333333335</v>
      </c>
      <c r="BK2846">
        <v>121.72</v>
      </c>
      <c r="BL2846">
        <v>7.83</v>
      </c>
      <c r="BM2846">
        <v>0</v>
      </c>
      <c r="BN2846">
        <v>-105.83</v>
      </c>
      <c r="BO2846">
        <v>23.72</v>
      </c>
      <c r="BP2846" t="s">
        <v>60</v>
      </c>
      <c r="BQ2846">
        <v>1.1664392109999999</v>
      </c>
      <c r="BR2846" t="s">
        <v>61</v>
      </c>
    </row>
    <row r="2847" spans="1:70" x14ac:dyDescent="0.2">
      <c r="A2847" s="19">
        <f t="shared" si="102"/>
        <v>49.879999999999995</v>
      </c>
      <c r="B2847" s="20">
        <v>8656</v>
      </c>
      <c r="D2847" s="2" t="s">
        <v>1381</v>
      </c>
      <c r="E2847" s="2" t="str">
        <f t="shared" si="101"/>
        <v>FICP</v>
      </c>
      <c r="F2847">
        <v>781542172</v>
      </c>
      <c r="G2847">
        <v>202606</v>
      </c>
      <c r="H2847" t="s">
        <v>52</v>
      </c>
      <c r="I2847" t="s">
        <v>629</v>
      </c>
      <c r="J2847" t="s">
        <v>630</v>
      </c>
      <c r="K2847" t="s">
        <v>54</v>
      </c>
      <c r="L2847" s="5" t="s">
        <v>4087</v>
      </c>
      <c r="M2847" s="5" t="s">
        <v>3825</v>
      </c>
      <c r="N2847" s="21">
        <v>382050598017</v>
      </c>
      <c r="P2847" t="s">
        <v>631</v>
      </c>
      <c r="Q2847" t="s">
        <v>55</v>
      </c>
      <c r="R2847" t="s">
        <v>56</v>
      </c>
      <c r="S2847" t="s">
        <v>392</v>
      </c>
      <c r="T2847">
        <v>21</v>
      </c>
      <c r="U2847" t="s">
        <v>57</v>
      </c>
      <c r="V2847">
        <v>21320</v>
      </c>
      <c r="W2847">
        <v>381.29</v>
      </c>
      <c r="X2847">
        <v>41.34</v>
      </c>
      <c r="Y2847">
        <v>0</v>
      </c>
      <c r="Z2847">
        <v>-323.56</v>
      </c>
      <c r="AA2847">
        <v>99.06</v>
      </c>
      <c r="AB2847">
        <v>1</v>
      </c>
      <c r="AC2847">
        <v>30.36</v>
      </c>
      <c r="AD2847">
        <v>30.36</v>
      </c>
      <c r="AE2847" t="s">
        <v>10386</v>
      </c>
      <c r="AF2847" t="s">
        <v>8313</v>
      </c>
      <c r="AG2847" t="s">
        <v>55</v>
      </c>
      <c r="AH2847" t="s">
        <v>8314</v>
      </c>
      <c r="AI2847" t="s">
        <v>8315</v>
      </c>
      <c r="AK2847" t="s">
        <v>62</v>
      </c>
      <c r="AL2847">
        <v>23741</v>
      </c>
      <c r="AM2847" t="s">
        <v>8316</v>
      </c>
      <c r="AN2847" t="s">
        <v>55</v>
      </c>
      <c r="AO2847" t="s">
        <v>55</v>
      </c>
      <c r="AR2847" t="s">
        <v>301</v>
      </c>
      <c r="AS2847" t="s">
        <v>343</v>
      </c>
      <c r="AT2847">
        <v>5</v>
      </c>
      <c r="AU2847">
        <v>5</v>
      </c>
      <c r="AV2847">
        <v>5</v>
      </c>
      <c r="BB2847">
        <v>0</v>
      </c>
      <c r="BC2847">
        <v>1247.22</v>
      </c>
      <c r="BD2847" t="s">
        <v>60</v>
      </c>
      <c r="BE2847" s="5" t="s">
        <v>5222</v>
      </c>
      <c r="BF2847">
        <v>634343396</v>
      </c>
      <c r="BH2847" t="s">
        <v>59</v>
      </c>
      <c r="BI2847" t="s">
        <v>320</v>
      </c>
      <c r="BJ2847">
        <v>0.46527777777777779</v>
      </c>
      <c r="BK2847">
        <v>329.48</v>
      </c>
      <c r="BL2847">
        <v>35.72</v>
      </c>
      <c r="BM2847">
        <v>0</v>
      </c>
      <c r="BN2847">
        <v>-279.60000000000002</v>
      </c>
      <c r="BO2847">
        <v>85.6</v>
      </c>
      <c r="BP2847" t="s">
        <v>60</v>
      </c>
      <c r="BQ2847">
        <v>1.1572332869999999</v>
      </c>
      <c r="BR2847" t="s">
        <v>61</v>
      </c>
    </row>
    <row r="2848" spans="1:70" x14ac:dyDescent="0.2">
      <c r="A2848" s="19">
        <f t="shared" si="102"/>
        <v>9.1300000000000026</v>
      </c>
      <c r="B2848" s="20">
        <v>3752</v>
      </c>
      <c r="D2848" s="2" t="s">
        <v>1381</v>
      </c>
      <c r="E2848" s="2" t="str">
        <f t="shared" si="101"/>
        <v>ST</v>
      </c>
      <c r="F2848">
        <v>200720433</v>
      </c>
      <c r="G2848">
        <v>202606</v>
      </c>
      <c r="H2848" t="s">
        <v>52</v>
      </c>
      <c r="I2848" t="s">
        <v>321</v>
      </c>
      <c r="J2848" t="s">
        <v>322</v>
      </c>
      <c r="K2848" t="s">
        <v>54</v>
      </c>
      <c r="L2848" s="5" t="s">
        <v>5697</v>
      </c>
      <c r="M2848" s="5" t="s">
        <v>5681</v>
      </c>
      <c r="N2848" s="21">
        <v>873423303187</v>
      </c>
      <c r="P2848" t="s">
        <v>326</v>
      </c>
      <c r="Q2848" t="s">
        <v>326</v>
      </c>
      <c r="R2848" t="s">
        <v>56</v>
      </c>
      <c r="S2848" t="s">
        <v>327</v>
      </c>
      <c r="T2848">
        <v>21</v>
      </c>
      <c r="U2848" t="s">
        <v>57</v>
      </c>
      <c r="V2848">
        <v>21320</v>
      </c>
      <c r="W2848">
        <v>43.83</v>
      </c>
      <c r="X2848">
        <v>5.2</v>
      </c>
      <c r="Y2848">
        <v>0</v>
      </c>
      <c r="Z2848">
        <v>-33.36</v>
      </c>
      <c r="AA2848">
        <v>15.67</v>
      </c>
      <c r="AB2848">
        <v>2</v>
      </c>
      <c r="AC2848">
        <v>30.8</v>
      </c>
      <c r="AD2848">
        <v>30.8</v>
      </c>
      <c r="AE2848" t="s">
        <v>10387</v>
      </c>
      <c r="AF2848" t="s">
        <v>5166</v>
      </c>
      <c r="AG2848" t="s">
        <v>5166</v>
      </c>
      <c r="AH2848" t="s">
        <v>8317</v>
      </c>
      <c r="AI2848" t="s">
        <v>732</v>
      </c>
      <c r="AJ2848">
        <v>92</v>
      </c>
      <c r="AK2848" t="s">
        <v>57</v>
      </c>
      <c r="AL2848">
        <v>92400</v>
      </c>
      <c r="AM2848" t="s">
        <v>55</v>
      </c>
      <c r="AN2848" t="s">
        <v>55</v>
      </c>
      <c r="AO2848" t="s">
        <v>55</v>
      </c>
      <c r="AS2848" t="s">
        <v>343</v>
      </c>
      <c r="AT2848">
        <v>0</v>
      </c>
      <c r="AU2848">
        <v>0</v>
      </c>
      <c r="AV2848">
        <v>0</v>
      </c>
      <c r="BB2848">
        <v>0</v>
      </c>
      <c r="BC2848">
        <v>0</v>
      </c>
      <c r="BD2848" t="s">
        <v>60</v>
      </c>
      <c r="BE2848" s="5" t="s">
        <v>5226</v>
      </c>
      <c r="BF2848">
        <v>634353938</v>
      </c>
      <c r="BH2848" t="s">
        <v>323</v>
      </c>
      <c r="BI2848" t="s">
        <v>320</v>
      </c>
      <c r="BJ2848">
        <v>0.54722222222222228</v>
      </c>
      <c r="BK2848">
        <v>38.200000000000003</v>
      </c>
      <c r="BL2848">
        <v>4.53</v>
      </c>
      <c r="BM2848">
        <v>0</v>
      </c>
      <c r="BN2848">
        <v>-29.07</v>
      </c>
      <c r="BO2848">
        <v>13.66</v>
      </c>
      <c r="BP2848" t="s">
        <v>60</v>
      </c>
      <c r="BQ2848">
        <v>1.1474074329999999</v>
      </c>
      <c r="BR2848" t="s">
        <v>61</v>
      </c>
    </row>
    <row r="2849" spans="1:70" x14ac:dyDescent="0.2">
      <c r="A2849" s="19">
        <f t="shared" si="102"/>
        <v>28.850000000000009</v>
      </c>
      <c r="B2849" s="20">
        <v>3752</v>
      </c>
      <c r="D2849" s="2" t="s">
        <v>1381</v>
      </c>
      <c r="E2849" s="2" t="str">
        <f t="shared" si="101"/>
        <v>ST</v>
      </c>
      <c r="F2849">
        <v>200720433</v>
      </c>
      <c r="G2849">
        <v>202606</v>
      </c>
      <c r="H2849" t="s">
        <v>52</v>
      </c>
      <c r="I2849" t="s">
        <v>321</v>
      </c>
      <c r="J2849" t="s">
        <v>322</v>
      </c>
      <c r="K2849" t="s">
        <v>54</v>
      </c>
      <c r="L2849" s="5" t="s">
        <v>5697</v>
      </c>
      <c r="M2849" s="5" t="s">
        <v>5682</v>
      </c>
      <c r="N2849" s="21">
        <v>873431734440</v>
      </c>
      <c r="P2849" t="s">
        <v>326</v>
      </c>
      <c r="Q2849" t="s">
        <v>326</v>
      </c>
      <c r="R2849" t="s">
        <v>56</v>
      </c>
      <c r="S2849" t="s">
        <v>327</v>
      </c>
      <c r="T2849">
        <v>21</v>
      </c>
      <c r="U2849" t="s">
        <v>57</v>
      </c>
      <c r="V2849">
        <v>21320</v>
      </c>
      <c r="W2849">
        <v>138.49</v>
      </c>
      <c r="X2849">
        <v>16.41</v>
      </c>
      <c r="Y2849">
        <v>0</v>
      </c>
      <c r="Z2849">
        <v>-105.39</v>
      </c>
      <c r="AA2849">
        <v>49.51</v>
      </c>
      <c r="AB2849">
        <v>9</v>
      </c>
      <c r="AC2849">
        <v>155.76</v>
      </c>
      <c r="AD2849">
        <v>155.76</v>
      </c>
      <c r="AE2849" t="s">
        <v>8514</v>
      </c>
      <c r="AF2849" t="s">
        <v>2865</v>
      </c>
      <c r="AG2849" t="s">
        <v>2865</v>
      </c>
      <c r="AH2849" t="s">
        <v>2866</v>
      </c>
      <c r="AI2849" t="s">
        <v>841</v>
      </c>
      <c r="AJ2849">
        <v>81</v>
      </c>
      <c r="AK2849" t="s">
        <v>57</v>
      </c>
      <c r="AL2849">
        <v>81200</v>
      </c>
      <c r="AM2849" t="s">
        <v>55</v>
      </c>
      <c r="AN2849" t="s">
        <v>55</v>
      </c>
      <c r="AO2849" t="s">
        <v>55</v>
      </c>
      <c r="AS2849" t="s">
        <v>343</v>
      </c>
      <c r="AT2849">
        <v>0</v>
      </c>
      <c r="AU2849">
        <v>0</v>
      </c>
      <c r="AV2849">
        <v>0</v>
      </c>
      <c r="BB2849">
        <v>0</v>
      </c>
      <c r="BC2849">
        <v>0</v>
      </c>
      <c r="BD2849" t="s">
        <v>60</v>
      </c>
      <c r="BE2849" s="5" t="s">
        <v>5226</v>
      </c>
      <c r="BF2849">
        <v>634353938</v>
      </c>
      <c r="BH2849" t="s">
        <v>323</v>
      </c>
      <c r="BI2849" t="s">
        <v>320</v>
      </c>
      <c r="BJ2849">
        <v>0.44444444444444442</v>
      </c>
      <c r="BK2849">
        <v>120.7</v>
      </c>
      <c r="BL2849">
        <v>14.3</v>
      </c>
      <c r="BM2849">
        <v>0</v>
      </c>
      <c r="BN2849">
        <v>-91.85</v>
      </c>
      <c r="BO2849">
        <v>43.15</v>
      </c>
      <c r="BP2849" t="s">
        <v>60</v>
      </c>
      <c r="BQ2849">
        <v>1.1474074329999999</v>
      </c>
      <c r="BR2849" t="s">
        <v>61</v>
      </c>
    </row>
    <row r="2850" spans="1:70" x14ac:dyDescent="0.2">
      <c r="A2850" s="19">
        <f t="shared" si="102"/>
        <v>12.480000000000004</v>
      </c>
      <c r="B2850" s="20">
        <v>3752</v>
      </c>
      <c r="D2850" s="2" t="s">
        <v>1381</v>
      </c>
      <c r="E2850" s="2" t="str">
        <f t="shared" si="101"/>
        <v>ST</v>
      </c>
      <c r="F2850">
        <v>200720433</v>
      </c>
      <c r="G2850">
        <v>202606</v>
      </c>
      <c r="H2850" t="s">
        <v>52</v>
      </c>
      <c r="I2850" t="s">
        <v>321</v>
      </c>
      <c r="J2850" t="s">
        <v>322</v>
      </c>
      <c r="K2850" t="s">
        <v>54</v>
      </c>
      <c r="L2850" s="5" t="s">
        <v>5681</v>
      </c>
      <c r="M2850" s="5" t="s">
        <v>5682</v>
      </c>
      <c r="N2850" s="21">
        <v>873490598710</v>
      </c>
      <c r="P2850" t="s">
        <v>326</v>
      </c>
      <c r="Q2850" t="s">
        <v>326</v>
      </c>
      <c r="R2850" t="s">
        <v>56</v>
      </c>
      <c r="S2850" t="s">
        <v>327</v>
      </c>
      <c r="T2850">
        <v>21</v>
      </c>
      <c r="U2850" t="s">
        <v>57</v>
      </c>
      <c r="V2850">
        <v>21320</v>
      </c>
      <c r="W2850">
        <v>59.75</v>
      </c>
      <c r="X2850">
        <v>7.09</v>
      </c>
      <c r="Y2850">
        <v>0</v>
      </c>
      <c r="Z2850">
        <v>-45.46</v>
      </c>
      <c r="AA2850">
        <v>21.37</v>
      </c>
      <c r="AB2850">
        <v>4</v>
      </c>
      <c r="AC2850">
        <v>50.82</v>
      </c>
      <c r="AD2850">
        <v>50.82</v>
      </c>
      <c r="AE2850" t="s">
        <v>10388</v>
      </c>
      <c r="AF2850" t="s">
        <v>2174</v>
      </c>
      <c r="AG2850" t="s">
        <v>2174</v>
      </c>
      <c r="AH2850" t="s">
        <v>2175</v>
      </c>
      <c r="AI2850" t="s">
        <v>2176</v>
      </c>
      <c r="AJ2850">
        <v>42</v>
      </c>
      <c r="AK2850" t="s">
        <v>57</v>
      </c>
      <c r="AL2850">
        <v>42350</v>
      </c>
      <c r="AM2850" t="s">
        <v>55</v>
      </c>
      <c r="AN2850" t="s">
        <v>55</v>
      </c>
      <c r="AO2850" t="s">
        <v>55</v>
      </c>
      <c r="AS2850" t="s">
        <v>343</v>
      </c>
      <c r="AT2850">
        <v>15</v>
      </c>
      <c r="AU2850">
        <v>29</v>
      </c>
      <c r="AV2850">
        <v>40</v>
      </c>
      <c r="BB2850">
        <v>0</v>
      </c>
      <c r="BC2850">
        <v>0</v>
      </c>
      <c r="BD2850" t="s">
        <v>60</v>
      </c>
      <c r="BE2850" s="5" t="s">
        <v>5226</v>
      </c>
      <c r="BF2850">
        <v>634353938</v>
      </c>
      <c r="BH2850" t="s">
        <v>323</v>
      </c>
      <c r="BI2850" t="s">
        <v>320</v>
      </c>
      <c r="BJ2850">
        <v>0.44444444444444442</v>
      </c>
      <c r="BK2850">
        <v>52.2</v>
      </c>
      <c r="BL2850">
        <v>6.19</v>
      </c>
      <c r="BM2850">
        <v>0</v>
      </c>
      <c r="BN2850">
        <v>-39.72</v>
      </c>
      <c r="BO2850">
        <v>18.670000000000002</v>
      </c>
      <c r="BP2850" t="s">
        <v>60</v>
      </c>
      <c r="BQ2850">
        <v>1.1446231330000001</v>
      </c>
      <c r="BR2850" t="s">
        <v>61</v>
      </c>
    </row>
    <row r="2851" spans="1:70" x14ac:dyDescent="0.2">
      <c r="A2851" s="19">
        <f t="shared" si="102"/>
        <v>10.129999999999995</v>
      </c>
      <c r="B2851" s="20">
        <v>3752</v>
      </c>
      <c r="D2851" s="2" t="s">
        <v>1381</v>
      </c>
      <c r="E2851" s="2" t="str">
        <f t="shared" si="101"/>
        <v>ST</v>
      </c>
      <c r="F2851">
        <v>200720433</v>
      </c>
      <c r="G2851">
        <v>202606</v>
      </c>
      <c r="H2851" t="s">
        <v>52</v>
      </c>
      <c r="I2851" t="s">
        <v>321</v>
      </c>
      <c r="J2851" t="s">
        <v>322</v>
      </c>
      <c r="K2851" t="s">
        <v>54</v>
      </c>
      <c r="L2851" s="5" t="s">
        <v>5697</v>
      </c>
      <c r="M2851" s="5" t="s">
        <v>5681</v>
      </c>
      <c r="N2851" s="21">
        <v>873423484827</v>
      </c>
      <c r="P2851" t="s">
        <v>326</v>
      </c>
      <c r="Q2851" t="s">
        <v>326</v>
      </c>
      <c r="R2851" t="s">
        <v>56</v>
      </c>
      <c r="S2851" t="s">
        <v>327</v>
      </c>
      <c r="T2851">
        <v>21</v>
      </c>
      <c r="U2851" t="s">
        <v>57</v>
      </c>
      <c r="V2851">
        <v>21320</v>
      </c>
      <c r="W2851">
        <v>48.65</v>
      </c>
      <c r="X2851">
        <v>5.77</v>
      </c>
      <c r="Y2851">
        <v>0</v>
      </c>
      <c r="Z2851">
        <v>-37.03</v>
      </c>
      <c r="AA2851">
        <v>17.39</v>
      </c>
      <c r="AB2851">
        <v>2</v>
      </c>
      <c r="AC2851">
        <v>36.96</v>
      </c>
      <c r="AD2851">
        <v>36.96</v>
      </c>
      <c r="AE2851" t="s">
        <v>2448</v>
      </c>
      <c r="AF2851" t="s">
        <v>4029</v>
      </c>
      <c r="AG2851" t="s">
        <v>4029</v>
      </c>
      <c r="AH2851" t="s">
        <v>8318</v>
      </c>
      <c r="AI2851" t="s">
        <v>912</v>
      </c>
      <c r="AJ2851">
        <v>69</v>
      </c>
      <c r="AK2851" t="s">
        <v>57</v>
      </c>
      <c r="AL2851">
        <v>69100</v>
      </c>
      <c r="AM2851" t="s">
        <v>55</v>
      </c>
      <c r="AN2851" t="s">
        <v>55</v>
      </c>
      <c r="AO2851" t="s">
        <v>55</v>
      </c>
      <c r="AS2851" t="s">
        <v>343</v>
      </c>
      <c r="AT2851">
        <v>30</v>
      </c>
      <c r="AU2851">
        <v>40</v>
      </c>
      <c r="AV2851">
        <v>32</v>
      </c>
      <c r="BB2851">
        <v>0</v>
      </c>
      <c r="BC2851">
        <v>0</v>
      </c>
      <c r="BD2851" t="s">
        <v>60</v>
      </c>
      <c r="BE2851" s="5" t="s">
        <v>5226</v>
      </c>
      <c r="BF2851">
        <v>634353938</v>
      </c>
      <c r="BH2851" t="s">
        <v>323</v>
      </c>
      <c r="BI2851" t="s">
        <v>320</v>
      </c>
      <c r="BJ2851">
        <v>0.49722222222222223</v>
      </c>
      <c r="BK2851">
        <v>42.4</v>
      </c>
      <c r="BL2851">
        <v>5.03</v>
      </c>
      <c r="BM2851">
        <v>0</v>
      </c>
      <c r="BN2851">
        <v>-32.270000000000003</v>
      </c>
      <c r="BO2851">
        <v>15.16</v>
      </c>
      <c r="BP2851" t="s">
        <v>60</v>
      </c>
      <c r="BQ2851">
        <v>1.1474074329999999</v>
      </c>
      <c r="BR2851" t="s">
        <v>61</v>
      </c>
    </row>
    <row r="2852" spans="1:70" x14ac:dyDescent="0.2">
      <c r="A2852" s="19">
        <f t="shared" si="102"/>
        <v>9.8000000000000007</v>
      </c>
      <c r="B2852" s="20">
        <v>3752</v>
      </c>
      <c r="D2852" s="2" t="s">
        <v>1381</v>
      </c>
      <c r="E2852" s="2" t="str">
        <f t="shared" si="101"/>
        <v>ST</v>
      </c>
      <c r="F2852">
        <v>200720433</v>
      </c>
      <c r="G2852">
        <v>202606</v>
      </c>
      <c r="H2852" t="s">
        <v>52</v>
      </c>
      <c r="I2852" t="s">
        <v>321</v>
      </c>
      <c r="J2852" t="s">
        <v>322</v>
      </c>
      <c r="K2852" t="s">
        <v>54</v>
      </c>
      <c r="L2852" s="5" t="s">
        <v>5681</v>
      </c>
      <c r="M2852" s="5" t="s">
        <v>5682</v>
      </c>
      <c r="N2852" s="21">
        <v>873489982236</v>
      </c>
      <c r="P2852" t="s">
        <v>326</v>
      </c>
      <c r="Q2852" t="s">
        <v>326</v>
      </c>
      <c r="R2852" t="s">
        <v>56</v>
      </c>
      <c r="S2852" t="s">
        <v>327</v>
      </c>
      <c r="T2852">
        <v>21</v>
      </c>
      <c r="U2852" t="s">
        <v>57</v>
      </c>
      <c r="V2852">
        <v>21320</v>
      </c>
      <c r="W2852">
        <v>46.93</v>
      </c>
      <c r="X2852">
        <v>5.56</v>
      </c>
      <c r="Y2852">
        <v>0</v>
      </c>
      <c r="Z2852">
        <v>-35.71</v>
      </c>
      <c r="AA2852">
        <v>16.78</v>
      </c>
      <c r="AB2852">
        <v>2</v>
      </c>
      <c r="AC2852">
        <v>35.200000000000003</v>
      </c>
      <c r="AD2852">
        <v>35.200000000000003</v>
      </c>
      <c r="AE2852" t="s">
        <v>10389</v>
      </c>
      <c r="AF2852" t="s">
        <v>8319</v>
      </c>
      <c r="AG2852" t="s">
        <v>8319</v>
      </c>
      <c r="AH2852" t="s">
        <v>8320</v>
      </c>
      <c r="AI2852" t="s">
        <v>8321</v>
      </c>
      <c r="AJ2852">
        <v>33</v>
      </c>
      <c r="AK2852" t="s">
        <v>57</v>
      </c>
      <c r="AL2852">
        <v>33470</v>
      </c>
      <c r="AM2852" t="s">
        <v>55</v>
      </c>
      <c r="AN2852" t="s">
        <v>55</v>
      </c>
      <c r="AO2852" t="s">
        <v>55</v>
      </c>
      <c r="AS2852" t="s">
        <v>343</v>
      </c>
      <c r="AT2852">
        <v>26</v>
      </c>
      <c r="AU2852">
        <v>33</v>
      </c>
      <c r="AV2852">
        <v>41</v>
      </c>
      <c r="BB2852">
        <v>0</v>
      </c>
      <c r="BC2852">
        <v>0</v>
      </c>
      <c r="BD2852" t="s">
        <v>60</v>
      </c>
      <c r="BE2852" s="5" t="s">
        <v>5226</v>
      </c>
      <c r="BF2852">
        <v>634353938</v>
      </c>
      <c r="BH2852" t="s">
        <v>323</v>
      </c>
      <c r="BI2852" t="s">
        <v>320</v>
      </c>
      <c r="BJ2852">
        <v>0.48541666666666666</v>
      </c>
      <c r="BK2852">
        <v>41</v>
      </c>
      <c r="BL2852">
        <v>4.8600000000000003</v>
      </c>
      <c r="BM2852">
        <v>0</v>
      </c>
      <c r="BN2852">
        <v>-31.2</v>
      </c>
      <c r="BO2852">
        <v>14.66</v>
      </c>
      <c r="BP2852" t="s">
        <v>60</v>
      </c>
      <c r="BQ2852">
        <v>1.1446231330000001</v>
      </c>
      <c r="BR2852" t="s">
        <v>61</v>
      </c>
    </row>
    <row r="2853" spans="1:70" x14ac:dyDescent="0.2">
      <c r="A2853" s="19">
        <f t="shared" si="102"/>
        <v>9.8000000000000007</v>
      </c>
      <c r="B2853" s="20">
        <v>3752</v>
      </c>
      <c r="D2853" s="2" t="s">
        <v>1381</v>
      </c>
      <c r="E2853" s="2" t="str">
        <f t="shared" si="101"/>
        <v>ST</v>
      </c>
      <c r="F2853">
        <v>200720433</v>
      </c>
      <c r="G2853">
        <v>202606</v>
      </c>
      <c r="H2853" t="s">
        <v>52</v>
      </c>
      <c r="I2853" t="s">
        <v>321</v>
      </c>
      <c r="J2853" t="s">
        <v>322</v>
      </c>
      <c r="K2853" t="s">
        <v>54</v>
      </c>
      <c r="L2853" s="5" t="s">
        <v>5697</v>
      </c>
      <c r="M2853" s="5" t="s">
        <v>5682</v>
      </c>
      <c r="N2853" s="21">
        <v>873422663633</v>
      </c>
      <c r="P2853" t="s">
        <v>326</v>
      </c>
      <c r="Q2853" t="s">
        <v>326</v>
      </c>
      <c r="R2853" t="s">
        <v>56</v>
      </c>
      <c r="S2853" t="s">
        <v>327</v>
      </c>
      <c r="T2853">
        <v>21</v>
      </c>
      <c r="U2853" t="s">
        <v>57</v>
      </c>
      <c r="V2853">
        <v>21320</v>
      </c>
      <c r="W2853">
        <v>47.04</v>
      </c>
      <c r="X2853">
        <v>5.58</v>
      </c>
      <c r="Y2853">
        <v>0</v>
      </c>
      <c r="Z2853">
        <v>-35.799999999999997</v>
      </c>
      <c r="AA2853">
        <v>16.82</v>
      </c>
      <c r="AB2853">
        <v>2</v>
      </c>
      <c r="AC2853">
        <v>33.880000000000003</v>
      </c>
      <c r="AD2853">
        <v>33.880000000000003</v>
      </c>
      <c r="AE2853" t="s">
        <v>10390</v>
      </c>
      <c r="AF2853" t="s">
        <v>8322</v>
      </c>
      <c r="AG2853" t="s">
        <v>8322</v>
      </c>
      <c r="AH2853" t="s">
        <v>8323</v>
      </c>
      <c r="AI2853" t="s">
        <v>8324</v>
      </c>
      <c r="AJ2853">
        <v>67</v>
      </c>
      <c r="AK2853" t="s">
        <v>57</v>
      </c>
      <c r="AL2853">
        <v>67120</v>
      </c>
      <c r="AM2853" t="s">
        <v>55</v>
      </c>
      <c r="AN2853" t="s">
        <v>55</v>
      </c>
      <c r="AO2853" t="s">
        <v>55</v>
      </c>
      <c r="AS2853" t="s">
        <v>343</v>
      </c>
      <c r="AT2853">
        <v>26</v>
      </c>
      <c r="AU2853">
        <v>40</v>
      </c>
      <c r="AV2853">
        <v>31</v>
      </c>
      <c r="BB2853">
        <v>0</v>
      </c>
      <c r="BC2853">
        <v>0</v>
      </c>
      <c r="BD2853" t="s">
        <v>60</v>
      </c>
      <c r="BE2853" s="5" t="s">
        <v>5226</v>
      </c>
      <c r="BF2853">
        <v>634353938</v>
      </c>
      <c r="BH2853" t="s">
        <v>323</v>
      </c>
      <c r="BI2853" t="s">
        <v>320</v>
      </c>
      <c r="BJ2853">
        <v>0.58888888888888891</v>
      </c>
      <c r="BK2853">
        <v>41</v>
      </c>
      <c r="BL2853">
        <v>4.8600000000000003</v>
      </c>
      <c r="BM2853">
        <v>0</v>
      </c>
      <c r="BN2853">
        <v>-31.2</v>
      </c>
      <c r="BO2853">
        <v>14.66</v>
      </c>
      <c r="BP2853" t="s">
        <v>60</v>
      </c>
      <c r="BQ2853">
        <v>1.1474074329999999</v>
      </c>
      <c r="BR2853" t="s">
        <v>61</v>
      </c>
    </row>
    <row r="2854" spans="1:70" x14ac:dyDescent="0.2">
      <c r="A2854" s="19">
        <f t="shared" si="102"/>
        <v>11.809999999999995</v>
      </c>
      <c r="B2854" s="20">
        <v>3752</v>
      </c>
      <c r="D2854" s="2" t="s">
        <v>1381</v>
      </c>
      <c r="E2854" s="2" t="str">
        <f t="shared" si="101"/>
        <v>ST</v>
      </c>
      <c r="F2854">
        <v>200720433</v>
      </c>
      <c r="G2854">
        <v>202606</v>
      </c>
      <c r="H2854" t="s">
        <v>52</v>
      </c>
      <c r="I2854" t="s">
        <v>321</v>
      </c>
      <c r="J2854" t="s">
        <v>322</v>
      </c>
      <c r="K2854" t="s">
        <v>54</v>
      </c>
      <c r="L2854" s="5">
        <v>46148</v>
      </c>
      <c r="M2854" s="5">
        <v>46240</v>
      </c>
      <c r="N2854" s="21">
        <v>872641323338</v>
      </c>
      <c r="P2854" t="s">
        <v>326</v>
      </c>
      <c r="Q2854" t="s">
        <v>326</v>
      </c>
      <c r="R2854" t="s">
        <v>56</v>
      </c>
      <c r="S2854" t="s">
        <v>327</v>
      </c>
      <c r="T2854">
        <v>21</v>
      </c>
      <c r="U2854" t="s">
        <v>57</v>
      </c>
      <c r="V2854">
        <v>21320</v>
      </c>
      <c r="W2854">
        <v>57.36</v>
      </c>
      <c r="X2854">
        <v>6.79</v>
      </c>
      <c r="Y2854">
        <v>0</v>
      </c>
      <c r="Z2854">
        <v>-43.65</v>
      </c>
      <c r="AA2854">
        <v>20.51</v>
      </c>
      <c r="AB2854">
        <v>3</v>
      </c>
      <c r="AC2854">
        <v>47.08</v>
      </c>
      <c r="AD2854">
        <v>47.08</v>
      </c>
      <c r="AE2854" t="s">
        <v>10391</v>
      </c>
      <c r="AF2854" t="s">
        <v>8325</v>
      </c>
      <c r="AG2854" t="s">
        <v>8326</v>
      </c>
      <c r="AH2854" t="s">
        <v>8327</v>
      </c>
      <c r="AI2854" t="s">
        <v>474</v>
      </c>
      <c r="AJ2854">
        <v>75</v>
      </c>
      <c r="AK2854" t="s">
        <v>57</v>
      </c>
      <c r="AL2854">
        <v>75018</v>
      </c>
      <c r="AM2854" t="s">
        <v>55</v>
      </c>
      <c r="AN2854" t="s">
        <v>55</v>
      </c>
      <c r="AO2854" t="s">
        <v>55</v>
      </c>
      <c r="AS2854" t="s">
        <v>343</v>
      </c>
      <c r="AT2854">
        <v>30</v>
      </c>
      <c r="AU2854">
        <v>31</v>
      </c>
      <c r="AV2854">
        <v>39</v>
      </c>
      <c r="BB2854">
        <v>0</v>
      </c>
      <c r="BC2854">
        <v>0</v>
      </c>
      <c r="BD2854" t="s">
        <v>60</v>
      </c>
      <c r="BE2854" s="5" t="s">
        <v>5226</v>
      </c>
      <c r="BF2854">
        <v>634353938</v>
      </c>
      <c r="BH2854" t="s">
        <v>323</v>
      </c>
      <c r="BI2854" t="s">
        <v>320</v>
      </c>
      <c r="BJ2854">
        <v>0.59097222222222223</v>
      </c>
      <c r="BK2854">
        <v>49.4</v>
      </c>
      <c r="BL2854">
        <v>5.85</v>
      </c>
      <c r="BM2854">
        <v>0</v>
      </c>
      <c r="BN2854">
        <v>-37.590000000000003</v>
      </c>
      <c r="BO2854">
        <v>17.66</v>
      </c>
      <c r="BP2854" t="s">
        <v>60</v>
      </c>
      <c r="BQ2854">
        <v>1.161210911</v>
      </c>
      <c r="BR2854" t="s">
        <v>61</v>
      </c>
    </row>
    <row r="2855" spans="1:70" x14ac:dyDescent="0.2">
      <c r="A2855" s="19">
        <f t="shared" si="102"/>
        <v>10.469999999999999</v>
      </c>
      <c r="B2855" s="20">
        <v>3752</v>
      </c>
      <c r="D2855" s="2" t="s">
        <v>1381</v>
      </c>
      <c r="E2855" s="2" t="str">
        <f t="shared" si="101"/>
        <v>ST</v>
      </c>
      <c r="F2855">
        <v>200720433</v>
      </c>
      <c r="G2855">
        <v>202606</v>
      </c>
      <c r="H2855" t="s">
        <v>52</v>
      </c>
      <c r="I2855" t="s">
        <v>321</v>
      </c>
      <c r="J2855" t="s">
        <v>322</v>
      </c>
      <c r="K2855" t="s">
        <v>54</v>
      </c>
      <c r="L2855" s="5" t="s">
        <v>5697</v>
      </c>
      <c r="M2855" s="5" t="s">
        <v>5681</v>
      </c>
      <c r="N2855" s="21">
        <v>873426597509</v>
      </c>
      <c r="P2855" t="s">
        <v>326</v>
      </c>
      <c r="Q2855" t="s">
        <v>326</v>
      </c>
      <c r="R2855" t="s">
        <v>56</v>
      </c>
      <c r="S2855" t="s">
        <v>327</v>
      </c>
      <c r="T2855">
        <v>21</v>
      </c>
      <c r="U2855" t="s">
        <v>57</v>
      </c>
      <c r="V2855">
        <v>21320</v>
      </c>
      <c r="W2855">
        <v>50.13</v>
      </c>
      <c r="X2855">
        <v>5.94</v>
      </c>
      <c r="Y2855">
        <v>0</v>
      </c>
      <c r="Z2855">
        <v>-38.15</v>
      </c>
      <c r="AA2855">
        <v>17.920000000000002</v>
      </c>
      <c r="AB2855">
        <v>3</v>
      </c>
      <c r="AC2855">
        <v>38.06</v>
      </c>
      <c r="AD2855">
        <v>38.06</v>
      </c>
      <c r="AE2855" t="s">
        <v>10392</v>
      </c>
      <c r="AF2855" t="s">
        <v>8328</v>
      </c>
      <c r="AG2855" t="s">
        <v>8328</v>
      </c>
      <c r="AH2855" t="s">
        <v>8329</v>
      </c>
      <c r="AI2855" t="s">
        <v>1954</v>
      </c>
      <c r="AJ2855">
        <v>31</v>
      </c>
      <c r="AK2855" t="s">
        <v>57</v>
      </c>
      <c r="AL2855">
        <v>31770</v>
      </c>
      <c r="AM2855" t="s">
        <v>55</v>
      </c>
      <c r="AN2855" t="s">
        <v>55</v>
      </c>
      <c r="AO2855" t="s">
        <v>55</v>
      </c>
      <c r="AS2855" t="s">
        <v>343</v>
      </c>
      <c r="AT2855">
        <v>14</v>
      </c>
      <c r="AU2855">
        <v>20</v>
      </c>
      <c r="AV2855">
        <v>30</v>
      </c>
      <c r="BB2855">
        <v>0</v>
      </c>
      <c r="BC2855">
        <v>0</v>
      </c>
      <c r="BD2855" t="s">
        <v>60</v>
      </c>
      <c r="BE2855" s="5" t="s">
        <v>5226</v>
      </c>
      <c r="BF2855">
        <v>634353938</v>
      </c>
      <c r="BH2855" t="s">
        <v>323</v>
      </c>
      <c r="BI2855" t="s">
        <v>320</v>
      </c>
      <c r="BJ2855">
        <v>0.47430555555555554</v>
      </c>
      <c r="BK2855">
        <v>43.8</v>
      </c>
      <c r="BL2855">
        <v>5.19</v>
      </c>
      <c r="BM2855">
        <v>0</v>
      </c>
      <c r="BN2855">
        <v>-33.33</v>
      </c>
      <c r="BO2855">
        <v>15.66</v>
      </c>
      <c r="BP2855" t="s">
        <v>60</v>
      </c>
      <c r="BQ2855">
        <v>1.1446231330000001</v>
      </c>
      <c r="BR2855" t="s">
        <v>61</v>
      </c>
    </row>
    <row r="2856" spans="1:70" x14ac:dyDescent="0.2">
      <c r="A2856" s="19">
        <f t="shared" si="102"/>
        <v>6.120000000000001</v>
      </c>
      <c r="B2856" s="20">
        <v>3752</v>
      </c>
      <c r="D2856" s="2" t="s">
        <v>1381</v>
      </c>
      <c r="E2856" s="2" t="str">
        <f t="shared" si="101"/>
        <v>ST</v>
      </c>
      <c r="F2856">
        <v>200720433</v>
      </c>
      <c r="G2856">
        <v>202606</v>
      </c>
      <c r="H2856" t="s">
        <v>52</v>
      </c>
      <c r="I2856" t="s">
        <v>321</v>
      </c>
      <c r="J2856" t="s">
        <v>322</v>
      </c>
      <c r="K2856" t="s">
        <v>54</v>
      </c>
      <c r="L2856" s="5" t="s">
        <v>5222</v>
      </c>
      <c r="M2856" s="5" t="s">
        <v>5681</v>
      </c>
      <c r="N2856" s="21">
        <v>873252077137</v>
      </c>
      <c r="P2856" t="s">
        <v>326</v>
      </c>
      <c r="Q2856" t="s">
        <v>326</v>
      </c>
      <c r="R2856" t="s">
        <v>56</v>
      </c>
      <c r="S2856" t="s">
        <v>327</v>
      </c>
      <c r="T2856">
        <v>21</v>
      </c>
      <c r="U2856" t="s">
        <v>57</v>
      </c>
      <c r="V2856">
        <v>21320</v>
      </c>
      <c r="W2856">
        <v>29.65</v>
      </c>
      <c r="X2856">
        <v>36.42</v>
      </c>
      <c r="Y2856">
        <v>0</v>
      </c>
      <c r="Z2856">
        <v>-22.56</v>
      </c>
      <c r="AA2856">
        <v>43.51</v>
      </c>
      <c r="AB2856">
        <v>1</v>
      </c>
      <c r="AC2856">
        <v>10.56</v>
      </c>
      <c r="AD2856">
        <v>10.56</v>
      </c>
      <c r="AE2856" t="s">
        <v>10393</v>
      </c>
      <c r="AF2856" t="s">
        <v>8330</v>
      </c>
      <c r="AG2856" t="s">
        <v>8330</v>
      </c>
      <c r="AH2856" t="s">
        <v>8331</v>
      </c>
      <c r="AI2856" t="s">
        <v>5621</v>
      </c>
      <c r="AJ2856">
        <v>20</v>
      </c>
      <c r="AK2856" t="s">
        <v>57</v>
      </c>
      <c r="AL2856">
        <v>20290</v>
      </c>
      <c r="AM2856" t="s">
        <v>55</v>
      </c>
      <c r="AN2856" t="s">
        <v>55</v>
      </c>
      <c r="AO2856" t="s">
        <v>55</v>
      </c>
      <c r="AS2856" t="s">
        <v>342</v>
      </c>
      <c r="AT2856">
        <v>20</v>
      </c>
      <c r="AU2856">
        <v>31</v>
      </c>
      <c r="AV2856">
        <v>39</v>
      </c>
      <c r="BB2856">
        <v>0</v>
      </c>
      <c r="BC2856">
        <v>0</v>
      </c>
      <c r="BD2856" t="s">
        <v>60</v>
      </c>
      <c r="BE2856" s="5" t="s">
        <v>5226</v>
      </c>
      <c r="BF2856">
        <v>634353938</v>
      </c>
      <c r="BH2856" t="s">
        <v>323</v>
      </c>
      <c r="BI2856" t="s">
        <v>320</v>
      </c>
      <c r="BJ2856">
        <v>0.39861111111111114</v>
      </c>
      <c r="BK2856">
        <v>25.6</v>
      </c>
      <c r="BL2856">
        <v>31.45</v>
      </c>
      <c r="BM2856">
        <v>0</v>
      </c>
      <c r="BN2856">
        <v>-19.48</v>
      </c>
      <c r="BO2856">
        <v>37.57</v>
      </c>
      <c r="BP2856" t="s">
        <v>60</v>
      </c>
      <c r="BQ2856">
        <v>1.15806418</v>
      </c>
      <c r="BR2856" t="s">
        <v>61</v>
      </c>
    </row>
    <row r="2857" spans="1:70" x14ac:dyDescent="0.2">
      <c r="A2857" s="19">
        <f t="shared" si="102"/>
        <v>15.960000000000008</v>
      </c>
      <c r="B2857" s="20">
        <v>6085</v>
      </c>
      <c r="D2857" s="2" t="s">
        <v>1382</v>
      </c>
      <c r="E2857" s="2" t="str">
        <f t="shared" si="101"/>
        <v>FICP</v>
      </c>
      <c r="F2857">
        <v>781542172</v>
      </c>
      <c r="G2857">
        <v>202606</v>
      </c>
      <c r="H2857" t="s">
        <v>52</v>
      </c>
      <c r="I2857" t="s">
        <v>629</v>
      </c>
      <c r="J2857" t="s">
        <v>630</v>
      </c>
      <c r="K2857" t="s">
        <v>54</v>
      </c>
      <c r="L2857" s="5" t="s">
        <v>3831</v>
      </c>
      <c r="M2857" s="5" t="s">
        <v>5697</v>
      </c>
      <c r="N2857" s="21">
        <v>382161131060</v>
      </c>
      <c r="P2857" t="s">
        <v>631</v>
      </c>
      <c r="Q2857" t="s">
        <v>55</v>
      </c>
      <c r="R2857" t="s">
        <v>56</v>
      </c>
      <c r="S2857" t="s">
        <v>392</v>
      </c>
      <c r="T2857">
        <v>21</v>
      </c>
      <c r="U2857" t="s">
        <v>57</v>
      </c>
      <c r="V2857">
        <v>21320</v>
      </c>
      <c r="W2857">
        <v>153.51</v>
      </c>
      <c r="X2857">
        <v>7.6</v>
      </c>
      <c r="Y2857">
        <v>0</v>
      </c>
      <c r="Z2857">
        <v>-135.19</v>
      </c>
      <c r="AA2857">
        <v>25.91</v>
      </c>
      <c r="AB2857">
        <v>1</v>
      </c>
      <c r="AC2857">
        <v>2.2000000000000002</v>
      </c>
      <c r="AD2857">
        <v>2.2000000000000002</v>
      </c>
      <c r="AE2857" t="s">
        <v>10394</v>
      </c>
      <c r="AF2857" t="s">
        <v>8332</v>
      </c>
      <c r="AG2857" t="s">
        <v>55</v>
      </c>
      <c r="AH2857" t="s">
        <v>8333</v>
      </c>
      <c r="AI2857" t="s">
        <v>8334</v>
      </c>
      <c r="AJ2857" t="s">
        <v>73</v>
      </c>
      <c r="AK2857" t="s">
        <v>68</v>
      </c>
      <c r="AL2857">
        <v>1218</v>
      </c>
      <c r="AM2857">
        <v>14265</v>
      </c>
      <c r="AN2857" t="s">
        <v>55</v>
      </c>
      <c r="AO2857" t="s">
        <v>55</v>
      </c>
      <c r="AR2857" t="s">
        <v>304</v>
      </c>
      <c r="AS2857" t="s">
        <v>342</v>
      </c>
      <c r="AT2857">
        <v>6</v>
      </c>
      <c r="AU2857">
        <v>25</v>
      </c>
      <c r="AV2857">
        <v>35</v>
      </c>
      <c r="BB2857">
        <v>0</v>
      </c>
      <c r="BC2857">
        <v>176.3</v>
      </c>
      <c r="BD2857" t="s">
        <v>60</v>
      </c>
      <c r="BE2857" s="5" t="s">
        <v>6778</v>
      </c>
      <c r="BF2857">
        <v>634353470</v>
      </c>
      <c r="BH2857" t="s">
        <v>59</v>
      </c>
      <c r="BI2857" t="s">
        <v>320</v>
      </c>
      <c r="BJ2857">
        <v>0.42916666666666664</v>
      </c>
      <c r="BK2857">
        <v>133.77000000000001</v>
      </c>
      <c r="BL2857">
        <v>6.62</v>
      </c>
      <c r="BM2857">
        <v>0</v>
      </c>
      <c r="BN2857">
        <v>-117.81</v>
      </c>
      <c r="BO2857">
        <v>22.58</v>
      </c>
      <c r="BP2857" t="s">
        <v>60</v>
      </c>
      <c r="BQ2857">
        <v>1.1475391020000001</v>
      </c>
      <c r="BR2857" t="s">
        <v>61</v>
      </c>
    </row>
    <row r="2858" spans="1:70" x14ac:dyDescent="0.2">
      <c r="A2858" s="19">
        <f t="shared" si="102"/>
        <v>10.129999999999995</v>
      </c>
      <c r="B2858" s="20">
        <v>3752</v>
      </c>
      <c r="D2858" s="2" t="s">
        <v>1381</v>
      </c>
      <c r="E2858" s="2" t="str">
        <f t="shared" si="101"/>
        <v>ST</v>
      </c>
      <c r="F2858">
        <v>200720433</v>
      </c>
      <c r="G2858">
        <v>202606</v>
      </c>
      <c r="H2858" t="s">
        <v>52</v>
      </c>
      <c r="I2858" t="s">
        <v>321</v>
      </c>
      <c r="J2858" t="s">
        <v>322</v>
      </c>
      <c r="K2858" t="s">
        <v>54</v>
      </c>
      <c r="L2858" s="5" t="s">
        <v>5697</v>
      </c>
      <c r="M2858" s="5" t="s">
        <v>5681</v>
      </c>
      <c r="N2858" s="21">
        <v>873432992547</v>
      </c>
      <c r="P2858" t="s">
        <v>326</v>
      </c>
      <c r="Q2858" t="s">
        <v>326</v>
      </c>
      <c r="R2858" t="s">
        <v>56</v>
      </c>
      <c r="S2858" t="s">
        <v>327</v>
      </c>
      <c r="T2858">
        <v>21</v>
      </c>
      <c r="U2858" t="s">
        <v>57</v>
      </c>
      <c r="V2858">
        <v>21320</v>
      </c>
      <c r="W2858">
        <v>48.65</v>
      </c>
      <c r="X2858">
        <v>5.77</v>
      </c>
      <c r="Y2858">
        <v>0</v>
      </c>
      <c r="Z2858">
        <v>-37.03</v>
      </c>
      <c r="AA2858">
        <v>17.39</v>
      </c>
      <c r="AB2858">
        <v>2</v>
      </c>
      <c r="AC2858">
        <v>36.08</v>
      </c>
      <c r="AD2858">
        <v>36.08</v>
      </c>
      <c r="AE2858" t="s">
        <v>1482</v>
      </c>
      <c r="AF2858" t="s">
        <v>8335</v>
      </c>
      <c r="AG2858" t="s">
        <v>8335</v>
      </c>
      <c r="AH2858" t="s">
        <v>8336</v>
      </c>
      <c r="AI2858" t="s">
        <v>584</v>
      </c>
      <c r="AJ2858">
        <v>59</v>
      </c>
      <c r="AK2858" t="s">
        <v>57</v>
      </c>
      <c r="AL2858">
        <v>59300</v>
      </c>
      <c r="AM2858" t="s">
        <v>55</v>
      </c>
      <c r="AN2858" t="s">
        <v>55</v>
      </c>
      <c r="AO2858" t="s">
        <v>55</v>
      </c>
      <c r="AS2858" t="s">
        <v>343</v>
      </c>
      <c r="AT2858">
        <v>30</v>
      </c>
      <c r="AU2858">
        <v>31</v>
      </c>
      <c r="AV2858">
        <v>39</v>
      </c>
      <c r="BB2858">
        <v>0</v>
      </c>
      <c r="BC2858">
        <v>0</v>
      </c>
      <c r="BD2858" t="s">
        <v>60</v>
      </c>
      <c r="BE2858" s="5" t="s">
        <v>5226</v>
      </c>
      <c r="BF2858">
        <v>634353938</v>
      </c>
      <c r="BH2858" t="s">
        <v>323</v>
      </c>
      <c r="BI2858" t="s">
        <v>320</v>
      </c>
      <c r="BJ2858">
        <v>0.43125000000000002</v>
      </c>
      <c r="BK2858">
        <v>42.4</v>
      </c>
      <c r="BL2858">
        <v>5.03</v>
      </c>
      <c r="BM2858">
        <v>0</v>
      </c>
      <c r="BN2858">
        <v>-32.270000000000003</v>
      </c>
      <c r="BO2858">
        <v>15.16</v>
      </c>
      <c r="BP2858" t="s">
        <v>60</v>
      </c>
      <c r="BQ2858">
        <v>1.1474074329999999</v>
      </c>
      <c r="BR2858" t="s">
        <v>61</v>
      </c>
    </row>
    <row r="2859" spans="1:70" x14ac:dyDescent="0.2">
      <c r="A2859" s="19">
        <f t="shared" si="102"/>
        <v>15.489999999999995</v>
      </c>
      <c r="B2859" s="20">
        <v>3752</v>
      </c>
      <c r="D2859" s="2" t="s">
        <v>1381</v>
      </c>
      <c r="E2859" s="2" t="str">
        <f t="shared" si="101"/>
        <v>ST</v>
      </c>
      <c r="F2859">
        <v>200720433</v>
      </c>
      <c r="G2859">
        <v>202606</v>
      </c>
      <c r="H2859" t="s">
        <v>52</v>
      </c>
      <c r="I2859" t="s">
        <v>321</v>
      </c>
      <c r="J2859" t="s">
        <v>322</v>
      </c>
      <c r="K2859" t="s">
        <v>54</v>
      </c>
      <c r="L2859" s="5" t="s">
        <v>5697</v>
      </c>
      <c r="M2859" s="5" t="s">
        <v>5681</v>
      </c>
      <c r="N2859" s="21">
        <v>873424529123</v>
      </c>
      <c r="P2859" t="s">
        <v>326</v>
      </c>
      <c r="Q2859" t="s">
        <v>326</v>
      </c>
      <c r="R2859" t="s">
        <v>56</v>
      </c>
      <c r="S2859" t="s">
        <v>327</v>
      </c>
      <c r="T2859">
        <v>21</v>
      </c>
      <c r="U2859" t="s">
        <v>57</v>
      </c>
      <c r="V2859">
        <v>21320</v>
      </c>
      <c r="W2859">
        <v>74.349999999999994</v>
      </c>
      <c r="X2859">
        <v>8.81</v>
      </c>
      <c r="Y2859">
        <v>0</v>
      </c>
      <c r="Z2859">
        <v>-56.58</v>
      </c>
      <c r="AA2859">
        <v>26.59</v>
      </c>
      <c r="AB2859">
        <v>5</v>
      </c>
      <c r="AC2859">
        <v>71.94</v>
      </c>
      <c r="AD2859">
        <v>71.94</v>
      </c>
      <c r="AE2859" t="s">
        <v>10395</v>
      </c>
      <c r="AF2859" t="s">
        <v>1800</v>
      </c>
      <c r="AG2859" t="s">
        <v>1800</v>
      </c>
      <c r="AH2859" t="s">
        <v>1801</v>
      </c>
      <c r="AI2859" t="s">
        <v>397</v>
      </c>
      <c r="AJ2859">
        <v>75</v>
      </c>
      <c r="AK2859" t="s">
        <v>57</v>
      </c>
      <c r="AL2859">
        <v>75011</v>
      </c>
      <c r="AM2859" t="s">
        <v>55</v>
      </c>
      <c r="AN2859" t="s">
        <v>55</v>
      </c>
      <c r="AO2859" t="s">
        <v>55</v>
      </c>
      <c r="AS2859" t="s">
        <v>343</v>
      </c>
      <c r="AT2859">
        <v>0</v>
      </c>
      <c r="AU2859">
        <v>0</v>
      </c>
      <c r="AV2859">
        <v>0</v>
      </c>
      <c r="BB2859">
        <v>0</v>
      </c>
      <c r="BC2859">
        <v>0</v>
      </c>
      <c r="BD2859" t="s">
        <v>60</v>
      </c>
      <c r="BE2859" s="5" t="s">
        <v>5226</v>
      </c>
      <c r="BF2859">
        <v>634353938</v>
      </c>
      <c r="BH2859" t="s">
        <v>323</v>
      </c>
      <c r="BI2859" t="s">
        <v>320</v>
      </c>
      <c r="BJ2859">
        <v>0.53819444444444442</v>
      </c>
      <c r="BK2859">
        <v>64.8</v>
      </c>
      <c r="BL2859">
        <v>7.68</v>
      </c>
      <c r="BM2859">
        <v>0</v>
      </c>
      <c r="BN2859">
        <v>-49.31</v>
      </c>
      <c r="BO2859">
        <v>23.17</v>
      </c>
      <c r="BP2859" t="s">
        <v>60</v>
      </c>
      <c r="BQ2859">
        <v>1.1474074329999999</v>
      </c>
      <c r="BR2859" t="s">
        <v>61</v>
      </c>
    </row>
    <row r="2860" spans="1:70" x14ac:dyDescent="0.2">
      <c r="A2860" s="19">
        <f t="shared" si="102"/>
        <v>9.4600000000000009</v>
      </c>
      <c r="B2860" s="20">
        <v>3752</v>
      </c>
      <c r="D2860" s="2" t="s">
        <v>1381</v>
      </c>
      <c r="E2860" s="2" t="str">
        <f t="shared" si="101"/>
        <v>ST</v>
      </c>
      <c r="F2860">
        <v>200720433</v>
      </c>
      <c r="G2860">
        <v>202606</v>
      </c>
      <c r="H2860" t="s">
        <v>52</v>
      </c>
      <c r="I2860" t="s">
        <v>321</v>
      </c>
      <c r="J2860" t="s">
        <v>322</v>
      </c>
      <c r="K2860" t="s">
        <v>54</v>
      </c>
      <c r="L2860" s="5" t="s">
        <v>5697</v>
      </c>
      <c r="M2860" s="5" t="s">
        <v>5681</v>
      </c>
      <c r="N2860" s="21">
        <v>873426227824</v>
      </c>
      <c r="P2860" t="s">
        <v>326</v>
      </c>
      <c r="Q2860" t="s">
        <v>326</v>
      </c>
      <c r="R2860" t="s">
        <v>56</v>
      </c>
      <c r="S2860" t="s">
        <v>327</v>
      </c>
      <c r="T2860">
        <v>21</v>
      </c>
      <c r="U2860" t="s">
        <v>57</v>
      </c>
      <c r="V2860">
        <v>21320</v>
      </c>
      <c r="W2860">
        <v>45.44</v>
      </c>
      <c r="X2860">
        <v>5.38</v>
      </c>
      <c r="Y2860">
        <v>0</v>
      </c>
      <c r="Z2860">
        <v>-34.58</v>
      </c>
      <c r="AA2860">
        <v>16.239999999999998</v>
      </c>
      <c r="AB2860">
        <v>2</v>
      </c>
      <c r="AC2860">
        <v>33</v>
      </c>
      <c r="AD2860">
        <v>33</v>
      </c>
      <c r="AE2860" t="s">
        <v>10396</v>
      </c>
      <c r="AF2860" t="s">
        <v>393</v>
      </c>
      <c r="AG2860" t="s">
        <v>393</v>
      </c>
      <c r="AH2860" t="s">
        <v>8337</v>
      </c>
      <c r="AI2860" t="s">
        <v>598</v>
      </c>
      <c r="AJ2860">
        <v>34</v>
      </c>
      <c r="AK2860" t="s">
        <v>57</v>
      </c>
      <c r="AL2860">
        <v>34000</v>
      </c>
      <c r="AM2860" t="s">
        <v>55</v>
      </c>
      <c r="AN2860" t="s">
        <v>55</v>
      </c>
      <c r="AO2860" t="s">
        <v>55</v>
      </c>
      <c r="AS2860" t="s">
        <v>343</v>
      </c>
      <c r="AT2860">
        <v>0</v>
      </c>
      <c r="AU2860">
        <v>0</v>
      </c>
      <c r="AV2860">
        <v>0</v>
      </c>
      <c r="BB2860">
        <v>0</v>
      </c>
      <c r="BC2860">
        <v>0</v>
      </c>
      <c r="BD2860" t="s">
        <v>60</v>
      </c>
      <c r="BE2860" s="5" t="s">
        <v>5226</v>
      </c>
      <c r="BF2860">
        <v>634353938</v>
      </c>
      <c r="BH2860" t="s">
        <v>323</v>
      </c>
      <c r="BI2860" t="s">
        <v>320</v>
      </c>
      <c r="BJ2860">
        <v>0.43888888888888888</v>
      </c>
      <c r="BK2860">
        <v>39.6</v>
      </c>
      <c r="BL2860">
        <v>4.6900000000000004</v>
      </c>
      <c r="BM2860">
        <v>0</v>
      </c>
      <c r="BN2860">
        <v>-30.14</v>
      </c>
      <c r="BO2860">
        <v>14.15</v>
      </c>
      <c r="BP2860" t="s">
        <v>60</v>
      </c>
      <c r="BQ2860">
        <v>1.1474074329999999</v>
      </c>
      <c r="BR2860" t="s">
        <v>61</v>
      </c>
    </row>
    <row r="2861" spans="1:70" x14ac:dyDescent="0.2">
      <c r="A2861" s="19">
        <f t="shared" si="102"/>
        <v>12.810000000000002</v>
      </c>
      <c r="B2861" s="20">
        <v>3752</v>
      </c>
      <c r="D2861" s="2" t="s">
        <v>1381</v>
      </c>
      <c r="E2861" s="2" t="str">
        <f t="shared" si="101"/>
        <v>ST</v>
      </c>
      <c r="F2861">
        <v>200720433</v>
      </c>
      <c r="G2861">
        <v>202606</v>
      </c>
      <c r="H2861" t="s">
        <v>52</v>
      </c>
      <c r="I2861" t="s">
        <v>321</v>
      </c>
      <c r="J2861" t="s">
        <v>322</v>
      </c>
      <c r="K2861" t="s">
        <v>54</v>
      </c>
      <c r="L2861" s="5" t="s">
        <v>5681</v>
      </c>
      <c r="M2861" s="5" t="s">
        <v>5682</v>
      </c>
      <c r="N2861" s="21">
        <v>873486012074</v>
      </c>
      <c r="P2861" t="s">
        <v>326</v>
      </c>
      <c r="Q2861" t="s">
        <v>326</v>
      </c>
      <c r="R2861" t="s">
        <v>56</v>
      </c>
      <c r="S2861" t="s">
        <v>327</v>
      </c>
      <c r="T2861">
        <v>21</v>
      </c>
      <c r="U2861" t="s">
        <v>57</v>
      </c>
      <c r="V2861">
        <v>21320</v>
      </c>
      <c r="W2861">
        <v>61.35</v>
      </c>
      <c r="X2861">
        <v>7.27</v>
      </c>
      <c r="Y2861">
        <v>0</v>
      </c>
      <c r="Z2861">
        <v>-46.69</v>
      </c>
      <c r="AA2861">
        <v>21.93</v>
      </c>
      <c r="AB2861">
        <v>4</v>
      </c>
      <c r="AC2861">
        <v>53.24</v>
      </c>
      <c r="AD2861">
        <v>53.24</v>
      </c>
      <c r="AE2861" t="s">
        <v>10397</v>
      </c>
      <c r="AF2861" t="s">
        <v>8338</v>
      </c>
      <c r="AG2861" t="s">
        <v>2751</v>
      </c>
      <c r="AH2861" t="s">
        <v>8339</v>
      </c>
      <c r="AI2861" t="s">
        <v>8340</v>
      </c>
      <c r="AJ2861">
        <v>36</v>
      </c>
      <c r="AK2861" t="s">
        <v>57</v>
      </c>
      <c r="AL2861">
        <v>36130</v>
      </c>
      <c r="AM2861" t="s">
        <v>55</v>
      </c>
      <c r="AN2861" t="s">
        <v>55</v>
      </c>
      <c r="AO2861" t="s">
        <v>55</v>
      </c>
      <c r="AS2861" t="s">
        <v>342</v>
      </c>
      <c r="AT2861">
        <v>30</v>
      </c>
      <c r="AU2861">
        <v>20</v>
      </c>
      <c r="AV2861">
        <v>20</v>
      </c>
      <c r="BB2861">
        <v>0</v>
      </c>
      <c r="BC2861">
        <v>0</v>
      </c>
      <c r="BD2861" t="s">
        <v>60</v>
      </c>
      <c r="BE2861" s="5" t="s">
        <v>5226</v>
      </c>
      <c r="BF2861">
        <v>634353938</v>
      </c>
      <c r="BH2861" t="s">
        <v>323</v>
      </c>
      <c r="BI2861" t="s">
        <v>320</v>
      </c>
      <c r="BJ2861">
        <v>0.36180555555555555</v>
      </c>
      <c r="BK2861">
        <v>53.6</v>
      </c>
      <c r="BL2861">
        <v>6.35</v>
      </c>
      <c r="BM2861">
        <v>0</v>
      </c>
      <c r="BN2861">
        <v>-40.79</v>
      </c>
      <c r="BO2861">
        <v>19.16</v>
      </c>
      <c r="BP2861" t="s">
        <v>60</v>
      </c>
      <c r="BQ2861">
        <v>1.1446231330000001</v>
      </c>
      <c r="BR2861" t="s">
        <v>61</v>
      </c>
    </row>
    <row r="2862" spans="1:70" x14ac:dyDescent="0.2">
      <c r="A2862" s="19">
        <f t="shared" si="102"/>
        <v>19.170000000000002</v>
      </c>
      <c r="B2862" s="20">
        <v>3752</v>
      </c>
      <c r="D2862" s="2" t="s">
        <v>1381</v>
      </c>
      <c r="E2862" s="2" t="str">
        <f t="shared" si="101"/>
        <v>ST</v>
      </c>
      <c r="F2862">
        <v>200720433</v>
      </c>
      <c r="G2862">
        <v>202606</v>
      </c>
      <c r="H2862" t="s">
        <v>52</v>
      </c>
      <c r="I2862" t="s">
        <v>321</v>
      </c>
      <c r="J2862" t="s">
        <v>322</v>
      </c>
      <c r="K2862" t="s">
        <v>54</v>
      </c>
      <c r="L2862" s="5" t="s">
        <v>5697</v>
      </c>
      <c r="M2862" s="5" t="s">
        <v>5681</v>
      </c>
      <c r="N2862" s="21">
        <v>873426846285</v>
      </c>
      <c r="P2862" t="s">
        <v>326</v>
      </c>
      <c r="Q2862" t="s">
        <v>326</v>
      </c>
      <c r="R2862" t="s">
        <v>56</v>
      </c>
      <c r="S2862" t="s">
        <v>327</v>
      </c>
      <c r="T2862">
        <v>21</v>
      </c>
      <c r="U2862" t="s">
        <v>57</v>
      </c>
      <c r="V2862">
        <v>21320</v>
      </c>
      <c r="W2862">
        <v>92.02</v>
      </c>
      <c r="X2862">
        <v>10.91</v>
      </c>
      <c r="Y2862">
        <v>0</v>
      </c>
      <c r="Z2862">
        <v>-70.03</v>
      </c>
      <c r="AA2862">
        <v>32.909999999999997</v>
      </c>
      <c r="AB2862">
        <v>7</v>
      </c>
      <c r="AC2862">
        <v>95.48</v>
      </c>
      <c r="AD2862">
        <v>95.48</v>
      </c>
      <c r="AE2862" t="s">
        <v>1490</v>
      </c>
      <c r="AF2862" t="s">
        <v>2166</v>
      </c>
      <c r="AG2862" t="s">
        <v>913</v>
      </c>
      <c r="AH2862" t="s">
        <v>2167</v>
      </c>
      <c r="AI2862" t="s">
        <v>369</v>
      </c>
      <c r="AJ2862">
        <v>13</v>
      </c>
      <c r="AK2862" t="s">
        <v>57</v>
      </c>
      <c r="AL2862">
        <v>13011</v>
      </c>
      <c r="AM2862" t="s">
        <v>55</v>
      </c>
      <c r="AN2862" t="s">
        <v>55</v>
      </c>
      <c r="AO2862" t="s">
        <v>55</v>
      </c>
      <c r="AS2862" t="s">
        <v>343</v>
      </c>
      <c r="AT2862">
        <v>0</v>
      </c>
      <c r="AU2862">
        <v>0</v>
      </c>
      <c r="AV2862">
        <v>0</v>
      </c>
      <c r="BB2862">
        <v>0</v>
      </c>
      <c r="BC2862">
        <v>0</v>
      </c>
      <c r="BD2862" t="s">
        <v>60</v>
      </c>
      <c r="BE2862" s="5" t="s">
        <v>5226</v>
      </c>
      <c r="BF2862">
        <v>634353938</v>
      </c>
      <c r="BH2862" t="s">
        <v>323</v>
      </c>
      <c r="BI2862" t="s">
        <v>320</v>
      </c>
      <c r="BJ2862">
        <v>0.48541666666666666</v>
      </c>
      <c r="BK2862">
        <v>80.2</v>
      </c>
      <c r="BL2862">
        <v>9.51</v>
      </c>
      <c r="BM2862">
        <v>0</v>
      </c>
      <c r="BN2862">
        <v>-61.03</v>
      </c>
      <c r="BO2862">
        <v>28.68</v>
      </c>
      <c r="BP2862" t="s">
        <v>60</v>
      </c>
      <c r="BQ2862">
        <v>1.1474074329999999</v>
      </c>
      <c r="BR2862" t="s">
        <v>61</v>
      </c>
    </row>
    <row r="2863" spans="1:70" x14ac:dyDescent="0.2">
      <c r="A2863" s="19">
        <f t="shared" si="102"/>
        <v>10.800000000000004</v>
      </c>
      <c r="B2863" s="20">
        <v>3752</v>
      </c>
      <c r="D2863" s="2" t="s">
        <v>1381</v>
      </c>
      <c r="E2863" s="2" t="str">
        <f t="shared" si="101"/>
        <v>ST</v>
      </c>
      <c r="F2863">
        <v>200720433</v>
      </c>
      <c r="G2863">
        <v>202606</v>
      </c>
      <c r="H2863" t="s">
        <v>52</v>
      </c>
      <c r="I2863" t="s">
        <v>321</v>
      </c>
      <c r="J2863" t="s">
        <v>322</v>
      </c>
      <c r="K2863" t="s">
        <v>54</v>
      </c>
      <c r="L2863" s="5" t="s">
        <v>5697</v>
      </c>
      <c r="M2863" s="5" t="s">
        <v>5682</v>
      </c>
      <c r="N2863" s="21">
        <v>873424708841</v>
      </c>
      <c r="P2863" t="s">
        <v>326</v>
      </c>
      <c r="Q2863" t="s">
        <v>326</v>
      </c>
      <c r="R2863" t="s">
        <v>56</v>
      </c>
      <c r="S2863" t="s">
        <v>327</v>
      </c>
      <c r="T2863">
        <v>21</v>
      </c>
      <c r="U2863" t="s">
        <v>57</v>
      </c>
      <c r="V2863">
        <v>21320</v>
      </c>
      <c r="W2863">
        <v>51.86</v>
      </c>
      <c r="X2863">
        <v>6.14</v>
      </c>
      <c r="Y2863">
        <v>0</v>
      </c>
      <c r="Z2863">
        <v>-39.47</v>
      </c>
      <c r="AA2863">
        <v>18.53</v>
      </c>
      <c r="AB2863">
        <v>5</v>
      </c>
      <c r="AC2863">
        <v>40.479999999999997</v>
      </c>
      <c r="AD2863">
        <v>40.479999999999997</v>
      </c>
      <c r="AE2863" t="s">
        <v>10398</v>
      </c>
      <c r="AF2863" t="s">
        <v>8341</v>
      </c>
      <c r="AG2863" t="s">
        <v>8342</v>
      </c>
      <c r="AH2863" t="s">
        <v>8343</v>
      </c>
      <c r="AI2863" t="s">
        <v>8344</v>
      </c>
      <c r="AJ2863">
        <v>41</v>
      </c>
      <c r="AK2863" t="s">
        <v>57</v>
      </c>
      <c r="AL2863">
        <v>41000</v>
      </c>
      <c r="AM2863" t="s">
        <v>55</v>
      </c>
      <c r="AN2863" t="s">
        <v>55</v>
      </c>
      <c r="AO2863" t="s">
        <v>55</v>
      </c>
      <c r="AS2863" t="s">
        <v>343</v>
      </c>
      <c r="AT2863">
        <v>0</v>
      </c>
      <c r="AU2863">
        <v>0</v>
      </c>
      <c r="AV2863">
        <v>0</v>
      </c>
      <c r="BB2863">
        <v>0</v>
      </c>
      <c r="BC2863">
        <v>0</v>
      </c>
      <c r="BD2863" t="s">
        <v>60</v>
      </c>
      <c r="BE2863" s="5" t="s">
        <v>5226</v>
      </c>
      <c r="BF2863">
        <v>634353938</v>
      </c>
      <c r="BH2863" t="s">
        <v>323</v>
      </c>
      <c r="BI2863" t="s">
        <v>320</v>
      </c>
      <c r="BJ2863">
        <v>0.44583333333333336</v>
      </c>
      <c r="BK2863">
        <v>45.2</v>
      </c>
      <c r="BL2863">
        <v>5.35</v>
      </c>
      <c r="BM2863">
        <v>0</v>
      </c>
      <c r="BN2863">
        <v>-34.4</v>
      </c>
      <c r="BO2863">
        <v>16.149999999999999</v>
      </c>
      <c r="BP2863" t="s">
        <v>60</v>
      </c>
      <c r="BQ2863">
        <v>1.1474074329999999</v>
      </c>
      <c r="BR2863" t="s">
        <v>61</v>
      </c>
    </row>
    <row r="2864" spans="1:70" x14ac:dyDescent="0.2">
      <c r="A2864" s="19">
        <f t="shared" si="102"/>
        <v>19.170000000000002</v>
      </c>
      <c r="B2864" s="20">
        <v>3752</v>
      </c>
      <c r="D2864" s="2" t="s">
        <v>1381</v>
      </c>
      <c r="E2864" s="2" t="str">
        <f t="shared" si="101"/>
        <v>ST</v>
      </c>
      <c r="F2864">
        <v>200720433</v>
      </c>
      <c r="G2864">
        <v>202606</v>
      </c>
      <c r="H2864" t="s">
        <v>52</v>
      </c>
      <c r="I2864" t="s">
        <v>321</v>
      </c>
      <c r="J2864" t="s">
        <v>322</v>
      </c>
      <c r="K2864" t="s">
        <v>54</v>
      </c>
      <c r="L2864" s="5" t="s">
        <v>5697</v>
      </c>
      <c r="M2864" s="5" t="s">
        <v>5681</v>
      </c>
      <c r="N2864" s="21">
        <v>873425896478</v>
      </c>
      <c r="P2864" t="s">
        <v>326</v>
      </c>
      <c r="Q2864" t="s">
        <v>326</v>
      </c>
      <c r="R2864" t="s">
        <v>56</v>
      </c>
      <c r="S2864" t="s">
        <v>327</v>
      </c>
      <c r="T2864">
        <v>21</v>
      </c>
      <c r="U2864" t="s">
        <v>57</v>
      </c>
      <c r="V2864">
        <v>21320</v>
      </c>
      <c r="W2864">
        <v>91.8</v>
      </c>
      <c r="X2864">
        <v>10.89</v>
      </c>
      <c r="Y2864">
        <v>0</v>
      </c>
      <c r="Z2864">
        <v>-69.86</v>
      </c>
      <c r="AA2864">
        <v>32.83</v>
      </c>
      <c r="AB2864">
        <v>6</v>
      </c>
      <c r="AC2864">
        <v>95.26</v>
      </c>
      <c r="AD2864">
        <v>95.26</v>
      </c>
      <c r="AE2864" t="s">
        <v>2376</v>
      </c>
      <c r="AF2864" t="s">
        <v>1889</v>
      </c>
      <c r="AG2864" t="s">
        <v>1889</v>
      </c>
      <c r="AH2864" t="s">
        <v>1890</v>
      </c>
      <c r="AI2864" t="s">
        <v>661</v>
      </c>
      <c r="AJ2864">
        <v>59</v>
      </c>
      <c r="AK2864" t="s">
        <v>57</v>
      </c>
      <c r="AL2864">
        <v>59760</v>
      </c>
      <c r="AM2864" t="s">
        <v>55</v>
      </c>
      <c r="AN2864" t="s">
        <v>55</v>
      </c>
      <c r="AO2864" t="s">
        <v>55</v>
      </c>
      <c r="AS2864" t="s">
        <v>343</v>
      </c>
      <c r="AT2864">
        <v>29</v>
      </c>
      <c r="AU2864">
        <v>31</v>
      </c>
      <c r="AV2864">
        <v>39</v>
      </c>
      <c r="BB2864">
        <v>0</v>
      </c>
      <c r="BC2864">
        <v>0</v>
      </c>
      <c r="BD2864" t="s">
        <v>60</v>
      </c>
      <c r="BE2864" s="5" t="s">
        <v>5226</v>
      </c>
      <c r="BF2864">
        <v>634353938</v>
      </c>
      <c r="BH2864" t="s">
        <v>323</v>
      </c>
      <c r="BI2864" t="s">
        <v>320</v>
      </c>
      <c r="BJ2864">
        <v>0.4513888888888889</v>
      </c>
      <c r="BK2864">
        <v>80.2</v>
      </c>
      <c r="BL2864">
        <v>9.51</v>
      </c>
      <c r="BM2864">
        <v>0</v>
      </c>
      <c r="BN2864">
        <v>-61.03</v>
      </c>
      <c r="BO2864">
        <v>28.68</v>
      </c>
      <c r="BP2864" t="s">
        <v>60</v>
      </c>
      <c r="BQ2864">
        <v>1.1446231330000001</v>
      </c>
      <c r="BR2864" t="s">
        <v>61</v>
      </c>
    </row>
    <row r="2865" spans="1:70" x14ac:dyDescent="0.2">
      <c r="A2865" s="19">
        <f t="shared" si="102"/>
        <v>11.469999999999999</v>
      </c>
      <c r="B2865" s="20">
        <v>3752</v>
      </c>
      <c r="D2865" s="2" t="s">
        <v>1381</v>
      </c>
      <c r="E2865" s="2" t="str">
        <f t="shared" si="101"/>
        <v>ST</v>
      </c>
      <c r="F2865">
        <v>200720433</v>
      </c>
      <c r="G2865">
        <v>202606</v>
      </c>
      <c r="H2865" t="s">
        <v>52</v>
      </c>
      <c r="I2865" t="s">
        <v>321</v>
      </c>
      <c r="J2865" t="s">
        <v>322</v>
      </c>
      <c r="K2865" t="s">
        <v>54</v>
      </c>
      <c r="L2865" s="5" t="s">
        <v>3831</v>
      </c>
      <c r="M2865" s="5" t="s">
        <v>5697</v>
      </c>
      <c r="N2865" s="21">
        <v>873253101863</v>
      </c>
      <c r="P2865" t="s">
        <v>326</v>
      </c>
      <c r="Q2865" t="s">
        <v>326</v>
      </c>
      <c r="R2865" t="s">
        <v>56</v>
      </c>
      <c r="S2865" t="s">
        <v>327</v>
      </c>
      <c r="T2865">
        <v>21</v>
      </c>
      <c r="U2865" t="s">
        <v>57</v>
      </c>
      <c r="V2865">
        <v>21320</v>
      </c>
      <c r="W2865">
        <v>55.08</v>
      </c>
      <c r="X2865">
        <v>6.53</v>
      </c>
      <c r="Y2865">
        <v>0</v>
      </c>
      <c r="Z2865">
        <v>-41.92</v>
      </c>
      <c r="AA2865">
        <v>19.690000000000001</v>
      </c>
      <c r="AB2865">
        <v>4</v>
      </c>
      <c r="AC2865">
        <v>44.66</v>
      </c>
      <c r="AD2865">
        <v>44.66</v>
      </c>
      <c r="AE2865" t="s">
        <v>1510</v>
      </c>
      <c r="AF2865" t="s">
        <v>8345</v>
      </c>
      <c r="AG2865" t="s">
        <v>8345</v>
      </c>
      <c r="AH2865" t="s">
        <v>8346</v>
      </c>
      <c r="AI2865" t="s">
        <v>414</v>
      </c>
      <c r="AJ2865">
        <v>33</v>
      </c>
      <c r="AK2865" t="s">
        <v>57</v>
      </c>
      <c r="AL2865">
        <v>33400</v>
      </c>
      <c r="AM2865" t="s">
        <v>55</v>
      </c>
      <c r="AN2865" t="s">
        <v>55</v>
      </c>
      <c r="AO2865" t="s">
        <v>55</v>
      </c>
      <c r="AS2865" t="s">
        <v>343</v>
      </c>
      <c r="AT2865">
        <v>0</v>
      </c>
      <c r="AU2865">
        <v>0</v>
      </c>
      <c r="AV2865">
        <v>0</v>
      </c>
      <c r="BB2865">
        <v>0</v>
      </c>
      <c r="BC2865">
        <v>0</v>
      </c>
      <c r="BD2865" t="s">
        <v>60</v>
      </c>
      <c r="BE2865" s="5" t="s">
        <v>5226</v>
      </c>
      <c r="BF2865">
        <v>634353938</v>
      </c>
      <c r="BH2865" t="s">
        <v>323</v>
      </c>
      <c r="BI2865" t="s">
        <v>320</v>
      </c>
      <c r="BJ2865">
        <v>0.40763888888888888</v>
      </c>
      <c r="BK2865">
        <v>48</v>
      </c>
      <c r="BL2865">
        <v>5.69</v>
      </c>
      <c r="BM2865">
        <v>0</v>
      </c>
      <c r="BN2865">
        <v>-36.53</v>
      </c>
      <c r="BO2865">
        <v>17.16</v>
      </c>
      <c r="BP2865" t="s">
        <v>60</v>
      </c>
      <c r="BQ2865">
        <v>1.1475391020000001</v>
      </c>
      <c r="BR2865" t="s">
        <v>61</v>
      </c>
    </row>
    <row r="2866" spans="1:70" x14ac:dyDescent="0.2">
      <c r="A2866" s="19">
        <f t="shared" si="102"/>
        <v>8.129999999999999</v>
      </c>
      <c r="B2866" s="20">
        <v>3752</v>
      </c>
      <c r="D2866" s="2" t="s">
        <v>1381</v>
      </c>
      <c r="E2866" s="2" t="str">
        <f t="shared" si="101"/>
        <v>ST</v>
      </c>
      <c r="F2866">
        <v>200720433</v>
      </c>
      <c r="G2866">
        <v>202606</v>
      </c>
      <c r="H2866" t="s">
        <v>52</v>
      </c>
      <c r="I2866" t="s">
        <v>321</v>
      </c>
      <c r="J2866" t="s">
        <v>322</v>
      </c>
      <c r="K2866" t="s">
        <v>54</v>
      </c>
      <c r="L2866" s="5" t="s">
        <v>3826</v>
      </c>
      <c r="M2866" s="5" t="s">
        <v>3831</v>
      </c>
      <c r="N2866" s="21">
        <v>873195161483</v>
      </c>
      <c r="P2866" t="s">
        <v>326</v>
      </c>
      <c r="Q2866" t="s">
        <v>326</v>
      </c>
      <c r="R2866" t="s">
        <v>56</v>
      </c>
      <c r="S2866" t="s">
        <v>327</v>
      </c>
      <c r="T2866">
        <v>21</v>
      </c>
      <c r="U2866" t="s">
        <v>57</v>
      </c>
      <c r="V2866">
        <v>21320</v>
      </c>
      <c r="W2866">
        <v>39.44</v>
      </c>
      <c r="X2866">
        <v>4.67</v>
      </c>
      <c r="Y2866">
        <v>0</v>
      </c>
      <c r="Z2866">
        <v>-30.01</v>
      </c>
      <c r="AA2866">
        <v>14.11</v>
      </c>
      <c r="AB2866">
        <v>2</v>
      </c>
      <c r="AC2866">
        <v>22.22</v>
      </c>
      <c r="AD2866">
        <v>22.22</v>
      </c>
      <c r="AE2866" t="s">
        <v>10399</v>
      </c>
      <c r="AF2866" t="s">
        <v>1108</v>
      </c>
      <c r="AG2866" t="s">
        <v>709</v>
      </c>
      <c r="AH2866" t="s">
        <v>1109</v>
      </c>
      <c r="AI2866" t="s">
        <v>1110</v>
      </c>
      <c r="AJ2866">
        <v>13</v>
      </c>
      <c r="AK2866" t="s">
        <v>57</v>
      </c>
      <c r="AL2866">
        <v>13220</v>
      </c>
      <c r="AM2866" t="s">
        <v>55</v>
      </c>
      <c r="AN2866" t="s">
        <v>55</v>
      </c>
      <c r="AO2866" t="s">
        <v>55</v>
      </c>
      <c r="AS2866" t="s">
        <v>343</v>
      </c>
      <c r="AT2866">
        <v>30</v>
      </c>
      <c r="AU2866">
        <v>31</v>
      </c>
      <c r="AV2866">
        <v>39</v>
      </c>
      <c r="BB2866">
        <v>0</v>
      </c>
      <c r="BC2866">
        <v>0</v>
      </c>
      <c r="BD2866" t="s">
        <v>60</v>
      </c>
      <c r="BE2866" s="5" t="s">
        <v>5226</v>
      </c>
      <c r="BF2866">
        <v>634353938</v>
      </c>
      <c r="BH2866" t="s">
        <v>323</v>
      </c>
      <c r="BI2866" t="s">
        <v>320</v>
      </c>
      <c r="BJ2866">
        <v>0.42986111111111114</v>
      </c>
      <c r="BK2866">
        <v>34</v>
      </c>
      <c r="BL2866">
        <v>4.03</v>
      </c>
      <c r="BM2866">
        <v>0</v>
      </c>
      <c r="BN2866">
        <v>-25.87</v>
      </c>
      <c r="BO2866">
        <v>12.16</v>
      </c>
      <c r="BP2866" t="s">
        <v>60</v>
      </c>
      <c r="BQ2866">
        <v>1.1600389769999999</v>
      </c>
      <c r="BR2866" t="s">
        <v>61</v>
      </c>
    </row>
    <row r="2867" spans="1:70" x14ac:dyDescent="0.2">
      <c r="A2867" s="19">
        <f t="shared" si="102"/>
        <v>14.480000000000004</v>
      </c>
      <c r="B2867" s="20">
        <v>3752</v>
      </c>
      <c r="D2867" s="2" t="s">
        <v>1381</v>
      </c>
      <c r="E2867" s="2" t="str">
        <f t="shared" si="101"/>
        <v>ST</v>
      </c>
      <c r="F2867">
        <v>200720433</v>
      </c>
      <c r="G2867">
        <v>202606</v>
      </c>
      <c r="H2867" t="s">
        <v>52</v>
      </c>
      <c r="I2867" t="s">
        <v>321</v>
      </c>
      <c r="J2867" t="s">
        <v>322</v>
      </c>
      <c r="K2867" t="s">
        <v>54</v>
      </c>
      <c r="L2867" s="5" t="s">
        <v>5697</v>
      </c>
      <c r="M2867" s="5" t="s">
        <v>5681</v>
      </c>
      <c r="N2867" s="21">
        <v>873432866591</v>
      </c>
      <c r="P2867" t="s">
        <v>326</v>
      </c>
      <c r="Q2867" t="s">
        <v>326</v>
      </c>
      <c r="R2867" t="s">
        <v>56</v>
      </c>
      <c r="S2867" t="s">
        <v>327</v>
      </c>
      <c r="T2867">
        <v>21</v>
      </c>
      <c r="U2867" t="s">
        <v>57</v>
      </c>
      <c r="V2867">
        <v>21320</v>
      </c>
      <c r="W2867">
        <v>69.53</v>
      </c>
      <c r="X2867">
        <v>8.24</v>
      </c>
      <c r="Y2867">
        <v>0</v>
      </c>
      <c r="Z2867">
        <v>-52.92</v>
      </c>
      <c r="AA2867">
        <v>24.85</v>
      </c>
      <c r="AB2867">
        <v>4</v>
      </c>
      <c r="AC2867">
        <v>64.239999999999995</v>
      </c>
      <c r="AD2867">
        <v>64.239999999999995</v>
      </c>
      <c r="AE2867" t="s">
        <v>1614</v>
      </c>
      <c r="AF2867" t="s">
        <v>8347</v>
      </c>
      <c r="AG2867" t="s">
        <v>8347</v>
      </c>
      <c r="AH2867" t="s">
        <v>8348</v>
      </c>
      <c r="AI2867" t="s">
        <v>1155</v>
      </c>
      <c r="AJ2867">
        <v>95</v>
      </c>
      <c r="AK2867" t="s">
        <v>57</v>
      </c>
      <c r="AL2867">
        <v>95340</v>
      </c>
      <c r="AM2867" t="s">
        <v>55</v>
      </c>
      <c r="AN2867" t="s">
        <v>55</v>
      </c>
      <c r="AO2867" t="s">
        <v>55</v>
      </c>
      <c r="AS2867" t="s">
        <v>343</v>
      </c>
      <c r="AT2867">
        <v>30</v>
      </c>
      <c r="AU2867">
        <v>30</v>
      </c>
      <c r="AV2867">
        <v>40</v>
      </c>
      <c r="BB2867">
        <v>0</v>
      </c>
      <c r="BC2867">
        <v>0</v>
      </c>
      <c r="BD2867" t="s">
        <v>60</v>
      </c>
      <c r="BE2867" s="5" t="s">
        <v>5226</v>
      </c>
      <c r="BF2867">
        <v>634353938</v>
      </c>
      <c r="BH2867" t="s">
        <v>323</v>
      </c>
      <c r="BI2867" t="s">
        <v>320</v>
      </c>
      <c r="BJ2867">
        <v>0.50208333333333333</v>
      </c>
      <c r="BK2867">
        <v>60.6</v>
      </c>
      <c r="BL2867">
        <v>7.18</v>
      </c>
      <c r="BM2867">
        <v>0</v>
      </c>
      <c r="BN2867">
        <v>-46.12</v>
      </c>
      <c r="BO2867">
        <v>21.66</v>
      </c>
      <c r="BP2867" t="s">
        <v>60</v>
      </c>
      <c r="BQ2867">
        <v>1.1474074329999999</v>
      </c>
      <c r="BR2867" t="s">
        <v>61</v>
      </c>
    </row>
    <row r="2868" spans="1:70" x14ac:dyDescent="0.2">
      <c r="A2868" s="19">
        <f t="shared" si="102"/>
        <v>10.469999999999999</v>
      </c>
      <c r="B2868" s="20">
        <v>3752</v>
      </c>
      <c r="D2868" s="2" t="s">
        <v>1381</v>
      </c>
      <c r="E2868" s="2" t="str">
        <f t="shared" si="101"/>
        <v>ST</v>
      </c>
      <c r="F2868">
        <v>200720433</v>
      </c>
      <c r="G2868">
        <v>202606</v>
      </c>
      <c r="H2868" t="s">
        <v>52</v>
      </c>
      <c r="I2868" t="s">
        <v>321</v>
      </c>
      <c r="J2868" t="s">
        <v>322</v>
      </c>
      <c r="K2868" t="s">
        <v>54</v>
      </c>
      <c r="L2868" s="5" t="s">
        <v>5697</v>
      </c>
      <c r="M2868" s="5" t="s">
        <v>5681</v>
      </c>
      <c r="N2868" s="21">
        <v>873426526929</v>
      </c>
      <c r="P2868" t="s">
        <v>326</v>
      </c>
      <c r="Q2868" t="s">
        <v>326</v>
      </c>
      <c r="R2868" t="s">
        <v>56</v>
      </c>
      <c r="S2868" t="s">
        <v>327</v>
      </c>
      <c r="T2868">
        <v>21</v>
      </c>
      <c r="U2868" t="s">
        <v>57</v>
      </c>
      <c r="V2868">
        <v>21320</v>
      </c>
      <c r="W2868">
        <v>50.26</v>
      </c>
      <c r="X2868">
        <v>5.96</v>
      </c>
      <c r="Y2868">
        <v>0</v>
      </c>
      <c r="Z2868">
        <v>-38.24</v>
      </c>
      <c r="AA2868">
        <v>17.97</v>
      </c>
      <c r="AB2868">
        <v>4</v>
      </c>
      <c r="AC2868">
        <v>39.6</v>
      </c>
      <c r="AD2868">
        <v>39.6</v>
      </c>
      <c r="AE2868" t="s">
        <v>10400</v>
      </c>
      <c r="AF2868" t="s">
        <v>6691</v>
      </c>
      <c r="AG2868" t="s">
        <v>6691</v>
      </c>
      <c r="AH2868" t="s">
        <v>6692</v>
      </c>
      <c r="AI2868" t="s">
        <v>6693</v>
      </c>
      <c r="AJ2868">
        <v>89</v>
      </c>
      <c r="AK2868" t="s">
        <v>57</v>
      </c>
      <c r="AL2868">
        <v>89600</v>
      </c>
      <c r="AM2868" t="s">
        <v>55</v>
      </c>
      <c r="AN2868" t="s">
        <v>55</v>
      </c>
      <c r="AO2868" t="s">
        <v>55</v>
      </c>
      <c r="AS2868" t="s">
        <v>343</v>
      </c>
      <c r="AT2868">
        <v>0</v>
      </c>
      <c r="AU2868">
        <v>0</v>
      </c>
      <c r="AV2868">
        <v>0</v>
      </c>
      <c r="BB2868">
        <v>0</v>
      </c>
      <c r="BC2868">
        <v>0</v>
      </c>
      <c r="BD2868" t="s">
        <v>60</v>
      </c>
      <c r="BE2868" s="5" t="s">
        <v>5226</v>
      </c>
      <c r="BF2868">
        <v>634353938</v>
      </c>
      <c r="BH2868" t="s">
        <v>323</v>
      </c>
      <c r="BI2868" t="s">
        <v>320</v>
      </c>
      <c r="BJ2868">
        <v>0.42291666666666666</v>
      </c>
      <c r="BK2868">
        <v>43.8</v>
      </c>
      <c r="BL2868">
        <v>5.19</v>
      </c>
      <c r="BM2868">
        <v>0</v>
      </c>
      <c r="BN2868">
        <v>-33.33</v>
      </c>
      <c r="BO2868">
        <v>15.66</v>
      </c>
      <c r="BP2868" t="s">
        <v>60</v>
      </c>
      <c r="BQ2868">
        <v>1.1474074329999999</v>
      </c>
      <c r="BR2868" t="s">
        <v>61</v>
      </c>
    </row>
    <row r="2869" spans="1:70" x14ac:dyDescent="0.2">
      <c r="A2869" s="19">
        <f t="shared" si="102"/>
        <v>10.129999999999995</v>
      </c>
      <c r="B2869" s="20">
        <v>3752</v>
      </c>
      <c r="D2869" s="2" t="s">
        <v>1381</v>
      </c>
      <c r="E2869" s="2" t="str">
        <f t="shared" si="101"/>
        <v>ST</v>
      </c>
      <c r="F2869">
        <v>200720433</v>
      </c>
      <c r="G2869">
        <v>202606</v>
      </c>
      <c r="H2869" t="s">
        <v>52</v>
      </c>
      <c r="I2869" t="s">
        <v>321</v>
      </c>
      <c r="J2869" t="s">
        <v>322</v>
      </c>
      <c r="K2869" t="s">
        <v>54</v>
      </c>
      <c r="L2869" s="5">
        <v>46362</v>
      </c>
      <c r="M2869" s="5" t="s">
        <v>5681</v>
      </c>
      <c r="N2869" s="21">
        <v>872987918004</v>
      </c>
      <c r="P2869" t="s">
        <v>326</v>
      </c>
      <c r="Q2869" t="s">
        <v>326</v>
      </c>
      <c r="R2869" t="s">
        <v>56</v>
      </c>
      <c r="S2869" t="s">
        <v>327</v>
      </c>
      <c r="T2869">
        <v>21</v>
      </c>
      <c r="U2869" t="s">
        <v>57</v>
      </c>
      <c r="V2869">
        <v>21320</v>
      </c>
      <c r="W2869">
        <v>48.96</v>
      </c>
      <c r="X2869">
        <v>5.81</v>
      </c>
      <c r="Y2869">
        <v>0</v>
      </c>
      <c r="Z2869">
        <v>-37.270000000000003</v>
      </c>
      <c r="AA2869">
        <v>17.510000000000002</v>
      </c>
      <c r="AB2869">
        <v>2</v>
      </c>
      <c r="AC2869">
        <v>37.4</v>
      </c>
      <c r="AD2869">
        <v>37.4</v>
      </c>
      <c r="AE2869" t="s">
        <v>9169</v>
      </c>
      <c r="AF2869" t="s">
        <v>8349</v>
      </c>
      <c r="AG2869" t="s">
        <v>8350</v>
      </c>
      <c r="AH2869" t="s">
        <v>8351</v>
      </c>
      <c r="AI2869" t="s">
        <v>431</v>
      </c>
      <c r="AJ2869">
        <v>6</v>
      </c>
      <c r="AK2869" t="s">
        <v>57</v>
      </c>
      <c r="AL2869">
        <v>6200</v>
      </c>
      <c r="AM2869" t="s">
        <v>55</v>
      </c>
      <c r="AN2869" t="s">
        <v>55</v>
      </c>
      <c r="AO2869" t="s">
        <v>55</v>
      </c>
      <c r="AS2869" t="s">
        <v>343</v>
      </c>
      <c r="AT2869">
        <v>0</v>
      </c>
      <c r="AU2869">
        <v>0</v>
      </c>
      <c r="AV2869">
        <v>0</v>
      </c>
      <c r="BB2869">
        <v>0</v>
      </c>
      <c r="BC2869">
        <v>0</v>
      </c>
      <c r="BD2869" t="s">
        <v>60</v>
      </c>
      <c r="BE2869" s="5" t="s">
        <v>5226</v>
      </c>
      <c r="BF2869">
        <v>634353938</v>
      </c>
      <c r="BH2869" t="s">
        <v>323</v>
      </c>
      <c r="BI2869" t="s">
        <v>320</v>
      </c>
      <c r="BJ2869">
        <v>0.59652777777777777</v>
      </c>
      <c r="BK2869">
        <v>42.4</v>
      </c>
      <c r="BL2869">
        <v>5.03</v>
      </c>
      <c r="BM2869">
        <v>0</v>
      </c>
      <c r="BN2869">
        <v>-32.270000000000003</v>
      </c>
      <c r="BO2869">
        <v>15.16</v>
      </c>
      <c r="BP2869" t="s">
        <v>60</v>
      </c>
      <c r="BQ2869">
        <v>1.154814421</v>
      </c>
      <c r="BR2869" t="s">
        <v>61</v>
      </c>
    </row>
    <row r="2870" spans="1:70" x14ac:dyDescent="0.2">
      <c r="A2870" s="19">
        <f t="shared" si="102"/>
        <v>10.469999999999999</v>
      </c>
      <c r="B2870" s="20">
        <v>3752</v>
      </c>
      <c r="D2870" s="2" t="s">
        <v>1381</v>
      </c>
      <c r="E2870" s="2" t="str">
        <f t="shared" si="101"/>
        <v>ST</v>
      </c>
      <c r="F2870">
        <v>200720433</v>
      </c>
      <c r="G2870">
        <v>202606</v>
      </c>
      <c r="H2870" t="s">
        <v>52</v>
      </c>
      <c r="I2870" t="s">
        <v>321</v>
      </c>
      <c r="J2870" t="s">
        <v>322</v>
      </c>
      <c r="K2870" t="s">
        <v>54</v>
      </c>
      <c r="L2870" s="5" t="s">
        <v>5681</v>
      </c>
      <c r="M2870" s="5" t="s">
        <v>5682</v>
      </c>
      <c r="N2870" s="21">
        <v>873488474065</v>
      </c>
      <c r="P2870" t="s">
        <v>326</v>
      </c>
      <c r="Q2870" t="s">
        <v>326</v>
      </c>
      <c r="R2870" t="s">
        <v>56</v>
      </c>
      <c r="S2870" t="s">
        <v>327</v>
      </c>
      <c r="T2870">
        <v>21</v>
      </c>
      <c r="U2870" t="s">
        <v>57</v>
      </c>
      <c r="V2870">
        <v>21320</v>
      </c>
      <c r="W2870">
        <v>50.13</v>
      </c>
      <c r="X2870">
        <v>5.94</v>
      </c>
      <c r="Y2870">
        <v>0</v>
      </c>
      <c r="Z2870">
        <v>-38.15</v>
      </c>
      <c r="AA2870">
        <v>17.920000000000002</v>
      </c>
      <c r="AB2870">
        <v>3</v>
      </c>
      <c r="AC2870">
        <v>39.380000000000003</v>
      </c>
      <c r="AD2870">
        <v>39.380000000000003</v>
      </c>
      <c r="AE2870" t="s">
        <v>10401</v>
      </c>
      <c r="AF2870" t="s">
        <v>8352</v>
      </c>
      <c r="AG2870" t="s">
        <v>8352</v>
      </c>
      <c r="AH2870" t="s">
        <v>8353</v>
      </c>
      <c r="AI2870" t="s">
        <v>8354</v>
      </c>
      <c r="AJ2870">
        <v>69</v>
      </c>
      <c r="AK2870" t="s">
        <v>57</v>
      </c>
      <c r="AL2870">
        <v>69930</v>
      </c>
      <c r="AM2870" t="s">
        <v>55</v>
      </c>
      <c r="AN2870" t="s">
        <v>55</v>
      </c>
      <c r="AO2870" t="s">
        <v>55</v>
      </c>
      <c r="AS2870" t="s">
        <v>343</v>
      </c>
      <c r="AT2870">
        <v>26</v>
      </c>
      <c r="AU2870">
        <v>32</v>
      </c>
      <c r="AV2870">
        <v>40</v>
      </c>
      <c r="BB2870">
        <v>0</v>
      </c>
      <c r="BC2870">
        <v>0</v>
      </c>
      <c r="BD2870" t="s">
        <v>60</v>
      </c>
      <c r="BE2870" s="5" t="s">
        <v>5226</v>
      </c>
      <c r="BF2870">
        <v>634353938</v>
      </c>
      <c r="BH2870" t="s">
        <v>323</v>
      </c>
      <c r="BI2870" t="s">
        <v>320</v>
      </c>
      <c r="BJ2870">
        <v>0.4201388888888889</v>
      </c>
      <c r="BK2870">
        <v>43.8</v>
      </c>
      <c r="BL2870">
        <v>5.19</v>
      </c>
      <c r="BM2870">
        <v>0</v>
      </c>
      <c r="BN2870">
        <v>-33.33</v>
      </c>
      <c r="BO2870">
        <v>15.66</v>
      </c>
      <c r="BP2870" t="s">
        <v>60</v>
      </c>
      <c r="BQ2870">
        <v>1.1446231330000001</v>
      </c>
      <c r="BR2870" t="s">
        <v>61</v>
      </c>
    </row>
    <row r="2871" spans="1:70" x14ac:dyDescent="0.2">
      <c r="A2871" s="19">
        <f t="shared" si="102"/>
        <v>5.1099999999999994</v>
      </c>
      <c r="B2871" s="20">
        <v>3752</v>
      </c>
      <c r="D2871" s="2" t="s">
        <v>1381</v>
      </c>
      <c r="E2871" s="2" t="str">
        <f t="shared" si="101"/>
        <v>ST</v>
      </c>
      <c r="F2871">
        <v>200720433</v>
      </c>
      <c r="G2871">
        <v>202606</v>
      </c>
      <c r="H2871" t="s">
        <v>52</v>
      </c>
      <c r="I2871" t="s">
        <v>321</v>
      </c>
      <c r="J2871" t="s">
        <v>322</v>
      </c>
      <c r="K2871" t="s">
        <v>54</v>
      </c>
      <c r="L2871" s="5" t="s">
        <v>3825</v>
      </c>
      <c r="M2871" s="5" t="s">
        <v>5222</v>
      </c>
      <c r="N2871" s="21">
        <v>873138943001</v>
      </c>
      <c r="P2871" t="s">
        <v>326</v>
      </c>
      <c r="Q2871" t="s">
        <v>326</v>
      </c>
      <c r="R2871" t="s">
        <v>56</v>
      </c>
      <c r="S2871" t="s">
        <v>327</v>
      </c>
      <c r="T2871">
        <v>21</v>
      </c>
      <c r="U2871" t="s">
        <v>57</v>
      </c>
      <c r="V2871">
        <v>21320</v>
      </c>
      <c r="W2871">
        <v>24.83</v>
      </c>
      <c r="X2871">
        <v>2.94</v>
      </c>
      <c r="Y2871">
        <v>0</v>
      </c>
      <c r="Z2871">
        <v>-18.899999999999999</v>
      </c>
      <c r="AA2871">
        <v>8.8699999999999992</v>
      </c>
      <c r="AB2871">
        <v>1</v>
      </c>
      <c r="AC2871">
        <v>4.4000000000000004</v>
      </c>
      <c r="AD2871">
        <v>4.4000000000000004</v>
      </c>
      <c r="AE2871" t="s">
        <v>8896</v>
      </c>
      <c r="AF2871" t="s">
        <v>509</v>
      </c>
      <c r="AG2871" t="s">
        <v>509</v>
      </c>
      <c r="AH2871" t="s">
        <v>6868</v>
      </c>
      <c r="AI2871" t="s">
        <v>553</v>
      </c>
      <c r="AJ2871">
        <v>6</v>
      </c>
      <c r="AK2871" t="s">
        <v>57</v>
      </c>
      <c r="AL2871">
        <v>6400</v>
      </c>
      <c r="AM2871" t="s">
        <v>55</v>
      </c>
      <c r="AN2871" t="s">
        <v>55</v>
      </c>
      <c r="AO2871" t="s">
        <v>55</v>
      </c>
      <c r="AS2871" t="s">
        <v>343</v>
      </c>
      <c r="AT2871">
        <v>0</v>
      </c>
      <c r="AU2871">
        <v>0</v>
      </c>
      <c r="AV2871">
        <v>0</v>
      </c>
      <c r="BB2871">
        <v>0</v>
      </c>
      <c r="BC2871">
        <v>0</v>
      </c>
      <c r="BD2871" t="s">
        <v>60</v>
      </c>
      <c r="BE2871" s="5" t="s">
        <v>5226</v>
      </c>
      <c r="BF2871">
        <v>634353938</v>
      </c>
      <c r="BH2871" t="s">
        <v>323</v>
      </c>
      <c r="BI2871" t="s">
        <v>320</v>
      </c>
      <c r="BJ2871">
        <v>0.57013888888888886</v>
      </c>
      <c r="BK2871">
        <v>21.4</v>
      </c>
      <c r="BL2871">
        <v>2.5299999999999998</v>
      </c>
      <c r="BM2871">
        <v>0</v>
      </c>
      <c r="BN2871">
        <v>-16.29</v>
      </c>
      <c r="BO2871">
        <v>7.64</v>
      </c>
      <c r="BP2871" t="s">
        <v>60</v>
      </c>
      <c r="BQ2871">
        <v>1.160362033</v>
      </c>
      <c r="BR2871" t="s">
        <v>61</v>
      </c>
    </row>
    <row r="2872" spans="1:70" x14ac:dyDescent="0.2">
      <c r="A2872" s="19">
        <f t="shared" si="102"/>
        <v>9.8000000000000007</v>
      </c>
      <c r="B2872" s="20">
        <v>3752</v>
      </c>
      <c r="D2872" s="2" t="s">
        <v>1381</v>
      </c>
      <c r="E2872" s="2" t="str">
        <f t="shared" si="101"/>
        <v>ST</v>
      </c>
      <c r="F2872">
        <v>200720433</v>
      </c>
      <c r="G2872">
        <v>202606</v>
      </c>
      <c r="H2872" t="s">
        <v>52</v>
      </c>
      <c r="I2872" t="s">
        <v>321</v>
      </c>
      <c r="J2872" t="s">
        <v>322</v>
      </c>
      <c r="K2872" t="s">
        <v>54</v>
      </c>
      <c r="L2872" s="5" t="s">
        <v>5681</v>
      </c>
      <c r="M2872" s="5" t="s">
        <v>5682</v>
      </c>
      <c r="N2872" s="21">
        <v>873483659985</v>
      </c>
      <c r="P2872" t="s">
        <v>326</v>
      </c>
      <c r="Q2872" t="s">
        <v>326</v>
      </c>
      <c r="R2872" t="s">
        <v>56</v>
      </c>
      <c r="S2872" t="s">
        <v>327</v>
      </c>
      <c r="T2872">
        <v>21</v>
      </c>
      <c r="U2872" t="s">
        <v>57</v>
      </c>
      <c r="V2872">
        <v>21320</v>
      </c>
      <c r="W2872">
        <v>46.93</v>
      </c>
      <c r="X2872">
        <v>5.56</v>
      </c>
      <c r="Y2872">
        <v>0</v>
      </c>
      <c r="Z2872">
        <v>-35.71</v>
      </c>
      <c r="AA2872">
        <v>16.78</v>
      </c>
      <c r="AB2872">
        <v>3</v>
      </c>
      <c r="AC2872">
        <v>33.44</v>
      </c>
      <c r="AD2872">
        <v>33.44</v>
      </c>
      <c r="AE2872" t="s">
        <v>10162</v>
      </c>
      <c r="AF2872" t="s">
        <v>8355</v>
      </c>
      <c r="AG2872" t="s">
        <v>8355</v>
      </c>
      <c r="AH2872" t="s">
        <v>8356</v>
      </c>
      <c r="AI2872" t="s">
        <v>7652</v>
      </c>
      <c r="AJ2872">
        <v>13</v>
      </c>
      <c r="AK2872" t="s">
        <v>57</v>
      </c>
      <c r="AL2872">
        <v>13300</v>
      </c>
      <c r="AM2872" t="s">
        <v>55</v>
      </c>
      <c r="AN2872" t="s">
        <v>55</v>
      </c>
      <c r="AO2872" t="s">
        <v>55</v>
      </c>
      <c r="AS2872" t="s">
        <v>343</v>
      </c>
      <c r="AT2872">
        <v>0</v>
      </c>
      <c r="AU2872">
        <v>0</v>
      </c>
      <c r="AV2872">
        <v>0</v>
      </c>
      <c r="BB2872">
        <v>0</v>
      </c>
      <c r="BC2872">
        <v>0</v>
      </c>
      <c r="BD2872" t="s">
        <v>60</v>
      </c>
      <c r="BE2872" s="5" t="s">
        <v>5226</v>
      </c>
      <c r="BF2872">
        <v>634353938</v>
      </c>
      <c r="BH2872" t="s">
        <v>323</v>
      </c>
      <c r="BI2872" t="s">
        <v>320</v>
      </c>
      <c r="BJ2872">
        <v>0.45624999999999999</v>
      </c>
      <c r="BK2872">
        <v>41</v>
      </c>
      <c r="BL2872">
        <v>4.8600000000000003</v>
      </c>
      <c r="BM2872">
        <v>0</v>
      </c>
      <c r="BN2872">
        <v>-31.2</v>
      </c>
      <c r="BO2872">
        <v>14.66</v>
      </c>
      <c r="BP2872" t="s">
        <v>60</v>
      </c>
      <c r="BQ2872">
        <v>1.1446231330000001</v>
      </c>
      <c r="BR2872" t="s">
        <v>61</v>
      </c>
    </row>
    <row r="2873" spans="1:70" x14ac:dyDescent="0.2">
      <c r="A2873" s="19">
        <f t="shared" si="102"/>
        <v>5.7799999999999976</v>
      </c>
      <c r="B2873" s="20">
        <v>3752</v>
      </c>
      <c r="D2873" s="2" t="s">
        <v>1381</v>
      </c>
      <c r="E2873" s="2" t="str">
        <f t="shared" ref="E2873:E2936" si="103">IF(J2873="FedEx Priority","ST","FICP")</f>
        <v>ST</v>
      </c>
      <c r="F2873">
        <v>200720433</v>
      </c>
      <c r="G2873">
        <v>202606</v>
      </c>
      <c r="H2873" t="s">
        <v>52</v>
      </c>
      <c r="I2873" t="s">
        <v>321</v>
      </c>
      <c r="J2873" t="s">
        <v>322</v>
      </c>
      <c r="K2873" t="s">
        <v>54</v>
      </c>
      <c r="L2873" s="5" t="s">
        <v>3831</v>
      </c>
      <c r="M2873" s="5" t="s">
        <v>5697</v>
      </c>
      <c r="N2873" s="21">
        <v>873291071309</v>
      </c>
      <c r="P2873" t="s">
        <v>326</v>
      </c>
      <c r="Q2873" t="s">
        <v>326</v>
      </c>
      <c r="R2873" t="s">
        <v>56</v>
      </c>
      <c r="S2873" t="s">
        <v>327</v>
      </c>
      <c r="T2873">
        <v>21</v>
      </c>
      <c r="U2873" t="s">
        <v>57</v>
      </c>
      <c r="V2873">
        <v>21320</v>
      </c>
      <c r="W2873">
        <v>27.77</v>
      </c>
      <c r="X2873">
        <v>3.28</v>
      </c>
      <c r="Y2873">
        <v>0</v>
      </c>
      <c r="Z2873">
        <v>-21.14</v>
      </c>
      <c r="AA2873">
        <v>9.91</v>
      </c>
      <c r="AB2873">
        <v>1</v>
      </c>
      <c r="AC2873">
        <v>8.8000000000000007</v>
      </c>
      <c r="AD2873">
        <v>8.8000000000000007</v>
      </c>
      <c r="AE2873" t="s">
        <v>9789</v>
      </c>
      <c r="AF2873" t="s">
        <v>6230</v>
      </c>
      <c r="AG2873" t="s">
        <v>6230</v>
      </c>
      <c r="AH2873" t="s">
        <v>6231</v>
      </c>
      <c r="AI2873" t="s">
        <v>6232</v>
      </c>
      <c r="AJ2873">
        <v>44</v>
      </c>
      <c r="AK2873" t="s">
        <v>57</v>
      </c>
      <c r="AL2873">
        <v>44580</v>
      </c>
      <c r="AM2873" t="s">
        <v>55</v>
      </c>
      <c r="AN2873" t="s">
        <v>55</v>
      </c>
      <c r="AO2873" t="s">
        <v>55</v>
      </c>
      <c r="AS2873" t="s">
        <v>343</v>
      </c>
      <c r="AT2873">
        <v>0</v>
      </c>
      <c r="AU2873">
        <v>0</v>
      </c>
      <c r="AV2873">
        <v>0</v>
      </c>
      <c r="BB2873">
        <v>0</v>
      </c>
      <c r="BC2873">
        <v>0</v>
      </c>
      <c r="BD2873" t="s">
        <v>60</v>
      </c>
      <c r="BE2873" s="5" t="s">
        <v>5226</v>
      </c>
      <c r="BF2873">
        <v>634353938</v>
      </c>
      <c r="BH2873" t="s">
        <v>323</v>
      </c>
      <c r="BI2873" t="s">
        <v>320</v>
      </c>
      <c r="BJ2873">
        <v>0.50416666666666665</v>
      </c>
      <c r="BK2873">
        <v>24.2</v>
      </c>
      <c r="BL2873">
        <v>2.86</v>
      </c>
      <c r="BM2873">
        <v>0</v>
      </c>
      <c r="BN2873">
        <v>-18.420000000000002</v>
      </c>
      <c r="BO2873">
        <v>8.64</v>
      </c>
      <c r="BP2873" t="s">
        <v>60</v>
      </c>
      <c r="BQ2873">
        <v>1.1475391020000001</v>
      </c>
      <c r="BR2873" t="s">
        <v>61</v>
      </c>
    </row>
    <row r="2874" spans="1:70" x14ac:dyDescent="0.2">
      <c r="A2874" s="19">
        <f t="shared" si="102"/>
        <v>13.479999999999997</v>
      </c>
      <c r="B2874" s="20">
        <v>3752</v>
      </c>
      <c r="D2874" s="2" t="s">
        <v>1381</v>
      </c>
      <c r="E2874" s="2" t="str">
        <f t="shared" si="103"/>
        <v>ST</v>
      </c>
      <c r="F2874">
        <v>200720433</v>
      </c>
      <c r="G2874">
        <v>202606</v>
      </c>
      <c r="H2874" t="s">
        <v>52</v>
      </c>
      <c r="I2874" t="s">
        <v>321</v>
      </c>
      <c r="J2874" t="s">
        <v>322</v>
      </c>
      <c r="K2874" t="s">
        <v>54</v>
      </c>
      <c r="L2874" s="5" t="s">
        <v>5697</v>
      </c>
      <c r="M2874" s="5" t="s">
        <v>5681</v>
      </c>
      <c r="N2874" s="21">
        <v>873430295577</v>
      </c>
      <c r="P2874" t="s">
        <v>326</v>
      </c>
      <c r="Q2874" t="s">
        <v>326</v>
      </c>
      <c r="R2874" t="s">
        <v>56</v>
      </c>
      <c r="S2874" t="s">
        <v>327</v>
      </c>
      <c r="T2874">
        <v>21</v>
      </c>
      <c r="U2874" t="s">
        <v>57</v>
      </c>
      <c r="V2874">
        <v>21320</v>
      </c>
      <c r="W2874">
        <v>64.709999999999994</v>
      </c>
      <c r="X2874">
        <v>7.66</v>
      </c>
      <c r="Y2874">
        <v>0</v>
      </c>
      <c r="Z2874">
        <v>-49.25</v>
      </c>
      <c r="AA2874">
        <v>23.13</v>
      </c>
      <c r="AB2874">
        <v>4</v>
      </c>
      <c r="AC2874">
        <v>59.4</v>
      </c>
      <c r="AD2874">
        <v>59.4</v>
      </c>
      <c r="AE2874" t="s">
        <v>9932</v>
      </c>
      <c r="AF2874" t="s">
        <v>513</v>
      </c>
      <c r="AG2874" t="s">
        <v>513</v>
      </c>
      <c r="AH2874" t="s">
        <v>8357</v>
      </c>
      <c r="AI2874" t="s">
        <v>8358</v>
      </c>
      <c r="AJ2874">
        <v>73</v>
      </c>
      <c r="AK2874" t="s">
        <v>57</v>
      </c>
      <c r="AL2874">
        <v>73170</v>
      </c>
      <c r="AM2874" t="s">
        <v>55</v>
      </c>
      <c r="AN2874" t="s">
        <v>55</v>
      </c>
      <c r="AO2874" t="s">
        <v>55</v>
      </c>
      <c r="AS2874" t="s">
        <v>343</v>
      </c>
      <c r="AT2874">
        <v>0</v>
      </c>
      <c r="AU2874">
        <v>0</v>
      </c>
      <c r="AV2874">
        <v>0</v>
      </c>
      <c r="BB2874">
        <v>0</v>
      </c>
      <c r="BC2874">
        <v>0</v>
      </c>
      <c r="BD2874" t="s">
        <v>60</v>
      </c>
      <c r="BE2874" s="5" t="s">
        <v>5226</v>
      </c>
      <c r="BF2874">
        <v>634353938</v>
      </c>
      <c r="BH2874" t="s">
        <v>323</v>
      </c>
      <c r="BI2874" t="s">
        <v>320</v>
      </c>
      <c r="BJ2874">
        <v>0.46875</v>
      </c>
      <c r="BK2874">
        <v>56.4</v>
      </c>
      <c r="BL2874">
        <v>6.68</v>
      </c>
      <c r="BM2874">
        <v>0</v>
      </c>
      <c r="BN2874">
        <v>-42.92</v>
      </c>
      <c r="BO2874">
        <v>20.16</v>
      </c>
      <c r="BP2874" t="s">
        <v>60</v>
      </c>
      <c r="BQ2874">
        <v>1.1474074329999999</v>
      </c>
      <c r="BR2874" t="s">
        <v>61</v>
      </c>
    </row>
    <row r="2875" spans="1:70" x14ac:dyDescent="0.2">
      <c r="A2875" s="19">
        <f t="shared" si="102"/>
        <v>15.159999999999997</v>
      </c>
      <c r="B2875" s="20">
        <v>3752</v>
      </c>
      <c r="D2875" s="2" t="s">
        <v>1381</v>
      </c>
      <c r="E2875" s="2" t="str">
        <f t="shared" si="103"/>
        <v>ST</v>
      </c>
      <c r="F2875">
        <v>200720433</v>
      </c>
      <c r="G2875">
        <v>202606</v>
      </c>
      <c r="H2875" t="s">
        <v>52</v>
      </c>
      <c r="I2875" t="s">
        <v>321</v>
      </c>
      <c r="J2875" t="s">
        <v>322</v>
      </c>
      <c r="K2875" t="s">
        <v>54</v>
      </c>
      <c r="L2875" s="5" t="s">
        <v>5697</v>
      </c>
      <c r="M2875" s="5" t="s">
        <v>5681</v>
      </c>
      <c r="N2875" s="21">
        <v>873423062340</v>
      </c>
      <c r="P2875" t="s">
        <v>326</v>
      </c>
      <c r="Q2875" t="s">
        <v>326</v>
      </c>
      <c r="R2875" t="s">
        <v>56</v>
      </c>
      <c r="S2875" t="s">
        <v>327</v>
      </c>
      <c r="T2875">
        <v>21</v>
      </c>
      <c r="U2875" t="s">
        <v>57</v>
      </c>
      <c r="V2875">
        <v>21320</v>
      </c>
      <c r="W2875">
        <v>72.75</v>
      </c>
      <c r="X2875">
        <v>8.6300000000000008</v>
      </c>
      <c r="Y2875">
        <v>0</v>
      </c>
      <c r="Z2875">
        <v>-55.35</v>
      </c>
      <c r="AA2875">
        <v>26.02</v>
      </c>
      <c r="AB2875">
        <v>6</v>
      </c>
      <c r="AC2875">
        <v>68.42</v>
      </c>
      <c r="AD2875">
        <v>68.42</v>
      </c>
      <c r="AE2875" t="s">
        <v>10402</v>
      </c>
      <c r="AF2875" t="s">
        <v>1413</v>
      </c>
      <c r="AG2875" t="s">
        <v>1413</v>
      </c>
      <c r="AH2875" t="s">
        <v>1414</v>
      </c>
      <c r="AI2875" t="s">
        <v>1415</v>
      </c>
      <c r="AJ2875">
        <v>56</v>
      </c>
      <c r="AK2875" t="s">
        <v>57</v>
      </c>
      <c r="AL2875">
        <v>56400</v>
      </c>
      <c r="AM2875" t="s">
        <v>55</v>
      </c>
      <c r="AN2875" t="s">
        <v>55</v>
      </c>
      <c r="AO2875" t="s">
        <v>55</v>
      </c>
      <c r="AS2875" t="s">
        <v>343</v>
      </c>
      <c r="AT2875">
        <v>0</v>
      </c>
      <c r="AU2875">
        <v>0</v>
      </c>
      <c r="AV2875">
        <v>0</v>
      </c>
      <c r="BB2875">
        <v>0</v>
      </c>
      <c r="BC2875">
        <v>0</v>
      </c>
      <c r="BD2875" t="s">
        <v>60</v>
      </c>
      <c r="BE2875" s="5" t="s">
        <v>5226</v>
      </c>
      <c r="BF2875">
        <v>634353938</v>
      </c>
      <c r="BH2875" t="s">
        <v>323</v>
      </c>
      <c r="BI2875" t="s">
        <v>320</v>
      </c>
      <c r="BJ2875">
        <v>0.39930555555555558</v>
      </c>
      <c r="BK2875">
        <v>63.4</v>
      </c>
      <c r="BL2875">
        <v>7.52</v>
      </c>
      <c r="BM2875">
        <v>0</v>
      </c>
      <c r="BN2875">
        <v>-48.24</v>
      </c>
      <c r="BO2875">
        <v>22.68</v>
      </c>
      <c r="BP2875" t="s">
        <v>60</v>
      </c>
      <c r="BQ2875">
        <v>1.1474074329999999</v>
      </c>
      <c r="BR2875" t="s">
        <v>61</v>
      </c>
    </row>
    <row r="2876" spans="1:70" x14ac:dyDescent="0.2">
      <c r="A2876" s="19">
        <f t="shared" si="102"/>
        <v>9.4600000000000009</v>
      </c>
      <c r="B2876" s="20">
        <v>3752</v>
      </c>
      <c r="D2876" s="2" t="s">
        <v>1381</v>
      </c>
      <c r="E2876" s="2" t="str">
        <f t="shared" si="103"/>
        <v>ST</v>
      </c>
      <c r="F2876">
        <v>200720433</v>
      </c>
      <c r="G2876">
        <v>202606</v>
      </c>
      <c r="H2876" t="s">
        <v>52</v>
      </c>
      <c r="I2876" t="s">
        <v>321</v>
      </c>
      <c r="J2876" t="s">
        <v>322</v>
      </c>
      <c r="K2876" t="s">
        <v>54</v>
      </c>
      <c r="L2876" s="5" t="s">
        <v>5697</v>
      </c>
      <c r="M2876" s="5" t="s">
        <v>5681</v>
      </c>
      <c r="N2876" s="21">
        <v>873423447991</v>
      </c>
      <c r="P2876" t="s">
        <v>326</v>
      </c>
      <c r="Q2876" t="s">
        <v>326</v>
      </c>
      <c r="R2876" t="s">
        <v>56</v>
      </c>
      <c r="S2876" t="s">
        <v>327</v>
      </c>
      <c r="T2876">
        <v>21</v>
      </c>
      <c r="U2876" t="s">
        <v>57</v>
      </c>
      <c r="V2876">
        <v>21320</v>
      </c>
      <c r="W2876">
        <v>45.44</v>
      </c>
      <c r="X2876">
        <v>5.38</v>
      </c>
      <c r="Y2876">
        <v>0</v>
      </c>
      <c r="Z2876">
        <v>-34.58</v>
      </c>
      <c r="AA2876">
        <v>16.239999999999998</v>
      </c>
      <c r="AB2876">
        <v>2</v>
      </c>
      <c r="AC2876">
        <v>33</v>
      </c>
      <c r="AD2876">
        <v>33</v>
      </c>
      <c r="AE2876" t="s">
        <v>10403</v>
      </c>
      <c r="AF2876" t="s">
        <v>1668</v>
      </c>
      <c r="AG2876" t="s">
        <v>1668</v>
      </c>
      <c r="AH2876" t="s">
        <v>1669</v>
      </c>
      <c r="AI2876" t="s">
        <v>1439</v>
      </c>
      <c r="AJ2876">
        <v>56</v>
      </c>
      <c r="AK2876" t="s">
        <v>57</v>
      </c>
      <c r="AL2876">
        <v>56520</v>
      </c>
      <c r="AM2876" t="s">
        <v>55</v>
      </c>
      <c r="AN2876" t="s">
        <v>55</v>
      </c>
      <c r="AO2876" t="s">
        <v>55</v>
      </c>
      <c r="AS2876" t="s">
        <v>343</v>
      </c>
      <c r="AT2876">
        <v>0</v>
      </c>
      <c r="AU2876">
        <v>0</v>
      </c>
      <c r="AV2876">
        <v>0</v>
      </c>
      <c r="BB2876">
        <v>0</v>
      </c>
      <c r="BC2876">
        <v>0</v>
      </c>
      <c r="BD2876" t="s">
        <v>60</v>
      </c>
      <c r="BE2876" s="5" t="s">
        <v>5226</v>
      </c>
      <c r="BF2876">
        <v>634353938</v>
      </c>
      <c r="BH2876" t="s">
        <v>323</v>
      </c>
      <c r="BI2876" t="s">
        <v>320</v>
      </c>
      <c r="BJ2876">
        <v>0.47222222222222221</v>
      </c>
      <c r="BK2876">
        <v>39.6</v>
      </c>
      <c r="BL2876">
        <v>4.6900000000000004</v>
      </c>
      <c r="BM2876">
        <v>0</v>
      </c>
      <c r="BN2876">
        <v>-30.14</v>
      </c>
      <c r="BO2876">
        <v>14.15</v>
      </c>
      <c r="BP2876" t="s">
        <v>60</v>
      </c>
      <c r="BQ2876">
        <v>1.1474074329999999</v>
      </c>
      <c r="BR2876" t="s">
        <v>61</v>
      </c>
    </row>
    <row r="2877" spans="1:70" x14ac:dyDescent="0.2">
      <c r="A2877" s="19">
        <f t="shared" si="102"/>
        <v>7.120000000000001</v>
      </c>
      <c r="B2877" s="20">
        <v>3752</v>
      </c>
      <c r="D2877" s="2" t="s">
        <v>1381</v>
      </c>
      <c r="E2877" s="2" t="str">
        <f t="shared" si="103"/>
        <v>ST</v>
      </c>
      <c r="F2877">
        <v>200720433</v>
      </c>
      <c r="G2877">
        <v>202606</v>
      </c>
      <c r="H2877" t="s">
        <v>52</v>
      </c>
      <c r="I2877" t="s">
        <v>321</v>
      </c>
      <c r="J2877" t="s">
        <v>322</v>
      </c>
      <c r="K2877" t="s">
        <v>54</v>
      </c>
      <c r="L2877" s="5" t="s">
        <v>5697</v>
      </c>
      <c r="M2877" s="5" t="s">
        <v>5681</v>
      </c>
      <c r="N2877" s="21">
        <v>873425469716</v>
      </c>
      <c r="P2877" t="s">
        <v>326</v>
      </c>
      <c r="Q2877" t="s">
        <v>326</v>
      </c>
      <c r="R2877" t="s">
        <v>56</v>
      </c>
      <c r="S2877" t="s">
        <v>327</v>
      </c>
      <c r="T2877">
        <v>21</v>
      </c>
      <c r="U2877" t="s">
        <v>57</v>
      </c>
      <c r="V2877">
        <v>21320</v>
      </c>
      <c r="W2877">
        <v>34.19</v>
      </c>
      <c r="X2877">
        <v>4.0599999999999996</v>
      </c>
      <c r="Y2877">
        <v>0</v>
      </c>
      <c r="Z2877">
        <v>-26.02</v>
      </c>
      <c r="AA2877">
        <v>12.23</v>
      </c>
      <c r="AB2877">
        <v>1</v>
      </c>
      <c r="AC2877">
        <v>15.84</v>
      </c>
      <c r="AD2877">
        <v>15.84</v>
      </c>
      <c r="AE2877" t="s">
        <v>10404</v>
      </c>
      <c r="AF2877" t="s">
        <v>2080</v>
      </c>
      <c r="AG2877" t="s">
        <v>2080</v>
      </c>
      <c r="AH2877" t="s">
        <v>2081</v>
      </c>
      <c r="AI2877" t="s">
        <v>2082</v>
      </c>
      <c r="AJ2877">
        <v>94</v>
      </c>
      <c r="AK2877" t="s">
        <v>57</v>
      </c>
      <c r="AL2877">
        <v>94015</v>
      </c>
      <c r="AM2877" t="s">
        <v>55</v>
      </c>
      <c r="AN2877" t="s">
        <v>55</v>
      </c>
      <c r="AO2877" t="s">
        <v>55</v>
      </c>
      <c r="AS2877" t="s">
        <v>342</v>
      </c>
      <c r="AT2877">
        <v>30</v>
      </c>
      <c r="AU2877">
        <v>30</v>
      </c>
      <c r="AV2877">
        <v>40</v>
      </c>
      <c r="BB2877">
        <v>0</v>
      </c>
      <c r="BC2877">
        <v>0</v>
      </c>
      <c r="BD2877" t="s">
        <v>60</v>
      </c>
      <c r="BE2877" s="5" t="s">
        <v>5226</v>
      </c>
      <c r="BF2877">
        <v>634353938</v>
      </c>
      <c r="BH2877" t="s">
        <v>323</v>
      </c>
      <c r="BI2877" t="s">
        <v>320</v>
      </c>
      <c r="BJ2877">
        <v>0.40138888888888891</v>
      </c>
      <c r="BK2877">
        <v>29.8</v>
      </c>
      <c r="BL2877">
        <v>3.54</v>
      </c>
      <c r="BM2877">
        <v>0</v>
      </c>
      <c r="BN2877">
        <v>-22.68</v>
      </c>
      <c r="BO2877">
        <v>10.66</v>
      </c>
      <c r="BP2877" t="s">
        <v>60</v>
      </c>
      <c r="BQ2877">
        <v>1.1474074329999999</v>
      </c>
      <c r="BR2877" t="s">
        <v>61</v>
      </c>
    </row>
    <row r="2878" spans="1:70" x14ac:dyDescent="0.2">
      <c r="A2878" s="19">
        <f t="shared" si="102"/>
        <v>9.1300000000000026</v>
      </c>
      <c r="B2878" s="20">
        <v>3752</v>
      </c>
      <c r="D2878" s="2" t="s">
        <v>1381</v>
      </c>
      <c r="E2878" s="2" t="str">
        <f t="shared" si="103"/>
        <v>ST</v>
      </c>
      <c r="F2878">
        <v>200720433</v>
      </c>
      <c r="G2878">
        <v>202606</v>
      </c>
      <c r="H2878" t="s">
        <v>52</v>
      </c>
      <c r="I2878" t="s">
        <v>321</v>
      </c>
      <c r="J2878" t="s">
        <v>322</v>
      </c>
      <c r="K2878" t="s">
        <v>54</v>
      </c>
      <c r="L2878" s="5" t="s">
        <v>5697</v>
      </c>
      <c r="M2878" s="5" t="s">
        <v>5681</v>
      </c>
      <c r="N2878" s="21">
        <v>873423427327</v>
      </c>
      <c r="P2878" t="s">
        <v>326</v>
      </c>
      <c r="Q2878" t="s">
        <v>326</v>
      </c>
      <c r="R2878" t="s">
        <v>56</v>
      </c>
      <c r="S2878" t="s">
        <v>327</v>
      </c>
      <c r="T2878">
        <v>21</v>
      </c>
      <c r="U2878" t="s">
        <v>57</v>
      </c>
      <c r="V2878">
        <v>21320</v>
      </c>
      <c r="W2878">
        <v>43.83</v>
      </c>
      <c r="X2878">
        <v>5.2</v>
      </c>
      <c r="Y2878">
        <v>0</v>
      </c>
      <c r="Z2878">
        <v>-33.36</v>
      </c>
      <c r="AA2878">
        <v>15.67</v>
      </c>
      <c r="AB2878">
        <v>2</v>
      </c>
      <c r="AC2878">
        <v>30.8</v>
      </c>
      <c r="AD2878">
        <v>30.8</v>
      </c>
      <c r="AE2878" t="s">
        <v>10405</v>
      </c>
      <c r="AF2878" t="s">
        <v>1642</v>
      </c>
      <c r="AG2878" t="s">
        <v>1642</v>
      </c>
      <c r="AH2878" t="s">
        <v>1643</v>
      </c>
      <c r="AI2878" t="s">
        <v>1644</v>
      </c>
      <c r="AJ2878">
        <v>63</v>
      </c>
      <c r="AK2878" t="s">
        <v>57</v>
      </c>
      <c r="AL2878">
        <v>63122</v>
      </c>
      <c r="AM2878" t="s">
        <v>55</v>
      </c>
      <c r="AN2878" t="s">
        <v>55</v>
      </c>
      <c r="AO2878" t="s">
        <v>55</v>
      </c>
      <c r="AS2878" t="s">
        <v>343</v>
      </c>
      <c r="AT2878">
        <v>0</v>
      </c>
      <c r="AU2878">
        <v>0</v>
      </c>
      <c r="AV2878">
        <v>0</v>
      </c>
      <c r="BB2878">
        <v>0</v>
      </c>
      <c r="BC2878">
        <v>0</v>
      </c>
      <c r="BD2878" t="s">
        <v>60</v>
      </c>
      <c r="BE2878" s="5" t="s">
        <v>5226</v>
      </c>
      <c r="BF2878">
        <v>634353938</v>
      </c>
      <c r="BH2878" t="s">
        <v>323</v>
      </c>
      <c r="BI2878" t="s">
        <v>320</v>
      </c>
      <c r="BJ2878">
        <v>0.47222222222222221</v>
      </c>
      <c r="BK2878">
        <v>38.200000000000003</v>
      </c>
      <c r="BL2878">
        <v>4.53</v>
      </c>
      <c r="BM2878">
        <v>0</v>
      </c>
      <c r="BN2878">
        <v>-29.07</v>
      </c>
      <c r="BO2878">
        <v>13.66</v>
      </c>
      <c r="BP2878" t="s">
        <v>60</v>
      </c>
      <c r="BQ2878">
        <v>1.1474074329999999</v>
      </c>
      <c r="BR2878" t="s">
        <v>61</v>
      </c>
    </row>
    <row r="2879" spans="1:70" x14ac:dyDescent="0.2">
      <c r="A2879" s="19">
        <f t="shared" si="102"/>
        <v>9.8000000000000007</v>
      </c>
      <c r="B2879" s="20">
        <v>3752</v>
      </c>
      <c r="D2879" s="2" t="s">
        <v>1381</v>
      </c>
      <c r="E2879" s="2" t="str">
        <f t="shared" si="103"/>
        <v>ST</v>
      </c>
      <c r="F2879">
        <v>200720433</v>
      </c>
      <c r="G2879">
        <v>202606</v>
      </c>
      <c r="H2879" t="s">
        <v>52</v>
      </c>
      <c r="I2879" t="s">
        <v>321</v>
      </c>
      <c r="J2879" t="s">
        <v>322</v>
      </c>
      <c r="K2879" t="s">
        <v>54</v>
      </c>
      <c r="L2879" s="5" t="s">
        <v>3826</v>
      </c>
      <c r="M2879" s="5" t="s">
        <v>5222</v>
      </c>
      <c r="N2879" s="21">
        <v>873249339778</v>
      </c>
      <c r="P2879" t="s">
        <v>326</v>
      </c>
      <c r="Q2879" t="s">
        <v>326</v>
      </c>
      <c r="R2879" t="s">
        <v>56</v>
      </c>
      <c r="S2879" t="s">
        <v>327</v>
      </c>
      <c r="T2879">
        <v>21</v>
      </c>
      <c r="U2879" t="s">
        <v>57</v>
      </c>
      <c r="V2879">
        <v>21320</v>
      </c>
      <c r="W2879">
        <v>47.56</v>
      </c>
      <c r="X2879">
        <v>5.64</v>
      </c>
      <c r="Y2879">
        <v>0</v>
      </c>
      <c r="Z2879">
        <v>-36.19</v>
      </c>
      <c r="AA2879">
        <v>17.010000000000002</v>
      </c>
      <c r="AB2879">
        <v>2</v>
      </c>
      <c r="AC2879">
        <v>33.880000000000003</v>
      </c>
      <c r="AD2879">
        <v>33.880000000000003</v>
      </c>
      <c r="AE2879" t="s">
        <v>10406</v>
      </c>
      <c r="AF2879" t="s">
        <v>8359</v>
      </c>
      <c r="AG2879" t="s">
        <v>8359</v>
      </c>
      <c r="AH2879" t="s">
        <v>8360</v>
      </c>
      <c r="AI2879" t="s">
        <v>3168</v>
      </c>
      <c r="AJ2879">
        <v>59</v>
      </c>
      <c r="AK2879" t="s">
        <v>57</v>
      </c>
      <c r="AL2879">
        <v>59100</v>
      </c>
      <c r="AM2879" t="s">
        <v>55</v>
      </c>
      <c r="AN2879" t="s">
        <v>55</v>
      </c>
      <c r="AO2879" t="s">
        <v>55</v>
      </c>
      <c r="AS2879" t="s">
        <v>343</v>
      </c>
      <c r="AT2879">
        <v>29</v>
      </c>
      <c r="AU2879">
        <v>31</v>
      </c>
      <c r="AV2879">
        <v>39</v>
      </c>
      <c r="BB2879">
        <v>0</v>
      </c>
      <c r="BC2879">
        <v>0</v>
      </c>
      <c r="BD2879" t="s">
        <v>60</v>
      </c>
      <c r="BE2879" s="5" t="s">
        <v>5226</v>
      </c>
      <c r="BF2879">
        <v>634353938</v>
      </c>
      <c r="BH2879" t="s">
        <v>323</v>
      </c>
      <c r="BI2879" t="s">
        <v>320</v>
      </c>
      <c r="BJ2879">
        <v>0.37777777777777777</v>
      </c>
      <c r="BK2879">
        <v>41</v>
      </c>
      <c r="BL2879">
        <v>4.8600000000000003</v>
      </c>
      <c r="BM2879">
        <v>0</v>
      </c>
      <c r="BN2879">
        <v>-31.2</v>
      </c>
      <c r="BO2879">
        <v>14.66</v>
      </c>
      <c r="BP2879" t="s">
        <v>60</v>
      </c>
      <c r="BQ2879">
        <v>1.1600389769999999</v>
      </c>
      <c r="BR2879" t="s">
        <v>61</v>
      </c>
    </row>
    <row r="2880" spans="1:70" x14ac:dyDescent="0.2">
      <c r="A2880" s="19">
        <f t="shared" si="102"/>
        <v>14.82</v>
      </c>
      <c r="B2880" s="20">
        <v>3752</v>
      </c>
      <c r="D2880" s="2" t="s">
        <v>1381</v>
      </c>
      <c r="E2880" s="2" t="str">
        <f t="shared" si="103"/>
        <v>ST</v>
      </c>
      <c r="F2880">
        <v>200720433</v>
      </c>
      <c r="G2880">
        <v>202606</v>
      </c>
      <c r="H2880" t="s">
        <v>52</v>
      </c>
      <c r="I2880" t="s">
        <v>321</v>
      </c>
      <c r="J2880" t="s">
        <v>322</v>
      </c>
      <c r="K2880" t="s">
        <v>54</v>
      </c>
      <c r="L2880" s="5" t="s">
        <v>5222</v>
      </c>
      <c r="M2880" s="5" t="s">
        <v>3831</v>
      </c>
      <c r="N2880" s="21">
        <v>873254209874</v>
      </c>
      <c r="P2880" t="s">
        <v>326</v>
      </c>
      <c r="Q2880" t="s">
        <v>326</v>
      </c>
      <c r="R2880" t="s">
        <v>56</v>
      </c>
      <c r="S2880" t="s">
        <v>327</v>
      </c>
      <c r="T2880">
        <v>21</v>
      </c>
      <c r="U2880" t="s">
        <v>57</v>
      </c>
      <c r="V2880">
        <v>21320</v>
      </c>
      <c r="W2880">
        <v>71.8</v>
      </c>
      <c r="X2880">
        <v>8.5</v>
      </c>
      <c r="Y2880">
        <v>0</v>
      </c>
      <c r="Z2880">
        <v>-54.64</v>
      </c>
      <c r="AA2880">
        <v>25.66</v>
      </c>
      <c r="AB2880">
        <v>6</v>
      </c>
      <c r="AC2880">
        <v>67.760000000000005</v>
      </c>
      <c r="AD2880">
        <v>67.760000000000005</v>
      </c>
      <c r="AE2880" t="s">
        <v>10407</v>
      </c>
      <c r="AF2880" t="s">
        <v>8361</v>
      </c>
      <c r="AG2880" t="s">
        <v>8362</v>
      </c>
      <c r="AH2880" t="s">
        <v>8363</v>
      </c>
      <c r="AI2880" t="s">
        <v>8364</v>
      </c>
      <c r="AJ2880">
        <v>56</v>
      </c>
      <c r="AK2880" t="s">
        <v>57</v>
      </c>
      <c r="AL2880">
        <v>56320</v>
      </c>
      <c r="AM2880" t="s">
        <v>55</v>
      </c>
      <c r="AN2880" t="s">
        <v>55</v>
      </c>
      <c r="AO2880" t="s">
        <v>55</v>
      </c>
      <c r="AS2880" t="s">
        <v>343</v>
      </c>
      <c r="AT2880">
        <v>0</v>
      </c>
      <c r="AU2880">
        <v>0</v>
      </c>
      <c r="AV2880">
        <v>0</v>
      </c>
      <c r="BB2880">
        <v>0</v>
      </c>
      <c r="BC2880">
        <v>0</v>
      </c>
      <c r="BD2880" t="s">
        <v>60</v>
      </c>
      <c r="BE2880" s="5" t="s">
        <v>5226</v>
      </c>
      <c r="BF2880">
        <v>634353938</v>
      </c>
      <c r="BH2880" t="s">
        <v>323</v>
      </c>
      <c r="BI2880" t="s">
        <v>320</v>
      </c>
      <c r="BJ2880">
        <v>0.62777777777777777</v>
      </c>
      <c r="BK2880">
        <v>62</v>
      </c>
      <c r="BL2880">
        <v>7.34</v>
      </c>
      <c r="BM2880">
        <v>0</v>
      </c>
      <c r="BN2880">
        <v>-47.18</v>
      </c>
      <c r="BO2880">
        <v>22.16</v>
      </c>
      <c r="BP2880" t="s">
        <v>60</v>
      </c>
      <c r="BQ2880">
        <v>1.15806418</v>
      </c>
      <c r="BR2880" t="s">
        <v>61</v>
      </c>
    </row>
    <row r="2881" spans="1:70" x14ac:dyDescent="0.2">
      <c r="A2881" s="19">
        <f t="shared" si="102"/>
        <v>37.629999999999995</v>
      </c>
      <c r="B2881" s="20">
        <v>8640</v>
      </c>
      <c r="D2881" s="2" t="s">
        <v>1382</v>
      </c>
      <c r="E2881" s="2" t="str">
        <f t="shared" si="103"/>
        <v>FICP</v>
      </c>
      <c r="F2881">
        <v>781542172</v>
      </c>
      <c r="G2881">
        <v>202606</v>
      </c>
      <c r="H2881" t="s">
        <v>52</v>
      </c>
      <c r="I2881" t="s">
        <v>53</v>
      </c>
      <c r="J2881" t="s">
        <v>1119</v>
      </c>
      <c r="K2881" t="s">
        <v>54</v>
      </c>
      <c r="L2881" s="5">
        <v>46301</v>
      </c>
      <c r="M2881" s="5" t="s">
        <v>2497</v>
      </c>
      <c r="N2881" s="21">
        <v>872884494993</v>
      </c>
      <c r="P2881" t="s">
        <v>465</v>
      </c>
      <c r="Q2881" t="s">
        <v>466</v>
      </c>
      <c r="R2881" t="s">
        <v>56</v>
      </c>
      <c r="S2881" t="s">
        <v>392</v>
      </c>
      <c r="T2881">
        <v>21</v>
      </c>
      <c r="U2881" t="s">
        <v>57</v>
      </c>
      <c r="V2881">
        <v>21320</v>
      </c>
      <c r="W2881">
        <v>260.76</v>
      </c>
      <c r="X2881">
        <v>22.14</v>
      </c>
      <c r="Y2881">
        <v>0</v>
      </c>
      <c r="Z2881">
        <v>-217.37</v>
      </c>
      <c r="AA2881">
        <v>65.53</v>
      </c>
      <c r="AB2881">
        <v>1</v>
      </c>
      <c r="AC2881">
        <v>2.64</v>
      </c>
      <c r="AD2881">
        <v>2.64</v>
      </c>
      <c r="AE2881" t="s">
        <v>10408</v>
      </c>
      <c r="AF2881" t="s">
        <v>8365</v>
      </c>
      <c r="AG2881" t="s">
        <v>55</v>
      </c>
      <c r="AH2881" t="s">
        <v>8366</v>
      </c>
      <c r="AI2881" t="s">
        <v>8367</v>
      </c>
      <c r="AK2881" t="s">
        <v>159</v>
      </c>
      <c r="AL2881">
        <v>11765</v>
      </c>
      <c r="AM2881">
        <v>95056</v>
      </c>
      <c r="AN2881" t="s">
        <v>55</v>
      </c>
      <c r="AO2881" t="s">
        <v>55</v>
      </c>
      <c r="AR2881" t="s">
        <v>297</v>
      </c>
      <c r="AS2881" t="s">
        <v>342</v>
      </c>
      <c r="AT2881">
        <v>11</v>
      </c>
      <c r="AU2881">
        <v>19</v>
      </c>
      <c r="AV2881">
        <v>30</v>
      </c>
      <c r="BB2881">
        <v>0</v>
      </c>
      <c r="BC2881">
        <v>71.599999999999994</v>
      </c>
      <c r="BD2881" t="s">
        <v>60</v>
      </c>
      <c r="BE2881" s="5" t="s">
        <v>5222</v>
      </c>
      <c r="BF2881">
        <v>634343396</v>
      </c>
      <c r="BH2881" t="s">
        <v>59</v>
      </c>
      <c r="BI2881" t="s">
        <v>320</v>
      </c>
      <c r="BJ2881">
        <v>0.62291666666666667</v>
      </c>
      <c r="BK2881">
        <v>226.13</v>
      </c>
      <c r="BL2881">
        <v>19.2</v>
      </c>
      <c r="BM2881">
        <v>0</v>
      </c>
      <c r="BN2881">
        <v>-188.5</v>
      </c>
      <c r="BO2881">
        <v>56.83</v>
      </c>
      <c r="BP2881" t="s">
        <v>60</v>
      </c>
      <c r="BQ2881">
        <v>1.153163127</v>
      </c>
      <c r="BR2881" t="s">
        <v>61</v>
      </c>
    </row>
    <row r="2882" spans="1:70" x14ac:dyDescent="0.2">
      <c r="A2882" s="19">
        <f t="shared" si="102"/>
        <v>6.7899999999999991</v>
      </c>
      <c r="B2882" s="20">
        <v>3752</v>
      </c>
      <c r="D2882" s="2" t="s">
        <v>1381</v>
      </c>
      <c r="E2882" s="2" t="str">
        <f t="shared" si="103"/>
        <v>ST</v>
      </c>
      <c r="F2882">
        <v>200720433</v>
      </c>
      <c r="G2882">
        <v>202606</v>
      </c>
      <c r="H2882" t="s">
        <v>52</v>
      </c>
      <c r="I2882" t="s">
        <v>321</v>
      </c>
      <c r="J2882" t="s">
        <v>322</v>
      </c>
      <c r="K2882" t="s">
        <v>54</v>
      </c>
      <c r="L2882" s="5" t="s">
        <v>5681</v>
      </c>
      <c r="M2882" s="5" t="s">
        <v>5682</v>
      </c>
      <c r="N2882" s="21">
        <v>873433316019</v>
      </c>
      <c r="P2882" t="s">
        <v>326</v>
      </c>
      <c r="Q2882" t="s">
        <v>326</v>
      </c>
      <c r="R2882" t="s">
        <v>56</v>
      </c>
      <c r="S2882" t="s">
        <v>327</v>
      </c>
      <c r="T2882">
        <v>21</v>
      </c>
      <c r="U2882" t="s">
        <v>57</v>
      </c>
      <c r="V2882">
        <v>21320</v>
      </c>
      <c r="W2882">
        <v>32.51</v>
      </c>
      <c r="X2882">
        <v>3.85</v>
      </c>
      <c r="Y2882">
        <v>0</v>
      </c>
      <c r="Z2882">
        <v>-24.74</v>
      </c>
      <c r="AA2882">
        <v>11.62</v>
      </c>
      <c r="AB2882">
        <v>1</v>
      </c>
      <c r="AC2882">
        <v>15.4</v>
      </c>
      <c r="AD2882">
        <v>15.4</v>
      </c>
      <c r="AE2882" t="s">
        <v>10409</v>
      </c>
      <c r="AF2882" t="s">
        <v>8368</v>
      </c>
      <c r="AG2882" t="s">
        <v>8369</v>
      </c>
      <c r="AH2882" t="s">
        <v>8370</v>
      </c>
      <c r="AI2882" t="s">
        <v>8260</v>
      </c>
      <c r="AJ2882">
        <v>71</v>
      </c>
      <c r="AK2882" t="s">
        <v>57</v>
      </c>
      <c r="AL2882">
        <v>71670</v>
      </c>
      <c r="AM2882" t="s">
        <v>55</v>
      </c>
      <c r="AN2882" t="s">
        <v>55</v>
      </c>
      <c r="AO2882" t="s">
        <v>55</v>
      </c>
      <c r="AS2882" t="s">
        <v>343</v>
      </c>
      <c r="AT2882">
        <v>0</v>
      </c>
      <c r="AU2882">
        <v>0</v>
      </c>
      <c r="AV2882">
        <v>0</v>
      </c>
      <c r="BB2882">
        <v>0</v>
      </c>
      <c r="BC2882">
        <v>0</v>
      </c>
      <c r="BD2882" t="s">
        <v>60</v>
      </c>
      <c r="BE2882" s="5" t="s">
        <v>5226</v>
      </c>
      <c r="BF2882">
        <v>634353938</v>
      </c>
      <c r="BH2882" t="s">
        <v>323</v>
      </c>
      <c r="BI2882" t="s">
        <v>320</v>
      </c>
      <c r="BJ2882">
        <v>0.38472222222222224</v>
      </c>
      <c r="BK2882">
        <v>28.4</v>
      </c>
      <c r="BL2882">
        <v>3.36</v>
      </c>
      <c r="BM2882">
        <v>0</v>
      </c>
      <c r="BN2882">
        <v>-21.61</v>
      </c>
      <c r="BO2882">
        <v>10.15</v>
      </c>
      <c r="BP2882" t="s">
        <v>60</v>
      </c>
      <c r="BQ2882">
        <v>1.1446231330000001</v>
      </c>
      <c r="BR2882" t="s">
        <v>61</v>
      </c>
    </row>
    <row r="2883" spans="1:70" x14ac:dyDescent="0.2">
      <c r="A2883" s="19">
        <f t="shared" si="102"/>
        <v>20.509999999999991</v>
      </c>
      <c r="B2883" s="20">
        <v>3752</v>
      </c>
      <c r="D2883" s="2" t="s">
        <v>1381</v>
      </c>
      <c r="E2883" s="2" t="str">
        <f t="shared" si="103"/>
        <v>ST</v>
      </c>
      <c r="F2883">
        <v>200720433</v>
      </c>
      <c r="G2883">
        <v>202606</v>
      </c>
      <c r="H2883" t="s">
        <v>52</v>
      </c>
      <c r="I2883" t="s">
        <v>321</v>
      </c>
      <c r="J2883" t="s">
        <v>322</v>
      </c>
      <c r="K2883" t="s">
        <v>54</v>
      </c>
      <c r="L2883" s="5" t="s">
        <v>3826</v>
      </c>
      <c r="M2883" s="5" t="s">
        <v>5222</v>
      </c>
      <c r="N2883" s="21">
        <v>873197817490</v>
      </c>
      <c r="P2883" t="s">
        <v>326</v>
      </c>
      <c r="Q2883" t="s">
        <v>326</v>
      </c>
      <c r="R2883" t="s">
        <v>56</v>
      </c>
      <c r="S2883" t="s">
        <v>327</v>
      </c>
      <c r="T2883">
        <v>21</v>
      </c>
      <c r="U2883" t="s">
        <v>57</v>
      </c>
      <c r="V2883">
        <v>21320</v>
      </c>
      <c r="W2883">
        <v>99.53</v>
      </c>
      <c r="X2883">
        <v>11.8</v>
      </c>
      <c r="Y2883">
        <v>0</v>
      </c>
      <c r="Z2883">
        <v>-75.739999999999995</v>
      </c>
      <c r="AA2883">
        <v>35.590000000000003</v>
      </c>
      <c r="AB2883">
        <v>8</v>
      </c>
      <c r="AC2883">
        <v>104.06</v>
      </c>
      <c r="AD2883">
        <v>104.06</v>
      </c>
      <c r="AE2883" t="s">
        <v>10410</v>
      </c>
      <c r="AF2883" t="s">
        <v>8371</v>
      </c>
      <c r="AG2883" t="s">
        <v>8372</v>
      </c>
      <c r="AH2883" t="s">
        <v>8373</v>
      </c>
      <c r="AI2883" t="s">
        <v>436</v>
      </c>
      <c r="AJ2883">
        <v>31</v>
      </c>
      <c r="AK2883" t="s">
        <v>57</v>
      </c>
      <c r="AL2883">
        <v>31400</v>
      </c>
      <c r="AM2883" t="s">
        <v>55</v>
      </c>
      <c r="AN2883" t="s">
        <v>55</v>
      </c>
      <c r="AO2883" t="s">
        <v>55</v>
      </c>
      <c r="AS2883" t="s">
        <v>343</v>
      </c>
      <c r="AT2883">
        <v>26</v>
      </c>
      <c r="AU2883">
        <v>41</v>
      </c>
      <c r="AV2883">
        <v>32</v>
      </c>
      <c r="BB2883">
        <v>0</v>
      </c>
      <c r="BC2883">
        <v>0</v>
      </c>
      <c r="BD2883" t="s">
        <v>60</v>
      </c>
      <c r="BE2883" s="5" t="s">
        <v>5226</v>
      </c>
      <c r="BF2883">
        <v>634353938</v>
      </c>
      <c r="BH2883" t="s">
        <v>323</v>
      </c>
      <c r="BI2883" t="s">
        <v>320</v>
      </c>
      <c r="BJ2883">
        <v>0.4777777777777778</v>
      </c>
      <c r="BK2883">
        <v>85.8</v>
      </c>
      <c r="BL2883">
        <v>10.17</v>
      </c>
      <c r="BM2883">
        <v>0</v>
      </c>
      <c r="BN2883">
        <v>-65.290000000000006</v>
      </c>
      <c r="BO2883">
        <v>30.68</v>
      </c>
      <c r="BP2883" t="s">
        <v>60</v>
      </c>
      <c r="BQ2883">
        <v>1.1600389769999999</v>
      </c>
      <c r="BR2883" t="s">
        <v>61</v>
      </c>
    </row>
    <row r="2884" spans="1:70" x14ac:dyDescent="0.2">
      <c r="A2884" s="19">
        <f t="shared" si="102"/>
        <v>14.82</v>
      </c>
      <c r="B2884" s="20">
        <v>3752</v>
      </c>
      <c r="D2884" s="2" t="s">
        <v>1381</v>
      </c>
      <c r="E2884" s="2" t="str">
        <f t="shared" si="103"/>
        <v>ST</v>
      </c>
      <c r="F2884">
        <v>200720433</v>
      </c>
      <c r="G2884">
        <v>202606</v>
      </c>
      <c r="H2884" t="s">
        <v>52</v>
      </c>
      <c r="I2884" t="s">
        <v>321</v>
      </c>
      <c r="J2884" t="s">
        <v>322</v>
      </c>
      <c r="K2884" t="s">
        <v>54</v>
      </c>
      <c r="L2884" s="5" t="s">
        <v>5222</v>
      </c>
      <c r="M2884" s="5" t="s">
        <v>3831</v>
      </c>
      <c r="N2884" s="21">
        <v>873251192394</v>
      </c>
      <c r="P2884" t="s">
        <v>326</v>
      </c>
      <c r="Q2884" t="s">
        <v>326</v>
      </c>
      <c r="R2884" t="s">
        <v>56</v>
      </c>
      <c r="S2884" t="s">
        <v>327</v>
      </c>
      <c r="T2884">
        <v>21</v>
      </c>
      <c r="U2884" t="s">
        <v>57</v>
      </c>
      <c r="V2884">
        <v>21320</v>
      </c>
      <c r="W2884">
        <v>71.8</v>
      </c>
      <c r="X2884">
        <v>8.5</v>
      </c>
      <c r="Y2884">
        <v>0</v>
      </c>
      <c r="Z2884">
        <v>-54.64</v>
      </c>
      <c r="AA2884">
        <v>25.66</v>
      </c>
      <c r="AB2884">
        <v>4</v>
      </c>
      <c r="AC2884">
        <v>66.88</v>
      </c>
      <c r="AD2884">
        <v>66.88</v>
      </c>
      <c r="AE2884" t="s">
        <v>10411</v>
      </c>
      <c r="AF2884" t="s">
        <v>433</v>
      </c>
      <c r="AG2884" t="s">
        <v>433</v>
      </c>
      <c r="AH2884" t="s">
        <v>774</v>
      </c>
      <c r="AI2884" t="s">
        <v>404</v>
      </c>
      <c r="AJ2884">
        <v>75</v>
      </c>
      <c r="AK2884" t="s">
        <v>57</v>
      </c>
      <c r="AL2884">
        <v>75020</v>
      </c>
      <c r="AM2884" t="s">
        <v>55</v>
      </c>
      <c r="AN2884" t="s">
        <v>55</v>
      </c>
      <c r="AO2884" t="s">
        <v>55</v>
      </c>
      <c r="AS2884" t="s">
        <v>343</v>
      </c>
      <c r="AT2884">
        <v>27</v>
      </c>
      <c r="AU2884">
        <v>31</v>
      </c>
      <c r="AV2884">
        <v>41</v>
      </c>
      <c r="BB2884">
        <v>0</v>
      </c>
      <c r="BC2884">
        <v>0</v>
      </c>
      <c r="BD2884" t="s">
        <v>60</v>
      </c>
      <c r="BE2884" s="5" t="s">
        <v>5226</v>
      </c>
      <c r="BF2884">
        <v>634353938</v>
      </c>
      <c r="BH2884" t="s">
        <v>323</v>
      </c>
      <c r="BI2884" t="s">
        <v>320</v>
      </c>
      <c r="BJ2884">
        <v>0.6069444444444444</v>
      </c>
      <c r="BK2884">
        <v>62</v>
      </c>
      <c r="BL2884">
        <v>7.34</v>
      </c>
      <c r="BM2884">
        <v>0</v>
      </c>
      <c r="BN2884">
        <v>-47.18</v>
      </c>
      <c r="BO2884">
        <v>22.16</v>
      </c>
      <c r="BP2884" t="s">
        <v>60</v>
      </c>
      <c r="BQ2884">
        <v>1.15806418</v>
      </c>
      <c r="BR2884" t="s">
        <v>61</v>
      </c>
    </row>
    <row r="2885" spans="1:70" x14ac:dyDescent="0.2">
      <c r="A2885" s="19">
        <f t="shared" si="102"/>
        <v>9.8000000000000007</v>
      </c>
      <c r="B2885" s="20">
        <v>3752</v>
      </c>
      <c r="D2885" s="2" t="s">
        <v>1381</v>
      </c>
      <c r="E2885" s="2" t="str">
        <f t="shared" si="103"/>
        <v>ST</v>
      </c>
      <c r="F2885">
        <v>200720433</v>
      </c>
      <c r="G2885">
        <v>202606</v>
      </c>
      <c r="H2885" t="s">
        <v>52</v>
      </c>
      <c r="I2885" t="s">
        <v>321</v>
      </c>
      <c r="J2885" t="s">
        <v>322</v>
      </c>
      <c r="K2885" t="s">
        <v>54</v>
      </c>
      <c r="L2885" s="5" t="s">
        <v>5697</v>
      </c>
      <c r="M2885" s="5" t="s">
        <v>5681</v>
      </c>
      <c r="N2885" s="21">
        <v>873432927336</v>
      </c>
      <c r="P2885" t="s">
        <v>326</v>
      </c>
      <c r="Q2885" t="s">
        <v>326</v>
      </c>
      <c r="R2885" t="s">
        <v>56</v>
      </c>
      <c r="S2885" t="s">
        <v>327</v>
      </c>
      <c r="T2885">
        <v>21</v>
      </c>
      <c r="U2885" t="s">
        <v>57</v>
      </c>
      <c r="V2885">
        <v>21320</v>
      </c>
      <c r="W2885">
        <v>47.04</v>
      </c>
      <c r="X2885">
        <v>5.58</v>
      </c>
      <c r="Y2885">
        <v>0</v>
      </c>
      <c r="Z2885">
        <v>-35.799999999999997</v>
      </c>
      <c r="AA2885">
        <v>16.82</v>
      </c>
      <c r="AB2885">
        <v>2</v>
      </c>
      <c r="AC2885">
        <v>33.44</v>
      </c>
      <c r="AD2885">
        <v>33.44</v>
      </c>
      <c r="AE2885" t="s">
        <v>10412</v>
      </c>
      <c r="AF2885" t="s">
        <v>8374</v>
      </c>
      <c r="AG2885" t="s">
        <v>8374</v>
      </c>
      <c r="AH2885" t="s">
        <v>8375</v>
      </c>
      <c r="AI2885" t="s">
        <v>8376</v>
      </c>
      <c r="AJ2885">
        <v>59</v>
      </c>
      <c r="AK2885" t="s">
        <v>57</v>
      </c>
      <c r="AL2885">
        <v>59286</v>
      </c>
      <c r="AM2885" t="s">
        <v>55</v>
      </c>
      <c r="AN2885" t="s">
        <v>55</v>
      </c>
      <c r="AO2885" t="s">
        <v>55</v>
      </c>
      <c r="AS2885" t="s">
        <v>343</v>
      </c>
      <c r="AT2885">
        <v>30</v>
      </c>
      <c r="AU2885">
        <v>31</v>
      </c>
      <c r="AV2885">
        <v>40</v>
      </c>
      <c r="BB2885">
        <v>0</v>
      </c>
      <c r="BC2885">
        <v>0</v>
      </c>
      <c r="BD2885" t="s">
        <v>60</v>
      </c>
      <c r="BE2885" s="5" t="s">
        <v>5226</v>
      </c>
      <c r="BF2885">
        <v>634353938</v>
      </c>
      <c r="BH2885" t="s">
        <v>323</v>
      </c>
      <c r="BI2885" t="s">
        <v>320</v>
      </c>
      <c r="BJ2885">
        <v>0.44305555555555554</v>
      </c>
      <c r="BK2885">
        <v>41</v>
      </c>
      <c r="BL2885">
        <v>4.8600000000000003</v>
      </c>
      <c r="BM2885">
        <v>0</v>
      </c>
      <c r="BN2885">
        <v>-31.2</v>
      </c>
      <c r="BO2885">
        <v>14.66</v>
      </c>
      <c r="BP2885" t="s">
        <v>60</v>
      </c>
      <c r="BQ2885">
        <v>1.1474074329999999</v>
      </c>
      <c r="BR2885" t="s">
        <v>61</v>
      </c>
    </row>
    <row r="2886" spans="1:70" x14ac:dyDescent="0.2">
      <c r="A2886" s="19">
        <f t="shared" si="102"/>
        <v>11.469999999999999</v>
      </c>
      <c r="B2886" s="20">
        <v>3752</v>
      </c>
      <c r="D2886" s="2" t="s">
        <v>1381</v>
      </c>
      <c r="E2886" s="2" t="str">
        <f t="shared" si="103"/>
        <v>ST</v>
      </c>
      <c r="F2886">
        <v>200720433</v>
      </c>
      <c r="G2886">
        <v>202606</v>
      </c>
      <c r="H2886" t="s">
        <v>52</v>
      </c>
      <c r="I2886" t="s">
        <v>321</v>
      </c>
      <c r="J2886" t="s">
        <v>322</v>
      </c>
      <c r="K2886" t="s">
        <v>54</v>
      </c>
      <c r="L2886" s="5" t="s">
        <v>5697</v>
      </c>
      <c r="M2886" s="5" t="s">
        <v>5682</v>
      </c>
      <c r="N2886" s="21">
        <v>873425484510</v>
      </c>
      <c r="P2886" t="s">
        <v>326</v>
      </c>
      <c r="Q2886" t="s">
        <v>326</v>
      </c>
      <c r="R2886" t="s">
        <v>56</v>
      </c>
      <c r="S2886" t="s">
        <v>327</v>
      </c>
      <c r="T2886">
        <v>21</v>
      </c>
      <c r="U2886" t="s">
        <v>57</v>
      </c>
      <c r="V2886">
        <v>21320</v>
      </c>
      <c r="W2886">
        <v>55.08</v>
      </c>
      <c r="X2886">
        <v>6.53</v>
      </c>
      <c r="Y2886">
        <v>0</v>
      </c>
      <c r="Z2886">
        <v>-41.91</v>
      </c>
      <c r="AA2886">
        <v>19.690000000000001</v>
      </c>
      <c r="AB2886">
        <v>3</v>
      </c>
      <c r="AC2886">
        <v>46.2</v>
      </c>
      <c r="AD2886">
        <v>46.2</v>
      </c>
      <c r="AE2886" t="s">
        <v>10413</v>
      </c>
      <c r="AF2886" t="s">
        <v>2114</v>
      </c>
      <c r="AG2886" t="s">
        <v>2114</v>
      </c>
      <c r="AH2886" t="s">
        <v>8377</v>
      </c>
      <c r="AI2886" t="s">
        <v>527</v>
      </c>
      <c r="AJ2886">
        <v>29</v>
      </c>
      <c r="AK2886" t="s">
        <v>57</v>
      </c>
      <c r="AL2886">
        <v>29200</v>
      </c>
      <c r="AM2886" t="s">
        <v>55</v>
      </c>
      <c r="AN2886" t="s">
        <v>55</v>
      </c>
      <c r="AO2886" t="s">
        <v>55</v>
      </c>
      <c r="AS2886" t="s">
        <v>343</v>
      </c>
      <c r="AT2886">
        <v>0</v>
      </c>
      <c r="AU2886">
        <v>0</v>
      </c>
      <c r="AV2886">
        <v>0</v>
      </c>
      <c r="BB2886">
        <v>0</v>
      </c>
      <c r="BC2886">
        <v>0</v>
      </c>
      <c r="BD2886" t="s">
        <v>60</v>
      </c>
      <c r="BE2886" s="5" t="s">
        <v>5226</v>
      </c>
      <c r="BF2886">
        <v>634353938</v>
      </c>
      <c r="BH2886" t="s">
        <v>323</v>
      </c>
      <c r="BI2886" t="s">
        <v>320</v>
      </c>
      <c r="BJ2886">
        <v>0.37708333333333333</v>
      </c>
      <c r="BK2886">
        <v>48</v>
      </c>
      <c r="BL2886">
        <v>5.69</v>
      </c>
      <c r="BM2886">
        <v>0</v>
      </c>
      <c r="BN2886">
        <v>-36.53</v>
      </c>
      <c r="BO2886">
        <v>17.16</v>
      </c>
      <c r="BP2886" t="s">
        <v>60</v>
      </c>
      <c r="BQ2886">
        <v>1.1474074329999999</v>
      </c>
      <c r="BR2886" t="s">
        <v>61</v>
      </c>
    </row>
    <row r="2887" spans="1:70" x14ac:dyDescent="0.2">
      <c r="A2887" s="19">
        <f t="shared" si="102"/>
        <v>10.469999999999999</v>
      </c>
      <c r="B2887" s="20">
        <v>3752</v>
      </c>
      <c r="D2887" s="2" t="s">
        <v>1381</v>
      </c>
      <c r="E2887" s="2" t="str">
        <f t="shared" si="103"/>
        <v>ST</v>
      </c>
      <c r="F2887">
        <v>200720433</v>
      </c>
      <c r="G2887">
        <v>202606</v>
      </c>
      <c r="H2887" t="s">
        <v>52</v>
      </c>
      <c r="I2887" t="s">
        <v>321</v>
      </c>
      <c r="J2887" t="s">
        <v>322</v>
      </c>
      <c r="K2887" t="s">
        <v>54</v>
      </c>
      <c r="L2887" s="5" t="s">
        <v>5697</v>
      </c>
      <c r="M2887" s="5" t="s">
        <v>5681</v>
      </c>
      <c r="N2887" s="21">
        <v>873423360632</v>
      </c>
      <c r="P2887" t="s">
        <v>326</v>
      </c>
      <c r="Q2887" t="s">
        <v>326</v>
      </c>
      <c r="R2887" t="s">
        <v>56</v>
      </c>
      <c r="S2887" t="s">
        <v>327</v>
      </c>
      <c r="T2887">
        <v>21</v>
      </c>
      <c r="U2887" t="s">
        <v>57</v>
      </c>
      <c r="V2887">
        <v>21320</v>
      </c>
      <c r="W2887">
        <v>50.26</v>
      </c>
      <c r="X2887">
        <v>5.96</v>
      </c>
      <c r="Y2887">
        <v>0</v>
      </c>
      <c r="Z2887">
        <v>-38.24</v>
      </c>
      <c r="AA2887">
        <v>17.97</v>
      </c>
      <c r="AB2887">
        <v>3</v>
      </c>
      <c r="AC2887">
        <v>38.72</v>
      </c>
      <c r="AD2887">
        <v>38.72</v>
      </c>
      <c r="AE2887" t="s">
        <v>10414</v>
      </c>
      <c r="AF2887" t="s">
        <v>8378</v>
      </c>
      <c r="AG2887" t="s">
        <v>8378</v>
      </c>
      <c r="AH2887" t="s">
        <v>8379</v>
      </c>
      <c r="AI2887" t="s">
        <v>654</v>
      </c>
      <c r="AJ2887">
        <v>83</v>
      </c>
      <c r="AK2887" t="s">
        <v>57</v>
      </c>
      <c r="AL2887">
        <v>83000</v>
      </c>
      <c r="AM2887" t="s">
        <v>55</v>
      </c>
      <c r="AN2887" t="s">
        <v>55</v>
      </c>
      <c r="AO2887" t="s">
        <v>55</v>
      </c>
      <c r="AS2887" t="s">
        <v>343</v>
      </c>
      <c r="AT2887">
        <v>0</v>
      </c>
      <c r="AU2887">
        <v>0</v>
      </c>
      <c r="AV2887">
        <v>0</v>
      </c>
      <c r="BB2887">
        <v>0</v>
      </c>
      <c r="BC2887">
        <v>0</v>
      </c>
      <c r="BD2887" t="s">
        <v>60</v>
      </c>
      <c r="BE2887" s="5" t="s">
        <v>5226</v>
      </c>
      <c r="BF2887">
        <v>634353938</v>
      </c>
      <c r="BH2887" t="s">
        <v>323</v>
      </c>
      <c r="BI2887" t="s">
        <v>320</v>
      </c>
      <c r="BJ2887">
        <v>0.40763888888888888</v>
      </c>
      <c r="BK2887">
        <v>43.8</v>
      </c>
      <c r="BL2887">
        <v>5.19</v>
      </c>
      <c r="BM2887">
        <v>0</v>
      </c>
      <c r="BN2887">
        <v>-33.33</v>
      </c>
      <c r="BO2887">
        <v>15.66</v>
      </c>
      <c r="BP2887" t="s">
        <v>60</v>
      </c>
      <c r="BQ2887">
        <v>1.1474074329999999</v>
      </c>
      <c r="BR2887" t="s">
        <v>61</v>
      </c>
    </row>
    <row r="2888" spans="1:70" x14ac:dyDescent="0.2">
      <c r="A2888" s="19">
        <f t="shared" si="102"/>
        <v>11.809999999999995</v>
      </c>
      <c r="B2888" s="20">
        <v>3752</v>
      </c>
      <c r="D2888" s="2" t="s">
        <v>1381</v>
      </c>
      <c r="E2888" s="2" t="str">
        <f t="shared" si="103"/>
        <v>ST</v>
      </c>
      <c r="F2888">
        <v>200720433</v>
      </c>
      <c r="G2888">
        <v>202606</v>
      </c>
      <c r="H2888" t="s">
        <v>52</v>
      </c>
      <c r="I2888" t="s">
        <v>321</v>
      </c>
      <c r="J2888" t="s">
        <v>322</v>
      </c>
      <c r="K2888" t="s">
        <v>54</v>
      </c>
      <c r="L2888" s="5" t="s">
        <v>5697</v>
      </c>
      <c r="M2888" s="5" t="s">
        <v>5681</v>
      </c>
      <c r="N2888" s="21">
        <v>873425279891</v>
      </c>
      <c r="P2888" t="s">
        <v>326</v>
      </c>
      <c r="Q2888" t="s">
        <v>326</v>
      </c>
      <c r="R2888" t="s">
        <v>56</v>
      </c>
      <c r="S2888" t="s">
        <v>327</v>
      </c>
      <c r="T2888">
        <v>21</v>
      </c>
      <c r="U2888" t="s">
        <v>57</v>
      </c>
      <c r="V2888">
        <v>21320</v>
      </c>
      <c r="W2888">
        <v>56.68</v>
      </c>
      <c r="X2888">
        <v>6.71</v>
      </c>
      <c r="Y2888">
        <v>0</v>
      </c>
      <c r="Z2888">
        <v>-43.13</v>
      </c>
      <c r="AA2888">
        <v>20.260000000000002</v>
      </c>
      <c r="AB2888">
        <v>4</v>
      </c>
      <c r="AC2888">
        <v>47.74</v>
      </c>
      <c r="AD2888">
        <v>47.74</v>
      </c>
      <c r="AE2888" t="s">
        <v>10415</v>
      </c>
      <c r="AF2888" t="s">
        <v>8380</v>
      </c>
      <c r="AG2888" t="s">
        <v>8380</v>
      </c>
      <c r="AH2888" t="s">
        <v>8381</v>
      </c>
      <c r="AI2888" t="s">
        <v>8382</v>
      </c>
      <c r="AJ2888">
        <v>25</v>
      </c>
      <c r="AK2888" t="s">
        <v>57</v>
      </c>
      <c r="AL2888">
        <v>25200</v>
      </c>
      <c r="AM2888" t="s">
        <v>55</v>
      </c>
      <c r="AN2888" t="s">
        <v>55</v>
      </c>
      <c r="AO2888" t="s">
        <v>55</v>
      </c>
      <c r="AS2888" t="s">
        <v>343</v>
      </c>
      <c r="AT2888">
        <v>0</v>
      </c>
      <c r="AU2888">
        <v>0</v>
      </c>
      <c r="AV2888">
        <v>0</v>
      </c>
      <c r="BB2888">
        <v>0</v>
      </c>
      <c r="BC2888">
        <v>0</v>
      </c>
      <c r="BD2888" t="s">
        <v>60</v>
      </c>
      <c r="BE2888" s="5" t="s">
        <v>5226</v>
      </c>
      <c r="BF2888">
        <v>634353938</v>
      </c>
      <c r="BH2888" t="s">
        <v>323</v>
      </c>
      <c r="BI2888" t="s">
        <v>320</v>
      </c>
      <c r="BJ2888">
        <v>0.43611111111111112</v>
      </c>
      <c r="BK2888">
        <v>49.4</v>
      </c>
      <c r="BL2888">
        <v>5.85</v>
      </c>
      <c r="BM2888">
        <v>0</v>
      </c>
      <c r="BN2888">
        <v>-37.590000000000003</v>
      </c>
      <c r="BO2888">
        <v>17.66</v>
      </c>
      <c r="BP2888" t="s">
        <v>60</v>
      </c>
      <c r="BQ2888">
        <v>1.1474074329999999</v>
      </c>
      <c r="BR2888" t="s">
        <v>61</v>
      </c>
    </row>
    <row r="2889" spans="1:70" x14ac:dyDescent="0.2">
      <c r="A2889" s="19">
        <f t="shared" si="102"/>
        <v>14.480000000000004</v>
      </c>
      <c r="B2889" s="20">
        <v>3752</v>
      </c>
      <c r="D2889" s="2" t="s">
        <v>1381</v>
      </c>
      <c r="E2889" s="2" t="str">
        <f t="shared" si="103"/>
        <v>ST</v>
      </c>
      <c r="F2889">
        <v>200720433</v>
      </c>
      <c r="G2889">
        <v>202606</v>
      </c>
      <c r="H2889" t="s">
        <v>52</v>
      </c>
      <c r="I2889" t="s">
        <v>321</v>
      </c>
      <c r="J2889" t="s">
        <v>322</v>
      </c>
      <c r="K2889" t="s">
        <v>54</v>
      </c>
      <c r="L2889" s="5" t="s">
        <v>3826</v>
      </c>
      <c r="M2889" s="5" t="s">
        <v>5222</v>
      </c>
      <c r="N2889" s="21">
        <v>873244699460</v>
      </c>
      <c r="P2889" t="s">
        <v>326</v>
      </c>
      <c r="Q2889" t="s">
        <v>326</v>
      </c>
      <c r="R2889" t="s">
        <v>56</v>
      </c>
      <c r="S2889" t="s">
        <v>327</v>
      </c>
      <c r="T2889">
        <v>21</v>
      </c>
      <c r="U2889" t="s">
        <v>57</v>
      </c>
      <c r="V2889">
        <v>21320</v>
      </c>
      <c r="W2889">
        <v>70.3</v>
      </c>
      <c r="X2889">
        <v>8.33</v>
      </c>
      <c r="Y2889">
        <v>0</v>
      </c>
      <c r="Z2889">
        <v>-53.5</v>
      </c>
      <c r="AA2889">
        <v>25.13</v>
      </c>
      <c r="AB2889">
        <v>4</v>
      </c>
      <c r="AC2889">
        <v>65.56</v>
      </c>
      <c r="AD2889">
        <v>65.56</v>
      </c>
      <c r="AE2889" t="s">
        <v>10416</v>
      </c>
      <c r="AF2889" t="s">
        <v>8383</v>
      </c>
      <c r="AG2889" t="s">
        <v>8383</v>
      </c>
      <c r="AH2889" t="s">
        <v>8384</v>
      </c>
      <c r="AI2889" t="s">
        <v>8385</v>
      </c>
      <c r="AJ2889">
        <v>60</v>
      </c>
      <c r="AK2889" t="s">
        <v>57</v>
      </c>
      <c r="AL2889">
        <v>60350</v>
      </c>
      <c r="AM2889" t="s">
        <v>55</v>
      </c>
      <c r="AN2889" t="s">
        <v>55</v>
      </c>
      <c r="AO2889" t="s">
        <v>55</v>
      </c>
      <c r="AS2889" t="s">
        <v>343</v>
      </c>
      <c r="AT2889">
        <v>26</v>
      </c>
      <c r="AU2889">
        <v>31</v>
      </c>
      <c r="AV2889">
        <v>40</v>
      </c>
      <c r="BB2889">
        <v>0</v>
      </c>
      <c r="BC2889">
        <v>0</v>
      </c>
      <c r="BD2889" t="s">
        <v>60</v>
      </c>
      <c r="BE2889" s="5" t="s">
        <v>5226</v>
      </c>
      <c r="BF2889">
        <v>634353938</v>
      </c>
      <c r="BH2889" t="s">
        <v>323</v>
      </c>
      <c r="BI2889" t="s">
        <v>320</v>
      </c>
      <c r="BJ2889">
        <v>0.3923611111111111</v>
      </c>
      <c r="BK2889">
        <v>60.6</v>
      </c>
      <c r="BL2889">
        <v>7.18</v>
      </c>
      <c r="BM2889">
        <v>0</v>
      </c>
      <c r="BN2889">
        <v>-46.12</v>
      </c>
      <c r="BO2889">
        <v>21.66</v>
      </c>
      <c r="BP2889" t="s">
        <v>60</v>
      </c>
      <c r="BQ2889">
        <v>1.1600389769999999</v>
      </c>
      <c r="BR2889" t="s">
        <v>61</v>
      </c>
    </row>
    <row r="2890" spans="1:70" x14ac:dyDescent="0.2">
      <c r="A2890" s="19">
        <f t="shared" ref="A2890:A2953" si="104">BK2890+BN2890</f>
        <v>19.840000000000003</v>
      </c>
      <c r="B2890" s="20">
        <v>3752</v>
      </c>
      <c r="D2890" s="2" t="s">
        <v>1381</v>
      </c>
      <c r="E2890" s="2" t="str">
        <f t="shared" si="103"/>
        <v>ST</v>
      </c>
      <c r="F2890">
        <v>200720433</v>
      </c>
      <c r="G2890">
        <v>202606</v>
      </c>
      <c r="H2890" t="s">
        <v>52</v>
      </c>
      <c r="I2890" t="s">
        <v>321</v>
      </c>
      <c r="J2890" t="s">
        <v>322</v>
      </c>
      <c r="K2890" t="s">
        <v>54</v>
      </c>
      <c r="L2890" s="5" t="s">
        <v>5222</v>
      </c>
      <c r="M2890" s="5" t="s">
        <v>3831</v>
      </c>
      <c r="N2890" s="21">
        <v>873243476192</v>
      </c>
      <c r="P2890" t="s">
        <v>326</v>
      </c>
      <c r="Q2890" t="s">
        <v>326</v>
      </c>
      <c r="R2890" t="s">
        <v>56</v>
      </c>
      <c r="S2890" t="s">
        <v>327</v>
      </c>
      <c r="T2890">
        <v>21</v>
      </c>
      <c r="U2890" t="s">
        <v>57</v>
      </c>
      <c r="V2890">
        <v>21320</v>
      </c>
      <c r="W2890">
        <v>96.12</v>
      </c>
      <c r="X2890">
        <v>11.4</v>
      </c>
      <c r="Y2890">
        <v>0</v>
      </c>
      <c r="Z2890">
        <v>-73.14</v>
      </c>
      <c r="AA2890">
        <v>34.369999999999997</v>
      </c>
      <c r="AB2890">
        <v>8</v>
      </c>
      <c r="AC2890">
        <v>100.76</v>
      </c>
      <c r="AD2890">
        <v>100.76</v>
      </c>
      <c r="AE2890" t="s">
        <v>10417</v>
      </c>
      <c r="AF2890" t="s">
        <v>8386</v>
      </c>
      <c r="AG2890" t="s">
        <v>8386</v>
      </c>
      <c r="AH2890" t="s">
        <v>8387</v>
      </c>
      <c r="AI2890" t="s">
        <v>8388</v>
      </c>
      <c r="AJ2890">
        <v>38</v>
      </c>
      <c r="AK2890" t="s">
        <v>57</v>
      </c>
      <c r="AL2890">
        <v>38130</v>
      </c>
      <c r="AM2890" t="s">
        <v>55</v>
      </c>
      <c r="AN2890" t="s">
        <v>55</v>
      </c>
      <c r="AO2890" t="s">
        <v>55</v>
      </c>
      <c r="AS2890" t="s">
        <v>343</v>
      </c>
      <c r="AT2890">
        <v>0</v>
      </c>
      <c r="AU2890">
        <v>0</v>
      </c>
      <c r="AV2890">
        <v>0</v>
      </c>
      <c r="BB2890">
        <v>0</v>
      </c>
      <c r="BC2890">
        <v>0</v>
      </c>
      <c r="BD2890" t="s">
        <v>60</v>
      </c>
      <c r="BE2890" s="5" t="s">
        <v>5226</v>
      </c>
      <c r="BF2890">
        <v>634353938</v>
      </c>
      <c r="BH2890" t="s">
        <v>323</v>
      </c>
      <c r="BI2890" t="s">
        <v>320</v>
      </c>
      <c r="BJ2890">
        <v>0.50208333333333333</v>
      </c>
      <c r="BK2890">
        <v>83</v>
      </c>
      <c r="BL2890">
        <v>9.84</v>
      </c>
      <c r="BM2890">
        <v>0</v>
      </c>
      <c r="BN2890">
        <v>-63.16</v>
      </c>
      <c r="BO2890">
        <v>29.68</v>
      </c>
      <c r="BP2890" t="s">
        <v>60</v>
      </c>
      <c r="BQ2890">
        <v>1.15806418</v>
      </c>
      <c r="BR2890" t="s">
        <v>61</v>
      </c>
    </row>
    <row r="2891" spans="1:70" x14ac:dyDescent="0.2">
      <c r="A2891" s="19">
        <f t="shared" si="104"/>
        <v>31.75</v>
      </c>
      <c r="B2891" s="20">
        <v>8656</v>
      </c>
      <c r="D2891" s="2" t="s">
        <v>1382</v>
      </c>
      <c r="E2891" s="2" t="str">
        <f t="shared" si="103"/>
        <v>FICP</v>
      </c>
      <c r="F2891">
        <v>781542172</v>
      </c>
      <c r="G2891">
        <v>202606</v>
      </c>
      <c r="H2891" t="s">
        <v>52</v>
      </c>
      <c r="I2891" t="s">
        <v>70</v>
      </c>
      <c r="J2891" t="s">
        <v>2296</v>
      </c>
      <c r="K2891" t="s">
        <v>54</v>
      </c>
      <c r="L2891" s="5">
        <v>46240</v>
      </c>
      <c r="M2891" s="5">
        <v>46332</v>
      </c>
      <c r="N2891" s="21">
        <v>872697491750</v>
      </c>
      <c r="P2891" t="s">
        <v>465</v>
      </c>
      <c r="Q2891" t="s">
        <v>466</v>
      </c>
      <c r="R2891" t="s">
        <v>56</v>
      </c>
      <c r="S2891" t="s">
        <v>392</v>
      </c>
      <c r="T2891">
        <v>21</v>
      </c>
      <c r="U2891" t="s">
        <v>57</v>
      </c>
      <c r="V2891">
        <v>21320</v>
      </c>
      <c r="W2891">
        <v>199.32</v>
      </c>
      <c r="X2891">
        <v>17.04</v>
      </c>
      <c r="Y2891">
        <v>0</v>
      </c>
      <c r="Z2891">
        <v>-162.72</v>
      </c>
      <c r="AA2891">
        <v>53.64</v>
      </c>
      <c r="AB2891">
        <v>1</v>
      </c>
      <c r="AC2891">
        <v>0.44</v>
      </c>
      <c r="AD2891">
        <v>0.44</v>
      </c>
      <c r="AE2891" t="s">
        <v>10418</v>
      </c>
      <c r="AF2891" t="s">
        <v>7972</v>
      </c>
      <c r="AG2891" t="s">
        <v>55</v>
      </c>
      <c r="AH2891" t="s">
        <v>7973</v>
      </c>
      <c r="AI2891" t="s">
        <v>2297</v>
      </c>
      <c r="AK2891" t="s">
        <v>110</v>
      </c>
      <c r="AL2891">
        <v>0</v>
      </c>
      <c r="AM2891" t="s">
        <v>8389</v>
      </c>
      <c r="AN2891" t="s">
        <v>55</v>
      </c>
      <c r="AO2891">
        <v>33232</v>
      </c>
      <c r="AR2891" t="s">
        <v>297</v>
      </c>
      <c r="AS2891" t="s">
        <v>342</v>
      </c>
      <c r="AT2891">
        <v>3</v>
      </c>
      <c r="AU2891">
        <v>17</v>
      </c>
      <c r="AV2891">
        <v>20</v>
      </c>
      <c r="BB2891">
        <v>0</v>
      </c>
      <c r="BC2891">
        <v>15.47</v>
      </c>
      <c r="BD2891" t="s">
        <v>60</v>
      </c>
      <c r="BE2891" s="5" t="s">
        <v>5222</v>
      </c>
      <c r="BF2891">
        <v>634343396</v>
      </c>
      <c r="BH2891" t="s">
        <v>59</v>
      </c>
      <c r="BI2891" t="s">
        <v>320</v>
      </c>
      <c r="BJ2891">
        <v>0.76249999999999996</v>
      </c>
      <c r="BK2891">
        <v>172.91</v>
      </c>
      <c r="BL2891">
        <v>14.78</v>
      </c>
      <c r="BM2891">
        <v>0</v>
      </c>
      <c r="BN2891">
        <v>-141.16</v>
      </c>
      <c r="BO2891">
        <v>46.53</v>
      </c>
      <c r="BP2891" t="s">
        <v>60</v>
      </c>
      <c r="BQ2891">
        <v>1.1527377519999999</v>
      </c>
      <c r="BR2891" t="s">
        <v>61</v>
      </c>
    </row>
    <row r="2892" spans="1:70" x14ac:dyDescent="0.2">
      <c r="A2892" s="19">
        <f t="shared" si="104"/>
        <v>9.8000000000000007</v>
      </c>
      <c r="B2892" s="20">
        <v>3752</v>
      </c>
      <c r="D2892" s="2" t="s">
        <v>1381</v>
      </c>
      <c r="E2892" s="2" t="str">
        <f t="shared" si="103"/>
        <v>ST</v>
      </c>
      <c r="F2892">
        <v>200720433</v>
      </c>
      <c r="G2892">
        <v>202607</v>
      </c>
      <c r="H2892" t="s">
        <v>52</v>
      </c>
      <c r="I2892" t="s">
        <v>321</v>
      </c>
      <c r="J2892" t="s">
        <v>322</v>
      </c>
      <c r="K2892" t="s">
        <v>54</v>
      </c>
      <c r="L2892" s="5">
        <v>46029</v>
      </c>
      <c r="M2892" s="5">
        <v>46060</v>
      </c>
      <c r="N2892" s="21">
        <v>873764398050</v>
      </c>
      <c r="P2892" t="s">
        <v>326</v>
      </c>
      <c r="Q2892" t="s">
        <v>326</v>
      </c>
      <c r="R2892" t="s">
        <v>56</v>
      </c>
      <c r="S2892" t="s">
        <v>327</v>
      </c>
      <c r="T2892">
        <v>21</v>
      </c>
      <c r="U2892" t="s">
        <v>57</v>
      </c>
      <c r="V2892">
        <v>21320</v>
      </c>
      <c r="W2892">
        <v>46.77</v>
      </c>
      <c r="X2892">
        <v>5.38</v>
      </c>
      <c r="Y2892">
        <v>0</v>
      </c>
      <c r="Z2892">
        <v>-35.590000000000003</v>
      </c>
      <c r="AA2892">
        <v>16.57</v>
      </c>
      <c r="AB2892">
        <v>3</v>
      </c>
      <c r="AC2892">
        <v>35.200000000000003</v>
      </c>
      <c r="AD2892">
        <v>35.200000000000003</v>
      </c>
      <c r="AE2892" t="s">
        <v>11535</v>
      </c>
      <c r="AF2892" t="s">
        <v>2213</v>
      </c>
      <c r="AG2892" t="s">
        <v>2213</v>
      </c>
      <c r="AH2892" t="s">
        <v>2214</v>
      </c>
      <c r="AI2892" t="s">
        <v>404</v>
      </c>
      <c r="AJ2892">
        <v>75</v>
      </c>
      <c r="AK2892" t="s">
        <v>57</v>
      </c>
      <c r="AL2892">
        <v>75017</v>
      </c>
      <c r="AM2892" t="s">
        <v>55</v>
      </c>
      <c r="AN2892" t="s">
        <v>55</v>
      </c>
      <c r="AO2892" t="s">
        <v>55</v>
      </c>
      <c r="AS2892" t="s">
        <v>343</v>
      </c>
      <c r="AT2892">
        <v>0</v>
      </c>
      <c r="AU2892">
        <v>0</v>
      </c>
      <c r="AV2892">
        <v>0</v>
      </c>
      <c r="BB2892">
        <v>0</v>
      </c>
      <c r="BC2892">
        <v>0</v>
      </c>
      <c r="BD2892" t="s">
        <v>60</v>
      </c>
      <c r="BE2892" s="5">
        <v>46180</v>
      </c>
      <c r="BF2892">
        <v>634364547</v>
      </c>
      <c r="BH2892" t="s">
        <v>323</v>
      </c>
      <c r="BI2892" t="s">
        <v>320</v>
      </c>
      <c r="BJ2892">
        <v>0.47291666666666665</v>
      </c>
      <c r="BK2892">
        <v>41</v>
      </c>
      <c r="BL2892">
        <v>4.72</v>
      </c>
      <c r="BM2892">
        <v>0</v>
      </c>
      <c r="BN2892">
        <v>-31.2</v>
      </c>
      <c r="BO2892">
        <v>14.52</v>
      </c>
      <c r="BP2892" t="s">
        <v>60</v>
      </c>
      <c r="BQ2892">
        <v>1.1408492480000001</v>
      </c>
      <c r="BR2892" t="s">
        <v>61</v>
      </c>
    </row>
    <row r="2893" spans="1:70" x14ac:dyDescent="0.2">
      <c r="A2893" s="19">
        <f t="shared" si="104"/>
        <v>7.7900000000000027</v>
      </c>
      <c r="B2893" s="20">
        <v>3752</v>
      </c>
      <c r="D2893" s="2" t="s">
        <v>1381</v>
      </c>
      <c r="E2893" s="2" t="str">
        <f t="shared" si="103"/>
        <v>ST</v>
      </c>
      <c r="F2893">
        <v>200720433</v>
      </c>
      <c r="G2893">
        <v>202607</v>
      </c>
      <c r="H2893" t="s">
        <v>52</v>
      </c>
      <c r="I2893" t="s">
        <v>321</v>
      </c>
      <c r="J2893" t="s">
        <v>322</v>
      </c>
      <c r="K2893" t="s">
        <v>54</v>
      </c>
      <c r="L2893" s="5" t="s">
        <v>10419</v>
      </c>
      <c r="M2893" s="5">
        <v>46029</v>
      </c>
      <c r="N2893" s="21">
        <v>873605127461</v>
      </c>
      <c r="P2893" t="s">
        <v>326</v>
      </c>
      <c r="Q2893" t="s">
        <v>326</v>
      </c>
      <c r="R2893" t="s">
        <v>56</v>
      </c>
      <c r="S2893" t="s">
        <v>327</v>
      </c>
      <c r="T2893">
        <v>21</v>
      </c>
      <c r="U2893" t="s">
        <v>57</v>
      </c>
      <c r="V2893">
        <v>21320</v>
      </c>
      <c r="W2893">
        <v>37.119999999999997</v>
      </c>
      <c r="X2893">
        <v>4.4000000000000004</v>
      </c>
      <c r="Y2893">
        <v>0</v>
      </c>
      <c r="Z2893">
        <v>-28.25</v>
      </c>
      <c r="AA2893">
        <v>13.27</v>
      </c>
      <c r="AB2893">
        <v>2</v>
      </c>
      <c r="AC2893">
        <v>22</v>
      </c>
      <c r="AD2893">
        <v>22</v>
      </c>
      <c r="AE2893" t="s">
        <v>2339</v>
      </c>
      <c r="AF2893" t="s">
        <v>790</v>
      </c>
      <c r="AG2893" t="s">
        <v>790</v>
      </c>
      <c r="AH2893" t="s">
        <v>495</v>
      </c>
      <c r="AI2893" t="s">
        <v>658</v>
      </c>
      <c r="AJ2893">
        <v>55</v>
      </c>
      <c r="AK2893" t="s">
        <v>57</v>
      </c>
      <c r="AL2893">
        <v>55100</v>
      </c>
      <c r="AM2893" t="s">
        <v>55</v>
      </c>
      <c r="AN2893" t="s">
        <v>55</v>
      </c>
      <c r="AO2893" t="s">
        <v>55</v>
      </c>
      <c r="AS2893" t="s">
        <v>343</v>
      </c>
      <c r="AT2893">
        <v>0</v>
      </c>
      <c r="AU2893">
        <v>0</v>
      </c>
      <c r="AV2893">
        <v>0</v>
      </c>
      <c r="BB2893">
        <v>0</v>
      </c>
      <c r="BC2893">
        <v>0</v>
      </c>
      <c r="BD2893" t="s">
        <v>60</v>
      </c>
      <c r="BE2893" s="5">
        <v>46180</v>
      </c>
      <c r="BF2893">
        <v>634364547</v>
      </c>
      <c r="BH2893" t="s">
        <v>323</v>
      </c>
      <c r="BI2893" t="s">
        <v>320</v>
      </c>
      <c r="BJ2893">
        <v>0.44791666666666669</v>
      </c>
      <c r="BK2893">
        <v>32.6</v>
      </c>
      <c r="BL2893">
        <v>3.86</v>
      </c>
      <c r="BM2893">
        <v>0</v>
      </c>
      <c r="BN2893">
        <v>-24.81</v>
      </c>
      <c r="BO2893">
        <v>11.65</v>
      </c>
      <c r="BP2893" t="s">
        <v>60</v>
      </c>
      <c r="BQ2893">
        <v>1.1386538829999999</v>
      </c>
      <c r="BR2893" t="s">
        <v>61</v>
      </c>
    </row>
    <row r="2894" spans="1:70" x14ac:dyDescent="0.2">
      <c r="A2894" s="19">
        <f t="shared" si="104"/>
        <v>20.170000000000002</v>
      </c>
      <c r="B2894" s="20">
        <v>3752</v>
      </c>
      <c r="D2894" s="2" t="s">
        <v>1381</v>
      </c>
      <c r="E2894" s="2" t="str">
        <f t="shared" si="103"/>
        <v>ST</v>
      </c>
      <c r="F2894">
        <v>200720433</v>
      </c>
      <c r="G2894">
        <v>202607</v>
      </c>
      <c r="H2894" t="s">
        <v>52</v>
      </c>
      <c r="I2894" t="s">
        <v>321</v>
      </c>
      <c r="J2894" t="s">
        <v>322</v>
      </c>
      <c r="K2894" t="s">
        <v>54</v>
      </c>
      <c r="L2894" s="5" t="s">
        <v>5682</v>
      </c>
      <c r="M2894" s="5" t="s">
        <v>6778</v>
      </c>
      <c r="N2894" s="21">
        <v>873548489090</v>
      </c>
      <c r="P2894" t="s">
        <v>326</v>
      </c>
      <c r="Q2894" t="s">
        <v>326</v>
      </c>
      <c r="R2894" t="s">
        <v>56</v>
      </c>
      <c r="S2894" t="s">
        <v>327</v>
      </c>
      <c r="T2894">
        <v>21</v>
      </c>
      <c r="U2894" t="s">
        <v>57</v>
      </c>
      <c r="V2894">
        <v>21320</v>
      </c>
      <c r="W2894">
        <v>96.23</v>
      </c>
      <c r="X2894">
        <v>11.4</v>
      </c>
      <c r="Y2894">
        <v>0</v>
      </c>
      <c r="Z2894">
        <v>-73.23</v>
      </c>
      <c r="AA2894">
        <v>34.4</v>
      </c>
      <c r="AB2894">
        <v>8</v>
      </c>
      <c r="AC2894">
        <v>102.74</v>
      </c>
      <c r="AD2894">
        <v>102.74</v>
      </c>
      <c r="AE2894" t="s">
        <v>11536</v>
      </c>
      <c r="AF2894" t="s">
        <v>10420</v>
      </c>
      <c r="AG2894" t="s">
        <v>10420</v>
      </c>
      <c r="AH2894" t="s">
        <v>10421</v>
      </c>
      <c r="AI2894" t="s">
        <v>404</v>
      </c>
      <c r="AJ2894">
        <v>75</v>
      </c>
      <c r="AK2894" t="s">
        <v>57</v>
      </c>
      <c r="AL2894">
        <v>75012</v>
      </c>
      <c r="AM2894" t="s">
        <v>55</v>
      </c>
      <c r="AN2894" t="s">
        <v>55</v>
      </c>
      <c r="AO2894" t="s">
        <v>55</v>
      </c>
      <c r="AS2894" t="s">
        <v>343</v>
      </c>
      <c r="AT2894">
        <v>30</v>
      </c>
      <c r="AU2894">
        <v>31</v>
      </c>
      <c r="AV2894">
        <v>40</v>
      </c>
      <c r="BB2894">
        <v>0</v>
      </c>
      <c r="BC2894">
        <v>0</v>
      </c>
      <c r="BD2894" t="s">
        <v>60</v>
      </c>
      <c r="BE2894" s="5">
        <v>46180</v>
      </c>
      <c r="BF2894">
        <v>634364547</v>
      </c>
      <c r="BH2894" t="s">
        <v>323</v>
      </c>
      <c r="BI2894" t="s">
        <v>320</v>
      </c>
      <c r="BJ2894">
        <v>0.59236111111111112</v>
      </c>
      <c r="BK2894">
        <v>84.4</v>
      </c>
      <c r="BL2894">
        <v>10</v>
      </c>
      <c r="BM2894">
        <v>0</v>
      </c>
      <c r="BN2894">
        <v>-64.23</v>
      </c>
      <c r="BO2894">
        <v>30.17</v>
      </c>
      <c r="BP2894" t="s">
        <v>60</v>
      </c>
      <c r="BQ2894">
        <v>1.1401468509999999</v>
      </c>
      <c r="BR2894" t="s">
        <v>61</v>
      </c>
    </row>
    <row r="2895" spans="1:70" x14ac:dyDescent="0.2">
      <c r="A2895" s="19">
        <f t="shared" si="104"/>
        <v>18.500000000000007</v>
      </c>
      <c r="B2895" s="20">
        <v>3752</v>
      </c>
      <c r="D2895" s="2" t="s">
        <v>1381</v>
      </c>
      <c r="E2895" s="2" t="str">
        <f t="shared" si="103"/>
        <v>ST</v>
      </c>
      <c r="F2895">
        <v>200720433</v>
      </c>
      <c r="G2895">
        <v>202607</v>
      </c>
      <c r="H2895" t="s">
        <v>52</v>
      </c>
      <c r="I2895" t="s">
        <v>321</v>
      </c>
      <c r="J2895" t="s">
        <v>322</v>
      </c>
      <c r="K2895" t="s">
        <v>54</v>
      </c>
      <c r="L2895" s="5">
        <v>46029</v>
      </c>
      <c r="M2895" s="5">
        <v>46060</v>
      </c>
      <c r="N2895" s="21">
        <v>873765600489</v>
      </c>
      <c r="P2895" t="s">
        <v>326</v>
      </c>
      <c r="Q2895" t="s">
        <v>326</v>
      </c>
      <c r="R2895" t="s">
        <v>56</v>
      </c>
      <c r="S2895" t="s">
        <v>327</v>
      </c>
      <c r="T2895">
        <v>21</v>
      </c>
      <c r="U2895" t="s">
        <v>57</v>
      </c>
      <c r="V2895">
        <v>21320</v>
      </c>
      <c r="W2895">
        <v>88.3</v>
      </c>
      <c r="X2895">
        <v>10.16</v>
      </c>
      <c r="Y2895">
        <v>0</v>
      </c>
      <c r="Z2895">
        <v>-67.2</v>
      </c>
      <c r="AA2895">
        <v>31.27</v>
      </c>
      <c r="AB2895">
        <v>6</v>
      </c>
      <c r="AC2895">
        <v>91.08</v>
      </c>
      <c r="AD2895">
        <v>91.08</v>
      </c>
      <c r="AE2895" t="s">
        <v>11537</v>
      </c>
      <c r="AF2895" t="s">
        <v>556</v>
      </c>
      <c r="AG2895" t="s">
        <v>556</v>
      </c>
      <c r="AH2895" t="s">
        <v>557</v>
      </c>
      <c r="AI2895" t="s">
        <v>400</v>
      </c>
      <c r="AJ2895">
        <v>59</v>
      </c>
      <c r="AK2895" t="s">
        <v>57</v>
      </c>
      <c r="AL2895">
        <v>59800</v>
      </c>
      <c r="AM2895" t="s">
        <v>55</v>
      </c>
      <c r="AN2895" t="s">
        <v>55</v>
      </c>
      <c r="AO2895" t="s">
        <v>55</v>
      </c>
      <c r="AS2895" t="s">
        <v>343</v>
      </c>
      <c r="AT2895">
        <v>29</v>
      </c>
      <c r="AU2895">
        <v>31</v>
      </c>
      <c r="AV2895">
        <v>39</v>
      </c>
      <c r="BB2895">
        <v>0</v>
      </c>
      <c r="BC2895">
        <v>0</v>
      </c>
      <c r="BD2895" t="s">
        <v>60</v>
      </c>
      <c r="BE2895" s="5">
        <v>46180</v>
      </c>
      <c r="BF2895">
        <v>634364547</v>
      </c>
      <c r="BH2895" t="s">
        <v>323</v>
      </c>
      <c r="BI2895" t="s">
        <v>320</v>
      </c>
      <c r="BJ2895">
        <v>0.47361111111111109</v>
      </c>
      <c r="BK2895">
        <v>77.400000000000006</v>
      </c>
      <c r="BL2895">
        <v>8.91</v>
      </c>
      <c r="BM2895">
        <v>0</v>
      </c>
      <c r="BN2895">
        <v>-58.9</v>
      </c>
      <c r="BO2895">
        <v>27.41</v>
      </c>
      <c r="BP2895" t="s">
        <v>60</v>
      </c>
      <c r="BQ2895">
        <v>1.1408492480000001</v>
      </c>
      <c r="BR2895" t="s">
        <v>61</v>
      </c>
    </row>
    <row r="2896" spans="1:70" x14ac:dyDescent="0.2">
      <c r="A2896" s="19">
        <f t="shared" si="104"/>
        <v>12.14</v>
      </c>
      <c r="B2896" s="20">
        <v>3752</v>
      </c>
      <c r="D2896" s="2" t="s">
        <v>1381</v>
      </c>
      <c r="E2896" s="2" t="str">
        <f t="shared" si="103"/>
        <v>ST</v>
      </c>
      <c r="F2896">
        <v>200720433</v>
      </c>
      <c r="G2896">
        <v>202607</v>
      </c>
      <c r="H2896" t="s">
        <v>52</v>
      </c>
      <c r="I2896" t="s">
        <v>321</v>
      </c>
      <c r="J2896" t="s">
        <v>322</v>
      </c>
      <c r="K2896" t="s">
        <v>54</v>
      </c>
      <c r="L2896" s="5" t="s">
        <v>6778</v>
      </c>
      <c r="M2896" s="5" t="s">
        <v>10422</v>
      </c>
      <c r="N2896" s="21">
        <v>873596081870</v>
      </c>
      <c r="P2896" t="s">
        <v>326</v>
      </c>
      <c r="Q2896" t="s">
        <v>326</v>
      </c>
      <c r="R2896" t="s">
        <v>56</v>
      </c>
      <c r="S2896" t="s">
        <v>327</v>
      </c>
      <c r="T2896">
        <v>21</v>
      </c>
      <c r="U2896" t="s">
        <v>57</v>
      </c>
      <c r="V2896">
        <v>21320</v>
      </c>
      <c r="W2896">
        <v>57.69</v>
      </c>
      <c r="X2896">
        <v>6.84</v>
      </c>
      <c r="Y2896">
        <v>0</v>
      </c>
      <c r="Z2896">
        <v>-43.9</v>
      </c>
      <c r="AA2896">
        <v>20.62</v>
      </c>
      <c r="AB2896">
        <v>3</v>
      </c>
      <c r="AC2896">
        <v>49.28</v>
      </c>
      <c r="AD2896">
        <v>49.28</v>
      </c>
      <c r="AE2896" t="s">
        <v>11538</v>
      </c>
      <c r="AF2896" t="s">
        <v>10423</v>
      </c>
      <c r="AG2896" t="s">
        <v>10424</v>
      </c>
      <c r="AH2896" t="s">
        <v>10425</v>
      </c>
      <c r="AI2896" t="s">
        <v>10426</v>
      </c>
      <c r="AJ2896">
        <v>92</v>
      </c>
      <c r="AK2896" t="s">
        <v>57</v>
      </c>
      <c r="AL2896">
        <v>92330</v>
      </c>
      <c r="AM2896" t="s">
        <v>55</v>
      </c>
      <c r="AN2896" t="s">
        <v>55</v>
      </c>
      <c r="AO2896" t="s">
        <v>55</v>
      </c>
      <c r="AS2896" t="s">
        <v>343</v>
      </c>
      <c r="AT2896">
        <v>30</v>
      </c>
      <c r="AU2896">
        <v>30</v>
      </c>
      <c r="AV2896">
        <v>39</v>
      </c>
      <c r="BB2896">
        <v>0</v>
      </c>
      <c r="BC2896">
        <v>0</v>
      </c>
      <c r="BD2896" t="s">
        <v>60</v>
      </c>
      <c r="BE2896" s="5">
        <v>46180</v>
      </c>
      <c r="BF2896">
        <v>634364547</v>
      </c>
      <c r="BH2896" t="s">
        <v>323</v>
      </c>
      <c r="BI2896" t="s">
        <v>320</v>
      </c>
      <c r="BJ2896">
        <v>0.46250000000000002</v>
      </c>
      <c r="BK2896">
        <v>50.8</v>
      </c>
      <c r="BL2896">
        <v>6.02</v>
      </c>
      <c r="BM2896">
        <v>0</v>
      </c>
      <c r="BN2896">
        <v>-38.659999999999997</v>
      </c>
      <c r="BO2896">
        <v>18.16</v>
      </c>
      <c r="BP2896" t="s">
        <v>60</v>
      </c>
      <c r="BQ2896">
        <v>1.1356667499999999</v>
      </c>
      <c r="BR2896" t="s">
        <v>61</v>
      </c>
    </row>
    <row r="2897" spans="1:70" x14ac:dyDescent="0.2">
      <c r="A2897" s="19">
        <f t="shared" si="104"/>
        <v>20.840000000000003</v>
      </c>
      <c r="B2897" s="20">
        <v>3752</v>
      </c>
      <c r="D2897" s="2" t="s">
        <v>1381</v>
      </c>
      <c r="E2897" s="2" t="str">
        <f t="shared" si="103"/>
        <v>ST</v>
      </c>
      <c r="F2897">
        <v>200720433</v>
      </c>
      <c r="G2897">
        <v>202607</v>
      </c>
      <c r="H2897" t="s">
        <v>52</v>
      </c>
      <c r="I2897" t="s">
        <v>321</v>
      </c>
      <c r="J2897" t="s">
        <v>322</v>
      </c>
      <c r="K2897" t="s">
        <v>54</v>
      </c>
      <c r="L2897" s="5" t="s">
        <v>6778</v>
      </c>
      <c r="M2897" s="5" t="s">
        <v>5226</v>
      </c>
      <c r="N2897" s="21">
        <v>873596161675</v>
      </c>
      <c r="P2897" t="s">
        <v>326</v>
      </c>
      <c r="Q2897" t="s">
        <v>326</v>
      </c>
      <c r="R2897" t="s">
        <v>56</v>
      </c>
      <c r="S2897" t="s">
        <v>327</v>
      </c>
      <c r="T2897">
        <v>21</v>
      </c>
      <c r="U2897" t="s">
        <v>57</v>
      </c>
      <c r="V2897">
        <v>21320</v>
      </c>
      <c r="W2897">
        <v>99.03</v>
      </c>
      <c r="X2897">
        <v>11.74</v>
      </c>
      <c r="Y2897">
        <v>0</v>
      </c>
      <c r="Z2897">
        <v>-75.36</v>
      </c>
      <c r="AA2897">
        <v>35.409999999999997</v>
      </c>
      <c r="AB2897">
        <v>7</v>
      </c>
      <c r="AC2897">
        <v>105.82</v>
      </c>
      <c r="AD2897">
        <v>105.82</v>
      </c>
      <c r="AE2897" t="s">
        <v>1518</v>
      </c>
      <c r="AF2897" t="s">
        <v>3416</v>
      </c>
      <c r="AG2897" t="s">
        <v>3416</v>
      </c>
      <c r="AH2897" t="s">
        <v>3417</v>
      </c>
      <c r="AI2897" t="s">
        <v>544</v>
      </c>
      <c r="AJ2897">
        <v>92</v>
      </c>
      <c r="AK2897" t="s">
        <v>57</v>
      </c>
      <c r="AL2897">
        <v>92100</v>
      </c>
      <c r="AM2897" t="s">
        <v>55</v>
      </c>
      <c r="AN2897" t="s">
        <v>55</v>
      </c>
      <c r="AO2897" t="s">
        <v>55</v>
      </c>
      <c r="AS2897" t="s">
        <v>343</v>
      </c>
      <c r="AT2897">
        <v>20</v>
      </c>
      <c r="AU2897">
        <v>20</v>
      </c>
      <c r="AV2897">
        <v>30</v>
      </c>
      <c r="BB2897">
        <v>0</v>
      </c>
      <c r="BC2897">
        <v>0</v>
      </c>
      <c r="BD2897" t="s">
        <v>60</v>
      </c>
      <c r="BE2897" s="5">
        <v>46180</v>
      </c>
      <c r="BF2897">
        <v>634364547</v>
      </c>
      <c r="BH2897" t="s">
        <v>323</v>
      </c>
      <c r="BI2897" t="s">
        <v>320</v>
      </c>
      <c r="BJ2897">
        <v>0.48194444444444445</v>
      </c>
      <c r="BK2897">
        <v>87.2</v>
      </c>
      <c r="BL2897">
        <v>10.34</v>
      </c>
      <c r="BM2897">
        <v>0</v>
      </c>
      <c r="BN2897">
        <v>-66.36</v>
      </c>
      <c r="BO2897">
        <v>31.18</v>
      </c>
      <c r="BP2897" t="s">
        <v>60</v>
      </c>
      <c r="BQ2897">
        <v>1.1356667499999999</v>
      </c>
      <c r="BR2897" t="s">
        <v>61</v>
      </c>
    </row>
    <row r="2898" spans="1:70" x14ac:dyDescent="0.2">
      <c r="A2898" s="19">
        <f t="shared" si="104"/>
        <v>10.469999999999999</v>
      </c>
      <c r="B2898" s="20">
        <v>3752</v>
      </c>
      <c r="D2898" s="2" t="s">
        <v>1381</v>
      </c>
      <c r="E2898" s="2" t="str">
        <f t="shared" si="103"/>
        <v>ST</v>
      </c>
      <c r="F2898">
        <v>200720433</v>
      </c>
      <c r="G2898">
        <v>202607</v>
      </c>
      <c r="H2898" t="s">
        <v>52</v>
      </c>
      <c r="I2898" t="s">
        <v>321</v>
      </c>
      <c r="J2898" t="s">
        <v>322</v>
      </c>
      <c r="K2898" t="s">
        <v>54</v>
      </c>
      <c r="L2898" s="5">
        <v>46029</v>
      </c>
      <c r="M2898" s="5">
        <v>46060</v>
      </c>
      <c r="N2898" s="21">
        <v>873814286923</v>
      </c>
      <c r="P2898" t="s">
        <v>6487</v>
      </c>
      <c r="Q2898" t="s">
        <v>6487</v>
      </c>
      <c r="R2898" t="s">
        <v>56</v>
      </c>
      <c r="S2898" t="s">
        <v>327</v>
      </c>
      <c r="T2898">
        <v>21</v>
      </c>
      <c r="U2898" t="s">
        <v>57</v>
      </c>
      <c r="V2898">
        <v>21320</v>
      </c>
      <c r="W2898">
        <v>49.97</v>
      </c>
      <c r="X2898">
        <v>5.76</v>
      </c>
      <c r="Y2898">
        <v>0</v>
      </c>
      <c r="Z2898">
        <v>-38.020000000000003</v>
      </c>
      <c r="AA2898">
        <v>17.71</v>
      </c>
      <c r="AB2898">
        <v>2</v>
      </c>
      <c r="AC2898">
        <v>39.6</v>
      </c>
      <c r="AD2898">
        <v>39.6</v>
      </c>
      <c r="AE2898" t="s">
        <v>11539</v>
      </c>
      <c r="AF2898" t="s">
        <v>10427</v>
      </c>
      <c r="AG2898" t="s">
        <v>10428</v>
      </c>
      <c r="AH2898" t="s">
        <v>10429</v>
      </c>
      <c r="AI2898" t="s">
        <v>10430</v>
      </c>
      <c r="AJ2898">
        <v>89</v>
      </c>
      <c r="AK2898" t="s">
        <v>57</v>
      </c>
      <c r="AL2898">
        <v>89240</v>
      </c>
      <c r="AM2898" t="s">
        <v>55</v>
      </c>
      <c r="AN2898" t="s">
        <v>55</v>
      </c>
      <c r="AO2898" t="s">
        <v>55</v>
      </c>
      <c r="AS2898" t="s">
        <v>343</v>
      </c>
      <c r="AT2898">
        <v>0</v>
      </c>
      <c r="AU2898">
        <v>0</v>
      </c>
      <c r="AV2898">
        <v>0</v>
      </c>
      <c r="BB2898">
        <v>0</v>
      </c>
      <c r="BC2898">
        <v>0</v>
      </c>
      <c r="BD2898" t="s">
        <v>60</v>
      </c>
      <c r="BE2898" s="5">
        <v>46180</v>
      </c>
      <c r="BF2898">
        <v>634364547</v>
      </c>
      <c r="BH2898" t="s">
        <v>323</v>
      </c>
      <c r="BI2898" t="s">
        <v>320</v>
      </c>
      <c r="BJ2898">
        <v>0.37638888888888888</v>
      </c>
      <c r="BK2898">
        <v>43.8</v>
      </c>
      <c r="BL2898">
        <v>5.05</v>
      </c>
      <c r="BM2898">
        <v>0</v>
      </c>
      <c r="BN2898">
        <v>-33.33</v>
      </c>
      <c r="BO2898">
        <v>15.52</v>
      </c>
      <c r="BP2898" t="s">
        <v>60</v>
      </c>
      <c r="BQ2898">
        <v>1.1408492480000001</v>
      </c>
      <c r="BR2898" t="s">
        <v>61</v>
      </c>
    </row>
    <row r="2899" spans="1:70" x14ac:dyDescent="0.2">
      <c r="A2899" s="19">
        <f t="shared" si="104"/>
        <v>18.500000000000007</v>
      </c>
      <c r="B2899" s="20">
        <v>3752</v>
      </c>
      <c r="D2899" s="2" t="s">
        <v>1381</v>
      </c>
      <c r="E2899" s="2" t="str">
        <f t="shared" si="103"/>
        <v>ST</v>
      </c>
      <c r="F2899">
        <v>200720433</v>
      </c>
      <c r="G2899">
        <v>202607</v>
      </c>
      <c r="H2899" t="s">
        <v>52</v>
      </c>
      <c r="I2899" t="s">
        <v>321</v>
      </c>
      <c r="J2899" t="s">
        <v>322</v>
      </c>
      <c r="K2899" t="s">
        <v>54</v>
      </c>
      <c r="L2899" s="5" t="s">
        <v>6778</v>
      </c>
      <c r="M2899" s="5" t="s">
        <v>5226</v>
      </c>
      <c r="N2899" s="21">
        <v>873600651755</v>
      </c>
      <c r="P2899" t="s">
        <v>326</v>
      </c>
      <c r="Q2899" t="s">
        <v>326</v>
      </c>
      <c r="R2899" t="s">
        <v>56</v>
      </c>
      <c r="S2899" t="s">
        <v>327</v>
      </c>
      <c r="T2899">
        <v>21</v>
      </c>
      <c r="U2899" t="s">
        <v>57</v>
      </c>
      <c r="V2899">
        <v>21320</v>
      </c>
      <c r="W2899">
        <v>87.9</v>
      </c>
      <c r="X2899">
        <v>10.41</v>
      </c>
      <c r="Y2899">
        <v>0</v>
      </c>
      <c r="Z2899">
        <v>-66.89</v>
      </c>
      <c r="AA2899">
        <v>31.42</v>
      </c>
      <c r="AB2899">
        <v>6</v>
      </c>
      <c r="AC2899">
        <v>91.52</v>
      </c>
      <c r="AD2899">
        <v>91.52</v>
      </c>
      <c r="AE2899" t="s">
        <v>11540</v>
      </c>
      <c r="AF2899" t="s">
        <v>10431</v>
      </c>
      <c r="AG2899" t="s">
        <v>10431</v>
      </c>
      <c r="AH2899" t="s">
        <v>10432</v>
      </c>
      <c r="AI2899" t="s">
        <v>558</v>
      </c>
      <c r="AJ2899">
        <v>75</v>
      </c>
      <c r="AK2899" t="s">
        <v>57</v>
      </c>
      <c r="AL2899">
        <v>75014</v>
      </c>
      <c r="AM2899" t="s">
        <v>55</v>
      </c>
      <c r="AN2899" t="s">
        <v>55</v>
      </c>
      <c r="AO2899" t="s">
        <v>55</v>
      </c>
      <c r="AS2899" t="s">
        <v>343</v>
      </c>
      <c r="AT2899">
        <v>29</v>
      </c>
      <c r="AU2899">
        <v>32</v>
      </c>
      <c r="AV2899">
        <v>40</v>
      </c>
      <c r="BB2899">
        <v>0</v>
      </c>
      <c r="BC2899">
        <v>0</v>
      </c>
      <c r="BD2899" t="s">
        <v>60</v>
      </c>
      <c r="BE2899" s="5">
        <v>46180</v>
      </c>
      <c r="BF2899">
        <v>634364547</v>
      </c>
      <c r="BH2899" t="s">
        <v>323</v>
      </c>
      <c r="BI2899" t="s">
        <v>320</v>
      </c>
      <c r="BJ2899">
        <v>0.39097222222222222</v>
      </c>
      <c r="BK2899">
        <v>77.400000000000006</v>
      </c>
      <c r="BL2899">
        <v>9.17</v>
      </c>
      <c r="BM2899">
        <v>0</v>
      </c>
      <c r="BN2899">
        <v>-58.9</v>
      </c>
      <c r="BO2899">
        <v>27.67</v>
      </c>
      <c r="BP2899" t="s">
        <v>60</v>
      </c>
      <c r="BQ2899">
        <v>1.1356667499999999</v>
      </c>
      <c r="BR2899" t="s">
        <v>61</v>
      </c>
    </row>
    <row r="2900" spans="1:70" x14ac:dyDescent="0.2">
      <c r="A2900" s="19">
        <f t="shared" si="104"/>
        <v>13.149999999999999</v>
      </c>
      <c r="B2900" s="20">
        <v>3752</v>
      </c>
      <c r="D2900" s="2" t="s">
        <v>1381</v>
      </c>
      <c r="E2900" s="2" t="str">
        <f t="shared" si="103"/>
        <v>ST</v>
      </c>
      <c r="F2900">
        <v>200720433</v>
      </c>
      <c r="G2900">
        <v>202607</v>
      </c>
      <c r="H2900" t="s">
        <v>52</v>
      </c>
      <c r="I2900" t="s">
        <v>321</v>
      </c>
      <c r="J2900" t="s">
        <v>322</v>
      </c>
      <c r="K2900" t="s">
        <v>54</v>
      </c>
      <c r="L2900" s="5" t="s">
        <v>6778</v>
      </c>
      <c r="M2900" s="5" t="s">
        <v>10422</v>
      </c>
      <c r="N2900" s="21">
        <v>873598048027</v>
      </c>
      <c r="P2900" t="s">
        <v>326</v>
      </c>
      <c r="Q2900" t="s">
        <v>326</v>
      </c>
      <c r="R2900" t="s">
        <v>56</v>
      </c>
      <c r="S2900" t="s">
        <v>327</v>
      </c>
      <c r="T2900">
        <v>21</v>
      </c>
      <c r="U2900" t="s">
        <v>57</v>
      </c>
      <c r="V2900">
        <v>21320</v>
      </c>
      <c r="W2900">
        <v>62.46</v>
      </c>
      <c r="X2900">
        <v>7.4</v>
      </c>
      <c r="Y2900">
        <v>0</v>
      </c>
      <c r="Z2900">
        <v>-47.53</v>
      </c>
      <c r="AA2900">
        <v>22.34</v>
      </c>
      <c r="AB2900">
        <v>4</v>
      </c>
      <c r="AC2900">
        <v>57.2</v>
      </c>
      <c r="AD2900">
        <v>57.2</v>
      </c>
      <c r="AE2900" t="s">
        <v>11541</v>
      </c>
      <c r="AF2900" t="s">
        <v>10433</v>
      </c>
      <c r="AG2900" t="s">
        <v>10434</v>
      </c>
      <c r="AH2900" t="s">
        <v>10435</v>
      </c>
      <c r="AI2900" t="s">
        <v>469</v>
      </c>
      <c r="AJ2900">
        <v>75</v>
      </c>
      <c r="AK2900" t="s">
        <v>57</v>
      </c>
      <c r="AL2900">
        <v>75017</v>
      </c>
      <c r="AM2900" t="s">
        <v>55</v>
      </c>
      <c r="AN2900" t="s">
        <v>55</v>
      </c>
      <c r="AO2900" t="s">
        <v>55</v>
      </c>
      <c r="AS2900" t="s">
        <v>343</v>
      </c>
      <c r="AT2900">
        <v>0</v>
      </c>
      <c r="AU2900">
        <v>0</v>
      </c>
      <c r="AV2900">
        <v>0</v>
      </c>
      <c r="BB2900">
        <v>0</v>
      </c>
      <c r="BC2900">
        <v>0</v>
      </c>
      <c r="BD2900" t="s">
        <v>60</v>
      </c>
      <c r="BE2900" s="5">
        <v>46180</v>
      </c>
      <c r="BF2900">
        <v>634364547</v>
      </c>
      <c r="BH2900" t="s">
        <v>323</v>
      </c>
      <c r="BI2900" t="s">
        <v>320</v>
      </c>
      <c r="BJ2900">
        <v>0.44861111111111113</v>
      </c>
      <c r="BK2900">
        <v>55</v>
      </c>
      <c r="BL2900">
        <v>6.52</v>
      </c>
      <c r="BM2900">
        <v>0</v>
      </c>
      <c r="BN2900">
        <v>-41.85</v>
      </c>
      <c r="BO2900">
        <v>19.670000000000002</v>
      </c>
      <c r="BP2900" t="s">
        <v>60</v>
      </c>
      <c r="BQ2900">
        <v>1.1356667499999999</v>
      </c>
      <c r="BR2900" t="s">
        <v>61</v>
      </c>
    </row>
    <row r="2901" spans="1:70" x14ac:dyDescent="0.2">
      <c r="A2901" s="19">
        <f t="shared" si="104"/>
        <v>14.480000000000004</v>
      </c>
      <c r="B2901" s="20">
        <v>3752</v>
      </c>
      <c r="D2901" s="2" t="s">
        <v>1381</v>
      </c>
      <c r="E2901" s="2" t="str">
        <f t="shared" si="103"/>
        <v>ST</v>
      </c>
      <c r="F2901">
        <v>200720433</v>
      </c>
      <c r="G2901">
        <v>202607</v>
      </c>
      <c r="H2901" t="s">
        <v>52</v>
      </c>
      <c r="I2901" t="s">
        <v>321</v>
      </c>
      <c r="J2901" t="s">
        <v>322</v>
      </c>
      <c r="K2901" t="s">
        <v>54</v>
      </c>
      <c r="L2901" s="5" t="s">
        <v>5682</v>
      </c>
      <c r="M2901" s="5" t="s">
        <v>6778</v>
      </c>
      <c r="N2901" s="21">
        <v>873544362706</v>
      </c>
      <c r="P2901" t="s">
        <v>326</v>
      </c>
      <c r="Q2901" t="s">
        <v>326</v>
      </c>
      <c r="R2901" t="s">
        <v>56</v>
      </c>
      <c r="S2901" t="s">
        <v>327</v>
      </c>
      <c r="T2901">
        <v>21</v>
      </c>
      <c r="U2901" t="s">
        <v>57</v>
      </c>
      <c r="V2901">
        <v>21320</v>
      </c>
      <c r="W2901">
        <v>69.09</v>
      </c>
      <c r="X2901">
        <v>8.19</v>
      </c>
      <c r="Y2901">
        <v>0</v>
      </c>
      <c r="Z2901">
        <v>-52.58</v>
      </c>
      <c r="AA2901">
        <v>24.7</v>
      </c>
      <c r="AB2901">
        <v>5</v>
      </c>
      <c r="AC2901">
        <v>66</v>
      </c>
      <c r="AD2901">
        <v>66</v>
      </c>
      <c r="AE2901" t="s">
        <v>11542</v>
      </c>
      <c r="AF2901" t="s">
        <v>10436</v>
      </c>
      <c r="AG2901" t="s">
        <v>10436</v>
      </c>
      <c r="AH2901" t="s">
        <v>10437</v>
      </c>
      <c r="AI2901" t="s">
        <v>1073</v>
      </c>
      <c r="AJ2901">
        <v>37</v>
      </c>
      <c r="AK2901" t="s">
        <v>57</v>
      </c>
      <c r="AL2901">
        <v>37170</v>
      </c>
      <c r="AM2901" t="s">
        <v>55</v>
      </c>
      <c r="AN2901" t="s">
        <v>55</v>
      </c>
      <c r="AO2901" t="s">
        <v>55</v>
      </c>
      <c r="AS2901" t="s">
        <v>343</v>
      </c>
      <c r="AT2901">
        <v>0</v>
      </c>
      <c r="AU2901">
        <v>0</v>
      </c>
      <c r="AV2901">
        <v>0</v>
      </c>
      <c r="BB2901">
        <v>0</v>
      </c>
      <c r="BC2901">
        <v>0</v>
      </c>
      <c r="BD2901" t="s">
        <v>60</v>
      </c>
      <c r="BE2901" s="5">
        <v>46180</v>
      </c>
      <c r="BF2901">
        <v>634364547</v>
      </c>
      <c r="BH2901" t="s">
        <v>323</v>
      </c>
      <c r="BI2901" t="s">
        <v>320</v>
      </c>
      <c r="BJ2901">
        <v>0.48125000000000001</v>
      </c>
      <c r="BK2901">
        <v>60.6</v>
      </c>
      <c r="BL2901">
        <v>7.18</v>
      </c>
      <c r="BM2901">
        <v>0</v>
      </c>
      <c r="BN2901">
        <v>-46.12</v>
      </c>
      <c r="BO2901">
        <v>21.66</v>
      </c>
      <c r="BP2901" t="s">
        <v>60</v>
      </c>
      <c r="BQ2901">
        <v>1.1401468509999999</v>
      </c>
      <c r="BR2901" t="s">
        <v>61</v>
      </c>
    </row>
    <row r="2902" spans="1:70" x14ac:dyDescent="0.2">
      <c r="A2902" s="19">
        <f t="shared" si="104"/>
        <v>15.830000000000005</v>
      </c>
      <c r="B2902" s="20">
        <v>3752</v>
      </c>
      <c r="D2902" s="2" t="s">
        <v>1381</v>
      </c>
      <c r="E2902" s="2" t="str">
        <f t="shared" si="103"/>
        <v>ST</v>
      </c>
      <c r="F2902">
        <v>200720433</v>
      </c>
      <c r="G2902">
        <v>202607</v>
      </c>
      <c r="H2902" t="s">
        <v>52</v>
      </c>
      <c r="I2902" t="s">
        <v>321</v>
      </c>
      <c r="J2902" t="s">
        <v>322</v>
      </c>
      <c r="K2902" t="s">
        <v>54</v>
      </c>
      <c r="L2902" s="5" t="s">
        <v>6778</v>
      </c>
      <c r="M2902" s="5" t="s">
        <v>10422</v>
      </c>
      <c r="N2902" s="21">
        <v>873607426536</v>
      </c>
      <c r="P2902" t="s">
        <v>326</v>
      </c>
      <c r="Q2902" t="s">
        <v>326</v>
      </c>
      <c r="R2902" t="s">
        <v>56</v>
      </c>
      <c r="S2902" t="s">
        <v>327</v>
      </c>
      <c r="T2902">
        <v>21</v>
      </c>
      <c r="U2902" t="s">
        <v>57</v>
      </c>
      <c r="V2902">
        <v>21320</v>
      </c>
      <c r="W2902">
        <v>75.180000000000007</v>
      </c>
      <c r="X2902">
        <v>8.91</v>
      </c>
      <c r="Y2902">
        <v>0</v>
      </c>
      <c r="Z2902">
        <v>-57.2</v>
      </c>
      <c r="AA2902">
        <v>26.89</v>
      </c>
      <c r="AB2902">
        <v>5</v>
      </c>
      <c r="AC2902">
        <v>74.58</v>
      </c>
      <c r="AD2902">
        <v>74.58</v>
      </c>
      <c r="AE2902" t="s">
        <v>11543</v>
      </c>
      <c r="AF2902" t="s">
        <v>1720</v>
      </c>
      <c r="AG2902" t="s">
        <v>1720</v>
      </c>
      <c r="AH2902" t="s">
        <v>1721</v>
      </c>
      <c r="AI2902" t="s">
        <v>600</v>
      </c>
      <c r="AJ2902">
        <v>94</v>
      </c>
      <c r="AK2902" t="s">
        <v>57</v>
      </c>
      <c r="AL2902">
        <v>94300</v>
      </c>
      <c r="AM2902" t="s">
        <v>55</v>
      </c>
      <c r="AN2902" t="s">
        <v>55</v>
      </c>
      <c r="AO2902" t="s">
        <v>55</v>
      </c>
      <c r="AS2902" t="s">
        <v>343</v>
      </c>
      <c r="AT2902">
        <v>30</v>
      </c>
      <c r="AU2902">
        <v>31</v>
      </c>
      <c r="AV2902">
        <v>38</v>
      </c>
      <c r="BB2902">
        <v>0</v>
      </c>
      <c r="BC2902">
        <v>0</v>
      </c>
      <c r="BD2902" t="s">
        <v>60</v>
      </c>
      <c r="BE2902" s="5">
        <v>46180</v>
      </c>
      <c r="BF2902">
        <v>634364547</v>
      </c>
      <c r="BH2902" t="s">
        <v>323</v>
      </c>
      <c r="BI2902" t="s">
        <v>320</v>
      </c>
      <c r="BJ2902">
        <v>0.59722222222222221</v>
      </c>
      <c r="BK2902">
        <v>66.2</v>
      </c>
      <c r="BL2902">
        <v>7.85</v>
      </c>
      <c r="BM2902">
        <v>0</v>
      </c>
      <c r="BN2902">
        <v>-50.37</v>
      </c>
      <c r="BO2902">
        <v>23.68</v>
      </c>
      <c r="BP2902" t="s">
        <v>60</v>
      </c>
      <c r="BQ2902">
        <v>1.1356667499999999</v>
      </c>
      <c r="BR2902" t="s">
        <v>61</v>
      </c>
    </row>
    <row r="2903" spans="1:70" x14ac:dyDescent="0.2">
      <c r="A2903" s="19">
        <f t="shared" si="104"/>
        <v>13.479999999999997</v>
      </c>
      <c r="B2903" s="20">
        <v>3752</v>
      </c>
      <c r="D2903" s="2" t="s">
        <v>1381</v>
      </c>
      <c r="E2903" s="2" t="str">
        <f t="shared" si="103"/>
        <v>ST</v>
      </c>
      <c r="F2903">
        <v>200720433</v>
      </c>
      <c r="G2903">
        <v>202607</v>
      </c>
      <c r="H2903" t="s">
        <v>52</v>
      </c>
      <c r="I2903" t="s">
        <v>321</v>
      </c>
      <c r="J2903" t="s">
        <v>322</v>
      </c>
      <c r="K2903" t="s">
        <v>54</v>
      </c>
      <c r="L2903" s="5" t="s">
        <v>5681</v>
      </c>
      <c r="M2903" s="5" t="s">
        <v>6778</v>
      </c>
      <c r="N2903" s="21">
        <v>873491888264</v>
      </c>
      <c r="P2903" t="s">
        <v>326</v>
      </c>
      <c r="Q2903" t="s">
        <v>326</v>
      </c>
      <c r="R2903" t="s">
        <v>56</v>
      </c>
      <c r="S2903" t="s">
        <v>327</v>
      </c>
      <c r="T2903">
        <v>21</v>
      </c>
      <c r="U2903" t="s">
        <v>57</v>
      </c>
      <c r="V2903">
        <v>21320</v>
      </c>
      <c r="W2903">
        <v>64.56</v>
      </c>
      <c r="X2903">
        <v>7.65</v>
      </c>
      <c r="Y2903">
        <v>0</v>
      </c>
      <c r="Z2903">
        <v>-49.13</v>
      </c>
      <c r="AA2903">
        <v>23.08</v>
      </c>
      <c r="AB2903">
        <v>4</v>
      </c>
      <c r="AC2903">
        <v>59.4</v>
      </c>
      <c r="AD2903">
        <v>59.4</v>
      </c>
      <c r="AE2903" t="s">
        <v>11544</v>
      </c>
      <c r="AF2903" t="s">
        <v>10438</v>
      </c>
      <c r="AG2903" t="s">
        <v>10438</v>
      </c>
      <c r="AH2903" t="s">
        <v>10439</v>
      </c>
      <c r="AI2903" t="s">
        <v>527</v>
      </c>
      <c r="AJ2903">
        <v>29</v>
      </c>
      <c r="AK2903" t="s">
        <v>57</v>
      </c>
      <c r="AL2903">
        <v>29200</v>
      </c>
      <c r="AM2903" t="s">
        <v>55</v>
      </c>
      <c r="AN2903" t="s">
        <v>55</v>
      </c>
      <c r="AO2903" t="s">
        <v>55</v>
      </c>
      <c r="AS2903" t="s">
        <v>343</v>
      </c>
      <c r="AT2903">
        <v>0</v>
      </c>
      <c r="AU2903">
        <v>0</v>
      </c>
      <c r="AV2903">
        <v>0</v>
      </c>
      <c r="BB2903">
        <v>0</v>
      </c>
      <c r="BC2903">
        <v>0</v>
      </c>
      <c r="BD2903" t="s">
        <v>60</v>
      </c>
      <c r="BE2903" s="5">
        <v>46180</v>
      </c>
      <c r="BF2903">
        <v>634364547</v>
      </c>
      <c r="BH2903" t="s">
        <v>323</v>
      </c>
      <c r="BI2903" t="s">
        <v>320</v>
      </c>
      <c r="BJ2903">
        <v>0.42708333333333331</v>
      </c>
      <c r="BK2903">
        <v>56.4</v>
      </c>
      <c r="BL2903">
        <v>6.68</v>
      </c>
      <c r="BM2903">
        <v>0</v>
      </c>
      <c r="BN2903">
        <v>-42.92</v>
      </c>
      <c r="BO2903">
        <v>20.16</v>
      </c>
      <c r="BP2903" t="s">
        <v>60</v>
      </c>
      <c r="BQ2903">
        <v>1.1446231330000001</v>
      </c>
      <c r="BR2903" t="s">
        <v>61</v>
      </c>
    </row>
    <row r="2904" spans="1:70" x14ac:dyDescent="0.2">
      <c r="A2904" s="19">
        <f t="shared" si="104"/>
        <v>9.8000000000000007</v>
      </c>
      <c r="B2904" s="20">
        <v>3752</v>
      </c>
      <c r="D2904" s="2" t="s">
        <v>1381</v>
      </c>
      <c r="E2904" s="2" t="str">
        <f t="shared" si="103"/>
        <v>ST</v>
      </c>
      <c r="F2904">
        <v>200720433</v>
      </c>
      <c r="G2904">
        <v>202607</v>
      </c>
      <c r="H2904" t="s">
        <v>52</v>
      </c>
      <c r="I2904" t="s">
        <v>321</v>
      </c>
      <c r="J2904" t="s">
        <v>322</v>
      </c>
      <c r="K2904" t="s">
        <v>54</v>
      </c>
      <c r="L2904" s="5">
        <v>46029</v>
      </c>
      <c r="M2904" s="5">
        <v>46060</v>
      </c>
      <c r="N2904" s="21">
        <v>873809628072</v>
      </c>
      <c r="P2904" t="s">
        <v>326</v>
      </c>
      <c r="Q2904" t="s">
        <v>326</v>
      </c>
      <c r="R2904" t="s">
        <v>56</v>
      </c>
      <c r="S2904" t="s">
        <v>327</v>
      </c>
      <c r="T2904">
        <v>21</v>
      </c>
      <c r="U2904" t="s">
        <v>57</v>
      </c>
      <c r="V2904">
        <v>21320</v>
      </c>
      <c r="W2904">
        <v>46.77</v>
      </c>
      <c r="X2904">
        <v>5.38</v>
      </c>
      <c r="Y2904">
        <v>0</v>
      </c>
      <c r="Z2904">
        <v>-35.590000000000003</v>
      </c>
      <c r="AA2904">
        <v>16.57</v>
      </c>
      <c r="AB2904">
        <v>3</v>
      </c>
      <c r="AC2904">
        <v>35.200000000000003</v>
      </c>
      <c r="AD2904">
        <v>35.200000000000003</v>
      </c>
      <c r="AE2904" t="s">
        <v>11545</v>
      </c>
      <c r="AF2904" t="s">
        <v>398</v>
      </c>
      <c r="AG2904" t="s">
        <v>398</v>
      </c>
      <c r="AH2904" t="s">
        <v>10440</v>
      </c>
      <c r="AI2904" t="s">
        <v>8092</v>
      </c>
      <c r="AJ2904">
        <v>92</v>
      </c>
      <c r="AK2904" t="s">
        <v>57</v>
      </c>
      <c r="AL2904">
        <v>92250</v>
      </c>
      <c r="AM2904" t="s">
        <v>55</v>
      </c>
      <c r="AN2904" t="s">
        <v>55</v>
      </c>
      <c r="AO2904" t="s">
        <v>55</v>
      </c>
      <c r="AS2904" t="s">
        <v>343</v>
      </c>
      <c r="AT2904">
        <v>0</v>
      </c>
      <c r="AU2904">
        <v>0</v>
      </c>
      <c r="AV2904">
        <v>0</v>
      </c>
      <c r="BB2904">
        <v>0</v>
      </c>
      <c r="BC2904">
        <v>0</v>
      </c>
      <c r="BD2904" t="s">
        <v>60</v>
      </c>
      <c r="BE2904" s="5">
        <v>46180</v>
      </c>
      <c r="BF2904">
        <v>634364547</v>
      </c>
      <c r="BH2904" t="s">
        <v>323</v>
      </c>
      <c r="BI2904" t="s">
        <v>320</v>
      </c>
      <c r="BJ2904">
        <v>0.44791666666666669</v>
      </c>
      <c r="BK2904">
        <v>41</v>
      </c>
      <c r="BL2904">
        <v>4.72</v>
      </c>
      <c r="BM2904">
        <v>0</v>
      </c>
      <c r="BN2904">
        <v>-31.2</v>
      </c>
      <c r="BO2904">
        <v>14.52</v>
      </c>
      <c r="BP2904" t="s">
        <v>60</v>
      </c>
      <c r="BQ2904">
        <v>1.1408492480000001</v>
      </c>
      <c r="BR2904" t="s">
        <v>61</v>
      </c>
    </row>
    <row r="2905" spans="1:70" x14ac:dyDescent="0.2">
      <c r="A2905" s="19">
        <f t="shared" si="104"/>
        <v>10.129999999999995</v>
      </c>
      <c r="B2905" s="20">
        <v>3752</v>
      </c>
      <c r="D2905" s="2" t="s">
        <v>1381</v>
      </c>
      <c r="E2905" s="2" t="str">
        <f t="shared" si="103"/>
        <v>ST</v>
      </c>
      <c r="F2905">
        <v>200720433</v>
      </c>
      <c r="G2905">
        <v>202607</v>
      </c>
      <c r="H2905" t="s">
        <v>52</v>
      </c>
      <c r="I2905" t="s">
        <v>321</v>
      </c>
      <c r="J2905" t="s">
        <v>322</v>
      </c>
      <c r="K2905" t="s">
        <v>54</v>
      </c>
      <c r="L2905" s="5" t="s">
        <v>6778</v>
      </c>
      <c r="M2905" s="5" t="s">
        <v>5226</v>
      </c>
      <c r="N2905" s="21">
        <v>873602573624</v>
      </c>
      <c r="P2905" t="s">
        <v>326</v>
      </c>
      <c r="Q2905" t="s">
        <v>326</v>
      </c>
      <c r="R2905" t="s">
        <v>56</v>
      </c>
      <c r="S2905" t="s">
        <v>327</v>
      </c>
      <c r="T2905">
        <v>21</v>
      </c>
      <c r="U2905" t="s">
        <v>57</v>
      </c>
      <c r="V2905">
        <v>21320</v>
      </c>
      <c r="W2905">
        <v>48.15</v>
      </c>
      <c r="X2905">
        <v>5.71</v>
      </c>
      <c r="Y2905">
        <v>0</v>
      </c>
      <c r="Z2905">
        <v>-36.65</v>
      </c>
      <c r="AA2905">
        <v>17.22</v>
      </c>
      <c r="AB2905">
        <v>2</v>
      </c>
      <c r="AC2905">
        <v>36.08</v>
      </c>
      <c r="AD2905">
        <v>36.08</v>
      </c>
      <c r="AE2905" t="s">
        <v>1602</v>
      </c>
      <c r="AF2905" t="s">
        <v>10441</v>
      </c>
      <c r="AG2905" t="s">
        <v>10441</v>
      </c>
      <c r="AH2905" t="s">
        <v>10442</v>
      </c>
      <c r="AI2905" t="s">
        <v>957</v>
      </c>
      <c r="AJ2905">
        <v>83</v>
      </c>
      <c r="AK2905" t="s">
        <v>57</v>
      </c>
      <c r="AL2905">
        <v>83130</v>
      </c>
      <c r="AM2905" t="s">
        <v>55</v>
      </c>
      <c r="AN2905" t="s">
        <v>55</v>
      </c>
      <c r="AO2905" t="s">
        <v>55</v>
      </c>
      <c r="AS2905" t="s">
        <v>343</v>
      </c>
      <c r="AT2905">
        <v>30</v>
      </c>
      <c r="AU2905">
        <v>31</v>
      </c>
      <c r="AV2905">
        <v>39</v>
      </c>
      <c r="BB2905">
        <v>0</v>
      </c>
      <c r="BC2905">
        <v>0</v>
      </c>
      <c r="BD2905" t="s">
        <v>60</v>
      </c>
      <c r="BE2905" s="5">
        <v>46180</v>
      </c>
      <c r="BF2905">
        <v>634364547</v>
      </c>
      <c r="BH2905" t="s">
        <v>323</v>
      </c>
      <c r="BI2905" t="s">
        <v>320</v>
      </c>
      <c r="BJ2905">
        <v>0.40694444444444444</v>
      </c>
      <c r="BK2905">
        <v>42.4</v>
      </c>
      <c r="BL2905">
        <v>5.03</v>
      </c>
      <c r="BM2905">
        <v>0</v>
      </c>
      <c r="BN2905">
        <v>-32.270000000000003</v>
      </c>
      <c r="BO2905">
        <v>15.16</v>
      </c>
      <c r="BP2905" t="s">
        <v>60</v>
      </c>
      <c r="BQ2905">
        <v>1.1356667499999999</v>
      </c>
      <c r="BR2905" t="s">
        <v>61</v>
      </c>
    </row>
    <row r="2906" spans="1:70" x14ac:dyDescent="0.2">
      <c r="A2906" s="19">
        <f t="shared" si="104"/>
        <v>13.479999999999997</v>
      </c>
      <c r="B2906" s="20">
        <v>3752</v>
      </c>
      <c r="D2906" s="2" t="s">
        <v>1381</v>
      </c>
      <c r="E2906" s="2" t="str">
        <f t="shared" si="103"/>
        <v>ST</v>
      </c>
      <c r="F2906">
        <v>200720433</v>
      </c>
      <c r="G2906">
        <v>202607</v>
      </c>
      <c r="H2906" t="s">
        <v>52</v>
      </c>
      <c r="I2906" t="s">
        <v>321</v>
      </c>
      <c r="J2906" t="s">
        <v>322</v>
      </c>
      <c r="K2906" t="s">
        <v>54</v>
      </c>
      <c r="L2906" s="5" t="s">
        <v>5682</v>
      </c>
      <c r="M2906" s="5" t="s">
        <v>6778</v>
      </c>
      <c r="N2906" s="21">
        <v>873544756013</v>
      </c>
      <c r="P2906" t="s">
        <v>326</v>
      </c>
      <c r="Q2906" t="s">
        <v>326</v>
      </c>
      <c r="R2906" t="s">
        <v>56</v>
      </c>
      <c r="S2906" t="s">
        <v>327</v>
      </c>
      <c r="T2906">
        <v>21</v>
      </c>
      <c r="U2906" t="s">
        <v>57</v>
      </c>
      <c r="V2906">
        <v>21320</v>
      </c>
      <c r="W2906">
        <v>64.3</v>
      </c>
      <c r="X2906">
        <v>7.62</v>
      </c>
      <c r="Y2906">
        <v>0</v>
      </c>
      <c r="Z2906">
        <v>-48.94</v>
      </c>
      <c r="AA2906">
        <v>22.99</v>
      </c>
      <c r="AB2906">
        <v>4</v>
      </c>
      <c r="AC2906">
        <v>59.4</v>
      </c>
      <c r="AD2906">
        <v>59.4</v>
      </c>
      <c r="AE2906" t="s">
        <v>11546</v>
      </c>
      <c r="AF2906" t="s">
        <v>2553</v>
      </c>
      <c r="AG2906" t="s">
        <v>2554</v>
      </c>
      <c r="AH2906" t="s">
        <v>2555</v>
      </c>
      <c r="AI2906" t="s">
        <v>2556</v>
      </c>
      <c r="AJ2906">
        <v>39</v>
      </c>
      <c r="AK2906" t="s">
        <v>57</v>
      </c>
      <c r="AL2906">
        <v>39570</v>
      </c>
      <c r="AM2906" t="s">
        <v>55</v>
      </c>
      <c r="AN2906" t="s">
        <v>55</v>
      </c>
      <c r="AO2906" t="s">
        <v>55</v>
      </c>
      <c r="AS2906" t="s">
        <v>343</v>
      </c>
      <c r="AT2906">
        <v>0</v>
      </c>
      <c r="AU2906">
        <v>0</v>
      </c>
      <c r="AV2906">
        <v>0</v>
      </c>
      <c r="BB2906">
        <v>0</v>
      </c>
      <c r="BC2906">
        <v>0</v>
      </c>
      <c r="BD2906" t="s">
        <v>60</v>
      </c>
      <c r="BE2906" s="5">
        <v>46180</v>
      </c>
      <c r="BF2906">
        <v>634364547</v>
      </c>
      <c r="BH2906" t="s">
        <v>323</v>
      </c>
      <c r="BI2906" t="s">
        <v>320</v>
      </c>
      <c r="BJ2906">
        <v>0.49236111111111114</v>
      </c>
      <c r="BK2906">
        <v>56.4</v>
      </c>
      <c r="BL2906">
        <v>6.68</v>
      </c>
      <c r="BM2906">
        <v>0</v>
      </c>
      <c r="BN2906">
        <v>-42.92</v>
      </c>
      <c r="BO2906">
        <v>20.16</v>
      </c>
      <c r="BP2906" t="s">
        <v>60</v>
      </c>
      <c r="BQ2906">
        <v>1.1401468509999999</v>
      </c>
      <c r="BR2906" t="s">
        <v>61</v>
      </c>
    </row>
    <row r="2907" spans="1:70" x14ac:dyDescent="0.2">
      <c r="A2907" s="19">
        <f t="shared" si="104"/>
        <v>14.150000000000006</v>
      </c>
      <c r="B2907" s="20">
        <v>3752</v>
      </c>
      <c r="D2907" s="2" t="s">
        <v>1381</v>
      </c>
      <c r="E2907" s="2" t="str">
        <f t="shared" si="103"/>
        <v>ST</v>
      </c>
      <c r="F2907">
        <v>200720433</v>
      </c>
      <c r="G2907">
        <v>202607</v>
      </c>
      <c r="H2907" t="s">
        <v>52</v>
      </c>
      <c r="I2907" t="s">
        <v>321</v>
      </c>
      <c r="J2907" t="s">
        <v>322</v>
      </c>
      <c r="K2907" t="s">
        <v>54</v>
      </c>
      <c r="L2907" s="5">
        <v>46029</v>
      </c>
      <c r="M2907" s="5">
        <v>46060</v>
      </c>
      <c r="N2907" s="21">
        <v>873811470677</v>
      </c>
      <c r="P2907" t="s">
        <v>326</v>
      </c>
      <c r="Q2907" t="s">
        <v>326</v>
      </c>
      <c r="R2907" t="s">
        <v>56</v>
      </c>
      <c r="S2907" t="s">
        <v>327</v>
      </c>
      <c r="T2907">
        <v>21</v>
      </c>
      <c r="U2907" t="s">
        <v>57</v>
      </c>
      <c r="V2907">
        <v>21320</v>
      </c>
      <c r="W2907">
        <v>67.540000000000006</v>
      </c>
      <c r="X2907">
        <v>7.77</v>
      </c>
      <c r="Y2907">
        <v>0</v>
      </c>
      <c r="Z2907">
        <v>-51.4</v>
      </c>
      <c r="AA2907">
        <v>23.91</v>
      </c>
      <c r="AB2907">
        <v>4</v>
      </c>
      <c r="AC2907">
        <v>63.8</v>
      </c>
      <c r="AD2907">
        <v>63.8</v>
      </c>
      <c r="AE2907" t="s">
        <v>11547</v>
      </c>
      <c r="AF2907" t="s">
        <v>2633</v>
      </c>
      <c r="AG2907" t="s">
        <v>2633</v>
      </c>
      <c r="AH2907" t="s">
        <v>10443</v>
      </c>
      <c r="AI2907" t="s">
        <v>435</v>
      </c>
      <c r="AJ2907">
        <v>67</v>
      </c>
      <c r="AK2907" t="s">
        <v>57</v>
      </c>
      <c r="AL2907">
        <v>67000</v>
      </c>
      <c r="AM2907" t="s">
        <v>55</v>
      </c>
      <c r="AN2907" t="s">
        <v>55</v>
      </c>
      <c r="AO2907" t="s">
        <v>55</v>
      </c>
      <c r="AS2907" t="s">
        <v>343</v>
      </c>
      <c r="AT2907">
        <v>26</v>
      </c>
      <c r="AU2907">
        <v>40</v>
      </c>
      <c r="AV2907">
        <v>31</v>
      </c>
      <c r="BB2907">
        <v>0</v>
      </c>
      <c r="BC2907">
        <v>0</v>
      </c>
      <c r="BD2907" t="s">
        <v>60</v>
      </c>
      <c r="BE2907" s="5">
        <v>46180</v>
      </c>
      <c r="BF2907">
        <v>634364547</v>
      </c>
      <c r="BH2907" t="s">
        <v>323</v>
      </c>
      <c r="BI2907" t="s">
        <v>320</v>
      </c>
      <c r="BJ2907">
        <v>0.43888888888888888</v>
      </c>
      <c r="BK2907">
        <v>59.2</v>
      </c>
      <c r="BL2907">
        <v>6.81</v>
      </c>
      <c r="BM2907">
        <v>0</v>
      </c>
      <c r="BN2907">
        <v>-45.05</v>
      </c>
      <c r="BO2907">
        <v>20.96</v>
      </c>
      <c r="BP2907" t="s">
        <v>60</v>
      </c>
      <c r="BQ2907">
        <v>1.1408492480000001</v>
      </c>
      <c r="BR2907" t="s">
        <v>61</v>
      </c>
    </row>
    <row r="2908" spans="1:70" x14ac:dyDescent="0.2">
      <c r="A2908" s="19">
        <f t="shared" si="104"/>
        <v>8.129999999999999</v>
      </c>
      <c r="B2908" s="20">
        <v>3752</v>
      </c>
      <c r="D2908" s="2" t="s">
        <v>1381</v>
      </c>
      <c r="E2908" s="2" t="str">
        <f t="shared" si="103"/>
        <v>ST</v>
      </c>
      <c r="F2908">
        <v>200720433</v>
      </c>
      <c r="G2908">
        <v>202607</v>
      </c>
      <c r="H2908" t="s">
        <v>52</v>
      </c>
      <c r="I2908" t="s">
        <v>321</v>
      </c>
      <c r="J2908" t="s">
        <v>322</v>
      </c>
      <c r="K2908" t="s">
        <v>54</v>
      </c>
      <c r="L2908" s="5" t="s">
        <v>6778</v>
      </c>
      <c r="M2908" s="5" t="s">
        <v>5226</v>
      </c>
      <c r="N2908" s="21">
        <v>873595653516</v>
      </c>
      <c r="P2908" t="s">
        <v>326</v>
      </c>
      <c r="Q2908" t="s">
        <v>326</v>
      </c>
      <c r="R2908" t="s">
        <v>56</v>
      </c>
      <c r="S2908" t="s">
        <v>327</v>
      </c>
      <c r="T2908">
        <v>21</v>
      </c>
      <c r="U2908" t="s">
        <v>57</v>
      </c>
      <c r="V2908">
        <v>21320</v>
      </c>
      <c r="W2908">
        <v>38.61</v>
      </c>
      <c r="X2908">
        <v>4.58</v>
      </c>
      <c r="Y2908">
        <v>0</v>
      </c>
      <c r="Z2908">
        <v>-29.38</v>
      </c>
      <c r="AA2908">
        <v>13.81</v>
      </c>
      <c r="AB2908">
        <v>2</v>
      </c>
      <c r="AC2908">
        <v>24.2</v>
      </c>
      <c r="AD2908">
        <v>24.2</v>
      </c>
      <c r="AE2908" t="s">
        <v>11548</v>
      </c>
      <c r="AF2908" t="s">
        <v>897</v>
      </c>
      <c r="AG2908" t="s">
        <v>898</v>
      </c>
      <c r="AH2908" t="s">
        <v>899</v>
      </c>
      <c r="AI2908" t="s">
        <v>383</v>
      </c>
      <c r="AJ2908">
        <v>13</v>
      </c>
      <c r="AK2908" t="s">
        <v>57</v>
      </c>
      <c r="AL2908">
        <v>13290</v>
      </c>
      <c r="AM2908" t="s">
        <v>55</v>
      </c>
      <c r="AN2908" t="s">
        <v>55</v>
      </c>
      <c r="AO2908" t="s">
        <v>55</v>
      </c>
      <c r="AS2908" t="s">
        <v>343</v>
      </c>
      <c r="AT2908">
        <v>13</v>
      </c>
      <c r="AU2908">
        <v>20</v>
      </c>
      <c r="AV2908">
        <v>28</v>
      </c>
      <c r="BB2908">
        <v>0</v>
      </c>
      <c r="BC2908">
        <v>0</v>
      </c>
      <c r="BD2908" t="s">
        <v>60</v>
      </c>
      <c r="BE2908" s="5">
        <v>46180</v>
      </c>
      <c r="BF2908">
        <v>634364547</v>
      </c>
      <c r="BH2908" t="s">
        <v>323</v>
      </c>
      <c r="BI2908" t="s">
        <v>320</v>
      </c>
      <c r="BJ2908">
        <v>0.40069444444444446</v>
      </c>
      <c r="BK2908">
        <v>34</v>
      </c>
      <c r="BL2908">
        <v>4.03</v>
      </c>
      <c r="BM2908">
        <v>0</v>
      </c>
      <c r="BN2908">
        <v>-25.87</v>
      </c>
      <c r="BO2908">
        <v>12.16</v>
      </c>
      <c r="BP2908" t="s">
        <v>60</v>
      </c>
      <c r="BQ2908">
        <v>1.1356667499999999</v>
      </c>
      <c r="BR2908" t="s">
        <v>61</v>
      </c>
    </row>
    <row r="2909" spans="1:70" x14ac:dyDescent="0.2">
      <c r="A2909" s="19">
        <f t="shared" si="104"/>
        <v>17.839999999999996</v>
      </c>
      <c r="B2909" s="20">
        <v>3752</v>
      </c>
      <c r="D2909" s="2" t="s">
        <v>1381</v>
      </c>
      <c r="E2909" s="2" t="str">
        <f t="shared" si="103"/>
        <v>ST</v>
      </c>
      <c r="F2909">
        <v>200720433</v>
      </c>
      <c r="G2909">
        <v>202607</v>
      </c>
      <c r="H2909" t="s">
        <v>52</v>
      </c>
      <c r="I2909" t="s">
        <v>321</v>
      </c>
      <c r="J2909" t="s">
        <v>322</v>
      </c>
      <c r="K2909" t="s">
        <v>54</v>
      </c>
      <c r="L2909" s="5" t="s">
        <v>5682</v>
      </c>
      <c r="M2909" s="5" t="s">
        <v>6778</v>
      </c>
      <c r="N2909" s="21">
        <v>873492743516</v>
      </c>
      <c r="P2909" t="s">
        <v>326</v>
      </c>
      <c r="Q2909" t="s">
        <v>326</v>
      </c>
      <c r="R2909" t="s">
        <v>56</v>
      </c>
      <c r="S2909" t="s">
        <v>327</v>
      </c>
      <c r="T2909">
        <v>21</v>
      </c>
      <c r="U2909" t="s">
        <v>57</v>
      </c>
      <c r="V2909">
        <v>21320</v>
      </c>
      <c r="W2909">
        <v>85.05</v>
      </c>
      <c r="X2909">
        <v>10.09</v>
      </c>
      <c r="Y2909">
        <v>0</v>
      </c>
      <c r="Z2909">
        <v>-64.709999999999994</v>
      </c>
      <c r="AA2909">
        <v>30.43</v>
      </c>
      <c r="AB2909">
        <v>6</v>
      </c>
      <c r="AC2909">
        <v>87.56</v>
      </c>
      <c r="AD2909">
        <v>87.56</v>
      </c>
      <c r="AE2909" t="s">
        <v>1463</v>
      </c>
      <c r="AF2909" t="s">
        <v>10444</v>
      </c>
      <c r="AG2909" t="s">
        <v>10444</v>
      </c>
      <c r="AH2909" t="s">
        <v>10445</v>
      </c>
      <c r="AI2909" t="s">
        <v>10446</v>
      </c>
      <c r="AJ2909">
        <v>69</v>
      </c>
      <c r="AK2909" t="s">
        <v>57</v>
      </c>
      <c r="AL2909">
        <v>69240</v>
      </c>
      <c r="AM2909" t="s">
        <v>55</v>
      </c>
      <c r="AN2909" t="s">
        <v>55</v>
      </c>
      <c r="AO2909" t="s">
        <v>55</v>
      </c>
      <c r="AS2909" t="s">
        <v>343</v>
      </c>
      <c r="AT2909">
        <v>4</v>
      </c>
      <c r="AU2909">
        <v>74</v>
      </c>
      <c r="AV2909">
        <v>114</v>
      </c>
      <c r="BB2909">
        <v>0</v>
      </c>
      <c r="BC2909">
        <v>0</v>
      </c>
      <c r="BD2909" t="s">
        <v>60</v>
      </c>
      <c r="BE2909" s="5">
        <v>46180</v>
      </c>
      <c r="BF2909">
        <v>634364547</v>
      </c>
      <c r="BH2909" t="s">
        <v>323</v>
      </c>
      <c r="BI2909" t="s">
        <v>320</v>
      </c>
      <c r="BJ2909">
        <v>0.54305555555555551</v>
      </c>
      <c r="BK2909">
        <v>74.599999999999994</v>
      </c>
      <c r="BL2909">
        <v>8.85</v>
      </c>
      <c r="BM2909">
        <v>0</v>
      </c>
      <c r="BN2909">
        <v>-56.76</v>
      </c>
      <c r="BO2909">
        <v>26.69</v>
      </c>
      <c r="BP2909" t="s">
        <v>60</v>
      </c>
      <c r="BQ2909">
        <v>1.1401468509999999</v>
      </c>
      <c r="BR2909" t="s">
        <v>61</v>
      </c>
    </row>
    <row r="2910" spans="1:70" x14ac:dyDescent="0.2">
      <c r="A2910" s="19">
        <f t="shared" si="104"/>
        <v>9.4600000000000009</v>
      </c>
      <c r="B2910" s="20">
        <v>3752</v>
      </c>
      <c r="D2910" s="2" t="s">
        <v>1381</v>
      </c>
      <c r="E2910" s="2" t="str">
        <f t="shared" si="103"/>
        <v>ST</v>
      </c>
      <c r="F2910">
        <v>200720433</v>
      </c>
      <c r="G2910">
        <v>202607</v>
      </c>
      <c r="H2910" t="s">
        <v>52</v>
      </c>
      <c r="I2910" t="s">
        <v>321</v>
      </c>
      <c r="J2910" t="s">
        <v>322</v>
      </c>
      <c r="K2910" t="s">
        <v>54</v>
      </c>
      <c r="L2910" s="5" t="s">
        <v>5681</v>
      </c>
      <c r="M2910" s="5" t="s">
        <v>6778</v>
      </c>
      <c r="N2910" s="21">
        <v>873432106748</v>
      </c>
      <c r="P2910" t="s">
        <v>326</v>
      </c>
      <c r="Q2910" t="s">
        <v>326</v>
      </c>
      <c r="R2910" t="s">
        <v>56</v>
      </c>
      <c r="S2910" t="s">
        <v>327</v>
      </c>
      <c r="T2910">
        <v>21</v>
      </c>
      <c r="U2910" t="s">
        <v>57</v>
      </c>
      <c r="V2910">
        <v>21320</v>
      </c>
      <c r="W2910">
        <v>45.33</v>
      </c>
      <c r="X2910">
        <v>5.37</v>
      </c>
      <c r="Y2910">
        <v>0</v>
      </c>
      <c r="Z2910">
        <v>-34.5</v>
      </c>
      <c r="AA2910">
        <v>16.2</v>
      </c>
      <c r="AB2910">
        <v>3</v>
      </c>
      <c r="AC2910">
        <v>32.56</v>
      </c>
      <c r="AD2910">
        <v>32.56</v>
      </c>
      <c r="AE2910" t="s">
        <v>11549</v>
      </c>
      <c r="AF2910" t="s">
        <v>1709</v>
      </c>
      <c r="AG2910" t="s">
        <v>1709</v>
      </c>
      <c r="AH2910" t="s">
        <v>1710</v>
      </c>
      <c r="AI2910" t="s">
        <v>1401</v>
      </c>
      <c r="AJ2910">
        <v>65</v>
      </c>
      <c r="AK2910" t="s">
        <v>57</v>
      </c>
      <c r="AL2910">
        <v>65420</v>
      </c>
      <c r="AM2910" t="s">
        <v>55</v>
      </c>
      <c r="AN2910" t="s">
        <v>55</v>
      </c>
      <c r="AO2910" t="s">
        <v>55</v>
      </c>
      <c r="AS2910" t="s">
        <v>343</v>
      </c>
      <c r="AT2910">
        <v>0</v>
      </c>
      <c r="AU2910">
        <v>0</v>
      </c>
      <c r="AV2910">
        <v>0</v>
      </c>
      <c r="BB2910">
        <v>0</v>
      </c>
      <c r="BC2910">
        <v>0</v>
      </c>
      <c r="BD2910" t="s">
        <v>60</v>
      </c>
      <c r="BE2910" s="5">
        <v>46180</v>
      </c>
      <c r="BF2910">
        <v>634364547</v>
      </c>
      <c r="BH2910" t="s">
        <v>323</v>
      </c>
      <c r="BI2910" t="s">
        <v>320</v>
      </c>
      <c r="BJ2910">
        <v>0.45555555555555555</v>
      </c>
      <c r="BK2910">
        <v>39.6</v>
      </c>
      <c r="BL2910">
        <v>4.6900000000000004</v>
      </c>
      <c r="BM2910">
        <v>0</v>
      </c>
      <c r="BN2910">
        <v>-30.14</v>
      </c>
      <c r="BO2910">
        <v>14.15</v>
      </c>
      <c r="BP2910" t="s">
        <v>60</v>
      </c>
      <c r="BQ2910">
        <v>1.1446231330000001</v>
      </c>
      <c r="BR2910" t="s">
        <v>61</v>
      </c>
    </row>
    <row r="2911" spans="1:70" x14ac:dyDescent="0.2">
      <c r="A2911" s="19">
        <f t="shared" si="104"/>
        <v>21.510000000000005</v>
      </c>
      <c r="B2911" s="20">
        <v>3752</v>
      </c>
      <c r="D2911" s="2" t="s">
        <v>1381</v>
      </c>
      <c r="E2911" s="2" t="str">
        <f t="shared" si="103"/>
        <v>ST</v>
      </c>
      <c r="F2911">
        <v>200720433</v>
      </c>
      <c r="G2911">
        <v>202607</v>
      </c>
      <c r="H2911" t="s">
        <v>52</v>
      </c>
      <c r="I2911" t="s">
        <v>321</v>
      </c>
      <c r="J2911" t="s">
        <v>322</v>
      </c>
      <c r="K2911" t="s">
        <v>54</v>
      </c>
      <c r="L2911" s="5" t="s">
        <v>6778</v>
      </c>
      <c r="M2911" s="5" t="s">
        <v>5226</v>
      </c>
      <c r="N2911" s="21">
        <v>873599598054</v>
      </c>
      <c r="P2911" t="s">
        <v>326</v>
      </c>
      <c r="Q2911" t="s">
        <v>326</v>
      </c>
      <c r="R2911" t="s">
        <v>56</v>
      </c>
      <c r="S2911" t="s">
        <v>327</v>
      </c>
      <c r="T2911">
        <v>21</v>
      </c>
      <c r="U2911" t="s">
        <v>57</v>
      </c>
      <c r="V2911">
        <v>21320</v>
      </c>
      <c r="W2911">
        <v>102.21</v>
      </c>
      <c r="X2911">
        <v>12.11</v>
      </c>
      <c r="Y2911">
        <v>0</v>
      </c>
      <c r="Z2911">
        <v>-77.78</v>
      </c>
      <c r="AA2911">
        <v>36.53</v>
      </c>
      <c r="AB2911">
        <v>6</v>
      </c>
      <c r="AC2911">
        <v>110.88</v>
      </c>
      <c r="AD2911">
        <v>110.88</v>
      </c>
      <c r="AE2911" t="s">
        <v>11550</v>
      </c>
      <c r="AF2911" t="s">
        <v>10447</v>
      </c>
      <c r="AG2911" t="s">
        <v>10447</v>
      </c>
      <c r="AH2911" t="s">
        <v>10448</v>
      </c>
      <c r="AI2911" t="s">
        <v>10449</v>
      </c>
      <c r="AJ2911">
        <v>26</v>
      </c>
      <c r="AK2911" t="s">
        <v>57</v>
      </c>
      <c r="AL2911">
        <v>26400</v>
      </c>
      <c r="AM2911" t="s">
        <v>55</v>
      </c>
      <c r="AN2911" t="s">
        <v>55</v>
      </c>
      <c r="AO2911" t="s">
        <v>55</v>
      </c>
      <c r="AS2911" t="s">
        <v>343</v>
      </c>
      <c r="AT2911">
        <v>0</v>
      </c>
      <c r="AU2911">
        <v>0</v>
      </c>
      <c r="AV2911">
        <v>0</v>
      </c>
      <c r="BB2911">
        <v>0</v>
      </c>
      <c r="BC2911">
        <v>0</v>
      </c>
      <c r="BD2911" t="s">
        <v>60</v>
      </c>
      <c r="BE2911" s="5">
        <v>46180</v>
      </c>
      <c r="BF2911">
        <v>634364547</v>
      </c>
      <c r="BH2911" t="s">
        <v>323</v>
      </c>
      <c r="BI2911" t="s">
        <v>320</v>
      </c>
      <c r="BJ2911">
        <v>0.51875000000000004</v>
      </c>
      <c r="BK2911">
        <v>90</v>
      </c>
      <c r="BL2911">
        <v>10.66</v>
      </c>
      <c r="BM2911">
        <v>0</v>
      </c>
      <c r="BN2911">
        <v>-68.489999999999995</v>
      </c>
      <c r="BO2911">
        <v>32.17</v>
      </c>
      <c r="BP2911" t="s">
        <v>60</v>
      </c>
      <c r="BQ2911">
        <v>1.1356667499999999</v>
      </c>
      <c r="BR2911" t="s">
        <v>61</v>
      </c>
    </row>
    <row r="2912" spans="1:70" x14ac:dyDescent="0.2">
      <c r="A2912" s="19">
        <f t="shared" si="104"/>
        <v>12.14</v>
      </c>
      <c r="B2912" s="20">
        <v>3752</v>
      </c>
      <c r="D2912" s="2" t="s">
        <v>1381</v>
      </c>
      <c r="E2912" s="2" t="str">
        <f t="shared" si="103"/>
        <v>ST</v>
      </c>
      <c r="F2912">
        <v>200720433</v>
      </c>
      <c r="G2912">
        <v>202607</v>
      </c>
      <c r="H2912" t="s">
        <v>52</v>
      </c>
      <c r="I2912" t="s">
        <v>321</v>
      </c>
      <c r="J2912" t="s">
        <v>322</v>
      </c>
      <c r="K2912" t="s">
        <v>54</v>
      </c>
      <c r="L2912" s="5" t="s">
        <v>5226</v>
      </c>
      <c r="M2912" s="5" t="s">
        <v>10419</v>
      </c>
      <c r="N2912" s="21">
        <v>873697612577</v>
      </c>
      <c r="P2912" t="s">
        <v>326</v>
      </c>
      <c r="Q2912" t="s">
        <v>326</v>
      </c>
      <c r="R2912" t="s">
        <v>56</v>
      </c>
      <c r="S2912" t="s">
        <v>327</v>
      </c>
      <c r="T2912">
        <v>21</v>
      </c>
      <c r="U2912" t="s">
        <v>57</v>
      </c>
      <c r="V2912">
        <v>21320</v>
      </c>
      <c r="W2912">
        <v>57.84</v>
      </c>
      <c r="X2912">
        <v>6.85</v>
      </c>
      <c r="Y2912">
        <v>0</v>
      </c>
      <c r="Z2912">
        <v>-44.02</v>
      </c>
      <c r="AA2912">
        <v>20.68</v>
      </c>
      <c r="AB2912">
        <v>3</v>
      </c>
      <c r="AC2912">
        <v>49.72</v>
      </c>
      <c r="AD2912">
        <v>49.72</v>
      </c>
      <c r="AE2912" t="s">
        <v>11551</v>
      </c>
      <c r="AF2912" t="s">
        <v>10450</v>
      </c>
      <c r="AG2912" t="s">
        <v>10450</v>
      </c>
      <c r="AH2912" t="s">
        <v>10451</v>
      </c>
      <c r="AI2912" t="s">
        <v>378</v>
      </c>
      <c r="AJ2912">
        <v>75</v>
      </c>
      <c r="AK2912" t="s">
        <v>57</v>
      </c>
      <c r="AL2912">
        <v>75009</v>
      </c>
      <c r="AM2912" t="s">
        <v>55</v>
      </c>
      <c r="AN2912" t="s">
        <v>55</v>
      </c>
      <c r="AO2912" t="s">
        <v>55</v>
      </c>
      <c r="AS2912" t="s">
        <v>343</v>
      </c>
      <c r="AT2912">
        <v>26</v>
      </c>
      <c r="AU2912">
        <v>31</v>
      </c>
      <c r="AV2912">
        <v>41</v>
      </c>
      <c r="BB2912">
        <v>0</v>
      </c>
      <c r="BC2912">
        <v>0</v>
      </c>
      <c r="BD2912" t="s">
        <v>60</v>
      </c>
      <c r="BE2912" s="5">
        <v>46180</v>
      </c>
      <c r="BF2912">
        <v>634364547</v>
      </c>
      <c r="BH2912" t="s">
        <v>323</v>
      </c>
      <c r="BI2912" t="s">
        <v>320</v>
      </c>
      <c r="BJ2912">
        <v>0.43263888888888891</v>
      </c>
      <c r="BK2912">
        <v>50.8</v>
      </c>
      <c r="BL2912">
        <v>6.02</v>
      </c>
      <c r="BM2912">
        <v>0</v>
      </c>
      <c r="BN2912">
        <v>-38.659999999999997</v>
      </c>
      <c r="BO2912">
        <v>18.16</v>
      </c>
      <c r="BP2912" t="s">
        <v>60</v>
      </c>
      <c r="BQ2912">
        <v>1.1386538829999999</v>
      </c>
      <c r="BR2912" t="s">
        <v>61</v>
      </c>
    </row>
    <row r="2913" spans="1:70" x14ac:dyDescent="0.2">
      <c r="A2913" s="19">
        <f t="shared" si="104"/>
        <v>16.830000000000005</v>
      </c>
      <c r="B2913" s="20">
        <v>3752</v>
      </c>
      <c r="D2913" s="2" t="s">
        <v>1381</v>
      </c>
      <c r="E2913" s="2" t="str">
        <f t="shared" si="103"/>
        <v>ST</v>
      </c>
      <c r="F2913">
        <v>200720433</v>
      </c>
      <c r="G2913">
        <v>202607</v>
      </c>
      <c r="H2913" t="s">
        <v>52</v>
      </c>
      <c r="I2913" t="s">
        <v>321</v>
      </c>
      <c r="J2913" t="s">
        <v>322</v>
      </c>
      <c r="K2913" t="s">
        <v>54</v>
      </c>
      <c r="L2913" s="5" t="s">
        <v>6778</v>
      </c>
      <c r="M2913" s="5" t="s">
        <v>5226</v>
      </c>
      <c r="N2913" s="21">
        <v>873605622875</v>
      </c>
      <c r="P2913" t="s">
        <v>326</v>
      </c>
      <c r="Q2913" t="s">
        <v>326</v>
      </c>
      <c r="R2913" t="s">
        <v>56</v>
      </c>
      <c r="S2913" t="s">
        <v>327</v>
      </c>
      <c r="T2913">
        <v>21</v>
      </c>
      <c r="U2913" t="s">
        <v>57</v>
      </c>
      <c r="V2913">
        <v>21320</v>
      </c>
      <c r="W2913">
        <v>79.95</v>
      </c>
      <c r="X2913">
        <v>9.48</v>
      </c>
      <c r="Y2913">
        <v>0</v>
      </c>
      <c r="Z2913">
        <v>-60.84</v>
      </c>
      <c r="AA2913">
        <v>28.6</v>
      </c>
      <c r="AB2913">
        <v>6</v>
      </c>
      <c r="AC2913">
        <v>81.400000000000006</v>
      </c>
      <c r="AD2913">
        <v>81.400000000000006</v>
      </c>
      <c r="AE2913" t="s">
        <v>11552</v>
      </c>
      <c r="AF2913" t="s">
        <v>10452</v>
      </c>
      <c r="AG2913" t="s">
        <v>10452</v>
      </c>
      <c r="AH2913" t="s">
        <v>10453</v>
      </c>
      <c r="AI2913" t="s">
        <v>10454</v>
      </c>
      <c r="AJ2913">
        <v>3</v>
      </c>
      <c r="AK2913" t="s">
        <v>57</v>
      </c>
      <c r="AL2913">
        <v>3410</v>
      </c>
      <c r="AM2913" t="s">
        <v>55</v>
      </c>
      <c r="AN2913" t="s">
        <v>55</v>
      </c>
      <c r="AO2913" t="s">
        <v>55</v>
      </c>
      <c r="AS2913" t="s">
        <v>343</v>
      </c>
      <c r="AT2913">
        <v>0</v>
      </c>
      <c r="AU2913">
        <v>0</v>
      </c>
      <c r="AV2913">
        <v>0</v>
      </c>
      <c r="BB2913">
        <v>0</v>
      </c>
      <c r="BC2913">
        <v>0</v>
      </c>
      <c r="BD2913" t="s">
        <v>60</v>
      </c>
      <c r="BE2913" s="5">
        <v>46180</v>
      </c>
      <c r="BF2913">
        <v>634364547</v>
      </c>
      <c r="BH2913" t="s">
        <v>323</v>
      </c>
      <c r="BI2913" t="s">
        <v>320</v>
      </c>
      <c r="BJ2913">
        <v>0.46250000000000002</v>
      </c>
      <c r="BK2913">
        <v>70.400000000000006</v>
      </c>
      <c r="BL2913">
        <v>8.35</v>
      </c>
      <c r="BM2913">
        <v>0</v>
      </c>
      <c r="BN2913">
        <v>-53.57</v>
      </c>
      <c r="BO2913">
        <v>25.18</v>
      </c>
      <c r="BP2913" t="s">
        <v>60</v>
      </c>
      <c r="BQ2913">
        <v>1.1356667499999999</v>
      </c>
      <c r="BR2913" t="s">
        <v>61</v>
      </c>
    </row>
    <row r="2914" spans="1:70" x14ac:dyDescent="0.2">
      <c r="A2914" s="19">
        <f t="shared" si="104"/>
        <v>9.8000000000000007</v>
      </c>
      <c r="B2914" s="20">
        <v>3752</v>
      </c>
      <c r="D2914" s="2" t="s">
        <v>1381</v>
      </c>
      <c r="E2914" s="2" t="str">
        <f t="shared" si="103"/>
        <v>ST</v>
      </c>
      <c r="F2914">
        <v>200720433</v>
      </c>
      <c r="G2914">
        <v>202607</v>
      </c>
      <c r="H2914" t="s">
        <v>52</v>
      </c>
      <c r="I2914" t="s">
        <v>321</v>
      </c>
      <c r="J2914" t="s">
        <v>322</v>
      </c>
      <c r="K2914" t="s">
        <v>54</v>
      </c>
      <c r="L2914" s="5" t="s">
        <v>10419</v>
      </c>
      <c r="M2914" s="5">
        <v>46029</v>
      </c>
      <c r="N2914" s="21">
        <v>873751724894</v>
      </c>
      <c r="P2914" t="s">
        <v>326</v>
      </c>
      <c r="Q2914" t="s">
        <v>326</v>
      </c>
      <c r="R2914" t="s">
        <v>56</v>
      </c>
      <c r="S2914" t="s">
        <v>327</v>
      </c>
      <c r="T2914">
        <v>21</v>
      </c>
      <c r="U2914" t="s">
        <v>57</v>
      </c>
      <c r="V2914">
        <v>21320</v>
      </c>
      <c r="W2914">
        <v>46.68</v>
      </c>
      <c r="X2914">
        <v>5.53</v>
      </c>
      <c r="Y2914">
        <v>0</v>
      </c>
      <c r="Z2914">
        <v>-35.53</v>
      </c>
      <c r="AA2914">
        <v>16.690000000000001</v>
      </c>
      <c r="AB2914">
        <v>3</v>
      </c>
      <c r="AC2914">
        <v>35.200000000000003</v>
      </c>
      <c r="AD2914">
        <v>35.200000000000003</v>
      </c>
      <c r="AE2914" t="s">
        <v>11553</v>
      </c>
      <c r="AF2914" t="s">
        <v>7101</v>
      </c>
      <c r="AG2914" t="s">
        <v>7101</v>
      </c>
      <c r="AH2914" t="s">
        <v>7102</v>
      </c>
      <c r="AI2914" t="s">
        <v>377</v>
      </c>
      <c r="AJ2914">
        <v>37</v>
      </c>
      <c r="AK2914" t="s">
        <v>57</v>
      </c>
      <c r="AL2914">
        <v>37200</v>
      </c>
      <c r="AM2914" t="s">
        <v>55</v>
      </c>
      <c r="AN2914" t="s">
        <v>55</v>
      </c>
      <c r="AO2914" t="s">
        <v>55</v>
      </c>
      <c r="AS2914" t="s">
        <v>343</v>
      </c>
      <c r="AT2914">
        <v>0</v>
      </c>
      <c r="AU2914">
        <v>0</v>
      </c>
      <c r="AV2914">
        <v>0</v>
      </c>
      <c r="BB2914">
        <v>0</v>
      </c>
      <c r="BC2914">
        <v>0</v>
      </c>
      <c r="BD2914" t="s">
        <v>60</v>
      </c>
      <c r="BE2914" s="5">
        <v>46180</v>
      </c>
      <c r="BF2914">
        <v>634364547</v>
      </c>
      <c r="BH2914" t="s">
        <v>323</v>
      </c>
      <c r="BI2914" t="s">
        <v>320</v>
      </c>
      <c r="BJ2914">
        <v>0.38611111111111113</v>
      </c>
      <c r="BK2914">
        <v>41</v>
      </c>
      <c r="BL2914">
        <v>4.8600000000000003</v>
      </c>
      <c r="BM2914">
        <v>0</v>
      </c>
      <c r="BN2914">
        <v>-31.2</v>
      </c>
      <c r="BO2914">
        <v>14.66</v>
      </c>
      <c r="BP2914" t="s">
        <v>60</v>
      </c>
      <c r="BQ2914">
        <v>1.1386538829999999</v>
      </c>
      <c r="BR2914" t="s">
        <v>61</v>
      </c>
    </row>
    <row r="2915" spans="1:70" x14ac:dyDescent="0.2">
      <c r="A2915" s="19">
        <f t="shared" si="104"/>
        <v>9.1300000000000026</v>
      </c>
      <c r="B2915" s="20">
        <v>3752</v>
      </c>
      <c r="D2915" s="2" t="s">
        <v>1381</v>
      </c>
      <c r="E2915" s="2" t="str">
        <f t="shared" si="103"/>
        <v>ST</v>
      </c>
      <c r="F2915">
        <v>200720433</v>
      </c>
      <c r="G2915">
        <v>202607</v>
      </c>
      <c r="H2915" t="s">
        <v>52</v>
      </c>
      <c r="I2915" t="s">
        <v>321</v>
      </c>
      <c r="J2915" t="s">
        <v>322</v>
      </c>
      <c r="K2915" t="s">
        <v>54</v>
      </c>
      <c r="L2915" s="5" t="s">
        <v>6778</v>
      </c>
      <c r="M2915" s="5" t="s">
        <v>10422</v>
      </c>
      <c r="N2915" s="21">
        <v>873599576461</v>
      </c>
      <c r="P2915" t="s">
        <v>326</v>
      </c>
      <c r="Q2915" t="s">
        <v>326</v>
      </c>
      <c r="R2915" t="s">
        <v>56</v>
      </c>
      <c r="S2915" t="s">
        <v>327</v>
      </c>
      <c r="T2915">
        <v>21</v>
      </c>
      <c r="U2915" t="s">
        <v>57</v>
      </c>
      <c r="V2915">
        <v>21320</v>
      </c>
      <c r="W2915">
        <v>43.38</v>
      </c>
      <c r="X2915">
        <v>5.14</v>
      </c>
      <c r="Y2915">
        <v>0</v>
      </c>
      <c r="Z2915">
        <v>-33.01</v>
      </c>
      <c r="AA2915">
        <v>15.51</v>
      </c>
      <c r="AB2915">
        <v>2</v>
      </c>
      <c r="AC2915">
        <v>30.8</v>
      </c>
      <c r="AD2915">
        <v>30.8</v>
      </c>
      <c r="AE2915" t="s">
        <v>11554</v>
      </c>
      <c r="AF2915" t="s">
        <v>2162</v>
      </c>
      <c r="AG2915" t="s">
        <v>2162</v>
      </c>
      <c r="AH2915" t="s">
        <v>2163</v>
      </c>
      <c r="AI2915" t="s">
        <v>497</v>
      </c>
      <c r="AJ2915">
        <v>79</v>
      </c>
      <c r="AK2915" t="s">
        <v>57</v>
      </c>
      <c r="AL2915">
        <v>79000</v>
      </c>
      <c r="AM2915" t="s">
        <v>55</v>
      </c>
      <c r="AN2915" t="s">
        <v>55</v>
      </c>
      <c r="AO2915" t="s">
        <v>55</v>
      </c>
      <c r="AS2915" t="s">
        <v>343</v>
      </c>
      <c r="AT2915">
        <v>0</v>
      </c>
      <c r="AU2915">
        <v>0</v>
      </c>
      <c r="AV2915">
        <v>0</v>
      </c>
      <c r="BB2915">
        <v>0</v>
      </c>
      <c r="BC2915">
        <v>0</v>
      </c>
      <c r="BD2915" t="s">
        <v>60</v>
      </c>
      <c r="BE2915" s="5">
        <v>46180</v>
      </c>
      <c r="BF2915">
        <v>634364547</v>
      </c>
      <c r="BH2915" t="s">
        <v>323</v>
      </c>
      <c r="BI2915" t="s">
        <v>320</v>
      </c>
      <c r="BJ2915">
        <v>0.41319444444444442</v>
      </c>
      <c r="BK2915">
        <v>38.200000000000003</v>
      </c>
      <c r="BL2915">
        <v>4.53</v>
      </c>
      <c r="BM2915">
        <v>0</v>
      </c>
      <c r="BN2915">
        <v>-29.07</v>
      </c>
      <c r="BO2915">
        <v>13.66</v>
      </c>
      <c r="BP2915" t="s">
        <v>60</v>
      </c>
      <c r="BQ2915">
        <v>1.1356667499999999</v>
      </c>
      <c r="BR2915" t="s">
        <v>61</v>
      </c>
    </row>
    <row r="2916" spans="1:70" x14ac:dyDescent="0.2">
      <c r="A2916" s="19">
        <f t="shared" si="104"/>
        <v>10.469999999999999</v>
      </c>
      <c r="B2916" s="20">
        <v>3752</v>
      </c>
      <c r="D2916" s="2" t="s">
        <v>346</v>
      </c>
      <c r="E2916" s="2" t="str">
        <f t="shared" si="103"/>
        <v>ST</v>
      </c>
      <c r="F2916">
        <v>200720433</v>
      </c>
      <c r="G2916">
        <v>202607</v>
      </c>
      <c r="H2916" t="s">
        <v>52</v>
      </c>
      <c r="I2916" t="s">
        <v>321</v>
      </c>
      <c r="J2916" t="s">
        <v>322</v>
      </c>
      <c r="K2916" t="s">
        <v>54</v>
      </c>
      <c r="L2916" s="5">
        <v>46029</v>
      </c>
      <c r="M2916" s="5">
        <v>46060</v>
      </c>
      <c r="N2916" s="21">
        <v>873816480761</v>
      </c>
      <c r="P2916" t="s">
        <v>326</v>
      </c>
      <c r="Q2916" t="s">
        <v>326</v>
      </c>
      <c r="R2916" t="s">
        <v>56</v>
      </c>
      <c r="S2916" t="s">
        <v>327</v>
      </c>
      <c r="T2916">
        <v>21</v>
      </c>
      <c r="U2916" t="s">
        <v>57</v>
      </c>
      <c r="V2916">
        <v>21320</v>
      </c>
      <c r="W2916">
        <v>49.97</v>
      </c>
      <c r="X2916">
        <v>5.76</v>
      </c>
      <c r="Y2916">
        <v>0</v>
      </c>
      <c r="Z2916">
        <v>-38.020000000000003</v>
      </c>
      <c r="AA2916">
        <v>17.71</v>
      </c>
      <c r="AB2916">
        <v>3</v>
      </c>
      <c r="AC2916">
        <v>37.840000000000003</v>
      </c>
      <c r="AD2916">
        <v>37.840000000000003</v>
      </c>
      <c r="AE2916" t="s">
        <v>11555</v>
      </c>
      <c r="AF2916" t="s">
        <v>10455</v>
      </c>
      <c r="AG2916" t="s">
        <v>10455</v>
      </c>
      <c r="AH2916" t="s">
        <v>10456</v>
      </c>
      <c r="AI2916" t="s">
        <v>10457</v>
      </c>
      <c r="AJ2916">
        <v>59</v>
      </c>
      <c r="AK2916" t="s">
        <v>57</v>
      </c>
      <c r="AL2916">
        <v>59229</v>
      </c>
      <c r="AM2916" t="s">
        <v>55</v>
      </c>
      <c r="AN2916" t="s">
        <v>55</v>
      </c>
      <c r="AO2916" t="s">
        <v>55</v>
      </c>
      <c r="AS2916" t="s">
        <v>343</v>
      </c>
      <c r="AT2916">
        <v>26</v>
      </c>
      <c r="AU2916">
        <v>30</v>
      </c>
      <c r="AV2916">
        <v>40</v>
      </c>
      <c r="BB2916">
        <v>0</v>
      </c>
      <c r="BC2916">
        <v>0</v>
      </c>
      <c r="BD2916" t="s">
        <v>60</v>
      </c>
      <c r="BE2916" s="5">
        <v>46180</v>
      </c>
      <c r="BF2916">
        <v>634364547</v>
      </c>
      <c r="BH2916" t="s">
        <v>323</v>
      </c>
      <c r="BI2916" t="s">
        <v>320</v>
      </c>
      <c r="BJ2916">
        <v>0.45347222222222222</v>
      </c>
      <c r="BK2916">
        <v>43.8</v>
      </c>
      <c r="BL2916">
        <v>5.05</v>
      </c>
      <c r="BM2916">
        <v>0</v>
      </c>
      <c r="BN2916">
        <v>-33.33</v>
      </c>
      <c r="BO2916">
        <v>15.52</v>
      </c>
      <c r="BP2916" t="s">
        <v>60</v>
      </c>
      <c r="BQ2916">
        <v>1.1408492480000001</v>
      </c>
      <c r="BR2916" t="s">
        <v>61</v>
      </c>
    </row>
    <row r="2917" spans="1:70" x14ac:dyDescent="0.2">
      <c r="A2917" s="19">
        <f t="shared" si="104"/>
        <v>6.7899999999999991</v>
      </c>
      <c r="B2917" s="20">
        <v>3752</v>
      </c>
      <c r="D2917" s="2" t="s">
        <v>1381</v>
      </c>
      <c r="E2917" s="2" t="str">
        <f t="shared" si="103"/>
        <v>ST</v>
      </c>
      <c r="F2917">
        <v>200720433</v>
      </c>
      <c r="G2917">
        <v>202607</v>
      </c>
      <c r="H2917" t="s">
        <v>52</v>
      </c>
      <c r="I2917" t="s">
        <v>321</v>
      </c>
      <c r="J2917" t="s">
        <v>322</v>
      </c>
      <c r="K2917" t="s">
        <v>54</v>
      </c>
      <c r="L2917" s="5" t="s">
        <v>6778</v>
      </c>
      <c r="M2917" s="5" t="s">
        <v>5226</v>
      </c>
      <c r="N2917" s="21">
        <v>873600454851</v>
      </c>
      <c r="P2917" t="s">
        <v>326</v>
      </c>
      <c r="Q2917" t="s">
        <v>326</v>
      </c>
      <c r="R2917" t="s">
        <v>56</v>
      </c>
      <c r="S2917" t="s">
        <v>327</v>
      </c>
      <c r="T2917">
        <v>21</v>
      </c>
      <c r="U2917" t="s">
        <v>57</v>
      </c>
      <c r="V2917">
        <v>21320</v>
      </c>
      <c r="W2917">
        <v>32.25</v>
      </c>
      <c r="X2917">
        <v>3.82</v>
      </c>
      <c r="Y2917">
        <v>0</v>
      </c>
      <c r="Z2917">
        <v>-24.54</v>
      </c>
      <c r="AA2917">
        <v>11.53</v>
      </c>
      <c r="AB2917">
        <v>1</v>
      </c>
      <c r="AC2917">
        <v>15.4</v>
      </c>
      <c r="AD2917">
        <v>15.4</v>
      </c>
      <c r="AE2917" t="s">
        <v>11556</v>
      </c>
      <c r="AF2917" t="s">
        <v>1136</v>
      </c>
      <c r="AG2917" t="s">
        <v>1136</v>
      </c>
      <c r="AH2917" t="s">
        <v>1137</v>
      </c>
      <c r="AI2917" t="s">
        <v>1138</v>
      </c>
      <c r="AJ2917">
        <v>59</v>
      </c>
      <c r="AK2917" t="s">
        <v>57</v>
      </c>
      <c r="AL2917">
        <v>59155</v>
      </c>
      <c r="AM2917" t="s">
        <v>55</v>
      </c>
      <c r="AN2917" t="s">
        <v>55</v>
      </c>
      <c r="AO2917" t="s">
        <v>55</v>
      </c>
      <c r="AS2917" t="s">
        <v>343</v>
      </c>
      <c r="AT2917">
        <v>29</v>
      </c>
      <c r="AU2917">
        <v>30</v>
      </c>
      <c r="AV2917">
        <v>40</v>
      </c>
      <c r="BB2917">
        <v>0</v>
      </c>
      <c r="BC2917">
        <v>0</v>
      </c>
      <c r="BD2917" t="s">
        <v>60</v>
      </c>
      <c r="BE2917" s="5">
        <v>46180</v>
      </c>
      <c r="BF2917">
        <v>634364547</v>
      </c>
      <c r="BH2917" t="s">
        <v>323</v>
      </c>
      <c r="BI2917" t="s">
        <v>320</v>
      </c>
      <c r="BJ2917">
        <v>0.45555555555555555</v>
      </c>
      <c r="BK2917">
        <v>28.4</v>
      </c>
      <c r="BL2917">
        <v>3.36</v>
      </c>
      <c r="BM2917">
        <v>0</v>
      </c>
      <c r="BN2917">
        <v>-21.61</v>
      </c>
      <c r="BO2917">
        <v>10.15</v>
      </c>
      <c r="BP2917" t="s">
        <v>60</v>
      </c>
      <c r="BQ2917">
        <v>1.1356667499999999</v>
      </c>
      <c r="BR2917" t="s">
        <v>61</v>
      </c>
    </row>
    <row r="2918" spans="1:70" x14ac:dyDescent="0.2">
      <c r="A2918" s="19">
        <f t="shared" si="104"/>
        <v>10.469999999999999</v>
      </c>
      <c r="B2918" s="20">
        <v>3752</v>
      </c>
      <c r="D2918" s="2" t="s">
        <v>1381</v>
      </c>
      <c r="E2918" s="2" t="str">
        <f t="shared" si="103"/>
        <v>ST</v>
      </c>
      <c r="F2918">
        <v>200720433</v>
      </c>
      <c r="G2918">
        <v>202607</v>
      </c>
      <c r="H2918" t="s">
        <v>52</v>
      </c>
      <c r="I2918" t="s">
        <v>321</v>
      </c>
      <c r="J2918" t="s">
        <v>322</v>
      </c>
      <c r="K2918" t="s">
        <v>54</v>
      </c>
      <c r="L2918" s="5" t="s">
        <v>10419</v>
      </c>
      <c r="M2918" s="5">
        <v>46029</v>
      </c>
      <c r="N2918" s="21">
        <v>873754681143</v>
      </c>
      <c r="P2918" t="s">
        <v>326</v>
      </c>
      <c r="Q2918" t="s">
        <v>326</v>
      </c>
      <c r="R2918" t="s">
        <v>56</v>
      </c>
      <c r="S2918" t="s">
        <v>327</v>
      </c>
      <c r="T2918">
        <v>21</v>
      </c>
      <c r="U2918" t="s">
        <v>57</v>
      </c>
      <c r="V2918">
        <v>21320</v>
      </c>
      <c r="W2918">
        <v>49.87</v>
      </c>
      <c r="X2918">
        <v>5.91</v>
      </c>
      <c r="Y2918">
        <v>0</v>
      </c>
      <c r="Z2918">
        <v>-37.950000000000003</v>
      </c>
      <c r="AA2918">
        <v>17.829999999999998</v>
      </c>
      <c r="AB2918">
        <v>3</v>
      </c>
      <c r="AC2918">
        <v>39.6</v>
      </c>
      <c r="AD2918">
        <v>39.6</v>
      </c>
      <c r="AE2918" t="s">
        <v>11557</v>
      </c>
      <c r="AF2918" t="s">
        <v>10458</v>
      </c>
      <c r="AG2918" t="s">
        <v>10458</v>
      </c>
      <c r="AH2918" t="s">
        <v>10459</v>
      </c>
      <c r="AI2918" t="s">
        <v>545</v>
      </c>
      <c r="AJ2918">
        <v>53</v>
      </c>
      <c r="AK2918" t="s">
        <v>57</v>
      </c>
      <c r="AL2918">
        <v>53000</v>
      </c>
      <c r="AM2918" t="s">
        <v>55</v>
      </c>
      <c r="AN2918" t="s">
        <v>55</v>
      </c>
      <c r="AO2918" t="s">
        <v>55</v>
      </c>
      <c r="AS2918" t="s">
        <v>343</v>
      </c>
      <c r="AT2918">
        <v>0</v>
      </c>
      <c r="AU2918">
        <v>0</v>
      </c>
      <c r="AV2918">
        <v>0</v>
      </c>
      <c r="BB2918">
        <v>0</v>
      </c>
      <c r="BC2918">
        <v>0</v>
      </c>
      <c r="BD2918" t="s">
        <v>60</v>
      </c>
      <c r="BE2918" s="5">
        <v>46180</v>
      </c>
      <c r="BF2918">
        <v>634364547</v>
      </c>
      <c r="BH2918" t="s">
        <v>323</v>
      </c>
      <c r="BI2918" t="s">
        <v>320</v>
      </c>
      <c r="BJ2918">
        <v>0.49166666666666664</v>
      </c>
      <c r="BK2918">
        <v>43.8</v>
      </c>
      <c r="BL2918">
        <v>5.19</v>
      </c>
      <c r="BM2918">
        <v>0</v>
      </c>
      <c r="BN2918">
        <v>-33.33</v>
      </c>
      <c r="BO2918">
        <v>15.66</v>
      </c>
      <c r="BP2918" t="s">
        <v>60</v>
      </c>
      <c r="BQ2918">
        <v>1.1386538829999999</v>
      </c>
      <c r="BR2918" t="s">
        <v>61</v>
      </c>
    </row>
    <row r="2919" spans="1:70" x14ac:dyDescent="0.2">
      <c r="A2919" s="19">
        <f t="shared" si="104"/>
        <v>9.1300000000000026</v>
      </c>
      <c r="B2919" s="20">
        <v>3752</v>
      </c>
      <c r="D2919" s="2" t="s">
        <v>1381</v>
      </c>
      <c r="E2919" s="2" t="str">
        <f t="shared" si="103"/>
        <v>ST</v>
      </c>
      <c r="F2919">
        <v>200720433</v>
      </c>
      <c r="G2919">
        <v>202607</v>
      </c>
      <c r="H2919" t="s">
        <v>52</v>
      </c>
      <c r="I2919" t="s">
        <v>321</v>
      </c>
      <c r="J2919" t="s">
        <v>322</v>
      </c>
      <c r="K2919" t="s">
        <v>54</v>
      </c>
      <c r="L2919" s="5" t="s">
        <v>5682</v>
      </c>
      <c r="M2919" s="5" t="s">
        <v>6778</v>
      </c>
      <c r="N2919" s="21">
        <v>873541322118</v>
      </c>
      <c r="P2919" t="s">
        <v>326</v>
      </c>
      <c r="Q2919" t="s">
        <v>326</v>
      </c>
      <c r="R2919" t="s">
        <v>56</v>
      </c>
      <c r="S2919" t="s">
        <v>327</v>
      </c>
      <c r="T2919">
        <v>21</v>
      </c>
      <c r="U2919" t="s">
        <v>57</v>
      </c>
      <c r="V2919">
        <v>21320</v>
      </c>
      <c r="W2919">
        <v>43.55</v>
      </c>
      <c r="X2919">
        <v>5.16</v>
      </c>
      <c r="Y2919">
        <v>0</v>
      </c>
      <c r="Z2919">
        <v>-33.14</v>
      </c>
      <c r="AA2919">
        <v>15.57</v>
      </c>
      <c r="AB2919">
        <v>2</v>
      </c>
      <c r="AC2919">
        <v>30.8</v>
      </c>
      <c r="AD2919">
        <v>30.8</v>
      </c>
      <c r="AE2919" t="s">
        <v>11558</v>
      </c>
      <c r="AF2919" t="s">
        <v>10460</v>
      </c>
      <c r="AG2919" t="s">
        <v>10461</v>
      </c>
      <c r="AH2919" t="s">
        <v>10462</v>
      </c>
      <c r="AI2919" t="s">
        <v>10463</v>
      </c>
      <c r="AJ2919">
        <v>72</v>
      </c>
      <c r="AK2919" t="s">
        <v>57</v>
      </c>
      <c r="AL2919">
        <v>72406</v>
      </c>
      <c r="AM2919" t="s">
        <v>55</v>
      </c>
      <c r="AN2919" t="s">
        <v>55</v>
      </c>
      <c r="AO2919" t="s">
        <v>55</v>
      </c>
      <c r="AS2919" t="s">
        <v>343</v>
      </c>
      <c r="AT2919">
        <v>0</v>
      </c>
      <c r="AU2919">
        <v>0</v>
      </c>
      <c r="AV2919">
        <v>0</v>
      </c>
      <c r="BB2919">
        <v>0</v>
      </c>
      <c r="BC2919">
        <v>0</v>
      </c>
      <c r="BD2919" t="s">
        <v>60</v>
      </c>
      <c r="BE2919" s="5">
        <v>46180</v>
      </c>
      <c r="BF2919">
        <v>634364547</v>
      </c>
      <c r="BH2919" t="s">
        <v>323</v>
      </c>
      <c r="BI2919" t="s">
        <v>320</v>
      </c>
      <c r="BJ2919">
        <v>0.38333333333333336</v>
      </c>
      <c r="BK2919">
        <v>38.200000000000003</v>
      </c>
      <c r="BL2919">
        <v>4.53</v>
      </c>
      <c r="BM2919">
        <v>0</v>
      </c>
      <c r="BN2919">
        <v>-29.07</v>
      </c>
      <c r="BO2919">
        <v>13.66</v>
      </c>
      <c r="BP2919" t="s">
        <v>60</v>
      </c>
      <c r="BQ2919">
        <v>1.1401468509999999</v>
      </c>
      <c r="BR2919" t="s">
        <v>61</v>
      </c>
    </row>
    <row r="2920" spans="1:70" x14ac:dyDescent="0.2">
      <c r="A2920" s="19">
        <f t="shared" si="104"/>
        <v>14.82</v>
      </c>
      <c r="B2920" s="20">
        <v>3752</v>
      </c>
      <c r="D2920" s="2" t="s">
        <v>1381</v>
      </c>
      <c r="E2920" s="2" t="str">
        <f t="shared" si="103"/>
        <v>ST</v>
      </c>
      <c r="F2920">
        <v>200720433</v>
      </c>
      <c r="G2920">
        <v>202607</v>
      </c>
      <c r="H2920" t="s">
        <v>52</v>
      </c>
      <c r="I2920" t="s">
        <v>321</v>
      </c>
      <c r="J2920" t="s">
        <v>322</v>
      </c>
      <c r="K2920" t="s">
        <v>54</v>
      </c>
      <c r="L2920" s="5">
        <v>46362</v>
      </c>
      <c r="M2920" s="5">
        <v>1</v>
      </c>
      <c r="N2920" s="21">
        <v>872986307232</v>
      </c>
      <c r="P2920" t="s">
        <v>326</v>
      </c>
      <c r="Q2920" t="s">
        <v>326</v>
      </c>
      <c r="R2920" t="s">
        <v>56</v>
      </c>
      <c r="S2920" t="s">
        <v>327</v>
      </c>
      <c r="T2920">
        <v>21</v>
      </c>
      <c r="U2920" t="s">
        <v>57</v>
      </c>
      <c r="V2920">
        <v>21320</v>
      </c>
      <c r="W2920">
        <v>71.599999999999994</v>
      </c>
      <c r="X2920">
        <v>8.48</v>
      </c>
      <c r="Y2920">
        <v>0</v>
      </c>
      <c r="Z2920">
        <v>-54.48</v>
      </c>
      <c r="AA2920">
        <v>25.59</v>
      </c>
      <c r="AB2920">
        <v>4</v>
      </c>
      <c r="AC2920">
        <v>68.2</v>
      </c>
      <c r="AD2920">
        <v>68.2</v>
      </c>
      <c r="AE2920" t="s">
        <v>11559</v>
      </c>
      <c r="AF2920" t="s">
        <v>3371</v>
      </c>
      <c r="AG2920" t="s">
        <v>3371</v>
      </c>
      <c r="AH2920" t="s">
        <v>3372</v>
      </c>
      <c r="AI2920" t="s">
        <v>3373</v>
      </c>
      <c r="AJ2920">
        <v>94</v>
      </c>
      <c r="AK2920" t="s">
        <v>57</v>
      </c>
      <c r="AL2920">
        <v>94150</v>
      </c>
      <c r="AM2920" t="s">
        <v>55</v>
      </c>
      <c r="AN2920" t="s">
        <v>55</v>
      </c>
      <c r="AO2920" t="s">
        <v>55</v>
      </c>
      <c r="AS2920" t="s">
        <v>343</v>
      </c>
      <c r="AT2920">
        <v>26</v>
      </c>
      <c r="AU2920">
        <v>31</v>
      </c>
      <c r="AV2920">
        <v>40</v>
      </c>
      <c r="BB2920">
        <v>0</v>
      </c>
      <c r="BC2920">
        <v>0</v>
      </c>
      <c r="BD2920" t="s">
        <v>60</v>
      </c>
      <c r="BE2920" s="5">
        <v>46180</v>
      </c>
      <c r="BF2920">
        <v>634364547</v>
      </c>
      <c r="BH2920" t="s">
        <v>323</v>
      </c>
      <c r="BI2920" t="s">
        <v>320</v>
      </c>
      <c r="BJ2920">
        <v>0</v>
      </c>
      <c r="BK2920">
        <v>62</v>
      </c>
      <c r="BL2920">
        <v>7.34</v>
      </c>
      <c r="BM2920">
        <v>0</v>
      </c>
      <c r="BN2920">
        <v>-47.18</v>
      </c>
      <c r="BO2920">
        <v>22.16</v>
      </c>
      <c r="BP2920" t="s">
        <v>60</v>
      </c>
      <c r="BQ2920">
        <v>1.154814421</v>
      </c>
      <c r="BR2920" t="s">
        <v>61</v>
      </c>
    </row>
    <row r="2921" spans="1:70" x14ac:dyDescent="0.2">
      <c r="A2921" s="19">
        <f t="shared" si="104"/>
        <v>7.4600000000000009</v>
      </c>
      <c r="B2921" s="20">
        <v>3752</v>
      </c>
      <c r="D2921" s="2" t="s">
        <v>1381</v>
      </c>
      <c r="E2921" s="2" t="str">
        <f t="shared" si="103"/>
        <v>ST</v>
      </c>
      <c r="F2921">
        <v>200720433</v>
      </c>
      <c r="G2921">
        <v>202607</v>
      </c>
      <c r="H2921" t="s">
        <v>52</v>
      </c>
      <c r="I2921" t="s">
        <v>321</v>
      </c>
      <c r="J2921" t="s">
        <v>322</v>
      </c>
      <c r="K2921" t="s">
        <v>54</v>
      </c>
      <c r="L2921" s="5" t="s">
        <v>6778</v>
      </c>
      <c r="M2921" s="5" t="s">
        <v>5226</v>
      </c>
      <c r="N2921" s="21">
        <v>873600549318</v>
      </c>
      <c r="P2921" t="s">
        <v>326</v>
      </c>
      <c r="Q2921" t="s">
        <v>326</v>
      </c>
      <c r="R2921" t="s">
        <v>56</v>
      </c>
      <c r="S2921" t="s">
        <v>327</v>
      </c>
      <c r="T2921">
        <v>21</v>
      </c>
      <c r="U2921" t="s">
        <v>57</v>
      </c>
      <c r="V2921">
        <v>21320</v>
      </c>
      <c r="W2921">
        <v>35.43</v>
      </c>
      <c r="X2921">
        <v>4.2</v>
      </c>
      <c r="Y2921">
        <v>0</v>
      </c>
      <c r="Z2921">
        <v>-26.96</v>
      </c>
      <c r="AA2921">
        <v>12.67</v>
      </c>
      <c r="AB2921">
        <v>1</v>
      </c>
      <c r="AC2921">
        <v>19.8</v>
      </c>
      <c r="AD2921">
        <v>19.8</v>
      </c>
      <c r="AE2921" t="s">
        <v>11560</v>
      </c>
      <c r="AF2921" t="s">
        <v>10464</v>
      </c>
      <c r="AG2921" t="s">
        <v>10464</v>
      </c>
      <c r="AH2921" t="s">
        <v>10465</v>
      </c>
      <c r="AI2921" t="s">
        <v>10466</v>
      </c>
      <c r="AJ2921">
        <v>91</v>
      </c>
      <c r="AK2921" t="s">
        <v>57</v>
      </c>
      <c r="AL2921">
        <v>91220</v>
      </c>
      <c r="AM2921" t="s">
        <v>55</v>
      </c>
      <c r="AN2921" t="s">
        <v>55</v>
      </c>
      <c r="AO2921" t="s">
        <v>55</v>
      </c>
      <c r="AS2921" t="s">
        <v>343</v>
      </c>
      <c r="AT2921">
        <v>30</v>
      </c>
      <c r="AU2921">
        <v>31</v>
      </c>
      <c r="AV2921">
        <v>39</v>
      </c>
      <c r="BB2921">
        <v>0</v>
      </c>
      <c r="BC2921">
        <v>0</v>
      </c>
      <c r="BD2921" t="s">
        <v>60</v>
      </c>
      <c r="BE2921" s="5">
        <v>46180</v>
      </c>
      <c r="BF2921">
        <v>634364547</v>
      </c>
      <c r="BH2921" t="s">
        <v>323</v>
      </c>
      <c r="BI2921" t="s">
        <v>320</v>
      </c>
      <c r="BJ2921">
        <v>0.40138888888888891</v>
      </c>
      <c r="BK2921">
        <v>31.2</v>
      </c>
      <c r="BL2921">
        <v>3.7</v>
      </c>
      <c r="BM2921">
        <v>0</v>
      </c>
      <c r="BN2921">
        <v>-23.74</v>
      </c>
      <c r="BO2921">
        <v>11.16</v>
      </c>
      <c r="BP2921" t="s">
        <v>60</v>
      </c>
      <c r="BQ2921">
        <v>1.1356667499999999</v>
      </c>
      <c r="BR2921" t="s">
        <v>61</v>
      </c>
    </row>
    <row r="2922" spans="1:70" x14ac:dyDescent="0.2">
      <c r="A2922" s="19">
        <f t="shared" si="104"/>
        <v>10.800000000000004</v>
      </c>
      <c r="B2922" s="20">
        <v>3752</v>
      </c>
      <c r="D2922" s="2" t="s">
        <v>1381</v>
      </c>
      <c r="E2922" s="2" t="str">
        <f t="shared" si="103"/>
        <v>ST</v>
      </c>
      <c r="F2922">
        <v>200720433</v>
      </c>
      <c r="G2922">
        <v>202607</v>
      </c>
      <c r="H2922" t="s">
        <v>52</v>
      </c>
      <c r="I2922" t="s">
        <v>321</v>
      </c>
      <c r="J2922" t="s">
        <v>322</v>
      </c>
      <c r="K2922" t="s">
        <v>54</v>
      </c>
      <c r="L2922" s="5" t="s">
        <v>5681</v>
      </c>
      <c r="M2922" s="5" t="s">
        <v>6778</v>
      </c>
      <c r="N2922" s="21">
        <v>873487559050</v>
      </c>
      <c r="P2922" t="s">
        <v>326</v>
      </c>
      <c r="Q2922" t="s">
        <v>326</v>
      </c>
      <c r="R2922" t="s">
        <v>56</v>
      </c>
      <c r="S2922" t="s">
        <v>327</v>
      </c>
      <c r="T2922">
        <v>21</v>
      </c>
      <c r="U2922" t="s">
        <v>57</v>
      </c>
      <c r="V2922">
        <v>21320</v>
      </c>
      <c r="W2922">
        <v>51.74</v>
      </c>
      <c r="X2922">
        <v>6.12</v>
      </c>
      <c r="Y2922">
        <v>0</v>
      </c>
      <c r="Z2922">
        <v>-39.380000000000003</v>
      </c>
      <c r="AA2922">
        <v>18.489999999999998</v>
      </c>
      <c r="AB2922">
        <v>3</v>
      </c>
      <c r="AC2922">
        <v>41.8</v>
      </c>
      <c r="AD2922">
        <v>41.8</v>
      </c>
      <c r="AE2922" t="s">
        <v>11561</v>
      </c>
      <c r="AF2922" t="s">
        <v>448</v>
      </c>
      <c r="AG2922" t="s">
        <v>448</v>
      </c>
      <c r="AH2922" t="s">
        <v>495</v>
      </c>
      <c r="AI2922" t="s">
        <v>1072</v>
      </c>
      <c r="AJ2922">
        <v>29</v>
      </c>
      <c r="AK2922" t="s">
        <v>57</v>
      </c>
      <c r="AL2922">
        <v>29480</v>
      </c>
      <c r="AM2922" t="s">
        <v>55</v>
      </c>
      <c r="AN2922" t="s">
        <v>55</v>
      </c>
      <c r="AO2922" t="s">
        <v>55</v>
      </c>
      <c r="AS2922" t="s">
        <v>343</v>
      </c>
      <c r="AT2922">
        <v>0</v>
      </c>
      <c r="AU2922">
        <v>0</v>
      </c>
      <c r="AV2922">
        <v>0</v>
      </c>
      <c r="BB2922">
        <v>0</v>
      </c>
      <c r="BC2922">
        <v>0</v>
      </c>
      <c r="BD2922" t="s">
        <v>60</v>
      </c>
      <c r="BE2922" s="5">
        <v>46180</v>
      </c>
      <c r="BF2922">
        <v>634364547</v>
      </c>
      <c r="BH2922" t="s">
        <v>323</v>
      </c>
      <c r="BI2922" t="s">
        <v>320</v>
      </c>
      <c r="BJ2922">
        <v>0.47499999999999998</v>
      </c>
      <c r="BK2922">
        <v>45.2</v>
      </c>
      <c r="BL2922">
        <v>5.35</v>
      </c>
      <c r="BM2922">
        <v>0</v>
      </c>
      <c r="BN2922">
        <v>-34.4</v>
      </c>
      <c r="BO2922">
        <v>16.149999999999999</v>
      </c>
      <c r="BP2922" t="s">
        <v>60</v>
      </c>
      <c r="BQ2922">
        <v>1.1446231330000001</v>
      </c>
      <c r="BR2922" t="s">
        <v>61</v>
      </c>
    </row>
    <row r="2923" spans="1:70" x14ac:dyDescent="0.2">
      <c r="A2923" s="19">
        <f t="shared" si="104"/>
        <v>9.1300000000000026</v>
      </c>
      <c r="B2923" s="20">
        <v>3752</v>
      </c>
      <c r="D2923" s="2" t="s">
        <v>1381</v>
      </c>
      <c r="E2923" s="2" t="str">
        <f t="shared" si="103"/>
        <v>ST</v>
      </c>
      <c r="F2923">
        <v>200720433</v>
      </c>
      <c r="G2923">
        <v>202607</v>
      </c>
      <c r="H2923" t="s">
        <v>52</v>
      </c>
      <c r="I2923" t="s">
        <v>321</v>
      </c>
      <c r="J2923" t="s">
        <v>322</v>
      </c>
      <c r="K2923" t="s">
        <v>54</v>
      </c>
      <c r="L2923" s="5" t="s">
        <v>6778</v>
      </c>
      <c r="M2923" s="5" t="s">
        <v>5226</v>
      </c>
      <c r="N2923" s="21">
        <v>873599780275</v>
      </c>
      <c r="P2923" t="s">
        <v>326</v>
      </c>
      <c r="Q2923" t="s">
        <v>326</v>
      </c>
      <c r="R2923" t="s">
        <v>56</v>
      </c>
      <c r="S2923" t="s">
        <v>327</v>
      </c>
      <c r="T2923">
        <v>21</v>
      </c>
      <c r="U2923" t="s">
        <v>57</v>
      </c>
      <c r="V2923">
        <v>21320</v>
      </c>
      <c r="W2923">
        <v>43.38</v>
      </c>
      <c r="X2923">
        <v>5.14</v>
      </c>
      <c r="Y2923">
        <v>0</v>
      </c>
      <c r="Z2923">
        <v>-33.01</v>
      </c>
      <c r="AA2923">
        <v>15.51</v>
      </c>
      <c r="AB2923">
        <v>3</v>
      </c>
      <c r="AC2923">
        <v>29.04</v>
      </c>
      <c r="AD2923">
        <v>29.04</v>
      </c>
      <c r="AE2923" t="s">
        <v>11562</v>
      </c>
      <c r="AF2923" t="s">
        <v>1123</v>
      </c>
      <c r="AG2923" t="s">
        <v>1123</v>
      </c>
      <c r="AH2923" t="s">
        <v>1124</v>
      </c>
      <c r="AI2923" t="s">
        <v>825</v>
      </c>
      <c r="AJ2923">
        <v>56</v>
      </c>
      <c r="AK2923" t="s">
        <v>57</v>
      </c>
      <c r="AL2923">
        <v>56000</v>
      </c>
      <c r="AM2923" t="s">
        <v>55</v>
      </c>
      <c r="AN2923" t="s">
        <v>55</v>
      </c>
      <c r="AO2923" t="s">
        <v>55</v>
      </c>
      <c r="AS2923" t="s">
        <v>343</v>
      </c>
      <c r="AT2923">
        <v>0</v>
      </c>
      <c r="AU2923">
        <v>0</v>
      </c>
      <c r="AV2923">
        <v>0</v>
      </c>
      <c r="BB2923">
        <v>0</v>
      </c>
      <c r="BC2923">
        <v>0</v>
      </c>
      <c r="BD2923" t="s">
        <v>60</v>
      </c>
      <c r="BE2923" s="5">
        <v>46180</v>
      </c>
      <c r="BF2923">
        <v>634364547</v>
      </c>
      <c r="BH2923" t="s">
        <v>323</v>
      </c>
      <c r="BI2923" t="s">
        <v>320</v>
      </c>
      <c r="BJ2923">
        <v>0.40694444444444444</v>
      </c>
      <c r="BK2923">
        <v>38.200000000000003</v>
      </c>
      <c r="BL2923">
        <v>4.53</v>
      </c>
      <c r="BM2923">
        <v>0</v>
      </c>
      <c r="BN2923">
        <v>-29.07</v>
      </c>
      <c r="BO2923">
        <v>13.66</v>
      </c>
      <c r="BP2923" t="s">
        <v>60</v>
      </c>
      <c r="BQ2923">
        <v>1.1356667499999999</v>
      </c>
      <c r="BR2923" t="s">
        <v>61</v>
      </c>
    </row>
    <row r="2924" spans="1:70" x14ac:dyDescent="0.2">
      <c r="A2924" s="19">
        <f t="shared" si="104"/>
        <v>9.8000000000000007</v>
      </c>
      <c r="B2924" s="20">
        <v>3752</v>
      </c>
      <c r="D2924" s="2" t="s">
        <v>1381</v>
      </c>
      <c r="E2924" s="2" t="str">
        <f t="shared" si="103"/>
        <v>ST</v>
      </c>
      <c r="F2924">
        <v>200720433</v>
      </c>
      <c r="G2924">
        <v>202607</v>
      </c>
      <c r="H2924" t="s">
        <v>52</v>
      </c>
      <c r="I2924" t="s">
        <v>321</v>
      </c>
      <c r="J2924" t="s">
        <v>322</v>
      </c>
      <c r="K2924" t="s">
        <v>54</v>
      </c>
      <c r="L2924" s="5" t="s">
        <v>6778</v>
      </c>
      <c r="M2924" s="5" t="s">
        <v>10422</v>
      </c>
      <c r="N2924" s="21">
        <v>873601621380</v>
      </c>
      <c r="P2924" t="s">
        <v>326</v>
      </c>
      <c r="Q2924" t="s">
        <v>326</v>
      </c>
      <c r="R2924" t="s">
        <v>56</v>
      </c>
      <c r="S2924" t="s">
        <v>327</v>
      </c>
      <c r="T2924">
        <v>21</v>
      </c>
      <c r="U2924" t="s">
        <v>57</v>
      </c>
      <c r="V2924">
        <v>21320</v>
      </c>
      <c r="W2924">
        <v>46.56</v>
      </c>
      <c r="X2924">
        <v>5.52</v>
      </c>
      <c r="Y2924">
        <v>0</v>
      </c>
      <c r="Z2924">
        <v>-35.43</v>
      </c>
      <c r="AA2924">
        <v>16.649999999999999</v>
      </c>
      <c r="AB2924">
        <v>3</v>
      </c>
      <c r="AC2924">
        <v>35.200000000000003</v>
      </c>
      <c r="AD2924">
        <v>35.200000000000003</v>
      </c>
      <c r="AE2924" t="s">
        <v>11563</v>
      </c>
      <c r="AF2924" t="s">
        <v>10467</v>
      </c>
      <c r="AG2924" t="s">
        <v>10467</v>
      </c>
      <c r="AH2924" t="s">
        <v>10468</v>
      </c>
      <c r="AI2924" t="s">
        <v>385</v>
      </c>
      <c r="AJ2924">
        <v>72</v>
      </c>
      <c r="AK2924" t="s">
        <v>57</v>
      </c>
      <c r="AL2924">
        <v>72000</v>
      </c>
      <c r="AM2924" t="s">
        <v>55</v>
      </c>
      <c r="AN2924" t="s">
        <v>55</v>
      </c>
      <c r="AO2924" t="s">
        <v>55</v>
      </c>
      <c r="AS2924" t="s">
        <v>343</v>
      </c>
      <c r="AT2924">
        <v>0</v>
      </c>
      <c r="AU2924">
        <v>0</v>
      </c>
      <c r="AV2924">
        <v>0</v>
      </c>
      <c r="BB2924">
        <v>0</v>
      </c>
      <c r="BC2924">
        <v>0</v>
      </c>
      <c r="BD2924" t="s">
        <v>60</v>
      </c>
      <c r="BE2924" s="5">
        <v>46180</v>
      </c>
      <c r="BF2924">
        <v>634364547</v>
      </c>
      <c r="BH2924" t="s">
        <v>323</v>
      </c>
      <c r="BI2924" t="s">
        <v>320</v>
      </c>
      <c r="BJ2924">
        <v>0.57222222222222219</v>
      </c>
      <c r="BK2924">
        <v>41</v>
      </c>
      <c r="BL2924">
        <v>4.8600000000000003</v>
      </c>
      <c r="BM2924">
        <v>0</v>
      </c>
      <c r="BN2924">
        <v>-31.2</v>
      </c>
      <c r="BO2924">
        <v>14.66</v>
      </c>
      <c r="BP2924" t="s">
        <v>60</v>
      </c>
      <c r="BQ2924">
        <v>1.1356667499999999</v>
      </c>
      <c r="BR2924" t="s">
        <v>61</v>
      </c>
    </row>
    <row r="2925" spans="1:70" x14ac:dyDescent="0.2">
      <c r="A2925" s="19">
        <f t="shared" si="104"/>
        <v>7.120000000000001</v>
      </c>
      <c r="B2925" s="20">
        <v>3752</v>
      </c>
      <c r="D2925" s="2" t="s">
        <v>1381</v>
      </c>
      <c r="E2925" s="2" t="str">
        <f t="shared" si="103"/>
        <v>ST</v>
      </c>
      <c r="F2925">
        <v>200720433</v>
      </c>
      <c r="G2925">
        <v>202607</v>
      </c>
      <c r="H2925" t="s">
        <v>52</v>
      </c>
      <c r="I2925" t="s">
        <v>321</v>
      </c>
      <c r="J2925" t="s">
        <v>322</v>
      </c>
      <c r="K2925" t="s">
        <v>54</v>
      </c>
      <c r="L2925" s="5" t="s">
        <v>6778</v>
      </c>
      <c r="M2925" s="5" t="s">
        <v>5226</v>
      </c>
      <c r="N2925" s="21">
        <v>873600413601</v>
      </c>
      <c r="P2925" t="s">
        <v>326</v>
      </c>
      <c r="Q2925" t="s">
        <v>326</v>
      </c>
      <c r="R2925" t="s">
        <v>56</v>
      </c>
      <c r="S2925" t="s">
        <v>327</v>
      </c>
      <c r="T2925">
        <v>21</v>
      </c>
      <c r="U2925" t="s">
        <v>57</v>
      </c>
      <c r="V2925">
        <v>21320</v>
      </c>
      <c r="W2925">
        <v>33.840000000000003</v>
      </c>
      <c r="X2925">
        <v>4.0199999999999996</v>
      </c>
      <c r="Y2925">
        <v>0</v>
      </c>
      <c r="Z2925">
        <v>-25.76</v>
      </c>
      <c r="AA2925">
        <v>12.11</v>
      </c>
      <c r="AB2925">
        <v>1</v>
      </c>
      <c r="AC2925">
        <v>15.84</v>
      </c>
      <c r="AD2925">
        <v>15.84</v>
      </c>
      <c r="AE2925" t="s">
        <v>1497</v>
      </c>
      <c r="AF2925" t="s">
        <v>10469</v>
      </c>
      <c r="AG2925" t="s">
        <v>10469</v>
      </c>
      <c r="AH2925" t="s">
        <v>10470</v>
      </c>
      <c r="AI2925" t="s">
        <v>539</v>
      </c>
      <c r="AJ2925">
        <v>62</v>
      </c>
      <c r="AK2925" t="s">
        <v>57</v>
      </c>
      <c r="AL2925">
        <v>62100</v>
      </c>
      <c r="AM2925" t="s">
        <v>55</v>
      </c>
      <c r="AN2925" t="s">
        <v>55</v>
      </c>
      <c r="AO2925" t="s">
        <v>55</v>
      </c>
      <c r="AS2925" t="s">
        <v>342</v>
      </c>
      <c r="AT2925">
        <v>30</v>
      </c>
      <c r="AU2925">
        <v>30</v>
      </c>
      <c r="AV2925">
        <v>40</v>
      </c>
      <c r="BB2925">
        <v>0</v>
      </c>
      <c r="BC2925">
        <v>0</v>
      </c>
      <c r="BD2925" t="s">
        <v>60</v>
      </c>
      <c r="BE2925" s="5">
        <v>46180</v>
      </c>
      <c r="BF2925">
        <v>634364547</v>
      </c>
      <c r="BH2925" t="s">
        <v>323</v>
      </c>
      <c r="BI2925" t="s">
        <v>320</v>
      </c>
      <c r="BJ2925">
        <v>0.43541666666666667</v>
      </c>
      <c r="BK2925">
        <v>29.8</v>
      </c>
      <c r="BL2925">
        <v>3.54</v>
      </c>
      <c r="BM2925">
        <v>0</v>
      </c>
      <c r="BN2925">
        <v>-22.68</v>
      </c>
      <c r="BO2925">
        <v>10.66</v>
      </c>
      <c r="BP2925" t="s">
        <v>60</v>
      </c>
      <c r="BQ2925">
        <v>1.1356667499999999</v>
      </c>
      <c r="BR2925" t="s">
        <v>61</v>
      </c>
    </row>
    <row r="2926" spans="1:70" x14ac:dyDescent="0.2">
      <c r="A2926" s="19">
        <f t="shared" si="104"/>
        <v>9.4600000000000009</v>
      </c>
      <c r="B2926" s="20">
        <v>3752</v>
      </c>
      <c r="D2926" s="2" t="s">
        <v>1381</v>
      </c>
      <c r="E2926" s="2" t="str">
        <f t="shared" si="103"/>
        <v>ST</v>
      </c>
      <c r="F2926">
        <v>200720433</v>
      </c>
      <c r="G2926">
        <v>202607</v>
      </c>
      <c r="H2926" t="s">
        <v>52</v>
      </c>
      <c r="I2926" t="s">
        <v>321</v>
      </c>
      <c r="J2926" t="s">
        <v>322</v>
      </c>
      <c r="K2926" t="s">
        <v>54</v>
      </c>
      <c r="L2926" s="5" t="s">
        <v>6778</v>
      </c>
      <c r="M2926" s="5" t="s">
        <v>10422</v>
      </c>
      <c r="N2926" s="21">
        <v>873603272648</v>
      </c>
      <c r="P2926" t="s">
        <v>326</v>
      </c>
      <c r="Q2926" t="s">
        <v>326</v>
      </c>
      <c r="R2926" t="s">
        <v>56</v>
      </c>
      <c r="S2926" t="s">
        <v>327</v>
      </c>
      <c r="T2926">
        <v>21</v>
      </c>
      <c r="U2926" t="s">
        <v>57</v>
      </c>
      <c r="V2926">
        <v>21320</v>
      </c>
      <c r="W2926">
        <v>44.97</v>
      </c>
      <c r="X2926">
        <v>5.33</v>
      </c>
      <c r="Y2926">
        <v>0</v>
      </c>
      <c r="Z2926">
        <v>-34.229999999999997</v>
      </c>
      <c r="AA2926">
        <v>16.07</v>
      </c>
      <c r="AB2926">
        <v>2</v>
      </c>
      <c r="AC2926">
        <v>33</v>
      </c>
      <c r="AD2926">
        <v>33</v>
      </c>
      <c r="AE2926" t="s">
        <v>9240</v>
      </c>
      <c r="AF2926" t="s">
        <v>5042</v>
      </c>
      <c r="AG2926" t="s">
        <v>5042</v>
      </c>
      <c r="AH2926" t="s">
        <v>5043</v>
      </c>
      <c r="AI2926" t="s">
        <v>365</v>
      </c>
      <c r="AJ2926">
        <v>87</v>
      </c>
      <c r="AK2926" t="s">
        <v>57</v>
      </c>
      <c r="AL2926">
        <v>87100</v>
      </c>
      <c r="AM2926" t="s">
        <v>55</v>
      </c>
      <c r="AN2926" t="s">
        <v>55</v>
      </c>
      <c r="AO2926" t="s">
        <v>55</v>
      </c>
      <c r="AS2926" t="s">
        <v>343</v>
      </c>
      <c r="AT2926">
        <v>0</v>
      </c>
      <c r="AU2926">
        <v>0</v>
      </c>
      <c r="AV2926">
        <v>0</v>
      </c>
      <c r="BB2926">
        <v>0</v>
      </c>
      <c r="BC2926">
        <v>0</v>
      </c>
      <c r="BD2926" t="s">
        <v>60</v>
      </c>
      <c r="BE2926" s="5">
        <v>46180</v>
      </c>
      <c r="BF2926">
        <v>634364547</v>
      </c>
      <c r="BH2926" t="s">
        <v>323</v>
      </c>
      <c r="BI2926" t="s">
        <v>320</v>
      </c>
      <c r="BJ2926">
        <v>0.36458333333333331</v>
      </c>
      <c r="BK2926">
        <v>39.6</v>
      </c>
      <c r="BL2926">
        <v>4.6900000000000004</v>
      </c>
      <c r="BM2926">
        <v>0</v>
      </c>
      <c r="BN2926">
        <v>-30.14</v>
      </c>
      <c r="BO2926">
        <v>14.15</v>
      </c>
      <c r="BP2926" t="s">
        <v>60</v>
      </c>
      <c r="BQ2926">
        <v>1.1356667499999999</v>
      </c>
      <c r="BR2926" t="s">
        <v>61</v>
      </c>
    </row>
    <row r="2927" spans="1:70" x14ac:dyDescent="0.2">
      <c r="A2927" s="19">
        <f t="shared" si="104"/>
        <v>15.159999999999997</v>
      </c>
      <c r="B2927" s="20">
        <v>3752</v>
      </c>
      <c r="D2927" s="2" t="s">
        <v>1381</v>
      </c>
      <c r="E2927" s="2" t="str">
        <f t="shared" si="103"/>
        <v>ST</v>
      </c>
      <c r="F2927">
        <v>200720433</v>
      </c>
      <c r="G2927">
        <v>202607</v>
      </c>
      <c r="H2927" t="s">
        <v>52</v>
      </c>
      <c r="I2927" t="s">
        <v>321</v>
      </c>
      <c r="J2927" t="s">
        <v>322</v>
      </c>
      <c r="K2927" t="s">
        <v>54</v>
      </c>
      <c r="L2927" s="5" t="s">
        <v>6778</v>
      </c>
      <c r="M2927" s="5" t="s">
        <v>5226</v>
      </c>
      <c r="N2927" s="21">
        <v>873603081522</v>
      </c>
      <c r="P2927" t="s">
        <v>326</v>
      </c>
      <c r="Q2927" t="s">
        <v>326</v>
      </c>
      <c r="R2927" t="s">
        <v>56</v>
      </c>
      <c r="S2927" t="s">
        <v>327</v>
      </c>
      <c r="T2927">
        <v>21</v>
      </c>
      <c r="U2927" t="s">
        <v>57</v>
      </c>
      <c r="V2927">
        <v>21320</v>
      </c>
      <c r="W2927">
        <v>72</v>
      </c>
      <c r="X2927">
        <v>8.5399999999999991</v>
      </c>
      <c r="Y2927">
        <v>0</v>
      </c>
      <c r="Z2927">
        <v>-54.78</v>
      </c>
      <c r="AA2927">
        <v>25.76</v>
      </c>
      <c r="AB2927">
        <v>5</v>
      </c>
      <c r="AC2927">
        <v>69.959999999999994</v>
      </c>
      <c r="AD2927">
        <v>69.959999999999994</v>
      </c>
      <c r="AE2927" t="s">
        <v>2323</v>
      </c>
      <c r="AF2927" t="s">
        <v>1620</v>
      </c>
      <c r="AG2927" t="s">
        <v>1620</v>
      </c>
      <c r="AH2927" t="s">
        <v>1621</v>
      </c>
      <c r="AI2927" t="s">
        <v>729</v>
      </c>
      <c r="AJ2927">
        <v>38</v>
      </c>
      <c r="AK2927" t="s">
        <v>57</v>
      </c>
      <c r="AL2927">
        <v>38180</v>
      </c>
      <c r="AM2927" t="s">
        <v>55</v>
      </c>
      <c r="AN2927" t="s">
        <v>55</v>
      </c>
      <c r="AO2927" t="s">
        <v>55</v>
      </c>
      <c r="AS2927" t="s">
        <v>342</v>
      </c>
      <c r="AT2927">
        <v>30</v>
      </c>
      <c r="AU2927">
        <v>32</v>
      </c>
      <c r="AV2927">
        <v>40</v>
      </c>
      <c r="BB2927">
        <v>0</v>
      </c>
      <c r="BC2927">
        <v>0</v>
      </c>
      <c r="BD2927" t="s">
        <v>60</v>
      </c>
      <c r="BE2927" s="5">
        <v>46180</v>
      </c>
      <c r="BF2927">
        <v>634364547</v>
      </c>
      <c r="BH2927" t="s">
        <v>323</v>
      </c>
      <c r="BI2927" t="s">
        <v>320</v>
      </c>
      <c r="BJ2927">
        <v>0.45</v>
      </c>
      <c r="BK2927">
        <v>63.4</v>
      </c>
      <c r="BL2927">
        <v>7.52</v>
      </c>
      <c r="BM2927">
        <v>0</v>
      </c>
      <c r="BN2927">
        <v>-48.24</v>
      </c>
      <c r="BO2927">
        <v>22.68</v>
      </c>
      <c r="BP2927" t="s">
        <v>60</v>
      </c>
      <c r="BQ2927">
        <v>1.1356667499999999</v>
      </c>
      <c r="BR2927" t="s">
        <v>61</v>
      </c>
    </row>
    <row r="2928" spans="1:70" x14ac:dyDescent="0.2">
      <c r="A2928" s="19">
        <f t="shared" si="104"/>
        <v>9.8000000000000007</v>
      </c>
      <c r="B2928" s="20">
        <v>3752</v>
      </c>
      <c r="D2928" s="2" t="s">
        <v>1381</v>
      </c>
      <c r="E2928" s="2" t="str">
        <f t="shared" si="103"/>
        <v>ST</v>
      </c>
      <c r="F2928">
        <v>200720433</v>
      </c>
      <c r="G2928">
        <v>202607</v>
      </c>
      <c r="H2928" t="s">
        <v>52</v>
      </c>
      <c r="I2928" t="s">
        <v>321</v>
      </c>
      <c r="J2928" t="s">
        <v>322</v>
      </c>
      <c r="K2928" t="s">
        <v>54</v>
      </c>
      <c r="L2928" s="5" t="s">
        <v>5226</v>
      </c>
      <c r="M2928" s="5" t="s">
        <v>10419</v>
      </c>
      <c r="N2928" s="21">
        <v>873696441435</v>
      </c>
      <c r="P2928" t="s">
        <v>326</v>
      </c>
      <c r="Q2928" t="s">
        <v>326</v>
      </c>
      <c r="R2928" t="s">
        <v>56</v>
      </c>
      <c r="S2928" t="s">
        <v>327</v>
      </c>
      <c r="T2928">
        <v>21</v>
      </c>
      <c r="U2928" t="s">
        <v>57</v>
      </c>
      <c r="V2928">
        <v>21320</v>
      </c>
      <c r="W2928">
        <v>46.68</v>
      </c>
      <c r="X2928">
        <v>5.53</v>
      </c>
      <c r="Y2928">
        <v>0</v>
      </c>
      <c r="Z2928">
        <v>-35.53</v>
      </c>
      <c r="AA2928">
        <v>16.690000000000001</v>
      </c>
      <c r="AB2928">
        <v>2</v>
      </c>
      <c r="AC2928">
        <v>34.32</v>
      </c>
      <c r="AD2928">
        <v>34.32</v>
      </c>
      <c r="AE2928" t="s">
        <v>2434</v>
      </c>
      <c r="AF2928" t="s">
        <v>10471</v>
      </c>
      <c r="AG2928" t="s">
        <v>10471</v>
      </c>
      <c r="AH2928" t="s">
        <v>10472</v>
      </c>
      <c r="AI2928" t="s">
        <v>3663</v>
      </c>
      <c r="AJ2928">
        <v>69</v>
      </c>
      <c r="AK2928" t="s">
        <v>57</v>
      </c>
      <c r="AL2928">
        <v>69550</v>
      </c>
      <c r="AM2928" t="s">
        <v>55</v>
      </c>
      <c r="AN2928" t="s">
        <v>55</v>
      </c>
      <c r="AO2928" t="s">
        <v>55</v>
      </c>
      <c r="AS2928" t="s">
        <v>343</v>
      </c>
      <c r="AT2928">
        <v>30</v>
      </c>
      <c r="AU2928">
        <v>31</v>
      </c>
      <c r="AV2928">
        <v>39</v>
      </c>
      <c r="BB2928">
        <v>0</v>
      </c>
      <c r="BC2928">
        <v>0</v>
      </c>
      <c r="BD2928" t="s">
        <v>60</v>
      </c>
      <c r="BE2928" s="5">
        <v>46180</v>
      </c>
      <c r="BF2928">
        <v>634364547</v>
      </c>
      <c r="BH2928" t="s">
        <v>323</v>
      </c>
      <c r="BI2928" t="s">
        <v>320</v>
      </c>
      <c r="BJ2928">
        <v>0.43402777777777779</v>
      </c>
      <c r="BK2928">
        <v>41</v>
      </c>
      <c r="BL2928">
        <v>4.8600000000000003</v>
      </c>
      <c r="BM2928">
        <v>0</v>
      </c>
      <c r="BN2928">
        <v>-31.2</v>
      </c>
      <c r="BO2928">
        <v>14.66</v>
      </c>
      <c r="BP2928" t="s">
        <v>60</v>
      </c>
      <c r="BQ2928">
        <v>1.1386538829999999</v>
      </c>
      <c r="BR2928" t="s">
        <v>61</v>
      </c>
    </row>
    <row r="2929" spans="1:70" x14ac:dyDescent="0.2">
      <c r="A2929" s="19">
        <f t="shared" si="104"/>
        <v>12.14</v>
      </c>
      <c r="B2929" s="20">
        <v>3752</v>
      </c>
      <c r="D2929" s="2" t="s">
        <v>1381</v>
      </c>
      <c r="E2929" s="2" t="str">
        <f t="shared" si="103"/>
        <v>ST</v>
      </c>
      <c r="F2929">
        <v>200720433</v>
      </c>
      <c r="G2929">
        <v>202607</v>
      </c>
      <c r="H2929" t="s">
        <v>52</v>
      </c>
      <c r="I2929" t="s">
        <v>321</v>
      </c>
      <c r="J2929" t="s">
        <v>322</v>
      </c>
      <c r="K2929" t="s">
        <v>54</v>
      </c>
      <c r="L2929" s="5" t="s">
        <v>6778</v>
      </c>
      <c r="M2929" s="5" t="s">
        <v>5226</v>
      </c>
      <c r="N2929" s="21">
        <v>873545891036</v>
      </c>
      <c r="P2929" t="s">
        <v>326</v>
      </c>
      <c r="Q2929" t="s">
        <v>326</v>
      </c>
      <c r="R2929" t="s">
        <v>56</v>
      </c>
      <c r="S2929" t="s">
        <v>327</v>
      </c>
      <c r="T2929">
        <v>21</v>
      </c>
      <c r="U2929" t="s">
        <v>57</v>
      </c>
      <c r="V2929">
        <v>21320</v>
      </c>
      <c r="W2929">
        <v>57.69</v>
      </c>
      <c r="X2929">
        <v>6.84</v>
      </c>
      <c r="Y2929">
        <v>0</v>
      </c>
      <c r="Z2929">
        <v>-43.9</v>
      </c>
      <c r="AA2929">
        <v>20.62</v>
      </c>
      <c r="AB2929">
        <v>3</v>
      </c>
      <c r="AC2929">
        <v>50.38</v>
      </c>
      <c r="AD2929">
        <v>50.38</v>
      </c>
      <c r="AE2929" t="s">
        <v>11564</v>
      </c>
      <c r="AF2929" t="s">
        <v>10473</v>
      </c>
      <c r="AG2929" t="s">
        <v>10473</v>
      </c>
      <c r="AH2929" t="s">
        <v>10474</v>
      </c>
      <c r="AI2929" t="s">
        <v>3141</v>
      </c>
      <c r="AJ2929">
        <v>34</v>
      </c>
      <c r="AK2929" t="s">
        <v>57</v>
      </c>
      <c r="AL2929">
        <v>34440</v>
      </c>
      <c r="AM2929" t="s">
        <v>55</v>
      </c>
      <c r="AN2929" t="s">
        <v>55</v>
      </c>
      <c r="AO2929" t="s">
        <v>55</v>
      </c>
      <c r="AS2929" t="s">
        <v>343</v>
      </c>
      <c r="AT2929">
        <v>4</v>
      </c>
      <c r="AU2929">
        <v>74</v>
      </c>
      <c r="AV2929">
        <v>114</v>
      </c>
      <c r="BB2929">
        <v>0</v>
      </c>
      <c r="BC2929">
        <v>0</v>
      </c>
      <c r="BD2929" t="s">
        <v>60</v>
      </c>
      <c r="BE2929" s="5">
        <v>46180</v>
      </c>
      <c r="BF2929">
        <v>634364547</v>
      </c>
      <c r="BH2929" t="s">
        <v>323</v>
      </c>
      <c r="BI2929" t="s">
        <v>320</v>
      </c>
      <c r="BJ2929">
        <v>0.47986111111111113</v>
      </c>
      <c r="BK2929">
        <v>50.8</v>
      </c>
      <c r="BL2929">
        <v>6.02</v>
      </c>
      <c r="BM2929">
        <v>0</v>
      </c>
      <c r="BN2929">
        <v>-38.659999999999997</v>
      </c>
      <c r="BO2929">
        <v>18.16</v>
      </c>
      <c r="BP2929" t="s">
        <v>60</v>
      </c>
      <c r="BQ2929">
        <v>1.1356667499999999</v>
      </c>
      <c r="BR2929" t="s">
        <v>61</v>
      </c>
    </row>
    <row r="2930" spans="1:70" x14ac:dyDescent="0.2">
      <c r="A2930" s="19">
        <f t="shared" si="104"/>
        <v>17.5</v>
      </c>
      <c r="B2930" s="20">
        <v>3752</v>
      </c>
      <c r="D2930" s="2" t="s">
        <v>1381</v>
      </c>
      <c r="E2930" s="2" t="str">
        <f t="shared" si="103"/>
        <v>ST</v>
      </c>
      <c r="F2930">
        <v>200720433</v>
      </c>
      <c r="G2930">
        <v>202607</v>
      </c>
      <c r="H2930" t="s">
        <v>52</v>
      </c>
      <c r="I2930" t="s">
        <v>321</v>
      </c>
      <c r="J2930" t="s">
        <v>322</v>
      </c>
      <c r="K2930" t="s">
        <v>54</v>
      </c>
      <c r="L2930" s="5">
        <v>46029</v>
      </c>
      <c r="M2930" s="5">
        <v>46060</v>
      </c>
      <c r="N2930" s="21">
        <v>873811598694</v>
      </c>
      <c r="P2930" t="s">
        <v>326</v>
      </c>
      <c r="Q2930" t="s">
        <v>326</v>
      </c>
      <c r="R2930" t="s">
        <v>56</v>
      </c>
      <c r="S2930" t="s">
        <v>327</v>
      </c>
      <c r="T2930">
        <v>21</v>
      </c>
      <c r="U2930" t="s">
        <v>57</v>
      </c>
      <c r="V2930">
        <v>21320</v>
      </c>
      <c r="W2930">
        <v>83.51</v>
      </c>
      <c r="X2930">
        <v>9.61</v>
      </c>
      <c r="Y2930">
        <v>0</v>
      </c>
      <c r="Z2930">
        <v>-63.55</v>
      </c>
      <c r="AA2930">
        <v>29.57</v>
      </c>
      <c r="AB2930">
        <v>7</v>
      </c>
      <c r="AC2930">
        <v>85.14</v>
      </c>
      <c r="AD2930">
        <v>85.14</v>
      </c>
      <c r="AE2930" t="s">
        <v>11565</v>
      </c>
      <c r="AF2930" t="s">
        <v>735</v>
      </c>
      <c r="AG2930" t="s">
        <v>735</v>
      </c>
      <c r="AH2930" t="s">
        <v>736</v>
      </c>
      <c r="AI2930" t="s">
        <v>628</v>
      </c>
      <c r="AJ2930">
        <v>27</v>
      </c>
      <c r="AK2930" t="s">
        <v>57</v>
      </c>
      <c r="AL2930">
        <v>27930</v>
      </c>
      <c r="AM2930" t="s">
        <v>55</v>
      </c>
      <c r="AN2930" t="s">
        <v>55</v>
      </c>
      <c r="AO2930" t="s">
        <v>55</v>
      </c>
      <c r="AS2930" t="s">
        <v>343</v>
      </c>
      <c r="AT2930">
        <v>0</v>
      </c>
      <c r="AU2930">
        <v>0</v>
      </c>
      <c r="AV2930">
        <v>0</v>
      </c>
      <c r="BB2930">
        <v>0</v>
      </c>
      <c r="BC2930">
        <v>0</v>
      </c>
      <c r="BD2930" t="s">
        <v>60</v>
      </c>
      <c r="BE2930" s="5">
        <v>46180</v>
      </c>
      <c r="BF2930">
        <v>634364547</v>
      </c>
      <c r="BH2930" t="s">
        <v>323</v>
      </c>
      <c r="BI2930" t="s">
        <v>320</v>
      </c>
      <c r="BJ2930">
        <v>0.44166666666666665</v>
      </c>
      <c r="BK2930">
        <v>73.2</v>
      </c>
      <c r="BL2930">
        <v>8.42</v>
      </c>
      <c r="BM2930">
        <v>0</v>
      </c>
      <c r="BN2930">
        <v>-55.7</v>
      </c>
      <c r="BO2930">
        <v>25.92</v>
      </c>
      <c r="BP2930" t="s">
        <v>60</v>
      </c>
      <c r="BQ2930">
        <v>1.1408492480000001</v>
      </c>
      <c r="BR2930" t="s">
        <v>61</v>
      </c>
    </row>
    <row r="2931" spans="1:70" x14ac:dyDescent="0.2">
      <c r="A2931" s="19">
        <f t="shared" si="104"/>
        <v>7.120000000000001</v>
      </c>
      <c r="B2931" s="20">
        <v>3752</v>
      </c>
      <c r="D2931" s="2" t="s">
        <v>1381</v>
      </c>
      <c r="E2931" s="2" t="str">
        <f t="shared" si="103"/>
        <v>ST</v>
      </c>
      <c r="F2931">
        <v>200720433</v>
      </c>
      <c r="G2931">
        <v>202607</v>
      </c>
      <c r="H2931" t="s">
        <v>52</v>
      </c>
      <c r="I2931" t="s">
        <v>321</v>
      </c>
      <c r="J2931" t="s">
        <v>322</v>
      </c>
      <c r="K2931" t="s">
        <v>54</v>
      </c>
      <c r="L2931" s="5" t="s">
        <v>6778</v>
      </c>
      <c r="M2931" s="5" t="s">
        <v>5226</v>
      </c>
      <c r="N2931" s="21">
        <v>873599944320</v>
      </c>
      <c r="P2931" t="s">
        <v>326</v>
      </c>
      <c r="Q2931" t="s">
        <v>326</v>
      </c>
      <c r="R2931" t="s">
        <v>56</v>
      </c>
      <c r="S2931" t="s">
        <v>327</v>
      </c>
      <c r="T2931">
        <v>21</v>
      </c>
      <c r="U2931" t="s">
        <v>57</v>
      </c>
      <c r="V2931">
        <v>21320</v>
      </c>
      <c r="W2931">
        <v>33.840000000000003</v>
      </c>
      <c r="X2931">
        <v>4.0199999999999996</v>
      </c>
      <c r="Y2931">
        <v>0</v>
      </c>
      <c r="Z2931">
        <v>-25.76</v>
      </c>
      <c r="AA2931">
        <v>12.11</v>
      </c>
      <c r="AB2931">
        <v>1</v>
      </c>
      <c r="AC2931">
        <v>16.28</v>
      </c>
      <c r="AD2931">
        <v>16.28</v>
      </c>
      <c r="AE2931" t="s">
        <v>11566</v>
      </c>
      <c r="AF2931" t="s">
        <v>7115</v>
      </c>
      <c r="AG2931" t="s">
        <v>7116</v>
      </c>
      <c r="AH2931" t="s">
        <v>367</v>
      </c>
      <c r="AI2931" t="s">
        <v>7117</v>
      </c>
      <c r="AJ2931">
        <v>44</v>
      </c>
      <c r="AK2931" t="s">
        <v>57</v>
      </c>
      <c r="AL2931">
        <v>44230</v>
      </c>
      <c r="AM2931" t="s">
        <v>55</v>
      </c>
      <c r="AN2931" t="s">
        <v>55</v>
      </c>
      <c r="AO2931" t="s">
        <v>55</v>
      </c>
      <c r="AS2931" t="s">
        <v>342</v>
      </c>
      <c r="AT2931">
        <v>30</v>
      </c>
      <c r="AU2931">
        <v>31</v>
      </c>
      <c r="AV2931">
        <v>40</v>
      </c>
      <c r="BB2931">
        <v>0</v>
      </c>
      <c r="BC2931">
        <v>0</v>
      </c>
      <c r="BD2931" t="s">
        <v>60</v>
      </c>
      <c r="BE2931" s="5">
        <v>46180</v>
      </c>
      <c r="BF2931">
        <v>634364547</v>
      </c>
      <c r="BH2931" t="s">
        <v>323</v>
      </c>
      <c r="BI2931" t="s">
        <v>320</v>
      </c>
      <c r="BJ2931">
        <v>0.44374999999999998</v>
      </c>
      <c r="BK2931">
        <v>29.8</v>
      </c>
      <c r="BL2931">
        <v>3.54</v>
      </c>
      <c r="BM2931">
        <v>0</v>
      </c>
      <c r="BN2931">
        <v>-22.68</v>
      </c>
      <c r="BO2931">
        <v>10.66</v>
      </c>
      <c r="BP2931" t="s">
        <v>60</v>
      </c>
      <c r="BQ2931">
        <v>1.1356667499999999</v>
      </c>
      <c r="BR2931" t="s">
        <v>61</v>
      </c>
    </row>
    <row r="2932" spans="1:70" x14ac:dyDescent="0.2">
      <c r="A2932" s="19">
        <f t="shared" si="104"/>
        <v>4.7799999999999994</v>
      </c>
      <c r="B2932" s="20">
        <v>3752</v>
      </c>
      <c r="D2932" s="2" t="s">
        <v>1381</v>
      </c>
      <c r="E2932" s="2" t="str">
        <f t="shared" si="103"/>
        <v>ST</v>
      </c>
      <c r="F2932">
        <v>200720433</v>
      </c>
      <c r="G2932">
        <v>202607</v>
      </c>
      <c r="H2932" t="s">
        <v>52</v>
      </c>
      <c r="I2932" t="s">
        <v>321</v>
      </c>
      <c r="J2932" t="s">
        <v>322</v>
      </c>
      <c r="K2932" t="s">
        <v>54</v>
      </c>
      <c r="L2932" s="5" t="s">
        <v>6778</v>
      </c>
      <c r="M2932" s="5" t="s">
        <v>5226</v>
      </c>
      <c r="N2932" s="21">
        <v>873596100386</v>
      </c>
      <c r="P2932" t="s">
        <v>326</v>
      </c>
      <c r="Q2932" t="s">
        <v>326</v>
      </c>
      <c r="R2932" t="s">
        <v>56</v>
      </c>
      <c r="S2932" t="s">
        <v>327</v>
      </c>
      <c r="T2932">
        <v>21</v>
      </c>
      <c r="U2932" t="s">
        <v>57</v>
      </c>
      <c r="V2932">
        <v>21320</v>
      </c>
      <c r="W2932">
        <v>22.71</v>
      </c>
      <c r="X2932">
        <v>2.69</v>
      </c>
      <c r="Y2932">
        <v>0</v>
      </c>
      <c r="Z2932">
        <v>-17.28</v>
      </c>
      <c r="AA2932">
        <v>8.1199999999999992</v>
      </c>
      <c r="AB2932">
        <v>1</v>
      </c>
      <c r="AC2932">
        <v>2.2000000000000002</v>
      </c>
      <c r="AD2932">
        <v>2.2000000000000002</v>
      </c>
      <c r="AE2932" t="s">
        <v>11567</v>
      </c>
      <c r="AF2932" t="s">
        <v>2241</v>
      </c>
      <c r="AG2932" t="s">
        <v>2241</v>
      </c>
      <c r="AH2932" t="s">
        <v>2242</v>
      </c>
      <c r="AI2932" t="s">
        <v>553</v>
      </c>
      <c r="AJ2932">
        <v>6</v>
      </c>
      <c r="AK2932" t="s">
        <v>57</v>
      </c>
      <c r="AL2932">
        <v>6400</v>
      </c>
      <c r="AM2932" t="s">
        <v>55</v>
      </c>
      <c r="AN2932" t="s">
        <v>55</v>
      </c>
      <c r="AO2932" t="s">
        <v>55</v>
      </c>
      <c r="AS2932" t="s">
        <v>343</v>
      </c>
      <c r="AT2932">
        <v>0</v>
      </c>
      <c r="AU2932">
        <v>0</v>
      </c>
      <c r="AV2932">
        <v>0</v>
      </c>
      <c r="BB2932">
        <v>0</v>
      </c>
      <c r="BC2932">
        <v>0</v>
      </c>
      <c r="BD2932" t="s">
        <v>60</v>
      </c>
      <c r="BE2932" s="5">
        <v>46180</v>
      </c>
      <c r="BF2932">
        <v>634364547</v>
      </c>
      <c r="BH2932" t="s">
        <v>323</v>
      </c>
      <c r="BI2932" t="s">
        <v>320</v>
      </c>
      <c r="BJ2932">
        <v>0.50972222222222219</v>
      </c>
      <c r="BK2932">
        <v>20</v>
      </c>
      <c r="BL2932">
        <v>2.37</v>
      </c>
      <c r="BM2932">
        <v>0</v>
      </c>
      <c r="BN2932">
        <v>-15.22</v>
      </c>
      <c r="BO2932">
        <v>7.15</v>
      </c>
      <c r="BP2932" t="s">
        <v>60</v>
      </c>
      <c r="BQ2932">
        <v>1.1356667499999999</v>
      </c>
      <c r="BR2932" t="s">
        <v>61</v>
      </c>
    </row>
    <row r="2933" spans="1:70" x14ac:dyDescent="0.2">
      <c r="A2933" s="19">
        <f t="shared" si="104"/>
        <v>10.800000000000004</v>
      </c>
      <c r="B2933" s="20">
        <v>3752</v>
      </c>
      <c r="D2933" s="2" t="s">
        <v>1381</v>
      </c>
      <c r="E2933" s="2" t="str">
        <f t="shared" si="103"/>
        <v>ST</v>
      </c>
      <c r="F2933">
        <v>200720433</v>
      </c>
      <c r="G2933">
        <v>202607</v>
      </c>
      <c r="H2933" t="s">
        <v>52</v>
      </c>
      <c r="I2933" t="s">
        <v>321</v>
      </c>
      <c r="J2933" t="s">
        <v>322</v>
      </c>
      <c r="K2933" t="s">
        <v>54</v>
      </c>
      <c r="L2933" s="5">
        <v>46029</v>
      </c>
      <c r="M2933" s="5">
        <v>46060</v>
      </c>
      <c r="N2933" s="21">
        <v>873814467360</v>
      </c>
      <c r="P2933" t="s">
        <v>326</v>
      </c>
      <c r="Q2933" t="s">
        <v>326</v>
      </c>
      <c r="R2933" t="s">
        <v>56</v>
      </c>
      <c r="S2933" t="s">
        <v>327</v>
      </c>
      <c r="T2933">
        <v>21</v>
      </c>
      <c r="U2933" t="s">
        <v>57</v>
      </c>
      <c r="V2933">
        <v>21320</v>
      </c>
      <c r="W2933">
        <v>51.57</v>
      </c>
      <c r="X2933">
        <v>5.93</v>
      </c>
      <c r="Y2933">
        <v>0</v>
      </c>
      <c r="Z2933">
        <v>-39.25</v>
      </c>
      <c r="AA2933">
        <v>18.25</v>
      </c>
      <c r="AB2933">
        <v>3</v>
      </c>
      <c r="AC2933">
        <v>40.479999999999997</v>
      </c>
      <c r="AD2933">
        <v>40.479999999999997</v>
      </c>
      <c r="AE2933" t="s">
        <v>2452</v>
      </c>
      <c r="AF2933" t="s">
        <v>6210</v>
      </c>
      <c r="AG2933" t="s">
        <v>6210</v>
      </c>
      <c r="AH2933" t="s">
        <v>6211</v>
      </c>
      <c r="AI2933" t="s">
        <v>6212</v>
      </c>
      <c r="AJ2933">
        <v>77</v>
      </c>
      <c r="AK2933" t="s">
        <v>57</v>
      </c>
      <c r="AL2933">
        <v>77390</v>
      </c>
      <c r="AM2933" t="s">
        <v>55</v>
      </c>
      <c r="AN2933" t="s">
        <v>55</v>
      </c>
      <c r="AO2933" t="s">
        <v>55</v>
      </c>
      <c r="AS2933" t="s">
        <v>343</v>
      </c>
      <c r="AT2933">
        <v>14</v>
      </c>
      <c r="AU2933">
        <v>30</v>
      </c>
      <c r="AV2933">
        <v>39</v>
      </c>
      <c r="BB2933">
        <v>0</v>
      </c>
      <c r="BC2933">
        <v>0</v>
      </c>
      <c r="BD2933" t="s">
        <v>60</v>
      </c>
      <c r="BE2933" s="5">
        <v>46180</v>
      </c>
      <c r="BF2933">
        <v>634364547</v>
      </c>
      <c r="BH2933" t="s">
        <v>323</v>
      </c>
      <c r="BI2933" t="s">
        <v>320</v>
      </c>
      <c r="BJ2933">
        <v>0.52083333333333337</v>
      </c>
      <c r="BK2933">
        <v>45.2</v>
      </c>
      <c r="BL2933">
        <v>5.2</v>
      </c>
      <c r="BM2933">
        <v>0</v>
      </c>
      <c r="BN2933">
        <v>-34.4</v>
      </c>
      <c r="BO2933">
        <v>16</v>
      </c>
      <c r="BP2933" t="s">
        <v>60</v>
      </c>
      <c r="BQ2933">
        <v>1.1408492480000001</v>
      </c>
      <c r="BR2933" t="s">
        <v>61</v>
      </c>
    </row>
    <row r="2934" spans="1:70" x14ac:dyDescent="0.2">
      <c r="A2934" s="19">
        <f t="shared" si="104"/>
        <v>16.159999999999997</v>
      </c>
      <c r="B2934" s="20">
        <v>3752</v>
      </c>
      <c r="D2934" s="2" t="s">
        <v>1381</v>
      </c>
      <c r="E2934" s="2" t="str">
        <f t="shared" si="103"/>
        <v>ST</v>
      </c>
      <c r="F2934">
        <v>200720433</v>
      </c>
      <c r="G2934">
        <v>202607</v>
      </c>
      <c r="H2934" t="s">
        <v>52</v>
      </c>
      <c r="I2934" t="s">
        <v>321</v>
      </c>
      <c r="J2934" t="s">
        <v>322</v>
      </c>
      <c r="K2934" t="s">
        <v>54</v>
      </c>
      <c r="L2934" s="5" t="s">
        <v>5226</v>
      </c>
      <c r="M2934" s="5" t="s">
        <v>10419</v>
      </c>
      <c r="N2934" s="21">
        <v>873696838565</v>
      </c>
      <c r="P2934" t="s">
        <v>326</v>
      </c>
      <c r="Q2934" t="s">
        <v>326</v>
      </c>
      <c r="R2934" t="s">
        <v>56</v>
      </c>
      <c r="S2934" t="s">
        <v>327</v>
      </c>
      <c r="T2934">
        <v>21</v>
      </c>
      <c r="U2934" t="s">
        <v>57</v>
      </c>
      <c r="V2934">
        <v>21320</v>
      </c>
      <c r="W2934">
        <v>76.97</v>
      </c>
      <c r="X2934">
        <v>9.1199999999999992</v>
      </c>
      <c r="Y2934">
        <v>0</v>
      </c>
      <c r="Z2934">
        <v>-58.57</v>
      </c>
      <c r="AA2934">
        <v>27.52</v>
      </c>
      <c r="AB2934">
        <v>5</v>
      </c>
      <c r="AC2934">
        <v>76.12</v>
      </c>
      <c r="AD2934">
        <v>76.12</v>
      </c>
      <c r="AE2934" t="s">
        <v>9913</v>
      </c>
      <c r="AF2934" t="s">
        <v>10475</v>
      </c>
      <c r="AG2934" t="s">
        <v>10475</v>
      </c>
      <c r="AH2934" t="s">
        <v>1405</v>
      </c>
      <c r="AI2934" t="s">
        <v>10476</v>
      </c>
      <c r="AJ2934">
        <v>67</v>
      </c>
      <c r="AK2934" t="s">
        <v>57</v>
      </c>
      <c r="AL2934">
        <v>67114</v>
      </c>
      <c r="AM2934" t="s">
        <v>55</v>
      </c>
      <c r="AN2934" t="s">
        <v>55</v>
      </c>
      <c r="AO2934" t="s">
        <v>55</v>
      </c>
      <c r="AS2934" t="s">
        <v>343</v>
      </c>
      <c r="AT2934">
        <v>0</v>
      </c>
      <c r="AU2934">
        <v>0</v>
      </c>
      <c r="AV2934">
        <v>0</v>
      </c>
      <c r="BB2934">
        <v>0</v>
      </c>
      <c r="BC2934">
        <v>0</v>
      </c>
      <c r="BD2934" t="s">
        <v>60</v>
      </c>
      <c r="BE2934" s="5">
        <v>46180</v>
      </c>
      <c r="BF2934">
        <v>634364547</v>
      </c>
      <c r="BH2934" t="s">
        <v>323</v>
      </c>
      <c r="BI2934" t="s">
        <v>320</v>
      </c>
      <c r="BJ2934">
        <v>0.43125000000000002</v>
      </c>
      <c r="BK2934">
        <v>67.599999999999994</v>
      </c>
      <c r="BL2934">
        <v>8.01</v>
      </c>
      <c r="BM2934">
        <v>0</v>
      </c>
      <c r="BN2934">
        <v>-51.44</v>
      </c>
      <c r="BO2934">
        <v>24.17</v>
      </c>
      <c r="BP2934" t="s">
        <v>60</v>
      </c>
      <c r="BQ2934">
        <v>1.1386538829999999</v>
      </c>
      <c r="BR2934" t="s">
        <v>61</v>
      </c>
    </row>
    <row r="2935" spans="1:70" x14ac:dyDescent="0.2">
      <c r="A2935" s="19">
        <f t="shared" si="104"/>
        <v>9.1300000000000026</v>
      </c>
      <c r="B2935" s="20">
        <v>3752</v>
      </c>
      <c r="D2935" s="2" t="s">
        <v>1381</v>
      </c>
      <c r="E2935" s="2" t="str">
        <f t="shared" si="103"/>
        <v>ST</v>
      </c>
      <c r="F2935">
        <v>200720433</v>
      </c>
      <c r="G2935">
        <v>202607</v>
      </c>
      <c r="H2935" t="s">
        <v>52</v>
      </c>
      <c r="I2935" t="s">
        <v>321</v>
      </c>
      <c r="J2935" t="s">
        <v>322</v>
      </c>
      <c r="K2935" t="s">
        <v>54</v>
      </c>
      <c r="L2935" s="5" t="s">
        <v>6778</v>
      </c>
      <c r="M2935" s="5" t="s">
        <v>5226</v>
      </c>
      <c r="N2935" s="21">
        <v>873596728683</v>
      </c>
      <c r="P2935" t="s">
        <v>326</v>
      </c>
      <c r="Q2935" t="s">
        <v>326</v>
      </c>
      <c r="R2935" t="s">
        <v>56</v>
      </c>
      <c r="S2935" t="s">
        <v>327</v>
      </c>
      <c r="T2935">
        <v>21</v>
      </c>
      <c r="U2935" t="s">
        <v>57</v>
      </c>
      <c r="V2935">
        <v>21320</v>
      </c>
      <c r="W2935">
        <v>43.38</v>
      </c>
      <c r="X2935">
        <v>5.14</v>
      </c>
      <c r="Y2935">
        <v>0</v>
      </c>
      <c r="Z2935">
        <v>-33.01</v>
      </c>
      <c r="AA2935">
        <v>15.51</v>
      </c>
      <c r="AB2935">
        <v>2</v>
      </c>
      <c r="AC2935">
        <v>30.8</v>
      </c>
      <c r="AD2935">
        <v>30.8</v>
      </c>
      <c r="AE2935" t="s">
        <v>1506</v>
      </c>
      <c r="AF2935" t="s">
        <v>426</v>
      </c>
      <c r="AG2935" t="s">
        <v>426</v>
      </c>
      <c r="AH2935" t="s">
        <v>10477</v>
      </c>
      <c r="AI2935" t="s">
        <v>418</v>
      </c>
      <c r="AJ2935">
        <v>75</v>
      </c>
      <c r="AK2935" t="s">
        <v>57</v>
      </c>
      <c r="AL2935">
        <v>75015</v>
      </c>
      <c r="AM2935" t="s">
        <v>55</v>
      </c>
      <c r="AN2935" t="s">
        <v>55</v>
      </c>
      <c r="AO2935" t="s">
        <v>55</v>
      </c>
      <c r="AS2935" t="s">
        <v>343</v>
      </c>
      <c r="AT2935">
        <v>20</v>
      </c>
      <c r="AU2935">
        <v>20</v>
      </c>
      <c r="AV2935">
        <v>29</v>
      </c>
      <c r="BB2935">
        <v>0</v>
      </c>
      <c r="BC2935">
        <v>0</v>
      </c>
      <c r="BD2935" t="s">
        <v>60</v>
      </c>
      <c r="BE2935" s="5">
        <v>46180</v>
      </c>
      <c r="BF2935">
        <v>634364547</v>
      </c>
      <c r="BH2935" t="s">
        <v>323</v>
      </c>
      <c r="BI2935" t="s">
        <v>320</v>
      </c>
      <c r="BJ2935">
        <v>0.53125</v>
      </c>
      <c r="BK2935">
        <v>38.200000000000003</v>
      </c>
      <c r="BL2935">
        <v>4.53</v>
      </c>
      <c r="BM2935">
        <v>0</v>
      </c>
      <c r="BN2935">
        <v>-29.07</v>
      </c>
      <c r="BO2935">
        <v>13.66</v>
      </c>
      <c r="BP2935" t="s">
        <v>60</v>
      </c>
      <c r="BQ2935">
        <v>1.1356667499999999</v>
      </c>
      <c r="BR2935" t="s">
        <v>61</v>
      </c>
    </row>
    <row r="2936" spans="1:70" x14ac:dyDescent="0.2">
      <c r="A2936" s="19">
        <f t="shared" si="104"/>
        <v>10.469999999999999</v>
      </c>
      <c r="B2936" s="20">
        <v>3752</v>
      </c>
      <c r="D2936" s="2" t="s">
        <v>1381</v>
      </c>
      <c r="E2936" s="2" t="str">
        <f t="shared" si="103"/>
        <v>ST</v>
      </c>
      <c r="F2936">
        <v>200720433</v>
      </c>
      <c r="G2936">
        <v>202607</v>
      </c>
      <c r="H2936" t="s">
        <v>52</v>
      </c>
      <c r="I2936" t="s">
        <v>321</v>
      </c>
      <c r="J2936" t="s">
        <v>322</v>
      </c>
      <c r="K2936" t="s">
        <v>54</v>
      </c>
      <c r="L2936" s="5" t="s">
        <v>6778</v>
      </c>
      <c r="M2936" s="5" t="s">
        <v>10422</v>
      </c>
      <c r="N2936" s="21">
        <v>873603167429</v>
      </c>
      <c r="P2936" t="s">
        <v>326</v>
      </c>
      <c r="Q2936" t="s">
        <v>326</v>
      </c>
      <c r="R2936" t="s">
        <v>56</v>
      </c>
      <c r="S2936" t="s">
        <v>327</v>
      </c>
      <c r="T2936">
        <v>21</v>
      </c>
      <c r="U2936" t="s">
        <v>57</v>
      </c>
      <c r="V2936">
        <v>21320</v>
      </c>
      <c r="W2936">
        <v>49.74</v>
      </c>
      <c r="X2936">
        <v>5.89</v>
      </c>
      <c r="Y2936">
        <v>0</v>
      </c>
      <c r="Z2936">
        <v>-37.85</v>
      </c>
      <c r="AA2936">
        <v>17.78</v>
      </c>
      <c r="AB2936">
        <v>3</v>
      </c>
      <c r="AC2936">
        <v>38.28</v>
      </c>
      <c r="AD2936">
        <v>38.28</v>
      </c>
      <c r="AE2936" t="s">
        <v>11568</v>
      </c>
      <c r="AF2936" t="s">
        <v>10478</v>
      </c>
      <c r="AG2936" t="s">
        <v>10478</v>
      </c>
      <c r="AH2936" t="s">
        <v>10479</v>
      </c>
      <c r="AI2936" t="s">
        <v>435</v>
      </c>
      <c r="AJ2936">
        <v>67</v>
      </c>
      <c r="AK2936" t="s">
        <v>57</v>
      </c>
      <c r="AL2936">
        <v>67000</v>
      </c>
      <c r="AM2936" t="s">
        <v>55</v>
      </c>
      <c r="AN2936" t="s">
        <v>55</v>
      </c>
      <c r="AO2936" t="s">
        <v>55</v>
      </c>
      <c r="AS2936" t="s">
        <v>343</v>
      </c>
      <c r="AT2936">
        <v>13</v>
      </c>
      <c r="AU2936">
        <v>21</v>
      </c>
      <c r="AV2936">
        <v>30</v>
      </c>
      <c r="BB2936">
        <v>0</v>
      </c>
      <c r="BC2936">
        <v>0</v>
      </c>
      <c r="BD2936" t="s">
        <v>60</v>
      </c>
      <c r="BE2936" s="5">
        <v>46180</v>
      </c>
      <c r="BF2936">
        <v>634364547</v>
      </c>
      <c r="BH2936" t="s">
        <v>323</v>
      </c>
      <c r="BI2936" t="s">
        <v>320</v>
      </c>
      <c r="BJ2936">
        <v>0.41041666666666665</v>
      </c>
      <c r="BK2936">
        <v>43.8</v>
      </c>
      <c r="BL2936">
        <v>5.19</v>
      </c>
      <c r="BM2936">
        <v>0</v>
      </c>
      <c r="BN2936">
        <v>-33.33</v>
      </c>
      <c r="BO2936">
        <v>15.66</v>
      </c>
      <c r="BP2936" t="s">
        <v>60</v>
      </c>
      <c r="BQ2936">
        <v>1.1356667499999999</v>
      </c>
      <c r="BR2936" t="s">
        <v>61</v>
      </c>
    </row>
    <row r="2937" spans="1:70" x14ac:dyDescent="0.2">
      <c r="A2937" s="19">
        <f t="shared" si="104"/>
        <v>10.469999999999999</v>
      </c>
      <c r="B2937" s="20">
        <v>3752</v>
      </c>
      <c r="D2937" s="2" t="s">
        <v>1381</v>
      </c>
      <c r="E2937" s="2" t="str">
        <f t="shared" ref="E2937:E3000" si="105">IF(J2937="FedEx Priority","ST","FICP")</f>
        <v>ST</v>
      </c>
      <c r="F2937">
        <v>200720433</v>
      </c>
      <c r="G2937">
        <v>202607</v>
      </c>
      <c r="H2937" t="s">
        <v>52</v>
      </c>
      <c r="I2937" t="s">
        <v>321</v>
      </c>
      <c r="J2937" t="s">
        <v>322</v>
      </c>
      <c r="K2937" t="s">
        <v>54</v>
      </c>
      <c r="L2937" s="5" t="s">
        <v>5226</v>
      </c>
      <c r="M2937" s="5" t="s">
        <v>10419</v>
      </c>
      <c r="N2937" s="21">
        <v>873597612791</v>
      </c>
      <c r="P2937" t="s">
        <v>326</v>
      </c>
      <c r="Q2937" t="s">
        <v>326</v>
      </c>
      <c r="R2937" t="s">
        <v>56</v>
      </c>
      <c r="S2937" t="s">
        <v>327</v>
      </c>
      <c r="T2937">
        <v>21</v>
      </c>
      <c r="U2937" t="s">
        <v>57</v>
      </c>
      <c r="V2937">
        <v>21320</v>
      </c>
      <c r="W2937">
        <v>49.87</v>
      </c>
      <c r="X2937">
        <v>5.91</v>
      </c>
      <c r="Y2937">
        <v>0</v>
      </c>
      <c r="Z2937">
        <v>-37.950000000000003</v>
      </c>
      <c r="AA2937">
        <v>17.829999999999998</v>
      </c>
      <c r="AB2937">
        <v>4</v>
      </c>
      <c r="AC2937">
        <v>39.159999999999997</v>
      </c>
      <c r="AD2937">
        <v>39.159999999999997</v>
      </c>
      <c r="AE2937" t="s">
        <v>11569</v>
      </c>
      <c r="AF2937" t="s">
        <v>10480</v>
      </c>
      <c r="AG2937" t="s">
        <v>10480</v>
      </c>
      <c r="AH2937" t="s">
        <v>10481</v>
      </c>
      <c r="AI2937" t="s">
        <v>10482</v>
      </c>
      <c r="AJ2937">
        <v>28</v>
      </c>
      <c r="AK2937" t="s">
        <v>57</v>
      </c>
      <c r="AL2937">
        <v>28110</v>
      </c>
      <c r="AM2937" t="s">
        <v>55</v>
      </c>
      <c r="AN2937" t="s">
        <v>55</v>
      </c>
      <c r="AO2937" t="s">
        <v>55</v>
      </c>
      <c r="AS2937" t="s">
        <v>343</v>
      </c>
      <c r="AT2937">
        <v>0</v>
      </c>
      <c r="AU2937">
        <v>0</v>
      </c>
      <c r="AV2937">
        <v>0</v>
      </c>
      <c r="BB2937">
        <v>0</v>
      </c>
      <c r="BC2937">
        <v>0</v>
      </c>
      <c r="BD2937" t="s">
        <v>60</v>
      </c>
      <c r="BE2937" s="5">
        <v>46180</v>
      </c>
      <c r="BF2937">
        <v>634364547</v>
      </c>
      <c r="BH2937" t="s">
        <v>323</v>
      </c>
      <c r="BI2937" t="s">
        <v>320</v>
      </c>
      <c r="BJ2937">
        <v>0.47222222222222221</v>
      </c>
      <c r="BK2937">
        <v>43.8</v>
      </c>
      <c r="BL2937">
        <v>5.19</v>
      </c>
      <c r="BM2937">
        <v>0</v>
      </c>
      <c r="BN2937">
        <v>-33.33</v>
      </c>
      <c r="BO2937">
        <v>15.66</v>
      </c>
      <c r="BP2937" t="s">
        <v>60</v>
      </c>
      <c r="BQ2937">
        <v>1.1386538829999999</v>
      </c>
      <c r="BR2937" t="s">
        <v>61</v>
      </c>
    </row>
    <row r="2938" spans="1:70" x14ac:dyDescent="0.2">
      <c r="A2938" s="19">
        <f t="shared" si="104"/>
        <v>8.4599999999999973</v>
      </c>
      <c r="B2938" s="20">
        <v>3752</v>
      </c>
      <c r="D2938" s="2" t="s">
        <v>1381</v>
      </c>
      <c r="E2938" s="2" t="str">
        <f t="shared" si="105"/>
        <v>ST</v>
      </c>
      <c r="F2938">
        <v>200720433</v>
      </c>
      <c r="G2938">
        <v>202607</v>
      </c>
      <c r="H2938" t="s">
        <v>52</v>
      </c>
      <c r="I2938" t="s">
        <v>321</v>
      </c>
      <c r="J2938" t="s">
        <v>322</v>
      </c>
      <c r="K2938" t="s">
        <v>54</v>
      </c>
      <c r="L2938" s="5" t="s">
        <v>6778</v>
      </c>
      <c r="M2938" s="5" t="s">
        <v>5226</v>
      </c>
      <c r="N2938" s="21">
        <v>873595688289</v>
      </c>
      <c r="P2938" t="s">
        <v>326</v>
      </c>
      <c r="Q2938" t="s">
        <v>326</v>
      </c>
      <c r="R2938" t="s">
        <v>56</v>
      </c>
      <c r="S2938" t="s">
        <v>327</v>
      </c>
      <c r="T2938">
        <v>21</v>
      </c>
      <c r="U2938" t="s">
        <v>57</v>
      </c>
      <c r="V2938">
        <v>21320</v>
      </c>
      <c r="W2938">
        <v>40.200000000000003</v>
      </c>
      <c r="X2938">
        <v>4.7699999999999996</v>
      </c>
      <c r="Y2938">
        <v>0</v>
      </c>
      <c r="Z2938">
        <v>-30.59</v>
      </c>
      <c r="AA2938">
        <v>14.38</v>
      </c>
      <c r="AB2938">
        <v>2</v>
      </c>
      <c r="AC2938">
        <v>26.4</v>
      </c>
      <c r="AD2938">
        <v>26.4</v>
      </c>
      <c r="AE2938" t="s">
        <v>11570</v>
      </c>
      <c r="AF2938" t="s">
        <v>1125</v>
      </c>
      <c r="AG2938" t="s">
        <v>1125</v>
      </c>
      <c r="AH2938" t="s">
        <v>367</v>
      </c>
      <c r="AI2938" t="s">
        <v>746</v>
      </c>
      <c r="AJ2938">
        <v>37</v>
      </c>
      <c r="AK2938" t="s">
        <v>57</v>
      </c>
      <c r="AL2938">
        <v>37540</v>
      </c>
      <c r="AM2938" t="s">
        <v>55</v>
      </c>
      <c r="AN2938" t="s">
        <v>55</v>
      </c>
      <c r="AO2938" t="s">
        <v>55</v>
      </c>
      <c r="AS2938" t="s">
        <v>343</v>
      </c>
      <c r="AT2938">
        <v>0</v>
      </c>
      <c r="AU2938">
        <v>0</v>
      </c>
      <c r="AV2938">
        <v>0</v>
      </c>
      <c r="BB2938">
        <v>0</v>
      </c>
      <c r="BC2938">
        <v>0</v>
      </c>
      <c r="BD2938" t="s">
        <v>60</v>
      </c>
      <c r="BE2938" s="5">
        <v>46180</v>
      </c>
      <c r="BF2938">
        <v>634364547</v>
      </c>
      <c r="BH2938" t="s">
        <v>323</v>
      </c>
      <c r="BI2938" t="s">
        <v>320</v>
      </c>
      <c r="BJ2938">
        <v>0.45069444444444445</v>
      </c>
      <c r="BK2938">
        <v>35.4</v>
      </c>
      <c r="BL2938">
        <v>4.2</v>
      </c>
      <c r="BM2938">
        <v>0</v>
      </c>
      <c r="BN2938">
        <v>-26.94</v>
      </c>
      <c r="BO2938">
        <v>12.66</v>
      </c>
      <c r="BP2938" t="s">
        <v>60</v>
      </c>
      <c r="BQ2938">
        <v>1.1356667499999999</v>
      </c>
      <c r="BR2938" t="s">
        <v>61</v>
      </c>
    </row>
    <row r="2939" spans="1:70" x14ac:dyDescent="0.2">
      <c r="A2939" s="19">
        <f t="shared" si="104"/>
        <v>17.5</v>
      </c>
      <c r="B2939" s="20">
        <v>3752</v>
      </c>
      <c r="D2939" s="2" t="s">
        <v>1381</v>
      </c>
      <c r="E2939" s="2" t="str">
        <f t="shared" si="105"/>
        <v>ST</v>
      </c>
      <c r="F2939">
        <v>200720433</v>
      </c>
      <c r="G2939">
        <v>202607</v>
      </c>
      <c r="H2939" t="s">
        <v>52</v>
      </c>
      <c r="I2939" t="s">
        <v>321</v>
      </c>
      <c r="J2939" t="s">
        <v>322</v>
      </c>
      <c r="K2939" t="s">
        <v>54</v>
      </c>
      <c r="L2939" s="5" t="s">
        <v>5682</v>
      </c>
      <c r="M2939" s="5" t="s">
        <v>5226</v>
      </c>
      <c r="N2939" s="21">
        <v>873492171634</v>
      </c>
      <c r="P2939" t="s">
        <v>326</v>
      </c>
      <c r="Q2939" t="s">
        <v>326</v>
      </c>
      <c r="R2939" t="s">
        <v>56</v>
      </c>
      <c r="S2939" t="s">
        <v>327</v>
      </c>
      <c r="T2939">
        <v>21</v>
      </c>
      <c r="U2939" t="s">
        <v>57</v>
      </c>
      <c r="V2939">
        <v>21320</v>
      </c>
      <c r="W2939">
        <v>83.46</v>
      </c>
      <c r="X2939">
        <v>9.89</v>
      </c>
      <c r="Y2939">
        <v>0</v>
      </c>
      <c r="Z2939">
        <v>-63.51</v>
      </c>
      <c r="AA2939">
        <v>29.84</v>
      </c>
      <c r="AB2939">
        <v>7</v>
      </c>
      <c r="AC2939">
        <v>85.58</v>
      </c>
      <c r="AD2939">
        <v>85.58</v>
      </c>
      <c r="AE2939" t="s">
        <v>11571</v>
      </c>
      <c r="AF2939" t="s">
        <v>366</v>
      </c>
      <c r="AG2939" t="s">
        <v>366</v>
      </c>
      <c r="AH2939" t="s">
        <v>721</v>
      </c>
      <c r="AI2939" t="s">
        <v>527</v>
      </c>
      <c r="AJ2939">
        <v>29</v>
      </c>
      <c r="AK2939" t="s">
        <v>57</v>
      </c>
      <c r="AL2939">
        <v>29200</v>
      </c>
      <c r="AM2939" t="s">
        <v>55</v>
      </c>
      <c r="AN2939" t="s">
        <v>55</v>
      </c>
      <c r="AO2939" t="s">
        <v>55</v>
      </c>
      <c r="AS2939" t="s">
        <v>343</v>
      </c>
      <c r="AT2939">
        <v>0</v>
      </c>
      <c r="AU2939">
        <v>0</v>
      </c>
      <c r="AV2939">
        <v>0</v>
      </c>
      <c r="BB2939">
        <v>0</v>
      </c>
      <c r="BC2939">
        <v>0</v>
      </c>
      <c r="BD2939" t="s">
        <v>60</v>
      </c>
      <c r="BE2939" s="5">
        <v>46180</v>
      </c>
      <c r="BF2939">
        <v>634364547</v>
      </c>
      <c r="BH2939" t="s">
        <v>323</v>
      </c>
      <c r="BI2939" t="s">
        <v>320</v>
      </c>
      <c r="BJ2939">
        <v>0.40625</v>
      </c>
      <c r="BK2939">
        <v>73.2</v>
      </c>
      <c r="BL2939">
        <v>8.67</v>
      </c>
      <c r="BM2939">
        <v>0</v>
      </c>
      <c r="BN2939">
        <v>-55.7</v>
      </c>
      <c r="BO2939">
        <v>26.17</v>
      </c>
      <c r="BP2939" t="s">
        <v>60</v>
      </c>
      <c r="BQ2939">
        <v>1.1401468509999999</v>
      </c>
      <c r="BR2939" t="s">
        <v>61</v>
      </c>
    </row>
    <row r="2940" spans="1:70" x14ac:dyDescent="0.2">
      <c r="A2940" s="19">
        <f t="shared" si="104"/>
        <v>10.800000000000004</v>
      </c>
      <c r="B2940" s="20">
        <v>3752</v>
      </c>
      <c r="D2940" s="2" t="s">
        <v>346</v>
      </c>
      <c r="E2940" s="2" t="str">
        <f t="shared" si="105"/>
        <v>ST</v>
      </c>
      <c r="F2940">
        <v>200720433</v>
      </c>
      <c r="G2940">
        <v>202607</v>
      </c>
      <c r="H2940" t="s">
        <v>52</v>
      </c>
      <c r="I2940" t="s">
        <v>321</v>
      </c>
      <c r="J2940" t="s">
        <v>322</v>
      </c>
      <c r="K2940" t="s">
        <v>54</v>
      </c>
      <c r="L2940" s="5">
        <v>46029</v>
      </c>
      <c r="M2940" s="5">
        <v>46060</v>
      </c>
      <c r="N2940" s="21">
        <v>873817237730</v>
      </c>
      <c r="P2940" t="s">
        <v>326</v>
      </c>
      <c r="Q2940" t="s">
        <v>326</v>
      </c>
      <c r="R2940" t="s">
        <v>56</v>
      </c>
      <c r="S2940" t="s">
        <v>327</v>
      </c>
      <c r="T2940">
        <v>21</v>
      </c>
      <c r="U2940" t="s">
        <v>57</v>
      </c>
      <c r="V2940">
        <v>21320</v>
      </c>
      <c r="W2940">
        <v>51.57</v>
      </c>
      <c r="X2940">
        <v>5.93</v>
      </c>
      <c r="Y2940">
        <v>0</v>
      </c>
      <c r="Z2940">
        <v>-39.25</v>
      </c>
      <c r="AA2940">
        <v>18.25</v>
      </c>
      <c r="AB2940">
        <v>3</v>
      </c>
      <c r="AC2940">
        <v>40.479999999999997</v>
      </c>
      <c r="AD2940">
        <v>40.479999999999997</v>
      </c>
      <c r="AE2940" t="s">
        <v>11572</v>
      </c>
      <c r="AF2940" t="s">
        <v>2649</v>
      </c>
      <c r="AG2940" t="s">
        <v>2649</v>
      </c>
      <c r="AH2940" t="s">
        <v>2650</v>
      </c>
      <c r="AI2940" t="s">
        <v>2651</v>
      </c>
      <c r="AJ2940">
        <v>69</v>
      </c>
      <c r="AK2940" t="s">
        <v>57</v>
      </c>
      <c r="AL2940">
        <v>69220</v>
      </c>
      <c r="AM2940" t="s">
        <v>55</v>
      </c>
      <c r="AN2940" t="s">
        <v>55</v>
      </c>
      <c r="AO2940" t="s">
        <v>55</v>
      </c>
      <c r="AS2940" t="s">
        <v>343</v>
      </c>
      <c r="AT2940">
        <v>26</v>
      </c>
      <c r="AU2940">
        <v>31</v>
      </c>
      <c r="AV2940">
        <v>40</v>
      </c>
      <c r="BB2940">
        <v>0</v>
      </c>
      <c r="BC2940">
        <v>0</v>
      </c>
      <c r="BD2940" t="s">
        <v>60</v>
      </c>
      <c r="BE2940" s="5">
        <v>46180</v>
      </c>
      <c r="BF2940">
        <v>634364547</v>
      </c>
      <c r="BH2940" t="s">
        <v>323</v>
      </c>
      <c r="BI2940" t="s">
        <v>320</v>
      </c>
      <c r="BJ2940">
        <v>0.41319444444444442</v>
      </c>
      <c r="BK2940">
        <v>45.2</v>
      </c>
      <c r="BL2940">
        <v>5.2</v>
      </c>
      <c r="BM2940">
        <v>0</v>
      </c>
      <c r="BN2940">
        <v>-34.4</v>
      </c>
      <c r="BO2940">
        <v>16</v>
      </c>
      <c r="BP2940" t="s">
        <v>60</v>
      </c>
      <c r="BQ2940">
        <v>1.1408622639999999</v>
      </c>
      <c r="BR2940" t="s">
        <v>61</v>
      </c>
    </row>
    <row r="2941" spans="1:70" x14ac:dyDescent="0.2">
      <c r="A2941" s="19">
        <f t="shared" si="104"/>
        <v>9.8000000000000007</v>
      </c>
      <c r="B2941" s="20">
        <v>3752</v>
      </c>
      <c r="D2941" s="2" t="s">
        <v>1381</v>
      </c>
      <c r="E2941" s="2" t="str">
        <f t="shared" si="105"/>
        <v>ST</v>
      </c>
      <c r="F2941">
        <v>200720433</v>
      </c>
      <c r="G2941">
        <v>202607</v>
      </c>
      <c r="H2941" t="s">
        <v>52</v>
      </c>
      <c r="I2941" t="s">
        <v>321</v>
      </c>
      <c r="J2941" t="s">
        <v>322</v>
      </c>
      <c r="K2941" t="s">
        <v>54</v>
      </c>
      <c r="L2941" s="5" t="s">
        <v>5226</v>
      </c>
      <c r="M2941" s="5" t="s">
        <v>10419</v>
      </c>
      <c r="N2941" s="21">
        <v>873597350280</v>
      </c>
      <c r="P2941" t="s">
        <v>326</v>
      </c>
      <c r="Q2941" t="s">
        <v>326</v>
      </c>
      <c r="R2941" t="s">
        <v>56</v>
      </c>
      <c r="S2941" t="s">
        <v>327</v>
      </c>
      <c r="T2941">
        <v>21</v>
      </c>
      <c r="U2941" t="s">
        <v>57</v>
      </c>
      <c r="V2941">
        <v>21320</v>
      </c>
      <c r="W2941">
        <v>46.68</v>
      </c>
      <c r="X2941">
        <v>5.53</v>
      </c>
      <c r="Y2941">
        <v>0</v>
      </c>
      <c r="Z2941">
        <v>-35.53</v>
      </c>
      <c r="AA2941">
        <v>16.690000000000001</v>
      </c>
      <c r="AB2941">
        <v>3</v>
      </c>
      <c r="AC2941">
        <v>33.880000000000003</v>
      </c>
      <c r="AD2941">
        <v>33.880000000000003</v>
      </c>
      <c r="AE2941" t="s">
        <v>1469</v>
      </c>
      <c r="AF2941" t="s">
        <v>10483</v>
      </c>
      <c r="AG2941" t="s">
        <v>10483</v>
      </c>
      <c r="AH2941" t="s">
        <v>10484</v>
      </c>
      <c r="AI2941" t="s">
        <v>420</v>
      </c>
      <c r="AJ2941">
        <v>80</v>
      </c>
      <c r="AK2941" t="s">
        <v>57</v>
      </c>
      <c r="AL2941">
        <v>80000</v>
      </c>
      <c r="AM2941" t="s">
        <v>55</v>
      </c>
      <c r="AN2941" t="s">
        <v>55</v>
      </c>
      <c r="AO2941" t="s">
        <v>55</v>
      </c>
      <c r="AS2941" t="s">
        <v>343</v>
      </c>
      <c r="AT2941">
        <v>0</v>
      </c>
      <c r="AU2941">
        <v>0</v>
      </c>
      <c r="AV2941">
        <v>0</v>
      </c>
      <c r="BB2941">
        <v>0</v>
      </c>
      <c r="BC2941">
        <v>0</v>
      </c>
      <c r="BD2941" t="s">
        <v>60</v>
      </c>
      <c r="BE2941" s="5">
        <v>46180</v>
      </c>
      <c r="BF2941">
        <v>634364547</v>
      </c>
      <c r="BH2941" t="s">
        <v>323</v>
      </c>
      <c r="BI2941" t="s">
        <v>320</v>
      </c>
      <c r="BJ2941">
        <v>0.62361111111111112</v>
      </c>
      <c r="BK2941">
        <v>41</v>
      </c>
      <c r="BL2941">
        <v>4.8600000000000003</v>
      </c>
      <c r="BM2941">
        <v>0</v>
      </c>
      <c r="BN2941">
        <v>-31.2</v>
      </c>
      <c r="BO2941">
        <v>14.66</v>
      </c>
      <c r="BP2941" t="s">
        <v>60</v>
      </c>
      <c r="BQ2941">
        <v>1.1386538829999999</v>
      </c>
      <c r="BR2941" t="s">
        <v>61</v>
      </c>
    </row>
    <row r="2942" spans="1:70" x14ac:dyDescent="0.2">
      <c r="A2942" s="19">
        <f t="shared" si="104"/>
        <v>6.4499999999999993</v>
      </c>
      <c r="B2942" s="20">
        <v>3752</v>
      </c>
      <c r="D2942" s="2" t="s">
        <v>1381</v>
      </c>
      <c r="E2942" s="2" t="str">
        <f t="shared" si="105"/>
        <v>ST</v>
      </c>
      <c r="F2942">
        <v>200720433</v>
      </c>
      <c r="G2942">
        <v>202607</v>
      </c>
      <c r="H2942" t="s">
        <v>52</v>
      </c>
      <c r="I2942" t="s">
        <v>321</v>
      </c>
      <c r="J2942" t="s">
        <v>322</v>
      </c>
      <c r="K2942" t="s">
        <v>54</v>
      </c>
      <c r="L2942" s="5" t="s">
        <v>5682</v>
      </c>
      <c r="M2942" s="5" t="s">
        <v>5226</v>
      </c>
      <c r="N2942" s="21">
        <v>873543326756</v>
      </c>
      <c r="P2942" t="s">
        <v>326</v>
      </c>
      <c r="Q2942" t="s">
        <v>326</v>
      </c>
      <c r="R2942" t="s">
        <v>56</v>
      </c>
      <c r="S2942" t="s">
        <v>327</v>
      </c>
      <c r="T2942">
        <v>21</v>
      </c>
      <c r="U2942" t="s">
        <v>57</v>
      </c>
      <c r="V2942">
        <v>21320</v>
      </c>
      <c r="W2942">
        <v>30.78</v>
      </c>
      <c r="X2942">
        <v>3.65</v>
      </c>
      <c r="Y2942">
        <v>0</v>
      </c>
      <c r="Z2942">
        <v>-23.43</v>
      </c>
      <c r="AA2942">
        <v>11</v>
      </c>
      <c r="AB2942">
        <v>1</v>
      </c>
      <c r="AC2942">
        <v>13.2</v>
      </c>
      <c r="AD2942">
        <v>13.2</v>
      </c>
      <c r="AE2942" t="s">
        <v>9421</v>
      </c>
      <c r="AF2942" t="s">
        <v>5565</v>
      </c>
      <c r="AG2942" t="s">
        <v>5565</v>
      </c>
      <c r="AH2942" t="s">
        <v>5566</v>
      </c>
      <c r="AI2942" t="s">
        <v>5567</v>
      </c>
      <c r="AJ2942">
        <v>22</v>
      </c>
      <c r="AK2942" t="s">
        <v>57</v>
      </c>
      <c r="AL2942">
        <v>22001</v>
      </c>
      <c r="AM2942" t="s">
        <v>55</v>
      </c>
      <c r="AN2942" t="s">
        <v>55</v>
      </c>
      <c r="AO2942" t="s">
        <v>55</v>
      </c>
      <c r="AS2942" t="s">
        <v>343</v>
      </c>
      <c r="AT2942">
        <v>0</v>
      </c>
      <c r="AU2942">
        <v>0</v>
      </c>
      <c r="AV2942">
        <v>0</v>
      </c>
      <c r="BB2942">
        <v>0</v>
      </c>
      <c r="BC2942">
        <v>0</v>
      </c>
      <c r="BD2942" t="s">
        <v>60</v>
      </c>
      <c r="BE2942" s="5">
        <v>46180</v>
      </c>
      <c r="BF2942">
        <v>634364547</v>
      </c>
      <c r="BH2942" t="s">
        <v>323</v>
      </c>
      <c r="BI2942" t="s">
        <v>320</v>
      </c>
      <c r="BJ2942">
        <v>0.26527777777777778</v>
      </c>
      <c r="BK2942">
        <v>27</v>
      </c>
      <c r="BL2942">
        <v>3.2</v>
      </c>
      <c r="BM2942">
        <v>0</v>
      </c>
      <c r="BN2942">
        <v>-20.55</v>
      </c>
      <c r="BO2942">
        <v>9.65</v>
      </c>
      <c r="BP2942" t="s">
        <v>60</v>
      </c>
      <c r="BQ2942">
        <v>1.1401468509999999</v>
      </c>
      <c r="BR2942" t="s">
        <v>61</v>
      </c>
    </row>
    <row r="2943" spans="1:70" x14ac:dyDescent="0.2">
      <c r="A2943" s="19">
        <f t="shared" si="104"/>
        <v>10.469999999999999</v>
      </c>
      <c r="B2943" s="20">
        <v>3752</v>
      </c>
      <c r="D2943" s="2" t="s">
        <v>1381</v>
      </c>
      <c r="E2943" s="2" t="str">
        <f t="shared" si="105"/>
        <v>ST</v>
      </c>
      <c r="F2943">
        <v>200720433</v>
      </c>
      <c r="G2943">
        <v>202607</v>
      </c>
      <c r="H2943" t="s">
        <v>52</v>
      </c>
      <c r="I2943" t="s">
        <v>321</v>
      </c>
      <c r="J2943" t="s">
        <v>322</v>
      </c>
      <c r="K2943" t="s">
        <v>54</v>
      </c>
      <c r="L2943" s="5" t="s">
        <v>5682</v>
      </c>
      <c r="M2943" s="5" t="s">
        <v>6778</v>
      </c>
      <c r="N2943" s="21">
        <v>873546054264</v>
      </c>
      <c r="P2943" t="s">
        <v>326</v>
      </c>
      <c r="Q2943" t="s">
        <v>326</v>
      </c>
      <c r="R2943" t="s">
        <v>56</v>
      </c>
      <c r="S2943" t="s">
        <v>327</v>
      </c>
      <c r="T2943">
        <v>21</v>
      </c>
      <c r="U2943" t="s">
        <v>57</v>
      </c>
      <c r="V2943">
        <v>21320</v>
      </c>
      <c r="W2943">
        <v>49.94</v>
      </c>
      <c r="X2943">
        <v>5.92</v>
      </c>
      <c r="Y2943">
        <v>0</v>
      </c>
      <c r="Z2943">
        <v>-38</v>
      </c>
      <c r="AA2943">
        <v>17.850000000000001</v>
      </c>
      <c r="AB2943">
        <v>3</v>
      </c>
      <c r="AC2943">
        <v>39.6</v>
      </c>
      <c r="AD2943">
        <v>39.6</v>
      </c>
      <c r="AE2943" t="s">
        <v>11573</v>
      </c>
      <c r="AF2943" t="s">
        <v>2202</v>
      </c>
      <c r="AG2943" t="s">
        <v>2202</v>
      </c>
      <c r="AH2943" t="s">
        <v>2203</v>
      </c>
      <c r="AI2943" t="s">
        <v>404</v>
      </c>
      <c r="AJ2943">
        <v>75</v>
      </c>
      <c r="AK2943" t="s">
        <v>57</v>
      </c>
      <c r="AL2943">
        <v>75008</v>
      </c>
      <c r="AM2943" t="s">
        <v>55</v>
      </c>
      <c r="AN2943" t="s">
        <v>55</v>
      </c>
      <c r="AO2943" t="s">
        <v>55</v>
      </c>
      <c r="AS2943" t="s">
        <v>343</v>
      </c>
      <c r="AT2943">
        <v>0</v>
      </c>
      <c r="AU2943">
        <v>0</v>
      </c>
      <c r="AV2943">
        <v>0</v>
      </c>
      <c r="BB2943">
        <v>0</v>
      </c>
      <c r="BC2943">
        <v>0</v>
      </c>
      <c r="BD2943" t="s">
        <v>60</v>
      </c>
      <c r="BE2943" s="5">
        <v>46180</v>
      </c>
      <c r="BF2943">
        <v>634364547</v>
      </c>
      <c r="BH2943" t="s">
        <v>323</v>
      </c>
      <c r="BI2943" t="s">
        <v>320</v>
      </c>
      <c r="BJ2943">
        <v>0.48888888888888887</v>
      </c>
      <c r="BK2943">
        <v>43.8</v>
      </c>
      <c r="BL2943">
        <v>5.19</v>
      </c>
      <c r="BM2943">
        <v>0</v>
      </c>
      <c r="BN2943">
        <v>-33.33</v>
      </c>
      <c r="BO2943">
        <v>15.66</v>
      </c>
      <c r="BP2943" t="s">
        <v>60</v>
      </c>
      <c r="BQ2943">
        <v>1.1401468509999999</v>
      </c>
      <c r="BR2943" t="s">
        <v>61</v>
      </c>
    </row>
    <row r="2944" spans="1:70" x14ac:dyDescent="0.2">
      <c r="A2944" s="19">
        <f t="shared" si="104"/>
        <v>25.190000000000012</v>
      </c>
      <c r="B2944" s="20">
        <v>3752</v>
      </c>
      <c r="D2944" s="2" t="s">
        <v>1381</v>
      </c>
      <c r="E2944" s="2" t="str">
        <f t="shared" si="105"/>
        <v>ST</v>
      </c>
      <c r="F2944">
        <v>200720433</v>
      </c>
      <c r="G2944">
        <v>202607</v>
      </c>
      <c r="H2944" t="s">
        <v>52</v>
      </c>
      <c r="I2944" t="s">
        <v>321</v>
      </c>
      <c r="J2944" t="s">
        <v>322</v>
      </c>
      <c r="K2944" t="s">
        <v>54</v>
      </c>
      <c r="L2944" s="5" t="s">
        <v>6778</v>
      </c>
      <c r="M2944" s="5" t="s">
        <v>5226</v>
      </c>
      <c r="N2944" s="21">
        <v>873602518642</v>
      </c>
      <c r="P2944" t="s">
        <v>326</v>
      </c>
      <c r="Q2944" t="s">
        <v>326</v>
      </c>
      <c r="R2944" t="s">
        <v>56</v>
      </c>
      <c r="S2944" t="s">
        <v>327</v>
      </c>
      <c r="T2944">
        <v>21</v>
      </c>
      <c r="U2944" t="s">
        <v>57</v>
      </c>
      <c r="V2944">
        <v>21320</v>
      </c>
      <c r="W2944">
        <v>119.7</v>
      </c>
      <c r="X2944">
        <v>14.18</v>
      </c>
      <c r="Y2944">
        <v>0</v>
      </c>
      <c r="Z2944">
        <v>-91.09</v>
      </c>
      <c r="AA2944">
        <v>42.79</v>
      </c>
      <c r="AB2944">
        <v>9</v>
      </c>
      <c r="AC2944">
        <v>135.08000000000001</v>
      </c>
      <c r="AD2944">
        <v>135.08000000000001</v>
      </c>
      <c r="AE2944" t="s">
        <v>11574</v>
      </c>
      <c r="AF2944" t="s">
        <v>10485</v>
      </c>
      <c r="AG2944" t="s">
        <v>10485</v>
      </c>
      <c r="AH2944" t="s">
        <v>10486</v>
      </c>
      <c r="AI2944" t="s">
        <v>10487</v>
      </c>
      <c r="AJ2944">
        <v>25</v>
      </c>
      <c r="AK2944" t="s">
        <v>57</v>
      </c>
      <c r="AL2944">
        <v>25300</v>
      </c>
      <c r="AM2944" t="s">
        <v>55</v>
      </c>
      <c r="AN2944" t="s">
        <v>55</v>
      </c>
      <c r="AO2944" t="s">
        <v>55</v>
      </c>
      <c r="AS2944" t="s">
        <v>343</v>
      </c>
      <c r="AT2944">
        <v>26</v>
      </c>
      <c r="AU2944">
        <v>31</v>
      </c>
      <c r="AV2944">
        <v>42</v>
      </c>
      <c r="BB2944">
        <v>0</v>
      </c>
      <c r="BC2944">
        <v>0</v>
      </c>
      <c r="BD2944" t="s">
        <v>60</v>
      </c>
      <c r="BE2944" s="5">
        <v>46180</v>
      </c>
      <c r="BF2944">
        <v>634364547</v>
      </c>
      <c r="BH2944" t="s">
        <v>323</v>
      </c>
      <c r="BI2944" t="s">
        <v>320</v>
      </c>
      <c r="BJ2944">
        <v>0.68819444444444444</v>
      </c>
      <c r="BK2944">
        <v>105.4</v>
      </c>
      <c r="BL2944">
        <v>12.49</v>
      </c>
      <c r="BM2944">
        <v>0</v>
      </c>
      <c r="BN2944">
        <v>-80.209999999999994</v>
      </c>
      <c r="BO2944">
        <v>37.68</v>
      </c>
      <c r="BP2944" t="s">
        <v>60</v>
      </c>
      <c r="BQ2944">
        <v>1.1356667499999999</v>
      </c>
      <c r="BR2944" t="s">
        <v>61</v>
      </c>
    </row>
    <row r="2945" spans="1:70" x14ac:dyDescent="0.2">
      <c r="A2945" s="19">
        <f t="shared" si="104"/>
        <v>9.8000000000000007</v>
      </c>
      <c r="B2945" s="20">
        <v>3752</v>
      </c>
      <c r="D2945" s="2" t="s">
        <v>1381</v>
      </c>
      <c r="E2945" s="2" t="str">
        <f t="shared" si="105"/>
        <v>ST</v>
      </c>
      <c r="F2945">
        <v>200720433</v>
      </c>
      <c r="G2945">
        <v>202607</v>
      </c>
      <c r="H2945" t="s">
        <v>52</v>
      </c>
      <c r="I2945" t="s">
        <v>321</v>
      </c>
      <c r="J2945" t="s">
        <v>322</v>
      </c>
      <c r="K2945" t="s">
        <v>54</v>
      </c>
      <c r="L2945" s="5" t="s">
        <v>5682</v>
      </c>
      <c r="M2945" s="5" t="s">
        <v>6778</v>
      </c>
      <c r="N2945" s="21">
        <v>873548098667</v>
      </c>
      <c r="P2945" t="s">
        <v>326</v>
      </c>
      <c r="Q2945" t="s">
        <v>326</v>
      </c>
      <c r="R2945" t="s">
        <v>56</v>
      </c>
      <c r="S2945" t="s">
        <v>327</v>
      </c>
      <c r="T2945">
        <v>21</v>
      </c>
      <c r="U2945" t="s">
        <v>57</v>
      </c>
      <c r="V2945">
        <v>21320</v>
      </c>
      <c r="W2945">
        <v>46.56</v>
      </c>
      <c r="X2945">
        <v>5.52</v>
      </c>
      <c r="Y2945">
        <v>0</v>
      </c>
      <c r="Z2945">
        <v>-35.43</v>
      </c>
      <c r="AA2945">
        <v>16.649999999999999</v>
      </c>
      <c r="AB2945">
        <v>2</v>
      </c>
      <c r="AC2945">
        <v>33.880000000000003</v>
      </c>
      <c r="AD2945">
        <v>33.880000000000003</v>
      </c>
      <c r="AE2945" t="s">
        <v>11575</v>
      </c>
      <c r="AF2945" t="s">
        <v>5552</v>
      </c>
      <c r="AG2945" t="s">
        <v>5552</v>
      </c>
      <c r="AH2945" t="s">
        <v>10488</v>
      </c>
      <c r="AI2945" t="s">
        <v>10489</v>
      </c>
      <c r="AJ2945">
        <v>83</v>
      </c>
      <c r="AK2945" t="s">
        <v>57</v>
      </c>
      <c r="AL2945">
        <v>83530</v>
      </c>
      <c r="AM2945" t="s">
        <v>55</v>
      </c>
      <c r="AN2945" t="s">
        <v>55</v>
      </c>
      <c r="AO2945" t="s">
        <v>55</v>
      </c>
      <c r="AS2945" t="s">
        <v>343</v>
      </c>
      <c r="AT2945">
        <v>30</v>
      </c>
      <c r="AU2945">
        <v>32</v>
      </c>
      <c r="AV2945">
        <v>37</v>
      </c>
      <c r="BB2945">
        <v>0</v>
      </c>
      <c r="BC2945">
        <v>0</v>
      </c>
      <c r="BD2945" t="s">
        <v>60</v>
      </c>
      <c r="BE2945" s="5">
        <v>46180</v>
      </c>
      <c r="BF2945">
        <v>634364547</v>
      </c>
      <c r="BH2945" t="s">
        <v>323</v>
      </c>
      <c r="BI2945" t="s">
        <v>320</v>
      </c>
      <c r="BJ2945">
        <v>0.54374999999999996</v>
      </c>
      <c r="BK2945">
        <v>41</v>
      </c>
      <c r="BL2945">
        <v>4.8600000000000003</v>
      </c>
      <c r="BM2945">
        <v>0</v>
      </c>
      <c r="BN2945">
        <v>-31.2</v>
      </c>
      <c r="BO2945">
        <v>14.66</v>
      </c>
      <c r="BP2945" t="s">
        <v>60</v>
      </c>
      <c r="BQ2945">
        <v>1.1356667499999999</v>
      </c>
      <c r="BR2945" t="s">
        <v>61</v>
      </c>
    </row>
    <row r="2946" spans="1:70" x14ac:dyDescent="0.2">
      <c r="A2946" s="19">
        <f t="shared" si="104"/>
        <v>13.479999999999997</v>
      </c>
      <c r="B2946" s="20">
        <v>3752</v>
      </c>
      <c r="D2946" s="2" t="s">
        <v>1381</v>
      </c>
      <c r="E2946" s="2" t="str">
        <f t="shared" si="105"/>
        <v>ST</v>
      </c>
      <c r="F2946">
        <v>200720433</v>
      </c>
      <c r="G2946">
        <v>202607</v>
      </c>
      <c r="H2946" t="s">
        <v>52</v>
      </c>
      <c r="I2946" t="s">
        <v>321</v>
      </c>
      <c r="J2946" t="s">
        <v>322</v>
      </c>
      <c r="K2946" t="s">
        <v>54</v>
      </c>
      <c r="L2946" s="5">
        <v>46029</v>
      </c>
      <c r="M2946" s="5">
        <v>46060</v>
      </c>
      <c r="N2946" s="21">
        <v>873807629065</v>
      </c>
      <c r="P2946" t="s">
        <v>326</v>
      </c>
      <c r="Q2946" t="s">
        <v>326</v>
      </c>
      <c r="R2946" t="s">
        <v>56</v>
      </c>
      <c r="S2946" t="s">
        <v>327</v>
      </c>
      <c r="T2946">
        <v>21</v>
      </c>
      <c r="U2946" t="s">
        <v>57</v>
      </c>
      <c r="V2946">
        <v>21320</v>
      </c>
      <c r="W2946">
        <v>64.34</v>
      </c>
      <c r="X2946">
        <v>7.4</v>
      </c>
      <c r="Y2946">
        <v>0</v>
      </c>
      <c r="Z2946">
        <v>-48.97</v>
      </c>
      <c r="AA2946">
        <v>22.78</v>
      </c>
      <c r="AB2946">
        <v>4</v>
      </c>
      <c r="AC2946">
        <v>59.4</v>
      </c>
      <c r="AD2946">
        <v>59.4</v>
      </c>
      <c r="AE2946" t="s">
        <v>11576</v>
      </c>
      <c r="AF2946" t="s">
        <v>10490</v>
      </c>
      <c r="AG2946" t="s">
        <v>10490</v>
      </c>
      <c r="AH2946" t="s">
        <v>10491</v>
      </c>
      <c r="AI2946" t="s">
        <v>10492</v>
      </c>
      <c r="AJ2946">
        <v>5</v>
      </c>
      <c r="AK2946" t="s">
        <v>57</v>
      </c>
      <c r="AL2946">
        <v>5220</v>
      </c>
      <c r="AM2946" t="s">
        <v>55</v>
      </c>
      <c r="AN2946" t="s">
        <v>55</v>
      </c>
      <c r="AO2946" t="s">
        <v>55</v>
      </c>
      <c r="AS2946" t="s">
        <v>343</v>
      </c>
      <c r="AT2946">
        <v>0</v>
      </c>
      <c r="AU2946">
        <v>0</v>
      </c>
      <c r="AV2946">
        <v>0</v>
      </c>
      <c r="BB2946">
        <v>0</v>
      </c>
      <c r="BC2946">
        <v>0</v>
      </c>
      <c r="BD2946" t="s">
        <v>60</v>
      </c>
      <c r="BE2946" s="5">
        <v>46180</v>
      </c>
      <c r="BF2946">
        <v>634364547</v>
      </c>
      <c r="BH2946" t="s">
        <v>323</v>
      </c>
      <c r="BI2946" t="s">
        <v>320</v>
      </c>
      <c r="BJ2946">
        <v>0.63402777777777775</v>
      </c>
      <c r="BK2946">
        <v>56.4</v>
      </c>
      <c r="BL2946">
        <v>6.49</v>
      </c>
      <c r="BM2946">
        <v>0</v>
      </c>
      <c r="BN2946">
        <v>-42.92</v>
      </c>
      <c r="BO2946">
        <v>19.97</v>
      </c>
      <c r="BP2946" t="s">
        <v>60</v>
      </c>
      <c r="BQ2946">
        <v>1.1408492480000001</v>
      </c>
      <c r="BR2946" t="s">
        <v>61</v>
      </c>
    </row>
    <row r="2947" spans="1:70" x14ac:dyDescent="0.2">
      <c r="A2947" s="19">
        <f t="shared" si="104"/>
        <v>11.14</v>
      </c>
      <c r="B2947" s="20">
        <v>3752</v>
      </c>
      <c r="D2947" s="2" t="s">
        <v>1381</v>
      </c>
      <c r="E2947" s="2" t="str">
        <f t="shared" si="105"/>
        <v>ST</v>
      </c>
      <c r="F2947">
        <v>200720433</v>
      </c>
      <c r="G2947">
        <v>202607</v>
      </c>
      <c r="H2947" t="s">
        <v>52</v>
      </c>
      <c r="I2947" t="s">
        <v>321</v>
      </c>
      <c r="J2947" t="s">
        <v>322</v>
      </c>
      <c r="K2947" t="s">
        <v>54</v>
      </c>
      <c r="L2947" s="5" t="s">
        <v>10419</v>
      </c>
      <c r="M2947" s="5">
        <v>46029</v>
      </c>
      <c r="N2947" s="21">
        <v>873755128958</v>
      </c>
      <c r="P2947" t="s">
        <v>326</v>
      </c>
      <c r="Q2947" t="s">
        <v>326</v>
      </c>
      <c r="R2947" t="s">
        <v>56</v>
      </c>
      <c r="S2947" t="s">
        <v>327</v>
      </c>
      <c r="T2947">
        <v>21</v>
      </c>
      <c r="U2947" t="s">
        <v>57</v>
      </c>
      <c r="V2947">
        <v>21320</v>
      </c>
      <c r="W2947">
        <v>53.06</v>
      </c>
      <c r="X2947">
        <v>6.3</v>
      </c>
      <c r="Y2947">
        <v>0</v>
      </c>
      <c r="Z2947">
        <v>-40.380000000000003</v>
      </c>
      <c r="AA2947">
        <v>18.98</v>
      </c>
      <c r="AB2947">
        <v>4</v>
      </c>
      <c r="AC2947">
        <v>44</v>
      </c>
      <c r="AD2947">
        <v>44</v>
      </c>
      <c r="AE2947" t="s">
        <v>1482</v>
      </c>
      <c r="AF2947" t="s">
        <v>2298</v>
      </c>
      <c r="AG2947" t="s">
        <v>2298</v>
      </c>
      <c r="AH2947" t="s">
        <v>2299</v>
      </c>
      <c r="AI2947" t="s">
        <v>2300</v>
      </c>
      <c r="AJ2947">
        <v>88</v>
      </c>
      <c r="AK2947" t="s">
        <v>57</v>
      </c>
      <c r="AL2947">
        <v>88190</v>
      </c>
      <c r="AM2947" t="s">
        <v>55</v>
      </c>
      <c r="AN2947" t="s">
        <v>55</v>
      </c>
      <c r="AO2947" t="s">
        <v>55</v>
      </c>
      <c r="AS2947" t="s">
        <v>343</v>
      </c>
      <c r="AT2947">
        <v>0</v>
      </c>
      <c r="AU2947">
        <v>0</v>
      </c>
      <c r="AV2947">
        <v>0</v>
      </c>
      <c r="BB2947">
        <v>0</v>
      </c>
      <c r="BC2947">
        <v>0</v>
      </c>
      <c r="BD2947" t="s">
        <v>60</v>
      </c>
      <c r="BE2947" s="5">
        <v>46180</v>
      </c>
      <c r="BF2947">
        <v>634364547</v>
      </c>
      <c r="BH2947" t="s">
        <v>323</v>
      </c>
      <c r="BI2947" t="s">
        <v>320</v>
      </c>
      <c r="BJ2947">
        <v>0.36805555555555558</v>
      </c>
      <c r="BK2947">
        <v>46.6</v>
      </c>
      <c r="BL2947">
        <v>5.53</v>
      </c>
      <c r="BM2947">
        <v>0</v>
      </c>
      <c r="BN2947">
        <v>-35.46</v>
      </c>
      <c r="BO2947">
        <v>16.670000000000002</v>
      </c>
      <c r="BP2947" t="s">
        <v>60</v>
      </c>
      <c r="BQ2947">
        <v>1.1386538829999999</v>
      </c>
      <c r="BR2947" t="s">
        <v>61</v>
      </c>
    </row>
    <row r="2948" spans="1:70" x14ac:dyDescent="0.2">
      <c r="A2948" s="19">
        <f t="shared" si="104"/>
        <v>9.1300000000000026</v>
      </c>
      <c r="B2948" s="20">
        <v>3752</v>
      </c>
      <c r="D2948" s="2" t="s">
        <v>1381</v>
      </c>
      <c r="E2948" s="2" t="str">
        <f t="shared" si="105"/>
        <v>ST</v>
      </c>
      <c r="F2948">
        <v>200720433</v>
      </c>
      <c r="G2948">
        <v>202607</v>
      </c>
      <c r="H2948" t="s">
        <v>52</v>
      </c>
      <c r="I2948" t="s">
        <v>321</v>
      </c>
      <c r="J2948" t="s">
        <v>322</v>
      </c>
      <c r="K2948" t="s">
        <v>54</v>
      </c>
      <c r="L2948" s="5" t="s">
        <v>6778</v>
      </c>
      <c r="M2948" s="5" t="s">
        <v>10422</v>
      </c>
      <c r="N2948" s="21">
        <v>873601532628</v>
      </c>
      <c r="P2948" t="s">
        <v>326</v>
      </c>
      <c r="Q2948" t="s">
        <v>326</v>
      </c>
      <c r="R2948" t="s">
        <v>56</v>
      </c>
      <c r="S2948" t="s">
        <v>327</v>
      </c>
      <c r="T2948">
        <v>21</v>
      </c>
      <c r="U2948" t="s">
        <v>57</v>
      </c>
      <c r="V2948">
        <v>21320</v>
      </c>
      <c r="W2948">
        <v>43.38</v>
      </c>
      <c r="X2948">
        <v>5.14</v>
      </c>
      <c r="Y2948">
        <v>0</v>
      </c>
      <c r="Z2948">
        <v>-33.01</v>
      </c>
      <c r="AA2948">
        <v>15.51</v>
      </c>
      <c r="AB2948">
        <v>2</v>
      </c>
      <c r="AC2948">
        <v>30.8</v>
      </c>
      <c r="AD2948">
        <v>30.8</v>
      </c>
      <c r="AE2948" t="s">
        <v>9605</v>
      </c>
      <c r="AF2948" t="s">
        <v>635</v>
      </c>
      <c r="AG2948" t="s">
        <v>635</v>
      </c>
      <c r="AH2948" t="s">
        <v>10493</v>
      </c>
      <c r="AI2948" t="s">
        <v>1737</v>
      </c>
      <c r="AJ2948">
        <v>88</v>
      </c>
      <c r="AK2948" t="s">
        <v>57</v>
      </c>
      <c r="AL2948">
        <v>88000</v>
      </c>
      <c r="AM2948" t="s">
        <v>55</v>
      </c>
      <c r="AN2948" t="s">
        <v>55</v>
      </c>
      <c r="AO2948" t="s">
        <v>55</v>
      </c>
      <c r="AS2948" t="s">
        <v>343</v>
      </c>
      <c r="AT2948">
        <v>0</v>
      </c>
      <c r="AU2948">
        <v>0</v>
      </c>
      <c r="AV2948">
        <v>0</v>
      </c>
      <c r="BB2948">
        <v>0</v>
      </c>
      <c r="BC2948">
        <v>0</v>
      </c>
      <c r="BD2948" t="s">
        <v>60</v>
      </c>
      <c r="BE2948" s="5">
        <v>46180</v>
      </c>
      <c r="BF2948">
        <v>634364547</v>
      </c>
      <c r="BH2948" t="s">
        <v>323</v>
      </c>
      <c r="BI2948" t="s">
        <v>320</v>
      </c>
      <c r="BJ2948">
        <v>0.41944444444444445</v>
      </c>
      <c r="BK2948">
        <v>38.200000000000003</v>
      </c>
      <c r="BL2948">
        <v>4.53</v>
      </c>
      <c r="BM2948">
        <v>0</v>
      </c>
      <c r="BN2948">
        <v>-29.07</v>
      </c>
      <c r="BO2948">
        <v>13.66</v>
      </c>
      <c r="BP2948" t="s">
        <v>60</v>
      </c>
      <c r="BQ2948">
        <v>1.1356667499999999</v>
      </c>
      <c r="BR2948" t="s">
        <v>61</v>
      </c>
    </row>
    <row r="2949" spans="1:70" x14ac:dyDescent="0.2">
      <c r="A2949" s="19">
        <f t="shared" si="104"/>
        <v>15.159999999999997</v>
      </c>
      <c r="B2949" s="20">
        <v>3752</v>
      </c>
      <c r="D2949" s="2" t="s">
        <v>1381</v>
      </c>
      <c r="E2949" s="2" t="str">
        <f t="shared" si="105"/>
        <v>ST</v>
      </c>
      <c r="F2949">
        <v>200720433</v>
      </c>
      <c r="G2949">
        <v>202607</v>
      </c>
      <c r="H2949" t="s">
        <v>52</v>
      </c>
      <c r="I2949" t="s">
        <v>321</v>
      </c>
      <c r="J2949" t="s">
        <v>322</v>
      </c>
      <c r="K2949" t="s">
        <v>54</v>
      </c>
      <c r="L2949" s="5" t="s">
        <v>5682</v>
      </c>
      <c r="M2949" s="5" t="s">
        <v>6778</v>
      </c>
      <c r="N2949" s="21">
        <v>873493057862</v>
      </c>
      <c r="P2949" t="s">
        <v>326</v>
      </c>
      <c r="Q2949" t="s">
        <v>326</v>
      </c>
      <c r="R2949" t="s">
        <v>56</v>
      </c>
      <c r="S2949" t="s">
        <v>327</v>
      </c>
      <c r="T2949">
        <v>21</v>
      </c>
      <c r="U2949" t="s">
        <v>57</v>
      </c>
      <c r="V2949">
        <v>21320</v>
      </c>
      <c r="W2949">
        <v>72.290000000000006</v>
      </c>
      <c r="X2949">
        <v>8.57</v>
      </c>
      <c r="Y2949">
        <v>0</v>
      </c>
      <c r="Z2949">
        <v>-55</v>
      </c>
      <c r="AA2949">
        <v>25.86</v>
      </c>
      <c r="AB2949">
        <v>5</v>
      </c>
      <c r="AC2949">
        <v>69.08</v>
      </c>
      <c r="AD2949">
        <v>69.08</v>
      </c>
      <c r="AE2949" t="s">
        <v>11577</v>
      </c>
      <c r="AF2949" t="s">
        <v>807</v>
      </c>
      <c r="AG2949" t="s">
        <v>808</v>
      </c>
      <c r="AH2949" t="s">
        <v>809</v>
      </c>
      <c r="AI2949" t="s">
        <v>586</v>
      </c>
      <c r="AJ2949">
        <v>40</v>
      </c>
      <c r="AK2949" t="s">
        <v>57</v>
      </c>
      <c r="AL2949">
        <v>40280</v>
      </c>
      <c r="AM2949" t="s">
        <v>55</v>
      </c>
      <c r="AN2949" t="s">
        <v>55</v>
      </c>
      <c r="AO2949" t="s">
        <v>55</v>
      </c>
      <c r="AS2949" t="s">
        <v>343</v>
      </c>
      <c r="AT2949">
        <v>0</v>
      </c>
      <c r="AU2949">
        <v>0</v>
      </c>
      <c r="AV2949">
        <v>0</v>
      </c>
      <c r="BB2949">
        <v>0</v>
      </c>
      <c r="BC2949">
        <v>0</v>
      </c>
      <c r="BD2949" t="s">
        <v>60</v>
      </c>
      <c r="BE2949" s="5">
        <v>46180</v>
      </c>
      <c r="BF2949">
        <v>634364547</v>
      </c>
      <c r="BH2949" t="s">
        <v>323</v>
      </c>
      <c r="BI2949" t="s">
        <v>320</v>
      </c>
      <c r="BJ2949">
        <v>0.39513888888888887</v>
      </c>
      <c r="BK2949">
        <v>63.4</v>
      </c>
      <c r="BL2949">
        <v>7.52</v>
      </c>
      <c r="BM2949">
        <v>0</v>
      </c>
      <c r="BN2949">
        <v>-48.24</v>
      </c>
      <c r="BO2949">
        <v>22.68</v>
      </c>
      <c r="BP2949" t="s">
        <v>60</v>
      </c>
      <c r="BQ2949">
        <v>1.1401468509999999</v>
      </c>
      <c r="BR2949" t="s">
        <v>61</v>
      </c>
    </row>
    <row r="2950" spans="1:70" x14ac:dyDescent="0.2">
      <c r="A2950" s="19">
        <f t="shared" si="104"/>
        <v>19.499999999999993</v>
      </c>
      <c r="B2950" s="20">
        <v>3752</v>
      </c>
      <c r="D2950" s="2" t="s">
        <v>1381</v>
      </c>
      <c r="E2950" s="2" t="str">
        <f t="shared" si="105"/>
        <v>ST</v>
      </c>
      <c r="F2950">
        <v>200720433</v>
      </c>
      <c r="G2950">
        <v>202607</v>
      </c>
      <c r="H2950" t="s">
        <v>52</v>
      </c>
      <c r="I2950" t="s">
        <v>321</v>
      </c>
      <c r="J2950" t="s">
        <v>322</v>
      </c>
      <c r="K2950" t="s">
        <v>54</v>
      </c>
      <c r="L2950" s="5">
        <v>46029</v>
      </c>
      <c r="M2950" s="5">
        <v>46060</v>
      </c>
      <c r="N2950" s="21">
        <v>873814639815</v>
      </c>
      <c r="P2950" t="s">
        <v>326</v>
      </c>
      <c r="Q2950" t="s">
        <v>326</v>
      </c>
      <c r="R2950" t="s">
        <v>56</v>
      </c>
      <c r="S2950" t="s">
        <v>327</v>
      </c>
      <c r="T2950">
        <v>21</v>
      </c>
      <c r="U2950" t="s">
        <v>57</v>
      </c>
      <c r="V2950">
        <v>21320</v>
      </c>
      <c r="W2950">
        <v>93.09</v>
      </c>
      <c r="X2950">
        <v>10.7</v>
      </c>
      <c r="Y2950">
        <v>0</v>
      </c>
      <c r="Z2950">
        <v>-70.849999999999994</v>
      </c>
      <c r="AA2950">
        <v>32.950000000000003</v>
      </c>
      <c r="AB2950">
        <v>6</v>
      </c>
      <c r="AC2950">
        <v>97.24</v>
      </c>
      <c r="AD2950">
        <v>97.24</v>
      </c>
      <c r="AE2950" t="s">
        <v>11578</v>
      </c>
      <c r="AF2950" t="s">
        <v>10494</v>
      </c>
      <c r="AG2950" t="s">
        <v>10494</v>
      </c>
      <c r="AH2950" t="s">
        <v>10495</v>
      </c>
      <c r="AI2950" t="s">
        <v>10496</v>
      </c>
      <c r="AJ2950">
        <v>35</v>
      </c>
      <c r="AK2950" t="s">
        <v>57</v>
      </c>
      <c r="AL2950">
        <v>35360</v>
      </c>
      <c r="AM2950" t="s">
        <v>55</v>
      </c>
      <c r="AN2950" t="s">
        <v>55</v>
      </c>
      <c r="AO2950" t="s">
        <v>55</v>
      </c>
      <c r="AS2950" t="s">
        <v>343</v>
      </c>
      <c r="AT2950">
        <v>30</v>
      </c>
      <c r="AU2950">
        <v>31</v>
      </c>
      <c r="AV2950">
        <v>39</v>
      </c>
      <c r="BB2950">
        <v>0</v>
      </c>
      <c r="BC2950">
        <v>0</v>
      </c>
      <c r="BD2950" t="s">
        <v>60</v>
      </c>
      <c r="BE2950" s="5">
        <v>46180</v>
      </c>
      <c r="BF2950">
        <v>634364547</v>
      </c>
      <c r="BH2950" t="s">
        <v>323</v>
      </c>
      <c r="BI2950" t="s">
        <v>320</v>
      </c>
      <c r="BJ2950">
        <v>0.38263888888888886</v>
      </c>
      <c r="BK2950">
        <v>81.599999999999994</v>
      </c>
      <c r="BL2950">
        <v>9.3800000000000008</v>
      </c>
      <c r="BM2950">
        <v>0</v>
      </c>
      <c r="BN2950">
        <v>-62.1</v>
      </c>
      <c r="BO2950">
        <v>28.88</v>
      </c>
      <c r="BP2950" t="s">
        <v>60</v>
      </c>
      <c r="BQ2950">
        <v>1.1408492480000001</v>
      </c>
      <c r="BR2950" t="s">
        <v>61</v>
      </c>
    </row>
    <row r="2951" spans="1:70" x14ac:dyDescent="0.2">
      <c r="A2951" s="19">
        <f t="shared" si="104"/>
        <v>9.8000000000000007</v>
      </c>
      <c r="B2951" s="20">
        <v>3752</v>
      </c>
      <c r="D2951" s="2" t="s">
        <v>1381</v>
      </c>
      <c r="E2951" s="2" t="str">
        <f t="shared" si="105"/>
        <v>ST</v>
      </c>
      <c r="F2951">
        <v>200720433</v>
      </c>
      <c r="G2951">
        <v>202607</v>
      </c>
      <c r="H2951" t="s">
        <v>52</v>
      </c>
      <c r="I2951" t="s">
        <v>321</v>
      </c>
      <c r="J2951" t="s">
        <v>322</v>
      </c>
      <c r="K2951" t="s">
        <v>54</v>
      </c>
      <c r="L2951" s="5" t="s">
        <v>5682</v>
      </c>
      <c r="M2951" s="5" t="s">
        <v>6778</v>
      </c>
      <c r="N2951" s="21">
        <v>873548695790</v>
      </c>
      <c r="P2951" t="s">
        <v>326</v>
      </c>
      <c r="Q2951" t="s">
        <v>326</v>
      </c>
      <c r="R2951" t="s">
        <v>56</v>
      </c>
      <c r="S2951" t="s">
        <v>327</v>
      </c>
      <c r="T2951">
        <v>21</v>
      </c>
      <c r="U2951" t="s">
        <v>57</v>
      </c>
      <c r="V2951">
        <v>21320</v>
      </c>
      <c r="W2951">
        <v>46.75</v>
      </c>
      <c r="X2951">
        <v>5.54</v>
      </c>
      <c r="Y2951">
        <v>0</v>
      </c>
      <c r="Z2951">
        <v>-35.57</v>
      </c>
      <c r="AA2951">
        <v>16.71</v>
      </c>
      <c r="AB2951">
        <v>2</v>
      </c>
      <c r="AC2951">
        <v>33.44</v>
      </c>
      <c r="AD2951">
        <v>33.44</v>
      </c>
      <c r="AE2951" t="s">
        <v>11579</v>
      </c>
      <c r="AF2951" t="s">
        <v>10497</v>
      </c>
      <c r="AG2951" t="s">
        <v>10497</v>
      </c>
      <c r="AH2951" t="s">
        <v>10498</v>
      </c>
      <c r="AI2951" t="s">
        <v>418</v>
      </c>
      <c r="AJ2951">
        <v>75</v>
      </c>
      <c r="AK2951" t="s">
        <v>57</v>
      </c>
      <c r="AL2951">
        <v>75015</v>
      </c>
      <c r="AM2951" t="s">
        <v>55</v>
      </c>
      <c r="AN2951" t="s">
        <v>55</v>
      </c>
      <c r="AO2951" t="s">
        <v>55</v>
      </c>
      <c r="AS2951" t="s">
        <v>343</v>
      </c>
      <c r="AT2951">
        <v>27</v>
      </c>
      <c r="AU2951">
        <v>31</v>
      </c>
      <c r="AV2951">
        <v>37</v>
      </c>
      <c r="BB2951">
        <v>0</v>
      </c>
      <c r="BC2951">
        <v>0</v>
      </c>
      <c r="BD2951" t="s">
        <v>60</v>
      </c>
      <c r="BE2951" s="5">
        <v>46180</v>
      </c>
      <c r="BF2951">
        <v>634364547</v>
      </c>
      <c r="BH2951" t="s">
        <v>323</v>
      </c>
      <c r="BI2951" t="s">
        <v>320</v>
      </c>
      <c r="BJ2951">
        <v>0.47708333333333336</v>
      </c>
      <c r="BK2951">
        <v>41</v>
      </c>
      <c r="BL2951">
        <v>4.8600000000000003</v>
      </c>
      <c r="BM2951">
        <v>0</v>
      </c>
      <c r="BN2951">
        <v>-31.2</v>
      </c>
      <c r="BO2951">
        <v>14.66</v>
      </c>
      <c r="BP2951" t="s">
        <v>60</v>
      </c>
      <c r="BQ2951">
        <v>1.1401468509999999</v>
      </c>
      <c r="BR2951" t="s">
        <v>61</v>
      </c>
    </row>
    <row r="2952" spans="1:70" x14ac:dyDescent="0.2">
      <c r="A2952" s="19">
        <f t="shared" si="104"/>
        <v>11.469999999999999</v>
      </c>
      <c r="B2952" s="20">
        <v>3752</v>
      </c>
      <c r="D2952" s="2" t="s">
        <v>1381</v>
      </c>
      <c r="E2952" s="2" t="str">
        <f t="shared" si="105"/>
        <v>ST</v>
      </c>
      <c r="F2952">
        <v>200720433</v>
      </c>
      <c r="G2952">
        <v>202607</v>
      </c>
      <c r="H2952" t="s">
        <v>52</v>
      </c>
      <c r="I2952" t="s">
        <v>321</v>
      </c>
      <c r="J2952" t="s">
        <v>322</v>
      </c>
      <c r="K2952" t="s">
        <v>54</v>
      </c>
      <c r="L2952" s="5" t="s">
        <v>5682</v>
      </c>
      <c r="M2952" s="5" t="s">
        <v>6778</v>
      </c>
      <c r="N2952" s="21">
        <v>873548415856</v>
      </c>
      <c r="P2952" t="s">
        <v>326</v>
      </c>
      <c r="Q2952" t="s">
        <v>326</v>
      </c>
      <c r="R2952" t="s">
        <v>56</v>
      </c>
      <c r="S2952" t="s">
        <v>327</v>
      </c>
      <c r="T2952">
        <v>21</v>
      </c>
      <c r="U2952" t="s">
        <v>57</v>
      </c>
      <c r="V2952">
        <v>21320</v>
      </c>
      <c r="W2952">
        <v>54.73</v>
      </c>
      <c r="X2952">
        <v>6.49</v>
      </c>
      <c r="Y2952">
        <v>0</v>
      </c>
      <c r="Z2952">
        <v>-41.65</v>
      </c>
      <c r="AA2952">
        <v>19.559999999999999</v>
      </c>
      <c r="AB2952">
        <v>4</v>
      </c>
      <c r="AC2952">
        <v>44.88</v>
      </c>
      <c r="AD2952">
        <v>44.88</v>
      </c>
      <c r="AE2952" t="s">
        <v>1469</v>
      </c>
      <c r="AF2952" t="s">
        <v>10499</v>
      </c>
      <c r="AG2952" t="s">
        <v>10499</v>
      </c>
      <c r="AH2952" t="s">
        <v>10500</v>
      </c>
      <c r="AI2952" t="s">
        <v>10501</v>
      </c>
      <c r="AJ2952">
        <v>77</v>
      </c>
      <c r="AK2952" t="s">
        <v>57</v>
      </c>
      <c r="AL2952">
        <v>77220</v>
      </c>
      <c r="AM2952" t="s">
        <v>55</v>
      </c>
      <c r="AN2952" t="s">
        <v>55</v>
      </c>
      <c r="AO2952" t="s">
        <v>55</v>
      </c>
      <c r="AS2952" t="s">
        <v>343</v>
      </c>
      <c r="AT2952">
        <v>20</v>
      </c>
      <c r="AU2952">
        <v>21</v>
      </c>
      <c r="AV2952">
        <v>29</v>
      </c>
      <c r="BB2952">
        <v>0</v>
      </c>
      <c r="BC2952">
        <v>0</v>
      </c>
      <c r="BD2952" t="s">
        <v>60</v>
      </c>
      <c r="BE2952" s="5">
        <v>46180</v>
      </c>
      <c r="BF2952">
        <v>634364547</v>
      </c>
      <c r="BH2952" t="s">
        <v>323</v>
      </c>
      <c r="BI2952" t="s">
        <v>320</v>
      </c>
      <c r="BJ2952">
        <v>0.49513888888888891</v>
      </c>
      <c r="BK2952">
        <v>48</v>
      </c>
      <c r="BL2952">
        <v>5.69</v>
      </c>
      <c r="BM2952">
        <v>0</v>
      </c>
      <c r="BN2952">
        <v>-36.53</v>
      </c>
      <c r="BO2952">
        <v>17.16</v>
      </c>
      <c r="BP2952" t="s">
        <v>60</v>
      </c>
      <c r="BQ2952">
        <v>1.1401468509999999</v>
      </c>
      <c r="BR2952" t="s">
        <v>61</v>
      </c>
    </row>
    <row r="2953" spans="1:70" x14ac:dyDescent="0.2">
      <c r="A2953" s="19">
        <f t="shared" si="104"/>
        <v>10.129999999999995</v>
      </c>
      <c r="B2953" s="20">
        <v>3752</v>
      </c>
      <c r="D2953" s="2" t="s">
        <v>1381</v>
      </c>
      <c r="E2953" s="2" t="str">
        <f t="shared" si="105"/>
        <v>ST</v>
      </c>
      <c r="F2953">
        <v>200720433</v>
      </c>
      <c r="G2953">
        <v>202607</v>
      </c>
      <c r="H2953" t="s">
        <v>52</v>
      </c>
      <c r="I2953" t="s">
        <v>321</v>
      </c>
      <c r="J2953" t="s">
        <v>322</v>
      </c>
      <c r="K2953" t="s">
        <v>54</v>
      </c>
      <c r="L2953" s="5" t="s">
        <v>10419</v>
      </c>
      <c r="M2953" s="5">
        <v>46029</v>
      </c>
      <c r="N2953" s="21">
        <v>873760875079</v>
      </c>
      <c r="P2953" t="s">
        <v>326</v>
      </c>
      <c r="Q2953" t="s">
        <v>326</v>
      </c>
      <c r="R2953" t="s">
        <v>56</v>
      </c>
      <c r="S2953" t="s">
        <v>327</v>
      </c>
      <c r="T2953">
        <v>21</v>
      </c>
      <c r="U2953" t="s">
        <v>57</v>
      </c>
      <c r="V2953">
        <v>21320</v>
      </c>
      <c r="W2953">
        <v>48.28</v>
      </c>
      <c r="X2953">
        <v>5.73</v>
      </c>
      <c r="Y2953">
        <v>0</v>
      </c>
      <c r="Z2953">
        <v>-36.74</v>
      </c>
      <c r="AA2953">
        <v>17.260000000000002</v>
      </c>
      <c r="AB2953">
        <v>3</v>
      </c>
      <c r="AC2953">
        <v>37.4</v>
      </c>
      <c r="AD2953">
        <v>37.4</v>
      </c>
      <c r="AE2953" t="s">
        <v>11580</v>
      </c>
      <c r="AF2953" t="s">
        <v>10502</v>
      </c>
      <c r="AG2953" t="s">
        <v>10502</v>
      </c>
      <c r="AH2953" t="s">
        <v>10503</v>
      </c>
      <c r="AI2953" t="s">
        <v>362</v>
      </c>
      <c r="AJ2953">
        <v>36</v>
      </c>
      <c r="AK2953" t="s">
        <v>57</v>
      </c>
      <c r="AL2953">
        <v>36200</v>
      </c>
      <c r="AM2953" t="s">
        <v>55</v>
      </c>
      <c r="AN2953" t="s">
        <v>55</v>
      </c>
      <c r="AO2953" t="s">
        <v>55</v>
      </c>
      <c r="AS2953" t="s">
        <v>343</v>
      </c>
      <c r="AT2953">
        <v>0</v>
      </c>
      <c r="AU2953">
        <v>0</v>
      </c>
      <c r="AV2953">
        <v>0</v>
      </c>
      <c r="BB2953">
        <v>0</v>
      </c>
      <c r="BC2953">
        <v>0</v>
      </c>
      <c r="BD2953" t="s">
        <v>60</v>
      </c>
      <c r="BE2953" s="5">
        <v>46180</v>
      </c>
      <c r="BF2953">
        <v>634364547</v>
      </c>
      <c r="BH2953" t="s">
        <v>323</v>
      </c>
      <c r="BI2953" t="s">
        <v>320</v>
      </c>
      <c r="BJ2953">
        <v>0.3611111111111111</v>
      </c>
      <c r="BK2953">
        <v>42.4</v>
      </c>
      <c r="BL2953">
        <v>5.03</v>
      </c>
      <c r="BM2953">
        <v>0</v>
      </c>
      <c r="BN2953">
        <v>-32.270000000000003</v>
      </c>
      <c r="BO2953">
        <v>15.16</v>
      </c>
      <c r="BP2953" t="s">
        <v>60</v>
      </c>
      <c r="BQ2953">
        <v>1.1386538829999999</v>
      </c>
      <c r="BR2953" t="s">
        <v>61</v>
      </c>
    </row>
    <row r="2954" spans="1:70" x14ac:dyDescent="0.2">
      <c r="A2954" s="19">
        <f t="shared" ref="A2954:A3017" si="106">BK2954+BN2954</f>
        <v>10.469999999999999</v>
      </c>
      <c r="B2954" s="20">
        <v>3752</v>
      </c>
      <c r="D2954" s="2" t="s">
        <v>1381</v>
      </c>
      <c r="E2954" s="2" t="str">
        <f t="shared" si="105"/>
        <v>ST</v>
      </c>
      <c r="F2954">
        <v>200720433</v>
      </c>
      <c r="G2954">
        <v>202607</v>
      </c>
      <c r="H2954" t="s">
        <v>52</v>
      </c>
      <c r="I2954" t="s">
        <v>321</v>
      </c>
      <c r="J2954" t="s">
        <v>322</v>
      </c>
      <c r="K2954" t="s">
        <v>54</v>
      </c>
      <c r="L2954" s="5" t="s">
        <v>6778</v>
      </c>
      <c r="M2954" s="5" t="s">
        <v>5226</v>
      </c>
      <c r="N2954" s="21">
        <v>873601274865</v>
      </c>
      <c r="P2954" t="s">
        <v>326</v>
      </c>
      <c r="Q2954" t="s">
        <v>326</v>
      </c>
      <c r="R2954" t="s">
        <v>56</v>
      </c>
      <c r="S2954" t="s">
        <v>327</v>
      </c>
      <c r="T2954">
        <v>21</v>
      </c>
      <c r="U2954" t="s">
        <v>57</v>
      </c>
      <c r="V2954">
        <v>21320</v>
      </c>
      <c r="W2954">
        <v>49.87</v>
      </c>
      <c r="X2954">
        <v>5.91</v>
      </c>
      <c r="Y2954">
        <v>0</v>
      </c>
      <c r="Z2954">
        <v>-37.950000000000003</v>
      </c>
      <c r="AA2954">
        <v>17.829999999999998</v>
      </c>
      <c r="AB2954">
        <v>3</v>
      </c>
      <c r="AC2954">
        <v>38.06</v>
      </c>
      <c r="AD2954">
        <v>38.06</v>
      </c>
      <c r="AE2954" t="s">
        <v>11581</v>
      </c>
      <c r="AF2954" t="s">
        <v>10504</v>
      </c>
      <c r="AG2954" t="s">
        <v>10504</v>
      </c>
      <c r="AH2954" t="s">
        <v>3822</v>
      </c>
      <c r="AI2954" t="s">
        <v>6204</v>
      </c>
      <c r="AJ2954">
        <v>54</v>
      </c>
      <c r="AK2954" t="s">
        <v>57</v>
      </c>
      <c r="AL2954">
        <v>54520</v>
      </c>
      <c r="AM2954" t="s">
        <v>55</v>
      </c>
      <c r="AN2954" t="s">
        <v>55</v>
      </c>
      <c r="AO2954" t="s">
        <v>55</v>
      </c>
      <c r="AS2954" t="s">
        <v>343</v>
      </c>
      <c r="AT2954">
        <v>0</v>
      </c>
      <c r="AU2954">
        <v>0</v>
      </c>
      <c r="AV2954">
        <v>0</v>
      </c>
      <c r="BB2954">
        <v>0</v>
      </c>
      <c r="BC2954">
        <v>0</v>
      </c>
      <c r="BD2954" t="s">
        <v>60</v>
      </c>
      <c r="BE2954" s="5">
        <v>46180</v>
      </c>
      <c r="BF2954">
        <v>634364547</v>
      </c>
      <c r="BH2954" t="s">
        <v>323</v>
      </c>
      <c r="BI2954" t="s">
        <v>320</v>
      </c>
      <c r="BJ2954">
        <v>0.39444444444444443</v>
      </c>
      <c r="BK2954">
        <v>43.8</v>
      </c>
      <c r="BL2954">
        <v>5.19</v>
      </c>
      <c r="BM2954">
        <v>0</v>
      </c>
      <c r="BN2954">
        <v>-33.33</v>
      </c>
      <c r="BO2954">
        <v>15.66</v>
      </c>
      <c r="BP2954" t="s">
        <v>60</v>
      </c>
      <c r="BQ2954">
        <v>1.1386538829999999</v>
      </c>
      <c r="BR2954" t="s">
        <v>61</v>
      </c>
    </row>
    <row r="2955" spans="1:70" x14ac:dyDescent="0.2">
      <c r="A2955" s="19">
        <f t="shared" si="106"/>
        <v>7.4600000000000009</v>
      </c>
      <c r="B2955" s="20">
        <v>3752</v>
      </c>
      <c r="D2955" s="2" t="s">
        <v>1381</v>
      </c>
      <c r="E2955" s="2" t="str">
        <f t="shared" si="105"/>
        <v>ST</v>
      </c>
      <c r="F2955">
        <v>200720433</v>
      </c>
      <c r="G2955">
        <v>202607</v>
      </c>
      <c r="H2955" t="s">
        <v>52</v>
      </c>
      <c r="I2955" t="s">
        <v>321</v>
      </c>
      <c r="J2955" t="s">
        <v>322</v>
      </c>
      <c r="K2955" t="s">
        <v>54</v>
      </c>
      <c r="L2955" s="5" t="s">
        <v>6778</v>
      </c>
      <c r="M2955" s="5" t="s">
        <v>5226</v>
      </c>
      <c r="N2955" s="21">
        <v>873595841036</v>
      </c>
      <c r="P2955" t="s">
        <v>326</v>
      </c>
      <c r="Q2955" t="s">
        <v>326</v>
      </c>
      <c r="R2955" t="s">
        <v>56</v>
      </c>
      <c r="S2955" t="s">
        <v>327</v>
      </c>
      <c r="T2955">
        <v>21</v>
      </c>
      <c r="U2955" t="s">
        <v>57</v>
      </c>
      <c r="V2955">
        <v>21320</v>
      </c>
      <c r="W2955">
        <v>35.43</v>
      </c>
      <c r="X2955">
        <v>4.2</v>
      </c>
      <c r="Y2955">
        <v>0</v>
      </c>
      <c r="Z2955">
        <v>-26.96</v>
      </c>
      <c r="AA2955">
        <v>12.67</v>
      </c>
      <c r="AB2955">
        <v>1</v>
      </c>
      <c r="AC2955">
        <v>19.8</v>
      </c>
      <c r="AD2955">
        <v>19.8</v>
      </c>
      <c r="AE2955" t="s">
        <v>9109</v>
      </c>
      <c r="AF2955" t="s">
        <v>4631</v>
      </c>
      <c r="AG2955" t="s">
        <v>4631</v>
      </c>
      <c r="AH2955" t="s">
        <v>4632</v>
      </c>
      <c r="AI2955" t="s">
        <v>483</v>
      </c>
      <c r="AJ2955">
        <v>6</v>
      </c>
      <c r="AK2955" t="s">
        <v>57</v>
      </c>
      <c r="AL2955">
        <v>6600</v>
      </c>
      <c r="AM2955" t="s">
        <v>55</v>
      </c>
      <c r="AN2955" t="s">
        <v>55</v>
      </c>
      <c r="AO2955" t="s">
        <v>55</v>
      </c>
      <c r="AS2955" t="s">
        <v>343</v>
      </c>
      <c r="AT2955">
        <v>0</v>
      </c>
      <c r="AU2955">
        <v>0</v>
      </c>
      <c r="AV2955">
        <v>0</v>
      </c>
      <c r="BB2955">
        <v>0</v>
      </c>
      <c r="BC2955">
        <v>0</v>
      </c>
      <c r="BD2955" t="s">
        <v>60</v>
      </c>
      <c r="BE2955" s="5">
        <v>46180</v>
      </c>
      <c r="BF2955">
        <v>634364547</v>
      </c>
      <c r="BH2955" t="s">
        <v>323</v>
      </c>
      <c r="BI2955" t="s">
        <v>320</v>
      </c>
      <c r="BJ2955">
        <v>0.44236111111111109</v>
      </c>
      <c r="BK2955">
        <v>31.2</v>
      </c>
      <c r="BL2955">
        <v>3.7</v>
      </c>
      <c r="BM2955">
        <v>0</v>
      </c>
      <c r="BN2955">
        <v>-23.74</v>
      </c>
      <c r="BO2955">
        <v>11.16</v>
      </c>
      <c r="BP2955" t="s">
        <v>60</v>
      </c>
      <c r="BQ2955">
        <v>1.1356667499999999</v>
      </c>
      <c r="BR2955" t="s">
        <v>61</v>
      </c>
    </row>
    <row r="2956" spans="1:70" x14ac:dyDescent="0.2">
      <c r="A2956" s="19">
        <f t="shared" si="106"/>
        <v>16.830000000000005</v>
      </c>
      <c r="B2956" s="20">
        <v>3752</v>
      </c>
      <c r="D2956" s="2" t="s">
        <v>1381</v>
      </c>
      <c r="E2956" s="2" t="str">
        <f t="shared" si="105"/>
        <v>ST</v>
      </c>
      <c r="F2956">
        <v>200720433</v>
      </c>
      <c r="G2956">
        <v>202607</v>
      </c>
      <c r="H2956" t="s">
        <v>52</v>
      </c>
      <c r="I2956" t="s">
        <v>321</v>
      </c>
      <c r="J2956" t="s">
        <v>322</v>
      </c>
      <c r="K2956" t="s">
        <v>54</v>
      </c>
      <c r="L2956" s="5" t="s">
        <v>5682</v>
      </c>
      <c r="M2956" s="5" t="s">
        <v>6778</v>
      </c>
      <c r="N2956" s="21">
        <v>873546302379</v>
      </c>
      <c r="P2956" t="s">
        <v>326</v>
      </c>
      <c r="Q2956" t="s">
        <v>326</v>
      </c>
      <c r="R2956" t="s">
        <v>56</v>
      </c>
      <c r="S2956" t="s">
        <v>327</v>
      </c>
      <c r="T2956">
        <v>21</v>
      </c>
      <c r="U2956" t="s">
        <v>57</v>
      </c>
      <c r="V2956">
        <v>21320</v>
      </c>
      <c r="W2956">
        <v>80.27</v>
      </c>
      <c r="X2956">
        <v>9.52</v>
      </c>
      <c r="Y2956">
        <v>0</v>
      </c>
      <c r="Z2956">
        <v>-61.08</v>
      </c>
      <c r="AA2956">
        <v>28.71</v>
      </c>
      <c r="AB2956">
        <v>6</v>
      </c>
      <c r="AC2956">
        <v>80.08</v>
      </c>
      <c r="AD2956">
        <v>80.08</v>
      </c>
      <c r="AE2956" t="s">
        <v>11582</v>
      </c>
      <c r="AF2956" t="s">
        <v>10505</v>
      </c>
      <c r="AG2956" t="s">
        <v>10505</v>
      </c>
      <c r="AH2956" t="s">
        <v>10506</v>
      </c>
      <c r="AI2956" t="s">
        <v>7064</v>
      </c>
      <c r="AJ2956">
        <v>13</v>
      </c>
      <c r="AK2956" t="s">
        <v>57</v>
      </c>
      <c r="AL2956">
        <v>13800</v>
      </c>
      <c r="AM2956" t="s">
        <v>55</v>
      </c>
      <c r="AN2956" t="s">
        <v>55</v>
      </c>
      <c r="AO2956" t="s">
        <v>55</v>
      </c>
      <c r="AS2956" t="s">
        <v>343</v>
      </c>
      <c r="AT2956">
        <v>29</v>
      </c>
      <c r="AU2956">
        <v>32</v>
      </c>
      <c r="AV2956">
        <v>40</v>
      </c>
      <c r="BB2956">
        <v>0</v>
      </c>
      <c r="BC2956">
        <v>0</v>
      </c>
      <c r="BD2956" t="s">
        <v>60</v>
      </c>
      <c r="BE2956" s="5">
        <v>46180</v>
      </c>
      <c r="BF2956">
        <v>634364547</v>
      </c>
      <c r="BH2956" t="s">
        <v>323</v>
      </c>
      <c r="BI2956" t="s">
        <v>320</v>
      </c>
      <c r="BJ2956">
        <v>0.52361111111111114</v>
      </c>
      <c r="BK2956">
        <v>70.400000000000006</v>
      </c>
      <c r="BL2956">
        <v>8.35</v>
      </c>
      <c r="BM2956">
        <v>0</v>
      </c>
      <c r="BN2956">
        <v>-53.57</v>
      </c>
      <c r="BO2956">
        <v>25.18</v>
      </c>
      <c r="BP2956" t="s">
        <v>60</v>
      </c>
      <c r="BQ2956">
        <v>1.1401468509999999</v>
      </c>
      <c r="BR2956" t="s">
        <v>61</v>
      </c>
    </row>
    <row r="2957" spans="1:70" x14ac:dyDescent="0.2">
      <c r="A2957" s="19">
        <f t="shared" si="106"/>
        <v>7.120000000000001</v>
      </c>
      <c r="B2957" s="20">
        <v>3752</v>
      </c>
      <c r="D2957" s="2" t="s">
        <v>1381</v>
      </c>
      <c r="E2957" s="2" t="str">
        <f t="shared" si="105"/>
        <v>ST</v>
      </c>
      <c r="F2957">
        <v>200720433</v>
      </c>
      <c r="G2957">
        <v>202607</v>
      </c>
      <c r="H2957" t="s">
        <v>52</v>
      </c>
      <c r="I2957" t="s">
        <v>321</v>
      </c>
      <c r="J2957" t="s">
        <v>322</v>
      </c>
      <c r="K2957" t="s">
        <v>54</v>
      </c>
      <c r="L2957" s="5" t="s">
        <v>5682</v>
      </c>
      <c r="M2957" s="5" t="s">
        <v>6778</v>
      </c>
      <c r="N2957" s="21">
        <v>873491044734</v>
      </c>
      <c r="P2957" t="s">
        <v>326</v>
      </c>
      <c r="Q2957" t="s">
        <v>326</v>
      </c>
      <c r="R2957" t="s">
        <v>56</v>
      </c>
      <c r="S2957" t="s">
        <v>327</v>
      </c>
      <c r="T2957">
        <v>21</v>
      </c>
      <c r="U2957" t="s">
        <v>57</v>
      </c>
      <c r="V2957">
        <v>21320</v>
      </c>
      <c r="W2957">
        <v>33.979999999999997</v>
      </c>
      <c r="X2957">
        <v>4.04</v>
      </c>
      <c r="Y2957">
        <v>0</v>
      </c>
      <c r="Z2957">
        <v>-25.86</v>
      </c>
      <c r="AA2957">
        <v>12.15</v>
      </c>
      <c r="AB2957">
        <v>1</v>
      </c>
      <c r="AC2957">
        <v>16.28</v>
      </c>
      <c r="AD2957">
        <v>16.28</v>
      </c>
      <c r="AE2957" t="s">
        <v>9086</v>
      </c>
      <c r="AF2957" t="s">
        <v>4557</v>
      </c>
      <c r="AG2957" t="s">
        <v>4557</v>
      </c>
      <c r="AH2957" t="s">
        <v>4558</v>
      </c>
      <c r="AI2957" t="s">
        <v>587</v>
      </c>
      <c r="AJ2957">
        <v>76</v>
      </c>
      <c r="AK2957" t="s">
        <v>57</v>
      </c>
      <c r="AL2957">
        <v>76176</v>
      </c>
      <c r="AM2957" t="s">
        <v>55</v>
      </c>
      <c r="AN2957" t="s">
        <v>55</v>
      </c>
      <c r="AO2957" t="s">
        <v>55</v>
      </c>
      <c r="AS2957" t="s">
        <v>342</v>
      </c>
      <c r="AT2957">
        <v>30</v>
      </c>
      <c r="AU2957">
        <v>31</v>
      </c>
      <c r="AV2957">
        <v>40</v>
      </c>
      <c r="BB2957">
        <v>0</v>
      </c>
      <c r="BC2957">
        <v>0</v>
      </c>
      <c r="BD2957" t="s">
        <v>60</v>
      </c>
      <c r="BE2957" s="5">
        <v>46180</v>
      </c>
      <c r="BF2957">
        <v>634364547</v>
      </c>
      <c r="BH2957" t="s">
        <v>323</v>
      </c>
      <c r="BI2957" t="s">
        <v>320</v>
      </c>
      <c r="BJ2957">
        <v>0.43888888888888888</v>
      </c>
      <c r="BK2957">
        <v>29.8</v>
      </c>
      <c r="BL2957">
        <v>3.54</v>
      </c>
      <c r="BM2957">
        <v>0</v>
      </c>
      <c r="BN2957">
        <v>-22.68</v>
      </c>
      <c r="BO2957">
        <v>10.66</v>
      </c>
      <c r="BP2957" t="s">
        <v>60</v>
      </c>
      <c r="BQ2957">
        <v>1.1401468509999999</v>
      </c>
      <c r="BR2957" t="s">
        <v>61</v>
      </c>
    </row>
    <row r="2958" spans="1:70" x14ac:dyDescent="0.2">
      <c r="A2958" s="19">
        <f t="shared" si="106"/>
        <v>16.5</v>
      </c>
      <c r="B2958" s="20">
        <v>3752</v>
      </c>
      <c r="D2958" s="2" t="s">
        <v>1381</v>
      </c>
      <c r="E2958" s="2" t="str">
        <f t="shared" si="105"/>
        <v>ST</v>
      </c>
      <c r="F2958">
        <v>200720433</v>
      </c>
      <c r="G2958">
        <v>202607</v>
      </c>
      <c r="H2958" t="s">
        <v>52</v>
      </c>
      <c r="I2958" t="s">
        <v>321</v>
      </c>
      <c r="J2958" t="s">
        <v>322</v>
      </c>
      <c r="K2958" t="s">
        <v>54</v>
      </c>
      <c r="L2958" s="5" t="s">
        <v>6778</v>
      </c>
      <c r="M2958" s="5" t="s">
        <v>5226</v>
      </c>
      <c r="N2958" s="21">
        <v>873604534505</v>
      </c>
      <c r="P2958" t="s">
        <v>326</v>
      </c>
      <c r="Q2958" t="s">
        <v>326</v>
      </c>
      <c r="R2958" t="s">
        <v>56</v>
      </c>
      <c r="S2958" t="s">
        <v>327</v>
      </c>
      <c r="T2958">
        <v>21</v>
      </c>
      <c r="U2958" t="s">
        <v>57</v>
      </c>
      <c r="V2958">
        <v>21320</v>
      </c>
      <c r="W2958">
        <v>78.36</v>
      </c>
      <c r="X2958">
        <v>9.2899999999999991</v>
      </c>
      <c r="Y2958">
        <v>0</v>
      </c>
      <c r="Z2958">
        <v>-59.62</v>
      </c>
      <c r="AA2958">
        <v>28.03</v>
      </c>
      <c r="AB2958">
        <v>6</v>
      </c>
      <c r="AC2958">
        <v>77.22</v>
      </c>
      <c r="AD2958">
        <v>77.22</v>
      </c>
      <c r="AE2958" t="s">
        <v>8743</v>
      </c>
      <c r="AF2958" t="s">
        <v>451</v>
      </c>
      <c r="AG2958" t="s">
        <v>451</v>
      </c>
      <c r="AH2958" t="s">
        <v>10507</v>
      </c>
      <c r="AI2958" t="s">
        <v>400</v>
      </c>
      <c r="AJ2958">
        <v>59</v>
      </c>
      <c r="AK2958" t="s">
        <v>57</v>
      </c>
      <c r="AL2958">
        <v>59000</v>
      </c>
      <c r="AM2958" t="s">
        <v>55</v>
      </c>
      <c r="AN2958" t="s">
        <v>55</v>
      </c>
      <c r="AO2958" t="s">
        <v>55</v>
      </c>
      <c r="AS2958" t="s">
        <v>343</v>
      </c>
      <c r="AT2958">
        <v>29</v>
      </c>
      <c r="AU2958">
        <v>31</v>
      </c>
      <c r="AV2958">
        <v>39</v>
      </c>
      <c r="BB2958">
        <v>0</v>
      </c>
      <c r="BC2958">
        <v>0</v>
      </c>
      <c r="BD2958" t="s">
        <v>60</v>
      </c>
      <c r="BE2958" s="5">
        <v>46180</v>
      </c>
      <c r="BF2958">
        <v>634364547</v>
      </c>
      <c r="BH2958" t="s">
        <v>323</v>
      </c>
      <c r="BI2958" t="s">
        <v>320</v>
      </c>
      <c r="BJ2958">
        <v>0.44583333333333336</v>
      </c>
      <c r="BK2958">
        <v>69</v>
      </c>
      <c r="BL2958">
        <v>8.18</v>
      </c>
      <c r="BM2958">
        <v>0</v>
      </c>
      <c r="BN2958">
        <v>-52.5</v>
      </c>
      <c r="BO2958">
        <v>24.68</v>
      </c>
      <c r="BP2958" t="s">
        <v>60</v>
      </c>
      <c r="BQ2958">
        <v>1.1356667499999999</v>
      </c>
      <c r="BR2958" t="s">
        <v>61</v>
      </c>
    </row>
    <row r="2959" spans="1:70" x14ac:dyDescent="0.2">
      <c r="A2959" s="19">
        <f t="shared" si="106"/>
        <v>10.800000000000004</v>
      </c>
      <c r="B2959" s="20">
        <v>3752</v>
      </c>
      <c r="D2959" s="2" t="s">
        <v>1381</v>
      </c>
      <c r="E2959" s="2" t="str">
        <f t="shared" si="105"/>
        <v>ST</v>
      </c>
      <c r="F2959">
        <v>200720433</v>
      </c>
      <c r="G2959">
        <v>202607</v>
      </c>
      <c r="H2959" t="s">
        <v>52</v>
      </c>
      <c r="I2959" t="s">
        <v>321</v>
      </c>
      <c r="J2959" t="s">
        <v>322</v>
      </c>
      <c r="K2959" t="s">
        <v>54</v>
      </c>
      <c r="L2959" s="5" t="s">
        <v>3825</v>
      </c>
      <c r="M2959" s="5">
        <v>1</v>
      </c>
      <c r="N2959" s="21">
        <v>873140468310</v>
      </c>
      <c r="P2959" t="s">
        <v>326</v>
      </c>
      <c r="Q2959" t="s">
        <v>326</v>
      </c>
      <c r="R2959" t="s">
        <v>56</v>
      </c>
      <c r="S2959" t="s">
        <v>327</v>
      </c>
      <c r="T2959">
        <v>21</v>
      </c>
      <c r="U2959" t="s">
        <v>57</v>
      </c>
      <c r="V2959">
        <v>21320</v>
      </c>
      <c r="W2959">
        <v>52.45</v>
      </c>
      <c r="X2959">
        <v>6.21</v>
      </c>
      <c r="Y2959">
        <v>0</v>
      </c>
      <c r="Z2959">
        <v>-39.92</v>
      </c>
      <c r="AA2959">
        <v>18.739999999999998</v>
      </c>
      <c r="AB2959">
        <v>3</v>
      </c>
      <c r="AC2959">
        <v>41.8</v>
      </c>
      <c r="AD2959">
        <v>41.8</v>
      </c>
      <c r="AF2959" t="s">
        <v>7597</v>
      </c>
      <c r="AG2959" t="s">
        <v>7597</v>
      </c>
      <c r="AH2959" t="s">
        <v>7598</v>
      </c>
      <c r="AI2959" t="s">
        <v>7599</v>
      </c>
      <c r="AJ2959">
        <v>92</v>
      </c>
      <c r="AK2959" t="s">
        <v>57</v>
      </c>
      <c r="AL2959">
        <v>92360</v>
      </c>
      <c r="AM2959" t="s">
        <v>55</v>
      </c>
      <c r="AN2959" t="s">
        <v>55</v>
      </c>
      <c r="AO2959" t="s">
        <v>55</v>
      </c>
      <c r="AS2959" t="s">
        <v>343</v>
      </c>
      <c r="AT2959">
        <v>0</v>
      </c>
      <c r="AU2959">
        <v>0</v>
      </c>
      <c r="AV2959">
        <v>0</v>
      </c>
      <c r="BB2959">
        <v>0</v>
      </c>
      <c r="BC2959">
        <v>0</v>
      </c>
      <c r="BD2959" t="s">
        <v>60</v>
      </c>
      <c r="BE2959" s="5">
        <v>46180</v>
      </c>
      <c r="BF2959">
        <v>634364547</v>
      </c>
      <c r="BH2959" t="s">
        <v>323</v>
      </c>
      <c r="BI2959" t="s">
        <v>320</v>
      </c>
      <c r="BJ2959">
        <v>0</v>
      </c>
      <c r="BK2959">
        <v>45.2</v>
      </c>
      <c r="BL2959">
        <v>5.35</v>
      </c>
      <c r="BM2959">
        <v>0</v>
      </c>
      <c r="BN2959">
        <v>-34.4</v>
      </c>
      <c r="BO2959">
        <v>16.149999999999999</v>
      </c>
      <c r="BP2959" t="s">
        <v>60</v>
      </c>
      <c r="BQ2959">
        <v>1.160362033</v>
      </c>
      <c r="BR2959" t="s">
        <v>61</v>
      </c>
    </row>
    <row r="2960" spans="1:70" x14ac:dyDescent="0.2">
      <c r="A2960" s="19">
        <f t="shared" si="106"/>
        <v>14.150000000000006</v>
      </c>
      <c r="B2960" s="20">
        <v>3752</v>
      </c>
      <c r="D2960" s="2" t="s">
        <v>1381</v>
      </c>
      <c r="E2960" s="2" t="str">
        <f t="shared" si="105"/>
        <v>ST</v>
      </c>
      <c r="F2960">
        <v>200720433</v>
      </c>
      <c r="G2960">
        <v>202607</v>
      </c>
      <c r="H2960" t="s">
        <v>52</v>
      </c>
      <c r="I2960" t="s">
        <v>321</v>
      </c>
      <c r="J2960" t="s">
        <v>322</v>
      </c>
      <c r="K2960" t="s">
        <v>54</v>
      </c>
      <c r="L2960" s="5" t="s">
        <v>5682</v>
      </c>
      <c r="M2960" s="5" t="s">
        <v>5226</v>
      </c>
      <c r="N2960" s="21">
        <v>873543190510</v>
      </c>
      <c r="P2960" t="s">
        <v>326</v>
      </c>
      <c r="Q2960" t="s">
        <v>326</v>
      </c>
      <c r="R2960" t="s">
        <v>56</v>
      </c>
      <c r="S2960" t="s">
        <v>327</v>
      </c>
      <c r="T2960">
        <v>21</v>
      </c>
      <c r="U2960" t="s">
        <v>57</v>
      </c>
      <c r="V2960">
        <v>21320</v>
      </c>
      <c r="W2960">
        <v>67.5</v>
      </c>
      <c r="X2960">
        <v>8</v>
      </c>
      <c r="Y2960">
        <v>0</v>
      </c>
      <c r="Z2960">
        <v>-51.36</v>
      </c>
      <c r="AA2960">
        <v>24.14</v>
      </c>
      <c r="AB2960">
        <v>4</v>
      </c>
      <c r="AC2960">
        <v>63.36</v>
      </c>
      <c r="AD2960">
        <v>63.36</v>
      </c>
      <c r="AE2960" t="s">
        <v>1459</v>
      </c>
      <c r="AF2960" t="s">
        <v>10508</v>
      </c>
      <c r="AG2960" t="s">
        <v>10508</v>
      </c>
      <c r="AH2960" t="s">
        <v>10509</v>
      </c>
      <c r="AI2960" t="s">
        <v>4464</v>
      </c>
      <c r="AJ2960">
        <v>83</v>
      </c>
      <c r="AK2960" t="s">
        <v>57</v>
      </c>
      <c r="AL2960">
        <v>83500</v>
      </c>
      <c r="AM2960" t="s">
        <v>55</v>
      </c>
      <c r="AN2960" t="s">
        <v>55</v>
      </c>
      <c r="AO2960" t="s">
        <v>55</v>
      </c>
      <c r="AS2960" t="s">
        <v>343</v>
      </c>
      <c r="AT2960">
        <v>0</v>
      </c>
      <c r="AU2960">
        <v>0</v>
      </c>
      <c r="AV2960">
        <v>0</v>
      </c>
      <c r="BB2960">
        <v>0</v>
      </c>
      <c r="BC2960">
        <v>0</v>
      </c>
      <c r="BD2960" t="s">
        <v>60</v>
      </c>
      <c r="BE2960" s="5">
        <v>46180</v>
      </c>
      <c r="BF2960">
        <v>634364547</v>
      </c>
      <c r="BH2960" t="s">
        <v>323</v>
      </c>
      <c r="BI2960" t="s">
        <v>320</v>
      </c>
      <c r="BJ2960">
        <v>0.5395833333333333</v>
      </c>
      <c r="BK2960">
        <v>59.2</v>
      </c>
      <c r="BL2960">
        <v>7.02</v>
      </c>
      <c r="BM2960">
        <v>0</v>
      </c>
      <c r="BN2960">
        <v>-45.05</v>
      </c>
      <c r="BO2960">
        <v>21.17</v>
      </c>
      <c r="BP2960" t="s">
        <v>60</v>
      </c>
      <c r="BQ2960">
        <v>1.1401468509999999</v>
      </c>
      <c r="BR2960" t="s">
        <v>61</v>
      </c>
    </row>
    <row r="2961" spans="1:70" x14ac:dyDescent="0.2">
      <c r="A2961" s="19">
        <f t="shared" si="106"/>
        <v>10.129999999999995</v>
      </c>
      <c r="B2961" s="20">
        <v>3752</v>
      </c>
      <c r="D2961" s="2" t="s">
        <v>1381</v>
      </c>
      <c r="E2961" s="2" t="str">
        <f t="shared" si="105"/>
        <v>ST</v>
      </c>
      <c r="F2961">
        <v>200720433</v>
      </c>
      <c r="G2961">
        <v>202607</v>
      </c>
      <c r="H2961" t="s">
        <v>52</v>
      </c>
      <c r="I2961" t="s">
        <v>321</v>
      </c>
      <c r="J2961" t="s">
        <v>322</v>
      </c>
      <c r="K2961" t="s">
        <v>54</v>
      </c>
      <c r="L2961" s="5" t="s">
        <v>6778</v>
      </c>
      <c r="M2961" s="5" t="s">
        <v>5226</v>
      </c>
      <c r="N2961" s="21">
        <v>873599438652</v>
      </c>
      <c r="P2961" t="s">
        <v>326</v>
      </c>
      <c r="Q2961" t="s">
        <v>326</v>
      </c>
      <c r="R2961" t="s">
        <v>56</v>
      </c>
      <c r="S2961" t="s">
        <v>327</v>
      </c>
      <c r="T2961">
        <v>21</v>
      </c>
      <c r="U2961" t="s">
        <v>57</v>
      </c>
      <c r="V2961">
        <v>21320</v>
      </c>
      <c r="W2961">
        <v>48.15</v>
      </c>
      <c r="X2961">
        <v>5.71</v>
      </c>
      <c r="Y2961">
        <v>0</v>
      </c>
      <c r="Z2961">
        <v>-36.65</v>
      </c>
      <c r="AA2961">
        <v>17.22</v>
      </c>
      <c r="AB2961">
        <v>3</v>
      </c>
      <c r="AC2961">
        <v>37.4</v>
      </c>
      <c r="AD2961">
        <v>37.4</v>
      </c>
      <c r="AE2961" t="s">
        <v>2411</v>
      </c>
      <c r="AF2961" t="s">
        <v>10510</v>
      </c>
      <c r="AG2961" t="s">
        <v>10510</v>
      </c>
      <c r="AH2961" t="s">
        <v>10511</v>
      </c>
      <c r="AI2961" t="s">
        <v>10512</v>
      </c>
      <c r="AJ2961">
        <v>76</v>
      </c>
      <c r="AK2961" t="s">
        <v>57</v>
      </c>
      <c r="AL2961">
        <v>76370</v>
      </c>
      <c r="AM2961" t="s">
        <v>55</v>
      </c>
      <c r="AN2961" t="s">
        <v>55</v>
      </c>
      <c r="AO2961" t="s">
        <v>55</v>
      </c>
      <c r="AS2961" t="s">
        <v>343</v>
      </c>
      <c r="AT2961">
        <v>0</v>
      </c>
      <c r="AU2961">
        <v>0</v>
      </c>
      <c r="AV2961">
        <v>0</v>
      </c>
      <c r="BB2961">
        <v>0</v>
      </c>
      <c r="BC2961">
        <v>0</v>
      </c>
      <c r="BD2961" t="s">
        <v>60</v>
      </c>
      <c r="BE2961" s="5">
        <v>46180</v>
      </c>
      <c r="BF2961">
        <v>634364547</v>
      </c>
      <c r="BH2961" t="s">
        <v>323</v>
      </c>
      <c r="BI2961" t="s">
        <v>320</v>
      </c>
      <c r="BJ2961">
        <v>0.45555555555555555</v>
      </c>
      <c r="BK2961">
        <v>42.4</v>
      </c>
      <c r="BL2961">
        <v>5.03</v>
      </c>
      <c r="BM2961">
        <v>0</v>
      </c>
      <c r="BN2961">
        <v>-32.270000000000003</v>
      </c>
      <c r="BO2961">
        <v>15.16</v>
      </c>
      <c r="BP2961" t="s">
        <v>60</v>
      </c>
      <c r="BQ2961">
        <v>1.1356667499999999</v>
      </c>
      <c r="BR2961" t="s">
        <v>61</v>
      </c>
    </row>
    <row r="2962" spans="1:70" x14ac:dyDescent="0.2">
      <c r="A2962" s="19">
        <f t="shared" si="106"/>
        <v>9.4600000000000009</v>
      </c>
      <c r="B2962" s="20">
        <v>3752</v>
      </c>
      <c r="D2962" s="2" t="s">
        <v>1381</v>
      </c>
      <c r="E2962" s="2" t="str">
        <f t="shared" si="105"/>
        <v>ST</v>
      </c>
      <c r="F2962">
        <v>200720433</v>
      </c>
      <c r="G2962">
        <v>202607</v>
      </c>
      <c r="H2962" t="s">
        <v>52</v>
      </c>
      <c r="I2962" t="s">
        <v>321</v>
      </c>
      <c r="J2962" t="s">
        <v>322</v>
      </c>
      <c r="K2962" t="s">
        <v>54</v>
      </c>
      <c r="L2962" s="5" t="s">
        <v>6778</v>
      </c>
      <c r="M2962" s="5" t="s">
        <v>5226</v>
      </c>
      <c r="N2962" s="21">
        <v>873596743157</v>
      </c>
      <c r="P2962" t="s">
        <v>326</v>
      </c>
      <c r="Q2962" t="s">
        <v>326</v>
      </c>
      <c r="R2962" t="s">
        <v>56</v>
      </c>
      <c r="S2962" t="s">
        <v>327</v>
      </c>
      <c r="T2962">
        <v>21</v>
      </c>
      <c r="U2962" t="s">
        <v>57</v>
      </c>
      <c r="V2962">
        <v>21320</v>
      </c>
      <c r="W2962">
        <v>44.97</v>
      </c>
      <c r="X2962">
        <v>5.33</v>
      </c>
      <c r="Y2962">
        <v>0</v>
      </c>
      <c r="Z2962">
        <v>-34.229999999999997</v>
      </c>
      <c r="AA2962">
        <v>16.07</v>
      </c>
      <c r="AB2962">
        <v>3</v>
      </c>
      <c r="AC2962">
        <v>33</v>
      </c>
      <c r="AD2962">
        <v>33</v>
      </c>
      <c r="AE2962" t="s">
        <v>11583</v>
      </c>
      <c r="AF2962" t="s">
        <v>10513</v>
      </c>
      <c r="AG2962" t="s">
        <v>10513</v>
      </c>
      <c r="AH2962" t="s">
        <v>10514</v>
      </c>
      <c r="AI2962" t="s">
        <v>10515</v>
      </c>
      <c r="AJ2962">
        <v>78</v>
      </c>
      <c r="AK2962" t="s">
        <v>57</v>
      </c>
      <c r="AL2962">
        <v>78410</v>
      </c>
      <c r="AM2962" t="s">
        <v>55</v>
      </c>
      <c r="AN2962" t="s">
        <v>55</v>
      </c>
      <c r="AO2962" t="s">
        <v>55</v>
      </c>
      <c r="AS2962" t="s">
        <v>343</v>
      </c>
      <c r="AT2962">
        <v>0</v>
      </c>
      <c r="AU2962">
        <v>0</v>
      </c>
      <c r="AV2962">
        <v>0</v>
      </c>
      <c r="BB2962">
        <v>0</v>
      </c>
      <c r="BC2962">
        <v>0</v>
      </c>
      <c r="BD2962" t="s">
        <v>60</v>
      </c>
      <c r="BE2962" s="5">
        <v>46180</v>
      </c>
      <c r="BF2962">
        <v>634364547</v>
      </c>
      <c r="BH2962" t="s">
        <v>323</v>
      </c>
      <c r="BI2962" t="s">
        <v>320</v>
      </c>
      <c r="BJ2962">
        <v>0.38263888888888886</v>
      </c>
      <c r="BK2962">
        <v>39.6</v>
      </c>
      <c r="BL2962">
        <v>4.6900000000000004</v>
      </c>
      <c r="BM2962">
        <v>0</v>
      </c>
      <c r="BN2962">
        <v>-30.14</v>
      </c>
      <c r="BO2962">
        <v>14.15</v>
      </c>
      <c r="BP2962" t="s">
        <v>60</v>
      </c>
      <c r="BQ2962">
        <v>1.1356667499999999</v>
      </c>
      <c r="BR2962" t="s">
        <v>61</v>
      </c>
    </row>
    <row r="2963" spans="1:70" x14ac:dyDescent="0.2">
      <c r="A2963" s="19">
        <f t="shared" si="106"/>
        <v>10.129999999999995</v>
      </c>
      <c r="B2963" s="20">
        <v>3752</v>
      </c>
      <c r="D2963" s="2" t="s">
        <v>1381</v>
      </c>
      <c r="E2963" s="2" t="str">
        <f t="shared" si="105"/>
        <v>ST</v>
      </c>
      <c r="F2963">
        <v>200720433</v>
      </c>
      <c r="G2963">
        <v>202607</v>
      </c>
      <c r="H2963" t="s">
        <v>52</v>
      </c>
      <c r="I2963" t="s">
        <v>321</v>
      </c>
      <c r="J2963" t="s">
        <v>322</v>
      </c>
      <c r="K2963" t="s">
        <v>54</v>
      </c>
      <c r="L2963" s="5" t="s">
        <v>6778</v>
      </c>
      <c r="M2963" s="5" t="s">
        <v>5226</v>
      </c>
      <c r="N2963" s="21">
        <v>873596006407</v>
      </c>
      <c r="P2963" t="s">
        <v>326</v>
      </c>
      <c r="Q2963" t="s">
        <v>326</v>
      </c>
      <c r="R2963" t="s">
        <v>56</v>
      </c>
      <c r="S2963" t="s">
        <v>327</v>
      </c>
      <c r="T2963">
        <v>21</v>
      </c>
      <c r="U2963" t="s">
        <v>57</v>
      </c>
      <c r="V2963">
        <v>21320</v>
      </c>
      <c r="W2963">
        <v>48.15</v>
      </c>
      <c r="X2963">
        <v>5.71</v>
      </c>
      <c r="Y2963">
        <v>0</v>
      </c>
      <c r="Z2963">
        <v>-36.65</v>
      </c>
      <c r="AA2963">
        <v>17.22</v>
      </c>
      <c r="AB2963">
        <v>2</v>
      </c>
      <c r="AC2963">
        <v>35.64</v>
      </c>
      <c r="AD2963">
        <v>35.64</v>
      </c>
      <c r="AE2963" t="s">
        <v>11584</v>
      </c>
      <c r="AF2963" t="s">
        <v>10516</v>
      </c>
      <c r="AG2963" t="s">
        <v>10516</v>
      </c>
      <c r="AH2963" t="s">
        <v>10517</v>
      </c>
      <c r="AI2963" t="s">
        <v>3177</v>
      </c>
      <c r="AJ2963">
        <v>34</v>
      </c>
      <c r="AK2963" t="s">
        <v>57</v>
      </c>
      <c r="AL2963">
        <v>34400</v>
      </c>
      <c r="AM2963" t="s">
        <v>55</v>
      </c>
      <c r="AN2963" t="s">
        <v>55</v>
      </c>
      <c r="AO2963" t="s">
        <v>55</v>
      </c>
      <c r="AS2963" t="s">
        <v>343</v>
      </c>
      <c r="AT2963">
        <v>30</v>
      </c>
      <c r="AU2963">
        <v>30</v>
      </c>
      <c r="AV2963">
        <v>40</v>
      </c>
      <c r="BB2963">
        <v>0</v>
      </c>
      <c r="BC2963">
        <v>0</v>
      </c>
      <c r="BD2963" t="s">
        <v>60</v>
      </c>
      <c r="BE2963" s="5">
        <v>46180</v>
      </c>
      <c r="BF2963">
        <v>634364547</v>
      </c>
      <c r="BH2963" t="s">
        <v>323</v>
      </c>
      <c r="BI2963" t="s">
        <v>320</v>
      </c>
      <c r="BJ2963">
        <v>0.46805555555555556</v>
      </c>
      <c r="BK2963">
        <v>42.4</v>
      </c>
      <c r="BL2963">
        <v>5.03</v>
      </c>
      <c r="BM2963">
        <v>0</v>
      </c>
      <c r="BN2963">
        <v>-32.270000000000003</v>
      </c>
      <c r="BO2963">
        <v>15.16</v>
      </c>
      <c r="BP2963" t="s">
        <v>60</v>
      </c>
      <c r="BQ2963">
        <v>1.1356667499999999</v>
      </c>
      <c r="BR2963" t="s">
        <v>61</v>
      </c>
    </row>
    <row r="2964" spans="1:70" x14ac:dyDescent="0.2">
      <c r="A2964" s="19">
        <f t="shared" si="106"/>
        <v>7.120000000000001</v>
      </c>
      <c r="B2964" s="20">
        <v>3752</v>
      </c>
      <c r="D2964" s="2" t="s">
        <v>1381</v>
      </c>
      <c r="E2964" s="2" t="str">
        <f t="shared" si="105"/>
        <v>ST</v>
      </c>
      <c r="F2964">
        <v>200720433</v>
      </c>
      <c r="G2964">
        <v>202607</v>
      </c>
      <c r="H2964" t="s">
        <v>52</v>
      </c>
      <c r="I2964" t="s">
        <v>321</v>
      </c>
      <c r="J2964" t="s">
        <v>322</v>
      </c>
      <c r="K2964" t="s">
        <v>54</v>
      </c>
      <c r="L2964" s="5" t="s">
        <v>10419</v>
      </c>
      <c r="M2964" s="5">
        <v>46029</v>
      </c>
      <c r="N2964" s="21">
        <v>873750985792</v>
      </c>
      <c r="P2964" t="s">
        <v>6487</v>
      </c>
      <c r="Q2964" t="s">
        <v>6487</v>
      </c>
      <c r="R2964" t="s">
        <v>56</v>
      </c>
      <c r="S2964" t="s">
        <v>327</v>
      </c>
      <c r="T2964">
        <v>21</v>
      </c>
      <c r="U2964" t="s">
        <v>57</v>
      </c>
      <c r="V2964">
        <v>21320</v>
      </c>
      <c r="W2964">
        <v>33.93</v>
      </c>
      <c r="X2964">
        <v>4.03</v>
      </c>
      <c r="Y2964">
        <v>0</v>
      </c>
      <c r="Z2964">
        <v>-25.82</v>
      </c>
      <c r="AA2964">
        <v>12.14</v>
      </c>
      <c r="AB2964">
        <v>1</v>
      </c>
      <c r="AC2964">
        <v>17.600000000000001</v>
      </c>
      <c r="AD2964">
        <v>17.600000000000001</v>
      </c>
      <c r="AE2964" t="s">
        <v>11585</v>
      </c>
      <c r="AF2964" t="s">
        <v>10518</v>
      </c>
      <c r="AG2964" t="s">
        <v>10519</v>
      </c>
      <c r="AH2964" t="s">
        <v>10520</v>
      </c>
      <c r="AI2964" t="s">
        <v>10521</v>
      </c>
      <c r="AJ2964">
        <v>57</v>
      </c>
      <c r="AK2964" t="s">
        <v>57</v>
      </c>
      <c r="AL2964">
        <v>57380</v>
      </c>
      <c r="AM2964" t="s">
        <v>55</v>
      </c>
      <c r="AN2964" t="s">
        <v>55</v>
      </c>
      <c r="AO2964" t="s">
        <v>55</v>
      </c>
      <c r="AS2964" t="s">
        <v>343</v>
      </c>
      <c r="AT2964">
        <v>0</v>
      </c>
      <c r="AU2964">
        <v>0</v>
      </c>
      <c r="AV2964">
        <v>0</v>
      </c>
      <c r="BB2964">
        <v>0</v>
      </c>
      <c r="BC2964">
        <v>0</v>
      </c>
      <c r="BD2964" t="s">
        <v>60</v>
      </c>
      <c r="BE2964" s="5">
        <v>46180</v>
      </c>
      <c r="BF2964">
        <v>634364547</v>
      </c>
      <c r="BH2964" t="s">
        <v>323</v>
      </c>
      <c r="BI2964" t="s">
        <v>320</v>
      </c>
      <c r="BJ2964">
        <v>0.43611111111111112</v>
      </c>
      <c r="BK2964">
        <v>29.8</v>
      </c>
      <c r="BL2964">
        <v>3.54</v>
      </c>
      <c r="BM2964">
        <v>0</v>
      </c>
      <c r="BN2964">
        <v>-22.68</v>
      </c>
      <c r="BO2964">
        <v>10.66</v>
      </c>
      <c r="BP2964" t="s">
        <v>60</v>
      </c>
      <c r="BQ2964">
        <v>1.1386538829999999</v>
      </c>
      <c r="BR2964" t="s">
        <v>61</v>
      </c>
    </row>
    <row r="2965" spans="1:70" x14ac:dyDescent="0.2">
      <c r="A2965" s="19">
        <f t="shared" si="106"/>
        <v>9.8000000000000007</v>
      </c>
      <c r="B2965" s="20">
        <v>3752</v>
      </c>
      <c r="D2965" s="2" t="s">
        <v>1381</v>
      </c>
      <c r="E2965" s="2" t="str">
        <f t="shared" si="105"/>
        <v>ST</v>
      </c>
      <c r="F2965">
        <v>200720433</v>
      </c>
      <c r="G2965">
        <v>202607</v>
      </c>
      <c r="H2965" t="s">
        <v>52</v>
      </c>
      <c r="I2965" t="s">
        <v>321</v>
      </c>
      <c r="J2965" t="s">
        <v>322</v>
      </c>
      <c r="K2965" t="s">
        <v>54</v>
      </c>
      <c r="L2965" s="5">
        <v>46029</v>
      </c>
      <c r="M2965" s="5">
        <v>46060</v>
      </c>
      <c r="N2965" s="21">
        <v>873812800347</v>
      </c>
      <c r="P2965" t="s">
        <v>326</v>
      </c>
      <c r="Q2965" t="s">
        <v>326</v>
      </c>
      <c r="R2965" t="s">
        <v>56</v>
      </c>
      <c r="S2965" t="s">
        <v>327</v>
      </c>
      <c r="T2965">
        <v>21</v>
      </c>
      <c r="U2965" t="s">
        <v>57</v>
      </c>
      <c r="V2965">
        <v>21320</v>
      </c>
      <c r="W2965">
        <v>46.77</v>
      </c>
      <c r="X2965">
        <v>5.38</v>
      </c>
      <c r="Y2965">
        <v>0</v>
      </c>
      <c r="Z2965">
        <v>-35.590000000000003</v>
      </c>
      <c r="AA2965">
        <v>16.57</v>
      </c>
      <c r="AB2965">
        <v>2</v>
      </c>
      <c r="AC2965">
        <v>33.880000000000003</v>
      </c>
      <c r="AD2965">
        <v>33.880000000000003</v>
      </c>
      <c r="AE2965" t="s">
        <v>1469</v>
      </c>
      <c r="AF2965" t="s">
        <v>10522</v>
      </c>
      <c r="AG2965" t="s">
        <v>10522</v>
      </c>
      <c r="AH2965" t="s">
        <v>10523</v>
      </c>
      <c r="AI2965" t="s">
        <v>1048</v>
      </c>
      <c r="AJ2965">
        <v>69</v>
      </c>
      <c r="AK2965" t="s">
        <v>57</v>
      </c>
      <c r="AL2965">
        <v>69003</v>
      </c>
      <c r="AM2965" t="s">
        <v>55</v>
      </c>
      <c r="AN2965" t="s">
        <v>55</v>
      </c>
      <c r="AO2965" t="s">
        <v>55</v>
      </c>
      <c r="AS2965" t="s">
        <v>343</v>
      </c>
      <c r="AT2965">
        <v>30</v>
      </c>
      <c r="AU2965">
        <v>31</v>
      </c>
      <c r="AV2965">
        <v>39</v>
      </c>
      <c r="BB2965">
        <v>0</v>
      </c>
      <c r="BC2965">
        <v>0</v>
      </c>
      <c r="BD2965" t="s">
        <v>60</v>
      </c>
      <c r="BE2965" s="5">
        <v>46180</v>
      </c>
      <c r="BF2965">
        <v>634364547</v>
      </c>
      <c r="BH2965" t="s">
        <v>323</v>
      </c>
      <c r="BI2965" t="s">
        <v>320</v>
      </c>
      <c r="BJ2965">
        <v>0.42708333333333331</v>
      </c>
      <c r="BK2965">
        <v>41</v>
      </c>
      <c r="BL2965">
        <v>4.72</v>
      </c>
      <c r="BM2965">
        <v>0</v>
      </c>
      <c r="BN2965">
        <v>-31.2</v>
      </c>
      <c r="BO2965">
        <v>14.52</v>
      </c>
      <c r="BP2965" t="s">
        <v>60</v>
      </c>
      <c r="BQ2965">
        <v>1.1408492480000001</v>
      </c>
      <c r="BR2965" t="s">
        <v>61</v>
      </c>
    </row>
    <row r="2966" spans="1:70" x14ac:dyDescent="0.2">
      <c r="A2966" s="19">
        <f t="shared" si="106"/>
        <v>15.159999999999997</v>
      </c>
      <c r="B2966" s="20">
        <v>3752</v>
      </c>
      <c r="D2966" s="2" t="s">
        <v>1381</v>
      </c>
      <c r="E2966" s="2" t="str">
        <f t="shared" si="105"/>
        <v>ST</v>
      </c>
      <c r="F2966">
        <v>200720433</v>
      </c>
      <c r="G2966">
        <v>202607</v>
      </c>
      <c r="H2966" t="s">
        <v>52</v>
      </c>
      <c r="I2966" t="s">
        <v>321</v>
      </c>
      <c r="J2966" t="s">
        <v>322</v>
      </c>
      <c r="K2966" t="s">
        <v>54</v>
      </c>
      <c r="L2966" s="5">
        <v>46029</v>
      </c>
      <c r="M2966" s="5">
        <v>46060</v>
      </c>
      <c r="N2966" s="21">
        <v>873814515892</v>
      </c>
      <c r="P2966" t="s">
        <v>326</v>
      </c>
      <c r="Q2966" t="s">
        <v>326</v>
      </c>
      <c r="R2966" t="s">
        <v>56</v>
      </c>
      <c r="S2966" t="s">
        <v>327</v>
      </c>
      <c r="T2966">
        <v>21</v>
      </c>
      <c r="U2966" t="s">
        <v>57</v>
      </c>
      <c r="V2966">
        <v>21320</v>
      </c>
      <c r="W2966">
        <v>72.33</v>
      </c>
      <c r="X2966">
        <v>8.33</v>
      </c>
      <c r="Y2966">
        <v>0</v>
      </c>
      <c r="Z2966">
        <v>-55.03</v>
      </c>
      <c r="AA2966">
        <v>25.62</v>
      </c>
      <c r="AB2966">
        <v>5</v>
      </c>
      <c r="AC2966">
        <v>68.64</v>
      </c>
      <c r="AD2966">
        <v>68.64</v>
      </c>
      <c r="AE2966" t="s">
        <v>11586</v>
      </c>
      <c r="AF2966" t="s">
        <v>7476</v>
      </c>
      <c r="AG2966" t="s">
        <v>7476</v>
      </c>
      <c r="AH2966" t="s">
        <v>7477</v>
      </c>
      <c r="AI2966" t="s">
        <v>3863</v>
      </c>
      <c r="AJ2966">
        <v>92</v>
      </c>
      <c r="AK2966" t="s">
        <v>57</v>
      </c>
      <c r="AL2966">
        <v>92130</v>
      </c>
      <c r="AM2966" t="s">
        <v>55</v>
      </c>
      <c r="AN2966" t="s">
        <v>55</v>
      </c>
      <c r="AO2966" t="s">
        <v>55</v>
      </c>
      <c r="AS2966" t="s">
        <v>343</v>
      </c>
      <c r="AT2966">
        <v>30</v>
      </c>
      <c r="AU2966">
        <v>30</v>
      </c>
      <c r="AV2966">
        <v>39</v>
      </c>
      <c r="BB2966">
        <v>0</v>
      </c>
      <c r="BC2966">
        <v>0</v>
      </c>
      <c r="BD2966" t="s">
        <v>60</v>
      </c>
      <c r="BE2966" s="5">
        <v>46180</v>
      </c>
      <c r="BF2966">
        <v>634364547</v>
      </c>
      <c r="BH2966" t="s">
        <v>323</v>
      </c>
      <c r="BI2966" t="s">
        <v>320</v>
      </c>
      <c r="BJ2966">
        <v>0.53541666666666665</v>
      </c>
      <c r="BK2966">
        <v>63.4</v>
      </c>
      <c r="BL2966">
        <v>7.3</v>
      </c>
      <c r="BM2966">
        <v>0</v>
      </c>
      <c r="BN2966">
        <v>-48.24</v>
      </c>
      <c r="BO2966">
        <v>22.46</v>
      </c>
      <c r="BP2966" t="s">
        <v>60</v>
      </c>
      <c r="BQ2966">
        <v>1.1408492480000001</v>
      </c>
      <c r="BR2966" t="s">
        <v>61</v>
      </c>
    </row>
    <row r="2967" spans="1:70" x14ac:dyDescent="0.2">
      <c r="A2967" s="19">
        <f t="shared" si="106"/>
        <v>10.129999999999995</v>
      </c>
      <c r="B2967" s="20">
        <v>3752</v>
      </c>
      <c r="D2967" s="2" t="s">
        <v>1381</v>
      </c>
      <c r="E2967" s="2" t="str">
        <f t="shared" si="105"/>
        <v>ST</v>
      </c>
      <c r="F2967">
        <v>200720433</v>
      </c>
      <c r="G2967">
        <v>202607</v>
      </c>
      <c r="H2967" t="s">
        <v>52</v>
      </c>
      <c r="I2967" t="s">
        <v>321</v>
      </c>
      <c r="J2967" t="s">
        <v>322</v>
      </c>
      <c r="K2967" t="s">
        <v>54</v>
      </c>
      <c r="L2967" s="5" t="s">
        <v>6778</v>
      </c>
      <c r="M2967" s="5" t="s">
        <v>5226</v>
      </c>
      <c r="N2967" s="21">
        <v>873596209982</v>
      </c>
      <c r="P2967" t="s">
        <v>326</v>
      </c>
      <c r="Q2967" t="s">
        <v>326</v>
      </c>
      <c r="R2967" t="s">
        <v>56</v>
      </c>
      <c r="S2967" t="s">
        <v>327</v>
      </c>
      <c r="T2967">
        <v>21</v>
      </c>
      <c r="U2967" t="s">
        <v>57</v>
      </c>
      <c r="V2967">
        <v>21320</v>
      </c>
      <c r="W2967">
        <v>48.15</v>
      </c>
      <c r="X2967">
        <v>5.71</v>
      </c>
      <c r="Y2967">
        <v>0</v>
      </c>
      <c r="Z2967">
        <v>-36.65</v>
      </c>
      <c r="AA2967">
        <v>17.22</v>
      </c>
      <c r="AB2967">
        <v>2</v>
      </c>
      <c r="AC2967">
        <v>36.08</v>
      </c>
      <c r="AD2967">
        <v>36.08</v>
      </c>
      <c r="AE2967" t="s">
        <v>1490</v>
      </c>
      <c r="AF2967" t="s">
        <v>10524</v>
      </c>
      <c r="AG2967" t="s">
        <v>10524</v>
      </c>
      <c r="AH2967" t="s">
        <v>10525</v>
      </c>
      <c r="AI2967" t="s">
        <v>10526</v>
      </c>
      <c r="AJ2967">
        <v>92</v>
      </c>
      <c r="AK2967" t="s">
        <v>57</v>
      </c>
      <c r="AL2967">
        <v>92170</v>
      </c>
      <c r="AM2967" t="s">
        <v>55</v>
      </c>
      <c r="AN2967" t="s">
        <v>55</v>
      </c>
      <c r="AO2967" t="s">
        <v>55</v>
      </c>
      <c r="AS2967" t="s">
        <v>343</v>
      </c>
      <c r="AT2967">
        <v>30</v>
      </c>
      <c r="AU2967">
        <v>30</v>
      </c>
      <c r="AV2967">
        <v>39</v>
      </c>
      <c r="BB2967">
        <v>0</v>
      </c>
      <c r="BC2967">
        <v>0</v>
      </c>
      <c r="BD2967" t="s">
        <v>60</v>
      </c>
      <c r="BE2967" s="5">
        <v>46180</v>
      </c>
      <c r="BF2967">
        <v>634364547</v>
      </c>
      <c r="BH2967" t="s">
        <v>323</v>
      </c>
      <c r="BI2967" t="s">
        <v>320</v>
      </c>
      <c r="BJ2967">
        <v>0.50694444444444442</v>
      </c>
      <c r="BK2967">
        <v>42.4</v>
      </c>
      <c r="BL2967">
        <v>5.03</v>
      </c>
      <c r="BM2967">
        <v>0</v>
      </c>
      <c r="BN2967">
        <v>-32.270000000000003</v>
      </c>
      <c r="BO2967">
        <v>15.16</v>
      </c>
      <c r="BP2967" t="s">
        <v>60</v>
      </c>
      <c r="BQ2967">
        <v>1.1356667499999999</v>
      </c>
      <c r="BR2967" t="s">
        <v>61</v>
      </c>
    </row>
    <row r="2968" spans="1:70" x14ac:dyDescent="0.2">
      <c r="A2968" s="19">
        <f t="shared" si="106"/>
        <v>20.170000000000002</v>
      </c>
      <c r="B2968" s="20">
        <v>3752</v>
      </c>
      <c r="D2968" s="2" t="s">
        <v>1381</v>
      </c>
      <c r="E2968" s="2" t="str">
        <f t="shared" si="105"/>
        <v>ST</v>
      </c>
      <c r="F2968">
        <v>200720433</v>
      </c>
      <c r="G2968">
        <v>202607</v>
      </c>
      <c r="H2968" t="s">
        <v>52</v>
      </c>
      <c r="I2968" t="s">
        <v>321</v>
      </c>
      <c r="J2968" t="s">
        <v>322</v>
      </c>
      <c r="K2968" t="s">
        <v>54</v>
      </c>
      <c r="L2968" s="5" t="s">
        <v>6778</v>
      </c>
      <c r="M2968" s="5" t="s">
        <v>10422</v>
      </c>
      <c r="N2968" s="21">
        <v>873598765121</v>
      </c>
      <c r="P2968" t="s">
        <v>326</v>
      </c>
      <c r="Q2968" t="s">
        <v>326</v>
      </c>
      <c r="R2968" t="s">
        <v>56</v>
      </c>
      <c r="S2968" t="s">
        <v>327</v>
      </c>
      <c r="T2968">
        <v>21</v>
      </c>
      <c r="U2968" t="s">
        <v>57</v>
      </c>
      <c r="V2968">
        <v>21320</v>
      </c>
      <c r="W2968">
        <v>95.85</v>
      </c>
      <c r="X2968">
        <v>11.36</v>
      </c>
      <c r="Y2968">
        <v>0</v>
      </c>
      <c r="Z2968">
        <v>-72.94</v>
      </c>
      <c r="AA2968">
        <v>34.26</v>
      </c>
      <c r="AB2968">
        <v>7</v>
      </c>
      <c r="AC2968">
        <v>101.64</v>
      </c>
      <c r="AD2968">
        <v>101.64</v>
      </c>
      <c r="AE2968" t="s">
        <v>1610</v>
      </c>
      <c r="AF2968" t="s">
        <v>10527</v>
      </c>
      <c r="AG2968" t="s">
        <v>10527</v>
      </c>
      <c r="AH2968" t="s">
        <v>10528</v>
      </c>
      <c r="AI2968" t="s">
        <v>502</v>
      </c>
      <c r="AJ2968">
        <v>75</v>
      </c>
      <c r="AK2968" t="s">
        <v>57</v>
      </c>
      <c r="AL2968">
        <v>75007</v>
      </c>
      <c r="AM2968" t="s">
        <v>55</v>
      </c>
      <c r="AN2968" t="s">
        <v>55</v>
      </c>
      <c r="AO2968" t="s">
        <v>55</v>
      </c>
      <c r="AS2968" t="s">
        <v>343</v>
      </c>
      <c r="AT2968">
        <v>30</v>
      </c>
      <c r="AU2968">
        <v>31</v>
      </c>
      <c r="AV2968">
        <v>39</v>
      </c>
      <c r="BB2968">
        <v>0</v>
      </c>
      <c r="BC2968">
        <v>0</v>
      </c>
      <c r="BD2968" t="s">
        <v>60</v>
      </c>
      <c r="BE2968" s="5">
        <v>46180</v>
      </c>
      <c r="BF2968">
        <v>634364547</v>
      </c>
      <c r="BH2968" t="s">
        <v>323</v>
      </c>
      <c r="BI2968" t="s">
        <v>320</v>
      </c>
      <c r="BJ2968">
        <v>0.41041666666666665</v>
      </c>
      <c r="BK2968">
        <v>84.4</v>
      </c>
      <c r="BL2968">
        <v>10</v>
      </c>
      <c r="BM2968">
        <v>0</v>
      </c>
      <c r="BN2968">
        <v>-64.23</v>
      </c>
      <c r="BO2968">
        <v>30.17</v>
      </c>
      <c r="BP2968" t="s">
        <v>60</v>
      </c>
      <c r="BQ2968">
        <v>1.1356667499999999</v>
      </c>
      <c r="BR2968" t="s">
        <v>61</v>
      </c>
    </row>
    <row r="2969" spans="1:70" x14ac:dyDescent="0.2">
      <c r="A2969" s="19">
        <f t="shared" si="106"/>
        <v>23.849999999999994</v>
      </c>
      <c r="B2969" s="20">
        <v>3752</v>
      </c>
      <c r="D2969" s="2" t="s">
        <v>1381</v>
      </c>
      <c r="E2969" s="2" t="str">
        <f t="shared" si="105"/>
        <v>ST</v>
      </c>
      <c r="F2969">
        <v>200720433</v>
      </c>
      <c r="G2969">
        <v>202607</v>
      </c>
      <c r="H2969" t="s">
        <v>52</v>
      </c>
      <c r="I2969" t="s">
        <v>321</v>
      </c>
      <c r="J2969" t="s">
        <v>322</v>
      </c>
      <c r="K2969" t="s">
        <v>54</v>
      </c>
      <c r="L2969" s="5" t="s">
        <v>6778</v>
      </c>
      <c r="M2969" s="5" t="s">
        <v>5226</v>
      </c>
      <c r="N2969" s="21">
        <v>873604868258</v>
      </c>
      <c r="P2969" t="s">
        <v>326</v>
      </c>
      <c r="Q2969" t="s">
        <v>326</v>
      </c>
      <c r="R2969" t="s">
        <v>56</v>
      </c>
      <c r="S2969" t="s">
        <v>327</v>
      </c>
      <c r="T2969">
        <v>21</v>
      </c>
      <c r="U2969" t="s">
        <v>57</v>
      </c>
      <c r="V2969">
        <v>21320</v>
      </c>
      <c r="W2969">
        <v>113.34</v>
      </c>
      <c r="X2969">
        <v>13.43</v>
      </c>
      <c r="Y2969">
        <v>0</v>
      </c>
      <c r="Z2969">
        <v>-86.25</v>
      </c>
      <c r="AA2969">
        <v>40.520000000000003</v>
      </c>
      <c r="AB2969">
        <v>8</v>
      </c>
      <c r="AC2969">
        <v>127.6</v>
      </c>
      <c r="AD2969">
        <v>127.6</v>
      </c>
      <c r="AE2969" t="s">
        <v>11587</v>
      </c>
      <c r="AF2969" t="s">
        <v>10529</v>
      </c>
      <c r="AG2969" t="s">
        <v>10529</v>
      </c>
      <c r="AH2969" t="s">
        <v>10530</v>
      </c>
      <c r="AI2969" t="s">
        <v>364</v>
      </c>
      <c r="AJ2969">
        <v>74</v>
      </c>
      <c r="AK2969" t="s">
        <v>57</v>
      </c>
      <c r="AL2969">
        <v>74000</v>
      </c>
      <c r="AM2969" t="s">
        <v>55</v>
      </c>
      <c r="AN2969" t="s">
        <v>55</v>
      </c>
      <c r="AO2969" t="s">
        <v>55</v>
      </c>
      <c r="AS2969" t="s">
        <v>343</v>
      </c>
      <c r="AT2969">
        <v>0</v>
      </c>
      <c r="AU2969">
        <v>0</v>
      </c>
      <c r="AV2969">
        <v>0</v>
      </c>
      <c r="BB2969">
        <v>0</v>
      </c>
      <c r="BC2969">
        <v>0</v>
      </c>
      <c r="BD2969" t="s">
        <v>60</v>
      </c>
      <c r="BE2969" s="5">
        <v>46180</v>
      </c>
      <c r="BF2969">
        <v>634364547</v>
      </c>
      <c r="BH2969" t="s">
        <v>323</v>
      </c>
      <c r="BI2969" t="s">
        <v>320</v>
      </c>
      <c r="BJ2969">
        <v>0.41180555555555554</v>
      </c>
      <c r="BK2969">
        <v>99.8</v>
      </c>
      <c r="BL2969">
        <v>11.83</v>
      </c>
      <c r="BM2969">
        <v>0</v>
      </c>
      <c r="BN2969">
        <v>-75.95</v>
      </c>
      <c r="BO2969">
        <v>35.68</v>
      </c>
      <c r="BP2969" t="s">
        <v>60</v>
      </c>
      <c r="BQ2969">
        <v>1.1356667499999999</v>
      </c>
      <c r="BR2969" t="s">
        <v>61</v>
      </c>
    </row>
    <row r="2970" spans="1:70" x14ac:dyDescent="0.2">
      <c r="A2970" s="19">
        <f t="shared" si="106"/>
        <v>12.14</v>
      </c>
      <c r="B2970" s="20">
        <v>3752</v>
      </c>
      <c r="D2970" s="2" t="s">
        <v>1381</v>
      </c>
      <c r="E2970" s="2" t="str">
        <f t="shared" si="105"/>
        <v>ST</v>
      </c>
      <c r="F2970">
        <v>200720433</v>
      </c>
      <c r="G2970">
        <v>202607</v>
      </c>
      <c r="H2970" t="s">
        <v>52</v>
      </c>
      <c r="I2970" t="s">
        <v>321</v>
      </c>
      <c r="J2970" t="s">
        <v>322</v>
      </c>
      <c r="K2970" t="s">
        <v>54</v>
      </c>
      <c r="L2970" s="5" t="s">
        <v>6778</v>
      </c>
      <c r="M2970" s="5" t="s">
        <v>10422</v>
      </c>
      <c r="N2970" s="21">
        <v>873597928104</v>
      </c>
      <c r="P2970" t="s">
        <v>326</v>
      </c>
      <c r="Q2970" t="s">
        <v>326</v>
      </c>
      <c r="R2970" t="s">
        <v>56</v>
      </c>
      <c r="S2970" t="s">
        <v>327</v>
      </c>
      <c r="T2970">
        <v>21</v>
      </c>
      <c r="U2970" t="s">
        <v>57</v>
      </c>
      <c r="V2970">
        <v>21320</v>
      </c>
      <c r="W2970">
        <v>57.69</v>
      </c>
      <c r="X2970">
        <v>6.84</v>
      </c>
      <c r="Y2970">
        <v>0</v>
      </c>
      <c r="Z2970">
        <v>-43.9</v>
      </c>
      <c r="AA2970">
        <v>20.62</v>
      </c>
      <c r="AB2970">
        <v>5</v>
      </c>
      <c r="AC2970">
        <v>50.38</v>
      </c>
      <c r="AD2970">
        <v>50.38</v>
      </c>
      <c r="AE2970" t="s">
        <v>11588</v>
      </c>
      <c r="AF2970" t="s">
        <v>10531</v>
      </c>
      <c r="AG2970" t="s">
        <v>10531</v>
      </c>
      <c r="AH2970" t="s">
        <v>10532</v>
      </c>
      <c r="AI2970" t="s">
        <v>6392</v>
      </c>
      <c r="AJ2970">
        <v>65</v>
      </c>
      <c r="AK2970" t="s">
        <v>57</v>
      </c>
      <c r="AL2970">
        <v>65100</v>
      </c>
      <c r="AM2970" t="s">
        <v>55</v>
      </c>
      <c r="AN2970" t="s">
        <v>55</v>
      </c>
      <c r="AO2970" t="s">
        <v>55</v>
      </c>
      <c r="AS2970" t="s">
        <v>343</v>
      </c>
      <c r="AT2970">
        <v>0</v>
      </c>
      <c r="AU2970">
        <v>0</v>
      </c>
      <c r="AV2970">
        <v>0</v>
      </c>
      <c r="BB2970">
        <v>0</v>
      </c>
      <c r="BC2970">
        <v>0</v>
      </c>
      <c r="BD2970" t="s">
        <v>60</v>
      </c>
      <c r="BE2970" s="5">
        <v>46180</v>
      </c>
      <c r="BF2970">
        <v>634364547</v>
      </c>
      <c r="BH2970" t="s">
        <v>323</v>
      </c>
      <c r="BI2970" t="s">
        <v>320</v>
      </c>
      <c r="BJ2970">
        <v>0.43819444444444444</v>
      </c>
      <c r="BK2970">
        <v>50.8</v>
      </c>
      <c r="BL2970">
        <v>6.02</v>
      </c>
      <c r="BM2970">
        <v>0</v>
      </c>
      <c r="BN2970">
        <v>-38.659999999999997</v>
      </c>
      <c r="BO2970">
        <v>18.16</v>
      </c>
      <c r="BP2970" t="s">
        <v>60</v>
      </c>
      <c r="BQ2970">
        <v>1.1356667499999999</v>
      </c>
      <c r="BR2970" t="s">
        <v>61</v>
      </c>
    </row>
    <row r="2971" spans="1:70" x14ac:dyDescent="0.2">
      <c r="A2971" s="19">
        <f t="shared" si="106"/>
        <v>6.4499999999999993</v>
      </c>
      <c r="B2971" s="20">
        <v>3752</v>
      </c>
      <c r="D2971" s="2" t="s">
        <v>1381</v>
      </c>
      <c r="E2971" s="2" t="str">
        <f t="shared" si="105"/>
        <v>ST</v>
      </c>
      <c r="F2971">
        <v>200720433</v>
      </c>
      <c r="G2971">
        <v>202607</v>
      </c>
      <c r="H2971" t="s">
        <v>52</v>
      </c>
      <c r="I2971" t="s">
        <v>321</v>
      </c>
      <c r="J2971" t="s">
        <v>322</v>
      </c>
      <c r="K2971" t="s">
        <v>54</v>
      </c>
      <c r="L2971" s="5" t="s">
        <v>6778</v>
      </c>
      <c r="M2971" s="5" t="s">
        <v>5226</v>
      </c>
      <c r="N2971" s="21">
        <v>873601076586</v>
      </c>
      <c r="P2971" t="s">
        <v>326</v>
      </c>
      <c r="Q2971" t="s">
        <v>326</v>
      </c>
      <c r="R2971" t="s">
        <v>56</v>
      </c>
      <c r="S2971" t="s">
        <v>327</v>
      </c>
      <c r="T2971">
        <v>21</v>
      </c>
      <c r="U2971" t="s">
        <v>57</v>
      </c>
      <c r="V2971">
        <v>21320</v>
      </c>
      <c r="W2971">
        <v>30.66</v>
      </c>
      <c r="X2971">
        <v>3.63</v>
      </c>
      <c r="Y2971">
        <v>0</v>
      </c>
      <c r="Z2971">
        <v>-23.34</v>
      </c>
      <c r="AA2971">
        <v>10.96</v>
      </c>
      <c r="AB2971">
        <v>1</v>
      </c>
      <c r="AC2971">
        <v>11.22</v>
      </c>
      <c r="AD2971">
        <v>11.22</v>
      </c>
      <c r="AE2971" t="s">
        <v>11589</v>
      </c>
      <c r="AF2971" t="s">
        <v>10533</v>
      </c>
      <c r="AG2971" t="s">
        <v>10533</v>
      </c>
      <c r="AH2971" t="s">
        <v>10534</v>
      </c>
      <c r="AI2971" t="s">
        <v>733</v>
      </c>
      <c r="AJ2971">
        <v>91</v>
      </c>
      <c r="AK2971" t="s">
        <v>57</v>
      </c>
      <c r="AL2971">
        <v>91140</v>
      </c>
      <c r="AM2971" t="s">
        <v>55</v>
      </c>
      <c r="AN2971" t="s">
        <v>55</v>
      </c>
      <c r="AO2971" t="s">
        <v>55</v>
      </c>
      <c r="AS2971" t="s">
        <v>342</v>
      </c>
      <c r="AT2971">
        <v>22</v>
      </c>
      <c r="AU2971">
        <v>30</v>
      </c>
      <c r="AV2971">
        <v>39</v>
      </c>
      <c r="BB2971">
        <v>0</v>
      </c>
      <c r="BC2971">
        <v>0</v>
      </c>
      <c r="BD2971" t="s">
        <v>60</v>
      </c>
      <c r="BE2971" s="5">
        <v>46180</v>
      </c>
      <c r="BF2971">
        <v>634364547</v>
      </c>
      <c r="BH2971" t="s">
        <v>323</v>
      </c>
      <c r="BI2971" t="s">
        <v>320</v>
      </c>
      <c r="BJ2971">
        <v>0.49236111111111114</v>
      </c>
      <c r="BK2971">
        <v>27</v>
      </c>
      <c r="BL2971">
        <v>3.2</v>
      </c>
      <c r="BM2971">
        <v>0</v>
      </c>
      <c r="BN2971">
        <v>-20.55</v>
      </c>
      <c r="BO2971">
        <v>9.65</v>
      </c>
      <c r="BP2971" t="s">
        <v>60</v>
      </c>
      <c r="BQ2971">
        <v>1.1356667499999999</v>
      </c>
      <c r="BR2971" t="s">
        <v>61</v>
      </c>
    </row>
    <row r="2972" spans="1:70" x14ac:dyDescent="0.2">
      <c r="A2972" s="19">
        <f t="shared" si="106"/>
        <v>9.1300000000000026</v>
      </c>
      <c r="B2972" s="20">
        <v>3752</v>
      </c>
      <c r="D2972" s="2" t="s">
        <v>1381</v>
      </c>
      <c r="E2972" s="2" t="str">
        <f t="shared" si="105"/>
        <v>ST</v>
      </c>
      <c r="F2972">
        <v>200720433</v>
      </c>
      <c r="G2972">
        <v>202607</v>
      </c>
      <c r="H2972" t="s">
        <v>52</v>
      </c>
      <c r="I2972" t="s">
        <v>321</v>
      </c>
      <c r="J2972" t="s">
        <v>322</v>
      </c>
      <c r="K2972" t="s">
        <v>54</v>
      </c>
      <c r="L2972" s="5" t="s">
        <v>6778</v>
      </c>
      <c r="M2972" s="5" t="s">
        <v>5226</v>
      </c>
      <c r="N2972" s="21">
        <v>873596232741</v>
      </c>
      <c r="P2972" t="s">
        <v>326</v>
      </c>
      <c r="Q2972" t="s">
        <v>326</v>
      </c>
      <c r="R2972" t="s">
        <v>56</v>
      </c>
      <c r="S2972" t="s">
        <v>327</v>
      </c>
      <c r="T2972">
        <v>21</v>
      </c>
      <c r="U2972" t="s">
        <v>57</v>
      </c>
      <c r="V2972">
        <v>21320</v>
      </c>
      <c r="W2972">
        <v>43.38</v>
      </c>
      <c r="X2972">
        <v>5.14</v>
      </c>
      <c r="Y2972">
        <v>0</v>
      </c>
      <c r="Z2972">
        <v>-33.01</v>
      </c>
      <c r="AA2972">
        <v>15.51</v>
      </c>
      <c r="AB2972">
        <v>2</v>
      </c>
      <c r="AC2972">
        <v>30.8</v>
      </c>
      <c r="AD2972">
        <v>30.8</v>
      </c>
      <c r="AE2972" t="s">
        <v>11590</v>
      </c>
      <c r="AF2972" t="s">
        <v>10535</v>
      </c>
      <c r="AG2972" t="s">
        <v>10536</v>
      </c>
      <c r="AH2972" t="s">
        <v>10537</v>
      </c>
      <c r="AI2972" t="s">
        <v>10538</v>
      </c>
      <c r="AJ2972">
        <v>60</v>
      </c>
      <c r="AK2972" t="s">
        <v>57</v>
      </c>
      <c r="AL2972">
        <v>60150</v>
      </c>
      <c r="AM2972" t="s">
        <v>55</v>
      </c>
      <c r="AN2972" t="s">
        <v>55</v>
      </c>
      <c r="AO2972" t="s">
        <v>55</v>
      </c>
      <c r="AS2972" t="s">
        <v>343</v>
      </c>
      <c r="AT2972">
        <v>0</v>
      </c>
      <c r="AU2972">
        <v>0</v>
      </c>
      <c r="AV2972">
        <v>0</v>
      </c>
      <c r="BB2972">
        <v>0</v>
      </c>
      <c r="BC2972">
        <v>0</v>
      </c>
      <c r="BD2972" t="s">
        <v>60</v>
      </c>
      <c r="BE2972" s="5">
        <v>46180</v>
      </c>
      <c r="BF2972">
        <v>634364547</v>
      </c>
      <c r="BH2972" t="s">
        <v>323</v>
      </c>
      <c r="BI2972" t="s">
        <v>320</v>
      </c>
      <c r="BJ2972">
        <v>0.41041666666666665</v>
      </c>
      <c r="BK2972">
        <v>38.200000000000003</v>
      </c>
      <c r="BL2972">
        <v>4.53</v>
      </c>
      <c r="BM2972">
        <v>0</v>
      </c>
      <c r="BN2972">
        <v>-29.07</v>
      </c>
      <c r="BO2972">
        <v>13.66</v>
      </c>
      <c r="BP2972" t="s">
        <v>60</v>
      </c>
      <c r="BQ2972">
        <v>1.1356667499999999</v>
      </c>
      <c r="BR2972" t="s">
        <v>61</v>
      </c>
    </row>
    <row r="2973" spans="1:70" x14ac:dyDescent="0.2">
      <c r="A2973" s="19">
        <f t="shared" si="106"/>
        <v>5.4499999999999993</v>
      </c>
      <c r="B2973" s="20">
        <v>3752</v>
      </c>
      <c r="D2973" s="2" t="s">
        <v>1381</v>
      </c>
      <c r="E2973" s="2" t="str">
        <f t="shared" si="105"/>
        <v>ST</v>
      </c>
      <c r="F2973">
        <v>200720433</v>
      </c>
      <c r="G2973">
        <v>202607</v>
      </c>
      <c r="H2973" t="s">
        <v>52</v>
      </c>
      <c r="I2973" t="s">
        <v>321</v>
      </c>
      <c r="J2973" t="s">
        <v>322</v>
      </c>
      <c r="K2973" t="s">
        <v>54</v>
      </c>
      <c r="L2973" s="5" t="s">
        <v>10419</v>
      </c>
      <c r="M2973" s="5">
        <v>46029</v>
      </c>
      <c r="N2973" s="21">
        <v>873751335445</v>
      </c>
      <c r="P2973" t="s">
        <v>326</v>
      </c>
      <c r="Q2973" t="s">
        <v>326</v>
      </c>
      <c r="R2973" t="s">
        <v>56</v>
      </c>
      <c r="S2973" t="s">
        <v>327</v>
      </c>
      <c r="T2973">
        <v>21</v>
      </c>
      <c r="U2973" t="s">
        <v>57</v>
      </c>
      <c r="V2973">
        <v>21320</v>
      </c>
      <c r="W2973">
        <v>25.96</v>
      </c>
      <c r="X2973">
        <v>3.07</v>
      </c>
      <c r="Y2973">
        <v>0</v>
      </c>
      <c r="Z2973">
        <v>-19.760000000000002</v>
      </c>
      <c r="AA2973">
        <v>9.2799999999999994</v>
      </c>
      <c r="AB2973">
        <v>1</v>
      </c>
      <c r="AC2973">
        <v>5.0599999999999996</v>
      </c>
      <c r="AD2973">
        <v>5.0599999999999996</v>
      </c>
      <c r="AE2973" t="s">
        <v>1536</v>
      </c>
      <c r="AF2973" t="s">
        <v>433</v>
      </c>
      <c r="AG2973" t="s">
        <v>433</v>
      </c>
      <c r="AH2973" t="s">
        <v>1053</v>
      </c>
      <c r="AI2973" t="s">
        <v>853</v>
      </c>
      <c r="AJ2973">
        <v>69</v>
      </c>
      <c r="AK2973" t="s">
        <v>57</v>
      </c>
      <c r="AL2973">
        <v>69007</v>
      </c>
      <c r="AM2973" t="s">
        <v>55</v>
      </c>
      <c r="AN2973" t="s">
        <v>55</v>
      </c>
      <c r="AO2973" t="s">
        <v>55</v>
      </c>
      <c r="AS2973" t="s">
        <v>342</v>
      </c>
      <c r="AT2973">
        <v>20</v>
      </c>
      <c r="AU2973">
        <v>20</v>
      </c>
      <c r="AV2973">
        <v>29</v>
      </c>
      <c r="BB2973">
        <v>0</v>
      </c>
      <c r="BC2973">
        <v>0</v>
      </c>
      <c r="BD2973" t="s">
        <v>60</v>
      </c>
      <c r="BE2973" s="5">
        <v>46180</v>
      </c>
      <c r="BF2973">
        <v>634364547</v>
      </c>
      <c r="BH2973" t="s">
        <v>323</v>
      </c>
      <c r="BI2973" t="s">
        <v>320</v>
      </c>
      <c r="BJ2973">
        <v>0.46736111111111112</v>
      </c>
      <c r="BK2973">
        <v>22.8</v>
      </c>
      <c r="BL2973">
        <v>2.7</v>
      </c>
      <c r="BM2973">
        <v>0</v>
      </c>
      <c r="BN2973">
        <v>-17.350000000000001</v>
      </c>
      <c r="BO2973">
        <v>8.15</v>
      </c>
      <c r="BP2973" t="s">
        <v>60</v>
      </c>
      <c r="BQ2973">
        <v>1.1386538829999999</v>
      </c>
      <c r="BR2973" t="s">
        <v>61</v>
      </c>
    </row>
    <row r="2974" spans="1:70" x14ac:dyDescent="0.2">
      <c r="A2974" s="19">
        <f t="shared" si="106"/>
        <v>18.159999999999997</v>
      </c>
      <c r="B2974" s="20">
        <v>3752</v>
      </c>
      <c r="D2974" s="2" t="s">
        <v>1381</v>
      </c>
      <c r="E2974" s="2" t="str">
        <f t="shared" si="105"/>
        <v>ST</v>
      </c>
      <c r="F2974">
        <v>200720433</v>
      </c>
      <c r="G2974">
        <v>202607</v>
      </c>
      <c r="H2974" t="s">
        <v>52</v>
      </c>
      <c r="I2974" t="s">
        <v>321</v>
      </c>
      <c r="J2974" t="s">
        <v>322</v>
      </c>
      <c r="K2974" t="s">
        <v>54</v>
      </c>
      <c r="L2974" s="5" t="s">
        <v>5697</v>
      </c>
      <c r="M2974" s="5" t="s">
        <v>6778</v>
      </c>
      <c r="N2974" s="21">
        <v>873424384132</v>
      </c>
      <c r="P2974" t="s">
        <v>326</v>
      </c>
      <c r="Q2974" t="s">
        <v>326</v>
      </c>
      <c r="R2974" t="s">
        <v>56</v>
      </c>
      <c r="S2974" t="s">
        <v>327</v>
      </c>
      <c r="T2974">
        <v>21</v>
      </c>
      <c r="U2974" t="s">
        <v>57</v>
      </c>
      <c r="V2974">
        <v>21320</v>
      </c>
      <c r="W2974">
        <v>87.2</v>
      </c>
      <c r="X2974">
        <v>10.34</v>
      </c>
      <c r="Y2974">
        <v>0</v>
      </c>
      <c r="Z2974">
        <v>-66.37</v>
      </c>
      <c r="AA2974">
        <v>31.18</v>
      </c>
      <c r="AB2974">
        <v>6</v>
      </c>
      <c r="AC2974">
        <v>89.32</v>
      </c>
      <c r="AD2974">
        <v>89.32</v>
      </c>
      <c r="AE2974" t="s">
        <v>1490</v>
      </c>
      <c r="AF2974" t="s">
        <v>10539</v>
      </c>
      <c r="AG2974" t="s">
        <v>10539</v>
      </c>
      <c r="AH2974" t="s">
        <v>10540</v>
      </c>
      <c r="AI2974" t="s">
        <v>2541</v>
      </c>
      <c r="AJ2974">
        <v>62</v>
      </c>
      <c r="AK2974" t="s">
        <v>57</v>
      </c>
      <c r="AL2974">
        <v>62780</v>
      </c>
      <c r="AM2974" t="s">
        <v>55</v>
      </c>
      <c r="AN2974" t="s">
        <v>55</v>
      </c>
      <c r="AO2974" t="s">
        <v>55</v>
      </c>
      <c r="AS2974" t="s">
        <v>343</v>
      </c>
      <c r="AT2974">
        <v>4</v>
      </c>
      <c r="AU2974">
        <v>74</v>
      </c>
      <c r="AV2974">
        <v>114</v>
      </c>
      <c r="BB2974">
        <v>0</v>
      </c>
      <c r="BC2974">
        <v>0</v>
      </c>
      <c r="BD2974" t="s">
        <v>60</v>
      </c>
      <c r="BE2974" s="5">
        <v>46180</v>
      </c>
      <c r="BF2974">
        <v>634364547</v>
      </c>
      <c r="BH2974" t="s">
        <v>323</v>
      </c>
      <c r="BI2974" t="s">
        <v>320</v>
      </c>
      <c r="BJ2974">
        <v>0.44513888888888886</v>
      </c>
      <c r="BK2974">
        <v>76</v>
      </c>
      <c r="BL2974">
        <v>9.01</v>
      </c>
      <c r="BM2974">
        <v>0</v>
      </c>
      <c r="BN2974">
        <v>-57.84</v>
      </c>
      <c r="BO2974">
        <v>27.17</v>
      </c>
      <c r="BP2974" t="s">
        <v>60</v>
      </c>
      <c r="BQ2974">
        <v>1.1474074329999999</v>
      </c>
      <c r="BR2974" t="s">
        <v>61</v>
      </c>
    </row>
    <row r="2975" spans="1:70" x14ac:dyDescent="0.2">
      <c r="A2975" s="19">
        <f t="shared" si="106"/>
        <v>13.809999999999995</v>
      </c>
      <c r="B2975" s="20">
        <v>3752</v>
      </c>
      <c r="D2975" s="2" t="s">
        <v>1381</v>
      </c>
      <c r="E2975" s="2" t="str">
        <f t="shared" si="105"/>
        <v>ST</v>
      </c>
      <c r="F2975">
        <v>200720433</v>
      </c>
      <c r="G2975">
        <v>202607</v>
      </c>
      <c r="H2975" t="s">
        <v>52</v>
      </c>
      <c r="I2975" t="s">
        <v>321</v>
      </c>
      <c r="J2975" t="s">
        <v>322</v>
      </c>
      <c r="K2975" t="s">
        <v>54</v>
      </c>
      <c r="L2975" s="5">
        <v>46029</v>
      </c>
      <c r="M2975" s="5">
        <v>46060</v>
      </c>
      <c r="N2975" s="21">
        <v>873811646120</v>
      </c>
      <c r="P2975" t="s">
        <v>326</v>
      </c>
      <c r="Q2975" t="s">
        <v>326</v>
      </c>
      <c r="R2975" t="s">
        <v>56</v>
      </c>
      <c r="S2975" t="s">
        <v>327</v>
      </c>
      <c r="T2975">
        <v>21</v>
      </c>
      <c r="U2975" t="s">
        <v>57</v>
      </c>
      <c r="V2975">
        <v>21320</v>
      </c>
      <c r="W2975">
        <v>65.94</v>
      </c>
      <c r="X2975">
        <v>7.59</v>
      </c>
      <c r="Y2975">
        <v>0</v>
      </c>
      <c r="Z2975">
        <v>-50.19</v>
      </c>
      <c r="AA2975">
        <v>23.34</v>
      </c>
      <c r="AB2975">
        <v>5</v>
      </c>
      <c r="AC2975">
        <v>61.6</v>
      </c>
      <c r="AD2975">
        <v>61.6</v>
      </c>
      <c r="AE2975" t="s">
        <v>1579</v>
      </c>
      <c r="AF2975" t="s">
        <v>4491</v>
      </c>
      <c r="AG2975" t="s">
        <v>4492</v>
      </c>
      <c r="AH2975" t="s">
        <v>4493</v>
      </c>
      <c r="AI2975" t="s">
        <v>4494</v>
      </c>
      <c r="AJ2975">
        <v>28</v>
      </c>
      <c r="AK2975" t="s">
        <v>57</v>
      </c>
      <c r="AL2975">
        <v>28190</v>
      </c>
      <c r="AM2975" t="s">
        <v>55</v>
      </c>
      <c r="AN2975" t="s">
        <v>55</v>
      </c>
      <c r="AO2975" t="s">
        <v>55</v>
      </c>
      <c r="AS2975" t="s">
        <v>343</v>
      </c>
      <c r="AT2975">
        <v>0</v>
      </c>
      <c r="AU2975">
        <v>0</v>
      </c>
      <c r="AV2975">
        <v>0</v>
      </c>
      <c r="BB2975">
        <v>0</v>
      </c>
      <c r="BC2975">
        <v>0</v>
      </c>
      <c r="BD2975" t="s">
        <v>60</v>
      </c>
      <c r="BE2975" s="5">
        <v>46180</v>
      </c>
      <c r="BF2975">
        <v>634364547</v>
      </c>
      <c r="BH2975" t="s">
        <v>323</v>
      </c>
      <c r="BI2975" t="s">
        <v>320</v>
      </c>
      <c r="BJ2975">
        <v>0.37986111111111109</v>
      </c>
      <c r="BK2975">
        <v>57.8</v>
      </c>
      <c r="BL2975">
        <v>6.65</v>
      </c>
      <c r="BM2975">
        <v>0</v>
      </c>
      <c r="BN2975">
        <v>-43.99</v>
      </c>
      <c r="BO2975">
        <v>20.46</v>
      </c>
      <c r="BP2975" t="s">
        <v>60</v>
      </c>
      <c r="BQ2975">
        <v>1.1408492480000001</v>
      </c>
      <c r="BR2975" t="s">
        <v>61</v>
      </c>
    </row>
    <row r="2976" spans="1:70" x14ac:dyDescent="0.2">
      <c r="A2976" s="19">
        <f t="shared" si="106"/>
        <v>14.480000000000004</v>
      </c>
      <c r="B2976" s="20">
        <v>3752</v>
      </c>
      <c r="D2976" s="2" t="s">
        <v>1381</v>
      </c>
      <c r="E2976" s="2" t="str">
        <f t="shared" si="105"/>
        <v>ST</v>
      </c>
      <c r="F2976">
        <v>200720433</v>
      </c>
      <c r="G2976">
        <v>202607</v>
      </c>
      <c r="H2976" t="s">
        <v>52</v>
      </c>
      <c r="I2976" t="s">
        <v>321</v>
      </c>
      <c r="J2976" t="s">
        <v>322</v>
      </c>
      <c r="K2976" t="s">
        <v>54</v>
      </c>
      <c r="L2976" s="5" t="s">
        <v>6778</v>
      </c>
      <c r="M2976" s="5" t="s">
        <v>5226</v>
      </c>
      <c r="N2976" s="21">
        <v>873600745590</v>
      </c>
      <c r="P2976" t="s">
        <v>326</v>
      </c>
      <c r="Q2976" t="s">
        <v>326</v>
      </c>
      <c r="R2976" t="s">
        <v>56</v>
      </c>
      <c r="S2976" t="s">
        <v>327</v>
      </c>
      <c r="T2976">
        <v>21</v>
      </c>
      <c r="U2976" t="s">
        <v>57</v>
      </c>
      <c r="V2976">
        <v>21320</v>
      </c>
      <c r="W2976">
        <v>68.819999999999993</v>
      </c>
      <c r="X2976">
        <v>8.15</v>
      </c>
      <c r="Y2976">
        <v>0</v>
      </c>
      <c r="Z2976">
        <v>-52.38</v>
      </c>
      <c r="AA2976">
        <v>24.6</v>
      </c>
      <c r="AB2976">
        <v>4</v>
      </c>
      <c r="AC2976">
        <v>66</v>
      </c>
      <c r="AD2976">
        <v>66</v>
      </c>
      <c r="AE2976" t="s">
        <v>11591</v>
      </c>
      <c r="AF2976" t="s">
        <v>1912</v>
      </c>
      <c r="AG2976" t="s">
        <v>1912</v>
      </c>
      <c r="AH2976" t="s">
        <v>1913</v>
      </c>
      <c r="AI2976" t="s">
        <v>565</v>
      </c>
      <c r="AJ2976">
        <v>75</v>
      </c>
      <c r="AK2976" t="s">
        <v>57</v>
      </c>
      <c r="AL2976">
        <v>75003</v>
      </c>
      <c r="AM2976" t="s">
        <v>55</v>
      </c>
      <c r="AN2976" t="s">
        <v>55</v>
      </c>
      <c r="AO2976" t="s">
        <v>55</v>
      </c>
      <c r="AS2976" t="s">
        <v>343</v>
      </c>
      <c r="AT2976">
        <v>30</v>
      </c>
      <c r="AU2976">
        <v>31</v>
      </c>
      <c r="AV2976">
        <v>40</v>
      </c>
      <c r="BB2976">
        <v>0</v>
      </c>
      <c r="BC2976">
        <v>0</v>
      </c>
      <c r="BD2976" t="s">
        <v>60</v>
      </c>
      <c r="BE2976" s="5">
        <v>46180</v>
      </c>
      <c r="BF2976">
        <v>634364547</v>
      </c>
      <c r="BH2976" t="s">
        <v>323</v>
      </c>
      <c r="BI2976" t="s">
        <v>320</v>
      </c>
      <c r="BJ2976">
        <v>0.52361111111111114</v>
      </c>
      <c r="BK2976">
        <v>60.6</v>
      </c>
      <c r="BL2976">
        <v>7.18</v>
      </c>
      <c r="BM2976">
        <v>0</v>
      </c>
      <c r="BN2976">
        <v>-46.12</v>
      </c>
      <c r="BO2976">
        <v>21.66</v>
      </c>
      <c r="BP2976" t="s">
        <v>60</v>
      </c>
      <c r="BQ2976">
        <v>1.1356667499999999</v>
      </c>
      <c r="BR2976" t="s">
        <v>61</v>
      </c>
    </row>
    <row r="2977" spans="1:70" x14ac:dyDescent="0.2">
      <c r="A2977" s="19">
        <f t="shared" si="106"/>
        <v>9.4600000000000009</v>
      </c>
      <c r="B2977" s="20">
        <v>3752</v>
      </c>
      <c r="D2977" s="2" t="s">
        <v>1381</v>
      </c>
      <c r="E2977" s="2" t="str">
        <f t="shared" si="105"/>
        <v>ST</v>
      </c>
      <c r="F2977">
        <v>200720433</v>
      </c>
      <c r="G2977">
        <v>202607</v>
      </c>
      <c r="H2977" t="s">
        <v>52</v>
      </c>
      <c r="I2977" t="s">
        <v>321</v>
      </c>
      <c r="J2977" t="s">
        <v>322</v>
      </c>
      <c r="K2977" t="s">
        <v>54</v>
      </c>
      <c r="L2977" s="5" t="s">
        <v>10419</v>
      </c>
      <c r="M2977" s="5">
        <v>46029</v>
      </c>
      <c r="N2977" s="21">
        <v>873755561693</v>
      </c>
      <c r="P2977" t="s">
        <v>326</v>
      </c>
      <c r="Q2977" t="s">
        <v>326</v>
      </c>
      <c r="R2977" t="s">
        <v>56</v>
      </c>
      <c r="S2977" t="s">
        <v>327</v>
      </c>
      <c r="T2977">
        <v>21</v>
      </c>
      <c r="U2977" t="s">
        <v>57</v>
      </c>
      <c r="V2977">
        <v>21320</v>
      </c>
      <c r="W2977">
        <v>45.09</v>
      </c>
      <c r="X2977">
        <v>5.34</v>
      </c>
      <c r="Y2977">
        <v>0</v>
      </c>
      <c r="Z2977">
        <v>-34.32</v>
      </c>
      <c r="AA2977">
        <v>16.11</v>
      </c>
      <c r="AB2977">
        <v>2</v>
      </c>
      <c r="AC2977">
        <v>33</v>
      </c>
      <c r="AD2977">
        <v>33</v>
      </c>
      <c r="AE2977" t="s">
        <v>1612</v>
      </c>
      <c r="AF2977" t="s">
        <v>950</v>
      </c>
      <c r="AG2977" t="s">
        <v>950</v>
      </c>
      <c r="AH2977" t="s">
        <v>951</v>
      </c>
      <c r="AI2977" t="s">
        <v>387</v>
      </c>
      <c r="AJ2977" t="s">
        <v>388</v>
      </c>
      <c r="AK2977" t="s">
        <v>57</v>
      </c>
      <c r="AL2977">
        <v>98000</v>
      </c>
      <c r="AM2977" t="s">
        <v>55</v>
      </c>
      <c r="AN2977" t="s">
        <v>55</v>
      </c>
      <c r="AO2977" t="s">
        <v>55</v>
      </c>
      <c r="AS2977" t="s">
        <v>343</v>
      </c>
      <c r="AT2977">
        <v>0</v>
      </c>
      <c r="AU2977">
        <v>0</v>
      </c>
      <c r="AV2977">
        <v>0</v>
      </c>
      <c r="BB2977">
        <v>0</v>
      </c>
      <c r="BC2977">
        <v>0</v>
      </c>
      <c r="BD2977" t="s">
        <v>60</v>
      </c>
      <c r="BE2977" s="5">
        <v>46180</v>
      </c>
      <c r="BF2977">
        <v>634364547</v>
      </c>
      <c r="BH2977" t="s">
        <v>323</v>
      </c>
      <c r="BI2977" t="s">
        <v>320</v>
      </c>
      <c r="BJ2977">
        <v>0.57638888888888884</v>
      </c>
      <c r="BK2977">
        <v>39.6</v>
      </c>
      <c r="BL2977">
        <v>4.6900000000000004</v>
      </c>
      <c r="BM2977">
        <v>0</v>
      </c>
      <c r="BN2977">
        <v>-30.14</v>
      </c>
      <c r="BO2977">
        <v>14.15</v>
      </c>
      <c r="BP2977" t="s">
        <v>60</v>
      </c>
      <c r="BQ2977">
        <v>1.1386538829999999</v>
      </c>
      <c r="BR2977" t="s">
        <v>61</v>
      </c>
    </row>
    <row r="2978" spans="1:70" x14ac:dyDescent="0.2">
      <c r="A2978" s="19">
        <f t="shared" si="106"/>
        <v>5.4499999999999993</v>
      </c>
      <c r="B2978" s="20">
        <v>3752</v>
      </c>
      <c r="D2978" s="2" t="s">
        <v>1381</v>
      </c>
      <c r="E2978" s="2" t="str">
        <f t="shared" si="105"/>
        <v>ST</v>
      </c>
      <c r="F2978">
        <v>200720433</v>
      </c>
      <c r="G2978">
        <v>202607</v>
      </c>
      <c r="H2978" t="s">
        <v>52</v>
      </c>
      <c r="I2978" t="s">
        <v>321</v>
      </c>
      <c r="J2978" t="s">
        <v>322</v>
      </c>
      <c r="K2978" t="s">
        <v>54</v>
      </c>
      <c r="L2978" s="5" t="s">
        <v>5226</v>
      </c>
      <c r="M2978" s="5" t="s">
        <v>10419</v>
      </c>
      <c r="N2978" s="21">
        <v>873598603094</v>
      </c>
      <c r="P2978" t="s">
        <v>326</v>
      </c>
      <c r="Q2978" t="s">
        <v>326</v>
      </c>
      <c r="R2978" t="s">
        <v>56</v>
      </c>
      <c r="S2978" t="s">
        <v>327</v>
      </c>
      <c r="T2978">
        <v>21</v>
      </c>
      <c r="U2978" t="s">
        <v>57</v>
      </c>
      <c r="V2978">
        <v>21320</v>
      </c>
      <c r="W2978">
        <v>25.96</v>
      </c>
      <c r="X2978">
        <v>3.07</v>
      </c>
      <c r="Y2978">
        <v>0</v>
      </c>
      <c r="Z2978">
        <v>-19.760000000000002</v>
      </c>
      <c r="AA2978">
        <v>9.2799999999999994</v>
      </c>
      <c r="AB2978">
        <v>2</v>
      </c>
      <c r="AC2978">
        <v>4.84</v>
      </c>
      <c r="AD2978">
        <v>4.84</v>
      </c>
      <c r="AE2978" t="s">
        <v>302</v>
      </c>
      <c r="AF2978" t="s">
        <v>10541</v>
      </c>
      <c r="AG2978" t="s">
        <v>10542</v>
      </c>
      <c r="AH2978" t="s">
        <v>10543</v>
      </c>
      <c r="AI2978" t="s">
        <v>10544</v>
      </c>
      <c r="AJ2978">
        <v>54</v>
      </c>
      <c r="AK2978" t="s">
        <v>57</v>
      </c>
      <c r="AL2978">
        <v>54500</v>
      </c>
      <c r="AM2978" t="s">
        <v>55</v>
      </c>
      <c r="AN2978" t="s">
        <v>55</v>
      </c>
      <c r="AO2978" t="s">
        <v>55</v>
      </c>
      <c r="AS2978" t="s">
        <v>343</v>
      </c>
      <c r="AT2978">
        <v>0</v>
      </c>
      <c r="AU2978">
        <v>0</v>
      </c>
      <c r="AV2978">
        <v>0</v>
      </c>
      <c r="BB2978">
        <v>0</v>
      </c>
      <c r="BC2978">
        <v>0</v>
      </c>
      <c r="BD2978" t="s">
        <v>60</v>
      </c>
      <c r="BE2978" s="5">
        <v>46180</v>
      </c>
      <c r="BF2978">
        <v>634364547</v>
      </c>
      <c r="BH2978" t="s">
        <v>323</v>
      </c>
      <c r="BI2978" t="s">
        <v>320</v>
      </c>
      <c r="BJ2978">
        <v>0.52569444444444446</v>
      </c>
      <c r="BK2978">
        <v>22.8</v>
      </c>
      <c r="BL2978">
        <v>2.7</v>
      </c>
      <c r="BM2978">
        <v>0</v>
      </c>
      <c r="BN2978">
        <v>-17.350000000000001</v>
      </c>
      <c r="BO2978">
        <v>8.15</v>
      </c>
      <c r="BP2978" t="s">
        <v>60</v>
      </c>
      <c r="BQ2978">
        <v>1.1386538829999999</v>
      </c>
      <c r="BR2978" t="s">
        <v>61</v>
      </c>
    </row>
    <row r="2979" spans="1:70" x14ac:dyDescent="0.2">
      <c r="A2979" s="19">
        <f t="shared" si="106"/>
        <v>18.829999999999998</v>
      </c>
      <c r="B2979" s="20">
        <v>3752</v>
      </c>
      <c r="D2979" s="2" t="s">
        <v>1381</v>
      </c>
      <c r="E2979" s="2" t="str">
        <f t="shared" si="105"/>
        <v>ST</v>
      </c>
      <c r="F2979">
        <v>200720433</v>
      </c>
      <c r="G2979">
        <v>202607</v>
      </c>
      <c r="H2979" t="s">
        <v>52</v>
      </c>
      <c r="I2979" t="s">
        <v>321</v>
      </c>
      <c r="J2979" t="s">
        <v>322</v>
      </c>
      <c r="K2979" t="s">
        <v>54</v>
      </c>
      <c r="L2979" s="5">
        <v>46029</v>
      </c>
      <c r="M2979" s="5">
        <v>46060</v>
      </c>
      <c r="N2979" s="21">
        <v>873810054000</v>
      </c>
      <c r="P2979" t="s">
        <v>326</v>
      </c>
      <c r="Q2979" t="s">
        <v>326</v>
      </c>
      <c r="R2979" t="s">
        <v>56</v>
      </c>
      <c r="S2979" t="s">
        <v>327</v>
      </c>
      <c r="T2979">
        <v>21</v>
      </c>
      <c r="U2979" t="s">
        <v>57</v>
      </c>
      <c r="V2979">
        <v>21320</v>
      </c>
      <c r="W2979">
        <v>89.9</v>
      </c>
      <c r="X2979">
        <v>10.35</v>
      </c>
      <c r="Y2979">
        <v>0</v>
      </c>
      <c r="Z2979">
        <v>-68.42</v>
      </c>
      <c r="AA2979">
        <v>31.83</v>
      </c>
      <c r="AB2979">
        <v>6</v>
      </c>
      <c r="AC2979">
        <v>92.84</v>
      </c>
      <c r="AD2979">
        <v>92.84</v>
      </c>
      <c r="AE2979" t="s">
        <v>305</v>
      </c>
      <c r="AF2979" t="s">
        <v>10545</v>
      </c>
      <c r="AG2979" t="s">
        <v>10545</v>
      </c>
      <c r="AH2979" t="s">
        <v>10546</v>
      </c>
      <c r="AI2979" t="s">
        <v>3411</v>
      </c>
      <c r="AJ2979">
        <v>75</v>
      </c>
      <c r="AK2979" t="s">
        <v>57</v>
      </c>
      <c r="AL2979">
        <v>75019</v>
      </c>
      <c r="AM2979" t="s">
        <v>55</v>
      </c>
      <c r="AN2979" t="s">
        <v>55</v>
      </c>
      <c r="AO2979" t="s">
        <v>55</v>
      </c>
      <c r="AS2979" t="s">
        <v>343</v>
      </c>
      <c r="AT2979">
        <v>26</v>
      </c>
      <c r="AU2979">
        <v>31</v>
      </c>
      <c r="AV2979">
        <v>40</v>
      </c>
      <c r="BB2979">
        <v>0</v>
      </c>
      <c r="BC2979">
        <v>0</v>
      </c>
      <c r="BD2979" t="s">
        <v>60</v>
      </c>
      <c r="BE2979" s="5">
        <v>46180</v>
      </c>
      <c r="BF2979">
        <v>634364547</v>
      </c>
      <c r="BH2979" t="s">
        <v>323</v>
      </c>
      <c r="BI2979" t="s">
        <v>320</v>
      </c>
      <c r="BJ2979">
        <v>0.54513888888888884</v>
      </c>
      <c r="BK2979">
        <v>78.8</v>
      </c>
      <c r="BL2979">
        <v>9.07</v>
      </c>
      <c r="BM2979">
        <v>0</v>
      </c>
      <c r="BN2979">
        <v>-59.97</v>
      </c>
      <c r="BO2979">
        <v>27.9</v>
      </c>
      <c r="BP2979" t="s">
        <v>60</v>
      </c>
      <c r="BQ2979">
        <v>1.1408492480000001</v>
      </c>
      <c r="BR2979" t="s">
        <v>61</v>
      </c>
    </row>
    <row r="2980" spans="1:70" x14ac:dyDescent="0.2">
      <c r="A2980" s="19">
        <f t="shared" si="106"/>
        <v>19.840000000000003</v>
      </c>
      <c r="B2980" s="20">
        <v>3752</v>
      </c>
      <c r="D2980" s="2" t="s">
        <v>1381</v>
      </c>
      <c r="E2980" s="2" t="str">
        <f t="shared" si="105"/>
        <v>ST</v>
      </c>
      <c r="F2980">
        <v>200720433</v>
      </c>
      <c r="G2980">
        <v>202607</v>
      </c>
      <c r="H2980" t="s">
        <v>52</v>
      </c>
      <c r="I2980" t="s">
        <v>321</v>
      </c>
      <c r="J2980" t="s">
        <v>322</v>
      </c>
      <c r="K2980" t="s">
        <v>54</v>
      </c>
      <c r="L2980" s="5">
        <v>46029</v>
      </c>
      <c r="M2980" s="5">
        <v>46060</v>
      </c>
      <c r="N2980" s="21">
        <v>873809800330</v>
      </c>
      <c r="P2980" t="s">
        <v>326</v>
      </c>
      <c r="Q2980" t="s">
        <v>326</v>
      </c>
      <c r="R2980" t="s">
        <v>56</v>
      </c>
      <c r="S2980" t="s">
        <v>327</v>
      </c>
      <c r="T2980">
        <v>21</v>
      </c>
      <c r="U2980" t="s">
        <v>57</v>
      </c>
      <c r="V2980">
        <v>21320</v>
      </c>
      <c r="W2980">
        <v>94.69</v>
      </c>
      <c r="X2980">
        <v>10.9</v>
      </c>
      <c r="Y2980">
        <v>0</v>
      </c>
      <c r="Z2980">
        <v>-72.06</v>
      </c>
      <c r="AA2980">
        <v>33.53</v>
      </c>
      <c r="AB2980">
        <v>7</v>
      </c>
      <c r="AC2980">
        <v>101.2</v>
      </c>
      <c r="AD2980">
        <v>101.2</v>
      </c>
      <c r="AE2980" t="s">
        <v>11592</v>
      </c>
      <c r="AF2980" t="s">
        <v>890</v>
      </c>
      <c r="AG2980" t="s">
        <v>890</v>
      </c>
      <c r="AH2980" t="s">
        <v>891</v>
      </c>
      <c r="AI2980" t="s">
        <v>475</v>
      </c>
      <c r="AJ2980">
        <v>63</v>
      </c>
      <c r="AK2980" t="s">
        <v>57</v>
      </c>
      <c r="AL2980">
        <v>63100</v>
      </c>
      <c r="AM2980" t="s">
        <v>55</v>
      </c>
      <c r="AN2980" t="s">
        <v>55</v>
      </c>
      <c r="AO2980" t="s">
        <v>55</v>
      </c>
      <c r="AS2980" t="s">
        <v>343</v>
      </c>
      <c r="AT2980">
        <v>0</v>
      </c>
      <c r="AU2980">
        <v>0</v>
      </c>
      <c r="AV2980">
        <v>0</v>
      </c>
      <c r="BB2980">
        <v>0</v>
      </c>
      <c r="BC2980">
        <v>0</v>
      </c>
      <c r="BD2980" t="s">
        <v>60</v>
      </c>
      <c r="BE2980" s="5">
        <v>46180</v>
      </c>
      <c r="BF2980">
        <v>634364547</v>
      </c>
      <c r="BH2980" t="s">
        <v>323</v>
      </c>
      <c r="BI2980" t="s">
        <v>320</v>
      </c>
      <c r="BJ2980">
        <v>0.3888888888888889</v>
      </c>
      <c r="BK2980">
        <v>83</v>
      </c>
      <c r="BL2980">
        <v>9.5500000000000007</v>
      </c>
      <c r="BM2980">
        <v>0</v>
      </c>
      <c r="BN2980">
        <v>-63.16</v>
      </c>
      <c r="BO2980">
        <v>29.39</v>
      </c>
      <c r="BP2980" t="s">
        <v>60</v>
      </c>
      <c r="BQ2980">
        <v>1.1408492480000001</v>
      </c>
      <c r="BR2980" t="s">
        <v>61</v>
      </c>
    </row>
    <row r="2981" spans="1:70" x14ac:dyDescent="0.2">
      <c r="A2981" s="19">
        <f t="shared" si="106"/>
        <v>9.8000000000000007</v>
      </c>
      <c r="B2981" s="20">
        <v>3752</v>
      </c>
      <c r="D2981" s="2" t="s">
        <v>1381</v>
      </c>
      <c r="E2981" s="2" t="str">
        <f t="shared" si="105"/>
        <v>ST</v>
      </c>
      <c r="F2981">
        <v>200720433</v>
      </c>
      <c r="G2981">
        <v>202607</v>
      </c>
      <c r="H2981" t="s">
        <v>52</v>
      </c>
      <c r="I2981" t="s">
        <v>321</v>
      </c>
      <c r="J2981" t="s">
        <v>322</v>
      </c>
      <c r="K2981" t="s">
        <v>54</v>
      </c>
      <c r="L2981" s="5" t="s">
        <v>6778</v>
      </c>
      <c r="M2981" s="5" t="s">
        <v>5226</v>
      </c>
      <c r="N2981" s="21">
        <v>873602769903</v>
      </c>
      <c r="P2981" t="s">
        <v>326</v>
      </c>
      <c r="Q2981" t="s">
        <v>326</v>
      </c>
      <c r="R2981" t="s">
        <v>56</v>
      </c>
      <c r="S2981" t="s">
        <v>327</v>
      </c>
      <c r="T2981">
        <v>21</v>
      </c>
      <c r="U2981" t="s">
        <v>57</v>
      </c>
      <c r="V2981">
        <v>21320</v>
      </c>
      <c r="W2981">
        <v>46.56</v>
      </c>
      <c r="X2981">
        <v>5.52</v>
      </c>
      <c r="Y2981">
        <v>0</v>
      </c>
      <c r="Z2981">
        <v>-35.43</v>
      </c>
      <c r="AA2981">
        <v>16.649999999999999</v>
      </c>
      <c r="AB2981">
        <v>2</v>
      </c>
      <c r="AC2981">
        <v>35.200000000000003</v>
      </c>
      <c r="AD2981">
        <v>35.200000000000003</v>
      </c>
      <c r="AE2981" t="s">
        <v>11593</v>
      </c>
      <c r="AF2981" t="s">
        <v>701</v>
      </c>
      <c r="AG2981" t="s">
        <v>701</v>
      </c>
      <c r="AH2981" t="s">
        <v>10547</v>
      </c>
      <c r="AI2981" t="s">
        <v>10548</v>
      </c>
      <c r="AJ2981">
        <v>85</v>
      </c>
      <c r="AK2981" t="s">
        <v>57</v>
      </c>
      <c r="AL2981">
        <v>85600</v>
      </c>
      <c r="AM2981" t="s">
        <v>55</v>
      </c>
      <c r="AN2981" t="s">
        <v>55</v>
      </c>
      <c r="AO2981" t="s">
        <v>55</v>
      </c>
      <c r="AS2981" t="s">
        <v>343</v>
      </c>
      <c r="AT2981">
        <v>30</v>
      </c>
      <c r="AU2981">
        <v>31</v>
      </c>
      <c r="AV2981">
        <v>40</v>
      </c>
      <c r="BB2981">
        <v>0</v>
      </c>
      <c r="BC2981">
        <v>0</v>
      </c>
      <c r="BD2981" t="s">
        <v>60</v>
      </c>
      <c r="BE2981" s="5">
        <v>46180</v>
      </c>
      <c r="BF2981">
        <v>634364547</v>
      </c>
      <c r="BH2981" t="s">
        <v>323</v>
      </c>
      <c r="BI2981" t="s">
        <v>320</v>
      </c>
      <c r="BJ2981">
        <v>0.47291666666666665</v>
      </c>
      <c r="BK2981">
        <v>41</v>
      </c>
      <c r="BL2981">
        <v>4.8600000000000003</v>
      </c>
      <c r="BM2981">
        <v>0</v>
      </c>
      <c r="BN2981">
        <v>-31.2</v>
      </c>
      <c r="BO2981">
        <v>14.66</v>
      </c>
      <c r="BP2981" t="s">
        <v>60</v>
      </c>
      <c r="BQ2981">
        <v>1.1356667499999999</v>
      </c>
      <c r="BR2981" t="s">
        <v>61</v>
      </c>
    </row>
    <row r="2982" spans="1:70" x14ac:dyDescent="0.2">
      <c r="A2982" s="19">
        <f t="shared" si="106"/>
        <v>14.480000000000004</v>
      </c>
      <c r="B2982" s="20">
        <v>3752</v>
      </c>
      <c r="D2982" s="2" t="s">
        <v>1381</v>
      </c>
      <c r="E2982" s="2" t="str">
        <f t="shared" si="105"/>
        <v>ST</v>
      </c>
      <c r="F2982">
        <v>200720433</v>
      </c>
      <c r="G2982">
        <v>202607</v>
      </c>
      <c r="H2982" t="s">
        <v>52</v>
      </c>
      <c r="I2982" t="s">
        <v>321</v>
      </c>
      <c r="J2982" t="s">
        <v>322</v>
      </c>
      <c r="K2982" t="s">
        <v>54</v>
      </c>
      <c r="L2982" s="5" t="s">
        <v>5682</v>
      </c>
      <c r="M2982" s="5" t="s">
        <v>6778</v>
      </c>
      <c r="N2982" s="21">
        <v>873544446698</v>
      </c>
      <c r="P2982" t="s">
        <v>326</v>
      </c>
      <c r="Q2982" t="s">
        <v>326</v>
      </c>
      <c r="R2982" t="s">
        <v>56</v>
      </c>
      <c r="S2982" t="s">
        <v>327</v>
      </c>
      <c r="T2982">
        <v>21</v>
      </c>
      <c r="U2982" t="s">
        <v>57</v>
      </c>
      <c r="V2982">
        <v>21320</v>
      </c>
      <c r="W2982">
        <v>69.09</v>
      </c>
      <c r="X2982">
        <v>8.19</v>
      </c>
      <c r="Y2982">
        <v>0</v>
      </c>
      <c r="Z2982">
        <v>-52.58</v>
      </c>
      <c r="AA2982">
        <v>24.7</v>
      </c>
      <c r="AB2982">
        <v>5</v>
      </c>
      <c r="AC2982">
        <v>64.680000000000007</v>
      </c>
      <c r="AD2982">
        <v>64.680000000000007</v>
      </c>
      <c r="AE2982" t="s">
        <v>11594</v>
      </c>
      <c r="AF2982" t="s">
        <v>10549</v>
      </c>
      <c r="AG2982" t="s">
        <v>10549</v>
      </c>
      <c r="AH2982" t="s">
        <v>10550</v>
      </c>
      <c r="AI2982" t="s">
        <v>6392</v>
      </c>
      <c r="AJ2982">
        <v>65</v>
      </c>
      <c r="AK2982" t="s">
        <v>57</v>
      </c>
      <c r="AL2982">
        <v>65100</v>
      </c>
      <c r="AM2982" t="s">
        <v>55</v>
      </c>
      <c r="AN2982" t="s">
        <v>55</v>
      </c>
      <c r="AO2982" t="s">
        <v>55</v>
      </c>
      <c r="AS2982" t="s">
        <v>343</v>
      </c>
      <c r="AT2982">
        <v>0</v>
      </c>
      <c r="AU2982">
        <v>0</v>
      </c>
      <c r="AV2982">
        <v>0</v>
      </c>
      <c r="BB2982">
        <v>0</v>
      </c>
      <c r="BC2982">
        <v>0</v>
      </c>
      <c r="BD2982" t="s">
        <v>60</v>
      </c>
      <c r="BE2982" s="5">
        <v>46180</v>
      </c>
      <c r="BF2982">
        <v>634364547</v>
      </c>
      <c r="BH2982" t="s">
        <v>323</v>
      </c>
      <c r="BI2982" t="s">
        <v>320</v>
      </c>
      <c r="BJ2982">
        <v>0.46388888888888891</v>
      </c>
      <c r="BK2982">
        <v>60.6</v>
      </c>
      <c r="BL2982">
        <v>7.18</v>
      </c>
      <c r="BM2982">
        <v>0</v>
      </c>
      <c r="BN2982">
        <v>-46.12</v>
      </c>
      <c r="BO2982">
        <v>21.66</v>
      </c>
      <c r="BP2982" t="s">
        <v>60</v>
      </c>
      <c r="BQ2982">
        <v>1.1401468509999999</v>
      </c>
      <c r="BR2982" t="s">
        <v>61</v>
      </c>
    </row>
    <row r="2983" spans="1:70" x14ac:dyDescent="0.2">
      <c r="A2983" s="19">
        <f t="shared" si="106"/>
        <v>10.129999999999995</v>
      </c>
      <c r="B2983" s="20">
        <v>3752</v>
      </c>
      <c r="D2983" s="2" t="s">
        <v>1381</v>
      </c>
      <c r="E2983" s="2" t="str">
        <f t="shared" si="105"/>
        <v>ST</v>
      </c>
      <c r="F2983">
        <v>200720433</v>
      </c>
      <c r="G2983">
        <v>202607</v>
      </c>
      <c r="H2983" t="s">
        <v>52</v>
      </c>
      <c r="I2983" t="s">
        <v>321</v>
      </c>
      <c r="J2983" t="s">
        <v>322</v>
      </c>
      <c r="K2983" t="s">
        <v>54</v>
      </c>
      <c r="L2983" s="5" t="s">
        <v>6778</v>
      </c>
      <c r="M2983" s="5" t="s">
        <v>5226</v>
      </c>
      <c r="N2983" s="21">
        <v>873603146317</v>
      </c>
      <c r="P2983" t="s">
        <v>326</v>
      </c>
      <c r="Q2983" t="s">
        <v>326</v>
      </c>
      <c r="R2983" t="s">
        <v>56</v>
      </c>
      <c r="S2983" t="s">
        <v>327</v>
      </c>
      <c r="T2983">
        <v>21</v>
      </c>
      <c r="U2983" t="s">
        <v>57</v>
      </c>
      <c r="V2983">
        <v>21320</v>
      </c>
      <c r="W2983">
        <v>48.15</v>
      </c>
      <c r="X2983">
        <v>5.71</v>
      </c>
      <c r="Y2983">
        <v>0</v>
      </c>
      <c r="Z2983">
        <v>-36.65</v>
      </c>
      <c r="AA2983">
        <v>17.22</v>
      </c>
      <c r="AB2983">
        <v>2</v>
      </c>
      <c r="AC2983">
        <v>36.08</v>
      </c>
      <c r="AD2983">
        <v>36.08</v>
      </c>
      <c r="AE2983" t="s">
        <v>9076</v>
      </c>
      <c r="AF2983" t="s">
        <v>4533</v>
      </c>
      <c r="AG2983" t="s">
        <v>4533</v>
      </c>
      <c r="AH2983" t="s">
        <v>4534</v>
      </c>
      <c r="AI2983" t="s">
        <v>4535</v>
      </c>
      <c r="AJ2983">
        <v>44</v>
      </c>
      <c r="AK2983" t="s">
        <v>57</v>
      </c>
      <c r="AL2983">
        <v>44150</v>
      </c>
      <c r="AM2983" t="s">
        <v>55</v>
      </c>
      <c r="AN2983" t="s">
        <v>55</v>
      </c>
      <c r="AO2983" t="s">
        <v>55</v>
      </c>
      <c r="AS2983" t="s">
        <v>343</v>
      </c>
      <c r="AT2983">
        <v>30</v>
      </c>
      <c r="AU2983">
        <v>31</v>
      </c>
      <c r="AV2983">
        <v>40</v>
      </c>
      <c r="BB2983">
        <v>0</v>
      </c>
      <c r="BC2983">
        <v>0</v>
      </c>
      <c r="BD2983" t="s">
        <v>60</v>
      </c>
      <c r="BE2983" s="5">
        <v>46180</v>
      </c>
      <c r="BF2983">
        <v>634364547</v>
      </c>
      <c r="BH2983" t="s">
        <v>323</v>
      </c>
      <c r="BI2983" t="s">
        <v>320</v>
      </c>
      <c r="BJ2983">
        <v>0.39861111111111114</v>
      </c>
      <c r="BK2983">
        <v>42.4</v>
      </c>
      <c r="BL2983">
        <v>5.03</v>
      </c>
      <c r="BM2983">
        <v>0</v>
      </c>
      <c r="BN2983">
        <v>-32.270000000000003</v>
      </c>
      <c r="BO2983">
        <v>15.16</v>
      </c>
      <c r="BP2983" t="s">
        <v>60</v>
      </c>
      <c r="BQ2983">
        <v>1.1356667499999999</v>
      </c>
      <c r="BR2983" t="s">
        <v>61</v>
      </c>
    </row>
    <row r="2984" spans="1:70" x14ac:dyDescent="0.2">
      <c r="A2984" s="19">
        <f t="shared" si="106"/>
        <v>15.830000000000005</v>
      </c>
      <c r="B2984" s="20">
        <v>3752</v>
      </c>
      <c r="D2984" s="2" t="s">
        <v>1381</v>
      </c>
      <c r="E2984" s="2" t="str">
        <f t="shared" si="105"/>
        <v>ST</v>
      </c>
      <c r="F2984">
        <v>200720433</v>
      </c>
      <c r="G2984">
        <v>202607</v>
      </c>
      <c r="H2984" t="s">
        <v>52</v>
      </c>
      <c r="I2984" t="s">
        <v>321</v>
      </c>
      <c r="J2984" t="s">
        <v>322</v>
      </c>
      <c r="K2984" t="s">
        <v>54</v>
      </c>
      <c r="L2984" s="5" t="s">
        <v>6778</v>
      </c>
      <c r="M2984" s="5" t="s">
        <v>5226</v>
      </c>
      <c r="N2984" s="21">
        <v>873603059634</v>
      </c>
      <c r="P2984" t="s">
        <v>326</v>
      </c>
      <c r="Q2984" t="s">
        <v>326</v>
      </c>
      <c r="R2984" t="s">
        <v>56</v>
      </c>
      <c r="S2984" t="s">
        <v>327</v>
      </c>
      <c r="T2984">
        <v>21</v>
      </c>
      <c r="U2984" t="s">
        <v>57</v>
      </c>
      <c r="V2984">
        <v>21320</v>
      </c>
      <c r="W2984">
        <v>75.180000000000007</v>
      </c>
      <c r="X2984">
        <v>8.91</v>
      </c>
      <c r="Y2984">
        <v>0</v>
      </c>
      <c r="Z2984">
        <v>-57.2</v>
      </c>
      <c r="AA2984">
        <v>26.89</v>
      </c>
      <c r="AB2984">
        <v>5</v>
      </c>
      <c r="AC2984">
        <v>72.819999999999993</v>
      </c>
      <c r="AD2984">
        <v>72.819999999999993</v>
      </c>
      <c r="AE2984" t="s">
        <v>11595</v>
      </c>
      <c r="AF2984" t="s">
        <v>10551</v>
      </c>
      <c r="AG2984" t="s">
        <v>10551</v>
      </c>
      <c r="AH2984" t="s">
        <v>10552</v>
      </c>
      <c r="AI2984" t="s">
        <v>10553</v>
      </c>
      <c r="AJ2984">
        <v>83</v>
      </c>
      <c r="AK2984" t="s">
        <v>57</v>
      </c>
      <c r="AL2984">
        <v>83820</v>
      </c>
      <c r="AM2984" t="s">
        <v>55</v>
      </c>
      <c r="AN2984" t="s">
        <v>55</v>
      </c>
      <c r="AO2984" t="s">
        <v>55</v>
      </c>
      <c r="AS2984" t="s">
        <v>343</v>
      </c>
      <c r="AT2984">
        <v>30</v>
      </c>
      <c r="AU2984">
        <v>31</v>
      </c>
      <c r="AV2984">
        <v>39</v>
      </c>
      <c r="BB2984">
        <v>0</v>
      </c>
      <c r="BC2984">
        <v>0</v>
      </c>
      <c r="BD2984" t="s">
        <v>60</v>
      </c>
      <c r="BE2984" s="5">
        <v>46180</v>
      </c>
      <c r="BF2984">
        <v>634364547</v>
      </c>
      <c r="BH2984" t="s">
        <v>323</v>
      </c>
      <c r="BI2984" t="s">
        <v>320</v>
      </c>
      <c r="BJ2984">
        <v>0.46111111111111114</v>
      </c>
      <c r="BK2984">
        <v>66.2</v>
      </c>
      <c r="BL2984">
        <v>7.85</v>
      </c>
      <c r="BM2984">
        <v>0</v>
      </c>
      <c r="BN2984">
        <v>-50.37</v>
      </c>
      <c r="BO2984">
        <v>23.68</v>
      </c>
      <c r="BP2984" t="s">
        <v>60</v>
      </c>
      <c r="BQ2984">
        <v>1.1356667499999999</v>
      </c>
      <c r="BR2984" t="s">
        <v>61</v>
      </c>
    </row>
    <row r="2985" spans="1:70" x14ac:dyDescent="0.2">
      <c r="A2985" s="19">
        <f t="shared" si="106"/>
        <v>8.129999999999999</v>
      </c>
      <c r="B2985" s="20">
        <v>3752</v>
      </c>
      <c r="D2985" s="2" t="s">
        <v>1381</v>
      </c>
      <c r="E2985" s="2" t="str">
        <f t="shared" si="105"/>
        <v>ST</v>
      </c>
      <c r="F2985">
        <v>200720433</v>
      </c>
      <c r="G2985">
        <v>202607</v>
      </c>
      <c r="H2985" t="s">
        <v>52</v>
      </c>
      <c r="I2985" t="s">
        <v>321</v>
      </c>
      <c r="J2985" t="s">
        <v>322</v>
      </c>
      <c r="K2985" t="s">
        <v>54</v>
      </c>
      <c r="L2985" s="5">
        <v>46029</v>
      </c>
      <c r="M2985" s="5">
        <v>46060</v>
      </c>
      <c r="N2985" s="21">
        <v>873810236420</v>
      </c>
      <c r="P2985" t="s">
        <v>326</v>
      </c>
      <c r="Q2985" t="s">
        <v>326</v>
      </c>
      <c r="R2985" t="s">
        <v>56</v>
      </c>
      <c r="S2985" t="s">
        <v>327</v>
      </c>
      <c r="T2985">
        <v>21</v>
      </c>
      <c r="U2985" t="s">
        <v>57</v>
      </c>
      <c r="V2985">
        <v>21320</v>
      </c>
      <c r="W2985">
        <v>38.79</v>
      </c>
      <c r="X2985">
        <v>4.47</v>
      </c>
      <c r="Y2985">
        <v>0</v>
      </c>
      <c r="Z2985">
        <v>-29.51</v>
      </c>
      <c r="AA2985">
        <v>13.75</v>
      </c>
      <c r="AB2985">
        <v>3</v>
      </c>
      <c r="AC2985">
        <v>23.54</v>
      </c>
      <c r="AD2985">
        <v>23.54</v>
      </c>
      <c r="AE2985" t="s">
        <v>11596</v>
      </c>
      <c r="AF2985" t="s">
        <v>10554</v>
      </c>
      <c r="AG2985" t="s">
        <v>10554</v>
      </c>
      <c r="AH2985" t="s">
        <v>10555</v>
      </c>
      <c r="AI2985" t="s">
        <v>2097</v>
      </c>
      <c r="AJ2985">
        <v>48</v>
      </c>
      <c r="AK2985" t="s">
        <v>57</v>
      </c>
      <c r="AL2985">
        <v>48000</v>
      </c>
      <c r="AM2985" t="s">
        <v>55</v>
      </c>
      <c r="AN2985" t="s">
        <v>55</v>
      </c>
      <c r="AO2985" t="s">
        <v>55</v>
      </c>
      <c r="AS2985" t="s">
        <v>343</v>
      </c>
      <c r="AT2985">
        <v>0</v>
      </c>
      <c r="AU2985">
        <v>0</v>
      </c>
      <c r="AV2985">
        <v>0</v>
      </c>
      <c r="BB2985">
        <v>0</v>
      </c>
      <c r="BC2985">
        <v>0</v>
      </c>
      <c r="BD2985" t="s">
        <v>60</v>
      </c>
      <c r="BE2985" s="5">
        <v>46180</v>
      </c>
      <c r="BF2985">
        <v>634364547</v>
      </c>
      <c r="BH2985" t="s">
        <v>323</v>
      </c>
      <c r="BI2985" t="s">
        <v>320</v>
      </c>
      <c r="BJ2985">
        <v>0.42638888888888887</v>
      </c>
      <c r="BK2985">
        <v>34</v>
      </c>
      <c r="BL2985">
        <v>3.92</v>
      </c>
      <c r="BM2985">
        <v>0</v>
      </c>
      <c r="BN2985">
        <v>-25.87</v>
      </c>
      <c r="BO2985">
        <v>12.05</v>
      </c>
      <c r="BP2985" t="s">
        <v>60</v>
      </c>
      <c r="BQ2985">
        <v>1.1408492480000001</v>
      </c>
      <c r="BR2985" t="s">
        <v>61</v>
      </c>
    </row>
    <row r="2986" spans="1:70" x14ac:dyDescent="0.2">
      <c r="A2986" s="19">
        <f t="shared" si="106"/>
        <v>7.4600000000000009</v>
      </c>
      <c r="B2986" s="20">
        <v>3752</v>
      </c>
      <c r="D2986" s="2" t="s">
        <v>1381</v>
      </c>
      <c r="E2986" s="2" t="str">
        <f t="shared" si="105"/>
        <v>ST</v>
      </c>
      <c r="F2986">
        <v>200720433</v>
      </c>
      <c r="G2986">
        <v>202607</v>
      </c>
      <c r="H2986" t="s">
        <v>52</v>
      </c>
      <c r="I2986" t="s">
        <v>321</v>
      </c>
      <c r="J2986" t="s">
        <v>322</v>
      </c>
      <c r="K2986" t="s">
        <v>54</v>
      </c>
      <c r="L2986" s="5" t="s">
        <v>6778</v>
      </c>
      <c r="M2986" s="5" t="s">
        <v>5226</v>
      </c>
      <c r="N2986" s="21">
        <v>873601517889</v>
      </c>
      <c r="P2986" t="s">
        <v>326</v>
      </c>
      <c r="Q2986" t="s">
        <v>326</v>
      </c>
      <c r="R2986" t="s">
        <v>56</v>
      </c>
      <c r="S2986" t="s">
        <v>327</v>
      </c>
      <c r="T2986">
        <v>21</v>
      </c>
      <c r="U2986" t="s">
        <v>57</v>
      </c>
      <c r="V2986">
        <v>21320</v>
      </c>
      <c r="W2986">
        <v>35.43</v>
      </c>
      <c r="X2986">
        <v>4.2</v>
      </c>
      <c r="Y2986">
        <v>0</v>
      </c>
      <c r="Z2986">
        <v>-26.96</v>
      </c>
      <c r="AA2986">
        <v>12.67</v>
      </c>
      <c r="AB2986">
        <v>2</v>
      </c>
      <c r="AC2986">
        <v>19.8</v>
      </c>
      <c r="AD2986">
        <v>19.8</v>
      </c>
      <c r="AE2986" t="s">
        <v>9243</v>
      </c>
      <c r="AF2986" t="s">
        <v>438</v>
      </c>
      <c r="AG2986" t="s">
        <v>438</v>
      </c>
      <c r="AH2986" t="s">
        <v>10556</v>
      </c>
      <c r="AI2986" t="s">
        <v>10557</v>
      </c>
      <c r="AJ2986">
        <v>12</v>
      </c>
      <c r="AK2986" t="s">
        <v>57</v>
      </c>
      <c r="AL2986">
        <v>12150</v>
      </c>
      <c r="AM2986" t="s">
        <v>55</v>
      </c>
      <c r="AN2986" t="s">
        <v>55</v>
      </c>
      <c r="AO2986" t="s">
        <v>55</v>
      </c>
      <c r="AS2986" t="s">
        <v>343</v>
      </c>
      <c r="AT2986">
        <v>0</v>
      </c>
      <c r="AU2986">
        <v>0</v>
      </c>
      <c r="AV2986">
        <v>0</v>
      </c>
      <c r="BB2986">
        <v>0</v>
      </c>
      <c r="BC2986">
        <v>0</v>
      </c>
      <c r="BD2986" t="s">
        <v>60</v>
      </c>
      <c r="BE2986" s="5">
        <v>46180</v>
      </c>
      <c r="BF2986">
        <v>634364547</v>
      </c>
      <c r="BH2986" t="s">
        <v>323</v>
      </c>
      <c r="BI2986" t="s">
        <v>320</v>
      </c>
      <c r="BJ2986">
        <v>0.43402777777777779</v>
      </c>
      <c r="BK2986">
        <v>31.2</v>
      </c>
      <c r="BL2986">
        <v>3.7</v>
      </c>
      <c r="BM2986">
        <v>0</v>
      </c>
      <c r="BN2986">
        <v>-23.74</v>
      </c>
      <c r="BO2986">
        <v>11.16</v>
      </c>
      <c r="BP2986" t="s">
        <v>60</v>
      </c>
      <c r="BQ2986">
        <v>1.1356667499999999</v>
      </c>
      <c r="BR2986" t="s">
        <v>61</v>
      </c>
    </row>
    <row r="2987" spans="1:70" x14ac:dyDescent="0.2">
      <c r="A2987" s="19">
        <f t="shared" si="106"/>
        <v>7.4600000000000009</v>
      </c>
      <c r="B2987" s="20">
        <v>3752</v>
      </c>
      <c r="D2987" s="2" t="s">
        <v>1381</v>
      </c>
      <c r="E2987" s="2" t="str">
        <f t="shared" si="105"/>
        <v>ST</v>
      </c>
      <c r="F2987">
        <v>200720433</v>
      </c>
      <c r="G2987">
        <v>202607</v>
      </c>
      <c r="H2987" t="s">
        <v>52</v>
      </c>
      <c r="I2987" t="s">
        <v>321</v>
      </c>
      <c r="J2987" t="s">
        <v>322</v>
      </c>
      <c r="K2987" t="s">
        <v>54</v>
      </c>
      <c r="L2987" s="5" t="s">
        <v>6778</v>
      </c>
      <c r="M2987" s="5" t="s">
        <v>10422</v>
      </c>
      <c r="N2987" s="21">
        <v>873600392036</v>
      </c>
      <c r="P2987" t="s">
        <v>326</v>
      </c>
      <c r="Q2987" t="s">
        <v>326</v>
      </c>
      <c r="R2987" t="s">
        <v>56</v>
      </c>
      <c r="S2987" t="s">
        <v>327</v>
      </c>
      <c r="T2987">
        <v>21</v>
      </c>
      <c r="U2987" t="s">
        <v>57</v>
      </c>
      <c r="V2987">
        <v>21320</v>
      </c>
      <c r="W2987">
        <v>35.43</v>
      </c>
      <c r="X2987">
        <v>4.2</v>
      </c>
      <c r="Y2987">
        <v>0</v>
      </c>
      <c r="Z2987">
        <v>-26.96</v>
      </c>
      <c r="AA2987">
        <v>12.67</v>
      </c>
      <c r="AB2987">
        <v>1</v>
      </c>
      <c r="AC2987">
        <v>19.8</v>
      </c>
      <c r="AD2987">
        <v>19.8</v>
      </c>
      <c r="AE2987" t="s">
        <v>1613</v>
      </c>
      <c r="AF2987" t="s">
        <v>10558</v>
      </c>
      <c r="AG2987" t="s">
        <v>10558</v>
      </c>
      <c r="AH2987" t="s">
        <v>10559</v>
      </c>
      <c r="AI2987" t="s">
        <v>548</v>
      </c>
      <c r="AJ2987">
        <v>60</v>
      </c>
      <c r="AK2987" t="s">
        <v>57</v>
      </c>
      <c r="AL2987">
        <v>60000</v>
      </c>
      <c r="AM2987" t="s">
        <v>55</v>
      </c>
      <c r="AN2987" t="s">
        <v>55</v>
      </c>
      <c r="AO2987" t="s">
        <v>55</v>
      </c>
      <c r="AS2987" t="s">
        <v>343</v>
      </c>
      <c r="AT2987">
        <v>0</v>
      </c>
      <c r="AU2987">
        <v>0</v>
      </c>
      <c r="AV2987">
        <v>0</v>
      </c>
      <c r="BB2987">
        <v>0</v>
      </c>
      <c r="BC2987">
        <v>0</v>
      </c>
      <c r="BD2987" t="s">
        <v>60</v>
      </c>
      <c r="BE2987" s="5">
        <v>46180</v>
      </c>
      <c r="BF2987">
        <v>634364547</v>
      </c>
      <c r="BH2987" t="s">
        <v>323</v>
      </c>
      <c r="BI2987" t="s">
        <v>320</v>
      </c>
      <c r="BJ2987">
        <v>0.39027777777777778</v>
      </c>
      <c r="BK2987">
        <v>31.2</v>
      </c>
      <c r="BL2987">
        <v>3.7</v>
      </c>
      <c r="BM2987">
        <v>0</v>
      </c>
      <c r="BN2987">
        <v>-23.74</v>
      </c>
      <c r="BO2987">
        <v>11.16</v>
      </c>
      <c r="BP2987" t="s">
        <v>60</v>
      </c>
      <c r="BQ2987">
        <v>1.1356667499999999</v>
      </c>
      <c r="BR2987" t="s">
        <v>61</v>
      </c>
    </row>
    <row r="2988" spans="1:70" x14ac:dyDescent="0.2">
      <c r="A2988" s="19">
        <f t="shared" si="106"/>
        <v>16.830000000000005</v>
      </c>
      <c r="B2988" s="20">
        <v>3752</v>
      </c>
      <c r="D2988" s="2" t="s">
        <v>1381</v>
      </c>
      <c r="E2988" s="2" t="str">
        <f t="shared" si="105"/>
        <v>ST</v>
      </c>
      <c r="F2988">
        <v>200720433</v>
      </c>
      <c r="G2988">
        <v>202607</v>
      </c>
      <c r="H2988" t="s">
        <v>52</v>
      </c>
      <c r="I2988" t="s">
        <v>321</v>
      </c>
      <c r="J2988" t="s">
        <v>322</v>
      </c>
      <c r="K2988" t="s">
        <v>54</v>
      </c>
      <c r="L2988" s="5" t="s">
        <v>6778</v>
      </c>
      <c r="M2988" s="5" t="s">
        <v>10422</v>
      </c>
      <c r="N2988" s="21">
        <v>873602220883</v>
      </c>
      <c r="P2988" t="s">
        <v>326</v>
      </c>
      <c r="Q2988" t="s">
        <v>326</v>
      </c>
      <c r="R2988" t="s">
        <v>56</v>
      </c>
      <c r="S2988" t="s">
        <v>327</v>
      </c>
      <c r="T2988">
        <v>21</v>
      </c>
      <c r="U2988" t="s">
        <v>57</v>
      </c>
      <c r="V2988">
        <v>21320</v>
      </c>
      <c r="W2988">
        <v>79.95</v>
      </c>
      <c r="X2988">
        <v>9.48</v>
      </c>
      <c r="Y2988">
        <v>0</v>
      </c>
      <c r="Z2988">
        <v>-60.84</v>
      </c>
      <c r="AA2988">
        <v>28.6</v>
      </c>
      <c r="AB2988">
        <v>7</v>
      </c>
      <c r="AC2988">
        <v>79.86</v>
      </c>
      <c r="AD2988">
        <v>79.86</v>
      </c>
      <c r="AE2988" t="s">
        <v>2426</v>
      </c>
      <c r="AF2988" t="s">
        <v>1015</v>
      </c>
      <c r="AG2988" t="s">
        <v>1015</v>
      </c>
      <c r="AH2988" t="s">
        <v>1016</v>
      </c>
      <c r="AI2988" t="s">
        <v>1017</v>
      </c>
      <c r="AJ2988">
        <v>40</v>
      </c>
      <c r="AK2988" t="s">
        <v>57</v>
      </c>
      <c r="AL2988">
        <v>40530</v>
      </c>
      <c r="AM2988" t="s">
        <v>55</v>
      </c>
      <c r="AN2988" t="s">
        <v>55</v>
      </c>
      <c r="AO2988" t="s">
        <v>55</v>
      </c>
      <c r="AS2988" t="s">
        <v>343</v>
      </c>
      <c r="AT2988">
        <v>0</v>
      </c>
      <c r="AU2988">
        <v>0</v>
      </c>
      <c r="AV2988">
        <v>0</v>
      </c>
      <c r="BB2988">
        <v>0</v>
      </c>
      <c r="BC2988">
        <v>0</v>
      </c>
      <c r="BD2988" t="s">
        <v>60</v>
      </c>
      <c r="BE2988" s="5">
        <v>46180</v>
      </c>
      <c r="BF2988">
        <v>634364547</v>
      </c>
      <c r="BH2988" t="s">
        <v>323</v>
      </c>
      <c r="BI2988" t="s">
        <v>320</v>
      </c>
      <c r="BJ2988">
        <v>0.49652777777777779</v>
      </c>
      <c r="BK2988">
        <v>70.400000000000006</v>
      </c>
      <c r="BL2988">
        <v>8.35</v>
      </c>
      <c r="BM2988">
        <v>0</v>
      </c>
      <c r="BN2988">
        <v>-53.57</v>
      </c>
      <c r="BO2988">
        <v>25.18</v>
      </c>
      <c r="BP2988" t="s">
        <v>60</v>
      </c>
      <c r="BQ2988">
        <v>1.1356667499999999</v>
      </c>
      <c r="BR2988" t="s">
        <v>61</v>
      </c>
    </row>
    <row r="2989" spans="1:70" x14ac:dyDescent="0.2">
      <c r="A2989" s="19">
        <f t="shared" si="106"/>
        <v>9.8000000000000007</v>
      </c>
      <c r="B2989" s="20">
        <v>3752</v>
      </c>
      <c r="D2989" s="2" t="s">
        <v>1381</v>
      </c>
      <c r="E2989" s="2" t="str">
        <f t="shared" si="105"/>
        <v>ST</v>
      </c>
      <c r="F2989">
        <v>200720433</v>
      </c>
      <c r="G2989">
        <v>202607</v>
      </c>
      <c r="H2989" t="s">
        <v>52</v>
      </c>
      <c r="I2989" t="s">
        <v>321</v>
      </c>
      <c r="J2989" t="s">
        <v>322</v>
      </c>
      <c r="K2989" t="s">
        <v>54</v>
      </c>
      <c r="L2989" s="5" t="s">
        <v>5226</v>
      </c>
      <c r="M2989" s="5" t="s">
        <v>10419</v>
      </c>
      <c r="N2989" s="21">
        <v>873697129708</v>
      </c>
      <c r="P2989" t="s">
        <v>326</v>
      </c>
      <c r="Q2989" t="s">
        <v>326</v>
      </c>
      <c r="R2989" t="s">
        <v>56</v>
      </c>
      <c r="S2989" t="s">
        <v>327</v>
      </c>
      <c r="T2989">
        <v>21</v>
      </c>
      <c r="U2989" t="s">
        <v>57</v>
      </c>
      <c r="V2989">
        <v>21320</v>
      </c>
      <c r="W2989">
        <v>46.68</v>
      </c>
      <c r="X2989">
        <v>5.53</v>
      </c>
      <c r="Y2989">
        <v>0</v>
      </c>
      <c r="Z2989">
        <v>-35.53</v>
      </c>
      <c r="AA2989">
        <v>16.690000000000001</v>
      </c>
      <c r="AB2989">
        <v>3</v>
      </c>
      <c r="AC2989">
        <v>34.76</v>
      </c>
      <c r="AD2989">
        <v>34.76</v>
      </c>
      <c r="AE2989" t="s">
        <v>11597</v>
      </c>
      <c r="AF2989" t="s">
        <v>10560</v>
      </c>
      <c r="AG2989" t="s">
        <v>10560</v>
      </c>
      <c r="AH2989" t="s">
        <v>10561</v>
      </c>
      <c r="AI2989" t="s">
        <v>10562</v>
      </c>
      <c r="AJ2989">
        <v>86</v>
      </c>
      <c r="AK2989" t="s">
        <v>57</v>
      </c>
      <c r="AL2989">
        <v>86340</v>
      </c>
      <c r="AM2989" t="s">
        <v>55</v>
      </c>
      <c r="AN2989" t="s">
        <v>55</v>
      </c>
      <c r="AO2989" t="s">
        <v>55</v>
      </c>
      <c r="AS2989" t="s">
        <v>343</v>
      </c>
      <c r="AT2989">
        <v>0</v>
      </c>
      <c r="AU2989">
        <v>0</v>
      </c>
      <c r="AV2989">
        <v>0</v>
      </c>
      <c r="BB2989">
        <v>0</v>
      </c>
      <c r="BC2989">
        <v>0</v>
      </c>
      <c r="BD2989" t="s">
        <v>60</v>
      </c>
      <c r="BE2989" s="5">
        <v>46180</v>
      </c>
      <c r="BF2989">
        <v>634364547</v>
      </c>
      <c r="BH2989" t="s">
        <v>323</v>
      </c>
      <c r="BI2989" t="s">
        <v>320</v>
      </c>
      <c r="BJ2989">
        <v>0.51388888888888884</v>
      </c>
      <c r="BK2989">
        <v>41</v>
      </c>
      <c r="BL2989">
        <v>4.8600000000000003</v>
      </c>
      <c r="BM2989">
        <v>0</v>
      </c>
      <c r="BN2989">
        <v>-31.2</v>
      </c>
      <c r="BO2989">
        <v>14.66</v>
      </c>
      <c r="BP2989" t="s">
        <v>60</v>
      </c>
      <c r="BQ2989">
        <v>1.1386538829999999</v>
      </c>
      <c r="BR2989" t="s">
        <v>61</v>
      </c>
    </row>
    <row r="2990" spans="1:70" x14ac:dyDescent="0.2">
      <c r="A2990" s="19">
        <f t="shared" si="106"/>
        <v>15.830000000000005</v>
      </c>
      <c r="B2990" s="20">
        <v>3752</v>
      </c>
      <c r="D2990" s="2" t="s">
        <v>346</v>
      </c>
      <c r="E2990" s="2" t="str">
        <f t="shared" si="105"/>
        <v>ST</v>
      </c>
      <c r="F2990">
        <v>200720433</v>
      </c>
      <c r="G2990">
        <v>202607</v>
      </c>
      <c r="H2990" t="s">
        <v>52</v>
      </c>
      <c r="I2990" t="s">
        <v>321</v>
      </c>
      <c r="J2990" t="s">
        <v>322</v>
      </c>
      <c r="K2990" t="s">
        <v>54</v>
      </c>
      <c r="L2990" s="5">
        <v>46029</v>
      </c>
      <c r="M2990" s="5">
        <v>46060</v>
      </c>
      <c r="N2990" s="21">
        <v>873819631210</v>
      </c>
      <c r="P2990" t="s">
        <v>326</v>
      </c>
      <c r="Q2990" t="s">
        <v>326</v>
      </c>
      <c r="R2990" t="s">
        <v>56</v>
      </c>
      <c r="S2990" t="s">
        <v>327</v>
      </c>
      <c r="T2990">
        <v>21</v>
      </c>
      <c r="U2990" t="s">
        <v>57</v>
      </c>
      <c r="V2990">
        <v>21320</v>
      </c>
      <c r="W2990">
        <v>75.52</v>
      </c>
      <c r="X2990">
        <v>8.69</v>
      </c>
      <c r="Y2990">
        <v>0</v>
      </c>
      <c r="Z2990">
        <v>-57.46</v>
      </c>
      <c r="AA2990">
        <v>26.75</v>
      </c>
      <c r="AB2990">
        <v>6</v>
      </c>
      <c r="AC2990">
        <v>73.92</v>
      </c>
      <c r="AD2990">
        <v>73.92</v>
      </c>
      <c r="AE2990" t="s">
        <v>11598</v>
      </c>
      <c r="AF2990" t="s">
        <v>2099</v>
      </c>
      <c r="AG2990" t="s">
        <v>2099</v>
      </c>
      <c r="AH2990" t="s">
        <v>2100</v>
      </c>
      <c r="AI2990" t="s">
        <v>397</v>
      </c>
      <c r="AJ2990">
        <v>75</v>
      </c>
      <c r="AK2990" t="s">
        <v>57</v>
      </c>
      <c r="AL2990">
        <v>75011</v>
      </c>
      <c r="AM2990" t="s">
        <v>55</v>
      </c>
      <c r="AN2990" t="s">
        <v>55</v>
      </c>
      <c r="AO2990" t="s">
        <v>55</v>
      </c>
      <c r="AS2990" t="s">
        <v>343</v>
      </c>
      <c r="AT2990">
        <v>30</v>
      </c>
      <c r="AU2990">
        <v>31</v>
      </c>
      <c r="AV2990">
        <v>39</v>
      </c>
      <c r="BB2990">
        <v>0</v>
      </c>
      <c r="BC2990">
        <v>0</v>
      </c>
      <c r="BD2990" t="s">
        <v>60</v>
      </c>
      <c r="BE2990" s="5">
        <v>46180</v>
      </c>
      <c r="BF2990">
        <v>634364547</v>
      </c>
      <c r="BH2990" t="s">
        <v>323</v>
      </c>
      <c r="BI2990" t="s">
        <v>320</v>
      </c>
      <c r="BJ2990">
        <v>0.5083333333333333</v>
      </c>
      <c r="BK2990">
        <v>66.2</v>
      </c>
      <c r="BL2990">
        <v>7.62</v>
      </c>
      <c r="BM2990">
        <v>0</v>
      </c>
      <c r="BN2990">
        <v>-50.37</v>
      </c>
      <c r="BO2990">
        <v>23.45</v>
      </c>
      <c r="BP2990" t="s">
        <v>60</v>
      </c>
      <c r="BQ2990">
        <v>1.1408492480000001</v>
      </c>
      <c r="BR2990" t="s">
        <v>61</v>
      </c>
    </row>
    <row r="2991" spans="1:70" x14ac:dyDescent="0.2">
      <c r="A2991" s="19">
        <f t="shared" si="106"/>
        <v>8.7999999999999972</v>
      </c>
      <c r="B2991" s="20">
        <v>3752</v>
      </c>
      <c r="D2991" s="2" t="s">
        <v>1381</v>
      </c>
      <c r="E2991" s="2" t="str">
        <f t="shared" si="105"/>
        <v>ST</v>
      </c>
      <c r="F2991">
        <v>200720433</v>
      </c>
      <c r="G2991">
        <v>202607</v>
      </c>
      <c r="H2991" t="s">
        <v>52</v>
      </c>
      <c r="I2991" t="s">
        <v>321</v>
      </c>
      <c r="J2991" t="s">
        <v>322</v>
      </c>
      <c r="K2991" t="s">
        <v>54</v>
      </c>
      <c r="L2991" s="5" t="s">
        <v>6778</v>
      </c>
      <c r="M2991" s="5" t="s">
        <v>5226</v>
      </c>
      <c r="N2991" s="21">
        <v>873597985280</v>
      </c>
      <c r="P2991" t="s">
        <v>326</v>
      </c>
      <c r="Q2991" t="s">
        <v>326</v>
      </c>
      <c r="R2991" t="s">
        <v>56</v>
      </c>
      <c r="S2991" t="s">
        <v>327</v>
      </c>
      <c r="T2991">
        <v>21</v>
      </c>
      <c r="U2991" t="s">
        <v>57</v>
      </c>
      <c r="V2991">
        <v>21320</v>
      </c>
      <c r="W2991">
        <v>41.79</v>
      </c>
      <c r="X2991">
        <v>4.95</v>
      </c>
      <c r="Y2991">
        <v>0</v>
      </c>
      <c r="Z2991">
        <v>-31.8</v>
      </c>
      <c r="AA2991">
        <v>14.95</v>
      </c>
      <c r="AB2991">
        <v>2</v>
      </c>
      <c r="AC2991">
        <v>28.6</v>
      </c>
      <c r="AD2991">
        <v>28.6</v>
      </c>
      <c r="AE2991" t="s">
        <v>1473</v>
      </c>
      <c r="AF2991" t="s">
        <v>716</v>
      </c>
      <c r="AG2991" t="s">
        <v>716</v>
      </c>
      <c r="AH2991" t="s">
        <v>5774</v>
      </c>
      <c r="AI2991" t="s">
        <v>441</v>
      </c>
      <c r="AJ2991">
        <v>81</v>
      </c>
      <c r="AK2991" t="s">
        <v>57</v>
      </c>
      <c r="AL2991">
        <v>81000</v>
      </c>
      <c r="AM2991" t="s">
        <v>55</v>
      </c>
      <c r="AN2991" t="s">
        <v>55</v>
      </c>
      <c r="AO2991" t="s">
        <v>55</v>
      </c>
      <c r="AS2991" t="s">
        <v>343</v>
      </c>
      <c r="AT2991">
        <v>0</v>
      </c>
      <c r="AU2991">
        <v>0</v>
      </c>
      <c r="AV2991">
        <v>0</v>
      </c>
      <c r="BB2991">
        <v>0</v>
      </c>
      <c r="BC2991">
        <v>0</v>
      </c>
      <c r="BD2991" t="s">
        <v>60</v>
      </c>
      <c r="BE2991" s="5">
        <v>46180</v>
      </c>
      <c r="BF2991">
        <v>634364547</v>
      </c>
      <c r="BH2991" t="s">
        <v>323</v>
      </c>
      <c r="BI2991" t="s">
        <v>320</v>
      </c>
      <c r="BJ2991">
        <v>0.59097222222222223</v>
      </c>
      <c r="BK2991">
        <v>36.799999999999997</v>
      </c>
      <c r="BL2991">
        <v>4.3600000000000003</v>
      </c>
      <c r="BM2991">
        <v>0</v>
      </c>
      <c r="BN2991">
        <v>-28</v>
      </c>
      <c r="BO2991">
        <v>13.16</v>
      </c>
      <c r="BP2991" t="s">
        <v>60</v>
      </c>
      <c r="BQ2991">
        <v>1.1356667499999999</v>
      </c>
      <c r="BR2991" t="s">
        <v>61</v>
      </c>
    </row>
    <row r="2992" spans="1:70" x14ac:dyDescent="0.2">
      <c r="A2992" s="19">
        <f t="shared" si="106"/>
        <v>7.120000000000001</v>
      </c>
      <c r="B2992" s="20">
        <v>3752</v>
      </c>
      <c r="D2992" s="2" t="s">
        <v>1381</v>
      </c>
      <c r="E2992" s="2" t="str">
        <f t="shared" si="105"/>
        <v>ST</v>
      </c>
      <c r="F2992">
        <v>200720433</v>
      </c>
      <c r="G2992">
        <v>202607</v>
      </c>
      <c r="H2992" t="s">
        <v>52</v>
      </c>
      <c r="I2992" t="s">
        <v>321</v>
      </c>
      <c r="J2992" t="s">
        <v>322</v>
      </c>
      <c r="K2992" t="s">
        <v>54</v>
      </c>
      <c r="L2992" s="5" t="s">
        <v>5682</v>
      </c>
      <c r="M2992" s="5" t="s">
        <v>6778</v>
      </c>
      <c r="N2992" s="21">
        <v>873548181068</v>
      </c>
      <c r="P2992" t="s">
        <v>326</v>
      </c>
      <c r="Q2992" t="s">
        <v>326</v>
      </c>
      <c r="R2992" t="s">
        <v>56</v>
      </c>
      <c r="S2992" t="s">
        <v>327</v>
      </c>
      <c r="T2992">
        <v>21</v>
      </c>
      <c r="U2992" t="s">
        <v>57</v>
      </c>
      <c r="V2992">
        <v>21320</v>
      </c>
      <c r="W2992">
        <v>33.979999999999997</v>
      </c>
      <c r="X2992">
        <v>4.04</v>
      </c>
      <c r="Y2992">
        <v>0</v>
      </c>
      <c r="Z2992">
        <v>-25.86</v>
      </c>
      <c r="AA2992">
        <v>12.15</v>
      </c>
      <c r="AB2992">
        <v>1</v>
      </c>
      <c r="AC2992">
        <v>17.600000000000001</v>
      </c>
      <c r="AD2992">
        <v>17.600000000000001</v>
      </c>
      <c r="AE2992" t="s">
        <v>11599</v>
      </c>
      <c r="AF2992" t="s">
        <v>10563</v>
      </c>
      <c r="AG2992" t="s">
        <v>10563</v>
      </c>
      <c r="AH2992" t="s">
        <v>10564</v>
      </c>
      <c r="AI2992" t="s">
        <v>391</v>
      </c>
      <c r="AJ2992">
        <v>92</v>
      </c>
      <c r="AK2992" t="s">
        <v>57</v>
      </c>
      <c r="AL2992">
        <v>92200</v>
      </c>
      <c r="AM2992" t="s">
        <v>55</v>
      </c>
      <c r="AN2992" t="s">
        <v>55</v>
      </c>
      <c r="AO2992" t="s">
        <v>55</v>
      </c>
      <c r="AS2992" t="s">
        <v>343</v>
      </c>
      <c r="AT2992">
        <v>0</v>
      </c>
      <c r="AU2992">
        <v>0</v>
      </c>
      <c r="AV2992">
        <v>0</v>
      </c>
      <c r="BB2992">
        <v>0</v>
      </c>
      <c r="BC2992">
        <v>0</v>
      </c>
      <c r="BD2992" t="s">
        <v>60</v>
      </c>
      <c r="BE2992" s="5">
        <v>46180</v>
      </c>
      <c r="BF2992">
        <v>634364547</v>
      </c>
      <c r="BH2992" t="s">
        <v>323</v>
      </c>
      <c r="BI2992" t="s">
        <v>320</v>
      </c>
      <c r="BJ2992">
        <v>0.69236111111111109</v>
      </c>
      <c r="BK2992">
        <v>29.8</v>
      </c>
      <c r="BL2992">
        <v>3.54</v>
      </c>
      <c r="BM2992">
        <v>0</v>
      </c>
      <c r="BN2992">
        <v>-22.68</v>
      </c>
      <c r="BO2992">
        <v>10.66</v>
      </c>
      <c r="BP2992" t="s">
        <v>60</v>
      </c>
      <c r="BQ2992">
        <v>1.1401468509999999</v>
      </c>
      <c r="BR2992" t="s">
        <v>61</v>
      </c>
    </row>
    <row r="2993" spans="1:70" x14ac:dyDescent="0.2">
      <c r="A2993" s="19">
        <f t="shared" si="106"/>
        <v>8.7999999999999972</v>
      </c>
      <c r="B2993" s="20">
        <v>3752</v>
      </c>
      <c r="D2993" s="2" t="s">
        <v>1381</v>
      </c>
      <c r="E2993" s="2" t="str">
        <f t="shared" si="105"/>
        <v>ST</v>
      </c>
      <c r="F2993">
        <v>200720433</v>
      </c>
      <c r="G2993">
        <v>202607</v>
      </c>
      <c r="H2993" t="s">
        <v>52</v>
      </c>
      <c r="I2993" t="s">
        <v>321</v>
      </c>
      <c r="J2993" t="s">
        <v>322</v>
      </c>
      <c r="K2993" t="s">
        <v>54</v>
      </c>
      <c r="L2993" s="5" t="s">
        <v>10419</v>
      </c>
      <c r="M2993" s="5">
        <v>46060</v>
      </c>
      <c r="N2993" s="21">
        <v>873602493325</v>
      </c>
      <c r="P2993" t="s">
        <v>326</v>
      </c>
      <c r="Q2993" t="s">
        <v>326</v>
      </c>
      <c r="R2993" t="s">
        <v>56</v>
      </c>
      <c r="S2993" t="s">
        <v>327</v>
      </c>
      <c r="T2993">
        <v>21</v>
      </c>
      <c r="U2993" t="s">
        <v>57</v>
      </c>
      <c r="V2993">
        <v>21320</v>
      </c>
      <c r="W2993">
        <v>41.9</v>
      </c>
      <c r="X2993">
        <v>4.96</v>
      </c>
      <c r="Y2993">
        <v>0</v>
      </c>
      <c r="Z2993">
        <v>-31.88</v>
      </c>
      <c r="AA2993">
        <v>14.98</v>
      </c>
      <c r="AB2993">
        <v>2</v>
      </c>
      <c r="AC2993">
        <v>27.94</v>
      </c>
      <c r="AD2993">
        <v>27.94</v>
      </c>
      <c r="AE2993" t="s">
        <v>11600</v>
      </c>
      <c r="AF2993" t="s">
        <v>10565</v>
      </c>
      <c r="AG2993" t="s">
        <v>10565</v>
      </c>
      <c r="AH2993" t="s">
        <v>10566</v>
      </c>
      <c r="AI2993" t="s">
        <v>654</v>
      </c>
      <c r="AJ2993">
        <v>83</v>
      </c>
      <c r="AK2993" t="s">
        <v>57</v>
      </c>
      <c r="AL2993">
        <v>83000</v>
      </c>
      <c r="AM2993" t="s">
        <v>55</v>
      </c>
      <c r="AN2993" t="s">
        <v>55</v>
      </c>
      <c r="AO2993" t="s">
        <v>55</v>
      </c>
      <c r="AS2993" t="s">
        <v>343</v>
      </c>
      <c r="AT2993">
        <v>4</v>
      </c>
      <c r="AU2993">
        <v>74</v>
      </c>
      <c r="AV2993">
        <v>113</v>
      </c>
      <c r="BB2993">
        <v>0</v>
      </c>
      <c r="BC2993">
        <v>0</v>
      </c>
      <c r="BD2993" t="s">
        <v>60</v>
      </c>
      <c r="BE2993" s="5">
        <v>46180</v>
      </c>
      <c r="BF2993">
        <v>634364547</v>
      </c>
      <c r="BH2993" t="s">
        <v>323</v>
      </c>
      <c r="BI2993" t="s">
        <v>320</v>
      </c>
      <c r="BJ2993">
        <v>0.40069444444444446</v>
      </c>
      <c r="BK2993">
        <v>36.799999999999997</v>
      </c>
      <c r="BL2993">
        <v>4.3600000000000003</v>
      </c>
      <c r="BM2993">
        <v>0</v>
      </c>
      <c r="BN2993">
        <v>-28</v>
      </c>
      <c r="BO2993">
        <v>13.16</v>
      </c>
      <c r="BP2993" t="s">
        <v>60</v>
      </c>
      <c r="BQ2993">
        <v>1.1386538829999999</v>
      </c>
      <c r="BR2993" t="s">
        <v>61</v>
      </c>
    </row>
    <row r="2994" spans="1:70" x14ac:dyDescent="0.2">
      <c r="A2994" s="19">
        <f t="shared" si="106"/>
        <v>6.7899999999999991</v>
      </c>
      <c r="B2994" s="20">
        <v>3752</v>
      </c>
      <c r="D2994" s="2" t="s">
        <v>1381</v>
      </c>
      <c r="E2994" s="2" t="str">
        <f t="shared" si="105"/>
        <v>ST</v>
      </c>
      <c r="F2994">
        <v>200720433</v>
      </c>
      <c r="G2994">
        <v>202607</v>
      </c>
      <c r="H2994" t="s">
        <v>52</v>
      </c>
      <c r="I2994" t="s">
        <v>321</v>
      </c>
      <c r="J2994" t="s">
        <v>322</v>
      </c>
      <c r="K2994" t="s">
        <v>54</v>
      </c>
      <c r="L2994" s="5" t="s">
        <v>5681</v>
      </c>
      <c r="M2994" s="5" t="s">
        <v>6778</v>
      </c>
      <c r="N2994" s="21">
        <v>873485172742</v>
      </c>
      <c r="P2994" t="s">
        <v>326</v>
      </c>
      <c r="Q2994" t="s">
        <v>326</v>
      </c>
      <c r="R2994" t="s">
        <v>56</v>
      </c>
      <c r="S2994" t="s">
        <v>327</v>
      </c>
      <c r="T2994">
        <v>21</v>
      </c>
      <c r="U2994" t="s">
        <v>57</v>
      </c>
      <c r="V2994">
        <v>21320</v>
      </c>
      <c r="W2994">
        <v>32.51</v>
      </c>
      <c r="X2994">
        <v>3.85</v>
      </c>
      <c r="Y2994">
        <v>0</v>
      </c>
      <c r="Z2994">
        <v>-24.74</v>
      </c>
      <c r="AA2994">
        <v>11.62</v>
      </c>
      <c r="AB2994">
        <v>1</v>
      </c>
      <c r="AC2994">
        <v>15.4</v>
      </c>
      <c r="AD2994">
        <v>15.4</v>
      </c>
      <c r="AE2994" t="s">
        <v>9551</v>
      </c>
      <c r="AF2994" t="s">
        <v>1639</v>
      </c>
      <c r="AG2994" t="s">
        <v>1639</v>
      </c>
      <c r="AH2994" t="s">
        <v>1640</v>
      </c>
      <c r="AI2994" t="s">
        <v>1641</v>
      </c>
      <c r="AJ2994">
        <v>83</v>
      </c>
      <c r="AK2994" t="s">
        <v>57</v>
      </c>
      <c r="AL2994">
        <v>83150</v>
      </c>
      <c r="AM2994" t="s">
        <v>55</v>
      </c>
      <c r="AN2994" t="s">
        <v>55</v>
      </c>
      <c r="AO2994" t="s">
        <v>55</v>
      </c>
      <c r="AS2994" t="s">
        <v>342</v>
      </c>
      <c r="AT2994">
        <v>30</v>
      </c>
      <c r="AU2994">
        <v>31</v>
      </c>
      <c r="AV2994">
        <v>38</v>
      </c>
      <c r="BB2994">
        <v>0</v>
      </c>
      <c r="BC2994">
        <v>0</v>
      </c>
      <c r="BD2994" t="s">
        <v>60</v>
      </c>
      <c r="BE2994" s="5">
        <v>46180</v>
      </c>
      <c r="BF2994">
        <v>634364547</v>
      </c>
      <c r="BH2994" t="s">
        <v>323</v>
      </c>
      <c r="BI2994" t="s">
        <v>320</v>
      </c>
      <c r="BJ2994">
        <v>0.5131944444444444</v>
      </c>
      <c r="BK2994">
        <v>28.4</v>
      </c>
      <c r="BL2994">
        <v>3.36</v>
      </c>
      <c r="BM2994">
        <v>0</v>
      </c>
      <c r="BN2994">
        <v>-21.61</v>
      </c>
      <c r="BO2994">
        <v>10.15</v>
      </c>
      <c r="BP2994" t="s">
        <v>60</v>
      </c>
      <c r="BQ2994">
        <v>1.1446231330000001</v>
      </c>
      <c r="BR2994" t="s">
        <v>61</v>
      </c>
    </row>
    <row r="2995" spans="1:70" x14ac:dyDescent="0.2">
      <c r="A2995" s="19">
        <f t="shared" si="106"/>
        <v>13.149999999999999</v>
      </c>
      <c r="B2995" s="20">
        <v>3752</v>
      </c>
      <c r="D2995" s="2" t="s">
        <v>1381</v>
      </c>
      <c r="E2995" s="2" t="str">
        <f t="shared" si="105"/>
        <v>ST</v>
      </c>
      <c r="F2995">
        <v>200720433</v>
      </c>
      <c r="G2995">
        <v>202607</v>
      </c>
      <c r="H2995" t="s">
        <v>52</v>
      </c>
      <c r="I2995" t="s">
        <v>321</v>
      </c>
      <c r="J2995" t="s">
        <v>322</v>
      </c>
      <c r="K2995" t="s">
        <v>54</v>
      </c>
      <c r="L2995" s="5" t="s">
        <v>10419</v>
      </c>
      <c r="M2995" s="5">
        <v>46029</v>
      </c>
      <c r="N2995" s="21">
        <v>873760509908</v>
      </c>
      <c r="P2995" t="s">
        <v>326</v>
      </c>
      <c r="Q2995" t="s">
        <v>326</v>
      </c>
      <c r="R2995" t="s">
        <v>56</v>
      </c>
      <c r="S2995" t="s">
        <v>327</v>
      </c>
      <c r="T2995">
        <v>21</v>
      </c>
      <c r="U2995" t="s">
        <v>57</v>
      </c>
      <c r="V2995">
        <v>21320</v>
      </c>
      <c r="W2995">
        <v>62.63</v>
      </c>
      <c r="X2995">
        <v>7.42</v>
      </c>
      <c r="Y2995">
        <v>0</v>
      </c>
      <c r="Z2995">
        <v>-47.65</v>
      </c>
      <c r="AA2995">
        <v>22.4</v>
      </c>
      <c r="AB2995">
        <v>5</v>
      </c>
      <c r="AC2995">
        <v>57.2</v>
      </c>
      <c r="AD2995">
        <v>57.2</v>
      </c>
      <c r="AE2995" t="s">
        <v>11601</v>
      </c>
      <c r="AF2995" t="s">
        <v>10567</v>
      </c>
      <c r="AG2995" t="s">
        <v>10567</v>
      </c>
      <c r="AH2995" t="s">
        <v>10568</v>
      </c>
      <c r="AI2995" t="s">
        <v>469</v>
      </c>
      <c r="AJ2995">
        <v>75</v>
      </c>
      <c r="AK2995" t="s">
        <v>57</v>
      </c>
      <c r="AL2995">
        <v>75017</v>
      </c>
      <c r="AM2995" t="s">
        <v>55</v>
      </c>
      <c r="AN2995" t="s">
        <v>55</v>
      </c>
      <c r="AO2995" t="s">
        <v>55</v>
      </c>
      <c r="AS2995" t="s">
        <v>343</v>
      </c>
      <c r="AT2995">
        <v>0</v>
      </c>
      <c r="AU2995">
        <v>0</v>
      </c>
      <c r="AV2995">
        <v>0</v>
      </c>
      <c r="BB2995">
        <v>0</v>
      </c>
      <c r="BC2995">
        <v>0</v>
      </c>
      <c r="BD2995" t="s">
        <v>60</v>
      </c>
      <c r="BE2995" s="5">
        <v>46180</v>
      </c>
      <c r="BF2995">
        <v>634364547</v>
      </c>
      <c r="BH2995" t="s">
        <v>323</v>
      </c>
      <c r="BI2995" t="s">
        <v>320</v>
      </c>
      <c r="BJ2995">
        <v>0.51527777777777772</v>
      </c>
      <c r="BK2995">
        <v>55</v>
      </c>
      <c r="BL2995">
        <v>6.52</v>
      </c>
      <c r="BM2995">
        <v>0</v>
      </c>
      <c r="BN2995">
        <v>-41.85</v>
      </c>
      <c r="BO2995">
        <v>19.670000000000002</v>
      </c>
      <c r="BP2995" t="s">
        <v>60</v>
      </c>
      <c r="BQ2995">
        <v>1.1386538829999999</v>
      </c>
      <c r="BR2995" t="s">
        <v>61</v>
      </c>
    </row>
    <row r="2996" spans="1:70" x14ac:dyDescent="0.2">
      <c r="A2996" s="19">
        <f t="shared" si="106"/>
        <v>11.469999999999999</v>
      </c>
      <c r="B2996" s="20">
        <v>3752</v>
      </c>
      <c r="D2996" s="2" t="s">
        <v>1381</v>
      </c>
      <c r="E2996" s="2" t="str">
        <f t="shared" si="105"/>
        <v>ST</v>
      </c>
      <c r="F2996">
        <v>200720433</v>
      </c>
      <c r="G2996">
        <v>202607</v>
      </c>
      <c r="H2996" t="s">
        <v>52</v>
      </c>
      <c r="I2996" t="s">
        <v>321</v>
      </c>
      <c r="J2996" t="s">
        <v>322</v>
      </c>
      <c r="K2996" t="s">
        <v>54</v>
      </c>
      <c r="L2996" s="5" t="s">
        <v>10419</v>
      </c>
      <c r="M2996" s="5">
        <v>46029</v>
      </c>
      <c r="N2996" s="21">
        <v>873753387950</v>
      </c>
      <c r="P2996" t="s">
        <v>326</v>
      </c>
      <c r="Q2996" t="s">
        <v>326</v>
      </c>
      <c r="R2996" t="s">
        <v>56</v>
      </c>
      <c r="S2996" t="s">
        <v>327</v>
      </c>
      <c r="T2996">
        <v>21</v>
      </c>
      <c r="U2996" t="s">
        <v>57</v>
      </c>
      <c r="V2996">
        <v>21320</v>
      </c>
      <c r="W2996">
        <v>54.66</v>
      </c>
      <c r="X2996">
        <v>6.48</v>
      </c>
      <c r="Y2996">
        <v>0</v>
      </c>
      <c r="Z2996">
        <v>-41.6</v>
      </c>
      <c r="AA2996">
        <v>19.54</v>
      </c>
      <c r="AB2996">
        <v>4</v>
      </c>
      <c r="AC2996">
        <v>44.88</v>
      </c>
      <c r="AD2996">
        <v>44.88</v>
      </c>
      <c r="AE2996" t="s">
        <v>11602</v>
      </c>
      <c r="AF2996" t="s">
        <v>3686</v>
      </c>
      <c r="AG2996" t="s">
        <v>3686</v>
      </c>
      <c r="AH2996" t="s">
        <v>10569</v>
      </c>
      <c r="AI2996" t="s">
        <v>10570</v>
      </c>
      <c r="AJ2996">
        <v>33</v>
      </c>
      <c r="AK2996" t="s">
        <v>57</v>
      </c>
      <c r="AL2996">
        <v>33114</v>
      </c>
      <c r="AM2996" t="s">
        <v>55</v>
      </c>
      <c r="AN2996" t="s">
        <v>55</v>
      </c>
      <c r="AO2996" t="s">
        <v>55</v>
      </c>
      <c r="AS2996" t="s">
        <v>343</v>
      </c>
      <c r="AT2996">
        <v>29</v>
      </c>
      <c r="AU2996">
        <v>30</v>
      </c>
      <c r="AV2996">
        <v>41</v>
      </c>
      <c r="BB2996">
        <v>0</v>
      </c>
      <c r="BC2996">
        <v>0</v>
      </c>
      <c r="BD2996" t="s">
        <v>60</v>
      </c>
      <c r="BE2996" s="5">
        <v>46180</v>
      </c>
      <c r="BF2996">
        <v>634364547</v>
      </c>
      <c r="BH2996" t="s">
        <v>323</v>
      </c>
      <c r="BI2996" t="s">
        <v>320</v>
      </c>
      <c r="BJ2996">
        <v>0.43055555555555558</v>
      </c>
      <c r="BK2996">
        <v>48</v>
      </c>
      <c r="BL2996">
        <v>5.69</v>
      </c>
      <c r="BM2996">
        <v>0</v>
      </c>
      <c r="BN2996">
        <v>-36.53</v>
      </c>
      <c r="BO2996">
        <v>17.16</v>
      </c>
      <c r="BP2996" t="s">
        <v>60</v>
      </c>
      <c r="BQ2996">
        <v>1.1386538829999999</v>
      </c>
      <c r="BR2996" t="s">
        <v>61</v>
      </c>
    </row>
    <row r="2997" spans="1:70" x14ac:dyDescent="0.2">
      <c r="A2997" s="19">
        <f t="shared" si="106"/>
        <v>19.170000000000002</v>
      </c>
      <c r="B2997" s="20">
        <v>3752</v>
      </c>
      <c r="D2997" s="2" t="s">
        <v>1381</v>
      </c>
      <c r="E2997" s="2" t="str">
        <f t="shared" si="105"/>
        <v>ST</v>
      </c>
      <c r="F2997">
        <v>200720433</v>
      </c>
      <c r="G2997">
        <v>202607</v>
      </c>
      <c r="H2997" t="s">
        <v>52</v>
      </c>
      <c r="I2997" t="s">
        <v>321</v>
      </c>
      <c r="J2997" t="s">
        <v>322</v>
      </c>
      <c r="K2997" t="s">
        <v>54</v>
      </c>
      <c r="L2997" s="5" t="s">
        <v>6778</v>
      </c>
      <c r="M2997" s="5" t="s">
        <v>5226</v>
      </c>
      <c r="N2997" s="21">
        <v>873598665118</v>
      </c>
      <c r="P2997" t="s">
        <v>326</v>
      </c>
      <c r="Q2997" t="s">
        <v>326</v>
      </c>
      <c r="R2997" t="s">
        <v>56</v>
      </c>
      <c r="S2997" t="s">
        <v>327</v>
      </c>
      <c r="T2997">
        <v>21</v>
      </c>
      <c r="U2997" t="s">
        <v>57</v>
      </c>
      <c r="V2997">
        <v>21320</v>
      </c>
      <c r="W2997">
        <v>91.08</v>
      </c>
      <c r="X2997">
        <v>10.8</v>
      </c>
      <c r="Y2997">
        <v>0</v>
      </c>
      <c r="Z2997">
        <v>-69.31</v>
      </c>
      <c r="AA2997">
        <v>32.57</v>
      </c>
      <c r="AB2997">
        <v>7</v>
      </c>
      <c r="AC2997">
        <v>95.48</v>
      </c>
      <c r="AD2997">
        <v>95.48</v>
      </c>
      <c r="AE2997" t="s">
        <v>8684</v>
      </c>
      <c r="AF2997" t="s">
        <v>10571</v>
      </c>
      <c r="AG2997" t="s">
        <v>10571</v>
      </c>
      <c r="AH2997" t="s">
        <v>10572</v>
      </c>
      <c r="AI2997" t="s">
        <v>1782</v>
      </c>
      <c r="AJ2997">
        <v>76</v>
      </c>
      <c r="AK2997" t="s">
        <v>57</v>
      </c>
      <c r="AL2997">
        <v>76320</v>
      </c>
      <c r="AM2997" t="s">
        <v>55</v>
      </c>
      <c r="AN2997" t="s">
        <v>55</v>
      </c>
      <c r="AO2997" t="s">
        <v>55</v>
      </c>
      <c r="AS2997" t="s">
        <v>343</v>
      </c>
      <c r="AT2997">
        <v>5</v>
      </c>
      <c r="AU2997">
        <v>74</v>
      </c>
      <c r="AV2997">
        <v>114</v>
      </c>
      <c r="BB2997">
        <v>0</v>
      </c>
      <c r="BC2997">
        <v>0</v>
      </c>
      <c r="BD2997" t="s">
        <v>60</v>
      </c>
      <c r="BE2997" s="5">
        <v>46180</v>
      </c>
      <c r="BF2997">
        <v>634364547</v>
      </c>
      <c r="BH2997" t="s">
        <v>323</v>
      </c>
      <c r="BI2997" t="s">
        <v>320</v>
      </c>
      <c r="BJ2997">
        <v>0.39166666666666666</v>
      </c>
      <c r="BK2997">
        <v>80.2</v>
      </c>
      <c r="BL2997">
        <v>9.51</v>
      </c>
      <c r="BM2997">
        <v>0</v>
      </c>
      <c r="BN2997">
        <v>-61.03</v>
      </c>
      <c r="BO2997">
        <v>28.68</v>
      </c>
      <c r="BP2997" t="s">
        <v>60</v>
      </c>
      <c r="BQ2997">
        <v>1.1356667499999999</v>
      </c>
      <c r="BR2997" t="s">
        <v>61</v>
      </c>
    </row>
    <row r="2998" spans="1:70" x14ac:dyDescent="0.2">
      <c r="A2998" s="19">
        <f t="shared" si="106"/>
        <v>9.1300000000000026</v>
      </c>
      <c r="B2998" s="20">
        <v>3752</v>
      </c>
      <c r="D2998" s="2" t="s">
        <v>1381</v>
      </c>
      <c r="E2998" s="2" t="str">
        <f t="shared" si="105"/>
        <v>ST</v>
      </c>
      <c r="F2998">
        <v>200720433</v>
      </c>
      <c r="G2998">
        <v>202607</v>
      </c>
      <c r="H2998" t="s">
        <v>52</v>
      </c>
      <c r="I2998" t="s">
        <v>321</v>
      </c>
      <c r="J2998" t="s">
        <v>322</v>
      </c>
      <c r="K2998" t="s">
        <v>54</v>
      </c>
      <c r="L2998" s="5" t="s">
        <v>6778</v>
      </c>
      <c r="M2998" s="5" t="s">
        <v>10422</v>
      </c>
      <c r="N2998" s="21">
        <v>873597672250</v>
      </c>
      <c r="P2998" t="s">
        <v>326</v>
      </c>
      <c r="Q2998" t="s">
        <v>326</v>
      </c>
      <c r="R2998" t="s">
        <v>56</v>
      </c>
      <c r="S2998" t="s">
        <v>327</v>
      </c>
      <c r="T2998">
        <v>21</v>
      </c>
      <c r="U2998" t="s">
        <v>57</v>
      </c>
      <c r="V2998">
        <v>21320</v>
      </c>
      <c r="W2998">
        <v>43.38</v>
      </c>
      <c r="X2998">
        <v>5.14</v>
      </c>
      <c r="Y2998">
        <v>0</v>
      </c>
      <c r="Z2998">
        <v>-33.01</v>
      </c>
      <c r="AA2998">
        <v>15.51</v>
      </c>
      <c r="AB2998">
        <v>2</v>
      </c>
      <c r="AC2998">
        <v>30.8</v>
      </c>
      <c r="AD2998">
        <v>30.8</v>
      </c>
      <c r="AE2998" t="s">
        <v>8938</v>
      </c>
      <c r="AF2998" t="s">
        <v>433</v>
      </c>
      <c r="AG2998" t="s">
        <v>433</v>
      </c>
      <c r="AH2998" t="s">
        <v>10573</v>
      </c>
      <c r="AI2998" t="s">
        <v>10574</v>
      </c>
      <c r="AJ2998">
        <v>27</v>
      </c>
      <c r="AK2998" t="s">
        <v>57</v>
      </c>
      <c r="AL2998">
        <v>27500</v>
      </c>
      <c r="AM2998" t="s">
        <v>55</v>
      </c>
      <c r="AN2998" t="s">
        <v>55</v>
      </c>
      <c r="AO2998" t="s">
        <v>55</v>
      </c>
      <c r="AS2998" t="s">
        <v>343</v>
      </c>
      <c r="AT2998">
        <v>0</v>
      </c>
      <c r="AU2998">
        <v>0</v>
      </c>
      <c r="AV2998">
        <v>0</v>
      </c>
      <c r="BB2998">
        <v>0</v>
      </c>
      <c r="BC2998">
        <v>0</v>
      </c>
      <c r="BD2998" t="s">
        <v>60</v>
      </c>
      <c r="BE2998" s="5">
        <v>46180</v>
      </c>
      <c r="BF2998">
        <v>634364547</v>
      </c>
      <c r="BH2998" t="s">
        <v>323</v>
      </c>
      <c r="BI2998" t="s">
        <v>320</v>
      </c>
      <c r="BJ2998">
        <v>0.44444444444444442</v>
      </c>
      <c r="BK2998">
        <v>38.200000000000003</v>
      </c>
      <c r="BL2998">
        <v>4.53</v>
      </c>
      <c r="BM2998">
        <v>0</v>
      </c>
      <c r="BN2998">
        <v>-29.07</v>
      </c>
      <c r="BO2998">
        <v>13.66</v>
      </c>
      <c r="BP2998" t="s">
        <v>60</v>
      </c>
      <c r="BQ2998">
        <v>1.1356667499999999</v>
      </c>
      <c r="BR2998" t="s">
        <v>61</v>
      </c>
    </row>
    <row r="2999" spans="1:70" x14ac:dyDescent="0.2">
      <c r="A2999" s="19">
        <f t="shared" si="106"/>
        <v>9.8000000000000007</v>
      </c>
      <c r="B2999" s="20">
        <v>3752</v>
      </c>
      <c r="D2999" s="2" t="s">
        <v>1381</v>
      </c>
      <c r="E2999" s="2" t="str">
        <f t="shared" si="105"/>
        <v>ST</v>
      </c>
      <c r="F2999">
        <v>200720433</v>
      </c>
      <c r="G2999">
        <v>202607</v>
      </c>
      <c r="H2999" t="s">
        <v>52</v>
      </c>
      <c r="I2999" t="s">
        <v>321</v>
      </c>
      <c r="J2999" t="s">
        <v>322</v>
      </c>
      <c r="K2999" t="s">
        <v>54</v>
      </c>
      <c r="L2999" s="5" t="s">
        <v>10419</v>
      </c>
      <c r="M2999" s="5">
        <v>46029</v>
      </c>
      <c r="N2999" s="21">
        <v>873761166050</v>
      </c>
      <c r="P2999" t="s">
        <v>326</v>
      </c>
      <c r="Q2999" t="s">
        <v>326</v>
      </c>
      <c r="R2999" t="s">
        <v>56</v>
      </c>
      <c r="S2999" t="s">
        <v>327</v>
      </c>
      <c r="T2999">
        <v>21</v>
      </c>
      <c r="U2999" t="s">
        <v>57</v>
      </c>
      <c r="V2999">
        <v>21320</v>
      </c>
      <c r="W2999">
        <v>46.68</v>
      </c>
      <c r="X2999">
        <v>5.53</v>
      </c>
      <c r="Y2999">
        <v>0</v>
      </c>
      <c r="Z2999">
        <v>-35.53</v>
      </c>
      <c r="AA2999">
        <v>16.690000000000001</v>
      </c>
      <c r="AB2999">
        <v>2</v>
      </c>
      <c r="AC2999">
        <v>34.32</v>
      </c>
      <c r="AD2999">
        <v>34.32</v>
      </c>
      <c r="AE2999" t="s">
        <v>11603</v>
      </c>
      <c r="AF2999" t="s">
        <v>10575</v>
      </c>
      <c r="AG2999" t="s">
        <v>10575</v>
      </c>
      <c r="AH2999" t="s">
        <v>10576</v>
      </c>
      <c r="AI2999" t="s">
        <v>418</v>
      </c>
      <c r="AJ2999">
        <v>75</v>
      </c>
      <c r="AK2999" t="s">
        <v>57</v>
      </c>
      <c r="AL2999">
        <v>75015</v>
      </c>
      <c r="AM2999" t="s">
        <v>55</v>
      </c>
      <c r="AN2999" t="s">
        <v>55</v>
      </c>
      <c r="AO2999" t="s">
        <v>55</v>
      </c>
      <c r="AS2999" t="s">
        <v>343</v>
      </c>
      <c r="AT2999">
        <v>30</v>
      </c>
      <c r="AU2999">
        <v>31</v>
      </c>
      <c r="AV2999">
        <v>40</v>
      </c>
      <c r="BB2999">
        <v>0</v>
      </c>
      <c r="BC2999">
        <v>0</v>
      </c>
      <c r="BD2999" t="s">
        <v>60</v>
      </c>
      <c r="BE2999" s="5">
        <v>46180</v>
      </c>
      <c r="BF2999">
        <v>634364547</v>
      </c>
      <c r="BH2999" t="s">
        <v>323</v>
      </c>
      <c r="BI2999" t="s">
        <v>320</v>
      </c>
      <c r="BJ2999">
        <v>0.50277777777777777</v>
      </c>
      <c r="BK2999">
        <v>41</v>
      </c>
      <c r="BL2999">
        <v>4.8600000000000003</v>
      </c>
      <c r="BM2999">
        <v>0</v>
      </c>
      <c r="BN2999">
        <v>-31.2</v>
      </c>
      <c r="BO2999">
        <v>14.66</v>
      </c>
      <c r="BP2999" t="s">
        <v>60</v>
      </c>
      <c r="BQ2999">
        <v>1.1386538829999999</v>
      </c>
      <c r="BR2999" t="s">
        <v>61</v>
      </c>
    </row>
    <row r="3000" spans="1:70" x14ac:dyDescent="0.2">
      <c r="A3000" s="19">
        <f t="shared" si="106"/>
        <v>19.499999999999993</v>
      </c>
      <c r="B3000" s="20">
        <v>3752</v>
      </c>
      <c r="D3000" s="2" t="s">
        <v>1381</v>
      </c>
      <c r="E3000" s="2" t="str">
        <f t="shared" si="105"/>
        <v>ST</v>
      </c>
      <c r="F3000">
        <v>200720433</v>
      </c>
      <c r="G3000">
        <v>202607</v>
      </c>
      <c r="H3000" t="s">
        <v>52</v>
      </c>
      <c r="I3000" t="s">
        <v>321</v>
      </c>
      <c r="J3000" t="s">
        <v>322</v>
      </c>
      <c r="K3000" t="s">
        <v>54</v>
      </c>
      <c r="L3000" s="5">
        <v>46029</v>
      </c>
      <c r="M3000" s="5">
        <v>46060</v>
      </c>
      <c r="N3000" s="21">
        <v>873815014590</v>
      </c>
      <c r="P3000" t="s">
        <v>326</v>
      </c>
      <c r="Q3000" t="s">
        <v>326</v>
      </c>
      <c r="R3000" t="s">
        <v>56</v>
      </c>
      <c r="S3000" t="s">
        <v>327</v>
      </c>
      <c r="T3000">
        <v>21</v>
      </c>
      <c r="U3000" t="s">
        <v>57</v>
      </c>
      <c r="V3000">
        <v>21320</v>
      </c>
      <c r="W3000">
        <v>93.09</v>
      </c>
      <c r="X3000">
        <v>10.7</v>
      </c>
      <c r="Y3000">
        <v>0</v>
      </c>
      <c r="Z3000">
        <v>-70.849999999999994</v>
      </c>
      <c r="AA3000">
        <v>32.950000000000003</v>
      </c>
      <c r="AB3000">
        <v>7</v>
      </c>
      <c r="AC3000">
        <v>98.12</v>
      </c>
      <c r="AD3000">
        <v>98.12</v>
      </c>
      <c r="AE3000" t="s">
        <v>11604</v>
      </c>
      <c r="AF3000" t="s">
        <v>2232</v>
      </c>
      <c r="AG3000" t="s">
        <v>2232</v>
      </c>
      <c r="AH3000" t="s">
        <v>766</v>
      </c>
      <c r="AI3000" t="s">
        <v>2233</v>
      </c>
      <c r="AJ3000">
        <v>44</v>
      </c>
      <c r="AK3000" t="s">
        <v>57</v>
      </c>
      <c r="AL3000">
        <v>44400</v>
      </c>
      <c r="AM3000" t="s">
        <v>55</v>
      </c>
      <c r="AN3000" t="s">
        <v>55</v>
      </c>
      <c r="AO3000" t="s">
        <v>55</v>
      </c>
      <c r="AS3000" t="s">
        <v>343</v>
      </c>
      <c r="AT3000">
        <v>30</v>
      </c>
      <c r="AU3000">
        <v>32</v>
      </c>
      <c r="AV3000">
        <v>40</v>
      </c>
      <c r="BB3000">
        <v>0</v>
      </c>
      <c r="BC3000">
        <v>0</v>
      </c>
      <c r="BD3000" t="s">
        <v>60</v>
      </c>
      <c r="BE3000" s="5">
        <v>46180</v>
      </c>
      <c r="BF3000">
        <v>634364547</v>
      </c>
      <c r="BH3000" t="s">
        <v>323</v>
      </c>
      <c r="BI3000" t="s">
        <v>320</v>
      </c>
      <c r="BJ3000">
        <v>0.4375</v>
      </c>
      <c r="BK3000">
        <v>81.599999999999994</v>
      </c>
      <c r="BL3000">
        <v>9.3800000000000008</v>
      </c>
      <c r="BM3000">
        <v>0</v>
      </c>
      <c r="BN3000">
        <v>-62.1</v>
      </c>
      <c r="BO3000">
        <v>28.88</v>
      </c>
      <c r="BP3000" t="s">
        <v>60</v>
      </c>
      <c r="BQ3000">
        <v>1.1408492480000001</v>
      </c>
      <c r="BR3000" t="s">
        <v>61</v>
      </c>
    </row>
    <row r="3001" spans="1:70" x14ac:dyDescent="0.2">
      <c r="A3001" s="19">
        <f t="shared" si="106"/>
        <v>9.8000000000000007</v>
      </c>
      <c r="B3001" s="20">
        <v>3752</v>
      </c>
      <c r="D3001" s="2" t="s">
        <v>1381</v>
      </c>
      <c r="E3001" s="2" t="str">
        <f t="shared" ref="E3001:E3064" si="107">IF(J3001="FedEx Priority","ST","FICP")</f>
        <v>ST</v>
      </c>
      <c r="F3001">
        <v>200720433</v>
      </c>
      <c r="G3001">
        <v>202607</v>
      </c>
      <c r="H3001" t="s">
        <v>52</v>
      </c>
      <c r="I3001" t="s">
        <v>321</v>
      </c>
      <c r="J3001" t="s">
        <v>322</v>
      </c>
      <c r="K3001" t="s">
        <v>54</v>
      </c>
      <c r="L3001" s="5" t="s">
        <v>6778</v>
      </c>
      <c r="M3001" s="5" t="s">
        <v>5226</v>
      </c>
      <c r="N3001" s="21">
        <v>873599929743</v>
      </c>
      <c r="P3001" t="s">
        <v>326</v>
      </c>
      <c r="Q3001" t="s">
        <v>326</v>
      </c>
      <c r="R3001" t="s">
        <v>56</v>
      </c>
      <c r="S3001" t="s">
        <v>327</v>
      </c>
      <c r="T3001">
        <v>21</v>
      </c>
      <c r="U3001" t="s">
        <v>57</v>
      </c>
      <c r="V3001">
        <v>21320</v>
      </c>
      <c r="W3001">
        <v>46.56</v>
      </c>
      <c r="X3001">
        <v>5.52</v>
      </c>
      <c r="Y3001">
        <v>0</v>
      </c>
      <c r="Z3001">
        <v>-35.43</v>
      </c>
      <c r="AA3001">
        <v>16.649999999999999</v>
      </c>
      <c r="AB3001">
        <v>2</v>
      </c>
      <c r="AC3001">
        <v>35.200000000000003</v>
      </c>
      <c r="AD3001">
        <v>35.200000000000003</v>
      </c>
      <c r="AE3001" t="s">
        <v>11605</v>
      </c>
      <c r="AF3001" t="s">
        <v>10577</v>
      </c>
      <c r="AG3001" t="s">
        <v>10577</v>
      </c>
      <c r="AH3001" t="s">
        <v>10578</v>
      </c>
      <c r="AI3001" t="s">
        <v>10579</v>
      </c>
      <c r="AJ3001">
        <v>92</v>
      </c>
      <c r="AK3001" t="s">
        <v>57</v>
      </c>
      <c r="AL3001">
        <v>92350</v>
      </c>
      <c r="AM3001" t="s">
        <v>55</v>
      </c>
      <c r="AN3001" t="s">
        <v>55</v>
      </c>
      <c r="AO3001" t="s">
        <v>55</v>
      </c>
      <c r="AS3001" t="s">
        <v>343</v>
      </c>
      <c r="AT3001">
        <v>20</v>
      </c>
      <c r="AU3001">
        <v>30</v>
      </c>
      <c r="AV3001">
        <v>39</v>
      </c>
      <c r="BB3001">
        <v>0</v>
      </c>
      <c r="BC3001">
        <v>0</v>
      </c>
      <c r="BD3001" t="s">
        <v>60</v>
      </c>
      <c r="BE3001" s="5">
        <v>46180</v>
      </c>
      <c r="BF3001">
        <v>634364547</v>
      </c>
      <c r="BH3001" t="s">
        <v>323</v>
      </c>
      <c r="BI3001" t="s">
        <v>320</v>
      </c>
      <c r="BJ3001">
        <v>0.45347222222222222</v>
      </c>
      <c r="BK3001">
        <v>41</v>
      </c>
      <c r="BL3001">
        <v>4.8600000000000003</v>
      </c>
      <c r="BM3001">
        <v>0</v>
      </c>
      <c r="BN3001">
        <v>-31.2</v>
      </c>
      <c r="BO3001">
        <v>14.66</v>
      </c>
      <c r="BP3001" t="s">
        <v>60</v>
      </c>
      <c r="BQ3001">
        <v>1.1356667499999999</v>
      </c>
      <c r="BR3001" t="s">
        <v>61</v>
      </c>
    </row>
    <row r="3002" spans="1:70" x14ac:dyDescent="0.2">
      <c r="A3002" s="19">
        <f t="shared" si="106"/>
        <v>26.53</v>
      </c>
      <c r="B3002" s="20">
        <v>3752</v>
      </c>
      <c r="D3002" s="2" t="s">
        <v>1381</v>
      </c>
      <c r="E3002" s="2" t="str">
        <f t="shared" si="107"/>
        <v>ST</v>
      </c>
      <c r="F3002">
        <v>200720433</v>
      </c>
      <c r="G3002">
        <v>202607</v>
      </c>
      <c r="H3002" t="s">
        <v>52</v>
      </c>
      <c r="I3002" t="s">
        <v>321</v>
      </c>
      <c r="J3002" t="s">
        <v>322</v>
      </c>
      <c r="K3002" t="s">
        <v>54</v>
      </c>
      <c r="L3002" s="5" t="s">
        <v>5226</v>
      </c>
      <c r="M3002" s="5" t="s">
        <v>10419</v>
      </c>
      <c r="N3002" s="21">
        <v>873694716896</v>
      </c>
      <c r="P3002" t="s">
        <v>326</v>
      </c>
      <c r="Q3002" t="s">
        <v>326</v>
      </c>
      <c r="R3002" t="s">
        <v>56</v>
      </c>
      <c r="S3002" t="s">
        <v>327</v>
      </c>
      <c r="T3002">
        <v>21</v>
      </c>
      <c r="U3002" t="s">
        <v>57</v>
      </c>
      <c r="V3002">
        <v>21320</v>
      </c>
      <c r="W3002">
        <v>126.39</v>
      </c>
      <c r="X3002">
        <v>14.97</v>
      </c>
      <c r="Y3002">
        <v>0</v>
      </c>
      <c r="Z3002">
        <v>-96.18</v>
      </c>
      <c r="AA3002">
        <v>45.18</v>
      </c>
      <c r="AB3002">
        <v>10</v>
      </c>
      <c r="AC3002">
        <v>144.32</v>
      </c>
      <c r="AD3002">
        <v>144.32</v>
      </c>
      <c r="AE3002" t="s">
        <v>11606</v>
      </c>
      <c r="AF3002" t="s">
        <v>575</v>
      </c>
      <c r="AG3002" t="s">
        <v>575</v>
      </c>
      <c r="AH3002" t="s">
        <v>3947</v>
      </c>
      <c r="AI3002" t="s">
        <v>3948</v>
      </c>
      <c r="AJ3002">
        <v>25</v>
      </c>
      <c r="AK3002" t="s">
        <v>57</v>
      </c>
      <c r="AL3002">
        <v>25500</v>
      </c>
      <c r="AM3002" t="s">
        <v>55</v>
      </c>
      <c r="AN3002" t="s">
        <v>55</v>
      </c>
      <c r="AO3002" t="s">
        <v>55</v>
      </c>
      <c r="AS3002" t="s">
        <v>343</v>
      </c>
      <c r="AT3002">
        <v>30</v>
      </c>
      <c r="AU3002">
        <v>32</v>
      </c>
      <c r="AV3002">
        <v>40</v>
      </c>
      <c r="BB3002">
        <v>0</v>
      </c>
      <c r="BC3002">
        <v>0</v>
      </c>
      <c r="BD3002" t="s">
        <v>60</v>
      </c>
      <c r="BE3002" s="5">
        <v>46180</v>
      </c>
      <c r="BF3002">
        <v>634364547</v>
      </c>
      <c r="BH3002" t="s">
        <v>323</v>
      </c>
      <c r="BI3002" t="s">
        <v>320</v>
      </c>
      <c r="BJ3002">
        <v>0.46527777777777779</v>
      </c>
      <c r="BK3002">
        <v>111</v>
      </c>
      <c r="BL3002">
        <v>13.15</v>
      </c>
      <c r="BM3002">
        <v>0</v>
      </c>
      <c r="BN3002">
        <v>-84.47</v>
      </c>
      <c r="BO3002">
        <v>39.68</v>
      </c>
      <c r="BP3002" t="s">
        <v>60</v>
      </c>
      <c r="BQ3002">
        <v>1.1386538829999999</v>
      </c>
      <c r="BR3002" t="s">
        <v>61</v>
      </c>
    </row>
    <row r="3003" spans="1:70" x14ac:dyDescent="0.2">
      <c r="A3003" s="19">
        <f t="shared" si="106"/>
        <v>5.7799999999999976</v>
      </c>
      <c r="B3003" s="20">
        <v>3752</v>
      </c>
      <c r="D3003" s="2" t="s">
        <v>1381</v>
      </c>
      <c r="E3003" s="2" t="str">
        <f t="shared" si="107"/>
        <v>ST</v>
      </c>
      <c r="F3003">
        <v>200720433</v>
      </c>
      <c r="G3003">
        <v>202607</v>
      </c>
      <c r="H3003" t="s">
        <v>52</v>
      </c>
      <c r="I3003" t="s">
        <v>321</v>
      </c>
      <c r="J3003" t="s">
        <v>322</v>
      </c>
      <c r="K3003" t="s">
        <v>54</v>
      </c>
      <c r="L3003" s="5" t="s">
        <v>6778</v>
      </c>
      <c r="M3003" s="5" t="s">
        <v>10422</v>
      </c>
      <c r="N3003" s="21">
        <v>873597537428</v>
      </c>
      <c r="P3003" t="s">
        <v>326</v>
      </c>
      <c r="Q3003" t="s">
        <v>326</v>
      </c>
      <c r="R3003" t="s">
        <v>56</v>
      </c>
      <c r="S3003" t="s">
        <v>327</v>
      </c>
      <c r="T3003">
        <v>21</v>
      </c>
      <c r="U3003" t="s">
        <v>57</v>
      </c>
      <c r="V3003">
        <v>21320</v>
      </c>
      <c r="W3003">
        <v>27.48</v>
      </c>
      <c r="X3003">
        <v>3.25</v>
      </c>
      <c r="Y3003">
        <v>0</v>
      </c>
      <c r="Z3003">
        <v>-20.92</v>
      </c>
      <c r="AA3003">
        <v>9.81</v>
      </c>
      <c r="AB3003">
        <v>1</v>
      </c>
      <c r="AC3003">
        <v>8.8000000000000007</v>
      </c>
      <c r="AD3003">
        <v>8.8000000000000007</v>
      </c>
      <c r="AE3003" t="s">
        <v>11607</v>
      </c>
      <c r="AF3003" t="s">
        <v>4845</v>
      </c>
      <c r="AG3003" t="s">
        <v>4845</v>
      </c>
      <c r="AH3003" t="s">
        <v>4846</v>
      </c>
      <c r="AI3003" t="s">
        <v>374</v>
      </c>
      <c r="AJ3003">
        <v>74</v>
      </c>
      <c r="AK3003" t="s">
        <v>57</v>
      </c>
      <c r="AL3003">
        <v>74700</v>
      </c>
      <c r="AM3003" t="s">
        <v>55</v>
      </c>
      <c r="AN3003" t="s">
        <v>55</v>
      </c>
      <c r="AO3003" t="s">
        <v>55</v>
      </c>
      <c r="AS3003" t="s">
        <v>343</v>
      </c>
      <c r="AT3003">
        <v>0</v>
      </c>
      <c r="AU3003">
        <v>0</v>
      </c>
      <c r="AV3003">
        <v>0</v>
      </c>
      <c r="BB3003">
        <v>0</v>
      </c>
      <c r="BC3003">
        <v>0</v>
      </c>
      <c r="BD3003" t="s">
        <v>60</v>
      </c>
      <c r="BE3003" s="5">
        <v>46180</v>
      </c>
      <c r="BF3003">
        <v>634364547</v>
      </c>
      <c r="BH3003" t="s">
        <v>323</v>
      </c>
      <c r="BI3003" t="s">
        <v>320</v>
      </c>
      <c r="BJ3003">
        <v>0.38958333333333334</v>
      </c>
      <c r="BK3003">
        <v>24.2</v>
      </c>
      <c r="BL3003">
        <v>2.86</v>
      </c>
      <c r="BM3003">
        <v>0</v>
      </c>
      <c r="BN3003">
        <v>-18.420000000000002</v>
      </c>
      <c r="BO3003">
        <v>8.64</v>
      </c>
      <c r="BP3003" t="s">
        <v>60</v>
      </c>
      <c r="BQ3003">
        <v>1.1356667499999999</v>
      </c>
      <c r="BR3003" t="s">
        <v>61</v>
      </c>
    </row>
    <row r="3004" spans="1:70" x14ac:dyDescent="0.2">
      <c r="A3004" s="19">
        <f t="shared" si="106"/>
        <v>10.800000000000004</v>
      </c>
      <c r="B3004" s="20">
        <v>3752</v>
      </c>
      <c r="D3004" s="2" t="s">
        <v>1381</v>
      </c>
      <c r="E3004" s="2" t="str">
        <f t="shared" si="107"/>
        <v>ST</v>
      </c>
      <c r="F3004">
        <v>200720433</v>
      </c>
      <c r="G3004">
        <v>202607</v>
      </c>
      <c r="H3004" t="s">
        <v>52</v>
      </c>
      <c r="I3004" t="s">
        <v>321</v>
      </c>
      <c r="J3004" t="s">
        <v>322</v>
      </c>
      <c r="K3004" t="s">
        <v>54</v>
      </c>
      <c r="L3004" s="5" t="s">
        <v>5682</v>
      </c>
      <c r="M3004" s="5" t="s">
        <v>6778</v>
      </c>
      <c r="N3004" s="21">
        <v>873544810194</v>
      </c>
      <c r="P3004" t="s">
        <v>326</v>
      </c>
      <c r="Q3004" t="s">
        <v>326</v>
      </c>
      <c r="R3004" t="s">
        <v>56</v>
      </c>
      <c r="S3004" t="s">
        <v>327</v>
      </c>
      <c r="T3004">
        <v>21</v>
      </c>
      <c r="U3004" t="s">
        <v>57</v>
      </c>
      <c r="V3004">
        <v>21320</v>
      </c>
      <c r="W3004">
        <v>51.53</v>
      </c>
      <c r="X3004">
        <v>6.1</v>
      </c>
      <c r="Y3004">
        <v>0</v>
      </c>
      <c r="Z3004">
        <v>-39.22</v>
      </c>
      <c r="AA3004">
        <v>18.41</v>
      </c>
      <c r="AB3004">
        <v>3</v>
      </c>
      <c r="AC3004">
        <v>41.8</v>
      </c>
      <c r="AD3004">
        <v>41.8</v>
      </c>
      <c r="AE3004" t="s">
        <v>9832</v>
      </c>
      <c r="AF3004" t="s">
        <v>1688</v>
      </c>
      <c r="AG3004" t="s">
        <v>1689</v>
      </c>
      <c r="AH3004" t="s">
        <v>1690</v>
      </c>
      <c r="AI3004" t="s">
        <v>1031</v>
      </c>
      <c r="AJ3004">
        <v>50</v>
      </c>
      <c r="AK3004" t="s">
        <v>57</v>
      </c>
      <c r="AL3004">
        <v>50100</v>
      </c>
      <c r="AM3004" t="s">
        <v>55</v>
      </c>
      <c r="AN3004" t="s">
        <v>55</v>
      </c>
      <c r="AO3004" t="s">
        <v>55</v>
      </c>
      <c r="AS3004" t="s">
        <v>343</v>
      </c>
      <c r="AT3004">
        <v>0</v>
      </c>
      <c r="AU3004">
        <v>0</v>
      </c>
      <c r="AV3004">
        <v>0</v>
      </c>
      <c r="BB3004">
        <v>0</v>
      </c>
      <c r="BC3004">
        <v>0</v>
      </c>
      <c r="BD3004" t="s">
        <v>60</v>
      </c>
      <c r="BE3004" s="5">
        <v>46180</v>
      </c>
      <c r="BF3004">
        <v>634364547</v>
      </c>
      <c r="BH3004" t="s">
        <v>323</v>
      </c>
      <c r="BI3004" t="s">
        <v>320</v>
      </c>
      <c r="BJ3004">
        <v>0.39166666666666666</v>
      </c>
      <c r="BK3004">
        <v>45.2</v>
      </c>
      <c r="BL3004">
        <v>5.35</v>
      </c>
      <c r="BM3004">
        <v>0</v>
      </c>
      <c r="BN3004">
        <v>-34.4</v>
      </c>
      <c r="BO3004">
        <v>16.149999999999999</v>
      </c>
      <c r="BP3004" t="s">
        <v>60</v>
      </c>
      <c r="BQ3004">
        <v>1.1401468509999999</v>
      </c>
      <c r="BR3004" t="s">
        <v>61</v>
      </c>
    </row>
    <row r="3005" spans="1:70" x14ac:dyDescent="0.2">
      <c r="A3005" s="19">
        <f t="shared" si="106"/>
        <v>10.129999999999995</v>
      </c>
      <c r="B3005" s="20">
        <v>3752</v>
      </c>
      <c r="D3005" s="2" t="s">
        <v>1381</v>
      </c>
      <c r="E3005" s="2" t="str">
        <f t="shared" si="107"/>
        <v>ST</v>
      </c>
      <c r="F3005">
        <v>200720433</v>
      </c>
      <c r="G3005">
        <v>202607</v>
      </c>
      <c r="H3005" t="s">
        <v>52</v>
      </c>
      <c r="I3005" t="s">
        <v>321</v>
      </c>
      <c r="J3005" t="s">
        <v>322</v>
      </c>
      <c r="K3005" t="s">
        <v>54</v>
      </c>
      <c r="L3005" s="5" t="s">
        <v>5682</v>
      </c>
      <c r="M3005" s="5" t="s">
        <v>6778</v>
      </c>
      <c r="N3005" s="21">
        <v>873544637287</v>
      </c>
      <c r="P3005" t="s">
        <v>326</v>
      </c>
      <c r="Q3005" t="s">
        <v>326</v>
      </c>
      <c r="R3005" t="s">
        <v>56</v>
      </c>
      <c r="S3005" t="s">
        <v>327</v>
      </c>
      <c r="T3005">
        <v>21</v>
      </c>
      <c r="U3005" t="s">
        <v>57</v>
      </c>
      <c r="V3005">
        <v>21320</v>
      </c>
      <c r="W3005">
        <v>48.34</v>
      </c>
      <c r="X3005">
        <v>5.73</v>
      </c>
      <c r="Y3005">
        <v>0</v>
      </c>
      <c r="Z3005">
        <v>-36.79</v>
      </c>
      <c r="AA3005">
        <v>17.28</v>
      </c>
      <c r="AB3005">
        <v>3</v>
      </c>
      <c r="AC3005">
        <v>37.4</v>
      </c>
      <c r="AD3005">
        <v>37.4</v>
      </c>
      <c r="AE3005" t="s">
        <v>8662</v>
      </c>
      <c r="AF3005" t="s">
        <v>2058</v>
      </c>
      <c r="AG3005" t="s">
        <v>2058</v>
      </c>
      <c r="AH3005" t="s">
        <v>10580</v>
      </c>
      <c r="AI3005" t="s">
        <v>484</v>
      </c>
      <c r="AJ3005">
        <v>73</v>
      </c>
      <c r="AK3005" t="s">
        <v>57</v>
      </c>
      <c r="AL3005">
        <v>73000</v>
      </c>
      <c r="AM3005" t="s">
        <v>55</v>
      </c>
      <c r="AN3005" t="s">
        <v>55</v>
      </c>
      <c r="AO3005" t="s">
        <v>55</v>
      </c>
      <c r="AS3005" t="s">
        <v>343</v>
      </c>
      <c r="AT3005">
        <v>0</v>
      </c>
      <c r="AU3005">
        <v>0</v>
      </c>
      <c r="AV3005">
        <v>0</v>
      </c>
      <c r="BB3005">
        <v>0</v>
      </c>
      <c r="BC3005">
        <v>0</v>
      </c>
      <c r="BD3005" t="s">
        <v>60</v>
      </c>
      <c r="BE3005" s="5">
        <v>46180</v>
      </c>
      <c r="BF3005">
        <v>634364547</v>
      </c>
      <c r="BH3005" t="s">
        <v>323</v>
      </c>
      <c r="BI3005" t="s">
        <v>320</v>
      </c>
      <c r="BJ3005">
        <v>0.38263888888888886</v>
      </c>
      <c r="BK3005">
        <v>42.4</v>
      </c>
      <c r="BL3005">
        <v>5.03</v>
      </c>
      <c r="BM3005">
        <v>0</v>
      </c>
      <c r="BN3005">
        <v>-32.270000000000003</v>
      </c>
      <c r="BO3005">
        <v>15.16</v>
      </c>
      <c r="BP3005" t="s">
        <v>60</v>
      </c>
      <c r="BQ3005">
        <v>1.1401468509999999</v>
      </c>
      <c r="BR3005" t="s">
        <v>61</v>
      </c>
    </row>
    <row r="3006" spans="1:70" x14ac:dyDescent="0.2">
      <c r="A3006" s="19">
        <f t="shared" si="106"/>
        <v>5.4499999999999993</v>
      </c>
      <c r="B3006" s="20">
        <v>3752</v>
      </c>
      <c r="D3006" s="2" t="s">
        <v>1381</v>
      </c>
      <c r="E3006" s="2" t="str">
        <f t="shared" si="107"/>
        <v>ST</v>
      </c>
      <c r="F3006">
        <v>200720433</v>
      </c>
      <c r="G3006">
        <v>202607</v>
      </c>
      <c r="H3006" t="s">
        <v>52</v>
      </c>
      <c r="I3006" t="s">
        <v>321</v>
      </c>
      <c r="J3006" t="s">
        <v>322</v>
      </c>
      <c r="K3006" t="s">
        <v>54</v>
      </c>
      <c r="L3006" s="5" t="s">
        <v>6778</v>
      </c>
      <c r="M3006" s="5" t="s">
        <v>10422</v>
      </c>
      <c r="N3006" s="21">
        <v>873597518250</v>
      </c>
      <c r="P3006" t="s">
        <v>326</v>
      </c>
      <c r="Q3006" t="s">
        <v>326</v>
      </c>
      <c r="R3006" t="s">
        <v>56</v>
      </c>
      <c r="S3006" t="s">
        <v>327</v>
      </c>
      <c r="T3006">
        <v>21</v>
      </c>
      <c r="U3006" t="s">
        <v>57</v>
      </c>
      <c r="V3006">
        <v>21320</v>
      </c>
      <c r="W3006">
        <v>25.89</v>
      </c>
      <c r="X3006">
        <v>3.07</v>
      </c>
      <c r="Y3006">
        <v>0</v>
      </c>
      <c r="Z3006">
        <v>-19.7</v>
      </c>
      <c r="AA3006">
        <v>9.26</v>
      </c>
      <c r="AB3006">
        <v>1</v>
      </c>
      <c r="AC3006">
        <v>5.28</v>
      </c>
      <c r="AD3006">
        <v>5.28</v>
      </c>
      <c r="AE3006" t="s">
        <v>11608</v>
      </c>
      <c r="AF3006" t="s">
        <v>6033</v>
      </c>
      <c r="AG3006" t="s">
        <v>6033</v>
      </c>
      <c r="AH3006" t="s">
        <v>453</v>
      </c>
      <c r="AI3006" t="s">
        <v>5041</v>
      </c>
      <c r="AJ3006">
        <v>1</v>
      </c>
      <c r="AK3006" t="s">
        <v>57</v>
      </c>
      <c r="AL3006">
        <v>1000</v>
      </c>
      <c r="AM3006" t="s">
        <v>55</v>
      </c>
      <c r="AN3006" t="s">
        <v>55</v>
      </c>
      <c r="AO3006" t="s">
        <v>55</v>
      </c>
      <c r="AS3006" t="s">
        <v>342</v>
      </c>
      <c r="AT3006">
        <v>20</v>
      </c>
      <c r="AU3006">
        <v>20</v>
      </c>
      <c r="AV3006">
        <v>30</v>
      </c>
      <c r="BB3006">
        <v>0</v>
      </c>
      <c r="BC3006">
        <v>0</v>
      </c>
      <c r="BD3006" t="s">
        <v>60</v>
      </c>
      <c r="BE3006" s="5">
        <v>46180</v>
      </c>
      <c r="BF3006">
        <v>634364547</v>
      </c>
      <c r="BH3006" t="s">
        <v>323</v>
      </c>
      <c r="BI3006" t="s">
        <v>320</v>
      </c>
      <c r="BJ3006">
        <v>0.40555555555555556</v>
      </c>
      <c r="BK3006">
        <v>22.8</v>
      </c>
      <c r="BL3006">
        <v>2.7</v>
      </c>
      <c r="BM3006">
        <v>0</v>
      </c>
      <c r="BN3006">
        <v>-17.350000000000001</v>
      </c>
      <c r="BO3006">
        <v>8.15</v>
      </c>
      <c r="BP3006" t="s">
        <v>60</v>
      </c>
      <c r="BQ3006">
        <v>1.1356667499999999</v>
      </c>
      <c r="BR3006" t="s">
        <v>61</v>
      </c>
    </row>
    <row r="3007" spans="1:70" x14ac:dyDescent="0.2">
      <c r="A3007" s="19">
        <f t="shared" si="106"/>
        <v>9.8000000000000007</v>
      </c>
      <c r="B3007" s="20">
        <v>3752</v>
      </c>
      <c r="D3007" s="2" t="s">
        <v>1381</v>
      </c>
      <c r="E3007" s="2" t="str">
        <f t="shared" si="107"/>
        <v>ST</v>
      </c>
      <c r="F3007">
        <v>200720433</v>
      </c>
      <c r="G3007">
        <v>202607</v>
      </c>
      <c r="H3007" t="s">
        <v>52</v>
      </c>
      <c r="I3007" t="s">
        <v>321</v>
      </c>
      <c r="J3007" t="s">
        <v>322</v>
      </c>
      <c r="K3007" t="s">
        <v>54</v>
      </c>
      <c r="L3007" s="5" t="s">
        <v>6778</v>
      </c>
      <c r="M3007" s="5" t="s">
        <v>5226</v>
      </c>
      <c r="N3007" s="21">
        <v>873599512081</v>
      </c>
      <c r="P3007" t="s">
        <v>326</v>
      </c>
      <c r="Q3007" t="s">
        <v>326</v>
      </c>
      <c r="R3007" t="s">
        <v>56</v>
      </c>
      <c r="S3007" t="s">
        <v>327</v>
      </c>
      <c r="T3007">
        <v>21</v>
      </c>
      <c r="U3007" t="s">
        <v>57</v>
      </c>
      <c r="V3007">
        <v>21320</v>
      </c>
      <c r="W3007">
        <v>46.56</v>
      </c>
      <c r="X3007">
        <v>5.52</v>
      </c>
      <c r="Y3007">
        <v>0</v>
      </c>
      <c r="Z3007">
        <v>-35.43</v>
      </c>
      <c r="AA3007">
        <v>16.649999999999999</v>
      </c>
      <c r="AB3007">
        <v>3</v>
      </c>
      <c r="AC3007">
        <v>35.200000000000003</v>
      </c>
      <c r="AD3007">
        <v>35.200000000000003</v>
      </c>
      <c r="AE3007" t="s">
        <v>11609</v>
      </c>
      <c r="AF3007" t="s">
        <v>444</v>
      </c>
      <c r="AG3007" t="s">
        <v>444</v>
      </c>
      <c r="AH3007" t="s">
        <v>445</v>
      </c>
      <c r="AI3007" t="s">
        <v>446</v>
      </c>
      <c r="AJ3007">
        <v>74</v>
      </c>
      <c r="AK3007" t="s">
        <v>57</v>
      </c>
      <c r="AL3007">
        <v>74400</v>
      </c>
      <c r="AM3007" t="s">
        <v>55</v>
      </c>
      <c r="AN3007" t="s">
        <v>55</v>
      </c>
      <c r="AO3007" t="s">
        <v>55</v>
      </c>
      <c r="AS3007" t="s">
        <v>343</v>
      </c>
      <c r="AT3007">
        <v>0</v>
      </c>
      <c r="AU3007">
        <v>0</v>
      </c>
      <c r="AV3007">
        <v>0</v>
      </c>
      <c r="BB3007">
        <v>0</v>
      </c>
      <c r="BC3007">
        <v>0</v>
      </c>
      <c r="BD3007" t="s">
        <v>60</v>
      </c>
      <c r="BE3007" s="5">
        <v>46180</v>
      </c>
      <c r="BF3007">
        <v>634364547</v>
      </c>
      <c r="BH3007" t="s">
        <v>323</v>
      </c>
      <c r="BI3007" t="s">
        <v>320</v>
      </c>
      <c r="BJ3007">
        <v>0.43333333333333335</v>
      </c>
      <c r="BK3007">
        <v>41</v>
      </c>
      <c r="BL3007">
        <v>4.8600000000000003</v>
      </c>
      <c r="BM3007">
        <v>0</v>
      </c>
      <c r="BN3007">
        <v>-31.2</v>
      </c>
      <c r="BO3007">
        <v>14.66</v>
      </c>
      <c r="BP3007" t="s">
        <v>60</v>
      </c>
      <c r="BQ3007">
        <v>1.1356667499999999</v>
      </c>
      <c r="BR3007" t="s">
        <v>61</v>
      </c>
    </row>
    <row r="3008" spans="1:70" x14ac:dyDescent="0.2">
      <c r="A3008" s="19">
        <f t="shared" si="106"/>
        <v>16.830000000000005</v>
      </c>
      <c r="B3008" s="20">
        <v>3752</v>
      </c>
      <c r="D3008" s="2" t="s">
        <v>1381</v>
      </c>
      <c r="E3008" s="2" t="str">
        <f t="shared" si="107"/>
        <v>ST</v>
      </c>
      <c r="F3008">
        <v>200720433</v>
      </c>
      <c r="G3008">
        <v>202607</v>
      </c>
      <c r="H3008" t="s">
        <v>52</v>
      </c>
      <c r="I3008" t="s">
        <v>321</v>
      </c>
      <c r="J3008" t="s">
        <v>322</v>
      </c>
      <c r="K3008" t="s">
        <v>54</v>
      </c>
      <c r="L3008" s="5" t="s">
        <v>10419</v>
      </c>
      <c r="M3008" s="5">
        <v>46060</v>
      </c>
      <c r="N3008" s="21">
        <v>873760791576</v>
      </c>
      <c r="P3008" t="s">
        <v>326</v>
      </c>
      <c r="Q3008" t="s">
        <v>326</v>
      </c>
      <c r="R3008" t="s">
        <v>56</v>
      </c>
      <c r="S3008" t="s">
        <v>327</v>
      </c>
      <c r="T3008">
        <v>21</v>
      </c>
      <c r="U3008" t="s">
        <v>57</v>
      </c>
      <c r="V3008">
        <v>21320</v>
      </c>
      <c r="W3008">
        <v>80.16</v>
      </c>
      <c r="X3008">
        <v>9.51</v>
      </c>
      <c r="Y3008">
        <v>0</v>
      </c>
      <c r="Z3008">
        <v>-61</v>
      </c>
      <c r="AA3008">
        <v>28.67</v>
      </c>
      <c r="AB3008">
        <v>6</v>
      </c>
      <c r="AC3008">
        <v>81.400000000000006</v>
      </c>
      <c r="AD3008">
        <v>81.400000000000006</v>
      </c>
      <c r="AE3008" t="s">
        <v>8681</v>
      </c>
      <c r="AF3008" t="s">
        <v>3380</v>
      </c>
      <c r="AG3008" t="s">
        <v>3380</v>
      </c>
      <c r="AH3008" t="s">
        <v>3381</v>
      </c>
      <c r="AI3008" t="s">
        <v>508</v>
      </c>
      <c r="AJ3008">
        <v>83</v>
      </c>
      <c r="AK3008" t="s">
        <v>57</v>
      </c>
      <c r="AL3008">
        <v>83400</v>
      </c>
      <c r="AM3008" t="s">
        <v>55</v>
      </c>
      <c r="AN3008" t="s">
        <v>55</v>
      </c>
      <c r="AO3008" t="s">
        <v>55</v>
      </c>
      <c r="AS3008" t="s">
        <v>343</v>
      </c>
      <c r="AT3008">
        <v>4</v>
      </c>
      <c r="AU3008">
        <v>74</v>
      </c>
      <c r="AV3008">
        <v>113</v>
      </c>
      <c r="BB3008">
        <v>0</v>
      </c>
      <c r="BC3008">
        <v>0</v>
      </c>
      <c r="BD3008" t="s">
        <v>60</v>
      </c>
      <c r="BE3008" s="5">
        <v>46180</v>
      </c>
      <c r="BF3008">
        <v>634364547</v>
      </c>
      <c r="BH3008" t="s">
        <v>323</v>
      </c>
      <c r="BI3008" t="s">
        <v>320</v>
      </c>
      <c r="BJ3008">
        <v>0.47083333333333333</v>
      </c>
      <c r="BK3008">
        <v>70.400000000000006</v>
      </c>
      <c r="BL3008">
        <v>8.35</v>
      </c>
      <c r="BM3008">
        <v>0</v>
      </c>
      <c r="BN3008">
        <v>-53.57</v>
      </c>
      <c r="BO3008">
        <v>25.18</v>
      </c>
      <c r="BP3008" t="s">
        <v>60</v>
      </c>
      <c r="BQ3008">
        <v>1.1386538829999999</v>
      </c>
      <c r="BR3008" t="s">
        <v>61</v>
      </c>
    </row>
    <row r="3009" spans="1:70" x14ac:dyDescent="0.2">
      <c r="A3009" s="19">
        <f t="shared" si="106"/>
        <v>7.120000000000001</v>
      </c>
      <c r="B3009" s="20">
        <v>3752</v>
      </c>
      <c r="D3009" s="2" t="s">
        <v>1381</v>
      </c>
      <c r="E3009" s="2" t="str">
        <f t="shared" si="107"/>
        <v>ST</v>
      </c>
      <c r="F3009">
        <v>200720433</v>
      </c>
      <c r="G3009">
        <v>202607</v>
      </c>
      <c r="H3009" t="s">
        <v>52</v>
      </c>
      <c r="I3009" t="s">
        <v>321</v>
      </c>
      <c r="J3009" t="s">
        <v>322</v>
      </c>
      <c r="K3009" t="s">
        <v>54</v>
      </c>
      <c r="L3009" s="5" t="s">
        <v>5682</v>
      </c>
      <c r="M3009" s="5" t="s">
        <v>6778</v>
      </c>
      <c r="N3009" s="21">
        <v>873490694647</v>
      </c>
      <c r="P3009" t="s">
        <v>326</v>
      </c>
      <c r="Q3009" t="s">
        <v>326</v>
      </c>
      <c r="R3009" t="s">
        <v>56</v>
      </c>
      <c r="S3009" t="s">
        <v>327</v>
      </c>
      <c r="T3009">
        <v>21</v>
      </c>
      <c r="U3009" t="s">
        <v>57</v>
      </c>
      <c r="V3009">
        <v>21320</v>
      </c>
      <c r="W3009">
        <v>33.979999999999997</v>
      </c>
      <c r="X3009">
        <v>4.04</v>
      </c>
      <c r="Y3009">
        <v>0</v>
      </c>
      <c r="Z3009">
        <v>-25.86</v>
      </c>
      <c r="AA3009">
        <v>12.15</v>
      </c>
      <c r="AB3009">
        <v>1</v>
      </c>
      <c r="AC3009">
        <v>17.600000000000001</v>
      </c>
      <c r="AD3009">
        <v>17.600000000000001</v>
      </c>
      <c r="AE3009" t="s">
        <v>1566</v>
      </c>
      <c r="AF3009" t="s">
        <v>10581</v>
      </c>
      <c r="AG3009" t="s">
        <v>10581</v>
      </c>
      <c r="AH3009" t="s">
        <v>10582</v>
      </c>
      <c r="AI3009" t="s">
        <v>4802</v>
      </c>
      <c r="AJ3009">
        <v>1</v>
      </c>
      <c r="AK3009" t="s">
        <v>57</v>
      </c>
      <c r="AL3009">
        <v>1300</v>
      </c>
      <c r="AM3009" t="s">
        <v>55</v>
      </c>
      <c r="AN3009" t="s">
        <v>55</v>
      </c>
      <c r="AO3009" t="s">
        <v>55</v>
      </c>
      <c r="AS3009" t="s">
        <v>343</v>
      </c>
      <c r="AT3009">
        <v>30</v>
      </c>
      <c r="AU3009">
        <v>31</v>
      </c>
      <c r="AV3009">
        <v>40</v>
      </c>
      <c r="BB3009">
        <v>0</v>
      </c>
      <c r="BC3009">
        <v>0</v>
      </c>
      <c r="BD3009" t="s">
        <v>60</v>
      </c>
      <c r="BE3009" s="5">
        <v>46180</v>
      </c>
      <c r="BF3009">
        <v>634364547</v>
      </c>
      <c r="BH3009" t="s">
        <v>323</v>
      </c>
      <c r="BI3009" t="s">
        <v>320</v>
      </c>
      <c r="BJ3009">
        <v>0.51111111111111107</v>
      </c>
      <c r="BK3009">
        <v>29.8</v>
      </c>
      <c r="BL3009">
        <v>3.54</v>
      </c>
      <c r="BM3009">
        <v>0</v>
      </c>
      <c r="BN3009">
        <v>-22.68</v>
      </c>
      <c r="BO3009">
        <v>10.66</v>
      </c>
      <c r="BP3009" t="s">
        <v>60</v>
      </c>
      <c r="BQ3009">
        <v>1.1401468509999999</v>
      </c>
      <c r="BR3009" t="s">
        <v>61</v>
      </c>
    </row>
    <row r="3010" spans="1:70" x14ac:dyDescent="0.2">
      <c r="A3010" s="19">
        <f t="shared" si="106"/>
        <v>10.469999999999999</v>
      </c>
      <c r="B3010" s="20">
        <v>3752</v>
      </c>
      <c r="D3010" s="2" t="s">
        <v>1381</v>
      </c>
      <c r="E3010" s="2" t="str">
        <f t="shared" si="107"/>
        <v>ST</v>
      </c>
      <c r="F3010">
        <v>200720433</v>
      </c>
      <c r="G3010">
        <v>202607</v>
      </c>
      <c r="H3010" t="s">
        <v>52</v>
      </c>
      <c r="I3010" t="s">
        <v>321</v>
      </c>
      <c r="J3010" t="s">
        <v>322</v>
      </c>
      <c r="K3010" t="s">
        <v>54</v>
      </c>
      <c r="L3010" s="5" t="s">
        <v>10419</v>
      </c>
      <c r="M3010" s="5">
        <v>46029</v>
      </c>
      <c r="N3010" s="21">
        <v>873698797439</v>
      </c>
      <c r="P3010" t="s">
        <v>326</v>
      </c>
      <c r="Q3010" t="s">
        <v>326</v>
      </c>
      <c r="R3010" t="s">
        <v>56</v>
      </c>
      <c r="S3010" t="s">
        <v>327</v>
      </c>
      <c r="T3010">
        <v>21</v>
      </c>
      <c r="U3010" t="s">
        <v>57</v>
      </c>
      <c r="V3010">
        <v>21320</v>
      </c>
      <c r="W3010">
        <v>49.87</v>
      </c>
      <c r="X3010">
        <v>5.91</v>
      </c>
      <c r="Y3010">
        <v>0</v>
      </c>
      <c r="Z3010">
        <v>-37.950000000000003</v>
      </c>
      <c r="AA3010">
        <v>17.829999999999998</v>
      </c>
      <c r="AB3010">
        <v>3</v>
      </c>
      <c r="AC3010">
        <v>39.380000000000003</v>
      </c>
      <c r="AD3010">
        <v>39.380000000000003</v>
      </c>
      <c r="AE3010" t="s">
        <v>11610</v>
      </c>
      <c r="AF3010" t="s">
        <v>10583</v>
      </c>
      <c r="AG3010" t="s">
        <v>10583</v>
      </c>
      <c r="AH3010" t="s">
        <v>10584</v>
      </c>
      <c r="AI3010" t="s">
        <v>10585</v>
      </c>
      <c r="AJ3010">
        <v>62</v>
      </c>
      <c r="AK3010" t="s">
        <v>57</v>
      </c>
      <c r="AL3010">
        <v>62400</v>
      </c>
      <c r="AM3010" t="s">
        <v>55</v>
      </c>
      <c r="AN3010" t="s">
        <v>55</v>
      </c>
      <c r="AO3010" t="s">
        <v>55</v>
      </c>
      <c r="AS3010" t="s">
        <v>343</v>
      </c>
      <c r="AT3010">
        <v>26</v>
      </c>
      <c r="AU3010">
        <v>30</v>
      </c>
      <c r="AV3010">
        <v>41</v>
      </c>
      <c r="BB3010">
        <v>0</v>
      </c>
      <c r="BC3010">
        <v>0</v>
      </c>
      <c r="BD3010" t="s">
        <v>60</v>
      </c>
      <c r="BE3010" s="5">
        <v>46180</v>
      </c>
      <c r="BF3010">
        <v>634364547</v>
      </c>
      <c r="BH3010" t="s">
        <v>323</v>
      </c>
      <c r="BI3010" t="s">
        <v>320</v>
      </c>
      <c r="BJ3010">
        <v>0.48680555555555555</v>
      </c>
      <c r="BK3010">
        <v>43.8</v>
      </c>
      <c r="BL3010">
        <v>5.19</v>
      </c>
      <c r="BM3010">
        <v>0</v>
      </c>
      <c r="BN3010">
        <v>-33.33</v>
      </c>
      <c r="BO3010">
        <v>15.66</v>
      </c>
      <c r="BP3010" t="s">
        <v>60</v>
      </c>
      <c r="BQ3010">
        <v>1.1386538829999999</v>
      </c>
      <c r="BR3010" t="s">
        <v>61</v>
      </c>
    </row>
    <row r="3011" spans="1:70" x14ac:dyDescent="0.2">
      <c r="A3011" s="19">
        <f t="shared" si="106"/>
        <v>9.1300000000000026</v>
      </c>
      <c r="B3011" s="20">
        <v>3752</v>
      </c>
      <c r="D3011" s="2" t="s">
        <v>1381</v>
      </c>
      <c r="E3011" s="2" t="str">
        <f t="shared" si="107"/>
        <v>ST</v>
      </c>
      <c r="F3011">
        <v>200720433</v>
      </c>
      <c r="G3011">
        <v>202607</v>
      </c>
      <c r="H3011" t="s">
        <v>52</v>
      </c>
      <c r="I3011" t="s">
        <v>321</v>
      </c>
      <c r="J3011" t="s">
        <v>322</v>
      </c>
      <c r="K3011" t="s">
        <v>54</v>
      </c>
      <c r="L3011" s="5">
        <v>46029</v>
      </c>
      <c r="M3011" s="5">
        <v>46060</v>
      </c>
      <c r="N3011" s="21">
        <v>873763216028</v>
      </c>
      <c r="P3011" t="s">
        <v>326</v>
      </c>
      <c r="Q3011" t="s">
        <v>326</v>
      </c>
      <c r="R3011" t="s">
        <v>56</v>
      </c>
      <c r="S3011" t="s">
        <v>327</v>
      </c>
      <c r="T3011">
        <v>21</v>
      </c>
      <c r="U3011" t="s">
        <v>57</v>
      </c>
      <c r="V3011">
        <v>21320</v>
      </c>
      <c r="W3011">
        <v>43.58</v>
      </c>
      <c r="X3011">
        <v>5.01</v>
      </c>
      <c r="Y3011">
        <v>0</v>
      </c>
      <c r="Z3011">
        <v>-33.159999999999997</v>
      </c>
      <c r="AA3011">
        <v>15.42</v>
      </c>
      <c r="AB3011">
        <v>2</v>
      </c>
      <c r="AC3011">
        <v>30.8</v>
      </c>
      <c r="AD3011">
        <v>30.8</v>
      </c>
      <c r="AE3011" t="s">
        <v>11611</v>
      </c>
      <c r="AF3011" t="s">
        <v>10586</v>
      </c>
      <c r="AG3011" t="s">
        <v>10586</v>
      </c>
      <c r="AH3011" t="s">
        <v>10587</v>
      </c>
      <c r="AI3011" t="s">
        <v>10588</v>
      </c>
      <c r="AJ3011">
        <v>5</v>
      </c>
      <c r="AK3011" t="s">
        <v>57</v>
      </c>
      <c r="AL3011">
        <v>5600</v>
      </c>
      <c r="AM3011" t="s">
        <v>55</v>
      </c>
      <c r="AN3011" t="s">
        <v>55</v>
      </c>
      <c r="AO3011" t="s">
        <v>55</v>
      </c>
      <c r="AS3011" t="s">
        <v>343</v>
      </c>
      <c r="AT3011">
        <v>0</v>
      </c>
      <c r="AU3011">
        <v>0</v>
      </c>
      <c r="AV3011">
        <v>0</v>
      </c>
      <c r="BB3011">
        <v>0</v>
      </c>
      <c r="BC3011">
        <v>0</v>
      </c>
      <c r="BD3011" t="s">
        <v>60</v>
      </c>
      <c r="BE3011" s="5">
        <v>46180</v>
      </c>
      <c r="BF3011">
        <v>634364547</v>
      </c>
      <c r="BH3011" t="s">
        <v>323</v>
      </c>
      <c r="BI3011" t="s">
        <v>320</v>
      </c>
      <c r="BJ3011">
        <v>0.5</v>
      </c>
      <c r="BK3011">
        <v>38.200000000000003</v>
      </c>
      <c r="BL3011">
        <v>4.3899999999999997</v>
      </c>
      <c r="BM3011">
        <v>0</v>
      </c>
      <c r="BN3011">
        <v>-29.07</v>
      </c>
      <c r="BO3011">
        <v>13.52</v>
      </c>
      <c r="BP3011" t="s">
        <v>60</v>
      </c>
      <c r="BQ3011">
        <v>1.1408492480000001</v>
      </c>
      <c r="BR3011" t="s">
        <v>61</v>
      </c>
    </row>
    <row r="3012" spans="1:70" x14ac:dyDescent="0.2">
      <c r="A3012" s="19">
        <f t="shared" si="106"/>
        <v>11.469999999999999</v>
      </c>
      <c r="B3012" s="20">
        <v>3752</v>
      </c>
      <c r="D3012" s="2" t="s">
        <v>1381</v>
      </c>
      <c r="E3012" s="2" t="str">
        <f t="shared" si="107"/>
        <v>ST</v>
      </c>
      <c r="F3012">
        <v>200720433</v>
      </c>
      <c r="G3012">
        <v>202607</v>
      </c>
      <c r="H3012" t="s">
        <v>52</v>
      </c>
      <c r="I3012" t="s">
        <v>321</v>
      </c>
      <c r="J3012" t="s">
        <v>322</v>
      </c>
      <c r="K3012" t="s">
        <v>54</v>
      </c>
      <c r="L3012" s="5" t="s">
        <v>6778</v>
      </c>
      <c r="M3012" s="5" t="s">
        <v>5226</v>
      </c>
      <c r="N3012" s="21">
        <v>873597682765</v>
      </c>
      <c r="P3012" t="s">
        <v>326</v>
      </c>
      <c r="Q3012" t="s">
        <v>326</v>
      </c>
      <c r="R3012" t="s">
        <v>56</v>
      </c>
      <c r="S3012" t="s">
        <v>327</v>
      </c>
      <c r="T3012">
        <v>21</v>
      </c>
      <c r="U3012" t="s">
        <v>57</v>
      </c>
      <c r="V3012">
        <v>21320</v>
      </c>
      <c r="W3012">
        <v>54.51</v>
      </c>
      <c r="X3012">
        <v>6.46</v>
      </c>
      <c r="Y3012">
        <v>0</v>
      </c>
      <c r="Z3012">
        <v>-41.49</v>
      </c>
      <c r="AA3012">
        <v>19.489999999999998</v>
      </c>
      <c r="AB3012">
        <v>3</v>
      </c>
      <c r="AC3012">
        <v>44.88</v>
      </c>
      <c r="AD3012">
        <v>44.88</v>
      </c>
      <c r="AE3012" t="s">
        <v>11612</v>
      </c>
      <c r="AF3012" t="s">
        <v>10589</v>
      </c>
      <c r="AG3012" t="s">
        <v>10589</v>
      </c>
      <c r="AH3012" t="s">
        <v>10590</v>
      </c>
      <c r="AI3012" t="s">
        <v>5786</v>
      </c>
      <c r="AJ3012">
        <v>69</v>
      </c>
      <c r="AK3012" t="s">
        <v>57</v>
      </c>
      <c r="AL3012">
        <v>69330</v>
      </c>
      <c r="AM3012" t="s">
        <v>55</v>
      </c>
      <c r="AN3012" t="s">
        <v>55</v>
      </c>
      <c r="AO3012" t="s">
        <v>55</v>
      </c>
      <c r="AS3012" t="s">
        <v>343</v>
      </c>
      <c r="AT3012">
        <v>30</v>
      </c>
      <c r="AU3012">
        <v>40</v>
      </c>
      <c r="AV3012">
        <v>31</v>
      </c>
      <c r="BB3012">
        <v>0</v>
      </c>
      <c r="BC3012">
        <v>0</v>
      </c>
      <c r="BD3012" t="s">
        <v>60</v>
      </c>
      <c r="BE3012" s="5">
        <v>46180</v>
      </c>
      <c r="BF3012">
        <v>634364547</v>
      </c>
      <c r="BH3012" t="s">
        <v>323</v>
      </c>
      <c r="BI3012" t="s">
        <v>320</v>
      </c>
      <c r="BJ3012">
        <v>0.43472222222222223</v>
      </c>
      <c r="BK3012">
        <v>48</v>
      </c>
      <c r="BL3012">
        <v>5.69</v>
      </c>
      <c r="BM3012">
        <v>0</v>
      </c>
      <c r="BN3012">
        <v>-36.53</v>
      </c>
      <c r="BO3012">
        <v>17.16</v>
      </c>
      <c r="BP3012" t="s">
        <v>60</v>
      </c>
      <c r="BQ3012">
        <v>1.1356667499999999</v>
      </c>
      <c r="BR3012" t="s">
        <v>61</v>
      </c>
    </row>
    <row r="3013" spans="1:70" x14ac:dyDescent="0.2">
      <c r="A3013" s="19">
        <f t="shared" si="106"/>
        <v>11.809999999999995</v>
      </c>
      <c r="B3013" s="20">
        <v>3752</v>
      </c>
      <c r="D3013" s="2" t="s">
        <v>1381</v>
      </c>
      <c r="E3013" s="2" t="str">
        <f t="shared" si="107"/>
        <v>ST</v>
      </c>
      <c r="F3013">
        <v>200720433</v>
      </c>
      <c r="G3013">
        <v>202607</v>
      </c>
      <c r="H3013" t="s">
        <v>52</v>
      </c>
      <c r="I3013" t="s">
        <v>321</v>
      </c>
      <c r="J3013" t="s">
        <v>322</v>
      </c>
      <c r="K3013" t="s">
        <v>54</v>
      </c>
      <c r="L3013" s="5" t="s">
        <v>10419</v>
      </c>
      <c r="M3013" s="5">
        <v>46029</v>
      </c>
      <c r="N3013" s="21">
        <v>873759737369</v>
      </c>
      <c r="P3013" t="s">
        <v>326</v>
      </c>
      <c r="Q3013" t="s">
        <v>326</v>
      </c>
      <c r="R3013" t="s">
        <v>56</v>
      </c>
      <c r="S3013" t="s">
        <v>327</v>
      </c>
      <c r="T3013">
        <v>21</v>
      </c>
      <c r="U3013" t="s">
        <v>57</v>
      </c>
      <c r="V3013">
        <v>21320</v>
      </c>
      <c r="W3013">
        <v>56.25</v>
      </c>
      <c r="X3013">
        <v>6.66</v>
      </c>
      <c r="Y3013">
        <v>0</v>
      </c>
      <c r="Z3013">
        <v>-42.8</v>
      </c>
      <c r="AA3013">
        <v>20.11</v>
      </c>
      <c r="AB3013">
        <v>3</v>
      </c>
      <c r="AC3013">
        <v>46.86</v>
      </c>
      <c r="AD3013">
        <v>46.86</v>
      </c>
      <c r="AE3013" t="s">
        <v>11613</v>
      </c>
      <c r="AF3013" t="s">
        <v>2173</v>
      </c>
      <c r="AG3013" t="s">
        <v>2173</v>
      </c>
      <c r="AH3013" t="s">
        <v>10591</v>
      </c>
      <c r="AI3013" t="s">
        <v>10592</v>
      </c>
      <c r="AJ3013">
        <v>42</v>
      </c>
      <c r="AK3013" t="s">
        <v>57</v>
      </c>
      <c r="AL3013">
        <v>42340</v>
      </c>
      <c r="AM3013" t="s">
        <v>55</v>
      </c>
      <c r="AN3013" t="s">
        <v>55</v>
      </c>
      <c r="AO3013" t="s">
        <v>55</v>
      </c>
      <c r="AS3013" t="s">
        <v>343</v>
      </c>
      <c r="AT3013">
        <v>31</v>
      </c>
      <c r="AU3013">
        <v>26</v>
      </c>
      <c r="AV3013">
        <v>39</v>
      </c>
      <c r="BB3013">
        <v>0</v>
      </c>
      <c r="BC3013">
        <v>0</v>
      </c>
      <c r="BD3013" t="s">
        <v>60</v>
      </c>
      <c r="BE3013" s="5">
        <v>46180</v>
      </c>
      <c r="BF3013">
        <v>634364547</v>
      </c>
      <c r="BH3013" t="s">
        <v>323</v>
      </c>
      <c r="BI3013" t="s">
        <v>320</v>
      </c>
      <c r="BJ3013">
        <v>0.38194444444444442</v>
      </c>
      <c r="BK3013">
        <v>49.4</v>
      </c>
      <c r="BL3013">
        <v>5.85</v>
      </c>
      <c r="BM3013">
        <v>0</v>
      </c>
      <c r="BN3013">
        <v>-37.590000000000003</v>
      </c>
      <c r="BO3013">
        <v>17.66</v>
      </c>
      <c r="BP3013" t="s">
        <v>60</v>
      </c>
      <c r="BQ3013">
        <v>1.1386538829999999</v>
      </c>
      <c r="BR3013" t="s">
        <v>61</v>
      </c>
    </row>
    <row r="3014" spans="1:70" x14ac:dyDescent="0.2">
      <c r="A3014" s="19">
        <f t="shared" si="106"/>
        <v>18.159999999999997</v>
      </c>
      <c r="B3014" s="20">
        <v>3752</v>
      </c>
      <c r="D3014" s="2" t="s">
        <v>1381</v>
      </c>
      <c r="E3014" s="2" t="str">
        <f t="shared" si="107"/>
        <v>ST</v>
      </c>
      <c r="F3014">
        <v>200720433</v>
      </c>
      <c r="G3014">
        <v>202607</v>
      </c>
      <c r="H3014" t="s">
        <v>52</v>
      </c>
      <c r="I3014" t="s">
        <v>321</v>
      </c>
      <c r="J3014" t="s">
        <v>322</v>
      </c>
      <c r="K3014" t="s">
        <v>54</v>
      </c>
      <c r="L3014" s="5" t="s">
        <v>5682</v>
      </c>
      <c r="M3014" s="5" t="s">
        <v>6778</v>
      </c>
      <c r="N3014" s="21">
        <v>873546544598</v>
      </c>
      <c r="P3014" t="s">
        <v>326</v>
      </c>
      <c r="Q3014" t="s">
        <v>326</v>
      </c>
      <c r="R3014" t="s">
        <v>56</v>
      </c>
      <c r="S3014" t="s">
        <v>327</v>
      </c>
      <c r="T3014">
        <v>21</v>
      </c>
      <c r="U3014" t="s">
        <v>57</v>
      </c>
      <c r="V3014">
        <v>21320</v>
      </c>
      <c r="W3014">
        <v>86.65</v>
      </c>
      <c r="X3014">
        <v>10.27</v>
      </c>
      <c r="Y3014">
        <v>0</v>
      </c>
      <c r="Z3014">
        <v>-65.95</v>
      </c>
      <c r="AA3014">
        <v>30.98</v>
      </c>
      <c r="AB3014">
        <v>7</v>
      </c>
      <c r="AC3014">
        <v>90.2</v>
      </c>
      <c r="AD3014">
        <v>90.2</v>
      </c>
      <c r="AE3014" t="s">
        <v>11614</v>
      </c>
      <c r="AF3014" t="s">
        <v>10593</v>
      </c>
      <c r="AG3014" t="s">
        <v>10593</v>
      </c>
      <c r="AH3014" t="s">
        <v>10594</v>
      </c>
      <c r="AI3014" t="s">
        <v>1139</v>
      </c>
      <c r="AJ3014">
        <v>34</v>
      </c>
      <c r="AK3014" t="s">
        <v>57</v>
      </c>
      <c r="AL3014">
        <v>34470</v>
      </c>
      <c r="AM3014" t="s">
        <v>55</v>
      </c>
      <c r="AN3014" t="s">
        <v>55</v>
      </c>
      <c r="AO3014" t="s">
        <v>55</v>
      </c>
      <c r="AS3014" t="s">
        <v>343</v>
      </c>
      <c r="AT3014">
        <v>0</v>
      </c>
      <c r="AU3014">
        <v>0</v>
      </c>
      <c r="AV3014">
        <v>0</v>
      </c>
      <c r="BB3014">
        <v>0</v>
      </c>
      <c r="BC3014">
        <v>0</v>
      </c>
      <c r="BD3014" t="s">
        <v>60</v>
      </c>
      <c r="BE3014" s="5">
        <v>46180</v>
      </c>
      <c r="BF3014">
        <v>634364547</v>
      </c>
      <c r="BH3014" t="s">
        <v>323</v>
      </c>
      <c r="BI3014" t="s">
        <v>320</v>
      </c>
      <c r="BJ3014">
        <v>0.46527777777777779</v>
      </c>
      <c r="BK3014">
        <v>76</v>
      </c>
      <c r="BL3014">
        <v>9.01</v>
      </c>
      <c r="BM3014">
        <v>0</v>
      </c>
      <c r="BN3014">
        <v>-57.84</v>
      </c>
      <c r="BO3014">
        <v>27.17</v>
      </c>
      <c r="BP3014" t="s">
        <v>60</v>
      </c>
      <c r="BQ3014">
        <v>1.1401468509999999</v>
      </c>
      <c r="BR3014" t="s">
        <v>61</v>
      </c>
    </row>
    <row r="3015" spans="1:70" x14ac:dyDescent="0.2">
      <c r="A3015" s="19">
        <f t="shared" si="106"/>
        <v>13.809999999999995</v>
      </c>
      <c r="B3015" s="20">
        <v>3752</v>
      </c>
      <c r="D3015" s="2" t="s">
        <v>1381</v>
      </c>
      <c r="E3015" s="2" t="str">
        <f t="shared" si="107"/>
        <v>ST</v>
      </c>
      <c r="F3015">
        <v>200720433</v>
      </c>
      <c r="G3015">
        <v>202607</v>
      </c>
      <c r="H3015" t="s">
        <v>52</v>
      </c>
      <c r="I3015" t="s">
        <v>321</v>
      </c>
      <c r="J3015" t="s">
        <v>322</v>
      </c>
      <c r="K3015" t="s">
        <v>54</v>
      </c>
      <c r="L3015" s="5" t="s">
        <v>6778</v>
      </c>
      <c r="M3015" s="5" t="s">
        <v>5226</v>
      </c>
      <c r="N3015" s="21">
        <v>873605581551</v>
      </c>
      <c r="P3015" t="s">
        <v>326</v>
      </c>
      <c r="Q3015" t="s">
        <v>326</v>
      </c>
      <c r="R3015" t="s">
        <v>56</v>
      </c>
      <c r="S3015" t="s">
        <v>327</v>
      </c>
      <c r="T3015">
        <v>21</v>
      </c>
      <c r="U3015" t="s">
        <v>57</v>
      </c>
      <c r="V3015">
        <v>21320</v>
      </c>
      <c r="W3015">
        <v>65.64</v>
      </c>
      <c r="X3015">
        <v>7.77</v>
      </c>
      <c r="Y3015">
        <v>0</v>
      </c>
      <c r="Z3015">
        <v>-49.96</v>
      </c>
      <c r="AA3015">
        <v>23.45</v>
      </c>
      <c r="AB3015">
        <v>4</v>
      </c>
      <c r="AC3015">
        <v>59.84</v>
      </c>
      <c r="AD3015">
        <v>59.84</v>
      </c>
      <c r="AE3015" t="s">
        <v>2324</v>
      </c>
      <c r="AF3015" t="s">
        <v>1629</v>
      </c>
      <c r="AG3015" t="s">
        <v>1629</v>
      </c>
      <c r="AH3015" t="s">
        <v>1390</v>
      </c>
      <c r="AI3015" t="s">
        <v>1391</v>
      </c>
      <c r="AJ3015">
        <v>42</v>
      </c>
      <c r="AK3015" t="s">
        <v>57</v>
      </c>
      <c r="AL3015">
        <v>42300</v>
      </c>
      <c r="AM3015" t="s">
        <v>55</v>
      </c>
      <c r="AN3015" t="s">
        <v>55</v>
      </c>
      <c r="AO3015" t="s">
        <v>55</v>
      </c>
      <c r="AS3015" t="s">
        <v>343</v>
      </c>
      <c r="AT3015">
        <v>21</v>
      </c>
      <c r="AU3015">
        <v>30</v>
      </c>
      <c r="AV3015">
        <v>38</v>
      </c>
      <c r="BB3015">
        <v>0</v>
      </c>
      <c r="BC3015">
        <v>0</v>
      </c>
      <c r="BD3015" t="s">
        <v>60</v>
      </c>
      <c r="BE3015" s="5">
        <v>46180</v>
      </c>
      <c r="BF3015">
        <v>634364547</v>
      </c>
      <c r="BH3015" t="s">
        <v>323</v>
      </c>
      <c r="BI3015" t="s">
        <v>320</v>
      </c>
      <c r="BJ3015">
        <v>0.46458333333333335</v>
      </c>
      <c r="BK3015">
        <v>57.8</v>
      </c>
      <c r="BL3015">
        <v>6.84</v>
      </c>
      <c r="BM3015">
        <v>0</v>
      </c>
      <c r="BN3015">
        <v>-43.99</v>
      </c>
      <c r="BO3015">
        <v>20.65</v>
      </c>
      <c r="BP3015" t="s">
        <v>60</v>
      </c>
      <c r="BQ3015">
        <v>1.1356667499999999</v>
      </c>
      <c r="BR3015" t="s">
        <v>61</v>
      </c>
    </row>
    <row r="3016" spans="1:70" x14ac:dyDescent="0.2">
      <c r="A3016" s="19">
        <f t="shared" si="106"/>
        <v>11.14</v>
      </c>
      <c r="B3016" s="20">
        <v>3752</v>
      </c>
      <c r="D3016" s="2" t="s">
        <v>1381</v>
      </c>
      <c r="E3016" s="2" t="str">
        <f t="shared" si="107"/>
        <v>ST</v>
      </c>
      <c r="F3016">
        <v>200720433</v>
      </c>
      <c r="G3016">
        <v>202607</v>
      </c>
      <c r="H3016" t="s">
        <v>52</v>
      </c>
      <c r="I3016" t="s">
        <v>321</v>
      </c>
      <c r="J3016" t="s">
        <v>322</v>
      </c>
      <c r="K3016" t="s">
        <v>54</v>
      </c>
      <c r="L3016" s="5" t="s">
        <v>10419</v>
      </c>
      <c r="M3016" s="5">
        <v>46029</v>
      </c>
      <c r="N3016" s="21">
        <v>873754718968</v>
      </c>
      <c r="P3016" t="s">
        <v>326</v>
      </c>
      <c r="Q3016" t="s">
        <v>326</v>
      </c>
      <c r="R3016" t="s">
        <v>56</v>
      </c>
      <c r="S3016" t="s">
        <v>327</v>
      </c>
      <c r="T3016">
        <v>21</v>
      </c>
      <c r="U3016" t="s">
        <v>57</v>
      </c>
      <c r="V3016">
        <v>21320</v>
      </c>
      <c r="W3016">
        <v>53.06</v>
      </c>
      <c r="X3016">
        <v>6.3</v>
      </c>
      <c r="Y3016">
        <v>0</v>
      </c>
      <c r="Z3016">
        <v>-40.380000000000003</v>
      </c>
      <c r="AA3016">
        <v>18.98</v>
      </c>
      <c r="AB3016">
        <v>3</v>
      </c>
      <c r="AC3016">
        <v>42.68</v>
      </c>
      <c r="AD3016">
        <v>42.68</v>
      </c>
      <c r="AE3016" t="s">
        <v>11615</v>
      </c>
      <c r="AF3016" t="s">
        <v>10595</v>
      </c>
      <c r="AG3016" t="s">
        <v>10595</v>
      </c>
      <c r="AH3016" t="s">
        <v>10596</v>
      </c>
      <c r="AI3016" t="s">
        <v>10597</v>
      </c>
      <c r="AJ3016">
        <v>49</v>
      </c>
      <c r="AK3016" t="s">
        <v>57</v>
      </c>
      <c r="AL3016">
        <v>49260</v>
      </c>
      <c r="AM3016" t="s">
        <v>55</v>
      </c>
      <c r="AN3016" t="s">
        <v>55</v>
      </c>
      <c r="AO3016" t="s">
        <v>55</v>
      </c>
      <c r="AS3016" t="s">
        <v>343</v>
      </c>
      <c r="AT3016">
        <v>26</v>
      </c>
      <c r="AU3016">
        <v>30</v>
      </c>
      <c r="AV3016">
        <v>41</v>
      </c>
      <c r="BB3016">
        <v>0</v>
      </c>
      <c r="BC3016">
        <v>0</v>
      </c>
      <c r="BD3016" t="s">
        <v>60</v>
      </c>
      <c r="BE3016" s="5">
        <v>46180</v>
      </c>
      <c r="BF3016">
        <v>634364547</v>
      </c>
      <c r="BH3016" t="s">
        <v>323</v>
      </c>
      <c r="BI3016" t="s">
        <v>320</v>
      </c>
      <c r="BJ3016">
        <v>0.43125000000000002</v>
      </c>
      <c r="BK3016">
        <v>46.6</v>
      </c>
      <c r="BL3016">
        <v>5.53</v>
      </c>
      <c r="BM3016">
        <v>0</v>
      </c>
      <c r="BN3016">
        <v>-35.46</v>
      </c>
      <c r="BO3016">
        <v>16.670000000000002</v>
      </c>
      <c r="BP3016" t="s">
        <v>60</v>
      </c>
      <c r="BQ3016">
        <v>1.1386538829999999</v>
      </c>
      <c r="BR3016" t="s">
        <v>61</v>
      </c>
    </row>
    <row r="3017" spans="1:70" x14ac:dyDescent="0.2">
      <c r="A3017" s="19">
        <f t="shared" si="106"/>
        <v>10.469999999999999</v>
      </c>
      <c r="B3017" s="20">
        <v>3752</v>
      </c>
      <c r="D3017" s="2" t="s">
        <v>1381</v>
      </c>
      <c r="E3017" s="2" t="str">
        <f t="shared" si="107"/>
        <v>ST</v>
      </c>
      <c r="F3017">
        <v>200720433</v>
      </c>
      <c r="G3017">
        <v>202607</v>
      </c>
      <c r="H3017" t="s">
        <v>52</v>
      </c>
      <c r="I3017" t="s">
        <v>321</v>
      </c>
      <c r="J3017" t="s">
        <v>322</v>
      </c>
      <c r="K3017" t="s">
        <v>54</v>
      </c>
      <c r="L3017" s="5" t="s">
        <v>6778</v>
      </c>
      <c r="M3017" s="5" t="s">
        <v>10422</v>
      </c>
      <c r="N3017" s="21">
        <v>873602727860</v>
      </c>
      <c r="P3017" t="s">
        <v>326</v>
      </c>
      <c r="Q3017" t="s">
        <v>326</v>
      </c>
      <c r="R3017" t="s">
        <v>56</v>
      </c>
      <c r="S3017" t="s">
        <v>327</v>
      </c>
      <c r="T3017">
        <v>21</v>
      </c>
      <c r="U3017" t="s">
        <v>57</v>
      </c>
      <c r="V3017">
        <v>21320</v>
      </c>
      <c r="W3017">
        <v>49.74</v>
      </c>
      <c r="X3017">
        <v>5.89</v>
      </c>
      <c r="Y3017">
        <v>0</v>
      </c>
      <c r="Z3017">
        <v>-37.85</v>
      </c>
      <c r="AA3017">
        <v>17.78</v>
      </c>
      <c r="AB3017">
        <v>4</v>
      </c>
      <c r="AC3017">
        <v>37.619999999999997</v>
      </c>
      <c r="AD3017">
        <v>37.619999999999997</v>
      </c>
      <c r="AE3017" t="s">
        <v>11616</v>
      </c>
      <c r="AF3017" t="s">
        <v>398</v>
      </c>
      <c r="AG3017" t="s">
        <v>398</v>
      </c>
      <c r="AH3017" t="s">
        <v>10598</v>
      </c>
      <c r="AI3017" t="s">
        <v>3445</v>
      </c>
      <c r="AJ3017">
        <v>41</v>
      </c>
      <c r="AK3017" t="s">
        <v>57</v>
      </c>
      <c r="AL3017">
        <v>41350</v>
      </c>
      <c r="AM3017" t="s">
        <v>55</v>
      </c>
      <c r="AN3017" t="s">
        <v>55</v>
      </c>
      <c r="AO3017" t="s">
        <v>55</v>
      </c>
      <c r="AS3017" t="s">
        <v>343</v>
      </c>
      <c r="AT3017">
        <v>0</v>
      </c>
      <c r="AU3017">
        <v>0</v>
      </c>
      <c r="AV3017">
        <v>0</v>
      </c>
      <c r="BB3017">
        <v>0</v>
      </c>
      <c r="BC3017">
        <v>0</v>
      </c>
      <c r="BD3017" t="s">
        <v>60</v>
      </c>
      <c r="BE3017" s="5">
        <v>46180</v>
      </c>
      <c r="BF3017">
        <v>634364547</v>
      </c>
      <c r="BH3017" t="s">
        <v>323</v>
      </c>
      <c r="BI3017" t="s">
        <v>320</v>
      </c>
      <c r="BJ3017">
        <v>0.45902777777777776</v>
      </c>
      <c r="BK3017">
        <v>43.8</v>
      </c>
      <c r="BL3017">
        <v>5.19</v>
      </c>
      <c r="BM3017">
        <v>0</v>
      </c>
      <c r="BN3017">
        <v>-33.33</v>
      </c>
      <c r="BO3017">
        <v>15.66</v>
      </c>
      <c r="BP3017" t="s">
        <v>60</v>
      </c>
      <c r="BQ3017">
        <v>1.1356667499999999</v>
      </c>
      <c r="BR3017" t="s">
        <v>61</v>
      </c>
    </row>
    <row r="3018" spans="1:70" x14ac:dyDescent="0.2">
      <c r="A3018" s="19">
        <f t="shared" ref="A3018:A3081" si="108">BK3018+BN3018</f>
        <v>14.480000000000004</v>
      </c>
      <c r="B3018" s="20">
        <v>3752</v>
      </c>
      <c r="D3018" s="2" t="s">
        <v>1381</v>
      </c>
      <c r="E3018" s="2" t="str">
        <f t="shared" si="107"/>
        <v>ST</v>
      </c>
      <c r="F3018">
        <v>200720433</v>
      </c>
      <c r="G3018">
        <v>202607</v>
      </c>
      <c r="H3018" t="s">
        <v>52</v>
      </c>
      <c r="I3018" t="s">
        <v>321</v>
      </c>
      <c r="J3018" t="s">
        <v>322</v>
      </c>
      <c r="K3018" t="s">
        <v>54</v>
      </c>
      <c r="L3018" s="5" t="s">
        <v>6778</v>
      </c>
      <c r="M3018" s="5" t="s">
        <v>10422</v>
      </c>
      <c r="N3018" s="21">
        <v>873600726389</v>
      </c>
      <c r="P3018" t="s">
        <v>326</v>
      </c>
      <c r="Q3018" t="s">
        <v>326</v>
      </c>
      <c r="R3018" t="s">
        <v>56</v>
      </c>
      <c r="S3018" t="s">
        <v>327</v>
      </c>
      <c r="T3018">
        <v>21</v>
      </c>
      <c r="U3018" t="s">
        <v>57</v>
      </c>
      <c r="V3018">
        <v>21320</v>
      </c>
      <c r="W3018">
        <v>68.819999999999993</v>
      </c>
      <c r="X3018">
        <v>8.15</v>
      </c>
      <c r="Y3018">
        <v>0</v>
      </c>
      <c r="Z3018">
        <v>-52.38</v>
      </c>
      <c r="AA3018">
        <v>24.6</v>
      </c>
      <c r="AB3018">
        <v>4</v>
      </c>
      <c r="AC3018">
        <v>64.680000000000007</v>
      </c>
      <c r="AD3018">
        <v>64.680000000000007</v>
      </c>
      <c r="AE3018" t="s">
        <v>1469</v>
      </c>
      <c r="AF3018" t="s">
        <v>10599</v>
      </c>
      <c r="AG3018" t="s">
        <v>10599</v>
      </c>
      <c r="AH3018" t="s">
        <v>10600</v>
      </c>
      <c r="AI3018" t="s">
        <v>2841</v>
      </c>
      <c r="AJ3018">
        <v>75</v>
      </c>
      <c r="AK3018" t="s">
        <v>57</v>
      </c>
      <c r="AL3018">
        <v>75005</v>
      </c>
      <c r="AM3018" t="s">
        <v>55</v>
      </c>
      <c r="AN3018" t="s">
        <v>55</v>
      </c>
      <c r="AO3018" t="s">
        <v>55</v>
      </c>
      <c r="AS3018" t="s">
        <v>343</v>
      </c>
      <c r="AT3018">
        <v>30</v>
      </c>
      <c r="AU3018">
        <v>31</v>
      </c>
      <c r="AV3018">
        <v>39</v>
      </c>
      <c r="BB3018">
        <v>0</v>
      </c>
      <c r="BC3018">
        <v>0</v>
      </c>
      <c r="BD3018" t="s">
        <v>60</v>
      </c>
      <c r="BE3018" s="5">
        <v>46180</v>
      </c>
      <c r="BF3018">
        <v>634364547</v>
      </c>
      <c r="BH3018" t="s">
        <v>323</v>
      </c>
      <c r="BI3018" t="s">
        <v>320</v>
      </c>
      <c r="BJ3018">
        <v>0.4</v>
      </c>
      <c r="BK3018">
        <v>60.6</v>
      </c>
      <c r="BL3018">
        <v>7.18</v>
      </c>
      <c r="BM3018">
        <v>0</v>
      </c>
      <c r="BN3018">
        <v>-46.12</v>
      </c>
      <c r="BO3018">
        <v>21.66</v>
      </c>
      <c r="BP3018" t="s">
        <v>60</v>
      </c>
      <c r="BQ3018">
        <v>1.1356667499999999</v>
      </c>
      <c r="BR3018" t="s">
        <v>61</v>
      </c>
    </row>
    <row r="3019" spans="1:70" x14ac:dyDescent="0.2">
      <c r="A3019" s="19">
        <f t="shared" si="108"/>
        <v>24.189999999999998</v>
      </c>
      <c r="B3019" s="20">
        <v>3752</v>
      </c>
      <c r="D3019" s="2" t="s">
        <v>1381</v>
      </c>
      <c r="E3019" s="2" t="str">
        <f t="shared" si="107"/>
        <v>ST</v>
      </c>
      <c r="F3019">
        <v>200720433</v>
      </c>
      <c r="G3019">
        <v>202607</v>
      </c>
      <c r="H3019" t="s">
        <v>52</v>
      </c>
      <c r="I3019" t="s">
        <v>321</v>
      </c>
      <c r="J3019" t="s">
        <v>322</v>
      </c>
      <c r="K3019" t="s">
        <v>54</v>
      </c>
      <c r="L3019" s="5" t="s">
        <v>5682</v>
      </c>
      <c r="M3019" s="5" t="s">
        <v>10422</v>
      </c>
      <c r="N3019" s="21">
        <v>873489731869</v>
      </c>
      <c r="P3019" t="s">
        <v>326</v>
      </c>
      <c r="Q3019" t="s">
        <v>326</v>
      </c>
      <c r="R3019" t="s">
        <v>56</v>
      </c>
      <c r="S3019" t="s">
        <v>327</v>
      </c>
      <c r="T3019">
        <v>21</v>
      </c>
      <c r="U3019" t="s">
        <v>57</v>
      </c>
      <c r="V3019">
        <v>21320</v>
      </c>
      <c r="W3019">
        <v>115.38</v>
      </c>
      <c r="X3019">
        <v>13.67</v>
      </c>
      <c r="Y3019">
        <v>0</v>
      </c>
      <c r="Z3019">
        <v>-87.8</v>
      </c>
      <c r="AA3019">
        <v>41.25</v>
      </c>
      <c r="AB3019">
        <v>10</v>
      </c>
      <c r="AC3019">
        <v>128.04</v>
      </c>
      <c r="AD3019">
        <v>128.04</v>
      </c>
      <c r="AE3019" t="s">
        <v>11617</v>
      </c>
      <c r="AF3019" t="s">
        <v>10601</v>
      </c>
      <c r="AG3019" t="s">
        <v>10601</v>
      </c>
      <c r="AH3019" t="s">
        <v>10602</v>
      </c>
      <c r="AI3019" t="s">
        <v>725</v>
      </c>
      <c r="AJ3019">
        <v>91</v>
      </c>
      <c r="AK3019" t="s">
        <v>57</v>
      </c>
      <c r="AL3019">
        <v>91300</v>
      </c>
      <c r="AM3019" t="s">
        <v>55</v>
      </c>
      <c r="AN3019" t="s">
        <v>55</v>
      </c>
      <c r="AO3019" t="s">
        <v>55</v>
      </c>
      <c r="AS3019" t="s">
        <v>343</v>
      </c>
      <c r="AT3019">
        <v>0</v>
      </c>
      <c r="AU3019">
        <v>0</v>
      </c>
      <c r="AV3019">
        <v>0</v>
      </c>
      <c r="BB3019">
        <v>0</v>
      </c>
      <c r="BC3019">
        <v>0</v>
      </c>
      <c r="BD3019" t="s">
        <v>60</v>
      </c>
      <c r="BE3019" s="5">
        <v>46180</v>
      </c>
      <c r="BF3019">
        <v>634364547</v>
      </c>
      <c r="BH3019" t="s">
        <v>323</v>
      </c>
      <c r="BI3019" t="s">
        <v>320</v>
      </c>
      <c r="BJ3019">
        <v>0.40625</v>
      </c>
      <c r="BK3019">
        <v>101.2</v>
      </c>
      <c r="BL3019">
        <v>11.99</v>
      </c>
      <c r="BM3019">
        <v>0</v>
      </c>
      <c r="BN3019">
        <v>-77.010000000000005</v>
      </c>
      <c r="BO3019">
        <v>36.18</v>
      </c>
      <c r="BP3019" t="s">
        <v>60</v>
      </c>
      <c r="BQ3019">
        <v>1.1401468509999999</v>
      </c>
      <c r="BR3019" t="s">
        <v>61</v>
      </c>
    </row>
    <row r="3020" spans="1:70" x14ac:dyDescent="0.2">
      <c r="A3020" s="19">
        <f t="shared" si="108"/>
        <v>9.8000000000000007</v>
      </c>
      <c r="B3020" s="20">
        <v>3752</v>
      </c>
      <c r="D3020" s="2" t="s">
        <v>1381</v>
      </c>
      <c r="E3020" s="2" t="str">
        <f t="shared" si="107"/>
        <v>ST</v>
      </c>
      <c r="F3020">
        <v>200720433</v>
      </c>
      <c r="G3020">
        <v>202607</v>
      </c>
      <c r="H3020" t="s">
        <v>52</v>
      </c>
      <c r="I3020" t="s">
        <v>321</v>
      </c>
      <c r="J3020" t="s">
        <v>322</v>
      </c>
      <c r="K3020" t="s">
        <v>54</v>
      </c>
      <c r="L3020" s="5" t="s">
        <v>6778</v>
      </c>
      <c r="M3020" s="5" t="s">
        <v>5226</v>
      </c>
      <c r="N3020" s="21">
        <v>873605796652</v>
      </c>
      <c r="P3020" t="s">
        <v>326</v>
      </c>
      <c r="Q3020" t="s">
        <v>326</v>
      </c>
      <c r="R3020" t="s">
        <v>56</v>
      </c>
      <c r="S3020" t="s">
        <v>327</v>
      </c>
      <c r="T3020">
        <v>21</v>
      </c>
      <c r="U3020" t="s">
        <v>57</v>
      </c>
      <c r="V3020">
        <v>21320</v>
      </c>
      <c r="W3020">
        <v>46.56</v>
      </c>
      <c r="X3020">
        <v>5.52</v>
      </c>
      <c r="Y3020">
        <v>0</v>
      </c>
      <c r="Z3020">
        <v>-35.43</v>
      </c>
      <c r="AA3020">
        <v>16.649999999999999</v>
      </c>
      <c r="AB3020">
        <v>2</v>
      </c>
      <c r="AC3020">
        <v>33.880000000000003</v>
      </c>
      <c r="AD3020">
        <v>33.880000000000003</v>
      </c>
      <c r="AE3020" t="s">
        <v>2398</v>
      </c>
      <c r="AF3020" t="s">
        <v>6954</v>
      </c>
      <c r="AG3020" t="s">
        <v>6954</v>
      </c>
      <c r="AH3020" t="s">
        <v>10603</v>
      </c>
      <c r="AI3020" t="s">
        <v>10604</v>
      </c>
      <c r="AJ3020">
        <v>69</v>
      </c>
      <c r="AK3020" t="s">
        <v>57</v>
      </c>
      <c r="AL3020">
        <v>69001</v>
      </c>
      <c r="AM3020" t="s">
        <v>55</v>
      </c>
      <c r="AN3020" t="s">
        <v>55</v>
      </c>
      <c r="AO3020" t="s">
        <v>55</v>
      </c>
      <c r="AS3020" t="s">
        <v>343</v>
      </c>
      <c r="AT3020">
        <v>30</v>
      </c>
      <c r="AU3020">
        <v>31</v>
      </c>
      <c r="AV3020">
        <v>38</v>
      </c>
      <c r="BB3020">
        <v>0</v>
      </c>
      <c r="BC3020">
        <v>0</v>
      </c>
      <c r="BD3020" t="s">
        <v>60</v>
      </c>
      <c r="BE3020" s="5">
        <v>46180</v>
      </c>
      <c r="BF3020">
        <v>634364547</v>
      </c>
      <c r="BH3020" t="s">
        <v>323</v>
      </c>
      <c r="BI3020" t="s">
        <v>320</v>
      </c>
      <c r="BJ3020">
        <v>0.46041666666666664</v>
      </c>
      <c r="BK3020">
        <v>41</v>
      </c>
      <c r="BL3020">
        <v>4.8600000000000003</v>
      </c>
      <c r="BM3020">
        <v>0</v>
      </c>
      <c r="BN3020">
        <v>-31.2</v>
      </c>
      <c r="BO3020">
        <v>14.66</v>
      </c>
      <c r="BP3020" t="s">
        <v>60</v>
      </c>
      <c r="BQ3020">
        <v>1.1356667499999999</v>
      </c>
      <c r="BR3020" t="s">
        <v>61</v>
      </c>
    </row>
    <row r="3021" spans="1:70" x14ac:dyDescent="0.2">
      <c r="A3021" s="19">
        <f t="shared" si="108"/>
        <v>14.480000000000004</v>
      </c>
      <c r="B3021" s="20">
        <v>3752</v>
      </c>
      <c r="D3021" s="2" t="s">
        <v>1381</v>
      </c>
      <c r="E3021" s="2" t="str">
        <f t="shared" si="107"/>
        <v>ST</v>
      </c>
      <c r="F3021">
        <v>200720433</v>
      </c>
      <c r="G3021">
        <v>202607</v>
      </c>
      <c r="H3021" t="s">
        <v>52</v>
      </c>
      <c r="I3021" t="s">
        <v>321</v>
      </c>
      <c r="J3021" t="s">
        <v>322</v>
      </c>
      <c r="K3021" t="s">
        <v>54</v>
      </c>
      <c r="L3021" s="5" t="s">
        <v>5226</v>
      </c>
      <c r="M3021" s="5" t="s">
        <v>10419</v>
      </c>
      <c r="N3021" s="21">
        <v>873697771112</v>
      </c>
      <c r="P3021" t="s">
        <v>326</v>
      </c>
      <c r="Q3021" t="s">
        <v>326</v>
      </c>
      <c r="R3021" t="s">
        <v>56</v>
      </c>
      <c r="S3021" t="s">
        <v>327</v>
      </c>
      <c r="T3021">
        <v>21</v>
      </c>
      <c r="U3021" t="s">
        <v>57</v>
      </c>
      <c r="V3021">
        <v>21320</v>
      </c>
      <c r="W3021">
        <v>69</v>
      </c>
      <c r="X3021">
        <v>8.18</v>
      </c>
      <c r="Y3021">
        <v>0</v>
      </c>
      <c r="Z3021">
        <v>-52.51</v>
      </c>
      <c r="AA3021">
        <v>24.66</v>
      </c>
      <c r="AB3021">
        <v>5</v>
      </c>
      <c r="AC3021">
        <v>64.900000000000006</v>
      </c>
      <c r="AD3021">
        <v>64.900000000000006</v>
      </c>
      <c r="AE3021" t="s">
        <v>11618</v>
      </c>
      <c r="AF3021" t="s">
        <v>10605</v>
      </c>
      <c r="AG3021" t="s">
        <v>10606</v>
      </c>
      <c r="AH3021" t="s">
        <v>10607</v>
      </c>
      <c r="AI3021" t="s">
        <v>404</v>
      </c>
      <c r="AJ3021">
        <v>75</v>
      </c>
      <c r="AK3021" t="s">
        <v>57</v>
      </c>
      <c r="AL3021">
        <v>75010</v>
      </c>
      <c r="AM3021" t="s">
        <v>55</v>
      </c>
      <c r="AN3021" t="s">
        <v>55</v>
      </c>
      <c r="AO3021" t="s">
        <v>55</v>
      </c>
      <c r="AS3021" t="s">
        <v>343</v>
      </c>
      <c r="AT3021">
        <v>31</v>
      </c>
      <c r="AU3021">
        <v>41</v>
      </c>
      <c r="AV3021">
        <v>30</v>
      </c>
      <c r="BB3021">
        <v>0</v>
      </c>
      <c r="BC3021">
        <v>0</v>
      </c>
      <c r="BD3021" t="s">
        <v>60</v>
      </c>
      <c r="BE3021" s="5">
        <v>46180</v>
      </c>
      <c r="BF3021">
        <v>634364547</v>
      </c>
      <c r="BH3021" t="s">
        <v>323</v>
      </c>
      <c r="BI3021" t="s">
        <v>320</v>
      </c>
      <c r="BJ3021">
        <v>0.52013888888888893</v>
      </c>
      <c r="BK3021">
        <v>60.6</v>
      </c>
      <c r="BL3021">
        <v>7.18</v>
      </c>
      <c r="BM3021">
        <v>0</v>
      </c>
      <c r="BN3021">
        <v>-46.12</v>
      </c>
      <c r="BO3021">
        <v>21.66</v>
      </c>
      <c r="BP3021" t="s">
        <v>60</v>
      </c>
      <c r="BQ3021">
        <v>1.1386538829999999</v>
      </c>
      <c r="BR3021" t="s">
        <v>61</v>
      </c>
    </row>
    <row r="3022" spans="1:70" x14ac:dyDescent="0.2">
      <c r="A3022" s="19">
        <f t="shared" si="108"/>
        <v>11.809999999999995</v>
      </c>
      <c r="B3022" s="20">
        <v>3752</v>
      </c>
      <c r="D3022" s="2" t="s">
        <v>1381</v>
      </c>
      <c r="E3022" s="2" t="str">
        <f t="shared" si="107"/>
        <v>ST</v>
      </c>
      <c r="F3022">
        <v>200720433</v>
      </c>
      <c r="G3022">
        <v>202607</v>
      </c>
      <c r="H3022" t="s">
        <v>52</v>
      </c>
      <c r="I3022" t="s">
        <v>321</v>
      </c>
      <c r="J3022" t="s">
        <v>322</v>
      </c>
      <c r="K3022" t="s">
        <v>54</v>
      </c>
      <c r="L3022" s="5" t="s">
        <v>6778</v>
      </c>
      <c r="M3022" s="5" t="s">
        <v>5226</v>
      </c>
      <c r="N3022" s="21">
        <v>873596475511</v>
      </c>
      <c r="P3022" t="s">
        <v>326</v>
      </c>
      <c r="Q3022" t="s">
        <v>326</v>
      </c>
      <c r="R3022" t="s">
        <v>56</v>
      </c>
      <c r="S3022" t="s">
        <v>327</v>
      </c>
      <c r="T3022">
        <v>21</v>
      </c>
      <c r="U3022" t="s">
        <v>57</v>
      </c>
      <c r="V3022">
        <v>21320</v>
      </c>
      <c r="W3022">
        <v>56.1</v>
      </c>
      <c r="X3022">
        <v>6.64</v>
      </c>
      <c r="Y3022">
        <v>0</v>
      </c>
      <c r="Z3022">
        <v>-42.69</v>
      </c>
      <c r="AA3022">
        <v>20.059999999999999</v>
      </c>
      <c r="AB3022">
        <v>4</v>
      </c>
      <c r="AC3022">
        <v>47.3</v>
      </c>
      <c r="AD3022">
        <v>47.3</v>
      </c>
      <c r="AE3022" t="s">
        <v>11619</v>
      </c>
      <c r="AF3022" t="s">
        <v>10608</v>
      </c>
      <c r="AG3022" t="s">
        <v>10608</v>
      </c>
      <c r="AH3022" t="s">
        <v>10609</v>
      </c>
      <c r="AI3022" t="s">
        <v>10610</v>
      </c>
      <c r="AJ3022">
        <v>35</v>
      </c>
      <c r="AK3022" t="s">
        <v>57</v>
      </c>
      <c r="AL3022">
        <v>35520</v>
      </c>
      <c r="AM3022" t="s">
        <v>55</v>
      </c>
      <c r="AN3022" t="s">
        <v>55</v>
      </c>
      <c r="AO3022" t="s">
        <v>55</v>
      </c>
      <c r="AS3022" t="s">
        <v>343</v>
      </c>
      <c r="AT3022">
        <v>26</v>
      </c>
      <c r="AU3022">
        <v>31</v>
      </c>
      <c r="AV3022">
        <v>41</v>
      </c>
      <c r="BB3022">
        <v>0</v>
      </c>
      <c r="BC3022">
        <v>0</v>
      </c>
      <c r="BD3022" t="s">
        <v>60</v>
      </c>
      <c r="BE3022" s="5">
        <v>46180</v>
      </c>
      <c r="BF3022">
        <v>634364547</v>
      </c>
      <c r="BH3022" t="s">
        <v>323</v>
      </c>
      <c r="BI3022" t="s">
        <v>320</v>
      </c>
      <c r="BJ3022">
        <v>0.48958333333333331</v>
      </c>
      <c r="BK3022">
        <v>49.4</v>
      </c>
      <c r="BL3022">
        <v>5.85</v>
      </c>
      <c r="BM3022">
        <v>0</v>
      </c>
      <c r="BN3022">
        <v>-37.590000000000003</v>
      </c>
      <c r="BO3022">
        <v>17.66</v>
      </c>
      <c r="BP3022" t="s">
        <v>60</v>
      </c>
      <c r="BQ3022">
        <v>1.1356667499999999</v>
      </c>
      <c r="BR3022" t="s">
        <v>61</v>
      </c>
    </row>
    <row r="3023" spans="1:70" x14ac:dyDescent="0.2">
      <c r="A3023" s="19">
        <f t="shared" si="108"/>
        <v>7.7900000000000027</v>
      </c>
      <c r="B3023" s="20">
        <v>3752</v>
      </c>
      <c r="D3023" s="2" t="s">
        <v>1381</v>
      </c>
      <c r="E3023" s="2" t="str">
        <f t="shared" si="107"/>
        <v>ST</v>
      </c>
      <c r="F3023">
        <v>200720433</v>
      </c>
      <c r="G3023">
        <v>202607</v>
      </c>
      <c r="H3023" t="s">
        <v>52</v>
      </c>
      <c r="I3023" t="s">
        <v>321</v>
      </c>
      <c r="J3023" t="s">
        <v>322</v>
      </c>
      <c r="K3023" t="s">
        <v>54</v>
      </c>
      <c r="L3023" s="5" t="s">
        <v>6778</v>
      </c>
      <c r="M3023" s="5" t="s">
        <v>10422</v>
      </c>
      <c r="N3023" s="21">
        <v>873597165666</v>
      </c>
      <c r="P3023" t="s">
        <v>326</v>
      </c>
      <c r="Q3023" t="s">
        <v>326</v>
      </c>
      <c r="R3023" t="s">
        <v>56</v>
      </c>
      <c r="S3023" t="s">
        <v>327</v>
      </c>
      <c r="T3023">
        <v>21</v>
      </c>
      <c r="U3023" t="s">
        <v>57</v>
      </c>
      <c r="V3023">
        <v>21320</v>
      </c>
      <c r="W3023">
        <v>37.020000000000003</v>
      </c>
      <c r="X3023">
        <v>4.38</v>
      </c>
      <c r="Y3023">
        <v>0</v>
      </c>
      <c r="Z3023">
        <v>-28.18</v>
      </c>
      <c r="AA3023">
        <v>13.23</v>
      </c>
      <c r="AB3023">
        <v>2</v>
      </c>
      <c r="AC3023">
        <v>22</v>
      </c>
      <c r="AD3023">
        <v>22</v>
      </c>
      <c r="AE3023" t="s">
        <v>11620</v>
      </c>
      <c r="AF3023" t="s">
        <v>1706</v>
      </c>
      <c r="AG3023" t="s">
        <v>1706</v>
      </c>
      <c r="AH3023" t="s">
        <v>1707</v>
      </c>
      <c r="AI3023" t="s">
        <v>521</v>
      </c>
      <c r="AJ3023">
        <v>64</v>
      </c>
      <c r="AK3023" t="s">
        <v>57</v>
      </c>
      <c r="AL3023">
        <v>64600</v>
      </c>
      <c r="AM3023" t="s">
        <v>55</v>
      </c>
      <c r="AN3023" t="s">
        <v>55</v>
      </c>
      <c r="AO3023" t="s">
        <v>55</v>
      </c>
      <c r="AS3023" t="s">
        <v>343</v>
      </c>
      <c r="AT3023">
        <v>0</v>
      </c>
      <c r="AU3023">
        <v>0</v>
      </c>
      <c r="AV3023">
        <v>0</v>
      </c>
      <c r="BB3023">
        <v>0</v>
      </c>
      <c r="BC3023">
        <v>0</v>
      </c>
      <c r="BD3023" t="s">
        <v>60</v>
      </c>
      <c r="BE3023" s="5">
        <v>46180</v>
      </c>
      <c r="BF3023">
        <v>634364547</v>
      </c>
      <c r="BH3023" t="s">
        <v>323</v>
      </c>
      <c r="BI3023" t="s">
        <v>320</v>
      </c>
      <c r="BJ3023">
        <v>0.46805555555555556</v>
      </c>
      <c r="BK3023">
        <v>32.6</v>
      </c>
      <c r="BL3023">
        <v>3.86</v>
      </c>
      <c r="BM3023">
        <v>0</v>
      </c>
      <c r="BN3023">
        <v>-24.81</v>
      </c>
      <c r="BO3023">
        <v>11.65</v>
      </c>
      <c r="BP3023" t="s">
        <v>60</v>
      </c>
      <c r="BQ3023">
        <v>1.1356667499999999</v>
      </c>
      <c r="BR3023" t="s">
        <v>61</v>
      </c>
    </row>
    <row r="3024" spans="1:70" x14ac:dyDescent="0.2">
      <c r="A3024" s="19">
        <f t="shared" si="108"/>
        <v>7.120000000000001</v>
      </c>
      <c r="B3024" s="20">
        <v>3752</v>
      </c>
      <c r="D3024" s="2" t="s">
        <v>1381</v>
      </c>
      <c r="E3024" s="2" t="str">
        <f t="shared" si="107"/>
        <v>ST</v>
      </c>
      <c r="F3024">
        <v>200720433</v>
      </c>
      <c r="G3024">
        <v>202607</v>
      </c>
      <c r="H3024" t="s">
        <v>52</v>
      </c>
      <c r="I3024" t="s">
        <v>321</v>
      </c>
      <c r="J3024" t="s">
        <v>322</v>
      </c>
      <c r="K3024" t="s">
        <v>54</v>
      </c>
      <c r="L3024" s="5" t="s">
        <v>10419</v>
      </c>
      <c r="M3024" s="5">
        <v>46029</v>
      </c>
      <c r="N3024" s="21">
        <v>873694281978</v>
      </c>
      <c r="P3024" t="s">
        <v>326</v>
      </c>
      <c r="Q3024" t="s">
        <v>326</v>
      </c>
      <c r="R3024" t="s">
        <v>56</v>
      </c>
      <c r="S3024" t="s">
        <v>327</v>
      </c>
      <c r="T3024">
        <v>21</v>
      </c>
      <c r="U3024" t="s">
        <v>57</v>
      </c>
      <c r="V3024">
        <v>21320</v>
      </c>
      <c r="W3024">
        <v>33.93</v>
      </c>
      <c r="X3024">
        <v>4.03</v>
      </c>
      <c r="Y3024">
        <v>0</v>
      </c>
      <c r="Z3024">
        <v>-25.82</v>
      </c>
      <c r="AA3024">
        <v>12.14</v>
      </c>
      <c r="AB3024">
        <v>1</v>
      </c>
      <c r="AC3024">
        <v>15.84</v>
      </c>
      <c r="AD3024">
        <v>15.84</v>
      </c>
      <c r="AE3024" t="s">
        <v>1533</v>
      </c>
      <c r="AF3024" t="s">
        <v>5100</v>
      </c>
      <c r="AG3024" t="s">
        <v>5100</v>
      </c>
      <c r="AH3024" t="s">
        <v>367</v>
      </c>
      <c r="AI3024" t="s">
        <v>676</v>
      </c>
      <c r="AJ3024">
        <v>13</v>
      </c>
      <c r="AK3024" t="s">
        <v>57</v>
      </c>
      <c r="AL3024">
        <v>13500</v>
      </c>
      <c r="AM3024" t="s">
        <v>55</v>
      </c>
      <c r="AN3024" t="s">
        <v>55</v>
      </c>
      <c r="AO3024" t="s">
        <v>55</v>
      </c>
      <c r="AS3024" t="s">
        <v>342</v>
      </c>
      <c r="AT3024">
        <v>30</v>
      </c>
      <c r="AU3024">
        <v>30</v>
      </c>
      <c r="AV3024">
        <v>40</v>
      </c>
      <c r="BB3024">
        <v>0</v>
      </c>
      <c r="BC3024">
        <v>0</v>
      </c>
      <c r="BD3024" t="s">
        <v>60</v>
      </c>
      <c r="BE3024" s="5">
        <v>46180</v>
      </c>
      <c r="BF3024">
        <v>634364547</v>
      </c>
      <c r="BH3024" t="s">
        <v>323</v>
      </c>
      <c r="BI3024" t="s">
        <v>320</v>
      </c>
      <c r="BJ3024">
        <v>0.46180555555555558</v>
      </c>
      <c r="BK3024">
        <v>29.8</v>
      </c>
      <c r="BL3024">
        <v>3.54</v>
      </c>
      <c r="BM3024">
        <v>0</v>
      </c>
      <c r="BN3024">
        <v>-22.68</v>
      </c>
      <c r="BO3024">
        <v>10.66</v>
      </c>
      <c r="BP3024" t="s">
        <v>60</v>
      </c>
      <c r="BQ3024">
        <v>1.1386538829999999</v>
      </c>
      <c r="BR3024" t="s">
        <v>61</v>
      </c>
    </row>
    <row r="3025" spans="1:70" x14ac:dyDescent="0.2">
      <c r="A3025" s="19">
        <f t="shared" si="108"/>
        <v>13.809999999999995</v>
      </c>
      <c r="B3025" s="20">
        <v>3752</v>
      </c>
      <c r="D3025" s="2" t="s">
        <v>1381</v>
      </c>
      <c r="E3025" s="2" t="str">
        <f t="shared" si="107"/>
        <v>ST</v>
      </c>
      <c r="F3025">
        <v>200720433</v>
      </c>
      <c r="G3025">
        <v>202607</v>
      </c>
      <c r="H3025" t="s">
        <v>52</v>
      </c>
      <c r="I3025" t="s">
        <v>321</v>
      </c>
      <c r="J3025" t="s">
        <v>322</v>
      </c>
      <c r="K3025" t="s">
        <v>54</v>
      </c>
      <c r="L3025" s="5" t="s">
        <v>10419</v>
      </c>
      <c r="M3025" s="5">
        <v>46029</v>
      </c>
      <c r="N3025" s="21">
        <v>873758268910</v>
      </c>
      <c r="P3025" t="s">
        <v>326</v>
      </c>
      <c r="Q3025" t="s">
        <v>326</v>
      </c>
      <c r="R3025" t="s">
        <v>56</v>
      </c>
      <c r="S3025" t="s">
        <v>327</v>
      </c>
      <c r="T3025">
        <v>21</v>
      </c>
      <c r="U3025" t="s">
        <v>57</v>
      </c>
      <c r="V3025">
        <v>21320</v>
      </c>
      <c r="W3025">
        <v>65.81</v>
      </c>
      <c r="X3025">
        <v>7.79</v>
      </c>
      <c r="Y3025">
        <v>0</v>
      </c>
      <c r="Z3025">
        <v>-50.09</v>
      </c>
      <c r="AA3025">
        <v>23.51</v>
      </c>
      <c r="AB3025">
        <v>5</v>
      </c>
      <c r="AC3025">
        <v>60.94</v>
      </c>
      <c r="AD3025">
        <v>60.94</v>
      </c>
      <c r="AE3025" t="s">
        <v>11621</v>
      </c>
      <c r="AF3025" t="s">
        <v>7281</v>
      </c>
      <c r="AG3025" t="s">
        <v>7281</v>
      </c>
      <c r="AH3025" t="s">
        <v>7282</v>
      </c>
      <c r="AI3025" t="s">
        <v>469</v>
      </c>
      <c r="AJ3025">
        <v>75</v>
      </c>
      <c r="AK3025" t="s">
        <v>57</v>
      </c>
      <c r="AL3025">
        <v>75017</v>
      </c>
      <c r="AM3025" t="s">
        <v>55</v>
      </c>
      <c r="AN3025" t="s">
        <v>55</v>
      </c>
      <c r="AO3025" t="s">
        <v>55</v>
      </c>
      <c r="AS3025" t="s">
        <v>343</v>
      </c>
      <c r="AT3025">
        <v>0</v>
      </c>
      <c r="AU3025">
        <v>0</v>
      </c>
      <c r="AV3025">
        <v>0</v>
      </c>
      <c r="BB3025">
        <v>0</v>
      </c>
      <c r="BC3025">
        <v>0</v>
      </c>
      <c r="BD3025" t="s">
        <v>60</v>
      </c>
      <c r="BE3025" s="5">
        <v>46180</v>
      </c>
      <c r="BF3025">
        <v>634364547</v>
      </c>
      <c r="BH3025" t="s">
        <v>323</v>
      </c>
      <c r="BI3025" t="s">
        <v>320</v>
      </c>
      <c r="BJ3025">
        <v>0.45763888888888887</v>
      </c>
      <c r="BK3025">
        <v>57.8</v>
      </c>
      <c r="BL3025">
        <v>6.84</v>
      </c>
      <c r="BM3025">
        <v>0</v>
      </c>
      <c r="BN3025">
        <v>-43.99</v>
      </c>
      <c r="BO3025">
        <v>20.65</v>
      </c>
      <c r="BP3025" t="s">
        <v>60</v>
      </c>
      <c r="BQ3025">
        <v>1.1386538829999999</v>
      </c>
      <c r="BR3025" t="s">
        <v>61</v>
      </c>
    </row>
    <row r="3026" spans="1:70" x14ac:dyDescent="0.2">
      <c r="A3026" s="19">
        <f t="shared" si="108"/>
        <v>15.830000000000005</v>
      </c>
      <c r="B3026" s="20">
        <v>3752</v>
      </c>
      <c r="D3026" s="2" t="s">
        <v>1381</v>
      </c>
      <c r="E3026" s="2" t="str">
        <f t="shared" si="107"/>
        <v>ST</v>
      </c>
      <c r="F3026">
        <v>200720433</v>
      </c>
      <c r="G3026">
        <v>202607</v>
      </c>
      <c r="H3026" t="s">
        <v>52</v>
      </c>
      <c r="I3026" t="s">
        <v>321</v>
      </c>
      <c r="J3026" t="s">
        <v>322</v>
      </c>
      <c r="K3026" t="s">
        <v>54</v>
      </c>
      <c r="L3026" s="5" t="s">
        <v>6778</v>
      </c>
      <c r="M3026" s="5" t="s">
        <v>5226</v>
      </c>
      <c r="N3026" s="21">
        <v>873607232867</v>
      </c>
      <c r="P3026" t="s">
        <v>326</v>
      </c>
      <c r="Q3026" t="s">
        <v>326</v>
      </c>
      <c r="R3026" t="s">
        <v>56</v>
      </c>
      <c r="S3026" t="s">
        <v>327</v>
      </c>
      <c r="T3026">
        <v>21</v>
      </c>
      <c r="U3026" t="s">
        <v>57</v>
      </c>
      <c r="V3026">
        <v>21320</v>
      </c>
      <c r="W3026">
        <v>75.180000000000007</v>
      </c>
      <c r="X3026">
        <v>8.91</v>
      </c>
      <c r="Y3026">
        <v>0</v>
      </c>
      <c r="Z3026">
        <v>-57.2</v>
      </c>
      <c r="AA3026">
        <v>26.89</v>
      </c>
      <c r="AB3026">
        <v>5</v>
      </c>
      <c r="AC3026">
        <v>74.8</v>
      </c>
      <c r="AD3026">
        <v>74.8</v>
      </c>
      <c r="AE3026" t="s">
        <v>11622</v>
      </c>
      <c r="AF3026" t="s">
        <v>784</v>
      </c>
      <c r="AG3026" t="s">
        <v>784</v>
      </c>
      <c r="AH3026" t="s">
        <v>10611</v>
      </c>
      <c r="AI3026" t="s">
        <v>785</v>
      </c>
      <c r="AJ3026">
        <v>51</v>
      </c>
      <c r="AK3026" t="s">
        <v>57</v>
      </c>
      <c r="AL3026">
        <v>51390</v>
      </c>
      <c r="AM3026" t="s">
        <v>55</v>
      </c>
      <c r="AN3026" t="s">
        <v>55</v>
      </c>
      <c r="AO3026" t="s">
        <v>55</v>
      </c>
      <c r="AS3026" t="s">
        <v>343</v>
      </c>
      <c r="AT3026">
        <v>30</v>
      </c>
      <c r="AU3026">
        <v>31</v>
      </c>
      <c r="AV3026">
        <v>40</v>
      </c>
      <c r="BB3026">
        <v>0</v>
      </c>
      <c r="BC3026">
        <v>0</v>
      </c>
      <c r="BD3026" t="s">
        <v>60</v>
      </c>
      <c r="BE3026" s="5">
        <v>46180</v>
      </c>
      <c r="BF3026">
        <v>634364547</v>
      </c>
      <c r="BH3026" t="s">
        <v>323</v>
      </c>
      <c r="BI3026" t="s">
        <v>320</v>
      </c>
      <c r="BJ3026">
        <v>0.57013888888888886</v>
      </c>
      <c r="BK3026">
        <v>66.2</v>
      </c>
      <c r="BL3026">
        <v>7.85</v>
      </c>
      <c r="BM3026">
        <v>0</v>
      </c>
      <c r="BN3026">
        <v>-50.37</v>
      </c>
      <c r="BO3026">
        <v>23.68</v>
      </c>
      <c r="BP3026" t="s">
        <v>60</v>
      </c>
      <c r="BQ3026">
        <v>1.1356667499999999</v>
      </c>
      <c r="BR3026" t="s">
        <v>61</v>
      </c>
    </row>
    <row r="3027" spans="1:70" x14ac:dyDescent="0.2">
      <c r="A3027" s="19">
        <f t="shared" si="108"/>
        <v>15.159999999999997</v>
      </c>
      <c r="B3027" s="20">
        <v>3752</v>
      </c>
      <c r="D3027" s="2" t="s">
        <v>1381</v>
      </c>
      <c r="E3027" s="2" t="str">
        <f t="shared" si="107"/>
        <v>ST</v>
      </c>
      <c r="F3027">
        <v>200720433</v>
      </c>
      <c r="G3027">
        <v>202607</v>
      </c>
      <c r="H3027" t="s">
        <v>52</v>
      </c>
      <c r="I3027" t="s">
        <v>321</v>
      </c>
      <c r="J3027" t="s">
        <v>322</v>
      </c>
      <c r="K3027" t="s">
        <v>54</v>
      </c>
      <c r="L3027" s="5" t="s">
        <v>10419</v>
      </c>
      <c r="M3027" s="5">
        <v>46029</v>
      </c>
      <c r="N3027" s="21">
        <v>873605158699</v>
      </c>
      <c r="P3027" t="s">
        <v>326</v>
      </c>
      <c r="Q3027" t="s">
        <v>326</v>
      </c>
      <c r="R3027" t="s">
        <v>56</v>
      </c>
      <c r="S3027" t="s">
        <v>327</v>
      </c>
      <c r="T3027">
        <v>21</v>
      </c>
      <c r="U3027" t="s">
        <v>57</v>
      </c>
      <c r="V3027">
        <v>21320</v>
      </c>
      <c r="W3027">
        <v>72.19</v>
      </c>
      <c r="X3027">
        <v>8.56</v>
      </c>
      <c r="Y3027">
        <v>0</v>
      </c>
      <c r="Z3027">
        <v>-54.93</v>
      </c>
      <c r="AA3027">
        <v>25.82</v>
      </c>
      <c r="AB3027">
        <v>4</v>
      </c>
      <c r="AC3027">
        <v>69.739999999999995</v>
      </c>
      <c r="AD3027">
        <v>69.739999999999995</v>
      </c>
      <c r="AE3027" t="s">
        <v>1509</v>
      </c>
      <c r="AF3027" t="s">
        <v>10612</v>
      </c>
      <c r="AG3027" t="s">
        <v>10613</v>
      </c>
      <c r="AH3027" t="s">
        <v>10614</v>
      </c>
      <c r="AI3027" t="s">
        <v>479</v>
      </c>
      <c r="AJ3027">
        <v>85</v>
      </c>
      <c r="AK3027" t="s">
        <v>57</v>
      </c>
      <c r="AL3027">
        <v>85340</v>
      </c>
      <c r="AM3027" t="s">
        <v>55</v>
      </c>
      <c r="AN3027" t="s">
        <v>55</v>
      </c>
      <c r="AO3027" t="s">
        <v>55</v>
      </c>
      <c r="AS3027" t="s">
        <v>343</v>
      </c>
      <c r="AT3027">
        <v>21</v>
      </c>
      <c r="AU3027">
        <v>29</v>
      </c>
      <c r="AV3027">
        <v>39</v>
      </c>
      <c r="BB3027">
        <v>0</v>
      </c>
      <c r="BC3027">
        <v>0</v>
      </c>
      <c r="BD3027" t="s">
        <v>60</v>
      </c>
      <c r="BE3027" s="5">
        <v>46180</v>
      </c>
      <c r="BF3027">
        <v>634364547</v>
      </c>
      <c r="BH3027" t="s">
        <v>323</v>
      </c>
      <c r="BI3027" t="s">
        <v>320</v>
      </c>
      <c r="BJ3027">
        <v>0.44722222222222224</v>
      </c>
      <c r="BK3027">
        <v>63.4</v>
      </c>
      <c r="BL3027">
        <v>7.52</v>
      </c>
      <c r="BM3027">
        <v>0</v>
      </c>
      <c r="BN3027">
        <v>-48.24</v>
      </c>
      <c r="BO3027">
        <v>22.68</v>
      </c>
      <c r="BP3027" t="s">
        <v>60</v>
      </c>
      <c r="BQ3027">
        <v>1.1386538829999999</v>
      </c>
      <c r="BR3027" t="s">
        <v>61</v>
      </c>
    </row>
    <row r="3028" spans="1:70" x14ac:dyDescent="0.2">
      <c r="A3028" s="19">
        <f t="shared" si="108"/>
        <v>12.14</v>
      </c>
      <c r="B3028" s="20">
        <v>3752</v>
      </c>
      <c r="D3028" s="2" t="s">
        <v>1381</v>
      </c>
      <c r="E3028" s="2" t="str">
        <f t="shared" si="107"/>
        <v>ST</v>
      </c>
      <c r="F3028">
        <v>200720433</v>
      </c>
      <c r="G3028">
        <v>202607</v>
      </c>
      <c r="H3028" t="s">
        <v>52</v>
      </c>
      <c r="I3028" t="s">
        <v>321</v>
      </c>
      <c r="J3028" t="s">
        <v>322</v>
      </c>
      <c r="K3028" t="s">
        <v>54</v>
      </c>
      <c r="L3028" s="5" t="s">
        <v>5226</v>
      </c>
      <c r="M3028" s="5" t="s">
        <v>10419</v>
      </c>
      <c r="N3028" s="21">
        <v>873694982116</v>
      </c>
      <c r="P3028" t="s">
        <v>326</v>
      </c>
      <c r="Q3028" t="s">
        <v>326</v>
      </c>
      <c r="R3028" t="s">
        <v>56</v>
      </c>
      <c r="S3028" t="s">
        <v>327</v>
      </c>
      <c r="T3028">
        <v>21</v>
      </c>
      <c r="U3028" t="s">
        <v>57</v>
      </c>
      <c r="V3028">
        <v>21320</v>
      </c>
      <c r="W3028">
        <v>57.84</v>
      </c>
      <c r="X3028">
        <v>6.85</v>
      </c>
      <c r="Y3028">
        <v>0</v>
      </c>
      <c r="Z3028">
        <v>-44.02</v>
      </c>
      <c r="AA3028">
        <v>20.68</v>
      </c>
      <c r="AB3028">
        <v>4</v>
      </c>
      <c r="AC3028">
        <v>48.62</v>
      </c>
      <c r="AD3028">
        <v>48.62</v>
      </c>
      <c r="AE3028" t="s">
        <v>11623</v>
      </c>
      <c r="AF3028" t="s">
        <v>755</v>
      </c>
      <c r="AG3028" t="s">
        <v>755</v>
      </c>
      <c r="AH3028" t="s">
        <v>1877</v>
      </c>
      <c r="AI3028" t="s">
        <v>400</v>
      </c>
      <c r="AJ3028">
        <v>59</v>
      </c>
      <c r="AK3028" t="s">
        <v>57</v>
      </c>
      <c r="AL3028">
        <v>59800</v>
      </c>
      <c r="AM3028" t="s">
        <v>55</v>
      </c>
      <c r="AN3028" t="s">
        <v>55</v>
      </c>
      <c r="AO3028" t="s">
        <v>55</v>
      </c>
      <c r="AS3028" t="s">
        <v>343</v>
      </c>
      <c r="AT3028">
        <v>20</v>
      </c>
      <c r="AU3028">
        <v>30</v>
      </c>
      <c r="AV3028">
        <v>40</v>
      </c>
      <c r="BB3028">
        <v>0</v>
      </c>
      <c r="BC3028">
        <v>0</v>
      </c>
      <c r="BD3028" t="s">
        <v>60</v>
      </c>
      <c r="BE3028" s="5">
        <v>46180</v>
      </c>
      <c r="BF3028">
        <v>634364547</v>
      </c>
      <c r="BH3028" t="s">
        <v>323</v>
      </c>
      <c r="BI3028" t="s">
        <v>320</v>
      </c>
      <c r="BJ3028">
        <v>0.48819444444444443</v>
      </c>
      <c r="BK3028">
        <v>50.8</v>
      </c>
      <c r="BL3028">
        <v>6.02</v>
      </c>
      <c r="BM3028">
        <v>0</v>
      </c>
      <c r="BN3028">
        <v>-38.659999999999997</v>
      </c>
      <c r="BO3028">
        <v>18.16</v>
      </c>
      <c r="BP3028" t="s">
        <v>60</v>
      </c>
      <c r="BQ3028">
        <v>1.1386538829999999</v>
      </c>
      <c r="BR3028" t="s">
        <v>61</v>
      </c>
    </row>
    <row r="3029" spans="1:70" x14ac:dyDescent="0.2">
      <c r="A3029" s="19">
        <f t="shared" si="108"/>
        <v>17.169999999999995</v>
      </c>
      <c r="B3029" s="20">
        <v>3752</v>
      </c>
      <c r="D3029" s="2" t="s">
        <v>1381</v>
      </c>
      <c r="E3029" s="2" t="str">
        <f t="shared" si="107"/>
        <v>ST</v>
      </c>
      <c r="F3029">
        <v>200720433</v>
      </c>
      <c r="G3029">
        <v>202607</v>
      </c>
      <c r="H3029" t="s">
        <v>52</v>
      </c>
      <c r="I3029" t="s">
        <v>321</v>
      </c>
      <c r="J3029" t="s">
        <v>322</v>
      </c>
      <c r="K3029" t="s">
        <v>54</v>
      </c>
      <c r="L3029" s="5" t="s">
        <v>5682</v>
      </c>
      <c r="M3029" s="5" t="s">
        <v>6778</v>
      </c>
      <c r="N3029" s="21">
        <v>873543273954</v>
      </c>
      <c r="P3029" t="s">
        <v>326</v>
      </c>
      <c r="Q3029" t="s">
        <v>326</v>
      </c>
      <c r="R3029" t="s">
        <v>56</v>
      </c>
      <c r="S3029" t="s">
        <v>327</v>
      </c>
      <c r="T3029">
        <v>21</v>
      </c>
      <c r="U3029" t="s">
        <v>57</v>
      </c>
      <c r="V3029">
        <v>21320</v>
      </c>
      <c r="W3029">
        <v>81.86</v>
      </c>
      <c r="X3029">
        <v>9.6999999999999993</v>
      </c>
      <c r="Y3029">
        <v>0</v>
      </c>
      <c r="Z3029">
        <v>-62.29</v>
      </c>
      <c r="AA3029">
        <v>29.28</v>
      </c>
      <c r="AB3029">
        <v>6</v>
      </c>
      <c r="AC3029">
        <v>83.6</v>
      </c>
      <c r="AD3029">
        <v>83.6</v>
      </c>
      <c r="AE3029" t="s">
        <v>9037</v>
      </c>
      <c r="AF3029" t="s">
        <v>4431</v>
      </c>
      <c r="AG3029" t="s">
        <v>4431</v>
      </c>
      <c r="AH3029" t="s">
        <v>4432</v>
      </c>
      <c r="AI3029" t="s">
        <v>4433</v>
      </c>
      <c r="AJ3029">
        <v>26</v>
      </c>
      <c r="AK3029" t="s">
        <v>57</v>
      </c>
      <c r="AL3029">
        <v>26260</v>
      </c>
      <c r="AM3029" t="s">
        <v>55</v>
      </c>
      <c r="AN3029" t="s">
        <v>55</v>
      </c>
      <c r="AO3029" t="s">
        <v>55</v>
      </c>
      <c r="AS3029" t="s">
        <v>343</v>
      </c>
      <c r="AT3029">
        <v>0</v>
      </c>
      <c r="AU3029">
        <v>0</v>
      </c>
      <c r="AV3029">
        <v>0</v>
      </c>
      <c r="BB3029">
        <v>0</v>
      </c>
      <c r="BC3029">
        <v>0</v>
      </c>
      <c r="BD3029" t="s">
        <v>60</v>
      </c>
      <c r="BE3029" s="5">
        <v>46180</v>
      </c>
      <c r="BF3029">
        <v>634364547</v>
      </c>
      <c r="BH3029" t="s">
        <v>323</v>
      </c>
      <c r="BI3029" t="s">
        <v>320</v>
      </c>
      <c r="BJ3029">
        <v>0.43680555555555556</v>
      </c>
      <c r="BK3029">
        <v>71.8</v>
      </c>
      <c r="BL3029">
        <v>8.51</v>
      </c>
      <c r="BM3029">
        <v>0</v>
      </c>
      <c r="BN3029">
        <v>-54.63</v>
      </c>
      <c r="BO3029">
        <v>25.68</v>
      </c>
      <c r="BP3029" t="s">
        <v>60</v>
      </c>
      <c r="BQ3029">
        <v>1.1401468509999999</v>
      </c>
      <c r="BR3029" t="s">
        <v>61</v>
      </c>
    </row>
    <row r="3030" spans="1:70" x14ac:dyDescent="0.2">
      <c r="A3030" s="19">
        <f t="shared" si="108"/>
        <v>9.1300000000000026</v>
      </c>
      <c r="B3030" s="20">
        <v>3752</v>
      </c>
      <c r="D3030" s="2" t="s">
        <v>1381</v>
      </c>
      <c r="E3030" s="2" t="str">
        <f t="shared" si="107"/>
        <v>ST</v>
      </c>
      <c r="F3030">
        <v>200720433</v>
      </c>
      <c r="G3030">
        <v>202607</v>
      </c>
      <c r="H3030" t="s">
        <v>52</v>
      </c>
      <c r="I3030" t="s">
        <v>321</v>
      </c>
      <c r="J3030" t="s">
        <v>322</v>
      </c>
      <c r="K3030" t="s">
        <v>54</v>
      </c>
      <c r="L3030" s="5" t="s">
        <v>10419</v>
      </c>
      <c r="M3030" s="5">
        <v>46029</v>
      </c>
      <c r="N3030" s="21">
        <v>873753803262</v>
      </c>
      <c r="P3030" t="s">
        <v>326</v>
      </c>
      <c r="Q3030" t="s">
        <v>326</v>
      </c>
      <c r="R3030" t="s">
        <v>56</v>
      </c>
      <c r="S3030" t="s">
        <v>327</v>
      </c>
      <c r="T3030">
        <v>21</v>
      </c>
      <c r="U3030" t="s">
        <v>57</v>
      </c>
      <c r="V3030">
        <v>21320</v>
      </c>
      <c r="W3030">
        <v>43.5</v>
      </c>
      <c r="X3030">
        <v>5.16</v>
      </c>
      <c r="Y3030">
        <v>0</v>
      </c>
      <c r="Z3030">
        <v>-33.1</v>
      </c>
      <c r="AA3030">
        <v>15.55</v>
      </c>
      <c r="AB3030">
        <v>2</v>
      </c>
      <c r="AC3030">
        <v>30.8</v>
      </c>
      <c r="AD3030">
        <v>30.8</v>
      </c>
      <c r="AE3030" t="s">
        <v>1486</v>
      </c>
      <c r="AF3030" t="s">
        <v>5223</v>
      </c>
      <c r="AG3030" t="s">
        <v>5223</v>
      </c>
      <c r="AH3030" t="s">
        <v>10615</v>
      </c>
      <c r="AI3030" t="s">
        <v>3752</v>
      </c>
      <c r="AJ3030">
        <v>92</v>
      </c>
      <c r="AK3030" t="s">
        <v>57</v>
      </c>
      <c r="AL3030">
        <v>92300</v>
      </c>
      <c r="AM3030" t="s">
        <v>55</v>
      </c>
      <c r="AN3030" t="s">
        <v>55</v>
      </c>
      <c r="AO3030" t="s">
        <v>55</v>
      </c>
      <c r="AS3030" t="s">
        <v>343</v>
      </c>
      <c r="AT3030">
        <v>0</v>
      </c>
      <c r="AU3030">
        <v>0</v>
      </c>
      <c r="AV3030">
        <v>0</v>
      </c>
      <c r="BB3030">
        <v>0</v>
      </c>
      <c r="BC3030">
        <v>0</v>
      </c>
      <c r="BD3030" t="s">
        <v>60</v>
      </c>
      <c r="BE3030" s="5">
        <v>46180</v>
      </c>
      <c r="BF3030">
        <v>634364547</v>
      </c>
      <c r="BH3030" t="s">
        <v>323</v>
      </c>
      <c r="BI3030" t="s">
        <v>320</v>
      </c>
      <c r="BJ3030">
        <v>0.5</v>
      </c>
      <c r="BK3030">
        <v>38.200000000000003</v>
      </c>
      <c r="BL3030">
        <v>4.53</v>
      </c>
      <c r="BM3030">
        <v>0</v>
      </c>
      <c r="BN3030">
        <v>-29.07</v>
      </c>
      <c r="BO3030">
        <v>13.66</v>
      </c>
      <c r="BP3030" t="s">
        <v>60</v>
      </c>
      <c r="BQ3030">
        <v>1.1386538829999999</v>
      </c>
      <c r="BR3030" t="s">
        <v>61</v>
      </c>
    </row>
    <row r="3031" spans="1:70" x14ac:dyDescent="0.2">
      <c r="A3031" s="19">
        <f t="shared" si="108"/>
        <v>9.1300000000000026</v>
      </c>
      <c r="B3031" s="20">
        <v>3752</v>
      </c>
      <c r="D3031" s="2" t="s">
        <v>1381</v>
      </c>
      <c r="E3031" s="2" t="str">
        <f t="shared" si="107"/>
        <v>ST</v>
      </c>
      <c r="F3031">
        <v>200720433</v>
      </c>
      <c r="G3031">
        <v>202607</v>
      </c>
      <c r="H3031" t="s">
        <v>52</v>
      </c>
      <c r="I3031" t="s">
        <v>321</v>
      </c>
      <c r="J3031" t="s">
        <v>322</v>
      </c>
      <c r="K3031" t="s">
        <v>54</v>
      </c>
      <c r="L3031" s="5" t="s">
        <v>6778</v>
      </c>
      <c r="M3031" s="5" t="s">
        <v>5226</v>
      </c>
      <c r="N3031" s="21">
        <v>873596048804</v>
      </c>
      <c r="P3031" t="s">
        <v>326</v>
      </c>
      <c r="Q3031" t="s">
        <v>326</v>
      </c>
      <c r="R3031" t="s">
        <v>56</v>
      </c>
      <c r="S3031" t="s">
        <v>327</v>
      </c>
      <c r="T3031">
        <v>21</v>
      </c>
      <c r="U3031" t="s">
        <v>57</v>
      </c>
      <c r="V3031">
        <v>21320</v>
      </c>
      <c r="W3031">
        <v>43.38</v>
      </c>
      <c r="X3031">
        <v>5.14</v>
      </c>
      <c r="Y3031">
        <v>0</v>
      </c>
      <c r="Z3031">
        <v>-33.01</v>
      </c>
      <c r="AA3031">
        <v>15.51</v>
      </c>
      <c r="AB3031">
        <v>2</v>
      </c>
      <c r="AC3031">
        <v>30.36</v>
      </c>
      <c r="AD3031">
        <v>30.36</v>
      </c>
      <c r="AE3031" t="s">
        <v>11624</v>
      </c>
      <c r="AF3031" t="s">
        <v>10616</v>
      </c>
      <c r="AG3031" t="s">
        <v>10616</v>
      </c>
      <c r="AH3031" t="s">
        <v>10617</v>
      </c>
      <c r="AI3031" t="s">
        <v>10618</v>
      </c>
      <c r="AJ3031">
        <v>34</v>
      </c>
      <c r="AK3031" t="s">
        <v>57</v>
      </c>
      <c r="AL3031">
        <v>34110</v>
      </c>
      <c r="AM3031" t="s">
        <v>55</v>
      </c>
      <c r="AN3031" t="s">
        <v>55</v>
      </c>
      <c r="AO3031" t="s">
        <v>55</v>
      </c>
      <c r="AS3031" t="s">
        <v>342</v>
      </c>
      <c r="AT3031">
        <v>30</v>
      </c>
      <c r="AU3031">
        <v>30</v>
      </c>
      <c r="AV3031">
        <v>40</v>
      </c>
      <c r="BB3031">
        <v>0</v>
      </c>
      <c r="BC3031">
        <v>0</v>
      </c>
      <c r="BD3031" t="s">
        <v>60</v>
      </c>
      <c r="BE3031" s="5">
        <v>46180</v>
      </c>
      <c r="BF3031">
        <v>634364547</v>
      </c>
      <c r="BH3031" t="s">
        <v>323</v>
      </c>
      <c r="BI3031" t="s">
        <v>320</v>
      </c>
      <c r="BJ3031">
        <v>0.38333333333333336</v>
      </c>
      <c r="BK3031">
        <v>38.200000000000003</v>
      </c>
      <c r="BL3031">
        <v>4.53</v>
      </c>
      <c r="BM3031">
        <v>0</v>
      </c>
      <c r="BN3031">
        <v>-29.07</v>
      </c>
      <c r="BO3031">
        <v>13.66</v>
      </c>
      <c r="BP3031" t="s">
        <v>60</v>
      </c>
      <c r="BQ3031">
        <v>1.1356667499999999</v>
      </c>
      <c r="BR3031" t="s">
        <v>61</v>
      </c>
    </row>
    <row r="3032" spans="1:70" x14ac:dyDescent="0.2">
      <c r="A3032" s="19">
        <f t="shared" si="108"/>
        <v>14.480000000000004</v>
      </c>
      <c r="B3032" s="20">
        <v>3752</v>
      </c>
      <c r="D3032" s="2" t="s">
        <v>1381</v>
      </c>
      <c r="E3032" s="2" t="str">
        <f t="shared" si="107"/>
        <v>ST</v>
      </c>
      <c r="F3032">
        <v>200720433</v>
      </c>
      <c r="G3032">
        <v>202607</v>
      </c>
      <c r="H3032" t="s">
        <v>52</v>
      </c>
      <c r="I3032" t="s">
        <v>321</v>
      </c>
      <c r="J3032" t="s">
        <v>322</v>
      </c>
      <c r="K3032" t="s">
        <v>54</v>
      </c>
      <c r="L3032" s="5" t="s">
        <v>5681</v>
      </c>
      <c r="M3032" s="5" t="s">
        <v>5226</v>
      </c>
      <c r="N3032" s="21">
        <v>873485326874</v>
      </c>
      <c r="P3032" t="s">
        <v>326</v>
      </c>
      <c r="Q3032" t="s">
        <v>326</v>
      </c>
      <c r="R3032" t="s">
        <v>56</v>
      </c>
      <c r="S3032" t="s">
        <v>327</v>
      </c>
      <c r="T3032">
        <v>21</v>
      </c>
      <c r="U3032" t="s">
        <v>57</v>
      </c>
      <c r="V3032">
        <v>21320</v>
      </c>
      <c r="W3032">
        <v>69.36</v>
      </c>
      <c r="X3032">
        <v>8.2200000000000006</v>
      </c>
      <c r="Y3032">
        <v>0</v>
      </c>
      <c r="Z3032">
        <v>-52.79</v>
      </c>
      <c r="AA3032">
        <v>24.79</v>
      </c>
      <c r="AB3032">
        <v>4</v>
      </c>
      <c r="AC3032">
        <v>65.56</v>
      </c>
      <c r="AD3032">
        <v>65.56</v>
      </c>
      <c r="AE3032" t="s">
        <v>11625</v>
      </c>
      <c r="AF3032" t="s">
        <v>2253</v>
      </c>
      <c r="AG3032" t="s">
        <v>2253</v>
      </c>
      <c r="AH3032" t="s">
        <v>2443</v>
      </c>
      <c r="AI3032" t="s">
        <v>508</v>
      </c>
      <c r="AJ3032">
        <v>83</v>
      </c>
      <c r="AK3032" t="s">
        <v>57</v>
      </c>
      <c r="AL3032">
        <v>83400</v>
      </c>
      <c r="AM3032" t="s">
        <v>55</v>
      </c>
      <c r="AN3032" t="s">
        <v>55</v>
      </c>
      <c r="AO3032" t="s">
        <v>55</v>
      </c>
      <c r="AS3032" t="s">
        <v>343</v>
      </c>
      <c r="AT3032">
        <v>26</v>
      </c>
      <c r="AU3032">
        <v>31</v>
      </c>
      <c r="AV3032">
        <v>40</v>
      </c>
      <c r="BB3032">
        <v>0</v>
      </c>
      <c r="BC3032">
        <v>0</v>
      </c>
      <c r="BD3032" t="s">
        <v>60</v>
      </c>
      <c r="BE3032" s="5">
        <v>46180</v>
      </c>
      <c r="BF3032">
        <v>634364547</v>
      </c>
      <c r="BH3032" t="s">
        <v>323</v>
      </c>
      <c r="BI3032" t="s">
        <v>320</v>
      </c>
      <c r="BJ3032">
        <v>0.52847222222222223</v>
      </c>
      <c r="BK3032">
        <v>60.6</v>
      </c>
      <c r="BL3032">
        <v>7.18</v>
      </c>
      <c r="BM3032">
        <v>0</v>
      </c>
      <c r="BN3032">
        <v>-46.12</v>
      </c>
      <c r="BO3032">
        <v>21.66</v>
      </c>
      <c r="BP3032" t="s">
        <v>60</v>
      </c>
      <c r="BQ3032">
        <v>1.1446231330000001</v>
      </c>
      <c r="BR3032" t="s">
        <v>61</v>
      </c>
    </row>
    <row r="3033" spans="1:70" x14ac:dyDescent="0.2">
      <c r="A3033" s="19">
        <f t="shared" si="108"/>
        <v>19.840000000000003</v>
      </c>
      <c r="B3033" s="20">
        <v>3752</v>
      </c>
      <c r="D3033" s="2" t="s">
        <v>1381</v>
      </c>
      <c r="E3033" s="2" t="str">
        <f t="shared" si="107"/>
        <v>ST</v>
      </c>
      <c r="F3033">
        <v>200720433</v>
      </c>
      <c r="G3033">
        <v>202607</v>
      </c>
      <c r="H3033" t="s">
        <v>52</v>
      </c>
      <c r="I3033" t="s">
        <v>321</v>
      </c>
      <c r="J3033" t="s">
        <v>322</v>
      </c>
      <c r="K3033" t="s">
        <v>54</v>
      </c>
      <c r="L3033" s="5" t="s">
        <v>10419</v>
      </c>
      <c r="M3033" s="5">
        <v>46029</v>
      </c>
      <c r="N3033" s="21">
        <v>873751430218</v>
      </c>
      <c r="P3033" t="s">
        <v>326</v>
      </c>
      <c r="Q3033" t="s">
        <v>326</v>
      </c>
      <c r="R3033" t="s">
        <v>56</v>
      </c>
      <c r="S3033" t="s">
        <v>327</v>
      </c>
      <c r="T3033">
        <v>21</v>
      </c>
      <c r="U3033" t="s">
        <v>57</v>
      </c>
      <c r="V3033">
        <v>21320</v>
      </c>
      <c r="W3033">
        <v>94.51</v>
      </c>
      <c r="X3033">
        <v>11.2</v>
      </c>
      <c r="Y3033">
        <v>0</v>
      </c>
      <c r="Z3033">
        <v>-71.92</v>
      </c>
      <c r="AA3033">
        <v>33.799999999999997</v>
      </c>
      <c r="AB3033">
        <v>8</v>
      </c>
      <c r="AC3033">
        <v>100.76</v>
      </c>
      <c r="AD3033">
        <v>100.76</v>
      </c>
      <c r="AE3033" t="s">
        <v>11626</v>
      </c>
      <c r="AF3033" t="s">
        <v>1011</v>
      </c>
      <c r="AG3033" t="s">
        <v>1011</v>
      </c>
      <c r="AH3033" t="s">
        <v>2761</v>
      </c>
      <c r="AI3033" t="s">
        <v>2762</v>
      </c>
      <c r="AJ3033">
        <v>92</v>
      </c>
      <c r="AK3033" t="s">
        <v>57</v>
      </c>
      <c r="AL3033">
        <v>92260</v>
      </c>
      <c r="AM3033" t="s">
        <v>55</v>
      </c>
      <c r="AN3033" t="s">
        <v>55</v>
      </c>
      <c r="AO3033" t="s">
        <v>55</v>
      </c>
      <c r="AS3033" t="s">
        <v>343</v>
      </c>
      <c r="AT3033">
        <v>0</v>
      </c>
      <c r="AU3033">
        <v>0</v>
      </c>
      <c r="AV3033">
        <v>0</v>
      </c>
      <c r="BB3033">
        <v>0</v>
      </c>
      <c r="BC3033">
        <v>0</v>
      </c>
      <c r="BD3033" t="s">
        <v>60</v>
      </c>
      <c r="BE3033" s="5">
        <v>46180</v>
      </c>
      <c r="BF3033">
        <v>634364547</v>
      </c>
      <c r="BH3033" t="s">
        <v>323</v>
      </c>
      <c r="BI3033" t="s">
        <v>320</v>
      </c>
      <c r="BJ3033">
        <v>0.46388888888888891</v>
      </c>
      <c r="BK3033">
        <v>83</v>
      </c>
      <c r="BL3033">
        <v>9.84</v>
      </c>
      <c r="BM3033">
        <v>0</v>
      </c>
      <c r="BN3033">
        <v>-63.16</v>
      </c>
      <c r="BO3033">
        <v>29.68</v>
      </c>
      <c r="BP3033" t="s">
        <v>60</v>
      </c>
      <c r="BQ3033">
        <v>1.1386538829999999</v>
      </c>
      <c r="BR3033" t="s">
        <v>61</v>
      </c>
    </row>
    <row r="3034" spans="1:70" x14ac:dyDescent="0.2">
      <c r="A3034" s="19">
        <f t="shared" si="108"/>
        <v>9.1300000000000026</v>
      </c>
      <c r="B3034" s="20">
        <v>3752</v>
      </c>
      <c r="D3034" s="2" t="s">
        <v>1381</v>
      </c>
      <c r="E3034" s="2" t="str">
        <f t="shared" si="107"/>
        <v>ST</v>
      </c>
      <c r="F3034">
        <v>200720433</v>
      </c>
      <c r="G3034">
        <v>202607</v>
      </c>
      <c r="H3034" t="s">
        <v>52</v>
      </c>
      <c r="I3034" t="s">
        <v>321</v>
      </c>
      <c r="J3034" t="s">
        <v>322</v>
      </c>
      <c r="K3034" t="s">
        <v>54</v>
      </c>
      <c r="L3034" s="5">
        <v>46029</v>
      </c>
      <c r="M3034" s="5">
        <v>46060</v>
      </c>
      <c r="N3034" s="21">
        <v>873809288294</v>
      </c>
      <c r="P3034" t="s">
        <v>326</v>
      </c>
      <c r="Q3034" t="s">
        <v>326</v>
      </c>
      <c r="R3034" t="s">
        <v>56</v>
      </c>
      <c r="S3034" t="s">
        <v>327</v>
      </c>
      <c r="T3034">
        <v>21</v>
      </c>
      <c r="U3034" t="s">
        <v>57</v>
      </c>
      <c r="V3034">
        <v>21320</v>
      </c>
      <c r="W3034">
        <v>43.58</v>
      </c>
      <c r="X3034">
        <v>5.01</v>
      </c>
      <c r="Y3034">
        <v>0</v>
      </c>
      <c r="Z3034">
        <v>-33.159999999999997</v>
      </c>
      <c r="AA3034">
        <v>15.42</v>
      </c>
      <c r="AB3034">
        <v>2</v>
      </c>
      <c r="AC3034">
        <v>30.8</v>
      </c>
      <c r="AD3034">
        <v>30.8</v>
      </c>
      <c r="AE3034" t="s">
        <v>11627</v>
      </c>
      <c r="AF3034" t="s">
        <v>7988</v>
      </c>
      <c r="AG3034" t="s">
        <v>7988</v>
      </c>
      <c r="AH3034" t="s">
        <v>10619</v>
      </c>
      <c r="AI3034" t="s">
        <v>10620</v>
      </c>
      <c r="AJ3034">
        <v>63</v>
      </c>
      <c r="AK3034" t="s">
        <v>57</v>
      </c>
      <c r="AL3034">
        <v>63160</v>
      </c>
      <c r="AM3034" t="s">
        <v>55</v>
      </c>
      <c r="AN3034" t="s">
        <v>55</v>
      </c>
      <c r="AO3034" t="s">
        <v>55</v>
      </c>
      <c r="AS3034" t="s">
        <v>343</v>
      </c>
      <c r="AT3034">
        <v>0</v>
      </c>
      <c r="AU3034">
        <v>0</v>
      </c>
      <c r="AV3034">
        <v>0</v>
      </c>
      <c r="BB3034">
        <v>0</v>
      </c>
      <c r="BC3034">
        <v>0</v>
      </c>
      <c r="BD3034" t="s">
        <v>60</v>
      </c>
      <c r="BE3034" s="5">
        <v>46180</v>
      </c>
      <c r="BF3034">
        <v>634364547</v>
      </c>
      <c r="BH3034" t="s">
        <v>323</v>
      </c>
      <c r="BI3034" t="s">
        <v>320</v>
      </c>
      <c r="BJ3034">
        <v>0.39305555555555555</v>
      </c>
      <c r="BK3034">
        <v>38.200000000000003</v>
      </c>
      <c r="BL3034">
        <v>4.3899999999999997</v>
      </c>
      <c r="BM3034">
        <v>0</v>
      </c>
      <c r="BN3034">
        <v>-29.07</v>
      </c>
      <c r="BO3034">
        <v>13.52</v>
      </c>
      <c r="BP3034" t="s">
        <v>60</v>
      </c>
      <c r="BQ3034">
        <v>1.1408492480000001</v>
      </c>
      <c r="BR3034" t="s">
        <v>61</v>
      </c>
    </row>
    <row r="3035" spans="1:70" x14ac:dyDescent="0.2">
      <c r="A3035" s="19">
        <f t="shared" si="108"/>
        <v>11.469999999999999</v>
      </c>
      <c r="B3035" s="20">
        <v>3752</v>
      </c>
      <c r="D3035" s="2" t="s">
        <v>1381</v>
      </c>
      <c r="E3035" s="2" t="str">
        <f t="shared" si="107"/>
        <v>ST</v>
      </c>
      <c r="F3035">
        <v>200720433</v>
      </c>
      <c r="G3035">
        <v>202607</v>
      </c>
      <c r="H3035" t="s">
        <v>52</v>
      </c>
      <c r="I3035" t="s">
        <v>321</v>
      </c>
      <c r="J3035" t="s">
        <v>322</v>
      </c>
      <c r="K3035" t="s">
        <v>54</v>
      </c>
      <c r="L3035" s="5" t="s">
        <v>6778</v>
      </c>
      <c r="M3035" s="5" t="s">
        <v>5226</v>
      </c>
      <c r="N3035" s="21">
        <v>873595879007</v>
      </c>
      <c r="P3035" t="s">
        <v>326</v>
      </c>
      <c r="Q3035" t="s">
        <v>326</v>
      </c>
      <c r="R3035" t="s">
        <v>56</v>
      </c>
      <c r="S3035" t="s">
        <v>327</v>
      </c>
      <c r="T3035">
        <v>21</v>
      </c>
      <c r="U3035" t="s">
        <v>57</v>
      </c>
      <c r="V3035">
        <v>21320</v>
      </c>
      <c r="W3035">
        <v>54.51</v>
      </c>
      <c r="X3035">
        <v>6.46</v>
      </c>
      <c r="Y3035">
        <v>0</v>
      </c>
      <c r="Z3035">
        <v>-41.49</v>
      </c>
      <c r="AA3035">
        <v>19.489999999999998</v>
      </c>
      <c r="AB3035">
        <v>3</v>
      </c>
      <c r="AC3035">
        <v>44.22</v>
      </c>
      <c r="AD3035">
        <v>44.22</v>
      </c>
      <c r="AE3035" t="s">
        <v>11628</v>
      </c>
      <c r="AF3035" t="s">
        <v>7272</v>
      </c>
      <c r="AG3035" t="s">
        <v>7272</v>
      </c>
      <c r="AH3035" t="s">
        <v>10621</v>
      </c>
      <c r="AI3035" t="s">
        <v>478</v>
      </c>
      <c r="AJ3035">
        <v>92</v>
      </c>
      <c r="AK3035" t="s">
        <v>57</v>
      </c>
      <c r="AL3035">
        <v>92100</v>
      </c>
      <c r="AM3035" t="s">
        <v>55</v>
      </c>
      <c r="AN3035" t="s">
        <v>55</v>
      </c>
      <c r="AO3035" t="s">
        <v>55</v>
      </c>
      <c r="AS3035" t="s">
        <v>343</v>
      </c>
      <c r="AT3035">
        <v>20</v>
      </c>
      <c r="AU3035">
        <v>30</v>
      </c>
      <c r="AV3035">
        <v>39</v>
      </c>
      <c r="BB3035">
        <v>0</v>
      </c>
      <c r="BC3035">
        <v>0</v>
      </c>
      <c r="BD3035" t="s">
        <v>60</v>
      </c>
      <c r="BE3035" s="5">
        <v>46180</v>
      </c>
      <c r="BF3035">
        <v>634364547</v>
      </c>
      <c r="BH3035" t="s">
        <v>323</v>
      </c>
      <c r="BI3035" t="s">
        <v>320</v>
      </c>
      <c r="BJ3035">
        <v>0.41249999999999998</v>
      </c>
      <c r="BK3035">
        <v>48</v>
      </c>
      <c r="BL3035">
        <v>5.69</v>
      </c>
      <c r="BM3035">
        <v>0</v>
      </c>
      <c r="BN3035">
        <v>-36.53</v>
      </c>
      <c r="BO3035">
        <v>17.16</v>
      </c>
      <c r="BP3035" t="s">
        <v>60</v>
      </c>
      <c r="BQ3035">
        <v>1.1356667499999999</v>
      </c>
      <c r="BR3035" t="s">
        <v>61</v>
      </c>
    </row>
    <row r="3036" spans="1:70" x14ac:dyDescent="0.2">
      <c r="A3036" s="19">
        <f t="shared" si="108"/>
        <v>11.14</v>
      </c>
      <c r="B3036" s="20">
        <v>3752</v>
      </c>
      <c r="D3036" s="2" t="s">
        <v>1381</v>
      </c>
      <c r="E3036" s="2" t="str">
        <f t="shared" si="107"/>
        <v>ST</v>
      </c>
      <c r="F3036">
        <v>200720433</v>
      </c>
      <c r="G3036">
        <v>202607</v>
      </c>
      <c r="H3036" t="s">
        <v>52</v>
      </c>
      <c r="I3036" t="s">
        <v>321</v>
      </c>
      <c r="J3036" t="s">
        <v>322</v>
      </c>
      <c r="K3036" t="s">
        <v>54</v>
      </c>
      <c r="L3036" s="5" t="s">
        <v>6778</v>
      </c>
      <c r="M3036" s="5" t="s">
        <v>10422</v>
      </c>
      <c r="N3036" s="21">
        <v>873601582195</v>
      </c>
      <c r="P3036" t="s">
        <v>326</v>
      </c>
      <c r="Q3036" t="s">
        <v>326</v>
      </c>
      <c r="R3036" t="s">
        <v>56</v>
      </c>
      <c r="S3036" t="s">
        <v>327</v>
      </c>
      <c r="T3036">
        <v>21</v>
      </c>
      <c r="U3036" t="s">
        <v>57</v>
      </c>
      <c r="V3036">
        <v>21320</v>
      </c>
      <c r="W3036">
        <v>52.92</v>
      </c>
      <c r="X3036">
        <v>6.28</v>
      </c>
      <c r="Y3036">
        <v>0</v>
      </c>
      <c r="Z3036">
        <v>-40.270000000000003</v>
      </c>
      <c r="AA3036">
        <v>18.93</v>
      </c>
      <c r="AB3036">
        <v>3</v>
      </c>
      <c r="AC3036">
        <v>43.12</v>
      </c>
      <c r="AD3036">
        <v>43.12</v>
      </c>
      <c r="AE3036" t="s">
        <v>11629</v>
      </c>
      <c r="AF3036" t="s">
        <v>10622</v>
      </c>
      <c r="AG3036" t="s">
        <v>10622</v>
      </c>
      <c r="AH3036" t="s">
        <v>1791</v>
      </c>
      <c r="AI3036" t="s">
        <v>10623</v>
      </c>
      <c r="AJ3036">
        <v>37</v>
      </c>
      <c r="AK3036" t="s">
        <v>57</v>
      </c>
      <c r="AL3036">
        <v>37260</v>
      </c>
      <c r="AM3036" t="s">
        <v>55</v>
      </c>
      <c r="AN3036" t="s">
        <v>55</v>
      </c>
      <c r="AO3036" t="s">
        <v>55</v>
      </c>
      <c r="AS3036" t="s">
        <v>343</v>
      </c>
      <c r="AT3036">
        <v>0</v>
      </c>
      <c r="AU3036">
        <v>0</v>
      </c>
      <c r="AV3036">
        <v>0</v>
      </c>
      <c r="BB3036">
        <v>0</v>
      </c>
      <c r="BC3036">
        <v>0</v>
      </c>
      <c r="BD3036" t="s">
        <v>60</v>
      </c>
      <c r="BE3036" s="5">
        <v>46180</v>
      </c>
      <c r="BF3036">
        <v>634364547</v>
      </c>
      <c r="BH3036" t="s">
        <v>323</v>
      </c>
      <c r="BI3036" t="s">
        <v>320</v>
      </c>
      <c r="BJ3036">
        <v>0.40972222222222221</v>
      </c>
      <c r="BK3036">
        <v>46.6</v>
      </c>
      <c r="BL3036">
        <v>5.53</v>
      </c>
      <c r="BM3036">
        <v>0</v>
      </c>
      <c r="BN3036">
        <v>-35.46</v>
      </c>
      <c r="BO3036">
        <v>16.670000000000002</v>
      </c>
      <c r="BP3036" t="s">
        <v>60</v>
      </c>
      <c r="BQ3036">
        <v>1.1356667499999999</v>
      </c>
      <c r="BR3036" t="s">
        <v>61</v>
      </c>
    </row>
    <row r="3037" spans="1:70" x14ac:dyDescent="0.2">
      <c r="A3037" s="19">
        <f t="shared" si="108"/>
        <v>7.4600000000000009</v>
      </c>
      <c r="B3037" s="20">
        <v>3752</v>
      </c>
      <c r="D3037" s="2" t="s">
        <v>1381</v>
      </c>
      <c r="E3037" s="2" t="str">
        <f t="shared" si="107"/>
        <v>ST</v>
      </c>
      <c r="F3037">
        <v>200720433</v>
      </c>
      <c r="G3037">
        <v>202607</v>
      </c>
      <c r="H3037" t="s">
        <v>52</v>
      </c>
      <c r="I3037" t="s">
        <v>321</v>
      </c>
      <c r="J3037" t="s">
        <v>322</v>
      </c>
      <c r="K3037" t="s">
        <v>54</v>
      </c>
      <c r="L3037" s="5">
        <v>46029</v>
      </c>
      <c r="M3037" s="5">
        <v>46060</v>
      </c>
      <c r="N3037" s="21">
        <v>873814010831</v>
      </c>
      <c r="P3037" t="s">
        <v>2869</v>
      </c>
      <c r="Q3037" t="s">
        <v>466</v>
      </c>
      <c r="R3037" t="s">
        <v>56</v>
      </c>
      <c r="S3037" t="s">
        <v>392</v>
      </c>
      <c r="T3037">
        <v>21</v>
      </c>
      <c r="U3037" t="s">
        <v>57</v>
      </c>
      <c r="V3037">
        <v>21320</v>
      </c>
      <c r="W3037">
        <v>35.590000000000003</v>
      </c>
      <c r="X3037">
        <v>4.0999999999999996</v>
      </c>
      <c r="Y3037">
        <v>0</v>
      </c>
      <c r="Z3037">
        <v>-27.08</v>
      </c>
      <c r="AA3037">
        <v>12.61</v>
      </c>
      <c r="AB3037">
        <v>1</v>
      </c>
      <c r="AC3037">
        <v>19.8</v>
      </c>
      <c r="AD3037">
        <v>19.8</v>
      </c>
      <c r="AE3037" t="s">
        <v>11630</v>
      </c>
      <c r="AF3037" t="s">
        <v>6788</v>
      </c>
      <c r="AG3037" t="s">
        <v>6788</v>
      </c>
      <c r="AH3037" t="s">
        <v>6789</v>
      </c>
      <c r="AI3037" t="s">
        <v>397</v>
      </c>
      <c r="AJ3037">
        <v>75</v>
      </c>
      <c r="AK3037" t="s">
        <v>57</v>
      </c>
      <c r="AL3037">
        <v>75011</v>
      </c>
      <c r="AM3037" t="s">
        <v>55</v>
      </c>
      <c r="AN3037" t="s">
        <v>55</v>
      </c>
      <c r="AO3037" t="s">
        <v>55</v>
      </c>
      <c r="AS3037" t="s">
        <v>343</v>
      </c>
      <c r="AT3037">
        <v>30</v>
      </c>
      <c r="AU3037">
        <v>30</v>
      </c>
      <c r="AV3037">
        <v>40</v>
      </c>
      <c r="BB3037">
        <v>0</v>
      </c>
      <c r="BC3037">
        <v>0</v>
      </c>
      <c r="BD3037" t="s">
        <v>60</v>
      </c>
      <c r="BE3037" s="5">
        <v>46180</v>
      </c>
      <c r="BF3037">
        <v>634364547</v>
      </c>
      <c r="BH3037" t="s">
        <v>323</v>
      </c>
      <c r="BI3037" t="s">
        <v>320</v>
      </c>
      <c r="BJ3037">
        <v>0.55902777777777779</v>
      </c>
      <c r="BK3037">
        <v>31.2</v>
      </c>
      <c r="BL3037">
        <v>3.59</v>
      </c>
      <c r="BM3037">
        <v>0</v>
      </c>
      <c r="BN3037">
        <v>-23.74</v>
      </c>
      <c r="BO3037">
        <v>11.05</v>
      </c>
      <c r="BP3037" t="s">
        <v>60</v>
      </c>
      <c r="BQ3037">
        <v>1.1408492480000001</v>
      </c>
      <c r="BR3037" t="s">
        <v>61</v>
      </c>
    </row>
    <row r="3038" spans="1:70" x14ac:dyDescent="0.2">
      <c r="A3038" s="19">
        <f t="shared" si="108"/>
        <v>7.7900000000000027</v>
      </c>
      <c r="B3038" s="20">
        <v>3752</v>
      </c>
      <c r="D3038" s="2" t="s">
        <v>1381</v>
      </c>
      <c r="E3038" s="2" t="str">
        <f t="shared" si="107"/>
        <v>ST</v>
      </c>
      <c r="F3038">
        <v>200720433</v>
      </c>
      <c r="G3038">
        <v>202607</v>
      </c>
      <c r="H3038" t="s">
        <v>52</v>
      </c>
      <c r="I3038" t="s">
        <v>321</v>
      </c>
      <c r="J3038" t="s">
        <v>322</v>
      </c>
      <c r="K3038" t="s">
        <v>54</v>
      </c>
      <c r="L3038" s="5" t="s">
        <v>6778</v>
      </c>
      <c r="M3038" s="5" t="s">
        <v>10422</v>
      </c>
      <c r="N3038" s="21">
        <v>873598615992</v>
      </c>
      <c r="P3038" t="s">
        <v>326</v>
      </c>
      <c r="Q3038" t="s">
        <v>326</v>
      </c>
      <c r="R3038" t="s">
        <v>56</v>
      </c>
      <c r="S3038" t="s">
        <v>327</v>
      </c>
      <c r="T3038">
        <v>21</v>
      </c>
      <c r="U3038" t="s">
        <v>57</v>
      </c>
      <c r="V3038">
        <v>21320</v>
      </c>
      <c r="W3038">
        <v>37.020000000000003</v>
      </c>
      <c r="X3038">
        <v>4.38</v>
      </c>
      <c r="Y3038">
        <v>0</v>
      </c>
      <c r="Z3038">
        <v>-28.18</v>
      </c>
      <c r="AA3038">
        <v>13.23</v>
      </c>
      <c r="AB3038">
        <v>2</v>
      </c>
      <c r="AC3038">
        <v>22</v>
      </c>
      <c r="AD3038">
        <v>22</v>
      </c>
      <c r="AE3038" t="s">
        <v>1456</v>
      </c>
      <c r="AF3038" t="s">
        <v>10624</v>
      </c>
      <c r="AG3038" t="s">
        <v>10625</v>
      </c>
      <c r="AH3038" t="s">
        <v>5536</v>
      </c>
      <c r="AI3038" t="s">
        <v>5537</v>
      </c>
      <c r="AJ3038">
        <v>76</v>
      </c>
      <c r="AK3038" t="s">
        <v>57</v>
      </c>
      <c r="AL3038">
        <v>76320</v>
      </c>
      <c r="AM3038" t="s">
        <v>55</v>
      </c>
      <c r="AN3038" t="s">
        <v>55</v>
      </c>
      <c r="AO3038" t="s">
        <v>55</v>
      </c>
      <c r="AS3038" t="s">
        <v>343</v>
      </c>
      <c r="AT3038">
        <v>0</v>
      </c>
      <c r="AU3038">
        <v>0</v>
      </c>
      <c r="AV3038">
        <v>0</v>
      </c>
      <c r="BB3038">
        <v>0</v>
      </c>
      <c r="BC3038">
        <v>0</v>
      </c>
      <c r="BD3038" t="s">
        <v>60</v>
      </c>
      <c r="BE3038" s="5">
        <v>46180</v>
      </c>
      <c r="BF3038">
        <v>634364547</v>
      </c>
      <c r="BH3038" t="s">
        <v>323</v>
      </c>
      <c r="BI3038" t="s">
        <v>320</v>
      </c>
      <c r="BJ3038">
        <v>0.36249999999999999</v>
      </c>
      <c r="BK3038">
        <v>32.6</v>
      </c>
      <c r="BL3038">
        <v>3.86</v>
      </c>
      <c r="BM3038">
        <v>0</v>
      </c>
      <c r="BN3038">
        <v>-24.81</v>
      </c>
      <c r="BO3038">
        <v>11.65</v>
      </c>
      <c r="BP3038" t="s">
        <v>60</v>
      </c>
      <c r="BQ3038">
        <v>1.1356667499999999</v>
      </c>
      <c r="BR3038" t="s">
        <v>61</v>
      </c>
    </row>
    <row r="3039" spans="1:70" x14ac:dyDescent="0.2">
      <c r="A3039" s="19">
        <f t="shared" si="108"/>
        <v>13.809999999999995</v>
      </c>
      <c r="B3039" s="20">
        <v>3752</v>
      </c>
      <c r="D3039" s="2" t="s">
        <v>1381</v>
      </c>
      <c r="E3039" s="2" t="str">
        <f t="shared" si="107"/>
        <v>ST</v>
      </c>
      <c r="F3039">
        <v>200720433</v>
      </c>
      <c r="G3039">
        <v>202607</v>
      </c>
      <c r="H3039" t="s">
        <v>52</v>
      </c>
      <c r="I3039" t="s">
        <v>321</v>
      </c>
      <c r="J3039" t="s">
        <v>322</v>
      </c>
      <c r="K3039" t="s">
        <v>54</v>
      </c>
      <c r="L3039" s="5" t="s">
        <v>6778</v>
      </c>
      <c r="M3039" s="5" t="s">
        <v>10422</v>
      </c>
      <c r="N3039" s="21">
        <v>873601151920</v>
      </c>
      <c r="P3039" t="s">
        <v>326</v>
      </c>
      <c r="Q3039" t="s">
        <v>326</v>
      </c>
      <c r="R3039" t="s">
        <v>56</v>
      </c>
      <c r="S3039" t="s">
        <v>327</v>
      </c>
      <c r="T3039">
        <v>21</v>
      </c>
      <c r="U3039" t="s">
        <v>57</v>
      </c>
      <c r="V3039">
        <v>21320</v>
      </c>
      <c r="W3039">
        <v>65.64</v>
      </c>
      <c r="X3039">
        <v>7.77</v>
      </c>
      <c r="Y3039">
        <v>0</v>
      </c>
      <c r="Z3039">
        <v>-49.96</v>
      </c>
      <c r="AA3039">
        <v>23.45</v>
      </c>
      <c r="AB3039">
        <v>5</v>
      </c>
      <c r="AC3039">
        <v>61.6</v>
      </c>
      <c r="AD3039">
        <v>61.6</v>
      </c>
      <c r="AE3039" t="s">
        <v>1563</v>
      </c>
      <c r="AF3039" t="s">
        <v>10626</v>
      </c>
      <c r="AG3039" t="s">
        <v>10626</v>
      </c>
      <c r="AH3039" t="s">
        <v>10627</v>
      </c>
      <c r="AI3039" t="s">
        <v>10628</v>
      </c>
      <c r="AJ3039">
        <v>40</v>
      </c>
      <c r="AK3039" t="s">
        <v>57</v>
      </c>
      <c r="AL3039">
        <v>40270</v>
      </c>
      <c r="AM3039" t="s">
        <v>55</v>
      </c>
      <c r="AN3039" t="s">
        <v>55</v>
      </c>
      <c r="AO3039" t="s">
        <v>55</v>
      </c>
      <c r="AS3039" t="s">
        <v>343</v>
      </c>
      <c r="AT3039">
        <v>0</v>
      </c>
      <c r="AU3039">
        <v>0</v>
      </c>
      <c r="AV3039">
        <v>0</v>
      </c>
      <c r="BB3039">
        <v>0</v>
      </c>
      <c r="BC3039">
        <v>0</v>
      </c>
      <c r="BD3039" t="s">
        <v>60</v>
      </c>
      <c r="BE3039" s="5">
        <v>46180</v>
      </c>
      <c r="BF3039">
        <v>634364547</v>
      </c>
      <c r="BH3039" t="s">
        <v>323</v>
      </c>
      <c r="BI3039" t="s">
        <v>320</v>
      </c>
      <c r="BJ3039">
        <v>0.52847222222222223</v>
      </c>
      <c r="BK3039">
        <v>57.8</v>
      </c>
      <c r="BL3039">
        <v>6.84</v>
      </c>
      <c r="BM3039">
        <v>0</v>
      </c>
      <c r="BN3039">
        <v>-43.99</v>
      </c>
      <c r="BO3039">
        <v>20.65</v>
      </c>
      <c r="BP3039" t="s">
        <v>60</v>
      </c>
      <c r="BQ3039">
        <v>1.1356667499999999</v>
      </c>
      <c r="BR3039" t="s">
        <v>61</v>
      </c>
    </row>
    <row r="3040" spans="1:70" x14ac:dyDescent="0.2">
      <c r="A3040" s="19">
        <f t="shared" si="108"/>
        <v>20.840000000000003</v>
      </c>
      <c r="B3040" s="20">
        <v>3752</v>
      </c>
      <c r="D3040" s="2" t="s">
        <v>1381</v>
      </c>
      <c r="E3040" s="2" t="str">
        <f t="shared" si="107"/>
        <v>ST</v>
      </c>
      <c r="F3040">
        <v>200720433</v>
      </c>
      <c r="G3040">
        <v>202607</v>
      </c>
      <c r="H3040" t="s">
        <v>52</v>
      </c>
      <c r="I3040" t="s">
        <v>321</v>
      </c>
      <c r="J3040" t="s">
        <v>322</v>
      </c>
      <c r="K3040" t="s">
        <v>54</v>
      </c>
      <c r="L3040" s="5" t="s">
        <v>6778</v>
      </c>
      <c r="M3040" s="5" t="s">
        <v>5226</v>
      </c>
      <c r="N3040" s="21">
        <v>873600028290</v>
      </c>
      <c r="P3040" t="s">
        <v>326</v>
      </c>
      <c r="Q3040" t="s">
        <v>326</v>
      </c>
      <c r="R3040" t="s">
        <v>56</v>
      </c>
      <c r="S3040" t="s">
        <v>327</v>
      </c>
      <c r="T3040">
        <v>21</v>
      </c>
      <c r="U3040" t="s">
        <v>57</v>
      </c>
      <c r="V3040">
        <v>21320</v>
      </c>
      <c r="W3040">
        <v>99.03</v>
      </c>
      <c r="X3040">
        <v>11.74</v>
      </c>
      <c r="Y3040">
        <v>0</v>
      </c>
      <c r="Z3040">
        <v>-75.36</v>
      </c>
      <c r="AA3040">
        <v>35.409999999999997</v>
      </c>
      <c r="AB3040">
        <v>7</v>
      </c>
      <c r="AC3040">
        <v>106.04</v>
      </c>
      <c r="AD3040">
        <v>106.04</v>
      </c>
      <c r="AE3040" t="s">
        <v>11631</v>
      </c>
      <c r="AF3040" t="s">
        <v>10629</v>
      </c>
      <c r="AG3040" t="s">
        <v>10629</v>
      </c>
      <c r="AH3040" t="s">
        <v>10630</v>
      </c>
      <c r="AI3040" t="s">
        <v>386</v>
      </c>
      <c r="AJ3040">
        <v>75</v>
      </c>
      <c r="AK3040" t="s">
        <v>57</v>
      </c>
      <c r="AL3040">
        <v>75010</v>
      </c>
      <c r="AM3040" t="s">
        <v>55</v>
      </c>
      <c r="AN3040" t="s">
        <v>55</v>
      </c>
      <c r="AO3040" t="s">
        <v>55</v>
      </c>
      <c r="AS3040" t="s">
        <v>343</v>
      </c>
      <c r="AT3040">
        <v>30</v>
      </c>
      <c r="AU3040">
        <v>31</v>
      </c>
      <c r="AV3040">
        <v>40</v>
      </c>
      <c r="BB3040">
        <v>0</v>
      </c>
      <c r="BC3040">
        <v>0</v>
      </c>
      <c r="BD3040" t="s">
        <v>60</v>
      </c>
      <c r="BE3040" s="5">
        <v>46180</v>
      </c>
      <c r="BF3040">
        <v>634364547</v>
      </c>
      <c r="BH3040" t="s">
        <v>323</v>
      </c>
      <c r="BI3040" t="s">
        <v>320</v>
      </c>
      <c r="BJ3040">
        <v>0.47291666666666665</v>
      </c>
      <c r="BK3040">
        <v>87.2</v>
      </c>
      <c r="BL3040">
        <v>10.34</v>
      </c>
      <c r="BM3040">
        <v>0</v>
      </c>
      <c r="BN3040">
        <v>-66.36</v>
      </c>
      <c r="BO3040">
        <v>31.18</v>
      </c>
      <c r="BP3040" t="s">
        <v>60</v>
      </c>
      <c r="BQ3040">
        <v>1.1356667499999999</v>
      </c>
      <c r="BR3040" t="s">
        <v>61</v>
      </c>
    </row>
    <row r="3041" spans="1:70" x14ac:dyDescent="0.2">
      <c r="A3041" s="19">
        <f t="shared" si="108"/>
        <v>10.800000000000004</v>
      </c>
      <c r="B3041" s="20">
        <v>3752</v>
      </c>
      <c r="D3041" s="2" t="s">
        <v>1381</v>
      </c>
      <c r="E3041" s="2" t="str">
        <f t="shared" si="107"/>
        <v>ST</v>
      </c>
      <c r="F3041">
        <v>200720433</v>
      </c>
      <c r="G3041">
        <v>202607</v>
      </c>
      <c r="H3041" t="s">
        <v>52</v>
      </c>
      <c r="I3041" t="s">
        <v>321</v>
      </c>
      <c r="J3041" t="s">
        <v>322</v>
      </c>
      <c r="K3041" t="s">
        <v>54</v>
      </c>
      <c r="L3041" s="5" t="s">
        <v>5682</v>
      </c>
      <c r="M3041" s="5" t="s">
        <v>6778</v>
      </c>
      <c r="N3041" s="21">
        <v>873542776192</v>
      </c>
      <c r="P3041" t="s">
        <v>326</v>
      </c>
      <c r="Q3041" t="s">
        <v>326</v>
      </c>
      <c r="R3041" t="s">
        <v>56</v>
      </c>
      <c r="S3041" t="s">
        <v>327</v>
      </c>
      <c r="T3041">
        <v>21</v>
      </c>
      <c r="U3041" t="s">
        <v>57</v>
      </c>
      <c r="V3041">
        <v>21320</v>
      </c>
      <c r="W3041">
        <v>51.53</v>
      </c>
      <c r="X3041">
        <v>6.1</v>
      </c>
      <c r="Y3041">
        <v>0</v>
      </c>
      <c r="Z3041">
        <v>-39.22</v>
      </c>
      <c r="AA3041">
        <v>18.41</v>
      </c>
      <c r="AB3041">
        <v>3</v>
      </c>
      <c r="AC3041">
        <v>40.92</v>
      </c>
      <c r="AD3041">
        <v>40.92</v>
      </c>
      <c r="AE3041" t="s">
        <v>1509</v>
      </c>
      <c r="AF3041" t="s">
        <v>1730</v>
      </c>
      <c r="AG3041" t="s">
        <v>1730</v>
      </c>
      <c r="AH3041" t="s">
        <v>1731</v>
      </c>
      <c r="AI3041" t="s">
        <v>1397</v>
      </c>
      <c r="AJ3041">
        <v>59</v>
      </c>
      <c r="AK3041" t="s">
        <v>57</v>
      </c>
      <c r="AL3041">
        <v>59270</v>
      </c>
      <c r="AM3041" t="s">
        <v>55</v>
      </c>
      <c r="AN3041" t="s">
        <v>55</v>
      </c>
      <c r="AO3041" t="s">
        <v>55</v>
      </c>
      <c r="AS3041" t="s">
        <v>343</v>
      </c>
      <c r="AT3041">
        <v>32</v>
      </c>
      <c r="AU3041">
        <v>36</v>
      </c>
      <c r="AV3041">
        <v>40</v>
      </c>
      <c r="BB3041">
        <v>0</v>
      </c>
      <c r="BC3041">
        <v>0</v>
      </c>
      <c r="BD3041" t="s">
        <v>60</v>
      </c>
      <c r="BE3041" s="5">
        <v>46180</v>
      </c>
      <c r="BF3041">
        <v>634364547</v>
      </c>
      <c r="BH3041" t="s">
        <v>323</v>
      </c>
      <c r="BI3041" t="s">
        <v>320</v>
      </c>
      <c r="BJ3041">
        <v>0.3576388888888889</v>
      </c>
      <c r="BK3041">
        <v>45.2</v>
      </c>
      <c r="BL3041">
        <v>5.35</v>
      </c>
      <c r="BM3041">
        <v>0</v>
      </c>
      <c r="BN3041">
        <v>-34.4</v>
      </c>
      <c r="BO3041">
        <v>16.149999999999999</v>
      </c>
      <c r="BP3041" t="s">
        <v>60</v>
      </c>
      <c r="BQ3041">
        <v>1.1401468509999999</v>
      </c>
      <c r="BR3041" t="s">
        <v>61</v>
      </c>
    </row>
    <row r="3042" spans="1:70" x14ac:dyDescent="0.2">
      <c r="A3042" s="19">
        <f t="shared" si="108"/>
        <v>7.4600000000000009</v>
      </c>
      <c r="B3042" s="20">
        <v>3752</v>
      </c>
      <c r="D3042" s="2" t="s">
        <v>1381</v>
      </c>
      <c r="E3042" s="2" t="str">
        <f t="shared" si="107"/>
        <v>ST</v>
      </c>
      <c r="F3042">
        <v>200720433</v>
      </c>
      <c r="G3042">
        <v>202607</v>
      </c>
      <c r="H3042" t="s">
        <v>52</v>
      </c>
      <c r="I3042" t="s">
        <v>321</v>
      </c>
      <c r="J3042" t="s">
        <v>322</v>
      </c>
      <c r="K3042" t="s">
        <v>54</v>
      </c>
      <c r="L3042" s="5">
        <v>46029</v>
      </c>
      <c r="M3042" s="5">
        <v>46060</v>
      </c>
      <c r="N3042" s="21">
        <v>873814415981</v>
      </c>
      <c r="P3042" t="s">
        <v>326</v>
      </c>
      <c r="Q3042" t="s">
        <v>326</v>
      </c>
      <c r="R3042" t="s">
        <v>56</v>
      </c>
      <c r="S3042" t="s">
        <v>327</v>
      </c>
      <c r="T3042">
        <v>21</v>
      </c>
      <c r="U3042" t="s">
        <v>57</v>
      </c>
      <c r="V3042">
        <v>21320</v>
      </c>
      <c r="W3042">
        <v>35.590000000000003</v>
      </c>
      <c r="X3042">
        <v>4.0999999999999996</v>
      </c>
      <c r="Y3042">
        <v>0</v>
      </c>
      <c r="Z3042">
        <v>-27.08</v>
      </c>
      <c r="AA3042">
        <v>12.61</v>
      </c>
      <c r="AB3042">
        <v>2</v>
      </c>
      <c r="AC3042">
        <v>19.8</v>
      </c>
      <c r="AD3042">
        <v>19.8</v>
      </c>
      <c r="AE3042" t="s">
        <v>11632</v>
      </c>
      <c r="AF3042" t="s">
        <v>10631</v>
      </c>
      <c r="AG3042" t="s">
        <v>10631</v>
      </c>
      <c r="AH3042" t="s">
        <v>10632</v>
      </c>
      <c r="AI3042" t="s">
        <v>10633</v>
      </c>
      <c r="AJ3042">
        <v>74</v>
      </c>
      <c r="AK3042" t="s">
        <v>57</v>
      </c>
      <c r="AL3042">
        <v>74550</v>
      </c>
      <c r="AM3042" t="s">
        <v>55</v>
      </c>
      <c r="AN3042" t="s">
        <v>55</v>
      </c>
      <c r="AO3042" t="s">
        <v>55</v>
      </c>
      <c r="AS3042" t="s">
        <v>343</v>
      </c>
      <c r="AT3042">
        <v>0</v>
      </c>
      <c r="AU3042">
        <v>0</v>
      </c>
      <c r="AV3042">
        <v>0</v>
      </c>
      <c r="BB3042">
        <v>0</v>
      </c>
      <c r="BC3042">
        <v>0</v>
      </c>
      <c r="BD3042" t="s">
        <v>60</v>
      </c>
      <c r="BE3042" s="5">
        <v>46180</v>
      </c>
      <c r="BF3042">
        <v>634364547</v>
      </c>
      <c r="BH3042" t="s">
        <v>323</v>
      </c>
      <c r="BI3042" t="s">
        <v>320</v>
      </c>
      <c r="BJ3042">
        <v>0.39374999999999999</v>
      </c>
      <c r="BK3042">
        <v>31.2</v>
      </c>
      <c r="BL3042">
        <v>3.59</v>
      </c>
      <c r="BM3042">
        <v>0</v>
      </c>
      <c r="BN3042">
        <v>-23.74</v>
      </c>
      <c r="BO3042">
        <v>11.05</v>
      </c>
      <c r="BP3042" t="s">
        <v>60</v>
      </c>
      <c r="BQ3042">
        <v>1.1408492480000001</v>
      </c>
      <c r="BR3042" t="s">
        <v>61</v>
      </c>
    </row>
    <row r="3043" spans="1:70" x14ac:dyDescent="0.2">
      <c r="A3043" s="19">
        <f t="shared" si="108"/>
        <v>14.82</v>
      </c>
      <c r="B3043" s="20">
        <v>3752</v>
      </c>
      <c r="D3043" s="2" t="s">
        <v>1381</v>
      </c>
      <c r="E3043" s="2" t="str">
        <f t="shared" si="107"/>
        <v>ST</v>
      </c>
      <c r="F3043">
        <v>200720433</v>
      </c>
      <c r="G3043">
        <v>202607</v>
      </c>
      <c r="H3043" t="s">
        <v>52</v>
      </c>
      <c r="I3043" t="s">
        <v>321</v>
      </c>
      <c r="J3043" t="s">
        <v>322</v>
      </c>
      <c r="K3043" t="s">
        <v>54</v>
      </c>
      <c r="L3043" s="5" t="s">
        <v>6778</v>
      </c>
      <c r="M3043" s="5" t="s">
        <v>10422</v>
      </c>
      <c r="N3043" s="21">
        <v>873602996350</v>
      </c>
      <c r="P3043" t="s">
        <v>326</v>
      </c>
      <c r="Q3043" t="s">
        <v>326</v>
      </c>
      <c r="R3043" t="s">
        <v>56</v>
      </c>
      <c r="S3043" t="s">
        <v>327</v>
      </c>
      <c r="T3043">
        <v>21</v>
      </c>
      <c r="U3043" t="s">
        <v>57</v>
      </c>
      <c r="V3043">
        <v>21320</v>
      </c>
      <c r="W3043">
        <v>70.41</v>
      </c>
      <c r="X3043">
        <v>8.34</v>
      </c>
      <c r="Y3043">
        <v>0</v>
      </c>
      <c r="Z3043">
        <v>-53.58</v>
      </c>
      <c r="AA3043">
        <v>25.17</v>
      </c>
      <c r="AB3043">
        <v>6</v>
      </c>
      <c r="AC3043">
        <v>67.760000000000005</v>
      </c>
      <c r="AD3043">
        <v>67.760000000000005</v>
      </c>
      <c r="AE3043" t="s">
        <v>11633</v>
      </c>
      <c r="AF3043" t="s">
        <v>538</v>
      </c>
      <c r="AG3043" t="s">
        <v>538</v>
      </c>
      <c r="AH3043" t="s">
        <v>10634</v>
      </c>
      <c r="AI3043" t="s">
        <v>10635</v>
      </c>
      <c r="AJ3043">
        <v>86</v>
      </c>
      <c r="AK3043" t="s">
        <v>57</v>
      </c>
      <c r="AL3043">
        <v>86500</v>
      </c>
      <c r="AM3043" t="s">
        <v>55</v>
      </c>
      <c r="AN3043" t="s">
        <v>55</v>
      </c>
      <c r="AO3043" t="s">
        <v>55</v>
      </c>
      <c r="AS3043" t="s">
        <v>343</v>
      </c>
      <c r="AT3043">
        <v>0</v>
      </c>
      <c r="AU3043">
        <v>0</v>
      </c>
      <c r="AV3043">
        <v>0</v>
      </c>
      <c r="BB3043">
        <v>0</v>
      </c>
      <c r="BC3043">
        <v>0</v>
      </c>
      <c r="BD3043" t="s">
        <v>60</v>
      </c>
      <c r="BE3043" s="5">
        <v>46180</v>
      </c>
      <c r="BF3043">
        <v>634364547</v>
      </c>
      <c r="BH3043" t="s">
        <v>323</v>
      </c>
      <c r="BI3043" t="s">
        <v>320</v>
      </c>
      <c r="BJ3043">
        <v>0.42222222222222222</v>
      </c>
      <c r="BK3043">
        <v>62</v>
      </c>
      <c r="BL3043">
        <v>7.34</v>
      </c>
      <c r="BM3043">
        <v>0</v>
      </c>
      <c r="BN3043">
        <v>-47.18</v>
      </c>
      <c r="BO3043">
        <v>22.16</v>
      </c>
      <c r="BP3043" t="s">
        <v>60</v>
      </c>
      <c r="BQ3043">
        <v>1.1356667499999999</v>
      </c>
      <c r="BR3043" t="s">
        <v>61</v>
      </c>
    </row>
    <row r="3044" spans="1:70" x14ac:dyDescent="0.2">
      <c r="A3044" s="19">
        <f t="shared" si="108"/>
        <v>9.8000000000000007</v>
      </c>
      <c r="B3044" s="20">
        <v>3752</v>
      </c>
      <c r="D3044" s="2" t="s">
        <v>1381</v>
      </c>
      <c r="E3044" s="2" t="str">
        <f t="shared" si="107"/>
        <v>ST</v>
      </c>
      <c r="F3044">
        <v>200720433</v>
      </c>
      <c r="G3044">
        <v>202607</v>
      </c>
      <c r="H3044" t="s">
        <v>52</v>
      </c>
      <c r="I3044" t="s">
        <v>321</v>
      </c>
      <c r="J3044" t="s">
        <v>322</v>
      </c>
      <c r="K3044" t="s">
        <v>54</v>
      </c>
      <c r="L3044" s="5" t="s">
        <v>5682</v>
      </c>
      <c r="M3044" s="5" t="s">
        <v>6778</v>
      </c>
      <c r="N3044" s="21">
        <v>873546618711</v>
      </c>
      <c r="P3044" t="s">
        <v>326</v>
      </c>
      <c r="Q3044" t="s">
        <v>326</v>
      </c>
      <c r="R3044" t="s">
        <v>56</v>
      </c>
      <c r="S3044" t="s">
        <v>327</v>
      </c>
      <c r="T3044">
        <v>21</v>
      </c>
      <c r="U3044" t="s">
        <v>57</v>
      </c>
      <c r="V3044">
        <v>21320</v>
      </c>
      <c r="W3044">
        <v>46.75</v>
      </c>
      <c r="X3044">
        <v>5.54</v>
      </c>
      <c r="Y3044">
        <v>0</v>
      </c>
      <c r="Z3044">
        <v>-35.57</v>
      </c>
      <c r="AA3044">
        <v>16.71</v>
      </c>
      <c r="AB3044">
        <v>3</v>
      </c>
      <c r="AC3044">
        <v>35.200000000000003</v>
      </c>
      <c r="AD3044">
        <v>35.200000000000003</v>
      </c>
      <c r="AE3044" t="s">
        <v>1511</v>
      </c>
      <c r="AF3044" t="s">
        <v>4029</v>
      </c>
      <c r="AG3044" t="s">
        <v>4029</v>
      </c>
      <c r="AH3044" t="s">
        <v>10636</v>
      </c>
      <c r="AI3044" t="s">
        <v>10637</v>
      </c>
      <c r="AJ3044">
        <v>79</v>
      </c>
      <c r="AK3044" t="s">
        <v>57</v>
      </c>
      <c r="AL3044">
        <v>79370</v>
      </c>
      <c r="AM3044" t="s">
        <v>55</v>
      </c>
      <c r="AN3044" t="s">
        <v>55</v>
      </c>
      <c r="AO3044" t="s">
        <v>55</v>
      </c>
      <c r="AS3044" t="s">
        <v>343</v>
      </c>
      <c r="AT3044">
        <v>0</v>
      </c>
      <c r="AU3044">
        <v>0</v>
      </c>
      <c r="AV3044">
        <v>0</v>
      </c>
      <c r="BB3044">
        <v>0</v>
      </c>
      <c r="BC3044">
        <v>0</v>
      </c>
      <c r="BD3044" t="s">
        <v>60</v>
      </c>
      <c r="BE3044" s="5">
        <v>46180</v>
      </c>
      <c r="BF3044">
        <v>634364547</v>
      </c>
      <c r="BH3044" t="s">
        <v>323</v>
      </c>
      <c r="BI3044" t="s">
        <v>320</v>
      </c>
      <c r="BJ3044">
        <v>0.37777777777777777</v>
      </c>
      <c r="BK3044">
        <v>41</v>
      </c>
      <c r="BL3044">
        <v>4.8600000000000003</v>
      </c>
      <c r="BM3044">
        <v>0</v>
      </c>
      <c r="BN3044">
        <v>-31.2</v>
      </c>
      <c r="BO3044">
        <v>14.66</v>
      </c>
      <c r="BP3044" t="s">
        <v>60</v>
      </c>
      <c r="BQ3044">
        <v>1.1401468509999999</v>
      </c>
      <c r="BR3044" t="s">
        <v>61</v>
      </c>
    </row>
    <row r="3045" spans="1:70" x14ac:dyDescent="0.2">
      <c r="A3045" s="19">
        <f t="shared" si="108"/>
        <v>10.129999999999995</v>
      </c>
      <c r="B3045" s="20">
        <v>3752</v>
      </c>
      <c r="D3045" s="2" t="s">
        <v>1381</v>
      </c>
      <c r="E3045" s="2" t="str">
        <f t="shared" si="107"/>
        <v>ST</v>
      </c>
      <c r="F3045">
        <v>200720433</v>
      </c>
      <c r="G3045">
        <v>202607</v>
      </c>
      <c r="H3045" t="s">
        <v>52</v>
      </c>
      <c r="I3045" t="s">
        <v>321</v>
      </c>
      <c r="J3045" t="s">
        <v>322</v>
      </c>
      <c r="K3045" t="s">
        <v>54</v>
      </c>
      <c r="L3045" s="5" t="s">
        <v>3825</v>
      </c>
      <c r="M3045" s="5" t="s">
        <v>6778</v>
      </c>
      <c r="N3045" s="21">
        <v>873143389028</v>
      </c>
      <c r="P3045" t="s">
        <v>326</v>
      </c>
      <c r="Q3045" t="s">
        <v>326</v>
      </c>
      <c r="R3045" t="s">
        <v>56</v>
      </c>
      <c r="S3045" t="s">
        <v>327</v>
      </c>
      <c r="T3045">
        <v>21</v>
      </c>
      <c r="U3045" t="s">
        <v>57</v>
      </c>
      <c r="V3045">
        <v>21320</v>
      </c>
      <c r="W3045">
        <v>49.2</v>
      </c>
      <c r="X3045">
        <v>5.84</v>
      </c>
      <c r="Y3045">
        <v>0</v>
      </c>
      <c r="Z3045">
        <v>-37.44</v>
      </c>
      <c r="AA3045">
        <v>17.59</v>
      </c>
      <c r="AB3045">
        <v>2</v>
      </c>
      <c r="AC3045">
        <v>36.08</v>
      </c>
      <c r="AD3045">
        <v>36.08</v>
      </c>
      <c r="AE3045" t="s">
        <v>11634</v>
      </c>
      <c r="AF3045" t="s">
        <v>10638</v>
      </c>
      <c r="AG3045" t="s">
        <v>10638</v>
      </c>
      <c r="AH3045" t="s">
        <v>10639</v>
      </c>
      <c r="AI3045" t="s">
        <v>2115</v>
      </c>
      <c r="AJ3045">
        <v>77</v>
      </c>
      <c r="AK3045" t="s">
        <v>57</v>
      </c>
      <c r="AL3045">
        <v>77500</v>
      </c>
      <c r="AM3045" t="s">
        <v>55</v>
      </c>
      <c r="AN3045" t="s">
        <v>55</v>
      </c>
      <c r="AO3045" t="s">
        <v>55</v>
      </c>
      <c r="AS3045" t="s">
        <v>343</v>
      </c>
      <c r="AT3045">
        <v>26</v>
      </c>
      <c r="AU3045">
        <v>31</v>
      </c>
      <c r="AV3045">
        <v>40</v>
      </c>
      <c r="BB3045">
        <v>0</v>
      </c>
      <c r="BC3045">
        <v>0</v>
      </c>
      <c r="BD3045" t="s">
        <v>60</v>
      </c>
      <c r="BE3045" s="5">
        <v>46180</v>
      </c>
      <c r="BF3045">
        <v>634364547</v>
      </c>
      <c r="BH3045" t="s">
        <v>323</v>
      </c>
      <c r="BI3045" t="s">
        <v>320</v>
      </c>
      <c r="BJ3045">
        <v>0.51597222222222228</v>
      </c>
      <c r="BK3045">
        <v>42.4</v>
      </c>
      <c r="BL3045">
        <v>5.03</v>
      </c>
      <c r="BM3045">
        <v>0</v>
      </c>
      <c r="BN3045">
        <v>-32.270000000000003</v>
      </c>
      <c r="BO3045">
        <v>15.16</v>
      </c>
      <c r="BP3045" t="s">
        <v>60</v>
      </c>
      <c r="BQ3045">
        <v>1.160362033</v>
      </c>
      <c r="BR3045" t="s">
        <v>61</v>
      </c>
    </row>
    <row r="3046" spans="1:70" x14ac:dyDescent="0.2">
      <c r="A3046" s="19">
        <f t="shared" si="108"/>
        <v>10.469999999999999</v>
      </c>
      <c r="B3046" s="20">
        <v>3752</v>
      </c>
      <c r="D3046" s="2" t="s">
        <v>1381</v>
      </c>
      <c r="E3046" s="2" t="str">
        <f t="shared" si="107"/>
        <v>ST</v>
      </c>
      <c r="F3046">
        <v>200720433</v>
      </c>
      <c r="G3046">
        <v>202607</v>
      </c>
      <c r="H3046" t="s">
        <v>52</v>
      </c>
      <c r="I3046" t="s">
        <v>321</v>
      </c>
      <c r="J3046" t="s">
        <v>322</v>
      </c>
      <c r="K3046" t="s">
        <v>54</v>
      </c>
      <c r="L3046" s="5" t="s">
        <v>5682</v>
      </c>
      <c r="M3046" s="5" t="s">
        <v>6778</v>
      </c>
      <c r="N3046" s="21">
        <v>873495095156</v>
      </c>
      <c r="P3046" t="s">
        <v>326</v>
      </c>
      <c r="Q3046" t="s">
        <v>326</v>
      </c>
      <c r="R3046" t="s">
        <v>56</v>
      </c>
      <c r="S3046" t="s">
        <v>327</v>
      </c>
      <c r="T3046">
        <v>21</v>
      </c>
      <c r="U3046" t="s">
        <v>57</v>
      </c>
      <c r="V3046">
        <v>21320</v>
      </c>
      <c r="W3046">
        <v>49.94</v>
      </c>
      <c r="X3046">
        <v>5.92</v>
      </c>
      <c r="Y3046">
        <v>0</v>
      </c>
      <c r="Z3046">
        <v>-38</v>
      </c>
      <c r="AA3046">
        <v>17.850000000000001</v>
      </c>
      <c r="AB3046">
        <v>3</v>
      </c>
      <c r="AC3046">
        <v>38.28</v>
      </c>
      <c r="AD3046">
        <v>38.28</v>
      </c>
      <c r="AE3046" t="s">
        <v>11635</v>
      </c>
      <c r="AF3046" t="s">
        <v>10640</v>
      </c>
      <c r="AG3046" t="s">
        <v>10641</v>
      </c>
      <c r="AH3046" t="s">
        <v>10642</v>
      </c>
      <c r="AI3046" t="s">
        <v>6634</v>
      </c>
      <c r="AJ3046">
        <v>3</v>
      </c>
      <c r="AK3046" t="s">
        <v>57</v>
      </c>
      <c r="AL3046">
        <v>3700</v>
      </c>
      <c r="AM3046" t="s">
        <v>55</v>
      </c>
      <c r="AN3046" t="s">
        <v>55</v>
      </c>
      <c r="AO3046" t="s">
        <v>55</v>
      </c>
      <c r="AS3046" t="s">
        <v>343</v>
      </c>
      <c r="AT3046">
        <v>0</v>
      </c>
      <c r="AU3046">
        <v>0</v>
      </c>
      <c r="AV3046">
        <v>0</v>
      </c>
      <c r="BB3046">
        <v>0</v>
      </c>
      <c r="BC3046">
        <v>0</v>
      </c>
      <c r="BD3046" t="s">
        <v>60</v>
      </c>
      <c r="BE3046" s="5">
        <v>46180</v>
      </c>
      <c r="BF3046">
        <v>634364547</v>
      </c>
      <c r="BH3046" t="s">
        <v>323</v>
      </c>
      <c r="BI3046" t="s">
        <v>320</v>
      </c>
      <c r="BJ3046">
        <v>0.36736111111111114</v>
      </c>
      <c r="BK3046">
        <v>43.8</v>
      </c>
      <c r="BL3046">
        <v>5.19</v>
      </c>
      <c r="BM3046">
        <v>0</v>
      </c>
      <c r="BN3046">
        <v>-33.33</v>
      </c>
      <c r="BO3046">
        <v>15.66</v>
      </c>
      <c r="BP3046" t="s">
        <v>60</v>
      </c>
      <c r="BQ3046">
        <v>1.1401468509999999</v>
      </c>
      <c r="BR3046" t="s">
        <v>61</v>
      </c>
    </row>
    <row r="3047" spans="1:70" x14ac:dyDescent="0.2">
      <c r="A3047" s="19">
        <f t="shared" si="108"/>
        <v>10.469999999999999</v>
      </c>
      <c r="B3047" s="20">
        <v>3752</v>
      </c>
      <c r="D3047" s="2" t="s">
        <v>346</v>
      </c>
      <c r="E3047" s="2" t="str">
        <f t="shared" si="107"/>
        <v>ST</v>
      </c>
      <c r="F3047">
        <v>200720433</v>
      </c>
      <c r="G3047">
        <v>202607</v>
      </c>
      <c r="H3047" t="s">
        <v>52</v>
      </c>
      <c r="I3047" t="s">
        <v>321</v>
      </c>
      <c r="J3047" t="s">
        <v>322</v>
      </c>
      <c r="K3047" t="s">
        <v>54</v>
      </c>
      <c r="L3047" s="5">
        <v>46029</v>
      </c>
      <c r="M3047" s="5">
        <v>46060</v>
      </c>
      <c r="N3047" s="21">
        <v>873816528759</v>
      </c>
      <c r="P3047" t="s">
        <v>326</v>
      </c>
      <c r="Q3047" t="s">
        <v>326</v>
      </c>
      <c r="R3047" t="s">
        <v>56</v>
      </c>
      <c r="S3047" t="s">
        <v>327</v>
      </c>
      <c r="T3047">
        <v>21</v>
      </c>
      <c r="U3047" t="s">
        <v>57</v>
      </c>
      <c r="V3047">
        <v>21320</v>
      </c>
      <c r="W3047">
        <v>49.97</v>
      </c>
      <c r="X3047">
        <v>5.76</v>
      </c>
      <c r="Y3047">
        <v>0</v>
      </c>
      <c r="Z3047">
        <v>-38.020000000000003</v>
      </c>
      <c r="AA3047">
        <v>17.71</v>
      </c>
      <c r="AB3047">
        <v>3</v>
      </c>
      <c r="AC3047">
        <v>37.619999999999997</v>
      </c>
      <c r="AD3047">
        <v>37.619999999999997</v>
      </c>
      <c r="AE3047" t="s">
        <v>11636</v>
      </c>
      <c r="AF3047" t="s">
        <v>1049</v>
      </c>
      <c r="AG3047" t="s">
        <v>1049</v>
      </c>
      <c r="AH3047" t="s">
        <v>10643</v>
      </c>
      <c r="AI3047" t="s">
        <v>1682</v>
      </c>
      <c r="AJ3047">
        <v>42</v>
      </c>
      <c r="AK3047" t="s">
        <v>57</v>
      </c>
      <c r="AL3047">
        <v>42110</v>
      </c>
      <c r="AM3047" t="s">
        <v>55</v>
      </c>
      <c r="AN3047" t="s">
        <v>55</v>
      </c>
      <c r="AO3047" t="s">
        <v>55</v>
      </c>
      <c r="AS3047" t="s">
        <v>343</v>
      </c>
      <c r="AT3047">
        <v>30</v>
      </c>
      <c r="AU3047">
        <v>31</v>
      </c>
      <c r="AV3047">
        <v>39</v>
      </c>
      <c r="BB3047">
        <v>0</v>
      </c>
      <c r="BC3047">
        <v>0</v>
      </c>
      <c r="BD3047" t="s">
        <v>60</v>
      </c>
      <c r="BE3047" s="5">
        <v>46180</v>
      </c>
      <c r="BF3047">
        <v>634364547</v>
      </c>
      <c r="BH3047" t="s">
        <v>323</v>
      </c>
      <c r="BI3047" t="s">
        <v>320</v>
      </c>
      <c r="BJ3047">
        <v>0.47013888888888888</v>
      </c>
      <c r="BK3047">
        <v>43.8</v>
      </c>
      <c r="BL3047">
        <v>5.05</v>
      </c>
      <c r="BM3047">
        <v>0</v>
      </c>
      <c r="BN3047">
        <v>-33.33</v>
      </c>
      <c r="BO3047">
        <v>15.52</v>
      </c>
      <c r="BP3047" t="s">
        <v>60</v>
      </c>
      <c r="BQ3047">
        <v>1.1408492480000001</v>
      </c>
      <c r="BR3047" t="s">
        <v>61</v>
      </c>
    </row>
    <row r="3048" spans="1:70" x14ac:dyDescent="0.2">
      <c r="A3048" s="19">
        <f t="shared" si="108"/>
        <v>8.4599999999999973</v>
      </c>
      <c r="B3048" s="20">
        <v>3752</v>
      </c>
      <c r="D3048" s="2" t="s">
        <v>1381</v>
      </c>
      <c r="E3048" s="2" t="str">
        <f t="shared" si="107"/>
        <v>ST</v>
      </c>
      <c r="F3048">
        <v>200720433</v>
      </c>
      <c r="G3048">
        <v>202607</v>
      </c>
      <c r="H3048" t="s">
        <v>52</v>
      </c>
      <c r="I3048" t="s">
        <v>321</v>
      </c>
      <c r="J3048" t="s">
        <v>322</v>
      </c>
      <c r="K3048" t="s">
        <v>54</v>
      </c>
      <c r="L3048" s="5" t="s">
        <v>10419</v>
      </c>
      <c r="M3048" s="5">
        <v>46029</v>
      </c>
      <c r="N3048" s="21">
        <v>873606204058</v>
      </c>
      <c r="P3048" t="s">
        <v>326</v>
      </c>
      <c r="Q3048" t="s">
        <v>326</v>
      </c>
      <c r="R3048" t="s">
        <v>56</v>
      </c>
      <c r="S3048" t="s">
        <v>327</v>
      </c>
      <c r="T3048">
        <v>21</v>
      </c>
      <c r="U3048" t="s">
        <v>57</v>
      </c>
      <c r="V3048">
        <v>21320</v>
      </c>
      <c r="W3048">
        <v>40.31</v>
      </c>
      <c r="X3048">
        <v>4.78</v>
      </c>
      <c r="Y3048">
        <v>0</v>
      </c>
      <c r="Z3048">
        <v>-30.68</v>
      </c>
      <c r="AA3048">
        <v>14.42</v>
      </c>
      <c r="AB3048">
        <v>2</v>
      </c>
      <c r="AC3048">
        <v>26.4</v>
      </c>
      <c r="AD3048">
        <v>26.4</v>
      </c>
      <c r="AE3048" t="s">
        <v>1570</v>
      </c>
      <c r="AF3048" t="s">
        <v>1714</v>
      </c>
      <c r="AG3048" t="s">
        <v>1715</v>
      </c>
      <c r="AH3048" t="s">
        <v>1716</v>
      </c>
      <c r="AI3048" t="s">
        <v>1717</v>
      </c>
      <c r="AJ3048">
        <v>24</v>
      </c>
      <c r="AK3048" t="s">
        <v>57</v>
      </c>
      <c r="AL3048">
        <v>24750</v>
      </c>
      <c r="AM3048" t="s">
        <v>55</v>
      </c>
      <c r="AN3048" t="s">
        <v>55</v>
      </c>
      <c r="AO3048" t="s">
        <v>55</v>
      </c>
      <c r="AS3048" t="s">
        <v>343</v>
      </c>
      <c r="AT3048">
        <v>0</v>
      </c>
      <c r="AU3048">
        <v>0</v>
      </c>
      <c r="AV3048">
        <v>0</v>
      </c>
      <c r="BB3048">
        <v>0</v>
      </c>
      <c r="BC3048">
        <v>0</v>
      </c>
      <c r="BD3048" t="s">
        <v>60</v>
      </c>
      <c r="BE3048" s="5">
        <v>46180</v>
      </c>
      <c r="BF3048">
        <v>634364547</v>
      </c>
      <c r="BH3048" t="s">
        <v>323</v>
      </c>
      <c r="BI3048" t="s">
        <v>320</v>
      </c>
      <c r="BJ3048">
        <v>0.46666666666666667</v>
      </c>
      <c r="BK3048">
        <v>35.4</v>
      </c>
      <c r="BL3048">
        <v>4.2</v>
      </c>
      <c r="BM3048">
        <v>0</v>
      </c>
      <c r="BN3048">
        <v>-26.94</v>
      </c>
      <c r="BO3048">
        <v>12.66</v>
      </c>
      <c r="BP3048" t="s">
        <v>60</v>
      </c>
      <c r="BQ3048">
        <v>1.1386538829999999</v>
      </c>
      <c r="BR3048" t="s">
        <v>61</v>
      </c>
    </row>
    <row r="3049" spans="1:70" x14ac:dyDescent="0.2">
      <c r="A3049" s="19">
        <f t="shared" si="108"/>
        <v>15.159999999999997</v>
      </c>
      <c r="B3049" s="20">
        <v>3752</v>
      </c>
      <c r="D3049" s="2" t="s">
        <v>1381</v>
      </c>
      <c r="E3049" s="2" t="str">
        <f t="shared" si="107"/>
        <v>ST</v>
      </c>
      <c r="F3049">
        <v>200720433</v>
      </c>
      <c r="G3049">
        <v>202607</v>
      </c>
      <c r="H3049" t="s">
        <v>52</v>
      </c>
      <c r="I3049" t="s">
        <v>321</v>
      </c>
      <c r="J3049" t="s">
        <v>322</v>
      </c>
      <c r="K3049" t="s">
        <v>54</v>
      </c>
      <c r="L3049" s="5" t="s">
        <v>6778</v>
      </c>
      <c r="M3049" s="5" t="s">
        <v>10422</v>
      </c>
      <c r="N3049" s="21">
        <v>873602619067</v>
      </c>
      <c r="P3049" t="s">
        <v>326</v>
      </c>
      <c r="Q3049" t="s">
        <v>326</v>
      </c>
      <c r="R3049" t="s">
        <v>56</v>
      </c>
      <c r="S3049" t="s">
        <v>327</v>
      </c>
      <c r="T3049">
        <v>21</v>
      </c>
      <c r="U3049" t="s">
        <v>57</v>
      </c>
      <c r="V3049">
        <v>21320</v>
      </c>
      <c r="W3049">
        <v>72</v>
      </c>
      <c r="X3049">
        <v>8.5399999999999991</v>
      </c>
      <c r="Y3049">
        <v>0</v>
      </c>
      <c r="Z3049">
        <v>-54.78</v>
      </c>
      <c r="AA3049">
        <v>25.76</v>
      </c>
      <c r="AB3049">
        <v>6</v>
      </c>
      <c r="AC3049">
        <v>69.739999999999995</v>
      </c>
      <c r="AD3049">
        <v>69.739999999999995</v>
      </c>
      <c r="AE3049" t="s">
        <v>11637</v>
      </c>
      <c r="AF3049" t="s">
        <v>10644</v>
      </c>
      <c r="AG3049" t="s">
        <v>10644</v>
      </c>
      <c r="AH3049" t="s">
        <v>10645</v>
      </c>
      <c r="AI3049" t="s">
        <v>10646</v>
      </c>
      <c r="AJ3049">
        <v>56</v>
      </c>
      <c r="AK3049" t="s">
        <v>57</v>
      </c>
      <c r="AL3049">
        <v>56470</v>
      </c>
      <c r="AM3049" t="s">
        <v>55</v>
      </c>
      <c r="AN3049" t="s">
        <v>55</v>
      </c>
      <c r="AO3049" t="s">
        <v>55</v>
      </c>
      <c r="AS3049" t="s">
        <v>343</v>
      </c>
      <c r="AT3049">
        <v>0</v>
      </c>
      <c r="AU3049">
        <v>0</v>
      </c>
      <c r="AV3049">
        <v>0</v>
      </c>
      <c r="BB3049">
        <v>0</v>
      </c>
      <c r="BC3049">
        <v>0</v>
      </c>
      <c r="BD3049" t="s">
        <v>60</v>
      </c>
      <c r="BE3049" s="5">
        <v>46180</v>
      </c>
      <c r="BF3049">
        <v>634364547</v>
      </c>
      <c r="BH3049" t="s">
        <v>323</v>
      </c>
      <c r="BI3049" t="s">
        <v>320</v>
      </c>
      <c r="BJ3049">
        <v>0.42986111111111114</v>
      </c>
      <c r="BK3049">
        <v>63.4</v>
      </c>
      <c r="BL3049">
        <v>7.52</v>
      </c>
      <c r="BM3049">
        <v>0</v>
      </c>
      <c r="BN3049">
        <v>-48.24</v>
      </c>
      <c r="BO3049">
        <v>22.68</v>
      </c>
      <c r="BP3049" t="s">
        <v>60</v>
      </c>
      <c r="BQ3049">
        <v>1.1356667499999999</v>
      </c>
      <c r="BR3049" t="s">
        <v>61</v>
      </c>
    </row>
    <row r="3050" spans="1:70" x14ac:dyDescent="0.2">
      <c r="A3050" s="19">
        <f t="shared" si="108"/>
        <v>9.8000000000000007</v>
      </c>
      <c r="B3050" s="20">
        <v>3752</v>
      </c>
      <c r="D3050" s="2" t="s">
        <v>1381</v>
      </c>
      <c r="E3050" s="2" t="str">
        <f t="shared" si="107"/>
        <v>ST</v>
      </c>
      <c r="F3050">
        <v>200720433</v>
      </c>
      <c r="G3050">
        <v>202607</v>
      </c>
      <c r="H3050" t="s">
        <v>52</v>
      </c>
      <c r="I3050" t="s">
        <v>321</v>
      </c>
      <c r="J3050" t="s">
        <v>322</v>
      </c>
      <c r="K3050" t="s">
        <v>54</v>
      </c>
      <c r="L3050" s="5" t="s">
        <v>5226</v>
      </c>
      <c r="M3050" s="5" t="s">
        <v>10419</v>
      </c>
      <c r="N3050" s="21">
        <v>873696488720</v>
      </c>
      <c r="P3050" t="s">
        <v>326</v>
      </c>
      <c r="Q3050" t="s">
        <v>326</v>
      </c>
      <c r="R3050" t="s">
        <v>56</v>
      </c>
      <c r="S3050" t="s">
        <v>327</v>
      </c>
      <c r="T3050">
        <v>21</v>
      </c>
      <c r="U3050" t="s">
        <v>57</v>
      </c>
      <c r="V3050">
        <v>21320</v>
      </c>
      <c r="W3050">
        <v>46.68</v>
      </c>
      <c r="X3050">
        <v>5.53</v>
      </c>
      <c r="Y3050">
        <v>0</v>
      </c>
      <c r="Z3050">
        <v>-35.53</v>
      </c>
      <c r="AA3050">
        <v>16.690000000000001</v>
      </c>
      <c r="AB3050">
        <v>4</v>
      </c>
      <c r="AC3050">
        <v>33.880000000000003</v>
      </c>
      <c r="AD3050">
        <v>33.880000000000003</v>
      </c>
      <c r="AE3050" t="s">
        <v>11638</v>
      </c>
      <c r="AF3050" t="s">
        <v>10647</v>
      </c>
      <c r="AG3050" t="s">
        <v>10647</v>
      </c>
      <c r="AH3050" t="s">
        <v>1795</v>
      </c>
      <c r="AI3050" t="s">
        <v>1398</v>
      </c>
      <c r="AJ3050">
        <v>71</v>
      </c>
      <c r="AK3050" t="s">
        <v>57</v>
      </c>
      <c r="AL3050">
        <v>71000</v>
      </c>
      <c r="AM3050" t="s">
        <v>55</v>
      </c>
      <c r="AN3050" t="s">
        <v>55</v>
      </c>
      <c r="AO3050" t="s">
        <v>55</v>
      </c>
      <c r="AS3050" t="s">
        <v>343</v>
      </c>
      <c r="AT3050">
        <v>0</v>
      </c>
      <c r="AU3050">
        <v>0</v>
      </c>
      <c r="AV3050">
        <v>0</v>
      </c>
      <c r="BB3050">
        <v>0</v>
      </c>
      <c r="BC3050">
        <v>0</v>
      </c>
      <c r="BD3050" t="s">
        <v>60</v>
      </c>
      <c r="BE3050" s="5">
        <v>46180</v>
      </c>
      <c r="BF3050">
        <v>634364547</v>
      </c>
      <c r="BH3050" t="s">
        <v>323</v>
      </c>
      <c r="BI3050" t="s">
        <v>320</v>
      </c>
      <c r="BJ3050">
        <v>0.43472222222222223</v>
      </c>
      <c r="BK3050">
        <v>41</v>
      </c>
      <c r="BL3050">
        <v>4.8600000000000003</v>
      </c>
      <c r="BM3050">
        <v>0</v>
      </c>
      <c r="BN3050">
        <v>-31.2</v>
      </c>
      <c r="BO3050">
        <v>14.66</v>
      </c>
      <c r="BP3050" t="s">
        <v>60</v>
      </c>
      <c r="BQ3050">
        <v>1.1386538829999999</v>
      </c>
      <c r="BR3050" t="s">
        <v>61</v>
      </c>
    </row>
    <row r="3051" spans="1:70" x14ac:dyDescent="0.2">
      <c r="A3051" s="19">
        <f t="shared" si="108"/>
        <v>9.8000000000000007</v>
      </c>
      <c r="B3051" s="20">
        <v>3752</v>
      </c>
      <c r="D3051" s="2" t="s">
        <v>1381</v>
      </c>
      <c r="E3051" s="2" t="str">
        <f t="shared" si="107"/>
        <v>ST</v>
      </c>
      <c r="F3051">
        <v>200720433</v>
      </c>
      <c r="G3051">
        <v>202607</v>
      </c>
      <c r="H3051" t="s">
        <v>52</v>
      </c>
      <c r="I3051" t="s">
        <v>321</v>
      </c>
      <c r="J3051" t="s">
        <v>322</v>
      </c>
      <c r="K3051" t="s">
        <v>54</v>
      </c>
      <c r="L3051" s="5" t="s">
        <v>6778</v>
      </c>
      <c r="M3051" s="5" t="s">
        <v>5226</v>
      </c>
      <c r="N3051" s="21">
        <v>873600714010</v>
      </c>
      <c r="P3051" t="s">
        <v>326</v>
      </c>
      <c r="Q3051" t="s">
        <v>326</v>
      </c>
      <c r="R3051" t="s">
        <v>56</v>
      </c>
      <c r="S3051" t="s">
        <v>327</v>
      </c>
      <c r="T3051">
        <v>21</v>
      </c>
      <c r="U3051" t="s">
        <v>57</v>
      </c>
      <c r="V3051">
        <v>21320</v>
      </c>
      <c r="W3051">
        <v>46.56</v>
      </c>
      <c r="X3051">
        <v>5.52</v>
      </c>
      <c r="Y3051">
        <v>0</v>
      </c>
      <c r="Z3051">
        <v>-35.43</v>
      </c>
      <c r="AA3051">
        <v>16.649999999999999</v>
      </c>
      <c r="AB3051">
        <v>2</v>
      </c>
      <c r="AC3051">
        <v>33.44</v>
      </c>
      <c r="AD3051">
        <v>33.44</v>
      </c>
      <c r="AE3051" t="s">
        <v>1459</v>
      </c>
      <c r="AF3051" t="s">
        <v>10648</v>
      </c>
      <c r="AG3051" t="s">
        <v>10648</v>
      </c>
      <c r="AH3051" t="s">
        <v>10649</v>
      </c>
      <c r="AI3051" t="s">
        <v>8178</v>
      </c>
      <c r="AJ3051">
        <v>75</v>
      </c>
      <c r="AK3051" t="s">
        <v>57</v>
      </c>
      <c r="AL3051">
        <v>75002</v>
      </c>
      <c r="AM3051" t="s">
        <v>55</v>
      </c>
      <c r="AN3051" t="s">
        <v>55</v>
      </c>
      <c r="AO3051" t="s">
        <v>55</v>
      </c>
      <c r="AS3051" t="s">
        <v>343</v>
      </c>
      <c r="AT3051">
        <v>30</v>
      </c>
      <c r="AU3051">
        <v>31</v>
      </c>
      <c r="AV3051">
        <v>39</v>
      </c>
      <c r="BB3051">
        <v>0</v>
      </c>
      <c r="BC3051">
        <v>0</v>
      </c>
      <c r="BD3051" t="s">
        <v>60</v>
      </c>
      <c r="BE3051" s="5">
        <v>46180</v>
      </c>
      <c r="BF3051">
        <v>634364547</v>
      </c>
      <c r="BH3051" t="s">
        <v>323</v>
      </c>
      <c r="BI3051" t="s">
        <v>320</v>
      </c>
      <c r="BJ3051">
        <v>0.4375</v>
      </c>
      <c r="BK3051">
        <v>41</v>
      </c>
      <c r="BL3051">
        <v>4.8600000000000003</v>
      </c>
      <c r="BM3051">
        <v>0</v>
      </c>
      <c r="BN3051">
        <v>-31.2</v>
      </c>
      <c r="BO3051">
        <v>14.66</v>
      </c>
      <c r="BP3051" t="s">
        <v>60</v>
      </c>
      <c r="BQ3051">
        <v>1.1356667499999999</v>
      </c>
      <c r="BR3051" t="s">
        <v>61</v>
      </c>
    </row>
    <row r="3052" spans="1:70" x14ac:dyDescent="0.2">
      <c r="A3052" s="19">
        <f t="shared" si="108"/>
        <v>9.8000000000000007</v>
      </c>
      <c r="B3052" s="20">
        <v>3752</v>
      </c>
      <c r="D3052" s="2" t="s">
        <v>1381</v>
      </c>
      <c r="E3052" s="2" t="str">
        <f t="shared" si="107"/>
        <v>ST</v>
      </c>
      <c r="F3052">
        <v>200720433</v>
      </c>
      <c r="G3052">
        <v>202607</v>
      </c>
      <c r="H3052" t="s">
        <v>52</v>
      </c>
      <c r="I3052" t="s">
        <v>321</v>
      </c>
      <c r="J3052" t="s">
        <v>322</v>
      </c>
      <c r="K3052" t="s">
        <v>54</v>
      </c>
      <c r="L3052" s="5" t="s">
        <v>5681</v>
      </c>
      <c r="M3052" s="5" t="s">
        <v>6778</v>
      </c>
      <c r="N3052" s="21">
        <v>873492977895</v>
      </c>
      <c r="P3052" t="s">
        <v>326</v>
      </c>
      <c r="Q3052" t="s">
        <v>326</v>
      </c>
      <c r="R3052" t="s">
        <v>56</v>
      </c>
      <c r="S3052" t="s">
        <v>327</v>
      </c>
      <c r="T3052">
        <v>21</v>
      </c>
      <c r="U3052" t="s">
        <v>57</v>
      </c>
      <c r="V3052">
        <v>21320</v>
      </c>
      <c r="W3052">
        <v>46.93</v>
      </c>
      <c r="X3052">
        <v>5.56</v>
      </c>
      <c r="Y3052">
        <v>0</v>
      </c>
      <c r="Z3052">
        <v>-35.71</v>
      </c>
      <c r="AA3052">
        <v>16.78</v>
      </c>
      <c r="AB3052">
        <v>2</v>
      </c>
      <c r="AC3052">
        <v>34.54</v>
      </c>
      <c r="AD3052">
        <v>34.54</v>
      </c>
      <c r="AE3052" t="s">
        <v>11639</v>
      </c>
      <c r="AF3052" t="s">
        <v>10650</v>
      </c>
      <c r="AG3052" t="s">
        <v>10650</v>
      </c>
      <c r="AH3052" t="s">
        <v>10651</v>
      </c>
      <c r="AI3052" t="s">
        <v>3936</v>
      </c>
      <c r="AJ3052">
        <v>13</v>
      </c>
      <c r="AK3052" t="s">
        <v>57</v>
      </c>
      <c r="AL3052">
        <v>13600</v>
      </c>
      <c r="AM3052" t="s">
        <v>55</v>
      </c>
      <c r="AN3052" t="s">
        <v>55</v>
      </c>
      <c r="AO3052" t="s">
        <v>55</v>
      </c>
      <c r="AS3052" t="s">
        <v>343</v>
      </c>
      <c r="AT3052">
        <v>30</v>
      </c>
      <c r="AU3052">
        <v>31</v>
      </c>
      <c r="AV3052">
        <v>39</v>
      </c>
      <c r="BB3052">
        <v>0</v>
      </c>
      <c r="BC3052">
        <v>0</v>
      </c>
      <c r="BD3052" t="s">
        <v>60</v>
      </c>
      <c r="BE3052" s="5">
        <v>46180</v>
      </c>
      <c r="BF3052">
        <v>634364547</v>
      </c>
      <c r="BH3052" t="s">
        <v>323</v>
      </c>
      <c r="BI3052" t="s">
        <v>320</v>
      </c>
      <c r="BJ3052">
        <v>0.65138888888888891</v>
      </c>
      <c r="BK3052">
        <v>41</v>
      </c>
      <c r="BL3052">
        <v>4.8600000000000003</v>
      </c>
      <c r="BM3052">
        <v>0</v>
      </c>
      <c r="BN3052">
        <v>-31.2</v>
      </c>
      <c r="BO3052">
        <v>14.66</v>
      </c>
      <c r="BP3052" t="s">
        <v>60</v>
      </c>
      <c r="BQ3052">
        <v>1.1446231330000001</v>
      </c>
      <c r="BR3052" t="s">
        <v>61</v>
      </c>
    </row>
    <row r="3053" spans="1:70" x14ac:dyDescent="0.2">
      <c r="A3053" s="19">
        <f t="shared" si="108"/>
        <v>6.7899999999999991</v>
      </c>
      <c r="B3053" s="20">
        <v>3752</v>
      </c>
      <c r="D3053" s="2" t="s">
        <v>1381</v>
      </c>
      <c r="E3053" s="2" t="str">
        <f t="shared" si="107"/>
        <v>ST</v>
      </c>
      <c r="F3053">
        <v>200720433</v>
      </c>
      <c r="G3053">
        <v>202607</v>
      </c>
      <c r="H3053" t="s">
        <v>52</v>
      </c>
      <c r="I3053" t="s">
        <v>321</v>
      </c>
      <c r="J3053" t="s">
        <v>322</v>
      </c>
      <c r="K3053" t="s">
        <v>54</v>
      </c>
      <c r="L3053" s="5" t="s">
        <v>5697</v>
      </c>
      <c r="M3053" s="5" t="s">
        <v>6778</v>
      </c>
      <c r="N3053" s="21">
        <v>873424081536</v>
      </c>
      <c r="P3053" t="s">
        <v>326</v>
      </c>
      <c r="Q3053" t="s">
        <v>326</v>
      </c>
      <c r="R3053" t="s">
        <v>56</v>
      </c>
      <c r="S3053" t="s">
        <v>327</v>
      </c>
      <c r="T3053">
        <v>21</v>
      </c>
      <c r="U3053" t="s">
        <v>57</v>
      </c>
      <c r="V3053">
        <v>21320</v>
      </c>
      <c r="W3053">
        <v>32.590000000000003</v>
      </c>
      <c r="X3053">
        <v>3.86</v>
      </c>
      <c r="Y3053">
        <v>0</v>
      </c>
      <c r="Z3053">
        <v>-24.8</v>
      </c>
      <c r="AA3053">
        <v>11.65</v>
      </c>
      <c r="AB3053">
        <v>1</v>
      </c>
      <c r="AC3053">
        <v>14.96</v>
      </c>
      <c r="AD3053">
        <v>14.96</v>
      </c>
      <c r="AE3053" t="s">
        <v>9605</v>
      </c>
      <c r="AF3053" t="s">
        <v>635</v>
      </c>
      <c r="AG3053" t="s">
        <v>635</v>
      </c>
      <c r="AH3053" t="s">
        <v>6081</v>
      </c>
      <c r="AI3053" t="s">
        <v>6082</v>
      </c>
      <c r="AJ3053">
        <v>76</v>
      </c>
      <c r="AK3053" t="s">
        <v>57</v>
      </c>
      <c r="AL3053">
        <v>76460</v>
      </c>
      <c r="AM3053" t="s">
        <v>55</v>
      </c>
      <c r="AN3053" t="s">
        <v>55</v>
      </c>
      <c r="AO3053" t="s">
        <v>55</v>
      </c>
      <c r="AS3053" t="s">
        <v>342</v>
      </c>
      <c r="AT3053">
        <v>4</v>
      </c>
      <c r="AU3053">
        <v>74</v>
      </c>
      <c r="AV3053">
        <v>115</v>
      </c>
      <c r="BB3053">
        <v>0</v>
      </c>
      <c r="BC3053">
        <v>0</v>
      </c>
      <c r="BD3053" t="s">
        <v>60</v>
      </c>
      <c r="BE3053" s="5">
        <v>46180</v>
      </c>
      <c r="BF3053">
        <v>634364547</v>
      </c>
      <c r="BH3053" t="s">
        <v>323</v>
      </c>
      <c r="BI3053" t="s">
        <v>320</v>
      </c>
      <c r="BJ3053">
        <v>0.41319444444444442</v>
      </c>
      <c r="BK3053">
        <v>28.4</v>
      </c>
      <c r="BL3053">
        <v>3.36</v>
      </c>
      <c r="BM3053">
        <v>0</v>
      </c>
      <c r="BN3053">
        <v>-21.61</v>
      </c>
      <c r="BO3053">
        <v>10.15</v>
      </c>
      <c r="BP3053" t="s">
        <v>60</v>
      </c>
      <c r="BQ3053">
        <v>1.1474074329999999</v>
      </c>
      <c r="BR3053" t="s">
        <v>61</v>
      </c>
    </row>
    <row r="3054" spans="1:70" x14ac:dyDescent="0.2">
      <c r="A3054" s="19">
        <f t="shared" si="108"/>
        <v>10.129999999999995</v>
      </c>
      <c r="B3054" s="20">
        <v>3752</v>
      </c>
      <c r="D3054" s="2" t="s">
        <v>346</v>
      </c>
      <c r="E3054" s="2" t="str">
        <f t="shared" si="107"/>
        <v>ST</v>
      </c>
      <c r="F3054">
        <v>200720433</v>
      </c>
      <c r="G3054">
        <v>202607</v>
      </c>
      <c r="H3054" t="s">
        <v>52</v>
      </c>
      <c r="I3054" t="s">
        <v>321</v>
      </c>
      <c r="J3054" t="s">
        <v>322</v>
      </c>
      <c r="K3054" t="s">
        <v>54</v>
      </c>
      <c r="L3054" s="5">
        <v>46029</v>
      </c>
      <c r="M3054" s="5">
        <v>46060</v>
      </c>
      <c r="N3054" s="21">
        <v>873816710730</v>
      </c>
      <c r="P3054" t="s">
        <v>326</v>
      </c>
      <c r="Q3054" t="s">
        <v>326</v>
      </c>
      <c r="R3054" t="s">
        <v>56</v>
      </c>
      <c r="S3054" t="s">
        <v>327</v>
      </c>
      <c r="T3054">
        <v>21</v>
      </c>
      <c r="U3054" t="s">
        <v>57</v>
      </c>
      <c r="V3054">
        <v>21320</v>
      </c>
      <c r="W3054">
        <v>48.37</v>
      </c>
      <c r="X3054">
        <v>5.57</v>
      </c>
      <c r="Y3054">
        <v>0</v>
      </c>
      <c r="Z3054">
        <v>-36.82</v>
      </c>
      <c r="AA3054">
        <v>17.12</v>
      </c>
      <c r="AB3054">
        <v>3</v>
      </c>
      <c r="AC3054">
        <v>37.4</v>
      </c>
      <c r="AD3054">
        <v>37.4</v>
      </c>
      <c r="AE3054" t="s">
        <v>11640</v>
      </c>
      <c r="AF3054" t="s">
        <v>10652</v>
      </c>
      <c r="AG3054" t="s">
        <v>10652</v>
      </c>
      <c r="AH3054" t="s">
        <v>10653</v>
      </c>
      <c r="AI3054" t="s">
        <v>10654</v>
      </c>
      <c r="AJ3054">
        <v>71</v>
      </c>
      <c r="AK3054" t="s">
        <v>57</v>
      </c>
      <c r="AL3054">
        <v>71500</v>
      </c>
      <c r="AM3054" t="s">
        <v>55</v>
      </c>
      <c r="AN3054" t="s">
        <v>55</v>
      </c>
      <c r="AO3054" t="s">
        <v>55</v>
      </c>
      <c r="AS3054" t="s">
        <v>343</v>
      </c>
      <c r="AT3054">
        <v>0</v>
      </c>
      <c r="AU3054">
        <v>0</v>
      </c>
      <c r="AV3054">
        <v>0</v>
      </c>
      <c r="BB3054">
        <v>0</v>
      </c>
      <c r="BC3054">
        <v>0</v>
      </c>
      <c r="BD3054" t="s">
        <v>60</v>
      </c>
      <c r="BE3054" s="5">
        <v>46180</v>
      </c>
      <c r="BF3054">
        <v>634364547</v>
      </c>
      <c r="BH3054" t="s">
        <v>323</v>
      </c>
      <c r="BI3054" t="s">
        <v>320</v>
      </c>
      <c r="BJ3054">
        <v>0.3659722222222222</v>
      </c>
      <c r="BK3054">
        <v>42.4</v>
      </c>
      <c r="BL3054">
        <v>4.88</v>
      </c>
      <c r="BM3054">
        <v>0</v>
      </c>
      <c r="BN3054">
        <v>-32.270000000000003</v>
      </c>
      <c r="BO3054">
        <v>15.01</v>
      </c>
      <c r="BP3054" t="s">
        <v>60</v>
      </c>
      <c r="BQ3054">
        <v>1.1408492480000001</v>
      </c>
      <c r="BR3054" t="s">
        <v>61</v>
      </c>
    </row>
    <row r="3055" spans="1:70" x14ac:dyDescent="0.2">
      <c r="A3055" s="19">
        <f t="shared" si="108"/>
        <v>9.1300000000000026</v>
      </c>
      <c r="B3055" s="20">
        <v>3752</v>
      </c>
      <c r="D3055" s="2" t="s">
        <v>1381</v>
      </c>
      <c r="E3055" s="2" t="str">
        <f t="shared" si="107"/>
        <v>ST</v>
      </c>
      <c r="F3055">
        <v>200720433</v>
      </c>
      <c r="G3055">
        <v>202607</v>
      </c>
      <c r="H3055" t="s">
        <v>52</v>
      </c>
      <c r="I3055" t="s">
        <v>321</v>
      </c>
      <c r="J3055" t="s">
        <v>322</v>
      </c>
      <c r="K3055" t="s">
        <v>54</v>
      </c>
      <c r="L3055" s="5" t="s">
        <v>6778</v>
      </c>
      <c r="M3055" s="5" t="s">
        <v>5226</v>
      </c>
      <c r="N3055" s="21">
        <v>873595950560</v>
      </c>
      <c r="P3055" t="s">
        <v>326</v>
      </c>
      <c r="Q3055" t="s">
        <v>326</v>
      </c>
      <c r="R3055" t="s">
        <v>56</v>
      </c>
      <c r="S3055" t="s">
        <v>327</v>
      </c>
      <c r="T3055">
        <v>21</v>
      </c>
      <c r="U3055" t="s">
        <v>57</v>
      </c>
      <c r="V3055">
        <v>21320</v>
      </c>
      <c r="W3055">
        <v>43.38</v>
      </c>
      <c r="X3055">
        <v>5.14</v>
      </c>
      <c r="Y3055">
        <v>0</v>
      </c>
      <c r="Z3055">
        <v>-33.01</v>
      </c>
      <c r="AA3055">
        <v>15.51</v>
      </c>
      <c r="AB3055">
        <v>2</v>
      </c>
      <c r="AC3055">
        <v>30.8</v>
      </c>
      <c r="AD3055">
        <v>30.8</v>
      </c>
      <c r="AE3055" t="s">
        <v>1585</v>
      </c>
      <c r="AF3055" t="s">
        <v>576</v>
      </c>
      <c r="AG3055" t="s">
        <v>576</v>
      </c>
      <c r="AH3055" t="s">
        <v>577</v>
      </c>
      <c r="AI3055" t="s">
        <v>463</v>
      </c>
      <c r="AJ3055">
        <v>30</v>
      </c>
      <c r="AK3055" t="s">
        <v>57</v>
      </c>
      <c r="AL3055">
        <v>30000</v>
      </c>
      <c r="AM3055" t="s">
        <v>55</v>
      </c>
      <c r="AN3055" t="s">
        <v>55</v>
      </c>
      <c r="AO3055" t="s">
        <v>55</v>
      </c>
      <c r="AS3055" t="s">
        <v>343</v>
      </c>
      <c r="AT3055">
        <v>0</v>
      </c>
      <c r="AU3055">
        <v>0</v>
      </c>
      <c r="AV3055">
        <v>0</v>
      </c>
      <c r="BB3055">
        <v>0</v>
      </c>
      <c r="BC3055">
        <v>0</v>
      </c>
      <c r="BD3055" t="s">
        <v>60</v>
      </c>
      <c r="BE3055" s="5">
        <v>46180</v>
      </c>
      <c r="BF3055">
        <v>634364547</v>
      </c>
      <c r="BH3055" t="s">
        <v>323</v>
      </c>
      <c r="BI3055" t="s">
        <v>320</v>
      </c>
      <c r="BJ3055">
        <v>0.32777777777777778</v>
      </c>
      <c r="BK3055">
        <v>38.200000000000003</v>
      </c>
      <c r="BL3055">
        <v>4.53</v>
      </c>
      <c r="BM3055">
        <v>0</v>
      </c>
      <c r="BN3055">
        <v>-29.07</v>
      </c>
      <c r="BO3055">
        <v>13.66</v>
      </c>
      <c r="BP3055" t="s">
        <v>60</v>
      </c>
      <c r="BQ3055">
        <v>1.1356667499999999</v>
      </c>
      <c r="BR3055" t="s">
        <v>61</v>
      </c>
    </row>
    <row r="3056" spans="1:70" x14ac:dyDescent="0.2">
      <c r="A3056" s="19">
        <f t="shared" si="108"/>
        <v>15.159999999999997</v>
      </c>
      <c r="B3056" s="20">
        <v>3752</v>
      </c>
      <c r="D3056" s="2" t="s">
        <v>1381</v>
      </c>
      <c r="E3056" s="2" t="str">
        <f t="shared" si="107"/>
        <v>ST</v>
      </c>
      <c r="F3056">
        <v>200720433</v>
      </c>
      <c r="G3056">
        <v>202607</v>
      </c>
      <c r="H3056" t="s">
        <v>52</v>
      </c>
      <c r="I3056" t="s">
        <v>321</v>
      </c>
      <c r="J3056" t="s">
        <v>322</v>
      </c>
      <c r="K3056" t="s">
        <v>54</v>
      </c>
      <c r="L3056" s="5" t="s">
        <v>6778</v>
      </c>
      <c r="M3056" s="5" t="s">
        <v>10422</v>
      </c>
      <c r="N3056" s="21">
        <v>873605100671</v>
      </c>
      <c r="P3056" t="s">
        <v>326</v>
      </c>
      <c r="Q3056" t="s">
        <v>326</v>
      </c>
      <c r="R3056" t="s">
        <v>56</v>
      </c>
      <c r="S3056" t="s">
        <v>327</v>
      </c>
      <c r="T3056">
        <v>21</v>
      </c>
      <c r="U3056" t="s">
        <v>57</v>
      </c>
      <c r="V3056">
        <v>21320</v>
      </c>
      <c r="W3056">
        <v>72</v>
      </c>
      <c r="X3056">
        <v>8.5399999999999991</v>
      </c>
      <c r="Y3056">
        <v>0</v>
      </c>
      <c r="Z3056">
        <v>-54.78</v>
      </c>
      <c r="AA3056">
        <v>25.76</v>
      </c>
      <c r="AB3056">
        <v>6</v>
      </c>
      <c r="AC3056">
        <v>68.64</v>
      </c>
      <c r="AD3056">
        <v>68.64</v>
      </c>
      <c r="AE3056" t="s">
        <v>11641</v>
      </c>
      <c r="AF3056" t="s">
        <v>563</v>
      </c>
      <c r="AG3056" t="s">
        <v>563</v>
      </c>
      <c r="AH3056" t="s">
        <v>10655</v>
      </c>
      <c r="AI3056" t="s">
        <v>10656</v>
      </c>
      <c r="AJ3056">
        <v>95</v>
      </c>
      <c r="AK3056" t="s">
        <v>57</v>
      </c>
      <c r="AL3056">
        <v>95130</v>
      </c>
      <c r="AM3056" t="s">
        <v>55</v>
      </c>
      <c r="AN3056" t="s">
        <v>55</v>
      </c>
      <c r="AO3056" t="s">
        <v>55</v>
      </c>
      <c r="AS3056" t="s">
        <v>343</v>
      </c>
      <c r="AT3056">
        <v>0</v>
      </c>
      <c r="AU3056">
        <v>0</v>
      </c>
      <c r="AV3056">
        <v>0</v>
      </c>
      <c r="BB3056">
        <v>0</v>
      </c>
      <c r="BC3056">
        <v>0</v>
      </c>
      <c r="BD3056" t="s">
        <v>60</v>
      </c>
      <c r="BE3056" s="5">
        <v>46180</v>
      </c>
      <c r="BF3056">
        <v>634364547</v>
      </c>
      <c r="BH3056" t="s">
        <v>323</v>
      </c>
      <c r="BI3056" t="s">
        <v>320</v>
      </c>
      <c r="BJ3056">
        <v>0.3659722222222222</v>
      </c>
      <c r="BK3056">
        <v>63.4</v>
      </c>
      <c r="BL3056">
        <v>7.52</v>
      </c>
      <c r="BM3056">
        <v>0</v>
      </c>
      <c r="BN3056">
        <v>-48.24</v>
      </c>
      <c r="BO3056">
        <v>22.68</v>
      </c>
      <c r="BP3056" t="s">
        <v>60</v>
      </c>
      <c r="BQ3056">
        <v>1.1356667499999999</v>
      </c>
      <c r="BR3056" t="s">
        <v>61</v>
      </c>
    </row>
    <row r="3057" spans="1:70" x14ac:dyDescent="0.2">
      <c r="A3057" s="19">
        <f t="shared" si="108"/>
        <v>14.480000000000004</v>
      </c>
      <c r="B3057" s="20">
        <v>3752</v>
      </c>
      <c r="D3057" s="2" t="s">
        <v>1381</v>
      </c>
      <c r="E3057" s="2" t="str">
        <f t="shared" si="107"/>
        <v>ST</v>
      </c>
      <c r="F3057">
        <v>200720433</v>
      </c>
      <c r="G3057">
        <v>202607</v>
      </c>
      <c r="H3057" t="s">
        <v>52</v>
      </c>
      <c r="I3057" t="s">
        <v>321</v>
      </c>
      <c r="J3057" t="s">
        <v>322</v>
      </c>
      <c r="K3057" t="s">
        <v>54</v>
      </c>
      <c r="L3057" s="5">
        <v>46029</v>
      </c>
      <c r="M3057" s="5">
        <v>46060</v>
      </c>
      <c r="N3057" s="21">
        <v>873762945690</v>
      </c>
      <c r="P3057" t="s">
        <v>326</v>
      </c>
      <c r="Q3057" t="s">
        <v>326</v>
      </c>
      <c r="R3057" t="s">
        <v>56</v>
      </c>
      <c r="S3057" t="s">
        <v>327</v>
      </c>
      <c r="T3057">
        <v>21</v>
      </c>
      <c r="U3057" t="s">
        <v>57</v>
      </c>
      <c r="V3057">
        <v>21320</v>
      </c>
      <c r="W3057">
        <v>69.14</v>
      </c>
      <c r="X3057">
        <v>7.96</v>
      </c>
      <c r="Y3057">
        <v>0</v>
      </c>
      <c r="Z3057">
        <v>-52.62</v>
      </c>
      <c r="AA3057">
        <v>24.48</v>
      </c>
      <c r="AB3057">
        <v>4</v>
      </c>
      <c r="AC3057">
        <v>64.239999999999995</v>
      </c>
      <c r="AD3057">
        <v>64.239999999999995</v>
      </c>
      <c r="AE3057" t="s">
        <v>11642</v>
      </c>
      <c r="AF3057" t="s">
        <v>10657</v>
      </c>
      <c r="AG3057" t="s">
        <v>10657</v>
      </c>
      <c r="AH3057" t="s">
        <v>10658</v>
      </c>
      <c r="AI3057" t="s">
        <v>418</v>
      </c>
      <c r="AJ3057">
        <v>75</v>
      </c>
      <c r="AK3057" t="s">
        <v>57</v>
      </c>
      <c r="AL3057">
        <v>75015</v>
      </c>
      <c r="AM3057" t="s">
        <v>55</v>
      </c>
      <c r="AN3057" t="s">
        <v>55</v>
      </c>
      <c r="AO3057" t="s">
        <v>55</v>
      </c>
      <c r="AS3057" t="s">
        <v>343</v>
      </c>
      <c r="AT3057">
        <v>30</v>
      </c>
      <c r="AU3057">
        <v>31</v>
      </c>
      <c r="AV3057">
        <v>40</v>
      </c>
      <c r="BB3057">
        <v>0</v>
      </c>
      <c r="BC3057">
        <v>0</v>
      </c>
      <c r="BD3057" t="s">
        <v>60</v>
      </c>
      <c r="BE3057" s="5">
        <v>46180</v>
      </c>
      <c r="BF3057">
        <v>634364547</v>
      </c>
      <c r="BH3057" t="s">
        <v>323</v>
      </c>
      <c r="BI3057" t="s">
        <v>320</v>
      </c>
      <c r="BJ3057">
        <v>0.49444444444444446</v>
      </c>
      <c r="BK3057">
        <v>60.6</v>
      </c>
      <c r="BL3057">
        <v>6.98</v>
      </c>
      <c r="BM3057">
        <v>0</v>
      </c>
      <c r="BN3057">
        <v>-46.12</v>
      </c>
      <c r="BO3057">
        <v>21.46</v>
      </c>
      <c r="BP3057" t="s">
        <v>60</v>
      </c>
      <c r="BQ3057">
        <v>1.1408492480000001</v>
      </c>
      <c r="BR3057" t="s">
        <v>61</v>
      </c>
    </row>
    <row r="3058" spans="1:70" x14ac:dyDescent="0.2">
      <c r="A3058" s="19">
        <f t="shared" si="108"/>
        <v>9.4600000000000009</v>
      </c>
      <c r="B3058" s="20">
        <v>3752</v>
      </c>
      <c r="D3058" s="2" t="s">
        <v>1381</v>
      </c>
      <c r="E3058" s="2" t="str">
        <f t="shared" si="107"/>
        <v>ST</v>
      </c>
      <c r="F3058">
        <v>200720433</v>
      </c>
      <c r="G3058">
        <v>202607</v>
      </c>
      <c r="H3058" t="s">
        <v>52</v>
      </c>
      <c r="I3058" t="s">
        <v>321</v>
      </c>
      <c r="J3058" t="s">
        <v>322</v>
      </c>
      <c r="K3058" t="s">
        <v>54</v>
      </c>
      <c r="L3058" s="5" t="s">
        <v>10419</v>
      </c>
      <c r="M3058" s="5">
        <v>46029</v>
      </c>
      <c r="N3058" s="21">
        <v>873694212360</v>
      </c>
      <c r="P3058" t="s">
        <v>326</v>
      </c>
      <c r="Q3058" t="s">
        <v>326</v>
      </c>
      <c r="R3058" t="s">
        <v>56</v>
      </c>
      <c r="S3058" t="s">
        <v>327</v>
      </c>
      <c r="T3058">
        <v>21</v>
      </c>
      <c r="U3058" t="s">
        <v>57</v>
      </c>
      <c r="V3058">
        <v>21320</v>
      </c>
      <c r="W3058">
        <v>45.09</v>
      </c>
      <c r="X3058">
        <v>5.34</v>
      </c>
      <c r="Y3058">
        <v>0</v>
      </c>
      <c r="Z3058">
        <v>-34.32</v>
      </c>
      <c r="AA3058">
        <v>16.11</v>
      </c>
      <c r="AB3058">
        <v>2</v>
      </c>
      <c r="AC3058">
        <v>33</v>
      </c>
      <c r="AD3058">
        <v>33</v>
      </c>
      <c r="AE3058" t="s">
        <v>11643</v>
      </c>
      <c r="AF3058" t="s">
        <v>4396</v>
      </c>
      <c r="AG3058" t="s">
        <v>4396</v>
      </c>
      <c r="AH3058" t="s">
        <v>367</v>
      </c>
      <c r="AI3058" t="s">
        <v>4397</v>
      </c>
      <c r="AJ3058">
        <v>16</v>
      </c>
      <c r="AK3058" t="s">
        <v>57</v>
      </c>
      <c r="AL3058">
        <v>16400</v>
      </c>
      <c r="AM3058" t="s">
        <v>55</v>
      </c>
      <c r="AN3058" t="s">
        <v>55</v>
      </c>
      <c r="AO3058" t="s">
        <v>55</v>
      </c>
      <c r="AS3058" t="s">
        <v>343</v>
      </c>
      <c r="AT3058">
        <v>0</v>
      </c>
      <c r="AU3058">
        <v>0</v>
      </c>
      <c r="AV3058">
        <v>0</v>
      </c>
      <c r="BB3058">
        <v>0</v>
      </c>
      <c r="BC3058">
        <v>0</v>
      </c>
      <c r="BD3058" t="s">
        <v>60</v>
      </c>
      <c r="BE3058" s="5">
        <v>46180</v>
      </c>
      <c r="BF3058">
        <v>634364547</v>
      </c>
      <c r="BH3058" t="s">
        <v>323</v>
      </c>
      <c r="BI3058" t="s">
        <v>320</v>
      </c>
      <c r="BJ3058">
        <v>0.45902777777777776</v>
      </c>
      <c r="BK3058">
        <v>39.6</v>
      </c>
      <c r="BL3058">
        <v>4.6900000000000004</v>
      </c>
      <c r="BM3058">
        <v>0</v>
      </c>
      <c r="BN3058">
        <v>-30.14</v>
      </c>
      <c r="BO3058">
        <v>14.15</v>
      </c>
      <c r="BP3058" t="s">
        <v>60</v>
      </c>
      <c r="BQ3058">
        <v>1.1386538829999999</v>
      </c>
      <c r="BR3058" t="s">
        <v>61</v>
      </c>
    </row>
    <row r="3059" spans="1:70" x14ac:dyDescent="0.2">
      <c r="A3059" s="19">
        <f t="shared" si="108"/>
        <v>9.8000000000000007</v>
      </c>
      <c r="B3059" s="20">
        <v>3752</v>
      </c>
      <c r="D3059" s="2" t="s">
        <v>1381</v>
      </c>
      <c r="E3059" s="2" t="str">
        <f t="shared" si="107"/>
        <v>ST</v>
      </c>
      <c r="F3059">
        <v>200720433</v>
      </c>
      <c r="G3059">
        <v>202607</v>
      </c>
      <c r="H3059" t="s">
        <v>52</v>
      </c>
      <c r="I3059" t="s">
        <v>321</v>
      </c>
      <c r="J3059" t="s">
        <v>322</v>
      </c>
      <c r="K3059" t="s">
        <v>54</v>
      </c>
      <c r="L3059" s="5" t="s">
        <v>10419</v>
      </c>
      <c r="M3059" s="5">
        <v>46029</v>
      </c>
      <c r="N3059" s="21">
        <v>873606363748</v>
      </c>
      <c r="P3059" t="s">
        <v>326</v>
      </c>
      <c r="Q3059" t="s">
        <v>326</v>
      </c>
      <c r="R3059" t="s">
        <v>56</v>
      </c>
      <c r="S3059" t="s">
        <v>327</v>
      </c>
      <c r="T3059">
        <v>21</v>
      </c>
      <c r="U3059" t="s">
        <v>57</v>
      </c>
      <c r="V3059">
        <v>21320</v>
      </c>
      <c r="W3059">
        <v>46.68</v>
      </c>
      <c r="X3059">
        <v>5.53</v>
      </c>
      <c r="Y3059">
        <v>0</v>
      </c>
      <c r="Z3059">
        <v>-35.53</v>
      </c>
      <c r="AA3059">
        <v>16.690000000000001</v>
      </c>
      <c r="AB3059">
        <v>2</v>
      </c>
      <c r="AC3059">
        <v>35.200000000000003</v>
      </c>
      <c r="AD3059">
        <v>35.200000000000003</v>
      </c>
      <c r="AE3059" t="s">
        <v>1483</v>
      </c>
      <c r="AF3059" t="s">
        <v>2009</v>
      </c>
      <c r="AG3059" t="s">
        <v>2009</v>
      </c>
      <c r="AH3059" t="s">
        <v>2010</v>
      </c>
      <c r="AI3059" t="s">
        <v>661</v>
      </c>
      <c r="AJ3059">
        <v>59</v>
      </c>
      <c r="AK3059" t="s">
        <v>57</v>
      </c>
      <c r="AL3059">
        <v>59760</v>
      </c>
      <c r="AM3059" t="s">
        <v>55</v>
      </c>
      <c r="AN3059" t="s">
        <v>55</v>
      </c>
      <c r="AO3059" t="s">
        <v>55</v>
      </c>
      <c r="AS3059" t="s">
        <v>343</v>
      </c>
      <c r="AT3059">
        <v>30</v>
      </c>
      <c r="AU3059">
        <v>30</v>
      </c>
      <c r="AV3059">
        <v>39</v>
      </c>
      <c r="BB3059">
        <v>0</v>
      </c>
      <c r="BC3059">
        <v>0</v>
      </c>
      <c r="BD3059" t="s">
        <v>60</v>
      </c>
      <c r="BE3059" s="5">
        <v>46180</v>
      </c>
      <c r="BF3059">
        <v>634364547</v>
      </c>
      <c r="BH3059" t="s">
        <v>323</v>
      </c>
      <c r="BI3059" t="s">
        <v>320</v>
      </c>
      <c r="BJ3059">
        <v>0.3576388888888889</v>
      </c>
      <c r="BK3059">
        <v>41</v>
      </c>
      <c r="BL3059">
        <v>4.8600000000000003</v>
      </c>
      <c r="BM3059">
        <v>0</v>
      </c>
      <c r="BN3059">
        <v>-31.2</v>
      </c>
      <c r="BO3059">
        <v>14.66</v>
      </c>
      <c r="BP3059" t="s">
        <v>60</v>
      </c>
      <c r="BQ3059">
        <v>1.1386538829999999</v>
      </c>
      <c r="BR3059" t="s">
        <v>61</v>
      </c>
    </row>
    <row r="3060" spans="1:70" x14ac:dyDescent="0.2">
      <c r="A3060" s="19">
        <f t="shared" si="108"/>
        <v>10.129999999999995</v>
      </c>
      <c r="B3060" s="20">
        <v>3752</v>
      </c>
      <c r="D3060" s="2" t="s">
        <v>1381</v>
      </c>
      <c r="E3060" s="2" t="str">
        <f t="shared" si="107"/>
        <v>ST</v>
      </c>
      <c r="F3060">
        <v>200720433</v>
      </c>
      <c r="G3060">
        <v>202607</v>
      </c>
      <c r="H3060" t="s">
        <v>52</v>
      </c>
      <c r="I3060" t="s">
        <v>321</v>
      </c>
      <c r="J3060" t="s">
        <v>322</v>
      </c>
      <c r="K3060" t="s">
        <v>54</v>
      </c>
      <c r="L3060" s="5" t="s">
        <v>6778</v>
      </c>
      <c r="M3060" s="5" t="s">
        <v>10422</v>
      </c>
      <c r="N3060" s="21">
        <v>873546447550</v>
      </c>
      <c r="P3060" t="s">
        <v>326</v>
      </c>
      <c r="Q3060" t="s">
        <v>326</v>
      </c>
      <c r="R3060" t="s">
        <v>56</v>
      </c>
      <c r="S3060" t="s">
        <v>327</v>
      </c>
      <c r="T3060">
        <v>21</v>
      </c>
      <c r="U3060" t="s">
        <v>57</v>
      </c>
      <c r="V3060">
        <v>21320</v>
      </c>
      <c r="W3060">
        <v>48.15</v>
      </c>
      <c r="X3060">
        <v>5.71</v>
      </c>
      <c r="Y3060">
        <v>0</v>
      </c>
      <c r="Z3060">
        <v>-36.65</v>
      </c>
      <c r="AA3060">
        <v>17.22</v>
      </c>
      <c r="AB3060">
        <v>2</v>
      </c>
      <c r="AC3060">
        <v>37.4</v>
      </c>
      <c r="AD3060">
        <v>37.4</v>
      </c>
      <c r="AE3060" t="s">
        <v>1488</v>
      </c>
      <c r="AF3060" t="s">
        <v>1840</v>
      </c>
      <c r="AG3060" t="s">
        <v>1840</v>
      </c>
      <c r="AH3060" t="s">
        <v>1841</v>
      </c>
      <c r="AI3060" t="s">
        <v>492</v>
      </c>
      <c r="AJ3060">
        <v>15</v>
      </c>
      <c r="AK3060" t="s">
        <v>57</v>
      </c>
      <c r="AL3060">
        <v>15000</v>
      </c>
      <c r="AM3060" t="s">
        <v>55</v>
      </c>
      <c r="AN3060" t="s">
        <v>55</v>
      </c>
      <c r="AO3060" t="s">
        <v>55</v>
      </c>
      <c r="AS3060" t="s">
        <v>343</v>
      </c>
      <c r="AT3060">
        <v>0</v>
      </c>
      <c r="AU3060">
        <v>0</v>
      </c>
      <c r="AV3060">
        <v>0</v>
      </c>
      <c r="BB3060">
        <v>0</v>
      </c>
      <c r="BC3060">
        <v>0</v>
      </c>
      <c r="BD3060" t="s">
        <v>60</v>
      </c>
      <c r="BE3060" s="5">
        <v>46180</v>
      </c>
      <c r="BF3060">
        <v>634364547</v>
      </c>
      <c r="BH3060" t="s">
        <v>323</v>
      </c>
      <c r="BI3060" t="s">
        <v>320</v>
      </c>
      <c r="BJ3060">
        <v>0.39305555555555555</v>
      </c>
      <c r="BK3060">
        <v>42.4</v>
      </c>
      <c r="BL3060">
        <v>5.03</v>
      </c>
      <c r="BM3060">
        <v>0</v>
      </c>
      <c r="BN3060">
        <v>-32.270000000000003</v>
      </c>
      <c r="BO3060">
        <v>15.16</v>
      </c>
      <c r="BP3060" t="s">
        <v>60</v>
      </c>
      <c r="BQ3060">
        <v>1.1356667499999999</v>
      </c>
      <c r="BR3060" t="s">
        <v>61</v>
      </c>
    </row>
    <row r="3061" spans="1:70" x14ac:dyDescent="0.2">
      <c r="A3061" s="19">
        <f t="shared" si="108"/>
        <v>13.809999999999995</v>
      </c>
      <c r="B3061" s="20">
        <v>3752</v>
      </c>
      <c r="D3061" s="2" t="s">
        <v>1381</v>
      </c>
      <c r="E3061" s="2" t="str">
        <f t="shared" si="107"/>
        <v>ST</v>
      </c>
      <c r="F3061">
        <v>200720433</v>
      </c>
      <c r="G3061">
        <v>202607</v>
      </c>
      <c r="H3061" t="s">
        <v>52</v>
      </c>
      <c r="I3061" t="s">
        <v>321</v>
      </c>
      <c r="J3061" t="s">
        <v>322</v>
      </c>
      <c r="K3061" t="s">
        <v>54</v>
      </c>
      <c r="L3061" s="5" t="s">
        <v>5682</v>
      </c>
      <c r="M3061" s="5" t="s">
        <v>6778</v>
      </c>
      <c r="N3061" s="21">
        <v>873548730865</v>
      </c>
      <c r="P3061" t="s">
        <v>326</v>
      </c>
      <c r="Q3061" t="s">
        <v>326</v>
      </c>
      <c r="R3061" t="s">
        <v>56</v>
      </c>
      <c r="S3061" t="s">
        <v>327</v>
      </c>
      <c r="T3061">
        <v>21</v>
      </c>
      <c r="U3061" t="s">
        <v>57</v>
      </c>
      <c r="V3061">
        <v>21320</v>
      </c>
      <c r="W3061">
        <v>65.900000000000006</v>
      </c>
      <c r="X3061">
        <v>7.8</v>
      </c>
      <c r="Y3061">
        <v>0</v>
      </c>
      <c r="Z3061">
        <v>-50.16</v>
      </c>
      <c r="AA3061">
        <v>23.54</v>
      </c>
      <c r="AB3061">
        <v>5</v>
      </c>
      <c r="AC3061">
        <v>61.6</v>
      </c>
      <c r="AD3061">
        <v>61.6</v>
      </c>
      <c r="AE3061" t="s">
        <v>11644</v>
      </c>
      <c r="AF3061" t="s">
        <v>552</v>
      </c>
      <c r="AG3061" t="s">
        <v>552</v>
      </c>
      <c r="AH3061" t="s">
        <v>1739</v>
      </c>
      <c r="AI3061" t="s">
        <v>497</v>
      </c>
      <c r="AJ3061">
        <v>79</v>
      </c>
      <c r="AK3061" t="s">
        <v>57</v>
      </c>
      <c r="AL3061">
        <v>79000</v>
      </c>
      <c r="AM3061" t="s">
        <v>55</v>
      </c>
      <c r="AN3061" t="s">
        <v>55</v>
      </c>
      <c r="AO3061" t="s">
        <v>55</v>
      </c>
      <c r="AS3061" t="s">
        <v>343</v>
      </c>
      <c r="AT3061">
        <v>0</v>
      </c>
      <c r="AU3061">
        <v>0</v>
      </c>
      <c r="AV3061">
        <v>0</v>
      </c>
      <c r="BB3061">
        <v>0</v>
      </c>
      <c r="BC3061">
        <v>0</v>
      </c>
      <c r="BD3061" t="s">
        <v>60</v>
      </c>
      <c r="BE3061" s="5">
        <v>46180</v>
      </c>
      <c r="BF3061">
        <v>634364547</v>
      </c>
      <c r="BH3061" t="s">
        <v>323</v>
      </c>
      <c r="BI3061" t="s">
        <v>320</v>
      </c>
      <c r="BJ3061">
        <v>0.37777777777777777</v>
      </c>
      <c r="BK3061">
        <v>57.8</v>
      </c>
      <c r="BL3061">
        <v>6.84</v>
      </c>
      <c r="BM3061">
        <v>0</v>
      </c>
      <c r="BN3061">
        <v>-43.99</v>
      </c>
      <c r="BO3061">
        <v>20.65</v>
      </c>
      <c r="BP3061" t="s">
        <v>60</v>
      </c>
      <c r="BQ3061">
        <v>1.1401468509999999</v>
      </c>
      <c r="BR3061" t="s">
        <v>61</v>
      </c>
    </row>
    <row r="3062" spans="1:70" x14ac:dyDescent="0.2">
      <c r="A3062" s="19">
        <f t="shared" si="108"/>
        <v>13.479999999999997</v>
      </c>
      <c r="B3062" s="20">
        <v>3752</v>
      </c>
      <c r="D3062" s="2" t="s">
        <v>1381</v>
      </c>
      <c r="E3062" s="2" t="str">
        <f t="shared" si="107"/>
        <v>ST</v>
      </c>
      <c r="F3062">
        <v>200720433</v>
      </c>
      <c r="G3062">
        <v>202607</v>
      </c>
      <c r="H3062" t="s">
        <v>52</v>
      </c>
      <c r="I3062" t="s">
        <v>321</v>
      </c>
      <c r="J3062" t="s">
        <v>322</v>
      </c>
      <c r="K3062" t="s">
        <v>54</v>
      </c>
      <c r="L3062" s="5" t="s">
        <v>6778</v>
      </c>
      <c r="M3062" s="5" t="s">
        <v>5226</v>
      </c>
      <c r="N3062" s="21">
        <v>873599409531</v>
      </c>
      <c r="P3062" t="s">
        <v>326</v>
      </c>
      <c r="Q3062" t="s">
        <v>326</v>
      </c>
      <c r="R3062" t="s">
        <v>56</v>
      </c>
      <c r="S3062" t="s">
        <v>327</v>
      </c>
      <c r="T3062">
        <v>21</v>
      </c>
      <c r="U3062" t="s">
        <v>57</v>
      </c>
      <c r="V3062">
        <v>21320</v>
      </c>
      <c r="W3062">
        <v>64.05</v>
      </c>
      <c r="X3062">
        <v>7.59</v>
      </c>
      <c r="Y3062">
        <v>0</v>
      </c>
      <c r="Z3062">
        <v>-48.74</v>
      </c>
      <c r="AA3062">
        <v>22.9</v>
      </c>
      <c r="AB3062">
        <v>4</v>
      </c>
      <c r="AC3062">
        <v>59.4</v>
      </c>
      <c r="AD3062">
        <v>59.4</v>
      </c>
      <c r="AE3062" t="s">
        <v>1495</v>
      </c>
      <c r="AF3062" t="s">
        <v>10659</v>
      </c>
      <c r="AG3062" t="s">
        <v>10659</v>
      </c>
      <c r="AH3062" t="s">
        <v>10660</v>
      </c>
      <c r="AI3062" t="s">
        <v>574</v>
      </c>
      <c r="AJ3062">
        <v>74</v>
      </c>
      <c r="AK3062" t="s">
        <v>57</v>
      </c>
      <c r="AL3062">
        <v>74150</v>
      </c>
      <c r="AM3062" t="s">
        <v>55</v>
      </c>
      <c r="AN3062" t="s">
        <v>55</v>
      </c>
      <c r="AO3062" t="s">
        <v>55</v>
      </c>
      <c r="AS3062" t="s">
        <v>343</v>
      </c>
      <c r="AT3062">
        <v>0</v>
      </c>
      <c r="AU3062">
        <v>0</v>
      </c>
      <c r="AV3062">
        <v>0</v>
      </c>
      <c r="BB3062">
        <v>0</v>
      </c>
      <c r="BC3062">
        <v>0</v>
      </c>
      <c r="BD3062" t="s">
        <v>60</v>
      </c>
      <c r="BE3062" s="5">
        <v>46180</v>
      </c>
      <c r="BF3062">
        <v>634364547</v>
      </c>
      <c r="BH3062" t="s">
        <v>323</v>
      </c>
      <c r="BI3062" t="s">
        <v>320</v>
      </c>
      <c r="BJ3062">
        <v>0.38680555555555557</v>
      </c>
      <c r="BK3062">
        <v>56.4</v>
      </c>
      <c r="BL3062">
        <v>6.68</v>
      </c>
      <c r="BM3062">
        <v>0</v>
      </c>
      <c r="BN3062">
        <v>-42.92</v>
      </c>
      <c r="BO3062">
        <v>20.16</v>
      </c>
      <c r="BP3062" t="s">
        <v>60</v>
      </c>
      <c r="BQ3062">
        <v>1.1356667499999999</v>
      </c>
      <c r="BR3062" t="s">
        <v>61</v>
      </c>
    </row>
    <row r="3063" spans="1:70" x14ac:dyDescent="0.2">
      <c r="A3063" s="19">
        <f t="shared" si="108"/>
        <v>11.14</v>
      </c>
      <c r="B3063" s="20">
        <v>3752</v>
      </c>
      <c r="D3063" s="2" t="s">
        <v>1381</v>
      </c>
      <c r="E3063" s="2" t="str">
        <f t="shared" si="107"/>
        <v>ST</v>
      </c>
      <c r="F3063">
        <v>200720433</v>
      </c>
      <c r="G3063">
        <v>202607</v>
      </c>
      <c r="H3063" t="s">
        <v>52</v>
      </c>
      <c r="I3063" t="s">
        <v>321</v>
      </c>
      <c r="J3063" t="s">
        <v>322</v>
      </c>
      <c r="K3063" t="s">
        <v>54</v>
      </c>
      <c r="L3063" s="5" t="s">
        <v>6778</v>
      </c>
      <c r="M3063" s="5" t="s">
        <v>5226</v>
      </c>
      <c r="N3063" s="21">
        <v>873595925606</v>
      </c>
      <c r="P3063" t="s">
        <v>326</v>
      </c>
      <c r="Q3063" t="s">
        <v>326</v>
      </c>
      <c r="R3063" t="s">
        <v>56</v>
      </c>
      <c r="S3063" t="s">
        <v>327</v>
      </c>
      <c r="T3063">
        <v>21</v>
      </c>
      <c r="U3063" t="s">
        <v>57</v>
      </c>
      <c r="V3063">
        <v>21320</v>
      </c>
      <c r="W3063">
        <v>52.92</v>
      </c>
      <c r="X3063">
        <v>6.28</v>
      </c>
      <c r="Y3063">
        <v>0</v>
      </c>
      <c r="Z3063">
        <v>-40.270000000000003</v>
      </c>
      <c r="AA3063">
        <v>18.93</v>
      </c>
      <c r="AB3063">
        <v>4</v>
      </c>
      <c r="AC3063">
        <v>44</v>
      </c>
      <c r="AD3063">
        <v>44</v>
      </c>
      <c r="AE3063" t="s">
        <v>11645</v>
      </c>
      <c r="AF3063" t="s">
        <v>10661</v>
      </c>
      <c r="AG3063" t="s">
        <v>10661</v>
      </c>
      <c r="AH3063" t="s">
        <v>10662</v>
      </c>
      <c r="AI3063" t="s">
        <v>10663</v>
      </c>
      <c r="AJ3063">
        <v>31</v>
      </c>
      <c r="AK3063" t="s">
        <v>57</v>
      </c>
      <c r="AL3063">
        <v>31750</v>
      </c>
      <c r="AM3063" t="s">
        <v>55</v>
      </c>
      <c r="AN3063" t="s">
        <v>55</v>
      </c>
      <c r="AO3063" t="s">
        <v>55</v>
      </c>
      <c r="AS3063" t="s">
        <v>343</v>
      </c>
      <c r="AT3063">
        <v>30</v>
      </c>
      <c r="AU3063">
        <v>40</v>
      </c>
      <c r="AV3063">
        <v>31</v>
      </c>
      <c r="BB3063">
        <v>0</v>
      </c>
      <c r="BC3063">
        <v>0</v>
      </c>
      <c r="BD3063" t="s">
        <v>60</v>
      </c>
      <c r="BE3063" s="5">
        <v>46180</v>
      </c>
      <c r="BF3063">
        <v>634364547</v>
      </c>
      <c r="BH3063" t="s">
        <v>323</v>
      </c>
      <c r="BI3063" t="s">
        <v>320</v>
      </c>
      <c r="BJ3063">
        <v>0.50555555555555554</v>
      </c>
      <c r="BK3063">
        <v>46.6</v>
      </c>
      <c r="BL3063">
        <v>5.53</v>
      </c>
      <c r="BM3063">
        <v>0</v>
      </c>
      <c r="BN3063">
        <v>-35.46</v>
      </c>
      <c r="BO3063">
        <v>16.670000000000002</v>
      </c>
      <c r="BP3063" t="s">
        <v>60</v>
      </c>
      <c r="BQ3063">
        <v>1.1356667499999999</v>
      </c>
      <c r="BR3063" t="s">
        <v>61</v>
      </c>
    </row>
    <row r="3064" spans="1:70" x14ac:dyDescent="0.2">
      <c r="A3064" s="19">
        <f t="shared" si="108"/>
        <v>5.4499999999999993</v>
      </c>
      <c r="B3064" s="20">
        <v>3752</v>
      </c>
      <c r="D3064" s="2" t="s">
        <v>1381</v>
      </c>
      <c r="E3064" s="2" t="str">
        <f t="shared" si="107"/>
        <v>ST</v>
      </c>
      <c r="F3064">
        <v>200720433</v>
      </c>
      <c r="G3064">
        <v>202607</v>
      </c>
      <c r="H3064" t="s">
        <v>52</v>
      </c>
      <c r="I3064" t="s">
        <v>321</v>
      </c>
      <c r="J3064" t="s">
        <v>322</v>
      </c>
      <c r="K3064" t="s">
        <v>54</v>
      </c>
      <c r="L3064" s="5" t="s">
        <v>10419</v>
      </c>
      <c r="M3064" s="5">
        <v>46029</v>
      </c>
      <c r="N3064" s="21">
        <v>873753672977</v>
      </c>
      <c r="P3064" t="s">
        <v>326</v>
      </c>
      <c r="Q3064" t="s">
        <v>326</v>
      </c>
      <c r="R3064" t="s">
        <v>56</v>
      </c>
      <c r="S3064" t="s">
        <v>327</v>
      </c>
      <c r="T3064">
        <v>21</v>
      </c>
      <c r="U3064" t="s">
        <v>57</v>
      </c>
      <c r="V3064">
        <v>21320</v>
      </c>
      <c r="W3064">
        <v>25.96</v>
      </c>
      <c r="X3064">
        <v>3.07</v>
      </c>
      <c r="Y3064">
        <v>0</v>
      </c>
      <c r="Z3064">
        <v>-19.760000000000002</v>
      </c>
      <c r="AA3064">
        <v>9.2799999999999994</v>
      </c>
      <c r="AB3064">
        <v>1</v>
      </c>
      <c r="AC3064">
        <v>6.6</v>
      </c>
      <c r="AD3064">
        <v>6.6</v>
      </c>
      <c r="AE3064" t="s">
        <v>1554</v>
      </c>
      <c r="AF3064" t="s">
        <v>5807</v>
      </c>
      <c r="AG3064" t="s">
        <v>5808</v>
      </c>
      <c r="AH3064" t="s">
        <v>5809</v>
      </c>
      <c r="AI3064" t="s">
        <v>5810</v>
      </c>
      <c r="AJ3064">
        <v>73</v>
      </c>
      <c r="AK3064" t="s">
        <v>57</v>
      </c>
      <c r="AL3064">
        <v>73300</v>
      </c>
      <c r="AM3064" t="s">
        <v>55</v>
      </c>
      <c r="AN3064" t="s">
        <v>55</v>
      </c>
      <c r="AO3064" t="s">
        <v>55</v>
      </c>
      <c r="AS3064" t="s">
        <v>343</v>
      </c>
      <c r="AT3064">
        <v>0</v>
      </c>
      <c r="AU3064">
        <v>0</v>
      </c>
      <c r="AV3064">
        <v>0</v>
      </c>
      <c r="BB3064">
        <v>0</v>
      </c>
      <c r="BC3064">
        <v>0</v>
      </c>
      <c r="BD3064" t="s">
        <v>60</v>
      </c>
      <c r="BE3064" s="5">
        <v>46180</v>
      </c>
      <c r="BF3064">
        <v>634364547</v>
      </c>
      <c r="BH3064" t="s">
        <v>323</v>
      </c>
      <c r="BI3064" t="s">
        <v>320</v>
      </c>
      <c r="BJ3064">
        <v>0.45902777777777776</v>
      </c>
      <c r="BK3064">
        <v>22.8</v>
      </c>
      <c r="BL3064">
        <v>2.7</v>
      </c>
      <c r="BM3064">
        <v>0</v>
      </c>
      <c r="BN3064">
        <v>-17.350000000000001</v>
      </c>
      <c r="BO3064">
        <v>8.15</v>
      </c>
      <c r="BP3064" t="s">
        <v>60</v>
      </c>
      <c r="BQ3064">
        <v>1.1386538829999999</v>
      </c>
      <c r="BR3064" t="s">
        <v>61</v>
      </c>
    </row>
    <row r="3065" spans="1:70" x14ac:dyDescent="0.2">
      <c r="A3065" s="19">
        <f t="shared" si="108"/>
        <v>10.129999999999995</v>
      </c>
      <c r="B3065" s="20">
        <v>3752</v>
      </c>
      <c r="D3065" s="2" t="s">
        <v>1381</v>
      </c>
      <c r="E3065" s="2" t="str">
        <f t="shared" ref="E3065:E3128" si="109">IF(J3065="FedEx Priority","ST","FICP")</f>
        <v>ST</v>
      </c>
      <c r="F3065">
        <v>200720433</v>
      </c>
      <c r="G3065">
        <v>202607</v>
      </c>
      <c r="H3065" t="s">
        <v>52</v>
      </c>
      <c r="I3065" t="s">
        <v>321</v>
      </c>
      <c r="J3065" t="s">
        <v>322</v>
      </c>
      <c r="K3065" t="s">
        <v>54</v>
      </c>
      <c r="L3065" s="5" t="s">
        <v>6778</v>
      </c>
      <c r="M3065" s="5" t="s">
        <v>5226</v>
      </c>
      <c r="N3065" s="21">
        <v>873595738552</v>
      </c>
      <c r="P3065" t="s">
        <v>326</v>
      </c>
      <c r="Q3065" t="s">
        <v>326</v>
      </c>
      <c r="R3065" t="s">
        <v>56</v>
      </c>
      <c r="S3065" t="s">
        <v>327</v>
      </c>
      <c r="T3065">
        <v>21</v>
      </c>
      <c r="U3065" t="s">
        <v>57</v>
      </c>
      <c r="V3065">
        <v>21320</v>
      </c>
      <c r="W3065">
        <v>48.15</v>
      </c>
      <c r="X3065">
        <v>5.71</v>
      </c>
      <c r="Y3065">
        <v>0</v>
      </c>
      <c r="Z3065">
        <v>-36.65</v>
      </c>
      <c r="AA3065">
        <v>17.22</v>
      </c>
      <c r="AB3065">
        <v>3</v>
      </c>
      <c r="AC3065">
        <v>36.96</v>
      </c>
      <c r="AD3065">
        <v>36.96</v>
      </c>
      <c r="AE3065" t="s">
        <v>11646</v>
      </c>
      <c r="AF3065" t="s">
        <v>514</v>
      </c>
      <c r="AG3065" t="s">
        <v>514</v>
      </c>
      <c r="AH3065" t="s">
        <v>10664</v>
      </c>
      <c r="AI3065" t="s">
        <v>10665</v>
      </c>
      <c r="AJ3065">
        <v>34</v>
      </c>
      <c r="AK3065" t="s">
        <v>57</v>
      </c>
      <c r="AL3065">
        <v>34400</v>
      </c>
      <c r="AM3065" t="s">
        <v>55</v>
      </c>
      <c r="AN3065" t="s">
        <v>55</v>
      </c>
      <c r="AO3065" t="s">
        <v>55</v>
      </c>
      <c r="AS3065" t="s">
        <v>343</v>
      </c>
      <c r="AT3065">
        <v>30</v>
      </c>
      <c r="AU3065">
        <v>31</v>
      </c>
      <c r="AV3065">
        <v>40</v>
      </c>
      <c r="BB3065">
        <v>0</v>
      </c>
      <c r="BC3065">
        <v>0</v>
      </c>
      <c r="BD3065" t="s">
        <v>60</v>
      </c>
      <c r="BE3065" s="5">
        <v>46180</v>
      </c>
      <c r="BF3065">
        <v>634364547</v>
      </c>
      <c r="BH3065" t="s">
        <v>323</v>
      </c>
      <c r="BI3065" t="s">
        <v>320</v>
      </c>
      <c r="BJ3065">
        <v>0.40625</v>
      </c>
      <c r="BK3065">
        <v>42.4</v>
      </c>
      <c r="BL3065">
        <v>5.03</v>
      </c>
      <c r="BM3065">
        <v>0</v>
      </c>
      <c r="BN3065">
        <v>-32.270000000000003</v>
      </c>
      <c r="BO3065">
        <v>15.16</v>
      </c>
      <c r="BP3065" t="s">
        <v>60</v>
      </c>
      <c r="BQ3065">
        <v>1.1356667499999999</v>
      </c>
      <c r="BR3065" t="s">
        <v>61</v>
      </c>
    </row>
    <row r="3066" spans="1:70" x14ac:dyDescent="0.2">
      <c r="A3066" s="19">
        <f t="shared" si="108"/>
        <v>9.8000000000000007</v>
      </c>
      <c r="B3066" s="20">
        <v>3752</v>
      </c>
      <c r="D3066" s="2" t="s">
        <v>1381</v>
      </c>
      <c r="E3066" s="2" t="str">
        <f t="shared" si="109"/>
        <v>ST</v>
      </c>
      <c r="F3066">
        <v>200720433</v>
      </c>
      <c r="G3066">
        <v>202607</v>
      </c>
      <c r="H3066" t="s">
        <v>52</v>
      </c>
      <c r="I3066" t="s">
        <v>321</v>
      </c>
      <c r="J3066" t="s">
        <v>322</v>
      </c>
      <c r="K3066" t="s">
        <v>54</v>
      </c>
      <c r="L3066" s="5" t="s">
        <v>6778</v>
      </c>
      <c r="M3066" s="5" t="s">
        <v>10422</v>
      </c>
      <c r="N3066" s="21">
        <v>873606784210</v>
      </c>
      <c r="P3066" t="s">
        <v>326</v>
      </c>
      <c r="Q3066" t="s">
        <v>326</v>
      </c>
      <c r="R3066" t="s">
        <v>56</v>
      </c>
      <c r="S3066" t="s">
        <v>327</v>
      </c>
      <c r="T3066">
        <v>21</v>
      </c>
      <c r="U3066" t="s">
        <v>57</v>
      </c>
      <c r="V3066">
        <v>21320</v>
      </c>
      <c r="W3066">
        <v>46.56</v>
      </c>
      <c r="X3066">
        <v>5.52</v>
      </c>
      <c r="Y3066">
        <v>0</v>
      </c>
      <c r="Z3066">
        <v>-35.43</v>
      </c>
      <c r="AA3066">
        <v>16.649999999999999</v>
      </c>
      <c r="AB3066">
        <v>3</v>
      </c>
      <c r="AC3066">
        <v>33.659999999999997</v>
      </c>
      <c r="AD3066">
        <v>33.659999999999997</v>
      </c>
      <c r="AE3066" t="s">
        <v>11647</v>
      </c>
      <c r="AF3066" t="s">
        <v>10666</v>
      </c>
      <c r="AG3066" t="s">
        <v>10666</v>
      </c>
      <c r="AH3066" t="s">
        <v>10667</v>
      </c>
      <c r="AI3066" t="s">
        <v>10668</v>
      </c>
      <c r="AJ3066">
        <v>71</v>
      </c>
      <c r="AK3066" t="s">
        <v>57</v>
      </c>
      <c r="AL3066">
        <v>71130</v>
      </c>
      <c r="AM3066" t="s">
        <v>55</v>
      </c>
      <c r="AN3066" t="s">
        <v>55</v>
      </c>
      <c r="AO3066" t="s">
        <v>55</v>
      </c>
      <c r="AS3066" t="s">
        <v>343</v>
      </c>
      <c r="AT3066">
        <v>0</v>
      </c>
      <c r="AU3066">
        <v>0</v>
      </c>
      <c r="AV3066">
        <v>0</v>
      </c>
      <c r="BB3066">
        <v>0</v>
      </c>
      <c r="BC3066">
        <v>0</v>
      </c>
      <c r="BD3066" t="s">
        <v>60</v>
      </c>
      <c r="BE3066" s="5">
        <v>46180</v>
      </c>
      <c r="BF3066">
        <v>634364547</v>
      </c>
      <c r="BH3066" t="s">
        <v>323</v>
      </c>
      <c r="BI3066" t="s">
        <v>320</v>
      </c>
      <c r="BJ3066">
        <v>0.3840277777777778</v>
      </c>
      <c r="BK3066">
        <v>41</v>
      </c>
      <c r="BL3066">
        <v>4.8600000000000003</v>
      </c>
      <c r="BM3066">
        <v>0</v>
      </c>
      <c r="BN3066">
        <v>-31.2</v>
      </c>
      <c r="BO3066">
        <v>14.66</v>
      </c>
      <c r="BP3066" t="s">
        <v>60</v>
      </c>
      <c r="BQ3066">
        <v>1.1356667499999999</v>
      </c>
      <c r="BR3066" t="s">
        <v>61</v>
      </c>
    </row>
    <row r="3067" spans="1:70" x14ac:dyDescent="0.2">
      <c r="A3067" s="19">
        <f t="shared" si="108"/>
        <v>9.8000000000000007</v>
      </c>
      <c r="B3067" s="20">
        <v>3752</v>
      </c>
      <c r="D3067" s="2" t="s">
        <v>1381</v>
      </c>
      <c r="E3067" s="2" t="str">
        <f t="shared" si="109"/>
        <v>ST</v>
      </c>
      <c r="F3067">
        <v>200720433</v>
      </c>
      <c r="G3067">
        <v>202607</v>
      </c>
      <c r="H3067" t="s">
        <v>52</v>
      </c>
      <c r="I3067" t="s">
        <v>321</v>
      </c>
      <c r="J3067" t="s">
        <v>322</v>
      </c>
      <c r="K3067" t="s">
        <v>54</v>
      </c>
      <c r="L3067" s="5" t="s">
        <v>5682</v>
      </c>
      <c r="M3067" s="5" t="s">
        <v>6778</v>
      </c>
      <c r="N3067" s="21">
        <v>873543007443</v>
      </c>
      <c r="P3067" t="s">
        <v>326</v>
      </c>
      <c r="Q3067" t="s">
        <v>326</v>
      </c>
      <c r="R3067" t="s">
        <v>56</v>
      </c>
      <c r="S3067" t="s">
        <v>327</v>
      </c>
      <c r="T3067">
        <v>21</v>
      </c>
      <c r="U3067" t="s">
        <v>57</v>
      </c>
      <c r="V3067">
        <v>21320</v>
      </c>
      <c r="W3067">
        <v>46.75</v>
      </c>
      <c r="X3067">
        <v>5.54</v>
      </c>
      <c r="Y3067">
        <v>0</v>
      </c>
      <c r="Z3067">
        <v>-35.57</v>
      </c>
      <c r="AA3067">
        <v>16.71</v>
      </c>
      <c r="AB3067">
        <v>3</v>
      </c>
      <c r="AC3067">
        <v>34.979999999999997</v>
      </c>
      <c r="AD3067">
        <v>34.979999999999997</v>
      </c>
      <c r="AE3067" t="s">
        <v>11648</v>
      </c>
      <c r="AF3067" t="s">
        <v>2086</v>
      </c>
      <c r="AG3067" t="s">
        <v>2086</v>
      </c>
      <c r="AH3067" t="s">
        <v>2087</v>
      </c>
      <c r="AI3067" t="s">
        <v>2088</v>
      </c>
      <c r="AJ3067">
        <v>31</v>
      </c>
      <c r="AK3067" t="s">
        <v>57</v>
      </c>
      <c r="AL3067">
        <v>31570</v>
      </c>
      <c r="AM3067" t="s">
        <v>55</v>
      </c>
      <c r="AN3067" t="s">
        <v>55</v>
      </c>
      <c r="AO3067" t="s">
        <v>55</v>
      </c>
      <c r="AS3067" t="s">
        <v>343</v>
      </c>
      <c r="AT3067">
        <v>26</v>
      </c>
      <c r="AU3067">
        <v>31</v>
      </c>
      <c r="AV3067">
        <v>40</v>
      </c>
      <c r="BB3067">
        <v>0</v>
      </c>
      <c r="BC3067">
        <v>0</v>
      </c>
      <c r="BD3067" t="s">
        <v>60</v>
      </c>
      <c r="BE3067" s="5">
        <v>46180</v>
      </c>
      <c r="BF3067">
        <v>634364547</v>
      </c>
      <c r="BH3067" t="s">
        <v>323</v>
      </c>
      <c r="BI3067" t="s">
        <v>320</v>
      </c>
      <c r="BJ3067">
        <v>0.40555555555555556</v>
      </c>
      <c r="BK3067">
        <v>41</v>
      </c>
      <c r="BL3067">
        <v>4.8600000000000003</v>
      </c>
      <c r="BM3067">
        <v>0</v>
      </c>
      <c r="BN3067">
        <v>-31.2</v>
      </c>
      <c r="BO3067">
        <v>14.66</v>
      </c>
      <c r="BP3067" t="s">
        <v>60</v>
      </c>
      <c r="BQ3067">
        <v>1.1401468509999999</v>
      </c>
      <c r="BR3067" t="s">
        <v>61</v>
      </c>
    </row>
    <row r="3068" spans="1:70" x14ac:dyDescent="0.2">
      <c r="A3068" s="19">
        <f t="shared" si="108"/>
        <v>16.830000000000005</v>
      </c>
      <c r="B3068" s="20">
        <v>3752</v>
      </c>
      <c r="D3068" s="2" t="s">
        <v>1381</v>
      </c>
      <c r="E3068" s="2" t="str">
        <f t="shared" si="109"/>
        <v>ST</v>
      </c>
      <c r="F3068">
        <v>200720433</v>
      </c>
      <c r="G3068">
        <v>202607</v>
      </c>
      <c r="H3068" t="s">
        <v>52</v>
      </c>
      <c r="I3068" t="s">
        <v>321</v>
      </c>
      <c r="J3068" t="s">
        <v>322</v>
      </c>
      <c r="K3068" t="s">
        <v>54</v>
      </c>
      <c r="L3068" s="5" t="s">
        <v>5682</v>
      </c>
      <c r="M3068" s="5" t="s">
        <v>6778</v>
      </c>
      <c r="N3068" s="21">
        <v>873548128630</v>
      </c>
      <c r="P3068" t="s">
        <v>326</v>
      </c>
      <c r="Q3068" t="s">
        <v>326</v>
      </c>
      <c r="R3068" t="s">
        <v>56</v>
      </c>
      <c r="S3068" t="s">
        <v>327</v>
      </c>
      <c r="T3068">
        <v>21</v>
      </c>
      <c r="U3068" t="s">
        <v>57</v>
      </c>
      <c r="V3068">
        <v>21320</v>
      </c>
      <c r="W3068">
        <v>80.27</v>
      </c>
      <c r="X3068">
        <v>9.52</v>
      </c>
      <c r="Y3068">
        <v>0</v>
      </c>
      <c r="Z3068">
        <v>-61.08</v>
      </c>
      <c r="AA3068">
        <v>28.71</v>
      </c>
      <c r="AB3068">
        <v>7</v>
      </c>
      <c r="AC3068">
        <v>80.3</v>
      </c>
      <c r="AD3068">
        <v>80.3</v>
      </c>
      <c r="AE3068" t="s">
        <v>11649</v>
      </c>
      <c r="AF3068" t="s">
        <v>10669</v>
      </c>
      <c r="AG3068" t="s">
        <v>10669</v>
      </c>
      <c r="AH3068" t="s">
        <v>10670</v>
      </c>
      <c r="AI3068" t="s">
        <v>10671</v>
      </c>
      <c r="AJ3068">
        <v>54</v>
      </c>
      <c r="AK3068" t="s">
        <v>57</v>
      </c>
      <c r="AL3068">
        <v>54360</v>
      </c>
      <c r="AM3068" t="s">
        <v>55</v>
      </c>
      <c r="AN3068" t="s">
        <v>55</v>
      </c>
      <c r="AO3068" t="s">
        <v>55</v>
      </c>
      <c r="AS3068" t="s">
        <v>343</v>
      </c>
      <c r="AT3068">
        <v>30</v>
      </c>
      <c r="AU3068">
        <v>31</v>
      </c>
      <c r="AV3068">
        <v>40</v>
      </c>
      <c r="BB3068">
        <v>0</v>
      </c>
      <c r="BC3068">
        <v>0</v>
      </c>
      <c r="BD3068" t="s">
        <v>60</v>
      </c>
      <c r="BE3068" s="5">
        <v>46180</v>
      </c>
      <c r="BF3068">
        <v>634364547</v>
      </c>
      <c r="BH3068" t="s">
        <v>323</v>
      </c>
      <c r="BI3068" t="s">
        <v>320</v>
      </c>
      <c r="BJ3068">
        <v>0.44513888888888886</v>
      </c>
      <c r="BK3068">
        <v>70.400000000000006</v>
      </c>
      <c r="BL3068">
        <v>8.35</v>
      </c>
      <c r="BM3068">
        <v>0</v>
      </c>
      <c r="BN3068">
        <v>-53.57</v>
      </c>
      <c r="BO3068">
        <v>25.18</v>
      </c>
      <c r="BP3068" t="s">
        <v>60</v>
      </c>
      <c r="BQ3068">
        <v>1.1401468509999999</v>
      </c>
      <c r="BR3068" t="s">
        <v>61</v>
      </c>
    </row>
    <row r="3069" spans="1:70" x14ac:dyDescent="0.2">
      <c r="A3069" s="19">
        <f t="shared" si="108"/>
        <v>10.129999999999995</v>
      </c>
      <c r="B3069" s="20">
        <v>3752</v>
      </c>
      <c r="D3069" s="2" t="s">
        <v>1381</v>
      </c>
      <c r="E3069" s="2" t="str">
        <f t="shared" si="109"/>
        <v>ST</v>
      </c>
      <c r="F3069">
        <v>200720433</v>
      </c>
      <c r="G3069">
        <v>202607</v>
      </c>
      <c r="H3069" t="s">
        <v>52</v>
      </c>
      <c r="I3069" t="s">
        <v>321</v>
      </c>
      <c r="J3069" t="s">
        <v>322</v>
      </c>
      <c r="K3069" t="s">
        <v>54</v>
      </c>
      <c r="L3069" s="5" t="s">
        <v>5226</v>
      </c>
      <c r="M3069" s="5" t="s">
        <v>10419</v>
      </c>
      <c r="N3069" s="21">
        <v>873694322993</v>
      </c>
      <c r="P3069" t="s">
        <v>326</v>
      </c>
      <c r="Q3069" t="s">
        <v>326</v>
      </c>
      <c r="R3069" t="s">
        <v>56</v>
      </c>
      <c r="S3069" t="s">
        <v>327</v>
      </c>
      <c r="T3069">
        <v>21</v>
      </c>
      <c r="U3069" t="s">
        <v>57</v>
      </c>
      <c r="V3069">
        <v>21320</v>
      </c>
      <c r="W3069">
        <v>48.28</v>
      </c>
      <c r="X3069">
        <v>5.73</v>
      </c>
      <c r="Y3069">
        <v>0</v>
      </c>
      <c r="Z3069">
        <v>-36.74</v>
      </c>
      <c r="AA3069">
        <v>17.260000000000002</v>
      </c>
      <c r="AB3069">
        <v>3</v>
      </c>
      <c r="AC3069">
        <v>36.08</v>
      </c>
      <c r="AD3069">
        <v>36.08</v>
      </c>
      <c r="AE3069" t="s">
        <v>11650</v>
      </c>
      <c r="AF3069" t="s">
        <v>10672</v>
      </c>
      <c r="AG3069" t="s">
        <v>10673</v>
      </c>
      <c r="AH3069" t="s">
        <v>10674</v>
      </c>
      <c r="AI3069" t="s">
        <v>436</v>
      </c>
      <c r="AJ3069">
        <v>31</v>
      </c>
      <c r="AK3069" t="s">
        <v>57</v>
      </c>
      <c r="AL3069">
        <v>31200</v>
      </c>
      <c r="AM3069" t="s">
        <v>55</v>
      </c>
      <c r="AN3069" t="s">
        <v>55</v>
      </c>
      <c r="AO3069" t="s">
        <v>55</v>
      </c>
      <c r="AS3069" t="s">
        <v>343</v>
      </c>
      <c r="AT3069">
        <v>30</v>
      </c>
      <c r="AU3069">
        <v>40</v>
      </c>
      <c r="AV3069">
        <v>31</v>
      </c>
      <c r="BB3069">
        <v>0</v>
      </c>
      <c r="BC3069">
        <v>0</v>
      </c>
      <c r="BD3069" t="s">
        <v>60</v>
      </c>
      <c r="BE3069" s="5">
        <v>46180</v>
      </c>
      <c r="BF3069">
        <v>634364547</v>
      </c>
      <c r="BH3069" t="s">
        <v>323</v>
      </c>
      <c r="BI3069" t="s">
        <v>320</v>
      </c>
      <c r="BJ3069">
        <v>0.48194444444444445</v>
      </c>
      <c r="BK3069">
        <v>42.4</v>
      </c>
      <c r="BL3069">
        <v>5.03</v>
      </c>
      <c r="BM3069">
        <v>0</v>
      </c>
      <c r="BN3069">
        <v>-32.270000000000003</v>
      </c>
      <c r="BO3069">
        <v>15.16</v>
      </c>
      <c r="BP3069" t="s">
        <v>60</v>
      </c>
      <c r="BQ3069">
        <v>1.1386538829999999</v>
      </c>
      <c r="BR3069" t="s">
        <v>61</v>
      </c>
    </row>
    <row r="3070" spans="1:70" x14ac:dyDescent="0.2">
      <c r="A3070" s="19">
        <f t="shared" si="108"/>
        <v>12.14</v>
      </c>
      <c r="B3070" s="20">
        <v>3752</v>
      </c>
      <c r="D3070" s="2" t="s">
        <v>1381</v>
      </c>
      <c r="E3070" s="2" t="str">
        <f t="shared" si="109"/>
        <v>ST</v>
      </c>
      <c r="F3070">
        <v>200720433</v>
      </c>
      <c r="G3070">
        <v>202607</v>
      </c>
      <c r="H3070" t="s">
        <v>52</v>
      </c>
      <c r="I3070" t="s">
        <v>321</v>
      </c>
      <c r="J3070" t="s">
        <v>322</v>
      </c>
      <c r="K3070" t="s">
        <v>54</v>
      </c>
      <c r="L3070" s="5" t="s">
        <v>6778</v>
      </c>
      <c r="M3070" s="5" t="s">
        <v>5226</v>
      </c>
      <c r="N3070" s="21">
        <v>873601361353</v>
      </c>
      <c r="P3070" t="s">
        <v>326</v>
      </c>
      <c r="Q3070" t="s">
        <v>326</v>
      </c>
      <c r="R3070" t="s">
        <v>56</v>
      </c>
      <c r="S3070" t="s">
        <v>327</v>
      </c>
      <c r="T3070">
        <v>21</v>
      </c>
      <c r="U3070" t="s">
        <v>57</v>
      </c>
      <c r="V3070">
        <v>21320</v>
      </c>
      <c r="W3070">
        <v>57.69</v>
      </c>
      <c r="X3070">
        <v>6.84</v>
      </c>
      <c r="Y3070">
        <v>0</v>
      </c>
      <c r="Z3070">
        <v>-43.9</v>
      </c>
      <c r="AA3070">
        <v>20.62</v>
      </c>
      <c r="AB3070">
        <v>4</v>
      </c>
      <c r="AC3070">
        <v>49.5</v>
      </c>
      <c r="AD3070">
        <v>49.5</v>
      </c>
      <c r="AE3070" t="s">
        <v>11651</v>
      </c>
      <c r="AF3070" t="s">
        <v>10675</v>
      </c>
      <c r="AG3070" t="s">
        <v>10675</v>
      </c>
      <c r="AH3070" t="s">
        <v>10676</v>
      </c>
      <c r="AI3070" t="s">
        <v>10677</v>
      </c>
      <c r="AJ3070">
        <v>34</v>
      </c>
      <c r="AK3070" t="s">
        <v>57</v>
      </c>
      <c r="AL3070">
        <v>34150</v>
      </c>
      <c r="AM3070" t="s">
        <v>55</v>
      </c>
      <c r="AN3070" t="s">
        <v>55</v>
      </c>
      <c r="AO3070" t="s">
        <v>55</v>
      </c>
      <c r="AS3070" t="s">
        <v>343</v>
      </c>
      <c r="AT3070">
        <v>22</v>
      </c>
      <c r="AU3070">
        <v>19</v>
      </c>
      <c r="AV3070">
        <v>30</v>
      </c>
      <c r="BB3070">
        <v>0</v>
      </c>
      <c r="BC3070">
        <v>0</v>
      </c>
      <c r="BD3070" t="s">
        <v>60</v>
      </c>
      <c r="BE3070" s="5">
        <v>46180</v>
      </c>
      <c r="BF3070">
        <v>634364547</v>
      </c>
      <c r="BH3070" t="s">
        <v>323</v>
      </c>
      <c r="BI3070" t="s">
        <v>320</v>
      </c>
      <c r="BJ3070">
        <v>0.36319444444444443</v>
      </c>
      <c r="BK3070">
        <v>50.8</v>
      </c>
      <c r="BL3070">
        <v>6.02</v>
      </c>
      <c r="BM3070">
        <v>0</v>
      </c>
      <c r="BN3070">
        <v>-38.659999999999997</v>
      </c>
      <c r="BO3070">
        <v>18.16</v>
      </c>
      <c r="BP3070" t="s">
        <v>60</v>
      </c>
      <c r="BQ3070">
        <v>1.1356667499999999</v>
      </c>
      <c r="BR3070" t="s">
        <v>61</v>
      </c>
    </row>
    <row r="3071" spans="1:70" x14ac:dyDescent="0.2">
      <c r="A3071" s="19">
        <f t="shared" si="108"/>
        <v>10.800000000000004</v>
      </c>
      <c r="B3071" s="20">
        <v>3752</v>
      </c>
      <c r="D3071" s="2" t="s">
        <v>1381</v>
      </c>
      <c r="E3071" s="2" t="str">
        <f t="shared" si="109"/>
        <v>ST</v>
      </c>
      <c r="F3071">
        <v>200720433</v>
      </c>
      <c r="G3071">
        <v>202607</v>
      </c>
      <c r="H3071" t="s">
        <v>52</v>
      </c>
      <c r="I3071" t="s">
        <v>321</v>
      </c>
      <c r="J3071" t="s">
        <v>322</v>
      </c>
      <c r="K3071" t="s">
        <v>54</v>
      </c>
      <c r="L3071" s="5" t="s">
        <v>6778</v>
      </c>
      <c r="M3071" s="5" t="s">
        <v>5226</v>
      </c>
      <c r="N3071" s="21">
        <v>873596628040</v>
      </c>
      <c r="P3071" t="s">
        <v>326</v>
      </c>
      <c r="Q3071" t="s">
        <v>326</v>
      </c>
      <c r="R3071" t="s">
        <v>56</v>
      </c>
      <c r="S3071" t="s">
        <v>327</v>
      </c>
      <c r="T3071">
        <v>21</v>
      </c>
      <c r="U3071" t="s">
        <v>57</v>
      </c>
      <c r="V3071">
        <v>21320</v>
      </c>
      <c r="W3071">
        <v>51.33</v>
      </c>
      <c r="X3071">
        <v>6.08</v>
      </c>
      <c r="Y3071">
        <v>0</v>
      </c>
      <c r="Z3071">
        <v>-39.07</v>
      </c>
      <c r="AA3071">
        <v>18.34</v>
      </c>
      <c r="AB3071">
        <v>3</v>
      </c>
      <c r="AC3071">
        <v>41.8</v>
      </c>
      <c r="AD3071">
        <v>41.8</v>
      </c>
      <c r="AE3071" t="s">
        <v>8770</v>
      </c>
      <c r="AF3071" t="s">
        <v>5296</v>
      </c>
      <c r="AG3071" t="s">
        <v>5296</v>
      </c>
      <c r="AH3071" t="s">
        <v>5297</v>
      </c>
      <c r="AI3071" t="s">
        <v>391</v>
      </c>
      <c r="AJ3071">
        <v>92</v>
      </c>
      <c r="AK3071" t="s">
        <v>57</v>
      </c>
      <c r="AL3071">
        <v>92200</v>
      </c>
      <c r="AM3071" t="s">
        <v>55</v>
      </c>
      <c r="AN3071" t="s">
        <v>55</v>
      </c>
      <c r="AO3071" t="s">
        <v>55</v>
      </c>
      <c r="AS3071" t="s">
        <v>343</v>
      </c>
      <c r="AT3071">
        <v>0</v>
      </c>
      <c r="AU3071">
        <v>0</v>
      </c>
      <c r="AV3071">
        <v>0</v>
      </c>
      <c r="BB3071">
        <v>0</v>
      </c>
      <c r="BC3071">
        <v>0</v>
      </c>
      <c r="BD3071" t="s">
        <v>60</v>
      </c>
      <c r="BE3071" s="5">
        <v>46180</v>
      </c>
      <c r="BF3071">
        <v>634364547</v>
      </c>
      <c r="BH3071" t="s">
        <v>323</v>
      </c>
      <c r="BI3071" t="s">
        <v>320</v>
      </c>
      <c r="BJ3071">
        <v>0.46319444444444446</v>
      </c>
      <c r="BK3071">
        <v>45.2</v>
      </c>
      <c r="BL3071">
        <v>5.35</v>
      </c>
      <c r="BM3071">
        <v>0</v>
      </c>
      <c r="BN3071">
        <v>-34.4</v>
      </c>
      <c r="BO3071">
        <v>16.149999999999999</v>
      </c>
      <c r="BP3071" t="s">
        <v>60</v>
      </c>
      <c r="BQ3071">
        <v>1.1356667499999999</v>
      </c>
      <c r="BR3071" t="s">
        <v>61</v>
      </c>
    </row>
    <row r="3072" spans="1:70" x14ac:dyDescent="0.2">
      <c r="A3072" s="19">
        <f t="shared" si="108"/>
        <v>10.129999999999995</v>
      </c>
      <c r="B3072" s="20">
        <v>3752</v>
      </c>
      <c r="D3072" s="2" t="s">
        <v>1381</v>
      </c>
      <c r="E3072" s="2" t="str">
        <f t="shared" si="109"/>
        <v>ST</v>
      </c>
      <c r="F3072">
        <v>200720433</v>
      </c>
      <c r="G3072">
        <v>202607</v>
      </c>
      <c r="H3072" t="s">
        <v>52</v>
      </c>
      <c r="I3072" t="s">
        <v>321</v>
      </c>
      <c r="J3072" t="s">
        <v>322</v>
      </c>
      <c r="K3072" t="s">
        <v>54</v>
      </c>
      <c r="L3072" s="5" t="s">
        <v>6778</v>
      </c>
      <c r="M3072" s="5" t="s">
        <v>5226</v>
      </c>
      <c r="N3072" s="21">
        <v>873605220378</v>
      </c>
      <c r="P3072" t="s">
        <v>326</v>
      </c>
      <c r="Q3072" t="s">
        <v>326</v>
      </c>
      <c r="R3072" t="s">
        <v>56</v>
      </c>
      <c r="S3072" t="s">
        <v>327</v>
      </c>
      <c r="T3072">
        <v>21</v>
      </c>
      <c r="U3072" t="s">
        <v>57</v>
      </c>
      <c r="V3072">
        <v>21320</v>
      </c>
      <c r="W3072">
        <v>48.15</v>
      </c>
      <c r="X3072">
        <v>5.71</v>
      </c>
      <c r="Y3072">
        <v>0</v>
      </c>
      <c r="Z3072">
        <v>-36.65</v>
      </c>
      <c r="AA3072">
        <v>17.22</v>
      </c>
      <c r="AB3072">
        <v>2</v>
      </c>
      <c r="AC3072">
        <v>36.08</v>
      </c>
      <c r="AD3072">
        <v>36.08</v>
      </c>
      <c r="AE3072" t="s">
        <v>1614</v>
      </c>
      <c r="AF3072" t="s">
        <v>956</v>
      </c>
      <c r="AG3072" t="s">
        <v>956</v>
      </c>
      <c r="AH3072" t="s">
        <v>1513</v>
      </c>
      <c r="AI3072" t="s">
        <v>957</v>
      </c>
      <c r="AJ3072">
        <v>83</v>
      </c>
      <c r="AK3072" t="s">
        <v>57</v>
      </c>
      <c r="AL3072">
        <v>83130</v>
      </c>
      <c r="AM3072" t="s">
        <v>55</v>
      </c>
      <c r="AN3072" t="s">
        <v>55</v>
      </c>
      <c r="AO3072" t="s">
        <v>55</v>
      </c>
      <c r="AS3072" t="s">
        <v>343</v>
      </c>
      <c r="AT3072">
        <v>30</v>
      </c>
      <c r="AU3072">
        <v>31</v>
      </c>
      <c r="AV3072">
        <v>40</v>
      </c>
      <c r="BB3072">
        <v>0</v>
      </c>
      <c r="BC3072">
        <v>0</v>
      </c>
      <c r="BD3072" t="s">
        <v>60</v>
      </c>
      <c r="BE3072" s="5">
        <v>46180</v>
      </c>
      <c r="BF3072">
        <v>634364547</v>
      </c>
      <c r="BH3072" t="s">
        <v>323</v>
      </c>
      <c r="BI3072" t="s">
        <v>320</v>
      </c>
      <c r="BJ3072">
        <v>0.52152777777777781</v>
      </c>
      <c r="BK3072">
        <v>42.4</v>
      </c>
      <c r="BL3072">
        <v>5.03</v>
      </c>
      <c r="BM3072">
        <v>0</v>
      </c>
      <c r="BN3072">
        <v>-32.270000000000003</v>
      </c>
      <c r="BO3072">
        <v>15.16</v>
      </c>
      <c r="BP3072" t="s">
        <v>60</v>
      </c>
      <c r="BQ3072">
        <v>1.1356667499999999</v>
      </c>
      <c r="BR3072" t="s">
        <v>61</v>
      </c>
    </row>
    <row r="3073" spans="1:70" x14ac:dyDescent="0.2">
      <c r="A3073" s="19">
        <f t="shared" si="108"/>
        <v>6.7899999999999991</v>
      </c>
      <c r="B3073" s="20">
        <v>3752</v>
      </c>
      <c r="D3073" s="2" t="s">
        <v>1381</v>
      </c>
      <c r="E3073" s="2" t="str">
        <f t="shared" si="109"/>
        <v>ST</v>
      </c>
      <c r="F3073">
        <v>200720433</v>
      </c>
      <c r="G3073">
        <v>202607</v>
      </c>
      <c r="H3073" t="s">
        <v>52</v>
      </c>
      <c r="I3073" t="s">
        <v>321</v>
      </c>
      <c r="J3073" t="s">
        <v>322</v>
      </c>
      <c r="K3073" t="s">
        <v>54</v>
      </c>
      <c r="L3073" s="5" t="s">
        <v>6778</v>
      </c>
      <c r="M3073" s="5" t="s">
        <v>5226</v>
      </c>
      <c r="N3073" s="21">
        <v>873601056437</v>
      </c>
      <c r="P3073" t="s">
        <v>326</v>
      </c>
      <c r="Q3073" t="s">
        <v>326</v>
      </c>
      <c r="R3073" t="s">
        <v>56</v>
      </c>
      <c r="S3073" t="s">
        <v>327</v>
      </c>
      <c r="T3073">
        <v>21</v>
      </c>
      <c r="U3073" t="s">
        <v>57</v>
      </c>
      <c r="V3073">
        <v>21320</v>
      </c>
      <c r="W3073">
        <v>32.25</v>
      </c>
      <c r="X3073">
        <v>3.82</v>
      </c>
      <c r="Y3073">
        <v>0</v>
      </c>
      <c r="Z3073">
        <v>-24.54</v>
      </c>
      <c r="AA3073">
        <v>11.53</v>
      </c>
      <c r="AB3073">
        <v>1</v>
      </c>
      <c r="AC3073">
        <v>15.4</v>
      </c>
      <c r="AD3073">
        <v>15.4</v>
      </c>
      <c r="AE3073" t="s">
        <v>1594</v>
      </c>
      <c r="AF3073" t="s">
        <v>1129</v>
      </c>
      <c r="AG3073" t="s">
        <v>1129</v>
      </c>
      <c r="AH3073" t="s">
        <v>1130</v>
      </c>
      <c r="AI3073" t="s">
        <v>1131</v>
      </c>
      <c r="AJ3073">
        <v>78</v>
      </c>
      <c r="AK3073" t="s">
        <v>57</v>
      </c>
      <c r="AL3073">
        <v>78140</v>
      </c>
      <c r="AM3073" t="s">
        <v>55</v>
      </c>
      <c r="AN3073" t="s">
        <v>55</v>
      </c>
      <c r="AO3073" t="s">
        <v>55</v>
      </c>
      <c r="AS3073" t="s">
        <v>343</v>
      </c>
      <c r="AT3073">
        <v>0</v>
      </c>
      <c r="AU3073">
        <v>0</v>
      </c>
      <c r="AV3073">
        <v>0</v>
      </c>
      <c r="BB3073">
        <v>0</v>
      </c>
      <c r="BC3073">
        <v>0</v>
      </c>
      <c r="BD3073" t="s">
        <v>60</v>
      </c>
      <c r="BE3073" s="5">
        <v>46180</v>
      </c>
      <c r="BF3073">
        <v>634364547</v>
      </c>
      <c r="BH3073" t="s">
        <v>323</v>
      </c>
      <c r="BI3073" t="s">
        <v>320</v>
      </c>
      <c r="BJ3073">
        <v>0.39305555555555555</v>
      </c>
      <c r="BK3073">
        <v>28.4</v>
      </c>
      <c r="BL3073">
        <v>3.36</v>
      </c>
      <c r="BM3073">
        <v>0</v>
      </c>
      <c r="BN3073">
        <v>-21.61</v>
      </c>
      <c r="BO3073">
        <v>10.15</v>
      </c>
      <c r="BP3073" t="s">
        <v>60</v>
      </c>
      <c r="BQ3073">
        <v>1.1356667499999999</v>
      </c>
      <c r="BR3073" t="s">
        <v>61</v>
      </c>
    </row>
    <row r="3074" spans="1:70" x14ac:dyDescent="0.2">
      <c r="A3074" s="19">
        <f t="shared" si="108"/>
        <v>11.14</v>
      </c>
      <c r="B3074" s="20">
        <v>3752</v>
      </c>
      <c r="D3074" s="2" t="s">
        <v>1381</v>
      </c>
      <c r="E3074" s="2" t="str">
        <f t="shared" si="109"/>
        <v>ST</v>
      </c>
      <c r="F3074">
        <v>200720433</v>
      </c>
      <c r="G3074">
        <v>202607</v>
      </c>
      <c r="H3074" t="s">
        <v>52</v>
      </c>
      <c r="I3074" t="s">
        <v>321</v>
      </c>
      <c r="J3074" t="s">
        <v>322</v>
      </c>
      <c r="K3074" t="s">
        <v>54</v>
      </c>
      <c r="L3074" s="5" t="s">
        <v>6778</v>
      </c>
      <c r="M3074" s="5" t="s">
        <v>5226</v>
      </c>
      <c r="N3074" s="21">
        <v>873601115500</v>
      </c>
      <c r="P3074" t="s">
        <v>326</v>
      </c>
      <c r="Q3074" t="s">
        <v>326</v>
      </c>
      <c r="R3074" t="s">
        <v>56</v>
      </c>
      <c r="S3074" t="s">
        <v>327</v>
      </c>
      <c r="T3074">
        <v>21</v>
      </c>
      <c r="U3074" t="s">
        <v>57</v>
      </c>
      <c r="V3074">
        <v>21320</v>
      </c>
      <c r="W3074">
        <v>52.92</v>
      </c>
      <c r="X3074">
        <v>6.28</v>
      </c>
      <c r="Y3074">
        <v>0</v>
      </c>
      <c r="Z3074">
        <v>-40.270000000000003</v>
      </c>
      <c r="AA3074">
        <v>18.93</v>
      </c>
      <c r="AB3074">
        <v>3</v>
      </c>
      <c r="AC3074">
        <v>42.24</v>
      </c>
      <c r="AD3074">
        <v>42.24</v>
      </c>
      <c r="AE3074" t="s">
        <v>11652</v>
      </c>
      <c r="AF3074" t="s">
        <v>1061</v>
      </c>
      <c r="AG3074" t="s">
        <v>1061</v>
      </c>
      <c r="AH3074" t="s">
        <v>10678</v>
      </c>
      <c r="AI3074" t="s">
        <v>10679</v>
      </c>
      <c r="AJ3074">
        <v>44</v>
      </c>
      <c r="AK3074" t="s">
        <v>57</v>
      </c>
      <c r="AL3074">
        <v>44640</v>
      </c>
      <c r="AM3074" t="s">
        <v>55</v>
      </c>
      <c r="AN3074" t="s">
        <v>55</v>
      </c>
      <c r="AO3074" t="s">
        <v>55</v>
      </c>
      <c r="AS3074" t="s">
        <v>343</v>
      </c>
      <c r="AT3074">
        <v>31</v>
      </c>
      <c r="AU3074">
        <v>32</v>
      </c>
      <c r="AV3074">
        <v>40</v>
      </c>
      <c r="BB3074">
        <v>0</v>
      </c>
      <c r="BC3074">
        <v>0</v>
      </c>
      <c r="BD3074" t="s">
        <v>60</v>
      </c>
      <c r="BE3074" s="5">
        <v>46180</v>
      </c>
      <c r="BF3074">
        <v>634364547</v>
      </c>
      <c r="BH3074" t="s">
        <v>323</v>
      </c>
      <c r="BI3074" t="s">
        <v>320</v>
      </c>
      <c r="BJ3074">
        <v>0.46180555555555558</v>
      </c>
      <c r="BK3074">
        <v>46.6</v>
      </c>
      <c r="BL3074">
        <v>5.53</v>
      </c>
      <c r="BM3074">
        <v>0</v>
      </c>
      <c r="BN3074">
        <v>-35.46</v>
      </c>
      <c r="BO3074">
        <v>16.670000000000002</v>
      </c>
      <c r="BP3074" t="s">
        <v>60</v>
      </c>
      <c r="BQ3074">
        <v>1.1356667499999999</v>
      </c>
      <c r="BR3074" t="s">
        <v>61</v>
      </c>
    </row>
    <row r="3075" spans="1:70" x14ac:dyDescent="0.2">
      <c r="A3075" s="19">
        <f t="shared" si="108"/>
        <v>10.800000000000004</v>
      </c>
      <c r="B3075" s="20">
        <v>3752</v>
      </c>
      <c r="D3075" s="2" t="s">
        <v>346</v>
      </c>
      <c r="E3075" s="2" t="str">
        <f t="shared" si="109"/>
        <v>ST</v>
      </c>
      <c r="F3075">
        <v>200720433</v>
      </c>
      <c r="G3075">
        <v>202607</v>
      </c>
      <c r="H3075" t="s">
        <v>52</v>
      </c>
      <c r="I3075" t="s">
        <v>321</v>
      </c>
      <c r="J3075" t="s">
        <v>322</v>
      </c>
      <c r="K3075" t="s">
        <v>54</v>
      </c>
      <c r="L3075" s="5">
        <v>46029</v>
      </c>
      <c r="M3075" s="5">
        <v>46060</v>
      </c>
      <c r="N3075" s="21">
        <v>873815444068</v>
      </c>
      <c r="P3075" t="s">
        <v>326</v>
      </c>
      <c r="Q3075" t="s">
        <v>326</v>
      </c>
      <c r="R3075" t="s">
        <v>56</v>
      </c>
      <c r="S3075" t="s">
        <v>327</v>
      </c>
      <c r="T3075">
        <v>21</v>
      </c>
      <c r="U3075" t="s">
        <v>57</v>
      </c>
      <c r="V3075">
        <v>21320</v>
      </c>
      <c r="W3075">
        <v>51.57</v>
      </c>
      <c r="X3075">
        <v>5.93</v>
      </c>
      <c r="Y3075">
        <v>0</v>
      </c>
      <c r="Z3075">
        <v>-39.25</v>
      </c>
      <c r="AA3075">
        <v>18.25</v>
      </c>
      <c r="AB3075">
        <v>3</v>
      </c>
      <c r="AC3075">
        <v>39.82</v>
      </c>
      <c r="AD3075">
        <v>39.82</v>
      </c>
      <c r="AE3075" t="s">
        <v>11653</v>
      </c>
      <c r="AF3075" t="s">
        <v>10680</v>
      </c>
      <c r="AG3075" t="s">
        <v>10680</v>
      </c>
      <c r="AH3075" t="s">
        <v>10681</v>
      </c>
      <c r="AI3075" t="s">
        <v>3482</v>
      </c>
      <c r="AJ3075">
        <v>75</v>
      </c>
      <c r="AK3075" t="s">
        <v>57</v>
      </c>
      <c r="AL3075">
        <v>75009</v>
      </c>
      <c r="AM3075" t="s">
        <v>55</v>
      </c>
      <c r="AN3075" t="s">
        <v>55</v>
      </c>
      <c r="AO3075" t="s">
        <v>55</v>
      </c>
      <c r="AS3075" t="s">
        <v>343</v>
      </c>
      <c r="AT3075">
        <v>20</v>
      </c>
      <c r="AU3075">
        <v>20</v>
      </c>
      <c r="AV3075">
        <v>30</v>
      </c>
      <c r="BB3075">
        <v>0</v>
      </c>
      <c r="BC3075">
        <v>0</v>
      </c>
      <c r="BD3075" t="s">
        <v>60</v>
      </c>
      <c r="BE3075" s="5">
        <v>46180</v>
      </c>
      <c r="BF3075">
        <v>634364547</v>
      </c>
      <c r="BH3075" t="s">
        <v>323</v>
      </c>
      <c r="BI3075" t="s">
        <v>320</v>
      </c>
      <c r="BJ3075">
        <v>0.41458333333333336</v>
      </c>
      <c r="BK3075">
        <v>45.2</v>
      </c>
      <c r="BL3075">
        <v>5.2</v>
      </c>
      <c r="BM3075">
        <v>0</v>
      </c>
      <c r="BN3075">
        <v>-34.4</v>
      </c>
      <c r="BO3075">
        <v>16</v>
      </c>
      <c r="BP3075" t="s">
        <v>60</v>
      </c>
      <c r="BQ3075">
        <v>1.1408492480000001</v>
      </c>
      <c r="BR3075" t="s">
        <v>61</v>
      </c>
    </row>
    <row r="3076" spans="1:70" x14ac:dyDescent="0.2">
      <c r="A3076" s="19">
        <f t="shared" si="108"/>
        <v>9.4600000000000009</v>
      </c>
      <c r="B3076" s="20">
        <v>3752</v>
      </c>
      <c r="D3076" s="2" t="s">
        <v>1381</v>
      </c>
      <c r="E3076" s="2" t="str">
        <f t="shared" si="109"/>
        <v>ST</v>
      </c>
      <c r="F3076">
        <v>200720433</v>
      </c>
      <c r="G3076">
        <v>202607</v>
      </c>
      <c r="H3076" t="s">
        <v>52</v>
      </c>
      <c r="I3076" t="s">
        <v>321</v>
      </c>
      <c r="J3076" t="s">
        <v>322</v>
      </c>
      <c r="K3076" t="s">
        <v>54</v>
      </c>
      <c r="L3076" s="5" t="s">
        <v>5226</v>
      </c>
      <c r="M3076" s="5" t="s">
        <v>10419</v>
      </c>
      <c r="N3076" s="21">
        <v>873605457153</v>
      </c>
      <c r="P3076" t="s">
        <v>326</v>
      </c>
      <c r="Q3076" t="s">
        <v>326</v>
      </c>
      <c r="R3076" t="s">
        <v>56</v>
      </c>
      <c r="S3076" t="s">
        <v>327</v>
      </c>
      <c r="T3076">
        <v>21</v>
      </c>
      <c r="U3076" t="s">
        <v>57</v>
      </c>
      <c r="V3076">
        <v>21320</v>
      </c>
      <c r="W3076">
        <v>45.09</v>
      </c>
      <c r="X3076">
        <v>5.34</v>
      </c>
      <c r="Y3076">
        <v>0</v>
      </c>
      <c r="Z3076">
        <v>-34.32</v>
      </c>
      <c r="AA3076">
        <v>16.11</v>
      </c>
      <c r="AB3076">
        <v>3</v>
      </c>
      <c r="AC3076">
        <v>33</v>
      </c>
      <c r="AD3076">
        <v>33</v>
      </c>
      <c r="AE3076" t="s">
        <v>1601</v>
      </c>
      <c r="AF3076" t="s">
        <v>10682</v>
      </c>
      <c r="AG3076" t="s">
        <v>10682</v>
      </c>
      <c r="AH3076" t="s">
        <v>10683</v>
      </c>
      <c r="AI3076" t="s">
        <v>10684</v>
      </c>
      <c r="AJ3076">
        <v>71</v>
      </c>
      <c r="AK3076" t="s">
        <v>57</v>
      </c>
      <c r="AL3076">
        <v>71150</v>
      </c>
      <c r="AM3076" t="s">
        <v>55</v>
      </c>
      <c r="AN3076" t="s">
        <v>55</v>
      </c>
      <c r="AO3076" t="s">
        <v>55</v>
      </c>
      <c r="AS3076" t="s">
        <v>343</v>
      </c>
      <c r="AT3076">
        <v>0</v>
      </c>
      <c r="AU3076">
        <v>0</v>
      </c>
      <c r="AV3076">
        <v>0</v>
      </c>
      <c r="BB3076">
        <v>0</v>
      </c>
      <c r="BC3076">
        <v>0</v>
      </c>
      <c r="BD3076" t="s">
        <v>60</v>
      </c>
      <c r="BE3076" s="5">
        <v>46180</v>
      </c>
      <c r="BF3076">
        <v>634364547</v>
      </c>
      <c r="BH3076" t="s">
        <v>323</v>
      </c>
      <c r="BI3076" t="s">
        <v>320</v>
      </c>
      <c r="BJ3076">
        <v>0.47013888888888888</v>
      </c>
      <c r="BK3076">
        <v>39.6</v>
      </c>
      <c r="BL3076">
        <v>4.6900000000000004</v>
      </c>
      <c r="BM3076">
        <v>0</v>
      </c>
      <c r="BN3076">
        <v>-30.14</v>
      </c>
      <c r="BO3076">
        <v>14.15</v>
      </c>
      <c r="BP3076" t="s">
        <v>60</v>
      </c>
      <c r="BQ3076">
        <v>1.1386538829999999</v>
      </c>
      <c r="BR3076" t="s">
        <v>61</v>
      </c>
    </row>
    <row r="3077" spans="1:70" x14ac:dyDescent="0.2">
      <c r="A3077" s="19">
        <f t="shared" si="108"/>
        <v>21.840000000000003</v>
      </c>
      <c r="B3077" s="20">
        <v>3752</v>
      </c>
      <c r="D3077" s="2" t="s">
        <v>1381</v>
      </c>
      <c r="E3077" s="2" t="str">
        <f t="shared" si="109"/>
        <v>ST</v>
      </c>
      <c r="F3077">
        <v>200720433</v>
      </c>
      <c r="G3077">
        <v>202607</v>
      </c>
      <c r="H3077" t="s">
        <v>52</v>
      </c>
      <c r="I3077" t="s">
        <v>321</v>
      </c>
      <c r="J3077" t="s">
        <v>322</v>
      </c>
      <c r="K3077" t="s">
        <v>54</v>
      </c>
      <c r="L3077" s="5" t="s">
        <v>5682</v>
      </c>
      <c r="M3077" s="5" t="s">
        <v>6778</v>
      </c>
      <c r="N3077" s="21">
        <v>873544528030</v>
      </c>
      <c r="P3077" t="s">
        <v>326</v>
      </c>
      <c r="Q3077" t="s">
        <v>326</v>
      </c>
      <c r="R3077" t="s">
        <v>56</v>
      </c>
      <c r="S3077" t="s">
        <v>327</v>
      </c>
      <c r="T3077">
        <v>21</v>
      </c>
      <c r="U3077" t="s">
        <v>57</v>
      </c>
      <c r="V3077">
        <v>21320</v>
      </c>
      <c r="W3077">
        <v>104.21</v>
      </c>
      <c r="X3077">
        <v>12.34</v>
      </c>
      <c r="Y3077">
        <v>0</v>
      </c>
      <c r="Z3077">
        <v>-79.31</v>
      </c>
      <c r="AA3077">
        <v>37.24</v>
      </c>
      <c r="AB3077">
        <v>8</v>
      </c>
      <c r="AC3077">
        <v>113.96</v>
      </c>
      <c r="AD3077">
        <v>113.96</v>
      </c>
      <c r="AE3077" t="s">
        <v>11654</v>
      </c>
      <c r="AF3077" t="s">
        <v>10685</v>
      </c>
      <c r="AG3077" t="s">
        <v>10686</v>
      </c>
      <c r="AH3077" t="s">
        <v>10687</v>
      </c>
      <c r="AI3077" t="s">
        <v>719</v>
      </c>
      <c r="AJ3077">
        <v>83</v>
      </c>
      <c r="AK3077" t="s">
        <v>57</v>
      </c>
      <c r="AL3077">
        <v>83170</v>
      </c>
      <c r="AM3077" t="s">
        <v>55</v>
      </c>
      <c r="AN3077" t="s">
        <v>55</v>
      </c>
      <c r="AO3077" t="s">
        <v>55</v>
      </c>
      <c r="AS3077" t="s">
        <v>343</v>
      </c>
      <c r="AT3077">
        <v>30</v>
      </c>
      <c r="AU3077">
        <v>31</v>
      </c>
      <c r="AV3077">
        <v>39</v>
      </c>
      <c r="BB3077">
        <v>0</v>
      </c>
      <c r="BC3077">
        <v>0</v>
      </c>
      <c r="BD3077" t="s">
        <v>60</v>
      </c>
      <c r="BE3077" s="5">
        <v>46180</v>
      </c>
      <c r="BF3077">
        <v>634364547</v>
      </c>
      <c r="BH3077" t="s">
        <v>323</v>
      </c>
      <c r="BI3077" t="s">
        <v>320</v>
      </c>
      <c r="BJ3077">
        <v>0.49722222222222223</v>
      </c>
      <c r="BK3077">
        <v>91.4</v>
      </c>
      <c r="BL3077">
        <v>10.82</v>
      </c>
      <c r="BM3077">
        <v>0</v>
      </c>
      <c r="BN3077">
        <v>-69.56</v>
      </c>
      <c r="BO3077">
        <v>32.659999999999997</v>
      </c>
      <c r="BP3077" t="s">
        <v>60</v>
      </c>
      <c r="BQ3077">
        <v>1.1401468509999999</v>
      </c>
      <c r="BR3077" t="s">
        <v>61</v>
      </c>
    </row>
    <row r="3078" spans="1:70" x14ac:dyDescent="0.2">
      <c r="A3078" s="19">
        <f t="shared" si="108"/>
        <v>24.86</v>
      </c>
      <c r="B3078" s="20">
        <v>3752</v>
      </c>
      <c r="D3078" s="2" t="s">
        <v>1381</v>
      </c>
      <c r="E3078" s="2" t="str">
        <f t="shared" si="109"/>
        <v>ST</v>
      </c>
      <c r="F3078">
        <v>200720433</v>
      </c>
      <c r="G3078">
        <v>202607</v>
      </c>
      <c r="H3078" t="s">
        <v>52</v>
      </c>
      <c r="I3078" t="s">
        <v>321</v>
      </c>
      <c r="J3078" t="s">
        <v>322</v>
      </c>
      <c r="K3078" t="s">
        <v>54</v>
      </c>
      <c r="L3078" s="5" t="s">
        <v>10419</v>
      </c>
      <c r="M3078" s="5">
        <v>46029</v>
      </c>
      <c r="N3078" s="21">
        <v>873754566221</v>
      </c>
      <c r="P3078" t="s">
        <v>326</v>
      </c>
      <c r="Q3078" t="s">
        <v>326</v>
      </c>
      <c r="R3078" t="s">
        <v>56</v>
      </c>
      <c r="S3078" t="s">
        <v>327</v>
      </c>
      <c r="T3078">
        <v>21</v>
      </c>
      <c r="U3078" t="s">
        <v>57</v>
      </c>
      <c r="V3078">
        <v>21320</v>
      </c>
      <c r="W3078">
        <v>118.42</v>
      </c>
      <c r="X3078">
        <v>14.04</v>
      </c>
      <c r="Y3078">
        <v>0</v>
      </c>
      <c r="Z3078">
        <v>-90.11</v>
      </c>
      <c r="AA3078">
        <v>42.35</v>
      </c>
      <c r="AB3078">
        <v>10</v>
      </c>
      <c r="AC3078">
        <v>132.44</v>
      </c>
      <c r="AD3078">
        <v>132.44</v>
      </c>
      <c r="AE3078" t="s">
        <v>11655</v>
      </c>
      <c r="AF3078" t="s">
        <v>10688</v>
      </c>
      <c r="AG3078" t="s">
        <v>10689</v>
      </c>
      <c r="AH3078" t="s">
        <v>1120</v>
      </c>
      <c r="AI3078" t="s">
        <v>498</v>
      </c>
      <c r="AJ3078">
        <v>92</v>
      </c>
      <c r="AK3078" t="s">
        <v>57</v>
      </c>
      <c r="AL3078">
        <v>92300</v>
      </c>
      <c r="AM3078" t="s">
        <v>55</v>
      </c>
      <c r="AN3078" t="s">
        <v>55</v>
      </c>
      <c r="AO3078" t="s">
        <v>55</v>
      </c>
      <c r="AS3078" t="s">
        <v>343</v>
      </c>
      <c r="AT3078">
        <v>0</v>
      </c>
      <c r="AU3078">
        <v>0</v>
      </c>
      <c r="AV3078">
        <v>0</v>
      </c>
      <c r="BB3078">
        <v>0</v>
      </c>
      <c r="BC3078">
        <v>0</v>
      </c>
      <c r="BD3078" t="s">
        <v>60</v>
      </c>
      <c r="BE3078" s="5">
        <v>46180</v>
      </c>
      <c r="BF3078">
        <v>634364547</v>
      </c>
      <c r="BH3078" t="s">
        <v>323</v>
      </c>
      <c r="BI3078" t="s">
        <v>320</v>
      </c>
      <c r="BJ3078">
        <v>0.45763888888888887</v>
      </c>
      <c r="BK3078">
        <v>104</v>
      </c>
      <c r="BL3078">
        <v>12.33</v>
      </c>
      <c r="BM3078">
        <v>0</v>
      </c>
      <c r="BN3078">
        <v>-79.14</v>
      </c>
      <c r="BO3078">
        <v>37.19</v>
      </c>
      <c r="BP3078" t="s">
        <v>60</v>
      </c>
      <c r="BQ3078">
        <v>1.1386538829999999</v>
      </c>
      <c r="BR3078" t="s">
        <v>61</v>
      </c>
    </row>
    <row r="3079" spans="1:70" x14ac:dyDescent="0.2">
      <c r="A3079" s="19">
        <f t="shared" si="108"/>
        <v>14.480000000000004</v>
      </c>
      <c r="B3079" s="20">
        <v>3752</v>
      </c>
      <c r="D3079" s="2" t="s">
        <v>1381</v>
      </c>
      <c r="E3079" s="2" t="str">
        <f t="shared" si="109"/>
        <v>ST</v>
      </c>
      <c r="F3079">
        <v>200720433</v>
      </c>
      <c r="G3079">
        <v>202607</v>
      </c>
      <c r="H3079" t="s">
        <v>52</v>
      </c>
      <c r="I3079" t="s">
        <v>321</v>
      </c>
      <c r="J3079" t="s">
        <v>322</v>
      </c>
      <c r="K3079" t="s">
        <v>54</v>
      </c>
      <c r="L3079" s="5" t="s">
        <v>10419</v>
      </c>
      <c r="M3079" s="5">
        <v>46029</v>
      </c>
      <c r="N3079" s="21">
        <v>873751592377</v>
      </c>
      <c r="P3079" t="s">
        <v>326</v>
      </c>
      <c r="Q3079" t="s">
        <v>326</v>
      </c>
      <c r="R3079" t="s">
        <v>56</v>
      </c>
      <c r="S3079" t="s">
        <v>327</v>
      </c>
      <c r="T3079">
        <v>21</v>
      </c>
      <c r="U3079" t="s">
        <v>57</v>
      </c>
      <c r="V3079">
        <v>21320</v>
      </c>
      <c r="W3079">
        <v>69</v>
      </c>
      <c r="X3079">
        <v>8.18</v>
      </c>
      <c r="Y3079">
        <v>0</v>
      </c>
      <c r="Z3079">
        <v>-52.51</v>
      </c>
      <c r="AA3079">
        <v>24.66</v>
      </c>
      <c r="AB3079">
        <v>4</v>
      </c>
      <c r="AC3079">
        <v>64.680000000000007</v>
      </c>
      <c r="AD3079">
        <v>64.680000000000007</v>
      </c>
      <c r="AE3079" t="s">
        <v>1459</v>
      </c>
      <c r="AF3079" t="s">
        <v>10690</v>
      </c>
      <c r="AG3079" t="s">
        <v>10690</v>
      </c>
      <c r="AH3079" t="s">
        <v>10691</v>
      </c>
      <c r="AI3079" t="s">
        <v>10692</v>
      </c>
      <c r="AJ3079">
        <v>92</v>
      </c>
      <c r="AK3079" t="s">
        <v>57</v>
      </c>
      <c r="AL3079">
        <v>92320</v>
      </c>
      <c r="AM3079" t="s">
        <v>55</v>
      </c>
      <c r="AN3079" t="s">
        <v>55</v>
      </c>
      <c r="AO3079" t="s">
        <v>55</v>
      </c>
      <c r="AS3079" t="s">
        <v>343</v>
      </c>
      <c r="AT3079">
        <v>30</v>
      </c>
      <c r="AU3079">
        <v>30</v>
      </c>
      <c r="AV3079">
        <v>39</v>
      </c>
      <c r="BB3079">
        <v>0</v>
      </c>
      <c r="BC3079">
        <v>0</v>
      </c>
      <c r="BD3079" t="s">
        <v>60</v>
      </c>
      <c r="BE3079" s="5">
        <v>46180</v>
      </c>
      <c r="BF3079">
        <v>634364547</v>
      </c>
      <c r="BH3079" t="s">
        <v>323</v>
      </c>
      <c r="BI3079" t="s">
        <v>320</v>
      </c>
      <c r="BJ3079">
        <v>0.40347222222222223</v>
      </c>
      <c r="BK3079">
        <v>60.6</v>
      </c>
      <c r="BL3079">
        <v>7.18</v>
      </c>
      <c r="BM3079">
        <v>0</v>
      </c>
      <c r="BN3079">
        <v>-46.12</v>
      </c>
      <c r="BO3079">
        <v>21.66</v>
      </c>
      <c r="BP3079" t="s">
        <v>60</v>
      </c>
      <c r="BQ3079">
        <v>1.1386538829999999</v>
      </c>
      <c r="BR3079" t="s">
        <v>61</v>
      </c>
    </row>
    <row r="3080" spans="1:70" x14ac:dyDescent="0.2">
      <c r="A3080" s="19">
        <f t="shared" si="108"/>
        <v>9.4600000000000009</v>
      </c>
      <c r="B3080" s="20">
        <v>3752</v>
      </c>
      <c r="D3080" s="2" t="s">
        <v>1381</v>
      </c>
      <c r="E3080" s="2" t="str">
        <f t="shared" si="109"/>
        <v>ST</v>
      </c>
      <c r="F3080">
        <v>200720433</v>
      </c>
      <c r="G3080">
        <v>202607</v>
      </c>
      <c r="H3080" t="s">
        <v>52</v>
      </c>
      <c r="I3080" t="s">
        <v>321</v>
      </c>
      <c r="J3080" t="s">
        <v>322</v>
      </c>
      <c r="K3080" t="s">
        <v>54</v>
      </c>
      <c r="L3080" s="5" t="s">
        <v>6778</v>
      </c>
      <c r="M3080" s="5" t="s">
        <v>5226</v>
      </c>
      <c r="N3080" s="21">
        <v>873595912661</v>
      </c>
      <c r="P3080" t="s">
        <v>326</v>
      </c>
      <c r="Q3080" t="s">
        <v>326</v>
      </c>
      <c r="R3080" t="s">
        <v>56</v>
      </c>
      <c r="S3080" t="s">
        <v>327</v>
      </c>
      <c r="T3080">
        <v>21</v>
      </c>
      <c r="U3080" t="s">
        <v>57</v>
      </c>
      <c r="V3080">
        <v>21320</v>
      </c>
      <c r="W3080">
        <v>44.97</v>
      </c>
      <c r="X3080">
        <v>5.33</v>
      </c>
      <c r="Y3080">
        <v>0</v>
      </c>
      <c r="Z3080">
        <v>-34.229999999999997</v>
      </c>
      <c r="AA3080">
        <v>16.07</v>
      </c>
      <c r="AB3080">
        <v>2</v>
      </c>
      <c r="AC3080">
        <v>33</v>
      </c>
      <c r="AD3080">
        <v>33</v>
      </c>
      <c r="AE3080" t="s">
        <v>11656</v>
      </c>
      <c r="AF3080" t="s">
        <v>10693</v>
      </c>
      <c r="AG3080" t="s">
        <v>10693</v>
      </c>
      <c r="AH3080" t="s">
        <v>10694</v>
      </c>
      <c r="AI3080" t="s">
        <v>10695</v>
      </c>
      <c r="AJ3080">
        <v>88</v>
      </c>
      <c r="AK3080" t="s">
        <v>57</v>
      </c>
      <c r="AL3080">
        <v>88200</v>
      </c>
      <c r="AM3080" t="s">
        <v>55</v>
      </c>
      <c r="AN3080" t="s">
        <v>55</v>
      </c>
      <c r="AO3080" t="s">
        <v>55</v>
      </c>
      <c r="AS3080" t="s">
        <v>343</v>
      </c>
      <c r="AT3080">
        <v>0</v>
      </c>
      <c r="AU3080">
        <v>0</v>
      </c>
      <c r="AV3080">
        <v>0</v>
      </c>
      <c r="BB3080">
        <v>0</v>
      </c>
      <c r="BC3080">
        <v>0</v>
      </c>
      <c r="BD3080" t="s">
        <v>60</v>
      </c>
      <c r="BE3080" s="5">
        <v>46180</v>
      </c>
      <c r="BF3080">
        <v>634364547</v>
      </c>
      <c r="BH3080" t="s">
        <v>323</v>
      </c>
      <c r="BI3080" t="s">
        <v>320</v>
      </c>
      <c r="BJ3080">
        <v>0.49027777777777776</v>
      </c>
      <c r="BK3080">
        <v>39.6</v>
      </c>
      <c r="BL3080">
        <v>4.6900000000000004</v>
      </c>
      <c r="BM3080">
        <v>0</v>
      </c>
      <c r="BN3080">
        <v>-30.14</v>
      </c>
      <c r="BO3080">
        <v>14.15</v>
      </c>
      <c r="BP3080" t="s">
        <v>60</v>
      </c>
      <c r="BQ3080">
        <v>1.1356667499999999</v>
      </c>
      <c r="BR3080" t="s">
        <v>61</v>
      </c>
    </row>
    <row r="3081" spans="1:70" x14ac:dyDescent="0.2">
      <c r="A3081" s="19">
        <f t="shared" si="108"/>
        <v>23.849999999999994</v>
      </c>
      <c r="B3081" s="20">
        <v>3752</v>
      </c>
      <c r="D3081" s="2" t="s">
        <v>1381</v>
      </c>
      <c r="E3081" s="2" t="str">
        <f t="shared" si="109"/>
        <v>ST</v>
      </c>
      <c r="F3081">
        <v>200720433</v>
      </c>
      <c r="G3081">
        <v>202607</v>
      </c>
      <c r="H3081" t="s">
        <v>52</v>
      </c>
      <c r="I3081" t="s">
        <v>321</v>
      </c>
      <c r="J3081" t="s">
        <v>322</v>
      </c>
      <c r="K3081" t="s">
        <v>54</v>
      </c>
      <c r="L3081" s="5" t="s">
        <v>5226</v>
      </c>
      <c r="M3081" s="5" t="s">
        <v>10419</v>
      </c>
      <c r="N3081" s="21">
        <v>873695291482</v>
      </c>
      <c r="P3081" t="s">
        <v>326</v>
      </c>
      <c r="Q3081" t="s">
        <v>326</v>
      </c>
      <c r="R3081" t="s">
        <v>56</v>
      </c>
      <c r="S3081" t="s">
        <v>327</v>
      </c>
      <c r="T3081">
        <v>21</v>
      </c>
      <c r="U3081" t="s">
        <v>57</v>
      </c>
      <c r="V3081">
        <v>21320</v>
      </c>
      <c r="W3081">
        <v>113.64</v>
      </c>
      <c r="X3081">
        <v>13.47</v>
      </c>
      <c r="Y3081">
        <v>0</v>
      </c>
      <c r="Z3081">
        <v>-86.48</v>
      </c>
      <c r="AA3081">
        <v>40.630000000000003</v>
      </c>
      <c r="AB3081">
        <v>8</v>
      </c>
      <c r="AC3081">
        <v>126.06</v>
      </c>
      <c r="AD3081">
        <v>126.06</v>
      </c>
      <c r="AE3081" t="s">
        <v>11657</v>
      </c>
      <c r="AF3081" t="s">
        <v>417</v>
      </c>
      <c r="AG3081" t="s">
        <v>417</v>
      </c>
      <c r="AH3081" t="s">
        <v>10696</v>
      </c>
      <c r="AI3081" t="s">
        <v>1096</v>
      </c>
      <c r="AJ3081">
        <v>14</v>
      </c>
      <c r="AK3081" t="s">
        <v>57</v>
      </c>
      <c r="AL3081">
        <v>14800</v>
      </c>
      <c r="AM3081" t="s">
        <v>55</v>
      </c>
      <c r="AN3081" t="s">
        <v>55</v>
      </c>
      <c r="AO3081" t="s">
        <v>55</v>
      </c>
      <c r="AS3081" t="s">
        <v>343</v>
      </c>
      <c r="AT3081">
        <v>30</v>
      </c>
      <c r="AU3081">
        <v>31</v>
      </c>
      <c r="AV3081">
        <v>40</v>
      </c>
      <c r="BB3081">
        <v>0</v>
      </c>
      <c r="BC3081">
        <v>0</v>
      </c>
      <c r="BD3081" t="s">
        <v>60</v>
      </c>
      <c r="BE3081" s="5">
        <v>46180</v>
      </c>
      <c r="BF3081">
        <v>634364547</v>
      </c>
      <c r="BH3081" t="s">
        <v>323</v>
      </c>
      <c r="BI3081" t="s">
        <v>320</v>
      </c>
      <c r="BJ3081">
        <v>0.51388888888888884</v>
      </c>
      <c r="BK3081">
        <v>99.8</v>
      </c>
      <c r="BL3081">
        <v>11.83</v>
      </c>
      <c r="BM3081">
        <v>0</v>
      </c>
      <c r="BN3081">
        <v>-75.95</v>
      </c>
      <c r="BO3081">
        <v>35.68</v>
      </c>
      <c r="BP3081" t="s">
        <v>60</v>
      </c>
      <c r="BQ3081">
        <v>1.1386538829999999</v>
      </c>
      <c r="BR3081" t="s">
        <v>61</v>
      </c>
    </row>
    <row r="3082" spans="1:70" x14ac:dyDescent="0.2">
      <c r="A3082" s="19">
        <f t="shared" ref="A3082:A3145" si="110">BK3082+BN3082</f>
        <v>9.8000000000000007</v>
      </c>
      <c r="B3082" s="20">
        <v>3752</v>
      </c>
      <c r="D3082" s="2" t="s">
        <v>1381</v>
      </c>
      <c r="E3082" s="2" t="str">
        <f t="shared" si="109"/>
        <v>ST</v>
      </c>
      <c r="F3082">
        <v>200720433</v>
      </c>
      <c r="G3082">
        <v>202607</v>
      </c>
      <c r="H3082" t="s">
        <v>52</v>
      </c>
      <c r="I3082" t="s">
        <v>321</v>
      </c>
      <c r="J3082" t="s">
        <v>322</v>
      </c>
      <c r="K3082" t="s">
        <v>54</v>
      </c>
      <c r="L3082" s="5" t="s">
        <v>6778</v>
      </c>
      <c r="M3082" s="5" t="s">
        <v>10422</v>
      </c>
      <c r="N3082" s="21">
        <v>873549013090</v>
      </c>
      <c r="P3082" t="s">
        <v>326</v>
      </c>
      <c r="Q3082" t="s">
        <v>326</v>
      </c>
      <c r="R3082" t="s">
        <v>56</v>
      </c>
      <c r="S3082" t="s">
        <v>327</v>
      </c>
      <c r="T3082">
        <v>21</v>
      </c>
      <c r="U3082" t="s">
        <v>57</v>
      </c>
      <c r="V3082">
        <v>21320</v>
      </c>
      <c r="W3082">
        <v>46.56</v>
      </c>
      <c r="X3082">
        <v>5.52</v>
      </c>
      <c r="Y3082">
        <v>0</v>
      </c>
      <c r="Z3082">
        <v>-35.43</v>
      </c>
      <c r="AA3082">
        <v>16.649999999999999</v>
      </c>
      <c r="AB3082">
        <v>2</v>
      </c>
      <c r="AC3082">
        <v>34.32</v>
      </c>
      <c r="AD3082">
        <v>34.32</v>
      </c>
      <c r="AE3082" t="s">
        <v>11658</v>
      </c>
      <c r="AF3082" t="s">
        <v>10697</v>
      </c>
      <c r="AG3082" t="s">
        <v>10697</v>
      </c>
      <c r="AH3082" t="s">
        <v>10698</v>
      </c>
      <c r="AI3082" t="s">
        <v>10699</v>
      </c>
      <c r="AJ3082">
        <v>1</v>
      </c>
      <c r="AK3082" t="s">
        <v>57</v>
      </c>
      <c r="AL3082">
        <v>1700</v>
      </c>
      <c r="AM3082" t="s">
        <v>55</v>
      </c>
      <c r="AN3082" t="s">
        <v>55</v>
      </c>
      <c r="AO3082" t="s">
        <v>55</v>
      </c>
      <c r="AS3082" t="s">
        <v>343</v>
      </c>
      <c r="AT3082">
        <v>30</v>
      </c>
      <c r="AU3082">
        <v>31</v>
      </c>
      <c r="AV3082">
        <v>39</v>
      </c>
      <c r="BB3082">
        <v>0</v>
      </c>
      <c r="BC3082">
        <v>0</v>
      </c>
      <c r="BD3082" t="s">
        <v>60</v>
      </c>
      <c r="BE3082" s="5">
        <v>46180</v>
      </c>
      <c r="BF3082">
        <v>634364547</v>
      </c>
      <c r="BH3082" t="s">
        <v>323</v>
      </c>
      <c r="BI3082" t="s">
        <v>320</v>
      </c>
      <c r="BJ3082">
        <v>0.39027777777777778</v>
      </c>
      <c r="BK3082">
        <v>41</v>
      </c>
      <c r="BL3082">
        <v>4.8600000000000003</v>
      </c>
      <c r="BM3082">
        <v>0</v>
      </c>
      <c r="BN3082">
        <v>-31.2</v>
      </c>
      <c r="BO3082">
        <v>14.66</v>
      </c>
      <c r="BP3082" t="s">
        <v>60</v>
      </c>
      <c r="BQ3082">
        <v>1.1356667499999999</v>
      </c>
      <c r="BR3082" t="s">
        <v>61</v>
      </c>
    </row>
    <row r="3083" spans="1:70" x14ac:dyDescent="0.2">
      <c r="A3083" s="19">
        <f t="shared" si="110"/>
        <v>9.8000000000000007</v>
      </c>
      <c r="B3083" s="20">
        <v>3752</v>
      </c>
      <c r="D3083" s="2" t="s">
        <v>346</v>
      </c>
      <c r="E3083" s="2" t="str">
        <f t="shared" si="109"/>
        <v>ST</v>
      </c>
      <c r="F3083">
        <v>200720433</v>
      </c>
      <c r="G3083">
        <v>202607</v>
      </c>
      <c r="H3083" t="s">
        <v>52</v>
      </c>
      <c r="I3083" t="s">
        <v>321</v>
      </c>
      <c r="J3083" t="s">
        <v>322</v>
      </c>
      <c r="K3083" t="s">
        <v>54</v>
      </c>
      <c r="L3083" s="5">
        <v>46029</v>
      </c>
      <c r="M3083" s="5">
        <v>46060</v>
      </c>
      <c r="N3083" s="21">
        <v>873815897923</v>
      </c>
      <c r="P3083" t="s">
        <v>326</v>
      </c>
      <c r="Q3083" t="s">
        <v>326</v>
      </c>
      <c r="R3083" t="s">
        <v>56</v>
      </c>
      <c r="S3083" t="s">
        <v>327</v>
      </c>
      <c r="T3083">
        <v>21</v>
      </c>
      <c r="U3083" t="s">
        <v>57</v>
      </c>
      <c r="V3083">
        <v>21320</v>
      </c>
      <c r="W3083">
        <v>46.77</v>
      </c>
      <c r="X3083">
        <v>5.38</v>
      </c>
      <c r="Y3083">
        <v>0</v>
      </c>
      <c r="Z3083">
        <v>-35.590000000000003</v>
      </c>
      <c r="AA3083">
        <v>16.57</v>
      </c>
      <c r="AB3083">
        <v>3</v>
      </c>
      <c r="AC3083">
        <v>35.200000000000003</v>
      </c>
      <c r="AD3083">
        <v>35.200000000000003</v>
      </c>
      <c r="AE3083" t="s">
        <v>11659</v>
      </c>
      <c r="AF3083" t="s">
        <v>10700</v>
      </c>
      <c r="AG3083" t="s">
        <v>10700</v>
      </c>
      <c r="AH3083" t="s">
        <v>10701</v>
      </c>
      <c r="AI3083" t="s">
        <v>10702</v>
      </c>
      <c r="AJ3083">
        <v>81</v>
      </c>
      <c r="AK3083" t="s">
        <v>57</v>
      </c>
      <c r="AL3083">
        <v>81600</v>
      </c>
      <c r="AM3083" t="s">
        <v>55</v>
      </c>
      <c r="AN3083" t="s">
        <v>55</v>
      </c>
      <c r="AO3083" t="s">
        <v>55</v>
      </c>
      <c r="AS3083" t="s">
        <v>343</v>
      </c>
      <c r="AT3083">
        <v>0</v>
      </c>
      <c r="AU3083">
        <v>0</v>
      </c>
      <c r="AV3083">
        <v>0</v>
      </c>
      <c r="BB3083">
        <v>0</v>
      </c>
      <c r="BC3083">
        <v>0</v>
      </c>
      <c r="BD3083" t="s">
        <v>60</v>
      </c>
      <c r="BE3083" s="5">
        <v>46180</v>
      </c>
      <c r="BF3083">
        <v>634364547</v>
      </c>
      <c r="BH3083" t="s">
        <v>323</v>
      </c>
      <c r="BI3083" t="s">
        <v>320</v>
      </c>
      <c r="BJ3083">
        <v>0.40069444444444446</v>
      </c>
      <c r="BK3083">
        <v>41</v>
      </c>
      <c r="BL3083">
        <v>4.72</v>
      </c>
      <c r="BM3083">
        <v>0</v>
      </c>
      <c r="BN3083">
        <v>-31.2</v>
      </c>
      <c r="BO3083">
        <v>14.52</v>
      </c>
      <c r="BP3083" t="s">
        <v>60</v>
      </c>
      <c r="BQ3083">
        <v>1.1408492480000001</v>
      </c>
      <c r="BR3083" t="s">
        <v>61</v>
      </c>
    </row>
    <row r="3084" spans="1:70" x14ac:dyDescent="0.2">
      <c r="A3084" s="19">
        <f t="shared" si="110"/>
        <v>7.7900000000000027</v>
      </c>
      <c r="B3084" s="20">
        <v>3752</v>
      </c>
      <c r="D3084" s="2" t="s">
        <v>1381</v>
      </c>
      <c r="E3084" s="2" t="str">
        <f t="shared" si="109"/>
        <v>ST</v>
      </c>
      <c r="F3084">
        <v>200720433</v>
      </c>
      <c r="G3084">
        <v>202607</v>
      </c>
      <c r="H3084" t="s">
        <v>52</v>
      </c>
      <c r="I3084" t="s">
        <v>321</v>
      </c>
      <c r="J3084" t="s">
        <v>322</v>
      </c>
      <c r="K3084" t="s">
        <v>54</v>
      </c>
      <c r="L3084" s="5" t="s">
        <v>6778</v>
      </c>
      <c r="M3084" s="5" t="s">
        <v>5226</v>
      </c>
      <c r="N3084" s="21">
        <v>873600431770</v>
      </c>
      <c r="P3084" t="s">
        <v>326</v>
      </c>
      <c r="Q3084" t="s">
        <v>326</v>
      </c>
      <c r="R3084" t="s">
        <v>56</v>
      </c>
      <c r="S3084" t="s">
        <v>327</v>
      </c>
      <c r="T3084">
        <v>21</v>
      </c>
      <c r="U3084" t="s">
        <v>57</v>
      </c>
      <c r="V3084">
        <v>21320</v>
      </c>
      <c r="W3084">
        <v>37.119999999999997</v>
      </c>
      <c r="X3084">
        <v>4.4000000000000004</v>
      </c>
      <c r="Y3084">
        <v>0</v>
      </c>
      <c r="Z3084">
        <v>-28.25</v>
      </c>
      <c r="AA3084">
        <v>13.27</v>
      </c>
      <c r="AB3084">
        <v>2</v>
      </c>
      <c r="AC3084">
        <v>22</v>
      </c>
      <c r="AD3084">
        <v>22</v>
      </c>
      <c r="AE3084" t="s">
        <v>1586</v>
      </c>
      <c r="AF3084" t="s">
        <v>1802</v>
      </c>
      <c r="AG3084" t="s">
        <v>1803</v>
      </c>
      <c r="AH3084" t="s">
        <v>1804</v>
      </c>
      <c r="AI3084" t="s">
        <v>1805</v>
      </c>
      <c r="AJ3084">
        <v>33</v>
      </c>
      <c r="AK3084" t="s">
        <v>57</v>
      </c>
      <c r="AL3084">
        <v>33165</v>
      </c>
      <c r="AM3084" t="s">
        <v>55</v>
      </c>
      <c r="AN3084" t="s">
        <v>55</v>
      </c>
      <c r="AO3084" t="s">
        <v>55</v>
      </c>
      <c r="AS3084" t="s">
        <v>343</v>
      </c>
      <c r="AT3084">
        <v>0</v>
      </c>
      <c r="AU3084">
        <v>0</v>
      </c>
      <c r="AV3084">
        <v>0</v>
      </c>
      <c r="BB3084">
        <v>0</v>
      </c>
      <c r="BC3084">
        <v>0</v>
      </c>
      <c r="BD3084" t="s">
        <v>60</v>
      </c>
      <c r="BE3084" s="5">
        <v>46180</v>
      </c>
      <c r="BF3084">
        <v>634364547</v>
      </c>
      <c r="BH3084" t="s">
        <v>323</v>
      </c>
      <c r="BI3084" t="s">
        <v>320</v>
      </c>
      <c r="BJ3084">
        <v>0.45902777777777776</v>
      </c>
      <c r="BK3084">
        <v>32.6</v>
      </c>
      <c r="BL3084">
        <v>3.86</v>
      </c>
      <c r="BM3084">
        <v>0</v>
      </c>
      <c r="BN3084">
        <v>-24.81</v>
      </c>
      <c r="BO3084">
        <v>11.65</v>
      </c>
      <c r="BP3084" t="s">
        <v>60</v>
      </c>
      <c r="BQ3084">
        <v>1.1386538829999999</v>
      </c>
      <c r="BR3084" t="s">
        <v>61</v>
      </c>
    </row>
    <row r="3085" spans="1:70" x14ac:dyDescent="0.2">
      <c r="A3085" s="19">
        <f t="shared" si="110"/>
        <v>5.1099999999999994</v>
      </c>
      <c r="B3085" s="20">
        <v>3752</v>
      </c>
      <c r="D3085" s="2" t="s">
        <v>1381</v>
      </c>
      <c r="E3085" s="2" t="str">
        <f t="shared" si="109"/>
        <v>ST</v>
      </c>
      <c r="F3085">
        <v>200720433</v>
      </c>
      <c r="G3085">
        <v>202607</v>
      </c>
      <c r="H3085" t="s">
        <v>52</v>
      </c>
      <c r="I3085" t="s">
        <v>321</v>
      </c>
      <c r="J3085" t="s">
        <v>322</v>
      </c>
      <c r="K3085" t="s">
        <v>54</v>
      </c>
      <c r="L3085" s="5" t="s">
        <v>5682</v>
      </c>
      <c r="M3085" s="5" t="s">
        <v>6778</v>
      </c>
      <c r="N3085" s="21">
        <v>873541510771</v>
      </c>
      <c r="P3085" t="s">
        <v>326</v>
      </c>
      <c r="Q3085" t="s">
        <v>326</v>
      </c>
      <c r="R3085" t="s">
        <v>56</v>
      </c>
      <c r="S3085" t="s">
        <v>327</v>
      </c>
      <c r="T3085">
        <v>21</v>
      </c>
      <c r="U3085" t="s">
        <v>57</v>
      </c>
      <c r="V3085">
        <v>21320</v>
      </c>
      <c r="W3085">
        <v>24.4</v>
      </c>
      <c r="X3085">
        <v>2.88</v>
      </c>
      <c r="Y3085">
        <v>0</v>
      </c>
      <c r="Z3085">
        <v>-18.57</v>
      </c>
      <c r="AA3085">
        <v>8.7100000000000009</v>
      </c>
      <c r="AB3085">
        <v>1</v>
      </c>
      <c r="AC3085">
        <v>4.4000000000000004</v>
      </c>
      <c r="AD3085">
        <v>4.4000000000000004</v>
      </c>
      <c r="AE3085" t="s">
        <v>1514</v>
      </c>
      <c r="AF3085" t="s">
        <v>1022</v>
      </c>
      <c r="AG3085" t="s">
        <v>1022</v>
      </c>
      <c r="AH3085" t="s">
        <v>1023</v>
      </c>
      <c r="AI3085" t="s">
        <v>613</v>
      </c>
      <c r="AJ3085">
        <v>86</v>
      </c>
      <c r="AK3085" t="s">
        <v>57</v>
      </c>
      <c r="AL3085">
        <v>86100</v>
      </c>
      <c r="AM3085" t="s">
        <v>55</v>
      </c>
      <c r="AN3085" t="s">
        <v>55</v>
      </c>
      <c r="AO3085" t="s">
        <v>55</v>
      </c>
      <c r="AS3085" t="s">
        <v>343</v>
      </c>
      <c r="AT3085">
        <v>0</v>
      </c>
      <c r="AU3085">
        <v>0</v>
      </c>
      <c r="AV3085">
        <v>0</v>
      </c>
      <c r="BB3085">
        <v>0</v>
      </c>
      <c r="BC3085">
        <v>0</v>
      </c>
      <c r="BD3085" t="s">
        <v>60</v>
      </c>
      <c r="BE3085" s="5">
        <v>46180</v>
      </c>
      <c r="BF3085">
        <v>634364547</v>
      </c>
      <c r="BH3085" t="s">
        <v>323</v>
      </c>
      <c r="BI3085" t="s">
        <v>320</v>
      </c>
      <c r="BJ3085">
        <v>0.3527777777777778</v>
      </c>
      <c r="BK3085">
        <v>21.4</v>
      </c>
      <c r="BL3085">
        <v>2.5299999999999998</v>
      </c>
      <c r="BM3085">
        <v>0</v>
      </c>
      <c r="BN3085">
        <v>-16.29</v>
      </c>
      <c r="BO3085">
        <v>7.64</v>
      </c>
      <c r="BP3085" t="s">
        <v>60</v>
      </c>
      <c r="BQ3085">
        <v>1.1401468509999999</v>
      </c>
      <c r="BR3085" t="s">
        <v>61</v>
      </c>
    </row>
    <row r="3086" spans="1:70" x14ac:dyDescent="0.2">
      <c r="A3086" s="19">
        <f t="shared" si="110"/>
        <v>9.8000000000000007</v>
      </c>
      <c r="B3086" s="20">
        <v>3752</v>
      </c>
      <c r="D3086" s="2" t="s">
        <v>1381</v>
      </c>
      <c r="E3086" s="2" t="str">
        <f t="shared" si="109"/>
        <v>ST</v>
      </c>
      <c r="F3086">
        <v>200720433</v>
      </c>
      <c r="G3086">
        <v>202607</v>
      </c>
      <c r="H3086" t="s">
        <v>52</v>
      </c>
      <c r="I3086" t="s">
        <v>321</v>
      </c>
      <c r="J3086" t="s">
        <v>322</v>
      </c>
      <c r="K3086" t="s">
        <v>54</v>
      </c>
      <c r="L3086" s="5" t="s">
        <v>10419</v>
      </c>
      <c r="M3086" s="5">
        <v>46029</v>
      </c>
      <c r="N3086" s="21">
        <v>873753751673</v>
      </c>
      <c r="P3086" t="s">
        <v>326</v>
      </c>
      <c r="Q3086" t="s">
        <v>326</v>
      </c>
      <c r="R3086" t="s">
        <v>56</v>
      </c>
      <c r="S3086" t="s">
        <v>327</v>
      </c>
      <c r="T3086">
        <v>21</v>
      </c>
      <c r="U3086" t="s">
        <v>57</v>
      </c>
      <c r="V3086">
        <v>21320</v>
      </c>
      <c r="W3086">
        <v>46.68</v>
      </c>
      <c r="X3086">
        <v>5.53</v>
      </c>
      <c r="Y3086">
        <v>0</v>
      </c>
      <c r="Z3086">
        <v>-35.53</v>
      </c>
      <c r="AA3086">
        <v>16.690000000000001</v>
      </c>
      <c r="AB3086">
        <v>2</v>
      </c>
      <c r="AC3086">
        <v>34.76</v>
      </c>
      <c r="AD3086">
        <v>34.76</v>
      </c>
      <c r="AE3086" t="s">
        <v>1477</v>
      </c>
      <c r="AF3086" t="s">
        <v>10703</v>
      </c>
      <c r="AG3086" t="s">
        <v>10703</v>
      </c>
      <c r="AH3086" t="s">
        <v>10704</v>
      </c>
      <c r="AI3086" t="s">
        <v>10705</v>
      </c>
      <c r="AJ3086">
        <v>33</v>
      </c>
      <c r="AK3086" t="s">
        <v>57</v>
      </c>
      <c r="AL3086">
        <v>33190</v>
      </c>
      <c r="AM3086" t="s">
        <v>55</v>
      </c>
      <c r="AN3086" t="s">
        <v>55</v>
      </c>
      <c r="AO3086" t="s">
        <v>55</v>
      </c>
      <c r="AS3086" t="s">
        <v>343</v>
      </c>
      <c r="AT3086">
        <v>30</v>
      </c>
      <c r="AU3086">
        <v>32</v>
      </c>
      <c r="AV3086">
        <v>40</v>
      </c>
      <c r="BB3086">
        <v>0</v>
      </c>
      <c r="BC3086">
        <v>0</v>
      </c>
      <c r="BD3086" t="s">
        <v>60</v>
      </c>
      <c r="BE3086" s="5">
        <v>46180</v>
      </c>
      <c r="BF3086">
        <v>634364547</v>
      </c>
      <c r="BH3086" t="s">
        <v>323</v>
      </c>
      <c r="BI3086" t="s">
        <v>320</v>
      </c>
      <c r="BJ3086">
        <v>0.4375</v>
      </c>
      <c r="BK3086">
        <v>41</v>
      </c>
      <c r="BL3086">
        <v>4.8600000000000003</v>
      </c>
      <c r="BM3086">
        <v>0</v>
      </c>
      <c r="BN3086">
        <v>-31.2</v>
      </c>
      <c r="BO3086">
        <v>14.66</v>
      </c>
      <c r="BP3086" t="s">
        <v>60</v>
      </c>
      <c r="BQ3086">
        <v>1.1386538829999999</v>
      </c>
      <c r="BR3086" t="s">
        <v>61</v>
      </c>
    </row>
    <row r="3087" spans="1:70" x14ac:dyDescent="0.2">
      <c r="A3087" s="19">
        <f t="shared" si="110"/>
        <v>10.129999999999995</v>
      </c>
      <c r="B3087" s="20">
        <v>3752</v>
      </c>
      <c r="D3087" s="2" t="s">
        <v>1381</v>
      </c>
      <c r="E3087" s="2" t="str">
        <f t="shared" si="109"/>
        <v>ST</v>
      </c>
      <c r="F3087">
        <v>200720433</v>
      </c>
      <c r="G3087">
        <v>202607</v>
      </c>
      <c r="H3087" t="s">
        <v>52</v>
      </c>
      <c r="I3087" t="s">
        <v>321</v>
      </c>
      <c r="J3087" t="s">
        <v>322</v>
      </c>
      <c r="K3087" t="s">
        <v>54</v>
      </c>
      <c r="L3087" s="5" t="s">
        <v>6778</v>
      </c>
      <c r="M3087" s="5" t="s">
        <v>5226</v>
      </c>
      <c r="N3087" s="21">
        <v>873595754386</v>
      </c>
      <c r="P3087" t="s">
        <v>326</v>
      </c>
      <c r="Q3087" t="s">
        <v>326</v>
      </c>
      <c r="R3087" t="s">
        <v>56</v>
      </c>
      <c r="S3087" t="s">
        <v>327</v>
      </c>
      <c r="T3087">
        <v>21</v>
      </c>
      <c r="U3087" t="s">
        <v>57</v>
      </c>
      <c r="V3087">
        <v>21320</v>
      </c>
      <c r="W3087">
        <v>48.15</v>
      </c>
      <c r="X3087">
        <v>5.71</v>
      </c>
      <c r="Y3087">
        <v>0</v>
      </c>
      <c r="Z3087">
        <v>-36.65</v>
      </c>
      <c r="AA3087">
        <v>17.22</v>
      </c>
      <c r="AB3087">
        <v>2</v>
      </c>
      <c r="AC3087">
        <v>35.64</v>
      </c>
      <c r="AD3087">
        <v>35.64</v>
      </c>
      <c r="AE3087" t="s">
        <v>11660</v>
      </c>
      <c r="AF3087" t="s">
        <v>976</v>
      </c>
      <c r="AG3087" t="s">
        <v>977</v>
      </c>
      <c r="AH3087" t="s">
        <v>978</v>
      </c>
      <c r="AI3087" t="s">
        <v>979</v>
      </c>
      <c r="AJ3087">
        <v>44</v>
      </c>
      <c r="AK3087" t="s">
        <v>57</v>
      </c>
      <c r="AL3087">
        <v>44190</v>
      </c>
      <c r="AM3087" t="s">
        <v>55</v>
      </c>
      <c r="AN3087" t="s">
        <v>55</v>
      </c>
      <c r="AO3087" t="s">
        <v>55</v>
      </c>
      <c r="AS3087" t="s">
        <v>343</v>
      </c>
      <c r="AT3087">
        <v>29</v>
      </c>
      <c r="AU3087">
        <v>31</v>
      </c>
      <c r="AV3087">
        <v>40</v>
      </c>
      <c r="BB3087">
        <v>0</v>
      </c>
      <c r="BC3087">
        <v>0</v>
      </c>
      <c r="BD3087" t="s">
        <v>60</v>
      </c>
      <c r="BE3087" s="5">
        <v>46180</v>
      </c>
      <c r="BF3087">
        <v>634364547</v>
      </c>
      <c r="BH3087" t="s">
        <v>323</v>
      </c>
      <c r="BI3087" t="s">
        <v>320</v>
      </c>
      <c r="BJ3087">
        <v>0.36041666666666666</v>
      </c>
      <c r="BK3087">
        <v>42.4</v>
      </c>
      <c r="BL3087">
        <v>5.03</v>
      </c>
      <c r="BM3087">
        <v>0</v>
      </c>
      <c r="BN3087">
        <v>-32.270000000000003</v>
      </c>
      <c r="BO3087">
        <v>15.16</v>
      </c>
      <c r="BP3087" t="s">
        <v>60</v>
      </c>
      <c r="BQ3087">
        <v>1.1356667499999999</v>
      </c>
      <c r="BR3087" t="s">
        <v>61</v>
      </c>
    </row>
    <row r="3088" spans="1:70" x14ac:dyDescent="0.2">
      <c r="A3088" s="19">
        <f t="shared" si="110"/>
        <v>7.7900000000000027</v>
      </c>
      <c r="B3088" s="20">
        <v>3752</v>
      </c>
      <c r="D3088" s="2" t="s">
        <v>1381</v>
      </c>
      <c r="E3088" s="2" t="str">
        <f t="shared" si="109"/>
        <v>ST</v>
      </c>
      <c r="F3088">
        <v>200720433</v>
      </c>
      <c r="G3088">
        <v>202607</v>
      </c>
      <c r="H3088" t="s">
        <v>52</v>
      </c>
      <c r="I3088" t="s">
        <v>321</v>
      </c>
      <c r="J3088" t="s">
        <v>322</v>
      </c>
      <c r="K3088" t="s">
        <v>54</v>
      </c>
      <c r="L3088" s="5" t="s">
        <v>5682</v>
      </c>
      <c r="M3088" s="5" t="s">
        <v>6778</v>
      </c>
      <c r="N3088" s="21">
        <v>873544263916</v>
      </c>
      <c r="P3088" t="s">
        <v>326</v>
      </c>
      <c r="Q3088" t="s">
        <v>326</v>
      </c>
      <c r="R3088" t="s">
        <v>56</v>
      </c>
      <c r="S3088" t="s">
        <v>327</v>
      </c>
      <c r="T3088">
        <v>21</v>
      </c>
      <c r="U3088" t="s">
        <v>57</v>
      </c>
      <c r="V3088">
        <v>21320</v>
      </c>
      <c r="W3088">
        <v>37.17</v>
      </c>
      <c r="X3088">
        <v>4.4000000000000004</v>
      </c>
      <c r="Y3088">
        <v>0</v>
      </c>
      <c r="Z3088">
        <v>-28.29</v>
      </c>
      <c r="AA3088">
        <v>13.28</v>
      </c>
      <c r="AB3088">
        <v>2</v>
      </c>
      <c r="AC3088">
        <v>22</v>
      </c>
      <c r="AD3088">
        <v>22</v>
      </c>
      <c r="AE3088" t="s">
        <v>8648</v>
      </c>
      <c r="AF3088" t="s">
        <v>3288</v>
      </c>
      <c r="AG3088" t="s">
        <v>3288</v>
      </c>
      <c r="AH3088" t="s">
        <v>3289</v>
      </c>
      <c r="AI3088" t="s">
        <v>656</v>
      </c>
      <c r="AJ3088">
        <v>73</v>
      </c>
      <c r="AK3088" t="s">
        <v>57</v>
      </c>
      <c r="AL3088">
        <v>73420</v>
      </c>
      <c r="AM3088" t="s">
        <v>55</v>
      </c>
      <c r="AN3088" t="s">
        <v>55</v>
      </c>
      <c r="AO3088" t="s">
        <v>55</v>
      </c>
      <c r="AS3088" t="s">
        <v>343</v>
      </c>
      <c r="AT3088">
        <v>0</v>
      </c>
      <c r="AU3088">
        <v>0</v>
      </c>
      <c r="AV3088">
        <v>0</v>
      </c>
      <c r="BB3088">
        <v>0</v>
      </c>
      <c r="BC3088">
        <v>0</v>
      </c>
      <c r="BD3088" t="s">
        <v>60</v>
      </c>
      <c r="BE3088" s="5">
        <v>46180</v>
      </c>
      <c r="BF3088">
        <v>634364547</v>
      </c>
      <c r="BH3088" t="s">
        <v>323</v>
      </c>
      <c r="BI3088" t="s">
        <v>320</v>
      </c>
      <c r="BJ3088">
        <v>0.43611111111111112</v>
      </c>
      <c r="BK3088">
        <v>32.6</v>
      </c>
      <c r="BL3088">
        <v>3.86</v>
      </c>
      <c r="BM3088">
        <v>0</v>
      </c>
      <c r="BN3088">
        <v>-24.81</v>
      </c>
      <c r="BO3088">
        <v>11.65</v>
      </c>
      <c r="BP3088" t="s">
        <v>60</v>
      </c>
      <c r="BQ3088">
        <v>1.1401468509999999</v>
      </c>
      <c r="BR3088" t="s">
        <v>61</v>
      </c>
    </row>
    <row r="3089" spans="1:70" x14ac:dyDescent="0.2">
      <c r="A3089" s="19">
        <f t="shared" si="110"/>
        <v>9.8000000000000007</v>
      </c>
      <c r="B3089" s="20">
        <v>3752</v>
      </c>
      <c r="D3089" s="2" t="s">
        <v>1381</v>
      </c>
      <c r="E3089" s="2" t="str">
        <f t="shared" si="109"/>
        <v>ST</v>
      </c>
      <c r="F3089">
        <v>200720433</v>
      </c>
      <c r="G3089">
        <v>202607</v>
      </c>
      <c r="H3089" t="s">
        <v>52</v>
      </c>
      <c r="I3089" t="s">
        <v>321</v>
      </c>
      <c r="J3089" t="s">
        <v>322</v>
      </c>
      <c r="K3089" t="s">
        <v>54</v>
      </c>
      <c r="L3089" s="5" t="s">
        <v>5682</v>
      </c>
      <c r="M3089" s="5" t="s">
        <v>5226</v>
      </c>
      <c r="N3089" s="21">
        <v>873543088013</v>
      </c>
      <c r="P3089" t="s">
        <v>326</v>
      </c>
      <c r="Q3089" t="s">
        <v>326</v>
      </c>
      <c r="R3089" t="s">
        <v>56</v>
      </c>
      <c r="S3089" t="s">
        <v>327</v>
      </c>
      <c r="T3089">
        <v>21</v>
      </c>
      <c r="U3089" t="s">
        <v>57</v>
      </c>
      <c r="V3089">
        <v>21320</v>
      </c>
      <c r="W3089">
        <v>46.75</v>
      </c>
      <c r="X3089">
        <v>5.54</v>
      </c>
      <c r="Y3089">
        <v>0</v>
      </c>
      <c r="Z3089">
        <v>-35.57</v>
      </c>
      <c r="AA3089">
        <v>16.71</v>
      </c>
      <c r="AB3089">
        <v>3</v>
      </c>
      <c r="AC3089">
        <v>35.200000000000003</v>
      </c>
      <c r="AD3089">
        <v>35.200000000000003</v>
      </c>
      <c r="AE3089" t="s">
        <v>11661</v>
      </c>
      <c r="AF3089" t="s">
        <v>10706</v>
      </c>
      <c r="AG3089" t="s">
        <v>10706</v>
      </c>
      <c r="AH3089" t="s">
        <v>10707</v>
      </c>
      <c r="AI3089" t="s">
        <v>10708</v>
      </c>
      <c r="AJ3089">
        <v>78</v>
      </c>
      <c r="AK3089" t="s">
        <v>57</v>
      </c>
      <c r="AL3089">
        <v>78670</v>
      </c>
      <c r="AM3089" t="s">
        <v>55</v>
      </c>
      <c r="AN3089" t="s">
        <v>55</v>
      </c>
      <c r="AO3089" t="s">
        <v>55</v>
      </c>
      <c r="AS3089" t="s">
        <v>343</v>
      </c>
      <c r="AT3089">
        <v>0</v>
      </c>
      <c r="AU3089">
        <v>0</v>
      </c>
      <c r="AV3089">
        <v>0</v>
      </c>
      <c r="BB3089">
        <v>0</v>
      </c>
      <c r="BC3089">
        <v>0</v>
      </c>
      <c r="BD3089" t="s">
        <v>60</v>
      </c>
      <c r="BE3089" s="5">
        <v>46180</v>
      </c>
      <c r="BF3089">
        <v>634364547</v>
      </c>
      <c r="BH3089" t="s">
        <v>323</v>
      </c>
      <c r="BI3089" t="s">
        <v>320</v>
      </c>
      <c r="BJ3089">
        <v>0.37847222222222221</v>
      </c>
      <c r="BK3089">
        <v>41</v>
      </c>
      <c r="BL3089">
        <v>4.8600000000000003</v>
      </c>
      <c r="BM3089">
        <v>0</v>
      </c>
      <c r="BN3089">
        <v>-31.2</v>
      </c>
      <c r="BO3089">
        <v>14.66</v>
      </c>
      <c r="BP3089" t="s">
        <v>60</v>
      </c>
      <c r="BQ3089">
        <v>1.1401468509999999</v>
      </c>
      <c r="BR3089" t="s">
        <v>61</v>
      </c>
    </row>
    <row r="3090" spans="1:70" x14ac:dyDescent="0.2">
      <c r="A3090" s="19">
        <f t="shared" si="110"/>
        <v>23.180000000000007</v>
      </c>
      <c r="B3090" s="20">
        <v>3752</v>
      </c>
      <c r="D3090" s="2" t="s">
        <v>1381</v>
      </c>
      <c r="E3090" s="2" t="str">
        <f t="shared" si="109"/>
        <v>ST</v>
      </c>
      <c r="F3090">
        <v>200720433</v>
      </c>
      <c r="G3090">
        <v>202607</v>
      </c>
      <c r="H3090" t="s">
        <v>52</v>
      </c>
      <c r="I3090" t="s">
        <v>321</v>
      </c>
      <c r="J3090" t="s">
        <v>322</v>
      </c>
      <c r="K3090" t="s">
        <v>54</v>
      </c>
      <c r="L3090" s="5" t="s">
        <v>10419</v>
      </c>
      <c r="M3090" s="5">
        <v>46029</v>
      </c>
      <c r="N3090" s="21">
        <v>873759336729</v>
      </c>
      <c r="P3090" t="s">
        <v>326</v>
      </c>
      <c r="Q3090" t="s">
        <v>326</v>
      </c>
      <c r="R3090" t="s">
        <v>56</v>
      </c>
      <c r="S3090" t="s">
        <v>327</v>
      </c>
      <c r="T3090">
        <v>21</v>
      </c>
      <c r="U3090" t="s">
        <v>57</v>
      </c>
      <c r="V3090">
        <v>21320</v>
      </c>
      <c r="W3090">
        <v>110.45</v>
      </c>
      <c r="X3090">
        <v>13.08</v>
      </c>
      <c r="Y3090">
        <v>0</v>
      </c>
      <c r="Z3090">
        <v>-84.06</v>
      </c>
      <c r="AA3090">
        <v>39.479999999999997</v>
      </c>
      <c r="AB3090">
        <v>8</v>
      </c>
      <c r="AC3090">
        <v>122.98</v>
      </c>
      <c r="AD3090">
        <v>122.98</v>
      </c>
      <c r="AE3090" t="s">
        <v>1466</v>
      </c>
      <c r="AF3090" t="s">
        <v>1005</v>
      </c>
      <c r="AG3090" t="s">
        <v>1006</v>
      </c>
      <c r="AH3090" t="s">
        <v>1007</v>
      </c>
      <c r="AI3090" t="s">
        <v>1008</v>
      </c>
      <c r="AJ3090">
        <v>35</v>
      </c>
      <c r="AK3090" t="s">
        <v>57</v>
      </c>
      <c r="AL3090">
        <v>35760</v>
      </c>
      <c r="AM3090" t="s">
        <v>55</v>
      </c>
      <c r="AN3090" t="s">
        <v>55</v>
      </c>
      <c r="AO3090" t="s">
        <v>55</v>
      </c>
      <c r="AS3090" t="s">
        <v>343</v>
      </c>
      <c r="AT3090">
        <v>27</v>
      </c>
      <c r="AU3090">
        <v>31</v>
      </c>
      <c r="AV3090">
        <v>40</v>
      </c>
      <c r="BB3090">
        <v>0</v>
      </c>
      <c r="BC3090">
        <v>0</v>
      </c>
      <c r="BD3090" t="s">
        <v>60</v>
      </c>
      <c r="BE3090" s="5">
        <v>46180</v>
      </c>
      <c r="BF3090">
        <v>634364547</v>
      </c>
      <c r="BH3090" t="s">
        <v>323</v>
      </c>
      <c r="BI3090" t="s">
        <v>320</v>
      </c>
      <c r="BJ3090">
        <v>0.46597222222222223</v>
      </c>
      <c r="BK3090">
        <v>97</v>
      </c>
      <c r="BL3090">
        <v>11.49</v>
      </c>
      <c r="BM3090">
        <v>0</v>
      </c>
      <c r="BN3090">
        <v>-73.819999999999993</v>
      </c>
      <c r="BO3090">
        <v>34.67</v>
      </c>
      <c r="BP3090" t="s">
        <v>60</v>
      </c>
      <c r="BQ3090">
        <v>1.1386538829999999</v>
      </c>
      <c r="BR3090" t="s">
        <v>61</v>
      </c>
    </row>
    <row r="3091" spans="1:70" x14ac:dyDescent="0.2">
      <c r="A3091" s="19">
        <f t="shared" si="110"/>
        <v>12.14</v>
      </c>
      <c r="B3091" s="20">
        <v>3752</v>
      </c>
      <c r="D3091" s="2" t="s">
        <v>1381</v>
      </c>
      <c r="E3091" s="2" t="str">
        <f t="shared" si="109"/>
        <v>ST</v>
      </c>
      <c r="F3091">
        <v>200720433</v>
      </c>
      <c r="G3091">
        <v>202607</v>
      </c>
      <c r="H3091" t="s">
        <v>52</v>
      </c>
      <c r="I3091" t="s">
        <v>321</v>
      </c>
      <c r="J3091" t="s">
        <v>322</v>
      </c>
      <c r="K3091" t="s">
        <v>54</v>
      </c>
      <c r="L3091" s="5" t="s">
        <v>5681</v>
      </c>
      <c r="M3091" s="5" t="s">
        <v>6778</v>
      </c>
      <c r="N3091" s="21">
        <v>873486432125</v>
      </c>
      <c r="P3091" t="s">
        <v>326</v>
      </c>
      <c r="Q3091" t="s">
        <v>326</v>
      </c>
      <c r="R3091" t="s">
        <v>56</v>
      </c>
      <c r="S3091" t="s">
        <v>327</v>
      </c>
      <c r="T3091">
        <v>21</v>
      </c>
      <c r="U3091" t="s">
        <v>57</v>
      </c>
      <c r="V3091">
        <v>21320</v>
      </c>
      <c r="W3091">
        <v>57.92</v>
      </c>
      <c r="X3091">
        <v>6.86</v>
      </c>
      <c r="Y3091">
        <v>0</v>
      </c>
      <c r="Z3091">
        <v>-44.08</v>
      </c>
      <c r="AA3091">
        <v>20.71</v>
      </c>
      <c r="AB3091">
        <v>4</v>
      </c>
      <c r="AC3091">
        <v>50.16</v>
      </c>
      <c r="AD3091">
        <v>50.16</v>
      </c>
      <c r="AE3091" t="s">
        <v>10147</v>
      </c>
      <c r="AF3091" t="s">
        <v>10709</v>
      </c>
      <c r="AG3091" t="s">
        <v>2751</v>
      </c>
      <c r="AH3091" t="s">
        <v>10710</v>
      </c>
      <c r="AI3091" t="s">
        <v>10711</v>
      </c>
      <c r="AJ3091">
        <v>93</v>
      </c>
      <c r="AK3091" t="s">
        <v>57</v>
      </c>
      <c r="AL3091">
        <v>93700</v>
      </c>
      <c r="AM3091" t="s">
        <v>55</v>
      </c>
      <c r="AN3091" t="s">
        <v>55</v>
      </c>
      <c r="AO3091" t="s">
        <v>55</v>
      </c>
      <c r="AS3091" t="s">
        <v>342</v>
      </c>
      <c r="AT3091">
        <v>20</v>
      </c>
      <c r="AU3091">
        <v>20</v>
      </c>
      <c r="AV3091">
        <v>29</v>
      </c>
      <c r="BB3091">
        <v>0</v>
      </c>
      <c r="BC3091">
        <v>0</v>
      </c>
      <c r="BD3091" t="s">
        <v>60</v>
      </c>
      <c r="BE3091" s="5">
        <v>46180</v>
      </c>
      <c r="BF3091">
        <v>634364547</v>
      </c>
      <c r="BH3091" t="s">
        <v>323</v>
      </c>
      <c r="BI3091" t="s">
        <v>320</v>
      </c>
      <c r="BJ3091">
        <v>0.4152777777777778</v>
      </c>
      <c r="BK3091">
        <v>50.8</v>
      </c>
      <c r="BL3091">
        <v>6.02</v>
      </c>
      <c r="BM3091">
        <v>0</v>
      </c>
      <c r="BN3091">
        <v>-38.659999999999997</v>
      </c>
      <c r="BO3091">
        <v>18.16</v>
      </c>
      <c r="BP3091" t="s">
        <v>60</v>
      </c>
      <c r="BQ3091">
        <v>1.1401468509999999</v>
      </c>
      <c r="BR3091" t="s">
        <v>61</v>
      </c>
    </row>
    <row r="3092" spans="1:70" x14ac:dyDescent="0.2">
      <c r="A3092" s="19">
        <f t="shared" si="110"/>
        <v>9.4600000000000009</v>
      </c>
      <c r="B3092" s="20">
        <v>3752</v>
      </c>
      <c r="D3092" s="2" t="s">
        <v>1381</v>
      </c>
      <c r="E3092" s="2" t="str">
        <f t="shared" si="109"/>
        <v>ST</v>
      </c>
      <c r="F3092">
        <v>200720433</v>
      </c>
      <c r="G3092">
        <v>202607</v>
      </c>
      <c r="H3092" t="s">
        <v>52</v>
      </c>
      <c r="I3092" t="s">
        <v>321</v>
      </c>
      <c r="J3092" t="s">
        <v>322</v>
      </c>
      <c r="K3092" t="s">
        <v>54</v>
      </c>
      <c r="L3092" s="5" t="s">
        <v>5682</v>
      </c>
      <c r="M3092" s="5" t="s">
        <v>5226</v>
      </c>
      <c r="N3092" s="21">
        <v>873493251300</v>
      </c>
      <c r="P3092" t="s">
        <v>326</v>
      </c>
      <c r="Q3092" t="s">
        <v>326</v>
      </c>
      <c r="R3092" t="s">
        <v>56</v>
      </c>
      <c r="S3092" t="s">
        <v>327</v>
      </c>
      <c r="T3092">
        <v>21</v>
      </c>
      <c r="U3092" t="s">
        <v>57</v>
      </c>
      <c r="V3092">
        <v>21320</v>
      </c>
      <c r="W3092">
        <v>45.15</v>
      </c>
      <c r="X3092">
        <v>5.35</v>
      </c>
      <c r="Y3092">
        <v>0</v>
      </c>
      <c r="Z3092">
        <v>-34.36</v>
      </c>
      <c r="AA3092">
        <v>16.13</v>
      </c>
      <c r="AB3092">
        <v>2</v>
      </c>
      <c r="AC3092">
        <v>33</v>
      </c>
      <c r="AD3092">
        <v>33</v>
      </c>
      <c r="AE3092" t="s">
        <v>11662</v>
      </c>
      <c r="AF3092" t="s">
        <v>10712</v>
      </c>
      <c r="AG3092" t="s">
        <v>10713</v>
      </c>
      <c r="AH3092" t="s">
        <v>10714</v>
      </c>
      <c r="AI3092" t="s">
        <v>10715</v>
      </c>
      <c r="AJ3092">
        <v>39</v>
      </c>
      <c r="AK3092" t="s">
        <v>57</v>
      </c>
      <c r="AL3092">
        <v>39360</v>
      </c>
      <c r="AM3092" t="s">
        <v>55</v>
      </c>
      <c r="AN3092" t="s">
        <v>55</v>
      </c>
      <c r="AO3092" t="s">
        <v>55</v>
      </c>
      <c r="AS3092" t="s">
        <v>343</v>
      </c>
      <c r="AT3092">
        <v>0</v>
      </c>
      <c r="AU3092">
        <v>0</v>
      </c>
      <c r="AV3092">
        <v>0</v>
      </c>
      <c r="BB3092">
        <v>0</v>
      </c>
      <c r="BC3092">
        <v>0</v>
      </c>
      <c r="BD3092" t="s">
        <v>60</v>
      </c>
      <c r="BE3092" s="5">
        <v>46180</v>
      </c>
      <c r="BF3092">
        <v>634364547</v>
      </c>
      <c r="BH3092" t="s">
        <v>323</v>
      </c>
      <c r="BI3092" t="s">
        <v>320</v>
      </c>
      <c r="BJ3092">
        <v>0.53333333333333333</v>
      </c>
      <c r="BK3092">
        <v>39.6</v>
      </c>
      <c r="BL3092">
        <v>4.6900000000000004</v>
      </c>
      <c r="BM3092">
        <v>0</v>
      </c>
      <c r="BN3092">
        <v>-30.14</v>
      </c>
      <c r="BO3092">
        <v>14.15</v>
      </c>
      <c r="BP3092" t="s">
        <v>60</v>
      </c>
      <c r="BQ3092">
        <v>1.1401468509999999</v>
      </c>
      <c r="BR3092" t="s">
        <v>61</v>
      </c>
    </row>
    <row r="3093" spans="1:70" x14ac:dyDescent="0.2">
      <c r="A3093" s="19">
        <f t="shared" si="110"/>
        <v>9.1300000000000026</v>
      </c>
      <c r="B3093" s="20">
        <v>3752</v>
      </c>
      <c r="D3093" s="2" t="s">
        <v>1381</v>
      </c>
      <c r="E3093" s="2" t="str">
        <f t="shared" si="109"/>
        <v>ST</v>
      </c>
      <c r="F3093">
        <v>200720433</v>
      </c>
      <c r="G3093">
        <v>202607</v>
      </c>
      <c r="H3093" t="s">
        <v>52</v>
      </c>
      <c r="I3093" t="s">
        <v>321</v>
      </c>
      <c r="J3093" t="s">
        <v>322</v>
      </c>
      <c r="K3093" t="s">
        <v>54</v>
      </c>
      <c r="L3093" s="5" t="s">
        <v>6778</v>
      </c>
      <c r="M3093" s="5" t="s">
        <v>10422</v>
      </c>
      <c r="N3093" s="21">
        <v>873605334079</v>
      </c>
      <c r="P3093" t="s">
        <v>326</v>
      </c>
      <c r="Q3093" t="s">
        <v>326</v>
      </c>
      <c r="R3093" t="s">
        <v>56</v>
      </c>
      <c r="S3093" t="s">
        <v>327</v>
      </c>
      <c r="T3093">
        <v>21</v>
      </c>
      <c r="U3093" t="s">
        <v>57</v>
      </c>
      <c r="V3093">
        <v>21320</v>
      </c>
      <c r="W3093">
        <v>43.38</v>
      </c>
      <c r="X3093">
        <v>5.14</v>
      </c>
      <c r="Y3093">
        <v>0</v>
      </c>
      <c r="Z3093">
        <v>-33.01</v>
      </c>
      <c r="AA3093">
        <v>15.51</v>
      </c>
      <c r="AB3093">
        <v>2</v>
      </c>
      <c r="AC3093">
        <v>30.8</v>
      </c>
      <c r="AD3093">
        <v>30.8</v>
      </c>
      <c r="AE3093" t="s">
        <v>10102</v>
      </c>
      <c r="AF3093" t="s">
        <v>10716</v>
      </c>
      <c r="AG3093" t="s">
        <v>10716</v>
      </c>
      <c r="AH3093" t="s">
        <v>10717</v>
      </c>
      <c r="AI3093" t="s">
        <v>2252</v>
      </c>
      <c r="AJ3093">
        <v>89</v>
      </c>
      <c r="AK3093" t="s">
        <v>57</v>
      </c>
      <c r="AL3093">
        <v>89200</v>
      </c>
      <c r="AM3093" t="s">
        <v>55</v>
      </c>
      <c r="AN3093" t="s">
        <v>55</v>
      </c>
      <c r="AO3093" t="s">
        <v>55</v>
      </c>
      <c r="AS3093" t="s">
        <v>343</v>
      </c>
      <c r="AT3093">
        <v>0</v>
      </c>
      <c r="AU3093">
        <v>0</v>
      </c>
      <c r="AV3093">
        <v>0</v>
      </c>
      <c r="BB3093">
        <v>0</v>
      </c>
      <c r="BC3093">
        <v>0</v>
      </c>
      <c r="BD3093" t="s">
        <v>60</v>
      </c>
      <c r="BE3093" s="5">
        <v>46180</v>
      </c>
      <c r="BF3093">
        <v>634364547</v>
      </c>
      <c r="BH3093" t="s">
        <v>323</v>
      </c>
      <c r="BI3093" t="s">
        <v>320</v>
      </c>
      <c r="BJ3093">
        <v>0.48680555555555555</v>
      </c>
      <c r="BK3093">
        <v>38.200000000000003</v>
      </c>
      <c r="BL3093">
        <v>4.53</v>
      </c>
      <c r="BM3093">
        <v>0</v>
      </c>
      <c r="BN3093">
        <v>-29.07</v>
      </c>
      <c r="BO3093">
        <v>13.66</v>
      </c>
      <c r="BP3093" t="s">
        <v>60</v>
      </c>
      <c r="BQ3093">
        <v>1.1356667499999999</v>
      </c>
      <c r="BR3093" t="s">
        <v>61</v>
      </c>
    </row>
    <row r="3094" spans="1:70" x14ac:dyDescent="0.2">
      <c r="A3094" s="19">
        <f t="shared" si="110"/>
        <v>8.7999999999999972</v>
      </c>
      <c r="B3094" s="20">
        <v>3752</v>
      </c>
      <c r="D3094" s="2" t="s">
        <v>1381</v>
      </c>
      <c r="E3094" s="2" t="str">
        <f t="shared" si="109"/>
        <v>ST</v>
      </c>
      <c r="F3094">
        <v>200720433</v>
      </c>
      <c r="G3094">
        <v>202607</v>
      </c>
      <c r="H3094" t="s">
        <v>52</v>
      </c>
      <c r="I3094" t="s">
        <v>321</v>
      </c>
      <c r="J3094" t="s">
        <v>322</v>
      </c>
      <c r="K3094" t="s">
        <v>54</v>
      </c>
      <c r="L3094" s="5" t="s">
        <v>10419</v>
      </c>
      <c r="M3094" s="5">
        <v>46029</v>
      </c>
      <c r="N3094" s="21">
        <v>873762368628</v>
      </c>
      <c r="P3094" t="s">
        <v>326</v>
      </c>
      <c r="Q3094" t="s">
        <v>326</v>
      </c>
      <c r="R3094" t="s">
        <v>56</v>
      </c>
      <c r="S3094" t="s">
        <v>327</v>
      </c>
      <c r="T3094">
        <v>21</v>
      </c>
      <c r="U3094" t="s">
        <v>57</v>
      </c>
      <c r="V3094">
        <v>21320</v>
      </c>
      <c r="W3094">
        <v>41.9</v>
      </c>
      <c r="X3094">
        <v>4.96</v>
      </c>
      <c r="Y3094">
        <v>0</v>
      </c>
      <c r="Z3094">
        <v>-31.88</v>
      </c>
      <c r="AA3094">
        <v>14.98</v>
      </c>
      <c r="AB3094">
        <v>2</v>
      </c>
      <c r="AC3094">
        <v>28.6</v>
      </c>
      <c r="AD3094">
        <v>28.6</v>
      </c>
      <c r="AE3094" t="s">
        <v>8662</v>
      </c>
      <c r="AF3094" t="s">
        <v>6053</v>
      </c>
      <c r="AG3094" t="s">
        <v>6053</v>
      </c>
      <c r="AH3094" t="s">
        <v>6054</v>
      </c>
      <c r="AI3094" t="s">
        <v>6055</v>
      </c>
      <c r="AJ3094">
        <v>24</v>
      </c>
      <c r="AK3094" t="s">
        <v>57</v>
      </c>
      <c r="AL3094">
        <v>24000</v>
      </c>
      <c r="AM3094" t="s">
        <v>55</v>
      </c>
      <c r="AN3094" t="s">
        <v>55</v>
      </c>
      <c r="AO3094" t="s">
        <v>55</v>
      </c>
      <c r="AS3094" t="s">
        <v>343</v>
      </c>
      <c r="AT3094">
        <v>0</v>
      </c>
      <c r="AU3094">
        <v>0</v>
      </c>
      <c r="AV3094">
        <v>0</v>
      </c>
      <c r="BB3094">
        <v>0</v>
      </c>
      <c r="BC3094">
        <v>0</v>
      </c>
      <c r="BD3094" t="s">
        <v>60</v>
      </c>
      <c r="BE3094" s="5">
        <v>46180</v>
      </c>
      <c r="BF3094">
        <v>634364547</v>
      </c>
      <c r="BH3094" t="s">
        <v>323</v>
      </c>
      <c r="BI3094" t="s">
        <v>320</v>
      </c>
      <c r="BJ3094">
        <v>0.46458333333333335</v>
      </c>
      <c r="BK3094">
        <v>36.799999999999997</v>
      </c>
      <c r="BL3094">
        <v>4.3600000000000003</v>
      </c>
      <c r="BM3094">
        <v>0</v>
      </c>
      <c r="BN3094">
        <v>-28</v>
      </c>
      <c r="BO3094">
        <v>13.16</v>
      </c>
      <c r="BP3094" t="s">
        <v>60</v>
      </c>
      <c r="BQ3094">
        <v>1.1386538829999999</v>
      </c>
      <c r="BR3094" t="s">
        <v>61</v>
      </c>
    </row>
    <row r="3095" spans="1:70" x14ac:dyDescent="0.2">
      <c r="A3095" s="19">
        <f t="shared" si="110"/>
        <v>12.480000000000004</v>
      </c>
      <c r="B3095" s="20">
        <v>3752</v>
      </c>
      <c r="D3095" s="2" t="s">
        <v>1381</v>
      </c>
      <c r="E3095" s="2" t="str">
        <f t="shared" si="109"/>
        <v>ST</v>
      </c>
      <c r="F3095">
        <v>200720433</v>
      </c>
      <c r="G3095">
        <v>202607</v>
      </c>
      <c r="H3095" t="s">
        <v>52</v>
      </c>
      <c r="I3095" t="s">
        <v>321</v>
      </c>
      <c r="J3095" t="s">
        <v>322</v>
      </c>
      <c r="K3095" t="s">
        <v>54</v>
      </c>
      <c r="L3095" s="5" t="s">
        <v>6778</v>
      </c>
      <c r="M3095" s="5" t="s">
        <v>5226</v>
      </c>
      <c r="N3095" s="21">
        <v>873601289375</v>
      </c>
      <c r="P3095" t="s">
        <v>326</v>
      </c>
      <c r="Q3095" t="s">
        <v>326</v>
      </c>
      <c r="R3095" t="s">
        <v>56</v>
      </c>
      <c r="S3095" t="s">
        <v>327</v>
      </c>
      <c r="T3095">
        <v>21</v>
      </c>
      <c r="U3095" t="s">
        <v>57</v>
      </c>
      <c r="V3095">
        <v>21320</v>
      </c>
      <c r="W3095">
        <v>59.28</v>
      </c>
      <c r="X3095">
        <v>7.03</v>
      </c>
      <c r="Y3095">
        <v>0</v>
      </c>
      <c r="Z3095">
        <v>-45.11</v>
      </c>
      <c r="AA3095">
        <v>21.2</v>
      </c>
      <c r="AB3095">
        <v>3</v>
      </c>
      <c r="AC3095">
        <v>51.26</v>
      </c>
      <c r="AD3095">
        <v>51.26</v>
      </c>
      <c r="AE3095" t="s">
        <v>11663</v>
      </c>
      <c r="AF3095" t="s">
        <v>6270</v>
      </c>
      <c r="AG3095" t="s">
        <v>6271</v>
      </c>
      <c r="AH3095" t="s">
        <v>10718</v>
      </c>
      <c r="AI3095" t="s">
        <v>1919</v>
      </c>
      <c r="AJ3095">
        <v>14</v>
      </c>
      <c r="AK3095" t="s">
        <v>57</v>
      </c>
      <c r="AL3095">
        <v>14980</v>
      </c>
      <c r="AM3095" t="s">
        <v>55</v>
      </c>
      <c r="AN3095" t="s">
        <v>55</v>
      </c>
      <c r="AO3095" t="s">
        <v>55</v>
      </c>
      <c r="AS3095" t="s">
        <v>343</v>
      </c>
      <c r="AT3095">
        <v>30</v>
      </c>
      <c r="AU3095">
        <v>31</v>
      </c>
      <c r="AV3095">
        <v>39</v>
      </c>
      <c r="BB3095">
        <v>0</v>
      </c>
      <c r="BC3095">
        <v>0</v>
      </c>
      <c r="BD3095" t="s">
        <v>60</v>
      </c>
      <c r="BE3095" s="5">
        <v>46180</v>
      </c>
      <c r="BF3095">
        <v>634364547</v>
      </c>
      <c r="BH3095" t="s">
        <v>323</v>
      </c>
      <c r="BI3095" t="s">
        <v>320</v>
      </c>
      <c r="BJ3095">
        <v>0.39027777777777778</v>
      </c>
      <c r="BK3095">
        <v>52.2</v>
      </c>
      <c r="BL3095">
        <v>6.19</v>
      </c>
      <c r="BM3095">
        <v>0</v>
      </c>
      <c r="BN3095">
        <v>-39.72</v>
      </c>
      <c r="BO3095">
        <v>18.670000000000002</v>
      </c>
      <c r="BP3095" t="s">
        <v>60</v>
      </c>
      <c r="BQ3095">
        <v>1.1356667499999999</v>
      </c>
      <c r="BR3095" t="s">
        <v>61</v>
      </c>
    </row>
    <row r="3096" spans="1:70" x14ac:dyDescent="0.2">
      <c r="A3096" s="19">
        <f t="shared" si="110"/>
        <v>9.8000000000000007</v>
      </c>
      <c r="B3096" s="20">
        <v>3752</v>
      </c>
      <c r="D3096" s="2" t="s">
        <v>1381</v>
      </c>
      <c r="E3096" s="2" t="str">
        <f t="shared" si="109"/>
        <v>ST</v>
      </c>
      <c r="F3096">
        <v>200720433</v>
      </c>
      <c r="G3096">
        <v>202607</v>
      </c>
      <c r="H3096" t="s">
        <v>52</v>
      </c>
      <c r="I3096" t="s">
        <v>321</v>
      </c>
      <c r="J3096" t="s">
        <v>322</v>
      </c>
      <c r="K3096" t="s">
        <v>54</v>
      </c>
      <c r="L3096" s="5" t="s">
        <v>6778</v>
      </c>
      <c r="M3096" s="5" t="s">
        <v>5226</v>
      </c>
      <c r="N3096" s="21">
        <v>873600381131</v>
      </c>
      <c r="P3096" t="s">
        <v>326</v>
      </c>
      <c r="Q3096" t="s">
        <v>326</v>
      </c>
      <c r="R3096" t="s">
        <v>56</v>
      </c>
      <c r="S3096" t="s">
        <v>327</v>
      </c>
      <c r="T3096">
        <v>21</v>
      </c>
      <c r="U3096" t="s">
        <v>57</v>
      </c>
      <c r="V3096">
        <v>21320</v>
      </c>
      <c r="W3096">
        <v>46.56</v>
      </c>
      <c r="X3096">
        <v>5.52</v>
      </c>
      <c r="Y3096">
        <v>0</v>
      </c>
      <c r="Z3096">
        <v>-35.43</v>
      </c>
      <c r="AA3096">
        <v>16.649999999999999</v>
      </c>
      <c r="AB3096">
        <v>2</v>
      </c>
      <c r="AC3096">
        <v>34.32</v>
      </c>
      <c r="AD3096">
        <v>34.32</v>
      </c>
      <c r="AE3096" t="s">
        <v>11664</v>
      </c>
      <c r="AF3096" t="s">
        <v>10719</v>
      </c>
      <c r="AG3096" t="s">
        <v>10719</v>
      </c>
      <c r="AH3096" t="s">
        <v>10720</v>
      </c>
      <c r="AI3096" t="s">
        <v>404</v>
      </c>
      <c r="AJ3096">
        <v>75</v>
      </c>
      <c r="AK3096" t="s">
        <v>57</v>
      </c>
      <c r="AL3096">
        <v>75001</v>
      </c>
      <c r="AM3096" t="s">
        <v>55</v>
      </c>
      <c r="AN3096" t="s">
        <v>55</v>
      </c>
      <c r="AO3096" t="s">
        <v>55</v>
      </c>
      <c r="AS3096" t="s">
        <v>343</v>
      </c>
      <c r="AT3096">
        <v>30</v>
      </c>
      <c r="AU3096">
        <v>31</v>
      </c>
      <c r="AV3096">
        <v>39</v>
      </c>
      <c r="BB3096">
        <v>0</v>
      </c>
      <c r="BC3096">
        <v>0</v>
      </c>
      <c r="BD3096" t="s">
        <v>60</v>
      </c>
      <c r="BE3096" s="5">
        <v>46180</v>
      </c>
      <c r="BF3096">
        <v>634364547</v>
      </c>
      <c r="BH3096" t="s">
        <v>323</v>
      </c>
      <c r="BI3096" t="s">
        <v>320</v>
      </c>
      <c r="BJ3096">
        <v>0.53055555555555556</v>
      </c>
      <c r="BK3096">
        <v>41</v>
      </c>
      <c r="BL3096">
        <v>4.8600000000000003</v>
      </c>
      <c r="BM3096">
        <v>0</v>
      </c>
      <c r="BN3096">
        <v>-31.2</v>
      </c>
      <c r="BO3096">
        <v>14.66</v>
      </c>
      <c r="BP3096" t="s">
        <v>60</v>
      </c>
      <c r="BQ3096">
        <v>1.1356667499999999</v>
      </c>
      <c r="BR3096" t="s">
        <v>61</v>
      </c>
    </row>
    <row r="3097" spans="1:70" x14ac:dyDescent="0.2">
      <c r="A3097" s="19">
        <f t="shared" si="110"/>
        <v>9.8000000000000007</v>
      </c>
      <c r="B3097" s="20">
        <v>3752</v>
      </c>
      <c r="D3097" s="2" t="s">
        <v>1381</v>
      </c>
      <c r="E3097" s="2" t="str">
        <f t="shared" si="109"/>
        <v>ST</v>
      </c>
      <c r="F3097">
        <v>200720433</v>
      </c>
      <c r="G3097">
        <v>202607</v>
      </c>
      <c r="H3097" t="s">
        <v>52</v>
      </c>
      <c r="I3097" t="s">
        <v>321</v>
      </c>
      <c r="J3097" t="s">
        <v>322</v>
      </c>
      <c r="K3097" t="s">
        <v>54</v>
      </c>
      <c r="L3097" s="5" t="s">
        <v>6778</v>
      </c>
      <c r="M3097" s="5" t="s">
        <v>10422</v>
      </c>
      <c r="N3097" s="21">
        <v>873596321184</v>
      </c>
      <c r="P3097" t="s">
        <v>326</v>
      </c>
      <c r="Q3097" t="s">
        <v>326</v>
      </c>
      <c r="R3097" t="s">
        <v>56</v>
      </c>
      <c r="S3097" t="s">
        <v>327</v>
      </c>
      <c r="T3097">
        <v>21</v>
      </c>
      <c r="U3097" t="s">
        <v>57</v>
      </c>
      <c r="V3097">
        <v>21320</v>
      </c>
      <c r="W3097">
        <v>46.56</v>
      </c>
      <c r="X3097">
        <v>5.52</v>
      </c>
      <c r="Y3097">
        <v>0</v>
      </c>
      <c r="Z3097">
        <v>-35.43</v>
      </c>
      <c r="AA3097">
        <v>16.649999999999999</v>
      </c>
      <c r="AB3097">
        <v>3</v>
      </c>
      <c r="AC3097">
        <v>35.200000000000003</v>
      </c>
      <c r="AD3097">
        <v>35.200000000000003</v>
      </c>
      <c r="AE3097" t="s">
        <v>11665</v>
      </c>
      <c r="AF3097" t="s">
        <v>592</v>
      </c>
      <c r="AG3097" t="s">
        <v>592</v>
      </c>
      <c r="AH3097" t="s">
        <v>7024</v>
      </c>
      <c r="AI3097" t="s">
        <v>4951</v>
      </c>
      <c r="AJ3097">
        <v>95</v>
      </c>
      <c r="AK3097" t="s">
        <v>57</v>
      </c>
      <c r="AL3097">
        <v>95120</v>
      </c>
      <c r="AM3097" t="s">
        <v>55</v>
      </c>
      <c r="AN3097" t="s">
        <v>55</v>
      </c>
      <c r="AO3097" t="s">
        <v>55</v>
      </c>
      <c r="AS3097" t="s">
        <v>343</v>
      </c>
      <c r="AT3097">
        <v>0</v>
      </c>
      <c r="AU3097">
        <v>0</v>
      </c>
      <c r="AV3097">
        <v>0</v>
      </c>
      <c r="BB3097">
        <v>0</v>
      </c>
      <c r="BC3097">
        <v>0</v>
      </c>
      <c r="BD3097" t="s">
        <v>60</v>
      </c>
      <c r="BE3097" s="5">
        <v>46180</v>
      </c>
      <c r="BF3097">
        <v>634364547</v>
      </c>
      <c r="BH3097" t="s">
        <v>323</v>
      </c>
      <c r="BI3097" t="s">
        <v>320</v>
      </c>
      <c r="BJ3097">
        <v>0.3972222222222222</v>
      </c>
      <c r="BK3097">
        <v>41</v>
      </c>
      <c r="BL3097">
        <v>4.8600000000000003</v>
      </c>
      <c r="BM3097">
        <v>0</v>
      </c>
      <c r="BN3097">
        <v>-31.2</v>
      </c>
      <c r="BO3097">
        <v>14.66</v>
      </c>
      <c r="BP3097" t="s">
        <v>60</v>
      </c>
      <c r="BQ3097">
        <v>1.1356667499999999</v>
      </c>
      <c r="BR3097" t="s">
        <v>61</v>
      </c>
    </row>
    <row r="3098" spans="1:70" x14ac:dyDescent="0.2">
      <c r="A3098" s="19">
        <f t="shared" si="110"/>
        <v>14.150000000000006</v>
      </c>
      <c r="B3098" s="20">
        <v>3752</v>
      </c>
      <c r="D3098" s="2" t="s">
        <v>1381</v>
      </c>
      <c r="E3098" s="2" t="str">
        <f t="shared" si="109"/>
        <v>ST</v>
      </c>
      <c r="F3098">
        <v>200720433</v>
      </c>
      <c r="G3098">
        <v>202607</v>
      </c>
      <c r="H3098" t="s">
        <v>52</v>
      </c>
      <c r="I3098" t="s">
        <v>321</v>
      </c>
      <c r="J3098" t="s">
        <v>322</v>
      </c>
      <c r="K3098" t="s">
        <v>54</v>
      </c>
      <c r="L3098" s="5" t="s">
        <v>6778</v>
      </c>
      <c r="M3098" s="5" t="s">
        <v>10422</v>
      </c>
      <c r="N3098" s="21">
        <v>873603347536</v>
      </c>
      <c r="P3098" t="s">
        <v>326</v>
      </c>
      <c r="Q3098" t="s">
        <v>326</v>
      </c>
      <c r="R3098" t="s">
        <v>56</v>
      </c>
      <c r="S3098" t="s">
        <v>327</v>
      </c>
      <c r="T3098">
        <v>21</v>
      </c>
      <c r="U3098" t="s">
        <v>57</v>
      </c>
      <c r="V3098">
        <v>21320</v>
      </c>
      <c r="W3098">
        <v>67.23</v>
      </c>
      <c r="X3098">
        <v>7.97</v>
      </c>
      <c r="Y3098">
        <v>0</v>
      </c>
      <c r="Z3098">
        <v>-51.16</v>
      </c>
      <c r="AA3098">
        <v>24.04</v>
      </c>
      <c r="AB3098">
        <v>5</v>
      </c>
      <c r="AC3098">
        <v>63.8</v>
      </c>
      <c r="AD3098">
        <v>63.8</v>
      </c>
      <c r="AE3098" t="s">
        <v>11666</v>
      </c>
      <c r="AF3098" t="s">
        <v>5504</v>
      </c>
      <c r="AG3098" t="s">
        <v>5504</v>
      </c>
      <c r="AH3098" t="s">
        <v>5505</v>
      </c>
      <c r="AI3098" t="s">
        <v>5506</v>
      </c>
      <c r="AJ3098">
        <v>79</v>
      </c>
      <c r="AK3098" t="s">
        <v>57</v>
      </c>
      <c r="AL3098">
        <v>79100</v>
      </c>
      <c r="AM3098" t="s">
        <v>55</v>
      </c>
      <c r="AN3098" t="s">
        <v>55</v>
      </c>
      <c r="AO3098" t="s">
        <v>55</v>
      </c>
      <c r="AS3098" t="s">
        <v>343</v>
      </c>
      <c r="AT3098">
        <v>0</v>
      </c>
      <c r="AU3098">
        <v>0</v>
      </c>
      <c r="AV3098">
        <v>0</v>
      </c>
      <c r="BB3098">
        <v>0</v>
      </c>
      <c r="BC3098">
        <v>0</v>
      </c>
      <c r="BD3098" t="s">
        <v>60</v>
      </c>
      <c r="BE3098" s="5">
        <v>46180</v>
      </c>
      <c r="BF3098">
        <v>634364547</v>
      </c>
      <c r="BH3098" t="s">
        <v>323</v>
      </c>
      <c r="BI3098" t="s">
        <v>320</v>
      </c>
      <c r="BJ3098">
        <v>0.44791666666666669</v>
      </c>
      <c r="BK3098">
        <v>59.2</v>
      </c>
      <c r="BL3098">
        <v>7.02</v>
      </c>
      <c r="BM3098">
        <v>0</v>
      </c>
      <c r="BN3098">
        <v>-45.05</v>
      </c>
      <c r="BO3098">
        <v>21.17</v>
      </c>
      <c r="BP3098" t="s">
        <v>60</v>
      </c>
      <c r="BQ3098">
        <v>1.1356667499999999</v>
      </c>
      <c r="BR3098" t="s">
        <v>61</v>
      </c>
    </row>
    <row r="3099" spans="1:70" x14ac:dyDescent="0.2">
      <c r="A3099" s="19">
        <f t="shared" si="110"/>
        <v>9.1300000000000026</v>
      </c>
      <c r="B3099" s="20">
        <v>3752</v>
      </c>
      <c r="D3099" s="2" t="s">
        <v>1381</v>
      </c>
      <c r="E3099" s="2" t="str">
        <f t="shared" si="109"/>
        <v>ST</v>
      </c>
      <c r="F3099">
        <v>200720433</v>
      </c>
      <c r="G3099">
        <v>202607</v>
      </c>
      <c r="H3099" t="s">
        <v>52</v>
      </c>
      <c r="I3099" t="s">
        <v>321</v>
      </c>
      <c r="J3099" t="s">
        <v>322</v>
      </c>
      <c r="K3099" t="s">
        <v>54</v>
      </c>
      <c r="L3099" s="5">
        <v>46029</v>
      </c>
      <c r="M3099" s="5">
        <v>46060</v>
      </c>
      <c r="N3099" s="21">
        <v>873815191970</v>
      </c>
      <c r="P3099" t="s">
        <v>326</v>
      </c>
      <c r="Q3099" t="s">
        <v>326</v>
      </c>
      <c r="R3099" t="s">
        <v>56</v>
      </c>
      <c r="S3099" t="s">
        <v>327</v>
      </c>
      <c r="T3099">
        <v>21</v>
      </c>
      <c r="U3099" t="s">
        <v>57</v>
      </c>
      <c r="V3099">
        <v>21320</v>
      </c>
      <c r="W3099">
        <v>43.58</v>
      </c>
      <c r="X3099">
        <v>5.01</v>
      </c>
      <c r="Y3099">
        <v>0</v>
      </c>
      <c r="Z3099">
        <v>-33.159999999999997</v>
      </c>
      <c r="AA3099">
        <v>15.42</v>
      </c>
      <c r="AB3099">
        <v>2</v>
      </c>
      <c r="AC3099">
        <v>30.8</v>
      </c>
      <c r="AD3099">
        <v>30.8</v>
      </c>
      <c r="AE3099" t="s">
        <v>1457</v>
      </c>
      <c r="AF3099" t="s">
        <v>10721</v>
      </c>
      <c r="AG3099" t="s">
        <v>10721</v>
      </c>
      <c r="AH3099" t="s">
        <v>10722</v>
      </c>
      <c r="AI3099" t="s">
        <v>10723</v>
      </c>
      <c r="AJ3099">
        <v>74</v>
      </c>
      <c r="AK3099" t="s">
        <v>57</v>
      </c>
      <c r="AL3099">
        <v>74500</v>
      </c>
      <c r="AM3099" t="s">
        <v>55</v>
      </c>
      <c r="AN3099" t="s">
        <v>55</v>
      </c>
      <c r="AO3099" t="s">
        <v>55</v>
      </c>
      <c r="AS3099" t="s">
        <v>343</v>
      </c>
      <c r="AT3099">
        <v>0</v>
      </c>
      <c r="AU3099">
        <v>0</v>
      </c>
      <c r="AV3099">
        <v>0</v>
      </c>
      <c r="BB3099">
        <v>0</v>
      </c>
      <c r="BC3099">
        <v>0</v>
      </c>
      <c r="BD3099" t="s">
        <v>60</v>
      </c>
      <c r="BE3099" s="5">
        <v>46180</v>
      </c>
      <c r="BF3099">
        <v>634364547</v>
      </c>
      <c r="BH3099" t="s">
        <v>323</v>
      </c>
      <c r="BI3099" t="s">
        <v>320</v>
      </c>
      <c r="BJ3099">
        <v>0.4236111111111111</v>
      </c>
      <c r="BK3099">
        <v>38.200000000000003</v>
      </c>
      <c r="BL3099">
        <v>4.3899999999999997</v>
      </c>
      <c r="BM3099">
        <v>0</v>
      </c>
      <c r="BN3099">
        <v>-29.07</v>
      </c>
      <c r="BO3099">
        <v>13.52</v>
      </c>
      <c r="BP3099" t="s">
        <v>60</v>
      </c>
      <c r="BQ3099">
        <v>1.1408492480000001</v>
      </c>
      <c r="BR3099" t="s">
        <v>61</v>
      </c>
    </row>
    <row r="3100" spans="1:70" x14ac:dyDescent="0.2">
      <c r="A3100" s="19">
        <f t="shared" si="110"/>
        <v>5.4499999999999993</v>
      </c>
      <c r="B3100" s="20">
        <v>3752</v>
      </c>
      <c r="D3100" s="2" t="s">
        <v>1381</v>
      </c>
      <c r="E3100" s="2" t="str">
        <f t="shared" si="109"/>
        <v>ST</v>
      </c>
      <c r="F3100">
        <v>200720433</v>
      </c>
      <c r="G3100">
        <v>202607</v>
      </c>
      <c r="H3100" t="s">
        <v>52</v>
      </c>
      <c r="I3100" t="s">
        <v>321</v>
      </c>
      <c r="J3100" t="s">
        <v>322</v>
      </c>
      <c r="K3100" t="s">
        <v>54</v>
      </c>
      <c r="L3100" s="5" t="s">
        <v>5681</v>
      </c>
      <c r="M3100" s="5" t="s">
        <v>6778</v>
      </c>
      <c r="N3100" s="21">
        <v>873488193794</v>
      </c>
      <c r="P3100" t="s">
        <v>326</v>
      </c>
      <c r="Q3100" t="s">
        <v>326</v>
      </c>
      <c r="R3100" t="s">
        <v>56</v>
      </c>
      <c r="S3100" t="s">
        <v>327</v>
      </c>
      <c r="T3100">
        <v>21</v>
      </c>
      <c r="U3100" t="s">
        <v>57</v>
      </c>
      <c r="V3100">
        <v>21320</v>
      </c>
      <c r="W3100">
        <v>26.1</v>
      </c>
      <c r="X3100">
        <v>3.09</v>
      </c>
      <c r="Y3100">
        <v>0</v>
      </c>
      <c r="Z3100">
        <v>-19.86</v>
      </c>
      <c r="AA3100">
        <v>9.33</v>
      </c>
      <c r="AB3100">
        <v>1</v>
      </c>
      <c r="AC3100">
        <v>6.6</v>
      </c>
      <c r="AD3100">
        <v>6.6</v>
      </c>
      <c r="AE3100" t="s">
        <v>11667</v>
      </c>
      <c r="AF3100" t="s">
        <v>7977</v>
      </c>
      <c r="AG3100" t="s">
        <v>7977</v>
      </c>
      <c r="AH3100" t="s">
        <v>7978</v>
      </c>
      <c r="AI3100" t="s">
        <v>7979</v>
      </c>
      <c r="AJ3100">
        <v>64</v>
      </c>
      <c r="AK3100" t="s">
        <v>57</v>
      </c>
      <c r="AL3100">
        <v>64230</v>
      </c>
      <c r="AM3100" t="s">
        <v>55</v>
      </c>
      <c r="AN3100" t="s">
        <v>55</v>
      </c>
      <c r="AO3100" t="s">
        <v>55</v>
      </c>
      <c r="AS3100" t="s">
        <v>343</v>
      </c>
      <c r="AT3100">
        <v>0</v>
      </c>
      <c r="AU3100">
        <v>0</v>
      </c>
      <c r="AV3100">
        <v>0</v>
      </c>
      <c r="BB3100">
        <v>0</v>
      </c>
      <c r="BC3100">
        <v>0</v>
      </c>
      <c r="BD3100" t="s">
        <v>60</v>
      </c>
      <c r="BE3100" s="5">
        <v>46180</v>
      </c>
      <c r="BF3100">
        <v>634364547</v>
      </c>
      <c r="BH3100" t="s">
        <v>323</v>
      </c>
      <c r="BI3100" t="s">
        <v>320</v>
      </c>
      <c r="BJ3100">
        <v>0.41597222222222224</v>
      </c>
      <c r="BK3100">
        <v>22.8</v>
      </c>
      <c r="BL3100">
        <v>2.7</v>
      </c>
      <c r="BM3100">
        <v>0</v>
      </c>
      <c r="BN3100">
        <v>-17.350000000000001</v>
      </c>
      <c r="BO3100">
        <v>8.15</v>
      </c>
      <c r="BP3100" t="s">
        <v>60</v>
      </c>
      <c r="BQ3100">
        <v>1.1446231330000001</v>
      </c>
      <c r="BR3100" t="s">
        <v>61</v>
      </c>
    </row>
    <row r="3101" spans="1:70" x14ac:dyDescent="0.2">
      <c r="A3101" s="19">
        <f t="shared" si="110"/>
        <v>8.129999999999999</v>
      </c>
      <c r="B3101" s="20">
        <v>3752</v>
      </c>
      <c r="D3101" s="2" t="s">
        <v>1381</v>
      </c>
      <c r="E3101" s="2" t="str">
        <f t="shared" si="109"/>
        <v>ST</v>
      </c>
      <c r="F3101">
        <v>200720433</v>
      </c>
      <c r="G3101">
        <v>202607</v>
      </c>
      <c r="H3101" t="s">
        <v>52</v>
      </c>
      <c r="I3101" t="s">
        <v>321</v>
      </c>
      <c r="J3101" t="s">
        <v>322</v>
      </c>
      <c r="K3101" t="s">
        <v>54</v>
      </c>
      <c r="L3101" s="5" t="s">
        <v>5226</v>
      </c>
      <c r="M3101" s="5" t="s">
        <v>10419</v>
      </c>
      <c r="N3101" s="21">
        <v>873697826833</v>
      </c>
      <c r="P3101" t="s">
        <v>326</v>
      </c>
      <c r="Q3101" t="s">
        <v>326</v>
      </c>
      <c r="R3101" t="s">
        <v>56</v>
      </c>
      <c r="S3101" t="s">
        <v>327</v>
      </c>
      <c r="T3101">
        <v>21</v>
      </c>
      <c r="U3101" t="s">
        <v>57</v>
      </c>
      <c r="V3101">
        <v>21320</v>
      </c>
      <c r="W3101">
        <v>38.71</v>
      </c>
      <c r="X3101">
        <v>4.59</v>
      </c>
      <c r="Y3101">
        <v>0</v>
      </c>
      <c r="Z3101">
        <v>-29.46</v>
      </c>
      <c r="AA3101">
        <v>13.85</v>
      </c>
      <c r="AB3101">
        <v>3</v>
      </c>
      <c r="AC3101">
        <v>23.76</v>
      </c>
      <c r="AD3101">
        <v>23.76</v>
      </c>
      <c r="AE3101" t="s">
        <v>11668</v>
      </c>
      <c r="AF3101" t="s">
        <v>2798</v>
      </c>
      <c r="AG3101" t="s">
        <v>2798</v>
      </c>
      <c r="AH3101" t="s">
        <v>2799</v>
      </c>
      <c r="AI3101" t="s">
        <v>397</v>
      </c>
      <c r="AJ3101">
        <v>75</v>
      </c>
      <c r="AK3101" t="s">
        <v>57</v>
      </c>
      <c r="AL3101">
        <v>75011</v>
      </c>
      <c r="AM3101" t="s">
        <v>55</v>
      </c>
      <c r="AN3101" t="s">
        <v>55</v>
      </c>
      <c r="AO3101" t="s">
        <v>55</v>
      </c>
      <c r="AS3101" t="s">
        <v>343</v>
      </c>
      <c r="AT3101">
        <v>0</v>
      </c>
      <c r="AU3101">
        <v>0</v>
      </c>
      <c r="AV3101">
        <v>0</v>
      </c>
      <c r="BB3101">
        <v>0</v>
      </c>
      <c r="BC3101">
        <v>0</v>
      </c>
      <c r="BD3101" t="s">
        <v>60</v>
      </c>
      <c r="BE3101" s="5">
        <v>46180</v>
      </c>
      <c r="BF3101">
        <v>634364547</v>
      </c>
      <c r="BH3101" t="s">
        <v>323</v>
      </c>
      <c r="BI3101" t="s">
        <v>320</v>
      </c>
      <c r="BJ3101">
        <v>0.51736111111111116</v>
      </c>
      <c r="BK3101">
        <v>34</v>
      </c>
      <c r="BL3101">
        <v>4.03</v>
      </c>
      <c r="BM3101">
        <v>0</v>
      </c>
      <c r="BN3101">
        <v>-25.87</v>
      </c>
      <c r="BO3101">
        <v>12.16</v>
      </c>
      <c r="BP3101" t="s">
        <v>60</v>
      </c>
      <c r="BQ3101">
        <v>1.1386538829999999</v>
      </c>
      <c r="BR3101" t="s">
        <v>61</v>
      </c>
    </row>
    <row r="3102" spans="1:70" x14ac:dyDescent="0.2">
      <c r="A3102" s="19">
        <f t="shared" si="110"/>
        <v>9.1300000000000026</v>
      </c>
      <c r="B3102" s="20">
        <v>3752</v>
      </c>
      <c r="D3102" s="2" t="s">
        <v>1381</v>
      </c>
      <c r="E3102" s="2" t="str">
        <f t="shared" si="109"/>
        <v>ST</v>
      </c>
      <c r="F3102">
        <v>200720433</v>
      </c>
      <c r="G3102">
        <v>202607</v>
      </c>
      <c r="H3102" t="s">
        <v>52</v>
      </c>
      <c r="I3102" t="s">
        <v>321</v>
      </c>
      <c r="J3102" t="s">
        <v>322</v>
      </c>
      <c r="K3102" t="s">
        <v>54</v>
      </c>
      <c r="L3102" s="5" t="s">
        <v>5682</v>
      </c>
      <c r="M3102" s="5" t="s">
        <v>6778</v>
      </c>
      <c r="N3102" s="21">
        <v>873546130362</v>
      </c>
      <c r="P3102" t="s">
        <v>326</v>
      </c>
      <c r="Q3102" t="s">
        <v>326</v>
      </c>
      <c r="R3102" t="s">
        <v>56</v>
      </c>
      <c r="S3102" t="s">
        <v>327</v>
      </c>
      <c r="T3102">
        <v>21</v>
      </c>
      <c r="U3102" t="s">
        <v>57</v>
      </c>
      <c r="V3102">
        <v>21320</v>
      </c>
      <c r="W3102">
        <v>43.55</v>
      </c>
      <c r="X3102">
        <v>5.16</v>
      </c>
      <c r="Y3102">
        <v>0</v>
      </c>
      <c r="Z3102">
        <v>-33.14</v>
      </c>
      <c r="AA3102">
        <v>15.57</v>
      </c>
      <c r="AB3102">
        <v>2</v>
      </c>
      <c r="AC3102">
        <v>30.8</v>
      </c>
      <c r="AD3102">
        <v>30.8</v>
      </c>
      <c r="AE3102" t="s">
        <v>11669</v>
      </c>
      <c r="AF3102" t="s">
        <v>10724</v>
      </c>
      <c r="AG3102" t="s">
        <v>10724</v>
      </c>
      <c r="AH3102" t="s">
        <v>10725</v>
      </c>
      <c r="AI3102" t="s">
        <v>2292</v>
      </c>
      <c r="AJ3102">
        <v>21</v>
      </c>
      <c r="AK3102" t="s">
        <v>57</v>
      </c>
      <c r="AL3102">
        <v>21200</v>
      </c>
      <c r="AM3102" t="s">
        <v>55</v>
      </c>
      <c r="AN3102" t="s">
        <v>55</v>
      </c>
      <c r="AO3102" t="s">
        <v>55</v>
      </c>
      <c r="AS3102" t="s">
        <v>343</v>
      </c>
      <c r="AT3102">
        <v>0</v>
      </c>
      <c r="AU3102">
        <v>0</v>
      </c>
      <c r="AV3102">
        <v>0</v>
      </c>
      <c r="BB3102">
        <v>0</v>
      </c>
      <c r="BC3102">
        <v>0</v>
      </c>
      <c r="BD3102" t="s">
        <v>60</v>
      </c>
      <c r="BE3102" s="5">
        <v>46180</v>
      </c>
      <c r="BF3102">
        <v>634364547</v>
      </c>
      <c r="BH3102" t="s">
        <v>323</v>
      </c>
      <c r="BI3102" t="s">
        <v>320</v>
      </c>
      <c r="BJ3102">
        <v>0.43958333333333333</v>
      </c>
      <c r="BK3102">
        <v>38.200000000000003</v>
      </c>
      <c r="BL3102">
        <v>4.53</v>
      </c>
      <c r="BM3102">
        <v>0</v>
      </c>
      <c r="BN3102">
        <v>-29.07</v>
      </c>
      <c r="BO3102">
        <v>13.66</v>
      </c>
      <c r="BP3102" t="s">
        <v>60</v>
      </c>
      <c r="BQ3102">
        <v>1.1401468509999999</v>
      </c>
      <c r="BR3102" t="s">
        <v>61</v>
      </c>
    </row>
    <row r="3103" spans="1:70" x14ac:dyDescent="0.2">
      <c r="A3103" s="19">
        <f t="shared" si="110"/>
        <v>18.500000000000007</v>
      </c>
      <c r="B3103" s="20">
        <v>3752</v>
      </c>
      <c r="D3103" s="2" t="s">
        <v>1381</v>
      </c>
      <c r="E3103" s="2" t="str">
        <f t="shared" si="109"/>
        <v>ST</v>
      </c>
      <c r="F3103">
        <v>200720433</v>
      </c>
      <c r="G3103">
        <v>202607</v>
      </c>
      <c r="H3103" t="s">
        <v>52</v>
      </c>
      <c r="I3103" t="s">
        <v>321</v>
      </c>
      <c r="J3103" t="s">
        <v>322</v>
      </c>
      <c r="K3103" t="s">
        <v>54</v>
      </c>
      <c r="L3103" s="5" t="s">
        <v>5682</v>
      </c>
      <c r="M3103" s="5" t="s">
        <v>6778</v>
      </c>
      <c r="N3103" s="21">
        <v>873546753370</v>
      </c>
      <c r="P3103" t="s">
        <v>326</v>
      </c>
      <c r="Q3103" t="s">
        <v>326</v>
      </c>
      <c r="R3103" t="s">
        <v>56</v>
      </c>
      <c r="S3103" t="s">
        <v>327</v>
      </c>
      <c r="T3103">
        <v>21</v>
      </c>
      <c r="U3103" t="s">
        <v>57</v>
      </c>
      <c r="V3103">
        <v>21320</v>
      </c>
      <c r="W3103">
        <v>88.25</v>
      </c>
      <c r="X3103">
        <v>10.46</v>
      </c>
      <c r="Y3103">
        <v>0</v>
      </c>
      <c r="Z3103">
        <v>-67.150000000000006</v>
      </c>
      <c r="AA3103">
        <v>31.55</v>
      </c>
      <c r="AB3103">
        <v>8</v>
      </c>
      <c r="AC3103">
        <v>91.74</v>
      </c>
      <c r="AD3103">
        <v>91.74</v>
      </c>
      <c r="AE3103" t="s">
        <v>11670</v>
      </c>
      <c r="AF3103" t="s">
        <v>8099</v>
      </c>
      <c r="AG3103" t="s">
        <v>8099</v>
      </c>
      <c r="AH3103" t="s">
        <v>10726</v>
      </c>
      <c r="AI3103" t="s">
        <v>10727</v>
      </c>
      <c r="AJ3103">
        <v>86</v>
      </c>
      <c r="AK3103" t="s">
        <v>57</v>
      </c>
      <c r="AL3103">
        <v>86240</v>
      </c>
      <c r="AM3103" t="s">
        <v>55</v>
      </c>
      <c r="AN3103" t="s">
        <v>55</v>
      </c>
      <c r="AO3103" t="s">
        <v>55</v>
      </c>
      <c r="AS3103" t="s">
        <v>343</v>
      </c>
      <c r="AT3103">
        <v>0</v>
      </c>
      <c r="AU3103">
        <v>0</v>
      </c>
      <c r="AV3103">
        <v>0</v>
      </c>
      <c r="BB3103">
        <v>0</v>
      </c>
      <c r="BC3103">
        <v>0</v>
      </c>
      <c r="BD3103" t="s">
        <v>60</v>
      </c>
      <c r="BE3103" s="5">
        <v>46180</v>
      </c>
      <c r="BF3103">
        <v>634364547</v>
      </c>
      <c r="BH3103" t="s">
        <v>323</v>
      </c>
      <c r="BI3103" t="s">
        <v>320</v>
      </c>
      <c r="BJ3103">
        <v>0.37916666666666665</v>
      </c>
      <c r="BK3103">
        <v>77.400000000000006</v>
      </c>
      <c r="BL3103">
        <v>9.17</v>
      </c>
      <c r="BM3103">
        <v>0</v>
      </c>
      <c r="BN3103">
        <v>-58.9</v>
      </c>
      <c r="BO3103">
        <v>27.67</v>
      </c>
      <c r="BP3103" t="s">
        <v>60</v>
      </c>
      <c r="BQ3103">
        <v>1.1401468509999999</v>
      </c>
      <c r="BR3103" t="s">
        <v>61</v>
      </c>
    </row>
    <row r="3104" spans="1:70" x14ac:dyDescent="0.2">
      <c r="A3104" s="19">
        <f t="shared" si="110"/>
        <v>9.1300000000000026</v>
      </c>
      <c r="B3104" s="20">
        <v>3752</v>
      </c>
      <c r="D3104" s="2" t="s">
        <v>1381</v>
      </c>
      <c r="E3104" s="2" t="str">
        <f t="shared" si="109"/>
        <v>ST</v>
      </c>
      <c r="F3104">
        <v>200720433</v>
      </c>
      <c r="G3104">
        <v>202607</v>
      </c>
      <c r="H3104" t="s">
        <v>52</v>
      </c>
      <c r="I3104" t="s">
        <v>321</v>
      </c>
      <c r="J3104" t="s">
        <v>322</v>
      </c>
      <c r="K3104" t="s">
        <v>54</v>
      </c>
      <c r="L3104" s="5" t="s">
        <v>6778</v>
      </c>
      <c r="M3104" s="5" t="s">
        <v>5226</v>
      </c>
      <c r="N3104" s="21">
        <v>873595669581</v>
      </c>
      <c r="P3104" t="s">
        <v>326</v>
      </c>
      <c r="Q3104" t="s">
        <v>326</v>
      </c>
      <c r="R3104" t="s">
        <v>56</v>
      </c>
      <c r="S3104" t="s">
        <v>327</v>
      </c>
      <c r="T3104">
        <v>21</v>
      </c>
      <c r="U3104" t="s">
        <v>57</v>
      </c>
      <c r="V3104">
        <v>21320</v>
      </c>
      <c r="W3104">
        <v>43.38</v>
      </c>
      <c r="X3104">
        <v>5.14</v>
      </c>
      <c r="Y3104">
        <v>0</v>
      </c>
      <c r="Z3104">
        <v>-33.01</v>
      </c>
      <c r="AA3104">
        <v>15.51</v>
      </c>
      <c r="AB3104">
        <v>2</v>
      </c>
      <c r="AC3104">
        <v>30.8</v>
      </c>
      <c r="AD3104">
        <v>30.8</v>
      </c>
      <c r="AE3104" t="s">
        <v>11671</v>
      </c>
      <c r="AF3104" t="s">
        <v>1090</v>
      </c>
      <c r="AG3104" t="s">
        <v>1090</v>
      </c>
      <c r="AH3104" t="s">
        <v>367</v>
      </c>
      <c r="AI3104" t="s">
        <v>1073</v>
      </c>
      <c r="AJ3104">
        <v>37</v>
      </c>
      <c r="AK3104" t="s">
        <v>57</v>
      </c>
      <c r="AL3104">
        <v>37170</v>
      </c>
      <c r="AM3104" t="s">
        <v>55</v>
      </c>
      <c r="AN3104" t="s">
        <v>55</v>
      </c>
      <c r="AO3104" t="s">
        <v>55</v>
      </c>
      <c r="AS3104" t="s">
        <v>343</v>
      </c>
      <c r="AT3104">
        <v>0</v>
      </c>
      <c r="AU3104">
        <v>0</v>
      </c>
      <c r="AV3104">
        <v>0</v>
      </c>
      <c r="BB3104">
        <v>0</v>
      </c>
      <c r="BC3104">
        <v>0</v>
      </c>
      <c r="BD3104" t="s">
        <v>60</v>
      </c>
      <c r="BE3104" s="5">
        <v>46180</v>
      </c>
      <c r="BF3104">
        <v>634364547</v>
      </c>
      <c r="BH3104" t="s">
        <v>323</v>
      </c>
      <c r="BI3104" t="s">
        <v>320</v>
      </c>
      <c r="BJ3104">
        <v>0.43611111111111112</v>
      </c>
      <c r="BK3104">
        <v>38.200000000000003</v>
      </c>
      <c r="BL3104">
        <v>4.53</v>
      </c>
      <c r="BM3104">
        <v>0</v>
      </c>
      <c r="BN3104">
        <v>-29.07</v>
      </c>
      <c r="BO3104">
        <v>13.66</v>
      </c>
      <c r="BP3104" t="s">
        <v>60</v>
      </c>
      <c r="BQ3104">
        <v>1.1356667499999999</v>
      </c>
      <c r="BR3104" t="s">
        <v>61</v>
      </c>
    </row>
    <row r="3105" spans="1:70" x14ac:dyDescent="0.2">
      <c r="A3105" s="19">
        <f t="shared" si="110"/>
        <v>11.14</v>
      </c>
      <c r="B3105" s="20">
        <v>3752</v>
      </c>
      <c r="D3105" s="2" t="s">
        <v>1381</v>
      </c>
      <c r="E3105" s="2" t="str">
        <f t="shared" si="109"/>
        <v>ST</v>
      </c>
      <c r="F3105">
        <v>200720433</v>
      </c>
      <c r="G3105">
        <v>202607</v>
      </c>
      <c r="H3105" t="s">
        <v>52</v>
      </c>
      <c r="I3105" t="s">
        <v>321</v>
      </c>
      <c r="J3105" t="s">
        <v>322</v>
      </c>
      <c r="K3105" t="s">
        <v>54</v>
      </c>
      <c r="L3105" s="5">
        <v>46029</v>
      </c>
      <c r="M3105" s="5">
        <v>46060</v>
      </c>
      <c r="N3105" s="21">
        <v>873766601584</v>
      </c>
      <c r="P3105" t="s">
        <v>326</v>
      </c>
      <c r="Q3105" t="s">
        <v>326</v>
      </c>
      <c r="R3105" t="s">
        <v>56</v>
      </c>
      <c r="S3105" t="s">
        <v>327</v>
      </c>
      <c r="T3105">
        <v>21</v>
      </c>
      <c r="U3105" t="s">
        <v>57</v>
      </c>
      <c r="V3105">
        <v>21320</v>
      </c>
      <c r="W3105">
        <v>53.16</v>
      </c>
      <c r="X3105">
        <v>6.11</v>
      </c>
      <c r="Y3105">
        <v>0</v>
      </c>
      <c r="Z3105">
        <v>-40.450000000000003</v>
      </c>
      <c r="AA3105">
        <v>18.82</v>
      </c>
      <c r="AB3105">
        <v>3</v>
      </c>
      <c r="AC3105">
        <v>43.34</v>
      </c>
      <c r="AD3105">
        <v>43.34</v>
      </c>
      <c r="AE3105" t="s">
        <v>11672</v>
      </c>
      <c r="AF3105" t="s">
        <v>568</v>
      </c>
      <c r="AG3105" t="s">
        <v>568</v>
      </c>
      <c r="AH3105" t="s">
        <v>10728</v>
      </c>
      <c r="AI3105" t="s">
        <v>368</v>
      </c>
      <c r="AJ3105">
        <v>33</v>
      </c>
      <c r="AK3105" t="s">
        <v>57</v>
      </c>
      <c r="AL3105">
        <v>33000</v>
      </c>
      <c r="AM3105" t="s">
        <v>55</v>
      </c>
      <c r="AN3105" t="s">
        <v>55</v>
      </c>
      <c r="AO3105" t="s">
        <v>55</v>
      </c>
      <c r="AS3105" t="s">
        <v>343</v>
      </c>
      <c r="AT3105">
        <v>26</v>
      </c>
      <c r="AU3105">
        <v>31</v>
      </c>
      <c r="AV3105">
        <v>42</v>
      </c>
      <c r="BB3105">
        <v>0</v>
      </c>
      <c r="BC3105">
        <v>0</v>
      </c>
      <c r="BD3105" t="s">
        <v>60</v>
      </c>
      <c r="BE3105" s="5">
        <v>46180</v>
      </c>
      <c r="BF3105">
        <v>634364547</v>
      </c>
      <c r="BH3105" t="s">
        <v>323</v>
      </c>
      <c r="BI3105" t="s">
        <v>320</v>
      </c>
      <c r="BJ3105">
        <v>0.40625</v>
      </c>
      <c r="BK3105">
        <v>46.6</v>
      </c>
      <c r="BL3105">
        <v>5.36</v>
      </c>
      <c r="BM3105">
        <v>0</v>
      </c>
      <c r="BN3105">
        <v>-35.46</v>
      </c>
      <c r="BO3105">
        <v>16.5</v>
      </c>
      <c r="BP3105" t="s">
        <v>60</v>
      </c>
      <c r="BQ3105">
        <v>1.1408492480000001</v>
      </c>
      <c r="BR3105" t="s">
        <v>61</v>
      </c>
    </row>
    <row r="3106" spans="1:70" x14ac:dyDescent="0.2">
      <c r="A3106" s="19">
        <f t="shared" si="110"/>
        <v>10.469999999999999</v>
      </c>
      <c r="B3106" s="20">
        <v>3752</v>
      </c>
      <c r="D3106" s="2" t="s">
        <v>1381</v>
      </c>
      <c r="E3106" s="2" t="str">
        <f t="shared" si="109"/>
        <v>ST</v>
      </c>
      <c r="F3106">
        <v>200720433</v>
      </c>
      <c r="G3106">
        <v>202607</v>
      </c>
      <c r="H3106" t="s">
        <v>52</v>
      </c>
      <c r="I3106" t="s">
        <v>321</v>
      </c>
      <c r="J3106" t="s">
        <v>322</v>
      </c>
      <c r="K3106" t="s">
        <v>54</v>
      </c>
      <c r="L3106" s="5" t="s">
        <v>6778</v>
      </c>
      <c r="M3106" s="5" t="s">
        <v>10422</v>
      </c>
      <c r="N3106" s="21">
        <v>873604463509</v>
      </c>
      <c r="P3106" t="s">
        <v>326</v>
      </c>
      <c r="Q3106" t="s">
        <v>326</v>
      </c>
      <c r="R3106" t="s">
        <v>56</v>
      </c>
      <c r="S3106" t="s">
        <v>327</v>
      </c>
      <c r="T3106">
        <v>21</v>
      </c>
      <c r="U3106" t="s">
        <v>57</v>
      </c>
      <c r="V3106">
        <v>21320</v>
      </c>
      <c r="W3106">
        <v>49.74</v>
      </c>
      <c r="X3106">
        <v>5.89</v>
      </c>
      <c r="Y3106">
        <v>0</v>
      </c>
      <c r="Z3106">
        <v>-37.85</v>
      </c>
      <c r="AA3106">
        <v>17.78</v>
      </c>
      <c r="AB3106">
        <v>4</v>
      </c>
      <c r="AC3106">
        <v>37.619999999999997</v>
      </c>
      <c r="AD3106">
        <v>37.619999999999997</v>
      </c>
      <c r="AE3106" t="s">
        <v>1531</v>
      </c>
      <c r="AF3106" t="s">
        <v>10729</v>
      </c>
      <c r="AG3106" t="s">
        <v>10729</v>
      </c>
      <c r="AH3106" t="s">
        <v>10730</v>
      </c>
      <c r="AI3106" t="s">
        <v>10731</v>
      </c>
      <c r="AJ3106">
        <v>65</v>
      </c>
      <c r="AK3106" t="s">
        <v>57</v>
      </c>
      <c r="AL3106">
        <v>65310</v>
      </c>
      <c r="AM3106" t="s">
        <v>55</v>
      </c>
      <c r="AN3106" t="s">
        <v>55</v>
      </c>
      <c r="AO3106" t="s">
        <v>55</v>
      </c>
      <c r="AS3106" t="s">
        <v>343</v>
      </c>
      <c r="AT3106">
        <v>0</v>
      </c>
      <c r="AU3106">
        <v>0</v>
      </c>
      <c r="AV3106">
        <v>0</v>
      </c>
      <c r="BB3106">
        <v>0</v>
      </c>
      <c r="BC3106">
        <v>0</v>
      </c>
      <c r="BD3106" t="s">
        <v>60</v>
      </c>
      <c r="BE3106" s="5">
        <v>46180</v>
      </c>
      <c r="BF3106">
        <v>634364547</v>
      </c>
      <c r="BH3106" t="s">
        <v>323</v>
      </c>
      <c r="BI3106" t="s">
        <v>320</v>
      </c>
      <c r="BJ3106">
        <v>0.43819444444444444</v>
      </c>
      <c r="BK3106">
        <v>43.8</v>
      </c>
      <c r="BL3106">
        <v>5.19</v>
      </c>
      <c r="BM3106">
        <v>0</v>
      </c>
      <c r="BN3106">
        <v>-33.33</v>
      </c>
      <c r="BO3106">
        <v>15.66</v>
      </c>
      <c r="BP3106" t="s">
        <v>60</v>
      </c>
      <c r="BQ3106">
        <v>1.1356667499999999</v>
      </c>
      <c r="BR3106" t="s">
        <v>61</v>
      </c>
    </row>
    <row r="3107" spans="1:70" x14ac:dyDescent="0.2">
      <c r="A3107" s="19">
        <f t="shared" si="110"/>
        <v>17.169999999999995</v>
      </c>
      <c r="B3107" s="20">
        <v>3752</v>
      </c>
      <c r="D3107" s="2" t="s">
        <v>1381</v>
      </c>
      <c r="E3107" s="2" t="str">
        <f t="shared" si="109"/>
        <v>ST</v>
      </c>
      <c r="F3107">
        <v>200720433</v>
      </c>
      <c r="G3107">
        <v>202607</v>
      </c>
      <c r="H3107" t="s">
        <v>52</v>
      </c>
      <c r="I3107" t="s">
        <v>321</v>
      </c>
      <c r="J3107" t="s">
        <v>322</v>
      </c>
      <c r="K3107" t="s">
        <v>54</v>
      </c>
      <c r="L3107" s="5" t="s">
        <v>6778</v>
      </c>
      <c r="M3107" s="5" t="s">
        <v>10422</v>
      </c>
      <c r="N3107" s="21">
        <v>873606929944</v>
      </c>
      <c r="P3107" t="s">
        <v>326</v>
      </c>
      <c r="Q3107" t="s">
        <v>326</v>
      </c>
      <c r="R3107" t="s">
        <v>56</v>
      </c>
      <c r="S3107" t="s">
        <v>327</v>
      </c>
      <c r="T3107">
        <v>21</v>
      </c>
      <c r="U3107" t="s">
        <v>57</v>
      </c>
      <c r="V3107">
        <v>21320</v>
      </c>
      <c r="W3107">
        <v>81.540000000000006</v>
      </c>
      <c r="X3107">
        <v>9.66</v>
      </c>
      <c r="Y3107">
        <v>0</v>
      </c>
      <c r="Z3107">
        <v>-62.04</v>
      </c>
      <c r="AA3107">
        <v>29.16</v>
      </c>
      <c r="AB3107">
        <v>7</v>
      </c>
      <c r="AC3107">
        <v>83.6</v>
      </c>
      <c r="AD3107">
        <v>83.6</v>
      </c>
      <c r="AE3107" t="s">
        <v>11673</v>
      </c>
      <c r="AF3107" t="s">
        <v>10732</v>
      </c>
      <c r="AG3107" t="s">
        <v>10732</v>
      </c>
      <c r="AH3107" t="s">
        <v>10733</v>
      </c>
      <c r="AI3107" t="s">
        <v>958</v>
      </c>
      <c r="AJ3107">
        <v>40</v>
      </c>
      <c r="AK3107" t="s">
        <v>57</v>
      </c>
      <c r="AL3107">
        <v>40200</v>
      </c>
      <c r="AM3107" t="s">
        <v>55</v>
      </c>
      <c r="AN3107" t="s">
        <v>55</v>
      </c>
      <c r="AO3107" t="s">
        <v>55</v>
      </c>
      <c r="AS3107" t="s">
        <v>343</v>
      </c>
      <c r="AT3107">
        <v>0</v>
      </c>
      <c r="AU3107">
        <v>0</v>
      </c>
      <c r="AV3107">
        <v>0</v>
      </c>
      <c r="BB3107">
        <v>0</v>
      </c>
      <c r="BC3107">
        <v>0</v>
      </c>
      <c r="BD3107" t="s">
        <v>60</v>
      </c>
      <c r="BE3107" s="5">
        <v>46180</v>
      </c>
      <c r="BF3107">
        <v>634364547</v>
      </c>
      <c r="BH3107" t="s">
        <v>323</v>
      </c>
      <c r="BI3107" t="s">
        <v>320</v>
      </c>
      <c r="BJ3107">
        <v>0.45</v>
      </c>
      <c r="BK3107">
        <v>71.8</v>
      </c>
      <c r="BL3107">
        <v>8.51</v>
      </c>
      <c r="BM3107">
        <v>0</v>
      </c>
      <c r="BN3107">
        <v>-54.63</v>
      </c>
      <c r="BO3107">
        <v>25.68</v>
      </c>
      <c r="BP3107" t="s">
        <v>60</v>
      </c>
      <c r="BQ3107">
        <v>1.1356667499999999</v>
      </c>
      <c r="BR3107" t="s">
        <v>61</v>
      </c>
    </row>
    <row r="3108" spans="1:70" x14ac:dyDescent="0.2">
      <c r="A3108" s="19">
        <f t="shared" si="110"/>
        <v>9.8000000000000007</v>
      </c>
      <c r="B3108" s="20">
        <v>3752</v>
      </c>
      <c r="D3108" s="2" t="s">
        <v>1381</v>
      </c>
      <c r="E3108" s="2" t="str">
        <f t="shared" si="109"/>
        <v>ST</v>
      </c>
      <c r="F3108">
        <v>200720433</v>
      </c>
      <c r="G3108">
        <v>202607</v>
      </c>
      <c r="H3108" t="s">
        <v>52</v>
      </c>
      <c r="I3108" t="s">
        <v>321</v>
      </c>
      <c r="J3108" t="s">
        <v>322</v>
      </c>
      <c r="K3108" t="s">
        <v>54</v>
      </c>
      <c r="L3108" s="5" t="s">
        <v>10419</v>
      </c>
      <c r="M3108" s="5">
        <v>46029</v>
      </c>
      <c r="N3108" s="21">
        <v>873759275116</v>
      </c>
      <c r="P3108" t="s">
        <v>326</v>
      </c>
      <c r="Q3108" t="s">
        <v>326</v>
      </c>
      <c r="R3108" t="s">
        <v>56</v>
      </c>
      <c r="S3108" t="s">
        <v>327</v>
      </c>
      <c r="T3108">
        <v>21</v>
      </c>
      <c r="U3108" t="s">
        <v>57</v>
      </c>
      <c r="V3108">
        <v>21320</v>
      </c>
      <c r="W3108">
        <v>46.68</v>
      </c>
      <c r="X3108">
        <v>5.53</v>
      </c>
      <c r="Y3108">
        <v>0</v>
      </c>
      <c r="Z3108">
        <v>-35.53</v>
      </c>
      <c r="AA3108">
        <v>16.690000000000001</v>
      </c>
      <c r="AB3108">
        <v>3</v>
      </c>
      <c r="AC3108">
        <v>35.200000000000003</v>
      </c>
      <c r="AD3108">
        <v>35.200000000000003</v>
      </c>
      <c r="AE3108" t="s">
        <v>11674</v>
      </c>
      <c r="AF3108" t="s">
        <v>3562</v>
      </c>
      <c r="AG3108" t="s">
        <v>3562</v>
      </c>
      <c r="AH3108" t="s">
        <v>10734</v>
      </c>
      <c r="AI3108" t="s">
        <v>10735</v>
      </c>
      <c r="AJ3108">
        <v>36</v>
      </c>
      <c r="AK3108" t="s">
        <v>57</v>
      </c>
      <c r="AL3108">
        <v>36330</v>
      </c>
      <c r="AM3108" t="s">
        <v>55</v>
      </c>
      <c r="AN3108" t="s">
        <v>55</v>
      </c>
      <c r="AO3108" t="s">
        <v>55</v>
      </c>
      <c r="AS3108" t="s">
        <v>343</v>
      </c>
      <c r="AT3108">
        <v>0</v>
      </c>
      <c r="AU3108">
        <v>0</v>
      </c>
      <c r="AV3108">
        <v>0</v>
      </c>
      <c r="BB3108">
        <v>0</v>
      </c>
      <c r="BC3108">
        <v>0</v>
      </c>
      <c r="BD3108" t="s">
        <v>60</v>
      </c>
      <c r="BE3108" s="5">
        <v>46180</v>
      </c>
      <c r="BF3108">
        <v>634364547</v>
      </c>
      <c r="BH3108" t="s">
        <v>323</v>
      </c>
      <c r="BI3108" t="s">
        <v>320</v>
      </c>
      <c r="BJ3108">
        <v>0.49930555555555556</v>
      </c>
      <c r="BK3108">
        <v>41</v>
      </c>
      <c r="BL3108">
        <v>4.8600000000000003</v>
      </c>
      <c r="BM3108">
        <v>0</v>
      </c>
      <c r="BN3108">
        <v>-31.2</v>
      </c>
      <c r="BO3108">
        <v>14.66</v>
      </c>
      <c r="BP3108" t="s">
        <v>60</v>
      </c>
      <c r="BQ3108">
        <v>1.1386538829999999</v>
      </c>
      <c r="BR3108" t="s">
        <v>61</v>
      </c>
    </row>
    <row r="3109" spans="1:70" x14ac:dyDescent="0.2">
      <c r="A3109" s="19">
        <f t="shared" si="110"/>
        <v>10.129999999999995</v>
      </c>
      <c r="B3109" s="20">
        <v>3752</v>
      </c>
      <c r="D3109" s="2" t="s">
        <v>1381</v>
      </c>
      <c r="E3109" s="2" t="str">
        <f t="shared" si="109"/>
        <v>ST</v>
      </c>
      <c r="F3109">
        <v>200720433</v>
      </c>
      <c r="G3109">
        <v>202607</v>
      </c>
      <c r="H3109" t="s">
        <v>52</v>
      </c>
      <c r="I3109" t="s">
        <v>321</v>
      </c>
      <c r="J3109" t="s">
        <v>322</v>
      </c>
      <c r="K3109" t="s">
        <v>54</v>
      </c>
      <c r="L3109" s="5" t="s">
        <v>10419</v>
      </c>
      <c r="M3109" s="5">
        <v>46029</v>
      </c>
      <c r="N3109" s="21">
        <v>873759081860</v>
      </c>
      <c r="P3109" t="s">
        <v>326</v>
      </c>
      <c r="Q3109" t="s">
        <v>326</v>
      </c>
      <c r="R3109" t="s">
        <v>56</v>
      </c>
      <c r="S3109" t="s">
        <v>327</v>
      </c>
      <c r="T3109">
        <v>21</v>
      </c>
      <c r="U3109" t="s">
        <v>57</v>
      </c>
      <c r="V3109">
        <v>21320</v>
      </c>
      <c r="W3109">
        <v>48.28</v>
      </c>
      <c r="X3109">
        <v>5.73</v>
      </c>
      <c r="Y3109">
        <v>0</v>
      </c>
      <c r="Z3109">
        <v>-36.74</v>
      </c>
      <c r="AA3109">
        <v>17.260000000000002</v>
      </c>
      <c r="AB3109">
        <v>3</v>
      </c>
      <c r="AC3109">
        <v>37.4</v>
      </c>
      <c r="AD3109">
        <v>37.4</v>
      </c>
      <c r="AE3109" t="s">
        <v>11675</v>
      </c>
      <c r="AF3109" t="s">
        <v>10736</v>
      </c>
      <c r="AG3109" t="s">
        <v>10736</v>
      </c>
      <c r="AH3109" t="s">
        <v>10737</v>
      </c>
      <c r="AI3109" t="s">
        <v>10738</v>
      </c>
      <c r="AJ3109">
        <v>76</v>
      </c>
      <c r="AK3109" t="s">
        <v>57</v>
      </c>
      <c r="AL3109">
        <v>76340</v>
      </c>
      <c r="AM3109" t="s">
        <v>55</v>
      </c>
      <c r="AN3109" t="s">
        <v>55</v>
      </c>
      <c r="AO3109" t="s">
        <v>55</v>
      </c>
      <c r="AS3109" t="s">
        <v>343</v>
      </c>
      <c r="AT3109">
        <v>27</v>
      </c>
      <c r="AU3109">
        <v>32</v>
      </c>
      <c r="AV3109">
        <v>41</v>
      </c>
      <c r="BB3109">
        <v>0</v>
      </c>
      <c r="BC3109">
        <v>0</v>
      </c>
      <c r="BD3109" t="s">
        <v>60</v>
      </c>
      <c r="BE3109" s="5">
        <v>46180</v>
      </c>
      <c r="BF3109">
        <v>634364547</v>
      </c>
      <c r="BH3109" t="s">
        <v>323</v>
      </c>
      <c r="BI3109" t="s">
        <v>320</v>
      </c>
      <c r="BJ3109">
        <v>0.37638888888888888</v>
      </c>
      <c r="BK3109">
        <v>42.4</v>
      </c>
      <c r="BL3109">
        <v>5.03</v>
      </c>
      <c r="BM3109">
        <v>0</v>
      </c>
      <c r="BN3109">
        <v>-32.270000000000003</v>
      </c>
      <c r="BO3109">
        <v>15.16</v>
      </c>
      <c r="BP3109" t="s">
        <v>60</v>
      </c>
      <c r="BQ3109">
        <v>1.1386538829999999</v>
      </c>
      <c r="BR3109" t="s">
        <v>61</v>
      </c>
    </row>
    <row r="3110" spans="1:70" x14ac:dyDescent="0.2">
      <c r="A3110" s="19">
        <f t="shared" si="110"/>
        <v>5.4499999999999993</v>
      </c>
      <c r="B3110" s="20">
        <v>3752</v>
      </c>
      <c r="D3110" s="2" t="s">
        <v>346</v>
      </c>
      <c r="E3110" s="2" t="str">
        <f t="shared" si="109"/>
        <v>ST</v>
      </c>
      <c r="F3110">
        <v>200720433</v>
      </c>
      <c r="G3110">
        <v>202607</v>
      </c>
      <c r="H3110" t="s">
        <v>52</v>
      </c>
      <c r="I3110" t="s">
        <v>321</v>
      </c>
      <c r="J3110" t="s">
        <v>322</v>
      </c>
      <c r="K3110" t="s">
        <v>358</v>
      </c>
      <c r="L3110" s="5">
        <v>46029</v>
      </c>
      <c r="M3110" s="5">
        <v>46060</v>
      </c>
      <c r="N3110" s="21">
        <v>382364191715</v>
      </c>
      <c r="P3110" t="s">
        <v>10739</v>
      </c>
      <c r="Q3110" t="s">
        <v>359</v>
      </c>
      <c r="R3110" t="s">
        <v>10740</v>
      </c>
      <c r="S3110" t="s">
        <v>10741</v>
      </c>
      <c r="T3110">
        <v>62</v>
      </c>
      <c r="U3110" t="s">
        <v>57</v>
      </c>
      <c r="V3110">
        <v>62490</v>
      </c>
      <c r="W3110">
        <v>26.01</v>
      </c>
      <c r="X3110">
        <v>3</v>
      </c>
      <c r="Y3110">
        <v>0</v>
      </c>
      <c r="Z3110">
        <v>-19.79</v>
      </c>
      <c r="AA3110">
        <v>9.2200000000000006</v>
      </c>
      <c r="AB3110">
        <v>1</v>
      </c>
      <c r="AC3110">
        <v>4.62</v>
      </c>
      <c r="AD3110">
        <v>4.62</v>
      </c>
      <c r="AE3110" t="s">
        <v>8477</v>
      </c>
      <c r="AF3110" t="s">
        <v>326</v>
      </c>
      <c r="AG3110" t="s">
        <v>326</v>
      </c>
      <c r="AH3110" t="s">
        <v>56</v>
      </c>
      <c r="AI3110" t="s">
        <v>327</v>
      </c>
      <c r="AJ3110">
        <v>21</v>
      </c>
      <c r="AK3110" t="s">
        <v>57</v>
      </c>
      <c r="AL3110">
        <v>21320</v>
      </c>
      <c r="AM3110" t="s">
        <v>10742</v>
      </c>
      <c r="AN3110" t="s">
        <v>55</v>
      </c>
      <c r="AO3110" t="s">
        <v>55</v>
      </c>
      <c r="AS3110" t="s">
        <v>342</v>
      </c>
      <c r="AT3110">
        <v>21</v>
      </c>
      <c r="AU3110">
        <v>17</v>
      </c>
      <c r="AV3110">
        <v>30</v>
      </c>
      <c r="BB3110">
        <v>0</v>
      </c>
      <c r="BC3110">
        <v>1</v>
      </c>
      <c r="BD3110" t="s">
        <v>60</v>
      </c>
      <c r="BE3110" s="5">
        <v>46180</v>
      </c>
      <c r="BF3110">
        <v>634364547</v>
      </c>
      <c r="BH3110" t="s">
        <v>323</v>
      </c>
      <c r="BI3110" t="s">
        <v>320</v>
      </c>
      <c r="BJ3110">
        <v>0.5541666666666667</v>
      </c>
      <c r="BK3110">
        <v>22.8</v>
      </c>
      <c r="BL3110">
        <v>2.63</v>
      </c>
      <c r="BM3110">
        <v>0</v>
      </c>
      <c r="BN3110">
        <v>-17.350000000000001</v>
      </c>
      <c r="BO3110">
        <v>8.08</v>
      </c>
      <c r="BP3110" t="s">
        <v>60</v>
      </c>
      <c r="BQ3110">
        <v>1.1408492480000001</v>
      </c>
      <c r="BR3110" t="s">
        <v>61</v>
      </c>
    </row>
    <row r="3111" spans="1:70" x14ac:dyDescent="0.2">
      <c r="A3111" s="19">
        <f t="shared" si="110"/>
        <v>9.8000000000000007</v>
      </c>
      <c r="B3111" s="20">
        <v>3752</v>
      </c>
      <c r="D3111" s="2" t="s">
        <v>1381</v>
      </c>
      <c r="E3111" s="2" t="str">
        <f t="shared" si="109"/>
        <v>ST</v>
      </c>
      <c r="F3111">
        <v>200720433</v>
      </c>
      <c r="G3111">
        <v>202607</v>
      </c>
      <c r="H3111" t="s">
        <v>52</v>
      </c>
      <c r="I3111" t="s">
        <v>321</v>
      </c>
      <c r="J3111" t="s">
        <v>322</v>
      </c>
      <c r="K3111" t="s">
        <v>54</v>
      </c>
      <c r="L3111" s="5" t="s">
        <v>6778</v>
      </c>
      <c r="M3111" s="5" t="s">
        <v>5226</v>
      </c>
      <c r="N3111" s="21">
        <v>873606451850</v>
      </c>
      <c r="P3111" t="s">
        <v>326</v>
      </c>
      <c r="Q3111" t="s">
        <v>326</v>
      </c>
      <c r="R3111" t="s">
        <v>56</v>
      </c>
      <c r="S3111" t="s">
        <v>327</v>
      </c>
      <c r="T3111">
        <v>21</v>
      </c>
      <c r="U3111" t="s">
        <v>57</v>
      </c>
      <c r="V3111">
        <v>21320</v>
      </c>
      <c r="W3111">
        <v>46.56</v>
      </c>
      <c r="X3111">
        <v>5.52</v>
      </c>
      <c r="Y3111">
        <v>0</v>
      </c>
      <c r="Z3111">
        <v>-35.43</v>
      </c>
      <c r="AA3111">
        <v>16.649999999999999</v>
      </c>
      <c r="AB3111">
        <v>2</v>
      </c>
      <c r="AC3111">
        <v>34.32</v>
      </c>
      <c r="AD3111">
        <v>34.32</v>
      </c>
      <c r="AE3111" t="s">
        <v>11676</v>
      </c>
      <c r="AF3111" t="s">
        <v>10743</v>
      </c>
      <c r="AG3111" t="s">
        <v>10743</v>
      </c>
      <c r="AH3111" t="s">
        <v>10744</v>
      </c>
      <c r="AI3111" t="s">
        <v>435</v>
      </c>
      <c r="AJ3111">
        <v>67</v>
      </c>
      <c r="AK3111" t="s">
        <v>57</v>
      </c>
      <c r="AL3111">
        <v>67200</v>
      </c>
      <c r="AM3111" t="s">
        <v>55</v>
      </c>
      <c r="AN3111" t="s">
        <v>55</v>
      </c>
      <c r="AO3111" t="s">
        <v>55</v>
      </c>
      <c r="AS3111" t="s">
        <v>343</v>
      </c>
      <c r="AT3111">
        <v>30</v>
      </c>
      <c r="AU3111">
        <v>31</v>
      </c>
      <c r="AV3111">
        <v>40</v>
      </c>
      <c r="BB3111">
        <v>0</v>
      </c>
      <c r="BC3111">
        <v>0</v>
      </c>
      <c r="BD3111" t="s">
        <v>60</v>
      </c>
      <c r="BE3111" s="5">
        <v>46180</v>
      </c>
      <c r="BF3111">
        <v>634364547</v>
      </c>
      <c r="BH3111" t="s">
        <v>323</v>
      </c>
      <c r="BI3111" t="s">
        <v>320</v>
      </c>
      <c r="BJ3111">
        <v>0.46319444444444446</v>
      </c>
      <c r="BK3111">
        <v>41</v>
      </c>
      <c r="BL3111">
        <v>4.8600000000000003</v>
      </c>
      <c r="BM3111">
        <v>0</v>
      </c>
      <c r="BN3111">
        <v>-31.2</v>
      </c>
      <c r="BO3111">
        <v>14.66</v>
      </c>
      <c r="BP3111" t="s">
        <v>60</v>
      </c>
      <c r="BQ3111">
        <v>1.1356667499999999</v>
      </c>
      <c r="BR3111" t="s">
        <v>61</v>
      </c>
    </row>
    <row r="3112" spans="1:70" x14ac:dyDescent="0.2">
      <c r="A3112" s="19">
        <f t="shared" si="110"/>
        <v>8.4599999999999973</v>
      </c>
      <c r="B3112" s="20">
        <v>3752</v>
      </c>
      <c r="D3112" s="2" t="s">
        <v>1381</v>
      </c>
      <c r="E3112" s="2" t="str">
        <f t="shared" si="109"/>
        <v>ST</v>
      </c>
      <c r="F3112">
        <v>200720433</v>
      </c>
      <c r="G3112">
        <v>202607</v>
      </c>
      <c r="H3112" t="s">
        <v>52</v>
      </c>
      <c r="I3112" t="s">
        <v>321</v>
      </c>
      <c r="J3112" t="s">
        <v>322</v>
      </c>
      <c r="K3112" t="s">
        <v>54</v>
      </c>
      <c r="L3112" s="5" t="s">
        <v>5682</v>
      </c>
      <c r="M3112" s="5" t="s">
        <v>5226</v>
      </c>
      <c r="N3112" s="21">
        <v>873544898696</v>
      </c>
      <c r="P3112" t="s">
        <v>326</v>
      </c>
      <c r="Q3112" t="s">
        <v>326</v>
      </c>
      <c r="R3112" t="s">
        <v>56</v>
      </c>
      <c r="S3112" t="s">
        <v>327</v>
      </c>
      <c r="T3112">
        <v>21</v>
      </c>
      <c r="U3112" t="s">
        <v>57</v>
      </c>
      <c r="V3112">
        <v>21320</v>
      </c>
      <c r="W3112">
        <v>40.36</v>
      </c>
      <c r="X3112">
        <v>4.79</v>
      </c>
      <c r="Y3112">
        <v>0</v>
      </c>
      <c r="Z3112">
        <v>-30.72</v>
      </c>
      <c r="AA3112">
        <v>14.43</v>
      </c>
      <c r="AB3112">
        <v>2</v>
      </c>
      <c r="AC3112">
        <v>26.4</v>
      </c>
      <c r="AD3112">
        <v>26.4</v>
      </c>
      <c r="AE3112" t="s">
        <v>11677</v>
      </c>
      <c r="AF3112" t="s">
        <v>931</v>
      </c>
      <c r="AG3112" t="s">
        <v>931</v>
      </c>
      <c r="AH3112" t="s">
        <v>495</v>
      </c>
      <c r="AI3112" t="s">
        <v>491</v>
      </c>
      <c r="AJ3112">
        <v>67</v>
      </c>
      <c r="AK3112" t="s">
        <v>57</v>
      </c>
      <c r="AL3112">
        <v>67118</v>
      </c>
      <c r="AM3112" t="s">
        <v>55</v>
      </c>
      <c r="AN3112" t="s">
        <v>55</v>
      </c>
      <c r="AO3112" t="s">
        <v>55</v>
      </c>
      <c r="AS3112" t="s">
        <v>343</v>
      </c>
      <c r="AT3112">
        <v>30</v>
      </c>
      <c r="AU3112">
        <v>39</v>
      </c>
      <c r="AV3112">
        <v>31</v>
      </c>
      <c r="BB3112">
        <v>0</v>
      </c>
      <c r="BC3112">
        <v>0</v>
      </c>
      <c r="BD3112" t="s">
        <v>60</v>
      </c>
      <c r="BE3112" s="5">
        <v>46180</v>
      </c>
      <c r="BF3112">
        <v>634364547</v>
      </c>
      <c r="BH3112" t="s">
        <v>323</v>
      </c>
      <c r="BI3112" t="s">
        <v>320</v>
      </c>
      <c r="BJ3112">
        <v>0.42986111111111114</v>
      </c>
      <c r="BK3112">
        <v>35.4</v>
      </c>
      <c r="BL3112">
        <v>4.2</v>
      </c>
      <c r="BM3112">
        <v>0</v>
      </c>
      <c r="BN3112">
        <v>-26.94</v>
      </c>
      <c r="BO3112">
        <v>12.66</v>
      </c>
      <c r="BP3112" t="s">
        <v>60</v>
      </c>
      <c r="BQ3112">
        <v>1.1401468509999999</v>
      </c>
      <c r="BR3112" t="s">
        <v>61</v>
      </c>
    </row>
    <row r="3113" spans="1:70" x14ac:dyDescent="0.2">
      <c r="A3113" s="19">
        <f t="shared" si="110"/>
        <v>8.7999999999999972</v>
      </c>
      <c r="B3113" s="20">
        <v>3752</v>
      </c>
      <c r="D3113" s="2" t="s">
        <v>1381</v>
      </c>
      <c r="E3113" s="2" t="str">
        <f t="shared" si="109"/>
        <v>ST</v>
      </c>
      <c r="F3113">
        <v>200720433</v>
      </c>
      <c r="G3113">
        <v>202607</v>
      </c>
      <c r="H3113" t="s">
        <v>52</v>
      </c>
      <c r="I3113" t="s">
        <v>321</v>
      </c>
      <c r="J3113" t="s">
        <v>322</v>
      </c>
      <c r="K3113" t="s">
        <v>54</v>
      </c>
      <c r="L3113" s="5" t="s">
        <v>10419</v>
      </c>
      <c r="M3113" s="5">
        <v>46029</v>
      </c>
      <c r="N3113" s="21">
        <v>873759146698</v>
      </c>
      <c r="P3113" t="s">
        <v>326</v>
      </c>
      <c r="Q3113" t="s">
        <v>326</v>
      </c>
      <c r="R3113" t="s">
        <v>56</v>
      </c>
      <c r="S3113" t="s">
        <v>327</v>
      </c>
      <c r="T3113">
        <v>21</v>
      </c>
      <c r="U3113" t="s">
        <v>57</v>
      </c>
      <c r="V3113">
        <v>21320</v>
      </c>
      <c r="W3113">
        <v>41.9</v>
      </c>
      <c r="X3113">
        <v>4.96</v>
      </c>
      <c r="Y3113">
        <v>0</v>
      </c>
      <c r="Z3113">
        <v>-31.88</v>
      </c>
      <c r="AA3113">
        <v>14.98</v>
      </c>
      <c r="AB3113">
        <v>2</v>
      </c>
      <c r="AC3113">
        <v>28.6</v>
      </c>
      <c r="AD3113">
        <v>28.6</v>
      </c>
      <c r="AE3113" t="s">
        <v>11678</v>
      </c>
      <c r="AF3113" t="s">
        <v>3643</v>
      </c>
      <c r="AG3113" t="s">
        <v>3643</v>
      </c>
      <c r="AH3113" t="s">
        <v>3644</v>
      </c>
      <c r="AI3113" t="s">
        <v>412</v>
      </c>
      <c r="AJ3113">
        <v>75</v>
      </c>
      <c r="AK3113" t="s">
        <v>57</v>
      </c>
      <c r="AL3113">
        <v>75116</v>
      </c>
      <c r="AM3113" t="s">
        <v>55</v>
      </c>
      <c r="AN3113" t="s">
        <v>55</v>
      </c>
      <c r="AO3113" t="s">
        <v>55</v>
      </c>
      <c r="AS3113" t="s">
        <v>343</v>
      </c>
      <c r="AT3113">
        <v>0</v>
      </c>
      <c r="AU3113">
        <v>0</v>
      </c>
      <c r="AV3113">
        <v>0</v>
      </c>
      <c r="BB3113">
        <v>0</v>
      </c>
      <c r="BC3113">
        <v>0</v>
      </c>
      <c r="BD3113" t="s">
        <v>60</v>
      </c>
      <c r="BE3113" s="5">
        <v>46180</v>
      </c>
      <c r="BF3113">
        <v>634364547</v>
      </c>
      <c r="BH3113" t="s">
        <v>323</v>
      </c>
      <c r="BI3113" t="s">
        <v>320</v>
      </c>
      <c r="BJ3113">
        <v>0.45069444444444445</v>
      </c>
      <c r="BK3113">
        <v>36.799999999999997</v>
      </c>
      <c r="BL3113">
        <v>4.3600000000000003</v>
      </c>
      <c r="BM3113">
        <v>0</v>
      </c>
      <c r="BN3113">
        <v>-28</v>
      </c>
      <c r="BO3113">
        <v>13.16</v>
      </c>
      <c r="BP3113" t="s">
        <v>60</v>
      </c>
      <c r="BQ3113">
        <v>1.1386538829999999</v>
      </c>
      <c r="BR3113" t="s">
        <v>61</v>
      </c>
    </row>
    <row r="3114" spans="1:70" x14ac:dyDescent="0.2">
      <c r="A3114" s="19">
        <f t="shared" si="110"/>
        <v>8.7999999999999972</v>
      </c>
      <c r="B3114" s="20">
        <v>3752</v>
      </c>
      <c r="D3114" s="2" t="s">
        <v>1381</v>
      </c>
      <c r="E3114" s="2" t="str">
        <f t="shared" si="109"/>
        <v>ST</v>
      </c>
      <c r="F3114">
        <v>200720433</v>
      </c>
      <c r="G3114">
        <v>202607</v>
      </c>
      <c r="H3114" t="s">
        <v>52</v>
      </c>
      <c r="I3114" t="s">
        <v>321</v>
      </c>
      <c r="J3114" t="s">
        <v>322</v>
      </c>
      <c r="K3114" t="s">
        <v>54</v>
      </c>
      <c r="L3114" s="5" t="s">
        <v>10419</v>
      </c>
      <c r="M3114" s="5">
        <v>46029</v>
      </c>
      <c r="N3114" s="21">
        <v>873752350956</v>
      </c>
      <c r="P3114" t="s">
        <v>326</v>
      </c>
      <c r="Q3114" t="s">
        <v>326</v>
      </c>
      <c r="R3114" t="s">
        <v>56</v>
      </c>
      <c r="S3114" t="s">
        <v>327</v>
      </c>
      <c r="T3114">
        <v>21</v>
      </c>
      <c r="U3114" t="s">
        <v>57</v>
      </c>
      <c r="V3114">
        <v>21320</v>
      </c>
      <c r="W3114">
        <v>41.9</v>
      </c>
      <c r="X3114">
        <v>4.96</v>
      </c>
      <c r="Y3114">
        <v>0</v>
      </c>
      <c r="Z3114">
        <v>-31.88</v>
      </c>
      <c r="AA3114">
        <v>14.98</v>
      </c>
      <c r="AB3114">
        <v>2</v>
      </c>
      <c r="AC3114">
        <v>28.6</v>
      </c>
      <c r="AD3114">
        <v>28.6</v>
      </c>
      <c r="AE3114" t="s">
        <v>11679</v>
      </c>
      <c r="AF3114" t="s">
        <v>10745</v>
      </c>
      <c r="AG3114" t="s">
        <v>10745</v>
      </c>
      <c r="AH3114" t="s">
        <v>10746</v>
      </c>
      <c r="AI3114" t="s">
        <v>10747</v>
      </c>
      <c r="AJ3114">
        <v>63</v>
      </c>
      <c r="AK3114" t="s">
        <v>57</v>
      </c>
      <c r="AL3114">
        <v>63350</v>
      </c>
      <c r="AM3114" t="s">
        <v>55</v>
      </c>
      <c r="AN3114" t="s">
        <v>55</v>
      </c>
      <c r="AO3114" t="s">
        <v>55</v>
      </c>
      <c r="AS3114" t="s">
        <v>343</v>
      </c>
      <c r="AT3114">
        <v>0</v>
      </c>
      <c r="AU3114">
        <v>0</v>
      </c>
      <c r="AV3114">
        <v>0</v>
      </c>
      <c r="BB3114">
        <v>0</v>
      </c>
      <c r="BC3114">
        <v>0</v>
      </c>
      <c r="BD3114" t="s">
        <v>60</v>
      </c>
      <c r="BE3114" s="5">
        <v>46180</v>
      </c>
      <c r="BF3114">
        <v>634364547</v>
      </c>
      <c r="BH3114" t="s">
        <v>323</v>
      </c>
      <c r="BI3114" t="s">
        <v>320</v>
      </c>
      <c r="BJ3114">
        <v>0.37291666666666667</v>
      </c>
      <c r="BK3114">
        <v>36.799999999999997</v>
      </c>
      <c r="BL3114">
        <v>4.3600000000000003</v>
      </c>
      <c r="BM3114">
        <v>0</v>
      </c>
      <c r="BN3114">
        <v>-28</v>
      </c>
      <c r="BO3114">
        <v>13.16</v>
      </c>
      <c r="BP3114" t="s">
        <v>60</v>
      </c>
      <c r="BQ3114">
        <v>1.1386538829999999</v>
      </c>
      <c r="BR3114" t="s">
        <v>61</v>
      </c>
    </row>
    <row r="3115" spans="1:70" x14ac:dyDescent="0.2">
      <c r="A3115" s="19">
        <f t="shared" si="110"/>
        <v>6.120000000000001</v>
      </c>
      <c r="B3115" s="20">
        <v>3752</v>
      </c>
      <c r="D3115" s="2" t="s">
        <v>1381</v>
      </c>
      <c r="E3115" s="2" t="str">
        <f t="shared" si="109"/>
        <v>ST</v>
      </c>
      <c r="F3115">
        <v>200720433</v>
      </c>
      <c r="G3115">
        <v>202607</v>
      </c>
      <c r="H3115" t="s">
        <v>52</v>
      </c>
      <c r="I3115" t="s">
        <v>321</v>
      </c>
      <c r="J3115" t="s">
        <v>322</v>
      </c>
      <c r="K3115" t="s">
        <v>54</v>
      </c>
      <c r="L3115" s="5" t="s">
        <v>6778</v>
      </c>
      <c r="M3115" s="5" t="s">
        <v>5226</v>
      </c>
      <c r="N3115" s="21">
        <v>873600473170</v>
      </c>
      <c r="P3115" t="s">
        <v>326</v>
      </c>
      <c r="Q3115" t="s">
        <v>326</v>
      </c>
      <c r="R3115" t="s">
        <v>56</v>
      </c>
      <c r="S3115" t="s">
        <v>327</v>
      </c>
      <c r="T3115">
        <v>21</v>
      </c>
      <c r="U3115" t="s">
        <v>57</v>
      </c>
      <c r="V3115">
        <v>21320</v>
      </c>
      <c r="W3115">
        <v>29.07</v>
      </c>
      <c r="X3115">
        <v>3.45</v>
      </c>
      <c r="Y3115">
        <v>0</v>
      </c>
      <c r="Z3115">
        <v>-22.12</v>
      </c>
      <c r="AA3115">
        <v>10.4</v>
      </c>
      <c r="AB3115">
        <v>2</v>
      </c>
      <c r="AC3115">
        <v>9.68</v>
      </c>
      <c r="AD3115">
        <v>9.68</v>
      </c>
      <c r="AE3115" t="s">
        <v>11680</v>
      </c>
      <c r="AF3115" t="s">
        <v>1091</v>
      </c>
      <c r="AG3115" t="s">
        <v>1091</v>
      </c>
      <c r="AH3115" t="s">
        <v>1092</v>
      </c>
      <c r="AI3115" t="s">
        <v>1093</v>
      </c>
      <c r="AJ3115">
        <v>80</v>
      </c>
      <c r="AK3115" t="s">
        <v>57</v>
      </c>
      <c r="AL3115">
        <v>80440</v>
      </c>
      <c r="AM3115" t="s">
        <v>55</v>
      </c>
      <c r="AN3115" t="s">
        <v>55</v>
      </c>
      <c r="AO3115" t="s">
        <v>55</v>
      </c>
      <c r="AS3115" t="s">
        <v>343</v>
      </c>
      <c r="AT3115">
        <v>0</v>
      </c>
      <c r="AU3115">
        <v>0</v>
      </c>
      <c r="AV3115">
        <v>0</v>
      </c>
      <c r="BB3115">
        <v>0</v>
      </c>
      <c r="BC3115">
        <v>0</v>
      </c>
      <c r="BD3115" t="s">
        <v>60</v>
      </c>
      <c r="BE3115" s="5">
        <v>46180</v>
      </c>
      <c r="BF3115">
        <v>634364547</v>
      </c>
      <c r="BH3115" t="s">
        <v>323</v>
      </c>
      <c r="BI3115" t="s">
        <v>320</v>
      </c>
      <c r="BJ3115">
        <v>0.44861111111111113</v>
      </c>
      <c r="BK3115">
        <v>25.6</v>
      </c>
      <c r="BL3115">
        <v>3.04</v>
      </c>
      <c r="BM3115">
        <v>0</v>
      </c>
      <c r="BN3115">
        <v>-19.48</v>
      </c>
      <c r="BO3115">
        <v>9.16</v>
      </c>
      <c r="BP3115" t="s">
        <v>60</v>
      </c>
      <c r="BQ3115">
        <v>1.1356667499999999</v>
      </c>
      <c r="BR3115" t="s">
        <v>61</v>
      </c>
    </row>
    <row r="3116" spans="1:70" x14ac:dyDescent="0.2">
      <c r="A3116" s="19">
        <f t="shared" si="110"/>
        <v>21.840000000000003</v>
      </c>
      <c r="B3116" s="20">
        <v>3752</v>
      </c>
      <c r="D3116" s="2" t="s">
        <v>1381</v>
      </c>
      <c r="E3116" s="2" t="str">
        <f t="shared" si="109"/>
        <v>ST</v>
      </c>
      <c r="F3116">
        <v>200720433</v>
      </c>
      <c r="G3116">
        <v>202607</v>
      </c>
      <c r="H3116" t="s">
        <v>52</v>
      </c>
      <c r="I3116" t="s">
        <v>321</v>
      </c>
      <c r="J3116" t="s">
        <v>322</v>
      </c>
      <c r="K3116" t="s">
        <v>54</v>
      </c>
      <c r="L3116" s="5" t="s">
        <v>5682</v>
      </c>
      <c r="M3116" s="5" t="s">
        <v>5226</v>
      </c>
      <c r="N3116" s="21">
        <v>873490851385</v>
      </c>
      <c r="P3116" t="s">
        <v>326</v>
      </c>
      <c r="Q3116" t="s">
        <v>326</v>
      </c>
      <c r="R3116" t="s">
        <v>56</v>
      </c>
      <c r="S3116" t="s">
        <v>327</v>
      </c>
      <c r="T3116">
        <v>21</v>
      </c>
      <c r="U3116" t="s">
        <v>57</v>
      </c>
      <c r="V3116">
        <v>21320</v>
      </c>
      <c r="W3116">
        <v>104.21</v>
      </c>
      <c r="X3116">
        <v>12.34</v>
      </c>
      <c r="Y3116">
        <v>0</v>
      </c>
      <c r="Z3116">
        <v>-79.31</v>
      </c>
      <c r="AA3116">
        <v>37.24</v>
      </c>
      <c r="AB3116">
        <v>8</v>
      </c>
      <c r="AC3116">
        <v>113.08</v>
      </c>
      <c r="AD3116">
        <v>113.08</v>
      </c>
      <c r="AE3116" t="s">
        <v>11681</v>
      </c>
      <c r="AF3116" t="s">
        <v>2225</v>
      </c>
      <c r="AG3116" t="s">
        <v>2225</v>
      </c>
      <c r="AH3116" t="s">
        <v>2226</v>
      </c>
      <c r="AI3116" t="s">
        <v>369</v>
      </c>
      <c r="AJ3116">
        <v>13</v>
      </c>
      <c r="AK3116" t="s">
        <v>57</v>
      </c>
      <c r="AL3116">
        <v>13009</v>
      </c>
      <c r="AM3116" t="s">
        <v>55</v>
      </c>
      <c r="AN3116" t="s">
        <v>55</v>
      </c>
      <c r="AO3116" t="s">
        <v>55</v>
      </c>
      <c r="AS3116" t="s">
        <v>343</v>
      </c>
      <c r="AT3116">
        <v>0</v>
      </c>
      <c r="AU3116">
        <v>0</v>
      </c>
      <c r="AV3116">
        <v>0</v>
      </c>
      <c r="BB3116">
        <v>0</v>
      </c>
      <c r="BC3116">
        <v>0</v>
      </c>
      <c r="BD3116" t="s">
        <v>60</v>
      </c>
      <c r="BE3116" s="5">
        <v>46180</v>
      </c>
      <c r="BF3116">
        <v>634364547</v>
      </c>
      <c r="BH3116" t="s">
        <v>323</v>
      </c>
      <c r="BI3116" t="s">
        <v>320</v>
      </c>
      <c r="BJ3116">
        <v>0.45</v>
      </c>
      <c r="BK3116">
        <v>91.4</v>
      </c>
      <c r="BL3116">
        <v>10.82</v>
      </c>
      <c r="BM3116">
        <v>0</v>
      </c>
      <c r="BN3116">
        <v>-69.56</v>
      </c>
      <c r="BO3116">
        <v>32.659999999999997</v>
      </c>
      <c r="BP3116" t="s">
        <v>60</v>
      </c>
      <c r="BQ3116">
        <v>1.1401468509999999</v>
      </c>
      <c r="BR3116" t="s">
        <v>61</v>
      </c>
    </row>
    <row r="3117" spans="1:70" x14ac:dyDescent="0.2">
      <c r="A3117" s="19">
        <f t="shared" si="110"/>
        <v>14.480000000000004</v>
      </c>
      <c r="B3117" s="20">
        <v>3752</v>
      </c>
      <c r="D3117" s="2" t="s">
        <v>1381</v>
      </c>
      <c r="E3117" s="2" t="str">
        <f t="shared" si="109"/>
        <v>ST</v>
      </c>
      <c r="F3117">
        <v>200720433</v>
      </c>
      <c r="G3117">
        <v>202607</v>
      </c>
      <c r="H3117" t="s">
        <v>52</v>
      </c>
      <c r="I3117" t="s">
        <v>321</v>
      </c>
      <c r="J3117" t="s">
        <v>322</v>
      </c>
      <c r="K3117" t="s">
        <v>54</v>
      </c>
      <c r="L3117" s="5" t="s">
        <v>6778</v>
      </c>
      <c r="M3117" s="5" t="s">
        <v>5226</v>
      </c>
      <c r="N3117" s="21">
        <v>873598253205</v>
      </c>
      <c r="P3117" t="s">
        <v>326</v>
      </c>
      <c r="Q3117" t="s">
        <v>326</v>
      </c>
      <c r="R3117" t="s">
        <v>56</v>
      </c>
      <c r="S3117" t="s">
        <v>327</v>
      </c>
      <c r="T3117">
        <v>21</v>
      </c>
      <c r="U3117" t="s">
        <v>57</v>
      </c>
      <c r="V3117">
        <v>21320</v>
      </c>
      <c r="W3117">
        <v>68.819999999999993</v>
      </c>
      <c r="X3117">
        <v>8.15</v>
      </c>
      <c r="Y3117">
        <v>0</v>
      </c>
      <c r="Z3117">
        <v>-52.38</v>
      </c>
      <c r="AA3117">
        <v>24.6</v>
      </c>
      <c r="AB3117">
        <v>4</v>
      </c>
      <c r="AC3117">
        <v>66</v>
      </c>
      <c r="AD3117">
        <v>66</v>
      </c>
      <c r="AE3117" t="s">
        <v>1545</v>
      </c>
      <c r="AF3117" t="s">
        <v>1852</v>
      </c>
      <c r="AG3117" t="s">
        <v>1852</v>
      </c>
      <c r="AH3117" t="s">
        <v>1853</v>
      </c>
      <c r="AI3117" t="s">
        <v>404</v>
      </c>
      <c r="AJ3117">
        <v>75</v>
      </c>
      <c r="AK3117" t="s">
        <v>57</v>
      </c>
      <c r="AL3117">
        <v>75007</v>
      </c>
      <c r="AM3117" t="s">
        <v>55</v>
      </c>
      <c r="AN3117" t="s">
        <v>55</v>
      </c>
      <c r="AO3117" t="s">
        <v>55</v>
      </c>
      <c r="AS3117" t="s">
        <v>343</v>
      </c>
      <c r="AT3117">
        <v>30</v>
      </c>
      <c r="AU3117">
        <v>31</v>
      </c>
      <c r="AV3117">
        <v>40</v>
      </c>
      <c r="BB3117">
        <v>0</v>
      </c>
      <c r="BC3117">
        <v>0</v>
      </c>
      <c r="BD3117" t="s">
        <v>60</v>
      </c>
      <c r="BE3117" s="5">
        <v>46180</v>
      </c>
      <c r="BF3117">
        <v>634364547</v>
      </c>
      <c r="BH3117" t="s">
        <v>323</v>
      </c>
      <c r="BI3117" t="s">
        <v>320</v>
      </c>
      <c r="BJ3117">
        <v>0.4777777777777778</v>
      </c>
      <c r="BK3117">
        <v>60.6</v>
      </c>
      <c r="BL3117">
        <v>7.18</v>
      </c>
      <c r="BM3117">
        <v>0</v>
      </c>
      <c r="BN3117">
        <v>-46.12</v>
      </c>
      <c r="BO3117">
        <v>21.66</v>
      </c>
      <c r="BP3117" t="s">
        <v>60</v>
      </c>
      <c r="BQ3117">
        <v>1.1356667499999999</v>
      </c>
      <c r="BR3117" t="s">
        <v>61</v>
      </c>
    </row>
    <row r="3118" spans="1:70" x14ac:dyDescent="0.2">
      <c r="A3118" s="19">
        <f t="shared" si="110"/>
        <v>9.1300000000000026</v>
      </c>
      <c r="B3118" s="20">
        <v>3752</v>
      </c>
      <c r="D3118" s="2" t="s">
        <v>1381</v>
      </c>
      <c r="E3118" s="2" t="str">
        <f t="shared" si="109"/>
        <v>ST</v>
      </c>
      <c r="F3118">
        <v>200720433</v>
      </c>
      <c r="G3118">
        <v>202607</v>
      </c>
      <c r="H3118" t="s">
        <v>52</v>
      </c>
      <c r="I3118" t="s">
        <v>321</v>
      </c>
      <c r="J3118" t="s">
        <v>322</v>
      </c>
      <c r="K3118" t="s">
        <v>54</v>
      </c>
      <c r="L3118" s="5" t="s">
        <v>6778</v>
      </c>
      <c r="M3118" s="5" t="s">
        <v>10422</v>
      </c>
      <c r="N3118" s="21">
        <v>873605306789</v>
      </c>
      <c r="P3118" t="s">
        <v>326</v>
      </c>
      <c r="Q3118" t="s">
        <v>326</v>
      </c>
      <c r="R3118" t="s">
        <v>56</v>
      </c>
      <c r="S3118" t="s">
        <v>327</v>
      </c>
      <c r="T3118">
        <v>21</v>
      </c>
      <c r="U3118" t="s">
        <v>57</v>
      </c>
      <c r="V3118">
        <v>21320</v>
      </c>
      <c r="W3118">
        <v>43.38</v>
      </c>
      <c r="X3118">
        <v>5.14</v>
      </c>
      <c r="Y3118">
        <v>0</v>
      </c>
      <c r="Z3118">
        <v>-33.01</v>
      </c>
      <c r="AA3118">
        <v>15.51</v>
      </c>
      <c r="AB3118">
        <v>2</v>
      </c>
      <c r="AC3118">
        <v>30.8</v>
      </c>
      <c r="AD3118">
        <v>30.8</v>
      </c>
      <c r="AE3118" t="s">
        <v>2381</v>
      </c>
      <c r="AF3118" t="s">
        <v>1907</v>
      </c>
      <c r="AG3118" t="s">
        <v>1907</v>
      </c>
      <c r="AH3118" t="s">
        <v>1908</v>
      </c>
      <c r="AI3118" t="s">
        <v>1909</v>
      </c>
      <c r="AJ3118">
        <v>19</v>
      </c>
      <c r="AK3118" t="s">
        <v>57</v>
      </c>
      <c r="AL3118">
        <v>19300</v>
      </c>
      <c r="AM3118" t="s">
        <v>55</v>
      </c>
      <c r="AN3118" t="s">
        <v>55</v>
      </c>
      <c r="AO3118" t="s">
        <v>55</v>
      </c>
      <c r="AS3118" t="s">
        <v>343</v>
      </c>
      <c r="AT3118">
        <v>0</v>
      </c>
      <c r="AU3118">
        <v>0</v>
      </c>
      <c r="AV3118">
        <v>0</v>
      </c>
      <c r="BB3118">
        <v>0</v>
      </c>
      <c r="BC3118">
        <v>0</v>
      </c>
      <c r="BD3118" t="s">
        <v>60</v>
      </c>
      <c r="BE3118" s="5">
        <v>46180</v>
      </c>
      <c r="BF3118">
        <v>634364547</v>
      </c>
      <c r="BH3118" t="s">
        <v>323</v>
      </c>
      <c r="BI3118" t="s">
        <v>320</v>
      </c>
      <c r="BJ3118">
        <v>0.47152777777777777</v>
      </c>
      <c r="BK3118">
        <v>38.200000000000003</v>
      </c>
      <c r="BL3118">
        <v>4.53</v>
      </c>
      <c r="BM3118">
        <v>0</v>
      </c>
      <c r="BN3118">
        <v>-29.07</v>
      </c>
      <c r="BO3118">
        <v>13.66</v>
      </c>
      <c r="BP3118" t="s">
        <v>60</v>
      </c>
      <c r="BQ3118">
        <v>1.1356667499999999</v>
      </c>
      <c r="BR3118" t="s">
        <v>61</v>
      </c>
    </row>
    <row r="3119" spans="1:70" x14ac:dyDescent="0.2">
      <c r="A3119" s="19">
        <f t="shared" si="110"/>
        <v>10.469999999999999</v>
      </c>
      <c r="B3119" s="20">
        <v>3752</v>
      </c>
      <c r="D3119" s="2" t="s">
        <v>1381</v>
      </c>
      <c r="E3119" s="2" t="str">
        <f t="shared" si="109"/>
        <v>ST</v>
      </c>
      <c r="F3119">
        <v>200720433</v>
      </c>
      <c r="G3119">
        <v>202607</v>
      </c>
      <c r="H3119" t="s">
        <v>52</v>
      </c>
      <c r="I3119" t="s">
        <v>321</v>
      </c>
      <c r="J3119" t="s">
        <v>322</v>
      </c>
      <c r="K3119" t="s">
        <v>54</v>
      </c>
      <c r="L3119" s="5" t="s">
        <v>10419</v>
      </c>
      <c r="M3119" s="5">
        <v>46029</v>
      </c>
      <c r="N3119" s="21">
        <v>873760348130</v>
      </c>
      <c r="P3119" t="s">
        <v>326</v>
      </c>
      <c r="Q3119" t="s">
        <v>326</v>
      </c>
      <c r="R3119" t="s">
        <v>56</v>
      </c>
      <c r="S3119" t="s">
        <v>327</v>
      </c>
      <c r="T3119">
        <v>21</v>
      </c>
      <c r="U3119" t="s">
        <v>57</v>
      </c>
      <c r="V3119">
        <v>21320</v>
      </c>
      <c r="W3119">
        <v>49.87</v>
      </c>
      <c r="X3119">
        <v>5.91</v>
      </c>
      <c r="Y3119">
        <v>0</v>
      </c>
      <c r="Z3119">
        <v>-37.950000000000003</v>
      </c>
      <c r="AA3119">
        <v>17.829999999999998</v>
      </c>
      <c r="AB3119">
        <v>3</v>
      </c>
      <c r="AC3119">
        <v>38.72</v>
      </c>
      <c r="AD3119">
        <v>38.72</v>
      </c>
      <c r="AE3119" t="s">
        <v>11682</v>
      </c>
      <c r="AF3119" t="s">
        <v>10748</v>
      </c>
      <c r="AG3119" t="s">
        <v>10749</v>
      </c>
      <c r="AH3119" t="s">
        <v>10750</v>
      </c>
      <c r="AI3119" t="s">
        <v>10751</v>
      </c>
      <c r="AJ3119">
        <v>93</v>
      </c>
      <c r="AK3119" t="s">
        <v>57</v>
      </c>
      <c r="AL3119">
        <v>93310</v>
      </c>
      <c r="AM3119" t="s">
        <v>55</v>
      </c>
      <c r="AN3119" t="s">
        <v>55</v>
      </c>
      <c r="AO3119" t="s">
        <v>55</v>
      </c>
      <c r="AS3119" t="s">
        <v>343</v>
      </c>
      <c r="AT3119">
        <v>29</v>
      </c>
      <c r="AU3119">
        <v>31</v>
      </c>
      <c r="AV3119">
        <v>40</v>
      </c>
      <c r="BB3119">
        <v>0</v>
      </c>
      <c r="BC3119">
        <v>0</v>
      </c>
      <c r="BD3119" t="s">
        <v>60</v>
      </c>
      <c r="BE3119" s="5">
        <v>46180</v>
      </c>
      <c r="BF3119">
        <v>634364547</v>
      </c>
      <c r="BH3119" t="s">
        <v>323</v>
      </c>
      <c r="BI3119" t="s">
        <v>320</v>
      </c>
      <c r="BJ3119">
        <v>0.52083333333333337</v>
      </c>
      <c r="BK3119">
        <v>43.8</v>
      </c>
      <c r="BL3119">
        <v>5.19</v>
      </c>
      <c r="BM3119">
        <v>0</v>
      </c>
      <c r="BN3119">
        <v>-33.33</v>
      </c>
      <c r="BO3119">
        <v>15.66</v>
      </c>
      <c r="BP3119" t="s">
        <v>60</v>
      </c>
      <c r="BQ3119">
        <v>1.1386538829999999</v>
      </c>
      <c r="BR3119" t="s">
        <v>61</v>
      </c>
    </row>
    <row r="3120" spans="1:70" x14ac:dyDescent="0.2">
      <c r="A3120" s="19">
        <f t="shared" si="110"/>
        <v>21.179999999999993</v>
      </c>
      <c r="B3120" s="20">
        <v>3752</v>
      </c>
      <c r="D3120" s="2" t="s">
        <v>1381</v>
      </c>
      <c r="E3120" s="2" t="str">
        <f t="shared" si="109"/>
        <v>ST</v>
      </c>
      <c r="F3120">
        <v>200720433</v>
      </c>
      <c r="G3120">
        <v>202607</v>
      </c>
      <c r="H3120" t="s">
        <v>52</v>
      </c>
      <c r="I3120" t="s">
        <v>321</v>
      </c>
      <c r="J3120" t="s">
        <v>322</v>
      </c>
      <c r="K3120" t="s">
        <v>54</v>
      </c>
      <c r="L3120" s="5" t="s">
        <v>10419</v>
      </c>
      <c r="M3120" s="5">
        <v>46029</v>
      </c>
      <c r="N3120" s="21">
        <v>873698347753</v>
      </c>
      <c r="P3120" t="s">
        <v>326</v>
      </c>
      <c r="Q3120" t="s">
        <v>326</v>
      </c>
      <c r="R3120" t="s">
        <v>56</v>
      </c>
      <c r="S3120" t="s">
        <v>327</v>
      </c>
      <c r="T3120">
        <v>21</v>
      </c>
      <c r="U3120" t="s">
        <v>57</v>
      </c>
      <c r="V3120">
        <v>21320</v>
      </c>
      <c r="W3120">
        <v>100.88</v>
      </c>
      <c r="X3120">
        <v>11.96</v>
      </c>
      <c r="Y3120">
        <v>0</v>
      </c>
      <c r="Z3120">
        <v>-76.77</v>
      </c>
      <c r="AA3120">
        <v>36.07</v>
      </c>
      <c r="AB3120">
        <v>9</v>
      </c>
      <c r="AC3120">
        <v>110</v>
      </c>
      <c r="AD3120">
        <v>110</v>
      </c>
      <c r="AE3120" t="s">
        <v>11683</v>
      </c>
      <c r="AF3120" t="s">
        <v>10752</v>
      </c>
      <c r="AG3120" t="s">
        <v>10752</v>
      </c>
      <c r="AH3120" t="s">
        <v>10753</v>
      </c>
      <c r="AI3120" t="s">
        <v>378</v>
      </c>
      <c r="AJ3120">
        <v>75</v>
      </c>
      <c r="AK3120" t="s">
        <v>57</v>
      </c>
      <c r="AL3120">
        <v>75009</v>
      </c>
      <c r="AM3120" t="s">
        <v>55</v>
      </c>
      <c r="AN3120" t="s">
        <v>55</v>
      </c>
      <c r="AO3120" t="s">
        <v>55</v>
      </c>
      <c r="AS3120" t="s">
        <v>343</v>
      </c>
      <c r="AT3120">
        <v>30</v>
      </c>
      <c r="AU3120">
        <v>31</v>
      </c>
      <c r="AV3120">
        <v>40</v>
      </c>
      <c r="BB3120">
        <v>0</v>
      </c>
      <c r="BC3120">
        <v>0</v>
      </c>
      <c r="BD3120" t="s">
        <v>60</v>
      </c>
      <c r="BE3120" s="5">
        <v>46180</v>
      </c>
      <c r="BF3120">
        <v>634364547</v>
      </c>
      <c r="BH3120" t="s">
        <v>323</v>
      </c>
      <c r="BI3120" t="s">
        <v>320</v>
      </c>
      <c r="BJ3120">
        <v>0.48472222222222222</v>
      </c>
      <c r="BK3120">
        <v>88.6</v>
      </c>
      <c r="BL3120">
        <v>10.5</v>
      </c>
      <c r="BM3120">
        <v>0</v>
      </c>
      <c r="BN3120">
        <v>-67.42</v>
      </c>
      <c r="BO3120">
        <v>31.68</v>
      </c>
      <c r="BP3120" t="s">
        <v>60</v>
      </c>
      <c r="BQ3120">
        <v>1.1386538829999999</v>
      </c>
      <c r="BR3120" t="s">
        <v>61</v>
      </c>
    </row>
    <row r="3121" spans="1:70" x14ac:dyDescent="0.2">
      <c r="A3121" s="19">
        <f t="shared" si="110"/>
        <v>15.830000000000005</v>
      </c>
      <c r="B3121" s="20">
        <v>3752</v>
      </c>
      <c r="D3121" s="2" t="s">
        <v>1381</v>
      </c>
      <c r="E3121" s="2" t="str">
        <f t="shared" si="109"/>
        <v>ST</v>
      </c>
      <c r="F3121">
        <v>200720433</v>
      </c>
      <c r="G3121">
        <v>202607</v>
      </c>
      <c r="H3121" t="s">
        <v>52</v>
      </c>
      <c r="I3121" t="s">
        <v>321</v>
      </c>
      <c r="J3121" t="s">
        <v>322</v>
      </c>
      <c r="K3121" t="s">
        <v>54</v>
      </c>
      <c r="L3121" s="5">
        <v>46029</v>
      </c>
      <c r="M3121" s="5">
        <v>46060</v>
      </c>
      <c r="N3121" s="21">
        <v>873764592778</v>
      </c>
      <c r="P3121" t="s">
        <v>326</v>
      </c>
      <c r="Q3121" t="s">
        <v>326</v>
      </c>
      <c r="R3121" t="s">
        <v>56</v>
      </c>
      <c r="S3121" t="s">
        <v>327</v>
      </c>
      <c r="T3121">
        <v>21</v>
      </c>
      <c r="U3121" t="s">
        <v>57</v>
      </c>
      <c r="V3121">
        <v>21320</v>
      </c>
      <c r="W3121">
        <v>75.52</v>
      </c>
      <c r="X3121">
        <v>8.69</v>
      </c>
      <c r="Y3121">
        <v>0</v>
      </c>
      <c r="Z3121">
        <v>-57.46</v>
      </c>
      <c r="AA3121">
        <v>26.75</v>
      </c>
      <c r="AB3121">
        <v>5</v>
      </c>
      <c r="AC3121">
        <v>74.14</v>
      </c>
      <c r="AD3121">
        <v>74.14</v>
      </c>
      <c r="AE3121" t="s">
        <v>1463</v>
      </c>
      <c r="AF3121" t="s">
        <v>10754</v>
      </c>
      <c r="AG3121" t="s">
        <v>10754</v>
      </c>
      <c r="AH3121" t="s">
        <v>10755</v>
      </c>
      <c r="AI3121" t="s">
        <v>404</v>
      </c>
      <c r="AJ3121">
        <v>75</v>
      </c>
      <c r="AK3121" t="s">
        <v>57</v>
      </c>
      <c r="AL3121">
        <v>75006</v>
      </c>
      <c r="AM3121" t="s">
        <v>55</v>
      </c>
      <c r="AN3121" t="s">
        <v>55</v>
      </c>
      <c r="AO3121" t="s">
        <v>55</v>
      </c>
      <c r="AS3121" t="s">
        <v>343</v>
      </c>
      <c r="AT3121">
        <v>26</v>
      </c>
      <c r="AU3121">
        <v>32</v>
      </c>
      <c r="AV3121">
        <v>40</v>
      </c>
      <c r="BB3121">
        <v>0</v>
      </c>
      <c r="BC3121">
        <v>0</v>
      </c>
      <c r="BD3121" t="s">
        <v>60</v>
      </c>
      <c r="BE3121" s="5">
        <v>46180</v>
      </c>
      <c r="BF3121">
        <v>634364547</v>
      </c>
      <c r="BH3121" t="s">
        <v>323</v>
      </c>
      <c r="BI3121" t="s">
        <v>320</v>
      </c>
      <c r="BJ3121">
        <v>0.39444444444444443</v>
      </c>
      <c r="BK3121">
        <v>66.2</v>
      </c>
      <c r="BL3121">
        <v>7.62</v>
      </c>
      <c r="BM3121">
        <v>0</v>
      </c>
      <c r="BN3121">
        <v>-50.37</v>
      </c>
      <c r="BO3121">
        <v>23.45</v>
      </c>
      <c r="BP3121" t="s">
        <v>60</v>
      </c>
      <c r="BQ3121">
        <v>1.1408492480000001</v>
      </c>
      <c r="BR3121" t="s">
        <v>61</v>
      </c>
    </row>
    <row r="3122" spans="1:70" x14ac:dyDescent="0.2">
      <c r="A3122" s="19">
        <f t="shared" si="110"/>
        <v>12.480000000000004</v>
      </c>
      <c r="B3122" s="20">
        <v>3752</v>
      </c>
      <c r="D3122" s="2" t="s">
        <v>1381</v>
      </c>
      <c r="E3122" s="2" t="str">
        <f t="shared" si="109"/>
        <v>ST</v>
      </c>
      <c r="F3122">
        <v>200720433</v>
      </c>
      <c r="G3122">
        <v>202607</v>
      </c>
      <c r="H3122" t="s">
        <v>52</v>
      </c>
      <c r="I3122" t="s">
        <v>321</v>
      </c>
      <c r="J3122" t="s">
        <v>322</v>
      </c>
      <c r="K3122" t="s">
        <v>54</v>
      </c>
      <c r="L3122" s="5" t="s">
        <v>5226</v>
      </c>
      <c r="M3122" s="5" t="s">
        <v>10419</v>
      </c>
      <c r="N3122" s="21">
        <v>873695132425</v>
      </c>
      <c r="P3122" t="s">
        <v>326</v>
      </c>
      <c r="Q3122" t="s">
        <v>326</v>
      </c>
      <c r="R3122" t="s">
        <v>56</v>
      </c>
      <c r="S3122" t="s">
        <v>327</v>
      </c>
      <c r="T3122">
        <v>21</v>
      </c>
      <c r="U3122" t="s">
        <v>57</v>
      </c>
      <c r="V3122">
        <v>21320</v>
      </c>
      <c r="W3122">
        <v>59.44</v>
      </c>
      <c r="X3122">
        <v>7.05</v>
      </c>
      <c r="Y3122">
        <v>0</v>
      </c>
      <c r="Z3122">
        <v>-45.23</v>
      </c>
      <c r="AA3122">
        <v>21.26</v>
      </c>
      <c r="AB3122">
        <v>5</v>
      </c>
      <c r="AC3122">
        <v>51.92</v>
      </c>
      <c r="AD3122">
        <v>51.92</v>
      </c>
      <c r="AE3122" t="s">
        <v>11684</v>
      </c>
      <c r="AF3122" t="s">
        <v>10756</v>
      </c>
      <c r="AG3122" t="s">
        <v>10756</v>
      </c>
      <c r="AH3122" t="s">
        <v>10757</v>
      </c>
      <c r="AI3122" t="s">
        <v>494</v>
      </c>
      <c r="AJ3122">
        <v>51</v>
      </c>
      <c r="AK3122" t="s">
        <v>57</v>
      </c>
      <c r="AL3122">
        <v>51100</v>
      </c>
      <c r="AM3122" t="s">
        <v>55</v>
      </c>
      <c r="AN3122" t="s">
        <v>55</v>
      </c>
      <c r="AO3122" t="s">
        <v>55</v>
      </c>
      <c r="AS3122" t="s">
        <v>343</v>
      </c>
      <c r="AT3122">
        <v>26</v>
      </c>
      <c r="AU3122">
        <v>31</v>
      </c>
      <c r="AV3122">
        <v>42</v>
      </c>
      <c r="BB3122">
        <v>0</v>
      </c>
      <c r="BC3122">
        <v>0</v>
      </c>
      <c r="BD3122" t="s">
        <v>60</v>
      </c>
      <c r="BE3122" s="5">
        <v>46180</v>
      </c>
      <c r="BF3122">
        <v>634364547</v>
      </c>
      <c r="BH3122" t="s">
        <v>323</v>
      </c>
      <c r="BI3122" t="s">
        <v>320</v>
      </c>
      <c r="BJ3122">
        <v>0.42222222222222222</v>
      </c>
      <c r="BK3122">
        <v>52.2</v>
      </c>
      <c r="BL3122">
        <v>6.19</v>
      </c>
      <c r="BM3122">
        <v>0</v>
      </c>
      <c r="BN3122">
        <v>-39.72</v>
      </c>
      <c r="BO3122">
        <v>18.670000000000002</v>
      </c>
      <c r="BP3122" t="s">
        <v>60</v>
      </c>
      <c r="BQ3122">
        <v>1.1386538829999999</v>
      </c>
      <c r="BR3122" t="s">
        <v>61</v>
      </c>
    </row>
    <row r="3123" spans="1:70" x14ac:dyDescent="0.2">
      <c r="A3123" s="19">
        <f t="shared" si="110"/>
        <v>10.800000000000004</v>
      </c>
      <c r="B3123" s="20">
        <v>3752</v>
      </c>
      <c r="D3123" s="2" t="s">
        <v>1381</v>
      </c>
      <c r="E3123" s="2" t="str">
        <f t="shared" si="109"/>
        <v>ST</v>
      </c>
      <c r="F3123">
        <v>200720433</v>
      </c>
      <c r="G3123">
        <v>202607</v>
      </c>
      <c r="H3123" t="s">
        <v>52</v>
      </c>
      <c r="I3123" t="s">
        <v>321</v>
      </c>
      <c r="J3123" t="s">
        <v>322</v>
      </c>
      <c r="K3123" t="s">
        <v>54</v>
      </c>
      <c r="L3123" s="5" t="s">
        <v>6778</v>
      </c>
      <c r="M3123" s="5" t="s">
        <v>10422</v>
      </c>
      <c r="N3123" s="21">
        <v>873600695191</v>
      </c>
      <c r="P3123" t="s">
        <v>326</v>
      </c>
      <c r="Q3123" t="s">
        <v>326</v>
      </c>
      <c r="R3123" t="s">
        <v>56</v>
      </c>
      <c r="S3123" t="s">
        <v>327</v>
      </c>
      <c r="T3123">
        <v>21</v>
      </c>
      <c r="U3123" t="s">
        <v>57</v>
      </c>
      <c r="V3123">
        <v>21320</v>
      </c>
      <c r="W3123">
        <v>51.33</v>
      </c>
      <c r="X3123">
        <v>6.08</v>
      </c>
      <c r="Y3123">
        <v>0</v>
      </c>
      <c r="Z3123">
        <v>-39.07</v>
      </c>
      <c r="AA3123">
        <v>18.34</v>
      </c>
      <c r="AB3123">
        <v>3</v>
      </c>
      <c r="AC3123">
        <v>40.92</v>
      </c>
      <c r="AD3123">
        <v>40.92</v>
      </c>
      <c r="AE3123" t="s">
        <v>11685</v>
      </c>
      <c r="AF3123" t="s">
        <v>10758</v>
      </c>
      <c r="AG3123" t="s">
        <v>10758</v>
      </c>
      <c r="AH3123" t="s">
        <v>10759</v>
      </c>
      <c r="AI3123" t="s">
        <v>404</v>
      </c>
      <c r="AJ3123">
        <v>75</v>
      </c>
      <c r="AK3123" t="s">
        <v>57</v>
      </c>
      <c r="AL3123">
        <v>75014</v>
      </c>
      <c r="AM3123" t="s">
        <v>55</v>
      </c>
      <c r="AN3123" t="s">
        <v>55</v>
      </c>
      <c r="AO3123" t="s">
        <v>55</v>
      </c>
      <c r="AS3123" t="s">
        <v>343</v>
      </c>
      <c r="AT3123">
        <v>20</v>
      </c>
      <c r="AU3123">
        <v>20</v>
      </c>
      <c r="AV3123">
        <v>30</v>
      </c>
      <c r="BB3123">
        <v>0</v>
      </c>
      <c r="BC3123">
        <v>0</v>
      </c>
      <c r="BD3123" t="s">
        <v>60</v>
      </c>
      <c r="BE3123" s="5">
        <v>46180</v>
      </c>
      <c r="BF3123">
        <v>634364547</v>
      </c>
      <c r="BH3123" t="s">
        <v>323</v>
      </c>
      <c r="BI3123" t="s">
        <v>320</v>
      </c>
      <c r="BJ3123">
        <v>0.37569444444444444</v>
      </c>
      <c r="BK3123">
        <v>45.2</v>
      </c>
      <c r="BL3123">
        <v>5.35</v>
      </c>
      <c r="BM3123">
        <v>0</v>
      </c>
      <c r="BN3123">
        <v>-34.4</v>
      </c>
      <c r="BO3123">
        <v>16.149999999999999</v>
      </c>
      <c r="BP3123" t="s">
        <v>60</v>
      </c>
      <c r="BQ3123">
        <v>1.1356667499999999</v>
      </c>
      <c r="BR3123" t="s">
        <v>61</v>
      </c>
    </row>
    <row r="3124" spans="1:70" x14ac:dyDescent="0.2">
      <c r="A3124" s="19">
        <f t="shared" si="110"/>
        <v>9.1300000000000026</v>
      </c>
      <c r="B3124" s="20">
        <v>3752</v>
      </c>
      <c r="D3124" s="2" t="s">
        <v>1381</v>
      </c>
      <c r="E3124" s="2" t="str">
        <f t="shared" si="109"/>
        <v>ST</v>
      </c>
      <c r="F3124">
        <v>200720433</v>
      </c>
      <c r="G3124">
        <v>202607</v>
      </c>
      <c r="H3124" t="s">
        <v>52</v>
      </c>
      <c r="I3124" t="s">
        <v>321</v>
      </c>
      <c r="J3124" t="s">
        <v>322</v>
      </c>
      <c r="K3124" t="s">
        <v>54</v>
      </c>
      <c r="L3124" s="5" t="s">
        <v>10419</v>
      </c>
      <c r="M3124" s="5">
        <v>46029</v>
      </c>
      <c r="N3124" s="21">
        <v>873755513110</v>
      </c>
      <c r="P3124" t="s">
        <v>326</v>
      </c>
      <c r="Q3124" t="s">
        <v>326</v>
      </c>
      <c r="R3124" t="s">
        <v>56</v>
      </c>
      <c r="S3124" t="s">
        <v>327</v>
      </c>
      <c r="T3124">
        <v>21</v>
      </c>
      <c r="U3124" t="s">
        <v>57</v>
      </c>
      <c r="V3124">
        <v>21320</v>
      </c>
      <c r="W3124">
        <v>43.5</v>
      </c>
      <c r="X3124">
        <v>5.16</v>
      </c>
      <c r="Y3124">
        <v>0</v>
      </c>
      <c r="Z3124">
        <v>-33.1</v>
      </c>
      <c r="AA3124">
        <v>15.55</v>
      </c>
      <c r="AB3124">
        <v>2</v>
      </c>
      <c r="AC3124">
        <v>30.8</v>
      </c>
      <c r="AD3124">
        <v>30.8</v>
      </c>
      <c r="AE3124" t="s">
        <v>11686</v>
      </c>
      <c r="AF3124" t="s">
        <v>10760</v>
      </c>
      <c r="AG3124" t="s">
        <v>10760</v>
      </c>
      <c r="AH3124" t="s">
        <v>10761</v>
      </c>
      <c r="AI3124" t="s">
        <v>2048</v>
      </c>
      <c r="AJ3124">
        <v>5</v>
      </c>
      <c r="AK3124" t="s">
        <v>57</v>
      </c>
      <c r="AL3124">
        <v>5500</v>
      </c>
      <c r="AM3124" t="s">
        <v>55</v>
      </c>
      <c r="AN3124" t="s">
        <v>55</v>
      </c>
      <c r="AO3124" t="s">
        <v>55</v>
      </c>
      <c r="AS3124" t="s">
        <v>343</v>
      </c>
      <c r="AT3124">
        <v>0</v>
      </c>
      <c r="AU3124">
        <v>0</v>
      </c>
      <c r="AV3124">
        <v>0</v>
      </c>
      <c r="BB3124">
        <v>0</v>
      </c>
      <c r="BC3124">
        <v>0</v>
      </c>
      <c r="BD3124" t="s">
        <v>60</v>
      </c>
      <c r="BE3124" s="5">
        <v>46180</v>
      </c>
      <c r="BF3124">
        <v>634364547</v>
      </c>
      <c r="BH3124" t="s">
        <v>323</v>
      </c>
      <c r="BI3124" t="s">
        <v>320</v>
      </c>
      <c r="BJ3124">
        <v>0.45347222222222222</v>
      </c>
      <c r="BK3124">
        <v>38.200000000000003</v>
      </c>
      <c r="BL3124">
        <v>4.53</v>
      </c>
      <c r="BM3124">
        <v>0</v>
      </c>
      <c r="BN3124">
        <v>-29.07</v>
      </c>
      <c r="BO3124">
        <v>13.66</v>
      </c>
      <c r="BP3124" t="s">
        <v>60</v>
      </c>
      <c r="BQ3124">
        <v>1.1386538829999999</v>
      </c>
      <c r="BR3124" t="s">
        <v>61</v>
      </c>
    </row>
    <row r="3125" spans="1:70" x14ac:dyDescent="0.2">
      <c r="A3125" s="19">
        <f t="shared" si="110"/>
        <v>7.7900000000000027</v>
      </c>
      <c r="B3125" s="20">
        <v>3752</v>
      </c>
      <c r="D3125" s="2" t="s">
        <v>1381</v>
      </c>
      <c r="E3125" s="2" t="str">
        <f t="shared" si="109"/>
        <v>ST</v>
      </c>
      <c r="F3125">
        <v>200720433</v>
      </c>
      <c r="G3125">
        <v>202607</v>
      </c>
      <c r="H3125" t="s">
        <v>52</v>
      </c>
      <c r="I3125" t="s">
        <v>321</v>
      </c>
      <c r="J3125" t="s">
        <v>322</v>
      </c>
      <c r="K3125" t="s">
        <v>54</v>
      </c>
      <c r="L3125" s="5" t="s">
        <v>5682</v>
      </c>
      <c r="M3125" s="5" t="s">
        <v>6778</v>
      </c>
      <c r="N3125" s="21">
        <v>873546093066</v>
      </c>
      <c r="P3125" t="s">
        <v>326</v>
      </c>
      <c r="Q3125" t="s">
        <v>326</v>
      </c>
      <c r="R3125" t="s">
        <v>56</v>
      </c>
      <c r="S3125" t="s">
        <v>327</v>
      </c>
      <c r="T3125">
        <v>21</v>
      </c>
      <c r="U3125" t="s">
        <v>57</v>
      </c>
      <c r="V3125">
        <v>21320</v>
      </c>
      <c r="W3125">
        <v>37.17</v>
      </c>
      <c r="X3125">
        <v>4.4000000000000004</v>
      </c>
      <c r="Y3125">
        <v>0</v>
      </c>
      <c r="Z3125">
        <v>-28.29</v>
      </c>
      <c r="AA3125">
        <v>13.28</v>
      </c>
      <c r="AB3125">
        <v>2</v>
      </c>
      <c r="AC3125">
        <v>21.56</v>
      </c>
      <c r="AD3125">
        <v>21.56</v>
      </c>
      <c r="AE3125" t="s">
        <v>11687</v>
      </c>
      <c r="AF3125" t="s">
        <v>10762</v>
      </c>
      <c r="AG3125" t="s">
        <v>10762</v>
      </c>
      <c r="AH3125" t="s">
        <v>10763</v>
      </c>
      <c r="AI3125" t="s">
        <v>8056</v>
      </c>
      <c r="AJ3125">
        <v>58</v>
      </c>
      <c r="AK3125" t="s">
        <v>57</v>
      </c>
      <c r="AL3125">
        <v>58160</v>
      </c>
      <c r="AM3125" t="s">
        <v>55</v>
      </c>
      <c r="AN3125" t="s">
        <v>55</v>
      </c>
      <c r="AO3125" t="s">
        <v>55</v>
      </c>
      <c r="AS3125" t="s">
        <v>343</v>
      </c>
      <c r="AT3125">
        <v>0</v>
      </c>
      <c r="AU3125">
        <v>0</v>
      </c>
      <c r="AV3125">
        <v>0</v>
      </c>
      <c r="BB3125">
        <v>0</v>
      </c>
      <c r="BC3125">
        <v>0</v>
      </c>
      <c r="BD3125" t="s">
        <v>60</v>
      </c>
      <c r="BE3125" s="5">
        <v>46180</v>
      </c>
      <c r="BF3125">
        <v>634364547</v>
      </c>
      <c r="BH3125" t="s">
        <v>323</v>
      </c>
      <c r="BI3125" t="s">
        <v>320</v>
      </c>
      <c r="BJ3125">
        <v>0.49027777777777776</v>
      </c>
      <c r="BK3125">
        <v>32.6</v>
      </c>
      <c r="BL3125">
        <v>3.86</v>
      </c>
      <c r="BM3125">
        <v>0</v>
      </c>
      <c r="BN3125">
        <v>-24.81</v>
      </c>
      <c r="BO3125">
        <v>11.65</v>
      </c>
      <c r="BP3125" t="s">
        <v>60</v>
      </c>
      <c r="BQ3125">
        <v>1.1401468509999999</v>
      </c>
      <c r="BR3125" t="s">
        <v>61</v>
      </c>
    </row>
    <row r="3126" spans="1:70" x14ac:dyDescent="0.2">
      <c r="A3126" s="19">
        <f t="shared" si="110"/>
        <v>15.830000000000005</v>
      </c>
      <c r="B3126" s="20">
        <v>3752</v>
      </c>
      <c r="D3126" s="2" t="s">
        <v>1381</v>
      </c>
      <c r="E3126" s="2" t="str">
        <f t="shared" si="109"/>
        <v>ST</v>
      </c>
      <c r="F3126">
        <v>200720433</v>
      </c>
      <c r="G3126">
        <v>202607</v>
      </c>
      <c r="H3126" t="s">
        <v>52</v>
      </c>
      <c r="I3126" t="s">
        <v>321</v>
      </c>
      <c r="J3126" t="s">
        <v>322</v>
      </c>
      <c r="K3126" t="s">
        <v>54</v>
      </c>
      <c r="L3126" s="5">
        <v>46029</v>
      </c>
      <c r="M3126" s="5">
        <v>46060</v>
      </c>
      <c r="N3126" s="21">
        <v>873812080490</v>
      </c>
      <c r="P3126" t="s">
        <v>326</v>
      </c>
      <c r="Q3126" t="s">
        <v>326</v>
      </c>
      <c r="R3126" t="s">
        <v>56</v>
      </c>
      <c r="S3126" t="s">
        <v>327</v>
      </c>
      <c r="T3126">
        <v>21</v>
      </c>
      <c r="U3126" t="s">
        <v>57</v>
      </c>
      <c r="V3126">
        <v>21320</v>
      </c>
      <c r="W3126">
        <v>75.52</v>
      </c>
      <c r="X3126">
        <v>8.69</v>
      </c>
      <c r="Y3126">
        <v>0</v>
      </c>
      <c r="Z3126">
        <v>-57.46</v>
      </c>
      <c r="AA3126">
        <v>26.75</v>
      </c>
      <c r="AB3126">
        <v>5</v>
      </c>
      <c r="AC3126">
        <v>73.48</v>
      </c>
      <c r="AD3126">
        <v>73.48</v>
      </c>
      <c r="AE3126" t="s">
        <v>1462</v>
      </c>
      <c r="AF3126" t="s">
        <v>1671</v>
      </c>
      <c r="AG3126" t="s">
        <v>1671</v>
      </c>
      <c r="AH3126" t="s">
        <v>1672</v>
      </c>
      <c r="AI3126" t="s">
        <v>1673</v>
      </c>
      <c r="AJ3126">
        <v>85</v>
      </c>
      <c r="AK3126" t="s">
        <v>57</v>
      </c>
      <c r="AL3126">
        <v>85290</v>
      </c>
      <c r="AM3126" t="s">
        <v>55</v>
      </c>
      <c r="AN3126" t="s">
        <v>55</v>
      </c>
      <c r="AO3126" t="s">
        <v>55</v>
      </c>
      <c r="AS3126" t="s">
        <v>343</v>
      </c>
      <c r="AT3126">
        <v>31</v>
      </c>
      <c r="AU3126">
        <v>39</v>
      </c>
      <c r="AV3126">
        <v>29</v>
      </c>
      <c r="BB3126">
        <v>0</v>
      </c>
      <c r="BC3126">
        <v>0</v>
      </c>
      <c r="BD3126" t="s">
        <v>60</v>
      </c>
      <c r="BE3126" s="5">
        <v>46180</v>
      </c>
      <c r="BF3126">
        <v>634364547</v>
      </c>
      <c r="BH3126" t="s">
        <v>323</v>
      </c>
      <c r="BI3126" t="s">
        <v>320</v>
      </c>
      <c r="BJ3126">
        <v>0.47361111111111109</v>
      </c>
      <c r="BK3126">
        <v>66.2</v>
      </c>
      <c r="BL3126">
        <v>7.62</v>
      </c>
      <c r="BM3126">
        <v>0</v>
      </c>
      <c r="BN3126">
        <v>-50.37</v>
      </c>
      <c r="BO3126">
        <v>23.45</v>
      </c>
      <c r="BP3126" t="s">
        <v>60</v>
      </c>
      <c r="BQ3126">
        <v>1.1408492480000001</v>
      </c>
      <c r="BR3126" t="s">
        <v>61</v>
      </c>
    </row>
    <row r="3127" spans="1:70" x14ac:dyDescent="0.2">
      <c r="A3127" s="19">
        <f t="shared" si="110"/>
        <v>4.7799999999999994</v>
      </c>
      <c r="B3127" s="20">
        <v>3752</v>
      </c>
      <c r="D3127" s="2" t="s">
        <v>1381</v>
      </c>
      <c r="E3127" s="2" t="str">
        <f t="shared" si="109"/>
        <v>ST</v>
      </c>
      <c r="F3127">
        <v>200720433</v>
      </c>
      <c r="G3127">
        <v>202607</v>
      </c>
      <c r="H3127" t="s">
        <v>52</v>
      </c>
      <c r="I3127" t="s">
        <v>321</v>
      </c>
      <c r="J3127" t="s">
        <v>322</v>
      </c>
      <c r="K3127" t="s">
        <v>54</v>
      </c>
      <c r="L3127" s="5" t="s">
        <v>10419</v>
      </c>
      <c r="M3127" s="5">
        <v>46029</v>
      </c>
      <c r="N3127" s="21">
        <v>873750996951</v>
      </c>
      <c r="P3127" t="s">
        <v>326</v>
      </c>
      <c r="Q3127" t="s">
        <v>326</v>
      </c>
      <c r="R3127" t="s">
        <v>56</v>
      </c>
      <c r="S3127" t="s">
        <v>327</v>
      </c>
      <c r="T3127">
        <v>21</v>
      </c>
      <c r="U3127" t="s">
        <v>57</v>
      </c>
      <c r="V3127">
        <v>21320</v>
      </c>
      <c r="W3127">
        <v>22.77</v>
      </c>
      <c r="X3127">
        <v>2.7</v>
      </c>
      <c r="Y3127">
        <v>0</v>
      </c>
      <c r="Z3127">
        <v>-17.329999999999998</v>
      </c>
      <c r="AA3127">
        <v>8.14</v>
      </c>
      <c r="AB3127">
        <v>1</v>
      </c>
      <c r="AC3127">
        <v>2.2000000000000002</v>
      </c>
      <c r="AD3127">
        <v>2.2000000000000002</v>
      </c>
      <c r="AE3127" t="s">
        <v>9397</v>
      </c>
      <c r="AF3127" t="s">
        <v>1037</v>
      </c>
      <c r="AG3127" t="s">
        <v>1037</v>
      </c>
      <c r="AH3127" t="s">
        <v>1038</v>
      </c>
      <c r="AI3127" t="s">
        <v>1039</v>
      </c>
      <c r="AJ3127">
        <v>53</v>
      </c>
      <c r="AK3127" t="s">
        <v>57</v>
      </c>
      <c r="AL3127">
        <v>53200</v>
      </c>
      <c r="AM3127" t="s">
        <v>55</v>
      </c>
      <c r="AN3127" t="s">
        <v>55</v>
      </c>
      <c r="AO3127" t="s">
        <v>55</v>
      </c>
      <c r="AS3127" t="s">
        <v>343</v>
      </c>
      <c r="AT3127">
        <v>0</v>
      </c>
      <c r="AU3127">
        <v>0</v>
      </c>
      <c r="AV3127">
        <v>0</v>
      </c>
      <c r="BB3127">
        <v>0</v>
      </c>
      <c r="BC3127">
        <v>0</v>
      </c>
      <c r="BD3127" t="s">
        <v>60</v>
      </c>
      <c r="BE3127" s="5">
        <v>46180</v>
      </c>
      <c r="BF3127">
        <v>634364547</v>
      </c>
      <c r="BH3127" t="s">
        <v>323</v>
      </c>
      <c r="BI3127" t="s">
        <v>320</v>
      </c>
      <c r="BJ3127">
        <v>0.53541666666666665</v>
      </c>
      <c r="BK3127">
        <v>20</v>
      </c>
      <c r="BL3127">
        <v>2.37</v>
      </c>
      <c r="BM3127">
        <v>0</v>
      </c>
      <c r="BN3127">
        <v>-15.22</v>
      </c>
      <c r="BO3127">
        <v>7.15</v>
      </c>
      <c r="BP3127" t="s">
        <v>60</v>
      </c>
      <c r="BQ3127">
        <v>1.1386538829999999</v>
      </c>
      <c r="BR3127" t="s">
        <v>61</v>
      </c>
    </row>
    <row r="3128" spans="1:70" x14ac:dyDescent="0.2">
      <c r="A3128" s="19">
        <f t="shared" si="110"/>
        <v>11.14</v>
      </c>
      <c r="B3128" s="20">
        <v>3752</v>
      </c>
      <c r="D3128" s="2" t="s">
        <v>1381</v>
      </c>
      <c r="E3128" s="2" t="str">
        <f t="shared" si="109"/>
        <v>ST</v>
      </c>
      <c r="F3128">
        <v>200720433</v>
      </c>
      <c r="G3128">
        <v>202607</v>
      </c>
      <c r="H3128" t="s">
        <v>52</v>
      </c>
      <c r="I3128" t="s">
        <v>321</v>
      </c>
      <c r="J3128" t="s">
        <v>322</v>
      </c>
      <c r="K3128" t="s">
        <v>54</v>
      </c>
      <c r="L3128" s="5" t="s">
        <v>6778</v>
      </c>
      <c r="M3128" s="5" t="s">
        <v>10422</v>
      </c>
      <c r="N3128" s="21">
        <v>873601562160</v>
      </c>
      <c r="P3128" t="s">
        <v>326</v>
      </c>
      <c r="Q3128" t="s">
        <v>326</v>
      </c>
      <c r="R3128" t="s">
        <v>56</v>
      </c>
      <c r="S3128" t="s">
        <v>327</v>
      </c>
      <c r="T3128">
        <v>21</v>
      </c>
      <c r="U3128" t="s">
        <v>57</v>
      </c>
      <c r="V3128">
        <v>21320</v>
      </c>
      <c r="W3128">
        <v>52.92</v>
      </c>
      <c r="X3128">
        <v>6.28</v>
      </c>
      <c r="Y3128">
        <v>0</v>
      </c>
      <c r="Z3128">
        <v>-40.270000000000003</v>
      </c>
      <c r="AA3128">
        <v>18.93</v>
      </c>
      <c r="AB3128">
        <v>3</v>
      </c>
      <c r="AC3128">
        <v>43.56</v>
      </c>
      <c r="AD3128">
        <v>43.56</v>
      </c>
      <c r="AE3128" t="s">
        <v>11688</v>
      </c>
      <c r="AF3128" t="s">
        <v>762</v>
      </c>
      <c r="AG3128" t="s">
        <v>762</v>
      </c>
      <c r="AH3128" t="s">
        <v>2334</v>
      </c>
      <c r="AI3128" t="s">
        <v>1386</v>
      </c>
      <c r="AJ3128">
        <v>37</v>
      </c>
      <c r="AK3128" t="s">
        <v>57</v>
      </c>
      <c r="AL3128">
        <v>37400</v>
      </c>
      <c r="AM3128" t="s">
        <v>55</v>
      </c>
      <c r="AN3128" t="s">
        <v>55</v>
      </c>
      <c r="AO3128" t="s">
        <v>55</v>
      </c>
      <c r="AS3128" t="s">
        <v>343</v>
      </c>
      <c r="AT3128">
        <v>0</v>
      </c>
      <c r="AU3128">
        <v>0</v>
      </c>
      <c r="AV3128">
        <v>0</v>
      </c>
      <c r="BB3128">
        <v>0</v>
      </c>
      <c r="BC3128">
        <v>0</v>
      </c>
      <c r="BD3128" t="s">
        <v>60</v>
      </c>
      <c r="BE3128" s="5">
        <v>46180</v>
      </c>
      <c r="BF3128">
        <v>634364547</v>
      </c>
      <c r="BH3128" t="s">
        <v>323</v>
      </c>
      <c r="BI3128" t="s">
        <v>320</v>
      </c>
      <c r="BJ3128">
        <v>0.40694444444444444</v>
      </c>
      <c r="BK3128">
        <v>46.6</v>
      </c>
      <c r="BL3128">
        <v>5.53</v>
      </c>
      <c r="BM3128">
        <v>0</v>
      </c>
      <c r="BN3128">
        <v>-35.46</v>
      </c>
      <c r="BO3128">
        <v>16.670000000000002</v>
      </c>
      <c r="BP3128" t="s">
        <v>60</v>
      </c>
      <c r="BQ3128">
        <v>1.1356667499999999</v>
      </c>
      <c r="BR3128" t="s">
        <v>61</v>
      </c>
    </row>
    <row r="3129" spans="1:70" x14ac:dyDescent="0.2">
      <c r="A3129" s="19">
        <f t="shared" si="110"/>
        <v>11.469999999999999</v>
      </c>
      <c r="B3129" s="20">
        <v>3752</v>
      </c>
      <c r="D3129" s="2" t="s">
        <v>1381</v>
      </c>
      <c r="E3129" s="2" t="str">
        <f t="shared" ref="E3129:E3192" si="111">IF(J3129="FedEx Priority","ST","FICP")</f>
        <v>ST</v>
      </c>
      <c r="F3129">
        <v>200720433</v>
      </c>
      <c r="G3129">
        <v>202607</v>
      </c>
      <c r="H3129" t="s">
        <v>52</v>
      </c>
      <c r="I3129" t="s">
        <v>321</v>
      </c>
      <c r="J3129" t="s">
        <v>322</v>
      </c>
      <c r="K3129" t="s">
        <v>54</v>
      </c>
      <c r="L3129" s="5" t="s">
        <v>6778</v>
      </c>
      <c r="M3129" s="5" t="s">
        <v>10422</v>
      </c>
      <c r="N3129" s="21">
        <v>873596668206</v>
      </c>
      <c r="P3129" t="s">
        <v>326</v>
      </c>
      <c r="Q3129" t="s">
        <v>326</v>
      </c>
      <c r="R3129" t="s">
        <v>56</v>
      </c>
      <c r="S3129" t="s">
        <v>327</v>
      </c>
      <c r="T3129">
        <v>21</v>
      </c>
      <c r="U3129" t="s">
        <v>57</v>
      </c>
      <c r="V3129">
        <v>21320</v>
      </c>
      <c r="W3129">
        <v>54.51</v>
      </c>
      <c r="X3129">
        <v>6.46</v>
      </c>
      <c r="Y3129">
        <v>0</v>
      </c>
      <c r="Z3129">
        <v>-41.49</v>
      </c>
      <c r="AA3129">
        <v>19.489999999999998</v>
      </c>
      <c r="AB3129">
        <v>3</v>
      </c>
      <c r="AC3129">
        <v>44.44</v>
      </c>
      <c r="AD3129">
        <v>44.44</v>
      </c>
      <c r="AE3129" t="s">
        <v>11689</v>
      </c>
      <c r="AF3129" t="s">
        <v>10764</v>
      </c>
      <c r="AG3129" t="s">
        <v>10764</v>
      </c>
      <c r="AH3129" t="s">
        <v>10765</v>
      </c>
      <c r="AI3129" t="s">
        <v>1416</v>
      </c>
      <c r="AJ3129">
        <v>13</v>
      </c>
      <c r="AK3129" t="s">
        <v>57</v>
      </c>
      <c r="AL3129">
        <v>13007</v>
      </c>
      <c r="AM3129" t="s">
        <v>55</v>
      </c>
      <c r="AN3129" t="s">
        <v>55</v>
      </c>
      <c r="AO3129" t="s">
        <v>55</v>
      </c>
      <c r="AS3129" t="s">
        <v>343</v>
      </c>
      <c r="AT3129">
        <v>30</v>
      </c>
      <c r="AU3129">
        <v>31</v>
      </c>
      <c r="AV3129">
        <v>39</v>
      </c>
      <c r="BB3129">
        <v>0</v>
      </c>
      <c r="BC3129">
        <v>0</v>
      </c>
      <c r="BD3129" t="s">
        <v>60</v>
      </c>
      <c r="BE3129" s="5">
        <v>46180</v>
      </c>
      <c r="BF3129">
        <v>634364547</v>
      </c>
      <c r="BH3129" t="s">
        <v>323</v>
      </c>
      <c r="BI3129" t="s">
        <v>320</v>
      </c>
      <c r="BJ3129">
        <v>0.40277777777777779</v>
      </c>
      <c r="BK3129">
        <v>48</v>
      </c>
      <c r="BL3129">
        <v>5.69</v>
      </c>
      <c r="BM3129">
        <v>0</v>
      </c>
      <c r="BN3129">
        <v>-36.53</v>
      </c>
      <c r="BO3129">
        <v>17.16</v>
      </c>
      <c r="BP3129" t="s">
        <v>60</v>
      </c>
      <c r="BQ3129">
        <v>1.1356667499999999</v>
      </c>
      <c r="BR3129" t="s">
        <v>61</v>
      </c>
    </row>
    <row r="3130" spans="1:70" x14ac:dyDescent="0.2">
      <c r="A3130" s="19">
        <f t="shared" si="110"/>
        <v>19.499999999999993</v>
      </c>
      <c r="B3130" s="20">
        <v>3752</v>
      </c>
      <c r="D3130" s="2" t="s">
        <v>1381</v>
      </c>
      <c r="E3130" s="2" t="str">
        <f t="shared" si="111"/>
        <v>ST</v>
      </c>
      <c r="F3130">
        <v>200720433</v>
      </c>
      <c r="G3130">
        <v>202607</v>
      </c>
      <c r="H3130" t="s">
        <v>52</v>
      </c>
      <c r="I3130" t="s">
        <v>321</v>
      </c>
      <c r="J3130" t="s">
        <v>322</v>
      </c>
      <c r="K3130" t="s">
        <v>54</v>
      </c>
      <c r="L3130" s="5" t="s">
        <v>6778</v>
      </c>
      <c r="M3130" s="5" t="s">
        <v>5226</v>
      </c>
      <c r="N3130" s="21">
        <v>873596258524</v>
      </c>
      <c r="P3130" t="s">
        <v>326</v>
      </c>
      <c r="Q3130" t="s">
        <v>326</v>
      </c>
      <c r="R3130" t="s">
        <v>56</v>
      </c>
      <c r="S3130" t="s">
        <v>327</v>
      </c>
      <c r="T3130">
        <v>21</v>
      </c>
      <c r="U3130" t="s">
        <v>57</v>
      </c>
      <c r="V3130">
        <v>21320</v>
      </c>
      <c r="W3130">
        <v>92.67</v>
      </c>
      <c r="X3130">
        <v>10.98</v>
      </c>
      <c r="Y3130">
        <v>0</v>
      </c>
      <c r="Z3130">
        <v>-70.52</v>
      </c>
      <c r="AA3130">
        <v>33.130000000000003</v>
      </c>
      <c r="AB3130">
        <v>6</v>
      </c>
      <c r="AC3130">
        <v>98.56</v>
      </c>
      <c r="AD3130">
        <v>98.56</v>
      </c>
      <c r="AE3130" t="s">
        <v>8698</v>
      </c>
      <c r="AF3130" t="s">
        <v>10766</v>
      </c>
      <c r="AG3130" t="s">
        <v>10766</v>
      </c>
      <c r="AH3130" t="s">
        <v>504</v>
      </c>
      <c r="AI3130" t="s">
        <v>505</v>
      </c>
      <c r="AJ3130">
        <v>14</v>
      </c>
      <c r="AK3130" t="s">
        <v>57</v>
      </c>
      <c r="AL3130">
        <v>14123</v>
      </c>
      <c r="AM3130" t="s">
        <v>55</v>
      </c>
      <c r="AN3130" t="s">
        <v>55</v>
      </c>
      <c r="AO3130" t="s">
        <v>55</v>
      </c>
      <c r="AS3130" t="s">
        <v>343</v>
      </c>
      <c r="AT3130">
        <v>30</v>
      </c>
      <c r="AU3130">
        <v>31</v>
      </c>
      <c r="AV3130">
        <v>39</v>
      </c>
      <c r="BB3130">
        <v>0</v>
      </c>
      <c r="BC3130">
        <v>0</v>
      </c>
      <c r="BD3130" t="s">
        <v>60</v>
      </c>
      <c r="BE3130" s="5">
        <v>46180</v>
      </c>
      <c r="BF3130">
        <v>634364547</v>
      </c>
      <c r="BH3130" t="s">
        <v>323</v>
      </c>
      <c r="BI3130" t="s">
        <v>320</v>
      </c>
      <c r="BJ3130">
        <v>0.35416666666666669</v>
      </c>
      <c r="BK3130">
        <v>81.599999999999994</v>
      </c>
      <c r="BL3130">
        <v>9.67</v>
      </c>
      <c r="BM3130">
        <v>0</v>
      </c>
      <c r="BN3130">
        <v>-62.1</v>
      </c>
      <c r="BO3130">
        <v>29.17</v>
      </c>
      <c r="BP3130" t="s">
        <v>60</v>
      </c>
      <c r="BQ3130">
        <v>1.1356667499999999</v>
      </c>
      <c r="BR3130" t="s">
        <v>61</v>
      </c>
    </row>
    <row r="3131" spans="1:70" x14ac:dyDescent="0.2">
      <c r="A3131" s="19">
        <f t="shared" si="110"/>
        <v>14.82</v>
      </c>
      <c r="B3131" s="20">
        <v>3752</v>
      </c>
      <c r="D3131" s="2" t="s">
        <v>1381</v>
      </c>
      <c r="E3131" s="2" t="str">
        <f t="shared" si="111"/>
        <v>ST</v>
      </c>
      <c r="F3131">
        <v>200720433</v>
      </c>
      <c r="G3131">
        <v>202607</v>
      </c>
      <c r="H3131" t="s">
        <v>52</v>
      </c>
      <c r="I3131" t="s">
        <v>321</v>
      </c>
      <c r="J3131" t="s">
        <v>322</v>
      </c>
      <c r="K3131" t="s">
        <v>54</v>
      </c>
      <c r="L3131" s="5" t="s">
        <v>6778</v>
      </c>
      <c r="M3131" s="5" t="s">
        <v>5226</v>
      </c>
      <c r="N3131" s="21">
        <v>873605188614</v>
      </c>
      <c r="P3131" t="s">
        <v>326</v>
      </c>
      <c r="Q3131" t="s">
        <v>326</v>
      </c>
      <c r="R3131" t="s">
        <v>56</v>
      </c>
      <c r="S3131" t="s">
        <v>327</v>
      </c>
      <c r="T3131">
        <v>21</v>
      </c>
      <c r="U3131" t="s">
        <v>57</v>
      </c>
      <c r="V3131">
        <v>21320</v>
      </c>
      <c r="W3131">
        <v>70.41</v>
      </c>
      <c r="X3131">
        <v>8.34</v>
      </c>
      <c r="Y3131">
        <v>0</v>
      </c>
      <c r="Z3131">
        <v>-53.58</v>
      </c>
      <c r="AA3131">
        <v>25.17</v>
      </c>
      <c r="AB3131">
        <v>6</v>
      </c>
      <c r="AC3131">
        <v>68.2</v>
      </c>
      <c r="AD3131">
        <v>68.2</v>
      </c>
      <c r="AE3131" t="s">
        <v>11690</v>
      </c>
      <c r="AF3131" t="s">
        <v>10767</v>
      </c>
      <c r="AG3131" t="s">
        <v>10767</v>
      </c>
      <c r="AH3131" t="s">
        <v>10768</v>
      </c>
      <c r="AI3131" t="s">
        <v>10769</v>
      </c>
      <c r="AJ3131">
        <v>11</v>
      </c>
      <c r="AK3131" t="s">
        <v>57</v>
      </c>
      <c r="AL3131">
        <v>11560</v>
      </c>
      <c r="AM3131" t="s">
        <v>55</v>
      </c>
      <c r="AN3131" t="s">
        <v>55</v>
      </c>
      <c r="AO3131" t="s">
        <v>55</v>
      </c>
      <c r="AS3131" t="s">
        <v>343</v>
      </c>
      <c r="AT3131">
        <v>0</v>
      </c>
      <c r="AU3131">
        <v>0</v>
      </c>
      <c r="AV3131">
        <v>0</v>
      </c>
      <c r="BB3131">
        <v>0</v>
      </c>
      <c r="BC3131">
        <v>0</v>
      </c>
      <c r="BD3131" t="s">
        <v>60</v>
      </c>
      <c r="BE3131" s="5">
        <v>46180</v>
      </c>
      <c r="BF3131">
        <v>634364547</v>
      </c>
      <c r="BH3131" t="s">
        <v>323</v>
      </c>
      <c r="BI3131" t="s">
        <v>320</v>
      </c>
      <c r="BJ3131">
        <v>0.49236111111111114</v>
      </c>
      <c r="BK3131">
        <v>62</v>
      </c>
      <c r="BL3131">
        <v>7.34</v>
      </c>
      <c r="BM3131">
        <v>0</v>
      </c>
      <c r="BN3131">
        <v>-47.18</v>
      </c>
      <c r="BO3131">
        <v>22.16</v>
      </c>
      <c r="BP3131" t="s">
        <v>60</v>
      </c>
      <c r="BQ3131">
        <v>1.1356667499999999</v>
      </c>
      <c r="BR3131" t="s">
        <v>61</v>
      </c>
    </row>
    <row r="3132" spans="1:70" x14ac:dyDescent="0.2">
      <c r="A3132" s="19">
        <f t="shared" si="110"/>
        <v>11.809999999999995</v>
      </c>
      <c r="B3132" s="20">
        <v>3752</v>
      </c>
      <c r="D3132" s="2" t="s">
        <v>1381</v>
      </c>
      <c r="E3132" s="2" t="str">
        <f t="shared" si="111"/>
        <v>ST</v>
      </c>
      <c r="F3132">
        <v>200720433</v>
      </c>
      <c r="G3132">
        <v>202607</v>
      </c>
      <c r="H3132" t="s">
        <v>52</v>
      </c>
      <c r="I3132" t="s">
        <v>321</v>
      </c>
      <c r="J3132" t="s">
        <v>322</v>
      </c>
      <c r="K3132" t="s">
        <v>54</v>
      </c>
      <c r="L3132" s="5" t="s">
        <v>5226</v>
      </c>
      <c r="M3132" s="5" t="s">
        <v>10419</v>
      </c>
      <c r="N3132" s="21">
        <v>873599820548</v>
      </c>
      <c r="P3132" t="s">
        <v>326</v>
      </c>
      <c r="Q3132" t="s">
        <v>326</v>
      </c>
      <c r="R3132" t="s">
        <v>56</v>
      </c>
      <c r="S3132" t="s">
        <v>327</v>
      </c>
      <c r="T3132">
        <v>21</v>
      </c>
      <c r="U3132" t="s">
        <v>57</v>
      </c>
      <c r="V3132">
        <v>21320</v>
      </c>
      <c r="W3132">
        <v>56.25</v>
      </c>
      <c r="X3132">
        <v>6.66</v>
      </c>
      <c r="Y3132">
        <v>0</v>
      </c>
      <c r="Z3132">
        <v>-42.8</v>
      </c>
      <c r="AA3132">
        <v>20.11</v>
      </c>
      <c r="AB3132">
        <v>4</v>
      </c>
      <c r="AC3132">
        <v>47.08</v>
      </c>
      <c r="AD3132">
        <v>47.08</v>
      </c>
      <c r="AE3132" t="s">
        <v>9900</v>
      </c>
      <c r="AF3132" t="s">
        <v>4342</v>
      </c>
      <c r="AG3132" t="s">
        <v>4342</v>
      </c>
      <c r="AH3132" t="s">
        <v>6925</v>
      </c>
      <c r="AI3132" t="s">
        <v>6926</v>
      </c>
      <c r="AJ3132">
        <v>76</v>
      </c>
      <c r="AK3132" t="s">
        <v>57</v>
      </c>
      <c r="AL3132">
        <v>76140</v>
      </c>
      <c r="AM3132" t="s">
        <v>55</v>
      </c>
      <c r="AN3132" t="s">
        <v>55</v>
      </c>
      <c r="AO3132" t="s">
        <v>55</v>
      </c>
      <c r="AS3132" t="s">
        <v>343</v>
      </c>
      <c r="AT3132">
        <v>0</v>
      </c>
      <c r="AU3132">
        <v>0</v>
      </c>
      <c r="AV3132">
        <v>0</v>
      </c>
      <c r="BB3132">
        <v>0</v>
      </c>
      <c r="BC3132">
        <v>0</v>
      </c>
      <c r="BD3132" t="s">
        <v>60</v>
      </c>
      <c r="BE3132" s="5">
        <v>46180</v>
      </c>
      <c r="BF3132">
        <v>634364547</v>
      </c>
      <c r="BH3132" t="s">
        <v>323</v>
      </c>
      <c r="BI3132" t="s">
        <v>320</v>
      </c>
      <c r="BJ3132">
        <v>0.50069444444444444</v>
      </c>
      <c r="BK3132">
        <v>49.4</v>
      </c>
      <c r="BL3132">
        <v>5.85</v>
      </c>
      <c r="BM3132">
        <v>0</v>
      </c>
      <c r="BN3132">
        <v>-37.590000000000003</v>
      </c>
      <c r="BO3132">
        <v>17.66</v>
      </c>
      <c r="BP3132" t="s">
        <v>60</v>
      </c>
      <c r="BQ3132">
        <v>1.1386538829999999</v>
      </c>
      <c r="BR3132" t="s">
        <v>61</v>
      </c>
    </row>
    <row r="3133" spans="1:70" x14ac:dyDescent="0.2">
      <c r="A3133" s="19">
        <f t="shared" si="110"/>
        <v>17.5</v>
      </c>
      <c r="B3133" s="20">
        <v>3752</v>
      </c>
      <c r="D3133" s="2" t="s">
        <v>1381</v>
      </c>
      <c r="E3133" s="2" t="str">
        <f t="shared" si="111"/>
        <v>ST</v>
      </c>
      <c r="F3133">
        <v>200720433</v>
      </c>
      <c r="G3133">
        <v>202607</v>
      </c>
      <c r="H3133" t="s">
        <v>52</v>
      </c>
      <c r="I3133" t="s">
        <v>321</v>
      </c>
      <c r="J3133" t="s">
        <v>322</v>
      </c>
      <c r="K3133" t="s">
        <v>54</v>
      </c>
      <c r="L3133" s="5">
        <v>46029</v>
      </c>
      <c r="M3133" s="5">
        <v>46060</v>
      </c>
      <c r="N3133" s="21">
        <v>873811553622</v>
      </c>
      <c r="P3133" t="s">
        <v>326</v>
      </c>
      <c r="Q3133" t="s">
        <v>326</v>
      </c>
      <c r="R3133" t="s">
        <v>56</v>
      </c>
      <c r="S3133" t="s">
        <v>327</v>
      </c>
      <c r="T3133">
        <v>21</v>
      </c>
      <c r="U3133" t="s">
        <v>57</v>
      </c>
      <c r="V3133">
        <v>21320</v>
      </c>
      <c r="W3133">
        <v>83.51</v>
      </c>
      <c r="X3133">
        <v>9.61</v>
      </c>
      <c r="Y3133">
        <v>0</v>
      </c>
      <c r="Z3133">
        <v>-63.55</v>
      </c>
      <c r="AA3133">
        <v>29.57</v>
      </c>
      <c r="AB3133">
        <v>7</v>
      </c>
      <c r="AC3133">
        <v>85.8</v>
      </c>
      <c r="AD3133">
        <v>85.8</v>
      </c>
      <c r="AE3133" t="s">
        <v>11691</v>
      </c>
      <c r="AF3133" t="s">
        <v>10770</v>
      </c>
      <c r="AG3133" t="s">
        <v>10770</v>
      </c>
      <c r="AH3133" t="s">
        <v>10771</v>
      </c>
      <c r="AI3133" t="s">
        <v>10772</v>
      </c>
      <c r="AJ3133">
        <v>28</v>
      </c>
      <c r="AK3133" t="s">
        <v>57</v>
      </c>
      <c r="AL3133">
        <v>28170</v>
      </c>
      <c r="AM3133" t="s">
        <v>55</v>
      </c>
      <c r="AN3133" t="s">
        <v>55</v>
      </c>
      <c r="AO3133" t="s">
        <v>55</v>
      </c>
      <c r="AS3133" t="s">
        <v>343</v>
      </c>
      <c r="AT3133">
        <v>0</v>
      </c>
      <c r="AU3133">
        <v>0</v>
      </c>
      <c r="AV3133">
        <v>0</v>
      </c>
      <c r="BB3133">
        <v>0</v>
      </c>
      <c r="BC3133">
        <v>0</v>
      </c>
      <c r="BD3133" t="s">
        <v>60</v>
      </c>
      <c r="BE3133" s="5">
        <v>46180</v>
      </c>
      <c r="BF3133">
        <v>634364547</v>
      </c>
      <c r="BH3133" t="s">
        <v>323</v>
      </c>
      <c r="BI3133" t="s">
        <v>320</v>
      </c>
      <c r="BJ3133">
        <v>0.43194444444444446</v>
      </c>
      <c r="BK3133">
        <v>73.2</v>
      </c>
      <c r="BL3133">
        <v>8.42</v>
      </c>
      <c r="BM3133">
        <v>0</v>
      </c>
      <c r="BN3133">
        <v>-55.7</v>
      </c>
      <c r="BO3133">
        <v>25.92</v>
      </c>
      <c r="BP3133" t="s">
        <v>60</v>
      </c>
      <c r="BQ3133">
        <v>1.1408492480000001</v>
      </c>
      <c r="BR3133" t="s">
        <v>61</v>
      </c>
    </row>
    <row r="3134" spans="1:70" x14ac:dyDescent="0.2">
      <c r="A3134" s="19">
        <f t="shared" si="110"/>
        <v>9.4600000000000009</v>
      </c>
      <c r="B3134" s="20">
        <v>3752</v>
      </c>
      <c r="D3134" s="2" t="s">
        <v>1381</v>
      </c>
      <c r="E3134" s="2" t="str">
        <f t="shared" si="111"/>
        <v>ST</v>
      </c>
      <c r="F3134">
        <v>200720433</v>
      </c>
      <c r="G3134">
        <v>202607</v>
      </c>
      <c r="H3134" t="s">
        <v>52</v>
      </c>
      <c r="I3134" t="s">
        <v>321</v>
      </c>
      <c r="J3134" t="s">
        <v>322</v>
      </c>
      <c r="K3134" t="s">
        <v>54</v>
      </c>
      <c r="L3134" s="5" t="s">
        <v>6778</v>
      </c>
      <c r="M3134" s="5" t="s">
        <v>5226</v>
      </c>
      <c r="N3134" s="21">
        <v>873603206670</v>
      </c>
      <c r="P3134" t="s">
        <v>326</v>
      </c>
      <c r="Q3134" t="s">
        <v>326</v>
      </c>
      <c r="R3134" t="s">
        <v>56</v>
      </c>
      <c r="S3134" t="s">
        <v>327</v>
      </c>
      <c r="T3134">
        <v>21</v>
      </c>
      <c r="U3134" t="s">
        <v>57</v>
      </c>
      <c r="V3134">
        <v>21320</v>
      </c>
      <c r="W3134">
        <v>44.97</v>
      </c>
      <c r="X3134">
        <v>5.33</v>
      </c>
      <c r="Y3134">
        <v>0</v>
      </c>
      <c r="Z3134">
        <v>-34.229999999999997</v>
      </c>
      <c r="AA3134">
        <v>16.07</v>
      </c>
      <c r="AB3134">
        <v>3</v>
      </c>
      <c r="AC3134">
        <v>33</v>
      </c>
      <c r="AD3134">
        <v>33</v>
      </c>
      <c r="AE3134" t="s">
        <v>11692</v>
      </c>
      <c r="AF3134" t="s">
        <v>10773</v>
      </c>
      <c r="AG3134" t="s">
        <v>10774</v>
      </c>
      <c r="AH3134" t="s">
        <v>495</v>
      </c>
      <c r="AI3134" t="s">
        <v>488</v>
      </c>
      <c r="AJ3134">
        <v>86</v>
      </c>
      <c r="AK3134" t="s">
        <v>57</v>
      </c>
      <c r="AL3134">
        <v>86000</v>
      </c>
      <c r="AM3134" t="s">
        <v>55</v>
      </c>
      <c r="AN3134" t="s">
        <v>55</v>
      </c>
      <c r="AO3134" t="s">
        <v>55</v>
      </c>
      <c r="AS3134" t="s">
        <v>343</v>
      </c>
      <c r="AT3134">
        <v>0</v>
      </c>
      <c r="AU3134">
        <v>0</v>
      </c>
      <c r="AV3134">
        <v>0</v>
      </c>
      <c r="BB3134">
        <v>0</v>
      </c>
      <c r="BC3134">
        <v>0</v>
      </c>
      <c r="BD3134" t="s">
        <v>60</v>
      </c>
      <c r="BE3134" s="5">
        <v>46180</v>
      </c>
      <c r="BF3134">
        <v>634364547</v>
      </c>
      <c r="BH3134" t="s">
        <v>323</v>
      </c>
      <c r="BI3134" t="s">
        <v>320</v>
      </c>
      <c r="BJ3134">
        <v>0.44166666666666665</v>
      </c>
      <c r="BK3134">
        <v>39.6</v>
      </c>
      <c r="BL3134">
        <v>4.6900000000000004</v>
      </c>
      <c r="BM3134">
        <v>0</v>
      </c>
      <c r="BN3134">
        <v>-30.14</v>
      </c>
      <c r="BO3134">
        <v>14.15</v>
      </c>
      <c r="BP3134" t="s">
        <v>60</v>
      </c>
      <c r="BQ3134">
        <v>1.1356667499999999</v>
      </c>
      <c r="BR3134" t="s">
        <v>61</v>
      </c>
    </row>
    <row r="3135" spans="1:70" x14ac:dyDescent="0.2">
      <c r="A3135" s="19">
        <f t="shared" si="110"/>
        <v>14.82</v>
      </c>
      <c r="B3135" s="20">
        <v>3752</v>
      </c>
      <c r="D3135" s="2" t="s">
        <v>1381</v>
      </c>
      <c r="E3135" s="2" t="str">
        <f t="shared" si="111"/>
        <v>ST</v>
      </c>
      <c r="F3135">
        <v>200720433</v>
      </c>
      <c r="G3135">
        <v>202607</v>
      </c>
      <c r="H3135" t="s">
        <v>52</v>
      </c>
      <c r="I3135" t="s">
        <v>321</v>
      </c>
      <c r="J3135" t="s">
        <v>322</v>
      </c>
      <c r="K3135" t="s">
        <v>54</v>
      </c>
      <c r="L3135" s="5" t="s">
        <v>5681</v>
      </c>
      <c r="M3135" s="5" t="s">
        <v>6778</v>
      </c>
      <c r="N3135" s="21">
        <v>873485215646</v>
      </c>
      <c r="P3135" t="s">
        <v>326</v>
      </c>
      <c r="Q3135" t="s">
        <v>326</v>
      </c>
      <c r="R3135" t="s">
        <v>56</v>
      </c>
      <c r="S3135" t="s">
        <v>327</v>
      </c>
      <c r="T3135">
        <v>21</v>
      </c>
      <c r="U3135" t="s">
        <v>57</v>
      </c>
      <c r="V3135">
        <v>21320</v>
      </c>
      <c r="W3135">
        <v>70.97</v>
      </c>
      <c r="X3135">
        <v>8.4</v>
      </c>
      <c r="Y3135">
        <v>0</v>
      </c>
      <c r="Z3135">
        <v>-54</v>
      </c>
      <c r="AA3135">
        <v>25.36</v>
      </c>
      <c r="AB3135">
        <v>4</v>
      </c>
      <c r="AC3135">
        <v>67.98</v>
      </c>
      <c r="AD3135">
        <v>67.98</v>
      </c>
      <c r="AE3135" t="s">
        <v>11693</v>
      </c>
      <c r="AF3135" t="s">
        <v>555</v>
      </c>
      <c r="AG3135" t="s">
        <v>555</v>
      </c>
      <c r="AH3135" t="s">
        <v>10775</v>
      </c>
      <c r="AI3135" t="s">
        <v>10776</v>
      </c>
      <c r="AJ3135">
        <v>83</v>
      </c>
      <c r="AK3135" t="s">
        <v>57</v>
      </c>
      <c r="AL3135">
        <v>83330</v>
      </c>
      <c r="AM3135" t="s">
        <v>55</v>
      </c>
      <c r="AN3135" t="s">
        <v>55</v>
      </c>
      <c r="AO3135" t="s">
        <v>55</v>
      </c>
      <c r="AS3135" t="s">
        <v>343</v>
      </c>
      <c r="AT3135">
        <v>30</v>
      </c>
      <c r="AU3135">
        <v>31</v>
      </c>
      <c r="AV3135">
        <v>39</v>
      </c>
      <c r="BB3135">
        <v>0</v>
      </c>
      <c r="BC3135">
        <v>0</v>
      </c>
      <c r="BD3135" t="s">
        <v>60</v>
      </c>
      <c r="BE3135" s="5">
        <v>46180</v>
      </c>
      <c r="BF3135">
        <v>634364547</v>
      </c>
      <c r="BH3135" t="s">
        <v>323</v>
      </c>
      <c r="BI3135" t="s">
        <v>320</v>
      </c>
      <c r="BJ3135">
        <v>0.4597222222222222</v>
      </c>
      <c r="BK3135">
        <v>62</v>
      </c>
      <c r="BL3135">
        <v>7.34</v>
      </c>
      <c r="BM3135">
        <v>0</v>
      </c>
      <c r="BN3135">
        <v>-47.18</v>
      </c>
      <c r="BO3135">
        <v>22.16</v>
      </c>
      <c r="BP3135" t="s">
        <v>60</v>
      </c>
      <c r="BQ3135">
        <v>1.1446231330000001</v>
      </c>
      <c r="BR3135" t="s">
        <v>61</v>
      </c>
    </row>
    <row r="3136" spans="1:70" x14ac:dyDescent="0.2">
      <c r="A3136" s="19">
        <f t="shared" si="110"/>
        <v>10.469999999999999</v>
      </c>
      <c r="B3136" s="20">
        <v>3752</v>
      </c>
      <c r="D3136" s="2" t="s">
        <v>1381</v>
      </c>
      <c r="E3136" s="2" t="str">
        <f t="shared" si="111"/>
        <v>ST</v>
      </c>
      <c r="F3136">
        <v>200720433</v>
      </c>
      <c r="G3136">
        <v>202607</v>
      </c>
      <c r="H3136" t="s">
        <v>52</v>
      </c>
      <c r="I3136" t="s">
        <v>321</v>
      </c>
      <c r="J3136" t="s">
        <v>322</v>
      </c>
      <c r="K3136" t="s">
        <v>54</v>
      </c>
      <c r="L3136" s="5" t="s">
        <v>10419</v>
      </c>
      <c r="M3136" s="5">
        <v>46029</v>
      </c>
      <c r="N3136" s="21">
        <v>873605996371</v>
      </c>
      <c r="P3136" t="s">
        <v>326</v>
      </c>
      <c r="Q3136" t="s">
        <v>326</v>
      </c>
      <c r="R3136" t="s">
        <v>56</v>
      </c>
      <c r="S3136" t="s">
        <v>327</v>
      </c>
      <c r="T3136">
        <v>21</v>
      </c>
      <c r="U3136" t="s">
        <v>57</v>
      </c>
      <c r="V3136">
        <v>21320</v>
      </c>
      <c r="W3136">
        <v>49.87</v>
      </c>
      <c r="X3136">
        <v>5.91</v>
      </c>
      <c r="Y3136">
        <v>0</v>
      </c>
      <c r="Z3136">
        <v>-37.950000000000003</v>
      </c>
      <c r="AA3136">
        <v>17.829999999999998</v>
      </c>
      <c r="AB3136">
        <v>2</v>
      </c>
      <c r="AC3136">
        <v>39.6</v>
      </c>
      <c r="AD3136">
        <v>39.6</v>
      </c>
      <c r="AE3136" t="s">
        <v>1537</v>
      </c>
      <c r="AF3136" t="s">
        <v>2137</v>
      </c>
      <c r="AG3136" t="s">
        <v>2137</v>
      </c>
      <c r="AH3136" t="s">
        <v>1892</v>
      </c>
      <c r="AI3136" t="s">
        <v>703</v>
      </c>
      <c r="AJ3136">
        <v>19</v>
      </c>
      <c r="AK3136" t="s">
        <v>57</v>
      </c>
      <c r="AL3136">
        <v>19200</v>
      </c>
      <c r="AM3136" t="s">
        <v>55</v>
      </c>
      <c r="AN3136" t="s">
        <v>55</v>
      </c>
      <c r="AO3136" t="s">
        <v>55</v>
      </c>
      <c r="AS3136" t="s">
        <v>343</v>
      </c>
      <c r="AT3136">
        <v>0</v>
      </c>
      <c r="AU3136">
        <v>0</v>
      </c>
      <c r="AV3136">
        <v>0</v>
      </c>
      <c r="BB3136">
        <v>0</v>
      </c>
      <c r="BC3136">
        <v>0</v>
      </c>
      <c r="BD3136" t="s">
        <v>60</v>
      </c>
      <c r="BE3136" s="5">
        <v>46180</v>
      </c>
      <c r="BF3136">
        <v>634364547</v>
      </c>
      <c r="BH3136" t="s">
        <v>323</v>
      </c>
      <c r="BI3136" t="s">
        <v>320</v>
      </c>
      <c r="BJ3136">
        <v>0.40347222222222223</v>
      </c>
      <c r="BK3136">
        <v>43.8</v>
      </c>
      <c r="BL3136">
        <v>5.19</v>
      </c>
      <c r="BM3136">
        <v>0</v>
      </c>
      <c r="BN3136">
        <v>-33.33</v>
      </c>
      <c r="BO3136">
        <v>15.66</v>
      </c>
      <c r="BP3136" t="s">
        <v>60</v>
      </c>
      <c r="BQ3136">
        <v>1.1386538829999999</v>
      </c>
      <c r="BR3136" t="s">
        <v>61</v>
      </c>
    </row>
    <row r="3137" spans="1:70" x14ac:dyDescent="0.2">
      <c r="A3137" s="19">
        <f t="shared" si="110"/>
        <v>10.129999999999995</v>
      </c>
      <c r="B3137" s="20">
        <v>3752</v>
      </c>
      <c r="D3137" s="2" t="s">
        <v>1381</v>
      </c>
      <c r="E3137" s="2" t="str">
        <f t="shared" si="111"/>
        <v>ST</v>
      </c>
      <c r="F3137">
        <v>200720433</v>
      </c>
      <c r="G3137">
        <v>202607</v>
      </c>
      <c r="H3137" t="s">
        <v>52</v>
      </c>
      <c r="I3137" t="s">
        <v>321</v>
      </c>
      <c r="J3137" t="s">
        <v>322</v>
      </c>
      <c r="K3137" t="s">
        <v>54</v>
      </c>
      <c r="L3137" s="5" t="s">
        <v>6778</v>
      </c>
      <c r="M3137" s="5" t="s">
        <v>5226</v>
      </c>
      <c r="N3137" s="21">
        <v>873597469556</v>
      </c>
      <c r="P3137" t="s">
        <v>326</v>
      </c>
      <c r="Q3137" t="s">
        <v>326</v>
      </c>
      <c r="R3137" t="s">
        <v>56</v>
      </c>
      <c r="S3137" t="s">
        <v>327</v>
      </c>
      <c r="T3137">
        <v>21</v>
      </c>
      <c r="U3137" t="s">
        <v>57</v>
      </c>
      <c r="V3137">
        <v>21320</v>
      </c>
      <c r="W3137">
        <v>48.15</v>
      </c>
      <c r="X3137">
        <v>5.71</v>
      </c>
      <c r="Y3137">
        <v>0</v>
      </c>
      <c r="Z3137">
        <v>-36.65</v>
      </c>
      <c r="AA3137">
        <v>17.22</v>
      </c>
      <c r="AB3137">
        <v>3</v>
      </c>
      <c r="AC3137">
        <v>37.4</v>
      </c>
      <c r="AD3137">
        <v>37.4</v>
      </c>
      <c r="AE3137" t="s">
        <v>11694</v>
      </c>
      <c r="AF3137" t="s">
        <v>1822</v>
      </c>
      <c r="AG3137" t="s">
        <v>1822</v>
      </c>
      <c r="AH3137" t="s">
        <v>1823</v>
      </c>
      <c r="AI3137" t="s">
        <v>1824</v>
      </c>
      <c r="AJ3137">
        <v>62</v>
      </c>
      <c r="AK3137" t="s">
        <v>57</v>
      </c>
      <c r="AL3137">
        <v>62710</v>
      </c>
      <c r="AM3137" t="s">
        <v>55</v>
      </c>
      <c r="AN3137" t="s">
        <v>55</v>
      </c>
      <c r="AO3137" t="s">
        <v>55</v>
      </c>
      <c r="AS3137" t="s">
        <v>343</v>
      </c>
      <c r="AT3137">
        <v>30</v>
      </c>
      <c r="AU3137">
        <v>31</v>
      </c>
      <c r="AV3137">
        <v>40</v>
      </c>
      <c r="BB3137">
        <v>0</v>
      </c>
      <c r="BC3137">
        <v>0</v>
      </c>
      <c r="BD3137" t="s">
        <v>60</v>
      </c>
      <c r="BE3137" s="5">
        <v>46180</v>
      </c>
      <c r="BF3137">
        <v>634364547</v>
      </c>
      <c r="BH3137" t="s">
        <v>323</v>
      </c>
      <c r="BI3137" t="s">
        <v>320</v>
      </c>
      <c r="BJ3137">
        <v>0.37708333333333333</v>
      </c>
      <c r="BK3137">
        <v>42.4</v>
      </c>
      <c r="BL3137">
        <v>5.03</v>
      </c>
      <c r="BM3137">
        <v>0</v>
      </c>
      <c r="BN3137">
        <v>-32.270000000000003</v>
      </c>
      <c r="BO3137">
        <v>15.16</v>
      </c>
      <c r="BP3137" t="s">
        <v>60</v>
      </c>
      <c r="BQ3137">
        <v>1.1356667499999999</v>
      </c>
      <c r="BR3137" t="s">
        <v>61</v>
      </c>
    </row>
    <row r="3138" spans="1:70" x14ac:dyDescent="0.2">
      <c r="A3138" s="19">
        <f t="shared" si="110"/>
        <v>9.1300000000000026</v>
      </c>
      <c r="B3138" s="20">
        <v>3752</v>
      </c>
      <c r="D3138" s="2" t="s">
        <v>1381</v>
      </c>
      <c r="E3138" s="2" t="str">
        <f t="shared" si="111"/>
        <v>ST</v>
      </c>
      <c r="F3138">
        <v>200720433</v>
      </c>
      <c r="G3138">
        <v>202607</v>
      </c>
      <c r="H3138" t="s">
        <v>52</v>
      </c>
      <c r="I3138" t="s">
        <v>321</v>
      </c>
      <c r="J3138" t="s">
        <v>322</v>
      </c>
      <c r="K3138" t="s">
        <v>54</v>
      </c>
      <c r="L3138" s="5" t="s">
        <v>5682</v>
      </c>
      <c r="M3138" s="5" t="s">
        <v>6778</v>
      </c>
      <c r="N3138" s="21">
        <v>873544002850</v>
      </c>
      <c r="P3138" t="s">
        <v>326</v>
      </c>
      <c r="Q3138" t="s">
        <v>326</v>
      </c>
      <c r="R3138" t="s">
        <v>56</v>
      </c>
      <c r="S3138" t="s">
        <v>327</v>
      </c>
      <c r="T3138">
        <v>21</v>
      </c>
      <c r="U3138" t="s">
        <v>57</v>
      </c>
      <c r="V3138">
        <v>21320</v>
      </c>
      <c r="W3138">
        <v>43.55</v>
      </c>
      <c r="X3138">
        <v>5.16</v>
      </c>
      <c r="Y3138">
        <v>0</v>
      </c>
      <c r="Z3138">
        <v>-33.14</v>
      </c>
      <c r="AA3138">
        <v>15.57</v>
      </c>
      <c r="AB3138">
        <v>2</v>
      </c>
      <c r="AC3138">
        <v>30.8</v>
      </c>
      <c r="AD3138">
        <v>30.8</v>
      </c>
      <c r="AE3138" t="s">
        <v>9486</v>
      </c>
      <c r="AF3138" t="s">
        <v>5749</v>
      </c>
      <c r="AG3138" t="s">
        <v>5749</v>
      </c>
      <c r="AH3138" t="s">
        <v>5750</v>
      </c>
      <c r="AI3138" t="s">
        <v>5751</v>
      </c>
      <c r="AJ3138">
        <v>85</v>
      </c>
      <c r="AK3138" t="s">
        <v>57</v>
      </c>
      <c r="AL3138">
        <v>85700</v>
      </c>
      <c r="AM3138" t="s">
        <v>55</v>
      </c>
      <c r="AN3138" t="s">
        <v>55</v>
      </c>
      <c r="AO3138" t="s">
        <v>55</v>
      </c>
      <c r="AS3138" t="s">
        <v>343</v>
      </c>
      <c r="AT3138">
        <v>30</v>
      </c>
      <c r="AU3138">
        <v>32</v>
      </c>
      <c r="AV3138">
        <v>40</v>
      </c>
      <c r="BB3138">
        <v>0</v>
      </c>
      <c r="BC3138">
        <v>0</v>
      </c>
      <c r="BD3138" t="s">
        <v>60</v>
      </c>
      <c r="BE3138" s="5">
        <v>46180</v>
      </c>
      <c r="BF3138">
        <v>634364547</v>
      </c>
      <c r="BH3138" t="s">
        <v>323</v>
      </c>
      <c r="BI3138" t="s">
        <v>320</v>
      </c>
      <c r="BJ3138">
        <v>0.48819444444444443</v>
      </c>
      <c r="BK3138">
        <v>38.200000000000003</v>
      </c>
      <c r="BL3138">
        <v>4.53</v>
      </c>
      <c r="BM3138">
        <v>0</v>
      </c>
      <c r="BN3138">
        <v>-29.07</v>
      </c>
      <c r="BO3138">
        <v>13.66</v>
      </c>
      <c r="BP3138" t="s">
        <v>60</v>
      </c>
      <c r="BQ3138">
        <v>1.1401468509999999</v>
      </c>
      <c r="BR3138" t="s">
        <v>61</v>
      </c>
    </row>
    <row r="3139" spans="1:70" x14ac:dyDescent="0.2">
      <c r="A3139" s="19">
        <f t="shared" si="110"/>
        <v>25.86</v>
      </c>
      <c r="B3139" s="20">
        <v>3752</v>
      </c>
      <c r="D3139" s="2" t="s">
        <v>1381</v>
      </c>
      <c r="E3139" s="2" t="str">
        <f t="shared" si="111"/>
        <v>ST</v>
      </c>
      <c r="F3139">
        <v>200720433</v>
      </c>
      <c r="G3139">
        <v>202607</v>
      </c>
      <c r="H3139" t="s">
        <v>52</v>
      </c>
      <c r="I3139" t="s">
        <v>321</v>
      </c>
      <c r="J3139" t="s">
        <v>322</v>
      </c>
      <c r="K3139" t="s">
        <v>54</v>
      </c>
      <c r="L3139" s="5" t="s">
        <v>6778</v>
      </c>
      <c r="M3139" s="5" t="s">
        <v>5226</v>
      </c>
      <c r="N3139" s="21">
        <v>873598942160</v>
      </c>
      <c r="P3139" t="s">
        <v>326</v>
      </c>
      <c r="Q3139" t="s">
        <v>326</v>
      </c>
      <c r="R3139" t="s">
        <v>56</v>
      </c>
      <c r="S3139" t="s">
        <v>327</v>
      </c>
      <c r="T3139">
        <v>21</v>
      </c>
      <c r="U3139" t="s">
        <v>57</v>
      </c>
      <c r="V3139">
        <v>21320</v>
      </c>
      <c r="W3139">
        <v>122.88</v>
      </c>
      <c r="X3139">
        <v>45.14</v>
      </c>
      <c r="Y3139">
        <v>0</v>
      </c>
      <c r="Z3139">
        <v>-93.51</v>
      </c>
      <c r="AA3139">
        <v>74.510000000000005</v>
      </c>
      <c r="AB3139">
        <v>6</v>
      </c>
      <c r="AC3139">
        <v>139.47999999999999</v>
      </c>
      <c r="AD3139">
        <v>139.47999999999999</v>
      </c>
      <c r="AE3139" t="s">
        <v>11695</v>
      </c>
      <c r="AF3139" t="s">
        <v>10777</v>
      </c>
      <c r="AG3139" t="s">
        <v>10778</v>
      </c>
      <c r="AH3139" t="s">
        <v>1448</v>
      </c>
      <c r="AI3139" t="s">
        <v>436</v>
      </c>
      <c r="AJ3139">
        <v>31</v>
      </c>
      <c r="AK3139" t="s">
        <v>57</v>
      </c>
      <c r="AL3139">
        <v>31400</v>
      </c>
      <c r="AM3139" t="s">
        <v>55</v>
      </c>
      <c r="AN3139" t="s">
        <v>55</v>
      </c>
      <c r="AO3139" t="s">
        <v>55</v>
      </c>
      <c r="AS3139" t="s">
        <v>343</v>
      </c>
      <c r="AT3139">
        <v>30</v>
      </c>
      <c r="AU3139">
        <v>31</v>
      </c>
      <c r="AV3139">
        <v>40</v>
      </c>
      <c r="BB3139">
        <v>0</v>
      </c>
      <c r="BC3139">
        <v>0</v>
      </c>
      <c r="BD3139" t="s">
        <v>60</v>
      </c>
      <c r="BE3139" s="5">
        <v>46180</v>
      </c>
      <c r="BF3139">
        <v>634364547</v>
      </c>
      <c r="BH3139" t="s">
        <v>323</v>
      </c>
      <c r="BI3139" t="s">
        <v>320</v>
      </c>
      <c r="BJ3139">
        <v>0.49375000000000002</v>
      </c>
      <c r="BK3139">
        <v>108.2</v>
      </c>
      <c r="BL3139">
        <v>39.75</v>
      </c>
      <c r="BM3139">
        <v>0</v>
      </c>
      <c r="BN3139">
        <v>-82.34</v>
      </c>
      <c r="BO3139">
        <v>65.61</v>
      </c>
      <c r="BP3139" t="s">
        <v>60</v>
      </c>
      <c r="BQ3139">
        <v>1.1356667499999999</v>
      </c>
      <c r="BR3139" t="s">
        <v>61</v>
      </c>
    </row>
    <row r="3140" spans="1:70" x14ac:dyDescent="0.2">
      <c r="A3140" s="19">
        <f t="shared" si="110"/>
        <v>10.129999999999995</v>
      </c>
      <c r="B3140" s="20">
        <v>3752</v>
      </c>
      <c r="D3140" s="2" t="s">
        <v>1381</v>
      </c>
      <c r="E3140" s="2" t="str">
        <f t="shared" si="111"/>
        <v>ST</v>
      </c>
      <c r="F3140">
        <v>200720433</v>
      </c>
      <c r="G3140">
        <v>202607</v>
      </c>
      <c r="H3140" t="s">
        <v>52</v>
      </c>
      <c r="I3140" t="s">
        <v>321</v>
      </c>
      <c r="J3140" t="s">
        <v>322</v>
      </c>
      <c r="K3140" t="s">
        <v>54</v>
      </c>
      <c r="L3140" s="5" t="s">
        <v>10419</v>
      </c>
      <c r="M3140" s="5">
        <v>46029</v>
      </c>
      <c r="N3140" s="21">
        <v>873752784820</v>
      </c>
      <c r="P3140" t="s">
        <v>326</v>
      </c>
      <c r="Q3140" t="s">
        <v>326</v>
      </c>
      <c r="R3140" t="s">
        <v>56</v>
      </c>
      <c r="S3140" t="s">
        <v>327</v>
      </c>
      <c r="T3140">
        <v>21</v>
      </c>
      <c r="U3140" t="s">
        <v>57</v>
      </c>
      <c r="V3140">
        <v>21320</v>
      </c>
      <c r="W3140">
        <v>48.28</v>
      </c>
      <c r="X3140">
        <v>5.73</v>
      </c>
      <c r="Y3140">
        <v>0</v>
      </c>
      <c r="Z3140">
        <v>-36.74</v>
      </c>
      <c r="AA3140">
        <v>17.260000000000002</v>
      </c>
      <c r="AB3140">
        <v>2</v>
      </c>
      <c r="AC3140">
        <v>36.08</v>
      </c>
      <c r="AD3140">
        <v>36.08</v>
      </c>
      <c r="AE3140" t="s">
        <v>11696</v>
      </c>
      <c r="AF3140" t="s">
        <v>10779</v>
      </c>
      <c r="AG3140" t="s">
        <v>10779</v>
      </c>
      <c r="AH3140" t="s">
        <v>10780</v>
      </c>
      <c r="AI3140" t="s">
        <v>372</v>
      </c>
      <c r="AJ3140">
        <v>54</v>
      </c>
      <c r="AK3140" t="s">
        <v>57</v>
      </c>
      <c r="AL3140">
        <v>54000</v>
      </c>
      <c r="AM3140" t="s">
        <v>55</v>
      </c>
      <c r="AN3140" t="s">
        <v>55</v>
      </c>
      <c r="AO3140" t="s">
        <v>55</v>
      </c>
      <c r="AS3140" t="s">
        <v>343</v>
      </c>
      <c r="AT3140">
        <v>31</v>
      </c>
      <c r="AU3140">
        <v>31</v>
      </c>
      <c r="AV3140">
        <v>39</v>
      </c>
      <c r="BB3140">
        <v>0</v>
      </c>
      <c r="BC3140">
        <v>0</v>
      </c>
      <c r="BD3140" t="s">
        <v>60</v>
      </c>
      <c r="BE3140" s="5">
        <v>46180</v>
      </c>
      <c r="BF3140">
        <v>634364547</v>
      </c>
      <c r="BH3140" t="s">
        <v>323</v>
      </c>
      <c r="BI3140" t="s">
        <v>320</v>
      </c>
      <c r="BJ3140">
        <v>0.48194444444444445</v>
      </c>
      <c r="BK3140">
        <v>42.4</v>
      </c>
      <c r="BL3140">
        <v>5.03</v>
      </c>
      <c r="BM3140">
        <v>0</v>
      </c>
      <c r="BN3140">
        <v>-32.270000000000003</v>
      </c>
      <c r="BO3140">
        <v>15.16</v>
      </c>
      <c r="BP3140" t="s">
        <v>60</v>
      </c>
      <c r="BQ3140">
        <v>1.1386538829999999</v>
      </c>
      <c r="BR3140" t="s">
        <v>61</v>
      </c>
    </row>
    <row r="3141" spans="1:70" x14ac:dyDescent="0.2">
      <c r="A3141" s="19">
        <f t="shared" si="110"/>
        <v>10.469999999999999</v>
      </c>
      <c r="B3141" s="20">
        <v>3752</v>
      </c>
      <c r="D3141" s="2" t="s">
        <v>1381</v>
      </c>
      <c r="E3141" s="2" t="str">
        <f t="shared" si="111"/>
        <v>ST</v>
      </c>
      <c r="F3141">
        <v>200720433</v>
      </c>
      <c r="G3141">
        <v>202607</v>
      </c>
      <c r="H3141" t="s">
        <v>52</v>
      </c>
      <c r="I3141" t="s">
        <v>321</v>
      </c>
      <c r="J3141" t="s">
        <v>322</v>
      </c>
      <c r="K3141" t="s">
        <v>54</v>
      </c>
      <c r="L3141" s="5" t="s">
        <v>6778</v>
      </c>
      <c r="M3141" s="5" t="s">
        <v>5226</v>
      </c>
      <c r="N3141" s="21">
        <v>873598477150</v>
      </c>
      <c r="P3141" t="s">
        <v>326</v>
      </c>
      <c r="Q3141" t="s">
        <v>326</v>
      </c>
      <c r="R3141" t="s">
        <v>56</v>
      </c>
      <c r="S3141" t="s">
        <v>327</v>
      </c>
      <c r="T3141">
        <v>21</v>
      </c>
      <c r="U3141" t="s">
        <v>57</v>
      </c>
      <c r="V3141">
        <v>21320</v>
      </c>
      <c r="W3141">
        <v>49.74</v>
      </c>
      <c r="X3141">
        <v>5.89</v>
      </c>
      <c r="Y3141">
        <v>0</v>
      </c>
      <c r="Z3141">
        <v>-37.85</v>
      </c>
      <c r="AA3141">
        <v>17.78</v>
      </c>
      <c r="AB3141">
        <v>3</v>
      </c>
      <c r="AC3141">
        <v>39.6</v>
      </c>
      <c r="AD3141">
        <v>39.6</v>
      </c>
      <c r="AE3141" t="s">
        <v>11697</v>
      </c>
      <c r="AF3141" t="s">
        <v>10781</v>
      </c>
      <c r="AG3141" t="s">
        <v>10781</v>
      </c>
      <c r="AH3141" t="s">
        <v>10782</v>
      </c>
      <c r="AI3141" t="s">
        <v>550</v>
      </c>
      <c r="AJ3141">
        <v>13</v>
      </c>
      <c r="AK3141" t="s">
        <v>57</v>
      </c>
      <c r="AL3141">
        <v>13700</v>
      </c>
      <c r="AM3141" t="s">
        <v>55</v>
      </c>
      <c r="AN3141" t="s">
        <v>55</v>
      </c>
      <c r="AO3141" t="s">
        <v>55</v>
      </c>
      <c r="AS3141" t="s">
        <v>343</v>
      </c>
      <c r="AT3141">
        <v>20</v>
      </c>
      <c r="AU3141">
        <v>20</v>
      </c>
      <c r="AV3141">
        <v>29</v>
      </c>
      <c r="BB3141">
        <v>0</v>
      </c>
      <c r="BC3141">
        <v>0</v>
      </c>
      <c r="BD3141" t="s">
        <v>60</v>
      </c>
      <c r="BE3141" s="5">
        <v>46180</v>
      </c>
      <c r="BF3141">
        <v>634364547</v>
      </c>
      <c r="BH3141" t="s">
        <v>323</v>
      </c>
      <c r="BI3141" t="s">
        <v>320</v>
      </c>
      <c r="BJ3141">
        <v>0.34513888888888888</v>
      </c>
      <c r="BK3141">
        <v>43.8</v>
      </c>
      <c r="BL3141">
        <v>5.19</v>
      </c>
      <c r="BM3141">
        <v>0</v>
      </c>
      <c r="BN3141">
        <v>-33.33</v>
      </c>
      <c r="BO3141">
        <v>15.66</v>
      </c>
      <c r="BP3141" t="s">
        <v>60</v>
      </c>
      <c r="BQ3141">
        <v>1.1356667499999999</v>
      </c>
      <c r="BR3141" t="s">
        <v>61</v>
      </c>
    </row>
    <row r="3142" spans="1:70" x14ac:dyDescent="0.2">
      <c r="A3142" s="19">
        <f t="shared" si="110"/>
        <v>11.14</v>
      </c>
      <c r="B3142" s="20">
        <v>3752</v>
      </c>
      <c r="D3142" s="2" t="s">
        <v>1381</v>
      </c>
      <c r="E3142" s="2" t="str">
        <f t="shared" si="111"/>
        <v>ST</v>
      </c>
      <c r="F3142">
        <v>200720433</v>
      </c>
      <c r="G3142">
        <v>202607</v>
      </c>
      <c r="H3142" t="s">
        <v>52</v>
      </c>
      <c r="I3142" t="s">
        <v>321</v>
      </c>
      <c r="J3142" t="s">
        <v>322</v>
      </c>
      <c r="K3142" t="s">
        <v>54</v>
      </c>
      <c r="L3142" s="5" t="s">
        <v>2497</v>
      </c>
      <c r="M3142" s="5" t="s">
        <v>5226</v>
      </c>
      <c r="N3142" s="21">
        <v>873073634751</v>
      </c>
      <c r="P3142" t="s">
        <v>326</v>
      </c>
      <c r="Q3142" t="s">
        <v>326</v>
      </c>
      <c r="R3142" t="s">
        <v>56</v>
      </c>
      <c r="S3142" t="s">
        <v>327</v>
      </c>
      <c r="T3142">
        <v>21</v>
      </c>
      <c r="U3142" t="s">
        <v>57</v>
      </c>
      <c r="V3142">
        <v>21320</v>
      </c>
      <c r="W3142">
        <v>53.91</v>
      </c>
      <c r="X3142">
        <v>39.26</v>
      </c>
      <c r="Y3142">
        <v>0</v>
      </c>
      <c r="Z3142">
        <v>-41.02</v>
      </c>
      <c r="AA3142">
        <v>52.15</v>
      </c>
      <c r="AB3142">
        <v>5</v>
      </c>
      <c r="AC3142">
        <v>43.56</v>
      </c>
      <c r="AD3142">
        <v>43.56</v>
      </c>
      <c r="AE3142" t="s">
        <v>11698</v>
      </c>
      <c r="AF3142" t="s">
        <v>10783</v>
      </c>
      <c r="AG3142" t="s">
        <v>10783</v>
      </c>
      <c r="AH3142" t="s">
        <v>10784</v>
      </c>
      <c r="AI3142" t="s">
        <v>10785</v>
      </c>
      <c r="AJ3142">
        <v>20</v>
      </c>
      <c r="AK3142" t="s">
        <v>57</v>
      </c>
      <c r="AL3142">
        <v>20200</v>
      </c>
      <c r="AM3142" t="s">
        <v>55</v>
      </c>
      <c r="AN3142" t="s">
        <v>55</v>
      </c>
      <c r="AO3142" t="s">
        <v>55</v>
      </c>
      <c r="AS3142" t="s">
        <v>343</v>
      </c>
      <c r="AT3142">
        <v>26</v>
      </c>
      <c r="AU3142">
        <v>31</v>
      </c>
      <c r="AV3142">
        <v>41</v>
      </c>
      <c r="BB3142">
        <v>0</v>
      </c>
      <c r="BC3142">
        <v>0</v>
      </c>
      <c r="BD3142" t="s">
        <v>60</v>
      </c>
      <c r="BE3142" s="5">
        <v>46180</v>
      </c>
      <c r="BF3142">
        <v>634364547</v>
      </c>
      <c r="BH3142" t="s">
        <v>323</v>
      </c>
      <c r="BI3142" t="s">
        <v>320</v>
      </c>
      <c r="BJ3142">
        <v>0.35347222222222224</v>
      </c>
      <c r="BK3142">
        <v>46.6</v>
      </c>
      <c r="BL3142">
        <v>33.94</v>
      </c>
      <c r="BM3142">
        <v>0</v>
      </c>
      <c r="BN3142">
        <v>-35.46</v>
      </c>
      <c r="BO3142">
        <v>45.08</v>
      </c>
      <c r="BP3142" t="s">
        <v>60</v>
      </c>
      <c r="BQ3142">
        <v>1.1567915230000001</v>
      </c>
      <c r="BR3142" t="s">
        <v>61</v>
      </c>
    </row>
    <row r="3143" spans="1:70" x14ac:dyDescent="0.2">
      <c r="A3143" s="19">
        <f t="shared" si="110"/>
        <v>7.120000000000001</v>
      </c>
      <c r="B3143" s="20">
        <v>3752</v>
      </c>
      <c r="D3143" s="2" t="s">
        <v>1381</v>
      </c>
      <c r="E3143" s="2" t="str">
        <f t="shared" si="111"/>
        <v>ST</v>
      </c>
      <c r="F3143">
        <v>200720433</v>
      </c>
      <c r="G3143">
        <v>202607</v>
      </c>
      <c r="H3143" t="s">
        <v>52</v>
      </c>
      <c r="I3143" t="s">
        <v>321</v>
      </c>
      <c r="J3143" t="s">
        <v>322</v>
      </c>
      <c r="K3143" t="s">
        <v>54</v>
      </c>
      <c r="L3143" s="5" t="s">
        <v>10419</v>
      </c>
      <c r="M3143" s="5">
        <v>46029</v>
      </c>
      <c r="N3143" s="21">
        <v>873751057029</v>
      </c>
      <c r="P3143" t="s">
        <v>326</v>
      </c>
      <c r="Q3143" t="s">
        <v>326</v>
      </c>
      <c r="R3143" t="s">
        <v>56</v>
      </c>
      <c r="S3143" t="s">
        <v>327</v>
      </c>
      <c r="T3143">
        <v>21</v>
      </c>
      <c r="U3143" t="s">
        <v>57</v>
      </c>
      <c r="V3143">
        <v>21320</v>
      </c>
      <c r="W3143">
        <v>33.93</v>
      </c>
      <c r="X3143">
        <v>4.03</v>
      </c>
      <c r="Y3143">
        <v>0</v>
      </c>
      <c r="Z3143">
        <v>-25.82</v>
      </c>
      <c r="AA3143">
        <v>12.14</v>
      </c>
      <c r="AB3143">
        <v>1</v>
      </c>
      <c r="AC3143">
        <v>15.84</v>
      </c>
      <c r="AD3143">
        <v>15.84</v>
      </c>
      <c r="AE3143" t="s">
        <v>11699</v>
      </c>
      <c r="AF3143" t="s">
        <v>10786</v>
      </c>
      <c r="AG3143" t="s">
        <v>10786</v>
      </c>
      <c r="AH3143" t="s">
        <v>10787</v>
      </c>
      <c r="AI3143" t="s">
        <v>3781</v>
      </c>
      <c r="AJ3143">
        <v>54</v>
      </c>
      <c r="AK3143" t="s">
        <v>57</v>
      </c>
      <c r="AL3143">
        <v>54710</v>
      </c>
      <c r="AM3143" t="s">
        <v>55</v>
      </c>
      <c r="AN3143" t="s">
        <v>55</v>
      </c>
      <c r="AO3143" t="s">
        <v>55</v>
      </c>
      <c r="AS3143" t="s">
        <v>342</v>
      </c>
      <c r="AT3143">
        <v>30</v>
      </c>
      <c r="AU3143">
        <v>31</v>
      </c>
      <c r="AV3143">
        <v>39</v>
      </c>
      <c r="BB3143">
        <v>0</v>
      </c>
      <c r="BC3143">
        <v>0</v>
      </c>
      <c r="BD3143" t="s">
        <v>60</v>
      </c>
      <c r="BE3143" s="5">
        <v>46180</v>
      </c>
      <c r="BF3143">
        <v>634364547</v>
      </c>
      <c r="BH3143" t="s">
        <v>323</v>
      </c>
      <c r="BI3143" t="s">
        <v>320</v>
      </c>
      <c r="BJ3143">
        <v>0.35972222222222222</v>
      </c>
      <c r="BK3143">
        <v>29.8</v>
      </c>
      <c r="BL3143">
        <v>3.54</v>
      </c>
      <c r="BM3143">
        <v>0</v>
      </c>
      <c r="BN3143">
        <v>-22.68</v>
      </c>
      <c r="BO3143">
        <v>10.66</v>
      </c>
      <c r="BP3143" t="s">
        <v>60</v>
      </c>
      <c r="BQ3143">
        <v>1.1386538829999999</v>
      </c>
      <c r="BR3143" t="s">
        <v>61</v>
      </c>
    </row>
    <row r="3144" spans="1:70" x14ac:dyDescent="0.2">
      <c r="A3144" s="19">
        <f t="shared" si="110"/>
        <v>16.830000000000005</v>
      </c>
      <c r="B3144" s="20">
        <v>3752</v>
      </c>
      <c r="D3144" s="2" t="s">
        <v>1381</v>
      </c>
      <c r="E3144" s="2" t="str">
        <f t="shared" si="111"/>
        <v>ST</v>
      </c>
      <c r="F3144">
        <v>200720433</v>
      </c>
      <c r="G3144">
        <v>202607</v>
      </c>
      <c r="H3144" t="s">
        <v>52</v>
      </c>
      <c r="I3144" t="s">
        <v>321</v>
      </c>
      <c r="J3144" t="s">
        <v>322</v>
      </c>
      <c r="K3144" t="s">
        <v>54</v>
      </c>
      <c r="L3144" s="5" t="s">
        <v>5682</v>
      </c>
      <c r="M3144" s="5" t="s">
        <v>6778</v>
      </c>
      <c r="N3144" s="21">
        <v>873545622306</v>
      </c>
      <c r="P3144" t="s">
        <v>326</v>
      </c>
      <c r="Q3144" t="s">
        <v>326</v>
      </c>
      <c r="R3144" t="s">
        <v>56</v>
      </c>
      <c r="S3144" t="s">
        <v>327</v>
      </c>
      <c r="T3144">
        <v>21</v>
      </c>
      <c r="U3144" t="s">
        <v>57</v>
      </c>
      <c r="V3144">
        <v>21320</v>
      </c>
      <c r="W3144">
        <v>80.27</v>
      </c>
      <c r="X3144">
        <v>9.52</v>
      </c>
      <c r="Y3144">
        <v>0</v>
      </c>
      <c r="Z3144">
        <v>-61.08</v>
      </c>
      <c r="AA3144">
        <v>28.71</v>
      </c>
      <c r="AB3144">
        <v>6</v>
      </c>
      <c r="AC3144">
        <v>81.400000000000006</v>
      </c>
      <c r="AD3144">
        <v>81.400000000000006</v>
      </c>
      <c r="AE3144" t="s">
        <v>1559</v>
      </c>
      <c r="AF3144" t="s">
        <v>2013</v>
      </c>
      <c r="AG3144" t="s">
        <v>2013</v>
      </c>
      <c r="AH3144" t="s">
        <v>2014</v>
      </c>
      <c r="AI3144" t="s">
        <v>364</v>
      </c>
      <c r="AJ3144">
        <v>74</v>
      </c>
      <c r="AK3144" t="s">
        <v>57</v>
      </c>
      <c r="AL3144">
        <v>74000</v>
      </c>
      <c r="AM3144" t="s">
        <v>55</v>
      </c>
      <c r="AN3144" t="s">
        <v>55</v>
      </c>
      <c r="AO3144" t="s">
        <v>55</v>
      </c>
      <c r="AS3144" t="s">
        <v>343</v>
      </c>
      <c r="AT3144">
        <v>0</v>
      </c>
      <c r="AU3144">
        <v>0</v>
      </c>
      <c r="AV3144">
        <v>0</v>
      </c>
      <c r="BB3144">
        <v>0</v>
      </c>
      <c r="BC3144">
        <v>0</v>
      </c>
      <c r="BD3144" t="s">
        <v>60</v>
      </c>
      <c r="BE3144" s="5">
        <v>46180</v>
      </c>
      <c r="BF3144">
        <v>634364547</v>
      </c>
      <c r="BH3144" t="s">
        <v>323</v>
      </c>
      <c r="BI3144" t="s">
        <v>320</v>
      </c>
      <c r="BJ3144">
        <v>0.40416666666666667</v>
      </c>
      <c r="BK3144">
        <v>70.400000000000006</v>
      </c>
      <c r="BL3144">
        <v>8.35</v>
      </c>
      <c r="BM3144">
        <v>0</v>
      </c>
      <c r="BN3144">
        <v>-53.57</v>
      </c>
      <c r="BO3144">
        <v>25.18</v>
      </c>
      <c r="BP3144" t="s">
        <v>60</v>
      </c>
      <c r="BQ3144">
        <v>1.1401468509999999</v>
      </c>
      <c r="BR3144" t="s">
        <v>61</v>
      </c>
    </row>
    <row r="3145" spans="1:70" x14ac:dyDescent="0.2">
      <c r="A3145" s="19">
        <f t="shared" si="110"/>
        <v>15.159999999999997</v>
      </c>
      <c r="B3145" s="20">
        <v>3752</v>
      </c>
      <c r="D3145" s="2" t="s">
        <v>346</v>
      </c>
      <c r="E3145" s="2" t="str">
        <f t="shared" si="111"/>
        <v>ST</v>
      </c>
      <c r="F3145">
        <v>200720433</v>
      </c>
      <c r="G3145">
        <v>202607</v>
      </c>
      <c r="H3145" t="s">
        <v>52</v>
      </c>
      <c r="I3145" t="s">
        <v>321</v>
      </c>
      <c r="J3145" t="s">
        <v>322</v>
      </c>
      <c r="K3145" t="s">
        <v>54</v>
      </c>
      <c r="L3145" s="5">
        <v>46029</v>
      </c>
      <c r="M3145" s="5">
        <v>46060</v>
      </c>
      <c r="N3145" s="21">
        <v>873817543376</v>
      </c>
      <c r="P3145" t="s">
        <v>326</v>
      </c>
      <c r="Q3145" t="s">
        <v>326</v>
      </c>
      <c r="R3145" t="s">
        <v>56</v>
      </c>
      <c r="S3145" t="s">
        <v>327</v>
      </c>
      <c r="T3145">
        <v>21</v>
      </c>
      <c r="U3145" t="s">
        <v>57</v>
      </c>
      <c r="V3145">
        <v>21320</v>
      </c>
      <c r="W3145">
        <v>72.33</v>
      </c>
      <c r="X3145">
        <v>8.33</v>
      </c>
      <c r="Y3145">
        <v>0</v>
      </c>
      <c r="Z3145">
        <v>-55.03</v>
      </c>
      <c r="AA3145">
        <v>25.62</v>
      </c>
      <c r="AB3145">
        <v>6</v>
      </c>
      <c r="AC3145">
        <v>69.3</v>
      </c>
      <c r="AD3145">
        <v>69.3</v>
      </c>
      <c r="AE3145" t="s">
        <v>11700</v>
      </c>
      <c r="AF3145" t="s">
        <v>10788</v>
      </c>
      <c r="AG3145" t="s">
        <v>10788</v>
      </c>
      <c r="AH3145" t="s">
        <v>10789</v>
      </c>
      <c r="AI3145" t="s">
        <v>4615</v>
      </c>
      <c r="AJ3145">
        <v>50</v>
      </c>
      <c r="AK3145" t="s">
        <v>57</v>
      </c>
      <c r="AL3145">
        <v>50100</v>
      </c>
      <c r="AM3145" t="s">
        <v>55</v>
      </c>
      <c r="AN3145" t="s">
        <v>55</v>
      </c>
      <c r="AO3145" t="s">
        <v>55</v>
      </c>
      <c r="AS3145" t="s">
        <v>343</v>
      </c>
      <c r="AT3145">
        <v>0</v>
      </c>
      <c r="AU3145">
        <v>0</v>
      </c>
      <c r="AV3145">
        <v>0</v>
      </c>
      <c r="BB3145">
        <v>0</v>
      </c>
      <c r="BC3145">
        <v>0</v>
      </c>
      <c r="BD3145" t="s">
        <v>60</v>
      </c>
      <c r="BE3145" s="5">
        <v>46180</v>
      </c>
      <c r="BF3145">
        <v>634364547</v>
      </c>
      <c r="BH3145" t="s">
        <v>323</v>
      </c>
      <c r="BI3145" t="s">
        <v>320</v>
      </c>
      <c r="BJ3145">
        <v>0.49305555555555558</v>
      </c>
      <c r="BK3145">
        <v>63.4</v>
      </c>
      <c r="BL3145">
        <v>7.3</v>
      </c>
      <c r="BM3145">
        <v>0</v>
      </c>
      <c r="BN3145">
        <v>-48.24</v>
      </c>
      <c r="BO3145">
        <v>22.46</v>
      </c>
      <c r="BP3145" t="s">
        <v>60</v>
      </c>
      <c r="BQ3145">
        <v>1.1408492480000001</v>
      </c>
      <c r="BR3145" t="s">
        <v>61</v>
      </c>
    </row>
    <row r="3146" spans="1:70" x14ac:dyDescent="0.2">
      <c r="A3146" s="19">
        <f t="shared" ref="A3146:A3209" si="112">BK3146+BN3146</f>
        <v>10.129999999999995</v>
      </c>
      <c r="B3146" s="20">
        <v>3752</v>
      </c>
      <c r="D3146" s="2" t="s">
        <v>1381</v>
      </c>
      <c r="E3146" s="2" t="str">
        <f t="shared" si="111"/>
        <v>ST</v>
      </c>
      <c r="F3146">
        <v>200720433</v>
      </c>
      <c r="G3146">
        <v>202607</v>
      </c>
      <c r="H3146" t="s">
        <v>52</v>
      </c>
      <c r="I3146" t="s">
        <v>321</v>
      </c>
      <c r="J3146" t="s">
        <v>322</v>
      </c>
      <c r="K3146" t="s">
        <v>54</v>
      </c>
      <c r="L3146" s="5" t="s">
        <v>10419</v>
      </c>
      <c r="M3146" s="5">
        <v>46060</v>
      </c>
      <c r="N3146" s="21">
        <v>873606406939</v>
      </c>
      <c r="P3146" t="s">
        <v>326</v>
      </c>
      <c r="Q3146" t="s">
        <v>326</v>
      </c>
      <c r="R3146" t="s">
        <v>56</v>
      </c>
      <c r="S3146" t="s">
        <v>327</v>
      </c>
      <c r="T3146">
        <v>21</v>
      </c>
      <c r="U3146" t="s">
        <v>57</v>
      </c>
      <c r="V3146">
        <v>21320</v>
      </c>
      <c r="W3146">
        <v>48.28</v>
      </c>
      <c r="X3146">
        <v>5.73</v>
      </c>
      <c r="Y3146">
        <v>0</v>
      </c>
      <c r="Z3146">
        <v>-36.74</v>
      </c>
      <c r="AA3146">
        <v>17.260000000000002</v>
      </c>
      <c r="AB3146">
        <v>3</v>
      </c>
      <c r="AC3146">
        <v>37.4</v>
      </c>
      <c r="AD3146">
        <v>37.4</v>
      </c>
      <c r="AE3146" t="s">
        <v>11701</v>
      </c>
      <c r="AF3146" t="s">
        <v>5233</v>
      </c>
      <c r="AG3146" t="s">
        <v>5233</v>
      </c>
      <c r="AH3146" t="s">
        <v>5234</v>
      </c>
      <c r="AI3146" t="s">
        <v>5235</v>
      </c>
      <c r="AJ3146">
        <v>31</v>
      </c>
      <c r="AK3146" t="s">
        <v>57</v>
      </c>
      <c r="AL3146">
        <v>31180</v>
      </c>
      <c r="AM3146" t="s">
        <v>55</v>
      </c>
      <c r="AN3146" t="s">
        <v>55</v>
      </c>
      <c r="AO3146" t="s">
        <v>55</v>
      </c>
      <c r="AS3146" t="s">
        <v>343</v>
      </c>
      <c r="AT3146">
        <v>30</v>
      </c>
      <c r="AU3146">
        <v>40</v>
      </c>
      <c r="AV3146">
        <v>32</v>
      </c>
      <c r="BB3146">
        <v>0</v>
      </c>
      <c r="BC3146">
        <v>0</v>
      </c>
      <c r="BD3146" t="s">
        <v>60</v>
      </c>
      <c r="BE3146" s="5">
        <v>46180</v>
      </c>
      <c r="BF3146">
        <v>634364547</v>
      </c>
      <c r="BH3146" t="s">
        <v>323</v>
      </c>
      <c r="BI3146" t="s">
        <v>320</v>
      </c>
      <c r="BJ3146">
        <v>0.42569444444444443</v>
      </c>
      <c r="BK3146">
        <v>42.4</v>
      </c>
      <c r="BL3146">
        <v>5.03</v>
      </c>
      <c r="BM3146">
        <v>0</v>
      </c>
      <c r="BN3146">
        <v>-32.270000000000003</v>
      </c>
      <c r="BO3146">
        <v>15.16</v>
      </c>
      <c r="BP3146" t="s">
        <v>60</v>
      </c>
      <c r="BQ3146">
        <v>1.1386538829999999</v>
      </c>
      <c r="BR3146" t="s">
        <v>61</v>
      </c>
    </row>
    <row r="3147" spans="1:70" x14ac:dyDescent="0.2">
      <c r="A3147" s="19">
        <f t="shared" si="112"/>
        <v>9.1300000000000026</v>
      </c>
      <c r="B3147" s="20">
        <v>3752</v>
      </c>
      <c r="D3147" s="2" t="s">
        <v>1381</v>
      </c>
      <c r="E3147" s="2" t="str">
        <f t="shared" si="111"/>
        <v>ST</v>
      </c>
      <c r="F3147">
        <v>200720433</v>
      </c>
      <c r="G3147">
        <v>202607</v>
      </c>
      <c r="H3147" t="s">
        <v>52</v>
      </c>
      <c r="I3147" t="s">
        <v>321</v>
      </c>
      <c r="J3147" t="s">
        <v>322</v>
      </c>
      <c r="K3147" t="s">
        <v>54</v>
      </c>
      <c r="L3147" s="5" t="s">
        <v>6778</v>
      </c>
      <c r="M3147" s="5" t="s">
        <v>5226</v>
      </c>
      <c r="N3147" s="21">
        <v>873597110902</v>
      </c>
      <c r="P3147" t="s">
        <v>326</v>
      </c>
      <c r="Q3147" t="s">
        <v>326</v>
      </c>
      <c r="R3147" t="s">
        <v>56</v>
      </c>
      <c r="S3147" t="s">
        <v>327</v>
      </c>
      <c r="T3147">
        <v>21</v>
      </c>
      <c r="U3147" t="s">
        <v>57</v>
      </c>
      <c r="V3147">
        <v>21320</v>
      </c>
      <c r="W3147">
        <v>43.38</v>
      </c>
      <c r="X3147">
        <v>5.14</v>
      </c>
      <c r="Y3147">
        <v>0</v>
      </c>
      <c r="Z3147">
        <v>-33.01</v>
      </c>
      <c r="AA3147">
        <v>15.51</v>
      </c>
      <c r="AB3147">
        <v>2</v>
      </c>
      <c r="AC3147">
        <v>30.58</v>
      </c>
      <c r="AD3147">
        <v>30.58</v>
      </c>
      <c r="AE3147" t="s">
        <v>11702</v>
      </c>
      <c r="AF3147" t="s">
        <v>657</v>
      </c>
      <c r="AG3147" t="s">
        <v>657</v>
      </c>
      <c r="AH3147" t="s">
        <v>10790</v>
      </c>
      <c r="AI3147" t="s">
        <v>10791</v>
      </c>
      <c r="AJ3147">
        <v>34</v>
      </c>
      <c r="AK3147" t="s">
        <v>57</v>
      </c>
      <c r="AL3147">
        <v>34720</v>
      </c>
      <c r="AM3147" t="s">
        <v>55</v>
      </c>
      <c r="AN3147" t="s">
        <v>55</v>
      </c>
      <c r="AO3147" t="s">
        <v>55</v>
      </c>
      <c r="AS3147" t="s">
        <v>342</v>
      </c>
      <c r="AT3147">
        <v>30</v>
      </c>
      <c r="AU3147">
        <v>30</v>
      </c>
      <c r="AV3147">
        <v>40</v>
      </c>
      <c r="BB3147">
        <v>0</v>
      </c>
      <c r="BC3147">
        <v>0</v>
      </c>
      <c r="BD3147" t="s">
        <v>60</v>
      </c>
      <c r="BE3147" s="5">
        <v>46180</v>
      </c>
      <c r="BF3147">
        <v>634364547</v>
      </c>
      <c r="BH3147" t="s">
        <v>323</v>
      </c>
      <c r="BI3147" t="s">
        <v>320</v>
      </c>
      <c r="BJ3147">
        <v>0.49027777777777776</v>
      </c>
      <c r="BK3147">
        <v>38.200000000000003</v>
      </c>
      <c r="BL3147">
        <v>4.53</v>
      </c>
      <c r="BM3147">
        <v>0</v>
      </c>
      <c r="BN3147">
        <v>-29.07</v>
      </c>
      <c r="BO3147">
        <v>13.66</v>
      </c>
      <c r="BP3147" t="s">
        <v>60</v>
      </c>
      <c r="BQ3147">
        <v>1.1356667499999999</v>
      </c>
      <c r="BR3147" t="s">
        <v>61</v>
      </c>
    </row>
    <row r="3148" spans="1:70" x14ac:dyDescent="0.2">
      <c r="A3148" s="19">
        <f t="shared" si="112"/>
        <v>10.469999999999999</v>
      </c>
      <c r="B3148" s="20">
        <v>3752</v>
      </c>
      <c r="D3148" s="2" t="s">
        <v>1381</v>
      </c>
      <c r="E3148" s="2" t="str">
        <f t="shared" si="111"/>
        <v>ST</v>
      </c>
      <c r="F3148">
        <v>200720433</v>
      </c>
      <c r="G3148">
        <v>202607</v>
      </c>
      <c r="H3148" t="s">
        <v>52</v>
      </c>
      <c r="I3148" t="s">
        <v>321</v>
      </c>
      <c r="J3148" t="s">
        <v>322</v>
      </c>
      <c r="K3148" t="s">
        <v>54</v>
      </c>
      <c r="L3148" s="5" t="s">
        <v>10419</v>
      </c>
      <c r="M3148" s="5">
        <v>46029</v>
      </c>
      <c r="N3148" s="21">
        <v>873761129754</v>
      </c>
      <c r="P3148" t="s">
        <v>326</v>
      </c>
      <c r="Q3148" t="s">
        <v>326</v>
      </c>
      <c r="R3148" t="s">
        <v>56</v>
      </c>
      <c r="S3148" t="s">
        <v>327</v>
      </c>
      <c r="T3148">
        <v>21</v>
      </c>
      <c r="U3148" t="s">
        <v>57</v>
      </c>
      <c r="V3148">
        <v>21320</v>
      </c>
      <c r="W3148">
        <v>49.87</v>
      </c>
      <c r="X3148">
        <v>5.91</v>
      </c>
      <c r="Y3148">
        <v>0</v>
      </c>
      <c r="Z3148">
        <v>-37.950000000000003</v>
      </c>
      <c r="AA3148">
        <v>17.829999999999998</v>
      </c>
      <c r="AB3148">
        <v>4</v>
      </c>
      <c r="AC3148">
        <v>38.28</v>
      </c>
      <c r="AD3148">
        <v>38.28</v>
      </c>
      <c r="AE3148" t="s">
        <v>11703</v>
      </c>
      <c r="AF3148" t="s">
        <v>10792</v>
      </c>
      <c r="AG3148" t="s">
        <v>10792</v>
      </c>
      <c r="AH3148" t="s">
        <v>10793</v>
      </c>
      <c r="AI3148" t="s">
        <v>10794</v>
      </c>
      <c r="AJ3148">
        <v>30</v>
      </c>
      <c r="AK3148" t="s">
        <v>57</v>
      </c>
      <c r="AL3148">
        <v>30210</v>
      </c>
      <c r="AM3148" t="s">
        <v>55</v>
      </c>
      <c r="AN3148" t="s">
        <v>55</v>
      </c>
      <c r="AO3148" t="s">
        <v>55</v>
      </c>
      <c r="AS3148" t="s">
        <v>343</v>
      </c>
      <c r="AT3148">
        <v>0</v>
      </c>
      <c r="AU3148">
        <v>0</v>
      </c>
      <c r="AV3148">
        <v>0</v>
      </c>
      <c r="BB3148">
        <v>0</v>
      </c>
      <c r="BC3148">
        <v>0</v>
      </c>
      <c r="BD3148" t="s">
        <v>60</v>
      </c>
      <c r="BE3148" s="5">
        <v>46180</v>
      </c>
      <c r="BF3148">
        <v>634364547</v>
      </c>
      <c r="BH3148" t="s">
        <v>323</v>
      </c>
      <c r="BI3148" t="s">
        <v>320</v>
      </c>
      <c r="BJ3148">
        <v>0.51666666666666672</v>
      </c>
      <c r="BK3148">
        <v>43.8</v>
      </c>
      <c r="BL3148">
        <v>5.19</v>
      </c>
      <c r="BM3148">
        <v>0</v>
      </c>
      <c r="BN3148">
        <v>-33.33</v>
      </c>
      <c r="BO3148">
        <v>15.66</v>
      </c>
      <c r="BP3148" t="s">
        <v>60</v>
      </c>
      <c r="BQ3148">
        <v>1.1386538829999999</v>
      </c>
      <c r="BR3148" t="s">
        <v>61</v>
      </c>
    </row>
    <row r="3149" spans="1:70" x14ac:dyDescent="0.2">
      <c r="A3149" s="19">
        <f t="shared" si="112"/>
        <v>13.479999999999997</v>
      </c>
      <c r="B3149" s="20">
        <v>3752</v>
      </c>
      <c r="D3149" s="2" t="s">
        <v>1381</v>
      </c>
      <c r="E3149" s="2" t="str">
        <f t="shared" si="111"/>
        <v>ST</v>
      </c>
      <c r="F3149">
        <v>200720433</v>
      </c>
      <c r="G3149">
        <v>202607</v>
      </c>
      <c r="H3149" t="s">
        <v>52</v>
      </c>
      <c r="I3149" t="s">
        <v>321</v>
      </c>
      <c r="J3149" t="s">
        <v>322</v>
      </c>
      <c r="K3149" t="s">
        <v>54</v>
      </c>
      <c r="L3149" s="5" t="s">
        <v>6778</v>
      </c>
      <c r="M3149" s="5" t="s">
        <v>5226</v>
      </c>
      <c r="N3149" s="21">
        <v>873596892191</v>
      </c>
      <c r="P3149" t="s">
        <v>326</v>
      </c>
      <c r="Q3149" t="s">
        <v>326</v>
      </c>
      <c r="R3149" t="s">
        <v>56</v>
      </c>
      <c r="S3149" t="s">
        <v>327</v>
      </c>
      <c r="T3149">
        <v>21</v>
      </c>
      <c r="U3149" t="s">
        <v>57</v>
      </c>
      <c r="V3149">
        <v>21320</v>
      </c>
      <c r="W3149">
        <v>64.05</v>
      </c>
      <c r="X3149">
        <v>7.59</v>
      </c>
      <c r="Y3149">
        <v>0</v>
      </c>
      <c r="Z3149">
        <v>-48.74</v>
      </c>
      <c r="AA3149">
        <v>22.9</v>
      </c>
      <c r="AB3149">
        <v>4</v>
      </c>
      <c r="AC3149">
        <v>59.4</v>
      </c>
      <c r="AD3149">
        <v>59.4</v>
      </c>
      <c r="AE3149" t="s">
        <v>11704</v>
      </c>
      <c r="AF3149" t="s">
        <v>10795</v>
      </c>
      <c r="AG3149" t="s">
        <v>10795</v>
      </c>
      <c r="AH3149" t="s">
        <v>10796</v>
      </c>
      <c r="AI3149" t="s">
        <v>10797</v>
      </c>
      <c r="AJ3149">
        <v>74</v>
      </c>
      <c r="AK3149" t="s">
        <v>57</v>
      </c>
      <c r="AL3149">
        <v>74800</v>
      </c>
      <c r="AM3149" t="s">
        <v>55</v>
      </c>
      <c r="AN3149" t="s">
        <v>55</v>
      </c>
      <c r="AO3149" t="s">
        <v>55</v>
      </c>
      <c r="AS3149" t="s">
        <v>343</v>
      </c>
      <c r="AT3149">
        <v>0</v>
      </c>
      <c r="AU3149">
        <v>0</v>
      </c>
      <c r="AV3149">
        <v>0</v>
      </c>
      <c r="BB3149">
        <v>0</v>
      </c>
      <c r="BC3149">
        <v>0</v>
      </c>
      <c r="BD3149" t="s">
        <v>60</v>
      </c>
      <c r="BE3149" s="5">
        <v>46180</v>
      </c>
      <c r="BF3149">
        <v>634364547</v>
      </c>
      <c r="BH3149" t="s">
        <v>323</v>
      </c>
      <c r="BI3149" t="s">
        <v>320</v>
      </c>
      <c r="BJ3149">
        <v>0.61875000000000002</v>
      </c>
      <c r="BK3149">
        <v>56.4</v>
      </c>
      <c r="BL3149">
        <v>6.68</v>
      </c>
      <c r="BM3149">
        <v>0</v>
      </c>
      <c r="BN3149">
        <v>-42.92</v>
      </c>
      <c r="BO3149">
        <v>20.16</v>
      </c>
      <c r="BP3149" t="s">
        <v>60</v>
      </c>
      <c r="BQ3149">
        <v>1.1356667499999999</v>
      </c>
      <c r="BR3149" t="s">
        <v>61</v>
      </c>
    </row>
    <row r="3150" spans="1:70" x14ac:dyDescent="0.2">
      <c r="A3150" s="19">
        <f t="shared" si="112"/>
        <v>16.830000000000005</v>
      </c>
      <c r="B3150" s="20">
        <v>3752</v>
      </c>
      <c r="D3150" s="2" t="s">
        <v>1381</v>
      </c>
      <c r="E3150" s="2" t="str">
        <f t="shared" si="111"/>
        <v>ST</v>
      </c>
      <c r="F3150">
        <v>200720433</v>
      </c>
      <c r="G3150">
        <v>202607</v>
      </c>
      <c r="H3150" t="s">
        <v>52</v>
      </c>
      <c r="I3150" t="s">
        <v>321</v>
      </c>
      <c r="J3150" t="s">
        <v>322</v>
      </c>
      <c r="K3150" t="s">
        <v>54</v>
      </c>
      <c r="L3150" s="5" t="s">
        <v>10419</v>
      </c>
      <c r="M3150" s="5">
        <v>46060</v>
      </c>
      <c r="N3150" s="21">
        <v>873762506327</v>
      </c>
      <c r="P3150" t="s">
        <v>326</v>
      </c>
      <c r="Q3150" t="s">
        <v>326</v>
      </c>
      <c r="R3150" t="s">
        <v>56</v>
      </c>
      <c r="S3150" t="s">
        <v>327</v>
      </c>
      <c r="T3150">
        <v>21</v>
      </c>
      <c r="U3150" t="s">
        <v>57</v>
      </c>
      <c r="V3150">
        <v>21320</v>
      </c>
      <c r="W3150">
        <v>80.16</v>
      </c>
      <c r="X3150">
        <v>9.51</v>
      </c>
      <c r="Y3150">
        <v>0</v>
      </c>
      <c r="Z3150">
        <v>-61</v>
      </c>
      <c r="AA3150">
        <v>28.67</v>
      </c>
      <c r="AB3150">
        <v>7</v>
      </c>
      <c r="AC3150">
        <v>81.400000000000006</v>
      </c>
      <c r="AD3150">
        <v>81.400000000000006</v>
      </c>
      <c r="AE3150" t="s">
        <v>8969</v>
      </c>
      <c r="AF3150" t="s">
        <v>10798</v>
      </c>
      <c r="AG3150" t="s">
        <v>10798</v>
      </c>
      <c r="AH3150" t="s">
        <v>10799</v>
      </c>
      <c r="AI3150" t="s">
        <v>10800</v>
      </c>
      <c r="AJ3150">
        <v>17</v>
      </c>
      <c r="AK3150" t="s">
        <v>57</v>
      </c>
      <c r="AL3150">
        <v>17580</v>
      </c>
      <c r="AM3150" t="s">
        <v>55</v>
      </c>
      <c r="AN3150" t="s">
        <v>55</v>
      </c>
      <c r="AO3150" t="s">
        <v>55</v>
      </c>
      <c r="AS3150" t="s">
        <v>343</v>
      </c>
      <c r="AT3150">
        <v>0</v>
      </c>
      <c r="AU3150">
        <v>0</v>
      </c>
      <c r="AV3150">
        <v>0</v>
      </c>
      <c r="BB3150">
        <v>0</v>
      </c>
      <c r="BC3150">
        <v>0</v>
      </c>
      <c r="BD3150" t="s">
        <v>60</v>
      </c>
      <c r="BE3150" s="5">
        <v>46180</v>
      </c>
      <c r="BF3150">
        <v>634364547</v>
      </c>
      <c r="BH3150" t="s">
        <v>323</v>
      </c>
      <c r="BI3150" t="s">
        <v>320</v>
      </c>
      <c r="BJ3150">
        <v>0.63472222222222219</v>
      </c>
      <c r="BK3150">
        <v>70.400000000000006</v>
      </c>
      <c r="BL3150">
        <v>8.35</v>
      </c>
      <c r="BM3150">
        <v>0</v>
      </c>
      <c r="BN3150">
        <v>-53.57</v>
      </c>
      <c r="BO3150">
        <v>25.18</v>
      </c>
      <c r="BP3150" t="s">
        <v>60</v>
      </c>
      <c r="BQ3150">
        <v>1.1386538829999999</v>
      </c>
      <c r="BR3150" t="s">
        <v>61</v>
      </c>
    </row>
    <row r="3151" spans="1:70" x14ac:dyDescent="0.2">
      <c r="A3151" s="19">
        <f t="shared" si="112"/>
        <v>13.479999999999997</v>
      </c>
      <c r="B3151" s="20">
        <v>3752</v>
      </c>
      <c r="D3151" s="2" t="s">
        <v>346</v>
      </c>
      <c r="E3151" s="2" t="str">
        <f t="shared" si="111"/>
        <v>ST</v>
      </c>
      <c r="F3151">
        <v>200720433</v>
      </c>
      <c r="G3151">
        <v>202607</v>
      </c>
      <c r="H3151" t="s">
        <v>52</v>
      </c>
      <c r="I3151" t="s">
        <v>321</v>
      </c>
      <c r="J3151" t="s">
        <v>322</v>
      </c>
      <c r="K3151" t="s">
        <v>54</v>
      </c>
      <c r="L3151" s="5">
        <v>46029</v>
      </c>
      <c r="M3151" s="5">
        <v>46060</v>
      </c>
      <c r="N3151" s="21">
        <v>873816070818</v>
      </c>
      <c r="P3151" t="s">
        <v>326</v>
      </c>
      <c r="Q3151" t="s">
        <v>326</v>
      </c>
      <c r="R3151" t="s">
        <v>56</v>
      </c>
      <c r="S3151" t="s">
        <v>327</v>
      </c>
      <c r="T3151">
        <v>21</v>
      </c>
      <c r="U3151" t="s">
        <v>57</v>
      </c>
      <c r="V3151">
        <v>21320</v>
      </c>
      <c r="W3151">
        <v>64.34</v>
      </c>
      <c r="X3151">
        <v>7.4</v>
      </c>
      <c r="Y3151">
        <v>0</v>
      </c>
      <c r="Z3151">
        <v>-48.97</v>
      </c>
      <c r="AA3151">
        <v>22.78</v>
      </c>
      <c r="AB3151">
        <v>4</v>
      </c>
      <c r="AC3151">
        <v>59.4</v>
      </c>
      <c r="AD3151">
        <v>59.4</v>
      </c>
      <c r="AE3151" t="s">
        <v>1462</v>
      </c>
      <c r="AF3151" t="s">
        <v>4455</v>
      </c>
      <c r="AG3151" t="s">
        <v>4455</v>
      </c>
      <c r="AH3151" t="s">
        <v>4456</v>
      </c>
      <c r="AI3151" t="s">
        <v>4457</v>
      </c>
      <c r="AJ3151">
        <v>64</v>
      </c>
      <c r="AK3151" t="s">
        <v>57</v>
      </c>
      <c r="AL3151">
        <v>64310</v>
      </c>
      <c r="AM3151" t="s">
        <v>55</v>
      </c>
      <c r="AN3151" t="s">
        <v>55</v>
      </c>
      <c r="AO3151" t="s">
        <v>55</v>
      </c>
      <c r="AS3151" t="s">
        <v>343</v>
      </c>
      <c r="AT3151">
        <v>0</v>
      </c>
      <c r="AU3151">
        <v>0</v>
      </c>
      <c r="AV3151">
        <v>0</v>
      </c>
      <c r="BB3151">
        <v>0</v>
      </c>
      <c r="BC3151">
        <v>0</v>
      </c>
      <c r="BD3151" t="s">
        <v>60</v>
      </c>
      <c r="BE3151" s="5">
        <v>46180</v>
      </c>
      <c r="BF3151">
        <v>634364547</v>
      </c>
      <c r="BH3151" t="s">
        <v>323</v>
      </c>
      <c r="BI3151" t="s">
        <v>320</v>
      </c>
      <c r="BJ3151">
        <v>0.58750000000000002</v>
      </c>
      <c r="BK3151">
        <v>56.4</v>
      </c>
      <c r="BL3151">
        <v>6.49</v>
      </c>
      <c r="BM3151">
        <v>0</v>
      </c>
      <c r="BN3151">
        <v>-42.92</v>
      </c>
      <c r="BO3151">
        <v>19.97</v>
      </c>
      <c r="BP3151" t="s">
        <v>60</v>
      </c>
      <c r="BQ3151">
        <v>1.1408492480000001</v>
      </c>
      <c r="BR3151" t="s">
        <v>61</v>
      </c>
    </row>
    <row r="3152" spans="1:70" x14ac:dyDescent="0.2">
      <c r="A3152" s="19">
        <f t="shared" si="112"/>
        <v>13.479999999999997</v>
      </c>
      <c r="B3152" s="20">
        <v>3752</v>
      </c>
      <c r="D3152" s="2" t="s">
        <v>1381</v>
      </c>
      <c r="E3152" s="2" t="str">
        <f t="shared" si="111"/>
        <v>ST</v>
      </c>
      <c r="F3152">
        <v>200720433</v>
      </c>
      <c r="G3152">
        <v>202607</v>
      </c>
      <c r="H3152" t="s">
        <v>52</v>
      </c>
      <c r="I3152" t="s">
        <v>321</v>
      </c>
      <c r="J3152" t="s">
        <v>322</v>
      </c>
      <c r="K3152" t="s">
        <v>54</v>
      </c>
      <c r="L3152" s="5" t="s">
        <v>6778</v>
      </c>
      <c r="M3152" s="5" t="s">
        <v>10422</v>
      </c>
      <c r="N3152" s="21">
        <v>873604763404</v>
      </c>
      <c r="P3152" t="s">
        <v>326</v>
      </c>
      <c r="Q3152" t="s">
        <v>326</v>
      </c>
      <c r="R3152" t="s">
        <v>56</v>
      </c>
      <c r="S3152" t="s">
        <v>327</v>
      </c>
      <c r="T3152">
        <v>21</v>
      </c>
      <c r="U3152" t="s">
        <v>57</v>
      </c>
      <c r="V3152">
        <v>21320</v>
      </c>
      <c r="W3152">
        <v>64.05</v>
      </c>
      <c r="X3152">
        <v>7.59</v>
      </c>
      <c r="Y3152">
        <v>0</v>
      </c>
      <c r="Z3152">
        <v>-48.74</v>
      </c>
      <c r="AA3152">
        <v>22.9</v>
      </c>
      <c r="AB3152">
        <v>4</v>
      </c>
      <c r="AC3152">
        <v>59.4</v>
      </c>
      <c r="AD3152">
        <v>59.4</v>
      </c>
      <c r="AE3152" t="s">
        <v>11705</v>
      </c>
      <c r="AF3152" t="s">
        <v>398</v>
      </c>
      <c r="AG3152" t="s">
        <v>398</v>
      </c>
      <c r="AH3152" t="s">
        <v>10801</v>
      </c>
      <c r="AI3152" t="s">
        <v>10802</v>
      </c>
      <c r="AJ3152">
        <v>95</v>
      </c>
      <c r="AK3152" t="s">
        <v>57</v>
      </c>
      <c r="AL3152">
        <v>95390</v>
      </c>
      <c r="AM3152" t="s">
        <v>55</v>
      </c>
      <c r="AN3152" t="s">
        <v>55</v>
      </c>
      <c r="AO3152" t="s">
        <v>55</v>
      </c>
      <c r="AS3152" t="s">
        <v>343</v>
      </c>
      <c r="AT3152">
        <v>0</v>
      </c>
      <c r="AU3152">
        <v>0</v>
      </c>
      <c r="AV3152">
        <v>0</v>
      </c>
      <c r="BB3152">
        <v>0</v>
      </c>
      <c r="BC3152">
        <v>0</v>
      </c>
      <c r="BD3152" t="s">
        <v>60</v>
      </c>
      <c r="BE3152" s="5">
        <v>46180</v>
      </c>
      <c r="BF3152">
        <v>634364547</v>
      </c>
      <c r="BH3152" t="s">
        <v>323</v>
      </c>
      <c r="BI3152" t="s">
        <v>320</v>
      </c>
      <c r="BJ3152">
        <v>0.40208333333333335</v>
      </c>
      <c r="BK3152">
        <v>56.4</v>
      </c>
      <c r="BL3152">
        <v>6.68</v>
      </c>
      <c r="BM3152">
        <v>0</v>
      </c>
      <c r="BN3152">
        <v>-42.92</v>
      </c>
      <c r="BO3152">
        <v>20.16</v>
      </c>
      <c r="BP3152" t="s">
        <v>60</v>
      </c>
      <c r="BQ3152">
        <v>1.1356667499999999</v>
      </c>
      <c r="BR3152" t="s">
        <v>61</v>
      </c>
    </row>
    <row r="3153" spans="1:70" x14ac:dyDescent="0.2">
      <c r="A3153" s="19">
        <f t="shared" si="112"/>
        <v>9.4600000000000009</v>
      </c>
      <c r="B3153" s="20">
        <v>3752</v>
      </c>
      <c r="D3153" s="2" t="s">
        <v>1381</v>
      </c>
      <c r="E3153" s="2" t="str">
        <f t="shared" si="111"/>
        <v>ST</v>
      </c>
      <c r="F3153">
        <v>200720433</v>
      </c>
      <c r="G3153">
        <v>202607</v>
      </c>
      <c r="H3153" t="s">
        <v>52</v>
      </c>
      <c r="I3153" t="s">
        <v>321</v>
      </c>
      <c r="J3153" t="s">
        <v>322</v>
      </c>
      <c r="K3153" t="s">
        <v>54</v>
      </c>
      <c r="L3153" s="5" t="s">
        <v>5226</v>
      </c>
      <c r="M3153" s="5" t="s">
        <v>10419</v>
      </c>
      <c r="N3153" s="21">
        <v>873696593387</v>
      </c>
      <c r="P3153" t="s">
        <v>326</v>
      </c>
      <c r="Q3153" t="s">
        <v>326</v>
      </c>
      <c r="R3153" t="s">
        <v>56</v>
      </c>
      <c r="S3153" t="s">
        <v>327</v>
      </c>
      <c r="T3153">
        <v>21</v>
      </c>
      <c r="U3153" t="s">
        <v>57</v>
      </c>
      <c r="V3153">
        <v>21320</v>
      </c>
      <c r="W3153">
        <v>45.09</v>
      </c>
      <c r="X3153">
        <v>5.34</v>
      </c>
      <c r="Y3153">
        <v>0</v>
      </c>
      <c r="Z3153">
        <v>-34.32</v>
      </c>
      <c r="AA3153">
        <v>16.11</v>
      </c>
      <c r="AB3153">
        <v>3</v>
      </c>
      <c r="AC3153">
        <v>33</v>
      </c>
      <c r="AD3153">
        <v>33</v>
      </c>
      <c r="AE3153" t="s">
        <v>2368</v>
      </c>
      <c r="AF3153" t="s">
        <v>10803</v>
      </c>
      <c r="AG3153" t="s">
        <v>10803</v>
      </c>
      <c r="AH3153" t="s">
        <v>10804</v>
      </c>
      <c r="AI3153" t="s">
        <v>10805</v>
      </c>
      <c r="AJ3153">
        <v>86</v>
      </c>
      <c r="AK3153" t="s">
        <v>57</v>
      </c>
      <c r="AL3153">
        <v>86400</v>
      </c>
      <c r="AM3153" t="s">
        <v>55</v>
      </c>
      <c r="AN3153" t="s">
        <v>55</v>
      </c>
      <c r="AO3153" t="s">
        <v>55</v>
      </c>
      <c r="AS3153" t="s">
        <v>343</v>
      </c>
      <c r="AT3153">
        <v>0</v>
      </c>
      <c r="AU3153">
        <v>0</v>
      </c>
      <c r="AV3153">
        <v>0</v>
      </c>
      <c r="BB3153">
        <v>0</v>
      </c>
      <c r="BC3153">
        <v>0</v>
      </c>
      <c r="BD3153" t="s">
        <v>60</v>
      </c>
      <c r="BE3153" s="5">
        <v>46180</v>
      </c>
      <c r="BF3153">
        <v>634364547</v>
      </c>
      <c r="BH3153" t="s">
        <v>323</v>
      </c>
      <c r="BI3153" t="s">
        <v>320</v>
      </c>
      <c r="BJ3153">
        <v>0.47291666666666665</v>
      </c>
      <c r="BK3153">
        <v>39.6</v>
      </c>
      <c r="BL3153">
        <v>4.6900000000000004</v>
      </c>
      <c r="BM3153">
        <v>0</v>
      </c>
      <c r="BN3153">
        <v>-30.14</v>
      </c>
      <c r="BO3153">
        <v>14.15</v>
      </c>
      <c r="BP3153" t="s">
        <v>60</v>
      </c>
      <c r="BQ3153">
        <v>1.1386538829999999</v>
      </c>
      <c r="BR3153" t="s">
        <v>61</v>
      </c>
    </row>
    <row r="3154" spans="1:70" x14ac:dyDescent="0.2">
      <c r="A3154" s="19">
        <f t="shared" si="112"/>
        <v>9.4600000000000009</v>
      </c>
      <c r="B3154" s="20">
        <v>3752</v>
      </c>
      <c r="D3154" s="2" t="s">
        <v>1381</v>
      </c>
      <c r="E3154" s="2" t="str">
        <f t="shared" si="111"/>
        <v>ST</v>
      </c>
      <c r="F3154">
        <v>200720433</v>
      </c>
      <c r="G3154">
        <v>202607</v>
      </c>
      <c r="H3154" t="s">
        <v>52</v>
      </c>
      <c r="I3154" t="s">
        <v>321</v>
      </c>
      <c r="J3154" t="s">
        <v>322</v>
      </c>
      <c r="K3154" t="s">
        <v>54</v>
      </c>
      <c r="L3154" s="5" t="s">
        <v>6778</v>
      </c>
      <c r="M3154" s="5" t="s">
        <v>5226</v>
      </c>
      <c r="N3154" s="21">
        <v>873548885030</v>
      </c>
      <c r="P3154" t="s">
        <v>326</v>
      </c>
      <c r="Q3154" t="s">
        <v>326</v>
      </c>
      <c r="R3154" t="s">
        <v>56</v>
      </c>
      <c r="S3154" t="s">
        <v>327</v>
      </c>
      <c r="T3154">
        <v>21</v>
      </c>
      <c r="U3154" t="s">
        <v>57</v>
      </c>
      <c r="V3154">
        <v>21320</v>
      </c>
      <c r="W3154">
        <v>44.97</v>
      </c>
      <c r="X3154">
        <v>5.33</v>
      </c>
      <c r="Y3154">
        <v>0</v>
      </c>
      <c r="Z3154">
        <v>-34.229999999999997</v>
      </c>
      <c r="AA3154">
        <v>16.07</v>
      </c>
      <c r="AB3154">
        <v>3</v>
      </c>
      <c r="AC3154">
        <v>33</v>
      </c>
      <c r="AD3154">
        <v>33</v>
      </c>
      <c r="AE3154" t="s">
        <v>11706</v>
      </c>
      <c r="AF3154" t="s">
        <v>974</v>
      </c>
      <c r="AG3154" t="s">
        <v>974</v>
      </c>
      <c r="AH3154" t="s">
        <v>975</v>
      </c>
      <c r="AI3154" t="s">
        <v>390</v>
      </c>
      <c r="AJ3154">
        <v>75</v>
      </c>
      <c r="AK3154" t="s">
        <v>57</v>
      </c>
      <c r="AL3154">
        <v>75008</v>
      </c>
      <c r="AM3154" t="s">
        <v>55</v>
      </c>
      <c r="AN3154" t="s">
        <v>55</v>
      </c>
      <c r="AO3154" t="s">
        <v>55</v>
      </c>
      <c r="AS3154" t="s">
        <v>343</v>
      </c>
      <c r="AT3154">
        <v>0</v>
      </c>
      <c r="AU3154">
        <v>0</v>
      </c>
      <c r="AV3154">
        <v>0</v>
      </c>
      <c r="BB3154">
        <v>0</v>
      </c>
      <c r="BC3154">
        <v>0</v>
      </c>
      <c r="BD3154" t="s">
        <v>60</v>
      </c>
      <c r="BE3154" s="5">
        <v>46180</v>
      </c>
      <c r="BF3154">
        <v>634364547</v>
      </c>
      <c r="BH3154" t="s">
        <v>323</v>
      </c>
      <c r="BI3154" t="s">
        <v>320</v>
      </c>
      <c r="BJ3154">
        <v>0.44374999999999998</v>
      </c>
      <c r="BK3154">
        <v>39.6</v>
      </c>
      <c r="BL3154">
        <v>4.6900000000000004</v>
      </c>
      <c r="BM3154">
        <v>0</v>
      </c>
      <c r="BN3154">
        <v>-30.14</v>
      </c>
      <c r="BO3154">
        <v>14.15</v>
      </c>
      <c r="BP3154" t="s">
        <v>60</v>
      </c>
      <c r="BQ3154">
        <v>1.1356667499999999</v>
      </c>
      <c r="BR3154" t="s">
        <v>61</v>
      </c>
    </row>
    <row r="3155" spans="1:70" x14ac:dyDescent="0.2">
      <c r="A3155" s="19">
        <f t="shared" si="112"/>
        <v>12.14</v>
      </c>
      <c r="B3155" s="20">
        <v>3752</v>
      </c>
      <c r="D3155" s="2" t="s">
        <v>346</v>
      </c>
      <c r="E3155" s="2" t="str">
        <f t="shared" si="111"/>
        <v>ST</v>
      </c>
      <c r="F3155">
        <v>200720433</v>
      </c>
      <c r="G3155">
        <v>202607</v>
      </c>
      <c r="H3155" t="s">
        <v>52</v>
      </c>
      <c r="I3155" t="s">
        <v>321</v>
      </c>
      <c r="J3155" t="s">
        <v>322</v>
      </c>
      <c r="K3155" t="s">
        <v>54</v>
      </c>
      <c r="L3155" s="5">
        <v>46029</v>
      </c>
      <c r="M3155" s="5">
        <v>46060</v>
      </c>
      <c r="N3155" s="21">
        <v>873817195074</v>
      </c>
      <c r="P3155" t="s">
        <v>326</v>
      </c>
      <c r="Q3155" t="s">
        <v>326</v>
      </c>
      <c r="R3155" t="s">
        <v>56</v>
      </c>
      <c r="S3155" t="s">
        <v>327</v>
      </c>
      <c r="T3155">
        <v>21</v>
      </c>
      <c r="U3155" t="s">
        <v>57</v>
      </c>
      <c r="V3155">
        <v>21320</v>
      </c>
      <c r="W3155">
        <v>57.96</v>
      </c>
      <c r="X3155">
        <v>6.67</v>
      </c>
      <c r="Y3155">
        <v>0</v>
      </c>
      <c r="Z3155">
        <v>-44.11</v>
      </c>
      <c r="AA3155">
        <v>20.52</v>
      </c>
      <c r="AB3155">
        <v>3</v>
      </c>
      <c r="AC3155">
        <v>49.28</v>
      </c>
      <c r="AD3155">
        <v>49.28</v>
      </c>
      <c r="AE3155" t="s">
        <v>11707</v>
      </c>
      <c r="AF3155" t="s">
        <v>10806</v>
      </c>
      <c r="AG3155" t="s">
        <v>10806</v>
      </c>
      <c r="AH3155" t="s">
        <v>10807</v>
      </c>
      <c r="AI3155" t="s">
        <v>8178</v>
      </c>
      <c r="AJ3155">
        <v>75</v>
      </c>
      <c r="AK3155" t="s">
        <v>57</v>
      </c>
      <c r="AL3155">
        <v>75002</v>
      </c>
      <c r="AM3155" t="s">
        <v>55</v>
      </c>
      <c r="AN3155" t="s">
        <v>55</v>
      </c>
      <c r="AO3155" t="s">
        <v>55</v>
      </c>
      <c r="AS3155" t="s">
        <v>343</v>
      </c>
      <c r="AT3155">
        <v>29</v>
      </c>
      <c r="AU3155">
        <v>30</v>
      </c>
      <c r="AV3155">
        <v>42</v>
      </c>
      <c r="BB3155">
        <v>0</v>
      </c>
      <c r="BC3155">
        <v>0</v>
      </c>
      <c r="BD3155" t="s">
        <v>60</v>
      </c>
      <c r="BE3155" s="5">
        <v>46180</v>
      </c>
      <c r="BF3155">
        <v>634364547</v>
      </c>
      <c r="BH3155" t="s">
        <v>323</v>
      </c>
      <c r="BI3155" t="s">
        <v>320</v>
      </c>
      <c r="BJ3155">
        <v>0.40625</v>
      </c>
      <c r="BK3155">
        <v>50.8</v>
      </c>
      <c r="BL3155">
        <v>5.85</v>
      </c>
      <c r="BM3155">
        <v>0</v>
      </c>
      <c r="BN3155">
        <v>-38.659999999999997</v>
      </c>
      <c r="BO3155">
        <v>17.989999999999998</v>
      </c>
      <c r="BP3155" t="s">
        <v>60</v>
      </c>
      <c r="BQ3155">
        <v>1.1408492480000001</v>
      </c>
      <c r="BR3155" t="s">
        <v>61</v>
      </c>
    </row>
    <row r="3156" spans="1:70" x14ac:dyDescent="0.2">
      <c r="A3156" s="19">
        <f t="shared" si="112"/>
        <v>8.7999999999999972</v>
      </c>
      <c r="B3156" s="20">
        <v>3752</v>
      </c>
      <c r="D3156" s="2" t="s">
        <v>1381</v>
      </c>
      <c r="E3156" s="2" t="str">
        <f t="shared" si="111"/>
        <v>ST</v>
      </c>
      <c r="F3156">
        <v>200720433</v>
      </c>
      <c r="G3156">
        <v>202607</v>
      </c>
      <c r="H3156" t="s">
        <v>52</v>
      </c>
      <c r="I3156" t="s">
        <v>321</v>
      </c>
      <c r="J3156" t="s">
        <v>322</v>
      </c>
      <c r="K3156" t="s">
        <v>54</v>
      </c>
      <c r="L3156" s="5" t="s">
        <v>10419</v>
      </c>
      <c r="M3156" s="5">
        <v>46060</v>
      </c>
      <c r="N3156" s="21">
        <v>873751743499</v>
      </c>
      <c r="P3156" t="s">
        <v>326</v>
      </c>
      <c r="Q3156" t="s">
        <v>326</v>
      </c>
      <c r="R3156" t="s">
        <v>56</v>
      </c>
      <c r="S3156" t="s">
        <v>327</v>
      </c>
      <c r="T3156">
        <v>21</v>
      </c>
      <c r="U3156" t="s">
        <v>57</v>
      </c>
      <c r="V3156">
        <v>21320</v>
      </c>
      <c r="W3156">
        <v>41.9</v>
      </c>
      <c r="X3156">
        <v>4.96</v>
      </c>
      <c r="Y3156">
        <v>0</v>
      </c>
      <c r="Z3156">
        <v>-31.88</v>
      </c>
      <c r="AA3156">
        <v>14.98</v>
      </c>
      <c r="AB3156">
        <v>2</v>
      </c>
      <c r="AC3156">
        <v>28.6</v>
      </c>
      <c r="AD3156">
        <v>28.6</v>
      </c>
      <c r="AE3156" t="s">
        <v>8435</v>
      </c>
      <c r="AF3156" t="s">
        <v>10808</v>
      </c>
      <c r="AG3156" t="s">
        <v>10808</v>
      </c>
      <c r="AH3156" t="s">
        <v>10809</v>
      </c>
      <c r="AI3156" t="s">
        <v>431</v>
      </c>
      <c r="AJ3156">
        <v>6</v>
      </c>
      <c r="AK3156" t="s">
        <v>57</v>
      </c>
      <c r="AL3156">
        <v>6000</v>
      </c>
      <c r="AM3156" t="s">
        <v>55</v>
      </c>
      <c r="AN3156" t="s">
        <v>55</v>
      </c>
      <c r="AO3156" t="s">
        <v>55</v>
      </c>
      <c r="AS3156" t="s">
        <v>343</v>
      </c>
      <c r="AT3156">
        <v>0</v>
      </c>
      <c r="AU3156">
        <v>0</v>
      </c>
      <c r="AV3156">
        <v>0</v>
      </c>
      <c r="BB3156">
        <v>0</v>
      </c>
      <c r="BC3156">
        <v>0</v>
      </c>
      <c r="BD3156" t="s">
        <v>60</v>
      </c>
      <c r="BE3156" s="5">
        <v>46180</v>
      </c>
      <c r="BF3156">
        <v>634364547</v>
      </c>
      <c r="BH3156" t="s">
        <v>323</v>
      </c>
      <c r="BI3156" t="s">
        <v>320</v>
      </c>
      <c r="BJ3156">
        <v>0.46944444444444444</v>
      </c>
      <c r="BK3156">
        <v>36.799999999999997</v>
      </c>
      <c r="BL3156">
        <v>4.3600000000000003</v>
      </c>
      <c r="BM3156">
        <v>0</v>
      </c>
      <c r="BN3156">
        <v>-28</v>
      </c>
      <c r="BO3156">
        <v>13.16</v>
      </c>
      <c r="BP3156" t="s">
        <v>60</v>
      </c>
      <c r="BQ3156">
        <v>1.1386538829999999</v>
      </c>
      <c r="BR3156" t="s">
        <v>61</v>
      </c>
    </row>
    <row r="3157" spans="1:70" x14ac:dyDescent="0.2">
      <c r="A3157" s="19">
        <f t="shared" si="112"/>
        <v>14.150000000000006</v>
      </c>
      <c r="B3157" s="20">
        <v>3752</v>
      </c>
      <c r="D3157" s="2" t="s">
        <v>1381</v>
      </c>
      <c r="E3157" s="2" t="str">
        <f t="shared" si="111"/>
        <v>ST</v>
      </c>
      <c r="F3157">
        <v>200720433</v>
      </c>
      <c r="G3157">
        <v>202607</v>
      </c>
      <c r="H3157" t="s">
        <v>52</v>
      </c>
      <c r="I3157" t="s">
        <v>321</v>
      </c>
      <c r="J3157" t="s">
        <v>322</v>
      </c>
      <c r="K3157" t="s">
        <v>54</v>
      </c>
      <c r="L3157" s="5" t="s">
        <v>5226</v>
      </c>
      <c r="M3157" s="5" t="s">
        <v>10419</v>
      </c>
      <c r="N3157" s="21">
        <v>873697303450</v>
      </c>
      <c r="P3157" t="s">
        <v>326</v>
      </c>
      <c r="Q3157" t="s">
        <v>326</v>
      </c>
      <c r="R3157" t="s">
        <v>56</v>
      </c>
      <c r="S3157" t="s">
        <v>327</v>
      </c>
      <c r="T3157">
        <v>21</v>
      </c>
      <c r="U3157" t="s">
        <v>57</v>
      </c>
      <c r="V3157">
        <v>21320</v>
      </c>
      <c r="W3157">
        <v>67.41</v>
      </c>
      <c r="X3157">
        <v>7.99</v>
      </c>
      <c r="Y3157">
        <v>0</v>
      </c>
      <c r="Z3157">
        <v>-51.3</v>
      </c>
      <c r="AA3157">
        <v>24.11</v>
      </c>
      <c r="AB3157">
        <v>5</v>
      </c>
      <c r="AC3157">
        <v>63.8</v>
      </c>
      <c r="AD3157">
        <v>63.8</v>
      </c>
      <c r="AE3157" t="s">
        <v>11708</v>
      </c>
      <c r="AF3157" t="s">
        <v>605</v>
      </c>
      <c r="AG3157" t="s">
        <v>605</v>
      </c>
      <c r="AH3157" t="s">
        <v>1794</v>
      </c>
      <c r="AI3157" t="s">
        <v>606</v>
      </c>
      <c r="AJ3157">
        <v>86</v>
      </c>
      <c r="AK3157" t="s">
        <v>57</v>
      </c>
      <c r="AL3157">
        <v>86280</v>
      </c>
      <c r="AM3157" t="s">
        <v>55</v>
      </c>
      <c r="AN3157" t="s">
        <v>55</v>
      </c>
      <c r="AO3157" t="s">
        <v>55</v>
      </c>
      <c r="AS3157" t="s">
        <v>343</v>
      </c>
      <c r="AT3157">
        <v>0</v>
      </c>
      <c r="AU3157">
        <v>0</v>
      </c>
      <c r="AV3157">
        <v>0</v>
      </c>
      <c r="BB3157">
        <v>0</v>
      </c>
      <c r="BC3157">
        <v>0</v>
      </c>
      <c r="BD3157" t="s">
        <v>60</v>
      </c>
      <c r="BE3157" s="5">
        <v>46180</v>
      </c>
      <c r="BF3157">
        <v>634364547</v>
      </c>
      <c r="BH3157" t="s">
        <v>323</v>
      </c>
      <c r="BI3157" t="s">
        <v>320</v>
      </c>
      <c r="BJ3157">
        <v>0.47430555555555554</v>
      </c>
      <c r="BK3157">
        <v>59.2</v>
      </c>
      <c r="BL3157">
        <v>7.02</v>
      </c>
      <c r="BM3157">
        <v>0</v>
      </c>
      <c r="BN3157">
        <v>-45.05</v>
      </c>
      <c r="BO3157">
        <v>21.17</v>
      </c>
      <c r="BP3157" t="s">
        <v>60</v>
      </c>
      <c r="BQ3157">
        <v>1.1386538829999999</v>
      </c>
      <c r="BR3157" t="s">
        <v>61</v>
      </c>
    </row>
    <row r="3158" spans="1:70" x14ac:dyDescent="0.2">
      <c r="A3158" s="19">
        <f t="shared" si="112"/>
        <v>10.129999999999995</v>
      </c>
      <c r="B3158" s="20">
        <v>3752</v>
      </c>
      <c r="D3158" s="2" t="s">
        <v>1381</v>
      </c>
      <c r="E3158" s="2" t="str">
        <f t="shared" si="111"/>
        <v>ST</v>
      </c>
      <c r="F3158">
        <v>200720433</v>
      </c>
      <c r="G3158">
        <v>202607</v>
      </c>
      <c r="H3158" t="s">
        <v>52</v>
      </c>
      <c r="I3158" t="s">
        <v>321</v>
      </c>
      <c r="J3158" t="s">
        <v>322</v>
      </c>
      <c r="K3158" t="s">
        <v>54</v>
      </c>
      <c r="L3158" s="5" t="s">
        <v>10419</v>
      </c>
      <c r="M3158" s="5">
        <v>46029</v>
      </c>
      <c r="N3158" s="21">
        <v>873758746849</v>
      </c>
      <c r="P3158" t="s">
        <v>326</v>
      </c>
      <c r="Q3158" t="s">
        <v>326</v>
      </c>
      <c r="R3158" t="s">
        <v>56</v>
      </c>
      <c r="S3158" t="s">
        <v>327</v>
      </c>
      <c r="T3158">
        <v>21</v>
      </c>
      <c r="U3158" t="s">
        <v>57</v>
      </c>
      <c r="V3158">
        <v>21320</v>
      </c>
      <c r="W3158">
        <v>48.28</v>
      </c>
      <c r="X3158">
        <v>5.73</v>
      </c>
      <c r="Y3158">
        <v>0</v>
      </c>
      <c r="Z3158">
        <v>-36.74</v>
      </c>
      <c r="AA3158">
        <v>17.260000000000002</v>
      </c>
      <c r="AB3158">
        <v>2</v>
      </c>
      <c r="AC3158">
        <v>36.08</v>
      </c>
      <c r="AD3158">
        <v>36.08</v>
      </c>
      <c r="AE3158" t="s">
        <v>11709</v>
      </c>
      <c r="AF3158" t="s">
        <v>5332</v>
      </c>
      <c r="AG3158" t="s">
        <v>5332</v>
      </c>
      <c r="AH3158" t="s">
        <v>10810</v>
      </c>
      <c r="AI3158" t="s">
        <v>10811</v>
      </c>
      <c r="AJ3158">
        <v>35</v>
      </c>
      <c r="AK3158" t="s">
        <v>57</v>
      </c>
      <c r="AL3158">
        <v>35235</v>
      </c>
      <c r="AM3158" t="s">
        <v>55</v>
      </c>
      <c r="AN3158" t="s">
        <v>55</v>
      </c>
      <c r="AO3158" t="s">
        <v>55</v>
      </c>
      <c r="AS3158" t="s">
        <v>343</v>
      </c>
      <c r="AT3158">
        <v>26</v>
      </c>
      <c r="AU3158">
        <v>31</v>
      </c>
      <c r="AV3158">
        <v>40</v>
      </c>
      <c r="BB3158">
        <v>0</v>
      </c>
      <c r="BC3158">
        <v>0</v>
      </c>
      <c r="BD3158" t="s">
        <v>60</v>
      </c>
      <c r="BE3158" s="5">
        <v>46180</v>
      </c>
      <c r="BF3158">
        <v>634364547</v>
      </c>
      <c r="BH3158" t="s">
        <v>323</v>
      </c>
      <c r="BI3158" t="s">
        <v>320</v>
      </c>
      <c r="BJ3158">
        <v>0.3659722222222222</v>
      </c>
      <c r="BK3158">
        <v>42.4</v>
      </c>
      <c r="BL3158">
        <v>5.03</v>
      </c>
      <c r="BM3158">
        <v>0</v>
      </c>
      <c r="BN3158">
        <v>-32.270000000000003</v>
      </c>
      <c r="BO3158">
        <v>15.16</v>
      </c>
      <c r="BP3158" t="s">
        <v>60</v>
      </c>
      <c r="BQ3158">
        <v>1.1386538829999999</v>
      </c>
      <c r="BR3158" t="s">
        <v>61</v>
      </c>
    </row>
    <row r="3159" spans="1:70" x14ac:dyDescent="0.2">
      <c r="A3159" s="19">
        <f t="shared" si="112"/>
        <v>9.1300000000000026</v>
      </c>
      <c r="B3159" s="20">
        <v>3752</v>
      </c>
      <c r="D3159" s="2" t="s">
        <v>1381</v>
      </c>
      <c r="E3159" s="2" t="str">
        <f t="shared" si="111"/>
        <v>ST</v>
      </c>
      <c r="F3159">
        <v>200720433</v>
      </c>
      <c r="G3159">
        <v>202607</v>
      </c>
      <c r="H3159" t="s">
        <v>52</v>
      </c>
      <c r="I3159" t="s">
        <v>321</v>
      </c>
      <c r="J3159" t="s">
        <v>322</v>
      </c>
      <c r="K3159" t="s">
        <v>54</v>
      </c>
      <c r="L3159" s="5" t="s">
        <v>6778</v>
      </c>
      <c r="M3159" s="5" t="s">
        <v>5226</v>
      </c>
      <c r="N3159" s="21">
        <v>873548831040</v>
      </c>
      <c r="P3159" t="s">
        <v>326</v>
      </c>
      <c r="Q3159" t="s">
        <v>326</v>
      </c>
      <c r="R3159" t="s">
        <v>56</v>
      </c>
      <c r="S3159" t="s">
        <v>327</v>
      </c>
      <c r="T3159">
        <v>21</v>
      </c>
      <c r="U3159" t="s">
        <v>57</v>
      </c>
      <c r="V3159">
        <v>21320</v>
      </c>
      <c r="W3159">
        <v>43.38</v>
      </c>
      <c r="X3159">
        <v>5.14</v>
      </c>
      <c r="Y3159">
        <v>0</v>
      </c>
      <c r="Z3159">
        <v>-33.01</v>
      </c>
      <c r="AA3159">
        <v>15.51</v>
      </c>
      <c r="AB3159">
        <v>2</v>
      </c>
      <c r="AC3159">
        <v>30.8</v>
      </c>
      <c r="AD3159">
        <v>30.8</v>
      </c>
      <c r="AE3159" t="s">
        <v>11710</v>
      </c>
      <c r="AF3159" t="s">
        <v>2848</v>
      </c>
      <c r="AG3159" t="s">
        <v>2848</v>
      </c>
      <c r="AH3159" t="s">
        <v>2849</v>
      </c>
      <c r="AI3159" t="s">
        <v>404</v>
      </c>
      <c r="AJ3159">
        <v>75</v>
      </c>
      <c r="AK3159" t="s">
        <v>57</v>
      </c>
      <c r="AL3159">
        <v>75008</v>
      </c>
      <c r="AM3159" t="s">
        <v>55</v>
      </c>
      <c r="AN3159" t="s">
        <v>55</v>
      </c>
      <c r="AO3159" t="s">
        <v>55</v>
      </c>
      <c r="AS3159" t="s">
        <v>343</v>
      </c>
      <c r="AT3159">
        <v>0</v>
      </c>
      <c r="AU3159">
        <v>0</v>
      </c>
      <c r="AV3159">
        <v>0</v>
      </c>
      <c r="BB3159">
        <v>0</v>
      </c>
      <c r="BC3159">
        <v>0</v>
      </c>
      <c r="BD3159" t="s">
        <v>60</v>
      </c>
      <c r="BE3159" s="5">
        <v>46180</v>
      </c>
      <c r="BF3159">
        <v>634364547</v>
      </c>
      <c r="BH3159" t="s">
        <v>323</v>
      </c>
      <c r="BI3159" t="s">
        <v>320</v>
      </c>
      <c r="BJ3159">
        <v>0.43611111111111112</v>
      </c>
      <c r="BK3159">
        <v>38.200000000000003</v>
      </c>
      <c r="BL3159">
        <v>4.53</v>
      </c>
      <c r="BM3159">
        <v>0</v>
      </c>
      <c r="BN3159">
        <v>-29.07</v>
      </c>
      <c r="BO3159">
        <v>13.66</v>
      </c>
      <c r="BP3159" t="s">
        <v>60</v>
      </c>
      <c r="BQ3159">
        <v>1.1356667499999999</v>
      </c>
      <c r="BR3159" t="s">
        <v>61</v>
      </c>
    </row>
    <row r="3160" spans="1:70" x14ac:dyDescent="0.2">
      <c r="A3160" s="19">
        <f t="shared" si="112"/>
        <v>10.800000000000004</v>
      </c>
      <c r="B3160" s="20">
        <v>3752</v>
      </c>
      <c r="D3160" s="2" t="s">
        <v>1381</v>
      </c>
      <c r="E3160" s="2" t="str">
        <f t="shared" si="111"/>
        <v>ST</v>
      </c>
      <c r="F3160">
        <v>200720433</v>
      </c>
      <c r="G3160">
        <v>202607</v>
      </c>
      <c r="H3160" t="s">
        <v>52</v>
      </c>
      <c r="I3160" t="s">
        <v>321</v>
      </c>
      <c r="J3160" t="s">
        <v>322</v>
      </c>
      <c r="K3160" t="s">
        <v>54</v>
      </c>
      <c r="L3160" s="5" t="s">
        <v>5682</v>
      </c>
      <c r="M3160" s="5" t="s">
        <v>10419</v>
      </c>
      <c r="N3160" s="21">
        <v>873548075324</v>
      </c>
      <c r="P3160" t="s">
        <v>326</v>
      </c>
      <c r="Q3160" t="s">
        <v>326</v>
      </c>
      <c r="R3160" t="s">
        <v>56</v>
      </c>
      <c r="S3160" t="s">
        <v>327</v>
      </c>
      <c r="T3160">
        <v>21</v>
      </c>
      <c r="U3160" t="s">
        <v>57</v>
      </c>
      <c r="V3160">
        <v>21320</v>
      </c>
      <c r="W3160">
        <v>51.47</v>
      </c>
      <c r="X3160">
        <v>6.09</v>
      </c>
      <c r="Y3160">
        <v>0</v>
      </c>
      <c r="Z3160">
        <v>-39.17</v>
      </c>
      <c r="AA3160">
        <v>18.39</v>
      </c>
      <c r="AB3160">
        <v>4</v>
      </c>
      <c r="AC3160">
        <v>40.700000000000003</v>
      </c>
      <c r="AD3160">
        <v>40.700000000000003</v>
      </c>
      <c r="AE3160" t="s">
        <v>11711</v>
      </c>
      <c r="AF3160" t="s">
        <v>10812</v>
      </c>
      <c r="AG3160" t="s">
        <v>10812</v>
      </c>
      <c r="AH3160" t="s">
        <v>10813</v>
      </c>
      <c r="AI3160" t="s">
        <v>8145</v>
      </c>
      <c r="AJ3160">
        <v>59</v>
      </c>
      <c r="AK3160" t="s">
        <v>57</v>
      </c>
      <c r="AL3160">
        <v>59155</v>
      </c>
      <c r="AM3160" t="s">
        <v>55</v>
      </c>
      <c r="AN3160" t="s">
        <v>55</v>
      </c>
      <c r="AO3160" t="s">
        <v>55</v>
      </c>
      <c r="AS3160" t="s">
        <v>343</v>
      </c>
      <c r="AT3160">
        <v>0</v>
      </c>
      <c r="AU3160">
        <v>0</v>
      </c>
      <c r="AV3160">
        <v>0</v>
      </c>
      <c r="BB3160">
        <v>0</v>
      </c>
      <c r="BC3160">
        <v>0</v>
      </c>
      <c r="BD3160" t="s">
        <v>60</v>
      </c>
      <c r="BE3160" s="5">
        <v>46180</v>
      </c>
      <c r="BF3160">
        <v>634364547</v>
      </c>
      <c r="BH3160" t="s">
        <v>323</v>
      </c>
      <c r="BI3160" t="s">
        <v>320</v>
      </c>
      <c r="BJ3160">
        <v>0.4284722222222222</v>
      </c>
      <c r="BK3160">
        <v>45.2</v>
      </c>
      <c r="BL3160">
        <v>5.35</v>
      </c>
      <c r="BM3160">
        <v>0</v>
      </c>
      <c r="BN3160">
        <v>-34.4</v>
      </c>
      <c r="BO3160">
        <v>16.149999999999999</v>
      </c>
      <c r="BP3160" t="s">
        <v>60</v>
      </c>
      <c r="BQ3160">
        <v>1.1386538829999999</v>
      </c>
      <c r="BR3160" t="s">
        <v>61</v>
      </c>
    </row>
    <row r="3161" spans="1:70" x14ac:dyDescent="0.2">
      <c r="A3161" s="19">
        <f t="shared" si="112"/>
        <v>10.129999999999995</v>
      </c>
      <c r="B3161" s="20">
        <v>3752</v>
      </c>
      <c r="D3161" s="2" t="s">
        <v>1381</v>
      </c>
      <c r="E3161" s="2" t="str">
        <f t="shared" si="111"/>
        <v>ST</v>
      </c>
      <c r="F3161">
        <v>200720433</v>
      </c>
      <c r="G3161">
        <v>202607</v>
      </c>
      <c r="H3161" t="s">
        <v>52</v>
      </c>
      <c r="I3161" t="s">
        <v>321</v>
      </c>
      <c r="J3161" t="s">
        <v>322</v>
      </c>
      <c r="K3161" t="s">
        <v>54</v>
      </c>
      <c r="L3161" s="5" t="s">
        <v>5682</v>
      </c>
      <c r="M3161" s="5" t="s">
        <v>6778</v>
      </c>
      <c r="N3161" s="21">
        <v>873543258163</v>
      </c>
      <c r="P3161" t="s">
        <v>326</v>
      </c>
      <c r="Q3161" t="s">
        <v>326</v>
      </c>
      <c r="R3161" t="s">
        <v>56</v>
      </c>
      <c r="S3161" t="s">
        <v>327</v>
      </c>
      <c r="T3161">
        <v>21</v>
      </c>
      <c r="U3161" t="s">
        <v>57</v>
      </c>
      <c r="V3161">
        <v>21320</v>
      </c>
      <c r="W3161">
        <v>48.34</v>
      </c>
      <c r="X3161">
        <v>5.73</v>
      </c>
      <c r="Y3161">
        <v>0</v>
      </c>
      <c r="Z3161">
        <v>-36.79</v>
      </c>
      <c r="AA3161">
        <v>17.28</v>
      </c>
      <c r="AB3161">
        <v>2</v>
      </c>
      <c r="AC3161">
        <v>36.96</v>
      </c>
      <c r="AD3161">
        <v>36.96</v>
      </c>
      <c r="AE3161" t="s">
        <v>1535</v>
      </c>
      <c r="AF3161" t="s">
        <v>426</v>
      </c>
      <c r="AG3161" t="s">
        <v>426</v>
      </c>
      <c r="AH3161" t="s">
        <v>10814</v>
      </c>
      <c r="AI3161" t="s">
        <v>414</v>
      </c>
      <c r="AJ3161">
        <v>33</v>
      </c>
      <c r="AK3161" t="s">
        <v>57</v>
      </c>
      <c r="AL3161">
        <v>33400</v>
      </c>
      <c r="AM3161" t="s">
        <v>55</v>
      </c>
      <c r="AN3161" t="s">
        <v>55</v>
      </c>
      <c r="AO3161" t="s">
        <v>55</v>
      </c>
      <c r="AS3161" t="s">
        <v>343</v>
      </c>
      <c r="AT3161">
        <v>30</v>
      </c>
      <c r="AU3161">
        <v>32</v>
      </c>
      <c r="AV3161">
        <v>40</v>
      </c>
      <c r="BB3161">
        <v>0</v>
      </c>
      <c r="BC3161">
        <v>0</v>
      </c>
      <c r="BD3161" t="s">
        <v>60</v>
      </c>
      <c r="BE3161" s="5">
        <v>46180</v>
      </c>
      <c r="BF3161">
        <v>634364547</v>
      </c>
      <c r="BH3161" t="s">
        <v>323</v>
      </c>
      <c r="BI3161" t="s">
        <v>320</v>
      </c>
      <c r="BJ3161">
        <v>0.4236111111111111</v>
      </c>
      <c r="BK3161">
        <v>42.4</v>
      </c>
      <c r="BL3161">
        <v>5.03</v>
      </c>
      <c r="BM3161">
        <v>0</v>
      </c>
      <c r="BN3161">
        <v>-32.270000000000003</v>
      </c>
      <c r="BO3161">
        <v>15.16</v>
      </c>
      <c r="BP3161" t="s">
        <v>60</v>
      </c>
      <c r="BQ3161">
        <v>1.1401468509999999</v>
      </c>
      <c r="BR3161" t="s">
        <v>61</v>
      </c>
    </row>
    <row r="3162" spans="1:70" x14ac:dyDescent="0.2">
      <c r="A3162" s="19">
        <f t="shared" si="112"/>
        <v>14.150000000000006</v>
      </c>
      <c r="B3162" s="20">
        <v>3752</v>
      </c>
      <c r="D3162" s="2" t="s">
        <v>1381</v>
      </c>
      <c r="E3162" s="2" t="str">
        <f t="shared" si="111"/>
        <v>ST</v>
      </c>
      <c r="F3162">
        <v>200720433</v>
      </c>
      <c r="G3162">
        <v>202607</v>
      </c>
      <c r="H3162" t="s">
        <v>52</v>
      </c>
      <c r="I3162" t="s">
        <v>321</v>
      </c>
      <c r="J3162" t="s">
        <v>322</v>
      </c>
      <c r="K3162" t="s">
        <v>54</v>
      </c>
      <c r="L3162" s="5" t="s">
        <v>6778</v>
      </c>
      <c r="M3162" s="5" t="s">
        <v>10422</v>
      </c>
      <c r="N3162" s="21">
        <v>873605410155</v>
      </c>
      <c r="P3162" t="s">
        <v>326</v>
      </c>
      <c r="Q3162" t="s">
        <v>326</v>
      </c>
      <c r="R3162" t="s">
        <v>56</v>
      </c>
      <c r="S3162" t="s">
        <v>327</v>
      </c>
      <c r="T3162">
        <v>21</v>
      </c>
      <c r="U3162" t="s">
        <v>57</v>
      </c>
      <c r="V3162">
        <v>21320</v>
      </c>
      <c r="W3162">
        <v>67.23</v>
      </c>
      <c r="X3162">
        <v>7.97</v>
      </c>
      <c r="Y3162">
        <v>0</v>
      </c>
      <c r="Z3162">
        <v>-51.16</v>
      </c>
      <c r="AA3162">
        <v>24.04</v>
      </c>
      <c r="AB3162">
        <v>5</v>
      </c>
      <c r="AC3162">
        <v>63.8</v>
      </c>
      <c r="AD3162">
        <v>63.8</v>
      </c>
      <c r="AE3162" t="s">
        <v>11712</v>
      </c>
      <c r="AF3162" t="s">
        <v>2259</v>
      </c>
      <c r="AG3162" t="s">
        <v>2259</v>
      </c>
      <c r="AH3162" t="s">
        <v>2260</v>
      </c>
      <c r="AI3162" t="s">
        <v>456</v>
      </c>
      <c r="AJ3162">
        <v>92</v>
      </c>
      <c r="AK3162" t="s">
        <v>57</v>
      </c>
      <c r="AL3162">
        <v>92110</v>
      </c>
      <c r="AM3162" t="s">
        <v>55</v>
      </c>
      <c r="AN3162" t="s">
        <v>55</v>
      </c>
      <c r="AO3162" t="s">
        <v>55</v>
      </c>
      <c r="AS3162" t="s">
        <v>343</v>
      </c>
      <c r="AT3162">
        <v>0</v>
      </c>
      <c r="AU3162">
        <v>0</v>
      </c>
      <c r="AV3162">
        <v>0</v>
      </c>
      <c r="BB3162">
        <v>0</v>
      </c>
      <c r="BC3162">
        <v>0</v>
      </c>
      <c r="BD3162" t="s">
        <v>60</v>
      </c>
      <c r="BE3162" s="5">
        <v>46180</v>
      </c>
      <c r="BF3162">
        <v>634364547</v>
      </c>
      <c r="BH3162" t="s">
        <v>323</v>
      </c>
      <c r="BI3162" t="s">
        <v>320</v>
      </c>
      <c r="BJ3162">
        <v>0.41666666666666669</v>
      </c>
      <c r="BK3162">
        <v>59.2</v>
      </c>
      <c r="BL3162">
        <v>7.02</v>
      </c>
      <c r="BM3162">
        <v>0</v>
      </c>
      <c r="BN3162">
        <v>-45.05</v>
      </c>
      <c r="BO3162">
        <v>21.17</v>
      </c>
      <c r="BP3162" t="s">
        <v>60</v>
      </c>
      <c r="BQ3162">
        <v>1.1356667499999999</v>
      </c>
      <c r="BR3162" t="s">
        <v>61</v>
      </c>
    </row>
    <row r="3163" spans="1:70" x14ac:dyDescent="0.2">
      <c r="A3163" s="19">
        <f t="shared" si="112"/>
        <v>7.120000000000001</v>
      </c>
      <c r="B3163" s="20">
        <v>3752</v>
      </c>
      <c r="D3163" s="2" t="s">
        <v>1381</v>
      </c>
      <c r="E3163" s="2" t="str">
        <f t="shared" si="111"/>
        <v>ST</v>
      </c>
      <c r="F3163">
        <v>200720433</v>
      </c>
      <c r="G3163">
        <v>202607</v>
      </c>
      <c r="H3163" t="s">
        <v>52</v>
      </c>
      <c r="I3163" t="s">
        <v>321</v>
      </c>
      <c r="J3163" t="s">
        <v>322</v>
      </c>
      <c r="K3163" t="s">
        <v>54</v>
      </c>
      <c r="L3163" s="5" t="s">
        <v>5682</v>
      </c>
      <c r="M3163" s="5" t="s">
        <v>6778</v>
      </c>
      <c r="N3163" s="21">
        <v>873490481652</v>
      </c>
      <c r="P3163" t="s">
        <v>326</v>
      </c>
      <c r="Q3163" t="s">
        <v>326</v>
      </c>
      <c r="R3163" t="s">
        <v>56</v>
      </c>
      <c r="S3163" t="s">
        <v>327</v>
      </c>
      <c r="T3163">
        <v>21</v>
      </c>
      <c r="U3163" t="s">
        <v>57</v>
      </c>
      <c r="V3163">
        <v>21320</v>
      </c>
      <c r="W3163">
        <v>33.979999999999997</v>
      </c>
      <c r="X3163">
        <v>4.04</v>
      </c>
      <c r="Y3163">
        <v>0</v>
      </c>
      <c r="Z3163">
        <v>-25.86</v>
      </c>
      <c r="AA3163">
        <v>12.15</v>
      </c>
      <c r="AB3163">
        <v>1</v>
      </c>
      <c r="AC3163">
        <v>17.600000000000001</v>
      </c>
      <c r="AD3163">
        <v>17.600000000000001</v>
      </c>
      <c r="AE3163" t="s">
        <v>11713</v>
      </c>
      <c r="AF3163" t="s">
        <v>2867</v>
      </c>
      <c r="AG3163" t="s">
        <v>2867</v>
      </c>
      <c r="AH3163" t="s">
        <v>2868</v>
      </c>
      <c r="AI3163" t="s">
        <v>818</v>
      </c>
      <c r="AJ3163">
        <v>76</v>
      </c>
      <c r="AK3163" t="s">
        <v>57</v>
      </c>
      <c r="AL3163">
        <v>76190</v>
      </c>
      <c r="AM3163" t="s">
        <v>55</v>
      </c>
      <c r="AN3163" t="s">
        <v>55</v>
      </c>
      <c r="AO3163" t="s">
        <v>55</v>
      </c>
      <c r="AS3163" t="s">
        <v>343</v>
      </c>
      <c r="AT3163">
        <v>30</v>
      </c>
      <c r="AU3163">
        <v>31</v>
      </c>
      <c r="AV3163">
        <v>39</v>
      </c>
      <c r="BB3163">
        <v>0</v>
      </c>
      <c r="BC3163">
        <v>0</v>
      </c>
      <c r="BD3163" t="s">
        <v>60</v>
      </c>
      <c r="BE3163" s="5">
        <v>46180</v>
      </c>
      <c r="BF3163">
        <v>634364547</v>
      </c>
      <c r="BH3163" t="s">
        <v>323</v>
      </c>
      <c r="BI3163" t="s">
        <v>320</v>
      </c>
      <c r="BJ3163">
        <v>0.42708333333333331</v>
      </c>
      <c r="BK3163">
        <v>29.8</v>
      </c>
      <c r="BL3163">
        <v>3.54</v>
      </c>
      <c r="BM3163">
        <v>0</v>
      </c>
      <c r="BN3163">
        <v>-22.68</v>
      </c>
      <c r="BO3163">
        <v>10.66</v>
      </c>
      <c r="BP3163" t="s">
        <v>60</v>
      </c>
      <c r="BQ3163">
        <v>1.1401468509999999</v>
      </c>
      <c r="BR3163" t="s">
        <v>61</v>
      </c>
    </row>
    <row r="3164" spans="1:70" x14ac:dyDescent="0.2">
      <c r="A3164" s="19">
        <f t="shared" si="112"/>
        <v>10.469999999999999</v>
      </c>
      <c r="B3164" s="20">
        <v>3752</v>
      </c>
      <c r="D3164" s="2" t="s">
        <v>1381</v>
      </c>
      <c r="E3164" s="2" t="str">
        <f t="shared" si="111"/>
        <v>ST</v>
      </c>
      <c r="F3164">
        <v>200720433</v>
      </c>
      <c r="G3164">
        <v>202607</v>
      </c>
      <c r="H3164" t="s">
        <v>52</v>
      </c>
      <c r="I3164" t="s">
        <v>321</v>
      </c>
      <c r="J3164" t="s">
        <v>322</v>
      </c>
      <c r="K3164" t="s">
        <v>54</v>
      </c>
      <c r="L3164" s="5" t="s">
        <v>5682</v>
      </c>
      <c r="M3164" s="5" t="s">
        <v>6778</v>
      </c>
      <c r="N3164" s="21">
        <v>873546182911</v>
      </c>
      <c r="P3164" t="s">
        <v>326</v>
      </c>
      <c r="Q3164" t="s">
        <v>326</v>
      </c>
      <c r="R3164" t="s">
        <v>56</v>
      </c>
      <c r="S3164" t="s">
        <v>327</v>
      </c>
      <c r="T3164">
        <v>21</v>
      </c>
      <c r="U3164" t="s">
        <v>57</v>
      </c>
      <c r="V3164">
        <v>21320</v>
      </c>
      <c r="W3164">
        <v>49.94</v>
      </c>
      <c r="X3164">
        <v>5.92</v>
      </c>
      <c r="Y3164">
        <v>0</v>
      </c>
      <c r="Z3164">
        <v>-38</v>
      </c>
      <c r="AA3164">
        <v>17.850000000000001</v>
      </c>
      <c r="AB3164">
        <v>3</v>
      </c>
      <c r="AC3164">
        <v>39.6</v>
      </c>
      <c r="AD3164">
        <v>39.6</v>
      </c>
      <c r="AE3164" t="s">
        <v>2451</v>
      </c>
      <c r="AF3164" t="s">
        <v>10815</v>
      </c>
      <c r="AG3164" t="s">
        <v>10815</v>
      </c>
      <c r="AH3164" t="s">
        <v>10816</v>
      </c>
      <c r="AI3164" t="s">
        <v>469</v>
      </c>
      <c r="AJ3164">
        <v>75</v>
      </c>
      <c r="AK3164" t="s">
        <v>57</v>
      </c>
      <c r="AL3164">
        <v>75017</v>
      </c>
      <c r="AM3164" t="s">
        <v>55</v>
      </c>
      <c r="AN3164" t="s">
        <v>55</v>
      </c>
      <c r="AO3164" t="s">
        <v>55</v>
      </c>
      <c r="AS3164" t="s">
        <v>343</v>
      </c>
      <c r="AT3164">
        <v>0</v>
      </c>
      <c r="AU3164">
        <v>0</v>
      </c>
      <c r="AV3164">
        <v>0</v>
      </c>
      <c r="BB3164">
        <v>0</v>
      </c>
      <c r="BC3164">
        <v>0</v>
      </c>
      <c r="BD3164" t="s">
        <v>60</v>
      </c>
      <c r="BE3164" s="5">
        <v>46180</v>
      </c>
      <c r="BF3164">
        <v>634364547</v>
      </c>
      <c r="BH3164" t="s">
        <v>323</v>
      </c>
      <c r="BI3164" t="s">
        <v>320</v>
      </c>
      <c r="BJ3164">
        <v>0.45416666666666666</v>
      </c>
      <c r="BK3164">
        <v>43.8</v>
      </c>
      <c r="BL3164">
        <v>5.19</v>
      </c>
      <c r="BM3164">
        <v>0</v>
      </c>
      <c r="BN3164">
        <v>-33.33</v>
      </c>
      <c r="BO3164">
        <v>15.66</v>
      </c>
      <c r="BP3164" t="s">
        <v>60</v>
      </c>
      <c r="BQ3164">
        <v>1.1401468509999999</v>
      </c>
      <c r="BR3164" t="s">
        <v>61</v>
      </c>
    </row>
    <row r="3165" spans="1:70" x14ac:dyDescent="0.2">
      <c r="A3165" s="19">
        <f t="shared" si="112"/>
        <v>9.8000000000000007</v>
      </c>
      <c r="B3165" s="20">
        <v>3752</v>
      </c>
      <c r="D3165" s="2" t="s">
        <v>1381</v>
      </c>
      <c r="E3165" s="2" t="str">
        <f t="shared" si="111"/>
        <v>ST</v>
      </c>
      <c r="F3165">
        <v>200720433</v>
      </c>
      <c r="G3165">
        <v>202607</v>
      </c>
      <c r="H3165" t="s">
        <v>52</v>
      </c>
      <c r="I3165" t="s">
        <v>321</v>
      </c>
      <c r="J3165" t="s">
        <v>322</v>
      </c>
      <c r="K3165" t="s">
        <v>54</v>
      </c>
      <c r="L3165" s="5" t="s">
        <v>5226</v>
      </c>
      <c r="M3165" s="5" t="s">
        <v>10419</v>
      </c>
      <c r="N3165" s="21">
        <v>873694499942</v>
      </c>
      <c r="P3165" t="s">
        <v>326</v>
      </c>
      <c r="Q3165" t="s">
        <v>326</v>
      </c>
      <c r="R3165" t="s">
        <v>56</v>
      </c>
      <c r="S3165" t="s">
        <v>327</v>
      </c>
      <c r="T3165">
        <v>21</v>
      </c>
      <c r="U3165" t="s">
        <v>57</v>
      </c>
      <c r="V3165">
        <v>21320</v>
      </c>
      <c r="W3165">
        <v>46.68</v>
      </c>
      <c r="X3165">
        <v>5.53</v>
      </c>
      <c r="Y3165">
        <v>0</v>
      </c>
      <c r="Z3165">
        <v>-35.53</v>
      </c>
      <c r="AA3165">
        <v>16.690000000000001</v>
      </c>
      <c r="AB3165">
        <v>2</v>
      </c>
      <c r="AC3165">
        <v>34.32</v>
      </c>
      <c r="AD3165">
        <v>34.32</v>
      </c>
      <c r="AE3165" t="s">
        <v>11714</v>
      </c>
      <c r="AF3165" t="s">
        <v>566</v>
      </c>
      <c r="AG3165" t="s">
        <v>566</v>
      </c>
      <c r="AH3165" t="s">
        <v>10817</v>
      </c>
      <c r="AI3165" t="s">
        <v>10818</v>
      </c>
      <c r="AJ3165">
        <v>57</v>
      </c>
      <c r="AK3165" t="s">
        <v>57</v>
      </c>
      <c r="AL3165">
        <v>57685</v>
      </c>
      <c r="AM3165" t="s">
        <v>55</v>
      </c>
      <c r="AN3165" t="s">
        <v>55</v>
      </c>
      <c r="AO3165" t="s">
        <v>55</v>
      </c>
      <c r="AS3165" t="s">
        <v>343</v>
      </c>
      <c r="AT3165">
        <v>30</v>
      </c>
      <c r="AU3165">
        <v>31</v>
      </c>
      <c r="AV3165">
        <v>40</v>
      </c>
      <c r="BB3165">
        <v>0</v>
      </c>
      <c r="BC3165">
        <v>0</v>
      </c>
      <c r="BD3165" t="s">
        <v>60</v>
      </c>
      <c r="BE3165" s="5">
        <v>46180</v>
      </c>
      <c r="BF3165">
        <v>634364547</v>
      </c>
      <c r="BH3165" t="s">
        <v>323</v>
      </c>
      <c r="BI3165" t="s">
        <v>320</v>
      </c>
      <c r="BJ3165">
        <v>0.44444444444444442</v>
      </c>
      <c r="BK3165">
        <v>41</v>
      </c>
      <c r="BL3165">
        <v>4.8600000000000003</v>
      </c>
      <c r="BM3165">
        <v>0</v>
      </c>
      <c r="BN3165">
        <v>-31.2</v>
      </c>
      <c r="BO3165">
        <v>14.66</v>
      </c>
      <c r="BP3165" t="s">
        <v>60</v>
      </c>
      <c r="BQ3165">
        <v>1.1386538829999999</v>
      </c>
      <c r="BR3165" t="s">
        <v>61</v>
      </c>
    </row>
    <row r="3166" spans="1:70" x14ac:dyDescent="0.2">
      <c r="A3166" s="19">
        <f t="shared" si="112"/>
        <v>9.4600000000000009</v>
      </c>
      <c r="B3166" s="20">
        <v>3752</v>
      </c>
      <c r="D3166" s="2" t="s">
        <v>1381</v>
      </c>
      <c r="E3166" s="2" t="str">
        <f t="shared" si="111"/>
        <v>ST</v>
      </c>
      <c r="F3166">
        <v>200720433</v>
      </c>
      <c r="G3166">
        <v>202607</v>
      </c>
      <c r="H3166" t="s">
        <v>52</v>
      </c>
      <c r="I3166" t="s">
        <v>321</v>
      </c>
      <c r="J3166" t="s">
        <v>322</v>
      </c>
      <c r="K3166" t="s">
        <v>54</v>
      </c>
      <c r="L3166" s="5" t="s">
        <v>6778</v>
      </c>
      <c r="M3166" s="5" t="s">
        <v>10422</v>
      </c>
      <c r="N3166" s="21">
        <v>873606019490</v>
      </c>
      <c r="P3166" t="s">
        <v>326</v>
      </c>
      <c r="Q3166" t="s">
        <v>326</v>
      </c>
      <c r="R3166" t="s">
        <v>56</v>
      </c>
      <c r="S3166" t="s">
        <v>327</v>
      </c>
      <c r="T3166">
        <v>21</v>
      </c>
      <c r="U3166" t="s">
        <v>57</v>
      </c>
      <c r="V3166">
        <v>21320</v>
      </c>
      <c r="W3166">
        <v>44.97</v>
      </c>
      <c r="X3166">
        <v>5.33</v>
      </c>
      <c r="Y3166">
        <v>0</v>
      </c>
      <c r="Z3166">
        <v>-34.229999999999997</v>
      </c>
      <c r="AA3166">
        <v>16.07</v>
      </c>
      <c r="AB3166">
        <v>2</v>
      </c>
      <c r="AC3166">
        <v>32.340000000000003</v>
      </c>
      <c r="AD3166">
        <v>32.340000000000003</v>
      </c>
      <c r="AE3166" t="s">
        <v>9431</v>
      </c>
      <c r="AF3166" t="s">
        <v>10819</v>
      </c>
      <c r="AG3166" t="s">
        <v>10819</v>
      </c>
      <c r="AH3166" t="s">
        <v>10820</v>
      </c>
      <c r="AI3166" t="s">
        <v>10821</v>
      </c>
      <c r="AJ3166">
        <v>31</v>
      </c>
      <c r="AK3166" t="s">
        <v>57</v>
      </c>
      <c r="AL3166">
        <v>31790</v>
      </c>
      <c r="AM3166" t="s">
        <v>55</v>
      </c>
      <c r="AN3166" t="s">
        <v>55</v>
      </c>
      <c r="AO3166" t="s">
        <v>55</v>
      </c>
      <c r="AS3166" t="s">
        <v>343</v>
      </c>
      <c r="AT3166">
        <v>30</v>
      </c>
      <c r="AU3166">
        <v>39</v>
      </c>
      <c r="AV3166">
        <v>31</v>
      </c>
      <c r="BB3166">
        <v>0</v>
      </c>
      <c r="BC3166">
        <v>0</v>
      </c>
      <c r="BD3166" t="s">
        <v>60</v>
      </c>
      <c r="BE3166" s="5">
        <v>46180</v>
      </c>
      <c r="BF3166">
        <v>634364547</v>
      </c>
      <c r="BH3166" t="s">
        <v>323</v>
      </c>
      <c r="BI3166" t="s">
        <v>320</v>
      </c>
      <c r="BJ3166">
        <v>0.3972222222222222</v>
      </c>
      <c r="BK3166">
        <v>39.6</v>
      </c>
      <c r="BL3166">
        <v>4.6900000000000004</v>
      </c>
      <c r="BM3166">
        <v>0</v>
      </c>
      <c r="BN3166">
        <v>-30.14</v>
      </c>
      <c r="BO3166">
        <v>14.15</v>
      </c>
      <c r="BP3166" t="s">
        <v>60</v>
      </c>
      <c r="BQ3166">
        <v>1.1356667499999999</v>
      </c>
      <c r="BR3166" t="s">
        <v>61</v>
      </c>
    </row>
    <row r="3167" spans="1:70" x14ac:dyDescent="0.2">
      <c r="A3167" s="19">
        <f t="shared" si="112"/>
        <v>17.5</v>
      </c>
      <c r="B3167" s="20">
        <v>3752</v>
      </c>
      <c r="D3167" s="2" t="s">
        <v>1381</v>
      </c>
      <c r="E3167" s="2" t="str">
        <f t="shared" si="111"/>
        <v>ST</v>
      </c>
      <c r="F3167">
        <v>200720433</v>
      </c>
      <c r="G3167">
        <v>202607</v>
      </c>
      <c r="H3167" t="s">
        <v>52</v>
      </c>
      <c r="I3167" t="s">
        <v>321</v>
      </c>
      <c r="J3167" t="s">
        <v>322</v>
      </c>
      <c r="K3167" t="s">
        <v>54</v>
      </c>
      <c r="L3167" s="5" t="s">
        <v>6778</v>
      </c>
      <c r="M3167" s="5" t="s">
        <v>10422</v>
      </c>
      <c r="N3167" s="21">
        <v>873597380319</v>
      </c>
      <c r="P3167" t="s">
        <v>326</v>
      </c>
      <c r="Q3167" t="s">
        <v>326</v>
      </c>
      <c r="R3167" t="s">
        <v>56</v>
      </c>
      <c r="S3167" t="s">
        <v>327</v>
      </c>
      <c r="T3167">
        <v>21</v>
      </c>
      <c r="U3167" t="s">
        <v>57</v>
      </c>
      <c r="V3167">
        <v>21320</v>
      </c>
      <c r="W3167">
        <v>83.13</v>
      </c>
      <c r="X3167">
        <v>9.85</v>
      </c>
      <c r="Y3167">
        <v>0</v>
      </c>
      <c r="Z3167">
        <v>-63.26</v>
      </c>
      <c r="AA3167">
        <v>29.72</v>
      </c>
      <c r="AB3167">
        <v>7</v>
      </c>
      <c r="AC3167">
        <v>85.8</v>
      </c>
      <c r="AD3167">
        <v>85.8</v>
      </c>
      <c r="AE3167" t="s">
        <v>11715</v>
      </c>
      <c r="AF3167" t="s">
        <v>1718</v>
      </c>
      <c r="AG3167" t="s">
        <v>1718</v>
      </c>
      <c r="AH3167" t="s">
        <v>1719</v>
      </c>
      <c r="AI3167" t="s">
        <v>608</v>
      </c>
      <c r="AJ3167">
        <v>60</v>
      </c>
      <c r="AK3167" t="s">
        <v>57</v>
      </c>
      <c r="AL3167">
        <v>60740</v>
      </c>
      <c r="AM3167" t="s">
        <v>55</v>
      </c>
      <c r="AN3167" t="s">
        <v>55</v>
      </c>
      <c r="AO3167" t="s">
        <v>55</v>
      </c>
      <c r="AS3167" t="s">
        <v>343</v>
      </c>
      <c r="AT3167">
        <v>0</v>
      </c>
      <c r="AU3167">
        <v>0</v>
      </c>
      <c r="AV3167">
        <v>0</v>
      </c>
      <c r="BB3167">
        <v>0</v>
      </c>
      <c r="BC3167">
        <v>0</v>
      </c>
      <c r="BD3167" t="s">
        <v>60</v>
      </c>
      <c r="BE3167" s="5">
        <v>46180</v>
      </c>
      <c r="BF3167">
        <v>634364547</v>
      </c>
      <c r="BH3167" t="s">
        <v>323</v>
      </c>
      <c r="BI3167" t="s">
        <v>320</v>
      </c>
      <c r="BJ3167">
        <v>0.51458333333333328</v>
      </c>
      <c r="BK3167">
        <v>73.2</v>
      </c>
      <c r="BL3167">
        <v>8.67</v>
      </c>
      <c r="BM3167">
        <v>0</v>
      </c>
      <c r="BN3167">
        <v>-55.7</v>
      </c>
      <c r="BO3167">
        <v>26.17</v>
      </c>
      <c r="BP3167" t="s">
        <v>60</v>
      </c>
      <c r="BQ3167">
        <v>1.1356667499999999</v>
      </c>
      <c r="BR3167" t="s">
        <v>61</v>
      </c>
    </row>
    <row r="3168" spans="1:70" x14ac:dyDescent="0.2">
      <c r="A3168" s="19">
        <f t="shared" si="112"/>
        <v>6.120000000000001</v>
      </c>
      <c r="B3168" s="20">
        <v>3752</v>
      </c>
      <c r="D3168" s="2" t="s">
        <v>1381</v>
      </c>
      <c r="E3168" s="2" t="str">
        <f t="shared" si="111"/>
        <v>ST</v>
      </c>
      <c r="F3168">
        <v>200720433</v>
      </c>
      <c r="G3168">
        <v>202607</v>
      </c>
      <c r="H3168" t="s">
        <v>52</v>
      </c>
      <c r="I3168" t="s">
        <v>321</v>
      </c>
      <c r="J3168" t="s">
        <v>322</v>
      </c>
      <c r="K3168" t="s">
        <v>54</v>
      </c>
      <c r="L3168" s="5" t="s">
        <v>6778</v>
      </c>
      <c r="M3168" s="5" t="s">
        <v>5226</v>
      </c>
      <c r="N3168" s="21">
        <v>873599958485</v>
      </c>
      <c r="P3168" t="s">
        <v>326</v>
      </c>
      <c r="Q3168" t="s">
        <v>326</v>
      </c>
      <c r="R3168" t="s">
        <v>56</v>
      </c>
      <c r="S3168" t="s">
        <v>327</v>
      </c>
      <c r="T3168">
        <v>21</v>
      </c>
      <c r="U3168" t="s">
        <v>57</v>
      </c>
      <c r="V3168">
        <v>21320</v>
      </c>
      <c r="W3168">
        <v>29.07</v>
      </c>
      <c r="X3168">
        <v>3.45</v>
      </c>
      <c r="Y3168">
        <v>0</v>
      </c>
      <c r="Z3168">
        <v>-22.12</v>
      </c>
      <c r="AA3168">
        <v>10.4</v>
      </c>
      <c r="AB3168">
        <v>1</v>
      </c>
      <c r="AC3168">
        <v>10.34</v>
      </c>
      <c r="AD3168">
        <v>10.34</v>
      </c>
      <c r="AE3168" t="s">
        <v>1486</v>
      </c>
      <c r="AF3168" t="s">
        <v>1141</v>
      </c>
      <c r="AG3168" t="s">
        <v>1141</v>
      </c>
      <c r="AH3168" t="s">
        <v>1142</v>
      </c>
      <c r="AI3168" t="s">
        <v>584</v>
      </c>
      <c r="AJ3168">
        <v>59</v>
      </c>
      <c r="AK3168" t="s">
        <v>57</v>
      </c>
      <c r="AL3168">
        <v>59300</v>
      </c>
      <c r="AM3168" t="s">
        <v>55</v>
      </c>
      <c r="AN3168" t="s">
        <v>55</v>
      </c>
      <c r="AO3168" t="s">
        <v>55</v>
      </c>
      <c r="AS3168" t="s">
        <v>342</v>
      </c>
      <c r="AT3168">
        <v>21</v>
      </c>
      <c r="AU3168">
        <v>29</v>
      </c>
      <c r="AV3168">
        <v>39</v>
      </c>
      <c r="BB3168">
        <v>0</v>
      </c>
      <c r="BC3168">
        <v>0</v>
      </c>
      <c r="BD3168" t="s">
        <v>60</v>
      </c>
      <c r="BE3168" s="5">
        <v>46180</v>
      </c>
      <c r="BF3168">
        <v>634364547</v>
      </c>
      <c r="BH3168" t="s">
        <v>323</v>
      </c>
      <c r="BI3168" t="s">
        <v>320</v>
      </c>
      <c r="BJ3168">
        <v>0.42222222222222222</v>
      </c>
      <c r="BK3168">
        <v>25.6</v>
      </c>
      <c r="BL3168">
        <v>3.04</v>
      </c>
      <c r="BM3168">
        <v>0</v>
      </c>
      <c r="BN3168">
        <v>-19.48</v>
      </c>
      <c r="BO3168">
        <v>9.16</v>
      </c>
      <c r="BP3168" t="s">
        <v>60</v>
      </c>
      <c r="BQ3168">
        <v>1.1356667499999999</v>
      </c>
      <c r="BR3168" t="s">
        <v>61</v>
      </c>
    </row>
    <row r="3169" spans="1:70" x14ac:dyDescent="0.2">
      <c r="A3169" s="19">
        <f t="shared" si="112"/>
        <v>18.829999999999998</v>
      </c>
      <c r="B3169" s="20">
        <v>3752</v>
      </c>
      <c r="D3169" s="2" t="s">
        <v>1381</v>
      </c>
      <c r="E3169" s="2" t="str">
        <f t="shared" si="111"/>
        <v>ST</v>
      </c>
      <c r="F3169">
        <v>200720433</v>
      </c>
      <c r="G3169">
        <v>202607</v>
      </c>
      <c r="H3169" t="s">
        <v>52</v>
      </c>
      <c r="I3169" t="s">
        <v>321</v>
      </c>
      <c r="J3169" t="s">
        <v>322</v>
      </c>
      <c r="K3169" t="s">
        <v>54</v>
      </c>
      <c r="L3169" s="5" t="s">
        <v>5226</v>
      </c>
      <c r="M3169" s="5" t="s">
        <v>10419</v>
      </c>
      <c r="N3169" s="21">
        <v>873597580233</v>
      </c>
      <c r="P3169" t="s">
        <v>326</v>
      </c>
      <c r="Q3169" t="s">
        <v>326</v>
      </c>
      <c r="R3169" t="s">
        <v>56</v>
      </c>
      <c r="S3169" t="s">
        <v>327</v>
      </c>
      <c r="T3169">
        <v>21</v>
      </c>
      <c r="U3169" t="s">
        <v>57</v>
      </c>
      <c r="V3169">
        <v>21320</v>
      </c>
      <c r="W3169">
        <v>89.73</v>
      </c>
      <c r="X3169">
        <v>10.62</v>
      </c>
      <c r="Y3169">
        <v>0</v>
      </c>
      <c r="Z3169">
        <v>-68.290000000000006</v>
      </c>
      <c r="AA3169">
        <v>32.06</v>
      </c>
      <c r="AB3169">
        <v>8</v>
      </c>
      <c r="AC3169">
        <v>93.72</v>
      </c>
      <c r="AD3169">
        <v>93.72</v>
      </c>
      <c r="AE3169" t="s">
        <v>11716</v>
      </c>
      <c r="AF3169" t="s">
        <v>10822</v>
      </c>
      <c r="AG3169" t="s">
        <v>10822</v>
      </c>
      <c r="AH3169" t="s">
        <v>10823</v>
      </c>
      <c r="AI3169" t="s">
        <v>10824</v>
      </c>
      <c r="AJ3169">
        <v>28</v>
      </c>
      <c r="AK3169" t="s">
        <v>57</v>
      </c>
      <c r="AL3169">
        <v>28110</v>
      </c>
      <c r="AM3169" t="s">
        <v>55</v>
      </c>
      <c r="AN3169" t="s">
        <v>55</v>
      </c>
      <c r="AO3169" t="s">
        <v>55</v>
      </c>
      <c r="AS3169" t="s">
        <v>343</v>
      </c>
      <c r="AT3169">
        <v>0</v>
      </c>
      <c r="AU3169">
        <v>0</v>
      </c>
      <c r="AV3169">
        <v>0</v>
      </c>
      <c r="BB3169">
        <v>0</v>
      </c>
      <c r="BC3169">
        <v>0</v>
      </c>
      <c r="BD3169" t="s">
        <v>60</v>
      </c>
      <c r="BE3169" s="5">
        <v>46180</v>
      </c>
      <c r="BF3169">
        <v>634364547</v>
      </c>
      <c r="BH3169" t="s">
        <v>323</v>
      </c>
      <c r="BI3169" t="s">
        <v>320</v>
      </c>
      <c r="BJ3169">
        <v>0.50972222222222219</v>
      </c>
      <c r="BK3169">
        <v>78.8</v>
      </c>
      <c r="BL3169">
        <v>9.33</v>
      </c>
      <c r="BM3169">
        <v>0</v>
      </c>
      <c r="BN3169">
        <v>-59.97</v>
      </c>
      <c r="BO3169">
        <v>28.16</v>
      </c>
      <c r="BP3169" t="s">
        <v>60</v>
      </c>
      <c r="BQ3169">
        <v>1.1386538829999999</v>
      </c>
      <c r="BR3169" t="s">
        <v>61</v>
      </c>
    </row>
    <row r="3170" spans="1:70" x14ac:dyDescent="0.2">
      <c r="A3170" s="19">
        <f t="shared" si="112"/>
        <v>26.189999999999998</v>
      </c>
      <c r="B3170" s="20">
        <v>3752</v>
      </c>
      <c r="D3170" s="2" t="s">
        <v>346</v>
      </c>
      <c r="E3170" s="2" t="str">
        <f t="shared" si="111"/>
        <v>ST</v>
      </c>
      <c r="F3170">
        <v>200720433</v>
      </c>
      <c r="G3170">
        <v>202607</v>
      </c>
      <c r="H3170" t="s">
        <v>52</v>
      </c>
      <c r="I3170" t="s">
        <v>321</v>
      </c>
      <c r="J3170" t="s">
        <v>322</v>
      </c>
      <c r="K3170" t="s">
        <v>54</v>
      </c>
      <c r="L3170" s="5">
        <v>46029</v>
      </c>
      <c r="M3170" s="5">
        <v>46060</v>
      </c>
      <c r="N3170" s="21">
        <v>873815503520</v>
      </c>
      <c r="P3170" t="s">
        <v>326</v>
      </c>
      <c r="Q3170" t="s">
        <v>326</v>
      </c>
      <c r="R3170" t="s">
        <v>56</v>
      </c>
      <c r="S3170" t="s">
        <v>327</v>
      </c>
      <c r="T3170">
        <v>21</v>
      </c>
      <c r="U3170" t="s">
        <v>57</v>
      </c>
      <c r="V3170">
        <v>21320</v>
      </c>
      <c r="W3170">
        <v>125.04</v>
      </c>
      <c r="X3170">
        <v>14.39</v>
      </c>
      <c r="Y3170">
        <v>0</v>
      </c>
      <c r="Z3170">
        <v>-95.16</v>
      </c>
      <c r="AA3170">
        <v>44.26</v>
      </c>
      <c r="AB3170">
        <v>10</v>
      </c>
      <c r="AC3170">
        <v>141.9</v>
      </c>
      <c r="AD3170">
        <v>141.9</v>
      </c>
      <c r="AE3170" t="s">
        <v>11717</v>
      </c>
      <c r="AF3170" t="s">
        <v>10825</v>
      </c>
      <c r="AG3170" t="s">
        <v>10825</v>
      </c>
      <c r="AH3170" t="s">
        <v>10826</v>
      </c>
      <c r="AI3170" t="s">
        <v>4513</v>
      </c>
      <c r="AJ3170">
        <v>13</v>
      </c>
      <c r="AK3170" t="s">
        <v>57</v>
      </c>
      <c r="AL3170">
        <v>13400</v>
      </c>
      <c r="AM3170" t="s">
        <v>55</v>
      </c>
      <c r="AN3170" t="s">
        <v>55</v>
      </c>
      <c r="AO3170" t="s">
        <v>55</v>
      </c>
      <c r="AS3170" t="s">
        <v>343</v>
      </c>
      <c r="AT3170">
        <v>15</v>
      </c>
      <c r="AU3170">
        <v>30</v>
      </c>
      <c r="AV3170">
        <v>39</v>
      </c>
      <c r="BB3170">
        <v>0</v>
      </c>
      <c r="BC3170">
        <v>0</v>
      </c>
      <c r="BD3170" t="s">
        <v>60</v>
      </c>
      <c r="BE3170" s="5">
        <v>46180</v>
      </c>
      <c r="BF3170">
        <v>634364547</v>
      </c>
      <c r="BH3170" t="s">
        <v>323</v>
      </c>
      <c r="BI3170" t="s">
        <v>320</v>
      </c>
      <c r="BJ3170">
        <v>0.49444444444444446</v>
      </c>
      <c r="BK3170">
        <v>109.6</v>
      </c>
      <c r="BL3170">
        <v>12.61</v>
      </c>
      <c r="BM3170">
        <v>0</v>
      </c>
      <c r="BN3170">
        <v>-83.41</v>
      </c>
      <c r="BO3170">
        <v>38.799999999999997</v>
      </c>
      <c r="BP3170" t="s">
        <v>60</v>
      </c>
      <c r="BQ3170">
        <v>1.1408492480000001</v>
      </c>
      <c r="BR3170" t="s">
        <v>61</v>
      </c>
    </row>
    <row r="3171" spans="1:70" x14ac:dyDescent="0.2">
      <c r="A3171" s="19">
        <f t="shared" si="112"/>
        <v>10.469999999999999</v>
      </c>
      <c r="B3171" s="20">
        <v>3752</v>
      </c>
      <c r="D3171" s="2" t="s">
        <v>1381</v>
      </c>
      <c r="E3171" s="2" t="str">
        <f t="shared" si="111"/>
        <v>ST</v>
      </c>
      <c r="F3171">
        <v>200720433</v>
      </c>
      <c r="G3171">
        <v>202607</v>
      </c>
      <c r="H3171" t="s">
        <v>52</v>
      </c>
      <c r="I3171" t="s">
        <v>321</v>
      </c>
      <c r="J3171" t="s">
        <v>322</v>
      </c>
      <c r="K3171" t="s">
        <v>54</v>
      </c>
      <c r="L3171" s="5" t="s">
        <v>5681</v>
      </c>
      <c r="M3171" s="5" t="s">
        <v>6778</v>
      </c>
      <c r="N3171" s="21">
        <v>873488143984</v>
      </c>
      <c r="P3171" t="s">
        <v>326</v>
      </c>
      <c r="Q3171" t="s">
        <v>326</v>
      </c>
      <c r="R3171" t="s">
        <v>56</v>
      </c>
      <c r="S3171" t="s">
        <v>327</v>
      </c>
      <c r="T3171">
        <v>21</v>
      </c>
      <c r="U3171" t="s">
        <v>57</v>
      </c>
      <c r="V3171">
        <v>21320</v>
      </c>
      <c r="W3171">
        <v>49.74</v>
      </c>
      <c r="X3171">
        <v>5.89</v>
      </c>
      <c r="Y3171">
        <v>0</v>
      </c>
      <c r="Z3171">
        <v>-37.85</v>
      </c>
      <c r="AA3171">
        <v>17.78</v>
      </c>
      <c r="AB3171">
        <v>3</v>
      </c>
      <c r="AC3171">
        <v>38.28</v>
      </c>
      <c r="AD3171">
        <v>38.28</v>
      </c>
      <c r="AE3171" t="s">
        <v>11718</v>
      </c>
      <c r="AF3171" t="s">
        <v>10827</v>
      </c>
      <c r="AG3171" t="s">
        <v>10827</v>
      </c>
      <c r="AH3171" t="s">
        <v>10828</v>
      </c>
      <c r="AI3171" t="s">
        <v>10829</v>
      </c>
      <c r="AJ3171">
        <v>44</v>
      </c>
      <c r="AK3171" t="s">
        <v>57</v>
      </c>
      <c r="AL3171">
        <v>44650</v>
      </c>
      <c r="AM3171" t="s">
        <v>55</v>
      </c>
      <c r="AN3171" t="s">
        <v>55</v>
      </c>
      <c r="AO3171" t="s">
        <v>55</v>
      </c>
      <c r="AS3171" t="s">
        <v>343</v>
      </c>
      <c r="AT3171">
        <v>26</v>
      </c>
      <c r="AU3171">
        <v>32</v>
      </c>
      <c r="AV3171">
        <v>40</v>
      </c>
      <c r="BB3171">
        <v>0</v>
      </c>
      <c r="BC3171">
        <v>0</v>
      </c>
      <c r="BD3171" t="s">
        <v>60</v>
      </c>
      <c r="BE3171" s="5">
        <v>46180</v>
      </c>
      <c r="BF3171">
        <v>634364547</v>
      </c>
      <c r="BH3171" t="s">
        <v>323</v>
      </c>
      <c r="BI3171" t="s">
        <v>320</v>
      </c>
      <c r="BJ3171">
        <v>0.52222222222222225</v>
      </c>
      <c r="BK3171">
        <v>43.8</v>
      </c>
      <c r="BL3171">
        <v>5.19</v>
      </c>
      <c r="BM3171">
        <v>0</v>
      </c>
      <c r="BN3171">
        <v>-33.33</v>
      </c>
      <c r="BO3171">
        <v>15.66</v>
      </c>
      <c r="BP3171" t="s">
        <v>60</v>
      </c>
      <c r="BQ3171">
        <v>1.1356667499999999</v>
      </c>
      <c r="BR3171" t="s">
        <v>61</v>
      </c>
    </row>
    <row r="3172" spans="1:70" x14ac:dyDescent="0.2">
      <c r="A3172" s="19">
        <f t="shared" si="112"/>
        <v>9.1300000000000026</v>
      </c>
      <c r="B3172" s="20">
        <v>3752</v>
      </c>
      <c r="D3172" s="2" t="s">
        <v>1381</v>
      </c>
      <c r="E3172" s="2" t="str">
        <f t="shared" si="111"/>
        <v>ST</v>
      </c>
      <c r="F3172">
        <v>200720433</v>
      </c>
      <c r="G3172">
        <v>202607</v>
      </c>
      <c r="H3172" t="s">
        <v>52</v>
      </c>
      <c r="I3172" t="s">
        <v>321</v>
      </c>
      <c r="J3172" t="s">
        <v>322</v>
      </c>
      <c r="K3172" t="s">
        <v>54</v>
      </c>
      <c r="L3172" s="5" t="s">
        <v>10419</v>
      </c>
      <c r="M3172" s="5">
        <v>46029</v>
      </c>
      <c r="N3172" s="21">
        <v>873751045264</v>
      </c>
      <c r="P3172" t="s">
        <v>326</v>
      </c>
      <c r="Q3172" t="s">
        <v>326</v>
      </c>
      <c r="R3172" t="s">
        <v>56</v>
      </c>
      <c r="S3172" t="s">
        <v>327</v>
      </c>
      <c r="T3172">
        <v>21</v>
      </c>
      <c r="U3172" t="s">
        <v>57</v>
      </c>
      <c r="V3172">
        <v>21320</v>
      </c>
      <c r="W3172">
        <v>43.5</v>
      </c>
      <c r="X3172">
        <v>5.16</v>
      </c>
      <c r="Y3172">
        <v>0</v>
      </c>
      <c r="Z3172">
        <v>-33.1</v>
      </c>
      <c r="AA3172">
        <v>15.55</v>
      </c>
      <c r="AB3172">
        <v>2</v>
      </c>
      <c r="AC3172">
        <v>30.8</v>
      </c>
      <c r="AD3172">
        <v>30.8</v>
      </c>
      <c r="AE3172" t="s">
        <v>9204</v>
      </c>
      <c r="AF3172" t="s">
        <v>4920</v>
      </c>
      <c r="AG3172" t="s">
        <v>4920</v>
      </c>
      <c r="AH3172" t="s">
        <v>4921</v>
      </c>
      <c r="AI3172" t="s">
        <v>4922</v>
      </c>
      <c r="AJ3172">
        <v>81</v>
      </c>
      <c r="AK3172" t="s">
        <v>57</v>
      </c>
      <c r="AL3172">
        <v>81700</v>
      </c>
      <c r="AM3172" t="s">
        <v>55</v>
      </c>
      <c r="AN3172" t="s">
        <v>55</v>
      </c>
      <c r="AO3172" t="s">
        <v>55</v>
      </c>
      <c r="AS3172" t="s">
        <v>343</v>
      </c>
      <c r="AT3172">
        <v>0</v>
      </c>
      <c r="AU3172">
        <v>0</v>
      </c>
      <c r="AV3172">
        <v>0</v>
      </c>
      <c r="BB3172">
        <v>0</v>
      </c>
      <c r="BC3172">
        <v>0</v>
      </c>
      <c r="BD3172" t="s">
        <v>60</v>
      </c>
      <c r="BE3172" s="5">
        <v>46180</v>
      </c>
      <c r="BF3172">
        <v>634364547</v>
      </c>
      <c r="BH3172" t="s">
        <v>323</v>
      </c>
      <c r="BI3172" t="s">
        <v>320</v>
      </c>
      <c r="BJ3172">
        <v>0.42986111111111114</v>
      </c>
      <c r="BK3172">
        <v>38.200000000000003</v>
      </c>
      <c r="BL3172">
        <v>4.53</v>
      </c>
      <c r="BM3172">
        <v>0</v>
      </c>
      <c r="BN3172">
        <v>-29.07</v>
      </c>
      <c r="BO3172">
        <v>13.66</v>
      </c>
      <c r="BP3172" t="s">
        <v>60</v>
      </c>
      <c r="BQ3172">
        <v>1.1386538829999999</v>
      </c>
      <c r="BR3172" t="s">
        <v>61</v>
      </c>
    </row>
    <row r="3173" spans="1:70" x14ac:dyDescent="0.2">
      <c r="A3173" s="19">
        <f t="shared" si="112"/>
        <v>6.4499999999999993</v>
      </c>
      <c r="B3173" s="20">
        <v>3752</v>
      </c>
      <c r="D3173" s="2" t="s">
        <v>1381</v>
      </c>
      <c r="E3173" s="2" t="str">
        <f t="shared" si="111"/>
        <v>ST</v>
      </c>
      <c r="F3173">
        <v>200720433</v>
      </c>
      <c r="G3173">
        <v>202607</v>
      </c>
      <c r="H3173" t="s">
        <v>52</v>
      </c>
      <c r="I3173" t="s">
        <v>321</v>
      </c>
      <c r="J3173" t="s">
        <v>322</v>
      </c>
      <c r="K3173" t="s">
        <v>54</v>
      </c>
      <c r="L3173" s="5" t="s">
        <v>6778</v>
      </c>
      <c r="M3173" s="5" t="s">
        <v>5226</v>
      </c>
      <c r="N3173" s="21">
        <v>873600627989</v>
      </c>
      <c r="P3173" t="s">
        <v>326</v>
      </c>
      <c r="Q3173" t="s">
        <v>326</v>
      </c>
      <c r="R3173" t="s">
        <v>56</v>
      </c>
      <c r="S3173" t="s">
        <v>327</v>
      </c>
      <c r="T3173">
        <v>21</v>
      </c>
      <c r="U3173" t="s">
        <v>57</v>
      </c>
      <c r="V3173">
        <v>21320</v>
      </c>
      <c r="W3173">
        <v>30.66</v>
      </c>
      <c r="X3173">
        <v>3.63</v>
      </c>
      <c r="Y3173">
        <v>0</v>
      </c>
      <c r="Z3173">
        <v>-23.34</v>
      </c>
      <c r="AA3173">
        <v>10.96</v>
      </c>
      <c r="AB3173">
        <v>1</v>
      </c>
      <c r="AC3173">
        <v>12.1</v>
      </c>
      <c r="AD3173">
        <v>12.1</v>
      </c>
      <c r="AE3173" t="s">
        <v>1565</v>
      </c>
      <c r="AF3173" t="s">
        <v>10830</v>
      </c>
      <c r="AG3173" t="s">
        <v>10831</v>
      </c>
      <c r="AH3173" t="s">
        <v>10832</v>
      </c>
      <c r="AI3173" t="s">
        <v>10833</v>
      </c>
      <c r="AJ3173">
        <v>94</v>
      </c>
      <c r="AK3173" t="s">
        <v>57</v>
      </c>
      <c r="AL3173">
        <v>94320</v>
      </c>
      <c r="AM3173" t="s">
        <v>55</v>
      </c>
      <c r="AN3173" t="s">
        <v>55</v>
      </c>
      <c r="AO3173" t="s">
        <v>55</v>
      </c>
      <c r="AS3173" t="s">
        <v>342</v>
      </c>
      <c r="AT3173">
        <v>23</v>
      </c>
      <c r="AU3173">
        <v>31</v>
      </c>
      <c r="AV3173">
        <v>39</v>
      </c>
      <c r="BB3173">
        <v>0</v>
      </c>
      <c r="BC3173">
        <v>0</v>
      </c>
      <c r="BD3173" t="s">
        <v>60</v>
      </c>
      <c r="BE3173" s="5">
        <v>46180</v>
      </c>
      <c r="BF3173">
        <v>634364547</v>
      </c>
      <c r="BH3173" t="s">
        <v>323</v>
      </c>
      <c r="BI3173" t="s">
        <v>320</v>
      </c>
      <c r="BJ3173">
        <v>0.47916666666666669</v>
      </c>
      <c r="BK3173">
        <v>27</v>
      </c>
      <c r="BL3173">
        <v>3.2</v>
      </c>
      <c r="BM3173">
        <v>0</v>
      </c>
      <c r="BN3173">
        <v>-20.55</v>
      </c>
      <c r="BO3173">
        <v>9.65</v>
      </c>
      <c r="BP3173" t="s">
        <v>60</v>
      </c>
      <c r="BQ3173">
        <v>1.1356667499999999</v>
      </c>
      <c r="BR3173" t="s">
        <v>61</v>
      </c>
    </row>
    <row r="3174" spans="1:70" x14ac:dyDescent="0.2">
      <c r="A3174" s="19">
        <f t="shared" si="112"/>
        <v>21.179999999999993</v>
      </c>
      <c r="B3174" s="20">
        <v>3752</v>
      </c>
      <c r="D3174" s="2" t="s">
        <v>1381</v>
      </c>
      <c r="E3174" s="2" t="str">
        <f t="shared" si="111"/>
        <v>ST</v>
      </c>
      <c r="F3174">
        <v>200720433</v>
      </c>
      <c r="G3174">
        <v>202607</v>
      </c>
      <c r="H3174" t="s">
        <v>52</v>
      </c>
      <c r="I3174" t="s">
        <v>321</v>
      </c>
      <c r="J3174" t="s">
        <v>322</v>
      </c>
      <c r="K3174" t="s">
        <v>54</v>
      </c>
      <c r="L3174" s="5" t="s">
        <v>5226</v>
      </c>
      <c r="M3174" s="5" t="s">
        <v>10419</v>
      </c>
      <c r="N3174" s="21">
        <v>873597223158</v>
      </c>
      <c r="P3174" t="s">
        <v>326</v>
      </c>
      <c r="Q3174" t="s">
        <v>326</v>
      </c>
      <c r="R3174" t="s">
        <v>56</v>
      </c>
      <c r="S3174" t="s">
        <v>327</v>
      </c>
      <c r="T3174">
        <v>21</v>
      </c>
      <c r="U3174" t="s">
        <v>57</v>
      </c>
      <c r="V3174">
        <v>21320</v>
      </c>
      <c r="W3174">
        <v>100.88</v>
      </c>
      <c r="X3174">
        <v>11.96</v>
      </c>
      <c r="Y3174">
        <v>0</v>
      </c>
      <c r="Z3174">
        <v>-76.77</v>
      </c>
      <c r="AA3174">
        <v>36.07</v>
      </c>
      <c r="AB3174">
        <v>9</v>
      </c>
      <c r="AC3174">
        <v>109.34</v>
      </c>
      <c r="AD3174">
        <v>109.34</v>
      </c>
      <c r="AE3174" t="s">
        <v>11719</v>
      </c>
      <c r="AF3174" t="s">
        <v>10834</v>
      </c>
      <c r="AG3174" t="s">
        <v>10835</v>
      </c>
      <c r="AH3174" t="s">
        <v>10836</v>
      </c>
      <c r="AI3174" t="s">
        <v>10837</v>
      </c>
      <c r="AJ3174">
        <v>39</v>
      </c>
      <c r="AK3174" t="s">
        <v>57</v>
      </c>
      <c r="AL3174">
        <v>39100</v>
      </c>
      <c r="AM3174" t="s">
        <v>55</v>
      </c>
      <c r="AN3174" t="s">
        <v>55</v>
      </c>
      <c r="AO3174" t="s">
        <v>55</v>
      </c>
      <c r="AS3174" t="s">
        <v>343</v>
      </c>
      <c r="AT3174">
        <v>0</v>
      </c>
      <c r="AU3174">
        <v>0</v>
      </c>
      <c r="AV3174">
        <v>0</v>
      </c>
      <c r="BB3174">
        <v>0</v>
      </c>
      <c r="BC3174">
        <v>0</v>
      </c>
      <c r="BD3174" t="s">
        <v>60</v>
      </c>
      <c r="BE3174" s="5">
        <v>46180</v>
      </c>
      <c r="BF3174">
        <v>634364547</v>
      </c>
      <c r="BH3174" t="s">
        <v>323</v>
      </c>
      <c r="BI3174" t="s">
        <v>320</v>
      </c>
      <c r="BJ3174">
        <v>0.42222222222222222</v>
      </c>
      <c r="BK3174">
        <v>88.6</v>
      </c>
      <c r="BL3174">
        <v>10.5</v>
      </c>
      <c r="BM3174">
        <v>0</v>
      </c>
      <c r="BN3174">
        <v>-67.42</v>
      </c>
      <c r="BO3174">
        <v>31.68</v>
      </c>
      <c r="BP3174" t="s">
        <v>60</v>
      </c>
      <c r="BQ3174">
        <v>1.1386538829999999</v>
      </c>
      <c r="BR3174" t="s">
        <v>61</v>
      </c>
    </row>
    <row r="3175" spans="1:70" x14ac:dyDescent="0.2">
      <c r="A3175" s="19">
        <f t="shared" si="112"/>
        <v>15.489999999999995</v>
      </c>
      <c r="B3175" s="20">
        <v>3752</v>
      </c>
      <c r="D3175" s="2" t="s">
        <v>1381</v>
      </c>
      <c r="E3175" s="2" t="str">
        <f t="shared" si="111"/>
        <v>ST</v>
      </c>
      <c r="F3175">
        <v>200720433</v>
      </c>
      <c r="G3175">
        <v>202607</v>
      </c>
      <c r="H3175" t="s">
        <v>52</v>
      </c>
      <c r="I3175" t="s">
        <v>321</v>
      </c>
      <c r="J3175" t="s">
        <v>322</v>
      </c>
      <c r="K3175" t="s">
        <v>54</v>
      </c>
      <c r="L3175" s="5" t="s">
        <v>6778</v>
      </c>
      <c r="M3175" s="5" t="s">
        <v>5226</v>
      </c>
      <c r="N3175" s="21">
        <v>873595797507</v>
      </c>
      <c r="P3175" t="s">
        <v>326</v>
      </c>
      <c r="Q3175" t="s">
        <v>326</v>
      </c>
      <c r="R3175" t="s">
        <v>56</v>
      </c>
      <c r="S3175" t="s">
        <v>327</v>
      </c>
      <c r="T3175">
        <v>21</v>
      </c>
      <c r="U3175" t="s">
        <v>57</v>
      </c>
      <c r="V3175">
        <v>21320</v>
      </c>
      <c r="W3175">
        <v>73.59</v>
      </c>
      <c r="X3175">
        <v>8.7200000000000006</v>
      </c>
      <c r="Y3175">
        <v>0</v>
      </c>
      <c r="Z3175">
        <v>-56</v>
      </c>
      <c r="AA3175">
        <v>26.31</v>
      </c>
      <c r="AB3175">
        <v>4</v>
      </c>
      <c r="AC3175">
        <v>70.84</v>
      </c>
      <c r="AD3175">
        <v>70.84</v>
      </c>
      <c r="AE3175" t="s">
        <v>11720</v>
      </c>
      <c r="AF3175" t="s">
        <v>1992</v>
      </c>
      <c r="AG3175" t="s">
        <v>1992</v>
      </c>
      <c r="AH3175" t="s">
        <v>1993</v>
      </c>
      <c r="AI3175" t="s">
        <v>1994</v>
      </c>
      <c r="AJ3175">
        <v>35</v>
      </c>
      <c r="AK3175" t="s">
        <v>57</v>
      </c>
      <c r="AL3175">
        <v>35310</v>
      </c>
      <c r="AM3175" t="s">
        <v>55</v>
      </c>
      <c r="AN3175" t="s">
        <v>55</v>
      </c>
      <c r="AO3175" t="s">
        <v>55</v>
      </c>
      <c r="AS3175" t="s">
        <v>343</v>
      </c>
      <c r="AT3175">
        <v>30</v>
      </c>
      <c r="AU3175">
        <v>31</v>
      </c>
      <c r="AV3175">
        <v>39</v>
      </c>
      <c r="BB3175">
        <v>0</v>
      </c>
      <c r="BC3175">
        <v>0</v>
      </c>
      <c r="BD3175" t="s">
        <v>60</v>
      </c>
      <c r="BE3175" s="5">
        <v>46180</v>
      </c>
      <c r="BF3175">
        <v>634364547</v>
      </c>
      <c r="BH3175" t="s">
        <v>323</v>
      </c>
      <c r="BI3175" t="s">
        <v>320</v>
      </c>
      <c r="BJ3175">
        <v>0.47430555555555554</v>
      </c>
      <c r="BK3175">
        <v>64.8</v>
      </c>
      <c r="BL3175">
        <v>7.68</v>
      </c>
      <c r="BM3175">
        <v>0</v>
      </c>
      <c r="BN3175">
        <v>-49.31</v>
      </c>
      <c r="BO3175">
        <v>23.17</v>
      </c>
      <c r="BP3175" t="s">
        <v>60</v>
      </c>
      <c r="BQ3175">
        <v>1.1356667499999999</v>
      </c>
      <c r="BR3175" t="s">
        <v>61</v>
      </c>
    </row>
    <row r="3176" spans="1:70" x14ac:dyDescent="0.2">
      <c r="A3176" s="19">
        <f t="shared" si="112"/>
        <v>23.52000000000001</v>
      </c>
      <c r="B3176" s="20">
        <v>3752</v>
      </c>
      <c r="D3176" s="2" t="s">
        <v>1381</v>
      </c>
      <c r="E3176" s="2" t="str">
        <f t="shared" si="111"/>
        <v>ST</v>
      </c>
      <c r="F3176">
        <v>200720433</v>
      </c>
      <c r="G3176">
        <v>202607</v>
      </c>
      <c r="H3176" t="s">
        <v>52</v>
      </c>
      <c r="I3176" t="s">
        <v>321</v>
      </c>
      <c r="J3176" t="s">
        <v>322</v>
      </c>
      <c r="K3176" t="s">
        <v>54</v>
      </c>
      <c r="L3176" s="5" t="s">
        <v>5682</v>
      </c>
      <c r="M3176" s="5" t="s">
        <v>6778</v>
      </c>
      <c r="N3176" s="21">
        <v>873542888383</v>
      </c>
      <c r="P3176" t="s">
        <v>326</v>
      </c>
      <c r="Q3176" t="s">
        <v>326</v>
      </c>
      <c r="R3176" t="s">
        <v>56</v>
      </c>
      <c r="S3176" t="s">
        <v>327</v>
      </c>
      <c r="T3176">
        <v>21</v>
      </c>
      <c r="U3176" t="s">
        <v>57</v>
      </c>
      <c r="V3176">
        <v>21320</v>
      </c>
      <c r="W3176">
        <v>112.19</v>
      </c>
      <c r="X3176">
        <v>13.29</v>
      </c>
      <c r="Y3176">
        <v>0</v>
      </c>
      <c r="Z3176">
        <v>-85.37</v>
      </c>
      <c r="AA3176">
        <v>40.11</v>
      </c>
      <c r="AB3176">
        <v>9</v>
      </c>
      <c r="AC3176">
        <v>125.4</v>
      </c>
      <c r="AD3176">
        <v>125.4</v>
      </c>
      <c r="AE3176" t="s">
        <v>8822</v>
      </c>
      <c r="AF3176" t="s">
        <v>10838</v>
      </c>
      <c r="AG3176" t="s">
        <v>10838</v>
      </c>
      <c r="AH3176" t="s">
        <v>10839</v>
      </c>
      <c r="AI3176" t="s">
        <v>596</v>
      </c>
      <c r="AJ3176">
        <v>11</v>
      </c>
      <c r="AK3176" t="s">
        <v>57</v>
      </c>
      <c r="AL3176">
        <v>11100</v>
      </c>
      <c r="AM3176" t="s">
        <v>55</v>
      </c>
      <c r="AN3176" t="s">
        <v>55</v>
      </c>
      <c r="AO3176" t="s">
        <v>55</v>
      </c>
      <c r="AS3176" t="s">
        <v>343</v>
      </c>
      <c r="AT3176">
        <v>0</v>
      </c>
      <c r="AU3176">
        <v>0</v>
      </c>
      <c r="AV3176">
        <v>0</v>
      </c>
      <c r="BB3176">
        <v>0</v>
      </c>
      <c r="BC3176">
        <v>0</v>
      </c>
      <c r="BD3176" t="s">
        <v>60</v>
      </c>
      <c r="BE3176" s="5">
        <v>46180</v>
      </c>
      <c r="BF3176">
        <v>634364547</v>
      </c>
      <c r="BH3176" t="s">
        <v>323</v>
      </c>
      <c r="BI3176" t="s">
        <v>320</v>
      </c>
      <c r="BJ3176">
        <v>0.4375</v>
      </c>
      <c r="BK3176">
        <v>98.4</v>
      </c>
      <c r="BL3176">
        <v>11.66</v>
      </c>
      <c r="BM3176">
        <v>0</v>
      </c>
      <c r="BN3176">
        <v>-74.88</v>
      </c>
      <c r="BO3176">
        <v>35.18</v>
      </c>
      <c r="BP3176" t="s">
        <v>60</v>
      </c>
      <c r="BQ3176">
        <v>1.1401468509999999</v>
      </c>
      <c r="BR3176" t="s">
        <v>61</v>
      </c>
    </row>
    <row r="3177" spans="1:70" x14ac:dyDescent="0.2">
      <c r="A3177" s="19">
        <f t="shared" si="112"/>
        <v>11.469999999999999</v>
      </c>
      <c r="B3177" s="20">
        <v>3752</v>
      </c>
      <c r="D3177" s="2" t="s">
        <v>1381</v>
      </c>
      <c r="E3177" s="2" t="str">
        <f t="shared" si="111"/>
        <v>ST</v>
      </c>
      <c r="F3177">
        <v>200720433</v>
      </c>
      <c r="G3177">
        <v>202607</v>
      </c>
      <c r="H3177" t="s">
        <v>52</v>
      </c>
      <c r="I3177" t="s">
        <v>321</v>
      </c>
      <c r="J3177" t="s">
        <v>322</v>
      </c>
      <c r="K3177" t="s">
        <v>54</v>
      </c>
      <c r="L3177" s="5" t="s">
        <v>5682</v>
      </c>
      <c r="M3177" s="5" t="s">
        <v>6778</v>
      </c>
      <c r="N3177" s="21">
        <v>873543109563</v>
      </c>
      <c r="P3177" t="s">
        <v>326</v>
      </c>
      <c r="Q3177" t="s">
        <v>326</v>
      </c>
      <c r="R3177" t="s">
        <v>56</v>
      </c>
      <c r="S3177" t="s">
        <v>327</v>
      </c>
      <c r="T3177">
        <v>21</v>
      </c>
      <c r="U3177" t="s">
        <v>57</v>
      </c>
      <c r="V3177">
        <v>21320</v>
      </c>
      <c r="W3177">
        <v>54.73</v>
      </c>
      <c r="X3177">
        <v>6.49</v>
      </c>
      <c r="Y3177">
        <v>0</v>
      </c>
      <c r="Z3177">
        <v>-41.65</v>
      </c>
      <c r="AA3177">
        <v>19.559999999999999</v>
      </c>
      <c r="AB3177">
        <v>3</v>
      </c>
      <c r="AC3177">
        <v>46.2</v>
      </c>
      <c r="AD3177">
        <v>46.2</v>
      </c>
      <c r="AE3177" t="s">
        <v>11721</v>
      </c>
      <c r="AF3177" t="s">
        <v>1991</v>
      </c>
      <c r="AG3177" t="s">
        <v>1991</v>
      </c>
      <c r="AH3177" t="s">
        <v>10840</v>
      </c>
      <c r="AI3177" t="s">
        <v>10841</v>
      </c>
      <c r="AJ3177">
        <v>17</v>
      </c>
      <c r="AK3177" t="s">
        <v>57</v>
      </c>
      <c r="AL3177">
        <v>17600</v>
      </c>
      <c r="AM3177" t="s">
        <v>55</v>
      </c>
      <c r="AN3177" t="s">
        <v>55</v>
      </c>
      <c r="AO3177" t="s">
        <v>55</v>
      </c>
      <c r="AS3177" t="s">
        <v>343</v>
      </c>
      <c r="AT3177">
        <v>0</v>
      </c>
      <c r="AU3177">
        <v>0</v>
      </c>
      <c r="AV3177">
        <v>0</v>
      </c>
      <c r="BB3177">
        <v>0</v>
      </c>
      <c r="BC3177">
        <v>0</v>
      </c>
      <c r="BD3177" t="s">
        <v>60</v>
      </c>
      <c r="BE3177" s="5">
        <v>46180</v>
      </c>
      <c r="BF3177">
        <v>634364547</v>
      </c>
      <c r="BH3177" t="s">
        <v>323</v>
      </c>
      <c r="BI3177" t="s">
        <v>320</v>
      </c>
      <c r="BJ3177">
        <v>0.50694444444444442</v>
      </c>
      <c r="BK3177">
        <v>48</v>
      </c>
      <c r="BL3177">
        <v>5.69</v>
      </c>
      <c r="BM3177">
        <v>0</v>
      </c>
      <c r="BN3177">
        <v>-36.53</v>
      </c>
      <c r="BO3177">
        <v>17.16</v>
      </c>
      <c r="BP3177" t="s">
        <v>60</v>
      </c>
      <c r="BQ3177">
        <v>1.1401468509999999</v>
      </c>
      <c r="BR3177" t="s">
        <v>61</v>
      </c>
    </row>
    <row r="3178" spans="1:70" x14ac:dyDescent="0.2">
      <c r="A3178" s="19">
        <f t="shared" si="112"/>
        <v>17.5</v>
      </c>
      <c r="B3178" s="20">
        <v>3752</v>
      </c>
      <c r="D3178" s="2" t="s">
        <v>1381</v>
      </c>
      <c r="E3178" s="2" t="str">
        <f t="shared" si="111"/>
        <v>ST</v>
      </c>
      <c r="F3178">
        <v>200720433</v>
      </c>
      <c r="G3178">
        <v>202607</v>
      </c>
      <c r="H3178" t="s">
        <v>52</v>
      </c>
      <c r="I3178" t="s">
        <v>321</v>
      </c>
      <c r="J3178" t="s">
        <v>322</v>
      </c>
      <c r="K3178" t="s">
        <v>54</v>
      </c>
      <c r="L3178" s="5" t="s">
        <v>5681</v>
      </c>
      <c r="M3178" s="5" t="s">
        <v>6778</v>
      </c>
      <c r="N3178" s="21">
        <v>873488211433</v>
      </c>
      <c r="P3178" t="s">
        <v>326</v>
      </c>
      <c r="Q3178" t="s">
        <v>326</v>
      </c>
      <c r="R3178" t="s">
        <v>56</v>
      </c>
      <c r="S3178" t="s">
        <v>327</v>
      </c>
      <c r="T3178">
        <v>21</v>
      </c>
      <c r="U3178" t="s">
        <v>57</v>
      </c>
      <c r="V3178">
        <v>21320</v>
      </c>
      <c r="W3178">
        <v>83.79</v>
      </c>
      <c r="X3178">
        <v>9.92</v>
      </c>
      <c r="Y3178">
        <v>0</v>
      </c>
      <c r="Z3178">
        <v>-63.76</v>
      </c>
      <c r="AA3178">
        <v>29.95</v>
      </c>
      <c r="AB3178">
        <v>7</v>
      </c>
      <c r="AC3178">
        <v>85.58</v>
      </c>
      <c r="AD3178">
        <v>85.58</v>
      </c>
      <c r="AE3178" t="s">
        <v>2372</v>
      </c>
      <c r="AF3178" t="s">
        <v>468</v>
      </c>
      <c r="AG3178" t="s">
        <v>468</v>
      </c>
      <c r="AH3178" t="s">
        <v>1405</v>
      </c>
      <c r="AI3178" t="s">
        <v>6491</v>
      </c>
      <c r="AJ3178">
        <v>44</v>
      </c>
      <c r="AK3178" t="s">
        <v>57</v>
      </c>
      <c r="AL3178">
        <v>44310</v>
      </c>
      <c r="AM3178" t="s">
        <v>55</v>
      </c>
      <c r="AN3178" t="s">
        <v>55</v>
      </c>
      <c r="AO3178" t="s">
        <v>55</v>
      </c>
      <c r="AS3178" t="s">
        <v>343</v>
      </c>
      <c r="AT3178">
        <v>26</v>
      </c>
      <c r="AU3178">
        <v>41</v>
      </c>
      <c r="AV3178">
        <v>31</v>
      </c>
      <c r="BB3178">
        <v>0</v>
      </c>
      <c r="BC3178">
        <v>0</v>
      </c>
      <c r="BD3178" t="s">
        <v>60</v>
      </c>
      <c r="BE3178" s="5">
        <v>46180</v>
      </c>
      <c r="BF3178">
        <v>634364547</v>
      </c>
      <c r="BH3178" t="s">
        <v>323</v>
      </c>
      <c r="BI3178" t="s">
        <v>320</v>
      </c>
      <c r="BJ3178">
        <v>0.50902777777777775</v>
      </c>
      <c r="BK3178">
        <v>73.2</v>
      </c>
      <c r="BL3178">
        <v>8.67</v>
      </c>
      <c r="BM3178">
        <v>0</v>
      </c>
      <c r="BN3178">
        <v>-55.7</v>
      </c>
      <c r="BO3178">
        <v>26.17</v>
      </c>
      <c r="BP3178" t="s">
        <v>60</v>
      </c>
      <c r="BQ3178">
        <v>1.1446231330000001</v>
      </c>
      <c r="BR3178" t="s">
        <v>61</v>
      </c>
    </row>
    <row r="3179" spans="1:70" x14ac:dyDescent="0.2">
      <c r="A3179" s="19">
        <f t="shared" si="112"/>
        <v>10.129999999999995</v>
      </c>
      <c r="B3179" s="20">
        <v>3752</v>
      </c>
      <c r="D3179" s="2" t="s">
        <v>1381</v>
      </c>
      <c r="E3179" s="2" t="str">
        <f t="shared" si="111"/>
        <v>ST</v>
      </c>
      <c r="F3179">
        <v>200720433</v>
      </c>
      <c r="G3179">
        <v>202607</v>
      </c>
      <c r="H3179" t="s">
        <v>52</v>
      </c>
      <c r="I3179" t="s">
        <v>321</v>
      </c>
      <c r="J3179" t="s">
        <v>322</v>
      </c>
      <c r="K3179" t="s">
        <v>54</v>
      </c>
      <c r="L3179" s="5" t="s">
        <v>6778</v>
      </c>
      <c r="M3179" s="5" t="s">
        <v>5226</v>
      </c>
      <c r="N3179" s="21">
        <v>873597425237</v>
      </c>
      <c r="P3179" t="s">
        <v>326</v>
      </c>
      <c r="Q3179" t="s">
        <v>326</v>
      </c>
      <c r="R3179" t="s">
        <v>56</v>
      </c>
      <c r="S3179" t="s">
        <v>327</v>
      </c>
      <c r="T3179">
        <v>21</v>
      </c>
      <c r="U3179" t="s">
        <v>57</v>
      </c>
      <c r="V3179">
        <v>21320</v>
      </c>
      <c r="W3179">
        <v>48.15</v>
      </c>
      <c r="X3179">
        <v>5.71</v>
      </c>
      <c r="Y3179">
        <v>0</v>
      </c>
      <c r="Z3179">
        <v>-36.65</v>
      </c>
      <c r="AA3179">
        <v>17.22</v>
      </c>
      <c r="AB3179">
        <v>3</v>
      </c>
      <c r="AC3179">
        <v>36.96</v>
      </c>
      <c r="AD3179">
        <v>36.96</v>
      </c>
      <c r="AE3179" t="s">
        <v>11722</v>
      </c>
      <c r="AF3179" t="s">
        <v>10842</v>
      </c>
      <c r="AG3179" t="s">
        <v>10842</v>
      </c>
      <c r="AH3179" t="s">
        <v>10843</v>
      </c>
      <c r="AI3179" t="s">
        <v>1649</v>
      </c>
      <c r="AJ3179">
        <v>62</v>
      </c>
      <c r="AK3179" t="s">
        <v>57</v>
      </c>
      <c r="AL3179">
        <v>62000</v>
      </c>
      <c r="AM3179" t="s">
        <v>55</v>
      </c>
      <c r="AN3179" t="s">
        <v>55</v>
      </c>
      <c r="AO3179" t="s">
        <v>55</v>
      </c>
      <c r="AS3179" t="s">
        <v>343</v>
      </c>
      <c r="AT3179">
        <v>30</v>
      </c>
      <c r="AU3179">
        <v>31</v>
      </c>
      <c r="AV3179">
        <v>41</v>
      </c>
      <c r="BB3179">
        <v>0</v>
      </c>
      <c r="BC3179">
        <v>0</v>
      </c>
      <c r="BD3179" t="s">
        <v>60</v>
      </c>
      <c r="BE3179" s="5">
        <v>46180</v>
      </c>
      <c r="BF3179">
        <v>634364547</v>
      </c>
      <c r="BH3179" t="s">
        <v>323</v>
      </c>
      <c r="BI3179" t="s">
        <v>320</v>
      </c>
      <c r="BJ3179">
        <v>0.47569444444444442</v>
      </c>
      <c r="BK3179">
        <v>42.4</v>
      </c>
      <c r="BL3179">
        <v>5.03</v>
      </c>
      <c r="BM3179">
        <v>0</v>
      </c>
      <c r="BN3179">
        <v>-32.270000000000003</v>
      </c>
      <c r="BO3179">
        <v>15.16</v>
      </c>
      <c r="BP3179" t="s">
        <v>60</v>
      </c>
      <c r="BQ3179">
        <v>1.1356667499999999</v>
      </c>
      <c r="BR3179" t="s">
        <v>61</v>
      </c>
    </row>
    <row r="3180" spans="1:70" x14ac:dyDescent="0.2">
      <c r="A3180" s="19">
        <f t="shared" si="112"/>
        <v>9.8000000000000007</v>
      </c>
      <c r="B3180" s="20">
        <v>3752</v>
      </c>
      <c r="D3180" s="2" t="s">
        <v>1381</v>
      </c>
      <c r="E3180" s="2" t="str">
        <f t="shared" si="111"/>
        <v>ST</v>
      </c>
      <c r="F3180">
        <v>200720433</v>
      </c>
      <c r="G3180">
        <v>202607</v>
      </c>
      <c r="H3180" t="s">
        <v>52</v>
      </c>
      <c r="I3180" t="s">
        <v>321</v>
      </c>
      <c r="J3180" t="s">
        <v>322</v>
      </c>
      <c r="K3180" t="s">
        <v>54</v>
      </c>
      <c r="L3180" s="5" t="s">
        <v>10419</v>
      </c>
      <c r="M3180" s="5">
        <v>46029</v>
      </c>
      <c r="N3180" s="21">
        <v>873752266014</v>
      </c>
      <c r="P3180" t="s">
        <v>326</v>
      </c>
      <c r="Q3180" t="s">
        <v>326</v>
      </c>
      <c r="R3180" t="s">
        <v>56</v>
      </c>
      <c r="S3180" t="s">
        <v>327</v>
      </c>
      <c r="T3180">
        <v>21</v>
      </c>
      <c r="U3180" t="s">
        <v>57</v>
      </c>
      <c r="V3180">
        <v>21320</v>
      </c>
      <c r="W3180">
        <v>46.68</v>
      </c>
      <c r="X3180">
        <v>5.53</v>
      </c>
      <c r="Y3180">
        <v>0</v>
      </c>
      <c r="Z3180">
        <v>-35.53</v>
      </c>
      <c r="AA3180">
        <v>16.690000000000001</v>
      </c>
      <c r="AB3180">
        <v>2</v>
      </c>
      <c r="AC3180">
        <v>33.880000000000003</v>
      </c>
      <c r="AD3180">
        <v>33.880000000000003</v>
      </c>
      <c r="AE3180" t="s">
        <v>11723</v>
      </c>
      <c r="AF3180" t="s">
        <v>10844</v>
      </c>
      <c r="AG3180" t="s">
        <v>10844</v>
      </c>
      <c r="AH3180" t="s">
        <v>10845</v>
      </c>
      <c r="AI3180" t="s">
        <v>5221</v>
      </c>
      <c r="AJ3180">
        <v>13</v>
      </c>
      <c r="AK3180" t="s">
        <v>57</v>
      </c>
      <c r="AL3180">
        <v>13002</v>
      </c>
      <c r="AM3180" t="s">
        <v>55</v>
      </c>
      <c r="AN3180" t="s">
        <v>55</v>
      </c>
      <c r="AO3180" t="s">
        <v>55</v>
      </c>
      <c r="AS3180" t="s">
        <v>343</v>
      </c>
      <c r="AT3180">
        <v>30</v>
      </c>
      <c r="AU3180">
        <v>31</v>
      </c>
      <c r="AV3180">
        <v>39</v>
      </c>
      <c r="BB3180">
        <v>0</v>
      </c>
      <c r="BC3180">
        <v>0</v>
      </c>
      <c r="BD3180" t="s">
        <v>60</v>
      </c>
      <c r="BE3180" s="5">
        <v>46180</v>
      </c>
      <c r="BF3180">
        <v>634364547</v>
      </c>
      <c r="BH3180" t="s">
        <v>323</v>
      </c>
      <c r="BI3180" t="s">
        <v>320</v>
      </c>
      <c r="BJ3180">
        <v>0.44444444444444442</v>
      </c>
      <c r="BK3180">
        <v>41</v>
      </c>
      <c r="BL3180">
        <v>4.8600000000000003</v>
      </c>
      <c r="BM3180">
        <v>0</v>
      </c>
      <c r="BN3180">
        <v>-31.2</v>
      </c>
      <c r="BO3180">
        <v>14.66</v>
      </c>
      <c r="BP3180" t="s">
        <v>60</v>
      </c>
      <c r="BQ3180">
        <v>1.1386538829999999</v>
      </c>
      <c r="BR3180" t="s">
        <v>61</v>
      </c>
    </row>
    <row r="3181" spans="1:70" x14ac:dyDescent="0.2">
      <c r="A3181" s="19">
        <f t="shared" si="112"/>
        <v>14.82</v>
      </c>
      <c r="B3181" s="20">
        <v>3752</v>
      </c>
      <c r="D3181" s="2" t="s">
        <v>1381</v>
      </c>
      <c r="E3181" s="2" t="str">
        <f t="shared" si="111"/>
        <v>ST</v>
      </c>
      <c r="F3181">
        <v>200720433</v>
      </c>
      <c r="G3181">
        <v>202607</v>
      </c>
      <c r="H3181" t="s">
        <v>52</v>
      </c>
      <c r="I3181" t="s">
        <v>321</v>
      </c>
      <c r="J3181" t="s">
        <v>322</v>
      </c>
      <c r="K3181" t="s">
        <v>54</v>
      </c>
      <c r="L3181" s="5" t="s">
        <v>10419</v>
      </c>
      <c r="M3181" s="5">
        <v>46029</v>
      </c>
      <c r="N3181" s="21">
        <v>873752798219</v>
      </c>
      <c r="P3181" t="s">
        <v>326</v>
      </c>
      <c r="Q3181" t="s">
        <v>326</v>
      </c>
      <c r="R3181" t="s">
        <v>56</v>
      </c>
      <c r="S3181" t="s">
        <v>327</v>
      </c>
      <c r="T3181">
        <v>21</v>
      </c>
      <c r="U3181" t="s">
        <v>57</v>
      </c>
      <c r="V3181">
        <v>21320</v>
      </c>
      <c r="W3181">
        <v>70.599999999999994</v>
      </c>
      <c r="X3181">
        <v>8.36</v>
      </c>
      <c r="Y3181">
        <v>0</v>
      </c>
      <c r="Z3181">
        <v>-53.72</v>
      </c>
      <c r="AA3181">
        <v>25.23</v>
      </c>
      <c r="AB3181">
        <v>4</v>
      </c>
      <c r="AC3181">
        <v>67.760000000000005</v>
      </c>
      <c r="AD3181">
        <v>67.760000000000005</v>
      </c>
      <c r="AE3181" t="s">
        <v>11724</v>
      </c>
      <c r="AF3181" t="s">
        <v>1985</v>
      </c>
      <c r="AG3181" t="s">
        <v>1985</v>
      </c>
      <c r="AH3181" t="s">
        <v>1986</v>
      </c>
      <c r="AI3181" t="s">
        <v>404</v>
      </c>
      <c r="AJ3181">
        <v>75</v>
      </c>
      <c r="AK3181" t="s">
        <v>57</v>
      </c>
      <c r="AL3181">
        <v>75018</v>
      </c>
      <c r="AM3181" t="s">
        <v>55</v>
      </c>
      <c r="AN3181" t="s">
        <v>55</v>
      </c>
      <c r="AO3181" t="s">
        <v>55</v>
      </c>
      <c r="AS3181" t="s">
        <v>343</v>
      </c>
      <c r="AT3181">
        <v>26</v>
      </c>
      <c r="AU3181">
        <v>31</v>
      </c>
      <c r="AV3181">
        <v>40</v>
      </c>
      <c r="BB3181">
        <v>0</v>
      </c>
      <c r="BC3181">
        <v>0</v>
      </c>
      <c r="BD3181" t="s">
        <v>60</v>
      </c>
      <c r="BE3181" s="5">
        <v>46180</v>
      </c>
      <c r="BF3181">
        <v>634364547</v>
      </c>
      <c r="BH3181" t="s">
        <v>323</v>
      </c>
      <c r="BI3181" t="s">
        <v>320</v>
      </c>
      <c r="BJ3181">
        <v>0.59791666666666665</v>
      </c>
      <c r="BK3181">
        <v>62</v>
      </c>
      <c r="BL3181">
        <v>7.34</v>
      </c>
      <c r="BM3181">
        <v>0</v>
      </c>
      <c r="BN3181">
        <v>-47.18</v>
      </c>
      <c r="BO3181">
        <v>22.16</v>
      </c>
      <c r="BP3181" t="s">
        <v>60</v>
      </c>
      <c r="BQ3181">
        <v>1.1386538829999999</v>
      </c>
      <c r="BR3181" t="s">
        <v>61</v>
      </c>
    </row>
    <row r="3182" spans="1:70" x14ac:dyDescent="0.2">
      <c r="A3182" s="19">
        <f t="shared" si="112"/>
        <v>10.129999999999995</v>
      </c>
      <c r="B3182" s="20">
        <v>3752</v>
      </c>
      <c r="D3182" s="2" t="s">
        <v>1381</v>
      </c>
      <c r="E3182" s="2" t="str">
        <f t="shared" si="111"/>
        <v>ST</v>
      </c>
      <c r="F3182">
        <v>200720433</v>
      </c>
      <c r="G3182">
        <v>202607</v>
      </c>
      <c r="H3182" t="s">
        <v>52</v>
      </c>
      <c r="I3182" t="s">
        <v>321</v>
      </c>
      <c r="J3182" t="s">
        <v>322</v>
      </c>
      <c r="K3182" t="s">
        <v>54</v>
      </c>
      <c r="L3182" s="5">
        <v>46029</v>
      </c>
      <c r="M3182" s="5">
        <v>46060</v>
      </c>
      <c r="N3182" s="21">
        <v>873766163041</v>
      </c>
      <c r="P3182" t="s">
        <v>6487</v>
      </c>
      <c r="Q3182" t="s">
        <v>6487</v>
      </c>
      <c r="R3182" t="s">
        <v>56</v>
      </c>
      <c r="S3182" t="s">
        <v>327</v>
      </c>
      <c r="T3182">
        <v>21</v>
      </c>
      <c r="U3182" t="s">
        <v>57</v>
      </c>
      <c r="V3182">
        <v>21320</v>
      </c>
      <c r="W3182">
        <v>48.37</v>
      </c>
      <c r="X3182">
        <v>5.57</v>
      </c>
      <c r="Y3182">
        <v>0</v>
      </c>
      <c r="Z3182">
        <v>-36.82</v>
      </c>
      <c r="AA3182">
        <v>17.12</v>
      </c>
      <c r="AB3182">
        <v>2</v>
      </c>
      <c r="AC3182">
        <v>37.4</v>
      </c>
      <c r="AD3182">
        <v>37.4</v>
      </c>
      <c r="AE3182" t="s">
        <v>11725</v>
      </c>
      <c r="AF3182" t="s">
        <v>10846</v>
      </c>
      <c r="AG3182" t="s">
        <v>10847</v>
      </c>
      <c r="AH3182" t="s">
        <v>10848</v>
      </c>
      <c r="AI3182" t="s">
        <v>2680</v>
      </c>
      <c r="AJ3182">
        <v>57</v>
      </c>
      <c r="AK3182" t="s">
        <v>57</v>
      </c>
      <c r="AL3182">
        <v>57200</v>
      </c>
      <c r="AM3182" t="s">
        <v>55</v>
      </c>
      <c r="AN3182" t="s">
        <v>55</v>
      </c>
      <c r="AO3182" t="s">
        <v>55</v>
      </c>
      <c r="AS3182" t="s">
        <v>343</v>
      </c>
      <c r="AT3182">
        <v>0</v>
      </c>
      <c r="AU3182">
        <v>0</v>
      </c>
      <c r="AV3182">
        <v>0</v>
      </c>
      <c r="BB3182">
        <v>0</v>
      </c>
      <c r="BC3182">
        <v>0</v>
      </c>
      <c r="BD3182" t="s">
        <v>60</v>
      </c>
      <c r="BE3182" s="5">
        <v>46180</v>
      </c>
      <c r="BF3182">
        <v>634364547</v>
      </c>
      <c r="BH3182" t="s">
        <v>323</v>
      </c>
      <c r="BI3182" t="s">
        <v>320</v>
      </c>
      <c r="BJ3182">
        <v>0.47152777777777777</v>
      </c>
      <c r="BK3182">
        <v>42.4</v>
      </c>
      <c r="BL3182">
        <v>4.88</v>
      </c>
      <c r="BM3182">
        <v>0</v>
      </c>
      <c r="BN3182">
        <v>-32.270000000000003</v>
      </c>
      <c r="BO3182">
        <v>15.01</v>
      </c>
      <c r="BP3182" t="s">
        <v>60</v>
      </c>
      <c r="BQ3182">
        <v>1.1408492480000001</v>
      </c>
      <c r="BR3182" t="s">
        <v>61</v>
      </c>
    </row>
    <row r="3183" spans="1:70" x14ac:dyDescent="0.2">
      <c r="A3183" s="19">
        <f t="shared" si="112"/>
        <v>5.7799999999999976</v>
      </c>
      <c r="B3183" s="20">
        <v>3752</v>
      </c>
      <c r="D3183" s="2" t="s">
        <v>1381</v>
      </c>
      <c r="E3183" s="2" t="str">
        <f t="shared" si="111"/>
        <v>ST</v>
      </c>
      <c r="F3183">
        <v>200720433</v>
      </c>
      <c r="G3183">
        <v>202607</v>
      </c>
      <c r="H3183" t="s">
        <v>52</v>
      </c>
      <c r="I3183" t="s">
        <v>321</v>
      </c>
      <c r="J3183" t="s">
        <v>322</v>
      </c>
      <c r="K3183" t="s">
        <v>54</v>
      </c>
      <c r="L3183" s="5" t="s">
        <v>6778</v>
      </c>
      <c r="M3183" s="5" t="s">
        <v>5226</v>
      </c>
      <c r="N3183" s="21">
        <v>873601130782</v>
      </c>
      <c r="P3183" t="s">
        <v>326</v>
      </c>
      <c r="Q3183" t="s">
        <v>326</v>
      </c>
      <c r="R3183" t="s">
        <v>56</v>
      </c>
      <c r="S3183" t="s">
        <v>327</v>
      </c>
      <c r="T3183">
        <v>21</v>
      </c>
      <c r="U3183" t="s">
        <v>57</v>
      </c>
      <c r="V3183">
        <v>21320</v>
      </c>
      <c r="W3183">
        <v>27.48</v>
      </c>
      <c r="X3183">
        <v>3.25</v>
      </c>
      <c r="Y3183">
        <v>0</v>
      </c>
      <c r="Z3183">
        <v>-20.92</v>
      </c>
      <c r="AA3183">
        <v>9.81</v>
      </c>
      <c r="AB3183">
        <v>1</v>
      </c>
      <c r="AC3183">
        <v>8.8000000000000007</v>
      </c>
      <c r="AD3183">
        <v>8.8000000000000007</v>
      </c>
      <c r="AE3183" t="s">
        <v>1497</v>
      </c>
      <c r="AF3183" t="s">
        <v>10849</v>
      </c>
      <c r="AG3183" t="s">
        <v>10850</v>
      </c>
      <c r="AH3183" t="s">
        <v>10851</v>
      </c>
      <c r="AI3183" t="s">
        <v>10852</v>
      </c>
      <c r="AJ3183">
        <v>8</v>
      </c>
      <c r="AK3183" t="s">
        <v>57</v>
      </c>
      <c r="AL3183">
        <v>8000</v>
      </c>
      <c r="AM3183" t="s">
        <v>55</v>
      </c>
      <c r="AN3183" t="s">
        <v>55</v>
      </c>
      <c r="AO3183" t="s">
        <v>55</v>
      </c>
      <c r="AS3183" t="s">
        <v>343</v>
      </c>
      <c r="AT3183">
        <v>0</v>
      </c>
      <c r="AU3183">
        <v>0</v>
      </c>
      <c r="AV3183">
        <v>0</v>
      </c>
      <c r="BB3183">
        <v>0</v>
      </c>
      <c r="BC3183">
        <v>0</v>
      </c>
      <c r="BD3183" t="s">
        <v>60</v>
      </c>
      <c r="BE3183" s="5">
        <v>46180</v>
      </c>
      <c r="BF3183">
        <v>634364547</v>
      </c>
      <c r="BH3183" t="s">
        <v>323</v>
      </c>
      <c r="BI3183" t="s">
        <v>320</v>
      </c>
      <c r="BJ3183">
        <v>0.3659722222222222</v>
      </c>
      <c r="BK3183">
        <v>24.2</v>
      </c>
      <c r="BL3183">
        <v>2.86</v>
      </c>
      <c r="BM3183">
        <v>0</v>
      </c>
      <c r="BN3183">
        <v>-18.420000000000002</v>
      </c>
      <c r="BO3183">
        <v>8.64</v>
      </c>
      <c r="BP3183" t="s">
        <v>60</v>
      </c>
      <c r="BQ3183">
        <v>1.1356667499999999</v>
      </c>
      <c r="BR3183" t="s">
        <v>61</v>
      </c>
    </row>
    <row r="3184" spans="1:70" x14ac:dyDescent="0.2">
      <c r="A3184" s="19">
        <f t="shared" si="112"/>
        <v>11.14</v>
      </c>
      <c r="B3184" s="20">
        <v>3752</v>
      </c>
      <c r="D3184" s="2" t="s">
        <v>1381</v>
      </c>
      <c r="E3184" s="2" t="str">
        <f t="shared" si="111"/>
        <v>ST</v>
      </c>
      <c r="F3184">
        <v>200720433</v>
      </c>
      <c r="G3184">
        <v>202607</v>
      </c>
      <c r="H3184" t="s">
        <v>52</v>
      </c>
      <c r="I3184" t="s">
        <v>321</v>
      </c>
      <c r="J3184" t="s">
        <v>322</v>
      </c>
      <c r="K3184" t="s">
        <v>54</v>
      </c>
      <c r="L3184" s="5">
        <v>46029</v>
      </c>
      <c r="M3184" s="5">
        <v>46060</v>
      </c>
      <c r="N3184" s="21">
        <v>873811712098</v>
      </c>
      <c r="P3184" t="s">
        <v>326</v>
      </c>
      <c r="Q3184" t="s">
        <v>326</v>
      </c>
      <c r="R3184" t="s">
        <v>56</v>
      </c>
      <c r="S3184" t="s">
        <v>327</v>
      </c>
      <c r="T3184">
        <v>21</v>
      </c>
      <c r="U3184" t="s">
        <v>57</v>
      </c>
      <c r="V3184">
        <v>21320</v>
      </c>
      <c r="W3184">
        <v>53.16</v>
      </c>
      <c r="X3184">
        <v>6.11</v>
      </c>
      <c r="Y3184">
        <v>0</v>
      </c>
      <c r="Z3184">
        <v>-40.450000000000003</v>
      </c>
      <c r="AA3184">
        <v>18.82</v>
      </c>
      <c r="AB3184">
        <v>3</v>
      </c>
      <c r="AC3184">
        <v>42.9</v>
      </c>
      <c r="AD3184">
        <v>42.9</v>
      </c>
      <c r="AE3184" t="s">
        <v>11726</v>
      </c>
      <c r="AF3184" t="s">
        <v>10853</v>
      </c>
      <c r="AG3184" t="s">
        <v>10853</v>
      </c>
      <c r="AH3184" t="s">
        <v>10854</v>
      </c>
      <c r="AI3184" t="s">
        <v>436</v>
      </c>
      <c r="AJ3184">
        <v>31</v>
      </c>
      <c r="AK3184" t="s">
        <v>57</v>
      </c>
      <c r="AL3184">
        <v>31000</v>
      </c>
      <c r="AM3184" t="s">
        <v>55</v>
      </c>
      <c r="AN3184" t="s">
        <v>55</v>
      </c>
      <c r="AO3184" t="s">
        <v>55</v>
      </c>
      <c r="AS3184" t="s">
        <v>343</v>
      </c>
      <c r="AT3184">
        <v>30</v>
      </c>
      <c r="AU3184">
        <v>31</v>
      </c>
      <c r="AV3184">
        <v>39</v>
      </c>
      <c r="BB3184">
        <v>0</v>
      </c>
      <c r="BC3184">
        <v>0</v>
      </c>
      <c r="BD3184" t="s">
        <v>60</v>
      </c>
      <c r="BE3184" s="5">
        <v>46180</v>
      </c>
      <c r="BF3184">
        <v>634364547</v>
      </c>
      <c r="BH3184" t="s">
        <v>323</v>
      </c>
      <c r="BI3184" t="s">
        <v>320</v>
      </c>
      <c r="BJ3184">
        <v>0.50138888888888888</v>
      </c>
      <c r="BK3184">
        <v>46.6</v>
      </c>
      <c r="BL3184">
        <v>5.36</v>
      </c>
      <c r="BM3184">
        <v>0</v>
      </c>
      <c r="BN3184">
        <v>-35.46</v>
      </c>
      <c r="BO3184">
        <v>16.5</v>
      </c>
      <c r="BP3184" t="s">
        <v>60</v>
      </c>
      <c r="BQ3184">
        <v>1.1408492480000001</v>
      </c>
      <c r="BR3184" t="s">
        <v>61</v>
      </c>
    </row>
    <row r="3185" spans="1:70" x14ac:dyDescent="0.2">
      <c r="A3185" s="19">
        <f t="shared" si="112"/>
        <v>7.120000000000001</v>
      </c>
      <c r="B3185" s="20">
        <v>3752</v>
      </c>
      <c r="D3185" s="2" t="s">
        <v>1381</v>
      </c>
      <c r="E3185" s="2" t="str">
        <f t="shared" si="111"/>
        <v>ST</v>
      </c>
      <c r="F3185">
        <v>200720433</v>
      </c>
      <c r="G3185">
        <v>202607</v>
      </c>
      <c r="H3185" t="s">
        <v>52</v>
      </c>
      <c r="I3185" t="s">
        <v>321</v>
      </c>
      <c r="J3185" t="s">
        <v>322</v>
      </c>
      <c r="K3185" t="s">
        <v>54</v>
      </c>
      <c r="L3185" s="5" t="s">
        <v>6778</v>
      </c>
      <c r="M3185" s="5" t="s">
        <v>5226</v>
      </c>
      <c r="N3185" s="21">
        <v>873598636155</v>
      </c>
      <c r="P3185" t="s">
        <v>326</v>
      </c>
      <c r="Q3185" t="s">
        <v>326</v>
      </c>
      <c r="R3185" t="s">
        <v>56</v>
      </c>
      <c r="S3185" t="s">
        <v>327</v>
      </c>
      <c r="T3185">
        <v>21</v>
      </c>
      <c r="U3185" t="s">
        <v>57</v>
      </c>
      <c r="V3185">
        <v>21320</v>
      </c>
      <c r="W3185">
        <v>33.840000000000003</v>
      </c>
      <c r="X3185">
        <v>4.0199999999999996</v>
      </c>
      <c r="Y3185">
        <v>0</v>
      </c>
      <c r="Z3185">
        <v>-25.76</v>
      </c>
      <c r="AA3185">
        <v>12.11</v>
      </c>
      <c r="AB3185">
        <v>1</v>
      </c>
      <c r="AC3185">
        <v>17.600000000000001</v>
      </c>
      <c r="AD3185">
        <v>17.600000000000001</v>
      </c>
      <c r="AE3185" t="s">
        <v>11727</v>
      </c>
      <c r="AF3185" t="s">
        <v>10855</v>
      </c>
      <c r="AG3185" t="s">
        <v>10855</v>
      </c>
      <c r="AH3185" t="s">
        <v>10856</v>
      </c>
      <c r="AI3185" t="s">
        <v>623</v>
      </c>
      <c r="AJ3185">
        <v>76</v>
      </c>
      <c r="AK3185" t="s">
        <v>57</v>
      </c>
      <c r="AL3185">
        <v>76700</v>
      </c>
      <c r="AM3185" t="s">
        <v>55</v>
      </c>
      <c r="AN3185" t="s">
        <v>55</v>
      </c>
      <c r="AO3185" t="s">
        <v>55</v>
      </c>
      <c r="AS3185" t="s">
        <v>343</v>
      </c>
      <c r="AT3185">
        <v>0</v>
      </c>
      <c r="AU3185">
        <v>0</v>
      </c>
      <c r="AV3185">
        <v>0</v>
      </c>
      <c r="BB3185">
        <v>0</v>
      </c>
      <c r="BC3185">
        <v>0</v>
      </c>
      <c r="BD3185" t="s">
        <v>60</v>
      </c>
      <c r="BE3185" s="5">
        <v>46180</v>
      </c>
      <c r="BF3185">
        <v>634364547</v>
      </c>
      <c r="BH3185" t="s">
        <v>323</v>
      </c>
      <c r="BI3185" t="s">
        <v>320</v>
      </c>
      <c r="BJ3185">
        <v>0.42916666666666664</v>
      </c>
      <c r="BK3185">
        <v>29.8</v>
      </c>
      <c r="BL3185">
        <v>3.54</v>
      </c>
      <c r="BM3185">
        <v>0</v>
      </c>
      <c r="BN3185">
        <v>-22.68</v>
      </c>
      <c r="BO3185">
        <v>10.66</v>
      </c>
      <c r="BP3185" t="s">
        <v>60</v>
      </c>
      <c r="BQ3185">
        <v>1.1356667499999999</v>
      </c>
      <c r="BR3185" t="s">
        <v>61</v>
      </c>
    </row>
    <row r="3186" spans="1:70" x14ac:dyDescent="0.2">
      <c r="A3186" s="19">
        <f t="shared" si="112"/>
        <v>9.4600000000000009</v>
      </c>
      <c r="B3186" s="20">
        <v>3752</v>
      </c>
      <c r="D3186" s="2" t="s">
        <v>1381</v>
      </c>
      <c r="E3186" s="2" t="str">
        <f t="shared" si="111"/>
        <v>ST</v>
      </c>
      <c r="F3186">
        <v>200720433</v>
      </c>
      <c r="G3186">
        <v>202607</v>
      </c>
      <c r="H3186" t="s">
        <v>52</v>
      </c>
      <c r="I3186" t="s">
        <v>321</v>
      </c>
      <c r="J3186" t="s">
        <v>322</v>
      </c>
      <c r="K3186" t="s">
        <v>54</v>
      </c>
      <c r="L3186" s="5" t="s">
        <v>10419</v>
      </c>
      <c r="M3186" s="5">
        <v>46029</v>
      </c>
      <c r="N3186" s="21">
        <v>873752154978</v>
      </c>
      <c r="P3186" t="s">
        <v>326</v>
      </c>
      <c r="Q3186" t="s">
        <v>326</v>
      </c>
      <c r="R3186" t="s">
        <v>56</v>
      </c>
      <c r="S3186" t="s">
        <v>327</v>
      </c>
      <c r="T3186">
        <v>21</v>
      </c>
      <c r="U3186" t="s">
        <v>57</v>
      </c>
      <c r="V3186">
        <v>21320</v>
      </c>
      <c r="W3186">
        <v>45.09</v>
      </c>
      <c r="X3186">
        <v>5.34</v>
      </c>
      <c r="Y3186">
        <v>0</v>
      </c>
      <c r="Z3186">
        <v>-34.32</v>
      </c>
      <c r="AA3186">
        <v>16.11</v>
      </c>
      <c r="AB3186">
        <v>3</v>
      </c>
      <c r="AC3186">
        <v>32.56</v>
      </c>
      <c r="AD3186">
        <v>32.56</v>
      </c>
      <c r="AE3186" t="s">
        <v>11728</v>
      </c>
      <c r="AF3186" t="s">
        <v>10857</v>
      </c>
      <c r="AG3186" t="s">
        <v>10857</v>
      </c>
      <c r="AH3186" t="s">
        <v>10858</v>
      </c>
      <c r="AI3186" t="s">
        <v>10859</v>
      </c>
      <c r="AJ3186">
        <v>92</v>
      </c>
      <c r="AK3186" t="s">
        <v>57</v>
      </c>
      <c r="AL3186">
        <v>92200</v>
      </c>
      <c r="AM3186" t="s">
        <v>55</v>
      </c>
      <c r="AN3186" t="s">
        <v>55</v>
      </c>
      <c r="AO3186" t="s">
        <v>55</v>
      </c>
      <c r="AS3186" t="s">
        <v>343</v>
      </c>
      <c r="AT3186">
        <v>0</v>
      </c>
      <c r="AU3186">
        <v>0</v>
      </c>
      <c r="AV3186">
        <v>0</v>
      </c>
      <c r="BB3186">
        <v>0</v>
      </c>
      <c r="BC3186">
        <v>0</v>
      </c>
      <c r="BD3186" t="s">
        <v>60</v>
      </c>
      <c r="BE3186" s="5">
        <v>46180</v>
      </c>
      <c r="BF3186">
        <v>634364547</v>
      </c>
      <c r="BH3186" t="s">
        <v>323</v>
      </c>
      <c r="BI3186" t="s">
        <v>320</v>
      </c>
      <c r="BJ3186">
        <v>0.53194444444444444</v>
      </c>
      <c r="BK3186">
        <v>39.6</v>
      </c>
      <c r="BL3186">
        <v>4.6900000000000004</v>
      </c>
      <c r="BM3186">
        <v>0</v>
      </c>
      <c r="BN3186">
        <v>-30.14</v>
      </c>
      <c r="BO3186">
        <v>14.15</v>
      </c>
      <c r="BP3186" t="s">
        <v>60</v>
      </c>
      <c r="BQ3186">
        <v>1.1386538829999999</v>
      </c>
      <c r="BR3186" t="s">
        <v>61</v>
      </c>
    </row>
    <row r="3187" spans="1:70" x14ac:dyDescent="0.2">
      <c r="A3187" s="19">
        <f t="shared" si="112"/>
        <v>18.500000000000007</v>
      </c>
      <c r="B3187" s="20">
        <v>3752</v>
      </c>
      <c r="D3187" s="2" t="s">
        <v>1381</v>
      </c>
      <c r="E3187" s="2" t="str">
        <f t="shared" si="111"/>
        <v>ST</v>
      </c>
      <c r="F3187">
        <v>200720433</v>
      </c>
      <c r="G3187">
        <v>202607</v>
      </c>
      <c r="H3187" t="s">
        <v>52</v>
      </c>
      <c r="I3187" t="s">
        <v>321</v>
      </c>
      <c r="J3187" t="s">
        <v>322</v>
      </c>
      <c r="K3187" t="s">
        <v>54</v>
      </c>
      <c r="L3187" s="5" t="s">
        <v>10419</v>
      </c>
      <c r="M3187" s="5">
        <v>46060</v>
      </c>
      <c r="N3187" s="21">
        <v>873700808904</v>
      </c>
      <c r="P3187" t="s">
        <v>326</v>
      </c>
      <c r="Q3187" t="s">
        <v>326</v>
      </c>
      <c r="R3187" t="s">
        <v>56</v>
      </c>
      <c r="S3187" t="s">
        <v>327</v>
      </c>
      <c r="T3187">
        <v>21</v>
      </c>
      <c r="U3187" t="s">
        <v>57</v>
      </c>
      <c r="V3187">
        <v>21320</v>
      </c>
      <c r="W3187">
        <v>88.13</v>
      </c>
      <c r="X3187">
        <v>10.44</v>
      </c>
      <c r="Y3187">
        <v>0</v>
      </c>
      <c r="Z3187">
        <v>-67.069999999999993</v>
      </c>
      <c r="AA3187">
        <v>31.51</v>
      </c>
      <c r="AB3187">
        <v>8</v>
      </c>
      <c r="AC3187">
        <v>92.4</v>
      </c>
      <c r="AD3187">
        <v>92.4</v>
      </c>
      <c r="AE3187" t="s">
        <v>10295</v>
      </c>
      <c r="AF3187" t="s">
        <v>1822</v>
      </c>
      <c r="AG3187" t="s">
        <v>1822</v>
      </c>
      <c r="AH3187" t="s">
        <v>10860</v>
      </c>
      <c r="AI3187" t="s">
        <v>10861</v>
      </c>
      <c r="AJ3187">
        <v>64</v>
      </c>
      <c r="AK3187" t="s">
        <v>57</v>
      </c>
      <c r="AL3187">
        <v>64121</v>
      </c>
      <c r="AM3187" t="s">
        <v>55</v>
      </c>
      <c r="AN3187" t="s">
        <v>55</v>
      </c>
      <c r="AO3187" t="s">
        <v>55</v>
      </c>
      <c r="AS3187" t="s">
        <v>343</v>
      </c>
      <c r="AT3187">
        <v>0</v>
      </c>
      <c r="AU3187">
        <v>0</v>
      </c>
      <c r="AV3187">
        <v>0</v>
      </c>
      <c r="BB3187">
        <v>0</v>
      </c>
      <c r="BC3187">
        <v>0</v>
      </c>
      <c r="BD3187" t="s">
        <v>60</v>
      </c>
      <c r="BE3187" s="5">
        <v>46180</v>
      </c>
      <c r="BF3187">
        <v>634364547</v>
      </c>
      <c r="BH3187" t="s">
        <v>323</v>
      </c>
      <c r="BI3187" t="s">
        <v>320</v>
      </c>
      <c r="BJ3187">
        <v>0.4548611111111111</v>
      </c>
      <c r="BK3187">
        <v>77.400000000000006</v>
      </c>
      <c r="BL3187">
        <v>9.17</v>
      </c>
      <c r="BM3187">
        <v>0</v>
      </c>
      <c r="BN3187">
        <v>-58.9</v>
      </c>
      <c r="BO3187">
        <v>27.67</v>
      </c>
      <c r="BP3187" t="s">
        <v>60</v>
      </c>
      <c r="BQ3187">
        <v>1.1386538829999999</v>
      </c>
      <c r="BR3187" t="s">
        <v>61</v>
      </c>
    </row>
    <row r="3188" spans="1:70" x14ac:dyDescent="0.2">
      <c r="A3188" s="19">
        <f t="shared" si="112"/>
        <v>14.150000000000006</v>
      </c>
      <c r="B3188" s="20">
        <v>3752</v>
      </c>
      <c r="D3188" s="2" t="s">
        <v>1381</v>
      </c>
      <c r="E3188" s="2" t="str">
        <f t="shared" si="111"/>
        <v>ST</v>
      </c>
      <c r="F3188">
        <v>200720433</v>
      </c>
      <c r="G3188">
        <v>202607</v>
      </c>
      <c r="H3188" t="s">
        <v>52</v>
      </c>
      <c r="I3188" t="s">
        <v>321</v>
      </c>
      <c r="J3188" t="s">
        <v>322</v>
      </c>
      <c r="K3188" t="s">
        <v>54</v>
      </c>
      <c r="L3188" s="5" t="s">
        <v>10419</v>
      </c>
      <c r="M3188" s="5">
        <v>46029</v>
      </c>
      <c r="N3188" s="21">
        <v>873762719756</v>
      </c>
      <c r="P3188" t="s">
        <v>326</v>
      </c>
      <c r="Q3188" t="s">
        <v>326</v>
      </c>
      <c r="R3188" t="s">
        <v>56</v>
      </c>
      <c r="S3188" t="s">
        <v>327</v>
      </c>
      <c r="T3188">
        <v>21</v>
      </c>
      <c r="U3188" t="s">
        <v>57</v>
      </c>
      <c r="V3188">
        <v>21320</v>
      </c>
      <c r="W3188">
        <v>67.41</v>
      </c>
      <c r="X3188">
        <v>7.99</v>
      </c>
      <c r="Y3188">
        <v>0</v>
      </c>
      <c r="Z3188">
        <v>-51.3</v>
      </c>
      <c r="AA3188">
        <v>24.11</v>
      </c>
      <c r="AB3188">
        <v>4</v>
      </c>
      <c r="AC3188">
        <v>63.8</v>
      </c>
      <c r="AD3188">
        <v>63.8</v>
      </c>
      <c r="AE3188" t="s">
        <v>11729</v>
      </c>
      <c r="AF3188" t="s">
        <v>10862</v>
      </c>
      <c r="AG3188" t="s">
        <v>10862</v>
      </c>
      <c r="AH3188" t="s">
        <v>10863</v>
      </c>
      <c r="AI3188" t="s">
        <v>674</v>
      </c>
      <c r="AJ3188">
        <v>75</v>
      </c>
      <c r="AK3188" t="s">
        <v>57</v>
      </c>
      <c r="AL3188">
        <v>75020</v>
      </c>
      <c r="AM3188" t="s">
        <v>55</v>
      </c>
      <c r="AN3188" t="s">
        <v>55</v>
      </c>
      <c r="AO3188" t="s">
        <v>55</v>
      </c>
      <c r="AS3188" t="s">
        <v>343</v>
      </c>
      <c r="AT3188">
        <v>30</v>
      </c>
      <c r="AU3188">
        <v>31</v>
      </c>
      <c r="AV3188">
        <v>40</v>
      </c>
      <c r="BB3188">
        <v>0</v>
      </c>
      <c r="BC3188">
        <v>0</v>
      </c>
      <c r="BD3188" t="s">
        <v>60</v>
      </c>
      <c r="BE3188" s="5">
        <v>46180</v>
      </c>
      <c r="BF3188">
        <v>634364547</v>
      </c>
      <c r="BH3188" t="s">
        <v>323</v>
      </c>
      <c r="BI3188" t="s">
        <v>320</v>
      </c>
      <c r="BJ3188">
        <v>0.36875000000000002</v>
      </c>
      <c r="BK3188">
        <v>59.2</v>
      </c>
      <c r="BL3188">
        <v>7.02</v>
      </c>
      <c r="BM3188">
        <v>0</v>
      </c>
      <c r="BN3188">
        <v>-45.05</v>
      </c>
      <c r="BO3188">
        <v>21.17</v>
      </c>
      <c r="BP3188" t="s">
        <v>60</v>
      </c>
      <c r="BQ3188">
        <v>1.1386538829999999</v>
      </c>
      <c r="BR3188" t="s">
        <v>61</v>
      </c>
    </row>
    <row r="3189" spans="1:70" x14ac:dyDescent="0.2">
      <c r="A3189" s="19">
        <f t="shared" si="112"/>
        <v>24.86</v>
      </c>
      <c r="B3189" s="20">
        <v>3752</v>
      </c>
      <c r="D3189" s="2" t="s">
        <v>1381</v>
      </c>
      <c r="E3189" s="2" t="str">
        <f t="shared" si="111"/>
        <v>ST</v>
      </c>
      <c r="F3189">
        <v>200720433</v>
      </c>
      <c r="G3189">
        <v>202607</v>
      </c>
      <c r="H3189" t="s">
        <v>52</v>
      </c>
      <c r="I3189" t="s">
        <v>321</v>
      </c>
      <c r="J3189" t="s">
        <v>322</v>
      </c>
      <c r="K3189" t="s">
        <v>54</v>
      </c>
      <c r="L3189" s="5" t="s">
        <v>5682</v>
      </c>
      <c r="M3189" s="5" t="s">
        <v>6778</v>
      </c>
      <c r="N3189" s="21">
        <v>873545519097</v>
      </c>
      <c r="P3189" t="s">
        <v>326</v>
      </c>
      <c r="Q3189" t="s">
        <v>326</v>
      </c>
      <c r="R3189" t="s">
        <v>56</v>
      </c>
      <c r="S3189" t="s">
        <v>327</v>
      </c>
      <c r="T3189">
        <v>21</v>
      </c>
      <c r="U3189" t="s">
        <v>57</v>
      </c>
      <c r="V3189">
        <v>21320</v>
      </c>
      <c r="W3189">
        <v>118.58</v>
      </c>
      <c r="X3189">
        <v>14.06</v>
      </c>
      <c r="Y3189">
        <v>0</v>
      </c>
      <c r="Z3189">
        <v>-90.23</v>
      </c>
      <c r="AA3189">
        <v>42.4</v>
      </c>
      <c r="AB3189">
        <v>8</v>
      </c>
      <c r="AC3189">
        <v>134.19999999999999</v>
      </c>
      <c r="AD3189">
        <v>134.19999999999999</v>
      </c>
      <c r="AE3189" t="s">
        <v>11730</v>
      </c>
      <c r="AF3189" t="s">
        <v>1666</v>
      </c>
      <c r="AG3189" t="s">
        <v>1666</v>
      </c>
      <c r="AH3189" t="s">
        <v>1667</v>
      </c>
      <c r="AI3189" t="s">
        <v>525</v>
      </c>
      <c r="AJ3189">
        <v>69</v>
      </c>
      <c r="AK3189" t="s">
        <v>57</v>
      </c>
      <c r="AL3189">
        <v>69570</v>
      </c>
      <c r="AM3189" t="s">
        <v>55</v>
      </c>
      <c r="AN3189" t="s">
        <v>55</v>
      </c>
      <c r="AO3189" t="s">
        <v>55</v>
      </c>
      <c r="AS3189" t="s">
        <v>343</v>
      </c>
      <c r="AT3189">
        <v>26</v>
      </c>
      <c r="AU3189">
        <v>31</v>
      </c>
      <c r="AV3189">
        <v>38</v>
      </c>
      <c r="BB3189">
        <v>0</v>
      </c>
      <c r="BC3189">
        <v>0</v>
      </c>
      <c r="BD3189" t="s">
        <v>60</v>
      </c>
      <c r="BE3189" s="5">
        <v>46180</v>
      </c>
      <c r="BF3189">
        <v>634364547</v>
      </c>
      <c r="BH3189" t="s">
        <v>323</v>
      </c>
      <c r="BI3189" t="s">
        <v>320</v>
      </c>
      <c r="BJ3189">
        <v>0.50902777777777775</v>
      </c>
      <c r="BK3189">
        <v>104</v>
      </c>
      <c r="BL3189">
        <v>12.33</v>
      </c>
      <c r="BM3189">
        <v>0</v>
      </c>
      <c r="BN3189">
        <v>-79.14</v>
      </c>
      <c r="BO3189">
        <v>37.19</v>
      </c>
      <c r="BP3189" t="s">
        <v>60</v>
      </c>
      <c r="BQ3189">
        <v>1.1401468509999999</v>
      </c>
      <c r="BR3189" t="s">
        <v>61</v>
      </c>
    </row>
    <row r="3190" spans="1:70" x14ac:dyDescent="0.2">
      <c r="A3190" s="19">
        <f t="shared" si="112"/>
        <v>12.810000000000002</v>
      </c>
      <c r="B3190" s="20">
        <v>3752</v>
      </c>
      <c r="D3190" s="2" t="s">
        <v>1381</v>
      </c>
      <c r="E3190" s="2" t="str">
        <f t="shared" si="111"/>
        <v>ST</v>
      </c>
      <c r="F3190">
        <v>200720433</v>
      </c>
      <c r="G3190">
        <v>202607</v>
      </c>
      <c r="H3190" t="s">
        <v>52</v>
      </c>
      <c r="I3190" t="s">
        <v>321</v>
      </c>
      <c r="J3190" t="s">
        <v>322</v>
      </c>
      <c r="K3190" t="s">
        <v>54</v>
      </c>
      <c r="L3190" s="5" t="s">
        <v>5682</v>
      </c>
      <c r="M3190" s="5" t="s">
        <v>6778</v>
      </c>
      <c r="N3190" s="21">
        <v>873544930214</v>
      </c>
      <c r="P3190" t="s">
        <v>326</v>
      </c>
      <c r="Q3190" t="s">
        <v>326</v>
      </c>
      <c r="R3190" t="s">
        <v>56</v>
      </c>
      <c r="S3190" t="s">
        <v>327</v>
      </c>
      <c r="T3190">
        <v>21</v>
      </c>
      <c r="U3190" t="s">
        <v>57</v>
      </c>
      <c r="V3190">
        <v>21320</v>
      </c>
      <c r="W3190">
        <v>61.11</v>
      </c>
      <c r="X3190">
        <v>7.24</v>
      </c>
      <c r="Y3190">
        <v>0</v>
      </c>
      <c r="Z3190">
        <v>-46.51</v>
      </c>
      <c r="AA3190">
        <v>21.85</v>
      </c>
      <c r="AB3190">
        <v>5</v>
      </c>
      <c r="AC3190">
        <v>55</v>
      </c>
      <c r="AD3190">
        <v>55</v>
      </c>
      <c r="AE3190" t="s">
        <v>11623</v>
      </c>
      <c r="AF3190" t="s">
        <v>438</v>
      </c>
      <c r="AG3190" t="s">
        <v>438</v>
      </c>
      <c r="AH3190" t="s">
        <v>10864</v>
      </c>
      <c r="AI3190" t="s">
        <v>10865</v>
      </c>
      <c r="AJ3190">
        <v>91</v>
      </c>
      <c r="AK3190" t="s">
        <v>57</v>
      </c>
      <c r="AL3190">
        <v>91700</v>
      </c>
      <c r="AM3190" t="s">
        <v>55</v>
      </c>
      <c r="AN3190" t="s">
        <v>55</v>
      </c>
      <c r="AO3190" t="s">
        <v>55</v>
      </c>
      <c r="AS3190" t="s">
        <v>343</v>
      </c>
      <c r="AT3190">
        <v>14</v>
      </c>
      <c r="AU3190">
        <v>30</v>
      </c>
      <c r="AV3190">
        <v>40</v>
      </c>
      <c r="BB3190">
        <v>0</v>
      </c>
      <c r="BC3190">
        <v>0</v>
      </c>
      <c r="BD3190" t="s">
        <v>60</v>
      </c>
      <c r="BE3190" s="5">
        <v>46180</v>
      </c>
      <c r="BF3190">
        <v>634364547</v>
      </c>
      <c r="BH3190" t="s">
        <v>323</v>
      </c>
      <c r="BI3190" t="s">
        <v>320</v>
      </c>
      <c r="BJ3190">
        <v>0.5</v>
      </c>
      <c r="BK3190">
        <v>53.6</v>
      </c>
      <c r="BL3190">
        <v>6.35</v>
      </c>
      <c r="BM3190">
        <v>0</v>
      </c>
      <c r="BN3190">
        <v>-40.79</v>
      </c>
      <c r="BO3190">
        <v>19.16</v>
      </c>
      <c r="BP3190" t="s">
        <v>60</v>
      </c>
      <c r="BQ3190">
        <v>1.1401468509999999</v>
      </c>
      <c r="BR3190" t="s">
        <v>61</v>
      </c>
    </row>
    <row r="3191" spans="1:70" x14ac:dyDescent="0.2">
      <c r="A3191" s="19">
        <f t="shared" si="112"/>
        <v>16.830000000000005</v>
      </c>
      <c r="B3191" s="20">
        <v>3752</v>
      </c>
      <c r="D3191" s="2" t="s">
        <v>1381</v>
      </c>
      <c r="E3191" s="2" t="str">
        <f t="shared" si="111"/>
        <v>ST</v>
      </c>
      <c r="F3191">
        <v>200720433</v>
      </c>
      <c r="G3191">
        <v>202607</v>
      </c>
      <c r="H3191" t="s">
        <v>52</v>
      </c>
      <c r="I3191" t="s">
        <v>321</v>
      </c>
      <c r="J3191" t="s">
        <v>322</v>
      </c>
      <c r="K3191" t="s">
        <v>54</v>
      </c>
      <c r="L3191" s="5" t="s">
        <v>6778</v>
      </c>
      <c r="M3191" s="5" t="s">
        <v>10422</v>
      </c>
      <c r="N3191" s="21">
        <v>873598278805</v>
      </c>
      <c r="P3191" t="s">
        <v>326</v>
      </c>
      <c r="Q3191" t="s">
        <v>326</v>
      </c>
      <c r="R3191" t="s">
        <v>56</v>
      </c>
      <c r="S3191" t="s">
        <v>327</v>
      </c>
      <c r="T3191">
        <v>21</v>
      </c>
      <c r="U3191" t="s">
        <v>57</v>
      </c>
      <c r="V3191">
        <v>21320</v>
      </c>
      <c r="W3191">
        <v>79.95</v>
      </c>
      <c r="X3191">
        <v>9.48</v>
      </c>
      <c r="Y3191">
        <v>0</v>
      </c>
      <c r="Z3191">
        <v>-60.84</v>
      </c>
      <c r="AA3191">
        <v>28.6</v>
      </c>
      <c r="AB3191">
        <v>6</v>
      </c>
      <c r="AC3191">
        <v>81.400000000000006</v>
      </c>
      <c r="AD3191">
        <v>81.400000000000006</v>
      </c>
      <c r="AE3191" t="s">
        <v>11731</v>
      </c>
      <c r="AF3191" t="s">
        <v>10866</v>
      </c>
      <c r="AG3191" t="s">
        <v>10866</v>
      </c>
      <c r="AH3191" t="s">
        <v>10867</v>
      </c>
      <c r="AI3191" t="s">
        <v>469</v>
      </c>
      <c r="AJ3191">
        <v>75</v>
      </c>
      <c r="AK3191" t="s">
        <v>57</v>
      </c>
      <c r="AL3191">
        <v>75017</v>
      </c>
      <c r="AM3191" t="s">
        <v>55</v>
      </c>
      <c r="AN3191" t="s">
        <v>55</v>
      </c>
      <c r="AO3191" t="s">
        <v>55</v>
      </c>
      <c r="AS3191" t="s">
        <v>343</v>
      </c>
      <c r="AT3191">
        <v>0</v>
      </c>
      <c r="AU3191">
        <v>0</v>
      </c>
      <c r="AV3191">
        <v>0</v>
      </c>
      <c r="BB3191">
        <v>0</v>
      </c>
      <c r="BC3191">
        <v>0</v>
      </c>
      <c r="BD3191" t="s">
        <v>60</v>
      </c>
      <c r="BE3191" s="5">
        <v>46180</v>
      </c>
      <c r="BF3191">
        <v>634364547</v>
      </c>
      <c r="BH3191" t="s">
        <v>323</v>
      </c>
      <c r="BI3191" t="s">
        <v>320</v>
      </c>
      <c r="BJ3191">
        <v>0.38333333333333336</v>
      </c>
      <c r="BK3191">
        <v>70.400000000000006</v>
      </c>
      <c r="BL3191">
        <v>8.35</v>
      </c>
      <c r="BM3191">
        <v>0</v>
      </c>
      <c r="BN3191">
        <v>-53.57</v>
      </c>
      <c r="BO3191">
        <v>25.18</v>
      </c>
      <c r="BP3191" t="s">
        <v>60</v>
      </c>
      <c r="BQ3191">
        <v>1.1356667499999999</v>
      </c>
      <c r="BR3191" t="s">
        <v>61</v>
      </c>
    </row>
    <row r="3192" spans="1:70" x14ac:dyDescent="0.2">
      <c r="A3192" s="19">
        <f t="shared" si="112"/>
        <v>9.1300000000000026</v>
      </c>
      <c r="B3192" s="20">
        <v>3752</v>
      </c>
      <c r="D3192" s="2" t="s">
        <v>1381</v>
      </c>
      <c r="E3192" s="2" t="str">
        <f t="shared" si="111"/>
        <v>ST</v>
      </c>
      <c r="F3192">
        <v>200720433</v>
      </c>
      <c r="G3192">
        <v>202607</v>
      </c>
      <c r="H3192" t="s">
        <v>52</v>
      </c>
      <c r="I3192" t="s">
        <v>321</v>
      </c>
      <c r="J3192" t="s">
        <v>322</v>
      </c>
      <c r="K3192" t="s">
        <v>54</v>
      </c>
      <c r="L3192" s="5" t="s">
        <v>6778</v>
      </c>
      <c r="M3192" s="5" t="s">
        <v>10422</v>
      </c>
      <c r="N3192" s="21">
        <v>873605654870</v>
      </c>
      <c r="P3192" t="s">
        <v>326</v>
      </c>
      <c r="Q3192" t="s">
        <v>326</v>
      </c>
      <c r="R3192" t="s">
        <v>56</v>
      </c>
      <c r="S3192" t="s">
        <v>327</v>
      </c>
      <c r="T3192">
        <v>21</v>
      </c>
      <c r="U3192" t="s">
        <v>57</v>
      </c>
      <c r="V3192">
        <v>21320</v>
      </c>
      <c r="W3192">
        <v>43.38</v>
      </c>
      <c r="X3192">
        <v>5.14</v>
      </c>
      <c r="Y3192">
        <v>0</v>
      </c>
      <c r="Z3192">
        <v>-33.01</v>
      </c>
      <c r="AA3192">
        <v>15.51</v>
      </c>
      <c r="AB3192">
        <v>2</v>
      </c>
      <c r="AC3192">
        <v>30.8</v>
      </c>
      <c r="AD3192">
        <v>30.8</v>
      </c>
      <c r="AE3192" t="s">
        <v>9163</v>
      </c>
      <c r="AF3192" t="s">
        <v>4808</v>
      </c>
      <c r="AG3192" t="s">
        <v>4808</v>
      </c>
      <c r="AH3192" t="s">
        <v>4809</v>
      </c>
      <c r="AI3192" t="s">
        <v>4810</v>
      </c>
      <c r="AJ3192">
        <v>3</v>
      </c>
      <c r="AK3192" t="s">
        <v>57</v>
      </c>
      <c r="AL3192">
        <v>3240</v>
      </c>
      <c r="AM3192" t="s">
        <v>55</v>
      </c>
      <c r="AN3192" t="s">
        <v>55</v>
      </c>
      <c r="AO3192" t="s">
        <v>55</v>
      </c>
      <c r="AS3192" t="s">
        <v>343</v>
      </c>
      <c r="AT3192">
        <v>0</v>
      </c>
      <c r="AU3192">
        <v>0</v>
      </c>
      <c r="AV3192">
        <v>0</v>
      </c>
      <c r="BB3192">
        <v>0</v>
      </c>
      <c r="BC3192">
        <v>0</v>
      </c>
      <c r="BD3192" t="s">
        <v>60</v>
      </c>
      <c r="BE3192" s="5">
        <v>46180</v>
      </c>
      <c r="BF3192">
        <v>634364547</v>
      </c>
      <c r="BH3192" t="s">
        <v>323</v>
      </c>
      <c r="BI3192" t="s">
        <v>320</v>
      </c>
      <c r="BJ3192">
        <v>0.29583333333333334</v>
      </c>
      <c r="BK3192">
        <v>38.200000000000003</v>
      </c>
      <c r="BL3192">
        <v>4.53</v>
      </c>
      <c r="BM3192">
        <v>0</v>
      </c>
      <c r="BN3192">
        <v>-29.07</v>
      </c>
      <c r="BO3192">
        <v>13.66</v>
      </c>
      <c r="BP3192" t="s">
        <v>60</v>
      </c>
      <c r="BQ3192">
        <v>1.1356667499999999</v>
      </c>
      <c r="BR3192" t="s">
        <v>61</v>
      </c>
    </row>
    <row r="3193" spans="1:70" x14ac:dyDescent="0.2">
      <c r="A3193" s="19">
        <f t="shared" si="112"/>
        <v>19.840000000000003</v>
      </c>
      <c r="B3193" s="20">
        <v>3752</v>
      </c>
      <c r="D3193" s="2" t="s">
        <v>1381</v>
      </c>
      <c r="E3193" s="2" t="str">
        <f t="shared" ref="E3193:E3256" si="113">IF(J3193="FedEx Priority","ST","FICP")</f>
        <v>ST</v>
      </c>
      <c r="F3193">
        <v>200720433</v>
      </c>
      <c r="G3193">
        <v>202607</v>
      </c>
      <c r="H3193" t="s">
        <v>52</v>
      </c>
      <c r="I3193" t="s">
        <v>321</v>
      </c>
      <c r="J3193" t="s">
        <v>322</v>
      </c>
      <c r="K3193" t="s">
        <v>54</v>
      </c>
      <c r="L3193" s="5" t="s">
        <v>6778</v>
      </c>
      <c r="M3193" s="5" t="s">
        <v>5226</v>
      </c>
      <c r="N3193" s="21">
        <v>873597029297</v>
      </c>
      <c r="P3193" t="s">
        <v>326</v>
      </c>
      <c r="Q3193" t="s">
        <v>326</v>
      </c>
      <c r="R3193" t="s">
        <v>56</v>
      </c>
      <c r="S3193" t="s">
        <v>327</v>
      </c>
      <c r="T3193">
        <v>21</v>
      </c>
      <c r="U3193" t="s">
        <v>57</v>
      </c>
      <c r="V3193">
        <v>21320</v>
      </c>
      <c r="W3193">
        <v>94.26</v>
      </c>
      <c r="X3193">
        <v>11.17</v>
      </c>
      <c r="Y3193">
        <v>0</v>
      </c>
      <c r="Z3193">
        <v>-71.73</v>
      </c>
      <c r="AA3193">
        <v>33.71</v>
      </c>
      <c r="AB3193">
        <v>7</v>
      </c>
      <c r="AC3193">
        <v>99.88</v>
      </c>
      <c r="AD3193">
        <v>99.88</v>
      </c>
      <c r="AE3193" t="s">
        <v>2454</v>
      </c>
      <c r="AF3193" t="s">
        <v>2311</v>
      </c>
      <c r="AG3193" t="s">
        <v>2311</v>
      </c>
      <c r="AH3193" t="s">
        <v>2312</v>
      </c>
      <c r="AI3193" t="s">
        <v>2313</v>
      </c>
      <c r="AJ3193">
        <v>67</v>
      </c>
      <c r="AK3193" t="s">
        <v>57</v>
      </c>
      <c r="AL3193">
        <v>67470</v>
      </c>
      <c r="AM3193" t="s">
        <v>55</v>
      </c>
      <c r="AN3193" t="s">
        <v>55</v>
      </c>
      <c r="AO3193" t="s">
        <v>55</v>
      </c>
      <c r="AS3193" t="s">
        <v>343</v>
      </c>
      <c r="AT3193">
        <v>30</v>
      </c>
      <c r="AU3193">
        <v>31</v>
      </c>
      <c r="AV3193">
        <v>39</v>
      </c>
      <c r="BB3193">
        <v>0</v>
      </c>
      <c r="BC3193">
        <v>0</v>
      </c>
      <c r="BD3193" t="s">
        <v>60</v>
      </c>
      <c r="BE3193" s="5">
        <v>46180</v>
      </c>
      <c r="BF3193">
        <v>634364547</v>
      </c>
      <c r="BH3193" t="s">
        <v>323</v>
      </c>
      <c r="BI3193" t="s">
        <v>320</v>
      </c>
      <c r="BJ3193">
        <v>0.40347222222222223</v>
      </c>
      <c r="BK3193">
        <v>83</v>
      </c>
      <c r="BL3193">
        <v>9.84</v>
      </c>
      <c r="BM3193">
        <v>0</v>
      </c>
      <c r="BN3193">
        <v>-63.16</v>
      </c>
      <c r="BO3193">
        <v>29.68</v>
      </c>
      <c r="BP3193" t="s">
        <v>60</v>
      </c>
      <c r="BQ3193">
        <v>1.1356667499999999</v>
      </c>
      <c r="BR3193" t="s">
        <v>61</v>
      </c>
    </row>
    <row r="3194" spans="1:70" x14ac:dyDescent="0.2">
      <c r="A3194" s="19">
        <f t="shared" si="112"/>
        <v>15.489999999999995</v>
      </c>
      <c r="B3194" s="20">
        <v>3752</v>
      </c>
      <c r="D3194" s="2" t="s">
        <v>1381</v>
      </c>
      <c r="E3194" s="2" t="str">
        <f t="shared" si="113"/>
        <v>ST</v>
      </c>
      <c r="F3194">
        <v>200720433</v>
      </c>
      <c r="G3194">
        <v>202607</v>
      </c>
      <c r="H3194" t="s">
        <v>52</v>
      </c>
      <c r="I3194" t="s">
        <v>321</v>
      </c>
      <c r="J3194" t="s">
        <v>322</v>
      </c>
      <c r="K3194" t="s">
        <v>54</v>
      </c>
      <c r="L3194" s="5" t="s">
        <v>6778</v>
      </c>
      <c r="M3194" s="5" t="s">
        <v>5226</v>
      </c>
      <c r="N3194" s="21">
        <v>873602655146</v>
      </c>
      <c r="P3194" t="s">
        <v>326</v>
      </c>
      <c r="Q3194" t="s">
        <v>326</v>
      </c>
      <c r="R3194" t="s">
        <v>56</v>
      </c>
      <c r="S3194" t="s">
        <v>327</v>
      </c>
      <c r="T3194">
        <v>21</v>
      </c>
      <c r="U3194" t="s">
        <v>57</v>
      </c>
      <c r="V3194">
        <v>21320</v>
      </c>
      <c r="W3194">
        <v>73.59</v>
      </c>
      <c r="X3194">
        <v>8.7200000000000006</v>
      </c>
      <c r="Y3194">
        <v>0</v>
      </c>
      <c r="Z3194">
        <v>-56</v>
      </c>
      <c r="AA3194">
        <v>26.31</v>
      </c>
      <c r="AB3194">
        <v>7</v>
      </c>
      <c r="AC3194">
        <v>72.38</v>
      </c>
      <c r="AD3194">
        <v>72.38</v>
      </c>
      <c r="AE3194" t="s">
        <v>11732</v>
      </c>
      <c r="AF3194" t="s">
        <v>10868</v>
      </c>
      <c r="AG3194" t="s">
        <v>10868</v>
      </c>
      <c r="AH3194" t="s">
        <v>10869</v>
      </c>
      <c r="AI3194" t="s">
        <v>10870</v>
      </c>
      <c r="AJ3194">
        <v>9</v>
      </c>
      <c r="AK3194" t="s">
        <v>57</v>
      </c>
      <c r="AL3194">
        <v>9000</v>
      </c>
      <c r="AM3194" t="s">
        <v>55</v>
      </c>
      <c r="AN3194" t="s">
        <v>55</v>
      </c>
      <c r="AO3194" t="s">
        <v>55</v>
      </c>
      <c r="AS3194" t="s">
        <v>343</v>
      </c>
      <c r="AT3194">
        <v>0</v>
      </c>
      <c r="AU3194">
        <v>0</v>
      </c>
      <c r="AV3194">
        <v>0</v>
      </c>
      <c r="BB3194">
        <v>0</v>
      </c>
      <c r="BC3194">
        <v>0</v>
      </c>
      <c r="BD3194" t="s">
        <v>60</v>
      </c>
      <c r="BE3194" s="5">
        <v>46180</v>
      </c>
      <c r="BF3194">
        <v>634364547</v>
      </c>
      <c r="BH3194" t="s">
        <v>323</v>
      </c>
      <c r="BI3194" t="s">
        <v>320</v>
      </c>
      <c r="BJ3194">
        <v>0.50138888888888888</v>
      </c>
      <c r="BK3194">
        <v>64.8</v>
      </c>
      <c r="BL3194">
        <v>7.68</v>
      </c>
      <c r="BM3194">
        <v>0</v>
      </c>
      <c r="BN3194">
        <v>-49.31</v>
      </c>
      <c r="BO3194">
        <v>23.17</v>
      </c>
      <c r="BP3194" t="s">
        <v>60</v>
      </c>
      <c r="BQ3194">
        <v>1.1356667499999999</v>
      </c>
      <c r="BR3194" t="s">
        <v>61</v>
      </c>
    </row>
    <row r="3195" spans="1:70" x14ac:dyDescent="0.2">
      <c r="A3195" s="19">
        <f t="shared" si="112"/>
        <v>10.469999999999999</v>
      </c>
      <c r="B3195" s="20">
        <v>3752</v>
      </c>
      <c r="D3195" s="2" t="s">
        <v>1381</v>
      </c>
      <c r="E3195" s="2" t="str">
        <f t="shared" si="113"/>
        <v>ST</v>
      </c>
      <c r="F3195">
        <v>200720433</v>
      </c>
      <c r="G3195">
        <v>202607</v>
      </c>
      <c r="H3195" t="s">
        <v>52</v>
      </c>
      <c r="I3195" t="s">
        <v>321</v>
      </c>
      <c r="J3195" t="s">
        <v>322</v>
      </c>
      <c r="K3195" t="s">
        <v>54</v>
      </c>
      <c r="L3195" s="5">
        <v>46029</v>
      </c>
      <c r="M3195" s="5">
        <v>46060</v>
      </c>
      <c r="N3195" s="21">
        <v>873810291798</v>
      </c>
      <c r="P3195" t="s">
        <v>326</v>
      </c>
      <c r="Q3195" t="s">
        <v>326</v>
      </c>
      <c r="R3195" t="s">
        <v>56</v>
      </c>
      <c r="S3195" t="s">
        <v>327</v>
      </c>
      <c r="T3195">
        <v>21</v>
      </c>
      <c r="U3195" t="s">
        <v>57</v>
      </c>
      <c r="V3195">
        <v>21320</v>
      </c>
      <c r="W3195">
        <v>49.97</v>
      </c>
      <c r="X3195">
        <v>5.76</v>
      </c>
      <c r="Y3195">
        <v>0</v>
      </c>
      <c r="Z3195">
        <v>-38.020000000000003</v>
      </c>
      <c r="AA3195">
        <v>17.71</v>
      </c>
      <c r="AB3195">
        <v>4</v>
      </c>
      <c r="AC3195">
        <v>39.6</v>
      </c>
      <c r="AD3195">
        <v>39.6</v>
      </c>
      <c r="AE3195" t="s">
        <v>9210</v>
      </c>
      <c r="AF3195" t="s">
        <v>10871</v>
      </c>
      <c r="AG3195" t="s">
        <v>10871</v>
      </c>
      <c r="AH3195" t="s">
        <v>10872</v>
      </c>
      <c r="AI3195" t="s">
        <v>10873</v>
      </c>
      <c r="AJ3195">
        <v>74</v>
      </c>
      <c r="AK3195" t="s">
        <v>57</v>
      </c>
      <c r="AL3195">
        <v>74460</v>
      </c>
      <c r="AM3195" t="s">
        <v>55</v>
      </c>
      <c r="AN3195" t="s">
        <v>55</v>
      </c>
      <c r="AO3195" t="s">
        <v>55</v>
      </c>
      <c r="AS3195" t="s">
        <v>343</v>
      </c>
      <c r="AT3195">
        <v>0</v>
      </c>
      <c r="AU3195">
        <v>0</v>
      </c>
      <c r="AV3195">
        <v>0</v>
      </c>
      <c r="BB3195">
        <v>0</v>
      </c>
      <c r="BC3195">
        <v>0</v>
      </c>
      <c r="BD3195" t="s">
        <v>60</v>
      </c>
      <c r="BE3195" s="5">
        <v>46180</v>
      </c>
      <c r="BF3195">
        <v>634364547</v>
      </c>
      <c r="BH3195" t="s">
        <v>323</v>
      </c>
      <c r="BI3195" t="s">
        <v>320</v>
      </c>
      <c r="BJ3195">
        <v>0.49305555555555558</v>
      </c>
      <c r="BK3195">
        <v>43.8</v>
      </c>
      <c r="BL3195">
        <v>5.05</v>
      </c>
      <c r="BM3195">
        <v>0</v>
      </c>
      <c r="BN3195">
        <v>-33.33</v>
      </c>
      <c r="BO3195">
        <v>15.52</v>
      </c>
      <c r="BP3195" t="s">
        <v>60</v>
      </c>
      <c r="BQ3195">
        <v>1.1408492480000001</v>
      </c>
      <c r="BR3195" t="s">
        <v>61</v>
      </c>
    </row>
    <row r="3196" spans="1:70" x14ac:dyDescent="0.2">
      <c r="A3196" s="19">
        <f t="shared" si="112"/>
        <v>8.129999999999999</v>
      </c>
      <c r="B3196" s="20">
        <v>3752</v>
      </c>
      <c r="D3196" s="2" t="s">
        <v>1381</v>
      </c>
      <c r="E3196" s="2" t="str">
        <f t="shared" si="113"/>
        <v>ST</v>
      </c>
      <c r="F3196">
        <v>200720433</v>
      </c>
      <c r="G3196">
        <v>202607</v>
      </c>
      <c r="H3196" t="s">
        <v>52</v>
      </c>
      <c r="I3196" t="s">
        <v>321</v>
      </c>
      <c r="J3196" t="s">
        <v>322</v>
      </c>
      <c r="K3196" t="s">
        <v>54</v>
      </c>
      <c r="L3196" s="5" t="s">
        <v>6778</v>
      </c>
      <c r="M3196" s="5" t="s">
        <v>5226</v>
      </c>
      <c r="N3196" s="21">
        <v>873598920636</v>
      </c>
      <c r="P3196" t="s">
        <v>326</v>
      </c>
      <c r="Q3196" t="s">
        <v>326</v>
      </c>
      <c r="R3196" t="s">
        <v>56</v>
      </c>
      <c r="S3196" t="s">
        <v>327</v>
      </c>
      <c r="T3196">
        <v>21</v>
      </c>
      <c r="U3196" t="s">
        <v>57</v>
      </c>
      <c r="V3196">
        <v>21320</v>
      </c>
      <c r="W3196">
        <v>38.61</v>
      </c>
      <c r="X3196">
        <v>4.58</v>
      </c>
      <c r="Y3196">
        <v>0</v>
      </c>
      <c r="Z3196">
        <v>-29.38</v>
      </c>
      <c r="AA3196">
        <v>13.81</v>
      </c>
      <c r="AB3196">
        <v>2</v>
      </c>
      <c r="AC3196">
        <v>23.1</v>
      </c>
      <c r="AD3196">
        <v>23.1</v>
      </c>
      <c r="AE3196" t="s">
        <v>11655</v>
      </c>
      <c r="AF3196" t="s">
        <v>708</v>
      </c>
      <c r="AG3196" t="s">
        <v>709</v>
      </c>
      <c r="AH3196" t="s">
        <v>710</v>
      </c>
      <c r="AI3196" t="s">
        <v>711</v>
      </c>
      <c r="AJ3196">
        <v>36</v>
      </c>
      <c r="AK3196" t="s">
        <v>57</v>
      </c>
      <c r="AL3196">
        <v>36000</v>
      </c>
      <c r="AM3196" t="s">
        <v>55</v>
      </c>
      <c r="AN3196" t="s">
        <v>55</v>
      </c>
      <c r="AO3196" t="s">
        <v>55</v>
      </c>
      <c r="AS3196" t="s">
        <v>343</v>
      </c>
      <c r="AT3196">
        <v>13</v>
      </c>
      <c r="AU3196">
        <v>20</v>
      </c>
      <c r="AV3196">
        <v>30</v>
      </c>
      <c r="BB3196">
        <v>0</v>
      </c>
      <c r="BC3196">
        <v>0</v>
      </c>
      <c r="BD3196" t="s">
        <v>60</v>
      </c>
      <c r="BE3196" s="5">
        <v>46180</v>
      </c>
      <c r="BF3196">
        <v>634364547</v>
      </c>
      <c r="BH3196" t="s">
        <v>323</v>
      </c>
      <c r="BI3196" t="s">
        <v>320</v>
      </c>
      <c r="BJ3196">
        <v>0.47361111111111109</v>
      </c>
      <c r="BK3196">
        <v>34</v>
      </c>
      <c r="BL3196">
        <v>4.03</v>
      </c>
      <c r="BM3196">
        <v>0</v>
      </c>
      <c r="BN3196">
        <v>-25.87</v>
      </c>
      <c r="BO3196">
        <v>12.16</v>
      </c>
      <c r="BP3196" t="s">
        <v>60</v>
      </c>
      <c r="BQ3196">
        <v>1.1356667499999999</v>
      </c>
      <c r="BR3196" t="s">
        <v>61</v>
      </c>
    </row>
    <row r="3197" spans="1:70" x14ac:dyDescent="0.2">
      <c r="A3197" s="19">
        <f t="shared" si="112"/>
        <v>9.8000000000000007</v>
      </c>
      <c r="B3197" s="20">
        <v>3752</v>
      </c>
      <c r="D3197" s="2" t="s">
        <v>1381</v>
      </c>
      <c r="E3197" s="2" t="str">
        <f t="shared" si="113"/>
        <v>ST</v>
      </c>
      <c r="F3197">
        <v>200720433</v>
      </c>
      <c r="G3197">
        <v>202607</v>
      </c>
      <c r="H3197" t="s">
        <v>52</v>
      </c>
      <c r="I3197" t="s">
        <v>321</v>
      </c>
      <c r="J3197" t="s">
        <v>322</v>
      </c>
      <c r="K3197" t="s">
        <v>54</v>
      </c>
      <c r="L3197" s="5" t="s">
        <v>10419</v>
      </c>
      <c r="M3197" s="5">
        <v>46029</v>
      </c>
      <c r="N3197" s="21">
        <v>873753766941</v>
      </c>
      <c r="P3197" t="s">
        <v>326</v>
      </c>
      <c r="Q3197" t="s">
        <v>326</v>
      </c>
      <c r="R3197" t="s">
        <v>56</v>
      </c>
      <c r="S3197" t="s">
        <v>327</v>
      </c>
      <c r="T3197">
        <v>21</v>
      </c>
      <c r="U3197" t="s">
        <v>57</v>
      </c>
      <c r="V3197">
        <v>21320</v>
      </c>
      <c r="W3197">
        <v>46.68</v>
      </c>
      <c r="X3197">
        <v>5.53</v>
      </c>
      <c r="Y3197">
        <v>0</v>
      </c>
      <c r="Z3197">
        <v>-35.53</v>
      </c>
      <c r="AA3197">
        <v>16.690000000000001</v>
      </c>
      <c r="AB3197">
        <v>4</v>
      </c>
      <c r="AC3197">
        <v>35.200000000000003</v>
      </c>
      <c r="AD3197">
        <v>35.200000000000003</v>
      </c>
      <c r="AE3197" t="s">
        <v>11733</v>
      </c>
      <c r="AF3197" t="s">
        <v>563</v>
      </c>
      <c r="AG3197" t="s">
        <v>563</v>
      </c>
      <c r="AH3197" t="s">
        <v>10874</v>
      </c>
      <c r="AI3197" t="s">
        <v>10875</v>
      </c>
      <c r="AJ3197">
        <v>37</v>
      </c>
      <c r="AK3197" t="s">
        <v>57</v>
      </c>
      <c r="AL3197">
        <v>37460</v>
      </c>
      <c r="AM3197" t="s">
        <v>55</v>
      </c>
      <c r="AN3197" t="s">
        <v>55</v>
      </c>
      <c r="AO3197" t="s">
        <v>55</v>
      </c>
      <c r="AS3197" t="s">
        <v>343</v>
      </c>
      <c r="AT3197">
        <v>0</v>
      </c>
      <c r="AU3197">
        <v>0</v>
      </c>
      <c r="AV3197">
        <v>0</v>
      </c>
      <c r="BB3197">
        <v>0</v>
      </c>
      <c r="BC3197">
        <v>0</v>
      </c>
      <c r="BD3197" t="s">
        <v>60</v>
      </c>
      <c r="BE3197" s="5">
        <v>46180</v>
      </c>
      <c r="BF3197">
        <v>634364547</v>
      </c>
      <c r="BH3197" t="s">
        <v>323</v>
      </c>
      <c r="BI3197" t="s">
        <v>320</v>
      </c>
      <c r="BJ3197">
        <v>0.59444444444444444</v>
      </c>
      <c r="BK3197">
        <v>41</v>
      </c>
      <c r="BL3197">
        <v>4.8600000000000003</v>
      </c>
      <c r="BM3197">
        <v>0</v>
      </c>
      <c r="BN3197">
        <v>-31.2</v>
      </c>
      <c r="BO3197">
        <v>14.66</v>
      </c>
      <c r="BP3197" t="s">
        <v>60</v>
      </c>
      <c r="BQ3197">
        <v>1.1386538829999999</v>
      </c>
      <c r="BR3197" t="s">
        <v>61</v>
      </c>
    </row>
    <row r="3198" spans="1:70" x14ac:dyDescent="0.2">
      <c r="A3198" s="19">
        <f t="shared" si="112"/>
        <v>61.349999999999994</v>
      </c>
      <c r="B3198" s="20">
        <v>3752</v>
      </c>
      <c r="D3198" s="2" t="s">
        <v>1381</v>
      </c>
      <c r="E3198" s="2" t="str">
        <f t="shared" si="113"/>
        <v>ST</v>
      </c>
      <c r="F3198">
        <v>200720433</v>
      </c>
      <c r="G3198">
        <v>202607</v>
      </c>
      <c r="H3198" t="s">
        <v>52</v>
      </c>
      <c r="I3198" t="s">
        <v>321</v>
      </c>
      <c r="J3198" t="s">
        <v>322</v>
      </c>
      <c r="K3198" t="s">
        <v>54</v>
      </c>
      <c r="L3198" s="5" t="s">
        <v>5682</v>
      </c>
      <c r="M3198" s="5" t="s">
        <v>6778</v>
      </c>
      <c r="N3198" s="21">
        <v>873548188408</v>
      </c>
      <c r="P3198" t="s">
        <v>326</v>
      </c>
      <c r="Q3198" t="s">
        <v>326</v>
      </c>
      <c r="R3198" t="s">
        <v>56</v>
      </c>
      <c r="S3198" t="s">
        <v>327</v>
      </c>
      <c r="T3198">
        <v>21</v>
      </c>
      <c r="U3198" t="s">
        <v>57</v>
      </c>
      <c r="V3198">
        <v>21320</v>
      </c>
      <c r="W3198">
        <v>292.68</v>
      </c>
      <c r="X3198">
        <v>34.67</v>
      </c>
      <c r="Y3198">
        <v>0</v>
      </c>
      <c r="Z3198">
        <v>-222.73</v>
      </c>
      <c r="AA3198">
        <v>104.62</v>
      </c>
      <c r="AB3198">
        <v>17</v>
      </c>
      <c r="AC3198">
        <v>332.2</v>
      </c>
      <c r="AD3198">
        <v>332.2</v>
      </c>
      <c r="AE3198" t="s">
        <v>8672</v>
      </c>
      <c r="AF3198" t="s">
        <v>3382</v>
      </c>
      <c r="AG3198" t="s">
        <v>3383</v>
      </c>
      <c r="AH3198" t="s">
        <v>3384</v>
      </c>
      <c r="AI3198" t="s">
        <v>370</v>
      </c>
      <c r="AJ3198">
        <v>92</v>
      </c>
      <c r="AK3198" t="s">
        <v>57</v>
      </c>
      <c r="AL3198">
        <v>92800</v>
      </c>
      <c r="AM3198" t="s">
        <v>55</v>
      </c>
      <c r="AN3198" t="s">
        <v>55</v>
      </c>
      <c r="AO3198" t="s">
        <v>55</v>
      </c>
      <c r="AS3198" t="s">
        <v>343</v>
      </c>
      <c r="AT3198">
        <v>0</v>
      </c>
      <c r="AU3198">
        <v>0</v>
      </c>
      <c r="AV3198">
        <v>0</v>
      </c>
      <c r="BB3198">
        <v>0</v>
      </c>
      <c r="BC3198">
        <v>0</v>
      </c>
      <c r="BD3198" t="s">
        <v>60</v>
      </c>
      <c r="BE3198" s="5">
        <v>46180</v>
      </c>
      <c r="BF3198">
        <v>634364547</v>
      </c>
      <c r="BH3198" t="s">
        <v>323</v>
      </c>
      <c r="BI3198" t="s">
        <v>320</v>
      </c>
      <c r="BJ3198">
        <v>0.44444444444444442</v>
      </c>
      <c r="BK3198">
        <v>256.7</v>
      </c>
      <c r="BL3198">
        <v>30.41</v>
      </c>
      <c r="BM3198">
        <v>0</v>
      </c>
      <c r="BN3198">
        <v>-195.35</v>
      </c>
      <c r="BO3198">
        <v>91.76</v>
      </c>
      <c r="BP3198" t="s">
        <v>60</v>
      </c>
      <c r="BQ3198">
        <v>1.1401468509999999</v>
      </c>
      <c r="BR3198" t="s">
        <v>61</v>
      </c>
    </row>
    <row r="3199" spans="1:70" x14ac:dyDescent="0.2">
      <c r="A3199" s="19">
        <f t="shared" si="112"/>
        <v>9.4600000000000009</v>
      </c>
      <c r="B3199" s="20">
        <v>3752</v>
      </c>
      <c r="D3199" s="2" t="s">
        <v>1381</v>
      </c>
      <c r="E3199" s="2" t="str">
        <f t="shared" si="113"/>
        <v>ST</v>
      </c>
      <c r="F3199">
        <v>200720433</v>
      </c>
      <c r="G3199">
        <v>202607</v>
      </c>
      <c r="H3199" t="s">
        <v>52</v>
      </c>
      <c r="I3199" t="s">
        <v>321</v>
      </c>
      <c r="J3199" t="s">
        <v>322</v>
      </c>
      <c r="K3199" t="s">
        <v>54</v>
      </c>
      <c r="L3199" s="5" t="s">
        <v>6778</v>
      </c>
      <c r="M3199" s="5" t="s">
        <v>10422</v>
      </c>
      <c r="N3199" s="21">
        <v>873596193166</v>
      </c>
      <c r="P3199" t="s">
        <v>326</v>
      </c>
      <c r="Q3199" t="s">
        <v>326</v>
      </c>
      <c r="R3199" t="s">
        <v>56</v>
      </c>
      <c r="S3199" t="s">
        <v>327</v>
      </c>
      <c r="T3199">
        <v>21</v>
      </c>
      <c r="U3199" t="s">
        <v>57</v>
      </c>
      <c r="V3199">
        <v>21320</v>
      </c>
      <c r="W3199">
        <v>44.97</v>
      </c>
      <c r="X3199">
        <v>5.33</v>
      </c>
      <c r="Y3199">
        <v>0</v>
      </c>
      <c r="Z3199">
        <v>-34.229999999999997</v>
      </c>
      <c r="AA3199">
        <v>16.07</v>
      </c>
      <c r="AB3199">
        <v>2</v>
      </c>
      <c r="AC3199">
        <v>33</v>
      </c>
      <c r="AD3199">
        <v>33</v>
      </c>
      <c r="AE3199" t="s">
        <v>11734</v>
      </c>
      <c r="AF3199" t="s">
        <v>2304</v>
      </c>
      <c r="AG3199" t="s">
        <v>2304</v>
      </c>
      <c r="AH3199" t="s">
        <v>2305</v>
      </c>
      <c r="AI3199" t="s">
        <v>498</v>
      </c>
      <c r="AJ3199">
        <v>92</v>
      </c>
      <c r="AK3199" t="s">
        <v>57</v>
      </c>
      <c r="AL3199">
        <v>92300</v>
      </c>
      <c r="AM3199" t="s">
        <v>55</v>
      </c>
      <c r="AN3199" t="s">
        <v>55</v>
      </c>
      <c r="AO3199" t="s">
        <v>55</v>
      </c>
      <c r="AS3199" t="s">
        <v>343</v>
      </c>
      <c r="AT3199">
        <v>0</v>
      </c>
      <c r="AU3199">
        <v>0</v>
      </c>
      <c r="AV3199">
        <v>0</v>
      </c>
      <c r="BB3199">
        <v>0</v>
      </c>
      <c r="BC3199">
        <v>0</v>
      </c>
      <c r="BD3199" t="s">
        <v>60</v>
      </c>
      <c r="BE3199" s="5">
        <v>46180</v>
      </c>
      <c r="BF3199">
        <v>634364547</v>
      </c>
      <c r="BH3199" t="s">
        <v>323</v>
      </c>
      <c r="BI3199" t="s">
        <v>320</v>
      </c>
      <c r="BJ3199">
        <v>0.39861111111111114</v>
      </c>
      <c r="BK3199">
        <v>39.6</v>
      </c>
      <c r="BL3199">
        <v>4.6900000000000004</v>
      </c>
      <c r="BM3199">
        <v>0</v>
      </c>
      <c r="BN3199">
        <v>-30.14</v>
      </c>
      <c r="BO3199">
        <v>14.15</v>
      </c>
      <c r="BP3199" t="s">
        <v>60</v>
      </c>
      <c r="BQ3199">
        <v>1.1356667499999999</v>
      </c>
      <c r="BR3199" t="s">
        <v>61</v>
      </c>
    </row>
    <row r="3200" spans="1:70" x14ac:dyDescent="0.2">
      <c r="A3200" s="19">
        <f t="shared" si="112"/>
        <v>9.1300000000000026</v>
      </c>
      <c r="B3200" s="20">
        <v>3752</v>
      </c>
      <c r="D3200" s="2" t="s">
        <v>1381</v>
      </c>
      <c r="E3200" s="2" t="str">
        <f t="shared" si="113"/>
        <v>ST</v>
      </c>
      <c r="F3200">
        <v>200720433</v>
      </c>
      <c r="G3200">
        <v>202607</v>
      </c>
      <c r="H3200" t="s">
        <v>52</v>
      </c>
      <c r="I3200" t="s">
        <v>321</v>
      </c>
      <c r="J3200" t="s">
        <v>322</v>
      </c>
      <c r="K3200" t="s">
        <v>54</v>
      </c>
      <c r="L3200" s="5" t="s">
        <v>6778</v>
      </c>
      <c r="M3200" s="5" t="s">
        <v>5226</v>
      </c>
      <c r="N3200" s="21">
        <v>873601599477</v>
      </c>
      <c r="P3200" t="s">
        <v>326</v>
      </c>
      <c r="Q3200" t="s">
        <v>326</v>
      </c>
      <c r="R3200" t="s">
        <v>56</v>
      </c>
      <c r="S3200" t="s">
        <v>327</v>
      </c>
      <c r="T3200">
        <v>21</v>
      </c>
      <c r="U3200" t="s">
        <v>57</v>
      </c>
      <c r="V3200">
        <v>21320</v>
      </c>
      <c r="W3200">
        <v>43.38</v>
      </c>
      <c r="X3200">
        <v>5.14</v>
      </c>
      <c r="Y3200">
        <v>0</v>
      </c>
      <c r="Z3200">
        <v>-33.01</v>
      </c>
      <c r="AA3200">
        <v>15.51</v>
      </c>
      <c r="AB3200">
        <v>2</v>
      </c>
      <c r="AC3200">
        <v>30.8</v>
      </c>
      <c r="AD3200">
        <v>30.8</v>
      </c>
      <c r="AE3200" t="s">
        <v>11735</v>
      </c>
      <c r="AF3200" t="s">
        <v>10876</v>
      </c>
      <c r="AG3200" t="s">
        <v>10876</v>
      </c>
      <c r="AH3200" t="s">
        <v>4770</v>
      </c>
      <c r="AI3200" t="s">
        <v>10877</v>
      </c>
      <c r="AJ3200">
        <v>24</v>
      </c>
      <c r="AK3200" t="s">
        <v>57</v>
      </c>
      <c r="AL3200">
        <v>24640</v>
      </c>
      <c r="AM3200" t="s">
        <v>55</v>
      </c>
      <c r="AN3200" t="s">
        <v>55</v>
      </c>
      <c r="AO3200" t="s">
        <v>55</v>
      </c>
      <c r="AS3200" t="s">
        <v>343</v>
      </c>
      <c r="AT3200">
        <v>0</v>
      </c>
      <c r="AU3200">
        <v>0</v>
      </c>
      <c r="AV3200">
        <v>0</v>
      </c>
      <c r="BB3200">
        <v>0</v>
      </c>
      <c r="BC3200">
        <v>0</v>
      </c>
      <c r="BD3200" t="s">
        <v>60</v>
      </c>
      <c r="BE3200" s="5">
        <v>46180</v>
      </c>
      <c r="BF3200">
        <v>634364547</v>
      </c>
      <c r="BH3200" t="s">
        <v>323</v>
      </c>
      <c r="BI3200" t="s">
        <v>320</v>
      </c>
      <c r="BJ3200">
        <v>0.35486111111111113</v>
      </c>
      <c r="BK3200">
        <v>38.200000000000003</v>
      </c>
      <c r="BL3200">
        <v>4.53</v>
      </c>
      <c r="BM3200">
        <v>0</v>
      </c>
      <c r="BN3200">
        <v>-29.07</v>
      </c>
      <c r="BO3200">
        <v>13.66</v>
      </c>
      <c r="BP3200" t="s">
        <v>60</v>
      </c>
      <c r="BQ3200">
        <v>1.1356667499999999</v>
      </c>
      <c r="BR3200" t="s">
        <v>61</v>
      </c>
    </row>
    <row r="3201" spans="1:70" x14ac:dyDescent="0.2">
      <c r="A3201" s="19">
        <f t="shared" si="112"/>
        <v>7.120000000000001</v>
      </c>
      <c r="B3201" s="20">
        <v>3752</v>
      </c>
      <c r="D3201" s="2" t="s">
        <v>1381</v>
      </c>
      <c r="E3201" s="2" t="str">
        <f t="shared" si="113"/>
        <v>ST</v>
      </c>
      <c r="F3201">
        <v>200720433</v>
      </c>
      <c r="G3201">
        <v>202607</v>
      </c>
      <c r="H3201" t="s">
        <v>52</v>
      </c>
      <c r="I3201" t="s">
        <v>321</v>
      </c>
      <c r="J3201" t="s">
        <v>322</v>
      </c>
      <c r="K3201" t="s">
        <v>54</v>
      </c>
      <c r="L3201" s="5" t="s">
        <v>6778</v>
      </c>
      <c r="M3201" s="5" t="s">
        <v>5226</v>
      </c>
      <c r="N3201" s="21">
        <v>873600532882</v>
      </c>
      <c r="P3201" t="s">
        <v>326</v>
      </c>
      <c r="Q3201" t="s">
        <v>326</v>
      </c>
      <c r="R3201" t="s">
        <v>56</v>
      </c>
      <c r="S3201" t="s">
        <v>327</v>
      </c>
      <c r="T3201">
        <v>21</v>
      </c>
      <c r="U3201" t="s">
        <v>57</v>
      </c>
      <c r="V3201">
        <v>21320</v>
      </c>
      <c r="W3201">
        <v>33.840000000000003</v>
      </c>
      <c r="X3201">
        <v>4.0199999999999996</v>
      </c>
      <c r="Y3201">
        <v>0</v>
      </c>
      <c r="Z3201">
        <v>-25.76</v>
      </c>
      <c r="AA3201">
        <v>12.11</v>
      </c>
      <c r="AB3201">
        <v>1</v>
      </c>
      <c r="AC3201">
        <v>15.84</v>
      </c>
      <c r="AD3201">
        <v>15.84</v>
      </c>
      <c r="AE3201" t="s">
        <v>1497</v>
      </c>
      <c r="AF3201" t="s">
        <v>10878</v>
      </c>
      <c r="AG3201" t="s">
        <v>10879</v>
      </c>
      <c r="AH3201" t="s">
        <v>10880</v>
      </c>
      <c r="AI3201" t="s">
        <v>661</v>
      </c>
      <c r="AJ3201">
        <v>59</v>
      </c>
      <c r="AK3201" t="s">
        <v>57</v>
      </c>
      <c r="AL3201">
        <v>59760</v>
      </c>
      <c r="AM3201" t="s">
        <v>55</v>
      </c>
      <c r="AN3201" t="s">
        <v>55</v>
      </c>
      <c r="AO3201" t="s">
        <v>55</v>
      </c>
      <c r="AS3201" t="s">
        <v>342</v>
      </c>
      <c r="AT3201">
        <v>30</v>
      </c>
      <c r="AU3201">
        <v>31</v>
      </c>
      <c r="AV3201">
        <v>39</v>
      </c>
      <c r="BB3201">
        <v>0</v>
      </c>
      <c r="BC3201">
        <v>0</v>
      </c>
      <c r="BD3201" t="s">
        <v>60</v>
      </c>
      <c r="BE3201" s="5">
        <v>46180</v>
      </c>
      <c r="BF3201">
        <v>634364547</v>
      </c>
      <c r="BH3201" t="s">
        <v>323</v>
      </c>
      <c r="BI3201" t="s">
        <v>320</v>
      </c>
      <c r="BJ3201">
        <v>0.46319444444444446</v>
      </c>
      <c r="BK3201">
        <v>29.8</v>
      </c>
      <c r="BL3201">
        <v>3.54</v>
      </c>
      <c r="BM3201">
        <v>0</v>
      </c>
      <c r="BN3201">
        <v>-22.68</v>
      </c>
      <c r="BO3201">
        <v>10.66</v>
      </c>
      <c r="BP3201" t="s">
        <v>60</v>
      </c>
      <c r="BQ3201">
        <v>1.1356667499999999</v>
      </c>
      <c r="BR3201" t="s">
        <v>61</v>
      </c>
    </row>
    <row r="3202" spans="1:70" x14ac:dyDescent="0.2">
      <c r="A3202" s="19">
        <f t="shared" si="112"/>
        <v>5.1099999999999994</v>
      </c>
      <c r="B3202" s="20">
        <v>3752</v>
      </c>
      <c r="D3202" s="2" t="s">
        <v>1381</v>
      </c>
      <c r="E3202" s="2" t="str">
        <f t="shared" si="113"/>
        <v>ST</v>
      </c>
      <c r="F3202">
        <v>200720433</v>
      </c>
      <c r="G3202">
        <v>202607</v>
      </c>
      <c r="H3202" t="s">
        <v>52</v>
      </c>
      <c r="I3202" t="s">
        <v>321</v>
      </c>
      <c r="J3202" t="s">
        <v>322</v>
      </c>
      <c r="K3202" t="s">
        <v>54</v>
      </c>
      <c r="L3202" s="5" t="s">
        <v>6778</v>
      </c>
      <c r="M3202" s="5" t="s">
        <v>10422</v>
      </c>
      <c r="N3202" s="21">
        <v>873602432404</v>
      </c>
      <c r="P3202" t="s">
        <v>326</v>
      </c>
      <c r="Q3202" t="s">
        <v>326</v>
      </c>
      <c r="R3202" t="s">
        <v>56</v>
      </c>
      <c r="S3202" t="s">
        <v>327</v>
      </c>
      <c r="T3202">
        <v>21</v>
      </c>
      <c r="U3202" t="s">
        <v>57</v>
      </c>
      <c r="V3202">
        <v>21320</v>
      </c>
      <c r="W3202">
        <v>24.3</v>
      </c>
      <c r="X3202">
        <v>2.87</v>
      </c>
      <c r="Y3202">
        <v>0</v>
      </c>
      <c r="Z3202">
        <v>-18.5</v>
      </c>
      <c r="AA3202">
        <v>8.68</v>
      </c>
      <c r="AB3202">
        <v>1</v>
      </c>
      <c r="AC3202">
        <v>4.4000000000000004</v>
      </c>
      <c r="AD3202">
        <v>4.4000000000000004</v>
      </c>
      <c r="AE3202" t="s">
        <v>9961</v>
      </c>
      <c r="AF3202" t="s">
        <v>7095</v>
      </c>
      <c r="AG3202" t="s">
        <v>7095</v>
      </c>
      <c r="AH3202" t="s">
        <v>7096</v>
      </c>
      <c r="AI3202" t="s">
        <v>7097</v>
      </c>
      <c r="AJ3202">
        <v>8</v>
      </c>
      <c r="AK3202" t="s">
        <v>57</v>
      </c>
      <c r="AL3202">
        <v>8000</v>
      </c>
      <c r="AM3202" t="s">
        <v>55</v>
      </c>
      <c r="AN3202" t="s">
        <v>55</v>
      </c>
      <c r="AO3202" t="s">
        <v>55</v>
      </c>
      <c r="AS3202" t="s">
        <v>343</v>
      </c>
      <c r="AT3202">
        <v>0</v>
      </c>
      <c r="AU3202">
        <v>0</v>
      </c>
      <c r="AV3202">
        <v>0</v>
      </c>
      <c r="BB3202">
        <v>0</v>
      </c>
      <c r="BC3202">
        <v>0</v>
      </c>
      <c r="BD3202" t="s">
        <v>60</v>
      </c>
      <c r="BE3202" s="5">
        <v>46180</v>
      </c>
      <c r="BF3202">
        <v>634364547</v>
      </c>
      <c r="BH3202" t="s">
        <v>323</v>
      </c>
      <c r="BI3202" t="s">
        <v>320</v>
      </c>
      <c r="BJ3202">
        <v>0.35</v>
      </c>
      <c r="BK3202">
        <v>21.4</v>
      </c>
      <c r="BL3202">
        <v>2.5299999999999998</v>
      </c>
      <c r="BM3202">
        <v>0</v>
      </c>
      <c r="BN3202">
        <v>-16.29</v>
      </c>
      <c r="BO3202">
        <v>7.64</v>
      </c>
      <c r="BP3202" t="s">
        <v>60</v>
      </c>
      <c r="BQ3202">
        <v>1.1356667499999999</v>
      </c>
      <c r="BR3202" t="s">
        <v>61</v>
      </c>
    </row>
    <row r="3203" spans="1:70" x14ac:dyDescent="0.2">
      <c r="A3203" s="19">
        <f t="shared" si="112"/>
        <v>10.129999999999995</v>
      </c>
      <c r="B3203" s="20">
        <v>3752</v>
      </c>
      <c r="D3203" s="2" t="s">
        <v>1381</v>
      </c>
      <c r="E3203" s="2" t="str">
        <f t="shared" si="113"/>
        <v>ST</v>
      </c>
      <c r="F3203">
        <v>200720433</v>
      </c>
      <c r="G3203">
        <v>202607</v>
      </c>
      <c r="H3203" t="s">
        <v>52</v>
      </c>
      <c r="I3203" t="s">
        <v>321</v>
      </c>
      <c r="J3203" t="s">
        <v>322</v>
      </c>
      <c r="K3203" t="s">
        <v>54</v>
      </c>
      <c r="L3203" s="5" t="s">
        <v>5682</v>
      </c>
      <c r="M3203" s="5" t="s">
        <v>6778</v>
      </c>
      <c r="N3203" s="21">
        <v>873544055831</v>
      </c>
      <c r="P3203" t="s">
        <v>326</v>
      </c>
      <c r="Q3203" t="s">
        <v>326</v>
      </c>
      <c r="R3203" t="s">
        <v>56</v>
      </c>
      <c r="S3203" t="s">
        <v>327</v>
      </c>
      <c r="T3203">
        <v>21</v>
      </c>
      <c r="U3203" t="s">
        <v>57</v>
      </c>
      <c r="V3203">
        <v>21320</v>
      </c>
      <c r="W3203">
        <v>48.34</v>
      </c>
      <c r="X3203">
        <v>5.73</v>
      </c>
      <c r="Y3203">
        <v>0</v>
      </c>
      <c r="Z3203">
        <v>-36.79</v>
      </c>
      <c r="AA3203">
        <v>17.28</v>
      </c>
      <c r="AB3203">
        <v>4</v>
      </c>
      <c r="AC3203">
        <v>36.08</v>
      </c>
      <c r="AD3203">
        <v>36.08</v>
      </c>
      <c r="AE3203" t="s">
        <v>8553</v>
      </c>
      <c r="AF3203" t="s">
        <v>10881</v>
      </c>
      <c r="AG3203" t="s">
        <v>10881</v>
      </c>
      <c r="AH3203" t="s">
        <v>10882</v>
      </c>
      <c r="AI3203" t="s">
        <v>10883</v>
      </c>
      <c r="AJ3203">
        <v>86</v>
      </c>
      <c r="AK3203" t="s">
        <v>57</v>
      </c>
      <c r="AL3203">
        <v>86270</v>
      </c>
      <c r="AM3203" t="s">
        <v>55</v>
      </c>
      <c r="AN3203" t="s">
        <v>55</v>
      </c>
      <c r="AO3203" t="s">
        <v>55</v>
      </c>
      <c r="AS3203" t="s">
        <v>343</v>
      </c>
      <c r="AT3203">
        <v>0</v>
      </c>
      <c r="AU3203">
        <v>0</v>
      </c>
      <c r="AV3203">
        <v>0</v>
      </c>
      <c r="BB3203">
        <v>0</v>
      </c>
      <c r="BC3203">
        <v>0</v>
      </c>
      <c r="BD3203" t="s">
        <v>60</v>
      </c>
      <c r="BE3203" s="5">
        <v>46180</v>
      </c>
      <c r="BF3203">
        <v>634364547</v>
      </c>
      <c r="BH3203" t="s">
        <v>323</v>
      </c>
      <c r="BI3203" t="s">
        <v>320</v>
      </c>
      <c r="BJ3203">
        <v>0.49930555555555556</v>
      </c>
      <c r="BK3203">
        <v>42.4</v>
      </c>
      <c r="BL3203">
        <v>5.03</v>
      </c>
      <c r="BM3203">
        <v>0</v>
      </c>
      <c r="BN3203">
        <v>-32.270000000000003</v>
      </c>
      <c r="BO3203">
        <v>15.16</v>
      </c>
      <c r="BP3203" t="s">
        <v>60</v>
      </c>
      <c r="BQ3203">
        <v>1.1401468509999999</v>
      </c>
      <c r="BR3203" t="s">
        <v>61</v>
      </c>
    </row>
    <row r="3204" spans="1:70" x14ac:dyDescent="0.2">
      <c r="A3204" s="19">
        <f t="shared" si="112"/>
        <v>4.7799999999999994</v>
      </c>
      <c r="B3204" s="20">
        <v>3752</v>
      </c>
      <c r="D3204" s="2" t="s">
        <v>1381</v>
      </c>
      <c r="E3204" s="2" t="str">
        <f t="shared" si="113"/>
        <v>ST</v>
      </c>
      <c r="F3204">
        <v>200720433</v>
      </c>
      <c r="G3204">
        <v>202607</v>
      </c>
      <c r="H3204" t="s">
        <v>52</v>
      </c>
      <c r="I3204" t="s">
        <v>321</v>
      </c>
      <c r="J3204" t="s">
        <v>322</v>
      </c>
      <c r="K3204" t="s">
        <v>54</v>
      </c>
      <c r="L3204" s="5" t="s">
        <v>6778</v>
      </c>
      <c r="M3204" s="5" t="s">
        <v>10422</v>
      </c>
      <c r="N3204" s="21">
        <v>873603033690</v>
      </c>
      <c r="P3204" t="s">
        <v>326</v>
      </c>
      <c r="Q3204" t="s">
        <v>326</v>
      </c>
      <c r="R3204" t="s">
        <v>56</v>
      </c>
      <c r="S3204" t="s">
        <v>327</v>
      </c>
      <c r="T3204">
        <v>21</v>
      </c>
      <c r="U3204" t="s">
        <v>57</v>
      </c>
      <c r="V3204">
        <v>21320</v>
      </c>
      <c r="W3204">
        <v>22.71</v>
      </c>
      <c r="X3204">
        <v>2.69</v>
      </c>
      <c r="Y3204">
        <v>0</v>
      </c>
      <c r="Z3204">
        <v>-17.28</v>
      </c>
      <c r="AA3204">
        <v>8.1199999999999992</v>
      </c>
      <c r="AB3204">
        <v>1</v>
      </c>
      <c r="AC3204">
        <v>2.2000000000000002</v>
      </c>
      <c r="AD3204">
        <v>2.2000000000000002</v>
      </c>
      <c r="AE3204" t="s">
        <v>11736</v>
      </c>
      <c r="AF3204" t="s">
        <v>7685</v>
      </c>
      <c r="AG3204" t="s">
        <v>7685</v>
      </c>
      <c r="AH3204" t="s">
        <v>7686</v>
      </c>
      <c r="AI3204" t="s">
        <v>7687</v>
      </c>
      <c r="AJ3204">
        <v>87</v>
      </c>
      <c r="AK3204" t="s">
        <v>57</v>
      </c>
      <c r="AL3204">
        <v>87700</v>
      </c>
      <c r="AM3204" t="s">
        <v>55</v>
      </c>
      <c r="AN3204" t="s">
        <v>55</v>
      </c>
      <c r="AO3204" t="s">
        <v>55</v>
      </c>
      <c r="AS3204" t="s">
        <v>343</v>
      </c>
      <c r="AT3204">
        <v>0</v>
      </c>
      <c r="AU3204">
        <v>0</v>
      </c>
      <c r="AV3204">
        <v>0</v>
      </c>
      <c r="BB3204">
        <v>0</v>
      </c>
      <c r="BC3204">
        <v>0</v>
      </c>
      <c r="BD3204" t="s">
        <v>60</v>
      </c>
      <c r="BE3204" s="5">
        <v>46180</v>
      </c>
      <c r="BF3204">
        <v>634364547</v>
      </c>
      <c r="BH3204" t="s">
        <v>323</v>
      </c>
      <c r="BI3204" t="s">
        <v>320</v>
      </c>
      <c r="BJ3204">
        <v>0.38263888888888886</v>
      </c>
      <c r="BK3204">
        <v>20</v>
      </c>
      <c r="BL3204">
        <v>2.37</v>
      </c>
      <c r="BM3204">
        <v>0</v>
      </c>
      <c r="BN3204">
        <v>-15.22</v>
      </c>
      <c r="BO3204">
        <v>7.15</v>
      </c>
      <c r="BP3204" t="s">
        <v>60</v>
      </c>
      <c r="BQ3204">
        <v>1.1356667499999999</v>
      </c>
      <c r="BR3204" t="s">
        <v>61</v>
      </c>
    </row>
    <row r="3205" spans="1:70" x14ac:dyDescent="0.2">
      <c r="A3205" s="19">
        <f t="shared" si="112"/>
        <v>7.120000000000001</v>
      </c>
      <c r="B3205" s="20">
        <v>3752</v>
      </c>
      <c r="D3205" s="2" t="s">
        <v>1381</v>
      </c>
      <c r="E3205" s="2" t="str">
        <f t="shared" si="113"/>
        <v>ST</v>
      </c>
      <c r="F3205">
        <v>200720433</v>
      </c>
      <c r="G3205">
        <v>202607</v>
      </c>
      <c r="H3205" t="s">
        <v>52</v>
      </c>
      <c r="I3205" t="s">
        <v>321</v>
      </c>
      <c r="J3205" t="s">
        <v>322</v>
      </c>
      <c r="K3205" t="s">
        <v>54</v>
      </c>
      <c r="L3205" s="5" t="s">
        <v>6778</v>
      </c>
      <c r="M3205" s="5" t="s">
        <v>5226</v>
      </c>
      <c r="N3205" s="21">
        <v>873599682437</v>
      </c>
      <c r="P3205" t="s">
        <v>326</v>
      </c>
      <c r="Q3205" t="s">
        <v>326</v>
      </c>
      <c r="R3205" t="s">
        <v>56</v>
      </c>
      <c r="S3205" t="s">
        <v>327</v>
      </c>
      <c r="T3205">
        <v>21</v>
      </c>
      <c r="U3205" t="s">
        <v>57</v>
      </c>
      <c r="V3205">
        <v>21320</v>
      </c>
      <c r="W3205">
        <v>33.840000000000003</v>
      </c>
      <c r="X3205">
        <v>4.0199999999999996</v>
      </c>
      <c r="Y3205">
        <v>0</v>
      </c>
      <c r="Z3205">
        <v>-25.76</v>
      </c>
      <c r="AA3205">
        <v>12.11</v>
      </c>
      <c r="AB3205">
        <v>1</v>
      </c>
      <c r="AC3205">
        <v>17.600000000000001</v>
      </c>
      <c r="AD3205">
        <v>17.600000000000001</v>
      </c>
      <c r="AE3205" t="s">
        <v>11737</v>
      </c>
      <c r="AF3205" t="s">
        <v>7871</v>
      </c>
      <c r="AG3205" t="s">
        <v>7871</v>
      </c>
      <c r="AH3205" t="s">
        <v>10884</v>
      </c>
      <c r="AI3205" t="s">
        <v>10885</v>
      </c>
      <c r="AJ3205">
        <v>59</v>
      </c>
      <c r="AK3205" t="s">
        <v>57</v>
      </c>
      <c r="AL3205">
        <v>59733</v>
      </c>
      <c r="AM3205" t="s">
        <v>55</v>
      </c>
      <c r="AN3205" t="s">
        <v>55</v>
      </c>
      <c r="AO3205" t="s">
        <v>55</v>
      </c>
      <c r="AS3205" t="s">
        <v>343</v>
      </c>
      <c r="AT3205">
        <v>30</v>
      </c>
      <c r="AU3205">
        <v>31</v>
      </c>
      <c r="AV3205">
        <v>40</v>
      </c>
      <c r="BB3205">
        <v>0</v>
      </c>
      <c r="BC3205">
        <v>0</v>
      </c>
      <c r="BD3205" t="s">
        <v>60</v>
      </c>
      <c r="BE3205" s="5">
        <v>46180</v>
      </c>
      <c r="BF3205">
        <v>634364547</v>
      </c>
      <c r="BH3205" t="s">
        <v>323</v>
      </c>
      <c r="BI3205" t="s">
        <v>320</v>
      </c>
      <c r="BJ3205">
        <v>0.45555555555555555</v>
      </c>
      <c r="BK3205">
        <v>29.8</v>
      </c>
      <c r="BL3205">
        <v>3.54</v>
      </c>
      <c r="BM3205">
        <v>0</v>
      </c>
      <c r="BN3205">
        <v>-22.68</v>
      </c>
      <c r="BO3205">
        <v>10.66</v>
      </c>
      <c r="BP3205" t="s">
        <v>60</v>
      </c>
      <c r="BQ3205">
        <v>1.1356667499999999</v>
      </c>
      <c r="BR3205" t="s">
        <v>61</v>
      </c>
    </row>
    <row r="3206" spans="1:70" x14ac:dyDescent="0.2">
      <c r="A3206" s="19">
        <f t="shared" si="112"/>
        <v>18.500000000000007</v>
      </c>
      <c r="B3206" s="20">
        <v>3752</v>
      </c>
      <c r="D3206" s="2" t="s">
        <v>1381</v>
      </c>
      <c r="E3206" s="2" t="str">
        <f t="shared" si="113"/>
        <v>ST</v>
      </c>
      <c r="F3206">
        <v>200720433</v>
      </c>
      <c r="G3206">
        <v>202607</v>
      </c>
      <c r="H3206" t="s">
        <v>52</v>
      </c>
      <c r="I3206" t="s">
        <v>321</v>
      </c>
      <c r="J3206" t="s">
        <v>322</v>
      </c>
      <c r="K3206" t="s">
        <v>54</v>
      </c>
      <c r="L3206" s="5" t="s">
        <v>6778</v>
      </c>
      <c r="M3206" s="5" t="s">
        <v>10422</v>
      </c>
      <c r="N3206" s="21">
        <v>873606163293</v>
      </c>
      <c r="P3206" t="s">
        <v>326</v>
      </c>
      <c r="Q3206" t="s">
        <v>326</v>
      </c>
      <c r="R3206" t="s">
        <v>56</v>
      </c>
      <c r="S3206" t="s">
        <v>327</v>
      </c>
      <c r="T3206">
        <v>21</v>
      </c>
      <c r="U3206" t="s">
        <v>57</v>
      </c>
      <c r="V3206">
        <v>21320</v>
      </c>
      <c r="W3206">
        <v>87.9</v>
      </c>
      <c r="X3206">
        <v>10.41</v>
      </c>
      <c r="Y3206">
        <v>0</v>
      </c>
      <c r="Z3206">
        <v>-66.89</v>
      </c>
      <c r="AA3206">
        <v>31.42</v>
      </c>
      <c r="AB3206">
        <v>8</v>
      </c>
      <c r="AC3206">
        <v>91.3</v>
      </c>
      <c r="AD3206">
        <v>91.3</v>
      </c>
      <c r="AE3206" t="s">
        <v>1601</v>
      </c>
      <c r="AF3206" t="s">
        <v>592</v>
      </c>
      <c r="AG3206" t="s">
        <v>592</v>
      </c>
      <c r="AH3206" t="s">
        <v>10886</v>
      </c>
      <c r="AI3206" t="s">
        <v>10684</v>
      </c>
      <c r="AJ3206">
        <v>71</v>
      </c>
      <c r="AK3206" t="s">
        <v>57</v>
      </c>
      <c r="AL3206">
        <v>71150</v>
      </c>
      <c r="AM3206" t="s">
        <v>55</v>
      </c>
      <c r="AN3206" t="s">
        <v>55</v>
      </c>
      <c r="AO3206" t="s">
        <v>55</v>
      </c>
      <c r="AS3206" t="s">
        <v>343</v>
      </c>
      <c r="AT3206">
        <v>0</v>
      </c>
      <c r="AU3206">
        <v>0</v>
      </c>
      <c r="AV3206">
        <v>0</v>
      </c>
      <c r="BB3206">
        <v>0</v>
      </c>
      <c r="BC3206">
        <v>0</v>
      </c>
      <c r="BD3206" t="s">
        <v>60</v>
      </c>
      <c r="BE3206" s="5">
        <v>46180</v>
      </c>
      <c r="BF3206">
        <v>634364547</v>
      </c>
      <c r="BH3206" t="s">
        <v>323</v>
      </c>
      <c r="BI3206" t="s">
        <v>320</v>
      </c>
      <c r="BJ3206">
        <v>0.50555555555555554</v>
      </c>
      <c r="BK3206">
        <v>77.400000000000006</v>
      </c>
      <c r="BL3206">
        <v>9.17</v>
      </c>
      <c r="BM3206">
        <v>0</v>
      </c>
      <c r="BN3206">
        <v>-58.9</v>
      </c>
      <c r="BO3206">
        <v>27.67</v>
      </c>
      <c r="BP3206" t="s">
        <v>60</v>
      </c>
      <c r="BQ3206">
        <v>1.1356667499999999</v>
      </c>
      <c r="BR3206" t="s">
        <v>61</v>
      </c>
    </row>
    <row r="3207" spans="1:70" x14ac:dyDescent="0.2">
      <c r="A3207" s="19">
        <f t="shared" si="112"/>
        <v>8.4599999999999973</v>
      </c>
      <c r="B3207" s="20">
        <v>3752</v>
      </c>
      <c r="D3207" s="2" t="s">
        <v>1381</v>
      </c>
      <c r="E3207" s="2" t="str">
        <f t="shared" si="113"/>
        <v>ST</v>
      </c>
      <c r="F3207">
        <v>200720433</v>
      </c>
      <c r="G3207">
        <v>202607</v>
      </c>
      <c r="H3207" t="s">
        <v>52</v>
      </c>
      <c r="I3207" t="s">
        <v>321</v>
      </c>
      <c r="J3207" t="s">
        <v>322</v>
      </c>
      <c r="K3207" t="s">
        <v>54</v>
      </c>
      <c r="L3207" s="5">
        <v>46029</v>
      </c>
      <c r="M3207" s="5">
        <v>46060</v>
      </c>
      <c r="N3207" s="21">
        <v>873814201681</v>
      </c>
      <c r="P3207" t="s">
        <v>326</v>
      </c>
      <c r="Q3207" t="s">
        <v>326</v>
      </c>
      <c r="R3207" t="s">
        <v>56</v>
      </c>
      <c r="S3207" t="s">
        <v>327</v>
      </c>
      <c r="T3207">
        <v>21</v>
      </c>
      <c r="U3207" t="s">
        <v>57</v>
      </c>
      <c r="V3207">
        <v>21320</v>
      </c>
      <c r="W3207">
        <v>40.39</v>
      </c>
      <c r="X3207">
        <v>4.6399999999999997</v>
      </c>
      <c r="Y3207">
        <v>0</v>
      </c>
      <c r="Z3207">
        <v>-30.73</v>
      </c>
      <c r="AA3207">
        <v>14.29</v>
      </c>
      <c r="AB3207">
        <v>2</v>
      </c>
      <c r="AC3207">
        <v>26.4</v>
      </c>
      <c r="AD3207">
        <v>26.4</v>
      </c>
      <c r="AE3207" t="s">
        <v>1514</v>
      </c>
      <c r="AF3207" t="s">
        <v>10887</v>
      </c>
      <c r="AG3207" t="s">
        <v>1864</v>
      </c>
      <c r="AH3207" t="s">
        <v>1865</v>
      </c>
      <c r="AI3207" t="s">
        <v>579</v>
      </c>
      <c r="AJ3207">
        <v>21</v>
      </c>
      <c r="AK3207" t="s">
        <v>57</v>
      </c>
      <c r="AL3207">
        <v>21000</v>
      </c>
      <c r="AM3207" t="s">
        <v>55</v>
      </c>
      <c r="AN3207" t="s">
        <v>55</v>
      </c>
      <c r="AO3207" t="s">
        <v>55</v>
      </c>
      <c r="AS3207" t="s">
        <v>343</v>
      </c>
      <c r="AT3207">
        <v>0</v>
      </c>
      <c r="AU3207">
        <v>0</v>
      </c>
      <c r="AV3207">
        <v>0</v>
      </c>
      <c r="BB3207">
        <v>0</v>
      </c>
      <c r="BC3207">
        <v>0</v>
      </c>
      <c r="BD3207" t="s">
        <v>60</v>
      </c>
      <c r="BE3207" s="5">
        <v>46180</v>
      </c>
      <c r="BF3207">
        <v>634364547</v>
      </c>
      <c r="BH3207" t="s">
        <v>323</v>
      </c>
      <c r="BI3207" t="s">
        <v>320</v>
      </c>
      <c r="BJ3207">
        <v>0.44097222222222221</v>
      </c>
      <c r="BK3207">
        <v>35.4</v>
      </c>
      <c r="BL3207">
        <v>4.07</v>
      </c>
      <c r="BM3207">
        <v>0</v>
      </c>
      <c r="BN3207">
        <v>-26.94</v>
      </c>
      <c r="BO3207">
        <v>12.53</v>
      </c>
      <c r="BP3207" t="s">
        <v>60</v>
      </c>
      <c r="BQ3207">
        <v>1.1408492480000001</v>
      </c>
      <c r="BR3207" t="s">
        <v>61</v>
      </c>
    </row>
    <row r="3208" spans="1:70" x14ac:dyDescent="0.2">
      <c r="A3208" s="19">
        <f t="shared" si="112"/>
        <v>7.120000000000001</v>
      </c>
      <c r="B3208" s="20">
        <v>3752</v>
      </c>
      <c r="D3208" s="2" t="s">
        <v>1381</v>
      </c>
      <c r="E3208" s="2" t="str">
        <f t="shared" si="113"/>
        <v>ST</v>
      </c>
      <c r="F3208">
        <v>200720433</v>
      </c>
      <c r="G3208">
        <v>202607</v>
      </c>
      <c r="H3208" t="s">
        <v>52</v>
      </c>
      <c r="I3208" t="s">
        <v>321</v>
      </c>
      <c r="J3208" t="s">
        <v>322</v>
      </c>
      <c r="K3208" t="s">
        <v>54</v>
      </c>
      <c r="L3208" s="5" t="s">
        <v>6778</v>
      </c>
      <c r="M3208" s="5" t="s">
        <v>10419</v>
      </c>
      <c r="N3208" s="21">
        <v>873600606020</v>
      </c>
      <c r="P3208" t="s">
        <v>326</v>
      </c>
      <c r="Q3208" t="s">
        <v>326</v>
      </c>
      <c r="R3208" t="s">
        <v>56</v>
      </c>
      <c r="S3208" t="s">
        <v>327</v>
      </c>
      <c r="T3208">
        <v>21</v>
      </c>
      <c r="U3208" t="s">
        <v>57</v>
      </c>
      <c r="V3208">
        <v>21320</v>
      </c>
      <c r="W3208">
        <v>33.840000000000003</v>
      </c>
      <c r="X3208">
        <v>4.0199999999999996</v>
      </c>
      <c r="Y3208">
        <v>0</v>
      </c>
      <c r="Z3208">
        <v>-25.76</v>
      </c>
      <c r="AA3208">
        <v>12.11</v>
      </c>
      <c r="AB3208">
        <v>1</v>
      </c>
      <c r="AC3208">
        <v>17.600000000000001</v>
      </c>
      <c r="AD3208">
        <v>17.600000000000001</v>
      </c>
      <c r="AE3208" t="s">
        <v>11738</v>
      </c>
      <c r="AF3208" t="s">
        <v>10888</v>
      </c>
      <c r="AG3208" t="s">
        <v>10888</v>
      </c>
      <c r="AH3208" t="s">
        <v>10889</v>
      </c>
      <c r="AI3208" t="s">
        <v>6867</v>
      </c>
      <c r="AJ3208">
        <v>93</v>
      </c>
      <c r="AK3208" t="s">
        <v>57</v>
      </c>
      <c r="AL3208">
        <v>93110</v>
      </c>
      <c r="AM3208" t="s">
        <v>55</v>
      </c>
      <c r="AN3208" t="s">
        <v>55</v>
      </c>
      <c r="AO3208" t="s">
        <v>55</v>
      </c>
      <c r="AS3208" t="s">
        <v>343</v>
      </c>
      <c r="AT3208">
        <v>29</v>
      </c>
      <c r="AU3208">
        <v>31</v>
      </c>
      <c r="AV3208">
        <v>39</v>
      </c>
      <c r="BB3208">
        <v>0</v>
      </c>
      <c r="BC3208">
        <v>0</v>
      </c>
      <c r="BD3208" t="s">
        <v>60</v>
      </c>
      <c r="BE3208" s="5">
        <v>46180</v>
      </c>
      <c r="BF3208">
        <v>634364547</v>
      </c>
      <c r="BH3208" t="s">
        <v>323</v>
      </c>
      <c r="BI3208" t="s">
        <v>320</v>
      </c>
      <c r="BJ3208">
        <v>0.57013888888888886</v>
      </c>
      <c r="BK3208">
        <v>29.8</v>
      </c>
      <c r="BL3208">
        <v>3.54</v>
      </c>
      <c r="BM3208">
        <v>0</v>
      </c>
      <c r="BN3208">
        <v>-22.68</v>
      </c>
      <c r="BO3208">
        <v>10.66</v>
      </c>
      <c r="BP3208" t="s">
        <v>60</v>
      </c>
      <c r="BQ3208">
        <v>1.1356667499999999</v>
      </c>
      <c r="BR3208" t="s">
        <v>61</v>
      </c>
    </row>
    <row r="3209" spans="1:70" x14ac:dyDescent="0.2">
      <c r="A3209" s="19">
        <f t="shared" si="112"/>
        <v>9.4600000000000009</v>
      </c>
      <c r="B3209" s="20">
        <v>3752</v>
      </c>
      <c r="D3209" s="2" t="s">
        <v>1381</v>
      </c>
      <c r="E3209" s="2" t="str">
        <f t="shared" si="113"/>
        <v>ST</v>
      </c>
      <c r="F3209">
        <v>200720433</v>
      </c>
      <c r="G3209">
        <v>202607</v>
      </c>
      <c r="H3209" t="s">
        <v>52</v>
      </c>
      <c r="I3209" t="s">
        <v>321</v>
      </c>
      <c r="J3209" t="s">
        <v>322</v>
      </c>
      <c r="K3209" t="s">
        <v>54</v>
      </c>
      <c r="L3209" s="5" t="s">
        <v>6778</v>
      </c>
      <c r="M3209" s="5" t="s">
        <v>5226</v>
      </c>
      <c r="N3209" s="21">
        <v>873605473756</v>
      </c>
      <c r="P3209" t="s">
        <v>326</v>
      </c>
      <c r="Q3209" t="s">
        <v>326</v>
      </c>
      <c r="R3209" t="s">
        <v>56</v>
      </c>
      <c r="S3209" t="s">
        <v>327</v>
      </c>
      <c r="T3209">
        <v>21</v>
      </c>
      <c r="U3209" t="s">
        <v>57</v>
      </c>
      <c r="V3209">
        <v>21320</v>
      </c>
      <c r="W3209">
        <v>44.97</v>
      </c>
      <c r="X3209">
        <v>5.33</v>
      </c>
      <c r="Y3209">
        <v>0</v>
      </c>
      <c r="Z3209">
        <v>-34.229999999999997</v>
      </c>
      <c r="AA3209">
        <v>16.07</v>
      </c>
      <c r="AB3209">
        <v>2</v>
      </c>
      <c r="AC3209">
        <v>33</v>
      </c>
      <c r="AD3209">
        <v>33</v>
      </c>
      <c r="AE3209" t="s">
        <v>11739</v>
      </c>
      <c r="AF3209" t="s">
        <v>10890</v>
      </c>
      <c r="AG3209" t="s">
        <v>10890</v>
      </c>
      <c r="AH3209" t="s">
        <v>10891</v>
      </c>
      <c r="AI3209" t="s">
        <v>10892</v>
      </c>
      <c r="AJ3209">
        <v>11</v>
      </c>
      <c r="AK3209" t="s">
        <v>57</v>
      </c>
      <c r="AL3209">
        <v>11130</v>
      </c>
      <c r="AM3209" t="s">
        <v>55</v>
      </c>
      <c r="AN3209" t="s">
        <v>55</v>
      </c>
      <c r="AO3209" t="s">
        <v>55</v>
      </c>
      <c r="AS3209" t="s">
        <v>343</v>
      </c>
      <c r="AT3209">
        <v>0</v>
      </c>
      <c r="AU3209">
        <v>0</v>
      </c>
      <c r="AV3209">
        <v>0</v>
      </c>
      <c r="BB3209">
        <v>0</v>
      </c>
      <c r="BC3209">
        <v>0</v>
      </c>
      <c r="BD3209" t="s">
        <v>60</v>
      </c>
      <c r="BE3209" s="5">
        <v>46180</v>
      </c>
      <c r="BF3209">
        <v>634364547</v>
      </c>
      <c r="BH3209" t="s">
        <v>323</v>
      </c>
      <c r="BI3209" t="s">
        <v>320</v>
      </c>
      <c r="BJ3209">
        <v>0.3972222222222222</v>
      </c>
      <c r="BK3209">
        <v>39.6</v>
      </c>
      <c r="BL3209">
        <v>4.6900000000000004</v>
      </c>
      <c r="BM3209">
        <v>0</v>
      </c>
      <c r="BN3209">
        <v>-30.14</v>
      </c>
      <c r="BO3209">
        <v>14.15</v>
      </c>
      <c r="BP3209" t="s">
        <v>60</v>
      </c>
      <c r="BQ3209">
        <v>1.1356667499999999</v>
      </c>
      <c r="BR3209" t="s">
        <v>61</v>
      </c>
    </row>
    <row r="3210" spans="1:70" x14ac:dyDescent="0.2">
      <c r="A3210" s="19">
        <f t="shared" ref="A3210:A3273" si="114">BK3210+BN3210</f>
        <v>9.8000000000000007</v>
      </c>
      <c r="B3210" s="20">
        <v>3752</v>
      </c>
      <c r="D3210" s="2" t="s">
        <v>1381</v>
      </c>
      <c r="E3210" s="2" t="str">
        <f t="shared" si="113"/>
        <v>ST</v>
      </c>
      <c r="F3210">
        <v>200720433</v>
      </c>
      <c r="G3210">
        <v>202607</v>
      </c>
      <c r="H3210" t="s">
        <v>52</v>
      </c>
      <c r="I3210" t="s">
        <v>321</v>
      </c>
      <c r="J3210" t="s">
        <v>322</v>
      </c>
      <c r="K3210" t="s">
        <v>54</v>
      </c>
      <c r="L3210" s="5" t="s">
        <v>5226</v>
      </c>
      <c r="M3210" s="5" t="s">
        <v>10419</v>
      </c>
      <c r="N3210" s="21">
        <v>873607775094</v>
      </c>
      <c r="P3210" t="s">
        <v>326</v>
      </c>
      <c r="Q3210" t="s">
        <v>326</v>
      </c>
      <c r="R3210" t="s">
        <v>56</v>
      </c>
      <c r="S3210" t="s">
        <v>327</v>
      </c>
      <c r="T3210">
        <v>21</v>
      </c>
      <c r="U3210" t="s">
        <v>57</v>
      </c>
      <c r="V3210">
        <v>21320</v>
      </c>
      <c r="W3210">
        <v>46.68</v>
      </c>
      <c r="X3210">
        <v>5.53</v>
      </c>
      <c r="Y3210">
        <v>0</v>
      </c>
      <c r="Z3210">
        <v>-35.53</v>
      </c>
      <c r="AA3210">
        <v>16.690000000000001</v>
      </c>
      <c r="AB3210">
        <v>2</v>
      </c>
      <c r="AC3210">
        <v>34.32</v>
      </c>
      <c r="AD3210">
        <v>34.32</v>
      </c>
      <c r="AE3210" t="s">
        <v>11740</v>
      </c>
      <c r="AF3210" t="s">
        <v>10893</v>
      </c>
      <c r="AG3210" t="s">
        <v>10893</v>
      </c>
      <c r="AH3210" t="s">
        <v>10894</v>
      </c>
      <c r="AI3210" t="s">
        <v>2012</v>
      </c>
      <c r="AJ3210">
        <v>1</v>
      </c>
      <c r="AK3210" t="s">
        <v>57</v>
      </c>
      <c r="AL3210">
        <v>1000</v>
      </c>
      <c r="AM3210" t="s">
        <v>55</v>
      </c>
      <c r="AN3210" t="s">
        <v>55</v>
      </c>
      <c r="AO3210" t="s">
        <v>55</v>
      </c>
      <c r="AS3210" t="s">
        <v>343</v>
      </c>
      <c r="AT3210">
        <v>26</v>
      </c>
      <c r="AU3210">
        <v>32</v>
      </c>
      <c r="AV3210">
        <v>40</v>
      </c>
      <c r="BB3210">
        <v>0</v>
      </c>
      <c r="BC3210">
        <v>0</v>
      </c>
      <c r="BD3210" t="s">
        <v>60</v>
      </c>
      <c r="BE3210" s="5">
        <v>46180</v>
      </c>
      <c r="BF3210">
        <v>634364547</v>
      </c>
      <c r="BH3210" t="s">
        <v>323</v>
      </c>
      <c r="BI3210" t="s">
        <v>320</v>
      </c>
      <c r="BJ3210">
        <v>0.37430555555555556</v>
      </c>
      <c r="BK3210">
        <v>41</v>
      </c>
      <c r="BL3210">
        <v>4.8600000000000003</v>
      </c>
      <c r="BM3210">
        <v>0</v>
      </c>
      <c r="BN3210">
        <v>-31.2</v>
      </c>
      <c r="BO3210">
        <v>14.66</v>
      </c>
      <c r="BP3210" t="s">
        <v>60</v>
      </c>
      <c r="BQ3210">
        <v>1.1386538829999999</v>
      </c>
      <c r="BR3210" t="s">
        <v>61</v>
      </c>
    </row>
    <row r="3211" spans="1:70" x14ac:dyDescent="0.2">
      <c r="A3211" s="19">
        <f t="shared" si="114"/>
        <v>9.1300000000000026</v>
      </c>
      <c r="B3211" s="20">
        <v>3752</v>
      </c>
      <c r="D3211" s="2" t="s">
        <v>1381</v>
      </c>
      <c r="E3211" s="2" t="str">
        <f t="shared" si="113"/>
        <v>ST</v>
      </c>
      <c r="F3211">
        <v>200720433</v>
      </c>
      <c r="G3211">
        <v>202607</v>
      </c>
      <c r="H3211" t="s">
        <v>52</v>
      </c>
      <c r="I3211" t="s">
        <v>321</v>
      </c>
      <c r="J3211" t="s">
        <v>322</v>
      </c>
      <c r="K3211" t="s">
        <v>54</v>
      </c>
      <c r="L3211" s="5" t="s">
        <v>6778</v>
      </c>
      <c r="M3211" s="5" t="s">
        <v>5226</v>
      </c>
      <c r="N3211" s="21">
        <v>873548861000</v>
      </c>
      <c r="P3211" t="s">
        <v>326</v>
      </c>
      <c r="Q3211" t="s">
        <v>326</v>
      </c>
      <c r="R3211" t="s">
        <v>56</v>
      </c>
      <c r="S3211" t="s">
        <v>327</v>
      </c>
      <c r="T3211">
        <v>21</v>
      </c>
      <c r="U3211" t="s">
        <v>57</v>
      </c>
      <c r="V3211">
        <v>21320</v>
      </c>
      <c r="W3211">
        <v>43.38</v>
      </c>
      <c r="X3211">
        <v>5.14</v>
      </c>
      <c r="Y3211">
        <v>0</v>
      </c>
      <c r="Z3211">
        <v>-33.01</v>
      </c>
      <c r="AA3211">
        <v>15.51</v>
      </c>
      <c r="AB3211">
        <v>2</v>
      </c>
      <c r="AC3211">
        <v>30.8</v>
      </c>
      <c r="AD3211">
        <v>30.8</v>
      </c>
      <c r="AE3211" t="s">
        <v>11741</v>
      </c>
      <c r="AF3211" t="s">
        <v>5306</v>
      </c>
      <c r="AG3211" t="s">
        <v>5306</v>
      </c>
      <c r="AH3211" t="s">
        <v>5307</v>
      </c>
      <c r="AI3211" t="s">
        <v>567</v>
      </c>
      <c r="AJ3211">
        <v>75</v>
      </c>
      <c r="AK3211" t="s">
        <v>57</v>
      </c>
      <c r="AL3211">
        <v>75008</v>
      </c>
      <c r="AM3211" t="s">
        <v>55</v>
      </c>
      <c r="AN3211" t="s">
        <v>55</v>
      </c>
      <c r="AO3211" t="s">
        <v>55</v>
      </c>
      <c r="AS3211" t="s">
        <v>343</v>
      </c>
      <c r="AT3211">
        <v>0</v>
      </c>
      <c r="AU3211">
        <v>0</v>
      </c>
      <c r="AV3211">
        <v>0</v>
      </c>
      <c r="BB3211">
        <v>0</v>
      </c>
      <c r="BC3211">
        <v>0</v>
      </c>
      <c r="BD3211" t="s">
        <v>60</v>
      </c>
      <c r="BE3211" s="5">
        <v>46180</v>
      </c>
      <c r="BF3211">
        <v>634364547</v>
      </c>
      <c r="BH3211" t="s">
        <v>323</v>
      </c>
      <c r="BI3211" t="s">
        <v>320</v>
      </c>
      <c r="BJ3211">
        <v>0.53125</v>
      </c>
      <c r="BK3211">
        <v>38.200000000000003</v>
      </c>
      <c r="BL3211">
        <v>4.53</v>
      </c>
      <c r="BM3211">
        <v>0</v>
      </c>
      <c r="BN3211">
        <v>-29.07</v>
      </c>
      <c r="BO3211">
        <v>13.66</v>
      </c>
      <c r="BP3211" t="s">
        <v>60</v>
      </c>
      <c r="BQ3211">
        <v>1.1356667499999999</v>
      </c>
      <c r="BR3211" t="s">
        <v>61</v>
      </c>
    </row>
    <row r="3212" spans="1:70" x14ac:dyDescent="0.2">
      <c r="A3212" s="19">
        <f t="shared" si="114"/>
        <v>7.7900000000000027</v>
      </c>
      <c r="B3212" s="20">
        <v>3752</v>
      </c>
      <c r="D3212" s="2" t="s">
        <v>1381</v>
      </c>
      <c r="E3212" s="2" t="str">
        <f t="shared" si="113"/>
        <v>ST</v>
      </c>
      <c r="F3212">
        <v>200720433</v>
      </c>
      <c r="G3212">
        <v>202607</v>
      </c>
      <c r="H3212" t="s">
        <v>52</v>
      </c>
      <c r="I3212" t="s">
        <v>321</v>
      </c>
      <c r="J3212" t="s">
        <v>322</v>
      </c>
      <c r="K3212" t="s">
        <v>54</v>
      </c>
      <c r="L3212" s="5" t="s">
        <v>6778</v>
      </c>
      <c r="M3212" s="5" t="s">
        <v>5226</v>
      </c>
      <c r="N3212" s="21">
        <v>873605485554</v>
      </c>
      <c r="P3212" t="s">
        <v>326</v>
      </c>
      <c r="Q3212" t="s">
        <v>326</v>
      </c>
      <c r="R3212" t="s">
        <v>56</v>
      </c>
      <c r="S3212" t="s">
        <v>327</v>
      </c>
      <c r="T3212">
        <v>21</v>
      </c>
      <c r="U3212" t="s">
        <v>57</v>
      </c>
      <c r="V3212">
        <v>21320</v>
      </c>
      <c r="W3212">
        <v>37.020000000000003</v>
      </c>
      <c r="X3212">
        <v>4.38</v>
      </c>
      <c r="Y3212">
        <v>0</v>
      </c>
      <c r="Z3212">
        <v>-28.18</v>
      </c>
      <c r="AA3212">
        <v>13.23</v>
      </c>
      <c r="AB3212">
        <v>2</v>
      </c>
      <c r="AC3212">
        <v>20.9</v>
      </c>
      <c r="AD3212">
        <v>20.9</v>
      </c>
      <c r="AE3212" t="s">
        <v>11742</v>
      </c>
      <c r="AF3212" t="s">
        <v>10895</v>
      </c>
      <c r="AG3212" t="s">
        <v>10895</v>
      </c>
      <c r="AH3212" t="s">
        <v>4783</v>
      </c>
      <c r="AI3212" t="s">
        <v>4784</v>
      </c>
      <c r="AJ3212">
        <v>31</v>
      </c>
      <c r="AK3212" t="s">
        <v>57</v>
      </c>
      <c r="AL3212">
        <v>31840</v>
      </c>
      <c r="AM3212" t="s">
        <v>55</v>
      </c>
      <c r="AN3212" t="s">
        <v>55</v>
      </c>
      <c r="AO3212" t="s">
        <v>55</v>
      </c>
      <c r="AS3212" t="s">
        <v>343</v>
      </c>
      <c r="AT3212">
        <v>13</v>
      </c>
      <c r="AU3212">
        <v>20</v>
      </c>
      <c r="AV3212">
        <v>30</v>
      </c>
      <c r="BB3212">
        <v>0</v>
      </c>
      <c r="BC3212">
        <v>0</v>
      </c>
      <c r="BD3212" t="s">
        <v>60</v>
      </c>
      <c r="BE3212" s="5">
        <v>46180</v>
      </c>
      <c r="BF3212">
        <v>634364547</v>
      </c>
      <c r="BH3212" t="s">
        <v>323</v>
      </c>
      <c r="BI3212" t="s">
        <v>320</v>
      </c>
      <c r="BJ3212">
        <v>0.43680555555555556</v>
      </c>
      <c r="BK3212">
        <v>32.6</v>
      </c>
      <c r="BL3212">
        <v>3.86</v>
      </c>
      <c r="BM3212">
        <v>0</v>
      </c>
      <c r="BN3212">
        <v>-24.81</v>
      </c>
      <c r="BO3212">
        <v>11.65</v>
      </c>
      <c r="BP3212" t="s">
        <v>60</v>
      </c>
      <c r="BQ3212">
        <v>1.1356667499999999</v>
      </c>
      <c r="BR3212" t="s">
        <v>61</v>
      </c>
    </row>
    <row r="3213" spans="1:70" x14ac:dyDescent="0.2">
      <c r="A3213" s="19">
        <f t="shared" si="114"/>
        <v>10.800000000000004</v>
      </c>
      <c r="B3213" s="20">
        <v>3752</v>
      </c>
      <c r="D3213" s="2" t="s">
        <v>1381</v>
      </c>
      <c r="E3213" s="2" t="str">
        <f t="shared" si="113"/>
        <v>ST</v>
      </c>
      <c r="F3213">
        <v>200720433</v>
      </c>
      <c r="G3213">
        <v>202607</v>
      </c>
      <c r="H3213" t="s">
        <v>52</v>
      </c>
      <c r="I3213" t="s">
        <v>321</v>
      </c>
      <c r="J3213" t="s">
        <v>322</v>
      </c>
      <c r="K3213" t="s">
        <v>54</v>
      </c>
      <c r="L3213" s="5" t="s">
        <v>10419</v>
      </c>
      <c r="M3213" s="5">
        <v>46029</v>
      </c>
      <c r="N3213" s="21">
        <v>873755529028</v>
      </c>
      <c r="P3213" t="s">
        <v>326</v>
      </c>
      <c r="Q3213" t="s">
        <v>326</v>
      </c>
      <c r="R3213" t="s">
        <v>56</v>
      </c>
      <c r="S3213" t="s">
        <v>327</v>
      </c>
      <c r="T3213">
        <v>21</v>
      </c>
      <c r="U3213" t="s">
        <v>57</v>
      </c>
      <c r="V3213">
        <v>21320</v>
      </c>
      <c r="W3213">
        <v>51.47</v>
      </c>
      <c r="X3213">
        <v>6.09</v>
      </c>
      <c r="Y3213">
        <v>0</v>
      </c>
      <c r="Z3213">
        <v>-39.17</v>
      </c>
      <c r="AA3213">
        <v>18.39</v>
      </c>
      <c r="AB3213">
        <v>3</v>
      </c>
      <c r="AC3213">
        <v>41.58</v>
      </c>
      <c r="AD3213">
        <v>41.58</v>
      </c>
      <c r="AE3213" t="s">
        <v>11743</v>
      </c>
      <c r="AF3213" t="s">
        <v>816</v>
      </c>
      <c r="AG3213" t="s">
        <v>816</v>
      </c>
      <c r="AH3213" t="s">
        <v>10896</v>
      </c>
      <c r="AI3213" t="s">
        <v>338</v>
      </c>
      <c r="AJ3213">
        <v>35</v>
      </c>
      <c r="AK3213" t="s">
        <v>57</v>
      </c>
      <c r="AL3213">
        <v>35000</v>
      </c>
      <c r="AM3213" t="s">
        <v>55</v>
      </c>
      <c r="AN3213" t="s">
        <v>55</v>
      </c>
      <c r="AO3213" t="s">
        <v>55</v>
      </c>
      <c r="AS3213" t="s">
        <v>343</v>
      </c>
      <c r="AT3213">
        <v>30</v>
      </c>
      <c r="AU3213">
        <v>31</v>
      </c>
      <c r="AV3213">
        <v>39</v>
      </c>
      <c r="BB3213">
        <v>0</v>
      </c>
      <c r="BC3213">
        <v>0</v>
      </c>
      <c r="BD3213" t="s">
        <v>60</v>
      </c>
      <c r="BE3213" s="5">
        <v>46180</v>
      </c>
      <c r="BF3213">
        <v>634364547</v>
      </c>
      <c r="BH3213" t="s">
        <v>323</v>
      </c>
      <c r="BI3213" t="s">
        <v>320</v>
      </c>
      <c r="BJ3213">
        <v>0.47569444444444442</v>
      </c>
      <c r="BK3213">
        <v>45.2</v>
      </c>
      <c r="BL3213">
        <v>5.35</v>
      </c>
      <c r="BM3213">
        <v>0</v>
      </c>
      <c r="BN3213">
        <v>-34.4</v>
      </c>
      <c r="BO3213">
        <v>16.149999999999999</v>
      </c>
      <c r="BP3213" t="s">
        <v>60</v>
      </c>
      <c r="BQ3213">
        <v>1.1386538829999999</v>
      </c>
      <c r="BR3213" t="s">
        <v>61</v>
      </c>
    </row>
    <row r="3214" spans="1:70" x14ac:dyDescent="0.2">
      <c r="A3214" s="19">
        <f t="shared" si="114"/>
        <v>12.810000000000002</v>
      </c>
      <c r="B3214" s="20">
        <v>3752</v>
      </c>
      <c r="D3214" s="2" t="s">
        <v>1381</v>
      </c>
      <c r="E3214" s="2" t="str">
        <f t="shared" si="113"/>
        <v>ST</v>
      </c>
      <c r="F3214">
        <v>200720433</v>
      </c>
      <c r="G3214">
        <v>202607</v>
      </c>
      <c r="H3214" t="s">
        <v>52</v>
      </c>
      <c r="I3214" t="s">
        <v>321</v>
      </c>
      <c r="J3214" t="s">
        <v>322</v>
      </c>
      <c r="K3214" t="s">
        <v>54</v>
      </c>
      <c r="L3214" s="5" t="s">
        <v>10419</v>
      </c>
      <c r="M3214" s="5">
        <v>46060</v>
      </c>
      <c r="N3214" s="21">
        <v>873761063919</v>
      </c>
      <c r="P3214" t="s">
        <v>326</v>
      </c>
      <c r="Q3214" t="s">
        <v>326</v>
      </c>
      <c r="R3214" t="s">
        <v>56</v>
      </c>
      <c r="S3214" t="s">
        <v>327</v>
      </c>
      <c r="T3214">
        <v>21</v>
      </c>
      <c r="U3214" t="s">
        <v>57</v>
      </c>
      <c r="V3214">
        <v>21320</v>
      </c>
      <c r="W3214">
        <v>61.03</v>
      </c>
      <c r="X3214">
        <v>7.23</v>
      </c>
      <c r="Y3214">
        <v>0</v>
      </c>
      <c r="Z3214">
        <v>-46.45</v>
      </c>
      <c r="AA3214">
        <v>21.82</v>
      </c>
      <c r="AB3214">
        <v>5</v>
      </c>
      <c r="AC3214">
        <v>54.34</v>
      </c>
      <c r="AD3214">
        <v>54.34</v>
      </c>
      <c r="AE3214" t="s">
        <v>11744</v>
      </c>
      <c r="AF3214" t="s">
        <v>10897</v>
      </c>
      <c r="AG3214" t="s">
        <v>10897</v>
      </c>
      <c r="AH3214" t="s">
        <v>10898</v>
      </c>
      <c r="AI3214" t="s">
        <v>3177</v>
      </c>
      <c r="AJ3214">
        <v>34</v>
      </c>
      <c r="AK3214" t="s">
        <v>57</v>
      </c>
      <c r="AL3214">
        <v>34400</v>
      </c>
      <c r="AM3214" t="s">
        <v>55</v>
      </c>
      <c r="AN3214" t="s">
        <v>55</v>
      </c>
      <c r="AO3214" t="s">
        <v>55</v>
      </c>
      <c r="AS3214" t="s">
        <v>343</v>
      </c>
      <c r="AT3214">
        <v>0</v>
      </c>
      <c r="AU3214">
        <v>0</v>
      </c>
      <c r="AV3214">
        <v>0</v>
      </c>
      <c r="BB3214">
        <v>0</v>
      </c>
      <c r="BC3214">
        <v>0</v>
      </c>
      <c r="BD3214" t="s">
        <v>60</v>
      </c>
      <c r="BE3214" s="5">
        <v>46180</v>
      </c>
      <c r="BF3214">
        <v>634364547</v>
      </c>
      <c r="BH3214" t="s">
        <v>323</v>
      </c>
      <c r="BI3214" t="s">
        <v>320</v>
      </c>
      <c r="BJ3214">
        <v>0.50347222222222221</v>
      </c>
      <c r="BK3214">
        <v>53.6</v>
      </c>
      <c r="BL3214">
        <v>6.35</v>
      </c>
      <c r="BM3214">
        <v>0</v>
      </c>
      <c r="BN3214">
        <v>-40.79</v>
      </c>
      <c r="BO3214">
        <v>19.16</v>
      </c>
      <c r="BP3214" t="s">
        <v>60</v>
      </c>
      <c r="BQ3214">
        <v>1.1386538829999999</v>
      </c>
      <c r="BR3214" t="s">
        <v>61</v>
      </c>
    </row>
    <row r="3215" spans="1:70" x14ac:dyDescent="0.2">
      <c r="A3215" s="19">
        <f t="shared" si="114"/>
        <v>9.4600000000000009</v>
      </c>
      <c r="B3215" s="20">
        <v>3752</v>
      </c>
      <c r="D3215" s="2" t="s">
        <v>1381</v>
      </c>
      <c r="E3215" s="2" t="str">
        <f t="shared" si="113"/>
        <v>ST</v>
      </c>
      <c r="F3215">
        <v>200720433</v>
      </c>
      <c r="G3215">
        <v>202607</v>
      </c>
      <c r="H3215" t="s">
        <v>52</v>
      </c>
      <c r="I3215" t="s">
        <v>321</v>
      </c>
      <c r="J3215" t="s">
        <v>322</v>
      </c>
      <c r="K3215" t="s">
        <v>54</v>
      </c>
      <c r="L3215" s="5" t="s">
        <v>5682</v>
      </c>
      <c r="M3215" s="5" t="s">
        <v>6778</v>
      </c>
      <c r="N3215" s="21">
        <v>873546259423</v>
      </c>
      <c r="P3215" t="s">
        <v>326</v>
      </c>
      <c r="Q3215" t="s">
        <v>326</v>
      </c>
      <c r="R3215" t="s">
        <v>56</v>
      </c>
      <c r="S3215" t="s">
        <v>327</v>
      </c>
      <c r="T3215">
        <v>21</v>
      </c>
      <c r="U3215" t="s">
        <v>57</v>
      </c>
      <c r="V3215">
        <v>21320</v>
      </c>
      <c r="W3215">
        <v>45.15</v>
      </c>
      <c r="X3215">
        <v>5.35</v>
      </c>
      <c r="Y3215">
        <v>0</v>
      </c>
      <c r="Z3215">
        <v>-34.36</v>
      </c>
      <c r="AA3215">
        <v>16.13</v>
      </c>
      <c r="AB3215">
        <v>2</v>
      </c>
      <c r="AC3215">
        <v>33</v>
      </c>
      <c r="AD3215">
        <v>33</v>
      </c>
      <c r="AE3215" t="s">
        <v>11745</v>
      </c>
      <c r="AF3215" t="s">
        <v>514</v>
      </c>
      <c r="AG3215" t="s">
        <v>514</v>
      </c>
      <c r="AH3215" t="s">
        <v>10899</v>
      </c>
      <c r="AI3215" t="s">
        <v>470</v>
      </c>
      <c r="AJ3215">
        <v>57</v>
      </c>
      <c r="AK3215" t="s">
        <v>57</v>
      </c>
      <c r="AL3215">
        <v>57100</v>
      </c>
      <c r="AM3215" t="s">
        <v>55</v>
      </c>
      <c r="AN3215" t="s">
        <v>55</v>
      </c>
      <c r="AO3215" t="s">
        <v>55</v>
      </c>
      <c r="AS3215" t="s">
        <v>343</v>
      </c>
      <c r="AT3215">
        <v>0</v>
      </c>
      <c r="AU3215">
        <v>0</v>
      </c>
      <c r="AV3215">
        <v>0</v>
      </c>
      <c r="BB3215">
        <v>0</v>
      </c>
      <c r="BC3215">
        <v>0</v>
      </c>
      <c r="BD3215" t="s">
        <v>60</v>
      </c>
      <c r="BE3215" s="5">
        <v>46180</v>
      </c>
      <c r="BF3215">
        <v>634364547</v>
      </c>
      <c r="BH3215" t="s">
        <v>323</v>
      </c>
      <c r="BI3215" t="s">
        <v>320</v>
      </c>
      <c r="BJ3215">
        <v>0.42499999999999999</v>
      </c>
      <c r="BK3215">
        <v>39.6</v>
      </c>
      <c r="BL3215">
        <v>4.6900000000000004</v>
      </c>
      <c r="BM3215">
        <v>0</v>
      </c>
      <c r="BN3215">
        <v>-30.14</v>
      </c>
      <c r="BO3215">
        <v>14.15</v>
      </c>
      <c r="BP3215" t="s">
        <v>60</v>
      </c>
      <c r="BQ3215">
        <v>1.1401468509999999</v>
      </c>
      <c r="BR3215" t="s">
        <v>61</v>
      </c>
    </row>
    <row r="3216" spans="1:70" x14ac:dyDescent="0.2">
      <c r="A3216" s="19">
        <f t="shared" si="114"/>
        <v>11.14</v>
      </c>
      <c r="B3216" s="20">
        <v>3752</v>
      </c>
      <c r="D3216" s="2" t="s">
        <v>346</v>
      </c>
      <c r="E3216" s="2" t="str">
        <f t="shared" si="113"/>
        <v>ST</v>
      </c>
      <c r="F3216">
        <v>200720433</v>
      </c>
      <c r="G3216">
        <v>202607</v>
      </c>
      <c r="H3216" t="s">
        <v>52</v>
      </c>
      <c r="I3216" t="s">
        <v>321</v>
      </c>
      <c r="J3216" t="s">
        <v>322</v>
      </c>
      <c r="K3216" t="s">
        <v>54</v>
      </c>
      <c r="L3216" s="5">
        <v>46029</v>
      </c>
      <c r="M3216" s="5">
        <v>46060</v>
      </c>
      <c r="N3216" s="21">
        <v>873817479742</v>
      </c>
      <c r="P3216" t="s">
        <v>326</v>
      </c>
      <c r="Q3216" t="s">
        <v>326</v>
      </c>
      <c r="R3216" t="s">
        <v>56</v>
      </c>
      <c r="S3216" t="s">
        <v>327</v>
      </c>
      <c r="T3216">
        <v>21</v>
      </c>
      <c r="U3216" t="s">
        <v>57</v>
      </c>
      <c r="V3216">
        <v>21320</v>
      </c>
      <c r="W3216">
        <v>53.16</v>
      </c>
      <c r="X3216">
        <v>6.11</v>
      </c>
      <c r="Y3216">
        <v>0</v>
      </c>
      <c r="Z3216">
        <v>-40.450000000000003</v>
      </c>
      <c r="AA3216">
        <v>18.82</v>
      </c>
      <c r="AB3216">
        <v>3</v>
      </c>
      <c r="AC3216">
        <v>42.68</v>
      </c>
      <c r="AD3216">
        <v>42.68</v>
      </c>
      <c r="AE3216" t="s">
        <v>1459</v>
      </c>
      <c r="AF3216" t="s">
        <v>10900</v>
      </c>
      <c r="AG3216" t="s">
        <v>10900</v>
      </c>
      <c r="AH3216" t="s">
        <v>10901</v>
      </c>
      <c r="AI3216" t="s">
        <v>10902</v>
      </c>
      <c r="AJ3216">
        <v>69</v>
      </c>
      <c r="AK3216" t="s">
        <v>57</v>
      </c>
      <c r="AL3216">
        <v>69480</v>
      </c>
      <c r="AM3216" t="s">
        <v>55</v>
      </c>
      <c r="AN3216" t="s">
        <v>55</v>
      </c>
      <c r="AO3216" t="s">
        <v>55</v>
      </c>
      <c r="AS3216" t="s">
        <v>343</v>
      </c>
      <c r="AT3216">
        <v>30</v>
      </c>
      <c r="AU3216">
        <v>31</v>
      </c>
      <c r="AV3216">
        <v>40</v>
      </c>
      <c r="BB3216">
        <v>0</v>
      </c>
      <c r="BC3216">
        <v>0</v>
      </c>
      <c r="BD3216" t="s">
        <v>60</v>
      </c>
      <c r="BE3216" s="5">
        <v>46180</v>
      </c>
      <c r="BF3216">
        <v>634364547</v>
      </c>
      <c r="BH3216" t="s">
        <v>323</v>
      </c>
      <c r="BI3216" t="s">
        <v>320</v>
      </c>
      <c r="BJ3216">
        <v>0.58819444444444446</v>
      </c>
      <c r="BK3216">
        <v>46.6</v>
      </c>
      <c r="BL3216">
        <v>5.36</v>
      </c>
      <c r="BM3216">
        <v>0</v>
      </c>
      <c r="BN3216">
        <v>-35.46</v>
      </c>
      <c r="BO3216">
        <v>16.5</v>
      </c>
      <c r="BP3216" t="s">
        <v>60</v>
      </c>
      <c r="BQ3216">
        <v>1.1408492480000001</v>
      </c>
      <c r="BR3216" t="s">
        <v>61</v>
      </c>
    </row>
    <row r="3217" spans="1:70" x14ac:dyDescent="0.2">
      <c r="A3217" s="19">
        <f t="shared" si="114"/>
        <v>18.829999999999998</v>
      </c>
      <c r="B3217" s="20">
        <v>3752</v>
      </c>
      <c r="D3217" s="2" t="s">
        <v>1381</v>
      </c>
      <c r="E3217" s="2" t="str">
        <f t="shared" si="113"/>
        <v>ST</v>
      </c>
      <c r="F3217">
        <v>200720433</v>
      </c>
      <c r="G3217">
        <v>202607</v>
      </c>
      <c r="H3217" t="s">
        <v>52</v>
      </c>
      <c r="I3217" t="s">
        <v>321</v>
      </c>
      <c r="J3217" t="s">
        <v>322</v>
      </c>
      <c r="K3217" t="s">
        <v>54</v>
      </c>
      <c r="L3217" s="5" t="s">
        <v>6778</v>
      </c>
      <c r="M3217" s="5" t="s">
        <v>5226</v>
      </c>
      <c r="N3217" s="21">
        <v>873602349462</v>
      </c>
      <c r="P3217" t="s">
        <v>326</v>
      </c>
      <c r="Q3217" t="s">
        <v>326</v>
      </c>
      <c r="R3217" t="s">
        <v>56</v>
      </c>
      <c r="S3217" t="s">
        <v>327</v>
      </c>
      <c r="T3217">
        <v>21</v>
      </c>
      <c r="U3217" t="s">
        <v>57</v>
      </c>
      <c r="V3217">
        <v>21320</v>
      </c>
      <c r="W3217">
        <v>89.49</v>
      </c>
      <c r="X3217">
        <v>10.6</v>
      </c>
      <c r="Y3217">
        <v>0</v>
      </c>
      <c r="Z3217">
        <v>-68.11</v>
      </c>
      <c r="AA3217">
        <v>31.98</v>
      </c>
      <c r="AB3217">
        <v>7</v>
      </c>
      <c r="AC3217">
        <v>93.5</v>
      </c>
      <c r="AD3217">
        <v>93.5</v>
      </c>
      <c r="AE3217" t="s">
        <v>11746</v>
      </c>
      <c r="AF3217" t="s">
        <v>10903</v>
      </c>
      <c r="AG3217" t="s">
        <v>10903</v>
      </c>
      <c r="AH3217" t="s">
        <v>10904</v>
      </c>
      <c r="AI3217" t="s">
        <v>815</v>
      </c>
      <c r="AJ3217">
        <v>6</v>
      </c>
      <c r="AK3217" t="s">
        <v>57</v>
      </c>
      <c r="AL3217">
        <v>6130</v>
      </c>
      <c r="AM3217" t="s">
        <v>55</v>
      </c>
      <c r="AN3217" t="s">
        <v>55</v>
      </c>
      <c r="AO3217" t="s">
        <v>55</v>
      </c>
      <c r="AS3217" t="s">
        <v>343</v>
      </c>
      <c r="AT3217">
        <v>0</v>
      </c>
      <c r="AU3217">
        <v>0</v>
      </c>
      <c r="AV3217">
        <v>0</v>
      </c>
      <c r="BB3217">
        <v>0</v>
      </c>
      <c r="BC3217">
        <v>0</v>
      </c>
      <c r="BD3217" t="s">
        <v>60</v>
      </c>
      <c r="BE3217" s="5">
        <v>46180</v>
      </c>
      <c r="BF3217">
        <v>634364547</v>
      </c>
      <c r="BH3217" t="s">
        <v>323</v>
      </c>
      <c r="BI3217" t="s">
        <v>320</v>
      </c>
      <c r="BJ3217">
        <v>0.45</v>
      </c>
      <c r="BK3217">
        <v>78.8</v>
      </c>
      <c r="BL3217">
        <v>9.33</v>
      </c>
      <c r="BM3217">
        <v>0</v>
      </c>
      <c r="BN3217">
        <v>-59.97</v>
      </c>
      <c r="BO3217">
        <v>28.16</v>
      </c>
      <c r="BP3217" t="s">
        <v>60</v>
      </c>
      <c r="BQ3217">
        <v>1.1356667499999999</v>
      </c>
      <c r="BR3217" t="s">
        <v>61</v>
      </c>
    </row>
    <row r="3218" spans="1:70" x14ac:dyDescent="0.2">
      <c r="A3218" s="19">
        <f t="shared" si="114"/>
        <v>9.8000000000000007</v>
      </c>
      <c r="B3218" s="20">
        <v>3752</v>
      </c>
      <c r="D3218" s="2" t="s">
        <v>1381</v>
      </c>
      <c r="E3218" s="2" t="str">
        <f t="shared" si="113"/>
        <v>ST</v>
      </c>
      <c r="F3218">
        <v>200720433</v>
      </c>
      <c r="G3218">
        <v>202607</v>
      </c>
      <c r="H3218" t="s">
        <v>52</v>
      </c>
      <c r="I3218" t="s">
        <v>321</v>
      </c>
      <c r="J3218" t="s">
        <v>322</v>
      </c>
      <c r="K3218" t="s">
        <v>54</v>
      </c>
      <c r="L3218" s="5" t="s">
        <v>6778</v>
      </c>
      <c r="M3218" s="5" t="s">
        <v>10422</v>
      </c>
      <c r="N3218" s="21">
        <v>873596646315</v>
      </c>
      <c r="P3218" t="s">
        <v>326</v>
      </c>
      <c r="Q3218" t="s">
        <v>326</v>
      </c>
      <c r="R3218" t="s">
        <v>56</v>
      </c>
      <c r="S3218" t="s">
        <v>327</v>
      </c>
      <c r="T3218">
        <v>21</v>
      </c>
      <c r="U3218" t="s">
        <v>57</v>
      </c>
      <c r="V3218">
        <v>21320</v>
      </c>
      <c r="W3218">
        <v>46.56</v>
      </c>
      <c r="X3218">
        <v>5.52</v>
      </c>
      <c r="Y3218">
        <v>0</v>
      </c>
      <c r="Z3218">
        <v>-35.43</v>
      </c>
      <c r="AA3218">
        <v>16.649999999999999</v>
      </c>
      <c r="AB3218">
        <v>2</v>
      </c>
      <c r="AC3218">
        <v>34.32</v>
      </c>
      <c r="AD3218">
        <v>34.32</v>
      </c>
      <c r="AE3218" t="s">
        <v>2384</v>
      </c>
      <c r="AF3218" t="s">
        <v>10905</v>
      </c>
      <c r="AG3218" t="s">
        <v>10905</v>
      </c>
      <c r="AH3218" t="s">
        <v>10906</v>
      </c>
      <c r="AI3218" t="s">
        <v>10907</v>
      </c>
      <c r="AJ3218">
        <v>67</v>
      </c>
      <c r="AK3218" t="s">
        <v>57</v>
      </c>
      <c r="AL3218">
        <v>67800</v>
      </c>
      <c r="AM3218" t="s">
        <v>55</v>
      </c>
      <c r="AN3218" t="s">
        <v>55</v>
      </c>
      <c r="AO3218" t="s">
        <v>55</v>
      </c>
      <c r="AS3218" t="s">
        <v>343</v>
      </c>
      <c r="AT3218">
        <v>30</v>
      </c>
      <c r="AU3218">
        <v>31</v>
      </c>
      <c r="AV3218">
        <v>40</v>
      </c>
      <c r="BB3218">
        <v>0</v>
      </c>
      <c r="BC3218">
        <v>0</v>
      </c>
      <c r="BD3218" t="s">
        <v>60</v>
      </c>
      <c r="BE3218" s="5">
        <v>46180</v>
      </c>
      <c r="BF3218">
        <v>634364547</v>
      </c>
      <c r="BH3218" t="s">
        <v>323</v>
      </c>
      <c r="BI3218" t="s">
        <v>320</v>
      </c>
      <c r="BJ3218">
        <v>0.41736111111111113</v>
      </c>
      <c r="BK3218">
        <v>41</v>
      </c>
      <c r="BL3218">
        <v>4.8600000000000003</v>
      </c>
      <c r="BM3218">
        <v>0</v>
      </c>
      <c r="BN3218">
        <v>-31.2</v>
      </c>
      <c r="BO3218">
        <v>14.66</v>
      </c>
      <c r="BP3218" t="s">
        <v>60</v>
      </c>
      <c r="BQ3218">
        <v>1.1356667499999999</v>
      </c>
      <c r="BR3218" t="s">
        <v>61</v>
      </c>
    </row>
    <row r="3219" spans="1:70" x14ac:dyDescent="0.2">
      <c r="A3219" s="19">
        <f t="shared" si="114"/>
        <v>14.82</v>
      </c>
      <c r="B3219" s="20">
        <v>3752</v>
      </c>
      <c r="D3219" s="2" t="s">
        <v>1381</v>
      </c>
      <c r="E3219" s="2" t="str">
        <f t="shared" si="113"/>
        <v>ST</v>
      </c>
      <c r="F3219">
        <v>200720433</v>
      </c>
      <c r="G3219">
        <v>202607</v>
      </c>
      <c r="H3219" t="s">
        <v>52</v>
      </c>
      <c r="I3219" t="s">
        <v>321</v>
      </c>
      <c r="J3219" t="s">
        <v>322</v>
      </c>
      <c r="K3219" t="s">
        <v>54</v>
      </c>
      <c r="L3219" s="5" t="s">
        <v>5681</v>
      </c>
      <c r="M3219" s="5" t="s">
        <v>6778</v>
      </c>
      <c r="N3219" s="21">
        <v>873431498902</v>
      </c>
      <c r="P3219" t="s">
        <v>326</v>
      </c>
      <c r="Q3219" t="s">
        <v>326</v>
      </c>
      <c r="R3219" t="s">
        <v>56</v>
      </c>
      <c r="S3219" t="s">
        <v>327</v>
      </c>
      <c r="T3219">
        <v>21</v>
      </c>
      <c r="U3219" t="s">
        <v>57</v>
      </c>
      <c r="V3219">
        <v>21320</v>
      </c>
      <c r="W3219">
        <v>70.97</v>
      </c>
      <c r="X3219">
        <v>8.4</v>
      </c>
      <c r="Y3219">
        <v>0</v>
      </c>
      <c r="Z3219">
        <v>-54</v>
      </c>
      <c r="AA3219">
        <v>25.36</v>
      </c>
      <c r="AB3219">
        <v>6</v>
      </c>
      <c r="AC3219">
        <v>67.98</v>
      </c>
      <c r="AD3219">
        <v>67.98</v>
      </c>
      <c r="AE3219" t="s">
        <v>1459</v>
      </c>
      <c r="AF3219" t="s">
        <v>2074</v>
      </c>
      <c r="AG3219" t="s">
        <v>2074</v>
      </c>
      <c r="AH3219" t="s">
        <v>10908</v>
      </c>
      <c r="AI3219" t="s">
        <v>10909</v>
      </c>
      <c r="AJ3219">
        <v>30</v>
      </c>
      <c r="AK3219" t="s">
        <v>57</v>
      </c>
      <c r="AL3219">
        <v>30270</v>
      </c>
      <c r="AM3219" t="s">
        <v>55</v>
      </c>
      <c r="AN3219" t="s">
        <v>55</v>
      </c>
      <c r="AO3219" t="s">
        <v>55</v>
      </c>
      <c r="AS3219" t="s">
        <v>343</v>
      </c>
      <c r="AT3219">
        <v>0</v>
      </c>
      <c r="AU3219">
        <v>0</v>
      </c>
      <c r="AV3219">
        <v>0</v>
      </c>
      <c r="BB3219">
        <v>0</v>
      </c>
      <c r="BC3219">
        <v>0</v>
      </c>
      <c r="BD3219" t="s">
        <v>60</v>
      </c>
      <c r="BE3219" s="5">
        <v>46180</v>
      </c>
      <c r="BF3219">
        <v>634364547</v>
      </c>
      <c r="BH3219" t="s">
        <v>323</v>
      </c>
      <c r="BI3219" t="s">
        <v>320</v>
      </c>
      <c r="BJ3219">
        <v>0.48888888888888887</v>
      </c>
      <c r="BK3219">
        <v>62</v>
      </c>
      <c r="BL3219">
        <v>7.34</v>
      </c>
      <c r="BM3219">
        <v>0</v>
      </c>
      <c r="BN3219">
        <v>-47.18</v>
      </c>
      <c r="BO3219">
        <v>22.16</v>
      </c>
      <c r="BP3219" t="s">
        <v>60</v>
      </c>
      <c r="BQ3219">
        <v>1.1446231330000001</v>
      </c>
      <c r="BR3219" t="s">
        <v>61</v>
      </c>
    </row>
    <row r="3220" spans="1:70" x14ac:dyDescent="0.2">
      <c r="A3220" s="19">
        <f t="shared" si="114"/>
        <v>9.1300000000000026</v>
      </c>
      <c r="B3220" s="20">
        <v>3752</v>
      </c>
      <c r="D3220" s="2" t="s">
        <v>1381</v>
      </c>
      <c r="E3220" s="2" t="str">
        <f t="shared" si="113"/>
        <v>ST</v>
      </c>
      <c r="F3220">
        <v>200720433</v>
      </c>
      <c r="G3220">
        <v>202607</v>
      </c>
      <c r="H3220" t="s">
        <v>52</v>
      </c>
      <c r="I3220" t="s">
        <v>321</v>
      </c>
      <c r="J3220" t="s">
        <v>322</v>
      </c>
      <c r="K3220" t="s">
        <v>54</v>
      </c>
      <c r="L3220" s="5" t="s">
        <v>5682</v>
      </c>
      <c r="M3220" s="5" t="s">
        <v>6778</v>
      </c>
      <c r="N3220" s="21">
        <v>873543516500</v>
      </c>
      <c r="P3220" t="s">
        <v>326</v>
      </c>
      <c r="Q3220" t="s">
        <v>326</v>
      </c>
      <c r="R3220" t="s">
        <v>56</v>
      </c>
      <c r="S3220" t="s">
        <v>327</v>
      </c>
      <c r="T3220">
        <v>21</v>
      </c>
      <c r="U3220" t="s">
        <v>57</v>
      </c>
      <c r="V3220">
        <v>21320</v>
      </c>
      <c r="W3220">
        <v>43.55</v>
      </c>
      <c r="X3220">
        <v>5.16</v>
      </c>
      <c r="Y3220">
        <v>0</v>
      </c>
      <c r="Z3220">
        <v>-33.14</v>
      </c>
      <c r="AA3220">
        <v>15.57</v>
      </c>
      <c r="AB3220">
        <v>2</v>
      </c>
      <c r="AC3220">
        <v>30.8</v>
      </c>
      <c r="AD3220">
        <v>30.8</v>
      </c>
      <c r="AE3220" t="s">
        <v>11747</v>
      </c>
      <c r="AF3220" t="s">
        <v>10910</v>
      </c>
      <c r="AG3220" t="s">
        <v>10910</v>
      </c>
      <c r="AH3220" t="s">
        <v>10911</v>
      </c>
      <c r="AI3220" t="s">
        <v>8095</v>
      </c>
      <c r="AJ3220">
        <v>63</v>
      </c>
      <c r="AK3220" t="s">
        <v>57</v>
      </c>
      <c r="AL3220">
        <v>63270</v>
      </c>
      <c r="AM3220" t="s">
        <v>55</v>
      </c>
      <c r="AN3220" t="s">
        <v>55</v>
      </c>
      <c r="AO3220" t="s">
        <v>55</v>
      </c>
      <c r="AS3220" t="s">
        <v>343</v>
      </c>
      <c r="AT3220">
        <v>0</v>
      </c>
      <c r="AU3220">
        <v>0</v>
      </c>
      <c r="AV3220">
        <v>0</v>
      </c>
      <c r="BB3220">
        <v>0</v>
      </c>
      <c r="BC3220">
        <v>0</v>
      </c>
      <c r="BD3220" t="s">
        <v>60</v>
      </c>
      <c r="BE3220" s="5">
        <v>46180</v>
      </c>
      <c r="BF3220">
        <v>634364547</v>
      </c>
      <c r="BH3220" t="s">
        <v>323</v>
      </c>
      <c r="BI3220" t="s">
        <v>320</v>
      </c>
      <c r="BJ3220">
        <v>0.45833333333333331</v>
      </c>
      <c r="BK3220">
        <v>38.200000000000003</v>
      </c>
      <c r="BL3220">
        <v>4.53</v>
      </c>
      <c r="BM3220">
        <v>0</v>
      </c>
      <c r="BN3220">
        <v>-29.07</v>
      </c>
      <c r="BO3220">
        <v>13.66</v>
      </c>
      <c r="BP3220" t="s">
        <v>60</v>
      </c>
      <c r="BQ3220">
        <v>1.1401468509999999</v>
      </c>
      <c r="BR3220" t="s">
        <v>61</v>
      </c>
    </row>
    <row r="3221" spans="1:70" x14ac:dyDescent="0.2">
      <c r="A3221" s="19">
        <f t="shared" si="114"/>
        <v>8.129999999999999</v>
      </c>
      <c r="B3221" s="20">
        <v>3752</v>
      </c>
      <c r="D3221" s="2" t="s">
        <v>1381</v>
      </c>
      <c r="E3221" s="2" t="str">
        <f t="shared" si="113"/>
        <v>ST</v>
      </c>
      <c r="F3221">
        <v>200720433</v>
      </c>
      <c r="G3221">
        <v>202607</v>
      </c>
      <c r="H3221" t="s">
        <v>52</v>
      </c>
      <c r="I3221" t="s">
        <v>321</v>
      </c>
      <c r="J3221" t="s">
        <v>322</v>
      </c>
      <c r="K3221" t="s">
        <v>54</v>
      </c>
      <c r="L3221" s="5" t="s">
        <v>6778</v>
      </c>
      <c r="M3221" s="5" t="s">
        <v>5226</v>
      </c>
      <c r="N3221" s="21">
        <v>873548675765</v>
      </c>
      <c r="P3221" t="s">
        <v>326</v>
      </c>
      <c r="Q3221" t="s">
        <v>326</v>
      </c>
      <c r="R3221" t="s">
        <v>56</v>
      </c>
      <c r="S3221" t="s">
        <v>327</v>
      </c>
      <c r="T3221">
        <v>21</v>
      </c>
      <c r="U3221" t="s">
        <v>57</v>
      </c>
      <c r="V3221">
        <v>21320</v>
      </c>
      <c r="W3221">
        <v>38.61</v>
      </c>
      <c r="X3221">
        <v>4.58</v>
      </c>
      <c r="Y3221">
        <v>0</v>
      </c>
      <c r="Z3221">
        <v>-29.38</v>
      </c>
      <c r="AA3221">
        <v>13.81</v>
      </c>
      <c r="AB3221">
        <v>2</v>
      </c>
      <c r="AC3221">
        <v>22.88</v>
      </c>
      <c r="AD3221">
        <v>22.88</v>
      </c>
      <c r="AE3221" t="s">
        <v>1618</v>
      </c>
      <c r="AF3221" t="s">
        <v>1451</v>
      </c>
      <c r="AG3221" t="s">
        <v>1451</v>
      </c>
      <c r="AH3221" t="s">
        <v>1452</v>
      </c>
      <c r="AI3221" t="s">
        <v>1453</v>
      </c>
      <c r="AJ3221">
        <v>77</v>
      </c>
      <c r="AK3221" t="s">
        <v>57</v>
      </c>
      <c r="AL3221">
        <v>77130</v>
      </c>
      <c r="AM3221" t="s">
        <v>55</v>
      </c>
      <c r="AN3221" t="s">
        <v>55</v>
      </c>
      <c r="AO3221" t="s">
        <v>55</v>
      </c>
      <c r="AS3221" t="s">
        <v>343</v>
      </c>
      <c r="AT3221">
        <v>12</v>
      </c>
      <c r="AU3221">
        <v>20</v>
      </c>
      <c r="AV3221">
        <v>30</v>
      </c>
      <c r="BB3221">
        <v>0</v>
      </c>
      <c r="BC3221">
        <v>0</v>
      </c>
      <c r="BD3221" t="s">
        <v>60</v>
      </c>
      <c r="BE3221" s="5">
        <v>46180</v>
      </c>
      <c r="BF3221">
        <v>634364547</v>
      </c>
      <c r="BH3221" t="s">
        <v>323</v>
      </c>
      <c r="BI3221" t="s">
        <v>320</v>
      </c>
      <c r="BJ3221">
        <v>0.42291666666666666</v>
      </c>
      <c r="BK3221">
        <v>34</v>
      </c>
      <c r="BL3221">
        <v>4.03</v>
      </c>
      <c r="BM3221">
        <v>0</v>
      </c>
      <c r="BN3221">
        <v>-25.87</v>
      </c>
      <c r="BO3221">
        <v>12.16</v>
      </c>
      <c r="BP3221" t="s">
        <v>60</v>
      </c>
      <c r="BQ3221">
        <v>1.1356667499999999</v>
      </c>
      <c r="BR3221" t="s">
        <v>61</v>
      </c>
    </row>
    <row r="3222" spans="1:70" x14ac:dyDescent="0.2">
      <c r="A3222" s="19">
        <f t="shared" si="114"/>
        <v>10.129999999999995</v>
      </c>
      <c r="B3222" s="20">
        <v>3752</v>
      </c>
      <c r="D3222" s="2" t="s">
        <v>1381</v>
      </c>
      <c r="E3222" s="2" t="str">
        <f t="shared" si="113"/>
        <v>ST</v>
      </c>
      <c r="F3222">
        <v>200720433</v>
      </c>
      <c r="G3222">
        <v>202607</v>
      </c>
      <c r="H3222" t="s">
        <v>52</v>
      </c>
      <c r="I3222" t="s">
        <v>321</v>
      </c>
      <c r="J3222" t="s">
        <v>322</v>
      </c>
      <c r="K3222" t="s">
        <v>54</v>
      </c>
      <c r="L3222" s="5" t="s">
        <v>6778</v>
      </c>
      <c r="M3222" s="5" t="s">
        <v>5226</v>
      </c>
      <c r="N3222" s="21">
        <v>873547973672</v>
      </c>
      <c r="P3222" t="s">
        <v>326</v>
      </c>
      <c r="Q3222" t="s">
        <v>326</v>
      </c>
      <c r="R3222" t="s">
        <v>56</v>
      </c>
      <c r="S3222" t="s">
        <v>327</v>
      </c>
      <c r="T3222">
        <v>21</v>
      </c>
      <c r="U3222" t="s">
        <v>57</v>
      </c>
      <c r="V3222">
        <v>21320</v>
      </c>
      <c r="W3222">
        <v>48.15</v>
      </c>
      <c r="X3222">
        <v>5.71</v>
      </c>
      <c r="Y3222">
        <v>0</v>
      </c>
      <c r="Z3222">
        <v>-36.65</v>
      </c>
      <c r="AA3222">
        <v>17.22</v>
      </c>
      <c r="AB3222">
        <v>2</v>
      </c>
      <c r="AC3222">
        <v>37.4</v>
      </c>
      <c r="AD3222">
        <v>37.4</v>
      </c>
      <c r="AE3222" t="s">
        <v>11748</v>
      </c>
      <c r="AF3222" t="s">
        <v>448</v>
      </c>
      <c r="AG3222" t="s">
        <v>10912</v>
      </c>
      <c r="AH3222" t="s">
        <v>2077</v>
      </c>
      <c r="AI3222" t="s">
        <v>10913</v>
      </c>
      <c r="AJ3222">
        <v>28</v>
      </c>
      <c r="AK3222" t="s">
        <v>57</v>
      </c>
      <c r="AL3222">
        <v>28200</v>
      </c>
      <c r="AM3222" t="s">
        <v>55</v>
      </c>
      <c r="AN3222" t="s">
        <v>55</v>
      </c>
      <c r="AO3222" t="s">
        <v>55</v>
      </c>
      <c r="AS3222" t="s">
        <v>343</v>
      </c>
      <c r="AT3222">
        <v>0</v>
      </c>
      <c r="AU3222">
        <v>0</v>
      </c>
      <c r="AV3222">
        <v>0</v>
      </c>
      <c r="BB3222">
        <v>0</v>
      </c>
      <c r="BC3222">
        <v>0</v>
      </c>
      <c r="BD3222" t="s">
        <v>60</v>
      </c>
      <c r="BE3222" s="5">
        <v>46180</v>
      </c>
      <c r="BF3222">
        <v>634364547</v>
      </c>
      <c r="BH3222" t="s">
        <v>323</v>
      </c>
      <c r="BI3222" t="s">
        <v>320</v>
      </c>
      <c r="BJ3222">
        <v>0.47152777777777777</v>
      </c>
      <c r="BK3222">
        <v>42.4</v>
      </c>
      <c r="BL3222">
        <v>5.03</v>
      </c>
      <c r="BM3222">
        <v>0</v>
      </c>
      <c r="BN3222">
        <v>-32.270000000000003</v>
      </c>
      <c r="BO3222">
        <v>15.16</v>
      </c>
      <c r="BP3222" t="s">
        <v>60</v>
      </c>
      <c r="BQ3222">
        <v>1.1356667499999999</v>
      </c>
      <c r="BR3222" t="s">
        <v>61</v>
      </c>
    </row>
    <row r="3223" spans="1:70" x14ac:dyDescent="0.2">
      <c r="A3223" s="19">
        <f t="shared" si="114"/>
        <v>16.159999999999997</v>
      </c>
      <c r="B3223" s="20">
        <v>3752</v>
      </c>
      <c r="D3223" s="2" t="s">
        <v>1381</v>
      </c>
      <c r="E3223" s="2" t="str">
        <f t="shared" si="113"/>
        <v>ST</v>
      </c>
      <c r="F3223">
        <v>200720433</v>
      </c>
      <c r="G3223">
        <v>202607</v>
      </c>
      <c r="H3223" t="s">
        <v>52</v>
      </c>
      <c r="I3223" t="s">
        <v>321</v>
      </c>
      <c r="J3223" t="s">
        <v>322</v>
      </c>
      <c r="K3223" t="s">
        <v>54</v>
      </c>
      <c r="L3223" s="5" t="s">
        <v>6778</v>
      </c>
      <c r="M3223" s="5" t="s">
        <v>5226</v>
      </c>
      <c r="N3223" s="21">
        <v>873595534860</v>
      </c>
      <c r="P3223" t="s">
        <v>326</v>
      </c>
      <c r="Q3223" t="s">
        <v>326</v>
      </c>
      <c r="R3223" t="s">
        <v>56</v>
      </c>
      <c r="S3223" t="s">
        <v>327</v>
      </c>
      <c r="T3223">
        <v>21</v>
      </c>
      <c r="U3223" t="s">
        <v>57</v>
      </c>
      <c r="V3223">
        <v>21320</v>
      </c>
      <c r="W3223">
        <v>76.77</v>
      </c>
      <c r="X3223">
        <v>9.1</v>
      </c>
      <c r="Y3223">
        <v>0</v>
      </c>
      <c r="Z3223">
        <v>-58.42</v>
      </c>
      <c r="AA3223">
        <v>27.45</v>
      </c>
      <c r="AB3223">
        <v>5</v>
      </c>
      <c r="AC3223">
        <v>75.239999999999995</v>
      </c>
      <c r="AD3223">
        <v>75.239999999999995</v>
      </c>
      <c r="AE3223" t="s">
        <v>11749</v>
      </c>
      <c r="AF3223" t="s">
        <v>835</v>
      </c>
      <c r="AG3223" t="s">
        <v>835</v>
      </c>
      <c r="AH3223" t="s">
        <v>836</v>
      </c>
      <c r="AI3223" t="s">
        <v>837</v>
      </c>
      <c r="AJ3223">
        <v>34</v>
      </c>
      <c r="AK3223" t="s">
        <v>57</v>
      </c>
      <c r="AL3223">
        <v>34320</v>
      </c>
      <c r="AM3223" t="s">
        <v>55</v>
      </c>
      <c r="AN3223" t="s">
        <v>55</v>
      </c>
      <c r="AO3223" t="s">
        <v>55</v>
      </c>
      <c r="AS3223" t="s">
        <v>343</v>
      </c>
      <c r="AT3223">
        <v>32</v>
      </c>
      <c r="AU3223">
        <v>26</v>
      </c>
      <c r="AV3223">
        <v>42</v>
      </c>
      <c r="BB3223">
        <v>0</v>
      </c>
      <c r="BC3223">
        <v>0</v>
      </c>
      <c r="BD3223" t="s">
        <v>60</v>
      </c>
      <c r="BE3223" s="5">
        <v>46180</v>
      </c>
      <c r="BF3223">
        <v>634364547</v>
      </c>
      <c r="BH3223" t="s">
        <v>323</v>
      </c>
      <c r="BI3223" t="s">
        <v>320</v>
      </c>
      <c r="BJ3223">
        <v>0.46319444444444446</v>
      </c>
      <c r="BK3223">
        <v>67.599999999999994</v>
      </c>
      <c r="BL3223">
        <v>8.01</v>
      </c>
      <c r="BM3223">
        <v>0</v>
      </c>
      <c r="BN3223">
        <v>-51.44</v>
      </c>
      <c r="BO3223">
        <v>24.17</v>
      </c>
      <c r="BP3223" t="s">
        <v>60</v>
      </c>
      <c r="BQ3223">
        <v>1.1356667499999999</v>
      </c>
      <c r="BR3223" t="s">
        <v>61</v>
      </c>
    </row>
    <row r="3224" spans="1:70" x14ac:dyDescent="0.2">
      <c r="A3224" s="19">
        <f t="shared" si="114"/>
        <v>9.1300000000000026</v>
      </c>
      <c r="B3224" s="20">
        <v>3752</v>
      </c>
      <c r="D3224" s="2" t="s">
        <v>1381</v>
      </c>
      <c r="E3224" s="2" t="str">
        <f t="shared" si="113"/>
        <v>ST</v>
      </c>
      <c r="F3224">
        <v>200720433</v>
      </c>
      <c r="G3224">
        <v>202607</v>
      </c>
      <c r="H3224" t="s">
        <v>52</v>
      </c>
      <c r="I3224" t="s">
        <v>321</v>
      </c>
      <c r="J3224" t="s">
        <v>322</v>
      </c>
      <c r="K3224" t="s">
        <v>54</v>
      </c>
      <c r="L3224" s="5" t="s">
        <v>10419</v>
      </c>
      <c r="M3224" s="5">
        <v>46029</v>
      </c>
      <c r="N3224" s="21">
        <v>873762434883</v>
      </c>
      <c r="P3224" t="s">
        <v>326</v>
      </c>
      <c r="Q3224" t="s">
        <v>326</v>
      </c>
      <c r="R3224" t="s">
        <v>56</v>
      </c>
      <c r="S3224" t="s">
        <v>327</v>
      </c>
      <c r="T3224">
        <v>21</v>
      </c>
      <c r="U3224" t="s">
        <v>57</v>
      </c>
      <c r="V3224">
        <v>21320</v>
      </c>
      <c r="W3224">
        <v>43.5</v>
      </c>
      <c r="X3224">
        <v>5.16</v>
      </c>
      <c r="Y3224">
        <v>0</v>
      </c>
      <c r="Z3224">
        <v>-33.1</v>
      </c>
      <c r="AA3224">
        <v>15.55</v>
      </c>
      <c r="AB3224">
        <v>2</v>
      </c>
      <c r="AC3224">
        <v>30.8</v>
      </c>
      <c r="AD3224">
        <v>30.8</v>
      </c>
      <c r="AE3224" t="s">
        <v>11750</v>
      </c>
      <c r="AF3224" t="s">
        <v>10914</v>
      </c>
      <c r="AG3224" t="s">
        <v>10914</v>
      </c>
      <c r="AH3224" t="s">
        <v>10915</v>
      </c>
      <c r="AI3224" t="s">
        <v>824</v>
      </c>
      <c r="AJ3224">
        <v>17</v>
      </c>
      <c r="AK3224" t="s">
        <v>57</v>
      </c>
      <c r="AL3224">
        <v>17140</v>
      </c>
      <c r="AM3224" t="s">
        <v>55</v>
      </c>
      <c r="AN3224" t="s">
        <v>55</v>
      </c>
      <c r="AO3224" t="s">
        <v>55</v>
      </c>
      <c r="AS3224" t="s">
        <v>343</v>
      </c>
      <c r="AT3224">
        <v>0</v>
      </c>
      <c r="AU3224">
        <v>0</v>
      </c>
      <c r="AV3224">
        <v>0</v>
      </c>
      <c r="BB3224">
        <v>0</v>
      </c>
      <c r="BC3224">
        <v>0</v>
      </c>
      <c r="BD3224" t="s">
        <v>60</v>
      </c>
      <c r="BE3224" s="5">
        <v>46180</v>
      </c>
      <c r="BF3224">
        <v>634364547</v>
      </c>
      <c r="BH3224" t="s">
        <v>323</v>
      </c>
      <c r="BI3224" t="s">
        <v>320</v>
      </c>
      <c r="BJ3224">
        <v>0.45208333333333334</v>
      </c>
      <c r="BK3224">
        <v>38.200000000000003</v>
      </c>
      <c r="BL3224">
        <v>4.53</v>
      </c>
      <c r="BM3224">
        <v>0</v>
      </c>
      <c r="BN3224">
        <v>-29.07</v>
      </c>
      <c r="BO3224">
        <v>13.66</v>
      </c>
      <c r="BP3224" t="s">
        <v>60</v>
      </c>
      <c r="BQ3224">
        <v>1.1386538829999999</v>
      </c>
      <c r="BR3224" t="s">
        <v>61</v>
      </c>
    </row>
    <row r="3225" spans="1:70" x14ac:dyDescent="0.2">
      <c r="A3225" s="19">
        <f t="shared" si="114"/>
        <v>14.82</v>
      </c>
      <c r="B3225" s="20">
        <v>3752</v>
      </c>
      <c r="D3225" s="2" t="s">
        <v>1381</v>
      </c>
      <c r="E3225" s="2" t="str">
        <f t="shared" si="113"/>
        <v>ST</v>
      </c>
      <c r="F3225">
        <v>200720433</v>
      </c>
      <c r="G3225">
        <v>202607</v>
      </c>
      <c r="H3225" t="s">
        <v>52</v>
      </c>
      <c r="I3225" t="s">
        <v>321</v>
      </c>
      <c r="J3225" t="s">
        <v>322</v>
      </c>
      <c r="K3225" t="s">
        <v>54</v>
      </c>
      <c r="L3225" s="5" t="s">
        <v>5682</v>
      </c>
      <c r="M3225" s="5" t="s">
        <v>10422</v>
      </c>
      <c r="N3225" s="21">
        <v>873548037426</v>
      </c>
      <c r="P3225" t="s">
        <v>326</v>
      </c>
      <c r="Q3225" t="s">
        <v>326</v>
      </c>
      <c r="R3225" t="s">
        <v>56</v>
      </c>
      <c r="S3225" t="s">
        <v>327</v>
      </c>
      <c r="T3225">
        <v>21</v>
      </c>
      <c r="U3225" t="s">
        <v>57</v>
      </c>
      <c r="V3225">
        <v>21320</v>
      </c>
      <c r="W3225">
        <v>70.69</v>
      </c>
      <c r="X3225">
        <v>8.3699999999999992</v>
      </c>
      <c r="Y3225">
        <v>0</v>
      </c>
      <c r="Z3225">
        <v>-53.79</v>
      </c>
      <c r="AA3225">
        <v>25.27</v>
      </c>
      <c r="AB3225">
        <v>5</v>
      </c>
      <c r="AC3225">
        <v>66.66</v>
      </c>
      <c r="AD3225">
        <v>66.66</v>
      </c>
      <c r="AE3225" t="s">
        <v>10027</v>
      </c>
      <c r="AF3225" t="s">
        <v>7274</v>
      </c>
      <c r="AG3225" t="s">
        <v>7274</v>
      </c>
      <c r="AH3225" t="s">
        <v>7275</v>
      </c>
      <c r="AI3225" t="s">
        <v>1409</v>
      </c>
      <c r="AJ3225">
        <v>59</v>
      </c>
      <c r="AK3225" t="s">
        <v>57</v>
      </c>
      <c r="AL3225">
        <v>59190</v>
      </c>
      <c r="AM3225" t="s">
        <v>55</v>
      </c>
      <c r="AN3225" t="s">
        <v>55</v>
      </c>
      <c r="AO3225" t="s">
        <v>55</v>
      </c>
      <c r="AS3225" t="s">
        <v>343</v>
      </c>
      <c r="AT3225">
        <v>29</v>
      </c>
      <c r="AU3225">
        <v>30</v>
      </c>
      <c r="AV3225">
        <v>39</v>
      </c>
      <c r="BB3225">
        <v>0</v>
      </c>
      <c r="BC3225">
        <v>0</v>
      </c>
      <c r="BD3225" t="s">
        <v>60</v>
      </c>
      <c r="BE3225" s="5">
        <v>46180</v>
      </c>
      <c r="BF3225">
        <v>634364547</v>
      </c>
      <c r="BH3225" t="s">
        <v>323</v>
      </c>
      <c r="BI3225" t="s">
        <v>320</v>
      </c>
      <c r="BJ3225">
        <v>0.3888888888888889</v>
      </c>
      <c r="BK3225">
        <v>62</v>
      </c>
      <c r="BL3225">
        <v>7.34</v>
      </c>
      <c r="BM3225">
        <v>0</v>
      </c>
      <c r="BN3225">
        <v>-47.18</v>
      </c>
      <c r="BO3225">
        <v>22.16</v>
      </c>
      <c r="BP3225" t="s">
        <v>60</v>
      </c>
      <c r="BQ3225">
        <v>1.1401468509999999</v>
      </c>
      <c r="BR3225" t="s">
        <v>61</v>
      </c>
    </row>
    <row r="3226" spans="1:70" x14ac:dyDescent="0.2">
      <c r="A3226" s="19">
        <f t="shared" si="114"/>
        <v>10.129999999999995</v>
      </c>
      <c r="B3226" s="20">
        <v>3752</v>
      </c>
      <c r="D3226" s="2" t="s">
        <v>1381</v>
      </c>
      <c r="E3226" s="2" t="str">
        <f t="shared" si="113"/>
        <v>ST</v>
      </c>
      <c r="F3226">
        <v>200720433</v>
      </c>
      <c r="G3226">
        <v>202607</v>
      </c>
      <c r="H3226" t="s">
        <v>52</v>
      </c>
      <c r="I3226" t="s">
        <v>321</v>
      </c>
      <c r="J3226" t="s">
        <v>322</v>
      </c>
      <c r="K3226" t="s">
        <v>54</v>
      </c>
      <c r="L3226" s="5" t="s">
        <v>6778</v>
      </c>
      <c r="M3226" s="5" t="s">
        <v>10422</v>
      </c>
      <c r="N3226" s="21">
        <v>873601419352</v>
      </c>
      <c r="P3226" t="s">
        <v>326</v>
      </c>
      <c r="Q3226" t="s">
        <v>326</v>
      </c>
      <c r="R3226" t="s">
        <v>56</v>
      </c>
      <c r="S3226" t="s">
        <v>327</v>
      </c>
      <c r="T3226">
        <v>21</v>
      </c>
      <c r="U3226" t="s">
        <v>57</v>
      </c>
      <c r="V3226">
        <v>21320</v>
      </c>
      <c r="W3226">
        <v>48.15</v>
      </c>
      <c r="X3226">
        <v>5.71</v>
      </c>
      <c r="Y3226">
        <v>0</v>
      </c>
      <c r="Z3226">
        <v>-36.65</v>
      </c>
      <c r="AA3226">
        <v>17.22</v>
      </c>
      <c r="AB3226">
        <v>3</v>
      </c>
      <c r="AC3226">
        <v>37.4</v>
      </c>
      <c r="AD3226">
        <v>37.4</v>
      </c>
      <c r="AE3226" t="s">
        <v>1592</v>
      </c>
      <c r="AF3226" t="s">
        <v>10916</v>
      </c>
      <c r="AG3226" t="s">
        <v>10916</v>
      </c>
      <c r="AH3226" t="s">
        <v>10917</v>
      </c>
      <c r="AI3226" t="s">
        <v>10918</v>
      </c>
      <c r="AJ3226">
        <v>64</v>
      </c>
      <c r="AK3226" t="s">
        <v>57</v>
      </c>
      <c r="AL3226">
        <v>64320</v>
      </c>
      <c r="AM3226" t="s">
        <v>55</v>
      </c>
      <c r="AN3226" t="s">
        <v>55</v>
      </c>
      <c r="AO3226" t="s">
        <v>55</v>
      </c>
      <c r="AS3226" t="s">
        <v>343</v>
      </c>
      <c r="AT3226">
        <v>0</v>
      </c>
      <c r="AU3226">
        <v>0</v>
      </c>
      <c r="AV3226">
        <v>0</v>
      </c>
      <c r="BB3226">
        <v>0</v>
      </c>
      <c r="BC3226">
        <v>0</v>
      </c>
      <c r="BD3226" t="s">
        <v>60</v>
      </c>
      <c r="BE3226" s="5">
        <v>46180</v>
      </c>
      <c r="BF3226">
        <v>634364547</v>
      </c>
      <c r="BH3226" t="s">
        <v>323</v>
      </c>
      <c r="BI3226" t="s">
        <v>320</v>
      </c>
      <c r="BJ3226">
        <v>0.40694444444444444</v>
      </c>
      <c r="BK3226">
        <v>42.4</v>
      </c>
      <c r="BL3226">
        <v>5.03</v>
      </c>
      <c r="BM3226">
        <v>0</v>
      </c>
      <c r="BN3226">
        <v>-32.270000000000003</v>
      </c>
      <c r="BO3226">
        <v>15.16</v>
      </c>
      <c r="BP3226" t="s">
        <v>60</v>
      </c>
      <c r="BQ3226">
        <v>1.1356667499999999</v>
      </c>
      <c r="BR3226" t="s">
        <v>61</v>
      </c>
    </row>
    <row r="3227" spans="1:70" x14ac:dyDescent="0.2">
      <c r="A3227" s="19">
        <f t="shared" si="114"/>
        <v>10.129999999999995</v>
      </c>
      <c r="B3227" s="20">
        <v>3752</v>
      </c>
      <c r="D3227" s="2" t="s">
        <v>1381</v>
      </c>
      <c r="E3227" s="2" t="str">
        <f t="shared" si="113"/>
        <v>ST</v>
      </c>
      <c r="F3227">
        <v>200720433</v>
      </c>
      <c r="G3227">
        <v>202607</v>
      </c>
      <c r="H3227" t="s">
        <v>52</v>
      </c>
      <c r="I3227" t="s">
        <v>321</v>
      </c>
      <c r="J3227" t="s">
        <v>322</v>
      </c>
      <c r="K3227" t="s">
        <v>54</v>
      </c>
      <c r="L3227" s="5" t="s">
        <v>5682</v>
      </c>
      <c r="M3227" s="5" t="s">
        <v>6778</v>
      </c>
      <c r="N3227" s="21">
        <v>873542721152</v>
      </c>
      <c r="P3227" t="s">
        <v>326</v>
      </c>
      <c r="Q3227" t="s">
        <v>326</v>
      </c>
      <c r="R3227" t="s">
        <v>56</v>
      </c>
      <c r="S3227" t="s">
        <v>327</v>
      </c>
      <c r="T3227">
        <v>21</v>
      </c>
      <c r="U3227" t="s">
        <v>57</v>
      </c>
      <c r="V3227">
        <v>21320</v>
      </c>
      <c r="W3227">
        <v>48.34</v>
      </c>
      <c r="X3227">
        <v>5.73</v>
      </c>
      <c r="Y3227">
        <v>0</v>
      </c>
      <c r="Z3227">
        <v>-36.79</v>
      </c>
      <c r="AA3227">
        <v>17.28</v>
      </c>
      <c r="AB3227">
        <v>2</v>
      </c>
      <c r="AC3227">
        <v>37.4</v>
      </c>
      <c r="AD3227">
        <v>37.4</v>
      </c>
      <c r="AE3227" t="s">
        <v>1515</v>
      </c>
      <c r="AF3227" t="s">
        <v>2638</v>
      </c>
      <c r="AG3227" t="s">
        <v>2639</v>
      </c>
      <c r="AH3227" t="s">
        <v>2640</v>
      </c>
      <c r="AI3227" t="s">
        <v>662</v>
      </c>
      <c r="AJ3227">
        <v>23</v>
      </c>
      <c r="AK3227" t="s">
        <v>57</v>
      </c>
      <c r="AL3227">
        <v>23300</v>
      </c>
      <c r="AM3227" t="s">
        <v>55</v>
      </c>
      <c r="AN3227" t="s">
        <v>55</v>
      </c>
      <c r="AO3227" t="s">
        <v>55</v>
      </c>
      <c r="AS3227" t="s">
        <v>343</v>
      </c>
      <c r="AT3227">
        <v>0</v>
      </c>
      <c r="AU3227">
        <v>0</v>
      </c>
      <c r="AV3227">
        <v>0</v>
      </c>
      <c r="BB3227">
        <v>0</v>
      </c>
      <c r="BC3227">
        <v>0</v>
      </c>
      <c r="BD3227" t="s">
        <v>60</v>
      </c>
      <c r="BE3227" s="5">
        <v>46180</v>
      </c>
      <c r="BF3227">
        <v>634364547</v>
      </c>
      <c r="BH3227" t="s">
        <v>323</v>
      </c>
      <c r="BI3227" t="s">
        <v>320</v>
      </c>
      <c r="BJ3227">
        <v>0.41875000000000001</v>
      </c>
      <c r="BK3227">
        <v>42.4</v>
      </c>
      <c r="BL3227">
        <v>5.03</v>
      </c>
      <c r="BM3227">
        <v>0</v>
      </c>
      <c r="BN3227">
        <v>-32.270000000000003</v>
      </c>
      <c r="BO3227">
        <v>15.16</v>
      </c>
      <c r="BP3227" t="s">
        <v>60</v>
      </c>
      <c r="BQ3227">
        <v>1.1401468509999999</v>
      </c>
      <c r="BR3227" t="s">
        <v>61</v>
      </c>
    </row>
    <row r="3228" spans="1:70" x14ac:dyDescent="0.2">
      <c r="A3228" s="19">
        <f t="shared" si="114"/>
        <v>16.5</v>
      </c>
      <c r="B3228" s="20">
        <v>3752</v>
      </c>
      <c r="D3228" s="2" t="s">
        <v>1381</v>
      </c>
      <c r="E3228" s="2" t="str">
        <f t="shared" si="113"/>
        <v>ST</v>
      </c>
      <c r="F3228">
        <v>200720433</v>
      </c>
      <c r="G3228">
        <v>202607</v>
      </c>
      <c r="H3228" t="s">
        <v>52</v>
      </c>
      <c r="I3228" t="s">
        <v>321</v>
      </c>
      <c r="J3228" t="s">
        <v>322</v>
      </c>
      <c r="K3228" t="s">
        <v>54</v>
      </c>
      <c r="L3228" s="5" t="s">
        <v>5681</v>
      </c>
      <c r="M3228" s="5" t="s">
        <v>6778</v>
      </c>
      <c r="N3228" s="21">
        <v>873485689800</v>
      </c>
      <c r="P3228" t="s">
        <v>326</v>
      </c>
      <c r="Q3228" t="s">
        <v>326</v>
      </c>
      <c r="R3228" t="s">
        <v>56</v>
      </c>
      <c r="S3228" t="s">
        <v>327</v>
      </c>
      <c r="T3228">
        <v>21</v>
      </c>
      <c r="U3228" t="s">
        <v>57</v>
      </c>
      <c r="V3228">
        <v>21320</v>
      </c>
      <c r="W3228">
        <v>78.98</v>
      </c>
      <c r="X3228">
        <v>9.36</v>
      </c>
      <c r="Y3228">
        <v>0</v>
      </c>
      <c r="Z3228">
        <v>-60.09</v>
      </c>
      <c r="AA3228">
        <v>28.25</v>
      </c>
      <c r="AB3228">
        <v>6</v>
      </c>
      <c r="AC3228">
        <v>78.540000000000006</v>
      </c>
      <c r="AD3228">
        <v>78.540000000000006</v>
      </c>
      <c r="AE3228" t="s">
        <v>301</v>
      </c>
      <c r="AF3228" t="s">
        <v>1806</v>
      </c>
      <c r="AG3228" t="s">
        <v>1806</v>
      </c>
      <c r="AH3228" t="s">
        <v>1807</v>
      </c>
      <c r="AI3228" t="s">
        <v>1808</v>
      </c>
      <c r="AJ3228">
        <v>93</v>
      </c>
      <c r="AK3228" t="s">
        <v>57</v>
      </c>
      <c r="AL3228">
        <v>93400</v>
      </c>
      <c r="AM3228" t="s">
        <v>55</v>
      </c>
      <c r="AN3228" t="s">
        <v>55</v>
      </c>
      <c r="AO3228" t="s">
        <v>55</v>
      </c>
      <c r="AS3228" t="s">
        <v>343</v>
      </c>
      <c r="AT3228">
        <v>0</v>
      </c>
      <c r="AU3228">
        <v>0</v>
      </c>
      <c r="AV3228">
        <v>0</v>
      </c>
      <c r="BB3228">
        <v>0</v>
      </c>
      <c r="BC3228">
        <v>0</v>
      </c>
      <c r="BD3228" t="s">
        <v>60</v>
      </c>
      <c r="BE3228" s="5">
        <v>46180</v>
      </c>
      <c r="BF3228">
        <v>634364547</v>
      </c>
      <c r="BH3228" t="s">
        <v>323</v>
      </c>
      <c r="BI3228" t="s">
        <v>320</v>
      </c>
      <c r="BJ3228">
        <v>0.54305555555555551</v>
      </c>
      <c r="BK3228">
        <v>69</v>
      </c>
      <c r="BL3228">
        <v>8.18</v>
      </c>
      <c r="BM3228">
        <v>0</v>
      </c>
      <c r="BN3228">
        <v>-52.5</v>
      </c>
      <c r="BO3228">
        <v>24.68</v>
      </c>
      <c r="BP3228" t="s">
        <v>60</v>
      </c>
      <c r="BQ3228">
        <v>1.1446231330000001</v>
      </c>
      <c r="BR3228" t="s">
        <v>61</v>
      </c>
    </row>
    <row r="3229" spans="1:70" x14ac:dyDescent="0.2">
      <c r="A3229" s="19">
        <f t="shared" si="114"/>
        <v>8.4599999999999973</v>
      </c>
      <c r="B3229" s="20">
        <v>3752</v>
      </c>
      <c r="D3229" s="2" t="s">
        <v>346</v>
      </c>
      <c r="E3229" s="2" t="str">
        <f t="shared" si="113"/>
        <v>ST</v>
      </c>
      <c r="F3229">
        <v>200720433</v>
      </c>
      <c r="G3229">
        <v>202607</v>
      </c>
      <c r="H3229" t="s">
        <v>52</v>
      </c>
      <c r="I3229" t="s">
        <v>321</v>
      </c>
      <c r="J3229" t="s">
        <v>322</v>
      </c>
      <c r="K3229" t="s">
        <v>358</v>
      </c>
      <c r="L3229" s="5">
        <v>46271</v>
      </c>
      <c r="M3229" s="5">
        <v>1</v>
      </c>
      <c r="N3229" s="21">
        <v>381905290506</v>
      </c>
      <c r="P3229" t="s">
        <v>7744</v>
      </c>
      <c r="Q3229" t="s">
        <v>359</v>
      </c>
      <c r="R3229" t="s">
        <v>7745</v>
      </c>
      <c r="S3229" t="s">
        <v>7746</v>
      </c>
      <c r="T3229">
        <v>83</v>
      </c>
      <c r="U3229" t="s">
        <v>57</v>
      </c>
      <c r="V3229">
        <v>83210</v>
      </c>
      <c r="W3229">
        <v>40.799999999999997</v>
      </c>
      <c r="X3229">
        <v>4.84</v>
      </c>
      <c r="Y3229">
        <v>0</v>
      </c>
      <c r="Z3229">
        <v>-31.05</v>
      </c>
      <c r="AA3229">
        <v>14.59</v>
      </c>
      <c r="AB3229">
        <v>3</v>
      </c>
      <c r="AC3229">
        <v>24.64</v>
      </c>
      <c r="AD3229">
        <v>24.64</v>
      </c>
      <c r="AE3229" t="s">
        <v>8477</v>
      </c>
      <c r="AF3229" t="s">
        <v>326</v>
      </c>
      <c r="AG3229" t="s">
        <v>326</v>
      </c>
      <c r="AH3229" t="s">
        <v>56</v>
      </c>
      <c r="AI3229" t="s">
        <v>327</v>
      </c>
      <c r="AJ3229">
        <v>21</v>
      </c>
      <c r="AK3229" t="s">
        <v>57</v>
      </c>
      <c r="AL3229">
        <v>21320</v>
      </c>
      <c r="AM3229" t="s">
        <v>7747</v>
      </c>
      <c r="AN3229" t="s">
        <v>55</v>
      </c>
      <c r="AO3229" t="s">
        <v>55</v>
      </c>
      <c r="AS3229" t="s">
        <v>343</v>
      </c>
      <c r="AT3229">
        <v>0</v>
      </c>
      <c r="AU3229">
        <v>0</v>
      </c>
      <c r="AV3229">
        <v>0</v>
      </c>
      <c r="BB3229">
        <v>0</v>
      </c>
      <c r="BC3229">
        <v>1</v>
      </c>
      <c r="BD3229" t="s">
        <v>60</v>
      </c>
      <c r="BE3229" s="5">
        <v>46180</v>
      </c>
      <c r="BF3229">
        <v>634364547</v>
      </c>
      <c r="BH3229" t="s">
        <v>323</v>
      </c>
      <c r="BI3229" t="s">
        <v>320</v>
      </c>
      <c r="BJ3229">
        <v>0</v>
      </c>
      <c r="BK3229">
        <v>35.4</v>
      </c>
      <c r="BL3229">
        <v>4.2</v>
      </c>
      <c r="BM3229">
        <v>0</v>
      </c>
      <c r="BN3229">
        <v>-26.94</v>
      </c>
      <c r="BO3229">
        <v>12.66</v>
      </c>
      <c r="BP3229" t="s">
        <v>60</v>
      </c>
      <c r="BQ3229">
        <v>1.1526181719999999</v>
      </c>
      <c r="BR3229" t="s">
        <v>61</v>
      </c>
    </row>
    <row r="3230" spans="1:70" x14ac:dyDescent="0.2">
      <c r="A3230" s="19">
        <f t="shared" si="114"/>
        <v>9.8000000000000007</v>
      </c>
      <c r="B3230" s="20">
        <v>3752</v>
      </c>
      <c r="D3230" s="2" t="s">
        <v>346</v>
      </c>
      <c r="E3230" s="2" t="str">
        <f t="shared" si="113"/>
        <v>ST</v>
      </c>
      <c r="F3230">
        <v>200720433</v>
      </c>
      <c r="G3230">
        <v>202607</v>
      </c>
      <c r="H3230" t="s">
        <v>52</v>
      </c>
      <c r="I3230" t="s">
        <v>321</v>
      </c>
      <c r="J3230" t="s">
        <v>322</v>
      </c>
      <c r="K3230" t="s">
        <v>54</v>
      </c>
      <c r="L3230" s="5">
        <v>46029</v>
      </c>
      <c r="M3230" s="5">
        <v>46060</v>
      </c>
      <c r="N3230" s="21">
        <v>873818004062</v>
      </c>
      <c r="P3230" t="s">
        <v>326</v>
      </c>
      <c r="Q3230" t="s">
        <v>326</v>
      </c>
      <c r="R3230" t="s">
        <v>56</v>
      </c>
      <c r="S3230" t="s">
        <v>327</v>
      </c>
      <c r="T3230">
        <v>21</v>
      </c>
      <c r="U3230" t="s">
        <v>57</v>
      </c>
      <c r="V3230">
        <v>21320</v>
      </c>
      <c r="W3230">
        <v>46.77</v>
      </c>
      <c r="X3230">
        <v>5.38</v>
      </c>
      <c r="Y3230">
        <v>0</v>
      </c>
      <c r="Z3230">
        <v>-35.590000000000003</v>
      </c>
      <c r="AA3230">
        <v>16.57</v>
      </c>
      <c r="AB3230">
        <v>3</v>
      </c>
      <c r="AC3230">
        <v>33.44</v>
      </c>
      <c r="AD3230">
        <v>33.44</v>
      </c>
      <c r="AE3230" t="s">
        <v>1459</v>
      </c>
      <c r="AF3230" t="s">
        <v>10919</v>
      </c>
      <c r="AG3230" t="s">
        <v>10919</v>
      </c>
      <c r="AH3230" t="s">
        <v>10920</v>
      </c>
      <c r="AI3230" t="s">
        <v>10921</v>
      </c>
      <c r="AJ3230">
        <v>62</v>
      </c>
      <c r="AK3230" t="s">
        <v>57</v>
      </c>
      <c r="AL3230">
        <v>62270</v>
      </c>
      <c r="AM3230" t="s">
        <v>55</v>
      </c>
      <c r="AN3230" t="s">
        <v>55</v>
      </c>
      <c r="AO3230" t="s">
        <v>55</v>
      </c>
      <c r="AS3230" t="s">
        <v>343</v>
      </c>
      <c r="AT3230">
        <v>0</v>
      </c>
      <c r="AU3230">
        <v>0</v>
      </c>
      <c r="AV3230">
        <v>0</v>
      </c>
      <c r="BB3230">
        <v>0</v>
      </c>
      <c r="BC3230">
        <v>0</v>
      </c>
      <c r="BD3230" t="s">
        <v>60</v>
      </c>
      <c r="BE3230" s="5">
        <v>46180</v>
      </c>
      <c r="BF3230">
        <v>634364547</v>
      </c>
      <c r="BH3230" t="s">
        <v>323</v>
      </c>
      <c r="BI3230" t="s">
        <v>320</v>
      </c>
      <c r="BJ3230">
        <v>0.42152777777777778</v>
      </c>
      <c r="BK3230">
        <v>41</v>
      </c>
      <c r="BL3230">
        <v>4.72</v>
      </c>
      <c r="BM3230">
        <v>0</v>
      </c>
      <c r="BN3230">
        <v>-31.2</v>
      </c>
      <c r="BO3230">
        <v>14.52</v>
      </c>
      <c r="BP3230" t="s">
        <v>60</v>
      </c>
      <c r="BQ3230">
        <v>1.1408492480000001</v>
      </c>
      <c r="BR3230" t="s">
        <v>61</v>
      </c>
    </row>
    <row r="3231" spans="1:70" x14ac:dyDescent="0.2">
      <c r="A3231" s="19">
        <f t="shared" si="114"/>
        <v>10.469999999999999</v>
      </c>
      <c r="B3231" s="20">
        <v>3752</v>
      </c>
      <c r="D3231" s="2" t="s">
        <v>1381</v>
      </c>
      <c r="E3231" s="2" t="str">
        <f t="shared" si="113"/>
        <v>ST</v>
      </c>
      <c r="F3231">
        <v>200720433</v>
      </c>
      <c r="G3231">
        <v>202607</v>
      </c>
      <c r="H3231" t="s">
        <v>52</v>
      </c>
      <c r="I3231" t="s">
        <v>321</v>
      </c>
      <c r="J3231" t="s">
        <v>322</v>
      </c>
      <c r="K3231" t="s">
        <v>54</v>
      </c>
      <c r="L3231" s="5" t="s">
        <v>6778</v>
      </c>
      <c r="M3231" s="5" t="s">
        <v>5226</v>
      </c>
      <c r="N3231" s="21">
        <v>873599863091</v>
      </c>
      <c r="P3231" t="s">
        <v>326</v>
      </c>
      <c r="Q3231" t="s">
        <v>326</v>
      </c>
      <c r="R3231" t="s">
        <v>56</v>
      </c>
      <c r="S3231" t="s">
        <v>327</v>
      </c>
      <c r="T3231">
        <v>21</v>
      </c>
      <c r="U3231" t="s">
        <v>57</v>
      </c>
      <c r="V3231">
        <v>21320</v>
      </c>
      <c r="W3231">
        <v>49.74</v>
      </c>
      <c r="X3231">
        <v>5.89</v>
      </c>
      <c r="Y3231">
        <v>0</v>
      </c>
      <c r="Z3231">
        <v>-37.85</v>
      </c>
      <c r="AA3231">
        <v>17.78</v>
      </c>
      <c r="AB3231">
        <v>3</v>
      </c>
      <c r="AC3231">
        <v>39.159999999999997</v>
      </c>
      <c r="AD3231">
        <v>39.159999999999997</v>
      </c>
      <c r="AE3231" t="s">
        <v>11751</v>
      </c>
      <c r="AF3231" t="s">
        <v>10922</v>
      </c>
      <c r="AG3231" t="s">
        <v>10922</v>
      </c>
      <c r="AH3231" t="s">
        <v>10923</v>
      </c>
      <c r="AI3231" t="s">
        <v>10924</v>
      </c>
      <c r="AJ3231">
        <v>83</v>
      </c>
      <c r="AK3231" t="s">
        <v>57</v>
      </c>
      <c r="AL3231">
        <v>83136</v>
      </c>
      <c r="AM3231" t="s">
        <v>55</v>
      </c>
      <c r="AN3231" t="s">
        <v>55</v>
      </c>
      <c r="AO3231" t="s">
        <v>55</v>
      </c>
      <c r="AS3231" t="s">
        <v>343</v>
      </c>
      <c r="AT3231">
        <v>20</v>
      </c>
      <c r="AU3231">
        <v>19</v>
      </c>
      <c r="AV3231">
        <v>29</v>
      </c>
      <c r="BB3231">
        <v>0</v>
      </c>
      <c r="BC3231">
        <v>0</v>
      </c>
      <c r="BD3231" t="s">
        <v>60</v>
      </c>
      <c r="BE3231" s="5">
        <v>46180</v>
      </c>
      <c r="BF3231">
        <v>634364547</v>
      </c>
      <c r="BH3231" t="s">
        <v>323</v>
      </c>
      <c r="BI3231" t="s">
        <v>320</v>
      </c>
      <c r="BJ3231">
        <v>0.40555555555555556</v>
      </c>
      <c r="BK3231">
        <v>43.8</v>
      </c>
      <c r="BL3231">
        <v>5.19</v>
      </c>
      <c r="BM3231">
        <v>0</v>
      </c>
      <c r="BN3231">
        <v>-33.33</v>
      </c>
      <c r="BO3231">
        <v>15.66</v>
      </c>
      <c r="BP3231" t="s">
        <v>60</v>
      </c>
      <c r="BQ3231">
        <v>1.1356667499999999</v>
      </c>
      <c r="BR3231" t="s">
        <v>61</v>
      </c>
    </row>
    <row r="3232" spans="1:70" x14ac:dyDescent="0.2">
      <c r="A3232" s="19">
        <f t="shared" si="114"/>
        <v>14.82</v>
      </c>
      <c r="B3232" s="20">
        <v>3752</v>
      </c>
      <c r="D3232" s="2" t="s">
        <v>1381</v>
      </c>
      <c r="E3232" s="2" t="str">
        <f t="shared" si="113"/>
        <v>ST</v>
      </c>
      <c r="F3232">
        <v>200720433</v>
      </c>
      <c r="G3232">
        <v>202607</v>
      </c>
      <c r="H3232" t="s">
        <v>52</v>
      </c>
      <c r="I3232" t="s">
        <v>321</v>
      </c>
      <c r="J3232" t="s">
        <v>322</v>
      </c>
      <c r="K3232" t="s">
        <v>54</v>
      </c>
      <c r="L3232" s="5" t="s">
        <v>6778</v>
      </c>
      <c r="M3232" s="5" t="s">
        <v>10422</v>
      </c>
      <c r="N3232" s="21">
        <v>873600859800</v>
      </c>
      <c r="P3232" t="s">
        <v>326</v>
      </c>
      <c r="Q3232" t="s">
        <v>326</v>
      </c>
      <c r="R3232" t="s">
        <v>56</v>
      </c>
      <c r="S3232" t="s">
        <v>327</v>
      </c>
      <c r="T3232">
        <v>21</v>
      </c>
      <c r="U3232" t="s">
        <v>57</v>
      </c>
      <c r="V3232">
        <v>21320</v>
      </c>
      <c r="W3232">
        <v>70.41</v>
      </c>
      <c r="X3232">
        <v>8.34</v>
      </c>
      <c r="Y3232">
        <v>0</v>
      </c>
      <c r="Z3232">
        <v>-53.58</v>
      </c>
      <c r="AA3232">
        <v>25.17</v>
      </c>
      <c r="AB3232">
        <v>6</v>
      </c>
      <c r="AC3232">
        <v>68.2</v>
      </c>
      <c r="AD3232">
        <v>68.2</v>
      </c>
      <c r="AE3232" t="s">
        <v>1473</v>
      </c>
      <c r="AF3232" t="s">
        <v>10925</v>
      </c>
      <c r="AG3232" t="s">
        <v>10925</v>
      </c>
      <c r="AH3232" t="s">
        <v>10926</v>
      </c>
      <c r="AI3232" t="s">
        <v>10927</v>
      </c>
      <c r="AJ3232">
        <v>17</v>
      </c>
      <c r="AK3232" t="s">
        <v>57</v>
      </c>
      <c r="AL3232">
        <v>17138</v>
      </c>
      <c r="AM3232" t="s">
        <v>55</v>
      </c>
      <c r="AN3232" t="s">
        <v>55</v>
      </c>
      <c r="AO3232" t="s">
        <v>55</v>
      </c>
      <c r="AS3232" t="s">
        <v>343</v>
      </c>
      <c r="AT3232">
        <v>0</v>
      </c>
      <c r="AU3232">
        <v>0</v>
      </c>
      <c r="AV3232">
        <v>0</v>
      </c>
      <c r="BB3232">
        <v>0</v>
      </c>
      <c r="BC3232">
        <v>0</v>
      </c>
      <c r="BD3232" t="s">
        <v>60</v>
      </c>
      <c r="BE3232" s="5">
        <v>46180</v>
      </c>
      <c r="BF3232">
        <v>634364547</v>
      </c>
      <c r="BH3232" t="s">
        <v>323</v>
      </c>
      <c r="BI3232" t="s">
        <v>320</v>
      </c>
      <c r="BJ3232">
        <v>0.42291666666666666</v>
      </c>
      <c r="BK3232">
        <v>62</v>
      </c>
      <c r="BL3232">
        <v>7.34</v>
      </c>
      <c r="BM3232">
        <v>0</v>
      </c>
      <c r="BN3232">
        <v>-47.18</v>
      </c>
      <c r="BO3232">
        <v>22.16</v>
      </c>
      <c r="BP3232" t="s">
        <v>60</v>
      </c>
      <c r="BQ3232">
        <v>1.1356667499999999</v>
      </c>
      <c r="BR3232" t="s">
        <v>61</v>
      </c>
    </row>
    <row r="3233" spans="1:70" x14ac:dyDescent="0.2">
      <c r="A3233" s="19">
        <f t="shared" si="114"/>
        <v>20.840000000000003</v>
      </c>
      <c r="B3233" s="20">
        <v>3752</v>
      </c>
      <c r="D3233" s="2" t="s">
        <v>1381</v>
      </c>
      <c r="E3233" s="2" t="str">
        <f t="shared" si="113"/>
        <v>ST</v>
      </c>
      <c r="F3233">
        <v>200720433</v>
      </c>
      <c r="G3233">
        <v>202607</v>
      </c>
      <c r="H3233" t="s">
        <v>52</v>
      </c>
      <c r="I3233" t="s">
        <v>321</v>
      </c>
      <c r="J3233" t="s">
        <v>322</v>
      </c>
      <c r="K3233" t="s">
        <v>54</v>
      </c>
      <c r="L3233" s="5" t="s">
        <v>5682</v>
      </c>
      <c r="M3233" s="5" t="s">
        <v>6778</v>
      </c>
      <c r="N3233" s="21">
        <v>873493293395</v>
      </c>
      <c r="P3233" t="s">
        <v>326</v>
      </c>
      <c r="Q3233" t="s">
        <v>326</v>
      </c>
      <c r="R3233" t="s">
        <v>56</v>
      </c>
      <c r="S3233" t="s">
        <v>327</v>
      </c>
      <c r="T3233">
        <v>21</v>
      </c>
      <c r="U3233" t="s">
        <v>57</v>
      </c>
      <c r="V3233">
        <v>21320</v>
      </c>
      <c r="W3233">
        <v>99.42</v>
      </c>
      <c r="X3233">
        <v>11.79</v>
      </c>
      <c r="Y3233">
        <v>0</v>
      </c>
      <c r="Z3233">
        <v>-75.66</v>
      </c>
      <c r="AA3233">
        <v>35.549999999999997</v>
      </c>
      <c r="AB3233">
        <v>7</v>
      </c>
      <c r="AC3233">
        <v>107.58</v>
      </c>
      <c r="AD3233">
        <v>107.58</v>
      </c>
      <c r="AE3233" t="s">
        <v>11752</v>
      </c>
      <c r="AF3233" t="s">
        <v>2699</v>
      </c>
      <c r="AG3233" t="s">
        <v>2699</v>
      </c>
      <c r="AH3233" t="s">
        <v>10928</v>
      </c>
      <c r="AI3233" t="s">
        <v>10929</v>
      </c>
      <c r="AJ3233">
        <v>83</v>
      </c>
      <c r="AK3233" t="s">
        <v>57</v>
      </c>
      <c r="AL3233">
        <v>83136</v>
      </c>
      <c r="AM3233" t="s">
        <v>55</v>
      </c>
      <c r="AN3233" t="s">
        <v>55</v>
      </c>
      <c r="AO3233" t="s">
        <v>55</v>
      </c>
      <c r="AS3233" t="s">
        <v>343</v>
      </c>
      <c r="AT3233">
        <v>26</v>
      </c>
      <c r="AU3233">
        <v>31</v>
      </c>
      <c r="AV3233">
        <v>40</v>
      </c>
      <c r="BB3233">
        <v>0</v>
      </c>
      <c r="BC3233">
        <v>0</v>
      </c>
      <c r="BD3233" t="s">
        <v>60</v>
      </c>
      <c r="BE3233" s="5">
        <v>46180</v>
      </c>
      <c r="BF3233">
        <v>634364547</v>
      </c>
      <c r="BH3233" t="s">
        <v>323</v>
      </c>
      <c r="BI3233" t="s">
        <v>320</v>
      </c>
      <c r="BJ3233">
        <v>0.40833333333333333</v>
      </c>
      <c r="BK3233">
        <v>87.2</v>
      </c>
      <c r="BL3233">
        <v>10.34</v>
      </c>
      <c r="BM3233">
        <v>0</v>
      </c>
      <c r="BN3233">
        <v>-66.36</v>
      </c>
      <c r="BO3233">
        <v>31.18</v>
      </c>
      <c r="BP3233" t="s">
        <v>60</v>
      </c>
      <c r="BQ3233">
        <v>1.1401468509999999</v>
      </c>
      <c r="BR3233" t="s">
        <v>61</v>
      </c>
    </row>
    <row r="3234" spans="1:70" x14ac:dyDescent="0.2">
      <c r="A3234" s="19">
        <f t="shared" si="114"/>
        <v>8.129999999999999</v>
      </c>
      <c r="B3234" s="20">
        <v>3752</v>
      </c>
      <c r="D3234" s="2" t="s">
        <v>1381</v>
      </c>
      <c r="E3234" s="2" t="str">
        <f t="shared" si="113"/>
        <v>ST</v>
      </c>
      <c r="F3234">
        <v>200720433</v>
      </c>
      <c r="G3234">
        <v>202607</v>
      </c>
      <c r="H3234" t="s">
        <v>52</v>
      </c>
      <c r="I3234" t="s">
        <v>321</v>
      </c>
      <c r="J3234" t="s">
        <v>322</v>
      </c>
      <c r="K3234" t="s">
        <v>54</v>
      </c>
      <c r="L3234" s="5" t="s">
        <v>6778</v>
      </c>
      <c r="M3234" s="5" t="s">
        <v>10422</v>
      </c>
      <c r="N3234" s="21">
        <v>873598558558</v>
      </c>
      <c r="P3234" t="s">
        <v>326</v>
      </c>
      <c r="Q3234" t="s">
        <v>326</v>
      </c>
      <c r="R3234" t="s">
        <v>56</v>
      </c>
      <c r="S3234" t="s">
        <v>327</v>
      </c>
      <c r="T3234">
        <v>21</v>
      </c>
      <c r="U3234" t="s">
        <v>57</v>
      </c>
      <c r="V3234">
        <v>21320</v>
      </c>
      <c r="W3234">
        <v>38.61</v>
      </c>
      <c r="X3234">
        <v>4.58</v>
      </c>
      <c r="Y3234">
        <v>0</v>
      </c>
      <c r="Z3234">
        <v>-29.38</v>
      </c>
      <c r="AA3234">
        <v>13.81</v>
      </c>
      <c r="AB3234">
        <v>2</v>
      </c>
      <c r="AC3234">
        <v>24.2</v>
      </c>
      <c r="AD3234">
        <v>24.2</v>
      </c>
      <c r="AE3234" t="s">
        <v>11753</v>
      </c>
      <c r="AF3234" t="s">
        <v>2885</v>
      </c>
      <c r="AG3234" t="s">
        <v>2886</v>
      </c>
      <c r="AH3234" t="s">
        <v>2887</v>
      </c>
      <c r="AI3234" t="s">
        <v>2888</v>
      </c>
      <c r="AJ3234">
        <v>95</v>
      </c>
      <c r="AK3234" t="s">
        <v>57</v>
      </c>
      <c r="AL3234">
        <v>95290</v>
      </c>
      <c r="AM3234" t="s">
        <v>55</v>
      </c>
      <c r="AN3234" t="s">
        <v>55</v>
      </c>
      <c r="AO3234" t="s">
        <v>55</v>
      </c>
      <c r="AS3234" t="s">
        <v>343</v>
      </c>
      <c r="AT3234">
        <v>12</v>
      </c>
      <c r="AU3234">
        <v>21</v>
      </c>
      <c r="AV3234">
        <v>29</v>
      </c>
      <c r="BB3234">
        <v>0</v>
      </c>
      <c r="BC3234">
        <v>0</v>
      </c>
      <c r="BD3234" t="s">
        <v>60</v>
      </c>
      <c r="BE3234" s="5">
        <v>46180</v>
      </c>
      <c r="BF3234">
        <v>634364547</v>
      </c>
      <c r="BH3234" t="s">
        <v>323</v>
      </c>
      <c r="BI3234" t="s">
        <v>320</v>
      </c>
      <c r="BJ3234">
        <v>0.43888888888888888</v>
      </c>
      <c r="BK3234">
        <v>34</v>
      </c>
      <c r="BL3234">
        <v>4.03</v>
      </c>
      <c r="BM3234">
        <v>0</v>
      </c>
      <c r="BN3234">
        <v>-25.87</v>
      </c>
      <c r="BO3234">
        <v>12.16</v>
      </c>
      <c r="BP3234" t="s">
        <v>60</v>
      </c>
      <c r="BQ3234">
        <v>1.1356667499999999</v>
      </c>
      <c r="BR3234" t="s">
        <v>61</v>
      </c>
    </row>
    <row r="3235" spans="1:70" x14ac:dyDescent="0.2">
      <c r="A3235" s="19">
        <f t="shared" si="114"/>
        <v>30.069999999999993</v>
      </c>
      <c r="B3235" s="20">
        <v>3752</v>
      </c>
      <c r="D3235" s="2" t="s">
        <v>1381</v>
      </c>
      <c r="E3235" s="2" t="str">
        <f t="shared" si="113"/>
        <v>ST</v>
      </c>
      <c r="F3235">
        <v>200720433</v>
      </c>
      <c r="G3235">
        <v>202607</v>
      </c>
      <c r="H3235" t="s">
        <v>52</v>
      </c>
      <c r="I3235" t="s">
        <v>321</v>
      </c>
      <c r="J3235" t="s">
        <v>322</v>
      </c>
      <c r="K3235" t="s">
        <v>54</v>
      </c>
      <c r="L3235" s="5" t="s">
        <v>5697</v>
      </c>
      <c r="M3235" s="5" t="s">
        <v>5226</v>
      </c>
      <c r="N3235" s="21">
        <v>873291441009</v>
      </c>
      <c r="P3235" t="s">
        <v>326</v>
      </c>
      <c r="Q3235" t="s">
        <v>326</v>
      </c>
      <c r="R3235" t="s">
        <v>56</v>
      </c>
      <c r="S3235" t="s">
        <v>327</v>
      </c>
      <c r="T3235">
        <v>21</v>
      </c>
      <c r="U3235" t="s">
        <v>57</v>
      </c>
      <c r="V3235">
        <v>21320</v>
      </c>
      <c r="W3235">
        <v>144.34</v>
      </c>
      <c r="X3235">
        <v>111.51</v>
      </c>
      <c r="Y3235">
        <v>0</v>
      </c>
      <c r="Z3235">
        <v>-109.84</v>
      </c>
      <c r="AA3235">
        <v>146.01</v>
      </c>
      <c r="AB3235">
        <v>3</v>
      </c>
      <c r="AC3235">
        <v>161.26</v>
      </c>
      <c r="AD3235">
        <v>161.26</v>
      </c>
      <c r="AE3235" t="s">
        <v>11754</v>
      </c>
      <c r="AF3235" t="s">
        <v>10930</v>
      </c>
      <c r="AG3235" t="s">
        <v>10931</v>
      </c>
      <c r="AH3235" t="s">
        <v>10932</v>
      </c>
      <c r="AI3235" t="s">
        <v>746</v>
      </c>
      <c r="AJ3235">
        <v>37</v>
      </c>
      <c r="AK3235" t="s">
        <v>57</v>
      </c>
      <c r="AL3235">
        <v>37540</v>
      </c>
      <c r="AM3235" t="s">
        <v>55</v>
      </c>
      <c r="AN3235" t="s">
        <v>55</v>
      </c>
      <c r="AO3235" t="s">
        <v>55</v>
      </c>
      <c r="AS3235" t="s">
        <v>343</v>
      </c>
      <c r="AT3235">
        <v>20</v>
      </c>
      <c r="AU3235">
        <v>31</v>
      </c>
      <c r="AV3235">
        <v>40</v>
      </c>
      <c r="BB3235">
        <v>0</v>
      </c>
      <c r="BC3235">
        <v>0</v>
      </c>
      <c r="BD3235" t="s">
        <v>60</v>
      </c>
      <c r="BE3235" s="5">
        <v>46180</v>
      </c>
      <c r="BF3235">
        <v>634364547</v>
      </c>
      <c r="BH3235" t="s">
        <v>323</v>
      </c>
      <c r="BI3235" t="s">
        <v>320</v>
      </c>
      <c r="BJ3235">
        <v>0.37916666666666665</v>
      </c>
      <c r="BK3235">
        <v>125.8</v>
      </c>
      <c r="BL3235">
        <v>97.18</v>
      </c>
      <c r="BM3235">
        <v>0</v>
      </c>
      <c r="BN3235">
        <v>-95.73</v>
      </c>
      <c r="BO3235">
        <v>127.25</v>
      </c>
      <c r="BP3235" t="s">
        <v>60</v>
      </c>
      <c r="BQ3235">
        <v>1.1474074329999999</v>
      </c>
      <c r="BR3235" t="s">
        <v>61</v>
      </c>
    </row>
    <row r="3236" spans="1:70" x14ac:dyDescent="0.2">
      <c r="A3236" s="19">
        <f t="shared" si="114"/>
        <v>14.82</v>
      </c>
      <c r="B3236" s="20">
        <v>3752</v>
      </c>
      <c r="D3236" s="2" t="s">
        <v>1381</v>
      </c>
      <c r="E3236" s="2" t="str">
        <f t="shared" si="113"/>
        <v>ST</v>
      </c>
      <c r="F3236">
        <v>200720433</v>
      </c>
      <c r="G3236">
        <v>202607</v>
      </c>
      <c r="H3236" t="s">
        <v>52</v>
      </c>
      <c r="I3236" t="s">
        <v>321</v>
      </c>
      <c r="J3236" t="s">
        <v>322</v>
      </c>
      <c r="K3236" t="s">
        <v>54</v>
      </c>
      <c r="L3236" s="5" t="s">
        <v>6778</v>
      </c>
      <c r="M3236" s="5" t="s">
        <v>10422</v>
      </c>
      <c r="N3236" s="21">
        <v>873601214377</v>
      </c>
      <c r="P3236" t="s">
        <v>326</v>
      </c>
      <c r="Q3236" t="s">
        <v>326</v>
      </c>
      <c r="R3236" t="s">
        <v>56</v>
      </c>
      <c r="S3236" t="s">
        <v>327</v>
      </c>
      <c r="T3236">
        <v>21</v>
      </c>
      <c r="U3236" t="s">
        <v>57</v>
      </c>
      <c r="V3236">
        <v>21320</v>
      </c>
      <c r="W3236">
        <v>70.41</v>
      </c>
      <c r="X3236">
        <v>8.34</v>
      </c>
      <c r="Y3236">
        <v>0</v>
      </c>
      <c r="Z3236">
        <v>-53.58</v>
      </c>
      <c r="AA3236">
        <v>25.17</v>
      </c>
      <c r="AB3236">
        <v>5</v>
      </c>
      <c r="AC3236">
        <v>66.66</v>
      </c>
      <c r="AD3236">
        <v>66.66</v>
      </c>
      <c r="AE3236" t="s">
        <v>11755</v>
      </c>
      <c r="AF3236" t="s">
        <v>10933</v>
      </c>
      <c r="AG3236" t="s">
        <v>10933</v>
      </c>
      <c r="AH3236" t="s">
        <v>10934</v>
      </c>
      <c r="AI3236" t="s">
        <v>732</v>
      </c>
      <c r="AJ3236">
        <v>92</v>
      </c>
      <c r="AK3236" t="s">
        <v>57</v>
      </c>
      <c r="AL3236">
        <v>92400</v>
      </c>
      <c r="AM3236" t="s">
        <v>55</v>
      </c>
      <c r="AN3236" t="s">
        <v>55</v>
      </c>
      <c r="AO3236" t="s">
        <v>55</v>
      </c>
      <c r="AS3236" t="s">
        <v>343</v>
      </c>
      <c r="AT3236">
        <v>0</v>
      </c>
      <c r="AU3236">
        <v>0</v>
      </c>
      <c r="AV3236">
        <v>0</v>
      </c>
      <c r="BB3236">
        <v>0</v>
      </c>
      <c r="BC3236">
        <v>0</v>
      </c>
      <c r="BD3236" t="s">
        <v>60</v>
      </c>
      <c r="BE3236" s="5">
        <v>46180</v>
      </c>
      <c r="BF3236">
        <v>634364547</v>
      </c>
      <c r="BH3236" t="s">
        <v>323</v>
      </c>
      <c r="BI3236" t="s">
        <v>320</v>
      </c>
      <c r="BJ3236">
        <v>0.40763888888888888</v>
      </c>
      <c r="BK3236">
        <v>62</v>
      </c>
      <c r="BL3236">
        <v>7.34</v>
      </c>
      <c r="BM3236">
        <v>0</v>
      </c>
      <c r="BN3236">
        <v>-47.18</v>
      </c>
      <c r="BO3236">
        <v>22.16</v>
      </c>
      <c r="BP3236" t="s">
        <v>60</v>
      </c>
      <c r="BQ3236">
        <v>1.1356667499999999</v>
      </c>
      <c r="BR3236" t="s">
        <v>61</v>
      </c>
    </row>
    <row r="3237" spans="1:70" x14ac:dyDescent="0.2">
      <c r="A3237" s="19">
        <f t="shared" si="114"/>
        <v>7.120000000000001</v>
      </c>
      <c r="B3237" s="20">
        <v>3752</v>
      </c>
      <c r="D3237" s="2" t="s">
        <v>1381</v>
      </c>
      <c r="E3237" s="2" t="str">
        <f t="shared" si="113"/>
        <v>ST</v>
      </c>
      <c r="F3237">
        <v>200720433</v>
      </c>
      <c r="G3237">
        <v>202607</v>
      </c>
      <c r="H3237" t="s">
        <v>52</v>
      </c>
      <c r="I3237" t="s">
        <v>321</v>
      </c>
      <c r="J3237" t="s">
        <v>322</v>
      </c>
      <c r="K3237" t="s">
        <v>54</v>
      </c>
      <c r="L3237" s="5" t="s">
        <v>6778</v>
      </c>
      <c r="M3237" s="5" t="s">
        <v>5226</v>
      </c>
      <c r="N3237" s="21">
        <v>873599647023</v>
      </c>
      <c r="P3237" t="s">
        <v>326</v>
      </c>
      <c r="Q3237" t="s">
        <v>326</v>
      </c>
      <c r="R3237" t="s">
        <v>56</v>
      </c>
      <c r="S3237" t="s">
        <v>327</v>
      </c>
      <c r="T3237">
        <v>21</v>
      </c>
      <c r="U3237" t="s">
        <v>57</v>
      </c>
      <c r="V3237">
        <v>21320</v>
      </c>
      <c r="W3237">
        <v>33.840000000000003</v>
      </c>
      <c r="X3237">
        <v>4.0199999999999996</v>
      </c>
      <c r="Y3237">
        <v>0</v>
      </c>
      <c r="Z3237">
        <v>-25.76</v>
      </c>
      <c r="AA3237">
        <v>12.11</v>
      </c>
      <c r="AB3237">
        <v>1</v>
      </c>
      <c r="AC3237">
        <v>17.600000000000001</v>
      </c>
      <c r="AD3237">
        <v>17.600000000000001</v>
      </c>
      <c r="AE3237" t="s">
        <v>11756</v>
      </c>
      <c r="AF3237" t="s">
        <v>5855</v>
      </c>
      <c r="AG3237" t="s">
        <v>5856</v>
      </c>
      <c r="AH3237" t="s">
        <v>5857</v>
      </c>
      <c r="AI3237" t="s">
        <v>5858</v>
      </c>
      <c r="AJ3237">
        <v>34</v>
      </c>
      <c r="AK3237" t="s">
        <v>57</v>
      </c>
      <c r="AL3237">
        <v>34540</v>
      </c>
      <c r="AM3237" t="s">
        <v>55</v>
      </c>
      <c r="AN3237" t="s">
        <v>55</v>
      </c>
      <c r="AO3237" t="s">
        <v>55</v>
      </c>
      <c r="AS3237" t="s">
        <v>343</v>
      </c>
      <c r="AT3237">
        <v>30</v>
      </c>
      <c r="AU3237">
        <v>31</v>
      </c>
      <c r="AV3237">
        <v>39</v>
      </c>
      <c r="BB3237">
        <v>0</v>
      </c>
      <c r="BC3237">
        <v>0</v>
      </c>
      <c r="BD3237" t="s">
        <v>60</v>
      </c>
      <c r="BE3237" s="5">
        <v>46180</v>
      </c>
      <c r="BF3237">
        <v>634364547</v>
      </c>
      <c r="BH3237" t="s">
        <v>323</v>
      </c>
      <c r="BI3237" t="s">
        <v>320</v>
      </c>
      <c r="BJ3237">
        <v>0.44166666666666665</v>
      </c>
      <c r="BK3237">
        <v>29.8</v>
      </c>
      <c r="BL3237">
        <v>3.54</v>
      </c>
      <c r="BM3237">
        <v>0</v>
      </c>
      <c r="BN3237">
        <v>-22.68</v>
      </c>
      <c r="BO3237">
        <v>10.66</v>
      </c>
      <c r="BP3237" t="s">
        <v>60</v>
      </c>
      <c r="BQ3237">
        <v>1.1356667499999999</v>
      </c>
      <c r="BR3237" t="s">
        <v>61</v>
      </c>
    </row>
    <row r="3238" spans="1:70" x14ac:dyDescent="0.2">
      <c r="A3238" s="19">
        <f t="shared" si="114"/>
        <v>9.1300000000000026</v>
      </c>
      <c r="B3238" s="20">
        <v>3752</v>
      </c>
      <c r="D3238" s="2" t="s">
        <v>1381</v>
      </c>
      <c r="E3238" s="2" t="str">
        <f t="shared" si="113"/>
        <v>ST</v>
      </c>
      <c r="F3238">
        <v>200720433</v>
      </c>
      <c r="G3238">
        <v>202607</v>
      </c>
      <c r="H3238" t="s">
        <v>52</v>
      </c>
      <c r="I3238" t="s">
        <v>321</v>
      </c>
      <c r="J3238" t="s">
        <v>322</v>
      </c>
      <c r="K3238" t="s">
        <v>54</v>
      </c>
      <c r="L3238" s="5" t="s">
        <v>6778</v>
      </c>
      <c r="M3238" s="5" t="s">
        <v>10422</v>
      </c>
      <c r="N3238" s="21">
        <v>873598809216</v>
      </c>
      <c r="P3238" t="s">
        <v>326</v>
      </c>
      <c r="Q3238" t="s">
        <v>326</v>
      </c>
      <c r="R3238" t="s">
        <v>56</v>
      </c>
      <c r="S3238" t="s">
        <v>327</v>
      </c>
      <c r="T3238">
        <v>21</v>
      </c>
      <c r="U3238" t="s">
        <v>57</v>
      </c>
      <c r="V3238">
        <v>21320</v>
      </c>
      <c r="W3238">
        <v>43.38</v>
      </c>
      <c r="X3238">
        <v>5.14</v>
      </c>
      <c r="Y3238">
        <v>0</v>
      </c>
      <c r="Z3238">
        <v>-33.01</v>
      </c>
      <c r="AA3238">
        <v>15.51</v>
      </c>
      <c r="AB3238">
        <v>2</v>
      </c>
      <c r="AC3238">
        <v>30.8</v>
      </c>
      <c r="AD3238">
        <v>30.8</v>
      </c>
      <c r="AE3238" t="s">
        <v>11757</v>
      </c>
      <c r="AF3238" t="s">
        <v>10935</v>
      </c>
      <c r="AG3238" t="s">
        <v>10935</v>
      </c>
      <c r="AH3238" t="s">
        <v>10936</v>
      </c>
      <c r="AI3238" t="s">
        <v>10937</v>
      </c>
      <c r="AJ3238">
        <v>68</v>
      </c>
      <c r="AK3238" t="s">
        <v>57</v>
      </c>
      <c r="AL3238">
        <v>68240</v>
      </c>
      <c r="AM3238" t="s">
        <v>55</v>
      </c>
      <c r="AN3238" t="s">
        <v>55</v>
      </c>
      <c r="AO3238" t="s">
        <v>55</v>
      </c>
      <c r="AS3238" t="s">
        <v>343</v>
      </c>
      <c r="AT3238">
        <v>0</v>
      </c>
      <c r="AU3238">
        <v>0</v>
      </c>
      <c r="AV3238">
        <v>0</v>
      </c>
      <c r="BB3238">
        <v>0</v>
      </c>
      <c r="BC3238">
        <v>0</v>
      </c>
      <c r="BD3238" t="s">
        <v>60</v>
      </c>
      <c r="BE3238" s="5">
        <v>46180</v>
      </c>
      <c r="BF3238">
        <v>634364547</v>
      </c>
      <c r="BH3238" t="s">
        <v>323</v>
      </c>
      <c r="BI3238" t="s">
        <v>320</v>
      </c>
      <c r="BJ3238">
        <v>0.42777777777777776</v>
      </c>
      <c r="BK3238">
        <v>38.200000000000003</v>
      </c>
      <c r="BL3238">
        <v>4.53</v>
      </c>
      <c r="BM3238">
        <v>0</v>
      </c>
      <c r="BN3238">
        <v>-29.07</v>
      </c>
      <c r="BO3238">
        <v>13.66</v>
      </c>
      <c r="BP3238" t="s">
        <v>60</v>
      </c>
      <c r="BQ3238">
        <v>1.1356667499999999</v>
      </c>
      <c r="BR3238" t="s">
        <v>61</v>
      </c>
    </row>
    <row r="3239" spans="1:70" x14ac:dyDescent="0.2">
      <c r="A3239" s="19">
        <f t="shared" si="114"/>
        <v>15.159999999999997</v>
      </c>
      <c r="B3239" s="20">
        <v>3752</v>
      </c>
      <c r="D3239" s="2" t="s">
        <v>1381</v>
      </c>
      <c r="E3239" s="2" t="str">
        <f t="shared" si="113"/>
        <v>ST</v>
      </c>
      <c r="F3239">
        <v>200720433</v>
      </c>
      <c r="G3239">
        <v>202607</v>
      </c>
      <c r="H3239" t="s">
        <v>52</v>
      </c>
      <c r="I3239" t="s">
        <v>321</v>
      </c>
      <c r="J3239" t="s">
        <v>322</v>
      </c>
      <c r="K3239" t="s">
        <v>54</v>
      </c>
      <c r="L3239" s="5" t="s">
        <v>5682</v>
      </c>
      <c r="M3239" s="5" t="s">
        <v>6778</v>
      </c>
      <c r="N3239" s="21">
        <v>873544643455</v>
      </c>
      <c r="P3239" t="s">
        <v>2869</v>
      </c>
      <c r="Q3239" t="s">
        <v>466</v>
      </c>
      <c r="R3239" t="s">
        <v>56</v>
      </c>
      <c r="S3239" t="s">
        <v>392</v>
      </c>
      <c r="T3239">
        <v>21</v>
      </c>
      <c r="U3239" t="s">
        <v>57</v>
      </c>
      <c r="V3239">
        <v>21320</v>
      </c>
      <c r="W3239">
        <v>72.290000000000006</v>
      </c>
      <c r="X3239">
        <v>8.57</v>
      </c>
      <c r="Y3239">
        <v>0</v>
      </c>
      <c r="Z3239">
        <v>-55</v>
      </c>
      <c r="AA3239">
        <v>25.86</v>
      </c>
      <c r="AB3239">
        <v>4</v>
      </c>
      <c r="AC3239">
        <v>69.08</v>
      </c>
      <c r="AD3239">
        <v>69.08</v>
      </c>
      <c r="AE3239" t="s">
        <v>11758</v>
      </c>
      <c r="AF3239" t="s">
        <v>10938</v>
      </c>
      <c r="AG3239" t="s">
        <v>10938</v>
      </c>
      <c r="AH3239" t="s">
        <v>10939</v>
      </c>
      <c r="AI3239" t="s">
        <v>1050</v>
      </c>
      <c r="AJ3239">
        <v>65</v>
      </c>
      <c r="AK3239" t="s">
        <v>57</v>
      </c>
      <c r="AL3239">
        <v>65000</v>
      </c>
      <c r="AM3239" t="s">
        <v>55</v>
      </c>
      <c r="AN3239" t="s">
        <v>55</v>
      </c>
      <c r="AO3239" t="s">
        <v>55</v>
      </c>
      <c r="AS3239" t="s">
        <v>343</v>
      </c>
      <c r="AT3239">
        <v>30</v>
      </c>
      <c r="AU3239">
        <v>30</v>
      </c>
      <c r="AV3239">
        <v>40</v>
      </c>
      <c r="BB3239">
        <v>0</v>
      </c>
      <c r="BC3239">
        <v>0</v>
      </c>
      <c r="BD3239" t="s">
        <v>60</v>
      </c>
      <c r="BE3239" s="5">
        <v>46180</v>
      </c>
      <c r="BF3239">
        <v>634364547</v>
      </c>
      <c r="BH3239" t="s">
        <v>323</v>
      </c>
      <c r="BI3239" t="s">
        <v>320</v>
      </c>
      <c r="BJ3239">
        <v>0.41736111111111113</v>
      </c>
      <c r="BK3239">
        <v>63.4</v>
      </c>
      <c r="BL3239">
        <v>7.52</v>
      </c>
      <c r="BM3239">
        <v>0</v>
      </c>
      <c r="BN3239">
        <v>-48.24</v>
      </c>
      <c r="BO3239">
        <v>22.68</v>
      </c>
      <c r="BP3239" t="s">
        <v>60</v>
      </c>
      <c r="BQ3239">
        <v>1.1401468509999999</v>
      </c>
      <c r="BR3239" t="s">
        <v>61</v>
      </c>
    </row>
    <row r="3240" spans="1:70" x14ac:dyDescent="0.2">
      <c r="A3240" s="19">
        <f t="shared" si="114"/>
        <v>21.179999999999993</v>
      </c>
      <c r="B3240" s="20">
        <v>3752</v>
      </c>
      <c r="D3240" s="2" t="s">
        <v>1381</v>
      </c>
      <c r="E3240" s="2" t="str">
        <f t="shared" si="113"/>
        <v>ST</v>
      </c>
      <c r="F3240">
        <v>200720433</v>
      </c>
      <c r="G3240">
        <v>202607</v>
      </c>
      <c r="H3240" t="s">
        <v>52</v>
      </c>
      <c r="I3240" t="s">
        <v>321</v>
      </c>
      <c r="J3240" t="s">
        <v>322</v>
      </c>
      <c r="K3240" t="s">
        <v>54</v>
      </c>
      <c r="L3240" s="5" t="s">
        <v>6778</v>
      </c>
      <c r="M3240" s="5" t="s">
        <v>5226</v>
      </c>
      <c r="N3240" s="21">
        <v>873598413387</v>
      </c>
      <c r="P3240" t="s">
        <v>326</v>
      </c>
      <c r="Q3240" t="s">
        <v>326</v>
      </c>
      <c r="R3240" t="s">
        <v>56</v>
      </c>
      <c r="S3240" t="s">
        <v>327</v>
      </c>
      <c r="T3240">
        <v>21</v>
      </c>
      <c r="U3240" t="s">
        <v>57</v>
      </c>
      <c r="V3240">
        <v>21320</v>
      </c>
      <c r="W3240">
        <v>100.62</v>
      </c>
      <c r="X3240">
        <v>11.92</v>
      </c>
      <c r="Y3240">
        <v>0</v>
      </c>
      <c r="Z3240">
        <v>-76.569999999999993</v>
      </c>
      <c r="AA3240">
        <v>35.979999999999997</v>
      </c>
      <c r="AB3240">
        <v>7</v>
      </c>
      <c r="AC3240">
        <v>108.46</v>
      </c>
      <c r="AD3240">
        <v>108.46</v>
      </c>
      <c r="AE3240" t="s">
        <v>11759</v>
      </c>
      <c r="AF3240" t="s">
        <v>10940</v>
      </c>
      <c r="AG3240" t="s">
        <v>10940</v>
      </c>
      <c r="AH3240" t="s">
        <v>10941</v>
      </c>
      <c r="AI3240" t="s">
        <v>397</v>
      </c>
      <c r="AJ3240">
        <v>75</v>
      </c>
      <c r="AK3240" t="s">
        <v>57</v>
      </c>
      <c r="AL3240">
        <v>75011</v>
      </c>
      <c r="AM3240" t="s">
        <v>55</v>
      </c>
      <c r="AN3240" t="s">
        <v>55</v>
      </c>
      <c r="AO3240" t="s">
        <v>55</v>
      </c>
      <c r="AS3240" t="s">
        <v>343</v>
      </c>
      <c r="AT3240">
        <v>26</v>
      </c>
      <c r="AU3240">
        <v>31</v>
      </c>
      <c r="AV3240">
        <v>40</v>
      </c>
      <c r="BB3240">
        <v>0</v>
      </c>
      <c r="BC3240">
        <v>0</v>
      </c>
      <c r="BD3240" t="s">
        <v>60</v>
      </c>
      <c r="BE3240" s="5">
        <v>46180</v>
      </c>
      <c r="BF3240">
        <v>634364547</v>
      </c>
      <c r="BH3240" t="s">
        <v>323</v>
      </c>
      <c r="BI3240" t="s">
        <v>320</v>
      </c>
      <c r="BJ3240">
        <v>0.4</v>
      </c>
      <c r="BK3240">
        <v>88.6</v>
      </c>
      <c r="BL3240">
        <v>10.5</v>
      </c>
      <c r="BM3240">
        <v>0</v>
      </c>
      <c r="BN3240">
        <v>-67.42</v>
      </c>
      <c r="BO3240">
        <v>31.68</v>
      </c>
      <c r="BP3240" t="s">
        <v>60</v>
      </c>
      <c r="BQ3240">
        <v>1.1356667499999999</v>
      </c>
      <c r="BR3240" t="s">
        <v>61</v>
      </c>
    </row>
    <row r="3241" spans="1:70" x14ac:dyDescent="0.2">
      <c r="A3241" s="19">
        <f t="shared" si="114"/>
        <v>6.7899999999999991</v>
      </c>
      <c r="B3241" s="20">
        <v>3752</v>
      </c>
      <c r="D3241" s="2" t="s">
        <v>1381</v>
      </c>
      <c r="E3241" s="2" t="str">
        <f t="shared" si="113"/>
        <v>ST</v>
      </c>
      <c r="F3241">
        <v>200720433</v>
      </c>
      <c r="G3241">
        <v>202607</v>
      </c>
      <c r="H3241" t="s">
        <v>52</v>
      </c>
      <c r="I3241" t="s">
        <v>321</v>
      </c>
      <c r="J3241" t="s">
        <v>322</v>
      </c>
      <c r="K3241" t="s">
        <v>54</v>
      </c>
      <c r="L3241" s="5" t="s">
        <v>10419</v>
      </c>
      <c r="M3241" s="5">
        <v>46029</v>
      </c>
      <c r="N3241" s="21">
        <v>873751300543</v>
      </c>
      <c r="P3241" t="s">
        <v>326</v>
      </c>
      <c r="Q3241" t="s">
        <v>326</v>
      </c>
      <c r="R3241" t="s">
        <v>56</v>
      </c>
      <c r="S3241" t="s">
        <v>327</v>
      </c>
      <c r="T3241">
        <v>21</v>
      </c>
      <c r="U3241" t="s">
        <v>57</v>
      </c>
      <c r="V3241">
        <v>21320</v>
      </c>
      <c r="W3241">
        <v>32.340000000000003</v>
      </c>
      <c r="X3241">
        <v>3.83</v>
      </c>
      <c r="Y3241">
        <v>0</v>
      </c>
      <c r="Z3241">
        <v>-24.61</v>
      </c>
      <c r="AA3241">
        <v>11.56</v>
      </c>
      <c r="AB3241">
        <v>1</v>
      </c>
      <c r="AC3241">
        <v>15.18</v>
      </c>
      <c r="AD3241">
        <v>15.18</v>
      </c>
      <c r="AE3241" t="s">
        <v>1581</v>
      </c>
      <c r="AF3241" t="s">
        <v>1855</v>
      </c>
      <c r="AG3241" t="s">
        <v>1855</v>
      </c>
      <c r="AH3241" t="s">
        <v>1856</v>
      </c>
      <c r="AI3241" t="s">
        <v>338</v>
      </c>
      <c r="AJ3241">
        <v>35</v>
      </c>
      <c r="AK3241" t="s">
        <v>57</v>
      </c>
      <c r="AL3241">
        <v>35000</v>
      </c>
      <c r="AM3241" t="s">
        <v>55</v>
      </c>
      <c r="AN3241" t="s">
        <v>55</v>
      </c>
      <c r="AO3241" t="s">
        <v>55</v>
      </c>
      <c r="AS3241" t="s">
        <v>342</v>
      </c>
      <c r="AT3241">
        <v>30</v>
      </c>
      <c r="AU3241">
        <v>29</v>
      </c>
      <c r="AV3241">
        <v>40</v>
      </c>
      <c r="BB3241">
        <v>0</v>
      </c>
      <c r="BC3241">
        <v>0</v>
      </c>
      <c r="BD3241" t="s">
        <v>60</v>
      </c>
      <c r="BE3241" s="5">
        <v>46180</v>
      </c>
      <c r="BF3241">
        <v>634364547</v>
      </c>
      <c r="BH3241" t="s">
        <v>323</v>
      </c>
      <c r="BI3241" t="s">
        <v>320</v>
      </c>
      <c r="BJ3241">
        <v>0.46388888888888891</v>
      </c>
      <c r="BK3241">
        <v>28.4</v>
      </c>
      <c r="BL3241">
        <v>3.36</v>
      </c>
      <c r="BM3241">
        <v>0</v>
      </c>
      <c r="BN3241">
        <v>-21.61</v>
      </c>
      <c r="BO3241">
        <v>10.15</v>
      </c>
      <c r="BP3241" t="s">
        <v>60</v>
      </c>
      <c r="BQ3241">
        <v>1.1386538829999999</v>
      </c>
      <c r="BR3241" t="s">
        <v>61</v>
      </c>
    </row>
    <row r="3242" spans="1:70" x14ac:dyDescent="0.2">
      <c r="A3242" s="19">
        <f t="shared" si="114"/>
        <v>15.159999999999997</v>
      </c>
      <c r="B3242" s="20">
        <v>3752</v>
      </c>
      <c r="D3242" s="2" t="s">
        <v>1381</v>
      </c>
      <c r="E3242" s="2" t="str">
        <f t="shared" si="113"/>
        <v>ST</v>
      </c>
      <c r="F3242">
        <v>200720433</v>
      </c>
      <c r="G3242">
        <v>202607</v>
      </c>
      <c r="H3242" t="s">
        <v>52</v>
      </c>
      <c r="I3242" t="s">
        <v>321</v>
      </c>
      <c r="J3242" t="s">
        <v>322</v>
      </c>
      <c r="K3242" t="s">
        <v>54</v>
      </c>
      <c r="L3242" s="5" t="s">
        <v>5682</v>
      </c>
      <c r="M3242" s="5" t="s">
        <v>6778</v>
      </c>
      <c r="N3242" s="21">
        <v>873495552455</v>
      </c>
      <c r="P3242" t="s">
        <v>326</v>
      </c>
      <c r="Q3242" t="s">
        <v>326</v>
      </c>
      <c r="R3242" t="s">
        <v>56</v>
      </c>
      <c r="S3242" t="s">
        <v>327</v>
      </c>
      <c r="T3242">
        <v>21</v>
      </c>
      <c r="U3242" t="s">
        <v>57</v>
      </c>
      <c r="V3242">
        <v>21320</v>
      </c>
      <c r="W3242">
        <v>72.290000000000006</v>
      </c>
      <c r="X3242">
        <v>8.57</v>
      </c>
      <c r="Y3242">
        <v>0</v>
      </c>
      <c r="Z3242">
        <v>-55</v>
      </c>
      <c r="AA3242">
        <v>25.86</v>
      </c>
      <c r="AB3242">
        <v>5</v>
      </c>
      <c r="AC3242">
        <v>68.86</v>
      </c>
      <c r="AD3242">
        <v>68.86</v>
      </c>
      <c r="AE3242" t="s">
        <v>9309</v>
      </c>
      <c r="AF3242" t="s">
        <v>5253</v>
      </c>
      <c r="AG3242" t="s">
        <v>5253</v>
      </c>
      <c r="AH3242" t="s">
        <v>5254</v>
      </c>
      <c r="AI3242" t="s">
        <v>711</v>
      </c>
      <c r="AJ3242">
        <v>36</v>
      </c>
      <c r="AK3242" t="s">
        <v>57</v>
      </c>
      <c r="AL3242">
        <v>36000</v>
      </c>
      <c r="AM3242" t="s">
        <v>55</v>
      </c>
      <c r="AN3242" t="s">
        <v>55</v>
      </c>
      <c r="AO3242" t="s">
        <v>55</v>
      </c>
      <c r="AS3242" t="s">
        <v>343</v>
      </c>
      <c r="AT3242">
        <v>0</v>
      </c>
      <c r="AU3242">
        <v>0</v>
      </c>
      <c r="AV3242">
        <v>0</v>
      </c>
      <c r="BB3242">
        <v>0</v>
      </c>
      <c r="BC3242">
        <v>0</v>
      </c>
      <c r="BD3242" t="s">
        <v>60</v>
      </c>
      <c r="BE3242" s="5">
        <v>46180</v>
      </c>
      <c r="BF3242">
        <v>634364547</v>
      </c>
      <c r="BH3242" t="s">
        <v>323</v>
      </c>
      <c r="BI3242" t="s">
        <v>320</v>
      </c>
      <c r="BJ3242">
        <v>0.42777777777777776</v>
      </c>
      <c r="BK3242">
        <v>63.4</v>
      </c>
      <c r="BL3242">
        <v>7.52</v>
      </c>
      <c r="BM3242">
        <v>0</v>
      </c>
      <c r="BN3242">
        <v>-48.24</v>
      </c>
      <c r="BO3242">
        <v>22.68</v>
      </c>
      <c r="BP3242" t="s">
        <v>60</v>
      </c>
      <c r="BQ3242">
        <v>1.1401468509999999</v>
      </c>
      <c r="BR3242" t="s">
        <v>61</v>
      </c>
    </row>
    <row r="3243" spans="1:70" x14ac:dyDescent="0.2">
      <c r="A3243" s="19">
        <f t="shared" si="114"/>
        <v>13.149999999999999</v>
      </c>
      <c r="B3243" s="20">
        <v>3752</v>
      </c>
      <c r="D3243" s="2" t="s">
        <v>1381</v>
      </c>
      <c r="E3243" s="2" t="str">
        <f t="shared" si="113"/>
        <v>ST</v>
      </c>
      <c r="F3243">
        <v>200720433</v>
      </c>
      <c r="G3243">
        <v>202607</v>
      </c>
      <c r="H3243" t="s">
        <v>52</v>
      </c>
      <c r="I3243" t="s">
        <v>321</v>
      </c>
      <c r="J3243" t="s">
        <v>322</v>
      </c>
      <c r="K3243" t="s">
        <v>54</v>
      </c>
      <c r="L3243" s="5" t="s">
        <v>5682</v>
      </c>
      <c r="M3243" s="5" t="s">
        <v>5226</v>
      </c>
      <c r="N3243" s="21">
        <v>873491698329</v>
      </c>
      <c r="P3243" t="s">
        <v>326</v>
      </c>
      <c r="Q3243" t="s">
        <v>326</v>
      </c>
      <c r="R3243" t="s">
        <v>56</v>
      </c>
      <c r="S3243" t="s">
        <v>327</v>
      </c>
      <c r="T3243">
        <v>21</v>
      </c>
      <c r="U3243" t="s">
        <v>57</v>
      </c>
      <c r="V3243">
        <v>21320</v>
      </c>
      <c r="W3243">
        <v>62.71</v>
      </c>
      <c r="X3243">
        <v>7.43</v>
      </c>
      <c r="Y3243">
        <v>0</v>
      </c>
      <c r="Z3243">
        <v>-47.72</v>
      </c>
      <c r="AA3243">
        <v>22.43</v>
      </c>
      <c r="AB3243">
        <v>5</v>
      </c>
      <c r="AC3243">
        <v>55.22</v>
      </c>
      <c r="AD3243">
        <v>55.22</v>
      </c>
      <c r="AE3243" t="s">
        <v>1481</v>
      </c>
      <c r="AF3243" t="s">
        <v>10942</v>
      </c>
      <c r="AG3243" t="s">
        <v>10942</v>
      </c>
      <c r="AH3243" t="s">
        <v>10943</v>
      </c>
      <c r="AI3243" t="s">
        <v>10944</v>
      </c>
      <c r="AJ3243">
        <v>29</v>
      </c>
      <c r="AK3243" t="s">
        <v>57</v>
      </c>
      <c r="AL3243">
        <v>29520</v>
      </c>
      <c r="AM3243" t="s">
        <v>55</v>
      </c>
      <c r="AN3243" t="s">
        <v>55</v>
      </c>
      <c r="AO3243" t="s">
        <v>55</v>
      </c>
      <c r="AS3243" t="s">
        <v>343</v>
      </c>
      <c r="AT3243">
        <v>0</v>
      </c>
      <c r="AU3243">
        <v>0</v>
      </c>
      <c r="AV3243">
        <v>0</v>
      </c>
      <c r="BB3243">
        <v>0</v>
      </c>
      <c r="BC3243">
        <v>0</v>
      </c>
      <c r="BD3243" t="s">
        <v>60</v>
      </c>
      <c r="BE3243" s="5">
        <v>46180</v>
      </c>
      <c r="BF3243">
        <v>634364547</v>
      </c>
      <c r="BH3243" t="s">
        <v>323</v>
      </c>
      <c r="BI3243" t="s">
        <v>320</v>
      </c>
      <c r="BJ3243">
        <v>0.42986111111111114</v>
      </c>
      <c r="BK3243">
        <v>55</v>
      </c>
      <c r="BL3243">
        <v>6.52</v>
      </c>
      <c r="BM3243">
        <v>0</v>
      </c>
      <c r="BN3243">
        <v>-41.85</v>
      </c>
      <c r="BO3243">
        <v>19.670000000000002</v>
      </c>
      <c r="BP3243" t="s">
        <v>60</v>
      </c>
      <c r="BQ3243">
        <v>1.1401468509999999</v>
      </c>
      <c r="BR3243" t="s">
        <v>61</v>
      </c>
    </row>
    <row r="3244" spans="1:70" x14ac:dyDescent="0.2">
      <c r="A3244" s="19">
        <f t="shared" si="114"/>
        <v>11.14</v>
      </c>
      <c r="B3244" s="20">
        <v>3752</v>
      </c>
      <c r="D3244" s="2" t="s">
        <v>1381</v>
      </c>
      <c r="E3244" s="2" t="str">
        <f t="shared" si="113"/>
        <v>ST</v>
      </c>
      <c r="F3244">
        <v>200720433</v>
      </c>
      <c r="G3244">
        <v>202607</v>
      </c>
      <c r="H3244" t="s">
        <v>52</v>
      </c>
      <c r="I3244" t="s">
        <v>321</v>
      </c>
      <c r="J3244" t="s">
        <v>322</v>
      </c>
      <c r="K3244" t="s">
        <v>54</v>
      </c>
      <c r="L3244" s="5" t="s">
        <v>6778</v>
      </c>
      <c r="M3244" s="5" t="s">
        <v>10422</v>
      </c>
      <c r="N3244" s="21">
        <v>873604906080</v>
      </c>
      <c r="P3244" t="s">
        <v>326</v>
      </c>
      <c r="Q3244" t="s">
        <v>326</v>
      </c>
      <c r="R3244" t="s">
        <v>56</v>
      </c>
      <c r="S3244" t="s">
        <v>327</v>
      </c>
      <c r="T3244">
        <v>21</v>
      </c>
      <c r="U3244" t="s">
        <v>57</v>
      </c>
      <c r="V3244">
        <v>21320</v>
      </c>
      <c r="W3244">
        <v>52.92</v>
      </c>
      <c r="X3244">
        <v>6.28</v>
      </c>
      <c r="Y3244">
        <v>0</v>
      </c>
      <c r="Z3244">
        <v>-40.270000000000003</v>
      </c>
      <c r="AA3244">
        <v>18.93</v>
      </c>
      <c r="AB3244">
        <v>3</v>
      </c>
      <c r="AC3244">
        <v>42.46</v>
      </c>
      <c r="AD3244">
        <v>42.46</v>
      </c>
      <c r="AE3244" t="s">
        <v>11760</v>
      </c>
      <c r="AF3244" t="s">
        <v>403</v>
      </c>
      <c r="AG3244" t="s">
        <v>403</v>
      </c>
      <c r="AH3244" t="s">
        <v>10945</v>
      </c>
      <c r="AI3244" t="s">
        <v>10946</v>
      </c>
      <c r="AJ3244">
        <v>91</v>
      </c>
      <c r="AK3244" t="s">
        <v>57</v>
      </c>
      <c r="AL3244">
        <v>91800</v>
      </c>
      <c r="AM3244" t="s">
        <v>55</v>
      </c>
      <c r="AN3244" t="s">
        <v>55</v>
      </c>
      <c r="AO3244" t="s">
        <v>55</v>
      </c>
      <c r="AS3244" t="s">
        <v>343</v>
      </c>
      <c r="AT3244">
        <v>20</v>
      </c>
      <c r="AU3244">
        <v>21</v>
      </c>
      <c r="AV3244">
        <v>30</v>
      </c>
      <c r="BB3244">
        <v>0</v>
      </c>
      <c r="BC3244">
        <v>0</v>
      </c>
      <c r="BD3244" t="s">
        <v>60</v>
      </c>
      <c r="BE3244" s="5">
        <v>46180</v>
      </c>
      <c r="BF3244">
        <v>634364547</v>
      </c>
      <c r="BH3244" t="s">
        <v>323</v>
      </c>
      <c r="BI3244" t="s">
        <v>320</v>
      </c>
      <c r="BJ3244">
        <v>0.39374999999999999</v>
      </c>
      <c r="BK3244">
        <v>46.6</v>
      </c>
      <c r="BL3244">
        <v>5.53</v>
      </c>
      <c r="BM3244">
        <v>0</v>
      </c>
      <c r="BN3244">
        <v>-35.46</v>
      </c>
      <c r="BO3244">
        <v>16.670000000000002</v>
      </c>
      <c r="BP3244" t="s">
        <v>60</v>
      </c>
      <c r="BQ3244">
        <v>1.1356667499999999</v>
      </c>
      <c r="BR3244" t="s">
        <v>61</v>
      </c>
    </row>
    <row r="3245" spans="1:70" x14ac:dyDescent="0.2">
      <c r="A3245" s="19">
        <f t="shared" si="114"/>
        <v>10.800000000000004</v>
      </c>
      <c r="B3245" s="20">
        <v>3752</v>
      </c>
      <c r="D3245" s="2" t="s">
        <v>1381</v>
      </c>
      <c r="E3245" s="2" t="str">
        <f t="shared" si="113"/>
        <v>ST</v>
      </c>
      <c r="F3245">
        <v>200720433</v>
      </c>
      <c r="G3245">
        <v>202607</v>
      </c>
      <c r="H3245" t="s">
        <v>52</v>
      </c>
      <c r="I3245" t="s">
        <v>321</v>
      </c>
      <c r="J3245" t="s">
        <v>322</v>
      </c>
      <c r="K3245" t="s">
        <v>54</v>
      </c>
      <c r="L3245" s="5">
        <v>46029</v>
      </c>
      <c r="M3245" s="5">
        <v>46060</v>
      </c>
      <c r="N3245" s="21">
        <v>873810777342</v>
      </c>
      <c r="P3245" t="s">
        <v>326</v>
      </c>
      <c r="Q3245" t="s">
        <v>326</v>
      </c>
      <c r="R3245" t="s">
        <v>56</v>
      </c>
      <c r="S3245" t="s">
        <v>327</v>
      </c>
      <c r="T3245">
        <v>21</v>
      </c>
      <c r="U3245" t="s">
        <v>57</v>
      </c>
      <c r="V3245">
        <v>21320</v>
      </c>
      <c r="W3245">
        <v>51.57</v>
      </c>
      <c r="X3245">
        <v>5.93</v>
      </c>
      <c r="Y3245">
        <v>0</v>
      </c>
      <c r="Z3245">
        <v>-39.25</v>
      </c>
      <c r="AA3245">
        <v>18.25</v>
      </c>
      <c r="AB3245">
        <v>5</v>
      </c>
      <c r="AC3245">
        <v>40.04</v>
      </c>
      <c r="AD3245">
        <v>40.04</v>
      </c>
      <c r="AE3245" t="s">
        <v>11761</v>
      </c>
      <c r="AF3245" t="s">
        <v>10947</v>
      </c>
      <c r="AG3245" t="s">
        <v>10947</v>
      </c>
      <c r="AH3245" t="s">
        <v>10948</v>
      </c>
      <c r="AI3245" t="s">
        <v>10949</v>
      </c>
      <c r="AJ3245">
        <v>23</v>
      </c>
      <c r="AK3245" t="s">
        <v>57</v>
      </c>
      <c r="AL3245">
        <v>23800</v>
      </c>
      <c r="AM3245" t="s">
        <v>55</v>
      </c>
      <c r="AN3245" t="s">
        <v>55</v>
      </c>
      <c r="AO3245" t="s">
        <v>55</v>
      </c>
      <c r="AS3245" t="s">
        <v>343</v>
      </c>
      <c r="AT3245">
        <v>0</v>
      </c>
      <c r="AU3245">
        <v>0</v>
      </c>
      <c r="AV3245">
        <v>0</v>
      </c>
      <c r="BB3245">
        <v>0</v>
      </c>
      <c r="BC3245">
        <v>0</v>
      </c>
      <c r="BD3245" t="s">
        <v>60</v>
      </c>
      <c r="BE3245" s="5">
        <v>46180</v>
      </c>
      <c r="BF3245">
        <v>634364547</v>
      </c>
      <c r="BH3245" t="s">
        <v>323</v>
      </c>
      <c r="BI3245" t="s">
        <v>320</v>
      </c>
      <c r="BJ3245">
        <v>0.47986111111111113</v>
      </c>
      <c r="BK3245">
        <v>45.2</v>
      </c>
      <c r="BL3245">
        <v>5.2</v>
      </c>
      <c r="BM3245">
        <v>0</v>
      </c>
      <c r="BN3245">
        <v>-34.4</v>
      </c>
      <c r="BO3245">
        <v>16</v>
      </c>
      <c r="BP3245" t="s">
        <v>60</v>
      </c>
      <c r="BQ3245">
        <v>1.1408492480000001</v>
      </c>
      <c r="BR3245" t="s">
        <v>61</v>
      </c>
    </row>
    <row r="3246" spans="1:70" x14ac:dyDescent="0.2">
      <c r="A3246" s="19">
        <f t="shared" si="114"/>
        <v>8.129999999999999</v>
      </c>
      <c r="B3246" s="20">
        <v>3752</v>
      </c>
      <c r="D3246" s="2" t="s">
        <v>1381</v>
      </c>
      <c r="E3246" s="2" t="str">
        <f t="shared" si="113"/>
        <v>ST</v>
      </c>
      <c r="F3246">
        <v>200720433</v>
      </c>
      <c r="G3246">
        <v>202607</v>
      </c>
      <c r="H3246" t="s">
        <v>52</v>
      </c>
      <c r="I3246" t="s">
        <v>321</v>
      </c>
      <c r="J3246" t="s">
        <v>322</v>
      </c>
      <c r="K3246" t="s">
        <v>54</v>
      </c>
      <c r="L3246" s="5" t="s">
        <v>5682</v>
      </c>
      <c r="M3246" s="5" t="s">
        <v>6778</v>
      </c>
      <c r="N3246" s="21">
        <v>873544147696</v>
      </c>
      <c r="P3246" t="s">
        <v>326</v>
      </c>
      <c r="Q3246" t="s">
        <v>326</v>
      </c>
      <c r="R3246" t="s">
        <v>56</v>
      </c>
      <c r="S3246" t="s">
        <v>327</v>
      </c>
      <c r="T3246">
        <v>21</v>
      </c>
      <c r="U3246" t="s">
        <v>57</v>
      </c>
      <c r="V3246">
        <v>21320</v>
      </c>
      <c r="W3246">
        <v>38.61</v>
      </c>
      <c r="X3246">
        <v>4.58</v>
      </c>
      <c r="Y3246">
        <v>0</v>
      </c>
      <c r="Z3246">
        <v>-29.38</v>
      </c>
      <c r="AA3246">
        <v>13.81</v>
      </c>
      <c r="AB3246">
        <v>2</v>
      </c>
      <c r="AC3246">
        <v>24.2</v>
      </c>
      <c r="AD3246">
        <v>24.2</v>
      </c>
      <c r="AE3246" t="s">
        <v>1530</v>
      </c>
      <c r="AF3246" t="s">
        <v>10950</v>
      </c>
      <c r="AG3246" t="s">
        <v>10950</v>
      </c>
      <c r="AH3246" t="s">
        <v>10951</v>
      </c>
      <c r="AI3246" t="s">
        <v>530</v>
      </c>
      <c r="AJ3246">
        <v>73</v>
      </c>
      <c r="AK3246" t="s">
        <v>57</v>
      </c>
      <c r="AL3246">
        <v>73000</v>
      </c>
      <c r="AM3246" t="s">
        <v>55</v>
      </c>
      <c r="AN3246" t="s">
        <v>55</v>
      </c>
      <c r="AO3246" t="s">
        <v>55</v>
      </c>
      <c r="AS3246" t="s">
        <v>343</v>
      </c>
      <c r="AT3246">
        <v>0</v>
      </c>
      <c r="AU3246">
        <v>0</v>
      </c>
      <c r="AV3246">
        <v>0</v>
      </c>
      <c r="BB3246">
        <v>0</v>
      </c>
      <c r="BC3246">
        <v>0</v>
      </c>
      <c r="BD3246" t="s">
        <v>60</v>
      </c>
      <c r="BE3246" s="5">
        <v>46180</v>
      </c>
      <c r="BF3246">
        <v>634364547</v>
      </c>
      <c r="BH3246" t="s">
        <v>323</v>
      </c>
      <c r="BI3246" t="s">
        <v>320</v>
      </c>
      <c r="BJ3246">
        <v>0.46597222222222223</v>
      </c>
      <c r="BK3246">
        <v>34</v>
      </c>
      <c r="BL3246">
        <v>4.03</v>
      </c>
      <c r="BM3246">
        <v>0</v>
      </c>
      <c r="BN3246">
        <v>-25.87</v>
      </c>
      <c r="BO3246">
        <v>12.16</v>
      </c>
      <c r="BP3246" t="s">
        <v>60</v>
      </c>
      <c r="BQ3246">
        <v>1.1356667499999999</v>
      </c>
      <c r="BR3246" t="s">
        <v>61</v>
      </c>
    </row>
    <row r="3247" spans="1:70" x14ac:dyDescent="0.2">
      <c r="A3247" s="19">
        <f t="shared" si="114"/>
        <v>8.129999999999999</v>
      </c>
      <c r="B3247" s="20">
        <v>3752</v>
      </c>
      <c r="D3247" s="2" t="s">
        <v>1381</v>
      </c>
      <c r="E3247" s="2" t="str">
        <f t="shared" si="113"/>
        <v>ST</v>
      </c>
      <c r="F3247">
        <v>200720433</v>
      </c>
      <c r="G3247">
        <v>202607</v>
      </c>
      <c r="H3247" t="s">
        <v>52</v>
      </c>
      <c r="I3247" t="s">
        <v>321</v>
      </c>
      <c r="J3247" t="s">
        <v>322</v>
      </c>
      <c r="K3247" t="s">
        <v>54</v>
      </c>
      <c r="L3247" s="5" t="s">
        <v>10419</v>
      </c>
      <c r="M3247" s="5">
        <v>46029</v>
      </c>
      <c r="N3247" s="21">
        <v>873752285226</v>
      </c>
      <c r="P3247" t="s">
        <v>326</v>
      </c>
      <c r="Q3247" t="s">
        <v>326</v>
      </c>
      <c r="R3247" t="s">
        <v>56</v>
      </c>
      <c r="S3247" t="s">
        <v>327</v>
      </c>
      <c r="T3247">
        <v>21</v>
      </c>
      <c r="U3247" t="s">
        <v>57</v>
      </c>
      <c r="V3247">
        <v>21320</v>
      </c>
      <c r="W3247">
        <v>38.71</v>
      </c>
      <c r="X3247">
        <v>4.59</v>
      </c>
      <c r="Y3247">
        <v>0</v>
      </c>
      <c r="Z3247">
        <v>-29.46</v>
      </c>
      <c r="AA3247">
        <v>13.85</v>
      </c>
      <c r="AB3247">
        <v>2</v>
      </c>
      <c r="AC3247">
        <v>24.2</v>
      </c>
      <c r="AD3247">
        <v>24.2</v>
      </c>
      <c r="AE3247" t="s">
        <v>9163</v>
      </c>
      <c r="AF3247" t="s">
        <v>4808</v>
      </c>
      <c r="AG3247" t="s">
        <v>4808</v>
      </c>
      <c r="AH3247" t="s">
        <v>4809</v>
      </c>
      <c r="AI3247" t="s">
        <v>4810</v>
      </c>
      <c r="AJ3247">
        <v>3</v>
      </c>
      <c r="AK3247" t="s">
        <v>57</v>
      </c>
      <c r="AL3247">
        <v>3240</v>
      </c>
      <c r="AM3247" t="s">
        <v>55</v>
      </c>
      <c r="AN3247" t="s">
        <v>55</v>
      </c>
      <c r="AO3247" t="s">
        <v>55</v>
      </c>
      <c r="AS3247" t="s">
        <v>343</v>
      </c>
      <c r="AT3247">
        <v>0</v>
      </c>
      <c r="AU3247">
        <v>0</v>
      </c>
      <c r="AV3247">
        <v>0</v>
      </c>
      <c r="BB3247">
        <v>0</v>
      </c>
      <c r="BC3247">
        <v>0</v>
      </c>
      <c r="BD3247" t="s">
        <v>60</v>
      </c>
      <c r="BE3247" s="5">
        <v>46180</v>
      </c>
      <c r="BF3247">
        <v>634364547</v>
      </c>
      <c r="BH3247" t="s">
        <v>323</v>
      </c>
      <c r="BI3247" t="s">
        <v>320</v>
      </c>
      <c r="BJ3247">
        <v>0.47291666666666665</v>
      </c>
      <c r="BK3247">
        <v>34</v>
      </c>
      <c r="BL3247">
        <v>4.03</v>
      </c>
      <c r="BM3247">
        <v>0</v>
      </c>
      <c r="BN3247">
        <v>-25.87</v>
      </c>
      <c r="BO3247">
        <v>12.16</v>
      </c>
      <c r="BP3247" t="s">
        <v>60</v>
      </c>
      <c r="BQ3247">
        <v>1.1386538829999999</v>
      </c>
      <c r="BR3247" t="s">
        <v>61</v>
      </c>
    </row>
    <row r="3248" spans="1:70" x14ac:dyDescent="0.2">
      <c r="A3248" s="19">
        <f t="shared" si="114"/>
        <v>9.8000000000000007</v>
      </c>
      <c r="B3248" s="20">
        <v>3752</v>
      </c>
      <c r="D3248" s="2" t="s">
        <v>1381</v>
      </c>
      <c r="E3248" s="2" t="str">
        <f t="shared" si="113"/>
        <v>ST</v>
      </c>
      <c r="F3248">
        <v>200720433</v>
      </c>
      <c r="G3248">
        <v>202607</v>
      </c>
      <c r="H3248" t="s">
        <v>52</v>
      </c>
      <c r="I3248" t="s">
        <v>321</v>
      </c>
      <c r="J3248" t="s">
        <v>322</v>
      </c>
      <c r="K3248" t="s">
        <v>54</v>
      </c>
      <c r="L3248" s="5" t="s">
        <v>5697</v>
      </c>
      <c r="M3248" s="5" t="s">
        <v>6778</v>
      </c>
      <c r="N3248" s="21">
        <v>873429794629</v>
      </c>
      <c r="P3248" t="s">
        <v>326</v>
      </c>
      <c r="Q3248" t="s">
        <v>326</v>
      </c>
      <c r="R3248" t="s">
        <v>56</v>
      </c>
      <c r="S3248" t="s">
        <v>327</v>
      </c>
      <c r="T3248">
        <v>21</v>
      </c>
      <c r="U3248" t="s">
        <v>57</v>
      </c>
      <c r="V3248">
        <v>21320</v>
      </c>
      <c r="W3248">
        <v>46.56</v>
      </c>
      <c r="X3248">
        <v>5.52</v>
      </c>
      <c r="Y3248">
        <v>0</v>
      </c>
      <c r="Z3248">
        <v>-35.43</v>
      </c>
      <c r="AA3248">
        <v>16.649999999999999</v>
      </c>
      <c r="AB3248">
        <v>3</v>
      </c>
      <c r="AC3248">
        <v>34.76</v>
      </c>
      <c r="AD3248">
        <v>34.76</v>
      </c>
      <c r="AE3248" t="s">
        <v>8700</v>
      </c>
      <c r="AF3248" t="s">
        <v>1663</v>
      </c>
      <c r="AG3248" t="s">
        <v>1663</v>
      </c>
      <c r="AH3248" t="s">
        <v>1664</v>
      </c>
      <c r="AI3248" t="s">
        <v>1665</v>
      </c>
      <c r="AJ3248">
        <v>29</v>
      </c>
      <c r="AK3248" t="s">
        <v>57</v>
      </c>
      <c r="AL3248">
        <v>29470</v>
      </c>
      <c r="AM3248" t="s">
        <v>55</v>
      </c>
      <c r="AN3248" t="s">
        <v>55</v>
      </c>
      <c r="AO3248" t="s">
        <v>55</v>
      </c>
      <c r="AS3248" t="s">
        <v>343</v>
      </c>
      <c r="AT3248">
        <v>0</v>
      </c>
      <c r="AU3248">
        <v>0</v>
      </c>
      <c r="AV3248">
        <v>0</v>
      </c>
      <c r="BB3248">
        <v>0</v>
      </c>
      <c r="BC3248">
        <v>0</v>
      </c>
      <c r="BD3248" t="s">
        <v>60</v>
      </c>
      <c r="BE3248" s="5">
        <v>46180</v>
      </c>
      <c r="BF3248">
        <v>634364547</v>
      </c>
      <c r="BH3248" t="s">
        <v>323</v>
      </c>
      <c r="BI3248" t="s">
        <v>320</v>
      </c>
      <c r="BJ3248">
        <v>0.54861111111111116</v>
      </c>
      <c r="BK3248">
        <v>41</v>
      </c>
      <c r="BL3248">
        <v>4.8600000000000003</v>
      </c>
      <c r="BM3248">
        <v>0</v>
      </c>
      <c r="BN3248">
        <v>-31.2</v>
      </c>
      <c r="BO3248">
        <v>14.66</v>
      </c>
      <c r="BP3248" t="s">
        <v>60</v>
      </c>
      <c r="BQ3248">
        <v>1.1356667499999999</v>
      </c>
      <c r="BR3248" t="s">
        <v>61</v>
      </c>
    </row>
    <row r="3249" spans="1:70" x14ac:dyDescent="0.2">
      <c r="A3249" s="19">
        <f t="shared" si="114"/>
        <v>14.480000000000004</v>
      </c>
      <c r="B3249" s="20">
        <v>3752</v>
      </c>
      <c r="D3249" s="2" t="s">
        <v>1381</v>
      </c>
      <c r="E3249" s="2" t="str">
        <f t="shared" si="113"/>
        <v>ST</v>
      </c>
      <c r="F3249">
        <v>200720433</v>
      </c>
      <c r="G3249">
        <v>202607</v>
      </c>
      <c r="H3249" t="s">
        <v>52</v>
      </c>
      <c r="I3249" t="s">
        <v>321</v>
      </c>
      <c r="J3249" t="s">
        <v>322</v>
      </c>
      <c r="K3249" t="s">
        <v>54</v>
      </c>
      <c r="L3249" s="5" t="s">
        <v>10419</v>
      </c>
      <c r="M3249" s="5">
        <v>46029</v>
      </c>
      <c r="N3249" s="21">
        <v>873758029700</v>
      </c>
      <c r="P3249" t="s">
        <v>326</v>
      </c>
      <c r="Q3249" t="s">
        <v>326</v>
      </c>
      <c r="R3249" t="s">
        <v>56</v>
      </c>
      <c r="S3249" t="s">
        <v>327</v>
      </c>
      <c r="T3249">
        <v>21</v>
      </c>
      <c r="U3249" t="s">
        <v>57</v>
      </c>
      <c r="V3249">
        <v>21320</v>
      </c>
      <c r="W3249">
        <v>69</v>
      </c>
      <c r="X3249">
        <v>8.18</v>
      </c>
      <c r="Y3249">
        <v>0</v>
      </c>
      <c r="Z3249">
        <v>-52.51</v>
      </c>
      <c r="AA3249">
        <v>24.66</v>
      </c>
      <c r="AB3249">
        <v>4</v>
      </c>
      <c r="AC3249">
        <v>65.56</v>
      </c>
      <c r="AD3249">
        <v>65.56</v>
      </c>
      <c r="AE3249" t="s">
        <v>11762</v>
      </c>
      <c r="AF3249" t="s">
        <v>4946</v>
      </c>
      <c r="AG3249" t="s">
        <v>4946</v>
      </c>
      <c r="AH3249" t="s">
        <v>10952</v>
      </c>
      <c r="AI3249" t="s">
        <v>418</v>
      </c>
      <c r="AJ3249">
        <v>75</v>
      </c>
      <c r="AK3249" t="s">
        <v>57</v>
      </c>
      <c r="AL3249">
        <v>75015</v>
      </c>
      <c r="AM3249" t="s">
        <v>55</v>
      </c>
      <c r="AN3249" t="s">
        <v>55</v>
      </c>
      <c r="AO3249" t="s">
        <v>55</v>
      </c>
      <c r="AS3249" t="s">
        <v>343</v>
      </c>
      <c r="AT3249">
        <v>26</v>
      </c>
      <c r="AU3249">
        <v>30</v>
      </c>
      <c r="AV3249">
        <v>40</v>
      </c>
      <c r="BB3249">
        <v>0</v>
      </c>
      <c r="BC3249">
        <v>0</v>
      </c>
      <c r="BD3249" t="s">
        <v>60</v>
      </c>
      <c r="BE3249" s="5">
        <v>46180</v>
      </c>
      <c r="BF3249">
        <v>634364547</v>
      </c>
      <c r="BH3249" t="s">
        <v>323</v>
      </c>
      <c r="BI3249" t="s">
        <v>320</v>
      </c>
      <c r="BJ3249">
        <v>0.48402777777777778</v>
      </c>
      <c r="BK3249">
        <v>60.6</v>
      </c>
      <c r="BL3249">
        <v>7.18</v>
      </c>
      <c r="BM3249">
        <v>0</v>
      </c>
      <c r="BN3249">
        <v>-46.12</v>
      </c>
      <c r="BO3249">
        <v>21.66</v>
      </c>
      <c r="BP3249" t="s">
        <v>60</v>
      </c>
      <c r="BQ3249">
        <v>1.1386538829999999</v>
      </c>
      <c r="BR3249" t="s">
        <v>61</v>
      </c>
    </row>
    <row r="3250" spans="1:70" x14ac:dyDescent="0.2">
      <c r="A3250" s="19">
        <f t="shared" si="114"/>
        <v>23.52000000000001</v>
      </c>
      <c r="B3250" s="20">
        <v>3752</v>
      </c>
      <c r="D3250" s="2" t="s">
        <v>1381</v>
      </c>
      <c r="E3250" s="2" t="str">
        <f t="shared" si="113"/>
        <v>ST</v>
      </c>
      <c r="F3250">
        <v>200720433</v>
      </c>
      <c r="G3250">
        <v>202607</v>
      </c>
      <c r="H3250" t="s">
        <v>52</v>
      </c>
      <c r="I3250" t="s">
        <v>321</v>
      </c>
      <c r="J3250" t="s">
        <v>322</v>
      </c>
      <c r="K3250" t="s">
        <v>54</v>
      </c>
      <c r="L3250" s="5" t="s">
        <v>10419</v>
      </c>
      <c r="M3250" s="5">
        <v>46029</v>
      </c>
      <c r="N3250" s="21">
        <v>873762767357</v>
      </c>
      <c r="P3250" t="s">
        <v>326</v>
      </c>
      <c r="Q3250" t="s">
        <v>326</v>
      </c>
      <c r="R3250" t="s">
        <v>56</v>
      </c>
      <c r="S3250" t="s">
        <v>327</v>
      </c>
      <c r="T3250">
        <v>21</v>
      </c>
      <c r="U3250" t="s">
        <v>57</v>
      </c>
      <c r="V3250">
        <v>21320</v>
      </c>
      <c r="W3250">
        <v>112.04</v>
      </c>
      <c r="X3250">
        <v>13.28</v>
      </c>
      <c r="Y3250">
        <v>0</v>
      </c>
      <c r="Z3250">
        <v>-85.26</v>
      </c>
      <c r="AA3250">
        <v>40.06</v>
      </c>
      <c r="AB3250">
        <v>8</v>
      </c>
      <c r="AC3250">
        <v>124.74</v>
      </c>
      <c r="AD3250">
        <v>124.74</v>
      </c>
      <c r="AE3250" t="s">
        <v>11763</v>
      </c>
      <c r="AF3250" t="s">
        <v>10953</v>
      </c>
      <c r="AG3250" t="s">
        <v>10953</v>
      </c>
      <c r="AH3250" t="s">
        <v>10954</v>
      </c>
      <c r="AI3250" t="s">
        <v>481</v>
      </c>
      <c r="AJ3250">
        <v>75</v>
      </c>
      <c r="AK3250" t="s">
        <v>57</v>
      </c>
      <c r="AL3250">
        <v>75004</v>
      </c>
      <c r="AM3250" t="s">
        <v>55</v>
      </c>
      <c r="AN3250" t="s">
        <v>55</v>
      </c>
      <c r="AO3250" t="s">
        <v>55</v>
      </c>
      <c r="AS3250" t="s">
        <v>343</v>
      </c>
      <c r="AT3250">
        <v>0</v>
      </c>
      <c r="AU3250">
        <v>0</v>
      </c>
      <c r="AV3250">
        <v>0</v>
      </c>
      <c r="BB3250">
        <v>0</v>
      </c>
      <c r="BC3250">
        <v>0</v>
      </c>
      <c r="BD3250" t="s">
        <v>60</v>
      </c>
      <c r="BE3250" s="5">
        <v>46180</v>
      </c>
      <c r="BF3250">
        <v>634364547</v>
      </c>
      <c r="BH3250" t="s">
        <v>323</v>
      </c>
      <c r="BI3250" t="s">
        <v>320</v>
      </c>
      <c r="BJ3250">
        <v>0.40694444444444444</v>
      </c>
      <c r="BK3250">
        <v>98.4</v>
      </c>
      <c r="BL3250">
        <v>11.66</v>
      </c>
      <c r="BM3250">
        <v>0</v>
      </c>
      <c r="BN3250">
        <v>-74.88</v>
      </c>
      <c r="BO3250">
        <v>35.18</v>
      </c>
      <c r="BP3250" t="s">
        <v>60</v>
      </c>
      <c r="BQ3250">
        <v>1.1386538829999999</v>
      </c>
      <c r="BR3250" t="s">
        <v>61</v>
      </c>
    </row>
    <row r="3251" spans="1:70" x14ac:dyDescent="0.2">
      <c r="A3251" s="19">
        <f t="shared" si="114"/>
        <v>9.8000000000000007</v>
      </c>
      <c r="B3251" s="20">
        <v>3752</v>
      </c>
      <c r="D3251" s="2" t="s">
        <v>1381</v>
      </c>
      <c r="E3251" s="2" t="str">
        <f t="shared" si="113"/>
        <v>ST</v>
      </c>
      <c r="F3251">
        <v>200720433</v>
      </c>
      <c r="G3251">
        <v>202607</v>
      </c>
      <c r="H3251" t="s">
        <v>52</v>
      </c>
      <c r="I3251" t="s">
        <v>321</v>
      </c>
      <c r="J3251" t="s">
        <v>322</v>
      </c>
      <c r="K3251" t="s">
        <v>54</v>
      </c>
      <c r="L3251" s="5" t="s">
        <v>6778</v>
      </c>
      <c r="M3251" s="5" t="s">
        <v>10422</v>
      </c>
      <c r="N3251" s="21">
        <v>873604781057</v>
      </c>
      <c r="P3251" t="s">
        <v>326</v>
      </c>
      <c r="Q3251" t="s">
        <v>326</v>
      </c>
      <c r="R3251" t="s">
        <v>56</v>
      </c>
      <c r="S3251" t="s">
        <v>327</v>
      </c>
      <c r="T3251">
        <v>21</v>
      </c>
      <c r="U3251" t="s">
        <v>57</v>
      </c>
      <c r="V3251">
        <v>21320</v>
      </c>
      <c r="W3251">
        <v>46.56</v>
      </c>
      <c r="X3251">
        <v>5.52</v>
      </c>
      <c r="Y3251">
        <v>0</v>
      </c>
      <c r="Z3251">
        <v>-35.43</v>
      </c>
      <c r="AA3251">
        <v>16.649999999999999</v>
      </c>
      <c r="AB3251">
        <v>3</v>
      </c>
      <c r="AC3251">
        <v>35.200000000000003</v>
      </c>
      <c r="AD3251">
        <v>35.200000000000003</v>
      </c>
      <c r="AE3251" t="s">
        <v>11764</v>
      </c>
      <c r="AF3251" t="s">
        <v>3960</v>
      </c>
      <c r="AG3251" t="s">
        <v>3960</v>
      </c>
      <c r="AH3251" t="s">
        <v>5231</v>
      </c>
      <c r="AI3251" t="s">
        <v>6969</v>
      </c>
      <c r="AJ3251">
        <v>79</v>
      </c>
      <c r="AK3251" t="s">
        <v>57</v>
      </c>
      <c r="AL3251">
        <v>79320</v>
      </c>
      <c r="AM3251" t="s">
        <v>55</v>
      </c>
      <c r="AN3251" t="s">
        <v>55</v>
      </c>
      <c r="AO3251" t="s">
        <v>55</v>
      </c>
      <c r="AS3251" t="s">
        <v>343</v>
      </c>
      <c r="AT3251">
        <v>0</v>
      </c>
      <c r="AU3251">
        <v>0</v>
      </c>
      <c r="AV3251">
        <v>0</v>
      </c>
      <c r="BB3251">
        <v>0</v>
      </c>
      <c r="BC3251">
        <v>0</v>
      </c>
      <c r="BD3251" t="s">
        <v>60</v>
      </c>
      <c r="BE3251" s="5">
        <v>46180</v>
      </c>
      <c r="BF3251">
        <v>634364547</v>
      </c>
      <c r="BH3251" t="s">
        <v>323</v>
      </c>
      <c r="BI3251" t="s">
        <v>320</v>
      </c>
      <c r="BJ3251">
        <v>0.4</v>
      </c>
      <c r="BK3251">
        <v>41</v>
      </c>
      <c r="BL3251">
        <v>4.8600000000000003</v>
      </c>
      <c r="BM3251">
        <v>0</v>
      </c>
      <c r="BN3251">
        <v>-31.2</v>
      </c>
      <c r="BO3251">
        <v>14.66</v>
      </c>
      <c r="BP3251" t="s">
        <v>60</v>
      </c>
      <c r="BQ3251">
        <v>1.1356667499999999</v>
      </c>
      <c r="BR3251" t="s">
        <v>61</v>
      </c>
    </row>
    <row r="3252" spans="1:70" x14ac:dyDescent="0.2">
      <c r="A3252" s="19">
        <f t="shared" si="114"/>
        <v>10.129999999999995</v>
      </c>
      <c r="B3252" s="20">
        <v>3752</v>
      </c>
      <c r="D3252" s="2" t="s">
        <v>1381</v>
      </c>
      <c r="E3252" s="2" t="str">
        <f t="shared" si="113"/>
        <v>ST</v>
      </c>
      <c r="F3252">
        <v>200720433</v>
      </c>
      <c r="G3252">
        <v>202607</v>
      </c>
      <c r="H3252" t="s">
        <v>52</v>
      </c>
      <c r="I3252" t="s">
        <v>321</v>
      </c>
      <c r="J3252" t="s">
        <v>322</v>
      </c>
      <c r="K3252" t="s">
        <v>54</v>
      </c>
      <c r="L3252" s="5" t="s">
        <v>6778</v>
      </c>
      <c r="M3252" s="5" t="s">
        <v>5226</v>
      </c>
      <c r="N3252" s="21">
        <v>873604737289</v>
      </c>
      <c r="P3252" t="s">
        <v>326</v>
      </c>
      <c r="Q3252" t="s">
        <v>326</v>
      </c>
      <c r="R3252" t="s">
        <v>56</v>
      </c>
      <c r="S3252" t="s">
        <v>327</v>
      </c>
      <c r="T3252">
        <v>21</v>
      </c>
      <c r="U3252" t="s">
        <v>57</v>
      </c>
      <c r="V3252">
        <v>21320</v>
      </c>
      <c r="W3252">
        <v>48.15</v>
      </c>
      <c r="X3252">
        <v>5.71</v>
      </c>
      <c r="Y3252">
        <v>0</v>
      </c>
      <c r="Z3252">
        <v>-36.65</v>
      </c>
      <c r="AA3252">
        <v>17.22</v>
      </c>
      <c r="AB3252">
        <v>3</v>
      </c>
      <c r="AC3252">
        <v>36.299999999999997</v>
      </c>
      <c r="AD3252">
        <v>36.299999999999997</v>
      </c>
      <c r="AE3252" t="s">
        <v>11765</v>
      </c>
      <c r="AF3252" t="s">
        <v>10955</v>
      </c>
      <c r="AG3252" t="s">
        <v>10955</v>
      </c>
      <c r="AH3252" t="s">
        <v>10956</v>
      </c>
      <c r="AI3252" t="s">
        <v>10957</v>
      </c>
      <c r="AJ3252">
        <v>59</v>
      </c>
      <c r="AK3252" t="s">
        <v>57</v>
      </c>
      <c r="AL3252">
        <v>59211</v>
      </c>
      <c r="AM3252" t="s">
        <v>55</v>
      </c>
      <c r="AN3252" t="s">
        <v>55</v>
      </c>
      <c r="AO3252" t="s">
        <v>55</v>
      </c>
      <c r="AS3252" t="s">
        <v>343</v>
      </c>
      <c r="AT3252">
        <v>29</v>
      </c>
      <c r="AU3252">
        <v>31</v>
      </c>
      <c r="AV3252">
        <v>40</v>
      </c>
      <c r="BB3252">
        <v>0</v>
      </c>
      <c r="BC3252">
        <v>0</v>
      </c>
      <c r="BD3252" t="s">
        <v>60</v>
      </c>
      <c r="BE3252" s="5">
        <v>46180</v>
      </c>
      <c r="BF3252">
        <v>634364547</v>
      </c>
      <c r="BH3252" t="s">
        <v>323</v>
      </c>
      <c r="BI3252" t="s">
        <v>320</v>
      </c>
      <c r="BJ3252">
        <v>0.42916666666666664</v>
      </c>
      <c r="BK3252">
        <v>42.4</v>
      </c>
      <c r="BL3252">
        <v>5.03</v>
      </c>
      <c r="BM3252">
        <v>0</v>
      </c>
      <c r="BN3252">
        <v>-32.270000000000003</v>
      </c>
      <c r="BO3252">
        <v>15.16</v>
      </c>
      <c r="BP3252" t="s">
        <v>60</v>
      </c>
      <c r="BQ3252">
        <v>1.1356667499999999</v>
      </c>
      <c r="BR3252" t="s">
        <v>61</v>
      </c>
    </row>
    <row r="3253" spans="1:70" x14ac:dyDescent="0.2">
      <c r="A3253" s="19">
        <f t="shared" si="114"/>
        <v>10.800000000000004</v>
      </c>
      <c r="B3253" s="20">
        <v>3752</v>
      </c>
      <c r="D3253" s="2" t="s">
        <v>1381</v>
      </c>
      <c r="E3253" s="2" t="str">
        <f t="shared" si="113"/>
        <v>ST</v>
      </c>
      <c r="F3253">
        <v>200720433</v>
      </c>
      <c r="G3253">
        <v>202607</v>
      </c>
      <c r="H3253" t="s">
        <v>52</v>
      </c>
      <c r="I3253" t="s">
        <v>321</v>
      </c>
      <c r="J3253" t="s">
        <v>322</v>
      </c>
      <c r="K3253" t="s">
        <v>54</v>
      </c>
      <c r="L3253" s="5" t="s">
        <v>5682</v>
      </c>
      <c r="M3253" s="5" t="s">
        <v>6778</v>
      </c>
      <c r="N3253" s="21">
        <v>873548167086</v>
      </c>
      <c r="P3253" t="s">
        <v>326</v>
      </c>
      <c r="Q3253" t="s">
        <v>326</v>
      </c>
      <c r="R3253" t="s">
        <v>56</v>
      </c>
      <c r="S3253" t="s">
        <v>327</v>
      </c>
      <c r="T3253">
        <v>21</v>
      </c>
      <c r="U3253" t="s">
        <v>57</v>
      </c>
      <c r="V3253">
        <v>21320</v>
      </c>
      <c r="W3253">
        <v>51.53</v>
      </c>
      <c r="X3253">
        <v>6.1</v>
      </c>
      <c r="Y3253">
        <v>0</v>
      </c>
      <c r="Z3253">
        <v>-39.22</v>
      </c>
      <c r="AA3253">
        <v>18.41</v>
      </c>
      <c r="AB3253">
        <v>3</v>
      </c>
      <c r="AC3253">
        <v>41.8</v>
      </c>
      <c r="AD3253">
        <v>41.8</v>
      </c>
      <c r="AE3253" t="s">
        <v>11766</v>
      </c>
      <c r="AF3253" t="s">
        <v>2264</v>
      </c>
      <c r="AG3253" t="s">
        <v>2264</v>
      </c>
      <c r="AH3253" t="s">
        <v>2265</v>
      </c>
      <c r="AI3253" t="s">
        <v>412</v>
      </c>
      <c r="AJ3253">
        <v>75</v>
      </c>
      <c r="AK3253" t="s">
        <v>57</v>
      </c>
      <c r="AL3253">
        <v>75016</v>
      </c>
      <c r="AM3253" t="s">
        <v>55</v>
      </c>
      <c r="AN3253" t="s">
        <v>55</v>
      </c>
      <c r="AO3253" t="s">
        <v>55</v>
      </c>
      <c r="AS3253" t="s">
        <v>343</v>
      </c>
      <c r="AT3253">
        <v>0</v>
      </c>
      <c r="AU3253">
        <v>0</v>
      </c>
      <c r="AV3253">
        <v>0</v>
      </c>
      <c r="BB3253">
        <v>0</v>
      </c>
      <c r="BC3253">
        <v>0</v>
      </c>
      <c r="BD3253" t="s">
        <v>60</v>
      </c>
      <c r="BE3253" s="5">
        <v>46180</v>
      </c>
      <c r="BF3253">
        <v>634364547</v>
      </c>
      <c r="BH3253" t="s">
        <v>323</v>
      </c>
      <c r="BI3253" t="s">
        <v>320</v>
      </c>
      <c r="BJ3253">
        <v>0.4548611111111111</v>
      </c>
      <c r="BK3253">
        <v>45.2</v>
      </c>
      <c r="BL3253">
        <v>5.35</v>
      </c>
      <c r="BM3253">
        <v>0</v>
      </c>
      <c r="BN3253">
        <v>-34.4</v>
      </c>
      <c r="BO3253">
        <v>16.149999999999999</v>
      </c>
      <c r="BP3253" t="s">
        <v>60</v>
      </c>
      <c r="BQ3253">
        <v>1.1401468509999999</v>
      </c>
      <c r="BR3253" t="s">
        <v>61</v>
      </c>
    </row>
    <row r="3254" spans="1:70" x14ac:dyDescent="0.2">
      <c r="A3254" s="19">
        <f t="shared" si="114"/>
        <v>34.939999999999984</v>
      </c>
      <c r="B3254" s="20">
        <v>3752</v>
      </c>
      <c r="D3254" s="2" t="s">
        <v>1381</v>
      </c>
      <c r="E3254" s="2" t="str">
        <f t="shared" si="113"/>
        <v>ST</v>
      </c>
      <c r="F3254">
        <v>200720433</v>
      </c>
      <c r="G3254">
        <v>202607</v>
      </c>
      <c r="H3254" t="s">
        <v>52</v>
      </c>
      <c r="I3254" t="s">
        <v>321</v>
      </c>
      <c r="J3254" t="s">
        <v>322</v>
      </c>
      <c r="K3254" t="s">
        <v>54</v>
      </c>
      <c r="L3254" s="5" t="s">
        <v>5226</v>
      </c>
      <c r="M3254" s="5" t="s">
        <v>10419</v>
      </c>
      <c r="N3254" s="21">
        <v>873597771440</v>
      </c>
      <c r="P3254" t="s">
        <v>326</v>
      </c>
      <c r="Q3254" t="s">
        <v>326</v>
      </c>
      <c r="R3254" t="s">
        <v>56</v>
      </c>
      <c r="S3254" t="s">
        <v>327</v>
      </c>
      <c r="T3254">
        <v>21</v>
      </c>
      <c r="U3254" t="s">
        <v>57</v>
      </c>
      <c r="V3254">
        <v>21320</v>
      </c>
      <c r="W3254">
        <v>166.47</v>
      </c>
      <c r="X3254">
        <v>19.72</v>
      </c>
      <c r="Y3254">
        <v>0</v>
      </c>
      <c r="Z3254">
        <v>-126.69</v>
      </c>
      <c r="AA3254">
        <v>59.51</v>
      </c>
      <c r="AB3254">
        <v>15</v>
      </c>
      <c r="AC3254">
        <v>189.2</v>
      </c>
      <c r="AD3254">
        <v>189.2</v>
      </c>
      <c r="AE3254" t="s">
        <v>11767</v>
      </c>
      <c r="AF3254" t="s">
        <v>2150</v>
      </c>
      <c r="AG3254" t="s">
        <v>2150</v>
      </c>
      <c r="AH3254" t="s">
        <v>2151</v>
      </c>
      <c r="AI3254" t="s">
        <v>526</v>
      </c>
      <c r="AJ3254">
        <v>78</v>
      </c>
      <c r="AK3254" t="s">
        <v>57</v>
      </c>
      <c r="AL3254">
        <v>78240</v>
      </c>
      <c r="AM3254" t="s">
        <v>55</v>
      </c>
      <c r="AN3254" t="s">
        <v>55</v>
      </c>
      <c r="AO3254" t="s">
        <v>55</v>
      </c>
      <c r="AS3254" t="s">
        <v>343</v>
      </c>
      <c r="AT3254">
        <v>0</v>
      </c>
      <c r="AU3254">
        <v>0</v>
      </c>
      <c r="AV3254">
        <v>0</v>
      </c>
      <c r="BB3254">
        <v>0</v>
      </c>
      <c r="BC3254">
        <v>0</v>
      </c>
      <c r="BD3254" t="s">
        <v>60</v>
      </c>
      <c r="BE3254" s="5">
        <v>46180</v>
      </c>
      <c r="BF3254">
        <v>634364547</v>
      </c>
      <c r="BH3254" t="s">
        <v>323</v>
      </c>
      <c r="BI3254" t="s">
        <v>320</v>
      </c>
      <c r="BJ3254">
        <v>0.39027777777777778</v>
      </c>
      <c r="BK3254">
        <v>146.19999999999999</v>
      </c>
      <c r="BL3254">
        <v>17.32</v>
      </c>
      <c r="BM3254">
        <v>0</v>
      </c>
      <c r="BN3254">
        <v>-111.26</v>
      </c>
      <c r="BO3254">
        <v>52.26</v>
      </c>
      <c r="BP3254" t="s">
        <v>60</v>
      </c>
      <c r="BQ3254">
        <v>1.1386538829999999</v>
      </c>
      <c r="BR3254" t="s">
        <v>61</v>
      </c>
    </row>
    <row r="3255" spans="1:70" x14ac:dyDescent="0.2">
      <c r="A3255" s="19">
        <f t="shared" si="114"/>
        <v>7.120000000000001</v>
      </c>
      <c r="B3255" s="20">
        <v>3752</v>
      </c>
      <c r="D3255" s="2" t="s">
        <v>1381</v>
      </c>
      <c r="E3255" s="2" t="str">
        <f t="shared" si="113"/>
        <v>ST</v>
      </c>
      <c r="F3255">
        <v>200720433</v>
      </c>
      <c r="G3255">
        <v>202607</v>
      </c>
      <c r="H3255" t="s">
        <v>52</v>
      </c>
      <c r="I3255" t="s">
        <v>321</v>
      </c>
      <c r="J3255" t="s">
        <v>322</v>
      </c>
      <c r="K3255" t="s">
        <v>54</v>
      </c>
      <c r="L3255" s="5" t="s">
        <v>6778</v>
      </c>
      <c r="M3255" s="5" t="s">
        <v>5226</v>
      </c>
      <c r="N3255" s="21">
        <v>873597947100</v>
      </c>
      <c r="P3255" t="s">
        <v>326</v>
      </c>
      <c r="Q3255" t="s">
        <v>326</v>
      </c>
      <c r="R3255" t="s">
        <v>56</v>
      </c>
      <c r="S3255" t="s">
        <v>327</v>
      </c>
      <c r="T3255">
        <v>21</v>
      </c>
      <c r="U3255" t="s">
        <v>57</v>
      </c>
      <c r="V3255">
        <v>21320</v>
      </c>
      <c r="W3255">
        <v>33.840000000000003</v>
      </c>
      <c r="X3255">
        <v>4.0199999999999996</v>
      </c>
      <c r="Y3255">
        <v>0</v>
      </c>
      <c r="Z3255">
        <v>-25.76</v>
      </c>
      <c r="AA3255">
        <v>12.11</v>
      </c>
      <c r="AB3255">
        <v>1</v>
      </c>
      <c r="AC3255">
        <v>15.84</v>
      </c>
      <c r="AD3255">
        <v>15.84</v>
      </c>
      <c r="AE3255" t="s">
        <v>11768</v>
      </c>
      <c r="AF3255" t="s">
        <v>1084</v>
      </c>
      <c r="AG3255" t="s">
        <v>1084</v>
      </c>
      <c r="AH3255" t="s">
        <v>1600</v>
      </c>
      <c r="AI3255" t="s">
        <v>1085</v>
      </c>
      <c r="AJ3255">
        <v>54</v>
      </c>
      <c r="AK3255" t="s">
        <v>57</v>
      </c>
      <c r="AL3255">
        <v>54200</v>
      </c>
      <c r="AM3255" t="s">
        <v>55</v>
      </c>
      <c r="AN3255" t="s">
        <v>55</v>
      </c>
      <c r="AO3255" t="s">
        <v>55</v>
      </c>
      <c r="AS3255" t="s">
        <v>342</v>
      </c>
      <c r="AT3255">
        <v>30</v>
      </c>
      <c r="AU3255">
        <v>30</v>
      </c>
      <c r="AV3255">
        <v>40</v>
      </c>
      <c r="BB3255">
        <v>0</v>
      </c>
      <c r="BC3255">
        <v>0</v>
      </c>
      <c r="BD3255" t="s">
        <v>60</v>
      </c>
      <c r="BE3255" s="5">
        <v>46180</v>
      </c>
      <c r="BF3255">
        <v>634364547</v>
      </c>
      <c r="BH3255" t="s">
        <v>323</v>
      </c>
      <c r="BI3255" t="s">
        <v>320</v>
      </c>
      <c r="BJ3255">
        <v>0.47847222222222224</v>
      </c>
      <c r="BK3255">
        <v>29.8</v>
      </c>
      <c r="BL3255">
        <v>3.54</v>
      </c>
      <c r="BM3255">
        <v>0</v>
      </c>
      <c r="BN3255">
        <v>-22.68</v>
      </c>
      <c r="BO3255">
        <v>10.66</v>
      </c>
      <c r="BP3255" t="s">
        <v>60</v>
      </c>
      <c r="BQ3255">
        <v>1.1356667499999999</v>
      </c>
      <c r="BR3255" t="s">
        <v>61</v>
      </c>
    </row>
    <row r="3256" spans="1:70" x14ac:dyDescent="0.2">
      <c r="A3256" s="19">
        <f t="shared" si="114"/>
        <v>9.4600000000000009</v>
      </c>
      <c r="B3256" s="20">
        <v>3752</v>
      </c>
      <c r="D3256" s="2" t="s">
        <v>1381</v>
      </c>
      <c r="E3256" s="2" t="str">
        <f t="shared" si="113"/>
        <v>ST</v>
      </c>
      <c r="F3256">
        <v>200720433</v>
      </c>
      <c r="G3256">
        <v>202607</v>
      </c>
      <c r="H3256" t="s">
        <v>52</v>
      </c>
      <c r="I3256" t="s">
        <v>321</v>
      </c>
      <c r="J3256" t="s">
        <v>322</v>
      </c>
      <c r="K3256" t="s">
        <v>54</v>
      </c>
      <c r="L3256" s="5" t="s">
        <v>10419</v>
      </c>
      <c r="M3256" s="5">
        <v>46029</v>
      </c>
      <c r="N3256" s="21">
        <v>873757954456</v>
      </c>
      <c r="P3256" t="s">
        <v>326</v>
      </c>
      <c r="Q3256" t="s">
        <v>326</v>
      </c>
      <c r="R3256" t="s">
        <v>56</v>
      </c>
      <c r="S3256" t="s">
        <v>327</v>
      </c>
      <c r="T3256">
        <v>21</v>
      </c>
      <c r="U3256" t="s">
        <v>57</v>
      </c>
      <c r="V3256">
        <v>21320</v>
      </c>
      <c r="W3256">
        <v>45.09</v>
      </c>
      <c r="X3256">
        <v>5.34</v>
      </c>
      <c r="Y3256">
        <v>0</v>
      </c>
      <c r="Z3256">
        <v>-34.32</v>
      </c>
      <c r="AA3256">
        <v>16.11</v>
      </c>
      <c r="AB3256">
        <v>2</v>
      </c>
      <c r="AC3256">
        <v>32.56</v>
      </c>
      <c r="AD3256">
        <v>32.56</v>
      </c>
      <c r="AE3256" t="s">
        <v>11769</v>
      </c>
      <c r="AF3256" t="s">
        <v>403</v>
      </c>
      <c r="AG3256" t="s">
        <v>403</v>
      </c>
      <c r="AH3256" t="s">
        <v>10958</v>
      </c>
      <c r="AI3256" t="s">
        <v>10959</v>
      </c>
      <c r="AJ3256">
        <v>31</v>
      </c>
      <c r="AK3256" t="s">
        <v>57</v>
      </c>
      <c r="AL3256">
        <v>31780</v>
      </c>
      <c r="AM3256" t="s">
        <v>55</v>
      </c>
      <c r="AN3256" t="s">
        <v>55</v>
      </c>
      <c r="AO3256" t="s">
        <v>55</v>
      </c>
      <c r="AS3256" t="s">
        <v>343</v>
      </c>
      <c r="AT3256">
        <v>26</v>
      </c>
      <c r="AU3256">
        <v>32</v>
      </c>
      <c r="AV3256">
        <v>41</v>
      </c>
      <c r="BB3256">
        <v>0</v>
      </c>
      <c r="BC3256">
        <v>0</v>
      </c>
      <c r="BD3256" t="s">
        <v>60</v>
      </c>
      <c r="BE3256" s="5">
        <v>46180</v>
      </c>
      <c r="BF3256">
        <v>634364547</v>
      </c>
      <c r="BH3256" t="s">
        <v>323</v>
      </c>
      <c r="BI3256" t="s">
        <v>320</v>
      </c>
      <c r="BJ3256">
        <v>0.47986111111111113</v>
      </c>
      <c r="BK3256">
        <v>39.6</v>
      </c>
      <c r="BL3256">
        <v>4.6900000000000004</v>
      </c>
      <c r="BM3256">
        <v>0</v>
      </c>
      <c r="BN3256">
        <v>-30.14</v>
      </c>
      <c r="BO3256">
        <v>14.15</v>
      </c>
      <c r="BP3256" t="s">
        <v>60</v>
      </c>
      <c r="BQ3256">
        <v>1.1386538829999999</v>
      </c>
      <c r="BR3256" t="s">
        <v>61</v>
      </c>
    </row>
    <row r="3257" spans="1:70" x14ac:dyDescent="0.2">
      <c r="A3257" s="19">
        <f t="shared" si="114"/>
        <v>16.5</v>
      </c>
      <c r="B3257" s="20">
        <v>3752</v>
      </c>
      <c r="D3257" s="2" t="s">
        <v>1381</v>
      </c>
      <c r="E3257" s="2" t="str">
        <f t="shared" ref="E3257:E3320" si="115">IF(J3257="FedEx Priority","ST","FICP")</f>
        <v>ST</v>
      </c>
      <c r="F3257">
        <v>200720433</v>
      </c>
      <c r="G3257">
        <v>202607</v>
      </c>
      <c r="H3257" t="s">
        <v>52</v>
      </c>
      <c r="I3257" t="s">
        <v>321</v>
      </c>
      <c r="J3257" t="s">
        <v>322</v>
      </c>
      <c r="K3257" t="s">
        <v>54</v>
      </c>
      <c r="L3257" s="5" t="s">
        <v>6778</v>
      </c>
      <c r="M3257" s="5" t="s">
        <v>5226</v>
      </c>
      <c r="N3257" s="21">
        <v>873548797420</v>
      </c>
      <c r="P3257" t="s">
        <v>326</v>
      </c>
      <c r="Q3257" t="s">
        <v>326</v>
      </c>
      <c r="R3257" t="s">
        <v>56</v>
      </c>
      <c r="S3257" t="s">
        <v>327</v>
      </c>
      <c r="T3257">
        <v>21</v>
      </c>
      <c r="U3257" t="s">
        <v>57</v>
      </c>
      <c r="V3257">
        <v>21320</v>
      </c>
      <c r="W3257">
        <v>78.36</v>
      </c>
      <c r="X3257">
        <v>9.2899999999999991</v>
      </c>
      <c r="Y3257">
        <v>0</v>
      </c>
      <c r="Z3257">
        <v>-59.62</v>
      </c>
      <c r="AA3257">
        <v>28.03</v>
      </c>
      <c r="AB3257">
        <v>6</v>
      </c>
      <c r="AC3257">
        <v>78.319999999999993</v>
      </c>
      <c r="AD3257">
        <v>78.319999999999993</v>
      </c>
      <c r="AE3257" t="s">
        <v>11770</v>
      </c>
      <c r="AF3257" t="s">
        <v>10960</v>
      </c>
      <c r="AG3257" t="s">
        <v>10960</v>
      </c>
      <c r="AH3257" t="s">
        <v>10961</v>
      </c>
      <c r="AI3257" t="s">
        <v>2737</v>
      </c>
      <c r="AJ3257">
        <v>47</v>
      </c>
      <c r="AK3257" t="s">
        <v>57</v>
      </c>
      <c r="AL3257">
        <v>47310</v>
      </c>
      <c r="AM3257" t="s">
        <v>55</v>
      </c>
      <c r="AN3257" t="s">
        <v>55</v>
      </c>
      <c r="AO3257" t="s">
        <v>55</v>
      </c>
      <c r="AS3257" t="s">
        <v>343</v>
      </c>
      <c r="AT3257">
        <v>30</v>
      </c>
      <c r="AU3257">
        <v>31</v>
      </c>
      <c r="AV3257">
        <v>40</v>
      </c>
      <c r="BB3257">
        <v>0</v>
      </c>
      <c r="BC3257">
        <v>0</v>
      </c>
      <c r="BD3257" t="s">
        <v>60</v>
      </c>
      <c r="BE3257" s="5">
        <v>46180</v>
      </c>
      <c r="BF3257">
        <v>634364547</v>
      </c>
      <c r="BH3257" t="s">
        <v>323</v>
      </c>
      <c r="BI3257" t="s">
        <v>320</v>
      </c>
      <c r="BJ3257">
        <v>0.36041666666666666</v>
      </c>
      <c r="BK3257">
        <v>69</v>
      </c>
      <c r="BL3257">
        <v>8.18</v>
      </c>
      <c r="BM3257">
        <v>0</v>
      </c>
      <c r="BN3257">
        <v>-52.5</v>
      </c>
      <c r="BO3257">
        <v>24.68</v>
      </c>
      <c r="BP3257" t="s">
        <v>60</v>
      </c>
      <c r="BQ3257">
        <v>1.1356667499999999</v>
      </c>
      <c r="BR3257" t="s">
        <v>61</v>
      </c>
    </row>
    <row r="3258" spans="1:70" x14ac:dyDescent="0.2">
      <c r="A3258" s="19">
        <f t="shared" si="114"/>
        <v>10.129999999999995</v>
      </c>
      <c r="B3258" s="20">
        <v>3752</v>
      </c>
      <c r="D3258" s="2" t="s">
        <v>1381</v>
      </c>
      <c r="E3258" s="2" t="str">
        <f t="shared" si="115"/>
        <v>ST</v>
      </c>
      <c r="F3258">
        <v>200720433</v>
      </c>
      <c r="G3258">
        <v>202607</v>
      </c>
      <c r="H3258" t="s">
        <v>52</v>
      </c>
      <c r="I3258" t="s">
        <v>321</v>
      </c>
      <c r="J3258" t="s">
        <v>322</v>
      </c>
      <c r="K3258" t="s">
        <v>54</v>
      </c>
      <c r="L3258" s="5" t="s">
        <v>6778</v>
      </c>
      <c r="M3258" s="5" t="s">
        <v>5226</v>
      </c>
      <c r="N3258" s="21">
        <v>873595972759</v>
      </c>
      <c r="P3258" t="s">
        <v>326</v>
      </c>
      <c r="Q3258" t="s">
        <v>326</v>
      </c>
      <c r="R3258" t="s">
        <v>56</v>
      </c>
      <c r="S3258" t="s">
        <v>327</v>
      </c>
      <c r="T3258">
        <v>21</v>
      </c>
      <c r="U3258" t="s">
        <v>57</v>
      </c>
      <c r="V3258">
        <v>21320</v>
      </c>
      <c r="W3258">
        <v>48.15</v>
      </c>
      <c r="X3258">
        <v>5.71</v>
      </c>
      <c r="Y3258">
        <v>0</v>
      </c>
      <c r="Z3258">
        <v>-36.65</v>
      </c>
      <c r="AA3258">
        <v>17.22</v>
      </c>
      <c r="AB3258">
        <v>2</v>
      </c>
      <c r="AC3258">
        <v>36.520000000000003</v>
      </c>
      <c r="AD3258">
        <v>36.520000000000003</v>
      </c>
      <c r="AE3258" t="s">
        <v>11771</v>
      </c>
      <c r="AF3258" t="s">
        <v>10962</v>
      </c>
      <c r="AG3258" t="s">
        <v>10962</v>
      </c>
      <c r="AH3258" t="s">
        <v>10963</v>
      </c>
      <c r="AI3258" t="s">
        <v>678</v>
      </c>
      <c r="AJ3258">
        <v>34</v>
      </c>
      <c r="AK3258" t="s">
        <v>57</v>
      </c>
      <c r="AL3258">
        <v>34110</v>
      </c>
      <c r="AM3258" t="s">
        <v>55</v>
      </c>
      <c r="AN3258" t="s">
        <v>55</v>
      </c>
      <c r="AO3258" t="s">
        <v>55</v>
      </c>
      <c r="AS3258" t="s">
        <v>343</v>
      </c>
      <c r="AT3258">
        <v>30</v>
      </c>
      <c r="AU3258">
        <v>31</v>
      </c>
      <c r="AV3258">
        <v>39</v>
      </c>
      <c r="BB3258">
        <v>0</v>
      </c>
      <c r="BC3258">
        <v>0</v>
      </c>
      <c r="BD3258" t="s">
        <v>60</v>
      </c>
      <c r="BE3258" s="5">
        <v>46180</v>
      </c>
      <c r="BF3258">
        <v>634364547</v>
      </c>
      <c r="BH3258" t="s">
        <v>323</v>
      </c>
      <c r="BI3258" t="s">
        <v>320</v>
      </c>
      <c r="BJ3258">
        <v>0.4201388888888889</v>
      </c>
      <c r="BK3258">
        <v>42.4</v>
      </c>
      <c r="BL3258">
        <v>5.03</v>
      </c>
      <c r="BM3258">
        <v>0</v>
      </c>
      <c r="BN3258">
        <v>-32.270000000000003</v>
      </c>
      <c r="BO3258">
        <v>15.16</v>
      </c>
      <c r="BP3258" t="s">
        <v>60</v>
      </c>
      <c r="BQ3258">
        <v>1.1356667499999999</v>
      </c>
      <c r="BR3258" t="s">
        <v>61</v>
      </c>
    </row>
    <row r="3259" spans="1:70" x14ac:dyDescent="0.2">
      <c r="A3259" s="19">
        <f t="shared" si="114"/>
        <v>19.170000000000002</v>
      </c>
      <c r="B3259" s="20">
        <v>3752</v>
      </c>
      <c r="D3259" s="2" t="s">
        <v>1381</v>
      </c>
      <c r="E3259" s="2" t="str">
        <f t="shared" si="115"/>
        <v>ST</v>
      </c>
      <c r="F3259">
        <v>200720433</v>
      </c>
      <c r="G3259">
        <v>202607</v>
      </c>
      <c r="H3259" t="s">
        <v>52</v>
      </c>
      <c r="I3259" t="s">
        <v>321</v>
      </c>
      <c r="J3259" t="s">
        <v>322</v>
      </c>
      <c r="K3259" t="s">
        <v>54</v>
      </c>
      <c r="L3259" s="5" t="s">
        <v>10419</v>
      </c>
      <c r="M3259" s="5">
        <v>46029</v>
      </c>
      <c r="N3259" s="21">
        <v>873701035800</v>
      </c>
      <c r="P3259" t="s">
        <v>326</v>
      </c>
      <c r="Q3259" t="s">
        <v>326</v>
      </c>
      <c r="R3259" t="s">
        <v>56</v>
      </c>
      <c r="S3259" t="s">
        <v>327</v>
      </c>
      <c r="T3259">
        <v>21</v>
      </c>
      <c r="U3259" t="s">
        <v>57</v>
      </c>
      <c r="V3259">
        <v>21320</v>
      </c>
      <c r="W3259">
        <v>91.32</v>
      </c>
      <c r="X3259">
        <v>10.83</v>
      </c>
      <c r="Y3259">
        <v>0</v>
      </c>
      <c r="Z3259">
        <v>-69.489999999999995</v>
      </c>
      <c r="AA3259">
        <v>32.659999999999997</v>
      </c>
      <c r="AB3259">
        <v>6</v>
      </c>
      <c r="AC3259">
        <v>95.7</v>
      </c>
      <c r="AD3259">
        <v>95.7</v>
      </c>
      <c r="AE3259" t="s">
        <v>11772</v>
      </c>
      <c r="AF3259" t="s">
        <v>10964</v>
      </c>
      <c r="AG3259" t="s">
        <v>10964</v>
      </c>
      <c r="AH3259" t="s">
        <v>10965</v>
      </c>
      <c r="AI3259" t="s">
        <v>861</v>
      </c>
      <c r="AJ3259">
        <v>38</v>
      </c>
      <c r="AK3259" t="s">
        <v>57</v>
      </c>
      <c r="AL3259">
        <v>38000</v>
      </c>
      <c r="AM3259" t="s">
        <v>55</v>
      </c>
      <c r="AN3259" t="s">
        <v>55</v>
      </c>
      <c r="AO3259" t="s">
        <v>55</v>
      </c>
      <c r="AS3259" t="s">
        <v>343</v>
      </c>
      <c r="AT3259">
        <v>0</v>
      </c>
      <c r="AU3259">
        <v>0</v>
      </c>
      <c r="AV3259">
        <v>0</v>
      </c>
      <c r="BB3259">
        <v>0</v>
      </c>
      <c r="BC3259">
        <v>0</v>
      </c>
      <c r="BD3259" t="s">
        <v>60</v>
      </c>
      <c r="BE3259" s="5">
        <v>46180</v>
      </c>
      <c r="BF3259">
        <v>634364547</v>
      </c>
      <c r="BH3259" t="s">
        <v>323</v>
      </c>
      <c r="BI3259" t="s">
        <v>320</v>
      </c>
      <c r="BJ3259">
        <v>0.40277777777777779</v>
      </c>
      <c r="BK3259">
        <v>80.2</v>
      </c>
      <c r="BL3259">
        <v>9.51</v>
      </c>
      <c r="BM3259">
        <v>0</v>
      </c>
      <c r="BN3259">
        <v>-61.03</v>
      </c>
      <c r="BO3259">
        <v>28.68</v>
      </c>
      <c r="BP3259" t="s">
        <v>60</v>
      </c>
      <c r="BQ3259">
        <v>1.1386538829999999</v>
      </c>
      <c r="BR3259" t="s">
        <v>61</v>
      </c>
    </row>
    <row r="3260" spans="1:70" x14ac:dyDescent="0.2">
      <c r="A3260" s="19">
        <f t="shared" si="114"/>
        <v>11.14</v>
      </c>
      <c r="B3260" s="20">
        <v>3752</v>
      </c>
      <c r="D3260" s="2" t="s">
        <v>346</v>
      </c>
      <c r="E3260" s="2" t="str">
        <f t="shared" si="115"/>
        <v>ST</v>
      </c>
      <c r="F3260">
        <v>200720433</v>
      </c>
      <c r="G3260">
        <v>202607</v>
      </c>
      <c r="H3260" t="s">
        <v>52</v>
      </c>
      <c r="I3260" t="s">
        <v>321</v>
      </c>
      <c r="J3260" t="s">
        <v>322</v>
      </c>
      <c r="K3260" t="s">
        <v>54</v>
      </c>
      <c r="L3260" s="5">
        <v>46029</v>
      </c>
      <c r="M3260" s="5">
        <v>46060</v>
      </c>
      <c r="N3260" s="21">
        <v>873817271687</v>
      </c>
      <c r="P3260" t="s">
        <v>326</v>
      </c>
      <c r="Q3260" t="s">
        <v>326</v>
      </c>
      <c r="R3260" t="s">
        <v>56</v>
      </c>
      <c r="S3260" t="s">
        <v>327</v>
      </c>
      <c r="T3260">
        <v>21</v>
      </c>
      <c r="U3260" t="s">
        <v>57</v>
      </c>
      <c r="V3260">
        <v>21320</v>
      </c>
      <c r="W3260">
        <v>53.16</v>
      </c>
      <c r="X3260">
        <v>6.11</v>
      </c>
      <c r="Y3260">
        <v>0</v>
      </c>
      <c r="Z3260">
        <v>-40.450000000000003</v>
      </c>
      <c r="AA3260">
        <v>18.82</v>
      </c>
      <c r="AB3260">
        <v>3</v>
      </c>
      <c r="AC3260">
        <v>42.46</v>
      </c>
      <c r="AD3260">
        <v>42.46</v>
      </c>
      <c r="AE3260" t="s">
        <v>11773</v>
      </c>
      <c r="AF3260" t="s">
        <v>10966</v>
      </c>
      <c r="AG3260" t="s">
        <v>10966</v>
      </c>
      <c r="AH3260" t="s">
        <v>10967</v>
      </c>
      <c r="AI3260" t="s">
        <v>10968</v>
      </c>
      <c r="AJ3260">
        <v>42</v>
      </c>
      <c r="AK3260" t="s">
        <v>57</v>
      </c>
      <c r="AL3260">
        <v>42600</v>
      </c>
      <c r="AM3260" t="s">
        <v>55</v>
      </c>
      <c r="AN3260" t="s">
        <v>55</v>
      </c>
      <c r="AO3260" t="s">
        <v>55</v>
      </c>
      <c r="AS3260" t="s">
        <v>343</v>
      </c>
      <c r="AT3260">
        <v>26</v>
      </c>
      <c r="AU3260">
        <v>31</v>
      </c>
      <c r="AV3260">
        <v>39</v>
      </c>
      <c r="BB3260">
        <v>0</v>
      </c>
      <c r="BC3260">
        <v>0</v>
      </c>
      <c r="BD3260" t="s">
        <v>60</v>
      </c>
      <c r="BE3260" s="5">
        <v>46180</v>
      </c>
      <c r="BF3260">
        <v>634364547</v>
      </c>
      <c r="BH3260" t="s">
        <v>323</v>
      </c>
      <c r="BI3260" t="s">
        <v>320</v>
      </c>
      <c r="BJ3260">
        <v>0.48819444444444443</v>
      </c>
      <c r="BK3260">
        <v>46.6</v>
      </c>
      <c r="BL3260">
        <v>5.36</v>
      </c>
      <c r="BM3260">
        <v>0</v>
      </c>
      <c r="BN3260">
        <v>-35.46</v>
      </c>
      <c r="BO3260">
        <v>16.5</v>
      </c>
      <c r="BP3260" t="s">
        <v>60</v>
      </c>
      <c r="BQ3260">
        <v>1.1408492480000001</v>
      </c>
      <c r="BR3260" t="s">
        <v>61</v>
      </c>
    </row>
    <row r="3261" spans="1:70" x14ac:dyDescent="0.2">
      <c r="A3261" s="19">
        <f t="shared" si="114"/>
        <v>7.7900000000000027</v>
      </c>
      <c r="B3261" s="20">
        <v>3752</v>
      </c>
      <c r="D3261" s="2" t="s">
        <v>346</v>
      </c>
      <c r="E3261" s="2" t="str">
        <f t="shared" si="115"/>
        <v>ST</v>
      </c>
      <c r="F3261">
        <v>200720433</v>
      </c>
      <c r="G3261">
        <v>202607</v>
      </c>
      <c r="H3261" t="s">
        <v>52</v>
      </c>
      <c r="I3261" t="s">
        <v>321</v>
      </c>
      <c r="J3261" t="s">
        <v>322</v>
      </c>
      <c r="K3261" t="s">
        <v>54</v>
      </c>
      <c r="L3261" s="5">
        <v>46029</v>
      </c>
      <c r="M3261" s="5">
        <v>46060</v>
      </c>
      <c r="N3261" s="21">
        <v>873817666119</v>
      </c>
      <c r="P3261" t="s">
        <v>326</v>
      </c>
      <c r="Q3261" t="s">
        <v>326</v>
      </c>
      <c r="R3261" t="s">
        <v>56</v>
      </c>
      <c r="S3261" t="s">
        <v>327</v>
      </c>
      <c r="T3261">
        <v>21</v>
      </c>
      <c r="U3261" t="s">
        <v>57</v>
      </c>
      <c r="V3261">
        <v>21320</v>
      </c>
      <c r="W3261">
        <v>37.19</v>
      </c>
      <c r="X3261">
        <v>4.28</v>
      </c>
      <c r="Y3261">
        <v>0</v>
      </c>
      <c r="Z3261">
        <v>-28.3</v>
      </c>
      <c r="AA3261">
        <v>13.17</v>
      </c>
      <c r="AB3261">
        <v>2</v>
      </c>
      <c r="AC3261">
        <v>22</v>
      </c>
      <c r="AD3261">
        <v>22</v>
      </c>
      <c r="AE3261" t="s">
        <v>11774</v>
      </c>
      <c r="AF3261" t="s">
        <v>10969</v>
      </c>
      <c r="AG3261" t="s">
        <v>10969</v>
      </c>
      <c r="AH3261" t="s">
        <v>10970</v>
      </c>
      <c r="AI3261" t="s">
        <v>10971</v>
      </c>
      <c r="AJ3261">
        <v>12</v>
      </c>
      <c r="AK3261" t="s">
        <v>57</v>
      </c>
      <c r="AL3261">
        <v>12210</v>
      </c>
      <c r="AM3261" t="s">
        <v>55</v>
      </c>
      <c r="AN3261" t="s">
        <v>55</v>
      </c>
      <c r="AO3261" t="s">
        <v>55</v>
      </c>
      <c r="AS3261" t="s">
        <v>343</v>
      </c>
      <c r="AT3261">
        <v>0</v>
      </c>
      <c r="AU3261">
        <v>0</v>
      </c>
      <c r="AV3261">
        <v>0</v>
      </c>
      <c r="BB3261">
        <v>0</v>
      </c>
      <c r="BC3261">
        <v>0</v>
      </c>
      <c r="BD3261" t="s">
        <v>60</v>
      </c>
      <c r="BE3261" s="5">
        <v>46180</v>
      </c>
      <c r="BF3261">
        <v>634364547</v>
      </c>
      <c r="BH3261" t="s">
        <v>323</v>
      </c>
      <c r="BI3261" t="s">
        <v>320</v>
      </c>
      <c r="BJ3261">
        <v>0.48125000000000001</v>
      </c>
      <c r="BK3261">
        <v>32.6</v>
      </c>
      <c r="BL3261">
        <v>3.75</v>
      </c>
      <c r="BM3261">
        <v>0</v>
      </c>
      <c r="BN3261">
        <v>-24.81</v>
      </c>
      <c r="BO3261">
        <v>11.54</v>
      </c>
      <c r="BP3261" t="s">
        <v>60</v>
      </c>
      <c r="BQ3261">
        <v>1.1408492480000001</v>
      </c>
      <c r="BR3261" t="s">
        <v>61</v>
      </c>
    </row>
    <row r="3262" spans="1:70" x14ac:dyDescent="0.2">
      <c r="A3262" s="19">
        <f t="shared" si="114"/>
        <v>15.489999999999995</v>
      </c>
      <c r="B3262" s="20">
        <v>3752</v>
      </c>
      <c r="D3262" s="2" t="s">
        <v>1381</v>
      </c>
      <c r="E3262" s="2" t="str">
        <f t="shared" si="115"/>
        <v>ST</v>
      </c>
      <c r="F3262">
        <v>200720433</v>
      </c>
      <c r="G3262">
        <v>202607</v>
      </c>
      <c r="H3262" t="s">
        <v>52</v>
      </c>
      <c r="I3262" t="s">
        <v>321</v>
      </c>
      <c r="J3262" t="s">
        <v>322</v>
      </c>
      <c r="K3262" t="s">
        <v>54</v>
      </c>
      <c r="L3262" s="5" t="s">
        <v>6778</v>
      </c>
      <c r="M3262" s="5">
        <v>46029</v>
      </c>
      <c r="N3262" s="21">
        <v>873597280794</v>
      </c>
      <c r="P3262" t="s">
        <v>326</v>
      </c>
      <c r="Q3262" t="s">
        <v>326</v>
      </c>
      <c r="R3262" t="s">
        <v>56</v>
      </c>
      <c r="S3262" t="s">
        <v>327</v>
      </c>
      <c r="T3262">
        <v>21</v>
      </c>
      <c r="U3262" t="s">
        <v>57</v>
      </c>
      <c r="V3262">
        <v>21320</v>
      </c>
      <c r="W3262">
        <v>73.59</v>
      </c>
      <c r="X3262">
        <v>61.98</v>
      </c>
      <c r="Y3262">
        <v>0</v>
      </c>
      <c r="Z3262">
        <v>-56</v>
      </c>
      <c r="AA3262">
        <v>79.58</v>
      </c>
      <c r="AB3262">
        <v>3</v>
      </c>
      <c r="AC3262">
        <v>72.599999999999994</v>
      </c>
      <c r="AD3262">
        <v>72.599999999999994</v>
      </c>
      <c r="AE3262" t="s">
        <v>1489</v>
      </c>
      <c r="AF3262" t="s">
        <v>3021</v>
      </c>
      <c r="AG3262" t="s">
        <v>3021</v>
      </c>
      <c r="AH3262" t="s">
        <v>1062</v>
      </c>
      <c r="AI3262" t="s">
        <v>7478</v>
      </c>
      <c r="AJ3262">
        <v>20</v>
      </c>
      <c r="AK3262" t="s">
        <v>57</v>
      </c>
      <c r="AL3262">
        <v>20137</v>
      </c>
      <c r="AM3262" t="s">
        <v>55</v>
      </c>
      <c r="AN3262" t="s">
        <v>55</v>
      </c>
      <c r="AO3262" t="s">
        <v>55</v>
      </c>
      <c r="AS3262" t="s">
        <v>343</v>
      </c>
      <c r="AT3262">
        <v>0</v>
      </c>
      <c r="AU3262">
        <v>0</v>
      </c>
      <c r="AV3262">
        <v>0</v>
      </c>
      <c r="BB3262">
        <v>0</v>
      </c>
      <c r="BC3262">
        <v>0</v>
      </c>
      <c r="BD3262" t="s">
        <v>60</v>
      </c>
      <c r="BE3262" s="5">
        <v>46180</v>
      </c>
      <c r="BF3262">
        <v>634364547</v>
      </c>
      <c r="BH3262" t="s">
        <v>323</v>
      </c>
      <c r="BI3262" t="s">
        <v>320</v>
      </c>
      <c r="BJ3262">
        <v>0.44861111111111113</v>
      </c>
      <c r="BK3262">
        <v>64.8</v>
      </c>
      <c r="BL3262">
        <v>54.58</v>
      </c>
      <c r="BM3262">
        <v>0</v>
      </c>
      <c r="BN3262">
        <v>-49.31</v>
      </c>
      <c r="BO3262">
        <v>70.069999999999993</v>
      </c>
      <c r="BP3262" t="s">
        <v>60</v>
      </c>
      <c r="BQ3262">
        <v>1.1356667499999999</v>
      </c>
      <c r="BR3262" t="s">
        <v>61</v>
      </c>
    </row>
    <row r="3263" spans="1:70" x14ac:dyDescent="0.2">
      <c r="A3263" s="19">
        <f t="shared" si="114"/>
        <v>9.1300000000000026</v>
      </c>
      <c r="B3263" s="20">
        <v>3752</v>
      </c>
      <c r="D3263" s="2" t="s">
        <v>1381</v>
      </c>
      <c r="E3263" s="2" t="str">
        <f t="shared" si="115"/>
        <v>ST</v>
      </c>
      <c r="F3263">
        <v>200720433</v>
      </c>
      <c r="G3263">
        <v>202607</v>
      </c>
      <c r="H3263" t="s">
        <v>52</v>
      </c>
      <c r="I3263" t="s">
        <v>321</v>
      </c>
      <c r="J3263" t="s">
        <v>322</v>
      </c>
      <c r="K3263" t="s">
        <v>54</v>
      </c>
      <c r="L3263" s="5" t="s">
        <v>6778</v>
      </c>
      <c r="M3263" s="5" t="s">
        <v>10422</v>
      </c>
      <c r="N3263" s="21">
        <v>873603222080</v>
      </c>
      <c r="P3263" t="s">
        <v>326</v>
      </c>
      <c r="Q3263" t="s">
        <v>326</v>
      </c>
      <c r="R3263" t="s">
        <v>56</v>
      </c>
      <c r="S3263" t="s">
        <v>327</v>
      </c>
      <c r="T3263">
        <v>21</v>
      </c>
      <c r="U3263" t="s">
        <v>57</v>
      </c>
      <c r="V3263">
        <v>21320</v>
      </c>
      <c r="W3263">
        <v>43.38</v>
      </c>
      <c r="X3263">
        <v>5.14</v>
      </c>
      <c r="Y3263">
        <v>0</v>
      </c>
      <c r="Z3263">
        <v>-33.01</v>
      </c>
      <c r="AA3263">
        <v>15.51</v>
      </c>
      <c r="AB3263">
        <v>2</v>
      </c>
      <c r="AC3263">
        <v>30.8</v>
      </c>
      <c r="AD3263">
        <v>30.8</v>
      </c>
      <c r="AE3263" t="s">
        <v>1469</v>
      </c>
      <c r="AF3263" t="s">
        <v>5949</v>
      </c>
      <c r="AG3263" t="s">
        <v>5949</v>
      </c>
      <c r="AH3263" t="s">
        <v>10972</v>
      </c>
      <c r="AI3263" t="s">
        <v>10973</v>
      </c>
      <c r="AJ3263">
        <v>40</v>
      </c>
      <c r="AK3263" t="s">
        <v>57</v>
      </c>
      <c r="AL3263">
        <v>40180</v>
      </c>
      <c r="AM3263" t="s">
        <v>55</v>
      </c>
      <c r="AN3263" t="s">
        <v>55</v>
      </c>
      <c r="AO3263" t="s">
        <v>55</v>
      </c>
      <c r="AS3263" t="s">
        <v>343</v>
      </c>
      <c r="AT3263">
        <v>0</v>
      </c>
      <c r="AU3263">
        <v>0</v>
      </c>
      <c r="AV3263">
        <v>0</v>
      </c>
      <c r="BB3263">
        <v>0</v>
      </c>
      <c r="BC3263">
        <v>0</v>
      </c>
      <c r="BD3263" t="s">
        <v>60</v>
      </c>
      <c r="BE3263" s="5">
        <v>46180</v>
      </c>
      <c r="BF3263">
        <v>634364547</v>
      </c>
      <c r="BH3263" t="s">
        <v>323</v>
      </c>
      <c r="BI3263" t="s">
        <v>320</v>
      </c>
      <c r="BJ3263">
        <v>0.42291666666666666</v>
      </c>
      <c r="BK3263">
        <v>38.200000000000003</v>
      </c>
      <c r="BL3263">
        <v>4.53</v>
      </c>
      <c r="BM3263">
        <v>0</v>
      </c>
      <c r="BN3263">
        <v>-29.07</v>
      </c>
      <c r="BO3263">
        <v>13.66</v>
      </c>
      <c r="BP3263" t="s">
        <v>60</v>
      </c>
      <c r="BQ3263">
        <v>1.1356667499999999</v>
      </c>
      <c r="BR3263" t="s">
        <v>61</v>
      </c>
    </row>
    <row r="3264" spans="1:70" x14ac:dyDescent="0.2">
      <c r="A3264" s="19">
        <f t="shared" si="114"/>
        <v>10.800000000000004</v>
      </c>
      <c r="B3264" s="20">
        <v>3752</v>
      </c>
      <c r="D3264" s="2" t="s">
        <v>1381</v>
      </c>
      <c r="E3264" s="2" t="str">
        <f t="shared" si="115"/>
        <v>ST</v>
      </c>
      <c r="F3264">
        <v>200720433</v>
      </c>
      <c r="G3264">
        <v>202607</v>
      </c>
      <c r="H3264" t="s">
        <v>52</v>
      </c>
      <c r="I3264" t="s">
        <v>321</v>
      </c>
      <c r="J3264" t="s">
        <v>322</v>
      </c>
      <c r="K3264" t="s">
        <v>54</v>
      </c>
      <c r="L3264" s="5" t="s">
        <v>5681</v>
      </c>
      <c r="M3264" s="5" t="s">
        <v>6778</v>
      </c>
      <c r="N3264" s="21">
        <v>873484833255</v>
      </c>
      <c r="P3264" t="s">
        <v>326</v>
      </c>
      <c r="Q3264" t="s">
        <v>326</v>
      </c>
      <c r="R3264" t="s">
        <v>56</v>
      </c>
      <c r="S3264" t="s">
        <v>327</v>
      </c>
      <c r="T3264">
        <v>21</v>
      </c>
      <c r="U3264" t="s">
        <v>57</v>
      </c>
      <c r="V3264">
        <v>21320</v>
      </c>
      <c r="W3264">
        <v>51.74</v>
      </c>
      <c r="X3264">
        <v>6.12</v>
      </c>
      <c r="Y3264">
        <v>0</v>
      </c>
      <c r="Z3264">
        <v>-39.380000000000003</v>
      </c>
      <c r="AA3264">
        <v>18.489999999999998</v>
      </c>
      <c r="AB3264">
        <v>3</v>
      </c>
      <c r="AC3264">
        <v>40.479999999999997</v>
      </c>
      <c r="AD3264">
        <v>40.479999999999997</v>
      </c>
      <c r="AE3264" t="s">
        <v>11775</v>
      </c>
      <c r="AF3264" t="s">
        <v>10974</v>
      </c>
      <c r="AG3264" t="s">
        <v>10974</v>
      </c>
      <c r="AH3264" t="s">
        <v>10975</v>
      </c>
      <c r="AI3264" t="s">
        <v>10976</v>
      </c>
      <c r="AJ3264">
        <v>85</v>
      </c>
      <c r="AK3264" t="s">
        <v>57</v>
      </c>
      <c r="AL3264">
        <v>85140</v>
      </c>
      <c r="AM3264" t="s">
        <v>55</v>
      </c>
      <c r="AN3264" t="s">
        <v>55</v>
      </c>
      <c r="AO3264" t="s">
        <v>55</v>
      </c>
      <c r="AS3264" t="s">
        <v>343</v>
      </c>
      <c r="AT3264">
        <v>30</v>
      </c>
      <c r="AU3264">
        <v>40</v>
      </c>
      <c r="AV3264">
        <v>31</v>
      </c>
      <c r="BB3264">
        <v>0</v>
      </c>
      <c r="BC3264">
        <v>0</v>
      </c>
      <c r="BD3264" t="s">
        <v>60</v>
      </c>
      <c r="BE3264" s="5">
        <v>46180</v>
      </c>
      <c r="BF3264">
        <v>634364547</v>
      </c>
      <c r="BH3264" t="s">
        <v>323</v>
      </c>
      <c r="BI3264" t="s">
        <v>320</v>
      </c>
      <c r="BJ3264">
        <v>0.40972222222222221</v>
      </c>
      <c r="BK3264">
        <v>45.2</v>
      </c>
      <c r="BL3264">
        <v>5.35</v>
      </c>
      <c r="BM3264">
        <v>0</v>
      </c>
      <c r="BN3264">
        <v>-34.4</v>
      </c>
      <c r="BO3264">
        <v>16.149999999999999</v>
      </c>
      <c r="BP3264" t="s">
        <v>60</v>
      </c>
      <c r="BQ3264">
        <v>1.1446231330000001</v>
      </c>
      <c r="BR3264" t="s">
        <v>61</v>
      </c>
    </row>
    <row r="3265" spans="1:70" x14ac:dyDescent="0.2">
      <c r="A3265" s="19">
        <f t="shared" si="114"/>
        <v>14.150000000000006</v>
      </c>
      <c r="B3265" s="20">
        <v>3752</v>
      </c>
      <c r="D3265" s="2" t="s">
        <v>1381</v>
      </c>
      <c r="E3265" s="2" t="str">
        <f t="shared" si="115"/>
        <v>ST</v>
      </c>
      <c r="F3265">
        <v>200720433</v>
      </c>
      <c r="G3265">
        <v>202607</v>
      </c>
      <c r="H3265" t="s">
        <v>52</v>
      </c>
      <c r="I3265" t="s">
        <v>321</v>
      </c>
      <c r="J3265" t="s">
        <v>322</v>
      </c>
      <c r="K3265" t="s">
        <v>54</v>
      </c>
      <c r="L3265" s="5" t="s">
        <v>10419</v>
      </c>
      <c r="M3265" s="5">
        <v>46029</v>
      </c>
      <c r="N3265" s="21">
        <v>873759437706</v>
      </c>
      <c r="P3265" t="s">
        <v>326</v>
      </c>
      <c r="Q3265" t="s">
        <v>326</v>
      </c>
      <c r="R3265" t="s">
        <v>56</v>
      </c>
      <c r="S3265" t="s">
        <v>327</v>
      </c>
      <c r="T3265">
        <v>21</v>
      </c>
      <c r="U3265" t="s">
        <v>57</v>
      </c>
      <c r="V3265">
        <v>21320</v>
      </c>
      <c r="W3265">
        <v>67.41</v>
      </c>
      <c r="X3265">
        <v>7.99</v>
      </c>
      <c r="Y3265">
        <v>0</v>
      </c>
      <c r="Z3265">
        <v>-51.3</v>
      </c>
      <c r="AA3265">
        <v>24.11</v>
      </c>
      <c r="AB3265">
        <v>4</v>
      </c>
      <c r="AC3265">
        <v>63.8</v>
      </c>
      <c r="AD3265">
        <v>63.8</v>
      </c>
      <c r="AE3265" t="s">
        <v>11776</v>
      </c>
      <c r="AF3265" t="s">
        <v>10977</v>
      </c>
      <c r="AG3265" t="s">
        <v>10978</v>
      </c>
      <c r="AH3265" t="s">
        <v>10979</v>
      </c>
      <c r="AI3265" t="s">
        <v>3752</v>
      </c>
      <c r="AJ3265">
        <v>92</v>
      </c>
      <c r="AK3265" t="s">
        <v>57</v>
      </c>
      <c r="AL3265">
        <v>92300</v>
      </c>
      <c r="AM3265" t="s">
        <v>55</v>
      </c>
      <c r="AN3265" t="s">
        <v>55</v>
      </c>
      <c r="AO3265" t="s">
        <v>55</v>
      </c>
      <c r="AS3265" t="s">
        <v>343</v>
      </c>
      <c r="AT3265">
        <v>0</v>
      </c>
      <c r="AU3265">
        <v>0</v>
      </c>
      <c r="AV3265">
        <v>0</v>
      </c>
      <c r="BB3265">
        <v>0</v>
      </c>
      <c r="BC3265">
        <v>0</v>
      </c>
      <c r="BD3265" t="s">
        <v>60</v>
      </c>
      <c r="BE3265" s="5">
        <v>46180</v>
      </c>
      <c r="BF3265">
        <v>634364547</v>
      </c>
      <c r="BH3265" t="s">
        <v>323</v>
      </c>
      <c r="BI3265" t="s">
        <v>320</v>
      </c>
      <c r="BJ3265">
        <v>0.53541666666666665</v>
      </c>
      <c r="BK3265">
        <v>59.2</v>
      </c>
      <c r="BL3265">
        <v>7.02</v>
      </c>
      <c r="BM3265">
        <v>0</v>
      </c>
      <c r="BN3265">
        <v>-45.05</v>
      </c>
      <c r="BO3265">
        <v>21.17</v>
      </c>
      <c r="BP3265" t="s">
        <v>60</v>
      </c>
      <c r="BQ3265">
        <v>1.1386538829999999</v>
      </c>
      <c r="BR3265" t="s">
        <v>61</v>
      </c>
    </row>
    <row r="3266" spans="1:70" x14ac:dyDescent="0.2">
      <c r="A3266" s="19">
        <f t="shared" si="114"/>
        <v>9.8000000000000007</v>
      </c>
      <c r="B3266" s="20">
        <v>3752</v>
      </c>
      <c r="D3266" s="2" t="s">
        <v>346</v>
      </c>
      <c r="E3266" s="2" t="str">
        <f t="shared" si="115"/>
        <v>ST</v>
      </c>
      <c r="F3266">
        <v>200720433</v>
      </c>
      <c r="G3266">
        <v>202607</v>
      </c>
      <c r="H3266" t="s">
        <v>52</v>
      </c>
      <c r="I3266" t="s">
        <v>321</v>
      </c>
      <c r="J3266" t="s">
        <v>322</v>
      </c>
      <c r="K3266" t="s">
        <v>54</v>
      </c>
      <c r="L3266" s="5">
        <v>46029</v>
      </c>
      <c r="M3266" s="5">
        <v>46060</v>
      </c>
      <c r="N3266" s="21">
        <v>873818261410</v>
      </c>
      <c r="P3266" t="s">
        <v>326</v>
      </c>
      <c r="Q3266" t="s">
        <v>326</v>
      </c>
      <c r="R3266" t="s">
        <v>56</v>
      </c>
      <c r="S3266" t="s">
        <v>327</v>
      </c>
      <c r="T3266">
        <v>21</v>
      </c>
      <c r="U3266" t="s">
        <v>57</v>
      </c>
      <c r="V3266">
        <v>21320</v>
      </c>
      <c r="W3266">
        <v>46.77</v>
      </c>
      <c r="X3266">
        <v>5.38</v>
      </c>
      <c r="Y3266">
        <v>0</v>
      </c>
      <c r="Z3266">
        <v>-35.590000000000003</v>
      </c>
      <c r="AA3266">
        <v>16.57</v>
      </c>
      <c r="AB3266">
        <v>2</v>
      </c>
      <c r="AC3266">
        <v>34.32</v>
      </c>
      <c r="AD3266">
        <v>34.32</v>
      </c>
      <c r="AE3266" t="s">
        <v>11777</v>
      </c>
      <c r="AF3266" t="s">
        <v>10980</v>
      </c>
      <c r="AG3266" t="s">
        <v>10980</v>
      </c>
      <c r="AH3266" t="s">
        <v>10981</v>
      </c>
      <c r="AI3266" t="s">
        <v>474</v>
      </c>
      <c r="AJ3266">
        <v>75</v>
      </c>
      <c r="AK3266" t="s">
        <v>57</v>
      </c>
      <c r="AL3266">
        <v>75018</v>
      </c>
      <c r="AM3266" t="s">
        <v>55</v>
      </c>
      <c r="AN3266" t="s">
        <v>55</v>
      </c>
      <c r="AO3266" t="s">
        <v>55</v>
      </c>
      <c r="AS3266" t="s">
        <v>343</v>
      </c>
      <c r="AT3266">
        <v>26</v>
      </c>
      <c r="AU3266">
        <v>31</v>
      </c>
      <c r="AV3266">
        <v>41</v>
      </c>
      <c r="BB3266">
        <v>0</v>
      </c>
      <c r="BC3266">
        <v>0</v>
      </c>
      <c r="BD3266" t="s">
        <v>60</v>
      </c>
      <c r="BE3266" s="5">
        <v>46180</v>
      </c>
      <c r="BF3266">
        <v>634364547</v>
      </c>
      <c r="BH3266" t="s">
        <v>323</v>
      </c>
      <c r="BI3266" t="s">
        <v>320</v>
      </c>
      <c r="BJ3266">
        <v>0.53125</v>
      </c>
      <c r="BK3266">
        <v>41</v>
      </c>
      <c r="BL3266">
        <v>4.72</v>
      </c>
      <c r="BM3266">
        <v>0</v>
      </c>
      <c r="BN3266">
        <v>-31.2</v>
      </c>
      <c r="BO3266">
        <v>14.52</v>
      </c>
      <c r="BP3266" t="s">
        <v>60</v>
      </c>
      <c r="BQ3266">
        <v>1.1408492480000001</v>
      </c>
      <c r="BR3266" t="s">
        <v>61</v>
      </c>
    </row>
    <row r="3267" spans="1:70" x14ac:dyDescent="0.2">
      <c r="A3267" s="19">
        <f t="shared" si="114"/>
        <v>15.489999999999995</v>
      </c>
      <c r="B3267" s="20">
        <v>3752</v>
      </c>
      <c r="D3267" s="2" t="s">
        <v>1381</v>
      </c>
      <c r="E3267" s="2" t="str">
        <f t="shared" si="115"/>
        <v>ST</v>
      </c>
      <c r="F3267">
        <v>200720433</v>
      </c>
      <c r="G3267">
        <v>202607</v>
      </c>
      <c r="H3267" t="s">
        <v>52</v>
      </c>
      <c r="I3267" t="s">
        <v>321</v>
      </c>
      <c r="J3267" t="s">
        <v>322</v>
      </c>
      <c r="K3267" t="s">
        <v>54</v>
      </c>
      <c r="L3267" s="5" t="s">
        <v>5226</v>
      </c>
      <c r="M3267" s="5" t="s">
        <v>10419</v>
      </c>
      <c r="N3267" s="21">
        <v>873694554229</v>
      </c>
      <c r="P3267" t="s">
        <v>326</v>
      </c>
      <c r="Q3267" t="s">
        <v>326</v>
      </c>
      <c r="R3267" t="s">
        <v>56</v>
      </c>
      <c r="S3267" t="s">
        <v>327</v>
      </c>
      <c r="T3267">
        <v>21</v>
      </c>
      <c r="U3267" t="s">
        <v>57</v>
      </c>
      <c r="V3267">
        <v>21320</v>
      </c>
      <c r="W3267">
        <v>73.78</v>
      </c>
      <c r="X3267">
        <v>8.74</v>
      </c>
      <c r="Y3267">
        <v>0</v>
      </c>
      <c r="Z3267">
        <v>-56.15</v>
      </c>
      <c r="AA3267">
        <v>26.38</v>
      </c>
      <c r="AB3267">
        <v>4</v>
      </c>
      <c r="AC3267">
        <v>72.599999999999994</v>
      </c>
      <c r="AD3267">
        <v>72.599999999999994</v>
      </c>
      <c r="AE3267" t="s">
        <v>8600</v>
      </c>
      <c r="AF3267" t="s">
        <v>10982</v>
      </c>
      <c r="AG3267" t="s">
        <v>10982</v>
      </c>
      <c r="AH3267" t="s">
        <v>10983</v>
      </c>
      <c r="AI3267" t="s">
        <v>368</v>
      </c>
      <c r="AJ3267">
        <v>33</v>
      </c>
      <c r="AK3267" t="s">
        <v>57</v>
      </c>
      <c r="AL3267">
        <v>33200</v>
      </c>
      <c r="AM3267" t="s">
        <v>55</v>
      </c>
      <c r="AN3267" t="s">
        <v>55</v>
      </c>
      <c r="AO3267" t="s">
        <v>55</v>
      </c>
      <c r="AS3267" t="s">
        <v>343</v>
      </c>
      <c r="AT3267">
        <v>30</v>
      </c>
      <c r="AU3267">
        <v>32</v>
      </c>
      <c r="AV3267">
        <v>40</v>
      </c>
      <c r="BB3267">
        <v>0</v>
      </c>
      <c r="BC3267">
        <v>0</v>
      </c>
      <c r="BD3267" t="s">
        <v>60</v>
      </c>
      <c r="BE3267" s="5">
        <v>46180</v>
      </c>
      <c r="BF3267">
        <v>634364547</v>
      </c>
      <c r="BH3267" t="s">
        <v>323</v>
      </c>
      <c r="BI3267" t="s">
        <v>320</v>
      </c>
      <c r="BJ3267">
        <v>0.3923611111111111</v>
      </c>
      <c r="BK3267">
        <v>64.8</v>
      </c>
      <c r="BL3267">
        <v>7.68</v>
      </c>
      <c r="BM3267">
        <v>0</v>
      </c>
      <c r="BN3267">
        <v>-49.31</v>
      </c>
      <c r="BO3267">
        <v>23.17</v>
      </c>
      <c r="BP3267" t="s">
        <v>60</v>
      </c>
      <c r="BQ3267">
        <v>1.1386538829999999</v>
      </c>
      <c r="BR3267" t="s">
        <v>61</v>
      </c>
    </row>
    <row r="3268" spans="1:70" x14ac:dyDescent="0.2">
      <c r="A3268" s="19">
        <f t="shared" si="114"/>
        <v>8.129999999999999</v>
      </c>
      <c r="B3268" s="20">
        <v>3752</v>
      </c>
      <c r="D3268" s="2" t="s">
        <v>1381</v>
      </c>
      <c r="E3268" s="2" t="str">
        <f t="shared" si="115"/>
        <v>ST</v>
      </c>
      <c r="F3268">
        <v>200720433</v>
      </c>
      <c r="G3268">
        <v>202607</v>
      </c>
      <c r="H3268" t="s">
        <v>52</v>
      </c>
      <c r="I3268" t="s">
        <v>321</v>
      </c>
      <c r="J3268" t="s">
        <v>322</v>
      </c>
      <c r="K3268" t="s">
        <v>54</v>
      </c>
      <c r="L3268" s="5" t="s">
        <v>6778</v>
      </c>
      <c r="M3268" s="5" t="s">
        <v>5226</v>
      </c>
      <c r="N3268" s="21">
        <v>873595632643</v>
      </c>
      <c r="P3268" t="s">
        <v>326</v>
      </c>
      <c r="Q3268" t="s">
        <v>326</v>
      </c>
      <c r="R3268" t="s">
        <v>56</v>
      </c>
      <c r="S3268" t="s">
        <v>327</v>
      </c>
      <c r="T3268">
        <v>21</v>
      </c>
      <c r="U3268" t="s">
        <v>57</v>
      </c>
      <c r="V3268">
        <v>21320</v>
      </c>
      <c r="W3268">
        <v>38.61</v>
      </c>
      <c r="X3268">
        <v>4.58</v>
      </c>
      <c r="Y3268">
        <v>0</v>
      </c>
      <c r="Z3268">
        <v>-29.38</v>
      </c>
      <c r="AA3268">
        <v>13.81</v>
      </c>
      <c r="AB3268">
        <v>2</v>
      </c>
      <c r="AC3268">
        <v>23.32</v>
      </c>
      <c r="AD3268">
        <v>23.32</v>
      </c>
      <c r="AE3268" t="s">
        <v>1563</v>
      </c>
      <c r="AF3268" t="s">
        <v>1065</v>
      </c>
      <c r="AG3268" t="s">
        <v>1065</v>
      </c>
      <c r="AH3268" t="s">
        <v>2258</v>
      </c>
      <c r="AI3268" t="s">
        <v>819</v>
      </c>
      <c r="AJ3268">
        <v>69</v>
      </c>
      <c r="AK3268" t="s">
        <v>57</v>
      </c>
      <c r="AL3268">
        <v>69300</v>
      </c>
      <c r="AM3268" t="s">
        <v>55</v>
      </c>
      <c r="AN3268" t="s">
        <v>55</v>
      </c>
      <c r="AO3268" t="s">
        <v>55</v>
      </c>
      <c r="AS3268" t="s">
        <v>343</v>
      </c>
      <c r="AT3268">
        <v>13</v>
      </c>
      <c r="AU3268">
        <v>21</v>
      </c>
      <c r="AV3268">
        <v>29</v>
      </c>
      <c r="BB3268">
        <v>0</v>
      </c>
      <c r="BC3268">
        <v>0</v>
      </c>
      <c r="BD3268" t="s">
        <v>60</v>
      </c>
      <c r="BE3268" s="5">
        <v>46180</v>
      </c>
      <c r="BF3268">
        <v>634364547</v>
      </c>
      <c r="BH3268" t="s">
        <v>323</v>
      </c>
      <c r="BI3268" t="s">
        <v>320</v>
      </c>
      <c r="BJ3268">
        <v>0.46944444444444444</v>
      </c>
      <c r="BK3268">
        <v>34</v>
      </c>
      <c r="BL3268">
        <v>4.03</v>
      </c>
      <c r="BM3268">
        <v>0</v>
      </c>
      <c r="BN3268">
        <v>-25.87</v>
      </c>
      <c r="BO3268">
        <v>12.16</v>
      </c>
      <c r="BP3268" t="s">
        <v>60</v>
      </c>
      <c r="BQ3268">
        <v>1.1356667499999999</v>
      </c>
      <c r="BR3268" t="s">
        <v>61</v>
      </c>
    </row>
    <row r="3269" spans="1:70" x14ac:dyDescent="0.2">
      <c r="A3269" s="19">
        <f t="shared" si="114"/>
        <v>11.469999999999999</v>
      </c>
      <c r="B3269" s="20">
        <v>3752</v>
      </c>
      <c r="D3269" s="2" t="s">
        <v>1381</v>
      </c>
      <c r="E3269" s="2" t="str">
        <f t="shared" si="115"/>
        <v>ST</v>
      </c>
      <c r="F3269">
        <v>200720433</v>
      </c>
      <c r="G3269">
        <v>202607</v>
      </c>
      <c r="H3269" t="s">
        <v>52</v>
      </c>
      <c r="I3269" t="s">
        <v>321</v>
      </c>
      <c r="J3269" t="s">
        <v>322</v>
      </c>
      <c r="K3269" t="s">
        <v>54</v>
      </c>
      <c r="L3269" s="5" t="s">
        <v>5226</v>
      </c>
      <c r="M3269" s="5" t="s">
        <v>10419</v>
      </c>
      <c r="N3269" s="21">
        <v>873694873976</v>
      </c>
      <c r="P3269" t="s">
        <v>326</v>
      </c>
      <c r="Q3269" t="s">
        <v>326</v>
      </c>
      <c r="R3269" t="s">
        <v>56</v>
      </c>
      <c r="S3269" t="s">
        <v>327</v>
      </c>
      <c r="T3269">
        <v>21</v>
      </c>
      <c r="U3269" t="s">
        <v>57</v>
      </c>
      <c r="V3269">
        <v>21320</v>
      </c>
      <c r="W3269">
        <v>54.66</v>
      </c>
      <c r="X3269">
        <v>6.48</v>
      </c>
      <c r="Y3269">
        <v>0</v>
      </c>
      <c r="Z3269">
        <v>-41.6</v>
      </c>
      <c r="AA3269">
        <v>19.54</v>
      </c>
      <c r="AB3269">
        <v>3</v>
      </c>
      <c r="AC3269">
        <v>45.32</v>
      </c>
      <c r="AD3269">
        <v>45.32</v>
      </c>
      <c r="AE3269" t="s">
        <v>8662</v>
      </c>
      <c r="AF3269" t="s">
        <v>1423</v>
      </c>
      <c r="AG3269" t="s">
        <v>1423</v>
      </c>
      <c r="AH3269" t="s">
        <v>1424</v>
      </c>
      <c r="AI3269" t="s">
        <v>1425</v>
      </c>
      <c r="AJ3269">
        <v>47</v>
      </c>
      <c r="AK3269" t="s">
        <v>57</v>
      </c>
      <c r="AL3269">
        <v>47380</v>
      </c>
      <c r="AM3269" t="s">
        <v>55</v>
      </c>
      <c r="AN3269" t="s">
        <v>55</v>
      </c>
      <c r="AO3269" t="s">
        <v>55</v>
      </c>
      <c r="AS3269" t="s">
        <v>343</v>
      </c>
      <c r="AT3269">
        <v>27</v>
      </c>
      <c r="AU3269">
        <v>31</v>
      </c>
      <c r="AV3269">
        <v>41</v>
      </c>
      <c r="BB3269">
        <v>0</v>
      </c>
      <c r="BC3269">
        <v>0</v>
      </c>
      <c r="BD3269" t="s">
        <v>60</v>
      </c>
      <c r="BE3269" s="5">
        <v>46180</v>
      </c>
      <c r="BF3269">
        <v>634364547</v>
      </c>
      <c r="BH3269" t="s">
        <v>323</v>
      </c>
      <c r="BI3269" t="s">
        <v>320</v>
      </c>
      <c r="BJ3269">
        <v>0.48749999999999999</v>
      </c>
      <c r="BK3269">
        <v>48</v>
      </c>
      <c r="BL3269">
        <v>5.69</v>
      </c>
      <c r="BM3269">
        <v>0</v>
      </c>
      <c r="BN3269">
        <v>-36.53</v>
      </c>
      <c r="BO3269">
        <v>17.16</v>
      </c>
      <c r="BP3269" t="s">
        <v>60</v>
      </c>
      <c r="BQ3269">
        <v>1.1386538829999999</v>
      </c>
      <c r="BR3269" t="s">
        <v>61</v>
      </c>
    </row>
    <row r="3270" spans="1:70" x14ac:dyDescent="0.2">
      <c r="A3270" s="19">
        <f t="shared" si="114"/>
        <v>11.469999999999999</v>
      </c>
      <c r="B3270" s="20">
        <v>3752</v>
      </c>
      <c r="D3270" s="2" t="s">
        <v>1381</v>
      </c>
      <c r="E3270" s="2" t="str">
        <f t="shared" si="115"/>
        <v>ST</v>
      </c>
      <c r="F3270">
        <v>200720433</v>
      </c>
      <c r="G3270">
        <v>202607</v>
      </c>
      <c r="H3270" t="s">
        <v>52</v>
      </c>
      <c r="I3270" t="s">
        <v>321</v>
      </c>
      <c r="J3270" t="s">
        <v>322</v>
      </c>
      <c r="K3270" t="s">
        <v>54</v>
      </c>
      <c r="L3270" s="5" t="s">
        <v>6778</v>
      </c>
      <c r="M3270" s="5" t="s">
        <v>10422</v>
      </c>
      <c r="N3270" s="21">
        <v>873606738900</v>
      </c>
      <c r="P3270" t="s">
        <v>326</v>
      </c>
      <c r="Q3270" t="s">
        <v>326</v>
      </c>
      <c r="R3270" t="s">
        <v>56</v>
      </c>
      <c r="S3270" t="s">
        <v>327</v>
      </c>
      <c r="T3270">
        <v>21</v>
      </c>
      <c r="U3270" t="s">
        <v>57</v>
      </c>
      <c r="V3270">
        <v>21320</v>
      </c>
      <c r="W3270">
        <v>54.51</v>
      </c>
      <c r="X3270">
        <v>6.46</v>
      </c>
      <c r="Y3270">
        <v>0</v>
      </c>
      <c r="Z3270">
        <v>-41.49</v>
      </c>
      <c r="AA3270">
        <v>19.489999999999998</v>
      </c>
      <c r="AB3270">
        <v>3</v>
      </c>
      <c r="AC3270">
        <v>44.44</v>
      </c>
      <c r="AD3270">
        <v>44.44</v>
      </c>
      <c r="AE3270" t="s">
        <v>11778</v>
      </c>
      <c r="AF3270" t="s">
        <v>10984</v>
      </c>
      <c r="AG3270" t="s">
        <v>4218</v>
      </c>
      <c r="AH3270" t="s">
        <v>10985</v>
      </c>
      <c r="AI3270" t="s">
        <v>1388</v>
      </c>
      <c r="AJ3270">
        <v>42</v>
      </c>
      <c r="AK3270" t="s">
        <v>57</v>
      </c>
      <c r="AL3270">
        <v>42000</v>
      </c>
      <c r="AM3270" t="s">
        <v>55</v>
      </c>
      <c r="AN3270" t="s">
        <v>55</v>
      </c>
      <c r="AO3270" t="s">
        <v>55</v>
      </c>
      <c r="AS3270" t="s">
        <v>343</v>
      </c>
      <c r="AT3270">
        <v>20</v>
      </c>
      <c r="AU3270">
        <v>29</v>
      </c>
      <c r="AV3270">
        <v>40</v>
      </c>
      <c r="BB3270">
        <v>0</v>
      </c>
      <c r="BC3270">
        <v>0</v>
      </c>
      <c r="BD3270" t="s">
        <v>60</v>
      </c>
      <c r="BE3270" s="5">
        <v>46180</v>
      </c>
      <c r="BF3270">
        <v>634364547</v>
      </c>
      <c r="BH3270" t="s">
        <v>323</v>
      </c>
      <c r="BI3270" t="s">
        <v>320</v>
      </c>
      <c r="BJ3270">
        <v>0.41249999999999998</v>
      </c>
      <c r="BK3270">
        <v>48</v>
      </c>
      <c r="BL3270">
        <v>5.69</v>
      </c>
      <c r="BM3270">
        <v>0</v>
      </c>
      <c r="BN3270">
        <v>-36.53</v>
      </c>
      <c r="BO3270">
        <v>17.16</v>
      </c>
      <c r="BP3270" t="s">
        <v>60</v>
      </c>
      <c r="BQ3270">
        <v>1.1356667499999999</v>
      </c>
      <c r="BR3270" t="s">
        <v>61</v>
      </c>
    </row>
    <row r="3271" spans="1:70" x14ac:dyDescent="0.2">
      <c r="A3271" s="19">
        <f t="shared" si="114"/>
        <v>14.82</v>
      </c>
      <c r="B3271" s="20">
        <v>3752</v>
      </c>
      <c r="D3271" s="2" t="s">
        <v>1381</v>
      </c>
      <c r="E3271" s="2" t="str">
        <f t="shared" si="115"/>
        <v>ST</v>
      </c>
      <c r="F3271">
        <v>200720433</v>
      </c>
      <c r="G3271">
        <v>202607</v>
      </c>
      <c r="H3271" t="s">
        <v>52</v>
      </c>
      <c r="I3271" t="s">
        <v>321</v>
      </c>
      <c r="J3271" t="s">
        <v>322</v>
      </c>
      <c r="K3271" t="s">
        <v>54</v>
      </c>
      <c r="L3271" s="5" t="s">
        <v>6778</v>
      </c>
      <c r="M3271" s="5" t="s">
        <v>10422</v>
      </c>
      <c r="N3271" s="21">
        <v>873603024401</v>
      </c>
      <c r="P3271" t="s">
        <v>326</v>
      </c>
      <c r="Q3271" t="s">
        <v>326</v>
      </c>
      <c r="R3271" t="s">
        <v>56</v>
      </c>
      <c r="S3271" t="s">
        <v>327</v>
      </c>
      <c r="T3271">
        <v>21</v>
      </c>
      <c r="U3271" t="s">
        <v>57</v>
      </c>
      <c r="V3271">
        <v>21320</v>
      </c>
      <c r="W3271">
        <v>70.41</v>
      </c>
      <c r="X3271">
        <v>8.34</v>
      </c>
      <c r="Y3271">
        <v>0</v>
      </c>
      <c r="Z3271">
        <v>-53.58</v>
      </c>
      <c r="AA3271">
        <v>25.17</v>
      </c>
      <c r="AB3271">
        <v>6</v>
      </c>
      <c r="AC3271">
        <v>67.760000000000005</v>
      </c>
      <c r="AD3271">
        <v>67.760000000000005</v>
      </c>
      <c r="AE3271" t="s">
        <v>11779</v>
      </c>
      <c r="AF3271" t="s">
        <v>10986</v>
      </c>
      <c r="AG3271" t="s">
        <v>10986</v>
      </c>
      <c r="AH3271" t="s">
        <v>6563</v>
      </c>
      <c r="AI3271" t="s">
        <v>10987</v>
      </c>
      <c r="AJ3271">
        <v>87</v>
      </c>
      <c r="AK3271" t="s">
        <v>57</v>
      </c>
      <c r="AL3271">
        <v>87230</v>
      </c>
      <c r="AM3271" t="s">
        <v>55</v>
      </c>
      <c r="AN3271" t="s">
        <v>55</v>
      </c>
      <c r="AO3271" t="s">
        <v>55</v>
      </c>
      <c r="AS3271" t="s">
        <v>343</v>
      </c>
      <c r="AT3271">
        <v>0</v>
      </c>
      <c r="AU3271">
        <v>0</v>
      </c>
      <c r="AV3271">
        <v>0</v>
      </c>
      <c r="BB3271">
        <v>0</v>
      </c>
      <c r="BC3271">
        <v>0</v>
      </c>
      <c r="BD3271" t="s">
        <v>60</v>
      </c>
      <c r="BE3271" s="5">
        <v>46180</v>
      </c>
      <c r="BF3271">
        <v>634364547</v>
      </c>
      <c r="BH3271" t="s">
        <v>323</v>
      </c>
      <c r="BI3271" t="s">
        <v>320</v>
      </c>
      <c r="BJ3271">
        <v>0.43125000000000002</v>
      </c>
      <c r="BK3271">
        <v>62</v>
      </c>
      <c r="BL3271">
        <v>7.34</v>
      </c>
      <c r="BM3271">
        <v>0</v>
      </c>
      <c r="BN3271">
        <v>-47.18</v>
      </c>
      <c r="BO3271">
        <v>22.16</v>
      </c>
      <c r="BP3271" t="s">
        <v>60</v>
      </c>
      <c r="BQ3271">
        <v>1.1356667499999999</v>
      </c>
      <c r="BR3271" t="s">
        <v>61</v>
      </c>
    </row>
    <row r="3272" spans="1:70" x14ac:dyDescent="0.2">
      <c r="A3272" s="19">
        <f t="shared" si="114"/>
        <v>18.500000000000007</v>
      </c>
      <c r="B3272" s="20">
        <v>3752</v>
      </c>
      <c r="D3272" s="2" t="s">
        <v>1381</v>
      </c>
      <c r="E3272" s="2" t="str">
        <f t="shared" si="115"/>
        <v>ST</v>
      </c>
      <c r="F3272">
        <v>200720433</v>
      </c>
      <c r="G3272">
        <v>202607</v>
      </c>
      <c r="H3272" t="s">
        <v>52</v>
      </c>
      <c r="I3272" t="s">
        <v>321</v>
      </c>
      <c r="J3272" t="s">
        <v>322</v>
      </c>
      <c r="K3272" t="s">
        <v>54</v>
      </c>
      <c r="L3272" s="5" t="s">
        <v>5682</v>
      </c>
      <c r="M3272" s="5" t="s">
        <v>10422</v>
      </c>
      <c r="N3272" s="21">
        <v>873491975083</v>
      </c>
      <c r="P3272" t="s">
        <v>326</v>
      </c>
      <c r="Q3272" t="s">
        <v>326</v>
      </c>
      <c r="R3272" t="s">
        <v>56</v>
      </c>
      <c r="S3272" t="s">
        <v>327</v>
      </c>
      <c r="T3272">
        <v>21</v>
      </c>
      <c r="U3272" t="s">
        <v>57</v>
      </c>
      <c r="V3272">
        <v>21320</v>
      </c>
      <c r="W3272">
        <v>88.25</v>
      </c>
      <c r="X3272">
        <v>10.46</v>
      </c>
      <c r="Y3272">
        <v>0</v>
      </c>
      <c r="Z3272">
        <v>-67.150000000000006</v>
      </c>
      <c r="AA3272">
        <v>31.55</v>
      </c>
      <c r="AB3272">
        <v>8</v>
      </c>
      <c r="AC3272">
        <v>91.3</v>
      </c>
      <c r="AD3272">
        <v>91.3</v>
      </c>
      <c r="AE3272" t="s">
        <v>2361</v>
      </c>
      <c r="AF3272" t="s">
        <v>389</v>
      </c>
      <c r="AG3272" t="s">
        <v>389</v>
      </c>
      <c r="AH3272" t="s">
        <v>1829</v>
      </c>
      <c r="AI3272" t="s">
        <v>339</v>
      </c>
      <c r="AJ3272">
        <v>17</v>
      </c>
      <c r="AK3272" t="s">
        <v>57</v>
      </c>
      <c r="AL3272">
        <v>17100</v>
      </c>
      <c r="AM3272" t="s">
        <v>55</v>
      </c>
      <c r="AN3272" t="s">
        <v>55</v>
      </c>
      <c r="AO3272" t="s">
        <v>55</v>
      </c>
      <c r="AS3272" t="s">
        <v>343</v>
      </c>
      <c r="AT3272">
        <v>0</v>
      </c>
      <c r="AU3272">
        <v>0</v>
      </c>
      <c r="AV3272">
        <v>0</v>
      </c>
      <c r="BB3272">
        <v>0</v>
      </c>
      <c r="BC3272">
        <v>0</v>
      </c>
      <c r="BD3272" t="s">
        <v>60</v>
      </c>
      <c r="BE3272" s="5">
        <v>46180</v>
      </c>
      <c r="BF3272">
        <v>634364547</v>
      </c>
      <c r="BH3272" t="s">
        <v>323</v>
      </c>
      <c r="BI3272" t="s">
        <v>320</v>
      </c>
      <c r="BJ3272">
        <v>0.50624999999999998</v>
      </c>
      <c r="BK3272">
        <v>77.400000000000006</v>
      </c>
      <c r="BL3272">
        <v>9.17</v>
      </c>
      <c r="BM3272">
        <v>0</v>
      </c>
      <c r="BN3272">
        <v>-58.9</v>
      </c>
      <c r="BO3272">
        <v>27.67</v>
      </c>
      <c r="BP3272" t="s">
        <v>60</v>
      </c>
      <c r="BQ3272">
        <v>1.1401468509999999</v>
      </c>
      <c r="BR3272" t="s">
        <v>61</v>
      </c>
    </row>
    <row r="3273" spans="1:70" x14ac:dyDescent="0.2">
      <c r="A3273" s="19">
        <f t="shared" si="114"/>
        <v>9.8000000000000007</v>
      </c>
      <c r="B3273" s="20">
        <v>3752</v>
      </c>
      <c r="D3273" s="2" t="s">
        <v>1381</v>
      </c>
      <c r="E3273" s="2" t="str">
        <f t="shared" si="115"/>
        <v>ST</v>
      </c>
      <c r="F3273">
        <v>200720433</v>
      </c>
      <c r="G3273">
        <v>202607</v>
      </c>
      <c r="H3273" t="s">
        <v>52</v>
      </c>
      <c r="I3273" t="s">
        <v>321</v>
      </c>
      <c r="J3273" t="s">
        <v>322</v>
      </c>
      <c r="K3273" t="s">
        <v>54</v>
      </c>
      <c r="L3273" s="5" t="s">
        <v>5226</v>
      </c>
      <c r="M3273" s="5" t="s">
        <v>10419</v>
      </c>
      <c r="N3273" s="21">
        <v>873694094001</v>
      </c>
      <c r="P3273" t="s">
        <v>326</v>
      </c>
      <c r="Q3273" t="s">
        <v>326</v>
      </c>
      <c r="R3273" t="s">
        <v>56</v>
      </c>
      <c r="S3273" t="s">
        <v>327</v>
      </c>
      <c r="T3273">
        <v>21</v>
      </c>
      <c r="U3273" t="s">
        <v>57</v>
      </c>
      <c r="V3273">
        <v>21320</v>
      </c>
      <c r="W3273">
        <v>46.68</v>
      </c>
      <c r="X3273">
        <v>5.53</v>
      </c>
      <c r="Y3273">
        <v>0</v>
      </c>
      <c r="Z3273">
        <v>-35.53</v>
      </c>
      <c r="AA3273">
        <v>16.690000000000001</v>
      </c>
      <c r="AB3273">
        <v>3</v>
      </c>
      <c r="AC3273">
        <v>35.200000000000003</v>
      </c>
      <c r="AD3273">
        <v>35.200000000000003</v>
      </c>
      <c r="AE3273" t="s">
        <v>11780</v>
      </c>
      <c r="AF3273" t="s">
        <v>10988</v>
      </c>
      <c r="AG3273" t="s">
        <v>10988</v>
      </c>
      <c r="AH3273" t="s">
        <v>10989</v>
      </c>
      <c r="AI3273" t="s">
        <v>10990</v>
      </c>
      <c r="AJ3273">
        <v>5</v>
      </c>
      <c r="AK3273" t="s">
        <v>57</v>
      </c>
      <c r="AL3273">
        <v>5240</v>
      </c>
      <c r="AM3273" t="s">
        <v>55</v>
      </c>
      <c r="AN3273" t="s">
        <v>55</v>
      </c>
      <c r="AO3273" t="s">
        <v>55</v>
      </c>
      <c r="AS3273" t="s">
        <v>343</v>
      </c>
      <c r="AT3273">
        <v>0</v>
      </c>
      <c r="AU3273">
        <v>0</v>
      </c>
      <c r="AV3273">
        <v>0</v>
      </c>
      <c r="BB3273">
        <v>0</v>
      </c>
      <c r="BC3273">
        <v>0</v>
      </c>
      <c r="BD3273" t="s">
        <v>60</v>
      </c>
      <c r="BE3273" s="5">
        <v>46180</v>
      </c>
      <c r="BF3273">
        <v>634364547</v>
      </c>
      <c r="BH3273" t="s">
        <v>323</v>
      </c>
      <c r="BI3273" t="s">
        <v>320</v>
      </c>
      <c r="BJ3273">
        <v>0.70833333333333337</v>
      </c>
      <c r="BK3273">
        <v>41</v>
      </c>
      <c r="BL3273">
        <v>4.8600000000000003</v>
      </c>
      <c r="BM3273">
        <v>0</v>
      </c>
      <c r="BN3273">
        <v>-31.2</v>
      </c>
      <c r="BO3273">
        <v>14.66</v>
      </c>
      <c r="BP3273" t="s">
        <v>60</v>
      </c>
      <c r="BQ3273">
        <v>1.1386538829999999</v>
      </c>
      <c r="BR3273" t="s">
        <v>61</v>
      </c>
    </row>
    <row r="3274" spans="1:70" x14ac:dyDescent="0.2">
      <c r="A3274" s="19">
        <f t="shared" ref="A3274:A3337" si="116">BK3274+BN3274</f>
        <v>15.830000000000005</v>
      </c>
      <c r="B3274" s="20">
        <v>3752</v>
      </c>
      <c r="D3274" s="2" t="s">
        <v>1381</v>
      </c>
      <c r="E3274" s="2" t="str">
        <f t="shared" si="115"/>
        <v>ST</v>
      </c>
      <c r="F3274">
        <v>200720433</v>
      </c>
      <c r="G3274">
        <v>202607</v>
      </c>
      <c r="H3274" t="s">
        <v>52</v>
      </c>
      <c r="I3274" t="s">
        <v>321</v>
      </c>
      <c r="J3274" t="s">
        <v>322</v>
      </c>
      <c r="K3274" t="s">
        <v>54</v>
      </c>
      <c r="L3274" s="5" t="s">
        <v>5682</v>
      </c>
      <c r="M3274" s="5" t="s">
        <v>5226</v>
      </c>
      <c r="N3274" s="21">
        <v>873545920437</v>
      </c>
      <c r="P3274" t="s">
        <v>326</v>
      </c>
      <c r="Q3274" t="s">
        <v>326</v>
      </c>
      <c r="R3274" t="s">
        <v>56</v>
      </c>
      <c r="S3274" t="s">
        <v>327</v>
      </c>
      <c r="T3274">
        <v>21</v>
      </c>
      <c r="U3274" t="s">
        <v>57</v>
      </c>
      <c r="V3274">
        <v>21320</v>
      </c>
      <c r="W3274">
        <v>75.48</v>
      </c>
      <c r="X3274">
        <v>8.9499999999999993</v>
      </c>
      <c r="Y3274">
        <v>0</v>
      </c>
      <c r="Z3274">
        <v>-57.43</v>
      </c>
      <c r="AA3274">
        <v>27</v>
      </c>
      <c r="AB3274">
        <v>5</v>
      </c>
      <c r="AC3274">
        <v>73.92</v>
      </c>
      <c r="AD3274">
        <v>73.92</v>
      </c>
      <c r="AE3274" t="s">
        <v>1475</v>
      </c>
      <c r="AF3274" t="s">
        <v>4038</v>
      </c>
      <c r="AG3274" t="s">
        <v>4038</v>
      </c>
      <c r="AH3274" t="s">
        <v>5916</v>
      </c>
      <c r="AI3274" t="s">
        <v>792</v>
      </c>
      <c r="AJ3274">
        <v>67</v>
      </c>
      <c r="AK3274" t="s">
        <v>57</v>
      </c>
      <c r="AL3274">
        <v>67400</v>
      </c>
      <c r="AM3274" t="s">
        <v>55</v>
      </c>
      <c r="AN3274" t="s">
        <v>55</v>
      </c>
      <c r="AO3274" t="s">
        <v>55</v>
      </c>
      <c r="AS3274" t="s">
        <v>343</v>
      </c>
      <c r="AT3274">
        <v>30</v>
      </c>
      <c r="AU3274">
        <v>40</v>
      </c>
      <c r="AV3274">
        <v>31</v>
      </c>
      <c r="BB3274">
        <v>0</v>
      </c>
      <c r="BC3274">
        <v>0</v>
      </c>
      <c r="BD3274" t="s">
        <v>60</v>
      </c>
      <c r="BE3274" s="5">
        <v>46180</v>
      </c>
      <c r="BF3274">
        <v>634364547</v>
      </c>
      <c r="BH3274" t="s">
        <v>323</v>
      </c>
      <c r="BI3274" t="s">
        <v>320</v>
      </c>
      <c r="BJ3274">
        <v>0.50486111111111109</v>
      </c>
      <c r="BK3274">
        <v>66.2</v>
      </c>
      <c r="BL3274">
        <v>7.85</v>
      </c>
      <c r="BM3274">
        <v>0</v>
      </c>
      <c r="BN3274">
        <v>-50.37</v>
      </c>
      <c r="BO3274">
        <v>23.68</v>
      </c>
      <c r="BP3274" t="s">
        <v>60</v>
      </c>
      <c r="BQ3274">
        <v>1.1401468509999999</v>
      </c>
      <c r="BR3274" t="s">
        <v>61</v>
      </c>
    </row>
    <row r="3275" spans="1:70" x14ac:dyDescent="0.2">
      <c r="A3275" s="19">
        <f t="shared" si="116"/>
        <v>9.4600000000000009</v>
      </c>
      <c r="B3275" s="20">
        <v>3752</v>
      </c>
      <c r="D3275" s="2" t="s">
        <v>1381</v>
      </c>
      <c r="E3275" s="2" t="str">
        <f t="shared" si="115"/>
        <v>ST</v>
      </c>
      <c r="F3275">
        <v>200720433</v>
      </c>
      <c r="G3275">
        <v>202607</v>
      </c>
      <c r="H3275" t="s">
        <v>52</v>
      </c>
      <c r="I3275" t="s">
        <v>321</v>
      </c>
      <c r="J3275" t="s">
        <v>322</v>
      </c>
      <c r="K3275" t="s">
        <v>54</v>
      </c>
      <c r="L3275" s="5" t="s">
        <v>6778</v>
      </c>
      <c r="M3275" s="5" t="s">
        <v>10422</v>
      </c>
      <c r="N3275" s="21">
        <v>873595990622</v>
      </c>
      <c r="P3275" t="s">
        <v>326</v>
      </c>
      <c r="Q3275" t="s">
        <v>326</v>
      </c>
      <c r="R3275" t="s">
        <v>56</v>
      </c>
      <c r="S3275" t="s">
        <v>327</v>
      </c>
      <c r="T3275">
        <v>21</v>
      </c>
      <c r="U3275" t="s">
        <v>57</v>
      </c>
      <c r="V3275">
        <v>21320</v>
      </c>
      <c r="W3275">
        <v>44.97</v>
      </c>
      <c r="X3275">
        <v>5.33</v>
      </c>
      <c r="Y3275">
        <v>0</v>
      </c>
      <c r="Z3275">
        <v>-34.229999999999997</v>
      </c>
      <c r="AA3275">
        <v>16.07</v>
      </c>
      <c r="AB3275">
        <v>3</v>
      </c>
      <c r="AC3275">
        <v>33</v>
      </c>
      <c r="AD3275">
        <v>33</v>
      </c>
      <c r="AE3275" t="s">
        <v>11781</v>
      </c>
      <c r="AF3275" t="s">
        <v>1952</v>
      </c>
      <c r="AG3275" t="s">
        <v>1952</v>
      </c>
      <c r="AH3275" t="s">
        <v>10991</v>
      </c>
      <c r="AI3275" t="s">
        <v>10992</v>
      </c>
      <c r="AJ3275">
        <v>60</v>
      </c>
      <c r="AK3275" t="s">
        <v>57</v>
      </c>
      <c r="AL3275">
        <v>60600</v>
      </c>
      <c r="AM3275" t="s">
        <v>55</v>
      </c>
      <c r="AN3275" t="s">
        <v>55</v>
      </c>
      <c r="AO3275" t="s">
        <v>55</v>
      </c>
      <c r="AS3275" t="s">
        <v>343</v>
      </c>
      <c r="AT3275">
        <v>0</v>
      </c>
      <c r="AU3275">
        <v>0</v>
      </c>
      <c r="AV3275">
        <v>0</v>
      </c>
      <c r="BB3275">
        <v>0</v>
      </c>
      <c r="BC3275">
        <v>0</v>
      </c>
      <c r="BD3275" t="s">
        <v>60</v>
      </c>
      <c r="BE3275" s="5">
        <v>46180</v>
      </c>
      <c r="BF3275">
        <v>634364547</v>
      </c>
      <c r="BH3275" t="s">
        <v>323</v>
      </c>
      <c r="BI3275" t="s">
        <v>320</v>
      </c>
      <c r="BJ3275">
        <v>0.4375</v>
      </c>
      <c r="BK3275">
        <v>39.6</v>
      </c>
      <c r="BL3275">
        <v>4.6900000000000004</v>
      </c>
      <c r="BM3275">
        <v>0</v>
      </c>
      <c r="BN3275">
        <v>-30.14</v>
      </c>
      <c r="BO3275">
        <v>14.15</v>
      </c>
      <c r="BP3275" t="s">
        <v>60</v>
      </c>
      <c r="BQ3275">
        <v>1.1356667499999999</v>
      </c>
      <c r="BR3275" t="s">
        <v>61</v>
      </c>
    </row>
    <row r="3276" spans="1:70" x14ac:dyDescent="0.2">
      <c r="A3276" s="19">
        <f t="shared" si="116"/>
        <v>9.8000000000000007</v>
      </c>
      <c r="B3276" s="20">
        <v>3752</v>
      </c>
      <c r="D3276" s="2" t="s">
        <v>1381</v>
      </c>
      <c r="E3276" s="2" t="str">
        <f t="shared" si="115"/>
        <v>ST</v>
      </c>
      <c r="F3276">
        <v>200720433</v>
      </c>
      <c r="G3276">
        <v>202607</v>
      </c>
      <c r="H3276" t="s">
        <v>52</v>
      </c>
      <c r="I3276" t="s">
        <v>321</v>
      </c>
      <c r="J3276" t="s">
        <v>322</v>
      </c>
      <c r="K3276" t="s">
        <v>54</v>
      </c>
      <c r="L3276" s="5" t="s">
        <v>6778</v>
      </c>
      <c r="M3276" s="5" t="s">
        <v>10422</v>
      </c>
      <c r="N3276" s="21">
        <v>873598173752</v>
      </c>
      <c r="P3276" t="s">
        <v>326</v>
      </c>
      <c r="Q3276" t="s">
        <v>326</v>
      </c>
      <c r="R3276" t="s">
        <v>56</v>
      </c>
      <c r="S3276" t="s">
        <v>327</v>
      </c>
      <c r="T3276">
        <v>21</v>
      </c>
      <c r="U3276" t="s">
        <v>57</v>
      </c>
      <c r="V3276">
        <v>21320</v>
      </c>
      <c r="W3276">
        <v>46.56</v>
      </c>
      <c r="X3276">
        <v>5.52</v>
      </c>
      <c r="Y3276">
        <v>0</v>
      </c>
      <c r="Z3276">
        <v>-35.43</v>
      </c>
      <c r="AA3276">
        <v>16.649999999999999</v>
      </c>
      <c r="AB3276">
        <v>2</v>
      </c>
      <c r="AC3276">
        <v>33.880000000000003</v>
      </c>
      <c r="AD3276">
        <v>33.880000000000003</v>
      </c>
      <c r="AE3276" t="s">
        <v>11655</v>
      </c>
      <c r="AF3276" t="s">
        <v>10993</v>
      </c>
      <c r="AG3276" t="s">
        <v>10994</v>
      </c>
      <c r="AH3276" t="s">
        <v>10995</v>
      </c>
      <c r="AI3276" t="s">
        <v>731</v>
      </c>
      <c r="AJ3276">
        <v>14</v>
      </c>
      <c r="AK3276" t="s">
        <v>57</v>
      </c>
      <c r="AL3276">
        <v>14000</v>
      </c>
      <c r="AM3276" t="s">
        <v>55</v>
      </c>
      <c r="AN3276" t="s">
        <v>55</v>
      </c>
      <c r="AO3276" t="s">
        <v>55</v>
      </c>
      <c r="AS3276" t="s">
        <v>343</v>
      </c>
      <c r="AT3276">
        <v>26</v>
      </c>
      <c r="AU3276">
        <v>31</v>
      </c>
      <c r="AV3276">
        <v>40</v>
      </c>
      <c r="BB3276">
        <v>0</v>
      </c>
      <c r="BC3276">
        <v>0</v>
      </c>
      <c r="BD3276" t="s">
        <v>60</v>
      </c>
      <c r="BE3276" s="5">
        <v>46180</v>
      </c>
      <c r="BF3276">
        <v>634364547</v>
      </c>
      <c r="BH3276" t="s">
        <v>323</v>
      </c>
      <c r="BI3276" t="s">
        <v>320</v>
      </c>
      <c r="BJ3276">
        <v>0.40972222222222221</v>
      </c>
      <c r="BK3276">
        <v>41</v>
      </c>
      <c r="BL3276">
        <v>4.8600000000000003</v>
      </c>
      <c r="BM3276">
        <v>0</v>
      </c>
      <c r="BN3276">
        <v>-31.2</v>
      </c>
      <c r="BO3276">
        <v>14.66</v>
      </c>
      <c r="BP3276" t="s">
        <v>60</v>
      </c>
      <c r="BQ3276">
        <v>1.1356667499999999</v>
      </c>
      <c r="BR3276" t="s">
        <v>61</v>
      </c>
    </row>
    <row r="3277" spans="1:70" x14ac:dyDescent="0.2">
      <c r="A3277" s="19">
        <f t="shared" si="116"/>
        <v>23.849999999999994</v>
      </c>
      <c r="B3277" s="20">
        <v>3752</v>
      </c>
      <c r="D3277" s="2" t="s">
        <v>1381</v>
      </c>
      <c r="E3277" s="2" t="str">
        <f t="shared" si="115"/>
        <v>ST</v>
      </c>
      <c r="F3277">
        <v>200720433</v>
      </c>
      <c r="G3277">
        <v>202607</v>
      </c>
      <c r="H3277" t="s">
        <v>52</v>
      </c>
      <c r="I3277" t="s">
        <v>321</v>
      </c>
      <c r="J3277" t="s">
        <v>322</v>
      </c>
      <c r="K3277" t="s">
        <v>54</v>
      </c>
      <c r="L3277" s="5" t="s">
        <v>6778</v>
      </c>
      <c r="M3277" s="5" t="s">
        <v>10422</v>
      </c>
      <c r="N3277" s="21">
        <v>873598094449</v>
      </c>
      <c r="P3277" t="s">
        <v>326</v>
      </c>
      <c r="Q3277" t="s">
        <v>326</v>
      </c>
      <c r="R3277" t="s">
        <v>56</v>
      </c>
      <c r="S3277" t="s">
        <v>327</v>
      </c>
      <c r="T3277">
        <v>21</v>
      </c>
      <c r="U3277" t="s">
        <v>57</v>
      </c>
      <c r="V3277">
        <v>21320</v>
      </c>
      <c r="W3277">
        <v>113.34</v>
      </c>
      <c r="X3277">
        <v>13.43</v>
      </c>
      <c r="Y3277">
        <v>0</v>
      </c>
      <c r="Z3277">
        <v>-86.25</v>
      </c>
      <c r="AA3277">
        <v>40.520000000000003</v>
      </c>
      <c r="AB3277">
        <v>8</v>
      </c>
      <c r="AC3277">
        <v>127.6</v>
      </c>
      <c r="AD3277">
        <v>127.6</v>
      </c>
      <c r="AE3277" t="s">
        <v>2335</v>
      </c>
      <c r="AF3277" t="s">
        <v>10996</v>
      </c>
      <c r="AG3277" t="s">
        <v>10996</v>
      </c>
      <c r="AH3277" t="s">
        <v>10997</v>
      </c>
      <c r="AI3277" t="s">
        <v>10998</v>
      </c>
      <c r="AJ3277">
        <v>74</v>
      </c>
      <c r="AK3277" t="s">
        <v>57</v>
      </c>
      <c r="AL3277">
        <v>74370</v>
      </c>
      <c r="AM3277" t="s">
        <v>55</v>
      </c>
      <c r="AN3277" t="s">
        <v>55</v>
      </c>
      <c r="AO3277" t="s">
        <v>55</v>
      </c>
      <c r="AS3277" t="s">
        <v>343</v>
      </c>
      <c r="AT3277">
        <v>0</v>
      </c>
      <c r="AU3277">
        <v>0</v>
      </c>
      <c r="AV3277">
        <v>0</v>
      </c>
      <c r="BB3277">
        <v>0</v>
      </c>
      <c r="BC3277">
        <v>0</v>
      </c>
      <c r="BD3277" t="s">
        <v>60</v>
      </c>
      <c r="BE3277" s="5">
        <v>46180</v>
      </c>
      <c r="BF3277">
        <v>634364547</v>
      </c>
      <c r="BH3277" t="s">
        <v>323</v>
      </c>
      <c r="BI3277" t="s">
        <v>320</v>
      </c>
      <c r="BJ3277">
        <v>0.36875000000000002</v>
      </c>
      <c r="BK3277">
        <v>99.8</v>
      </c>
      <c r="BL3277">
        <v>11.83</v>
      </c>
      <c r="BM3277">
        <v>0</v>
      </c>
      <c r="BN3277">
        <v>-75.95</v>
      </c>
      <c r="BO3277">
        <v>35.68</v>
      </c>
      <c r="BP3277" t="s">
        <v>60</v>
      </c>
      <c r="BQ3277">
        <v>1.1356667499999999</v>
      </c>
      <c r="BR3277" t="s">
        <v>61</v>
      </c>
    </row>
    <row r="3278" spans="1:70" x14ac:dyDescent="0.2">
      <c r="A3278" s="19">
        <f t="shared" si="116"/>
        <v>8.4599999999999973</v>
      </c>
      <c r="B3278" s="20">
        <v>3752</v>
      </c>
      <c r="D3278" s="2" t="s">
        <v>1381</v>
      </c>
      <c r="E3278" s="2" t="str">
        <f t="shared" si="115"/>
        <v>ST</v>
      </c>
      <c r="F3278">
        <v>200720433</v>
      </c>
      <c r="G3278">
        <v>202607</v>
      </c>
      <c r="H3278" t="s">
        <v>52</v>
      </c>
      <c r="I3278" t="s">
        <v>321</v>
      </c>
      <c r="J3278" t="s">
        <v>322</v>
      </c>
      <c r="K3278" t="s">
        <v>54</v>
      </c>
      <c r="L3278" s="5">
        <v>46301</v>
      </c>
      <c r="M3278" s="5">
        <v>1</v>
      </c>
      <c r="N3278" s="21">
        <v>872893471909</v>
      </c>
      <c r="P3278" t="s">
        <v>326</v>
      </c>
      <c r="Q3278" t="s">
        <v>326</v>
      </c>
      <c r="R3278" t="s">
        <v>56</v>
      </c>
      <c r="S3278" t="s">
        <v>327</v>
      </c>
      <c r="T3278">
        <v>21</v>
      </c>
      <c r="U3278" t="s">
        <v>57</v>
      </c>
      <c r="V3278">
        <v>21320</v>
      </c>
      <c r="W3278">
        <v>40.82</v>
      </c>
      <c r="X3278">
        <v>4.84</v>
      </c>
      <c r="Y3278">
        <v>0</v>
      </c>
      <c r="Z3278">
        <v>-31.07</v>
      </c>
      <c r="AA3278">
        <v>14.6</v>
      </c>
      <c r="AB3278">
        <v>2</v>
      </c>
      <c r="AC3278">
        <v>24.42</v>
      </c>
      <c r="AD3278">
        <v>24.42</v>
      </c>
      <c r="AE3278" t="s">
        <v>1469</v>
      </c>
      <c r="AF3278" t="s">
        <v>10999</v>
      </c>
      <c r="AG3278" t="s">
        <v>10999</v>
      </c>
      <c r="AH3278" t="s">
        <v>11000</v>
      </c>
      <c r="AI3278" t="s">
        <v>455</v>
      </c>
      <c r="AJ3278">
        <v>75</v>
      </c>
      <c r="AK3278" t="s">
        <v>57</v>
      </c>
      <c r="AL3278">
        <v>75012</v>
      </c>
      <c r="AM3278" t="s">
        <v>55</v>
      </c>
      <c r="AN3278" t="s">
        <v>55</v>
      </c>
      <c r="AO3278" t="s">
        <v>55</v>
      </c>
      <c r="AS3278" t="s">
        <v>343</v>
      </c>
      <c r="AT3278">
        <v>0</v>
      </c>
      <c r="AU3278">
        <v>0</v>
      </c>
      <c r="AV3278">
        <v>0</v>
      </c>
      <c r="BB3278">
        <v>0</v>
      </c>
      <c r="BC3278">
        <v>0</v>
      </c>
      <c r="BD3278" t="s">
        <v>60</v>
      </c>
      <c r="BE3278" s="5">
        <v>46180</v>
      </c>
      <c r="BF3278">
        <v>634364547</v>
      </c>
      <c r="BH3278" t="s">
        <v>323</v>
      </c>
      <c r="BI3278" t="s">
        <v>320</v>
      </c>
      <c r="BJ3278">
        <v>0</v>
      </c>
      <c r="BK3278">
        <v>35.4</v>
      </c>
      <c r="BL3278">
        <v>4.2</v>
      </c>
      <c r="BM3278">
        <v>0</v>
      </c>
      <c r="BN3278">
        <v>-26.94</v>
      </c>
      <c r="BO3278">
        <v>12.66</v>
      </c>
      <c r="BP3278" t="s">
        <v>60</v>
      </c>
      <c r="BQ3278">
        <v>1.153163127</v>
      </c>
      <c r="BR3278" t="s">
        <v>61</v>
      </c>
    </row>
    <row r="3279" spans="1:70" x14ac:dyDescent="0.2">
      <c r="A3279" s="19">
        <f t="shared" si="116"/>
        <v>7.120000000000001</v>
      </c>
      <c r="B3279" s="20">
        <v>3752</v>
      </c>
      <c r="D3279" s="2" t="s">
        <v>1381</v>
      </c>
      <c r="E3279" s="2" t="str">
        <f t="shared" si="115"/>
        <v>ST</v>
      </c>
      <c r="F3279">
        <v>200720433</v>
      </c>
      <c r="G3279">
        <v>202607</v>
      </c>
      <c r="H3279" t="s">
        <v>52</v>
      </c>
      <c r="I3279" t="s">
        <v>321</v>
      </c>
      <c r="J3279" t="s">
        <v>322</v>
      </c>
      <c r="K3279" t="s">
        <v>54</v>
      </c>
      <c r="L3279" s="5" t="s">
        <v>6778</v>
      </c>
      <c r="M3279" s="5" t="s">
        <v>10422</v>
      </c>
      <c r="N3279" s="21">
        <v>873604481130</v>
      </c>
      <c r="P3279" t="s">
        <v>326</v>
      </c>
      <c r="Q3279" t="s">
        <v>326</v>
      </c>
      <c r="R3279" t="s">
        <v>56</v>
      </c>
      <c r="S3279" t="s">
        <v>327</v>
      </c>
      <c r="T3279">
        <v>21</v>
      </c>
      <c r="U3279" t="s">
        <v>57</v>
      </c>
      <c r="V3279">
        <v>21320</v>
      </c>
      <c r="W3279">
        <v>33.840000000000003</v>
      </c>
      <c r="X3279">
        <v>4.0199999999999996</v>
      </c>
      <c r="Y3279">
        <v>0</v>
      </c>
      <c r="Z3279">
        <v>-25.76</v>
      </c>
      <c r="AA3279">
        <v>12.11</v>
      </c>
      <c r="AB3279">
        <v>3</v>
      </c>
      <c r="AC3279">
        <v>17.16</v>
      </c>
      <c r="AD3279">
        <v>17.16</v>
      </c>
      <c r="AE3279" t="s">
        <v>11782</v>
      </c>
      <c r="AF3279" t="s">
        <v>2999</v>
      </c>
      <c r="AG3279" t="s">
        <v>2999</v>
      </c>
      <c r="AH3279" t="s">
        <v>3000</v>
      </c>
      <c r="AI3279" t="s">
        <v>3001</v>
      </c>
      <c r="AJ3279">
        <v>80</v>
      </c>
      <c r="AK3279" t="s">
        <v>57</v>
      </c>
      <c r="AL3279">
        <v>80200</v>
      </c>
      <c r="AM3279" t="s">
        <v>55</v>
      </c>
      <c r="AN3279" t="s">
        <v>55</v>
      </c>
      <c r="AO3279" t="s">
        <v>55</v>
      </c>
      <c r="AS3279" t="s">
        <v>343</v>
      </c>
      <c r="AT3279">
        <v>0</v>
      </c>
      <c r="AU3279">
        <v>0</v>
      </c>
      <c r="AV3279">
        <v>0</v>
      </c>
      <c r="BB3279">
        <v>0</v>
      </c>
      <c r="BC3279">
        <v>0</v>
      </c>
      <c r="BD3279" t="s">
        <v>60</v>
      </c>
      <c r="BE3279" s="5">
        <v>46180</v>
      </c>
      <c r="BF3279">
        <v>634364547</v>
      </c>
      <c r="BH3279" t="s">
        <v>323</v>
      </c>
      <c r="BI3279" t="s">
        <v>320</v>
      </c>
      <c r="BJ3279">
        <v>0.4465277777777778</v>
      </c>
      <c r="BK3279">
        <v>29.8</v>
      </c>
      <c r="BL3279">
        <v>3.54</v>
      </c>
      <c r="BM3279">
        <v>0</v>
      </c>
      <c r="BN3279">
        <v>-22.68</v>
      </c>
      <c r="BO3279">
        <v>10.66</v>
      </c>
      <c r="BP3279" t="s">
        <v>60</v>
      </c>
      <c r="BQ3279">
        <v>1.1356667499999999</v>
      </c>
      <c r="BR3279" t="s">
        <v>61</v>
      </c>
    </row>
    <row r="3280" spans="1:70" x14ac:dyDescent="0.2">
      <c r="A3280" s="19">
        <f t="shared" si="116"/>
        <v>8.7999999999999972</v>
      </c>
      <c r="B3280" s="20">
        <v>3752</v>
      </c>
      <c r="D3280" s="2" t="s">
        <v>1381</v>
      </c>
      <c r="E3280" s="2" t="str">
        <f t="shared" si="115"/>
        <v>ST</v>
      </c>
      <c r="F3280">
        <v>200720433</v>
      </c>
      <c r="G3280">
        <v>202607</v>
      </c>
      <c r="H3280" t="s">
        <v>52</v>
      </c>
      <c r="I3280" t="s">
        <v>321</v>
      </c>
      <c r="J3280" t="s">
        <v>322</v>
      </c>
      <c r="K3280" t="s">
        <v>54</v>
      </c>
      <c r="L3280" s="5" t="s">
        <v>6778</v>
      </c>
      <c r="M3280" s="5" t="s">
        <v>5226</v>
      </c>
      <c r="N3280" s="21">
        <v>873597972556</v>
      </c>
      <c r="P3280" t="s">
        <v>326</v>
      </c>
      <c r="Q3280" t="s">
        <v>326</v>
      </c>
      <c r="R3280" t="s">
        <v>56</v>
      </c>
      <c r="S3280" t="s">
        <v>327</v>
      </c>
      <c r="T3280">
        <v>21</v>
      </c>
      <c r="U3280" t="s">
        <v>57</v>
      </c>
      <c r="V3280">
        <v>21320</v>
      </c>
      <c r="W3280">
        <v>41.79</v>
      </c>
      <c r="X3280">
        <v>4.95</v>
      </c>
      <c r="Y3280">
        <v>0</v>
      </c>
      <c r="Z3280">
        <v>-31.8</v>
      </c>
      <c r="AA3280">
        <v>14.95</v>
      </c>
      <c r="AB3280">
        <v>2</v>
      </c>
      <c r="AC3280">
        <v>28.6</v>
      </c>
      <c r="AD3280">
        <v>28.6</v>
      </c>
      <c r="AE3280" t="s">
        <v>9687</v>
      </c>
      <c r="AF3280" t="s">
        <v>1436</v>
      </c>
      <c r="AG3280" t="s">
        <v>1436</v>
      </c>
      <c r="AH3280" t="s">
        <v>1437</v>
      </c>
      <c r="AI3280" t="s">
        <v>521</v>
      </c>
      <c r="AJ3280">
        <v>64</v>
      </c>
      <c r="AK3280" t="s">
        <v>57</v>
      </c>
      <c r="AL3280">
        <v>64600</v>
      </c>
      <c r="AM3280" t="s">
        <v>55</v>
      </c>
      <c r="AN3280" t="s">
        <v>55</v>
      </c>
      <c r="AO3280" t="s">
        <v>55</v>
      </c>
      <c r="AS3280" t="s">
        <v>343</v>
      </c>
      <c r="AT3280">
        <v>0</v>
      </c>
      <c r="AU3280">
        <v>0</v>
      </c>
      <c r="AV3280">
        <v>0</v>
      </c>
      <c r="BB3280">
        <v>0</v>
      </c>
      <c r="BC3280">
        <v>0</v>
      </c>
      <c r="BD3280" t="s">
        <v>60</v>
      </c>
      <c r="BE3280" s="5">
        <v>46180</v>
      </c>
      <c r="BF3280">
        <v>634364547</v>
      </c>
      <c r="BH3280" t="s">
        <v>323</v>
      </c>
      <c r="BI3280" t="s">
        <v>320</v>
      </c>
      <c r="BJ3280">
        <v>0.42638888888888887</v>
      </c>
      <c r="BK3280">
        <v>36.799999999999997</v>
      </c>
      <c r="BL3280">
        <v>4.3600000000000003</v>
      </c>
      <c r="BM3280">
        <v>0</v>
      </c>
      <c r="BN3280">
        <v>-28</v>
      </c>
      <c r="BO3280">
        <v>13.16</v>
      </c>
      <c r="BP3280" t="s">
        <v>60</v>
      </c>
      <c r="BQ3280">
        <v>1.1356667499999999</v>
      </c>
      <c r="BR3280" t="s">
        <v>61</v>
      </c>
    </row>
    <row r="3281" spans="1:70" x14ac:dyDescent="0.2">
      <c r="A3281" s="19">
        <f t="shared" si="116"/>
        <v>18.159999999999997</v>
      </c>
      <c r="B3281" s="20">
        <v>3752</v>
      </c>
      <c r="D3281" s="2" t="s">
        <v>1381</v>
      </c>
      <c r="E3281" s="2" t="str">
        <f t="shared" si="115"/>
        <v>ST</v>
      </c>
      <c r="F3281">
        <v>200720433</v>
      </c>
      <c r="G3281">
        <v>202607</v>
      </c>
      <c r="H3281" t="s">
        <v>52</v>
      </c>
      <c r="I3281" t="s">
        <v>321</v>
      </c>
      <c r="J3281" t="s">
        <v>322</v>
      </c>
      <c r="K3281" t="s">
        <v>54</v>
      </c>
      <c r="L3281" s="5" t="s">
        <v>5682</v>
      </c>
      <c r="M3281" s="5" t="s">
        <v>6778</v>
      </c>
      <c r="N3281" s="21">
        <v>873544403835</v>
      </c>
      <c r="P3281" t="s">
        <v>326</v>
      </c>
      <c r="Q3281" t="s">
        <v>326</v>
      </c>
      <c r="R3281" t="s">
        <v>56</v>
      </c>
      <c r="S3281" t="s">
        <v>327</v>
      </c>
      <c r="T3281">
        <v>21</v>
      </c>
      <c r="U3281" t="s">
        <v>57</v>
      </c>
      <c r="V3281">
        <v>21320</v>
      </c>
      <c r="W3281">
        <v>86.65</v>
      </c>
      <c r="X3281">
        <v>10.27</v>
      </c>
      <c r="Y3281">
        <v>0</v>
      </c>
      <c r="Z3281">
        <v>-65.95</v>
      </c>
      <c r="AA3281">
        <v>30.98</v>
      </c>
      <c r="AB3281">
        <v>7</v>
      </c>
      <c r="AC3281">
        <v>88.44</v>
      </c>
      <c r="AD3281">
        <v>88.44</v>
      </c>
      <c r="AE3281" t="s">
        <v>11783</v>
      </c>
      <c r="AF3281" t="s">
        <v>11001</v>
      </c>
      <c r="AG3281" t="s">
        <v>11001</v>
      </c>
      <c r="AH3281" t="s">
        <v>11002</v>
      </c>
      <c r="AI3281" t="s">
        <v>428</v>
      </c>
      <c r="AJ3281">
        <v>64</v>
      </c>
      <c r="AK3281" t="s">
        <v>57</v>
      </c>
      <c r="AL3281">
        <v>64500</v>
      </c>
      <c r="AM3281" t="s">
        <v>55</v>
      </c>
      <c r="AN3281" t="s">
        <v>55</v>
      </c>
      <c r="AO3281" t="s">
        <v>55</v>
      </c>
      <c r="AS3281" t="s">
        <v>343</v>
      </c>
      <c r="AT3281">
        <v>0</v>
      </c>
      <c r="AU3281">
        <v>0</v>
      </c>
      <c r="AV3281">
        <v>0</v>
      </c>
      <c r="BB3281">
        <v>0</v>
      </c>
      <c r="BC3281">
        <v>0</v>
      </c>
      <c r="BD3281" t="s">
        <v>60</v>
      </c>
      <c r="BE3281" s="5">
        <v>46180</v>
      </c>
      <c r="BF3281">
        <v>634364547</v>
      </c>
      <c r="BH3281" t="s">
        <v>323</v>
      </c>
      <c r="BI3281" t="s">
        <v>320</v>
      </c>
      <c r="BJ3281">
        <v>0.4465277777777778</v>
      </c>
      <c r="BK3281">
        <v>76</v>
      </c>
      <c r="BL3281">
        <v>9.01</v>
      </c>
      <c r="BM3281">
        <v>0</v>
      </c>
      <c r="BN3281">
        <v>-57.84</v>
      </c>
      <c r="BO3281">
        <v>27.17</v>
      </c>
      <c r="BP3281" t="s">
        <v>60</v>
      </c>
      <c r="BQ3281">
        <v>1.1401468509999999</v>
      </c>
      <c r="BR3281" t="s">
        <v>61</v>
      </c>
    </row>
    <row r="3282" spans="1:70" x14ac:dyDescent="0.2">
      <c r="A3282" s="19">
        <f t="shared" si="116"/>
        <v>9.1300000000000026</v>
      </c>
      <c r="B3282" s="20">
        <v>3752</v>
      </c>
      <c r="D3282" s="2" t="s">
        <v>1381</v>
      </c>
      <c r="E3282" s="2" t="str">
        <f t="shared" si="115"/>
        <v>ST</v>
      </c>
      <c r="F3282">
        <v>200720433</v>
      </c>
      <c r="G3282">
        <v>202607</v>
      </c>
      <c r="H3282" t="s">
        <v>52</v>
      </c>
      <c r="I3282" t="s">
        <v>321</v>
      </c>
      <c r="J3282" t="s">
        <v>322</v>
      </c>
      <c r="K3282" t="s">
        <v>54</v>
      </c>
      <c r="L3282" s="5" t="s">
        <v>6778</v>
      </c>
      <c r="M3282" s="5" t="s">
        <v>10422</v>
      </c>
      <c r="N3282" s="21">
        <v>873605720452</v>
      </c>
      <c r="P3282" t="s">
        <v>326</v>
      </c>
      <c r="Q3282" t="s">
        <v>326</v>
      </c>
      <c r="R3282" t="s">
        <v>56</v>
      </c>
      <c r="S3282" t="s">
        <v>327</v>
      </c>
      <c r="T3282">
        <v>21</v>
      </c>
      <c r="U3282" t="s">
        <v>57</v>
      </c>
      <c r="V3282">
        <v>21320</v>
      </c>
      <c r="W3282">
        <v>43.38</v>
      </c>
      <c r="X3282">
        <v>5.14</v>
      </c>
      <c r="Y3282">
        <v>0</v>
      </c>
      <c r="Z3282">
        <v>-33.01</v>
      </c>
      <c r="AA3282">
        <v>15.51</v>
      </c>
      <c r="AB3282">
        <v>2</v>
      </c>
      <c r="AC3282">
        <v>30.8</v>
      </c>
      <c r="AD3282">
        <v>30.8</v>
      </c>
      <c r="AE3282" t="s">
        <v>11784</v>
      </c>
      <c r="AF3282" t="s">
        <v>11003</v>
      </c>
      <c r="AG3282" t="s">
        <v>11003</v>
      </c>
      <c r="AH3282" t="s">
        <v>11004</v>
      </c>
      <c r="AI3282" t="s">
        <v>11005</v>
      </c>
      <c r="AJ3282">
        <v>68</v>
      </c>
      <c r="AK3282" t="s">
        <v>57</v>
      </c>
      <c r="AL3282">
        <v>68160</v>
      </c>
      <c r="AM3282" t="s">
        <v>55</v>
      </c>
      <c r="AN3282" t="s">
        <v>55</v>
      </c>
      <c r="AO3282" t="s">
        <v>55</v>
      </c>
      <c r="AS3282" t="s">
        <v>343</v>
      </c>
      <c r="AT3282">
        <v>30</v>
      </c>
      <c r="AU3282">
        <v>31</v>
      </c>
      <c r="AV3282">
        <v>40</v>
      </c>
      <c r="BB3282">
        <v>0</v>
      </c>
      <c r="BC3282">
        <v>0</v>
      </c>
      <c r="BD3282" t="s">
        <v>60</v>
      </c>
      <c r="BE3282" s="5">
        <v>46180</v>
      </c>
      <c r="BF3282">
        <v>634364547</v>
      </c>
      <c r="BH3282" t="s">
        <v>323</v>
      </c>
      <c r="BI3282" t="s">
        <v>320</v>
      </c>
      <c r="BJ3282">
        <v>0.42083333333333334</v>
      </c>
      <c r="BK3282">
        <v>38.200000000000003</v>
      </c>
      <c r="BL3282">
        <v>4.53</v>
      </c>
      <c r="BM3282">
        <v>0</v>
      </c>
      <c r="BN3282">
        <v>-29.07</v>
      </c>
      <c r="BO3282">
        <v>13.66</v>
      </c>
      <c r="BP3282" t="s">
        <v>60</v>
      </c>
      <c r="BQ3282">
        <v>1.1356667499999999</v>
      </c>
      <c r="BR3282" t="s">
        <v>61</v>
      </c>
    </row>
    <row r="3283" spans="1:70" x14ac:dyDescent="0.2">
      <c r="A3283" s="19">
        <f t="shared" si="116"/>
        <v>9.1300000000000026</v>
      </c>
      <c r="B3283" s="20">
        <v>3752</v>
      </c>
      <c r="D3283" s="2" t="s">
        <v>1381</v>
      </c>
      <c r="E3283" s="2" t="str">
        <f t="shared" si="115"/>
        <v>ST</v>
      </c>
      <c r="F3283">
        <v>200720433</v>
      </c>
      <c r="G3283">
        <v>202607</v>
      </c>
      <c r="H3283" t="s">
        <v>52</v>
      </c>
      <c r="I3283" t="s">
        <v>321</v>
      </c>
      <c r="J3283" t="s">
        <v>322</v>
      </c>
      <c r="K3283" t="s">
        <v>54</v>
      </c>
      <c r="L3283" s="5" t="s">
        <v>6778</v>
      </c>
      <c r="M3283" s="5" t="s">
        <v>10422</v>
      </c>
      <c r="N3283" s="21">
        <v>873604962620</v>
      </c>
      <c r="P3283" t="s">
        <v>326</v>
      </c>
      <c r="Q3283" t="s">
        <v>326</v>
      </c>
      <c r="R3283" t="s">
        <v>56</v>
      </c>
      <c r="S3283" t="s">
        <v>327</v>
      </c>
      <c r="T3283">
        <v>21</v>
      </c>
      <c r="U3283" t="s">
        <v>57</v>
      </c>
      <c r="V3283">
        <v>21320</v>
      </c>
      <c r="W3283">
        <v>43.38</v>
      </c>
      <c r="X3283">
        <v>5.14</v>
      </c>
      <c r="Y3283">
        <v>0</v>
      </c>
      <c r="Z3283">
        <v>-33.01</v>
      </c>
      <c r="AA3283">
        <v>15.51</v>
      </c>
      <c r="AB3283">
        <v>2</v>
      </c>
      <c r="AC3283">
        <v>30.8</v>
      </c>
      <c r="AD3283">
        <v>30.8</v>
      </c>
      <c r="AE3283" t="s">
        <v>11785</v>
      </c>
      <c r="AF3283" t="s">
        <v>11006</v>
      </c>
      <c r="AG3283" t="s">
        <v>11006</v>
      </c>
      <c r="AH3283" t="s">
        <v>11007</v>
      </c>
      <c r="AI3283" t="s">
        <v>11008</v>
      </c>
      <c r="AJ3283">
        <v>60</v>
      </c>
      <c r="AK3283" t="s">
        <v>57</v>
      </c>
      <c r="AL3283">
        <v>60290</v>
      </c>
      <c r="AM3283" t="s">
        <v>55</v>
      </c>
      <c r="AN3283" t="s">
        <v>55</v>
      </c>
      <c r="AO3283" t="s">
        <v>55</v>
      </c>
      <c r="AS3283" t="s">
        <v>343</v>
      </c>
      <c r="AT3283">
        <v>0</v>
      </c>
      <c r="AU3283">
        <v>0</v>
      </c>
      <c r="AV3283">
        <v>0</v>
      </c>
      <c r="BB3283">
        <v>0</v>
      </c>
      <c r="BC3283">
        <v>0</v>
      </c>
      <c r="BD3283" t="s">
        <v>60</v>
      </c>
      <c r="BE3283" s="5">
        <v>46180</v>
      </c>
      <c r="BF3283">
        <v>634364547</v>
      </c>
      <c r="BH3283" t="s">
        <v>323</v>
      </c>
      <c r="BI3283" t="s">
        <v>320</v>
      </c>
      <c r="BJ3283">
        <v>0.47986111111111113</v>
      </c>
      <c r="BK3283">
        <v>38.200000000000003</v>
      </c>
      <c r="BL3283">
        <v>4.53</v>
      </c>
      <c r="BM3283">
        <v>0</v>
      </c>
      <c r="BN3283">
        <v>-29.07</v>
      </c>
      <c r="BO3283">
        <v>13.66</v>
      </c>
      <c r="BP3283" t="s">
        <v>60</v>
      </c>
      <c r="BQ3283">
        <v>1.1356667499999999</v>
      </c>
      <c r="BR3283" t="s">
        <v>61</v>
      </c>
    </row>
    <row r="3284" spans="1:70" x14ac:dyDescent="0.2">
      <c r="A3284" s="19">
        <f t="shared" si="116"/>
        <v>10.129999999999995</v>
      </c>
      <c r="B3284" s="20">
        <v>3752</v>
      </c>
      <c r="D3284" s="2" t="s">
        <v>1381</v>
      </c>
      <c r="E3284" s="2" t="str">
        <f t="shared" si="115"/>
        <v>ST</v>
      </c>
      <c r="F3284">
        <v>200720433</v>
      </c>
      <c r="G3284">
        <v>202607</v>
      </c>
      <c r="H3284" t="s">
        <v>52</v>
      </c>
      <c r="I3284" t="s">
        <v>321</v>
      </c>
      <c r="J3284" t="s">
        <v>322</v>
      </c>
      <c r="K3284" t="s">
        <v>54</v>
      </c>
      <c r="L3284" s="5" t="s">
        <v>10419</v>
      </c>
      <c r="M3284" s="5">
        <v>46029</v>
      </c>
      <c r="N3284" s="21">
        <v>873760844448</v>
      </c>
      <c r="P3284" t="s">
        <v>326</v>
      </c>
      <c r="Q3284" t="s">
        <v>326</v>
      </c>
      <c r="R3284" t="s">
        <v>56</v>
      </c>
      <c r="S3284" t="s">
        <v>327</v>
      </c>
      <c r="T3284">
        <v>21</v>
      </c>
      <c r="U3284" t="s">
        <v>57</v>
      </c>
      <c r="V3284">
        <v>21320</v>
      </c>
      <c r="W3284">
        <v>48.28</v>
      </c>
      <c r="X3284">
        <v>5.73</v>
      </c>
      <c r="Y3284">
        <v>0</v>
      </c>
      <c r="Z3284">
        <v>-36.74</v>
      </c>
      <c r="AA3284">
        <v>17.260000000000002</v>
      </c>
      <c r="AB3284">
        <v>2</v>
      </c>
      <c r="AC3284">
        <v>36.520000000000003</v>
      </c>
      <c r="AD3284">
        <v>36.520000000000003</v>
      </c>
      <c r="AE3284" t="s">
        <v>11786</v>
      </c>
      <c r="AF3284" t="s">
        <v>4575</v>
      </c>
      <c r="AG3284" t="s">
        <v>4575</v>
      </c>
      <c r="AH3284" t="s">
        <v>11009</v>
      </c>
      <c r="AI3284" t="s">
        <v>394</v>
      </c>
      <c r="AJ3284">
        <v>83</v>
      </c>
      <c r="AK3284" t="s">
        <v>57</v>
      </c>
      <c r="AL3284">
        <v>83160</v>
      </c>
      <c r="AM3284" t="s">
        <v>55</v>
      </c>
      <c r="AN3284" t="s">
        <v>55</v>
      </c>
      <c r="AO3284" t="s">
        <v>55</v>
      </c>
      <c r="AS3284" t="s">
        <v>343</v>
      </c>
      <c r="AT3284">
        <v>30</v>
      </c>
      <c r="AU3284">
        <v>33</v>
      </c>
      <c r="AV3284">
        <v>40</v>
      </c>
      <c r="BB3284">
        <v>0</v>
      </c>
      <c r="BC3284">
        <v>0</v>
      </c>
      <c r="BD3284" t="s">
        <v>60</v>
      </c>
      <c r="BE3284" s="5">
        <v>46180</v>
      </c>
      <c r="BF3284">
        <v>634364547</v>
      </c>
      <c r="BH3284" t="s">
        <v>323</v>
      </c>
      <c r="BI3284" t="s">
        <v>320</v>
      </c>
      <c r="BJ3284">
        <v>0.43263888888888891</v>
      </c>
      <c r="BK3284">
        <v>42.4</v>
      </c>
      <c r="BL3284">
        <v>5.03</v>
      </c>
      <c r="BM3284">
        <v>0</v>
      </c>
      <c r="BN3284">
        <v>-32.270000000000003</v>
      </c>
      <c r="BO3284">
        <v>15.16</v>
      </c>
      <c r="BP3284" t="s">
        <v>60</v>
      </c>
      <c r="BQ3284">
        <v>1.1386538829999999</v>
      </c>
      <c r="BR3284" t="s">
        <v>61</v>
      </c>
    </row>
    <row r="3285" spans="1:70" x14ac:dyDescent="0.2">
      <c r="A3285" s="19">
        <f t="shared" si="116"/>
        <v>9.8000000000000007</v>
      </c>
      <c r="B3285" s="20">
        <v>3752</v>
      </c>
      <c r="D3285" s="2" t="s">
        <v>1381</v>
      </c>
      <c r="E3285" s="2" t="str">
        <f t="shared" si="115"/>
        <v>ST</v>
      </c>
      <c r="F3285">
        <v>200720433</v>
      </c>
      <c r="G3285">
        <v>202607</v>
      </c>
      <c r="H3285" t="s">
        <v>52</v>
      </c>
      <c r="I3285" t="s">
        <v>321</v>
      </c>
      <c r="J3285" t="s">
        <v>322</v>
      </c>
      <c r="K3285" t="s">
        <v>54</v>
      </c>
      <c r="L3285" s="5">
        <v>46029</v>
      </c>
      <c r="M3285" s="5">
        <v>46060</v>
      </c>
      <c r="N3285" s="21">
        <v>873811738238</v>
      </c>
      <c r="P3285" t="s">
        <v>326</v>
      </c>
      <c r="Q3285" t="s">
        <v>326</v>
      </c>
      <c r="R3285" t="s">
        <v>56</v>
      </c>
      <c r="S3285" t="s">
        <v>327</v>
      </c>
      <c r="T3285">
        <v>21</v>
      </c>
      <c r="U3285" t="s">
        <v>57</v>
      </c>
      <c r="V3285">
        <v>21320</v>
      </c>
      <c r="W3285">
        <v>46.77</v>
      </c>
      <c r="X3285">
        <v>5.38</v>
      </c>
      <c r="Y3285">
        <v>0</v>
      </c>
      <c r="Z3285">
        <v>-35.590000000000003</v>
      </c>
      <c r="AA3285">
        <v>16.57</v>
      </c>
      <c r="AB3285">
        <v>2</v>
      </c>
      <c r="AC3285">
        <v>33.880000000000003</v>
      </c>
      <c r="AD3285">
        <v>33.880000000000003</v>
      </c>
      <c r="AE3285" t="s">
        <v>1469</v>
      </c>
      <c r="AF3285" t="s">
        <v>11010</v>
      </c>
      <c r="AG3285" t="s">
        <v>11010</v>
      </c>
      <c r="AH3285" t="s">
        <v>11011</v>
      </c>
      <c r="AI3285" t="s">
        <v>11012</v>
      </c>
      <c r="AJ3285">
        <v>95</v>
      </c>
      <c r="AK3285" t="s">
        <v>57</v>
      </c>
      <c r="AL3285">
        <v>95700</v>
      </c>
      <c r="AM3285" t="s">
        <v>55</v>
      </c>
      <c r="AN3285" t="s">
        <v>55</v>
      </c>
      <c r="AO3285" t="s">
        <v>55</v>
      </c>
      <c r="AS3285" t="s">
        <v>343</v>
      </c>
      <c r="AT3285">
        <v>30</v>
      </c>
      <c r="AU3285">
        <v>30</v>
      </c>
      <c r="AV3285">
        <v>39</v>
      </c>
      <c r="BB3285">
        <v>0</v>
      </c>
      <c r="BC3285">
        <v>0</v>
      </c>
      <c r="BD3285" t="s">
        <v>60</v>
      </c>
      <c r="BE3285" s="5">
        <v>46180</v>
      </c>
      <c r="BF3285">
        <v>634364547</v>
      </c>
      <c r="BH3285" t="s">
        <v>323</v>
      </c>
      <c r="BI3285" t="s">
        <v>320</v>
      </c>
      <c r="BJ3285">
        <v>0.51736111111111116</v>
      </c>
      <c r="BK3285">
        <v>41</v>
      </c>
      <c r="BL3285">
        <v>4.72</v>
      </c>
      <c r="BM3285">
        <v>0</v>
      </c>
      <c r="BN3285">
        <v>-31.2</v>
      </c>
      <c r="BO3285">
        <v>14.52</v>
      </c>
      <c r="BP3285" t="s">
        <v>60</v>
      </c>
      <c r="BQ3285">
        <v>1.1408492480000001</v>
      </c>
      <c r="BR3285" t="s">
        <v>61</v>
      </c>
    </row>
    <row r="3286" spans="1:70" x14ac:dyDescent="0.2">
      <c r="A3286" s="19">
        <f t="shared" si="116"/>
        <v>21.179999999999993</v>
      </c>
      <c r="B3286" s="20">
        <v>3752</v>
      </c>
      <c r="D3286" s="2" t="s">
        <v>346</v>
      </c>
      <c r="E3286" s="2" t="str">
        <f t="shared" si="115"/>
        <v>ST</v>
      </c>
      <c r="F3286">
        <v>200720433</v>
      </c>
      <c r="G3286">
        <v>202607</v>
      </c>
      <c r="H3286" t="s">
        <v>52</v>
      </c>
      <c r="I3286" t="s">
        <v>321</v>
      </c>
      <c r="J3286" t="s">
        <v>322</v>
      </c>
      <c r="K3286" t="s">
        <v>54</v>
      </c>
      <c r="L3286" s="5">
        <v>46029</v>
      </c>
      <c r="M3286" s="5">
        <v>46060</v>
      </c>
      <c r="N3286" s="21">
        <v>873815984124</v>
      </c>
      <c r="P3286" t="s">
        <v>326</v>
      </c>
      <c r="Q3286" t="s">
        <v>326</v>
      </c>
      <c r="R3286" t="s">
        <v>56</v>
      </c>
      <c r="S3286" t="s">
        <v>327</v>
      </c>
      <c r="T3286">
        <v>21</v>
      </c>
      <c r="U3286" t="s">
        <v>57</v>
      </c>
      <c r="V3286">
        <v>21320</v>
      </c>
      <c r="W3286">
        <v>101.08</v>
      </c>
      <c r="X3286">
        <v>11.64</v>
      </c>
      <c r="Y3286">
        <v>0</v>
      </c>
      <c r="Z3286">
        <v>-76.92</v>
      </c>
      <c r="AA3286">
        <v>35.799999999999997</v>
      </c>
      <c r="AB3286">
        <v>8</v>
      </c>
      <c r="AC3286">
        <v>110</v>
      </c>
      <c r="AD3286">
        <v>110</v>
      </c>
      <c r="AE3286" t="s">
        <v>11787</v>
      </c>
      <c r="AF3286" t="s">
        <v>11013</v>
      </c>
      <c r="AG3286" t="s">
        <v>11013</v>
      </c>
      <c r="AH3286" t="s">
        <v>11014</v>
      </c>
      <c r="AI3286" t="s">
        <v>6942</v>
      </c>
      <c r="AJ3286">
        <v>78</v>
      </c>
      <c r="AK3286" t="s">
        <v>57</v>
      </c>
      <c r="AL3286">
        <v>78370</v>
      </c>
      <c r="AM3286" t="s">
        <v>55</v>
      </c>
      <c r="AN3286" t="s">
        <v>55</v>
      </c>
      <c r="AO3286" t="s">
        <v>55</v>
      </c>
      <c r="AS3286" t="s">
        <v>343</v>
      </c>
      <c r="AT3286">
        <v>0</v>
      </c>
      <c r="AU3286">
        <v>0</v>
      </c>
      <c r="AV3286">
        <v>0</v>
      </c>
      <c r="BB3286">
        <v>0</v>
      </c>
      <c r="BC3286">
        <v>0</v>
      </c>
      <c r="BD3286" t="s">
        <v>60</v>
      </c>
      <c r="BE3286" s="5">
        <v>46180</v>
      </c>
      <c r="BF3286">
        <v>634364547</v>
      </c>
      <c r="BH3286" t="s">
        <v>323</v>
      </c>
      <c r="BI3286" t="s">
        <v>320</v>
      </c>
      <c r="BJ3286">
        <v>0.43125000000000002</v>
      </c>
      <c r="BK3286">
        <v>88.6</v>
      </c>
      <c r="BL3286">
        <v>10.199999999999999</v>
      </c>
      <c r="BM3286">
        <v>0</v>
      </c>
      <c r="BN3286">
        <v>-67.42</v>
      </c>
      <c r="BO3286">
        <v>31.38</v>
      </c>
      <c r="BP3286" t="s">
        <v>60</v>
      </c>
      <c r="BQ3286">
        <v>1.1408492480000001</v>
      </c>
      <c r="BR3286" t="s">
        <v>61</v>
      </c>
    </row>
    <row r="3287" spans="1:70" x14ac:dyDescent="0.2">
      <c r="A3287" s="19">
        <f t="shared" si="116"/>
        <v>23.180000000000007</v>
      </c>
      <c r="B3287" s="20">
        <v>3752</v>
      </c>
      <c r="D3287" s="2" t="s">
        <v>1381</v>
      </c>
      <c r="E3287" s="2" t="str">
        <f t="shared" si="115"/>
        <v>ST</v>
      </c>
      <c r="F3287">
        <v>200720433</v>
      </c>
      <c r="G3287">
        <v>202607</v>
      </c>
      <c r="H3287" t="s">
        <v>52</v>
      </c>
      <c r="I3287" t="s">
        <v>321</v>
      </c>
      <c r="J3287" t="s">
        <v>322</v>
      </c>
      <c r="K3287" t="s">
        <v>54</v>
      </c>
      <c r="L3287" s="5" t="s">
        <v>5697</v>
      </c>
      <c r="M3287" s="5" t="s">
        <v>6778</v>
      </c>
      <c r="N3287" s="21">
        <v>873424266792</v>
      </c>
      <c r="P3287" t="s">
        <v>326</v>
      </c>
      <c r="Q3287" t="s">
        <v>326</v>
      </c>
      <c r="R3287" t="s">
        <v>56</v>
      </c>
      <c r="S3287" t="s">
        <v>327</v>
      </c>
      <c r="T3287">
        <v>21</v>
      </c>
      <c r="U3287" t="s">
        <v>57</v>
      </c>
      <c r="V3287">
        <v>21320</v>
      </c>
      <c r="W3287">
        <v>111.3</v>
      </c>
      <c r="X3287">
        <v>13.18</v>
      </c>
      <c r="Y3287">
        <v>0</v>
      </c>
      <c r="Z3287">
        <v>-84.7</v>
      </c>
      <c r="AA3287">
        <v>39.78</v>
      </c>
      <c r="AB3287">
        <v>10</v>
      </c>
      <c r="AC3287">
        <v>123.2</v>
      </c>
      <c r="AD3287">
        <v>123.2</v>
      </c>
      <c r="AE3287" t="s">
        <v>11788</v>
      </c>
      <c r="AF3287" t="s">
        <v>1693</v>
      </c>
      <c r="AG3287" t="s">
        <v>1693</v>
      </c>
      <c r="AH3287" t="s">
        <v>1694</v>
      </c>
      <c r="AI3287" t="s">
        <v>420</v>
      </c>
      <c r="AJ3287">
        <v>80</v>
      </c>
      <c r="AK3287" t="s">
        <v>57</v>
      </c>
      <c r="AL3287">
        <v>80000</v>
      </c>
      <c r="AM3287" t="s">
        <v>55</v>
      </c>
      <c r="AN3287" t="s">
        <v>55</v>
      </c>
      <c r="AO3287" t="s">
        <v>55</v>
      </c>
      <c r="AS3287" t="s">
        <v>343</v>
      </c>
      <c r="AT3287">
        <v>0</v>
      </c>
      <c r="AU3287">
        <v>0</v>
      </c>
      <c r="AV3287">
        <v>0</v>
      </c>
      <c r="BB3287">
        <v>0</v>
      </c>
      <c r="BC3287">
        <v>0</v>
      </c>
      <c r="BD3287" t="s">
        <v>60</v>
      </c>
      <c r="BE3287" s="5">
        <v>46180</v>
      </c>
      <c r="BF3287">
        <v>634364547</v>
      </c>
      <c r="BH3287" t="s">
        <v>323</v>
      </c>
      <c r="BI3287" t="s">
        <v>320</v>
      </c>
      <c r="BJ3287">
        <v>0.33402777777777776</v>
      </c>
      <c r="BK3287">
        <v>97</v>
      </c>
      <c r="BL3287">
        <v>11.49</v>
      </c>
      <c r="BM3287">
        <v>0</v>
      </c>
      <c r="BN3287">
        <v>-73.819999999999993</v>
      </c>
      <c r="BO3287">
        <v>34.67</v>
      </c>
      <c r="BP3287" t="s">
        <v>60</v>
      </c>
      <c r="BQ3287">
        <v>1.1474074329999999</v>
      </c>
      <c r="BR3287" t="s">
        <v>61</v>
      </c>
    </row>
    <row r="3288" spans="1:70" x14ac:dyDescent="0.2">
      <c r="A3288" s="19">
        <f t="shared" si="116"/>
        <v>10.469999999999999</v>
      </c>
      <c r="B3288" s="20">
        <v>3752</v>
      </c>
      <c r="D3288" s="2" t="s">
        <v>1381</v>
      </c>
      <c r="E3288" s="2" t="str">
        <f t="shared" si="115"/>
        <v>ST</v>
      </c>
      <c r="F3288">
        <v>200720433</v>
      </c>
      <c r="G3288">
        <v>202607</v>
      </c>
      <c r="H3288" t="s">
        <v>52</v>
      </c>
      <c r="I3288" t="s">
        <v>321</v>
      </c>
      <c r="J3288" t="s">
        <v>322</v>
      </c>
      <c r="K3288" t="s">
        <v>54</v>
      </c>
      <c r="L3288" s="5" t="s">
        <v>6778</v>
      </c>
      <c r="M3288" s="5" t="s">
        <v>10422</v>
      </c>
      <c r="N3288" s="21">
        <v>873596542052</v>
      </c>
      <c r="P3288" t="s">
        <v>326</v>
      </c>
      <c r="Q3288" t="s">
        <v>326</v>
      </c>
      <c r="R3288" t="s">
        <v>56</v>
      </c>
      <c r="S3288" t="s">
        <v>327</v>
      </c>
      <c r="T3288">
        <v>21</v>
      </c>
      <c r="U3288" t="s">
        <v>57</v>
      </c>
      <c r="V3288">
        <v>21320</v>
      </c>
      <c r="W3288">
        <v>49.74</v>
      </c>
      <c r="X3288">
        <v>5.89</v>
      </c>
      <c r="Y3288">
        <v>0</v>
      </c>
      <c r="Z3288">
        <v>-37.85</v>
      </c>
      <c r="AA3288">
        <v>17.78</v>
      </c>
      <c r="AB3288">
        <v>3</v>
      </c>
      <c r="AC3288">
        <v>38.06</v>
      </c>
      <c r="AD3288">
        <v>38.06</v>
      </c>
      <c r="AE3288" t="s">
        <v>11789</v>
      </c>
      <c r="AF3288" t="s">
        <v>1821</v>
      </c>
      <c r="AG3288" t="s">
        <v>1821</v>
      </c>
      <c r="AH3288" t="s">
        <v>11015</v>
      </c>
      <c r="AI3288" t="s">
        <v>383</v>
      </c>
      <c r="AJ3288">
        <v>13</v>
      </c>
      <c r="AK3288" t="s">
        <v>57</v>
      </c>
      <c r="AL3288">
        <v>13290</v>
      </c>
      <c r="AM3288" t="s">
        <v>55</v>
      </c>
      <c r="AN3288" t="s">
        <v>55</v>
      </c>
      <c r="AO3288" t="s">
        <v>55</v>
      </c>
      <c r="AS3288" t="s">
        <v>343</v>
      </c>
      <c r="AT3288">
        <v>20</v>
      </c>
      <c r="AU3288">
        <v>20</v>
      </c>
      <c r="AV3288">
        <v>29</v>
      </c>
      <c r="BB3288">
        <v>0</v>
      </c>
      <c r="BC3288">
        <v>0</v>
      </c>
      <c r="BD3288" t="s">
        <v>60</v>
      </c>
      <c r="BE3288" s="5">
        <v>46180</v>
      </c>
      <c r="BF3288">
        <v>634364547</v>
      </c>
      <c r="BH3288" t="s">
        <v>323</v>
      </c>
      <c r="BI3288" t="s">
        <v>320</v>
      </c>
      <c r="BJ3288">
        <v>0.39861111111111114</v>
      </c>
      <c r="BK3288">
        <v>43.8</v>
      </c>
      <c r="BL3288">
        <v>5.19</v>
      </c>
      <c r="BM3288">
        <v>0</v>
      </c>
      <c r="BN3288">
        <v>-33.33</v>
      </c>
      <c r="BO3288">
        <v>15.66</v>
      </c>
      <c r="BP3288" t="s">
        <v>60</v>
      </c>
      <c r="BQ3288">
        <v>1.1356667499999999</v>
      </c>
      <c r="BR3288" t="s">
        <v>61</v>
      </c>
    </row>
    <row r="3289" spans="1:70" x14ac:dyDescent="0.2">
      <c r="A3289" s="19">
        <f t="shared" si="116"/>
        <v>13.479999999999997</v>
      </c>
      <c r="B3289" s="20">
        <v>3752</v>
      </c>
      <c r="D3289" s="2" t="s">
        <v>1381</v>
      </c>
      <c r="E3289" s="2" t="str">
        <f t="shared" si="115"/>
        <v>ST</v>
      </c>
      <c r="F3289">
        <v>200720433</v>
      </c>
      <c r="G3289">
        <v>202607</v>
      </c>
      <c r="H3289" t="s">
        <v>52</v>
      </c>
      <c r="I3289" t="s">
        <v>321</v>
      </c>
      <c r="J3289" t="s">
        <v>322</v>
      </c>
      <c r="K3289" t="s">
        <v>54</v>
      </c>
      <c r="L3289" s="5" t="s">
        <v>10419</v>
      </c>
      <c r="M3289" s="5">
        <v>46029</v>
      </c>
      <c r="N3289" s="21">
        <v>873759193741</v>
      </c>
      <c r="P3289" t="s">
        <v>326</v>
      </c>
      <c r="Q3289" t="s">
        <v>326</v>
      </c>
      <c r="R3289" t="s">
        <v>56</v>
      </c>
      <c r="S3289" t="s">
        <v>327</v>
      </c>
      <c r="T3289">
        <v>21</v>
      </c>
      <c r="U3289" t="s">
        <v>57</v>
      </c>
      <c r="V3289">
        <v>21320</v>
      </c>
      <c r="W3289">
        <v>64.22</v>
      </c>
      <c r="X3289">
        <v>7.61</v>
      </c>
      <c r="Y3289">
        <v>0</v>
      </c>
      <c r="Z3289">
        <v>-48.87</v>
      </c>
      <c r="AA3289">
        <v>22.96</v>
      </c>
      <c r="AB3289">
        <v>5</v>
      </c>
      <c r="AC3289">
        <v>59.4</v>
      </c>
      <c r="AD3289">
        <v>59.4</v>
      </c>
      <c r="AE3289" t="s">
        <v>11790</v>
      </c>
      <c r="AF3289" t="s">
        <v>11016</v>
      </c>
      <c r="AG3289" t="s">
        <v>11016</v>
      </c>
      <c r="AH3289" t="s">
        <v>11017</v>
      </c>
      <c r="AI3289" t="s">
        <v>11018</v>
      </c>
      <c r="AJ3289">
        <v>53</v>
      </c>
      <c r="AK3289" t="s">
        <v>57</v>
      </c>
      <c r="AL3289">
        <v>53810</v>
      </c>
      <c r="AM3289" t="s">
        <v>55</v>
      </c>
      <c r="AN3289" t="s">
        <v>55</v>
      </c>
      <c r="AO3289" t="s">
        <v>55</v>
      </c>
      <c r="AS3289" t="s">
        <v>343</v>
      </c>
      <c r="AT3289">
        <v>0</v>
      </c>
      <c r="AU3289">
        <v>0</v>
      </c>
      <c r="AV3289">
        <v>0</v>
      </c>
      <c r="BB3289">
        <v>0</v>
      </c>
      <c r="BC3289">
        <v>0</v>
      </c>
      <c r="BD3289" t="s">
        <v>60</v>
      </c>
      <c r="BE3289" s="5">
        <v>46180</v>
      </c>
      <c r="BF3289">
        <v>634364547</v>
      </c>
      <c r="BH3289" t="s">
        <v>323</v>
      </c>
      <c r="BI3289" t="s">
        <v>320</v>
      </c>
      <c r="BJ3289">
        <v>0.46597222222222223</v>
      </c>
      <c r="BK3289">
        <v>56.4</v>
      </c>
      <c r="BL3289">
        <v>6.68</v>
      </c>
      <c r="BM3289">
        <v>0</v>
      </c>
      <c r="BN3289">
        <v>-42.92</v>
      </c>
      <c r="BO3289">
        <v>20.16</v>
      </c>
      <c r="BP3289" t="s">
        <v>60</v>
      </c>
      <c r="BQ3289">
        <v>1.1386538829999999</v>
      </c>
      <c r="BR3289" t="s">
        <v>61</v>
      </c>
    </row>
    <row r="3290" spans="1:70" x14ac:dyDescent="0.2">
      <c r="A3290" s="19">
        <f t="shared" si="116"/>
        <v>10.129999999999995</v>
      </c>
      <c r="B3290" s="20">
        <v>3752</v>
      </c>
      <c r="D3290" s="2" t="s">
        <v>1381</v>
      </c>
      <c r="E3290" s="2" t="str">
        <f t="shared" si="115"/>
        <v>ST</v>
      </c>
      <c r="F3290">
        <v>200720433</v>
      </c>
      <c r="G3290">
        <v>202607</v>
      </c>
      <c r="H3290" t="s">
        <v>52</v>
      </c>
      <c r="I3290" t="s">
        <v>321</v>
      </c>
      <c r="J3290" t="s">
        <v>322</v>
      </c>
      <c r="K3290" t="s">
        <v>54</v>
      </c>
      <c r="L3290" s="5" t="s">
        <v>10419</v>
      </c>
      <c r="M3290" s="5">
        <v>46029</v>
      </c>
      <c r="N3290" s="21">
        <v>873606579124</v>
      </c>
      <c r="P3290" t="s">
        <v>326</v>
      </c>
      <c r="Q3290" t="s">
        <v>326</v>
      </c>
      <c r="R3290" t="s">
        <v>56</v>
      </c>
      <c r="S3290" t="s">
        <v>327</v>
      </c>
      <c r="T3290">
        <v>21</v>
      </c>
      <c r="U3290" t="s">
        <v>57</v>
      </c>
      <c r="V3290">
        <v>21320</v>
      </c>
      <c r="W3290">
        <v>48.28</v>
      </c>
      <c r="X3290">
        <v>5.73</v>
      </c>
      <c r="Y3290">
        <v>0</v>
      </c>
      <c r="Z3290">
        <v>-36.74</v>
      </c>
      <c r="AA3290">
        <v>17.260000000000002</v>
      </c>
      <c r="AB3290">
        <v>2</v>
      </c>
      <c r="AC3290">
        <v>37.4</v>
      </c>
      <c r="AD3290">
        <v>37.4</v>
      </c>
      <c r="AE3290" t="s">
        <v>9818</v>
      </c>
      <c r="AF3290" t="s">
        <v>448</v>
      </c>
      <c r="AG3290" t="s">
        <v>448</v>
      </c>
      <c r="AH3290" t="s">
        <v>11019</v>
      </c>
      <c r="AI3290" t="s">
        <v>11020</v>
      </c>
      <c r="AJ3290">
        <v>29</v>
      </c>
      <c r="AK3290" t="s">
        <v>57</v>
      </c>
      <c r="AL3290">
        <v>29120</v>
      </c>
      <c r="AM3290" t="s">
        <v>55</v>
      </c>
      <c r="AN3290" t="s">
        <v>55</v>
      </c>
      <c r="AO3290" t="s">
        <v>55</v>
      </c>
      <c r="AS3290" t="s">
        <v>343</v>
      </c>
      <c r="AT3290">
        <v>0</v>
      </c>
      <c r="AU3290">
        <v>0</v>
      </c>
      <c r="AV3290">
        <v>0</v>
      </c>
      <c r="BB3290">
        <v>0</v>
      </c>
      <c r="BC3290">
        <v>0</v>
      </c>
      <c r="BD3290" t="s">
        <v>60</v>
      </c>
      <c r="BE3290" s="5">
        <v>46180</v>
      </c>
      <c r="BF3290">
        <v>634364547</v>
      </c>
      <c r="BH3290" t="s">
        <v>323</v>
      </c>
      <c r="BI3290" t="s">
        <v>320</v>
      </c>
      <c r="BJ3290">
        <v>0.46111111111111114</v>
      </c>
      <c r="BK3290">
        <v>42.4</v>
      </c>
      <c r="BL3290">
        <v>5.03</v>
      </c>
      <c r="BM3290">
        <v>0</v>
      </c>
      <c r="BN3290">
        <v>-32.270000000000003</v>
      </c>
      <c r="BO3290">
        <v>15.16</v>
      </c>
      <c r="BP3290" t="s">
        <v>60</v>
      </c>
      <c r="BQ3290">
        <v>1.1386538829999999</v>
      </c>
      <c r="BR3290" t="s">
        <v>61</v>
      </c>
    </row>
    <row r="3291" spans="1:70" x14ac:dyDescent="0.2">
      <c r="A3291" s="19">
        <f t="shared" si="116"/>
        <v>25.53</v>
      </c>
      <c r="B3291" s="20">
        <v>3752</v>
      </c>
      <c r="D3291" s="2" t="s">
        <v>1381</v>
      </c>
      <c r="E3291" s="2" t="str">
        <f t="shared" si="115"/>
        <v>ST</v>
      </c>
      <c r="F3291">
        <v>200720433</v>
      </c>
      <c r="G3291">
        <v>202607</v>
      </c>
      <c r="H3291" t="s">
        <v>52</v>
      </c>
      <c r="I3291" t="s">
        <v>321</v>
      </c>
      <c r="J3291" t="s">
        <v>322</v>
      </c>
      <c r="K3291" t="s">
        <v>54</v>
      </c>
      <c r="L3291" s="5" t="s">
        <v>10419</v>
      </c>
      <c r="M3291" s="5">
        <v>46029</v>
      </c>
      <c r="N3291" s="21">
        <v>873761003968</v>
      </c>
      <c r="P3291" t="s">
        <v>326</v>
      </c>
      <c r="Q3291" t="s">
        <v>326</v>
      </c>
      <c r="R3291" t="s">
        <v>56</v>
      </c>
      <c r="S3291" t="s">
        <v>327</v>
      </c>
      <c r="T3291">
        <v>21</v>
      </c>
      <c r="U3291" t="s">
        <v>57</v>
      </c>
      <c r="V3291">
        <v>21320</v>
      </c>
      <c r="W3291">
        <v>121.61</v>
      </c>
      <c r="X3291">
        <v>14.4</v>
      </c>
      <c r="Y3291">
        <v>0</v>
      </c>
      <c r="Z3291">
        <v>-92.54</v>
      </c>
      <c r="AA3291">
        <v>43.47</v>
      </c>
      <c r="AB3291">
        <v>8</v>
      </c>
      <c r="AC3291">
        <v>138.6</v>
      </c>
      <c r="AD3291">
        <v>138.6</v>
      </c>
      <c r="AE3291" t="s">
        <v>11791</v>
      </c>
      <c r="AF3291" t="s">
        <v>1946</v>
      </c>
      <c r="AG3291" t="s">
        <v>1947</v>
      </c>
      <c r="AH3291" t="s">
        <v>1948</v>
      </c>
      <c r="AI3291" t="s">
        <v>765</v>
      </c>
      <c r="AJ3291">
        <v>94</v>
      </c>
      <c r="AK3291" t="s">
        <v>57</v>
      </c>
      <c r="AL3291">
        <v>94380</v>
      </c>
      <c r="AM3291" t="s">
        <v>55</v>
      </c>
      <c r="AN3291" t="s">
        <v>55</v>
      </c>
      <c r="AO3291" t="s">
        <v>55</v>
      </c>
      <c r="AS3291" t="s">
        <v>343</v>
      </c>
      <c r="AT3291">
        <v>30</v>
      </c>
      <c r="AU3291">
        <v>31</v>
      </c>
      <c r="AV3291">
        <v>40</v>
      </c>
      <c r="BB3291">
        <v>0</v>
      </c>
      <c r="BC3291">
        <v>0</v>
      </c>
      <c r="BD3291" t="s">
        <v>60</v>
      </c>
      <c r="BE3291" s="5">
        <v>46180</v>
      </c>
      <c r="BF3291">
        <v>634364547</v>
      </c>
      <c r="BH3291" t="s">
        <v>323</v>
      </c>
      <c r="BI3291" t="s">
        <v>320</v>
      </c>
      <c r="BJ3291">
        <v>0.39444444444444443</v>
      </c>
      <c r="BK3291">
        <v>106.8</v>
      </c>
      <c r="BL3291">
        <v>12.65</v>
      </c>
      <c r="BM3291">
        <v>0</v>
      </c>
      <c r="BN3291">
        <v>-81.27</v>
      </c>
      <c r="BO3291">
        <v>38.18</v>
      </c>
      <c r="BP3291" t="s">
        <v>60</v>
      </c>
      <c r="BQ3291">
        <v>1.1386538829999999</v>
      </c>
      <c r="BR3291" t="s">
        <v>61</v>
      </c>
    </row>
    <row r="3292" spans="1:70" x14ac:dyDescent="0.2">
      <c r="A3292" s="19">
        <f t="shared" si="116"/>
        <v>17.169999999999995</v>
      </c>
      <c r="B3292" s="20">
        <v>3752</v>
      </c>
      <c r="D3292" s="2" t="s">
        <v>1381</v>
      </c>
      <c r="E3292" s="2" t="str">
        <f t="shared" si="115"/>
        <v>ST</v>
      </c>
      <c r="F3292">
        <v>200720433</v>
      </c>
      <c r="G3292">
        <v>202607</v>
      </c>
      <c r="H3292" t="s">
        <v>52</v>
      </c>
      <c r="I3292" t="s">
        <v>321</v>
      </c>
      <c r="J3292" t="s">
        <v>322</v>
      </c>
      <c r="K3292" t="s">
        <v>54</v>
      </c>
      <c r="L3292" s="5" t="s">
        <v>6778</v>
      </c>
      <c r="M3292" s="5" t="s">
        <v>10422</v>
      </c>
      <c r="N3292" s="21">
        <v>873599554489</v>
      </c>
      <c r="P3292" t="s">
        <v>326</v>
      </c>
      <c r="Q3292" t="s">
        <v>326</v>
      </c>
      <c r="R3292" t="s">
        <v>56</v>
      </c>
      <c r="S3292" t="s">
        <v>327</v>
      </c>
      <c r="T3292">
        <v>21</v>
      </c>
      <c r="U3292" t="s">
        <v>57</v>
      </c>
      <c r="V3292">
        <v>21320</v>
      </c>
      <c r="W3292">
        <v>81.540000000000006</v>
      </c>
      <c r="X3292">
        <v>9.66</v>
      </c>
      <c r="Y3292">
        <v>0</v>
      </c>
      <c r="Z3292">
        <v>-62.04</v>
      </c>
      <c r="AA3292">
        <v>29.16</v>
      </c>
      <c r="AB3292">
        <v>6</v>
      </c>
      <c r="AC3292">
        <v>83.6</v>
      </c>
      <c r="AD3292">
        <v>83.6</v>
      </c>
      <c r="AE3292" t="s">
        <v>1459</v>
      </c>
      <c r="AF3292" t="s">
        <v>11021</v>
      </c>
      <c r="AG3292" t="s">
        <v>11021</v>
      </c>
      <c r="AH3292" t="s">
        <v>11022</v>
      </c>
      <c r="AI3292" t="s">
        <v>11023</v>
      </c>
      <c r="AJ3292">
        <v>74</v>
      </c>
      <c r="AK3292" t="s">
        <v>57</v>
      </c>
      <c r="AL3292">
        <v>74230</v>
      </c>
      <c r="AM3292" t="s">
        <v>55</v>
      </c>
      <c r="AN3292" t="s">
        <v>55</v>
      </c>
      <c r="AO3292" t="s">
        <v>55</v>
      </c>
      <c r="AS3292" t="s">
        <v>343</v>
      </c>
      <c r="AT3292">
        <v>0</v>
      </c>
      <c r="AU3292">
        <v>0</v>
      </c>
      <c r="AV3292">
        <v>0</v>
      </c>
      <c r="BB3292">
        <v>0</v>
      </c>
      <c r="BC3292">
        <v>0</v>
      </c>
      <c r="BD3292" t="s">
        <v>60</v>
      </c>
      <c r="BE3292" s="5">
        <v>46180</v>
      </c>
      <c r="BF3292">
        <v>634364547</v>
      </c>
      <c r="BH3292" t="s">
        <v>323</v>
      </c>
      <c r="BI3292" t="s">
        <v>320</v>
      </c>
      <c r="BJ3292">
        <v>0.44444444444444442</v>
      </c>
      <c r="BK3292">
        <v>71.8</v>
      </c>
      <c r="BL3292">
        <v>8.51</v>
      </c>
      <c r="BM3292">
        <v>0</v>
      </c>
      <c r="BN3292">
        <v>-54.63</v>
      </c>
      <c r="BO3292">
        <v>25.68</v>
      </c>
      <c r="BP3292" t="s">
        <v>60</v>
      </c>
      <c r="BQ3292">
        <v>1.1356667499999999</v>
      </c>
      <c r="BR3292" t="s">
        <v>61</v>
      </c>
    </row>
    <row r="3293" spans="1:70" x14ac:dyDescent="0.2">
      <c r="A3293" s="19">
        <f t="shared" si="116"/>
        <v>15.159999999999997</v>
      </c>
      <c r="B3293" s="20">
        <v>3752</v>
      </c>
      <c r="D3293" s="2" t="s">
        <v>1381</v>
      </c>
      <c r="E3293" s="2" t="str">
        <f t="shared" si="115"/>
        <v>ST</v>
      </c>
      <c r="F3293">
        <v>200720433</v>
      </c>
      <c r="G3293">
        <v>202607</v>
      </c>
      <c r="H3293" t="s">
        <v>52</v>
      </c>
      <c r="I3293" t="s">
        <v>321</v>
      </c>
      <c r="J3293" t="s">
        <v>322</v>
      </c>
      <c r="K3293" t="s">
        <v>54</v>
      </c>
      <c r="L3293" s="5" t="s">
        <v>10419</v>
      </c>
      <c r="M3293" s="5">
        <v>46060</v>
      </c>
      <c r="N3293" s="21">
        <v>873752205354</v>
      </c>
      <c r="P3293" t="s">
        <v>326</v>
      </c>
      <c r="Q3293" t="s">
        <v>326</v>
      </c>
      <c r="R3293" t="s">
        <v>56</v>
      </c>
      <c r="S3293" t="s">
        <v>327</v>
      </c>
      <c r="T3293">
        <v>21</v>
      </c>
      <c r="U3293" t="s">
        <v>57</v>
      </c>
      <c r="V3293">
        <v>21320</v>
      </c>
      <c r="W3293">
        <v>72.19</v>
      </c>
      <c r="X3293">
        <v>8.56</v>
      </c>
      <c r="Y3293">
        <v>0</v>
      </c>
      <c r="Z3293">
        <v>-54.93</v>
      </c>
      <c r="AA3293">
        <v>25.82</v>
      </c>
      <c r="AB3293">
        <v>5</v>
      </c>
      <c r="AC3293">
        <v>69.3</v>
      </c>
      <c r="AD3293">
        <v>69.3</v>
      </c>
      <c r="AE3293" t="s">
        <v>1584</v>
      </c>
      <c r="AF3293" t="s">
        <v>11024</v>
      </c>
      <c r="AG3293" t="s">
        <v>11024</v>
      </c>
      <c r="AH3293" t="s">
        <v>11025</v>
      </c>
      <c r="AI3293" t="s">
        <v>507</v>
      </c>
      <c r="AJ3293">
        <v>34</v>
      </c>
      <c r="AK3293" t="s">
        <v>57</v>
      </c>
      <c r="AL3293">
        <v>34500</v>
      </c>
      <c r="AM3293" t="s">
        <v>55</v>
      </c>
      <c r="AN3293" t="s">
        <v>55</v>
      </c>
      <c r="AO3293" t="s">
        <v>55</v>
      </c>
      <c r="AS3293" t="s">
        <v>343</v>
      </c>
      <c r="AT3293">
        <v>0</v>
      </c>
      <c r="AU3293">
        <v>0</v>
      </c>
      <c r="AV3293">
        <v>0</v>
      </c>
      <c r="BB3293">
        <v>0</v>
      </c>
      <c r="BC3293">
        <v>0</v>
      </c>
      <c r="BD3293" t="s">
        <v>60</v>
      </c>
      <c r="BE3293" s="5">
        <v>46180</v>
      </c>
      <c r="BF3293">
        <v>634364547</v>
      </c>
      <c r="BH3293" t="s">
        <v>323</v>
      </c>
      <c r="BI3293" t="s">
        <v>320</v>
      </c>
      <c r="BJ3293">
        <v>0.4548611111111111</v>
      </c>
      <c r="BK3293">
        <v>63.4</v>
      </c>
      <c r="BL3293">
        <v>7.52</v>
      </c>
      <c r="BM3293">
        <v>0</v>
      </c>
      <c r="BN3293">
        <v>-48.24</v>
      </c>
      <c r="BO3293">
        <v>22.68</v>
      </c>
      <c r="BP3293" t="s">
        <v>60</v>
      </c>
      <c r="BQ3293">
        <v>1.1386538829999999</v>
      </c>
      <c r="BR3293" t="s">
        <v>61</v>
      </c>
    </row>
    <row r="3294" spans="1:70" x14ac:dyDescent="0.2">
      <c r="A3294" s="19">
        <f t="shared" si="116"/>
        <v>9.8000000000000007</v>
      </c>
      <c r="B3294" s="20">
        <v>3752</v>
      </c>
      <c r="D3294" s="2" t="s">
        <v>1381</v>
      </c>
      <c r="E3294" s="2" t="str">
        <f t="shared" si="115"/>
        <v>ST</v>
      </c>
      <c r="F3294">
        <v>200720433</v>
      </c>
      <c r="G3294">
        <v>202607</v>
      </c>
      <c r="H3294" t="s">
        <v>52</v>
      </c>
      <c r="I3294" t="s">
        <v>321</v>
      </c>
      <c r="J3294" t="s">
        <v>322</v>
      </c>
      <c r="K3294" t="s">
        <v>54</v>
      </c>
      <c r="L3294" s="5" t="s">
        <v>6778</v>
      </c>
      <c r="M3294" s="5" t="s">
        <v>5226</v>
      </c>
      <c r="N3294" s="21">
        <v>873601023310</v>
      </c>
      <c r="P3294" t="s">
        <v>326</v>
      </c>
      <c r="Q3294" t="s">
        <v>326</v>
      </c>
      <c r="R3294" t="s">
        <v>56</v>
      </c>
      <c r="S3294" t="s">
        <v>327</v>
      </c>
      <c r="T3294">
        <v>21</v>
      </c>
      <c r="U3294" t="s">
        <v>57</v>
      </c>
      <c r="V3294">
        <v>21320</v>
      </c>
      <c r="W3294">
        <v>46.56</v>
      </c>
      <c r="X3294">
        <v>5.52</v>
      </c>
      <c r="Y3294">
        <v>0</v>
      </c>
      <c r="Z3294">
        <v>-35.43</v>
      </c>
      <c r="AA3294">
        <v>16.649999999999999</v>
      </c>
      <c r="AB3294">
        <v>2</v>
      </c>
      <c r="AC3294">
        <v>34.76</v>
      </c>
      <c r="AD3294">
        <v>34.76</v>
      </c>
      <c r="AE3294" t="s">
        <v>11792</v>
      </c>
      <c r="AF3294" t="s">
        <v>11026</v>
      </c>
      <c r="AG3294" t="s">
        <v>11026</v>
      </c>
      <c r="AH3294" t="s">
        <v>11027</v>
      </c>
      <c r="AI3294" t="s">
        <v>435</v>
      </c>
      <c r="AJ3294">
        <v>67</v>
      </c>
      <c r="AK3294" t="s">
        <v>57</v>
      </c>
      <c r="AL3294">
        <v>67000</v>
      </c>
      <c r="AM3294" t="s">
        <v>55</v>
      </c>
      <c r="AN3294" t="s">
        <v>55</v>
      </c>
      <c r="AO3294" t="s">
        <v>55</v>
      </c>
      <c r="AS3294" t="s">
        <v>343</v>
      </c>
      <c r="AT3294">
        <v>0</v>
      </c>
      <c r="AU3294">
        <v>0</v>
      </c>
      <c r="AV3294">
        <v>0</v>
      </c>
      <c r="BB3294">
        <v>0</v>
      </c>
      <c r="BC3294">
        <v>0</v>
      </c>
      <c r="BD3294" t="s">
        <v>60</v>
      </c>
      <c r="BE3294" s="5">
        <v>46180</v>
      </c>
      <c r="BF3294">
        <v>634364547</v>
      </c>
      <c r="BH3294" t="s">
        <v>323</v>
      </c>
      <c r="BI3294" t="s">
        <v>320</v>
      </c>
      <c r="BJ3294">
        <v>0.40208333333333335</v>
      </c>
      <c r="BK3294">
        <v>41</v>
      </c>
      <c r="BL3294">
        <v>4.8600000000000003</v>
      </c>
      <c r="BM3294">
        <v>0</v>
      </c>
      <c r="BN3294">
        <v>-31.2</v>
      </c>
      <c r="BO3294">
        <v>14.66</v>
      </c>
      <c r="BP3294" t="s">
        <v>60</v>
      </c>
      <c r="BQ3294">
        <v>1.1356667499999999</v>
      </c>
      <c r="BR3294" t="s">
        <v>61</v>
      </c>
    </row>
    <row r="3295" spans="1:70" x14ac:dyDescent="0.2">
      <c r="A3295" s="19">
        <f t="shared" si="116"/>
        <v>10.129999999999995</v>
      </c>
      <c r="B3295" s="20">
        <v>3752</v>
      </c>
      <c r="D3295" s="2" t="s">
        <v>1381</v>
      </c>
      <c r="E3295" s="2" t="str">
        <f t="shared" si="115"/>
        <v>ST</v>
      </c>
      <c r="F3295">
        <v>200720433</v>
      </c>
      <c r="G3295">
        <v>202607</v>
      </c>
      <c r="H3295" t="s">
        <v>52</v>
      </c>
      <c r="I3295" t="s">
        <v>321</v>
      </c>
      <c r="J3295" t="s">
        <v>322</v>
      </c>
      <c r="K3295" t="s">
        <v>54</v>
      </c>
      <c r="L3295" s="5" t="s">
        <v>10419</v>
      </c>
      <c r="M3295" s="5">
        <v>46029</v>
      </c>
      <c r="N3295" s="21">
        <v>873698917779</v>
      </c>
      <c r="P3295" t="s">
        <v>326</v>
      </c>
      <c r="Q3295" t="s">
        <v>326</v>
      </c>
      <c r="R3295" t="s">
        <v>56</v>
      </c>
      <c r="S3295" t="s">
        <v>327</v>
      </c>
      <c r="T3295">
        <v>21</v>
      </c>
      <c r="U3295" t="s">
        <v>57</v>
      </c>
      <c r="V3295">
        <v>21320</v>
      </c>
      <c r="W3295">
        <v>48.28</v>
      </c>
      <c r="X3295">
        <v>5.73</v>
      </c>
      <c r="Y3295">
        <v>0</v>
      </c>
      <c r="Z3295">
        <v>-36.74</v>
      </c>
      <c r="AA3295">
        <v>17.260000000000002</v>
      </c>
      <c r="AB3295">
        <v>2</v>
      </c>
      <c r="AC3295">
        <v>36.08</v>
      </c>
      <c r="AD3295">
        <v>36.08</v>
      </c>
      <c r="AE3295" t="s">
        <v>11793</v>
      </c>
      <c r="AF3295" t="s">
        <v>11028</v>
      </c>
      <c r="AG3295" t="s">
        <v>11028</v>
      </c>
      <c r="AH3295" t="s">
        <v>11029</v>
      </c>
      <c r="AI3295" t="s">
        <v>3048</v>
      </c>
      <c r="AJ3295">
        <v>49</v>
      </c>
      <c r="AK3295" t="s">
        <v>57</v>
      </c>
      <c r="AL3295">
        <v>49450</v>
      </c>
      <c r="AM3295" t="s">
        <v>55</v>
      </c>
      <c r="AN3295" t="s">
        <v>55</v>
      </c>
      <c r="AO3295" t="s">
        <v>55</v>
      </c>
      <c r="AS3295" t="s">
        <v>343</v>
      </c>
      <c r="AT3295">
        <v>31</v>
      </c>
      <c r="AU3295">
        <v>31</v>
      </c>
      <c r="AV3295">
        <v>38</v>
      </c>
      <c r="BB3295">
        <v>0</v>
      </c>
      <c r="BC3295">
        <v>0</v>
      </c>
      <c r="BD3295" t="s">
        <v>60</v>
      </c>
      <c r="BE3295" s="5">
        <v>46180</v>
      </c>
      <c r="BF3295">
        <v>634364547</v>
      </c>
      <c r="BH3295" t="s">
        <v>323</v>
      </c>
      <c r="BI3295" t="s">
        <v>320</v>
      </c>
      <c r="BJ3295">
        <v>0.47638888888888886</v>
      </c>
      <c r="BK3295">
        <v>42.4</v>
      </c>
      <c r="BL3295">
        <v>5.03</v>
      </c>
      <c r="BM3295">
        <v>0</v>
      </c>
      <c r="BN3295">
        <v>-32.270000000000003</v>
      </c>
      <c r="BO3295">
        <v>15.16</v>
      </c>
      <c r="BP3295" t="s">
        <v>60</v>
      </c>
      <c r="BQ3295">
        <v>1.1386538829999999</v>
      </c>
      <c r="BR3295" t="s">
        <v>61</v>
      </c>
    </row>
    <row r="3296" spans="1:70" x14ac:dyDescent="0.2">
      <c r="A3296" s="19">
        <f t="shared" si="116"/>
        <v>9.1300000000000026</v>
      </c>
      <c r="B3296" s="20">
        <v>3752</v>
      </c>
      <c r="D3296" s="2" t="s">
        <v>1381</v>
      </c>
      <c r="E3296" s="2" t="str">
        <f t="shared" si="115"/>
        <v>ST</v>
      </c>
      <c r="F3296">
        <v>200720433</v>
      </c>
      <c r="G3296">
        <v>202607</v>
      </c>
      <c r="H3296" t="s">
        <v>52</v>
      </c>
      <c r="I3296" t="s">
        <v>321</v>
      </c>
      <c r="J3296" t="s">
        <v>322</v>
      </c>
      <c r="K3296" t="s">
        <v>54</v>
      </c>
      <c r="L3296" s="5" t="s">
        <v>5226</v>
      </c>
      <c r="M3296" s="5" t="s">
        <v>10419</v>
      </c>
      <c r="N3296" s="21">
        <v>873696551406</v>
      </c>
      <c r="P3296" t="s">
        <v>326</v>
      </c>
      <c r="Q3296" t="s">
        <v>326</v>
      </c>
      <c r="R3296" t="s">
        <v>56</v>
      </c>
      <c r="S3296" t="s">
        <v>327</v>
      </c>
      <c r="T3296">
        <v>21</v>
      </c>
      <c r="U3296" t="s">
        <v>57</v>
      </c>
      <c r="V3296">
        <v>21320</v>
      </c>
      <c r="W3296">
        <v>43.5</v>
      </c>
      <c r="X3296">
        <v>5.16</v>
      </c>
      <c r="Y3296">
        <v>0</v>
      </c>
      <c r="Z3296">
        <v>-33.1</v>
      </c>
      <c r="AA3296">
        <v>15.55</v>
      </c>
      <c r="AB3296">
        <v>2</v>
      </c>
      <c r="AC3296">
        <v>30.8</v>
      </c>
      <c r="AD3296">
        <v>30.8</v>
      </c>
      <c r="AE3296" t="s">
        <v>11794</v>
      </c>
      <c r="AF3296" t="s">
        <v>1933</v>
      </c>
      <c r="AG3296" t="s">
        <v>1933</v>
      </c>
      <c r="AH3296" t="s">
        <v>11030</v>
      </c>
      <c r="AI3296" t="s">
        <v>11031</v>
      </c>
      <c r="AJ3296">
        <v>40</v>
      </c>
      <c r="AK3296" t="s">
        <v>57</v>
      </c>
      <c r="AL3296">
        <v>40560</v>
      </c>
      <c r="AM3296" t="s">
        <v>55</v>
      </c>
      <c r="AN3296" t="s">
        <v>55</v>
      </c>
      <c r="AO3296" t="s">
        <v>55</v>
      </c>
      <c r="AS3296" t="s">
        <v>343</v>
      </c>
      <c r="AT3296">
        <v>0</v>
      </c>
      <c r="AU3296">
        <v>0</v>
      </c>
      <c r="AV3296">
        <v>0</v>
      </c>
      <c r="BB3296">
        <v>0</v>
      </c>
      <c r="BC3296">
        <v>0</v>
      </c>
      <c r="BD3296" t="s">
        <v>60</v>
      </c>
      <c r="BE3296" s="5">
        <v>46180</v>
      </c>
      <c r="BF3296">
        <v>634364547</v>
      </c>
      <c r="BH3296" t="s">
        <v>323</v>
      </c>
      <c r="BI3296" t="s">
        <v>320</v>
      </c>
      <c r="BJ3296">
        <v>0.45416666666666666</v>
      </c>
      <c r="BK3296">
        <v>38.200000000000003</v>
      </c>
      <c r="BL3296">
        <v>4.53</v>
      </c>
      <c r="BM3296">
        <v>0</v>
      </c>
      <c r="BN3296">
        <v>-29.07</v>
      </c>
      <c r="BO3296">
        <v>13.66</v>
      </c>
      <c r="BP3296" t="s">
        <v>60</v>
      </c>
      <c r="BQ3296">
        <v>1.1386538829999999</v>
      </c>
      <c r="BR3296" t="s">
        <v>61</v>
      </c>
    </row>
    <row r="3297" spans="1:70" x14ac:dyDescent="0.2">
      <c r="A3297" s="19">
        <f t="shared" si="116"/>
        <v>8.129999999999999</v>
      </c>
      <c r="B3297" s="20">
        <v>3752</v>
      </c>
      <c r="D3297" s="2" t="s">
        <v>1381</v>
      </c>
      <c r="E3297" s="2" t="str">
        <f t="shared" si="115"/>
        <v>ST</v>
      </c>
      <c r="F3297">
        <v>200720433</v>
      </c>
      <c r="G3297">
        <v>202607</v>
      </c>
      <c r="H3297" t="s">
        <v>52</v>
      </c>
      <c r="I3297" t="s">
        <v>321</v>
      </c>
      <c r="J3297" t="s">
        <v>322</v>
      </c>
      <c r="K3297" t="s">
        <v>54</v>
      </c>
      <c r="L3297" s="5" t="s">
        <v>5682</v>
      </c>
      <c r="M3297" s="5" t="s">
        <v>6778</v>
      </c>
      <c r="N3297" s="21">
        <v>873541424282</v>
      </c>
      <c r="P3297" t="s">
        <v>326</v>
      </c>
      <c r="Q3297" t="s">
        <v>326</v>
      </c>
      <c r="R3297" t="s">
        <v>56</v>
      </c>
      <c r="S3297" t="s">
        <v>327</v>
      </c>
      <c r="T3297">
        <v>21</v>
      </c>
      <c r="U3297" t="s">
        <v>57</v>
      </c>
      <c r="V3297">
        <v>21320</v>
      </c>
      <c r="W3297">
        <v>38.76</v>
      </c>
      <c r="X3297">
        <v>4.59</v>
      </c>
      <c r="Y3297">
        <v>0</v>
      </c>
      <c r="Z3297">
        <v>-29.5</v>
      </c>
      <c r="AA3297">
        <v>13.86</v>
      </c>
      <c r="AB3297">
        <v>2</v>
      </c>
      <c r="AC3297">
        <v>22.22</v>
      </c>
      <c r="AD3297">
        <v>22.22</v>
      </c>
      <c r="AE3297" t="s">
        <v>11795</v>
      </c>
      <c r="AF3297" t="s">
        <v>2593</v>
      </c>
      <c r="AG3297" t="s">
        <v>2593</v>
      </c>
      <c r="AH3297" t="s">
        <v>2594</v>
      </c>
      <c r="AI3297" t="s">
        <v>895</v>
      </c>
      <c r="AJ3297">
        <v>33</v>
      </c>
      <c r="AK3297" t="s">
        <v>57</v>
      </c>
      <c r="AL3297">
        <v>33130</v>
      </c>
      <c r="AM3297" t="s">
        <v>55</v>
      </c>
      <c r="AN3297" t="s">
        <v>55</v>
      </c>
      <c r="AO3297" t="s">
        <v>55</v>
      </c>
      <c r="AS3297" t="s">
        <v>343</v>
      </c>
      <c r="AT3297">
        <v>29</v>
      </c>
      <c r="AU3297">
        <v>32</v>
      </c>
      <c r="AV3297">
        <v>40</v>
      </c>
      <c r="BB3297">
        <v>0</v>
      </c>
      <c r="BC3297">
        <v>0</v>
      </c>
      <c r="BD3297" t="s">
        <v>60</v>
      </c>
      <c r="BE3297" s="5">
        <v>46180</v>
      </c>
      <c r="BF3297">
        <v>634364547</v>
      </c>
      <c r="BH3297" t="s">
        <v>323</v>
      </c>
      <c r="BI3297" t="s">
        <v>320</v>
      </c>
      <c r="BJ3297">
        <v>0.39583333333333331</v>
      </c>
      <c r="BK3297">
        <v>34</v>
      </c>
      <c r="BL3297">
        <v>4.03</v>
      </c>
      <c r="BM3297">
        <v>0</v>
      </c>
      <c r="BN3297">
        <v>-25.87</v>
      </c>
      <c r="BO3297">
        <v>12.16</v>
      </c>
      <c r="BP3297" t="s">
        <v>60</v>
      </c>
      <c r="BQ3297">
        <v>1.1401468509999999</v>
      </c>
      <c r="BR3297" t="s">
        <v>61</v>
      </c>
    </row>
    <row r="3298" spans="1:70" x14ac:dyDescent="0.2">
      <c r="A3298" s="19">
        <f t="shared" si="116"/>
        <v>7.4600000000000009</v>
      </c>
      <c r="B3298" s="20">
        <v>3752</v>
      </c>
      <c r="D3298" s="2" t="s">
        <v>1381</v>
      </c>
      <c r="E3298" s="2" t="str">
        <f t="shared" si="115"/>
        <v>ST</v>
      </c>
      <c r="F3298">
        <v>200720433</v>
      </c>
      <c r="G3298">
        <v>202607</v>
      </c>
      <c r="H3298" t="s">
        <v>52</v>
      </c>
      <c r="I3298" t="s">
        <v>321</v>
      </c>
      <c r="J3298" t="s">
        <v>322</v>
      </c>
      <c r="K3298" t="s">
        <v>54</v>
      </c>
      <c r="L3298" s="5" t="s">
        <v>3826</v>
      </c>
      <c r="M3298" s="5" t="s">
        <v>10419</v>
      </c>
      <c r="N3298" s="21">
        <v>873247591786</v>
      </c>
      <c r="P3298" t="s">
        <v>326</v>
      </c>
      <c r="Q3298" t="s">
        <v>326</v>
      </c>
      <c r="R3298" t="s">
        <v>56</v>
      </c>
      <c r="S3298" t="s">
        <v>327</v>
      </c>
      <c r="T3298">
        <v>21</v>
      </c>
      <c r="U3298" t="s">
        <v>57</v>
      </c>
      <c r="V3298">
        <v>21320</v>
      </c>
      <c r="W3298">
        <v>36.19</v>
      </c>
      <c r="X3298">
        <v>4.29</v>
      </c>
      <c r="Y3298">
        <v>0</v>
      </c>
      <c r="Z3298">
        <v>-27.54</v>
      </c>
      <c r="AA3298">
        <v>12.95</v>
      </c>
      <c r="AB3298">
        <v>1</v>
      </c>
      <c r="AC3298">
        <v>19.8</v>
      </c>
      <c r="AD3298">
        <v>19.8</v>
      </c>
      <c r="AE3298" t="s">
        <v>8477</v>
      </c>
      <c r="AF3298" t="s">
        <v>11032</v>
      </c>
      <c r="AG3298" t="s">
        <v>11032</v>
      </c>
      <c r="AH3298" t="s">
        <v>1114</v>
      </c>
      <c r="AI3298" t="s">
        <v>548</v>
      </c>
      <c r="AJ3298">
        <v>60</v>
      </c>
      <c r="AK3298" t="s">
        <v>57</v>
      </c>
      <c r="AL3298">
        <v>60000</v>
      </c>
      <c r="AM3298" t="s">
        <v>55</v>
      </c>
      <c r="AN3298" t="s">
        <v>55</v>
      </c>
      <c r="AO3298" t="s">
        <v>55</v>
      </c>
      <c r="AS3298" t="s">
        <v>343</v>
      </c>
      <c r="AT3298">
        <v>30</v>
      </c>
      <c r="AU3298">
        <v>31</v>
      </c>
      <c r="AV3298">
        <v>39</v>
      </c>
      <c r="BB3298">
        <v>0</v>
      </c>
      <c r="BC3298">
        <v>0</v>
      </c>
      <c r="BD3298" t="s">
        <v>60</v>
      </c>
      <c r="BE3298" s="5">
        <v>46180</v>
      </c>
      <c r="BF3298">
        <v>634364547</v>
      </c>
      <c r="BH3298" t="s">
        <v>323</v>
      </c>
      <c r="BI3298" t="s">
        <v>320</v>
      </c>
      <c r="BJ3298">
        <v>0.55486111111111114</v>
      </c>
      <c r="BK3298">
        <v>31.2</v>
      </c>
      <c r="BL3298">
        <v>3.7</v>
      </c>
      <c r="BM3298">
        <v>0</v>
      </c>
      <c r="BN3298">
        <v>-23.74</v>
      </c>
      <c r="BO3298">
        <v>11.16</v>
      </c>
      <c r="BP3298" t="s">
        <v>60</v>
      </c>
      <c r="BQ3298">
        <v>1.1600389769999999</v>
      </c>
      <c r="BR3298" t="s">
        <v>61</v>
      </c>
    </row>
    <row r="3299" spans="1:70" x14ac:dyDescent="0.2">
      <c r="A3299" s="19">
        <f t="shared" si="116"/>
        <v>9.1300000000000026</v>
      </c>
      <c r="B3299" s="20">
        <v>3752</v>
      </c>
      <c r="D3299" s="2" t="s">
        <v>1381</v>
      </c>
      <c r="E3299" s="2" t="str">
        <f t="shared" si="115"/>
        <v>ST</v>
      </c>
      <c r="F3299">
        <v>200720433</v>
      </c>
      <c r="G3299">
        <v>202607</v>
      </c>
      <c r="H3299" t="s">
        <v>52</v>
      </c>
      <c r="I3299" t="s">
        <v>321</v>
      </c>
      <c r="J3299" t="s">
        <v>322</v>
      </c>
      <c r="K3299" t="s">
        <v>54</v>
      </c>
      <c r="L3299" s="5" t="s">
        <v>10419</v>
      </c>
      <c r="M3299" s="5">
        <v>46029</v>
      </c>
      <c r="N3299" s="21">
        <v>873758792230</v>
      </c>
      <c r="P3299" t="s">
        <v>326</v>
      </c>
      <c r="Q3299" t="s">
        <v>326</v>
      </c>
      <c r="R3299" t="s">
        <v>56</v>
      </c>
      <c r="S3299" t="s">
        <v>327</v>
      </c>
      <c r="T3299">
        <v>21</v>
      </c>
      <c r="U3299" t="s">
        <v>57</v>
      </c>
      <c r="V3299">
        <v>21320</v>
      </c>
      <c r="W3299">
        <v>43.5</v>
      </c>
      <c r="X3299">
        <v>5.16</v>
      </c>
      <c r="Y3299">
        <v>0</v>
      </c>
      <c r="Z3299">
        <v>-33.1</v>
      </c>
      <c r="AA3299">
        <v>15.55</v>
      </c>
      <c r="AB3299">
        <v>2</v>
      </c>
      <c r="AC3299">
        <v>30.8</v>
      </c>
      <c r="AD3299">
        <v>30.8</v>
      </c>
      <c r="AE3299" t="s">
        <v>11796</v>
      </c>
      <c r="AF3299" t="s">
        <v>11033</v>
      </c>
      <c r="AG3299" t="s">
        <v>11033</v>
      </c>
      <c r="AH3299" t="s">
        <v>7839</v>
      </c>
      <c r="AI3299" t="s">
        <v>11034</v>
      </c>
      <c r="AJ3299">
        <v>68</v>
      </c>
      <c r="AK3299" t="s">
        <v>57</v>
      </c>
      <c r="AL3299">
        <v>68390</v>
      </c>
      <c r="AM3299" t="s">
        <v>55</v>
      </c>
      <c r="AN3299" t="s">
        <v>55</v>
      </c>
      <c r="AO3299" t="s">
        <v>55</v>
      </c>
      <c r="AS3299" t="s">
        <v>343</v>
      </c>
      <c r="AT3299">
        <v>0</v>
      </c>
      <c r="AU3299">
        <v>0</v>
      </c>
      <c r="AV3299">
        <v>0</v>
      </c>
      <c r="BB3299">
        <v>0</v>
      </c>
      <c r="BC3299">
        <v>0</v>
      </c>
      <c r="BD3299" t="s">
        <v>60</v>
      </c>
      <c r="BE3299" s="5">
        <v>46180</v>
      </c>
      <c r="BF3299">
        <v>634364547</v>
      </c>
      <c r="BH3299" t="s">
        <v>323</v>
      </c>
      <c r="BI3299" t="s">
        <v>320</v>
      </c>
      <c r="BJ3299">
        <v>0.49236111111111114</v>
      </c>
      <c r="BK3299">
        <v>38.200000000000003</v>
      </c>
      <c r="BL3299">
        <v>4.53</v>
      </c>
      <c r="BM3299">
        <v>0</v>
      </c>
      <c r="BN3299">
        <v>-29.07</v>
      </c>
      <c r="BO3299">
        <v>13.66</v>
      </c>
      <c r="BP3299" t="s">
        <v>60</v>
      </c>
      <c r="BQ3299">
        <v>1.1386538829999999</v>
      </c>
      <c r="BR3299" t="s">
        <v>61</v>
      </c>
    </row>
    <row r="3300" spans="1:70" x14ac:dyDescent="0.2">
      <c r="A3300" s="19">
        <f t="shared" si="116"/>
        <v>19.840000000000003</v>
      </c>
      <c r="B3300" s="20">
        <v>3752</v>
      </c>
      <c r="D3300" s="2" t="s">
        <v>1381</v>
      </c>
      <c r="E3300" s="2" t="str">
        <f t="shared" si="115"/>
        <v>ST</v>
      </c>
      <c r="F3300">
        <v>200720433</v>
      </c>
      <c r="G3300">
        <v>202607</v>
      </c>
      <c r="H3300" t="s">
        <v>52</v>
      </c>
      <c r="I3300" t="s">
        <v>321</v>
      </c>
      <c r="J3300" t="s">
        <v>322</v>
      </c>
      <c r="K3300" t="s">
        <v>54</v>
      </c>
      <c r="L3300" s="5" t="s">
        <v>6778</v>
      </c>
      <c r="M3300" s="5" t="s">
        <v>5226</v>
      </c>
      <c r="N3300" s="21">
        <v>873599988672</v>
      </c>
      <c r="P3300" t="s">
        <v>326</v>
      </c>
      <c r="Q3300" t="s">
        <v>326</v>
      </c>
      <c r="R3300" t="s">
        <v>56</v>
      </c>
      <c r="S3300" t="s">
        <v>327</v>
      </c>
      <c r="T3300">
        <v>21</v>
      </c>
      <c r="U3300" t="s">
        <v>57</v>
      </c>
      <c r="V3300">
        <v>21320</v>
      </c>
      <c r="W3300">
        <v>94.26</v>
      </c>
      <c r="X3300">
        <v>11.17</v>
      </c>
      <c r="Y3300">
        <v>0</v>
      </c>
      <c r="Z3300">
        <v>-71.73</v>
      </c>
      <c r="AA3300">
        <v>33.71</v>
      </c>
      <c r="AB3300">
        <v>7</v>
      </c>
      <c r="AC3300">
        <v>100.1</v>
      </c>
      <c r="AD3300">
        <v>100.1</v>
      </c>
      <c r="AE3300" t="s">
        <v>1459</v>
      </c>
      <c r="AF3300" t="s">
        <v>11035</v>
      </c>
      <c r="AG3300" t="s">
        <v>11035</v>
      </c>
      <c r="AH3300" t="s">
        <v>11036</v>
      </c>
      <c r="AI3300" t="s">
        <v>565</v>
      </c>
      <c r="AJ3300">
        <v>75</v>
      </c>
      <c r="AK3300" t="s">
        <v>57</v>
      </c>
      <c r="AL3300">
        <v>75003</v>
      </c>
      <c r="AM3300" t="s">
        <v>55</v>
      </c>
      <c r="AN3300" t="s">
        <v>55</v>
      </c>
      <c r="AO3300" t="s">
        <v>55</v>
      </c>
      <c r="AS3300" t="s">
        <v>343</v>
      </c>
      <c r="AT3300">
        <v>30</v>
      </c>
      <c r="AU3300">
        <v>31</v>
      </c>
      <c r="AV3300">
        <v>39</v>
      </c>
      <c r="BB3300">
        <v>0</v>
      </c>
      <c r="BC3300">
        <v>0</v>
      </c>
      <c r="BD3300" t="s">
        <v>60</v>
      </c>
      <c r="BE3300" s="5">
        <v>46180</v>
      </c>
      <c r="BF3300">
        <v>634364547</v>
      </c>
      <c r="BH3300" t="s">
        <v>323</v>
      </c>
      <c r="BI3300" t="s">
        <v>320</v>
      </c>
      <c r="BJ3300">
        <v>0.43680555555555556</v>
      </c>
      <c r="BK3300">
        <v>83</v>
      </c>
      <c r="BL3300">
        <v>9.84</v>
      </c>
      <c r="BM3300">
        <v>0</v>
      </c>
      <c r="BN3300">
        <v>-63.16</v>
      </c>
      <c r="BO3300">
        <v>29.68</v>
      </c>
      <c r="BP3300" t="s">
        <v>60</v>
      </c>
      <c r="BQ3300">
        <v>1.1356667499999999</v>
      </c>
      <c r="BR3300" t="s">
        <v>61</v>
      </c>
    </row>
    <row r="3301" spans="1:70" x14ac:dyDescent="0.2">
      <c r="A3301" s="19">
        <f t="shared" si="116"/>
        <v>13.149999999999999</v>
      </c>
      <c r="B3301" s="20">
        <v>3752</v>
      </c>
      <c r="D3301" s="2" t="s">
        <v>1381</v>
      </c>
      <c r="E3301" s="2" t="str">
        <f t="shared" si="115"/>
        <v>ST</v>
      </c>
      <c r="F3301">
        <v>200720433</v>
      </c>
      <c r="G3301">
        <v>202607</v>
      </c>
      <c r="H3301" t="s">
        <v>52</v>
      </c>
      <c r="I3301" t="s">
        <v>321</v>
      </c>
      <c r="J3301" t="s">
        <v>322</v>
      </c>
      <c r="K3301" t="s">
        <v>54</v>
      </c>
      <c r="L3301" s="5" t="s">
        <v>6778</v>
      </c>
      <c r="M3301" s="5" t="s">
        <v>5226</v>
      </c>
      <c r="N3301" s="21">
        <v>873596019359</v>
      </c>
      <c r="P3301" t="s">
        <v>326</v>
      </c>
      <c r="Q3301" t="s">
        <v>326</v>
      </c>
      <c r="R3301" t="s">
        <v>56</v>
      </c>
      <c r="S3301" t="s">
        <v>327</v>
      </c>
      <c r="T3301">
        <v>21</v>
      </c>
      <c r="U3301" t="s">
        <v>57</v>
      </c>
      <c r="V3301">
        <v>21320</v>
      </c>
      <c r="W3301">
        <v>62.46</v>
      </c>
      <c r="X3301">
        <v>7.4</v>
      </c>
      <c r="Y3301">
        <v>0</v>
      </c>
      <c r="Z3301">
        <v>-47.53</v>
      </c>
      <c r="AA3301">
        <v>22.34</v>
      </c>
      <c r="AB3301">
        <v>5</v>
      </c>
      <c r="AC3301">
        <v>56.54</v>
      </c>
      <c r="AD3301">
        <v>56.54</v>
      </c>
      <c r="AE3301" t="s">
        <v>1569</v>
      </c>
      <c r="AF3301" t="s">
        <v>11037</v>
      </c>
      <c r="AG3301" t="s">
        <v>11037</v>
      </c>
      <c r="AH3301" t="s">
        <v>1634</v>
      </c>
      <c r="AI3301" t="s">
        <v>507</v>
      </c>
      <c r="AJ3301">
        <v>34</v>
      </c>
      <c r="AK3301" t="s">
        <v>57</v>
      </c>
      <c r="AL3301">
        <v>34500</v>
      </c>
      <c r="AM3301" t="s">
        <v>55</v>
      </c>
      <c r="AN3301" t="s">
        <v>55</v>
      </c>
      <c r="AO3301" t="s">
        <v>55</v>
      </c>
      <c r="AS3301" t="s">
        <v>343</v>
      </c>
      <c r="AT3301">
        <v>30</v>
      </c>
      <c r="AU3301">
        <v>31</v>
      </c>
      <c r="AV3301">
        <v>40</v>
      </c>
      <c r="BB3301">
        <v>0</v>
      </c>
      <c r="BC3301">
        <v>0</v>
      </c>
      <c r="BD3301" t="s">
        <v>60</v>
      </c>
      <c r="BE3301" s="5">
        <v>46180</v>
      </c>
      <c r="BF3301">
        <v>634364547</v>
      </c>
      <c r="BH3301" t="s">
        <v>323</v>
      </c>
      <c r="BI3301" t="s">
        <v>320</v>
      </c>
      <c r="BJ3301">
        <v>0.51944444444444449</v>
      </c>
      <c r="BK3301">
        <v>55</v>
      </c>
      <c r="BL3301">
        <v>6.52</v>
      </c>
      <c r="BM3301">
        <v>0</v>
      </c>
      <c r="BN3301">
        <v>-41.85</v>
      </c>
      <c r="BO3301">
        <v>19.670000000000002</v>
      </c>
      <c r="BP3301" t="s">
        <v>60</v>
      </c>
      <c r="BQ3301">
        <v>1.1356667499999999</v>
      </c>
      <c r="BR3301" t="s">
        <v>61</v>
      </c>
    </row>
    <row r="3302" spans="1:70" x14ac:dyDescent="0.2">
      <c r="A3302" s="19">
        <f t="shared" si="116"/>
        <v>14.82</v>
      </c>
      <c r="B3302" s="20">
        <v>3752</v>
      </c>
      <c r="D3302" s="2" t="s">
        <v>346</v>
      </c>
      <c r="E3302" s="2" t="str">
        <f t="shared" si="115"/>
        <v>ST</v>
      </c>
      <c r="F3302">
        <v>200720433</v>
      </c>
      <c r="G3302">
        <v>202607</v>
      </c>
      <c r="H3302" t="s">
        <v>52</v>
      </c>
      <c r="I3302" t="s">
        <v>321</v>
      </c>
      <c r="J3302" t="s">
        <v>322</v>
      </c>
      <c r="K3302" t="s">
        <v>54</v>
      </c>
      <c r="L3302" s="5">
        <v>46029</v>
      </c>
      <c r="M3302" s="5">
        <v>46060</v>
      </c>
      <c r="N3302" s="21">
        <v>873819757072</v>
      </c>
      <c r="P3302" t="s">
        <v>326</v>
      </c>
      <c r="Q3302" t="s">
        <v>326</v>
      </c>
      <c r="R3302" t="s">
        <v>56</v>
      </c>
      <c r="S3302" t="s">
        <v>327</v>
      </c>
      <c r="T3302">
        <v>21</v>
      </c>
      <c r="U3302" t="s">
        <v>57</v>
      </c>
      <c r="V3302">
        <v>21320</v>
      </c>
      <c r="W3302">
        <v>70.73</v>
      </c>
      <c r="X3302">
        <v>8.15</v>
      </c>
      <c r="Y3302">
        <v>0</v>
      </c>
      <c r="Z3302">
        <v>-53.83</v>
      </c>
      <c r="AA3302">
        <v>25.05</v>
      </c>
      <c r="AB3302">
        <v>7</v>
      </c>
      <c r="AC3302">
        <v>68.2</v>
      </c>
      <c r="AD3302">
        <v>68.2</v>
      </c>
      <c r="AE3302" t="s">
        <v>11797</v>
      </c>
      <c r="AF3302" t="s">
        <v>11038</v>
      </c>
      <c r="AG3302" t="s">
        <v>11038</v>
      </c>
      <c r="AH3302" t="s">
        <v>11039</v>
      </c>
      <c r="AI3302" t="s">
        <v>11040</v>
      </c>
      <c r="AJ3302">
        <v>55</v>
      </c>
      <c r="AK3302" t="s">
        <v>57</v>
      </c>
      <c r="AL3302">
        <v>55840</v>
      </c>
      <c r="AM3302" t="s">
        <v>55</v>
      </c>
      <c r="AN3302" t="s">
        <v>55</v>
      </c>
      <c r="AO3302" t="s">
        <v>55</v>
      </c>
      <c r="AS3302" t="s">
        <v>343</v>
      </c>
      <c r="AT3302">
        <v>0</v>
      </c>
      <c r="AU3302">
        <v>0</v>
      </c>
      <c r="AV3302">
        <v>0</v>
      </c>
      <c r="BB3302">
        <v>0</v>
      </c>
      <c r="BC3302">
        <v>0</v>
      </c>
      <c r="BD3302" t="s">
        <v>60</v>
      </c>
      <c r="BE3302" s="5">
        <v>46180</v>
      </c>
      <c r="BF3302">
        <v>634364547</v>
      </c>
      <c r="BH3302" t="s">
        <v>323</v>
      </c>
      <c r="BI3302" t="s">
        <v>320</v>
      </c>
      <c r="BJ3302">
        <v>0.42638888888888887</v>
      </c>
      <c r="BK3302">
        <v>62</v>
      </c>
      <c r="BL3302">
        <v>7.14</v>
      </c>
      <c r="BM3302">
        <v>0</v>
      </c>
      <c r="BN3302">
        <v>-47.18</v>
      </c>
      <c r="BO3302">
        <v>21.96</v>
      </c>
      <c r="BP3302" t="s">
        <v>60</v>
      </c>
      <c r="BQ3302">
        <v>1.1408492480000001</v>
      </c>
      <c r="BR3302" t="s">
        <v>61</v>
      </c>
    </row>
    <row r="3303" spans="1:70" x14ac:dyDescent="0.2">
      <c r="A3303" s="19">
        <f t="shared" si="116"/>
        <v>19.499999999999993</v>
      </c>
      <c r="B3303" s="20">
        <v>3752</v>
      </c>
      <c r="D3303" s="2" t="s">
        <v>1381</v>
      </c>
      <c r="E3303" s="2" t="str">
        <f t="shared" si="115"/>
        <v>ST</v>
      </c>
      <c r="F3303">
        <v>200720433</v>
      </c>
      <c r="G3303">
        <v>202607</v>
      </c>
      <c r="H3303" t="s">
        <v>52</v>
      </c>
      <c r="I3303" t="s">
        <v>321</v>
      </c>
      <c r="J3303" t="s">
        <v>322</v>
      </c>
      <c r="K3303" t="s">
        <v>54</v>
      </c>
      <c r="L3303" s="5" t="s">
        <v>5682</v>
      </c>
      <c r="M3303" s="5" t="s">
        <v>6778</v>
      </c>
      <c r="N3303" s="21">
        <v>873542840996</v>
      </c>
      <c r="P3303" t="s">
        <v>326</v>
      </c>
      <c r="Q3303" t="s">
        <v>326</v>
      </c>
      <c r="R3303" t="s">
        <v>56</v>
      </c>
      <c r="S3303" t="s">
        <v>327</v>
      </c>
      <c r="T3303">
        <v>21</v>
      </c>
      <c r="U3303" t="s">
        <v>57</v>
      </c>
      <c r="V3303">
        <v>21320</v>
      </c>
      <c r="W3303">
        <v>93.04</v>
      </c>
      <c r="X3303">
        <v>11.03</v>
      </c>
      <c r="Y3303">
        <v>0</v>
      </c>
      <c r="Z3303">
        <v>-70.8</v>
      </c>
      <c r="AA3303">
        <v>33.26</v>
      </c>
      <c r="AB3303">
        <v>4</v>
      </c>
      <c r="AC3303">
        <v>98.78</v>
      </c>
      <c r="AD3303">
        <v>98.78</v>
      </c>
      <c r="AE3303" t="s">
        <v>11798</v>
      </c>
      <c r="AF3303" t="s">
        <v>393</v>
      </c>
      <c r="AG3303" t="s">
        <v>393</v>
      </c>
      <c r="AH3303" t="s">
        <v>2000</v>
      </c>
      <c r="AI3303" t="s">
        <v>2001</v>
      </c>
      <c r="AJ3303">
        <v>44</v>
      </c>
      <c r="AK3303" t="s">
        <v>57</v>
      </c>
      <c r="AL3303">
        <v>44860</v>
      </c>
      <c r="AM3303" t="s">
        <v>55</v>
      </c>
      <c r="AN3303" t="s">
        <v>55</v>
      </c>
      <c r="AO3303" t="s">
        <v>55</v>
      </c>
      <c r="AS3303" t="s">
        <v>343</v>
      </c>
      <c r="AT3303">
        <v>25</v>
      </c>
      <c r="AU3303">
        <v>32</v>
      </c>
      <c r="AV3303">
        <v>41</v>
      </c>
      <c r="BB3303">
        <v>0</v>
      </c>
      <c r="BC3303">
        <v>0</v>
      </c>
      <c r="BD3303" t="s">
        <v>60</v>
      </c>
      <c r="BE3303" s="5">
        <v>46180</v>
      </c>
      <c r="BF3303">
        <v>634364547</v>
      </c>
      <c r="BH3303" t="s">
        <v>323</v>
      </c>
      <c r="BI3303" t="s">
        <v>320</v>
      </c>
      <c r="BJ3303">
        <v>0.53888888888888886</v>
      </c>
      <c r="BK3303">
        <v>81.599999999999994</v>
      </c>
      <c r="BL3303">
        <v>9.67</v>
      </c>
      <c r="BM3303">
        <v>0</v>
      </c>
      <c r="BN3303">
        <v>-62.1</v>
      </c>
      <c r="BO3303">
        <v>29.17</v>
      </c>
      <c r="BP3303" t="s">
        <v>60</v>
      </c>
      <c r="BQ3303">
        <v>1.1401468509999999</v>
      </c>
      <c r="BR3303" t="s">
        <v>61</v>
      </c>
    </row>
    <row r="3304" spans="1:70" x14ac:dyDescent="0.2">
      <c r="A3304" s="19">
        <f t="shared" si="116"/>
        <v>9.4600000000000009</v>
      </c>
      <c r="B3304" s="20">
        <v>3752</v>
      </c>
      <c r="D3304" s="2" t="s">
        <v>346</v>
      </c>
      <c r="E3304" s="2" t="str">
        <f t="shared" si="115"/>
        <v>ST</v>
      </c>
      <c r="F3304">
        <v>200720433</v>
      </c>
      <c r="G3304">
        <v>202607</v>
      </c>
      <c r="H3304" t="s">
        <v>52</v>
      </c>
      <c r="I3304" t="s">
        <v>321</v>
      </c>
      <c r="J3304" t="s">
        <v>322</v>
      </c>
      <c r="K3304" t="s">
        <v>54</v>
      </c>
      <c r="L3304" s="5">
        <v>46029</v>
      </c>
      <c r="M3304" s="5">
        <v>46060</v>
      </c>
      <c r="N3304" s="21">
        <v>873819680343</v>
      </c>
      <c r="P3304" t="s">
        <v>326</v>
      </c>
      <c r="Q3304" t="s">
        <v>326</v>
      </c>
      <c r="R3304" t="s">
        <v>56</v>
      </c>
      <c r="S3304" t="s">
        <v>327</v>
      </c>
      <c r="T3304">
        <v>21</v>
      </c>
      <c r="U3304" t="s">
        <v>57</v>
      </c>
      <c r="V3304">
        <v>21320</v>
      </c>
      <c r="W3304">
        <v>45.18</v>
      </c>
      <c r="X3304">
        <v>5.2</v>
      </c>
      <c r="Y3304">
        <v>0</v>
      </c>
      <c r="Z3304">
        <v>-34.39</v>
      </c>
      <c r="AA3304">
        <v>15.99</v>
      </c>
      <c r="AB3304">
        <v>2</v>
      </c>
      <c r="AC3304">
        <v>33</v>
      </c>
      <c r="AD3304">
        <v>33</v>
      </c>
      <c r="AE3304" t="s">
        <v>11799</v>
      </c>
      <c r="AF3304" t="s">
        <v>5187</v>
      </c>
      <c r="AG3304" t="s">
        <v>5187</v>
      </c>
      <c r="AH3304" t="s">
        <v>11041</v>
      </c>
      <c r="AI3304" t="s">
        <v>737</v>
      </c>
      <c r="AJ3304">
        <v>23</v>
      </c>
      <c r="AK3304" t="s">
        <v>57</v>
      </c>
      <c r="AL3304">
        <v>23000</v>
      </c>
      <c r="AM3304" t="s">
        <v>55</v>
      </c>
      <c r="AN3304" t="s">
        <v>55</v>
      </c>
      <c r="AO3304" t="s">
        <v>55</v>
      </c>
      <c r="AS3304" t="s">
        <v>343</v>
      </c>
      <c r="AT3304">
        <v>0</v>
      </c>
      <c r="AU3304">
        <v>0</v>
      </c>
      <c r="AV3304">
        <v>0</v>
      </c>
      <c r="BB3304">
        <v>0</v>
      </c>
      <c r="BC3304">
        <v>0</v>
      </c>
      <c r="BD3304" t="s">
        <v>60</v>
      </c>
      <c r="BE3304" s="5">
        <v>46180</v>
      </c>
      <c r="BF3304">
        <v>634364547</v>
      </c>
      <c r="BH3304" t="s">
        <v>323</v>
      </c>
      <c r="BI3304" t="s">
        <v>320</v>
      </c>
      <c r="BJ3304">
        <v>0.45</v>
      </c>
      <c r="BK3304">
        <v>39.6</v>
      </c>
      <c r="BL3304">
        <v>4.5599999999999996</v>
      </c>
      <c r="BM3304">
        <v>0</v>
      </c>
      <c r="BN3304">
        <v>-30.14</v>
      </c>
      <c r="BO3304">
        <v>14.02</v>
      </c>
      <c r="BP3304" t="s">
        <v>60</v>
      </c>
      <c r="BQ3304">
        <v>1.1408492480000001</v>
      </c>
      <c r="BR3304" t="s">
        <v>61</v>
      </c>
    </row>
    <row r="3305" spans="1:70" x14ac:dyDescent="0.2">
      <c r="A3305" s="19">
        <f t="shared" si="116"/>
        <v>11.14</v>
      </c>
      <c r="B3305" s="20">
        <v>3752</v>
      </c>
      <c r="D3305" s="2" t="s">
        <v>1381</v>
      </c>
      <c r="E3305" s="2" t="str">
        <f t="shared" si="115"/>
        <v>ST</v>
      </c>
      <c r="F3305">
        <v>200720433</v>
      </c>
      <c r="G3305">
        <v>202607</v>
      </c>
      <c r="H3305" t="s">
        <v>52</v>
      </c>
      <c r="I3305" t="s">
        <v>321</v>
      </c>
      <c r="J3305" t="s">
        <v>322</v>
      </c>
      <c r="K3305" t="s">
        <v>54</v>
      </c>
      <c r="L3305" s="5" t="s">
        <v>5682</v>
      </c>
      <c r="M3305" s="5" t="s">
        <v>6778</v>
      </c>
      <c r="N3305" s="21">
        <v>873492955732</v>
      </c>
      <c r="P3305" t="s">
        <v>326</v>
      </c>
      <c r="Q3305" t="s">
        <v>326</v>
      </c>
      <c r="R3305" t="s">
        <v>56</v>
      </c>
      <c r="S3305" t="s">
        <v>327</v>
      </c>
      <c r="T3305">
        <v>21</v>
      </c>
      <c r="U3305" t="s">
        <v>57</v>
      </c>
      <c r="V3305">
        <v>21320</v>
      </c>
      <c r="W3305">
        <v>53.13</v>
      </c>
      <c r="X3305">
        <v>6.31</v>
      </c>
      <c r="Y3305">
        <v>0</v>
      </c>
      <c r="Z3305">
        <v>-40.43</v>
      </c>
      <c r="AA3305">
        <v>19.010000000000002</v>
      </c>
      <c r="AB3305">
        <v>4</v>
      </c>
      <c r="AC3305">
        <v>44</v>
      </c>
      <c r="AD3305">
        <v>44</v>
      </c>
      <c r="AE3305" t="s">
        <v>11800</v>
      </c>
      <c r="AF3305" t="s">
        <v>11042</v>
      </c>
      <c r="AG3305" t="s">
        <v>11042</v>
      </c>
      <c r="AH3305" t="s">
        <v>11043</v>
      </c>
      <c r="AI3305" t="s">
        <v>7062</v>
      </c>
      <c r="AJ3305">
        <v>13</v>
      </c>
      <c r="AK3305" t="s">
        <v>57</v>
      </c>
      <c r="AL3305">
        <v>13009</v>
      </c>
      <c r="AM3305" t="s">
        <v>55</v>
      </c>
      <c r="AN3305" t="s">
        <v>55</v>
      </c>
      <c r="AO3305" t="s">
        <v>55</v>
      </c>
      <c r="AS3305" t="s">
        <v>343</v>
      </c>
      <c r="AT3305">
        <v>0</v>
      </c>
      <c r="AU3305">
        <v>0</v>
      </c>
      <c r="AV3305">
        <v>0</v>
      </c>
      <c r="BB3305">
        <v>0</v>
      </c>
      <c r="BC3305">
        <v>0</v>
      </c>
      <c r="BD3305" t="s">
        <v>60</v>
      </c>
      <c r="BE3305" s="5">
        <v>46180</v>
      </c>
      <c r="BF3305">
        <v>634364547</v>
      </c>
      <c r="BH3305" t="s">
        <v>323</v>
      </c>
      <c r="BI3305" t="s">
        <v>320</v>
      </c>
      <c r="BJ3305">
        <v>0.40416666666666667</v>
      </c>
      <c r="BK3305">
        <v>46.6</v>
      </c>
      <c r="BL3305">
        <v>5.53</v>
      </c>
      <c r="BM3305">
        <v>0</v>
      </c>
      <c r="BN3305">
        <v>-35.46</v>
      </c>
      <c r="BO3305">
        <v>16.670000000000002</v>
      </c>
      <c r="BP3305" t="s">
        <v>60</v>
      </c>
      <c r="BQ3305">
        <v>1.1401468509999999</v>
      </c>
      <c r="BR3305" t="s">
        <v>61</v>
      </c>
    </row>
    <row r="3306" spans="1:70" x14ac:dyDescent="0.2">
      <c r="A3306" s="19">
        <f t="shared" si="116"/>
        <v>22.849999999999994</v>
      </c>
      <c r="B3306" s="20">
        <v>3752</v>
      </c>
      <c r="D3306" s="2" t="s">
        <v>1381</v>
      </c>
      <c r="E3306" s="2" t="str">
        <f t="shared" si="115"/>
        <v>ST</v>
      </c>
      <c r="F3306">
        <v>200720433</v>
      </c>
      <c r="G3306">
        <v>202607</v>
      </c>
      <c r="H3306" t="s">
        <v>52</v>
      </c>
      <c r="I3306" t="s">
        <v>321</v>
      </c>
      <c r="J3306" t="s">
        <v>322</v>
      </c>
      <c r="K3306" t="s">
        <v>54</v>
      </c>
      <c r="L3306" s="5" t="s">
        <v>5682</v>
      </c>
      <c r="M3306" s="5" t="s">
        <v>6778</v>
      </c>
      <c r="N3306" s="21">
        <v>873544864908</v>
      </c>
      <c r="P3306" t="s">
        <v>326</v>
      </c>
      <c r="Q3306" t="s">
        <v>326</v>
      </c>
      <c r="R3306" t="s">
        <v>56</v>
      </c>
      <c r="S3306" t="s">
        <v>327</v>
      </c>
      <c r="T3306">
        <v>21</v>
      </c>
      <c r="U3306" t="s">
        <v>57</v>
      </c>
      <c r="V3306">
        <v>21320</v>
      </c>
      <c r="W3306">
        <v>109</v>
      </c>
      <c r="X3306">
        <v>12.92</v>
      </c>
      <c r="Y3306">
        <v>0</v>
      </c>
      <c r="Z3306">
        <v>-82.95</v>
      </c>
      <c r="AA3306">
        <v>38.97</v>
      </c>
      <c r="AB3306">
        <v>2</v>
      </c>
      <c r="AC3306">
        <v>119.46</v>
      </c>
      <c r="AD3306">
        <v>119.46</v>
      </c>
      <c r="AE3306" t="s">
        <v>1482</v>
      </c>
      <c r="AF3306" t="s">
        <v>11044</v>
      </c>
      <c r="AG3306" t="s">
        <v>11044</v>
      </c>
      <c r="AH3306" t="s">
        <v>11045</v>
      </c>
      <c r="AI3306" t="s">
        <v>7951</v>
      </c>
      <c r="AJ3306">
        <v>83</v>
      </c>
      <c r="AK3306" t="s">
        <v>57</v>
      </c>
      <c r="AL3306">
        <v>83600</v>
      </c>
      <c r="AM3306" t="s">
        <v>55</v>
      </c>
      <c r="AN3306" t="s">
        <v>55</v>
      </c>
      <c r="AO3306" t="s">
        <v>55</v>
      </c>
      <c r="AS3306" t="s">
        <v>342</v>
      </c>
      <c r="AT3306">
        <v>26</v>
      </c>
      <c r="AU3306">
        <v>31</v>
      </c>
      <c r="AV3306">
        <v>41</v>
      </c>
      <c r="BB3306">
        <v>0</v>
      </c>
      <c r="BC3306">
        <v>0</v>
      </c>
      <c r="BD3306" t="s">
        <v>60</v>
      </c>
      <c r="BE3306" s="5">
        <v>46180</v>
      </c>
      <c r="BF3306">
        <v>634364547</v>
      </c>
      <c r="BH3306" t="s">
        <v>323</v>
      </c>
      <c r="BI3306" t="s">
        <v>320</v>
      </c>
      <c r="BJ3306">
        <v>0.44374999999999998</v>
      </c>
      <c r="BK3306">
        <v>95.6</v>
      </c>
      <c r="BL3306">
        <v>11.33</v>
      </c>
      <c r="BM3306">
        <v>0</v>
      </c>
      <c r="BN3306">
        <v>-72.75</v>
      </c>
      <c r="BO3306">
        <v>34.18</v>
      </c>
      <c r="BP3306" t="s">
        <v>60</v>
      </c>
      <c r="BQ3306">
        <v>1.1401468509999999</v>
      </c>
      <c r="BR3306" t="s">
        <v>61</v>
      </c>
    </row>
    <row r="3307" spans="1:70" x14ac:dyDescent="0.2">
      <c r="A3307" s="19">
        <f t="shared" si="116"/>
        <v>12.14</v>
      </c>
      <c r="B3307" s="20">
        <v>3752</v>
      </c>
      <c r="D3307" s="2" t="s">
        <v>1381</v>
      </c>
      <c r="E3307" s="2" t="str">
        <f t="shared" si="115"/>
        <v>ST</v>
      </c>
      <c r="F3307">
        <v>200720433</v>
      </c>
      <c r="G3307">
        <v>202607</v>
      </c>
      <c r="H3307" t="s">
        <v>52</v>
      </c>
      <c r="I3307" t="s">
        <v>321</v>
      </c>
      <c r="J3307" t="s">
        <v>322</v>
      </c>
      <c r="K3307" t="s">
        <v>54</v>
      </c>
      <c r="L3307" s="5" t="s">
        <v>6778</v>
      </c>
      <c r="M3307" s="5" t="s">
        <v>5226</v>
      </c>
      <c r="N3307" s="21">
        <v>873604499110</v>
      </c>
      <c r="P3307" t="s">
        <v>326</v>
      </c>
      <c r="Q3307" t="s">
        <v>326</v>
      </c>
      <c r="R3307" t="s">
        <v>56</v>
      </c>
      <c r="S3307" t="s">
        <v>327</v>
      </c>
      <c r="T3307">
        <v>21</v>
      </c>
      <c r="U3307" t="s">
        <v>57</v>
      </c>
      <c r="V3307">
        <v>21320</v>
      </c>
      <c r="W3307">
        <v>57.69</v>
      </c>
      <c r="X3307">
        <v>6.84</v>
      </c>
      <c r="Y3307">
        <v>0</v>
      </c>
      <c r="Z3307">
        <v>-43.9</v>
      </c>
      <c r="AA3307">
        <v>20.62</v>
      </c>
      <c r="AB3307">
        <v>3</v>
      </c>
      <c r="AC3307">
        <v>48.62</v>
      </c>
      <c r="AD3307">
        <v>48.62</v>
      </c>
      <c r="AE3307" t="s">
        <v>1608</v>
      </c>
      <c r="AF3307" t="s">
        <v>11046</v>
      </c>
      <c r="AG3307" t="s">
        <v>11046</v>
      </c>
      <c r="AH3307" t="s">
        <v>11047</v>
      </c>
      <c r="AI3307" t="s">
        <v>11048</v>
      </c>
      <c r="AJ3307">
        <v>62</v>
      </c>
      <c r="AK3307" t="s">
        <v>57</v>
      </c>
      <c r="AL3307">
        <v>62117</v>
      </c>
      <c r="AM3307" t="s">
        <v>55</v>
      </c>
      <c r="AN3307" t="s">
        <v>55</v>
      </c>
      <c r="AO3307" t="s">
        <v>55</v>
      </c>
      <c r="AS3307" t="s">
        <v>343</v>
      </c>
      <c r="AT3307">
        <v>0</v>
      </c>
      <c r="AU3307">
        <v>0</v>
      </c>
      <c r="AV3307">
        <v>0</v>
      </c>
      <c r="BB3307">
        <v>0</v>
      </c>
      <c r="BC3307">
        <v>0</v>
      </c>
      <c r="BD3307" t="s">
        <v>60</v>
      </c>
      <c r="BE3307" s="5">
        <v>46180</v>
      </c>
      <c r="BF3307">
        <v>634364547</v>
      </c>
      <c r="BH3307" t="s">
        <v>323</v>
      </c>
      <c r="BI3307" t="s">
        <v>320</v>
      </c>
      <c r="BJ3307">
        <v>0.60347222222222219</v>
      </c>
      <c r="BK3307">
        <v>50.8</v>
      </c>
      <c r="BL3307">
        <v>6.02</v>
      </c>
      <c r="BM3307">
        <v>0</v>
      </c>
      <c r="BN3307">
        <v>-38.659999999999997</v>
      </c>
      <c r="BO3307">
        <v>18.16</v>
      </c>
      <c r="BP3307" t="s">
        <v>60</v>
      </c>
      <c r="BQ3307">
        <v>1.1356667499999999</v>
      </c>
      <c r="BR3307" t="s">
        <v>61</v>
      </c>
    </row>
    <row r="3308" spans="1:70" x14ac:dyDescent="0.2">
      <c r="A3308" s="19">
        <f t="shared" si="116"/>
        <v>10.129999999999995</v>
      </c>
      <c r="B3308" s="20">
        <v>3752</v>
      </c>
      <c r="D3308" s="2" t="s">
        <v>1381</v>
      </c>
      <c r="E3308" s="2" t="str">
        <f t="shared" si="115"/>
        <v>ST</v>
      </c>
      <c r="F3308">
        <v>200720433</v>
      </c>
      <c r="G3308">
        <v>202607</v>
      </c>
      <c r="H3308" t="s">
        <v>52</v>
      </c>
      <c r="I3308" t="s">
        <v>321</v>
      </c>
      <c r="J3308" t="s">
        <v>322</v>
      </c>
      <c r="K3308" t="s">
        <v>54</v>
      </c>
      <c r="L3308" s="5" t="s">
        <v>6778</v>
      </c>
      <c r="M3308" s="5" t="s">
        <v>10422</v>
      </c>
      <c r="N3308" s="21">
        <v>873605318819</v>
      </c>
      <c r="P3308" t="s">
        <v>326</v>
      </c>
      <c r="Q3308" t="s">
        <v>326</v>
      </c>
      <c r="R3308" t="s">
        <v>56</v>
      </c>
      <c r="S3308" t="s">
        <v>327</v>
      </c>
      <c r="T3308">
        <v>21</v>
      </c>
      <c r="U3308" t="s">
        <v>57</v>
      </c>
      <c r="V3308">
        <v>21320</v>
      </c>
      <c r="W3308">
        <v>48.15</v>
      </c>
      <c r="X3308">
        <v>5.71</v>
      </c>
      <c r="Y3308">
        <v>0</v>
      </c>
      <c r="Z3308">
        <v>-36.65</v>
      </c>
      <c r="AA3308">
        <v>17.22</v>
      </c>
      <c r="AB3308">
        <v>2</v>
      </c>
      <c r="AC3308">
        <v>36.96</v>
      </c>
      <c r="AD3308">
        <v>36.96</v>
      </c>
      <c r="AE3308" t="s">
        <v>11801</v>
      </c>
      <c r="AF3308" t="s">
        <v>11049</v>
      </c>
      <c r="AG3308" t="s">
        <v>11049</v>
      </c>
      <c r="AH3308" t="s">
        <v>11050</v>
      </c>
      <c r="AI3308" t="s">
        <v>1406</v>
      </c>
      <c r="AJ3308">
        <v>51</v>
      </c>
      <c r="AK3308" t="s">
        <v>57</v>
      </c>
      <c r="AL3308">
        <v>51200</v>
      </c>
      <c r="AM3308" t="s">
        <v>55</v>
      </c>
      <c r="AN3308" t="s">
        <v>55</v>
      </c>
      <c r="AO3308" t="s">
        <v>55</v>
      </c>
      <c r="AS3308" t="s">
        <v>343</v>
      </c>
      <c r="AT3308">
        <v>30</v>
      </c>
      <c r="AU3308">
        <v>31</v>
      </c>
      <c r="AV3308">
        <v>39</v>
      </c>
      <c r="BB3308">
        <v>0</v>
      </c>
      <c r="BC3308">
        <v>0</v>
      </c>
      <c r="BD3308" t="s">
        <v>60</v>
      </c>
      <c r="BE3308" s="5">
        <v>46180</v>
      </c>
      <c r="BF3308">
        <v>634364547</v>
      </c>
      <c r="BH3308" t="s">
        <v>323</v>
      </c>
      <c r="BI3308" t="s">
        <v>320</v>
      </c>
      <c r="BJ3308">
        <v>0.41111111111111109</v>
      </c>
      <c r="BK3308">
        <v>42.4</v>
      </c>
      <c r="BL3308">
        <v>5.03</v>
      </c>
      <c r="BM3308">
        <v>0</v>
      </c>
      <c r="BN3308">
        <v>-32.270000000000003</v>
      </c>
      <c r="BO3308">
        <v>15.16</v>
      </c>
      <c r="BP3308" t="s">
        <v>60</v>
      </c>
      <c r="BQ3308">
        <v>1.1356667499999999</v>
      </c>
      <c r="BR3308" t="s">
        <v>61</v>
      </c>
    </row>
    <row r="3309" spans="1:70" x14ac:dyDescent="0.2">
      <c r="A3309" s="19">
        <f t="shared" si="116"/>
        <v>9.1300000000000026</v>
      </c>
      <c r="B3309" s="20">
        <v>3752</v>
      </c>
      <c r="D3309" s="2" t="s">
        <v>1381</v>
      </c>
      <c r="E3309" s="2" t="str">
        <f t="shared" si="115"/>
        <v>ST</v>
      </c>
      <c r="F3309">
        <v>200720433</v>
      </c>
      <c r="G3309">
        <v>202607</v>
      </c>
      <c r="H3309" t="s">
        <v>52</v>
      </c>
      <c r="I3309" t="s">
        <v>321</v>
      </c>
      <c r="J3309" t="s">
        <v>322</v>
      </c>
      <c r="K3309" t="s">
        <v>54</v>
      </c>
      <c r="L3309" s="5" t="s">
        <v>6778</v>
      </c>
      <c r="M3309" s="5" t="s">
        <v>10422</v>
      </c>
      <c r="N3309" s="21">
        <v>873602962135</v>
      </c>
      <c r="P3309" t="s">
        <v>326</v>
      </c>
      <c r="Q3309" t="s">
        <v>326</v>
      </c>
      <c r="R3309" t="s">
        <v>56</v>
      </c>
      <c r="S3309" t="s">
        <v>327</v>
      </c>
      <c r="T3309">
        <v>21</v>
      </c>
      <c r="U3309" t="s">
        <v>57</v>
      </c>
      <c r="V3309">
        <v>21320</v>
      </c>
      <c r="W3309">
        <v>43.38</v>
      </c>
      <c r="X3309">
        <v>5.14</v>
      </c>
      <c r="Y3309">
        <v>0</v>
      </c>
      <c r="Z3309">
        <v>-33.01</v>
      </c>
      <c r="AA3309">
        <v>15.51</v>
      </c>
      <c r="AB3309">
        <v>2</v>
      </c>
      <c r="AC3309">
        <v>30.8</v>
      </c>
      <c r="AD3309">
        <v>30.8</v>
      </c>
      <c r="AE3309" t="s">
        <v>11802</v>
      </c>
      <c r="AF3309" t="s">
        <v>489</v>
      </c>
      <c r="AG3309" t="s">
        <v>489</v>
      </c>
      <c r="AH3309" t="s">
        <v>490</v>
      </c>
      <c r="AI3309" t="s">
        <v>488</v>
      </c>
      <c r="AJ3309">
        <v>86</v>
      </c>
      <c r="AK3309" t="s">
        <v>57</v>
      </c>
      <c r="AL3309">
        <v>86000</v>
      </c>
      <c r="AM3309" t="s">
        <v>55</v>
      </c>
      <c r="AN3309" t="s">
        <v>55</v>
      </c>
      <c r="AO3309" t="s">
        <v>55</v>
      </c>
      <c r="AS3309" t="s">
        <v>343</v>
      </c>
      <c r="AT3309">
        <v>0</v>
      </c>
      <c r="AU3309">
        <v>0</v>
      </c>
      <c r="AV3309">
        <v>0</v>
      </c>
      <c r="BB3309">
        <v>0</v>
      </c>
      <c r="BC3309">
        <v>0</v>
      </c>
      <c r="BD3309" t="s">
        <v>60</v>
      </c>
      <c r="BE3309" s="5">
        <v>46180</v>
      </c>
      <c r="BF3309">
        <v>634364547</v>
      </c>
      <c r="BH3309" t="s">
        <v>323</v>
      </c>
      <c r="BI3309" t="s">
        <v>320</v>
      </c>
      <c r="BJ3309">
        <v>0.44097222222222221</v>
      </c>
      <c r="BK3309">
        <v>38.200000000000003</v>
      </c>
      <c r="BL3309">
        <v>4.53</v>
      </c>
      <c r="BM3309">
        <v>0</v>
      </c>
      <c r="BN3309">
        <v>-29.07</v>
      </c>
      <c r="BO3309">
        <v>13.66</v>
      </c>
      <c r="BP3309" t="s">
        <v>60</v>
      </c>
      <c r="BQ3309">
        <v>1.1356667499999999</v>
      </c>
      <c r="BR3309" t="s">
        <v>61</v>
      </c>
    </row>
    <row r="3310" spans="1:70" x14ac:dyDescent="0.2">
      <c r="A3310" s="19">
        <f t="shared" si="116"/>
        <v>7.7900000000000027</v>
      </c>
      <c r="B3310" s="20">
        <v>3752</v>
      </c>
      <c r="D3310" s="2" t="s">
        <v>1381</v>
      </c>
      <c r="E3310" s="2" t="str">
        <f t="shared" si="115"/>
        <v>ST</v>
      </c>
      <c r="F3310">
        <v>200720433</v>
      </c>
      <c r="G3310">
        <v>202607</v>
      </c>
      <c r="H3310" t="s">
        <v>52</v>
      </c>
      <c r="I3310" t="s">
        <v>321</v>
      </c>
      <c r="J3310" t="s">
        <v>322</v>
      </c>
      <c r="K3310" t="s">
        <v>54</v>
      </c>
      <c r="L3310" s="5" t="s">
        <v>10419</v>
      </c>
      <c r="M3310" s="5">
        <v>46029</v>
      </c>
      <c r="N3310" s="21">
        <v>873607306038</v>
      </c>
      <c r="P3310" t="s">
        <v>326</v>
      </c>
      <c r="Q3310" t="s">
        <v>326</v>
      </c>
      <c r="R3310" t="s">
        <v>56</v>
      </c>
      <c r="S3310" t="s">
        <v>327</v>
      </c>
      <c r="T3310">
        <v>21</v>
      </c>
      <c r="U3310" t="s">
        <v>57</v>
      </c>
      <c r="V3310">
        <v>21320</v>
      </c>
      <c r="W3310">
        <v>37.119999999999997</v>
      </c>
      <c r="X3310">
        <v>4.4000000000000004</v>
      </c>
      <c r="Y3310">
        <v>0</v>
      </c>
      <c r="Z3310">
        <v>-28.25</v>
      </c>
      <c r="AA3310">
        <v>13.27</v>
      </c>
      <c r="AB3310">
        <v>2</v>
      </c>
      <c r="AC3310">
        <v>22</v>
      </c>
      <c r="AD3310">
        <v>22</v>
      </c>
      <c r="AE3310" t="s">
        <v>11803</v>
      </c>
      <c r="AF3310" t="s">
        <v>7362</v>
      </c>
      <c r="AG3310" t="s">
        <v>7362</v>
      </c>
      <c r="AH3310" t="s">
        <v>11051</v>
      </c>
      <c r="AI3310" t="s">
        <v>6942</v>
      </c>
      <c r="AJ3310">
        <v>78</v>
      </c>
      <c r="AK3310" t="s">
        <v>57</v>
      </c>
      <c r="AL3310">
        <v>78370</v>
      </c>
      <c r="AM3310" t="s">
        <v>55</v>
      </c>
      <c r="AN3310" t="s">
        <v>55</v>
      </c>
      <c r="AO3310" t="s">
        <v>55</v>
      </c>
      <c r="AS3310" t="s">
        <v>343</v>
      </c>
      <c r="AT3310">
        <v>0</v>
      </c>
      <c r="AU3310">
        <v>0</v>
      </c>
      <c r="AV3310">
        <v>0</v>
      </c>
      <c r="BB3310">
        <v>0</v>
      </c>
      <c r="BC3310">
        <v>0</v>
      </c>
      <c r="BD3310" t="s">
        <v>60</v>
      </c>
      <c r="BE3310" s="5">
        <v>46180</v>
      </c>
      <c r="BF3310">
        <v>634364547</v>
      </c>
      <c r="BH3310" t="s">
        <v>323</v>
      </c>
      <c r="BI3310" t="s">
        <v>320</v>
      </c>
      <c r="BJ3310">
        <v>0.46388888888888891</v>
      </c>
      <c r="BK3310">
        <v>32.6</v>
      </c>
      <c r="BL3310">
        <v>3.86</v>
      </c>
      <c r="BM3310">
        <v>0</v>
      </c>
      <c r="BN3310">
        <v>-24.81</v>
      </c>
      <c r="BO3310">
        <v>11.65</v>
      </c>
      <c r="BP3310" t="s">
        <v>60</v>
      </c>
      <c r="BQ3310">
        <v>1.1386538829999999</v>
      </c>
      <c r="BR3310" t="s">
        <v>61</v>
      </c>
    </row>
    <row r="3311" spans="1:70" x14ac:dyDescent="0.2">
      <c r="A3311" s="19">
        <f t="shared" si="116"/>
        <v>7.120000000000001</v>
      </c>
      <c r="B3311" s="20">
        <v>3752</v>
      </c>
      <c r="D3311" s="2" t="s">
        <v>1381</v>
      </c>
      <c r="E3311" s="2" t="str">
        <f t="shared" si="115"/>
        <v>ST</v>
      </c>
      <c r="F3311">
        <v>200720433</v>
      </c>
      <c r="G3311">
        <v>202607</v>
      </c>
      <c r="H3311" t="s">
        <v>52</v>
      </c>
      <c r="I3311" t="s">
        <v>321</v>
      </c>
      <c r="J3311" t="s">
        <v>322</v>
      </c>
      <c r="K3311" t="s">
        <v>54</v>
      </c>
      <c r="L3311" s="5" t="s">
        <v>3831</v>
      </c>
      <c r="M3311" s="5" t="s">
        <v>10419</v>
      </c>
      <c r="N3311" s="21">
        <v>873291872190</v>
      </c>
      <c r="P3311" t="s">
        <v>326</v>
      </c>
      <c r="Q3311" t="s">
        <v>326</v>
      </c>
      <c r="R3311" t="s">
        <v>56</v>
      </c>
      <c r="S3311" t="s">
        <v>327</v>
      </c>
      <c r="T3311">
        <v>21</v>
      </c>
      <c r="U3311" t="s">
        <v>57</v>
      </c>
      <c r="V3311">
        <v>21320</v>
      </c>
      <c r="W3311">
        <v>34.200000000000003</v>
      </c>
      <c r="X3311">
        <v>36.659999999999997</v>
      </c>
      <c r="Y3311">
        <v>0</v>
      </c>
      <c r="Z3311">
        <v>-26.03</v>
      </c>
      <c r="AA3311">
        <v>44.83</v>
      </c>
      <c r="AB3311">
        <v>1</v>
      </c>
      <c r="AC3311">
        <v>17.600000000000001</v>
      </c>
      <c r="AD3311">
        <v>17.600000000000001</v>
      </c>
      <c r="AF3311" t="s">
        <v>11052</v>
      </c>
      <c r="AG3311" t="s">
        <v>11053</v>
      </c>
      <c r="AH3311" t="s">
        <v>11054</v>
      </c>
      <c r="AI3311" t="s">
        <v>2864</v>
      </c>
      <c r="AJ3311">
        <v>20</v>
      </c>
      <c r="AK3311" t="s">
        <v>57</v>
      </c>
      <c r="AL3311">
        <v>20213</v>
      </c>
      <c r="AM3311" t="s">
        <v>55</v>
      </c>
      <c r="AN3311" t="s">
        <v>55</v>
      </c>
      <c r="AO3311" t="s">
        <v>55</v>
      </c>
      <c r="AS3311" t="s">
        <v>343</v>
      </c>
      <c r="AT3311">
        <v>0</v>
      </c>
      <c r="AU3311">
        <v>0</v>
      </c>
      <c r="AV3311">
        <v>0</v>
      </c>
      <c r="BB3311">
        <v>0</v>
      </c>
      <c r="BC3311">
        <v>0</v>
      </c>
      <c r="BD3311" t="s">
        <v>60</v>
      </c>
      <c r="BE3311" s="5">
        <v>46180</v>
      </c>
      <c r="BF3311">
        <v>634364547</v>
      </c>
      <c r="BH3311" t="s">
        <v>323</v>
      </c>
      <c r="BI3311" t="s">
        <v>320</v>
      </c>
      <c r="BJ3311">
        <v>0.4201388888888889</v>
      </c>
      <c r="BK3311">
        <v>29.8</v>
      </c>
      <c r="BL3311">
        <v>31.95</v>
      </c>
      <c r="BM3311">
        <v>0</v>
      </c>
      <c r="BN3311">
        <v>-22.68</v>
      </c>
      <c r="BO3311">
        <v>39.07</v>
      </c>
      <c r="BP3311" t="s">
        <v>60</v>
      </c>
      <c r="BQ3311">
        <v>1.1475391020000001</v>
      </c>
      <c r="BR3311" t="s">
        <v>61</v>
      </c>
    </row>
    <row r="3312" spans="1:70" x14ac:dyDescent="0.2">
      <c r="A3312" s="19">
        <f t="shared" si="116"/>
        <v>9.1300000000000026</v>
      </c>
      <c r="B3312" s="20">
        <v>3752</v>
      </c>
      <c r="D3312" s="2" t="s">
        <v>1381</v>
      </c>
      <c r="E3312" s="2" t="str">
        <f t="shared" si="115"/>
        <v>ST</v>
      </c>
      <c r="F3312">
        <v>200720433</v>
      </c>
      <c r="G3312">
        <v>202607</v>
      </c>
      <c r="H3312" t="s">
        <v>52</v>
      </c>
      <c r="I3312" t="s">
        <v>321</v>
      </c>
      <c r="J3312" t="s">
        <v>322</v>
      </c>
      <c r="K3312" t="s">
        <v>54</v>
      </c>
      <c r="L3312" s="5" t="s">
        <v>6778</v>
      </c>
      <c r="M3312" s="5" t="s">
        <v>5226</v>
      </c>
      <c r="N3312" s="21">
        <v>873600102238</v>
      </c>
      <c r="P3312" t="s">
        <v>326</v>
      </c>
      <c r="Q3312" t="s">
        <v>326</v>
      </c>
      <c r="R3312" t="s">
        <v>56</v>
      </c>
      <c r="S3312" t="s">
        <v>327</v>
      </c>
      <c r="T3312">
        <v>21</v>
      </c>
      <c r="U3312" t="s">
        <v>57</v>
      </c>
      <c r="V3312">
        <v>21320</v>
      </c>
      <c r="W3312">
        <v>43.38</v>
      </c>
      <c r="X3312">
        <v>5.14</v>
      </c>
      <c r="Y3312">
        <v>0</v>
      </c>
      <c r="Z3312">
        <v>-33.01</v>
      </c>
      <c r="AA3312">
        <v>15.51</v>
      </c>
      <c r="AB3312">
        <v>2</v>
      </c>
      <c r="AC3312">
        <v>30.8</v>
      </c>
      <c r="AD3312">
        <v>30.8</v>
      </c>
      <c r="AE3312" t="s">
        <v>11804</v>
      </c>
      <c r="AF3312" t="s">
        <v>11055</v>
      </c>
      <c r="AG3312" t="s">
        <v>11055</v>
      </c>
      <c r="AH3312" t="s">
        <v>11056</v>
      </c>
      <c r="AI3312" t="s">
        <v>11057</v>
      </c>
      <c r="AJ3312">
        <v>68</v>
      </c>
      <c r="AK3312" t="s">
        <v>57</v>
      </c>
      <c r="AL3312">
        <v>68120</v>
      </c>
      <c r="AM3312" t="s">
        <v>55</v>
      </c>
      <c r="AN3312" t="s">
        <v>55</v>
      </c>
      <c r="AO3312" t="s">
        <v>55</v>
      </c>
      <c r="AS3312" t="s">
        <v>343</v>
      </c>
      <c r="AT3312">
        <v>0</v>
      </c>
      <c r="AU3312">
        <v>0</v>
      </c>
      <c r="AV3312">
        <v>0</v>
      </c>
      <c r="BB3312">
        <v>0</v>
      </c>
      <c r="BC3312">
        <v>0</v>
      </c>
      <c r="BD3312" t="s">
        <v>60</v>
      </c>
      <c r="BE3312" s="5">
        <v>46180</v>
      </c>
      <c r="BF3312">
        <v>634364547</v>
      </c>
      <c r="BH3312" t="s">
        <v>323</v>
      </c>
      <c r="BI3312" t="s">
        <v>320</v>
      </c>
      <c r="BJ3312">
        <v>0.47569444444444442</v>
      </c>
      <c r="BK3312">
        <v>38.200000000000003</v>
      </c>
      <c r="BL3312">
        <v>4.53</v>
      </c>
      <c r="BM3312">
        <v>0</v>
      </c>
      <c r="BN3312">
        <v>-29.07</v>
      </c>
      <c r="BO3312">
        <v>13.66</v>
      </c>
      <c r="BP3312" t="s">
        <v>60</v>
      </c>
      <c r="BQ3312">
        <v>1.1356667499999999</v>
      </c>
      <c r="BR3312" t="s">
        <v>61</v>
      </c>
    </row>
    <row r="3313" spans="1:70" x14ac:dyDescent="0.2">
      <c r="A3313" s="19">
        <f t="shared" si="116"/>
        <v>16.5</v>
      </c>
      <c r="B3313" s="20">
        <v>3752</v>
      </c>
      <c r="D3313" s="2" t="s">
        <v>1381</v>
      </c>
      <c r="E3313" s="2" t="str">
        <f t="shared" si="115"/>
        <v>ST</v>
      </c>
      <c r="F3313">
        <v>200720433</v>
      </c>
      <c r="G3313">
        <v>202607</v>
      </c>
      <c r="H3313" t="s">
        <v>52</v>
      </c>
      <c r="I3313" t="s">
        <v>321</v>
      </c>
      <c r="J3313" t="s">
        <v>322</v>
      </c>
      <c r="K3313" t="s">
        <v>54</v>
      </c>
      <c r="L3313" s="5" t="s">
        <v>6778</v>
      </c>
      <c r="M3313" s="5" t="s">
        <v>10422</v>
      </c>
      <c r="N3313" s="21">
        <v>873598357453</v>
      </c>
      <c r="P3313" t="s">
        <v>326</v>
      </c>
      <c r="Q3313" t="s">
        <v>326</v>
      </c>
      <c r="R3313" t="s">
        <v>56</v>
      </c>
      <c r="S3313" t="s">
        <v>327</v>
      </c>
      <c r="T3313">
        <v>21</v>
      </c>
      <c r="U3313" t="s">
        <v>57</v>
      </c>
      <c r="V3313">
        <v>21320</v>
      </c>
      <c r="W3313">
        <v>78.36</v>
      </c>
      <c r="X3313">
        <v>9.2899999999999991</v>
      </c>
      <c r="Y3313">
        <v>0</v>
      </c>
      <c r="Z3313">
        <v>-59.62</v>
      </c>
      <c r="AA3313">
        <v>28.03</v>
      </c>
      <c r="AB3313">
        <v>6</v>
      </c>
      <c r="AC3313">
        <v>77.66</v>
      </c>
      <c r="AD3313">
        <v>77.66</v>
      </c>
      <c r="AE3313" t="s">
        <v>9460</v>
      </c>
      <c r="AF3313" t="s">
        <v>11058</v>
      </c>
      <c r="AG3313" t="s">
        <v>11058</v>
      </c>
      <c r="AH3313" t="s">
        <v>11059</v>
      </c>
      <c r="AI3313" t="s">
        <v>412</v>
      </c>
      <c r="AJ3313">
        <v>75</v>
      </c>
      <c r="AK3313" t="s">
        <v>57</v>
      </c>
      <c r="AL3313">
        <v>75116</v>
      </c>
      <c r="AM3313" t="s">
        <v>55</v>
      </c>
      <c r="AN3313" t="s">
        <v>55</v>
      </c>
      <c r="AO3313" t="s">
        <v>55</v>
      </c>
      <c r="AS3313" t="s">
        <v>343</v>
      </c>
      <c r="AT3313">
        <v>0</v>
      </c>
      <c r="AU3313">
        <v>0</v>
      </c>
      <c r="AV3313">
        <v>0</v>
      </c>
      <c r="BB3313">
        <v>0</v>
      </c>
      <c r="BC3313">
        <v>0</v>
      </c>
      <c r="BD3313" t="s">
        <v>60</v>
      </c>
      <c r="BE3313" s="5">
        <v>46180</v>
      </c>
      <c r="BF3313">
        <v>634364547</v>
      </c>
      <c r="BH3313" t="s">
        <v>323</v>
      </c>
      <c r="BI3313" t="s">
        <v>320</v>
      </c>
      <c r="BJ3313">
        <v>0.39791666666666664</v>
      </c>
      <c r="BK3313">
        <v>69</v>
      </c>
      <c r="BL3313">
        <v>8.18</v>
      </c>
      <c r="BM3313">
        <v>0</v>
      </c>
      <c r="BN3313">
        <v>-52.5</v>
      </c>
      <c r="BO3313">
        <v>24.68</v>
      </c>
      <c r="BP3313" t="s">
        <v>60</v>
      </c>
      <c r="BQ3313">
        <v>1.1356667499999999</v>
      </c>
      <c r="BR3313" t="s">
        <v>61</v>
      </c>
    </row>
    <row r="3314" spans="1:70" x14ac:dyDescent="0.2">
      <c r="A3314" s="19">
        <f t="shared" si="116"/>
        <v>10.800000000000004</v>
      </c>
      <c r="B3314" s="20">
        <v>3752</v>
      </c>
      <c r="D3314" s="2" t="s">
        <v>1381</v>
      </c>
      <c r="E3314" s="2" t="str">
        <f t="shared" si="115"/>
        <v>ST</v>
      </c>
      <c r="F3314">
        <v>200720433</v>
      </c>
      <c r="G3314">
        <v>202607</v>
      </c>
      <c r="H3314" t="s">
        <v>52</v>
      </c>
      <c r="I3314" t="s">
        <v>321</v>
      </c>
      <c r="J3314" t="s">
        <v>322</v>
      </c>
      <c r="K3314" t="s">
        <v>54</v>
      </c>
      <c r="L3314" s="5" t="s">
        <v>10419</v>
      </c>
      <c r="M3314" s="5">
        <v>46029</v>
      </c>
      <c r="N3314" s="21">
        <v>873760421240</v>
      </c>
      <c r="P3314" t="s">
        <v>326</v>
      </c>
      <c r="Q3314" t="s">
        <v>326</v>
      </c>
      <c r="R3314" t="s">
        <v>56</v>
      </c>
      <c r="S3314" t="s">
        <v>327</v>
      </c>
      <c r="T3314">
        <v>21</v>
      </c>
      <c r="U3314" t="s">
        <v>57</v>
      </c>
      <c r="V3314">
        <v>21320</v>
      </c>
      <c r="W3314">
        <v>51.47</v>
      </c>
      <c r="X3314">
        <v>6.09</v>
      </c>
      <c r="Y3314">
        <v>0</v>
      </c>
      <c r="Z3314">
        <v>-39.17</v>
      </c>
      <c r="AA3314">
        <v>18.39</v>
      </c>
      <c r="AB3314">
        <v>3</v>
      </c>
      <c r="AC3314">
        <v>41.58</v>
      </c>
      <c r="AD3314">
        <v>41.58</v>
      </c>
      <c r="AE3314" t="s">
        <v>1504</v>
      </c>
      <c r="AF3314" t="s">
        <v>10478</v>
      </c>
      <c r="AG3314" t="s">
        <v>10478</v>
      </c>
      <c r="AH3314" t="s">
        <v>11060</v>
      </c>
      <c r="AI3314" t="s">
        <v>11061</v>
      </c>
      <c r="AJ3314">
        <v>59</v>
      </c>
      <c r="AK3314" t="s">
        <v>57</v>
      </c>
      <c r="AL3314">
        <v>59262</v>
      </c>
      <c r="AM3314" t="s">
        <v>55</v>
      </c>
      <c r="AN3314" t="s">
        <v>55</v>
      </c>
      <c r="AO3314" t="s">
        <v>55</v>
      </c>
      <c r="AS3314" t="s">
        <v>343</v>
      </c>
      <c r="AT3314">
        <v>30</v>
      </c>
      <c r="AU3314">
        <v>31</v>
      </c>
      <c r="AV3314">
        <v>39</v>
      </c>
      <c r="BB3314">
        <v>0</v>
      </c>
      <c r="BC3314">
        <v>0</v>
      </c>
      <c r="BD3314" t="s">
        <v>60</v>
      </c>
      <c r="BE3314" s="5">
        <v>46180</v>
      </c>
      <c r="BF3314">
        <v>634364547</v>
      </c>
      <c r="BH3314" t="s">
        <v>323</v>
      </c>
      <c r="BI3314" t="s">
        <v>320</v>
      </c>
      <c r="BJ3314">
        <v>0.6020833333333333</v>
      </c>
      <c r="BK3314">
        <v>45.2</v>
      </c>
      <c r="BL3314">
        <v>5.35</v>
      </c>
      <c r="BM3314">
        <v>0</v>
      </c>
      <c r="BN3314">
        <v>-34.4</v>
      </c>
      <c r="BO3314">
        <v>16.149999999999999</v>
      </c>
      <c r="BP3314" t="s">
        <v>60</v>
      </c>
      <c r="BQ3314">
        <v>1.1386538829999999</v>
      </c>
      <c r="BR3314" t="s">
        <v>61</v>
      </c>
    </row>
    <row r="3315" spans="1:70" x14ac:dyDescent="0.2">
      <c r="A3315" s="19">
        <f t="shared" si="116"/>
        <v>5.4499999999999993</v>
      </c>
      <c r="B3315" s="20">
        <v>3752</v>
      </c>
      <c r="D3315" s="2" t="s">
        <v>1381</v>
      </c>
      <c r="E3315" s="2" t="str">
        <f t="shared" si="115"/>
        <v>ST</v>
      </c>
      <c r="F3315">
        <v>200720433</v>
      </c>
      <c r="G3315">
        <v>202607</v>
      </c>
      <c r="H3315" t="s">
        <v>52</v>
      </c>
      <c r="I3315" t="s">
        <v>321</v>
      </c>
      <c r="J3315" t="s">
        <v>322</v>
      </c>
      <c r="K3315" t="s">
        <v>54</v>
      </c>
      <c r="L3315" s="5" t="s">
        <v>5682</v>
      </c>
      <c r="M3315" s="5" t="s">
        <v>6778</v>
      </c>
      <c r="N3315" s="21">
        <v>873541409580</v>
      </c>
      <c r="P3315" t="s">
        <v>326</v>
      </c>
      <c r="Q3315" t="s">
        <v>326</v>
      </c>
      <c r="R3315" t="s">
        <v>56</v>
      </c>
      <c r="S3315" t="s">
        <v>327</v>
      </c>
      <c r="T3315">
        <v>21</v>
      </c>
      <c r="U3315" t="s">
        <v>57</v>
      </c>
      <c r="V3315">
        <v>21320</v>
      </c>
      <c r="W3315">
        <v>26</v>
      </c>
      <c r="X3315">
        <v>3.08</v>
      </c>
      <c r="Y3315">
        <v>0</v>
      </c>
      <c r="Z3315">
        <v>-19.78</v>
      </c>
      <c r="AA3315">
        <v>9.2899999999999991</v>
      </c>
      <c r="AB3315">
        <v>1</v>
      </c>
      <c r="AC3315">
        <v>6.6</v>
      </c>
      <c r="AD3315">
        <v>6.6</v>
      </c>
      <c r="AE3315" t="s">
        <v>11805</v>
      </c>
      <c r="AF3315" t="s">
        <v>7023</v>
      </c>
      <c r="AG3315" t="s">
        <v>7023</v>
      </c>
      <c r="AH3315" t="s">
        <v>7024</v>
      </c>
      <c r="AI3315" t="s">
        <v>7025</v>
      </c>
      <c r="AJ3315">
        <v>76</v>
      </c>
      <c r="AK3315" t="s">
        <v>57</v>
      </c>
      <c r="AL3315">
        <v>76480</v>
      </c>
      <c r="AM3315" t="s">
        <v>55</v>
      </c>
      <c r="AN3315" t="s">
        <v>55</v>
      </c>
      <c r="AO3315" t="s">
        <v>55</v>
      </c>
      <c r="AS3315" t="s">
        <v>343</v>
      </c>
      <c r="AT3315">
        <v>20</v>
      </c>
      <c r="AU3315">
        <v>20</v>
      </c>
      <c r="AV3315">
        <v>30</v>
      </c>
      <c r="BB3315">
        <v>0</v>
      </c>
      <c r="BC3315">
        <v>0</v>
      </c>
      <c r="BD3315" t="s">
        <v>60</v>
      </c>
      <c r="BE3315" s="5">
        <v>46180</v>
      </c>
      <c r="BF3315">
        <v>634364547</v>
      </c>
      <c r="BH3315" t="s">
        <v>323</v>
      </c>
      <c r="BI3315" t="s">
        <v>320</v>
      </c>
      <c r="BJ3315">
        <v>0.40347222222222223</v>
      </c>
      <c r="BK3315">
        <v>22.8</v>
      </c>
      <c r="BL3315">
        <v>2.7</v>
      </c>
      <c r="BM3315">
        <v>0</v>
      </c>
      <c r="BN3315">
        <v>-17.350000000000001</v>
      </c>
      <c r="BO3315">
        <v>8.15</v>
      </c>
      <c r="BP3315" t="s">
        <v>60</v>
      </c>
      <c r="BQ3315">
        <v>1.1401468509999999</v>
      </c>
      <c r="BR3315" t="s">
        <v>61</v>
      </c>
    </row>
    <row r="3316" spans="1:70" x14ac:dyDescent="0.2">
      <c r="A3316" s="19">
        <f t="shared" si="116"/>
        <v>13.479999999999997</v>
      </c>
      <c r="B3316" s="20">
        <v>3752</v>
      </c>
      <c r="D3316" s="2" t="s">
        <v>1381</v>
      </c>
      <c r="E3316" s="2" t="str">
        <f t="shared" si="115"/>
        <v>ST</v>
      </c>
      <c r="F3316">
        <v>200720433</v>
      </c>
      <c r="G3316">
        <v>202607</v>
      </c>
      <c r="H3316" t="s">
        <v>52</v>
      </c>
      <c r="I3316" t="s">
        <v>321</v>
      </c>
      <c r="J3316" t="s">
        <v>322</v>
      </c>
      <c r="K3316" t="s">
        <v>54</v>
      </c>
      <c r="L3316" s="5" t="s">
        <v>5682</v>
      </c>
      <c r="M3316" s="5" t="s">
        <v>6778</v>
      </c>
      <c r="N3316" s="21">
        <v>873546397861</v>
      </c>
      <c r="P3316" t="s">
        <v>326</v>
      </c>
      <c r="Q3316" t="s">
        <v>326</v>
      </c>
      <c r="R3316" t="s">
        <v>56</v>
      </c>
      <c r="S3316" t="s">
        <v>327</v>
      </c>
      <c r="T3316">
        <v>21</v>
      </c>
      <c r="U3316" t="s">
        <v>57</v>
      </c>
      <c r="V3316">
        <v>21320</v>
      </c>
      <c r="W3316">
        <v>64.3</v>
      </c>
      <c r="X3316">
        <v>7.62</v>
      </c>
      <c r="Y3316">
        <v>0</v>
      </c>
      <c r="Z3316">
        <v>-48.94</v>
      </c>
      <c r="AA3316">
        <v>22.99</v>
      </c>
      <c r="AB3316">
        <v>6</v>
      </c>
      <c r="AC3316">
        <v>59.4</v>
      </c>
      <c r="AD3316">
        <v>59.4</v>
      </c>
      <c r="AE3316" t="s">
        <v>2444</v>
      </c>
      <c r="AF3316" t="s">
        <v>11062</v>
      </c>
      <c r="AG3316" t="s">
        <v>11062</v>
      </c>
      <c r="AH3316" t="s">
        <v>11063</v>
      </c>
      <c r="AI3316" t="s">
        <v>11064</v>
      </c>
      <c r="AJ3316">
        <v>12</v>
      </c>
      <c r="AK3316" t="s">
        <v>57</v>
      </c>
      <c r="AL3316">
        <v>12160</v>
      </c>
      <c r="AM3316" t="s">
        <v>55</v>
      </c>
      <c r="AN3316" t="s">
        <v>55</v>
      </c>
      <c r="AO3316" t="s">
        <v>55</v>
      </c>
      <c r="AS3316" t="s">
        <v>343</v>
      </c>
      <c r="AT3316">
        <v>0</v>
      </c>
      <c r="AU3316">
        <v>0</v>
      </c>
      <c r="AV3316">
        <v>0</v>
      </c>
      <c r="BB3316">
        <v>0</v>
      </c>
      <c r="BC3316">
        <v>0</v>
      </c>
      <c r="BD3316" t="s">
        <v>60</v>
      </c>
      <c r="BE3316" s="5">
        <v>46180</v>
      </c>
      <c r="BF3316">
        <v>634364547</v>
      </c>
      <c r="BH3316" t="s">
        <v>323</v>
      </c>
      <c r="BI3316" t="s">
        <v>320</v>
      </c>
      <c r="BJ3316">
        <v>0.63055555555555554</v>
      </c>
      <c r="BK3316">
        <v>56.4</v>
      </c>
      <c r="BL3316">
        <v>6.68</v>
      </c>
      <c r="BM3316">
        <v>0</v>
      </c>
      <c r="BN3316">
        <v>-42.92</v>
      </c>
      <c r="BO3316">
        <v>20.16</v>
      </c>
      <c r="BP3316" t="s">
        <v>60</v>
      </c>
      <c r="BQ3316">
        <v>1.1401468509999999</v>
      </c>
      <c r="BR3316" t="s">
        <v>61</v>
      </c>
    </row>
    <row r="3317" spans="1:70" x14ac:dyDescent="0.2">
      <c r="A3317" s="19">
        <f t="shared" si="116"/>
        <v>17.839999999999996</v>
      </c>
      <c r="B3317" s="20">
        <v>3752</v>
      </c>
      <c r="D3317" s="2" t="s">
        <v>1381</v>
      </c>
      <c r="E3317" s="2" t="str">
        <f t="shared" si="115"/>
        <v>ST</v>
      </c>
      <c r="F3317">
        <v>200720433</v>
      </c>
      <c r="G3317">
        <v>202607</v>
      </c>
      <c r="H3317" t="s">
        <v>52</v>
      </c>
      <c r="I3317" t="s">
        <v>321</v>
      </c>
      <c r="J3317" t="s">
        <v>322</v>
      </c>
      <c r="K3317" t="s">
        <v>54</v>
      </c>
      <c r="L3317" s="5" t="s">
        <v>5682</v>
      </c>
      <c r="M3317" s="5" t="s">
        <v>6778</v>
      </c>
      <c r="N3317" s="21">
        <v>873490965693</v>
      </c>
      <c r="P3317" t="s">
        <v>326</v>
      </c>
      <c r="Q3317" t="s">
        <v>326</v>
      </c>
      <c r="R3317" t="s">
        <v>56</v>
      </c>
      <c r="S3317" t="s">
        <v>327</v>
      </c>
      <c r="T3317">
        <v>21</v>
      </c>
      <c r="U3317" t="s">
        <v>57</v>
      </c>
      <c r="V3317">
        <v>21320</v>
      </c>
      <c r="W3317">
        <v>85.05</v>
      </c>
      <c r="X3317">
        <v>10.09</v>
      </c>
      <c r="Y3317">
        <v>0</v>
      </c>
      <c r="Z3317">
        <v>-64.709999999999994</v>
      </c>
      <c r="AA3317">
        <v>30.43</v>
      </c>
      <c r="AB3317">
        <v>7</v>
      </c>
      <c r="AC3317">
        <v>86.02</v>
      </c>
      <c r="AD3317">
        <v>86.02</v>
      </c>
      <c r="AE3317" t="s">
        <v>11806</v>
      </c>
      <c r="AF3317" t="s">
        <v>11065</v>
      </c>
      <c r="AG3317" t="s">
        <v>11065</v>
      </c>
      <c r="AH3317" t="s">
        <v>11066</v>
      </c>
      <c r="AI3317" t="s">
        <v>1695</v>
      </c>
      <c r="AJ3317">
        <v>73</v>
      </c>
      <c r="AK3317" t="s">
        <v>57</v>
      </c>
      <c r="AL3317">
        <v>73200</v>
      </c>
      <c r="AM3317" t="s">
        <v>55</v>
      </c>
      <c r="AN3317" t="s">
        <v>55</v>
      </c>
      <c r="AO3317" t="s">
        <v>55</v>
      </c>
      <c r="AS3317" t="s">
        <v>343</v>
      </c>
      <c r="AT3317">
        <v>0</v>
      </c>
      <c r="AU3317">
        <v>0</v>
      </c>
      <c r="AV3317">
        <v>0</v>
      </c>
      <c r="BB3317">
        <v>0</v>
      </c>
      <c r="BC3317">
        <v>0</v>
      </c>
      <c r="BD3317" t="s">
        <v>60</v>
      </c>
      <c r="BE3317" s="5">
        <v>46180</v>
      </c>
      <c r="BF3317">
        <v>634364547</v>
      </c>
      <c r="BH3317" t="s">
        <v>323</v>
      </c>
      <c r="BI3317" t="s">
        <v>320</v>
      </c>
      <c r="BJ3317">
        <v>0.48472222222222222</v>
      </c>
      <c r="BK3317">
        <v>74.599999999999994</v>
      </c>
      <c r="BL3317">
        <v>8.85</v>
      </c>
      <c r="BM3317">
        <v>0</v>
      </c>
      <c r="BN3317">
        <v>-56.76</v>
      </c>
      <c r="BO3317">
        <v>26.69</v>
      </c>
      <c r="BP3317" t="s">
        <v>60</v>
      </c>
      <c r="BQ3317">
        <v>1.1401468509999999</v>
      </c>
      <c r="BR3317" t="s">
        <v>61</v>
      </c>
    </row>
    <row r="3318" spans="1:70" x14ac:dyDescent="0.2">
      <c r="A3318" s="19">
        <f t="shared" si="116"/>
        <v>9.8000000000000007</v>
      </c>
      <c r="B3318" s="20">
        <v>3752</v>
      </c>
      <c r="D3318" s="2" t="s">
        <v>1381</v>
      </c>
      <c r="E3318" s="2" t="str">
        <f t="shared" si="115"/>
        <v>ST</v>
      </c>
      <c r="F3318">
        <v>200720433</v>
      </c>
      <c r="G3318">
        <v>202607</v>
      </c>
      <c r="H3318" t="s">
        <v>52</v>
      </c>
      <c r="I3318" t="s">
        <v>321</v>
      </c>
      <c r="J3318" t="s">
        <v>322</v>
      </c>
      <c r="K3318" t="s">
        <v>54</v>
      </c>
      <c r="L3318" s="5" t="s">
        <v>6778</v>
      </c>
      <c r="M3318" s="5" t="s">
        <v>5226</v>
      </c>
      <c r="N3318" s="21">
        <v>873605777109</v>
      </c>
      <c r="P3318" t="s">
        <v>326</v>
      </c>
      <c r="Q3318" t="s">
        <v>326</v>
      </c>
      <c r="R3318" t="s">
        <v>56</v>
      </c>
      <c r="S3318" t="s">
        <v>327</v>
      </c>
      <c r="T3318">
        <v>21</v>
      </c>
      <c r="U3318" t="s">
        <v>57</v>
      </c>
      <c r="V3318">
        <v>21320</v>
      </c>
      <c r="W3318">
        <v>46.56</v>
      </c>
      <c r="X3318">
        <v>5.52</v>
      </c>
      <c r="Y3318">
        <v>0</v>
      </c>
      <c r="Z3318">
        <v>-35.43</v>
      </c>
      <c r="AA3318">
        <v>16.649999999999999</v>
      </c>
      <c r="AB3318">
        <v>2</v>
      </c>
      <c r="AC3318">
        <v>34.32</v>
      </c>
      <c r="AD3318">
        <v>34.32</v>
      </c>
      <c r="AE3318" t="s">
        <v>9654</v>
      </c>
      <c r="AF3318" t="s">
        <v>11067</v>
      </c>
      <c r="AG3318" t="s">
        <v>11067</v>
      </c>
      <c r="AH3318" t="s">
        <v>11068</v>
      </c>
      <c r="AI3318" t="s">
        <v>1060</v>
      </c>
      <c r="AJ3318">
        <v>69</v>
      </c>
      <c r="AK3318" t="s">
        <v>57</v>
      </c>
      <c r="AL3318">
        <v>69006</v>
      </c>
      <c r="AM3318" t="s">
        <v>55</v>
      </c>
      <c r="AN3318" t="s">
        <v>55</v>
      </c>
      <c r="AO3318" t="s">
        <v>55</v>
      </c>
      <c r="AS3318" t="s">
        <v>343</v>
      </c>
      <c r="AT3318">
        <v>30</v>
      </c>
      <c r="AU3318">
        <v>31</v>
      </c>
      <c r="AV3318">
        <v>38</v>
      </c>
      <c r="BB3318">
        <v>0</v>
      </c>
      <c r="BC3318">
        <v>0</v>
      </c>
      <c r="BD3318" t="s">
        <v>60</v>
      </c>
      <c r="BE3318" s="5">
        <v>46180</v>
      </c>
      <c r="BF3318">
        <v>634364547</v>
      </c>
      <c r="BH3318" t="s">
        <v>323</v>
      </c>
      <c r="BI3318" t="s">
        <v>320</v>
      </c>
      <c r="BJ3318">
        <v>0.375</v>
      </c>
      <c r="BK3318">
        <v>41</v>
      </c>
      <c r="BL3318">
        <v>4.8600000000000003</v>
      </c>
      <c r="BM3318">
        <v>0</v>
      </c>
      <c r="BN3318">
        <v>-31.2</v>
      </c>
      <c r="BO3318">
        <v>14.66</v>
      </c>
      <c r="BP3318" t="s">
        <v>60</v>
      </c>
      <c r="BQ3318">
        <v>1.1356667499999999</v>
      </c>
      <c r="BR3318" t="s">
        <v>61</v>
      </c>
    </row>
    <row r="3319" spans="1:70" x14ac:dyDescent="0.2">
      <c r="A3319" s="19">
        <f t="shared" si="116"/>
        <v>10.129999999999995</v>
      </c>
      <c r="B3319" s="20">
        <v>3752</v>
      </c>
      <c r="D3319" s="2" t="s">
        <v>1381</v>
      </c>
      <c r="E3319" s="2" t="str">
        <f t="shared" si="115"/>
        <v>ST</v>
      </c>
      <c r="F3319">
        <v>200720433</v>
      </c>
      <c r="G3319">
        <v>202607</v>
      </c>
      <c r="H3319" t="s">
        <v>52</v>
      </c>
      <c r="I3319" t="s">
        <v>321</v>
      </c>
      <c r="J3319" t="s">
        <v>322</v>
      </c>
      <c r="K3319" t="s">
        <v>54</v>
      </c>
      <c r="L3319" s="5" t="s">
        <v>10419</v>
      </c>
      <c r="M3319" s="5">
        <v>46029</v>
      </c>
      <c r="N3319" s="21">
        <v>873751702488</v>
      </c>
      <c r="P3319" t="s">
        <v>326</v>
      </c>
      <c r="Q3319" t="s">
        <v>326</v>
      </c>
      <c r="R3319" t="s">
        <v>56</v>
      </c>
      <c r="S3319" t="s">
        <v>327</v>
      </c>
      <c r="T3319">
        <v>21</v>
      </c>
      <c r="U3319" t="s">
        <v>57</v>
      </c>
      <c r="V3319">
        <v>21320</v>
      </c>
      <c r="W3319">
        <v>48.28</v>
      </c>
      <c r="X3319">
        <v>5.73</v>
      </c>
      <c r="Y3319">
        <v>0</v>
      </c>
      <c r="Z3319">
        <v>-36.74</v>
      </c>
      <c r="AA3319">
        <v>17.260000000000002</v>
      </c>
      <c r="AB3319">
        <v>3</v>
      </c>
      <c r="AC3319">
        <v>36.96</v>
      </c>
      <c r="AD3319">
        <v>36.96</v>
      </c>
      <c r="AE3319" t="s">
        <v>11729</v>
      </c>
      <c r="AF3319" t="s">
        <v>11069</v>
      </c>
      <c r="AG3319" t="s">
        <v>11069</v>
      </c>
      <c r="AH3319" t="s">
        <v>11070</v>
      </c>
      <c r="AI3319" t="s">
        <v>404</v>
      </c>
      <c r="AJ3319">
        <v>75</v>
      </c>
      <c r="AK3319" t="s">
        <v>57</v>
      </c>
      <c r="AL3319">
        <v>75020</v>
      </c>
      <c r="AM3319" t="s">
        <v>55</v>
      </c>
      <c r="AN3319" t="s">
        <v>55</v>
      </c>
      <c r="AO3319" t="s">
        <v>55</v>
      </c>
      <c r="AS3319" t="s">
        <v>343</v>
      </c>
      <c r="AT3319">
        <v>26</v>
      </c>
      <c r="AU3319">
        <v>31</v>
      </c>
      <c r="AV3319">
        <v>40</v>
      </c>
      <c r="BB3319">
        <v>0</v>
      </c>
      <c r="BC3319">
        <v>0</v>
      </c>
      <c r="BD3319" t="s">
        <v>60</v>
      </c>
      <c r="BE3319" s="5">
        <v>46180</v>
      </c>
      <c r="BF3319">
        <v>634364547</v>
      </c>
      <c r="BH3319" t="s">
        <v>323</v>
      </c>
      <c r="BI3319" t="s">
        <v>320</v>
      </c>
      <c r="BJ3319">
        <v>0.37986111111111109</v>
      </c>
      <c r="BK3319">
        <v>42.4</v>
      </c>
      <c r="BL3319">
        <v>5.03</v>
      </c>
      <c r="BM3319">
        <v>0</v>
      </c>
      <c r="BN3319">
        <v>-32.270000000000003</v>
      </c>
      <c r="BO3319">
        <v>15.16</v>
      </c>
      <c r="BP3319" t="s">
        <v>60</v>
      </c>
      <c r="BQ3319">
        <v>1.1386538829999999</v>
      </c>
      <c r="BR3319" t="s">
        <v>61</v>
      </c>
    </row>
    <row r="3320" spans="1:70" x14ac:dyDescent="0.2">
      <c r="A3320" s="19">
        <f t="shared" si="116"/>
        <v>9.1300000000000026</v>
      </c>
      <c r="B3320" s="20">
        <v>3752</v>
      </c>
      <c r="D3320" s="2" t="s">
        <v>1381</v>
      </c>
      <c r="E3320" s="2" t="str">
        <f t="shared" si="115"/>
        <v>ST</v>
      </c>
      <c r="F3320">
        <v>200720433</v>
      </c>
      <c r="G3320">
        <v>202607</v>
      </c>
      <c r="H3320" t="s">
        <v>52</v>
      </c>
      <c r="I3320" t="s">
        <v>321</v>
      </c>
      <c r="J3320" t="s">
        <v>322</v>
      </c>
      <c r="K3320" t="s">
        <v>54</v>
      </c>
      <c r="L3320" s="5" t="s">
        <v>6778</v>
      </c>
      <c r="M3320" s="5" t="s">
        <v>5226</v>
      </c>
      <c r="N3320" s="21">
        <v>873607391435</v>
      </c>
      <c r="P3320" t="s">
        <v>326</v>
      </c>
      <c r="Q3320" t="s">
        <v>326</v>
      </c>
      <c r="R3320" t="s">
        <v>56</v>
      </c>
      <c r="S3320" t="s">
        <v>327</v>
      </c>
      <c r="T3320">
        <v>21</v>
      </c>
      <c r="U3320" t="s">
        <v>57</v>
      </c>
      <c r="V3320">
        <v>21320</v>
      </c>
      <c r="W3320">
        <v>43.38</v>
      </c>
      <c r="X3320">
        <v>5.14</v>
      </c>
      <c r="Y3320">
        <v>0</v>
      </c>
      <c r="Z3320">
        <v>-33.01</v>
      </c>
      <c r="AA3320">
        <v>15.51</v>
      </c>
      <c r="AB3320">
        <v>2</v>
      </c>
      <c r="AC3320">
        <v>29.04</v>
      </c>
      <c r="AD3320">
        <v>29.04</v>
      </c>
      <c r="AE3320" t="s">
        <v>11807</v>
      </c>
      <c r="AF3320" t="s">
        <v>5425</v>
      </c>
      <c r="AG3320" t="s">
        <v>5425</v>
      </c>
      <c r="AH3320" t="s">
        <v>5426</v>
      </c>
      <c r="AI3320" t="s">
        <v>5427</v>
      </c>
      <c r="AJ3320">
        <v>94</v>
      </c>
      <c r="AK3320" t="s">
        <v>57</v>
      </c>
      <c r="AL3320">
        <v>94370</v>
      </c>
      <c r="AM3320" t="s">
        <v>55</v>
      </c>
      <c r="AN3320" t="s">
        <v>55</v>
      </c>
      <c r="AO3320" t="s">
        <v>55</v>
      </c>
      <c r="AS3320" t="s">
        <v>342</v>
      </c>
      <c r="AT3320">
        <v>26</v>
      </c>
      <c r="AU3320">
        <v>31</v>
      </c>
      <c r="AV3320">
        <v>41</v>
      </c>
      <c r="BB3320">
        <v>0</v>
      </c>
      <c r="BC3320">
        <v>0</v>
      </c>
      <c r="BD3320" t="s">
        <v>60</v>
      </c>
      <c r="BE3320" s="5">
        <v>46180</v>
      </c>
      <c r="BF3320">
        <v>634364547</v>
      </c>
      <c r="BH3320" t="s">
        <v>323</v>
      </c>
      <c r="BI3320" t="s">
        <v>320</v>
      </c>
      <c r="BJ3320">
        <v>0.46527777777777779</v>
      </c>
      <c r="BK3320">
        <v>38.200000000000003</v>
      </c>
      <c r="BL3320">
        <v>4.53</v>
      </c>
      <c r="BM3320">
        <v>0</v>
      </c>
      <c r="BN3320">
        <v>-29.07</v>
      </c>
      <c r="BO3320">
        <v>13.66</v>
      </c>
      <c r="BP3320" t="s">
        <v>60</v>
      </c>
      <c r="BQ3320">
        <v>1.1356667499999999</v>
      </c>
      <c r="BR3320" t="s">
        <v>61</v>
      </c>
    </row>
    <row r="3321" spans="1:70" x14ac:dyDescent="0.2">
      <c r="A3321" s="19">
        <f t="shared" si="116"/>
        <v>14.150000000000006</v>
      </c>
      <c r="B3321" s="20">
        <v>3752</v>
      </c>
      <c r="D3321" s="2" t="s">
        <v>1381</v>
      </c>
      <c r="E3321" s="2" t="str">
        <f t="shared" ref="E3321:E3384" si="117">IF(J3321="FedEx Priority","ST","FICP")</f>
        <v>ST</v>
      </c>
      <c r="F3321">
        <v>200720433</v>
      </c>
      <c r="G3321">
        <v>202607</v>
      </c>
      <c r="H3321" t="s">
        <v>52</v>
      </c>
      <c r="I3321" t="s">
        <v>321</v>
      </c>
      <c r="J3321" t="s">
        <v>322</v>
      </c>
      <c r="K3321" t="s">
        <v>54</v>
      </c>
      <c r="L3321" s="5" t="s">
        <v>5682</v>
      </c>
      <c r="M3321" s="5" t="s">
        <v>6778</v>
      </c>
      <c r="N3321" s="21">
        <v>873543340657</v>
      </c>
      <c r="P3321" t="s">
        <v>326</v>
      </c>
      <c r="Q3321" t="s">
        <v>326</v>
      </c>
      <c r="R3321" t="s">
        <v>56</v>
      </c>
      <c r="S3321" t="s">
        <v>327</v>
      </c>
      <c r="T3321">
        <v>21</v>
      </c>
      <c r="U3321" t="s">
        <v>57</v>
      </c>
      <c r="V3321">
        <v>21320</v>
      </c>
      <c r="W3321">
        <v>67.5</v>
      </c>
      <c r="X3321">
        <v>8</v>
      </c>
      <c r="Y3321">
        <v>0</v>
      </c>
      <c r="Z3321">
        <v>-51.36</v>
      </c>
      <c r="AA3321">
        <v>24.14</v>
      </c>
      <c r="AB3321">
        <v>4</v>
      </c>
      <c r="AC3321">
        <v>62.92</v>
      </c>
      <c r="AD3321">
        <v>62.92</v>
      </c>
      <c r="AE3321" t="s">
        <v>11808</v>
      </c>
      <c r="AF3321" t="s">
        <v>477</v>
      </c>
      <c r="AG3321" t="s">
        <v>477</v>
      </c>
      <c r="AH3321" t="s">
        <v>11071</v>
      </c>
      <c r="AI3321" t="s">
        <v>3067</v>
      </c>
      <c r="AJ3321">
        <v>61</v>
      </c>
      <c r="AK3321" t="s">
        <v>57</v>
      </c>
      <c r="AL3321">
        <v>61100</v>
      </c>
      <c r="AM3321" t="s">
        <v>55</v>
      </c>
      <c r="AN3321" t="s">
        <v>55</v>
      </c>
      <c r="AO3321" t="s">
        <v>55</v>
      </c>
      <c r="AS3321" t="s">
        <v>343</v>
      </c>
      <c r="AT3321">
        <v>30</v>
      </c>
      <c r="AU3321">
        <v>31</v>
      </c>
      <c r="AV3321">
        <v>40</v>
      </c>
      <c r="BB3321">
        <v>0</v>
      </c>
      <c r="BC3321">
        <v>0</v>
      </c>
      <c r="BD3321" t="s">
        <v>60</v>
      </c>
      <c r="BE3321" s="5">
        <v>46180</v>
      </c>
      <c r="BF3321">
        <v>634364547</v>
      </c>
      <c r="BH3321" t="s">
        <v>323</v>
      </c>
      <c r="BI3321" t="s">
        <v>320</v>
      </c>
      <c r="BJ3321">
        <v>0.45277777777777778</v>
      </c>
      <c r="BK3321">
        <v>59.2</v>
      </c>
      <c r="BL3321">
        <v>7.02</v>
      </c>
      <c r="BM3321">
        <v>0</v>
      </c>
      <c r="BN3321">
        <v>-45.05</v>
      </c>
      <c r="BO3321">
        <v>21.17</v>
      </c>
      <c r="BP3321" t="s">
        <v>60</v>
      </c>
      <c r="BQ3321">
        <v>1.1401468509999999</v>
      </c>
      <c r="BR3321" t="s">
        <v>61</v>
      </c>
    </row>
    <row r="3322" spans="1:70" x14ac:dyDescent="0.2">
      <c r="A3322" s="19">
        <f t="shared" si="116"/>
        <v>7.120000000000001</v>
      </c>
      <c r="B3322" s="20">
        <v>3752</v>
      </c>
      <c r="D3322" s="2" t="s">
        <v>1381</v>
      </c>
      <c r="E3322" s="2" t="str">
        <f t="shared" si="117"/>
        <v>ST</v>
      </c>
      <c r="F3322">
        <v>200720433</v>
      </c>
      <c r="G3322">
        <v>202607</v>
      </c>
      <c r="H3322" t="s">
        <v>52</v>
      </c>
      <c r="I3322" t="s">
        <v>321</v>
      </c>
      <c r="J3322" t="s">
        <v>322</v>
      </c>
      <c r="K3322" t="s">
        <v>54</v>
      </c>
      <c r="L3322" s="5" t="s">
        <v>5682</v>
      </c>
      <c r="M3322" s="5" t="s">
        <v>6778</v>
      </c>
      <c r="N3322" s="21">
        <v>873541294353</v>
      </c>
      <c r="P3322" t="s">
        <v>326</v>
      </c>
      <c r="Q3322" t="s">
        <v>326</v>
      </c>
      <c r="R3322" t="s">
        <v>56</v>
      </c>
      <c r="S3322" t="s">
        <v>327</v>
      </c>
      <c r="T3322">
        <v>21</v>
      </c>
      <c r="U3322" t="s">
        <v>57</v>
      </c>
      <c r="V3322">
        <v>21320</v>
      </c>
      <c r="W3322">
        <v>33.979999999999997</v>
      </c>
      <c r="X3322">
        <v>4.04</v>
      </c>
      <c r="Y3322">
        <v>0</v>
      </c>
      <c r="Z3322">
        <v>-25.86</v>
      </c>
      <c r="AA3322">
        <v>12.15</v>
      </c>
      <c r="AB3322">
        <v>1</v>
      </c>
      <c r="AC3322">
        <v>17.600000000000001</v>
      </c>
      <c r="AD3322">
        <v>17.600000000000001</v>
      </c>
      <c r="AE3322" t="s">
        <v>11809</v>
      </c>
      <c r="AF3322" t="s">
        <v>11072</v>
      </c>
      <c r="AG3322" t="s">
        <v>11072</v>
      </c>
      <c r="AH3322" t="s">
        <v>11073</v>
      </c>
      <c r="AI3322" t="s">
        <v>377</v>
      </c>
      <c r="AJ3322">
        <v>37</v>
      </c>
      <c r="AK3322" t="s">
        <v>57</v>
      </c>
      <c r="AL3322">
        <v>37100</v>
      </c>
      <c r="AM3322" t="s">
        <v>55</v>
      </c>
      <c r="AN3322" t="s">
        <v>55</v>
      </c>
      <c r="AO3322" t="s">
        <v>55</v>
      </c>
      <c r="AS3322" t="s">
        <v>343</v>
      </c>
      <c r="AT3322">
        <v>0</v>
      </c>
      <c r="AU3322">
        <v>0</v>
      </c>
      <c r="AV3322">
        <v>0</v>
      </c>
      <c r="BB3322">
        <v>0</v>
      </c>
      <c r="BC3322">
        <v>0</v>
      </c>
      <c r="BD3322" t="s">
        <v>60</v>
      </c>
      <c r="BE3322" s="5">
        <v>46180</v>
      </c>
      <c r="BF3322">
        <v>634364547</v>
      </c>
      <c r="BH3322" t="s">
        <v>323</v>
      </c>
      <c r="BI3322" t="s">
        <v>320</v>
      </c>
      <c r="BJ3322">
        <v>0.43888888888888888</v>
      </c>
      <c r="BK3322">
        <v>29.8</v>
      </c>
      <c r="BL3322">
        <v>3.54</v>
      </c>
      <c r="BM3322">
        <v>0</v>
      </c>
      <c r="BN3322">
        <v>-22.68</v>
      </c>
      <c r="BO3322">
        <v>10.66</v>
      </c>
      <c r="BP3322" t="s">
        <v>60</v>
      </c>
      <c r="BQ3322">
        <v>1.1401468509999999</v>
      </c>
      <c r="BR3322" t="s">
        <v>61</v>
      </c>
    </row>
    <row r="3323" spans="1:70" x14ac:dyDescent="0.2">
      <c r="A3323" s="19">
        <f t="shared" si="116"/>
        <v>8.4599999999999973</v>
      </c>
      <c r="B3323" s="20">
        <v>3752</v>
      </c>
      <c r="D3323" s="2" t="s">
        <v>1381</v>
      </c>
      <c r="E3323" s="2" t="str">
        <f t="shared" si="117"/>
        <v>ST</v>
      </c>
      <c r="F3323">
        <v>200720433</v>
      </c>
      <c r="G3323">
        <v>202607</v>
      </c>
      <c r="H3323" t="s">
        <v>52</v>
      </c>
      <c r="I3323" t="s">
        <v>321</v>
      </c>
      <c r="J3323" t="s">
        <v>322</v>
      </c>
      <c r="K3323" t="s">
        <v>54</v>
      </c>
      <c r="L3323" s="5" t="s">
        <v>5682</v>
      </c>
      <c r="M3323" s="5" t="s">
        <v>6778</v>
      </c>
      <c r="N3323" s="21">
        <v>873543029687</v>
      </c>
      <c r="P3323" t="s">
        <v>326</v>
      </c>
      <c r="Q3323" t="s">
        <v>326</v>
      </c>
      <c r="R3323" t="s">
        <v>56</v>
      </c>
      <c r="S3323" t="s">
        <v>327</v>
      </c>
      <c r="T3323">
        <v>21</v>
      </c>
      <c r="U3323" t="s">
        <v>57</v>
      </c>
      <c r="V3323">
        <v>21320</v>
      </c>
      <c r="W3323">
        <v>40.36</v>
      </c>
      <c r="X3323">
        <v>4.79</v>
      </c>
      <c r="Y3323">
        <v>0</v>
      </c>
      <c r="Z3323">
        <v>-30.72</v>
      </c>
      <c r="AA3323">
        <v>14.43</v>
      </c>
      <c r="AB3323">
        <v>3</v>
      </c>
      <c r="AC3323">
        <v>24.64</v>
      </c>
      <c r="AD3323">
        <v>24.64</v>
      </c>
      <c r="AE3323" t="s">
        <v>11810</v>
      </c>
      <c r="AF3323" t="s">
        <v>11074</v>
      </c>
      <c r="AG3323" t="s">
        <v>11074</v>
      </c>
      <c r="AH3323" t="s">
        <v>11075</v>
      </c>
      <c r="AI3323" t="s">
        <v>421</v>
      </c>
      <c r="AJ3323">
        <v>78</v>
      </c>
      <c r="AK3323" t="s">
        <v>57</v>
      </c>
      <c r="AL3323">
        <v>78000</v>
      </c>
      <c r="AM3323" t="s">
        <v>55</v>
      </c>
      <c r="AN3323" t="s">
        <v>55</v>
      </c>
      <c r="AO3323" t="s">
        <v>55</v>
      </c>
      <c r="AS3323" t="s">
        <v>343</v>
      </c>
      <c r="AT3323">
        <v>0</v>
      </c>
      <c r="AU3323">
        <v>0</v>
      </c>
      <c r="AV3323">
        <v>0</v>
      </c>
      <c r="BB3323">
        <v>0</v>
      </c>
      <c r="BC3323">
        <v>0</v>
      </c>
      <c r="BD3323" t="s">
        <v>60</v>
      </c>
      <c r="BE3323" s="5">
        <v>46180</v>
      </c>
      <c r="BF3323">
        <v>634364547</v>
      </c>
      <c r="BH3323" t="s">
        <v>323</v>
      </c>
      <c r="BI3323" t="s">
        <v>320</v>
      </c>
      <c r="BJ3323">
        <v>0.44861111111111113</v>
      </c>
      <c r="BK3323">
        <v>35.4</v>
      </c>
      <c r="BL3323">
        <v>4.2</v>
      </c>
      <c r="BM3323">
        <v>0</v>
      </c>
      <c r="BN3323">
        <v>-26.94</v>
      </c>
      <c r="BO3323">
        <v>12.66</v>
      </c>
      <c r="BP3323" t="s">
        <v>60</v>
      </c>
      <c r="BQ3323">
        <v>1.1401468509999999</v>
      </c>
      <c r="BR3323" t="s">
        <v>61</v>
      </c>
    </row>
    <row r="3324" spans="1:70" x14ac:dyDescent="0.2">
      <c r="A3324" s="19">
        <f t="shared" si="116"/>
        <v>10.469999999999999</v>
      </c>
      <c r="B3324" s="20">
        <v>3752</v>
      </c>
      <c r="D3324" s="2" t="s">
        <v>1381</v>
      </c>
      <c r="E3324" s="2" t="str">
        <f t="shared" si="117"/>
        <v>ST</v>
      </c>
      <c r="F3324">
        <v>200720433</v>
      </c>
      <c r="G3324">
        <v>202607</v>
      </c>
      <c r="H3324" t="s">
        <v>52</v>
      </c>
      <c r="I3324" t="s">
        <v>321</v>
      </c>
      <c r="J3324" t="s">
        <v>322</v>
      </c>
      <c r="K3324" t="s">
        <v>54</v>
      </c>
      <c r="L3324" s="5" t="s">
        <v>10419</v>
      </c>
      <c r="M3324" s="5">
        <v>46029</v>
      </c>
      <c r="N3324" s="21">
        <v>873751310073</v>
      </c>
      <c r="P3324" t="s">
        <v>326</v>
      </c>
      <c r="Q3324" t="s">
        <v>326</v>
      </c>
      <c r="R3324" t="s">
        <v>56</v>
      </c>
      <c r="S3324" t="s">
        <v>327</v>
      </c>
      <c r="T3324">
        <v>21</v>
      </c>
      <c r="U3324" t="s">
        <v>57</v>
      </c>
      <c r="V3324">
        <v>21320</v>
      </c>
      <c r="W3324">
        <v>49.87</v>
      </c>
      <c r="X3324">
        <v>5.91</v>
      </c>
      <c r="Y3324">
        <v>0</v>
      </c>
      <c r="Z3324">
        <v>-37.950000000000003</v>
      </c>
      <c r="AA3324">
        <v>17.829999999999998</v>
      </c>
      <c r="AB3324">
        <v>3</v>
      </c>
      <c r="AC3324">
        <v>38.72</v>
      </c>
      <c r="AD3324">
        <v>38.72</v>
      </c>
      <c r="AE3324" t="s">
        <v>11811</v>
      </c>
      <c r="AF3324" t="s">
        <v>646</v>
      </c>
      <c r="AG3324" t="s">
        <v>646</v>
      </c>
      <c r="AH3324" t="s">
        <v>11076</v>
      </c>
      <c r="AI3324" t="s">
        <v>435</v>
      </c>
      <c r="AJ3324">
        <v>67</v>
      </c>
      <c r="AK3324" t="s">
        <v>57</v>
      </c>
      <c r="AL3324">
        <v>67100</v>
      </c>
      <c r="AM3324" t="s">
        <v>55</v>
      </c>
      <c r="AN3324" t="s">
        <v>55</v>
      </c>
      <c r="AO3324" t="s">
        <v>55</v>
      </c>
      <c r="AS3324" t="s">
        <v>343</v>
      </c>
      <c r="AT3324">
        <v>13</v>
      </c>
      <c r="AU3324">
        <v>30</v>
      </c>
      <c r="AV3324">
        <v>20</v>
      </c>
      <c r="BB3324">
        <v>0</v>
      </c>
      <c r="BC3324">
        <v>0</v>
      </c>
      <c r="BD3324" t="s">
        <v>60</v>
      </c>
      <c r="BE3324" s="5">
        <v>46180</v>
      </c>
      <c r="BF3324">
        <v>634364547</v>
      </c>
      <c r="BH3324" t="s">
        <v>323</v>
      </c>
      <c r="BI3324" t="s">
        <v>320</v>
      </c>
      <c r="BJ3324">
        <v>0.48125000000000001</v>
      </c>
      <c r="BK3324">
        <v>43.8</v>
      </c>
      <c r="BL3324">
        <v>5.19</v>
      </c>
      <c r="BM3324">
        <v>0</v>
      </c>
      <c r="BN3324">
        <v>-33.33</v>
      </c>
      <c r="BO3324">
        <v>15.66</v>
      </c>
      <c r="BP3324" t="s">
        <v>60</v>
      </c>
      <c r="BQ3324">
        <v>1.1386538829999999</v>
      </c>
      <c r="BR3324" t="s">
        <v>61</v>
      </c>
    </row>
    <row r="3325" spans="1:70" x14ac:dyDescent="0.2">
      <c r="A3325" s="19">
        <f t="shared" si="116"/>
        <v>11.809999999999995</v>
      </c>
      <c r="B3325" s="20">
        <v>3752</v>
      </c>
      <c r="D3325" s="2" t="s">
        <v>1381</v>
      </c>
      <c r="E3325" s="2" t="str">
        <f t="shared" si="117"/>
        <v>ST</v>
      </c>
      <c r="F3325">
        <v>200720433</v>
      </c>
      <c r="G3325">
        <v>202607</v>
      </c>
      <c r="H3325" t="s">
        <v>52</v>
      </c>
      <c r="I3325" t="s">
        <v>321</v>
      </c>
      <c r="J3325" t="s">
        <v>322</v>
      </c>
      <c r="K3325" t="s">
        <v>54</v>
      </c>
      <c r="L3325" s="5" t="s">
        <v>6778</v>
      </c>
      <c r="M3325" s="5" t="s">
        <v>5226</v>
      </c>
      <c r="N3325" s="21">
        <v>873606650919</v>
      </c>
      <c r="P3325" t="s">
        <v>326</v>
      </c>
      <c r="Q3325" t="s">
        <v>326</v>
      </c>
      <c r="R3325" t="s">
        <v>56</v>
      </c>
      <c r="S3325" t="s">
        <v>327</v>
      </c>
      <c r="T3325">
        <v>21</v>
      </c>
      <c r="U3325" t="s">
        <v>57</v>
      </c>
      <c r="V3325">
        <v>21320</v>
      </c>
      <c r="W3325">
        <v>56.1</v>
      </c>
      <c r="X3325">
        <v>6.64</v>
      </c>
      <c r="Y3325">
        <v>0</v>
      </c>
      <c r="Z3325">
        <v>-42.69</v>
      </c>
      <c r="AA3325">
        <v>20.059999999999999</v>
      </c>
      <c r="AB3325">
        <v>4</v>
      </c>
      <c r="AC3325">
        <v>46.64</v>
      </c>
      <c r="AD3325">
        <v>46.64</v>
      </c>
      <c r="AE3325" t="s">
        <v>11812</v>
      </c>
      <c r="AF3325" t="s">
        <v>11077</v>
      </c>
      <c r="AG3325" t="s">
        <v>11077</v>
      </c>
      <c r="AH3325" t="s">
        <v>11078</v>
      </c>
      <c r="AI3325" t="s">
        <v>5948</v>
      </c>
      <c r="AJ3325">
        <v>33</v>
      </c>
      <c r="AK3325" t="s">
        <v>57</v>
      </c>
      <c r="AL3325">
        <v>33470</v>
      </c>
      <c r="AM3325" t="s">
        <v>55</v>
      </c>
      <c r="AN3325" t="s">
        <v>55</v>
      </c>
      <c r="AO3325" t="s">
        <v>55</v>
      </c>
      <c r="AS3325" t="s">
        <v>343</v>
      </c>
      <c r="AT3325">
        <v>30</v>
      </c>
      <c r="AU3325">
        <v>32</v>
      </c>
      <c r="AV3325">
        <v>40</v>
      </c>
      <c r="BB3325">
        <v>0</v>
      </c>
      <c r="BC3325">
        <v>0</v>
      </c>
      <c r="BD3325" t="s">
        <v>60</v>
      </c>
      <c r="BE3325" s="5">
        <v>46180</v>
      </c>
      <c r="BF3325">
        <v>634364547</v>
      </c>
      <c r="BH3325" t="s">
        <v>323</v>
      </c>
      <c r="BI3325" t="s">
        <v>320</v>
      </c>
      <c r="BJ3325">
        <v>0.53680555555555554</v>
      </c>
      <c r="BK3325">
        <v>49.4</v>
      </c>
      <c r="BL3325">
        <v>5.85</v>
      </c>
      <c r="BM3325">
        <v>0</v>
      </c>
      <c r="BN3325">
        <v>-37.590000000000003</v>
      </c>
      <c r="BO3325">
        <v>17.66</v>
      </c>
      <c r="BP3325" t="s">
        <v>60</v>
      </c>
      <c r="BQ3325">
        <v>1.1356667499999999</v>
      </c>
      <c r="BR3325" t="s">
        <v>61</v>
      </c>
    </row>
    <row r="3326" spans="1:70" x14ac:dyDescent="0.2">
      <c r="A3326" s="19">
        <f t="shared" si="116"/>
        <v>18.829999999999998</v>
      </c>
      <c r="B3326" s="20">
        <v>3752</v>
      </c>
      <c r="D3326" s="2" t="s">
        <v>1381</v>
      </c>
      <c r="E3326" s="2" t="str">
        <f t="shared" si="117"/>
        <v>ST</v>
      </c>
      <c r="F3326">
        <v>200720433</v>
      </c>
      <c r="G3326">
        <v>202607</v>
      </c>
      <c r="H3326" t="s">
        <v>52</v>
      </c>
      <c r="I3326" t="s">
        <v>321</v>
      </c>
      <c r="J3326" t="s">
        <v>322</v>
      </c>
      <c r="K3326" t="s">
        <v>54</v>
      </c>
      <c r="L3326" s="5" t="s">
        <v>6778</v>
      </c>
      <c r="M3326" s="5" t="s">
        <v>10422</v>
      </c>
      <c r="N3326" s="21">
        <v>873606238836</v>
      </c>
      <c r="P3326" t="s">
        <v>326</v>
      </c>
      <c r="Q3326" t="s">
        <v>326</v>
      </c>
      <c r="R3326" t="s">
        <v>56</v>
      </c>
      <c r="S3326" t="s">
        <v>327</v>
      </c>
      <c r="T3326">
        <v>21</v>
      </c>
      <c r="U3326" t="s">
        <v>57</v>
      </c>
      <c r="V3326">
        <v>21320</v>
      </c>
      <c r="W3326">
        <v>89.49</v>
      </c>
      <c r="X3326">
        <v>10.6</v>
      </c>
      <c r="Y3326">
        <v>0</v>
      </c>
      <c r="Z3326">
        <v>-68.11</v>
      </c>
      <c r="AA3326">
        <v>31.98</v>
      </c>
      <c r="AB3326">
        <v>6</v>
      </c>
      <c r="AC3326">
        <v>94.38</v>
      </c>
      <c r="AD3326">
        <v>94.38</v>
      </c>
      <c r="AE3326" t="s">
        <v>11813</v>
      </c>
      <c r="AF3326" t="s">
        <v>1444</v>
      </c>
      <c r="AG3326" t="s">
        <v>1444</v>
      </c>
      <c r="AH3326" t="s">
        <v>1445</v>
      </c>
      <c r="AI3326" t="s">
        <v>1446</v>
      </c>
      <c r="AJ3326">
        <v>14</v>
      </c>
      <c r="AK3326" t="s">
        <v>57</v>
      </c>
      <c r="AL3326">
        <v>14123</v>
      </c>
      <c r="AM3326" t="s">
        <v>55</v>
      </c>
      <c r="AN3326" t="s">
        <v>55</v>
      </c>
      <c r="AO3326" t="s">
        <v>55</v>
      </c>
      <c r="AS3326" t="s">
        <v>343</v>
      </c>
      <c r="AT3326">
        <v>30</v>
      </c>
      <c r="AU3326">
        <v>31</v>
      </c>
      <c r="AV3326">
        <v>39</v>
      </c>
      <c r="BB3326">
        <v>0</v>
      </c>
      <c r="BC3326">
        <v>0</v>
      </c>
      <c r="BD3326" t="s">
        <v>60</v>
      </c>
      <c r="BE3326" s="5">
        <v>46180</v>
      </c>
      <c r="BF3326">
        <v>634364547</v>
      </c>
      <c r="BH3326" t="s">
        <v>323</v>
      </c>
      <c r="BI3326" t="s">
        <v>320</v>
      </c>
      <c r="BJ3326">
        <v>0.36805555555555558</v>
      </c>
      <c r="BK3326">
        <v>78.8</v>
      </c>
      <c r="BL3326">
        <v>9.33</v>
      </c>
      <c r="BM3326">
        <v>0</v>
      </c>
      <c r="BN3326">
        <v>-59.97</v>
      </c>
      <c r="BO3326">
        <v>28.16</v>
      </c>
      <c r="BP3326" t="s">
        <v>60</v>
      </c>
      <c r="BQ3326">
        <v>1.1356667499999999</v>
      </c>
      <c r="BR3326" t="s">
        <v>61</v>
      </c>
    </row>
    <row r="3327" spans="1:70" x14ac:dyDescent="0.2">
      <c r="A3327" s="19">
        <f t="shared" si="116"/>
        <v>10.129999999999995</v>
      </c>
      <c r="B3327" s="20">
        <v>3752</v>
      </c>
      <c r="D3327" s="2" t="s">
        <v>1381</v>
      </c>
      <c r="E3327" s="2" t="str">
        <f t="shared" si="117"/>
        <v>ST</v>
      </c>
      <c r="F3327">
        <v>200720433</v>
      </c>
      <c r="G3327">
        <v>202607</v>
      </c>
      <c r="H3327" t="s">
        <v>52</v>
      </c>
      <c r="I3327" t="s">
        <v>321</v>
      </c>
      <c r="J3327" t="s">
        <v>322</v>
      </c>
      <c r="K3327" t="s">
        <v>54</v>
      </c>
      <c r="L3327" s="5" t="s">
        <v>5682</v>
      </c>
      <c r="M3327" s="5" t="s">
        <v>6778</v>
      </c>
      <c r="N3327" s="21">
        <v>873493225049</v>
      </c>
      <c r="P3327" t="s">
        <v>326</v>
      </c>
      <c r="Q3327" t="s">
        <v>326</v>
      </c>
      <c r="R3327" t="s">
        <v>56</v>
      </c>
      <c r="S3327" t="s">
        <v>327</v>
      </c>
      <c r="T3327">
        <v>21</v>
      </c>
      <c r="U3327" t="s">
        <v>57</v>
      </c>
      <c r="V3327">
        <v>21320</v>
      </c>
      <c r="W3327">
        <v>48.34</v>
      </c>
      <c r="X3327">
        <v>5.73</v>
      </c>
      <c r="Y3327">
        <v>0</v>
      </c>
      <c r="Z3327">
        <v>-36.79</v>
      </c>
      <c r="AA3327">
        <v>17.28</v>
      </c>
      <c r="AB3327">
        <v>2</v>
      </c>
      <c r="AC3327">
        <v>36.96</v>
      </c>
      <c r="AD3327">
        <v>36.96</v>
      </c>
      <c r="AE3327" t="s">
        <v>11814</v>
      </c>
      <c r="AF3327" t="s">
        <v>11079</v>
      </c>
      <c r="AG3327" t="s">
        <v>11079</v>
      </c>
      <c r="AH3327" t="s">
        <v>11080</v>
      </c>
      <c r="AI3327" t="s">
        <v>11081</v>
      </c>
      <c r="AJ3327">
        <v>63</v>
      </c>
      <c r="AK3327" t="s">
        <v>57</v>
      </c>
      <c r="AL3327">
        <v>63510</v>
      </c>
      <c r="AM3327" t="s">
        <v>55</v>
      </c>
      <c r="AN3327" t="s">
        <v>55</v>
      </c>
      <c r="AO3327" t="s">
        <v>55</v>
      </c>
      <c r="AS3327" t="s">
        <v>343</v>
      </c>
      <c r="AT3327">
        <v>0</v>
      </c>
      <c r="AU3327">
        <v>0</v>
      </c>
      <c r="AV3327">
        <v>0</v>
      </c>
      <c r="BB3327">
        <v>0</v>
      </c>
      <c r="BC3327">
        <v>0</v>
      </c>
      <c r="BD3327" t="s">
        <v>60</v>
      </c>
      <c r="BE3327" s="5">
        <v>46180</v>
      </c>
      <c r="BF3327">
        <v>634364547</v>
      </c>
      <c r="BH3327" t="s">
        <v>323</v>
      </c>
      <c r="BI3327" t="s">
        <v>320</v>
      </c>
      <c r="BJ3327">
        <v>0.39513888888888887</v>
      </c>
      <c r="BK3327">
        <v>42.4</v>
      </c>
      <c r="BL3327">
        <v>5.03</v>
      </c>
      <c r="BM3327">
        <v>0</v>
      </c>
      <c r="BN3327">
        <v>-32.270000000000003</v>
      </c>
      <c r="BO3327">
        <v>15.16</v>
      </c>
      <c r="BP3327" t="s">
        <v>60</v>
      </c>
      <c r="BQ3327">
        <v>1.1401468509999999</v>
      </c>
      <c r="BR3327" t="s">
        <v>61</v>
      </c>
    </row>
    <row r="3328" spans="1:70" x14ac:dyDescent="0.2">
      <c r="A3328" s="19">
        <f t="shared" si="116"/>
        <v>16.830000000000005</v>
      </c>
      <c r="B3328" s="20">
        <v>3752</v>
      </c>
      <c r="D3328" s="2" t="s">
        <v>1381</v>
      </c>
      <c r="E3328" s="2" t="str">
        <f t="shared" si="117"/>
        <v>ST</v>
      </c>
      <c r="F3328">
        <v>200720433</v>
      </c>
      <c r="G3328">
        <v>202607</v>
      </c>
      <c r="H3328" t="s">
        <v>52</v>
      </c>
      <c r="I3328" t="s">
        <v>321</v>
      </c>
      <c r="J3328" t="s">
        <v>322</v>
      </c>
      <c r="K3328" t="s">
        <v>54</v>
      </c>
      <c r="L3328" s="5" t="s">
        <v>5682</v>
      </c>
      <c r="M3328" s="5" t="s">
        <v>6778</v>
      </c>
      <c r="N3328" s="21">
        <v>873541353448</v>
      </c>
      <c r="P3328" t="s">
        <v>326</v>
      </c>
      <c r="Q3328" t="s">
        <v>326</v>
      </c>
      <c r="R3328" t="s">
        <v>56</v>
      </c>
      <c r="S3328" t="s">
        <v>327</v>
      </c>
      <c r="T3328">
        <v>21</v>
      </c>
      <c r="U3328" t="s">
        <v>57</v>
      </c>
      <c r="V3328">
        <v>21320</v>
      </c>
      <c r="W3328">
        <v>80.27</v>
      </c>
      <c r="X3328">
        <v>9.52</v>
      </c>
      <c r="Y3328">
        <v>0</v>
      </c>
      <c r="Z3328">
        <v>-61.08</v>
      </c>
      <c r="AA3328">
        <v>28.71</v>
      </c>
      <c r="AB3328">
        <v>6</v>
      </c>
      <c r="AC3328">
        <v>81.180000000000007</v>
      </c>
      <c r="AD3328">
        <v>81.180000000000007</v>
      </c>
      <c r="AE3328" t="s">
        <v>1589</v>
      </c>
      <c r="AF3328" t="s">
        <v>11082</v>
      </c>
      <c r="AG3328" t="s">
        <v>11082</v>
      </c>
      <c r="AH3328" t="s">
        <v>11083</v>
      </c>
      <c r="AI3328" t="s">
        <v>8157</v>
      </c>
      <c r="AJ3328">
        <v>36</v>
      </c>
      <c r="AK3328" t="s">
        <v>57</v>
      </c>
      <c r="AL3328">
        <v>36250</v>
      </c>
      <c r="AM3328" t="s">
        <v>55</v>
      </c>
      <c r="AN3328" t="s">
        <v>55</v>
      </c>
      <c r="AO3328" t="s">
        <v>55</v>
      </c>
      <c r="AS3328" t="s">
        <v>343</v>
      </c>
      <c r="AT3328">
        <v>27</v>
      </c>
      <c r="AU3328">
        <v>31</v>
      </c>
      <c r="AV3328">
        <v>40</v>
      </c>
      <c r="BB3328">
        <v>0</v>
      </c>
      <c r="BC3328">
        <v>0</v>
      </c>
      <c r="BD3328" t="s">
        <v>60</v>
      </c>
      <c r="BE3328" s="5">
        <v>46180</v>
      </c>
      <c r="BF3328">
        <v>634364547</v>
      </c>
      <c r="BH3328" t="s">
        <v>323</v>
      </c>
      <c r="BI3328" t="s">
        <v>320</v>
      </c>
      <c r="BJ3328">
        <v>0.50763888888888886</v>
      </c>
      <c r="BK3328">
        <v>70.400000000000006</v>
      </c>
      <c r="BL3328">
        <v>8.35</v>
      </c>
      <c r="BM3328">
        <v>0</v>
      </c>
      <c r="BN3328">
        <v>-53.57</v>
      </c>
      <c r="BO3328">
        <v>25.18</v>
      </c>
      <c r="BP3328" t="s">
        <v>60</v>
      </c>
      <c r="BQ3328">
        <v>1.1401468509999999</v>
      </c>
      <c r="BR3328" t="s">
        <v>61</v>
      </c>
    </row>
    <row r="3329" spans="1:70" x14ac:dyDescent="0.2">
      <c r="A3329" s="19">
        <f t="shared" si="116"/>
        <v>9.1300000000000026</v>
      </c>
      <c r="B3329" s="20">
        <v>3752</v>
      </c>
      <c r="D3329" s="2" t="s">
        <v>1381</v>
      </c>
      <c r="E3329" s="2" t="str">
        <f t="shared" si="117"/>
        <v>ST</v>
      </c>
      <c r="F3329">
        <v>200720433</v>
      </c>
      <c r="G3329">
        <v>202607</v>
      </c>
      <c r="H3329" t="s">
        <v>52</v>
      </c>
      <c r="I3329" t="s">
        <v>321</v>
      </c>
      <c r="J3329" t="s">
        <v>322</v>
      </c>
      <c r="K3329" t="s">
        <v>54</v>
      </c>
      <c r="L3329" s="5" t="s">
        <v>5682</v>
      </c>
      <c r="M3329" s="5" t="s">
        <v>6778</v>
      </c>
      <c r="N3329" s="21">
        <v>873495419810</v>
      </c>
      <c r="P3329" t="s">
        <v>326</v>
      </c>
      <c r="Q3329" t="s">
        <v>326</v>
      </c>
      <c r="R3329" t="s">
        <v>56</v>
      </c>
      <c r="S3329" t="s">
        <v>327</v>
      </c>
      <c r="T3329">
        <v>21</v>
      </c>
      <c r="U3329" t="s">
        <v>57</v>
      </c>
      <c r="V3329">
        <v>21320</v>
      </c>
      <c r="W3329">
        <v>43.55</v>
      </c>
      <c r="X3329">
        <v>5.16</v>
      </c>
      <c r="Y3329">
        <v>0</v>
      </c>
      <c r="Z3329">
        <v>-33.14</v>
      </c>
      <c r="AA3329">
        <v>15.57</v>
      </c>
      <c r="AB3329">
        <v>2</v>
      </c>
      <c r="AC3329">
        <v>30.8</v>
      </c>
      <c r="AD3329">
        <v>30.8</v>
      </c>
      <c r="AE3329" t="s">
        <v>11815</v>
      </c>
      <c r="AF3329" t="s">
        <v>11084</v>
      </c>
      <c r="AG3329" t="s">
        <v>11084</v>
      </c>
      <c r="AH3329" t="s">
        <v>11085</v>
      </c>
      <c r="AI3329" t="s">
        <v>11086</v>
      </c>
      <c r="AJ3329">
        <v>26</v>
      </c>
      <c r="AK3329" t="s">
        <v>57</v>
      </c>
      <c r="AL3329">
        <v>26540</v>
      </c>
      <c r="AM3329" t="s">
        <v>55</v>
      </c>
      <c r="AN3329" t="s">
        <v>55</v>
      </c>
      <c r="AO3329" t="s">
        <v>55</v>
      </c>
      <c r="AS3329" t="s">
        <v>343</v>
      </c>
      <c r="AT3329">
        <v>0</v>
      </c>
      <c r="AU3329">
        <v>0</v>
      </c>
      <c r="AV3329">
        <v>0</v>
      </c>
      <c r="BB3329">
        <v>0</v>
      </c>
      <c r="BC3329">
        <v>0</v>
      </c>
      <c r="BD3329" t="s">
        <v>60</v>
      </c>
      <c r="BE3329" s="5">
        <v>46180</v>
      </c>
      <c r="BF3329">
        <v>634364547</v>
      </c>
      <c r="BH3329" t="s">
        <v>323</v>
      </c>
      <c r="BI3329" t="s">
        <v>320</v>
      </c>
      <c r="BJ3329">
        <v>0.47222222222222221</v>
      </c>
      <c r="BK3329">
        <v>38.200000000000003</v>
      </c>
      <c r="BL3329">
        <v>4.53</v>
      </c>
      <c r="BM3329">
        <v>0</v>
      </c>
      <c r="BN3329">
        <v>-29.07</v>
      </c>
      <c r="BO3329">
        <v>13.66</v>
      </c>
      <c r="BP3329" t="s">
        <v>60</v>
      </c>
      <c r="BQ3329">
        <v>1.1401468509999999</v>
      </c>
      <c r="BR3329" t="s">
        <v>61</v>
      </c>
    </row>
    <row r="3330" spans="1:70" x14ac:dyDescent="0.2">
      <c r="A3330" s="19">
        <f t="shared" si="116"/>
        <v>9.1300000000000026</v>
      </c>
      <c r="B3330" s="20">
        <v>3752</v>
      </c>
      <c r="D3330" s="2" t="s">
        <v>1381</v>
      </c>
      <c r="E3330" s="2" t="str">
        <f t="shared" si="117"/>
        <v>ST</v>
      </c>
      <c r="F3330">
        <v>200720433</v>
      </c>
      <c r="G3330">
        <v>202607</v>
      </c>
      <c r="H3330" t="s">
        <v>52</v>
      </c>
      <c r="I3330" t="s">
        <v>321</v>
      </c>
      <c r="J3330" t="s">
        <v>322</v>
      </c>
      <c r="K3330" t="s">
        <v>54</v>
      </c>
      <c r="L3330" s="5" t="s">
        <v>5226</v>
      </c>
      <c r="M3330" s="5">
        <v>46029</v>
      </c>
      <c r="N3330" s="21">
        <v>873694467936</v>
      </c>
      <c r="P3330" t="s">
        <v>326</v>
      </c>
      <c r="Q3330" t="s">
        <v>326</v>
      </c>
      <c r="R3330" t="s">
        <v>56</v>
      </c>
      <c r="S3330" t="s">
        <v>327</v>
      </c>
      <c r="T3330">
        <v>21</v>
      </c>
      <c r="U3330" t="s">
        <v>57</v>
      </c>
      <c r="V3330">
        <v>21320</v>
      </c>
      <c r="W3330">
        <v>43.5</v>
      </c>
      <c r="X3330">
        <v>5.16</v>
      </c>
      <c r="Y3330">
        <v>0</v>
      </c>
      <c r="Z3330">
        <v>-33.1</v>
      </c>
      <c r="AA3330">
        <v>15.55</v>
      </c>
      <c r="AB3330">
        <v>2</v>
      </c>
      <c r="AC3330">
        <v>30.8</v>
      </c>
      <c r="AD3330">
        <v>30.8</v>
      </c>
      <c r="AE3330" t="s">
        <v>1470</v>
      </c>
      <c r="AF3330" t="s">
        <v>2222</v>
      </c>
      <c r="AG3330" t="s">
        <v>2222</v>
      </c>
      <c r="AH3330" t="s">
        <v>2223</v>
      </c>
      <c r="AI3330" t="s">
        <v>2224</v>
      </c>
      <c r="AJ3330">
        <v>64</v>
      </c>
      <c r="AK3330" t="s">
        <v>57</v>
      </c>
      <c r="AL3330">
        <v>64500</v>
      </c>
      <c r="AM3330" t="s">
        <v>55</v>
      </c>
      <c r="AN3330" t="s">
        <v>55</v>
      </c>
      <c r="AO3330" t="s">
        <v>55</v>
      </c>
      <c r="AS3330" t="s">
        <v>343</v>
      </c>
      <c r="AT3330">
        <v>0</v>
      </c>
      <c r="AU3330">
        <v>0</v>
      </c>
      <c r="AV3330">
        <v>0</v>
      </c>
      <c r="BB3330">
        <v>0</v>
      </c>
      <c r="BC3330">
        <v>0</v>
      </c>
      <c r="BD3330" t="s">
        <v>60</v>
      </c>
      <c r="BE3330" s="5">
        <v>46180</v>
      </c>
      <c r="BF3330">
        <v>634364547</v>
      </c>
      <c r="BH3330" t="s">
        <v>323</v>
      </c>
      <c r="BI3330" t="s">
        <v>320</v>
      </c>
      <c r="BJ3330">
        <v>0.625</v>
      </c>
      <c r="BK3330">
        <v>38.200000000000003</v>
      </c>
      <c r="BL3330">
        <v>4.53</v>
      </c>
      <c r="BM3330">
        <v>0</v>
      </c>
      <c r="BN3330">
        <v>-29.07</v>
      </c>
      <c r="BO3330">
        <v>13.66</v>
      </c>
      <c r="BP3330" t="s">
        <v>60</v>
      </c>
      <c r="BQ3330">
        <v>1.1386538829999999</v>
      </c>
      <c r="BR3330" t="s">
        <v>61</v>
      </c>
    </row>
    <row r="3331" spans="1:70" x14ac:dyDescent="0.2">
      <c r="A3331" s="19">
        <f t="shared" si="116"/>
        <v>9.4600000000000009</v>
      </c>
      <c r="B3331" s="20">
        <v>3752</v>
      </c>
      <c r="D3331" s="2" t="s">
        <v>1381</v>
      </c>
      <c r="E3331" s="2" t="str">
        <f t="shared" si="117"/>
        <v>ST</v>
      </c>
      <c r="F3331">
        <v>200720433</v>
      </c>
      <c r="G3331">
        <v>202607</v>
      </c>
      <c r="H3331" t="s">
        <v>52</v>
      </c>
      <c r="I3331" t="s">
        <v>321</v>
      </c>
      <c r="J3331" t="s">
        <v>322</v>
      </c>
      <c r="K3331" t="s">
        <v>54</v>
      </c>
      <c r="L3331" s="5" t="s">
        <v>5682</v>
      </c>
      <c r="M3331" s="5" t="s">
        <v>6778</v>
      </c>
      <c r="N3331" s="21">
        <v>873545786869</v>
      </c>
      <c r="P3331" t="s">
        <v>326</v>
      </c>
      <c r="Q3331" t="s">
        <v>326</v>
      </c>
      <c r="R3331" t="s">
        <v>56</v>
      </c>
      <c r="S3331" t="s">
        <v>327</v>
      </c>
      <c r="T3331">
        <v>21</v>
      </c>
      <c r="U3331" t="s">
        <v>57</v>
      </c>
      <c r="V3331">
        <v>21320</v>
      </c>
      <c r="W3331">
        <v>45.15</v>
      </c>
      <c r="X3331">
        <v>5.35</v>
      </c>
      <c r="Y3331">
        <v>0</v>
      </c>
      <c r="Z3331">
        <v>-34.36</v>
      </c>
      <c r="AA3331">
        <v>16.13</v>
      </c>
      <c r="AB3331">
        <v>2</v>
      </c>
      <c r="AC3331">
        <v>33</v>
      </c>
      <c r="AD3331">
        <v>33</v>
      </c>
      <c r="AE3331" t="s">
        <v>302</v>
      </c>
      <c r="AF3331" t="s">
        <v>11087</v>
      </c>
      <c r="AG3331" t="s">
        <v>11087</v>
      </c>
      <c r="AH3331" t="s">
        <v>11088</v>
      </c>
      <c r="AI3331" t="s">
        <v>1026</v>
      </c>
      <c r="AJ3331">
        <v>93</v>
      </c>
      <c r="AK3331" t="s">
        <v>57</v>
      </c>
      <c r="AL3331">
        <v>93400</v>
      </c>
      <c r="AM3331" t="s">
        <v>55</v>
      </c>
      <c r="AN3331" t="s">
        <v>55</v>
      </c>
      <c r="AO3331" t="s">
        <v>55</v>
      </c>
      <c r="AS3331" t="s">
        <v>343</v>
      </c>
      <c r="AT3331">
        <v>15</v>
      </c>
      <c r="AU3331">
        <v>30</v>
      </c>
      <c r="AV3331">
        <v>39</v>
      </c>
      <c r="BB3331">
        <v>0</v>
      </c>
      <c r="BC3331">
        <v>0</v>
      </c>
      <c r="BD3331" t="s">
        <v>60</v>
      </c>
      <c r="BE3331" s="5">
        <v>46180</v>
      </c>
      <c r="BF3331">
        <v>634364547</v>
      </c>
      <c r="BH3331" t="s">
        <v>323</v>
      </c>
      <c r="BI3331" t="s">
        <v>320</v>
      </c>
      <c r="BJ3331">
        <v>0.51180555555555551</v>
      </c>
      <c r="BK3331">
        <v>39.6</v>
      </c>
      <c r="BL3331">
        <v>4.6900000000000004</v>
      </c>
      <c r="BM3331">
        <v>0</v>
      </c>
      <c r="BN3331">
        <v>-30.14</v>
      </c>
      <c r="BO3331">
        <v>14.15</v>
      </c>
      <c r="BP3331" t="s">
        <v>60</v>
      </c>
      <c r="BQ3331">
        <v>1.1401468509999999</v>
      </c>
      <c r="BR3331" t="s">
        <v>61</v>
      </c>
    </row>
    <row r="3332" spans="1:70" x14ac:dyDescent="0.2">
      <c r="A3332" s="19">
        <f t="shared" si="116"/>
        <v>12.14</v>
      </c>
      <c r="B3332" s="20">
        <v>3752</v>
      </c>
      <c r="D3332" s="2" t="s">
        <v>1381</v>
      </c>
      <c r="E3332" s="2" t="str">
        <f t="shared" si="117"/>
        <v>ST</v>
      </c>
      <c r="F3332">
        <v>200720433</v>
      </c>
      <c r="G3332">
        <v>202607</v>
      </c>
      <c r="H3332" t="s">
        <v>52</v>
      </c>
      <c r="I3332" t="s">
        <v>321</v>
      </c>
      <c r="J3332" t="s">
        <v>322</v>
      </c>
      <c r="K3332" t="s">
        <v>54</v>
      </c>
      <c r="L3332" s="5" t="s">
        <v>5681</v>
      </c>
      <c r="M3332" s="5" t="s">
        <v>6778</v>
      </c>
      <c r="N3332" s="21">
        <v>873487829696</v>
      </c>
      <c r="P3332" t="s">
        <v>326</v>
      </c>
      <c r="Q3332" t="s">
        <v>326</v>
      </c>
      <c r="R3332" t="s">
        <v>56</v>
      </c>
      <c r="S3332" t="s">
        <v>327</v>
      </c>
      <c r="T3332">
        <v>21</v>
      </c>
      <c r="U3332" t="s">
        <v>57</v>
      </c>
      <c r="V3332">
        <v>21320</v>
      </c>
      <c r="W3332">
        <v>58.15</v>
      </c>
      <c r="X3332">
        <v>6.89</v>
      </c>
      <c r="Y3332">
        <v>0</v>
      </c>
      <c r="Z3332">
        <v>-44.25</v>
      </c>
      <c r="AA3332">
        <v>20.79</v>
      </c>
      <c r="AB3332">
        <v>4</v>
      </c>
      <c r="AC3332">
        <v>50.6</v>
      </c>
      <c r="AD3332">
        <v>50.6</v>
      </c>
      <c r="AE3332" t="s">
        <v>11816</v>
      </c>
      <c r="AF3332" t="s">
        <v>11089</v>
      </c>
      <c r="AG3332" t="s">
        <v>11089</v>
      </c>
      <c r="AH3332" t="s">
        <v>11090</v>
      </c>
      <c r="AI3332" t="s">
        <v>2632</v>
      </c>
      <c r="AJ3332">
        <v>29</v>
      </c>
      <c r="AK3332" t="s">
        <v>57</v>
      </c>
      <c r="AL3332">
        <v>29270</v>
      </c>
      <c r="AM3332" t="s">
        <v>55</v>
      </c>
      <c r="AN3332" t="s">
        <v>55</v>
      </c>
      <c r="AO3332" t="s">
        <v>55</v>
      </c>
      <c r="AS3332" t="s">
        <v>343</v>
      </c>
      <c r="AT3332">
        <v>0</v>
      </c>
      <c r="AU3332">
        <v>0</v>
      </c>
      <c r="AV3332">
        <v>0</v>
      </c>
      <c r="BB3332">
        <v>0</v>
      </c>
      <c r="BC3332">
        <v>0</v>
      </c>
      <c r="BD3332" t="s">
        <v>60</v>
      </c>
      <c r="BE3332" s="5">
        <v>46180</v>
      </c>
      <c r="BF3332">
        <v>634364547</v>
      </c>
      <c r="BH3332" t="s">
        <v>323</v>
      </c>
      <c r="BI3332" t="s">
        <v>320</v>
      </c>
      <c r="BJ3332">
        <v>0.48888888888888887</v>
      </c>
      <c r="BK3332">
        <v>50.8</v>
      </c>
      <c r="BL3332">
        <v>6.02</v>
      </c>
      <c r="BM3332">
        <v>0</v>
      </c>
      <c r="BN3332">
        <v>-38.659999999999997</v>
      </c>
      <c r="BO3332">
        <v>18.16</v>
      </c>
      <c r="BP3332" t="s">
        <v>60</v>
      </c>
      <c r="BQ3332">
        <v>1.1446231330000001</v>
      </c>
      <c r="BR3332" t="s">
        <v>61</v>
      </c>
    </row>
    <row r="3333" spans="1:70" x14ac:dyDescent="0.2">
      <c r="A3333" s="19">
        <f t="shared" si="116"/>
        <v>10.129999999999995</v>
      </c>
      <c r="B3333" s="20">
        <v>3752</v>
      </c>
      <c r="D3333" s="2" t="s">
        <v>1381</v>
      </c>
      <c r="E3333" s="2" t="str">
        <f t="shared" si="117"/>
        <v>ST</v>
      </c>
      <c r="F3333">
        <v>200720433</v>
      </c>
      <c r="G3333">
        <v>202607</v>
      </c>
      <c r="H3333" t="s">
        <v>52</v>
      </c>
      <c r="I3333" t="s">
        <v>321</v>
      </c>
      <c r="J3333" t="s">
        <v>322</v>
      </c>
      <c r="K3333" t="s">
        <v>54</v>
      </c>
      <c r="L3333" s="5" t="s">
        <v>5226</v>
      </c>
      <c r="M3333" s="5" t="s">
        <v>10419</v>
      </c>
      <c r="N3333" s="21">
        <v>873604367762</v>
      </c>
      <c r="P3333" t="s">
        <v>326</v>
      </c>
      <c r="Q3333" t="s">
        <v>326</v>
      </c>
      <c r="R3333" t="s">
        <v>56</v>
      </c>
      <c r="S3333" t="s">
        <v>327</v>
      </c>
      <c r="T3333">
        <v>21</v>
      </c>
      <c r="U3333" t="s">
        <v>57</v>
      </c>
      <c r="V3333">
        <v>21320</v>
      </c>
      <c r="W3333">
        <v>48.28</v>
      </c>
      <c r="X3333">
        <v>5.73</v>
      </c>
      <c r="Y3333">
        <v>0</v>
      </c>
      <c r="Z3333">
        <v>-36.74</v>
      </c>
      <c r="AA3333">
        <v>17.260000000000002</v>
      </c>
      <c r="AB3333">
        <v>4</v>
      </c>
      <c r="AC3333">
        <v>36.520000000000003</v>
      </c>
      <c r="AD3333">
        <v>36.520000000000003</v>
      </c>
      <c r="AE3333" t="s">
        <v>11817</v>
      </c>
      <c r="AF3333" t="s">
        <v>11091</v>
      </c>
      <c r="AG3333" t="s">
        <v>11091</v>
      </c>
      <c r="AH3333" t="s">
        <v>11092</v>
      </c>
      <c r="AI3333" t="s">
        <v>11093</v>
      </c>
      <c r="AJ3333">
        <v>21</v>
      </c>
      <c r="AK3333" t="s">
        <v>57</v>
      </c>
      <c r="AL3333">
        <v>21700</v>
      </c>
      <c r="AM3333" t="s">
        <v>55</v>
      </c>
      <c r="AN3333" t="s">
        <v>55</v>
      </c>
      <c r="AO3333" t="s">
        <v>55</v>
      </c>
      <c r="AS3333" t="s">
        <v>343</v>
      </c>
      <c r="AT3333">
        <v>0</v>
      </c>
      <c r="AU3333">
        <v>0</v>
      </c>
      <c r="AV3333">
        <v>0</v>
      </c>
      <c r="BB3333">
        <v>0</v>
      </c>
      <c r="BC3333">
        <v>0</v>
      </c>
      <c r="BD3333" t="s">
        <v>60</v>
      </c>
      <c r="BE3333" s="5">
        <v>46180</v>
      </c>
      <c r="BF3333">
        <v>634364547</v>
      </c>
      <c r="BH3333" t="s">
        <v>323</v>
      </c>
      <c r="BI3333" t="s">
        <v>320</v>
      </c>
      <c r="BJ3333">
        <v>0.49513888888888891</v>
      </c>
      <c r="BK3333">
        <v>42.4</v>
      </c>
      <c r="BL3333">
        <v>5.03</v>
      </c>
      <c r="BM3333">
        <v>0</v>
      </c>
      <c r="BN3333">
        <v>-32.270000000000003</v>
      </c>
      <c r="BO3333">
        <v>15.16</v>
      </c>
      <c r="BP3333" t="s">
        <v>60</v>
      </c>
      <c r="BQ3333">
        <v>1.1386538829999999</v>
      </c>
      <c r="BR3333" t="s">
        <v>61</v>
      </c>
    </row>
    <row r="3334" spans="1:70" x14ac:dyDescent="0.2">
      <c r="A3334" s="19">
        <f t="shared" si="116"/>
        <v>18.500000000000007</v>
      </c>
      <c r="B3334" s="20">
        <v>3752</v>
      </c>
      <c r="D3334" s="2" t="s">
        <v>346</v>
      </c>
      <c r="E3334" s="2" t="str">
        <f t="shared" si="117"/>
        <v>ST</v>
      </c>
      <c r="F3334">
        <v>200720433</v>
      </c>
      <c r="G3334">
        <v>202607</v>
      </c>
      <c r="H3334" t="s">
        <v>52</v>
      </c>
      <c r="I3334" t="s">
        <v>321</v>
      </c>
      <c r="J3334" t="s">
        <v>322</v>
      </c>
      <c r="K3334" t="s">
        <v>54</v>
      </c>
      <c r="L3334" s="5">
        <v>46029</v>
      </c>
      <c r="M3334" s="5">
        <v>46060</v>
      </c>
      <c r="N3334" s="21">
        <v>873815402212</v>
      </c>
      <c r="P3334" t="s">
        <v>326</v>
      </c>
      <c r="Q3334" t="s">
        <v>326</v>
      </c>
      <c r="R3334" t="s">
        <v>56</v>
      </c>
      <c r="S3334" t="s">
        <v>327</v>
      </c>
      <c r="T3334">
        <v>21</v>
      </c>
      <c r="U3334" t="s">
        <v>57</v>
      </c>
      <c r="V3334">
        <v>21320</v>
      </c>
      <c r="W3334">
        <v>88.3</v>
      </c>
      <c r="X3334">
        <v>10.16</v>
      </c>
      <c r="Y3334">
        <v>0</v>
      </c>
      <c r="Z3334">
        <v>-67.2</v>
      </c>
      <c r="AA3334">
        <v>31.27</v>
      </c>
      <c r="AB3334">
        <v>6</v>
      </c>
      <c r="AC3334">
        <v>92.18</v>
      </c>
      <c r="AD3334">
        <v>92.18</v>
      </c>
      <c r="AE3334" t="s">
        <v>11818</v>
      </c>
      <c r="AF3334" t="s">
        <v>11094</v>
      </c>
      <c r="AG3334" t="s">
        <v>11094</v>
      </c>
      <c r="AH3334" t="s">
        <v>11095</v>
      </c>
      <c r="AI3334" t="s">
        <v>11096</v>
      </c>
      <c r="AJ3334">
        <v>25</v>
      </c>
      <c r="AK3334" t="s">
        <v>57</v>
      </c>
      <c r="AL3334">
        <v>25160</v>
      </c>
      <c r="AM3334" t="s">
        <v>55</v>
      </c>
      <c r="AN3334" t="s">
        <v>55</v>
      </c>
      <c r="AO3334" t="s">
        <v>55</v>
      </c>
      <c r="AS3334" t="s">
        <v>343</v>
      </c>
      <c r="AT3334">
        <v>26</v>
      </c>
      <c r="AU3334">
        <v>32</v>
      </c>
      <c r="AV3334">
        <v>40</v>
      </c>
      <c r="BB3334">
        <v>0</v>
      </c>
      <c r="BC3334">
        <v>0</v>
      </c>
      <c r="BD3334" t="s">
        <v>60</v>
      </c>
      <c r="BE3334" s="5">
        <v>46180</v>
      </c>
      <c r="BF3334">
        <v>634364547</v>
      </c>
      <c r="BH3334" t="s">
        <v>323</v>
      </c>
      <c r="BI3334" t="s">
        <v>320</v>
      </c>
      <c r="BJ3334">
        <v>0.66111111111111109</v>
      </c>
      <c r="BK3334">
        <v>77.400000000000006</v>
      </c>
      <c r="BL3334">
        <v>8.91</v>
      </c>
      <c r="BM3334">
        <v>0</v>
      </c>
      <c r="BN3334">
        <v>-58.9</v>
      </c>
      <c r="BO3334">
        <v>27.41</v>
      </c>
      <c r="BP3334" t="s">
        <v>60</v>
      </c>
      <c r="BQ3334">
        <v>1.1408492480000001</v>
      </c>
      <c r="BR3334" t="s">
        <v>61</v>
      </c>
    </row>
    <row r="3335" spans="1:70" x14ac:dyDescent="0.2">
      <c r="A3335" s="19">
        <f t="shared" si="116"/>
        <v>9.4600000000000009</v>
      </c>
      <c r="B3335" s="20">
        <v>3752</v>
      </c>
      <c r="D3335" s="2" t="s">
        <v>1381</v>
      </c>
      <c r="E3335" s="2" t="str">
        <f t="shared" si="117"/>
        <v>ST</v>
      </c>
      <c r="F3335">
        <v>200720433</v>
      </c>
      <c r="G3335">
        <v>202607</v>
      </c>
      <c r="H3335" t="s">
        <v>52</v>
      </c>
      <c r="I3335" t="s">
        <v>321</v>
      </c>
      <c r="J3335" t="s">
        <v>322</v>
      </c>
      <c r="K3335" t="s">
        <v>54</v>
      </c>
      <c r="L3335" s="5" t="s">
        <v>6778</v>
      </c>
      <c r="M3335" s="5" t="s">
        <v>5226</v>
      </c>
      <c r="N3335" s="21">
        <v>873596517202</v>
      </c>
      <c r="P3335" t="s">
        <v>326</v>
      </c>
      <c r="Q3335" t="s">
        <v>326</v>
      </c>
      <c r="R3335" t="s">
        <v>56</v>
      </c>
      <c r="S3335" t="s">
        <v>327</v>
      </c>
      <c r="T3335">
        <v>21</v>
      </c>
      <c r="U3335" t="s">
        <v>57</v>
      </c>
      <c r="V3335">
        <v>21320</v>
      </c>
      <c r="W3335">
        <v>44.97</v>
      </c>
      <c r="X3335">
        <v>5.33</v>
      </c>
      <c r="Y3335">
        <v>0</v>
      </c>
      <c r="Z3335">
        <v>-34.229999999999997</v>
      </c>
      <c r="AA3335">
        <v>16.07</v>
      </c>
      <c r="AB3335">
        <v>2</v>
      </c>
      <c r="AC3335">
        <v>33</v>
      </c>
      <c r="AD3335">
        <v>33</v>
      </c>
      <c r="AE3335" t="s">
        <v>8393</v>
      </c>
      <c r="AF3335" t="s">
        <v>11097</v>
      </c>
      <c r="AG3335" t="s">
        <v>11097</v>
      </c>
      <c r="AH3335" t="s">
        <v>11098</v>
      </c>
      <c r="AI3335" t="s">
        <v>2127</v>
      </c>
      <c r="AJ3335">
        <v>53</v>
      </c>
      <c r="AK3335" t="s">
        <v>57</v>
      </c>
      <c r="AL3335">
        <v>53400</v>
      </c>
      <c r="AM3335" t="s">
        <v>55</v>
      </c>
      <c r="AN3335" t="s">
        <v>55</v>
      </c>
      <c r="AO3335" t="s">
        <v>55</v>
      </c>
      <c r="AS3335" t="s">
        <v>343</v>
      </c>
      <c r="AT3335">
        <v>0</v>
      </c>
      <c r="AU3335">
        <v>0</v>
      </c>
      <c r="AV3335">
        <v>0</v>
      </c>
      <c r="BB3335">
        <v>0</v>
      </c>
      <c r="BC3335">
        <v>0</v>
      </c>
      <c r="BD3335" t="s">
        <v>60</v>
      </c>
      <c r="BE3335" s="5">
        <v>46180</v>
      </c>
      <c r="BF3335">
        <v>634364547</v>
      </c>
      <c r="BH3335" t="s">
        <v>323</v>
      </c>
      <c r="BI3335" t="s">
        <v>320</v>
      </c>
      <c r="BJ3335">
        <v>0.43055555555555558</v>
      </c>
      <c r="BK3335">
        <v>39.6</v>
      </c>
      <c r="BL3335">
        <v>4.6900000000000004</v>
      </c>
      <c r="BM3335">
        <v>0</v>
      </c>
      <c r="BN3335">
        <v>-30.14</v>
      </c>
      <c r="BO3335">
        <v>14.15</v>
      </c>
      <c r="BP3335" t="s">
        <v>60</v>
      </c>
      <c r="BQ3335">
        <v>1.1356667499999999</v>
      </c>
      <c r="BR3335" t="s">
        <v>61</v>
      </c>
    </row>
    <row r="3336" spans="1:70" x14ac:dyDescent="0.2">
      <c r="A3336" s="19">
        <f t="shared" si="116"/>
        <v>15.159999999999997</v>
      </c>
      <c r="B3336" s="20">
        <v>3752</v>
      </c>
      <c r="D3336" s="2" t="s">
        <v>1381</v>
      </c>
      <c r="E3336" s="2" t="str">
        <f t="shared" si="117"/>
        <v>ST</v>
      </c>
      <c r="F3336">
        <v>200720433</v>
      </c>
      <c r="G3336">
        <v>202607</v>
      </c>
      <c r="H3336" t="s">
        <v>52</v>
      </c>
      <c r="I3336" t="s">
        <v>321</v>
      </c>
      <c r="J3336" t="s">
        <v>322</v>
      </c>
      <c r="K3336" t="s">
        <v>54</v>
      </c>
      <c r="L3336" s="5" t="s">
        <v>10419</v>
      </c>
      <c r="M3336" s="5">
        <v>46029</v>
      </c>
      <c r="N3336" s="21">
        <v>873752242977</v>
      </c>
      <c r="P3336" t="s">
        <v>326</v>
      </c>
      <c r="Q3336" t="s">
        <v>326</v>
      </c>
      <c r="R3336" t="s">
        <v>56</v>
      </c>
      <c r="S3336" t="s">
        <v>327</v>
      </c>
      <c r="T3336">
        <v>21</v>
      </c>
      <c r="U3336" t="s">
        <v>57</v>
      </c>
      <c r="V3336">
        <v>21320</v>
      </c>
      <c r="W3336">
        <v>72.19</v>
      </c>
      <c r="X3336">
        <v>8.56</v>
      </c>
      <c r="Y3336">
        <v>0</v>
      </c>
      <c r="Z3336">
        <v>-54.93</v>
      </c>
      <c r="AA3336">
        <v>25.82</v>
      </c>
      <c r="AB3336">
        <v>4</v>
      </c>
      <c r="AC3336">
        <v>69.959999999999994</v>
      </c>
      <c r="AD3336">
        <v>69.959999999999994</v>
      </c>
      <c r="AE3336" t="s">
        <v>11819</v>
      </c>
      <c r="AF3336" t="s">
        <v>11099</v>
      </c>
      <c r="AG3336" t="s">
        <v>11099</v>
      </c>
      <c r="AH3336" t="s">
        <v>11100</v>
      </c>
      <c r="AI3336" t="s">
        <v>544</v>
      </c>
      <c r="AJ3336">
        <v>92</v>
      </c>
      <c r="AK3336" t="s">
        <v>57</v>
      </c>
      <c r="AL3336">
        <v>92100</v>
      </c>
      <c r="AM3336" t="s">
        <v>55</v>
      </c>
      <c r="AN3336" t="s">
        <v>55</v>
      </c>
      <c r="AO3336" t="s">
        <v>55</v>
      </c>
      <c r="AS3336" t="s">
        <v>343</v>
      </c>
      <c r="AT3336">
        <v>26</v>
      </c>
      <c r="AU3336">
        <v>32</v>
      </c>
      <c r="AV3336">
        <v>39</v>
      </c>
      <c r="BB3336">
        <v>0</v>
      </c>
      <c r="BC3336">
        <v>0</v>
      </c>
      <c r="BD3336" t="s">
        <v>60</v>
      </c>
      <c r="BE3336" s="5">
        <v>46180</v>
      </c>
      <c r="BF3336">
        <v>634364547</v>
      </c>
      <c r="BH3336" t="s">
        <v>323</v>
      </c>
      <c r="BI3336" t="s">
        <v>320</v>
      </c>
      <c r="BJ3336">
        <v>0.44583333333333336</v>
      </c>
      <c r="BK3336">
        <v>63.4</v>
      </c>
      <c r="BL3336">
        <v>7.52</v>
      </c>
      <c r="BM3336">
        <v>0</v>
      </c>
      <c r="BN3336">
        <v>-48.24</v>
      </c>
      <c r="BO3336">
        <v>22.68</v>
      </c>
      <c r="BP3336" t="s">
        <v>60</v>
      </c>
      <c r="BQ3336">
        <v>1.1386538829999999</v>
      </c>
      <c r="BR3336" t="s">
        <v>61</v>
      </c>
    </row>
    <row r="3337" spans="1:70" x14ac:dyDescent="0.2">
      <c r="A3337" s="19">
        <f t="shared" si="116"/>
        <v>18.500000000000007</v>
      </c>
      <c r="B3337" s="20">
        <v>3752</v>
      </c>
      <c r="D3337" s="2" t="s">
        <v>1381</v>
      </c>
      <c r="E3337" s="2" t="str">
        <f t="shared" si="117"/>
        <v>ST</v>
      </c>
      <c r="F3337">
        <v>200720433</v>
      </c>
      <c r="G3337">
        <v>202607</v>
      </c>
      <c r="H3337" t="s">
        <v>52</v>
      </c>
      <c r="I3337" t="s">
        <v>321</v>
      </c>
      <c r="J3337" t="s">
        <v>322</v>
      </c>
      <c r="K3337" t="s">
        <v>54</v>
      </c>
      <c r="L3337" s="5" t="s">
        <v>6778</v>
      </c>
      <c r="M3337" s="5" t="s">
        <v>5226</v>
      </c>
      <c r="N3337" s="21">
        <v>873550784225</v>
      </c>
      <c r="P3337" t="s">
        <v>326</v>
      </c>
      <c r="Q3337" t="s">
        <v>326</v>
      </c>
      <c r="R3337" t="s">
        <v>56</v>
      </c>
      <c r="S3337" t="s">
        <v>327</v>
      </c>
      <c r="T3337">
        <v>21</v>
      </c>
      <c r="U3337" t="s">
        <v>57</v>
      </c>
      <c r="V3337">
        <v>21320</v>
      </c>
      <c r="W3337">
        <v>87.9</v>
      </c>
      <c r="X3337">
        <v>10.41</v>
      </c>
      <c r="Y3337">
        <v>0</v>
      </c>
      <c r="Z3337">
        <v>-66.89</v>
      </c>
      <c r="AA3337">
        <v>31.42</v>
      </c>
      <c r="AB3337">
        <v>6</v>
      </c>
      <c r="AC3337">
        <v>90.64</v>
      </c>
      <c r="AD3337">
        <v>90.64</v>
      </c>
      <c r="AE3337" t="s">
        <v>1545</v>
      </c>
      <c r="AF3337" t="s">
        <v>11101</v>
      </c>
      <c r="AG3337" t="s">
        <v>11101</v>
      </c>
      <c r="AH3337" t="s">
        <v>11102</v>
      </c>
      <c r="AI3337" t="s">
        <v>602</v>
      </c>
      <c r="AJ3337">
        <v>75</v>
      </c>
      <c r="AK3337" t="s">
        <v>57</v>
      </c>
      <c r="AL3337">
        <v>75007</v>
      </c>
      <c r="AM3337" t="s">
        <v>55</v>
      </c>
      <c r="AN3337" t="s">
        <v>55</v>
      </c>
      <c r="AO3337" t="s">
        <v>55</v>
      </c>
      <c r="AS3337" t="s">
        <v>343</v>
      </c>
      <c r="AT3337">
        <v>26</v>
      </c>
      <c r="AU3337">
        <v>31</v>
      </c>
      <c r="AV3337">
        <v>40</v>
      </c>
      <c r="BB3337">
        <v>0</v>
      </c>
      <c r="BC3337">
        <v>0</v>
      </c>
      <c r="BD3337" t="s">
        <v>60</v>
      </c>
      <c r="BE3337" s="5">
        <v>46180</v>
      </c>
      <c r="BF3337">
        <v>634364547</v>
      </c>
      <c r="BH3337" t="s">
        <v>323</v>
      </c>
      <c r="BI3337" t="s">
        <v>320</v>
      </c>
      <c r="BJ3337">
        <v>0.57777777777777772</v>
      </c>
      <c r="BK3337">
        <v>77.400000000000006</v>
      </c>
      <c r="BL3337">
        <v>9.17</v>
      </c>
      <c r="BM3337">
        <v>0</v>
      </c>
      <c r="BN3337">
        <v>-58.9</v>
      </c>
      <c r="BO3337">
        <v>27.67</v>
      </c>
      <c r="BP3337" t="s">
        <v>60</v>
      </c>
      <c r="BQ3337">
        <v>1.1356667499999999</v>
      </c>
      <c r="BR3337" t="s">
        <v>61</v>
      </c>
    </row>
    <row r="3338" spans="1:70" x14ac:dyDescent="0.2">
      <c r="A3338" s="19">
        <f t="shared" ref="A3338:A3401" si="118">BK3338+BN3338</f>
        <v>10.129999999999995</v>
      </c>
      <c r="B3338" s="20">
        <v>3752</v>
      </c>
      <c r="D3338" s="2" t="s">
        <v>1381</v>
      </c>
      <c r="E3338" s="2" t="str">
        <f t="shared" si="117"/>
        <v>ST</v>
      </c>
      <c r="F3338">
        <v>200720433</v>
      </c>
      <c r="G3338">
        <v>202607</v>
      </c>
      <c r="H3338" t="s">
        <v>52</v>
      </c>
      <c r="I3338" t="s">
        <v>321</v>
      </c>
      <c r="J3338" t="s">
        <v>322</v>
      </c>
      <c r="K3338" t="s">
        <v>54</v>
      </c>
      <c r="L3338" s="5" t="s">
        <v>6778</v>
      </c>
      <c r="M3338" s="5" t="s">
        <v>10422</v>
      </c>
      <c r="N3338" s="21">
        <v>873603125157</v>
      </c>
      <c r="P3338" t="s">
        <v>326</v>
      </c>
      <c r="Q3338" t="s">
        <v>326</v>
      </c>
      <c r="R3338" t="s">
        <v>56</v>
      </c>
      <c r="S3338" t="s">
        <v>327</v>
      </c>
      <c r="T3338">
        <v>21</v>
      </c>
      <c r="U3338" t="s">
        <v>57</v>
      </c>
      <c r="V3338">
        <v>21320</v>
      </c>
      <c r="W3338">
        <v>48.15</v>
      </c>
      <c r="X3338">
        <v>5.71</v>
      </c>
      <c r="Y3338">
        <v>0</v>
      </c>
      <c r="Z3338">
        <v>-36.65</v>
      </c>
      <c r="AA3338">
        <v>17.22</v>
      </c>
      <c r="AB3338">
        <v>3</v>
      </c>
      <c r="AC3338">
        <v>35.42</v>
      </c>
      <c r="AD3338">
        <v>35.42</v>
      </c>
      <c r="AE3338" t="s">
        <v>11820</v>
      </c>
      <c r="AF3338" t="s">
        <v>3770</v>
      </c>
      <c r="AG3338" t="s">
        <v>3770</v>
      </c>
      <c r="AH3338" t="s">
        <v>3771</v>
      </c>
      <c r="AI3338" t="s">
        <v>3772</v>
      </c>
      <c r="AJ3338">
        <v>18</v>
      </c>
      <c r="AK3338" t="s">
        <v>57</v>
      </c>
      <c r="AL3338">
        <v>18110</v>
      </c>
      <c r="AM3338" t="s">
        <v>55</v>
      </c>
      <c r="AN3338" t="s">
        <v>55</v>
      </c>
      <c r="AO3338" t="s">
        <v>55</v>
      </c>
      <c r="AS3338" t="s">
        <v>343</v>
      </c>
      <c r="AT3338">
        <v>0</v>
      </c>
      <c r="AU3338">
        <v>0</v>
      </c>
      <c r="AV3338">
        <v>0</v>
      </c>
      <c r="BB3338">
        <v>0</v>
      </c>
      <c r="BC3338">
        <v>0</v>
      </c>
      <c r="BD3338" t="s">
        <v>60</v>
      </c>
      <c r="BE3338" s="5">
        <v>46180</v>
      </c>
      <c r="BF3338">
        <v>634364547</v>
      </c>
      <c r="BH3338" t="s">
        <v>323</v>
      </c>
      <c r="BI3338" t="s">
        <v>320</v>
      </c>
      <c r="BJ3338">
        <v>0.48958333333333331</v>
      </c>
      <c r="BK3338">
        <v>42.4</v>
      </c>
      <c r="BL3338">
        <v>5.03</v>
      </c>
      <c r="BM3338">
        <v>0</v>
      </c>
      <c r="BN3338">
        <v>-32.270000000000003</v>
      </c>
      <c r="BO3338">
        <v>15.16</v>
      </c>
      <c r="BP3338" t="s">
        <v>60</v>
      </c>
      <c r="BQ3338">
        <v>1.1356667499999999</v>
      </c>
      <c r="BR3338" t="s">
        <v>61</v>
      </c>
    </row>
    <row r="3339" spans="1:70" x14ac:dyDescent="0.2">
      <c r="A3339" s="19">
        <f t="shared" si="118"/>
        <v>11.469999999999999</v>
      </c>
      <c r="B3339" s="20">
        <v>3752</v>
      </c>
      <c r="D3339" s="2" t="s">
        <v>1381</v>
      </c>
      <c r="E3339" s="2" t="str">
        <f t="shared" si="117"/>
        <v>ST</v>
      </c>
      <c r="F3339">
        <v>200720433</v>
      </c>
      <c r="G3339">
        <v>202607</v>
      </c>
      <c r="H3339" t="s">
        <v>52</v>
      </c>
      <c r="I3339" t="s">
        <v>321</v>
      </c>
      <c r="J3339" t="s">
        <v>322</v>
      </c>
      <c r="K3339" t="s">
        <v>54</v>
      </c>
      <c r="L3339" s="5" t="s">
        <v>6778</v>
      </c>
      <c r="M3339" s="5" t="s">
        <v>10419</v>
      </c>
      <c r="N3339" s="21">
        <v>873597555173</v>
      </c>
      <c r="P3339" t="s">
        <v>326</v>
      </c>
      <c r="Q3339" t="s">
        <v>326</v>
      </c>
      <c r="R3339" t="s">
        <v>56</v>
      </c>
      <c r="S3339" t="s">
        <v>327</v>
      </c>
      <c r="T3339">
        <v>21</v>
      </c>
      <c r="U3339" t="s">
        <v>57</v>
      </c>
      <c r="V3339">
        <v>21320</v>
      </c>
      <c r="W3339">
        <v>54.51</v>
      </c>
      <c r="X3339">
        <v>39.700000000000003</v>
      </c>
      <c r="Y3339">
        <v>0</v>
      </c>
      <c r="Z3339">
        <v>-41.49</v>
      </c>
      <c r="AA3339">
        <v>52.73</v>
      </c>
      <c r="AB3339">
        <v>3</v>
      </c>
      <c r="AC3339">
        <v>45.32</v>
      </c>
      <c r="AD3339">
        <v>45.32</v>
      </c>
      <c r="AE3339" t="s">
        <v>11821</v>
      </c>
      <c r="AF3339" t="s">
        <v>3380</v>
      </c>
      <c r="AG3339" t="s">
        <v>3380</v>
      </c>
      <c r="AH3339" t="s">
        <v>11103</v>
      </c>
      <c r="AI3339" t="s">
        <v>622</v>
      </c>
      <c r="AJ3339">
        <v>20</v>
      </c>
      <c r="AK3339" t="s">
        <v>57</v>
      </c>
      <c r="AL3339">
        <v>20000</v>
      </c>
      <c r="AM3339" t="s">
        <v>55</v>
      </c>
      <c r="AN3339" t="s">
        <v>55</v>
      </c>
      <c r="AO3339" t="s">
        <v>55</v>
      </c>
      <c r="AS3339" t="s">
        <v>343</v>
      </c>
      <c r="AT3339">
        <v>0</v>
      </c>
      <c r="AU3339">
        <v>0</v>
      </c>
      <c r="AV3339">
        <v>0</v>
      </c>
      <c r="BB3339">
        <v>0</v>
      </c>
      <c r="BC3339">
        <v>0</v>
      </c>
      <c r="BD3339" t="s">
        <v>60</v>
      </c>
      <c r="BE3339" s="5">
        <v>46180</v>
      </c>
      <c r="BF3339">
        <v>634364547</v>
      </c>
      <c r="BH3339" t="s">
        <v>323</v>
      </c>
      <c r="BI3339" t="s">
        <v>320</v>
      </c>
      <c r="BJ3339">
        <v>0.37638888888888888</v>
      </c>
      <c r="BK3339">
        <v>48</v>
      </c>
      <c r="BL3339">
        <v>34.96</v>
      </c>
      <c r="BM3339">
        <v>0</v>
      </c>
      <c r="BN3339">
        <v>-36.53</v>
      </c>
      <c r="BO3339">
        <v>46.43</v>
      </c>
      <c r="BP3339" t="s">
        <v>60</v>
      </c>
      <c r="BQ3339">
        <v>1.1356667499999999</v>
      </c>
      <c r="BR3339" t="s">
        <v>61</v>
      </c>
    </row>
    <row r="3340" spans="1:70" x14ac:dyDescent="0.2">
      <c r="A3340" s="19">
        <f t="shared" si="118"/>
        <v>12.14</v>
      </c>
      <c r="B3340" s="20">
        <v>3752</v>
      </c>
      <c r="D3340" s="2" t="s">
        <v>1381</v>
      </c>
      <c r="E3340" s="2" t="str">
        <f t="shared" si="117"/>
        <v>ST</v>
      </c>
      <c r="F3340">
        <v>200720433</v>
      </c>
      <c r="G3340">
        <v>202607</v>
      </c>
      <c r="H3340" t="s">
        <v>52</v>
      </c>
      <c r="I3340" t="s">
        <v>321</v>
      </c>
      <c r="J3340" t="s">
        <v>322</v>
      </c>
      <c r="K3340" t="s">
        <v>54</v>
      </c>
      <c r="L3340" s="5">
        <v>46029</v>
      </c>
      <c r="M3340" s="5">
        <v>46060</v>
      </c>
      <c r="N3340" s="21">
        <v>873814438868</v>
      </c>
      <c r="P3340" t="s">
        <v>326</v>
      </c>
      <c r="Q3340" t="s">
        <v>326</v>
      </c>
      <c r="R3340" t="s">
        <v>56</v>
      </c>
      <c r="S3340" t="s">
        <v>327</v>
      </c>
      <c r="T3340">
        <v>21</v>
      </c>
      <c r="U3340" t="s">
        <v>57</v>
      </c>
      <c r="V3340">
        <v>21320</v>
      </c>
      <c r="W3340">
        <v>57.96</v>
      </c>
      <c r="X3340">
        <v>6.67</v>
      </c>
      <c r="Y3340">
        <v>0</v>
      </c>
      <c r="Z3340">
        <v>-44.11</v>
      </c>
      <c r="AA3340">
        <v>20.52</v>
      </c>
      <c r="AB3340">
        <v>4</v>
      </c>
      <c r="AC3340">
        <v>50.38</v>
      </c>
      <c r="AD3340">
        <v>50.38</v>
      </c>
      <c r="AE3340" t="s">
        <v>11822</v>
      </c>
      <c r="AF3340" t="s">
        <v>11104</v>
      </c>
      <c r="AG3340" t="s">
        <v>11104</v>
      </c>
      <c r="AH3340" t="s">
        <v>11105</v>
      </c>
      <c r="AI3340" t="s">
        <v>391</v>
      </c>
      <c r="AJ3340">
        <v>92</v>
      </c>
      <c r="AK3340" t="s">
        <v>57</v>
      </c>
      <c r="AL3340">
        <v>92200</v>
      </c>
      <c r="AM3340" t="s">
        <v>55</v>
      </c>
      <c r="AN3340" t="s">
        <v>55</v>
      </c>
      <c r="AO3340" t="s">
        <v>55</v>
      </c>
      <c r="AS3340" t="s">
        <v>343</v>
      </c>
      <c r="AT3340">
        <v>0</v>
      </c>
      <c r="AU3340">
        <v>0</v>
      </c>
      <c r="AV3340">
        <v>0</v>
      </c>
      <c r="BB3340">
        <v>0</v>
      </c>
      <c r="BC3340">
        <v>0</v>
      </c>
      <c r="BD3340" t="s">
        <v>60</v>
      </c>
      <c r="BE3340" s="5">
        <v>46180</v>
      </c>
      <c r="BF3340">
        <v>634364547</v>
      </c>
      <c r="BH3340" t="s">
        <v>323</v>
      </c>
      <c r="BI3340" t="s">
        <v>320</v>
      </c>
      <c r="BJ3340">
        <v>0.49305555555555558</v>
      </c>
      <c r="BK3340">
        <v>50.8</v>
      </c>
      <c r="BL3340">
        <v>5.85</v>
      </c>
      <c r="BM3340">
        <v>0</v>
      </c>
      <c r="BN3340">
        <v>-38.659999999999997</v>
      </c>
      <c r="BO3340">
        <v>17.989999999999998</v>
      </c>
      <c r="BP3340" t="s">
        <v>60</v>
      </c>
      <c r="BQ3340">
        <v>1.1408492480000001</v>
      </c>
      <c r="BR3340" t="s">
        <v>61</v>
      </c>
    </row>
    <row r="3341" spans="1:70" x14ac:dyDescent="0.2">
      <c r="A3341" s="19">
        <f t="shared" si="118"/>
        <v>10.129999999999995</v>
      </c>
      <c r="B3341" s="20">
        <v>3752</v>
      </c>
      <c r="D3341" s="2" t="s">
        <v>1381</v>
      </c>
      <c r="E3341" s="2" t="str">
        <f t="shared" si="117"/>
        <v>ST</v>
      </c>
      <c r="F3341">
        <v>200720433</v>
      </c>
      <c r="G3341">
        <v>202607</v>
      </c>
      <c r="H3341" t="s">
        <v>52</v>
      </c>
      <c r="I3341" t="s">
        <v>321</v>
      </c>
      <c r="J3341" t="s">
        <v>322</v>
      </c>
      <c r="K3341" t="s">
        <v>54</v>
      </c>
      <c r="L3341" s="5" t="s">
        <v>10419</v>
      </c>
      <c r="M3341" s="5">
        <v>46029</v>
      </c>
      <c r="N3341" s="21">
        <v>873751465223</v>
      </c>
      <c r="P3341" t="s">
        <v>326</v>
      </c>
      <c r="Q3341" t="s">
        <v>326</v>
      </c>
      <c r="R3341" t="s">
        <v>56</v>
      </c>
      <c r="S3341" t="s">
        <v>327</v>
      </c>
      <c r="T3341">
        <v>21</v>
      </c>
      <c r="U3341" t="s">
        <v>57</v>
      </c>
      <c r="V3341">
        <v>21320</v>
      </c>
      <c r="W3341">
        <v>48.28</v>
      </c>
      <c r="X3341">
        <v>5.73</v>
      </c>
      <c r="Y3341">
        <v>0</v>
      </c>
      <c r="Z3341">
        <v>-36.74</v>
      </c>
      <c r="AA3341">
        <v>17.260000000000002</v>
      </c>
      <c r="AB3341">
        <v>2</v>
      </c>
      <c r="AC3341">
        <v>37.4</v>
      </c>
      <c r="AD3341">
        <v>37.4</v>
      </c>
      <c r="AE3341" t="s">
        <v>11823</v>
      </c>
      <c r="AF3341" t="s">
        <v>11106</v>
      </c>
      <c r="AG3341" t="s">
        <v>11106</v>
      </c>
      <c r="AH3341" t="s">
        <v>11107</v>
      </c>
      <c r="AI3341" t="s">
        <v>11108</v>
      </c>
      <c r="AJ3341">
        <v>26</v>
      </c>
      <c r="AK3341" t="s">
        <v>57</v>
      </c>
      <c r="AL3341">
        <v>26190</v>
      </c>
      <c r="AM3341" t="s">
        <v>55</v>
      </c>
      <c r="AN3341" t="s">
        <v>55</v>
      </c>
      <c r="AO3341" t="s">
        <v>55</v>
      </c>
      <c r="AS3341" t="s">
        <v>343</v>
      </c>
      <c r="AT3341">
        <v>26</v>
      </c>
      <c r="AU3341">
        <v>33</v>
      </c>
      <c r="AV3341">
        <v>41</v>
      </c>
      <c r="BB3341">
        <v>0</v>
      </c>
      <c r="BC3341">
        <v>0</v>
      </c>
      <c r="BD3341" t="s">
        <v>60</v>
      </c>
      <c r="BE3341" s="5">
        <v>46180</v>
      </c>
      <c r="BF3341">
        <v>634364547</v>
      </c>
      <c r="BH3341" t="s">
        <v>323</v>
      </c>
      <c r="BI3341" t="s">
        <v>320</v>
      </c>
      <c r="BJ3341">
        <v>0.41111111111111109</v>
      </c>
      <c r="BK3341">
        <v>42.4</v>
      </c>
      <c r="BL3341">
        <v>5.03</v>
      </c>
      <c r="BM3341">
        <v>0</v>
      </c>
      <c r="BN3341">
        <v>-32.270000000000003</v>
      </c>
      <c r="BO3341">
        <v>15.16</v>
      </c>
      <c r="BP3341" t="s">
        <v>60</v>
      </c>
      <c r="BQ3341">
        <v>1.1386538829999999</v>
      </c>
      <c r="BR3341" t="s">
        <v>61</v>
      </c>
    </row>
    <row r="3342" spans="1:70" x14ac:dyDescent="0.2">
      <c r="A3342" s="19">
        <f t="shared" si="118"/>
        <v>10.469999999999999</v>
      </c>
      <c r="B3342" s="20">
        <v>3752</v>
      </c>
      <c r="D3342" s="2" t="s">
        <v>346</v>
      </c>
      <c r="E3342" s="2" t="str">
        <f t="shared" si="117"/>
        <v>ST</v>
      </c>
      <c r="F3342">
        <v>200720433</v>
      </c>
      <c r="G3342">
        <v>202607</v>
      </c>
      <c r="H3342" t="s">
        <v>52</v>
      </c>
      <c r="I3342" t="s">
        <v>321</v>
      </c>
      <c r="J3342" t="s">
        <v>322</v>
      </c>
      <c r="K3342" t="s">
        <v>54</v>
      </c>
      <c r="L3342" s="5" t="s">
        <v>10419</v>
      </c>
      <c r="M3342" s="5">
        <v>46029</v>
      </c>
      <c r="N3342" s="21">
        <v>873693320994</v>
      </c>
      <c r="P3342" t="s">
        <v>326</v>
      </c>
      <c r="Q3342" t="s">
        <v>326</v>
      </c>
      <c r="R3342" t="s">
        <v>56</v>
      </c>
      <c r="S3342" t="s">
        <v>327</v>
      </c>
      <c r="T3342">
        <v>21</v>
      </c>
      <c r="U3342" t="s">
        <v>57</v>
      </c>
      <c r="V3342">
        <v>21320</v>
      </c>
      <c r="W3342">
        <v>49.87</v>
      </c>
      <c r="X3342">
        <v>5.91</v>
      </c>
      <c r="Y3342">
        <v>0</v>
      </c>
      <c r="Z3342">
        <v>-37.950000000000003</v>
      </c>
      <c r="AA3342">
        <v>17.829999999999998</v>
      </c>
      <c r="AB3342">
        <v>3</v>
      </c>
      <c r="AC3342">
        <v>38.5</v>
      </c>
      <c r="AD3342">
        <v>38.5</v>
      </c>
      <c r="AE3342" t="s">
        <v>11824</v>
      </c>
      <c r="AF3342" t="s">
        <v>11109</v>
      </c>
      <c r="AG3342" t="s">
        <v>11109</v>
      </c>
      <c r="AH3342" t="s">
        <v>11110</v>
      </c>
      <c r="AI3342" t="s">
        <v>11111</v>
      </c>
      <c r="AJ3342">
        <v>92</v>
      </c>
      <c r="AK3342" t="s">
        <v>57</v>
      </c>
      <c r="AL3342">
        <v>92130</v>
      </c>
      <c r="AM3342" t="s">
        <v>55</v>
      </c>
      <c r="AN3342" t="s">
        <v>55</v>
      </c>
      <c r="AO3342" t="s">
        <v>55</v>
      </c>
      <c r="AS3342" t="s">
        <v>343</v>
      </c>
      <c r="AT3342">
        <v>0</v>
      </c>
      <c r="AU3342">
        <v>0</v>
      </c>
      <c r="AV3342">
        <v>0</v>
      </c>
      <c r="BB3342">
        <v>0</v>
      </c>
      <c r="BC3342">
        <v>0</v>
      </c>
      <c r="BD3342" t="s">
        <v>60</v>
      </c>
      <c r="BE3342" s="5">
        <v>46180</v>
      </c>
      <c r="BF3342">
        <v>634364547</v>
      </c>
      <c r="BH3342" t="s">
        <v>323</v>
      </c>
      <c r="BI3342" t="s">
        <v>320</v>
      </c>
      <c r="BJ3342">
        <v>0.46527777777777779</v>
      </c>
      <c r="BK3342">
        <v>43.8</v>
      </c>
      <c r="BL3342">
        <v>5.19</v>
      </c>
      <c r="BM3342">
        <v>0</v>
      </c>
      <c r="BN3342">
        <v>-33.33</v>
      </c>
      <c r="BO3342">
        <v>15.66</v>
      </c>
      <c r="BP3342" t="s">
        <v>60</v>
      </c>
      <c r="BQ3342">
        <v>1.1386538829999999</v>
      </c>
      <c r="BR3342" t="s">
        <v>61</v>
      </c>
    </row>
    <row r="3343" spans="1:70" x14ac:dyDescent="0.2">
      <c r="A3343" s="19">
        <f t="shared" si="118"/>
        <v>10.800000000000004</v>
      </c>
      <c r="B3343" s="20">
        <v>3752</v>
      </c>
      <c r="D3343" s="2" t="s">
        <v>346</v>
      </c>
      <c r="E3343" s="2" t="str">
        <f t="shared" si="117"/>
        <v>ST</v>
      </c>
      <c r="F3343">
        <v>200720433</v>
      </c>
      <c r="G3343">
        <v>202607</v>
      </c>
      <c r="H3343" t="s">
        <v>52</v>
      </c>
      <c r="I3343" t="s">
        <v>321</v>
      </c>
      <c r="J3343" t="s">
        <v>322</v>
      </c>
      <c r="K3343" t="s">
        <v>54</v>
      </c>
      <c r="L3343" s="5">
        <v>46029</v>
      </c>
      <c r="M3343" s="5">
        <v>46060</v>
      </c>
      <c r="N3343" s="21">
        <v>873815567083</v>
      </c>
      <c r="P3343" t="s">
        <v>326</v>
      </c>
      <c r="Q3343" t="s">
        <v>326</v>
      </c>
      <c r="R3343" t="s">
        <v>56</v>
      </c>
      <c r="S3343" t="s">
        <v>327</v>
      </c>
      <c r="T3343">
        <v>21</v>
      </c>
      <c r="U3343" t="s">
        <v>57</v>
      </c>
      <c r="V3343">
        <v>21320</v>
      </c>
      <c r="W3343">
        <v>51.57</v>
      </c>
      <c r="X3343">
        <v>5.93</v>
      </c>
      <c r="Y3343">
        <v>0</v>
      </c>
      <c r="Z3343">
        <v>-39.25</v>
      </c>
      <c r="AA3343">
        <v>18.25</v>
      </c>
      <c r="AB3343">
        <v>4</v>
      </c>
      <c r="AC3343">
        <v>40.26</v>
      </c>
      <c r="AD3343">
        <v>40.26</v>
      </c>
      <c r="AE3343" t="s">
        <v>11825</v>
      </c>
      <c r="AF3343" t="s">
        <v>11112</v>
      </c>
      <c r="AG3343" t="s">
        <v>11112</v>
      </c>
      <c r="AH3343" t="s">
        <v>11113</v>
      </c>
      <c r="AI3343" t="s">
        <v>11114</v>
      </c>
      <c r="AJ3343">
        <v>16</v>
      </c>
      <c r="AK3343" t="s">
        <v>57</v>
      </c>
      <c r="AL3343">
        <v>16260</v>
      </c>
      <c r="AM3343" t="s">
        <v>55</v>
      </c>
      <c r="AN3343" t="s">
        <v>55</v>
      </c>
      <c r="AO3343" t="s">
        <v>55</v>
      </c>
      <c r="AS3343" t="s">
        <v>343</v>
      </c>
      <c r="AT3343">
        <v>0</v>
      </c>
      <c r="AU3343">
        <v>0</v>
      </c>
      <c r="AV3343">
        <v>0</v>
      </c>
      <c r="BB3343">
        <v>0</v>
      </c>
      <c r="BC3343">
        <v>0</v>
      </c>
      <c r="BD3343" t="s">
        <v>60</v>
      </c>
      <c r="BE3343" s="5">
        <v>46180</v>
      </c>
      <c r="BF3343">
        <v>634364547</v>
      </c>
      <c r="BH3343" t="s">
        <v>323</v>
      </c>
      <c r="BI3343" t="s">
        <v>320</v>
      </c>
      <c r="BJ3343">
        <v>0.3972222222222222</v>
      </c>
      <c r="BK3343">
        <v>45.2</v>
      </c>
      <c r="BL3343">
        <v>5.2</v>
      </c>
      <c r="BM3343">
        <v>0</v>
      </c>
      <c r="BN3343">
        <v>-34.4</v>
      </c>
      <c r="BO3343">
        <v>16</v>
      </c>
      <c r="BP3343" t="s">
        <v>60</v>
      </c>
      <c r="BQ3343">
        <v>1.1408492480000001</v>
      </c>
      <c r="BR3343" t="s">
        <v>61</v>
      </c>
    </row>
    <row r="3344" spans="1:70" x14ac:dyDescent="0.2">
      <c r="A3344" s="19">
        <f t="shared" si="118"/>
        <v>18.829999999999998</v>
      </c>
      <c r="B3344" s="20">
        <v>3752</v>
      </c>
      <c r="D3344" s="2" t="s">
        <v>1381</v>
      </c>
      <c r="E3344" s="2" t="str">
        <f t="shared" si="117"/>
        <v>ST</v>
      </c>
      <c r="F3344">
        <v>200720433</v>
      </c>
      <c r="G3344">
        <v>202607</v>
      </c>
      <c r="H3344" t="s">
        <v>52</v>
      </c>
      <c r="I3344" t="s">
        <v>321</v>
      </c>
      <c r="J3344" t="s">
        <v>322</v>
      </c>
      <c r="K3344" t="s">
        <v>54</v>
      </c>
      <c r="L3344" s="5" t="s">
        <v>6778</v>
      </c>
      <c r="M3344" s="5" t="s">
        <v>10422</v>
      </c>
      <c r="N3344" s="21">
        <v>873601337820</v>
      </c>
      <c r="P3344" t="s">
        <v>326</v>
      </c>
      <c r="Q3344" t="s">
        <v>326</v>
      </c>
      <c r="R3344" t="s">
        <v>56</v>
      </c>
      <c r="S3344" t="s">
        <v>327</v>
      </c>
      <c r="T3344">
        <v>21</v>
      </c>
      <c r="U3344" t="s">
        <v>57</v>
      </c>
      <c r="V3344">
        <v>21320</v>
      </c>
      <c r="W3344">
        <v>89.49</v>
      </c>
      <c r="X3344">
        <v>10.6</v>
      </c>
      <c r="Y3344">
        <v>0</v>
      </c>
      <c r="Z3344">
        <v>-68.11</v>
      </c>
      <c r="AA3344">
        <v>31.98</v>
      </c>
      <c r="AB3344">
        <v>3</v>
      </c>
      <c r="AC3344">
        <v>93.94</v>
      </c>
      <c r="AD3344">
        <v>93.94</v>
      </c>
      <c r="AE3344" t="s">
        <v>11826</v>
      </c>
      <c r="AF3344" t="s">
        <v>575</v>
      </c>
      <c r="AG3344" t="s">
        <v>575</v>
      </c>
      <c r="AH3344" t="s">
        <v>4310</v>
      </c>
      <c r="AI3344" t="s">
        <v>4311</v>
      </c>
      <c r="AJ3344">
        <v>84</v>
      </c>
      <c r="AK3344" t="s">
        <v>57</v>
      </c>
      <c r="AL3344">
        <v>84100</v>
      </c>
      <c r="AM3344" t="s">
        <v>55</v>
      </c>
      <c r="AN3344" t="s">
        <v>55</v>
      </c>
      <c r="AO3344" t="s">
        <v>55</v>
      </c>
      <c r="AS3344" t="s">
        <v>342</v>
      </c>
      <c r="AT3344">
        <v>27</v>
      </c>
      <c r="AU3344">
        <v>54</v>
      </c>
      <c r="AV3344">
        <v>102</v>
      </c>
      <c r="BB3344">
        <v>0</v>
      </c>
      <c r="BC3344">
        <v>0</v>
      </c>
      <c r="BD3344" t="s">
        <v>60</v>
      </c>
      <c r="BE3344" s="5">
        <v>46180</v>
      </c>
      <c r="BF3344">
        <v>634364547</v>
      </c>
      <c r="BH3344" t="s">
        <v>323</v>
      </c>
      <c r="BI3344" t="s">
        <v>320</v>
      </c>
      <c r="BJ3344">
        <v>0.43402777777777779</v>
      </c>
      <c r="BK3344">
        <v>78.8</v>
      </c>
      <c r="BL3344">
        <v>9.33</v>
      </c>
      <c r="BM3344">
        <v>0</v>
      </c>
      <c r="BN3344">
        <v>-59.97</v>
      </c>
      <c r="BO3344">
        <v>28.16</v>
      </c>
      <c r="BP3344" t="s">
        <v>60</v>
      </c>
      <c r="BQ3344">
        <v>1.1356667499999999</v>
      </c>
      <c r="BR3344" t="s">
        <v>61</v>
      </c>
    </row>
    <row r="3345" spans="1:70" x14ac:dyDescent="0.2">
      <c r="A3345" s="19">
        <f t="shared" si="118"/>
        <v>23.849999999999994</v>
      </c>
      <c r="B3345" s="20">
        <v>3752</v>
      </c>
      <c r="D3345" s="2" t="s">
        <v>1381</v>
      </c>
      <c r="E3345" s="2" t="str">
        <f t="shared" si="117"/>
        <v>ST</v>
      </c>
      <c r="F3345">
        <v>200720433</v>
      </c>
      <c r="G3345">
        <v>202607</v>
      </c>
      <c r="H3345" t="s">
        <v>52</v>
      </c>
      <c r="I3345" t="s">
        <v>321</v>
      </c>
      <c r="J3345" t="s">
        <v>322</v>
      </c>
      <c r="K3345" t="s">
        <v>54</v>
      </c>
      <c r="L3345" s="5" t="s">
        <v>5226</v>
      </c>
      <c r="M3345" s="5" t="s">
        <v>10419</v>
      </c>
      <c r="N3345" s="21">
        <v>873604433002</v>
      </c>
      <c r="P3345" t="s">
        <v>326</v>
      </c>
      <c r="Q3345" t="s">
        <v>326</v>
      </c>
      <c r="R3345" t="s">
        <v>56</v>
      </c>
      <c r="S3345" t="s">
        <v>327</v>
      </c>
      <c r="T3345">
        <v>21</v>
      </c>
      <c r="U3345" t="s">
        <v>57</v>
      </c>
      <c r="V3345">
        <v>21320</v>
      </c>
      <c r="W3345">
        <v>113.64</v>
      </c>
      <c r="X3345">
        <v>13.47</v>
      </c>
      <c r="Y3345">
        <v>0</v>
      </c>
      <c r="Z3345">
        <v>-86.48</v>
      </c>
      <c r="AA3345">
        <v>40.630000000000003</v>
      </c>
      <c r="AB3345">
        <v>8</v>
      </c>
      <c r="AC3345">
        <v>125.62</v>
      </c>
      <c r="AD3345">
        <v>125.62</v>
      </c>
      <c r="AE3345" t="s">
        <v>11827</v>
      </c>
      <c r="AF3345" t="s">
        <v>11115</v>
      </c>
      <c r="AG3345" t="s">
        <v>11116</v>
      </c>
      <c r="AH3345" t="s">
        <v>11117</v>
      </c>
      <c r="AI3345" t="s">
        <v>383</v>
      </c>
      <c r="AJ3345">
        <v>13</v>
      </c>
      <c r="AK3345" t="s">
        <v>57</v>
      </c>
      <c r="AL3345">
        <v>13090</v>
      </c>
      <c r="AM3345" t="s">
        <v>55</v>
      </c>
      <c r="AN3345" t="s">
        <v>55</v>
      </c>
      <c r="AO3345" t="s">
        <v>55</v>
      </c>
      <c r="AS3345" t="s">
        <v>343</v>
      </c>
      <c r="AT3345">
        <v>0</v>
      </c>
      <c r="AU3345">
        <v>0</v>
      </c>
      <c r="AV3345">
        <v>0</v>
      </c>
      <c r="BB3345">
        <v>0</v>
      </c>
      <c r="BC3345">
        <v>0</v>
      </c>
      <c r="BD3345" t="s">
        <v>60</v>
      </c>
      <c r="BE3345" s="5">
        <v>46180</v>
      </c>
      <c r="BF3345">
        <v>634364547</v>
      </c>
      <c r="BH3345" t="s">
        <v>323</v>
      </c>
      <c r="BI3345" t="s">
        <v>320</v>
      </c>
      <c r="BJ3345">
        <v>0.4375</v>
      </c>
      <c r="BK3345">
        <v>99.8</v>
      </c>
      <c r="BL3345">
        <v>11.83</v>
      </c>
      <c r="BM3345">
        <v>0</v>
      </c>
      <c r="BN3345">
        <v>-75.95</v>
      </c>
      <c r="BO3345">
        <v>35.68</v>
      </c>
      <c r="BP3345" t="s">
        <v>60</v>
      </c>
      <c r="BQ3345">
        <v>1.1386538829999999</v>
      </c>
      <c r="BR3345" t="s">
        <v>61</v>
      </c>
    </row>
    <row r="3346" spans="1:70" x14ac:dyDescent="0.2">
      <c r="A3346" s="19">
        <f t="shared" si="118"/>
        <v>18.829999999999998</v>
      </c>
      <c r="B3346" s="20">
        <v>3752</v>
      </c>
      <c r="D3346" s="2" t="s">
        <v>1381</v>
      </c>
      <c r="E3346" s="2" t="str">
        <f t="shared" si="117"/>
        <v>ST</v>
      </c>
      <c r="F3346">
        <v>200720433</v>
      </c>
      <c r="G3346">
        <v>202607</v>
      </c>
      <c r="H3346" t="s">
        <v>52</v>
      </c>
      <c r="I3346" t="s">
        <v>321</v>
      </c>
      <c r="J3346" t="s">
        <v>322</v>
      </c>
      <c r="K3346" t="s">
        <v>54</v>
      </c>
      <c r="L3346" s="5" t="s">
        <v>6778</v>
      </c>
      <c r="M3346" s="5" t="s">
        <v>5226</v>
      </c>
      <c r="N3346" s="21">
        <v>873598520050</v>
      </c>
      <c r="P3346" t="s">
        <v>326</v>
      </c>
      <c r="Q3346" t="s">
        <v>326</v>
      </c>
      <c r="R3346" t="s">
        <v>56</v>
      </c>
      <c r="S3346" t="s">
        <v>327</v>
      </c>
      <c r="T3346">
        <v>21</v>
      </c>
      <c r="U3346" t="s">
        <v>57</v>
      </c>
      <c r="V3346">
        <v>21320</v>
      </c>
      <c r="W3346">
        <v>89.49</v>
      </c>
      <c r="X3346">
        <v>10.6</v>
      </c>
      <c r="Y3346">
        <v>0</v>
      </c>
      <c r="Z3346">
        <v>-68.11</v>
      </c>
      <c r="AA3346">
        <v>31.98</v>
      </c>
      <c r="AB3346">
        <v>7</v>
      </c>
      <c r="AC3346">
        <v>93.5</v>
      </c>
      <c r="AD3346">
        <v>93.5</v>
      </c>
      <c r="AE3346" t="s">
        <v>11828</v>
      </c>
      <c r="AF3346" t="s">
        <v>11118</v>
      </c>
      <c r="AG3346" t="s">
        <v>11118</v>
      </c>
      <c r="AH3346" t="s">
        <v>1405</v>
      </c>
      <c r="AI3346" t="s">
        <v>11119</v>
      </c>
      <c r="AJ3346">
        <v>2</v>
      </c>
      <c r="AK3346" t="s">
        <v>57</v>
      </c>
      <c r="AL3346">
        <v>2130</v>
      </c>
      <c r="AM3346" t="s">
        <v>55</v>
      </c>
      <c r="AN3346" t="s">
        <v>55</v>
      </c>
      <c r="AO3346" t="s">
        <v>55</v>
      </c>
      <c r="AS3346" t="s">
        <v>343</v>
      </c>
      <c r="AT3346">
        <v>30</v>
      </c>
      <c r="AU3346">
        <v>31</v>
      </c>
      <c r="AV3346">
        <v>41</v>
      </c>
      <c r="BB3346">
        <v>0</v>
      </c>
      <c r="BC3346">
        <v>0</v>
      </c>
      <c r="BD3346" t="s">
        <v>60</v>
      </c>
      <c r="BE3346" s="5">
        <v>46180</v>
      </c>
      <c r="BF3346">
        <v>634364547</v>
      </c>
      <c r="BH3346" t="s">
        <v>323</v>
      </c>
      <c r="BI3346" t="s">
        <v>320</v>
      </c>
      <c r="BJ3346">
        <v>0.36805555555555558</v>
      </c>
      <c r="BK3346">
        <v>78.8</v>
      </c>
      <c r="BL3346">
        <v>9.33</v>
      </c>
      <c r="BM3346">
        <v>0</v>
      </c>
      <c r="BN3346">
        <v>-59.97</v>
      </c>
      <c r="BO3346">
        <v>28.16</v>
      </c>
      <c r="BP3346" t="s">
        <v>60</v>
      </c>
      <c r="BQ3346">
        <v>1.1356667499999999</v>
      </c>
      <c r="BR3346" t="s">
        <v>61</v>
      </c>
    </row>
    <row r="3347" spans="1:70" x14ac:dyDescent="0.2">
      <c r="A3347" s="19">
        <f t="shared" si="118"/>
        <v>9.1300000000000026</v>
      </c>
      <c r="B3347" s="20">
        <v>3752</v>
      </c>
      <c r="D3347" s="2" t="s">
        <v>1381</v>
      </c>
      <c r="E3347" s="2" t="str">
        <f t="shared" si="117"/>
        <v>ST</v>
      </c>
      <c r="F3347">
        <v>200720433</v>
      </c>
      <c r="G3347">
        <v>202607</v>
      </c>
      <c r="H3347" t="s">
        <v>52</v>
      </c>
      <c r="I3347" t="s">
        <v>321</v>
      </c>
      <c r="J3347" t="s">
        <v>322</v>
      </c>
      <c r="K3347" t="s">
        <v>54</v>
      </c>
      <c r="L3347" s="5" t="s">
        <v>6778</v>
      </c>
      <c r="M3347" s="5" t="s">
        <v>5226</v>
      </c>
      <c r="N3347" s="21">
        <v>873596245866</v>
      </c>
      <c r="P3347" t="s">
        <v>326</v>
      </c>
      <c r="Q3347" t="s">
        <v>326</v>
      </c>
      <c r="R3347" t="s">
        <v>56</v>
      </c>
      <c r="S3347" t="s">
        <v>327</v>
      </c>
      <c r="T3347">
        <v>21</v>
      </c>
      <c r="U3347" t="s">
        <v>57</v>
      </c>
      <c r="V3347">
        <v>21320</v>
      </c>
      <c r="W3347">
        <v>43.38</v>
      </c>
      <c r="X3347">
        <v>5.14</v>
      </c>
      <c r="Y3347">
        <v>0</v>
      </c>
      <c r="Z3347">
        <v>-33.01</v>
      </c>
      <c r="AA3347">
        <v>15.51</v>
      </c>
      <c r="AB3347">
        <v>2</v>
      </c>
      <c r="AC3347">
        <v>30.8</v>
      </c>
      <c r="AD3347">
        <v>30.8</v>
      </c>
      <c r="AE3347" t="s">
        <v>11829</v>
      </c>
      <c r="AF3347" t="s">
        <v>11120</v>
      </c>
      <c r="AG3347" t="s">
        <v>11120</v>
      </c>
      <c r="AH3347" t="s">
        <v>11121</v>
      </c>
      <c r="AI3347" t="s">
        <v>11122</v>
      </c>
      <c r="AJ3347">
        <v>95</v>
      </c>
      <c r="AK3347" t="s">
        <v>57</v>
      </c>
      <c r="AL3347">
        <v>95420</v>
      </c>
      <c r="AM3347" t="s">
        <v>55</v>
      </c>
      <c r="AN3347" t="s">
        <v>55</v>
      </c>
      <c r="AO3347" t="s">
        <v>55</v>
      </c>
      <c r="AS3347" t="s">
        <v>343</v>
      </c>
      <c r="AT3347">
        <v>0</v>
      </c>
      <c r="AU3347">
        <v>0</v>
      </c>
      <c r="AV3347">
        <v>0</v>
      </c>
      <c r="BB3347">
        <v>0</v>
      </c>
      <c r="BC3347">
        <v>0</v>
      </c>
      <c r="BD3347" t="s">
        <v>60</v>
      </c>
      <c r="BE3347" s="5">
        <v>46180</v>
      </c>
      <c r="BF3347">
        <v>634364547</v>
      </c>
      <c r="BH3347" t="s">
        <v>323</v>
      </c>
      <c r="BI3347" t="s">
        <v>320</v>
      </c>
      <c r="BJ3347">
        <v>0.48819444444444443</v>
      </c>
      <c r="BK3347">
        <v>38.200000000000003</v>
      </c>
      <c r="BL3347">
        <v>4.53</v>
      </c>
      <c r="BM3347">
        <v>0</v>
      </c>
      <c r="BN3347">
        <v>-29.07</v>
      </c>
      <c r="BO3347">
        <v>13.66</v>
      </c>
      <c r="BP3347" t="s">
        <v>60</v>
      </c>
      <c r="BQ3347">
        <v>1.1356667499999999</v>
      </c>
      <c r="BR3347" t="s">
        <v>61</v>
      </c>
    </row>
    <row r="3348" spans="1:70" x14ac:dyDescent="0.2">
      <c r="A3348" s="19">
        <f t="shared" si="118"/>
        <v>14.150000000000006</v>
      </c>
      <c r="B3348" s="20">
        <v>3752</v>
      </c>
      <c r="D3348" s="2" t="s">
        <v>1381</v>
      </c>
      <c r="E3348" s="2" t="str">
        <f t="shared" si="117"/>
        <v>ST</v>
      </c>
      <c r="F3348">
        <v>200720433</v>
      </c>
      <c r="G3348">
        <v>202607</v>
      </c>
      <c r="H3348" t="s">
        <v>52</v>
      </c>
      <c r="I3348" t="s">
        <v>321</v>
      </c>
      <c r="J3348" t="s">
        <v>322</v>
      </c>
      <c r="K3348" t="s">
        <v>54</v>
      </c>
      <c r="L3348" s="5" t="s">
        <v>10419</v>
      </c>
      <c r="M3348" s="5">
        <v>46029</v>
      </c>
      <c r="N3348" s="21">
        <v>873751938510</v>
      </c>
      <c r="P3348" t="s">
        <v>326</v>
      </c>
      <c r="Q3348" t="s">
        <v>326</v>
      </c>
      <c r="R3348" t="s">
        <v>56</v>
      </c>
      <c r="S3348" t="s">
        <v>327</v>
      </c>
      <c r="T3348">
        <v>21</v>
      </c>
      <c r="U3348" t="s">
        <v>57</v>
      </c>
      <c r="V3348">
        <v>21320</v>
      </c>
      <c r="W3348">
        <v>67.41</v>
      </c>
      <c r="X3348">
        <v>7.99</v>
      </c>
      <c r="Y3348">
        <v>0</v>
      </c>
      <c r="Z3348">
        <v>-51.3</v>
      </c>
      <c r="AA3348">
        <v>24.11</v>
      </c>
      <c r="AB3348">
        <v>4</v>
      </c>
      <c r="AC3348">
        <v>62.7</v>
      </c>
      <c r="AD3348">
        <v>62.7</v>
      </c>
      <c r="AE3348" t="s">
        <v>11830</v>
      </c>
      <c r="AF3348" t="s">
        <v>11123</v>
      </c>
      <c r="AG3348" t="s">
        <v>11123</v>
      </c>
      <c r="AH3348" t="s">
        <v>11124</v>
      </c>
      <c r="AI3348" t="s">
        <v>3863</v>
      </c>
      <c r="AJ3348">
        <v>92</v>
      </c>
      <c r="AK3348" t="s">
        <v>57</v>
      </c>
      <c r="AL3348">
        <v>92130</v>
      </c>
      <c r="AM3348" t="s">
        <v>55</v>
      </c>
      <c r="AN3348" t="s">
        <v>55</v>
      </c>
      <c r="AO3348" t="s">
        <v>55</v>
      </c>
      <c r="AS3348" t="s">
        <v>343</v>
      </c>
      <c r="AT3348">
        <v>30</v>
      </c>
      <c r="AU3348">
        <v>32</v>
      </c>
      <c r="AV3348">
        <v>39</v>
      </c>
      <c r="BB3348">
        <v>0</v>
      </c>
      <c r="BC3348">
        <v>0</v>
      </c>
      <c r="BD3348" t="s">
        <v>60</v>
      </c>
      <c r="BE3348" s="5">
        <v>46180</v>
      </c>
      <c r="BF3348">
        <v>634364547</v>
      </c>
      <c r="BH3348" t="s">
        <v>323</v>
      </c>
      <c r="BI3348" t="s">
        <v>320</v>
      </c>
      <c r="BJ3348">
        <v>0.59861111111111109</v>
      </c>
      <c r="BK3348">
        <v>59.2</v>
      </c>
      <c r="BL3348">
        <v>7.02</v>
      </c>
      <c r="BM3348">
        <v>0</v>
      </c>
      <c r="BN3348">
        <v>-45.05</v>
      </c>
      <c r="BO3348">
        <v>21.17</v>
      </c>
      <c r="BP3348" t="s">
        <v>60</v>
      </c>
      <c r="BQ3348">
        <v>1.1386538829999999</v>
      </c>
      <c r="BR3348" t="s">
        <v>61</v>
      </c>
    </row>
    <row r="3349" spans="1:70" x14ac:dyDescent="0.2">
      <c r="A3349" s="19">
        <f t="shared" si="118"/>
        <v>8.7999999999999972</v>
      </c>
      <c r="B3349" s="20">
        <v>3752</v>
      </c>
      <c r="D3349" s="2" t="s">
        <v>1381</v>
      </c>
      <c r="E3349" s="2" t="str">
        <f t="shared" si="117"/>
        <v>ST</v>
      </c>
      <c r="F3349">
        <v>200720433</v>
      </c>
      <c r="G3349">
        <v>202607</v>
      </c>
      <c r="H3349" t="s">
        <v>52</v>
      </c>
      <c r="I3349" t="s">
        <v>321</v>
      </c>
      <c r="J3349" t="s">
        <v>322</v>
      </c>
      <c r="K3349" t="s">
        <v>54</v>
      </c>
      <c r="L3349" s="5" t="s">
        <v>10419</v>
      </c>
      <c r="M3349" s="5">
        <v>46060</v>
      </c>
      <c r="N3349" s="21">
        <v>873752179000</v>
      </c>
      <c r="P3349" t="s">
        <v>326</v>
      </c>
      <c r="Q3349" t="s">
        <v>326</v>
      </c>
      <c r="R3349" t="s">
        <v>56</v>
      </c>
      <c r="S3349" t="s">
        <v>327</v>
      </c>
      <c r="T3349">
        <v>21</v>
      </c>
      <c r="U3349" t="s">
        <v>57</v>
      </c>
      <c r="V3349">
        <v>21320</v>
      </c>
      <c r="W3349">
        <v>41.9</v>
      </c>
      <c r="X3349">
        <v>4.96</v>
      </c>
      <c r="Y3349">
        <v>0</v>
      </c>
      <c r="Z3349">
        <v>-31.88</v>
      </c>
      <c r="AA3349">
        <v>14.98</v>
      </c>
      <c r="AB3349">
        <v>3</v>
      </c>
      <c r="AC3349">
        <v>27.5</v>
      </c>
      <c r="AD3349">
        <v>27.5</v>
      </c>
      <c r="AE3349" t="s">
        <v>11831</v>
      </c>
      <c r="AF3349" t="s">
        <v>11125</v>
      </c>
      <c r="AG3349" t="s">
        <v>11125</v>
      </c>
      <c r="AH3349" t="s">
        <v>11126</v>
      </c>
      <c r="AI3349" t="s">
        <v>587</v>
      </c>
      <c r="AJ3349">
        <v>76</v>
      </c>
      <c r="AK3349" t="s">
        <v>57</v>
      </c>
      <c r="AL3349">
        <v>76100</v>
      </c>
      <c r="AM3349" t="s">
        <v>55</v>
      </c>
      <c r="AN3349" t="s">
        <v>55</v>
      </c>
      <c r="AO3349" t="s">
        <v>55</v>
      </c>
      <c r="AS3349" t="s">
        <v>343</v>
      </c>
      <c r="AT3349">
        <v>30</v>
      </c>
      <c r="AU3349">
        <v>31</v>
      </c>
      <c r="AV3349">
        <v>40</v>
      </c>
      <c r="BB3349">
        <v>0</v>
      </c>
      <c r="BC3349">
        <v>0</v>
      </c>
      <c r="BD3349" t="s">
        <v>60</v>
      </c>
      <c r="BE3349" s="5">
        <v>46180</v>
      </c>
      <c r="BF3349">
        <v>634364547</v>
      </c>
      <c r="BH3349" t="s">
        <v>323</v>
      </c>
      <c r="BI3349" t="s">
        <v>320</v>
      </c>
      <c r="BJ3349">
        <v>0.47986111111111113</v>
      </c>
      <c r="BK3349">
        <v>36.799999999999997</v>
      </c>
      <c r="BL3349">
        <v>4.3600000000000003</v>
      </c>
      <c r="BM3349">
        <v>0</v>
      </c>
      <c r="BN3349">
        <v>-28</v>
      </c>
      <c r="BO3349">
        <v>13.16</v>
      </c>
      <c r="BP3349" t="s">
        <v>60</v>
      </c>
      <c r="BQ3349">
        <v>1.1386538829999999</v>
      </c>
      <c r="BR3349" t="s">
        <v>61</v>
      </c>
    </row>
    <row r="3350" spans="1:70" x14ac:dyDescent="0.2">
      <c r="A3350" s="19">
        <f t="shared" si="118"/>
        <v>10.129999999999995</v>
      </c>
      <c r="B3350" s="20">
        <v>3752</v>
      </c>
      <c r="D3350" s="2" t="s">
        <v>1381</v>
      </c>
      <c r="E3350" s="2" t="str">
        <f t="shared" si="117"/>
        <v>ST</v>
      </c>
      <c r="F3350">
        <v>200720433</v>
      </c>
      <c r="G3350">
        <v>202607</v>
      </c>
      <c r="H3350" t="s">
        <v>52</v>
      </c>
      <c r="I3350" t="s">
        <v>321</v>
      </c>
      <c r="J3350" t="s">
        <v>322</v>
      </c>
      <c r="K3350" t="s">
        <v>54</v>
      </c>
      <c r="L3350" s="5" t="s">
        <v>5222</v>
      </c>
      <c r="M3350" s="5" t="s">
        <v>6778</v>
      </c>
      <c r="N3350" s="21">
        <v>873196724389</v>
      </c>
      <c r="P3350" t="s">
        <v>326</v>
      </c>
      <c r="Q3350" t="s">
        <v>326</v>
      </c>
      <c r="R3350" t="s">
        <v>56</v>
      </c>
      <c r="S3350" t="s">
        <v>327</v>
      </c>
      <c r="T3350">
        <v>21</v>
      </c>
      <c r="U3350" t="s">
        <v>57</v>
      </c>
      <c r="V3350">
        <v>21320</v>
      </c>
      <c r="W3350">
        <v>49.1</v>
      </c>
      <c r="X3350">
        <v>5.83</v>
      </c>
      <c r="Y3350">
        <v>0</v>
      </c>
      <c r="Z3350">
        <v>-37.369999999999997</v>
      </c>
      <c r="AA3350">
        <v>17.559999999999999</v>
      </c>
      <c r="AB3350">
        <v>2</v>
      </c>
      <c r="AC3350">
        <v>36.08</v>
      </c>
      <c r="AD3350">
        <v>36.08</v>
      </c>
      <c r="AE3350" t="s">
        <v>11832</v>
      </c>
      <c r="AF3350" t="s">
        <v>11127</v>
      </c>
      <c r="AG3350" t="s">
        <v>11128</v>
      </c>
      <c r="AH3350" t="s">
        <v>11129</v>
      </c>
      <c r="AI3350" t="s">
        <v>454</v>
      </c>
      <c r="AJ3350">
        <v>76</v>
      </c>
      <c r="AK3350" t="s">
        <v>57</v>
      </c>
      <c r="AL3350">
        <v>76130</v>
      </c>
      <c r="AM3350" t="s">
        <v>55</v>
      </c>
      <c r="AN3350" t="s">
        <v>55</v>
      </c>
      <c r="AO3350" t="s">
        <v>55</v>
      </c>
      <c r="AS3350" t="s">
        <v>343</v>
      </c>
      <c r="AT3350">
        <v>5</v>
      </c>
      <c r="AU3350">
        <v>74</v>
      </c>
      <c r="AV3350">
        <v>114</v>
      </c>
      <c r="BB3350">
        <v>0</v>
      </c>
      <c r="BC3350">
        <v>0</v>
      </c>
      <c r="BD3350" t="s">
        <v>60</v>
      </c>
      <c r="BE3350" s="5">
        <v>46180</v>
      </c>
      <c r="BF3350">
        <v>634364547</v>
      </c>
      <c r="BH3350" t="s">
        <v>323</v>
      </c>
      <c r="BI3350" t="s">
        <v>320</v>
      </c>
      <c r="BJ3350">
        <v>0.36875000000000002</v>
      </c>
      <c r="BK3350">
        <v>42.4</v>
      </c>
      <c r="BL3350">
        <v>5.03</v>
      </c>
      <c r="BM3350">
        <v>0</v>
      </c>
      <c r="BN3350">
        <v>-32.270000000000003</v>
      </c>
      <c r="BO3350">
        <v>15.16</v>
      </c>
      <c r="BP3350" t="s">
        <v>60</v>
      </c>
      <c r="BQ3350">
        <v>1.15806418</v>
      </c>
      <c r="BR3350" t="s">
        <v>61</v>
      </c>
    </row>
    <row r="3351" spans="1:70" x14ac:dyDescent="0.2">
      <c r="A3351" s="19">
        <f t="shared" si="118"/>
        <v>9.8000000000000007</v>
      </c>
      <c r="B3351" s="20">
        <v>3752</v>
      </c>
      <c r="D3351" s="2" t="s">
        <v>1381</v>
      </c>
      <c r="E3351" s="2" t="str">
        <f t="shared" si="117"/>
        <v>ST</v>
      </c>
      <c r="F3351">
        <v>200720433</v>
      </c>
      <c r="G3351">
        <v>202607</v>
      </c>
      <c r="H3351" t="s">
        <v>52</v>
      </c>
      <c r="I3351" t="s">
        <v>321</v>
      </c>
      <c r="J3351" t="s">
        <v>322</v>
      </c>
      <c r="K3351" t="s">
        <v>54</v>
      </c>
      <c r="L3351" s="5" t="s">
        <v>5681</v>
      </c>
      <c r="M3351" s="5" t="s">
        <v>6778</v>
      </c>
      <c r="N3351" s="21">
        <v>873488280499</v>
      </c>
      <c r="P3351" t="s">
        <v>326</v>
      </c>
      <c r="Q3351" t="s">
        <v>326</v>
      </c>
      <c r="R3351" t="s">
        <v>56</v>
      </c>
      <c r="S3351" t="s">
        <v>327</v>
      </c>
      <c r="T3351">
        <v>21</v>
      </c>
      <c r="U3351" t="s">
        <v>57</v>
      </c>
      <c r="V3351">
        <v>21320</v>
      </c>
      <c r="W3351">
        <v>46.93</v>
      </c>
      <c r="X3351">
        <v>5.56</v>
      </c>
      <c r="Y3351">
        <v>0</v>
      </c>
      <c r="Z3351">
        <v>-35.71</v>
      </c>
      <c r="AA3351">
        <v>16.78</v>
      </c>
      <c r="AB3351">
        <v>3</v>
      </c>
      <c r="AC3351">
        <v>34.979999999999997</v>
      </c>
      <c r="AD3351">
        <v>34.979999999999997</v>
      </c>
      <c r="AE3351" t="s">
        <v>9797</v>
      </c>
      <c r="AF3351" t="s">
        <v>1763</v>
      </c>
      <c r="AG3351" t="s">
        <v>1763</v>
      </c>
      <c r="AH3351" t="s">
        <v>1764</v>
      </c>
      <c r="AI3351" t="s">
        <v>527</v>
      </c>
      <c r="AJ3351">
        <v>29</v>
      </c>
      <c r="AK3351" t="s">
        <v>57</v>
      </c>
      <c r="AL3351">
        <v>29200</v>
      </c>
      <c r="AM3351" t="s">
        <v>55</v>
      </c>
      <c r="AN3351" t="s">
        <v>55</v>
      </c>
      <c r="AO3351" t="s">
        <v>55</v>
      </c>
      <c r="AS3351" t="s">
        <v>343</v>
      </c>
      <c r="AT3351">
        <v>0</v>
      </c>
      <c r="AU3351">
        <v>0</v>
      </c>
      <c r="AV3351">
        <v>0</v>
      </c>
      <c r="BB3351">
        <v>0</v>
      </c>
      <c r="BC3351">
        <v>0</v>
      </c>
      <c r="BD3351" t="s">
        <v>60</v>
      </c>
      <c r="BE3351" s="5">
        <v>46180</v>
      </c>
      <c r="BF3351">
        <v>634364547</v>
      </c>
      <c r="BH3351" t="s">
        <v>323</v>
      </c>
      <c r="BI3351" t="s">
        <v>320</v>
      </c>
      <c r="BJ3351">
        <v>0.37847222222222221</v>
      </c>
      <c r="BK3351">
        <v>41</v>
      </c>
      <c r="BL3351">
        <v>4.8600000000000003</v>
      </c>
      <c r="BM3351">
        <v>0</v>
      </c>
      <c r="BN3351">
        <v>-31.2</v>
      </c>
      <c r="BO3351">
        <v>14.66</v>
      </c>
      <c r="BP3351" t="s">
        <v>60</v>
      </c>
      <c r="BQ3351">
        <v>1.1446231330000001</v>
      </c>
      <c r="BR3351" t="s">
        <v>61</v>
      </c>
    </row>
    <row r="3352" spans="1:70" x14ac:dyDescent="0.2">
      <c r="A3352" s="19">
        <f t="shared" si="118"/>
        <v>9.8000000000000007</v>
      </c>
      <c r="B3352" s="20">
        <v>3752</v>
      </c>
      <c r="D3352" s="2" t="s">
        <v>1381</v>
      </c>
      <c r="E3352" s="2" t="str">
        <f t="shared" si="117"/>
        <v>ST</v>
      </c>
      <c r="F3352">
        <v>200720433</v>
      </c>
      <c r="G3352">
        <v>202607</v>
      </c>
      <c r="H3352" t="s">
        <v>52</v>
      </c>
      <c r="I3352" t="s">
        <v>321</v>
      </c>
      <c r="J3352" t="s">
        <v>322</v>
      </c>
      <c r="K3352" t="s">
        <v>54</v>
      </c>
      <c r="L3352" s="5" t="s">
        <v>6778</v>
      </c>
      <c r="M3352" s="5" t="s">
        <v>5226</v>
      </c>
      <c r="N3352" s="21">
        <v>873599699877</v>
      </c>
      <c r="P3352" t="s">
        <v>326</v>
      </c>
      <c r="Q3352" t="s">
        <v>326</v>
      </c>
      <c r="R3352" t="s">
        <v>56</v>
      </c>
      <c r="S3352" t="s">
        <v>327</v>
      </c>
      <c r="T3352">
        <v>21</v>
      </c>
      <c r="U3352" t="s">
        <v>57</v>
      </c>
      <c r="V3352">
        <v>21320</v>
      </c>
      <c r="W3352">
        <v>46.56</v>
      </c>
      <c r="X3352">
        <v>5.52</v>
      </c>
      <c r="Y3352">
        <v>0</v>
      </c>
      <c r="Z3352">
        <v>-35.43</v>
      </c>
      <c r="AA3352">
        <v>16.649999999999999</v>
      </c>
      <c r="AB3352">
        <v>3</v>
      </c>
      <c r="AC3352">
        <v>33.22</v>
      </c>
      <c r="AD3352">
        <v>33.22</v>
      </c>
      <c r="AE3352" t="s">
        <v>11833</v>
      </c>
      <c r="AF3352" t="s">
        <v>11130</v>
      </c>
      <c r="AG3352" t="s">
        <v>11130</v>
      </c>
      <c r="AH3352" t="s">
        <v>4596</v>
      </c>
      <c r="AI3352" t="s">
        <v>1885</v>
      </c>
      <c r="AJ3352">
        <v>78</v>
      </c>
      <c r="AK3352" t="s">
        <v>57</v>
      </c>
      <c r="AL3352">
        <v>78100</v>
      </c>
      <c r="AM3352" t="s">
        <v>55</v>
      </c>
      <c r="AN3352" t="s">
        <v>55</v>
      </c>
      <c r="AO3352" t="s">
        <v>55</v>
      </c>
      <c r="AS3352" t="s">
        <v>343</v>
      </c>
      <c r="AT3352">
        <v>0</v>
      </c>
      <c r="AU3352">
        <v>0</v>
      </c>
      <c r="AV3352">
        <v>0</v>
      </c>
      <c r="BB3352">
        <v>0</v>
      </c>
      <c r="BC3352">
        <v>0</v>
      </c>
      <c r="BD3352" t="s">
        <v>60</v>
      </c>
      <c r="BE3352" s="5">
        <v>46180</v>
      </c>
      <c r="BF3352">
        <v>634364547</v>
      </c>
      <c r="BH3352" t="s">
        <v>323</v>
      </c>
      <c r="BI3352" t="s">
        <v>320</v>
      </c>
      <c r="BJ3352">
        <v>0.40486111111111112</v>
      </c>
      <c r="BK3352">
        <v>41</v>
      </c>
      <c r="BL3352">
        <v>4.8600000000000003</v>
      </c>
      <c r="BM3352">
        <v>0</v>
      </c>
      <c r="BN3352">
        <v>-31.2</v>
      </c>
      <c r="BO3352">
        <v>14.66</v>
      </c>
      <c r="BP3352" t="s">
        <v>60</v>
      </c>
      <c r="BQ3352">
        <v>1.1356667499999999</v>
      </c>
      <c r="BR3352" t="s">
        <v>61</v>
      </c>
    </row>
    <row r="3353" spans="1:70" x14ac:dyDescent="0.2">
      <c r="A3353" s="19">
        <f t="shared" si="118"/>
        <v>9.1300000000000026</v>
      </c>
      <c r="B3353" s="20">
        <v>3752</v>
      </c>
      <c r="D3353" s="2" t="s">
        <v>1381</v>
      </c>
      <c r="E3353" s="2" t="str">
        <f t="shared" si="117"/>
        <v>ST</v>
      </c>
      <c r="F3353">
        <v>200720433</v>
      </c>
      <c r="G3353">
        <v>202607</v>
      </c>
      <c r="H3353" t="s">
        <v>52</v>
      </c>
      <c r="I3353" t="s">
        <v>321</v>
      </c>
      <c r="J3353" t="s">
        <v>322</v>
      </c>
      <c r="K3353" t="s">
        <v>54</v>
      </c>
      <c r="L3353" s="5" t="s">
        <v>6778</v>
      </c>
      <c r="M3353" s="5" t="s">
        <v>10422</v>
      </c>
      <c r="N3353" s="21">
        <v>873599974080</v>
      </c>
      <c r="P3353" t="s">
        <v>326</v>
      </c>
      <c r="Q3353" t="s">
        <v>326</v>
      </c>
      <c r="R3353" t="s">
        <v>56</v>
      </c>
      <c r="S3353" t="s">
        <v>327</v>
      </c>
      <c r="T3353">
        <v>21</v>
      </c>
      <c r="U3353" t="s">
        <v>57</v>
      </c>
      <c r="V3353">
        <v>21320</v>
      </c>
      <c r="W3353">
        <v>43.38</v>
      </c>
      <c r="X3353">
        <v>5.14</v>
      </c>
      <c r="Y3353">
        <v>0</v>
      </c>
      <c r="Z3353">
        <v>-33.01</v>
      </c>
      <c r="AA3353">
        <v>15.51</v>
      </c>
      <c r="AB3353">
        <v>2</v>
      </c>
      <c r="AC3353">
        <v>30.8</v>
      </c>
      <c r="AD3353">
        <v>30.8</v>
      </c>
      <c r="AE3353" t="s">
        <v>11834</v>
      </c>
      <c r="AF3353" t="s">
        <v>11131</v>
      </c>
      <c r="AG3353" t="s">
        <v>11131</v>
      </c>
      <c r="AH3353" t="s">
        <v>11132</v>
      </c>
      <c r="AI3353" t="s">
        <v>404</v>
      </c>
      <c r="AJ3353">
        <v>75</v>
      </c>
      <c r="AK3353" t="s">
        <v>57</v>
      </c>
      <c r="AL3353">
        <v>75017</v>
      </c>
      <c r="AM3353" t="s">
        <v>55</v>
      </c>
      <c r="AN3353" t="s">
        <v>55</v>
      </c>
      <c r="AO3353" t="s">
        <v>55</v>
      </c>
      <c r="AS3353" t="s">
        <v>343</v>
      </c>
      <c r="AT3353">
        <v>0</v>
      </c>
      <c r="AU3353">
        <v>0</v>
      </c>
      <c r="AV3353">
        <v>0</v>
      </c>
      <c r="BB3353">
        <v>0</v>
      </c>
      <c r="BC3353">
        <v>0</v>
      </c>
      <c r="BD3353" t="s">
        <v>60</v>
      </c>
      <c r="BE3353" s="5">
        <v>46180</v>
      </c>
      <c r="BF3353">
        <v>634364547</v>
      </c>
      <c r="BH3353" t="s">
        <v>323</v>
      </c>
      <c r="BI3353" t="s">
        <v>320</v>
      </c>
      <c r="BJ3353">
        <v>0.40208333333333335</v>
      </c>
      <c r="BK3353">
        <v>38.200000000000003</v>
      </c>
      <c r="BL3353">
        <v>4.53</v>
      </c>
      <c r="BM3353">
        <v>0</v>
      </c>
      <c r="BN3353">
        <v>-29.07</v>
      </c>
      <c r="BO3353">
        <v>13.66</v>
      </c>
      <c r="BP3353" t="s">
        <v>60</v>
      </c>
      <c r="BQ3353">
        <v>1.1356667499999999</v>
      </c>
      <c r="BR3353" t="s">
        <v>61</v>
      </c>
    </row>
    <row r="3354" spans="1:70" x14ac:dyDescent="0.2">
      <c r="A3354" s="19">
        <f t="shared" si="118"/>
        <v>10.469999999999999</v>
      </c>
      <c r="B3354" s="20">
        <v>3752</v>
      </c>
      <c r="D3354" s="2" t="s">
        <v>1381</v>
      </c>
      <c r="E3354" s="2" t="str">
        <f t="shared" si="117"/>
        <v>ST</v>
      </c>
      <c r="F3354">
        <v>200720433</v>
      </c>
      <c r="G3354">
        <v>202607</v>
      </c>
      <c r="H3354" t="s">
        <v>52</v>
      </c>
      <c r="I3354" t="s">
        <v>321</v>
      </c>
      <c r="J3354" t="s">
        <v>322</v>
      </c>
      <c r="K3354" t="s">
        <v>54</v>
      </c>
      <c r="L3354" s="5" t="s">
        <v>5681</v>
      </c>
      <c r="M3354" s="5" t="s">
        <v>10422</v>
      </c>
      <c r="N3354" s="21">
        <v>873491521564</v>
      </c>
      <c r="P3354" t="s">
        <v>326</v>
      </c>
      <c r="Q3354" t="s">
        <v>326</v>
      </c>
      <c r="R3354" t="s">
        <v>56</v>
      </c>
      <c r="S3354" t="s">
        <v>327</v>
      </c>
      <c r="T3354">
        <v>21</v>
      </c>
      <c r="U3354" t="s">
        <v>57</v>
      </c>
      <c r="V3354">
        <v>21320</v>
      </c>
      <c r="W3354">
        <v>50.13</v>
      </c>
      <c r="X3354">
        <v>5.94</v>
      </c>
      <c r="Y3354">
        <v>0</v>
      </c>
      <c r="Z3354">
        <v>-38.15</v>
      </c>
      <c r="AA3354">
        <v>17.920000000000002</v>
      </c>
      <c r="AB3354">
        <v>4</v>
      </c>
      <c r="AC3354">
        <v>37.619999999999997</v>
      </c>
      <c r="AD3354">
        <v>37.619999999999997</v>
      </c>
      <c r="AE3354" t="s">
        <v>11835</v>
      </c>
      <c r="AF3354" t="s">
        <v>11133</v>
      </c>
      <c r="AG3354" t="s">
        <v>11133</v>
      </c>
      <c r="AH3354" t="s">
        <v>11134</v>
      </c>
      <c r="AI3354" t="s">
        <v>6227</v>
      </c>
      <c r="AJ3354">
        <v>19</v>
      </c>
      <c r="AK3354" t="s">
        <v>57</v>
      </c>
      <c r="AL3354">
        <v>19360</v>
      </c>
      <c r="AM3354" t="s">
        <v>55</v>
      </c>
      <c r="AN3354" t="s">
        <v>55</v>
      </c>
      <c r="AO3354" t="s">
        <v>55</v>
      </c>
      <c r="AS3354" t="s">
        <v>343</v>
      </c>
      <c r="AT3354">
        <v>0</v>
      </c>
      <c r="AU3354">
        <v>0</v>
      </c>
      <c r="AV3354">
        <v>0</v>
      </c>
      <c r="BB3354">
        <v>0</v>
      </c>
      <c r="BC3354">
        <v>0</v>
      </c>
      <c r="BD3354" t="s">
        <v>60</v>
      </c>
      <c r="BE3354" s="5">
        <v>46180</v>
      </c>
      <c r="BF3354">
        <v>634364547</v>
      </c>
      <c r="BH3354" t="s">
        <v>323</v>
      </c>
      <c r="BI3354" t="s">
        <v>320</v>
      </c>
      <c r="BJ3354">
        <v>0.40277777777777779</v>
      </c>
      <c r="BK3354">
        <v>43.8</v>
      </c>
      <c r="BL3354">
        <v>5.19</v>
      </c>
      <c r="BM3354">
        <v>0</v>
      </c>
      <c r="BN3354">
        <v>-33.33</v>
      </c>
      <c r="BO3354">
        <v>15.66</v>
      </c>
      <c r="BP3354" t="s">
        <v>60</v>
      </c>
      <c r="BQ3354">
        <v>1.1446231330000001</v>
      </c>
      <c r="BR3354" t="s">
        <v>61</v>
      </c>
    </row>
    <row r="3355" spans="1:70" x14ac:dyDescent="0.2">
      <c r="A3355" s="19">
        <f t="shared" si="118"/>
        <v>9.8000000000000007</v>
      </c>
      <c r="B3355" s="20">
        <v>3752</v>
      </c>
      <c r="D3355" s="2" t="s">
        <v>1381</v>
      </c>
      <c r="E3355" s="2" t="str">
        <f t="shared" si="117"/>
        <v>ST</v>
      </c>
      <c r="F3355">
        <v>200720433</v>
      </c>
      <c r="G3355">
        <v>202607</v>
      </c>
      <c r="H3355" t="s">
        <v>52</v>
      </c>
      <c r="I3355" t="s">
        <v>321</v>
      </c>
      <c r="J3355" t="s">
        <v>322</v>
      </c>
      <c r="K3355" t="s">
        <v>54</v>
      </c>
      <c r="L3355" s="5" t="s">
        <v>10419</v>
      </c>
      <c r="M3355" s="5">
        <v>46029</v>
      </c>
      <c r="N3355" s="21">
        <v>873760244588</v>
      </c>
      <c r="P3355" t="s">
        <v>326</v>
      </c>
      <c r="Q3355" t="s">
        <v>326</v>
      </c>
      <c r="R3355" t="s">
        <v>56</v>
      </c>
      <c r="S3355" t="s">
        <v>327</v>
      </c>
      <c r="T3355">
        <v>21</v>
      </c>
      <c r="U3355" t="s">
        <v>57</v>
      </c>
      <c r="V3355">
        <v>21320</v>
      </c>
      <c r="W3355">
        <v>46.68</v>
      </c>
      <c r="X3355">
        <v>5.53</v>
      </c>
      <c r="Y3355">
        <v>0</v>
      </c>
      <c r="Z3355">
        <v>-35.53</v>
      </c>
      <c r="AA3355">
        <v>16.690000000000001</v>
      </c>
      <c r="AB3355">
        <v>3</v>
      </c>
      <c r="AC3355">
        <v>35.200000000000003</v>
      </c>
      <c r="AD3355">
        <v>35.200000000000003</v>
      </c>
      <c r="AE3355" t="s">
        <v>11836</v>
      </c>
      <c r="AF3355" t="s">
        <v>762</v>
      </c>
      <c r="AG3355" t="s">
        <v>762</v>
      </c>
      <c r="AH3355" t="s">
        <v>11135</v>
      </c>
      <c r="AI3355" t="s">
        <v>732</v>
      </c>
      <c r="AJ3355">
        <v>92</v>
      </c>
      <c r="AK3355" t="s">
        <v>57</v>
      </c>
      <c r="AL3355">
        <v>92400</v>
      </c>
      <c r="AM3355" t="s">
        <v>55</v>
      </c>
      <c r="AN3355" t="s">
        <v>55</v>
      </c>
      <c r="AO3355" t="s">
        <v>55</v>
      </c>
      <c r="AS3355" t="s">
        <v>343</v>
      </c>
      <c r="AT3355">
        <v>0</v>
      </c>
      <c r="AU3355">
        <v>0</v>
      </c>
      <c r="AV3355">
        <v>0</v>
      </c>
      <c r="BB3355">
        <v>0</v>
      </c>
      <c r="BC3355">
        <v>0</v>
      </c>
      <c r="BD3355" t="s">
        <v>60</v>
      </c>
      <c r="BE3355" s="5">
        <v>46180</v>
      </c>
      <c r="BF3355">
        <v>634364547</v>
      </c>
      <c r="BH3355" t="s">
        <v>323</v>
      </c>
      <c r="BI3355" t="s">
        <v>320</v>
      </c>
      <c r="BJ3355">
        <v>0.43402777777777779</v>
      </c>
      <c r="BK3355">
        <v>41</v>
      </c>
      <c r="BL3355">
        <v>4.8600000000000003</v>
      </c>
      <c r="BM3355">
        <v>0</v>
      </c>
      <c r="BN3355">
        <v>-31.2</v>
      </c>
      <c r="BO3355">
        <v>14.66</v>
      </c>
      <c r="BP3355" t="s">
        <v>60</v>
      </c>
      <c r="BQ3355">
        <v>1.1386538829999999</v>
      </c>
      <c r="BR3355" t="s">
        <v>61</v>
      </c>
    </row>
    <row r="3356" spans="1:70" x14ac:dyDescent="0.2">
      <c r="A3356" s="19">
        <f t="shared" si="118"/>
        <v>13.809999999999995</v>
      </c>
      <c r="B3356" s="20">
        <v>3752</v>
      </c>
      <c r="D3356" s="2" t="s">
        <v>1381</v>
      </c>
      <c r="E3356" s="2" t="str">
        <f t="shared" si="117"/>
        <v>ST</v>
      </c>
      <c r="F3356">
        <v>200720433</v>
      </c>
      <c r="G3356">
        <v>202607</v>
      </c>
      <c r="H3356" t="s">
        <v>52</v>
      </c>
      <c r="I3356" t="s">
        <v>321</v>
      </c>
      <c r="J3356" t="s">
        <v>322</v>
      </c>
      <c r="K3356" t="s">
        <v>54</v>
      </c>
      <c r="L3356" s="5" t="s">
        <v>5682</v>
      </c>
      <c r="M3356" s="5" t="s">
        <v>6778</v>
      </c>
      <c r="N3356" s="21">
        <v>873543142974</v>
      </c>
      <c r="P3356" t="s">
        <v>326</v>
      </c>
      <c r="Q3356" t="s">
        <v>326</v>
      </c>
      <c r="R3356" t="s">
        <v>56</v>
      </c>
      <c r="S3356" t="s">
        <v>327</v>
      </c>
      <c r="T3356">
        <v>21</v>
      </c>
      <c r="U3356" t="s">
        <v>57</v>
      </c>
      <c r="V3356">
        <v>21320</v>
      </c>
      <c r="W3356">
        <v>65.900000000000006</v>
      </c>
      <c r="X3356">
        <v>7.8</v>
      </c>
      <c r="Y3356">
        <v>0</v>
      </c>
      <c r="Z3356">
        <v>-50.16</v>
      </c>
      <c r="AA3356">
        <v>23.54</v>
      </c>
      <c r="AB3356">
        <v>4</v>
      </c>
      <c r="AC3356">
        <v>61.6</v>
      </c>
      <c r="AD3356">
        <v>61.6</v>
      </c>
      <c r="AE3356" t="s">
        <v>11837</v>
      </c>
      <c r="AF3356" t="s">
        <v>11136</v>
      </c>
      <c r="AG3356" t="s">
        <v>11136</v>
      </c>
      <c r="AH3356" t="s">
        <v>11137</v>
      </c>
      <c r="AI3356" t="s">
        <v>1944</v>
      </c>
      <c r="AJ3356">
        <v>37</v>
      </c>
      <c r="AK3356" t="s">
        <v>57</v>
      </c>
      <c r="AL3356">
        <v>37230</v>
      </c>
      <c r="AM3356" t="s">
        <v>55</v>
      </c>
      <c r="AN3356" t="s">
        <v>55</v>
      </c>
      <c r="AO3356" t="s">
        <v>55</v>
      </c>
      <c r="AS3356" t="s">
        <v>343</v>
      </c>
      <c r="AT3356">
        <v>0</v>
      </c>
      <c r="AU3356">
        <v>0</v>
      </c>
      <c r="AV3356">
        <v>0</v>
      </c>
      <c r="BB3356">
        <v>0</v>
      </c>
      <c r="BC3356">
        <v>0</v>
      </c>
      <c r="BD3356" t="s">
        <v>60</v>
      </c>
      <c r="BE3356" s="5">
        <v>46180</v>
      </c>
      <c r="BF3356">
        <v>634364547</v>
      </c>
      <c r="BH3356" t="s">
        <v>323</v>
      </c>
      <c r="BI3356" t="s">
        <v>320</v>
      </c>
      <c r="BJ3356">
        <v>0.44791666666666669</v>
      </c>
      <c r="BK3356">
        <v>57.8</v>
      </c>
      <c r="BL3356">
        <v>6.84</v>
      </c>
      <c r="BM3356">
        <v>0</v>
      </c>
      <c r="BN3356">
        <v>-43.99</v>
      </c>
      <c r="BO3356">
        <v>20.65</v>
      </c>
      <c r="BP3356" t="s">
        <v>60</v>
      </c>
      <c r="BQ3356">
        <v>1.1401468509999999</v>
      </c>
      <c r="BR3356" t="s">
        <v>61</v>
      </c>
    </row>
    <row r="3357" spans="1:70" x14ac:dyDescent="0.2">
      <c r="A3357" s="19">
        <f t="shared" si="118"/>
        <v>9.8000000000000007</v>
      </c>
      <c r="B3357" s="20">
        <v>3752</v>
      </c>
      <c r="D3357" s="2" t="s">
        <v>1381</v>
      </c>
      <c r="E3357" s="2" t="str">
        <f t="shared" si="117"/>
        <v>ST</v>
      </c>
      <c r="F3357">
        <v>200720433</v>
      </c>
      <c r="G3357">
        <v>202607</v>
      </c>
      <c r="H3357" t="s">
        <v>52</v>
      </c>
      <c r="I3357" t="s">
        <v>321</v>
      </c>
      <c r="J3357" t="s">
        <v>322</v>
      </c>
      <c r="K3357" t="s">
        <v>54</v>
      </c>
      <c r="L3357" s="5" t="s">
        <v>6778</v>
      </c>
      <c r="M3357" s="5" t="s">
        <v>10422</v>
      </c>
      <c r="N3357" s="21">
        <v>873603235702</v>
      </c>
      <c r="P3357" t="s">
        <v>326</v>
      </c>
      <c r="Q3357" t="s">
        <v>326</v>
      </c>
      <c r="R3357" t="s">
        <v>56</v>
      </c>
      <c r="S3357" t="s">
        <v>327</v>
      </c>
      <c r="T3357">
        <v>21</v>
      </c>
      <c r="U3357" t="s">
        <v>57</v>
      </c>
      <c r="V3357">
        <v>21320</v>
      </c>
      <c r="W3357">
        <v>46.56</v>
      </c>
      <c r="X3357">
        <v>5.52</v>
      </c>
      <c r="Y3357">
        <v>0</v>
      </c>
      <c r="Z3357">
        <v>-35.43</v>
      </c>
      <c r="AA3357">
        <v>16.649999999999999</v>
      </c>
      <c r="AB3357">
        <v>3</v>
      </c>
      <c r="AC3357">
        <v>35.200000000000003</v>
      </c>
      <c r="AD3357">
        <v>35.200000000000003</v>
      </c>
      <c r="AE3357" t="s">
        <v>11838</v>
      </c>
      <c r="AF3357" t="s">
        <v>11138</v>
      </c>
      <c r="AG3357" t="s">
        <v>11138</v>
      </c>
      <c r="AH3357" t="s">
        <v>11139</v>
      </c>
      <c r="AI3357" t="s">
        <v>11140</v>
      </c>
      <c r="AJ3357">
        <v>87</v>
      </c>
      <c r="AK3357" t="s">
        <v>57</v>
      </c>
      <c r="AL3357">
        <v>87570</v>
      </c>
      <c r="AM3357" t="s">
        <v>55</v>
      </c>
      <c r="AN3357" t="s">
        <v>55</v>
      </c>
      <c r="AO3357" t="s">
        <v>55</v>
      </c>
      <c r="AS3357" t="s">
        <v>343</v>
      </c>
      <c r="AT3357">
        <v>0</v>
      </c>
      <c r="AU3357">
        <v>0</v>
      </c>
      <c r="AV3357">
        <v>0</v>
      </c>
      <c r="BB3357">
        <v>0</v>
      </c>
      <c r="BC3357">
        <v>0</v>
      </c>
      <c r="BD3357" t="s">
        <v>60</v>
      </c>
      <c r="BE3357" s="5">
        <v>46180</v>
      </c>
      <c r="BF3357">
        <v>634364547</v>
      </c>
      <c r="BH3357" t="s">
        <v>323</v>
      </c>
      <c r="BI3357" t="s">
        <v>320</v>
      </c>
      <c r="BJ3357">
        <v>0.46944444444444444</v>
      </c>
      <c r="BK3357">
        <v>41</v>
      </c>
      <c r="BL3357">
        <v>4.8600000000000003</v>
      </c>
      <c r="BM3357">
        <v>0</v>
      </c>
      <c r="BN3357">
        <v>-31.2</v>
      </c>
      <c r="BO3357">
        <v>14.66</v>
      </c>
      <c r="BP3357" t="s">
        <v>60</v>
      </c>
      <c r="BQ3357">
        <v>1.1356667499999999</v>
      </c>
      <c r="BR3357" t="s">
        <v>61</v>
      </c>
    </row>
    <row r="3358" spans="1:70" x14ac:dyDescent="0.2">
      <c r="A3358" s="19">
        <f t="shared" si="118"/>
        <v>18.829999999999998</v>
      </c>
      <c r="B3358" s="20">
        <v>3752</v>
      </c>
      <c r="D3358" s="2" t="s">
        <v>1381</v>
      </c>
      <c r="E3358" s="2" t="str">
        <f t="shared" si="117"/>
        <v>ST</v>
      </c>
      <c r="F3358">
        <v>200720433</v>
      </c>
      <c r="G3358">
        <v>202607</v>
      </c>
      <c r="H3358" t="s">
        <v>52</v>
      </c>
      <c r="I3358" t="s">
        <v>321</v>
      </c>
      <c r="J3358" t="s">
        <v>322</v>
      </c>
      <c r="K3358" t="s">
        <v>54</v>
      </c>
      <c r="L3358" s="5" t="s">
        <v>6778</v>
      </c>
      <c r="M3358" s="5" t="s">
        <v>10422</v>
      </c>
      <c r="N3358" s="21">
        <v>873605539065</v>
      </c>
      <c r="P3358" t="s">
        <v>326</v>
      </c>
      <c r="Q3358" t="s">
        <v>326</v>
      </c>
      <c r="R3358" t="s">
        <v>56</v>
      </c>
      <c r="S3358" t="s">
        <v>327</v>
      </c>
      <c r="T3358">
        <v>21</v>
      </c>
      <c r="U3358" t="s">
        <v>57</v>
      </c>
      <c r="V3358">
        <v>21320</v>
      </c>
      <c r="W3358">
        <v>89.49</v>
      </c>
      <c r="X3358">
        <v>10.6</v>
      </c>
      <c r="Y3358">
        <v>0</v>
      </c>
      <c r="Z3358">
        <v>-68.11</v>
      </c>
      <c r="AA3358">
        <v>31.98</v>
      </c>
      <c r="AB3358">
        <v>6</v>
      </c>
      <c r="AC3358">
        <v>93.5</v>
      </c>
      <c r="AD3358">
        <v>93.5</v>
      </c>
      <c r="AE3358" t="s">
        <v>2349</v>
      </c>
      <c r="AF3358" t="s">
        <v>398</v>
      </c>
      <c r="AG3358" t="s">
        <v>398</v>
      </c>
      <c r="AH3358" t="s">
        <v>1765</v>
      </c>
      <c r="AI3358" t="s">
        <v>1766</v>
      </c>
      <c r="AJ3358">
        <v>94</v>
      </c>
      <c r="AK3358" t="s">
        <v>57</v>
      </c>
      <c r="AL3358">
        <v>94220</v>
      </c>
      <c r="AM3358" t="s">
        <v>55</v>
      </c>
      <c r="AN3358" t="s">
        <v>55</v>
      </c>
      <c r="AO3358" t="s">
        <v>55</v>
      </c>
      <c r="AS3358" t="s">
        <v>343</v>
      </c>
      <c r="AT3358">
        <v>30</v>
      </c>
      <c r="AU3358">
        <v>31</v>
      </c>
      <c r="AV3358">
        <v>40</v>
      </c>
      <c r="BB3358">
        <v>0</v>
      </c>
      <c r="BC3358">
        <v>0</v>
      </c>
      <c r="BD3358" t="s">
        <v>60</v>
      </c>
      <c r="BE3358" s="5">
        <v>46180</v>
      </c>
      <c r="BF3358">
        <v>634364547</v>
      </c>
      <c r="BH3358" t="s">
        <v>323</v>
      </c>
      <c r="BI3358" t="s">
        <v>320</v>
      </c>
      <c r="BJ3358">
        <v>0.39374999999999999</v>
      </c>
      <c r="BK3358">
        <v>78.8</v>
      </c>
      <c r="BL3358">
        <v>9.33</v>
      </c>
      <c r="BM3358">
        <v>0</v>
      </c>
      <c r="BN3358">
        <v>-59.97</v>
      </c>
      <c r="BO3358">
        <v>28.16</v>
      </c>
      <c r="BP3358" t="s">
        <v>60</v>
      </c>
      <c r="BQ3358">
        <v>1.1356667499999999</v>
      </c>
      <c r="BR3358" t="s">
        <v>61</v>
      </c>
    </row>
    <row r="3359" spans="1:70" x14ac:dyDescent="0.2">
      <c r="A3359" s="19">
        <f t="shared" si="118"/>
        <v>10.129999999999995</v>
      </c>
      <c r="B3359" s="20">
        <v>3752</v>
      </c>
      <c r="D3359" s="2" t="s">
        <v>1381</v>
      </c>
      <c r="E3359" s="2" t="str">
        <f t="shared" si="117"/>
        <v>ST</v>
      </c>
      <c r="F3359">
        <v>200720433</v>
      </c>
      <c r="G3359">
        <v>202607</v>
      </c>
      <c r="H3359" t="s">
        <v>52</v>
      </c>
      <c r="I3359" t="s">
        <v>321</v>
      </c>
      <c r="J3359" t="s">
        <v>322</v>
      </c>
      <c r="K3359" t="s">
        <v>54</v>
      </c>
      <c r="L3359" s="5" t="s">
        <v>6778</v>
      </c>
      <c r="M3359" s="5" t="s">
        <v>10422</v>
      </c>
      <c r="N3359" s="21">
        <v>873605144317</v>
      </c>
      <c r="P3359" t="s">
        <v>326</v>
      </c>
      <c r="Q3359" t="s">
        <v>326</v>
      </c>
      <c r="R3359" t="s">
        <v>56</v>
      </c>
      <c r="S3359" t="s">
        <v>327</v>
      </c>
      <c r="T3359">
        <v>21</v>
      </c>
      <c r="U3359" t="s">
        <v>57</v>
      </c>
      <c r="V3359">
        <v>21320</v>
      </c>
      <c r="W3359">
        <v>48.15</v>
      </c>
      <c r="X3359">
        <v>5.71</v>
      </c>
      <c r="Y3359">
        <v>0</v>
      </c>
      <c r="Z3359">
        <v>-36.65</v>
      </c>
      <c r="AA3359">
        <v>17.22</v>
      </c>
      <c r="AB3359">
        <v>2</v>
      </c>
      <c r="AC3359">
        <v>36.74</v>
      </c>
      <c r="AD3359">
        <v>36.74</v>
      </c>
      <c r="AE3359" t="s">
        <v>11839</v>
      </c>
      <c r="AF3359" t="s">
        <v>11141</v>
      </c>
      <c r="AG3359" t="s">
        <v>11142</v>
      </c>
      <c r="AH3359" t="s">
        <v>11143</v>
      </c>
      <c r="AI3359" t="s">
        <v>11144</v>
      </c>
      <c r="AJ3359">
        <v>42</v>
      </c>
      <c r="AK3359" t="s">
        <v>57</v>
      </c>
      <c r="AL3359">
        <v>42260</v>
      </c>
      <c r="AM3359" t="s">
        <v>55</v>
      </c>
      <c r="AN3359" t="s">
        <v>55</v>
      </c>
      <c r="AO3359" t="s">
        <v>55</v>
      </c>
      <c r="AS3359" t="s">
        <v>343</v>
      </c>
      <c r="AT3359">
        <v>30</v>
      </c>
      <c r="AU3359">
        <v>31</v>
      </c>
      <c r="AV3359">
        <v>39</v>
      </c>
      <c r="BB3359">
        <v>0</v>
      </c>
      <c r="BC3359">
        <v>0</v>
      </c>
      <c r="BD3359" t="s">
        <v>60</v>
      </c>
      <c r="BE3359" s="5">
        <v>46180</v>
      </c>
      <c r="BF3359">
        <v>634364547</v>
      </c>
      <c r="BH3359" t="s">
        <v>323</v>
      </c>
      <c r="BI3359" t="s">
        <v>320</v>
      </c>
      <c r="BJ3359">
        <v>0.4777777777777778</v>
      </c>
      <c r="BK3359">
        <v>42.4</v>
      </c>
      <c r="BL3359">
        <v>5.03</v>
      </c>
      <c r="BM3359">
        <v>0</v>
      </c>
      <c r="BN3359">
        <v>-32.270000000000003</v>
      </c>
      <c r="BO3359">
        <v>15.16</v>
      </c>
      <c r="BP3359" t="s">
        <v>60</v>
      </c>
      <c r="BQ3359">
        <v>1.1356667499999999</v>
      </c>
      <c r="BR3359" t="s">
        <v>61</v>
      </c>
    </row>
    <row r="3360" spans="1:70" x14ac:dyDescent="0.2">
      <c r="A3360" s="19">
        <f t="shared" si="118"/>
        <v>15.159999999999997</v>
      </c>
      <c r="B3360" s="20">
        <v>3752</v>
      </c>
      <c r="D3360" s="2" t="s">
        <v>1381</v>
      </c>
      <c r="E3360" s="2" t="str">
        <f t="shared" si="117"/>
        <v>ST</v>
      </c>
      <c r="F3360">
        <v>200720433</v>
      </c>
      <c r="G3360">
        <v>202607</v>
      </c>
      <c r="H3360" t="s">
        <v>52</v>
      </c>
      <c r="I3360" t="s">
        <v>321</v>
      </c>
      <c r="J3360" t="s">
        <v>322</v>
      </c>
      <c r="K3360" t="s">
        <v>54</v>
      </c>
      <c r="L3360" s="5" t="s">
        <v>5226</v>
      </c>
      <c r="M3360" s="5" t="s">
        <v>10419</v>
      </c>
      <c r="N3360" s="21">
        <v>873546651960</v>
      </c>
      <c r="P3360" t="s">
        <v>326</v>
      </c>
      <c r="Q3360" t="s">
        <v>326</v>
      </c>
      <c r="R3360" t="s">
        <v>56</v>
      </c>
      <c r="S3360" t="s">
        <v>327</v>
      </c>
      <c r="T3360">
        <v>21</v>
      </c>
      <c r="U3360" t="s">
        <v>57</v>
      </c>
      <c r="V3360">
        <v>21320</v>
      </c>
      <c r="W3360">
        <v>72.19</v>
      </c>
      <c r="X3360">
        <v>8.56</v>
      </c>
      <c r="Y3360">
        <v>0</v>
      </c>
      <c r="Z3360">
        <v>-54.93</v>
      </c>
      <c r="AA3360">
        <v>25.82</v>
      </c>
      <c r="AB3360">
        <v>6</v>
      </c>
      <c r="AC3360">
        <v>69.3</v>
      </c>
      <c r="AD3360">
        <v>69.3</v>
      </c>
      <c r="AE3360" t="s">
        <v>2374</v>
      </c>
      <c r="AF3360" t="s">
        <v>1881</v>
      </c>
      <c r="AG3360" t="s">
        <v>1881</v>
      </c>
      <c r="AH3360" t="s">
        <v>1882</v>
      </c>
      <c r="AI3360" t="s">
        <v>1883</v>
      </c>
      <c r="AJ3360">
        <v>79</v>
      </c>
      <c r="AK3360" t="s">
        <v>57</v>
      </c>
      <c r="AL3360">
        <v>79400</v>
      </c>
      <c r="AM3360" t="s">
        <v>55</v>
      </c>
      <c r="AN3360" t="s">
        <v>55</v>
      </c>
      <c r="AO3360" t="s">
        <v>55</v>
      </c>
      <c r="AS3360" t="s">
        <v>343</v>
      </c>
      <c r="AT3360">
        <v>0</v>
      </c>
      <c r="AU3360">
        <v>0</v>
      </c>
      <c r="AV3360">
        <v>0</v>
      </c>
      <c r="BB3360">
        <v>0</v>
      </c>
      <c r="BC3360">
        <v>0</v>
      </c>
      <c r="BD3360" t="s">
        <v>60</v>
      </c>
      <c r="BE3360" s="5">
        <v>46180</v>
      </c>
      <c r="BF3360">
        <v>634364547</v>
      </c>
      <c r="BH3360" t="s">
        <v>323</v>
      </c>
      <c r="BI3360" t="s">
        <v>320</v>
      </c>
      <c r="BJ3360">
        <v>0.43611111111111112</v>
      </c>
      <c r="BK3360">
        <v>63.4</v>
      </c>
      <c r="BL3360">
        <v>7.52</v>
      </c>
      <c r="BM3360">
        <v>0</v>
      </c>
      <c r="BN3360">
        <v>-48.24</v>
      </c>
      <c r="BO3360">
        <v>22.68</v>
      </c>
      <c r="BP3360" t="s">
        <v>60</v>
      </c>
      <c r="BQ3360">
        <v>1.1386538829999999</v>
      </c>
      <c r="BR3360" t="s">
        <v>61</v>
      </c>
    </row>
    <row r="3361" spans="1:70" x14ac:dyDescent="0.2">
      <c r="A3361" s="19">
        <f t="shared" si="118"/>
        <v>9.1300000000000026</v>
      </c>
      <c r="B3361" s="20">
        <v>3752</v>
      </c>
      <c r="D3361" s="2" t="s">
        <v>1381</v>
      </c>
      <c r="E3361" s="2" t="str">
        <f t="shared" si="117"/>
        <v>ST</v>
      </c>
      <c r="F3361">
        <v>200720433</v>
      </c>
      <c r="G3361">
        <v>202607</v>
      </c>
      <c r="H3361" t="s">
        <v>52</v>
      </c>
      <c r="I3361" t="s">
        <v>321</v>
      </c>
      <c r="J3361" t="s">
        <v>322</v>
      </c>
      <c r="K3361" t="s">
        <v>54</v>
      </c>
      <c r="L3361" s="5" t="s">
        <v>6778</v>
      </c>
      <c r="M3361" s="5" t="s">
        <v>10422</v>
      </c>
      <c r="N3361" s="21">
        <v>873605610573</v>
      </c>
      <c r="P3361" t="s">
        <v>326</v>
      </c>
      <c r="Q3361" t="s">
        <v>326</v>
      </c>
      <c r="R3361" t="s">
        <v>56</v>
      </c>
      <c r="S3361" t="s">
        <v>327</v>
      </c>
      <c r="T3361">
        <v>21</v>
      </c>
      <c r="U3361" t="s">
        <v>57</v>
      </c>
      <c r="V3361">
        <v>21320</v>
      </c>
      <c r="W3361">
        <v>43.38</v>
      </c>
      <c r="X3361">
        <v>5.14</v>
      </c>
      <c r="Y3361">
        <v>0</v>
      </c>
      <c r="Z3361">
        <v>-33.01</v>
      </c>
      <c r="AA3361">
        <v>15.51</v>
      </c>
      <c r="AB3361">
        <v>2</v>
      </c>
      <c r="AC3361">
        <v>30.8</v>
      </c>
      <c r="AD3361">
        <v>30.8</v>
      </c>
      <c r="AE3361" t="s">
        <v>11840</v>
      </c>
      <c r="AF3361" t="s">
        <v>11145</v>
      </c>
      <c r="AG3361" t="s">
        <v>11146</v>
      </c>
      <c r="AH3361" t="s">
        <v>2929</v>
      </c>
      <c r="AI3361" t="s">
        <v>11147</v>
      </c>
      <c r="AJ3361">
        <v>15</v>
      </c>
      <c r="AK3361" t="s">
        <v>57</v>
      </c>
      <c r="AL3361">
        <v>15150</v>
      </c>
      <c r="AM3361" t="s">
        <v>55</v>
      </c>
      <c r="AN3361" t="s">
        <v>55</v>
      </c>
      <c r="AO3361" t="s">
        <v>55</v>
      </c>
      <c r="AS3361" t="s">
        <v>343</v>
      </c>
      <c r="AT3361">
        <v>0</v>
      </c>
      <c r="AU3361">
        <v>0</v>
      </c>
      <c r="AV3361">
        <v>0</v>
      </c>
      <c r="BB3361">
        <v>0</v>
      </c>
      <c r="BC3361">
        <v>0</v>
      </c>
      <c r="BD3361" t="s">
        <v>60</v>
      </c>
      <c r="BE3361" s="5">
        <v>46180</v>
      </c>
      <c r="BF3361">
        <v>634364547</v>
      </c>
      <c r="BH3361" t="s">
        <v>323</v>
      </c>
      <c r="BI3361" t="s">
        <v>320</v>
      </c>
      <c r="BJ3361">
        <v>0.45347222222222222</v>
      </c>
      <c r="BK3361">
        <v>38.200000000000003</v>
      </c>
      <c r="BL3361">
        <v>4.53</v>
      </c>
      <c r="BM3361">
        <v>0</v>
      </c>
      <c r="BN3361">
        <v>-29.07</v>
      </c>
      <c r="BO3361">
        <v>13.66</v>
      </c>
      <c r="BP3361" t="s">
        <v>60</v>
      </c>
      <c r="BQ3361">
        <v>1.1356667499999999</v>
      </c>
      <c r="BR3361" t="s">
        <v>61</v>
      </c>
    </row>
    <row r="3362" spans="1:70" x14ac:dyDescent="0.2">
      <c r="A3362" s="19">
        <f t="shared" si="118"/>
        <v>9.4600000000000009</v>
      </c>
      <c r="B3362" s="20">
        <v>3752</v>
      </c>
      <c r="D3362" s="2" t="s">
        <v>1381</v>
      </c>
      <c r="E3362" s="2" t="str">
        <f t="shared" si="117"/>
        <v>ST</v>
      </c>
      <c r="F3362">
        <v>200720433</v>
      </c>
      <c r="G3362">
        <v>202607</v>
      </c>
      <c r="H3362" t="s">
        <v>52</v>
      </c>
      <c r="I3362" t="s">
        <v>321</v>
      </c>
      <c r="J3362" t="s">
        <v>322</v>
      </c>
      <c r="K3362" t="s">
        <v>54</v>
      </c>
      <c r="L3362" s="5" t="s">
        <v>6778</v>
      </c>
      <c r="M3362" s="5" t="s">
        <v>5226</v>
      </c>
      <c r="N3362" s="21">
        <v>873601042121</v>
      </c>
      <c r="P3362" t="s">
        <v>326</v>
      </c>
      <c r="Q3362" t="s">
        <v>326</v>
      </c>
      <c r="R3362" t="s">
        <v>56</v>
      </c>
      <c r="S3362" t="s">
        <v>327</v>
      </c>
      <c r="T3362">
        <v>21</v>
      </c>
      <c r="U3362" t="s">
        <v>57</v>
      </c>
      <c r="V3362">
        <v>21320</v>
      </c>
      <c r="W3362">
        <v>44.97</v>
      </c>
      <c r="X3362">
        <v>5.33</v>
      </c>
      <c r="Y3362">
        <v>0</v>
      </c>
      <c r="Z3362">
        <v>-34.229999999999997</v>
      </c>
      <c r="AA3362">
        <v>16.07</v>
      </c>
      <c r="AB3362">
        <v>2</v>
      </c>
      <c r="AC3362">
        <v>33</v>
      </c>
      <c r="AD3362">
        <v>33</v>
      </c>
      <c r="AE3362" t="s">
        <v>11841</v>
      </c>
      <c r="AF3362" t="s">
        <v>11148</v>
      </c>
      <c r="AG3362" t="s">
        <v>11148</v>
      </c>
      <c r="AH3362" t="s">
        <v>11149</v>
      </c>
      <c r="AI3362" t="s">
        <v>11150</v>
      </c>
      <c r="AJ3362">
        <v>73</v>
      </c>
      <c r="AK3362" t="s">
        <v>57</v>
      </c>
      <c r="AL3362">
        <v>73300</v>
      </c>
      <c r="AM3362" t="s">
        <v>55</v>
      </c>
      <c r="AN3362" t="s">
        <v>55</v>
      </c>
      <c r="AO3362" t="s">
        <v>55</v>
      </c>
      <c r="AS3362" t="s">
        <v>343</v>
      </c>
      <c r="AT3362">
        <v>0</v>
      </c>
      <c r="AU3362">
        <v>0</v>
      </c>
      <c r="AV3362">
        <v>0</v>
      </c>
      <c r="BB3362">
        <v>0</v>
      </c>
      <c r="BC3362">
        <v>0</v>
      </c>
      <c r="BD3362" t="s">
        <v>60</v>
      </c>
      <c r="BE3362" s="5">
        <v>46180</v>
      </c>
      <c r="BF3362">
        <v>634364547</v>
      </c>
      <c r="BH3362" t="s">
        <v>323</v>
      </c>
      <c r="BI3362" t="s">
        <v>320</v>
      </c>
      <c r="BJ3362">
        <v>0.43055555555555558</v>
      </c>
      <c r="BK3362">
        <v>39.6</v>
      </c>
      <c r="BL3362">
        <v>4.6900000000000004</v>
      </c>
      <c r="BM3362">
        <v>0</v>
      </c>
      <c r="BN3362">
        <v>-30.14</v>
      </c>
      <c r="BO3362">
        <v>14.15</v>
      </c>
      <c r="BP3362" t="s">
        <v>60</v>
      </c>
      <c r="BQ3362">
        <v>1.1356667499999999</v>
      </c>
      <c r="BR3362" t="s">
        <v>61</v>
      </c>
    </row>
    <row r="3363" spans="1:70" x14ac:dyDescent="0.2">
      <c r="A3363" s="19">
        <f t="shared" si="118"/>
        <v>10.129999999999995</v>
      </c>
      <c r="B3363" s="20">
        <v>3752</v>
      </c>
      <c r="D3363" s="2" t="s">
        <v>1381</v>
      </c>
      <c r="E3363" s="2" t="str">
        <f t="shared" si="117"/>
        <v>ST</v>
      </c>
      <c r="F3363">
        <v>200720433</v>
      </c>
      <c r="G3363">
        <v>202607</v>
      </c>
      <c r="H3363" t="s">
        <v>52</v>
      </c>
      <c r="I3363" t="s">
        <v>321</v>
      </c>
      <c r="J3363" t="s">
        <v>322</v>
      </c>
      <c r="K3363" t="s">
        <v>54</v>
      </c>
      <c r="L3363" s="5" t="s">
        <v>5226</v>
      </c>
      <c r="M3363" s="5" t="s">
        <v>10419</v>
      </c>
      <c r="N3363" s="21">
        <v>873696229266</v>
      </c>
      <c r="P3363" t="s">
        <v>326</v>
      </c>
      <c r="Q3363" t="s">
        <v>326</v>
      </c>
      <c r="R3363" t="s">
        <v>56</v>
      </c>
      <c r="S3363" t="s">
        <v>327</v>
      </c>
      <c r="T3363">
        <v>21</v>
      </c>
      <c r="U3363" t="s">
        <v>57</v>
      </c>
      <c r="V3363">
        <v>21320</v>
      </c>
      <c r="W3363">
        <v>48.28</v>
      </c>
      <c r="X3363">
        <v>5.73</v>
      </c>
      <c r="Y3363">
        <v>0</v>
      </c>
      <c r="Z3363">
        <v>-36.74</v>
      </c>
      <c r="AA3363">
        <v>17.260000000000002</v>
      </c>
      <c r="AB3363">
        <v>2</v>
      </c>
      <c r="AC3363">
        <v>36.520000000000003</v>
      </c>
      <c r="AD3363">
        <v>36.520000000000003</v>
      </c>
      <c r="AE3363" t="s">
        <v>11842</v>
      </c>
      <c r="AF3363" t="s">
        <v>563</v>
      </c>
      <c r="AG3363" t="s">
        <v>563</v>
      </c>
      <c r="AH3363" t="s">
        <v>11151</v>
      </c>
      <c r="AI3363" t="s">
        <v>11152</v>
      </c>
      <c r="AJ3363">
        <v>76</v>
      </c>
      <c r="AK3363" t="s">
        <v>57</v>
      </c>
      <c r="AL3363">
        <v>76450</v>
      </c>
      <c r="AM3363" t="s">
        <v>55</v>
      </c>
      <c r="AN3363" t="s">
        <v>55</v>
      </c>
      <c r="AO3363" t="s">
        <v>55</v>
      </c>
      <c r="AS3363" t="s">
        <v>343</v>
      </c>
      <c r="AT3363">
        <v>26</v>
      </c>
      <c r="AU3363">
        <v>31</v>
      </c>
      <c r="AV3363">
        <v>41</v>
      </c>
      <c r="BB3363">
        <v>0</v>
      </c>
      <c r="BC3363">
        <v>0</v>
      </c>
      <c r="BD3363" t="s">
        <v>60</v>
      </c>
      <c r="BE3363" s="5">
        <v>46180</v>
      </c>
      <c r="BF3363">
        <v>634364547</v>
      </c>
      <c r="BH3363" t="s">
        <v>323</v>
      </c>
      <c r="BI3363" t="s">
        <v>320</v>
      </c>
      <c r="BJ3363">
        <v>0.50416666666666665</v>
      </c>
      <c r="BK3363">
        <v>42.4</v>
      </c>
      <c r="BL3363">
        <v>5.03</v>
      </c>
      <c r="BM3363">
        <v>0</v>
      </c>
      <c r="BN3363">
        <v>-32.270000000000003</v>
      </c>
      <c r="BO3363">
        <v>15.16</v>
      </c>
      <c r="BP3363" t="s">
        <v>60</v>
      </c>
      <c r="BQ3363">
        <v>1.1386538829999999</v>
      </c>
      <c r="BR3363" t="s">
        <v>61</v>
      </c>
    </row>
    <row r="3364" spans="1:70" x14ac:dyDescent="0.2">
      <c r="A3364" s="19">
        <f t="shared" si="118"/>
        <v>19.840000000000003</v>
      </c>
      <c r="B3364" s="20">
        <v>3752</v>
      </c>
      <c r="D3364" s="2" t="s">
        <v>1381</v>
      </c>
      <c r="E3364" s="2" t="str">
        <f t="shared" si="117"/>
        <v>ST</v>
      </c>
      <c r="F3364">
        <v>200720433</v>
      </c>
      <c r="G3364">
        <v>202607</v>
      </c>
      <c r="H3364" t="s">
        <v>52</v>
      </c>
      <c r="I3364" t="s">
        <v>321</v>
      </c>
      <c r="J3364" t="s">
        <v>322</v>
      </c>
      <c r="K3364" t="s">
        <v>54</v>
      </c>
      <c r="L3364" s="5" t="s">
        <v>5682</v>
      </c>
      <c r="M3364" s="5" t="s">
        <v>6778</v>
      </c>
      <c r="N3364" s="21">
        <v>873546019284</v>
      </c>
      <c r="P3364" t="s">
        <v>326</v>
      </c>
      <c r="Q3364" t="s">
        <v>326</v>
      </c>
      <c r="R3364" t="s">
        <v>56</v>
      </c>
      <c r="S3364" t="s">
        <v>327</v>
      </c>
      <c r="T3364">
        <v>21</v>
      </c>
      <c r="U3364" t="s">
        <v>57</v>
      </c>
      <c r="V3364">
        <v>21320</v>
      </c>
      <c r="W3364">
        <v>94.63</v>
      </c>
      <c r="X3364">
        <v>11.22</v>
      </c>
      <c r="Y3364">
        <v>0</v>
      </c>
      <c r="Z3364">
        <v>-72.010000000000005</v>
      </c>
      <c r="AA3364">
        <v>33.840000000000003</v>
      </c>
      <c r="AB3364">
        <v>7</v>
      </c>
      <c r="AC3364">
        <v>99.44</v>
      </c>
      <c r="AD3364">
        <v>99.44</v>
      </c>
      <c r="AE3364" t="s">
        <v>11843</v>
      </c>
      <c r="AF3364" t="s">
        <v>3057</v>
      </c>
      <c r="AG3364" t="s">
        <v>3057</v>
      </c>
      <c r="AH3364" t="s">
        <v>3058</v>
      </c>
      <c r="AI3364" t="s">
        <v>3059</v>
      </c>
      <c r="AJ3364">
        <v>93</v>
      </c>
      <c r="AK3364" t="s">
        <v>57</v>
      </c>
      <c r="AL3364">
        <v>93140</v>
      </c>
      <c r="AM3364" t="s">
        <v>55</v>
      </c>
      <c r="AN3364" t="s">
        <v>55</v>
      </c>
      <c r="AO3364" t="s">
        <v>55</v>
      </c>
      <c r="AS3364" t="s">
        <v>343</v>
      </c>
      <c r="AT3364">
        <v>30</v>
      </c>
      <c r="AU3364">
        <v>30</v>
      </c>
      <c r="AV3364">
        <v>39</v>
      </c>
      <c r="BB3364">
        <v>0</v>
      </c>
      <c r="BC3364">
        <v>0</v>
      </c>
      <c r="BD3364" t="s">
        <v>60</v>
      </c>
      <c r="BE3364" s="5">
        <v>46180</v>
      </c>
      <c r="BF3364">
        <v>634364547</v>
      </c>
      <c r="BH3364" t="s">
        <v>323</v>
      </c>
      <c r="BI3364" t="s">
        <v>320</v>
      </c>
      <c r="BJ3364">
        <v>0.37847222222222221</v>
      </c>
      <c r="BK3364">
        <v>83</v>
      </c>
      <c r="BL3364">
        <v>9.84</v>
      </c>
      <c r="BM3364">
        <v>0</v>
      </c>
      <c r="BN3364">
        <v>-63.16</v>
      </c>
      <c r="BO3364">
        <v>29.68</v>
      </c>
      <c r="BP3364" t="s">
        <v>60</v>
      </c>
      <c r="BQ3364">
        <v>1.1401468509999999</v>
      </c>
      <c r="BR3364" t="s">
        <v>61</v>
      </c>
    </row>
    <row r="3365" spans="1:70" x14ac:dyDescent="0.2">
      <c r="A3365" s="19">
        <f t="shared" si="118"/>
        <v>11.14</v>
      </c>
      <c r="B3365" s="20">
        <v>3752</v>
      </c>
      <c r="D3365" s="2" t="s">
        <v>1381</v>
      </c>
      <c r="E3365" s="2" t="str">
        <f t="shared" si="117"/>
        <v>ST</v>
      </c>
      <c r="F3365">
        <v>200720433</v>
      </c>
      <c r="G3365">
        <v>202607</v>
      </c>
      <c r="H3365" t="s">
        <v>52</v>
      </c>
      <c r="I3365" t="s">
        <v>321</v>
      </c>
      <c r="J3365" t="s">
        <v>322</v>
      </c>
      <c r="K3365" t="s">
        <v>54</v>
      </c>
      <c r="L3365" s="5" t="s">
        <v>6778</v>
      </c>
      <c r="M3365" s="5" t="s">
        <v>5226</v>
      </c>
      <c r="N3365" s="21">
        <v>873605973874</v>
      </c>
      <c r="P3365" t="s">
        <v>326</v>
      </c>
      <c r="Q3365" t="s">
        <v>326</v>
      </c>
      <c r="R3365" t="s">
        <v>56</v>
      </c>
      <c r="S3365" t="s">
        <v>327</v>
      </c>
      <c r="T3365">
        <v>21</v>
      </c>
      <c r="U3365" t="s">
        <v>57</v>
      </c>
      <c r="V3365">
        <v>21320</v>
      </c>
      <c r="W3365">
        <v>52.92</v>
      </c>
      <c r="X3365">
        <v>6.28</v>
      </c>
      <c r="Y3365">
        <v>0</v>
      </c>
      <c r="Z3365">
        <v>-40.270000000000003</v>
      </c>
      <c r="AA3365">
        <v>18.93</v>
      </c>
      <c r="AB3365">
        <v>3</v>
      </c>
      <c r="AC3365">
        <v>42.68</v>
      </c>
      <c r="AD3365">
        <v>42.68</v>
      </c>
      <c r="AE3365" t="s">
        <v>1459</v>
      </c>
      <c r="AF3365" t="s">
        <v>11153</v>
      </c>
      <c r="AG3365" t="s">
        <v>11153</v>
      </c>
      <c r="AH3365" t="s">
        <v>11154</v>
      </c>
      <c r="AI3365" t="s">
        <v>369</v>
      </c>
      <c r="AJ3365">
        <v>13</v>
      </c>
      <c r="AK3365" t="s">
        <v>57</v>
      </c>
      <c r="AL3365">
        <v>13013</v>
      </c>
      <c r="AM3365" t="s">
        <v>55</v>
      </c>
      <c r="AN3365" t="s">
        <v>55</v>
      </c>
      <c r="AO3365" t="s">
        <v>55</v>
      </c>
      <c r="AS3365" t="s">
        <v>343</v>
      </c>
      <c r="AT3365">
        <v>30</v>
      </c>
      <c r="AU3365">
        <v>31</v>
      </c>
      <c r="AV3365">
        <v>39</v>
      </c>
      <c r="BB3365">
        <v>0</v>
      </c>
      <c r="BC3365">
        <v>0</v>
      </c>
      <c r="BD3365" t="s">
        <v>60</v>
      </c>
      <c r="BE3365" s="5">
        <v>46180</v>
      </c>
      <c r="BF3365">
        <v>634364547</v>
      </c>
      <c r="BH3365" t="s">
        <v>323</v>
      </c>
      <c r="BI3365" t="s">
        <v>320</v>
      </c>
      <c r="BJ3365">
        <v>0.49375000000000002</v>
      </c>
      <c r="BK3365">
        <v>46.6</v>
      </c>
      <c r="BL3365">
        <v>5.53</v>
      </c>
      <c r="BM3365">
        <v>0</v>
      </c>
      <c r="BN3365">
        <v>-35.46</v>
      </c>
      <c r="BO3365">
        <v>16.670000000000002</v>
      </c>
      <c r="BP3365" t="s">
        <v>60</v>
      </c>
      <c r="BQ3365">
        <v>1.1356667499999999</v>
      </c>
      <c r="BR3365" t="s">
        <v>61</v>
      </c>
    </row>
    <row r="3366" spans="1:70" x14ac:dyDescent="0.2">
      <c r="A3366" s="19">
        <f t="shared" si="118"/>
        <v>11.14</v>
      </c>
      <c r="B3366" s="20">
        <v>3752</v>
      </c>
      <c r="D3366" s="2" t="s">
        <v>1381</v>
      </c>
      <c r="E3366" s="2" t="str">
        <f t="shared" si="117"/>
        <v>ST</v>
      </c>
      <c r="F3366">
        <v>200720433</v>
      </c>
      <c r="G3366">
        <v>202607</v>
      </c>
      <c r="H3366" t="s">
        <v>52</v>
      </c>
      <c r="I3366" t="s">
        <v>321</v>
      </c>
      <c r="J3366" t="s">
        <v>322</v>
      </c>
      <c r="K3366" t="s">
        <v>54</v>
      </c>
      <c r="L3366" s="5" t="s">
        <v>10419</v>
      </c>
      <c r="M3366" s="5">
        <v>46060</v>
      </c>
      <c r="N3366" s="21">
        <v>873758857150</v>
      </c>
      <c r="P3366" t="s">
        <v>326</v>
      </c>
      <c r="Q3366" t="s">
        <v>326</v>
      </c>
      <c r="R3366" t="s">
        <v>56</v>
      </c>
      <c r="S3366" t="s">
        <v>327</v>
      </c>
      <c r="T3366">
        <v>21</v>
      </c>
      <c r="U3366" t="s">
        <v>57</v>
      </c>
      <c r="V3366">
        <v>21320</v>
      </c>
      <c r="W3366">
        <v>53.06</v>
      </c>
      <c r="X3366">
        <v>6.3</v>
      </c>
      <c r="Y3366">
        <v>0</v>
      </c>
      <c r="Z3366">
        <v>-40.380000000000003</v>
      </c>
      <c r="AA3366">
        <v>18.98</v>
      </c>
      <c r="AB3366">
        <v>3</v>
      </c>
      <c r="AC3366">
        <v>43.56</v>
      </c>
      <c r="AD3366">
        <v>43.56</v>
      </c>
      <c r="AE3366" t="s">
        <v>11844</v>
      </c>
      <c r="AF3366" t="s">
        <v>11155</v>
      </c>
      <c r="AG3366" t="s">
        <v>11155</v>
      </c>
      <c r="AH3366" t="s">
        <v>943</v>
      </c>
      <c r="AI3366" t="s">
        <v>2559</v>
      </c>
      <c r="AJ3366">
        <v>76</v>
      </c>
      <c r="AK3366" t="s">
        <v>57</v>
      </c>
      <c r="AL3366">
        <v>76330</v>
      </c>
      <c r="AM3366" t="s">
        <v>55</v>
      </c>
      <c r="AN3366" t="s">
        <v>55</v>
      </c>
      <c r="AO3366" t="s">
        <v>55</v>
      </c>
      <c r="AS3366" t="s">
        <v>343</v>
      </c>
      <c r="AT3366">
        <v>16</v>
      </c>
      <c r="AU3366">
        <v>30</v>
      </c>
      <c r="AV3366">
        <v>40</v>
      </c>
      <c r="BB3366">
        <v>0</v>
      </c>
      <c r="BC3366">
        <v>0</v>
      </c>
      <c r="BD3366" t="s">
        <v>60</v>
      </c>
      <c r="BE3366" s="5">
        <v>46180</v>
      </c>
      <c r="BF3366">
        <v>634364547</v>
      </c>
      <c r="BH3366" t="s">
        <v>323</v>
      </c>
      <c r="BI3366" t="s">
        <v>320</v>
      </c>
      <c r="BJ3366">
        <v>0.40486111111111112</v>
      </c>
      <c r="BK3366">
        <v>46.6</v>
      </c>
      <c r="BL3366">
        <v>5.53</v>
      </c>
      <c r="BM3366">
        <v>0</v>
      </c>
      <c r="BN3366">
        <v>-35.46</v>
      </c>
      <c r="BO3366">
        <v>16.670000000000002</v>
      </c>
      <c r="BP3366" t="s">
        <v>60</v>
      </c>
      <c r="BQ3366">
        <v>1.1386538829999999</v>
      </c>
      <c r="BR3366" t="s">
        <v>61</v>
      </c>
    </row>
    <row r="3367" spans="1:70" x14ac:dyDescent="0.2">
      <c r="A3367" s="19">
        <f t="shared" si="118"/>
        <v>10.469999999999999</v>
      </c>
      <c r="B3367" s="20">
        <v>3752</v>
      </c>
      <c r="D3367" s="2" t="s">
        <v>1381</v>
      </c>
      <c r="E3367" s="2" t="str">
        <f t="shared" si="117"/>
        <v>ST</v>
      </c>
      <c r="F3367">
        <v>200720433</v>
      </c>
      <c r="G3367">
        <v>202607</v>
      </c>
      <c r="H3367" t="s">
        <v>52</v>
      </c>
      <c r="I3367" t="s">
        <v>321</v>
      </c>
      <c r="J3367" t="s">
        <v>322</v>
      </c>
      <c r="K3367" t="s">
        <v>54</v>
      </c>
      <c r="L3367" s="5" t="s">
        <v>6778</v>
      </c>
      <c r="M3367" s="5" t="s">
        <v>5226</v>
      </c>
      <c r="N3367" s="21">
        <v>873595893868</v>
      </c>
      <c r="P3367" t="s">
        <v>326</v>
      </c>
      <c r="Q3367" t="s">
        <v>326</v>
      </c>
      <c r="R3367" t="s">
        <v>56</v>
      </c>
      <c r="S3367" t="s">
        <v>327</v>
      </c>
      <c r="T3367">
        <v>21</v>
      </c>
      <c r="U3367" t="s">
        <v>57</v>
      </c>
      <c r="V3367">
        <v>21320</v>
      </c>
      <c r="W3367">
        <v>49.74</v>
      </c>
      <c r="X3367">
        <v>5.89</v>
      </c>
      <c r="Y3367">
        <v>0</v>
      </c>
      <c r="Z3367">
        <v>-37.85</v>
      </c>
      <c r="AA3367">
        <v>17.78</v>
      </c>
      <c r="AB3367">
        <v>3</v>
      </c>
      <c r="AC3367">
        <v>38.28</v>
      </c>
      <c r="AD3367">
        <v>38.28</v>
      </c>
      <c r="AE3367" t="s">
        <v>2333</v>
      </c>
      <c r="AF3367" t="s">
        <v>11156</v>
      </c>
      <c r="AG3367" t="s">
        <v>11156</v>
      </c>
      <c r="AH3367" t="s">
        <v>11157</v>
      </c>
      <c r="AI3367" t="s">
        <v>11158</v>
      </c>
      <c r="AJ3367">
        <v>14</v>
      </c>
      <c r="AK3367" t="s">
        <v>57</v>
      </c>
      <c r="AL3367">
        <v>14620</v>
      </c>
      <c r="AM3367" t="s">
        <v>55</v>
      </c>
      <c r="AN3367" t="s">
        <v>55</v>
      </c>
      <c r="AO3367" t="s">
        <v>55</v>
      </c>
      <c r="AS3367" t="s">
        <v>343</v>
      </c>
      <c r="AT3367">
        <v>0</v>
      </c>
      <c r="AU3367">
        <v>0</v>
      </c>
      <c r="AV3367">
        <v>0</v>
      </c>
      <c r="BB3367">
        <v>0</v>
      </c>
      <c r="BC3367">
        <v>0</v>
      </c>
      <c r="BD3367" t="s">
        <v>60</v>
      </c>
      <c r="BE3367" s="5">
        <v>46180</v>
      </c>
      <c r="BF3367">
        <v>634364547</v>
      </c>
      <c r="BH3367" t="s">
        <v>323</v>
      </c>
      <c r="BI3367" t="s">
        <v>320</v>
      </c>
      <c r="BJ3367">
        <v>0.44722222222222224</v>
      </c>
      <c r="BK3367">
        <v>43.8</v>
      </c>
      <c r="BL3367">
        <v>5.19</v>
      </c>
      <c r="BM3367">
        <v>0</v>
      </c>
      <c r="BN3367">
        <v>-33.33</v>
      </c>
      <c r="BO3367">
        <v>15.66</v>
      </c>
      <c r="BP3367" t="s">
        <v>60</v>
      </c>
      <c r="BQ3367">
        <v>1.1356667499999999</v>
      </c>
      <c r="BR3367" t="s">
        <v>61</v>
      </c>
    </row>
    <row r="3368" spans="1:70" x14ac:dyDescent="0.2">
      <c r="A3368" s="19">
        <f t="shared" si="118"/>
        <v>13.809999999999995</v>
      </c>
      <c r="B3368" s="20">
        <v>3752</v>
      </c>
      <c r="D3368" s="2" t="s">
        <v>1381</v>
      </c>
      <c r="E3368" s="2" t="str">
        <f t="shared" si="117"/>
        <v>ST</v>
      </c>
      <c r="F3368">
        <v>200720433</v>
      </c>
      <c r="G3368">
        <v>202607</v>
      </c>
      <c r="H3368" t="s">
        <v>52</v>
      </c>
      <c r="I3368" t="s">
        <v>321</v>
      </c>
      <c r="J3368" t="s">
        <v>322</v>
      </c>
      <c r="K3368" t="s">
        <v>54</v>
      </c>
      <c r="L3368" s="5" t="s">
        <v>6778</v>
      </c>
      <c r="M3368" s="5" t="s">
        <v>10419</v>
      </c>
      <c r="N3368" s="21">
        <v>873595609564</v>
      </c>
      <c r="P3368" t="s">
        <v>326</v>
      </c>
      <c r="Q3368" t="s">
        <v>326</v>
      </c>
      <c r="R3368" t="s">
        <v>56</v>
      </c>
      <c r="S3368" t="s">
        <v>327</v>
      </c>
      <c r="T3368">
        <v>21</v>
      </c>
      <c r="U3368" t="s">
        <v>57</v>
      </c>
      <c r="V3368">
        <v>21320</v>
      </c>
      <c r="W3368">
        <v>65.64</v>
      </c>
      <c r="X3368">
        <v>7.77</v>
      </c>
      <c r="Y3368">
        <v>0</v>
      </c>
      <c r="Z3368">
        <v>-49.96</v>
      </c>
      <c r="AA3368">
        <v>23.45</v>
      </c>
      <c r="AB3368">
        <v>5</v>
      </c>
      <c r="AC3368">
        <v>61.6</v>
      </c>
      <c r="AD3368">
        <v>61.6</v>
      </c>
      <c r="AE3368" t="s">
        <v>1538</v>
      </c>
      <c r="AF3368" t="s">
        <v>750</v>
      </c>
      <c r="AG3368" t="s">
        <v>751</v>
      </c>
      <c r="AH3368" t="s">
        <v>752</v>
      </c>
      <c r="AI3368" t="s">
        <v>753</v>
      </c>
      <c r="AJ3368">
        <v>30</v>
      </c>
      <c r="AK3368" t="s">
        <v>57</v>
      </c>
      <c r="AL3368">
        <v>30260</v>
      </c>
      <c r="AM3368" t="s">
        <v>55</v>
      </c>
      <c r="AN3368" t="s">
        <v>55</v>
      </c>
      <c r="AO3368" t="s">
        <v>55</v>
      </c>
      <c r="AS3368" t="s">
        <v>343</v>
      </c>
      <c r="AT3368">
        <v>0</v>
      </c>
      <c r="AU3368">
        <v>0</v>
      </c>
      <c r="AV3368">
        <v>0</v>
      </c>
      <c r="BB3368">
        <v>0</v>
      </c>
      <c r="BC3368">
        <v>0</v>
      </c>
      <c r="BD3368" t="s">
        <v>60</v>
      </c>
      <c r="BE3368" s="5">
        <v>46180</v>
      </c>
      <c r="BF3368">
        <v>634364547</v>
      </c>
      <c r="BH3368" t="s">
        <v>323</v>
      </c>
      <c r="BI3368" t="s">
        <v>320</v>
      </c>
      <c r="BJ3368">
        <v>0.6166666666666667</v>
      </c>
      <c r="BK3368">
        <v>57.8</v>
      </c>
      <c r="BL3368">
        <v>6.84</v>
      </c>
      <c r="BM3368">
        <v>0</v>
      </c>
      <c r="BN3368">
        <v>-43.99</v>
      </c>
      <c r="BO3368">
        <v>20.65</v>
      </c>
      <c r="BP3368" t="s">
        <v>60</v>
      </c>
      <c r="BQ3368">
        <v>1.1356667499999999</v>
      </c>
      <c r="BR3368" t="s">
        <v>61</v>
      </c>
    </row>
    <row r="3369" spans="1:70" x14ac:dyDescent="0.2">
      <c r="A3369" s="19">
        <f t="shared" si="118"/>
        <v>16.159999999999997</v>
      </c>
      <c r="B3369" s="20">
        <v>3752</v>
      </c>
      <c r="D3369" s="2" t="s">
        <v>1381</v>
      </c>
      <c r="E3369" s="2" t="str">
        <f t="shared" si="117"/>
        <v>ST</v>
      </c>
      <c r="F3369">
        <v>200720433</v>
      </c>
      <c r="G3369">
        <v>202607</v>
      </c>
      <c r="H3369" t="s">
        <v>52</v>
      </c>
      <c r="I3369" t="s">
        <v>321</v>
      </c>
      <c r="J3369" t="s">
        <v>322</v>
      </c>
      <c r="K3369" t="s">
        <v>54</v>
      </c>
      <c r="L3369" s="5" t="s">
        <v>5682</v>
      </c>
      <c r="M3369" s="5" t="s">
        <v>6778</v>
      </c>
      <c r="N3369" s="21">
        <v>873541270985</v>
      </c>
      <c r="P3369" t="s">
        <v>326</v>
      </c>
      <c r="Q3369" t="s">
        <v>326</v>
      </c>
      <c r="R3369" t="s">
        <v>56</v>
      </c>
      <c r="S3369" t="s">
        <v>327</v>
      </c>
      <c r="T3369">
        <v>21</v>
      </c>
      <c r="U3369" t="s">
        <v>57</v>
      </c>
      <c r="V3369">
        <v>21320</v>
      </c>
      <c r="W3369">
        <v>77.069999999999993</v>
      </c>
      <c r="X3369">
        <v>9.1300000000000008</v>
      </c>
      <c r="Y3369">
        <v>0</v>
      </c>
      <c r="Z3369">
        <v>-58.65</v>
      </c>
      <c r="AA3369">
        <v>27.56</v>
      </c>
      <c r="AB3369">
        <v>5</v>
      </c>
      <c r="AC3369">
        <v>75.239999999999995</v>
      </c>
      <c r="AD3369">
        <v>75.239999999999995</v>
      </c>
      <c r="AE3369" t="s">
        <v>1459</v>
      </c>
      <c r="AF3369" t="s">
        <v>11159</v>
      </c>
      <c r="AG3369" t="s">
        <v>11159</v>
      </c>
      <c r="AH3369" t="s">
        <v>1983</v>
      </c>
      <c r="AI3369" t="s">
        <v>1984</v>
      </c>
      <c r="AJ3369">
        <v>77</v>
      </c>
      <c r="AK3369" t="s">
        <v>57</v>
      </c>
      <c r="AL3369">
        <v>77300</v>
      </c>
      <c r="AM3369" t="s">
        <v>55</v>
      </c>
      <c r="AN3369" t="s">
        <v>55</v>
      </c>
      <c r="AO3369" t="s">
        <v>55</v>
      </c>
      <c r="AS3369" t="s">
        <v>343</v>
      </c>
      <c r="AT3369">
        <v>26</v>
      </c>
      <c r="AU3369">
        <v>31</v>
      </c>
      <c r="AV3369">
        <v>39</v>
      </c>
      <c r="BB3369">
        <v>0</v>
      </c>
      <c r="BC3369">
        <v>0</v>
      </c>
      <c r="BD3369" t="s">
        <v>60</v>
      </c>
      <c r="BE3369" s="5">
        <v>46180</v>
      </c>
      <c r="BF3369">
        <v>634364547</v>
      </c>
      <c r="BH3369" t="s">
        <v>323</v>
      </c>
      <c r="BI3369" t="s">
        <v>320</v>
      </c>
      <c r="BJ3369">
        <v>0.49583333333333335</v>
      </c>
      <c r="BK3369">
        <v>67.599999999999994</v>
      </c>
      <c r="BL3369">
        <v>8.01</v>
      </c>
      <c r="BM3369">
        <v>0</v>
      </c>
      <c r="BN3369">
        <v>-51.44</v>
      </c>
      <c r="BO3369">
        <v>24.17</v>
      </c>
      <c r="BP3369" t="s">
        <v>60</v>
      </c>
      <c r="BQ3369">
        <v>1.1401468509999999</v>
      </c>
      <c r="BR3369" t="s">
        <v>61</v>
      </c>
    </row>
    <row r="3370" spans="1:70" x14ac:dyDescent="0.2">
      <c r="A3370" s="19">
        <f t="shared" si="118"/>
        <v>14.150000000000006</v>
      </c>
      <c r="B3370" s="20">
        <v>3752</v>
      </c>
      <c r="D3370" s="2" t="s">
        <v>1381</v>
      </c>
      <c r="E3370" s="2" t="str">
        <f t="shared" si="117"/>
        <v>ST</v>
      </c>
      <c r="F3370">
        <v>200720433</v>
      </c>
      <c r="G3370">
        <v>202607</v>
      </c>
      <c r="H3370" t="s">
        <v>52</v>
      </c>
      <c r="I3370" t="s">
        <v>321</v>
      </c>
      <c r="J3370" t="s">
        <v>322</v>
      </c>
      <c r="K3370" t="s">
        <v>54</v>
      </c>
      <c r="L3370" s="5" t="s">
        <v>6778</v>
      </c>
      <c r="M3370" s="5" t="s">
        <v>10422</v>
      </c>
      <c r="N3370" s="21">
        <v>873598068268</v>
      </c>
      <c r="P3370" t="s">
        <v>326</v>
      </c>
      <c r="Q3370" t="s">
        <v>326</v>
      </c>
      <c r="R3370" t="s">
        <v>56</v>
      </c>
      <c r="S3370" t="s">
        <v>327</v>
      </c>
      <c r="T3370">
        <v>21</v>
      </c>
      <c r="U3370" t="s">
        <v>57</v>
      </c>
      <c r="V3370">
        <v>21320</v>
      </c>
      <c r="W3370">
        <v>67.23</v>
      </c>
      <c r="X3370">
        <v>7.97</v>
      </c>
      <c r="Y3370">
        <v>0</v>
      </c>
      <c r="Z3370">
        <v>-51.16</v>
      </c>
      <c r="AA3370">
        <v>24.04</v>
      </c>
      <c r="AB3370">
        <v>4</v>
      </c>
      <c r="AC3370">
        <v>62.48</v>
      </c>
      <c r="AD3370">
        <v>62.48</v>
      </c>
      <c r="AE3370" t="s">
        <v>11845</v>
      </c>
      <c r="AF3370" t="s">
        <v>2272</v>
      </c>
      <c r="AG3370" t="s">
        <v>2272</v>
      </c>
      <c r="AH3370" t="s">
        <v>2273</v>
      </c>
      <c r="AI3370" t="s">
        <v>404</v>
      </c>
      <c r="AJ3370">
        <v>75</v>
      </c>
      <c r="AK3370" t="s">
        <v>57</v>
      </c>
      <c r="AL3370">
        <v>75004</v>
      </c>
      <c r="AM3370" t="s">
        <v>55</v>
      </c>
      <c r="AN3370" t="s">
        <v>55</v>
      </c>
      <c r="AO3370" t="s">
        <v>55</v>
      </c>
      <c r="AS3370" t="s">
        <v>343</v>
      </c>
      <c r="AT3370">
        <v>26</v>
      </c>
      <c r="AU3370">
        <v>31</v>
      </c>
      <c r="AV3370">
        <v>40</v>
      </c>
      <c r="BB3370">
        <v>0</v>
      </c>
      <c r="BC3370">
        <v>0</v>
      </c>
      <c r="BD3370" t="s">
        <v>60</v>
      </c>
      <c r="BE3370" s="5">
        <v>46180</v>
      </c>
      <c r="BF3370">
        <v>634364547</v>
      </c>
      <c r="BH3370" t="s">
        <v>323</v>
      </c>
      <c r="BI3370" t="s">
        <v>320</v>
      </c>
      <c r="BJ3370">
        <v>0.4375</v>
      </c>
      <c r="BK3370">
        <v>59.2</v>
      </c>
      <c r="BL3370">
        <v>7.02</v>
      </c>
      <c r="BM3370">
        <v>0</v>
      </c>
      <c r="BN3370">
        <v>-45.05</v>
      </c>
      <c r="BO3370">
        <v>21.17</v>
      </c>
      <c r="BP3370" t="s">
        <v>60</v>
      </c>
      <c r="BQ3370">
        <v>1.1356667499999999</v>
      </c>
      <c r="BR3370" t="s">
        <v>61</v>
      </c>
    </row>
    <row r="3371" spans="1:70" x14ac:dyDescent="0.2">
      <c r="A3371" s="19">
        <f t="shared" si="118"/>
        <v>13.809999999999995</v>
      </c>
      <c r="B3371" s="20">
        <v>3752</v>
      </c>
      <c r="D3371" s="2" t="s">
        <v>1381</v>
      </c>
      <c r="E3371" s="2" t="str">
        <f t="shared" si="117"/>
        <v>ST</v>
      </c>
      <c r="F3371">
        <v>200720433</v>
      </c>
      <c r="G3371">
        <v>202607</v>
      </c>
      <c r="H3371" t="s">
        <v>52</v>
      </c>
      <c r="I3371" t="s">
        <v>321</v>
      </c>
      <c r="J3371" t="s">
        <v>322</v>
      </c>
      <c r="K3371" t="s">
        <v>54</v>
      </c>
      <c r="L3371" s="5" t="s">
        <v>5697</v>
      </c>
      <c r="M3371" s="5" t="s">
        <v>6778</v>
      </c>
      <c r="N3371" s="21">
        <v>873421496438</v>
      </c>
      <c r="P3371" t="s">
        <v>326</v>
      </c>
      <c r="Q3371" t="s">
        <v>326</v>
      </c>
      <c r="R3371" t="s">
        <v>56</v>
      </c>
      <c r="S3371" t="s">
        <v>327</v>
      </c>
      <c r="T3371">
        <v>21</v>
      </c>
      <c r="U3371" t="s">
        <v>57</v>
      </c>
      <c r="V3371">
        <v>21320</v>
      </c>
      <c r="W3371">
        <v>66.319999999999993</v>
      </c>
      <c r="X3371">
        <v>7.85</v>
      </c>
      <c r="Y3371">
        <v>0</v>
      </c>
      <c r="Z3371">
        <v>-50.47</v>
      </c>
      <c r="AA3371">
        <v>23.69</v>
      </c>
      <c r="AB3371">
        <v>4</v>
      </c>
      <c r="AC3371">
        <v>60.06</v>
      </c>
      <c r="AD3371">
        <v>60.06</v>
      </c>
      <c r="AE3371" t="s">
        <v>11846</v>
      </c>
      <c r="AF3371" t="s">
        <v>11160</v>
      </c>
      <c r="AG3371" t="s">
        <v>11160</v>
      </c>
      <c r="AH3371" t="s">
        <v>11161</v>
      </c>
      <c r="AI3371" t="s">
        <v>11162</v>
      </c>
      <c r="AJ3371">
        <v>62</v>
      </c>
      <c r="AK3371" t="s">
        <v>57</v>
      </c>
      <c r="AL3371">
        <v>62218</v>
      </c>
      <c r="AM3371" t="s">
        <v>55</v>
      </c>
      <c r="AN3371" t="s">
        <v>55</v>
      </c>
      <c r="AO3371" t="s">
        <v>55</v>
      </c>
      <c r="AS3371" t="s">
        <v>343</v>
      </c>
      <c r="AT3371">
        <v>4</v>
      </c>
      <c r="AU3371">
        <v>75</v>
      </c>
      <c r="AV3371">
        <v>114</v>
      </c>
      <c r="BB3371">
        <v>0</v>
      </c>
      <c r="BC3371">
        <v>0</v>
      </c>
      <c r="BD3371" t="s">
        <v>60</v>
      </c>
      <c r="BE3371" s="5">
        <v>46180</v>
      </c>
      <c r="BF3371">
        <v>634364547</v>
      </c>
      <c r="BH3371" t="s">
        <v>323</v>
      </c>
      <c r="BI3371" t="s">
        <v>320</v>
      </c>
      <c r="BJ3371">
        <v>0.50138888888888888</v>
      </c>
      <c r="BK3371">
        <v>57.8</v>
      </c>
      <c r="BL3371">
        <v>6.84</v>
      </c>
      <c r="BM3371">
        <v>0</v>
      </c>
      <c r="BN3371">
        <v>-43.99</v>
      </c>
      <c r="BO3371">
        <v>20.65</v>
      </c>
      <c r="BP3371" t="s">
        <v>60</v>
      </c>
      <c r="BQ3371">
        <v>1.1474074329999999</v>
      </c>
      <c r="BR3371" t="s">
        <v>61</v>
      </c>
    </row>
    <row r="3372" spans="1:70" x14ac:dyDescent="0.2">
      <c r="A3372" s="19">
        <f t="shared" si="118"/>
        <v>9.1300000000000026</v>
      </c>
      <c r="B3372" s="20">
        <v>3752</v>
      </c>
      <c r="D3372" s="2" t="s">
        <v>1381</v>
      </c>
      <c r="E3372" s="2" t="str">
        <f t="shared" si="117"/>
        <v>ST</v>
      </c>
      <c r="F3372">
        <v>200720433</v>
      </c>
      <c r="G3372">
        <v>202607</v>
      </c>
      <c r="H3372" t="s">
        <v>52</v>
      </c>
      <c r="I3372" t="s">
        <v>321</v>
      </c>
      <c r="J3372" t="s">
        <v>322</v>
      </c>
      <c r="K3372" t="s">
        <v>54</v>
      </c>
      <c r="L3372" s="5" t="s">
        <v>6778</v>
      </c>
      <c r="M3372" s="5" t="s">
        <v>10422</v>
      </c>
      <c r="N3372" s="21">
        <v>873601449414</v>
      </c>
      <c r="P3372" t="s">
        <v>326</v>
      </c>
      <c r="Q3372" t="s">
        <v>326</v>
      </c>
      <c r="R3372" t="s">
        <v>56</v>
      </c>
      <c r="S3372" t="s">
        <v>327</v>
      </c>
      <c r="T3372">
        <v>21</v>
      </c>
      <c r="U3372" t="s">
        <v>57</v>
      </c>
      <c r="V3372">
        <v>21320</v>
      </c>
      <c r="W3372">
        <v>43.38</v>
      </c>
      <c r="X3372">
        <v>5.14</v>
      </c>
      <c r="Y3372">
        <v>0</v>
      </c>
      <c r="Z3372">
        <v>-33.01</v>
      </c>
      <c r="AA3372">
        <v>15.51</v>
      </c>
      <c r="AB3372">
        <v>2</v>
      </c>
      <c r="AC3372">
        <v>30.8</v>
      </c>
      <c r="AD3372">
        <v>30.8</v>
      </c>
      <c r="AE3372" t="s">
        <v>11847</v>
      </c>
      <c r="AF3372" t="s">
        <v>11163</v>
      </c>
      <c r="AG3372" t="s">
        <v>11164</v>
      </c>
      <c r="AH3372" t="s">
        <v>11165</v>
      </c>
      <c r="AI3372" t="s">
        <v>11166</v>
      </c>
      <c r="AJ3372">
        <v>72</v>
      </c>
      <c r="AK3372" t="s">
        <v>57</v>
      </c>
      <c r="AL3372">
        <v>72230</v>
      </c>
      <c r="AM3372" t="s">
        <v>55</v>
      </c>
      <c r="AN3372" t="s">
        <v>55</v>
      </c>
      <c r="AO3372" t="s">
        <v>55</v>
      </c>
      <c r="AS3372" t="s">
        <v>343</v>
      </c>
      <c r="AT3372">
        <v>0</v>
      </c>
      <c r="AU3372">
        <v>0</v>
      </c>
      <c r="AV3372">
        <v>0</v>
      </c>
      <c r="BB3372">
        <v>0</v>
      </c>
      <c r="BC3372">
        <v>0</v>
      </c>
      <c r="BD3372" t="s">
        <v>60</v>
      </c>
      <c r="BE3372" s="5">
        <v>46180</v>
      </c>
      <c r="BF3372">
        <v>634364547</v>
      </c>
      <c r="BH3372" t="s">
        <v>323</v>
      </c>
      <c r="BI3372" t="s">
        <v>320</v>
      </c>
      <c r="BJ3372">
        <v>0.39374999999999999</v>
      </c>
      <c r="BK3372">
        <v>38.200000000000003</v>
      </c>
      <c r="BL3372">
        <v>4.53</v>
      </c>
      <c r="BM3372">
        <v>0</v>
      </c>
      <c r="BN3372">
        <v>-29.07</v>
      </c>
      <c r="BO3372">
        <v>13.66</v>
      </c>
      <c r="BP3372" t="s">
        <v>60</v>
      </c>
      <c r="BQ3372">
        <v>1.1356667499999999</v>
      </c>
      <c r="BR3372" t="s">
        <v>61</v>
      </c>
    </row>
    <row r="3373" spans="1:70" x14ac:dyDescent="0.2">
      <c r="A3373" s="19">
        <f t="shared" si="118"/>
        <v>9.4600000000000009</v>
      </c>
      <c r="B3373" s="20">
        <v>3752</v>
      </c>
      <c r="D3373" s="2" t="s">
        <v>1381</v>
      </c>
      <c r="E3373" s="2" t="str">
        <f t="shared" si="117"/>
        <v>ST</v>
      </c>
      <c r="F3373">
        <v>200720433</v>
      </c>
      <c r="G3373">
        <v>202607</v>
      </c>
      <c r="H3373" t="s">
        <v>52</v>
      </c>
      <c r="I3373" t="s">
        <v>321</v>
      </c>
      <c r="J3373" t="s">
        <v>322</v>
      </c>
      <c r="K3373" t="s">
        <v>54</v>
      </c>
      <c r="L3373" s="5" t="s">
        <v>5682</v>
      </c>
      <c r="M3373" s="5" t="s">
        <v>6778</v>
      </c>
      <c r="N3373" s="21">
        <v>873544681548</v>
      </c>
      <c r="P3373" t="s">
        <v>326</v>
      </c>
      <c r="Q3373" t="s">
        <v>326</v>
      </c>
      <c r="R3373" t="s">
        <v>56</v>
      </c>
      <c r="S3373" t="s">
        <v>327</v>
      </c>
      <c r="T3373">
        <v>21</v>
      </c>
      <c r="U3373" t="s">
        <v>57</v>
      </c>
      <c r="V3373">
        <v>21320</v>
      </c>
      <c r="W3373">
        <v>45.15</v>
      </c>
      <c r="X3373">
        <v>5.35</v>
      </c>
      <c r="Y3373">
        <v>0</v>
      </c>
      <c r="Z3373">
        <v>-34.36</v>
      </c>
      <c r="AA3373">
        <v>16.13</v>
      </c>
      <c r="AB3373">
        <v>2</v>
      </c>
      <c r="AC3373">
        <v>33</v>
      </c>
      <c r="AD3373">
        <v>33</v>
      </c>
      <c r="AE3373" t="s">
        <v>1469</v>
      </c>
      <c r="AF3373" t="s">
        <v>11167</v>
      </c>
      <c r="AG3373" t="s">
        <v>11167</v>
      </c>
      <c r="AH3373" t="s">
        <v>11168</v>
      </c>
      <c r="AI3373" t="s">
        <v>11169</v>
      </c>
      <c r="AJ3373">
        <v>30</v>
      </c>
      <c r="AK3373" t="s">
        <v>57</v>
      </c>
      <c r="AL3373">
        <v>30730</v>
      </c>
      <c r="AM3373" t="s">
        <v>55</v>
      </c>
      <c r="AN3373" t="s">
        <v>55</v>
      </c>
      <c r="AO3373" t="s">
        <v>55</v>
      </c>
      <c r="AS3373" t="s">
        <v>343</v>
      </c>
      <c r="AT3373">
        <v>0</v>
      </c>
      <c r="AU3373">
        <v>0</v>
      </c>
      <c r="AV3373">
        <v>0</v>
      </c>
      <c r="BB3373">
        <v>0</v>
      </c>
      <c r="BC3373">
        <v>0</v>
      </c>
      <c r="BD3373" t="s">
        <v>60</v>
      </c>
      <c r="BE3373" s="5">
        <v>46180</v>
      </c>
      <c r="BF3373">
        <v>634364547</v>
      </c>
      <c r="BH3373" t="s">
        <v>323</v>
      </c>
      <c r="BI3373" t="s">
        <v>320</v>
      </c>
      <c r="BJ3373">
        <v>0.50069444444444444</v>
      </c>
      <c r="BK3373">
        <v>39.6</v>
      </c>
      <c r="BL3373">
        <v>4.6900000000000004</v>
      </c>
      <c r="BM3373">
        <v>0</v>
      </c>
      <c r="BN3373">
        <v>-30.14</v>
      </c>
      <c r="BO3373">
        <v>14.15</v>
      </c>
      <c r="BP3373" t="s">
        <v>60</v>
      </c>
      <c r="BQ3373">
        <v>1.1401468509999999</v>
      </c>
      <c r="BR3373" t="s">
        <v>61</v>
      </c>
    </row>
    <row r="3374" spans="1:70" x14ac:dyDescent="0.2">
      <c r="A3374" s="19">
        <f t="shared" si="118"/>
        <v>9.8000000000000007</v>
      </c>
      <c r="B3374" s="20">
        <v>3752</v>
      </c>
      <c r="D3374" s="2" t="s">
        <v>1381</v>
      </c>
      <c r="E3374" s="2" t="str">
        <f t="shared" si="117"/>
        <v>ST</v>
      </c>
      <c r="F3374">
        <v>200720433</v>
      </c>
      <c r="G3374">
        <v>202607</v>
      </c>
      <c r="H3374" t="s">
        <v>52</v>
      </c>
      <c r="I3374" t="s">
        <v>321</v>
      </c>
      <c r="J3374" t="s">
        <v>322</v>
      </c>
      <c r="K3374" t="s">
        <v>54</v>
      </c>
      <c r="L3374" s="5" t="s">
        <v>6778</v>
      </c>
      <c r="M3374" s="5" t="s">
        <v>10422</v>
      </c>
      <c r="N3374" s="21">
        <v>873599622935</v>
      </c>
      <c r="P3374" t="s">
        <v>326</v>
      </c>
      <c r="Q3374" t="s">
        <v>326</v>
      </c>
      <c r="R3374" t="s">
        <v>56</v>
      </c>
      <c r="S3374" t="s">
        <v>327</v>
      </c>
      <c r="T3374">
        <v>21</v>
      </c>
      <c r="U3374" t="s">
        <v>57</v>
      </c>
      <c r="V3374">
        <v>21320</v>
      </c>
      <c r="W3374">
        <v>46.56</v>
      </c>
      <c r="X3374">
        <v>5.52</v>
      </c>
      <c r="Y3374">
        <v>0</v>
      </c>
      <c r="Z3374">
        <v>-35.43</v>
      </c>
      <c r="AA3374">
        <v>16.649999999999999</v>
      </c>
      <c r="AB3374">
        <v>3</v>
      </c>
      <c r="AC3374">
        <v>35.200000000000003</v>
      </c>
      <c r="AD3374">
        <v>35.200000000000003</v>
      </c>
      <c r="AE3374" t="s">
        <v>11848</v>
      </c>
      <c r="AF3374" t="s">
        <v>11170</v>
      </c>
      <c r="AG3374" t="s">
        <v>11170</v>
      </c>
      <c r="AH3374" t="s">
        <v>11171</v>
      </c>
      <c r="AI3374" t="s">
        <v>6924</v>
      </c>
      <c r="AJ3374">
        <v>95</v>
      </c>
      <c r="AK3374" t="s">
        <v>57</v>
      </c>
      <c r="AL3374">
        <v>95520</v>
      </c>
      <c r="AM3374" t="s">
        <v>55</v>
      </c>
      <c r="AN3374" t="s">
        <v>55</v>
      </c>
      <c r="AO3374" t="s">
        <v>55</v>
      </c>
      <c r="AS3374" t="s">
        <v>343</v>
      </c>
      <c r="AT3374">
        <v>0</v>
      </c>
      <c r="AU3374">
        <v>0</v>
      </c>
      <c r="AV3374">
        <v>0</v>
      </c>
      <c r="BB3374">
        <v>0</v>
      </c>
      <c r="BC3374">
        <v>0</v>
      </c>
      <c r="BD3374" t="s">
        <v>60</v>
      </c>
      <c r="BE3374" s="5">
        <v>46180</v>
      </c>
      <c r="BF3374">
        <v>634364547</v>
      </c>
      <c r="BH3374" t="s">
        <v>323</v>
      </c>
      <c r="BI3374" t="s">
        <v>320</v>
      </c>
      <c r="BJ3374">
        <v>0.40833333333333333</v>
      </c>
      <c r="BK3374">
        <v>41</v>
      </c>
      <c r="BL3374">
        <v>4.8600000000000003</v>
      </c>
      <c r="BM3374">
        <v>0</v>
      </c>
      <c r="BN3374">
        <v>-31.2</v>
      </c>
      <c r="BO3374">
        <v>14.66</v>
      </c>
      <c r="BP3374" t="s">
        <v>60</v>
      </c>
      <c r="BQ3374">
        <v>1.1356667499999999</v>
      </c>
      <c r="BR3374" t="s">
        <v>61</v>
      </c>
    </row>
    <row r="3375" spans="1:70" x14ac:dyDescent="0.2">
      <c r="A3375" s="19">
        <f t="shared" si="118"/>
        <v>9.8000000000000007</v>
      </c>
      <c r="B3375" s="20">
        <v>3752</v>
      </c>
      <c r="D3375" s="2" t="s">
        <v>1381</v>
      </c>
      <c r="E3375" s="2" t="str">
        <f t="shared" si="117"/>
        <v>ST</v>
      </c>
      <c r="F3375">
        <v>200720433</v>
      </c>
      <c r="G3375">
        <v>202607</v>
      </c>
      <c r="H3375" t="s">
        <v>52</v>
      </c>
      <c r="I3375" t="s">
        <v>321</v>
      </c>
      <c r="J3375" t="s">
        <v>322</v>
      </c>
      <c r="K3375" t="s">
        <v>54</v>
      </c>
      <c r="L3375" s="5" t="s">
        <v>6778</v>
      </c>
      <c r="M3375" s="5" t="s">
        <v>5226</v>
      </c>
      <c r="N3375" s="21">
        <v>873597126018</v>
      </c>
      <c r="P3375" t="s">
        <v>326</v>
      </c>
      <c r="Q3375" t="s">
        <v>326</v>
      </c>
      <c r="R3375" t="s">
        <v>56</v>
      </c>
      <c r="S3375" t="s">
        <v>327</v>
      </c>
      <c r="T3375">
        <v>21</v>
      </c>
      <c r="U3375" t="s">
        <v>57</v>
      </c>
      <c r="V3375">
        <v>21320</v>
      </c>
      <c r="W3375">
        <v>46.56</v>
      </c>
      <c r="X3375">
        <v>5.52</v>
      </c>
      <c r="Y3375">
        <v>0</v>
      </c>
      <c r="Z3375">
        <v>-35.43</v>
      </c>
      <c r="AA3375">
        <v>16.649999999999999</v>
      </c>
      <c r="AB3375">
        <v>3</v>
      </c>
      <c r="AC3375">
        <v>35.200000000000003</v>
      </c>
      <c r="AD3375">
        <v>35.200000000000003</v>
      </c>
      <c r="AE3375" t="s">
        <v>11849</v>
      </c>
      <c r="AF3375" t="s">
        <v>11172</v>
      </c>
      <c r="AG3375" t="s">
        <v>11172</v>
      </c>
      <c r="AH3375" t="s">
        <v>11173</v>
      </c>
      <c r="AI3375" t="s">
        <v>488</v>
      </c>
      <c r="AJ3375">
        <v>86</v>
      </c>
      <c r="AK3375" t="s">
        <v>57</v>
      </c>
      <c r="AL3375">
        <v>86000</v>
      </c>
      <c r="AM3375" t="s">
        <v>55</v>
      </c>
      <c r="AN3375" t="s">
        <v>55</v>
      </c>
      <c r="AO3375" t="s">
        <v>55</v>
      </c>
      <c r="AS3375" t="s">
        <v>343</v>
      </c>
      <c r="AT3375">
        <v>0</v>
      </c>
      <c r="AU3375">
        <v>0</v>
      </c>
      <c r="AV3375">
        <v>0</v>
      </c>
      <c r="BB3375">
        <v>0</v>
      </c>
      <c r="BC3375">
        <v>0</v>
      </c>
      <c r="BD3375" t="s">
        <v>60</v>
      </c>
      <c r="BE3375" s="5">
        <v>46180</v>
      </c>
      <c r="BF3375">
        <v>634364547</v>
      </c>
      <c r="BH3375" t="s">
        <v>323</v>
      </c>
      <c r="BI3375" t="s">
        <v>320</v>
      </c>
      <c r="BJ3375">
        <v>0.4777777777777778</v>
      </c>
      <c r="BK3375">
        <v>41</v>
      </c>
      <c r="BL3375">
        <v>4.8600000000000003</v>
      </c>
      <c r="BM3375">
        <v>0</v>
      </c>
      <c r="BN3375">
        <v>-31.2</v>
      </c>
      <c r="BO3375">
        <v>14.66</v>
      </c>
      <c r="BP3375" t="s">
        <v>60</v>
      </c>
      <c r="BQ3375">
        <v>1.1356667499999999</v>
      </c>
      <c r="BR3375" t="s">
        <v>61</v>
      </c>
    </row>
    <row r="3376" spans="1:70" x14ac:dyDescent="0.2">
      <c r="A3376" s="19">
        <f t="shared" si="118"/>
        <v>10.129999999999995</v>
      </c>
      <c r="B3376" s="20">
        <v>3752</v>
      </c>
      <c r="D3376" s="2" t="s">
        <v>1381</v>
      </c>
      <c r="E3376" s="2" t="str">
        <f t="shared" si="117"/>
        <v>ST</v>
      </c>
      <c r="F3376">
        <v>200720433</v>
      </c>
      <c r="G3376">
        <v>202607</v>
      </c>
      <c r="H3376" t="s">
        <v>52</v>
      </c>
      <c r="I3376" t="s">
        <v>321</v>
      </c>
      <c r="J3376" t="s">
        <v>322</v>
      </c>
      <c r="K3376" t="s">
        <v>54</v>
      </c>
      <c r="L3376" s="5" t="s">
        <v>10419</v>
      </c>
      <c r="M3376" s="5">
        <v>46029</v>
      </c>
      <c r="N3376" s="21">
        <v>873759060861</v>
      </c>
      <c r="P3376" t="s">
        <v>326</v>
      </c>
      <c r="Q3376" t="s">
        <v>326</v>
      </c>
      <c r="R3376" t="s">
        <v>56</v>
      </c>
      <c r="S3376" t="s">
        <v>327</v>
      </c>
      <c r="T3376">
        <v>21</v>
      </c>
      <c r="U3376" t="s">
        <v>57</v>
      </c>
      <c r="V3376">
        <v>21320</v>
      </c>
      <c r="W3376">
        <v>48.28</v>
      </c>
      <c r="X3376">
        <v>5.73</v>
      </c>
      <c r="Y3376">
        <v>0</v>
      </c>
      <c r="Z3376">
        <v>-36.74</v>
      </c>
      <c r="AA3376">
        <v>17.260000000000002</v>
      </c>
      <c r="AB3376">
        <v>2</v>
      </c>
      <c r="AC3376">
        <v>36.96</v>
      </c>
      <c r="AD3376">
        <v>36.96</v>
      </c>
      <c r="AE3376" t="s">
        <v>11850</v>
      </c>
      <c r="AF3376" t="s">
        <v>11174</v>
      </c>
      <c r="AG3376" t="s">
        <v>11174</v>
      </c>
      <c r="AH3376" t="s">
        <v>11175</v>
      </c>
      <c r="AI3376" t="s">
        <v>11176</v>
      </c>
      <c r="AJ3376">
        <v>70</v>
      </c>
      <c r="AK3376" t="s">
        <v>57</v>
      </c>
      <c r="AL3376">
        <v>70000</v>
      </c>
      <c r="AM3376" t="s">
        <v>55</v>
      </c>
      <c r="AN3376" t="s">
        <v>55</v>
      </c>
      <c r="AO3376" t="s">
        <v>55</v>
      </c>
      <c r="AS3376" t="s">
        <v>343</v>
      </c>
      <c r="AT3376">
        <v>30</v>
      </c>
      <c r="AU3376">
        <v>31</v>
      </c>
      <c r="AV3376">
        <v>41</v>
      </c>
      <c r="BB3376">
        <v>0</v>
      </c>
      <c r="BC3376">
        <v>0</v>
      </c>
      <c r="BD3376" t="s">
        <v>60</v>
      </c>
      <c r="BE3376" s="5">
        <v>46180</v>
      </c>
      <c r="BF3376">
        <v>634364547</v>
      </c>
      <c r="BH3376" t="s">
        <v>323</v>
      </c>
      <c r="BI3376" t="s">
        <v>320</v>
      </c>
      <c r="BJ3376">
        <v>0.39513888888888887</v>
      </c>
      <c r="BK3376">
        <v>42.4</v>
      </c>
      <c r="BL3376">
        <v>5.03</v>
      </c>
      <c r="BM3376">
        <v>0</v>
      </c>
      <c r="BN3376">
        <v>-32.270000000000003</v>
      </c>
      <c r="BO3376">
        <v>15.16</v>
      </c>
      <c r="BP3376" t="s">
        <v>60</v>
      </c>
      <c r="BQ3376">
        <v>1.1386538829999999</v>
      </c>
      <c r="BR3376" t="s">
        <v>61</v>
      </c>
    </row>
    <row r="3377" spans="1:70" x14ac:dyDescent="0.2">
      <c r="A3377" s="19">
        <f t="shared" si="118"/>
        <v>9.1300000000000026</v>
      </c>
      <c r="B3377" s="20">
        <v>3752</v>
      </c>
      <c r="D3377" s="2" t="s">
        <v>1381</v>
      </c>
      <c r="E3377" s="2" t="str">
        <f t="shared" si="117"/>
        <v>ST</v>
      </c>
      <c r="F3377">
        <v>200720433</v>
      </c>
      <c r="G3377">
        <v>202607</v>
      </c>
      <c r="H3377" t="s">
        <v>52</v>
      </c>
      <c r="I3377" t="s">
        <v>321</v>
      </c>
      <c r="J3377" t="s">
        <v>322</v>
      </c>
      <c r="K3377" t="s">
        <v>54</v>
      </c>
      <c r="L3377" s="5" t="s">
        <v>6778</v>
      </c>
      <c r="M3377" s="5" t="s">
        <v>10422</v>
      </c>
      <c r="N3377" s="21">
        <v>873549030965</v>
      </c>
      <c r="P3377" t="s">
        <v>326</v>
      </c>
      <c r="Q3377" t="s">
        <v>326</v>
      </c>
      <c r="R3377" t="s">
        <v>56</v>
      </c>
      <c r="S3377" t="s">
        <v>327</v>
      </c>
      <c r="T3377">
        <v>21</v>
      </c>
      <c r="U3377" t="s">
        <v>57</v>
      </c>
      <c r="V3377">
        <v>21320</v>
      </c>
      <c r="W3377">
        <v>43.38</v>
      </c>
      <c r="X3377">
        <v>5.14</v>
      </c>
      <c r="Y3377">
        <v>0</v>
      </c>
      <c r="Z3377">
        <v>-33.01</v>
      </c>
      <c r="AA3377">
        <v>15.51</v>
      </c>
      <c r="AB3377">
        <v>2</v>
      </c>
      <c r="AC3377">
        <v>30.8</v>
      </c>
      <c r="AD3377">
        <v>30.8</v>
      </c>
      <c r="AE3377" t="s">
        <v>1504</v>
      </c>
      <c r="AF3377" t="s">
        <v>11001</v>
      </c>
      <c r="AG3377" t="s">
        <v>11001</v>
      </c>
      <c r="AH3377" t="s">
        <v>11002</v>
      </c>
      <c r="AI3377" t="s">
        <v>428</v>
      </c>
      <c r="AJ3377">
        <v>64</v>
      </c>
      <c r="AK3377" t="s">
        <v>57</v>
      </c>
      <c r="AL3377">
        <v>64500</v>
      </c>
      <c r="AM3377" t="s">
        <v>55</v>
      </c>
      <c r="AN3377" t="s">
        <v>55</v>
      </c>
      <c r="AO3377" t="s">
        <v>55</v>
      </c>
      <c r="AS3377" t="s">
        <v>343</v>
      </c>
      <c r="AT3377">
        <v>0</v>
      </c>
      <c r="AU3377">
        <v>0</v>
      </c>
      <c r="AV3377">
        <v>0</v>
      </c>
      <c r="BB3377">
        <v>0</v>
      </c>
      <c r="BC3377">
        <v>0</v>
      </c>
      <c r="BD3377" t="s">
        <v>60</v>
      </c>
      <c r="BE3377" s="5">
        <v>46180</v>
      </c>
      <c r="BF3377">
        <v>634364547</v>
      </c>
      <c r="BH3377" t="s">
        <v>323</v>
      </c>
      <c r="BI3377" t="s">
        <v>320</v>
      </c>
      <c r="BJ3377">
        <v>0.52777777777777779</v>
      </c>
      <c r="BK3377">
        <v>38.200000000000003</v>
      </c>
      <c r="BL3377">
        <v>4.53</v>
      </c>
      <c r="BM3377">
        <v>0</v>
      </c>
      <c r="BN3377">
        <v>-29.07</v>
      </c>
      <c r="BO3377">
        <v>13.66</v>
      </c>
      <c r="BP3377" t="s">
        <v>60</v>
      </c>
      <c r="BQ3377">
        <v>1.1356667499999999</v>
      </c>
      <c r="BR3377" t="s">
        <v>61</v>
      </c>
    </row>
    <row r="3378" spans="1:70" x14ac:dyDescent="0.2">
      <c r="A3378" s="19">
        <f t="shared" si="118"/>
        <v>9.8000000000000007</v>
      </c>
      <c r="B3378" s="20">
        <v>3752</v>
      </c>
      <c r="D3378" s="2" t="s">
        <v>1381</v>
      </c>
      <c r="E3378" s="2" t="str">
        <f t="shared" si="117"/>
        <v>ST</v>
      </c>
      <c r="F3378">
        <v>200720433</v>
      </c>
      <c r="G3378">
        <v>202607</v>
      </c>
      <c r="H3378" t="s">
        <v>52</v>
      </c>
      <c r="I3378" t="s">
        <v>321</v>
      </c>
      <c r="J3378" t="s">
        <v>322</v>
      </c>
      <c r="K3378" t="s">
        <v>54</v>
      </c>
      <c r="L3378" s="5">
        <v>46029</v>
      </c>
      <c r="M3378" s="5">
        <v>46060</v>
      </c>
      <c r="N3378" s="21">
        <v>873809738834</v>
      </c>
      <c r="P3378" t="s">
        <v>326</v>
      </c>
      <c r="Q3378" t="s">
        <v>326</v>
      </c>
      <c r="R3378" t="s">
        <v>56</v>
      </c>
      <c r="S3378" t="s">
        <v>327</v>
      </c>
      <c r="T3378">
        <v>21</v>
      </c>
      <c r="U3378" t="s">
        <v>57</v>
      </c>
      <c r="V3378">
        <v>21320</v>
      </c>
      <c r="W3378">
        <v>46.77</v>
      </c>
      <c r="X3378">
        <v>5.38</v>
      </c>
      <c r="Y3378">
        <v>0</v>
      </c>
      <c r="Z3378">
        <v>-35.590000000000003</v>
      </c>
      <c r="AA3378">
        <v>16.57</v>
      </c>
      <c r="AB3378">
        <v>3</v>
      </c>
      <c r="AC3378">
        <v>35.200000000000003</v>
      </c>
      <c r="AD3378">
        <v>35.200000000000003</v>
      </c>
      <c r="AE3378" t="s">
        <v>1564</v>
      </c>
      <c r="AF3378" t="s">
        <v>11177</v>
      </c>
      <c r="AG3378" t="s">
        <v>11177</v>
      </c>
      <c r="AH3378" t="s">
        <v>11178</v>
      </c>
      <c r="AI3378" t="s">
        <v>11179</v>
      </c>
      <c r="AJ3378">
        <v>3</v>
      </c>
      <c r="AK3378" t="s">
        <v>57</v>
      </c>
      <c r="AL3378">
        <v>3600</v>
      </c>
      <c r="AM3378" t="s">
        <v>55</v>
      </c>
      <c r="AN3378" t="s">
        <v>55</v>
      </c>
      <c r="AO3378" t="s">
        <v>55</v>
      </c>
      <c r="AS3378" t="s">
        <v>343</v>
      </c>
      <c r="AT3378">
        <v>0</v>
      </c>
      <c r="AU3378">
        <v>0</v>
      </c>
      <c r="AV3378">
        <v>0</v>
      </c>
      <c r="BB3378">
        <v>0</v>
      </c>
      <c r="BC3378">
        <v>0</v>
      </c>
      <c r="BD3378" t="s">
        <v>60</v>
      </c>
      <c r="BE3378" s="5">
        <v>46180</v>
      </c>
      <c r="BF3378">
        <v>634364547</v>
      </c>
      <c r="BH3378" t="s">
        <v>323</v>
      </c>
      <c r="BI3378" t="s">
        <v>320</v>
      </c>
      <c r="BJ3378">
        <v>0.43055555555555558</v>
      </c>
      <c r="BK3378">
        <v>41</v>
      </c>
      <c r="BL3378">
        <v>4.72</v>
      </c>
      <c r="BM3378">
        <v>0</v>
      </c>
      <c r="BN3378">
        <v>-31.2</v>
      </c>
      <c r="BO3378">
        <v>14.52</v>
      </c>
      <c r="BP3378" t="s">
        <v>60</v>
      </c>
      <c r="BQ3378">
        <v>1.1408492480000001</v>
      </c>
      <c r="BR3378" t="s">
        <v>61</v>
      </c>
    </row>
    <row r="3379" spans="1:70" x14ac:dyDescent="0.2">
      <c r="A3379" s="19">
        <f t="shared" si="118"/>
        <v>15.489999999999995</v>
      </c>
      <c r="B3379" s="20">
        <v>3752</v>
      </c>
      <c r="D3379" s="2" t="s">
        <v>1381</v>
      </c>
      <c r="E3379" s="2" t="str">
        <f t="shared" si="117"/>
        <v>ST</v>
      </c>
      <c r="F3379">
        <v>200720433</v>
      </c>
      <c r="G3379">
        <v>202607</v>
      </c>
      <c r="H3379" t="s">
        <v>52</v>
      </c>
      <c r="I3379" t="s">
        <v>321</v>
      </c>
      <c r="J3379" t="s">
        <v>322</v>
      </c>
      <c r="K3379" t="s">
        <v>54</v>
      </c>
      <c r="L3379" s="5" t="s">
        <v>5226</v>
      </c>
      <c r="M3379" s="5" t="s">
        <v>10419</v>
      </c>
      <c r="N3379" s="21">
        <v>873595448316</v>
      </c>
      <c r="P3379" t="s">
        <v>326</v>
      </c>
      <c r="Q3379" t="s">
        <v>326</v>
      </c>
      <c r="R3379" t="s">
        <v>56</v>
      </c>
      <c r="S3379" t="s">
        <v>327</v>
      </c>
      <c r="T3379">
        <v>21</v>
      </c>
      <c r="U3379" t="s">
        <v>57</v>
      </c>
      <c r="V3379">
        <v>21320</v>
      </c>
      <c r="W3379">
        <v>73.78</v>
      </c>
      <c r="X3379">
        <v>8.74</v>
      </c>
      <c r="Y3379">
        <v>0</v>
      </c>
      <c r="Z3379">
        <v>-56.15</v>
      </c>
      <c r="AA3379">
        <v>26.38</v>
      </c>
      <c r="AB3379">
        <v>6</v>
      </c>
      <c r="AC3379">
        <v>71.06</v>
      </c>
      <c r="AD3379">
        <v>71.06</v>
      </c>
      <c r="AE3379" t="s">
        <v>11851</v>
      </c>
      <c r="AF3379" t="s">
        <v>4985</v>
      </c>
      <c r="AG3379" t="s">
        <v>4985</v>
      </c>
      <c r="AH3379" t="s">
        <v>11180</v>
      </c>
      <c r="AI3379" t="s">
        <v>1401</v>
      </c>
      <c r="AJ3379">
        <v>65</v>
      </c>
      <c r="AK3379" t="s">
        <v>57</v>
      </c>
      <c r="AL3379">
        <v>65420</v>
      </c>
      <c r="AM3379" t="s">
        <v>55</v>
      </c>
      <c r="AN3379" t="s">
        <v>55</v>
      </c>
      <c r="AO3379" t="s">
        <v>55</v>
      </c>
      <c r="AS3379" t="s">
        <v>343</v>
      </c>
      <c r="AT3379">
        <v>0</v>
      </c>
      <c r="AU3379">
        <v>0</v>
      </c>
      <c r="AV3379">
        <v>0</v>
      </c>
      <c r="BB3379">
        <v>0</v>
      </c>
      <c r="BC3379">
        <v>0</v>
      </c>
      <c r="BD3379" t="s">
        <v>60</v>
      </c>
      <c r="BE3379" s="5">
        <v>46180</v>
      </c>
      <c r="BF3379">
        <v>634364547</v>
      </c>
      <c r="BH3379" t="s">
        <v>323</v>
      </c>
      <c r="BI3379" t="s">
        <v>320</v>
      </c>
      <c r="BJ3379">
        <v>0.45347222222222222</v>
      </c>
      <c r="BK3379">
        <v>64.8</v>
      </c>
      <c r="BL3379">
        <v>7.68</v>
      </c>
      <c r="BM3379">
        <v>0</v>
      </c>
      <c r="BN3379">
        <v>-49.31</v>
      </c>
      <c r="BO3379">
        <v>23.17</v>
      </c>
      <c r="BP3379" t="s">
        <v>60</v>
      </c>
      <c r="BQ3379">
        <v>1.1386538829999999</v>
      </c>
      <c r="BR3379" t="s">
        <v>61</v>
      </c>
    </row>
    <row r="3380" spans="1:70" x14ac:dyDescent="0.2">
      <c r="A3380" s="19">
        <f t="shared" si="118"/>
        <v>9.8000000000000007</v>
      </c>
      <c r="B3380" s="20">
        <v>3752</v>
      </c>
      <c r="D3380" s="2" t="s">
        <v>1381</v>
      </c>
      <c r="E3380" s="2" t="str">
        <f t="shared" si="117"/>
        <v>ST</v>
      </c>
      <c r="F3380">
        <v>200720433</v>
      </c>
      <c r="G3380">
        <v>202607</v>
      </c>
      <c r="H3380" t="s">
        <v>52</v>
      </c>
      <c r="I3380" t="s">
        <v>321</v>
      </c>
      <c r="J3380" t="s">
        <v>322</v>
      </c>
      <c r="K3380" t="s">
        <v>54</v>
      </c>
      <c r="L3380" s="5" t="s">
        <v>4087</v>
      </c>
      <c r="M3380" s="5">
        <v>1</v>
      </c>
      <c r="N3380" s="21">
        <v>873132189838</v>
      </c>
      <c r="P3380" t="s">
        <v>326</v>
      </c>
      <c r="Q3380" t="s">
        <v>326</v>
      </c>
      <c r="R3380" t="s">
        <v>56</v>
      </c>
      <c r="S3380" t="s">
        <v>327</v>
      </c>
      <c r="T3380">
        <v>21</v>
      </c>
      <c r="U3380" t="s">
        <v>57</v>
      </c>
      <c r="V3380">
        <v>21320</v>
      </c>
      <c r="W3380">
        <v>47.45</v>
      </c>
      <c r="X3380">
        <v>5.62</v>
      </c>
      <c r="Y3380">
        <v>0</v>
      </c>
      <c r="Z3380">
        <v>-36.11</v>
      </c>
      <c r="AA3380">
        <v>16.97</v>
      </c>
      <c r="AB3380">
        <v>2</v>
      </c>
      <c r="AC3380">
        <v>34.32</v>
      </c>
      <c r="AD3380">
        <v>34.32</v>
      </c>
      <c r="AE3380" t="s">
        <v>1494</v>
      </c>
      <c r="AF3380" t="s">
        <v>11181</v>
      </c>
      <c r="AG3380" t="s">
        <v>11181</v>
      </c>
      <c r="AH3380" t="s">
        <v>11182</v>
      </c>
      <c r="AI3380" t="s">
        <v>3411</v>
      </c>
      <c r="AJ3380">
        <v>75</v>
      </c>
      <c r="AK3380" t="s">
        <v>57</v>
      </c>
      <c r="AL3380">
        <v>75019</v>
      </c>
      <c r="AM3380" t="s">
        <v>55</v>
      </c>
      <c r="AN3380" t="s">
        <v>55</v>
      </c>
      <c r="AO3380" t="s">
        <v>55</v>
      </c>
      <c r="AS3380" t="s">
        <v>343</v>
      </c>
      <c r="AT3380">
        <v>26</v>
      </c>
      <c r="AU3380">
        <v>31</v>
      </c>
      <c r="AV3380">
        <v>41</v>
      </c>
      <c r="BB3380">
        <v>0</v>
      </c>
      <c r="BC3380">
        <v>0</v>
      </c>
      <c r="BD3380" t="s">
        <v>60</v>
      </c>
      <c r="BE3380" s="5">
        <v>46180</v>
      </c>
      <c r="BF3380">
        <v>634364547</v>
      </c>
      <c r="BH3380" t="s">
        <v>323</v>
      </c>
      <c r="BI3380" t="s">
        <v>320</v>
      </c>
      <c r="BJ3380">
        <v>0</v>
      </c>
      <c r="BK3380">
        <v>41</v>
      </c>
      <c r="BL3380">
        <v>4.8600000000000003</v>
      </c>
      <c r="BM3380">
        <v>0</v>
      </c>
      <c r="BN3380">
        <v>-31.2</v>
      </c>
      <c r="BO3380">
        <v>14.66</v>
      </c>
      <c r="BP3380" t="s">
        <v>60</v>
      </c>
      <c r="BQ3380">
        <v>1.1572332869999999</v>
      </c>
      <c r="BR3380" t="s">
        <v>61</v>
      </c>
    </row>
    <row r="3381" spans="1:70" x14ac:dyDescent="0.2">
      <c r="A3381" s="19">
        <f t="shared" si="118"/>
        <v>9.1300000000000026</v>
      </c>
      <c r="B3381" s="20">
        <v>3752</v>
      </c>
      <c r="D3381" s="2" t="s">
        <v>1381</v>
      </c>
      <c r="E3381" s="2" t="str">
        <f t="shared" si="117"/>
        <v>ST</v>
      </c>
      <c r="F3381">
        <v>200720433</v>
      </c>
      <c r="G3381">
        <v>202607</v>
      </c>
      <c r="H3381" t="s">
        <v>52</v>
      </c>
      <c r="I3381" t="s">
        <v>321</v>
      </c>
      <c r="J3381" t="s">
        <v>322</v>
      </c>
      <c r="K3381" t="s">
        <v>54</v>
      </c>
      <c r="L3381" s="5" t="s">
        <v>6778</v>
      </c>
      <c r="M3381" s="5" t="s">
        <v>10422</v>
      </c>
      <c r="N3381" s="21">
        <v>873605597745</v>
      </c>
      <c r="P3381" t="s">
        <v>326</v>
      </c>
      <c r="Q3381" t="s">
        <v>326</v>
      </c>
      <c r="R3381" t="s">
        <v>56</v>
      </c>
      <c r="S3381" t="s">
        <v>327</v>
      </c>
      <c r="T3381">
        <v>21</v>
      </c>
      <c r="U3381" t="s">
        <v>57</v>
      </c>
      <c r="V3381">
        <v>21320</v>
      </c>
      <c r="W3381">
        <v>43.38</v>
      </c>
      <c r="X3381">
        <v>5.14</v>
      </c>
      <c r="Y3381">
        <v>0</v>
      </c>
      <c r="Z3381">
        <v>-33.01</v>
      </c>
      <c r="AA3381">
        <v>15.51</v>
      </c>
      <c r="AB3381">
        <v>2</v>
      </c>
      <c r="AC3381">
        <v>30.8</v>
      </c>
      <c r="AD3381">
        <v>30.8</v>
      </c>
      <c r="AE3381" t="s">
        <v>11852</v>
      </c>
      <c r="AF3381" t="s">
        <v>11183</v>
      </c>
      <c r="AG3381" t="s">
        <v>11183</v>
      </c>
      <c r="AH3381" t="s">
        <v>11184</v>
      </c>
      <c r="AI3381" t="s">
        <v>11185</v>
      </c>
      <c r="AJ3381">
        <v>63</v>
      </c>
      <c r="AK3381" t="s">
        <v>57</v>
      </c>
      <c r="AL3381">
        <v>63700</v>
      </c>
      <c r="AM3381" t="s">
        <v>55</v>
      </c>
      <c r="AN3381" t="s">
        <v>55</v>
      </c>
      <c r="AO3381" t="s">
        <v>55</v>
      </c>
      <c r="AS3381" t="s">
        <v>343</v>
      </c>
      <c r="AT3381">
        <v>0</v>
      </c>
      <c r="AU3381">
        <v>0</v>
      </c>
      <c r="AV3381">
        <v>0</v>
      </c>
      <c r="BB3381">
        <v>0</v>
      </c>
      <c r="BC3381">
        <v>0</v>
      </c>
      <c r="BD3381" t="s">
        <v>60</v>
      </c>
      <c r="BE3381" s="5">
        <v>46180</v>
      </c>
      <c r="BF3381">
        <v>634364547</v>
      </c>
      <c r="BH3381" t="s">
        <v>323</v>
      </c>
      <c r="BI3381" t="s">
        <v>320</v>
      </c>
      <c r="BJ3381">
        <v>0.41111111111111109</v>
      </c>
      <c r="BK3381">
        <v>38.200000000000003</v>
      </c>
      <c r="BL3381">
        <v>4.53</v>
      </c>
      <c r="BM3381">
        <v>0</v>
      </c>
      <c r="BN3381">
        <v>-29.07</v>
      </c>
      <c r="BO3381">
        <v>13.66</v>
      </c>
      <c r="BP3381" t="s">
        <v>60</v>
      </c>
      <c r="BQ3381">
        <v>1.1356667499999999</v>
      </c>
      <c r="BR3381" t="s">
        <v>61</v>
      </c>
    </row>
    <row r="3382" spans="1:70" x14ac:dyDescent="0.2">
      <c r="A3382" s="19">
        <f t="shared" si="118"/>
        <v>8.7999999999999972</v>
      </c>
      <c r="B3382" s="20">
        <v>3752</v>
      </c>
      <c r="D3382" s="2" t="s">
        <v>1381</v>
      </c>
      <c r="E3382" s="2" t="str">
        <f t="shared" si="117"/>
        <v>ST</v>
      </c>
      <c r="F3382">
        <v>200720433</v>
      </c>
      <c r="G3382">
        <v>202607</v>
      </c>
      <c r="H3382" t="s">
        <v>52</v>
      </c>
      <c r="I3382" t="s">
        <v>321</v>
      </c>
      <c r="J3382" t="s">
        <v>322</v>
      </c>
      <c r="K3382" t="s">
        <v>54</v>
      </c>
      <c r="L3382" s="5" t="s">
        <v>10419</v>
      </c>
      <c r="M3382" s="5">
        <v>46029</v>
      </c>
      <c r="N3382" s="21">
        <v>873752759965</v>
      </c>
      <c r="P3382" t="s">
        <v>326</v>
      </c>
      <c r="Q3382" t="s">
        <v>326</v>
      </c>
      <c r="R3382" t="s">
        <v>56</v>
      </c>
      <c r="S3382" t="s">
        <v>327</v>
      </c>
      <c r="T3382">
        <v>21</v>
      </c>
      <c r="U3382" t="s">
        <v>57</v>
      </c>
      <c r="V3382">
        <v>21320</v>
      </c>
      <c r="W3382">
        <v>41.9</v>
      </c>
      <c r="X3382">
        <v>4.96</v>
      </c>
      <c r="Y3382">
        <v>0</v>
      </c>
      <c r="Z3382">
        <v>-31.88</v>
      </c>
      <c r="AA3382">
        <v>14.98</v>
      </c>
      <c r="AB3382">
        <v>2</v>
      </c>
      <c r="AC3382">
        <v>28.6</v>
      </c>
      <c r="AD3382">
        <v>28.6</v>
      </c>
      <c r="AE3382" t="s">
        <v>11853</v>
      </c>
      <c r="AF3382" t="s">
        <v>11186</v>
      </c>
      <c r="AG3382" t="s">
        <v>11186</v>
      </c>
      <c r="AH3382" t="s">
        <v>11187</v>
      </c>
      <c r="AI3382" t="s">
        <v>11188</v>
      </c>
      <c r="AJ3382">
        <v>46</v>
      </c>
      <c r="AK3382" t="s">
        <v>57</v>
      </c>
      <c r="AL3382">
        <v>46170</v>
      </c>
      <c r="AM3382" t="s">
        <v>55</v>
      </c>
      <c r="AN3382" t="s">
        <v>55</v>
      </c>
      <c r="AO3382" t="s">
        <v>55</v>
      </c>
      <c r="AS3382" t="s">
        <v>343</v>
      </c>
      <c r="AT3382">
        <v>0</v>
      </c>
      <c r="AU3382">
        <v>0</v>
      </c>
      <c r="AV3382">
        <v>0</v>
      </c>
      <c r="BB3382">
        <v>0</v>
      </c>
      <c r="BC3382">
        <v>0</v>
      </c>
      <c r="BD3382" t="s">
        <v>60</v>
      </c>
      <c r="BE3382" s="5">
        <v>46180</v>
      </c>
      <c r="BF3382">
        <v>634364547</v>
      </c>
      <c r="BH3382" t="s">
        <v>323</v>
      </c>
      <c r="BI3382" t="s">
        <v>320</v>
      </c>
      <c r="BJ3382">
        <v>0.41875000000000001</v>
      </c>
      <c r="BK3382">
        <v>36.799999999999997</v>
      </c>
      <c r="BL3382">
        <v>4.3600000000000003</v>
      </c>
      <c r="BM3382">
        <v>0</v>
      </c>
      <c r="BN3382">
        <v>-28</v>
      </c>
      <c r="BO3382">
        <v>13.16</v>
      </c>
      <c r="BP3382" t="s">
        <v>60</v>
      </c>
      <c r="BQ3382">
        <v>1.1386538829999999</v>
      </c>
      <c r="BR3382" t="s">
        <v>61</v>
      </c>
    </row>
    <row r="3383" spans="1:70" x14ac:dyDescent="0.2">
      <c r="A3383" s="19">
        <f t="shared" si="118"/>
        <v>14.82</v>
      </c>
      <c r="B3383" s="20">
        <v>3752</v>
      </c>
      <c r="D3383" s="2" t="s">
        <v>1381</v>
      </c>
      <c r="E3383" s="2" t="str">
        <f t="shared" si="117"/>
        <v>ST</v>
      </c>
      <c r="F3383">
        <v>200720433</v>
      </c>
      <c r="G3383">
        <v>202607</v>
      </c>
      <c r="H3383" t="s">
        <v>52</v>
      </c>
      <c r="I3383" t="s">
        <v>321</v>
      </c>
      <c r="J3383" t="s">
        <v>322</v>
      </c>
      <c r="K3383" t="s">
        <v>54</v>
      </c>
      <c r="L3383" s="5" t="s">
        <v>5682</v>
      </c>
      <c r="M3383" s="5" t="s">
        <v>10422</v>
      </c>
      <c r="N3383" s="21">
        <v>873543825374</v>
      </c>
      <c r="P3383" t="s">
        <v>326</v>
      </c>
      <c r="Q3383" t="s">
        <v>326</v>
      </c>
      <c r="R3383" t="s">
        <v>56</v>
      </c>
      <c r="S3383" t="s">
        <v>327</v>
      </c>
      <c r="T3383">
        <v>21</v>
      </c>
      <c r="U3383" t="s">
        <v>57</v>
      </c>
      <c r="V3383">
        <v>21320</v>
      </c>
      <c r="W3383">
        <v>70.69</v>
      </c>
      <c r="X3383">
        <v>8.3699999999999992</v>
      </c>
      <c r="Y3383">
        <v>0</v>
      </c>
      <c r="Z3383">
        <v>-53.79</v>
      </c>
      <c r="AA3383">
        <v>25.27</v>
      </c>
      <c r="AB3383">
        <v>6</v>
      </c>
      <c r="AC3383">
        <v>68.2</v>
      </c>
      <c r="AD3383">
        <v>68.2</v>
      </c>
      <c r="AE3383" t="s">
        <v>2439</v>
      </c>
      <c r="AF3383" t="s">
        <v>1112</v>
      </c>
      <c r="AG3383" t="s">
        <v>1112</v>
      </c>
      <c r="AH3383" t="s">
        <v>1113</v>
      </c>
      <c r="AI3383" t="s">
        <v>543</v>
      </c>
      <c r="AJ3383">
        <v>64</v>
      </c>
      <c r="AK3383" t="s">
        <v>57</v>
      </c>
      <c r="AL3383">
        <v>64100</v>
      </c>
      <c r="AM3383" t="s">
        <v>55</v>
      </c>
      <c r="AN3383" t="s">
        <v>55</v>
      </c>
      <c r="AO3383" t="s">
        <v>55</v>
      </c>
      <c r="AS3383" t="s">
        <v>343</v>
      </c>
      <c r="AT3383">
        <v>0</v>
      </c>
      <c r="AU3383">
        <v>0</v>
      </c>
      <c r="AV3383">
        <v>0</v>
      </c>
      <c r="BB3383">
        <v>0</v>
      </c>
      <c r="BC3383">
        <v>0</v>
      </c>
      <c r="BD3383" t="s">
        <v>60</v>
      </c>
      <c r="BE3383" s="5">
        <v>46180</v>
      </c>
      <c r="BF3383">
        <v>634364547</v>
      </c>
      <c r="BH3383" t="s">
        <v>323</v>
      </c>
      <c r="BI3383" t="s">
        <v>320</v>
      </c>
      <c r="BJ3383">
        <v>0.43680555555555556</v>
      </c>
      <c r="BK3383">
        <v>62</v>
      </c>
      <c r="BL3383">
        <v>7.34</v>
      </c>
      <c r="BM3383">
        <v>0</v>
      </c>
      <c r="BN3383">
        <v>-47.18</v>
      </c>
      <c r="BO3383">
        <v>22.16</v>
      </c>
      <c r="BP3383" t="s">
        <v>60</v>
      </c>
      <c r="BQ3383">
        <v>1.1401468509999999</v>
      </c>
      <c r="BR3383" t="s">
        <v>61</v>
      </c>
    </row>
    <row r="3384" spans="1:70" x14ac:dyDescent="0.2">
      <c r="A3384" s="19">
        <f t="shared" si="118"/>
        <v>10.129999999999995</v>
      </c>
      <c r="B3384" s="20">
        <v>3752</v>
      </c>
      <c r="D3384" s="2" t="s">
        <v>1381</v>
      </c>
      <c r="E3384" s="2" t="str">
        <f t="shared" si="117"/>
        <v>ST</v>
      </c>
      <c r="F3384">
        <v>200720433</v>
      </c>
      <c r="G3384">
        <v>202607</v>
      </c>
      <c r="H3384" t="s">
        <v>52</v>
      </c>
      <c r="I3384" t="s">
        <v>321</v>
      </c>
      <c r="J3384" t="s">
        <v>322</v>
      </c>
      <c r="K3384" t="s">
        <v>54</v>
      </c>
      <c r="L3384" s="5" t="s">
        <v>10419</v>
      </c>
      <c r="M3384" s="5">
        <v>46029</v>
      </c>
      <c r="N3384" s="21">
        <v>873762080701</v>
      </c>
      <c r="P3384" t="s">
        <v>326</v>
      </c>
      <c r="Q3384" t="s">
        <v>326</v>
      </c>
      <c r="R3384" t="s">
        <v>56</v>
      </c>
      <c r="S3384" t="s">
        <v>327</v>
      </c>
      <c r="T3384">
        <v>21</v>
      </c>
      <c r="U3384" t="s">
        <v>57</v>
      </c>
      <c r="V3384">
        <v>21320</v>
      </c>
      <c r="W3384">
        <v>48.28</v>
      </c>
      <c r="X3384">
        <v>5.73</v>
      </c>
      <c r="Y3384">
        <v>0</v>
      </c>
      <c r="Z3384">
        <v>-36.74</v>
      </c>
      <c r="AA3384">
        <v>17.260000000000002</v>
      </c>
      <c r="AB3384">
        <v>3</v>
      </c>
      <c r="AC3384">
        <v>36.08</v>
      </c>
      <c r="AD3384">
        <v>36.08</v>
      </c>
      <c r="AE3384" t="s">
        <v>9029</v>
      </c>
      <c r="AF3384" t="s">
        <v>11189</v>
      </c>
      <c r="AG3384" t="s">
        <v>11189</v>
      </c>
      <c r="AH3384" t="s">
        <v>11190</v>
      </c>
      <c r="AI3384" t="s">
        <v>1397</v>
      </c>
      <c r="AJ3384">
        <v>59</v>
      </c>
      <c r="AK3384" t="s">
        <v>57</v>
      </c>
      <c r="AL3384">
        <v>59270</v>
      </c>
      <c r="AM3384" t="s">
        <v>55</v>
      </c>
      <c r="AN3384" t="s">
        <v>55</v>
      </c>
      <c r="AO3384" t="s">
        <v>55</v>
      </c>
      <c r="AS3384" t="s">
        <v>343</v>
      </c>
      <c r="AT3384">
        <v>0</v>
      </c>
      <c r="AU3384">
        <v>0</v>
      </c>
      <c r="AV3384">
        <v>0</v>
      </c>
      <c r="BB3384">
        <v>0</v>
      </c>
      <c r="BC3384">
        <v>0</v>
      </c>
      <c r="BD3384" t="s">
        <v>60</v>
      </c>
      <c r="BE3384" s="5">
        <v>46180</v>
      </c>
      <c r="BF3384">
        <v>634364547</v>
      </c>
      <c r="BH3384" t="s">
        <v>323</v>
      </c>
      <c r="BI3384" t="s">
        <v>320</v>
      </c>
      <c r="BJ3384">
        <v>0.46666666666666667</v>
      </c>
      <c r="BK3384">
        <v>42.4</v>
      </c>
      <c r="BL3384">
        <v>5.03</v>
      </c>
      <c r="BM3384">
        <v>0</v>
      </c>
      <c r="BN3384">
        <v>-32.270000000000003</v>
      </c>
      <c r="BO3384">
        <v>15.16</v>
      </c>
      <c r="BP3384" t="s">
        <v>60</v>
      </c>
      <c r="BQ3384">
        <v>1.1386538829999999</v>
      </c>
      <c r="BR3384" t="s">
        <v>61</v>
      </c>
    </row>
    <row r="3385" spans="1:70" x14ac:dyDescent="0.2">
      <c r="A3385" s="19">
        <f t="shared" si="118"/>
        <v>9.1300000000000026</v>
      </c>
      <c r="B3385" s="20">
        <v>3752</v>
      </c>
      <c r="D3385" s="2" t="s">
        <v>1381</v>
      </c>
      <c r="E3385" s="2" t="str">
        <f t="shared" ref="E3385:E3448" si="119">IF(J3385="FedEx Priority","ST","FICP")</f>
        <v>ST</v>
      </c>
      <c r="F3385">
        <v>200720433</v>
      </c>
      <c r="G3385">
        <v>202607</v>
      </c>
      <c r="H3385" t="s">
        <v>52</v>
      </c>
      <c r="I3385" t="s">
        <v>321</v>
      </c>
      <c r="J3385" t="s">
        <v>322</v>
      </c>
      <c r="K3385" t="s">
        <v>54</v>
      </c>
      <c r="L3385" s="5">
        <v>46029</v>
      </c>
      <c r="M3385" s="5">
        <v>46060</v>
      </c>
      <c r="N3385" s="21">
        <v>873810179121</v>
      </c>
      <c r="P3385" t="s">
        <v>326</v>
      </c>
      <c r="Q3385" t="s">
        <v>326</v>
      </c>
      <c r="R3385" t="s">
        <v>56</v>
      </c>
      <c r="S3385" t="s">
        <v>327</v>
      </c>
      <c r="T3385">
        <v>21</v>
      </c>
      <c r="U3385" t="s">
        <v>57</v>
      </c>
      <c r="V3385">
        <v>21320</v>
      </c>
      <c r="W3385">
        <v>43.58</v>
      </c>
      <c r="X3385">
        <v>5.01</v>
      </c>
      <c r="Y3385">
        <v>0</v>
      </c>
      <c r="Z3385">
        <v>-33.159999999999997</v>
      </c>
      <c r="AA3385">
        <v>15.42</v>
      </c>
      <c r="AB3385">
        <v>2</v>
      </c>
      <c r="AC3385">
        <v>30.8</v>
      </c>
      <c r="AD3385">
        <v>30.8</v>
      </c>
      <c r="AE3385" t="s">
        <v>11854</v>
      </c>
      <c r="AF3385" t="s">
        <v>11191</v>
      </c>
      <c r="AG3385" t="s">
        <v>11191</v>
      </c>
      <c r="AH3385" t="s">
        <v>11192</v>
      </c>
      <c r="AI3385" t="s">
        <v>469</v>
      </c>
      <c r="AJ3385">
        <v>75</v>
      </c>
      <c r="AK3385" t="s">
        <v>57</v>
      </c>
      <c r="AL3385">
        <v>75017</v>
      </c>
      <c r="AM3385" t="s">
        <v>55</v>
      </c>
      <c r="AN3385" t="s">
        <v>55</v>
      </c>
      <c r="AO3385" t="s">
        <v>55</v>
      </c>
      <c r="AS3385" t="s">
        <v>343</v>
      </c>
      <c r="AT3385">
        <v>0</v>
      </c>
      <c r="AU3385">
        <v>0</v>
      </c>
      <c r="AV3385">
        <v>0</v>
      </c>
      <c r="BB3385">
        <v>0</v>
      </c>
      <c r="BC3385">
        <v>0</v>
      </c>
      <c r="BD3385" t="s">
        <v>60</v>
      </c>
      <c r="BE3385" s="5">
        <v>46180</v>
      </c>
      <c r="BF3385">
        <v>634364547</v>
      </c>
      <c r="BH3385" t="s">
        <v>323</v>
      </c>
      <c r="BI3385" t="s">
        <v>320</v>
      </c>
      <c r="BJ3385">
        <v>0.44305555555555554</v>
      </c>
      <c r="BK3385">
        <v>38.200000000000003</v>
      </c>
      <c r="BL3385">
        <v>4.3899999999999997</v>
      </c>
      <c r="BM3385">
        <v>0</v>
      </c>
      <c r="BN3385">
        <v>-29.07</v>
      </c>
      <c r="BO3385">
        <v>13.52</v>
      </c>
      <c r="BP3385" t="s">
        <v>60</v>
      </c>
      <c r="BQ3385">
        <v>1.1408492480000001</v>
      </c>
      <c r="BR3385" t="s">
        <v>61</v>
      </c>
    </row>
    <row r="3386" spans="1:70" x14ac:dyDescent="0.2">
      <c r="A3386" s="19">
        <f t="shared" si="118"/>
        <v>10.800000000000004</v>
      </c>
      <c r="B3386" s="20">
        <v>3752</v>
      </c>
      <c r="D3386" s="2" t="s">
        <v>1381</v>
      </c>
      <c r="E3386" s="2" t="str">
        <f t="shared" si="119"/>
        <v>ST</v>
      </c>
      <c r="F3386">
        <v>200720433</v>
      </c>
      <c r="G3386">
        <v>202607</v>
      </c>
      <c r="H3386" t="s">
        <v>52</v>
      </c>
      <c r="I3386" t="s">
        <v>321</v>
      </c>
      <c r="J3386" t="s">
        <v>322</v>
      </c>
      <c r="K3386" t="s">
        <v>54</v>
      </c>
      <c r="L3386" s="5" t="s">
        <v>6778</v>
      </c>
      <c r="M3386" s="5" t="s">
        <v>10422</v>
      </c>
      <c r="N3386" s="21">
        <v>873597328071</v>
      </c>
      <c r="P3386" t="s">
        <v>326</v>
      </c>
      <c r="Q3386" t="s">
        <v>326</v>
      </c>
      <c r="R3386" t="s">
        <v>56</v>
      </c>
      <c r="S3386" t="s">
        <v>327</v>
      </c>
      <c r="T3386">
        <v>21</v>
      </c>
      <c r="U3386" t="s">
        <v>57</v>
      </c>
      <c r="V3386">
        <v>21320</v>
      </c>
      <c r="W3386">
        <v>51.33</v>
      </c>
      <c r="X3386">
        <v>6.08</v>
      </c>
      <c r="Y3386">
        <v>0</v>
      </c>
      <c r="Z3386">
        <v>-39.07</v>
      </c>
      <c r="AA3386">
        <v>18.34</v>
      </c>
      <c r="AB3386">
        <v>3</v>
      </c>
      <c r="AC3386">
        <v>40.479999999999997</v>
      </c>
      <c r="AD3386">
        <v>40.479999999999997</v>
      </c>
      <c r="AE3386" t="s">
        <v>2341</v>
      </c>
      <c r="AF3386" t="s">
        <v>11193</v>
      </c>
      <c r="AG3386" t="s">
        <v>11193</v>
      </c>
      <c r="AH3386" t="s">
        <v>11194</v>
      </c>
      <c r="AI3386" t="s">
        <v>731</v>
      </c>
      <c r="AJ3386">
        <v>14</v>
      </c>
      <c r="AK3386" t="s">
        <v>57</v>
      </c>
      <c r="AL3386">
        <v>14000</v>
      </c>
      <c r="AM3386" t="s">
        <v>55</v>
      </c>
      <c r="AN3386" t="s">
        <v>55</v>
      </c>
      <c r="AO3386" t="s">
        <v>55</v>
      </c>
      <c r="AS3386" t="s">
        <v>343</v>
      </c>
      <c r="AT3386">
        <v>20</v>
      </c>
      <c r="AU3386">
        <v>20</v>
      </c>
      <c r="AV3386">
        <v>31</v>
      </c>
      <c r="BB3386">
        <v>0</v>
      </c>
      <c r="BC3386">
        <v>0</v>
      </c>
      <c r="BD3386" t="s">
        <v>60</v>
      </c>
      <c r="BE3386" s="5">
        <v>46180</v>
      </c>
      <c r="BF3386">
        <v>634364547</v>
      </c>
      <c r="BH3386" t="s">
        <v>323</v>
      </c>
      <c r="BI3386" t="s">
        <v>320</v>
      </c>
      <c r="BJ3386">
        <v>0.4777777777777778</v>
      </c>
      <c r="BK3386">
        <v>45.2</v>
      </c>
      <c r="BL3386">
        <v>5.35</v>
      </c>
      <c r="BM3386">
        <v>0</v>
      </c>
      <c r="BN3386">
        <v>-34.4</v>
      </c>
      <c r="BO3386">
        <v>16.149999999999999</v>
      </c>
      <c r="BP3386" t="s">
        <v>60</v>
      </c>
      <c r="BQ3386">
        <v>1.1356667499999999</v>
      </c>
      <c r="BR3386" t="s">
        <v>61</v>
      </c>
    </row>
    <row r="3387" spans="1:70" x14ac:dyDescent="0.2">
      <c r="A3387" s="19">
        <f t="shared" si="118"/>
        <v>9.8000000000000007</v>
      </c>
      <c r="B3387" s="20">
        <v>3752</v>
      </c>
      <c r="D3387" s="2" t="s">
        <v>1381</v>
      </c>
      <c r="E3387" s="2" t="str">
        <f t="shared" si="119"/>
        <v>ST</v>
      </c>
      <c r="F3387">
        <v>200720433</v>
      </c>
      <c r="G3387">
        <v>202607</v>
      </c>
      <c r="H3387" t="s">
        <v>52</v>
      </c>
      <c r="I3387" t="s">
        <v>321</v>
      </c>
      <c r="J3387" t="s">
        <v>322</v>
      </c>
      <c r="K3387" t="s">
        <v>54</v>
      </c>
      <c r="L3387" s="5" t="s">
        <v>10419</v>
      </c>
      <c r="M3387" s="5">
        <v>46060</v>
      </c>
      <c r="N3387" s="21">
        <v>873762648679</v>
      </c>
      <c r="P3387" t="s">
        <v>326</v>
      </c>
      <c r="Q3387" t="s">
        <v>326</v>
      </c>
      <c r="R3387" t="s">
        <v>56</v>
      </c>
      <c r="S3387" t="s">
        <v>327</v>
      </c>
      <c r="T3387">
        <v>21</v>
      </c>
      <c r="U3387" t="s">
        <v>57</v>
      </c>
      <c r="V3387">
        <v>21320</v>
      </c>
      <c r="W3387">
        <v>46.68</v>
      </c>
      <c r="X3387">
        <v>5.53</v>
      </c>
      <c r="Y3387">
        <v>0</v>
      </c>
      <c r="Z3387">
        <v>-35.53</v>
      </c>
      <c r="AA3387">
        <v>16.690000000000001</v>
      </c>
      <c r="AB3387">
        <v>2</v>
      </c>
      <c r="AC3387">
        <v>33.880000000000003</v>
      </c>
      <c r="AD3387">
        <v>33.880000000000003</v>
      </c>
      <c r="AE3387" t="s">
        <v>2445</v>
      </c>
      <c r="AF3387" t="s">
        <v>2267</v>
      </c>
      <c r="AG3387" t="s">
        <v>2267</v>
      </c>
      <c r="AH3387" t="s">
        <v>2268</v>
      </c>
      <c r="AI3387" t="s">
        <v>2269</v>
      </c>
      <c r="AJ3387">
        <v>1</v>
      </c>
      <c r="AK3387" t="s">
        <v>57</v>
      </c>
      <c r="AL3387">
        <v>1170</v>
      </c>
      <c r="AM3387" t="s">
        <v>55</v>
      </c>
      <c r="AN3387" t="s">
        <v>55</v>
      </c>
      <c r="AO3387" t="s">
        <v>55</v>
      </c>
      <c r="AS3387" t="s">
        <v>343</v>
      </c>
      <c r="AT3387">
        <v>30</v>
      </c>
      <c r="AU3387">
        <v>31</v>
      </c>
      <c r="AV3387">
        <v>39</v>
      </c>
      <c r="BB3387">
        <v>0</v>
      </c>
      <c r="BC3387">
        <v>0</v>
      </c>
      <c r="BD3387" t="s">
        <v>60</v>
      </c>
      <c r="BE3387" s="5">
        <v>46180</v>
      </c>
      <c r="BF3387">
        <v>634364547</v>
      </c>
      <c r="BH3387" t="s">
        <v>323</v>
      </c>
      <c r="BI3387" t="s">
        <v>320</v>
      </c>
      <c r="BJ3387">
        <v>0.49444444444444446</v>
      </c>
      <c r="BK3387">
        <v>41</v>
      </c>
      <c r="BL3387">
        <v>4.8600000000000003</v>
      </c>
      <c r="BM3387">
        <v>0</v>
      </c>
      <c r="BN3387">
        <v>-31.2</v>
      </c>
      <c r="BO3387">
        <v>14.66</v>
      </c>
      <c r="BP3387" t="s">
        <v>60</v>
      </c>
      <c r="BQ3387">
        <v>1.1386538829999999</v>
      </c>
      <c r="BR3387" t="s">
        <v>61</v>
      </c>
    </row>
    <row r="3388" spans="1:70" x14ac:dyDescent="0.2">
      <c r="A3388" s="19">
        <f t="shared" si="118"/>
        <v>20.840000000000003</v>
      </c>
      <c r="B3388" s="20">
        <v>3752</v>
      </c>
      <c r="D3388" s="2" t="s">
        <v>346</v>
      </c>
      <c r="E3388" s="2" t="str">
        <f t="shared" si="119"/>
        <v>ST</v>
      </c>
      <c r="F3388">
        <v>200720433</v>
      </c>
      <c r="G3388">
        <v>202607</v>
      </c>
      <c r="H3388" t="s">
        <v>52</v>
      </c>
      <c r="I3388" t="s">
        <v>321</v>
      </c>
      <c r="J3388" t="s">
        <v>322</v>
      </c>
      <c r="K3388" t="s">
        <v>54</v>
      </c>
      <c r="L3388" s="5">
        <v>46029</v>
      </c>
      <c r="M3388" s="5">
        <v>46060</v>
      </c>
      <c r="N3388" s="21">
        <v>873817739747</v>
      </c>
      <c r="P3388" t="s">
        <v>326</v>
      </c>
      <c r="Q3388" t="s">
        <v>326</v>
      </c>
      <c r="R3388" t="s">
        <v>56</v>
      </c>
      <c r="S3388" t="s">
        <v>327</v>
      </c>
      <c r="T3388">
        <v>21</v>
      </c>
      <c r="U3388" t="s">
        <v>57</v>
      </c>
      <c r="V3388">
        <v>21320</v>
      </c>
      <c r="W3388">
        <v>99.48</v>
      </c>
      <c r="X3388">
        <v>11.45</v>
      </c>
      <c r="Y3388">
        <v>0</v>
      </c>
      <c r="Z3388">
        <v>-75.709999999999994</v>
      </c>
      <c r="AA3388">
        <v>35.229999999999997</v>
      </c>
      <c r="AB3388">
        <v>7</v>
      </c>
      <c r="AC3388">
        <v>106.7</v>
      </c>
      <c r="AD3388">
        <v>106.7</v>
      </c>
      <c r="AE3388" t="s">
        <v>1474</v>
      </c>
      <c r="AF3388" t="s">
        <v>11195</v>
      </c>
      <c r="AG3388" t="s">
        <v>11195</v>
      </c>
      <c r="AH3388" t="s">
        <v>11196</v>
      </c>
      <c r="AI3388" t="s">
        <v>11197</v>
      </c>
      <c r="AJ3388">
        <v>73</v>
      </c>
      <c r="AK3388" t="s">
        <v>57</v>
      </c>
      <c r="AL3388">
        <v>73350</v>
      </c>
      <c r="AM3388" t="s">
        <v>55</v>
      </c>
      <c r="AN3388" t="s">
        <v>55</v>
      </c>
      <c r="AO3388" t="s">
        <v>55</v>
      </c>
      <c r="AS3388" t="s">
        <v>343</v>
      </c>
      <c r="AT3388">
        <v>0</v>
      </c>
      <c r="AU3388">
        <v>0</v>
      </c>
      <c r="AV3388">
        <v>0</v>
      </c>
      <c r="BB3388">
        <v>0</v>
      </c>
      <c r="BC3388">
        <v>0</v>
      </c>
      <c r="BD3388" t="s">
        <v>60</v>
      </c>
      <c r="BE3388" s="5">
        <v>46180</v>
      </c>
      <c r="BF3388">
        <v>634364547</v>
      </c>
      <c r="BH3388" t="s">
        <v>323</v>
      </c>
      <c r="BI3388" t="s">
        <v>320</v>
      </c>
      <c r="BJ3388">
        <v>0.48333333333333334</v>
      </c>
      <c r="BK3388">
        <v>87.2</v>
      </c>
      <c r="BL3388">
        <v>10.039999999999999</v>
      </c>
      <c r="BM3388">
        <v>0</v>
      </c>
      <c r="BN3388">
        <v>-66.36</v>
      </c>
      <c r="BO3388">
        <v>30.88</v>
      </c>
      <c r="BP3388" t="s">
        <v>60</v>
      </c>
      <c r="BQ3388">
        <v>1.1408492480000001</v>
      </c>
      <c r="BR3388" t="s">
        <v>61</v>
      </c>
    </row>
    <row r="3389" spans="1:70" x14ac:dyDescent="0.2">
      <c r="A3389" s="19">
        <f t="shared" si="118"/>
        <v>13.479999999999997</v>
      </c>
      <c r="B3389" s="20">
        <v>3752</v>
      </c>
      <c r="D3389" s="2" t="s">
        <v>346</v>
      </c>
      <c r="E3389" s="2" t="str">
        <f t="shared" si="119"/>
        <v>ST</v>
      </c>
      <c r="F3389">
        <v>200720433</v>
      </c>
      <c r="G3389">
        <v>202607</v>
      </c>
      <c r="H3389" t="s">
        <v>52</v>
      </c>
      <c r="I3389" t="s">
        <v>321</v>
      </c>
      <c r="J3389" t="s">
        <v>322</v>
      </c>
      <c r="K3389" t="s">
        <v>54</v>
      </c>
      <c r="L3389" s="5">
        <v>46029</v>
      </c>
      <c r="M3389" s="5">
        <v>46060</v>
      </c>
      <c r="N3389" s="21">
        <v>873817899609</v>
      </c>
      <c r="P3389" t="s">
        <v>326</v>
      </c>
      <c r="Q3389" t="s">
        <v>326</v>
      </c>
      <c r="R3389" t="s">
        <v>56</v>
      </c>
      <c r="S3389" t="s">
        <v>327</v>
      </c>
      <c r="T3389">
        <v>21</v>
      </c>
      <c r="U3389" t="s">
        <v>57</v>
      </c>
      <c r="V3389">
        <v>21320</v>
      </c>
      <c r="W3389">
        <v>64.34</v>
      </c>
      <c r="X3389">
        <v>7.4</v>
      </c>
      <c r="Y3389">
        <v>0</v>
      </c>
      <c r="Z3389">
        <v>-48.97</v>
      </c>
      <c r="AA3389">
        <v>22.78</v>
      </c>
      <c r="AB3389">
        <v>4</v>
      </c>
      <c r="AC3389">
        <v>59.4</v>
      </c>
      <c r="AD3389">
        <v>59.4</v>
      </c>
      <c r="AE3389" t="s">
        <v>11855</v>
      </c>
      <c r="AF3389" t="s">
        <v>11198</v>
      </c>
      <c r="AG3389" t="s">
        <v>11198</v>
      </c>
      <c r="AH3389" t="s">
        <v>11199</v>
      </c>
      <c r="AI3389" t="s">
        <v>1679</v>
      </c>
      <c r="AJ3389">
        <v>80</v>
      </c>
      <c r="AK3389" t="s">
        <v>57</v>
      </c>
      <c r="AL3389">
        <v>80800</v>
      </c>
      <c r="AM3389" t="s">
        <v>55</v>
      </c>
      <c r="AN3389" t="s">
        <v>55</v>
      </c>
      <c r="AO3389" t="s">
        <v>55</v>
      </c>
      <c r="AS3389" t="s">
        <v>343</v>
      </c>
      <c r="AT3389">
        <v>0</v>
      </c>
      <c r="AU3389">
        <v>0</v>
      </c>
      <c r="AV3389">
        <v>0</v>
      </c>
      <c r="BB3389">
        <v>0</v>
      </c>
      <c r="BC3389">
        <v>0</v>
      </c>
      <c r="BD3389" t="s">
        <v>60</v>
      </c>
      <c r="BE3389" s="5">
        <v>46180</v>
      </c>
      <c r="BF3389">
        <v>634364547</v>
      </c>
      <c r="BH3389" t="s">
        <v>323</v>
      </c>
      <c r="BI3389" t="s">
        <v>320</v>
      </c>
      <c r="BJ3389">
        <v>0.36319444444444443</v>
      </c>
      <c r="BK3389">
        <v>56.4</v>
      </c>
      <c r="BL3389">
        <v>6.49</v>
      </c>
      <c r="BM3389">
        <v>0</v>
      </c>
      <c r="BN3389">
        <v>-42.92</v>
      </c>
      <c r="BO3389">
        <v>19.97</v>
      </c>
      <c r="BP3389" t="s">
        <v>60</v>
      </c>
      <c r="BQ3389">
        <v>1.1408492480000001</v>
      </c>
      <c r="BR3389" t="s">
        <v>61</v>
      </c>
    </row>
    <row r="3390" spans="1:70" x14ac:dyDescent="0.2">
      <c r="A3390" s="19">
        <f t="shared" si="118"/>
        <v>20.840000000000003</v>
      </c>
      <c r="B3390" s="20">
        <v>3752</v>
      </c>
      <c r="D3390" s="2" t="s">
        <v>1381</v>
      </c>
      <c r="E3390" s="2" t="str">
        <f t="shared" si="119"/>
        <v>ST</v>
      </c>
      <c r="F3390">
        <v>200720433</v>
      </c>
      <c r="G3390">
        <v>202607</v>
      </c>
      <c r="H3390" t="s">
        <v>52</v>
      </c>
      <c r="I3390" t="s">
        <v>321</v>
      </c>
      <c r="J3390" t="s">
        <v>322</v>
      </c>
      <c r="K3390" t="s">
        <v>54</v>
      </c>
      <c r="L3390" s="5" t="s">
        <v>6778</v>
      </c>
      <c r="M3390" s="5" t="s">
        <v>5226</v>
      </c>
      <c r="N3390" s="21">
        <v>873602685274</v>
      </c>
      <c r="P3390" t="s">
        <v>326</v>
      </c>
      <c r="Q3390" t="s">
        <v>326</v>
      </c>
      <c r="R3390" t="s">
        <v>56</v>
      </c>
      <c r="S3390" t="s">
        <v>327</v>
      </c>
      <c r="T3390">
        <v>21</v>
      </c>
      <c r="U3390" t="s">
        <v>57</v>
      </c>
      <c r="V3390">
        <v>21320</v>
      </c>
      <c r="W3390">
        <v>99.03</v>
      </c>
      <c r="X3390">
        <v>11.74</v>
      </c>
      <c r="Y3390">
        <v>0</v>
      </c>
      <c r="Z3390">
        <v>-75.36</v>
      </c>
      <c r="AA3390">
        <v>35.409999999999997</v>
      </c>
      <c r="AB3390">
        <v>8</v>
      </c>
      <c r="AC3390">
        <v>107.36</v>
      </c>
      <c r="AD3390">
        <v>107.36</v>
      </c>
      <c r="AE3390" t="s">
        <v>11856</v>
      </c>
      <c r="AF3390" t="s">
        <v>11200</v>
      </c>
      <c r="AG3390" t="s">
        <v>11200</v>
      </c>
      <c r="AH3390" t="s">
        <v>11201</v>
      </c>
      <c r="AI3390" t="s">
        <v>377</v>
      </c>
      <c r="AJ3390">
        <v>37</v>
      </c>
      <c r="AK3390" t="s">
        <v>57</v>
      </c>
      <c r="AL3390">
        <v>37000</v>
      </c>
      <c r="AM3390" t="s">
        <v>55</v>
      </c>
      <c r="AN3390" t="s">
        <v>55</v>
      </c>
      <c r="AO3390" t="s">
        <v>55</v>
      </c>
      <c r="AS3390" t="s">
        <v>343</v>
      </c>
      <c r="AT3390">
        <v>4</v>
      </c>
      <c r="AU3390">
        <v>74</v>
      </c>
      <c r="AV3390">
        <v>115</v>
      </c>
      <c r="BB3390">
        <v>0</v>
      </c>
      <c r="BC3390">
        <v>0</v>
      </c>
      <c r="BD3390" t="s">
        <v>60</v>
      </c>
      <c r="BE3390" s="5">
        <v>46180</v>
      </c>
      <c r="BF3390">
        <v>634364547</v>
      </c>
      <c r="BH3390" t="s">
        <v>323</v>
      </c>
      <c r="BI3390" t="s">
        <v>320</v>
      </c>
      <c r="BJ3390">
        <v>0.37361111111111112</v>
      </c>
      <c r="BK3390">
        <v>87.2</v>
      </c>
      <c r="BL3390">
        <v>10.34</v>
      </c>
      <c r="BM3390">
        <v>0</v>
      </c>
      <c r="BN3390">
        <v>-66.36</v>
      </c>
      <c r="BO3390">
        <v>31.18</v>
      </c>
      <c r="BP3390" t="s">
        <v>60</v>
      </c>
      <c r="BQ3390">
        <v>1.1356667499999999</v>
      </c>
      <c r="BR3390" t="s">
        <v>61</v>
      </c>
    </row>
    <row r="3391" spans="1:70" x14ac:dyDescent="0.2">
      <c r="A3391" s="19">
        <f t="shared" si="118"/>
        <v>10.129999999999995</v>
      </c>
      <c r="B3391" s="20">
        <v>3752</v>
      </c>
      <c r="D3391" s="2" t="s">
        <v>1381</v>
      </c>
      <c r="E3391" s="2" t="str">
        <f t="shared" si="119"/>
        <v>ST</v>
      </c>
      <c r="F3391">
        <v>200720433</v>
      </c>
      <c r="G3391">
        <v>202607</v>
      </c>
      <c r="H3391" t="s">
        <v>52</v>
      </c>
      <c r="I3391" t="s">
        <v>321</v>
      </c>
      <c r="J3391" t="s">
        <v>322</v>
      </c>
      <c r="K3391" t="s">
        <v>54</v>
      </c>
      <c r="L3391" s="5" t="s">
        <v>6778</v>
      </c>
      <c r="M3391" s="5" t="s">
        <v>10422</v>
      </c>
      <c r="N3391" s="21">
        <v>873595864070</v>
      </c>
      <c r="P3391" t="s">
        <v>326</v>
      </c>
      <c r="Q3391" t="s">
        <v>326</v>
      </c>
      <c r="R3391" t="s">
        <v>56</v>
      </c>
      <c r="S3391" t="s">
        <v>327</v>
      </c>
      <c r="T3391">
        <v>21</v>
      </c>
      <c r="U3391" t="s">
        <v>57</v>
      </c>
      <c r="V3391">
        <v>21320</v>
      </c>
      <c r="W3391">
        <v>48.15</v>
      </c>
      <c r="X3391">
        <v>5.71</v>
      </c>
      <c r="Y3391">
        <v>0</v>
      </c>
      <c r="Z3391">
        <v>-36.65</v>
      </c>
      <c r="AA3391">
        <v>17.22</v>
      </c>
      <c r="AB3391">
        <v>3</v>
      </c>
      <c r="AC3391">
        <v>36.96</v>
      </c>
      <c r="AD3391">
        <v>36.96</v>
      </c>
      <c r="AE3391" t="s">
        <v>11857</v>
      </c>
      <c r="AF3391" t="s">
        <v>11202</v>
      </c>
      <c r="AG3391" t="s">
        <v>11202</v>
      </c>
      <c r="AH3391" t="s">
        <v>11203</v>
      </c>
      <c r="AI3391" t="s">
        <v>11204</v>
      </c>
      <c r="AJ3391">
        <v>95</v>
      </c>
      <c r="AK3391" t="s">
        <v>57</v>
      </c>
      <c r="AL3391">
        <v>95230</v>
      </c>
      <c r="AM3391" t="s">
        <v>55</v>
      </c>
      <c r="AN3391" t="s">
        <v>55</v>
      </c>
      <c r="AO3391" t="s">
        <v>55</v>
      </c>
      <c r="AS3391" t="s">
        <v>343</v>
      </c>
      <c r="AT3391">
        <v>12</v>
      </c>
      <c r="AU3391">
        <v>20</v>
      </c>
      <c r="AV3391">
        <v>29</v>
      </c>
      <c r="BB3391">
        <v>0</v>
      </c>
      <c r="BC3391">
        <v>0</v>
      </c>
      <c r="BD3391" t="s">
        <v>60</v>
      </c>
      <c r="BE3391" s="5">
        <v>46180</v>
      </c>
      <c r="BF3391">
        <v>634364547</v>
      </c>
      <c r="BH3391" t="s">
        <v>323</v>
      </c>
      <c r="BI3391" t="s">
        <v>320</v>
      </c>
      <c r="BJ3391">
        <v>0.5756944444444444</v>
      </c>
      <c r="BK3391">
        <v>42.4</v>
      </c>
      <c r="BL3391">
        <v>5.03</v>
      </c>
      <c r="BM3391">
        <v>0</v>
      </c>
      <c r="BN3391">
        <v>-32.270000000000003</v>
      </c>
      <c r="BO3391">
        <v>15.16</v>
      </c>
      <c r="BP3391" t="s">
        <v>60</v>
      </c>
      <c r="BQ3391">
        <v>1.1356667499999999</v>
      </c>
      <c r="BR3391" t="s">
        <v>61</v>
      </c>
    </row>
    <row r="3392" spans="1:70" x14ac:dyDescent="0.2">
      <c r="A3392" s="19">
        <f t="shared" si="118"/>
        <v>6.120000000000001</v>
      </c>
      <c r="B3392" s="20">
        <v>3752</v>
      </c>
      <c r="D3392" s="2" t="s">
        <v>1381</v>
      </c>
      <c r="E3392" s="2" t="str">
        <f t="shared" si="119"/>
        <v>ST</v>
      </c>
      <c r="F3392">
        <v>200720433</v>
      </c>
      <c r="G3392">
        <v>202607</v>
      </c>
      <c r="H3392" t="s">
        <v>52</v>
      </c>
      <c r="I3392" t="s">
        <v>321</v>
      </c>
      <c r="J3392" t="s">
        <v>322</v>
      </c>
      <c r="K3392" t="s">
        <v>54</v>
      </c>
      <c r="L3392" s="5" t="s">
        <v>5682</v>
      </c>
      <c r="M3392" s="5" t="s">
        <v>6778</v>
      </c>
      <c r="N3392" s="21">
        <v>873492020906</v>
      </c>
      <c r="P3392" t="s">
        <v>326</v>
      </c>
      <c r="Q3392" t="s">
        <v>326</v>
      </c>
      <c r="R3392" t="s">
        <v>56</v>
      </c>
      <c r="S3392" t="s">
        <v>327</v>
      </c>
      <c r="T3392">
        <v>21</v>
      </c>
      <c r="U3392" t="s">
        <v>57</v>
      </c>
      <c r="V3392">
        <v>21320</v>
      </c>
      <c r="W3392">
        <v>29.19</v>
      </c>
      <c r="X3392">
        <v>3.47</v>
      </c>
      <c r="Y3392">
        <v>0</v>
      </c>
      <c r="Z3392">
        <v>-22.21</v>
      </c>
      <c r="AA3392">
        <v>10.44</v>
      </c>
      <c r="AB3392">
        <v>1</v>
      </c>
      <c r="AC3392">
        <v>11</v>
      </c>
      <c r="AD3392">
        <v>11</v>
      </c>
      <c r="AE3392" t="s">
        <v>1502</v>
      </c>
      <c r="AF3392" t="s">
        <v>704</v>
      </c>
      <c r="AG3392" t="s">
        <v>705</v>
      </c>
      <c r="AH3392" t="s">
        <v>706</v>
      </c>
      <c r="AI3392" t="s">
        <v>707</v>
      </c>
      <c r="AJ3392">
        <v>16</v>
      </c>
      <c r="AK3392" t="s">
        <v>57</v>
      </c>
      <c r="AL3392">
        <v>16430</v>
      </c>
      <c r="AM3392" t="s">
        <v>55</v>
      </c>
      <c r="AN3392" t="s">
        <v>55</v>
      </c>
      <c r="AO3392" t="s">
        <v>55</v>
      </c>
      <c r="AS3392" t="s">
        <v>343</v>
      </c>
      <c r="AT3392">
        <v>0</v>
      </c>
      <c r="AU3392">
        <v>0</v>
      </c>
      <c r="AV3392">
        <v>0</v>
      </c>
      <c r="BB3392">
        <v>0</v>
      </c>
      <c r="BC3392">
        <v>0</v>
      </c>
      <c r="BD3392" t="s">
        <v>60</v>
      </c>
      <c r="BE3392" s="5">
        <v>46180</v>
      </c>
      <c r="BF3392">
        <v>634364547</v>
      </c>
      <c r="BH3392" t="s">
        <v>323</v>
      </c>
      <c r="BI3392" t="s">
        <v>320</v>
      </c>
      <c r="BJ3392">
        <v>0.38680555555555557</v>
      </c>
      <c r="BK3392">
        <v>25.6</v>
      </c>
      <c r="BL3392">
        <v>3.04</v>
      </c>
      <c r="BM3392">
        <v>0</v>
      </c>
      <c r="BN3392">
        <v>-19.48</v>
      </c>
      <c r="BO3392">
        <v>9.16</v>
      </c>
      <c r="BP3392" t="s">
        <v>60</v>
      </c>
      <c r="BQ3392">
        <v>1.1401468509999999</v>
      </c>
      <c r="BR3392" t="s">
        <v>61</v>
      </c>
    </row>
    <row r="3393" spans="1:70" x14ac:dyDescent="0.2">
      <c r="A3393" s="19">
        <f t="shared" si="118"/>
        <v>9.8000000000000007</v>
      </c>
      <c r="B3393" s="20">
        <v>3752</v>
      </c>
      <c r="D3393" s="2" t="s">
        <v>1381</v>
      </c>
      <c r="E3393" s="2" t="str">
        <f t="shared" si="119"/>
        <v>ST</v>
      </c>
      <c r="F3393">
        <v>200720433</v>
      </c>
      <c r="G3393">
        <v>202607</v>
      </c>
      <c r="H3393" t="s">
        <v>52</v>
      </c>
      <c r="I3393" t="s">
        <v>321</v>
      </c>
      <c r="J3393" t="s">
        <v>322</v>
      </c>
      <c r="K3393" t="s">
        <v>54</v>
      </c>
      <c r="L3393" s="5">
        <v>46029</v>
      </c>
      <c r="M3393" s="5">
        <v>46060</v>
      </c>
      <c r="N3393" s="21">
        <v>873811726267</v>
      </c>
      <c r="P3393" t="s">
        <v>326</v>
      </c>
      <c r="Q3393" t="s">
        <v>326</v>
      </c>
      <c r="R3393" t="s">
        <v>56</v>
      </c>
      <c r="S3393" t="s">
        <v>327</v>
      </c>
      <c r="T3393">
        <v>21</v>
      </c>
      <c r="U3393" t="s">
        <v>57</v>
      </c>
      <c r="V3393">
        <v>21320</v>
      </c>
      <c r="W3393">
        <v>46.77</v>
      </c>
      <c r="X3393">
        <v>5.38</v>
      </c>
      <c r="Y3393">
        <v>0</v>
      </c>
      <c r="Z3393">
        <v>-35.590000000000003</v>
      </c>
      <c r="AA3393">
        <v>16.57</v>
      </c>
      <c r="AB3393">
        <v>2</v>
      </c>
      <c r="AC3393">
        <v>34.32</v>
      </c>
      <c r="AD3393">
        <v>34.32</v>
      </c>
      <c r="AE3393" t="s">
        <v>11858</v>
      </c>
      <c r="AF3393" t="s">
        <v>11205</v>
      </c>
      <c r="AG3393" t="s">
        <v>11205</v>
      </c>
      <c r="AH3393" t="s">
        <v>11206</v>
      </c>
      <c r="AI3393" t="s">
        <v>337</v>
      </c>
      <c r="AJ3393">
        <v>49</v>
      </c>
      <c r="AK3393" t="s">
        <v>57</v>
      </c>
      <c r="AL3393">
        <v>49000</v>
      </c>
      <c r="AM3393" t="s">
        <v>55</v>
      </c>
      <c r="AN3393" t="s">
        <v>55</v>
      </c>
      <c r="AO3393" t="s">
        <v>55</v>
      </c>
      <c r="AS3393" t="s">
        <v>343</v>
      </c>
      <c r="AT3393">
        <v>30</v>
      </c>
      <c r="AU3393">
        <v>31</v>
      </c>
      <c r="AV3393">
        <v>40</v>
      </c>
      <c r="BB3393">
        <v>0</v>
      </c>
      <c r="BC3393">
        <v>0</v>
      </c>
      <c r="BD3393" t="s">
        <v>60</v>
      </c>
      <c r="BE3393" s="5">
        <v>46180</v>
      </c>
      <c r="BF3393">
        <v>634364547</v>
      </c>
      <c r="BH3393" t="s">
        <v>323</v>
      </c>
      <c r="BI3393" t="s">
        <v>320</v>
      </c>
      <c r="BJ3393">
        <v>0.39374999999999999</v>
      </c>
      <c r="BK3393">
        <v>41</v>
      </c>
      <c r="BL3393">
        <v>4.72</v>
      </c>
      <c r="BM3393">
        <v>0</v>
      </c>
      <c r="BN3393">
        <v>-31.2</v>
      </c>
      <c r="BO3393">
        <v>14.52</v>
      </c>
      <c r="BP3393" t="s">
        <v>60</v>
      </c>
      <c r="BQ3393">
        <v>1.1408492480000001</v>
      </c>
      <c r="BR3393" t="s">
        <v>61</v>
      </c>
    </row>
    <row r="3394" spans="1:70" x14ac:dyDescent="0.2">
      <c r="A3394" s="19">
        <f t="shared" si="118"/>
        <v>9.4600000000000009</v>
      </c>
      <c r="B3394" s="20">
        <v>3752</v>
      </c>
      <c r="D3394" s="2" t="s">
        <v>1381</v>
      </c>
      <c r="E3394" s="2" t="str">
        <f t="shared" si="119"/>
        <v>ST</v>
      </c>
      <c r="F3394">
        <v>200720433</v>
      </c>
      <c r="G3394">
        <v>202607</v>
      </c>
      <c r="H3394" t="s">
        <v>52</v>
      </c>
      <c r="I3394" t="s">
        <v>321</v>
      </c>
      <c r="J3394" t="s">
        <v>322</v>
      </c>
      <c r="K3394" t="s">
        <v>54</v>
      </c>
      <c r="L3394" s="5" t="s">
        <v>5682</v>
      </c>
      <c r="M3394" s="5" t="s">
        <v>6778</v>
      </c>
      <c r="N3394" s="21">
        <v>873540859010</v>
      </c>
      <c r="P3394" t="s">
        <v>326</v>
      </c>
      <c r="Q3394" t="s">
        <v>326</v>
      </c>
      <c r="R3394" t="s">
        <v>56</v>
      </c>
      <c r="S3394" t="s">
        <v>327</v>
      </c>
      <c r="T3394">
        <v>21</v>
      </c>
      <c r="U3394" t="s">
        <v>57</v>
      </c>
      <c r="V3394">
        <v>21320</v>
      </c>
      <c r="W3394">
        <v>45.15</v>
      </c>
      <c r="X3394">
        <v>5.35</v>
      </c>
      <c r="Y3394">
        <v>0</v>
      </c>
      <c r="Z3394">
        <v>-34.36</v>
      </c>
      <c r="AA3394">
        <v>16.13</v>
      </c>
      <c r="AB3394">
        <v>2</v>
      </c>
      <c r="AC3394">
        <v>33</v>
      </c>
      <c r="AD3394">
        <v>33</v>
      </c>
      <c r="AE3394" t="s">
        <v>1489</v>
      </c>
      <c r="AF3394" t="s">
        <v>11207</v>
      </c>
      <c r="AG3394" t="s">
        <v>11207</v>
      </c>
      <c r="AH3394" t="s">
        <v>11208</v>
      </c>
      <c r="AI3394" t="s">
        <v>11209</v>
      </c>
      <c r="AJ3394">
        <v>66</v>
      </c>
      <c r="AK3394" t="s">
        <v>57</v>
      </c>
      <c r="AL3394">
        <v>66200</v>
      </c>
      <c r="AM3394" t="s">
        <v>55</v>
      </c>
      <c r="AN3394" t="s">
        <v>55</v>
      </c>
      <c r="AO3394" t="s">
        <v>55</v>
      </c>
      <c r="AS3394" t="s">
        <v>343</v>
      </c>
      <c r="AT3394">
        <v>0</v>
      </c>
      <c r="AU3394">
        <v>0</v>
      </c>
      <c r="AV3394">
        <v>0</v>
      </c>
      <c r="BB3394">
        <v>0</v>
      </c>
      <c r="BC3394">
        <v>0</v>
      </c>
      <c r="BD3394" t="s">
        <v>60</v>
      </c>
      <c r="BE3394" s="5">
        <v>46180</v>
      </c>
      <c r="BF3394">
        <v>634364547</v>
      </c>
      <c r="BH3394" t="s">
        <v>323</v>
      </c>
      <c r="BI3394" t="s">
        <v>320</v>
      </c>
      <c r="BJ3394">
        <v>0.59375</v>
      </c>
      <c r="BK3394">
        <v>39.6</v>
      </c>
      <c r="BL3394">
        <v>4.6900000000000004</v>
      </c>
      <c r="BM3394">
        <v>0</v>
      </c>
      <c r="BN3394">
        <v>-30.14</v>
      </c>
      <c r="BO3394">
        <v>14.15</v>
      </c>
      <c r="BP3394" t="s">
        <v>60</v>
      </c>
      <c r="BQ3394">
        <v>1.1401468509999999</v>
      </c>
      <c r="BR3394" t="s">
        <v>61</v>
      </c>
    </row>
    <row r="3395" spans="1:70" x14ac:dyDescent="0.2">
      <c r="A3395" s="19">
        <f t="shared" si="118"/>
        <v>9.4600000000000009</v>
      </c>
      <c r="B3395" s="20">
        <v>3752</v>
      </c>
      <c r="D3395" s="2" t="s">
        <v>1381</v>
      </c>
      <c r="E3395" s="2" t="str">
        <f t="shared" si="119"/>
        <v>ST</v>
      </c>
      <c r="F3395">
        <v>200720433</v>
      </c>
      <c r="G3395">
        <v>202607</v>
      </c>
      <c r="H3395" t="s">
        <v>52</v>
      </c>
      <c r="I3395" t="s">
        <v>321</v>
      </c>
      <c r="J3395" t="s">
        <v>322</v>
      </c>
      <c r="K3395" t="s">
        <v>54</v>
      </c>
      <c r="L3395" s="5" t="s">
        <v>3826</v>
      </c>
      <c r="M3395" s="5">
        <v>1</v>
      </c>
      <c r="N3395" s="21">
        <v>873245588364</v>
      </c>
      <c r="P3395" t="s">
        <v>326</v>
      </c>
      <c r="Q3395" t="s">
        <v>326</v>
      </c>
      <c r="R3395" t="s">
        <v>56</v>
      </c>
      <c r="S3395" t="s">
        <v>327</v>
      </c>
      <c r="T3395">
        <v>21</v>
      </c>
      <c r="U3395" t="s">
        <v>57</v>
      </c>
      <c r="V3395">
        <v>21320</v>
      </c>
      <c r="W3395">
        <v>45.94</v>
      </c>
      <c r="X3395">
        <v>5.44</v>
      </c>
      <c r="Y3395">
        <v>0</v>
      </c>
      <c r="Z3395">
        <v>-34.96</v>
      </c>
      <c r="AA3395">
        <v>16.41</v>
      </c>
      <c r="AB3395">
        <v>2</v>
      </c>
      <c r="AC3395">
        <v>33</v>
      </c>
      <c r="AD3395">
        <v>33</v>
      </c>
      <c r="AE3395" t="s">
        <v>1518</v>
      </c>
      <c r="AF3395" t="s">
        <v>11210</v>
      </c>
      <c r="AG3395" t="s">
        <v>11210</v>
      </c>
      <c r="AH3395" t="s">
        <v>11211</v>
      </c>
      <c r="AI3395" t="s">
        <v>11212</v>
      </c>
      <c r="AJ3395">
        <v>13</v>
      </c>
      <c r="AK3395" t="s">
        <v>57</v>
      </c>
      <c r="AL3395">
        <v>13011</v>
      </c>
      <c r="AM3395" t="s">
        <v>55</v>
      </c>
      <c r="AN3395" t="s">
        <v>55</v>
      </c>
      <c r="AO3395" t="s">
        <v>55</v>
      </c>
      <c r="AS3395" t="s">
        <v>343</v>
      </c>
      <c r="AT3395">
        <v>0</v>
      </c>
      <c r="AU3395">
        <v>0</v>
      </c>
      <c r="AV3395">
        <v>0</v>
      </c>
      <c r="BB3395">
        <v>0</v>
      </c>
      <c r="BC3395">
        <v>0</v>
      </c>
      <c r="BD3395" t="s">
        <v>60</v>
      </c>
      <c r="BE3395" s="5">
        <v>46180</v>
      </c>
      <c r="BF3395">
        <v>634364547</v>
      </c>
      <c r="BH3395" t="s">
        <v>323</v>
      </c>
      <c r="BI3395" t="s">
        <v>320</v>
      </c>
      <c r="BJ3395">
        <v>0</v>
      </c>
      <c r="BK3395">
        <v>39.6</v>
      </c>
      <c r="BL3395">
        <v>4.6900000000000004</v>
      </c>
      <c r="BM3395">
        <v>0</v>
      </c>
      <c r="BN3395">
        <v>-30.14</v>
      </c>
      <c r="BO3395">
        <v>14.15</v>
      </c>
      <c r="BP3395" t="s">
        <v>60</v>
      </c>
      <c r="BQ3395">
        <v>1.1600389769999999</v>
      </c>
      <c r="BR3395" t="s">
        <v>61</v>
      </c>
    </row>
    <row r="3396" spans="1:70" x14ac:dyDescent="0.2">
      <c r="A3396" s="19">
        <f t="shared" si="118"/>
        <v>10.129999999999995</v>
      </c>
      <c r="B3396" s="20">
        <v>3752</v>
      </c>
      <c r="D3396" s="2" t="s">
        <v>1381</v>
      </c>
      <c r="E3396" s="2" t="str">
        <f t="shared" si="119"/>
        <v>ST</v>
      </c>
      <c r="F3396">
        <v>200720433</v>
      </c>
      <c r="G3396">
        <v>202607</v>
      </c>
      <c r="H3396" t="s">
        <v>52</v>
      </c>
      <c r="I3396" t="s">
        <v>321</v>
      </c>
      <c r="J3396" t="s">
        <v>322</v>
      </c>
      <c r="K3396" t="s">
        <v>54</v>
      </c>
      <c r="L3396" s="5" t="s">
        <v>6778</v>
      </c>
      <c r="M3396" s="5" t="s">
        <v>5226</v>
      </c>
      <c r="N3396" s="21">
        <v>873596127772</v>
      </c>
      <c r="P3396" t="s">
        <v>326</v>
      </c>
      <c r="Q3396" t="s">
        <v>326</v>
      </c>
      <c r="R3396" t="s">
        <v>56</v>
      </c>
      <c r="S3396" t="s">
        <v>327</v>
      </c>
      <c r="T3396">
        <v>21</v>
      </c>
      <c r="U3396" t="s">
        <v>57</v>
      </c>
      <c r="V3396">
        <v>21320</v>
      </c>
      <c r="W3396">
        <v>48.15</v>
      </c>
      <c r="X3396">
        <v>5.71</v>
      </c>
      <c r="Y3396">
        <v>0</v>
      </c>
      <c r="Z3396">
        <v>-36.65</v>
      </c>
      <c r="AA3396">
        <v>17.22</v>
      </c>
      <c r="AB3396">
        <v>2</v>
      </c>
      <c r="AC3396">
        <v>36.520000000000003</v>
      </c>
      <c r="AD3396">
        <v>36.520000000000003</v>
      </c>
      <c r="AE3396" t="s">
        <v>1478</v>
      </c>
      <c r="AF3396" t="s">
        <v>11213</v>
      </c>
      <c r="AG3396" t="s">
        <v>11213</v>
      </c>
      <c r="AH3396" t="s">
        <v>11214</v>
      </c>
      <c r="AI3396" t="s">
        <v>11215</v>
      </c>
      <c r="AJ3396">
        <v>83</v>
      </c>
      <c r="AK3396" t="s">
        <v>57</v>
      </c>
      <c r="AL3396">
        <v>83136</v>
      </c>
      <c r="AM3396" t="s">
        <v>55</v>
      </c>
      <c r="AN3396" t="s">
        <v>55</v>
      </c>
      <c r="AO3396" t="s">
        <v>55</v>
      </c>
      <c r="AS3396" t="s">
        <v>343</v>
      </c>
      <c r="AT3396">
        <v>30</v>
      </c>
      <c r="AU3396">
        <v>31</v>
      </c>
      <c r="AV3396">
        <v>40</v>
      </c>
      <c r="BB3396">
        <v>0</v>
      </c>
      <c r="BC3396">
        <v>0</v>
      </c>
      <c r="BD3396" t="s">
        <v>60</v>
      </c>
      <c r="BE3396" s="5">
        <v>46180</v>
      </c>
      <c r="BF3396">
        <v>634364547</v>
      </c>
      <c r="BH3396" t="s">
        <v>323</v>
      </c>
      <c r="BI3396" t="s">
        <v>320</v>
      </c>
      <c r="BJ3396">
        <v>0.44097222222222221</v>
      </c>
      <c r="BK3396">
        <v>42.4</v>
      </c>
      <c r="BL3396">
        <v>5.03</v>
      </c>
      <c r="BM3396">
        <v>0</v>
      </c>
      <c r="BN3396">
        <v>-32.270000000000003</v>
      </c>
      <c r="BO3396">
        <v>15.16</v>
      </c>
      <c r="BP3396" t="s">
        <v>60</v>
      </c>
      <c r="BQ3396">
        <v>1.1356667499999999</v>
      </c>
      <c r="BR3396" t="s">
        <v>61</v>
      </c>
    </row>
    <row r="3397" spans="1:70" x14ac:dyDescent="0.2">
      <c r="A3397" s="19">
        <f t="shared" si="118"/>
        <v>9.1300000000000026</v>
      </c>
      <c r="B3397" s="20">
        <v>3752</v>
      </c>
      <c r="D3397" s="2" t="s">
        <v>1381</v>
      </c>
      <c r="E3397" s="2" t="str">
        <f t="shared" si="119"/>
        <v>ST</v>
      </c>
      <c r="F3397">
        <v>200720433</v>
      </c>
      <c r="G3397">
        <v>202607</v>
      </c>
      <c r="H3397" t="s">
        <v>52</v>
      </c>
      <c r="I3397" t="s">
        <v>321</v>
      </c>
      <c r="J3397" t="s">
        <v>322</v>
      </c>
      <c r="K3397" t="s">
        <v>54</v>
      </c>
      <c r="L3397" s="5" t="s">
        <v>6778</v>
      </c>
      <c r="M3397" s="5" t="s">
        <v>5226</v>
      </c>
      <c r="N3397" s="21">
        <v>873602977171</v>
      </c>
      <c r="P3397" t="s">
        <v>326</v>
      </c>
      <c r="Q3397" t="s">
        <v>326</v>
      </c>
      <c r="R3397" t="s">
        <v>56</v>
      </c>
      <c r="S3397" t="s">
        <v>327</v>
      </c>
      <c r="T3397">
        <v>21</v>
      </c>
      <c r="U3397" t="s">
        <v>57</v>
      </c>
      <c r="V3397">
        <v>21320</v>
      </c>
      <c r="W3397">
        <v>43.38</v>
      </c>
      <c r="X3397">
        <v>5.14</v>
      </c>
      <c r="Y3397">
        <v>0</v>
      </c>
      <c r="Z3397">
        <v>-33.01</v>
      </c>
      <c r="AA3397">
        <v>15.51</v>
      </c>
      <c r="AB3397">
        <v>2</v>
      </c>
      <c r="AC3397">
        <v>30.8</v>
      </c>
      <c r="AD3397">
        <v>30.8</v>
      </c>
      <c r="AE3397" t="s">
        <v>11859</v>
      </c>
      <c r="AF3397" t="s">
        <v>11216</v>
      </c>
      <c r="AG3397" t="s">
        <v>11216</v>
      </c>
      <c r="AH3397" t="s">
        <v>1969</v>
      </c>
      <c r="AI3397" t="s">
        <v>365</v>
      </c>
      <c r="AJ3397">
        <v>87</v>
      </c>
      <c r="AK3397" t="s">
        <v>57</v>
      </c>
      <c r="AL3397">
        <v>87280</v>
      </c>
      <c r="AM3397" t="s">
        <v>55</v>
      </c>
      <c r="AN3397" t="s">
        <v>55</v>
      </c>
      <c r="AO3397" t="s">
        <v>55</v>
      </c>
      <c r="AS3397" t="s">
        <v>343</v>
      </c>
      <c r="AT3397">
        <v>0</v>
      </c>
      <c r="AU3397">
        <v>0</v>
      </c>
      <c r="AV3397">
        <v>0</v>
      </c>
      <c r="BB3397">
        <v>0</v>
      </c>
      <c r="BC3397">
        <v>0</v>
      </c>
      <c r="BD3397" t="s">
        <v>60</v>
      </c>
      <c r="BE3397" s="5">
        <v>46180</v>
      </c>
      <c r="BF3397">
        <v>634364547</v>
      </c>
      <c r="BH3397" t="s">
        <v>323</v>
      </c>
      <c r="BI3397" t="s">
        <v>320</v>
      </c>
      <c r="BJ3397">
        <v>0.52986111111111112</v>
      </c>
      <c r="BK3397">
        <v>38.200000000000003</v>
      </c>
      <c r="BL3397">
        <v>4.53</v>
      </c>
      <c r="BM3397">
        <v>0</v>
      </c>
      <c r="BN3397">
        <v>-29.07</v>
      </c>
      <c r="BO3397">
        <v>13.66</v>
      </c>
      <c r="BP3397" t="s">
        <v>60</v>
      </c>
      <c r="BQ3397">
        <v>1.1356667499999999</v>
      </c>
      <c r="BR3397" t="s">
        <v>61</v>
      </c>
    </row>
    <row r="3398" spans="1:70" x14ac:dyDescent="0.2">
      <c r="A3398" s="19">
        <f t="shared" si="118"/>
        <v>15.159999999999997</v>
      </c>
      <c r="B3398" s="20">
        <v>3752</v>
      </c>
      <c r="D3398" s="2" t="s">
        <v>1381</v>
      </c>
      <c r="E3398" s="2" t="str">
        <f t="shared" si="119"/>
        <v>ST</v>
      </c>
      <c r="F3398">
        <v>200720433</v>
      </c>
      <c r="G3398">
        <v>202607</v>
      </c>
      <c r="H3398" t="s">
        <v>52</v>
      </c>
      <c r="I3398" t="s">
        <v>321</v>
      </c>
      <c r="J3398" t="s">
        <v>322</v>
      </c>
      <c r="K3398" t="s">
        <v>54</v>
      </c>
      <c r="L3398" s="5" t="s">
        <v>6778</v>
      </c>
      <c r="M3398" s="5" t="s">
        <v>10422</v>
      </c>
      <c r="N3398" s="21">
        <v>873603253311</v>
      </c>
      <c r="P3398" t="s">
        <v>326</v>
      </c>
      <c r="Q3398" t="s">
        <v>326</v>
      </c>
      <c r="R3398" t="s">
        <v>56</v>
      </c>
      <c r="S3398" t="s">
        <v>327</v>
      </c>
      <c r="T3398">
        <v>21</v>
      </c>
      <c r="U3398" t="s">
        <v>57</v>
      </c>
      <c r="V3398">
        <v>21320</v>
      </c>
      <c r="W3398">
        <v>72</v>
      </c>
      <c r="X3398">
        <v>8.5399999999999991</v>
      </c>
      <c r="Y3398">
        <v>0</v>
      </c>
      <c r="Z3398">
        <v>-54.78</v>
      </c>
      <c r="AA3398">
        <v>25.76</v>
      </c>
      <c r="AB3398">
        <v>4</v>
      </c>
      <c r="AC3398">
        <v>68.64</v>
      </c>
      <c r="AD3398">
        <v>68.64</v>
      </c>
      <c r="AE3398" t="s">
        <v>11860</v>
      </c>
      <c r="AF3398" t="s">
        <v>11217</v>
      </c>
      <c r="AG3398" t="s">
        <v>11217</v>
      </c>
      <c r="AH3398" t="s">
        <v>11218</v>
      </c>
      <c r="AI3398" t="s">
        <v>11219</v>
      </c>
      <c r="AJ3398">
        <v>1</v>
      </c>
      <c r="AK3398" t="s">
        <v>57</v>
      </c>
      <c r="AL3398">
        <v>1600</v>
      </c>
      <c r="AM3398" t="s">
        <v>55</v>
      </c>
      <c r="AN3398" t="s">
        <v>55</v>
      </c>
      <c r="AO3398" t="s">
        <v>55</v>
      </c>
      <c r="AS3398" t="s">
        <v>343</v>
      </c>
      <c r="AT3398">
        <v>30</v>
      </c>
      <c r="AU3398">
        <v>31</v>
      </c>
      <c r="AV3398">
        <v>40</v>
      </c>
      <c r="BB3398">
        <v>0</v>
      </c>
      <c r="BC3398">
        <v>0</v>
      </c>
      <c r="BD3398" t="s">
        <v>60</v>
      </c>
      <c r="BE3398" s="5">
        <v>46180</v>
      </c>
      <c r="BF3398">
        <v>634364547</v>
      </c>
      <c r="BH3398" t="s">
        <v>323</v>
      </c>
      <c r="BI3398" t="s">
        <v>320</v>
      </c>
      <c r="BJ3398">
        <v>0.44513888888888886</v>
      </c>
      <c r="BK3398">
        <v>63.4</v>
      </c>
      <c r="BL3398">
        <v>7.52</v>
      </c>
      <c r="BM3398">
        <v>0</v>
      </c>
      <c r="BN3398">
        <v>-48.24</v>
      </c>
      <c r="BO3398">
        <v>22.68</v>
      </c>
      <c r="BP3398" t="s">
        <v>60</v>
      </c>
      <c r="BQ3398">
        <v>1.1356667499999999</v>
      </c>
      <c r="BR3398" t="s">
        <v>61</v>
      </c>
    </row>
    <row r="3399" spans="1:70" x14ac:dyDescent="0.2">
      <c r="A3399" s="19">
        <f t="shared" si="118"/>
        <v>15.159999999999997</v>
      </c>
      <c r="B3399" s="20">
        <v>3752</v>
      </c>
      <c r="D3399" s="2" t="s">
        <v>1381</v>
      </c>
      <c r="E3399" s="2" t="str">
        <f t="shared" si="119"/>
        <v>ST</v>
      </c>
      <c r="F3399">
        <v>200720433</v>
      </c>
      <c r="G3399">
        <v>202607</v>
      </c>
      <c r="H3399" t="s">
        <v>52</v>
      </c>
      <c r="I3399" t="s">
        <v>321</v>
      </c>
      <c r="J3399" t="s">
        <v>322</v>
      </c>
      <c r="K3399" t="s">
        <v>54</v>
      </c>
      <c r="L3399" s="5" t="s">
        <v>6778</v>
      </c>
      <c r="M3399" s="5" t="s">
        <v>5226</v>
      </c>
      <c r="N3399" s="21">
        <v>873595591672</v>
      </c>
      <c r="P3399" t="s">
        <v>326</v>
      </c>
      <c r="Q3399" t="s">
        <v>326</v>
      </c>
      <c r="R3399" t="s">
        <v>56</v>
      </c>
      <c r="S3399" t="s">
        <v>327</v>
      </c>
      <c r="T3399">
        <v>21</v>
      </c>
      <c r="U3399" t="s">
        <v>57</v>
      </c>
      <c r="V3399">
        <v>21320</v>
      </c>
      <c r="W3399">
        <v>72</v>
      </c>
      <c r="X3399">
        <v>8.5399999999999991</v>
      </c>
      <c r="Y3399">
        <v>0</v>
      </c>
      <c r="Z3399">
        <v>-54.78</v>
      </c>
      <c r="AA3399">
        <v>25.76</v>
      </c>
      <c r="AB3399">
        <v>4</v>
      </c>
      <c r="AC3399">
        <v>69.08</v>
      </c>
      <c r="AD3399">
        <v>69.08</v>
      </c>
      <c r="AE3399" t="s">
        <v>11861</v>
      </c>
      <c r="AF3399" t="s">
        <v>5087</v>
      </c>
      <c r="AG3399" t="s">
        <v>5087</v>
      </c>
      <c r="AH3399" t="s">
        <v>11220</v>
      </c>
      <c r="AI3399" t="s">
        <v>11221</v>
      </c>
      <c r="AJ3399">
        <v>85</v>
      </c>
      <c r="AK3399" t="s">
        <v>57</v>
      </c>
      <c r="AL3399">
        <v>85160</v>
      </c>
      <c r="AM3399" t="s">
        <v>55</v>
      </c>
      <c r="AN3399" t="s">
        <v>55</v>
      </c>
      <c r="AO3399" t="s">
        <v>55</v>
      </c>
      <c r="AS3399" t="s">
        <v>343</v>
      </c>
      <c r="AT3399">
        <v>30</v>
      </c>
      <c r="AU3399">
        <v>31</v>
      </c>
      <c r="AV3399">
        <v>39</v>
      </c>
      <c r="BB3399">
        <v>0</v>
      </c>
      <c r="BC3399">
        <v>0</v>
      </c>
      <c r="BD3399" t="s">
        <v>60</v>
      </c>
      <c r="BE3399" s="5">
        <v>46180</v>
      </c>
      <c r="BF3399">
        <v>634364547</v>
      </c>
      <c r="BH3399" t="s">
        <v>323</v>
      </c>
      <c r="BI3399" t="s">
        <v>320</v>
      </c>
      <c r="BJ3399">
        <v>0.41805555555555557</v>
      </c>
      <c r="BK3399">
        <v>63.4</v>
      </c>
      <c r="BL3399">
        <v>7.52</v>
      </c>
      <c r="BM3399">
        <v>0</v>
      </c>
      <c r="BN3399">
        <v>-48.24</v>
      </c>
      <c r="BO3399">
        <v>22.68</v>
      </c>
      <c r="BP3399" t="s">
        <v>60</v>
      </c>
      <c r="BQ3399">
        <v>1.1356667499999999</v>
      </c>
      <c r="BR3399" t="s">
        <v>61</v>
      </c>
    </row>
    <row r="3400" spans="1:70" x14ac:dyDescent="0.2">
      <c r="A3400" s="19">
        <f t="shared" si="118"/>
        <v>10.800000000000004</v>
      </c>
      <c r="B3400" s="20">
        <v>3752</v>
      </c>
      <c r="D3400" s="2" t="s">
        <v>346</v>
      </c>
      <c r="E3400" s="2" t="str">
        <f t="shared" si="119"/>
        <v>ST</v>
      </c>
      <c r="F3400">
        <v>200720433</v>
      </c>
      <c r="G3400">
        <v>202607</v>
      </c>
      <c r="H3400" t="s">
        <v>52</v>
      </c>
      <c r="I3400" t="s">
        <v>321</v>
      </c>
      <c r="J3400" t="s">
        <v>322</v>
      </c>
      <c r="K3400" t="s">
        <v>54</v>
      </c>
      <c r="L3400" s="5">
        <v>46029</v>
      </c>
      <c r="M3400" s="5">
        <v>46060</v>
      </c>
      <c r="N3400" s="21">
        <v>873815699324</v>
      </c>
      <c r="P3400" t="s">
        <v>326</v>
      </c>
      <c r="Q3400" t="s">
        <v>326</v>
      </c>
      <c r="R3400" t="s">
        <v>56</v>
      </c>
      <c r="S3400" t="s">
        <v>327</v>
      </c>
      <c r="T3400">
        <v>21</v>
      </c>
      <c r="U3400" t="s">
        <v>57</v>
      </c>
      <c r="V3400">
        <v>21320</v>
      </c>
      <c r="W3400">
        <v>51.57</v>
      </c>
      <c r="X3400">
        <v>5.93</v>
      </c>
      <c r="Y3400">
        <v>0</v>
      </c>
      <c r="Z3400">
        <v>-39.25</v>
      </c>
      <c r="AA3400">
        <v>18.25</v>
      </c>
      <c r="AB3400">
        <v>3</v>
      </c>
      <c r="AC3400">
        <v>41.8</v>
      </c>
      <c r="AD3400">
        <v>41.8</v>
      </c>
      <c r="AE3400" t="s">
        <v>11862</v>
      </c>
      <c r="AF3400" t="s">
        <v>11222</v>
      </c>
      <c r="AG3400" t="s">
        <v>11222</v>
      </c>
      <c r="AH3400" t="s">
        <v>11223</v>
      </c>
      <c r="AI3400" t="s">
        <v>11224</v>
      </c>
      <c r="AJ3400">
        <v>64</v>
      </c>
      <c r="AK3400" t="s">
        <v>57</v>
      </c>
      <c r="AL3400">
        <v>64310</v>
      </c>
      <c r="AM3400" t="s">
        <v>55</v>
      </c>
      <c r="AN3400" t="s">
        <v>55</v>
      </c>
      <c r="AO3400" t="s">
        <v>55</v>
      </c>
      <c r="AS3400" t="s">
        <v>343</v>
      </c>
      <c r="AT3400">
        <v>0</v>
      </c>
      <c r="AU3400">
        <v>0</v>
      </c>
      <c r="AV3400">
        <v>0</v>
      </c>
      <c r="BB3400">
        <v>0</v>
      </c>
      <c r="BC3400">
        <v>0</v>
      </c>
      <c r="BD3400" t="s">
        <v>60</v>
      </c>
      <c r="BE3400" s="5">
        <v>46180</v>
      </c>
      <c r="BF3400">
        <v>634364547</v>
      </c>
      <c r="BH3400" t="s">
        <v>323</v>
      </c>
      <c r="BI3400" t="s">
        <v>320</v>
      </c>
      <c r="BJ3400">
        <v>0.50416666666666665</v>
      </c>
      <c r="BK3400">
        <v>45.2</v>
      </c>
      <c r="BL3400">
        <v>5.2</v>
      </c>
      <c r="BM3400">
        <v>0</v>
      </c>
      <c r="BN3400">
        <v>-34.4</v>
      </c>
      <c r="BO3400">
        <v>16</v>
      </c>
      <c r="BP3400" t="s">
        <v>60</v>
      </c>
      <c r="BQ3400">
        <v>1.1408492480000001</v>
      </c>
      <c r="BR3400" t="s">
        <v>61</v>
      </c>
    </row>
    <row r="3401" spans="1:70" x14ac:dyDescent="0.2">
      <c r="A3401" s="19">
        <f t="shared" si="118"/>
        <v>9.8000000000000007</v>
      </c>
      <c r="B3401" s="20">
        <v>3752</v>
      </c>
      <c r="D3401" s="2" t="s">
        <v>1381</v>
      </c>
      <c r="E3401" s="2" t="str">
        <f t="shared" si="119"/>
        <v>ST</v>
      </c>
      <c r="F3401">
        <v>200720433</v>
      </c>
      <c r="G3401">
        <v>202607</v>
      </c>
      <c r="H3401" t="s">
        <v>52</v>
      </c>
      <c r="I3401" t="s">
        <v>321</v>
      </c>
      <c r="J3401" t="s">
        <v>322</v>
      </c>
      <c r="K3401" t="s">
        <v>54</v>
      </c>
      <c r="L3401" s="5" t="s">
        <v>10419</v>
      </c>
      <c r="M3401" s="5">
        <v>46029</v>
      </c>
      <c r="N3401" s="21">
        <v>873751344130</v>
      </c>
      <c r="P3401" t="s">
        <v>326</v>
      </c>
      <c r="Q3401" t="s">
        <v>326</v>
      </c>
      <c r="R3401" t="s">
        <v>56</v>
      </c>
      <c r="S3401" t="s">
        <v>327</v>
      </c>
      <c r="T3401">
        <v>21</v>
      </c>
      <c r="U3401" t="s">
        <v>57</v>
      </c>
      <c r="V3401">
        <v>21320</v>
      </c>
      <c r="W3401">
        <v>46.68</v>
      </c>
      <c r="X3401">
        <v>5.53</v>
      </c>
      <c r="Y3401">
        <v>0</v>
      </c>
      <c r="Z3401">
        <v>-35.53</v>
      </c>
      <c r="AA3401">
        <v>16.690000000000001</v>
      </c>
      <c r="AB3401">
        <v>3</v>
      </c>
      <c r="AC3401">
        <v>35.200000000000003</v>
      </c>
      <c r="AD3401">
        <v>35.200000000000003</v>
      </c>
      <c r="AE3401" t="s">
        <v>11863</v>
      </c>
      <c r="AF3401" t="s">
        <v>11225</v>
      </c>
      <c r="AG3401" t="s">
        <v>11225</v>
      </c>
      <c r="AH3401" t="s">
        <v>11226</v>
      </c>
      <c r="AI3401" t="s">
        <v>779</v>
      </c>
      <c r="AJ3401">
        <v>39</v>
      </c>
      <c r="AK3401" t="s">
        <v>57</v>
      </c>
      <c r="AL3401">
        <v>39570</v>
      </c>
      <c r="AM3401" t="s">
        <v>55</v>
      </c>
      <c r="AN3401" t="s">
        <v>55</v>
      </c>
      <c r="AO3401" t="s">
        <v>55</v>
      </c>
      <c r="AS3401" t="s">
        <v>343</v>
      </c>
      <c r="AT3401">
        <v>0</v>
      </c>
      <c r="AU3401">
        <v>0</v>
      </c>
      <c r="AV3401">
        <v>0</v>
      </c>
      <c r="BB3401">
        <v>0</v>
      </c>
      <c r="BC3401">
        <v>0</v>
      </c>
      <c r="BD3401" t="s">
        <v>60</v>
      </c>
      <c r="BE3401" s="5">
        <v>46180</v>
      </c>
      <c r="BF3401">
        <v>634364547</v>
      </c>
      <c r="BH3401" t="s">
        <v>323</v>
      </c>
      <c r="BI3401" t="s">
        <v>320</v>
      </c>
      <c r="BJ3401">
        <v>0.35416666666666669</v>
      </c>
      <c r="BK3401">
        <v>41</v>
      </c>
      <c r="BL3401">
        <v>4.8600000000000003</v>
      </c>
      <c r="BM3401">
        <v>0</v>
      </c>
      <c r="BN3401">
        <v>-31.2</v>
      </c>
      <c r="BO3401">
        <v>14.66</v>
      </c>
      <c r="BP3401" t="s">
        <v>60</v>
      </c>
      <c r="BQ3401">
        <v>1.1386538829999999</v>
      </c>
      <c r="BR3401" t="s">
        <v>61</v>
      </c>
    </row>
    <row r="3402" spans="1:70" x14ac:dyDescent="0.2">
      <c r="A3402" s="19">
        <f t="shared" ref="A3402:A3465" si="120">BK3402+BN3402</f>
        <v>17.5</v>
      </c>
      <c r="B3402" s="20">
        <v>3752</v>
      </c>
      <c r="D3402" s="2" t="s">
        <v>1381</v>
      </c>
      <c r="E3402" s="2" t="str">
        <f t="shared" si="119"/>
        <v>ST</v>
      </c>
      <c r="F3402">
        <v>200720433</v>
      </c>
      <c r="G3402">
        <v>202607</v>
      </c>
      <c r="H3402" t="s">
        <v>52</v>
      </c>
      <c r="I3402" t="s">
        <v>321</v>
      </c>
      <c r="J3402" t="s">
        <v>322</v>
      </c>
      <c r="K3402" t="s">
        <v>54</v>
      </c>
      <c r="L3402" s="5">
        <v>46029</v>
      </c>
      <c r="M3402" s="5">
        <v>46060</v>
      </c>
      <c r="N3402" s="21">
        <v>873815151223</v>
      </c>
      <c r="P3402" t="s">
        <v>326</v>
      </c>
      <c r="Q3402" t="s">
        <v>326</v>
      </c>
      <c r="R3402" t="s">
        <v>56</v>
      </c>
      <c r="S3402" t="s">
        <v>327</v>
      </c>
      <c r="T3402">
        <v>21</v>
      </c>
      <c r="U3402" t="s">
        <v>57</v>
      </c>
      <c r="V3402">
        <v>21320</v>
      </c>
      <c r="W3402">
        <v>83.51</v>
      </c>
      <c r="X3402">
        <v>9.61</v>
      </c>
      <c r="Y3402">
        <v>0</v>
      </c>
      <c r="Z3402">
        <v>-63.55</v>
      </c>
      <c r="AA3402">
        <v>29.57</v>
      </c>
      <c r="AB3402">
        <v>5</v>
      </c>
      <c r="AC3402">
        <v>85.36</v>
      </c>
      <c r="AD3402">
        <v>85.36</v>
      </c>
      <c r="AE3402" t="s">
        <v>11864</v>
      </c>
      <c r="AF3402" t="s">
        <v>5260</v>
      </c>
      <c r="AG3402" t="s">
        <v>5260</v>
      </c>
      <c r="AH3402" t="s">
        <v>5261</v>
      </c>
      <c r="AI3402" t="s">
        <v>5262</v>
      </c>
      <c r="AJ3402">
        <v>44</v>
      </c>
      <c r="AK3402" t="s">
        <v>57</v>
      </c>
      <c r="AL3402">
        <v>44850</v>
      </c>
      <c r="AM3402" t="s">
        <v>55</v>
      </c>
      <c r="AN3402" t="s">
        <v>55</v>
      </c>
      <c r="AO3402" t="s">
        <v>55</v>
      </c>
      <c r="AS3402" t="s">
        <v>343</v>
      </c>
      <c r="AT3402">
        <v>27</v>
      </c>
      <c r="AU3402">
        <v>31</v>
      </c>
      <c r="AV3402">
        <v>41</v>
      </c>
      <c r="BB3402">
        <v>0</v>
      </c>
      <c r="BC3402">
        <v>0</v>
      </c>
      <c r="BD3402" t="s">
        <v>60</v>
      </c>
      <c r="BE3402" s="5">
        <v>46180</v>
      </c>
      <c r="BF3402">
        <v>634364547</v>
      </c>
      <c r="BH3402" t="s">
        <v>323</v>
      </c>
      <c r="BI3402" t="s">
        <v>320</v>
      </c>
      <c r="BJ3402">
        <v>0.38472222222222224</v>
      </c>
      <c r="BK3402">
        <v>73.2</v>
      </c>
      <c r="BL3402">
        <v>8.42</v>
      </c>
      <c r="BM3402">
        <v>0</v>
      </c>
      <c r="BN3402">
        <v>-55.7</v>
      </c>
      <c r="BO3402">
        <v>25.92</v>
      </c>
      <c r="BP3402" t="s">
        <v>60</v>
      </c>
      <c r="BQ3402">
        <v>1.1408492480000001</v>
      </c>
      <c r="BR3402" t="s">
        <v>61</v>
      </c>
    </row>
    <row r="3403" spans="1:70" x14ac:dyDescent="0.2">
      <c r="A3403" s="19">
        <f t="shared" si="120"/>
        <v>10.469999999999999</v>
      </c>
      <c r="B3403" s="20">
        <v>3752</v>
      </c>
      <c r="D3403" s="2" t="s">
        <v>1381</v>
      </c>
      <c r="E3403" s="2" t="str">
        <f t="shared" si="119"/>
        <v>ST</v>
      </c>
      <c r="F3403">
        <v>200720433</v>
      </c>
      <c r="G3403">
        <v>202607</v>
      </c>
      <c r="H3403" t="s">
        <v>52</v>
      </c>
      <c r="I3403" t="s">
        <v>321</v>
      </c>
      <c r="J3403" t="s">
        <v>322</v>
      </c>
      <c r="K3403" t="s">
        <v>54</v>
      </c>
      <c r="L3403" s="5" t="s">
        <v>10419</v>
      </c>
      <c r="M3403" s="5">
        <v>46029</v>
      </c>
      <c r="N3403" s="21">
        <v>873750969053</v>
      </c>
      <c r="P3403" t="s">
        <v>326</v>
      </c>
      <c r="Q3403" t="s">
        <v>326</v>
      </c>
      <c r="R3403" t="s">
        <v>56</v>
      </c>
      <c r="S3403" t="s">
        <v>327</v>
      </c>
      <c r="T3403">
        <v>21</v>
      </c>
      <c r="U3403" t="s">
        <v>57</v>
      </c>
      <c r="V3403">
        <v>21320</v>
      </c>
      <c r="W3403">
        <v>49.87</v>
      </c>
      <c r="X3403">
        <v>5.91</v>
      </c>
      <c r="Y3403">
        <v>0</v>
      </c>
      <c r="Z3403">
        <v>-37.950000000000003</v>
      </c>
      <c r="AA3403">
        <v>17.829999999999998</v>
      </c>
      <c r="AB3403">
        <v>3</v>
      </c>
      <c r="AC3403">
        <v>38.5</v>
      </c>
      <c r="AD3403">
        <v>38.5</v>
      </c>
      <c r="AE3403" t="s">
        <v>11865</v>
      </c>
      <c r="AF3403" t="s">
        <v>11227</v>
      </c>
      <c r="AG3403" t="s">
        <v>11227</v>
      </c>
      <c r="AH3403" t="s">
        <v>11228</v>
      </c>
      <c r="AI3403" t="s">
        <v>427</v>
      </c>
      <c r="AJ3403">
        <v>33</v>
      </c>
      <c r="AK3403" t="s">
        <v>57</v>
      </c>
      <c r="AL3403">
        <v>33160</v>
      </c>
      <c r="AM3403" t="s">
        <v>55</v>
      </c>
      <c r="AN3403" t="s">
        <v>55</v>
      </c>
      <c r="AO3403" t="s">
        <v>55</v>
      </c>
      <c r="AS3403" t="s">
        <v>343</v>
      </c>
      <c r="AT3403">
        <v>0</v>
      </c>
      <c r="AU3403">
        <v>0</v>
      </c>
      <c r="AV3403">
        <v>0</v>
      </c>
      <c r="BB3403">
        <v>0</v>
      </c>
      <c r="BC3403">
        <v>0</v>
      </c>
      <c r="BD3403" t="s">
        <v>60</v>
      </c>
      <c r="BE3403" s="5">
        <v>46180</v>
      </c>
      <c r="BF3403">
        <v>634364547</v>
      </c>
      <c r="BH3403" t="s">
        <v>323</v>
      </c>
      <c r="BI3403" t="s">
        <v>320</v>
      </c>
      <c r="BJ3403">
        <v>0.46666666666666667</v>
      </c>
      <c r="BK3403">
        <v>43.8</v>
      </c>
      <c r="BL3403">
        <v>5.19</v>
      </c>
      <c r="BM3403">
        <v>0</v>
      </c>
      <c r="BN3403">
        <v>-33.33</v>
      </c>
      <c r="BO3403">
        <v>15.66</v>
      </c>
      <c r="BP3403" t="s">
        <v>60</v>
      </c>
      <c r="BQ3403">
        <v>1.1386538829999999</v>
      </c>
      <c r="BR3403" t="s">
        <v>61</v>
      </c>
    </row>
    <row r="3404" spans="1:70" x14ac:dyDescent="0.2">
      <c r="A3404" s="19">
        <f t="shared" si="120"/>
        <v>21.840000000000003</v>
      </c>
      <c r="B3404" s="20">
        <v>3752</v>
      </c>
      <c r="D3404" s="2" t="s">
        <v>1381</v>
      </c>
      <c r="E3404" s="2" t="str">
        <f t="shared" si="119"/>
        <v>ST</v>
      </c>
      <c r="F3404">
        <v>200720433</v>
      </c>
      <c r="G3404">
        <v>202607</v>
      </c>
      <c r="H3404" t="s">
        <v>52</v>
      </c>
      <c r="I3404" t="s">
        <v>321</v>
      </c>
      <c r="J3404" t="s">
        <v>322</v>
      </c>
      <c r="K3404" t="s">
        <v>54</v>
      </c>
      <c r="L3404" s="5" t="s">
        <v>6778</v>
      </c>
      <c r="M3404" s="5" t="s">
        <v>10422</v>
      </c>
      <c r="N3404" s="21">
        <v>873603288290</v>
      </c>
      <c r="P3404" t="s">
        <v>326</v>
      </c>
      <c r="Q3404" t="s">
        <v>326</v>
      </c>
      <c r="R3404" t="s">
        <v>56</v>
      </c>
      <c r="S3404" t="s">
        <v>327</v>
      </c>
      <c r="T3404">
        <v>21</v>
      </c>
      <c r="U3404" t="s">
        <v>57</v>
      </c>
      <c r="V3404">
        <v>21320</v>
      </c>
      <c r="W3404">
        <v>103.8</v>
      </c>
      <c r="X3404">
        <v>12.29</v>
      </c>
      <c r="Y3404">
        <v>0</v>
      </c>
      <c r="Z3404">
        <v>-79</v>
      </c>
      <c r="AA3404">
        <v>37.090000000000003</v>
      </c>
      <c r="AB3404">
        <v>7</v>
      </c>
      <c r="AC3404">
        <v>114.4</v>
      </c>
      <c r="AD3404">
        <v>114.4</v>
      </c>
      <c r="AE3404" t="s">
        <v>11866</v>
      </c>
      <c r="AF3404" t="s">
        <v>4616</v>
      </c>
      <c r="AG3404" t="s">
        <v>4616</v>
      </c>
      <c r="AH3404" t="s">
        <v>4617</v>
      </c>
      <c r="AI3404" t="s">
        <v>4618</v>
      </c>
      <c r="AJ3404">
        <v>1</v>
      </c>
      <c r="AK3404" t="s">
        <v>57</v>
      </c>
      <c r="AL3404">
        <v>1120</v>
      </c>
      <c r="AM3404" t="s">
        <v>55</v>
      </c>
      <c r="AN3404" t="s">
        <v>55</v>
      </c>
      <c r="AO3404" t="s">
        <v>55</v>
      </c>
      <c r="AS3404" t="s">
        <v>343</v>
      </c>
      <c r="AT3404">
        <v>30</v>
      </c>
      <c r="AU3404">
        <v>31</v>
      </c>
      <c r="AV3404">
        <v>40</v>
      </c>
      <c r="BB3404">
        <v>0</v>
      </c>
      <c r="BC3404">
        <v>0</v>
      </c>
      <c r="BD3404" t="s">
        <v>60</v>
      </c>
      <c r="BE3404" s="5">
        <v>46180</v>
      </c>
      <c r="BF3404">
        <v>634364547</v>
      </c>
      <c r="BH3404" t="s">
        <v>323</v>
      </c>
      <c r="BI3404" t="s">
        <v>320</v>
      </c>
      <c r="BJ3404">
        <v>0.44027777777777777</v>
      </c>
      <c r="BK3404">
        <v>91.4</v>
      </c>
      <c r="BL3404">
        <v>10.82</v>
      </c>
      <c r="BM3404">
        <v>0</v>
      </c>
      <c r="BN3404">
        <v>-69.56</v>
      </c>
      <c r="BO3404">
        <v>32.659999999999997</v>
      </c>
      <c r="BP3404" t="s">
        <v>60</v>
      </c>
      <c r="BQ3404">
        <v>1.1356667499999999</v>
      </c>
      <c r="BR3404" t="s">
        <v>61</v>
      </c>
    </row>
    <row r="3405" spans="1:70" x14ac:dyDescent="0.2">
      <c r="A3405" s="19">
        <f t="shared" si="120"/>
        <v>9.4600000000000009</v>
      </c>
      <c r="B3405" s="20">
        <v>3752</v>
      </c>
      <c r="D3405" s="2" t="s">
        <v>1381</v>
      </c>
      <c r="E3405" s="2" t="str">
        <f t="shared" si="119"/>
        <v>ST</v>
      </c>
      <c r="F3405">
        <v>200720433</v>
      </c>
      <c r="G3405">
        <v>202607</v>
      </c>
      <c r="H3405" t="s">
        <v>52</v>
      </c>
      <c r="I3405" t="s">
        <v>321</v>
      </c>
      <c r="J3405" t="s">
        <v>322</v>
      </c>
      <c r="K3405" t="s">
        <v>54</v>
      </c>
      <c r="L3405" s="5" t="s">
        <v>5682</v>
      </c>
      <c r="M3405" s="5" t="s">
        <v>6778</v>
      </c>
      <c r="N3405" s="21">
        <v>873495607547</v>
      </c>
      <c r="P3405" t="s">
        <v>326</v>
      </c>
      <c r="Q3405" t="s">
        <v>326</v>
      </c>
      <c r="R3405" t="s">
        <v>56</v>
      </c>
      <c r="S3405" t="s">
        <v>327</v>
      </c>
      <c r="T3405">
        <v>21</v>
      </c>
      <c r="U3405" t="s">
        <v>57</v>
      </c>
      <c r="V3405">
        <v>21320</v>
      </c>
      <c r="W3405">
        <v>45.15</v>
      </c>
      <c r="X3405">
        <v>5.35</v>
      </c>
      <c r="Y3405">
        <v>0</v>
      </c>
      <c r="Z3405">
        <v>-34.36</v>
      </c>
      <c r="AA3405">
        <v>16.13</v>
      </c>
      <c r="AB3405">
        <v>3</v>
      </c>
      <c r="AC3405">
        <v>32.340000000000003</v>
      </c>
      <c r="AD3405">
        <v>32.340000000000003</v>
      </c>
      <c r="AE3405" t="s">
        <v>11867</v>
      </c>
      <c r="AF3405" t="s">
        <v>959</v>
      </c>
      <c r="AG3405" t="s">
        <v>959</v>
      </c>
      <c r="AH3405" t="s">
        <v>569</v>
      </c>
      <c r="AI3405" t="s">
        <v>686</v>
      </c>
      <c r="AJ3405">
        <v>31</v>
      </c>
      <c r="AK3405" t="s">
        <v>57</v>
      </c>
      <c r="AL3405">
        <v>31700</v>
      </c>
      <c r="AM3405" t="s">
        <v>55</v>
      </c>
      <c r="AN3405" t="s">
        <v>55</v>
      </c>
      <c r="AO3405" t="s">
        <v>55</v>
      </c>
      <c r="AS3405" t="s">
        <v>343</v>
      </c>
      <c r="AT3405">
        <v>31</v>
      </c>
      <c r="AU3405">
        <v>39</v>
      </c>
      <c r="AV3405">
        <v>31</v>
      </c>
      <c r="BB3405">
        <v>0</v>
      </c>
      <c r="BC3405">
        <v>0</v>
      </c>
      <c r="BD3405" t="s">
        <v>60</v>
      </c>
      <c r="BE3405" s="5">
        <v>46180</v>
      </c>
      <c r="BF3405">
        <v>634364547</v>
      </c>
      <c r="BH3405" t="s">
        <v>323</v>
      </c>
      <c r="BI3405" t="s">
        <v>320</v>
      </c>
      <c r="BJ3405">
        <v>0.37222222222222223</v>
      </c>
      <c r="BK3405">
        <v>39.6</v>
      </c>
      <c r="BL3405">
        <v>4.6900000000000004</v>
      </c>
      <c r="BM3405">
        <v>0</v>
      </c>
      <c r="BN3405">
        <v>-30.14</v>
      </c>
      <c r="BO3405">
        <v>14.15</v>
      </c>
      <c r="BP3405" t="s">
        <v>60</v>
      </c>
      <c r="BQ3405">
        <v>1.1401468509999999</v>
      </c>
      <c r="BR3405" t="s">
        <v>61</v>
      </c>
    </row>
    <row r="3406" spans="1:70" x14ac:dyDescent="0.2">
      <c r="A3406" s="19">
        <f t="shared" si="120"/>
        <v>10.800000000000004</v>
      </c>
      <c r="B3406" s="20">
        <v>3752</v>
      </c>
      <c r="D3406" s="2" t="s">
        <v>1381</v>
      </c>
      <c r="E3406" s="2" t="str">
        <f t="shared" si="119"/>
        <v>ST</v>
      </c>
      <c r="F3406">
        <v>200720433</v>
      </c>
      <c r="G3406">
        <v>202607</v>
      </c>
      <c r="H3406" t="s">
        <v>52</v>
      </c>
      <c r="I3406" t="s">
        <v>321</v>
      </c>
      <c r="J3406" t="s">
        <v>322</v>
      </c>
      <c r="K3406" t="s">
        <v>54</v>
      </c>
      <c r="L3406" s="5" t="s">
        <v>5681</v>
      </c>
      <c r="M3406" s="5" t="s">
        <v>6778</v>
      </c>
      <c r="N3406" s="21">
        <v>873485335607</v>
      </c>
      <c r="P3406" t="s">
        <v>326</v>
      </c>
      <c r="Q3406" t="s">
        <v>326</v>
      </c>
      <c r="R3406" t="s">
        <v>56</v>
      </c>
      <c r="S3406" t="s">
        <v>327</v>
      </c>
      <c r="T3406">
        <v>21</v>
      </c>
      <c r="U3406" t="s">
        <v>57</v>
      </c>
      <c r="V3406">
        <v>21320</v>
      </c>
      <c r="W3406">
        <v>51.74</v>
      </c>
      <c r="X3406">
        <v>6.12</v>
      </c>
      <c r="Y3406">
        <v>0</v>
      </c>
      <c r="Z3406">
        <v>-39.380000000000003</v>
      </c>
      <c r="AA3406">
        <v>18.489999999999998</v>
      </c>
      <c r="AB3406">
        <v>3</v>
      </c>
      <c r="AC3406">
        <v>41.58</v>
      </c>
      <c r="AD3406">
        <v>41.58</v>
      </c>
      <c r="AE3406" t="s">
        <v>11868</v>
      </c>
      <c r="AF3406" t="s">
        <v>11229</v>
      </c>
      <c r="AG3406" t="s">
        <v>11229</v>
      </c>
      <c r="AH3406" t="s">
        <v>11230</v>
      </c>
      <c r="AI3406" t="s">
        <v>520</v>
      </c>
      <c r="AJ3406">
        <v>76</v>
      </c>
      <c r="AK3406" t="s">
        <v>57</v>
      </c>
      <c r="AL3406">
        <v>76620</v>
      </c>
      <c r="AM3406" t="s">
        <v>55</v>
      </c>
      <c r="AN3406" t="s">
        <v>55</v>
      </c>
      <c r="AO3406" t="s">
        <v>55</v>
      </c>
      <c r="AS3406" t="s">
        <v>343</v>
      </c>
      <c r="AT3406">
        <v>15</v>
      </c>
      <c r="AU3406">
        <v>30</v>
      </c>
      <c r="AV3406">
        <v>39</v>
      </c>
      <c r="BB3406">
        <v>0</v>
      </c>
      <c r="BC3406">
        <v>0</v>
      </c>
      <c r="BD3406" t="s">
        <v>60</v>
      </c>
      <c r="BE3406" s="5">
        <v>46180</v>
      </c>
      <c r="BF3406">
        <v>634364547</v>
      </c>
      <c r="BH3406" t="s">
        <v>323</v>
      </c>
      <c r="BI3406" t="s">
        <v>320</v>
      </c>
      <c r="BJ3406">
        <v>0.48402777777777778</v>
      </c>
      <c r="BK3406">
        <v>45.2</v>
      </c>
      <c r="BL3406">
        <v>5.35</v>
      </c>
      <c r="BM3406">
        <v>0</v>
      </c>
      <c r="BN3406">
        <v>-34.4</v>
      </c>
      <c r="BO3406">
        <v>16.149999999999999</v>
      </c>
      <c r="BP3406" t="s">
        <v>60</v>
      </c>
      <c r="BQ3406">
        <v>1.1446231330000001</v>
      </c>
      <c r="BR3406" t="s">
        <v>61</v>
      </c>
    </row>
    <row r="3407" spans="1:70" x14ac:dyDescent="0.2">
      <c r="A3407" s="19">
        <f t="shared" si="120"/>
        <v>69.879999999999967</v>
      </c>
      <c r="B3407" s="20">
        <v>3752</v>
      </c>
      <c r="D3407" s="2" t="s">
        <v>1381</v>
      </c>
      <c r="E3407" s="2" t="str">
        <f t="shared" si="119"/>
        <v>ST</v>
      </c>
      <c r="F3407">
        <v>200720433</v>
      </c>
      <c r="G3407">
        <v>202607</v>
      </c>
      <c r="H3407" t="s">
        <v>52</v>
      </c>
      <c r="I3407" t="s">
        <v>321</v>
      </c>
      <c r="J3407" t="s">
        <v>322</v>
      </c>
      <c r="K3407" t="s">
        <v>54</v>
      </c>
      <c r="L3407" s="5" t="s">
        <v>10419</v>
      </c>
      <c r="M3407" s="5">
        <v>46029</v>
      </c>
      <c r="N3407" s="21">
        <v>873755285795</v>
      </c>
      <c r="P3407" t="s">
        <v>326</v>
      </c>
      <c r="Q3407" t="s">
        <v>326</v>
      </c>
      <c r="R3407" t="s">
        <v>56</v>
      </c>
      <c r="S3407" t="s">
        <v>327</v>
      </c>
      <c r="T3407">
        <v>21</v>
      </c>
      <c r="U3407" t="s">
        <v>57</v>
      </c>
      <c r="V3407">
        <v>21320</v>
      </c>
      <c r="W3407">
        <v>332.94</v>
      </c>
      <c r="X3407">
        <v>39.450000000000003</v>
      </c>
      <c r="Y3407">
        <v>0</v>
      </c>
      <c r="Z3407">
        <v>-253.37</v>
      </c>
      <c r="AA3407">
        <v>119.02</v>
      </c>
      <c r="AB3407">
        <v>25</v>
      </c>
      <c r="AC3407">
        <v>378.4</v>
      </c>
      <c r="AD3407">
        <v>378.4</v>
      </c>
      <c r="AE3407" t="s">
        <v>1593</v>
      </c>
      <c r="AF3407" t="s">
        <v>651</v>
      </c>
      <c r="AG3407" t="s">
        <v>651</v>
      </c>
      <c r="AH3407" t="s">
        <v>652</v>
      </c>
      <c r="AI3407" t="s">
        <v>653</v>
      </c>
      <c r="AJ3407">
        <v>10</v>
      </c>
      <c r="AK3407" t="s">
        <v>57</v>
      </c>
      <c r="AL3407">
        <v>10100</v>
      </c>
      <c r="AM3407" t="s">
        <v>55</v>
      </c>
      <c r="AN3407" t="s">
        <v>55</v>
      </c>
      <c r="AO3407" t="s">
        <v>55</v>
      </c>
      <c r="AS3407" t="s">
        <v>343</v>
      </c>
      <c r="AT3407">
        <v>0</v>
      </c>
      <c r="AU3407">
        <v>0</v>
      </c>
      <c r="AV3407">
        <v>0</v>
      </c>
      <c r="BB3407">
        <v>0</v>
      </c>
      <c r="BC3407">
        <v>0</v>
      </c>
      <c r="BD3407" t="s">
        <v>60</v>
      </c>
      <c r="BE3407" s="5">
        <v>46180</v>
      </c>
      <c r="BF3407">
        <v>634364547</v>
      </c>
      <c r="BH3407" t="s">
        <v>323</v>
      </c>
      <c r="BI3407" t="s">
        <v>320</v>
      </c>
      <c r="BJ3407">
        <v>0.44305555555555554</v>
      </c>
      <c r="BK3407">
        <v>292.39999999999998</v>
      </c>
      <c r="BL3407">
        <v>34.65</v>
      </c>
      <c r="BM3407">
        <v>0</v>
      </c>
      <c r="BN3407">
        <v>-222.52</v>
      </c>
      <c r="BO3407">
        <v>104.53</v>
      </c>
      <c r="BP3407" t="s">
        <v>60</v>
      </c>
      <c r="BQ3407">
        <v>1.1386538829999999</v>
      </c>
      <c r="BR3407" t="s">
        <v>61</v>
      </c>
    </row>
    <row r="3408" spans="1:70" x14ac:dyDescent="0.2">
      <c r="A3408" s="19">
        <f t="shared" si="120"/>
        <v>16.5</v>
      </c>
      <c r="B3408" s="20">
        <v>3752</v>
      </c>
      <c r="D3408" s="2" t="s">
        <v>1381</v>
      </c>
      <c r="E3408" s="2" t="str">
        <f t="shared" si="119"/>
        <v>ST</v>
      </c>
      <c r="F3408">
        <v>200720433</v>
      </c>
      <c r="G3408">
        <v>202607</v>
      </c>
      <c r="H3408" t="s">
        <v>52</v>
      </c>
      <c r="I3408" t="s">
        <v>321</v>
      </c>
      <c r="J3408" t="s">
        <v>322</v>
      </c>
      <c r="K3408" t="s">
        <v>54</v>
      </c>
      <c r="L3408" s="5" t="s">
        <v>10419</v>
      </c>
      <c r="M3408" s="5">
        <v>46029</v>
      </c>
      <c r="N3408" s="21">
        <v>873693753585</v>
      </c>
      <c r="P3408" t="s">
        <v>326</v>
      </c>
      <c r="Q3408" t="s">
        <v>326</v>
      </c>
      <c r="R3408" t="s">
        <v>56</v>
      </c>
      <c r="S3408" t="s">
        <v>327</v>
      </c>
      <c r="T3408">
        <v>21</v>
      </c>
      <c r="U3408" t="s">
        <v>57</v>
      </c>
      <c r="V3408">
        <v>21320</v>
      </c>
      <c r="W3408">
        <v>78.569999999999993</v>
      </c>
      <c r="X3408">
        <v>9.31</v>
      </c>
      <c r="Y3408">
        <v>0</v>
      </c>
      <c r="Z3408">
        <v>-59.78</v>
      </c>
      <c r="AA3408">
        <v>28.1</v>
      </c>
      <c r="AB3408">
        <v>5</v>
      </c>
      <c r="AC3408">
        <v>79.2</v>
      </c>
      <c r="AD3408">
        <v>79.2</v>
      </c>
      <c r="AE3408" t="s">
        <v>1590</v>
      </c>
      <c r="AF3408" t="s">
        <v>5525</v>
      </c>
      <c r="AG3408" t="s">
        <v>5525</v>
      </c>
      <c r="AH3408" t="s">
        <v>5526</v>
      </c>
      <c r="AI3408" t="s">
        <v>579</v>
      </c>
      <c r="AJ3408">
        <v>21</v>
      </c>
      <c r="AK3408" t="s">
        <v>57</v>
      </c>
      <c r="AL3408">
        <v>21000</v>
      </c>
      <c r="AM3408" t="s">
        <v>55</v>
      </c>
      <c r="AN3408" t="s">
        <v>55</v>
      </c>
      <c r="AO3408" t="s">
        <v>55</v>
      </c>
      <c r="AS3408" t="s">
        <v>343</v>
      </c>
      <c r="AT3408">
        <v>0</v>
      </c>
      <c r="AU3408">
        <v>0</v>
      </c>
      <c r="AV3408">
        <v>0</v>
      </c>
      <c r="BB3408">
        <v>0</v>
      </c>
      <c r="BC3408">
        <v>0</v>
      </c>
      <c r="BD3408" t="s">
        <v>60</v>
      </c>
      <c r="BE3408" s="5">
        <v>46180</v>
      </c>
      <c r="BF3408">
        <v>634364547</v>
      </c>
      <c r="BH3408" t="s">
        <v>323</v>
      </c>
      <c r="BI3408" t="s">
        <v>320</v>
      </c>
      <c r="BJ3408">
        <v>0.37638888888888888</v>
      </c>
      <c r="BK3408">
        <v>69</v>
      </c>
      <c r="BL3408">
        <v>8.18</v>
      </c>
      <c r="BM3408">
        <v>0</v>
      </c>
      <c r="BN3408">
        <v>-52.5</v>
      </c>
      <c r="BO3408">
        <v>24.68</v>
      </c>
      <c r="BP3408" t="s">
        <v>60</v>
      </c>
      <c r="BQ3408">
        <v>1.1386538829999999</v>
      </c>
      <c r="BR3408" t="s">
        <v>61</v>
      </c>
    </row>
    <row r="3409" spans="1:70" x14ac:dyDescent="0.2">
      <c r="A3409" s="19">
        <f t="shared" si="120"/>
        <v>9.1300000000000026</v>
      </c>
      <c r="B3409" s="20">
        <v>3752</v>
      </c>
      <c r="D3409" s="2" t="s">
        <v>1381</v>
      </c>
      <c r="E3409" s="2" t="str">
        <f t="shared" si="119"/>
        <v>ST</v>
      </c>
      <c r="F3409">
        <v>200720433</v>
      </c>
      <c r="G3409">
        <v>202607</v>
      </c>
      <c r="H3409" t="s">
        <v>52</v>
      </c>
      <c r="I3409" t="s">
        <v>321</v>
      </c>
      <c r="J3409" t="s">
        <v>322</v>
      </c>
      <c r="K3409" t="s">
        <v>54</v>
      </c>
      <c r="L3409" s="5" t="s">
        <v>5682</v>
      </c>
      <c r="M3409" s="5" t="s">
        <v>6778</v>
      </c>
      <c r="N3409" s="21">
        <v>873544031926</v>
      </c>
      <c r="P3409" t="s">
        <v>326</v>
      </c>
      <c r="Q3409" t="s">
        <v>326</v>
      </c>
      <c r="R3409" t="s">
        <v>56</v>
      </c>
      <c r="S3409" t="s">
        <v>327</v>
      </c>
      <c r="T3409">
        <v>21</v>
      </c>
      <c r="U3409" t="s">
        <v>57</v>
      </c>
      <c r="V3409">
        <v>21320</v>
      </c>
      <c r="W3409">
        <v>43.55</v>
      </c>
      <c r="X3409">
        <v>5.16</v>
      </c>
      <c r="Y3409">
        <v>0</v>
      </c>
      <c r="Z3409">
        <v>-33.14</v>
      </c>
      <c r="AA3409">
        <v>15.57</v>
      </c>
      <c r="AB3409">
        <v>2</v>
      </c>
      <c r="AC3409">
        <v>30.8</v>
      </c>
      <c r="AD3409">
        <v>30.8</v>
      </c>
      <c r="AE3409" t="s">
        <v>11869</v>
      </c>
      <c r="AF3409" t="s">
        <v>11231</v>
      </c>
      <c r="AG3409" t="s">
        <v>11231</v>
      </c>
      <c r="AH3409" t="s">
        <v>11232</v>
      </c>
      <c r="AI3409" t="s">
        <v>11233</v>
      </c>
      <c r="AJ3409">
        <v>86</v>
      </c>
      <c r="AK3409" t="s">
        <v>57</v>
      </c>
      <c r="AL3409">
        <v>86350</v>
      </c>
      <c r="AM3409" t="s">
        <v>55</v>
      </c>
      <c r="AN3409" t="s">
        <v>55</v>
      </c>
      <c r="AO3409" t="s">
        <v>55</v>
      </c>
      <c r="AS3409" t="s">
        <v>343</v>
      </c>
      <c r="AT3409">
        <v>0</v>
      </c>
      <c r="AU3409">
        <v>0</v>
      </c>
      <c r="AV3409">
        <v>0</v>
      </c>
      <c r="BB3409">
        <v>0</v>
      </c>
      <c r="BC3409">
        <v>0</v>
      </c>
      <c r="BD3409" t="s">
        <v>60</v>
      </c>
      <c r="BE3409" s="5">
        <v>46180</v>
      </c>
      <c r="BF3409">
        <v>634364547</v>
      </c>
      <c r="BH3409" t="s">
        <v>323</v>
      </c>
      <c r="BI3409" t="s">
        <v>320</v>
      </c>
      <c r="BJ3409">
        <v>0.51388888888888884</v>
      </c>
      <c r="BK3409">
        <v>38.200000000000003</v>
      </c>
      <c r="BL3409">
        <v>4.53</v>
      </c>
      <c r="BM3409">
        <v>0</v>
      </c>
      <c r="BN3409">
        <v>-29.07</v>
      </c>
      <c r="BO3409">
        <v>13.66</v>
      </c>
      <c r="BP3409" t="s">
        <v>60</v>
      </c>
      <c r="BQ3409">
        <v>1.1401468509999999</v>
      </c>
      <c r="BR3409" t="s">
        <v>61</v>
      </c>
    </row>
    <row r="3410" spans="1:70" x14ac:dyDescent="0.2">
      <c r="A3410" s="19">
        <f t="shared" si="120"/>
        <v>20.509999999999991</v>
      </c>
      <c r="B3410" s="20">
        <v>3752</v>
      </c>
      <c r="D3410" s="2" t="s">
        <v>1381</v>
      </c>
      <c r="E3410" s="2" t="str">
        <f t="shared" si="119"/>
        <v>ST</v>
      </c>
      <c r="F3410">
        <v>200720433</v>
      </c>
      <c r="G3410">
        <v>202607</v>
      </c>
      <c r="H3410" t="s">
        <v>52</v>
      </c>
      <c r="I3410" t="s">
        <v>321</v>
      </c>
      <c r="J3410" t="s">
        <v>322</v>
      </c>
      <c r="K3410" t="s">
        <v>54</v>
      </c>
      <c r="L3410" s="5" t="s">
        <v>5682</v>
      </c>
      <c r="M3410" s="5" t="s">
        <v>6778</v>
      </c>
      <c r="N3410" s="21">
        <v>873492780348</v>
      </c>
      <c r="P3410" t="s">
        <v>326</v>
      </c>
      <c r="Q3410" t="s">
        <v>326</v>
      </c>
      <c r="R3410" t="s">
        <v>56</v>
      </c>
      <c r="S3410" t="s">
        <v>327</v>
      </c>
      <c r="T3410">
        <v>21</v>
      </c>
      <c r="U3410" t="s">
        <v>57</v>
      </c>
      <c r="V3410">
        <v>21320</v>
      </c>
      <c r="W3410">
        <v>97.82</v>
      </c>
      <c r="X3410">
        <v>11.6</v>
      </c>
      <c r="Y3410">
        <v>0</v>
      </c>
      <c r="Z3410">
        <v>-74.44</v>
      </c>
      <c r="AA3410">
        <v>34.979999999999997</v>
      </c>
      <c r="AB3410">
        <v>7</v>
      </c>
      <c r="AC3410">
        <v>104.94</v>
      </c>
      <c r="AD3410">
        <v>104.94</v>
      </c>
      <c r="AE3410" t="s">
        <v>11870</v>
      </c>
      <c r="AF3410" t="s">
        <v>11234</v>
      </c>
      <c r="AG3410" t="s">
        <v>11234</v>
      </c>
      <c r="AH3410" t="s">
        <v>11235</v>
      </c>
      <c r="AI3410" t="s">
        <v>11236</v>
      </c>
      <c r="AJ3410">
        <v>42</v>
      </c>
      <c r="AK3410" t="s">
        <v>57</v>
      </c>
      <c r="AL3410">
        <v>42190</v>
      </c>
      <c r="AM3410" t="s">
        <v>55</v>
      </c>
      <c r="AN3410" t="s">
        <v>55</v>
      </c>
      <c r="AO3410" t="s">
        <v>55</v>
      </c>
      <c r="AS3410" t="s">
        <v>343</v>
      </c>
      <c r="AT3410">
        <v>4</v>
      </c>
      <c r="AU3410">
        <v>74</v>
      </c>
      <c r="AV3410">
        <v>115</v>
      </c>
      <c r="BB3410">
        <v>0</v>
      </c>
      <c r="BC3410">
        <v>0</v>
      </c>
      <c r="BD3410" t="s">
        <v>60</v>
      </c>
      <c r="BE3410" s="5">
        <v>46180</v>
      </c>
      <c r="BF3410">
        <v>634364547</v>
      </c>
      <c r="BH3410" t="s">
        <v>323</v>
      </c>
      <c r="BI3410" t="s">
        <v>320</v>
      </c>
      <c r="BJ3410">
        <v>0.39791666666666664</v>
      </c>
      <c r="BK3410">
        <v>85.8</v>
      </c>
      <c r="BL3410">
        <v>10.17</v>
      </c>
      <c r="BM3410">
        <v>0</v>
      </c>
      <c r="BN3410">
        <v>-65.290000000000006</v>
      </c>
      <c r="BO3410">
        <v>30.68</v>
      </c>
      <c r="BP3410" t="s">
        <v>60</v>
      </c>
      <c r="BQ3410">
        <v>1.1401468509999999</v>
      </c>
      <c r="BR3410" t="s">
        <v>61</v>
      </c>
    </row>
    <row r="3411" spans="1:70" x14ac:dyDescent="0.2">
      <c r="A3411" s="19">
        <f t="shared" si="120"/>
        <v>14.480000000000004</v>
      </c>
      <c r="B3411" s="20">
        <v>3752</v>
      </c>
      <c r="D3411" s="2" t="s">
        <v>1381</v>
      </c>
      <c r="E3411" s="2" t="str">
        <f t="shared" si="119"/>
        <v>ST</v>
      </c>
      <c r="F3411">
        <v>200720433</v>
      </c>
      <c r="G3411">
        <v>202607</v>
      </c>
      <c r="H3411" t="s">
        <v>52</v>
      </c>
      <c r="I3411" t="s">
        <v>321</v>
      </c>
      <c r="J3411" t="s">
        <v>322</v>
      </c>
      <c r="K3411" t="s">
        <v>54</v>
      </c>
      <c r="L3411" s="5" t="s">
        <v>5682</v>
      </c>
      <c r="M3411" s="5" t="s">
        <v>6778</v>
      </c>
      <c r="N3411" s="21">
        <v>873543602768</v>
      </c>
      <c r="P3411" t="s">
        <v>326</v>
      </c>
      <c r="Q3411" t="s">
        <v>326</v>
      </c>
      <c r="R3411" t="s">
        <v>56</v>
      </c>
      <c r="S3411" t="s">
        <v>327</v>
      </c>
      <c r="T3411">
        <v>21</v>
      </c>
      <c r="U3411" t="s">
        <v>57</v>
      </c>
      <c r="V3411">
        <v>21320</v>
      </c>
      <c r="W3411">
        <v>69.09</v>
      </c>
      <c r="X3411">
        <v>8.19</v>
      </c>
      <c r="Y3411">
        <v>0</v>
      </c>
      <c r="Z3411">
        <v>-52.58</v>
      </c>
      <c r="AA3411">
        <v>24.7</v>
      </c>
      <c r="AB3411">
        <v>7</v>
      </c>
      <c r="AC3411">
        <v>66</v>
      </c>
      <c r="AD3411">
        <v>66</v>
      </c>
      <c r="AE3411" t="s">
        <v>11871</v>
      </c>
      <c r="AF3411" t="s">
        <v>2152</v>
      </c>
      <c r="AG3411" t="s">
        <v>2152</v>
      </c>
      <c r="AH3411" t="s">
        <v>2153</v>
      </c>
      <c r="AI3411" t="s">
        <v>2154</v>
      </c>
      <c r="AJ3411">
        <v>95</v>
      </c>
      <c r="AK3411" t="s">
        <v>57</v>
      </c>
      <c r="AL3411">
        <v>95180</v>
      </c>
      <c r="AM3411" t="s">
        <v>55</v>
      </c>
      <c r="AN3411" t="s">
        <v>55</v>
      </c>
      <c r="AO3411" t="s">
        <v>55</v>
      </c>
      <c r="AS3411" t="s">
        <v>343</v>
      </c>
      <c r="AT3411">
        <v>0</v>
      </c>
      <c r="AU3411">
        <v>0</v>
      </c>
      <c r="AV3411">
        <v>0</v>
      </c>
      <c r="BB3411">
        <v>0</v>
      </c>
      <c r="BC3411">
        <v>0</v>
      </c>
      <c r="BD3411" t="s">
        <v>60</v>
      </c>
      <c r="BE3411" s="5">
        <v>46180</v>
      </c>
      <c r="BF3411">
        <v>634364547</v>
      </c>
      <c r="BH3411" t="s">
        <v>323</v>
      </c>
      <c r="BI3411" t="s">
        <v>320</v>
      </c>
      <c r="BJ3411">
        <v>0.42638888888888887</v>
      </c>
      <c r="BK3411">
        <v>60.6</v>
      </c>
      <c r="BL3411">
        <v>7.18</v>
      </c>
      <c r="BM3411">
        <v>0</v>
      </c>
      <c r="BN3411">
        <v>-46.12</v>
      </c>
      <c r="BO3411">
        <v>21.66</v>
      </c>
      <c r="BP3411" t="s">
        <v>60</v>
      </c>
      <c r="BQ3411">
        <v>1.1401468509999999</v>
      </c>
      <c r="BR3411" t="s">
        <v>61</v>
      </c>
    </row>
    <row r="3412" spans="1:70" x14ac:dyDescent="0.2">
      <c r="A3412" s="19">
        <f t="shared" si="120"/>
        <v>10.469999999999999</v>
      </c>
      <c r="B3412" s="20">
        <v>3752</v>
      </c>
      <c r="D3412" s="2" t="s">
        <v>1381</v>
      </c>
      <c r="E3412" s="2" t="str">
        <f t="shared" si="119"/>
        <v>ST</v>
      </c>
      <c r="F3412">
        <v>200720433</v>
      </c>
      <c r="G3412">
        <v>202607</v>
      </c>
      <c r="H3412" t="s">
        <v>52</v>
      </c>
      <c r="I3412" t="s">
        <v>321</v>
      </c>
      <c r="J3412" t="s">
        <v>322</v>
      </c>
      <c r="K3412" t="s">
        <v>54</v>
      </c>
      <c r="L3412" s="5" t="s">
        <v>6778</v>
      </c>
      <c r="M3412" s="5" t="s">
        <v>10422</v>
      </c>
      <c r="N3412" s="21">
        <v>873601500736</v>
      </c>
      <c r="P3412" t="s">
        <v>326</v>
      </c>
      <c r="Q3412" t="s">
        <v>326</v>
      </c>
      <c r="R3412" t="s">
        <v>56</v>
      </c>
      <c r="S3412" t="s">
        <v>327</v>
      </c>
      <c r="T3412">
        <v>21</v>
      </c>
      <c r="U3412" t="s">
        <v>57</v>
      </c>
      <c r="V3412">
        <v>21320</v>
      </c>
      <c r="W3412">
        <v>49.74</v>
      </c>
      <c r="X3412">
        <v>5.89</v>
      </c>
      <c r="Y3412">
        <v>0</v>
      </c>
      <c r="Z3412">
        <v>-37.85</v>
      </c>
      <c r="AA3412">
        <v>17.78</v>
      </c>
      <c r="AB3412">
        <v>3</v>
      </c>
      <c r="AC3412">
        <v>39.6</v>
      </c>
      <c r="AD3412">
        <v>39.6</v>
      </c>
      <c r="AE3412" t="s">
        <v>8623</v>
      </c>
      <c r="AF3412" t="s">
        <v>11237</v>
      </c>
      <c r="AG3412" t="s">
        <v>11237</v>
      </c>
      <c r="AH3412" t="s">
        <v>11238</v>
      </c>
      <c r="AI3412" t="s">
        <v>11239</v>
      </c>
      <c r="AJ3412">
        <v>67</v>
      </c>
      <c r="AK3412" t="s">
        <v>57</v>
      </c>
      <c r="AL3412">
        <v>67320</v>
      </c>
      <c r="AM3412" t="s">
        <v>55</v>
      </c>
      <c r="AN3412" t="s">
        <v>55</v>
      </c>
      <c r="AO3412" t="s">
        <v>55</v>
      </c>
      <c r="AS3412" t="s">
        <v>343</v>
      </c>
      <c r="AT3412">
        <v>20</v>
      </c>
      <c r="AU3412">
        <v>20</v>
      </c>
      <c r="AV3412">
        <v>30</v>
      </c>
      <c r="BB3412">
        <v>0</v>
      </c>
      <c r="BC3412">
        <v>0</v>
      </c>
      <c r="BD3412" t="s">
        <v>60</v>
      </c>
      <c r="BE3412" s="5">
        <v>46180</v>
      </c>
      <c r="BF3412">
        <v>634364547</v>
      </c>
      <c r="BH3412" t="s">
        <v>323</v>
      </c>
      <c r="BI3412" t="s">
        <v>320</v>
      </c>
      <c r="BJ3412">
        <v>0.39583333333333331</v>
      </c>
      <c r="BK3412">
        <v>43.8</v>
      </c>
      <c r="BL3412">
        <v>5.19</v>
      </c>
      <c r="BM3412">
        <v>0</v>
      </c>
      <c r="BN3412">
        <v>-33.33</v>
      </c>
      <c r="BO3412">
        <v>15.66</v>
      </c>
      <c r="BP3412" t="s">
        <v>60</v>
      </c>
      <c r="BQ3412">
        <v>1.1356667499999999</v>
      </c>
      <c r="BR3412" t="s">
        <v>61</v>
      </c>
    </row>
    <row r="3413" spans="1:70" x14ac:dyDescent="0.2">
      <c r="A3413" s="19">
        <f t="shared" si="120"/>
        <v>19.840000000000003</v>
      </c>
      <c r="B3413" s="20">
        <v>3752</v>
      </c>
      <c r="D3413" s="2" t="s">
        <v>1381</v>
      </c>
      <c r="E3413" s="2" t="str">
        <f t="shared" si="119"/>
        <v>ST</v>
      </c>
      <c r="F3413">
        <v>200720433</v>
      </c>
      <c r="G3413">
        <v>202607</v>
      </c>
      <c r="H3413" t="s">
        <v>52</v>
      </c>
      <c r="I3413" t="s">
        <v>321</v>
      </c>
      <c r="J3413" t="s">
        <v>322</v>
      </c>
      <c r="K3413" t="s">
        <v>54</v>
      </c>
      <c r="L3413" s="5" t="s">
        <v>6778</v>
      </c>
      <c r="M3413" s="5" t="s">
        <v>5226</v>
      </c>
      <c r="N3413" s="21">
        <v>873601668128</v>
      </c>
      <c r="P3413" t="s">
        <v>326</v>
      </c>
      <c r="Q3413" t="s">
        <v>326</v>
      </c>
      <c r="R3413" t="s">
        <v>56</v>
      </c>
      <c r="S3413" t="s">
        <v>327</v>
      </c>
      <c r="T3413">
        <v>21</v>
      </c>
      <c r="U3413" t="s">
        <v>57</v>
      </c>
      <c r="V3413">
        <v>21320</v>
      </c>
      <c r="W3413">
        <v>94.26</v>
      </c>
      <c r="X3413">
        <v>11.17</v>
      </c>
      <c r="Y3413">
        <v>0</v>
      </c>
      <c r="Z3413">
        <v>-71.73</v>
      </c>
      <c r="AA3413">
        <v>33.71</v>
      </c>
      <c r="AB3413">
        <v>9</v>
      </c>
      <c r="AC3413">
        <v>101.2</v>
      </c>
      <c r="AD3413">
        <v>101.2</v>
      </c>
      <c r="AE3413" t="s">
        <v>1489</v>
      </c>
      <c r="AF3413" t="s">
        <v>11240</v>
      </c>
      <c r="AG3413" t="s">
        <v>11240</v>
      </c>
      <c r="AH3413" t="s">
        <v>11241</v>
      </c>
      <c r="AI3413" t="s">
        <v>11242</v>
      </c>
      <c r="AJ3413">
        <v>32</v>
      </c>
      <c r="AK3413" t="s">
        <v>57</v>
      </c>
      <c r="AL3413">
        <v>32300</v>
      </c>
      <c r="AM3413" t="s">
        <v>55</v>
      </c>
      <c r="AN3413" t="s">
        <v>55</v>
      </c>
      <c r="AO3413" t="s">
        <v>55</v>
      </c>
      <c r="AS3413" t="s">
        <v>343</v>
      </c>
      <c r="AT3413">
        <v>0</v>
      </c>
      <c r="AU3413">
        <v>0</v>
      </c>
      <c r="AV3413">
        <v>0</v>
      </c>
      <c r="BB3413">
        <v>0</v>
      </c>
      <c r="BC3413">
        <v>0</v>
      </c>
      <c r="BD3413" t="s">
        <v>60</v>
      </c>
      <c r="BE3413" s="5">
        <v>46180</v>
      </c>
      <c r="BF3413">
        <v>634364547</v>
      </c>
      <c r="BH3413" t="s">
        <v>323</v>
      </c>
      <c r="BI3413" t="s">
        <v>320</v>
      </c>
      <c r="BJ3413">
        <v>0.43680555555555556</v>
      </c>
      <c r="BK3413">
        <v>83</v>
      </c>
      <c r="BL3413">
        <v>9.84</v>
      </c>
      <c r="BM3413">
        <v>0</v>
      </c>
      <c r="BN3413">
        <v>-63.16</v>
      </c>
      <c r="BO3413">
        <v>29.68</v>
      </c>
      <c r="BP3413" t="s">
        <v>60</v>
      </c>
      <c r="BQ3413">
        <v>1.1356667499999999</v>
      </c>
      <c r="BR3413" t="s">
        <v>61</v>
      </c>
    </row>
    <row r="3414" spans="1:70" x14ac:dyDescent="0.2">
      <c r="A3414" s="19">
        <f t="shared" si="120"/>
        <v>8.7999999999999972</v>
      </c>
      <c r="B3414" s="20">
        <v>3752</v>
      </c>
      <c r="D3414" s="2" t="s">
        <v>1381</v>
      </c>
      <c r="E3414" s="2" t="str">
        <f t="shared" si="119"/>
        <v>ST</v>
      </c>
      <c r="F3414">
        <v>200720433</v>
      </c>
      <c r="G3414">
        <v>202607</v>
      </c>
      <c r="H3414" t="s">
        <v>52</v>
      </c>
      <c r="I3414" t="s">
        <v>321</v>
      </c>
      <c r="J3414" t="s">
        <v>322</v>
      </c>
      <c r="K3414" t="s">
        <v>54</v>
      </c>
      <c r="L3414" s="5" t="s">
        <v>10419</v>
      </c>
      <c r="M3414" s="5">
        <v>46029</v>
      </c>
      <c r="N3414" s="21">
        <v>873762319593</v>
      </c>
      <c r="P3414" t="s">
        <v>326</v>
      </c>
      <c r="Q3414" t="s">
        <v>326</v>
      </c>
      <c r="R3414" t="s">
        <v>56</v>
      </c>
      <c r="S3414" t="s">
        <v>327</v>
      </c>
      <c r="T3414">
        <v>21</v>
      </c>
      <c r="U3414" t="s">
        <v>57</v>
      </c>
      <c r="V3414">
        <v>21320</v>
      </c>
      <c r="W3414">
        <v>41.9</v>
      </c>
      <c r="X3414">
        <v>4.96</v>
      </c>
      <c r="Y3414">
        <v>0</v>
      </c>
      <c r="Z3414">
        <v>-31.88</v>
      </c>
      <c r="AA3414">
        <v>14.98</v>
      </c>
      <c r="AB3414">
        <v>2</v>
      </c>
      <c r="AC3414">
        <v>28.6</v>
      </c>
      <c r="AD3414">
        <v>28.6</v>
      </c>
      <c r="AE3414" t="s">
        <v>11872</v>
      </c>
      <c r="AF3414" t="s">
        <v>11183</v>
      </c>
      <c r="AG3414" t="s">
        <v>11183</v>
      </c>
      <c r="AH3414" t="s">
        <v>11184</v>
      </c>
      <c r="AI3414" t="s">
        <v>11185</v>
      </c>
      <c r="AJ3414">
        <v>63</v>
      </c>
      <c r="AK3414" t="s">
        <v>57</v>
      </c>
      <c r="AL3414">
        <v>63700</v>
      </c>
      <c r="AM3414" t="s">
        <v>55</v>
      </c>
      <c r="AN3414" t="s">
        <v>55</v>
      </c>
      <c r="AO3414" t="s">
        <v>55</v>
      </c>
      <c r="AS3414" t="s">
        <v>343</v>
      </c>
      <c r="AT3414">
        <v>0</v>
      </c>
      <c r="AU3414">
        <v>0</v>
      </c>
      <c r="AV3414">
        <v>0</v>
      </c>
      <c r="BB3414">
        <v>0</v>
      </c>
      <c r="BC3414">
        <v>0</v>
      </c>
      <c r="BD3414" t="s">
        <v>60</v>
      </c>
      <c r="BE3414" s="5">
        <v>46180</v>
      </c>
      <c r="BF3414">
        <v>634364547</v>
      </c>
      <c r="BH3414" t="s">
        <v>323</v>
      </c>
      <c r="BI3414" t="s">
        <v>320</v>
      </c>
      <c r="BJ3414">
        <v>0.375</v>
      </c>
      <c r="BK3414">
        <v>36.799999999999997</v>
      </c>
      <c r="BL3414">
        <v>4.3600000000000003</v>
      </c>
      <c r="BM3414">
        <v>0</v>
      </c>
      <c r="BN3414">
        <v>-28</v>
      </c>
      <c r="BO3414">
        <v>13.16</v>
      </c>
      <c r="BP3414" t="s">
        <v>60</v>
      </c>
      <c r="BQ3414">
        <v>1.1386538829999999</v>
      </c>
      <c r="BR3414" t="s">
        <v>61</v>
      </c>
    </row>
    <row r="3415" spans="1:70" x14ac:dyDescent="0.2">
      <c r="A3415" s="19">
        <f t="shared" si="120"/>
        <v>15.489999999999995</v>
      </c>
      <c r="B3415" s="20">
        <v>3752</v>
      </c>
      <c r="D3415" s="2" t="s">
        <v>1381</v>
      </c>
      <c r="E3415" s="2" t="str">
        <f t="shared" si="119"/>
        <v>ST</v>
      </c>
      <c r="F3415">
        <v>200720433</v>
      </c>
      <c r="G3415">
        <v>202607</v>
      </c>
      <c r="H3415" t="s">
        <v>52</v>
      </c>
      <c r="I3415" t="s">
        <v>321</v>
      </c>
      <c r="J3415" t="s">
        <v>322</v>
      </c>
      <c r="K3415" t="s">
        <v>54</v>
      </c>
      <c r="L3415" s="5" t="s">
        <v>5226</v>
      </c>
      <c r="M3415" s="5" t="s">
        <v>10419</v>
      </c>
      <c r="N3415" s="21">
        <v>873694622281</v>
      </c>
      <c r="P3415" t="s">
        <v>326</v>
      </c>
      <c r="Q3415" t="s">
        <v>326</v>
      </c>
      <c r="R3415" t="s">
        <v>56</v>
      </c>
      <c r="S3415" t="s">
        <v>327</v>
      </c>
      <c r="T3415">
        <v>21</v>
      </c>
      <c r="U3415" t="s">
        <v>57</v>
      </c>
      <c r="V3415">
        <v>21320</v>
      </c>
      <c r="W3415">
        <v>73.78</v>
      </c>
      <c r="X3415">
        <v>8.74</v>
      </c>
      <c r="Y3415">
        <v>0</v>
      </c>
      <c r="Z3415">
        <v>-56.15</v>
      </c>
      <c r="AA3415">
        <v>26.38</v>
      </c>
      <c r="AB3415">
        <v>5</v>
      </c>
      <c r="AC3415">
        <v>71.06</v>
      </c>
      <c r="AD3415">
        <v>71.06</v>
      </c>
      <c r="AE3415" t="s">
        <v>1463</v>
      </c>
      <c r="AF3415" t="s">
        <v>3861</v>
      </c>
      <c r="AG3415" t="s">
        <v>3861</v>
      </c>
      <c r="AH3415" t="s">
        <v>3862</v>
      </c>
      <c r="AI3415" t="s">
        <v>3863</v>
      </c>
      <c r="AJ3415">
        <v>92</v>
      </c>
      <c r="AK3415" t="s">
        <v>57</v>
      </c>
      <c r="AL3415">
        <v>92130</v>
      </c>
      <c r="AM3415" t="s">
        <v>55</v>
      </c>
      <c r="AN3415" t="s">
        <v>55</v>
      </c>
      <c r="AO3415" t="s">
        <v>55</v>
      </c>
      <c r="AS3415" t="s">
        <v>343</v>
      </c>
      <c r="AT3415">
        <v>15</v>
      </c>
      <c r="AU3415">
        <v>30</v>
      </c>
      <c r="AV3415">
        <v>39</v>
      </c>
      <c r="BB3415">
        <v>0</v>
      </c>
      <c r="BC3415">
        <v>0</v>
      </c>
      <c r="BD3415" t="s">
        <v>60</v>
      </c>
      <c r="BE3415" s="5">
        <v>46180</v>
      </c>
      <c r="BF3415">
        <v>634364547</v>
      </c>
      <c r="BH3415" t="s">
        <v>323</v>
      </c>
      <c r="BI3415" t="s">
        <v>320</v>
      </c>
      <c r="BJ3415">
        <v>0.45347222222222222</v>
      </c>
      <c r="BK3415">
        <v>64.8</v>
      </c>
      <c r="BL3415">
        <v>7.68</v>
      </c>
      <c r="BM3415">
        <v>0</v>
      </c>
      <c r="BN3415">
        <v>-49.31</v>
      </c>
      <c r="BO3415">
        <v>23.17</v>
      </c>
      <c r="BP3415" t="s">
        <v>60</v>
      </c>
      <c r="BQ3415">
        <v>1.1386538829999999</v>
      </c>
      <c r="BR3415" t="s">
        <v>61</v>
      </c>
    </row>
    <row r="3416" spans="1:70" x14ac:dyDescent="0.2">
      <c r="A3416" s="19">
        <f t="shared" si="120"/>
        <v>9.8000000000000007</v>
      </c>
      <c r="B3416" s="20">
        <v>3752</v>
      </c>
      <c r="D3416" s="2" t="s">
        <v>346</v>
      </c>
      <c r="E3416" s="2" t="str">
        <f t="shared" si="119"/>
        <v>ST</v>
      </c>
      <c r="F3416">
        <v>200720433</v>
      </c>
      <c r="G3416">
        <v>202607</v>
      </c>
      <c r="H3416" t="s">
        <v>52</v>
      </c>
      <c r="I3416" t="s">
        <v>321</v>
      </c>
      <c r="J3416" t="s">
        <v>322</v>
      </c>
      <c r="K3416" t="s">
        <v>54</v>
      </c>
      <c r="L3416" s="5">
        <v>46029</v>
      </c>
      <c r="M3416" s="5">
        <v>46060</v>
      </c>
      <c r="N3416" s="21">
        <v>873816765071</v>
      </c>
      <c r="P3416" t="s">
        <v>326</v>
      </c>
      <c r="Q3416" t="s">
        <v>326</v>
      </c>
      <c r="R3416" t="s">
        <v>56</v>
      </c>
      <c r="S3416" t="s">
        <v>327</v>
      </c>
      <c r="T3416">
        <v>21</v>
      </c>
      <c r="U3416" t="s">
        <v>57</v>
      </c>
      <c r="V3416">
        <v>21320</v>
      </c>
      <c r="W3416">
        <v>46.77</v>
      </c>
      <c r="X3416">
        <v>5.38</v>
      </c>
      <c r="Y3416">
        <v>0</v>
      </c>
      <c r="Z3416">
        <v>-35.590000000000003</v>
      </c>
      <c r="AA3416">
        <v>16.57</v>
      </c>
      <c r="AB3416">
        <v>2</v>
      </c>
      <c r="AC3416">
        <v>34.32</v>
      </c>
      <c r="AD3416">
        <v>34.32</v>
      </c>
      <c r="AE3416" t="s">
        <v>11873</v>
      </c>
      <c r="AF3416" t="s">
        <v>1636</v>
      </c>
      <c r="AG3416" t="s">
        <v>1636</v>
      </c>
      <c r="AH3416" t="s">
        <v>11243</v>
      </c>
      <c r="AI3416" t="s">
        <v>376</v>
      </c>
      <c r="AJ3416">
        <v>69</v>
      </c>
      <c r="AK3416" t="s">
        <v>57</v>
      </c>
      <c r="AL3416">
        <v>69001</v>
      </c>
      <c r="AM3416" t="s">
        <v>55</v>
      </c>
      <c r="AN3416" t="s">
        <v>55</v>
      </c>
      <c r="AO3416" t="s">
        <v>55</v>
      </c>
      <c r="AS3416" t="s">
        <v>343</v>
      </c>
      <c r="AT3416">
        <v>30</v>
      </c>
      <c r="AU3416">
        <v>31</v>
      </c>
      <c r="AV3416">
        <v>40</v>
      </c>
      <c r="BB3416">
        <v>0</v>
      </c>
      <c r="BC3416">
        <v>0</v>
      </c>
      <c r="BD3416" t="s">
        <v>60</v>
      </c>
      <c r="BE3416" s="5">
        <v>46180</v>
      </c>
      <c r="BF3416">
        <v>634364547</v>
      </c>
      <c r="BH3416" t="s">
        <v>323</v>
      </c>
      <c r="BI3416" t="s">
        <v>320</v>
      </c>
      <c r="BJ3416">
        <v>0.41249999999999998</v>
      </c>
      <c r="BK3416">
        <v>41</v>
      </c>
      <c r="BL3416">
        <v>4.72</v>
      </c>
      <c r="BM3416">
        <v>0</v>
      </c>
      <c r="BN3416">
        <v>-31.2</v>
      </c>
      <c r="BO3416">
        <v>14.52</v>
      </c>
      <c r="BP3416" t="s">
        <v>60</v>
      </c>
      <c r="BQ3416">
        <v>1.1408492480000001</v>
      </c>
      <c r="BR3416" t="s">
        <v>61</v>
      </c>
    </row>
    <row r="3417" spans="1:70" x14ac:dyDescent="0.2">
      <c r="A3417" s="19">
        <f t="shared" si="120"/>
        <v>11.14</v>
      </c>
      <c r="B3417" s="20">
        <v>3752</v>
      </c>
      <c r="D3417" s="2" t="s">
        <v>1381</v>
      </c>
      <c r="E3417" s="2" t="str">
        <f t="shared" si="119"/>
        <v>ST</v>
      </c>
      <c r="F3417">
        <v>200720433</v>
      </c>
      <c r="G3417">
        <v>202607</v>
      </c>
      <c r="H3417" t="s">
        <v>52</v>
      </c>
      <c r="I3417" t="s">
        <v>321</v>
      </c>
      <c r="J3417" t="s">
        <v>322</v>
      </c>
      <c r="K3417" t="s">
        <v>54</v>
      </c>
      <c r="L3417" s="5" t="s">
        <v>5682</v>
      </c>
      <c r="M3417" s="5" t="s">
        <v>6778</v>
      </c>
      <c r="N3417" s="21">
        <v>873541469222</v>
      </c>
      <c r="P3417" t="s">
        <v>326</v>
      </c>
      <c r="Q3417" t="s">
        <v>326</v>
      </c>
      <c r="R3417" t="s">
        <v>56</v>
      </c>
      <c r="S3417" t="s">
        <v>327</v>
      </c>
      <c r="T3417">
        <v>21</v>
      </c>
      <c r="U3417" t="s">
        <v>57</v>
      </c>
      <c r="V3417">
        <v>21320</v>
      </c>
      <c r="W3417">
        <v>53.13</v>
      </c>
      <c r="X3417">
        <v>6.31</v>
      </c>
      <c r="Y3417">
        <v>0</v>
      </c>
      <c r="Z3417">
        <v>-40.43</v>
      </c>
      <c r="AA3417">
        <v>19.010000000000002</v>
      </c>
      <c r="AB3417">
        <v>4</v>
      </c>
      <c r="AC3417">
        <v>44</v>
      </c>
      <c r="AD3417">
        <v>44</v>
      </c>
      <c r="AE3417" t="s">
        <v>11874</v>
      </c>
      <c r="AF3417" t="s">
        <v>11875</v>
      </c>
      <c r="AG3417" t="s">
        <v>11244</v>
      </c>
      <c r="AH3417" t="s">
        <v>11245</v>
      </c>
      <c r="AI3417" t="s">
        <v>436</v>
      </c>
      <c r="AJ3417">
        <v>31</v>
      </c>
      <c r="AK3417" t="s">
        <v>57</v>
      </c>
      <c r="AL3417">
        <v>31000</v>
      </c>
      <c r="AM3417" t="s">
        <v>55</v>
      </c>
      <c r="AN3417" t="s">
        <v>55</v>
      </c>
      <c r="AO3417" t="s">
        <v>55</v>
      </c>
      <c r="AS3417" t="s">
        <v>343</v>
      </c>
      <c r="AT3417">
        <v>31</v>
      </c>
      <c r="AU3417">
        <v>31</v>
      </c>
      <c r="AV3417">
        <v>40</v>
      </c>
      <c r="BB3417">
        <v>0</v>
      </c>
      <c r="BC3417">
        <v>0</v>
      </c>
      <c r="BD3417" t="s">
        <v>60</v>
      </c>
      <c r="BE3417" s="5">
        <v>46180</v>
      </c>
      <c r="BF3417">
        <v>634364547</v>
      </c>
      <c r="BH3417" t="s">
        <v>323</v>
      </c>
      <c r="BI3417" t="s">
        <v>320</v>
      </c>
      <c r="BJ3417">
        <v>0.43263888888888891</v>
      </c>
      <c r="BK3417">
        <v>46.6</v>
      </c>
      <c r="BL3417">
        <v>5.53</v>
      </c>
      <c r="BM3417">
        <v>0</v>
      </c>
      <c r="BN3417">
        <v>-35.46</v>
      </c>
      <c r="BO3417">
        <v>16.670000000000002</v>
      </c>
      <c r="BP3417" t="s">
        <v>60</v>
      </c>
      <c r="BQ3417">
        <v>1.1401468509999999</v>
      </c>
      <c r="BR3417" t="s">
        <v>61</v>
      </c>
    </row>
    <row r="3418" spans="1:70" x14ac:dyDescent="0.2">
      <c r="A3418" s="19">
        <f t="shared" si="120"/>
        <v>6.4499999999999993</v>
      </c>
      <c r="B3418" s="20">
        <v>3752</v>
      </c>
      <c r="D3418" s="2" t="s">
        <v>1381</v>
      </c>
      <c r="E3418" s="2" t="str">
        <f t="shared" si="119"/>
        <v>ST</v>
      </c>
      <c r="F3418">
        <v>200720433</v>
      </c>
      <c r="G3418">
        <v>202607</v>
      </c>
      <c r="H3418" t="s">
        <v>52</v>
      </c>
      <c r="I3418" t="s">
        <v>321</v>
      </c>
      <c r="J3418" t="s">
        <v>322</v>
      </c>
      <c r="K3418" t="s">
        <v>54</v>
      </c>
      <c r="L3418" s="5" t="s">
        <v>5682</v>
      </c>
      <c r="M3418" s="5" t="s">
        <v>6778</v>
      </c>
      <c r="N3418" s="21">
        <v>873490511225</v>
      </c>
      <c r="P3418" t="s">
        <v>326</v>
      </c>
      <c r="Q3418" t="s">
        <v>326</v>
      </c>
      <c r="R3418" t="s">
        <v>56</v>
      </c>
      <c r="S3418" t="s">
        <v>327</v>
      </c>
      <c r="T3418">
        <v>21</v>
      </c>
      <c r="U3418" t="s">
        <v>57</v>
      </c>
      <c r="V3418">
        <v>21320</v>
      </c>
      <c r="W3418">
        <v>30.78</v>
      </c>
      <c r="X3418">
        <v>3.65</v>
      </c>
      <c r="Y3418">
        <v>0</v>
      </c>
      <c r="Z3418">
        <v>-23.43</v>
      </c>
      <c r="AA3418">
        <v>11</v>
      </c>
      <c r="AB3418">
        <v>1</v>
      </c>
      <c r="AC3418">
        <v>13.2</v>
      </c>
      <c r="AD3418">
        <v>13.2</v>
      </c>
      <c r="AE3418" t="s">
        <v>2393</v>
      </c>
      <c r="AF3418" t="s">
        <v>1981</v>
      </c>
      <c r="AG3418" t="s">
        <v>1981</v>
      </c>
      <c r="AH3418" t="s">
        <v>1982</v>
      </c>
      <c r="AI3418" t="s">
        <v>733</v>
      </c>
      <c r="AJ3418">
        <v>91</v>
      </c>
      <c r="AK3418" t="s">
        <v>57</v>
      </c>
      <c r="AL3418">
        <v>91140</v>
      </c>
      <c r="AM3418" t="s">
        <v>55</v>
      </c>
      <c r="AN3418" t="s">
        <v>55</v>
      </c>
      <c r="AO3418" t="s">
        <v>55</v>
      </c>
      <c r="AS3418" t="s">
        <v>343</v>
      </c>
      <c r="AT3418">
        <v>19</v>
      </c>
      <c r="AU3418">
        <v>30</v>
      </c>
      <c r="AV3418">
        <v>39</v>
      </c>
      <c r="BB3418">
        <v>0</v>
      </c>
      <c r="BC3418">
        <v>0</v>
      </c>
      <c r="BD3418" t="s">
        <v>60</v>
      </c>
      <c r="BE3418" s="5">
        <v>46180</v>
      </c>
      <c r="BF3418">
        <v>634364547</v>
      </c>
      <c r="BH3418" t="s">
        <v>323</v>
      </c>
      <c r="BI3418" t="s">
        <v>320</v>
      </c>
      <c r="BJ3418">
        <v>0.50138888888888888</v>
      </c>
      <c r="BK3418">
        <v>27</v>
      </c>
      <c r="BL3418">
        <v>3.2</v>
      </c>
      <c r="BM3418">
        <v>0</v>
      </c>
      <c r="BN3418">
        <v>-20.55</v>
      </c>
      <c r="BO3418">
        <v>9.65</v>
      </c>
      <c r="BP3418" t="s">
        <v>60</v>
      </c>
      <c r="BQ3418">
        <v>1.1401468509999999</v>
      </c>
      <c r="BR3418" t="s">
        <v>61</v>
      </c>
    </row>
    <row r="3419" spans="1:70" x14ac:dyDescent="0.2">
      <c r="A3419" s="19">
        <f t="shared" si="120"/>
        <v>7.7900000000000027</v>
      </c>
      <c r="B3419" s="20">
        <v>3752</v>
      </c>
      <c r="D3419" s="2" t="s">
        <v>1381</v>
      </c>
      <c r="E3419" s="2" t="str">
        <f t="shared" si="119"/>
        <v>ST</v>
      </c>
      <c r="F3419">
        <v>200720433</v>
      </c>
      <c r="G3419">
        <v>202607</v>
      </c>
      <c r="H3419" t="s">
        <v>52</v>
      </c>
      <c r="I3419" t="s">
        <v>321</v>
      </c>
      <c r="J3419" t="s">
        <v>322</v>
      </c>
      <c r="K3419" t="s">
        <v>54</v>
      </c>
      <c r="L3419" s="5" t="s">
        <v>5682</v>
      </c>
      <c r="M3419" s="5" t="s">
        <v>6778</v>
      </c>
      <c r="N3419" s="21">
        <v>873491267546</v>
      </c>
      <c r="P3419" t="s">
        <v>326</v>
      </c>
      <c r="Q3419" t="s">
        <v>326</v>
      </c>
      <c r="R3419" t="s">
        <v>56</v>
      </c>
      <c r="S3419" t="s">
        <v>327</v>
      </c>
      <c r="T3419">
        <v>21</v>
      </c>
      <c r="U3419" t="s">
        <v>57</v>
      </c>
      <c r="V3419">
        <v>21320</v>
      </c>
      <c r="W3419">
        <v>37.17</v>
      </c>
      <c r="X3419">
        <v>4.4000000000000004</v>
      </c>
      <c r="Y3419">
        <v>0</v>
      </c>
      <c r="Z3419">
        <v>-28.29</v>
      </c>
      <c r="AA3419">
        <v>13.28</v>
      </c>
      <c r="AB3419">
        <v>2</v>
      </c>
      <c r="AC3419">
        <v>22</v>
      </c>
      <c r="AD3419">
        <v>22</v>
      </c>
      <c r="AE3419" t="s">
        <v>2382</v>
      </c>
      <c r="AF3419" t="s">
        <v>1917</v>
      </c>
      <c r="AG3419" t="s">
        <v>1917</v>
      </c>
      <c r="AH3419" t="s">
        <v>367</v>
      </c>
      <c r="AI3419" t="s">
        <v>1753</v>
      </c>
      <c r="AJ3419">
        <v>63</v>
      </c>
      <c r="AK3419" t="s">
        <v>57</v>
      </c>
      <c r="AL3419">
        <v>63170</v>
      </c>
      <c r="AM3419" t="s">
        <v>55</v>
      </c>
      <c r="AN3419" t="s">
        <v>55</v>
      </c>
      <c r="AO3419" t="s">
        <v>55</v>
      </c>
      <c r="AS3419" t="s">
        <v>343</v>
      </c>
      <c r="AT3419">
        <v>0</v>
      </c>
      <c r="AU3419">
        <v>0</v>
      </c>
      <c r="AV3419">
        <v>0</v>
      </c>
      <c r="BB3419">
        <v>0</v>
      </c>
      <c r="BC3419">
        <v>0</v>
      </c>
      <c r="BD3419" t="s">
        <v>60</v>
      </c>
      <c r="BE3419" s="5">
        <v>46180</v>
      </c>
      <c r="BF3419">
        <v>634364547</v>
      </c>
      <c r="BH3419" t="s">
        <v>323</v>
      </c>
      <c r="BI3419" t="s">
        <v>320</v>
      </c>
      <c r="BJ3419">
        <v>0.40972222222222221</v>
      </c>
      <c r="BK3419">
        <v>32.6</v>
      </c>
      <c r="BL3419">
        <v>3.86</v>
      </c>
      <c r="BM3419">
        <v>0</v>
      </c>
      <c r="BN3419">
        <v>-24.81</v>
      </c>
      <c r="BO3419">
        <v>11.65</v>
      </c>
      <c r="BP3419" t="s">
        <v>60</v>
      </c>
      <c r="BQ3419">
        <v>1.1401468509999999</v>
      </c>
      <c r="BR3419" t="s">
        <v>61</v>
      </c>
    </row>
    <row r="3420" spans="1:70" x14ac:dyDescent="0.2">
      <c r="A3420" s="19">
        <f t="shared" si="120"/>
        <v>20.840000000000003</v>
      </c>
      <c r="B3420" s="20">
        <v>3752</v>
      </c>
      <c r="D3420" s="2" t="s">
        <v>1381</v>
      </c>
      <c r="E3420" s="2" t="str">
        <f t="shared" si="119"/>
        <v>ST</v>
      </c>
      <c r="F3420">
        <v>200720433</v>
      </c>
      <c r="G3420">
        <v>202607</v>
      </c>
      <c r="H3420" t="s">
        <v>52</v>
      </c>
      <c r="I3420" t="s">
        <v>321</v>
      </c>
      <c r="J3420" t="s">
        <v>322</v>
      </c>
      <c r="K3420" t="s">
        <v>54</v>
      </c>
      <c r="L3420" s="5">
        <v>46029</v>
      </c>
      <c r="M3420" s="5">
        <v>46060</v>
      </c>
      <c r="N3420" s="21">
        <v>873764495340</v>
      </c>
      <c r="P3420" t="s">
        <v>326</v>
      </c>
      <c r="Q3420" t="s">
        <v>326</v>
      </c>
      <c r="R3420" t="s">
        <v>56</v>
      </c>
      <c r="S3420" t="s">
        <v>327</v>
      </c>
      <c r="T3420">
        <v>21</v>
      </c>
      <c r="U3420" t="s">
        <v>57</v>
      </c>
      <c r="V3420">
        <v>21320</v>
      </c>
      <c r="W3420">
        <v>99.48</v>
      </c>
      <c r="X3420">
        <v>11.45</v>
      </c>
      <c r="Y3420">
        <v>0</v>
      </c>
      <c r="Z3420">
        <v>-75.709999999999994</v>
      </c>
      <c r="AA3420">
        <v>35.229999999999997</v>
      </c>
      <c r="AB3420">
        <v>8</v>
      </c>
      <c r="AC3420">
        <v>106.48</v>
      </c>
      <c r="AD3420">
        <v>106.48</v>
      </c>
      <c r="AE3420" t="s">
        <v>8616</v>
      </c>
      <c r="AF3420" t="s">
        <v>3190</v>
      </c>
      <c r="AG3420" t="s">
        <v>3190</v>
      </c>
      <c r="AH3420" t="s">
        <v>3191</v>
      </c>
      <c r="AI3420" t="s">
        <v>404</v>
      </c>
      <c r="AJ3420">
        <v>75</v>
      </c>
      <c r="AK3420" t="s">
        <v>57</v>
      </c>
      <c r="AL3420">
        <v>75011</v>
      </c>
      <c r="AM3420" t="s">
        <v>55</v>
      </c>
      <c r="AN3420" t="s">
        <v>55</v>
      </c>
      <c r="AO3420" t="s">
        <v>55</v>
      </c>
      <c r="AS3420" t="s">
        <v>343</v>
      </c>
      <c r="AT3420">
        <v>0</v>
      </c>
      <c r="AU3420">
        <v>0</v>
      </c>
      <c r="AV3420">
        <v>0</v>
      </c>
      <c r="BB3420">
        <v>0</v>
      </c>
      <c r="BC3420">
        <v>0</v>
      </c>
      <c r="BD3420" t="s">
        <v>60</v>
      </c>
      <c r="BE3420" s="5">
        <v>46180</v>
      </c>
      <c r="BF3420">
        <v>634364547</v>
      </c>
      <c r="BH3420" t="s">
        <v>323</v>
      </c>
      <c r="BI3420" t="s">
        <v>320</v>
      </c>
      <c r="BJ3420">
        <v>0.40555555555555556</v>
      </c>
      <c r="BK3420">
        <v>87.2</v>
      </c>
      <c r="BL3420">
        <v>10.039999999999999</v>
      </c>
      <c r="BM3420">
        <v>0</v>
      </c>
      <c r="BN3420">
        <v>-66.36</v>
      </c>
      <c r="BO3420">
        <v>30.88</v>
      </c>
      <c r="BP3420" t="s">
        <v>60</v>
      </c>
      <c r="BQ3420">
        <v>1.1408492480000001</v>
      </c>
      <c r="BR3420" t="s">
        <v>61</v>
      </c>
    </row>
    <row r="3421" spans="1:70" x14ac:dyDescent="0.2">
      <c r="A3421" s="19">
        <f t="shared" si="120"/>
        <v>10.129999999999995</v>
      </c>
      <c r="B3421" s="20">
        <v>3752</v>
      </c>
      <c r="D3421" s="2" t="s">
        <v>1381</v>
      </c>
      <c r="E3421" s="2" t="str">
        <f t="shared" si="119"/>
        <v>ST</v>
      </c>
      <c r="F3421">
        <v>200720433</v>
      </c>
      <c r="G3421">
        <v>202607</v>
      </c>
      <c r="H3421" t="s">
        <v>52</v>
      </c>
      <c r="I3421" t="s">
        <v>321</v>
      </c>
      <c r="J3421" t="s">
        <v>322</v>
      </c>
      <c r="K3421" t="s">
        <v>54</v>
      </c>
      <c r="L3421" s="5" t="s">
        <v>6778</v>
      </c>
      <c r="M3421" s="5" t="s">
        <v>5226</v>
      </c>
      <c r="N3421" s="21">
        <v>873599495020</v>
      </c>
      <c r="P3421" t="s">
        <v>326</v>
      </c>
      <c r="Q3421" t="s">
        <v>326</v>
      </c>
      <c r="R3421" t="s">
        <v>56</v>
      </c>
      <c r="S3421" t="s">
        <v>327</v>
      </c>
      <c r="T3421">
        <v>21</v>
      </c>
      <c r="U3421" t="s">
        <v>57</v>
      </c>
      <c r="V3421">
        <v>21320</v>
      </c>
      <c r="W3421">
        <v>48.15</v>
      </c>
      <c r="X3421">
        <v>5.71</v>
      </c>
      <c r="Y3421">
        <v>0</v>
      </c>
      <c r="Z3421">
        <v>-36.65</v>
      </c>
      <c r="AA3421">
        <v>17.22</v>
      </c>
      <c r="AB3421">
        <v>3</v>
      </c>
      <c r="AC3421">
        <v>36.74</v>
      </c>
      <c r="AD3421">
        <v>36.74</v>
      </c>
      <c r="AE3421" t="s">
        <v>11876</v>
      </c>
      <c r="AF3421" t="s">
        <v>11246</v>
      </c>
      <c r="AG3421" t="s">
        <v>11246</v>
      </c>
      <c r="AH3421" t="s">
        <v>11247</v>
      </c>
      <c r="AI3421" t="s">
        <v>2219</v>
      </c>
      <c r="AJ3421">
        <v>59</v>
      </c>
      <c r="AK3421" t="s">
        <v>57</v>
      </c>
      <c r="AL3421">
        <v>59113</v>
      </c>
      <c r="AM3421" t="s">
        <v>55</v>
      </c>
      <c r="AN3421" t="s">
        <v>55</v>
      </c>
      <c r="AO3421" t="s">
        <v>55</v>
      </c>
      <c r="AS3421" t="s">
        <v>343</v>
      </c>
      <c r="AT3421">
        <v>30</v>
      </c>
      <c r="AU3421">
        <v>31</v>
      </c>
      <c r="AV3421">
        <v>40</v>
      </c>
      <c r="BB3421">
        <v>0</v>
      </c>
      <c r="BC3421">
        <v>0</v>
      </c>
      <c r="BD3421" t="s">
        <v>60</v>
      </c>
      <c r="BE3421" s="5">
        <v>46180</v>
      </c>
      <c r="BF3421">
        <v>634364547</v>
      </c>
      <c r="BH3421" t="s">
        <v>323</v>
      </c>
      <c r="BI3421" t="s">
        <v>320</v>
      </c>
      <c r="BJ3421">
        <v>0.49791666666666667</v>
      </c>
      <c r="BK3421">
        <v>42.4</v>
      </c>
      <c r="BL3421">
        <v>5.03</v>
      </c>
      <c r="BM3421">
        <v>0</v>
      </c>
      <c r="BN3421">
        <v>-32.270000000000003</v>
      </c>
      <c r="BO3421">
        <v>15.16</v>
      </c>
      <c r="BP3421" t="s">
        <v>60</v>
      </c>
      <c r="BQ3421">
        <v>1.1356667499999999</v>
      </c>
      <c r="BR3421" t="s">
        <v>61</v>
      </c>
    </row>
    <row r="3422" spans="1:70" x14ac:dyDescent="0.2">
      <c r="A3422" s="19">
        <f t="shared" si="120"/>
        <v>9.1300000000000026</v>
      </c>
      <c r="B3422" s="20">
        <v>3752</v>
      </c>
      <c r="D3422" s="2" t="s">
        <v>1381</v>
      </c>
      <c r="E3422" s="2" t="str">
        <f t="shared" si="119"/>
        <v>ST</v>
      </c>
      <c r="F3422">
        <v>200720433</v>
      </c>
      <c r="G3422">
        <v>202607</v>
      </c>
      <c r="H3422" t="s">
        <v>52</v>
      </c>
      <c r="I3422" t="s">
        <v>321</v>
      </c>
      <c r="J3422" t="s">
        <v>322</v>
      </c>
      <c r="K3422" t="s">
        <v>54</v>
      </c>
      <c r="L3422" s="5">
        <v>46029</v>
      </c>
      <c r="M3422" s="5">
        <v>46060</v>
      </c>
      <c r="N3422" s="21">
        <v>873767395082</v>
      </c>
      <c r="P3422" t="s">
        <v>326</v>
      </c>
      <c r="Q3422" t="s">
        <v>326</v>
      </c>
      <c r="R3422" t="s">
        <v>56</v>
      </c>
      <c r="S3422" t="s">
        <v>327</v>
      </c>
      <c r="T3422">
        <v>21</v>
      </c>
      <c r="U3422" t="s">
        <v>57</v>
      </c>
      <c r="V3422">
        <v>21320</v>
      </c>
      <c r="W3422">
        <v>43.58</v>
      </c>
      <c r="X3422">
        <v>5.01</v>
      </c>
      <c r="Y3422">
        <v>0</v>
      </c>
      <c r="Z3422">
        <v>-33.159999999999997</v>
      </c>
      <c r="AA3422">
        <v>15.42</v>
      </c>
      <c r="AB3422">
        <v>2</v>
      </c>
      <c r="AC3422">
        <v>30.8</v>
      </c>
      <c r="AD3422">
        <v>30.8</v>
      </c>
      <c r="AE3422" t="s">
        <v>1463</v>
      </c>
      <c r="AF3422" t="s">
        <v>1061</v>
      </c>
      <c r="AG3422" t="s">
        <v>1061</v>
      </c>
      <c r="AH3422" t="s">
        <v>11248</v>
      </c>
      <c r="AI3422" t="s">
        <v>11249</v>
      </c>
      <c r="AJ3422">
        <v>60</v>
      </c>
      <c r="AK3422" t="s">
        <v>57</v>
      </c>
      <c r="AL3422">
        <v>60120</v>
      </c>
      <c r="AM3422" t="s">
        <v>55</v>
      </c>
      <c r="AN3422" t="s">
        <v>55</v>
      </c>
      <c r="AO3422" t="s">
        <v>55</v>
      </c>
      <c r="AS3422" t="s">
        <v>343</v>
      </c>
      <c r="AT3422">
        <v>0</v>
      </c>
      <c r="AU3422">
        <v>0</v>
      </c>
      <c r="AV3422">
        <v>0</v>
      </c>
      <c r="BB3422">
        <v>0</v>
      </c>
      <c r="BC3422">
        <v>0</v>
      </c>
      <c r="BD3422" t="s">
        <v>60</v>
      </c>
      <c r="BE3422" s="5">
        <v>46180</v>
      </c>
      <c r="BF3422">
        <v>634364547</v>
      </c>
      <c r="BH3422" t="s">
        <v>323</v>
      </c>
      <c r="BI3422" t="s">
        <v>320</v>
      </c>
      <c r="BJ3422">
        <v>0.42291666666666666</v>
      </c>
      <c r="BK3422">
        <v>38.200000000000003</v>
      </c>
      <c r="BL3422">
        <v>4.3899999999999997</v>
      </c>
      <c r="BM3422">
        <v>0</v>
      </c>
      <c r="BN3422">
        <v>-29.07</v>
      </c>
      <c r="BO3422">
        <v>13.52</v>
      </c>
      <c r="BP3422" t="s">
        <v>60</v>
      </c>
      <c r="BQ3422">
        <v>1.1408492480000001</v>
      </c>
      <c r="BR3422" t="s">
        <v>61</v>
      </c>
    </row>
    <row r="3423" spans="1:70" x14ac:dyDescent="0.2">
      <c r="A3423" s="19">
        <f t="shared" si="120"/>
        <v>8.7999999999999972</v>
      </c>
      <c r="B3423" s="20">
        <v>3752</v>
      </c>
      <c r="D3423" s="2" t="s">
        <v>1381</v>
      </c>
      <c r="E3423" s="2" t="str">
        <f t="shared" si="119"/>
        <v>ST</v>
      </c>
      <c r="F3423">
        <v>200720433</v>
      </c>
      <c r="G3423">
        <v>202607</v>
      </c>
      <c r="H3423" t="s">
        <v>52</v>
      </c>
      <c r="I3423" t="s">
        <v>321</v>
      </c>
      <c r="J3423" t="s">
        <v>322</v>
      </c>
      <c r="K3423" t="s">
        <v>54</v>
      </c>
      <c r="L3423" s="5" t="s">
        <v>10419</v>
      </c>
      <c r="M3423" s="5">
        <v>46029</v>
      </c>
      <c r="N3423" s="21">
        <v>873760903543</v>
      </c>
      <c r="P3423" t="s">
        <v>326</v>
      </c>
      <c r="Q3423" t="s">
        <v>326</v>
      </c>
      <c r="R3423" t="s">
        <v>56</v>
      </c>
      <c r="S3423" t="s">
        <v>327</v>
      </c>
      <c r="T3423">
        <v>21</v>
      </c>
      <c r="U3423" t="s">
        <v>57</v>
      </c>
      <c r="V3423">
        <v>21320</v>
      </c>
      <c r="W3423">
        <v>41.9</v>
      </c>
      <c r="X3423">
        <v>4.96</v>
      </c>
      <c r="Y3423">
        <v>0</v>
      </c>
      <c r="Z3423">
        <v>-31.88</v>
      </c>
      <c r="AA3423">
        <v>14.98</v>
      </c>
      <c r="AB3423">
        <v>2</v>
      </c>
      <c r="AC3423">
        <v>28.6</v>
      </c>
      <c r="AD3423">
        <v>28.6</v>
      </c>
      <c r="AE3423" t="s">
        <v>11877</v>
      </c>
      <c r="AF3423" t="s">
        <v>744</v>
      </c>
      <c r="AG3423" t="s">
        <v>744</v>
      </c>
      <c r="AH3423" t="s">
        <v>745</v>
      </c>
      <c r="AI3423" t="s">
        <v>746</v>
      </c>
      <c r="AJ3423">
        <v>37</v>
      </c>
      <c r="AK3423" t="s">
        <v>57</v>
      </c>
      <c r="AL3423">
        <v>37540</v>
      </c>
      <c r="AM3423" t="s">
        <v>55</v>
      </c>
      <c r="AN3423" t="s">
        <v>55</v>
      </c>
      <c r="AO3423" t="s">
        <v>55</v>
      </c>
      <c r="AS3423" t="s">
        <v>343</v>
      </c>
      <c r="AT3423">
        <v>0</v>
      </c>
      <c r="AU3423">
        <v>0</v>
      </c>
      <c r="AV3423">
        <v>0</v>
      </c>
      <c r="BB3423">
        <v>0</v>
      </c>
      <c r="BC3423">
        <v>0</v>
      </c>
      <c r="BD3423" t="s">
        <v>60</v>
      </c>
      <c r="BE3423" s="5">
        <v>46180</v>
      </c>
      <c r="BF3423">
        <v>634364547</v>
      </c>
      <c r="BH3423" t="s">
        <v>323</v>
      </c>
      <c r="BI3423" t="s">
        <v>320</v>
      </c>
      <c r="BJ3423">
        <v>0.4909722222222222</v>
      </c>
      <c r="BK3423">
        <v>36.799999999999997</v>
      </c>
      <c r="BL3423">
        <v>4.3600000000000003</v>
      </c>
      <c r="BM3423">
        <v>0</v>
      </c>
      <c r="BN3423">
        <v>-28</v>
      </c>
      <c r="BO3423">
        <v>13.16</v>
      </c>
      <c r="BP3423" t="s">
        <v>60</v>
      </c>
      <c r="BQ3423">
        <v>1.1386538829999999</v>
      </c>
      <c r="BR3423" t="s">
        <v>61</v>
      </c>
    </row>
    <row r="3424" spans="1:70" x14ac:dyDescent="0.2">
      <c r="A3424" s="19">
        <f t="shared" si="120"/>
        <v>10.129999999999995</v>
      </c>
      <c r="B3424" s="20">
        <v>3752</v>
      </c>
      <c r="D3424" s="2" t="s">
        <v>1381</v>
      </c>
      <c r="E3424" s="2" t="str">
        <f t="shared" si="119"/>
        <v>ST</v>
      </c>
      <c r="F3424">
        <v>200720433</v>
      </c>
      <c r="G3424">
        <v>202607</v>
      </c>
      <c r="H3424" t="s">
        <v>52</v>
      </c>
      <c r="I3424" t="s">
        <v>321</v>
      </c>
      <c r="J3424" t="s">
        <v>322</v>
      </c>
      <c r="K3424" t="s">
        <v>54</v>
      </c>
      <c r="L3424" s="5" t="s">
        <v>5681</v>
      </c>
      <c r="M3424" s="5" t="s">
        <v>6778</v>
      </c>
      <c r="N3424" s="21">
        <v>873492710694</v>
      </c>
      <c r="P3424" t="s">
        <v>326</v>
      </c>
      <c r="Q3424" t="s">
        <v>326</v>
      </c>
      <c r="R3424" t="s">
        <v>56</v>
      </c>
      <c r="S3424" t="s">
        <v>327</v>
      </c>
      <c r="T3424">
        <v>21</v>
      </c>
      <c r="U3424" t="s">
        <v>57</v>
      </c>
      <c r="V3424">
        <v>21320</v>
      </c>
      <c r="W3424">
        <v>48.53</v>
      </c>
      <c r="X3424">
        <v>5.76</v>
      </c>
      <c r="Y3424">
        <v>0</v>
      </c>
      <c r="Z3424">
        <v>-36.94</v>
      </c>
      <c r="AA3424">
        <v>17.350000000000001</v>
      </c>
      <c r="AB3424">
        <v>2</v>
      </c>
      <c r="AC3424">
        <v>36.520000000000003</v>
      </c>
      <c r="AD3424">
        <v>36.520000000000003</v>
      </c>
      <c r="AE3424" t="s">
        <v>11878</v>
      </c>
      <c r="AF3424" t="s">
        <v>3264</v>
      </c>
      <c r="AG3424" t="s">
        <v>3264</v>
      </c>
      <c r="AH3424" t="s">
        <v>3265</v>
      </c>
      <c r="AI3424" t="s">
        <v>394</v>
      </c>
      <c r="AJ3424">
        <v>83</v>
      </c>
      <c r="AK3424" t="s">
        <v>57</v>
      </c>
      <c r="AL3424">
        <v>83160</v>
      </c>
      <c r="AM3424" t="s">
        <v>55</v>
      </c>
      <c r="AN3424" t="s">
        <v>55</v>
      </c>
      <c r="AO3424" t="s">
        <v>55</v>
      </c>
      <c r="AS3424" t="s">
        <v>343</v>
      </c>
      <c r="AT3424">
        <v>30</v>
      </c>
      <c r="AU3424">
        <v>31</v>
      </c>
      <c r="AV3424">
        <v>40</v>
      </c>
      <c r="BB3424">
        <v>0</v>
      </c>
      <c r="BC3424">
        <v>0</v>
      </c>
      <c r="BD3424" t="s">
        <v>60</v>
      </c>
      <c r="BE3424" s="5">
        <v>46180</v>
      </c>
      <c r="BF3424">
        <v>634364547</v>
      </c>
      <c r="BH3424" t="s">
        <v>323</v>
      </c>
      <c r="BI3424" t="s">
        <v>320</v>
      </c>
      <c r="BJ3424">
        <v>0.5131944444444444</v>
      </c>
      <c r="BK3424">
        <v>42.4</v>
      </c>
      <c r="BL3424">
        <v>5.03</v>
      </c>
      <c r="BM3424">
        <v>0</v>
      </c>
      <c r="BN3424">
        <v>-32.270000000000003</v>
      </c>
      <c r="BO3424">
        <v>15.16</v>
      </c>
      <c r="BP3424" t="s">
        <v>60</v>
      </c>
      <c r="BQ3424">
        <v>1.1446231330000001</v>
      </c>
      <c r="BR3424" t="s">
        <v>61</v>
      </c>
    </row>
    <row r="3425" spans="1:70" x14ac:dyDescent="0.2">
      <c r="A3425" s="19">
        <f t="shared" si="120"/>
        <v>14.150000000000006</v>
      </c>
      <c r="B3425" s="20">
        <v>3752</v>
      </c>
      <c r="D3425" s="2" t="s">
        <v>1381</v>
      </c>
      <c r="E3425" s="2" t="str">
        <f t="shared" si="119"/>
        <v>ST</v>
      </c>
      <c r="F3425">
        <v>200720433</v>
      </c>
      <c r="G3425">
        <v>202607</v>
      </c>
      <c r="H3425" t="s">
        <v>52</v>
      </c>
      <c r="I3425" t="s">
        <v>321</v>
      </c>
      <c r="J3425" t="s">
        <v>322</v>
      </c>
      <c r="K3425" t="s">
        <v>54</v>
      </c>
      <c r="L3425" s="5" t="s">
        <v>10419</v>
      </c>
      <c r="M3425" s="5">
        <v>46060</v>
      </c>
      <c r="N3425" s="21">
        <v>873760938560</v>
      </c>
      <c r="P3425" t="s">
        <v>326</v>
      </c>
      <c r="Q3425" t="s">
        <v>326</v>
      </c>
      <c r="R3425" t="s">
        <v>56</v>
      </c>
      <c r="S3425" t="s">
        <v>327</v>
      </c>
      <c r="T3425">
        <v>21</v>
      </c>
      <c r="U3425" t="s">
        <v>57</v>
      </c>
      <c r="V3425">
        <v>21320</v>
      </c>
      <c r="W3425">
        <v>67.41</v>
      </c>
      <c r="X3425">
        <v>7.99</v>
      </c>
      <c r="Y3425">
        <v>0</v>
      </c>
      <c r="Z3425">
        <v>-51.3</v>
      </c>
      <c r="AA3425">
        <v>24.11</v>
      </c>
      <c r="AB3425">
        <v>6</v>
      </c>
      <c r="AC3425">
        <v>63.36</v>
      </c>
      <c r="AD3425">
        <v>63.36</v>
      </c>
      <c r="AE3425" t="s">
        <v>11651</v>
      </c>
      <c r="AF3425" t="s">
        <v>11250</v>
      </c>
      <c r="AG3425" t="s">
        <v>11250</v>
      </c>
      <c r="AH3425" t="s">
        <v>11251</v>
      </c>
      <c r="AI3425" t="s">
        <v>4484</v>
      </c>
      <c r="AJ3425">
        <v>34</v>
      </c>
      <c r="AK3425" t="s">
        <v>57</v>
      </c>
      <c r="AL3425">
        <v>34280</v>
      </c>
      <c r="AM3425" t="s">
        <v>55</v>
      </c>
      <c r="AN3425" t="s">
        <v>55</v>
      </c>
      <c r="AO3425" t="s">
        <v>55</v>
      </c>
      <c r="AS3425" t="s">
        <v>343</v>
      </c>
      <c r="AT3425">
        <v>0</v>
      </c>
      <c r="AU3425">
        <v>0</v>
      </c>
      <c r="AV3425">
        <v>0</v>
      </c>
      <c r="BB3425">
        <v>0</v>
      </c>
      <c r="BC3425">
        <v>0</v>
      </c>
      <c r="BD3425" t="s">
        <v>60</v>
      </c>
      <c r="BE3425" s="5">
        <v>46180</v>
      </c>
      <c r="BF3425">
        <v>634364547</v>
      </c>
      <c r="BH3425" t="s">
        <v>323</v>
      </c>
      <c r="BI3425" t="s">
        <v>320</v>
      </c>
      <c r="BJ3425">
        <v>0.52013888888888893</v>
      </c>
      <c r="BK3425">
        <v>59.2</v>
      </c>
      <c r="BL3425">
        <v>7.02</v>
      </c>
      <c r="BM3425">
        <v>0</v>
      </c>
      <c r="BN3425">
        <v>-45.05</v>
      </c>
      <c r="BO3425">
        <v>21.17</v>
      </c>
      <c r="BP3425" t="s">
        <v>60</v>
      </c>
      <c r="BQ3425">
        <v>1.1386538829999999</v>
      </c>
      <c r="BR3425" t="s">
        <v>61</v>
      </c>
    </row>
    <row r="3426" spans="1:70" x14ac:dyDescent="0.2">
      <c r="A3426" s="19">
        <f t="shared" si="120"/>
        <v>4.6100000000000012</v>
      </c>
      <c r="B3426" s="20">
        <v>3752</v>
      </c>
      <c r="D3426" s="2" t="s">
        <v>346</v>
      </c>
      <c r="E3426" s="2" t="str">
        <f t="shared" si="119"/>
        <v>ST</v>
      </c>
      <c r="F3426">
        <v>200720433</v>
      </c>
      <c r="G3426">
        <v>202607</v>
      </c>
      <c r="H3426" t="s">
        <v>52</v>
      </c>
      <c r="I3426" t="s">
        <v>321</v>
      </c>
      <c r="J3426" t="s">
        <v>322</v>
      </c>
      <c r="K3426" t="s">
        <v>358</v>
      </c>
      <c r="L3426" s="5" t="s">
        <v>5681</v>
      </c>
      <c r="M3426" s="5">
        <v>46060</v>
      </c>
      <c r="N3426" s="21">
        <v>382220504748</v>
      </c>
      <c r="P3426" t="s">
        <v>10739</v>
      </c>
      <c r="Q3426" t="s">
        <v>359</v>
      </c>
      <c r="R3426" t="s">
        <v>10740</v>
      </c>
      <c r="S3426" t="s">
        <v>10741</v>
      </c>
      <c r="T3426">
        <v>62</v>
      </c>
      <c r="U3426" t="s">
        <v>57</v>
      </c>
      <c r="V3426">
        <v>62490</v>
      </c>
      <c r="W3426">
        <v>22</v>
      </c>
      <c r="X3426">
        <v>2.61</v>
      </c>
      <c r="Y3426">
        <v>0</v>
      </c>
      <c r="Z3426">
        <v>-16.75</v>
      </c>
      <c r="AA3426">
        <v>7.87</v>
      </c>
      <c r="AB3426">
        <v>1</v>
      </c>
      <c r="AC3426">
        <v>0.22</v>
      </c>
      <c r="AD3426">
        <v>0.22</v>
      </c>
      <c r="AF3426" t="s">
        <v>326</v>
      </c>
      <c r="AG3426" t="s">
        <v>326</v>
      </c>
      <c r="AH3426" t="s">
        <v>56</v>
      </c>
      <c r="AI3426" t="s">
        <v>327</v>
      </c>
      <c r="AJ3426">
        <v>21</v>
      </c>
      <c r="AK3426" t="s">
        <v>57</v>
      </c>
      <c r="AL3426">
        <v>21320</v>
      </c>
      <c r="AM3426" t="s">
        <v>11252</v>
      </c>
      <c r="AN3426" t="s">
        <v>55</v>
      </c>
      <c r="AO3426" t="s">
        <v>55</v>
      </c>
      <c r="AS3426" t="s">
        <v>343</v>
      </c>
      <c r="AT3426">
        <v>0</v>
      </c>
      <c r="AU3426">
        <v>0</v>
      </c>
      <c r="AV3426">
        <v>0</v>
      </c>
      <c r="BB3426">
        <v>0</v>
      </c>
      <c r="BC3426">
        <v>1</v>
      </c>
      <c r="BD3426" t="s">
        <v>60</v>
      </c>
      <c r="BE3426" s="5">
        <v>46180</v>
      </c>
      <c r="BF3426">
        <v>634364547</v>
      </c>
      <c r="BH3426" t="s">
        <v>323</v>
      </c>
      <c r="BI3426" t="s">
        <v>320</v>
      </c>
      <c r="BJ3426">
        <v>0.52777777777777779</v>
      </c>
      <c r="BK3426">
        <v>19.3</v>
      </c>
      <c r="BL3426">
        <v>2.29</v>
      </c>
      <c r="BM3426">
        <v>0</v>
      </c>
      <c r="BN3426">
        <v>-14.69</v>
      </c>
      <c r="BO3426">
        <v>6.9</v>
      </c>
      <c r="BP3426" t="s">
        <v>60</v>
      </c>
      <c r="BQ3426">
        <v>1.1401468509999999</v>
      </c>
      <c r="BR3426" t="s">
        <v>61</v>
      </c>
    </row>
    <row r="3427" spans="1:70" x14ac:dyDescent="0.2">
      <c r="A3427" s="19">
        <f t="shared" si="120"/>
        <v>9.4600000000000009</v>
      </c>
      <c r="B3427" s="20">
        <v>3752</v>
      </c>
      <c r="D3427" s="2" t="s">
        <v>1381</v>
      </c>
      <c r="E3427" s="2" t="str">
        <f t="shared" si="119"/>
        <v>ST</v>
      </c>
      <c r="F3427">
        <v>200720433</v>
      </c>
      <c r="G3427">
        <v>202607</v>
      </c>
      <c r="H3427" t="s">
        <v>52</v>
      </c>
      <c r="I3427" t="s">
        <v>321</v>
      </c>
      <c r="J3427" t="s">
        <v>322</v>
      </c>
      <c r="K3427" t="s">
        <v>54</v>
      </c>
      <c r="L3427" s="5">
        <v>46029</v>
      </c>
      <c r="M3427" s="5">
        <v>46060</v>
      </c>
      <c r="N3427" s="21">
        <v>873815179167</v>
      </c>
      <c r="P3427" t="s">
        <v>326</v>
      </c>
      <c r="Q3427" t="s">
        <v>326</v>
      </c>
      <c r="R3427" t="s">
        <v>56</v>
      </c>
      <c r="S3427" t="s">
        <v>327</v>
      </c>
      <c r="T3427">
        <v>21</v>
      </c>
      <c r="U3427" t="s">
        <v>57</v>
      </c>
      <c r="V3427">
        <v>21320</v>
      </c>
      <c r="W3427">
        <v>45.18</v>
      </c>
      <c r="X3427">
        <v>5.2</v>
      </c>
      <c r="Y3427">
        <v>0</v>
      </c>
      <c r="Z3427">
        <v>-34.39</v>
      </c>
      <c r="AA3427">
        <v>15.99</v>
      </c>
      <c r="AB3427">
        <v>2</v>
      </c>
      <c r="AC3427">
        <v>33</v>
      </c>
      <c r="AD3427">
        <v>33</v>
      </c>
      <c r="AE3427" t="s">
        <v>1475</v>
      </c>
      <c r="AF3427" t="s">
        <v>11253</v>
      </c>
      <c r="AG3427" t="s">
        <v>11253</v>
      </c>
      <c r="AH3427" t="s">
        <v>11254</v>
      </c>
      <c r="AI3427" t="s">
        <v>364</v>
      </c>
      <c r="AJ3427">
        <v>74</v>
      </c>
      <c r="AK3427" t="s">
        <v>57</v>
      </c>
      <c r="AL3427">
        <v>74000</v>
      </c>
      <c r="AM3427" t="s">
        <v>55</v>
      </c>
      <c r="AN3427" t="s">
        <v>55</v>
      </c>
      <c r="AO3427" t="s">
        <v>55</v>
      </c>
      <c r="AS3427" t="s">
        <v>343</v>
      </c>
      <c r="AT3427">
        <v>0</v>
      </c>
      <c r="AU3427">
        <v>0</v>
      </c>
      <c r="AV3427">
        <v>0</v>
      </c>
      <c r="BB3427">
        <v>0</v>
      </c>
      <c r="BC3427">
        <v>0</v>
      </c>
      <c r="BD3427" t="s">
        <v>60</v>
      </c>
      <c r="BE3427" s="5">
        <v>46180</v>
      </c>
      <c r="BF3427">
        <v>634364547</v>
      </c>
      <c r="BH3427" t="s">
        <v>323</v>
      </c>
      <c r="BI3427" t="s">
        <v>320</v>
      </c>
      <c r="BJ3427">
        <v>0.42638888888888887</v>
      </c>
      <c r="BK3427">
        <v>39.6</v>
      </c>
      <c r="BL3427">
        <v>4.5599999999999996</v>
      </c>
      <c r="BM3427">
        <v>0</v>
      </c>
      <c r="BN3427">
        <v>-30.14</v>
      </c>
      <c r="BO3427">
        <v>14.02</v>
      </c>
      <c r="BP3427" t="s">
        <v>60</v>
      </c>
      <c r="BQ3427">
        <v>1.1408492480000001</v>
      </c>
      <c r="BR3427" t="s">
        <v>61</v>
      </c>
    </row>
    <row r="3428" spans="1:70" x14ac:dyDescent="0.2">
      <c r="A3428" s="19">
        <f t="shared" si="120"/>
        <v>19.499999999999993</v>
      </c>
      <c r="B3428" s="20">
        <v>3752</v>
      </c>
      <c r="D3428" s="2" t="s">
        <v>1381</v>
      </c>
      <c r="E3428" s="2" t="str">
        <f t="shared" si="119"/>
        <v>ST</v>
      </c>
      <c r="F3428">
        <v>200720433</v>
      </c>
      <c r="G3428">
        <v>202607</v>
      </c>
      <c r="H3428" t="s">
        <v>52</v>
      </c>
      <c r="I3428" t="s">
        <v>321</v>
      </c>
      <c r="J3428" t="s">
        <v>322</v>
      </c>
      <c r="K3428" t="s">
        <v>54</v>
      </c>
      <c r="L3428" s="5" t="s">
        <v>5682</v>
      </c>
      <c r="M3428" s="5" t="s">
        <v>6778</v>
      </c>
      <c r="N3428" s="21">
        <v>873544192004</v>
      </c>
      <c r="P3428" t="s">
        <v>326</v>
      </c>
      <c r="Q3428" t="s">
        <v>326</v>
      </c>
      <c r="R3428" t="s">
        <v>56</v>
      </c>
      <c r="S3428" t="s">
        <v>327</v>
      </c>
      <c r="T3428">
        <v>21</v>
      </c>
      <c r="U3428" t="s">
        <v>57</v>
      </c>
      <c r="V3428">
        <v>21320</v>
      </c>
      <c r="W3428">
        <v>93.04</v>
      </c>
      <c r="X3428">
        <v>11.03</v>
      </c>
      <c r="Y3428">
        <v>0</v>
      </c>
      <c r="Z3428">
        <v>-70.8</v>
      </c>
      <c r="AA3428">
        <v>33.26</v>
      </c>
      <c r="AB3428">
        <v>7</v>
      </c>
      <c r="AC3428">
        <v>97.24</v>
      </c>
      <c r="AD3428">
        <v>97.24</v>
      </c>
      <c r="AE3428" t="s">
        <v>11879</v>
      </c>
      <c r="AF3428" t="s">
        <v>11255</v>
      </c>
      <c r="AG3428" t="s">
        <v>11255</v>
      </c>
      <c r="AH3428" t="s">
        <v>11256</v>
      </c>
      <c r="AI3428" t="s">
        <v>11257</v>
      </c>
      <c r="AJ3428">
        <v>25</v>
      </c>
      <c r="AK3428" t="s">
        <v>57</v>
      </c>
      <c r="AL3428">
        <v>25200</v>
      </c>
      <c r="AM3428" t="s">
        <v>55</v>
      </c>
      <c r="AN3428" t="s">
        <v>55</v>
      </c>
      <c r="AO3428" t="s">
        <v>55</v>
      </c>
      <c r="AS3428" t="s">
        <v>343</v>
      </c>
      <c r="AT3428">
        <v>26</v>
      </c>
      <c r="AU3428">
        <v>31</v>
      </c>
      <c r="AV3428">
        <v>41</v>
      </c>
      <c r="BB3428">
        <v>0</v>
      </c>
      <c r="BC3428">
        <v>0</v>
      </c>
      <c r="BD3428" t="s">
        <v>60</v>
      </c>
      <c r="BE3428" s="5">
        <v>46180</v>
      </c>
      <c r="BF3428">
        <v>634364547</v>
      </c>
      <c r="BH3428" t="s">
        <v>323</v>
      </c>
      <c r="BI3428" t="s">
        <v>320</v>
      </c>
      <c r="BJ3428">
        <v>0.52222222222222225</v>
      </c>
      <c r="BK3428">
        <v>81.599999999999994</v>
      </c>
      <c r="BL3428">
        <v>9.67</v>
      </c>
      <c r="BM3428">
        <v>0</v>
      </c>
      <c r="BN3428">
        <v>-62.1</v>
      </c>
      <c r="BO3428">
        <v>29.17</v>
      </c>
      <c r="BP3428" t="s">
        <v>60</v>
      </c>
      <c r="BQ3428">
        <v>1.1401468509999999</v>
      </c>
      <c r="BR3428" t="s">
        <v>61</v>
      </c>
    </row>
    <row r="3429" spans="1:70" x14ac:dyDescent="0.2">
      <c r="A3429" s="19">
        <f t="shared" si="120"/>
        <v>18.500000000000007</v>
      </c>
      <c r="B3429" s="20">
        <v>3752</v>
      </c>
      <c r="D3429" s="2" t="s">
        <v>1381</v>
      </c>
      <c r="E3429" s="2" t="str">
        <f t="shared" si="119"/>
        <v>ST</v>
      </c>
      <c r="F3429">
        <v>200720433</v>
      </c>
      <c r="G3429">
        <v>202607</v>
      </c>
      <c r="H3429" t="s">
        <v>52</v>
      </c>
      <c r="I3429" t="s">
        <v>321</v>
      </c>
      <c r="J3429" t="s">
        <v>322</v>
      </c>
      <c r="K3429" t="s">
        <v>54</v>
      </c>
      <c r="L3429" s="5" t="s">
        <v>6778</v>
      </c>
      <c r="M3429" s="5" t="s">
        <v>10422</v>
      </c>
      <c r="N3429" s="21">
        <v>873605021666</v>
      </c>
      <c r="P3429" t="s">
        <v>326</v>
      </c>
      <c r="Q3429" t="s">
        <v>326</v>
      </c>
      <c r="R3429" t="s">
        <v>56</v>
      </c>
      <c r="S3429" t="s">
        <v>327</v>
      </c>
      <c r="T3429">
        <v>21</v>
      </c>
      <c r="U3429" t="s">
        <v>57</v>
      </c>
      <c r="V3429">
        <v>21320</v>
      </c>
      <c r="W3429">
        <v>87.9</v>
      </c>
      <c r="X3429">
        <v>10.41</v>
      </c>
      <c r="Y3429">
        <v>0</v>
      </c>
      <c r="Z3429">
        <v>-66.89</v>
      </c>
      <c r="AA3429">
        <v>31.42</v>
      </c>
      <c r="AB3429">
        <v>8</v>
      </c>
      <c r="AC3429">
        <v>91.08</v>
      </c>
      <c r="AD3429">
        <v>91.08</v>
      </c>
      <c r="AE3429" t="s">
        <v>11880</v>
      </c>
      <c r="AF3429" t="s">
        <v>11258</v>
      </c>
      <c r="AG3429" t="s">
        <v>11258</v>
      </c>
      <c r="AH3429" t="s">
        <v>11259</v>
      </c>
      <c r="AI3429" t="s">
        <v>11260</v>
      </c>
      <c r="AJ3429">
        <v>95</v>
      </c>
      <c r="AK3429" t="s">
        <v>57</v>
      </c>
      <c r="AL3429">
        <v>95240</v>
      </c>
      <c r="AM3429" t="s">
        <v>55</v>
      </c>
      <c r="AN3429" t="s">
        <v>55</v>
      </c>
      <c r="AO3429" t="s">
        <v>55</v>
      </c>
      <c r="AS3429" t="s">
        <v>343</v>
      </c>
      <c r="AT3429">
        <v>0</v>
      </c>
      <c r="AU3429">
        <v>0</v>
      </c>
      <c r="AV3429">
        <v>0</v>
      </c>
      <c r="BB3429">
        <v>0</v>
      </c>
      <c r="BC3429">
        <v>0</v>
      </c>
      <c r="BD3429" t="s">
        <v>60</v>
      </c>
      <c r="BE3429" s="5">
        <v>46180</v>
      </c>
      <c r="BF3429">
        <v>634364547</v>
      </c>
      <c r="BH3429" t="s">
        <v>323</v>
      </c>
      <c r="BI3429" t="s">
        <v>320</v>
      </c>
      <c r="BJ3429">
        <v>0.46527777777777779</v>
      </c>
      <c r="BK3429">
        <v>77.400000000000006</v>
      </c>
      <c r="BL3429">
        <v>9.17</v>
      </c>
      <c r="BM3429">
        <v>0</v>
      </c>
      <c r="BN3429">
        <v>-58.9</v>
      </c>
      <c r="BO3429">
        <v>27.67</v>
      </c>
      <c r="BP3429" t="s">
        <v>60</v>
      </c>
      <c r="BQ3429">
        <v>1.1356667499999999</v>
      </c>
      <c r="BR3429" t="s">
        <v>61</v>
      </c>
    </row>
    <row r="3430" spans="1:70" x14ac:dyDescent="0.2">
      <c r="A3430" s="19">
        <f t="shared" si="120"/>
        <v>13.479999999999997</v>
      </c>
      <c r="B3430" s="20">
        <v>3752</v>
      </c>
      <c r="D3430" s="2" t="s">
        <v>1381</v>
      </c>
      <c r="E3430" s="2" t="str">
        <f t="shared" si="119"/>
        <v>ST</v>
      </c>
      <c r="F3430">
        <v>200720433</v>
      </c>
      <c r="G3430">
        <v>202607</v>
      </c>
      <c r="H3430" t="s">
        <v>52</v>
      </c>
      <c r="I3430" t="s">
        <v>321</v>
      </c>
      <c r="J3430" t="s">
        <v>322</v>
      </c>
      <c r="K3430" t="s">
        <v>54</v>
      </c>
      <c r="L3430" s="5" t="s">
        <v>6778</v>
      </c>
      <c r="M3430" s="5" t="s">
        <v>10422</v>
      </c>
      <c r="N3430" s="21">
        <v>873605001929</v>
      </c>
      <c r="P3430" t="s">
        <v>326</v>
      </c>
      <c r="Q3430" t="s">
        <v>326</v>
      </c>
      <c r="R3430" t="s">
        <v>56</v>
      </c>
      <c r="S3430" t="s">
        <v>327</v>
      </c>
      <c r="T3430">
        <v>21</v>
      </c>
      <c r="U3430" t="s">
        <v>57</v>
      </c>
      <c r="V3430">
        <v>21320</v>
      </c>
      <c r="W3430">
        <v>64.05</v>
      </c>
      <c r="X3430">
        <v>7.59</v>
      </c>
      <c r="Y3430">
        <v>0</v>
      </c>
      <c r="Z3430">
        <v>-48.74</v>
      </c>
      <c r="AA3430">
        <v>22.9</v>
      </c>
      <c r="AB3430">
        <v>4</v>
      </c>
      <c r="AC3430">
        <v>59.4</v>
      </c>
      <c r="AD3430">
        <v>59.4</v>
      </c>
      <c r="AE3430" t="s">
        <v>11881</v>
      </c>
      <c r="AF3430" t="s">
        <v>11261</v>
      </c>
      <c r="AG3430" t="s">
        <v>11261</v>
      </c>
      <c r="AH3430" t="s">
        <v>11262</v>
      </c>
      <c r="AI3430" t="s">
        <v>11263</v>
      </c>
      <c r="AJ3430">
        <v>61</v>
      </c>
      <c r="AK3430" t="s">
        <v>57</v>
      </c>
      <c r="AL3430">
        <v>61290</v>
      </c>
      <c r="AM3430" t="s">
        <v>55</v>
      </c>
      <c r="AN3430" t="s">
        <v>55</v>
      </c>
      <c r="AO3430" t="s">
        <v>55</v>
      </c>
      <c r="AS3430" t="s">
        <v>343</v>
      </c>
      <c r="AT3430">
        <v>0</v>
      </c>
      <c r="AU3430">
        <v>0</v>
      </c>
      <c r="AV3430">
        <v>0</v>
      </c>
      <c r="BB3430">
        <v>0</v>
      </c>
      <c r="BC3430">
        <v>0</v>
      </c>
      <c r="BD3430" t="s">
        <v>60</v>
      </c>
      <c r="BE3430" s="5">
        <v>46180</v>
      </c>
      <c r="BF3430">
        <v>634364547</v>
      </c>
      <c r="BH3430" t="s">
        <v>323</v>
      </c>
      <c r="BI3430" t="s">
        <v>320</v>
      </c>
      <c r="BJ3430">
        <v>0.4513888888888889</v>
      </c>
      <c r="BK3430">
        <v>56.4</v>
      </c>
      <c r="BL3430">
        <v>6.68</v>
      </c>
      <c r="BM3430">
        <v>0</v>
      </c>
      <c r="BN3430">
        <v>-42.92</v>
      </c>
      <c r="BO3430">
        <v>20.16</v>
      </c>
      <c r="BP3430" t="s">
        <v>60</v>
      </c>
      <c r="BQ3430">
        <v>1.1356667499999999</v>
      </c>
      <c r="BR3430" t="s">
        <v>61</v>
      </c>
    </row>
    <row r="3431" spans="1:70" x14ac:dyDescent="0.2">
      <c r="A3431" s="19">
        <f t="shared" si="120"/>
        <v>9.1300000000000026</v>
      </c>
      <c r="B3431" s="20">
        <v>3752</v>
      </c>
      <c r="D3431" s="2" t="s">
        <v>1381</v>
      </c>
      <c r="E3431" s="2" t="str">
        <f t="shared" si="119"/>
        <v>ST</v>
      </c>
      <c r="F3431">
        <v>200720433</v>
      </c>
      <c r="G3431">
        <v>202607</v>
      </c>
      <c r="H3431" t="s">
        <v>52</v>
      </c>
      <c r="I3431" t="s">
        <v>321</v>
      </c>
      <c r="J3431" t="s">
        <v>322</v>
      </c>
      <c r="K3431" t="s">
        <v>54</v>
      </c>
      <c r="L3431" s="5" t="s">
        <v>6778</v>
      </c>
      <c r="M3431" s="5" t="s">
        <v>10422</v>
      </c>
      <c r="N3431" s="21">
        <v>873600011343</v>
      </c>
      <c r="P3431" t="s">
        <v>326</v>
      </c>
      <c r="Q3431" t="s">
        <v>326</v>
      </c>
      <c r="R3431" t="s">
        <v>56</v>
      </c>
      <c r="S3431" t="s">
        <v>327</v>
      </c>
      <c r="T3431">
        <v>21</v>
      </c>
      <c r="U3431" t="s">
        <v>57</v>
      </c>
      <c r="V3431">
        <v>21320</v>
      </c>
      <c r="W3431">
        <v>43.38</v>
      </c>
      <c r="X3431">
        <v>5.14</v>
      </c>
      <c r="Y3431">
        <v>0</v>
      </c>
      <c r="Z3431">
        <v>-33.01</v>
      </c>
      <c r="AA3431">
        <v>15.51</v>
      </c>
      <c r="AB3431">
        <v>2</v>
      </c>
      <c r="AC3431">
        <v>30.8</v>
      </c>
      <c r="AD3431">
        <v>30.8</v>
      </c>
      <c r="AE3431" t="s">
        <v>11882</v>
      </c>
      <c r="AF3431" t="s">
        <v>11264</v>
      </c>
      <c r="AG3431" t="s">
        <v>11264</v>
      </c>
      <c r="AH3431" t="s">
        <v>11265</v>
      </c>
      <c r="AI3431" t="s">
        <v>469</v>
      </c>
      <c r="AJ3431">
        <v>75</v>
      </c>
      <c r="AK3431" t="s">
        <v>57</v>
      </c>
      <c r="AL3431">
        <v>75017</v>
      </c>
      <c r="AM3431" t="s">
        <v>55</v>
      </c>
      <c r="AN3431" t="s">
        <v>55</v>
      </c>
      <c r="AO3431" t="s">
        <v>55</v>
      </c>
      <c r="AS3431" t="s">
        <v>343</v>
      </c>
      <c r="AT3431">
        <v>0</v>
      </c>
      <c r="AU3431">
        <v>0</v>
      </c>
      <c r="AV3431">
        <v>0</v>
      </c>
      <c r="BB3431">
        <v>0</v>
      </c>
      <c r="BC3431">
        <v>0</v>
      </c>
      <c r="BD3431" t="s">
        <v>60</v>
      </c>
      <c r="BE3431" s="5">
        <v>46180</v>
      </c>
      <c r="BF3431">
        <v>634364547</v>
      </c>
      <c r="BH3431" t="s">
        <v>323</v>
      </c>
      <c r="BI3431" t="s">
        <v>320</v>
      </c>
      <c r="BJ3431">
        <v>0.40555555555555556</v>
      </c>
      <c r="BK3431">
        <v>38.200000000000003</v>
      </c>
      <c r="BL3431">
        <v>4.53</v>
      </c>
      <c r="BM3431">
        <v>0</v>
      </c>
      <c r="BN3431">
        <v>-29.07</v>
      </c>
      <c r="BO3431">
        <v>13.66</v>
      </c>
      <c r="BP3431" t="s">
        <v>60</v>
      </c>
      <c r="BQ3431">
        <v>1.1356667499999999</v>
      </c>
      <c r="BR3431" t="s">
        <v>61</v>
      </c>
    </row>
    <row r="3432" spans="1:70" x14ac:dyDescent="0.2">
      <c r="A3432" s="19">
        <f t="shared" si="120"/>
        <v>11.469999999999999</v>
      </c>
      <c r="B3432" s="20">
        <v>3752</v>
      </c>
      <c r="D3432" s="2" t="s">
        <v>1381</v>
      </c>
      <c r="E3432" s="2" t="str">
        <f t="shared" si="119"/>
        <v>ST</v>
      </c>
      <c r="F3432">
        <v>200720433</v>
      </c>
      <c r="G3432">
        <v>202607</v>
      </c>
      <c r="H3432" t="s">
        <v>52</v>
      </c>
      <c r="I3432" t="s">
        <v>321</v>
      </c>
      <c r="J3432" t="s">
        <v>322</v>
      </c>
      <c r="K3432" t="s">
        <v>54</v>
      </c>
      <c r="L3432" s="5">
        <v>46029</v>
      </c>
      <c r="M3432" s="5">
        <v>46060</v>
      </c>
      <c r="N3432" s="21">
        <v>873766926071</v>
      </c>
      <c r="P3432" t="s">
        <v>326</v>
      </c>
      <c r="Q3432" t="s">
        <v>326</v>
      </c>
      <c r="R3432" t="s">
        <v>56</v>
      </c>
      <c r="S3432" t="s">
        <v>327</v>
      </c>
      <c r="T3432">
        <v>21</v>
      </c>
      <c r="U3432" t="s">
        <v>57</v>
      </c>
      <c r="V3432">
        <v>21320</v>
      </c>
      <c r="W3432">
        <v>54.76</v>
      </c>
      <c r="X3432">
        <v>6.3</v>
      </c>
      <c r="Y3432">
        <v>0</v>
      </c>
      <c r="Z3432">
        <v>-41.68</v>
      </c>
      <c r="AA3432">
        <v>19.38</v>
      </c>
      <c r="AB3432">
        <v>5</v>
      </c>
      <c r="AC3432">
        <v>44.88</v>
      </c>
      <c r="AD3432">
        <v>44.88</v>
      </c>
      <c r="AE3432" t="s">
        <v>11883</v>
      </c>
      <c r="AF3432" t="s">
        <v>2141</v>
      </c>
      <c r="AG3432" t="s">
        <v>2141</v>
      </c>
      <c r="AH3432" t="s">
        <v>2142</v>
      </c>
      <c r="AI3432" t="s">
        <v>2143</v>
      </c>
      <c r="AJ3432">
        <v>77</v>
      </c>
      <c r="AK3432" t="s">
        <v>57</v>
      </c>
      <c r="AL3432">
        <v>77870</v>
      </c>
      <c r="AM3432" t="s">
        <v>55</v>
      </c>
      <c r="AN3432" t="s">
        <v>55</v>
      </c>
      <c r="AO3432" t="s">
        <v>55</v>
      </c>
      <c r="AS3432" t="s">
        <v>343</v>
      </c>
      <c r="AT3432">
        <v>30</v>
      </c>
      <c r="AU3432">
        <v>30</v>
      </c>
      <c r="AV3432">
        <v>39</v>
      </c>
      <c r="BB3432">
        <v>0</v>
      </c>
      <c r="BC3432">
        <v>0</v>
      </c>
      <c r="BD3432" t="s">
        <v>60</v>
      </c>
      <c r="BE3432" s="5">
        <v>46180</v>
      </c>
      <c r="BF3432">
        <v>634364547</v>
      </c>
      <c r="BH3432" t="s">
        <v>323</v>
      </c>
      <c r="BI3432" t="s">
        <v>320</v>
      </c>
      <c r="BJ3432">
        <v>0.50138888888888888</v>
      </c>
      <c r="BK3432">
        <v>48</v>
      </c>
      <c r="BL3432">
        <v>5.52</v>
      </c>
      <c r="BM3432">
        <v>0</v>
      </c>
      <c r="BN3432">
        <v>-36.53</v>
      </c>
      <c r="BO3432">
        <v>16.989999999999998</v>
      </c>
      <c r="BP3432" t="s">
        <v>60</v>
      </c>
      <c r="BQ3432">
        <v>1.1408492480000001</v>
      </c>
      <c r="BR3432" t="s">
        <v>61</v>
      </c>
    </row>
    <row r="3433" spans="1:70" x14ac:dyDescent="0.2">
      <c r="A3433" s="19">
        <f t="shared" si="120"/>
        <v>10.469999999999999</v>
      </c>
      <c r="B3433" s="20">
        <v>3752</v>
      </c>
      <c r="D3433" s="2" t="s">
        <v>1381</v>
      </c>
      <c r="E3433" s="2" t="str">
        <f t="shared" si="119"/>
        <v>ST</v>
      </c>
      <c r="F3433">
        <v>200720433</v>
      </c>
      <c r="G3433">
        <v>202607</v>
      </c>
      <c r="H3433" t="s">
        <v>52</v>
      </c>
      <c r="I3433" t="s">
        <v>321</v>
      </c>
      <c r="J3433" t="s">
        <v>322</v>
      </c>
      <c r="K3433" t="s">
        <v>54</v>
      </c>
      <c r="L3433" s="5" t="s">
        <v>6778</v>
      </c>
      <c r="M3433" s="5" t="s">
        <v>10422</v>
      </c>
      <c r="N3433" s="21">
        <v>873597501287</v>
      </c>
      <c r="P3433" t="s">
        <v>326</v>
      </c>
      <c r="Q3433" t="s">
        <v>326</v>
      </c>
      <c r="R3433" t="s">
        <v>56</v>
      </c>
      <c r="S3433" t="s">
        <v>327</v>
      </c>
      <c r="T3433">
        <v>21</v>
      </c>
      <c r="U3433" t="s">
        <v>57</v>
      </c>
      <c r="V3433">
        <v>21320</v>
      </c>
      <c r="W3433">
        <v>49.74</v>
      </c>
      <c r="X3433">
        <v>5.89</v>
      </c>
      <c r="Y3433">
        <v>0</v>
      </c>
      <c r="Z3433">
        <v>-37.85</v>
      </c>
      <c r="AA3433">
        <v>17.78</v>
      </c>
      <c r="AB3433">
        <v>3</v>
      </c>
      <c r="AC3433">
        <v>38.94</v>
      </c>
      <c r="AD3433">
        <v>38.94</v>
      </c>
      <c r="AE3433" t="s">
        <v>11884</v>
      </c>
      <c r="AF3433" t="s">
        <v>11266</v>
      </c>
      <c r="AG3433" t="s">
        <v>11266</v>
      </c>
      <c r="AH3433" t="s">
        <v>11267</v>
      </c>
      <c r="AI3433" t="s">
        <v>11268</v>
      </c>
      <c r="AJ3433">
        <v>49</v>
      </c>
      <c r="AK3433" t="s">
        <v>57</v>
      </c>
      <c r="AL3433">
        <v>49124</v>
      </c>
      <c r="AM3433" t="s">
        <v>55</v>
      </c>
      <c r="AN3433" t="s">
        <v>55</v>
      </c>
      <c r="AO3433" t="s">
        <v>55</v>
      </c>
      <c r="AS3433" t="s">
        <v>343</v>
      </c>
      <c r="AT3433">
        <v>31</v>
      </c>
      <c r="AU3433">
        <v>30</v>
      </c>
      <c r="AV3433">
        <v>39</v>
      </c>
      <c r="BB3433">
        <v>0</v>
      </c>
      <c r="BC3433">
        <v>0</v>
      </c>
      <c r="BD3433" t="s">
        <v>60</v>
      </c>
      <c r="BE3433" s="5">
        <v>46180</v>
      </c>
      <c r="BF3433">
        <v>634364547</v>
      </c>
      <c r="BH3433" t="s">
        <v>323</v>
      </c>
      <c r="BI3433" t="s">
        <v>320</v>
      </c>
      <c r="BJ3433">
        <v>0.43611111111111112</v>
      </c>
      <c r="BK3433">
        <v>43.8</v>
      </c>
      <c r="BL3433">
        <v>5.19</v>
      </c>
      <c r="BM3433">
        <v>0</v>
      </c>
      <c r="BN3433">
        <v>-33.33</v>
      </c>
      <c r="BO3433">
        <v>15.66</v>
      </c>
      <c r="BP3433" t="s">
        <v>60</v>
      </c>
      <c r="BQ3433">
        <v>1.1356667499999999</v>
      </c>
      <c r="BR3433" t="s">
        <v>61</v>
      </c>
    </row>
    <row r="3434" spans="1:70" x14ac:dyDescent="0.2">
      <c r="A3434" s="19">
        <f t="shared" si="120"/>
        <v>9.8000000000000007</v>
      </c>
      <c r="B3434" s="20">
        <v>3752</v>
      </c>
      <c r="D3434" s="2" t="s">
        <v>346</v>
      </c>
      <c r="E3434" s="2" t="str">
        <f t="shared" si="119"/>
        <v>ST</v>
      </c>
      <c r="F3434">
        <v>200720433</v>
      </c>
      <c r="G3434">
        <v>202607</v>
      </c>
      <c r="H3434" t="s">
        <v>52</v>
      </c>
      <c r="I3434" t="s">
        <v>321</v>
      </c>
      <c r="J3434" t="s">
        <v>322</v>
      </c>
      <c r="K3434" t="s">
        <v>54</v>
      </c>
      <c r="L3434" s="5">
        <v>46029</v>
      </c>
      <c r="M3434" s="5">
        <v>46060</v>
      </c>
      <c r="N3434" s="21">
        <v>873818052204</v>
      </c>
      <c r="P3434" t="s">
        <v>326</v>
      </c>
      <c r="Q3434" t="s">
        <v>326</v>
      </c>
      <c r="R3434" t="s">
        <v>56</v>
      </c>
      <c r="S3434" t="s">
        <v>327</v>
      </c>
      <c r="T3434">
        <v>21</v>
      </c>
      <c r="U3434" t="s">
        <v>57</v>
      </c>
      <c r="V3434">
        <v>21320</v>
      </c>
      <c r="W3434">
        <v>46.77</v>
      </c>
      <c r="X3434">
        <v>5.38</v>
      </c>
      <c r="Y3434">
        <v>0</v>
      </c>
      <c r="Z3434">
        <v>-35.590000000000003</v>
      </c>
      <c r="AA3434">
        <v>16.57</v>
      </c>
      <c r="AB3434">
        <v>2</v>
      </c>
      <c r="AC3434">
        <v>33.659999999999997</v>
      </c>
      <c r="AD3434">
        <v>33.659999999999997</v>
      </c>
      <c r="AE3434" t="s">
        <v>1482</v>
      </c>
      <c r="AF3434" t="s">
        <v>2257</v>
      </c>
      <c r="AG3434" t="s">
        <v>2257</v>
      </c>
      <c r="AH3434" t="s">
        <v>11269</v>
      </c>
      <c r="AI3434" t="s">
        <v>564</v>
      </c>
      <c r="AJ3434">
        <v>51</v>
      </c>
      <c r="AK3434" t="s">
        <v>57</v>
      </c>
      <c r="AL3434">
        <v>51000</v>
      </c>
      <c r="AM3434" t="s">
        <v>55</v>
      </c>
      <c r="AN3434" t="s">
        <v>55</v>
      </c>
      <c r="AO3434" t="s">
        <v>55</v>
      </c>
      <c r="AS3434" t="s">
        <v>343</v>
      </c>
      <c r="AT3434">
        <v>26</v>
      </c>
      <c r="AU3434">
        <v>31</v>
      </c>
      <c r="AV3434">
        <v>39</v>
      </c>
      <c r="BB3434">
        <v>0</v>
      </c>
      <c r="BC3434">
        <v>0</v>
      </c>
      <c r="BD3434" t="s">
        <v>60</v>
      </c>
      <c r="BE3434" s="5">
        <v>46180</v>
      </c>
      <c r="BF3434">
        <v>634364547</v>
      </c>
      <c r="BH3434" t="s">
        <v>323</v>
      </c>
      <c r="BI3434" t="s">
        <v>320</v>
      </c>
      <c r="BJ3434">
        <v>0.39166666666666666</v>
      </c>
      <c r="BK3434">
        <v>41</v>
      </c>
      <c r="BL3434">
        <v>4.72</v>
      </c>
      <c r="BM3434">
        <v>0</v>
      </c>
      <c r="BN3434">
        <v>-31.2</v>
      </c>
      <c r="BO3434">
        <v>14.52</v>
      </c>
      <c r="BP3434" t="s">
        <v>60</v>
      </c>
      <c r="BQ3434">
        <v>1.1408492480000001</v>
      </c>
      <c r="BR3434" t="s">
        <v>61</v>
      </c>
    </row>
    <row r="3435" spans="1:70" x14ac:dyDescent="0.2">
      <c r="A3435" s="19">
        <f t="shared" si="120"/>
        <v>14.480000000000004</v>
      </c>
      <c r="B3435" s="20">
        <v>3752</v>
      </c>
      <c r="D3435" s="2" t="s">
        <v>1381</v>
      </c>
      <c r="E3435" s="2" t="str">
        <f t="shared" si="119"/>
        <v>ST</v>
      </c>
      <c r="F3435">
        <v>200720433</v>
      </c>
      <c r="G3435">
        <v>202607</v>
      </c>
      <c r="H3435" t="s">
        <v>52</v>
      </c>
      <c r="I3435" t="s">
        <v>321</v>
      </c>
      <c r="J3435" t="s">
        <v>322</v>
      </c>
      <c r="K3435" t="s">
        <v>54</v>
      </c>
      <c r="L3435" s="5" t="s">
        <v>5682</v>
      </c>
      <c r="M3435" s="5" t="s">
        <v>6778</v>
      </c>
      <c r="N3435" s="21">
        <v>873546577876</v>
      </c>
      <c r="P3435" t="s">
        <v>326</v>
      </c>
      <c r="Q3435" t="s">
        <v>326</v>
      </c>
      <c r="R3435" t="s">
        <v>56</v>
      </c>
      <c r="S3435" t="s">
        <v>327</v>
      </c>
      <c r="T3435">
        <v>21</v>
      </c>
      <c r="U3435" t="s">
        <v>57</v>
      </c>
      <c r="V3435">
        <v>21320</v>
      </c>
      <c r="W3435">
        <v>69.09</v>
      </c>
      <c r="X3435">
        <v>8.19</v>
      </c>
      <c r="Y3435">
        <v>0</v>
      </c>
      <c r="Z3435">
        <v>-52.58</v>
      </c>
      <c r="AA3435">
        <v>24.7</v>
      </c>
      <c r="AB3435">
        <v>5</v>
      </c>
      <c r="AC3435">
        <v>66</v>
      </c>
      <c r="AD3435">
        <v>66</v>
      </c>
      <c r="AE3435" t="s">
        <v>11885</v>
      </c>
      <c r="AF3435" t="s">
        <v>11270</v>
      </c>
      <c r="AG3435" t="s">
        <v>11270</v>
      </c>
      <c r="AH3435" t="s">
        <v>11271</v>
      </c>
      <c r="AI3435" t="s">
        <v>4084</v>
      </c>
      <c r="AJ3435">
        <v>71</v>
      </c>
      <c r="AK3435" t="s">
        <v>57</v>
      </c>
      <c r="AL3435">
        <v>71300</v>
      </c>
      <c r="AM3435" t="s">
        <v>55</v>
      </c>
      <c r="AN3435" t="s">
        <v>55</v>
      </c>
      <c r="AO3435" t="s">
        <v>55</v>
      </c>
      <c r="AS3435" t="s">
        <v>343</v>
      </c>
      <c r="AT3435">
        <v>0</v>
      </c>
      <c r="AU3435">
        <v>0</v>
      </c>
      <c r="AV3435">
        <v>0</v>
      </c>
      <c r="BB3435">
        <v>0</v>
      </c>
      <c r="BC3435">
        <v>0</v>
      </c>
      <c r="BD3435" t="s">
        <v>60</v>
      </c>
      <c r="BE3435" s="5">
        <v>46180</v>
      </c>
      <c r="BF3435">
        <v>634364547</v>
      </c>
      <c r="BH3435" t="s">
        <v>323</v>
      </c>
      <c r="BI3435" t="s">
        <v>320</v>
      </c>
      <c r="BJ3435">
        <v>0.42777777777777776</v>
      </c>
      <c r="BK3435">
        <v>60.6</v>
      </c>
      <c r="BL3435">
        <v>7.18</v>
      </c>
      <c r="BM3435">
        <v>0</v>
      </c>
      <c r="BN3435">
        <v>-46.12</v>
      </c>
      <c r="BO3435">
        <v>21.66</v>
      </c>
      <c r="BP3435" t="s">
        <v>60</v>
      </c>
      <c r="BQ3435">
        <v>1.1401468509999999</v>
      </c>
      <c r="BR3435" t="s">
        <v>61</v>
      </c>
    </row>
    <row r="3436" spans="1:70" x14ac:dyDescent="0.2">
      <c r="A3436" s="19">
        <f t="shared" si="120"/>
        <v>11.809999999999995</v>
      </c>
      <c r="B3436" s="20">
        <v>3752</v>
      </c>
      <c r="D3436" s="2" t="s">
        <v>1381</v>
      </c>
      <c r="E3436" s="2" t="str">
        <f t="shared" si="119"/>
        <v>ST</v>
      </c>
      <c r="F3436">
        <v>200720433</v>
      </c>
      <c r="G3436">
        <v>202607</v>
      </c>
      <c r="H3436" t="s">
        <v>52</v>
      </c>
      <c r="I3436" t="s">
        <v>321</v>
      </c>
      <c r="J3436" t="s">
        <v>322</v>
      </c>
      <c r="K3436" t="s">
        <v>54</v>
      </c>
      <c r="L3436" s="5" t="s">
        <v>6778</v>
      </c>
      <c r="M3436" s="5" t="s">
        <v>10422</v>
      </c>
      <c r="N3436" s="21">
        <v>873605881950</v>
      </c>
      <c r="P3436" t="s">
        <v>326</v>
      </c>
      <c r="Q3436" t="s">
        <v>326</v>
      </c>
      <c r="R3436" t="s">
        <v>56</v>
      </c>
      <c r="S3436" t="s">
        <v>327</v>
      </c>
      <c r="T3436">
        <v>21</v>
      </c>
      <c r="U3436" t="s">
        <v>57</v>
      </c>
      <c r="V3436">
        <v>21320</v>
      </c>
      <c r="W3436">
        <v>56.1</v>
      </c>
      <c r="X3436">
        <v>6.64</v>
      </c>
      <c r="Y3436">
        <v>0</v>
      </c>
      <c r="Z3436">
        <v>-42.69</v>
      </c>
      <c r="AA3436">
        <v>20.059999999999999</v>
      </c>
      <c r="AB3436">
        <v>4</v>
      </c>
      <c r="AC3436">
        <v>46.42</v>
      </c>
      <c r="AD3436">
        <v>46.42</v>
      </c>
      <c r="AE3436" t="s">
        <v>1545</v>
      </c>
      <c r="AF3436" t="s">
        <v>11272</v>
      </c>
      <c r="AG3436" t="s">
        <v>11272</v>
      </c>
      <c r="AH3436" t="s">
        <v>11273</v>
      </c>
      <c r="AI3436" t="s">
        <v>11274</v>
      </c>
      <c r="AJ3436">
        <v>13</v>
      </c>
      <c r="AK3436" t="s">
        <v>57</v>
      </c>
      <c r="AL3436">
        <v>13012</v>
      </c>
      <c r="AM3436" t="s">
        <v>55</v>
      </c>
      <c r="AN3436" t="s">
        <v>55</v>
      </c>
      <c r="AO3436" t="s">
        <v>55</v>
      </c>
      <c r="AS3436" t="s">
        <v>343</v>
      </c>
      <c r="AT3436">
        <v>30</v>
      </c>
      <c r="AU3436">
        <v>31</v>
      </c>
      <c r="AV3436">
        <v>39</v>
      </c>
      <c r="BB3436">
        <v>0</v>
      </c>
      <c r="BC3436">
        <v>0</v>
      </c>
      <c r="BD3436" t="s">
        <v>60</v>
      </c>
      <c r="BE3436" s="5">
        <v>46180</v>
      </c>
      <c r="BF3436">
        <v>634364547</v>
      </c>
      <c r="BH3436" t="s">
        <v>323</v>
      </c>
      <c r="BI3436" t="s">
        <v>320</v>
      </c>
      <c r="BJ3436">
        <v>0.43819444444444444</v>
      </c>
      <c r="BK3436">
        <v>49.4</v>
      </c>
      <c r="BL3436">
        <v>5.85</v>
      </c>
      <c r="BM3436">
        <v>0</v>
      </c>
      <c r="BN3436">
        <v>-37.590000000000003</v>
      </c>
      <c r="BO3436">
        <v>17.66</v>
      </c>
      <c r="BP3436" t="s">
        <v>60</v>
      </c>
      <c r="BQ3436">
        <v>1.1356667499999999</v>
      </c>
      <c r="BR3436" t="s">
        <v>61</v>
      </c>
    </row>
    <row r="3437" spans="1:70" x14ac:dyDescent="0.2">
      <c r="A3437" s="19">
        <f t="shared" si="120"/>
        <v>14.480000000000004</v>
      </c>
      <c r="B3437" s="20">
        <v>3752</v>
      </c>
      <c r="D3437" s="2" t="s">
        <v>1381</v>
      </c>
      <c r="E3437" s="2" t="str">
        <f t="shared" si="119"/>
        <v>ST</v>
      </c>
      <c r="F3437">
        <v>200720433</v>
      </c>
      <c r="G3437">
        <v>202607</v>
      </c>
      <c r="H3437" t="s">
        <v>52</v>
      </c>
      <c r="I3437" t="s">
        <v>321</v>
      </c>
      <c r="J3437" t="s">
        <v>322</v>
      </c>
      <c r="K3437" t="s">
        <v>54</v>
      </c>
      <c r="L3437" s="5" t="s">
        <v>6778</v>
      </c>
      <c r="M3437" s="5" t="s">
        <v>5226</v>
      </c>
      <c r="N3437" s="21">
        <v>873605434303</v>
      </c>
      <c r="P3437" t="s">
        <v>326</v>
      </c>
      <c r="Q3437" t="s">
        <v>326</v>
      </c>
      <c r="R3437" t="s">
        <v>56</v>
      </c>
      <c r="S3437" t="s">
        <v>327</v>
      </c>
      <c r="T3437">
        <v>21</v>
      </c>
      <c r="U3437" t="s">
        <v>57</v>
      </c>
      <c r="V3437">
        <v>21320</v>
      </c>
      <c r="W3437">
        <v>68.819999999999993</v>
      </c>
      <c r="X3437">
        <v>8.15</v>
      </c>
      <c r="Y3437">
        <v>0</v>
      </c>
      <c r="Z3437">
        <v>-52.38</v>
      </c>
      <c r="AA3437">
        <v>24.6</v>
      </c>
      <c r="AB3437">
        <v>5</v>
      </c>
      <c r="AC3437">
        <v>66</v>
      </c>
      <c r="AD3437">
        <v>66</v>
      </c>
      <c r="AE3437" t="s">
        <v>2449</v>
      </c>
      <c r="AF3437" t="s">
        <v>2293</v>
      </c>
      <c r="AG3437" t="s">
        <v>2293</v>
      </c>
      <c r="AH3437" t="s">
        <v>2294</v>
      </c>
      <c r="AI3437" t="s">
        <v>728</v>
      </c>
      <c r="AJ3437">
        <v>50</v>
      </c>
      <c r="AK3437" t="s">
        <v>57</v>
      </c>
      <c r="AL3437">
        <v>50460</v>
      </c>
      <c r="AM3437" t="s">
        <v>55</v>
      </c>
      <c r="AN3437" t="s">
        <v>55</v>
      </c>
      <c r="AO3437" t="s">
        <v>55</v>
      </c>
      <c r="AS3437" t="s">
        <v>343</v>
      </c>
      <c r="AT3437">
        <v>0</v>
      </c>
      <c r="AU3437">
        <v>0</v>
      </c>
      <c r="AV3437">
        <v>0</v>
      </c>
      <c r="BB3437">
        <v>0</v>
      </c>
      <c r="BC3437">
        <v>0</v>
      </c>
      <c r="BD3437" t="s">
        <v>60</v>
      </c>
      <c r="BE3437" s="5">
        <v>46180</v>
      </c>
      <c r="BF3437">
        <v>634364547</v>
      </c>
      <c r="BH3437" t="s">
        <v>323</v>
      </c>
      <c r="BI3437" t="s">
        <v>320</v>
      </c>
      <c r="BJ3437">
        <v>0.46736111111111112</v>
      </c>
      <c r="BK3437">
        <v>60.6</v>
      </c>
      <c r="BL3437">
        <v>7.18</v>
      </c>
      <c r="BM3437">
        <v>0</v>
      </c>
      <c r="BN3437">
        <v>-46.12</v>
      </c>
      <c r="BO3437">
        <v>21.66</v>
      </c>
      <c r="BP3437" t="s">
        <v>60</v>
      </c>
      <c r="BQ3437">
        <v>1.1356667499999999</v>
      </c>
      <c r="BR3437" t="s">
        <v>61</v>
      </c>
    </row>
    <row r="3438" spans="1:70" x14ac:dyDescent="0.2">
      <c r="A3438" s="19">
        <f t="shared" si="120"/>
        <v>9.4600000000000009</v>
      </c>
      <c r="B3438" s="20">
        <v>3752</v>
      </c>
      <c r="D3438" s="2" t="s">
        <v>1381</v>
      </c>
      <c r="E3438" s="2" t="str">
        <f t="shared" si="119"/>
        <v>ST</v>
      </c>
      <c r="F3438">
        <v>200720433</v>
      </c>
      <c r="G3438">
        <v>202607</v>
      </c>
      <c r="H3438" t="s">
        <v>52</v>
      </c>
      <c r="I3438" t="s">
        <v>321</v>
      </c>
      <c r="J3438" t="s">
        <v>322</v>
      </c>
      <c r="K3438" t="s">
        <v>54</v>
      </c>
      <c r="L3438" s="5" t="s">
        <v>5682</v>
      </c>
      <c r="M3438" s="5" t="s">
        <v>6778</v>
      </c>
      <c r="N3438" s="21">
        <v>873495451960</v>
      </c>
      <c r="P3438" t="s">
        <v>326</v>
      </c>
      <c r="Q3438" t="s">
        <v>326</v>
      </c>
      <c r="R3438" t="s">
        <v>56</v>
      </c>
      <c r="S3438" t="s">
        <v>327</v>
      </c>
      <c r="T3438">
        <v>21</v>
      </c>
      <c r="U3438" t="s">
        <v>57</v>
      </c>
      <c r="V3438">
        <v>21320</v>
      </c>
      <c r="W3438">
        <v>45.15</v>
      </c>
      <c r="X3438">
        <v>5.35</v>
      </c>
      <c r="Y3438">
        <v>0</v>
      </c>
      <c r="Z3438">
        <v>-34.36</v>
      </c>
      <c r="AA3438">
        <v>16.13</v>
      </c>
      <c r="AB3438">
        <v>3</v>
      </c>
      <c r="AC3438">
        <v>33</v>
      </c>
      <c r="AD3438">
        <v>33</v>
      </c>
      <c r="AE3438" t="s">
        <v>11886</v>
      </c>
      <c r="AF3438" t="s">
        <v>398</v>
      </c>
      <c r="AG3438" t="s">
        <v>398</v>
      </c>
      <c r="AH3438" t="s">
        <v>11275</v>
      </c>
      <c r="AI3438" t="s">
        <v>377</v>
      </c>
      <c r="AJ3438">
        <v>37</v>
      </c>
      <c r="AK3438" t="s">
        <v>57</v>
      </c>
      <c r="AL3438">
        <v>37000</v>
      </c>
      <c r="AM3438" t="s">
        <v>55</v>
      </c>
      <c r="AN3438" t="s">
        <v>55</v>
      </c>
      <c r="AO3438" t="s">
        <v>55</v>
      </c>
      <c r="AS3438" t="s">
        <v>343</v>
      </c>
      <c r="AT3438">
        <v>0</v>
      </c>
      <c r="AU3438">
        <v>0</v>
      </c>
      <c r="AV3438">
        <v>0</v>
      </c>
      <c r="BB3438">
        <v>0</v>
      </c>
      <c r="BC3438">
        <v>0</v>
      </c>
      <c r="BD3438" t="s">
        <v>60</v>
      </c>
      <c r="BE3438" s="5">
        <v>46180</v>
      </c>
      <c r="BF3438">
        <v>634364547</v>
      </c>
      <c r="BH3438" t="s">
        <v>323</v>
      </c>
      <c r="BI3438" t="s">
        <v>320</v>
      </c>
      <c r="BJ3438">
        <v>0.43333333333333335</v>
      </c>
      <c r="BK3438">
        <v>39.6</v>
      </c>
      <c r="BL3438">
        <v>4.6900000000000004</v>
      </c>
      <c r="BM3438">
        <v>0</v>
      </c>
      <c r="BN3438">
        <v>-30.14</v>
      </c>
      <c r="BO3438">
        <v>14.15</v>
      </c>
      <c r="BP3438" t="s">
        <v>60</v>
      </c>
      <c r="BQ3438">
        <v>1.1401468509999999</v>
      </c>
      <c r="BR3438" t="s">
        <v>61</v>
      </c>
    </row>
    <row r="3439" spans="1:70" x14ac:dyDescent="0.2">
      <c r="A3439" s="19">
        <f t="shared" si="120"/>
        <v>8.4599999999999973</v>
      </c>
      <c r="B3439" s="20">
        <v>3752</v>
      </c>
      <c r="D3439" s="2" t="s">
        <v>1381</v>
      </c>
      <c r="E3439" s="2" t="str">
        <f t="shared" si="119"/>
        <v>ST</v>
      </c>
      <c r="F3439">
        <v>200720433</v>
      </c>
      <c r="G3439">
        <v>202607</v>
      </c>
      <c r="H3439" t="s">
        <v>52</v>
      </c>
      <c r="I3439" t="s">
        <v>321</v>
      </c>
      <c r="J3439" t="s">
        <v>322</v>
      </c>
      <c r="K3439" t="s">
        <v>54</v>
      </c>
      <c r="L3439" s="5" t="s">
        <v>6778</v>
      </c>
      <c r="M3439" s="5" t="s">
        <v>5226</v>
      </c>
      <c r="N3439" s="21">
        <v>873425319031</v>
      </c>
      <c r="P3439" t="s">
        <v>326</v>
      </c>
      <c r="Q3439" t="s">
        <v>326</v>
      </c>
      <c r="R3439" t="s">
        <v>56</v>
      </c>
      <c r="S3439" t="s">
        <v>327</v>
      </c>
      <c r="T3439">
        <v>21</v>
      </c>
      <c r="U3439" t="s">
        <v>57</v>
      </c>
      <c r="V3439">
        <v>21320</v>
      </c>
      <c r="W3439">
        <v>40.200000000000003</v>
      </c>
      <c r="X3439">
        <v>4.7699999999999996</v>
      </c>
      <c r="Y3439">
        <v>0</v>
      </c>
      <c r="Z3439">
        <v>-30.59</v>
      </c>
      <c r="AA3439">
        <v>14.38</v>
      </c>
      <c r="AB3439">
        <v>2</v>
      </c>
      <c r="AC3439">
        <v>26.4</v>
      </c>
      <c r="AD3439">
        <v>26.4</v>
      </c>
      <c r="AE3439" t="s">
        <v>11887</v>
      </c>
      <c r="AF3439" t="s">
        <v>854</v>
      </c>
      <c r="AG3439" t="s">
        <v>854</v>
      </c>
      <c r="AH3439" t="s">
        <v>855</v>
      </c>
      <c r="AI3439" t="s">
        <v>856</v>
      </c>
      <c r="AJ3439">
        <v>34</v>
      </c>
      <c r="AK3439" t="s">
        <v>57</v>
      </c>
      <c r="AL3439">
        <v>34970</v>
      </c>
      <c r="AM3439" t="s">
        <v>55</v>
      </c>
      <c r="AN3439" t="s">
        <v>55</v>
      </c>
      <c r="AO3439" t="s">
        <v>55</v>
      </c>
      <c r="AS3439" t="s">
        <v>343</v>
      </c>
      <c r="AT3439">
        <v>30</v>
      </c>
      <c r="AU3439">
        <v>31</v>
      </c>
      <c r="AV3439">
        <v>40</v>
      </c>
      <c r="BB3439">
        <v>0</v>
      </c>
      <c r="BC3439">
        <v>0</v>
      </c>
      <c r="BD3439" t="s">
        <v>60</v>
      </c>
      <c r="BE3439" s="5">
        <v>46180</v>
      </c>
      <c r="BF3439">
        <v>634364547</v>
      </c>
      <c r="BH3439" t="s">
        <v>323</v>
      </c>
      <c r="BI3439" t="s">
        <v>320</v>
      </c>
      <c r="BJ3439">
        <v>0.40555555555555556</v>
      </c>
      <c r="BK3439">
        <v>35.4</v>
      </c>
      <c r="BL3439">
        <v>4.2</v>
      </c>
      <c r="BM3439">
        <v>0</v>
      </c>
      <c r="BN3439">
        <v>-26.94</v>
      </c>
      <c r="BO3439">
        <v>12.66</v>
      </c>
      <c r="BP3439" t="s">
        <v>60</v>
      </c>
      <c r="BQ3439">
        <v>1.1356667499999999</v>
      </c>
      <c r="BR3439" t="s">
        <v>61</v>
      </c>
    </row>
    <row r="3440" spans="1:70" x14ac:dyDescent="0.2">
      <c r="A3440" s="19">
        <f t="shared" si="120"/>
        <v>8.7999999999999972</v>
      </c>
      <c r="B3440" s="20">
        <v>3752</v>
      </c>
      <c r="D3440" s="2" t="s">
        <v>1381</v>
      </c>
      <c r="E3440" s="2" t="str">
        <f t="shared" si="119"/>
        <v>ST</v>
      </c>
      <c r="F3440">
        <v>200720433</v>
      </c>
      <c r="G3440">
        <v>202607</v>
      </c>
      <c r="H3440" t="s">
        <v>52</v>
      </c>
      <c r="I3440" t="s">
        <v>321</v>
      </c>
      <c r="J3440" t="s">
        <v>322</v>
      </c>
      <c r="K3440" t="s">
        <v>54</v>
      </c>
      <c r="L3440" s="5" t="s">
        <v>10419</v>
      </c>
      <c r="M3440" s="5">
        <v>46029</v>
      </c>
      <c r="N3440" s="21">
        <v>873757989277</v>
      </c>
      <c r="P3440" t="s">
        <v>326</v>
      </c>
      <c r="Q3440" t="s">
        <v>326</v>
      </c>
      <c r="R3440" t="s">
        <v>56</v>
      </c>
      <c r="S3440" t="s">
        <v>327</v>
      </c>
      <c r="T3440">
        <v>21</v>
      </c>
      <c r="U3440" t="s">
        <v>57</v>
      </c>
      <c r="V3440">
        <v>21320</v>
      </c>
      <c r="W3440">
        <v>41.9</v>
      </c>
      <c r="X3440">
        <v>4.96</v>
      </c>
      <c r="Y3440">
        <v>0</v>
      </c>
      <c r="Z3440">
        <v>-31.88</v>
      </c>
      <c r="AA3440">
        <v>14.98</v>
      </c>
      <c r="AB3440">
        <v>2</v>
      </c>
      <c r="AC3440">
        <v>28.6</v>
      </c>
      <c r="AD3440">
        <v>28.6</v>
      </c>
      <c r="AE3440" t="s">
        <v>11888</v>
      </c>
      <c r="AF3440" t="s">
        <v>11276</v>
      </c>
      <c r="AG3440" t="s">
        <v>11276</v>
      </c>
      <c r="AH3440" t="s">
        <v>11277</v>
      </c>
      <c r="AI3440" t="s">
        <v>404</v>
      </c>
      <c r="AJ3440">
        <v>75</v>
      </c>
      <c r="AK3440" t="s">
        <v>57</v>
      </c>
      <c r="AL3440">
        <v>75017</v>
      </c>
      <c r="AM3440" t="s">
        <v>55</v>
      </c>
      <c r="AN3440" t="s">
        <v>55</v>
      </c>
      <c r="AO3440" t="s">
        <v>55</v>
      </c>
      <c r="AS3440" t="s">
        <v>343</v>
      </c>
      <c r="AT3440">
        <v>0</v>
      </c>
      <c r="AU3440">
        <v>0</v>
      </c>
      <c r="AV3440">
        <v>0</v>
      </c>
      <c r="BB3440">
        <v>0</v>
      </c>
      <c r="BC3440">
        <v>0</v>
      </c>
      <c r="BD3440" t="s">
        <v>60</v>
      </c>
      <c r="BE3440" s="5">
        <v>46180</v>
      </c>
      <c r="BF3440">
        <v>634364547</v>
      </c>
      <c r="BH3440" t="s">
        <v>323</v>
      </c>
      <c r="BI3440" t="s">
        <v>320</v>
      </c>
      <c r="BJ3440">
        <v>0.42083333333333334</v>
      </c>
      <c r="BK3440">
        <v>36.799999999999997</v>
      </c>
      <c r="BL3440">
        <v>4.3600000000000003</v>
      </c>
      <c r="BM3440">
        <v>0</v>
      </c>
      <c r="BN3440">
        <v>-28</v>
      </c>
      <c r="BO3440">
        <v>13.16</v>
      </c>
      <c r="BP3440" t="s">
        <v>60</v>
      </c>
      <c r="BQ3440">
        <v>1.1386538829999999</v>
      </c>
      <c r="BR3440" t="s">
        <v>61</v>
      </c>
    </row>
    <row r="3441" spans="1:70" x14ac:dyDescent="0.2">
      <c r="A3441" s="19">
        <f t="shared" si="120"/>
        <v>9.1300000000000026</v>
      </c>
      <c r="B3441" s="20">
        <v>3752</v>
      </c>
      <c r="D3441" s="2" t="s">
        <v>1381</v>
      </c>
      <c r="E3441" s="2" t="str">
        <f t="shared" si="119"/>
        <v>ST</v>
      </c>
      <c r="F3441">
        <v>200720433</v>
      </c>
      <c r="G3441">
        <v>202607</v>
      </c>
      <c r="H3441" t="s">
        <v>52</v>
      </c>
      <c r="I3441" t="s">
        <v>321</v>
      </c>
      <c r="J3441" t="s">
        <v>322</v>
      </c>
      <c r="K3441" t="s">
        <v>54</v>
      </c>
      <c r="L3441" s="5" t="s">
        <v>6778</v>
      </c>
      <c r="M3441" s="5" t="s">
        <v>10422</v>
      </c>
      <c r="N3441" s="21">
        <v>873596918769</v>
      </c>
      <c r="P3441" t="s">
        <v>326</v>
      </c>
      <c r="Q3441" t="s">
        <v>326</v>
      </c>
      <c r="R3441" t="s">
        <v>56</v>
      </c>
      <c r="S3441" t="s">
        <v>327</v>
      </c>
      <c r="T3441">
        <v>21</v>
      </c>
      <c r="U3441" t="s">
        <v>57</v>
      </c>
      <c r="V3441">
        <v>21320</v>
      </c>
      <c r="W3441">
        <v>43.38</v>
      </c>
      <c r="X3441">
        <v>5.14</v>
      </c>
      <c r="Y3441">
        <v>0</v>
      </c>
      <c r="Z3441">
        <v>-33.01</v>
      </c>
      <c r="AA3441">
        <v>15.51</v>
      </c>
      <c r="AB3441">
        <v>2</v>
      </c>
      <c r="AC3441">
        <v>30.8</v>
      </c>
      <c r="AD3441">
        <v>30.8</v>
      </c>
      <c r="AE3441" t="s">
        <v>1459</v>
      </c>
      <c r="AF3441" t="s">
        <v>773</v>
      </c>
      <c r="AG3441" t="s">
        <v>773</v>
      </c>
      <c r="AH3441" t="s">
        <v>11278</v>
      </c>
      <c r="AI3441" t="s">
        <v>11279</v>
      </c>
      <c r="AJ3441">
        <v>52</v>
      </c>
      <c r="AK3441" t="s">
        <v>57</v>
      </c>
      <c r="AL3441">
        <v>52300</v>
      </c>
      <c r="AM3441" t="s">
        <v>55</v>
      </c>
      <c r="AN3441" t="s">
        <v>55</v>
      </c>
      <c r="AO3441" t="s">
        <v>55</v>
      </c>
      <c r="AS3441" t="s">
        <v>343</v>
      </c>
      <c r="AT3441">
        <v>0</v>
      </c>
      <c r="AU3441">
        <v>0</v>
      </c>
      <c r="AV3441">
        <v>0</v>
      </c>
      <c r="BB3441">
        <v>0</v>
      </c>
      <c r="BC3441">
        <v>0</v>
      </c>
      <c r="BD3441" t="s">
        <v>60</v>
      </c>
      <c r="BE3441" s="5">
        <v>46180</v>
      </c>
      <c r="BF3441">
        <v>634364547</v>
      </c>
      <c r="BH3441" t="s">
        <v>323</v>
      </c>
      <c r="BI3441" t="s">
        <v>320</v>
      </c>
      <c r="BJ3441">
        <v>0.3527777777777778</v>
      </c>
      <c r="BK3441">
        <v>38.200000000000003</v>
      </c>
      <c r="BL3441">
        <v>4.53</v>
      </c>
      <c r="BM3441">
        <v>0</v>
      </c>
      <c r="BN3441">
        <v>-29.07</v>
      </c>
      <c r="BO3441">
        <v>13.66</v>
      </c>
      <c r="BP3441" t="s">
        <v>60</v>
      </c>
      <c r="BQ3441">
        <v>1.1356667499999999</v>
      </c>
      <c r="BR3441" t="s">
        <v>61</v>
      </c>
    </row>
    <row r="3442" spans="1:70" x14ac:dyDescent="0.2">
      <c r="A3442" s="19">
        <f t="shared" si="120"/>
        <v>21.179999999999993</v>
      </c>
      <c r="B3442" s="20">
        <v>3752</v>
      </c>
      <c r="D3442" s="2" t="s">
        <v>1381</v>
      </c>
      <c r="E3442" s="2" t="str">
        <f t="shared" si="119"/>
        <v>ST</v>
      </c>
      <c r="F3442">
        <v>200720433</v>
      </c>
      <c r="G3442">
        <v>202607</v>
      </c>
      <c r="H3442" t="s">
        <v>52</v>
      </c>
      <c r="I3442" t="s">
        <v>321</v>
      </c>
      <c r="J3442" t="s">
        <v>322</v>
      </c>
      <c r="K3442" t="s">
        <v>54</v>
      </c>
      <c r="L3442" s="5" t="s">
        <v>10419</v>
      </c>
      <c r="M3442" s="5">
        <v>46029</v>
      </c>
      <c r="N3442" s="21">
        <v>873751760881</v>
      </c>
      <c r="P3442" t="s">
        <v>326</v>
      </c>
      <c r="Q3442" t="s">
        <v>326</v>
      </c>
      <c r="R3442" t="s">
        <v>56</v>
      </c>
      <c r="S3442" t="s">
        <v>327</v>
      </c>
      <c r="T3442">
        <v>21</v>
      </c>
      <c r="U3442" t="s">
        <v>57</v>
      </c>
      <c r="V3442">
        <v>21320</v>
      </c>
      <c r="W3442">
        <v>100.88</v>
      </c>
      <c r="X3442">
        <v>11.96</v>
      </c>
      <c r="Y3442">
        <v>0</v>
      </c>
      <c r="Z3442">
        <v>-76.77</v>
      </c>
      <c r="AA3442">
        <v>36.07</v>
      </c>
      <c r="AB3442">
        <v>8</v>
      </c>
      <c r="AC3442">
        <v>110</v>
      </c>
      <c r="AD3442">
        <v>110</v>
      </c>
      <c r="AE3442" t="s">
        <v>11889</v>
      </c>
      <c r="AF3442" t="s">
        <v>671</v>
      </c>
      <c r="AG3442" t="s">
        <v>671</v>
      </c>
      <c r="AH3442" t="s">
        <v>672</v>
      </c>
      <c r="AI3442" t="s">
        <v>599</v>
      </c>
      <c r="AJ3442">
        <v>6</v>
      </c>
      <c r="AK3442" t="s">
        <v>57</v>
      </c>
      <c r="AL3442">
        <v>6110</v>
      </c>
      <c r="AM3442" t="s">
        <v>55</v>
      </c>
      <c r="AN3442" t="s">
        <v>55</v>
      </c>
      <c r="AO3442" t="s">
        <v>55</v>
      </c>
      <c r="AS3442" t="s">
        <v>343</v>
      </c>
      <c r="AT3442">
        <v>0</v>
      </c>
      <c r="AU3442">
        <v>0</v>
      </c>
      <c r="AV3442">
        <v>0</v>
      </c>
      <c r="BB3442">
        <v>0</v>
      </c>
      <c r="BC3442">
        <v>0</v>
      </c>
      <c r="BD3442" t="s">
        <v>60</v>
      </c>
      <c r="BE3442" s="5">
        <v>46180</v>
      </c>
      <c r="BF3442">
        <v>634364547</v>
      </c>
      <c r="BH3442" t="s">
        <v>323</v>
      </c>
      <c r="BI3442" t="s">
        <v>320</v>
      </c>
      <c r="BJ3442">
        <v>0.55138888888888893</v>
      </c>
      <c r="BK3442">
        <v>88.6</v>
      </c>
      <c r="BL3442">
        <v>10.5</v>
      </c>
      <c r="BM3442">
        <v>0</v>
      </c>
      <c r="BN3442">
        <v>-67.42</v>
      </c>
      <c r="BO3442">
        <v>31.68</v>
      </c>
      <c r="BP3442" t="s">
        <v>60</v>
      </c>
      <c r="BQ3442">
        <v>1.1386538829999999</v>
      </c>
      <c r="BR3442" t="s">
        <v>61</v>
      </c>
    </row>
    <row r="3443" spans="1:70" x14ac:dyDescent="0.2">
      <c r="A3443" s="19">
        <f t="shared" si="120"/>
        <v>15.830000000000005</v>
      </c>
      <c r="B3443" s="20">
        <v>3752</v>
      </c>
      <c r="D3443" s="2" t="s">
        <v>1381</v>
      </c>
      <c r="E3443" s="2" t="str">
        <f t="shared" si="119"/>
        <v>ST</v>
      </c>
      <c r="F3443">
        <v>200720433</v>
      </c>
      <c r="G3443">
        <v>202607</v>
      </c>
      <c r="H3443" t="s">
        <v>52</v>
      </c>
      <c r="I3443" t="s">
        <v>321</v>
      </c>
      <c r="J3443" t="s">
        <v>322</v>
      </c>
      <c r="K3443" t="s">
        <v>54</v>
      </c>
      <c r="L3443" s="5" t="s">
        <v>5682</v>
      </c>
      <c r="M3443" s="5" t="s">
        <v>6778</v>
      </c>
      <c r="N3443" s="21">
        <v>873546344560</v>
      </c>
      <c r="P3443" t="s">
        <v>326</v>
      </c>
      <c r="Q3443" t="s">
        <v>326</v>
      </c>
      <c r="R3443" t="s">
        <v>56</v>
      </c>
      <c r="S3443" t="s">
        <v>327</v>
      </c>
      <c r="T3443">
        <v>21</v>
      </c>
      <c r="U3443" t="s">
        <v>57</v>
      </c>
      <c r="V3443">
        <v>21320</v>
      </c>
      <c r="W3443">
        <v>75.48</v>
      </c>
      <c r="X3443">
        <v>8.9499999999999993</v>
      </c>
      <c r="Y3443">
        <v>0</v>
      </c>
      <c r="Z3443">
        <v>-57.43</v>
      </c>
      <c r="AA3443">
        <v>27</v>
      </c>
      <c r="AB3443">
        <v>5</v>
      </c>
      <c r="AC3443">
        <v>73.260000000000005</v>
      </c>
      <c r="AD3443">
        <v>73.260000000000005</v>
      </c>
      <c r="AE3443" t="s">
        <v>1463</v>
      </c>
      <c r="AF3443" t="s">
        <v>2180</v>
      </c>
      <c r="AG3443" t="s">
        <v>2180</v>
      </c>
      <c r="AH3443" t="s">
        <v>2181</v>
      </c>
      <c r="AI3443" t="s">
        <v>881</v>
      </c>
      <c r="AJ3443">
        <v>92</v>
      </c>
      <c r="AK3443" t="s">
        <v>57</v>
      </c>
      <c r="AL3443">
        <v>92140</v>
      </c>
      <c r="AM3443" t="s">
        <v>55</v>
      </c>
      <c r="AN3443" t="s">
        <v>55</v>
      </c>
      <c r="AO3443" t="s">
        <v>55</v>
      </c>
      <c r="AS3443" t="s">
        <v>343</v>
      </c>
      <c r="AT3443">
        <v>29</v>
      </c>
      <c r="AU3443">
        <v>30</v>
      </c>
      <c r="AV3443">
        <v>39</v>
      </c>
      <c r="BB3443">
        <v>0</v>
      </c>
      <c r="BC3443">
        <v>0</v>
      </c>
      <c r="BD3443" t="s">
        <v>60</v>
      </c>
      <c r="BE3443" s="5">
        <v>46180</v>
      </c>
      <c r="BF3443">
        <v>634364547</v>
      </c>
      <c r="BH3443" t="s">
        <v>323</v>
      </c>
      <c r="BI3443" t="s">
        <v>320</v>
      </c>
      <c r="BJ3443">
        <v>0.33888888888888891</v>
      </c>
      <c r="BK3443">
        <v>66.2</v>
      </c>
      <c r="BL3443">
        <v>7.85</v>
      </c>
      <c r="BM3443">
        <v>0</v>
      </c>
      <c r="BN3443">
        <v>-50.37</v>
      </c>
      <c r="BO3443">
        <v>23.68</v>
      </c>
      <c r="BP3443" t="s">
        <v>60</v>
      </c>
      <c r="BQ3443">
        <v>1.1401468509999999</v>
      </c>
      <c r="BR3443" t="s">
        <v>61</v>
      </c>
    </row>
    <row r="3444" spans="1:70" x14ac:dyDescent="0.2">
      <c r="A3444" s="19">
        <f t="shared" si="120"/>
        <v>10.129999999999995</v>
      </c>
      <c r="B3444" s="20">
        <v>3752</v>
      </c>
      <c r="D3444" s="2" t="s">
        <v>1381</v>
      </c>
      <c r="E3444" s="2" t="str">
        <f t="shared" si="119"/>
        <v>ST</v>
      </c>
      <c r="F3444">
        <v>200720433</v>
      </c>
      <c r="G3444">
        <v>202607</v>
      </c>
      <c r="H3444" t="s">
        <v>52</v>
      </c>
      <c r="I3444" t="s">
        <v>321</v>
      </c>
      <c r="J3444" t="s">
        <v>322</v>
      </c>
      <c r="K3444" t="s">
        <v>54</v>
      </c>
      <c r="L3444" s="5" t="s">
        <v>5697</v>
      </c>
      <c r="M3444" s="5" t="s">
        <v>6778</v>
      </c>
      <c r="N3444" s="21">
        <v>873429843528</v>
      </c>
      <c r="P3444" t="s">
        <v>326</v>
      </c>
      <c r="Q3444" t="s">
        <v>326</v>
      </c>
      <c r="R3444" t="s">
        <v>56</v>
      </c>
      <c r="S3444" t="s">
        <v>327</v>
      </c>
      <c r="T3444">
        <v>21</v>
      </c>
      <c r="U3444" t="s">
        <v>57</v>
      </c>
      <c r="V3444">
        <v>21320</v>
      </c>
      <c r="W3444">
        <v>48.15</v>
      </c>
      <c r="X3444">
        <v>5.71</v>
      </c>
      <c r="Y3444">
        <v>0</v>
      </c>
      <c r="Z3444">
        <v>-36.65</v>
      </c>
      <c r="AA3444">
        <v>17.22</v>
      </c>
      <c r="AB3444">
        <v>3</v>
      </c>
      <c r="AC3444">
        <v>37.4</v>
      </c>
      <c r="AD3444">
        <v>37.4</v>
      </c>
      <c r="AE3444" t="s">
        <v>11890</v>
      </c>
      <c r="AF3444" t="s">
        <v>11280</v>
      </c>
      <c r="AG3444" t="s">
        <v>11280</v>
      </c>
      <c r="AH3444" t="s">
        <v>6546</v>
      </c>
      <c r="AI3444" t="s">
        <v>5229</v>
      </c>
      <c r="AJ3444">
        <v>35</v>
      </c>
      <c r="AK3444" t="s">
        <v>57</v>
      </c>
      <c r="AL3444">
        <v>35500</v>
      </c>
      <c r="AM3444" t="s">
        <v>55</v>
      </c>
      <c r="AN3444" t="s">
        <v>55</v>
      </c>
      <c r="AO3444" t="s">
        <v>55</v>
      </c>
      <c r="AS3444" t="s">
        <v>343</v>
      </c>
      <c r="AT3444">
        <v>0</v>
      </c>
      <c r="AU3444">
        <v>0</v>
      </c>
      <c r="AV3444">
        <v>0</v>
      </c>
      <c r="BB3444">
        <v>0</v>
      </c>
      <c r="BC3444">
        <v>0</v>
      </c>
      <c r="BD3444" t="s">
        <v>60</v>
      </c>
      <c r="BE3444" s="5">
        <v>46180</v>
      </c>
      <c r="BF3444">
        <v>634364547</v>
      </c>
      <c r="BH3444" t="s">
        <v>323</v>
      </c>
      <c r="BI3444" t="s">
        <v>320</v>
      </c>
      <c r="BJ3444">
        <v>0.3972222222222222</v>
      </c>
      <c r="BK3444">
        <v>42.4</v>
      </c>
      <c r="BL3444">
        <v>5.03</v>
      </c>
      <c r="BM3444">
        <v>0</v>
      </c>
      <c r="BN3444">
        <v>-32.270000000000003</v>
      </c>
      <c r="BO3444">
        <v>15.16</v>
      </c>
      <c r="BP3444" t="s">
        <v>60</v>
      </c>
      <c r="BQ3444">
        <v>1.1356667499999999</v>
      </c>
      <c r="BR3444" t="s">
        <v>61</v>
      </c>
    </row>
    <row r="3445" spans="1:70" x14ac:dyDescent="0.2">
      <c r="A3445" s="19">
        <f t="shared" si="120"/>
        <v>9.4600000000000009</v>
      </c>
      <c r="B3445" s="20">
        <v>3752</v>
      </c>
      <c r="D3445" s="2" t="s">
        <v>1381</v>
      </c>
      <c r="E3445" s="2" t="str">
        <f t="shared" si="119"/>
        <v>ST</v>
      </c>
      <c r="F3445">
        <v>200720433</v>
      </c>
      <c r="G3445">
        <v>202607</v>
      </c>
      <c r="H3445" t="s">
        <v>52</v>
      </c>
      <c r="I3445" t="s">
        <v>321</v>
      </c>
      <c r="J3445" t="s">
        <v>322</v>
      </c>
      <c r="K3445" t="s">
        <v>54</v>
      </c>
      <c r="L3445" s="5" t="s">
        <v>6778</v>
      </c>
      <c r="M3445" s="5" t="s">
        <v>10422</v>
      </c>
      <c r="N3445" s="21">
        <v>873596288593</v>
      </c>
      <c r="P3445" t="s">
        <v>326</v>
      </c>
      <c r="Q3445" t="s">
        <v>326</v>
      </c>
      <c r="R3445" t="s">
        <v>56</v>
      </c>
      <c r="S3445" t="s">
        <v>327</v>
      </c>
      <c r="T3445">
        <v>21</v>
      </c>
      <c r="U3445" t="s">
        <v>57</v>
      </c>
      <c r="V3445">
        <v>21320</v>
      </c>
      <c r="W3445">
        <v>44.97</v>
      </c>
      <c r="X3445">
        <v>5.33</v>
      </c>
      <c r="Y3445">
        <v>0</v>
      </c>
      <c r="Z3445">
        <v>-34.229999999999997</v>
      </c>
      <c r="AA3445">
        <v>16.07</v>
      </c>
      <c r="AB3445">
        <v>2</v>
      </c>
      <c r="AC3445">
        <v>33</v>
      </c>
      <c r="AD3445">
        <v>33</v>
      </c>
      <c r="AE3445" t="s">
        <v>1575</v>
      </c>
      <c r="AF3445" t="s">
        <v>1936</v>
      </c>
      <c r="AG3445" t="s">
        <v>1936</v>
      </c>
      <c r="AH3445" t="s">
        <v>1937</v>
      </c>
      <c r="AI3445" t="s">
        <v>1938</v>
      </c>
      <c r="AJ3445">
        <v>40</v>
      </c>
      <c r="AK3445" t="s">
        <v>57</v>
      </c>
      <c r="AL3445">
        <v>40320</v>
      </c>
      <c r="AM3445" t="s">
        <v>55</v>
      </c>
      <c r="AN3445" t="s">
        <v>55</v>
      </c>
      <c r="AO3445" t="s">
        <v>55</v>
      </c>
      <c r="AS3445" t="s">
        <v>343</v>
      </c>
      <c r="AT3445">
        <v>0</v>
      </c>
      <c r="AU3445">
        <v>0</v>
      </c>
      <c r="AV3445">
        <v>0</v>
      </c>
      <c r="BB3445">
        <v>0</v>
      </c>
      <c r="BC3445">
        <v>0</v>
      </c>
      <c r="BD3445" t="s">
        <v>60</v>
      </c>
      <c r="BE3445" s="5">
        <v>46180</v>
      </c>
      <c r="BF3445">
        <v>634364547</v>
      </c>
      <c r="BH3445" t="s">
        <v>323</v>
      </c>
      <c r="BI3445" t="s">
        <v>320</v>
      </c>
      <c r="BJ3445">
        <v>0.43263888888888891</v>
      </c>
      <c r="BK3445">
        <v>39.6</v>
      </c>
      <c r="BL3445">
        <v>4.6900000000000004</v>
      </c>
      <c r="BM3445">
        <v>0</v>
      </c>
      <c r="BN3445">
        <v>-30.14</v>
      </c>
      <c r="BO3445">
        <v>14.15</v>
      </c>
      <c r="BP3445" t="s">
        <v>60</v>
      </c>
      <c r="BQ3445">
        <v>1.1356667499999999</v>
      </c>
      <c r="BR3445" t="s">
        <v>61</v>
      </c>
    </row>
    <row r="3446" spans="1:70" x14ac:dyDescent="0.2">
      <c r="A3446" s="19">
        <f t="shared" si="120"/>
        <v>13.479999999999997</v>
      </c>
      <c r="B3446" s="20">
        <v>3752</v>
      </c>
      <c r="D3446" s="2" t="s">
        <v>1381</v>
      </c>
      <c r="E3446" s="2" t="str">
        <f t="shared" si="119"/>
        <v>ST</v>
      </c>
      <c r="F3446">
        <v>200720433</v>
      </c>
      <c r="G3446">
        <v>202607</v>
      </c>
      <c r="H3446" t="s">
        <v>52</v>
      </c>
      <c r="I3446" t="s">
        <v>321</v>
      </c>
      <c r="J3446" t="s">
        <v>322</v>
      </c>
      <c r="K3446" t="s">
        <v>54</v>
      </c>
      <c r="L3446" s="5" t="s">
        <v>5682</v>
      </c>
      <c r="M3446" s="5" t="s">
        <v>6778</v>
      </c>
      <c r="N3446" s="21">
        <v>873543218230</v>
      </c>
      <c r="P3446" t="s">
        <v>326</v>
      </c>
      <c r="Q3446" t="s">
        <v>326</v>
      </c>
      <c r="R3446" t="s">
        <v>56</v>
      </c>
      <c r="S3446" t="s">
        <v>327</v>
      </c>
      <c r="T3446">
        <v>21</v>
      </c>
      <c r="U3446" t="s">
        <v>57</v>
      </c>
      <c r="V3446">
        <v>21320</v>
      </c>
      <c r="W3446">
        <v>64.3</v>
      </c>
      <c r="X3446">
        <v>7.62</v>
      </c>
      <c r="Y3446">
        <v>0</v>
      </c>
      <c r="Z3446">
        <v>-48.94</v>
      </c>
      <c r="AA3446">
        <v>22.99</v>
      </c>
      <c r="AB3446">
        <v>4</v>
      </c>
      <c r="AC3446">
        <v>59.4</v>
      </c>
      <c r="AD3446">
        <v>59.4</v>
      </c>
      <c r="AE3446" t="s">
        <v>1466</v>
      </c>
      <c r="AF3446" t="s">
        <v>444</v>
      </c>
      <c r="AG3446" t="s">
        <v>444</v>
      </c>
      <c r="AH3446" t="s">
        <v>1410</v>
      </c>
      <c r="AI3446" t="s">
        <v>1411</v>
      </c>
      <c r="AJ3446">
        <v>74</v>
      </c>
      <c r="AK3446" t="s">
        <v>57</v>
      </c>
      <c r="AL3446">
        <v>74940</v>
      </c>
      <c r="AM3446" t="s">
        <v>55</v>
      </c>
      <c r="AN3446" t="s">
        <v>55</v>
      </c>
      <c r="AO3446" t="s">
        <v>55</v>
      </c>
      <c r="AS3446" t="s">
        <v>343</v>
      </c>
      <c r="AT3446">
        <v>0</v>
      </c>
      <c r="AU3446">
        <v>0</v>
      </c>
      <c r="AV3446">
        <v>0</v>
      </c>
      <c r="BB3446">
        <v>0</v>
      </c>
      <c r="BC3446">
        <v>0</v>
      </c>
      <c r="BD3446" t="s">
        <v>60</v>
      </c>
      <c r="BE3446" s="5">
        <v>46180</v>
      </c>
      <c r="BF3446">
        <v>634364547</v>
      </c>
      <c r="BH3446" t="s">
        <v>323</v>
      </c>
      <c r="BI3446" t="s">
        <v>320</v>
      </c>
      <c r="BJ3446">
        <v>0.47361111111111109</v>
      </c>
      <c r="BK3446">
        <v>56.4</v>
      </c>
      <c r="BL3446">
        <v>6.68</v>
      </c>
      <c r="BM3446">
        <v>0</v>
      </c>
      <c r="BN3446">
        <v>-42.92</v>
      </c>
      <c r="BO3446">
        <v>20.16</v>
      </c>
      <c r="BP3446" t="s">
        <v>60</v>
      </c>
      <c r="BQ3446">
        <v>1.1401468509999999</v>
      </c>
      <c r="BR3446" t="s">
        <v>61</v>
      </c>
    </row>
    <row r="3447" spans="1:70" x14ac:dyDescent="0.2">
      <c r="A3447" s="19">
        <f t="shared" si="120"/>
        <v>9.8000000000000007</v>
      </c>
      <c r="B3447" s="20">
        <v>3752</v>
      </c>
      <c r="D3447" s="2" t="s">
        <v>1381</v>
      </c>
      <c r="E3447" s="2" t="str">
        <f t="shared" si="119"/>
        <v>ST</v>
      </c>
      <c r="F3447">
        <v>200720433</v>
      </c>
      <c r="G3447">
        <v>202607</v>
      </c>
      <c r="H3447" t="s">
        <v>52</v>
      </c>
      <c r="I3447" t="s">
        <v>321</v>
      </c>
      <c r="J3447" t="s">
        <v>322</v>
      </c>
      <c r="K3447" t="s">
        <v>54</v>
      </c>
      <c r="L3447" s="5">
        <v>46029</v>
      </c>
      <c r="M3447" s="5">
        <v>46060</v>
      </c>
      <c r="N3447" s="21">
        <v>873767427953</v>
      </c>
      <c r="P3447" t="s">
        <v>326</v>
      </c>
      <c r="Q3447" t="s">
        <v>326</v>
      </c>
      <c r="R3447" t="s">
        <v>56</v>
      </c>
      <c r="S3447" t="s">
        <v>327</v>
      </c>
      <c r="T3447">
        <v>21</v>
      </c>
      <c r="U3447" t="s">
        <v>57</v>
      </c>
      <c r="V3447">
        <v>21320</v>
      </c>
      <c r="W3447">
        <v>46.77</v>
      </c>
      <c r="X3447">
        <v>5.38</v>
      </c>
      <c r="Y3447">
        <v>0</v>
      </c>
      <c r="Z3447">
        <v>-35.590000000000003</v>
      </c>
      <c r="AA3447">
        <v>16.57</v>
      </c>
      <c r="AB3447">
        <v>2</v>
      </c>
      <c r="AC3447">
        <v>33.880000000000003</v>
      </c>
      <c r="AD3447">
        <v>33.880000000000003</v>
      </c>
      <c r="AE3447" t="s">
        <v>11891</v>
      </c>
      <c r="AF3447" t="s">
        <v>1653</v>
      </c>
      <c r="AG3447" t="s">
        <v>1653</v>
      </c>
      <c r="AH3447" t="s">
        <v>1654</v>
      </c>
      <c r="AI3447" t="s">
        <v>711</v>
      </c>
      <c r="AJ3447">
        <v>36</v>
      </c>
      <c r="AK3447" t="s">
        <v>57</v>
      </c>
      <c r="AL3447">
        <v>36000</v>
      </c>
      <c r="AM3447" t="s">
        <v>55</v>
      </c>
      <c r="AN3447" t="s">
        <v>55</v>
      </c>
      <c r="AO3447" t="s">
        <v>55</v>
      </c>
      <c r="AS3447" t="s">
        <v>343</v>
      </c>
      <c r="AT3447">
        <v>30</v>
      </c>
      <c r="AU3447">
        <v>31</v>
      </c>
      <c r="AV3447">
        <v>40</v>
      </c>
      <c r="BB3447">
        <v>0</v>
      </c>
      <c r="BC3447">
        <v>0</v>
      </c>
      <c r="BD3447" t="s">
        <v>60</v>
      </c>
      <c r="BE3447" s="5">
        <v>46180</v>
      </c>
      <c r="BF3447">
        <v>634364547</v>
      </c>
      <c r="BH3447" t="s">
        <v>323</v>
      </c>
      <c r="BI3447" t="s">
        <v>320</v>
      </c>
      <c r="BJ3447">
        <v>0.36527777777777776</v>
      </c>
      <c r="BK3447">
        <v>41</v>
      </c>
      <c r="BL3447">
        <v>4.72</v>
      </c>
      <c r="BM3447">
        <v>0</v>
      </c>
      <c r="BN3447">
        <v>-31.2</v>
      </c>
      <c r="BO3447">
        <v>14.52</v>
      </c>
      <c r="BP3447" t="s">
        <v>60</v>
      </c>
      <c r="BQ3447">
        <v>1.1408492480000001</v>
      </c>
      <c r="BR3447" t="s">
        <v>61</v>
      </c>
    </row>
    <row r="3448" spans="1:70" x14ac:dyDescent="0.2">
      <c r="A3448" s="19">
        <f t="shared" si="120"/>
        <v>17.169999999999995</v>
      </c>
      <c r="B3448" s="20">
        <v>3752</v>
      </c>
      <c r="D3448" s="2" t="s">
        <v>1381</v>
      </c>
      <c r="E3448" s="2" t="str">
        <f t="shared" si="119"/>
        <v>ST</v>
      </c>
      <c r="F3448">
        <v>200720433</v>
      </c>
      <c r="G3448">
        <v>202607</v>
      </c>
      <c r="H3448" t="s">
        <v>52</v>
      </c>
      <c r="I3448" t="s">
        <v>321</v>
      </c>
      <c r="J3448" t="s">
        <v>322</v>
      </c>
      <c r="K3448" t="s">
        <v>54</v>
      </c>
      <c r="L3448" s="5" t="s">
        <v>10419</v>
      </c>
      <c r="M3448" s="5">
        <v>46029</v>
      </c>
      <c r="N3448" s="21">
        <v>873752366635</v>
      </c>
      <c r="P3448" t="s">
        <v>326</v>
      </c>
      <c r="Q3448" t="s">
        <v>326</v>
      </c>
      <c r="R3448" t="s">
        <v>56</v>
      </c>
      <c r="S3448" t="s">
        <v>327</v>
      </c>
      <c r="T3448">
        <v>21</v>
      </c>
      <c r="U3448" t="s">
        <v>57</v>
      </c>
      <c r="V3448">
        <v>21320</v>
      </c>
      <c r="W3448">
        <v>81.760000000000005</v>
      </c>
      <c r="X3448">
        <v>9.69</v>
      </c>
      <c r="Y3448">
        <v>0</v>
      </c>
      <c r="Z3448">
        <v>-62.2</v>
      </c>
      <c r="AA3448">
        <v>29.24</v>
      </c>
      <c r="AB3448">
        <v>6</v>
      </c>
      <c r="AC3448">
        <v>83.6</v>
      </c>
      <c r="AD3448">
        <v>83.6</v>
      </c>
      <c r="AE3448" t="s">
        <v>11892</v>
      </c>
      <c r="AF3448" t="s">
        <v>11281</v>
      </c>
      <c r="AG3448" t="s">
        <v>11281</v>
      </c>
      <c r="AH3448" t="s">
        <v>11282</v>
      </c>
      <c r="AI3448" t="s">
        <v>475</v>
      </c>
      <c r="AJ3448">
        <v>63</v>
      </c>
      <c r="AK3448" t="s">
        <v>57</v>
      </c>
      <c r="AL3448">
        <v>63100</v>
      </c>
      <c r="AM3448" t="s">
        <v>55</v>
      </c>
      <c r="AN3448" t="s">
        <v>55</v>
      </c>
      <c r="AO3448" t="s">
        <v>55</v>
      </c>
      <c r="AS3448" t="s">
        <v>343</v>
      </c>
      <c r="AT3448">
        <v>0</v>
      </c>
      <c r="AU3448">
        <v>0</v>
      </c>
      <c r="AV3448">
        <v>0</v>
      </c>
      <c r="BB3448">
        <v>0</v>
      </c>
      <c r="BC3448">
        <v>0</v>
      </c>
      <c r="BD3448" t="s">
        <v>60</v>
      </c>
      <c r="BE3448" s="5">
        <v>46180</v>
      </c>
      <c r="BF3448">
        <v>634364547</v>
      </c>
      <c r="BH3448" t="s">
        <v>323</v>
      </c>
      <c r="BI3448" t="s">
        <v>320</v>
      </c>
      <c r="BJ3448">
        <v>0.41180555555555554</v>
      </c>
      <c r="BK3448">
        <v>71.8</v>
      </c>
      <c r="BL3448">
        <v>8.51</v>
      </c>
      <c r="BM3448">
        <v>0</v>
      </c>
      <c r="BN3448">
        <v>-54.63</v>
      </c>
      <c r="BO3448">
        <v>25.68</v>
      </c>
      <c r="BP3448" t="s">
        <v>60</v>
      </c>
      <c r="BQ3448">
        <v>1.1386538829999999</v>
      </c>
      <c r="BR3448" t="s">
        <v>61</v>
      </c>
    </row>
    <row r="3449" spans="1:70" x14ac:dyDescent="0.2">
      <c r="A3449" s="19">
        <f t="shared" si="120"/>
        <v>9.8000000000000007</v>
      </c>
      <c r="B3449" s="20">
        <v>3752</v>
      </c>
      <c r="D3449" s="2" t="s">
        <v>1381</v>
      </c>
      <c r="E3449" s="2" t="str">
        <f t="shared" ref="E3449:E3512" si="121">IF(J3449="FedEx Priority","ST","FICP")</f>
        <v>ST</v>
      </c>
      <c r="F3449">
        <v>200720433</v>
      </c>
      <c r="G3449">
        <v>202607</v>
      </c>
      <c r="H3449" t="s">
        <v>52</v>
      </c>
      <c r="I3449" t="s">
        <v>321</v>
      </c>
      <c r="J3449" t="s">
        <v>322</v>
      </c>
      <c r="K3449" t="s">
        <v>54</v>
      </c>
      <c r="L3449" s="5" t="s">
        <v>6778</v>
      </c>
      <c r="M3449" s="5" t="s">
        <v>5226</v>
      </c>
      <c r="N3449" s="21">
        <v>873605813660</v>
      </c>
      <c r="P3449" t="s">
        <v>326</v>
      </c>
      <c r="Q3449" t="s">
        <v>326</v>
      </c>
      <c r="R3449" t="s">
        <v>56</v>
      </c>
      <c r="S3449" t="s">
        <v>327</v>
      </c>
      <c r="T3449">
        <v>21</v>
      </c>
      <c r="U3449" t="s">
        <v>57</v>
      </c>
      <c r="V3449">
        <v>21320</v>
      </c>
      <c r="W3449">
        <v>46.56</v>
      </c>
      <c r="X3449">
        <v>5.52</v>
      </c>
      <c r="Y3449">
        <v>0</v>
      </c>
      <c r="Z3449">
        <v>-35.43</v>
      </c>
      <c r="AA3449">
        <v>16.649999999999999</v>
      </c>
      <c r="AB3449">
        <v>2</v>
      </c>
      <c r="AC3449">
        <v>34.32</v>
      </c>
      <c r="AD3449">
        <v>34.32</v>
      </c>
      <c r="AE3449" t="s">
        <v>11893</v>
      </c>
      <c r="AF3449" t="s">
        <v>11283</v>
      </c>
      <c r="AG3449" t="s">
        <v>11283</v>
      </c>
      <c r="AH3449" t="s">
        <v>11284</v>
      </c>
      <c r="AI3449" t="s">
        <v>819</v>
      </c>
      <c r="AJ3449">
        <v>69</v>
      </c>
      <c r="AK3449" t="s">
        <v>57</v>
      </c>
      <c r="AL3449">
        <v>69300</v>
      </c>
      <c r="AM3449" t="s">
        <v>55</v>
      </c>
      <c r="AN3449" t="s">
        <v>55</v>
      </c>
      <c r="AO3449" t="s">
        <v>55</v>
      </c>
      <c r="AS3449" t="s">
        <v>343</v>
      </c>
      <c r="AT3449">
        <v>30</v>
      </c>
      <c r="AU3449">
        <v>39</v>
      </c>
      <c r="AV3449">
        <v>31</v>
      </c>
      <c r="BB3449">
        <v>0</v>
      </c>
      <c r="BC3449">
        <v>0</v>
      </c>
      <c r="BD3449" t="s">
        <v>60</v>
      </c>
      <c r="BE3449" s="5">
        <v>46180</v>
      </c>
      <c r="BF3449">
        <v>634364547</v>
      </c>
      <c r="BH3449" t="s">
        <v>323</v>
      </c>
      <c r="BI3449" t="s">
        <v>320</v>
      </c>
      <c r="BJ3449">
        <v>0.48125000000000001</v>
      </c>
      <c r="BK3449">
        <v>41</v>
      </c>
      <c r="BL3449">
        <v>4.8600000000000003</v>
      </c>
      <c r="BM3449">
        <v>0</v>
      </c>
      <c r="BN3449">
        <v>-31.2</v>
      </c>
      <c r="BO3449">
        <v>14.66</v>
      </c>
      <c r="BP3449" t="s">
        <v>60</v>
      </c>
      <c r="BQ3449">
        <v>1.1356667499999999</v>
      </c>
      <c r="BR3449" t="s">
        <v>61</v>
      </c>
    </row>
    <row r="3450" spans="1:70" x14ac:dyDescent="0.2">
      <c r="A3450" s="19">
        <f t="shared" si="120"/>
        <v>14.480000000000004</v>
      </c>
      <c r="B3450" s="20">
        <v>3752</v>
      </c>
      <c r="D3450" s="2" t="s">
        <v>1381</v>
      </c>
      <c r="E3450" s="2" t="str">
        <f t="shared" si="121"/>
        <v>ST</v>
      </c>
      <c r="F3450">
        <v>200720433</v>
      </c>
      <c r="G3450">
        <v>202607</v>
      </c>
      <c r="H3450" t="s">
        <v>52</v>
      </c>
      <c r="I3450" t="s">
        <v>321</v>
      </c>
      <c r="J3450" t="s">
        <v>322</v>
      </c>
      <c r="K3450" t="s">
        <v>54</v>
      </c>
      <c r="L3450" s="5" t="s">
        <v>10419</v>
      </c>
      <c r="M3450" s="5">
        <v>46029</v>
      </c>
      <c r="N3450" s="21">
        <v>873757533711</v>
      </c>
      <c r="P3450" t="s">
        <v>326</v>
      </c>
      <c r="Q3450" t="s">
        <v>326</v>
      </c>
      <c r="R3450" t="s">
        <v>56</v>
      </c>
      <c r="S3450" t="s">
        <v>327</v>
      </c>
      <c r="T3450">
        <v>21</v>
      </c>
      <c r="U3450" t="s">
        <v>57</v>
      </c>
      <c r="V3450">
        <v>21320</v>
      </c>
      <c r="W3450">
        <v>69.14</v>
      </c>
      <c r="X3450">
        <v>7.96</v>
      </c>
      <c r="Y3450">
        <v>0</v>
      </c>
      <c r="Z3450">
        <v>-52.62</v>
      </c>
      <c r="AA3450">
        <v>24.48</v>
      </c>
      <c r="AB3450">
        <v>4</v>
      </c>
      <c r="AC3450">
        <v>65.78</v>
      </c>
      <c r="AD3450">
        <v>65.78</v>
      </c>
      <c r="AE3450" t="s">
        <v>11894</v>
      </c>
      <c r="AF3450" t="s">
        <v>1835</v>
      </c>
      <c r="AG3450" t="s">
        <v>1835</v>
      </c>
      <c r="AH3450" t="s">
        <v>1836</v>
      </c>
      <c r="AI3450" t="s">
        <v>1837</v>
      </c>
      <c r="AJ3450">
        <v>14</v>
      </c>
      <c r="AK3450" t="s">
        <v>57</v>
      </c>
      <c r="AL3450">
        <v>14440</v>
      </c>
      <c r="AM3450" t="s">
        <v>55</v>
      </c>
      <c r="AN3450" t="s">
        <v>55</v>
      </c>
      <c r="AO3450" t="s">
        <v>55</v>
      </c>
      <c r="AS3450" t="s">
        <v>343</v>
      </c>
      <c r="AT3450">
        <v>26</v>
      </c>
      <c r="AU3450">
        <v>31</v>
      </c>
      <c r="AV3450">
        <v>41</v>
      </c>
      <c r="BB3450">
        <v>0</v>
      </c>
      <c r="BC3450">
        <v>0</v>
      </c>
      <c r="BD3450" t="s">
        <v>60</v>
      </c>
      <c r="BE3450" s="5">
        <v>46180</v>
      </c>
      <c r="BF3450">
        <v>634364547</v>
      </c>
      <c r="BH3450" t="s">
        <v>323</v>
      </c>
      <c r="BI3450" t="s">
        <v>320</v>
      </c>
      <c r="BJ3450">
        <v>0.46666666666666667</v>
      </c>
      <c r="BK3450">
        <v>60.6</v>
      </c>
      <c r="BL3450">
        <v>6.98</v>
      </c>
      <c r="BM3450">
        <v>0</v>
      </c>
      <c r="BN3450">
        <v>-46.12</v>
      </c>
      <c r="BO3450">
        <v>21.46</v>
      </c>
      <c r="BP3450" t="s">
        <v>60</v>
      </c>
      <c r="BQ3450">
        <v>1.1408492480000001</v>
      </c>
      <c r="BR3450" t="s">
        <v>61</v>
      </c>
    </row>
    <row r="3451" spans="1:70" x14ac:dyDescent="0.2">
      <c r="A3451" s="19">
        <f t="shared" si="120"/>
        <v>7.7900000000000027</v>
      </c>
      <c r="B3451" s="20">
        <v>3752</v>
      </c>
      <c r="D3451" s="2" t="s">
        <v>1381</v>
      </c>
      <c r="E3451" s="2" t="str">
        <f t="shared" si="121"/>
        <v>ST</v>
      </c>
      <c r="F3451">
        <v>200720433</v>
      </c>
      <c r="G3451">
        <v>202607</v>
      </c>
      <c r="H3451" t="s">
        <v>52</v>
      </c>
      <c r="I3451" t="s">
        <v>321</v>
      </c>
      <c r="J3451" t="s">
        <v>322</v>
      </c>
      <c r="K3451" t="s">
        <v>54</v>
      </c>
      <c r="L3451" s="5" t="s">
        <v>10419</v>
      </c>
      <c r="M3451" s="5">
        <v>46029</v>
      </c>
      <c r="N3451" s="21">
        <v>873760283346</v>
      </c>
      <c r="P3451" t="s">
        <v>326</v>
      </c>
      <c r="Q3451" t="s">
        <v>326</v>
      </c>
      <c r="R3451" t="s">
        <v>56</v>
      </c>
      <c r="S3451" t="s">
        <v>327</v>
      </c>
      <c r="T3451">
        <v>21</v>
      </c>
      <c r="U3451" t="s">
        <v>57</v>
      </c>
      <c r="V3451">
        <v>21320</v>
      </c>
      <c r="W3451">
        <v>37.119999999999997</v>
      </c>
      <c r="X3451">
        <v>4.4000000000000004</v>
      </c>
      <c r="Y3451">
        <v>0</v>
      </c>
      <c r="Z3451">
        <v>-28.25</v>
      </c>
      <c r="AA3451">
        <v>13.27</v>
      </c>
      <c r="AB3451">
        <v>2</v>
      </c>
      <c r="AC3451">
        <v>22</v>
      </c>
      <c r="AD3451">
        <v>22</v>
      </c>
      <c r="AE3451" t="s">
        <v>11895</v>
      </c>
      <c r="AF3451" t="s">
        <v>11285</v>
      </c>
      <c r="AG3451" t="s">
        <v>11285</v>
      </c>
      <c r="AH3451" t="s">
        <v>11286</v>
      </c>
      <c r="AI3451" t="s">
        <v>11287</v>
      </c>
      <c r="AJ3451">
        <v>42</v>
      </c>
      <c r="AK3451" t="s">
        <v>57</v>
      </c>
      <c r="AL3451">
        <v>42370</v>
      </c>
      <c r="AM3451" t="s">
        <v>55</v>
      </c>
      <c r="AN3451" t="s">
        <v>55</v>
      </c>
      <c r="AO3451" t="s">
        <v>55</v>
      </c>
      <c r="AS3451" t="s">
        <v>343</v>
      </c>
      <c r="AT3451">
        <v>0</v>
      </c>
      <c r="AU3451">
        <v>0</v>
      </c>
      <c r="AV3451">
        <v>0</v>
      </c>
      <c r="BB3451">
        <v>0</v>
      </c>
      <c r="BC3451">
        <v>0</v>
      </c>
      <c r="BD3451" t="s">
        <v>60</v>
      </c>
      <c r="BE3451" s="5">
        <v>46180</v>
      </c>
      <c r="BF3451">
        <v>634364547</v>
      </c>
      <c r="BH3451" t="s">
        <v>323</v>
      </c>
      <c r="BI3451" t="s">
        <v>320</v>
      </c>
      <c r="BJ3451">
        <v>0.50138888888888888</v>
      </c>
      <c r="BK3451">
        <v>32.6</v>
      </c>
      <c r="BL3451">
        <v>3.86</v>
      </c>
      <c r="BM3451">
        <v>0</v>
      </c>
      <c r="BN3451">
        <v>-24.81</v>
      </c>
      <c r="BO3451">
        <v>11.65</v>
      </c>
      <c r="BP3451" t="s">
        <v>60</v>
      </c>
      <c r="BQ3451">
        <v>1.1386538829999999</v>
      </c>
      <c r="BR3451" t="s">
        <v>61</v>
      </c>
    </row>
    <row r="3452" spans="1:70" x14ac:dyDescent="0.2">
      <c r="A3452" s="19">
        <f t="shared" si="120"/>
        <v>5.7799999999999976</v>
      </c>
      <c r="B3452" s="20">
        <v>3752</v>
      </c>
      <c r="D3452" s="2" t="s">
        <v>1381</v>
      </c>
      <c r="E3452" s="2" t="str">
        <f t="shared" si="121"/>
        <v>ST</v>
      </c>
      <c r="F3452">
        <v>200720433</v>
      </c>
      <c r="G3452">
        <v>202607</v>
      </c>
      <c r="H3452" t="s">
        <v>52</v>
      </c>
      <c r="I3452" t="s">
        <v>321</v>
      </c>
      <c r="J3452" t="s">
        <v>322</v>
      </c>
      <c r="K3452" t="s">
        <v>54</v>
      </c>
      <c r="L3452" s="5" t="s">
        <v>5226</v>
      </c>
      <c r="M3452" s="5" t="s">
        <v>10419</v>
      </c>
      <c r="N3452" s="21">
        <v>873599480645</v>
      </c>
      <c r="P3452" t="s">
        <v>326</v>
      </c>
      <c r="Q3452" t="s">
        <v>326</v>
      </c>
      <c r="R3452" t="s">
        <v>56</v>
      </c>
      <c r="S3452" t="s">
        <v>327</v>
      </c>
      <c r="T3452">
        <v>21</v>
      </c>
      <c r="U3452" t="s">
        <v>57</v>
      </c>
      <c r="V3452">
        <v>21320</v>
      </c>
      <c r="W3452">
        <v>27.56</v>
      </c>
      <c r="X3452">
        <v>3.26</v>
      </c>
      <c r="Y3452">
        <v>0</v>
      </c>
      <c r="Z3452">
        <v>-20.97</v>
      </c>
      <c r="AA3452">
        <v>9.84</v>
      </c>
      <c r="AB3452">
        <v>3</v>
      </c>
      <c r="AC3452">
        <v>7.04</v>
      </c>
      <c r="AD3452">
        <v>7.04</v>
      </c>
      <c r="AE3452" t="s">
        <v>11896</v>
      </c>
      <c r="AF3452" t="s">
        <v>3643</v>
      </c>
      <c r="AG3452" t="s">
        <v>3643</v>
      </c>
      <c r="AH3452" t="s">
        <v>3644</v>
      </c>
      <c r="AI3452" t="s">
        <v>412</v>
      </c>
      <c r="AJ3452">
        <v>75</v>
      </c>
      <c r="AK3452" t="s">
        <v>57</v>
      </c>
      <c r="AL3452">
        <v>75116</v>
      </c>
      <c r="AM3452" t="s">
        <v>55</v>
      </c>
      <c r="AN3452" t="s">
        <v>55</v>
      </c>
      <c r="AO3452" t="s">
        <v>55</v>
      </c>
      <c r="AS3452" t="s">
        <v>343</v>
      </c>
      <c r="AT3452">
        <v>0</v>
      </c>
      <c r="AU3452">
        <v>0</v>
      </c>
      <c r="AV3452">
        <v>0</v>
      </c>
      <c r="BB3452">
        <v>0</v>
      </c>
      <c r="BC3452">
        <v>0</v>
      </c>
      <c r="BD3452" t="s">
        <v>60</v>
      </c>
      <c r="BE3452" s="5">
        <v>46180</v>
      </c>
      <c r="BF3452">
        <v>634364547</v>
      </c>
      <c r="BH3452" t="s">
        <v>323</v>
      </c>
      <c r="BI3452" t="s">
        <v>320</v>
      </c>
      <c r="BJ3452">
        <v>0.48888888888888887</v>
      </c>
      <c r="BK3452">
        <v>24.2</v>
      </c>
      <c r="BL3452">
        <v>2.86</v>
      </c>
      <c r="BM3452">
        <v>0</v>
      </c>
      <c r="BN3452">
        <v>-18.420000000000002</v>
      </c>
      <c r="BO3452">
        <v>8.64</v>
      </c>
      <c r="BP3452" t="s">
        <v>60</v>
      </c>
      <c r="BQ3452">
        <v>1.1386538829999999</v>
      </c>
      <c r="BR3452" t="s">
        <v>61</v>
      </c>
    </row>
    <row r="3453" spans="1:70" x14ac:dyDescent="0.2">
      <c r="A3453" s="19">
        <f t="shared" si="120"/>
        <v>16.830000000000005</v>
      </c>
      <c r="B3453" s="20">
        <v>3752</v>
      </c>
      <c r="D3453" s="2" t="s">
        <v>1381</v>
      </c>
      <c r="E3453" s="2" t="str">
        <f t="shared" si="121"/>
        <v>ST</v>
      </c>
      <c r="F3453">
        <v>200720433</v>
      </c>
      <c r="G3453">
        <v>202607</v>
      </c>
      <c r="H3453" t="s">
        <v>52</v>
      </c>
      <c r="I3453" t="s">
        <v>321</v>
      </c>
      <c r="J3453" t="s">
        <v>322</v>
      </c>
      <c r="K3453" t="s">
        <v>54</v>
      </c>
      <c r="L3453" s="5" t="s">
        <v>5682</v>
      </c>
      <c r="M3453" s="5" t="s">
        <v>6778</v>
      </c>
      <c r="N3453" s="21">
        <v>873547772730</v>
      </c>
      <c r="P3453" t="s">
        <v>326</v>
      </c>
      <c r="Q3453" t="s">
        <v>326</v>
      </c>
      <c r="R3453" t="s">
        <v>56</v>
      </c>
      <c r="S3453" t="s">
        <v>327</v>
      </c>
      <c r="T3453">
        <v>21</v>
      </c>
      <c r="U3453" t="s">
        <v>57</v>
      </c>
      <c r="V3453">
        <v>21320</v>
      </c>
      <c r="W3453">
        <v>80.27</v>
      </c>
      <c r="X3453">
        <v>9.52</v>
      </c>
      <c r="Y3453">
        <v>0</v>
      </c>
      <c r="Z3453">
        <v>-61.08</v>
      </c>
      <c r="AA3453">
        <v>28.71</v>
      </c>
      <c r="AB3453">
        <v>7</v>
      </c>
      <c r="AC3453">
        <v>80.959999999999994</v>
      </c>
      <c r="AD3453">
        <v>80.959999999999994</v>
      </c>
      <c r="AE3453" t="s">
        <v>11897</v>
      </c>
      <c r="AF3453" t="s">
        <v>11288</v>
      </c>
      <c r="AG3453" t="s">
        <v>11288</v>
      </c>
      <c r="AH3453" t="s">
        <v>11289</v>
      </c>
      <c r="AI3453" t="s">
        <v>11290</v>
      </c>
      <c r="AJ3453">
        <v>85</v>
      </c>
      <c r="AK3453" t="s">
        <v>57</v>
      </c>
      <c r="AL3453">
        <v>85160</v>
      </c>
      <c r="AM3453" t="s">
        <v>55</v>
      </c>
      <c r="AN3453" t="s">
        <v>55</v>
      </c>
      <c r="AO3453" t="s">
        <v>55</v>
      </c>
      <c r="AS3453" t="s">
        <v>343</v>
      </c>
      <c r="AT3453">
        <v>30</v>
      </c>
      <c r="AU3453">
        <v>31</v>
      </c>
      <c r="AV3453">
        <v>40</v>
      </c>
      <c r="BB3453">
        <v>0</v>
      </c>
      <c r="BC3453">
        <v>0</v>
      </c>
      <c r="BD3453" t="s">
        <v>60</v>
      </c>
      <c r="BE3453" s="5">
        <v>46180</v>
      </c>
      <c r="BF3453">
        <v>634364547</v>
      </c>
      <c r="BH3453" t="s">
        <v>323</v>
      </c>
      <c r="BI3453" t="s">
        <v>320</v>
      </c>
      <c r="BJ3453">
        <v>0.43055555555555558</v>
      </c>
      <c r="BK3453">
        <v>70.400000000000006</v>
      </c>
      <c r="BL3453">
        <v>8.35</v>
      </c>
      <c r="BM3453">
        <v>0</v>
      </c>
      <c r="BN3453">
        <v>-53.57</v>
      </c>
      <c r="BO3453">
        <v>25.18</v>
      </c>
      <c r="BP3453" t="s">
        <v>60</v>
      </c>
      <c r="BQ3453">
        <v>1.1401468509999999</v>
      </c>
      <c r="BR3453" t="s">
        <v>61</v>
      </c>
    </row>
    <row r="3454" spans="1:70" x14ac:dyDescent="0.2">
      <c r="A3454" s="19">
        <f t="shared" si="120"/>
        <v>9.4600000000000009</v>
      </c>
      <c r="B3454" s="20">
        <v>3752</v>
      </c>
      <c r="D3454" s="2" t="s">
        <v>1381</v>
      </c>
      <c r="E3454" s="2" t="str">
        <f t="shared" si="121"/>
        <v>ST</v>
      </c>
      <c r="F3454">
        <v>200720433</v>
      </c>
      <c r="G3454">
        <v>202607</v>
      </c>
      <c r="H3454" t="s">
        <v>52</v>
      </c>
      <c r="I3454" t="s">
        <v>321</v>
      </c>
      <c r="J3454" t="s">
        <v>322</v>
      </c>
      <c r="K3454" t="s">
        <v>54</v>
      </c>
      <c r="L3454" s="5" t="s">
        <v>5682</v>
      </c>
      <c r="M3454" s="5" t="s">
        <v>6778</v>
      </c>
      <c r="N3454" s="21">
        <v>873544481678</v>
      </c>
      <c r="P3454" t="s">
        <v>326</v>
      </c>
      <c r="Q3454" t="s">
        <v>326</v>
      </c>
      <c r="R3454" t="s">
        <v>56</v>
      </c>
      <c r="S3454" t="s">
        <v>327</v>
      </c>
      <c r="T3454">
        <v>21</v>
      </c>
      <c r="U3454" t="s">
        <v>57</v>
      </c>
      <c r="V3454">
        <v>21320</v>
      </c>
      <c r="W3454">
        <v>45.15</v>
      </c>
      <c r="X3454">
        <v>5.35</v>
      </c>
      <c r="Y3454">
        <v>0</v>
      </c>
      <c r="Z3454">
        <v>-34.36</v>
      </c>
      <c r="AA3454">
        <v>16.13</v>
      </c>
      <c r="AB3454">
        <v>2</v>
      </c>
      <c r="AC3454">
        <v>33</v>
      </c>
      <c r="AD3454">
        <v>33</v>
      </c>
      <c r="AE3454" t="s">
        <v>1570</v>
      </c>
      <c r="AF3454" t="s">
        <v>738</v>
      </c>
      <c r="AG3454" t="s">
        <v>739</v>
      </c>
      <c r="AH3454" t="s">
        <v>740</v>
      </c>
      <c r="AI3454" t="s">
        <v>702</v>
      </c>
      <c r="AJ3454">
        <v>19</v>
      </c>
      <c r="AK3454" t="s">
        <v>57</v>
      </c>
      <c r="AL3454">
        <v>19100</v>
      </c>
      <c r="AM3454" t="s">
        <v>55</v>
      </c>
      <c r="AN3454" t="s">
        <v>55</v>
      </c>
      <c r="AO3454" t="s">
        <v>55</v>
      </c>
      <c r="AS3454" t="s">
        <v>343</v>
      </c>
      <c r="AT3454">
        <v>0</v>
      </c>
      <c r="AU3454">
        <v>0</v>
      </c>
      <c r="AV3454">
        <v>0</v>
      </c>
      <c r="BB3454">
        <v>0</v>
      </c>
      <c r="BC3454">
        <v>0</v>
      </c>
      <c r="BD3454" t="s">
        <v>60</v>
      </c>
      <c r="BE3454" s="5">
        <v>46180</v>
      </c>
      <c r="BF3454">
        <v>634364547</v>
      </c>
      <c r="BH3454" t="s">
        <v>323</v>
      </c>
      <c r="BI3454" t="s">
        <v>320</v>
      </c>
      <c r="BJ3454">
        <v>0.44236111111111109</v>
      </c>
      <c r="BK3454">
        <v>39.6</v>
      </c>
      <c r="BL3454">
        <v>4.6900000000000004</v>
      </c>
      <c r="BM3454">
        <v>0</v>
      </c>
      <c r="BN3454">
        <v>-30.14</v>
      </c>
      <c r="BO3454">
        <v>14.15</v>
      </c>
      <c r="BP3454" t="s">
        <v>60</v>
      </c>
      <c r="BQ3454">
        <v>1.1401468509999999</v>
      </c>
      <c r="BR3454" t="s">
        <v>61</v>
      </c>
    </row>
    <row r="3455" spans="1:70" x14ac:dyDescent="0.2">
      <c r="A3455" s="19">
        <f t="shared" si="120"/>
        <v>9.1300000000000026</v>
      </c>
      <c r="B3455" s="20">
        <v>3752</v>
      </c>
      <c r="D3455" s="2" t="s">
        <v>1381</v>
      </c>
      <c r="E3455" s="2" t="str">
        <f t="shared" si="121"/>
        <v>ST</v>
      </c>
      <c r="F3455">
        <v>200720433</v>
      </c>
      <c r="G3455">
        <v>202607</v>
      </c>
      <c r="H3455" t="s">
        <v>52</v>
      </c>
      <c r="I3455" t="s">
        <v>321</v>
      </c>
      <c r="J3455" t="s">
        <v>322</v>
      </c>
      <c r="K3455" t="s">
        <v>54</v>
      </c>
      <c r="L3455" s="5" t="s">
        <v>6778</v>
      </c>
      <c r="M3455" s="5" t="s">
        <v>5226</v>
      </c>
      <c r="N3455" s="21">
        <v>873602382314</v>
      </c>
      <c r="P3455" t="s">
        <v>326</v>
      </c>
      <c r="Q3455" t="s">
        <v>326</v>
      </c>
      <c r="R3455" t="s">
        <v>56</v>
      </c>
      <c r="S3455" t="s">
        <v>327</v>
      </c>
      <c r="T3455">
        <v>21</v>
      </c>
      <c r="U3455" t="s">
        <v>57</v>
      </c>
      <c r="V3455">
        <v>21320</v>
      </c>
      <c r="W3455">
        <v>43.38</v>
      </c>
      <c r="X3455">
        <v>5.14</v>
      </c>
      <c r="Y3455">
        <v>0</v>
      </c>
      <c r="Z3455">
        <v>-33.01</v>
      </c>
      <c r="AA3455">
        <v>15.51</v>
      </c>
      <c r="AB3455">
        <v>2</v>
      </c>
      <c r="AC3455">
        <v>30.8</v>
      </c>
      <c r="AD3455">
        <v>30.8</v>
      </c>
      <c r="AE3455" t="s">
        <v>11898</v>
      </c>
      <c r="AF3455" t="s">
        <v>11291</v>
      </c>
      <c r="AG3455" t="s">
        <v>11291</v>
      </c>
      <c r="AH3455" t="s">
        <v>11292</v>
      </c>
      <c r="AI3455" t="s">
        <v>11293</v>
      </c>
      <c r="AJ3455">
        <v>6</v>
      </c>
      <c r="AK3455" t="s">
        <v>57</v>
      </c>
      <c r="AL3455">
        <v>6610</v>
      </c>
      <c r="AM3455" t="s">
        <v>55</v>
      </c>
      <c r="AN3455" t="s">
        <v>55</v>
      </c>
      <c r="AO3455" t="s">
        <v>55</v>
      </c>
      <c r="AS3455" t="s">
        <v>343</v>
      </c>
      <c r="AT3455">
        <v>0</v>
      </c>
      <c r="AU3455">
        <v>0</v>
      </c>
      <c r="AV3455">
        <v>0</v>
      </c>
      <c r="BB3455">
        <v>0</v>
      </c>
      <c r="BC3455">
        <v>0</v>
      </c>
      <c r="BD3455" t="s">
        <v>60</v>
      </c>
      <c r="BE3455" s="5">
        <v>46180</v>
      </c>
      <c r="BF3455">
        <v>634364547</v>
      </c>
      <c r="BH3455" t="s">
        <v>323</v>
      </c>
      <c r="BI3455" t="s">
        <v>320</v>
      </c>
      <c r="BJ3455">
        <v>0.48749999999999999</v>
      </c>
      <c r="BK3455">
        <v>38.200000000000003</v>
      </c>
      <c r="BL3455">
        <v>4.53</v>
      </c>
      <c r="BM3455">
        <v>0</v>
      </c>
      <c r="BN3455">
        <v>-29.07</v>
      </c>
      <c r="BO3455">
        <v>13.66</v>
      </c>
      <c r="BP3455" t="s">
        <v>60</v>
      </c>
      <c r="BQ3455">
        <v>1.1356667499999999</v>
      </c>
      <c r="BR3455" t="s">
        <v>61</v>
      </c>
    </row>
    <row r="3456" spans="1:70" x14ac:dyDescent="0.2">
      <c r="A3456" s="19">
        <f t="shared" si="120"/>
        <v>10.469999999999999</v>
      </c>
      <c r="B3456" s="20">
        <v>3752</v>
      </c>
      <c r="D3456" s="2" t="s">
        <v>1381</v>
      </c>
      <c r="E3456" s="2" t="str">
        <f t="shared" si="121"/>
        <v>ST</v>
      </c>
      <c r="F3456">
        <v>200720433</v>
      </c>
      <c r="G3456">
        <v>202607</v>
      </c>
      <c r="H3456" t="s">
        <v>52</v>
      </c>
      <c r="I3456" t="s">
        <v>321</v>
      </c>
      <c r="J3456" t="s">
        <v>322</v>
      </c>
      <c r="K3456" t="s">
        <v>54</v>
      </c>
      <c r="L3456" s="5" t="s">
        <v>6778</v>
      </c>
      <c r="M3456" s="5" t="s">
        <v>5226</v>
      </c>
      <c r="N3456" s="21">
        <v>873599712889</v>
      </c>
      <c r="P3456" t="s">
        <v>326</v>
      </c>
      <c r="Q3456" t="s">
        <v>326</v>
      </c>
      <c r="R3456" t="s">
        <v>56</v>
      </c>
      <c r="S3456" t="s">
        <v>327</v>
      </c>
      <c r="T3456">
        <v>21</v>
      </c>
      <c r="U3456" t="s">
        <v>57</v>
      </c>
      <c r="V3456">
        <v>21320</v>
      </c>
      <c r="W3456">
        <v>49.74</v>
      </c>
      <c r="X3456">
        <v>5.89</v>
      </c>
      <c r="Y3456">
        <v>0</v>
      </c>
      <c r="Z3456">
        <v>-37.85</v>
      </c>
      <c r="AA3456">
        <v>17.78</v>
      </c>
      <c r="AB3456">
        <v>3</v>
      </c>
      <c r="AC3456">
        <v>39.159999999999997</v>
      </c>
      <c r="AD3456">
        <v>39.159999999999997</v>
      </c>
      <c r="AE3456" t="s">
        <v>11899</v>
      </c>
      <c r="AF3456" t="s">
        <v>11294</v>
      </c>
      <c r="AG3456" t="s">
        <v>11294</v>
      </c>
      <c r="AH3456" t="s">
        <v>11295</v>
      </c>
      <c r="AI3456" t="s">
        <v>11296</v>
      </c>
      <c r="AJ3456">
        <v>76</v>
      </c>
      <c r="AK3456" t="s">
        <v>57</v>
      </c>
      <c r="AL3456">
        <v>76280</v>
      </c>
      <c r="AM3456" t="s">
        <v>55</v>
      </c>
      <c r="AN3456" t="s">
        <v>55</v>
      </c>
      <c r="AO3456" t="s">
        <v>55</v>
      </c>
      <c r="AS3456" t="s">
        <v>343</v>
      </c>
      <c r="AT3456">
        <v>0</v>
      </c>
      <c r="AU3456">
        <v>0</v>
      </c>
      <c r="AV3456">
        <v>0</v>
      </c>
      <c r="BB3456">
        <v>0</v>
      </c>
      <c r="BC3456">
        <v>0</v>
      </c>
      <c r="BD3456" t="s">
        <v>60</v>
      </c>
      <c r="BE3456" s="5">
        <v>46180</v>
      </c>
      <c r="BF3456">
        <v>634364547</v>
      </c>
      <c r="BH3456" t="s">
        <v>323</v>
      </c>
      <c r="BI3456" t="s">
        <v>320</v>
      </c>
      <c r="BJ3456">
        <v>0.45555555555555555</v>
      </c>
      <c r="BK3456">
        <v>43.8</v>
      </c>
      <c r="BL3456">
        <v>5.19</v>
      </c>
      <c r="BM3456">
        <v>0</v>
      </c>
      <c r="BN3456">
        <v>-33.33</v>
      </c>
      <c r="BO3456">
        <v>15.66</v>
      </c>
      <c r="BP3456" t="s">
        <v>60</v>
      </c>
      <c r="BQ3456">
        <v>1.1356667499999999</v>
      </c>
      <c r="BR3456" t="s">
        <v>61</v>
      </c>
    </row>
    <row r="3457" spans="1:70" x14ac:dyDescent="0.2">
      <c r="A3457" s="19">
        <f t="shared" si="120"/>
        <v>14.82</v>
      </c>
      <c r="B3457" s="20">
        <v>3752</v>
      </c>
      <c r="D3457" s="2" t="s">
        <v>1381</v>
      </c>
      <c r="E3457" s="2" t="str">
        <f t="shared" si="121"/>
        <v>ST</v>
      </c>
      <c r="F3457">
        <v>200720433</v>
      </c>
      <c r="G3457">
        <v>202607</v>
      </c>
      <c r="H3457" t="s">
        <v>52</v>
      </c>
      <c r="I3457" t="s">
        <v>321</v>
      </c>
      <c r="J3457" t="s">
        <v>322</v>
      </c>
      <c r="K3457" t="s">
        <v>54</v>
      </c>
      <c r="L3457" s="5" t="s">
        <v>6778</v>
      </c>
      <c r="M3457" s="5" t="s">
        <v>10422</v>
      </c>
      <c r="N3457" s="21">
        <v>873600795893</v>
      </c>
      <c r="P3457" t="s">
        <v>326</v>
      </c>
      <c r="Q3457" t="s">
        <v>326</v>
      </c>
      <c r="R3457" t="s">
        <v>56</v>
      </c>
      <c r="S3457" t="s">
        <v>327</v>
      </c>
      <c r="T3457">
        <v>21</v>
      </c>
      <c r="U3457" t="s">
        <v>57</v>
      </c>
      <c r="V3457">
        <v>21320</v>
      </c>
      <c r="W3457">
        <v>70.41</v>
      </c>
      <c r="X3457">
        <v>8.34</v>
      </c>
      <c r="Y3457">
        <v>0</v>
      </c>
      <c r="Z3457">
        <v>-53.58</v>
      </c>
      <c r="AA3457">
        <v>25.17</v>
      </c>
      <c r="AB3457">
        <v>6</v>
      </c>
      <c r="AC3457">
        <v>68.2</v>
      </c>
      <c r="AD3457">
        <v>68.2</v>
      </c>
      <c r="AE3457" t="s">
        <v>11900</v>
      </c>
      <c r="AF3457" t="s">
        <v>425</v>
      </c>
      <c r="AG3457" t="s">
        <v>425</v>
      </c>
      <c r="AH3457" t="s">
        <v>11297</v>
      </c>
      <c r="AI3457" t="s">
        <v>11298</v>
      </c>
      <c r="AJ3457">
        <v>17</v>
      </c>
      <c r="AK3457" t="s">
        <v>57</v>
      </c>
      <c r="AL3457">
        <v>17600</v>
      </c>
      <c r="AM3457" t="s">
        <v>55</v>
      </c>
      <c r="AN3457" t="s">
        <v>55</v>
      </c>
      <c r="AO3457" t="s">
        <v>55</v>
      </c>
      <c r="AS3457" t="s">
        <v>343</v>
      </c>
      <c r="AT3457">
        <v>0</v>
      </c>
      <c r="AU3457">
        <v>0</v>
      </c>
      <c r="AV3457">
        <v>0</v>
      </c>
      <c r="BB3457">
        <v>0</v>
      </c>
      <c r="BC3457">
        <v>0</v>
      </c>
      <c r="BD3457" t="s">
        <v>60</v>
      </c>
      <c r="BE3457" s="5">
        <v>46180</v>
      </c>
      <c r="BF3457">
        <v>634364547</v>
      </c>
      <c r="BH3457" t="s">
        <v>323</v>
      </c>
      <c r="BI3457" t="s">
        <v>320</v>
      </c>
      <c r="BJ3457">
        <v>0.41249999999999998</v>
      </c>
      <c r="BK3457">
        <v>62</v>
      </c>
      <c r="BL3457">
        <v>7.34</v>
      </c>
      <c r="BM3457">
        <v>0</v>
      </c>
      <c r="BN3457">
        <v>-47.18</v>
      </c>
      <c r="BO3457">
        <v>22.16</v>
      </c>
      <c r="BP3457" t="s">
        <v>60</v>
      </c>
      <c r="BQ3457">
        <v>1.1356667499999999</v>
      </c>
      <c r="BR3457" t="s">
        <v>61</v>
      </c>
    </row>
    <row r="3458" spans="1:70" x14ac:dyDescent="0.2">
      <c r="A3458" s="19">
        <f t="shared" si="120"/>
        <v>9.4600000000000009</v>
      </c>
      <c r="B3458" s="20">
        <v>3752</v>
      </c>
      <c r="D3458" s="2" t="s">
        <v>1381</v>
      </c>
      <c r="E3458" s="2" t="str">
        <f t="shared" si="121"/>
        <v>ST</v>
      </c>
      <c r="F3458">
        <v>200720433</v>
      </c>
      <c r="G3458">
        <v>202607</v>
      </c>
      <c r="H3458" t="s">
        <v>52</v>
      </c>
      <c r="I3458" t="s">
        <v>321</v>
      </c>
      <c r="J3458" t="s">
        <v>322</v>
      </c>
      <c r="K3458" t="s">
        <v>54</v>
      </c>
      <c r="L3458" s="5">
        <v>46029</v>
      </c>
      <c r="M3458" s="5">
        <v>46060</v>
      </c>
      <c r="N3458" s="21">
        <v>873810136770</v>
      </c>
      <c r="P3458" t="s">
        <v>326</v>
      </c>
      <c r="Q3458" t="s">
        <v>326</v>
      </c>
      <c r="R3458" t="s">
        <v>56</v>
      </c>
      <c r="S3458" t="s">
        <v>327</v>
      </c>
      <c r="T3458">
        <v>21</v>
      </c>
      <c r="U3458" t="s">
        <v>57</v>
      </c>
      <c r="V3458">
        <v>21320</v>
      </c>
      <c r="W3458">
        <v>45.18</v>
      </c>
      <c r="X3458">
        <v>5.2</v>
      </c>
      <c r="Y3458">
        <v>0</v>
      </c>
      <c r="Z3458">
        <v>-34.39</v>
      </c>
      <c r="AA3458">
        <v>15.99</v>
      </c>
      <c r="AB3458">
        <v>3</v>
      </c>
      <c r="AC3458">
        <v>33</v>
      </c>
      <c r="AD3458">
        <v>33</v>
      </c>
      <c r="AE3458" t="s">
        <v>2378</v>
      </c>
      <c r="AF3458" t="s">
        <v>434</v>
      </c>
      <c r="AG3458" t="s">
        <v>434</v>
      </c>
      <c r="AH3458" t="s">
        <v>11299</v>
      </c>
      <c r="AI3458" t="s">
        <v>567</v>
      </c>
      <c r="AJ3458">
        <v>75</v>
      </c>
      <c r="AK3458" t="s">
        <v>57</v>
      </c>
      <c r="AL3458">
        <v>75008</v>
      </c>
      <c r="AM3458" t="s">
        <v>55</v>
      </c>
      <c r="AN3458" t="s">
        <v>55</v>
      </c>
      <c r="AO3458" t="s">
        <v>55</v>
      </c>
      <c r="AS3458" t="s">
        <v>343</v>
      </c>
      <c r="AT3458">
        <v>0</v>
      </c>
      <c r="AU3458">
        <v>0</v>
      </c>
      <c r="AV3458">
        <v>0</v>
      </c>
      <c r="BB3458">
        <v>0</v>
      </c>
      <c r="BC3458">
        <v>0</v>
      </c>
      <c r="BD3458" t="s">
        <v>60</v>
      </c>
      <c r="BE3458" s="5">
        <v>46180</v>
      </c>
      <c r="BF3458">
        <v>634364547</v>
      </c>
      <c r="BH3458" t="s">
        <v>323</v>
      </c>
      <c r="BI3458" t="s">
        <v>320</v>
      </c>
      <c r="BJ3458">
        <v>0.47708333333333336</v>
      </c>
      <c r="BK3458">
        <v>39.6</v>
      </c>
      <c r="BL3458">
        <v>4.5599999999999996</v>
      </c>
      <c r="BM3458">
        <v>0</v>
      </c>
      <c r="BN3458">
        <v>-30.14</v>
      </c>
      <c r="BO3458">
        <v>14.02</v>
      </c>
      <c r="BP3458" t="s">
        <v>60</v>
      </c>
      <c r="BQ3458">
        <v>1.1408492480000001</v>
      </c>
      <c r="BR3458" t="s">
        <v>61</v>
      </c>
    </row>
    <row r="3459" spans="1:70" x14ac:dyDescent="0.2">
      <c r="A3459" s="19">
        <f t="shared" si="120"/>
        <v>12.480000000000004</v>
      </c>
      <c r="B3459" s="20">
        <v>3752</v>
      </c>
      <c r="D3459" s="2" t="s">
        <v>1381</v>
      </c>
      <c r="E3459" s="2" t="str">
        <f t="shared" si="121"/>
        <v>ST</v>
      </c>
      <c r="F3459">
        <v>200720433</v>
      </c>
      <c r="G3459">
        <v>202607</v>
      </c>
      <c r="H3459" t="s">
        <v>52</v>
      </c>
      <c r="I3459" t="s">
        <v>321</v>
      </c>
      <c r="J3459" t="s">
        <v>322</v>
      </c>
      <c r="K3459" t="s">
        <v>54</v>
      </c>
      <c r="L3459" s="5" t="s">
        <v>10419</v>
      </c>
      <c r="M3459" s="5">
        <v>46029</v>
      </c>
      <c r="N3459" s="21">
        <v>873752735843</v>
      </c>
      <c r="P3459" t="s">
        <v>326</v>
      </c>
      <c r="Q3459" t="s">
        <v>326</v>
      </c>
      <c r="R3459" t="s">
        <v>56</v>
      </c>
      <c r="S3459" t="s">
        <v>327</v>
      </c>
      <c r="T3459">
        <v>21</v>
      </c>
      <c r="U3459" t="s">
        <v>57</v>
      </c>
      <c r="V3459">
        <v>21320</v>
      </c>
      <c r="W3459">
        <v>59.44</v>
      </c>
      <c r="X3459">
        <v>7.05</v>
      </c>
      <c r="Y3459">
        <v>0</v>
      </c>
      <c r="Z3459">
        <v>-45.23</v>
      </c>
      <c r="AA3459">
        <v>21.26</v>
      </c>
      <c r="AB3459">
        <v>4</v>
      </c>
      <c r="AC3459">
        <v>52.8</v>
      </c>
      <c r="AD3459">
        <v>52.8</v>
      </c>
      <c r="AE3459" t="s">
        <v>11901</v>
      </c>
      <c r="AF3459" t="s">
        <v>11300</v>
      </c>
      <c r="AG3459" t="s">
        <v>11300</v>
      </c>
      <c r="AH3459" t="s">
        <v>11301</v>
      </c>
      <c r="AI3459" t="s">
        <v>11302</v>
      </c>
      <c r="AJ3459">
        <v>43</v>
      </c>
      <c r="AK3459" t="s">
        <v>57</v>
      </c>
      <c r="AL3459">
        <v>43200</v>
      </c>
      <c r="AM3459" t="s">
        <v>55</v>
      </c>
      <c r="AN3459" t="s">
        <v>55</v>
      </c>
      <c r="AO3459" t="s">
        <v>55</v>
      </c>
      <c r="AS3459" t="s">
        <v>343</v>
      </c>
      <c r="AT3459">
        <v>0</v>
      </c>
      <c r="AU3459">
        <v>0</v>
      </c>
      <c r="AV3459">
        <v>0</v>
      </c>
      <c r="BB3459">
        <v>0</v>
      </c>
      <c r="BC3459">
        <v>0</v>
      </c>
      <c r="BD3459" t="s">
        <v>60</v>
      </c>
      <c r="BE3459" s="5">
        <v>46180</v>
      </c>
      <c r="BF3459">
        <v>634364547</v>
      </c>
      <c r="BH3459" t="s">
        <v>323</v>
      </c>
      <c r="BI3459" t="s">
        <v>320</v>
      </c>
      <c r="BJ3459">
        <v>0.43541666666666667</v>
      </c>
      <c r="BK3459">
        <v>52.2</v>
      </c>
      <c r="BL3459">
        <v>6.19</v>
      </c>
      <c r="BM3459">
        <v>0</v>
      </c>
      <c r="BN3459">
        <v>-39.72</v>
      </c>
      <c r="BO3459">
        <v>18.670000000000002</v>
      </c>
      <c r="BP3459" t="s">
        <v>60</v>
      </c>
      <c r="BQ3459">
        <v>1.1386538829999999</v>
      </c>
      <c r="BR3459" t="s">
        <v>61</v>
      </c>
    </row>
    <row r="3460" spans="1:70" x14ac:dyDescent="0.2">
      <c r="A3460" s="19">
        <f t="shared" si="120"/>
        <v>14.480000000000004</v>
      </c>
      <c r="B3460" s="20">
        <v>3752</v>
      </c>
      <c r="D3460" s="2" t="s">
        <v>1381</v>
      </c>
      <c r="E3460" s="2" t="str">
        <f t="shared" si="121"/>
        <v>ST</v>
      </c>
      <c r="F3460">
        <v>200720433</v>
      </c>
      <c r="G3460">
        <v>202607</v>
      </c>
      <c r="H3460" t="s">
        <v>52</v>
      </c>
      <c r="I3460" t="s">
        <v>321</v>
      </c>
      <c r="J3460" t="s">
        <v>322</v>
      </c>
      <c r="K3460" t="s">
        <v>54</v>
      </c>
      <c r="L3460" s="5" t="s">
        <v>5226</v>
      </c>
      <c r="M3460" s="5" t="s">
        <v>10419</v>
      </c>
      <c r="N3460" s="21">
        <v>873597702061</v>
      </c>
      <c r="P3460" t="s">
        <v>326</v>
      </c>
      <c r="Q3460" t="s">
        <v>326</v>
      </c>
      <c r="R3460" t="s">
        <v>56</v>
      </c>
      <c r="S3460" t="s">
        <v>327</v>
      </c>
      <c r="T3460">
        <v>21</v>
      </c>
      <c r="U3460" t="s">
        <v>57</v>
      </c>
      <c r="V3460">
        <v>21320</v>
      </c>
      <c r="W3460">
        <v>69</v>
      </c>
      <c r="X3460">
        <v>8.18</v>
      </c>
      <c r="Y3460">
        <v>0</v>
      </c>
      <c r="Z3460">
        <v>-52.51</v>
      </c>
      <c r="AA3460">
        <v>24.66</v>
      </c>
      <c r="AB3460">
        <v>5</v>
      </c>
      <c r="AC3460">
        <v>64.680000000000007</v>
      </c>
      <c r="AD3460">
        <v>64.680000000000007</v>
      </c>
      <c r="AE3460" t="s">
        <v>11902</v>
      </c>
      <c r="AF3460" t="s">
        <v>11303</v>
      </c>
      <c r="AG3460" t="s">
        <v>11303</v>
      </c>
      <c r="AH3460" t="s">
        <v>11304</v>
      </c>
      <c r="AI3460" t="s">
        <v>11305</v>
      </c>
      <c r="AJ3460">
        <v>19</v>
      </c>
      <c r="AK3460" t="s">
        <v>57</v>
      </c>
      <c r="AL3460">
        <v>19500</v>
      </c>
      <c r="AM3460" t="s">
        <v>55</v>
      </c>
      <c r="AN3460" t="s">
        <v>55</v>
      </c>
      <c r="AO3460" t="s">
        <v>55</v>
      </c>
      <c r="AS3460" t="s">
        <v>343</v>
      </c>
      <c r="AT3460">
        <v>0</v>
      </c>
      <c r="AU3460">
        <v>0</v>
      </c>
      <c r="AV3460">
        <v>0</v>
      </c>
      <c r="BB3460">
        <v>0</v>
      </c>
      <c r="BC3460">
        <v>0</v>
      </c>
      <c r="BD3460" t="s">
        <v>60</v>
      </c>
      <c r="BE3460" s="5">
        <v>46180</v>
      </c>
      <c r="BF3460">
        <v>634364547</v>
      </c>
      <c r="BH3460" t="s">
        <v>323</v>
      </c>
      <c r="BI3460" t="s">
        <v>320</v>
      </c>
      <c r="BJ3460">
        <v>0.49722222222222223</v>
      </c>
      <c r="BK3460">
        <v>60.6</v>
      </c>
      <c r="BL3460">
        <v>7.18</v>
      </c>
      <c r="BM3460">
        <v>0</v>
      </c>
      <c r="BN3460">
        <v>-46.12</v>
      </c>
      <c r="BO3460">
        <v>21.66</v>
      </c>
      <c r="BP3460" t="s">
        <v>60</v>
      </c>
      <c r="BQ3460">
        <v>1.1386538829999999</v>
      </c>
      <c r="BR3460" t="s">
        <v>61</v>
      </c>
    </row>
    <row r="3461" spans="1:70" x14ac:dyDescent="0.2">
      <c r="A3461" s="19">
        <f t="shared" si="120"/>
        <v>13.479999999999997</v>
      </c>
      <c r="B3461" s="20">
        <v>3752</v>
      </c>
      <c r="D3461" s="2" t="s">
        <v>1381</v>
      </c>
      <c r="E3461" s="2" t="str">
        <f t="shared" si="121"/>
        <v>ST</v>
      </c>
      <c r="F3461">
        <v>200720433</v>
      </c>
      <c r="G3461">
        <v>202607</v>
      </c>
      <c r="H3461" t="s">
        <v>52</v>
      </c>
      <c r="I3461" t="s">
        <v>321</v>
      </c>
      <c r="J3461" t="s">
        <v>322</v>
      </c>
      <c r="K3461" t="s">
        <v>54</v>
      </c>
      <c r="L3461" s="5">
        <v>46029</v>
      </c>
      <c r="M3461" s="5">
        <v>46060</v>
      </c>
      <c r="N3461" s="21">
        <v>873809306757</v>
      </c>
      <c r="P3461" t="s">
        <v>326</v>
      </c>
      <c r="Q3461" t="s">
        <v>326</v>
      </c>
      <c r="R3461" t="s">
        <v>56</v>
      </c>
      <c r="S3461" t="s">
        <v>327</v>
      </c>
      <c r="T3461">
        <v>21</v>
      </c>
      <c r="U3461" t="s">
        <v>57</v>
      </c>
      <c r="V3461">
        <v>21320</v>
      </c>
      <c r="W3461">
        <v>64.34</v>
      </c>
      <c r="X3461">
        <v>7.4</v>
      </c>
      <c r="Y3461">
        <v>0</v>
      </c>
      <c r="Z3461">
        <v>-48.97</v>
      </c>
      <c r="AA3461">
        <v>22.78</v>
      </c>
      <c r="AB3461">
        <v>4</v>
      </c>
      <c r="AC3461">
        <v>59.4</v>
      </c>
      <c r="AD3461">
        <v>59.4</v>
      </c>
      <c r="AE3461" t="s">
        <v>11903</v>
      </c>
      <c r="AF3461" t="s">
        <v>7103</v>
      </c>
      <c r="AG3461" t="s">
        <v>7103</v>
      </c>
      <c r="AH3461" t="s">
        <v>7104</v>
      </c>
      <c r="AI3461" t="s">
        <v>7105</v>
      </c>
      <c r="AJ3461">
        <v>3</v>
      </c>
      <c r="AK3461" t="s">
        <v>57</v>
      </c>
      <c r="AL3461">
        <v>3290</v>
      </c>
      <c r="AM3461" t="s">
        <v>55</v>
      </c>
      <c r="AN3461" t="s">
        <v>55</v>
      </c>
      <c r="AO3461" t="s">
        <v>55</v>
      </c>
      <c r="AS3461" t="s">
        <v>343</v>
      </c>
      <c r="AT3461">
        <v>0</v>
      </c>
      <c r="AU3461">
        <v>0</v>
      </c>
      <c r="AV3461">
        <v>0</v>
      </c>
      <c r="BB3461">
        <v>0</v>
      </c>
      <c r="BC3461">
        <v>0</v>
      </c>
      <c r="BD3461" t="s">
        <v>60</v>
      </c>
      <c r="BE3461" s="5">
        <v>46180</v>
      </c>
      <c r="BF3461">
        <v>634364547</v>
      </c>
      <c r="BH3461" t="s">
        <v>323</v>
      </c>
      <c r="BI3461" t="s">
        <v>320</v>
      </c>
      <c r="BJ3461">
        <v>0.42430555555555555</v>
      </c>
      <c r="BK3461">
        <v>56.4</v>
      </c>
      <c r="BL3461">
        <v>6.49</v>
      </c>
      <c r="BM3461">
        <v>0</v>
      </c>
      <c r="BN3461">
        <v>-42.92</v>
      </c>
      <c r="BO3461">
        <v>19.97</v>
      </c>
      <c r="BP3461" t="s">
        <v>60</v>
      </c>
      <c r="BQ3461">
        <v>1.1408492480000001</v>
      </c>
      <c r="BR3461" t="s">
        <v>61</v>
      </c>
    </row>
    <row r="3462" spans="1:70" x14ac:dyDescent="0.2">
      <c r="A3462" s="19">
        <f t="shared" si="120"/>
        <v>9.1300000000000026</v>
      </c>
      <c r="B3462" s="20">
        <v>3752</v>
      </c>
      <c r="D3462" s="2" t="s">
        <v>1381</v>
      </c>
      <c r="E3462" s="2" t="str">
        <f t="shared" si="121"/>
        <v>ST</v>
      </c>
      <c r="F3462">
        <v>200720433</v>
      </c>
      <c r="G3462">
        <v>202607</v>
      </c>
      <c r="H3462" t="s">
        <v>52</v>
      </c>
      <c r="I3462" t="s">
        <v>321</v>
      </c>
      <c r="J3462" t="s">
        <v>322</v>
      </c>
      <c r="K3462" t="s">
        <v>54</v>
      </c>
      <c r="L3462" s="5">
        <v>46029</v>
      </c>
      <c r="M3462" s="5">
        <v>46060</v>
      </c>
      <c r="N3462" s="21">
        <v>873815337501</v>
      </c>
      <c r="P3462" t="s">
        <v>326</v>
      </c>
      <c r="Q3462" t="s">
        <v>326</v>
      </c>
      <c r="R3462" t="s">
        <v>56</v>
      </c>
      <c r="S3462" t="s">
        <v>327</v>
      </c>
      <c r="T3462">
        <v>21</v>
      </c>
      <c r="U3462" t="s">
        <v>57</v>
      </c>
      <c r="V3462">
        <v>21320</v>
      </c>
      <c r="W3462">
        <v>43.58</v>
      </c>
      <c r="X3462">
        <v>5.01</v>
      </c>
      <c r="Y3462">
        <v>0</v>
      </c>
      <c r="Z3462">
        <v>-33.159999999999997</v>
      </c>
      <c r="AA3462">
        <v>15.42</v>
      </c>
      <c r="AB3462">
        <v>2</v>
      </c>
      <c r="AC3462">
        <v>30.8</v>
      </c>
      <c r="AD3462">
        <v>30.8</v>
      </c>
      <c r="AE3462" t="s">
        <v>11904</v>
      </c>
      <c r="AF3462" t="s">
        <v>697</v>
      </c>
      <c r="AG3462" t="s">
        <v>697</v>
      </c>
      <c r="AH3462" t="s">
        <v>698</v>
      </c>
      <c r="AI3462" t="s">
        <v>699</v>
      </c>
      <c r="AJ3462">
        <v>74</v>
      </c>
      <c r="AK3462" t="s">
        <v>57</v>
      </c>
      <c r="AL3462">
        <v>74160</v>
      </c>
      <c r="AM3462" t="s">
        <v>55</v>
      </c>
      <c r="AN3462" t="s">
        <v>55</v>
      </c>
      <c r="AO3462" t="s">
        <v>55</v>
      </c>
      <c r="AS3462" t="s">
        <v>343</v>
      </c>
      <c r="AT3462">
        <v>0</v>
      </c>
      <c r="AU3462">
        <v>0</v>
      </c>
      <c r="AV3462">
        <v>0</v>
      </c>
      <c r="BB3462">
        <v>0</v>
      </c>
      <c r="BC3462">
        <v>0</v>
      </c>
      <c r="BD3462" t="s">
        <v>60</v>
      </c>
      <c r="BE3462" s="5">
        <v>46180</v>
      </c>
      <c r="BF3462">
        <v>634364547</v>
      </c>
      <c r="BH3462" t="s">
        <v>323</v>
      </c>
      <c r="BI3462" t="s">
        <v>320</v>
      </c>
      <c r="BJ3462">
        <v>0.51388888888888884</v>
      </c>
      <c r="BK3462">
        <v>38.200000000000003</v>
      </c>
      <c r="BL3462">
        <v>4.3899999999999997</v>
      </c>
      <c r="BM3462">
        <v>0</v>
      </c>
      <c r="BN3462">
        <v>-29.07</v>
      </c>
      <c r="BO3462">
        <v>13.52</v>
      </c>
      <c r="BP3462" t="s">
        <v>60</v>
      </c>
      <c r="BQ3462">
        <v>1.1408492480000001</v>
      </c>
      <c r="BR3462" t="s">
        <v>61</v>
      </c>
    </row>
    <row r="3463" spans="1:70" x14ac:dyDescent="0.2">
      <c r="A3463" s="19">
        <f t="shared" si="120"/>
        <v>14.82</v>
      </c>
      <c r="B3463" s="20">
        <v>3752</v>
      </c>
      <c r="D3463" s="2" t="s">
        <v>1381</v>
      </c>
      <c r="E3463" s="2" t="str">
        <f t="shared" si="121"/>
        <v>ST</v>
      </c>
      <c r="F3463">
        <v>200720433</v>
      </c>
      <c r="G3463">
        <v>202607</v>
      </c>
      <c r="H3463" t="s">
        <v>52</v>
      </c>
      <c r="I3463" t="s">
        <v>321</v>
      </c>
      <c r="J3463" t="s">
        <v>322</v>
      </c>
      <c r="K3463" t="s">
        <v>54</v>
      </c>
      <c r="L3463" s="5" t="s">
        <v>6778</v>
      </c>
      <c r="M3463" s="5" t="s">
        <v>10419</v>
      </c>
      <c r="N3463" s="21">
        <v>873606297011</v>
      </c>
      <c r="P3463" t="s">
        <v>326</v>
      </c>
      <c r="Q3463" t="s">
        <v>326</v>
      </c>
      <c r="R3463" t="s">
        <v>56</v>
      </c>
      <c r="S3463" t="s">
        <v>327</v>
      </c>
      <c r="T3463">
        <v>21</v>
      </c>
      <c r="U3463" t="s">
        <v>57</v>
      </c>
      <c r="V3463">
        <v>21320</v>
      </c>
      <c r="W3463">
        <v>70.41</v>
      </c>
      <c r="X3463">
        <v>8.34</v>
      </c>
      <c r="Y3463">
        <v>0</v>
      </c>
      <c r="Z3463">
        <v>-53.58</v>
      </c>
      <c r="AA3463">
        <v>25.17</v>
      </c>
      <c r="AB3463">
        <v>6</v>
      </c>
      <c r="AC3463">
        <v>66.44</v>
      </c>
      <c r="AD3463">
        <v>66.44</v>
      </c>
      <c r="AE3463" t="s">
        <v>11905</v>
      </c>
      <c r="AF3463" t="s">
        <v>11306</v>
      </c>
      <c r="AG3463" t="s">
        <v>11306</v>
      </c>
      <c r="AH3463" t="s">
        <v>2041</v>
      </c>
      <c r="AI3463" t="s">
        <v>11307</v>
      </c>
      <c r="AJ3463">
        <v>65</v>
      </c>
      <c r="AK3463" t="s">
        <v>57</v>
      </c>
      <c r="AL3463">
        <v>65500</v>
      </c>
      <c r="AM3463" t="s">
        <v>55</v>
      </c>
      <c r="AN3463" t="s">
        <v>55</v>
      </c>
      <c r="AO3463" t="s">
        <v>55</v>
      </c>
      <c r="AS3463" t="s">
        <v>343</v>
      </c>
      <c r="AT3463">
        <v>0</v>
      </c>
      <c r="AU3463">
        <v>0</v>
      </c>
      <c r="AV3463">
        <v>0</v>
      </c>
      <c r="BB3463">
        <v>0</v>
      </c>
      <c r="BC3463">
        <v>0</v>
      </c>
      <c r="BD3463" t="s">
        <v>60</v>
      </c>
      <c r="BE3463" s="5">
        <v>46180</v>
      </c>
      <c r="BF3463">
        <v>634364547</v>
      </c>
      <c r="BH3463" t="s">
        <v>323</v>
      </c>
      <c r="BI3463" t="s">
        <v>320</v>
      </c>
      <c r="BJ3463">
        <v>0.49791666666666667</v>
      </c>
      <c r="BK3463">
        <v>62</v>
      </c>
      <c r="BL3463">
        <v>7.34</v>
      </c>
      <c r="BM3463">
        <v>0</v>
      </c>
      <c r="BN3463">
        <v>-47.18</v>
      </c>
      <c r="BO3463">
        <v>22.16</v>
      </c>
      <c r="BP3463" t="s">
        <v>60</v>
      </c>
      <c r="BQ3463">
        <v>1.1356667499999999</v>
      </c>
      <c r="BR3463" t="s">
        <v>61</v>
      </c>
    </row>
    <row r="3464" spans="1:70" x14ac:dyDescent="0.2">
      <c r="A3464" s="19">
        <f t="shared" si="120"/>
        <v>10.129999999999995</v>
      </c>
      <c r="B3464" s="20">
        <v>3752</v>
      </c>
      <c r="D3464" s="2" t="s">
        <v>1381</v>
      </c>
      <c r="E3464" s="2" t="str">
        <f t="shared" si="121"/>
        <v>ST</v>
      </c>
      <c r="F3464">
        <v>200720433</v>
      </c>
      <c r="G3464">
        <v>202607</v>
      </c>
      <c r="H3464" t="s">
        <v>52</v>
      </c>
      <c r="I3464" t="s">
        <v>321</v>
      </c>
      <c r="J3464" t="s">
        <v>322</v>
      </c>
      <c r="K3464" t="s">
        <v>54</v>
      </c>
      <c r="L3464" s="5">
        <v>46029</v>
      </c>
      <c r="M3464" s="5">
        <v>46060</v>
      </c>
      <c r="N3464" s="21">
        <v>873814133011</v>
      </c>
      <c r="P3464" t="s">
        <v>326</v>
      </c>
      <c r="Q3464" t="s">
        <v>326</v>
      </c>
      <c r="R3464" t="s">
        <v>56</v>
      </c>
      <c r="S3464" t="s">
        <v>327</v>
      </c>
      <c r="T3464">
        <v>21</v>
      </c>
      <c r="U3464" t="s">
        <v>57</v>
      </c>
      <c r="V3464">
        <v>21320</v>
      </c>
      <c r="W3464">
        <v>48.37</v>
      </c>
      <c r="X3464">
        <v>5.57</v>
      </c>
      <c r="Y3464">
        <v>0</v>
      </c>
      <c r="Z3464">
        <v>-36.82</v>
      </c>
      <c r="AA3464">
        <v>17.12</v>
      </c>
      <c r="AB3464">
        <v>3</v>
      </c>
      <c r="AC3464">
        <v>35.86</v>
      </c>
      <c r="AD3464">
        <v>35.86</v>
      </c>
      <c r="AE3464" t="s">
        <v>11906</v>
      </c>
      <c r="AF3464" t="s">
        <v>11308</v>
      </c>
      <c r="AG3464" t="s">
        <v>11308</v>
      </c>
      <c r="AH3464" t="s">
        <v>11309</v>
      </c>
      <c r="AI3464" t="s">
        <v>11310</v>
      </c>
      <c r="AJ3464">
        <v>49</v>
      </c>
      <c r="AK3464" t="s">
        <v>57</v>
      </c>
      <c r="AL3464">
        <v>49510</v>
      </c>
      <c r="AM3464" t="s">
        <v>55</v>
      </c>
      <c r="AN3464" t="s">
        <v>55</v>
      </c>
      <c r="AO3464" t="s">
        <v>55</v>
      </c>
      <c r="AS3464" t="s">
        <v>343</v>
      </c>
      <c r="AT3464">
        <v>0</v>
      </c>
      <c r="AU3464">
        <v>0</v>
      </c>
      <c r="AV3464">
        <v>0</v>
      </c>
      <c r="BB3464">
        <v>0</v>
      </c>
      <c r="BC3464">
        <v>0</v>
      </c>
      <c r="BD3464" t="s">
        <v>60</v>
      </c>
      <c r="BE3464" s="5">
        <v>46180</v>
      </c>
      <c r="BF3464">
        <v>634364547</v>
      </c>
      <c r="BH3464" t="s">
        <v>323</v>
      </c>
      <c r="BI3464" t="s">
        <v>320</v>
      </c>
      <c r="BJ3464">
        <v>0.38124999999999998</v>
      </c>
      <c r="BK3464">
        <v>42.4</v>
      </c>
      <c r="BL3464">
        <v>4.88</v>
      </c>
      <c r="BM3464">
        <v>0</v>
      </c>
      <c r="BN3464">
        <v>-32.270000000000003</v>
      </c>
      <c r="BO3464">
        <v>15.01</v>
      </c>
      <c r="BP3464" t="s">
        <v>60</v>
      </c>
      <c r="BQ3464">
        <v>1.1408492480000001</v>
      </c>
      <c r="BR3464" t="s">
        <v>61</v>
      </c>
    </row>
    <row r="3465" spans="1:70" x14ac:dyDescent="0.2">
      <c r="A3465" s="19">
        <f t="shared" si="120"/>
        <v>10.129999999999995</v>
      </c>
      <c r="B3465" s="20">
        <v>3752</v>
      </c>
      <c r="D3465" s="2" t="s">
        <v>1381</v>
      </c>
      <c r="E3465" s="2" t="str">
        <f t="shared" si="121"/>
        <v>ST</v>
      </c>
      <c r="F3465">
        <v>200720433</v>
      </c>
      <c r="G3465">
        <v>202607</v>
      </c>
      <c r="H3465" t="s">
        <v>52</v>
      </c>
      <c r="I3465" t="s">
        <v>321</v>
      </c>
      <c r="J3465" t="s">
        <v>322</v>
      </c>
      <c r="K3465" t="s">
        <v>54</v>
      </c>
      <c r="L3465" s="5">
        <v>46029</v>
      </c>
      <c r="M3465" s="5">
        <v>46060</v>
      </c>
      <c r="N3465" s="21">
        <v>873814388892</v>
      </c>
      <c r="P3465" t="s">
        <v>326</v>
      </c>
      <c r="Q3465" t="s">
        <v>326</v>
      </c>
      <c r="R3465" t="s">
        <v>56</v>
      </c>
      <c r="S3465" t="s">
        <v>327</v>
      </c>
      <c r="T3465">
        <v>21</v>
      </c>
      <c r="U3465" t="s">
        <v>57</v>
      </c>
      <c r="V3465">
        <v>21320</v>
      </c>
      <c r="W3465">
        <v>48.37</v>
      </c>
      <c r="X3465">
        <v>5.57</v>
      </c>
      <c r="Y3465">
        <v>0</v>
      </c>
      <c r="Z3465">
        <v>-36.82</v>
      </c>
      <c r="AA3465">
        <v>17.12</v>
      </c>
      <c r="AB3465">
        <v>2</v>
      </c>
      <c r="AC3465">
        <v>36.08</v>
      </c>
      <c r="AD3465">
        <v>36.08</v>
      </c>
      <c r="AE3465" t="s">
        <v>11907</v>
      </c>
      <c r="AF3465" t="s">
        <v>11311</v>
      </c>
      <c r="AG3465" t="s">
        <v>11311</v>
      </c>
      <c r="AH3465" t="s">
        <v>11312</v>
      </c>
      <c r="AI3465" t="s">
        <v>11313</v>
      </c>
      <c r="AJ3465">
        <v>59</v>
      </c>
      <c r="AK3465" t="s">
        <v>57</v>
      </c>
      <c r="AL3465">
        <v>59350</v>
      </c>
      <c r="AM3465" t="s">
        <v>55</v>
      </c>
      <c r="AN3465" t="s">
        <v>55</v>
      </c>
      <c r="AO3465" t="s">
        <v>55</v>
      </c>
      <c r="AS3465" t="s">
        <v>343</v>
      </c>
      <c r="AT3465">
        <v>29</v>
      </c>
      <c r="AU3465">
        <v>31</v>
      </c>
      <c r="AV3465">
        <v>39</v>
      </c>
      <c r="BB3465">
        <v>0</v>
      </c>
      <c r="BC3465">
        <v>0</v>
      </c>
      <c r="BD3465" t="s">
        <v>60</v>
      </c>
      <c r="BE3465" s="5">
        <v>46180</v>
      </c>
      <c r="BF3465">
        <v>634364547</v>
      </c>
      <c r="BH3465" t="s">
        <v>323</v>
      </c>
      <c r="BI3465" t="s">
        <v>320</v>
      </c>
      <c r="BJ3465">
        <v>0.48333333333333334</v>
      </c>
      <c r="BK3465">
        <v>42.4</v>
      </c>
      <c r="BL3465">
        <v>4.88</v>
      </c>
      <c r="BM3465">
        <v>0</v>
      </c>
      <c r="BN3465">
        <v>-32.270000000000003</v>
      </c>
      <c r="BO3465">
        <v>15.01</v>
      </c>
      <c r="BP3465" t="s">
        <v>60</v>
      </c>
      <c r="BQ3465">
        <v>1.1408492480000001</v>
      </c>
      <c r="BR3465" t="s">
        <v>61</v>
      </c>
    </row>
    <row r="3466" spans="1:70" x14ac:dyDescent="0.2">
      <c r="A3466" s="19">
        <f t="shared" ref="A3466:A3529" si="122">BK3466+BN3466</f>
        <v>18.500000000000007</v>
      </c>
      <c r="B3466" s="20">
        <v>3752</v>
      </c>
      <c r="D3466" s="2" t="s">
        <v>1381</v>
      </c>
      <c r="E3466" s="2" t="str">
        <f t="shared" si="121"/>
        <v>ST</v>
      </c>
      <c r="F3466">
        <v>200720433</v>
      </c>
      <c r="G3466">
        <v>202607</v>
      </c>
      <c r="H3466" t="s">
        <v>52</v>
      </c>
      <c r="I3466" t="s">
        <v>321</v>
      </c>
      <c r="J3466" t="s">
        <v>322</v>
      </c>
      <c r="K3466" t="s">
        <v>54</v>
      </c>
      <c r="L3466" s="5" t="s">
        <v>6778</v>
      </c>
      <c r="M3466" s="5" t="s">
        <v>5226</v>
      </c>
      <c r="N3466" s="21">
        <v>873598014750</v>
      </c>
      <c r="P3466" t="s">
        <v>326</v>
      </c>
      <c r="Q3466" t="s">
        <v>326</v>
      </c>
      <c r="R3466" t="s">
        <v>56</v>
      </c>
      <c r="S3466" t="s">
        <v>327</v>
      </c>
      <c r="T3466">
        <v>21</v>
      </c>
      <c r="U3466" t="s">
        <v>57</v>
      </c>
      <c r="V3466">
        <v>21320</v>
      </c>
      <c r="W3466">
        <v>87.9</v>
      </c>
      <c r="X3466">
        <v>10.41</v>
      </c>
      <c r="Y3466">
        <v>0</v>
      </c>
      <c r="Z3466">
        <v>-66.89</v>
      </c>
      <c r="AA3466">
        <v>31.42</v>
      </c>
      <c r="AB3466">
        <v>6</v>
      </c>
      <c r="AC3466">
        <v>91.74</v>
      </c>
      <c r="AD3466">
        <v>91.74</v>
      </c>
      <c r="AE3466" t="s">
        <v>1506</v>
      </c>
      <c r="AF3466" t="s">
        <v>11314</v>
      </c>
      <c r="AG3466" t="s">
        <v>11314</v>
      </c>
      <c r="AH3466" t="s">
        <v>11315</v>
      </c>
      <c r="AI3466" t="s">
        <v>415</v>
      </c>
      <c r="AJ3466">
        <v>75</v>
      </c>
      <c r="AK3466" t="s">
        <v>57</v>
      </c>
      <c r="AL3466">
        <v>75002</v>
      </c>
      <c r="AM3466" t="s">
        <v>55</v>
      </c>
      <c r="AN3466" t="s">
        <v>55</v>
      </c>
      <c r="AO3466" t="s">
        <v>55</v>
      </c>
      <c r="AS3466" t="s">
        <v>343</v>
      </c>
      <c r="AT3466">
        <v>26</v>
      </c>
      <c r="AU3466">
        <v>31</v>
      </c>
      <c r="AV3466">
        <v>41</v>
      </c>
      <c r="BB3466">
        <v>0</v>
      </c>
      <c r="BC3466">
        <v>0</v>
      </c>
      <c r="BD3466" t="s">
        <v>60</v>
      </c>
      <c r="BE3466" s="5">
        <v>46180</v>
      </c>
      <c r="BF3466">
        <v>634364547</v>
      </c>
      <c r="BH3466" t="s">
        <v>323</v>
      </c>
      <c r="BI3466" t="s">
        <v>320</v>
      </c>
      <c r="BJ3466">
        <v>0.48194444444444445</v>
      </c>
      <c r="BK3466">
        <v>77.400000000000006</v>
      </c>
      <c r="BL3466">
        <v>9.17</v>
      </c>
      <c r="BM3466">
        <v>0</v>
      </c>
      <c r="BN3466">
        <v>-58.9</v>
      </c>
      <c r="BO3466">
        <v>27.67</v>
      </c>
      <c r="BP3466" t="s">
        <v>60</v>
      </c>
      <c r="BQ3466">
        <v>1.1356667499999999</v>
      </c>
      <c r="BR3466" t="s">
        <v>61</v>
      </c>
    </row>
    <row r="3467" spans="1:70" x14ac:dyDescent="0.2">
      <c r="A3467" s="19">
        <f t="shared" si="122"/>
        <v>10.800000000000004</v>
      </c>
      <c r="B3467" s="20">
        <v>3752</v>
      </c>
      <c r="D3467" s="2" t="s">
        <v>1381</v>
      </c>
      <c r="E3467" s="2" t="str">
        <f t="shared" si="121"/>
        <v>ST</v>
      </c>
      <c r="F3467">
        <v>200720433</v>
      </c>
      <c r="G3467">
        <v>202607</v>
      </c>
      <c r="H3467" t="s">
        <v>52</v>
      </c>
      <c r="I3467" t="s">
        <v>321</v>
      </c>
      <c r="J3467" t="s">
        <v>322</v>
      </c>
      <c r="K3467" t="s">
        <v>54</v>
      </c>
      <c r="L3467" s="5" t="s">
        <v>5226</v>
      </c>
      <c r="M3467" s="5" t="s">
        <v>10419</v>
      </c>
      <c r="N3467" s="21">
        <v>873545840540</v>
      </c>
      <c r="P3467" t="s">
        <v>326</v>
      </c>
      <c r="Q3467" t="s">
        <v>326</v>
      </c>
      <c r="R3467" t="s">
        <v>56</v>
      </c>
      <c r="S3467" t="s">
        <v>327</v>
      </c>
      <c r="T3467">
        <v>21</v>
      </c>
      <c r="U3467" t="s">
        <v>57</v>
      </c>
      <c r="V3467">
        <v>21320</v>
      </c>
      <c r="W3467">
        <v>51.47</v>
      </c>
      <c r="X3467">
        <v>6.09</v>
      </c>
      <c r="Y3467">
        <v>0</v>
      </c>
      <c r="Z3467">
        <v>-39.17</v>
      </c>
      <c r="AA3467">
        <v>18.39</v>
      </c>
      <c r="AB3467">
        <v>4</v>
      </c>
      <c r="AC3467">
        <v>41.36</v>
      </c>
      <c r="AD3467">
        <v>41.36</v>
      </c>
      <c r="AE3467" t="s">
        <v>11908</v>
      </c>
      <c r="AF3467" t="s">
        <v>11316</v>
      </c>
      <c r="AG3467" t="s">
        <v>11317</v>
      </c>
      <c r="AH3467" t="s">
        <v>11318</v>
      </c>
      <c r="AI3467" t="s">
        <v>7017</v>
      </c>
      <c r="AJ3467">
        <v>94</v>
      </c>
      <c r="AK3467" t="s">
        <v>57</v>
      </c>
      <c r="AL3467">
        <v>94200</v>
      </c>
      <c r="AM3467" t="s">
        <v>55</v>
      </c>
      <c r="AN3467" t="s">
        <v>55</v>
      </c>
      <c r="AO3467" t="s">
        <v>55</v>
      </c>
      <c r="AS3467" t="s">
        <v>343</v>
      </c>
      <c r="AT3467">
        <v>0</v>
      </c>
      <c r="AU3467">
        <v>0</v>
      </c>
      <c r="AV3467">
        <v>0</v>
      </c>
      <c r="BB3467">
        <v>0</v>
      </c>
      <c r="BC3467">
        <v>0</v>
      </c>
      <c r="BD3467" t="s">
        <v>60</v>
      </c>
      <c r="BE3467" s="5">
        <v>46180</v>
      </c>
      <c r="BF3467">
        <v>634364547</v>
      </c>
      <c r="BH3467" t="s">
        <v>323</v>
      </c>
      <c r="BI3467" t="s">
        <v>320</v>
      </c>
      <c r="BJ3467">
        <v>0.38055555555555554</v>
      </c>
      <c r="BK3467">
        <v>45.2</v>
      </c>
      <c r="BL3467">
        <v>5.35</v>
      </c>
      <c r="BM3467">
        <v>0</v>
      </c>
      <c r="BN3467">
        <v>-34.4</v>
      </c>
      <c r="BO3467">
        <v>16.149999999999999</v>
      </c>
      <c r="BP3467" t="s">
        <v>60</v>
      </c>
      <c r="BQ3467">
        <v>1.1386538829999999</v>
      </c>
      <c r="BR3467" t="s">
        <v>61</v>
      </c>
    </row>
    <row r="3468" spans="1:70" x14ac:dyDescent="0.2">
      <c r="A3468" s="19">
        <f t="shared" si="122"/>
        <v>6.4499999999999993</v>
      </c>
      <c r="B3468" s="20">
        <v>3752</v>
      </c>
      <c r="D3468" s="2" t="s">
        <v>1381</v>
      </c>
      <c r="E3468" s="2" t="str">
        <f t="shared" si="121"/>
        <v>ST</v>
      </c>
      <c r="F3468">
        <v>200720433</v>
      </c>
      <c r="G3468">
        <v>202607</v>
      </c>
      <c r="H3468" t="s">
        <v>52</v>
      </c>
      <c r="I3468" t="s">
        <v>321</v>
      </c>
      <c r="J3468" t="s">
        <v>322</v>
      </c>
      <c r="K3468" t="s">
        <v>54</v>
      </c>
      <c r="L3468" s="5" t="s">
        <v>6778</v>
      </c>
      <c r="M3468" s="5" t="s">
        <v>10419</v>
      </c>
      <c r="N3468" s="21">
        <v>873425218499</v>
      </c>
      <c r="P3468" t="s">
        <v>326</v>
      </c>
      <c r="Q3468" t="s">
        <v>326</v>
      </c>
      <c r="R3468" t="s">
        <v>56</v>
      </c>
      <c r="S3468" t="s">
        <v>327</v>
      </c>
      <c r="T3468">
        <v>21</v>
      </c>
      <c r="U3468" t="s">
        <v>57</v>
      </c>
      <c r="V3468">
        <v>21320</v>
      </c>
      <c r="W3468">
        <v>30.66</v>
      </c>
      <c r="X3468">
        <v>3.63</v>
      </c>
      <c r="Y3468">
        <v>0</v>
      </c>
      <c r="Z3468">
        <v>-23.34</v>
      </c>
      <c r="AA3468">
        <v>10.96</v>
      </c>
      <c r="AB3468">
        <v>2</v>
      </c>
      <c r="AC3468">
        <v>13.2</v>
      </c>
      <c r="AD3468">
        <v>13.2</v>
      </c>
      <c r="AE3468" t="s">
        <v>11909</v>
      </c>
      <c r="AF3468" t="s">
        <v>11319</v>
      </c>
      <c r="AG3468" t="s">
        <v>11320</v>
      </c>
      <c r="AH3468" t="s">
        <v>11321</v>
      </c>
      <c r="AI3468" t="s">
        <v>411</v>
      </c>
      <c r="AJ3468">
        <v>82</v>
      </c>
      <c r="AK3468" t="s">
        <v>57</v>
      </c>
      <c r="AL3468">
        <v>82000</v>
      </c>
      <c r="AM3468" t="s">
        <v>55</v>
      </c>
      <c r="AN3468" t="s">
        <v>55</v>
      </c>
      <c r="AO3468" t="s">
        <v>55</v>
      </c>
      <c r="AS3468" t="s">
        <v>343</v>
      </c>
      <c r="AT3468">
        <v>0</v>
      </c>
      <c r="AU3468">
        <v>0</v>
      </c>
      <c r="AV3468">
        <v>0</v>
      </c>
      <c r="BB3468">
        <v>0</v>
      </c>
      <c r="BC3468">
        <v>0</v>
      </c>
      <c r="BD3468" t="s">
        <v>60</v>
      </c>
      <c r="BE3468" s="5">
        <v>46180</v>
      </c>
      <c r="BF3468">
        <v>634364547</v>
      </c>
      <c r="BH3468" t="s">
        <v>323</v>
      </c>
      <c r="BI3468" t="s">
        <v>320</v>
      </c>
      <c r="BJ3468">
        <v>0.36944444444444446</v>
      </c>
      <c r="BK3468">
        <v>27</v>
      </c>
      <c r="BL3468">
        <v>3.2</v>
      </c>
      <c r="BM3468">
        <v>0</v>
      </c>
      <c r="BN3468">
        <v>-20.55</v>
      </c>
      <c r="BO3468">
        <v>9.65</v>
      </c>
      <c r="BP3468" t="s">
        <v>60</v>
      </c>
      <c r="BQ3468">
        <v>1.1356667499999999</v>
      </c>
      <c r="BR3468" t="s">
        <v>61</v>
      </c>
    </row>
    <row r="3469" spans="1:70" x14ac:dyDescent="0.2">
      <c r="A3469" s="19">
        <f t="shared" si="122"/>
        <v>18.829999999999998</v>
      </c>
      <c r="B3469" s="20">
        <v>3752</v>
      </c>
      <c r="D3469" s="2" t="s">
        <v>1381</v>
      </c>
      <c r="E3469" s="2" t="str">
        <f t="shared" si="121"/>
        <v>ST</v>
      </c>
      <c r="F3469">
        <v>200720433</v>
      </c>
      <c r="G3469">
        <v>202607</v>
      </c>
      <c r="H3469" t="s">
        <v>52</v>
      </c>
      <c r="I3469" t="s">
        <v>321</v>
      </c>
      <c r="J3469" t="s">
        <v>322</v>
      </c>
      <c r="K3469" t="s">
        <v>54</v>
      </c>
      <c r="L3469" s="5" t="s">
        <v>6778</v>
      </c>
      <c r="M3469" s="5" t="s">
        <v>5226</v>
      </c>
      <c r="N3469" s="21">
        <v>873598225547</v>
      </c>
      <c r="P3469" t="s">
        <v>326</v>
      </c>
      <c r="Q3469" t="s">
        <v>326</v>
      </c>
      <c r="R3469" t="s">
        <v>56</v>
      </c>
      <c r="S3469" t="s">
        <v>327</v>
      </c>
      <c r="T3469">
        <v>21</v>
      </c>
      <c r="U3469" t="s">
        <v>57</v>
      </c>
      <c r="V3469">
        <v>21320</v>
      </c>
      <c r="W3469">
        <v>89.49</v>
      </c>
      <c r="X3469">
        <v>10.6</v>
      </c>
      <c r="Y3469">
        <v>0</v>
      </c>
      <c r="Z3469">
        <v>-68.11</v>
      </c>
      <c r="AA3469">
        <v>31.98</v>
      </c>
      <c r="AB3469">
        <v>6</v>
      </c>
      <c r="AC3469">
        <v>92.84</v>
      </c>
      <c r="AD3469">
        <v>92.84</v>
      </c>
      <c r="AE3469" t="s">
        <v>1535</v>
      </c>
      <c r="AF3469" t="s">
        <v>11322</v>
      </c>
      <c r="AG3469" t="s">
        <v>11322</v>
      </c>
      <c r="AH3469" t="s">
        <v>11323</v>
      </c>
      <c r="AI3469" t="s">
        <v>11324</v>
      </c>
      <c r="AJ3469">
        <v>14</v>
      </c>
      <c r="AK3469" t="s">
        <v>57</v>
      </c>
      <c r="AL3469">
        <v>14400</v>
      </c>
      <c r="AM3469" t="s">
        <v>55</v>
      </c>
      <c r="AN3469" t="s">
        <v>55</v>
      </c>
      <c r="AO3469" t="s">
        <v>55</v>
      </c>
      <c r="AS3469" t="s">
        <v>343</v>
      </c>
      <c r="AT3469">
        <v>26</v>
      </c>
      <c r="AU3469">
        <v>31</v>
      </c>
      <c r="AV3469">
        <v>40</v>
      </c>
      <c r="BB3469">
        <v>0</v>
      </c>
      <c r="BC3469">
        <v>0</v>
      </c>
      <c r="BD3469" t="s">
        <v>60</v>
      </c>
      <c r="BE3469" s="5">
        <v>46180</v>
      </c>
      <c r="BF3469">
        <v>634364547</v>
      </c>
      <c r="BH3469" t="s">
        <v>323</v>
      </c>
      <c r="BI3469" t="s">
        <v>320</v>
      </c>
      <c r="BJ3469">
        <v>0.38750000000000001</v>
      </c>
      <c r="BK3469">
        <v>78.8</v>
      </c>
      <c r="BL3469">
        <v>9.33</v>
      </c>
      <c r="BM3469">
        <v>0</v>
      </c>
      <c r="BN3469">
        <v>-59.97</v>
      </c>
      <c r="BO3469">
        <v>28.16</v>
      </c>
      <c r="BP3469" t="s">
        <v>60</v>
      </c>
      <c r="BQ3469">
        <v>1.1356667499999999</v>
      </c>
      <c r="BR3469" t="s">
        <v>61</v>
      </c>
    </row>
    <row r="3470" spans="1:70" x14ac:dyDescent="0.2">
      <c r="A3470" s="19">
        <f t="shared" si="122"/>
        <v>18.829999999999998</v>
      </c>
      <c r="B3470" s="20">
        <v>3752</v>
      </c>
      <c r="D3470" s="2" t="s">
        <v>1381</v>
      </c>
      <c r="E3470" s="2" t="str">
        <f t="shared" si="121"/>
        <v>ST</v>
      </c>
      <c r="F3470">
        <v>200720433</v>
      </c>
      <c r="G3470">
        <v>202607</v>
      </c>
      <c r="H3470" t="s">
        <v>52</v>
      </c>
      <c r="I3470" t="s">
        <v>321</v>
      </c>
      <c r="J3470" t="s">
        <v>322</v>
      </c>
      <c r="K3470" t="s">
        <v>54</v>
      </c>
      <c r="L3470" s="5" t="s">
        <v>6778</v>
      </c>
      <c r="M3470" s="5" t="s">
        <v>10422</v>
      </c>
      <c r="N3470" s="21">
        <v>873597897914</v>
      </c>
      <c r="P3470" t="s">
        <v>326</v>
      </c>
      <c r="Q3470" t="s">
        <v>326</v>
      </c>
      <c r="R3470" t="s">
        <v>56</v>
      </c>
      <c r="S3470" t="s">
        <v>327</v>
      </c>
      <c r="T3470">
        <v>21</v>
      </c>
      <c r="U3470" t="s">
        <v>57</v>
      </c>
      <c r="V3470">
        <v>21320</v>
      </c>
      <c r="W3470">
        <v>89.49</v>
      </c>
      <c r="X3470">
        <v>10.6</v>
      </c>
      <c r="Y3470">
        <v>0</v>
      </c>
      <c r="Z3470">
        <v>-68.11</v>
      </c>
      <c r="AA3470">
        <v>31.98</v>
      </c>
      <c r="AB3470">
        <v>7</v>
      </c>
      <c r="AC3470">
        <v>94.6</v>
      </c>
      <c r="AD3470">
        <v>94.6</v>
      </c>
      <c r="AE3470" t="s">
        <v>11910</v>
      </c>
      <c r="AF3470" t="s">
        <v>11325</v>
      </c>
      <c r="AG3470" t="s">
        <v>11325</v>
      </c>
      <c r="AH3470" t="s">
        <v>780</v>
      </c>
      <c r="AI3470" t="s">
        <v>11326</v>
      </c>
      <c r="AJ3470">
        <v>57</v>
      </c>
      <c r="AK3470" t="s">
        <v>57</v>
      </c>
      <c r="AL3470">
        <v>57150</v>
      </c>
      <c r="AM3470" t="s">
        <v>55</v>
      </c>
      <c r="AN3470" t="s">
        <v>55</v>
      </c>
      <c r="AO3470" t="s">
        <v>55</v>
      </c>
      <c r="AS3470" t="s">
        <v>343</v>
      </c>
      <c r="AT3470">
        <v>0</v>
      </c>
      <c r="AU3470">
        <v>0</v>
      </c>
      <c r="AV3470">
        <v>0</v>
      </c>
      <c r="BB3470">
        <v>0</v>
      </c>
      <c r="BC3470">
        <v>0</v>
      </c>
      <c r="BD3470" t="s">
        <v>60</v>
      </c>
      <c r="BE3470" s="5">
        <v>46180</v>
      </c>
      <c r="BF3470">
        <v>634364547</v>
      </c>
      <c r="BH3470" t="s">
        <v>323</v>
      </c>
      <c r="BI3470" t="s">
        <v>320</v>
      </c>
      <c r="BJ3470">
        <v>0.45694444444444443</v>
      </c>
      <c r="BK3470">
        <v>78.8</v>
      </c>
      <c r="BL3470">
        <v>9.33</v>
      </c>
      <c r="BM3470">
        <v>0</v>
      </c>
      <c r="BN3470">
        <v>-59.97</v>
      </c>
      <c r="BO3470">
        <v>28.16</v>
      </c>
      <c r="BP3470" t="s">
        <v>60</v>
      </c>
      <c r="BQ3470">
        <v>1.1356667499999999</v>
      </c>
      <c r="BR3470" t="s">
        <v>61</v>
      </c>
    </row>
    <row r="3471" spans="1:70" x14ac:dyDescent="0.2">
      <c r="A3471" s="19">
        <f t="shared" si="122"/>
        <v>5.4499999999999993</v>
      </c>
      <c r="B3471" s="20">
        <v>3752</v>
      </c>
      <c r="D3471" s="2" t="s">
        <v>1381</v>
      </c>
      <c r="E3471" s="2" t="str">
        <f t="shared" si="121"/>
        <v>ST</v>
      </c>
      <c r="F3471">
        <v>200720433</v>
      </c>
      <c r="G3471">
        <v>202607</v>
      </c>
      <c r="H3471" t="s">
        <v>52</v>
      </c>
      <c r="I3471" t="s">
        <v>321</v>
      </c>
      <c r="J3471" t="s">
        <v>322</v>
      </c>
      <c r="K3471" t="s">
        <v>54</v>
      </c>
      <c r="L3471" s="5" t="s">
        <v>10419</v>
      </c>
      <c r="M3471" s="5">
        <v>46029</v>
      </c>
      <c r="N3471" s="21">
        <v>873755548468</v>
      </c>
      <c r="P3471" t="s">
        <v>326</v>
      </c>
      <c r="Q3471" t="s">
        <v>326</v>
      </c>
      <c r="R3471" t="s">
        <v>56</v>
      </c>
      <c r="S3471" t="s">
        <v>327</v>
      </c>
      <c r="T3471">
        <v>21</v>
      </c>
      <c r="U3471" t="s">
        <v>57</v>
      </c>
      <c r="V3471">
        <v>21320</v>
      </c>
      <c r="W3471">
        <v>25.96</v>
      </c>
      <c r="X3471">
        <v>3.07</v>
      </c>
      <c r="Y3471">
        <v>0</v>
      </c>
      <c r="Z3471">
        <v>-19.760000000000002</v>
      </c>
      <c r="AA3471">
        <v>9.2799999999999994</v>
      </c>
      <c r="AB3471">
        <v>1</v>
      </c>
      <c r="AC3471">
        <v>5.0599999999999996</v>
      </c>
      <c r="AD3471">
        <v>5.0599999999999996</v>
      </c>
      <c r="AE3471" t="s">
        <v>10206</v>
      </c>
      <c r="AF3471" t="s">
        <v>7794</v>
      </c>
      <c r="AG3471" t="s">
        <v>7794</v>
      </c>
      <c r="AH3471" t="s">
        <v>1056</v>
      </c>
      <c r="AI3471" t="s">
        <v>7795</v>
      </c>
      <c r="AJ3471">
        <v>91</v>
      </c>
      <c r="AK3471" t="s">
        <v>57</v>
      </c>
      <c r="AL3471">
        <v>91490</v>
      </c>
      <c r="AM3471" t="s">
        <v>55</v>
      </c>
      <c r="AN3471" t="s">
        <v>55</v>
      </c>
      <c r="AO3471" t="s">
        <v>55</v>
      </c>
      <c r="AS3471" t="s">
        <v>342</v>
      </c>
      <c r="AT3471">
        <v>20</v>
      </c>
      <c r="AU3471">
        <v>20</v>
      </c>
      <c r="AV3471">
        <v>29</v>
      </c>
      <c r="BB3471">
        <v>0</v>
      </c>
      <c r="BC3471">
        <v>0</v>
      </c>
      <c r="BD3471" t="s">
        <v>60</v>
      </c>
      <c r="BE3471" s="5">
        <v>46180</v>
      </c>
      <c r="BF3471">
        <v>634364547</v>
      </c>
      <c r="BH3471" t="s">
        <v>323</v>
      </c>
      <c r="BI3471" t="s">
        <v>320</v>
      </c>
      <c r="BJ3471">
        <v>0.42152777777777778</v>
      </c>
      <c r="BK3471">
        <v>22.8</v>
      </c>
      <c r="BL3471">
        <v>2.7</v>
      </c>
      <c r="BM3471">
        <v>0</v>
      </c>
      <c r="BN3471">
        <v>-17.350000000000001</v>
      </c>
      <c r="BO3471">
        <v>8.15</v>
      </c>
      <c r="BP3471" t="s">
        <v>60</v>
      </c>
      <c r="BQ3471">
        <v>1.1386538829999999</v>
      </c>
      <c r="BR3471" t="s">
        <v>61</v>
      </c>
    </row>
    <row r="3472" spans="1:70" x14ac:dyDescent="0.2">
      <c r="A3472" s="19">
        <f t="shared" si="122"/>
        <v>17.169999999999995</v>
      </c>
      <c r="B3472" s="20">
        <v>3752</v>
      </c>
      <c r="D3472" s="2" t="s">
        <v>1381</v>
      </c>
      <c r="E3472" s="2" t="str">
        <f t="shared" si="121"/>
        <v>ST</v>
      </c>
      <c r="F3472">
        <v>200720433</v>
      </c>
      <c r="G3472">
        <v>202607</v>
      </c>
      <c r="H3472" t="s">
        <v>52</v>
      </c>
      <c r="I3472" t="s">
        <v>321</v>
      </c>
      <c r="J3472" t="s">
        <v>322</v>
      </c>
      <c r="K3472" t="s">
        <v>54</v>
      </c>
      <c r="L3472" s="5" t="s">
        <v>10419</v>
      </c>
      <c r="M3472" s="5">
        <v>46029</v>
      </c>
      <c r="N3472" s="21">
        <v>873752413417</v>
      </c>
      <c r="P3472" t="s">
        <v>326</v>
      </c>
      <c r="Q3472" t="s">
        <v>326</v>
      </c>
      <c r="R3472" t="s">
        <v>56</v>
      </c>
      <c r="S3472" t="s">
        <v>327</v>
      </c>
      <c r="T3472">
        <v>21</v>
      </c>
      <c r="U3472" t="s">
        <v>57</v>
      </c>
      <c r="V3472">
        <v>21320</v>
      </c>
      <c r="W3472">
        <v>81.760000000000005</v>
      </c>
      <c r="X3472">
        <v>9.69</v>
      </c>
      <c r="Y3472">
        <v>0</v>
      </c>
      <c r="Z3472">
        <v>-62.2</v>
      </c>
      <c r="AA3472">
        <v>29.24</v>
      </c>
      <c r="AB3472">
        <v>6</v>
      </c>
      <c r="AC3472">
        <v>83.6</v>
      </c>
      <c r="AD3472">
        <v>83.6</v>
      </c>
      <c r="AE3472" t="s">
        <v>11892</v>
      </c>
      <c r="AF3472" t="s">
        <v>11281</v>
      </c>
      <c r="AG3472" t="s">
        <v>11281</v>
      </c>
      <c r="AH3472" t="s">
        <v>11282</v>
      </c>
      <c r="AI3472" t="s">
        <v>475</v>
      </c>
      <c r="AJ3472">
        <v>63</v>
      </c>
      <c r="AK3472" t="s">
        <v>57</v>
      </c>
      <c r="AL3472">
        <v>63100</v>
      </c>
      <c r="AM3472" t="s">
        <v>55</v>
      </c>
      <c r="AN3472" t="s">
        <v>55</v>
      </c>
      <c r="AO3472" t="s">
        <v>55</v>
      </c>
      <c r="AS3472" t="s">
        <v>343</v>
      </c>
      <c r="AT3472">
        <v>0</v>
      </c>
      <c r="AU3472">
        <v>0</v>
      </c>
      <c r="AV3472">
        <v>0</v>
      </c>
      <c r="BB3472">
        <v>0</v>
      </c>
      <c r="BC3472">
        <v>0</v>
      </c>
      <c r="BD3472" t="s">
        <v>60</v>
      </c>
      <c r="BE3472" s="5">
        <v>46180</v>
      </c>
      <c r="BF3472">
        <v>634364547</v>
      </c>
      <c r="BH3472" t="s">
        <v>323</v>
      </c>
      <c r="BI3472" t="s">
        <v>320</v>
      </c>
      <c r="BJ3472">
        <v>0.41180555555555554</v>
      </c>
      <c r="BK3472">
        <v>71.8</v>
      </c>
      <c r="BL3472">
        <v>8.51</v>
      </c>
      <c r="BM3472">
        <v>0</v>
      </c>
      <c r="BN3472">
        <v>-54.63</v>
      </c>
      <c r="BO3472">
        <v>25.68</v>
      </c>
      <c r="BP3472" t="s">
        <v>60</v>
      </c>
      <c r="BQ3472">
        <v>1.1386538829999999</v>
      </c>
      <c r="BR3472" t="s">
        <v>61</v>
      </c>
    </row>
    <row r="3473" spans="1:70" x14ac:dyDescent="0.2">
      <c r="A3473" s="19">
        <f t="shared" si="122"/>
        <v>14.82</v>
      </c>
      <c r="B3473" s="20">
        <v>3752</v>
      </c>
      <c r="D3473" s="2" t="s">
        <v>1381</v>
      </c>
      <c r="E3473" s="2" t="str">
        <f t="shared" si="121"/>
        <v>ST</v>
      </c>
      <c r="F3473">
        <v>200720433</v>
      </c>
      <c r="G3473">
        <v>202607</v>
      </c>
      <c r="H3473" t="s">
        <v>52</v>
      </c>
      <c r="I3473" t="s">
        <v>321</v>
      </c>
      <c r="J3473" t="s">
        <v>322</v>
      </c>
      <c r="K3473" t="s">
        <v>54</v>
      </c>
      <c r="L3473" s="5" t="s">
        <v>6778</v>
      </c>
      <c r="M3473" s="5" t="s">
        <v>5226</v>
      </c>
      <c r="N3473" s="21">
        <v>873603184535</v>
      </c>
      <c r="P3473" t="s">
        <v>326</v>
      </c>
      <c r="Q3473" t="s">
        <v>326</v>
      </c>
      <c r="R3473" t="s">
        <v>56</v>
      </c>
      <c r="S3473" t="s">
        <v>327</v>
      </c>
      <c r="T3473">
        <v>21</v>
      </c>
      <c r="U3473" t="s">
        <v>57</v>
      </c>
      <c r="V3473">
        <v>21320</v>
      </c>
      <c r="W3473">
        <v>70.41</v>
      </c>
      <c r="X3473">
        <v>8.34</v>
      </c>
      <c r="Y3473">
        <v>0</v>
      </c>
      <c r="Z3473">
        <v>-53.58</v>
      </c>
      <c r="AA3473">
        <v>25.17</v>
      </c>
      <c r="AB3473">
        <v>5</v>
      </c>
      <c r="AC3473">
        <v>66.22</v>
      </c>
      <c r="AD3473">
        <v>66.22</v>
      </c>
      <c r="AE3473" t="s">
        <v>11911</v>
      </c>
      <c r="AF3473" t="s">
        <v>11327</v>
      </c>
      <c r="AG3473" t="s">
        <v>11327</v>
      </c>
      <c r="AH3473" t="s">
        <v>11328</v>
      </c>
      <c r="AI3473" t="s">
        <v>11329</v>
      </c>
      <c r="AJ3473">
        <v>67</v>
      </c>
      <c r="AK3473" t="s">
        <v>57</v>
      </c>
      <c r="AL3473">
        <v>67205</v>
      </c>
      <c r="AM3473" t="s">
        <v>55</v>
      </c>
      <c r="AN3473" t="s">
        <v>55</v>
      </c>
      <c r="AO3473" t="s">
        <v>55</v>
      </c>
      <c r="AS3473" t="s">
        <v>343</v>
      </c>
      <c r="AT3473">
        <v>30</v>
      </c>
      <c r="AU3473">
        <v>31</v>
      </c>
      <c r="AV3473">
        <v>39</v>
      </c>
      <c r="BB3473">
        <v>0</v>
      </c>
      <c r="BC3473">
        <v>0</v>
      </c>
      <c r="BD3473" t="s">
        <v>60</v>
      </c>
      <c r="BE3473" s="5">
        <v>46180</v>
      </c>
      <c r="BF3473">
        <v>634364547</v>
      </c>
      <c r="BH3473" t="s">
        <v>323</v>
      </c>
      <c r="BI3473" t="s">
        <v>320</v>
      </c>
      <c r="BJ3473">
        <v>0.3923611111111111</v>
      </c>
      <c r="BK3473">
        <v>62</v>
      </c>
      <c r="BL3473">
        <v>7.34</v>
      </c>
      <c r="BM3473">
        <v>0</v>
      </c>
      <c r="BN3473">
        <v>-47.18</v>
      </c>
      <c r="BO3473">
        <v>22.16</v>
      </c>
      <c r="BP3473" t="s">
        <v>60</v>
      </c>
      <c r="BQ3473">
        <v>1.1356667499999999</v>
      </c>
      <c r="BR3473" t="s">
        <v>61</v>
      </c>
    </row>
    <row r="3474" spans="1:70" x14ac:dyDescent="0.2">
      <c r="A3474" s="19">
        <f t="shared" si="122"/>
        <v>7.4600000000000009</v>
      </c>
      <c r="B3474" s="20">
        <v>3752</v>
      </c>
      <c r="D3474" s="2" t="s">
        <v>1381</v>
      </c>
      <c r="E3474" s="2" t="str">
        <f t="shared" si="121"/>
        <v>ST</v>
      </c>
      <c r="F3474">
        <v>200720433</v>
      </c>
      <c r="G3474">
        <v>202607</v>
      </c>
      <c r="H3474" t="s">
        <v>52</v>
      </c>
      <c r="I3474" t="s">
        <v>321</v>
      </c>
      <c r="J3474" t="s">
        <v>322</v>
      </c>
      <c r="K3474" t="s">
        <v>54</v>
      </c>
      <c r="L3474" s="5" t="s">
        <v>6778</v>
      </c>
      <c r="M3474" s="5" t="s">
        <v>5226</v>
      </c>
      <c r="N3474" s="21">
        <v>873598691240</v>
      </c>
      <c r="P3474" t="s">
        <v>326</v>
      </c>
      <c r="Q3474" t="s">
        <v>326</v>
      </c>
      <c r="R3474" t="s">
        <v>56</v>
      </c>
      <c r="S3474" t="s">
        <v>327</v>
      </c>
      <c r="T3474">
        <v>21</v>
      </c>
      <c r="U3474" t="s">
        <v>57</v>
      </c>
      <c r="V3474">
        <v>21320</v>
      </c>
      <c r="W3474">
        <v>35.43</v>
      </c>
      <c r="X3474">
        <v>4.2</v>
      </c>
      <c r="Y3474">
        <v>0</v>
      </c>
      <c r="Z3474">
        <v>-26.96</v>
      </c>
      <c r="AA3474">
        <v>12.67</v>
      </c>
      <c r="AB3474">
        <v>1</v>
      </c>
      <c r="AC3474">
        <v>19.8</v>
      </c>
      <c r="AD3474">
        <v>19.8</v>
      </c>
      <c r="AE3474" t="s">
        <v>1522</v>
      </c>
      <c r="AF3474" t="s">
        <v>11330</v>
      </c>
      <c r="AG3474" t="s">
        <v>11330</v>
      </c>
      <c r="AH3474" t="s">
        <v>11331</v>
      </c>
      <c r="AI3474" t="s">
        <v>900</v>
      </c>
      <c r="AJ3474">
        <v>33</v>
      </c>
      <c r="AK3474" t="s">
        <v>57</v>
      </c>
      <c r="AL3474">
        <v>33210</v>
      </c>
      <c r="AM3474" t="s">
        <v>55</v>
      </c>
      <c r="AN3474" t="s">
        <v>55</v>
      </c>
      <c r="AO3474" t="s">
        <v>55</v>
      </c>
      <c r="AS3474" t="s">
        <v>343</v>
      </c>
      <c r="AT3474">
        <v>30</v>
      </c>
      <c r="AU3474">
        <v>33</v>
      </c>
      <c r="AV3474">
        <v>41</v>
      </c>
      <c r="BB3474">
        <v>0</v>
      </c>
      <c r="BC3474">
        <v>0</v>
      </c>
      <c r="BD3474" t="s">
        <v>60</v>
      </c>
      <c r="BE3474" s="5">
        <v>46180</v>
      </c>
      <c r="BF3474">
        <v>634364547</v>
      </c>
      <c r="BH3474" t="s">
        <v>323</v>
      </c>
      <c r="BI3474" t="s">
        <v>320</v>
      </c>
      <c r="BJ3474">
        <v>0.45208333333333334</v>
      </c>
      <c r="BK3474">
        <v>31.2</v>
      </c>
      <c r="BL3474">
        <v>3.7</v>
      </c>
      <c r="BM3474">
        <v>0</v>
      </c>
      <c r="BN3474">
        <v>-23.74</v>
      </c>
      <c r="BO3474">
        <v>11.16</v>
      </c>
      <c r="BP3474" t="s">
        <v>60</v>
      </c>
      <c r="BQ3474">
        <v>1.1356667499999999</v>
      </c>
      <c r="BR3474" t="s">
        <v>61</v>
      </c>
    </row>
    <row r="3475" spans="1:70" x14ac:dyDescent="0.2">
      <c r="A3475" s="19">
        <f t="shared" si="122"/>
        <v>9.1300000000000026</v>
      </c>
      <c r="B3475" s="20">
        <v>3752</v>
      </c>
      <c r="D3475" s="2" t="s">
        <v>1381</v>
      </c>
      <c r="E3475" s="2" t="str">
        <f t="shared" si="121"/>
        <v>ST</v>
      </c>
      <c r="F3475">
        <v>200720433</v>
      </c>
      <c r="G3475">
        <v>202607</v>
      </c>
      <c r="H3475" t="s">
        <v>52</v>
      </c>
      <c r="I3475" t="s">
        <v>321</v>
      </c>
      <c r="J3475" t="s">
        <v>322</v>
      </c>
      <c r="K3475" t="s">
        <v>54</v>
      </c>
      <c r="L3475" s="5" t="s">
        <v>6778</v>
      </c>
      <c r="M3475" s="5" t="s">
        <v>10422</v>
      </c>
      <c r="N3475" s="21">
        <v>873602277643</v>
      </c>
      <c r="P3475" t="s">
        <v>326</v>
      </c>
      <c r="Q3475" t="s">
        <v>326</v>
      </c>
      <c r="R3475" t="s">
        <v>56</v>
      </c>
      <c r="S3475" t="s">
        <v>327</v>
      </c>
      <c r="T3475">
        <v>21</v>
      </c>
      <c r="U3475" t="s">
        <v>57</v>
      </c>
      <c r="V3475">
        <v>21320</v>
      </c>
      <c r="W3475">
        <v>43.38</v>
      </c>
      <c r="X3475">
        <v>5.14</v>
      </c>
      <c r="Y3475">
        <v>0</v>
      </c>
      <c r="Z3475">
        <v>-33.01</v>
      </c>
      <c r="AA3475">
        <v>15.51</v>
      </c>
      <c r="AB3475">
        <v>2</v>
      </c>
      <c r="AC3475">
        <v>30.8</v>
      </c>
      <c r="AD3475">
        <v>30.8</v>
      </c>
      <c r="AE3475" t="s">
        <v>1602</v>
      </c>
      <c r="AF3475" t="s">
        <v>11332</v>
      </c>
      <c r="AG3475" t="s">
        <v>11332</v>
      </c>
      <c r="AH3475" t="s">
        <v>11333</v>
      </c>
      <c r="AI3475" t="s">
        <v>521</v>
      </c>
      <c r="AJ3475">
        <v>64</v>
      </c>
      <c r="AK3475" t="s">
        <v>57</v>
      </c>
      <c r="AL3475">
        <v>64600</v>
      </c>
      <c r="AM3475" t="s">
        <v>55</v>
      </c>
      <c r="AN3475" t="s">
        <v>55</v>
      </c>
      <c r="AO3475" t="s">
        <v>55</v>
      </c>
      <c r="AS3475" t="s">
        <v>343</v>
      </c>
      <c r="AT3475">
        <v>0</v>
      </c>
      <c r="AU3475">
        <v>0</v>
      </c>
      <c r="AV3475">
        <v>0</v>
      </c>
      <c r="BB3475">
        <v>0</v>
      </c>
      <c r="BC3475">
        <v>0</v>
      </c>
      <c r="BD3475" t="s">
        <v>60</v>
      </c>
      <c r="BE3475" s="5">
        <v>46180</v>
      </c>
      <c r="BF3475">
        <v>634364547</v>
      </c>
      <c r="BH3475" t="s">
        <v>323</v>
      </c>
      <c r="BI3475" t="s">
        <v>320</v>
      </c>
      <c r="BJ3475">
        <v>0.51388888888888884</v>
      </c>
      <c r="BK3475">
        <v>38.200000000000003</v>
      </c>
      <c r="BL3475">
        <v>4.53</v>
      </c>
      <c r="BM3475">
        <v>0</v>
      </c>
      <c r="BN3475">
        <v>-29.07</v>
      </c>
      <c r="BO3475">
        <v>13.66</v>
      </c>
      <c r="BP3475" t="s">
        <v>60</v>
      </c>
      <c r="BQ3475">
        <v>1.1356667499999999</v>
      </c>
      <c r="BR3475" t="s">
        <v>61</v>
      </c>
    </row>
    <row r="3476" spans="1:70" x14ac:dyDescent="0.2">
      <c r="A3476" s="19">
        <f t="shared" si="122"/>
        <v>17.169999999999995</v>
      </c>
      <c r="B3476" s="20">
        <v>3752</v>
      </c>
      <c r="D3476" s="2" t="s">
        <v>1381</v>
      </c>
      <c r="E3476" s="2" t="str">
        <f t="shared" si="121"/>
        <v>ST</v>
      </c>
      <c r="F3476">
        <v>200720433</v>
      </c>
      <c r="G3476">
        <v>202607</v>
      </c>
      <c r="H3476" t="s">
        <v>52</v>
      </c>
      <c r="I3476" t="s">
        <v>321</v>
      </c>
      <c r="J3476" t="s">
        <v>322</v>
      </c>
      <c r="K3476" t="s">
        <v>54</v>
      </c>
      <c r="L3476" s="5">
        <v>46029</v>
      </c>
      <c r="M3476" s="5">
        <v>46060</v>
      </c>
      <c r="N3476" s="21">
        <v>873809840149</v>
      </c>
      <c r="P3476" t="s">
        <v>326</v>
      </c>
      <c r="Q3476" t="s">
        <v>326</v>
      </c>
      <c r="R3476" t="s">
        <v>56</v>
      </c>
      <c r="S3476" t="s">
        <v>327</v>
      </c>
      <c r="T3476">
        <v>21</v>
      </c>
      <c r="U3476" t="s">
        <v>57</v>
      </c>
      <c r="V3476">
        <v>21320</v>
      </c>
      <c r="W3476">
        <v>81.91</v>
      </c>
      <c r="X3476">
        <v>9.43</v>
      </c>
      <c r="Y3476">
        <v>0</v>
      </c>
      <c r="Z3476">
        <v>-62.32</v>
      </c>
      <c r="AA3476">
        <v>29.02</v>
      </c>
      <c r="AB3476">
        <v>6</v>
      </c>
      <c r="AC3476">
        <v>83.6</v>
      </c>
      <c r="AD3476">
        <v>83.6</v>
      </c>
      <c r="AE3476" t="s">
        <v>2347</v>
      </c>
      <c r="AF3476" t="s">
        <v>1751</v>
      </c>
      <c r="AG3476" t="s">
        <v>1751</v>
      </c>
      <c r="AH3476" t="s">
        <v>1752</v>
      </c>
      <c r="AI3476" t="s">
        <v>1753</v>
      </c>
      <c r="AJ3476">
        <v>63</v>
      </c>
      <c r="AK3476" t="s">
        <v>57</v>
      </c>
      <c r="AL3476">
        <v>63170</v>
      </c>
      <c r="AM3476" t="s">
        <v>55</v>
      </c>
      <c r="AN3476" t="s">
        <v>55</v>
      </c>
      <c r="AO3476" t="s">
        <v>55</v>
      </c>
      <c r="AS3476" t="s">
        <v>343</v>
      </c>
      <c r="AT3476">
        <v>0</v>
      </c>
      <c r="AU3476">
        <v>0</v>
      </c>
      <c r="AV3476">
        <v>0</v>
      </c>
      <c r="BB3476">
        <v>0</v>
      </c>
      <c r="BC3476">
        <v>0</v>
      </c>
      <c r="BD3476" t="s">
        <v>60</v>
      </c>
      <c r="BE3476" s="5">
        <v>46180</v>
      </c>
      <c r="BF3476">
        <v>634364547</v>
      </c>
      <c r="BH3476" t="s">
        <v>323</v>
      </c>
      <c r="BI3476" t="s">
        <v>320</v>
      </c>
      <c r="BJ3476">
        <v>0.42499999999999999</v>
      </c>
      <c r="BK3476">
        <v>71.8</v>
      </c>
      <c r="BL3476">
        <v>8.27</v>
      </c>
      <c r="BM3476">
        <v>0</v>
      </c>
      <c r="BN3476">
        <v>-54.63</v>
      </c>
      <c r="BO3476">
        <v>25.44</v>
      </c>
      <c r="BP3476" t="s">
        <v>60</v>
      </c>
      <c r="BQ3476">
        <v>1.1408492480000001</v>
      </c>
      <c r="BR3476" t="s">
        <v>61</v>
      </c>
    </row>
    <row r="3477" spans="1:70" x14ac:dyDescent="0.2">
      <c r="A3477" s="19">
        <f t="shared" si="122"/>
        <v>7.4600000000000009</v>
      </c>
      <c r="B3477" s="20">
        <v>3752</v>
      </c>
      <c r="D3477" s="2" t="s">
        <v>1381</v>
      </c>
      <c r="E3477" s="2" t="str">
        <f t="shared" si="121"/>
        <v>ST</v>
      </c>
      <c r="F3477">
        <v>200720433</v>
      </c>
      <c r="G3477">
        <v>202607</v>
      </c>
      <c r="H3477" t="s">
        <v>52</v>
      </c>
      <c r="I3477" t="s">
        <v>321</v>
      </c>
      <c r="J3477" t="s">
        <v>322</v>
      </c>
      <c r="K3477" t="s">
        <v>54</v>
      </c>
      <c r="L3477" s="5" t="s">
        <v>6778</v>
      </c>
      <c r="M3477" s="5" t="s">
        <v>5226</v>
      </c>
      <c r="N3477" s="21">
        <v>873597259619</v>
      </c>
      <c r="P3477" t="s">
        <v>326</v>
      </c>
      <c r="Q3477" t="s">
        <v>326</v>
      </c>
      <c r="R3477" t="s">
        <v>56</v>
      </c>
      <c r="S3477" t="s">
        <v>327</v>
      </c>
      <c r="T3477">
        <v>21</v>
      </c>
      <c r="U3477" t="s">
        <v>57</v>
      </c>
      <c r="V3477">
        <v>21320</v>
      </c>
      <c r="W3477">
        <v>35.43</v>
      </c>
      <c r="X3477">
        <v>4.2</v>
      </c>
      <c r="Y3477">
        <v>0</v>
      </c>
      <c r="Z3477">
        <v>-26.96</v>
      </c>
      <c r="AA3477">
        <v>12.67</v>
      </c>
      <c r="AB3477">
        <v>1</v>
      </c>
      <c r="AC3477">
        <v>19.8</v>
      </c>
      <c r="AD3477">
        <v>19.8</v>
      </c>
      <c r="AE3477" t="s">
        <v>11912</v>
      </c>
      <c r="AF3477" t="s">
        <v>11334</v>
      </c>
      <c r="AG3477" t="s">
        <v>11334</v>
      </c>
      <c r="AH3477" t="s">
        <v>11335</v>
      </c>
      <c r="AI3477" t="s">
        <v>11336</v>
      </c>
      <c r="AJ3477">
        <v>38</v>
      </c>
      <c r="AK3477" t="s">
        <v>57</v>
      </c>
      <c r="AL3477">
        <v>38440</v>
      </c>
      <c r="AM3477" t="s">
        <v>55</v>
      </c>
      <c r="AN3477" t="s">
        <v>55</v>
      </c>
      <c r="AO3477" t="s">
        <v>55</v>
      </c>
      <c r="AS3477" t="s">
        <v>343</v>
      </c>
      <c r="AT3477">
        <v>30</v>
      </c>
      <c r="AU3477">
        <v>31</v>
      </c>
      <c r="AV3477">
        <v>40</v>
      </c>
      <c r="BB3477">
        <v>0</v>
      </c>
      <c r="BC3477">
        <v>0</v>
      </c>
      <c r="BD3477" t="s">
        <v>60</v>
      </c>
      <c r="BE3477" s="5">
        <v>46180</v>
      </c>
      <c r="BF3477">
        <v>634364547</v>
      </c>
      <c r="BH3477" t="s">
        <v>323</v>
      </c>
      <c r="BI3477" t="s">
        <v>320</v>
      </c>
      <c r="BJ3477">
        <v>0.4375</v>
      </c>
      <c r="BK3477">
        <v>31.2</v>
      </c>
      <c r="BL3477">
        <v>3.7</v>
      </c>
      <c r="BM3477">
        <v>0</v>
      </c>
      <c r="BN3477">
        <v>-23.74</v>
      </c>
      <c r="BO3477">
        <v>11.16</v>
      </c>
      <c r="BP3477" t="s">
        <v>60</v>
      </c>
      <c r="BQ3477">
        <v>1.1356667499999999</v>
      </c>
      <c r="BR3477" t="s">
        <v>61</v>
      </c>
    </row>
    <row r="3478" spans="1:70" x14ac:dyDescent="0.2">
      <c r="A3478" s="19">
        <f t="shared" si="122"/>
        <v>18.500000000000007</v>
      </c>
      <c r="B3478" s="20">
        <v>3752</v>
      </c>
      <c r="D3478" s="2" t="s">
        <v>1381</v>
      </c>
      <c r="E3478" s="2" t="str">
        <f t="shared" si="121"/>
        <v>ST</v>
      </c>
      <c r="F3478">
        <v>200720433</v>
      </c>
      <c r="G3478">
        <v>202607</v>
      </c>
      <c r="H3478" t="s">
        <v>52</v>
      </c>
      <c r="I3478" t="s">
        <v>321</v>
      </c>
      <c r="J3478" t="s">
        <v>322</v>
      </c>
      <c r="K3478" t="s">
        <v>54</v>
      </c>
      <c r="L3478" s="5" t="s">
        <v>5681</v>
      </c>
      <c r="M3478" s="5" t="s">
        <v>6778</v>
      </c>
      <c r="N3478" s="21">
        <v>873490384567</v>
      </c>
      <c r="P3478" t="s">
        <v>326</v>
      </c>
      <c r="Q3478" t="s">
        <v>326</v>
      </c>
      <c r="R3478" t="s">
        <v>56</v>
      </c>
      <c r="S3478" t="s">
        <v>327</v>
      </c>
      <c r="T3478">
        <v>21</v>
      </c>
      <c r="U3478" t="s">
        <v>57</v>
      </c>
      <c r="V3478">
        <v>21320</v>
      </c>
      <c r="W3478">
        <v>88.59</v>
      </c>
      <c r="X3478">
        <v>10.5</v>
      </c>
      <c r="Y3478">
        <v>0</v>
      </c>
      <c r="Z3478">
        <v>-67.42</v>
      </c>
      <c r="AA3478">
        <v>31.67</v>
      </c>
      <c r="AB3478">
        <v>8</v>
      </c>
      <c r="AC3478">
        <v>91.52</v>
      </c>
      <c r="AD3478">
        <v>91.52</v>
      </c>
      <c r="AE3478" t="s">
        <v>11913</v>
      </c>
      <c r="AF3478" t="s">
        <v>11337</v>
      </c>
      <c r="AG3478" t="s">
        <v>11337</v>
      </c>
      <c r="AH3478" t="s">
        <v>11338</v>
      </c>
      <c r="AI3478" t="s">
        <v>11339</v>
      </c>
      <c r="AJ3478">
        <v>64</v>
      </c>
      <c r="AK3478" t="s">
        <v>57</v>
      </c>
      <c r="AL3478">
        <v>64320</v>
      </c>
      <c r="AM3478" t="s">
        <v>55</v>
      </c>
      <c r="AN3478" t="s">
        <v>55</v>
      </c>
      <c r="AO3478" t="s">
        <v>55</v>
      </c>
      <c r="AS3478" t="s">
        <v>343</v>
      </c>
      <c r="AT3478">
        <v>0</v>
      </c>
      <c r="AU3478">
        <v>0</v>
      </c>
      <c r="AV3478">
        <v>0</v>
      </c>
      <c r="BB3478">
        <v>0</v>
      </c>
      <c r="BC3478">
        <v>0</v>
      </c>
      <c r="BD3478" t="s">
        <v>60</v>
      </c>
      <c r="BE3478" s="5">
        <v>46180</v>
      </c>
      <c r="BF3478">
        <v>634364547</v>
      </c>
      <c r="BH3478" t="s">
        <v>323</v>
      </c>
      <c r="BI3478" t="s">
        <v>320</v>
      </c>
      <c r="BJ3478">
        <v>0.4236111111111111</v>
      </c>
      <c r="BK3478">
        <v>77.400000000000006</v>
      </c>
      <c r="BL3478">
        <v>9.17</v>
      </c>
      <c r="BM3478">
        <v>0</v>
      </c>
      <c r="BN3478">
        <v>-58.9</v>
      </c>
      <c r="BO3478">
        <v>27.67</v>
      </c>
      <c r="BP3478" t="s">
        <v>60</v>
      </c>
      <c r="BQ3478">
        <v>1.1446231330000001</v>
      </c>
      <c r="BR3478" t="s">
        <v>61</v>
      </c>
    </row>
    <row r="3479" spans="1:70" x14ac:dyDescent="0.2">
      <c r="A3479" s="19">
        <f t="shared" si="122"/>
        <v>7.4600000000000009</v>
      </c>
      <c r="B3479" s="20">
        <v>3752</v>
      </c>
      <c r="D3479" s="2" t="s">
        <v>1381</v>
      </c>
      <c r="E3479" s="2" t="str">
        <f t="shared" si="121"/>
        <v>ST</v>
      </c>
      <c r="F3479">
        <v>200720433</v>
      </c>
      <c r="G3479">
        <v>202607</v>
      </c>
      <c r="H3479" t="s">
        <v>52</v>
      </c>
      <c r="I3479" t="s">
        <v>321</v>
      </c>
      <c r="J3479" t="s">
        <v>322</v>
      </c>
      <c r="K3479" t="s">
        <v>54</v>
      </c>
      <c r="L3479" s="5" t="s">
        <v>5682</v>
      </c>
      <c r="M3479" s="5" t="s">
        <v>5226</v>
      </c>
      <c r="N3479" s="21">
        <v>873541571913</v>
      </c>
      <c r="P3479" t="s">
        <v>326</v>
      </c>
      <c r="Q3479" t="s">
        <v>326</v>
      </c>
      <c r="R3479" t="s">
        <v>56</v>
      </c>
      <c r="S3479" t="s">
        <v>327</v>
      </c>
      <c r="T3479">
        <v>21</v>
      </c>
      <c r="U3479" t="s">
        <v>57</v>
      </c>
      <c r="V3479">
        <v>21320</v>
      </c>
      <c r="W3479">
        <v>35.57</v>
      </c>
      <c r="X3479">
        <v>4.22</v>
      </c>
      <c r="Y3479">
        <v>0</v>
      </c>
      <c r="Z3479">
        <v>-27.07</v>
      </c>
      <c r="AA3479">
        <v>12.72</v>
      </c>
      <c r="AB3479">
        <v>2</v>
      </c>
      <c r="AC3479">
        <v>19.579999999999998</v>
      </c>
      <c r="AD3479">
        <v>19.579999999999998</v>
      </c>
      <c r="AE3479" t="s">
        <v>11914</v>
      </c>
      <c r="AF3479" t="s">
        <v>11340</v>
      </c>
      <c r="AG3479" t="s">
        <v>11341</v>
      </c>
      <c r="AH3479" t="s">
        <v>11342</v>
      </c>
      <c r="AI3479" t="s">
        <v>578</v>
      </c>
      <c r="AJ3479">
        <v>67</v>
      </c>
      <c r="AK3479" t="s">
        <v>57</v>
      </c>
      <c r="AL3479">
        <v>67503</v>
      </c>
      <c r="AM3479" t="s">
        <v>55</v>
      </c>
      <c r="AN3479" t="s">
        <v>55</v>
      </c>
      <c r="AO3479" t="s">
        <v>55</v>
      </c>
      <c r="AS3479" t="s">
        <v>343</v>
      </c>
      <c r="AT3479">
        <v>30</v>
      </c>
      <c r="AU3479">
        <v>30</v>
      </c>
      <c r="AV3479">
        <v>40</v>
      </c>
      <c r="BB3479">
        <v>0</v>
      </c>
      <c r="BC3479">
        <v>0</v>
      </c>
      <c r="BD3479" t="s">
        <v>60</v>
      </c>
      <c r="BE3479" s="5">
        <v>46180</v>
      </c>
      <c r="BF3479">
        <v>634364547</v>
      </c>
      <c r="BH3479" t="s">
        <v>323</v>
      </c>
      <c r="BI3479" t="s">
        <v>320</v>
      </c>
      <c r="BJ3479">
        <v>0.41249999999999998</v>
      </c>
      <c r="BK3479">
        <v>31.2</v>
      </c>
      <c r="BL3479">
        <v>3.7</v>
      </c>
      <c r="BM3479">
        <v>0</v>
      </c>
      <c r="BN3479">
        <v>-23.74</v>
      </c>
      <c r="BO3479">
        <v>11.16</v>
      </c>
      <c r="BP3479" t="s">
        <v>60</v>
      </c>
      <c r="BQ3479">
        <v>1.1401468509999999</v>
      </c>
      <c r="BR3479" t="s">
        <v>61</v>
      </c>
    </row>
    <row r="3480" spans="1:70" x14ac:dyDescent="0.2">
      <c r="A3480" s="19">
        <f t="shared" si="122"/>
        <v>15.830000000000005</v>
      </c>
      <c r="B3480" s="20">
        <v>3752</v>
      </c>
      <c r="D3480" s="2" t="s">
        <v>1381</v>
      </c>
      <c r="E3480" s="2" t="str">
        <f t="shared" si="121"/>
        <v>ST</v>
      </c>
      <c r="F3480">
        <v>200720433</v>
      </c>
      <c r="G3480">
        <v>202607</v>
      </c>
      <c r="H3480" t="s">
        <v>52</v>
      </c>
      <c r="I3480" t="s">
        <v>321</v>
      </c>
      <c r="J3480" t="s">
        <v>322</v>
      </c>
      <c r="K3480" t="s">
        <v>54</v>
      </c>
      <c r="L3480" s="5" t="s">
        <v>5226</v>
      </c>
      <c r="M3480" s="5" t="s">
        <v>10419</v>
      </c>
      <c r="N3480" s="21">
        <v>873695525170</v>
      </c>
      <c r="P3480" t="s">
        <v>326</v>
      </c>
      <c r="Q3480" t="s">
        <v>326</v>
      </c>
      <c r="R3480" t="s">
        <v>56</v>
      </c>
      <c r="S3480" t="s">
        <v>327</v>
      </c>
      <c r="T3480">
        <v>21</v>
      </c>
      <c r="U3480" t="s">
        <v>57</v>
      </c>
      <c r="V3480">
        <v>21320</v>
      </c>
      <c r="W3480">
        <v>75.38</v>
      </c>
      <c r="X3480">
        <v>8.94</v>
      </c>
      <c r="Y3480">
        <v>0</v>
      </c>
      <c r="Z3480">
        <v>-57.35</v>
      </c>
      <c r="AA3480">
        <v>26.96</v>
      </c>
      <c r="AB3480">
        <v>6</v>
      </c>
      <c r="AC3480">
        <v>74.8</v>
      </c>
      <c r="AD3480">
        <v>74.8</v>
      </c>
      <c r="AE3480" t="s">
        <v>11915</v>
      </c>
      <c r="AF3480" t="s">
        <v>11343</v>
      </c>
      <c r="AG3480" t="s">
        <v>11343</v>
      </c>
      <c r="AH3480" t="s">
        <v>11344</v>
      </c>
      <c r="AI3480" t="s">
        <v>11345</v>
      </c>
      <c r="AJ3480">
        <v>31</v>
      </c>
      <c r="AK3480" t="s">
        <v>57</v>
      </c>
      <c r="AL3480">
        <v>31840</v>
      </c>
      <c r="AM3480" t="s">
        <v>55</v>
      </c>
      <c r="AN3480" t="s">
        <v>55</v>
      </c>
      <c r="AO3480" t="s">
        <v>55</v>
      </c>
      <c r="AS3480" t="s">
        <v>343</v>
      </c>
      <c r="AT3480">
        <v>30</v>
      </c>
      <c r="AU3480">
        <v>32</v>
      </c>
      <c r="AV3480">
        <v>40</v>
      </c>
      <c r="BB3480">
        <v>0</v>
      </c>
      <c r="BC3480">
        <v>0</v>
      </c>
      <c r="BD3480" t="s">
        <v>60</v>
      </c>
      <c r="BE3480" s="5">
        <v>46180</v>
      </c>
      <c r="BF3480">
        <v>634364547</v>
      </c>
      <c r="BH3480" t="s">
        <v>323</v>
      </c>
      <c r="BI3480" t="s">
        <v>320</v>
      </c>
      <c r="BJ3480">
        <v>0.41180555555555554</v>
      </c>
      <c r="BK3480">
        <v>66.2</v>
      </c>
      <c r="BL3480">
        <v>7.85</v>
      </c>
      <c r="BM3480">
        <v>0</v>
      </c>
      <c r="BN3480">
        <v>-50.37</v>
      </c>
      <c r="BO3480">
        <v>23.68</v>
      </c>
      <c r="BP3480" t="s">
        <v>60</v>
      </c>
      <c r="BQ3480">
        <v>1.1386538829999999</v>
      </c>
      <c r="BR3480" t="s">
        <v>61</v>
      </c>
    </row>
    <row r="3481" spans="1:70" x14ac:dyDescent="0.2">
      <c r="A3481" s="19">
        <f t="shared" si="122"/>
        <v>10.469999999999999</v>
      </c>
      <c r="B3481" s="20">
        <v>3752</v>
      </c>
      <c r="D3481" s="2" t="s">
        <v>1381</v>
      </c>
      <c r="E3481" s="2" t="str">
        <f t="shared" si="121"/>
        <v>ST</v>
      </c>
      <c r="F3481">
        <v>200720433</v>
      </c>
      <c r="G3481">
        <v>202607</v>
      </c>
      <c r="H3481" t="s">
        <v>52</v>
      </c>
      <c r="I3481" t="s">
        <v>321</v>
      </c>
      <c r="J3481" t="s">
        <v>322</v>
      </c>
      <c r="K3481" t="s">
        <v>54</v>
      </c>
      <c r="L3481" s="5" t="s">
        <v>6778</v>
      </c>
      <c r="M3481" s="5" t="s">
        <v>5226</v>
      </c>
      <c r="N3481" s="21">
        <v>873604386194</v>
      </c>
      <c r="P3481" t="s">
        <v>326</v>
      </c>
      <c r="Q3481" t="s">
        <v>326</v>
      </c>
      <c r="R3481" t="s">
        <v>56</v>
      </c>
      <c r="S3481" t="s">
        <v>327</v>
      </c>
      <c r="T3481">
        <v>21</v>
      </c>
      <c r="U3481" t="s">
        <v>57</v>
      </c>
      <c r="V3481">
        <v>21320</v>
      </c>
      <c r="W3481">
        <v>49.74</v>
      </c>
      <c r="X3481">
        <v>5.89</v>
      </c>
      <c r="Y3481">
        <v>0</v>
      </c>
      <c r="Z3481">
        <v>-37.85</v>
      </c>
      <c r="AA3481">
        <v>17.78</v>
      </c>
      <c r="AB3481">
        <v>3</v>
      </c>
      <c r="AC3481">
        <v>37.840000000000003</v>
      </c>
      <c r="AD3481">
        <v>37.840000000000003</v>
      </c>
      <c r="AE3481" t="s">
        <v>11916</v>
      </c>
      <c r="AF3481" t="s">
        <v>6470</v>
      </c>
      <c r="AG3481" t="s">
        <v>6470</v>
      </c>
      <c r="AH3481" t="s">
        <v>6471</v>
      </c>
      <c r="AI3481" t="s">
        <v>6472</v>
      </c>
      <c r="AJ3481">
        <v>50</v>
      </c>
      <c r="AK3481" t="s">
        <v>57</v>
      </c>
      <c r="AL3481">
        <v>50140</v>
      </c>
      <c r="AM3481" t="s">
        <v>55</v>
      </c>
      <c r="AN3481" t="s">
        <v>55</v>
      </c>
      <c r="AO3481" t="s">
        <v>55</v>
      </c>
      <c r="AS3481" t="s">
        <v>343</v>
      </c>
      <c r="AT3481">
        <v>26</v>
      </c>
      <c r="AU3481">
        <v>32</v>
      </c>
      <c r="AV3481">
        <v>40</v>
      </c>
      <c r="BB3481">
        <v>0</v>
      </c>
      <c r="BC3481">
        <v>0</v>
      </c>
      <c r="BD3481" t="s">
        <v>60</v>
      </c>
      <c r="BE3481" s="5">
        <v>46180</v>
      </c>
      <c r="BF3481">
        <v>634364547</v>
      </c>
      <c r="BH3481" t="s">
        <v>323</v>
      </c>
      <c r="BI3481" t="s">
        <v>320</v>
      </c>
      <c r="BJ3481">
        <v>0.43888888888888888</v>
      </c>
      <c r="BK3481">
        <v>43.8</v>
      </c>
      <c r="BL3481">
        <v>5.19</v>
      </c>
      <c r="BM3481">
        <v>0</v>
      </c>
      <c r="BN3481">
        <v>-33.33</v>
      </c>
      <c r="BO3481">
        <v>15.66</v>
      </c>
      <c r="BP3481" t="s">
        <v>60</v>
      </c>
      <c r="BQ3481">
        <v>1.1356667499999999</v>
      </c>
      <c r="BR3481" t="s">
        <v>61</v>
      </c>
    </row>
    <row r="3482" spans="1:70" x14ac:dyDescent="0.2">
      <c r="A3482" s="19">
        <f t="shared" si="122"/>
        <v>12.480000000000004</v>
      </c>
      <c r="B3482" s="20">
        <v>3752</v>
      </c>
      <c r="D3482" s="2" t="s">
        <v>1381</v>
      </c>
      <c r="E3482" s="2" t="str">
        <f t="shared" si="121"/>
        <v>ST</v>
      </c>
      <c r="F3482">
        <v>200720433</v>
      </c>
      <c r="G3482">
        <v>202607</v>
      </c>
      <c r="H3482" t="s">
        <v>52</v>
      </c>
      <c r="I3482" t="s">
        <v>321</v>
      </c>
      <c r="J3482" t="s">
        <v>322</v>
      </c>
      <c r="K3482" t="s">
        <v>54</v>
      </c>
      <c r="L3482" s="5" t="s">
        <v>6778</v>
      </c>
      <c r="M3482" s="5" t="s">
        <v>5226</v>
      </c>
      <c r="N3482" s="21">
        <v>873596561301</v>
      </c>
      <c r="P3482" t="s">
        <v>326</v>
      </c>
      <c r="Q3482" t="s">
        <v>326</v>
      </c>
      <c r="R3482" t="s">
        <v>56</v>
      </c>
      <c r="S3482" t="s">
        <v>327</v>
      </c>
      <c r="T3482">
        <v>21</v>
      </c>
      <c r="U3482" t="s">
        <v>57</v>
      </c>
      <c r="V3482">
        <v>21320</v>
      </c>
      <c r="W3482">
        <v>59.28</v>
      </c>
      <c r="X3482">
        <v>7.03</v>
      </c>
      <c r="Y3482">
        <v>0</v>
      </c>
      <c r="Z3482">
        <v>-45.11</v>
      </c>
      <c r="AA3482">
        <v>21.2</v>
      </c>
      <c r="AB3482">
        <v>3</v>
      </c>
      <c r="AC3482">
        <v>51.48</v>
      </c>
      <c r="AD3482">
        <v>51.48</v>
      </c>
      <c r="AE3482" t="s">
        <v>1545</v>
      </c>
      <c r="AF3482" t="s">
        <v>11346</v>
      </c>
      <c r="AG3482" t="s">
        <v>11346</v>
      </c>
      <c r="AH3482" t="s">
        <v>11347</v>
      </c>
      <c r="AI3482" t="s">
        <v>404</v>
      </c>
      <c r="AJ3482">
        <v>75</v>
      </c>
      <c r="AK3482" t="s">
        <v>57</v>
      </c>
      <c r="AL3482">
        <v>75007</v>
      </c>
      <c r="AM3482" t="s">
        <v>55</v>
      </c>
      <c r="AN3482" t="s">
        <v>55</v>
      </c>
      <c r="AO3482" t="s">
        <v>55</v>
      </c>
      <c r="AS3482" t="s">
        <v>343</v>
      </c>
      <c r="AT3482">
        <v>30</v>
      </c>
      <c r="AU3482">
        <v>30</v>
      </c>
      <c r="AV3482">
        <v>40</v>
      </c>
      <c r="BB3482">
        <v>0</v>
      </c>
      <c r="BC3482">
        <v>0</v>
      </c>
      <c r="BD3482" t="s">
        <v>60</v>
      </c>
      <c r="BE3482" s="5">
        <v>46180</v>
      </c>
      <c r="BF3482">
        <v>634364547</v>
      </c>
      <c r="BH3482" t="s">
        <v>323</v>
      </c>
      <c r="BI3482" t="s">
        <v>320</v>
      </c>
      <c r="BJ3482">
        <v>0.46250000000000002</v>
      </c>
      <c r="BK3482">
        <v>52.2</v>
      </c>
      <c r="BL3482">
        <v>6.19</v>
      </c>
      <c r="BM3482">
        <v>0</v>
      </c>
      <c r="BN3482">
        <v>-39.72</v>
      </c>
      <c r="BO3482">
        <v>18.670000000000002</v>
      </c>
      <c r="BP3482" t="s">
        <v>60</v>
      </c>
      <c r="BQ3482">
        <v>1.1356667499999999</v>
      </c>
      <c r="BR3482" t="s">
        <v>61</v>
      </c>
    </row>
    <row r="3483" spans="1:70" x14ac:dyDescent="0.2">
      <c r="A3483" s="19">
        <f t="shared" si="122"/>
        <v>9.4600000000000009</v>
      </c>
      <c r="B3483" s="20">
        <v>3752</v>
      </c>
      <c r="D3483" s="2" t="s">
        <v>1381</v>
      </c>
      <c r="E3483" s="2" t="str">
        <f t="shared" si="121"/>
        <v>ST</v>
      </c>
      <c r="F3483">
        <v>200720433</v>
      </c>
      <c r="G3483">
        <v>202607</v>
      </c>
      <c r="H3483" t="s">
        <v>52</v>
      </c>
      <c r="I3483" t="s">
        <v>321</v>
      </c>
      <c r="J3483" t="s">
        <v>322</v>
      </c>
      <c r="K3483" t="s">
        <v>54</v>
      </c>
      <c r="L3483" s="5" t="s">
        <v>10419</v>
      </c>
      <c r="M3483" s="5">
        <v>46029</v>
      </c>
      <c r="N3483" s="21">
        <v>873751031257</v>
      </c>
      <c r="P3483" t="s">
        <v>326</v>
      </c>
      <c r="Q3483" t="s">
        <v>326</v>
      </c>
      <c r="R3483" t="s">
        <v>56</v>
      </c>
      <c r="S3483" t="s">
        <v>327</v>
      </c>
      <c r="T3483">
        <v>21</v>
      </c>
      <c r="U3483" t="s">
        <v>57</v>
      </c>
      <c r="V3483">
        <v>21320</v>
      </c>
      <c r="W3483">
        <v>45.09</v>
      </c>
      <c r="X3483">
        <v>5.34</v>
      </c>
      <c r="Y3483">
        <v>0</v>
      </c>
      <c r="Z3483">
        <v>-34.32</v>
      </c>
      <c r="AA3483">
        <v>16.11</v>
      </c>
      <c r="AB3483">
        <v>3</v>
      </c>
      <c r="AC3483">
        <v>33</v>
      </c>
      <c r="AD3483">
        <v>33</v>
      </c>
      <c r="AE3483" t="s">
        <v>11917</v>
      </c>
      <c r="AF3483" t="s">
        <v>11348</v>
      </c>
      <c r="AG3483" t="s">
        <v>11348</v>
      </c>
      <c r="AH3483" t="s">
        <v>11349</v>
      </c>
      <c r="AI3483" t="s">
        <v>11350</v>
      </c>
      <c r="AJ3483">
        <v>71</v>
      </c>
      <c r="AK3483" t="s">
        <v>57</v>
      </c>
      <c r="AL3483">
        <v>71490</v>
      </c>
      <c r="AM3483" t="s">
        <v>55</v>
      </c>
      <c r="AN3483" t="s">
        <v>55</v>
      </c>
      <c r="AO3483" t="s">
        <v>55</v>
      </c>
      <c r="AS3483" t="s">
        <v>343</v>
      </c>
      <c r="AT3483">
        <v>0</v>
      </c>
      <c r="AU3483">
        <v>0</v>
      </c>
      <c r="AV3483">
        <v>0</v>
      </c>
      <c r="BB3483">
        <v>0</v>
      </c>
      <c r="BC3483">
        <v>0</v>
      </c>
      <c r="BD3483" t="s">
        <v>60</v>
      </c>
      <c r="BE3483" s="5">
        <v>46180</v>
      </c>
      <c r="BF3483">
        <v>634364547</v>
      </c>
      <c r="BH3483" t="s">
        <v>323</v>
      </c>
      <c r="BI3483" t="s">
        <v>320</v>
      </c>
      <c r="BJ3483">
        <v>0.39583333333333331</v>
      </c>
      <c r="BK3483">
        <v>39.6</v>
      </c>
      <c r="BL3483">
        <v>4.6900000000000004</v>
      </c>
      <c r="BM3483">
        <v>0</v>
      </c>
      <c r="BN3483">
        <v>-30.14</v>
      </c>
      <c r="BO3483">
        <v>14.15</v>
      </c>
      <c r="BP3483" t="s">
        <v>60</v>
      </c>
      <c r="BQ3483">
        <v>1.1386538829999999</v>
      </c>
      <c r="BR3483" t="s">
        <v>61</v>
      </c>
    </row>
    <row r="3484" spans="1:70" x14ac:dyDescent="0.2">
      <c r="A3484" s="19">
        <f t="shared" si="122"/>
        <v>9.8000000000000007</v>
      </c>
      <c r="B3484" s="20">
        <v>3752</v>
      </c>
      <c r="D3484" s="2" t="s">
        <v>1381</v>
      </c>
      <c r="E3484" s="2" t="str">
        <f t="shared" si="121"/>
        <v>ST</v>
      </c>
      <c r="F3484">
        <v>200720433</v>
      </c>
      <c r="G3484">
        <v>202607</v>
      </c>
      <c r="H3484" t="s">
        <v>52</v>
      </c>
      <c r="I3484" t="s">
        <v>321</v>
      </c>
      <c r="J3484" t="s">
        <v>322</v>
      </c>
      <c r="K3484" t="s">
        <v>54</v>
      </c>
      <c r="L3484" s="5" t="s">
        <v>6778</v>
      </c>
      <c r="M3484" s="5" t="s">
        <v>10422</v>
      </c>
      <c r="N3484" s="21">
        <v>873548770777</v>
      </c>
      <c r="P3484" t="s">
        <v>326</v>
      </c>
      <c r="Q3484" t="s">
        <v>326</v>
      </c>
      <c r="R3484" t="s">
        <v>56</v>
      </c>
      <c r="S3484" t="s">
        <v>327</v>
      </c>
      <c r="T3484">
        <v>21</v>
      </c>
      <c r="U3484" t="s">
        <v>57</v>
      </c>
      <c r="V3484">
        <v>21320</v>
      </c>
      <c r="W3484">
        <v>46.56</v>
      </c>
      <c r="X3484">
        <v>5.52</v>
      </c>
      <c r="Y3484">
        <v>0</v>
      </c>
      <c r="Z3484">
        <v>-35.43</v>
      </c>
      <c r="AA3484">
        <v>16.649999999999999</v>
      </c>
      <c r="AB3484">
        <v>2</v>
      </c>
      <c r="AC3484">
        <v>34.32</v>
      </c>
      <c r="AD3484">
        <v>34.32</v>
      </c>
      <c r="AE3484" t="s">
        <v>11918</v>
      </c>
      <c r="AF3484" t="s">
        <v>11351</v>
      </c>
      <c r="AG3484" t="s">
        <v>11351</v>
      </c>
      <c r="AH3484" t="s">
        <v>11352</v>
      </c>
      <c r="AI3484" t="s">
        <v>11353</v>
      </c>
      <c r="AJ3484">
        <v>84</v>
      </c>
      <c r="AK3484" t="s">
        <v>57</v>
      </c>
      <c r="AL3484">
        <v>84480</v>
      </c>
      <c r="AM3484" t="s">
        <v>55</v>
      </c>
      <c r="AN3484" t="s">
        <v>55</v>
      </c>
      <c r="AO3484" t="s">
        <v>55</v>
      </c>
      <c r="AS3484" t="s">
        <v>343</v>
      </c>
      <c r="AT3484">
        <v>30</v>
      </c>
      <c r="AU3484">
        <v>31</v>
      </c>
      <c r="AV3484">
        <v>39</v>
      </c>
      <c r="BB3484">
        <v>0</v>
      </c>
      <c r="BC3484">
        <v>0</v>
      </c>
      <c r="BD3484" t="s">
        <v>60</v>
      </c>
      <c r="BE3484" s="5">
        <v>46180</v>
      </c>
      <c r="BF3484">
        <v>634364547</v>
      </c>
      <c r="BH3484" t="s">
        <v>323</v>
      </c>
      <c r="BI3484" t="s">
        <v>320</v>
      </c>
      <c r="BJ3484">
        <v>0.41388888888888886</v>
      </c>
      <c r="BK3484">
        <v>41</v>
      </c>
      <c r="BL3484">
        <v>4.8600000000000003</v>
      </c>
      <c r="BM3484">
        <v>0</v>
      </c>
      <c r="BN3484">
        <v>-31.2</v>
      </c>
      <c r="BO3484">
        <v>14.66</v>
      </c>
      <c r="BP3484" t="s">
        <v>60</v>
      </c>
      <c r="BQ3484">
        <v>1.1356667499999999</v>
      </c>
      <c r="BR3484" t="s">
        <v>61</v>
      </c>
    </row>
    <row r="3485" spans="1:70" x14ac:dyDescent="0.2">
      <c r="A3485" s="19">
        <f t="shared" si="122"/>
        <v>31.689999999999998</v>
      </c>
      <c r="B3485" s="20">
        <v>3752</v>
      </c>
      <c r="D3485" s="2" t="s">
        <v>1381</v>
      </c>
      <c r="E3485" s="2" t="str">
        <f t="shared" si="121"/>
        <v>ST</v>
      </c>
      <c r="F3485">
        <v>200720433</v>
      </c>
      <c r="G3485">
        <v>202607</v>
      </c>
      <c r="H3485" t="s">
        <v>52</v>
      </c>
      <c r="I3485" t="s">
        <v>321</v>
      </c>
      <c r="J3485" t="s">
        <v>322</v>
      </c>
      <c r="K3485" t="s">
        <v>54</v>
      </c>
      <c r="L3485" s="5" t="s">
        <v>6778</v>
      </c>
      <c r="M3485" s="5">
        <v>46029</v>
      </c>
      <c r="N3485" s="21">
        <v>873596843860</v>
      </c>
      <c r="P3485" t="s">
        <v>326</v>
      </c>
      <c r="Q3485" t="s">
        <v>326</v>
      </c>
      <c r="R3485" t="s">
        <v>56</v>
      </c>
      <c r="S3485" t="s">
        <v>327</v>
      </c>
      <c r="T3485">
        <v>21</v>
      </c>
      <c r="U3485" t="s">
        <v>57</v>
      </c>
      <c r="V3485">
        <v>21320</v>
      </c>
      <c r="W3485">
        <v>150.59</v>
      </c>
      <c r="X3485">
        <v>143.72</v>
      </c>
      <c r="Y3485">
        <v>0</v>
      </c>
      <c r="Z3485">
        <v>-114.6</v>
      </c>
      <c r="AA3485">
        <v>179.71</v>
      </c>
      <c r="AB3485">
        <v>8</v>
      </c>
      <c r="AC3485">
        <v>171.6</v>
      </c>
      <c r="AD3485">
        <v>171.6</v>
      </c>
      <c r="AE3485" t="s">
        <v>11919</v>
      </c>
      <c r="AF3485" t="s">
        <v>11354</v>
      </c>
      <c r="AG3485" t="s">
        <v>11354</v>
      </c>
      <c r="AH3485" t="s">
        <v>11355</v>
      </c>
      <c r="AI3485" t="s">
        <v>7478</v>
      </c>
      <c r="AJ3485">
        <v>20</v>
      </c>
      <c r="AK3485" t="s">
        <v>57</v>
      </c>
      <c r="AL3485">
        <v>20137</v>
      </c>
      <c r="AM3485" t="s">
        <v>55</v>
      </c>
      <c r="AN3485" t="s">
        <v>55</v>
      </c>
      <c r="AO3485" t="s">
        <v>55</v>
      </c>
      <c r="AS3485" t="s">
        <v>343</v>
      </c>
      <c r="AT3485">
        <v>0</v>
      </c>
      <c r="AU3485">
        <v>0</v>
      </c>
      <c r="AV3485">
        <v>0</v>
      </c>
      <c r="BB3485">
        <v>0</v>
      </c>
      <c r="BC3485">
        <v>0</v>
      </c>
      <c r="BD3485" t="s">
        <v>60</v>
      </c>
      <c r="BE3485" s="5">
        <v>46180</v>
      </c>
      <c r="BF3485">
        <v>634364547</v>
      </c>
      <c r="BH3485" t="s">
        <v>323</v>
      </c>
      <c r="BI3485" t="s">
        <v>320</v>
      </c>
      <c r="BJ3485">
        <v>0.4375</v>
      </c>
      <c r="BK3485">
        <v>132.6</v>
      </c>
      <c r="BL3485">
        <v>126.55</v>
      </c>
      <c r="BM3485">
        <v>0</v>
      </c>
      <c r="BN3485">
        <v>-100.91</v>
      </c>
      <c r="BO3485">
        <v>158.24</v>
      </c>
      <c r="BP3485" t="s">
        <v>60</v>
      </c>
      <c r="BQ3485">
        <v>1.1356667499999999</v>
      </c>
      <c r="BR3485" t="s">
        <v>61</v>
      </c>
    </row>
    <row r="3486" spans="1:70" x14ac:dyDescent="0.2">
      <c r="A3486" s="19">
        <f t="shared" si="122"/>
        <v>9.4600000000000009</v>
      </c>
      <c r="B3486" s="20">
        <v>3752</v>
      </c>
      <c r="D3486" s="2" t="s">
        <v>1381</v>
      </c>
      <c r="E3486" s="2" t="str">
        <f t="shared" si="121"/>
        <v>ST</v>
      </c>
      <c r="F3486">
        <v>200720433</v>
      </c>
      <c r="G3486">
        <v>202607</v>
      </c>
      <c r="H3486" t="s">
        <v>52</v>
      </c>
      <c r="I3486" t="s">
        <v>321</v>
      </c>
      <c r="J3486" t="s">
        <v>322</v>
      </c>
      <c r="K3486" t="s">
        <v>54</v>
      </c>
      <c r="L3486" s="5" t="s">
        <v>5682</v>
      </c>
      <c r="M3486" s="5" t="s">
        <v>6778</v>
      </c>
      <c r="N3486" s="21">
        <v>873543499570</v>
      </c>
      <c r="P3486" t="s">
        <v>326</v>
      </c>
      <c r="Q3486" t="s">
        <v>326</v>
      </c>
      <c r="R3486" t="s">
        <v>56</v>
      </c>
      <c r="S3486" t="s">
        <v>327</v>
      </c>
      <c r="T3486">
        <v>21</v>
      </c>
      <c r="U3486" t="s">
        <v>57</v>
      </c>
      <c r="V3486">
        <v>21320</v>
      </c>
      <c r="W3486">
        <v>45.15</v>
      </c>
      <c r="X3486">
        <v>5.35</v>
      </c>
      <c r="Y3486">
        <v>0</v>
      </c>
      <c r="Z3486">
        <v>-34.36</v>
      </c>
      <c r="AA3486">
        <v>16.13</v>
      </c>
      <c r="AB3486">
        <v>3</v>
      </c>
      <c r="AC3486">
        <v>33</v>
      </c>
      <c r="AD3486">
        <v>33</v>
      </c>
      <c r="AE3486" t="s">
        <v>11920</v>
      </c>
      <c r="AF3486" t="s">
        <v>6541</v>
      </c>
      <c r="AG3486" t="s">
        <v>6541</v>
      </c>
      <c r="AH3486" t="s">
        <v>11356</v>
      </c>
      <c r="AI3486" t="s">
        <v>11357</v>
      </c>
      <c r="AJ3486">
        <v>63</v>
      </c>
      <c r="AK3486" t="s">
        <v>57</v>
      </c>
      <c r="AL3486">
        <v>63150</v>
      </c>
      <c r="AM3486" t="s">
        <v>55</v>
      </c>
      <c r="AN3486" t="s">
        <v>55</v>
      </c>
      <c r="AO3486" t="s">
        <v>55</v>
      </c>
      <c r="AS3486" t="s">
        <v>343</v>
      </c>
      <c r="AT3486">
        <v>0</v>
      </c>
      <c r="AU3486">
        <v>0</v>
      </c>
      <c r="AV3486">
        <v>0</v>
      </c>
      <c r="BB3486">
        <v>0</v>
      </c>
      <c r="BC3486">
        <v>0</v>
      </c>
      <c r="BD3486" t="s">
        <v>60</v>
      </c>
      <c r="BE3486" s="5">
        <v>46180</v>
      </c>
      <c r="BF3486">
        <v>634364547</v>
      </c>
      <c r="BH3486" t="s">
        <v>323</v>
      </c>
      <c r="BI3486" t="s">
        <v>320</v>
      </c>
      <c r="BJ3486">
        <v>0.43680555555555556</v>
      </c>
      <c r="BK3486">
        <v>39.6</v>
      </c>
      <c r="BL3486">
        <v>4.6900000000000004</v>
      </c>
      <c r="BM3486">
        <v>0</v>
      </c>
      <c r="BN3486">
        <v>-30.14</v>
      </c>
      <c r="BO3486">
        <v>14.15</v>
      </c>
      <c r="BP3486" t="s">
        <v>60</v>
      </c>
      <c r="BQ3486">
        <v>1.1401468509999999</v>
      </c>
      <c r="BR3486" t="s">
        <v>61</v>
      </c>
    </row>
    <row r="3487" spans="1:70" x14ac:dyDescent="0.2">
      <c r="A3487" s="19">
        <f t="shared" si="122"/>
        <v>9.1300000000000026</v>
      </c>
      <c r="B3487" s="20">
        <v>3752</v>
      </c>
      <c r="D3487" s="2" t="s">
        <v>1381</v>
      </c>
      <c r="E3487" s="2" t="str">
        <f t="shared" si="121"/>
        <v>ST</v>
      </c>
      <c r="F3487">
        <v>200720433</v>
      </c>
      <c r="G3487">
        <v>202607</v>
      </c>
      <c r="H3487" t="s">
        <v>52</v>
      </c>
      <c r="I3487" t="s">
        <v>321</v>
      </c>
      <c r="J3487" t="s">
        <v>322</v>
      </c>
      <c r="K3487" t="s">
        <v>54</v>
      </c>
      <c r="L3487" s="5" t="s">
        <v>5682</v>
      </c>
      <c r="M3487" s="5" t="s">
        <v>6778</v>
      </c>
      <c r="N3487" s="21">
        <v>873542861295</v>
      </c>
      <c r="P3487" t="s">
        <v>326</v>
      </c>
      <c r="Q3487" t="s">
        <v>326</v>
      </c>
      <c r="R3487" t="s">
        <v>56</v>
      </c>
      <c r="S3487" t="s">
        <v>327</v>
      </c>
      <c r="T3487">
        <v>21</v>
      </c>
      <c r="U3487" t="s">
        <v>57</v>
      </c>
      <c r="V3487">
        <v>21320</v>
      </c>
      <c r="W3487">
        <v>43.55</v>
      </c>
      <c r="X3487">
        <v>5.16</v>
      </c>
      <c r="Y3487">
        <v>0</v>
      </c>
      <c r="Z3487">
        <v>-33.14</v>
      </c>
      <c r="AA3487">
        <v>15.57</v>
      </c>
      <c r="AB3487">
        <v>2</v>
      </c>
      <c r="AC3487">
        <v>30.8</v>
      </c>
      <c r="AD3487">
        <v>30.8</v>
      </c>
      <c r="AE3487" t="s">
        <v>9243</v>
      </c>
      <c r="AF3487" t="s">
        <v>11358</v>
      </c>
      <c r="AG3487" t="s">
        <v>11359</v>
      </c>
      <c r="AH3487" t="s">
        <v>11360</v>
      </c>
      <c r="AI3487" t="s">
        <v>527</v>
      </c>
      <c r="AJ3487">
        <v>29</v>
      </c>
      <c r="AK3487" t="s">
        <v>57</v>
      </c>
      <c r="AL3487">
        <v>29200</v>
      </c>
      <c r="AM3487" t="s">
        <v>55</v>
      </c>
      <c r="AN3487" t="s">
        <v>55</v>
      </c>
      <c r="AO3487" t="s">
        <v>55</v>
      </c>
      <c r="AS3487" t="s">
        <v>343</v>
      </c>
      <c r="AT3487">
        <v>0</v>
      </c>
      <c r="AU3487">
        <v>0</v>
      </c>
      <c r="AV3487">
        <v>0</v>
      </c>
      <c r="BB3487">
        <v>0</v>
      </c>
      <c r="BC3487">
        <v>0</v>
      </c>
      <c r="BD3487" t="s">
        <v>60</v>
      </c>
      <c r="BE3487" s="5">
        <v>46180</v>
      </c>
      <c r="BF3487">
        <v>634364547</v>
      </c>
      <c r="BH3487" t="s">
        <v>323</v>
      </c>
      <c r="BI3487" t="s">
        <v>320</v>
      </c>
      <c r="BJ3487">
        <v>0.49444444444444446</v>
      </c>
      <c r="BK3487">
        <v>38.200000000000003</v>
      </c>
      <c r="BL3487">
        <v>4.53</v>
      </c>
      <c r="BM3487">
        <v>0</v>
      </c>
      <c r="BN3487">
        <v>-29.07</v>
      </c>
      <c r="BO3487">
        <v>13.66</v>
      </c>
      <c r="BP3487" t="s">
        <v>60</v>
      </c>
      <c r="BQ3487">
        <v>1.1401468509999999</v>
      </c>
      <c r="BR3487" t="s">
        <v>61</v>
      </c>
    </row>
    <row r="3488" spans="1:70" x14ac:dyDescent="0.2">
      <c r="A3488" s="19">
        <f t="shared" si="122"/>
        <v>16.830000000000005</v>
      </c>
      <c r="B3488" s="20">
        <v>3752</v>
      </c>
      <c r="D3488" s="2" t="s">
        <v>1381</v>
      </c>
      <c r="E3488" s="2" t="str">
        <f t="shared" si="121"/>
        <v>ST</v>
      </c>
      <c r="F3488">
        <v>200720433</v>
      </c>
      <c r="G3488">
        <v>202607</v>
      </c>
      <c r="H3488" t="s">
        <v>52</v>
      </c>
      <c r="I3488" t="s">
        <v>321</v>
      </c>
      <c r="J3488" t="s">
        <v>322</v>
      </c>
      <c r="K3488" t="s">
        <v>54</v>
      </c>
      <c r="L3488" s="5" t="s">
        <v>6778</v>
      </c>
      <c r="M3488" s="5" t="s">
        <v>10422</v>
      </c>
      <c r="N3488" s="21">
        <v>873597438822</v>
      </c>
      <c r="P3488" t="s">
        <v>326</v>
      </c>
      <c r="Q3488" t="s">
        <v>326</v>
      </c>
      <c r="R3488" t="s">
        <v>56</v>
      </c>
      <c r="S3488" t="s">
        <v>327</v>
      </c>
      <c r="T3488">
        <v>21</v>
      </c>
      <c r="U3488" t="s">
        <v>57</v>
      </c>
      <c r="V3488">
        <v>21320</v>
      </c>
      <c r="W3488">
        <v>79.95</v>
      </c>
      <c r="X3488">
        <v>9.48</v>
      </c>
      <c r="Y3488">
        <v>0</v>
      </c>
      <c r="Z3488">
        <v>-60.84</v>
      </c>
      <c r="AA3488">
        <v>28.6</v>
      </c>
      <c r="AB3488">
        <v>6</v>
      </c>
      <c r="AC3488">
        <v>81.400000000000006</v>
      </c>
      <c r="AD3488">
        <v>81.400000000000006</v>
      </c>
      <c r="AE3488" t="s">
        <v>11715</v>
      </c>
      <c r="AF3488" t="s">
        <v>1718</v>
      </c>
      <c r="AG3488" t="s">
        <v>1718</v>
      </c>
      <c r="AH3488" t="s">
        <v>1719</v>
      </c>
      <c r="AI3488" t="s">
        <v>608</v>
      </c>
      <c r="AJ3488">
        <v>60</v>
      </c>
      <c r="AK3488" t="s">
        <v>57</v>
      </c>
      <c r="AL3488">
        <v>60740</v>
      </c>
      <c r="AM3488" t="s">
        <v>55</v>
      </c>
      <c r="AN3488" t="s">
        <v>55</v>
      </c>
      <c r="AO3488" t="s">
        <v>55</v>
      </c>
      <c r="AS3488" t="s">
        <v>343</v>
      </c>
      <c r="AT3488">
        <v>0</v>
      </c>
      <c r="AU3488">
        <v>0</v>
      </c>
      <c r="AV3488">
        <v>0</v>
      </c>
      <c r="BB3488">
        <v>0</v>
      </c>
      <c r="BC3488">
        <v>0</v>
      </c>
      <c r="BD3488" t="s">
        <v>60</v>
      </c>
      <c r="BE3488" s="5">
        <v>46180</v>
      </c>
      <c r="BF3488">
        <v>634364547</v>
      </c>
      <c r="BH3488" t="s">
        <v>323</v>
      </c>
      <c r="BI3488" t="s">
        <v>320</v>
      </c>
      <c r="BJ3488">
        <v>0.51458333333333328</v>
      </c>
      <c r="BK3488">
        <v>70.400000000000006</v>
      </c>
      <c r="BL3488">
        <v>8.35</v>
      </c>
      <c r="BM3488">
        <v>0</v>
      </c>
      <c r="BN3488">
        <v>-53.57</v>
      </c>
      <c r="BO3488">
        <v>25.18</v>
      </c>
      <c r="BP3488" t="s">
        <v>60</v>
      </c>
      <c r="BQ3488">
        <v>1.1356667499999999</v>
      </c>
      <c r="BR3488" t="s">
        <v>61</v>
      </c>
    </row>
    <row r="3489" spans="1:70" x14ac:dyDescent="0.2">
      <c r="A3489" s="19">
        <f t="shared" si="122"/>
        <v>18.500000000000007</v>
      </c>
      <c r="B3489" s="20">
        <v>3752</v>
      </c>
      <c r="D3489" s="2" t="s">
        <v>1381</v>
      </c>
      <c r="E3489" s="2" t="str">
        <f t="shared" si="121"/>
        <v>ST</v>
      </c>
      <c r="F3489">
        <v>200720433</v>
      </c>
      <c r="G3489">
        <v>202607</v>
      </c>
      <c r="H3489" t="s">
        <v>52</v>
      </c>
      <c r="I3489" t="s">
        <v>321</v>
      </c>
      <c r="J3489" t="s">
        <v>322</v>
      </c>
      <c r="K3489" t="s">
        <v>54</v>
      </c>
      <c r="L3489" s="5" t="s">
        <v>6778</v>
      </c>
      <c r="M3489" s="5" t="s">
        <v>10422</v>
      </c>
      <c r="N3489" s="21">
        <v>873605277860</v>
      </c>
      <c r="P3489" t="s">
        <v>326</v>
      </c>
      <c r="Q3489" t="s">
        <v>326</v>
      </c>
      <c r="R3489" t="s">
        <v>56</v>
      </c>
      <c r="S3489" t="s">
        <v>327</v>
      </c>
      <c r="T3489">
        <v>21</v>
      </c>
      <c r="U3489" t="s">
        <v>57</v>
      </c>
      <c r="V3489">
        <v>21320</v>
      </c>
      <c r="W3489">
        <v>87.9</v>
      </c>
      <c r="X3489">
        <v>10.41</v>
      </c>
      <c r="Y3489">
        <v>0</v>
      </c>
      <c r="Z3489">
        <v>-66.89</v>
      </c>
      <c r="AA3489">
        <v>31.42</v>
      </c>
      <c r="AB3489">
        <v>8</v>
      </c>
      <c r="AC3489">
        <v>92.4</v>
      </c>
      <c r="AD3489">
        <v>92.4</v>
      </c>
      <c r="AE3489" t="s">
        <v>1456</v>
      </c>
      <c r="AF3489" t="s">
        <v>850</v>
      </c>
      <c r="AG3489" t="s">
        <v>850</v>
      </c>
      <c r="AH3489" t="s">
        <v>851</v>
      </c>
      <c r="AI3489" t="s">
        <v>521</v>
      </c>
      <c r="AJ3489">
        <v>64</v>
      </c>
      <c r="AK3489" t="s">
        <v>57</v>
      </c>
      <c r="AL3489">
        <v>64600</v>
      </c>
      <c r="AM3489" t="s">
        <v>55</v>
      </c>
      <c r="AN3489" t="s">
        <v>55</v>
      </c>
      <c r="AO3489" t="s">
        <v>55</v>
      </c>
      <c r="AS3489" t="s">
        <v>343</v>
      </c>
      <c r="AT3489">
        <v>0</v>
      </c>
      <c r="AU3489">
        <v>0</v>
      </c>
      <c r="AV3489">
        <v>0</v>
      </c>
      <c r="BB3489">
        <v>0</v>
      </c>
      <c r="BC3489">
        <v>0</v>
      </c>
      <c r="BD3489" t="s">
        <v>60</v>
      </c>
      <c r="BE3489" s="5">
        <v>46180</v>
      </c>
      <c r="BF3489">
        <v>634364547</v>
      </c>
      <c r="BH3489" t="s">
        <v>323</v>
      </c>
      <c r="BI3489" t="s">
        <v>320</v>
      </c>
      <c r="BJ3489">
        <v>0.40625</v>
      </c>
      <c r="BK3489">
        <v>77.400000000000006</v>
      </c>
      <c r="BL3489">
        <v>9.17</v>
      </c>
      <c r="BM3489">
        <v>0</v>
      </c>
      <c r="BN3489">
        <v>-58.9</v>
      </c>
      <c r="BO3489">
        <v>27.67</v>
      </c>
      <c r="BP3489" t="s">
        <v>60</v>
      </c>
      <c r="BQ3489">
        <v>1.1356667499999999</v>
      </c>
      <c r="BR3489" t="s">
        <v>61</v>
      </c>
    </row>
    <row r="3490" spans="1:70" x14ac:dyDescent="0.2">
      <c r="A3490" s="19">
        <f t="shared" si="122"/>
        <v>14.150000000000006</v>
      </c>
      <c r="B3490" s="20">
        <v>3752</v>
      </c>
      <c r="D3490" s="2" t="s">
        <v>1381</v>
      </c>
      <c r="E3490" s="2" t="str">
        <f t="shared" si="121"/>
        <v>ST</v>
      </c>
      <c r="F3490">
        <v>200720433</v>
      </c>
      <c r="G3490">
        <v>202607</v>
      </c>
      <c r="H3490" t="s">
        <v>52</v>
      </c>
      <c r="I3490" t="s">
        <v>321</v>
      </c>
      <c r="J3490" t="s">
        <v>322</v>
      </c>
      <c r="K3490" t="s">
        <v>54</v>
      </c>
      <c r="L3490" s="5">
        <v>46029</v>
      </c>
      <c r="M3490" s="5">
        <v>46060</v>
      </c>
      <c r="N3490" s="21">
        <v>873814333705</v>
      </c>
      <c r="P3490" t="s">
        <v>326</v>
      </c>
      <c r="Q3490" t="s">
        <v>326</v>
      </c>
      <c r="R3490" t="s">
        <v>56</v>
      </c>
      <c r="S3490" t="s">
        <v>327</v>
      </c>
      <c r="T3490">
        <v>21</v>
      </c>
      <c r="U3490" t="s">
        <v>57</v>
      </c>
      <c r="V3490">
        <v>21320</v>
      </c>
      <c r="W3490">
        <v>67.540000000000006</v>
      </c>
      <c r="X3490">
        <v>7.77</v>
      </c>
      <c r="Y3490">
        <v>0</v>
      </c>
      <c r="Z3490">
        <v>-51.4</v>
      </c>
      <c r="AA3490">
        <v>23.91</v>
      </c>
      <c r="AB3490">
        <v>5</v>
      </c>
      <c r="AC3490">
        <v>63.8</v>
      </c>
      <c r="AD3490">
        <v>63.8</v>
      </c>
      <c r="AE3490" t="s">
        <v>11921</v>
      </c>
      <c r="AF3490" t="s">
        <v>11361</v>
      </c>
      <c r="AG3490" t="s">
        <v>11361</v>
      </c>
      <c r="AH3490" t="s">
        <v>11362</v>
      </c>
      <c r="AI3490" t="s">
        <v>1143</v>
      </c>
      <c r="AJ3490">
        <v>41</v>
      </c>
      <c r="AK3490" t="s">
        <v>57</v>
      </c>
      <c r="AL3490">
        <v>41100</v>
      </c>
      <c r="AM3490" t="s">
        <v>55</v>
      </c>
      <c r="AN3490" t="s">
        <v>55</v>
      </c>
      <c r="AO3490" t="s">
        <v>55</v>
      </c>
      <c r="AS3490" t="s">
        <v>343</v>
      </c>
      <c r="AT3490">
        <v>0</v>
      </c>
      <c r="AU3490">
        <v>0</v>
      </c>
      <c r="AV3490">
        <v>0</v>
      </c>
      <c r="BB3490">
        <v>0</v>
      </c>
      <c r="BC3490">
        <v>0</v>
      </c>
      <c r="BD3490" t="s">
        <v>60</v>
      </c>
      <c r="BE3490" s="5">
        <v>46180</v>
      </c>
      <c r="BF3490">
        <v>634364547</v>
      </c>
      <c r="BH3490" t="s">
        <v>323</v>
      </c>
      <c r="BI3490" t="s">
        <v>320</v>
      </c>
      <c r="BJ3490">
        <v>0.36666666666666664</v>
      </c>
      <c r="BK3490">
        <v>59.2</v>
      </c>
      <c r="BL3490">
        <v>6.81</v>
      </c>
      <c r="BM3490">
        <v>0</v>
      </c>
      <c r="BN3490">
        <v>-45.05</v>
      </c>
      <c r="BO3490">
        <v>20.96</v>
      </c>
      <c r="BP3490" t="s">
        <v>60</v>
      </c>
      <c r="BQ3490">
        <v>1.1408492480000001</v>
      </c>
      <c r="BR3490" t="s">
        <v>61</v>
      </c>
    </row>
    <row r="3491" spans="1:70" x14ac:dyDescent="0.2">
      <c r="A3491" s="19">
        <f t="shared" si="122"/>
        <v>12.480000000000004</v>
      </c>
      <c r="B3491" s="20">
        <v>3752</v>
      </c>
      <c r="D3491" s="2" t="s">
        <v>1381</v>
      </c>
      <c r="E3491" s="2" t="str">
        <f t="shared" si="121"/>
        <v>ST</v>
      </c>
      <c r="F3491">
        <v>200720433</v>
      </c>
      <c r="G3491">
        <v>202607</v>
      </c>
      <c r="H3491" t="s">
        <v>52</v>
      </c>
      <c r="I3491" t="s">
        <v>321</v>
      </c>
      <c r="J3491" t="s">
        <v>322</v>
      </c>
      <c r="K3491" t="s">
        <v>54</v>
      </c>
      <c r="L3491" s="5" t="s">
        <v>6778</v>
      </c>
      <c r="M3491" s="5" t="s">
        <v>5226</v>
      </c>
      <c r="N3491" s="21">
        <v>873422963973</v>
      </c>
      <c r="P3491" t="s">
        <v>326</v>
      </c>
      <c r="Q3491" t="s">
        <v>326</v>
      </c>
      <c r="R3491" t="s">
        <v>56</v>
      </c>
      <c r="S3491" t="s">
        <v>327</v>
      </c>
      <c r="T3491">
        <v>21</v>
      </c>
      <c r="U3491" t="s">
        <v>57</v>
      </c>
      <c r="V3491">
        <v>21320</v>
      </c>
      <c r="W3491">
        <v>59.28</v>
      </c>
      <c r="X3491">
        <v>7.03</v>
      </c>
      <c r="Y3491">
        <v>0</v>
      </c>
      <c r="Z3491">
        <v>-45.11</v>
      </c>
      <c r="AA3491">
        <v>21.2</v>
      </c>
      <c r="AB3491">
        <v>3</v>
      </c>
      <c r="AC3491">
        <v>52.8</v>
      </c>
      <c r="AD3491">
        <v>52.8</v>
      </c>
      <c r="AE3491" t="s">
        <v>1555</v>
      </c>
      <c r="AF3491" t="s">
        <v>437</v>
      </c>
      <c r="AG3491" t="s">
        <v>437</v>
      </c>
      <c r="AH3491" t="s">
        <v>879</v>
      </c>
      <c r="AI3491" t="s">
        <v>880</v>
      </c>
      <c r="AJ3491">
        <v>95</v>
      </c>
      <c r="AK3491" t="s">
        <v>57</v>
      </c>
      <c r="AL3491">
        <v>95470</v>
      </c>
      <c r="AM3491" t="s">
        <v>55</v>
      </c>
      <c r="AN3491" t="s">
        <v>55</v>
      </c>
      <c r="AO3491" t="s">
        <v>55</v>
      </c>
      <c r="AS3491" t="s">
        <v>343</v>
      </c>
      <c r="AT3491">
        <v>30</v>
      </c>
      <c r="AU3491">
        <v>31</v>
      </c>
      <c r="AV3491">
        <v>39</v>
      </c>
      <c r="BB3491">
        <v>0</v>
      </c>
      <c r="BC3491">
        <v>0</v>
      </c>
      <c r="BD3491" t="s">
        <v>60</v>
      </c>
      <c r="BE3491" s="5">
        <v>46180</v>
      </c>
      <c r="BF3491">
        <v>634364547</v>
      </c>
      <c r="BH3491" t="s">
        <v>323</v>
      </c>
      <c r="BI3491" t="s">
        <v>320</v>
      </c>
      <c r="BJ3491">
        <v>0.53055555555555556</v>
      </c>
      <c r="BK3491">
        <v>52.2</v>
      </c>
      <c r="BL3491">
        <v>6.19</v>
      </c>
      <c r="BM3491">
        <v>0</v>
      </c>
      <c r="BN3491">
        <v>-39.72</v>
      </c>
      <c r="BO3491">
        <v>18.670000000000002</v>
      </c>
      <c r="BP3491" t="s">
        <v>60</v>
      </c>
      <c r="BQ3491">
        <v>1.1356667499999999</v>
      </c>
      <c r="BR3491" t="s">
        <v>61</v>
      </c>
    </row>
    <row r="3492" spans="1:70" x14ac:dyDescent="0.2">
      <c r="A3492" s="19">
        <f t="shared" si="122"/>
        <v>10.129999999999995</v>
      </c>
      <c r="B3492" s="20">
        <v>3752</v>
      </c>
      <c r="D3492" s="2" t="s">
        <v>1381</v>
      </c>
      <c r="E3492" s="2" t="str">
        <f t="shared" si="121"/>
        <v>ST</v>
      </c>
      <c r="F3492">
        <v>200720433</v>
      </c>
      <c r="G3492">
        <v>202607</v>
      </c>
      <c r="H3492" t="s">
        <v>52</v>
      </c>
      <c r="I3492" t="s">
        <v>321</v>
      </c>
      <c r="J3492" t="s">
        <v>322</v>
      </c>
      <c r="K3492" t="s">
        <v>54</v>
      </c>
      <c r="L3492" s="5" t="s">
        <v>6778</v>
      </c>
      <c r="M3492" s="5" t="s">
        <v>10422</v>
      </c>
      <c r="N3492" s="21">
        <v>873601464425</v>
      </c>
      <c r="P3492" t="s">
        <v>326</v>
      </c>
      <c r="Q3492" t="s">
        <v>326</v>
      </c>
      <c r="R3492" t="s">
        <v>56</v>
      </c>
      <c r="S3492" t="s">
        <v>327</v>
      </c>
      <c r="T3492">
        <v>21</v>
      </c>
      <c r="U3492" t="s">
        <v>57</v>
      </c>
      <c r="V3492">
        <v>21320</v>
      </c>
      <c r="W3492">
        <v>48.15</v>
      </c>
      <c r="X3492">
        <v>5.71</v>
      </c>
      <c r="Y3492">
        <v>0</v>
      </c>
      <c r="Z3492">
        <v>-36.65</v>
      </c>
      <c r="AA3492">
        <v>17.22</v>
      </c>
      <c r="AB3492">
        <v>2</v>
      </c>
      <c r="AC3492">
        <v>36.520000000000003</v>
      </c>
      <c r="AD3492">
        <v>36.520000000000003</v>
      </c>
      <c r="AE3492" t="s">
        <v>11922</v>
      </c>
      <c r="AF3492" t="s">
        <v>11363</v>
      </c>
      <c r="AG3492" t="s">
        <v>11363</v>
      </c>
      <c r="AH3492" t="s">
        <v>11364</v>
      </c>
      <c r="AI3492" t="s">
        <v>11365</v>
      </c>
      <c r="AJ3492">
        <v>67</v>
      </c>
      <c r="AK3492" t="s">
        <v>57</v>
      </c>
      <c r="AL3492">
        <v>67380</v>
      </c>
      <c r="AM3492" t="s">
        <v>55</v>
      </c>
      <c r="AN3492" t="s">
        <v>55</v>
      </c>
      <c r="AO3492" t="s">
        <v>55</v>
      </c>
      <c r="AS3492" t="s">
        <v>343</v>
      </c>
      <c r="AT3492">
        <v>30</v>
      </c>
      <c r="AU3492">
        <v>31</v>
      </c>
      <c r="AV3492">
        <v>40</v>
      </c>
      <c r="BB3492">
        <v>0</v>
      </c>
      <c r="BC3492">
        <v>0</v>
      </c>
      <c r="BD3492" t="s">
        <v>60</v>
      </c>
      <c r="BE3492" s="5">
        <v>46180</v>
      </c>
      <c r="BF3492">
        <v>634364547</v>
      </c>
      <c r="BH3492" t="s">
        <v>323</v>
      </c>
      <c r="BI3492" t="s">
        <v>320</v>
      </c>
      <c r="BJ3492">
        <v>0.39513888888888887</v>
      </c>
      <c r="BK3492">
        <v>42.4</v>
      </c>
      <c r="BL3492">
        <v>5.03</v>
      </c>
      <c r="BM3492">
        <v>0</v>
      </c>
      <c r="BN3492">
        <v>-32.270000000000003</v>
      </c>
      <c r="BO3492">
        <v>15.16</v>
      </c>
      <c r="BP3492" t="s">
        <v>60</v>
      </c>
      <c r="BQ3492">
        <v>1.1356667499999999</v>
      </c>
      <c r="BR3492" t="s">
        <v>61</v>
      </c>
    </row>
    <row r="3493" spans="1:70" x14ac:dyDescent="0.2">
      <c r="A3493" s="19">
        <f t="shared" si="122"/>
        <v>9.8000000000000007</v>
      </c>
      <c r="B3493" s="20">
        <v>3752</v>
      </c>
      <c r="D3493" s="2" t="s">
        <v>1381</v>
      </c>
      <c r="E3493" s="2" t="str">
        <f t="shared" si="121"/>
        <v>ST</v>
      </c>
      <c r="F3493">
        <v>200720433</v>
      </c>
      <c r="G3493">
        <v>202607</v>
      </c>
      <c r="H3493" t="s">
        <v>52</v>
      </c>
      <c r="I3493" t="s">
        <v>321</v>
      </c>
      <c r="J3493" t="s">
        <v>322</v>
      </c>
      <c r="K3493" t="s">
        <v>54</v>
      </c>
      <c r="L3493" s="5" t="s">
        <v>6778</v>
      </c>
      <c r="M3493" s="5" t="s">
        <v>10422</v>
      </c>
      <c r="N3493" s="21">
        <v>873601642139</v>
      </c>
      <c r="P3493" t="s">
        <v>326</v>
      </c>
      <c r="Q3493" t="s">
        <v>326</v>
      </c>
      <c r="R3493" t="s">
        <v>56</v>
      </c>
      <c r="S3493" t="s">
        <v>327</v>
      </c>
      <c r="T3493">
        <v>21</v>
      </c>
      <c r="U3493" t="s">
        <v>57</v>
      </c>
      <c r="V3493">
        <v>21320</v>
      </c>
      <c r="W3493">
        <v>46.56</v>
      </c>
      <c r="X3493">
        <v>5.52</v>
      </c>
      <c r="Y3493">
        <v>0</v>
      </c>
      <c r="Z3493">
        <v>-35.43</v>
      </c>
      <c r="AA3493">
        <v>16.649999999999999</v>
      </c>
      <c r="AB3493">
        <v>4</v>
      </c>
      <c r="AC3493">
        <v>34.76</v>
      </c>
      <c r="AD3493">
        <v>34.76</v>
      </c>
      <c r="AE3493" t="s">
        <v>11923</v>
      </c>
      <c r="AF3493" t="s">
        <v>3185</v>
      </c>
      <c r="AG3493" t="s">
        <v>3185</v>
      </c>
      <c r="AH3493" t="s">
        <v>3186</v>
      </c>
      <c r="AI3493" t="s">
        <v>3187</v>
      </c>
      <c r="AJ3493">
        <v>31</v>
      </c>
      <c r="AK3493" t="s">
        <v>57</v>
      </c>
      <c r="AL3493">
        <v>31170</v>
      </c>
      <c r="AM3493" t="s">
        <v>55</v>
      </c>
      <c r="AN3493" t="s">
        <v>55</v>
      </c>
      <c r="AO3493" t="s">
        <v>55</v>
      </c>
      <c r="AS3493" t="s">
        <v>343</v>
      </c>
      <c r="AT3493">
        <v>13</v>
      </c>
      <c r="AU3493">
        <v>30</v>
      </c>
      <c r="AV3493">
        <v>20</v>
      </c>
      <c r="BB3493">
        <v>0</v>
      </c>
      <c r="BC3493">
        <v>0</v>
      </c>
      <c r="BD3493" t="s">
        <v>60</v>
      </c>
      <c r="BE3493" s="5">
        <v>46180</v>
      </c>
      <c r="BF3493">
        <v>634364547</v>
      </c>
      <c r="BH3493" t="s">
        <v>323</v>
      </c>
      <c r="BI3493" t="s">
        <v>320</v>
      </c>
      <c r="BJ3493">
        <v>0.3972222222222222</v>
      </c>
      <c r="BK3493">
        <v>41</v>
      </c>
      <c r="BL3493">
        <v>4.8600000000000003</v>
      </c>
      <c r="BM3493">
        <v>0</v>
      </c>
      <c r="BN3493">
        <v>-31.2</v>
      </c>
      <c r="BO3493">
        <v>14.66</v>
      </c>
      <c r="BP3493" t="s">
        <v>60</v>
      </c>
      <c r="BQ3493">
        <v>1.1356667499999999</v>
      </c>
      <c r="BR3493" t="s">
        <v>61</v>
      </c>
    </row>
    <row r="3494" spans="1:70" x14ac:dyDescent="0.2">
      <c r="A3494" s="19">
        <f t="shared" si="122"/>
        <v>10.129999999999995</v>
      </c>
      <c r="B3494" s="20">
        <v>3752</v>
      </c>
      <c r="D3494" s="2" t="s">
        <v>1381</v>
      </c>
      <c r="E3494" s="2" t="str">
        <f t="shared" si="121"/>
        <v>ST</v>
      </c>
      <c r="F3494">
        <v>200720433</v>
      </c>
      <c r="G3494">
        <v>202607</v>
      </c>
      <c r="H3494" t="s">
        <v>52</v>
      </c>
      <c r="I3494" t="s">
        <v>321</v>
      </c>
      <c r="J3494" t="s">
        <v>322</v>
      </c>
      <c r="K3494" t="s">
        <v>54</v>
      </c>
      <c r="L3494" s="5" t="s">
        <v>10419</v>
      </c>
      <c r="M3494" s="5">
        <v>46029</v>
      </c>
      <c r="N3494" s="21">
        <v>873753741385</v>
      </c>
      <c r="P3494" t="s">
        <v>326</v>
      </c>
      <c r="Q3494" t="s">
        <v>326</v>
      </c>
      <c r="R3494" t="s">
        <v>56</v>
      </c>
      <c r="S3494" t="s">
        <v>327</v>
      </c>
      <c r="T3494">
        <v>21</v>
      </c>
      <c r="U3494" t="s">
        <v>57</v>
      </c>
      <c r="V3494">
        <v>21320</v>
      </c>
      <c r="W3494">
        <v>48.28</v>
      </c>
      <c r="X3494">
        <v>5.73</v>
      </c>
      <c r="Y3494">
        <v>0</v>
      </c>
      <c r="Z3494">
        <v>-36.74</v>
      </c>
      <c r="AA3494">
        <v>17.260000000000002</v>
      </c>
      <c r="AB3494">
        <v>2</v>
      </c>
      <c r="AC3494">
        <v>36.74</v>
      </c>
      <c r="AD3494">
        <v>36.74</v>
      </c>
      <c r="AE3494" t="s">
        <v>11924</v>
      </c>
      <c r="AF3494" t="s">
        <v>11366</v>
      </c>
      <c r="AG3494" t="s">
        <v>11366</v>
      </c>
      <c r="AH3494" t="s">
        <v>11367</v>
      </c>
      <c r="AI3494" t="s">
        <v>11368</v>
      </c>
      <c r="AJ3494">
        <v>33</v>
      </c>
      <c r="AK3494" t="s">
        <v>57</v>
      </c>
      <c r="AL3494">
        <v>33460</v>
      </c>
      <c r="AM3494" t="s">
        <v>55</v>
      </c>
      <c r="AN3494" t="s">
        <v>55</v>
      </c>
      <c r="AO3494" t="s">
        <v>55</v>
      </c>
      <c r="AS3494" t="s">
        <v>343</v>
      </c>
      <c r="AT3494">
        <v>30</v>
      </c>
      <c r="AU3494">
        <v>32</v>
      </c>
      <c r="AV3494">
        <v>41</v>
      </c>
      <c r="BB3494">
        <v>0</v>
      </c>
      <c r="BC3494">
        <v>0</v>
      </c>
      <c r="BD3494" t="s">
        <v>60</v>
      </c>
      <c r="BE3494" s="5">
        <v>46180</v>
      </c>
      <c r="BF3494">
        <v>634364547</v>
      </c>
      <c r="BH3494" t="s">
        <v>323</v>
      </c>
      <c r="BI3494" t="s">
        <v>320</v>
      </c>
      <c r="BJ3494">
        <v>0.54722222222222228</v>
      </c>
      <c r="BK3494">
        <v>42.4</v>
      </c>
      <c r="BL3494">
        <v>5.03</v>
      </c>
      <c r="BM3494">
        <v>0</v>
      </c>
      <c r="BN3494">
        <v>-32.270000000000003</v>
      </c>
      <c r="BO3494">
        <v>15.16</v>
      </c>
      <c r="BP3494" t="s">
        <v>60</v>
      </c>
      <c r="BQ3494">
        <v>1.1386538829999999</v>
      </c>
      <c r="BR3494" t="s">
        <v>61</v>
      </c>
    </row>
    <row r="3495" spans="1:70" x14ac:dyDescent="0.2">
      <c r="A3495" s="19">
        <f t="shared" si="122"/>
        <v>10.800000000000004</v>
      </c>
      <c r="B3495" s="20">
        <v>3752</v>
      </c>
      <c r="D3495" s="2" t="s">
        <v>1381</v>
      </c>
      <c r="E3495" s="2" t="str">
        <f t="shared" si="121"/>
        <v>ST</v>
      </c>
      <c r="F3495">
        <v>200720433</v>
      </c>
      <c r="G3495">
        <v>202607</v>
      </c>
      <c r="H3495" t="s">
        <v>52</v>
      </c>
      <c r="I3495" t="s">
        <v>321</v>
      </c>
      <c r="J3495" t="s">
        <v>322</v>
      </c>
      <c r="K3495" t="s">
        <v>54</v>
      </c>
      <c r="L3495" s="5" t="s">
        <v>5226</v>
      </c>
      <c r="M3495" s="5" t="s">
        <v>10419</v>
      </c>
      <c r="N3495" s="21">
        <v>873695612703</v>
      </c>
      <c r="P3495" t="s">
        <v>326</v>
      </c>
      <c r="Q3495" t="s">
        <v>326</v>
      </c>
      <c r="R3495" t="s">
        <v>56</v>
      </c>
      <c r="S3495" t="s">
        <v>327</v>
      </c>
      <c r="T3495">
        <v>21</v>
      </c>
      <c r="U3495" t="s">
        <v>57</v>
      </c>
      <c r="V3495">
        <v>21320</v>
      </c>
      <c r="W3495">
        <v>51.47</v>
      </c>
      <c r="X3495">
        <v>6.09</v>
      </c>
      <c r="Y3495">
        <v>0</v>
      </c>
      <c r="Z3495">
        <v>-39.17</v>
      </c>
      <c r="AA3495">
        <v>18.39</v>
      </c>
      <c r="AB3495">
        <v>3</v>
      </c>
      <c r="AC3495">
        <v>40.700000000000003</v>
      </c>
      <c r="AD3495">
        <v>40.700000000000003</v>
      </c>
      <c r="AE3495" t="s">
        <v>11925</v>
      </c>
      <c r="AF3495" t="s">
        <v>11369</v>
      </c>
      <c r="AG3495" t="s">
        <v>11369</v>
      </c>
      <c r="AH3495" t="s">
        <v>11370</v>
      </c>
      <c r="AI3495" t="s">
        <v>11371</v>
      </c>
      <c r="AJ3495">
        <v>1</v>
      </c>
      <c r="AK3495" t="s">
        <v>57</v>
      </c>
      <c r="AL3495">
        <v>1440</v>
      </c>
      <c r="AM3495" t="s">
        <v>55</v>
      </c>
      <c r="AN3495" t="s">
        <v>55</v>
      </c>
      <c r="AO3495" t="s">
        <v>55</v>
      </c>
      <c r="AS3495" t="s">
        <v>343</v>
      </c>
      <c r="AT3495">
        <v>28</v>
      </c>
      <c r="AU3495">
        <v>31</v>
      </c>
      <c r="AV3495">
        <v>41</v>
      </c>
      <c r="BB3495">
        <v>0</v>
      </c>
      <c r="BC3495">
        <v>0</v>
      </c>
      <c r="BD3495" t="s">
        <v>60</v>
      </c>
      <c r="BE3495" s="5">
        <v>46180</v>
      </c>
      <c r="BF3495">
        <v>634364547</v>
      </c>
      <c r="BH3495" t="s">
        <v>323</v>
      </c>
      <c r="BI3495" t="s">
        <v>320</v>
      </c>
      <c r="BJ3495">
        <v>0.39513888888888887</v>
      </c>
      <c r="BK3495">
        <v>45.2</v>
      </c>
      <c r="BL3495">
        <v>5.35</v>
      </c>
      <c r="BM3495">
        <v>0</v>
      </c>
      <c r="BN3495">
        <v>-34.4</v>
      </c>
      <c r="BO3495">
        <v>16.149999999999999</v>
      </c>
      <c r="BP3495" t="s">
        <v>60</v>
      </c>
      <c r="BQ3495">
        <v>1.1386538829999999</v>
      </c>
      <c r="BR3495" t="s">
        <v>61</v>
      </c>
    </row>
    <row r="3496" spans="1:70" x14ac:dyDescent="0.2">
      <c r="A3496" s="19">
        <f t="shared" si="122"/>
        <v>5.7799999999999976</v>
      </c>
      <c r="B3496" s="20">
        <v>3752</v>
      </c>
      <c r="D3496" s="2" t="s">
        <v>1381</v>
      </c>
      <c r="E3496" s="2" t="str">
        <f t="shared" si="121"/>
        <v>ST</v>
      </c>
      <c r="F3496">
        <v>200720433</v>
      </c>
      <c r="G3496">
        <v>202607</v>
      </c>
      <c r="H3496" t="s">
        <v>52</v>
      </c>
      <c r="I3496" t="s">
        <v>321</v>
      </c>
      <c r="J3496" t="s">
        <v>322</v>
      </c>
      <c r="K3496" t="s">
        <v>54</v>
      </c>
      <c r="L3496" s="5" t="s">
        <v>6778</v>
      </c>
      <c r="M3496" s="5" t="s">
        <v>5226</v>
      </c>
      <c r="N3496" s="21">
        <v>873602426821</v>
      </c>
      <c r="P3496" t="s">
        <v>326</v>
      </c>
      <c r="Q3496" t="s">
        <v>326</v>
      </c>
      <c r="R3496" t="s">
        <v>56</v>
      </c>
      <c r="S3496" t="s">
        <v>327</v>
      </c>
      <c r="T3496">
        <v>21</v>
      </c>
      <c r="U3496" t="s">
        <v>57</v>
      </c>
      <c r="V3496">
        <v>21320</v>
      </c>
      <c r="W3496">
        <v>27.48</v>
      </c>
      <c r="X3496">
        <v>3.25</v>
      </c>
      <c r="Y3496">
        <v>0</v>
      </c>
      <c r="Z3496">
        <v>-20.92</v>
      </c>
      <c r="AA3496">
        <v>9.81</v>
      </c>
      <c r="AB3496">
        <v>1</v>
      </c>
      <c r="AC3496">
        <v>8.14</v>
      </c>
      <c r="AD3496">
        <v>8.14</v>
      </c>
      <c r="AE3496" t="s">
        <v>11926</v>
      </c>
      <c r="AF3496" t="s">
        <v>2314</v>
      </c>
      <c r="AG3496" t="s">
        <v>2314</v>
      </c>
      <c r="AH3496" t="s">
        <v>2315</v>
      </c>
      <c r="AI3496" t="s">
        <v>447</v>
      </c>
      <c r="AJ3496">
        <v>78</v>
      </c>
      <c r="AK3496" t="s">
        <v>57</v>
      </c>
      <c r="AL3496">
        <v>78360</v>
      </c>
      <c r="AM3496" t="s">
        <v>55</v>
      </c>
      <c r="AN3496" t="s">
        <v>55</v>
      </c>
      <c r="AO3496" t="s">
        <v>55</v>
      </c>
      <c r="AS3496" t="s">
        <v>343</v>
      </c>
      <c r="AT3496">
        <v>0</v>
      </c>
      <c r="AU3496">
        <v>0</v>
      </c>
      <c r="AV3496">
        <v>0</v>
      </c>
      <c r="BB3496">
        <v>0</v>
      </c>
      <c r="BC3496">
        <v>0</v>
      </c>
      <c r="BD3496" t="s">
        <v>60</v>
      </c>
      <c r="BE3496" s="5">
        <v>46180</v>
      </c>
      <c r="BF3496">
        <v>634364547</v>
      </c>
      <c r="BH3496" t="s">
        <v>323</v>
      </c>
      <c r="BI3496" t="s">
        <v>320</v>
      </c>
      <c r="BJ3496">
        <v>0.49444444444444446</v>
      </c>
      <c r="BK3496">
        <v>24.2</v>
      </c>
      <c r="BL3496">
        <v>2.86</v>
      </c>
      <c r="BM3496">
        <v>0</v>
      </c>
      <c r="BN3496">
        <v>-18.420000000000002</v>
      </c>
      <c r="BO3496">
        <v>8.64</v>
      </c>
      <c r="BP3496" t="s">
        <v>60</v>
      </c>
      <c r="BQ3496">
        <v>1.1356667499999999</v>
      </c>
      <c r="BR3496" t="s">
        <v>61</v>
      </c>
    </row>
    <row r="3497" spans="1:70" x14ac:dyDescent="0.2">
      <c r="A3497" s="19">
        <f t="shared" si="122"/>
        <v>8.7999999999999972</v>
      </c>
      <c r="B3497" s="20">
        <v>3752</v>
      </c>
      <c r="D3497" s="2" t="s">
        <v>1381</v>
      </c>
      <c r="E3497" s="2" t="str">
        <f t="shared" si="121"/>
        <v>ST</v>
      </c>
      <c r="F3497">
        <v>200720433</v>
      </c>
      <c r="G3497">
        <v>202607</v>
      </c>
      <c r="H3497" t="s">
        <v>52</v>
      </c>
      <c r="I3497" t="s">
        <v>321</v>
      </c>
      <c r="J3497" t="s">
        <v>322</v>
      </c>
      <c r="K3497" t="s">
        <v>54</v>
      </c>
      <c r="L3497" s="5" t="s">
        <v>10419</v>
      </c>
      <c r="M3497" s="5">
        <v>46029</v>
      </c>
      <c r="N3497" s="21">
        <v>873757315198</v>
      </c>
      <c r="P3497" t="s">
        <v>326</v>
      </c>
      <c r="Q3497" t="s">
        <v>326</v>
      </c>
      <c r="R3497" t="s">
        <v>56</v>
      </c>
      <c r="S3497" t="s">
        <v>327</v>
      </c>
      <c r="T3497">
        <v>21</v>
      </c>
      <c r="U3497" t="s">
        <v>57</v>
      </c>
      <c r="V3497">
        <v>21320</v>
      </c>
      <c r="W3497">
        <v>41.9</v>
      </c>
      <c r="X3497">
        <v>4.96</v>
      </c>
      <c r="Y3497">
        <v>0</v>
      </c>
      <c r="Z3497">
        <v>-31.88</v>
      </c>
      <c r="AA3497">
        <v>14.98</v>
      </c>
      <c r="AB3497">
        <v>2</v>
      </c>
      <c r="AC3497">
        <v>28.6</v>
      </c>
      <c r="AD3497">
        <v>28.6</v>
      </c>
      <c r="AE3497" t="s">
        <v>1465</v>
      </c>
      <c r="AF3497" t="s">
        <v>2125</v>
      </c>
      <c r="AG3497" t="s">
        <v>2125</v>
      </c>
      <c r="AH3497" t="s">
        <v>2126</v>
      </c>
      <c r="AI3497" t="s">
        <v>2127</v>
      </c>
      <c r="AJ3497">
        <v>53</v>
      </c>
      <c r="AK3497" t="s">
        <v>57</v>
      </c>
      <c r="AL3497">
        <v>53400</v>
      </c>
      <c r="AM3497" t="s">
        <v>55</v>
      </c>
      <c r="AN3497" t="s">
        <v>55</v>
      </c>
      <c r="AO3497" t="s">
        <v>55</v>
      </c>
      <c r="AS3497" t="s">
        <v>343</v>
      </c>
      <c r="AT3497">
        <v>0</v>
      </c>
      <c r="AU3497">
        <v>0</v>
      </c>
      <c r="AV3497">
        <v>0</v>
      </c>
      <c r="BB3497">
        <v>0</v>
      </c>
      <c r="BC3497">
        <v>0</v>
      </c>
      <c r="BD3497" t="s">
        <v>60</v>
      </c>
      <c r="BE3497" s="5">
        <v>46180</v>
      </c>
      <c r="BF3497">
        <v>634364547</v>
      </c>
      <c r="BH3497" t="s">
        <v>323</v>
      </c>
      <c r="BI3497" t="s">
        <v>320</v>
      </c>
      <c r="BJ3497">
        <v>0.48194444444444445</v>
      </c>
      <c r="BK3497">
        <v>36.799999999999997</v>
      </c>
      <c r="BL3497">
        <v>4.3600000000000003</v>
      </c>
      <c r="BM3497">
        <v>0</v>
      </c>
      <c r="BN3497">
        <v>-28</v>
      </c>
      <c r="BO3497">
        <v>13.16</v>
      </c>
      <c r="BP3497" t="s">
        <v>60</v>
      </c>
      <c r="BQ3497">
        <v>1.1386538829999999</v>
      </c>
      <c r="BR3497" t="s">
        <v>61</v>
      </c>
    </row>
    <row r="3498" spans="1:70" x14ac:dyDescent="0.2">
      <c r="A3498" s="19">
        <f t="shared" si="122"/>
        <v>18.829999999999998</v>
      </c>
      <c r="B3498" s="20">
        <v>3752</v>
      </c>
      <c r="D3498" s="2" t="s">
        <v>1381</v>
      </c>
      <c r="E3498" s="2" t="str">
        <f t="shared" si="121"/>
        <v>ST</v>
      </c>
      <c r="F3498">
        <v>200720433</v>
      </c>
      <c r="G3498">
        <v>202607</v>
      </c>
      <c r="H3498" t="s">
        <v>52</v>
      </c>
      <c r="I3498" t="s">
        <v>321</v>
      </c>
      <c r="J3498" t="s">
        <v>322</v>
      </c>
      <c r="K3498" t="s">
        <v>54</v>
      </c>
      <c r="L3498" s="5" t="s">
        <v>6778</v>
      </c>
      <c r="M3498" s="5" t="s">
        <v>10422</v>
      </c>
      <c r="N3498" s="21">
        <v>873605053812</v>
      </c>
      <c r="P3498" t="s">
        <v>326</v>
      </c>
      <c r="Q3498" t="s">
        <v>326</v>
      </c>
      <c r="R3498" t="s">
        <v>56</v>
      </c>
      <c r="S3498" t="s">
        <v>327</v>
      </c>
      <c r="T3498">
        <v>21</v>
      </c>
      <c r="U3498" t="s">
        <v>57</v>
      </c>
      <c r="V3498">
        <v>21320</v>
      </c>
      <c r="W3498">
        <v>89.49</v>
      </c>
      <c r="X3498">
        <v>10.6</v>
      </c>
      <c r="Y3498">
        <v>0</v>
      </c>
      <c r="Z3498">
        <v>-68.11</v>
      </c>
      <c r="AA3498">
        <v>31.98</v>
      </c>
      <c r="AB3498">
        <v>6</v>
      </c>
      <c r="AC3498">
        <v>93.06</v>
      </c>
      <c r="AD3498">
        <v>93.06</v>
      </c>
      <c r="AE3498" t="s">
        <v>1459</v>
      </c>
      <c r="AF3498" t="s">
        <v>379</v>
      </c>
      <c r="AG3498" t="s">
        <v>380</v>
      </c>
      <c r="AH3498" t="s">
        <v>381</v>
      </c>
      <c r="AI3498" t="s">
        <v>382</v>
      </c>
      <c r="AJ3498">
        <v>13</v>
      </c>
      <c r="AK3498" t="s">
        <v>57</v>
      </c>
      <c r="AL3498">
        <v>13008</v>
      </c>
      <c r="AM3498" t="s">
        <v>55</v>
      </c>
      <c r="AN3498" t="s">
        <v>55</v>
      </c>
      <c r="AO3498" t="s">
        <v>55</v>
      </c>
      <c r="AS3498" t="s">
        <v>343</v>
      </c>
      <c r="AT3498">
        <v>30</v>
      </c>
      <c r="AU3498">
        <v>31</v>
      </c>
      <c r="AV3498">
        <v>39</v>
      </c>
      <c r="BB3498">
        <v>0</v>
      </c>
      <c r="BC3498">
        <v>0</v>
      </c>
      <c r="BD3498" t="s">
        <v>60</v>
      </c>
      <c r="BE3498" s="5">
        <v>46180</v>
      </c>
      <c r="BF3498">
        <v>634364547</v>
      </c>
      <c r="BH3498" t="s">
        <v>323</v>
      </c>
      <c r="BI3498" t="s">
        <v>320</v>
      </c>
      <c r="BJ3498">
        <v>0.51875000000000004</v>
      </c>
      <c r="BK3498">
        <v>78.8</v>
      </c>
      <c r="BL3498">
        <v>9.33</v>
      </c>
      <c r="BM3498">
        <v>0</v>
      </c>
      <c r="BN3498">
        <v>-59.97</v>
      </c>
      <c r="BO3498">
        <v>28.16</v>
      </c>
      <c r="BP3498" t="s">
        <v>60</v>
      </c>
      <c r="BQ3498">
        <v>1.1356667499999999</v>
      </c>
      <c r="BR3498" t="s">
        <v>61</v>
      </c>
    </row>
    <row r="3499" spans="1:70" x14ac:dyDescent="0.2">
      <c r="A3499" s="19">
        <f t="shared" si="122"/>
        <v>10.129999999999995</v>
      </c>
      <c r="B3499" s="20">
        <v>3752</v>
      </c>
      <c r="D3499" s="2" t="s">
        <v>1381</v>
      </c>
      <c r="E3499" s="2" t="str">
        <f t="shared" si="121"/>
        <v>ST</v>
      </c>
      <c r="F3499">
        <v>200720433</v>
      </c>
      <c r="G3499">
        <v>202607</v>
      </c>
      <c r="H3499" t="s">
        <v>52</v>
      </c>
      <c r="I3499" t="s">
        <v>321</v>
      </c>
      <c r="J3499" t="s">
        <v>322</v>
      </c>
      <c r="K3499" t="s">
        <v>54</v>
      </c>
      <c r="L3499" s="5" t="s">
        <v>6778</v>
      </c>
      <c r="M3499" s="5" t="s">
        <v>5226</v>
      </c>
      <c r="N3499" s="21">
        <v>873598709820</v>
      </c>
      <c r="P3499" t="s">
        <v>326</v>
      </c>
      <c r="Q3499" t="s">
        <v>326</v>
      </c>
      <c r="R3499" t="s">
        <v>56</v>
      </c>
      <c r="S3499" t="s">
        <v>327</v>
      </c>
      <c r="T3499">
        <v>21</v>
      </c>
      <c r="U3499" t="s">
        <v>57</v>
      </c>
      <c r="V3499">
        <v>21320</v>
      </c>
      <c r="W3499">
        <v>48.15</v>
      </c>
      <c r="X3499">
        <v>5.71</v>
      </c>
      <c r="Y3499">
        <v>0</v>
      </c>
      <c r="Z3499">
        <v>-36.65</v>
      </c>
      <c r="AA3499">
        <v>17.22</v>
      </c>
      <c r="AB3499">
        <v>2</v>
      </c>
      <c r="AC3499">
        <v>37.4</v>
      </c>
      <c r="AD3499">
        <v>37.4</v>
      </c>
      <c r="AE3499" t="s">
        <v>1455</v>
      </c>
      <c r="AF3499" t="s">
        <v>2205</v>
      </c>
      <c r="AG3499" t="s">
        <v>2205</v>
      </c>
      <c r="AH3499" t="s">
        <v>367</v>
      </c>
      <c r="AI3499" t="s">
        <v>368</v>
      </c>
      <c r="AJ3499">
        <v>33</v>
      </c>
      <c r="AK3499" t="s">
        <v>57</v>
      </c>
      <c r="AL3499">
        <v>33300</v>
      </c>
      <c r="AM3499" t="s">
        <v>55</v>
      </c>
      <c r="AN3499" t="s">
        <v>55</v>
      </c>
      <c r="AO3499" t="s">
        <v>55</v>
      </c>
      <c r="AS3499" t="s">
        <v>343</v>
      </c>
      <c r="AT3499">
        <v>29</v>
      </c>
      <c r="AU3499">
        <v>30</v>
      </c>
      <c r="AV3499">
        <v>42</v>
      </c>
      <c r="BB3499">
        <v>0</v>
      </c>
      <c r="BC3499">
        <v>0</v>
      </c>
      <c r="BD3499" t="s">
        <v>60</v>
      </c>
      <c r="BE3499" s="5">
        <v>46180</v>
      </c>
      <c r="BF3499">
        <v>634364547</v>
      </c>
      <c r="BH3499" t="s">
        <v>323</v>
      </c>
      <c r="BI3499" t="s">
        <v>320</v>
      </c>
      <c r="BJ3499">
        <v>0.48472222222222222</v>
      </c>
      <c r="BK3499">
        <v>42.4</v>
      </c>
      <c r="BL3499">
        <v>5.03</v>
      </c>
      <c r="BM3499">
        <v>0</v>
      </c>
      <c r="BN3499">
        <v>-32.270000000000003</v>
      </c>
      <c r="BO3499">
        <v>15.16</v>
      </c>
      <c r="BP3499" t="s">
        <v>60</v>
      </c>
      <c r="BQ3499">
        <v>1.1356667499999999</v>
      </c>
      <c r="BR3499" t="s">
        <v>61</v>
      </c>
    </row>
    <row r="3500" spans="1:70" x14ac:dyDescent="0.2">
      <c r="A3500" s="19">
        <f t="shared" si="122"/>
        <v>9.8000000000000007</v>
      </c>
      <c r="B3500" s="20">
        <v>3752</v>
      </c>
      <c r="D3500" s="2" t="s">
        <v>346</v>
      </c>
      <c r="E3500" s="2" t="str">
        <f t="shared" si="121"/>
        <v>ST</v>
      </c>
      <c r="F3500">
        <v>200720433</v>
      </c>
      <c r="G3500">
        <v>202607</v>
      </c>
      <c r="H3500" t="s">
        <v>52</v>
      </c>
      <c r="I3500" t="s">
        <v>321</v>
      </c>
      <c r="J3500" t="s">
        <v>322</v>
      </c>
      <c r="K3500" t="s">
        <v>54</v>
      </c>
      <c r="L3500" s="5">
        <v>46029</v>
      </c>
      <c r="M3500" s="5">
        <v>46060</v>
      </c>
      <c r="N3500" s="21">
        <v>873819556298</v>
      </c>
      <c r="P3500" t="s">
        <v>326</v>
      </c>
      <c r="Q3500" t="s">
        <v>326</v>
      </c>
      <c r="R3500" t="s">
        <v>56</v>
      </c>
      <c r="S3500" t="s">
        <v>327</v>
      </c>
      <c r="T3500">
        <v>21</v>
      </c>
      <c r="U3500" t="s">
        <v>57</v>
      </c>
      <c r="V3500">
        <v>21320</v>
      </c>
      <c r="W3500">
        <v>46.77</v>
      </c>
      <c r="X3500">
        <v>5.38</v>
      </c>
      <c r="Y3500">
        <v>0</v>
      </c>
      <c r="Z3500">
        <v>-35.590000000000003</v>
      </c>
      <c r="AA3500">
        <v>16.57</v>
      </c>
      <c r="AB3500">
        <v>3</v>
      </c>
      <c r="AC3500">
        <v>35.200000000000003</v>
      </c>
      <c r="AD3500">
        <v>35.200000000000003</v>
      </c>
      <c r="AE3500" t="s">
        <v>11927</v>
      </c>
      <c r="AF3500" t="s">
        <v>1740</v>
      </c>
      <c r="AG3500" t="s">
        <v>1740</v>
      </c>
      <c r="AH3500" t="s">
        <v>1741</v>
      </c>
      <c r="AI3500" t="s">
        <v>596</v>
      </c>
      <c r="AJ3500">
        <v>11</v>
      </c>
      <c r="AK3500" t="s">
        <v>57</v>
      </c>
      <c r="AL3500">
        <v>11100</v>
      </c>
      <c r="AM3500" t="s">
        <v>55</v>
      </c>
      <c r="AN3500" t="s">
        <v>55</v>
      </c>
      <c r="AO3500" t="s">
        <v>55</v>
      </c>
      <c r="AS3500" t="s">
        <v>343</v>
      </c>
      <c r="AT3500">
        <v>0</v>
      </c>
      <c r="AU3500">
        <v>0</v>
      </c>
      <c r="AV3500">
        <v>0</v>
      </c>
      <c r="BB3500">
        <v>0</v>
      </c>
      <c r="BC3500">
        <v>0</v>
      </c>
      <c r="BD3500" t="s">
        <v>60</v>
      </c>
      <c r="BE3500" s="5">
        <v>46180</v>
      </c>
      <c r="BF3500">
        <v>634364547</v>
      </c>
      <c r="BH3500" t="s">
        <v>323</v>
      </c>
      <c r="BI3500" t="s">
        <v>320</v>
      </c>
      <c r="BJ3500">
        <v>0.40208333333333335</v>
      </c>
      <c r="BK3500">
        <v>41</v>
      </c>
      <c r="BL3500">
        <v>4.72</v>
      </c>
      <c r="BM3500">
        <v>0</v>
      </c>
      <c r="BN3500">
        <v>-31.2</v>
      </c>
      <c r="BO3500">
        <v>14.52</v>
      </c>
      <c r="BP3500" t="s">
        <v>60</v>
      </c>
      <c r="BQ3500">
        <v>1.1408492480000001</v>
      </c>
      <c r="BR3500" t="s">
        <v>61</v>
      </c>
    </row>
    <row r="3501" spans="1:70" x14ac:dyDescent="0.2">
      <c r="A3501" s="19">
        <f t="shared" si="122"/>
        <v>15.159999999999997</v>
      </c>
      <c r="B3501" s="20">
        <v>3752</v>
      </c>
      <c r="D3501" s="2" t="s">
        <v>1381</v>
      </c>
      <c r="E3501" s="2" t="str">
        <f t="shared" si="121"/>
        <v>ST</v>
      </c>
      <c r="F3501">
        <v>200720433</v>
      </c>
      <c r="G3501">
        <v>202607</v>
      </c>
      <c r="H3501" t="s">
        <v>52</v>
      </c>
      <c r="I3501" t="s">
        <v>321</v>
      </c>
      <c r="J3501" t="s">
        <v>322</v>
      </c>
      <c r="K3501" t="s">
        <v>54</v>
      </c>
      <c r="L3501" s="5" t="s">
        <v>6778</v>
      </c>
      <c r="M3501" s="5" t="s">
        <v>10422</v>
      </c>
      <c r="N3501" s="21">
        <v>873596975993</v>
      </c>
      <c r="P3501" t="s">
        <v>326</v>
      </c>
      <c r="Q3501" t="s">
        <v>326</v>
      </c>
      <c r="R3501" t="s">
        <v>56</v>
      </c>
      <c r="S3501" t="s">
        <v>327</v>
      </c>
      <c r="T3501">
        <v>21</v>
      </c>
      <c r="U3501" t="s">
        <v>57</v>
      </c>
      <c r="V3501">
        <v>21320</v>
      </c>
      <c r="W3501">
        <v>72</v>
      </c>
      <c r="X3501">
        <v>8.5399999999999991</v>
      </c>
      <c r="Y3501">
        <v>0</v>
      </c>
      <c r="Z3501">
        <v>-54.78</v>
      </c>
      <c r="AA3501">
        <v>25.76</v>
      </c>
      <c r="AB3501">
        <v>6</v>
      </c>
      <c r="AC3501">
        <v>70.400000000000006</v>
      </c>
      <c r="AD3501">
        <v>70.400000000000006</v>
      </c>
      <c r="AE3501" t="s">
        <v>11928</v>
      </c>
      <c r="AF3501" t="s">
        <v>2557</v>
      </c>
      <c r="AG3501" t="s">
        <v>2557</v>
      </c>
      <c r="AH3501" t="s">
        <v>11372</v>
      </c>
      <c r="AI3501" t="s">
        <v>11373</v>
      </c>
      <c r="AJ3501">
        <v>68</v>
      </c>
      <c r="AK3501" t="s">
        <v>57</v>
      </c>
      <c r="AL3501">
        <v>68870</v>
      </c>
      <c r="AM3501" t="s">
        <v>55</v>
      </c>
      <c r="AN3501" t="s">
        <v>55</v>
      </c>
      <c r="AO3501" t="s">
        <v>55</v>
      </c>
      <c r="AS3501" t="s">
        <v>343</v>
      </c>
      <c r="AT3501">
        <v>0</v>
      </c>
      <c r="AU3501">
        <v>0</v>
      </c>
      <c r="AV3501">
        <v>0</v>
      </c>
      <c r="BB3501">
        <v>0</v>
      </c>
      <c r="BC3501">
        <v>0</v>
      </c>
      <c r="BD3501" t="s">
        <v>60</v>
      </c>
      <c r="BE3501" s="5">
        <v>46180</v>
      </c>
      <c r="BF3501">
        <v>634364547</v>
      </c>
      <c r="BH3501" t="s">
        <v>323</v>
      </c>
      <c r="BI3501" t="s">
        <v>320</v>
      </c>
      <c r="BJ3501">
        <v>0.38958333333333334</v>
      </c>
      <c r="BK3501">
        <v>63.4</v>
      </c>
      <c r="BL3501">
        <v>7.52</v>
      </c>
      <c r="BM3501">
        <v>0</v>
      </c>
      <c r="BN3501">
        <v>-48.24</v>
      </c>
      <c r="BO3501">
        <v>22.68</v>
      </c>
      <c r="BP3501" t="s">
        <v>60</v>
      </c>
      <c r="BQ3501">
        <v>1.1356667499999999</v>
      </c>
      <c r="BR3501" t="s">
        <v>61</v>
      </c>
    </row>
    <row r="3502" spans="1:70" x14ac:dyDescent="0.2">
      <c r="A3502" s="19">
        <f t="shared" si="122"/>
        <v>9.8000000000000007</v>
      </c>
      <c r="B3502" s="20">
        <v>3752</v>
      </c>
      <c r="D3502" s="2" t="s">
        <v>1381</v>
      </c>
      <c r="E3502" s="2" t="str">
        <f t="shared" si="121"/>
        <v>ST</v>
      </c>
      <c r="F3502">
        <v>200720433</v>
      </c>
      <c r="G3502">
        <v>202607</v>
      </c>
      <c r="H3502" t="s">
        <v>52</v>
      </c>
      <c r="I3502" t="s">
        <v>321</v>
      </c>
      <c r="J3502" t="s">
        <v>322</v>
      </c>
      <c r="K3502" t="s">
        <v>54</v>
      </c>
      <c r="L3502" s="5" t="s">
        <v>10419</v>
      </c>
      <c r="M3502" s="5">
        <v>46029</v>
      </c>
      <c r="N3502" s="21">
        <v>873761185170</v>
      </c>
      <c r="P3502" t="s">
        <v>326</v>
      </c>
      <c r="Q3502" t="s">
        <v>326</v>
      </c>
      <c r="R3502" t="s">
        <v>56</v>
      </c>
      <c r="S3502" t="s">
        <v>327</v>
      </c>
      <c r="T3502">
        <v>21</v>
      </c>
      <c r="U3502" t="s">
        <v>57</v>
      </c>
      <c r="V3502">
        <v>21320</v>
      </c>
      <c r="W3502">
        <v>46.68</v>
      </c>
      <c r="X3502">
        <v>5.53</v>
      </c>
      <c r="Y3502">
        <v>0</v>
      </c>
      <c r="Z3502">
        <v>-35.53</v>
      </c>
      <c r="AA3502">
        <v>16.690000000000001</v>
      </c>
      <c r="AB3502">
        <v>2</v>
      </c>
      <c r="AC3502">
        <v>34.54</v>
      </c>
      <c r="AD3502">
        <v>34.54</v>
      </c>
      <c r="AE3502" t="s">
        <v>11929</v>
      </c>
      <c r="AF3502" t="s">
        <v>11374</v>
      </c>
      <c r="AG3502" t="s">
        <v>11374</v>
      </c>
      <c r="AH3502" t="s">
        <v>11375</v>
      </c>
      <c r="AI3502" t="s">
        <v>404</v>
      </c>
      <c r="AJ3502">
        <v>75</v>
      </c>
      <c r="AK3502" t="s">
        <v>57</v>
      </c>
      <c r="AL3502">
        <v>75007</v>
      </c>
      <c r="AM3502" t="s">
        <v>55</v>
      </c>
      <c r="AN3502" t="s">
        <v>55</v>
      </c>
      <c r="AO3502" t="s">
        <v>55</v>
      </c>
      <c r="AS3502" t="s">
        <v>343</v>
      </c>
      <c r="AT3502">
        <v>30</v>
      </c>
      <c r="AU3502">
        <v>31</v>
      </c>
      <c r="AV3502">
        <v>40</v>
      </c>
      <c r="BB3502">
        <v>0</v>
      </c>
      <c r="BC3502">
        <v>0</v>
      </c>
      <c r="BD3502" t="s">
        <v>60</v>
      </c>
      <c r="BE3502" s="5">
        <v>46180</v>
      </c>
      <c r="BF3502">
        <v>634364547</v>
      </c>
      <c r="BH3502" t="s">
        <v>323</v>
      </c>
      <c r="BI3502" t="s">
        <v>320</v>
      </c>
      <c r="BJ3502">
        <v>0.59791666666666665</v>
      </c>
      <c r="BK3502">
        <v>41</v>
      </c>
      <c r="BL3502">
        <v>4.8600000000000003</v>
      </c>
      <c r="BM3502">
        <v>0</v>
      </c>
      <c r="BN3502">
        <v>-31.2</v>
      </c>
      <c r="BO3502">
        <v>14.66</v>
      </c>
      <c r="BP3502" t="s">
        <v>60</v>
      </c>
      <c r="BQ3502">
        <v>1.1386538829999999</v>
      </c>
      <c r="BR3502" t="s">
        <v>61</v>
      </c>
    </row>
    <row r="3503" spans="1:70" x14ac:dyDescent="0.2">
      <c r="A3503" s="19">
        <f t="shared" si="122"/>
        <v>10.129999999999995</v>
      </c>
      <c r="B3503" s="20">
        <v>3752</v>
      </c>
      <c r="D3503" s="2" t="s">
        <v>1381</v>
      </c>
      <c r="E3503" s="2" t="str">
        <f t="shared" si="121"/>
        <v>ST</v>
      </c>
      <c r="F3503">
        <v>200720433</v>
      </c>
      <c r="G3503">
        <v>202607</v>
      </c>
      <c r="H3503" t="s">
        <v>52</v>
      </c>
      <c r="I3503" t="s">
        <v>321</v>
      </c>
      <c r="J3503" t="s">
        <v>322</v>
      </c>
      <c r="K3503" t="s">
        <v>54</v>
      </c>
      <c r="L3503" s="5" t="s">
        <v>6778</v>
      </c>
      <c r="M3503" s="5" t="s">
        <v>10422</v>
      </c>
      <c r="N3503" s="21">
        <v>873605667388</v>
      </c>
      <c r="P3503" t="s">
        <v>326</v>
      </c>
      <c r="Q3503" t="s">
        <v>326</v>
      </c>
      <c r="R3503" t="s">
        <v>56</v>
      </c>
      <c r="S3503" t="s">
        <v>327</v>
      </c>
      <c r="T3503">
        <v>21</v>
      </c>
      <c r="U3503" t="s">
        <v>57</v>
      </c>
      <c r="V3503">
        <v>21320</v>
      </c>
      <c r="W3503">
        <v>48.15</v>
      </c>
      <c r="X3503">
        <v>5.71</v>
      </c>
      <c r="Y3503">
        <v>0</v>
      </c>
      <c r="Z3503">
        <v>-36.65</v>
      </c>
      <c r="AA3503">
        <v>17.22</v>
      </c>
      <c r="AB3503">
        <v>3</v>
      </c>
      <c r="AC3503">
        <v>37.4</v>
      </c>
      <c r="AD3503">
        <v>37.4</v>
      </c>
      <c r="AE3503" t="s">
        <v>11930</v>
      </c>
      <c r="AF3503" t="s">
        <v>11376</v>
      </c>
      <c r="AG3503" t="s">
        <v>11376</v>
      </c>
      <c r="AH3503" t="s">
        <v>11377</v>
      </c>
      <c r="AI3503" t="s">
        <v>7010</v>
      </c>
      <c r="AJ3503">
        <v>3</v>
      </c>
      <c r="AK3503" t="s">
        <v>57</v>
      </c>
      <c r="AL3503">
        <v>3300</v>
      </c>
      <c r="AM3503" t="s">
        <v>55</v>
      </c>
      <c r="AN3503" t="s">
        <v>55</v>
      </c>
      <c r="AO3503" t="s">
        <v>55</v>
      </c>
      <c r="AS3503" t="s">
        <v>343</v>
      </c>
      <c r="AT3503">
        <v>0</v>
      </c>
      <c r="AU3503">
        <v>0</v>
      </c>
      <c r="AV3503">
        <v>0</v>
      </c>
      <c r="BB3503">
        <v>0</v>
      </c>
      <c r="BC3503">
        <v>0</v>
      </c>
      <c r="BD3503" t="s">
        <v>60</v>
      </c>
      <c r="BE3503" s="5">
        <v>46180</v>
      </c>
      <c r="BF3503">
        <v>634364547</v>
      </c>
      <c r="BH3503" t="s">
        <v>323</v>
      </c>
      <c r="BI3503" t="s">
        <v>320</v>
      </c>
      <c r="BJ3503">
        <v>0.35972222222222222</v>
      </c>
      <c r="BK3503">
        <v>42.4</v>
      </c>
      <c r="BL3503">
        <v>5.03</v>
      </c>
      <c r="BM3503">
        <v>0</v>
      </c>
      <c r="BN3503">
        <v>-32.270000000000003</v>
      </c>
      <c r="BO3503">
        <v>15.16</v>
      </c>
      <c r="BP3503" t="s">
        <v>60</v>
      </c>
      <c r="BQ3503">
        <v>1.1356667499999999</v>
      </c>
      <c r="BR3503" t="s">
        <v>61</v>
      </c>
    </row>
    <row r="3504" spans="1:70" x14ac:dyDescent="0.2">
      <c r="A3504" s="19">
        <f t="shared" si="122"/>
        <v>6.7899999999999991</v>
      </c>
      <c r="B3504" s="20">
        <v>3752</v>
      </c>
      <c r="D3504" s="2" t="s">
        <v>1381</v>
      </c>
      <c r="E3504" s="2" t="str">
        <f t="shared" si="121"/>
        <v>ST</v>
      </c>
      <c r="F3504">
        <v>200720433</v>
      </c>
      <c r="G3504">
        <v>202607</v>
      </c>
      <c r="H3504" t="s">
        <v>52</v>
      </c>
      <c r="I3504" t="s">
        <v>321</v>
      </c>
      <c r="J3504" t="s">
        <v>322</v>
      </c>
      <c r="K3504" t="s">
        <v>54</v>
      </c>
      <c r="L3504" s="5" t="s">
        <v>6778</v>
      </c>
      <c r="M3504" s="5" t="s">
        <v>5226</v>
      </c>
      <c r="N3504" s="21">
        <v>873596060871</v>
      </c>
      <c r="P3504" t="s">
        <v>326</v>
      </c>
      <c r="Q3504" t="s">
        <v>326</v>
      </c>
      <c r="R3504" t="s">
        <v>56</v>
      </c>
      <c r="S3504" t="s">
        <v>327</v>
      </c>
      <c r="T3504">
        <v>21</v>
      </c>
      <c r="U3504" t="s">
        <v>57</v>
      </c>
      <c r="V3504">
        <v>21320</v>
      </c>
      <c r="W3504">
        <v>32.25</v>
      </c>
      <c r="X3504">
        <v>3.82</v>
      </c>
      <c r="Y3504">
        <v>0</v>
      </c>
      <c r="Z3504">
        <v>-24.54</v>
      </c>
      <c r="AA3504">
        <v>11.53</v>
      </c>
      <c r="AB3504">
        <v>1</v>
      </c>
      <c r="AC3504">
        <v>15.4</v>
      </c>
      <c r="AD3504">
        <v>15.4</v>
      </c>
      <c r="AE3504" t="s">
        <v>10281</v>
      </c>
      <c r="AF3504" t="s">
        <v>393</v>
      </c>
      <c r="AG3504" t="s">
        <v>393</v>
      </c>
      <c r="AH3504" t="s">
        <v>11378</v>
      </c>
      <c r="AI3504" t="s">
        <v>812</v>
      </c>
      <c r="AJ3504">
        <v>92</v>
      </c>
      <c r="AK3504" t="s">
        <v>57</v>
      </c>
      <c r="AL3504">
        <v>92150</v>
      </c>
      <c r="AM3504" t="s">
        <v>55</v>
      </c>
      <c r="AN3504" t="s">
        <v>55</v>
      </c>
      <c r="AO3504" t="s">
        <v>55</v>
      </c>
      <c r="AS3504" t="s">
        <v>343</v>
      </c>
      <c r="AT3504">
        <v>0</v>
      </c>
      <c r="AU3504">
        <v>0</v>
      </c>
      <c r="AV3504">
        <v>0</v>
      </c>
      <c r="BB3504">
        <v>0</v>
      </c>
      <c r="BC3504">
        <v>0</v>
      </c>
      <c r="BD3504" t="s">
        <v>60</v>
      </c>
      <c r="BE3504" s="5">
        <v>46180</v>
      </c>
      <c r="BF3504">
        <v>634364547</v>
      </c>
      <c r="BH3504" t="s">
        <v>323</v>
      </c>
      <c r="BI3504" t="s">
        <v>320</v>
      </c>
      <c r="BJ3504">
        <v>0.49513888888888891</v>
      </c>
      <c r="BK3504">
        <v>28.4</v>
      </c>
      <c r="BL3504">
        <v>3.36</v>
      </c>
      <c r="BM3504">
        <v>0</v>
      </c>
      <c r="BN3504">
        <v>-21.61</v>
      </c>
      <c r="BO3504">
        <v>10.15</v>
      </c>
      <c r="BP3504" t="s">
        <v>60</v>
      </c>
      <c r="BQ3504">
        <v>1.1356667499999999</v>
      </c>
      <c r="BR3504" t="s">
        <v>61</v>
      </c>
    </row>
    <row r="3505" spans="1:70" x14ac:dyDescent="0.2">
      <c r="A3505" s="19">
        <f t="shared" si="122"/>
        <v>16.5</v>
      </c>
      <c r="B3505" s="20">
        <v>3752</v>
      </c>
      <c r="D3505" s="2" t="s">
        <v>1381</v>
      </c>
      <c r="E3505" s="2" t="str">
        <f t="shared" si="121"/>
        <v>ST</v>
      </c>
      <c r="F3505">
        <v>200720433</v>
      </c>
      <c r="G3505">
        <v>202607</v>
      </c>
      <c r="H3505" t="s">
        <v>52</v>
      </c>
      <c r="I3505" t="s">
        <v>321</v>
      </c>
      <c r="J3505" t="s">
        <v>322</v>
      </c>
      <c r="K3505" t="s">
        <v>54</v>
      </c>
      <c r="L3505" s="5" t="s">
        <v>5682</v>
      </c>
      <c r="M3505" s="5" t="s">
        <v>6778</v>
      </c>
      <c r="N3505" s="21">
        <v>873493181002</v>
      </c>
      <c r="P3505" t="s">
        <v>326</v>
      </c>
      <c r="Q3505" t="s">
        <v>326</v>
      </c>
      <c r="R3505" t="s">
        <v>56</v>
      </c>
      <c r="S3505" t="s">
        <v>327</v>
      </c>
      <c r="T3505">
        <v>21</v>
      </c>
      <c r="U3505" t="s">
        <v>57</v>
      </c>
      <c r="V3505">
        <v>21320</v>
      </c>
      <c r="W3505">
        <v>78.67</v>
      </c>
      <c r="X3505">
        <v>9.33</v>
      </c>
      <c r="Y3505">
        <v>0</v>
      </c>
      <c r="Z3505">
        <v>-59.86</v>
      </c>
      <c r="AA3505">
        <v>28.14</v>
      </c>
      <c r="AB3505">
        <v>5</v>
      </c>
      <c r="AC3505">
        <v>78.760000000000005</v>
      </c>
      <c r="AD3505">
        <v>78.760000000000005</v>
      </c>
      <c r="AE3505" t="s">
        <v>11931</v>
      </c>
      <c r="AF3505" t="s">
        <v>11379</v>
      </c>
      <c r="AG3505" t="s">
        <v>11379</v>
      </c>
      <c r="AH3505" t="s">
        <v>11380</v>
      </c>
      <c r="AI3505" t="s">
        <v>11381</v>
      </c>
      <c r="AJ3505">
        <v>43</v>
      </c>
      <c r="AK3505" t="s">
        <v>57</v>
      </c>
      <c r="AL3505">
        <v>43210</v>
      </c>
      <c r="AM3505" t="s">
        <v>55</v>
      </c>
      <c r="AN3505" t="s">
        <v>55</v>
      </c>
      <c r="AO3505" t="s">
        <v>55</v>
      </c>
      <c r="AS3505" t="s">
        <v>343</v>
      </c>
      <c r="AT3505">
        <v>4</v>
      </c>
      <c r="AU3505">
        <v>74</v>
      </c>
      <c r="AV3505">
        <v>115</v>
      </c>
      <c r="BB3505">
        <v>0</v>
      </c>
      <c r="BC3505">
        <v>0</v>
      </c>
      <c r="BD3505" t="s">
        <v>60</v>
      </c>
      <c r="BE3505" s="5">
        <v>46180</v>
      </c>
      <c r="BF3505">
        <v>634364547</v>
      </c>
      <c r="BH3505" t="s">
        <v>323</v>
      </c>
      <c r="BI3505" t="s">
        <v>320</v>
      </c>
      <c r="BJ3505">
        <v>0.40277777777777779</v>
      </c>
      <c r="BK3505">
        <v>69</v>
      </c>
      <c r="BL3505">
        <v>8.18</v>
      </c>
      <c r="BM3505">
        <v>0</v>
      </c>
      <c r="BN3505">
        <v>-52.5</v>
      </c>
      <c r="BO3505">
        <v>24.68</v>
      </c>
      <c r="BP3505" t="s">
        <v>60</v>
      </c>
      <c r="BQ3505">
        <v>1.1401468509999999</v>
      </c>
      <c r="BR3505" t="s">
        <v>61</v>
      </c>
    </row>
    <row r="3506" spans="1:70" x14ac:dyDescent="0.2">
      <c r="A3506" s="19">
        <f t="shared" si="122"/>
        <v>10.129999999999995</v>
      </c>
      <c r="B3506" s="20">
        <v>3752</v>
      </c>
      <c r="D3506" s="2" t="s">
        <v>1381</v>
      </c>
      <c r="E3506" s="2" t="str">
        <f t="shared" si="121"/>
        <v>ST</v>
      </c>
      <c r="F3506">
        <v>200720433</v>
      </c>
      <c r="G3506">
        <v>202607</v>
      </c>
      <c r="H3506" t="s">
        <v>52</v>
      </c>
      <c r="I3506" t="s">
        <v>321</v>
      </c>
      <c r="J3506" t="s">
        <v>322</v>
      </c>
      <c r="K3506" t="s">
        <v>54</v>
      </c>
      <c r="L3506" s="5" t="s">
        <v>5697</v>
      </c>
      <c r="M3506" s="5" t="s">
        <v>6778</v>
      </c>
      <c r="N3506" s="21">
        <v>873423289411</v>
      </c>
      <c r="P3506" t="s">
        <v>326</v>
      </c>
      <c r="Q3506" t="s">
        <v>326</v>
      </c>
      <c r="R3506" t="s">
        <v>56</v>
      </c>
      <c r="S3506" t="s">
        <v>327</v>
      </c>
      <c r="T3506">
        <v>21</v>
      </c>
      <c r="U3506" t="s">
        <v>57</v>
      </c>
      <c r="V3506">
        <v>21320</v>
      </c>
      <c r="W3506">
        <v>48.65</v>
      </c>
      <c r="X3506">
        <v>5.77</v>
      </c>
      <c r="Y3506">
        <v>0</v>
      </c>
      <c r="Z3506">
        <v>-37.03</v>
      </c>
      <c r="AA3506">
        <v>17.39</v>
      </c>
      <c r="AB3506">
        <v>3</v>
      </c>
      <c r="AC3506">
        <v>37.18</v>
      </c>
      <c r="AD3506">
        <v>37.18</v>
      </c>
      <c r="AE3506" t="s">
        <v>11932</v>
      </c>
      <c r="AF3506" t="s">
        <v>11382</v>
      </c>
      <c r="AG3506" t="s">
        <v>11382</v>
      </c>
      <c r="AH3506" t="s">
        <v>11383</v>
      </c>
      <c r="AI3506" t="s">
        <v>11384</v>
      </c>
      <c r="AJ3506">
        <v>59</v>
      </c>
      <c r="AK3506" t="s">
        <v>57</v>
      </c>
      <c r="AL3506">
        <v>59320</v>
      </c>
      <c r="AM3506" t="s">
        <v>55</v>
      </c>
      <c r="AN3506" t="s">
        <v>55</v>
      </c>
      <c r="AO3506" t="s">
        <v>55</v>
      </c>
      <c r="AS3506" t="s">
        <v>343</v>
      </c>
      <c r="AT3506">
        <v>0</v>
      </c>
      <c r="AU3506">
        <v>0</v>
      </c>
      <c r="AV3506">
        <v>0</v>
      </c>
      <c r="BB3506">
        <v>0</v>
      </c>
      <c r="BC3506">
        <v>0</v>
      </c>
      <c r="BD3506" t="s">
        <v>60</v>
      </c>
      <c r="BE3506" s="5">
        <v>46180</v>
      </c>
      <c r="BF3506">
        <v>634364547</v>
      </c>
      <c r="BH3506" t="s">
        <v>323</v>
      </c>
      <c r="BI3506" t="s">
        <v>320</v>
      </c>
      <c r="BJ3506">
        <v>0.39374999999999999</v>
      </c>
      <c r="BK3506">
        <v>42.4</v>
      </c>
      <c r="BL3506">
        <v>5.03</v>
      </c>
      <c r="BM3506">
        <v>0</v>
      </c>
      <c r="BN3506">
        <v>-32.270000000000003</v>
      </c>
      <c r="BO3506">
        <v>15.16</v>
      </c>
      <c r="BP3506" t="s">
        <v>60</v>
      </c>
      <c r="BQ3506">
        <v>1.1474074329999999</v>
      </c>
      <c r="BR3506" t="s">
        <v>61</v>
      </c>
    </row>
    <row r="3507" spans="1:70" x14ac:dyDescent="0.2">
      <c r="A3507" s="19">
        <f t="shared" si="122"/>
        <v>13.809999999999995</v>
      </c>
      <c r="B3507" s="20">
        <v>3752</v>
      </c>
      <c r="D3507" s="2" t="s">
        <v>1381</v>
      </c>
      <c r="E3507" s="2" t="str">
        <f t="shared" si="121"/>
        <v>ST</v>
      </c>
      <c r="F3507">
        <v>200720433</v>
      </c>
      <c r="G3507">
        <v>202607</v>
      </c>
      <c r="H3507" t="s">
        <v>52</v>
      </c>
      <c r="I3507" t="s">
        <v>321</v>
      </c>
      <c r="J3507" t="s">
        <v>322</v>
      </c>
      <c r="K3507" t="s">
        <v>54</v>
      </c>
      <c r="L3507" s="5" t="s">
        <v>6778</v>
      </c>
      <c r="M3507" s="5" t="s">
        <v>5226</v>
      </c>
      <c r="N3507" s="21">
        <v>873598135545</v>
      </c>
      <c r="P3507" t="s">
        <v>326</v>
      </c>
      <c r="Q3507" t="s">
        <v>326</v>
      </c>
      <c r="R3507" t="s">
        <v>56</v>
      </c>
      <c r="S3507" t="s">
        <v>327</v>
      </c>
      <c r="T3507">
        <v>21</v>
      </c>
      <c r="U3507" t="s">
        <v>57</v>
      </c>
      <c r="V3507">
        <v>21320</v>
      </c>
      <c r="W3507">
        <v>65.64</v>
      </c>
      <c r="X3507">
        <v>7.77</v>
      </c>
      <c r="Y3507">
        <v>0</v>
      </c>
      <c r="Z3507">
        <v>-49.96</v>
      </c>
      <c r="AA3507">
        <v>23.45</v>
      </c>
      <c r="AB3507">
        <v>6</v>
      </c>
      <c r="AC3507">
        <v>61.6</v>
      </c>
      <c r="AD3507">
        <v>61.6</v>
      </c>
      <c r="AE3507" t="s">
        <v>11933</v>
      </c>
      <c r="AF3507" t="s">
        <v>11385</v>
      </c>
      <c r="AG3507" t="s">
        <v>11386</v>
      </c>
      <c r="AH3507" t="s">
        <v>11387</v>
      </c>
      <c r="AI3507" t="s">
        <v>2104</v>
      </c>
      <c r="AJ3507">
        <v>38</v>
      </c>
      <c r="AK3507" t="s">
        <v>57</v>
      </c>
      <c r="AL3507">
        <v>38750</v>
      </c>
      <c r="AM3507" t="s">
        <v>55</v>
      </c>
      <c r="AN3507" t="s">
        <v>55</v>
      </c>
      <c r="AO3507" t="s">
        <v>55</v>
      </c>
      <c r="AS3507" t="s">
        <v>343</v>
      </c>
      <c r="AT3507">
        <v>0</v>
      </c>
      <c r="AU3507">
        <v>0</v>
      </c>
      <c r="AV3507">
        <v>0</v>
      </c>
      <c r="BB3507">
        <v>0</v>
      </c>
      <c r="BC3507">
        <v>0</v>
      </c>
      <c r="BD3507" t="s">
        <v>60</v>
      </c>
      <c r="BE3507" s="5">
        <v>46180</v>
      </c>
      <c r="BF3507">
        <v>634364547</v>
      </c>
      <c r="BH3507" t="s">
        <v>323</v>
      </c>
      <c r="BI3507" t="s">
        <v>320</v>
      </c>
      <c r="BJ3507">
        <v>0.46805555555555556</v>
      </c>
      <c r="BK3507">
        <v>57.8</v>
      </c>
      <c r="BL3507">
        <v>6.84</v>
      </c>
      <c r="BM3507">
        <v>0</v>
      </c>
      <c r="BN3507">
        <v>-43.99</v>
      </c>
      <c r="BO3507">
        <v>20.65</v>
      </c>
      <c r="BP3507" t="s">
        <v>60</v>
      </c>
      <c r="BQ3507">
        <v>1.1356667499999999</v>
      </c>
      <c r="BR3507" t="s">
        <v>61</v>
      </c>
    </row>
    <row r="3508" spans="1:70" x14ac:dyDescent="0.2">
      <c r="A3508" s="19">
        <f t="shared" si="122"/>
        <v>13.479999999999997</v>
      </c>
      <c r="B3508" s="20">
        <v>3752</v>
      </c>
      <c r="D3508" s="2" t="s">
        <v>1381</v>
      </c>
      <c r="E3508" s="2" t="str">
        <f t="shared" si="121"/>
        <v>ST</v>
      </c>
      <c r="F3508">
        <v>200720433</v>
      </c>
      <c r="G3508">
        <v>202607</v>
      </c>
      <c r="H3508" t="s">
        <v>52</v>
      </c>
      <c r="I3508" t="s">
        <v>321</v>
      </c>
      <c r="J3508" t="s">
        <v>322</v>
      </c>
      <c r="K3508" t="s">
        <v>54</v>
      </c>
      <c r="L3508" s="5">
        <v>46029</v>
      </c>
      <c r="M3508" s="5">
        <v>46060</v>
      </c>
      <c r="N3508" s="21">
        <v>873810624563</v>
      </c>
      <c r="P3508" t="s">
        <v>326</v>
      </c>
      <c r="Q3508" t="s">
        <v>326</v>
      </c>
      <c r="R3508" t="s">
        <v>56</v>
      </c>
      <c r="S3508" t="s">
        <v>327</v>
      </c>
      <c r="T3508">
        <v>21</v>
      </c>
      <c r="U3508" t="s">
        <v>57</v>
      </c>
      <c r="V3508">
        <v>21320</v>
      </c>
      <c r="W3508">
        <v>64.34</v>
      </c>
      <c r="X3508">
        <v>7.4</v>
      </c>
      <c r="Y3508">
        <v>0</v>
      </c>
      <c r="Z3508">
        <v>-48.97</v>
      </c>
      <c r="AA3508">
        <v>22.78</v>
      </c>
      <c r="AB3508">
        <v>4</v>
      </c>
      <c r="AC3508">
        <v>59.4</v>
      </c>
      <c r="AD3508">
        <v>59.4</v>
      </c>
      <c r="AE3508" t="s">
        <v>11934</v>
      </c>
      <c r="AF3508" t="s">
        <v>11388</v>
      </c>
      <c r="AG3508" t="s">
        <v>11388</v>
      </c>
      <c r="AH3508" t="s">
        <v>11389</v>
      </c>
      <c r="AI3508" t="s">
        <v>11390</v>
      </c>
      <c r="AJ3508">
        <v>21</v>
      </c>
      <c r="AK3508" t="s">
        <v>57</v>
      </c>
      <c r="AL3508">
        <v>21300</v>
      </c>
      <c r="AM3508" t="s">
        <v>55</v>
      </c>
      <c r="AN3508" t="s">
        <v>55</v>
      </c>
      <c r="AO3508" t="s">
        <v>55</v>
      </c>
      <c r="AS3508" t="s">
        <v>343</v>
      </c>
      <c r="AT3508">
        <v>0</v>
      </c>
      <c r="AU3508">
        <v>0</v>
      </c>
      <c r="AV3508">
        <v>0</v>
      </c>
      <c r="BB3508">
        <v>0</v>
      </c>
      <c r="BC3508">
        <v>0</v>
      </c>
      <c r="BD3508" t="s">
        <v>60</v>
      </c>
      <c r="BE3508" s="5">
        <v>46180</v>
      </c>
      <c r="BF3508">
        <v>634364547</v>
      </c>
      <c r="BH3508" t="s">
        <v>323</v>
      </c>
      <c r="BI3508" t="s">
        <v>320</v>
      </c>
      <c r="BJ3508">
        <v>0.46319444444444446</v>
      </c>
      <c r="BK3508">
        <v>56.4</v>
      </c>
      <c r="BL3508">
        <v>6.49</v>
      </c>
      <c r="BM3508">
        <v>0</v>
      </c>
      <c r="BN3508">
        <v>-42.92</v>
      </c>
      <c r="BO3508">
        <v>19.97</v>
      </c>
      <c r="BP3508" t="s">
        <v>60</v>
      </c>
      <c r="BQ3508">
        <v>1.1408492480000001</v>
      </c>
      <c r="BR3508" t="s">
        <v>61</v>
      </c>
    </row>
    <row r="3509" spans="1:70" x14ac:dyDescent="0.2">
      <c r="A3509" s="19">
        <f t="shared" si="122"/>
        <v>15.159999999999997</v>
      </c>
      <c r="B3509" s="20">
        <v>3752</v>
      </c>
      <c r="D3509" s="2" t="s">
        <v>1381</v>
      </c>
      <c r="E3509" s="2" t="str">
        <f t="shared" si="121"/>
        <v>ST</v>
      </c>
      <c r="F3509">
        <v>200720433</v>
      </c>
      <c r="G3509">
        <v>202607</v>
      </c>
      <c r="H3509" t="s">
        <v>52</v>
      </c>
      <c r="I3509" t="s">
        <v>321</v>
      </c>
      <c r="J3509" t="s">
        <v>322</v>
      </c>
      <c r="K3509" t="s">
        <v>54</v>
      </c>
      <c r="L3509" s="5" t="s">
        <v>10419</v>
      </c>
      <c r="M3509" s="5">
        <v>46029</v>
      </c>
      <c r="N3509" s="21">
        <v>873758896640</v>
      </c>
      <c r="P3509" t="s">
        <v>326</v>
      </c>
      <c r="Q3509" t="s">
        <v>326</v>
      </c>
      <c r="R3509" t="s">
        <v>56</v>
      </c>
      <c r="S3509" t="s">
        <v>327</v>
      </c>
      <c r="T3509">
        <v>21</v>
      </c>
      <c r="U3509" t="s">
        <v>57</v>
      </c>
      <c r="V3509">
        <v>21320</v>
      </c>
      <c r="W3509">
        <v>72.33</v>
      </c>
      <c r="X3509">
        <v>8.33</v>
      </c>
      <c r="Y3509">
        <v>0</v>
      </c>
      <c r="Z3509">
        <v>-55.03</v>
      </c>
      <c r="AA3509">
        <v>25.62</v>
      </c>
      <c r="AB3509">
        <v>5</v>
      </c>
      <c r="AC3509">
        <v>69.52</v>
      </c>
      <c r="AD3509">
        <v>69.52</v>
      </c>
      <c r="AE3509" t="s">
        <v>11935</v>
      </c>
      <c r="AF3509" t="s">
        <v>11391</v>
      </c>
      <c r="AG3509" t="s">
        <v>11391</v>
      </c>
      <c r="AH3509" t="s">
        <v>11392</v>
      </c>
      <c r="AI3509" t="s">
        <v>11393</v>
      </c>
      <c r="AJ3509">
        <v>54</v>
      </c>
      <c r="AK3509" t="s">
        <v>57</v>
      </c>
      <c r="AL3509">
        <v>54110</v>
      </c>
      <c r="AM3509" t="s">
        <v>55</v>
      </c>
      <c r="AN3509" t="s">
        <v>55</v>
      </c>
      <c r="AO3509" t="s">
        <v>55</v>
      </c>
      <c r="AS3509" t="s">
        <v>343</v>
      </c>
      <c r="AT3509">
        <v>0</v>
      </c>
      <c r="AU3509">
        <v>0</v>
      </c>
      <c r="AV3509">
        <v>0</v>
      </c>
      <c r="BB3509">
        <v>0</v>
      </c>
      <c r="BC3509">
        <v>0</v>
      </c>
      <c r="BD3509" t="s">
        <v>60</v>
      </c>
      <c r="BE3509" s="5">
        <v>46180</v>
      </c>
      <c r="BF3509">
        <v>634364547</v>
      </c>
      <c r="BH3509" t="s">
        <v>323</v>
      </c>
      <c r="BI3509" t="s">
        <v>320</v>
      </c>
      <c r="BJ3509">
        <v>0.45763888888888887</v>
      </c>
      <c r="BK3509">
        <v>63.4</v>
      </c>
      <c r="BL3509">
        <v>7.3</v>
      </c>
      <c r="BM3509">
        <v>0</v>
      </c>
      <c r="BN3509">
        <v>-48.24</v>
      </c>
      <c r="BO3509">
        <v>22.46</v>
      </c>
      <c r="BP3509" t="s">
        <v>60</v>
      </c>
      <c r="BQ3509">
        <v>1.1408492480000001</v>
      </c>
      <c r="BR3509" t="s">
        <v>61</v>
      </c>
    </row>
    <row r="3510" spans="1:70" x14ac:dyDescent="0.2">
      <c r="A3510" s="19">
        <f t="shared" si="122"/>
        <v>9.4600000000000009</v>
      </c>
      <c r="B3510" s="20">
        <v>3752</v>
      </c>
      <c r="D3510" s="2" t="s">
        <v>1381</v>
      </c>
      <c r="E3510" s="2" t="str">
        <f t="shared" si="121"/>
        <v>ST</v>
      </c>
      <c r="F3510">
        <v>200720433</v>
      </c>
      <c r="G3510">
        <v>202607</v>
      </c>
      <c r="H3510" t="s">
        <v>52</v>
      </c>
      <c r="I3510" t="s">
        <v>321</v>
      </c>
      <c r="J3510" t="s">
        <v>322</v>
      </c>
      <c r="K3510" t="s">
        <v>54</v>
      </c>
      <c r="L3510" s="5" t="s">
        <v>6778</v>
      </c>
      <c r="M3510" s="5" t="s">
        <v>5226</v>
      </c>
      <c r="N3510" s="21">
        <v>873606385731</v>
      </c>
      <c r="P3510" t="s">
        <v>326</v>
      </c>
      <c r="Q3510" t="s">
        <v>326</v>
      </c>
      <c r="R3510" t="s">
        <v>56</v>
      </c>
      <c r="S3510" t="s">
        <v>327</v>
      </c>
      <c r="T3510">
        <v>21</v>
      </c>
      <c r="U3510" t="s">
        <v>57</v>
      </c>
      <c r="V3510">
        <v>21320</v>
      </c>
      <c r="W3510">
        <v>44.97</v>
      </c>
      <c r="X3510">
        <v>5.33</v>
      </c>
      <c r="Y3510">
        <v>0</v>
      </c>
      <c r="Z3510">
        <v>-34.229999999999997</v>
      </c>
      <c r="AA3510">
        <v>16.07</v>
      </c>
      <c r="AB3510">
        <v>3</v>
      </c>
      <c r="AC3510">
        <v>33</v>
      </c>
      <c r="AD3510">
        <v>33</v>
      </c>
      <c r="AE3510" t="s">
        <v>1459</v>
      </c>
      <c r="AF3510" t="s">
        <v>3577</v>
      </c>
      <c r="AG3510" t="s">
        <v>3577</v>
      </c>
      <c r="AH3510" t="s">
        <v>11394</v>
      </c>
      <c r="AI3510" t="s">
        <v>11395</v>
      </c>
      <c r="AJ3510">
        <v>11</v>
      </c>
      <c r="AK3510" t="s">
        <v>57</v>
      </c>
      <c r="AL3510">
        <v>11230</v>
      </c>
      <c r="AM3510" t="s">
        <v>55</v>
      </c>
      <c r="AN3510" t="s">
        <v>55</v>
      </c>
      <c r="AO3510" t="s">
        <v>55</v>
      </c>
      <c r="AS3510" t="s">
        <v>343</v>
      </c>
      <c r="AT3510">
        <v>0</v>
      </c>
      <c r="AU3510">
        <v>0</v>
      </c>
      <c r="AV3510">
        <v>0</v>
      </c>
      <c r="BB3510">
        <v>0</v>
      </c>
      <c r="BC3510">
        <v>0</v>
      </c>
      <c r="BD3510" t="s">
        <v>60</v>
      </c>
      <c r="BE3510" s="5">
        <v>46180</v>
      </c>
      <c r="BF3510">
        <v>634364547</v>
      </c>
      <c r="BH3510" t="s">
        <v>323</v>
      </c>
      <c r="BI3510" t="s">
        <v>320</v>
      </c>
      <c r="BJ3510">
        <v>0.51527777777777772</v>
      </c>
      <c r="BK3510">
        <v>39.6</v>
      </c>
      <c r="BL3510">
        <v>4.6900000000000004</v>
      </c>
      <c r="BM3510">
        <v>0</v>
      </c>
      <c r="BN3510">
        <v>-30.14</v>
      </c>
      <c r="BO3510">
        <v>14.15</v>
      </c>
      <c r="BP3510" t="s">
        <v>60</v>
      </c>
      <c r="BQ3510">
        <v>1.1356667499999999</v>
      </c>
      <c r="BR3510" t="s">
        <v>61</v>
      </c>
    </row>
    <row r="3511" spans="1:70" x14ac:dyDescent="0.2">
      <c r="A3511" s="19">
        <f t="shared" si="122"/>
        <v>9.8000000000000007</v>
      </c>
      <c r="B3511" s="20">
        <v>3752</v>
      </c>
      <c r="D3511" s="2" t="s">
        <v>1381</v>
      </c>
      <c r="E3511" s="2" t="str">
        <f t="shared" si="121"/>
        <v>ST</v>
      </c>
      <c r="F3511">
        <v>200720433</v>
      </c>
      <c r="G3511">
        <v>202607</v>
      </c>
      <c r="H3511" t="s">
        <v>52</v>
      </c>
      <c r="I3511" t="s">
        <v>321</v>
      </c>
      <c r="J3511" t="s">
        <v>322</v>
      </c>
      <c r="K3511" t="s">
        <v>54</v>
      </c>
      <c r="L3511" s="5">
        <v>46029</v>
      </c>
      <c r="M3511" s="5">
        <v>46060</v>
      </c>
      <c r="N3511" s="21">
        <v>873765562186</v>
      </c>
      <c r="P3511" t="s">
        <v>326</v>
      </c>
      <c r="Q3511" t="s">
        <v>326</v>
      </c>
      <c r="R3511" t="s">
        <v>56</v>
      </c>
      <c r="S3511" t="s">
        <v>327</v>
      </c>
      <c r="T3511">
        <v>21</v>
      </c>
      <c r="U3511" t="s">
        <v>57</v>
      </c>
      <c r="V3511">
        <v>21320</v>
      </c>
      <c r="W3511">
        <v>46.77</v>
      </c>
      <c r="X3511">
        <v>5.38</v>
      </c>
      <c r="Y3511">
        <v>0</v>
      </c>
      <c r="Z3511">
        <v>-35.590000000000003</v>
      </c>
      <c r="AA3511">
        <v>16.57</v>
      </c>
      <c r="AB3511">
        <v>2</v>
      </c>
      <c r="AC3511">
        <v>33.880000000000003</v>
      </c>
      <c r="AD3511">
        <v>33.880000000000003</v>
      </c>
      <c r="AE3511" t="s">
        <v>11936</v>
      </c>
      <c r="AF3511" t="s">
        <v>4448</v>
      </c>
      <c r="AG3511" t="s">
        <v>4448</v>
      </c>
      <c r="AH3511" t="s">
        <v>4449</v>
      </c>
      <c r="AI3511" t="s">
        <v>4450</v>
      </c>
      <c r="AJ3511">
        <v>59</v>
      </c>
      <c r="AK3511" t="s">
        <v>57</v>
      </c>
      <c r="AL3511">
        <v>59320</v>
      </c>
      <c r="AM3511" t="s">
        <v>55</v>
      </c>
      <c r="AN3511" t="s">
        <v>55</v>
      </c>
      <c r="AO3511" t="s">
        <v>55</v>
      </c>
      <c r="AS3511" t="s">
        <v>343</v>
      </c>
      <c r="AT3511">
        <v>26</v>
      </c>
      <c r="AU3511">
        <v>31</v>
      </c>
      <c r="AV3511">
        <v>40</v>
      </c>
      <c r="BB3511">
        <v>0</v>
      </c>
      <c r="BC3511">
        <v>0</v>
      </c>
      <c r="BD3511" t="s">
        <v>60</v>
      </c>
      <c r="BE3511" s="5">
        <v>46180</v>
      </c>
      <c r="BF3511">
        <v>634364547</v>
      </c>
      <c r="BH3511" t="s">
        <v>323</v>
      </c>
      <c r="BI3511" t="s">
        <v>320</v>
      </c>
      <c r="BJ3511">
        <v>0.37777777777777777</v>
      </c>
      <c r="BK3511">
        <v>41</v>
      </c>
      <c r="BL3511">
        <v>4.72</v>
      </c>
      <c r="BM3511">
        <v>0</v>
      </c>
      <c r="BN3511">
        <v>-31.2</v>
      </c>
      <c r="BO3511">
        <v>14.52</v>
      </c>
      <c r="BP3511" t="s">
        <v>60</v>
      </c>
      <c r="BQ3511">
        <v>1.1408492480000001</v>
      </c>
      <c r="BR3511" t="s">
        <v>61</v>
      </c>
    </row>
    <row r="3512" spans="1:70" x14ac:dyDescent="0.2">
      <c r="A3512" s="19">
        <f t="shared" si="122"/>
        <v>8.129999999999999</v>
      </c>
      <c r="B3512" s="20">
        <v>3752</v>
      </c>
      <c r="D3512" s="2" t="s">
        <v>346</v>
      </c>
      <c r="E3512" s="2" t="str">
        <f t="shared" si="121"/>
        <v>ST</v>
      </c>
      <c r="F3512">
        <v>200720433</v>
      </c>
      <c r="G3512">
        <v>202607</v>
      </c>
      <c r="H3512" t="s">
        <v>52</v>
      </c>
      <c r="I3512" t="s">
        <v>321</v>
      </c>
      <c r="J3512" t="s">
        <v>322</v>
      </c>
      <c r="K3512" t="s">
        <v>54</v>
      </c>
      <c r="L3512" s="5" t="s">
        <v>5682</v>
      </c>
      <c r="M3512" s="5" t="s">
        <v>6778</v>
      </c>
      <c r="N3512" s="21">
        <v>873543876412</v>
      </c>
      <c r="P3512" t="s">
        <v>326</v>
      </c>
      <c r="Q3512" t="s">
        <v>326</v>
      </c>
      <c r="R3512" t="s">
        <v>56</v>
      </c>
      <c r="S3512" t="s">
        <v>327</v>
      </c>
      <c r="T3512">
        <v>21</v>
      </c>
      <c r="U3512" t="s">
        <v>57</v>
      </c>
      <c r="V3512">
        <v>21320</v>
      </c>
      <c r="W3512">
        <v>38.61</v>
      </c>
      <c r="X3512">
        <v>4.58</v>
      </c>
      <c r="Y3512">
        <v>0</v>
      </c>
      <c r="Z3512">
        <v>-29.38</v>
      </c>
      <c r="AA3512">
        <v>13.81</v>
      </c>
      <c r="AB3512">
        <v>2</v>
      </c>
      <c r="AC3512">
        <v>22.44</v>
      </c>
      <c r="AD3512">
        <v>22.44</v>
      </c>
      <c r="AE3512" t="s">
        <v>11758</v>
      </c>
      <c r="AF3512" t="s">
        <v>10938</v>
      </c>
      <c r="AG3512" t="s">
        <v>10938</v>
      </c>
      <c r="AH3512" t="s">
        <v>10939</v>
      </c>
      <c r="AI3512" t="s">
        <v>1050</v>
      </c>
      <c r="AJ3512">
        <v>65</v>
      </c>
      <c r="AK3512" t="s">
        <v>57</v>
      </c>
      <c r="AL3512">
        <v>65000</v>
      </c>
      <c r="AM3512" t="s">
        <v>55</v>
      </c>
      <c r="AN3512" t="s">
        <v>55</v>
      </c>
      <c r="AO3512" t="s">
        <v>55</v>
      </c>
      <c r="AS3512" t="s">
        <v>343</v>
      </c>
      <c r="AT3512">
        <v>0</v>
      </c>
      <c r="AU3512">
        <v>0</v>
      </c>
      <c r="AV3512">
        <v>0</v>
      </c>
      <c r="BB3512">
        <v>0</v>
      </c>
      <c r="BC3512">
        <v>0</v>
      </c>
      <c r="BD3512" t="s">
        <v>60</v>
      </c>
      <c r="BE3512" s="5">
        <v>46180</v>
      </c>
      <c r="BF3512">
        <v>634364547</v>
      </c>
      <c r="BH3512" t="s">
        <v>323</v>
      </c>
      <c r="BI3512" t="s">
        <v>320</v>
      </c>
      <c r="BJ3512">
        <v>0.41736111111111113</v>
      </c>
      <c r="BK3512">
        <v>34</v>
      </c>
      <c r="BL3512">
        <v>4.03</v>
      </c>
      <c r="BM3512">
        <v>0</v>
      </c>
      <c r="BN3512">
        <v>-25.87</v>
      </c>
      <c r="BO3512">
        <v>12.16</v>
      </c>
      <c r="BP3512" t="s">
        <v>60</v>
      </c>
      <c r="BQ3512">
        <v>1.1356667499999999</v>
      </c>
      <c r="BR3512" t="s">
        <v>61</v>
      </c>
    </row>
    <row r="3513" spans="1:70" x14ac:dyDescent="0.2">
      <c r="A3513" s="19">
        <f t="shared" si="122"/>
        <v>9.1300000000000026</v>
      </c>
      <c r="B3513" s="20">
        <v>3752</v>
      </c>
      <c r="D3513" s="2" t="s">
        <v>1381</v>
      </c>
      <c r="E3513" s="2" t="str">
        <f t="shared" ref="E3513:E3576" si="123">IF(J3513="FedEx Priority","ST","FICP")</f>
        <v>ST</v>
      </c>
      <c r="F3513">
        <v>200720433</v>
      </c>
      <c r="G3513">
        <v>202607</v>
      </c>
      <c r="H3513" t="s">
        <v>52</v>
      </c>
      <c r="I3513" t="s">
        <v>321</v>
      </c>
      <c r="J3513" t="s">
        <v>322</v>
      </c>
      <c r="K3513" t="s">
        <v>54</v>
      </c>
      <c r="L3513" s="5" t="s">
        <v>6778</v>
      </c>
      <c r="M3513" s="5" t="s">
        <v>5226</v>
      </c>
      <c r="N3513" s="21">
        <v>873596946162</v>
      </c>
      <c r="P3513" t="s">
        <v>326</v>
      </c>
      <c r="Q3513" t="s">
        <v>326</v>
      </c>
      <c r="R3513" t="s">
        <v>56</v>
      </c>
      <c r="S3513" t="s">
        <v>327</v>
      </c>
      <c r="T3513">
        <v>21</v>
      </c>
      <c r="U3513" t="s">
        <v>57</v>
      </c>
      <c r="V3513">
        <v>21320</v>
      </c>
      <c r="W3513">
        <v>43.38</v>
      </c>
      <c r="X3513">
        <v>5.14</v>
      </c>
      <c r="Y3513">
        <v>0</v>
      </c>
      <c r="Z3513">
        <v>-33.01</v>
      </c>
      <c r="AA3513">
        <v>15.51</v>
      </c>
      <c r="AB3513">
        <v>2</v>
      </c>
      <c r="AC3513">
        <v>30.8</v>
      </c>
      <c r="AD3513">
        <v>30.8</v>
      </c>
      <c r="AE3513" t="s">
        <v>11937</v>
      </c>
      <c r="AF3513" t="s">
        <v>1975</v>
      </c>
      <c r="AG3513" t="s">
        <v>1975</v>
      </c>
      <c r="AH3513" t="s">
        <v>11396</v>
      </c>
      <c r="AI3513" t="s">
        <v>11397</v>
      </c>
      <c r="AJ3513">
        <v>68</v>
      </c>
      <c r="AK3513" t="s">
        <v>57</v>
      </c>
      <c r="AL3513">
        <v>68170</v>
      </c>
      <c r="AM3513" t="s">
        <v>55</v>
      </c>
      <c r="AN3513" t="s">
        <v>55</v>
      </c>
      <c r="AO3513" t="s">
        <v>55</v>
      </c>
      <c r="AS3513" t="s">
        <v>343</v>
      </c>
      <c r="AT3513">
        <v>0</v>
      </c>
      <c r="AU3513">
        <v>0</v>
      </c>
      <c r="AV3513">
        <v>0</v>
      </c>
      <c r="BB3513">
        <v>0</v>
      </c>
      <c r="BC3513">
        <v>0</v>
      </c>
      <c r="BD3513" t="s">
        <v>60</v>
      </c>
      <c r="BE3513" s="5">
        <v>46180</v>
      </c>
      <c r="BF3513">
        <v>634364547</v>
      </c>
      <c r="BH3513" t="s">
        <v>323</v>
      </c>
      <c r="BI3513" t="s">
        <v>320</v>
      </c>
      <c r="BJ3513">
        <v>0.43541666666666667</v>
      </c>
      <c r="BK3513">
        <v>38.200000000000003</v>
      </c>
      <c r="BL3513">
        <v>4.53</v>
      </c>
      <c r="BM3513">
        <v>0</v>
      </c>
      <c r="BN3513">
        <v>-29.07</v>
      </c>
      <c r="BO3513">
        <v>13.66</v>
      </c>
      <c r="BP3513" t="s">
        <v>60</v>
      </c>
      <c r="BQ3513">
        <v>1.1356667499999999</v>
      </c>
      <c r="BR3513" t="s">
        <v>61</v>
      </c>
    </row>
    <row r="3514" spans="1:70" x14ac:dyDescent="0.2">
      <c r="A3514" s="19">
        <f t="shared" si="122"/>
        <v>7.120000000000001</v>
      </c>
      <c r="B3514" s="20">
        <v>3752</v>
      </c>
      <c r="D3514" s="2" t="s">
        <v>1381</v>
      </c>
      <c r="E3514" s="2" t="str">
        <f t="shared" si="123"/>
        <v>ST</v>
      </c>
      <c r="F3514">
        <v>200720433</v>
      </c>
      <c r="G3514">
        <v>202607</v>
      </c>
      <c r="H3514" t="s">
        <v>52</v>
      </c>
      <c r="I3514" t="s">
        <v>321</v>
      </c>
      <c r="J3514" t="s">
        <v>322</v>
      </c>
      <c r="K3514" t="s">
        <v>54</v>
      </c>
      <c r="L3514" s="5" t="s">
        <v>10419</v>
      </c>
      <c r="M3514" s="5">
        <v>46029</v>
      </c>
      <c r="N3514" s="21">
        <v>873606070888</v>
      </c>
      <c r="P3514" t="s">
        <v>326</v>
      </c>
      <c r="Q3514" t="s">
        <v>326</v>
      </c>
      <c r="R3514" t="s">
        <v>56</v>
      </c>
      <c r="S3514" t="s">
        <v>327</v>
      </c>
      <c r="T3514">
        <v>21</v>
      </c>
      <c r="U3514" t="s">
        <v>57</v>
      </c>
      <c r="V3514">
        <v>21320</v>
      </c>
      <c r="W3514">
        <v>33.93</v>
      </c>
      <c r="X3514">
        <v>4.03</v>
      </c>
      <c r="Y3514">
        <v>0</v>
      </c>
      <c r="Z3514">
        <v>-25.82</v>
      </c>
      <c r="AA3514">
        <v>12.14</v>
      </c>
      <c r="AB3514">
        <v>1</v>
      </c>
      <c r="AC3514">
        <v>17.600000000000001</v>
      </c>
      <c r="AD3514">
        <v>17.600000000000001</v>
      </c>
      <c r="AE3514" t="s">
        <v>9231</v>
      </c>
      <c r="AF3514" t="s">
        <v>1126</v>
      </c>
      <c r="AG3514" t="s">
        <v>1126</v>
      </c>
      <c r="AH3514" t="s">
        <v>1127</v>
      </c>
      <c r="AI3514" t="s">
        <v>1128</v>
      </c>
      <c r="AJ3514">
        <v>91</v>
      </c>
      <c r="AK3514" t="s">
        <v>57</v>
      </c>
      <c r="AL3514">
        <v>91220</v>
      </c>
      <c r="AM3514" t="s">
        <v>55</v>
      </c>
      <c r="AN3514" t="s">
        <v>55</v>
      </c>
      <c r="AO3514" t="s">
        <v>55</v>
      </c>
      <c r="AS3514" t="s">
        <v>343</v>
      </c>
      <c r="AT3514">
        <v>29</v>
      </c>
      <c r="AU3514">
        <v>30</v>
      </c>
      <c r="AV3514">
        <v>40</v>
      </c>
      <c r="BB3514">
        <v>0</v>
      </c>
      <c r="BC3514">
        <v>0</v>
      </c>
      <c r="BD3514" t="s">
        <v>60</v>
      </c>
      <c r="BE3514" s="5">
        <v>46180</v>
      </c>
      <c r="BF3514">
        <v>634364547</v>
      </c>
      <c r="BH3514" t="s">
        <v>323</v>
      </c>
      <c r="BI3514" t="s">
        <v>320</v>
      </c>
      <c r="BJ3514">
        <v>0.39791666666666664</v>
      </c>
      <c r="BK3514">
        <v>29.8</v>
      </c>
      <c r="BL3514">
        <v>3.54</v>
      </c>
      <c r="BM3514">
        <v>0</v>
      </c>
      <c r="BN3514">
        <v>-22.68</v>
      </c>
      <c r="BO3514">
        <v>10.66</v>
      </c>
      <c r="BP3514" t="s">
        <v>60</v>
      </c>
      <c r="BQ3514">
        <v>1.1386538829999999</v>
      </c>
      <c r="BR3514" t="s">
        <v>61</v>
      </c>
    </row>
    <row r="3515" spans="1:70" x14ac:dyDescent="0.2">
      <c r="A3515" s="19">
        <f t="shared" si="122"/>
        <v>6.7899999999999991</v>
      </c>
      <c r="B3515" s="20">
        <v>3752</v>
      </c>
      <c r="D3515" s="2" t="s">
        <v>1381</v>
      </c>
      <c r="E3515" s="2" t="str">
        <f t="shared" si="123"/>
        <v>ST</v>
      </c>
      <c r="F3515">
        <v>200720433</v>
      </c>
      <c r="G3515">
        <v>202607</v>
      </c>
      <c r="H3515" t="s">
        <v>52</v>
      </c>
      <c r="I3515" t="s">
        <v>321</v>
      </c>
      <c r="J3515" t="s">
        <v>322</v>
      </c>
      <c r="K3515" t="s">
        <v>54</v>
      </c>
      <c r="L3515" s="5" t="s">
        <v>10419</v>
      </c>
      <c r="M3515" s="5">
        <v>46029</v>
      </c>
      <c r="N3515" s="21">
        <v>873606114078</v>
      </c>
      <c r="P3515" t="s">
        <v>326</v>
      </c>
      <c r="Q3515" t="s">
        <v>326</v>
      </c>
      <c r="R3515" t="s">
        <v>56</v>
      </c>
      <c r="S3515" t="s">
        <v>327</v>
      </c>
      <c r="T3515">
        <v>21</v>
      </c>
      <c r="U3515" t="s">
        <v>57</v>
      </c>
      <c r="V3515">
        <v>21320</v>
      </c>
      <c r="W3515">
        <v>32.340000000000003</v>
      </c>
      <c r="X3515">
        <v>3.83</v>
      </c>
      <c r="Y3515">
        <v>0</v>
      </c>
      <c r="Z3515">
        <v>-24.61</v>
      </c>
      <c r="AA3515">
        <v>11.56</v>
      </c>
      <c r="AB3515">
        <v>1</v>
      </c>
      <c r="AC3515">
        <v>15.4</v>
      </c>
      <c r="AD3515">
        <v>15.4</v>
      </c>
      <c r="AE3515" t="s">
        <v>11938</v>
      </c>
      <c r="AF3515" t="s">
        <v>11398</v>
      </c>
      <c r="AG3515" t="s">
        <v>11398</v>
      </c>
      <c r="AH3515" t="s">
        <v>11399</v>
      </c>
      <c r="AI3515" t="s">
        <v>11400</v>
      </c>
      <c r="AJ3515">
        <v>72</v>
      </c>
      <c r="AK3515" t="s">
        <v>57</v>
      </c>
      <c r="AL3515">
        <v>72700</v>
      </c>
      <c r="AM3515" t="s">
        <v>55</v>
      </c>
      <c r="AN3515" t="s">
        <v>55</v>
      </c>
      <c r="AO3515" t="s">
        <v>55</v>
      </c>
      <c r="AS3515" t="s">
        <v>343</v>
      </c>
      <c r="AT3515">
        <v>0</v>
      </c>
      <c r="AU3515">
        <v>0</v>
      </c>
      <c r="AV3515">
        <v>0</v>
      </c>
      <c r="BB3515">
        <v>0</v>
      </c>
      <c r="BC3515">
        <v>0</v>
      </c>
      <c r="BD3515" t="s">
        <v>60</v>
      </c>
      <c r="BE3515" s="5">
        <v>46180</v>
      </c>
      <c r="BF3515">
        <v>634364547</v>
      </c>
      <c r="BH3515" t="s">
        <v>323</v>
      </c>
      <c r="BI3515" t="s">
        <v>320</v>
      </c>
      <c r="BJ3515">
        <v>0.42638888888888887</v>
      </c>
      <c r="BK3515">
        <v>28.4</v>
      </c>
      <c r="BL3515">
        <v>3.36</v>
      </c>
      <c r="BM3515">
        <v>0</v>
      </c>
      <c r="BN3515">
        <v>-21.61</v>
      </c>
      <c r="BO3515">
        <v>10.15</v>
      </c>
      <c r="BP3515" t="s">
        <v>60</v>
      </c>
      <c r="BQ3515">
        <v>1.1386538829999999</v>
      </c>
      <c r="BR3515" t="s">
        <v>61</v>
      </c>
    </row>
    <row r="3516" spans="1:70" x14ac:dyDescent="0.2">
      <c r="A3516" s="19">
        <f t="shared" si="122"/>
        <v>10.129999999999995</v>
      </c>
      <c r="B3516" s="20">
        <v>3752</v>
      </c>
      <c r="D3516" s="2" t="s">
        <v>1381</v>
      </c>
      <c r="E3516" s="2" t="str">
        <f t="shared" si="123"/>
        <v>ST</v>
      </c>
      <c r="F3516">
        <v>200720433</v>
      </c>
      <c r="G3516">
        <v>202607</v>
      </c>
      <c r="H3516" t="s">
        <v>52</v>
      </c>
      <c r="I3516" t="s">
        <v>321</v>
      </c>
      <c r="J3516" t="s">
        <v>322</v>
      </c>
      <c r="K3516" t="s">
        <v>54</v>
      </c>
      <c r="L3516" s="5" t="s">
        <v>6778</v>
      </c>
      <c r="M3516" s="5" t="s">
        <v>5226</v>
      </c>
      <c r="N3516" s="21">
        <v>873601487460</v>
      </c>
      <c r="P3516" t="s">
        <v>326</v>
      </c>
      <c r="Q3516" t="s">
        <v>326</v>
      </c>
      <c r="R3516" t="s">
        <v>56</v>
      </c>
      <c r="S3516" t="s">
        <v>327</v>
      </c>
      <c r="T3516">
        <v>21</v>
      </c>
      <c r="U3516" t="s">
        <v>57</v>
      </c>
      <c r="V3516">
        <v>21320</v>
      </c>
      <c r="W3516">
        <v>48.15</v>
      </c>
      <c r="X3516">
        <v>5.71</v>
      </c>
      <c r="Y3516">
        <v>0</v>
      </c>
      <c r="Z3516">
        <v>-36.65</v>
      </c>
      <c r="AA3516">
        <v>17.22</v>
      </c>
      <c r="AB3516">
        <v>2</v>
      </c>
      <c r="AC3516">
        <v>36.299999999999997</v>
      </c>
      <c r="AD3516">
        <v>36.299999999999997</v>
      </c>
      <c r="AE3516" t="s">
        <v>11939</v>
      </c>
      <c r="AF3516" t="s">
        <v>11401</v>
      </c>
      <c r="AG3516" t="s">
        <v>11401</v>
      </c>
      <c r="AH3516" t="s">
        <v>11402</v>
      </c>
      <c r="AI3516" t="s">
        <v>11403</v>
      </c>
      <c r="AJ3516">
        <v>33</v>
      </c>
      <c r="AK3516" t="s">
        <v>57</v>
      </c>
      <c r="AL3516">
        <v>33350</v>
      </c>
      <c r="AM3516" t="s">
        <v>55</v>
      </c>
      <c r="AN3516" t="s">
        <v>55</v>
      </c>
      <c r="AO3516" t="s">
        <v>55</v>
      </c>
      <c r="AS3516" t="s">
        <v>343</v>
      </c>
      <c r="AT3516">
        <v>30</v>
      </c>
      <c r="AU3516">
        <v>30</v>
      </c>
      <c r="AV3516">
        <v>41</v>
      </c>
      <c r="BB3516">
        <v>0</v>
      </c>
      <c r="BC3516">
        <v>0</v>
      </c>
      <c r="BD3516" t="s">
        <v>60</v>
      </c>
      <c r="BE3516" s="5">
        <v>46180</v>
      </c>
      <c r="BF3516">
        <v>634364547</v>
      </c>
      <c r="BH3516" t="s">
        <v>323</v>
      </c>
      <c r="BI3516" t="s">
        <v>320</v>
      </c>
      <c r="BJ3516">
        <v>0.39791666666666664</v>
      </c>
      <c r="BK3516">
        <v>42.4</v>
      </c>
      <c r="BL3516">
        <v>5.03</v>
      </c>
      <c r="BM3516">
        <v>0</v>
      </c>
      <c r="BN3516">
        <v>-32.270000000000003</v>
      </c>
      <c r="BO3516">
        <v>15.16</v>
      </c>
      <c r="BP3516" t="s">
        <v>60</v>
      </c>
      <c r="BQ3516">
        <v>1.1356667499999999</v>
      </c>
      <c r="BR3516" t="s">
        <v>61</v>
      </c>
    </row>
    <row r="3517" spans="1:70" x14ac:dyDescent="0.2">
      <c r="A3517" s="19">
        <f t="shared" si="122"/>
        <v>6.7899999999999991</v>
      </c>
      <c r="B3517" s="20">
        <v>3752</v>
      </c>
      <c r="D3517" s="2" t="s">
        <v>1381</v>
      </c>
      <c r="E3517" s="2" t="str">
        <f t="shared" si="123"/>
        <v>ST</v>
      </c>
      <c r="F3517">
        <v>200720433</v>
      </c>
      <c r="G3517">
        <v>202607</v>
      </c>
      <c r="H3517" t="s">
        <v>52</v>
      </c>
      <c r="I3517" t="s">
        <v>321</v>
      </c>
      <c r="J3517" t="s">
        <v>322</v>
      </c>
      <c r="K3517" t="s">
        <v>54</v>
      </c>
      <c r="L3517" s="5" t="s">
        <v>5682</v>
      </c>
      <c r="M3517" s="5" t="s">
        <v>5226</v>
      </c>
      <c r="N3517" s="21">
        <v>873541381530</v>
      </c>
      <c r="P3517" t="s">
        <v>326</v>
      </c>
      <c r="Q3517" t="s">
        <v>326</v>
      </c>
      <c r="R3517" t="s">
        <v>56</v>
      </c>
      <c r="S3517" t="s">
        <v>327</v>
      </c>
      <c r="T3517">
        <v>21</v>
      </c>
      <c r="U3517" t="s">
        <v>57</v>
      </c>
      <c r="V3517">
        <v>21320</v>
      </c>
      <c r="W3517">
        <v>32.380000000000003</v>
      </c>
      <c r="X3517">
        <v>3.83</v>
      </c>
      <c r="Y3517">
        <v>0</v>
      </c>
      <c r="Z3517">
        <v>-24.64</v>
      </c>
      <c r="AA3517">
        <v>11.57</v>
      </c>
      <c r="AB3517">
        <v>1</v>
      </c>
      <c r="AC3517">
        <v>15.4</v>
      </c>
      <c r="AD3517">
        <v>15.4</v>
      </c>
      <c r="AE3517" t="s">
        <v>2429</v>
      </c>
      <c r="AF3517" t="s">
        <v>1078</v>
      </c>
      <c r="AG3517" t="s">
        <v>1079</v>
      </c>
      <c r="AH3517" t="s">
        <v>1080</v>
      </c>
      <c r="AI3517" t="s">
        <v>1081</v>
      </c>
      <c r="AJ3517">
        <v>40</v>
      </c>
      <c r="AK3517" t="s">
        <v>57</v>
      </c>
      <c r="AL3517">
        <v>40601</v>
      </c>
      <c r="AM3517" t="s">
        <v>55</v>
      </c>
      <c r="AN3517" t="s">
        <v>55</v>
      </c>
      <c r="AO3517" t="s">
        <v>55</v>
      </c>
      <c r="AS3517" t="s">
        <v>343</v>
      </c>
      <c r="AT3517">
        <v>0</v>
      </c>
      <c r="AU3517">
        <v>0</v>
      </c>
      <c r="AV3517">
        <v>0</v>
      </c>
      <c r="BB3517">
        <v>0</v>
      </c>
      <c r="BC3517">
        <v>0</v>
      </c>
      <c r="BD3517" t="s">
        <v>60</v>
      </c>
      <c r="BE3517" s="5">
        <v>46180</v>
      </c>
      <c r="BF3517">
        <v>634364547</v>
      </c>
      <c r="BH3517" t="s">
        <v>323</v>
      </c>
      <c r="BI3517" t="s">
        <v>320</v>
      </c>
      <c r="BJ3517">
        <v>0.44236111111111109</v>
      </c>
      <c r="BK3517">
        <v>28.4</v>
      </c>
      <c r="BL3517">
        <v>3.36</v>
      </c>
      <c r="BM3517">
        <v>0</v>
      </c>
      <c r="BN3517">
        <v>-21.61</v>
      </c>
      <c r="BO3517">
        <v>10.15</v>
      </c>
      <c r="BP3517" t="s">
        <v>60</v>
      </c>
      <c r="BQ3517">
        <v>1.1401468509999999</v>
      </c>
      <c r="BR3517" t="s">
        <v>61</v>
      </c>
    </row>
    <row r="3518" spans="1:70" x14ac:dyDescent="0.2">
      <c r="A3518" s="19">
        <f t="shared" si="122"/>
        <v>9.4600000000000009</v>
      </c>
      <c r="B3518" s="20">
        <v>3752</v>
      </c>
      <c r="D3518" s="2" t="s">
        <v>346</v>
      </c>
      <c r="E3518" s="2" t="str">
        <f t="shared" si="123"/>
        <v>ST</v>
      </c>
      <c r="F3518">
        <v>200720433</v>
      </c>
      <c r="G3518">
        <v>202607</v>
      </c>
      <c r="H3518" t="s">
        <v>52</v>
      </c>
      <c r="I3518" t="s">
        <v>321</v>
      </c>
      <c r="J3518" t="s">
        <v>322</v>
      </c>
      <c r="K3518" t="s">
        <v>54</v>
      </c>
      <c r="L3518" s="5">
        <v>46029</v>
      </c>
      <c r="M3518" s="5">
        <v>46060</v>
      </c>
      <c r="N3518" s="21">
        <v>873816368713</v>
      </c>
      <c r="P3518" t="s">
        <v>326</v>
      </c>
      <c r="Q3518" t="s">
        <v>326</v>
      </c>
      <c r="R3518" t="s">
        <v>56</v>
      </c>
      <c r="S3518" t="s">
        <v>327</v>
      </c>
      <c r="T3518">
        <v>21</v>
      </c>
      <c r="U3518" t="s">
        <v>57</v>
      </c>
      <c r="V3518">
        <v>21320</v>
      </c>
      <c r="W3518">
        <v>45.18</v>
      </c>
      <c r="X3518">
        <v>5.2</v>
      </c>
      <c r="Y3518">
        <v>0</v>
      </c>
      <c r="Z3518">
        <v>-34.39</v>
      </c>
      <c r="AA3518">
        <v>15.99</v>
      </c>
      <c r="AB3518">
        <v>2</v>
      </c>
      <c r="AC3518">
        <v>33</v>
      </c>
      <c r="AD3518">
        <v>33</v>
      </c>
      <c r="AE3518" t="s">
        <v>11940</v>
      </c>
      <c r="AF3518" t="s">
        <v>11404</v>
      </c>
      <c r="AG3518" t="s">
        <v>11404</v>
      </c>
      <c r="AH3518" t="s">
        <v>11405</v>
      </c>
      <c r="AI3518" t="s">
        <v>11406</v>
      </c>
      <c r="AJ3518">
        <v>21</v>
      </c>
      <c r="AK3518" t="s">
        <v>57</v>
      </c>
      <c r="AL3518">
        <v>21410</v>
      </c>
      <c r="AM3518" t="s">
        <v>55</v>
      </c>
      <c r="AN3518" t="s">
        <v>55</v>
      </c>
      <c r="AO3518" t="s">
        <v>55</v>
      </c>
      <c r="AS3518" t="s">
        <v>343</v>
      </c>
      <c r="AT3518">
        <v>0</v>
      </c>
      <c r="AU3518">
        <v>0</v>
      </c>
      <c r="AV3518">
        <v>0</v>
      </c>
      <c r="BB3518">
        <v>0</v>
      </c>
      <c r="BC3518">
        <v>0</v>
      </c>
      <c r="BD3518" t="s">
        <v>60</v>
      </c>
      <c r="BE3518" s="5">
        <v>46180</v>
      </c>
      <c r="BF3518">
        <v>634364547</v>
      </c>
      <c r="BH3518" t="s">
        <v>323</v>
      </c>
      <c r="BI3518" t="s">
        <v>320</v>
      </c>
      <c r="BJ3518">
        <v>0.59722222222222221</v>
      </c>
      <c r="BK3518">
        <v>39.6</v>
      </c>
      <c r="BL3518">
        <v>4.5599999999999996</v>
      </c>
      <c r="BM3518">
        <v>0</v>
      </c>
      <c r="BN3518">
        <v>-30.14</v>
      </c>
      <c r="BO3518">
        <v>14.02</v>
      </c>
      <c r="BP3518" t="s">
        <v>60</v>
      </c>
      <c r="BQ3518">
        <v>1.1408492480000001</v>
      </c>
      <c r="BR3518" t="s">
        <v>61</v>
      </c>
    </row>
    <row r="3519" spans="1:70" x14ac:dyDescent="0.2">
      <c r="A3519" s="19">
        <f t="shared" si="122"/>
        <v>9.4600000000000009</v>
      </c>
      <c r="B3519" s="20">
        <v>3752</v>
      </c>
      <c r="D3519" s="2" t="s">
        <v>1381</v>
      </c>
      <c r="E3519" s="2" t="str">
        <f t="shared" si="123"/>
        <v>ST</v>
      </c>
      <c r="F3519">
        <v>200720433</v>
      </c>
      <c r="G3519">
        <v>202607</v>
      </c>
      <c r="H3519" t="s">
        <v>52</v>
      </c>
      <c r="I3519" t="s">
        <v>321</v>
      </c>
      <c r="J3519" t="s">
        <v>322</v>
      </c>
      <c r="K3519" t="s">
        <v>54</v>
      </c>
      <c r="L3519" s="5" t="s">
        <v>5681</v>
      </c>
      <c r="M3519" s="5" t="s">
        <v>10419</v>
      </c>
      <c r="N3519" s="21">
        <v>873490289706</v>
      </c>
      <c r="P3519" t="s">
        <v>326</v>
      </c>
      <c r="Q3519" t="s">
        <v>326</v>
      </c>
      <c r="R3519" t="s">
        <v>56</v>
      </c>
      <c r="S3519" t="s">
        <v>327</v>
      </c>
      <c r="T3519">
        <v>21</v>
      </c>
      <c r="U3519" t="s">
        <v>57</v>
      </c>
      <c r="V3519">
        <v>21320</v>
      </c>
      <c r="W3519">
        <v>45.33</v>
      </c>
      <c r="X3519">
        <v>5.37</v>
      </c>
      <c r="Y3519">
        <v>0</v>
      </c>
      <c r="Z3519">
        <v>-34.5</v>
      </c>
      <c r="AA3519">
        <v>16.2</v>
      </c>
      <c r="AB3519">
        <v>6</v>
      </c>
      <c r="AC3519">
        <v>32.56</v>
      </c>
      <c r="AD3519">
        <v>32.56</v>
      </c>
      <c r="AE3519" t="s">
        <v>11941</v>
      </c>
      <c r="AF3519" t="s">
        <v>11407</v>
      </c>
      <c r="AG3519" t="s">
        <v>11407</v>
      </c>
      <c r="AH3519" t="s">
        <v>11408</v>
      </c>
      <c r="AI3519" t="s">
        <v>11409</v>
      </c>
      <c r="AJ3519">
        <v>17</v>
      </c>
      <c r="AK3519" t="s">
        <v>57</v>
      </c>
      <c r="AL3519">
        <v>17460</v>
      </c>
      <c r="AM3519" t="s">
        <v>55</v>
      </c>
      <c r="AN3519" t="s">
        <v>55</v>
      </c>
      <c r="AO3519" t="s">
        <v>55</v>
      </c>
      <c r="AS3519" t="s">
        <v>343</v>
      </c>
      <c r="AT3519">
        <v>0</v>
      </c>
      <c r="AU3519">
        <v>0</v>
      </c>
      <c r="AV3519">
        <v>0</v>
      </c>
      <c r="BB3519">
        <v>0</v>
      </c>
      <c r="BC3519">
        <v>0</v>
      </c>
      <c r="BD3519" t="s">
        <v>60</v>
      </c>
      <c r="BE3519" s="5">
        <v>46180</v>
      </c>
      <c r="BF3519">
        <v>634364547</v>
      </c>
      <c r="BH3519" t="s">
        <v>323</v>
      </c>
      <c r="BI3519" t="s">
        <v>320</v>
      </c>
      <c r="BJ3519">
        <v>0.42638888888888887</v>
      </c>
      <c r="BK3519">
        <v>39.6</v>
      </c>
      <c r="BL3519">
        <v>4.6900000000000004</v>
      </c>
      <c r="BM3519">
        <v>0</v>
      </c>
      <c r="BN3519">
        <v>-30.14</v>
      </c>
      <c r="BO3519">
        <v>14.15</v>
      </c>
      <c r="BP3519" t="s">
        <v>60</v>
      </c>
      <c r="BQ3519">
        <v>1.1446231330000001</v>
      </c>
      <c r="BR3519" t="s">
        <v>61</v>
      </c>
    </row>
    <row r="3520" spans="1:70" x14ac:dyDescent="0.2">
      <c r="A3520" s="19">
        <f t="shared" si="122"/>
        <v>20.509999999999991</v>
      </c>
      <c r="B3520" s="20">
        <v>3752</v>
      </c>
      <c r="D3520" s="2" t="s">
        <v>1381</v>
      </c>
      <c r="E3520" s="2" t="str">
        <f t="shared" si="123"/>
        <v>ST</v>
      </c>
      <c r="F3520">
        <v>200720433</v>
      </c>
      <c r="G3520">
        <v>202607</v>
      </c>
      <c r="H3520" t="s">
        <v>52</v>
      </c>
      <c r="I3520" t="s">
        <v>321</v>
      </c>
      <c r="J3520" t="s">
        <v>322</v>
      </c>
      <c r="K3520" t="s">
        <v>54</v>
      </c>
      <c r="L3520" s="5">
        <v>46029</v>
      </c>
      <c r="M3520" s="5">
        <v>46060</v>
      </c>
      <c r="N3520" s="21">
        <v>873766229623</v>
      </c>
      <c r="P3520" t="s">
        <v>326</v>
      </c>
      <c r="Q3520" t="s">
        <v>326</v>
      </c>
      <c r="R3520" t="s">
        <v>56</v>
      </c>
      <c r="S3520" t="s">
        <v>327</v>
      </c>
      <c r="T3520">
        <v>21</v>
      </c>
      <c r="U3520" t="s">
        <v>57</v>
      </c>
      <c r="V3520">
        <v>21320</v>
      </c>
      <c r="W3520">
        <v>97.88</v>
      </c>
      <c r="X3520">
        <v>11.26</v>
      </c>
      <c r="Y3520">
        <v>0</v>
      </c>
      <c r="Z3520">
        <v>-74.489999999999995</v>
      </c>
      <c r="AA3520">
        <v>34.659999999999997</v>
      </c>
      <c r="AB3520">
        <v>7</v>
      </c>
      <c r="AC3520">
        <v>104.28</v>
      </c>
      <c r="AD3520">
        <v>104.28</v>
      </c>
      <c r="AE3520" t="s">
        <v>1463</v>
      </c>
      <c r="AF3520" t="s">
        <v>2177</v>
      </c>
      <c r="AG3520" t="s">
        <v>2177</v>
      </c>
      <c r="AH3520" t="s">
        <v>2178</v>
      </c>
      <c r="AI3520" t="s">
        <v>2179</v>
      </c>
      <c r="AJ3520">
        <v>38</v>
      </c>
      <c r="AK3520" t="s">
        <v>57</v>
      </c>
      <c r="AL3520">
        <v>38390</v>
      </c>
      <c r="AM3520" t="s">
        <v>55</v>
      </c>
      <c r="AN3520" t="s">
        <v>55</v>
      </c>
      <c r="AO3520" t="s">
        <v>55</v>
      </c>
      <c r="AS3520" t="s">
        <v>343</v>
      </c>
      <c r="AT3520">
        <v>30</v>
      </c>
      <c r="AU3520">
        <v>31</v>
      </c>
      <c r="AV3520">
        <v>40</v>
      </c>
      <c r="BB3520">
        <v>0</v>
      </c>
      <c r="BC3520">
        <v>0</v>
      </c>
      <c r="BD3520" t="s">
        <v>60</v>
      </c>
      <c r="BE3520" s="5">
        <v>46180</v>
      </c>
      <c r="BF3520">
        <v>634364547</v>
      </c>
      <c r="BH3520" t="s">
        <v>323</v>
      </c>
      <c r="BI3520" t="s">
        <v>320</v>
      </c>
      <c r="BJ3520">
        <v>0.4152777777777778</v>
      </c>
      <c r="BK3520">
        <v>85.8</v>
      </c>
      <c r="BL3520">
        <v>9.8699999999999992</v>
      </c>
      <c r="BM3520">
        <v>0</v>
      </c>
      <c r="BN3520">
        <v>-65.290000000000006</v>
      </c>
      <c r="BO3520">
        <v>30.38</v>
      </c>
      <c r="BP3520" t="s">
        <v>60</v>
      </c>
      <c r="BQ3520">
        <v>1.1408492480000001</v>
      </c>
      <c r="BR3520" t="s">
        <v>61</v>
      </c>
    </row>
    <row r="3521" spans="1:70" x14ac:dyDescent="0.2">
      <c r="A3521" s="19">
        <f t="shared" si="122"/>
        <v>17.169999999999995</v>
      </c>
      <c r="B3521" s="20">
        <v>3752</v>
      </c>
      <c r="D3521" s="2" t="s">
        <v>1381</v>
      </c>
      <c r="E3521" s="2" t="str">
        <f t="shared" si="123"/>
        <v>ST</v>
      </c>
      <c r="F3521">
        <v>200720433</v>
      </c>
      <c r="G3521">
        <v>202607</v>
      </c>
      <c r="H3521" t="s">
        <v>52</v>
      </c>
      <c r="I3521" t="s">
        <v>321</v>
      </c>
      <c r="J3521" t="s">
        <v>322</v>
      </c>
      <c r="K3521" t="s">
        <v>54</v>
      </c>
      <c r="L3521" s="5" t="s">
        <v>5682</v>
      </c>
      <c r="M3521" s="5" t="s">
        <v>6778</v>
      </c>
      <c r="N3521" s="21">
        <v>873488341690</v>
      </c>
      <c r="P3521" t="s">
        <v>326</v>
      </c>
      <c r="Q3521" t="s">
        <v>326</v>
      </c>
      <c r="R3521" t="s">
        <v>56</v>
      </c>
      <c r="S3521" t="s">
        <v>327</v>
      </c>
      <c r="T3521">
        <v>21</v>
      </c>
      <c r="U3521" t="s">
        <v>57</v>
      </c>
      <c r="V3521">
        <v>21320</v>
      </c>
      <c r="W3521">
        <v>81.86</v>
      </c>
      <c r="X3521">
        <v>9.6999999999999993</v>
      </c>
      <c r="Y3521">
        <v>0</v>
      </c>
      <c r="Z3521">
        <v>-62.29</v>
      </c>
      <c r="AA3521">
        <v>29.28</v>
      </c>
      <c r="AB3521">
        <v>7</v>
      </c>
      <c r="AC3521">
        <v>83.6</v>
      </c>
      <c r="AD3521">
        <v>83.6</v>
      </c>
      <c r="AE3521" t="s">
        <v>11942</v>
      </c>
      <c r="AF3521" t="s">
        <v>960</v>
      </c>
      <c r="AG3521" t="s">
        <v>960</v>
      </c>
      <c r="AH3521" t="s">
        <v>961</v>
      </c>
      <c r="AI3521" t="s">
        <v>404</v>
      </c>
      <c r="AJ3521">
        <v>75</v>
      </c>
      <c r="AK3521" t="s">
        <v>57</v>
      </c>
      <c r="AL3521">
        <v>75003</v>
      </c>
      <c r="AM3521" t="s">
        <v>55</v>
      </c>
      <c r="AN3521" t="s">
        <v>55</v>
      </c>
      <c r="AO3521" t="s">
        <v>55</v>
      </c>
      <c r="AS3521" t="s">
        <v>343</v>
      </c>
      <c r="AT3521">
        <v>0</v>
      </c>
      <c r="AU3521">
        <v>0</v>
      </c>
      <c r="AV3521">
        <v>0</v>
      </c>
      <c r="BB3521">
        <v>0</v>
      </c>
      <c r="BC3521">
        <v>0</v>
      </c>
      <c r="BD3521" t="s">
        <v>60</v>
      </c>
      <c r="BE3521" s="5">
        <v>46180</v>
      </c>
      <c r="BF3521">
        <v>634364547</v>
      </c>
      <c r="BH3521" t="s">
        <v>323</v>
      </c>
      <c r="BI3521" t="s">
        <v>320</v>
      </c>
      <c r="BJ3521">
        <v>0.40555555555555556</v>
      </c>
      <c r="BK3521">
        <v>71.8</v>
      </c>
      <c r="BL3521">
        <v>8.51</v>
      </c>
      <c r="BM3521">
        <v>0</v>
      </c>
      <c r="BN3521">
        <v>-54.63</v>
      </c>
      <c r="BO3521">
        <v>25.68</v>
      </c>
      <c r="BP3521" t="s">
        <v>60</v>
      </c>
      <c r="BQ3521">
        <v>1.1401468509999999</v>
      </c>
      <c r="BR3521" t="s">
        <v>61</v>
      </c>
    </row>
    <row r="3522" spans="1:70" x14ac:dyDescent="0.2">
      <c r="A3522" s="19">
        <f t="shared" si="122"/>
        <v>9.1300000000000026</v>
      </c>
      <c r="B3522" s="20">
        <v>3752</v>
      </c>
      <c r="D3522" s="2" t="s">
        <v>1381</v>
      </c>
      <c r="E3522" s="2" t="str">
        <f t="shared" si="123"/>
        <v>ST</v>
      </c>
      <c r="F3522">
        <v>200720433</v>
      </c>
      <c r="G3522">
        <v>202607</v>
      </c>
      <c r="H3522" t="s">
        <v>52</v>
      </c>
      <c r="I3522" t="s">
        <v>321</v>
      </c>
      <c r="J3522" t="s">
        <v>322</v>
      </c>
      <c r="K3522" t="s">
        <v>54</v>
      </c>
      <c r="L3522" s="5" t="s">
        <v>5226</v>
      </c>
      <c r="M3522" s="5" t="s">
        <v>10419</v>
      </c>
      <c r="N3522" s="21">
        <v>873697574790</v>
      </c>
      <c r="P3522" t="s">
        <v>326</v>
      </c>
      <c r="Q3522" t="s">
        <v>326</v>
      </c>
      <c r="R3522" t="s">
        <v>56</v>
      </c>
      <c r="S3522" t="s">
        <v>327</v>
      </c>
      <c r="T3522">
        <v>21</v>
      </c>
      <c r="U3522" t="s">
        <v>57</v>
      </c>
      <c r="V3522">
        <v>21320</v>
      </c>
      <c r="W3522">
        <v>43.5</v>
      </c>
      <c r="X3522">
        <v>5.16</v>
      </c>
      <c r="Y3522">
        <v>0</v>
      </c>
      <c r="Z3522">
        <v>-33.1</v>
      </c>
      <c r="AA3522">
        <v>15.55</v>
      </c>
      <c r="AB3522">
        <v>2</v>
      </c>
      <c r="AC3522">
        <v>30.8</v>
      </c>
      <c r="AD3522">
        <v>30.8</v>
      </c>
      <c r="AE3522" t="s">
        <v>11943</v>
      </c>
      <c r="AF3522" t="s">
        <v>6427</v>
      </c>
      <c r="AG3522" t="s">
        <v>6427</v>
      </c>
      <c r="AH3522" t="s">
        <v>11410</v>
      </c>
      <c r="AI3522" t="s">
        <v>1050</v>
      </c>
      <c r="AJ3522">
        <v>65</v>
      </c>
      <c r="AK3522" t="s">
        <v>57</v>
      </c>
      <c r="AL3522">
        <v>65000</v>
      </c>
      <c r="AM3522" t="s">
        <v>55</v>
      </c>
      <c r="AN3522" t="s">
        <v>55</v>
      </c>
      <c r="AO3522" t="s">
        <v>55</v>
      </c>
      <c r="AS3522" t="s">
        <v>343</v>
      </c>
      <c r="AT3522">
        <v>0</v>
      </c>
      <c r="AU3522">
        <v>0</v>
      </c>
      <c r="AV3522">
        <v>0</v>
      </c>
      <c r="BB3522">
        <v>0</v>
      </c>
      <c r="BC3522">
        <v>0</v>
      </c>
      <c r="BD3522" t="s">
        <v>60</v>
      </c>
      <c r="BE3522" s="5">
        <v>46180</v>
      </c>
      <c r="BF3522">
        <v>634364547</v>
      </c>
      <c r="BH3522" t="s">
        <v>323</v>
      </c>
      <c r="BI3522" t="s">
        <v>320</v>
      </c>
      <c r="BJ3522">
        <v>0.44236111111111109</v>
      </c>
      <c r="BK3522">
        <v>38.200000000000003</v>
      </c>
      <c r="BL3522">
        <v>4.53</v>
      </c>
      <c r="BM3522">
        <v>0</v>
      </c>
      <c r="BN3522">
        <v>-29.07</v>
      </c>
      <c r="BO3522">
        <v>13.66</v>
      </c>
      <c r="BP3522" t="s">
        <v>60</v>
      </c>
      <c r="BQ3522">
        <v>1.1386538829999999</v>
      </c>
      <c r="BR3522" t="s">
        <v>61</v>
      </c>
    </row>
    <row r="3523" spans="1:70" x14ac:dyDescent="0.2">
      <c r="A3523" s="19">
        <f t="shared" si="122"/>
        <v>8.7999999999999972</v>
      </c>
      <c r="B3523" s="20">
        <v>3752</v>
      </c>
      <c r="D3523" s="2" t="s">
        <v>1381</v>
      </c>
      <c r="E3523" s="2" t="str">
        <f t="shared" si="123"/>
        <v>ST</v>
      </c>
      <c r="F3523">
        <v>200720433</v>
      </c>
      <c r="G3523">
        <v>202607</v>
      </c>
      <c r="H3523" t="s">
        <v>52</v>
      </c>
      <c r="I3523" t="s">
        <v>321</v>
      </c>
      <c r="J3523" t="s">
        <v>322</v>
      </c>
      <c r="K3523" t="s">
        <v>54</v>
      </c>
      <c r="L3523" s="5" t="s">
        <v>10419</v>
      </c>
      <c r="M3523" s="5">
        <v>46029</v>
      </c>
      <c r="N3523" s="21">
        <v>873759174702</v>
      </c>
      <c r="P3523" t="s">
        <v>326</v>
      </c>
      <c r="Q3523" t="s">
        <v>326</v>
      </c>
      <c r="R3523" t="s">
        <v>56</v>
      </c>
      <c r="S3523" t="s">
        <v>327</v>
      </c>
      <c r="T3523">
        <v>21</v>
      </c>
      <c r="U3523" t="s">
        <v>57</v>
      </c>
      <c r="V3523">
        <v>21320</v>
      </c>
      <c r="W3523">
        <v>41.9</v>
      </c>
      <c r="X3523">
        <v>4.96</v>
      </c>
      <c r="Y3523">
        <v>0</v>
      </c>
      <c r="Z3523">
        <v>-31.88</v>
      </c>
      <c r="AA3523">
        <v>14.98</v>
      </c>
      <c r="AB3523">
        <v>2</v>
      </c>
      <c r="AC3523">
        <v>28.6</v>
      </c>
      <c r="AD3523">
        <v>28.6</v>
      </c>
      <c r="AE3523" t="s">
        <v>11944</v>
      </c>
      <c r="AF3523" t="s">
        <v>3514</v>
      </c>
      <c r="AG3523" t="s">
        <v>3514</v>
      </c>
      <c r="AH3523" t="s">
        <v>3515</v>
      </c>
      <c r="AI3523" t="s">
        <v>3516</v>
      </c>
      <c r="AJ3523">
        <v>53</v>
      </c>
      <c r="AK3523" t="s">
        <v>57</v>
      </c>
      <c r="AL3523">
        <v>53470</v>
      </c>
      <c r="AM3523" t="s">
        <v>55</v>
      </c>
      <c r="AN3523" t="s">
        <v>55</v>
      </c>
      <c r="AO3523" t="s">
        <v>55</v>
      </c>
      <c r="AS3523" t="s">
        <v>343</v>
      </c>
      <c r="AT3523">
        <v>0</v>
      </c>
      <c r="AU3523">
        <v>0</v>
      </c>
      <c r="AV3523">
        <v>0</v>
      </c>
      <c r="BB3523">
        <v>0</v>
      </c>
      <c r="BC3523">
        <v>0</v>
      </c>
      <c r="BD3523" t="s">
        <v>60</v>
      </c>
      <c r="BE3523" s="5">
        <v>46180</v>
      </c>
      <c r="BF3523">
        <v>634364547</v>
      </c>
      <c r="BH3523" t="s">
        <v>323</v>
      </c>
      <c r="BI3523" t="s">
        <v>320</v>
      </c>
      <c r="BJ3523">
        <v>0.46111111111111114</v>
      </c>
      <c r="BK3523">
        <v>36.799999999999997</v>
      </c>
      <c r="BL3523">
        <v>4.3600000000000003</v>
      </c>
      <c r="BM3523">
        <v>0</v>
      </c>
      <c r="BN3523">
        <v>-28</v>
      </c>
      <c r="BO3523">
        <v>13.16</v>
      </c>
      <c r="BP3523" t="s">
        <v>60</v>
      </c>
      <c r="BQ3523">
        <v>1.1386538829999999</v>
      </c>
      <c r="BR3523" t="s">
        <v>61</v>
      </c>
    </row>
    <row r="3524" spans="1:70" x14ac:dyDescent="0.2">
      <c r="A3524" s="19">
        <f t="shared" si="122"/>
        <v>9.8000000000000007</v>
      </c>
      <c r="B3524" s="20">
        <v>3752</v>
      </c>
      <c r="D3524" s="2" t="s">
        <v>1381</v>
      </c>
      <c r="E3524" s="2" t="str">
        <f t="shared" si="123"/>
        <v>ST</v>
      </c>
      <c r="F3524">
        <v>200720433</v>
      </c>
      <c r="G3524">
        <v>202607</v>
      </c>
      <c r="H3524" t="s">
        <v>52</v>
      </c>
      <c r="I3524" t="s">
        <v>321</v>
      </c>
      <c r="J3524" t="s">
        <v>322</v>
      </c>
      <c r="K3524" t="s">
        <v>54</v>
      </c>
      <c r="L3524" s="5">
        <v>46029</v>
      </c>
      <c r="M3524" s="5">
        <v>46060</v>
      </c>
      <c r="N3524" s="21">
        <v>873815078102</v>
      </c>
      <c r="P3524" t="s">
        <v>326</v>
      </c>
      <c r="Q3524" t="s">
        <v>326</v>
      </c>
      <c r="R3524" t="s">
        <v>56</v>
      </c>
      <c r="S3524" t="s">
        <v>327</v>
      </c>
      <c r="T3524">
        <v>21</v>
      </c>
      <c r="U3524" t="s">
        <v>57</v>
      </c>
      <c r="V3524">
        <v>21320</v>
      </c>
      <c r="W3524">
        <v>46.77</v>
      </c>
      <c r="X3524">
        <v>5.38</v>
      </c>
      <c r="Y3524">
        <v>0</v>
      </c>
      <c r="Z3524">
        <v>-35.590000000000003</v>
      </c>
      <c r="AA3524">
        <v>16.57</v>
      </c>
      <c r="AB3524">
        <v>3</v>
      </c>
      <c r="AC3524">
        <v>35.200000000000003</v>
      </c>
      <c r="AD3524">
        <v>35.200000000000003</v>
      </c>
      <c r="AE3524" t="s">
        <v>11945</v>
      </c>
      <c r="AF3524" t="s">
        <v>11411</v>
      </c>
      <c r="AG3524" t="s">
        <v>11411</v>
      </c>
      <c r="AH3524" t="s">
        <v>11412</v>
      </c>
      <c r="AI3524" t="s">
        <v>4957</v>
      </c>
      <c r="AJ3524">
        <v>92</v>
      </c>
      <c r="AK3524" t="s">
        <v>57</v>
      </c>
      <c r="AL3524">
        <v>92600</v>
      </c>
      <c r="AM3524" t="s">
        <v>55</v>
      </c>
      <c r="AN3524" t="s">
        <v>55</v>
      </c>
      <c r="AO3524" t="s">
        <v>55</v>
      </c>
      <c r="AS3524" t="s">
        <v>343</v>
      </c>
      <c r="AT3524">
        <v>0</v>
      </c>
      <c r="AU3524">
        <v>0</v>
      </c>
      <c r="AV3524">
        <v>0</v>
      </c>
      <c r="BB3524">
        <v>0</v>
      </c>
      <c r="BC3524">
        <v>0</v>
      </c>
      <c r="BD3524" t="s">
        <v>60</v>
      </c>
      <c r="BE3524" s="5">
        <v>46180</v>
      </c>
      <c r="BF3524">
        <v>634364547</v>
      </c>
      <c r="BH3524" t="s">
        <v>323</v>
      </c>
      <c r="BI3524" t="s">
        <v>320</v>
      </c>
      <c r="BJ3524">
        <v>0.44444444444444442</v>
      </c>
      <c r="BK3524">
        <v>41</v>
      </c>
      <c r="BL3524">
        <v>4.72</v>
      </c>
      <c r="BM3524">
        <v>0</v>
      </c>
      <c r="BN3524">
        <v>-31.2</v>
      </c>
      <c r="BO3524">
        <v>14.52</v>
      </c>
      <c r="BP3524" t="s">
        <v>60</v>
      </c>
      <c r="BQ3524">
        <v>1.1408492480000001</v>
      </c>
      <c r="BR3524" t="s">
        <v>61</v>
      </c>
    </row>
    <row r="3525" spans="1:70" x14ac:dyDescent="0.2">
      <c r="A3525" s="19">
        <f t="shared" si="122"/>
        <v>13.479999999999997</v>
      </c>
      <c r="B3525" s="20">
        <v>3752</v>
      </c>
      <c r="D3525" s="2" t="s">
        <v>1381</v>
      </c>
      <c r="E3525" s="2" t="str">
        <f t="shared" si="123"/>
        <v>ST</v>
      </c>
      <c r="F3525">
        <v>200720433</v>
      </c>
      <c r="G3525">
        <v>202607</v>
      </c>
      <c r="H3525" t="s">
        <v>52</v>
      </c>
      <c r="I3525" t="s">
        <v>321</v>
      </c>
      <c r="J3525" t="s">
        <v>322</v>
      </c>
      <c r="K3525" t="s">
        <v>54</v>
      </c>
      <c r="L3525" s="5" t="s">
        <v>10419</v>
      </c>
      <c r="M3525" s="5">
        <v>46029</v>
      </c>
      <c r="N3525" s="21">
        <v>873759817256</v>
      </c>
      <c r="P3525" t="s">
        <v>326</v>
      </c>
      <c r="Q3525" t="s">
        <v>326</v>
      </c>
      <c r="R3525" t="s">
        <v>56</v>
      </c>
      <c r="S3525" t="s">
        <v>327</v>
      </c>
      <c r="T3525">
        <v>21</v>
      </c>
      <c r="U3525" t="s">
        <v>57</v>
      </c>
      <c r="V3525">
        <v>21320</v>
      </c>
      <c r="W3525">
        <v>64.22</v>
      </c>
      <c r="X3525">
        <v>7.61</v>
      </c>
      <c r="Y3525">
        <v>0</v>
      </c>
      <c r="Z3525">
        <v>-48.87</v>
      </c>
      <c r="AA3525">
        <v>22.96</v>
      </c>
      <c r="AB3525">
        <v>4</v>
      </c>
      <c r="AC3525">
        <v>59.4</v>
      </c>
      <c r="AD3525">
        <v>59.4</v>
      </c>
      <c r="AE3525" t="s">
        <v>11946</v>
      </c>
      <c r="AF3525" t="s">
        <v>395</v>
      </c>
      <c r="AG3525" t="s">
        <v>395</v>
      </c>
      <c r="AH3525" t="s">
        <v>1389</v>
      </c>
      <c r="AI3525" t="s">
        <v>11413</v>
      </c>
      <c r="AJ3525">
        <v>37</v>
      </c>
      <c r="AK3525" t="s">
        <v>57</v>
      </c>
      <c r="AL3525">
        <v>37110</v>
      </c>
      <c r="AM3525" t="s">
        <v>55</v>
      </c>
      <c r="AN3525" t="s">
        <v>55</v>
      </c>
      <c r="AO3525" t="s">
        <v>55</v>
      </c>
      <c r="AS3525" t="s">
        <v>343</v>
      </c>
      <c r="AT3525">
        <v>0</v>
      </c>
      <c r="AU3525">
        <v>0</v>
      </c>
      <c r="AV3525">
        <v>0</v>
      </c>
      <c r="BB3525">
        <v>0</v>
      </c>
      <c r="BC3525">
        <v>0</v>
      </c>
      <c r="BD3525" t="s">
        <v>60</v>
      </c>
      <c r="BE3525" s="5">
        <v>46180</v>
      </c>
      <c r="BF3525">
        <v>634364547</v>
      </c>
      <c r="BH3525" t="s">
        <v>323</v>
      </c>
      <c r="BI3525" t="s">
        <v>320</v>
      </c>
      <c r="BJ3525">
        <v>0.47291666666666665</v>
      </c>
      <c r="BK3525">
        <v>56.4</v>
      </c>
      <c r="BL3525">
        <v>6.68</v>
      </c>
      <c r="BM3525">
        <v>0</v>
      </c>
      <c r="BN3525">
        <v>-42.92</v>
      </c>
      <c r="BO3525">
        <v>20.16</v>
      </c>
      <c r="BP3525" t="s">
        <v>60</v>
      </c>
      <c r="BQ3525">
        <v>1.1386538829999999</v>
      </c>
      <c r="BR3525" t="s">
        <v>61</v>
      </c>
    </row>
    <row r="3526" spans="1:70" x14ac:dyDescent="0.2">
      <c r="A3526" s="19">
        <f t="shared" si="122"/>
        <v>22.179999999999993</v>
      </c>
      <c r="B3526" s="20">
        <v>3752</v>
      </c>
      <c r="D3526" s="2" t="s">
        <v>1381</v>
      </c>
      <c r="E3526" s="2" t="str">
        <f t="shared" si="123"/>
        <v>ST</v>
      </c>
      <c r="F3526">
        <v>200720433</v>
      </c>
      <c r="G3526">
        <v>202607</v>
      </c>
      <c r="H3526" t="s">
        <v>52</v>
      </c>
      <c r="I3526" t="s">
        <v>321</v>
      </c>
      <c r="J3526" t="s">
        <v>322</v>
      </c>
      <c r="K3526" t="s">
        <v>54</v>
      </c>
      <c r="L3526" s="5">
        <v>46029</v>
      </c>
      <c r="M3526" s="5">
        <v>46060</v>
      </c>
      <c r="N3526" s="21">
        <v>873809236665</v>
      </c>
      <c r="P3526" t="s">
        <v>326</v>
      </c>
      <c r="Q3526" t="s">
        <v>326</v>
      </c>
      <c r="R3526" t="s">
        <v>56</v>
      </c>
      <c r="S3526" t="s">
        <v>327</v>
      </c>
      <c r="T3526">
        <v>21</v>
      </c>
      <c r="U3526" t="s">
        <v>57</v>
      </c>
      <c r="V3526">
        <v>21320</v>
      </c>
      <c r="W3526">
        <v>105.87</v>
      </c>
      <c r="X3526">
        <v>12.18</v>
      </c>
      <c r="Y3526">
        <v>0</v>
      </c>
      <c r="Z3526">
        <v>-80.569999999999993</v>
      </c>
      <c r="AA3526">
        <v>37.49</v>
      </c>
      <c r="AB3526">
        <v>9</v>
      </c>
      <c r="AC3526">
        <v>116.6</v>
      </c>
      <c r="AD3526">
        <v>116.6</v>
      </c>
      <c r="AE3526" t="s">
        <v>1539</v>
      </c>
      <c r="AF3526" t="s">
        <v>1032</v>
      </c>
      <c r="AG3526" t="s">
        <v>1033</v>
      </c>
      <c r="AH3526" t="s">
        <v>1034</v>
      </c>
      <c r="AI3526" t="s">
        <v>1035</v>
      </c>
      <c r="AJ3526">
        <v>10</v>
      </c>
      <c r="AK3526" t="s">
        <v>57</v>
      </c>
      <c r="AL3526">
        <v>10440</v>
      </c>
      <c r="AM3526" t="s">
        <v>55</v>
      </c>
      <c r="AN3526" t="s">
        <v>55</v>
      </c>
      <c r="AO3526" t="s">
        <v>55</v>
      </c>
      <c r="AS3526" t="s">
        <v>343</v>
      </c>
      <c r="AT3526">
        <v>0</v>
      </c>
      <c r="AU3526">
        <v>0</v>
      </c>
      <c r="AV3526">
        <v>0</v>
      </c>
      <c r="BB3526">
        <v>0</v>
      </c>
      <c r="BC3526">
        <v>0</v>
      </c>
      <c r="BD3526" t="s">
        <v>60</v>
      </c>
      <c r="BE3526" s="5">
        <v>46180</v>
      </c>
      <c r="BF3526">
        <v>634364547</v>
      </c>
      <c r="BH3526" t="s">
        <v>323</v>
      </c>
      <c r="BI3526" t="s">
        <v>320</v>
      </c>
      <c r="BJ3526">
        <v>0.48333333333333334</v>
      </c>
      <c r="BK3526">
        <v>92.8</v>
      </c>
      <c r="BL3526">
        <v>10.68</v>
      </c>
      <c r="BM3526">
        <v>0</v>
      </c>
      <c r="BN3526">
        <v>-70.62</v>
      </c>
      <c r="BO3526">
        <v>32.86</v>
      </c>
      <c r="BP3526" t="s">
        <v>60</v>
      </c>
      <c r="BQ3526">
        <v>1.1408492480000001</v>
      </c>
      <c r="BR3526" t="s">
        <v>61</v>
      </c>
    </row>
    <row r="3527" spans="1:70" x14ac:dyDescent="0.2">
      <c r="A3527" s="19">
        <f t="shared" si="122"/>
        <v>9.8000000000000007</v>
      </c>
      <c r="B3527" s="20">
        <v>3752</v>
      </c>
      <c r="D3527" s="2" t="s">
        <v>1381</v>
      </c>
      <c r="E3527" s="2" t="str">
        <f t="shared" si="123"/>
        <v>ST</v>
      </c>
      <c r="F3527">
        <v>200720433</v>
      </c>
      <c r="G3527">
        <v>202607</v>
      </c>
      <c r="H3527" t="s">
        <v>52</v>
      </c>
      <c r="I3527" t="s">
        <v>321</v>
      </c>
      <c r="J3527" t="s">
        <v>322</v>
      </c>
      <c r="K3527" t="s">
        <v>54</v>
      </c>
      <c r="L3527" s="5" t="s">
        <v>10419</v>
      </c>
      <c r="M3527" s="5">
        <v>46029</v>
      </c>
      <c r="N3527" s="21">
        <v>873762109347</v>
      </c>
      <c r="P3527" t="s">
        <v>326</v>
      </c>
      <c r="Q3527" t="s">
        <v>326</v>
      </c>
      <c r="R3527" t="s">
        <v>56</v>
      </c>
      <c r="S3527" t="s">
        <v>327</v>
      </c>
      <c r="T3527">
        <v>21</v>
      </c>
      <c r="U3527" t="s">
        <v>57</v>
      </c>
      <c r="V3527">
        <v>21320</v>
      </c>
      <c r="W3527">
        <v>46.68</v>
      </c>
      <c r="X3527">
        <v>5.53</v>
      </c>
      <c r="Y3527">
        <v>0</v>
      </c>
      <c r="Z3527">
        <v>-35.53</v>
      </c>
      <c r="AA3527">
        <v>16.690000000000001</v>
      </c>
      <c r="AB3527">
        <v>2</v>
      </c>
      <c r="AC3527">
        <v>34.32</v>
      </c>
      <c r="AD3527">
        <v>34.32</v>
      </c>
      <c r="AE3527" t="s">
        <v>11947</v>
      </c>
      <c r="AF3527" t="s">
        <v>11414</v>
      </c>
      <c r="AG3527" t="s">
        <v>11414</v>
      </c>
      <c r="AH3527" t="s">
        <v>11415</v>
      </c>
      <c r="AI3527" t="s">
        <v>11416</v>
      </c>
      <c r="AJ3527">
        <v>54</v>
      </c>
      <c r="AK3527" t="s">
        <v>57</v>
      </c>
      <c r="AL3527">
        <v>54700</v>
      </c>
      <c r="AM3527" t="s">
        <v>55</v>
      </c>
      <c r="AN3527" t="s">
        <v>55</v>
      </c>
      <c r="AO3527" t="s">
        <v>55</v>
      </c>
      <c r="AS3527" t="s">
        <v>343</v>
      </c>
      <c r="AT3527">
        <v>30</v>
      </c>
      <c r="AU3527">
        <v>31</v>
      </c>
      <c r="AV3527">
        <v>40</v>
      </c>
      <c r="BB3527">
        <v>0</v>
      </c>
      <c r="BC3527">
        <v>0</v>
      </c>
      <c r="BD3527" t="s">
        <v>60</v>
      </c>
      <c r="BE3527" s="5">
        <v>46180</v>
      </c>
      <c r="BF3527">
        <v>634364547</v>
      </c>
      <c r="BH3527" t="s">
        <v>323</v>
      </c>
      <c r="BI3527" t="s">
        <v>320</v>
      </c>
      <c r="BJ3527">
        <v>0.57291666666666663</v>
      </c>
      <c r="BK3527">
        <v>41</v>
      </c>
      <c r="BL3527">
        <v>4.8600000000000003</v>
      </c>
      <c r="BM3527">
        <v>0</v>
      </c>
      <c r="BN3527">
        <v>-31.2</v>
      </c>
      <c r="BO3527">
        <v>14.66</v>
      </c>
      <c r="BP3527" t="s">
        <v>60</v>
      </c>
      <c r="BQ3527">
        <v>1.1386538829999999</v>
      </c>
      <c r="BR3527" t="s">
        <v>61</v>
      </c>
    </row>
    <row r="3528" spans="1:70" x14ac:dyDescent="0.2">
      <c r="A3528" s="19">
        <f t="shared" si="122"/>
        <v>6.7899999999999991</v>
      </c>
      <c r="B3528" s="20">
        <v>3752</v>
      </c>
      <c r="D3528" s="2" t="s">
        <v>1381</v>
      </c>
      <c r="E3528" s="2" t="str">
        <f t="shared" si="123"/>
        <v>ST</v>
      </c>
      <c r="F3528">
        <v>200720433</v>
      </c>
      <c r="G3528">
        <v>202607</v>
      </c>
      <c r="H3528" t="s">
        <v>52</v>
      </c>
      <c r="I3528" t="s">
        <v>321</v>
      </c>
      <c r="J3528" t="s">
        <v>322</v>
      </c>
      <c r="K3528" t="s">
        <v>54</v>
      </c>
      <c r="L3528" s="5" t="s">
        <v>10419</v>
      </c>
      <c r="M3528" s="5">
        <v>46029</v>
      </c>
      <c r="N3528" s="21">
        <v>873606499487</v>
      </c>
      <c r="P3528" t="s">
        <v>326</v>
      </c>
      <c r="Q3528" t="s">
        <v>326</v>
      </c>
      <c r="R3528" t="s">
        <v>56</v>
      </c>
      <c r="S3528" t="s">
        <v>327</v>
      </c>
      <c r="T3528">
        <v>21</v>
      </c>
      <c r="U3528" t="s">
        <v>57</v>
      </c>
      <c r="V3528">
        <v>21320</v>
      </c>
      <c r="W3528">
        <v>32.340000000000003</v>
      </c>
      <c r="X3528">
        <v>3.83</v>
      </c>
      <c r="Y3528">
        <v>0</v>
      </c>
      <c r="Z3528">
        <v>-24.61</v>
      </c>
      <c r="AA3528">
        <v>11.56</v>
      </c>
      <c r="AB3528">
        <v>2</v>
      </c>
      <c r="AC3528">
        <v>15.4</v>
      </c>
      <c r="AD3528">
        <v>15.4</v>
      </c>
      <c r="AE3528" t="s">
        <v>1573</v>
      </c>
      <c r="AF3528" t="s">
        <v>1100</v>
      </c>
      <c r="AG3528" t="s">
        <v>1100</v>
      </c>
      <c r="AH3528" t="s">
        <v>1101</v>
      </c>
      <c r="AI3528" t="s">
        <v>1102</v>
      </c>
      <c r="AJ3528">
        <v>74</v>
      </c>
      <c r="AK3528" t="s">
        <v>57</v>
      </c>
      <c r="AL3528">
        <v>74330</v>
      </c>
      <c r="AM3528" t="s">
        <v>55</v>
      </c>
      <c r="AN3528" t="s">
        <v>55</v>
      </c>
      <c r="AO3528" t="s">
        <v>55</v>
      </c>
      <c r="AS3528" t="s">
        <v>343</v>
      </c>
      <c r="AT3528">
        <v>0</v>
      </c>
      <c r="AU3528">
        <v>0</v>
      </c>
      <c r="AV3528">
        <v>0</v>
      </c>
      <c r="BB3528">
        <v>0</v>
      </c>
      <c r="BC3528">
        <v>0</v>
      </c>
      <c r="BD3528" t="s">
        <v>60</v>
      </c>
      <c r="BE3528" s="5">
        <v>46180</v>
      </c>
      <c r="BF3528">
        <v>634364547</v>
      </c>
      <c r="BH3528" t="s">
        <v>323</v>
      </c>
      <c r="BI3528" t="s">
        <v>320</v>
      </c>
      <c r="BJ3528">
        <v>0.44861111111111113</v>
      </c>
      <c r="BK3528">
        <v>28.4</v>
      </c>
      <c r="BL3528">
        <v>3.36</v>
      </c>
      <c r="BM3528">
        <v>0</v>
      </c>
      <c r="BN3528">
        <v>-21.61</v>
      </c>
      <c r="BO3528">
        <v>10.15</v>
      </c>
      <c r="BP3528" t="s">
        <v>60</v>
      </c>
      <c r="BQ3528">
        <v>1.1386538829999999</v>
      </c>
      <c r="BR3528" t="s">
        <v>61</v>
      </c>
    </row>
    <row r="3529" spans="1:70" x14ac:dyDescent="0.2">
      <c r="A3529" s="19">
        <f t="shared" si="122"/>
        <v>9.1300000000000026</v>
      </c>
      <c r="B3529" s="20">
        <v>3752</v>
      </c>
      <c r="D3529" s="2" t="s">
        <v>1381</v>
      </c>
      <c r="E3529" s="2" t="str">
        <f t="shared" si="123"/>
        <v>ST</v>
      </c>
      <c r="F3529">
        <v>200720433</v>
      </c>
      <c r="G3529">
        <v>202607</v>
      </c>
      <c r="H3529" t="s">
        <v>52</v>
      </c>
      <c r="I3529" t="s">
        <v>321</v>
      </c>
      <c r="J3529" t="s">
        <v>322</v>
      </c>
      <c r="K3529" t="s">
        <v>54</v>
      </c>
      <c r="L3529" s="5" t="s">
        <v>6778</v>
      </c>
      <c r="M3529" s="5" t="s">
        <v>5226</v>
      </c>
      <c r="N3529" s="21">
        <v>873601547892</v>
      </c>
      <c r="P3529" t="s">
        <v>326</v>
      </c>
      <c r="Q3529" t="s">
        <v>326</v>
      </c>
      <c r="R3529" t="s">
        <v>56</v>
      </c>
      <c r="S3529" t="s">
        <v>327</v>
      </c>
      <c r="T3529">
        <v>21</v>
      </c>
      <c r="U3529" t="s">
        <v>57</v>
      </c>
      <c r="V3529">
        <v>21320</v>
      </c>
      <c r="W3529">
        <v>43.38</v>
      </c>
      <c r="X3529">
        <v>5.14</v>
      </c>
      <c r="Y3529">
        <v>0</v>
      </c>
      <c r="Z3529">
        <v>-33.01</v>
      </c>
      <c r="AA3529">
        <v>15.51</v>
      </c>
      <c r="AB3529">
        <v>2</v>
      </c>
      <c r="AC3529">
        <v>30.8</v>
      </c>
      <c r="AD3529">
        <v>30.8</v>
      </c>
      <c r="AE3529" t="s">
        <v>11948</v>
      </c>
      <c r="AF3529" t="s">
        <v>6468</v>
      </c>
      <c r="AG3529" t="s">
        <v>6468</v>
      </c>
      <c r="AH3529" t="s">
        <v>11417</v>
      </c>
      <c r="AI3529" t="s">
        <v>11418</v>
      </c>
      <c r="AJ3529">
        <v>88</v>
      </c>
      <c r="AK3529" t="s">
        <v>57</v>
      </c>
      <c r="AL3529">
        <v>88390</v>
      </c>
      <c r="AM3529" t="s">
        <v>55</v>
      </c>
      <c r="AN3529" t="s">
        <v>55</v>
      </c>
      <c r="AO3529" t="s">
        <v>55</v>
      </c>
      <c r="AS3529" t="s">
        <v>343</v>
      </c>
      <c r="AT3529">
        <v>0</v>
      </c>
      <c r="AU3529">
        <v>0</v>
      </c>
      <c r="AV3529">
        <v>0</v>
      </c>
      <c r="BB3529">
        <v>0</v>
      </c>
      <c r="BC3529">
        <v>0</v>
      </c>
      <c r="BD3529" t="s">
        <v>60</v>
      </c>
      <c r="BE3529" s="5">
        <v>46180</v>
      </c>
      <c r="BF3529">
        <v>634364547</v>
      </c>
      <c r="BH3529" t="s">
        <v>323</v>
      </c>
      <c r="BI3529" t="s">
        <v>320</v>
      </c>
      <c r="BJ3529">
        <v>0.35694444444444445</v>
      </c>
      <c r="BK3529">
        <v>38.200000000000003</v>
      </c>
      <c r="BL3529">
        <v>4.53</v>
      </c>
      <c r="BM3529">
        <v>0</v>
      </c>
      <c r="BN3529">
        <v>-29.07</v>
      </c>
      <c r="BO3529">
        <v>13.66</v>
      </c>
      <c r="BP3529" t="s">
        <v>60</v>
      </c>
      <c r="BQ3529">
        <v>1.1356667499999999</v>
      </c>
      <c r="BR3529" t="s">
        <v>61</v>
      </c>
    </row>
    <row r="3530" spans="1:70" x14ac:dyDescent="0.2">
      <c r="A3530" s="19">
        <f t="shared" ref="A3530:A3593" si="124">BK3530+BN3530</f>
        <v>5.4499999999999993</v>
      </c>
      <c r="B3530" s="20">
        <v>3752</v>
      </c>
      <c r="D3530" s="2" t="s">
        <v>1381</v>
      </c>
      <c r="E3530" s="2" t="str">
        <f t="shared" si="123"/>
        <v>ST</v>
      </c>
      <c r="F3530">
        <v>200720433</v>
      </c>
      <c r="G3530">
        <v>202607</v>
      </c>
      <c r="H3530" t="s">
        <v>52</v>
      </c>
      <c r="I3530" t="s">
        <v>321</v>
      </c>
      <c r="J3530" t="s">
        <v>322</v>
      </c>
      <c r="K3530" t="s">
        <v>54</v>
      </c>
      <c r="L3530" s="5" t="s">
        <v>6778</v>
      </c>
      <c r="M3530" s="5" t="s">
        <v>10419</v>
      </c>
      <c r="N3530" s="21">
        <v>873605353020</v>
      </c>
      <c r="P3530" t="s">
        <v>326</v>
      </c>
      <c r="Q3530" t="s">
        <v>326</v>
      </c>
      <c r="R3530" t="s">
        <v>56</v>
      </c>
      <c r="S3530" t="s">
        <v>327</v>
      </c>
      <c r="T3530">
        <v>21</v>
      </c>
      <c r="U3530" t="s">
        <v>57</v>
      </c>
      <c r="V3530">
        <v>21320</v>
      </c>
      <c r="W3530">
        <v>25.89</v>
      </c>
      <c r="X3530">
        <v>3.07</v>
      </c>
      <c r="Y3530">
        <v>0</v>
      </c>
      <c r="Z3530">
        <v>-19.7</v>
      </c>
      <c r="AA3530">
        <v>9.26</v>
      </c>
      <c r="AB3530">
        <v>1</v>
      </c>
      <c r="AC3530">
        <v>6.6</v>
      </c>
      <c r="AD3530">
        <v>6.6</v>
      </c>
      <c r="AE3530" t="s">
        <v>11949</v>
      </c>
      <c r="AF3530" t="s">
        <v>1798</v>
      </c>
      <c r="AG3530" t="s">
        <v>1798</v>
      </c>
      <c r="AH3530" t="s">
        <v>1044</v>
      </c>
      <c r="AI3530" t="s">
        <v>475</v>
      </c>
      <c r="AJ3530">
        <v>63</v>
      </c>
      <c r="AK3530" t="s">
        <v>57</v>
      </c>
      <c r="AL3530">
        <v>63100</v>
      </c>
      <c r="AM3530" t="s">
        <v>55</v>
      </c>
      <c r="AN3530" t="s">
        <v>55</v>
      </c>
      <c r="AO3530" t="s">
        <v>55</v>
      </c>
      <c r="AS3530" t="s">
        <v>343</v>
      </c>
      <c r="AT3530">
        <v>0</v>
      </c>
      <c r="AU3530">
        <v>0</v>
      </c>
      <c r="AV3530">
        <v>0</v>
      </c>
      <c r="BB3530">
        <v>0</v>
      </c>
      <c r="BC3530">
        <v>0</v>
      </c>
      <c r="BD3530" t="s">
        <v>60</v>
      </c>
      <c r="BE3530" s="5">
        <v>46180</v>
      </c>
      <c r="BF3530">
        <v>634364547</v>
      </c>
      <c r="BH3530" t="s">
        <v>323</v>
      </c>
      <c r="BI3530" t="s">
        <v>320</v>
      </c>
      <c r="BJ3530">
        <v>0.39305555555555555</v>
      </c>
      <c r="BK3530">
        <v>22.8</v>
      </c>
      <c r="BL3530">
        <v>2.7</v>
      </c>
      <c r="BM3530">
        <v>0</v>
      </c>
      <c r="BN3530">
        <v>-17.350000000000001</v>
      </c>
      <c r="BO3530">
        <v>8.15</v>
      </c>
      <c r="BP3530" t="s">
        <v>60</v>
      </c>
      <c r="BQ3530">
        <v>1.1356667499999999</v>
      </c>
      <c r="BR3530" t="s">
        <v>61</v>
      </c>
    </row>
    <row r="3531" spans="1:70" x14ac:dyDescent="0.2">
      <c r="A3531" s="19">
        <f t="shared" si="124"/>
        <v>10.469999999999999</v>
      </c>
      <c r="B3531" s="20">
        <v>3752</v>
      </c>
      <c r="D3531" s="2" t="s">
        <v>1381</v>
      </c>
      <c r="E3531" s="2" t="str">
        <f t="shared" si="123"/>
        <v>ST</v>
      </c>
      <c r="F3531">
        <v>200720433</v>
      </c>
      <c r="G3531">
        <v>202607</v>
      </c>
      <c r="H3531" t="s">
        <v>52</v>
      </c>
      <c r="I3531" t="s">
        <v>321</v>
      </c>
      <c r="J3531" t="s">
        <v>322</v>
      </c>
      <c r="K3531" t="s">
        <v>54</v>
      </c>
      <c r="L3531" s="5" t="s">
        <v>10419</v>
      </c>
      <c r="M3531" s="5">
        <v>46029</v>
      </c>
      <c r="N3531" s="21">
        <v>873751276236</v>
      </c>
      <c r="P3531" t="s">
        <v>326</v>
      </c>
      <c r="Q3531" t="s">
        <v>326</v>
      </c>
      <c r="R3531" t="s">
        <v>56</v>
      </c>
      <c r="S3531" t="s">
        <v>327</v>
      </c>
      <c r="T3531">
        <v>21</v>
      </c>
      <c r="U3531" t="s">
        <v>57</v>
      </c>
      <c r="V3531">
        <v>21320</v>
      </c>
      <c r="W3531">
        <v>49.87</v>
      </c>
      <c r="X3531">
        <v>5.91</v>
      </c>
      <c r="Y3531">
        <v>0</v>
      </c>
      <c r="Z3531">
        <v>-37.950000000000003</v>
      </c>
      <c r="AA3531">
        <v>17.829999999999998</v>
      </c>
      <c r="AB3531">
        <v>3</v>
      </c>
      <c r="AC3531">
        <v>37.619999999999997</v>
      </c>
      <c r="AD3531">
        <v>37.619999999999997</v>
      </c>
      <c r="AE3531" t="s">
        <v>1482</v>
      </c>
      <c r="AF3531" t="s">
        <v>432</v>
      </c>
      <c r="AG3531" t="s">
        <v>432</v>
      </c>
      <c r="AH3531" t="s">
        <v>11419</v>
      </c>
      <c r="AI3531" t="s">
        <v>11420</v>
      </c>
      <c r="AJ3531">
        <v>1</v>
      </c>
      <c r="AK3531" t="s">
        <v>57</v>
      </c>
      <c r="AL3531">
        <v>1210</v>
      </c>
      <c r="AM3531" t="s">
        <v>55</v>
      </c>
      <c r="AN3531" t="s">
        <v>55</v>
      </c>
      <c r="AO3531" t="s">
        <v>55</v>
      </c>
      <c r="AS3531" t="s">
        <v>343</v>
      </c>
      <c r="AT3531">
        <v>30</v>
      </c>
      <c r="AU3531">
        <v>31</v>
      </c>
      <c r="AV3531">
        <v>39</v>
      </c>
      <c r="BB3531">
        <v>0</v>
      </c>
      <c r="BC3531">
        <v>0</v>
      </c>
      <c r="BD3531" t="s">
        <v>60</v>
      </c>
      <c r="BE3531" s="5">
        <v>46180</v>
      </c>
      <c r="BF3531">
        <v>634364547</v>
      </c>
      <c r="BH3531" t="s">
        <v>323</v>
      </c>
      <c r="BI3531" t="s">
        <v>320</v>
      </c>
      <c r="BJ3531">
        <v>0.43125000000000002</v>
      </c>
      <c r="BK3531">
        <v>43.8</v>
      </c>
      <c r="BL3531">
        <v>5.19</v>
      </c>
      <c r="BM3531">
        <v>0</v>
      </c>
      <c r="BN3531">
        <v>-33.33</v>
      </c>
      <c r="BO3531">
        <v>15.66</v>
      </c>
      <c r="BP3531" t="s">
        <v>60</v>
      </c>
      <c r="BQ3531">
        <v>1.1386538829999999</v>
      </c>
      <c r="BR3531" t="s">
        <v>61</v>
      </c>
    </row>
    <row r="3532" spans="1:70" x14ac:dyDescent="0.2">
      <c r="A3532" s="19">
        <f t="shared" si="124"/>
        <v>5.4499999999999993</v>
      </c>
      <c r="B3532" s="20">
        <v>3752</v>
      </c>
      <c r="D3532" s="2" t="s">
        <v>1381</v>
      </c>
      <c r="E3532" s="2" t="str">
        <f t="shared" si="123"/>
        <v>ST</v>
      </c>
      <c r="F3532">
        <v>200720433</v>
      </c>
      <c r="G3532">
        <v>202607</v>
      </c>
      <c r="H3532" t="s">
        <v>52</v>
      </c>
      <c r="I3532" t="s">
        <v>321</v>
      </c>
      <c r="J3532" t="s">
        <v>322</v>
      </c>
      <c r="K3532" t="s">
        <v>54</v>
      </c>
      <c r="L3532" s="5" t="s">
        <v>6778</v>
      </c>
      <c r="M3532" s="5" t="s">
        <v>5226</v>
      </c>
      <c r="N3532" s="21">
        <v>873605678102</v>
      </c>
      <c r="P3532" t="s">
        <v>326</v>
      </c>
      <c r="Q3532" t="s">
        <v>326</v>
      </c>
      <c r="R3532" t="s">
        <v>56</v>
      </c>
      <c r="S3532" t="s">
        <v>327</v>
      </c>
      <c r="T3532">
        <v>21</v>
      </c>
      <c r="U3532" t="s">
        <v>57</v>
      </c>
      <c r="V3532">
        <v>21320</v>
      </c>
      <c r="W3532">
        <v>25.89</v>
      </c>
      <c r="X3532">
        <v>3.07</v>
      </c>
      <c r="Y3532">
        <v>0</v>
      </c>
      <c r="Z3532">
        <v>-19.7</v>
      </c>
      <c r="AA3532">
        <v>9.26</v>
      </c>
      <c r="AB3532">
        <v>1</v>
      </c>
      <c r="AC3532">
        <v>5.0599999999999996</v>
      </c>
      <c r="AD3532">
        <v>5.0599999999999996</v>
      </c>
      <c r="AE3532" t="s">
        <v>10016</v>
      </c>
      <c r="AF3532" t="s">
        <v>7244</v>
      </c>
      <c r="AG3532" t="s">
        <v>7244</v>
      </c>
      <c r="AH3532" t="s">
        <v>7245</v>
      </c>
      <c r="AI3532" t="s">
        <v>474</v>
      </c>
      <c r="AJ3532">
        <v>75</v>
      </c>
      <c r="AK3532" t="s">
        <v>57</v>
      </c>
      <c r="AL3532">
        <v>75018</v>
      </c>
      <c r="AM3532" t="s">
        <v>55</v>
      </c>
      <c r="AN3532" t="s">
        <v>55</v>
      </c>
      <c r="AO3532" t="s">
        <v>55</v>
      </c>
      <c r="AS3532" t="s">
        <v>342</v>
      </c>
      <c r="AT3532">
        <v>20</v>
      </c>
      <c r="AU3532">
        <v>20</v>
      </c>
      <c r="AV3532">
        <v>29</v>
      </c>
      <c r="BB3532">
        <v>0</v>
      </c>
      <c r="BC3532">
        <v>0</v>
      </c>
      <c r="BD3532" t="s">
        <v>60</v>
      </c>
      <c r="BE3532" s="5">
        <v>46180</v>
      </c>
      <c r="BF3532">
        <v>634364547</v>
      </c>
      <c r="BH3532" t="s">
        <v>323</v>
      </c>
      <c r="BI3532" t="s">
        <v>320</v>
      </c>
      <c r="BJ3532">
        <v>0.4465277777777778</v>
      </c>
      <c r="BK3532">
        <v>22.8</v>
      </c>
      <c r="BL3532">
        <v>2.7</v>
      </c>
      <c r="BM3532">
        <v>0</v>
      </c>
      <c r="BN3532">
        <v>-17.350000000000001</v>
      </c>
      <c r="BO3532">
        <v>8.15</v>
      </c>
      <c r="BP3532" t="s">
        <v>60</v>
      </c>
      <c r="BQ3532">
        <v>1.1356667499999999</v>
      </c>
      <c r="BR3532" t="s">
        <v>61</v>
      </c>
    </row>
    <row r="3533" spans="1:70" x14ac:dyDescent="0.2">
      <c r="A3533" s="19">
        <f t="shared" si="124"/>
        <v>11.469999999999999</v>
      </c>
      <c r="B3533" s="20">
        <v>3752</v>
      </c>
      <c r="D3533" s="2" t="s">
        <v>1381</v>
      </c>
      <c r="E3533" s="2" t="str">
        <f t="shared" si="123"/>
        <v>ST</v>
      </c>
      <c r="F3533">
        <v>200720433</v>
      </c>
      <c r="G3533">
        <v>202607</v>
      </c>
      <c r="H3533" t="s">
        <v>52</v>
      </c>
      <c r="I3533" t="s">
        <v>321</v>
      </c>
      <c r="J3533" t="s">
        <v>322</v>
      </c>
      <c r="K3533" t="s">
        <v>54</v>
      </c>
      <c r="L3533" s="5" t="s">
        <v>10419</v>
      </c>
      <c r="M3533" s="5">
        <v>46029</v>
      </c>
      <c r="N3533" s="21">
        <v>873751577940</v>
      </c>
      <c r="P3533" t="s">
        <v>326</v>
      </c>
      <c r="Q3533" t="s">
        <v>326</v>
      </c>
      <c r="R3533" t="s">
        <v>56</v>
      </c>
      <c r="S3533" t="s">
        <v>327</v>
      </c>
      <c r="T3533">
        <v>21</v>
      </c>
      <c r="U3533" t="s">
        <v>57</v>
      </c>
      <c r="V3533">
        <v>21320</v>
      </c>
      <c r="W3533">
        <v>54.66</v>
      </c>
      <c r="X3533">
        <v>6.48</v>
      </c>
      <c r="Y3533">
        <v>0</v>
      </c>
      <c r="Z3533">
        <v>-41.6</v>
      </c>
      <c r="AA3533">
        <v>19.54</v>
      </c>
      <c r="AB3533">
        <v>3</v>
      </c>
      <c r="AC3533">
        <v>45.32</v>
      </c>
      <c r="AD3533">
        <v>45.32</v>
      </c>
      <c r="AE3533" t="s">
        <v>1459</v>
      </c>
      <c r="AF3533" t="s">
        <v>11421</v>
      </c>
      <c r="AG3533" t="s">
        <v>11421</v>
      </c>
      <c r="AH3533" t="s">
        <v>11422</v>
      </c>
      <c r="AI3533" t="s">
        <v>10692</v>
      </c>
      <c r="AJ3533">
        <v>92</v>
      </c>
      <c r="AK3533" t="s">
        <v>57</v>
      </c>
      <c r="AL3533">
        <v>92320</v>
      </c>
      <c r="AM3533" t="s">
        <v>55</v>
      </c>
      <c r="AN3533" t="s">
        <v>55</v>
      </c>
      <c r="AO3533" t="s">
        <v>55</v>
      </c>
      <c r="AS3533" t="s">
        <v>343</v>
      </c>
      <c r="AT3533">
        <v>28</v>
      </c>
      <c r="AU3533">
        <v>31</v>
      </c>
      <c r="AV3533">
        <v>40</v>
      </c>
      <c r="BB3533">
        <v>0</v>
      </c>
      <c r="BC3533">
        <v>0</v>
      </c>
      <c r="BD3533" t="s">
        <v>60</v>
      </c>
      <c r="BE3533" s="5">
        <v>46180</v>
      </c>
      <c r="BF3533">
        <v>634364547</v>
      </c>
      <c r="BH3533" t="s">
        <v>323</v>
      </c>
      <c r="BI3533" t="s">
        <v>320</v>
      </c>
      <c r="BJ3533">
        <v>0.53333333333333333</v>
      </c>
      <c r="BK3533">
        <v>48</v>
      </c>
      <c r="BL3533">
        <v>5.69</v>
      </c>
      <c r="BM3533">
        <v>0</v>
      </c>
      <c r="BN3533">
        <v>-36.53</v>
      </c>
      <c r="BO3533">
        <v>17.16</v>
      </c>
      <c r="BP3533" t="s">
        <v>60</v>
      </c>
      <c r="BQ3533">
        <v>1.1386538829999999</v>
      </c>
      <c r="BR3533" t="s">
        <v>61</v>
      </c>
    </row>
    <row r="3534" spans="1:70" x14ac:dyDescent="0.2">
      <c r="A3534" s="19">
        <f t="shared" si="124"/>
        <v>16.159999999999997</v>
      </c>
      <c r="B3534" s="20">
        <v>3752</v>
      </c>
      <c r="D3534" s="2" t="s">
        <v>1381</v>
      </c>
      <c r="E3534" s="2" t="str">
        <f t="shared" si="123"/>
        <v>ST</v>
      </c>
      <c r="F3534">
        <v>200720433</v>
      </c>
      <c r="G3534">
        <v>202607</v>
      </c>
      <c r="H3534" t="s">
        <v>52</v>
      </c>
      <c r="I3534" t="s">
        <v>321</v>
      </c>
      <c r="J3534" t="s">
        <v>322</v>
      </c>
      <c r="K3534" t="s">
        <v>54</v>
      </c>
      <c r="L3534" s="5">
        <v>46271</v>
      </c>
      <c r="M3534" s="5">
        <v>46301</v>
      </c>
      <c r="N3534" s="21">
        <v>872834041376</v>
      </c>
      <c r="P3534" t="s">
        <v>326</v>
      </c>
      <c r="Q3534" t="s">
        <v>326</v>
      </c>
      <c r="R3534" t="s">
        <v>56</v>
      </c>
      <c r="S3534" t="s">
        <v>327</v>
      </c>
      <c r="T3534">
        <v>21</v>
      </c>
      <c r="U3534" t="s">
        <v>57</v>
      </c>
      <c r="V3534">
        <v>21320</v>
      </c>
      <c r="W3534">
        <v>77.92</v>
      </c>
      <c r="X3534">
        <v>108.44</v>
      </c>
      <c r="Y3534">
        <v>0</v>
      </c>
      <c r="Z3534">
        <v>-59.29</v>
      </c>
      <c r="AA3534">
        <v>127.06</v>
      </c>
      <c r="AB3534">
        <v>6</v>
      </c>
      <c r="AC3534">
        <v>75.680000000000007</v>
      </c>
      <c r="AD3534">
        <v>75.680000000000007</v>
      </c>
      <c r="AE3534" t="s">
        <v>11950</v>
      </c>
      <c r="AF3534" t="s">
        <v>11423</v>
      </c>
      <c r="AG3534" t="s">
        <v>11423</v>
      </c>
      <c r="AH3534" t="s">
        <v>11424</v>
      </c>
      <c r="AI3534" t="s">
        <v>11425</v>
      </c>
      <c r="AJ3534">
        <v>39</v>
      </c>
      <c r="AK3534" t="s">
        <v>57</v>
      </c>
      <c r="AL3534">
        <v>39700</v>
      </c>
      <c r="AM3534" t="s">
        <v>55</v>
      </c>
      <c r="AN3534" t="s">
        <v>55</v>
      </c>
      <c r="AO3534" t="s">
        <v>55</v>
      </c>
      <c r="AS3534" t="s">
        <v>343</v>
      </c>
      <c r="AT3534">
        <v>30</v>
      </c>
      <c r="AU3534">
        <v>31</v>
      </c>
      <c r="AV3534">
        <v>40</v>
      </c>
      <c r="BB3534">
        <v>0</v>
      </c>
      <c r="BC3534">
        <v>0</v>
      </c>
      <c r="BD3534" t="s">
        <v>60</v>
      </c>
      <c r="BE3534" s="5">
        <v>46180</v>
      </c>
      <c r="BF3534">
        <v>634364547</v>
      </c>
      <c r="BH3534" t="s">
        <v>323</v>
      </c>
      <c r="BI3534" t="s">
        <v>320</v>
      </c>
      <c r="BJ3534">
        <v>0.43472222222222223</v>
      </c>
      <c r="BK3534">
        <v>67.599999999999994</v>
      </c>
      <c r="BL3534">
        <v>94.08</v>
      </c>
      <c r="BM3534">
        <v>0</v>
      </c>
      <c r="BN3534">
        <v>-51.44</v>
      </c>
      <c r="BO3534">
        <v>110.24</v>
      </c>
      <c r="BP3534" t="s">
        <v>60</v>
      </c>
      <c r="BQ3534">
        <v>1.1526181719999999</v>
      </c>
      <c r="BR3534" t="s">
        <v>61</v>
      </c>
    </row>
    <row r="3535" spans="1:70" x14ac:dyDescent="0.2">
      <c r="A3535" s="19">
        <f t="shared" si="124"/>
        <v>6.4499999999999993</v>
      </c>
      <c r="B3535" s="20">
        <v>3752</v>
      </c>
      <c r="D3535" s="2" t="s">
        <v>1381</v>
      </c>
      <c r="E3535" s="2" t="str">
        <f t="shared" si="123"/>
        <v>ST</v>
      </c>
      <c r="F3535">
        <v>200720433</v>
      </c>
      <c r="G3535">
        <v>202607</v>
      </c>
      <c r="H3535" t="s">
        <v>52</v>
      </c>
      <c r="I3535" t="s">
        <v>321</v>
      </c>
      <c r="J3535" t="s">
        <v>322</v>
      </c>
      <c r="K3535" t="s">
        <v>54</v>
      </c>
      <c r="L3535" s="5" t="s">
        <v>5682</v>
      </c>
      <c r="M3535" s="5" t="s">
        <v>6778</v>
      </c>
      <c r="N3535" s="21">
        <v>873492440563</v>
      </c>
      <c r="P3535" t="s">
        <v>326</v>
      </c>
      <c r="Q3535" t="s">
        <v>326</v>
      </c>
      <c r="R3535" t="s">
        <v>56</v>
      </c>
      <c r="S3535" t="s">
        <v>327</v>
      </c>
      <c r="T3535">
        <v>21</v>
      </c>
      <c r="U3535" t="s">
        <v>57</v>
      </c>
      <c r="V3535">
        <v>21320</v>
      </c>
      <c r="W3535">
        <v>30.78</v>
      </c>
      <c r="X3535">
        <v>3.65</v>
      </c>
      <c r="Y3535">
        <v>0</v>
      </c>
      <c r="Z3535">
        <v>-23.43</v>
      </c>
      <c r="AA3535">
        <v>11</v>
      </c>
      <c r="AB3535">
        <v>2</v>
      </c>
      <c r="AC3535">
        <v>12.76</v>
      </c>
      <c r="AD3535">
        <v>12.76</v>
      </c>
      <c r="AE3535" t="s">
        <v>11951</v>
      </c>
      <c r="AF3535" t="s">
        <v>11426</v>
      </c>
      <c r="AG3535" t="s">
        <v>11427</v>
      </c>
      <c r="AH3535" t="s">
        <v>11428</v>
      </c>
      <c r="AI3535" t="s">
        <v>11429</v>
      </c>
      <c r="AJ3535">
        <v>25</v>
      </c>
      <c r="AK3535" t="s">
        <v>57</v>
      </c>
      <c r="AL3535">
        <v>25220</v>
      </c>
      <c r="AM3535" t="s">
        <v>55</v>
      </c>
      <c r="AN3535" t="s">
        <v>55</v>
      </c>
      <c r="AO3535" t="s">
        <v>55</v>
      </c>
      <c r="AS3535" t="s">
        <v>343</v>
      </c>
      <c r="AT3535">
        <v>20</v>
      </c>
      <c r="AU3535">
        <v>31</v>
      </c>
      <c r="AV3535">
        <v>41</v>
      </c>
      <c r="BB3535">
        <v>0</v>
      </c>
      <c r="BC3535">
        <v>0</v>
      </c>
      <c r="BD3535" t="s">
        <v>60</v>
      </c>
      <c r="BE3535" s="5">
        <v>46180</v>
      </c>
      <c r="BF3535">
        <v>634364547</v>
      </c>
      <c r="BH3535" t="s">
        <v>323</v>
      </c>
      <c r="BI3535" t="s">
        <v>320</v>
      </c>
      <c r="BJ3535">
        <v>0.33750000000000002</v>
      </c>
      <c r="BK3535">
        <v>27</v>
      </c>
      <c r="BL3535">
        <v>3.2</v>
      </c>
      <c r="BM3535">
        <v>0</v>
      </c>
      <c r="BN3535">
        <v>-20.55</v>
      </c>
      <c r="BO3535">
        <v>9.65</v>
      </c>
      <c r="BP3535" t="s">
        <v>60</v>
      </c>
      <c r="BQ3535">
        <v>1.1401468509999999</v>
      </c>
      <c r="BR3535" t="s">
        <v>61</v>
      </c>
    </row>
    <row r="3536" spans="1:70" x14ac:dyDescent="0.2">
      <c r="A3536" s="19">
        <f t="shared" si="124"/>
        <v>16.5</v>
      </c>
      <c r="B3536" s="20">
        <v>3752</v>
      </c>
      <c r="D3536" s="2" t="s">
        <v>1381</v>
      </c>
      <c r="E3536" s="2" t="str">
        <f t="shared" si="123"/>
        <v>ST</v>
      </c>
      <c r="F3536">
        <v>200720433</v>
      </c>
      <c r="G3536">
        <v>202607</v>
      </c>
      <c r="H3536" t="s">
        <v>52</v>
      </c>
      <c r="I3536" t="s">
        <v>321</v>
      </c>
      <c r="J3536" t="s">
        <v>322</v>
      </c>
      <c r="K3536" t="s">
        <v>54</v>
      </c>
      <c r="L3536" s="5" t="s">
        <v>5697</v>
      </c>
      <c r="M3536" s="5" t="s">
        <v>6778</v>
      </c>
      <c r="N3536" s="21">
        <v>873423501640</v>
      </c>
      <c r="P3536" t="s">
        <v>326</v>
      </c>
      <c r="Q3536" t="s">
        <v>326</v>
      </c>
      <c r="R3536" t="s">
        <v>56</v>
      </c>
      <c r="S3536" t="s">
        <v>327</v>
      </c>
      <c r="T3536">
        <v>21</v>
      </c>
      <c r="U3536" t="s">
        <v>57</v>
      </c>
      <c r="V3536">
        <v>21320</v>
      </c>
      <c r="W3536">
        <v>79.17</v>
      </c>
      <c r="X3536">
        <v>9.39</v>
      </c>
      <c r="Y3536">
        <v>0</v>
      </c>
      <c r="Z3536">
        <v>-60.24</v>
      </c>
      <c r="AA3536">
        <v>28.32</v>
      </c>
      <c r="AB3536">
        <v>6</v>
      </c>
      <c r="AC3536">
        <v>78.319999999999993</v>
      </c>
      <c r="AD3536">
        <v>78.319999999999993</v>
      </c>
      <c r="AE3536" t="s">
        <v>11952</v>
      </c>
      <c r="AF3536" t="s">
        <v>11430</v>
      </c>
      <c r="AG3536" t="s">
        <v>11430</v>
      </c>
      <c r="AH3536" t="s">
        <v>10945</v>
      </c>
      <c r="AI3536" t="s">
        <v>11431</v>
      </c>
      <c r="AJ3536">
        <v>33</v>
      </c>
      <c r="AK3536" t="s">
        <v>57</v>
      </c>
      <c r="AL3536">
        <v>33620</v>
      </c>
      <c r="AM3536" t="s">
        <v>55</v>
      </c>
      <c r="AN3536" t="s">
        <v>55</v>
      </c>
      <c r="AO3536" t="s">
        <v>55</v>
      </c>
      <c r="AS3536" t="s">
        <v>343</v>
      </c>
      <c r="AT3536">
        <v>0</v>
      </c>
      <c r="AU3536">
        <v>0</v>
      </c>
      <c r="AV3536">
        <v>0</v>
      </c>
      <c r="BB3536">
        <v>0</v>
      </c>
      <c r="BC3536">
        <v>0</v>
      </c>
      <c r="BD3536" t="s">
        <v>60</v>
      </c>
      <c r="BE3536" s="5">
        <v>46180</v>
      </c>
      <c r="BF3536">
        <v>634364547</v>
      </c>
      <c r="BH3536" t="s">
        <v>323</v>
      </c>
      <c r="BI3536" t="s">
        <v>320</v>
      </c>
      <c r="BJ3536">
        <v>0.42430555555555555</v>
      </c>
      <c r="BK3536">
        <v>69</v>
      </c>
      <c r="BL3536">
        <v>8.18</v>
      </c>
      <c r="BM3536">
        <v>0</v>
      </c>
      <c r="BN3536">
        <v>-52.5</v>
      </c>
      <c r="BO3536">
        <v>24.68</v>
      </c>
      <c r="BP3536" t="s">
        <v>60</v>
      </c>
      <c r="BQ3536">
        <v>1.1474074329999999</v>
      </c>
      <c r="BR3536" t="s">
        <v>61</v>
      </c>
    </row>
    <row r="3537" spans="1:70" x14ac:dyDescent="0.2">
      <c r="A3537" s="19">
        <f t="shared" si="124"/>
        <v>9.8000000000000007</v>
      </c>
      <c r="B3537" s="20">
        <v>3752</v>
      </c>
      <c r="D3537" s="2" t="s">
        <v>1381</v>
      </c>
      <c r="E3537" s="2" t="str">
        <f t="shared" si="123"/>
        <v>ST</v>
      </c>
      <c r="F3537">
        <v>200720433</v>
      </c>
      <c r="G3537">
        <v>202607</v>
      </c>
      <c r="H3537" t="s">
        <v>52</v>
      </c>
      <c r="I3537" t="s">
        <v>321</v>
      </c>
      <c r="J3537" t="s">
        <v>322</v>
      </c>
      <c r="K3537" t="s">
        <v>54</v>
      </c>
      <c r="L3537" s="5" t="s">
        <v>6778</v>
      </c>
      <c r="M3537" s="5" t="s">
        <v>5226</v>
      </c>
      <c r="N3537" s="21">
        <v>873599355435</v>
      </c>
      <c r="P3537" t="s">
        <v>326</v>
      </c>
      <c r="Q3537" t="s">
        <v>326</v>
      </c>
      <c r="R3537" t="s">
        <v>56</v>
      </c>
      <c r="S3537" t="s">
        <v>327</v>
      </c>
      <c r="T3537">
        <v>21</v>
      </c>
      <c r="U3537" t="s">
        <v>57</v>
      </c>
      <c r="V3537">
        <v>21320</v>
      </c>
      <c r="W3537">
        <v>46.56</v>
      </c>
      <c r="X3537">
        <v>5.52</v>
      </c>
      <c r="Y3537">
        <v>0</v>
      </c>
      <c r="Z3537">
        <v>-35.43</v>
      </c>
      <c r="AA3537">
        <v>16.649999999999999</v>
      </c>
      <c r="AB3537">
        <v>2</v>
      </c>
      <c r="AC3537">
        <v>34.979999999999997</v>
      </c>
      <c r="AD3537">
        <v>34.979999999999997</v>
      </c>
      <c r="AE3537" t="s">
        <v>11953</v>
      </c>
      <c r="AF3537" t="s">
        <v>1675</v>
      </c>
      <c r="AG3537" t="s">
        <v>1675</v>
      </c>
      <c r="AH3537" t="s">
        <v>11432</v>
      </c>
      <c r="AI3537" t="s">
        <v>11433</v>
      </c>
      <c r="AJ3537">
        <v>83</v>
      </c>
      <c r="AK3537" t="s">
        <v>57</v>
      </c>
      <c r="AL3537">
        <v>83510</v>
      </c>
      <c r="AM3537" t="s">
        <v>55</v>
      </c>
      <c r="AN3537" t="s">
        <v>55</v>
      </c>
      <c r="AO3537" t="s">
        <v>55</v>
      </c>
      <c r="AS3537" t="s">
        <v>343</v>
      </c>
      <c r="AT3537">
        <v>30</v>
      </c>
      <c r="AU3537">
        <v>32</v>
      </c>
      <c r="AV3537">
        <v>39</v>
      </c>
      <c r="BB3537">
        <v>0</v>
      </c>
      <c r="BC3537">
        <v>0</v>
      </c>
      <c r="BD3537" t="s">
        <v>60</v>
      </c>
      <c r="BE3537" s="5">
        <v>46180</v>
      </c>
      <c r="BF3537">
        <v>634364547</v>
      </c>
      <c r="BH3537" t="s">
        <v>323</v>
      </c>
      <c r="BI3537" t="s">
        <v>320</v>
      </c>
      <c r="BJ3537">
        <v>0.66874999999999996</v>
      </c>
      <c r="BK3537">
        <v>41</v>
      </c>
      <c r="BL3537">
        <v>4.8600000000000003</v>
      </c>
      <c r="BM3537">
        <v>0</v>
      </c>
      <c r="BN3537">
        <v>-31.2</v>
      </c>
      <c r="BO3537">
        <v>14.66</v>
      </c>
      <c r="BP3537" t="s">
        <v>60</v>
      </c>
      <c r="BQ3537">
        <v>1.1356667499999999</v>
      </c>
      <c r="BR3537" t="s">
        <v>61</v>
      </c>
    </row>
    <row r="3538" spans="1:70" x14ac:dyDescent="0.2">
      <c r="A3538" s="19">
        <f t="shared" si="124"/>
        <v>25.190000000000012</v>
      </c>
      <c r="B3538" s="20">
        <v>3752</v>
      </c>
      <c r="D3538" s="2" t="s">
        <v>1381</v>
      </c>
      <c r="E3538" s="2" t="str">
        <f t="shared" si="123"/>
        <v>ST</v>
      </c>
      <c r="F3538">
        <v>200720433</v>
      </c>
      <c r="G3538">
        <v>202607</v>
      </c>
      <c r="H3538" t="s">
        <v>52</v>
      </c>
      <c r="I3538" t="s">
        <v>321</v>
      </c>
      <c r="J3538" t="s">
        <v>322</v>
      </c>
      <c r="K3538" t="s">
        <v>54</v>
      </c>
      <c r="L3538" s="5" t="s">
        <v>6778</v>
      </c>
      <c r="M3538" s="5" t="s">
        <v>5226</v>
      </c>
      <c r="N3538" s="21">
        <v>873600981436</v>
      </c>
      <c r="P3538" t="s">
        <v>326</v>
      </c>
      <c r="Q3538" t="s">
        <v>326</v>
      </c>
      <c r="R3538" t="s">
        <v>56</v>
      </c>
      <c r="S3538" t="s">
        <v>327</v>
      </c>
      <c r="T3538">
        <v>21</v>
      </c>
      <c r="U3538" t="s">
        <v>57</v>
      </c>
      <c r="V3538">
        <v>21320</v>
      </c>
      <c r="W3538">
        <v>119.7</v>
      </c>
      <c r="X3538">
        <v>14.18</v>
      </c>
      <c r="Y3538">
        <v>0</v>
      </c>
      <c r="Z3538">
        <v>-91.09</v>
      </c>
      <c r="AA3538">
        <v>42.79</v>
      </c>
      <c r="AB3538">
        <v>9</v>
      </c>
      <c r="AC3538">
        <v>136.18</v>
      </c>
      <c r="AD3538">
        <v>136.18</v>
      </c>
      <c r="AE3538" t="s">
        <v>11954</v>
      </c>
      <c r="AF3538" t="s">
        <v>1929</v>
      </c>
      <c r="AG3538" t="s">
        <v>1929</v>
      </c>
      <c r="AH3538" t="s">
        <v>1930</v>
      </c>
      <c r="AI3538" t="s">
        <v>1931</v>
      </c>
      <c r="AJ3538">
        <v>34</v>
      </c>
      <c r="AK3538" t="s">
        <v>57</v>
      </c>
      <c r="AL3538">
        <v>34350</v>
      </c>
      <c r="AM3538" t="s">
        <v>55</v>
      </c>
      <c r="AN3538" t="s">
        <v>55</v>
      </c>
      <c r="AO3538" t="s">
        <v>55</v>
      </c>
      <c r="AS3538" t="s">
        <v>343</v>
      </c>
      <c r="AT3538">
        <v>30</v>
      </c>
      <c r="AU3538">
        <v>31</v>
      </c>
      <c r="AV3538">
        <v>39</v>
      </c>
      <c r="BB3538">
        <v>0</v>
      </c>
      <c r="BC3538">
        <v>0</v>
      </c>
      <c r="BD3538" t="s">
        <v>60</v>
      </c>
      <c r="BE3538" s="5">
        <v>46180</v>
      </c>
      <c r="BF3538">
        <v>634364547</v>
      </c>
      <c r="BH3538" t="s">
        <v>323</v>
      </c>
      <c r="BI3538" t="s">
        <v>320</v>
      </c>
      <c r="BJ3538">
        <v>0.40138888888888891</v>
      </c>
      <c r="BK3538">
        <v>105.4</v>
      </c>
      <c r="BL3538">
        <v>12.49</v>
      </c>
      <c r="BM3538">
        <v>0</v>
      </c>
      <c r="BN3538">
        <v>-80.209999999999994</v>
      </c>
      <c r="BO3538">
        <v>37.68</v>
      </c>
      <c r="BP3538" t="s">
        <v>60</v>
      </c>
      <c r="BQ3538">
        <v>1.1356667499999999</v>
      </c>
      <c r="BR3538" t="s">
        <v>61</v>
      </c>
    </row>
    <row r="3539" spans="1:70" x14ac:dyDescent="0.2">
      <c r="A3539" s="19">
        <f t="shared" si="124"/>
        <v>10.129999999999995</v>
      </c>
      <c r="B3539" s="20">
        <v>3752</v>
      </c>
      <c r="D3539" s="2" t="s">
        <v>1381</v>
      </c>
      <c r="E3539" s="2" t="str">
        <f t="shared" si="123"/>
        <v>ST</v>
      </c>
      <c r="F3539">
        <v>200720433</v>
      </c>
      <c r="G3539">
        <v>202607</v>
      </c>
      <c r="H3539" t="s">
        <v>52</v>
      </c>
      <c r="I3539" t="s">
        <v>321</v>
      </c>
      <c r="J3539" t="s">
        <v>322</v>
      </c>
      <c r="K3539" t="s">
        <v>54</v>
      </c>
      <c r="L3539" s="5" t="s">
        <v>6778</v>
      </c>
      <c r="M3539" s="5" t="s">
        <v>10422</v>
      </c>
      <c r="N3539" s="21">
        <v>873602477362</v>
      </c>
      <c r="P3539" t="s">
        <v>326</v>
      </c>
      <c r="Q3539" t="s">
        <v>326</v>
      </c>
      <c r="R3539" t="s">
        <v>56</v>
      </c>
      <c r="S3539" t="s">
        <v>327</v>
      </c>
      <c r="T3539">
        <v>21</v>
      </c>
      <c r="U3539" t="s">
        <v>57</v>
      </c>
      <c r="V3539">
        <v>21320</v>
      </c>
      <c r="W3539">
        <v>48.15</v>
      </c>
      <c r="X3539">
        <v>5.71</v>
      </c>
      <c r="Y3539">
        <v>0</v>
      </c>
      <c r="Z3539">
        <v>-36.65</v>
      </c>
      <c r="AA3539">
        <v>17.22</v>
      </c>
      <c r="AB3539">
        <v>3</v>
      </c>
      <c r="AC3539">
        <v>35.86</v>
      </c>
      <c r="AD3539">
        <v>35.86</v>
      </c>
      <c r="AE3539" t="s">
        <v>11955</v>
      </c>
      <c r="AF3539" t="s">
        <v>11434</v>
      </c>
      <c r="AG3539" t="s">
        <v>11434</v>
      </c>
      <c r="AH3539" t="s">
        <v>11435</v>
      </c>
      <c r="AI3539" t="s">
        <v>3695</v>
      </c>
      <c r="AJ3539">
        <v>49</v>
      </c>
      <c r="AK3539" t="s">
        <v>57</v>
      </c>
      <c r="AL3539">
        <v>49300</v>
      </c>
      <c r="AM3539" t="s">
        <v>55</v>
      </c>
      <c r="AN3539" t="s">
        <v>55</v>
      </c>
      <c r="AO3539" t="s">
        <v>55</v>
      </c>
      <c r="AS3539" t="s">
        <v>343</v>
      </c>
      <c r="AT3539">
        <v>30</v>
      </c>
      <c r="AU3539">
        <v>31</v>
      </c>
      <c r="AV3539">
        <v>39</v>
      </c>
      <c r="BB3539">
        <v>0</v>
      </c>
      <c r="BC3539">
        <v>0</v>
      </c>
      <c r="BD3539" t="s">
        <v>60</v>
      </c>
      <c r="BE3539" s="5">
        <v>46180</v>
      </c>
      <c r="BF3539">
        <v>634364547</v>
      </c>
      <c r="BH3539" t="s">
        <v>323</v>
      </c>
      <c r="BI3539" t="s">
        <v>320</v>
      </c>
      <c r="BJ3539">
        <v>0.44097222222222221</v>
      </c>
      <c r="BK3539">
        <v>42.4</v>
      </c>
      <c r="BL3539">
        <v>5.03</v>
      </c>
      <c r="BM3539">
        <v>0</v>
      </c>
      <c r="BN3539">
        <v>-32.270000000000003</v>
      </c>
      <c r="BO3539">
        <v>15.16</v>
      </c>
      <c r="BP3539" t="s">
        <v>60</v>
      </c>
      <c r="BQ3539">
        <v>1.1356667499999999</v>
      </c>
      <c r="BR3539" t="s">
        <v>61</v>
      </c>
    </row>
    <row r="3540" spans="1:70" x14ac:dyDescent="0.2">
      <c r="A3540" s="19">
        <f t="shared" si="124"/>
        <v>7.4600000000000009</v>
      </c>
      <c r="B3540" s="20">
        <v>3752</v>
      </c>
      <c r="D3540" s="2" t="s">
        <v>1381</v>
      </c>
      <c r="E3540" s="2" t="str">
        <f t="shared" si="123"/>
        <v>ST</v>
      </c>
      <c r="F3540">
        <v>200720433</v>
      </c>
      <c r="G3540">
        <v>202607</v>
      </c>
      <c r="H3540" t="s">
        <v>52</v>
      </c>
      <c r="I3540" t="s">
        <v>321</v>
      </c>
      <c r="J3540" t="s">
        <v>322</v>
      </c>
      <c r="K3540" t="s">
        <v>54</v>
      </c>
      <c r="L3540" s="5" t="s">
        <v>6778</v>
      </c>
      <c r="M3540" s="5" t="s">
        <v>5226</v>
      </c>
      <c r="N3540" s="21">
        <v>873600591469</v>
      </c>
      <c r="P3540" t="s">
        <v>326</v>
      </c>
      <c r="Q3540" t="s">
        <v>326</v>
      </c>
      <c r="R3540" t="s">
        <v>56</v>
      </c>
      <c r="S3540" t="s">
        <v>327</v>
      </c>
      <c r="T3540">
        <v>21</v>
      </c>
      <c r="U3540" t="s">
        <v>57</v>
      </c>
      <c r="V3540">
        <v>21320</v>
      </c>
      <c r="W3540">
        <v>35.43</v>
      </c>
      <c r="X3540">
        <v>4.2</v>
      </c>
      <c r="Y3540">
        <v>0</v>
      </c>
      <c r="Z3540">
        <v>-26.96</v>
      </c>
      <c r="AA3540">
        <v>12.67</v>
      </c>
      <c r="AB3540">
        <v>1</v>
      </c>
      <c r="AC3540">
        <v>19.8</v>
      </c>
      <c r="AD3540">
        <v>19.8</v>
      </c>
      <c r="AE3540" t="s">
        <v>11956</v>
      </c>
      <c r="AF3540" t="s">
        <v>11436</v>
      </c>
      <c r="AG3540" t="s">
        <v>11437</v>
      </c>
      <c r="AH3540" t="s">
        <v>11438</v>
      </c>
      <c r="AI3540" t="s">
        <v>11439</v>
      </c>
      <c r="AJ3540">
        <v>60</v>
      </c>
      <c r="AK3540" t="s">
        <v>57</v>
      </c>
      <c r="AL3540">
        <v>60700</v>
      </c>
      <c r="AM3540" t="s">
        <v>55</v>
      </c>
      <c r="AN3540" t="s">
        <v>55</v>
      </c>
      <c r="AO3540" t="s">
        <v>55</v>
      </c>
      <c r="AS3540" t="s">
        <v>343</v>
      </c>
      <c r="AT3540">
        <v>0</v>
      </c>
      <c r="AU3540">
        <v>0</v>
      </c>
      <c r="AV3540">
        <v>0</v>
      </c>
      <c r="BB3540">
        <v>0</v>
      </c>
      <c r="BC3540">
        <v>0</v>
      </c>
      <c r="BD3540" t="s">
        <v>60</v>
      </c>
      <c r="BE3540" s="5">
        <v>46180</v>
      </c>
      <c r="BF3540">
        <v>634364547</v>
      </c>
      <c r="BH3540" t="s">
        <v>323</v>
      </c>
      <c r="BI3540" t="s">
        <v>320</v>
      </c>
      <c r="BJ3540">
        <v>0.43333333333333335</v>
      </c>
      <c r="BK3540">
        <v>31.2</v>
      </c>
      <c r="BL3540">
        <v>3.7</v>
      </c>
      <c r="BM3540">
        <v>0</v>
      </c>
      <c r="BN3540">
        <v>-23.74</v>
      </c>
      <c r="BO3540">
        <v>11.16</v>
      </c>
      <c r="BP3540" t="s">
        <v>60</v>
      </c>
      <c r="BQ3540">
        <v>1.1356667499999999</v>
      </c>
      <c r="BR3540" t="s">
        <v>61</v>
      </c>
    </row>
    <row r="3541" spans="1:70" x14ac:dyDescent="0.2">
      <c r="A3541" s="19">
        <f t="shared" si="124"/>
        <v>17.169999999999995</v>
      </c>
      <c r="B3541" s="20">
        <v>3752</v>
      </c>
      <c r="D3541" s="2" t="s">
        <v>1381</v>
      </c>
      <c r="E3541" s="2" t="str">
        <f t="shared" si="123"/>
        <v>ST</v>
      </c>
      <c r="F3541">
        <v>200720433</v>
      </c>
      <c r="G3541">
        <v>202607</v>
      </c>
      <c r="H3541" t="s">
        <v>52</v>
      </c>
      <c r="I3541" t="s">
        <v>321</v>
      </c>
      <c r="J3541" t="s">
        <v>322</v>
      </c>
      <c r="K3541" t="s">
        <v>54</v>
      </c>
      <c r="L3541" s="5" t="s">
        <v>5226</v>
      </c>
      <c r="M3541" s="5" t="s">
        <v>10419</v>
      </c>
      <c r="N3541" s="21">
        <v>873697399397</v>
      </c>
      <c r="P3541" t="s">
        <v>326</v>
      </c>
      <c r="Q3541" t="s">
        <v>326</v>
      </c>
      <c r="R3541" t="s">
        <v>56</v>
      </c>
      <c r="S3541" t="s">
        <v>327</v>
      </c>
      <c r="T3541">
        <v>21</v>
      </c>
      <c r="U3541" t="s">
        <v>57</v>
      </c>
      <c r="V3541">
        <v>21320</v>
      </c>
      <c r="W3541">
        <v>81.760000000000005</v>
      </c>
      <c r="X3541">
        <v>9.69</v>
      </c>
      <c r="Y3541">
        <v>0</v>
      </c>
      <c r="Z3541">
        <v>-62.2</v>
      </c>
      <c r="AA3541">
        <v>29.24</v>
      </c>
      <c r="AB3541">
        <v>7</v>
      </c>
      <c r="AC3541">
        <v>82.06</v>
      </c>
      <c r="AD3541">
        <v>82.06</v>
      </c>
      <c r="AE3541" t="s">
        <v>301</v>
      </c>
      <c r="AF3541" t="s">
        <v>1735</v>
      </c>
      <c r="AG3541" t="s">
        <v>1735</v>
      </c>
      <c r="AH3541" t="s">
        <v>1736</v>
      </c>
      <c r="AI3541" t="s">
        <v>1737</v>
      </c>
      <c r="AJ3541">
        <v>88</v>
      </c>
      <c r="AK3541" t="s">
        <v>57</v>
      </c>
      <c r="AL3541">
        <v>88000</v>
      </c>
      <c r="AM3541" t="s">
        <v>55</v>
      </c>
      <c r="AN3541" t="s">
        <v>55</v>
      </c>
      <c r="AO3541" t="s">
        <v>55</v>
      </c>
      <c r="AS3541" t="s">
        <v>343</v>
      </c>
      <c r="AT3541">
        <v>0</v>
      </c>
      <c r="AU3541">
        <v>0</v>
      </c>
      <c r="AV3541">
        <v>0</v>
      </c>
      <c r="BB3541">
        <v>0</v>
      </c>
      <c r="BC3541">
        <v>0</v>
      </c>
      <c r="BD3541" t="s">
        <v>60</v>
      </c>
      <c r="BE3541" s="5">
        <v>46180</v>
      </c>
      <c r="BF3541">
        <v>634364547</v>
      </c>
      <c r="BH3541" t="s">
        <v>323</v>
      </c>
      <c r="BI3541" t="s">
        <v>320</v>
      </c>
      <c r="BJ3541">
        <v>0.36736111111111114</v>
      </c>
      <c r="BK3541">
        <v>71.8</v>
      </c>
      <c r="BL3541">
        <v>8.51</v>
      </c>
      <c r="BM3541">
        <v>0</v>
      </c>
      <c r="BN3541">
        <v>-54.63</v>
      </c>
      <c r="BO3541">
        <v>25.68</v>
      </c>
      <c r="BP3541" t="s">
        <v>60</v>
      </c>
      <c r="BQ3541">
        <v>1.1386538829999999</v>
      </c>
      <c r="BR3541" t="s">
        <v>61</v>
      </c>
    </row>
    <row r="3542" spans="1:70" x14ac:dyDescent="0.2">
      <c r="A3542" s="19">
        <f t="shared" si="124"/>
        <v>9.8000000000000007</v>
      </c>
      <c r="B3542" s="20">
        <v>3752</v>
      </c>
      <c r="D3542" s="2" t="s">
        <v>1381</v>
      </c>
      <c r="E3542" s="2" t="str">
        <f t="shared" si="123"/>
        <v>ST</v>
      </c>
      <c r="F3542">
        <v>200720433</v>
      </c>
      <c r="G3542">
        <v>202607</v>
      </c>
      <c r="H3542" t="s">
        <v>52</v>
      </c>
      <c r="I3542" t="s">
        <v>321</v>
      </c>
      <c r="J3542" t="s">
        <v>322</v>
      </c>
      <c r="K3542" t="s">
        <v>54</v>
      </c>
      <c r="L3542" s="5" t="s">
        <v>6778</v>
      </c>
      <c r="M3542" s="5" t="s">
        <v>10422</v>
      </c>
      <c r="N3542" s="21">
        <v>873602748982</v>
      </c>
      <c r="P3542" t="s">
        <v>326</v>
      </c>
      <c r="Q3542" t="s">
        <v>326</v>
      </c>
      <c r="R3542" t="s">
        <v>56</v>
      </c>
      <c r="S3542" t="s">
        <v>327</v>
      </c>
      <c r="T3542">
        <v>21</v>
      </c>
      <c r="U3542" t="s">
        <v>57</v>
      </c>
      <c r="V3542">
        <v>21320</v>
      </c>
      <c r="W3542">
        <v>46.56</v>
      </c>
      <c r="X3542">
        <v>5.52</v>
      </c>
      <c r="Y3542">
        <v>0</v>
      </c>
      <c r="Z3542">
        <v>-35.43</v>
      </c>
      <c r="AA3542">
        <v>16.649999999999999</v>
      </c>
      <c r="AB3542">
        <v>3</v>
      </c>
      <c r="AC3542">
        <v>35.200000000000003</v>
      </c>
      <c r="AD3542">
        <v>35.200000000000003</v>
      </c>
      <c r="AE3542" t="s">
        <v>8496</v>
      </c>
      <c r="AF3542" t="s">
        <v>2802</v>
      </c>
      <c r="AG3542" t="s">
        <v>2802</v>
      </c>
      <c r="AH3542" t="s">
        <v>2803</v>
      </c>
      <c r="AI3542" t="s">
        <v>328</v>
      </c>
      <c r="AJ3542">
        <v>64</v>
      </c>
      <c r="AK3542" t="s">
        <v>57</v>
      </c>
      <c r="AL3542">
        <v>64200</v>
      </c>
      <c r="AM3542" t="s">
        <v>55</v>
      </c>
      <c r="AN3542" t="s">
        <v>55</v>
      </c>
      <c r="AO3542" t="s">
        <v>55</v>
      </c>
      <c r="AS3542" t="s">
        <v>343</v>
      </c>
      <c r="AT3542">
        <v>0</v>
      </c>
      <c r="AU3542">
        <v>0</v>
      </c>
      <c r="AV3542">
        <v>0</v>
      </c>
      <c r="BB3542">
        <v>0</v>
      </c>
      <c r="BC3542">
        <v>0</v>
      </c>
      <c r="BD3542" t="s">
        <v>60</v>
      </c>
      <c r="BE3542" s="5">
        <v>46180</v>
      </c>
      <c r="BF3542">
        <v>634364547</v>
      </c>
      <c r="BH3542" t="s">
        <v>323</v>
      </c>
      <c r="BI3542" t="s">
        <v>320</v>
      </c>
      <c r="BJ3542">
        <v>0.52569444444444446</v>
      </c>
      <c r="BK3542">
        <v>41</v>
      </c>
      <c r="BL3542">
        <v>4.8600000000000003</v>
      </c>
      <c r="BM3542">
        <v>0</v>
      </c>
      <c r="BN3542">
        <v>-31.2</v>
      </c>
      <c r="BO3542">
        <v>14.66</v>
      </c>
      <c r="BP3542" t="s">
        <v>60</v>
      </c>
      <c r="BQ3542">
        <v>1.1356667499999999</v>
      </c>
      <c r="BR3542" t="s">
        <v>61</v>
      </c>
    </row>
    <row r="3543" spans="1:70" x14ac:dyDescent="0.2">
      <c r="A3543" s="19">
        <f t="shared" si="124"/>
        <v>9.1300000000000026</v>
      </c>
      <c r="B3543" s="20">
        <v>3752</v>
      </c>
      <c r="D3543" s="2" t="s">
        <v>1381</v>
      </c>
      <c r="E3543" s="2" t="str">
        <f t="shared" si="123"/>
        <v>ST</v>
      </c>
      <c r="F3543">
        <v>200720433</v>
      </c>
      <c r="G3543">
        <v>202607</v>
      </c>
      <c r="H3543" t="s">
        <v>52</v>
      </c>
      <c r="I3543" t="s">
        <v>321</v>
      </c>
      <c r="J3543" t="s">
        <v>322</v>
      </c>
      <c r="K3543" t="s">
        <v>54</v>
      </c>
      <c r="L3543" s="5" t="s">
        <v>5226</v>
      </c>
      <c r="M3543" s="5" t="s">
        <v>10419</v>
      </c>
      <c r="N3543" s="21">
        <v>873697244869</v>
      </c>
      <c r="P3543" t="s">
        <v>326</v>
      </c>
      <c r="Q3543" t="s">
        <v>326</v>
      </c>
      <c r="R3543" t="s">
        <v>56</v>
      </c>
      <c r="S3543" t="s">
        <v>327</v>
      </c>
      <c r="T3543">
        <v>21</v>
      </c>
      <c r="U3543" t="s">
        <v>57</v>
      </c>
      <c r="V3543">
        <v>21320</v>
      </c>
      <c r="W3543">
        <v>43.5</v>
      </c>
      <c r="X3543">
        <v>5.16</v>
      </c>
      <c r="Y3543">
        <v>0</v>
      </c>
      <c r="Z3543">
        <v>-33.1</v>
      </c>
      <c r="AA3543">
        <v>15.55</v>
      </c>
      <c r="AB3543">
        <v>2</v>
      </c>
      <c r="AC3543">
        <v>30.8</v>
      </c>
      <c r="AD3543">
        <v>30.8</v>
      </c>
      <c r="AE3543" t="s">
        <v>11957</v>
      </c>
      <c r="AF3543" t="s">
        <v>11440</v>
      </c>
      <c r="AG3543" t="s">
        <v>11440</v>
      </c>
      <c r="AH3543" t="s">
        <v>11441</v>
      </c>
      <c r="AI3543" t="s">
        <v>11397</v>
      </c>
      <c r="AJ3543">
        <v>68</v>
      </c>
      <c r="AK3543" t="s">
        <v>57</v>
      </c>
      <c r="AL3543">
        <v>68170</v>
      </c>
      <c r="AM3543" t="s">
        <v>55</v>
      </c>
      <c r="AN3543" t="s">
        <v>55</v>
      </c>
      <c r="AO3543" t="s">
        <v>55</v>
      </c>
      <c r="AS3543" t="s">
        <v>343</v>
      </c>
      <c r="AT3543">
        <v>0</v>
      </c>
      <c r="AU3543">
        <v>0</v>
      </c>
      <c r="AV3543">
        <v>0</v>
      </c>
      <c r="BB3543">
        <v>0</v>
      </c>
      <c r="BC3543">
        <v>0</v>
      </c>
      <c r="BD3543" t="s">
        <v>60</v>
      </c>
      <c r="BE3543" s="5">
        <v>46180</v>
      </c>
      <c r="BF3543">
        <v>634364547</v>
      </c>
      <c r="BH3543" t="s">
        <v>323</v>
      </c>
      <c r="BI3543" t="s">
        <v>320</v>
      </c>
      <c r="BJ3543">
        <v>0.4375</v>
      </c>
      <c r="BK3543">
        <v>38.200000000000003</v>
      </c>
      <c r="BL3543">
        <v>4.53</v>
      </c>
      <c r="BM3543">
        <v>0</v>
      </c>
      <c r="BN3543">
        <v>-29.07</v>
      </c>
      <c r="BO3543">
        <v>13.66</v>
      </c>
      <c r="BP3543" t="s">
        <v>60</v>
      </c>
      <c r="BQ3543">
        <v>1.1386538829999999</v>
      </c>
      <c r="BR3543" t="s">
        <v>61</v>
      </c>
    </row>
    <row r="3544" spans="1:70" x14ac:dyDescent="0.2">
      <c r="A3544" s="19">
        <f t="shared" si="124"/>
        <v>5.1099999999999994</v>
      </c>
      <c r="B3544" s="20">
        <v>3752</v>
      </c>
      <c r="D3544" s="2" t="s">
        <v>1381</v>
      </c>
      <c r="E3544" s="2" t="str">
        <f t="shared" si="123"/>
        <v>ST</v>
      </c>
      <c r="F3544">
        <v>200720433</v>
      </c>
      <c r="G3544">
        <v>202607</v>
      </c>
      <c r="H3544" t="s">
        <v>52</v>
      </c>
      <c r="I3544" t="s">
        <v>321</v>
      </c>
      <c r="J3544" t="s">
        <v>322</v>
      </c>
      <c r="K3544" t="s">
        <v>54</v>
      </c>
      <c r="L3544" s="5" t="s">
        <v>5682</v>
      </c>
      <c r="M3544" s="5" t="s">
        <v>6778</v>
      </c>
      <c r="N3544" s="21">
        <v>873546075906</v>
      </c>
      <c r="P3544" t="s">
        <v>326</v>
      </c>
      <c r="Q3544" t="s">
        <v>326</v>
      </c>
      <c r="R3544" t="s">
        <v>56</v>
      </c>
      <c r="S3544" t="s">
        <v>327</v>
      </c>
      <c r="T3544">
        <v>21</v>
      </c>
      <c r="U3544" t="s">
        <v>57</v>
      </c>
      <c r="V3544">
        <v>21320</v>
      </c>
      <c r="W3544">
        <v>24.4</v>
      </c>
      <c r="X3544">
        <v>2.88</v>
      </c>
      <c r="Y3544">
        <v>0</v>
      </c>
      <c r="Z3544">
        <v>-18.57</v>
      </c>
      <c r="AA3544">
        <v>8.7100000000000009</v>
      </c>
      <c r="AB3544">
        <v>1</v>
      </c>
      <c r="AC3544">
        <v>3.08</v>
      </c>
      <c r="AD3544">
        <v>3.08</v>
      </c>
      <c r="AE3544" t="s">
        <v>2430</v>
      </c>
      <c r="AF3544" t="s">
        <v>2169</v>
      </c>
      <c r="AG3544" t="s">
        <v>2169</v>
      </c>
      <c r="AH3544" t="s">
        <v>2170</v>
      </c>
      <c r="AI3544" t="s">
        <v>2171</v>
      </c>
      <c r="AJ3544">
        <v>94</v>
      </c>
      <c r="AK3544" t="s">
        <v>57</v>
      </c>
      <c r="AL3544">
        <v>94470</v>
      </c>
      <c r="AM3544" t="s">
        <v>55</v>
      </c>
      <c r="AN3544" t="s">
        <v>55</v>
      </c>
      <c r="AO3544" t="s">
        <v>55</v>
      </c>
      <c r="AS3544" t="s">
        <v>342</v>
      </c>
      <c r="AT3544">
        <v>12</v>
      </c>
      <c r="AU3544">
        <v>20</v>
      </c>
      <c r="AV3544">
        <v>29</v>
      </c>
      <c r="BB3544">
        <v>0</v>
      </c>
      <c r="BC3544">
        <v>0</v>
      </c>
      <c r="BD3544" t="s">
        <v>60</v>
      </c>
      <c r="BE3544" s="5">
        <v>46180</v>
      </c>
      <c r="BF3544">
        <v>634364547</v>
      </c>
      <c r="BH3544" t="s">
        <v>323</v>
      </c>
      <c r="BI3544" t="s">
        <v>320</v>
      </c>
      <c r="BJ3544">
        <v>0.49930555555555556</v>
      </c>
      <c r="BK3544">
        <v>21.4</v>
      </c>
      <c r="BL3544">
        <v>2.5299999999999998</v>
      </c>
      <c r="BM3544">
        <v>0</v>
      </c>
      <c r="BN3544">
        <v>-16.29</v>
      </c>
      <c r="BO3544">
        <v>7.64</v>
      </c>
      <c r="BP3544" t="s">
        <v>60</v>
      </c>
      <c r="BQ3544">
        <v>1.1401468509999999</v>
      </c>
      <c r="BR3544" t="s">
        <v>61</v>
      </c>
    </row>
    <row r="3545" spans="1:70" x14ac:dyDescent="0.2">
      <c r="A3545" s="19">
        <f t="shared" si="124"/>
        <v>10.469999999999999</v>
      </c>
      <c r="B3545" s="20">
        <v>3752</v>
      </c>
      <c r="D3545" s="2" t="s">
        <v>1381</v>
      </c>
      <c r="E3545" s="2" t="str">
        <f t="shared" si="123"/>
        <v>ST</v>
      </c>
      <c r="F3545">
        <v>200720433</v>
      </c>
      <c r="G3545">
        <v>202607</v>
      </c>
      <c r="H3545" t="s">
        <v>52</v>
      </c>
      <c r="I3545" t="s">
        <v>321</v>
      </c>
      <c r="J3545" t="s">
        <v>322</v>
      </c>
      <c r="K3545" t="s">
        <v>54</v>
      </c>
      <c r="L3545" s="5" t="s">
        <v>6778</v>
      </c>
      <c r="M3545" s="5" t="s">
        <v>10422</v>
      </c>
      <c r="N3545" s="21">
        <v>873597144808</v>
      </c>
      <c r="P3545" t="s">
        <v>326</v>
      </c>
      <c r="Q3545" t="s">
        <v>326</v>
      </c>
      <c r="R3545" t="s">
        <v>56</v>
      </c>
      <c r="S3545" t="s">
        <v>327</v>
      </c>
      <c r="T3545">
        <v>21</v>
      </c>
      <c r="U3545" t="s">
        <v>57</v>
      </c>
      <c r="V3545">
        <v>21320</v>
      </c>
      <c r="W3545">
        <v>49.74</v>
      </c>
      <c r="X3545">
        <v>5.89</v>
      </c>
      <c r="Y3545">
        <v>0</v>
      </c>
      <c r="Z3545">
        <v>-37.85</v>
      </c>
      <c r="AA3545">
        <v>17.78</v>
      </c>
      <c r="AB3545">
        <v>3</v>
      </c>
      <c r="AC3545">
        <v>39.6</v>
      </c>
      <c r="AD3545">
        <v>39.6</v>
      </c>
      <c r="AE3545" t="s">
        <v>9243</v>
      </c>
      <c r="AF3545" t="s">
        <v>4929</v>
      </c>
      <c r="AG3545" t="s">
        <v>4929</v>
      </c>
      <c r="AH3545" t="s">
        <v>11442</v>
      </c>
      <c r="AI3545" t="s">
        <v>613</v>
      </c>
      <c r="AJ3545">
        <v>86</v>
      </c>
      <c r="AK3545" t="s">
        <v>57</v>
      </c>
      <c r="AL3545">
        <v>86100</v>
      </c>
      <c r="AM3545" t="s">
        <v>55</v>
      </c>
      <c r="AN3545" t="s">
        <v>55</v>
      </c>
      <c r="AO3545" t="s">
        <v>55</v>
      </c>
      <c r="AS3545" t="s">
        <v>343</v>
      </c>
      <c r="AT3545">
        <v>0</v>
      </c>
      <c r="AU3545">
        <v>0</v>
      </c>
      <c r="AV3545">
        <v>0</v>
      </c>
      <c r="BB3545">
        <v>0</v>
      </c>
      <c r="BC3545">
        <v>0</v>
      </c>
      <c r="BD3545" t="s">
        <v>60</v>
      </c>
      <c r="BE3545" s="5">
        <v>46180</v>
      </c>
      <c r="BF3545">
        <v>634364547</v>
      </c>
      <c r="BH3545" t="s">
        <v>323</v>
      </c>
      <c r="BI3545" t="s">
        <v>320</v>
      </c>
      <c r="BJ3545">
        <v>0.35833333333333334</v>
      </c>
      <c r="BK3545">
        <v>43.8</v>
      </c>
      <c r="BL3545">
        <v>5.19</v>
      </c>
      <c r="BM3545">
        <v>0</v>
      </c>
      <c r="BN3545">
        <v>-33.33</v>
      </c>
      <c r="BO3545">
        <v>15.66</v>
      </c>
      <c r="BP3545" t="s">
        <v>60</v>
      </c>
      <c r="BQ3545">
        <v>1.1356667499999999</v>
      </c>
      <c r="BR3545" t="s">
        <v>61</v>
      </c>
    </row>
    <row r="3546" spans="1:70" x14ac:dyDescent="0.2">
      <c r="A3546" s="19">
        <f t="shared" si="124"/>
        <v>9.1300000000000026</v>
      </c>
      <c r="B3546" s="20">
        <v>3752</v>
      </c>
      <c r="D3546" s="2" t="s">
        <v>1381</v>
      </c>
      <c r="E3546" s="2" t="str">
        <f t="shared" si="123"/>
        <v>ST</v>
      </c>
      <c r="F3546">
        <v>200720433</v>
      </c>
      <c r="G3546">
        <v>202607</v>
      </c>
      <c r="H3546" t="s">
        <v>52</v>
      </c>
      <c r="I3546" t="s">
        <v>321</v>
      </c>
      <c r="J3546" t="s">
        <v>322</v>
      </c>
      <c r="K3546" t="s">
        <v>54</v>
      </c>
      <c r="L3546" s="5" t="s">
        <v>6778</v>
      </c>
      <c r="M3546" s="5" t="s">
        <v>10422</v>
      </c>
      <c r="N3546" s="21">
        <v>873601435922</v>
      </c>
      <c r="P3546" t="s">
        <v>326</v>
      </c>
      <c r="Q3546" t="s">
        <v>326</v>
      </c>
      <c r="R3546" t="s">
        <v>56</v>
      </c>
      <c r="S3546" t="s">
        <v>327</v>
      </c>
      <c r="T3546">
        <v>21</v>
      </c>
      <c r="U3546" t="s">
        <v>57</v>
      </c>
      <c r="V3546">
        <v>21320</v>
      </c>
      <c r="W3546">
        <v>43.38</v>
      </c>
      <c r="X3546">
        <v>5.14</v>
      </c>
      <c r="Y3546">
        <v>0</v>
      </c>
      <c r="Z3546">
        <v>-33.01</v>
      </c>
      <c r="AA3546">
        <v>15.51</v>
      </c>
      <c r="AB3546">
        <v>2</v>
      </c>
      <c r="AC3546">
        <v>30.8</v>
      </c>
      <c r="AD3546">
        <v>30.8</v>
      </c>
      <c r="AE3546" t="s">
        <v>1469</v>
      </c>
      <c r="AF3546" t="s">
        <v>2282</v>
      </c>
      <c r="AG3546" t="s">
        <v>2282</v>
      </c>
      <c r="AH3546" t="s">
        <v>2283</v>
      </c>
      <c r="AI3546" t="s">
        <v>2284</v>
      </c>
      <c r="AJ3546">
        <v>72</v>
      </c>
      <c r="AK3546" t="s">
        <v>57</v>
      </c>
      <c r="AL3546">
        <v>72210</v>
      </c>
      <c r="AM3546" t="s">
        <v>55</v>
      </c>
      <c r="AN3546" t="s">
        <v>55</v>
      </c>
      <c r="AO3546" t="s">
        <v>55</v>
      </c>
      <c r="AS3546" t="s">
        <v>343</v>
      </c>
      <c r="AT3546">
        <v>0</v>
      </c>
      <c r="AU3546">
        <v>0</v>
      </c>
      <c r="AV3546">
        <v>0</v>
      </c>
      <c r="BB3546">
        <v>0</v>
      </c>
      <c r="BC3546">
        <v>0</v>
      </c>
      <c r="BD3546" t="s">
        <v>60</v>
      </c>
      <c r="BE3546" s="5">
        <v>46180</v>
      </c>
      <c r="BF3546">
        <v>634364547</v>
      </c>
      <c r="BH3546" t="s">
        <v>323</v>
      </c>
      <c r="BI3546" t="s">
        <v>320</v>
      </c>
      <c r="BJ3546">
        <v>0.38541666666666669</v>
      </c>
      <c r="BK3546">
        <v>38.200000000000003</v>
      </c>
      <c r="BL3546">
        <v>4.53</v>
      </c>
      <c r="BM3546">
        <v>0</v>
      </c>
      <c r="BN3546">
        <v>-29.07</v>
      </c>
      <c r="BO3546">
        <v>13.66</v>
      </c>
      <c r="BP3546" t="s">
        <v>60</v>
      </c>
      <c r="BQ3546">
        <v>1.1356667499999999</v>
      </c>
      <c r="BR3546" t="s">
        <v>61</v>
      </c>
    </row>
    <row r="3547" spans="1:70" x14ac:dyDescent="0.2">
      <c r="A3547" s="19">
        <f t="shared" si="124"/>
        <v>14.150000000000006</v>
      </c>
      <c r="B3547" s="20">
        <v>3752</v>
      </c>
      <c r="D3547" s="2" t="s">
        <v>1381</v>
      </c>
      <c r="E3547" s="2" t="str">
        <f t="shared" si="123"/>
        <v>ST</v>
      </c>
      <c r="F3547">
        <v>200720433</v>
      </c>
      <c r="G3547">
        <v>202607</v>
      </c>
      <c r="H3547" t="s">
        <v>52</v>
      </c>
      <c r="I3547" t="s">
        <v>321</v>
      </c>
      <c r="J3547" t="s">
        <v>322</v>
      </c>
      <c r="K3547" t="s">
        <v>54</v>
      </c>
      <c r="L3547" s="5" t="s">
        <v>6778</v>
      </c>
      <c r="M3547" s="5" t="s">
        <v>10422</v>
      </c>
      <c r="N3547" s="21">
        <v>873601394160</v>
      </c>
      <c r="P3547" t="s">
        <v>326</v>
      </c>
      <c r="Q3547" t="s">
        <v>326</v>
      </c>
      <c r="R3547" t="s">
        <v>56</v>
      </c>
      <c r="S3547" t="s">
        <v>327</v>
      </c>
      <c r="T3547">
        <v>21</v>
      </c>
      <c r="U3547" t="s">
        <v>57</v>
      </c>
      <c r="V3547">
        <v>21320</v>
      </c>
      <c r="W3547">
        <v>67.23</v>
      </c>
      <c r="X3547">
        <v>7.97</v>
      </c>
      <c r="Y3547">
        <v>0</v>
      </c>
      <c r="Z3547">
        <v>-51.16</v>
      </c>
      <c r="AA3547">
        <v>24.04</v>
      </c>
      <c r="AB3547">
        <v>5</v>
      </c>
      <c r="AC3547">
        <v>63.8</v>
      </c>
      <c r="AD3547">
        <v>63.8</v>
      </c>
      <c r="AE3547" t="s">
        <v>1482</v>
      </c>
      <c r="AF3547" t="s">
        <v>3178</v>
      </c>
      <c r="AG3547" t="s">
        <v>3178</v>
      </c>
      <c r="AH3547" t="s">
        <v>3179</v>
      </c>
      <c r="AI3547" t="s">
        <v>3171</v>
      </c>
      <c r="AJ3547">
        <v>64</v>
      </c>
      <c r="AK3547" t="s">
        <v>57</v>
      </c>
      <c r="AL3547">
        <v>64000</v>
      </c>
      <c r="AM3547" t="s">
        <v>55</v>
      </c>
      <c r="AN3547" t="s">
        <v>55</v>
      </c>
      <c r="AO3547" t="s">
        <v>55</v>
      </c>
      <c r="AS3547" t="s">
        <v>343</v>
      </c>
      <c r="AT3547">
        <v>0</v>
      </c>
      <c r="AU3547">
        <v>0</v>
      </c>
      <c r="AV3547">
        <v>0</v>
      </c>
      <c r="BB3547">
        <v>0</v>
      </c>
      <c r="BC3547">
        <v>0</v>
      </c>
      <c r="BD3547" t="s">
        <v>60</v>
      </c>
      <c r="BE3547" s="5">
        <v>46180</v>
      </c>
      <c r="BF3547">
        <v>634364547</v>
      </c>
      <c r="BH3547" t="s">
        <v>323</v>
      </c>
      <c r="BI3547" t="s">
        <v>320</v>
      </c>
      <c r="BJ3547">
        <v>0.43472222222222223</v>
      </c>
      <c r="BK3547">
        <v>59.2</v>
      </c>
      <c r="BL3547">
        <v>7.02</v>
      </c>
      <c r="BM3547">
        <v>0</v>
      </c>
      <c r="BN3547">
        <v>-45.05</v>
      </c>
      <c r="BO3547">
        <v>21.17</v>
      </c>
      <c r="BP3547" t="s">
        <v>60</v>
      </c>
      <c r="BQ3547">
        <v>1.1356667499999999</v>
      </c>
      <c r="BR3547" t="s">
        <v>61</v>
      </c>
    </row>
    <row r="3548" spans="1:70" x14ac:dyDescent="0.2">
      <c r="A3548" s="19">
        <f t="shared" si="124"/>
        <v>20.170000000000002</v>
      </c>
      <c r="B3548" s="20">
        <v>3752</v>
      </c>
      <c r="D3548" s="2" t="s">
        <v>1381</v>
      </c>
      <c r="E3548" s="2" t="str">
        <f t="shared" si="123"/>
        <v>ST</v>
      </c>
      <c r="F3548">
        <v>200720433</v>
      </c>
      <c r="G3548">
        <v>202607</v>
      </c>
      <c r="H3548" t="s">
        <v>52</v>
      </c>
      <c r="I3548" t="s">
        <v>321</v>
      </c>
      <c r="J3548" t="s">
        <v>322</v>
      </c>
      <c r="K3548" t="s">
        <v>54</v>
      </c>
      <c r="L3548" s="5">
        <v>46029</v>
      </c>
      <c r="M3548" s="5">
        <v>46060</v>
      </c>
      <c r="N3548" s="21">
        <v>873812813612</v>
      </c>
      <c r="P3548" t="s">
        <v>326</v>
      </c>
      <c r="Q3548" t="s">
        <v>326</v>
      </c>
      <c r="R3548" t="s">
        <v>56</v>
      </c>
      <c r="S3548" t="s">
        <v>327</v>
      </c>
      <c r="T3548">
        <v>21</v>
      </c>
      <c r="U3548" t="s">
        <v>57</v>
      </c>
      <c r="V3548">
        <v>21320</v>
      </c>
      <c r="W3548">
        <v>96.29</v>
      </c>
      <c r="X3548">
        <v>11.08</v>
      </c>
      <c r="Y3548">
        <v>0</v>
      </c>
      <c r="Z3548">
        <v>-73.28</v>
      </c>
      <c r="AA3548">
        <v>34.090000000000003</v>
      </c>
      <c r="AB3548">
        <v>6</v>
      </c>
      <c r="AC3548">
        <v>102.08</v>
      </c>
      <c r="AD3548">
        <v>102.08</v>
      </c>
      <c r="AE3548" t="s">
        <v>11958</v>
      </c>
      <c r="AF3548" t="s">
        <v>4805</v>
      </c>
      <c r="AG3548" t="s">
        <v>4805</v>
      </c>
      <c r="AH3548" t="s">
        <v>11443</v>
      </c>
      <c r="AI3548" t="s">
        <v>11444</v>
      </c>
      <c r="AJ3548">
        <v>49</v>
      </c>
      <c r="AK3548" t="s">
        <v>57</v>
      </c>
      <c r="AL3548">
        <v>49610</v>
      </c>
      <c r="AM3548" t="s">
        <v>55</v>
      </c>
      <c r="AN3548" t="s">
        <v>55</v>
      </c>
      <c r="AO3548" t="s">
        <v>55</v>
      </c>
      <c r="AS3548" t="s">
        <v>343</v>
      </c>
      <c r="AT3548">
        <v>26</v>
      </c>
      <c r="AU3548">
        <v>30</v>
      </c>
      <c r="AV3548">
        <v>40</v>
      </c>
      <c r="BB3548">
        <v>0</v>
      </c>
      <c r="BC3548">
        <v>0</v>
      </c>
      <c r="BD3548" t="s">
        <v>60</v>
      </c>
      <c r="BE3548" s="5">
        <v>46180</v>
      </c>
      <c r="BF3548">
        <v>634364547</v>
      </c>
      <c r="BH3548" t="s">
        <v>323</v>
      </c>
      <c r="BI3548" t="s">
        <v>320</v>
      </c>
      <c r="BJ3548">
        <v>0.43263888888888891</v>
      </c>
      <c r="BK3548">
        <v>84.4</v>
      </c>
      <c r="BL3548">
        <v>9.7100000000000009</v>
      </c>
      <c r="BM3548">
        <v>0</v>
      </c>
      <c r="BN3548">
        <v>-64.23</v>
      </c>
      <c r="BO3548">
        <v>29.88</v>
      </c>
      <c r="BP3548" t="s">
        <v>60</v>
      </c>
      <c r="BQ3548">
        <v>1.1408492480000001</v>
      </c>
      <c r="BR3548" t="s">
        <v>61</v>
      </c>
    </row>
    <row r="3549" spans="1:70" x14ac:dyDescent="0.2">
      <c r="A3549" s="19">
        <f t="shared" si="124"/>
        <v>7.7900000000000027</v>
      </c>
      <c r="B3549" s="20">
        <v>3752</v>
      </c>
      <c r="D3549" s="2" t="s">
        <v>1381</v>
      </c>
      <c r="E3549" s="2" t="str">
        <f t="shared" si="123"/>
        <v>ST</v>
      </c>
      <c r="F3549">
        <v>200720433</v>
      </c>
      <c r="G3549">
        <v>202607</v>
      </c>
      <c r="H3549" t="s">
        <v>52</v>
      </c>
      <c r="I3549" t="s">
        <v>321</v>
      </c>
      <c r="J3549" t="s">
        <v>322</v>
      </c>
      <c r="K3549" t="s">
        <v>54</v>
      </c>
      <c r="L3549" s="5" t="s">
        <v>6778</v>
      </c>
      <c r="M3549" s="5" t="s">
        <v>5226</v>
      </c>
      <c r="N3549" s="21">
        <v>873599840263</v>
      </c>
      <c r="P3549" t="s">
        <v>326</v>
      </c>
      <c r="Q3549" t="s">
        <v>326</v>
      </c>
      <c r="R3549" t="s">
        <v>56</v>
      </c>
      <c r="S3549" t="s">
        <v>327</v>
      </c>
      <c r="T3549">
        <v>21</v>
      </c>
      <c r="U3549" t="s">
        <v>57</v>
      </c>
      <c r="V3549">
        <v>21320</v>
      </c>
      <c r="W3549">
        <v>37.020000000000003</v>
      </c>
      <c r="X3549">
        <v>4.38</v>
      </c>
      <c r="Y3549">
        <v>0</v>
      </c>
      <c r="Z3549">
        <v>-28.18</v>
      </c>
      <c r="AA3549">
        <v>13.23</v>
      </c>
      <c r="AB3549">
        <v>2</v>
      </c>
      <c r="AC3549">
        <v>21.56</v>
      </c>
      <c r="AD3549">
        <v>21.56</v>
      </c>
      <c r="AE3549" t="s">
        <v>11959</v>
      </c>
      <c r="AF3549" t="s">
        <v>11445</v>
      </c>
      <c r="AG3549" t="s">
        <v>11445</v>
      </c>
      <c r="AH3549" t="s">
        <v>11446</v>
      </c>
      <c r="AI3549" t="s">
        <v>439</v>
      </c>
      <c r="AJ3549">
        <v>29</v>
      </c>
      <c r="AK3549" t="s">
        <v>57</v>
      </c>
      <c r="AL3549">
        <v>29800</v>
      </c>
      <c r="AM3549" t="s">
        <v>55</v>
      </c>
      <c r="AN3549" t="s">
        <v>55</v>
      </c>
      <c r="AO3549" t="s">
        <v>55</v>
      </c>
      <c r="AS3549" t="s">
        <v>343</v>
      </c>
      <c r="AT3549">
        <v>0</v>
      </c>
      <c r="AU3549">
        <v>0</v>
      </c>
      <c r="AV3549">
        <v>0</v>
      </c>
      <c r="BB3549">
        <v>0</v>
      </c>
      <c r="BC3549">
        <v>0</v>
      </c>
      <c r="BD3549" t="s">
        <v>60</v>
      </c>
      <c r="BE3549" s="5">
        <v>46180</v>
      </c>
      <c r="BF3549">
        <v>634364547</v>
      </c>
      <c r="BH3549" t="s">
        <v>323</v>
      </c>
      <c r="BI3549" t="s">
        <v>320</v>
      </c>
      <c r="BJ3549">
        <v>0.41805555555555557</v>
      </c>
      <c r="BK3549">
        <v>32.6</v>
      </c>
      <c r="BL3549">
        <v>3.86</v>
      </c>
      <c r="BM3549">
        <v>0</v>
      </c>
      <c r="BN3549">
        <v>-24.81</v>
      </c>
      <c r="BO3549">
        <v>11.65</v>
      </c>
      <c r="BP3549" t="s">
        <v>60</v>
      </c>
      <c r="BQ3549">
        <v>1.1356667499999999</v>
      </c>
      <c r="BR3549" t="s">
        <v>61</v>
      </c>
    </row>
    <row r="3550" spans="1:70" x14ac:dyDescent="0.2">
      <c r="A3550" s="19">
        <f t="shared" si="124"/>
        <v>14.82</v>
      </c>
      <c r="B3550" s="20">
        <v>3752</v>
      </c>
      <c r="D3550" s="2" t="s">
        <v>1381</v>
      </c>
      <c r="E3550" s="2" t="str">
        <f t="shared" si="123"/>
        <v>ST</v>
      </c>
      <c r="F3550">
        <v>200720433</v>
      </c>
      <c r="G3550">
        <v>202607</v>
      </c>
      <c r="H3550" t="s">
        <v>52</v>
      </c>
      <c r="I3550" t="s">
        <v>321</v>
      </c>
      <c r="J3550" t="s">
        <v>322</v>
      </c>
      <c r="K3550" t="s">
        <v>54</v>
      </c>
      <c r="L3550" s="5" t="s">
        <v>10419</v>
      </c>
      <c r="M3550" s="5">
        <v>46029</v>
      </c>
      <c r="N3550" s="21">
        <v>873698988109</v>
      </c>
      <c r="P3550" t="s">
        <v>326</v>
      </c>
      <c r="Q3550" t="s">
        <v>326</v>
      </c>
      <c r="R3550" t="s">
        <v>56</v>
      </c>
      <c r="S3550" t="s">
        <v>327</v>
      </c>
      <c r="T3550">
        <v>21</v>
      </c>
      <c r="U3550" t="s">
        <v>57</v>
      </c>
      <c r="V3550">
        <v>21320</v>
      </c>
      <c r="W3550">
        <v>70.599999999999994</v>
      </c>
      <c r="X3550">
        <v>8.36</v>
      </c>
      <c r="Y3550">
        <v>0</v>
      </c>
      <c r="Z3550">
        <v>-53.72</v>
      </c>
      <c r="AA3550">
        <v>25.23</v>
      </c>
      <c r="AB3550">
        <v>4</v>
      </c>
      <c r="AC3550">
        <v>67.760000000000005</v>
      </c>
      <c r="AD3550">
        <v>67.760000000000005</v>
      </c>
      <c r="AE3550" t="s">
        <v>11960</v>
      </c>
      <c r="AF3550" t="s">
        <v>6947</v>
      </c>
      <c r="AG3550" t="s">
        <v>6947</v>
      </c>
      <c r="AH3550" t="s">
        <v>6948</v>
      </c>
      <c r="AI3550" t="s">
        <v>369</v>
      </c>
      <c r="AJ3550">
        <v>13</v>
      </c>
      <c r="AK3550" t="s">
        <v>57</v>
      </c>
      <c r="AL3550">
        <v>13008</v>
      </c>
      <c r="AM3550" t="s">
        <v>55</v>
      </c>
      <c r="AN3550" t="s">
        <v>55</v>
      </c>
      <c r="AO3550" t="s">
        <v>55</v>
      </c>
      <c r="AS3550" t="s">
        <v>343</v>
      </c>
      <c r="AT3550">
        <v>26</v>
      </c>
      <c r="AU3550">
        <v>31</v>
      </c>
      <c r="AV3550">
        <v>40</v>
      </c>
      <c r="BB3550">
        <v>0</v>
      </c>
      <c r="BC3550">
        <v>0</v>
      </c>
      <c r="BD3550" t="s">
        <v>60</v>
      </c>
      <c r="BE3550" s="5">
        <v>46180</v>
      </c>
      <c r="BF3550">
        <v>634364547</v>
      </c>
      <c r="BH3550" t="s">
        <v>323</v>
      </c>
      <c r="BI3550" t="s">
        <v>320</v>
      </c>
      <c r="BJ3550">
        <v>0.55277777777777781</v>
      </c>
      <c r="BK3550">
        <v>62</v>
      </c>
      <c r="BL3550">
        <v>7.34</v>
      </c>
      <c r="BM3550">
        <v>0</v>
      </c>
      <c r="BN3550">
        <v>-47.18</v>
      </c>
      <c r="BO3550">
        <v>22.16</v>
      </c>
      <c r="BP3550" t="s">
        <v>60</v>
      </c>
      <c r="BQ3550">
        <v>1.1386538829999999</v>
      </c>
      <c r="BR3550" t="s">
        <v>61</v>
      </c>
    </row>
    <row r="3551" spans="1:70" x14ac:dyDescent="0.2">
      <c r="A3551" s="19">
        <f t="shared" si="124"/>
        <v>17.5</v>
      </c>
      <c r="B3551" s="20">
        <v>3752</v>
      </c>
      <c r="D3551" s="2" t="s">
        <v>1381</v>
      </c>
      <c r="E3551" s="2" t="str">
        <f t="shared" si="123"/>
        <v>ST</v>
      </c>
      <c r="F3551">
        <v>200720433</v>
      </c>
      <c r="G3551">
        <v>202607</v>
      </c>
      <c r="H3551" t="s">
        <v>52</v>
      </c>
      <c r="I3551" t="s">
        <v>321</v>
      </c>
      <c r="J3551" t="s">
        <v>322</v>
      </c>
      <c r="K3551" t="s">
        <v>54</v>
      </c>
      <c r="L3551" s="5" t="s">
        <v>5682</v>
      </c>
      <c r="M3551" s="5" t="s">
        <v>6778</v>
      </c>
      <c r="N3551" s="21">
        <v>873546155208</v>
      </c>
      <c r="P3551" t="s">
        <v>326</v>
      </c>
      <c r="Q3551" t="s">
        <v>326</v>
      </c>
      <c r="R3551" t="s">
        <v>56</v>
      </c>
      <c r="S3551" t="s">
        <v>327</v>
      </c>
      <c r="T3551">
        <v>21</v>
      </c>
      <c r="U3551" t="s">
        <v>57</v>
      </c>
      <c r="V3551">
        <v>21320</v>
      </c>
      <c r="W3551">
        <v>83.46</v>
      </c>
      <c r="X3551">
        <v>9.89</v>
      </c>
      <c r="Y3551">
        <v>0</v>
      </c>
      <c r="Z3551">
        <v>-63.51</v>
      </c>
      <c r="AA3551">
        <v>29.84</v>
      </c>
      <c r="AB3551">
        <v>7</v>
      </c>
      <c r="AC3551">
        <v>85.8</v>
      </c>
      <c r="AD3551">
        <v>85.8</v>
      </c>
      <c r="AE3551" t="s">
        <v>11961</v>
      </c>
      <c r="AF3551" t="s">
        <v>11447</v>
      </c>
      <c r="AG3551" t="s">
        <v>11447</v>
      </c>
      <c r="AH3551" t="s">
        <v>11448</v>
      </c>
      <c r="AI3551" t="s">
        <v>11449</v>
      </c>
      <c r="AJ3551">
        <v>68</v>
      </c>
      <c r="AK3551" t="s">
        <v>57</v>
      </c>
      <c r="AL3551">
        <v>68400</v>
      </c>
      <c r="AM3551" t="s">
        <v>55</v>
      </c>
      <c r="AN3551" t="s">
        <v>55</v>
      </c>
      <c r="AO3551" t="s">
        <v>55</v>
      </c>
      <c r="AS3551" t="s">
        <v>343</v>
      </c>
      <c r="AT3551">
        <v>0</v>
      </c>
      <c r="AU3551">
        <v>0</v>
      </c>
      <c r="AV3551">
        <v>0</v>
      </c>
      <c r="BB3551">
        <v>0</v>
      </c>
      <c r="BC3551">
        <v>0</v>
      </c>
      <c r="BD3551" t="s">
        <v>60</v>
      </c>
      <c r="BE3551" s="5">
        <v>46180</v>
      </c>
      <c r="BF3551">
        <v>634364547</v>
      </c>
      <c r="BH3551" t="s">
        <v>323</v>
      </c>
      <c r="BI3551" t="s">
        <v>320</v>
      </c>
      <c r="BJ3551">
        <v>0.52986111111111112</v>
      </c>
      <c r="BK3551">
        <v>73.2</v>
      </c>
      <c r="BL3551">
        <v>8.67</v>
      </c>
      <c r="BM3551">
        <v>0</v>
      </c>
      <c r="BN3551">
        <v>-55.7</v>
      </c>
      <c r="BO3551">
        <v>26.17</v>
      </c>
      <c r="BP3551" t="s">
        <v>60</v>
      </c>
      <c r="BQ3551">
        <v>1.1401468509999999</v>
      </c>
      <c r="BR3551" t="s">
        <v>61</v>
      </c>
    </row>
    <row r="3552" spans="1:70" x14ac:dyDescent="0.2">
      <c r="A3552" s="19">
        <f t="shared" si="124"/>
        <v>10.129999999999995</v>
      </c>
      <c r="B3552" s="20">
        <v>3752</v>
      </c>
      <c r="D3552" s="2" t="s">
        <v>1381</v>
      </c>
      <c r="E3552" s="2" t="str">
        <f t="shared" si="123"/>
        <v>ST</v>
      </c>
      <c r="F3552">
        <v>200720433</v>
      </c>
      <c r="G3552">
        <v>202607</v>
      </c>
      <c r="H3552" t="s">
        <v>52</v>
      </c>
      <c r="I3552" t="s">
        <v>321</v>
      </c>
      <c r="J3552" t="s">
        <v>322</v>
      </c>
      <c r="K3552" t="s">
        <v>54</v>
      </c>
      <c r="L3552" s="5" t="s">
        <v>10419</v>
      </c>
      <c r="M3552" s="5">
        <v>46029</v>
      </c>
      <c r="N3552" s="21">
        <v>873756834238</v>
      </c>
      <c r="P3552" t="s">
        <v>326</v>
      </c>
      <c r="Q3552" t="s">
        <v>326</v>
      </c>
      <c r="R3552" t="s">
        <v>56</v>
      </c>
      <c r="S3552" t="s">
        <v>327</v>
      </c>
      <c r="T3552">
        <v>21</v>
      </c>
      <c r="U3552" t="s">
        <v>57</v>
      </c>
      <c r="V3552">
        <v>21320</v>
      </c>
      <c r="W3552">
        <v>48.28</v>
      </c>
      <c r="X3552">
        <v>5.73</v>
      </c>
      <c r="Y3552">
        <v>0</v>
      </c>
      <c r="Z3552">
        <v>-36.74</v>
      </c>
      <c r="AA3552">
        <v>17.260000000000002</v>
      </c>
      <c r="AB3552">
        <v>4</v>
      </c>
      <c r="AC3552">
        <v>37.18</v>
      </c>
      <c r="AD3552">
        <v>37.18</v>
      </c>
      <c r="AE3552" t="s">
        <v>11962</v>
      </c>
      <c r="AF3552" t="s">
        <v>663</v>
      </c>
      <c r="AG3552" t="s">
        <v>663</v>
      </c>
      <c r="AH3552" t="s">
        <v>11450</v>
      </c>
      <c r="AI3552" t="s">
        <v>732</v>
      </c>
      <c r="AJ3552">
        <v>92</v>
      </c>
      <c r="AK3552" t="s">
        <v>57</v>
      </c>
      <c r="AL3552">
        <v>92400</v>
      </c>
      <c r="AM3552" t="s">
        <v>55</v>
      </c>
      <c r="AN3552" t="s">
        <v>55</v>
      </c>
      <c r="AO3552" t="s">
        <v>55</v>
      </c>
      <c r="AS3552" t="s">
        <v>343</v>
      </c>
      <c r="AT3552">
        <v>0</v>
      </c>
      <c r="AU3552">
        <v>0</v>
      </c>
      <c r="AV3552">
        <v>0</v>
      </c>
      <c r="BB3552">
        <v>0</v>
      </c>
      <c r="BC3552">
        <v>0</v>
      </c>
      <c r="BD3552" t="s">
        <v>60</v>
      </c>
      <c r="BE3552" s="5">
        <v>46180</v>
      </c>
      <c r="BF3552">
        <v>634364547</v>
      </c>
      <c r="BH3552" t="s">
        <v>323</v>
      </c>
      <c r="BI3552" t="s">
        <v>320</v>
      </c>
      <c r="BJ3552">
        <v>0.43958333333333333</v>
      </c>
      <c r="BK3552">
        <v>42.4</v>
      </c>
      <c r="BL3552">
        <v>5.03</v>
      </c>
      <c r="BM3552">
        <v>0</v>
      </c>
      <c r="BN3552">
        <v>-32.270000000000003</v>
      </c>
      <c r="BO3552">
        <v>15.16</v>
      </c>
      <c r="BP3552" t="s">
        <v>60</v>
      </c>
      <c r="BQ3552">
        <v>1.1386538829999999</v>
      </c>
      <c r="BR3552" t="s">
        <v>61</v>
      </c>
    </row>
    <row r="3553" spans="1:70" x14ac:dyDescent="0.2">
      <c r="A3553" s="19">
        <f t="shared" si="124"/>
        <v>15.830000000000005</v>
      </c>
      <c r="B3553" s="20">
        <v>3752</v>
      </c>
      <c r="D3553" s="2" t="s">
        <v>1381</v>
      </c>
      <c r="E3553" s="2" t="str">
        <f t="shared" si="123"/>
        <v>ST</v>
      </c>
      <c r="F3553">
        <v>200720433</v>
      </c>
      <c r="G3553">
        <v>202607</v>
      </c>
      <c r="H3553" t="s">
        <v>52</v>
      </c>
      <c r="I3553" t="s">
        <v>321</v>
      </c>
      <c r="J3553" t="s">
        <v>322</v>
      </c>
      <c r="K3553" t="s">
        <v>54</v>
      </c>
      <c r="L3553" s="5" t="s">
        <v>6778</v>
      </c>
      <c r="M3553" s="5" t="s">
        <v>10419</v>
      </c>
      <c r="N3553" s="21">
        <v>873597003312</v>
      </c>
      <c r="P3553" t="s">
        <v>326</v>
      </c>
      <c r="Q3553" t="s">
        <v>326</v>
      </c>
      <c r="R3553" t="s">
        <v>56</v>
      </c>
      <c r="S3553" t="s">
        <v>327</v>
      </c>
      <c r="T3553">
        <v>21</v>
      </c>
      <c r="U3553" t="s">
        <v>57</v>
      </c>
      <c r="V3553">
        <v>21320</v>
      </c>
      <c r="W3553">
        <v>75.180000000000007</v>
      </c>
      <c r="X3553">
        <v>8.91</v>
      </c>
      <c r="Y3553">
        <v>0</v>
      </c>
      <c r="Z3553">
        <v>-57.2</v>
      </c>
      <c r="AA3553">
        <v>26.89</v>
      </c>
      <c r="AB3553">
        <v>5</v>
      </c>
      <c r="AC3553">
        <v>74.36</v>
      </c>
      <c r="AD3553">
        <v>74.36</v>
      </c>
      <c r="AE3553" t="s">
        <v>11963</v>
      </c>
      <c r="AF3553" t="s">
        <v>1059</v>
      </c>
      <c r="AG3553" t="s">
        <v>1059</v>
      </c>
      <c r="AH3553" t="s">
        <v>11451</v>
      </c>
      <c r="AI3553" t="s">
        <v>11452</v>
      </c>
      <c r="AJ3553">
        <v>67</v>
      </c>
      <c r="AK3553" t="s">
        <v>57</v>
      </c>
      <c r="AL3553">
        <v>67360</v>
      </c>
      <c r="AM3553" t="s">
        <v>55</v>
      </c>
      <c r="AN3553" t="s">
        <v>55</v>
      </c>
      <c r="AO3553" t="s">
        <v>55</v>
      </c>
      <c r="AS3553" t="s">
        <v>343</v>
      </c>
      <c r="AT3553">
        <v>30</v>
      </c>
      <c r="AU3553">
        <v>30</v>
      </c>
      <c r="AV3553">
        <v>40</v>
      </c>
      <c r="BB3553">
        <v>0</v>
      </c>
      <c r="BC3553">
        <v>0</v>
      </c>
      <c r="BD3553" t="s">
        <v>60</v>
      </c>
      <c r="BE3553" s="5">
        <v>46180</v>
      </c>
      <c r="BF3553">
        <v>634364547</v>
      </c>
      <c r="BH3553" t="s">
        <v>323</v>
      </c>
      <c r="BI3553" t="s">
        <v>320</v>
      </c>
      <c r="BJ3553">
        <v>0.37986111111111109</v>
      </c>
      <c r="BK3553">
        <v>66.2</v>
      </c>
      <c r="BL3553">
        <v>7.85</v>
      </c>
      <c r="BM3553">
        <v>0</v>
      </c>
      <c r="BN3553">
        <v>-50.37</v>
      </c>
      <c r="BO3553">
        <v>23.68</v>
      </c>
      <c r="BP3553" t="s">
        <v>60</v>
      </c>
      <c r="BQ3553">
        <v>1.1356667499999999</v>
      </c>
      <c r="BR3553" t="s">
        <v>61</v>
      </c>
    </row>
    <row r="3554" spans="1:70" x14ac:dyDescent="0.2">
      <c r="A3554" s="19">
        <f t="shared" si="124"/>
        <v>6.120000000000001</v>
      </c>
      <c r="B3554" s="20">
        <v>3752</v>
      </c>
      <c r="D3554" s="2" t="s">
        <v>1381</v>
      </c>
      <c r="E3554" s="2" t="str">
        <f t="shared" si="123"/>
        <v>ST</v>
      </c>
      <c r="F3554">
        <v>200720433</v>
      </c>
      <c r="G3554">
        <v>202607</v>
      </c>
      <c r="H3554" t="s">
        <v>52</v>
      </c>
      <c r="I3554" t="s">
        <v>321</v>
      </c>
      <c r="J3554" t="s">
        <v>322</v>
      </c>
      <c r="K3554" t="s">
        <v>54</v>
      </c>
      <c r="L3554" s="5" t="s">
        <v>6778</v>
      </c>
      <c r="M3554" s="5" t="s">
        <v>5226</v>
      </c>
      <c r="N3554" s="21">
        <v>873600570232</v>
      </c>
      <c r="P3554" t="s">
        <v>326</v>
      </c>
      <c r="Q3554" t="s">
        <v>326</v>
      </c>
      <c r="R3554" t="s">
        <v>56</v>
      </c>
      <c r="S3554" t="s">
        <v>327</v>
      </c>
      <c r="T3554">
        <v>21</v>
      </c>
      <c r="U3554" t="s">
        <v>57</v>
      </c>
      <c r="V3554">
        <v>21320</v>
      </c>
      <c r="W3554">
        <v>29.07</v>
      </c>
      <c r="X3554">
        <v>3.45</v>
      </c>
      <c r="Y3554">
        <v>0</v>
      </c>
      <c r="Z3554">
        <v>-22.12</v>
      </c>
      <c r="AA3554">
        <v>10.4</v>
      </c>
      <c r="AB3554">
        <v>1</v>
      </c>
      <c r="AC3554">
        <v>10.34</v>
      </c>
      <c r="AD3554">
        <v>10.34</v>
      </c>
      <c r="AE3554" t="s">
        <v>1603</v>
      </c>
      <c r="AF3554" t="s">
        <v>11453</v>
      </c>
      <c r="AG3554" t="s">
        <v>11453</v>
      </c>
      <c r="AH3554" t="s">
        <v>11454</v>
      </c>
      <c r="AI3554" t="s">
        <v>1082</v>
      </c>
      <c r="AJ3554">
        <v>59</v>
      </c>
      <c r="AK3554" t="s">
        <v>57</v>
      </c>
      <c r="AL3554">
        <v>59115</v>
      </c>
      <c r="AM3554" t="s">
        <v>55</v>
      </c>
      <c r="AN3554" t="s">
        <v>55</v>
      </c>
      <c r="AO3554" t="s">
        <v>55</v>
      </c>
      <c r="AS3554" t="s">
        <v>342</v>
      </c>
      <c r="AT3554">
        <v>20</v>
      </c>
      <c r="AU3554">
        <v>30</v>
      </c>
      <c r="AV3554">
        <v>39</v>
      </c>
      <c r="BB3554">
        <v>0</v>
      </c>
      <c r="BC3554">
        <v>0</v>
      </c>
      <c r="BD3554" t="s">
        <v>60</v>
      </c>
      <c r="BE3554" s="5">
        <v>46180</v>
      </c>
      <c r="BF3554">
        <v>634364547</v>
      </c>
      <c r="BH3554" t="s">
        <v>323</v>
      </c>
      <c r="BI3554" t="s">
        <v>320</v>
      </c>
      <c r="BJ3554">
        <v>0.44374999999999998</v>
      </c>
      <c r="BK3554">
        <v>25.6</v>
      </c>
      <c r="BL3554">
        <v>3.04</v>
      </c>
      <c r="BM3554">
        <v>0</v>
      </c>
      <c r="BN3554">
        <v>-19.48</v>
      </c>
      <c r="BO3554">
        <v>9.16</v>
      </c>
      <c r="BP3554" t="s">
        <v>60</v>
      </c>
      <c r="BQ3554">
        <v>1.1356667499999999</v>
      </c>
      <c r="BR3554" t="s">
        <v>61</v>
      </c>
    </row>
    <row r="3555" spans="1:70" x14ac:dyDescent="0.2">
      <c r="A3555" s="19">
        <f t="shared" si="124"/>
        <v>9.8000000000000007</v>
      </c>
      <c r="B3555" s="20">
        <v>3752</v>
      </c>
      <c r="D3555" s="2" t="s">
        <v>1381</v>
      </c>
      <c r="E3555" s="2" t="str">
        <f t="shared" si="123"/>
        <v>ST</v>
      </c>
      <c r="F3555">
        <v>200720433</v>
      </c>
      <c r="G3555">
        <v>202607</v>
      </c>
      <c r="H3555" t="s">
        <v>52</v>
      </c>
      <c r="I3555" t="s">
        <v>321</v>
      </c>
      <c r="J3555" t="s">
        <v>322</v>
      </c>
      <c r="K3555" t="s">
        <v>54</v>
      </c>
      <c r="L3555" s="5" t="s">
        <v>6778</v>
      </c>
      <c r="M3555" s="5" t="s">
        <v>10422</v>
      </c>
      <c r="N3555" s="21">
        <v>873548909372</v>
      </c>
      <c r="P3555" t="s">
        <v>326</v>
      </c>
      <c r="Q3555" t="s">
        <v>326</v>
      </c>
      <c r="R3555" t="s">
        <v>56</v>
      </c>
      <c r="S3555" t="s">
        <v>327</v>
      </c>
      <c r="T3555">
        <v>21</v>
      </c>
      <c r="U3555" t="s">
        <v>57</v>
      </c>
      <c r="V3555">
        <v>21320</v>
      </c>
      <c r="W3555">
        <v>46.56</v>
      </c>
      <c r="X3555">
        <v>5.52</v>
      </c>
      <c r="Y3555">
        <v>0</v>
      </c>
      <c r="Z3555">
        <v>-35.43</v>
      </c>
      <c r="AA3555">
        <v>16.649999999999999</v>
      </c>
      <c r="AB3555">
        <v>3</v>
      </c>
      <c r="AC3555">
        <v>34.979999999999997</v>
      </c>
      <c r="AD3555">
        <v>34.979999999999997</v>
      </c>
      <c r="AE3555" t="s">
        <v>1462</v>
      </c>
      <c r="AF3555" t="s">
        <v>6541</v>
      </c>
      <c r="AG3555" t="s">
        <v>6541</v>
      </c>
      <c r="AH3555" t="s">
        <v>11455</v>
      </c>
      <c r="AI3555" t="s">
        <v>840</v>
      </c>
      <c r="AJ3555">
        <v>17</v>
      </c>
      <c r="AK3555" t="s">
        <v>57</v>
      </c>
      <c r="AL3555">
        <v>17300</v>
      </c>
      <c r="AM3555" t="s">
        <v>55</v>
      </c>
      <c r="AN3555" t="s">
        <v>55</v>
      </c>
      <c r="AO3555" t="s">
        <v>55</v>
      </c>
      <c r="AS3555" t="s">
        <v>343</v>
      </c>
      <c r="AT3555">
        <v>0</v>
      </c>
      <c r="AU3555">
        <v>0</v>
      </c>
      <c r="AV3555">
        <v>0</v>
      </c>
      <c r="BB3555">
        <v>0</v>
      </c>
      <c r="BC3555">
        <v>0</v>
      </c>
      <c r="BD3555" t="s">
        <v>60</v>
      </c>
      <c r="BE3555" s="5">
        <v>46180</v>
      </c>
      <c r="BF3555">
        <v>634364547</v>
      </c>
      <c r="BH3555" t="s">
        <v>323</v>
      </c>
      <c r="BI3555" t="s">
        <v>320</v>
      </c>
      <c r="BJ3555">
        <v>0.43402777777777779</v>
      </c>
      <c r="BK3555">
        <v>41</v>
      </c>
      <c r="BL3555">
        <v>4.8600000000000003</v>
      </c>
      <c r="BM3555">
        <v>0</v>
      </c>
      <c r="BN3555">
        <v>-31.2</v>
      </c>
      <c r="BO3555">
        <v>14.66</v>
      </c>
      <c r="BP3555" t="s">
        <v>60</v>
      </c>
      <c r="BQ3555">
        <v>1.1356667499999999</v>
      </c>
      <c r="BR3555" t="s">
        <v>61</v>
      </c>
    </row>
    <row r="3556" spans="1:70" x14ac:dyDescent="0.2">
      <c r="A3556" s="19">
        <f t="shared" si="124"/>
        <v>18.159999999999997</v>
      </c>
      <c r="B3556" s="20">
        <v>3752</v>
      </c>
      <c r="D3556" s="2" t="s">
        <v>1381</v>
      </c>
      <c r="E3556" s="2" t="str">
        <f t="shared" si="123"/>
        <v>ST</v>
      </c>
      <c r="F3556">
        <v>200720433</v>
      </c>
      <c r="G3556">
        <v>202607</v>
      </c>
      <c r="H3556" t="s">
        <v>52</v>
      </c>
      <c r="I3556" t="s">
        <v>321</v>
      </c>
      <c r="J3556" t="s">
        <v>322</v>
      </c>
      <c r="K3556" t="s">
        <v>54</v>
      </c>
      <c r="L3556" s="5" t="s">
        <v>10419</v>
      </c>
      <c r="M3556" s="5">
        <v>46029</v>
      </c>
      <c r="N3556" s="21">
        <v>873758950424</v>
      </c>
      <c r="P3556" t="s">
        <v>326</v>
      </c>
      <c r="Q3556" t="s">
        <v>326</v>
      </c>
      <c r="R3556" t="s">
        <v>56</v>
      </c>
      <c r="S3556" t="s">
        <v>327</v>
      </c>
      <c r="T3556">
        <v>21</v>
      </c>
      <c r="U3556" t="s">
        <v>57</v>
      </c>
      <c r="V3556">
        <v>21320</v>
      </c>
      <c r="W3556">
        <v>86.54</v>
      </c>
      <c r="X3556">
        <v>10.26</v>
      </c>
      <c r="Y3556">
        <v>0</v>
      </c>
      <c r="Z3556">
        <v>-65.86</v>
      </c>
      <c r="AA3556">
        <v>30.94</v>
      </c>
      <c r="AB3556">
        <v>8</v>
      </c>
      <c r="AC3556">
        <v>89.98</v>
      </c>
      <c r="AD3556">
        <v>89.98</v>
      </c>
      <c r="AE3556" t="s">
        <v>11964</v>
      </c>
      <c r="AF3556" t="s">
        <v>11456</v>
      </c>
      <c r="AG3556" t="s">
        <v>11456</v>
      </c>
      <c r="AH3556" t="s">
        <v>11457</v>
      </c>
      <c r="AI3556" t="s">
        <v>11458</v>
      </c>
      <c r="AJ3556">
        <v>54</v>
      </c>
      <c r="AK3556" t="s">
        <v>57</v>
      </c>
      <c r="AL3556">
        <v>54150</v>
      </c>
      <c r="AM3556" t="s">
        <v>55</v>
      </c>
      <c r="AN3556" t="s">
        <v>55</v>
      </c>
      <c r="AO3556" t="s">
        <v>55</v>
      </c>
      <c r="AS3556" t="s">
        <v>343</v>
      </c>
      <c r="AT3556">
        <v>0</v>
      </c>
      <c r="AU3556">
        <v>0</v>
      </c>
      <c r="AV3556">
        <v>0</v>
      </c>
      <c r="BB3556">
        <v>0</v>
      </c>
      <c r="BC3556">
        <v>0</v>
      </c>
      <c r="BD3556" t="s">
        <v>60</v>
      </c>
      <c r="BE3556" s="5">
        <v>46180</v>
      </c>
      <c r="BF3556">
        <v>634364547</v>
      </c>
      <c r="BH3556" t="s">
        <v>323</v>
      </c>
      <c r="BI3556" t="s">
        <v>320</v>
      </c>
      <c r="BJ3556">
        <v>0.4284722222222222</v>
      </c>
      <c r="BK3556">
        <v>76</v>
      </c>
      <c r="BL3556">
        <v>9.01</v>
      </c>
      <c r="BM3556">
        <v>0</v>
      </c>
      <c r="BN3556">
        <v>-57.84</v>
      </c>
      <c r="BO3556">
        <v>27.17</v>
      </c>
      <c r="BP3556" t="s">
        <v>60</v>
      </c>
      <c r="BQ3556">
        <v>1.1386538829999999</v>
      </c>
      <c r="BR3556" t="s">
        <v>61</v>
      </c>
    </row>
    <row r="3557" spans="1:70" x14ac:dyDescent="0.2">
      <c r="A3557" s="19">
        <f t="shared" si="124"/>
        <v>19.840000000000003</v>
      </c>
      <c r="B3557" s="20">
        <v>3752</v>
      </c>
      <c r="D3557" s="2" t="s">
        <v>1381</v>
      </c>
      <c r="E3557" s="2" t="str">
        <f t="shared" si="123"/>
        <v>ST</v>
      </c>
      <c r="F3557">
        <v>200720433</v>
      </c>
      <c r="G3557">
        <v>202607</v>
      </c>
      <c r="H3557" t="s">
        <v>52</v>
      </c>
      <c r="I3557" t="s">
        <v>321</v>
      </c>
      <c r="J3557" t="s">
        <v>322</v>
      </c>
      <c r="K3557" t="s">
        <v>54</v>
      </c>
      <c r="L3557" s="5" t="s">
        <v>6778</v>
      </c>
      <c r="M3557" s="5" t="s">
        <v>5226</v>
      </c>
      <c r="N3557" s="21">
        <v>873606687011</v>
      </c>
      <c r="P3557" t="s">
        <v>326</v>
      </c>
      <c r="Q3557" t="s">
        <v>326</v>
      </c>
      <c r="R3557" t="s">
        <v>56</v>
      </c>
      <c r="S3557" t="s">
        <v>327</v>
      </c>
      <c r="T3557">
        <v>21</v>
      </c>
      <c r="U3557" t="s">
        <v>57</v>
      </c>
      <c r="V3557">
        <v>21320</v>
      </c>
      <c r="W3557">
        <v>94.26</v>
      </c>
      <c r="X3557">
        <v>11.17</v>
      </c>
      <c r="Y3557">
        <v>0</v>
      </c>
      <c r="Z3557">
        <v>-71.73</v>
      </c>
      <c r="AA3557">
        <v>33.71</v>
      </c>
      <c r="AB3557">
        <v>6</v>
      </c>
      <c r="AC3557">
        <v>100.1</v>
      </c>
      <c r="AD3557">
        <v>100.1</v>
      </c>
      <c r="AE3557" t="s">
        <v>9399</v>
      </c>
      <c r="AF3557" t="s">
        <v>1949</v>
      </c>
      <c r="AG3557" t="s">
        <v>1949</v>
      </c>
      <c r="AH3557" t="s">
        <v>1950</v>
      </c>
      <c r="AI3557" t="s">
        <v>1951</v>
      </c>
      <c r="AJ3557">
        <v>83</v>
      </c>
      <c r="AK3557" t="s">
        <v>57</v>
      </c>
      <c r="AL3557">
        <v>83300</v>
      </c>
      <c r="AM3557" t="s">
        <v>55</v>
      </c>
      <c r="AN3557" t="s">
        <v>55</v>
      </c>
      <c r="AO3557" t="s">
        <v>55</v>
      </c>
      <c r="AS3557" t="s">
        <v>343</v>
      </c>
      <c r="AT3557">
        <v>30</v>
      </c>
      <c r="AU3557">
        <v>31</v>
      </c>
      <c r="AV3557">
        <v>39</v>
      </c>
      <c r="BB3557">
        <v>0</v>
      </c>
      <c r="BC3557">
        <v>0</v>
      </c>
      <c r="BD3557" t="s">
        <v>60</v>
      </c>
      <c r="BE3557" s="5">
        <v>46180</v>
      </c>
      <c r="BF3557">
        <v>634364547</v>
      </c>
      <c r="BH3557" t="s">
        <v>323</v>
      </c>
      <c r="BI3557" t="s">
        <v>320</v>
      </c>
      <c r="BJ3557">
        <v>0.53402777777777777</v>
      </c>
      <c r="BK3557">
        <v>83</v>
      </c>
      <c r="BL3557">
        <v>9.84</v>
      </c>
      <c r="BM3557">
        <v>0</v>
      </c>
      <c r="BN3557">
        <v>-63.16</v>
      </c>
      <c r="BO3557">
        <v>29.68</v>
      </c>
      <c r="BP3557" t="s">
        <v>60</v>
      </c>
      <c r="BQ3557">
        <v>1.1356667499999999</v>
      </c>
      <c r="BR3557" t="s">
        <v>61</v>
      </c>
    </row>
    <row r="3558" spans="1:70" x14ac:dyDescent="0.2">
      <c r="A3558" s="19">
        <f t="shared" si="124"/>
        <v>4.6100000000000012</v>
      </c>
      <c r="B3558" s="20">
        <v>3752</v>
      </c>
      <c r="D3558" s="2" t="s">
        <v>346</v>
      </c>
      <c r="E3558" s="2" t="str">
        <f t="shared" si="123"/>
        <v>ST</v>
      </c>
      <c r="F3558">
        <v>200720433</v>
      </c>
      <c r="G3558">
        <v>202607</v>
      </c>
      <c r="H3558" t="s">
        <v>52</v>
      </c>
      <c r="I3558" t="s">
        <v>321</v>
      </c>
      <c r="J3558" t="s">
        <v>322</v>
      </c>
      <c r="K3558" t="s">
        <v>358</v>
      </c>
      <c r="L3558" s="5" t="s">
        <v>10419</v>
      </c>
      <c r="M3558" s="5">
        <v>46060</v>
      </c>
      <c r="N3558" s="21">
        <v>382338965480</v>
      </c>
      <c r="P3558" t="s">
        <v>11459</v>
      </c>
      <c r="Q3558" t="s">
        <v>359</v>
      </c>
      <c r="R3558" t="s">
        <v>11460</v>
      </c>
      <c r="S3558" t="s">
        <v>5621</v>
      </c>
      <c r="T3558">
        <v>20</v>
      </c>
      <c r="U3558" t="s">
        <v>57</v>
      </c>
      <c r="V3558">
        <v>20290</v>
      </c>
      <c r="W3558">
        <v>22.02</v>
      </c>
      <c r="X3558">
        <v>34.65</v>
      </c>
      <c r="Y3558">
        <v>0</v>
      </c>
      <c r="Z3558">
        <v>-16.760000000000002</v>
      </c>
      <c r="AA3558">
        <v>39.909999999999997</v>
      </c>
      <c r="AB3558">
        <v>1</v>
      </c>
      <c r="AC3558">
        <v>0.44</v>
      </c>
      <c r="AD3558">
        <v>0.44</v>
      </c>
      <c r="AE3558" t="s">
        <v>8477</v>
      </c>
      <c r="AF3558" t="s">
        <v>326</v>
      </c>
      <c r="AG3558" t="s">
        <v>326</v>
      </c>
      <c r="AH3558" t="s">
        <v>56</v>
      </c>
      <c r="AI3558" t="s">
        <v>327</v>
      </c>
      <c r="AJ3558">
        <v>21</v>
      </c>
      <c r="AK3558" t="s">
        <v>57</v>
      </c>
      <c r="AL3558">
        <v>21320</v>
      </c>
      <c r="AM3558" t="s">
        <v>11461</v>
      </c>
      <c r="AN3558" t="s">
        <v>55</v>
      </c>
      <c r="AO3558" t="s">
        <v>55</v>
      </c>
      <c r="AS3558" t="s">
        <v>343</v>
      </c>
      <c r="AT3558">
        <v>0</v>
      </c>
      <c r="AU3558">
        <v>0</v>
      </c>
      <c r="AV3558">
        <v>0</v>
      </c>
      <c r="BB3558">
        <v>0</v>
      </c>
      <c r="BC3558">
        <v>1</v>
      </c>
      <c r="BD3558" t="s">
        <v>60</v>
      </c>
      <c r="BE3558" s="5">
        <v>46180</v>
      </c>
      <c r="BF3558">
        <v>634364547</v>
      </c>
      <c r="BH3558" t="s">
        <v>323</v>
      </c>
      <c r="BI3558" t="s">
        <v>320</v>
      </c>
      <c r="BJ3558">
        <v>0.55347222222222225</v>
      </c>
      <c r="BK3558">
        <v>19.3</v>
      </c>
      <c r="BL3558">
        <v>30.37</v>
      </c>
      <c r="BM3558">
        <v>0</v>
      </c>
      <c r="BN3558">
        <v>-14.69</v>
      </c>
      <c r="BO3558">
        <v>34.979999999999997</v>
      </c>
      <c r="BP3558" t="s">
        <v>60</v>
      </c>
      <c r="BQ3558">
        <v>1.1408622639999999</v>
      </c>
      <c r="BR3558" t="s">
        <v>61</v>
      </c>
    </row>
    <row r="3559" spans="1:70" x14ac:dyDescent="0.2">
      <c r="A3559" s="19">
        <f t="shared" si="124"/>
        <v>9.8000000000000007</v>
      </c>
      <c r="B3559" s="20">
        <v>3752</v>
      </c>
      <c r="D3559" s="2" t="s">
        <v>1381</v>
      </c>
      <c r="E3559" s="2" t="str">
        <f t="shared" si="123"/>
        <v>ST</v>
      </c>
      <c r="F3559">
        <v>200720433</v>
      </c>
      <c r="G3559">
        <v>202607</v>
      </c>
      <c r="H3559" t="s">
        <v>52</v>
      </c>
      <c r="I3559" t="s">
        <v>321</v>
      </c>
      <c r="J3559" t="s">
        <v>322</v>
      </c>
      <c r="K3559" t="s">
        <v>54</v>
      </c>
      <c r="L3559" s="5" t="s">
        <v>6778</v>
      </c>
      <c r="M3559" s="5" t="s">
        <v>10422</v>
      </c>
      <c r="N3559" s="21">
        <v>873600680740</v>
      </c>
      <c r="P3559" t="s">
        <v>326</v>
      </c>
      <c r="Q3559" t="s">
        <v>326</v>
      </c>
      <c r="R3559" t="s">
        <v>56</v>
      </c>
      <c r="S3559" t="s">
        <v>327</v>
      </c>
      <c r="T3559">
        <v>21</v>
      </c>
      <c r="U3559" t="s">
        <v>57</v>
      </c>
      <c r="V3559">
        <v>21320</v>
      </c>
      <c r="W3559">
        <v>46.56</v>
      </c>
      <c r="X3559">
        <v>5.52</v>
      </c>
      <c r="Y3559">
        <v>0</v>
      </c>
      <c r="Z3559">
        <v>-35.43</v>
      </c>
      <c r="AA3559">
        <v>16.649999999999999</v>
      </c>
      <c r="AB3559">
        <v>2</v>
      </c>
      <c r="AC3559">
        <v>34.32</v>
      </c>
      <c r="AD3559">
        <v>34.32</v>
      </c>
      <c r="AE3559" t="s">
        <v>11965</v>
      </c>
      <c r="AF3559" t="s">
        <v>1833</v>
      </c>
      <c r="AG3559" t="s">
        <v>1833</v>
      </c>
      <c r="AH3559" t="s">
        <v>1834</v>
      </c>
      <c r="AI3559" t="s">
        <v>404</v>
      </c>
      <c r="AJ3559">
        <v>75</v>
      </c>
      <c r="AK3559" t="s">
        <v>57</v>
      </c>
      <c r="AL3559">
        <v>75015</v>
      </c>
      <c r="AM3559" t="s">
        <v>55</v>
      </c>
      <c r="AN3559" t="s">
        <v>55</v>
      </c>
      <c r="AO3559" t="s">
        <v>55</v>
      </c>
      <c r="AS3559" t="s">
        <v>343</v>
      </c>
      <c r="AT3559">
        <v>30</v>
      </c>
      <c r="AU3559">
        <v>31</v>
      </c>
      <c r="AV3559">
        <v>40</v>
      </c>
      <c r="BB3559">
        <v>0</v>
      </c>
      <c r="BC3559">
        <v>0</v>
      </c>
      <c r="BD3559" t="s">
        <v>60</v>
      </c>
      <c r="BE3559" s="5">
        <v>46180</v>
      </c>
      <c r="BF3559">
        <v>634364547</v>
      </c>
      <c r="BH3559" t="s">
        <v>323</v>
      </c>
      <c r="BI3559" t="s">
        <v>320</v>
      </c>
      <c r="BJ3559">
        <v>0.40347222222222223</v>
      </c>
      <c r="BK3559">
        <v>41</v>
      </c>
      <c r="BL3559">
        <v>4.8600000000000003</v>
      </c>
      <c r="BM3559">
        <v>0</v>
      </c>
      <c r="BN3559">
        <v>-31.2</v>
      </c>
      <c r="BO3559">
        <v>14.66</v>
      </c>
      <c r="BP3559" t="s">
        <v>60</v>
      </c>
      <c r="BQ3559">
        <v>1.1356667499999999</v>
      </c>
      <c r="BR3559" t="s">
        <v>61</v>
      </c>
    </row>
    <row r="3560" spans="1:70" x14ac:dyDescent="0.2">
      <c r="A3560" s="19">
        <f t="shared" si="124"/>
        <v>10.129999999999995</v>
      </c>
      <c r="B3560" s="20">
        <v>3752</v>
      </c>
      <c r="D3560" s="2" t="s">
        <v>1381</v>
      </c>
      <c r="E3560" s="2" t="str">
        <f t="shared" si="123"/>
        <v>ST</v>
      </c>
      <c r="F3560">
        <v>200720433</v>
      </c>
      <c r="G3560">
        <v>202607</v>
      </c>
      <c r="H3560" t="s">
        <v>52</v>
      </c>
      <c r="I3560" t="s">
        <v>321</v>
      </c>
      <c r="J3560" t="s">
        <v>322</v>
      </c>
      <c r="K3560" t="s">
        <v>54</v>
      </c>
      <c r="L3560" s="5" t="s">
        <v>5681</v>
      </c>
      <c r="M3560" s="5" t="s">
        <v>6778</v>
      </c>
      <c r="N3560" s="21">
        <v>873487946235</v>
      </c>
      <c r="P3560" t="s">
        <v>326</v>
      </c>
      <c r="Q3560" t="s">
        <v>326</v>
      </c>
      <c r="R3560" t="s">
        <v>56</v>
      </c>
      <c r="S3560" t="s">
        <v>327</v>
      </c>
      <c r="T3560">
        <v>21</v>
      </c>
      <c r="U3560" t="s">
        <v>57</v>
      </c>
      <c r="V3560">
        <v>21320</v>
      </c>
      <c r="W3560">
        <v>48.34</v>
      </c>
      <c r="X3560">
        <v>5.73</v>
      </c>
      <c r="Y3560">
        <v>0</v>
      </c>
      <c r="Z3560">
        <v>-36.79</v>
      </c>
      <c r="AA3560">
        <v>17.28</v>
      </c>
      <c r="AB3560">
        <v>2</v>
      </c>
      <c r="AC3560">
        <v>36.96</v>
      </c>
      <c r="AD3560">
        <v>36.96</v>
      </c>
      <c r="AE3560" t="s">
        <v>11966</v>
      </c>
      <c r="AF3560" t="s">
        <v>6585</v>
      </c>
      <c r="AG3560" t="s">
        <v>6585</v>
      </c>
      <c r="AH3560" t="s">
        <v>6586</v>
      </c>
      <c r="AI3560" t="s">
        <v>601</v>
      </c>
      <c r="AJ3560">
        <v>56</v>
      </c>
      <c r="AK3560" t="s">
        <v>57</v>
      </c>
      <c r="AL3560">
        <v>56700</v>
      </c>
      <c r="AM3560" t="s">
        <v>55</v>
      </c>
      <c r="AN3560" t="s">
        <v>55</v>
      </c>
      <c r="AO3560" t="s">
        <v>55</v>
      </c>
      <c r="AS3560" t="s">
        <v>343</v>
      </c>
      <c r="AT3560">
        <v>26</v>
      </c>
      <c r="AU3560">
        <v>32</v>
      </c>
      <c r="AV3560">
        <v>41</v>
      </c>
      <c r="BB3560">
        <v>0</v>
      </c>
      <c r="BC3560">
        <v>0</v>
      </c>
      <c r="BD3560" t="s">
        <v>60</v>
      </c>
      <c r="BE3560" s="5">
        <v>46180</v>
      </c>
      <c r="BF3560">
        <v>634364547</v>
      </c>
      <c r="BH3560" t="s">
        <v>323</v>
      </c>
      <c r="BI3560" t="s">
        <v>320</v>
      </c>
      <c r="BJ3560">
        <v>0.42916666666666664</v>
      </c>
      <c r="BK3560">
        <v>42.4</v>
      </c>
      <c r="BL3560">
        <v>5.03</v>
      </c>
      <c r="BM3560">
        <v>0</v>
      </c>
      <c r="BN3560">
        <v>-32.270000000000003</v>
      </c>
      <c r="BO3560">
        <v>15.16</v>
      </c>
      <c r="BP3560" t="s">
        <v>60</v>
      </c>
      <c r="BQ3560">
        <v>1.1401468509999999</v>
      </c>
      <c r="BR3560" t="s">
        <v>61</v>
      </c>
    </row>
    <row r="3561" spans="1:70" x14ac:dyDescent="0.2">
      <c r="A3561" s="19">
        <f t="shared" si="124"/>
        <v>9.8000000000000007</v>
      </c>
      <c r="B3561" s="20">
        <v>3752</v>
      </c>
      <c r="D3561" s="2" t="s">
        <v>1381</v>
      </c>
      <c r="E3561" s="2" t="str">
        <f t="shared" si="123"/>
        <v>ST</v>
      </c>
      <c r="F3561">
        <v>200720433</v>
      </c>
      <c r="G3561">
        <v>202607</v>
      </c>
      <c r="H3561" t="s">
        <v>52</v>
      </c>
      <c r="I3561" t="s">
        <v>321</v>
      </c>
      <c r="J3561" t="s">
        <v>322</v>
      </c>
      <c r="K3561" t="s">
        <v>54</v>
      </c>
      <c r="L3561" s="5" t="s">
        <v>10419</v>
      </c>
      <c r="M3561" s="5">
        <v>46029</v>
      </c>
      <c r="N3561" s="21">
        <v>873760452662</v>
      </c>
      <c r="P3561" t="s">
        <v>326</v>
      </c>
      <c r="Q3561" t="s">
        <v>326</v>
      </c>
      <c r="R3561" t="s">
        <v>56</v>
      </c>
      <c r="S3561" t="s">
        <v>327</v>
      </c>
      <c r="T3561">
        <v>21</v>
      </c>
      <c r="U3561" t="s">
        <v>57</v>
      </c>
      <c r="V3561">
        <v>21320</v>
      </c>
      <c r="W3561">
        <v>46.68</v>
      </c>
      <c r="X3561">
        <v>5.53</v>
      </c>
      <c r="Y3561">
        <v>0</v>
      </c>
      <c r="Z3561">
        <v>-35.53</v>
      </c>
      <c r="AA3561">
        <v>16.690000000000001</v>
      </c>
      <c r="AB3561">
        <v>3</v>
      </c>
      <c r="AC3561">
        <v>35.200000000000003</v>
      </c>
      <c r="AD3561">
        <v>35.200000000000003</v>
      </c>
      <c r="AE3561" t="s">
        <v>11967</v>
      </c>
      <c r="AF3561" t="s">
        <v>5103</v>
      </c>
      <c r="AG3561" t="s">
        <v>5103</v>
      </c>
      <c r="AH3561" t="s">
        <v>11462</v>
      </c>
      <c r="AI3561" t="s">
        <v>2230</v>
      </c>
      <c r="AJ3561">
        <v>31</v>
      </c>
      <c r="AK3561" t="s">
        <v>57</v>
      </c>
      <c r="AL3561">
        <v>31820</v>
      </c>
      <c r="AM3561" t="s">
        <v>55</v>
      </c>
      <c r="AN3561" t="s">
        <v>55</v>
      </c>
      <c r="AO3561" t="s">
        <v>55</v>
      </c>
      <c r="AS3561" t="s">
        <v>343</v>
      </c>
      <c r="AT3561">
        <v>30</v>
      </c>
      <c r="AU3561">
        <v>40</v>
      </c>
      <c r="AV3561">
        <v>31</v>
      </c>
      <c r="BB3561">
        <v>0</v>
      </c>
      <c r="BC3561">
        <v>0</v>
      </c>
      <c r="BD3561" t="s">
        <v>60</v>
      </c>
      <c r="BE3561" s="5">
        <v>46180</v>
      </c>
      <c r="BF3561">
        <v>634364547</v>
      </c>
      <c r="BH3561" t="s">
        <v>323</v>
      </c>
      <c r="BI3561" t="s">
        <v>320</v>
      </c>
      <c r="BJ3561">
        <v>0.55138888888888893</v>
      </c>
      <c r="BK3561">
        <v>41</v>
      </c>
      <c r="BL3561">
        <v>4.8600000000000003</v>
      </c>
      <c r="BM3561">
        <v>0</v>
      </c>
      <c r="BN3561">
        <v>-31.2</v>
      </c>
      <c r="BO3561">
        <v>14.66</v>
      </c>
      <c r="BP3561" t="s">
        <v>60</v>
      </c>
      <c r="BQ3561">
        <v>1.1386538829999999</v>
      </c>
      <c r="BR3561" t="s">
        <v>61</v>
      </c>
    </row>
    <row r="3562" spans="1:70" x14ac:dyDescent="0.2">
      <c r="A3562" s="19">
        <f t="shared" si="124"/>
        <v>9.8000000000000007</v>
      </c>
      <c r="B3562" s="20">
        <v>3752</v>
      </c>
      <c r="D3562" s="2" t="s">
        <v>1381</v>
      </c>
      <c r="E3562" s="2" t="str">
        <f t="shared" si="123"/>
        <v>ST</v>
      </c>
      <c r="F3562">
        <v>200720433</v>
      </c>
      <c r="G3562">
        <v>202607</v>
      </c>
      <c r="H3562" t="s">
        <v>52</v>
      </c>
      <c r="I3562" t="s">
        <v>321</v>
      </c>
      <c r="J3562" t="s">
        <v>322</v>
      </c>
      <c r="K3562" t="s">
        <v>54</v>
      </c>
      <c r="L3562" s="5" t="s">
        <v>6778</v>
      </c>
      <c r="M3562" s="5" t="s">
        <v>5226</v>
      </c>
      <c r="N3562" s="21">
        <v>873605234330</v>
      </c>
      <c r="P3562" t="s">
        <v>326</v>
      </c>
      <c r="Q3562" t="s">
        <v>326</v>
      </c>
      <c r="R3562" t="s">
        <v>56</v>
      </c>
      <c r="S3562" t="s">
        <v>327</v>
      </c>
      <c r="T3562">
        <v>21</v>
      </c>
      <c r="U3562" t="s">
        <v>57</v>
      </c>
      <c r="V3562">
        <v>21320</v>
      </c>
      <c r="W3562">
        <v>46.56</v>
      </c>
      <c r="X3562">
        <v>5.52</v>
      </c>
      <c r="Y3562">
        <v>0</v>
      </c>
      <c r="Z3562">
        <v>-35.43</v>
      </c>
      <c r="AA3562">
        <v>16.649999999999999</v>
      </c>
      <c r="AB3562">
        <v>3</v>
      </c>
      <c r="AC3562">
        <v>35.200000000000003</v>
      </c>
      <c r="AD3562">
        <v>35.200000000000003</v>
      </c>
      <c r="AE3562" t="s">
        <v>11968</v>
      </c>
      <c r="AF3562" t="s">
        <v>3151</v>
      </c>
      <c r="AG3562" t="s">
        <v>3151</v>
      </c>
      <c r="AH3562" t="s">
        <v>11463</v>
      </c>
      <c r="AI3562" t="s">
        <v>11464</v>
      </c>
      <c r="AJ3562">
        <v>60</v>
      </c>
      <c r="AK3562" t="s">
        <v>57</v>
      </c>
      <c r="AL3562">
        <v>60200</v>
      </c>
      <c r="AM3562" t="s">
        <v>55</v>
      </c>
      <c r="AN3562" t="s">
        <v>55</v>
      </c>
      <c r="AO3562" t="s">
        <v>55</v>
      </c>
      <c r="AS3562" t="s">
        <v>343</v>
      </c>
      <c r="AT3562">
        <v>0</v>
      </c>
      <c r="AU3562">
        <v>0</v>
      </c>
      <c r="AV3562">
        <v>0</v>
      </c>
      <c r="BB3562">
        <v>0</v>
      </c>
      <c r="BC3562">
        <v>0</v>
      </c>
      <c r="BD3562" t="s">
        <v>60</v>
      </c>
      <c r="BE3562" s="5">
        <v>46180</v>
      </c>
      <c r="BF3562">
        <v>634364547</v>
      </c>
      <c r="BH3562" t="s">
        <v>323</v>
      </c>
      <c r="BI3562" t="s">
        <v>320</v>
      </c>
      <c r="BJ3562">
        <v>0.36875000000000002</v>
      </c>
      <c r="BK3562">
        <v>41</v>
      </c>
      <c r="BL3562">
        <v>4.8600000000000003</v>
      </c>
      <c r="BM3562">
        <v>0</v>
      </c>
      <c r="BN3562">
        <v>-31.2</v>
      </c>
      <c r="BO3562">
        <v>14.66</v>
      </c>
      <c r="BP3562" t="s">
        <v>60</v>
      </c>
      <c r="BQ3562">
        <v>1.1356667499999999</v>
      </c>
      <c r="BR3562" t="s">
        <v>61</v>
      </c>
    </row>
    <row r="3563" spans="1:70" x14ac:dyDescent="0.2">
      <c r="A3563" s="19">
        <f t="shared" si="124"/>
        <v>7.7900000000000027</v>
      </c>
      <c r="B3563" s="20">
        <v>3752</v>
      </c>
      <c r="D3563" s="2" t="s">
        <v>1381</v>
      </c>
      <c r="E3563" s="2" t="str">
        <f t="shared" si="123"/>
        <v>ST</v>
      </c>
      <c r="F3563">
        <v>200720433</v>
      </c>
      <c r="G3563">
        <v>202607</v>
      </c>
      <c r="H3563" t="s">
        <v>52</v>
      </c>
      <c r="I3563" t="s">
        <v>321</v>
      </c>
      <c r="J3563" t="s">
        <v>322</v>
      </c>
      <c r="K3563" t="s">
        <v>54</v>
      </c>
      <c r="L3563" s="5" t="s">
        <v>5682</v>
      </c>
      <c r="M3563" s="5" t="s">
        <v>10419</v>
      </c>
      <c r="N3563" s="21">
        <v>873544119696</v>
      </c>
      <c r="P3563" t="s">
        <v>326</v>
      </c>
      <c r="Q3563" t="s">
        <v>326</v>
      </c>
      <c r="R3563" t="s">
        <v>56</v>
      </c>
      <c r="S3563" t="s">
        <v>327</v>
      </c>
      <c r="T3563">
        <v>21</v>
      </c>
      <c r="U3563" t="s">
        <v>57</v>
      </c>
      <c r="V3563">
        <v>21320</v>
      </c>
      <c r="W3563">
        <v>37.17</v>
      </c>
      <c r="X3563">
        <v>4.4000000000000004</v>
      </c>
      <c r="Y3563">
        <v>0</v>
      </c>
      <c r="Z3563">
        <v>-28.29</v>
      </c>
      <c r="AA3563">
        <v>13.28</v>
      </c>
      <c r="AB3563">
        <v>2</v>
      </c>
      <c r="AC3563">
        <v>21.78</v>
      </c>
      <c r="AD3563">
        <v>21.78</v>
      </c>
      <c r="AE3563" t="s">
        <v>11969</v>
      </c>
      <c r="AF3563" t="s">
        <v>11465</v>
      </c>
      <c r="AG3563" t="s">
        <v>11466</v>
      </c>
      <c r="AH3563" t="s">
        <v>11467</v>
      </c>
      <c r="AI3563" t="s">
        <v>11468</v>
      </c>
      <c r="AJ3563">
        <v>51</v>
      </c>
      <c r="AK3563" t="s">
        <v>57</v>
      </c>
      <c r="AL3563">
        <v>51430</v>
      </c>
      <c r="AM3563" t="s">
        <v>55</v>
      </c>
      <c r="AN3563" t="s">
        <v>55</v>
      </c>
      <c r="AO3563" t="s">
        <v>55</v>
      </c>
      <c r="AS3563" t="s">
        <v>343</v>
      </c>
      <c r="AT3563">
        <v>30</v>
      </c>
      <c r="AU3563">
        <v>31</v>
      </c>
      <c r="AV3563">
        <v>40</v>
      </c>
      <c r="BB3563">
        <v>0</v>
      </c>
      <c r="BC3563">
        <v>0</v>
      </c>
      <c r="BD3563" t="s">
        <v>60</v>
      </c>
      <c r="BE3563" s="5">
        <v>46180</v>
      </c>
      <c r="BF3563">
        <v>634364547</v>
      </c>
      <c r="BH3563" t="s">
        <v>323</v>
      </c>
      <c r="BI3563" t="s">
        <v>320</v>
      </c>
      <c r="BJ3563">
        <v>0.36805555555555558</v>
      </c>
      <c r="BK3563">
        <v>32.6</v>
      </c>
      <c r="BL3563">
        <v>3.86</v>
      </c>
      <c r="BM3563">
        <v>0</v>
      </c>
      <c r="BN3563">
        <v>-24.81</v>
      </c>
      <c r="BO3563">
        <v>11.65</v>
      </c>
      <c r="BP3563" t="s">
        <v>60</v>
      </c>
      <c r="BQ3563">
        <v>1.1401468509999999</v>
      </c>
      <c r="BR3563" t="s">
        <v>61</v>
      </c>
    </row>
    <row r="3564" spans="1:70" x14ac:dyDescent="0.2">
      <c r="A3564" s="19">
        <f t="shared" si="124"/>
        <v>23.52000000000001</v>
      </c>
      <c r="B3564" s="20">
        <v>3752</v>
      </c>
      <c r="D3564" s="2" t="s">
        <v>1381</v>
      </c>
      <c r="E3564" s="2" t="str">
        <f t="shared" si="123"/>
        <v>ST</v>
      </c>
      <c r="F3564">
        <v>200720433</v>
      </c>
      <c r="G3564">
        <v>202607</v>
      </c>
      <c r="H3564" t="s">
        <v>52</v>
      </c>
      <c r="I3564" t="s">
        <v>321</v>
      </c>
      <c r="J3564" t="s">
        <v>322</v>
      </c>
      <c r="K3564" t="s">
        <v>54</v>
      </c>
      <c r="L3564" s="5" t="s">
        <v>5682</v>
      </c>
      <c r="M3564" s="5" t="s">
        <v>5226</v>
      </c>
      <c r="N3564" s="21">
        <v>873548000061</v>
      </c>
      <c r="P3564" t="s">
        <v>326</v>
      </c>
      <c r="Q3564" t="s">
        <v>326</v>
      </c>
      <c r="R3564" t="s">
        <v>56</v>
      </c>
      <c r="S3564" t="s">
        <v>327</v>
      </c>
      <c r="T3564">
        <v>21</v>
      </c>
      <c r="U3564" t="s">
        <v>57</v>
      </c>
      <c r="V3564">
        <v>21320</v>
      </c>
      <c r="W3564">
        <v>112.19</v>
      </c>
      <c r="X3564">
        <v>13.29</v>
      </c>
      <c r="Y3564">
        <v>0</v>
      </c>
      <c r="Z3564">
        <v>-85.37</v>
      </c>
      <c r="AA3564">
        <v>40.11</v>
      </c>
      <c r="AB3564">
        <v>6</v>
      </c>
      <c r="AC3564">
        <v>124.3</v>
      </c>
      <c r="AD3564">
        <v>124.3</v>
      </c>
      <c r="AE3564" t="s">
        <v>1459</v>
      </c>
      <c r="AF3564" t="s">
        <v>11469</v>
      </c>
      <c r="AG3564" t="s">
        <v>11469</v>
      </c>
      <c r="AH3564" t="s">
        <v>11970</v>
      </c>
      <c r="AI3564" t="s">
        <v>2908</v>
      </c>
      <c r="AJ3564">
        <v>84</v>
      </c>
      <c r="AK3564" t="s">
        <v>57</v>
      </c>
      <c r="AL3564">
        <v>84500</v>
      </c>
      <c r="AM3564" t="s">
        <v>55</v>
      </c>
      <c r="AN3564" t="s">
        <v>55</v>
      </c>
      <c r="AO3564" t="s">
        <v>55</v>
      </c>
      <c r="AS3564" t="s">
        <v>343</v>
      </c>
      <c r="AT3564">
        <v>30</v>
      </c>
      <c r="AU3564">
        <v>31</v>
      </c>
      <c r="AV3564">
        <v>40</v>
      </c>
      <c r="BB3564">
        <v>0</v>
      </c>
      <c r="BC3564">
        <v>0</v>
      </c>
      <c r="BD3564" t="s">
        <v>60</v>
      </c>
      <c r="BE3564" s="5">
        <v>46180</v>
      </c>
      <c r="BF3564">
        <v>634364547</v>
      </c>
      <c r="BH3564" t="s">
        <v>323</v>
      </c>
      <c r="BI3564" t="s">
        <v>320</v>
      </c>
      <c r="BJ3564">
        <v>0.47638888888888886</v>
      </c>
      <c r="BK3564">
        <v>98.4</v>
      </c>
      <c r="BL3564">
        <v>11.66</v>
      </c>
      <c r="BM3564">
        <v>0</v>
      </c>
      <c r="BN3564">
        <v>-74.88</v>
      </c>
      <c r="BO3564">
        <v>35.18</v>
      </c>
      <c r="BP3564" t="s">
        <v>60</v>
      </c>
      <c r="BQ3564">
        <v>1.1401468509999999</v>
      </c>
      <c r="BR3564" t="s">
        <v>61</v>
      </c>
    </row>
    <row r="3565" spans="1:70" x14ac:dyDescent="0.2">
      <c r="A3565" s="19">
        <f t="shared" si="124"/>
        <v>15.830000000000005</v>
      </c>
      <c r="B3565" s="20">
        <v>3752</v>
      </c>
      <c r="D3565" s="2" t="s">
        <v>1381</v>
      </c>
      <c r="E3565" s="2" t="str">
        <f t="shared" si="123"/>
        <v>ST</v>
      </c>
      <c r="F3565">
        <v>200720433</v>
      </c>
      <c r="G3565">
        <v>202607</v>
      </c>
      <c r="H3565" t="s">
        <v>52</v>
      </c>
      <c r="I3565" t="s">
        <v>321</v>
      </c>
      <c r="J3565" t="s">
        <v>322</v>
      </c>
      <c r="K3565" t="s">
        <v>54</v>
      </c>
      <c r="L3565" s="5" t="s">
        <v>5682</v>
      </c>
      <c r="M3565" s="5" t="s">
        <v>5226</v>
      </c>
      <c r="N3565" s="21">
        <v>873488044304</v>
      </c>
      <c r="P3565" t="s">
        <v>326</v>
      </c>
      <c r="Q3565" t="s">
        <v>326</v>
      </c>
      <c r="R3565" t="s">
        <v>56</v>
      </c>
      <c r="S3565" t="s">
        <v>327</v>
      </c>
      <c r="T3565">
        <v>21</v>
      </c>
      <c r="U3565" t="s">
        <v>57</v>
      </c>
      <c r="V3565">
        <v>21320</v>
      </c>
      <c r="W3565">
        <v>75.48</v>
      </c>
      <c r="X3565">
        <v>8.9499999999999993</v>
      </c>
      <c r="Y3565">
        <v>0</v>
      </c>
      <c r="Z3565">
        <v>-57.43</v>
      </c>
      <c r="AA3565">
        <v>27</v>
      </c>
      <c r="AB3565">
        <v>8</v>
      </c>
      <c r="AC3565">
        <v>74.8</v>
      </c>
      <c r="AD3565">
        <v>74.8</v>
      </c>
      <c r="AE3565" t="s">
        <v>9766</v>
      </c>
      <c r="AF3565" t="s">
        <v>366</v>
      </c>
      <c r="AG3565" t="s">
        <v>366</v>
      </c>
      <c r="AH3565" t="s">
        <v>11470</v>
      </c>
      <c r="AI3565" t="s">
        <v>3261</v>
      </c>
      <c r="AJ3565">
        <v>80</v>
      </c>
      <c r="AK3565" t="s">
        <v>57</v>
      </c>
      <c r="AL3565">
        <v>80100</v>
      </c>
      <c r="AM3565" t="s">
        <v>55</v>
      </c>
      <c r="AN3565" t="s">
        <v>55</v>
      </c>
      <c r="AO3565" t="s">
        <v>55</v>
      </c>
      <c r="AS3565" t="s">
        <v>343</v>
      </c>
      <c r="AT3565">
        <v>0</v>
      </c>
      <c r="AU3565">
        <v>0</v>
      </c>
      <c r="AV3565">
        <v>0</v>
      </c>
      <c r="BB3565">
        <v>0</v>
      </c>
      <c r="BC3565">
        <v>0</v>
      </c>
      <c r="BD3565" t="s">
        <v>60</v>
      </c>
      <c r="BE3565" s="5">
        <v>46180</v>
      </c>
      <c r="BF3565">
        <v>634364547</v>
      </c>
      <c r="BH3565" t="s">
        <v>323</v>
      </c>
      <c r="BI3565" t="s">
        <v>320</v>
      </c>
      <c r="BJ3565">
        <v>0.41041666666666665</v>
      </c>
      <c r="BK3565">
        <v>66.2</v>
      </c>
      <c r="BL3565">
        <v>7.85</v>
      </c>
      <c r="BM3565">
        <v>0</v>
      </c>
      <c r="BN3565">
        <v>-50.37</v>
      </c>
      <c r="BO3565">
        <v>23.68</v>
      </c>
      <c r="BP3565" t="s">
        <v>60</v>
      </c>
      <c r="BQ3565">
        <v>1.1401468509999999</v>
      </c>
      <c r="BR3565" t="s">
        <v>61</v>
      </c>
    </row>
    <row r="3566" spans="1:70" x14ac:dyDescent="0.2">
      <c r="A3566" s="19">
        <f t="shared" si="124"/>
        <v>18.829999999999998</v>
      </c>
      <c r="B3566" s="20">
        <v>3752</v>
      </c>
      <c r="D3566" s="2" t="s">
        <v>1381</v>
      </c>
      <c r="E3566" s="2" t="str">
        <f t="shared" si="123"/>
        <v>ST</v>
      </c>
      <c r="F3566">
        <v>200720433</v>
      </c>
      <c r="G3566">
        <v>202607</v>
      </c>
      <c r="H3566" t="s">
        <v>52</v>
      </c>
      <c r="I3566" t="s">
        <v>321</v>
      </c>
      <c r="J3566" t="s">
        <v>322</v>
      </c>
      <c r="K3566" t="s">
        <v>54</v>
      </c>
      <c r="L3566" s="5" t="s">
        <v>5682</v>
      </c>
      <c r="M3566" s="5" t="s">
        <v>6778</v>
      </c>
      <c r="N3566" s="21">
        <v>873544561061</v>
      </c>
      <c r="P3566" t="s">
        <v>326</v>
      </c>
      <c r="Q3566" t="s">
        <v>326</v>
      </c>
      <c r="R3566" t="s">
        <v>56</v>
      </c>
      <c r="S3566" t="s">
        <v>327</v>
      </c>
      <c r="T3566">
        <v>21</v>
      </c>
      <c r="U3566" t="s">
        <v>57</v>
      </c>
      <c r="V3566">
        <v>21320</v>
      </c>
      <c r="W3566">
        <v>89.84</v>
      </c>
      <c r="X3566">
        <v>10.64</v>
      </c>
      <c r="Y3566">
        <v>0</v>
      </c>
      <c r="Z3566">
        <v>-68.37</v>
      </c>
      <c r="AA3566">
        <v>32.11</v>
      </c>
      <c r="AB3566">
        <v>6</v>
      </c>
      <c r="AC3566">
        <v>93.94</v>
      </c>
      <c r="AD3566">
        <v>93.94</v>
      </c>
      <c r="AE3566" t="s">
        <v>11971</v>
      </c>
      <c r="AF3566" t="s">
        <v>748</v>
      </c>
      <c r="AG3566" t="s">
        <v>748</v>
      </c>
      <c r="AH3566" t="s">
        <v>749</v>
      </c>
      <c r="AI3566" t="s">
        <v>520</v>
      </c>
      <c r="AJ3566">
        <v>76</v>
      </c>
      <c r="AK3566" t="s">
        <v>57</v>
      </c>
      <c r="AL3566">
        <v>76600</v>
      </c>
      <c r="AM3566" t="s">
        <v>55</v>
      </c>
      <c r="AN3566" t="s">
        <v>55</v>
      </c>
      <c r="AO3566" t="s">
        <v>55</v>
      </c>
      <c r="AS3566" t="s">
        <v>343</v>
      </c>
      <c r="AT3566">
        <v>30</v>
      </c>
      <c r="AU3566">
        <v>32</v>
      </c>
      <c r="AV3566">
        <v>40</v>
      </c>
      <c r="BB3566">
        <v>0</v>
      </c>
      <c r="BC3566">
        <v>0</v>
      </c>
      <c r="BD3566" t="s">
        <v>60</v>
      </c>
      <c r="BE3566" s="5">
        <v>46180</v>
      </c>
      <c r="BF3566">
        <v>634364547</v>
      </c>
      <c r="BH3566" t="s">
        <v>323</v>
      </c>
      <c r="BI3566" t="s">
        <v>320</v>
      </c>
      <c r="BJ3566">
        <v>0.38194444444444442</v>
      </c>
      <c r="BK3566">
        <v>78.8</v>
      </c>
      <c r="BL3566">
        <v>9.33</v>
      </c>
      <c r="BM3566">
        <v>0</v>
      </c>
      <c r="BN3566">
        <v>-59.97</v>
      </c>
      <c r="BO3566">
        <v>28.16</v>
      </c>
      <c r="BP3566" t="s">
        <v>60</v>
      </c>
      <c r="BQ3566">
        <v>1.1401468509999999</v>
      </c>
      <c r="BR3566" t="s">
        <v>61</v>
      </c>
    </row>
    <row r="3567" spans="1:70" x14ac:dyDescent="0.2">
      <c r="A3567" s="19">
        <f t="shared" si="124"/>
        <v>11.469999999999999</v>
      </c>
      <c r="B3567" s="20">
        <v>3752</v>
      </c>
      <c r="D3567" s="2" t="s">
        <v>1381</v>
      </c>
      <c r="E3567" s="2" t="str">
        <f t="shared" si="123"/>
        <v>ST</v>
      </c>
      <c r="F3567">
        <v>200720433</v>
      </c>
      <c r="G3567">
        <v>202607</v>
      </c>
      <c r="H3567" t="s">
        <v>52</v>
      </c>
      <c r="I3567" t="s">
        <v>321</v>
      </c>
      <c r="J3567" t="s">
        <v>322</v>
      </c>
      <c r="K3567" t="s">
        <v>54</v>
      </c>
      <c r="L3567" s="5" t="s">
        <v>5226</v>
      </c>
      <c r="M3567" s="5" t="s">
        <v>10419</v>
      </c>
      <c r="N3567" s="21">
        <v>873606037098</v>
      </c>
      <c r="P3567" t="s">
        <v>326</v>
      </c>
      <c r="Q3567" t="s">
        <v>326</v>
      </c>
      <c r="R3567" t="s">
        <v>56</v>
      </c>
      <c r="S3567" t="s">
        <v>327</v>
      </c>
      <c r="T3567">
        <v>21</v>
      </c>
      <c r="U3567" t="s">
        <v>57</v>
      </c>
      <c r="V3567">
        <v>21320</v>
      </c>
      <c r="W3567">
        <v>54.66</v>
      </c>
      <c r="X3567">
        <v>6.48</v>
      </c>
      <c r="Y3567">
        <v>0</v>
      </c>
      <c r="Z3567">
        <v>-41.6</v>
      </c>
      <c r="AA3567">
        <v>19.54</v>
      </c>
      <c r="AB3567">
        <v>5</v>
      </c>
      <c r="AC3567">
        <v>46.2</v>
      </c>
      <c r="AD3567">
        <v>46.2</v>
      </c>
      <c r="AE3567" t="s">
        <v>9287</v>
      </c>
      <c r="AF3567" t="s">
        <v>513</v>
      </c>
      <c r="AG3567" t="s">
        <v>513</v>
      </c>
      <c r="AH3567" t="s">
        <v>5189</v>
      </c>
      <c r="AI3567" t="s">
        <v>5190</v>
      </c>
      <c r="AJ3567">
        <v>53</v>
      </c>
      <c r="AK3567" t="s">
        <v>57</v>
      </c>
      <c r="AL3567">
        <v>53600</v>
      </c>
      <c r="AM3567" t="s">
        <v>55</v>
      </c>
      <c r="AN3567" t="s">
        <v>55</v>
      </c>
      <c r="AO3567" t="s">
        <v>55</v>
      </c>
      <c r="AS3567" t="s">
        <v>343</v>
      </c>
      <c r="AT3567">
        <v>0</v>
      </c>
      <c r="AU3567">
        <v>0</v>
      </c>
      <c r="AV3567">
        <v>0</v>
      </c>
      <c r="BB3567">
        <v>0</v>
      </c>
      <c r="BC3567">
        <v>0</v>
      </c>
      <c r="BD3567" t="s">
        <v>60</v>
      </c>
      <c r="BE3567" s="5">
        <v>46180</v>
      </c>
      <c r="BF3567">
        <v>634364547</v>
      </c>
      <c r="BH3567" t="s">
        <v>323</v>
      </c>
      <c r="BI3567" t="s">
        <v>320</v>
      </c>
      <c r="BJ3567">
        <v>0.44374999999999998</v>
      </c>
      <c r="BK3567">
        <v>48</v>
      </c>
      <c r="BL3567">
        <v>5.69</v>
      </c>
      <c r="BM3567">
        <v>0</v>
      </c>
      <c r="BN3567">
        <v>-36.53</v>
      </c>
      <c r="BO3567">
        <v>17.16</v>
      </c>
      <c r="BP3567" t="s">
        <v>60</v>
      </c>
      <c r="BQ3567">
        <v>1.1386538829999999</v>
      </c>
      <c r="BR3567" t="s">
        <v>61</v>
      </c>
    </row>
    <row r="3568" spans="1:70" x14ac:dyDescent="0.2">
      <c r="A3568" s="19">
        <f t="shared" si="124"/>
        <v>18.829999999999998</v>
      </c>
      <c r="B3568" s="20">
        <v>3752</v>
      </c>
      <c r="D3568" s="2" t="s">
        <v>1381</v>
      </c>
      <c r="E3568" s="2" t="str">
        <f t="shared" si="123"/>
        <v>ST</v>
      </c>
      <c r="F3568">
        <v>200720433</v>
      </c>
      <c r="G3568">
        <v>202607</v>
      </c>
      <c r="H3568" t="s">
        <v>52</v>
      </c>
      <c r="I3568" t="s">
        <v>321</v>
      </c>
      <c r="J3568" t="s">
        <v>322</v>
      </c>
      <c r="K3568" t="s">
        <v>54</v>
      </c>
      <c r="L3568" s="5">
        <v>46029</v>
      </c>
      <c r="M3568" s="5">
        <v>46060</v>
      </c>
      <c r="N3568" s="21">
        <v>873809774442</v>
      </c>
      <c r="P3568" t="s">
        <v>326</v>
      </c>
      <c r="Q3568" t="s">
        <v>326</v>
      </c>
      <c r="R3568" t="s">
        <v>56</v>
      </c>
      <c r="S3568" t="s">
        <v>327</v>
      </c>
      <c r="T3568">
        <v>21</v>
      </c>
      <c r="U3568" t="s">
        <v>57</v>
      </c>
      <c r="V3568">
        <v>21320</v>
      </c>
      <c r="W3568">
        <v>89.9</v>
      </c>
      <c r="X3568">
        <v>10.35</v>
      </c>
      <c r="Y3568">
        <v>0</v>
      </c>
      <c r="Z3568">
        <v>-68.42</v>
      </c>
      <c r="AA3568">
        <v>31.83</v>
      </c>
      <c r="AB3568">
        <v>6</v>
      </c>
      <c r="AC3568">
        <v>94.6</v>
      </c>
      <c r="AD3568">
        <v>94.6</v>
      </c>
      <c r="AE3568" t="s">
        <v>1464</v>
      </c>
      <c r="AF3568" t="s">
        <v>1745</v>
      </c>
      <c r="AG3568" t="s">
        <v>1745</v>
      </c>
      <c r="AH3568" t="s">
        <v>11471</v>
      </c>
      <c r="AI3568" t="s">
        <v>1746</v>
      </c>
      <c r="AJ3568">
        <v>38</v>
      </c>
      <c r="AK3568" t="s">
        <v>57</v>
      </c>
      <c r="AL3568">
        <v>38190</v>
      </c>
      <c r="AM3568" t="s">
        <v>55</v>
      </c>
      <c r="AN3568" t="s">
        <v>55</v>
      </c>
      <c r="AO3568" t="s">
        <v>55</v>
      </c>
      <c r="AS3568" t="s">
        <v>343</v>
      </c>
      <c r="AT3568">
        <v>30</v>
      </c>
      <c r="AU3568">
        <v>31</v>
      </c>
      <c r="AV3568">
        <v>40</v>
      </c>
      <c r="BB3568">
        <v>0</v>
      </c>
      <c r="BC3568">
        <v>0</v>
      </c>
      <c r="BD3568" t="s">
        <v>60</v>
      </c>
      <c r="BE3568" s="5">
        <v>46180</v>
      </c>
      <c r="BF3568">
        <v>634364547</v>
      </c>
      <c r="BH3568" t="s">
        <v>323</v>
      </c>
      <c r="BI3568" t="s">
        <v>320</v>
      </c>
      <c r="BJ3568">
        <v>0.4375</v>
      </c>
      <c r="BK3568">
        <v>78.8</v>
      </c>
      <c r="BL3568">
        <v>9.07</v>
      </c>
      <c r="BM3568">
        <v>0</v>
      </c>
      <c r="BN3568">
        <v>-59.97</v>
      </c>
      <c r="BO3568">
        <v>27.9</v>
      </c>
      <c r="BP3568" t="s">
        <v>60</v>
      </c>
      <c r="BQ3568">
        <v>1.1408492480000001</v>
      </c>
      <c r="BR3568" t="s">
        <v>61</v>
      </c>
    </row>
    <row r="3569" spans="1:70" x14ac:dyDescent="0.2">
      <c r="A3569" s="19">
        <f t="shared" si="124"/>
        <v>19.840000000000003</v>
      </c>
      <c r="B3569" s="20">
        <v>3752</v>
      </c>
      <c r="D3569" s="2" t="s">
        <v>1381</v>
      </c>
      <c r="E3569" s="2" t="str">
        <f t="shared" si="123"/>
        <v>ST</v>
      </c>
      <c r="F3569">
        <v>200720433</v>
      </c>
      <c r="G3569">
        <v>202607</v>
      </c>
      <c r="H3569" t="s">
        <v>52</v>
      </c>
      <c r="I3569" t="s">
        <v>321</v>
      </c>
      <c r="J3569" t="s">
        <v>322</v>
      </c>
      <c r="K3569" t="s">
        <v>54</v>
      </c>
      <c r="L3569" s="5" t="s">
        <v>6778</v>
      </c>
      <c r="M3569" s="5" t="s">
        <v>10419</v>
      </c>
      <c r="N3569" s="21">
        <v>873548958109</v>
      </c>
      <c r="P3569" t="s">
        <v>326</v>
      </c>
      <c r="Q3569" t="s">
        <v>326</v>
      </c>
      <c r="R3569" t="s">
        <v>56</v>
      </c>
      <c r="S3569" t="s">
        <v>327</v>
      </c>
      <c r="T3569">
        <v>21</v>
      </c>
      <c r="U3569" t="s">
        <v>57</v>
      </c>
      <c r="V3569">
        <v>21320</v>
      </c>
      <c r="W3569">
        <v>94.26</v>
      </c>
      <c r="X3569">
        <v>11.17</v>
      </c>
      <c r="Y3569">
        <v>0</v>
      </c>
      <c r="Z3569">
        <v>-71.73</v>
      </c>
      <c r="AA3569">
        <v>33.71</v>
      </c>
      <c r="AB3569">
        <v>8</v>
      </c>
      <c r="AC3569">
        <v>100.32</v>
      </c>
      <c r="AD3569">
        <v>100.32</v>
      </c>
      <c r="AE3569" t="s">
        <v>11972</v>
      </c>
      <c r="AF3569" t="s">
        <v>11472</v>
      </c>
      <c r="AG3569" t="s">
        <v>11472</v>
      </c>
      <c r="AH3569" t="s">
        <v>11473</v>
      </c>
      <c r="AI3569" t="s">
        <v>11474</v>
      </c>
      <c r="AJ3569">
        <v>40</v>
      </c>
      <c r="AK3569" t="s">
        <v>57</v>
      </c>
      <c r="AL3569">
        <v>40230</v>
      </c>
      <c r="AM3569" t="s">
        <v>55</v>
      </c>
      <c r="AN3569" t="s">
        <v>55</v>
      </c>
      <c r="AO3569" t="s">
        <v>55</v>
      </c>
      <c r="AS3569" t="s">
        <v>343</v>
      </c>
      <c r="AT3569">
        <v>0</v>
      </c>
      <c r="AU3569">
        <v>0</v>
      </c>
      <c r="AV3569">
        <v>0</v>
      </c>
      <c r="BB3569">
        <v>0</v>
      </c>
      <c r="BC3569">
        <v>0</v>
      </c>
      <c r="BD3569" t="s">
        <v>60</v>
      </c>
      <c r="BE3569" s="5">
        <v>46180</v>
      </c>
      <c r="BF3569">
        <v>634364547</v>
      </c>
      <c r="BH3569" t="s">
        <v>323</v>
      </c>
      <c r="BI3569" t="s">
        <v>320</v>
      </c>
      <c r="BJ3569">
        <v>0.59791666666666665</v>
      </c>
      <c r="BK3569">
        <v>83</v>
      </c>
      <c r="BL3569">
        <v>9.84</v>
      </c>
      <c r="BM3569">
        <v>0</v>
      </c>
      <c r="BN3569">
        <v>-63.16</v>
      </c>
      <c r="BO3569">
        <v>29.68</v>
      </c>
      <c r="BP3569" t="s">
        <v>60</v>
      </c>
      <c r="BQ3569">
        <v>1.1356667499999999</v>
      </c>
      <c r="BR3569" t="s">
        <v>61</v>
      </c>
    </row>
    <row r="3570" spans="1:70" x14ac:dyDescent="0.2">
      <c r="A3570" s="19">
        <f t="shared" si="124"/>
        <v>9.1300000000000026</v>
      </c>
      <c r="B3570" s="20">
        <v>3752</v>
      </c>
      <c r="D3570" s="2" t="s">
        <v>1381</v>
      </c>
      <c r="E3570" s="2" t="str">
        <f t="shared" si="123"/>
        <v>ST</v>
      </c>
      <c r="F3570">
        <v>200720433</v>
      </c>
      <c r="G3570">
        <v>202607</v>
      </c>
      <c r="H3570" t="s">
        <v>52</v>
      </c>
      <c r="I3570" t="s">
        <v>321</v>
      </c>
      <c r="J3570" t="s">
        <v>322</v>
      </c>
      <c r="K3570" t="s">
        <v>54</v>
      </c>
      <c r="L3570" s="5" t="s">
        <v>5682</v>
      </c>
      <c r="M3570" s="5" t="s">
        <v>6778</v>
      </c>
      <c r="N3570" s="21">
        <v>873545967056</v>
      </c>
      <c r="P3570" t="s">
        <v>326</v>
      </c>
      <c r="Q3570" t="s">
        <v>326</v>
      </c>
      <c r="R3570" t="s">
        <v>56</v>
      </c>
      <c r="S3570" t="s">
        <v>327</v>
      </c>
      <c r="T3570">
        <v>21</v>
      </c>
      <c r="U3570" t="s">
        <v>57</v>
      </c>
      <c r="V3570">
        <v>21320</v>
      </c>
      <c r="W3570">
        <v>43.55</v>
      </c>
      <c r="X3570">
        <v>5.16</v>
      </c>
      <c r="Y3570">
        <v>0</v>
      </c>
      <c r="Z3570">
        <v>-33.14</v>
      </c>
      <c r="AA3570">
        <v>15.57</v>
      </c>
      <c r="AB3570">
        <v>2</v>
      </c>
      <c r="AC3570">
        <v>30.8</v>
      </c>
      <c r="AD3570">
        <v>30.8</v>
      </c>
      <c r="AE3570" t="s">
        <v>11973</v>
      </c>
      <c r="AF3570" t="s">
        <v>906</v>
      </c>
      <c r="AG3570" t="s">
        <v>906</v>
      </c>
      <c r="AH3570" t="s">
        <v>907</v>
      </c>
      <c r="AI3570" t="s">
        <v>390</v>
      </c>
      <c r="AJ3570">
        <v>75</v>
      </c>
      <c r="AK3570" t="s">
        <v>57</v>
      </c>
      <c r="AL3570">
        <v>75008</v>
      </c>
      <c r="AM3570" t="s">
        <v>55</v>
      </c>
      <c r="AN3570" t="s">
        <v>55</v>
      </c>
      <c r="AO3570" t="s">
        <v>55</v>
      </c>
      <c r="AS3570" t="s">
        <v>343</v>
      </c>
      <c r="AT3570">
        <v>0</v>
      </c>
      <c r="AU3570">
        <v>0</v>
      </c>
      <c r="AV3570">
        <v>0</v>
      </c>
      <c r="BB3570">
        <v>0</v>
      </c>
      <c r="BC3570">
        <v>0</v>
      </c>
      <c r="BD3570" t="s">
        <v>60</v>
      </c>
      <c r="BE3570" s="5">
        <v>46180</v>
      </c>
      <c r="BF3570">
        <v>634364547</v>
      </c>
      <c r="BH3570" t="s">
        <v>323</v>
      </c>
      <c r="BI3570" t="s">
        <v>320</v>
      </c>
      <c r="BJ3570">
        <v>0.39305555555555555</v>
      </c>
      <c r="BK3570">
        <v>38.200000000000003</v>
      </c>
      <c r="BL3570">
        <v>4.53</v>
      </c>
      <c r="BM3570">
        <v>0</v>
      </c>
      <c r="BN3570">
        <v>-29.07</v>
      </c>
      <c r="BO3570">
        <v>13.66</v>
      </c>
      <c r="BP3570" t="s">
        <v>60</v>
      </c>
      <c r="BQ3570">
        <v>1.1401468509999999</v>
      </c>
      <c r="BR3570" t="s">
        <v>61</v>
      </c>
    </row>
    <row r="3571" spans="1:70" x14ac:dyDescent="0.2">
      <c r="A3571" s="19">
        <f t="shared" si="124"/>
        <v>15.830000000000005</v>
      </c>
      <c r="B3571" s="20">
        <v>3752</v>
      </c>
      <c r="D3571" s="2" t="s">
        <v>1381</v>
      </c>
      <c r="E3571" s="2" t="str">
        <f t="shared" si="123"/>
        <v>ST</v>
      </c>
      <c r="F3571">
        <v>200720433</v>
      </c>
      <c r="G3571">
        <v>202607</v>
      </c>
      <c r="H3571" t="s">
        <v>52</v>
      </c>
      <c r="I3571" t="s">
        <v>321</v>
      </c>
      <c r="J3571" t="s">
        <v>322</v>
      </c>
      <c r="K3571" t="s">
        <v>54</v>
      </c>
      <c r="L3571" s="5" t="s">
        <v>3826</v>
      </c>
      <c r="M3571" s="5">
        <v>46060</v>
      </c>
      <c r="N3571" s="21">
        <v>873248963772</v>
      </c>
      <c r="P3571" t="s">
        <v>326</v>
      </c>
      <c r="Q3571" t="s">
        <v>326</v>
      </c>
      <c r="R3571" t="s">
        <v>56</v>
      </c>
      <c r="S3571" t="s">
        <v>327</v>
      </c>
      <c r="T3571">
        <v>21</v>
      </c>
      <c r="U3571" t="s">
        <v>57</v>
      </c>
      <c r="V3571">
        <v>21320</v>
      </c>
      <c r="W3571">
        <v>76.790000000000006</v>
      </c>
      <c r="X3571">
        <v>9.11</v>
      </c>
      <c r="Y3571">
        <v>0</v>
      </c>
      <c r="Z3571">
        <v>-58.43</v>
      </c>
      <c r="AA3571">
        <v>27.47</v>
      </c>
      <c r="AB3571">
        <v>6</v>
      </c>
      <c r="AC3571">
        <v>73.48</v>
      </c>
      <c r="AD3571">
        <v>73.48</v>
      </c>
      <c r="AE3571" t="s">
        <v>11974</v>
      </c>
      <c r="AF3571" t="s">
        <v>11475</v>
      </c>
      <c r="AG3571" t="s">
        <v>11475</v>
      </c>
      <c r="AH3571" t="s">
        <v>11476</v>
      </c>
      <c r="AI3571" t="s">
        <v>11477</v>
      </c>
      <c r="AJ3571">
        <v>59</v>
      </c>
      <c r="AK3571" t="s">
        <v>57</v>
      </c>
      <c r="AL3571">
        <v>59310</v>
      </c>
      <c r="AM3571" t="s">
        <v>55</v>
      </c>
      <c r="AN3571" t="s">
        <v>55</v>
      </c>
      <c r="AO3571" t="s">
        <v>55</v>
      </c>
      <c r="AS3571" t="s">
        <v>343</v>
      </c>
      <c r="AT3571">
        <v>15</v>
      </c>
      <c r="AU3571">
        <v>30</v>
      </c>
      <c r="AV3571">
        <v>39</v>
      </c>
      <c r="BB3571">
        <v>0</v>
      </c>
      <c r="BC3571">
        <v>0</v>
      </c>
      <c r="BD3571" t="s">
        <v>60</v>
      </c>
      <c r="BE3571" s="5">
        <v>46180</v>
      </c>
      <c r="BF3571">
        <v>634364547</v>
      </c>
      <c r="BH3571" t="s">
        <v>323</v>
      </c>
      <c r="BI3571" t="s">
        <v>320</v>
      </c>
      <c r="BJ3571">
        <v>0.47361111111111109</v>
      </c>
      <c r="BK3571">
        <v>66.2</v>
      </c>
      <c r="BL3571">
        <v>7.85</v>
      </c>
      <c r="BM3571">
        <v>0</v>
      </c>
      <c r="BN3571">
        <v>-50.37</v>
      </c>
      <c r="BO3571">
        <v>23.68</v>
      </c>
      <c r="BP3571" t="s">
        <v>60</v>
      </c>
      <c r="BQ3571">
        <v>1.1600389769999999</v>
      </c>
      <c r="BR3571" t="s">
        <v>61</v>
      </c>
    </row>
    <row r="3572" spans="1:70" x14ac:dyDescent="0.2">
      <c r="A3572" s="19">
        <f t="shared" si="124"/>
        <v>9.8000000000000007</v>
      </c>
      <c r="B3572" s="20">
        <v>3752</v>
      </c>
      <c r="D3572" s="2" t="s">
        <v>346</v>
      </c>
      <c r="E3572" s="2" t="str">
        <f t="shared" si="123"/>
        <v>ST</v>
      </c>
      <c r="F3572">
        <v>200720433</v>
      </c>
      <c r="G3572">
        <v>202607</v>
      </c>
      <c r="H3572" t="s">
        <v>52</v>
      </c>
      <c r="I3572" t="s">
        <v>321</v>
      </c>
      <c r="J3572" t="s">
        <v>322</v>
      </c>
      <c r="K3572" t="s">
        <v>54</v>
      </c>
      <c r="L3572" s="5">
        <v>46029</v>
      </c>
      <c r="M3572" s="5">
        <v>46060</v>
      </c>
      <c r="N3572" s="21">
        <v>873819708990</v>
      </c>
      <c r="P3572" t="s">
        <v>326</v>
      </c>
      <c r="Q3572" t="s">
        <v>326</v>
      </c>
      <c r="R3572" t="s">
        <v>56</v>
      </c>
      <c r="S3572" t="s">
        <v>327</v>
      </c>
      <c r="T3572">
        <v>21</v>
      </c>
      <c r="U3572" t="s">
        <v>57</v>
      </c>
      <c r="V3572">
        <v>21320</v>
      </c>
      <c r="W3572">
        <v>46.77</v>
      </c>
      <c r="X3572">
        <v>5.38</v>
      </c>
      <c r="Y3572">
        <v>0</v>
      </c>
      <c r="Z3572">
        <v>-35.590000000000003</v>
      </c>
      <c r="AA3572">
        <v>16.57</v>
      </c>
      <c r="AB3572">
        <v>2</v>
      </c>
      <c r="AC3572">
        <v>33.880000000000003</v>
      </c>
      <c r="AD3572">
        <v>33.880000000000003</v>
      </c>
      <c r="AE3572" t="s">
        <v>11975</v>
      </c>
      <c r="AF3572" t="s">
        <v>2144</v>
      </c>
      <c r="AG3572" t="s">
        <v>2144</v>
      </c>
      <c r="AH3572" t="s">
        <v>11478</v>
      </c>
      <c r="AI3572" t="s">
        <v>1729</v>
      </c>
      <c r="AJ3572">
        <v>84</v>
      </c>
      <c r="AK3572" t="s">
        <v>57</v>
      </c>
      <c r="AL3572">
        <v>84300</v>
      </c>
      <c r="AM3572" t="s">
        <v>55</v>
      </c>
      <c r="AN3572" t="s">
        <v>55</v>
      </c>
      <c r="AO3572" t="s">
        <v>55</v>
      </c>
      <c r="AS3572" t="s">
        <v>343</v>
      </c>
      <c r="AT3572">
        <v>30</v>
      </c>
      <c r="AU3572">
        <v>31</v>
      </c>
      <c r="AV3572">
        <v>39</v>
      </c>
      <c r="BB3572">
        <v>0</v>
      </c>
      <c r="BC3572">
        <v>0</v>
      </c>
      <c r="BD3572" t="s">
        <v>60</v>
      </c>
      <c r="BE3572" s="5">
        <v>46180</v>
      </c>
      <c r="BF3572">
        <v>634364547</v>
      </c>
      <c r="BH3572" t="s">
        <v>323</v>
      </c>
      <c r="BI3572" t="s">
        <v>320</v>
      </c>
      <c r="BJ3572">
        <v>0.5805555555555556</v>
      </c>
      <c r="BK3572">
        <v>41</v>
      </c>
      <c r="BL3572">
        <v>4.72</v>
      </c>
      <c r="BM3572">
        <v>0</v>
      </c>
      <c r="BN3572">
        <v>-31.2</v>
      </c>
      <c r="BO3572">
        <v>14.52</v>
      </c>
      <c r="BP3572" t="s">
        <v>60</v>
      </c>
      <c r="BQ3572">
        <v>1.1408492480000001</v>
      </c>
      <c r="BR3572" t="s">
        <v>61</v>
      </c>
    </row>
    <row r="3573" spans="1:70" x14ac:dyDescent="0.2">
      <c r="A3573" s="19">
        <f t="shared" si="124"/>
        <v>9.8000000000000007</v>
      </c>
      <c r="B3573" s="20">
        <v>3752</v>
      </c>
      <c r="D3573" s="2" t="s">
        <v>1381</v>
      </c>
      <c r="E3573" s="2" t="str">
        <f t="shared" si="123"/>
        <v>ST</v>
      </c>
      <c r="F3573">
        <v>200720433</v>
      </c>
      <c r="G3573">
        <v>202607</v>
      </c>
      <c r="H3573" t="s">
        <v>52</v>
      </c>
      <c r="I3573" t="s">
        <v>321</v>
      </c>
      <c r="J3573" t="s">
        <v>322</v>
      </c>
      <c r="K3573" t="s">
        <v>54</v>
      </c>
      <c r="L3573" s="5" t="s">
        <v>10419</v>
      </c>
      <c r="M3573" s="5">
        <v>46029</v>
      </c>
      <c r="N3573" s="21">
        <v>873751289144</v>
      </c>
      <c r="P3573" t="s">
        <v>326</v>
      </c>
      <c r="Q3573" t="s">
        <v>326</v>
      </c>
      <c r="R3573" t="s">
        <v>56</v>
      </c>
      <c r="S3573" t="s">
        <v>327</v>
      </c>
      <c r="T3573">
        <v>21</v>
      </c>
      <c r="U3573" t="s">
        <v>57</v>
      </c>
      <c r="V3573">
        <v>21320</v>
      </c>
      <c r="W3573">
        <v>46.68</v>
      </c>
      <c r="X3573">
        <v>5.53</v>
      </c>
      <c r="Y3573">
        <v>0</v>
      </c>
      <c r="Z3573">
        <v>-35.53</v>
      </c>
      <c r="AA3573">
        <v>16.690000000000001</v>
      </c>
      <c r="AB3573">
        <v>2</v>
      </c>
      <c r="AC3573">
        <v>33.880000000000003</v>
      </c>
      <c r="AD3573">
        <v>33.880000000000003</v>
      </c>
      <c r="AE3573" t="s">
        <v>11976</v>
      </c>
      <c r="AF3573" t="s">
        <v>11479</v>
      </c>
      <c r="AG3573" t="s">
        <v>11479</v>
      </c>
      <c r="AH3573" t="s">
        <v>11480</v>
      </c>
      <c r="AI3573" t="s">
        <v>404</v>
      </c>
      <c r="AJ3573">
        <v>75</v>
      </c>
      <c r="AK3573" t="s">
        <v>57</v>
      </c>
      <c r="AL3573">
        <v>75006</v>
      </c>
      <c r="AM3573" t="s">
        <v>55</v>
      </c>
      <c r="AN3573" t="s">
        <v>55</v>
      </c>
      <c r="AO3573" t="s">
        <v>55</v>
      </c>
      <c r="AS3573" t="s">
        <v>343</v>
      </c>
      <c r="AT3573">
        <v>26</v>
      </c>
      <c r="AU3573">
        <v>31</v>
      </c>
      <c r="AV3573">
        <v>40</v>
      </c>
      <c r="BB3573">
        <v>0</v>
      </c>
      <c r="BC3573">
        <v>0</v>
      </c>
      <c r="BD3573" t="s">
        <v>60</v>
      </c>
      <c r="BE3573" s="5">
        <v>46180</v>
      </c>
      <c r="BF3573">
        <v>634364547</v>
      </c>
      <c r="BH3573" t="s">
        <v>323</v>
      </c>
      <c r="BI3573" t="s">
        <v>320</v>
      </c>
      <c r="BJ3573">
        <v>0.40972222222222221</v>
      </c>
      <c r="BK3573">
        <v>41</v>
      </c>
      <c r="BL3573">
        <v>4.8600000000000003</v>
      </c>
      <c r="BM3573">
        <v>0</v>
      </c>
      <c r="BN3573">
        <v>-31.2</v>
      </c>
      <c r="BO3573">
        <v>14.66</v>
      </c>
      <c r="BP3573" t="s">
        <v>60</v>
      </c>
      <c r="BQ3573">
        <v>1.1386538829999999</v>
      </c>
      <c r="BR3573" t="s">
        <v>61</v>
      </c>
    </row>
    <row r="3574" spans="1:70" x14ac:dyDescent="0.2">
      <c r="A3574" s="19">
        <f t="shared" si="124"/>
        <v>18.159999999999997</v>
      </c>
      <c r="B3574" s="20">
        <v>3752</v>
      </c>
      <c r="D3574" s="2" t="s">
        <v>1381</v>
      </c>
      <c r="E3574" s="2" t="str">
        <f t="shared" si="123"/>
        <v>ST</v>
      </c>
      <c r="F3574">
        <v>200720433</v>
      </c>
      <c r="G3574">
        <v>202607</v>
      </c>
      <c r="H3574" t="s">
        <v>52</v>
      </c>
      <c r="I3574" t="s">
        <v>321</v>
      </c>
      <c r="J3574" t="s">
        <v>322</v>
      </c>
      <c r="K3574" t="s">
        <v>54</v>
      </c>
      <c r="L3574" s="5" t="s">
        <v>10419</v>
      </c>
      <c r="M3574" s="5">
        <v>46029</v>
      </c>
      <c r="N3574" s="21">
        <v>873697896542</v>
      </c>
      <c r="P3574" t="s">
        <v>326</v>
      </c>
      <c r="Q3574" t="s">
        <v>326</v>
      </c>
      <c r="R3574" t="s">
        <v>56</v>
      </c>
      <c r="S3574" t="s">
        <v>327</v>
      </c>
      <c r="T3574">
        <v>21</v>
      </c>
      <c r="U3574" t="s">
        <v>57</v>
      </c>
      <c r="V3574">
        <v>21320</v>
      </c>
      <c r="W3574">
        <v>86.54</v>
      </c>
      <c r="X3574">
        <v>10.26</v>
      </c>
      <c r="Y3574">
        <v>0</v>
      </c>
      <c r="Z3574">
        <v>-65.86</v>
      </c>
      <c r="AA3574">
        <v>30.94</v>
      </c>
      <c r="AB3574">
        <v>7</v>
      </c>
      <c r="AC3574">
        <v>89.32</v>
      </c>
      <c r="AD3574">
        <v>89.32</v>
      </c>
      <c r="AE3574" t="s">
        <v>8540</v>
      </c>
      <c r="AF3574" t="s">
        <v>11481</v>
      </c>
      <c r="AG3574" t="s">
        <v>11481</v>
      </c>
      <c r="AH3574" t="s">
        <v>11482</v>
      </c>
      <c r="AI3574" t="s">
        <v>11483</v>
      </c>
      <c r="AJ3574">
        <v>67</v>
      </c>
      <c r="AK3574" t="s">
        <v>57</v>
      </c>
      <c r="AL3574">
        <v>67120</v>
      </c>
      <c r="AM3574" t="s">
        <v>55</v>
      </c>
      <c r="AN3574" t="s">
        <v>55</v>
      </c>
      <c r="AO3574" t="s">
        <v>55</v>
      </c>
      <c r="AS3574" t="s">
        <v>343</v>
      </c>
      <c r="AT3574">
        <v>26</v>
      </c>
      <c r="AU3574">
        <v>41</v>
      </c>
      <c r="AV3574">
        <v>31</v>
      </c>
      <c r="BB3574">
        <v>0</v>
      </c>
      <c r="BC3574">
        <v>0</v>
      </c>
      <c r="BD3574" t="s">
        <v>60</v>
      </c>
      <c r="BE3574" s="5">
        <v>46180</v>
      </c>
      <c r="BF3574">
        <v>634364547</v>
      </c>
      <c r="BH3574" t="s">
        <v>323</v>
      </c>
      <c r="BI3574" t="s">
        <v>320</v>
      </c>
      <c r="BJ3574">
        <v>0.46111111111111114</v>
      </c>
      <c r="BK3574">
        <v>76</v>
      </c>
      <c r="BL3574">
        <v>9.01</v>
      </c>
      <c r="BM3574">
        <v>0</v>
      </c>
      <c r="BN3574">
        <v>-57.84</v>
      </c>
      <c r="BO3574">
        <v>27.17</v>
      </c>
      <c r="BP3574" t="s">
        <v>60</v>
      </c>
      <c r="BQ3574">
        <v>1.1386538829999999</v>
      </c>
      <c r="BR3574" t="s">
        <v>61</v>
      </c>
    </row>
    <row r="3575" spans="1:70" x14ac:dyDescent="0.2">
      <c r="A3575" s="19">
        <f t="shared" si="124"/>
        <v>59.730000000000018</v>
      </c>
      <c r="B3575" s="20">
        <v>3752</v>
      </c>
      <c r="D3575" s="2" t="s">
        <v>1381</v>
      </c>
      <c r="E3575" s="2" t="str">
        <f t="shared" si="123"/>
        <v>ST</v>
      </c>
      <c r="F3575">
        <v>200720433</v>
      </c>
      <c r="G3575">
        <v>202607</v>
      </c>
      <c r="H3575" t="s">
        <v>52</v>
      </c>
      <c r="I3575" t="s">
        <v>321</v>
      </c>
      <c r="J3575" t="s">
        <v>322</v>
      </c>
      <c r="K3575" t="s">
        <v>54</v>
      </c>
      <c r="L3575" s="5">
        <v>46029</v>
      </c>
      <c r="M3575" s="5">
        <v>46060</v>
      </c>
      <c r="N3575" s="21">
        <v>873763729970</v>
      </c>
      <c r="P3575" t="s">
        <v>326</v>
      </c>
      <c r="Q3575" t="s">
        <v>326</v>
      </c>
      <c r="R3575" t="s">
        <v>56</v>
      </c>
      <c r="S3575" t="s">
        <v>327</v>
      </c>
      <c r="T3575">
        <v>21</v>
      </c>
      <c r="U3575" t="s">
        <v>57</v>
      </c>
      <c r="V3575">
        <v>21320</v>
      </c>
      <c r="W3575">
        <v>285.10000000000002</v>
      </c>
      <c r="X3575">
        <v>32.81</v>
      </c>
      <c r="Y3575">
        <v>0</v>
      </c>
      <c r="Z3575">
        <v>-216.96</v>
      </c>
      <c r="AA3575">
        <v>100.95</v>
      </c>
      <c r="AB3575">
        <v>19</v>
      </c>
      <c r="AC3575">
        <v>322.3</v>
      </c>
      <c r="AD3575">
        <v>322.3</v>
      </c>
      <c r="AE3575" t="s">
        <v>11977</v>
      </c>
      <c r="AF3575" t="s">
        <v>5628</v>
      </c>
      <c r="AG3575" t="s">
        <v>5628</v>
      </c>
      <c r="AH3575" t="s">
        <v>1394</v>
      </c>
      <c r="AI3575" t="s">
        <v>655</v>
      </c>
      <c r="AJ3575">
        <v>94</v>
      </c>
      <c r="AK3575" t="s">
        <v>57</v>
      </c>
      <c r="AL3575">
        <v>94450</v>
      </c>
      <c r="AM3575" t="s">
        <v>55</v>
      </c>
      <c r="AN3575" t="s">
        <v>55</v>
      </c>
      <c r="AO3575" t="s">
        <v>55</v>
      </c>
      <c r="AS3575" t="s">
        <v>343</v>
      </c>
      <c r="AT3575">
        <v>30</v>
      </c>
      <c r="AU3575">
        <v>31</v>
      </c>
      <c r="AV3575">
        <v>40</v>
      </c>
      <c r="BB3575">
        <v>0</v>
      </c>
      <c r="BC3575">
        <v>0</v>
      </c>
      <c r="BD3575" t="s">
        <v>60</v>
      </c>
      <c r="BE3575" s="5">
        <v>46180</v>
      </c>
      <c r="BF3575">
        <v>634364547</v>
      </c>
      <c r="BH3575" t="s">
        <v>323</v>
      </c>
      <c r="BI3575" t="s">
        <v>320</v>
      </c>
      <c r="BJ3575">
        <v>0.47361111111111109</v>
      </c>
      <c r="BK3575">
        <v>249.9</v>
      </c>
      <c r="BL3575">
        <v>28.76</v>
      </c>
      <c r="BM3575">
        <v>0</v>
      </c>
      <c r="BN3575">
        <v>-190.17</v>
      </c>
      <c r="BO3575">
        <v>88.49</v>
      </c>
      <c r="BP3575" t="s">
        <v>60</v>
      </c>
      <c r="BQ3575">
        <v>1.1408492480000001</v>
      </c>
      <c r="BR3575" t="s">
        <v>61</v>
      </c>
    </row>
    <row r="3576" spans="1:70" x14ac:dyDescent="0.2">
      <c r="A3576" s="19">
        <f t="shared" si="124"/>
        <v>7.7900000000000027</v>
      </c>
      <c r="B3576" s="20">
        <v>3752</v>
      </c>
      <c r="D3576" s="2" t="s">
        <v>1381</v>
      </c>
      <c r="E3576" s="2" t="str">
        <f t="shared" si="123"/>
        <v>ST</v>
      </c>
      <c r="F3576">
        <v>200720433</v>
      </c>
      <c r="G3576">
        <v>202607</v>
      </c>
      <c r="H3576" t="s">
        <v>52</v>
      </c>
      <c r="I3576" t="s">
        <v>321</v>
      </c>
      <c r="J3576" t="s">
        <v>322</v>
      </c>
      <c r="K3576" t="s">
        <v>54</v>
      </c>
      <c r="L3576" s="5">
        <v>46029</v>
      </c>
      <c r="M3576" s="5">
        <v>46060</v>
      </c>
      <c r="N3576" s="21">
        <v>873814764245</v>
      </c>
      <c r="P3576" t="s">
        <v>326</v>
      </c>
      <c r="Q3576" t="s">
        <v>326</v>
      </c>
      <c r="R3576" t="s">
        <v>56</v>
      </c>
      <c r="S3576" t="s">
        <v>327</v>
      </c>
      <c r="T3576">
        <v>21</v>
      </c>
      <c r="U3576" t="s">
        <v>57</v>
      </c>
      <c r="V3576">
        <v>21320</v>
      </c>
      <c r="W3576">
        <v>37.19</v>
      </c>
      <c r="X3576">
        <v>4.28</v>
      </c>
      <c r="Y3576">
        <v>0</v>
      </c>
      <c r="Z3576">
        <v>-28.3</v>
      </c>
      <c r="AA3576">
        <v>13.17</v>
      </c>
      <c r="AB3576">
        <v>2</v>
      </c>
      <c r="AC3576">
        <v>21.78</v>
      </c>
      <c r="AD3576">
        <v>21.78</v>
      </c>
      <c r="AE3576" t="s">
        <v>1469</v>
      </c>
      <c r="AF3576" t="s">
        <v>11484</v>
      </c>
      <c r="AG3576" t="s">
        <v>11484</v>
      </c>
      <c r="AH3576" t="s">
        <v>11485</v>
      </c>
      <c r="AI3576" t="s">
        <v>418</v>
      </c>
      <c r="AJ3576">
        <v>75</v>
      </c>
      <c r="AK3576" t="s">
        <v>57</v>
      </c>
      <c r="AL3576">
        <v>75015</v>
      </c>
      <c r="AM3576" t="s">
        <v>55</v>
      </c>
      <c r="AN3576" t="s">
        <v>55</v>
      </c>
      <c r="AO3576" t="s">
        <v>55</v>
      </c>
      <c r="AS3576" t="s">
        <v>343</v>
      </c>
      <c r="AT3576">
        <v>0</v>
      </c>
      <c r="AU3576">
        <v>0</v>
      </c>
      <c r="AV3576">
        <v>0</v>
      </c>
      <c r="BB3576">
        <v>0</v>
      </c>
      <c r="BC3576">
        <v>0</v>
      </c>
      <c r="BD3576" t="s">
        <v>60</v>
      </c>
      <c r="BE3576" s="5">
        <v>46180</v>
      </c>
      <c r="BF3576">
        <v>634364547</v>
      </c>
      <c r="BH3576" t="s">
        <v>323</v>
      </c>
      <c r="BI3576" t="s">
        <v>320</v>
      </c>
      <c r="BJ3576">
        <v>0.4375</v>
      </c>
      <c r="BK3576">
        <v>32.6</v>
      </c>
      <c r="BL3576">
        <v>3.75</v>
      </c>
      <c r="BM3576">
        <v>0</v>
      </c>
      <c r="BN3576">
        <v>-24.81</v>
      </c>
      <c r="BO3576">
        <v>11.54</v>
      </c>
      <c r="BP3576" t="s">
        <v>60</v>
      </c>
      <c r="BQ3576">
        <v>1.1408622639999999</v>
      </c>
      <c r="BR3576" t="s">
        <v>61</v>
      </c>
    </row>
    <row r="3577" spans="1:70" x14ac:dyDescent="0.2">
      <c r="A3577" s="19">
        <f t="shared" si="124"/>
        <v>11.14</v>
      </c>
      <c r="B3577" s="20">
        <v>3752</v>
      </c>
      <c r="D3577" s="2" t="s">
        <v>346</v>
      </c>
      <c r="E3577" s="2" t="str">
        <f t="shared" ref="E3577:E3608" si="125">IF(J3577="FedEx Priority","ST","FICP")</f>
        <v>ST</v>
      </c>
      <c r="F3577">
        <v>200720433</v>
      </c>
      <c r="G3577">
        <v>202607</v>
      </c>
      <c r="H3577" t="s">
        <v>52</v>
      </c>
      <c r="I3577" t="s">
        <v>321</v>
      </c>
      <c r="J3577" t="s">
        <v>322</v>
      </c>
      <c r="K3577" t="s">
        <v>54</v>
      </c>
      <c r="L3577" s="5">
        <v>46029</v>
      </c>
      <c r="M3577" s="5">
        <v>46060</v>
      </c>
      <c r="N3577" s="21">
        <v>873815599300</v>
      </c>
      <c r="P3577" t="s">
        <v>326</v>
      </c>
      <c r="Q3577" t="s">
        <v>326</v>
      </c>
      <c r="R3577" t="s">
        <v>56</v>
      </c>
      <c r="S3577" t="s">
        <v>327</v>
      </c>
      <c r="T3577">
        <v>21</v>
      </c>
      <c r="U3577" t="s">
        <v>57</v>
      </c>
      <c r="V3577">
        <v>21320</v>
      </c>
      <c r="W3577">
        <v>53.16</v>
      </c>
      <c r="X3577">
        <v>6.11</v>
      </c>
      <c r="Y3577">
        <v>0</v>
      </c>
      <c r="Z3577">
        <v>-40.450000000000003</v>
      </c>
      <c r="AA3577">
        <v>18.82</v>
      </c>
      <c r="AB3577">
        <v>3</v>
      </c>
      <c r="AC3577">
        <v>42.24</v>
      </c>
      <c r="AD3577">
        <v>42.24</v>
      </c>
      <c r="AE3577" t="s">
        <v>11978</v>
      </c>
      <c r="AF3577" t="s">
        <v>11486</v>
      </c>
      <c r="AG3577" t="s">
        <v>11486</v>
      </c>
      <c r="AH3577" t="s">
        <v>11487</v>
      </c>
      <c r="AI3577" t="s">
        <v>11488</v>
      </c>
      <c r="AJ3577">
        <v>49</v>
      </c>
      <c r="AK3577" t="s">
        <v>57</v>
      </c>
      <c r="AL3577">
        <v>49610</v>
      </c>
      <c r="AM3577" t="s">
        <v>55</v>
      </c>
      <c r="AN3577" t="s">
        <v>55</v>
      </c>
      <c r="AO3577" t="s">
        <v>55</v>
      </c>
      <c r="AS3577" t="s">
        <v>343</v>
      </c>
      <c r="AT3577">
        <v>27</v>
      </c>
      <c r="AU3577">
        <v>31</v>
      </c>
      <c r="AV3577">
        <v>40</v>
      </c>
      <c r="BB3577">
        <v>0</v>
      </c>
      <c r="BC3577">
        <v>0</v>
      </c>
      <c r="BD3577" t="s">
        <v>60</v>
      </c>
      <c r="BE3577" s="5">
        <v>46180</v>
      </c>
      <c r="BF3577">
        <v>634364547</v>
      </c>
      <c r="BH3577" t="s">
        <v>323</v>
      </c>
      <c r="BI3577" t="s">
        <v>320</v>
      </c>
      <c r="BJ3577">
        <v>0.40555555555555556</v>
      </c>
      <c r="BK3577">
        <v>46.6</v>
      </c>
      <c r="BL3577">
        <v>5.36</v>
      </c>
      <c r="BM3577">
        <v>0</v>
      </c>
      <c r="BN3577">
        <v>-35.46</v>
      </c>
      <c r="BO3577">
        <v>16.5</v>
      </c>
      <c r="BP3577" t="s">
        <v>60</v>
      </c>
      <c r="BQ3577">
        <v>1.1408492480000001</v>
      </c>
      <c r="BR3577" t="s">
        <v>61</v>
      </c>
    </row>
    <row r="3578" spans="1:70" x14ac:dyDescent="0.2">
      <c r="A3578" s="19">
        <f t="shared" si="124"/>
        <v>17.169999999999995</v>
      </c>
      <c r="B3578" s="20">
        <v>3752</v>
      </c>
      <c r="D3578" s="2" t="s">
        <v>1381</v>
      </c>
      <c r="E3578" s="2" t="str">
        <f t="shared" si="125"/>
        <v>ST</v>
      </c>
      <c r="F3578">
        <v>200720433</v>
      </c>
      <c r="G3578">
        <v>202607</v>
      </c>
      <c r="H3578" t="s">
        <v>52</v>
      </c>
      <c r="I3578" t="s">
        <v>321</v>
      </c>
      <c r="J3578" t="s">
        <v>322</v>
      </c>
      <c r="K3578" t="s">
        <v>54</v>
      </c>
      <c r="L3578" s="5" t="s">
        <v>6778</v>
      </c>
      <c r="M3578" s="5" t="s">
        <v>10422</v>
      </c>
      <c r="N3578" s="21">
        <v>873604978880</v>
      </c>
      <c r="P3578" t="s">
        <v>326</v>
      </c>
      <c r="Q3578" t="s">
        <v>326</v>
      </c>
      <c r="R3578" t="s">
        <v>56</v>
      </c>
      <c r="S3578" t="s">
        <v>327</v>
      </c>
      <c r="T3578">
        <v>21</v>
      </c>
      <c r="U3578" t="s">
        <v>57</v>
      </c>
      <c r="V3578">
        <v>21320</v>
      </c>
      <c r="W3578">
        <v>81.540000000000006</v>
      </c>
      <c r="X3578">
        <v>9.66</v>
      </c>
      <c r="Y3578">
        <v>0</v>
      </c>
      <c r="Z3578">
        <v>-62.04</v>
      </c>
      <c r="AA3578">
        <v>29.16</v>
      </c>
      <c r="AB3578">
        <v>6</v>
      </c>
      <c r="AC3578">
        <v>83.6</v>
      </c>
      <c r="AD3578">
        <v>83.6</v>
      </c>
      <c r="AE3578" t="s">
        <v>11979</v>
      </c>
      <c r="AF3578" t="s">
        <v>6379</v>
      </c>
      <c r="AG3578" t="s">
        <v>6379</v>
      </c>
      <c r="AH3578" t="s">
        <v>6380</v>
      </c>
      <c r="AI3578" t="s">
        <v>3023</v>
      </c>
      <c r="AJ3578">
        <v>95</v>
      </c>
      <c r="AK3578" t="s">
        <v>57</v>
      </c>
      <c r="AL3578">
        <v>95150</v>
      </c>
      <c r="AM3578" t="s">
        <v>55</v>
      </c>
      <c r="AN3578" t="s">
        <v>55</v>
      </c>
      <c r="AO3578" t="s">
        <v>55</v>
      </c>
      <c r="AS3578" t="s">
        <v>343</v>
      </c>
      <c r="AT3578">
        <v>0</v>
      </c>
      <c r="AU3578">
        <v>0</v>
      </c>
      <c r="AV3578">
        <v>0</v>
      </c>
      <c r="BB3578">
        <v>0</v>
      </c>
      <c r="BC3578">
        <v>0</v>
      </c>
      <c r="BD3578" t="s">
        <v>60</v>
      </c>
      <c r="BE3578" s="5">
        <v>46180</v>
      </c>
      <c r="BF3578">
        <v>634364547</v>
      </c>
      <c r="BH3578" t="s">
        <v>323</v>
      </c>
      <c r="BI3578" t="s">
        <v>320</v>
      </c>
      <c r="BJ3578">
        <v>0.51597222222222228</v>
      </c>
      <c r="BK3578">
        <v>71.8</v>
      </c>
      <c r="BL3578">
        <v>8.51</v>
      </c>
      <c r="BM3578">
        <v>0</v>
      </c>
      <c r="BN3578">
        <v>-54.63</v>
      </c>
      <c r="BO3578">
        <v>25.68</v>
      </c>
      <c r="BP3578" t="s">
        <v>60</v>
      </c>
      <c r="BQ3578">
        <v>1.1356667499999999</v>
      </c>
      <c r="BR3578" t="s">
        <v>61</v>
      </c>
    </row>
    <row r="3579" spans="1:70" x14ac:dyDescent="0.2">
      <c r="A3579" s="19">
        <f t="shared" si="124"/>
        <v>9.8000000000000007</v>
      </c>
      <c r="B3579" s="20">
        <v>3752</v>
      </c>
      <c r="D3579" s="2" t="s">
        <v>346</v>
      </c>
      <c r="E3579" s="2" t="str">
        <f t="shared" si="125"/>
        <v>ST</v>
      </c>
      <c r="F3579">
        <v>200720433</v>
      </c>
      <c r="G3579">
        <v>202607</v>
      </c>
      <c r="H3579" t="s">
        <v>52</v>
      </c>
      <c r="I3579" t="s">
        <v>321</v>
      </c>
      <c r="J3579" t="s">
        <v>322</v>
      </c>
      <c r="K3579" t="s">
        <v>54</v>
      </c>
      <c r="L3579" s="5">
        <v>46029</v>
      </c>
      <c r="M3579" s="5">
        <v>46060</v>
      </c>
      <c r="N3579" s="21">
        <v>873815462560</v>
      </c>
      <c r="P3579" t="s">
        <v>326</v>
      </c>
      <c r="Q3579" t="s">
        <v>326</v>
      </c>
      <c r="R3579" t="s">
        <v>56</v>
      </c>
      <c r="S3579" t="s">
        <v>327</v>
      </c>
      <c r="T3579">
        <v>21</v>
      </c>
      <c r="U3579" t="s">
        <v>57</v>
      </c>
      <c r="V3579">
        <v>21320</v>
      </c>
      <c r="W3579">
        <v>46.77</v>
      </c>
      <c r="X3579">
        <v>5.38</v>
      </c>
      <c r="Y3579">
        <v>0</v>
      </c>
      <c r="Z3579">
        <v>-35.590000000000003</v>
      </c>
      <c r="AA3579">
        <v>16.57</v>
      </c>
      <c r="AB3579">
        <v>2</v>
      </c>
      <c r="AC3579">
        <v>34.32</v>
      </c>
      <c r="AD3579">
        <v>34.32</v>
      </c>
      <c r="AE3579" t="s">
        <v>11980</v>
      </c>
      <c r="AF3579" t="s">
        <v>11489</v>
      </c>
      <c r="AG3579" t="s">
        <v>11489</v>
      </c>
      <c r="AH3579" t="s">
        <v>11490</v>
      </c>
      <c r="AI3579" t="s">
        <v>494</v>
      </c>
      <c r="AJ3579">
        <v>51</v>
      </c>
      <c r="AK3579" t="s">
        <v>57</v>
      </c>
      <c r="AL3579">
        <v>51100</v>
      </c>
      <c r="AM3579" t="s">
        <v>55</v>
      </c>
      <c r="AN3579" t="s">
        <v>55</v>
      </c>
      <c r="AO3579" t="s">
        <v>55</v>
      </c>
      <c r="AS3579" t="s">
        <v>343</v>
      </c>
      <c r="AT3579">
        <v>30</v>
      </c>
      <c r="AU3579">
        <v>31</v>
      </c>
      <c r="AV3579">
        <v>39</v>
      </c>
      <c r="BB3579">
        <v>0</v>
      </c>
      <c r="BC3579">
        <v>0</v>
      </c>
      <c r="BD3579" t="s">
        <v>60</v>
      </c>
      <c r="BE3579" s="5">
        <v>46180</v>
      </c>
      <c r="BF3579">
        <v>634364547</v>
      </c>
      <c r="BH3579" t="s">
        <v>323</v>
      </c>
      <c r="BI3579" t="s">
        <v>320</v>
      </c>
      <c r="BJ3579">
        <v>0.42499999999999999</v>
      </c>
      <c r="BK3579">
        <v>41</v>
      </c>
      <c r="BL3579">
        <v>4.72</v>
      </c>
      <c r="BM3579">
        <v>0</v>
      </c>
      <c r="BN3579">
        <v>-31.2</v>
      </c>
      <c r="BO3579">
        <v>14.52</v>
      </c>
      <c r="BP3579" t="s">
        <v>60</v>
      </c>
      <c r="BQ3579">
        <v>1.1408492480000001</v>
      </c>
      <c r="BR3579" t="s">
        <v>61</v>
      </c>
    </row>
    <row r="3580" spans="1:70" x14ac:dyDescent="0.2">
      <c r="A3580" s="19">
        <f t="shared" si="124"/>
        <v>9.8000000000000007</v>
      </c>
      <c r="B3580" s="20">
        <v>3752</v>
      </c>
      <c r="D3580" s="2" t="s">
        <v>1381</v>
      </c>
      <c r="E3580" s="2" t="str">
        <f t="shared" si="125"/>
        <v>ST</v>
      </c>
      <c r="F3580">
        <v>200720433</v>
      </c>
      <c r="G3580">
        <v>202607</v>
      </c>
      <c r="H3580" t="s">
        <v>52</v>
      </c>
      <c r="I3580" t="s">
        <v>321</v>
      </c>
      <c r="J3580" t="s">
        <v>322</v>
      </c>
      <c r="K3580" t="s">
        <v>54</v>
      </c>
      <c r="L3580" s="5" t="s">
        <v>5682</v>
      </c>
      <c r="M3580" s="5" t="s">
        <v>6778</v>
      </c>
      <c r="N3580" s="21">
        <v>873544973618</v>
      </c>
      <c r="P3580" t="s">
        <v>326</v>
      </c>
      <c r="Q3580" t="s">
        <v>326</v>
      </c>
      <c r="R3580" t="s">
        <v>56</v>
      </c>
      <c r="S3580" t="s">
        <v>327</v>
      </c>
      <c r="T3580">
        <v>21</v>
      </c>
      <c r="U3580" t="s">
        <v>57</v>
      </c>
      <c r="V3580">
        <v>21320</v>
      </c>
      <c r="W3580">
        <v>46.75</v>
      </c>
      <c r="X3580">
        <v>5.54</v>
      </c>
      <c r="Y3580">
        <v>0</v>
      </c>
      <c r="Z3580">
        <v>-35.57</v>
      </c>
      <c r="AA3580">
        <v>16.71</v>
      </c>
      <c r="AB3580">
        <v>2</v>
      </c>
      <c r="AC3580">
        <v>34.1</v>
      </c>
      <c r="AD3580">
        <v>34.1</v>
      </c>
      <c r="AE3580" t="s">
        <v>11981</v>
      </c>
      <c r="AF3580" t="s">
        <v>11491</v>
      </c>
      <c r="AG3580" t="s">
        <v>11491</v>
      </c>
      <c r="AH3580" t="s">
        <v>11492</v>
      </c>
      <c r="AI3580" t="s">
        <v>731</v>
      </c>
      <c r="AJ3580">
        <v>14</v>
      </c>
      <c r="AK3580" t="s">
        <v>57</v>
      </c>
      <c r="AL3580">
        <v>14000</v>
      </c>
      <c r="AM3580" t="s">
        <v>55</v>
      </c>
      <c r="AN3580" t="s">
        <v>55</v>
      </c>
      <c r="AO3580" t="s">
        <v>55</v>
      </c>
      <c r="AS3580" t="s">
        <v>343</v>
      </c>
      <c r="AT3580">
        <v>30</v>
      </c>
      <c r="AU3580">
        <v>31</v>
      </c>
      <c r="AV3580">
        <v>39</v>
      </c>
      <c r="BB3580">
        <v>0</v>
      </c>
      <c r="BC3580">
        <v>0</v>
      </c>
      <c r="BD3580" t="s">
        <v>60</v>
      </c>
      <c r="BE3580" s="5">
        <v>46180</v>
      </c>
      <c r="BF3580">
        <v>634364547</v>
      </c>
      <c r="BH3580" t="s">
        <v>323</v>
      </c>
      <c r="BI3580" t="s">
        <v>320</v>
      </c>
      <c r="BJ3580">
        <v>0.40694444444444444</v>
      </c>
      <c r="BK3580">
        <v>41</v>
      </c>
      <c r="BL3580">
        <v>4.8600000000000003</v>
      </c>
      <c r="BM3580">
        <v>0</v>
      </c>
      <c r="BN3580">
        <v>-31.2</v>
      </c>
      <c r="BO3580">
        <v>14.66</v>
      </c>
      <c r="BP3580" t="s">
        <v>60</v>
      </c>
      <c r="BQ3580">
        <v>1.1401468509999999</v>
      </c>
      <c r="BR3580" t="s">
        <v>61</v>
      </c>
    </row>
    <row r="3581" spans="1:70" x14ac:dyDescent="0.2">
      <c r="A3581" s="19">
        <f t="shared" si="124"/>
        <v>10.129999999999995</v>
      </c>
      <c r="B3581" s="20">
        <v>3752</v>
      </c>
      <c r="D3581" s="2" t="s">
        <v>1381</v>
      </c>
      <c r="E3581" s="2" t="str">
        <f t="shared" si="125"/>
        <v>ST</v>
      </c>
      <c r="F3581">
        <v>200720433</v>
      </c>
      <c r="G3581">
        <v>202607</v>
      </c>
      <c r="H3581" t="s">
        <v>52</v>
      </c>
      <c r="I3581" t="s">
        <v>321</v>
      </c>
      <c r="J3581" t="s">
        <v>322</v>
      </c>
      <c r="K3581" t="s">
        <v>54</v>
      </c>
      <c r="L3581" s="5" t="s">
        <v>5226</v>
      </c>
      <c r="M3581" s="5" t="s">
        <v>10419</v>
      </c>
      <c r="N3581" s="21">
        <v>873607820506</v>
      </c>
      <c r="P3581" t="s">
        <v>326</v>
      </c>
      <c r="Q3581" t="s">
        <v>326</v>
      </c>
      <c r="R3581" t="s">
        <v>56</v>
      </c>
      <c r="S3581" t="s">
        <v>327</v>
      </c>
      <c r="T3581">
        <v>21</v>
      </c>
      <c r="U3581" t="s">
        <v>57</v>
      </c>
      <c r="V3581">
        <v>21320</v>
      </c>
      <c r="W3581">
        <v>48.28</v>
      </c>
      <c r="X3581">
        <v>5.73</v>
      </c>
      <c r="Y3581">
        <v>0</v>
      </c>
      <c r="Z3581">
        <v>-36.74</v>
      </c>
      <c r="AA3581">
        <v>17.260000000000002</v>
      </c>
      <c r="AB3581">
        <v>5</v>
      </c>
      <c r="AC3581">
        <v>37.4</v>
      </c>
      <c r="AD3581">
        <v>37.4</v>
      </c>
      <c r="AE3581" t="s">
        <v>2422</v>
      </c>
      <c r="AF3581" t="s">
        <v>816</v>
      </c>
      <c r="AG3581" t="s">
        <v>816</v>
      </c>
      <c r="AH3581" t="s">
        <v>2120</v>
      </c>
      <c r="AI3581" t="s">
        <v>1386</v>
      </c>
      <c r="AJ3581">
        <v>37</v>
      </c>
      <c r="AK3581" t="s">
        <v>57</v>
      </c>
      <c r="AL3581">
        <v>37400</v>
      </c>
      <c r="AM3581" t="s">
        <v>55</v>
      </c>
      <c r="AN3581" t="s">
        <v>55</v>
      </c>
      <c r="AO3581" t="s">
        <v>55</v>
      </c>
      <c r="AS3581" t="s">
        <v>343</v>
      </c>
      <c r="AT3581">
        <v>0</v>
      </c>
      <c r="AU3581">
        <v>0</v>
      </c>
      <c r="AV3581">
        <v>0</v>
      </c>
      <c r="BB3581">
        <v>0</v>
      </c>
      <c r="BC3581">
        <v>0</v>
      </c>
      <c r="BD3581" t="s">
        <v>60</v>
      </c>
      <c r="BE3581" s="5">
        <v>46180</v>
      </c>
      <c r="BF3581">
        <v>634364547</v>
      </c>
      <c r="BH3581" t="s">
        <v>323</v>
      </c>
      <c r="BI3581" t="s">
        <v>320</v>
      </c>
      <c r="BJ3581">
        <v>0.47569444444444442</v>
      </c>
      <c r="BK3581">
        <v>42.4</v>
      </c>
      <c r="BL3581">
        <v>5.03</v>
      </c>
      <c r="BM3581">
        <v>0</v>
      </c>
      <c r="BN3581">
        <v>-32.270000000000003</v>
      </c>
      <c r="BO3581">
        <v>15.16</v>
      </c>
      <c r="BP3581" t="s">
        <v>60</v>
      </c>
      <c r="BQ3581">
        <v>1.1386538829999999</v>
      </c>
      <c r="BR3581" t="s">
        <v>61</v>
      </c>
    </row>
    <row r="3582" spans="1:70" x14ac:dyDescent="0.2">
      <c r="A3582" s="19">
        <f t="shared" si="124"/>
        <v>7.4600000000000009</v>
      </c>
      <c r="B3582" s="20">
        <v>3752</v>
      </c>
      <c r="D3582" s="2" t="s">
        <v>1381</v>
      </c>
      <c r="E3582" s="2" t="str">
        <f t="shared" si="125"/>
        <v>ST</v>
      </c>
      <c r="F3582">
        <v>200720433</v>
      </c>
      <c r="G3582">
        <v>202607</v>
      </c>
      <c r="H3582" t="s">
        <v>52</v>
      </c>
      <c r="I3582" t="s">
        <v>321</v>
      </c>
      <c r="J3582" t="s">
        <v>322</v>
      </c>
      <c r="K3582" t="s">
        <v>54</v>
      </c>
      <c r="L3582" s="5" t="s">
        <v>6778</v>
      </c>
      <c r="M3582" s="5" t="s">
        <v>10422</v>
      </c>
      <c r="N3582" s="21">
        <v>873600762983</v>
      </c>
      <c r="P3582" t="s">
        <v>326</v>
      </c>
      <c r="Q3582" t="s">
        <v>326</v>
      </c>
      <c r="R3582" t="s">
        <v>56</v>
      </c>
      <c r="S3582" t="s">
        <v>327</v>
      </c>
      <c r="T3582">
        <v>21</v>
      </c>
      <c r="U3582" t="s">
        <v>57</v>
      </c>
      <c r="V3582">
        <v>21320</v>
      </c>
      <c r="W3582">
        <v>35.43</v>
      </c>
      <c r="X3582">
        <v>4.2</v>
      </c>
      <c r="Y3582">
        <v>0</v>
      </c>
      <c r="Z3582">
        <v>-26.96</v>
      </c>
      <c r="AA3582">
        <v>12.67</v>
      </c>
      <c r="AB3582">
        <v>1</v>
      </c>
      <c r="AC3582">
        <v>19.8</v>
      </c>
      <c r="AD3582">
        <v>19.8</v>
      </c>
      <c r="AE3582" t="s">
        <v>11982</v>
      </c>
      <c r="AF3582" t="s">
        <v>11493</v>
      </c>
      <c r="AG3582" t="s">
        <v>11494</v>
      </c>
      <c r="AH3582" t="s">
        <v>11495</v>
      </c>
      <c r="AI3582" t="s">
        <v>11496</v>
      </c>
      <c r="AJ3582">
        <v>17</v>
      </c>
      <c r="AK3582" t="s">
        <v>57</v>
      </c>
      <c r="AL3582">
        <v>17690</v>
      </c>
      <c r="AM3582" t="s">
        <v>55</v>
      </c>
      <c r="AN3582" t="s">
        <v>55</v>
      </c>
      <c r="AO3582" t="s">
        <v>55</v>
      </c>
      <c r="AS3582" t="s">
        <v>343</v>
      </c>
      <c r="AT3582">
        <v>0</v>
      </c>
      <c r="AU3582">
        <v>0</v>
      </c>
      <c r="AV3582">
        <v>0</v>
      </c>
      <c r="BB3582">
        <v>0</v>
      </c>
      <c r="BC3582">
        <v>0</v>
      </c>
      <c r="BD3582" t="s">
        <v>60</v>
      </c>
      <c r="BE3582" s="5">
        <v>46180</v>
      </c>
      <c r="BF3582">
        <v>634364547</v>
      </c>
      <c r="BH3582" t="s">
        <v>323</v>
      </c>
      <c r="BI3582" t="s">
        <v>320</v>
      </c>
      <c r="BJ3582">
        <v>0.42499999999999999</v>
      </c>
      <c r="BK3582">
        <v>31.2</v>
      </c>
      <c r="BL3582">
        <v>3.7</v>
      </c>
      <c r="BM3582">
        <v>0</v>
      </c>
      <c r="BN3582">
        <v>-23.74</v>
      </c>
      <c r="BO3582">
        <v>11.16</v>
      </c>
      <c r="BP3582" t="s">
        <v>60</v>
      </c>
      <c r="BQ3582">
        <v>1.1356667499999999</v>
      </c>
      <c r="BR3582" t="s">
        <v>61</v>
      </c>
    </row>
    <row r="3583" spans="1:70" x14ac:dyDescent="0.2">
      <c r="A3583" s="19">
        <f t="shared" si="124"/>
        <v>14.150000000000006</v>
      </c>
      <c r="B3583" s="20">
        <v>3752</v>
      </c>
      <c r="D3583" s="2" t="s">
        <v>1381</v>
      </c>
      <c r="E3583" s="2" t="str">
        <f t="shared" si="125"/>
        <v>ST</v>
      </c>
      <c r="F3583">
        <v>200720433</v>
      </c>
      <c r="G3583">
        <v>202607</v>
      </c>
      <c r="H3583" t="s">
        <v>52</v>
      </c>
      <c r="I3583" t="s">
        <v>321</v>
      </c>
      <c r="J3583" t="s">
        <v>322</v>
      </c>
      <c r="K3583" t="s">
        <v>54</v>
      </c>
      <c r="L3583" s="5" t="s">
        <v>5682</v>
      </c>
      <c r="M3583" s="5" t="s">
        <v>6778</v>
      </c>
      <c r="N3583" s="21">
        <v>873546485047</v>
      </c>
      <c r="P3583" t="s">
        <v>326</v>
      </c>
      <c r="Q3583" t="s">
        <v>326</v>
      </c>
      <c r="R3583" t="s">
        <v>56</v>
      </c>
      <c r="S3583" t="s">
        <v>327</v>
      </c>
      <c r="T3583">
        <v>21</v>
      </c>
      <c r="U3583" t="s">
        <v>57</v>
      </c>
      <c r="V3583">
        <v>21320</v>
      </c>
      <c r="W3583">
        <v>67.5</v>
      </c>
      <c r="X3583">
        <v>8</v>
      </c>
      <c r="Y3583">
        <v>0</v>
      </c>
      <c r="Z3583">
        <v>-51.36</v>
      </c>
      <c r="AA3583">
        <v>24.14</v>
      </c>
      <c r="AB3583">
        <v>5</v>
      </c>
      <c r="AC3583">
        <v>63.8</v>
      </c>
      <c r="AD3583">
        <v>63.8</v>
      </c>
      <c r="AE3583" t="s">
        <v>11983</v>
      </c>
      <c r="AF3583" t="s">
        <v>1914</v>
      </c>
      <c r="AG3583" t="s">
        <v>1914</v>
      </c>
      <c r="AH3583" t="s">
        <v>11497</v>
      </c>
      <c r="AI3583" t="s">
        <v>431</v>
      </c>
      <c r="AJ3583">
        <v>6</v>
      </c>
      <c r="AK3583" t="s">
        <v>57</v>
      </c>
      <c r="AL3583">
        <v>6300</v>
      </c>
      <c r="AM3583" t="s">
        <v>55</v>
      </c>
      <c r="AN3583" t="s">
        <v>55</v>
      </c>
      <c r="AO3583" t="s">
        <v>55</v>
      </c>
      <c r="AS3583" t="s">
        <v>343</v>
      </c>
      <c r="AT3583">
        <v>0</v>
      </c>
      <c r="AU3583">
        <v>0</v>
      </c>
      <c r="AV3583">
        <v>0</v>
      </c>
      <c r="BB3583">
        <v>0</v>
      </c>
      <c r="BC3583">
        <v>0</v>
      </c>
      <c r="BD3583" t="s">
        <v>60</v>
      </c>
      <c r="BE3583" s="5">
        <v>46180</v>
      </c>
      <c r="BF3583">
        <v>634364547</v>
      </c>
      <c r="BH3583" t="s">
        <v>323</v>
      </c>
      <c r="BI3583" t="s">
        <v>320</v>
      </c>
      <c r="BJ3583">
        <v>0.59722222222222221</v>
      </c>
      <c r="BK3583">
        <v>59.2</v>
      </c>
      <c r="BL3583">
        <v>7.02</v>
      </c>
      <c r="BM3583">
        <v>0</v>
      </c>
      <c r="BN3583">
        <v>-45.05</v>
      </c>
      <c r="BO3583">
        <v>21.17</v>
      </c>
      <c r="BP3583" t="s">
        <v>60</v>
      </c>
      <c r="BQ3583">
        <v>1.1401468509999999</v>
      </c>
      <c r="BR3583" t="s">
        <v>61</v>
      </c>
    </row>
    <row r="3584" spans="1:70" x14ac:dyDescent="0.2">
      <c r="A3584" s="19">
        <f t="shared" si="124"/>
        <v>9.4600000000000009</v>
      </c>
      <c r="B3584" s="20">
        <v>3752</v>
      </c>
      <c r="D3584" s="2" t="s">
        <v>1381</v>
      </c>
      <c r="E3584" s="2" t="str">
        <f t="shared" si="125"/>
        <v>ST</v>
      </c>
      <c r="F3584">
        <v>200720433</v>
      </c>
      <c r="G3584">
        <v>202607</v>
      </c>
      <c r="H3584" t="s">
        <v>52</v>
      </c>
      <c r="I3584" t="s">
        <v>321</v>
      </c>
      <c r="J3584" t="s">
        <v>322</v>
      </c>
      <c r="K3584" t="s">
        <v>54</v>
      </c>
      <c r="L3584" s="5" t="s">
        <v>5226</v>
      </c>
      <c r="M3584" s="5" t="s">
        <v>10419</v>
      </c>
      <c r="N3584" s="21">
        <v>873693986230</v>
      </c>
      <c r="P3584" t="s">
        <v>326</v>
      </c>
      <c r="Q3584" t="s">
        <v>326</v>
      </c>
      <c r="R3584" t="s">
        <v>56</v>
      </c>
      <c r="S3584" t="s">
        <v>327</v>
      </c>
      <c r="T3584">
        <v>21</v>
      </c>
      <c r="U3584" t="s">
        <v>57</v>
      </c>
      <c r="V3584">
        <v>21320</v>
      </c>
      <c r="W3584">
        <v>45.09</v>
      </c>
      <c r="X3584">
        <v>5.34</v>
      </c>
      <c r="Y3584">
        <v>0</v>
      </c>
      <c r="Z3584">
        <v>-34.32</v>
      </c>
      <c r="AA3584">
        <v>16.11</v>
      </c>
      <c r="AB3584">
        <v>2</v>
      </c>
      <c r="AC3584">
        <v>33</v>
      </c>
      <c r="AD3584">
        <v>33</v>
      </c>
      <c r="AE3584" t="s">
        <v>1481</v>
      </c>
      <c r="AF3584" t="s">
        <v>11498</v>
      </c>
      <c r="AG3584" t="s">
        <v>11498</v>
      </c>
      <c r="AH3584" t="s">
        <v>11499</v>
      </c>
      <c r="AI3584" t="s">
        <v>6924</v>
      </c>
      <c r="AJ3584">
        <v>95</v>
      </c>
      <c r="AK3584" t="s">
        <v>57</v>
      </c>
      <c r="AL3584">
        <v>95520</v>
      </c>
      <c r="AM3584" t="s">
        <v>55</v>
      </c>
      <c r="AN3584" t="s">
        <v>55</v>
      </c>
      <c r="AO3584" t="s">
        <v>55</v>
      </c>
      <c r="AS3584" t="s">
        <v>343</v>
      </c>
      <c r="AT3584">
        <v>0</v>
      </c>
      <c r="AU3584">
        <v>0</v>
      </c>
      <c r="AV3584">
        <v>0</v>
      </c>
      <c r="BB3584">
        <v>0</v>
      </c>
      <c r="BC3584">
        <v>0</v>
      </c>
      <c r="BD3584" t="s">
        <v>60</v>
      </c>
      <c r="BE3584" s="5">
        <v>46180</v>
      </c>
      <c r="BF3584">
        <v>634364547</v>
      </c>
      <c r="BH3584" t="s">
        <v>323</v>
      </c>
      <c r="BI3584" t="s">
        <v>320</v>
      </c>
      <c r="BJ3584">
        <v>0.51666666666666672</v>
      </c>
      <c r="BK3584">
        <v>39.6</v>
      </c>
      <c r="BL3584">
        <v>4.6900000000000004</v>
      </c>
      <c r="BM3584">
        <v>0</v>
      </c>
      <c r="BN3584">
        <v>-30.14</v>
      </c>
      <c r="BO3584">
        <v>14.15</v>
      </c>
      <c r="BP3584" t="s">
        <v>60</v>
      </c>
      <c r="BQ3584">
        <v>1.1386538829999999</v>
      </c>
      <c r="BR3584" t="s">
        <v>61</v>
      </c>
    </row>
    <row r="3585" spans="1:70" x14ac:dyDescent="0.2">
      <c r="A3585" s="19">
        <f t="shared" si="124"/>
        <v>6.4499999999999993</v>
      </c>
      <c r="B3585" s="20">
        <v>3752</v>
      </c>
      <c r="D3585" s="2" t="s">
        <v>1381</v>
      </c>
      <c r="E3585" s="2" t="str">
        <f t="shared" si="125"/>
        <v>ST</v>
      </c>
      <c r="F3585">
        <v>200720433</v>
      </c>
      <c r="G3585">
        <v>202607</v>
      </c>
      <c r="H3585" t="s">
        <v>52</v>
      </c>
      <c r="I3585" t="s">
        <v>321</v>
      </c>
      <c r="J3585" t="s">
        <v>322</v>
      </c>
      <c r="K3585" t="s">
        <v>54</v>
      </c>
      <c r="L3585" s="5" t="s">
        <v>6778</v>
      </c>
      <c r="M3585" s="5" t="s">
        <v>5226</v>
      </c>
      <c r="N3585" s="21">
        <v>873599865359</v>
      </c>
      <c r="P3585" t="s">
        <v>326</v>
      </c>
      <c r="Q3585" t="s">
        <v>326</v>
      </c>
      <c r="R3585" t="s">
        <v>56</v>
      </c>
      <c r="S3585" t="s">
        <v>327</v>
      </c>
      <c r="T3585">
        <v>21</v>
      </c>
      <c r="U3585" t="s">
        <v>57</v>
      </c>
      <c r="V3585">
        <v>21320</v>
      </c>
      <c r="W3585">
        <v>30.66</v>
      </c>
      <c r="X3585">
        <v>3.63</v>
      </c>
      <c r="Y3585">
        <v>0</v>
      </c>
      <c r="Z3585">
        <v>-23.34</v>
      </c>
      <c r="AA3585">
        <v>10.96</v>
      </c>
      <c r="AB3585">
        <v>1</v>
      </c>
      <c r="AC3585">
        <v>13.2</v>
      </c>
      <c r="AD3585">
        <v>13.2</v>
      </c>
      <c r="AE3585" t="s">
        <v>11984</v>
      </c>
      <c r="AF3585" t="s">
        <v>928</v>
      </c>
      <c r="AG3585" t="s">
        <v>929</v>
      </c>
      <c r="AH3585" t="s">
        <v>930</v>
      </c>
      <c r="AI3585" t="s">
        <v>420</v>
      </c>
      <c r="AJ3585">
        <v>80</v>
      </c>
      <c r="AK3585" t="s">
        <v>57</v>
      </c>
      <c r="AL3585">
        <v>80000</v>
      </c>
      <c r="AM3585" t="s">
        <v>55</v>
      </c>
      <c r="AN3585" t="s">
        <v>55</v>
      </c>
      <c r="AO3585" t="s">
        <v>55</v>
      </c>
      <c r="AS3585" t="s">
        <v>343</v>
      </c>
      <c r="AT3585">
        <v>0</v>
      </c>
      <c r="AU3585">
        <v>0</v>
      </c>
      <c r="AV3585">
        <v>0</v>
      </c>
      <c r="BB3585">
        <v>0</v>
      </c>
      <c r="BC3585">
        <v>0</v>
      </c>
      <c r="BD3585" t="s">
        <v>60</v>
      </c>
      <c r="BE3585" s="5">
        <v>46180</v>
      </c>
      <c r="BF3585">
        <v>634364547</v>
      </c>
      <c r="BH3585" t="s">
        <v>323</v>
      </c>
      <c r="BI3585" t="s">
        <v>320</v>
      </c>
      <c r="BJ3585">
        <v>0.47152777777777777</v>
      </c>
      <c r="BK3585">
        <v>27</v>
      </c>
      <c r="BL3585">
        <v>3.2</v>
      </c>
      <c r="BM3585">
        <v>0</v>
      </c>
      <c r="BN3585">
        <v>-20.55</v>
      </c>
      <c r="BO3585">
        <v>9.65</v>
      </c>
      <c r="BP3585" t="s">
        <v>60</v>
      </c>
      <c r="BQ3585">
        <v>1.1356667499999999</v>
      </c>
      <c r="BR3585" t="s">
        <v>61</v>
      </c>
    </row>
    <row r="3586" spans="1:70" x14ac:dyDescent="0.2">
      <c r="A3586" s="19">
        <f t="shared" si="124"/>
        <v>22.510000000000005</v>
      </c>
      <c r="B3586" s="20">
        <v>3752</v>
      </c>
      <c r="D3586" s="2" t="s">
        <v>1381</v>
      </c>
      <c r="E3586" s="2" t="str">
        <f t="shared" si="125"/>
        <v>ST</v>
      </c>
      <c r="F3586">
        <v>200720433</v>
      </c>
      <c r="G3586">
        <v>202607</v>
      </c>
      <c r="H3586" t="s">
        <v>52</v>
      </c>
      <c r="I3586" t="s">
        <v>321</v>
      </c>
      <c r="J3586" t="s">
        <v>322</v>
      </c>
      <c r="K3586" t="s">
        <v>54</v>
      </c>
      <c r="L3586" s="5" t="s">
        <v>6778</v>
      </c>
      <c r="M3586" s="5" t="s">
        <v>5226</v>
      </c>
      <c r="N3586" s="21">
        <v>873597069625</v>
      </c>
      <c r="P3586" t="s">
        <v>326</v>
      </c>
      <c r="Q3586" t="s">
        <v>326</v>
      </c>
      <c r="R3586" t="s">
        <v>56</v>
      </c>
      <c r="S3586" t="s">
        <v>327</v>
      </c>
      <c r="T3586">
        <v>21</v>
      </c>
      <c r="U3586" t="s">
        <v>57</v>
      </c>
      <c r="V3586">
        <v>21320</v>
      </c>
      <c r="W3586">
        <v>106.98</v>
      </c>
      <c r="X3586">
        <v>12.67</v>
      </c>
      <c r="Y3586">
        <v>0</v>
      </c>
      <c r="Z3586">
        <v>-81.42</v>
      </c>
      <c r="AA3586">
        <v>38.24</v>
      </c>
      <c r="AB3586">
        <v>9</v>
      </c>
      <c r="AC3586">
        <v>117.48</v>
      </c>
      <c r="AD3586">
        <v>117.48</v>
      </c>
      <c r="AE3586" t="s">
        <v>11985</v>
      </c>
      <c r="AF3586" t="s">
        <v>11500</v>
      </c>
      <c r="AG3586" t="s">
        <v>11500</v>
      </c>
      <c r="AH3586" t="s">
        <v>11501</v>
      </c>
      <c r="AI3586" t="s">
        <v>421</v>
      </c>
      <c r="AJ3586">
        <v>78</v>
      </c>
      <c r="AK3586" t="s">
        <v>57</v>
      </c>
      <c r="AL3586">
        <v>78000</v>
      </c>
      <c r="AM3586" t="s">
        <v>55</v>
      </c>
      <c r="AN3586" t="s">
        <v>55</v>
      </c>
      <c r="AO3586" t="s">
        <v>55</v>
      </c>
      <c r="AS3586" t="s">
        <v>343</v>
      </c>
      <c r="AT3586">
        <v>0</v>
      </c>
      <c r="AU3586">
        <v>0</v>
      </c>
      <c r="AV3586">
        <v>0</v>
      </c>
      <c r="BB3586">
        <v>0</v>
      </c>
      <c r="BC3586">
        <v>0</v>
      </c>
      <c r="BD3586" t="s">
        <v>60</v>
      </c>
      <c r="BE3586" s="5">
        <v>46180</v>
      </c>
      <c r="BF3586">
        <v>634364547</v>
      </c>
      <c r="BH3586" t="s">
        <v>323</v>
      </c>
      <c r="BI3586" t="s">
        <v>320</v>
      </c>
      <c r="BJ3586">
        <v>0.43194444444444446</v>
      </c>
      <c r="BK3586">
        <v>94.2</v>
      </c>
      <c r="BL3586">
        <v>11.16</v>
      </c>
      <c r="BM3586">
        <v>0</v>
      </c>
      <c r="BN3586">
        <v>-71.69</v>
      </c>
      <c r="BO3586">
        <v>33.67</v>
      </c>
      <c r="BP3586" t="s">
        <v>60</v>
      </c>
      <c r="BQ3586">
        <v>1.1356667499999999</v>
      </c>
      <c r="BR3586" t="s">
        <v>61</v>
      </c>
    </row>
    <row r="3587" spans="1:70" x14ac:dyDescent="0.2">
      <c r="A3587" s="19">
        <f t="shared" si="124"/>
        <v>18.829999999999998</v>
      </c>
      <c r="B3587" s="20">
        <v>3752</v>
      </c>
      <c r="D3587" s="2" t="s">
        <v>1381</v>
      </c>
      <c r="E3587" s="2" t="str">
        <f t="shared" si="125"/>
        <v>ST</v>
      </c>
      <c r="F3587">
        <v>200720433</v>
      </c>
      <c r="G3587">
        <v>202607</v>
      </c>
      <c r="H3587" t="s">
        <v>52</v>
      </c>
      <c r="I3587" t="s">
        <v>321</v>
      </c>
      <c r="J3587" t="s">
        <v>322</v>
      </c>
      <c r="K3587" t="s">
        <v>54</v>
      </c>
      <c r="L3587" s="5">
        <v>46029</v>
      </c>
      <c r="M3587" s="5">
        <v>46060</v>
      </c>
      <c r="N3587" s="21">
        <v>873765966881</v>
      </c>
      <c r="P3587" t="s">
        <v>326</v>
      </c>
      <c r="Q3587" t="s">
        <v>326</v>
      </c>
      <c r="R3587" t="s">
        <v>56</v>
      </c>
      <c r="S3587" t="s">
        <v>327</v>
      </c>
      <c r="T3587">
        <v>21</v>
      </c>
      <c r="U3587" t="s">
        <v>57</v>
      </c>
      <c r="V3587">
        <v>21320</v>
      </c>
      <c r="W3587">
        <v>89.9</v>
      </c>
      <c r="X3587">
        <v>10.35</v>
      </c>
      <c r="Y3587">
        <v>0</v>
      </c>
      <c r="Z3587">
        <v>-68.42</v>
      </c>
      <c r="AA3587">
        <v>31.83</v>
      </c>
      <c r="AB3587">
        <v>9</v>
      </c>
      <c r="AC3587">
        <v>94.6</v>
      </c>
      <c r="AD3587">
        <v>94.6</v>
      </c>
      <c r="AE3587" t="s">
        <v>11986</v>
      </c>
      <c r="AF3587" t="s">
        <v>11502</v>
      </c>
      <c r="AG3587" t="s">
        <v>11502</v>
      </c>
      <c r="AH3587" t="s">
        <v>11503</v>
      </c>
      <c r="AI3587" t="s">
        <v>579</v>
      </c>
      <c r="AJ3587">
        <v>21</v>
      </c>
      <c r="AK3587" t="s">
        <v>57</v>
      </c>
      <c r="AL3587">
        <v>21000</v>
      </c>
      <c r="AM3587" t="s">
        <v>55</v>
      </c>
      <c r="AN3587" t="s">
        <v>55</v>
      </c>
      <c r="AO3587" t="s">
        <v>55</v>
      </c>
      <c r="AS3587" t="s">
        <v>343</v>
      </c>
      <c r="AT3587">
        <v>0</v>
      </c>
      <c r="AU3587">
        <v>0</v>
      </c>
      <c r="AV3587">
        <v>0</v>
      </c>
      <c r="BB3587">
        <v>0</v>
      </c>
      <c r="BC3587">
        <v>0</v>
      </c>
      <c r="BD3587" t="s">
        <v>60</v>
      </c>
      <c r="BE3587" s="5">
        <v>46180</v>
      </c>
      <c r="BF3587">
        <v>634364547</v>
      </c>
      <c r="BH3587" t="s">
        <v>323</v>
      </c>
      <c r="BI3587" t="s">
        <v>320</v>
      </c>
      <c r="BJ3587">
        <v>0.39374999999999999</v>
      </c>
      <c r="BK3587">
        <v>78.8</v>
      </c>
      <c r="BL3587">
        <v>9.07</v>
      </c>
      <c r="BM3587">
        <v>0</v>
      </c>
      <c r="BN3587">
        <v>-59.97</v>
      </c>
      <c r="BO3587">
        <v>27.9</v>
      </c>
      <c r="BP3587" t="s">
        <v>60</v>
      </c>
      <c r="BQ3587">
        <v>1.1408492480000001</v>
      </c>
      <c r="BR3587" t="s">
        <v>61</v>
      </c>
    </row>
    <row r="3588" spans="1:70" x14ac:dyDescent="0.2">
      <c r="A3588" s="19">
        <f t="shared" si="124"/>
        <v>17.169999999999995</v>
      </c>
      <c r="B3588" s="20">
        <v>3752</v>
      </c>
      <c r="D3588" s="2" t="s">
        <v>1381</v>
      </c>
      <c r="E3588" s="2" t="str">
        <f t="shared" si="125"/>
        <v>ST</v>
      </c>
      <c r="F3588">
        <v>200720433</v>
      </c>
      <c r="G3588">
        <v>202607</v>
      </c>
      <c r="H3588" t="s">
        <v>52</v>
      </c>
      <c r="I3588" t="s">
        <v>321</v>
      </c>
      <c r="J3588" t="s">
        <v>322</v>
      </c>
      <c r="K3588" t="s">
        <v>54</v>
      </c>
      <c r="L3588" s="5" t="s">
        <v>6778</v>
      </c>
      <c r="M3588" s="5" t="s">
        <v>5226</v>
      </c>
      <c r="N3588" s="21">
        <v>873605365170</v>
      </c>
      <c r="P3588" t="s">
        <v>326</v>
      </c>
      <c r="Q3588" t="s">
        <v>326</v>
      </c>
      <c r="R3588" t="s">
        <v>56</v>
      </c>
      <c r="S3588" t="s">
        <v>327</v>
      </c>
      <c r="T3588">
        <v>21</v>
      </c>
      <c r="U3588" t="s">
        <v>57</v>
      </c>
      <c r="V3588">
        <v>21320</v>
      </c>
      <c r="W3588">
        <v>81.540000000000006</v>
      </c>
      <c r="X3588">
        <v>9.66</v>
      </c>
      <c r="Y3588">
        <v>0</v>
      </c>
      <c r="Z3588">
        <v>-62.04</v>
      </c>
      <c r="AA3588">
        <v>29.16</v>
      </c>
      <c r="AB3588">
        <v>6</v>
      </c>
      <c r="AC3588">
        <v>81.62</v>
      </c>
      <c r="AD3588">
        <v>81.62</v>
      </c>
      <c r="AE3588" t="s">
        <v>11987</v>
      </c>
      <c r="AF3588" t="s">
        <v>2116</v>
      </c>
      <c r="AG3588" t="s">
        <v>2116</v>
      </c>
      <c r="AH3588" t="s">
        <v>2117</v>
      </c>
      <c r="AI3588" t="s">
        <v>2118</v>
      </c>
      <c r="AJ3588">
        <v>69</v>
      </c>
      <c r="AK3588" t="s">
        <v>57</v>
      </c>
      <c r="AL3588">
        <v>69400</v>
      </c>
      <c r="AM3588" t="s">
        <v>55</v>
      </c>
      <c r="AN3588" t="s">
        <v>55</v>
      </c>
      <c r="AO3588" t="s">
        <v>55</v>
      </c>
      <c r="AS3588" t="s">
        <v>343</v>
      </c>
      <c r="AT3588">
        <v>30</v>
      </c>
      <c r="AU3588">
        <v>31</v>
      </c>
      <c r="AV3588">
        <v>39</v>
      </c>
      <c r="BB3588">
        <v>0</v>
      </c>
      <c r="BC3588">
        <v>0</v>
      </c>
      <c r="BD3588" t="s">
        <v>60</v>
      </c>
      <c r="BE3588" s="5">
        <v>46180</v>
      </c>
      <c r="BF3588">
        <v>634364547</v>
      </c>
      <c r="BH3588" t="s">
        <v>323</v>
      </c>
      <c r="BI3588" t="s">
        <v>320</v>
      </c>
      <c r="BJ3588">
        <v>0.4236111111111111</v>
      </c>
      <c r="BK3588">
        <v>71.8</v>
      </c>
      <c r="BL3588">
        <v>8.51</v>
      </c>
      <c r="BM3588">
        <v>0</v>
      </c>
      <c r="BN3588">
        <v>-54.63</v>
      </c>
      <c r="BO3588">
        <v>25.68</v>
      </c>
      <c r="BP3588" t="s">
        <v>60</v>
      </c>
      <c r="BQ3588">
        <v>1.1356667499999999</v>
      </c>
      <c r="BR3588" t="s">
        <v>61</v>
      </c>
    </row>
    <row r="3589" spans="1:70" x14ac:dyDescent="0.2">
      <c r="A3589" s="19">
        <f t="shared" si="124"/>
        <v>7.7900000000000027</v>
      </c>
      <c r="B3589" s="20">
        <v>3752</v>
      </c>
      <c r="D3589" s="2" t="s">
        <v>1381</v>
      </c>
      <c r="E3589" s="2" t="str">
        <f t="shared" si="125"/>
        <v>ST</v>
      </c>
      <c r="F3589">
        <v>200720433</v>
      </c>
      <c r="G3589">
        <v>202607</v>
      </c>
      <c r="H3589" t="s">
        <v>52</v>
      </c>
      <c r="I3589" t="s">
        <v>321</v>
      </c>
      <c r="J3589" t="s">
        <v>322</v>
      </c>
      <c r="K3589" t="s">
        <v>54</v>
      </c>
      <c r="L3589" s="5" t="s">
        <v>10419</v>
      </c>
      <c r="M3589" s="5">
        <v>46029</v>
      </c>
      <c r="N3589" s="21">
        <v>873759786816</v>
      </c>
      <c r="P3589" t="s">
        <v>326</v>
      </c>
      <c r="Q3589" t="s">
        <v>326</v>
      </c>
      <c r="R3589" t="s">
        <v>56</v>
      </c>
      <c r="S3589" t="s">
        <v>327</v>
      </c>
      <c r="T3589">
        <v>21</v>
      </c>
      <c r="U3589" t="s">
        <v>57</v>
      </c>
      <c r="V3589">
        <v>21320</v>
      </c>
      <c r="W3589">
        <v>37.119999999999997</v>
      </c>
      <c r="X3589">
        <v>4.4000000000000004</v>
      </c>
      <c r="Y3589">
        <v>0</v>
      </c>
      <c r="Z3589">
        <v>-28.25</v>
      </c>
      <c r="AA3589">
        <v>13.27</v>
      </c>
      <c r="AB3589">
        <v>1</v>
      </c>
      <c r="AC3589">
        <v>22</v>
      </c>
      <c r="AD3589">
        <v>22</v>
      </c>
      <c r="AE3589" t="s">
        <v>11988</v>
      </c>
      <c r="AF3589" t="s">
        <v>11504</v>
      </c>
      <c r="AG3589" t="s">
        <v>11505</v>
      </c>
      <c r="AH3589" t="s">
        <v>11506</v>
      </c>
      <c r="AI3589" t="s">
        <v>11507</v>
      </c>
      <c r="AJ3589">
        <v>3</v>
      </c>
      <c r="AK3589" t="s">
        <v>57</v>
      </c>
      <c r="AL3589">
        <v>3430</v>
      </c>
      <c r="AM3589" t="s">
        <v>55</v>
      </c>
      <c r="AN3589" t="s">
        <v>55</v>
      </c>
      <c r="AO3589" t="s">
        <v>55</v>
      </c>
      <c r="AS3589" t="s">
        <v>343</v>
      </c>
      <c r="AT3589">
        <v>0</v>
      </c>
      <c r="AU3589">
        <v>0</v>
      </c>
      <c r="AV3589">
        <v>0</v>
      </c>
      <c r="BB3589">
        <v>0</v>
      </c>
      <c r="BC3589">
        <v>0</v>
      </c>
      <c r="BD3589" t="s">
        <v>60</v>
      </c>
      <c r="BE3589" s="5">
        <v>46180</v>
      </c>
      <c r="BF3589">
        <v>634364547</v>
      </c>
      <c r="BH3589" t="s">
        <v>323</v>
      </c>
      <c r="BI3589" t="s">
        <v>320</v>
      </c>
      <c r="BJ3589">
        <v>0.29236111111111113</v>
      </c>
      <c r="BK3589">
        <v>32.6</v>
      </c>
      <c r="BL3589">
        <v>3.86</v>
      </c>
      <c r="BM3589">
        <v>0</v>
      </c>
      <c r="BN3589">
        <v>-24.81</v>
      </c>
      <c r="BO3589">
        <v>11.65</v>
      </c>
      <c r="BP3589" t="s">
        <v>60</v>
      </c>
      <c r="BQ3589">
        <v>1.1386538829999999</v>
      </c>
      <c r="BR3589" t="s">
        <v>61</v>
      </c>
    </row>
    <row r="3590" spans="1:70" x14ac:dyDescent="0.2">
      <c r="A3590" s="19">
        <f t="shared" si="124"/>
        <v>9.1300000000000026</v>
      </c>
      <c r="B3590" s="20">
        <v>3752</v>
      </c>
      <c r="D3590" s="2" t="s">
        <v>1381</v>
      </c>
      <c r="E3590" s="2" t="str">
        <f t="shared" si="125"/>
        <v>ST</v>
      </c>
      <c r="F3590">
        <v>200720433</v>
      </c>
      <c r="G3590">
        <v>202607</v>
      </c>
      <c r="H3590" t="s">
        <v>52</v>
      </c>
      <c r="I3590" t="s">
        <v>321</v>
      </c>
      <c r="J3590" t="s">
        <v>322</v>
      </c>
      <c r="K3590" t="s">
        <v>54</v>
      </c>
      <c r="L3590" s="5">
        <v>46029</v>
      </c>
      <c r="M3590" s="5">
        <v>46060</v>
      </c>
      <c r="N3590" s="21">
        <v>873811698263</v>
      </c>
      <c r="P3590" t="s">
        <v>326</v>
      </c>
      <c r="Q3590" t="s">
        <v>326</v>
      </c>
      <c r="R3590" t="s">
        <v>56</v>
      </c>
      <c r="S3590" t="s">
        <v>327</v>
      </c>
      <c r="T3590">
        <v>21</v>
      </c>
      <c r="U3590" t="s">
        <v>57</v>
      </c>
      <c r="V3590">
        <v>21320</v>
      </c>
      <c r="W3590">
        <v>43.58</v>
      </c>
      <c r="X3590">
        <v>5.01</v>
      </c>
      <c r="Y3590">
        <v>0</v>
      </c>
      <c r="Z3590">
        <v>-33.159999999999997</v>
      </c>
      <c r="AA3590">
        <v>15.42</v>
      </c>
      <c r="AB3590">
        <v>2</v>
      </c>
      <c r="AC3590">
        <v>30.8</v>
      </c>
      <c r="AD3590">
        <v>30.8</v>
      </c>
      <c r="AE3590" t="s">
        <v>9204</v>
      </c>
      <c r="AF3590" t="s">
        <v>4920</v>
      </c>
      <c r="AG3590" t="s">
        <v>4920</v>
      </c>
      <c r="AH3590" t="s">
        <v>4921</v>
      </c>
      <c r="AI3590" t="s">
        <v>4922</v>
      </c>
      <c r="AJ3590">
        <v>81</v>
      </c>
      <c r="AK3590" t="s">
        <v>57</v>
      </c>
      <c r="AL3590">
        <v>81700</v>
      </c>
      <c r="AM3590" t="s">
        <v>55</v>
      </c>
      <c r="AN3590" t="s">
        <v>55</v>
      </c>
      <c r="AO3590" t="s">
        <v>55</v>
      </c>
      <c r="AS3590" t="s">
        <v>343</v>
      </c>
      <c r="AT3590">
        <v>0</v>
      </c>
      <c r="AU3590">
        <v>0</v>
      </c>
      <c r="AV3590">
        <v>0</v>
      </c>
      <c r="BB3590">
        <v>0</v>
      </c>
      <c r="BC3590">
        <v>0</v>
      </c>
      <c r="BD3590" t="s">
        <v>60</v>
      </c>
      <c r="BE3590" s="5">
        <v>46180</v>
      </c>
      <c r="BF3590">
        <v>634364547</v>
      </c>
      <c r="BH3590" t="s">
        <v>323</v>
      </c>
      <c r="BI3590" t="s">
        <v>320</v>
      </c>
      <c r="BJ3590">
        <v>0.4236111111111111</v>
      </c>
      <c r="BK3590">
        <v>38.200000000000003</v>
      </c>
      <c r="BL3590">
        <v>4.3899999999999997</v>
      </c>
      <c r="BM3590">
        <v>0</v>
      </c>
      <c r="BN3590">
        <v>-29.07</v>
      </c>
      <c r="BO3590">
        <v>13.52</v>
      </c>
      <c r="BP3590" t="s">
        <v>60</v>
      </c>
      <c r="BQ3590">
        <v>1.1408492480000001</v>
      </c>
      <c r="BR3590" t="s">
        <v>61</v>
      </c>
    </row>
    <row r="3591" spans="1:70" x14ac:dyDescent="0.2">
      <c r="A3591" s="19">
        <f t="shared" si="124"/>
        <v>17.839999999999996</v>
      </c>
      <c r="B3591" s="20">
        <v>3752</v>
      </c>
      <c r="D3591" s="2" t="s">
        <v>1381</v>
      </c>
      <c r="E3591" s="2" t="str">
        <f t="shared" si="125"/>
        <v>ST</v>
      </c>
      <c r="F3591">
        <v>200720433</v>
      </c>
      <c r="G3591">
        <v>202607</v>
      </c>
      <c r="H3591" t="s">
        <v>52</v>
      </c>
      <c r="I3591" t="s">
        <v>321</v>
      </c>
      <c r="J3591" t="s">
        <v>322</v>
      </c>
      <c r="K3591" t="s">
        <v>54</v>
      </c>
      <c r="L3591" s="5" t="s">
        <v>5682</v>
      </c>
      <c r="M3591" s="5" t="s">
        <v>6778</v>
      </c>
      <c r="N3591" s="21">
        <v>873544696047</v>
      </c>
      <c r="P3591" t="s">
        <v>326</v>
      </c>
      <c r="Q3591" t="s">
        <v>326</v>
      </c>
      <c r="R3591" t="s">
        <v>56</v>
      </c>
      <c r="S3591" t="s">
        <v>327</v>
      </c>
      <c r="T3591">
        <v>21</v>
      </c>
      <c r="U3591" t="s">
        <v>57</v>
      </c>
      <c r="V3591">
        <v>21320</v>
      </c>
      <c r="W3591">
        <v>85.05</v>
      </c>
      <c r="X3591">
        <v>10.09</v>
      </c>
      <c r="Y3591">
        <v>0</v>
      </c>
      <c r="Z3591">
        <v>-64.709999999999994</v>
      </c>
      <c r="AA3591">
        <v>30.43</v>
      </c>
      <c r="AB3591">
        <v>6</v>
      </c>
      <c r="AC3591">
        <v>87.12</v>
      </c>
      <c r="AD3591">
        <v>87.12</v>
      </c>
      <c r="AE3591" t="s">
        <v>11971</v>
      </c>
      <c r="AF3591" t="s">
        <v>748</v>
      </c>
      <c r="AG3591" t="s">
        <v>748</v>
      </c>
      <c r="AH3591" t="s">
        <v>749</v>
      </c>
      <c r="AI3591" t="s">
        <v>520</v>
      </c>
      <c r="AJ3591">
        <v>76</v>
      </c>
      <c r="AK3591" t="s">
        <v>57</v>
      </c>
      <c r="AL3591">
        <v>76600</v>
      </c>
      <c r="AM3591" t="s">
        <v>55</v>
      </c>
      <c r="AN3591" t="s">
        <v>55</v>
      </c>
      <c r="AO3591" t="s">
        <v>55</v>
      </c>
      <c r="AS3591" t="s">
        <v>343</v>
      </c>
      <c r="AT3591">
        <v>30</v>
      </c>
      <c r="AU3591">
        <v>32</v>
      </c>
      <c r="AV3591">
        <v>40</v>
      </c>
      <c r="BB3591">
        <v>0</v>
      </c>
      <c r="BC3591">
        <v>0</v>
      </c>
      <c r="BD3591" t="s">
        <v>60</v>
      </c>
      <c r="BE3591" s="5">
        <v>46180</v>
      </c>
      <c r="BF3591">
        <v>634364547</v>
      </c>
      <c r="BH3591" t="s">
        <v>323</v>
      </c>
      <c r="BI3591" t="s">
        <v>320</v>
      </c>
      <c r="BJ3591">
        <v>0.38194444444444442</v>
      </c>
      <c r="BK3591">
        <v>74.599999999999994</v>
      </c>
      <c r="BL3591">
        <v>8.85</v>
      </c>
      <c r="BM3591">
        <v>0</v>
      </c>
      <c r="BN3591">
        <v>-56.76</v>
      </c>
      <c r="BO3591">
        <v>26.69</v>
      </c>
      <c r="BP3591" t="s">
        <v>60</v>
      </c>
      <c r="BQ3591">
        <v>1.1401468509999999</v>
      </c>
      <c r="BR3591" t="s">
        <v>61</v>
      </c>
    </row>
    <row r="3592" spans="1:70" x14ac:dyDescent="0.2">
      <c r="A3592" s="19">
        <f t="shared" si="124"/>
        <v>7.4600000000000009</v>
      </c>
      <c r="B3592" s="20">
        <v>3752</v>
      </c>
      <c r="D3592" s="2" t="s">
        <v>1381</v>
      </c>
      <c r="E3592" s="2" t="str">
        <f t="shared" si="125"/>
        <v>ST</v>
      </c>
      <c r="F3592">
        <v>200720433</v>
      </c>
      <c r="G3592">
        <v>202607</v>
      </c>
      <c r="H3592" t="s">
        <v>52</v>
      </c>
      <c r="I3592" t="s">
        <v>321</v>
      </c>
      <c r="J3592" t="s">
        <v>322</v>
      </c>
      <c r="K3592" t="s">
        <v>54</v>
      </c>
      <c r="L3592" s="5" t="s">
        <v>5682</v>
      </c>
      <c r="M3592" s="5" t="s">
        <v>5226</v>
      </c>
      <c r="N3592" s="21">
        <v>873493114050</v>
      </c>
      <c r="P3592" t="s">
        <v>326</v>
      </c>
      <c r="Q3592" t="s">
        <v>326</v>
      </c>
      <c r="R3592" t="s">
        <v>56</v>
      </c>
      <c r="S3592" t="s">
        <v>327</v>
      </c>
      <c r="T3592">
        <v>21</v>
      </c>
      <c r="U3592" t="s">
        <v>57</v>
      </c>
      <c r="V3592">
        <v>21320</v>
      </c>
      <c r="W3592">
        <v>35.57</v>
      </c>
      <c r="X3592">
        <v>4.22</v>
      </c>
      <c r="Y3592">
        <v>0</v>
      </c>
      <c r="Z3592">
        <v>-27.07</v>
      </c>
      <c r="AA3592">
        <v>12.72</v>
      </c>
      <c r="AB3592">
        <v>1</v>
      </c>
      <c r="AC3592">
        <v>19.8</v>
      </c>
      <c r="AD3592">
        <v>19.8</v>
      </c>
      <c r="AE3592" t="s">
        <v>11989</v>
      </c>
      <c r="AF3592" t="s">
        <v>666</v>
      </c>
      <c r="AG3592" t="s">
        <v>666</v>
      </c>
      <c r="AH3592" t="s">
        <v>667</v>
      </c>
      <c r="AI3592" t="s">
        <v>668</v>
      </c>
      <c r="AJ3592">
        <v>37</v>
      </c>
      <c r="AK3592" t="s">
        <v>57</v>
      </c>
      <c r="AL3592">
        <v>37300</v>
      </c>
      <c r="AM3592" t="s">
        <v>55</v>
      </c>
      <c r="AN3592" t="s">
        <v>55</v>
      </c>
      <c r="AO3592" t="s">
        <v>55</v>
      </c>
      <c r="AS3592" t="s">
        <v>343</v>
      </c>
      <c r="AT3592">
        <v>29</v>
      </c>
      <c r="AU3592">
        <v>31</v>
      </c>
      <c r="AV3592">
        <v>39</v>
      </c>
      <c r="BB3592">
        <v>0</v>
      </c>
      <c r="BC3592">
        <v>0</v>
      </c>
      <c r="BD3592" t="s">
        <v>60</v>
      </c>
      <c r="BE3592" s="5">
        <v>46180</v>
      </c>
      <c r="BF3592">
        <v>634364547</v>
      </c>
      <c r="BH3592" t="s">
        <v>323</v>
      </c>
      <c r="BI3592" t="s">
        <v>320</v>
      </c>
      <c r="BJ3592">
        <v>0.44444444444444442</v>
      </c>
      <c r="BK3592">
        <v>31.2</v>
      </c>
      <c r="BL3592">
        <v>3.7</v>
      </c>
      <c r="BM3592">
        <v>0</v>
      </c>
      <c r="BN3592">
        <v>-23.74</v>
      </c>
      <c r="BO3592">
        <v>11.16</v>
      </c>
      <c r="BP3592" t="s">
        <v>60</v>
      </c>
      <c r="BQ3592">
        <v>1.1401468509999999</v>
      </c>
      <c r="BR3592" t="s">
        <v>61</v>
      </c>
    </row>
    <row r="3593" spans="1:70" x14ac:dyDescent="0.2">
      <c r="A3593" s="19">
        <f t="shared" si="124"/>
        <v>10.129999999999995</v>
      </c>
      <c r="B3593" s="20">
        <v>3752</v>
      </c>
      <c r="D3593" s="2" t="s">
        <v>1381</v>
      </c>
      <c r="E3593" s="2" t="str">
        <f t="shared" si="125"/>
        <v>ST</v>
      </c>
      <c r="F3593">
        <v>200720433</v>
      </c>
      <c r="G3593">
        <v>202607</v>
      </c>
      <c r="H3593" t="s">
        <v>52</v>
      </c>
      <c r="I3593" t="s">
        <v>321</v>
      </c>
      <c r="J3593" t="s">
        <v>322</v>
      </c>
      <c r="K3593" t="s">
        <v>54</v>
      </c>
      <c r="L3593" s="5" t="s">
        <v>10419</v>
      </c>
      <c r="M3593" s="5">
        <v>46029</v>
      </c>
      <c r="N3593" s="21">
        <v>873699124823</v>
      </c>
      <c r="P3593" t="s">
        <v>326</v>
      </c>
      <c r="Q3593" t="s">
        <v>326</v>
      </c>
      <c r="R3593" t="s">
        <v>56</v>
      </c>
      <c r="S3593" t="s">
        <v>327</v>
      </c>
      <c r="T3593">
        <v>21</v>
      </c>
      <c r="U3593" t="s">
        <v>57</v>
      </c>
      <c r="V3593">
        <v>21320</v>
      </c>
      <c r="W3593">
        <v>48.28</v>
      </c>
      <c r="X3593">
        <v>5.73</v>
      </c>
      <c r="Y3593">
        <v>0</v>
      </c>
      <c r="Z3593">
        <v>-36.74</v>
      </c>
      <c r="AA3593">
        <v>17.260000000000002</v>
      </c>
      <c r="AB3593">
        <v>3</v>
      </c>
      <c r="AC3593">
        <v>36.08</v>
      </c>
      <c r="AD3593">
        <v>36.08</v>
      </c>
      <c r="AE3593" t="s">
        <v>11990</v>
      </c>
      <c r="AF3593" t="s">
        <v>11508</v>
      </c>
      <c r="AG3593" t="s">
        <v>11508</v>
      </c>
      <c r="AH3593" t="s">
        <v>11509</v>
      </c>
      <c r="AI3593" t="s">
        <v>11510</v>
      </c>
      <c r="AJ3593">
        <v>80</v>
      </c>
      <c r="AK3593" t="s">
        <v>57</v>
      </c>
      <c r="AL3593">
        <v>80300</v>
      </c>
      <c r="AM3593" t="s">
        <v>55</v>
      </c>
      <c r="AN3593" t="s">
        <v>55</v>
      </c>
      <c r="AO3593" t="s">
        <v>55</v>
      </c>
      <c r="AS3593" t="s">
        <v>343</v>
      </c>
      <c r="AT3593">
        <v>0</v>
      </c>
      <c r="AU3593">
        <v>0</v>
      </c>
      <c r="AV3593">
        <v>0</v>
      </c>
      <c r="BB3593">
        <v>0</v>
      </c>
      <c r="BC3593">
        <v>0</v>
      </c>
      <c r="BD3593" t="s">
        <v>60</v>
      </c>
      <c r="BE3593" s="5">
        <v>46180</v>
      </c>
      <c r="BF3593">
        <v>634364547</v>
      </c>
      <c r="BH3593" t="s">
        <v>323</v>
      </c>
      <c r="BI3593" t="s">
        <v>320</v>
      </c>
      <c r="BJ3593">
        <v>0.43958333333333333</v>
      </c>
      <c r="BK3593">
        <v>42.4</v>
      </c>
      <c r="BL3593">
        <v>5.03</v>
      </c>
      <c r="BM3593">
        <v>0</v>
      </c>
      <c r="BN3593">
        <v>-32.270000000000003</v>
      </c>
      <c r="BO3593">
        <v>15.16</v>
      </c>
      <c r="BP3593" t="s">
        <v>60</v>
      </c>
      <c r="BQ3593">
        <v>1.1386538829999999</v>
      </c>
      <c r="BR3593" t="s">
        <v>61</v>
      </c>
    </row>
    <row r="3594" spans="1:70" x14ac:dyDescent="0.2">
      <c r="A3594" s="19">
        <f t="shared" ref="A3594:A3608" si="126">BK3594+BN3594</f>
        <v>27.86999999999999</v>
      </c>
      <c r="B3594" s="20">
        <v>3752</v>
      </c>
      <c r="D3594" s="2" t="s">
        <v>1381</v>
      </c>
      <c r="E3594" s="2" t="str">
        <f t="shared" si="125"/>
        <v>ST</v>
      </c>
      <c r="F3594">
        <v>200720433</v>
      </c>
      <c r="G3594">
        <v>202607</v>
      </c>
      <c r="H3594" t="s">
        <v>52</v>
      </c>
      <c r="I3594" t="s">
        <v>321</v>
      </c>
      <c r="J3594" t="s">
        <v>322</v>
      </c>
      <c r="K3594" t="s">
        <v>54</v>
      </c>
      <c r="L3594" s="5" t="s">
        <v>5226</v>
      </c>
      <c r="M3594" s="5" t="s">
        <v>10419</v>
      </c>
      <c r="N3594" s="21">
        <v>873607658191</v>
      </c>
      <c r="P3594" t="s">
        <v>326</v>
      </c>
      <c r="Q3594" t="s">
        <v>326</v>
      </c>
      <c r="R3594" t="s">
        <v>56</v>
      </c>
      <c r="S3594" t="s">
        <v>327</v>
      </c>
      <c r="T3594">
        <v>21</v>
      </c>
      <c r="U3594" t="s">
        <v>57</v>
      </c>
      <c r="V3594">
        <v>21320</v>
      </c>
      <c r="W3594">
        <v>132.77000000000001</v>
      </c>
      <c r="X3594">
        <v>15.74</v>
      </c>
      <c r="Y3594">
        <v>0</v>
      </c>
      <c r="Z3594">
        <v>-101.03</v>
      </c>
      <c r="AA3594">
        <v>47.47</v>
      </c>
      <c r="AB3594">
        <v>10</v>
      </c>
      <c r="AC3594">
        <v>154</v>
      </c>
      <c r="AD3594">
        <v>154</v>
      </c>
      <c r="AE3594" t="s">
        <v>1470</v>
      </c>
      <c r="AF3594" t="s">
        <v>11511</v>
      </c>
      <c r="AG3594" t="s">
        <v>11511</v>
      </c>
      <c r="AH3594" t="s">
        <v>11512</v>
      </c>
      <c r="AI3594" t="s">
        <v>11513</v>
      </c>
      <c r="AJ3594">
        <v>38</v>
      </c>
      <c r="AK3594" t="s">
        <v>57</v>
      </c>
      <c r="AL3594">
        <v>38330</v>
      </c>
      <c r="AM3594" t="s">
        <v>55</v>
      </c>
      <c r="AN3594" t="s">
        <v>55</v>
      </c>
      <c r="AO3594" t="s">
        <v>55</v>
      </c>
      <c r="AS3594" t="s">
        <v>343</v>
      </c>
      <c r="AT3594">
        <v>30</v>
      </c>
      <c r="AU3594">
        <v>39</v>
      </c>
      <c r="AV3594">
        <v>31</v>
      </c>
      <c r="BB3594">
        <v>0</v>
      </c>
      <c r="BC3594">
        <v>0</v>
      </c>
      <c r="BD3594" t="s">
        <v>60</v>
      </c>
      <c r="BE3594" s="5">
        <v>46180</v>
      </c>
      <c r="BF3594">
        <v>634364547</v>
      </c>
      <c r="BH3594" t="s">
        <v>323</v>
      </c>
      <c r="BI3594" t="s">
        <v>320</v>
      </c>
      <c r="BJ3594">
        <v>0.46666666666666667</v>
      </c>
      <c r="BK3594">
        <v>116.6</v>
      </c>
      <c r="BL3594">
        <v>13.82</v>
      </c>
      <c r="BM3594">
        <v>0</v>
      </c>
      <c r="BN3594">
        <v>-88.73</v>
      </c>
      <c r="BO3594">
        <v>41.69</v>
      </c>
      <c r="BP3594" t="s">
        <v>60</v>
      </c>
      <c r="BQ3594">
        <v>1.1386538829999999</v>
      </c>
      <c r="BR3594" t="s">
        <v>61</v>
      </c>
    </row>
    <row r="3595" spans="1:70" x14ac:dyDescent="0.2">
      <c r="A3595" s="19">
        <f t="shared" si="126"/>
        <v>5.4499999999999993</v>
      </c>
      <c r="B3595" s="20">
        <v>3752</v>
      </c>
      <c r="D3595" s="2" t="s">
        <v>1381</v>
      </c>
      <c r="E3595" s="2" t="str">
        <f t="shared" si="125"/>
        <v>ST</v>
      </c>
      <c r="F3595">
        <v>200720433</v>
      </c>
      <c r="G3595">
        <v>202607</v>
      </c>
      <c r="H3595" t="s">
        <v>52</v>
      </c>
      <c r="I3595" t="s">
        <v>321</v>
      </c>
      <c r="J3595" t="s">
        <v>322</v>
      </c>
      <c r="K3595" t="s">
        <v>54</v>
      </c>
      <c r="L3595" s="5" t="s">
        <v>6778</v>
      </c>
      <c r="M3595" s="5" t="s">
        <v>5226</v>
      </c>
      <c r="N3595" s="21">
        <v>873604796380</v>
      </c>
      <c r="P3595" t="s">
        <v>326</v>
      </c>
      <c r="Q3595" t="s">
        <v>326</v>
      </c>
      <c r="R3595" t="s">
        <v>56</v>
      </c>
      <c r="S3595" t="s">
        <v>327</v>
      </c>
      <c r="T3595">
        <v>21</v>
      </c>
      <c r="U3595" t="s">
        <v>57</v>
      </c>
      <c r="V3595">
        <v>21320</v>
      </c>
      <c r="W3595">
        <v>25.89</v>
      </c>
      <c r="X3595">
        <v>3.07</v>
      </c>
      <c r="Y3595">
        <v>0</v>
      </c>
      <c r="Z3595">
        <v>-19.7</v>
      </c>
      <c r="AA3595">
        <v>9.26</v>
      </c>
      <c r="AB3595">
        <v>1</v>
      </c>
      <c r="AC3595">
        <v>5.0599999999999996</v>
      </c>
      <c r="AD3595">
        <v>5.0599999999999996</v>
      </c>
      <c r="AE3595" t="s">
        <v>11991</v>
      </c>
      <c r="AF3595" t="s">
        <v>7800</v>
      </c>
      <c r="AG3595" t="s">
        <v>7800</v>
      </c>
      <c r="AH3595" t="s">
        <v>7801</v>
      </c>
      <c r="AI3595" t="s">
        <v>7802</v>
      </c>
      <c r="AJ3595">
        <v>42</v>
      </c>
      <c r="AK3595" t="s">
        <v>57</v>
      </c>
      <c r="AL3595">
        <v>42380</v>
      </c>
      <c r="AM3595" t="s">
        <v>55</v>
      </c>
      <c r="AN3595" t="s">
        <v>55</v>
      </c>
      <c r="AO3595" t="s">
        <v>55</v>
      </c>
      <c r="AS3595" t="s">
        <v>342</v>
      </c>
      <c r="AT3595">
        <v>20</v>
      </c>
      <c r="AU3595">
        <v>19</v>
      </c>
      <c r="AV3595">
        <v>31</v>
      </c>
      <c r="BB3595">
        <v>0</v>
      </c>
      <c r="BC3595">
        <v>0</v>
      </c>
      <c r="BD3595" t="s">
        <v>60</v>
      </c>
      <c r="BE3595" s="5">
        <v>46180</v>
      </c>
      <c r="BF3595">
        <v>634364547</v>
      </c>
      <c r="BH3595" t="s">
        <v>323</v>
      </c>
      <c r="BI3595" t="s">
        <v>320</v>
      </c>
      <c r="BJ3595">
        <v>0.46736111111111112</v>
      </c>
      <c r="BK3595">
        <v>22.8</v>
      </c>
      <c r="BL3595">
        <v>2.7</v>
      </c>
      <c r="BM3595">
        <v>0</v>
      </c>
      <c r="BN3595">
        <v>-17.350000000000001</v>
      </c>
      <c r="BO3595">
        <v>8.15</v>
      </c>
      <c r="BP3595" t="s">
        <v>60</v>
      </c>
      <c r="BQ3595">
        <v>1.1356667499999999</v>
      </c>
      <c r="BR3595" t="s">
        <v>61</v>
      </c>
    </row>
    <row r="3596" spans="1:70" x14ac:dyDescent="0.2">
      <c r="A3596" s="19">
        <f t="shared" si="126"/>
        <v>15.830000000000005</v>
      </c>
      <c r="B3596" s="20">
        <v>3752</v>
      </c>
      <c r="D3596" s="2" t="s">
        <v>1381</v>
      </c>
      <c r="E3596" s="2" t="str">
        <f t="shared" si="125"/>
        <v>ST</v>
      </c>
      <c r="F3596">
        <v>200720433</v>
      </c>
      <c r="G3596">
        <v>202607</v>
      </c>
      <c r="H3596" t="s">
        <v>52</v>
      </c>
      <c r="I3596" t="s">
        <v>321</v>
      </c>
      <c r="J3596" t="s">
        <v>322</v>
      </c>
      <c r="K3596" t="s">
        <v>54</v>
      </c>
      <c r="L3596" s="5" t="s">
        <v>6778</v>
      </c>
      <c r="M3596" s="5" t="s">
        <v>10422</v>
      </c>
      <c r="N3596" s="21">
        <v>873601712882</v>
      </c>
      <c r="P3596" t="s">
        <v>326</v>
      </c>
      <c r="Q3596" t="s">
        <v>326</v>
      </c>
      <c r="R3596" t="s">
        <v>56</v>
      </c>
      <c r="S3596" t="s">
        <v>327</v>
      </c>
      <c r="T3596">
        <v>21</v>
      </c>
      <c r="U3596" t="s">
        <v>57</v>
      </c>
      <c r="V3596">
        <v>21320</v>
      </c>
      <c r="W3596">
        <v>75.180000000000007</v>
      </c>
      <c r="X3596">
        <v>8.91</v>
      </c>
      <c r="Y3596">
        <v>0</v>
      </c>
      <c r="Z3596">
        <v>-57.2</v>
      </c>
      <c r="AA3596">
        <v>26.89</v>
      </c>
      <c r="AB3596">
        <v>5</v>
      </c>
      <c r="AC3596">
        <v>74.8</v>
      </c>
      <c r="AD3596">
        <v>74.8</v>
      </c>
      <c r="AE3596" t="s">
        <v>11992</v>
      </c>
      <c r="AF3596" t="s">
        <v>1069</v>
      </c>
      <c r="AG3596" t="s">
        <v>1069</v>
      </c>
      <c r="AH3596" t="s">
        <v>1070</v>
      </c>
      <c r="AI3596" t="s">
        <v>1071</v>
      </c>
      <c r="AJ3596">
        <v>67</v>
      </c>
      <c r="AK3596" t="s">
        <v>57</v>
      </c>
      <c r="AL3596">
        <v>67270</v>
      </c>
      <c r="AM3596" t="s">
        <v>55</v>
      </c>
      <c r="AN3596" t="s">
        <v>55</v>
      </c>
      <c r="AO3596" t="s">
        <v>55</v>
      </c>
      <c r="AS3596" t="s">
        <v>343</v>
      </c>
      <c r="AT3596">
        <v>30</v>
      </c>
      <c r="AU3596">
        <v>31</v>
      </c>
      <c r="AV3596">
        <v>40</v>
      </c>
      <c r="BB3596">
        <v>0</v>
      </c>
      <c r="BC3596">
        <v>0</v>
      </c>
      <c r="BD3596" t="s">
        <v>60</v>
      </c>
      <c r="BE3596" s="5">
        <v>46180</v>
      </c>
      <c r="BF3596">
        <v>634364547</v>
      </c>
      <c r="BH3596" t="s">
        <v>323</v>
      </c>
      <c r="BI3596" t="s">
        <v>320</v>
      </c>
      <c r="BJ3596">
        <v>0.39861111111111114</v>
      </c>
      <c r="BK3596">
        <v>66.2</v>
      </c>
      <c r="BL3596">
        <v>7.85</v>
      </c>
      <c r="BM3596">
        <v>0</v>
      </c>
      <c r="BN3596">
        <v>-50.37</v>
      </c>
      <c r="BO3596">
        <v>23.68</v>
      </c>
      <c r="BP3596" t="s">
        <v>60</v>
      </c>
      <c r="BQ3596">
        <v>1.1356667499999999</v>
      </c>
      <c r="BR3596" t="s">
        <v>61</v>
      </c>
    </row>
    <row r="3597" spans="1:70" x14ac:dyDescent="0.2">
      <c r="A3597" s="19">
        <f t="shared" si="126"/>
        <v>6.4499999999999993</v>
      </c>
      <c r="B3597" s="20">
        <v>3752</v>
      </c>
      <c r="D3597" s="2" t="s">
        <v>1381</v>
      </c>
      <c r="E3597" s="2" t="str">
        <f t="shared" si="125"/>
        <v>ST</v>
      </c>
      <c r="F3597">
        <v>200720433</v>
      </c>
      <c r="G3597">
        <v>202607</v>
      </c>
      <c r="H3597" t="s">
        <v>52</v>
      </c>
      <c r="I3597" t="s">
        <v>321</v>
      </c>
      <c r="J3597" t="s">
        <v>322</v>
      </c>
      <c r="K3597" t="s">
        <v>54</v>
      </c>
      <c r="L3597" s="5" t="s">
        <v>10419</v>
      </c>
      <c r="M3597" s="5">
        <v>46029</v>
      </c>
      <c r="N3597" s="21">
        <v>873762696409</v>
      </c>
      <c r="P3597" t="s">
        <v>326</v>
      </c>
      <c r="Q3597" t="s">
        <v>326</v>
      </c>
      <c r="R3597" t="s">
        <v>56</v>
      </c>
      <c r="S3597" t="s">
        <v>327</v>
      </c>
      <c r="T3597">
        <v>21</v>
      </c>
      <c r="U3597" t="s">
        <v>57</v>
      </c>
      <c r="V3597">
        <v>21320</v>
      </c>
      <c r="W3597">
        <v>30.74</v>
      </c>
      <c r="X3597">
        <v>3.64</v>
      </c>
      <c r="Y3597">
        <v>0</v>
      </c>
      <c r="Z3597">
        <v>-23.4</v>
      </c>
      <c r="AA3597">
        <v>10.99</v>
      </c>
      <c r="AB3597">
        <v>2</v>
      </c>
      <c r="AC3597">
        <v>13.2</v>
      </c>
      <c r="AD3597">
        <v>13.2</v>
      </c>
      <c r="AE3597" t="s">
        <v>11993</v>
      </c>
      <c r="AF3597" t="s">
        <v>11514</v>
      </c>
      <c r="AG3597" t="s">
        <v>11514</v>
      </c>
      <c r="AH3597" t="s">
        <v>11515</v>
      </c>
      <c r="AI3597" t="s">
        <v>390</v>
      </c>
      <c r="AJ3597">
        <v>75</v>
      </c>
      <c r="AK3597" t="s">
        <v>57</v>
      </c>
      <c r="AL3597">
        <v>75008</v>
      </c>
      <c r="AM3597" t="s">
        <v>55</v>
      </c>
      <c r="AN3597" t="s">
        <v>55</v>
      </c>
      <c r="AO3597" t="s">
        <v>55</v>
      </c>
      <c r="AS3597" t="s">
        <v>343</v>
      </c>
      <c r="AT3597">
        <v>0</v>
      </c>
      <c r="AU3597">
        <v>0</v>
      </c>
      <c r="AV3597">
        <v>0</v>
      </c>
      <c r="BB3597">
        <v>0</v>
      </c>
      <c r="BC3597">
        <v>0</v>
      </c>
      <c r="BD3597" t="s">
        <v>60</v>
      </c>
      <c r="BE3597" s="5">
        <v>46180</v>
      </c>
      <c r="BF3597">
        <v>634364547</v>
      </c>
      <c r="BH3597" t="s">
        <v>323</v>
      </c>
      <c r="BI3597" t="s">
        <v>320</v>
      </c>
      <c r="BJ3597">
        <v>0.42152777777777778</v>
      </c>
      <c r="BK3597">
        <v>27</v>
      </c>
      <c r="BL3597">
        <v>3.2</v>
      </c>
      <c r="BM3597">
        <v>0</v>
      </c>
      <c r="BN3597">
        <v>-20.55</v>
      </c>
      <c r="BO3597">
        <v>9.65</v>
      </c>
      <c r="BP3597" t="s">
        <v>60</v>
      </c>
      <c r="BQ3597">
        <v>1.1386538829999999</v>
      </c>
      <c r="BR3597" t="s">
        <v>61</v>
      </c>
    </row>
    <row r="3598" spans="1:70" x14ac:dyDescent="0.2">
      <c r="A3598" s="19">
        <f t="shared" si="126"/>
        <v>26.189999999999998</v>
      </c>
      <c r="B3598" s="20">
        <v>3752</v>
      </c>
      <c r="D3598" s="2" t="s">
        <v>1381</v>
      </c>
      <c r="E3598" s="2" t="str">
        <f t="shared" si="125"/>
        <v>ST</v>
      </c>
      <c r="F3598">
        <v>200720433</v>
      </c>
      <c r="G3598">
        <v>202607</v>
      </c>
      <c r="H3598" t="s">
        <v>52</v>
      </c>
      <c r="I3598" t="s">
        <v>321</v>
      </c>
      <c r="J3598" t="s">
        <v>322</v>
      </c>
      <c r="K3598" t="s">
        <v>54</v>
      </c>
      <c r="L3598" s="5" t="s">
        <v>6778</v>
      </c>
      <c r="M3598" s="5" t="s">
        <v>5226</v>
      </c>
      <c r="N3598" s="21">
        <v>873604604300</v>
      </c>
      <c r="P3598" t="s">
        <v>326</v>
      </c>
      <c r="Q3598" t="s">
        <v>326</v>
      </c>
      <c r="R3598" t="s">
        <v>56</v>
      </c>
      <c r="S3598" t="s">
        <v>327</v>
      </c>
      <c r="T3598">
        <v>21</v>
      </c>
      <c r="U3598" t="s">
        <v>57</v>
      </c>
      <c r="V3598">
        <v>21320</v>
      </c>
      <c r="W3598">
        <v>124.47</v>
      </c>
      <c r="X3598">
        <v>14.75</v>
      </c>
      <c r="Y3598">
        <v>0</v>
      </c>
      <c r="Z3598">
        <v>-94.73</v>
      </c>
      <c r="AA3598">
        <v>44.5</v>
      </c>
      <c r="AB3598">
        <v>6</v>
      </c>
      <c r="AC3598">
        <v>142.12</v>
      </c>
      <c r="AD3598">
        <v>142.12</v>
      </c>
      <c r="AE3598" t="s">
        <v>11994</v>
      </c>
      <c r="AF3598" t="s">
        <v>11516</v>
      </c>
      <c r="AG3598" t="s">
        <v>11516</v>
      </c>
      <c r="AH3598" t="s">
        <v>11517</v>
      </c>
      <c r="AI3598" t="s">
        <v>3936</v>
      </c>
      <c r="AJ3598">
        <v>13</v>
      </c>
      <c r="AK3598" t="s">
        <v>57</v>
      </c>
      <c r="AL3598">
        <v>13600</v>
      </c>
      <c r="AM3598" t="s">
        <v>55</v>
      </c>
      <c r="AN3598" t="s">
        <v>55</v>
      </c>
      <c r="AO3598" t="s">
        <v>55</v>
      </c>
      <c r="AS3598" t="s">
        <v>343</v>
      </c>
      <c r="AT3598">
        <v>30</v>
      </c>
      <c r="AU3598">
        <v>31</v>
      </c>
      <c r="AV3598">
        <v>39</v>
      </c>
      <c r="BB3598">
        <v>0</v>
      </c>
      <c r="BC3598">
        <v>0</v>
      </c>
      <c r="BD3598" t="s">
        <v>60</v>
      </c>
      <c r="BE3598" s="5">
        <v>46180</v>
      </c>
      <c r="BF3598">
        <v>634364547</v>
      </c>
      <c r="BH3598" t="s">
        <v>323</v>
      </c>
      <c r="BI3598" t="s">
        <v>320</v>
      </c>
      <c r="BJ3598">
        <v>0.49166666666666664</v>
      </c>
      <c r="BK3598">
        <v>109.6</v>
      </c>
      <c r="BL3598">
        <v>12.99</v>
      </c>
      <c r="BM3598">
        <v>0</v>
      </c>
      <c r="BN3598">
        <v>-83.41</v>
      </c>
      <c r="BO3598">
        <v>39.18</v>
      </c>
      <c r="BP3598" t="s">
        <v>60</v>
      </c>
      <c r="BQ3598">
        <v>1.1356667499999999</v>
      </c>
      <c r="BR3598" t="s">
        <v>61</v>
      </c>
    </row>
    <row r="3599" spans="1:70" x14ac:dyDescent="0.2">
      <c r="A3599" s="19">
        <f t="shared" si="126"/>
        <v>18.159999999999997</v>
      </c>
      <c r="B3599" s="20">
        <v>3752</v>
      </c>
      <c r="D3599" s="2" t="s">
        <v>346</v>
      </c>
      <c r="E3599" s="2" t="str">
        <f t="shared" si="125"/>
        <v>ST</v>
      </c>
      <c r="F3599">
        <v>200720433</v>
      </c>
      <c r="G3599">
        <v>202607</v>
      </c>
      <c r="H3599" t="s">
        <v>52</v>
      </c>
      <c r="I3599" t="s">
        <v>321</v>
      </c>
      <c r="J3599" t="s">
        <v>322</v>
      </c>
      <c r="K3599" t="s">
        <v>54</v>
      </c>
      <c r="L3599" s="5">
        <v>46029</v>
      </c>
      <c r="M3599" s="5">
        <v>46060</v>
      </c>
      <c r="N3599" s="21">
        <v>873817316610</v>
      </c>
      <c r="P3599" t="s">
        <v>326</v>
      </c>
      <c r="Q3599" t="s">
        <v>326</v>
      </c>
      <c r="R3599" t="s">
        <v>56</v>
      </c>
      <c r="S3599" t="s">
        <v>327</v>
      </c>
      <c r="T3599">
        <v>21</v>
      </c>
      <c r="U3599" t="s">
        <v>57</v>
      </c>
      <c r="V3599">
        <v>21320</v>
      </c>
      <c r="W3599">
        <v>86.71</v>
      </c>
      <c r="X3599">
        <v>9.9700000000000006</v>
      </c>
      <c r="Y3599">
        <v>0</v>
      </c>
      <c r="Z3599">
        <v>-65.989999999999995</v>
      </c>
      <c r="AA3599">
        <v>30.69</v>
      </c>
      <c r="AB3599">
        <v>7</v>
      </c>
      <c r="AC3599">
        <v>88.88</v>
      </c>
      <c r="AD3599">
        <v>88.88</v>
      </c>
      <c r="AE3599" t="s">
        <v>11995</v>
      </c>
      <c r="AF3599" t="s">
        <v>11518</v>
      </c>
      <c r="AG3599" t="s">
        <v>11518</v>
      </c>
      <c r="AH3599" t="s">
        <v>11519</v>
      </c>
      <c r="AI3599" t="s">
        <v>11520</v>
      </c>
      <c r="AJ3599">
        <v>71</v>
      </c>
      <c r="AK3599" t="s">
        <v>57</v>
      </c>
      <c r="AL3599">
        <v>71640</v>
      </c>
      <c r="AM3599" t="s">
        <v>55</v>
      </c>
      <c r="AN3599" t="s">
        <v>55</v>
      </c>
      <c r="AO3599" t="s">
        <v>55</v>
      </c>
      <c r="AS3599" t="s">
        <v>343</v>
      </c>
      <c r="AT3599">
        <v>0</v>
      </c>
      <c r="AU3599">
        <v>0</v>
      </c>
      <c r="AV3599">
        <v>0</v>
      </c>
      <c r="BB3599">
        <v>0</v>
      </c>
      <c r="BC3599">
        <v>0</v>
      </c>
      <c r="BD3599" t="s">
        <v>60</v>
      </c>
      <c r="BE3599" s="5">
        <v>46180</v>
      </c>
      <c r="BF3599">
        <v>634364547</v>
      </c>
      <c r="BH3599" t="s">
        <v>323</v>
      </c>
      <c r="BI3599" t="s">
        <v>320</v>
      </c>
      <c r="BJ3599">
        <v>0.43055555555555558</v>
      </c>
      <c r="BK3599">
        <v>76</v>
      </c>
      <c r="BL3599">
        <v>8.74</v>
      </c>
      <c r="BM3599">
        <v>0</v>
      </c>
      <c r="BN3599">
        <v>-57.84</v>
      </c>
      <c r="BO3599">
        <v>26.9</v>
      </c>
      <c r="BP3599" t="s">
        <v>60</v>
      </c>
      <c r="BQ3599">
        <v>1.1408622639999999</v>
      </c>
      <c r="BR3599" t="s">
        <v>61</v>
      </c>
    </row>
    <row r="3600" spans="1:70" x14ac:dyDescent="0.2">
      <c r="A3600" s="19">
        <f t="shared" si="126"/>
        <v>11.14</v>
      </c>
      <c r="B3600" s="20">
        <v>3752</v>
      </c>
      <c r="D3600" s="2" t="s">
        <v>1381</v>
      </c>
      <c r="E3600" s="2" t="str">
        <f t="shared" si="125"/>
        <v>ST</v>
      </c>
      <c r="F3600">
        <v>200720433</v>
      </c>
      <c r="G3600">
        <v>202607</v>
      </c>
      <c r="H3600" t="s">
        <v>52</v>
      </c>
      <c r="I3600" t="s">
        <v>321</v>
      </c>
      <c r="J3600" t="s">
        <v>322</v>
      </c>
      <c r="K3600" t="s">
        <v>54</v>
      </c>
      <c r="L3600" s="5" t="s">
        <v>5682</v>
      </c>
      <c r="M3600" s="5" t="s">
        <v>6778</v>
      </c>
      <c r="N3600" s="21">
        <v>873548655178</v>
      </c>
      <c r="P3600" t="s">
        <v>326</v>
      </c>
      <c r="Q3600" t="s">
        <v>326</v>
      </c>
      <c r="R3600" t="s">
        <v>56</v>
      </c>
      <c r="S3600" t="s">
        <v>327</v>
      </c>
      <c r="T3600">
        <v>21</v>
      </c>
      <c r="U3600" t="s">
        <v>57</v>
      </c>
      <c r="V3600">
        <v>21320</v>
      </c>
      <c r="W3600">
        <v>53.13</v>
      </c>
      <c r="X3600">
        <v>6.31</v>
      </c>
      <c r="Y3600">
        <v>0</v>
      </c>
      <c r="Z3600">
        <v>-40.43</v>
      </c>
      <c r="AA3600">
        <v>19.010000000000002</v>
      </c>
      <c r="AB3600">
        <v>4</v>
      </c>
      <c r="AC3600">
        <v>44</v>
      </c>
      <c r="AD3600">
        <v>44</v>
      </c>
      <c r="AE3600" t="s">
        <v>2380</v>
      </c>
      <c r="AF3600" t="s">
        <v>7047</v>
      </c>
      <c r="AG3600" t="s">
        <v>7047</v>
      </c>
      <c r="AH3600" t="s">
        <v>11521</v>
      </c>
      <c r="AI3600" t="s">
        <v>2841</v>
      </c>
      <c r="AJ3600">
        <v>75</v>
      </c>
      <c r="AK3600" t="s">
        <v>57</v>
      </c>
      <c r="AL3600">
        <v>75005</v>
      </c>
      <c r="AM3600" t="s">
        <v>55</v>
      </c>
      <c r="AN3600" t="s">
        <v>55</v>
      </c>
      <c r="AO3600" t="s">
        <v>55</v>
      </c>
      <c r="AS3600" t="s">
        <v>343</v>
      </c>
      <c r="AT3600">
        <v>30</v>
      </c>
      <c r="AU3600">
        <v>31</v>
      </c>
      <c r="AV3600">
        <v>39</v>
      </c>
      <c r="BB3600">
        <v>0</v>
      </c>
      <c r="BC3600">
        <v>0</v>
      </c>
      <c r="BD3600" t="s">
        <v>60</v>
      </c>
      <c r="BE3600" s="5">
        <v>46180</v>
      </c>
      <c r="BF3600">
        <v>634364547</v>
      </c>
      <c r="BH3600" t="s">
        <v>323</v>
      </c>
      <c r="BI3600" t="s">
        <v>320</v>
      </c>
      <c r="BJ3600">
        <v>0.62152777777777779</v>
      </c>
      <c r="BK3600">
        <v>46.6</v>
      </c>
      <c r="BL3600">
        <v>5.53</v>
      </c>
      <c r="BM3600">
        <v>0</v>
      </c>
      <c r="BN3600">
        <v>-35.46</v>
      </c>
      <c r="BO3600">
        <v>16.670000000000002</v>
      </c>
      <c r="BP3600" t="s">
        <v>60</v>
      </c>
      <c r="BQ3600">
        <v>1.1401468509999999</v>
      </c>
      <c r="BR3600" t="s">
        <v>61</v>
      </c>
    </row>
    <row r="3601" spans="1:70" x14ac:dyDescent="0.2">
      <c r="A3601" s="19">
        <f t="shared" si="126"/>
        <v>10.129999999999995</v>
      </c>
      <c r="B3601" s="20">
        <v>3752</v>
      </c>
      <c r="D3601" s="2" t="s">
        <v>1381</v>
      </c>
      <c r="E3601" s="2" t="str">
        <f t="shared" si="125"/>
        <v>ST</v>
      </c>
      <c r="F3601">
        <v>200720433</v>
      </c>
      <c r="G3601">
        <v>202607</v>
      </c>
      <c r="H3601" t="s">
        <v>52</v>
      </c>
      <c r="I3601" t="s">
        <v>321</v>
      </c>
      <c r="J3601" t="s">
        <v>322</v>
      </c>
      <c r="K3601" t="s">
        <v>54</v>
      </c>
      <c r="L3601" s="5" t="s">
        <v>6778</v>
      </c>
      <c r="M3601" s="5">
        <v>46029</v>
      </c>
      <c r="N3601" s="21">
        <v>873606758198</v>
      </c>
      <c r="P3601" t="s">
        <v>326</v>
      </c>
      <c r="Q3601" t="s">
        <v>326</v>
      </c>
      <c r="R3601" t="s">
        <v>56</v>
      </c>
      <c r="S3601" t="s">
        <v>327</v>
      </c>
      <c r="T3601">
        <v>21</v>
      </c>
      <c r="U3601" t="s">
        <v>57</v>
      </c>
      <c r="V3601">
        <v>21320</v>
      </c>
      <c r="W3601">
        <v>48.15</v>
      </c>
      <c r="X3601">
        <v>5.71</v>
      </c>
      <c r="Y3601">
        <v>0</v>
      </c>
      <c r="Z3601">
        <v>-36.65</v>
      </c>
      <c r="AA3601">
        <v>17.22</v>
      </c>
      <c r="AB3601">
        <v>3</v>
      </c>
      <c r="AC3601">
        <v>37.4</v>
      </c>
      <c r="AD3601">
        <v>37.4</v>
      </c>
      <c r="AE3601" t="s">
        <v>11996</v>
      </c>
      <c r="AF3601" t="s">
        <v>2164</v>
      </c>
      <c r="AG3601" t="s">
        <v>2164</v>
      </c>
      <c r="AH3601" t="s">
        <v>2165</v>
      </c>
      <c r="AI3601" t="s">
        <v>376</v>
      </c>
      <c r="AJ3601">
        <v>69</v>
      </c>
      <c r="AK3601" t="s">
        <v>57</v>
      </c>
      <c r="AL3601">
        <v>69008</v>
      </c>
      <c r="AM3601" t="s">
        <v>55</v>
      </c>
      <c r="AN3601" t="s">
        <v>55</v>
      </c>
      <c r="AO3601" t="s">
        <v>55</v>
      </c>
      <c r="AS3601" t="s">
        <v>343</v>
      </c>
      <c r="AT3601">
        <v>20</v>
      </c>
      <c r="AU3601">
        <v>20</v>
      </c>
      <c r="AV3601">
        <v>30</v>
      </c>
      <c r="BB3601">
        <v>0</v>
      </c>
      <c r="BC3601">
        <v>0</v>
      </c>
      <c r="BD3601" t="s">
        <v>60</v>
      </c>
      <c r="BE3601" s="5">
        <v>46180</v>
      </c>
      <c r="BF3601">
        <v>634364547</v>
      </c>
      <c r="BH3601" t="s">
        <v>323</v>
      </c>
      <c r="BI3601" t="s">
        <v>320</v>
      </c>
      <c r="BJ3601">
        <v>0.60763888888888884</v>
      </c>
      <c r="BK3601">
        <v>42.4</v>
      </c>
      <c r="BL3601">
        <v>5.03</v>
      </c>
      <c r="BM3601">
        <v>0</v>
      </c>
      <c r="BN3601">
        <v>-32.270000000000003</v>
      </c>
      <c r="BO3601">
        <v>15.16</v>
      </c>
      <c r="BP3601" t="s">
        <v>60</v>
      </c>
      <c r="BQ3601">
        <v>1.1356667499999999</v>
      </c>
      <c r="BR3601" t="s">
        <v>61</v>
      </c>
    </row>
    <row r="3602" spans="1:70" x14ac:dyDescent="0.2">
      <c r="A3602" s="19">
        <f t="shared" si="126"/>
        <v>7.4600000000000009</v>
      </c>
      <c r="B3602" s="20">
        <v>3752</v>
      </c>
      <c r="D3602" s="2" t="s">
        <v>1381</v>
      </c>
      <c r="E3602" s="2" t="str">
        <f t="shared" si="125"/>
        <v>ST</v>
      </c>
      <c r="F3602">
        <v>200720433</v>
      </c>
      <c r="G3602">
        <v>202607</v>
      </c>
      <c r="H3602" t="s">
        <v>52</v>
      </c>
      <c r="I3602" t="s">
        <v>321</v>
      </c>
      <c r="J3602" t="s">
        <v>322</v>
      </c>
      <c r="K3602" t="s">
        <v>54</v>
      </c>
      <c r="L3602" s="5" t="s">
        <v>6778</v>
      </c>
      <c r="M3602" s="5" t="s">
        <v>5226</v>
      </c>
      <c r="N3602" s="21">
        <v>873597178699</v>
      </c>
      <c r="P3602" t="s">
        <v>326</v>
      </c>
      <c r="Q3602" t="s">
        <v>326</v>
      </c>
      <c r="R3602" t="s">
        <v>56</v>
      </c>
      <c r="S3602" t="s">
        <v>327</v>
      </c>
      <c r="T3602">
        <v>21</v>
      </c>
      <c r="U3602" t="s">
        <v>57</v>
      </c>
      <c r="V3602">
        <v>21320</v>
      </c>
      <c r="W3602">
        <v>35.43</v>
      </c>
      <c r="X3602">
        <v>4.2</v>
      </c>
      <c r="Y3602">
        <v>0</v>
      </c>
      <c r="Z3602">
        <v>-26.96</v>
      </c>
      <c r="AA3602">
        <v>12.67</v>
      </c>
      <c r="AB3602">
        <v>1</v>
      </c>
      <c r="AC3602">
        <v>19.8</v>
      </c>
      <c r="AD3602">
        <v>19.8</v>
      </c>
      <c r="AE3602" t="s">
        <v>9052</v>
      </c>
      <c r="AF3602" t="s">
        <v>11522</v>
      </c>
      <c r="AG3602" t="s">
        <v>11522</v>
      </c>
      <c r="AH3602" t="s">
        <v>11523</v>
      </c>
      <c r="AI3602" t="s">
        <v>508</v>
      </c>
      <c r="AJ3602">
        <v>83</v>
      </c>
      <c r="AK3602" t="s">
        <v>57</v>
      </c>
      <c r="AL3602">
        <v>83400</v>
      </c>
      <c r="AM3602" t="s">
        <v>55</v>
      </c>
      <c r="AN3602" t="s">
        <v>55</v>
      </c>
      <c r="AO3602" t="s">
        <v>55</v>
      </c>
      <c r="AS3602" t="s">
        <v>343</v>
      </c>
      <c r="AT3602">
        <v>30</v>
      </c>
      <c r="AU3602">
        <v>31</v>
      </c>
      <c r="AV3602">
        <v>39</v>
      </c>
      <c r="BB3602">
        <v>0</v>
      </c>
      <c r="BC3602">
        <v>0</v>
      </c>
      <c r="BD3602" t="s">
        <v>60</v>
      </c>
      <c r="BE3602" s="5">
        <v>46180</v>
      </c>
      <c r="BF3602">
        <v>634364547</v>
      </c>
      <c r="BH3602" t="s">
        <v>323</v>
      </c>
      <c r="BI3602" t="s">
        <v>320</v>
      </c>
      <c r="BJ3602">
        <v>0.52708333333333335</v>
      </c>
      <c r="BK3602">
        <v>31.2</v>
      </c>
      <c r="BL3602">
        <v>3.7</v>
      </c>
      <c r="BM3602">
        <v>0</v>
      </c>
      <c r="BN3602">
        <v>-23.74</v>
      </c>
      <c r="BO3602">
        <v>11.16</v>
      </c>
      <c r="BP3602" t="s">
        <v>60</v>
      </c>
      <c r="BQ3602">
        <v>1.1356667499999999</v>
      </c>
      <c r="BR3602" t="s">
        <v>61</v>
      </c>
    </row>
    <row r="3603" spans="1:70" x14ac:dyDescent="0.2">
      <c r="A3603" s="19">
        <f t="shared" si="126"/>
        <v>9.1300000000000026</v>
      </c>
      <c r="B3603" s="20">
        <v>3752</v>
      </c>
      <c r="D3603" s="2" t="s">
        <v>1381</v>
      </c>
      <c r="E3603" s="2" t="str">
        <f t="shared" si="125"/>
        <v>ST</v>
      </c>
      <c r="F3603">
        <v>200720433</v>
      </c>
      <c r="G3603">
        <v>202607</v>
      </c>
      <c r="H3603" t="s">
        <v>52</v>
      </c>
      <c r="I3603" t="s">
        <v>321</v>
      </c>
      <c r="J3603" t="s">
        <v>322</v>
      </c>
      <c r="K3603" t="s">
        <v>54</v>
      </c>
      <c r="L3603" s="5" t="s">
        <v>6778</v>
      </c>
      <c r="M3603" s="5" t="s">
        <v>10422</v>
      </c>
      <c r="N3603" s="21">
        <v>873600827160</v>
      </c>
      <c r="P3603" t="s">
        <v>326</v>
      </c>
      <c r="Q3603" t="s">
        <v>326</v>
      </c>
      <c r="R3603" t="s">
        <v>56</v>
      </c>
      <c r="S3603" t="s">
        <v>327</v>
      </c>
      <c r="T3603">
        <v>21</v>
      </c>
      <c r="U3603" t="s">
        <v>57</v>
      </c>
      <c r="V3603">
        <v>21320</v>
      </c>
      <c r="W3603">
        <v>43.38</v>
      </c>
      <c r="X3603">
        <v>5.14</v>
      </c>
      <c r="Y3603">
        <v>0</v>
      </c>
      <c r="Z3603">
        <v>-33.01</v>
      </c>
      <c r="AA3603">
        <v>15.51</v>
      </c>
      <c r="AB3603">
        <v>2</v>
      </c>
      <c r="AC3603">
        <v>30.8</v>
      </c>
      <c r="AD3603">
        <v>30.8</v>
      </c>
      <c r="AE3603" t="s">
        <v>11997</v>
      </c>
      <c r="AF3603" t="s">
        <v>11524</v>
      </c>
      <c r="AG3603" t="s">
        <v>11524</v>
      </c>
      <c r="AH3603" t="s">
        <v>11525</v>
      </c>
      <c r="AI3603" t="s">
        <v>369</v>
      </c>
      <c r="AJ3603">
        <v>13</v>
      </c>
      <c r="AK3603" t="s">
        <v>57</v>
      </c>
      <c r="AL3603">
        <v>13009</v>
      </c>
      <c r="AM3603" t="s">
        <v>55</v>
      </c>
      <c r="AN3603" t="s">
        <v>55</v>
      </c>
      <c r="AO3603" t="s">
        <v>55</v>
      </c>
      <c r="AS3603" t="s">
        <v>343</v>
      </c>
      <c r="AT3603">
        <v>30</v>
      </c>
      <c r="AU3603">
        <v>31</v>
      </c>
      <c r="AV3603">
        <v>39</v>
      </c>
      <c r="BB3603">
        <v>0</v>
      </c>
      <c r="BC3603">
        <v>0</v>
      </c>
      <c r="BD3603" t="s">
        <v>60</v>
      </c>
      <c r="BE3603" s="5">
        <v>46180</v>
      </c>
      <c r="BF3603">
        <v>634364547</v>
      </c>
      <c r="BH3603" t="s">
        <v>323</v>
      </c>
      <c r="BI3603" t="s">
        <v>320</v>
      </c>
      <c r="BJ3603">
        <v>0.34166666666666667</v>
      </c>
      <c r="BK3603">
        <v>38.200000000000003</v>
      </c>
      <c r="BL3603">
        <v>4.53</v>
      </c>
      <c r="BM3603">
        <v>0</v>
      </c>
      <c r="BN3603">
        <v>-29.07</v>
      </c>
      <c r="BO3603">
        <v>13.66</v>
      </c>
      <c r="BP3603" t="s">
        <v>60</v>
      </c>
      <c r="BQ3603">
        <v>1.1356667499999999</v>
      </c>
      <c r="BR3603" t="s">
        <v>61</v>
      </c>
    </row>
    <row r="3604" spans="1:70" x14ac:dyDescent="0.2">
      <c r="A3604" s="19">
        <f t="shared" si="126"/>
        <v>14.480000000000004</v>
      </c>
      <c r="B3604" s="20">
        <v>3752</v>
      </c>
      <c r="D3604" s="2" t="s">
        <v>346</v>
      </c>
      <c r="E3604" s="2" t="str">
        <f t="shared" si="125"/>
        <v>ST</v>
      </c>
      <c r="F3604">
        <v>200720433</v>
      </c>
      <c r="G3604">
        <v>202607</v>
      </c>
      <c r="H3604" t="s">
        <v>52</v>
      </c>
      <c r="I3604" t="s">
        <v>321</v>
      </c>
      <c r="J3604" t="s">
        <v>322</v>
      </c>
      <c r="K3604" t="s">
        <v>54</v>
      </c>
      <c r="L3604" s="5">
        <v>46029</v>
      </c>
      <c r="M3604" s="5">
        <v>46060</v>
      </c>
      <c r="N3604" s="21">
        <v>873815847399</v>
      </c>
      <c r="P3604" t="s">
        <v>326</v>
      </c>
      <c r="Q3604" t="s">
        <v>326</v>
      </c>
      <c r="R3604" t="s">
        <v>56</v>
      </c>
      <c r="S3604" t="s">
        <v>327</v>
      </c>
      <c r="T3604">
        <v>21</v>
      </c>
      <c r="U3604" t="s">
        <v>57</v>
      </c>
      <c r="V3604">
        <v>21320</v>
      </c>
      <c r="W3604">
        <v>69.14</v>
      </c>
      <c r="X3604">
        <v>7.96</v>
      </c>
      <c r="Y3604">
        <v>0</v>
      </c>
      <c r="Z3604">
        <v>-52.62</v>
      </c>
      <c r="AA3604">
        <v>24.48</v>
      </c>
      <c r="AB3604">
        <v>4</v>
      </c>
      <c r="AC3604">
        <v>66</v>
      </c>
      <c r="AD3604">
        <v>66</v>
      </c>
      <c r="AE3604" t="s">
        <v>1482</v>
      </c>
      <c r="AF3604" t="s">
        <v>509</v>
      </c>
      <c r="AG3604" t="s">
        <v>509</v>
      </c>
      <c r="AH3604" t="s">
        <v>11526</v>
      </c>
      <c r="AI3604" t="s">
        <v>3707</v>
      </c>
      <c r="AJ3604">
        <v>1</v>
      </c>
      <c r="AK3604" t="s">
        <v>57</v>
      </c>
      <c r="AL3604">
        <v>1220</v>
      </c>
      <c r="AM3604" t="s">
        <v>55</v>
      </c>
      <c r="AN3604" t="s">
        <v>55</v>
      </c>
      <c r="AO3604" t="s">
        <v>55</v>
      </c>
      <c r="AS3604" t="s">
        <v>343</v>
      </c>
      <c r="AT3604">
        <v>30</v>
      </c>
      <c r="AU3604">
        <v>31</v>
      </c>
      <c r="AV3604">
        <v>39</v>
      </c>
      <c r="BB3604">
        <v>0</v>
      </c>
      <c r="BC3604">
        <v>0</v>
      </c>
      <c r="BD3604" t="s">
        <v>60</v>
      </c>
      <c r="BE3604" s="5">
        <v>46180</v>
      </c>
      <c r="BF3604">
        <v>634364547</v>
      </c>
      <c r="BH3604" t="s">
        <v>323</v>
      </c>
      <c r="BI3604" t="s">
        <v>320</v>
      </c>
      <c r="BJ3604">
        <v>0.48680555555555555</v>
      </c>
      <c r="BK3604">
        <v>60.6</v>
      </c>
      <c r="BL3604">
        <v>6.98</v>
      </c>
      <c r="BM3604">
        <v>0</v>
      </c>
      <c r="BN3604">
        <v>-46.12</v>
      </c>
      <c r="BO3604">
        <v>21.46</v>
      </c>
      <c r="BP3604" t="s">
        <v>60</v>
      </c>
      <c r="BQ3604">
        <v>1.1408492480000001</v>
      </c>
      <c r="BR3604" t="s">
        <v>61</v>
      </c>
    </row>
    <row r="3605" spans="1:70" x14ac:dyDescent="0.2">
      <c r="A3605" s="19">
        <f t="shared" si="126"/>
        <v>5.1099999999999994</v>
      </c>
      <c r="B3605" s="20">
        <v>3752</v>
      </c>
      <c r="D3605" s="2" t="s">
        <v>1381</v>
      </c>
      <c r="E3605" s="2" t="str">
        <f t="shared" si="125"/>
        <v>ST</v>
      </c>
      <c r="F3605">
        <v>200720433</v>
      </c>
      <c r="G3605">
        <v>202607</v>
      </c>
      <c r="H3605" t="s">
        <v>52</v>
      </c>
      <c r="I3605" t="s">
        <v>321</v>
      </c>
      <c r="J3605" t="s">
        <v>322</v>
      </c>
      <c r="K3605" t="s">
        <v>54</v>
      </c>
      <c r="L3605" s="5" t="s">
        <v>5682</v>
      </c>
      <c r="M3605" s="5" t="s">
        <v>6778</v>
      </c>
      <c r="N3605" s="21">
        <v>873544095640</v>
      </c>
      <c r="P3605" t="s">
        <v>326</v>
      </c>
      <c r="Q3605" t="s">
        <v>326</v>
      </c>
      <c r="R3605" t="s">
        <v>56</v>
      </c>
      <c r="S3605" t="s">
        <v>327</v>
      </c>
      <c r="T3605">
        <v>21</v>
      </c>
      <c r="U3605" t="s">
        <v>57</v>
      </c>
      <c r="V3605">
        <v>21320</v>
      </c>
      <c r="W3605">
        <v>24.4</v>
      </c>
      <c r="X3605">
        <v>2.88</v>
      </c>
      <c r="Y3605">
        <v>0</v>
      </c>
      <c r="Z3605">
        <v>-18.57</v>
      </c>
      <c r="AA3605">
        <v>8.7100000000000009</v>
      </c>
      <c r="AB3605">
        <v>1</v>
      </c>
      <c r="AC3605">
        <v>4.4000000000000004</v>
      </c>
      <c r="AD3605">
        <v>4.4000000000000004</v>
      </c>
      <c r="AE3605" t="s">
        <v>1593</v>
      </c>
      <c r="AF3605" t="s">
        <v>651</v>
      </c>
      <c r="AG3605" t="s">
        <v>651</v>
      </c>
      <c r="AH3605" t="s">
        <v>652</v>
      </c>
      <c r="AI3605" t="s">
        <v>653</v>
      </c>
      <c r="AJ3605">
        <v>10</v>
      </c>
      <c r="AK3605" t="s">
        <v>57</v>
      </c>
      <c r="AL3605">
        <v>10100</v>
      </c>
      <c r="AM3605" t="s">
        <v>55</v>
      </c>
      <c r="AN3605" t="s">
        <v>55</v>
      </c>
      <c r="AO3605" t="s">
        <v>55</v>
      </c>
      <c r="AS3605" t="s">
        <v>343</v>
      </c>
      <c r="AT3605">
        <v>0</v>
      </c>
      <c r="AU3605">
        <v>0</v>
      </c>
      <c r="AV3605">
        <v>0</v>
      </c>
      <c r="BB3605">
        <v>0</v>
      </c>
      <c r="BC3605">
        <v>0</v>
      </c>
      <c r="BD3605" t="s">
        <v>60</v>
      </c>
      <c r="BE3605" s="5">
        <v>46180</v>
      </c>
      <c r="BF3605">
        <v>634364547</v>
      </c>
      <c r="BH3605" t="s">
        <v>323</v>
      </c>
      <c r="BI3605" t="s">
        <v>320</v>
      </c>
      <c r="BJ3605">
        <v>0.47708333333333336</v>
      </c>
      <c r="BK3605">
        <v>21.4</v>
      </c>
      <c r="BL3605">
        <v>2.5299999999999998</v>
      </c>
      <c r="BM3605">
        <v>0</v>
      </c>
      <c r="BN3605">
        <v>-16.29</v>
      </c>
      <c r="BO3605">
        <v>7.64</v>
      </c>
      <c r="BP3605" t="s">
        <v>60</v>
      </c>
      <c r="BQ3605">
        <v>1.1401468509999999</v>
      </c>
      <c r="BR3605" t="s">
        <v>61</v>
      </c>
    </row>
    <row r="3606" spans="1:70" x14ac:dyDescent="0.2">
      <c r="A3606" s="19">
        <f t="shared" si="126"/>
        <v>9.4600000000000009</v>
      </c>
      <c r="B3606" s="20">
        <v>3752</v>
      </c>
      <c r="D3606" s="2" t="s">
        <v>1381</v>
      </c>
      <c r="E3606" s="2" t="str">
        <f t="shared" si="125"/>
        <v>ST</v>
      </c>
      <c r="F3606">
        <v>200720433</v>
      </c>
      <c r="G3606">
        <v>202607</v>
      </c>
      <c r="H3606" t="s">
        <v>52</v>
      </c>
      <c r="I3606" t="s">
        <v>321</v>
      </c>
      <c r="J3606" t="s">
        <v>322</v>
      </c>
      <c r="K3606" t="s">
        <v>54</v>
      </c>
      <c r="L3606" s="5" t="s">
        <v>6778</v>
      </c>
      <c r="M3606" s="5" t="s">
        <v>10422</v>
      </c>
      <c r="N3606" s="21">
        <v>873605395276</v>
      </c>
      <c r="P3606" t="s">
        <v>326</v>
      </c>
      <c r="Q3606" t="s">
        <v>326</v>
      </c>
      <c r="R3606" t="s">
        <v>56</v>
      </c>
      <c r="S3606" t="s">
        <v>327</v>
      </c>
      <c r="T3606">
        <v>21</v>
      </c>
      <c r="U3606" t="s">
        <v>57</v>
      </c>
      <c r="V3606">
        <v>21320</v>
      </c>
      <c r="W3606">
        <v>44.97</v>
      </c>
      <c r="X3606">
        <v>5.33</v>
      </c>
      <c r="Y3606">
        <v>0</v>
      </c>
      <c r="Z3606">
        <v>-34.229999999999997</v>
      </c>
      <c r="AA3606">
        <v>16.07</v>
      </c>
      <c r="AB3606">
        <v>3</v>
      </c>
      <c r="AC3606">
        <v>33</v>
      </c>
      <c r="AD3606">
        <v>33</v>
      </c>
      <c r="AE3606" t="s">
        <v>11998</v>
      </c>
      <c r="AF3606" t="s">
        <v>11527</v>
      </c>
      <c r="AG3606" t="s">
        <v>11527</v>
      </c>
      <c r="AH3606" t="s">
        <v>11528</v>
      </c>
      <c r="AI3606" t="s">
        <v>11529</v>
      </c>
      <c r="AJ3606">
        <v>71</v>
      </c>
      <c r="AK3606" t="s">
        <v>57</v>
      </c>
      <c r="AL3606">
        <v>71118</v>
      </c>
      <c r="AM3606" t="s">
        <v>55</v>
      </c>
      <c r="AN3606" t="s">
        <v>55</v>
      </c>
      <c r="AO3606" t="s">
        <v>55</v>
      </c>
      <c r="AS3606" t="s">
        <v>343</v>
      </c>
      <c r="AT3606">
        <v>0</v>
      </c>
      <c r="AU3606">
        <v>0</v>
      </c>
      <c r="AV3606">
        <v>0</v>
      </c>
      <c r="BB3606">
        <v>0</v>
      </c>
      <c r="BC3606">
        <v>0</v>
      </c>
      <c r="BD3606" t="s">
        <v>60</v>
      </c>
      <c r="BE3606" s="5">
        <v>46180</v>
      </c>
      <c r="BF3606">
        <v>634364547</v>
      </c>
      <c r="BH3606" t="s">
        <v>323</v>
      </c>
      <c r="BI3606" t="s">
        <v>320</v>
      </c>
      <c r="BJ3606">
        <v>0.45555555555555555</v>
      </c>
      <c r="BK3606">
        <v>39.6</v>
      </c>
      <c r="BL3606">
        <v>4.6900000000000004</v>
      </c>
      <c r="BM3606">
        <v>0</v>
      </c>
      <c r="BN3606">
        <v>-30.14</v>
      </c>
      <c r="BO3606">
        <v>14.15</v>
      </c>
      <c r="BP3606" t="s">
        <v>60</v>
      </c>
      <c r="BQ3606">
        <v>1.1356667499999999</v>
      </c>
      <c r="BR3606" t="s">
        <v>61</v>
      </c>
    </row>
    <row r="3607" spans="1:70" x14ac:dyDescent="0.2">
      <c r="A3607" s="19">
        <f t="shared" si="126"/>
        <v>18.159999999999997</v>
      </c>
      <c r="B3607" s="20">
        <v>3752</v>
      </c>
      <c r="D3607" s="2" t="s">
        <v>1381</v>
      </c>
      <c r="E3607" s="2" t="str">
        <f t="shared" si="125"/>
        <v>ST</v>
      </c>
      <c r="F3607">
        <v>200720433</v>
      </c>
      <c r="G3607">
        <v>202607</v>
      </c>
      <c r="H3607" t="s">
        <v>52</v>
      </c>
      <c r="I3607" t="s">
        <v>321</v>
      </c>
      <c r="J3607" t="s">
        <v>322</v>
      </c>
      <c r="K3607" t="s">
        <v>54</v>
      </c>
      <c r="L3607" s="5" t="s">
        <v>5682</v>
      </c>
      <c r="M3607" s="5" t="s">
        <v>6778</v>
      </c>
      <c r="N3607" s="21">
        <v>873543437789</v>
      </c>
      <c r="P3607" t="s">
        <v>326</v>
      </c>
      <c r="Q3607" t="s">
        <v>326</v>
      </c>
      <c r="R3607" t="s">
        <v>56</v>
      </c>
      <c r="S3607" t="s">
        <v>327</v>
      </c>
      <c r="T3607">
        <v>21</v>
      </c>
      <c r="U3607" t="s">
        <v>57</v>
      </c>
      <c r="V3607">
        <v>21320</v>
      </c>
      <c r="W3607">
        <v>86.65</v>
      </c>
      <c r="X3607">
        <v>10.27</v>
      </c>
      <c r="Y3607">
        <v>0</v>
      </c>
      <c r="Z3607">
        <v>-65.95</v>
      </c>
      <c r="AA3607">
        <v>30.98</v>
      </c>
      <c r="AB3607">
        <v>6</v>
      </c>
      <c r="AC3607">
        <v>89.98</v>
      </c>
      <c r="AD3607">
        <v>89.98</v>
      </c>
      <c r="AE3607" t="s">
        <v>11999</v>
      </c>
      <c r="AF3607" t="s">
        <v>11530</v>
      </c>
      <c r="AG3607" t="s">
        <v>11530</v>
      </c>
      <c r="AH3607" t="s">
        <v>11531</v>
      </c>
      <c r="AI3607" t="s">
        <v>11532</v>
      </c>
      <c r="AJ3607">
        <v>50</v>
      </c>
      <c r="AK3607" t="s">
        <v>57</v>
      </c>
      <c r="AL3607">
        <v>50370</v>
      </c>
      <c r="AM3607" t="s">
        <v>55</v>
      </c>
      <c r="AN3607" t="s">
        <v>55</v>
      </c>
      <c r="AO3607" t="s">
        <v>55</v>
      </c>
      <c r="AS3607" t="s">
        <v>343</v>
      </c>
      <c r="AT3607">
        <v>26</v>
      </c>
      <c r="AU3607">
        <v>31</v>
      </c>
      <c r="AV3607">
        <v>41</v>
      </c>
      <c r="BB3607">
        <v>0</v>
      </c>
      <c r="BC3607">
        <v>0</v>
      </c>
      <c r="BD3607" t="s">
        <v>60</v>
      </c>
      <c r="BE3607" s="5">
        <v>46180</v>
      </c>
      <c r="BF3607">
        <v>634364547</v>
      </c>
      <c r="BH3607" t="s">
        <v>323</v>
      </c>
      <c r="BI3607" t="s">
        <v>320</v>
      </c>
      <c r="BJ3607">
        <v>0.46319444444444446</v>
      </c>
      <c r="BK3607">
        <v>76</v>
      </c>
      <c r="BL3607">
        <v>9.01</v>
      </c>
      <c r="BM3607">
        <v>0</v>
      </c>
      <c r="BN3607">
        <v>-57.84</v>
      </c>
      <c r="BO3607">
        <v>27.17</v>
      </c>
      <c r="BP3607" t="s">
        <v>60</v>
      </c>
      <c r="BQ3607">
        <v>1.1401468509999999</v>
      </c>
      <c r="BR3607" t="s">
        <v>61</v>
      </c>
    </row>
    <row r="3608" spans="1:70" x14ac:dyDescent="0.2">
      <c r="A3608" s="19">
        <f t="shared" si="126"/>
        <v>19.499999999999993</v>
      </c>
      <c r="B3608" s="20">
        <v>3752</v>
      </c>
      <c r="D3608" s="2" t="s">
        <v>1381</v>
      </c>
      <c r="E3608" s="2" t="str">
        <f t="shared" si="125"/>
        <v>ST</v>
      </c>
      <c r="F3608">
        <v>200720433</v>
      </c>
      <c r="G3608">
        <v>202607</v>
      </c>
      <c r="H3608" t="s">
        <v>52</v>
      </c>
      <c r="I3608" t="s">
        <v>321</v>
      </c>
      <c r="J3608" t="s">
        <v>322</v>
      </c>
      <c r="K3608" t="s">
        <v>54</v>
      </c>
      <c r="L3608" s="5" t="s">
        <v>5682</v>
      </c>
      <c r="M3608" s="5" t="s">
        <v>6778</v>
      </c>
      <c r="N3608" s="21">
        <v>873488405591</v>
      </c>
      <c r="P3608" t="s">
        <v>326</v>
      </c>
      <c r="Q3608" t="s">
        <v>326</v>
      </c>
      <c r="R3608" t="s">
        <v>56</v>
      </c>
      <c r="S3608" t="s">
        <v>327</v>
      </c>
      <c r="T3608">
        <v>21</v>
      </c>
      <c r="U3608" t="s">
        <v>57</v>
      </c>
      <c r="V3608">
        <v>21320</v>
      </c>
      <c r="W3608">
        <v>93.04</v>
      </c>
      <c r="X3608">
        <v>11.03</v>
      </c>
      <c r="Y3608">
        <v>0</v>
      </c>
      <c r="Z3608">
        <v>-70.8</v>
      </c>
      <c r="AA3608">
        <v>33.26</v>
      </c>
      <c r="AB3608">
        <v>8</v>
      </c>
      <c r="AC3608">
        <v>97.68</v>
      </c>
      <c r="AD3608">
        <v>97.68</v>
      </c>
      <c r="AE3608" t="s">
        <v>12000</v>
      </c>
      <c r="AF3608" t="s">
        <v>11533</v>
      </c>
      <c r="AG3608" t="s">
        <v>11533</v>
      </c>
      <c r="AH3608" t="s">
        <v>11534</v>
      </c>
      <c r="AI3608" t="s">
        <v>397</v>
      </c>
      <c r="AJ3608">
        <v>75</v>
      </c>
      <c r="AK3608" t="s">
        <v>57</v>
      </c>
      <c r="AL3608">
        <v>75011</v>
      </c>
      <c r="AM3608" t="s">
        <v>55</v>
      </c>
      <c r="AN3608" t="s">
        <v>55</v>
      </c>
      <c r="AO3608" t="s">
        <v>55</v>
      </c>
      <c r="AS3608" t="s">
        <v>343</v>
      </c>
      <c r="AT3608">
        <v>0</v>
      </c>
      <c r="AU3608">
        <v>0</v>
      </c>
      <c r="AV3608">
        <v>0</v>
      </c>
      <c r="BB3608">
        <v>0</v>
      </c>
      <c r="BC3608">
        <v>0</v>
      </c>
      <c r="BD3608" t="s">
        <v>60</v>
      </c>
      <c r="BE3608" s="5">
        <v>46180</v>
      </c>
      <c r="BF3608">
        <v>634364547</v>
      </c>
      <c r="BH3608" t="s">
        <v>323</v>
      </c>
      <c r="BI3608" t="s">
        <v>320</v>
      </c>
      <c r="BJ3608">
        <v>0.53472222222222221</v>
      </c>
      <c r="BK3608">
        <v>81.599999999999994</v>
      </c>
      <c r="BL3608">
        <v>9.67</v>
      </c>
      <c r="BM3608">
        <v>0</v>
      </c>
      <c r="BN3608">
        <v>-62.1</v>
      </c>
      <c r="BO3608">
        <v>29.17</v>
      </c>
      <c r="BP3608" t="s">
        <v>60</v>
      </c>
      <c r="BQ3608">
        <v>1.1401468509999999</v>
      </c>
      <c r="BR3608" t="s">
        <v>61</v>
      </c>
    </row>
  </sheetData>
  <autoFilter ref="A1:BS3608" xr:uid="{00000000-0001-0000-0000-000000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D1C5-5831-4F1C-B7FB-96011CEAF991}">
  <dimension ref="A1:F4438"/>
  <sheetViews>
    <sheetView topLeftCell="A2872" zoomScale="80" zoomScaleNormal="80" workbookViewId="0">
      <selection activeCell="E2891" sqref="E2891:F3609"/>
    </sheetView>
  </sheetViews>
  <sheetFormatPr baseColWidth="10" defaultRowHeight="12.75" x14ac:dyDescent="0.2"/>
  <cols>
    <col min="1" max="1" width="31.5703125" style="6" bestFit="1" customWidth="1"/>
    <col min="2" max="2" width="31.42578125" bestFit="1" customWidth="1"/>
    <col min="3" max="3" width="20.7109375" bestFit="1" customWidth="1"/>
    <col min="4" max="4" width="45.85546875" bestFit="1" customWidth="1"/>
    <col min="5" max="5" width="36.28515625" bestFit="1" customWidth="1"/>
  </cols>
  <sheetData>
    <row r="1" spans="1:6" x14ac:dyDescent="0.2">
      <c r="A1" s="9" t="s">
        <v>6</v>
      </c>
      <c r="B1" s="1" t="s">
        <v>24</v>
      </c>
      <c r="C1" t="s">
        <v>83</v>
      </c>
      <c r="D1" t="s">
        <v>334</v>
      </c>
      <c r="E1" t="s">
        <v>344</v>
      </c>
      <c r="F1" t="s">
        <v>1380</v>
      </c>
    </row>
    <row r="2" spans="1:6" x14ac:dyDescent="0.2">
      <c r="A2" s="6">
        <v>381547998902</v>
      </c>
      <c r="B2" t="s">
        <v>162</v>
      </c>
      <c r="C2" s="3">
        <v>70.409999999999968</v>
      </c>
      <c r="D2">
        <v>47.96</v>
      </c>
      <c r="E2">
        <f>ROUNDUP(D2*0.453592,1)</f>
        <v>21.8</v>
      </c>
      <c r="F2" t="str">
        <f>IF(_xlfn.XLOOKUP(A2,'Shipment Detail'!N:N,'Shipment Detail'!D:D)="entreprise","E","P")</f>
        <v>E</v>
      </c>
    </row>
    <row r="3" spans="1:6" x14ac:dyDescent="0.2">
      <c r="A3" s="6">
        <v>381571985035</v>
      </c>
      <c r="B3" t="s">
        <v>162</v>
      </c>
      <c r="C3" s="3">
        <v>58.569999999999993</v>
      </c>
      <c r="D3">
        <v>37.619999999999997</v>
      </c>
      <c r="E3">
        <f t="shared" ref="E3:E66" si="0">ROUNDUP(D3*0.453592,1)</f>
        <v>17.100000000000001</v>
      </c>
      <c r="F3" t="str">
        <f>IF(_xlfn.XLOOKUP(A3,'Shipment Detail'!N:N,'Shipment Detail'!D:D)="entreprise","E","P")</f>
        <v>E</v>
      </c>
    </row>
    <row r="4" spans="1:6" x14ac:dyDescent="0.2">
      <c r="A4" s="6">
        <v>381663677033</v>
      </c>
      <c r="B4" t="s">
        <v>57</v>
      </c>
      <c r="C4" s="3">
        <v>8.7999999999999972</v>
      </c>
      <c r="D4">
        <v>28.6</v>
      </c>
      <c r="E4">
        <f t="shared" si="0"/>
        <v>13</v>
      </c>
      <c r="F4" t="str">
        <f>IF(_xlfn.XLOOKUP(A4,'Shipment Detail'!N:N,'Shipment Detail'!D:D)="entreprise","E","P")</f>
        <v>P</v>
      </c>
    </row>
    <row r="5" spans="1:6" x14ac:dyDescent="0.2">
      <c r="A5" s="6">
        <v>381707060387</v>
      </c>
      <c r="B5" t="s">
        <v>68</v>
      </c>
      <c r="C5" s="3">
        <v>15.89</v>
      </c>
      <c r="D5">
        <v>0.22</v>
      </c>
      <c r="E5">
        <f t="shared" si="0"/>
        <v>0.1</v>
      </c>
      <c r="F5" t="str">
        <f>IF(_xlfn.XLOOKUP(A5,'Shipment Detail'!N:N,'Shipment Detail'!D:D)="entreprise","E","P")</f>
        <v>P</v>
      </c>
    </row>
    <row r="6" spans="1:6" x14ac:dyDescent="0.2">
      <c r="A6" s="6">
        <v>381708365556</v>
      </c>
      <c r="B6" t="s">
        <v>57</v>
      </c>
      <c r="C6" s="3">
        <v>5.4499999999999993</v>
      </c>
      <c r="D6">
        <v>6.6</v>
      </c>
      <c r="E6">
        <f t="shared" si="0"/>
        <v>3</v>
      </c>
      <c r="F6" t="str">
        <f>IF(_xlfn.XLOOKUP(A6,'Shipment Detail'!N:N,'Shipment Detail'!D:D)="entreprise","E","P")</f>
        <v>P</v>
      </c>
    </row>
    <row r="7" spans="1:6" x14ac:dyDescent="0.2">
      <c r="A7" s="6">
        <v>381770737060</v>
      </c>
      <c r="B7" t="s">
        <v>57</v>
      </c>
      <c r="C7" s="3">
        <v>4.7799999999999994</v>
      </c>
      <c r="D7">
        <v>1.32</v>
      </c>
      <c r="E7">
        <f t="shared" si="0"/>
        <v>0.6</v>
      </c>
      <c r="F7" t="str">
        <f>IF(_xlfn.XLOOKUP(A7,'Shipment Detail'!N:N,'Shipment Detail'!D:D)="entreprise","E","P")</f>
        <v>P</v>
      </c>
    </row>
    <row r="8" spans="1:6" x14ac:dyDescent="0.2">
      <c r="A8" s="6">
        <v>381798154893</v>
      </c>
      <c r="B8" t="s">
        <v>57</v>
      </c>
      <c r="C8" s="3">
        <v>6.4499999999999993</v>
      </c>
      <c r="D8">
        <v>11.22</v>
      </c>
      <c r="E8">
        <f t="shared" si="0"/>
        <v>5.0999999999999996</v>
      </c>
      <c r="F8" t="str">
        <f>IF(_xlfn.XLOOKUP(A8,'Shipment Detail'!N:N,'Shipment Detail'!D:D)="entreprise","E","P")</f>
        <v>P</v>
      </c>
    </row>
    <row r="9" spans="1:6" x14ac:dyDescent="0.2">
      <c r="A9" s="6">
        <v>381824285874</v>
      </c>
      <c r="B9" t="s">
        <v>65</v>
      </c>
      <c r="C9" s="3">
        <v>29.869999999999976</v>
      </c>
      <c r="D9">
        <v>3.74</v>
      </c>
      <c r="E9">
        <f t="shared" si="0"/>
        <v>1.7000000000000002</v>
      </c>
      <c r="F9" t="str">
        <f>IF(_xlfn.XLOOKUP(A9,'Shipment Detail'!N:N,'Shipment Detail'!D:D)="entreprise","E","P")</f>
        <v>P</v>
      </c>
    </row>
    <row r="10" spans="1:6" x14ac:dyDescent="0.2">
      <c r="A10" s="6">
        <v>381863886430</v>
      </c>
      <c r="B10" t="s">
        <v>57</v>
      </c>
      <c r="C10" s="3">
        <v>7.4600000000000009</v>
      </c>
      <c r="D10">
        <v>19.8</v>
      </c>
      <c r="E10">
        <f t="shared" si="0"/>
        <v>9</v>
      </c>
      <c r="F10" t="str">
        <f>IF(_xlfn.XLOOKUP(A10,'Shipment Detail'!N:N,'Shipment Detail'!D:D)="entreprise","E","P")</f>
        <v>P</v>
      </c>
    </row>
    <row r="11" spans="1:6" x14ac:dyDescent="0.2">
      <c r="A11" s="6">
        <v>381905290506</v>
      </c>
      <c r="B11" t="s">
        <v>57</v>
      </c>
      <c r="C11" s="3">
        <v>8.4599999999999973</v>
      </c>
      <c r="D11">
        <v>24.64</v>
      </c>
      <c r="E11">
        <f t="shared" si="0"/>
        <v>11.2</v>
      </c>
      <c r="F11" t="str">
        <f>IF(_xlfn.XLOOKUP(A11,'Shipment Detail'!N:N,'Shipment Detail'!D:D)="entreprise","E","P")</f>
        <v>P</v>
      </c>
    </row>
    <row r="12" spans="1:6" x14ac:dyDescent="0.2">
      <c r="A12" s="6">
        <v>381954329162</v>
      </c>
      <c r="B12" t="s">
        <v>57</v>
      </c>
      <c r="C12" s="3">
        <v>7.4600000000000009</v>
      </c>
      <c r="D12">
        <v>19.8</v>
      </c>
      <c r="E12">
        <f t="shared" si="0"/>
        <v>9</v>
      </c>
      <c r="F12" t="str">
        <f>IF(_xlfn.XLOOKUP(A12,'Shipment Detail'!N:N,'Shipment Detail'!D:D)="entreprise","E","P")</f>
        <v>P</v>
      </c>
    </row>
    <row r="13" spans="1:6" x14ac:dyDescent="0.2">
      <c r="A13" s="6">
        <v>381981990415</v>
      </c>
      <c r="B13" t="s">
        <v>162</v>
      </c>
      <c r="C13" s="3">
        <v>32.370000000000005</v>
      </c>
      <c r="D13">
        <v>15.84</v>
      </c>
      <c r="E13">
        <f t="shared" si="0"/>
        <v>7.1999999999999993</v>
      </c>
      <c r="F13" t="str">
        <f>IF(_xlfn.XLOOKUP(A13,'Shipment Detail'!N:N,'Shipment Detail'!D:D)="entreprise","E","P")</f>
        <v>E</v>
      </c>
    </row>
    <row r="14" spans="1:6" x14ac:dyDescent="0.2">
      <c r="A14" s="6">
        <v>382050598017</v>
      </c>
      <c r="B14" t="s">
        <v>62</v>
      </c>
      <c r="C14" s="3">
        <v>49.879999999999995</v>
      </c>
      <c r="D14">
        <v>30.36</v>
      </c>
      <c r="E14">
        <f t="shared" si="0"/>
        <v>13.799999999999999</v>
      </c>
      <c r="F14" t="str">
        <f>IF(_xlfn.XLOOKUP(A14,'Shipment Detail'!N:N,'Shipment Detail'!D:D)="entreprise","E","P")</f>
        <v>E</v>
      </c>
    </row>
    <row r="15" spans="1:6" x14ac:dyDescent="0.2">
      <c r="A15" s="6">
        <v>382050877083</v>
      </c>
      <c r="B15" t="s">
        <v>57</v>
      </c>
      <c r="C15" s="3">
        <v>8.4599999999999973</v>
      </c>
      <c r="D15">
        <v>26.4</v>
      </c>
      <c r="E15">
        <f t="shared" si="0"/>
        <v>12</v>
      </c>
      <c r="F15" t="str">
        <f>IF(_xlfn.XLOOKUP(A15,'Shipment Detail'!N:N,'Shipment Detail'!D:D)="entreprise","E","P")</f>
        <v>P</v>
      </c>
    </row>
    <row r="16" spans="1:6" x14ac:dyDescent="0.2">
      <c r="A16" s="6">
        <v>382077987094</v>
      </c>
      <c r="B16" t="s">
        <v>57</v>
      </c>
      <c r="C16" s="3">
        <v>4.6100000000000012</v>
      </c>
      <c r="D16">
        <v>0.44</v>
      </c>
      <c r="E16">
        <f t="shared" si="0"/>
        <v>0.2</v>
      </c>
      <c r="F16" t="str">
        <f>IF(_xlfn.XLOOKUP(A16,'Shipment Detail'!N:N,'Shipment Detail'!D:D)="entreprise","E","P")</f>
        <v>P</v>
      </c>
    </row>
    <row r="17" spans="1:6" x14ac:dyDescent="0.2">
      <c r="A17" s="6">
        <v>382113695420</v>
      </c>
      <c r="B17" t="s">
        <v>57</v>
      </c>
      <c r="C17" s="3">
        <v>8.129999999999999</v>
      </c>
      <c r="D17">
        <v>22.44</v>
      </c>
      <c r="E17">
        <f t="shared" si="0"/>
        <v>10.199999999999999</v>
      </c>
      <c r="F17" t="str">
        <f>IF(_xlfn.XLOOKUP(A17,'Shipment Detail'!N:N,'Shipment Detail'!D:D)="entreprise","E","P")</f>
        <v>P</v>
      </c>
    </row>
    <row r="18" spans="1:6" x14ac:dyDescent="0.2">
      <c r="A18" s="6">
        <v>382161131060</v>
      </c>
      <c r="B18" t="s">
        <v>68</v>
      </c>
      <c r="C18" s="3">
        <v>15.960000000000008</v>
      </c>
      <c r="D18">
        <v>2.2000000000000002</v>
      </c>
      <c r="E18">
        <f t="shared" si="0"/>
        <v>1</v>
      </c>
      <c r="F18" t="str">
        <f>IF(_xlfn.XLOOKUP(A18,'Shipment Detail'!N:N,'Shipment Detail'!D:D)="entreprise","E","P")</f>
        <v>P</v>
      </c>
    </row>
    <row r="19" spans="1:6" x14ac:dyDescent="0.2">
      <c r="A19" s="6">
        <v>382162227089</v>
      </c>
      <c r="B19" t="s">
        <v>71</v>
      </c>
      <c r="C19" s="3">
        <v>10.329999999999991</v>
      </c>
      <c r="D19">
        <v>0.22</v>
      </c>
      <c r="E19">
        <f t="shared" si="0"/>
        <v>0.1</v>
      </c>
      <c r="F19" t="str">
        <f>IF(_xlfn.XLOOKUP(A19,'Shipment Detail'!N:N,'Shipment Detail'!D:D)="entreprise","E","P")</f>
        <v>P</v>
      </c>
    </row>
    <row r="20" spans="1:6" x14ac:dyDescent="0.2">
      <c r="A20" s="6">
        <v>382162703821</v>
      </c>
      <c r="B20" t="s">
        <v>57</v>
      </c>
      <c r="C20" s="3">
        <v>5.1099999999999994</v>
      </c>
      <c r="D20">
        <v>4.18</v>
      </c>
      <c r="E20">
        <f t="shared" si="0"/>
        <v>1.9000000000000001</v>
      </c>
      <c r="F20" t="str">
        <f>IF(_xlfn.XLOOKUP(A20,'Shipment Detail'!N:N,'Shipment Detail'!D:D)="entreprise","E","P")</f>
        <v>P</v>
      </c>
    </row>
    <row r="21" spans="1:6" x14ac:dyDescent="0.2">
      <c r="A21" s="6">
        <v>382172273413</v>
      </c>
      <c r="B21" t="s">
        <v>57</v>
      </c>
      <c r="C21" s="3">
        <v>7.4600000000000009</v>
      </c>
      <c r="D21">
        <v>19.8</v>
      </c>
      <c r="E21">
        <f t="shared" si="0"/>
        <v>9</v>
      </c>
      <c r="F21" t="str">
        <f>IF(_xlfn.XLOOKUP(A21,'Shipment Detail'!N:N,'Shipment Detail'!D:D)="entreprise","E","P")</f>
        <v>P</v>
      </c>
    </row>
    <row r="22" spans="1:6" x14ac:dyDescent="0.2">
      <c r="A22" s="6">
        <v>382191905870</v>
      </c>
      <c r="B22" t="s">
        <v>68</v>
      </c>
      <c r="C22" s="3">
        <v>15.89</v>
      </c>
      <c r="D22">
        <v>0.22</v>
      </c>
      <c r="E22">
        <f t="shared" si="0"/>
        <v>0.1</v>
      </c>
      <c r="F22" t="str">
        <f>IF(_xlfn.XLOOKUP(A22,'Shipment Detail'!N:N,'Shipment Detail'!D:D)="entreprise","E","P")</f>
        <v>E</v>
      </c>
    </row>
    <row r="23" spans="1:6" x14ac:dyDescent="0.2">
      <c r="A23" s="6">
        <v>382220371603</v>
      </c>
      <c r="B23" t="s">
        <v>57</v>
      </c>
      <c r="C23" s="3">
        <v>8.129999999999999</v>
      </c>
      <c r="D23">
        <v>22.66</v>
      </c>
      <c r="E23">
        <f t="shared" si="0"/>
        <v>10.299999999999999</v>
      </c>
      <c r="F23" t="str">
        <f>IF(_xlfn.XLOOKUP(A23,'Shipment Detail'!N:N,'Shipment Detail'!D:D)="entreprise","E","P")</f>
        <v>P</v>
      </c>
    </row>
    <row r="24" spans="1:6" x14ac:dyDescent="0.2">
      <c r="A24" s="6">
        <v>382220504748</v>
      </c>
      <c r="B24" t="s">
        <v>57</v>
      </c>
      <c r="C24" s="3">
        <v>4.6100000000000012</v>
      </c>
      <c r="D24">
        <v>0.22</v>
      </c>
      <c r="E24">
        <f t="shared" si="0"/>
        <v>0.1</v>
      </c>
      <c r="F24" t="str">
        <f>IF(_xlfn.XLOOKUP(A24,'Shipment Detail'!N:N,'Shipment Detail'!D:D)="entreprise","E","P")</f>
        <v>P</v>
      </c>
    </row>
    <row r="25" spans="1:6" x14ac:dyDescent="0.2">
      <c r="A25" s="6">
        <v>382223024881</v>
      </c>
      <c r="B25" t="s">
        <v>57</v>
      </c>
      <c r="C25" s="3">
        <v>5.4499999999999993</v>
      </c>
      <c r="D25">
        <v>5.72</v>
      </c>
      <c r="E25">
        <f t="shared" si="0"/>
        <v>2.6</v>
      </c>
      <c r="F25" t="str">
        <f>IF(_xlfn.XLOOKUP(A25,'Shipment Detail'!N:N,'Shipment Detail'!D:D)="entreprise","E","P")</f>
        <v>P</v>
      </c>
    </row>
    <row r="26" spans="1:6" x14ac:dyDescent="0.2">
      <c r="A26" s="6">
        <v>382338965480</v>
      </c>
      <c r="B26" t="s">
        <v>57</v>
      </c>
      <c r="C26" s="3">
        <v>4.6100000000000012</v>
      </c>
      <c r="D26">
        <v>0.44</v>
      </c>
      <c r="E26">
        <f t="shared" si="0"/>
        <v>0.2</v>
      </c>
      <c r="F26" t="str">
        <f>IF(_xlfn.XLOOKUP(A26,'Shipment Detail'!N:N,'Shipment Detail'!D:D)="entreprise","E","P")</f>
        <v>P</v>
      </c>
    </row>
    <row r="27" spans="1:6" x14ac:dyDescent="0.2">
      <c r="A27" s="6">
        <v>382364191715</v>
      </c>
      <c r="B27" t="s">
        <v>57</v>
      </c>
      <c r="C27" s="3">
        <v>5.4499999999999993</v>
      </c>
      <c r="D27">
        <v>4.62</v>
      </c>
      <c r="E27">
        <f t="shared" si="0"/>
        <v>2.1</v>
      </c>
      <c r="F27" t="str">
        <f>IF(_xlfn.XLOOKUP(A27,'Shipment Detail'!N:N,'Shipment Detail'!D:D)="entreprise","E","P")</f>
        <v>P</v>
      </c>
    </row>
    <row r="28" spans="1:6" x14ac:dyDescent="0.2">
      <c r="A28" s="6">
        <v>871633021321</v>
      </c>
      <c r="B28" t="s">
        <v>57</v>
      </c>
      <c r="C28" s="3">
        <v>14.150000000000006</v>
      </c>
      <c r="D28">
        <v>63.36</v>
      </c>
      <c r="E28">
        <f t="shared" si="0"/>
        <v>28.8</v>
      </c>
      <c r="F28" t="str">
        <f>IF(_xlfn.XLOOKUP(A28,'Shipment Detail'!N:N,'Shipment Detail'!D:D)="entreprise","E","P")</f>
        <v>P</v>
      </c>
    </row>
    <row r="29" spans="1:6" x14ac:dyDescent="0.2">
      <c r="A29" s="6">
        <v>871636214346</v>
      </c>
      <c r="B29" t="s">
        <v>57</v>
      </c>
      <c r="C29" s="3">
        <v>7.4600000000000009</v>
      </c>
      <c r="D29">
        <v>18.920000000000002</v>
      </c>
      <c r="E29">
        <f t="shared" si="0"/>
        <v>8.6</v>
      </c>
      <c r="F29" t="str">
        <f>IF(_xlfn.XLOOKUP(A29,'Shipment Detail'!N:N,'Shipment Detail'!D:D)="entreprise","E","P")</f>
        <v>E</v>
      </c>
    </row>
    <row r="30" spans="1:6" x14ac:dyDescent="0.2">
      <c r="A30" s="6">
        <v>871751547202</v>
      </c>
      <c r="B30" t="s">
        <v>57</v>
      </c>
      <c r="C30" s="3">
        <v>10.469999999999999</v>
      </c>
      <c r="D30">
        <v>39.6</v>
      </c>
      <c r="E30">
        <f t="shared" si="0"/>
        <v>18</v>
      </c>
      <c r="F30" t="str">
        <f>IF(_xlfn.XLOOKUP(A30,'Shipment Detail'!N:N,'Shipment Detail'!D:D)="entreprise","E","P")</f>
        <v>E</v>
      </c>
    </row>
    <row r="31" spans="1:6" x14ac:dyDescent="0.2">
      <c r="A31" s="6">
        <v>871838419617</v>
      </c>
      <c r="B31" t="s">
        <v>57</v>
      </c>
      <c r="C31" s="3">
        <v>12.480000000000004</v>
      </c>
      <c r="D31">
        <v>52.58</v>
      </c>
      <c r="E31">
        <f t="shared" si="0"/>
        <v>23.900000000000002</v>
      </c>
      <c r="F31" t="str">
        <f>IF(_xlfn.XLOOKUP(A31,'Shipment Detail'!N:N,'Shipment Detail'!D:D)="entreprise","E","P")</f>
        <v>E</v>
      </c>
    </row>
    <row r="32" spans="1:6" x14ac:dyDescent="0.2">
      <c r="A32" s="6">
        <v>871963850386</v>
      </c>
      <c r="B32" t="s">
        <v>57</v>
      </c>
      <c r="C32" s="3">
        <v>10.129999999999995</v>
      </c>
      <c r="D32">
        <v>35.42</v>
      </c>
      <c r="E32">
        <f t="shared" si="0"/>
        <v>16.100000000000001</v>
      </c>
      <c r="F32" t="str">
        <f>IF(_xlfn.XLOOKUP(A32,'Shipment Detail'!N:N,'Shipment Detail'!D:D)="entreprise","E","P")</f>
        <v>E</v>
      </c>
    </row>
    <row r="33" spans="1:6" x14ac:dyDescent="0.2">
      <c r="A33" s="6">
        <v>871970634170</v>
      </c>
      <c r="B33" t="s">
        <v>57</v>
      </c>
      <c r="C33" s="3">
        <v>10.800000000000004</v>
      </c>
      <c r="D33">
        <v>40.479999999999997</v>
      </c>
      <c r="E33">
        <f t="shared" si="0"/>
        <v>18.400000000000002</v>
      </c>
      <c r="F33" t="str">
        <f>IF(_xlfn.XLOOKUP(A33,'Shipment Detail'!N:N,'Shipment Detail'!D:D)="entreprise","E","P")</f>
        <v>E</v>
      </c>
    </row>
    <row r="34" spans="1:6" x14ac:dyDescent="0.2">
      <c r="A34" s="6">
        <v>871971966607</v>
      </c>
      <c r="B34" t="s">
        <v>57</v>
      </c>
      <c r="C34" s="3">
        <v>7.120000000000001</v>
      </c>
      <c r="D34">
        <v>17.600000000000001</v>
      </c>
      <c r="E34">
        <f t="shared" si="0"/>
        <v>8</v>
      </c>
      <c r="F34" t="str">
        <f>IF(_xlfn.XLOOKUP(A34,'Shipment Detail'!N:N,'Shipment Detail'!D:D)="entreprise","E","P")</f>
        <v>E</v>
      </c>
    </row>
    <row r="35" spans="1:6" x14ac:dyDescent="0.2">
      <c r="A35" s="6">
        <v>871972480110</v>
      </c>
      <c r="B35" t="s">
        <v>57</v>
      </c>
      <c r="C35" s="3">
        <v>11.809999999999995</v>
      </c>
      <c r="D35">
        <v>46.42</v>
      </c>
      <c r="E35">
        <f t="shared" si="0"/>
        <v>21.1</v>
      </c>
      <c r="F35" t="str">
        <f>IF(_xlfn.XLOOKUP(A35,'Shipment Detail'!N:N,'Shipment Detail'!D:D)="entreprise","E","P")</f>
        <v>E</v>
      </c>
    </row>
    <row r="36" spans="1:6" x14ac:dyDescent="0.2">
      <c r="A36" s="6">
        <v>871973277858</v>
      </c>
      <c r="B36" t="s">
        <v>57</v>
      </c>
      <c r="C36" s="3">
        <v>16.830000000000005</v>
      </c>
      <c r="D36">
        <v>81.180000000000007</v>
      </c>
      <c r="E36">
        <f t="shared" si="0"/>
        <v>36.9</v>
      </c>
      <c r="F36" t="str">
        <f>IF(_xlfn.XLOOKUP(A36,'Shipment Detail'!N:N,'Shipment Detail'!D:D)="entreprise","E","P")</f>
        <v>E</v>
      </c>
    </row>
    <row r="37" spans="1:6" x14ac:dyDescent="0.2">
      <c r="A37" s="6">
        <v>872019264370</v>
      </c>
      <c r="B37" t="s">
        <v>57</v>
      </c>
      <c r="C37" s="3">
        <v>8.7999999999999972</v>
      </c>
      <c r="D37">
        <v>28.6</v>
      </c>
      <c r="E37">
        <f t="shared" si="0"/>
        <v>13</v>
      </c>
      <c r="F37" t="str">
        <f>IF(_xlfn.XLOOKUP(A37,'Shipment Detail'!N:N,'Shipment Detail'!D:D)="entreprise","E","P")</f>
        <v>E</v>
      </c>
    </row>
    <row r="38" spans="1:6" x14ac:dyDescent="0.2">
      <c r="A38" s="6">
        <v>872020368843</v>
      </c>
      <c r="B38" t="s">
        <v>57</v>
      </c>
      <c r="C38" s="3">
        <v>12.810000000000002</v>
      </c>
      <c r="D38">
        <v>54.12</v>
      </c>
      <c r="E38">
        <f t="shared" si="0"/>
        <v>24.6</v>
      </c>
      <c r="F38" t="str">
        <f>IF(_xlfn.XLOOKUP(A38,'Shipment Detail'!N:N,'Shipment Detail'!D:D)="entreprise","E","P")</f>
        <v>E</v>
      </c>
    </row>
    <row r="39" spans="1:6" x14ac:dyDescent="0.2">
      <c r="A39" s="6">
        <v>872020416768</v>
      </c>
      <c r="B39" t="s">
        <v>57</v>
      </c>
      <c r="C39" s="3">
        <v>12.480000000000004</v>
      </c>
      <c r="D39">
        <v>51.26</v>
      </c>
      <c r="E39">
        <f t="shared" si="0"/>
        <v>23.3</v>
      </c>
      <c r="F39" t="str">
        <f>IF(_xlfn.XLOOKUP(A39,'Shipment Detail'!N:N,'Shipment Detail'!D:D)="entreprise","E","P")</f>
        <v>E</v>
      </c>
    </row>
    <row r="40" spans="1:6" x14ac:dyDescent="0.2">
      <c r="A40" s="6">
        <v>872027639357</v>
      </c>
      <c r="B40" t="s">
        <v>57</v>
      </c>
      <c r="C40" s="3">
        <v>7.120000000000001</v>
      </c>
      <c r="D40">
        <v>17.600000000000001</v>
      </c>
      <c r="E40">
        <f t="shared" si="0"/>
        <v>8</v>
      </c>
      <c r="F40" t="str">
        <f>IF(_xlfn.XLOOKUP(A40,'Shipment Detail'!N:N,'Shipment Detail'!D:D)="entreprise","E","P")</f>
        <v>E</v>
      </c>
    </row>
    <row r="41" spans="1:6" x14ac:dyDescent="0.2">
      <c r="A41" s="6">
        <v>872028318324</v>
      </c>
      <c r="B41" t="s">
        <v>57</v>
      </c>
      <c r="C41" s="3">
        <v>17.490000000000002</v>
      </c>
      <c r="D41">
        <v>84.04</v>
      </c>
      <c r="E41">
        <f t="shared" si="0"/>
        <v>38.200000000000003</v>
      </c>
      <c r="F41" t="str">
        <f>IF(_xlfn.XLOOKUP(A41,'Shipment Detail'!N:N,'Shipment Detail'!D:D)="entreprise","E","P")</f>
        <v>E</v>
      </c>
    </row>
    <row r="42" spans="1:6" x14ac:dyDescent="0.2">
      <c r="A42" s="6">
        <v>872028829049</v>
      </c>
      <c r="B42" t="s">
        <v>57</v>
      </c>
      <c r="C42" s="3">
        <v>8.4599999999999973</v>
      </c>
      <c r="D42">
        <v>25.08</v>
      </c>
      <c r="E42">
        <f t="shared" si="0"/>
        <v>11.4</v>
      </c>
      <c r="F42" t="str">
        <f>IF(_xlfn.XLOOKUP(A42,'Shipment Detail'!N:N,'Shipment Detail'!D:D)="entreprise","E","P")</f>
        <v>E</v>
      </c>
    </row>
    <row r="43" spans="1:6" x14ac:dyDescent="0.2">
      <c r="A43" s="6">
        <v>872119492530</v>
      </c>
      <c r="B43" t="s">
        <v>57</v>
      </c>
      <c r="C43" s="3">
        <v>19.499999999999993</v>
      </c>
      <c r="D43">
        <v>97.46</v>
      </c>
      <c r="E43">
        <f t="shared" si="0"/>
        <v>44.300000000000004</v>
      </c>
      <c r="F43" t="str">
        <f>IF(_xlfn.XLOOKUP(A43,'Shipment Detail'!N:N,'Shipment Detail'!D:D)="entreprise","E","P")</f>
        <v>E</v>
      </c>
    </row>
    <row r="44" spans="1:6" x14ac:dyDescent="0.2">
      <c r="A44" s="6">
        <v>872119615527</v>
      </c>
      <c r="B44" t="s">
        <v>57</v>
      </c>
      <c r="C44" s="3">
        <v>12.480000000000004</v>
      </c>
      <c r="D44">
        <v>50.82</v>
      </c>
      <c r="E44">
        <f t="shared" si="0"/>
        <v>23.1</v>
      </c>
      <c r="F44" t="str">
        <f>IF(_xlfn.XLOOKUP(A44,'Shipment Detail'!N:N,'Shipment Detail'!D:D)="entreprise","E","P")</f>
        <v>E</v>
      </c>
    </row>
    <row r="45" spans="1:6" x14ac:dyDescent="0.2">
      <c r="A45" s="6">
        <v>872119992019</v>
      </c>
      <c r="B45" t="s">
        <v>57</v>
      </c>
      <c r="C45" s="3">
        <v>19.499999999999993</v>
      </c>
      <c r="D45">
        <v>99</v>
      </c>
      <c r="E45">
        <f t="shared" si="0"/>
        <v>45</v>
      </c>
      <c r="F45" t="str">
        <f>IF(_xlfn.XLOOKUP(A45,'Shipment Detail'!N:N,'Shipment Detail'!D:D)="entreprise","E","P")</f>
        <v>E</v>
      </c>
    </row>
    <row r="46" spans="1:6" x14ac:dyDescent="0.2">
      <c r="A46" s="6">
        <v>872120104070</v>
      </c>
      <c r="B46" t="s">
        <v>57</v>
      </c>
      <c r="C46" s="3">
        <v>8.4599999999999973</v>
      </c>
      <c r="D46">
        <v>26.4</v>
      </c>
      <c r="E46">
        <f t="shared" si="0"/>
        <v>12</v>
      </c>
      <c r="F46" t="str">
        <f>IF(_xlfn.XLOOKUP(A46,'Shipment Detail'!N:N,'Shipment Detail'!D:D)="entreprise","E","P")</f>
        <v>E</v>
      </c>
    </row>
    <row r="47" spans="1:6" x14ac:dyDescent="0.2">
      <c r="A47" s="6">
        <v>872120235830</v>
      </c>
      <c r="B47" t="s">
        <v>57</v>
      </c>
      <c r="C47" s="3">
        <v>10.800000000000004</v>
      </c>
      <c r="D47">
        <v>41.14</v>
      </c>
      <c r="E47">
        <f t="shared" si="0"/>
        <v>18.700000000000003</v>
      </c>
      <c r="F47" t="str">
        <f>IF(_xlfn.XLOOKUP(A47,'Shipment Detail'!N:N,'Shipment Detail'!D:D)="entreprise","E","P")</f>
        <v>E</v>
      </c>
    </row>
    <row r="48" spans="1:6" x14ac:dyDescent="0.2">
      <c r="A48" s="6">
        <v>872120923869</v>
      </c>
      <c r="B48" t="s">
        <v>57</v>
      </c>
      <c r="C48" s="3">
        <v>7.120000000000001</v>
      </c>
      <c r="D48">
        <v>15.84</v>
      </c>
      <c r="E48">
        <f t="shared" si="0"/>
        <v>7.1999999999999993</v>
      </c>
      <c r="F48" t="str">
        <f>IF(_xlfn.XLOOKUP(A48,'Shipment Detail'!N:N,'Shipment Detail'!D:D)="entreprise","E","P")</f>
        <v>E</v>
      </c>
    </row>
    <row r="49" spans="1:6" x14ac:dyDescent="0.2">
      <c r="A49" s="6">
        <v>872121057376</v>
      </c>
      <c r="B49" t="s">
        <v>57</v>
      </c>
      <c r="C49" s="3">
        <v>15.82</v>
      </c>
      <c r="D49">
        <v>74.36</v>
      </c>
      <c r="E49">
        <f t="shared" si="0"/>
        <v>33.800000000000004</v>
      </c>
      <c r="F49" t="str">
        <f>IF(_xlfn.XLOOKUP(A49,'Shipment Detail'!N:N,'Shipment Detail'!D:D)="entreprise","E","P")</f>
        <v>E</v>
      </c>
    </row>
    <row r="50" spans="1:6" x14ac:dyDescent="0.2">
      <c r="A50" s="6">
        <v>872123529236</v>
      </c>
      <c r="B50" t="s">
        <v>57</v>
      </c>
      <c r="C50" s="3">
        <v>8.7999999999999972</v>
      </c>
      <c r="D50">
        <v>27.28</v>
      </c>
      <c r="E50">
        <f t="shared" si="0"/>
        <v>12.4</v>
      </c>
      <c r="F50" t="str">
        <f>IF(_xlfn.XLOOKUP(A50,'Shipment Detail'!N:N,'Shipment Detail'!D:D)="entreprise","E","P")</f>
        <v>E</v>
      </c>
    </row>
    <row r="51" spans="1:6" x14ac:dyDescent="0.2">
      <c r="A51" s="6">
        <v>872123883941</v>
      </c>
      <c r="B51" t="s">
        <v>57</v>
      </c>
      <c r="C51" s="3">
        <v>22.510000000000005</v>
      </c>
      <c r="D51">
        <v>116.82</v>
      </c>
      <c r="E51">
        <f t="shared" si="0"/>
        <v>53</v>
      </c>
      <c r="F51" t="str">
        <f>IF(_xlfn.XLOOKUP(A51,'Shipment Detail'!N:N,'Shipment Detail'!D:D)="entreprise","E","P")</f>
        <v>E</v>
      </c>
    </row>
    <row r="52" spans="1:6" x14ac:dyDescent="0.2">
      <c r="A52" s="6">
        <v>872124117352</v>
      </c>
      <c r="B52" t="s">
        <v>57</v>
      </c>
      <c r="C52" s="3">
        <v>18.159999999999997</v>
      </c>
      <c r="D52">
        <v>90.2</v>
      </c>
      <c r="E52">
        <f t="shared" si="0"/>
        <v>41</v>
      </c>
      <c r="F52" t="str">
        <f>IF(_xlfn.XLOOKUP(A52,'Shipment Detail'!N:N,'Shipment Detail'!D:D)="entreprise","E","P")</f>
        <v>E</v>
      </c>
    </row>
    <row r="53" spans="1:6" x14ac:dyDescent="0.2">
      <c r="A53" s="6">
        <v>872124240695</v>
      </c>
      <c r="B53" t="s">
        <v>245</v>
      </c>
      <c r="C53" s="3">
        <v>73.04000000000002</v>
      </c>
      <c r="D53">
        <v>10.56</v>
      </c>
      <c r="E53">
        <f t="shared" si="0"/>
        <v>4.8</v>
      </c>
      <c r="F53" t="str">
        <f>IF(_xlfn.XLOOKUP(A53,'Shipment Detail'!N:N,'Shipment Detail'!D:D)="entreprise","E","P")</f>
        <v>P</v>
      </c>
    </row>
    <row r="54" spans="1:6" x14ac:dyDescent="0.2">
      <c r="A54" s="6">
        <v>872124279798</v>
      </c>
      <c r="B54" t="s">
        <v>57</v>
      </c>
      <c r="C54" s="3">
        <v>8.129999999999999</v>
      </c>
      <c r="D54">
        <v>24.2</v>
      </c>
      <c r="E54">
        <f t="shared" si="0"/>
        <v>11</v>
      </c>
      <c r="F54" t="str">
        <f>IF(_xlfn.XLOOKUP(A54,'Shipment Detail'!N:N,'Shipment Detail'!D:D)="entreprise","E","P")</f>
        <v>E</v>
      </c>
    </row>
    <row r="55" spans="1:6" x14ac:dyDescent="0.2">
      <c r="A55" s="6">
        <v>872124873682</v>
      </c>
      <c r="B55" t="s">
        <v>57</v>
      </c>
      <c r="C55" s="3">
        <v>8.7999999999999972</v>
      </c>
      <c r="D55">
        <v>28.6</v>
      </c>
      <c r="E55">
        <f t="shared" si="0"/>
        <v>13</v>
      </c>
      <c r="F55" t="str">
        <f>IF(_xlfn.XLOOKUP(A55,'Shipment Detail'!N:N,'Shipment Detail'!D:D)="entreprise","E","P")</f>
        <v>E</v>
      </c>
    </row>
    <row r="56" spans="1:6" x14ac:dyDescent="0.2">
      <c r="A56" s="6">
        <v>872125854282</v>
      </c>
      <c r="B56" t="s">
        <v>57</v>
      </c>
      <c r="C56" s="3">
        <v>8.4599999999999973</v>
      </c>
      <c r="D56">
        <v>26.4</v>
      </c>
      <c r="E56">
        <f t="shared" si="0"/>
        <v>12</v>
      </c>
      <c r="F56" t="str">
        <f>IF(_xlfn.XLOOKUP(A56,'Shipment Detail'!N:N,'Shipment Detail'!D:D)="entreprise","E","P")</f>
        <v>E</v>
      </c>
    </row>
    <row r="57" spans="1:6" x14ac:dyDescent="0.2">
      <c r="A57" s="6">
        <v>872126225231</v>
      </c>
      <c r="B57" t="s">
        <v>57</v>
      </c>
      <c r="C57" s="3">
        <v>13.14</v>
      </c>
      <c r="D57">
        <v>55.66</v>
      </c>
      <c r="E57">
        <f t="shared" si="0"/>
        <v>25.3</v>
      </c>
      <c r="F57" t="str">
        <f>IF(_xlfn.XLOOKUP(A57,'Shipment Detail'!N:N,'Shipment Detail'!D:D)="entreprise","E","P")</f>
        <v>E</v>
      </c>
    </row>
    <row r="58" spans="1:6" x14ac:dyDescent="0.2">
      <c r="A58" s="6">
        <v>872188169166</v>
      </c>
      <c r="B58" t="s">
        <v>57</v>
      </c>
      <c r="C58" s="3">
        <v>12.480000000000004</v>
      </c>
      <c r="D58">
        <v>51.92</v>
      </c>
      <c r="E58">
        <f t="shared" si="0"/>
        <v>23.6</v>
      </c>
      <c r="F58" t="str">
        <f>IF(_xlfn.XLOOKUP(A58,'Shipment Detail'!N:N,'Shipment Detail'!D:D)="entreprise","E","P")</f>
        <v>E</v>
      </c>
    </row>
    <row r="59" spans="1:6" x14ac:dyDescent="0.2">
      <c r="A59" s="6">
        <v>872221768397</v>
      </c>
      <c r="B59" t="s">
        <v>57</v>
      </c>
      <c r="C59" s="3">
        <v>10.800000000000004</v>
      </c>
      <c r="D59">
        <v>41.8</v>
      </c>
      <c r="E59">
        <f t="shared" si="0"/>
        <v>19</v>
      </c>
      <c r="F59" t="str">
        <f>IF(_xlfn.XLOOKUP(A59,'Shipment Detail'!N:N,'Shipment Detail'!D:D)="entreprise","E","P")</f>
        <v>E</v>
      </c>
    </row>
    <row r="60" spans="1:6" x14ac:dyDescent="0.2">
      <c r="A60" s="6">
        <v>872221813030</v>
      </c>
      <c r="B60" t="s">
        <v>57</v>
      </c>
      <c r="C60" s="3">
        <v>20.840000000000003</v>
      </c>
      <c r="D60">
        <v>107.58</v>
      </c>
      <c r="E60">
        <f t="shared" si="0"/>
        <v>48.800000000000004</v>
      </c>
      <c r="F60" t="str">
        <f>IF(_xlfn.XLOOKUP(A60,'Shipment Detail'!N:N,'Shipment Detail'!D:D)="entreprise","E","P")</f>
        <v>E</v>
      </c>
    </row>
    <row r="61" spans="1:6" x14ac:dyDescent="0.2">
      <c r="A61" s="6">
        <v>872221946104</v>
      </c>
      <c r="B61" t="s">
        <v>57</v>
      </c>
      <c r="C61" s="3">
        <v>10.469999999999999</v>
      </c>
      <c r="D61">
        <v>39.6</v>
      </c>
      <c r="E61">
        <f t="shared" si="0"/>
        <v>18</v>
      </c>
      <c r="F61" t="str">
        <f>IF(_xlfn.XLOOKUP(A61,'Shipment Detail'!N:N,'Shipment Detail'!D:D)="entreprise","E","P")</f>
        <v>E</v>
      </c>
    </row>
    <row r="62" spans="1:6" x14ac:dyDescent="0.2">
      <c r="A62" s="6">
        <v>872224614360</v>
      </c>
      <c r="B62" t="s">
        <v>57</v>
      </c>
      <c r="C62" s="3">
        <v>12.480000000000004</v>
      </c>
      <c r="D62">
        <v>51.48</v>
      </c>
      <c r="E62">
        <f t="shared" si="0"/>
        <v>23.400000000000002</v>
      </c>
      <c r="F62" t="str">
        <f>IF(_xlfn.XLOOKUP(A62,'Shipment Detail'!N:N,'Shipment Detail'!D:D)="entreprise","E","P")</f>
        <v>E</v>
      </c>
    </row>
    <row r="63" spans="1:6" x14ac:dyDescent="0.2">
      <c r="A63" s="6">
        <v>872272982401</v>
      </c>
      <c r="B63" t="s">
        <v>57</v>
      </c>
      <c r="C63" s="3">
        <v>8.7999999999999972</v>
      </c>
      <c r="D63">
        <v>28.6</v>
      </c>
      <c r="E63">
        <f t="shared" si="0"/>
        <v>13</v>
      </c>
      <c r="F63" t="str">
        <f>IF(_xlfn.XLOOKUP(A63,'Shipment Detail'!N:N,'Shipment Detail'!D:D)="entreprise","E","P")</f>
        <v>E</v>
      </c>
    </row>
    <row r="64" spans="1:6" x14ac:dyDescent="0.2">
      <c r="A64" s="6">
        <v>872273488034</v>
      </c>
      <c r="B64" t="s">
        <v>57</v>
      </c>
      <c r="C64" s="3">
        <v>6.120000000000001</v>
      </c>
      <c r="D64">
        <v>11</v>
      </c>
      <c r="E64">
        <f t="shared" si="0"/>
        <v>5</v>
      </c>
      <c r="F64" t="str">
        <f>IF(_xlfn.XLOOKUP(A64,'Shipment Detail'!N:N,'Shipment Detail'!D:D)="entreprise","E","P")</f>
        <v>E</v>
      </c>
    </row>
    <row r="65" spans="1:6" x14ac:dyDescent="0.2">
      <c r="A65" s="6">
        <v>872273557586</v>
      </c>
      <c r="B65" t="s">
        <v>57</v>
      </c>
      <c r="C65" s="3">
        <v>8.7999999999999972</v>
      </c>
      <c r="D65">
        <v>27.06</v>
      </c>
      <c r="E65">
        <f t="shared" si="0"/>
        <v>12.299999999999999</v>
      </c>
      <c r="F65" t="str">
        <f>IF(_xlfn.XLOOKUP(A65,'Shipment Detail'!N:N,'Shipment Detail'!D:D)="entreprise","E","P")</f>
        <v>E</v>
      </c>
    </row>
    <row r="66" spans="1:6" x14ac:dyDescent="0.2">
      <c r="A66" s="6">
        <v>872273644453</v>
      </c>
      <c r="B66" t="s">
        <v>57</v>
      </c>
      <c r="C66" s="3">
        <v>12.810000000000002</v>
      </c>
      <c r="D66">
        <v>54.12</v>
      </c>
      <c r="E66">
        <f t="shared" si="0"/>
        <v>24.6</v>
      </c>
      <c r="F66" t="str">
        <f>IF(_xlfn.XLOOKUP(A66,'Shipment Detail'!N:N,'Shipment Detail'!D:D)="entreprise","E","P")</f>
        <v>E</v>
      </c>
    </row>
    <row r="67" spans="1:6" x14ac:dyDescent="0.2">
      <c r="A67" s="6">
        <v>872274407151</v>
      </c>
      <c r="B67" t="s">
        <v>57</v>
      </c>
      <c r="C67" s="3">
        <v>9.1300000000000026</v>
      </c>
      <c r="D67">
        <v>30.8</v>
      </c>
      <c r="E67">
        <f t="shared" ref="E67:E130" si="1">ROUNDUP(D67*0.453592,1)</f>
        <v>14</v>
      </c>
      <c r="F67" t="str">
        <f>IF(_xlfn.XLOOKUP(A67,'Shipment Detail'!N:N,'Shipment Detail'!D:D)="entreprise","E","P")</f>
        <v>E</v>
      </c>
    </row>
    <row r="68" spans="1:6" x14ac:dyDescent="0.2">
      <c r="A68" s="6">
        <v>872275591389</v>
      </c>
      <c r="B68" t="s">
        <v>75</v>
      </c>
      <c r="C68" s="3">
        <v>34.630000000000024</v>
      </c>
      <c r="D68">
        <v>28.16</v>
      </c>
      <c r="E68">
        <f t="shared" si="1"/>
        <v>12.799999999999999</v>
      </c>
      <c r="F68" t="str">
        <f>IF(_xlfn.XLOOKUP(A68,'Shipment Detail'!N:N,'Shipment Detail'!D:D)="entreprise","E","P")</f>
        <v>P</v>
      </c>
    </row>
    <row r="69" spans="1:6" x14ac:dyDescent="0.2">
      <c r="A69" s="6">
        <v>872277714551</v>
      </c>
      <c r="B69" t="s">
        <v>57</v>
      </c>
      <c r="C69" s="3">
        <v>7.120000000000001</v>
      </c>
      <c r="D69">
        <v>17.600000000000001</v>
      </c>
      <c r="E69">
        <f t="shared" si="1"/>
        <v>8</v>
      </c>
      <c r="F69" t="str">
        <f>IF(_xlfn.XLOOKUP(A69,'Shipment Detail'!N:N,'Shipment Detail'!D:D)="entreprise","E","P")</f>
        <v>E</v>
      </c>
    </row>
    <row r="70" spans="1:6" x14ac:dyDescent="0.2">
      <c r="A70" s="6">
        <v>872277797970</v>
      </c>
      <c r="B70" t="s">
        <v>57</v>
      </c>
      <c r="C70" s="3">
        <v>19.170000000000002</v>
      </c>
      <c r="D70">
        <v>96.8</v>
      </c>
      <c r="E70">
        <f t="shared" si="1"/>
        <v>44</v>
      </c>
      <c r="F70" t="str">
        <f>IF(_xlfn.XLOOKUP(A70,'Shipment Detail'!N:N,'Shipment Detail'!D:D)="entreprise","E","P")</f>
        <v>E</v>
      </c>
    </row>
    <row r="71" spans="1:6" x14ac:dyDescent="0.2">
      <c r="A71" s="6">
        <v>872277950989</v>
      </c>
      <c r="B71" t="s">
        <v>57</v>
      </c>
      <c r="C71" s="3">
        <v>10.469999999999999</v>
      </c>
      <c r="D71">
        <v>37.619999999999997</v>
      </c>
      <c r="E71">
        <f t="shared" si="1"/>
        <v>17.100000000000001</v>
      </c>
      <c r="F71" t="str">
        <f>IF(_xlfn.XLOOKUP(A71,'Shipment Detail'!N:N,'Shipment Detail'!D:D)="entreprise","E","P")</f>
        <v>E</v>
      </c>
    </row>
    <row r="72" spans="1:6" x14ac:dyDescent="0.2">
      <c r="A72" s="6">
        <v>872278253231</v>
      </c>
      <c r="B72" t="s">
        <v>57</v>
      </c>
      <c r="C72" s="3">
        <v>12.14</v>
      </c>
      <c r="D72">
        <v>50.6</v>
      </c>
      <c r="E72">
        <f t="shared" si="1"/>
        <v>23</v>
      </c>
      <c r="F72" t="str">
        <f>IF(_xlfn.XLOOKUP(A72,'Shipment Detail'!N:N,'Shipment Detail'!D:D)="entreprise","E","P")</f>
        <v>E</v>
      </c>
    </row>
    <row r="73" spans="1:6" x14ac:dyDescent="0.2">
      <c r="A73" s="6">
        <v>872278534624</v>
      </c>
      <c r="B73" t="s">
        <v>57</v>
      </c>
      <c r="C73" s="3">
        <v>6.4499999999999993</v>
      </c>
      <c r="D73">
        <v>13.2</v>
      </c>
      <c r="E73">
        <f t="shared" si="1"/>
        <v>6</v>
      </c>
      <c r="F73" t="str">
        <f>IF(_xlfn.XLOOKUP(A73,'Shipment Detail'!N:N,'Shipment Detail'!D:D)="entreprise","E","P")</f>
        <v>E</v>
      </c>
    </row>
    <row r="74" spans="1:6" x14ac:dyDescent="0.2">
      <c r="A74" s="6">
        <v>872279479152</v>
      </c>
      <c r="B74" t="s">
        <v>57</v>
      </c>
      <c r="C74" s="3">
        <v>8.129999999999999</v>
      </c>
      <c r="D74">
        <v>24.2</v>
      </c>
      <c r="E74">
        <f t="shared" si="1"/>
        <v>11</v>
      </c>
      <c r="F74" t="str">
        <f>IF(_xlfn.XLOOKUP(A74,'Shipment Detail'!N:N,'Shipment Detail'!D:D)="entreprise","E","P")</f>
        <v>E</v>
      </c>
    </row>
    <row r="75" spans="1:6" x14ac:dyDescent="0.2">
      <c r="A75" s="6">
        <v>872279550660</v>
      </c>
      <c r="B75" t="s">
        <v>57</v>
      </c>
      <c r="C75" s="3">
        <v>18.500000000000007</v>
      </c>
      <c r="D75">
        <v>92.4</v>
      </c>
      <c r="E75">
        <f t="shared" si="1"/>
        <v>42</v>
      </c>
      <c r="F75" t="str">
        <f>IF(_xlfn.XLOOKUP(A75,'Shipment Detail'!N:N,'Shipment Detail'!D:D)="entreprise","E","P")</f>
        <v>E</v>
      </c>
    </row>
    <row r="76" spans="1:6" x14ac:dyDescent="0.2">
      <c r="A76" s="6">
        <v>872279736607</v>
      </c>
      <c r="B76" t="s">
        <v>57</v>
      </c>
      <c r="C76" s="3">
        <v>13.809999999999995</v>
      </c>
      <c r="D76">
        <v>60.28</v>
      </c>
      <c r="E76">
        <f t="shared" si="1"/>
        <v>27.400000000000002</v>
      </c>
      <c r="F76" t="str">
        <f>IF(_xlfn.XLOOKUP(A76,'Shipment Detail'!N:N,'Shipment Detail'!D:D)="entreprise","E","P")</f>
        <v>E</v>
      </c>
    </row>
    <row r="77" spans="1:6" x14ac:dyDescent="0.2">
      <c r="A77" s="6">
        <v>872280127426</v>
      </c>
      <c r="B77" t="s">
        <v>57</v>
      </c>
      <c r="C77" s="3">
        <v>9.8000000000000007</v>
      </c>
      <c r="D77">
        <v>34.76</v>
      </c>
      <c r="E77">
        <f t="shared" si="1"/>
        <v>15.799999999999999</v>
      </c>
      <c r="F77" t="str">
        <f>IF(_xlfn.XLOOKUP(A77,'Shipment Detail'!N:N,'Shipment Detail'!D:D)="entreprise","E","P")</f>
        <v>E</v>
      </c>
    </row>
    <row r="78" spans="1:6" x14ac:dyDescent="0.2">
      <c r="A78" s="6">
        <v>872280497902</v>
      </c>
      <c r="B78" t="s">
        <v>57</v>
      </c>
      <c r="C78" s="3">
        <v>12.14</v>
      </c>
      <c r="D78">
        <v>49.94</v>
      </c>
      <c r="E78">
        <f t="shared" si="1"/>
        <v>22.700000000000003</v>
      </c>
      <c r="F78" t="str">
        <f>IF(_xlfn.XLOOKUP(A78,'Shipment Detail'!N:N,'Shipment Detail'!D:D)="entreprise","E","P")</f>
        <v>E</v>
      </c>
    </row>
    <row r="79" spans="1:6" x14ac:dyDescent="0.2">
      <c r="A79" s="6">
        <v>872282891437</v>
      </c>
      <c r="B79" t="s">
        <v>57</v>
      </c>
      <c r="C79" s="3">
        <v>7.7900000000000027</v>
      </c>
      <c r="D79">
        <v>21.34</v>
      </c>
      <c r="E79">
        <f t="shared" si="1"/>
        <v>9.6999999999999993</v>
      </c>
      <c r="F79" t="str">
        <f>IF(_xlfn.XLOOKUP(A79,'Shipment Detail'!N:N,'Shipment Detail'!D:D)="entreprise","E","P")</f>
        <v>E</v>
      </c>
    </row>
    <row r="80" spans="1:6" x14ac:dyDescent="0.2">
      <c r="A80" s="6">
        <v>872283794554</v>
      </c>
      <c r="B80" t="s">
        <v>57</v>
      </c>
      <c r="C80" s="3">
        <v>8.129999999999999</v>
      </c>
      <c r="D80">
        <v>22.22</v>
      </c>
      <c r="E80">
        <f t="shared" si="1"/>
        <v>10.1</v>
      </c>
      <c r="F80" t="str">
        <f>IF(_xlfn.XLOOKUP(A80,'Shipment Detail'!N:N,'Shipment Detail'!D:D)="entreprise","E","P")</f>
        <v>E</v>
      </c>
    </row>
    <row r="81" spans="1:6" x14ac:dyDescent="0.2">
      <c r="A81" s="6">
        <v>872283907150</v>
      </c>
      <c r="B81" t="s">
        <v>57</v>
      </c>
      <c r="C81" s="3">
        <v>24.519999999999996</v>
      </c>
      <c r="D81">
        <v>131.12</v>
      </c>
      <c r="E81">
        <f t="shared" si="1"/>
        <v>59.5</v>
      </c>
      <c r="F81" t="str">
        <f>IF(_xlfn.XLOOKUP(A81,'Shipment Detail'!N:N,'Shipment Detail'!D:D)="entreprise","E","P")</f>
        <v>E</v>
      </c>
    </row>
    <row r="82" spans="1:6" x14ac:dyDescent="0.2">
      <c r="A82" s="6">
        <v>872284001234</v>
      </c>
      <c r="B82" t="s">
        <v>57</v>
      </c>
      <c r="C82" s="3">
        <v>5.4499999999999993</v>
      </c>
      <c r="D82">
        <v>6.6</v>
      </c>
      <c r="E82">
        <f t="shared" si="1"/>
        <v>3</v>
      </c>
      <c r="F82" t="str">
        <f>IF(_xlfn.XLOOKUP(A82,'Shipment Detail'!N:N,'Shipment Detail'!D:D)="entreprise","E","P")</f>
        <v>E</v>
      </c>
    </row>
    <row r="83" spans="1:6" x14ac:dyDescent="0.2">
      <c r="A83" s="6">
        <v>872284412449</v>
      </c>
      <c r="B83" t="s">
        <v>57</v>
      </c>
      <c r="C83" s="3">
        <v>10.129999999999995</v>
      </c>
      <c r="D83">
        <v>37.4</v>
      </c>
      <c r="E83">
        <f t="shared" si="1"/>
        <v>17</v>
      </c>
      <c r="F83" t="str">
        <f>IF(_xlfn.XLOOKUP(A83,'Shipment Detail'!N:N,'Shipment Detail'!D:D)="entreprise","E","P")</f>
        <v>E</v>
      </c>
    </row>
    <row r="84" spans="1:6" x14ac:dyDescent="0.2">
      <c r="A84" s="6">
        <v>872284522497</v>
      </c>
      <c r="B84" t="s">
        <v>57</v>
      </c>
      <c r="C84" s="3">
        <v>24.86</v>
      </c>
      <c r="D84">
        <v>133.1</v>
      </c>
      <c r="E84">
        <f t="shared" si="1"/>
        <v>60.4</v>
      </c>
      <c r="F84" t="str">
        <f>IF(_xlfn.XLOOKUP(A84,'Shipment Detail'!N:N,'Shipment Detail'!D:D)="entreprise","E","P")</f>
        <v>E</v>
      </c>
    </row>
    <row r="85" spans="1:6" x14ac:dyDescent="0.2">
      <c r="A85" s="6">
        <v>872284582610</v>
      </c>
      <c r="B85" t="s">
        <v>57</v>
      </c>
      <c r="C85" s="3">
        <v>8.4599999999999973</v>
      </c>
      <c r="D85">
        <v>26.4</v>
      </c>
      <c r="E85">
        <f t="shared" si="1"/>
        <v>12</v>
      </c>
      <c r="F85" t="str">
        <f>IF(_xlfn.XLOOKUP(A85,'Shipment Detail'!N:N,'Shipment Detail'!D:D)="entreprise","E","P")</f>
        <v>E</v>
      </c>
    </row>
    <row r="86" spans="1:6" x14ac:dyDescent="0.2">
      <c r="A86" s="6">
        <v>872284697189</v>
      </c>
      <c r="B86" t="s">
        <v>57</v>
      </c>
      <c r="C86" s="3">
        <v>17.159999999999997</v>
      </c>
      <c r="D86">
        <v>82.06</v>
      </c>
      <c r="E86">
        <f t="shared" si="1"/>
        <v>37.300000000000004</v>
      </c>
      <c r="F86" t="str">
        <f>IF(_xlfn.XLOOKUP(A86,'Shipment Detail'!N:N,'Shipment Detail'!D:D)="entreprise","E","P")</f>
        <v>E</v>
      </c>
    </row>
    <row r="87" spans="1:6" x14ac:dyDescent="0.2">
      <c r="A87" s="6">
        <v>872284781860</v>
      </c>
      <c r="B87" t="s">
        <v>57</v>
      </c>
      <c r="C87" s="3">
        <v>8.4599999999999973</v>
      </c>
      <c r="D87">
        <v>26.4</v>
      </c>
      <c r="E87">
        <f t="shared" si="1"/>
        <v>12</v>
      </c>
      <c r="F87" t="str">
        <f>IF(_xlfn.XLOOKUP(A87,'Shipment Detail'!N:N,'Shipment Detail'!D:D)="entreprise","E","P")</f>
        <v>E</v>
      </c>
    </row>
    <row r="88" spans="1:6" x14ac:dyDescent="0.2">
      <c r="A88" s="6">
        <v>872284980983</v>
      </c>
      <c r="B88" t="s">
        <v>57</v>
      </c>
      <c r="C88" s="3">
        <v>19.499999999999993</v>
      </c>
      <c r="D88">
        <v>99</v>
      </c>
      <c r="E88">
        <f t="shared" si="1"/>
        <v>45</v>
      </c>
      <c r="F88" t="str">
        <f>IF(_xlfn.XLOOKUP(A88,'Shipment Detail'!N:N,'Shipment Detail'!D:D)="entreprise","E","P")</f>
        <v>E</v>
      </c>
    </row>
    <row r="89" spans="1:6" x14ac:dyDescent="0.2">
      <c r="A89" s="6">
        <v>872285035938</v>
      </c>
      <c r="B89" t="s">
        <v>57</v>
      </c>
      <c r="C89" s="3">
        <v>11.469999999999999</v>
      </c>
      <c r="D89">
        <v>46.2</v>
      </c>
      <c r="E89">
        <f t="shared" si="1"/>
        <v>21</v>
      </c>
      <c r="F89" t="str">
        <f>IF(_xlfn.XLOOKUP(A89,'Shipment Detail'!N:N,'Shipment Detail'!D:D)="entreprise","E","P")</f>
        <v>E</v>
      </c>
    </row>
    <row r="90" spans="1:6" x14ac:dyDescent="0.2">
      <c r="A90" s="6">
        <v>872285074832</v>
      </c>
      <c r="B90" t="s">
        <v>57</v>
      </c>
      <c r="C90" s="3">
        <v>8.129999999999999</v>
      </c>
      <c r="D90">
        <v>24.2</v>
      </c>
      <c r="E90">
        <f t="shared" si="1"/>
        <v>11</v>
      </c>
      <c r="F90" t="str">
        <f>IF(_xlfn.XLOOKUP(A90,'Shipment Detail'!N:N,'Shipment Detail'!D:D)="entreprise","E","P")</f>
        <v>E</v>
      </c>
    </row>
    <row r="91" spans="1:6" x14ac:dyDescent="0.2">
      <c r="A91" s="6">
        <v>872285149227</v>
      </c>
      <c r="B91" t="s">
        <v>57</v>
      </c>
      <c r="C91" s="3">
        <v>10.469999999999999</v>
      </c>
      <c r="D91">
        <v>39.380000000000003</v>
      </c>
      <c r="E91">
        <f t="shared" si="1"/>
        <v>17.900000000000002</v>
      </c>
      <c r="F91" t="str">
        <f>IF(_xlfn.XLOOKUP(A91,'Shipment Detail'!N:N,'Shipment Detail'!D:D)="entreprise","E","P")</f>
        <v>E</v>
      </c>
    </row>
    <row r="92" spans="1:6" x14ac:dyDescent="0.2">
      <c r="A92" s="6">
        <v>872285256552</v>
      </c>
      <c r="B92" t="s">
        <v>57</v>
      </c>
      <c r="C92" s="3">
        <v>15.149999999999999</v>
      </c>
      <c r="D92">
        <v>69.3</v>
      </c>
      <c r="E92">
        <f t="shared" si="1"/>
        <v>31.5</v>
      </c>
      <c r="F92" t="str">
        <f>IF(_xlfn.XLOOKUP(A92,'Shipment Detail'!N:N,'Shipment Detail'!D:D)="entreprise","E","P")</f>
        <v>E</v>
      </c>
    </row>
    <row r="93" spans="1:6" x14ac:dyDescent="0.2">
      <c r="A93" s="6">
        <v>872285381670</v>
      </c>
      <c r="B93" t="s">
        <v>57</v>
      </c>
      <c r="C93" s="3">
        <v>9.1300000000000026</v>
      </c>
      <c r="D93">
        <v>30.8</v>
      </c>
      <c r="E93">
        <f t="shared" si="1"/>
        <v>14</v>
      </c>
      <c r="F93" t="str">
        <f>IF(_xlfn.XLOOKUP(A93,'Shipment Detail'!N:N,'Shipment Detail'!D:D)="entreprise","E","P")</f>
        <v>E</v>
      </c>
    </row>
    <row r="94" spans="1:6" x14ac:dyDescent="0.2">
      <c r="A94" s="6">
        <v>872285404035</v>
      </c>
      <c r="B94" t="s">
        <v>57</v>
      </c>
      <c r="C94" s="3">
        <v>8.7999999999999972</v>
      </c>
      <c r="D94">
        <v>28.6</v>
      </c>
      <c r="E94">
        <f t="shared" si="1"/>
        <v>13</v>
      </c>
      <c r="F94" t="str">
        <f>IF(_xlfn.XLOOKUP(A94,'Shipment Detail'!N:N,'Shipment Detail'!D:D)="entreprise","E","P")</f>
        <v>E</v>
      </c>
    </row>
    <row r="95" spans="1:6" x14ac:dyDescent="0.2">
      <c r="A95" s="6">
        <v>872285433650</v>
      </c>
      <c r="B95" t="s">
        <v>57</v>
      </c>
      <c r="C95" s="3">
        <v>7.4600000000000009</v>
      </c>
      <c r="D95">
        <v>19.8</v>
      </c>
      <c r="E95">
        <f t="shared" si="1"/>
        <v>9</v>
      </c>
      <c r="F95" t="str">
        <f>IF(_xlfn.XLOOKUP(A95,'Shipment Detail'!N:N,'Shipment Detail'!D:D)="entreprise","E","P")</f>
        <v>E</v>
      </c>
    </row>
    <row r="96" spans="1:6" x14ac:dyDescent="0.2">
      <c r="A96" s="6">
        <v>872285468507</v>
      </c>
      <c r="B96" t="s">
        <v>57</v>
      </c>
      <c r="C96" s="3">
        <v>14.82</v>
      </c>
      <c r="D96">
        <v>67.98</v>
      </c>
      <c r="E96">
        <f t="shared" si="1"/>
        <v>30.900000000000002</v>
      </c>
      <c r="F96" t="str">
        <f>IF(_xlfn.XLOOKUP(A96,'Shipment Detail'!N:N,'Shipment Detail'!D:D)="entreprise","E","P")</f>
        <v>E</v>
      </c>
    </row>
    <row r="97" spans="1:6" x14ac:dyDescent="0.2">
      <c r="A97" s="6">
        <v>872327273967</v>
      </c>
      <c r="B97" t="s">
        <v>57</v>
      </c>
      <c r="C97" s="3">
        <v>8.4599999999999973</v>
      </c>
      <c r="D97">
        <v>25.08</v>
      </c>
      <c r="E97">
        <f t="shared" si="1"/>
        <v>11.4</v>
      </c>
      <c r="F97" t="str">
        <f>IF(_xlfn.XLOOKUP(A97,'Shipment Detail'!N:N,'Shipment Detail'!D:D)="entreprise","E","P")</f>
        <v>P</v>
      </c>
    </row>
    <row r="98" spans="1:6" x14ac:dyDescent="0.2">
      <c r="A98" s="6">
        <v>872327509740</v>
      </c>
      <c r="B98" t="s">
        <v>57</v>
      </c>
      <c r="C98" s="3">
        <v>27.53</v>
      </c>
      <c r="D98">
        <v>150.47999999999999</v>
      </c>
      <c r="E98">
        <f t="shared" si="1"/>
        <v>68.3</v>
      </c>
      <c r="F98" t="str">
        <f>IF(_xlfn.XLOOKUP(A98,'Shipment Detail'!N:N,'Shipment Detail'!D:D)="entreprise","E","P")</f>
        <v>E</v>
      </c>
    </row>
    <row r="99" spans="1:6" x14ac:dyDescent="0.2">
      <c r="A99" s="6">
        <v>872328013160</v>
      </c>
      <c r="B99" t="s">
        <v>57</v>
      </c>
      <c r="C99" s="3">
        <v>21.510000000000005</v>
      </c>
      <c r="D99">
        <v>111.76</v>
      </c>
      <c r="E99">
        <f t="shared" si="1"/>
        <v>50.7</v>
      </c>
      <c r="F99" t="str">
        <f>IF(_xlfn.XLOOKUP(A99,'Shipment Detail'!N:N,'Shipment Detail'!D:D)="entreprise","E","P")</f>
        <v>E</v>
      </c>
    </row>
    <row r="100" spans="1:6" x14ac:dyDescent="0.2">
      <c r="A100" s="6">
        <v>872328123110</v>
      </c>
      <c r="B100" t="s">
        <v>57</v>
      </c>
      <c r="C100" s="3">
        <v>9.8000000000000007</v>
      </c>
      <c r="D100">
        <v>34.54</v>
      </c>
      <c r="E100">
        <f t="shared" si="1"/>
        <v>15.7</v>
      </c>
      <c r="F100" t="str">
        <f>IF(_xlfn.XLOOKUP(A100,'Shipment Detail'!N:N,'Shipment Detail'!D:D)="entreprise","E","P")</f>
        <v>E</v>
      </c>
    </row>
    <row r="101" spans="1:6" x14ac:dyDescent="0.2">
      <c r="A101" s="6">
        <v>872328152263</v>
      </c>
      <c r="B101" t="s">
        <v>57</v>
      </c>
      <c r="C101" s="3">
        <v>13.809999999999995</v>
      </c>
      <c r="D101">
        <v>61.6</v>
      </c>
      <c r="E101">
        <f t="shared" si="1"/>
        <v>28</v>
      </c>
      <c r="F101" t="str">
        <f>IF(_xlfn.XLOOKUP(A101,'Shipment Detail'!N:N,'Shipment Detail'!D:D)="entreprise","E","P")</f>
        <v>E</v>
      </c>
    </row>
    <row r="102" spans="1:6" x14ac:dyDescent="0.2">
      <c r="A102" s="6">
        <v>872328174772</v>
      </c>
      <c r="B102" t="s">
        <v>57</v>
      </c>
      <c r="C102" s="3">
        <v>7.7900000000000027</v>
      </c>
      <c r="D102">
        <v>21.12</v>
      </c>
      <c r="E102">
        <f t="shared" si="1"/>
        <v>9.6</v>
      </c>
      <c r="F102" t="str">
        <f>IF(_xlfn.XLOOKUP(A102,'Shipment Detail'!N:N,'Shipment Detail'!D:D)="entreprise","E","P")</f>
        <v>E</v>
      </c>
    </row>
    <row r="103" spans="1:6" x14ac:dyDescent="0.2">
      <c r="A103" s="6">
        <v>872328192223</v>
      </c>
      <c r="B103" t="s">
        <v>57</v>
      </c>
      <c r="C103" s="3">
        <v>9.8000000000000007</v>
      </c>
      <c r="D103">
        <v>34.54</v>
      </c>
      <c r="E103">
        <f t="shared" si="1"/>
        <v>15.7</v>
      </c>
      <c r="F103" t="str">
        <f>IF(_xlfn.XLOOKUP(A103,'Shipment Detail'!N:N,'Shipment Detail'!D:D)="entreprise","E","P")</f>
        <v>E</v>
      </c>
    </row>
    <row r="104" spans="1:6" x14ac:dyDescent="0.2">
      <c r="A104" s="6">
        <v>872328229474</v>
      </c>
      <c r="B104" t="s">
        <v>57</v>
      </c>
      <c r="C104" s="3">
        <v>8.7999999999999972</v>
      </c>
      <c r="D104">
        <v>26.62</v>
      </c>
      <c r="E104">
        <f t="shared" si="1"/>
        <v>12.1</v>
      </c>
      <c r="F104" t="str">
        <f>IF(_xlfn.XLOOKUP(A104,'Shipment Detail'!N:N,'Shipment Detail'!D:D)="entreprise","E","P")</f>
        <v>E</v>
      </c>
    </row>
    <row r="105" spans="1:6" x14ac:dyDescent="0.2">
      <c r="A105" s="6">
        <v>872328280601</v>
      </c>
      <c r="B105" t="s">
        <v>57</v>
      </c>
      <c r="C105" s="3">
        <v>8.129999999999999</v>
      </c>
      <c r="D105">
        <v>24.2</v>
      </c>
      <c r="E105">
        <f t="shared" si="1"/>
        <v>11</v>
      </c>
      <c r="F105" t="str">
        <f>IF(_xlfn.XLOOKUP(A105,'Shipment Detail'!N:N,'Shipment Detail'!D:D)="entreprise","E","P")</f>
        <v>E</v>
      </c>
    </row>
    <row r="106" spans="1:6" x14ac:dyDescent="0.2">
      <c r="A106" s="6">
        <v>872328294240</v>
      </c>
      <c r="B106" t="s">
        <v>57</v>
      </c>
      <c r="C106" s="3">
        <v>12.810000000000002</v>
      </c>
      <c r="D106">
        <v>54.34</v>
      </c>
      <c r="E106">
        <f t="shared" si="1"/>
        <v>24.700000000000003</v>
      </c>
      <c r="F106" t="str">
        <f>IF(_xlfn.XLOOKUP(A106,'Shipment Detail'!N:N,'Shipment Detail'!D:D)="entreprise","E","P")</f>
        <v>E</v>
      </c>
    </row>
    <row r="107" spans="1:6" x14ac:dyDescent="0.2">
      <c r="A107" s="6">
        <v>872328430473</v>
      </c>
      <c r="B107" t="s">
        <v>57</v>
      </c>
      <c r="C107" s="3">
        <v>7.120000000000001</v>
      </c>
      <c r="D107">
        <v>17.600000000000001</v>
      </c>
      <c r="E107">
        <f t="shared" si="1"/>
        <v>8</v>
      </c>
      <c r="F107" t="str">
        <f>IF(_xlfn.XLOOKUP(A107,'Shipment Detail'!N:N,'Shipment Detail'!D:D)="entreprise","E","P")</f>
        <v>E</v>
      </c>
    </row>
    <row r="108" spans="1:6" x14ac:dyDescent="0.2">
      <c r="A108" s="6">
        <v>872328471392</v>
      </c>
      <c r="B108" t="s">
        <v>57</v>
      </c>
      <c r="C108" s="3">
        <v>16.159999999999997</v>
      </c>
      <c r="D108">
        <v>77</v>
      </c>
      <c r="E108">
        <f t="shared" si="1"/>
        <v>35</v>
      </c>
      <c r="F108" t="str">
        <f>IF(_xlfn.XLOOKUP(A108,'Shipment Detail'!N:N,'Shipment Detail'!D:D)="entreprise","E","P")</f>
        <v>E</v>
      </c>
    </row>
    <row r="109" spans="1:6" x14ac:dyDescent="0.2">
      <c r="A109" s="6">
        <v>872328533567</v>
      </c>
      <c r="B109" t="s">
        <v>57</v>
      </c>
      <c r="C109" s="3">
        <v>14.480000000000004</v>
      </c>
      <c r="D109">
        <v>66</v>
      </c>
      <c r="E109">
        <f t="shared" si="1"/>
        <v>30</v>
      </c>
      <c r="F109" t="str">
        <f>IF(_xlfn.XLOOKUP(A109,'Shipment Detail'!N:N,'Shipment Detail'!D:D)="entreprise","E","P")</f>
        <v>E</v>
      </c>
    </row>
    <row r="110" spans="1:6" x14ac:dyDescent="0.2">
      <c r="A110" s="6">
        <v>872328666631</v>
      </c>
      <c r="B110" t="s">
        <v>57</v>
      </c>
      <c r="C110" s="3">
        <v>13.14</v>
      </c>
      <c r="D110">
        <v>56.1</v>
      </c>
      <c r="E110">
        <f t="shared" si="1"/>
        <v>25.5</v>
      </c>
      <c r="F110" t="str">
        <f>IF(_xlfn.XLOOKUP(A110,'Shipment Detail'!N:N,'Shipment Detail'!D:D)="entreprise","E","P")</f>
        <v>E</v>
      </c>
    </row>
    <row r="111" spans="1:6" x14ac:dyDescent="0.2">
      <c r="A111" s="6">
        <v>872328680201</v>
      </c>
      <c r="B111" t="s">
        <v>57</v>
      </c>
      <c r="C111" s="3">
        <v>7.7900000000000027</v>
      </c>
      <c r="D111">
        <v>21.56</v>
      </c>
      <c r="E111">
        <f t="shared" si="1"/>
        <v>9.7999999999999989</v>
      </c>
      <c r="F111" t="str">
        <f>IF(_xlfn.XLOOKUP(A111,'Shipment Detail'!N:N,'Shipment Detail'!D:D)="entreprise","E","P")</f>
        <v>E</v>
      </c>
    </row>
    <row r="112" spans="1:6" x14ac:dyDescent="0.2">
      <c r="A112" s="6">
        <v>872328695189</v>
      </c>
      <c r="B112" t="s">
        <v>57</v>
      </c>
      <c r="C112" s="3">
        <v>8.4599999999999973</v>
      </c>
      <c r="D112">
        <v>24.86</v>
      </c>
      <c r="E112">
        <f t="shared" si="1"/>
        <v>11.299999999999999</v>
      </c>
      <c r="F112" t="str">
        <f>IF(_xlfn.XLOOKUP(A112,'Shipment Detail'!N:N,'Shipment Detail'!D:D)="entreprise","E","P")</f>
        <v>E</v>
      </c>
    </row>
    <row r="113" spans="1:6" x14ac:dyDescent="0.2">
      <c r="A113" s="6">
        <v>872328715758</v>
      </c>
      <c r="B113" t="s">
        <v>57</v>
      </c>
      <c r="C113" s="3">
        <v>10.469999999999999</v>
      </c>
      <c r="D113">
        <v>37.619999999999997</v>
      </c>
      <c r="E113">
        <f t="shared" si="1"/>
        <v>17.100000000000001</v>
      </c>
      <c r="F113" t="str">
        <f>IF(_xlfn.XLOOKUP(A113,'Shipment Detail'!N:N,'Shipment Detail'!D:D)="entreprise","E","P")</f>
        <v>E</v>
      </c>
    </row>
    <row r="114" spans="1:6" x14ac:dyDescent="0.2">
      <c r="A114" s="6">
        <v>872328807903</v>
      </c>
      <c r="B114" t="s">
        <v>57</v>
      </c>
      <c r="C114" s="3">
        <v>9.8000000000000007</v>
      </c>
      <c r="D114">
        <v>35.200000000000003</v>
      </c>
      <c r="E114">
        <f t="shared" si="1"/>
        <v>16</v>
      </c>
      <c r="F114" t="str">
        <f>IF(_xlfn.XLOOKUP(A114,'Shipment Detail'!N:N,'Shipment Detail'!D:D)="entreprise","E","P")</f>
        <v>E</v>
      </c>
    </row>
    <row r="115" spans="1:6" x14ac:dyDescent="0.2">
      <c r="A115" s="6">
        <v>872328835189</v>
      </c>
      <c r="B115" t="s">
        <v>57</v>
      </c>
      <c r="C115" s="3">
        <v>11.14</v>
      </c>
      <c r="D115">
        <v>42.02</v>
      </c>
      <c r="E115">
        <f t="shared" si="1"/>
        <v>19.100000000000001</v>
      </c>
      <c r="F115" t="str">
        <f>IF(_xlfn.XLOOKUP(A115,'Shipment Detail'!N:N,'Shipment Detail'!D:D)="entreprise","E","P")</f>
        <v>E</v>
      </c>
    </row>
    <row r="116" spans="1:6" x14ac:dyDescent="0.2">
      <c r="A116" s="6">
        <v>872328911004</v>
      </c>
      <c r="B116" t="s">
        <v>57</v>
      </c>
      <c r="C116" s="3">
        <v>10.800000000000004</v>
      </c>
      <c r="D116">
        <v>41.8</v>
      </c>
      <c r="E116">
        <f t="shared" si="1"/>
        <v>19</v>
      </c>
      <c r="F116" t="str">
        <f>IF(_xlfn.XLOOKUP(A116,'Shipment Detail'!N:N,'Shipment Detail'!D:D)="entreprise","E","P")</f>
        <v>E</v>
      </c>
    </row>
    <row r="117" spans="1:6" x14ac:dyDescent="0.2">
      <c r="A117" s="6">
        <v>872328928179</v>
      </c>
      <c r="B117" t="s">
        <v>57</v>
      </c>
      <c r="C117" s="3">
        <v>7.4600000000000009</v>
      </c>
      <c r="D117">
        <v>19.8</v>
      </c>
      <c r="E117">
        <f t="shared" si="1"/>
        <v>9</v>
      </c>
      <c r="F117" t="str">
        <f>IF(_xlfn.XLOOKUP(A117,'Shipment Detail'!N:N,'Shipment Detail'!D:D)="entreprise","E","P")</f>
        <v>E</v>
      </c>
    </row>
    <row r="118" spans="1:6" x14ac:dyDescent="0.2">
      <c r="A118" s="6">
        <v>872328943547</v>
      </c>
      <c r="B118" t="s">
        <v>57</v>
      </c>
      <c r="C118" s="3">
        <v>9.8000000000000007</v>
      </c>
      <c r="D118">
        <v>35.200000000000003</v>
      </c>
      <c r="E118">
        <f t="shared" si="1"/>
        <v>16</v>
      </c>
      <c r="F118" t="str">
        <f>IF(_xlfn.XLOOKUP(A118,'Shipment Detail'!N:N,'Shipment Detail'!D:D)="entreprise","E","P")</f>
        <v>E</v>
      </c>
    </row>
    <row r="119" spans="1:6" x14ac:dyDescent="0.2">
      <c r="A119" s="6">
        <v>872328957679</v>
      </c>
      <c r="B119" t="s">
        <v>57</v>
      </c>
      <c r="C119" s="3">
        <v>7.7900000000000027</v>
      </c>
      <c r="D119">
        <v>21.78</v>
      </c>
      <c r="E119">
        <f t="shared" si="1"/>
        <v>9.9</v>
      </c>
      <c r="F119" t="str">
        <f>IF(_xlfn.XLOOKUP(A119,'Shipment Detail'!N:N,'Shipment Detail'!D:D)="entreprise","E","P")</f>
        <v>E</v>
      </c>
    </row>
    <row r="120" spans="1:6" x14ac:dyDescent="0.2">
      <c r="A120" s="6">
        <v>872328995912</v>
      </c>
      <c r="B120" t="s">
        <v>57</v>
      </c>
      <c r="C120" s="3">
        <v>6.120000000000001</v>
      </c>
      <c r="D120">
        <v>11</v>
      </c>
      <c r="E120">
        <f t="shared" si="1"/>
        <v>5</v>
      </c>
      <c r="F120" t="str">
        <f>IF(_xlfn.XLOOKUP(A120,'Shipment Detail'!N:N,'Shipment Detail'!D:D)="entreprise","E","P")</f>
        <v>E</v>
      </c>
    </row>
    <row r="121" spans="1:6" x14ac:dyDescent="0.2">
      <c r="A121" s="6">
        <v>872329024705</v>
      </c>
      <c r="B121" t="s">
        <v>57</v>
      </c>
      <c r="C121" s="3">
        <v>7.7900000000000027</v>
      </c>
      <c r="D121">
        <v>22</v>
      </c>
      <c r="E121">
        <f t="shared" si="1"/>
        <v>10</v>
      </c>
      <c r="F121" t="str">
        <f>IF(_xlfn.XLOOKUP(A121,'Shipment Detail'!N:N,'Shipment Detail'!D:D)="entreprise","E","P")</f>
        <v>E</v>
      </c>
    </row>
    <row r="122" spans="1:6" x14ac:dyDescent="0.2">
      <c r="A122" s="6">
        <v>872329057096</v>
      </c>
      <c r="B122" t="s">
        <v>57</v>
      </c>
      <c r="C122" s="3">
        <v>8.7999999999999972</v>
      </c>
      <c r="D122">
        <v>28.6</v>
      </c>
      <c r="E122">
        <f t="shared" si="1"/>
        <v>13</v>
      </c>
      <c r="F122" t="str">
        <f>IF(_xlfn.XLOOKUP(A122,'Shipment Detail'!N:N,'Shipment Detail'!D:D)="entreprise","E","P")</f>
        <v>E</v>
      </c>
    </row>
    <row r="123" spans="1:6" x14ac:dyDescent="0.2">
      <c r="A123" s="6">
        <v>872329068130</v>
      </c>
      <c r="B123" t="s">
        <v>57</v>
      </c>
      <c r="C123" s="3">
        <v>19.499999999999993</v>
      </c>
      <c r="D123">
        <v>99</v>
      </c>
      <c r="E123">
        <f t="shared" si="1"/>
        <v>45</v>
      </c>
      <c r="F123" t="str">
        <f>IF(_xlfn.XLOOKUP(A123,'Shipment Detail'!N:N,'Shipment Detail'!D:D)="entreprise","E","P")</f>
        <v>E</v>
      </c>
    </row>
    <row r="124" spans="1:6" x14ac:dyDescent="0.2">
      <c r="A124" s="6">
        <v>872329090007</v>
      </c>
      <c r="B124" t="s">
        <v>57</v>
      </c>
      <c r="C124" s="3">
        <v>8.4599999999999973</v>
      </c>
      <c r="D124">
        <v>26.4</v>
      </c>
      <c r="E124">
        <f t="shared" si="1"/>
        <v>12</v>
      </c>
      <c r="F124" t="str">
        <f>IF(_xlfn.XLOOKUP(A124,'Shipment Detail'!N:N,'Shipment Detail'!D:D)="entreprise","E","P")</f>
        <v>E</v>
      </c>
    </row>
    <row r="125" spans="1:6" x14ac:dyDescent="0.2">
      <c r="A125" s="6">
        <v>872329099633</v>
      </c>
      <c r="B125" t="s">
        <v>57</v>
      </c>
      <c r="C125" s="3">
        <v>8.129999999999999</v>
      </c>
      <c r="D125">
        <v>23.76</v>
      </c>
      <c r="E125">
        <f t="shared" si="1"/>
        <v>10.799999999999999</v>
      </c>
      <c r="F125" t="str">
        <f>IF(_xlfn.XLOOKUP(A125,'Shipment Detail'!N:N,'Shipment Detail'!D:D)="entreprise","E","P")</f>
        <v>E</v>
      </c>
    </row>
    <row r="126" spans="1:6" x14ac:dyDescent="0.2">
      <c r="A126" s="6">
        <v>872329128070</v>
      </c>
      <c r="B126" t="s">
        <v>57</v>
      </c>
      <c r="C126" s="3">
        <v>13.809999999999995</v>
      </c>
      <c r="D126">
        <v>60.94</v>
      </c>
      <c r="E126">
        <f t="shared" si="1"/>
        <v>27.700000000000003</v>
      </c>
      <c r="F126" t="str">
        <f>IF(_xlfn.XLOOKUP(A126,'Shipment Detail'!N:N,'Shipment Detail'!D:D)="entreprise","E","P")</f>
        <v>E</v>
      </c>
    </row>
    <row r="127" spans="1:6" x14ac:dyDescent="0.2">
      <c r="A127" s="6">
        <v>872329141505</v>
      </c>
      <c r="B127" t="s">
        <v>57</v>
      </c>
      <c r="C127" s="3">
        <v>7.120000000000001</v>
      </c>
      <c r="D127">
        <v>17.600000000000001</v>
      </c>
      <c r="E127">
        <f t="shared" si="1"/>
        <v>8</v>
      </c>
      <c r="F127" t="str">
        <f>IF(_xlfn.XLOOKUP(A127,'Shipment Detail'!N:N,'Shipment Detail'!D:D)="entreprise","E","P")</f>
        <v>E</v>
      </c>
    </row>
    <row r="128" spans="1:6" x14ac:dyDescent="0.2">
      <c r="A128" s="6">
        <v>872329148429</v>
      </c>
      <c r="B128" t="s">
        <v>57</v>
      </c>
      <c r="C128" s="3">
        <v>9.4600000000000009</v>
      </c>
      <c r="D128">
        <v>33</v>
      </c>
      <c r="E128">
        <f t="shared" si="1"/>
        <v>15</v>
      </c>
      <c r="F128" t="str">
        <f>IF(_xlfn.XLOOKUP(A128,'Shipment Detail'!N:N,'Shipment Detail'!D:D)="entreprise","E","P")</f>
        <v>E</v>
      </c>
    </row>
    <row r="129" spans="1:6" x14ac:dyDescent="0.2">
      <c r="A129" s="6">
        <v>872329175499</v>
      </c>
      <c r="B129" t="s">
        <v>57</v>
      </c>
      <c r="C129" s="3">
        <v>8.129999999999999</v>
      </c>
      <c r="D129">
        <v>24.2</v>
      </c>
      <c r="E129">
        <f t="shared" si="1"/>
        <v>11</v>
      </c>
      <c r="F129" t="str">
        <f>IF(_xlfn.XLOOKUP(A129,'Shipment Detail'!N:N,'Shipment Detail'!D:D)="entreprise","E","P")</f>
        <v>E</v>
      </c>
    </row>
    <row r="130" spans="1:6" x14ac:dyDescent="0.2">
      <c r="A130" s="6">
        <v>872329185607</v>
      </c>
      <c r="B130" t="s">
        <v>57</v>
      </c>
      <c r="C130" s="3">
        <v>9.4600000000000009</v>
      </c>
      <c r="D130">
        <v>33</v>
      </c>
      <c r="E130">
        <f t="shared" si="1"/>
        <v>15</v>
      </c>
      <c r="F130" t="str">
        <f>IF(_xlfn.XLOOKUP(A130,'Shipment Detail'!N:N,'Shipment Detail'!D:D)="entreprise","E","P")</f>
        <v>E</v>
      </c>
    </row>
    <row r="131" spans="1:6" x14ac:dyDescent="0.2">
      <c r="A131" s="6">
        <v>872329287999</v>
      </c>
      <c r="B131" t="s">
        <v>57</v>
      </c>
      <c r="C131" s="3">
        <v>15.149999999999999</v>
      </c>
      <c r="D131">
        <v>69.52</v>
      </c>
      <c r="E131">
        <f t="shared" ref="E131:E194" si="2">ROUNDUP(D131*0.453592,1)</f>
        <v>31.6</v>
      </c>
      <c r="F131" t="str">
        <f>IF(_xlfn.XLOOKUP(A131,'Shipment Detail'!N:N,'Shipment Detail'!D:D)="entreprise","E","P")</f>
        <v>P</v>
      </c>
    </row>
    <row r="132" spans="1:6" x14ac:dyDescent="0.2">
      <c r="A132" s="6">
        <v>872329366630</v>
      </c>
      <c r="B132" t="s">
        <v>57</v>
      </c>
      <c r="C132" s="3">
        <v>8.129999999999999</v>
      </c>
      <c r="D132">
        <v>24.2</v>
      </c>
      <c r="E132">
        <f t="shared" si="2"/>
        <v>11</v>
      </c>
      <c r="F132" t="str">
        <f>IF(_xlfn.XLOOKUP(A132,'Shipment Detail'!N:N,'Shipment Detail'!D:D)="entreprise","E","P")</f>
        <v>E</v>
      </c>
    </row>
    <row r="133" spans="1:6" x14ac:dyDescent="0.2">
      <c r="A133" s="6">
        <v>872329483896</v>
      </c>
      <c r="B133" t="s">
        <v>57</v>
      </c>
      <c r="C133" s="3">
        <v>32.100000000000009</v>
      </c>
      <c r="D133">
        <v>172.04</v>
      </c>
      <c r="E133">
        <f t="shared" si="2"/>
        <v>78.099999999999994</v>
      </c>
      <c r="F133" t="str">
        <f>IF(_xlfn.XLOOKUP(A133,'Shipment Detail'!N:N,'Shipment Detail'!D:D)="entreprise","E","P")</f>
        <v>E</v>
      </c>
    </row>
    <row r="134" spans="1:6" x14ac:dyDescent="0.2">
      <c r="A134" s="6">
        <v>872329618198</v>
      </c>
      <c r="B134" t="s">
        <v>57</v>
      </c>
      <c r="C134" s="3">
        <v>8.4599999999999973</v>
      </c>
      <c r="D134">
        <v>26.4</v>
      </c>
      <c r="E134">
        <f t="shared" si="2"/>
        <v>12</v>
      </c>
      <c r="F134" t="str">
        <f>IF(_xlfn.XLOOKUP(A134,'Shipment Detail'!N:N,'Shipment Detail'!D:D)="entreprise","E","P")</f>
        <v>E</v>
      </c>
    </row>
    <row r="135" spans="1:6" x14ac:dyDescent="0.2">
      <c r="A135" s="6">
        <v>872329682196</v>
      </c>
      <c r="B135" t="s">
        <v>57</v>
      </c>
      <c r="C135" s="3">
        <v>8.4599999999999973</v>
      </c>
      <c r="D135">
        <v>25.08</v>
      </c>
      <c r="E135">
        <f t="shared" si="2"/>
        <v>11.4</v>
      </c>
      <c r="F135" t="str">
        <f>IF(_xlfn.XLOOKUP(A135,'Shipment Detail'!N:N,'Shipment Detail'!D:D)="entreprise","E","P")</f>
        <v>E</v>
      </c>
    </row>
    <row r="136" spans="1:6" x14ac:dyDescent="0.2">
      <c r="A136" s="6">
        <v>872330250528</v>
      </c>
      <c r="B136" t="s">
        <v>57</v>
      </c>
      <c r="C136" s="3">
        <v>8.129999999999999</v>
      </c>
      <c r="D136">
        <v>22.44</v>
      </c>
      <c r="E136">
        <f t="shared" si="2"/>
        <v>10.199999999999999</v>
      </c>
      <c r="F136" t="str">
        <f>IF(_xlfn.XLOOKUP(A136,'Shipment Detail'!N:N,'Shipment Detail'!D:D)="entreprise","E","P")</f>
        <v>E</v>
      </c>
    </row>
    <row r="137" spans="1:6" x14ac:dyDescent="0.2">
      <c r="A137" s="6">
        <v>872330381254</v>
      </c>
      <c r="B137" t="s">
        <v>57</v>
      </c>
      <c r="C137" s="3">
        <v>14.480000000000004</v>
      </c>
      <c r="D137">
        <v>65.56</v>
      </c>
      <c r="E137">
        <f t="shared" si="2"/>
        <v>29.8</v>
      </c>
      <c r="F137" t="str">
        <f>IF(_xlfn.XLOOKUP(A137,'Shipment Detail'!N:N,'Shipment Detail'!D:D)="entreprise","E","P")</f>
        <v>E</v>
      </c>
    </row>
    <row r="138" spans="1:6" x14ac:dyDescent="0.2">
      <c r="A138" s="6">
        <v>872330450968</v>
      </c>
      <c r="B138" t="s">
        <v>57</v>
      </c>
      <c r="C138" s="3">
        <v>7.4600000000000009</v>
      </c>
      <c r="D138">
        <v>19.8</v>
      </c>
      <c r="E138">
        <f t="shared" si="2"/>
        <v>9</v>
      </c>
      <c r="F138" t="str">
        <f>IF(_xlfn.XLOOKUP(A138,'Shipment Detail'!N:N,'Shipment Detail'!D:D)="entreprise","E","P")</f>
        <v>E</v>
      </c>
    </row>
    <row r="139" spans="1:6" x14ac:dyDescent="0.2">
      <c r="A139" s="6">
        <v>872330521380</v>
      </c>
      <c r="B139" t="s">
        <v>57</v>
      </c>
      <c r="C139" s="3">
        <v>12.810000000000002</v>
      </c>
      <c r="D139">
        <v>53.02</v>
      </c>
      <c r="E139">
        <f t="shared" si="2"/>
        <v>24.1</v>
      </c>
      <c r="F139" t="str">
        <f>IF(_xlfn.XLOOKUP(A139,'Shipment Detail'!N:N,'Shipment Detail'!D:D)="entreprise","E","P")</f>
        <v>E</v>
      </c>
    </row>
    <row r="140" spans="1:6" x14ac:dyDescent="0.2">
      <c r="A140" s="6">
        <v>872330541315</v>
      </c>
      <c r="B140" t="s">
        <v>57</v>
      </c>
      <c r="C140" s="3">
        <v>11.469999999999999</v>
      </c>
      <c r="D140">
        <v>46.2</v>
      </c>
      <c r="E140">
        <f t="shared" si="2"/>
        <v>21</v>
      </c>
      <c r="F140" t="str">
        <f>IF(_xlfn.XLOOKUP(A140,'Shipment Detail'!N:N,'Shipment Detail'!D:D)="entreprise","E","P")</f>
        <v>E</v>
      </c>
    </row>
    <row r="141" spans="1:6" x14ac:dyDescent="0.2">
      <c r="A141" s="6">
        <v>872330565893</v>
      </c>
      <c r="B141" t="s">
        <v>57</v>
      </c>
      <c r="C141" s="3">
        <v>12.480000000000004</v>
      </c>
      <c r="D141">
        <v>52.8</v>
      </c>
      <c r="E141">
        <f t="shared" si="2"/>
        <v>24</v>
      </c>
      <c r="F141" t="str">
        <f>IF(_xlfn.XLOOKUP(A141,'Shipment Detail'!N:N,'Shipment Detail'!D:D)="entreprise","E","P")</f>
        <v>E</v>
      </c>
    </row>
    <row r="142" spans="1:6" x14ac:dyDescent="0.2">
      <c r="A142" s="6">
        <v>872330626189</v>
      </c>
      <c r="B142" t="s">
        <v>57</v>
      </c>
      <c r="C142" s="3">
        <v>12.810000000000002</v>
      </c>
      <c r="D142">
        <v>53.24</v>
      </c>
      <c r="E142">
        <f t="shared" si="2"/>
        <v>24.200000000000003</v>
      </c>
      <c r="F142" t="str">
        <f>IF(_xlfn.XLOOKUP(A142,'Shipment Detail'!N:N,'Shipment Detail'!D:D)="entreprise","E","P")</f>
        <v>E</v>
      </c>
    </row>
    <row r="143" spans="1:6" x14ac:dyDescent="0.2">
      <c r="A143" s="6">
        <v>872331093657</v>
      </c>
      <c r="B143" t="s">
        <v>57</v>
      </c>
      <c r="C143" s="3">
        <v>8.4599999999999973</v>
      </c>
      <c r="D143">
        <v>26.4</v>
      </c>
      <c r="E143">
        <f t="shared" si="2"/>
        <v>12</v>
      </c>
      <c r="F143" t="str">
        <f>IF(_xlfn.XLOOKUP(A143,'Shipment Detail'!N:N,'Shipment Detail'!D:D)="entreprise","E","P")</f>
        <v>E</v>
      </c>
    </row>
    <row r="144" spans="1:6" x14ac:dyDescent="0.2">
      <c r="A144" s="6">
        <v>872331112770</v>
      </c>
      <c r="B144" t="s">
        <v>57</v>
      </c>
      <c r="C144" s="3">
        <v>12.14</v>
      </c>
      <c r="D144">
        <v>50.6</v>
      </c>
      <c r="E144">
        <f t="shared" si="2"/>
        <v>23</v>
      </c>
      <c r="F144" t="str">
        <f>IF(_xlfn.XLOOKUP(A144,'Shipment Detail'!N:N,'Shipment Detail'!D:D)="entreprise","E","P")</f>
        <v>E</v>
      </c>
    </row>
    <row r="145" spans="1:6" x14ac:dyDescent="0.2">
      <c r="A145" s="6">
        <v>872331169416</v>
      </c>
      <c r="B145" t="s">
        <v>57</v>
      </c>
      <c r="C145" s="3">
        <v>8.4599999999999973</v>
      </c>
      <c r="D145">
        <v>26.4</v>
      </c>
      <c r="E145">
        <f t="shared" si="2"/>
        <v>12</v>
      </c>
      <c r="F145" t="str">
        <f>IF(_xlfn.XLOOKUP(A145,'Shipment Detail'!N:N,'Shipment Detail'!D:D)="entreprise","E","P")</f>
        <v>E</v>
      </c>
    </row>
    <row r="146" spans="1:6" x14ac:dyDescent="0.2">
      <c r="A146" s="6">
        <v>872331181417</v>
      </c>
      <c r="B146" t="s">
        <v>57</v>
      </c>
      <c r="C146" s="3">
        <v>9.8000000000000007</v>
      </c>
      <c r="D146">
        <v>35.200000000000003</v>
      </c>
      <c r="E146">
        <f t="shared" si="2"/>
        <v>16</v>
      </c>
      <c r="F146" t="str">
        <f>IF(_xlfn.XLOOKUP(A146,'Shipment Detail'!N:N,'Shipment Detail'!D:D)="entreprise","E","P")</f>
        <v>E</v>
      </c>
    </row>
    <row r="147" spans="1:6" x14ac:dyDescent="0.2">
      <c r="A147" s="6">
        <v>872331205381</v>
      </c>
      <c r="B147" t="s">
        <v>57</v>
      </c>
      <c r="C147" s="3">
        <v>9.4600000000000009</v>
      </c>
      <c r="D147">
        <v>33</v>
      </c>
      <c r="E147">
        <f t="shared" si="2"/>
        <v>15</v>
      </c>
      <c r="F147" t="str">
        <f>IF(_xlfn.XLOOKUP(A147,'Shipment Detail'!N:N,'Shipment Detail'!D:D)="entreprise","E","P")</f>
        <v>E</v>
      </c>
    </row>
    <row r="148" spans="1:6" x14ac:dyDescent="0.2">
      <c r="A148" s="6">
        <v>872331420170</v>
      </c>
      <c r="B148" t="s">
        <v>57</v>
      </c>
      <c r="C148" s="3">
        <v>6.7899999999999991</v>
      </c>
      <c r="D148">
        <v>15.4</v>
      </c>
      <c r="E148">
        <f t="shared" si="2"/>
        <v>7</v>
      </c>
      <c r="F148" t="str">
        <f>IF(_xlfn.XLOOKUP(A148,'Shipment Detail'!N:N,'Shipment Detail'!D:D)="entreprise","E","P")</f>
        <v>E</v>
      </c>
    </row>
    <row r="149" spans="1:6" x14ac:dyDescent="0.2">
      <c r="A149" s="6">
        <v>872331444259</v>
      </c>
      <c r="B149" t="s">
        <v>57</v>
      </c>
      <c r="C149" s="3">
        <v>8.129999999999999</v>
      </c>
      <c r="D149">
        <v>24.2</v>
      </c>
      <c r="E149">
        <f t="shared" si="2"/>
        <v>11</v>
      </c>
      <c r="F149" t="str">
        <f>IF(_xlfn.XLOOKUP(A149,'Shipment Detail'!N:N,'Shipment Detail'!D:D)="entreprise","E","P")</f>
        <v>E</v>
      </c>
    </row>
    <row r="150" spans="1:6" x14ac:dyDescent="0.2">
      <c r="A150" s="6">
        <v>872331560270</v>
      </c>
      <c r="B150" t="s">
        <v>57</v>
      </c>
      <c r="C150" s="3">
        <v>8.7999999999999972</v>
      </c>
      <c r="D150">
        <v>27.72</v>
      </c>
      <c r="E150">
        <f t="shared" si="2"/>
        <v>12.6</v>
      </c>
      <c r="F150" t="str">
        <f>IF(_xlfn.XLOOKUP(A150,'Shipment Detail'!N:N,'Shipment Detail'!D:D)="entreprise","E","P")</f>
        <v>E</v>
      </c>
    </row>
    <row r="151" spans="1:6" x14ac:dyDescent="0.2">
      <c r="A151" s="6">
        <v>872331594576</v>
      </c>
      <c r="B151" t="s">
        <v>57</v>
      </c>
      <c r="C151" s="3">
        <v>13.14</v>
      </c>
      <c r="D151">
        <v>56.32</v>
      </c>
      <c r="E151">
        <f t="shared" si="2"/>
        <v>25.6</v>
      </c>
      <c r="F151" t="str">
        <f>IF(_xlfn.XLOOKUP(A151,'Shipment Detail'!N:N,'Shipment Detail'!D:D)="entreprise","E","P")</f>
        <v>E</v>
      </c>
    </row>
    <row r="152" spans="1:6" x14ac:dyDescent="0.2">
      <c r="A152" s="6">
        <v>872331755162</v>
      </c>
      <c r="B152" t="s">
        <v>57</v>
      </c>
      <c r="C152" s="3">
        <v>8.7999999999999972</v>
      </c>
      <c r="D152">
        <v>28.6</v>
      </c>
      <c r="E152">
        <f t="shared" si="2"/>
        <v>13</v>
      </c>
      <c r="F152" t="str">
        <f>IF(_xlfn.XLOOKUP(A152,'Shipment Detail'!N:N,'Shipment Detail'!D:D)="entreprise","E","P")</f>
        <v>E</v>
      </c>
    </row>
    <row r="153" spans="1:6" x14ac:dyDescent="0.2">
      <c r="A153" s="6">
        <v>872331775587</v>
      </c>
      <c r="B153" t="s">
        <v>57</v>
      </c>
      <c r="C153" s="3">
        <v>11.469999999999999</v>
      </c>
      <c r="D153">
        <v>46.2</v>
      </c>
      <c r="E153">
        <f t="shared" si="2"/>
        <v>21</v>
      </c>
      <c r="F153" t="str">
        <f>IF(_xlfn.XLOOKUP(A153,'Shipment Detail'!N:N,'Shipment Detail'!D:D)="entreprise","E","P")</f>
        <v>E</v>
      </c>
    </row>
    <row r="154" spans="1:6" x14ac:dyDescent="0.2">
      <c r="A154" s="6">
        <v>872331831558</v>
      </c>
      <c r="B154" t="s">
        <v>57</v>
      </c>
      <c r="C154" s="3">
        <v>12.810000000000002</v>
      </c>
      <c r="D154">
        <v>54.12</v>
      </c>
      <c r="E154">
        <f t="shared" si="2"/>
        <v>24.6</v>
      </c>
      <c r="F154" t="str">
        <f>IF(_xlfn.XLOOKUP(A154,'Shipment Detail'!N:N,'Shipment Detail'!D:D)="entreprise","E","P")</f>
        <v>E</v>
      </c>
    </row>
    <row r="155" spans="1:6" x14ac:dyDescent="0.2">
      <c r="A155" s="6">
        <v>872331863829</v>
      </c>
      <c r="B155" t="s">
        <v>57</v>
      </c>
      <c r="C155" s="3">
        <v>9.8000000000000007</v>
      </c>
      <c r="D155">
        <v>35.200000000000003</v>
      </c>
      <c r="E155">
        <f t="shared" si="2"/>
        <v>16</v>
      </c>
      <c r="F155" t="str">
        <f>IF(_xlfn.XLOOKUP(A155,'Shipment Detail'!N:N,'Shipment Detail'!D:D)="entreprise","E","P")</f>
        <v>E</v>
      </c>
    </row>
    <row r="156" spans="1:6" x14ac:dyDescent="0.2">
      <c r="A156" s="6">
        <v>872331900448</v>
      </c>
      <c r="B156" t="s">
        <v>57</v>
      </c>
      <c r="C156" s="3">
        <v>7.4600000000000009</v>
      </c>
      <c r="D156">
        <v>19.8</v>
      </c>
      <c r="E156">
        <f t="shared" si="2"/>
        <v>9</v>
      </c>
      <c r="F156" t="str">
        <f>IF(_xlfn.XLOOKUP(A156,'Shipment Detail'!N:N,'Shipment Detail'!D:D)="entreprise","E","P")</f>
        <v>E</v>
      </c>
    </row>
    <row r="157" spans="1:6" x14ac:dyDescent="0.2">
      <c r="A157" s="6">
        <v>872331995150</v>
      </c>
      <c r="B157" t="s">
        <v>57</v>
      </c>
      <c r="C157" s="3">
        <v>11.469999999999999</v>
      </c>
      <c r="D157">
        <v>46.2</v>
      </c>
      <c r="E157">
        <f t="shared" si="2"/>
        <v>21</v>
      </c>
      <c r="F157" t="str">
        <f>IF(_xlfn.XLOOKUP(A157,'Shipment Detail'!N:N,'Shipment Detail'!D:D)="entreprise","E","P")</f>
        <v>E</v>
      </c>
    </row>
    <row r="158" spans="1:6" x14ac:dyDescent="0.2">
      <c r="A158" s="6">
        <v>872332010646</v>
      </c>
      <c r="B158" t="s">
        <v>57</v>
      </c>
      <c r="C158" s="3">
        <v>11.809999999999995</v>
      </c>
      <c r="D158">
        <v>48.4</v>
      </c>
      <c r="E158">
        <f t="shared" si="2"/>
        <v>22</v>
      </c>
      <c r="F158" t="str">
        <f>IF(_xlfn.XLOOKUP(A158,'Shipment Detail'!N:N,'Shipment Detail'!D:D)="entreprise","E","P")</f>
        <v>E</v>
      </c>
    </row>
    <row r="159" spans="1:6" x14ac:dyDescent="0.2">
      <c r="A159" s="6">
        <v>872332084534</v>
      </c>
      <c r="B159" t="s">
        <v>57</v>
      </c>
      <c r="C159" s="3">
        <v>7.4600000000000009</v>
      </c>
      <c r="D159">
        <v>19.8</v>
      </c>
      <c r="E159">
        <f t="shared" si="2"/>
        <v>9</v>
      </c>
      <c r="F159" t="str">
        <f>IF(_xlfn.XLOOKUP(A159,'Shipment Detail'!N:N,'Shipment Detail'!D:D)="entreprise","E","P")</f>
        <v>E</v>
      </c>
    </row>
    <row r="160" spans="1:6" x14ac:dyDescent="0.2">
      <c r="A160" s="6">
        <v>872332099607</v>
      </c>
      <c r="B160" t="s">
        <v>57</v>
      </c>
      <c r="C160" s="3">
        <v>10.129999999999995</v>
      </c>
      <c r="D160">
        <v>35.42</v>
      </c>
      <c r="E160">
        <f t="shared" si="2"/>
        <v>16.100000000000001</v>
      </c>
      <c r="F160" t="str">
        <f>IF(_xlfn.XLOOKUP(A160,'Shipment Detail'!N:N,'Shipment Detail'!D:D)="entreprise","E","P")</f>
        <v>E</v>
      </c>
    </row>
    <row r="161" spans="1:6" x14ac:dyDescent="0.2">
      <c r="A161" s="6">
        <v>872332144213</v>
      </c>
      <c r="B161" t="s">
        <v>57</v>
      </c>
      <c r="C161" s="3">
        <v>12.480000000000004</v>
      </c>
      <c r="D161">
        <v>52.14</v>
      </c>
      <c r="E161">
        <f t="shared" si="2"/>
        <v>23.700000000000003</v>
      </c>
      <c r="F161" t="str">
        <f>IF(_xlfn.XLOOKUP(A161,'Shipment Detail'!N:N,'Shipment Detail'!D:D)="entreprise","E","P")</f>
        <v>E</v>
      </c>
    </row>
    <row r="162" spans="1:6" x14ac:dyDescent="0.2">
      <c r="A162" s="6">
        <v>872332173220</v>
      </c>
      <c r="B162" t="s">
        <v>57</v>
      </c>
      <c r="C162" s="3">
        <v>10.469999999999999</v>
      </c>
      <c r="D162">
        <v>38.06</v>
      </c>
      <c r="E162">
        <f t="shared" si="2"/>
        <v>17.3</v>
      </c>
      <c r="F162" t="str">
        <f>IF(_xlfn.XLOOKUP(A162,'Shipment Detail'!N:N,'Shipment Detail'!D:D)="entreprise","E","P")</f>
        <v>E</v>
      </c>
    </row>
    <row r="163" spans="1:6" x14ac:dyDescent="0.2">
      <c r="A163" s="6">
        <v>872332205815</v>
      </c>
      <c r="B163" t="s">
        <v>57</v>
      </c>
      <c r="C163" s="3">
        <v>12.480000000000004</v>
      </c>
      <c r="D163">
        <v>52.8</v>
      </c>
      <c r="E163">
        <f t="shared" si="2"/>
        <v>24</v>
      </c>
      <c r="F163" t="str">
        <f>IF(_xlfn.XLOOKUP(A163,'Shipment Detail'!N:N,'Shipment Detail'!D:D)="entreprise","E","P")</f>
        <v>E</v>
      </c>
    </row>
    <row r="164" spans="1:6" x14ac:dyDescent="0.2">
      <c r="A164" s="6">
        <v>872332230264</v>
      </c>
      <c r="B164" t="s">
        <v>57</v>
      </c>
      <c r="C164" s="3">
        <v>11.809999999999995</v>
      </c>
      <c r="D164">
        <v>48.4</v>
      </c>
      <c r="E164">
        <f t="shared" si="2"/>
        <v>22</v>
      </c>
      <c r="F164" t="str">
        <f>IF(_xlfn.XLOOKUP(A164,'Shipment Detail'!N:N,'Shipment Detail'!D:D)="entreprise","E","P")</f>
        <v>E</v>
      </c>
    </row>
    <row r="165" spans="1:6" x14ac:dyDescent="0.2">
      <c r="A165" s="6">
        <v>872332276071</v>
      </c>
      <c r="B165" t="s">
        <v>57</v>
      </c>
      <c r="C165" s="3">
        <v>13.479999999999997</v>
      </c>
      <c r="D165">
        <v>59.4</v>
      </c>
      <c r="E165">
        <f t="shared" si="2"/>
        <v>27</v>
      </c>
      <c r="F165" t="str">
        <f>IF(_xlfn.XLOOKUP(A165,'Shipment Detail'!N:N,'Shipment Detail'!D:D)="entreprise","E","P")</f>
        <v>E</v>
      </c>
    </row>
    <row r="166" spans="1:6" x14ac:dyDescent="0.2">
      <c r="A166" s="6">
        <v>872332290925</v>
      </c>
      <c r="B166" t="s">
        <v>57</v>
      </c>
      <c r="C166" s="3">
        <v>9.8000000000000007</v>
      </c>
      <c r="D166">
        <v>35.200000000000003</v>
      </c>
      <c r="E166">
        <f t="shared" si="2"/>
        <v>16</v>
      </c>
      <c r="F166" t="str">
        <f>IF(_xlfn.XLOOKUP(A166,'Shipment Detail'!N:N,'Shipment Detail'!D:D)="entreprise","E","P")</f>
        <v>E</v>
      </c>
    </row>
    <row r="167" spans="1:6" x14ac:dyDescent="0.2">
      <c r="A167" s="6">
        <v>872332397911</v>
      </c>
      <c r="B167" t="s">
        <v>57</v>
      </c>
      <c r="C167" s="3">
        <v>12.480000000000004</v>
      </c>
      <c r="D167">
        <v>52.36</v>
      </c>
      <c r="E167">
        <f t="shared" si="2"/>
        <v>23.8</v>
      </c>
      <c r="F167" t="str">
        <f>IF(_xlfn.XLOOKUP(A167,'Shipment Detail'!N:N,'Shipment Detail'!D:D)="entreprise","E","P")</f>
        <v>E</v>
      </c>
    </row>
    <row r="168" spans="1:6" x14ac:dyDescent="0.2">
      <c r="A168" s="6">
        <v>872332459074</v>
      </c>
      <c r="B168" t="s">
        <v>57</v>
      </c>
      <c r="C168" s="3">
        <v>7.120000000000001</v>
      </c>
      <c r="D168">
        <v>15.84</v>
      </c>
      <c r="E168">
        <f t="shared" si="2"/>
        <v>7.1999999999999993</v>
      </c>
      <c r="F168" t="str">
        <f>IF(_xlfn.XLOOKUP(A168,'Shipment Detail'!N:N,'Shipment Detail'!D:D)="entreprise","E","P")</f>
        <v>E</v>
      </c>
    </row>
    <row r="169" spans="1:6" x14ac:dyDescent="0.2">
      <c r="A169" s="6">
        <v>872332596781</v>
      </c>
      <c r="B169" t="s">
        <v>57</v>
      </c>
      <c r="C169" s="3">
        <v>7.4600000000000009</v>
      </c>
      <c r="D169">
        <v>19.8</v>
      </c>
      <c r="E169">
        <f t="shared" si="2"/>
        <v>9</v>
      </c>
      <c r="F169" t="str">
        <f>IF(_xlfn.XLOOKUP(A169,'Shipment Detail'!N:N,'Shipment Detail'!D:D)="entreprise","E","P")</f>
        <v>E</v>
      </c>
    </row>
    <row r="170" spans="1:6" x14ac:dyDescent="0.2">
      <c r="A170" s="6">
        <v>872332634764</v>
      </c>
      <c r="B170" t="s">
        <v>57</v>
      </c>
      <c r="C170" s="3">
        <v>8.129999999999999</v>
      </c>
      <c r="D170">
        <v>24.2</v>
      </c>
      <c r="E170">
        <f t="shared" si="2"/>
        <v>11</v>
      </c>
      <c r="F170" t="str">
        <f>IF(_xlfn.XLOOKUP(A170,'Shipment Detail'!N:N,'Shipment Detail'!D:D)="entreprise","E","P")</f>
        <v>E</v>
      </c>
    </row>
    <row r="171" spans="1:6" x14ac:dyDescent="0.2">
      <c r="A171" s="6">
        <v>872332664333</v>
      </c>
      <c r="B171" t="s">
        <v>57</v>
      </c>
      <c r="C171" s="3">
        <v>11.469999999999999</v>
      </c>
      <c r="D171">
        <v>46.2</v>
      </c>
      <c r="E171">
        <f t="shared" si="2"/>
        <v>21</v>
      </c>
      <c r="F171" t="str">
        <f>IF(_xlfn.XLOOKUP(A171,'Shipment Detail'!N:N,'Shipment Detail'!D:D)="entreprise","E","P")</f>
        <v>E</v>
      </c>
    </row>
    <row r="172" spans="1:6" x14ac:dyDescent="0.2">
      <c r="A172" s="6">
        <v>872332955245</v>
      </c>
      <c r="B172" t="s">
        <v>57</v>
      </c>
      <c r="C172" s="3">
        <v>13.479999999999997</v>
      </c>
      <c r="D172">
        <v>59.4</v>
      </c>
      <c r="E172">
        <f t="shared" si="2"/>
        <v>27</v>
      </c>
      <c r="F172" t="str">
        <f>IF(_xlfn.XLOOKUP(A172,'Shipment Detail'!N:N,'Shipment Detail'!D:D)="entreprise","E","P")</f>
        <v>E</v>
      </c>
    </row>
    <row r="173" spans="1:6" x14ac:dyDescent="0.2">
      <c r="A173" s="6">
        <v>872332983109</v>
      </c>
      <c r="B173" t="s">
        <v>57</v>
      </c>
      <c r="C173" s="3">
        <v>6.120000000000001</v>
      </c>
      <c r="D173">
        <v>11</v>
      </c>
      <c r="E173">
        <f t="shared" si="2"/>
        <v>5</v>
      </c>
      <c r="F173" t="str">
        <f>IF(_xlfn.XLOOKUP(A173,'Shipment Detail'!N:N,'Shipment Detail'!D:D)="entreprise","E","P")</f>
        <v>E</v>
      </c>
    </row>
    <row r="174" spans="1:6" x14ac:dyDescent="0.2">
      <c r="A174" s="6">
        <v>872333016846</v>
      </c>
      <c r="B174" t="s">
        <v>57</v>
      </c>
      <c r="C174" s="3">
        <v>6.7899999999999991</v>
      </c>
      <c r="D174">
        <v>15.4</v>
      </c>
      <c r="E174">
        <f t="shared" si="2"/>
        <v>7</v>
      </c>
      <c r="F174" t="str">
        <f>IF(_xlfn.XLOOKUP(A174,'Shipment Detail'!N:N,'Shipment Detail'!D:D)="entreprise","E","P")</f>
        <v>E</v>
      </c>
    </row>
    <row r="175" spans="1:6" x14ac:dyDescent="0.2">
      <c r="A175" s="6">
        <v>872333052270</v>
      </c>
      <c r="B175" t="s">
        <v>57</v>
      </c>
      <c r="C175" s="3">
        <v>9.4600000000000009</v>
      </c>
      <c r="D175">
        <v>33</v>
      </c>
      <c r="E175">
        <f t="shared" si="2"/>
        <v>15</v>
      </c>
      <c r="F175" t="str">
        <f>IF(_xlfn.XLOOKUP(A175,'Shipment Detail'!N:N,'Shipment Detail'!D:D)="entreprise","E","P")</f>
        <v>E</v>
      </c>
    </row>
    <row r="176" spans="1:6" x14ac:dyDescent="0.2">
      <c r="A176" s="6">
        <v>872333157779</v>
      </c>
      <c r="B176" t="s">
        <v>57</v>
      </c>
      <c r="C176" s="3">
        <v>7.7900000000000027</v>
      </c>
      <c r="D176">
        <v>22</v>
      </c>
      <c r="E176">
        <f t="shared" si="2"/>
        <v>10</v>
      </c>
      <c r="F176" t="str">
        <f>IF(_xlfn.XLOOKUP(A176,'Shipment Detail'!N:N,'Shipment Detail'!D:D)="entreprise","E","P")</f>
        <v>E</v>
      </c>
    </row>
    <row r="177" spans="1:6" x14ac:dyDescent="0.2">
      <c r="A177" s="6">
        <v>872333239062</v>
      </c>
      <c r="B177" t="s">
        <v>57</v>
      </c>
      <c r="C177" s="3">
        <v>10.129999999999995</v>
      </c>
      <c r="D177">
        <v>35.64</v>
      </c>
      <c r="E177">
        <f t="shared" si="2"/>
        <v>16.200000000000003</v>
      </c>
      <c r="F177" t="str">
        <f>IF(_xlfn.XLOOKUP(A177,'Shipment Detail'!N:N,'Shipment Detail'!D:D)="entreprise","E","P")</f>
        <v>E</v>
      </c>
    </row>
    <row r="178" spans="1:6" x14ac:dyDescent="0.2">
      <c r="A178" s="6">
        <v>872333265107</v>
      </c>
      <c r="B178" t="s">
        <v>57</v>
      </c>
      <c r="C178" s="3">
        <v>10.129999999999995</v>
      </c>
      <c r="D178">
        <v>35.64</v>
      </c>
      <c r="E178">
        <f t="shared" si="2"/>
        <v>16.200000000000003</v>
      </c>
      <c r="F178" t="str">
        <f>IF(_xlfn.XLOOKUP(A178,'Shipment Detail'!N:N,'Shipment Detail'!D:D)="entreprise","E","P")</f>
        <v>E</v>
      </c>
    </row>
    <row r="179" spans="1:6" x14ac:dyDescent="0.2">
      <c r="A179" s="6">
        <v>872333287693</v>
      </c>
      <c r="B179" t="s">
        <v>57</v>
      </c>
      <c r="C179" s="3">
        <v>8.7999999999999972</v>
      </c>
      <c r="D179">
        <v>28.16</v>
      </c>
      <c r="E179">
        <f t="shared" si="2"/>
        <v>12.799999999999999</v>
      </c>
      <c r="F179" t="str">
        <f>IF(_xlfn.XLOOKUP(A179,'Shipment Detail'!N:N,'Shipment Detail'!D:D)="entreprise","E","P")</f>
        <v>E</v>
      </c>
    </row>
    <row r="180" spans="1:6" x14ac:dyDescent="0.2">
      <c r="A180" s="6">
        <v>872333303189</v>
      </c>
      <c r="B180" t="s">
        <v>57</v>
      </c>
      <c r="C180" s="3">
        <v>13.809999999999995</v>
      </c>
      <c r="D180">
        <v>61.6</v>
      </c>
      <c r="E180">
        <f t="shared" si="2"/>
        <v>28</v>
      </c>
      <c r="F180" t="str">
        <f>IF(_xlfn.XLOOKUP(A180,'Shipment Detail'!N:N,'Shipment Detail'!D:D)="entreprise","E","P")</f>
        <v>E</v>
      </c>
    </row>
    <row r="181" spans="1:6" x14ac:dyDescent="0.2">
      <c r="A181" s="6">
        <v>872333430461</v>
      </c>
      <c r="B181" t="s">
        <v>57</v>
      </c>
      <c r="C181" s="3">
        <v>58.510000000000019</v>
      </c>
      <c r="D181">
        <v>315.26</v>
      </c>
      <c r="E181">
        <f t="shared" si="2"/>
        <v>143</v>
      </c>
      <c r="F181" t="str">
        <f>IF(_xlfn.XLOOKUP(A181,'Shipment Detail'!N:N,'Shipment Detail'!D:D)="entreprise","E","P")</f>
        <v>E</v>
      </c>
    </row>
    <row r="182" spans="1:6" x14ac:dyDescent="0.2">
      <c r="A182" s="6">
        <v>872333898105</v>
      </c>
      <c r="B182" t="s">
        <v>57</v>
      </c>
      <c r="C182" s="3">
        <v>14.150000000000006</v>
      </c>
      <c r="D182">
        <v>62.48</v>
      </c>
      <c r="E182">
        <f t="shared" si="2"/>
        <v>28.400000000000002</v>
      </c>
      <c r="F182" t="str">
        <f>IF(_xlfn.XLOOKUP(A182,'Shipment Detail'!N:N,'Shipment Detail'!D:D)="entreprise","E","P")</f>
        <v>E</v>
      </c>
    </row>
    <row r="183" spans="1:6" x14ac:dyDescent="0.2">
      <c r="A183" s="6">
        <v>872333994661</v>
      </c>
      <c r="B183" t="s">
        <v>57</v>
      </c>
      <c r="C183" s="3">
        <v>10.129999999999995</v>
      </c>
      <c r="D183">
        <v>35.64</v>
      </c>
      <c r="E183">
        <f t="shared" si="2"/>
        <v>16.200000000000003</v>
      </c>
      <c r="F183" t="str">
        <f>IF(_xlfn.XLOOKUP(A183,'Shipment Detail'!N:N,'Shipment Detail'!D:D)="entreprise","E","P")</f>
        <v>E</v>
      </c>
    </row>
    <row r="184" spans="1:6" x14ac:dyDescent="0.2">
      <c r="A184" s="6">
        <v>872334161377</v>
      </c>
      <c r="B184" t="s">
        <v>57</v>
      </c>
      <c r="C184" s="3">
        <v>7.4600000000000009</v>
      </c>
      <c r="D184">
        <v>18.920000000000002</v>
      </c>
      <c r="E184">
        <f t="shared" si="2"/>
        <v>8.6</v>
      </c>
      <c r="F184" t="str">
        <f>IF(_xlfn.XLOOKUP(A184,'Shipment Detail'!N:N,'Shipment Detail'!D:D)="entreprise","E","P")</f>
        <v>E</v>
      </c>
    </row>
    <row r="185" spans="1:6" x14ac:dyDescent="0.2">
      <c r="A185" s="6">
        <v>872334187220</v>
      </c>
      <c r="B185" t="s">
        <v>57</v>
      </c>
      <c r="C185" s="3">
        <v>8.7999999999999972</v>
      </c>
      <c r="D185">
        <v>28.6</v>
      </c>
      <c r="E185">
        <f t="shared" si="2"/>
        <v>13</v>
      </c>
      <c r="F185" t="str">
        <f>IF(_xlfn.XLOOKUP(A185,'Shipment Detail'!N:N,'Shipment Detail'!D:D)="entreprise","E","P")</f>
        <v>E</v>
      </c>
    </row>
    <row r="186" spans="1:6" x14ac:dyDescent="0.2">
      <c r="A186" s="6">
        <v>872334588477</v>
      </c>
      <c r="B186" t="s">
        <v>57</v>
      </c>
      <c r="C186" s="3">
        <v>9.4600000000000009</v>
      </c>
      <c r="D186">
        <v>33</v>
      </c>
      <c r="E186">
        <f t="shared" si="2"/>
        <v>15</v>
      </c>
      <c r="F186" t="str">
        <f>IF(_xlfn.XLOOKUP(A186,'Shipment Detail'!N:N,'Shipment Detail'!D:D)="entreprise","E","P")</f>
        <v>E</v>
      </c>
    </row>
    <row r="187" spans="1:6" x14ac:dyDescent="0.2">
      <c r="A187" s="6">
        <v>872334680917</v>
      </c>
      <c r="B187" t="s">
        <v>57</v>
      </c>
      <c r="C187" s="3">
        <v>17.159999999999997</v>
      </c>
      <c r="D187">
        <v>82.28</v>
      </c>
      <c r="E187">
        <f t="shared" si="2"/>
        <v>37.4</v>
      </c>
      <c r="F187" t="str">
        <f>IF(_xlfn.XLOOKUP(A187,'Shipment Detail'!N:N,'Shipment Detail'!D:D)="entreprise","E","P")</f>
        <v>E</v>
      </c>
    </row>
    <row r="188" spans="1:6" x14ac:dyDescent="0.2">
      <c r="A188" s="6">
        <v>872334796415</v>
      </c>
      <c r="B188" t="s">
        <v>57</v>
      </c>
      <c r="C188" s="3">
        <v>11.469999999999999</v>
      </c>
      <c r="D188">
        <v>45.54</v>
      </c>
      <c r="E188">
        <f t="shared" si="2"/>
        <v>20.700000000000003</v>
      </c>
      <c r="F188" t="str">
        <f>IF(_xlfn.XLOOKUP(A188,'Shipment Detail'!N:N,'Shipment Detail'!D:D)="entreprise","E","P")</f>
        <v>E</v>
      </c>
    </row>
    <row r="189" spans="1:6" x14ac:dyDescent="0.2">
      <c r="A189" s="6">
        <v>872334869528</v>
      </c>
      <c r="B189" t="s">
        <v>57</v>
      </c>
      <c r="C189" s="3">
        <v>9.8000000000000007</v>
      </c>
      <c r="D189">
        <v>35.200000000000003</v>
      </c>
      <c r="E189">
        <f t="shared" si="2"/>
        <v>16</v>
      </c>
      <c r="F189" t="str">
        <f>IF(_xlfn.XLOOKUP(A189,'Shipment Detail'!N:N,'Shipment Detail'!D:D)="entreprise","E","P")</f>
        <v>E</v>
      </c>
    </row>
    <row r="190" spans="1:6" x14ac:dyDescent="0.2">
      <c r="A190" s="6">
        <v>872334955134</v>
      </c>
      <c r="B190" t="s">
        <v>57</v>
      </c>
      <c r="C190" s="3">
        <v>10.129999999999995</v>
      </c>
      <c r="D190">
        <v>37.4</v>
      </c>
      <c r="E190">
        <f t="shared" si="2"/>
        <v>17</v>
      </c>
      <c r="F190" t="str">
        <f>IF(_xlfn.XLOOKUP(A190,'Shipment Detail'!N:N,'Shipment Detail'!D:D)="entreprise","E","P")</f>
        <v>E</v>
      </c>
    </row>
    <row r="191" spans="1:6" x14ac:dyDescent="0.2">
      <c r="A191" s="6">
        <v>872334971921</v>
      </c>
      <c r="B191" t="s">
        <v>57</v>
      </c>
      <c r="C191" s="3">
        <v>8.4599999999999973</v>
      </c>
      <c r="D191">
        <v>26.4</v>
      </c>
      <c r="E191">
        <f t="shared" si="2"/>
        <v>12</v>
      </c>
      <c r="F191" t="str">
        <f>IF(_xlfn.XLOOKUP(A191,'Shipment Detail'!N:N,'Shipment Detail'!D:D)="entreprise","E","P")</f>
        <v>E</v>
      </c>
    </row>
    <row r="192" spans="1:6" x14ac:dyDescent="0.2">
      <c r="A192" s="6">
        <v>872335686782</v>
      </c>
      <c r="B192" t="s">
        <v>57</v>
      </c>
      <c r="C192" s="3">
        <v>9.1300000000000026</v>
      </c>
      <c r="D192">
        <v>29.48</v>
      </c>
      <c r="E192">
        <f t="shared" si="2"/>
        <v>13.4</v>
      </c>
      <c r="F192" t="str">
        <f>IF(_xlfn.XLOOKUP(A192,'Shipment Detail'!N:N,'Shipment Detail'!D:D)="entreprise","E","P")</f>
        <v>E</v>
      </c>
    </row>
    <row r="193" spans="1:6" x14ac:dyDescent="0.2">
      <c r="A193" s="6">
        <v>872335767621</v>
      </c>
      <c r="B193" t="s">
        <v>57</v>
      </c>
      <c r="C193" s="3">
        <v>7.120000000000001</v>
      </c>
      <c r="D193">
        <v>17.600000000000001</v>
      </c>
      <c r="E193">
        <f t="shared" si="2"/>
        <v>8</v>
      </c>
      <c r="F193" t="str">
        <f>IF(_xlfn.XLOOKUP(A193,'Shipment Detail'!N:N,'Shipment Detail'!D:D)="entreprise","E","P")</f>
        <v>E</v>
      </c>
    </row>
    <row r="194" spans="1:6" x14ac:dyDescent="0.2">
      <c r="A194" s="6">
        <v>872335831369</v>
      </c>
      <c r="B194" t="s">
        <v>57</v>
      </c>
      <c r="C194" s="3">
        <v>13.479999999999997</v>
      </c>
      <c r="D194">
        <v>59.4</v>
      </c>
      <c r="E194">
        <f t="shared" si="2"/>
        <v>27</v>
      </c>
      <c r="F194" t="str">
        <f>IF(_xlfn.XLOOKUP(A194,'Shipment Detail'!N:N,'Shipment Detail'!D:D)="entreprise","E","P")</f>
        <v>E</v>
      </c>
    </row>
    <row r="195" spans="1:6" x14ac:dyDescent="0.2">
      <c r="A195" s="6">
        <v>872335862298</v>
      </c>
      <c r="B195" t="s">
        <v>57</v>
      </c>
      <c r="C195" s="3">
        <v>10.469999999999999</v>
      </c>
      <c r="D195">
        <v>38.94</v>
      </c>
      <c r="E195">
        <f t="shared" ref="E195:E258" si="3">ROUNDUP(D195*0.453592,1)</f>
        <v>17.700000000000003</v>
      </c>
      <c r="F195" t="str">
        <f>IF(_xlfn.XLOOKUP(A195,'Shipment Detail'!N:N,'Shipment Detail'!D:D)="entreprise","E","P")</f>
        <v>E</v>
      </c>
    </row>
    <row r="196" spans="1:6" x14ac:dyDescent="0.2">
      <c r="A196" s="6">
        <v>872335899090</v>
      </c>
      <c r="B196" t="s">
        <v>57</v>
      </c>
      <c r="C196" s="3">
        <v>9.4600000000000009</v>
      </c>
      <c r="D196">
        <v>33</v>
      </c>
      <c r="E196">
        <f t="shared" si="3"/>
        <v>15</v>
      </c>
      <c r="F196" t="str">
        <f>IF(_xlfn.XLOOKUP(A196,'Shipment Detail'!N:N,'Shipment Detail'!D:D)="entreprise","E","P")</f>
        <v>E</v>
      </c>
    </row>
    <row r="197" spans="1:6" x14ac:dyDescent="0.2">
      <c r="A197" s="6">
        <v>872335926178</v>
      </c>
      <c r="B197" t="s">
        <v>57</v>
      </c>
      <c r="C197" s="3">
        <v>14.82</v>
      </c>
      <c r="D197">
        <v>66.22</v>
      </c>
      <c r="E197">
        <f t="shared" si="3"/>
        <v>30.1</v>
      </c>
      <c r="F197" t="str">
        <f>IF(_xlfn.XLOOKUP(A197,'Shipment Detail'!N:N,'Shipment Detail'!D:D)="entreprise","E","P")</f>
        <v>E</v>
      </c>
    </row>
    <row r="198" spans="1:6" x14ac:dyDescent="0.2">
      <c r="A198" s="6">
        <v>872335962371</v>
      </c>
      <c r="B198" t="s">
        <v>57</v>
      </c>
      <c r="C198" s="3">
        <v>22.179999999999993</v>
      </c>
      <c r="D198">
        <v>116.6</v>
      </c>
      <c r="E198">
        <f t="shared" si="3"/>
        <v>52.9</v>
      </c>
      <c r="F198" t="str">
        <f>IF(_xlfn.XLOOKUP(A198,'Shipment Detail'!N:N,'Shipment Detail'!D:D)="entreprise","E","P")</f>
        <v>E</v>
      </c>
    </row>
    <row r="199" spans="1:6" x14ac:dyDescent="0.2">
      <c r="A199" s="6">
        <v>872336220100</v>
      </c>
      <c r="B199" t="s">
        <v>57</v>
      </c>
      <c r="C199" s="3">
        <v>10.800000000000004</v>
      </c>
      <c r="D199">
        <v>41.36</v>
      </c>
      <c r="E199">
        <f t="shared" si="3"/>
        <v>18.8</v>
      </c>
      <c r="F199" t="str">
        <f>IF(_xlfn.XLOOKUP(A199,'Shipment Detail'!N:N,'Shipment Detail'!D:D)="entreprise","E","P")</f>
        <v>E</v>
      </c>
    </row>
    <row r="200" spans="1:6" x14ac:dyDescent="0.2">
      <c r="A200" s="6">
        <v>872336412027</v>
      </c>
      <c r="B200" t="s">
        <v>57</v>
      </c>
      <c r="C200" s="3">
        <v>9.4600000000000009</v>
      </c>
      <c r="D200">
        <v>33</v>
      </c>
      <c r="E200">
        <f t="shared" si="3"/>
        <v>15</v>
      </c>
      <c r="F200" t="str">
        <f>IF(_xlfn.XLOOKUP(A200,'Shipment Detail'!N:N,'Shipment Detail'!D:D)="entreprise","E","P")</f>
        <v>E</v>
      </c>
    </row>
    <row r="201" spans="1:6" x14ac:dyDescent="0.2">
      <c r="A201" s="6">
        <v>872336463750</v>
      </c>
      <c r="B201" t="s">
        <v>57</v>
      </c>
      <c r="C201" s="3">
        <v>8.4599999999999973</v>
      </c>
      <c r="D201">
        <v>26.4</v>
      </c>
      <c r="E201">
        <f t="shared" si="3"/>
        <v>12</v>
      </c>
      <c r="F201" t="str">
        <f>IF(_xlfn.XLOOKUP(A201,'Shipment Detail'!N:N,'Shipment Detail'!D:D)="entreprise","E","P")</f>
        <v>E</v>
      </c>
    </row>
    <row r="202" spans="1:6" x14ac:dyDescent="0.2">
      <c r="A202" s="6">
        <v>872336576260</v>
      </c>
      <c r="B202" t="s">
        <v>57</v>
      </c>
      <c r="C202" s="3">
        <v>7.120000000000001</v>
      </c>
      <c r="D202">
        <v>15.84</v>
      </c>
      <c r="E202">
        <f t="shared" si="3"/>
        <v>7.1999999999999993</v>
      </c>
      <c r="F202" t="str">
        <f>IF(_xlfn.XLOOKUP(A202,'Shipment Detail'!N:N,'Shipment Detail'!D:D)="entreprise","E","P")</f>
        <v>E</v>
      </c>
    </row>
    <row r="203" spans="1:6" x14ac:dyDescent="0.2">
      <c r="A203" s="6">
        <v>872336621998</v>
      </c>
      <c r="B203" t="s">
        <v>57</v>
      </c>
      <c r="C203" s="3">
        <v>9.4600000000000009</v>
      </c>
      <c r="D203">
        <v>33</v>
      </c>
      <c r="E203">
        <f t="shared" si="3"/>
        <v>15</v>
      </c>
      <c r="F203" t="str">
        <f>IF(_xlfn.XLOOKUP(A203,'Shipment Detail'!N:N,'Shipment Detail'!D:D)="entreprise","E","P")</f>
        <v>E</v>
      </c>
    </row>
    <row r="204" spans="1:6" x14ac:dyDescent="0.2">
      <c r="A204" s="6">
        <v>872336662060</v>
      </c>
      <c r="B204" t="s">
        <v>57</v>
      </c>
      <c r="C204" s="3">
        <v>11.809999999999995</v>
      </c>
      <c r="D204">
        <v>48.4</v>
      </c>
      <c r="E204">
        <f t="shared" si="3"/>
        <v>22</v>
      </c>
      <c r="F204" t="str">
        <f>IF(_xlfn.XLOOKUP(A204,'Shipment Detail'!N:N,'Shipment Detail'!D:D)="entreprise","E","P")</f>
        <v>E</v>
      </c>
    </row>
    <row r="205" spans="1:6" x14ac:dyDescent="0.2">
      <c r="A205" s="6">
        <v>872336867815</v>
      </c>
      <c r="B205" t="s">
        <v>57</v>
      </c>
      <c r="C205" s="3">
        <v>7.4600000000000009</v>
      </c>
      <c r="D205">
        <v>19.8</v>
      </c>
      <c r="E205">
        <f t="shared" si="3"/>
        <v>9</v>
      </c>
      <c r="F205" t="str">
        <f>IF(_xlfn.XLOOKUP(A205,'Shipment Detail'!N:N,'Shipment Detail'!D:D)="entreprise","E","P")</f>
        <v>E</v>
      </c>
    </row>
    <row r="206" spans="1:6" x14ac:dyDescent="0.2">
      <c r="A206" s="6">
        <v>872336915832</v>
      </c>
      <c r="B206" t="s">
        <v>57</v>
      </c>
      <c r="C206" s="3">
        <v>7.4600000000000009</v>
      </c>
      <c r="D206">
        <v>19.14</v>
      </c>
      <c r="E206">
        <f t="shared" si="3"/>
        <v>8.6999999999999993</v>
      </c>
      <c r="F206" t="str">
        <f>IF(_xlfn.XLOOKUP(A206,'Shipment Detail'!N:N,'Shipment Detail'!D:D)="entreprise","E","P")</f>
        <v>E</v>
      </c>
    </row>
    <row r="207" spans="1:6" x14ac:dyDescent="0.2">
      <c r="A207" s="6">
        <v>872336932044</v>
      </c>
      <c r="B207" t="s">
        <v>57</v>
      </c>
      <c r="C207" s="3">
        <v>10.800000000000004</v>
      </c>
      <c r="D207">
        <v>41.8</v>
      </c>
      <c r="E207">
        <f t="shared" si="3"/>
        <v>19</v>
      </c>
      <c r="F207" t="str">
        <f>IF(_xlfn.XLOOKUP(A207,'Shipment Detail'!N:N,'Shipment Detail'!D:D)="entreprise","E","P")</f>
        <v>E</v>
      </c>
    </row>
    <row r="208" spans="1:6" x14ac:dyDescent="0.2">
      <c r="A208" s="6">
        <v>872336968089</v>
      </c>
      <c r="B208" t="s">
        <v>57</v>
      </c>
      <c r="C208" s="3">
        <v>52.819999999999993</v>
      </c>
      <c r="D208">
        <v>286</v>
      </c>
      <c r="E208">
        <f t="shared" si="3"/>
        <v>129.79999999999998</v>
      </c>
      <c r="F208" t="str">
        <f>IF(_xlfn.XLOOKUP(A208,'Shipment Detail'!N:N,'Shipment Detail'!D:D)="entreprise","E","P")</f>
        <v>E</v>
      </c>
    </row>
    <row r="209" spans="1:6" x14ac:dyDescent="0.2">
      <c r="A209" s="6">
        <v>872337392738</v>
      </c>
      <c r="B209" t="s">
        <v>57</v>
      </c>
      <c r="C209" s="3">
        <v>7.120000000000001</v>
      </c>
      <c r="D209">
        <v>15.84</v>
      </c>
      <c r="E209">
        <f t="shared" si="3"/>
        <v>7.1999999999999993</v>
      </c>
      <c r="F209" t="str">
        <f>IF(_xlfn.XLOOKUP(A209,'Shipment Detail'!N:N,'Shipment Detail'!D:D)="entreprise","E","P")</f>
        <v>E</v>
      </c>
    </row>
    <row r="210" spans="1:6" x14ac:dyDescent="0.2">
      <c r="A210" s="6">
        <v>872337970166</v>
      </c>
      <c r="B210" t="s">
        <v>57</v>
      </c>
      <c r="C210" s="3">
        <v>13.479999999999997</v>
      </c>
      <c r="D210">
        <v>58.08</v>
      </c>
      <c r="E210">
        <f t="shared" si="3"/>
        <v>26.400000000000002</v>
      </c>
      <c r="F210" t="str">
        <f>IF(_xlfn.XLOOKUP(A210,'Shipment Detail'!N:N,'Shipment Detail'!D:D)="entreprise","E","P")</f>
        <v>E</v>
      </c>
    </row>
    <row r="211" spans="1:6" x14ac:dyDescent="0.2">
      <c r="A211" s="6">
        <v>872338229810</v>
      </c>
      <c r="B211" t="s">
        <v>57</v>
      </c>
      <c r="C211" s="3">
        <v>13.479999999999997</v>
      </c>
      <c r="D211">
        <v>57.42</v>
      </c>
      <c r="E211">
        <f t="shared" si="3"/>
        <v>26.1</v>
      </c>
      <c r="F211" t="str">
        <f>IF(_xlfn.XLOOKUP(A211,'Shipment Detail'!N:N,'Shipment Detail'!D:D)="entreprise","E","P")</f>
        <v>E</v>
      </c>
    </row>
    <row r="212" spans="1:6" x14ac:dyDescent="0.2">
      <c r="A212" s="6">
        <v>872338285979</v>
      </c>
      <c r="B212" t="s">
        <v>57</v>
      </c>
      <c r="C212" s="3">
        <v>9.4600000000000009</v>
      </c>
      <c r="D212">
        <v>33</v>
      </c>
      <c r="E212">
        <f t="shared" si="3"/>
        <v>15</v>
      </c>
      <c r="F212" t="str">
        <f>IF(_xlfn.XLOOKUP(A212,'Shipment Detail'!N:N,'Shipment Detail'!D:D)="entreprise","E","P")</f>
        <v>E</v>
      </c>
    </row>
    <row r="213" spans="1:6" x14ac:dyDescent="0.2">
      <c r="A213" s="6">
        <v>872338376256</v>
      </c>
      <c r="B213" t="s">
        <v>57</v>
      </c>
      <c r="C213" s="3">
        <v>11.469999999999999</v>
      </c>
      <c r="D213">
        <v>44.88</v>
      </c>
      <c r="E213">
        <f t="shared" si="3"/>
        <v>20.400000000000002</v>
      </c>
      <c r="F213" t="str">
        <f>IF(_xlfn.XLOOKUP(A213,'Shipment Detail'!N:N,'Shipment Detail'!D:D)="entreprise","E","P")</f>
        <v>E</v>
      </c>
    </row>
    <row r="214" spans="1:6" x14ac:dyDescent="0.2">
      <c r="A214" s="6">
        <v>872338400200</v>
      </c>
      <c r="B214" t="s">
        <v>57</v>
      </c>
      <c r="C214" s="3">
        <v>13.479999999999997</v>
      </c>
      <c r="D214">
        <v>59.4</v>
      </c>
      <c r="E214">
        <f t="shared" si="3"/>
        <v>27</v>
      </c>
      <c r="F214" t="str">
        <f>IF(_xlfn.XLOOKUP(A214,'Shipment Detail'!N:N,'Shipment Detail'!D:D)="entreprise","E","P")</f>
        <v>E</v>
      </c>
    </row>
    <row r="215" spans="1:6" x14ac:dyDescent="0.2">
      <c r="A215" s="6">
        <v>872338514334</v>
      </c>
      <c r="B215" t="s">
        <v>57</v>
      </c>
      <c r="C215" s="3">
        <v>9.8000000000000007</v>
      </c>
      <c r="D215">
        <v>34.76</v>
      </c>
      <c r="E215">
        <f t="shared" si="3"/>
        <v>15.799999999999999</v>
      </c>
      <c r="F215" t="str">
        <f>IF(_xlfn.XLOOKUP(A215,'Shipment Detail'!N:N,'Shipment Detail'!D:D)="entreprise","E","P")</f>
        <v>E</v>
      </c>
    </row>
    <row r="216" spans="1:6" x14ac:dyDescent="0.2">
      <c r="A216" s="6">
        <v>872338723600</v>
      </c>
      <c r="B216" t="s">
        <v>57</v>
      </c>
      <c r="C216" s="3">
        <v>11.469999999999999</v>
      </c>
      <c r="D216">
        <v>46.2</v>
      </c>
      <c r="E216">
        <f t="shared" si="3"/>
        <v>21</v>
      </c>
      <c r="F216" t="str">
        <f>IF(_xlfn.XLOOKUP(A216,'Shipment Detail'!N:N,'Shipment Detail'!D:D)="entreprise","E","P")</f>
        <v>E</v>
      </c>
    </row>
    <row r="217" spans="1:6" x14ac:dyDescent="0.2">
      <c r="A217" s="6">
        <v>872338961444</v>
      </c>
      <c r="B217" t="s">
        <v>57</v>
      </c>
      <c r="C217" s="3">
        <v>16.490000000000002</v>
      </c>
      <c r="D217">
        <v>77.66</v>
      </c>
      <c r="E217">
        <f t="shared" si="3"/>
        <v>35.300000000000004</v>
      </c>
      <c r="F217" t="str">
        <f>IF(_xlfn.XLOOKUP(A217,'Shipment Detail'!N:N,'Shipment Detail'!D:D)="entreprise","E","P")</f>
        <v>E</v>
      </c>
    </row>
    <row r="218" spans="1:6" x14ac:dyDescent="0.2">
      <c r="A218" s="6">
        <v>872339010787</v>
      </c>
      <c r="B218" t="s">
        <v>57</v>
      </c>
      <c r="C218" s="3">
        <v>11.809999999999995</v>
      </c>
      <c r="D218">
        <v>48.4</v>
      </c>
      <c r="E218">
        <f t="shared" si="3"/>
        <v>22</v>
      </c>
      <c r="F218" t="str">
        <f>IF(_xlfn.XLOOKUP(A218,'Shipment Detail'!N:N,'Shipment Detail'!D:D)="entreprise","E","P")</f>
        <v>E</v>
      </c>
    </row>
    <row r="219" spans="1:6" x14ac:dyDescent="0.2">
      <c r="A219" s="6">
        <v>872339046137</v>
      </c>
      <c r="B219" t="s">
        <v>57</v>
      </c>
      <c r="C219" s="3">
        <v>8.4599999999999973</v>
      </c>
      <c r="D219">
        <v>26.4</v>
      </c>
      <c r="E219">
        <f t="shared" si="3"/>
        <v>12</v>
      </c>
      <c r="F219" t="str">
        <f>IF(_xlfn.XLOOKUP(A219,'Shipment Detail'!N:N,'Shipment Detail'!D:D)="entreprise","E","P")</f>
        <v>E</v>
      </c>
    </row>
    <row r="220" spans="1:6" x14ac:dyDescent="0.2">
      <c r="A220" s="6">
        <v>872339129115</v>
      </c>
      <c r="B220" t="s">
        <v>57</v>
      </c>
      <c r="C220" s="3">
        <v>11.14</v>
      </c>
      <c r="D220">
        <v>43.34</v>
      </c>
      <c r="E220">
        <f t="shared" si="3"/>
        <v>19.700000000000003</v>
      </c>
      <c r="F220" t="str">
        <f>IF(_xlfn.XLOOKUP(A220,'Shipment Detail'!N:N,'Shipment Detail'!D:D)="entreprise","E","P")</f>
        <v>E</v>
      </c>
    </row>
    <row r="221" spans="1:6" x14ac:dyDescent="0.2">
      <c r="A221" s="6">
        <v>872339161666</v>
      </c>
      <c r="B221" t="s">
        <v>57</v>
      </c>
      <c r="C221" s="3">
        <v>8.7999999999999972</v>
      </c>
      <c r="D221">
        <v>28.16</v>
      </c>
      <c r="E221">
        <f t="shared" si="3"/>
        <v>12.799999999999999</v>
      </c>
      <c r="F221" t="str">
        <f>IF(_xlfn.XLOOKUP(A221,'Shipment Detail'!N:N,'Shipment Detail'!D:D)="entreprise","E","P")</f>
        <v>E</v>
      </c>
    </row>
    <row r="222" spans="1:6" x14ac:dyDescent="0.2">
      <c r="A222" s="6">
        <v>872339197921</v>
      </c>
      <c r="B222" t="s">
        <v>57</v>
      </c>
      <c r="C222" s="3">
        <v>10.469999999999999</v>
      </c>
      <c r="D222">
        <v>38.28</v>
      </c>
      <c r="E222">
        <f t="shared" si="3"/>
        <v>17.400000000000002</v>
      </c>
      <c r="F222" t="str">
        <f>IF(_xlfn.XLOOKUP(A222,'Shipment Detail'!N:N,'Shipment Detail'!D:D)="entreprise","E","P")</f>
        <v>E</v>
      </c>
    </row>
    <row r="223" spans="1:6" x14ac:dyDescent="0.2">
      <c r="A223" s="6">
        <v>872339358389</v>
      </c>
      <c r="B223" t="s">
        <v>57</v>
      </c>
      <c r="C223" s="3">
        <v>11.809999999999995</v>
      </c>
      <c r="D223">
        <v>47.52</v>
      </c>
      <c r="E223">
        <f t="shared" si="3"/>
        <v>21.6</v>
      </c>
      <c r="F223" t="str">
        <f>IF(_xlfn.XLOOKUP(A223,'Shipment Detail'!N:N,'Shipment Detail'!D:D)="entreprise","E","P")</f>
        <v>E</v>
      </c>
    </row>
    <row r="224" spans="1:6" x14ac:dyDescent="0.2">
      <c r="A224" s="6">
        <v>872339430507</v>
      </c>
      <c r="B224" t="s">
        <v>57</v>
      </c>
      <c r="C224" s="3">
        <v>14.150000000000006</v>
      </c>
      <c r="D224">
        <v>63.8</v>
      </c>
      <c r="E224">
        <f t="shared" si="3"/>
        <v>29</v>
      </c>
      <c r="F224" t="str">
        <f>IF(_xlfn.XLOOKUP(A224,'Shipment Detail'!N:N,'Shipment Detail'!D:D)="entreprise","E","P")</f>
        <v>E</v>
      </c>
    </row>
    <row r="225" spans="1:6" x14ac:dyDescent="0.2">
      <c r="A225" s="6">
        <v>872339462649</v>
      </c>
      <c r="B225" t="s">
        <v>57</v>
      </c>
      <c r="C225" s="3">
        <v>8.7999999999999972</v>
      </c>
      <c r="D225">
        <v>28.6</v>
      </c>
      <c r="E225">
        <f t="shared" si="3"/>
        <v>13</v>
      </c>
      <c r="F225" t="str">
        <f>IF(_xlfn.XLOOKUP(A225,'Shipment Detail'!N:N,'Shipment Detail'!D:D)="entreprise","E","P")</f>
        <v>E</v>
      </c>
    </row>
    <row r="226" spans="1:6" x14ac:dyDescent="0.2">
      <c r="A226" s="6">
        <v>872339532524</v>
      </c>
      <c r="B226" t="s">
        <v>57</v>
      </c>
      <c r="C226" s="3">
        <v>21.179999999999993</v>
      </c>
      <c r="D226">
        <v>109.12</v>
      </c>
      <c r="E226">
        <f t="shared" si="3"/>
        <v>49.5</v>
      </c>
      <c r="F226" t="str">
        <f>IF(_xlfn.XLOOKUP(A226,'Shipment Detail'!N:N,'Shipment Detail'!D:D)="entreprise","E","P")</f>
        <v>E</v>
      </c>
    </row>
    <row r="227" spans="1:6" x14ac:dyDescent="0.2">
      <c r="A227" s="6">
        <v>872381645380</v>
      </c>
      <c r="B227" t="s">
        <v>57</v>
      </c>
      <c r="C227" s="3">
        <v>13.14</v>
      </c>
      <c r="D227">
        <v>55.88</v>
      </c>
      <c r="E227">
        <f t="shared" si="3"/>
        <v>25.400000000000002</v>
      </c>
      <c r="F227" t="str">
        <f>IF(_xlfn.XLOOKUP(A227,'Shipment Detail'!N:N,'Shipment Detail'!D:D)="entreprise","E","P")</f>
        <v>E</v>
      </c>
    </row>
    <row r="228" spans="1:6" x14ac:dyDescent="0.2">
      <c r="A228" s="6">
        <v>872381751140</v>
      </c>
      <c r="B228" t="s">
        <v>57</v>
      </c>
      <c r="C228" s="3">
        <v>7.120000000000001</v>
      </c>
      <c r="D228">
        <v>17.600000000000001</v>
      </c>
      <c r="E228">
        <f t="shared" si="3"/>
        <v>8</v>
      </c>
      <c r="F228" t="str">
        <f>IF(_xlfn.XLOOKUP(A228,'Shipment Detail'!N:N,'Shipment Detail'!D:D)="entreprise","E","P")</f>
        <v>E</v>
      </c>
    </row>
    <row r="229" spans="1:6" x14ac:dyDescent="0.2">
      <c r="A229" s="6">
        <v>872381766050</v>
      </c>
      <c r="B229" t="s">
        <v>57</v>
      </c>
      <c r="C229" s="3">
        <v>14.480000000000004</v>
      </c>
      <c r="D229">
        <v>65.34</v>
      </c>
      <c r="E229">
        <f t="shared" si="3"/>
        <v>29.700000000000003</v>
      </c>
      <c r="F229" t="str">
        <f>IF(_xlfn.XLOOKUP(A229,'Shipment Detail'!N:N,'Shipment Detail'!D:D)="entreprise","E","P")</f>
        <v>E</v>
      </c>
    </row>
    <row r="230" spans="1:6" x14ac:dyDescent="0.2">
      <c r="A230" s="6">
        <v>872381788526</v>
      </c>
      <c r="B230" t="s">
        <v>57</v>
      </c>
      <c r="C230" s="3">
        <v>16.159999999999997</v>
      </c>
      <c r="D230">
        <v>76.34</v>
      </c>
      <c r="E230">
        <f t="shared" si="3"/>
        <v>34.700000000000003</v>
      </c>
      <c r="F230" t="str">
        <f>IF(_xlfn.XLOOKUP(A230,'Shipment Detail'!N:N,'Shipment Detail'!D:D)="entreprise","E","P")</f>
        <v>E</v>
      </c>
    </row>
    <row r="231" spans="1:6" x14ac:dyDescent="0.2">
      <c r="A231" s="6">
        <v>872381933260</v>
      </c>
      <c r="B231" t="s">
        <v>57</v>
      </c>
      <c r="C231" s="3">
        <v>21.840000000000003</v>
      </c>
      <c r="D231">
        <v>113.52</v>
      </c>
      <c r="E231">
        <f t="shared" si="3"/>
        <v>51.5</v>
      </c>
      <c r="F231" t="str">
        <f>IF(_xlfn.XLOOKUP(A231,'Shipment Detail'!N:N,'Shipment Detail'!D:D)="entreprise","E","P")</f>
        <v>E</v>
      </c>
    </row>
    <row r="232" spans="1:6" x14ac:dyDescent="0.2">
      <c r="A232" s="6">
        <v>872381980200</v>
      </c>
      <c r="B232" t="s">
        <v>57</v>
      </c>
      <c r="C232" s="3">
        <v>13.809999999999995</v>
      </c>
      <c r="D232">
        <v>60.5</v>
      </c>
      <c r="E232">
        <f t="shared" si="3"/>
        <v>27.5</v>
      </c>
      <c r="F232" t="str">
        <f>IF(_xlfn.XLOOKUP(A232,'Shipment Detail'!N:N,'Shipment Detail'!D:D)="entreprise","E","P")</f>
        <v>E</v>
      </c>
    </row>
    <row r="233" spans="1:6" x14ac:dyDescent="0.2">
      <c r="A233" s="6">
        <v>872382030837</v>
      </c>
      <c r="B233" t="s">
        <v>57</v>
      </c>
      <c r="C233" s="3">
        <v>14.150000000000006</v>
      </c>
      <c r="D233">
        <v>63.8</v>
      </c>
      <c r="E233">
        <f t="shared" si="3"/>
        <v>29</v>
      </c>
      <c r="F233" t="str">
        <f>IF(_xlfn.XLOOKUP(A233,'Shipment Detail'!N:N,'Shipment Detail'!D:D)="entreprise","E","P")</f>
        <v>E</v>
      </c>
    </row>
    <row r="234" spans="1:6" x14ac:dyDescent="0.2">
      <c r="A234" s="6">
        <v>872382049401</v>
      </c>
      <c r="B234" t="s">
        <v>57</v>
      </c>
      <c r="C234" s="3">
        <v>16.830000000000005</v>
      </c>
      <c r="D234">
        <v>80.08</v>
      </c>
      <c r="E234">
        <f t="shared" si="3"/>
        <v>36.4</v>
      </c>
      <c r="F234" t="str">
        <f>IF(_xlfn.XLOOKUP(A234,'Shipment Detail'!N:N,'Shipment Detail'!D:D)="entreprise","E","P")</f>
        <v>E</v>
      </c>
    </row>
    <row r="235" spans="1:6" x14ac:dyDescent="0.2">
      <c r="A235" s="6">
        <v>872382079610</v>
      </c>
      <c r="B235" t="s">
        <v>57</v>
      </c>
      <c r="C235" s="3">
        <v>16.159999999999997</v>
      </c>
      <c r="D235">
        <v>76.34</v>
      </c>
      <c r="E235">
        <f t="shared" si="3"/>
        <v>34.700000000000003</v>
      </c>
      <c r="F235" t="str">
        <f>IF(_xlfn.XLOOKUP(A235,'Shipment Detail'!N:N,'Shipment Detail'!D:D)="entreprise","E","P")</f>
        <v>E</v>
      </c>
    </row>
    <row r="236" spans="1:6" x14ac:dyDescent="0.2">
      <c r="A236" s="6">
        <v>872382106824</v>
      </c>
      <c r="B236" t="s">
        <v>57</v>
      </c>
      <c r="C236" s="3">
        <v>14.150000000000006</v>
      </c>
      <c r="D236">
        <v>63.14</v>
      </c>
      <c r="E236">
        <f t="shared" si="3"/>
        <v>28.700000000000003</v>
      </c>
      <c r="F236" t="str">
        <f>IF(_xlfn.XLOOKUP(A236,'Shipment Detail'!N:N,'Shipment Detail'!D:D)="entreprise","E","P")</f>
        <v>E</v>
      </c>
    </row>
    <row r="237" spans="1:6" x14ac:dyDescent="0.2">
      <c r="A237" s="6">
        <v>872382165000</v>
      </c>
      <c r="B237" t="s">
        <v>57</v>
      </c>
      <c r="C237" s="3">
        <v>12.14</v>
      </c>
      <c r="D237">
        <v>49.5</v>
      </c>
      <c r="E237">
        <f t="shared" si="3"/>
        <v>22.5</v>
      </c>
      <c r="F237" t="str">
        <f>IF(_xlfn.XLOOKUP(A237,'Shipment Detail'!N:N,'Shipment Detail'!D:D)="entreprise","E","P")</f>
        <v>E</v>
      </c>
    </row>
    <row r="238" spans="1:6" x14ac:dyDescent="0.2">
      <c r="A238" s="6">
        <v>872382180617</v>
      </c>
      <c r="B238" t="s">
        <v>57</v>
      </c>
      <c r="C238" s="3">
        <v>8.4599999999999973</v>
      </c>
      <c r="D238">
        <v>26.4</v>
      </c>
      <c r="E238">
        <f t="shared" si="3"/>
        <v>12</v>
      </c>
      <c r="F238" t="str">
        <f>IF(_xlfn.XLOOKUP(A238,'Shipment Detail'!N:N,'Shipment Detail'!D:D)="entreprise","E","P")</f>
        <v>E</v>
      </c>
    </row>
    <row r="239" spans="1:6" x14ac:dyDescent="0.2">
      <c r="A239" s="6">
        <v>872382202773</v>
      </c>
      <c r="B239" t="s">
        <v>57</v>
      </c>
      <c r="C239" s="3">
        <v>8.4599999999999973</v>
      </c>
      <c r="D239">
        <v>26.4</v>
      </c>
      <c r="E239">
        <f t="shared" si="3"/>
        <v>12</v>
      </c>
      <c r="F239" t="str">
        <f>IF(_xlfn.XLOOKUP(A239,'Shipment Detail'!N:N,'Shipment Detail'!D:D)="entreprise","E","P")</f>
        <v>E</v>
      </c>
    </row>
    <row r="240" spans="1:6" x14ac:dyDescent="0.2">
      <c r="A240" s="6">
        <v>872382222709</v>
      </c>
      <c r="B240" t="s">
        <v>57</v>
      </c>
      <c r="C240" s="3">
        <v>8.129999999999999</v>
      </c>
      <c r="D240">
        <v>24.2</v>
      </c>
      <c r="E240">
        <f t="shared" si="3"/>
        <v>11</v>
      </c>
      <c r="F240" t="str">
        <f>IF(_xlfn.XLOOKUP(A240,'Shipment Detail'!N:N,'Shipment Detail'!D:D)="entreprise","E","P")</f>
        <v>E</v>
      </c>
    </row>
    <row r="241" spans="1:6" x14ac:dyDescent="0.2">
      <c r="A241" s="6">
        <v>872382255847</v>
      </c>
      <c r="B241" t="s">
        <v>57</v>
      </c>
      <c r="C241" s="3">
        <v>8.7999999999999972</v>
      </c>
      <c r="D241">
        <v>28.16</v>
      </c>
      <c r="E241">
        <f t="shared" si="3"/>
        <v>12.799999999999999</v>
      </c>
      <c r="F241" t="str">
        <f>IF(_xlfn.XLOOKUP(A241,'Shipment Detail'!N:N,'Shipment Detail'!D:D)="entreprise","E","P")</f>
        <v>E</v>
      </c>
    </row>
    <row r="242" spans="1:6" x14ac:dyDescent="0.2">
      <c r="A242" s="6">
        <v>872382270733</v>
      </c>
      <c r="B242" t="s">
        <v>57</v>
      </c>
      <c r="C242" s="3">
        <v>14.150000000000006</v>
      </c>
      <c r="D242">
        <v>62.48</v>
      </c>
      <c r="E242">
        <f t="shared" si="3"/>
        <v>28.400000000000002</v>
      </c>
      <c r="F242" t="str">
        <f>IF(_xlfn.XLOOKUP(A242,'Shipment Detail'!N:N,'Shipment Detail'!D:D)="entreprise","E","P")</f>
        <v>E</v>
      </c>
    </row>
    <row r="243" spans="1:6" x14ac:dyDescent="0.2">
      <c r="A243" s="6">
        <v>872382301092</v>
      </c>
      <c r="B243" t="s">
        <v>57</v>
      </c>
      <c r="C243" s="3">
        <v>10.469999999999999</v>
      </c>
      <c r="D243">
        <v>39.6</v>
      </c>
      <c r="E243">
        <f t="shared" si="3"/>
        <v>18</v>
      </c>
      <c r="F243" t="str">
        <f>IF(_xlfn.XLOOKUP(A243,'Shipment Detail'!N:N,'Shipment Detail'!D:D)="entreprise","E","P")</f>
        <v>E</v>
      </c>
    </row>
    <row r="244" spans="1:6" x14ac:dyDescent="0.2">
      <c r="A244" s="6">
        <v>872382312457</v>
      </c>
      <c r="B244" t="s">
        <v>57</v>
      </c>
      <c r="C244" s="3">
        <v>8.7999999999999972</v>
      </c>
      <c r="D244">
        <v>28.6</v>
      </c>
      <c r="E244">
        <f t="shared" si="3"/>
        <v>13</v>
      </c>
      <c r="F244" t="str">
        <f>IF(_xlfn.XLOOKUP(A244,'Shipment Detail'!N:N,'Shipment Detail'!D:D)="entreprise","E","P")</f>
        <v>E</v>
      </c>
    </row>
    <row r="245" spans="1:6" x14ac:dyDescent="0.2">
      <c r="A245" s="6">
        <v>872382326626</v>
      </c>
      <c r="B245" t="s">
        <v>57</v>
      </c>
      <c r="C245" s="3">
        <v>9.1300000000000026</v>
      </c>
      <c r="D245">
        <v>30.8</v>
      </c>
      <c r="E245">
        <f t="shared" si="3"/>
        <v>14</v>
      </c>
      <c r="F245" t="str">
        <f>IF(_xlfn.XLOOKUP(A245,'Shipment Detail'!N:N,'Shipment Detail'!D:D)="entreprise","E","P")</f>
        <v>E</v>
      </c>
    </row>
    <row r="246" spans="1:6" x14ac:dyDescent="0.2">
      <c r="A246" s="6">
        <v>872382373849</v>
      </c>
      <c r="B246" t="s">
        <v>57</v>
      </c>
      <c r="C246" s="3">
        <v>10.800000000000004</v>
      </c>
      <c r="D246">
        <v>41.36</v>
      </c>
      <c r="E246">
        <f t="shared" si="3"/>
        <v>18.8</v>
      </c>
      <c r="F246" t="str">
        <f>IF(_xlfn.XLOOKUP(A246,'Shipment Detail'!N:N,'Shipment Detail'!D:D)="entreprise","E","P")</f>
        <v>E</v>
      </c>
    </row>
    <row r="247" spans="1:6" x14ac:dyDescent="0.2">
      <c r="A247" s="6">
        <v>872382386231</v>
      </c>
      <c r="B247" t="s">
        <v>57</v>
      </c>
      <c r="C247" s="3">
        <v>8.4599999999999973</v>
      </c>
      <c r="D247">
        <v>26.4</v>
      </c>
      <c r="E247">
        <f t="shared" si="3"/>
        <v>12</v>
      </c>
      <c r="F247" t="str">
        <f>IF(_xlfn.XLOOKUP(A247,'Shipment Detail'!N:N,'Shipment Detail'!D:D)="entreprise","E","P")</f>
        <v>E</v>
      </c>
    </row>
    <row r="248" spans="1:6" x14ac:dyDescent="0.2">
      <c r="A248" s="6">
        <v>872382406513</v>
      </c>
      <c r="B248" t="s">
        <v>57</v>
      </c>
      <c r="C248" s="3">
        <v>4.6100000000000012</v>
      </c>
      <c r="D248">
        <v>1.1000000000000001</v>
      </c>
      <c r="E248">
        <f t="shared" si="3"/>
        <v>0.5</v>
      </c>
      <c r="F248" t="str">
        <f>IF(_xlfn.XLOOKUP(A248,'Shipment Detail'!N:N,'Shipment Detail'!D:D)="entreprise","E","P")</f>
        <v>E</v>
      </c>
    </row>
    <row r="249" spans="1:6" x14ac:dyDescent="0.2">
      <c r="A249" s="6">
        <v>872382459480</v>
      </c>
      <c r="B249" t="s">
        <v>57</v>
      </c>
      <c r="C249" s="3">
        <v>10.469999999999999</v>
      </c>
      <c r="D249">
        <v>39.6</v>
      </c>
      <c r="E249">
        <f t="shared" si="3"/>
        <v>18</v>
      </c>
      <c r="F249" t="str">
        <f>IF(_xlfn.XLOOKUP(A249,'Shipment Detail'!N:N,'Shipment Detail'!D:D)="entreprise","E","P")</f>
        <v>E</v>
      </c>
    </row>
    <row r="250" spans="1:6" x14ac:dyDescent="0.2">
      <c r="A250" s="6">
        <v>872382473532</v>
      </c>
      <c r="B250" t="s">
        <v>57</v>
      </c>
      <c r="C250" s="3">
        <v>19.840000000000003</v>
      </c>
      <c r="D250">
        <v>101.2</v>
      </c>
      <c r="E250">
        <f t="shared" si="3"/>
        <v>46</v>
      </c>
      <c r="F250" t="str">
        <f>IF(_xlfn.XLOOKUP(A250,'Shipment Detail'!N:N,'Shipment Detail'!D:D)="entreprise","E","P")</f>
        <v>E</v>
      </c>
    </row>
    <row r="251" spans="1:6" x14ac:dyDescent="0.2">
      <c r="A251" s="6">
        <v>872382509721</v>
      </c>
      <c r="B251" t="s">
        <v>57</v>
      </c>
      <c r="C251" s="3">
        <v>10.469999999999999</v>
      </c>
      <c r="D251">
        <v>39.6</v>
      </c>
      <c r="E251">
        <f t="shared" si="3"/>
        <v>18</v>
      </c>
      <c r="F251" t="str">
        <f>IF(_xlfn.XLOOKUP(A251,'Shipment Detail'!N:N,'Shipment Detail'!D:D)="entreprise","E","P")</f>
        <v>E</v>
      </c>
    </row>
    <row r="252" spans="1:6" x14ac:dyDescent="0.2">
      <c r="A252" s="6">
        <v>872382582595</v>
      </c>
      <c r="B252" t="s">
        <v>57</v>
      </c>
      <c r="C252" s="3">
        <v>7.7900000000000027</v>
      </c>
      <c r="D252">
        <v>22</v>
      </c>
      <c r="E252">
        <f t="shared" si="3"/>
        <v>10</v>
      </c>
      <c r="F252" t="str">
        <f>IF(_xlfn.XLOOKUP(A252,'Shipment Detail'!N:N,'Shipment Detail'!D:D)="entreprise","E","P")</f>
        <v>E</v>
      </c>
    </row>
    <row r="253" spans="1:6" x14ac:dyDescent="0.2">
      <c r="A253" s="6">
        <v>872382589821</v>
      </c>
      <c r="B253" t="s">
        <v>57</v>
      </c>
      <c r="C253" s="3">
        <v>8.129999999999999</v>
      </c>
      <c r="D253">
        <v>24.2</v>
      </c>
      <c r="E253">
        <f t="shared" si="3"/>
        <v>11</v>
      </c>
      <c r="F253" t="str">
        <f>IF(_xlfn.XLOOKUP(A253,'Shipment Detail'!N:N,'Shipment Detail'!D:D)="entreprise","E","P")</f>
        <v>E</v>
      </c>
    </row>
    <row r="254" spans="1:6" x14ac:dyDescent="0.2">
      <c r="A254" s="6">
        <v>872382599226</v>
      </c>
      <c r="B254" t="s">
        <v>57</v>
      </c>
      <c r="C254" s="3">
        <v>9.1300000000000026</v>
      </c>
      <c r="D254">
        <v>30.8</v>
      </c>
      <c r="E254">
        <f t="shared" si="3"/>
        <v>14</v>
      </c>
      <c r="F254" t="str">
        <f>IF(_xlfn.XLOOKUP(A254,'Shipment Detail'!N:N,'Shipment Detail'!D:D)="entreprise","E","P")</f>
        <v>E</v>
      </c>
    </row>
    <row r="255" spans="1:6" x14ac:dyDescent="0.2">
      <c r="A255" s="6">
        <v>872382839722</v>
      </c>
      <c r="B255" t="s">
        <v>57</v>
      </c>
      <c r="C255" s="3">
        <v>7.120000000000001</v>
      </c>
      <c r="D255">
        <v>17.600000000000001</v>
      </c>
      <c r="E255">
        <f t="shared" si="3"/>
        <v>8</v>
      </c>
      <c r="F255" t="str">
        <f>IF(_xlfn.XLOOKUP(A255,'Shipment Detail'!N:N,'Shipment Detail'!D:D)="entreprise","E","P")</f>
        <v>E</v>
      </c>
    </row>
    <row r="256" spans="1:6" x14ac:dyDescent="0.2">
      <c r="A256" s="6">
        <v>872382913173</v>
      </c>
      <c r="B256" t="s">
        <v>57</v>
      </c>
      <c r="C256" s="3">
        <v>11.809999999999995</v>
      </c>
      <c r="D256">
        <v>47.96</v>
      </c>
      <c r="E256">
        <f t="shared" si="3"/>
        <v>21.8</v>
      </c>
      <c r="F256" t="str">
        <f>IF(_xlfn.XLOOKUP(A256,'Shipment Detail'!N:N,'Shipment Detail'!D:D)="entreprise","E","P")</f>
        <v>E</v>
      </c>
    </row>
    <row r="257" spans="1:6" x14ac:dyDescent="0.2">
      <c r="A257" s="6">
        <v>872382924251</v>
      </c>
      <c r="B257" t="s">
        <v>57</v>
      </c>
      <c r="C257" s="3">
        <v>12.14</v>
      </c>
      <c r="D257">
        <v>50.6</v>
      </c>
      <c r="E257">
        <f t="shared" si="3"/>
        <v>23</v>
      </c>
      <c r="F257" t="str">
        <f>IF(_xlfn.XLOOKUP(A257,'Shipment Detail'!N:N,'Shipment Detail'!D:D)="entreprise","E","P")</f>
        <v>E</v>
      </c>
    </row>
    <row r="258" spans="1:6" x14ac:dyDescent="0.2">
      <c r="A258" s="6">
        <v>872382932227</v>
      </c>
      <c r="B258" t="s">
        <v>57</v>
      </c>
      <c r="C258" s="3">
        <v>7.120000000000001</v>
      </c>
      <c r="D258">
        <v>17.600000000000001</v>
      </c>
      <c r="E258">
        <f t="shared" si="3"/>
        <v>8</v>
      </c>
      <c r="F258" t="str">
        <f>IF(_xlfn.XLOOKUP(A258,'Shipment Detail'!N:N,'Shipment Detail'!D:D)="entreprise","E","P")</f>
        <v>E</v>
      </c>
    </row>
    <row r="259" spans="1:6" x14ac:dyDescent="0.2">
      <c r="A259" s="6">
        <v>872382945960</v>
      </c>
      <c r="B259" t="s">
        <v>57</v>
      </c>
      <c r="C259" s="3">
        <v>10.129999999999995</v>
      </c>
      <c r="D259">
        <v>37.4</v>
      </c>
      <c r="E259">
        <f t="shared" ref="E259:E322" si="4">ROUNDUP(D259*0.453592,1)</f>
        <v>17</v>
      </c>
      <c r="F259" t="str">
        <f>IF(_xlfn.XLOOKUP(A259,'Shipment Detail'!N:N,'Shipment Detail'!D:D)="entreprise","E","P")</f>
        <v>E</v>
      </c>
    </row>
    <row r="260" spans="1:6" x14ac:dyDescent="0.2">
      <c r="A260" s="6">
        <v>872384039150</v>
      </c>
      <c r="B260" t="s">
        <v>57</v>
      </c>
      <c r="C260" s="3">
        <v>11.809999999999995</v>
      </c>
      <c r="D260">
        <v>48.4</v>
      </c>
      <c r="E260">
        <f t="shared" si="4"/>
        <v>22</v>
      </c>
      <c r="F260" t="str">
        <f>IF(_xlfn.XLOOKUP(A260,'Shipment Detail'!N:N,'Shipment Detail'!D:D)="entreprise","E","P")</f>
        <v>E</v>
      </c>
    </row>
    <row r="261" spans="1:6" x14ac:dyDescent="0.2">
      <c r="A261" s="6">
        <v>872384073946</v>
      </c>
      <c r="B261" t="s">
        <v>57</v>
      </c>
      <c r="C261" s="3">
        <v>10.129999999999995</v>
      </c>
      <c r="D261">
        <v>37.18</v>
      </c>
      <c r="E261">
        <f t="shared" si="4"/>
        <v>16.900000000000002</v>
      </c>
      <c r="F261" t="str">
        <f>IF(_xlfn.XLOOKUP(A261,'Shipment Detail'!N:N,'Shipment Detail'!D:D)="entreprise","E","P")</f>
        <v>E</v>
      </c>
    </row>
    <row r="262" spans="1:6" x14ac:dyDescent="0.2">
      <c r="A262" s="6">
        <v>872384219462</v>
      </c>
      <c r="B262" t="s">
        <v>57</v>
      </c>
      <c r="C262" s="3">
        <v>12.480000000000004</v>
      </c>
      <c r="D262">
        <v>51.7</v>
      </c>
      <c r="E262">
        <f t="shared" si="4"/>
        <v>23.5</v>
      </c>
      <c r="F262" t="str">
        <f>IF(_xlfn.XLOOKUP(A262,'Shipment Detail'!N:N,'Shipment Detail'!D:D)="entreprise","E","P")</f>
        <v>E</v>
      </c>
    </row>
    <row r="263" spans="1:6" x14ac:dyDescent="0.2">
      <c r="A263" s="6">
        <v>872384256456</v>
      </c>
      <c r="B263" t="s">
        <v>57</v>
      </c>
      <c r="C263" s="3">
        <v>10.469999999999999</v>
      </c>
      <c r="D263">
        <v>39.6</v>
      </c>
      <c r="E263">
        <f t="shared" si="4"/>
        <v>18</v>
      </c>
      <c r="F263" t="str">
        <f>IF(_xlfn.XLOOKUP(A263,'Shipment Detail'!N:N,'Shipment Detail'!D:D)="entreprise","E","P")</f>
        <v>E</v>
      </c>
    </row>
    <row r="264" spans="1:6" x14ac:dyDescent="0.2">
      <c r="A264" s="6">
        <v>872384276837</v>
      </c>
      <c r="B264" t="s">
        <v>57</v>
      </c>
      <c r="C264" s="3">
        <v>9.4600000000000009</v>
      </c>
      <c r="D264">
        <v>33</v>
      </c>
      <c r="E264">
        <f t="shared" si="4"/>
        <v>15</v>
      </c>
      <c r="F264" t="str">
        <f>IF(_xlfn.XLOOKUP(A264,'Shipment Detail'!N:N,'Shipment Detail'!D:D)="entreprise","E","P")</f>
        <v>E</v>
      </c>
    </row>
    <row r="265" spans="1:6" x14ac:dyDescent="0.2">
      <c r="A265" s="6">
        <v>872384293082</v>
      </c>
      <c r="B265" t="s">
        <v>57</v>
      </c>
      <c r="C265" s="3">
        <v>4.7799999999999994</v>
      </c>
      <c r="D265">
        <v>1.32</v>
      </c>
      <c r="E265">
        <f t="shared" si="4"/>
        <v>0.6</v>
      </c>
      <c r="F265" t="str">
        <f>IF(_xlfn.XLOOKUP(A265,'Shipment Detail'!N:N,'Shipment Detail'!D:D)="entreprise","E","P")</f>
        <v>E</v>
      </c>
    </row>
    <row r="266" spans="1:6" x14ac:dyDescent="0.2">
      <c r="A266" s="6">
        <v>872384349067</v>
      </c>
      <c r="B266" t="s">
        <v>57</v>
      </c>
      <c r="C266" s="3">
        <v>26.189999999999998</v>
      </c>
      <c r="D266">
        <v>141.24</v>
      </c>
      <c r="E266">
        <f t="shared" si="4"/>
        <v>64.099999999999994</v>
      </c>
      <c r="F266" t="str">
        <f>IF(_xlfn.XLOOKUP(A266,'Shipment Detail'!N:N,'Shipment Detail'!D:D)="entreprise","E","P")</f>
        <v>E</v>
      </c>
    </row>
    <row r="267" spans="1:6" x14ac:dyDescent="0.2">
      <c r="A267" s="6">
        <v>872384392207</v>
      </c>
      <c r="B267" t="s">
        <v>57</v>
      </c>
      <c r="C267" s="3">
        <v>41.849999999999994</v>
      </c>
      <c r="D267">
        <v>226.6</v>
      </c>
      <c r="E267">
        <f t="shared" si="4"/>
        <v>102.8</v>
      </c>
      <c r="F267" t="str">
        <f>IF(_xlfn.XLOOKUP(A267,'Shipment Detail'!N:N,'Shipment Detail'!D:D)="entreprise","E","P")</f>
        <v>E</v>
      </c>
    </row>
    <row r="268" spans="1:6" x14ac:dyDescent="0.2">
      <c r="A268" s="6">
        <v>872384448681</v>
      </c>
      <c r="B268" t="s">
        <v>57</v>
      </c>
      <c r="C268" s="3">
        <v>13.809999999999995</v>
      </c>
      <c r="D268">
        <v>61.6</v>
      </c>
      <c r="E268">
        <f t="shared" si="4"/>
        <v>28</v>
      </c>
      <c r="F268" t="str">
        <f>IF(_xlfn.XLOOKUP(A268,'Shipment Detail'!N:N,'Shipment Detail'!D:D)="entreprise","E","P")</f>
        <v>E</v>
      </c>
    </row>
    <row r="269" spans="1:6" x14ac:dyDescent="0.2">
      <c r="A269" s="6">
        <v>872384540536</v>
      </c>
      <c r="B269" t="s">
        <v>57</v>
      </c>
      <c r="C269" s="3">
        <v>8.4599999999999973</v>
      </c>
      <c r="D269">
        <v>25.08</v>
      </c>
      <c r="E269">
        <f t="shared" si="4"/>
        <v>11.4</v>
      </c>
      <c r="F269" t="str">
        <f>IF(_xlfn.XLOOKUP(A269,'Shipment Detail'!N:N,'Shipment Detail'!D:D)="entreprise","E","P")</f>
        <v>E</v>
      </c>
    </row>
    <row r="270" spans="1:6" x14ac:dyDescent="0.2">
      <c r="A270" s="6">
        <v>872384589294</v>
      </c>
      <c r="B270" t="s">
        <v>57</v>
      </c>
      <c r="C270" s="3">
        <v>9.8000000000000007</v>
      </c>
      <c r="D270">
        <v>35.200000000000003</v>
      </c>
      <c r="E270">
        <f t="shared" si="4"/>
        <v>16</v>
      </c>
      <c r="F270" t="str">
        <f>IF(_xlfn.XLOOKUP(A270,'Shipment Detail'!N:N,'Shipment Detail'!D:D)="entreprise","E","P")</f>
        <v>E</v>
      </c>
    </row>
    <row r="271" spans="1:6" x14ac:dyDescent="0.2">
      <c r="A271" s="6">
        <v>872384622893</v>
      </c>
      <c r="B271" t="s">
        <v>57</v>
      </c>
      <c r="C271" s="3">
        <v>7.120000000000001</v>
      </c>
      <c r="D271">
        <v>15.84</v>
      </c>
      <c r="E271">
        <f t="shared" si="4"/>
        <v>7.1999999999999993</v>
      </c>
      <c r="F271" t="str">
        <f>IF(_xlfn.XLOOKUP(A271,'Shipment Detail'!N:N,'Shipment Detail'!D:D)="entreprise","E","P")</f>
        <v>E</v>
      </c>
    </row>
    <row r="272" spans="1:6" x14ac:dyDescent="0.2">
      <c r="A272" s="6">
        <v>872384679723</v>
      </c>
      <c r="B272" t="s">
        <v>57</v>
      </c>
      <c r="C272" s="3">
        <v>9.8000000000000007</v>
      </c>
      <c r="D272">
        <v>35.200000000000003</v>
      </c>
      <c r="E272">
        <f t="shared" si="4"/>
        <v>16</v>
      </c>
      <c r="F272" t="str">
        <f>IF(_xlfn.XLOOKUP(A272,'Shipment Detail'!N:N,'Shipment Detail'!D:D)="entreprise","E","P")</f>
        <v>E</v>
      </c>
    </row>
    <row r="273" spans="1:6" x14ac:dyDescent="0.2">
      <c r="A273" s="6">
        <v>872384692054</v>
      </c>
      <c r="B273" t="s">
        <v>57</v>
      </c>
      <c r="C273" s="3">
        <v>11.469999999999999</v>
      </c>
      <c r="D273">
        <v>46.2</v>
      </c>
      <c r="E273">
        <f t="shared" si="4"/>
        <v>21</v>
      </c>
      <c r="F273" t="str">
        <f>IF(_xlfn.XLOOKUP(A273,'Shipment Detail'!N:N,'Shipment Detail'!D:D)="entreprise","E","P")</f>
        <v>E</v>
      </c>
    </row>
    <row r="274" spans="1:6" x14ac:dyDescent="0.2">
      <c r="A274" s="6">
        <v>872384708984</v>
      </c>
      <c r="B274" t="s">
        <v>57</v>
      </c>
      <c r="C274" s="3">
        <v>7.120000000000001</v>
      </c>
      <c r="D274">
        <v>16.059999999999999</v>
      </c>
      <c r="E274">
        <f t="shared" si="4"/>
        <v>7.3</v>
      </c>
      <c r="F274" t="str">
        <f>IF(_xlfn.XLOOKUP(A274,'Shipment Detail'!N:N,'Shipment Detail'!D:D)="entreprise","E","P")</f>
        <v>E</v>
      </c>
    </row>
    <row r="275" spans="1:6" x14ac:dyDescent="0.2">
      <c r="A275" s="6">
        <v>872384769195</v>
      </c>
      <c r="B275" t="s">
        <v>57</v>
      </c>
      <c r="C275" s="3">
        <v>11.469999999999999</v>
      </c>
      <c r="D275">
        <v>46.2</v>
      </c>
      <c r="E275">
        <f t="shared" si="4"/>
        <v>21</v>
      </c>
      <c r="F275" t="str">
        <f>IF(_xlfn.XLOOKUP(A275,'Shipment Detail'!N:N,'Shipment Detail'!D:D)="entreprise","E","P")</f>
        <v>E</v>
      </c>
    </row>
    <row r="276" spans="1:6" x14ac:dyDescent="0.2">
      <c r="A276" s="6">
        <v>872384791109</v>
      </c>
      <c r="B276" t="s">
        <v>57</v>
      </c>
      <c r="C276" s="3">
        <v>10.129999999999995</v>
      </c>
      <c r="D276">
        <v>35.42</v>
      </c>
      <c r="E276">
        <f t="shared" si="4"/>
        <v>16.100000000000001</v>
      </c>
      <c r="F276" t="str">
        <f>IF(_xlfn.XLOOKUP(A276,'Shipment Detail'!N:N,'Shipment Detail'!D:D)="entreprise","E","P")</f>
        <v>E</v>
      </c>
    </row>
    <row r="277" spans="1:6" x14ac:dyDescent="0.2">
      <c r="A277" s="6">
        <v>872384807650</v>
      </c>
      <c r="B277" t="s">
        <v>57</v>
      </c>
      <c r="C277" s="3">
        <v>4.7799999999999994</v>
      </c>
      <c r="D277">
        <v>1.32</v>
      </c>
      <c r="E277">
        <f t="shared" si="4"/>
        <v>0.6</v>
      </c>
      <c r="F277" t="str">
        <f>IF(_xlfn.XLOOKUP(A277,'Shipment Detail'!N:N,'Shipment Detail'!D:D)="entreprise","E","P")</f>
        <v>E</v>
      </c>
    </row>
    <row r="278" spans="1:6" x14ac:dyDescent="0.2">
      <c r="A278" s="6">
        <v>872384849440</v>
      </c>
      <c r="B278" t="s">
        <v>57</v>
      </c>
      <c r="C278" s="3">
        <v>12.480000000000004</v>
      </c>
      <c r="D278">
        <v>52.14</v>
      </c>
      <c r="E278">
        <f t="shared" si="4"/>
        <v>23.700000000000003</v>
      </c>
      <c r="F278" t="str">
        <f>IF(_xlfn.XLOOKUP(A278,'Shipment Detail'!N:N,'Shipment Detail'!D:D)="entreprise","E","P")</f>
        <v>E</v>
      </c>
    </row>
    <row r="279" spans="1:6" x14ac:dyDescent="0.2">
      <c r="A279" s="6">
        <v>872384934038</v>
      </c>
      <c r="B279" t="s">
        <v>57</v>
      </c>
      <c r="C279" s="3">
        <v>8.4599999999999973</v>
      </c>
      <c r="D279">
        <v>26.4</v>
      </c>
      <c r="E279">
        <f t="shared" si="4"/>
        <v>12</v>
      </c>
      <c r="F279" t="str">
        <f>IF(_xlfn.XLOOKUP(A279,'Shipment Detail'!N:N,'Shipment Detail'!D:D)="entreprise","E","P")</f>
        <v>E</v>
      </c>
    </row>
    <row r="280" spans="1:6" x14ac:dyDescent="0.2">
      <c r="A280" s="6">
        <v>872384950240</v>
      </c>
      <c r="B280" t="s">
        <v>57</v>
      </c>
      <c r="C280" s="3">
        <v>6.7899999999999991</v>
      </c>
      <c r="D280">
        <v>15.4</v>
      </c>
      <c r="E280">
        <f t="shared" si="4"/>
        <v>7</v>
      </c>
      <c r="F280" t="str">
        <f>IF(_xlfn.XLOOKUP(A280,'Shipment Detail'!N:N,'Shipment Detail'!D:D)="entreprise","E","P")</f>
        <v>E</v>
      </c>
    </row>
    <row r="281" spans="1:6" x14ac:dyDescent="0.2">
      <c r="A281" s="6">
        <v>872385044280</v>
      </c>
      <c r="B281" t="s">
        <v>57</v>
      </c>
      <c r="C281" s="3">
        <v>9.8000000000000007</v>
      </c>
      <c r="D281">
        <v>35.200000000000003</v>
      </c>
      <c r="E281">
        <f t="shared" si="4"/>
        <v>16</v>
      </c>
      <c r="F281" t="str">
        <f>IF(_xlfn.XLOOKUP(A281,'Shipment Detail'!N:N,'Shipment Detail'!D:D)="entreprise","E","P")</f>
        <v>E</v>
      </c>
    </row>
    <row r="282" spans="1:6" x14ac:dyDescent="0.2">
      <c r="A282" s="6">
        <v>872385056711</v>
      </c>
      <c r="B282" t="s">
        <v>57</v>
      </c>
      <c r="C282" s="3">
        <v>8.4599999999999973</v>
      </c>
      <c r="D282">
        <v>26.4</v>
      </c>
      <c r="E282">
        <f t="shared" si="4"/>
        <v>12</v>
      </c>
      <c r="F282" t="str">
        <f>IF(_xlfn.XLOOKUP(A282,'Shipment Detail'!N:N,'Shipment Detail'!D:D)="entreprise","E","P")</f>
        <v>E</v>
      </c>
    </row>
    <row r="283" spans="1:6" x14ac:dyDescent="0.2">
      <c r="A283" s="6">
        <v>872385067991</v>
      </c>
      <c r="B283" t="s">
        <v>57</v>
      </c>
      <c r="C283" s="3">
        <v>11.809999999999995</v>
      </c>
      <c r="D283">
        <v>48.4</v>
      </c>
      <c r="E283">
        <f t="shared" si="4"/>
        <v>22</v>
      </c>
      <c r="F283" t="str">
        <f>IF(_xlfn.XLOOKUP(A283,'Shipment Detail'!N:N,'Shipment Detail'!D:D)="entreprise","E","P")</f>
        <v>E</v>
      </c>
    </row>
    <row r="284" spans="1:6" x14ac:dyDescent="0.2">
      <c r="A284" s="6">
        <v>872385135922</v>
      </c>
      <c r="B284" t="s">
        <v>57</v>
      </c>
      <c r="C284" s="3">
        <v>7.7900000000000027</v>
      </c>
      <c r="D284">
        <v>21.12</v>
      </c>
      <c r="E284">
        <f t="shared" si="4"/>
        <v>9.6</v>
      </c>
      <c r="F284" t="str">
        <f>IF(_xlfn.XLOOKUP(A284,'Shipment Detail'!N:N,'Shipment Detail'!D:D)="entreprise","E","P")</f>
        <v>E</v>
      </c>
    </row>
    <row r="285" spans="1:6" x14ac:dyDescent="0.2">
      <c r="A285" s="6">
        <v>872385178307</v>
      </c>
      <c r="B285" t="s">
        <v>57</v>
      </c>
      <c r="C285" s="3">
        <v>14.82</v>
      </c>
      <c r="D285">
        <v>67.319999999999993</v>
      </c>
      <c r="E285">
        <f t="shared" si="4"/>
        <v>30.6</v>
      </c>
      <c r="F285" t="str">
        <f>IF(_xlfn.XLOOKUP(A285,'Shipment Detail'!N:N,'Shipment Detail'!D:D)="entreprise","E","P")</f>
        <v>E</v>
      </c>
    </row>
    <row r="286" spans="1:6" x14ac:dyDescent="0.2">
      <c r="A286" s="6">
        <v>872385195891</v>
      </c>
      <c r="B286" t="s">
        <v>57</v>
      </c>
      <c r="C286" s="3">
        <v>7.4600000000000009</v>
      </c>
      <c r="D286">
        <v>19.8</v>
      </c>
      <c r="E286">
        <f t="shared" si="4"/>
        <v>9</v>
      </c>
      <c r="F286" t="str">
        <f>IF(_xlfn.XLOOKUP(A286,'Shipment Detail'!N:N,'Shipment Detail'!D:D)="entreprise","E","P")</f>
        <v>E</v>
      </c>
    </row>
    <row r="287" spans="1:6" x14ac:dyDescent="0.2">
      <c r="A287" s="6">
        <v>872385231209</v>
      </c>
      <c r="B287" t="s">
        <v>57</v>
      </c>
      <c r="C287" s="3">
        <v>9.1300000000000026</v>
      </c>
      <c r="D287">
        <v>30.8</v>
      </c>
      <c r="E287">
        <f t="shared" si="4"/>
        <v>14</v>
      </c>
      <c r="F287" t="str">
        <f>IF(_xlfn.XLOOKUP(A287,'Shipment Detail'!N:N,'Shipment Detail'!D:D)="entreprise","E","P")</f>
        <v>E</v>
      </c>
    </row>
    <row r="288" spans="1:6" x14ac:dyDescent="0.2">
      <c r="A288" s="6">
        <v>872385243794</v>
      </c>
      <c r="B288" t="s">
        <v>57</v>
      </c>
      <c r="C288" s="3">
        <v>7.120000000000001</v>
      </c>
      <c r="D288">
        <v>17.600000000000001</v>
      </c>
      <c r="E288">
        <f t="shared" si="4"/>
        <v>8</v>
      </c>
      <c r="F288" t="str">
        <f>IF(_xlfn.XLOOKUP(A288,'Shipment Detail'!N:N,'Shipment Detail'!D:D)="entreprise","E","P")</f>
        <v>E</v>
      </c>
    </row>
    <row r="289" spans="1:6" x14ac:dyDescent="0.2">
      <c r="A289" s="6">
        <v>872385254070</v>
      </c>
      <c r="B289" t="s">
        <v>57</v>
      </c>
      <c r="C289" s="3">
        <v>12.480000000000004</v>
      </c>
      <c r="D289">
        <v>52.8</v>
      </c>
      <c r="E289">
        <f t="shared" si="4"/>
        <v>24</v>
      </c>
      <c r="F289" t="str">
        <f>IF(_xlfn.XLOOKUP(A289,'Shipment Detail'!N:N,'Shipment Detail'!D:D)="entreprise","E","P")</f>
        <v>E</v>
      </c>
    </row>
    <row r="290" spans="1:6" x14ac:dyDescent="0.2">
      <c r="A290" s="6">
        <v>872385283206</v>
      </c>
      <c r="B290" t="s">
        <v>57</v>
      </c>
      <c r="C290" s="3">
        <v>23.52000000000001</v>
      </c>
      <c r="D290">
        <v>125.18</v>
      </c>
      <c r="E290">
        <f t="shared" si="4"/>
        <v>56.800000000000004</v>
      </c>
      <c r="F290" t="str">
        <f>IF(_xlfn.XLOOKUP(A290,'Shipment Detail'!N:N,'Shipment Detail'!D:D)="entreprise","E","P")</f>
        <v>E</v>
      </c>
    </row>
    <row r="291" spans="1:6" x14ac:dyDescent="0.2">
      <c r="A291" s="6">
        <v>872385311585</v>
      </c>
      <c r="B291" t="s">
        <v>57</v>
      </c>
      <c r="C291" s="3">
        <v>10.129999999999995</v>
      </c>
      <c r="D291">
        <v>36.08</v>
      </c>
      <c r="E291">
        <f t="shared" si="4"/>
        <v>16.400000000000002</v>
      </c>
      <c r="F291" t="str">
        <f>IF(_xlfn.XLOOKUP(A291,'Shipment Detail'!N:N,'Shipment Detail'!D:D)="entreprise","E","P")</f>
        <v>E</v>
      </c>
    </row>
    <row r="292" spans="1:6" x14ac:dyDescent="0.2">
      <c r="A292" s="6">
        <v>872385563007</v>
      </c>
      <c r="B292" t="s">
        <v>57</v>
      </c>
      <c r="C292" s="3">
        <v>9.1300000000000026</v>
      </c>
      <c r="D292">
        <v>30.8</v>
      </c>
      <c r="E292">
        <f t="shared" si="4"/>
        <v>14</v>
      </c>
      <c r="F292" t="str">
        <f>IF(_xlfn.XLOOKUP(A292,'Shipment Detail'!N:N,'Shipment Detail'!D:D)="entreprise","E","P")</f>
        <v>E</v>
      </c>
    </row>
    <row r="293" spans="1:6" x14ac:dyDescent="0.2">
      <c r="A293" s="6">
        <v>872385590412</v>
      </c>
      <c r="B293" t="s">
        <v>57</v>
      </c>
      <c r="C293" s="3">
        <v>14.480000000000004</v>
      </c>
      <c r="D293">
        <v>66</v>
      </c>
      <c r="E293">
        <f t="shared" si="4"/>
        <v>30</v>
      </c>
      <c r="F293" t="str">
        <f>IF(_xlfn.XLOOKUP(A293,'Shipment Detail'!N:N,'Shipment Detail'!D:D)="entreprise","E","P")</f>
        <v>E</v>
      </c>
    </row>
    <row r="294" spans="1:6" x14ac:dyDescent="0.2">
      <c r="A294" s="6">
        <v>872385657232</v>
      </c>
      <c r="B294" t="s">
        <v>57</v>
      </c>
      <c r="C294" s="3">
        <v>7.4600000000000009</v>
      </c>
      <c r="D294">
        <v>19.8</v>
      </c>
      <c r="E294">
        <f t="shared" si="4"/>
        <v>9</v>
      </c>
      <c r="F294" t="str">
        <f>IF(_xlfn.XLOOKUP(A294,'Shipment Detail'!N:N,'Shipment Detail'!D:D)="entreprise","E","P")</f>
        <v>E</v>
      </c>
    </row>
    <row r="295" spans="1:6" x14ac:dyDescent="0.2">
      <c r="A295" s="6">
        <v>872385719430</v>
      </c>
      <c r="B295" t="s">
        <v>57</v>
      </c>
      <c r="C295" s="3">
        <v>8.4599999999999973</v>
      </c>
      <c r="D295">
        <v>26.4</v>
      </c>
      <c r="E295">
        <f t="shared" si="4"/>
        <v>12</v>
      </c>
      <c r="F295" t="str">
        <f>IF(_xlfn.XLOOKUP(A295,'Shipment Detail'!N:N,'Shipment Detail'!D:D)="entreprise","E","P")</f>
        <v>E</v>
      </c>
    </row>
    <row r="296" spans="1:6" x14ac:dyDescent="0.2">
      <c r="A296" s="6">
        <v>872385740137</v>
      </c>
      <c r="B296" t="s">
        <v>57</v>
      </c>
      <c r="C296" s="3">
        <v>10.129999999999995</v>
      </c>
      <c r="D296">
        <v>37.4</v>
      </c>
      <c r="E296">
        <f t="shared" si="4"/>
        <v>17</v>
      </c>
      <c r="F296" t="str">
        <f>IF(_xlfn.XLOOKUP(A296,'Shipment Detail'!N:N,'Shipment Detail'!D:D)="entreprise","E","P")</f>
        <v>E</v>
      </c>
    </row>
    <row r="297" spans="1:6" x14ac:dyDescent="0.2">
      <c r="A297" s="6">
        <v>872385768346</v>
      </c>
      <c r="B297" t="s">
        <v>57</v>
      </c>
      <c r="C297" s="3">
        <v>10.129999999999995</v>
      </c>
      <c r="D297">
        <v>37.18</v>
      </c>
      <c r="E297">
        <f t="shared" si="4"/>
        <v>16.900000000000002</v>
      </c>
      <c r="F297" t="str">
        <f>IF(_xlfn.XLOOKUP(A297,'Shipment Detail'!N:N,'Shipment Detail'!D:D)="entreprise","E","P")</f>
        <v>E</v>
      </c>
    </row>
    <row r="298" spans="1:6" x14ac:dyDescent="0.2">
      <c r="A298" s="6">
        <v>872385861756</v>
      </c>
      <c r="B298" t="s">
        <v>57</v>
      </c>
      <c r="C298" s="3">
        <v>5.4499999999999993</v>
      </c>
      <c r="D298">
        <v>6.6</v>
      </c>
      <c r="E298">
        <f t="shared" si="4"/>
        <v>3</v>
      </c>
      <c r="F298" t="str">
        <f>IF(_xlfn.XLOOKUP(A298,'Shipment Detail'!N:N,'Shipment Detail'!D:D)="entreprise","E","P")</f>
        <v>E</v>
      </c>
    </row>
    <row r="299" spans="1:6" x14ac:dyDescent="0.2">
      <c r="A299" s="6">
        <v>872385901812</v>
      </c>
      <c r="B299" t="s">
        <v>57</v>
      </c>
      <c r="C299" s="3">
        <v>5.1099999999999994</v>
      </c>
      <c r="D299">
        <v>2.86</v>
      </c>
      <c r="E299">
        <f t="shared" si="4"/>
        <v>1.3</v>
      </c>
      <c r="F299" t="str">
        <f>IF(_xlfn.XLOOKUP(A299,'Shipment Detail'!N:N,'Shipment Detail'!D:D)="entreprise","E","P")</f>
        <v>E</v>
      </c>
    </row>
    <row r="300" spans="1:6" x14ac:dyDescent="0.2">
      <c r="A300" s="6">
        <v>872385925842</v>
      </c>
      <c r="B300" t="s">
        <v>57</v>
      </c>
      <c r="C300" s="3">
        <v>5.1099999999999994</v>
      </c>
      <c r="D300">
        <v>3.08</v>
      </c>
      <c r="E300">
        <f t="shared" si="4"/>
        <v>1.4000000000000001</v>
      </c>
      <c r="F300" t="str">
        <f>IF(_xlfn.XLOOKUP(A300,'Shipment Detail'!N:N,'Shipment Detail'!D:D)="entreprise","E","P")</f>
        <v>E</v>
      </c>
    </row>
    <row r="301" spans="1:6" x14ac:dyDescent="0.2">
      <c r="A301" s="6">
        <v>872385991795</v>
      </c>
      <c r="B301" t="s">
        <v>57</v>
      </c>
      <c r="C301" s="3">
        <v>16.490000000000002</v>
      </c>
      <c r="D301">
        <v>78.540000000000006</v>
      </c>
      <c r="E301">
        <f t="shared" si="4"/>
        <v>35.700000000000003</v>
      </c>
      <c r="F301" t="str">
        <f>IF(_xlfn.XLOOKUP(A301,'Shipment Detail'!N:N,'Shipment Detail'!D:D)="entreprise","E","P")</f>
        <v>E</v>
      </c>
    </row>
    <row r="302" spans="1:6" x14ac:dyDescent="0.2">
      <c r="A302" s="6">
        <v>872386049830</v>
      </c>
      <c r="B302" t="s">
        <v>57</v>
      </c>
      <c r="C302" s="3">
        <v>9.4600000000000009</v>
      </c>
      <c r="D302">
        <v>33</v>
      </c>
      <c r="E302">
        <f t="shared" si="4"/>
        <v>15</v>
      </c>
      <c r="F302" t="str">
        <f>IF(_xlfn.XLOOKUP(A302,'Shipment Detail'!N:N,'Shipment Detail'!D:D)="entreprise","E","P")</f>
        <v>E</v>
      </c>
    </row>
    <row r="303" spans="1:6" x14ac:dyDescent="0.2">
      <c r="A303" s="6">
        <v>872386436614</v>
      </c>
      <c r="B303" t="s">
        <v>57</v>
      </c>
      <c r="C303" s="3">
        <v>12.480000000000004</v>
      </c>
      <c r="D303">
        <v>51.7</v>
      </c>
      <c r="E303">
        <f t="shared" si="4"/>
        <v>23.5</v>
      </c>
      <c r="F303" t="str">
        <f>IF(_xlfn.XLOOKUP(A303,'Shipment Detail'!N:N,'Shipment Detail'!D:D)="entreprise","E","P")</f>
        <v>E</v>
      </c>
    </row>
    <row r="304" spans="1:6" x14ac:dyDescent="0.2">
      <c r="A304" s="6">
        <v>872386788322</v>
      </c>
      <c r="B304" t="s">
        <v>57</v>
      </c>
      <c r="C304" s="3">
        <v>11.809999999999995</v>
      </c>
      <c r="D304">
        <v>48.4</v>
      </c>
      <c r="E304">
        <f t="shared" si="4"/>
        <v>22</v>
      </c>
      <c r="F304" t="str">
        <f>IF(_xlfn.XLOOKUP(A304,'Shipment Detail'!N:N,'Shipment Detail'!D:D)="entreprise","E","P")</f>
        <v>E</v>
      </c>
    </row>
    <row r="305" spans="1:6" x14ac:dyDescent="0.2">
      <c r="A305" s="6">
        <v>872386808773</v>
      </c>
      <c r="B305" t="s">
        <v>57</v>
      </c>
      <c r="C305" s="3">
        <v>8.4599999999999973</v>
      </c>
      <c r="D305">
        <v>26.4</v>
      </c>
      <c r="E305">
        <f t="shared" si="4"/>
        <v>12</v>
      </c>
      <c r="F305" t="str">
        <f>IF(_xlfn.XLOOKUP(A305,'Shipment Detail'!N:N,'Shipment Detail'!D:D)="entreprise","E","P")</f>
        <v>E</v>
      </c>
    </row>
    <row r="306" spans="1:6" x14ac:dyDescent="0.2">
      <c r="A306" s="6">
        <v>872386831933</v>
      </c>
      <c r="B306" t="s">
        <v>57</v>
      </c>
      <c r="C306" s="3">
        <v>8.129999999999999</v>
      </c>
      <c r="D306">
        <v>24.2</v>
      </c>
      <c r="E306">
        <f t="shared" si="4"/>
        <v>11</v>
      </c>
      <c r="F306" t="str">
        <f>IF(_xlfn.XLOOKUP(A306,'Shipment Detail'!N:N,'Shipment Detail'!D:D)="entreprise","E","P")</f>
        <v>E</v>
      </c>
    </row>
    <row r="307" spans="1:6" x14ac:dyDescent="0.2">
      <c r="A307" s="6">
        <v>872386856889</v>
      </c>
      <c r="B307" t="s">
        <v>57</v>
      </c>
      <c r="C307" s="3">
        <v>13.479999999999997</v>
      </c>
      <c r="D307">
        <v>59.4</v>
      </c>
      <c r="E307">
        <f t="shared" si="4"/>
        <v>27</v>
      </c>
      <c r="F307" t="str">
        <f>IF(_xlfn.XLOOKUP(A307,'Shipment Detail'!N:N,'Shipment Detail'!D:D)="entreprise","E","P")</f>
        <v>E</v>
      </c>
    </row>
    <row r="308" spans="1:6" x14ac:dyDescent="0.2">
      <c r="A308" s="6">
        <v>872386899322</v>
      </c>
      <c r="B308" t="s">
        <v>57</v>
      </c>
      <c r="C308" s="3">
        <v>5.7799999999999976</v>
      </c>
      <c r="D308">
        <v>8.14</v>
      </c>
      <c r="E308">
        <f t="shared" si="4"/>
        <v>3.7</v>
      </c>
      <c r="F308" t="str">
        <f>IF(_xlfn.XLOOKUP(A308,'Shipment Detail'!N:N,'Shipment Detail'!D:D)="entreprise","E","P")</f>
        <v>E</v>
      </c>
    </row>
    <row r="309" spans="1:6" x14ac:dyDescent="0.2">
      <c r="A309" s="6">
        <v>872386921800</v>
      </c>
      <c r="B309" t="s">
        <v>57</v>
      </c>
      <c r="C309" s="3">
        <v>8.4599999999999973</v>
      </c>
      <c r="D309">
        <v>26.4</v>
      </c>
      <c r="E309">
        <f t="shared" si="4"/>
        <v>12</v>
      </c>
      <c r="F309" t="str">
        <f>IF(_xlfn.XLOOKUP(A309,'Shipment Detail'!N:N,'Shipment Detail'!D:D)="entreprise","E","P")</f>
        <v>E</v>
      </c>
    </row>
    <row r="310" spans="1:6" x14ac:dyDescent="0.2">
      <c r="A310" s="6">
        <v>872386967797</v>
      </c>
      <c r="B310" t="s">
        <v>57</v>
      </c>
      <c r="C310" s="3">
        <v>6.7899999999999991</v>
      </c>
      <c r="D310">
        <v>15.4</v>
      </c>
      <c r="E310">
        <f t="shared" si="4"/>
        <v>7</v>
      </c>
      <c r="F310" t="str">
        <f>IF(_xlfn.XLOOKUP(A310,'Shipment Detail'!N:N,'Shipment Detail'!D:D)="entreprise","E","P")</f>
        <v>E</v>
      </c>
    </row>
    <row r="311" spans="1:6" x14ac:dyDescent="0.2">
      <c r="A311" s="6">
        <v>872386996430</v>
      </c>
      <c r="B311" t="s">
        <v>57</v>
      </c>
      <c r="C311" s="3">
        <v>8.4599999999999973</v>
      </c>
      <c r="D311">
        <v>25.08</v>
      </c>
      <c r="E311">
        <f t="shared" si="4"/>
        <v>11.4</v>
      </c>
      <c r="F311" t="str">
        <f>IF(_xlfn.XLOOKUP(A311,'Shipment Detail'!N:N,'Shipment Detail'!D:D)="entreprise","E","P")</f>
        <v>E</v>
      </c>
    </row>
    <row r="312" spans="1:6" x14ac:dyDescent="0.2">
      <c r="A312" s="6">
        <v>872387034801</v>
      </c>
      <c r="B312" t="s">
        <v>57</v>
      </c>
      <c r="C312" s="3">
        <v>12.480000000000004</v>
      </c>
      <c r="D312">
        <v>52.36</v>
      </c>
      <c r="E312">
        <f t="shared" si="4"/>
        <v>23.8</v>
      </c>
      <c r="F312" t="str">
        <f>IF(_xlfn.XLOOKUP(A312,'Shipment Detail'!N:N,'Shipment Detail'!D:D)="entreprise","E","P")</f>
        <v>E</v>
      </c>
    </row>
    <row r="313" spans="1:6" x14ac:dyDescent="0.2">
      <c r="A313" s="6">
        <v>872387139368</v>
      </c>
      <c r="B313" t="s">
        <v>57</v>
      </c>
      <c r="C313" s="3">
        <v>13.809999999999995</v>
      </c>
      <c r="D313">
        <v>60.72</v>
      </c>
      <c r="E313">
        <f t="shared" si="4"/>
        <v>27.6</v>
      </c>
      <c r="F313" t="str">
        <f>IF(_xlfn.XLOOKUP(A313,'Shipment Detail'!N:N,'Shipment Detail'!D:D)="entreprise","E","P")</f>
        <v>E</v>
      </c>
    </row>
    <row r="314" spans="1:6" x14ac:dyDescent="0.2">
      <c r="A314" s="6">
        <v>872387195530</v>
      </c>
      <c r="B314" t="s">
        <v>57</v>
      </c>
      <c r="C314" s="3">
        <v>8.4599999999999973</v>
      </c>
      <c r="D314">
        <v>26.4</v>
      </c>
      <c r="E314">
        <f t="shared" si="4"/>
        <v>12</v>
      </c>
      <c r="F314" t="str">
        <f>IF(_xlfn.XLOOKUP(A314,'Shipment Detail'!N:N,'Shipment Detail'!D:D)="entreprise","E","P")</f>
        <v>E</v>
      </c>
    </row>
    <row r="315" spans="1:6" x14ac:dyDescent="0.2">
      <c r="A315" s="6">
        <v>872387209714</v>
      </c>
      <c r="B315" t="s">
        <v>57</v>
      </c>
      <c r="C315" s="3">
        <v>8.4599999999999973</v>
      </c>
      <c r="D315">
        <v>26.4</v>
      </c>
      <c r="E315">
        <f t="shared" si="4"/>
        <v>12</v>
      </c>
      <c r="F315" t="str">
        <f>IF(_xlfn.XLOOKUP(A315,'Shipment Detail'!N:N,'Shipment Detail'!D:D)="entreprise","E","P")</f>
        <v>E</v>
      </c>
    </row>
    <row r="316" spans="1:6" x14ac:dyDescent="0.2">
      <c r="A316" s="6">
        <v>872387242974</v>
      </c>
      <c r="B316" t="s">
        <v>57</v>
      </c>
      <c r="C316" s="3">
        <v>27.86999999999999</v>
      </c>
      <c r="D316">
        <v>154</v>
      </c>
      <c r="E316">
        <f t="shared" si="4"/>
        <v>69.899999999999991</v>
      </c>
      <c r="F316" t="str">
        <f>IF(_xlfn.XLOOKUP(A316,'Shipment Detail'!N:N,'Shipment Detail'!D:D)="entreprise","E","P")</f>
        <v>E</v>
      </c>
    </row>
    <row r="317" spans="1:6" x14ac:dyDescent="0.2">
      <c r="A317" s="6">
        <v>872387332027</v>
      </c>
      <c r="B317" t="s">
        <v>57</v>
      </c>
      <c r="C317" s="3">
        <v>8.7999999999999972</v>
      </c>
      <c r="D317">
        <v>28.6</v>
      </c>
      <c r="E317">
        <f t="shared" si="4"/>
        <v>13</v>
      </c>
      <c r="F317" t="str">
        <f>IF(_xlfn.XLOOKUP(A317,'Shipment Detail'!N:N,'Shipment Detail'!D:D)="entreprise","E","P")</f>
        <v>E</v>
      </c>
    </row>
    <row r="318" spans="1:6" x14ac:dyDescent="0.2">
      <c r="A318" s="6">
        <v>872387355381</v>
      </c>
      <c r="B318" t="s">
        <v>57</v>
      </c>
      <c r="C318" s="3">
        <v>8.4599999999999973</v>
      </c>
      <c r="D318">
        <v>26.4</v>
      </c>
      <c r="E318">
        <f t="shared" si="4"/>
        <v>12</v>
      </c>
      <c r="F318" t="str">
        <f>IF(_xlfn.XLOOKUP(A318,'Shipment Detail'!N:N,'Shipment Detail'!D:D)="entreprise","E","P")</f>
        <v>E</v>
      </c>
    </row>
    <row r="319" spans="1:6" x14ac:dyDescent="0.2">
      <c r="A319" s="6">
        <v>872387457685</v>
      </c>
      <c r="B319" t="s">
        <v>57</v>
      </c>
      <c r="C319" s="3">
        <v>12.480000000000004</v>
      </c>
      <c r="D319">
        <v>52.8</v>
      </c>
      <c r="E319">
        <f t="shared" si="4"/>
        <v>24</v>
      </c>
      <c r="F319" t="str">
        <f>IF(_xlfn.XLOOKUP(A319,'Shipment Detail'!N:N,'Shipment Detail'!D:D)="entreprise","E","P")</f>
        <v>E</v>
      </c>
    </row>
    <row r="320" spans="1:6" x14ac:dyDescent="0.2">
      <c r="A320" s="6">
        <v>872387546886</v>
      </c>
      <c r="B320" t="s">
        <v>57</v>
      </c>
      <c r="C320" s="3">
        <v>8.4599999999999973</v>
      </c>
      <c r="D320">
        <v>26.4</v>
      </c>
      <c r="E320">
        <f t="shared" si="4"/>
        <v>12</v>
      </c>
      <c r="F320" t="str">
        <f>IF(_xlfn.XLOOKUP(A320,'Shipment Detail'!N:N,'Shipment Detail'!D:D)="entreprise","E","P")</f>
        <v>E</v>
      </c>
    </row>
    <row r="321" spans="1:6" x14ac:dyDescent="0.2">
      <c r="A321" s="6">
        <v>872387662977</v>
      </c>
      <c r="B321" t="s">
        <v>57</v>
      </c>
      <c r="C321" s="3">
        <v>12.14</v>
      </c>
      <c r="D321">
        <v>50.16</v>
      </c>
      <c r="E321">
        <f t="shared" si="4"/>
        <v>22.8</v>
      </c>
      <c r="F321" t="str">
        <f>IF(_xlfn.XLOOKUP(A321,'Shipment Detail'!N:N,'Shipment Detail'!D:D)="entreprise","E","P")</f>
        <v>E</v>
      </c>
    </row>
    <row r="322" spans="1:6" x14ac:dyDescent="0.2">
      <c r="A322" s="6">
        <v>872387755853</v>
      </c>
      <c r="B322" t="s">
        <v>57</v>
      </c>
      <c r="C322" s="3">
        <v>7.4600000000000009</v>
      </c>
      <c r="D322">
        <v>19.8</v>
      </c>
      <c r="E322">
        <f t="shared" si="4"/>
        <v>9</v>
      </c>
      <c r="F322" t="str">
        <f>IF(_xlfn.XLOOKUP(A322,'Shipment Detail'!N:N,'Shipment Detail'!D:D)="entreprise","E","P")</f>
        <v>E</v>
      </c>
    </row>
    <row r="323" spans="1:6" x14ac:dyDescent="0.2">
      <c r="A323" s="6">
        <v>872387772926</v>
      </c>
      <c r="B323" t="s">
        <v>57</v>
      </c>
      <c r="C323" s="3">
        <v>11.469999999999999</v>
      </c>
      <c r="D323">
        <v>46.2</v>
      </c>
      <c r="E323">
        <f t="shared" ref="E323:E386" si="5">ROUNDUP(D323*0.453592,1)</f>
        <v>21</v>
      </c>
      <c r="F323" t="str">
        <f>IF(_xlfn.XLOOKUP(A323,'Shipment Detail'!N:N,'Shipment Detail'!D:D)="entreprise","E","P")</f>
        <v>E</v>
      </c>
    </row>
    <row r="324" spans="1:6" x14ac:dyDescent="0.2">
      <c r="A324" s="6">
        <v>872387818049</v>
      </c>
      <c r="B324" t="s">
        <v>57</v>
      </c>
      <c r="C324" s="3">
        <v>15.149999999999999</v>
      </c>
      <c r="D324">
        <v>70.400000000000006</v>
      </c>
      <c r="E324">
        <f t="shared" si="5"/>
        <v>32</v>
      </c>
      <c r="F324" t="str">
        <f>IF(_xlfn.XLOOKUP(A324,'Shipment Detail'!N:N,'Shipment Detail'!D:D)="entreprise","E","P")</f>
        <v>E</v>
      </c>
    </row>
    <row r="325" spans="1:6" x14ac:dyDescent="0.2">
      <c r="A325" s="6">
        <v>872387882849</v>
      </c>
      <c r="B325" t="s">
        <v>57</v>
      </c>
      <c r="C325" s="3">
        <v>13.479999999999997</v>
      </c>
      <c r="D325">
        <v>59.4</v>
      </c>
      <c r="E325">
        <f t="shared" si="5"/>
        <v>27</v>
      </c>
      <c r="F325" t="str">
        <f>IF(_xlfn.XLOOKUP(A325,'Shipment Detail'!N:N,'Shipment Detail'!D:D)="entreprise","E","P")</f>
        <v>E</v>
      </c>
    </row>
    <row r="326" spans="1:6" x14ac:dyDescent="0.2">
      <c r="A326" s="6">
        <v>872388665229</v>
      </c>
      <c r="B326" t="s">
        <v>57</v>
      </c>
      <c r="C326" s="3">
        <v>7.120000000000001</v>
      </c>
      <c r="D326">
        <v>15.84</v>
      </c>
      <c r="E326">
        <f t="shared" si="5"/>
        <v>7.1999999999999993</v>
      </c>
      <c r="F326" t="str">
        <f>IF(_xlfn.XLOOKUP(A326,'Shipment Detail'!N:N,'Shipment Detail'!D:D)="entreprise","E","P")</f>
        <v>E</v>
      </c>
    </row>
    <row r="327" spans="1:6" x14ac:dyDescent="0.2">
      <c r="A327" s="6">
        <v>872388694166</v>
      </c>
      <c r="B327" t="s">
        <v>57</v>
      </c>
      <c r="C327" s="3">
        <v>11.469999999999999</v>
      </c>
      <c r="D327">
        <v>46.2</v>
      </c>
      <c r="E327">
        <f t="shared" si="5"/>
        <v>21</v>
      </c>
      <c r="F327" t="str">
        <f>IF(_xlfn.XLOOKUP(A327,'Shipment Detail'!N:N,'Shipment Detail'!D:D)="entreprise","E","P")</f>
        <v>E</v>
      </c>
    </row>
    <row r="328" spans="1:6" x14ac:dyDescent="0.2">
      <c r="A328" s="6">
        <v>872388715352</v>
      </c>
      <c r="B328" t="s">
        <v>57</v>
      </c>
      <c r="C328" s="3">
        <v>8.4599999999999973</v>
      </c>
      <c r="D328">
        <v>26.4</v>
      </c>
      <c r="E328">
        <f t="shared" si="5"/>
        <v>12</v>
      </c>
      <c r="F328" t="str">
        <f>IF(_xlfn.XLOOKUP(A328,'Shipment Detail'!N:N,'Shipment Detail'!D:D)="entreprise","E","P")</f>
        <v>E</v>
      </c>
    </row>
    <row r="329" spans="1:6" x14ac:dyDescent="0.2">
      <c r="A329" s="6">
        <v>872388737162</v>
      </c>
      <c r="B329" t="s">
        <v>57</v>
      </c>
      <c r="C329" s="3">
        <v>11.809999999999995</v>
      </c>
      <c r="D329">
        <v>48.4</v>
      </c>
      <c r="E329">
        <f t="shared" si="5"/>
        <v>22</v>
      </c>
      <c r="F329" t="str">
        <f>IF(_xlfn.XLOOKUP(A329,'Shipment Detail'!N:N,'Shipment Detail'!D:D)="entreprise","E","P")</f>
        <v>E</v>
      </c>
    </row>
    <row r="330" spans="1:6" x14ac:dyDescent="0.2">
      <c r="A330" s="6">
        <v>872388877331</v>
      </c>
      <c r="B330" t="s">
        <v>57</v>
      </c>
      <c r="C330" s="3">
        <v>21.179999999999993</v>
      </c>
      <c r="D330">
        <v>110</v>
      </c>
      <c r="E330">
        <f t="shared" si="5"/>
        <v>49.9</v>
      </c>
      <c r="F330" t="str">
        <f>IF(_xlfn.XLOOKUP(A330,'Shipment Detail'!N:N,'Shipment Detail'!D:D)="entreprise","E","P")</f>
        <v>E</v>
      </c>
    </row>
    <row r="331" spans="1:6" x14ac:dyDescent="0.2">
      <c r="A331" s="6">
        <v>872389149854</v>
      </c>
      <c r="B331" t="s">
        <v>57</v>
      </c>
      <c r="C331" s="3">
        <v>22.849999999999994</v>
      </c>
      <c r="D331">
        <v>121</v>
      </c>
      <c r="E331">
        <f t="shared" si="5"/>
        <v>54.9</v>
      </c>
      <c r="F331" t="str">
        <f>IF(_xlfn.XLOOKUP(A331,'Shipment Detail'!N:N,'Shipment Detail'!D:D)="entreprise","E","P")</f>
        <v>E</v>
      </c>
    </row>
    <row r="332" spans="1:6" x14ac:dyDescent="0.2">
      <c r="A332" s="6">
        <v>872389249412</v>
      </c>
      <c r="B332" t="s">
        <v>57</v>
      </c>
      <c r="C332" s="3">
        <v>8.7999999999999972</v>
      </c>
      <c r="D332">
        <v>28.6</v>
      </c>
      <c r="E332">
        <f t="shared" si="5"/>
        <v>13</v>
      </c>
      <c r="F332" t="str">
        <f>IF(_xlfn.XLOOKUP(A332,'Shipment Detail'!N:N,'Shipment Detail'!D:D)="entreprise","E","P")</f>
        <v>E</v>
      </c>
    </row>
    <row r="333" spans="1:6" x14ac:dyDescent="0.2">
      <c r="A333" s="6">
        <v>872389303917</v>
      </c>
      <c r="B333" t="s">
        <v>57</v>
      </c>
      <c r="C333" s="3">
        <v>8.129999999999999</v>
      </c>
      <c r="D333">
        <v>22.22</v>
      </c>
      <c r="E333">
        <f t="shared" si="5"/>
        <v>10.1</v>
      </c>
      <c r="F333" t="str">
        <f>IF(_xlfn.XLOOKUP(A333,'Shipment Detail'!N:N,'Shipment Detail'!D:D)="entreprise","E","P")</f>
        <v>E</v>
      </c>
    </row>
    <row r="334" spans="1:6" x14ac:dyDescent="0.2">
      <c r="A334" s="6">
        <v>872389365179</v>
      </c>
      <c r="B334" t="s">
        <v>57</v>
      </c>
      <c r="C334" s="3">
        <v>19.170000000000002</v>
      </c>
      <c r="D334">
        <v>96.8</v>
      </c>
      <c r="E334">
        <f t="shared" si="5"/>
        <v>44</v>
      </c>
      <c r="F334" t="str">
        <f>IF(_xlfn.XLOOKUP(A334,'Shipment Detail'!N:N,'Shipment Detail'!D:D)="entreprise","E","P")</f>
        <v>E</v>
      </c>
    </row>
    <row r="335" spans="1:6" x14ac:dyDescent="0.2">
      <c r="A335" s="6">
        <v>872389417272</v>
      </c>
      <c r="B335" t="s">
        <v>57</v>
      </c>
      <c r="C335" s="3">
        <v>7.120000000000001</v>
      </c>
      <c r="D335">
        <v>17.600000000000001</v>
      </c>
      <c r="E335">
        <f t="shared" si="5"/>
        <v>8</v>
      </c>
      <c r="F335" t="str">
        <f>IF(_xlfn.XLOOKUP(A335,'Shipment Detail'!N:N,'Shipment Detail'!D:D)="entreprise","E","P")</f>
        <v>E</v>
      </c>
    </row>
    <row r="336" spans="1:6" x14ac:dyDescent="0.2">
      <c r="A336" s="6">
        <v>872389481693</v>
      </c>
      <c r="B336" t="s">
        <v>57</v>
      </c>
      <c r="C336" s="3">
        <v>8.129999999999999</v>
      </c>
      <c r="D336">
        <v>23.54</v>
      </c>
      <c r="E336">
        <f t="shared" si="5"/>
        <v>10.7</v>
      </c>
      <c r="F336" t="str">
        <f>IF(_xlfn.XLOOKUP(A336,'Shipment Detail'!N:N,'Shipment Detail'!D:D)="entreprise","E","P")</f>
        <v>E</v>
      </c>
    </row>
    <row r="337" spans="1:6" x14ac:dyDescent="0.2">
      <c r="A337" s="6">
        <v>872389539578</v>
      </c>
      <c r="B337" t="s">
        <v>57</v>
      </c>
      <c r="C337" s="3">
        <v>7.4600000000000009</v>
      </c>
      <c r="D337">
        <v>19.8</v>
      </c>
      <c r="E337">
        <f t="shared" si="5"/>
        <v>9</v>
      </c>
      <c r="F337" t="str">
        <f>IF(_xlfn.XLOOKUP(A337,'Shipment Detail'!N:N,'Shipment Detail'!D:D)="entreprise","E","P")</f>
        <v>E</v>
      </c>
    </row>
    <row r="338" spans="1:6" x14ac:dyDescent="0.2">
      <c r="A338" s="6">
        <v>872389625574</v>
      </c>
      <c r="B338" t="s">
        <v>57</v>
      </c>
      <c r="C338" s="3">
        <v>8.4599999999999973</v>
      </c>
      <c r="D338">
        <v>25.08</v>
      </c>
      <c r="E338">
        <f t="shared" si="5"/>
        <v>11.4</v>
      </c>
      <c r="F338" t="str">
        <f>IF(_xlfn.XLOOKUP(A338,'Shipment Detail'!N:N,'Shipment Detail'!D:D)="entreprise","E","P")</f>
        <v>E</v>
      </c>
    </row>
    <row r="339" spans="1:6" x14ac:dyDescent="0.2">
      <c r="A339" s="6">
        <v>872389888666</v>
      </c>
      <c r="B339" t="s">
        <v>57</v>
      </c>
      <c r="C339" s="3">
        <v>6.4499999999999993</v>
      </c>
      <c r="D339">
        <v>13.2</v>
      </c>
      <c r="E339">
        <f t="shared" si="5"/>
        <v>6</v>
      </c>
      <c r="F339" t="str">
        <f>IF(_xlfn.XLOOKUP(A339,'Shipment Detail'!N:N,'Shipment Detail'!D:D)="entreprise","E","P")</f>
        <v>E</v>
      </c>
    </row>
    <row r="340" spans="1:6" x14ac:dyDescent="0.2">
      <c r="A340" s="6">
        <v>872390256819</v>
      </c>
      <c r="B340" t="s">
        <v>57</v>
      </c>
      <c r="C340" s="3">
        <v>19.840000000000003</v>
      </c>
      <c r="D340">
        <v>101.2</v>
      </c>
      <c r="E340">
        <f t="shared" si="5"/>
        <v>46</v>
      </c>
      <c r="F340" t="str">
        <f>IF(_xlfn.XLOOKUP(A340,'Shipment Detail'!N:N,'Shipment Detail'!D:D)="entreprise","E","P")</f>
        <v>E</v>
      </c>
    </row>
    <row r="341" spans="1:6" x14ac:dyDescent="0.2">
      <c r="A341" s="6">
        <v>872390408786</v>
      </c>
      <c r="B341" t="s">
        <v>57</v>
      </c>
      <c r="C341" s="3">
        <v>8.4599999999999973</v>
      </c>
      <c r="D341">
        <v>25.08</v>
      </c>
      <c r="E341">
        <f t="shared" si="5"/>
        <v>11.4</v>
      </c>
      <c r="F341" t="str">
        <f>IF(_xlfn.XLOOKUP(A341,'Shipment Detail'!N:N,'Shipment Detail'!D:D)="entreprise","E","P")</f>
        <v>E</v>
      </c>
    </row>
    <row r="342" spans="1:6" x14ac:dyDescent="0.2">
      <c r="A342" s="6">
        <v>872390458655</v>
      </c>
      <c r="B342" t="s">
        <v>57</v>
      </c>
      <c r="C342" s="3">
        <v>9.8000000000000007</v>
      </c>
      <c r="D342">
        <v>35.200000000000003</v>
      </c>
      <c r="E342">
        <f t="shared" si="5"/>
        <v>16</v>
      </c>
      <c r="F342" t="str">
        <f>IF(_xlfn.XLOOKUP(A342,'Shipment Detail'!N:N,'Shipment Detail'!D:D)="entreprise","E","P")</f>
        <v>E</v>
      </c>
    </row>
    <row r="343" spans="1:6" x14ac:dyDescent="0.2">
      <c r="A343" s="6">
        <v>872390485979</v>
      </c>
      <c r="B343" t="s">
        <v>57</v>
      </c>
      <c r="C343" s="3">
        <v>12.14</v>
      </c>
      <c r="D343">
        <v>50.6</v>
      </c>
      <c r="E343">
        <f t="shared" si="5"/>
        <v>23</v>
      </c>
      <c r="F343" t="str">
        <f>IF(_xlfn.XLOOKUP(A343,'Shipment Detail'!N:N,'Shipment Detail'!D:D)="entreprise","E","P")</f>
        <v>E</v>
      </c>
    </row>
    <row r="344" spans="1:6" x14ac:dyDescent="0.2">
      <c r="A344" s="6">
        <v>872390536116</v>
      </c>
      <c r="B344" t="s">
        <v>57</v>
      </c>
      <c r="C344" s="3">
        <v>16.159999999999997</v>
      </c>
      <c r="D344">
        <v>75.02</v>
      </c>
      <c r="E344">
        <f t="shared" si="5"/>
        <v>34.1</v>
      </c>
      <c r="F344" t="str">
        <f>IF(_xlfn.XLOOKUP(A344,'Shipment Detail'!N:N,'Shipment Detail'!D:D)="entreprise","E","P")</f>
        <v>E</v>
      </c>
    </row>
    <row r="345" spans="1:6" x14ac:dyDescent="0.2">
      <c r="A345" s="6">
        <v>872390634447</v>
      </c>
      <c r="B345" t="s">
        <v>57</v>
      </c>
      <c r="C345" s="3">
        <v>7.7900000000000027</v>
      </c>
      <c r="D345">
        <v>21.56</v>
      </c>
      <c r="E345">
        <f t="shared" si="5"/>
        <v>9.7999999999999989</v>
      </c>
      <c r="F345" t="str">
        <f>IF(_xlfn.XLOOKUP(A345,'Shipment Detail'!N:N,'Shipment Detail'!D:D)="entreprise","E","P")</f>
        <v>E</v>
      </c>
    </row>
    <row r="346" spans="1:6" x14ac:dyDescent="0.2">
      <c r="A346" s="6">
        <v>872390929332</v>
      </c>
      <c r="B346" t="s">
        <v>57</v>
      </c>
      <c r="C346" s="3">
        <v>6.7899999999999991</v>
      </c>
      <c r="D346">
        <v>15.4</v>
      </c>
      <c r="E346">
        <f t="shared" si="5"/>
        <v>7</v>
      </c>
      <c r="F346" t="str">
        <f>IF(_xlfn.XLOOKUP(A346,'Shipment Detail'!N:N,'Shipment Detail'!D:D)="entreprise","E","P")</f>
        <v>E</v>
      </c>
    </row>
    <row r="347" spans="1:6" x14ac:dyDescent="0.2">
      <c r="A347" s="6">
        <v>872390974200</v>
      </c>
      <c r="B347" t="s">
        <v>57</v>
      </c>
      <c r="C347" s="3">
        <v>7.4600000000000009</v>
      </c>
      <c r="D347">
        <v>19.8</v>
      </c>
      <c r="E347">
        <f t="shared" si="5"/>
        <v>9</v>
      </c>
      <c r="F347" t="str">
        <f>IF(_xlfn.XLOOKUP(A347,'Shipment Detail'!N:N,'Shipment Detail'!D:D)="entreprise","E","P")</f>
        <v>E</v>
      </c>
    </row>
    <row r="348" spans="1:6" x14ac:dyDescent="0.2">
      <c r="A348" s="6">
        <v>872390994153</v>
      </c>
      <c r="B348" t="s">
        <v>57</v>
      </c>
      <c r="C348" s="3">
        <v>12.480000000000004</v>
      </c>
      <c r="D348">
        <v>52.36</v>
      </c>
      <c r="E348">
        <f t="shared" si="5"/>
        <v>23.8</v>
      </c>
      <c r="F348" t="str">
        <f>IF(_xlfn.XLOOKUP(A348,'Shipment Detail'!N:N,'Shipment Detail'!D:D)="entreprise","E","P")</f>
        <v>E</v>
      </c>
    </row>
    <row r="349" spans="1:6" x14ac:dyDescent="0.2">
      <c r="A349" s="6">
        <v>872391079800</v>
      </c>
      <c r="B349" t="s">
        <v>57</v>
      </c>
      <c r="C349" s="3">
        <v>11.809999999999995</v>
      </c>
      <c r="D349">
        <v>47.08</v>
      </c>
      <c r="E349">
        <f t="shared" si="5"/>
        <v>21.400000000000002</v>
      </c>
      <c r="F349" t="str">
        <f>IF(_xlfn.XLOOKUP(A349,'Shipment Detail'!N:N,'Shipment Detail'!D:D)="entreprise","E","P")</f>
        <v>E</v>
      </c>
    </row>
    <row r="350" spans="1:6" x14ac:dyDescent="0.2">
      <c r="A350" s="6">
        <v>872391127069</v>
      </c>
      <c r="B350" t="s">
        <v>57</v>
      </c>
      <c r="C350" s="3">
        <v>7.120000000000001</v>
      </c>
      <c r="D350">
        <v>15.84</v>
      </c>
      <c r="E350">
        <f t="shared" si="5"/>
        <v>7.1999999999999993</v>
      </c>
      <c r="F350" t="str">
        <f>IF(_xlfn.XLOOKUP(A350,'Shipment Detail'!N:N,'Shipment Detail'!D:D)="entreprise","E","P")</f>
        <v>E</v>
      </c>
    </row>
    <row r="351" spans="1:6" x14ac:dyDescent="0.2">
      <c r="A351" s="6">
        <v>872391178368</v>
      </c>
      <c r="B351" t="s">
        <v>57</v>
      </c>
      <c r="C351" s="3">
        <v>6.4499999999999993</v>
      </c>
      <c r="D351">
        <v>11.88</v>
      </c>
      <c r="E351">
        <f t="shared" si="5"/>
        <v>5.3999999999999995</v>
      </c>
      <c r="F351" t="str">
        <f>IF(_xlfn.XLOOKUP(A351,'Shipment Detail'!N:N,'Shipment Detail'!D:D)="entreprise","E","P")</f>
        <v>E</v>
      </c>
    </row>
    <row r="352" spans="1:6" x14ac:dyDescent="0.2">
      <c r="A352" s="6">
        <v>872391231524</v>
      </c>
      <c r="B352" t="s">
        <v>57</v>
      </c>
      <c r="C352" s="3">
        <v>12.14</v>
      </c>
      <c r="D352">
        <v>49.28</v>
      </c>
      <c r="E352">
        <f t="shared" si="5"/>
        <v>22.400000000000002</v>
      </c>
      <c r="F352" t="str">
        <f>IF(_xlfn.XLOOKUP(A352,'Shipment Detail'!N:N,'Shipment Detail'!D:D)="entreprise","E","P")</f>
        <v>E</v>
      </c>
    </row>
    <row r="353" spans="1:6" x14ac:dyDescent="0.2">
      <c r="A353" s="6">
        <v>872391257903</v>
      </c>
      <c r="B353" t="s">
        <v>57</v>
      </c>
      <c r="C353" s="3">
        <v>20.840000000000003</v>
      </c>
      <c r="D353">
        <v>107.36</v>
      </c>
      <c r="E353">
        <f t="shared" si="5"/>
        <v>48.7</v>
      </c>
      <c r="F353" t="str">
        <f>IF(_xlfn.XLOOKUP(A353,'Shipment Detail'!N:N,'Shipment Detail'!D:D)="entreprise","E","P")</f>
        <v>E</v>
      </c>
    </row>
    <row r="354" spans="1:6" x14ac:dyDescent="0.2">
      <c r="A354" s="6">
        <v>872391359368</v>
      </c>
      <c r="B354" t="s">
        <v>57</v>
      </c>
      <c r="C354" s="3">
        <v>12.14</v>
      </c>
      <c r="D354">
        <v>48.84</v>
      </c>
      <c r="E354">
        <f t="shared" si="5"/>
        <v>22.200000000000003</v>
      </c>
      <c r="F354" t="str">
        <f>IF(_xlfn.XLOOKUP(A354,'Shipment Detail'!N:N,'Shipment Detail'!D:D)="entreprise","E","P")</f>
        <v>E</v>
      </c>
    </row>
    <row r="355" spans="1:6" x14ac:dyDescent="0.2">
      <c r="A355" s="6">
        <v>872391397244</v>
      </c>
      <c r="B355" t="s">
        <v>57</v>
      </c>
      <c r="C355" s="3">
        <v>5.1099999999999994</v>
      </c>
      <c r="D355">
        <v>4.4000000000000004</v>
      </c>
      <c r="E355">
        <f t="shared" si="5"/>
        <v>2</v>
      </c>
      <c r="F355" t="str">
        <f>IF(_xlfn.XLOOKUP(A355,'Shipment Detail'!N:N,'Shipment Detail'!D:D)="entreprise","E","P")</f>
        <v>E</v>
      </c>
    </row>
    <row r="356" spans="1:6" x14ac:dyDescent="0.2">
      <c r="A356" s="6">
        <v>872391457287</v>
      </c>
      <c r="B356" t="s">
        <v>57</v>
      </c>
      <c r="C356" s="3">
        <v>10.800000000000004</v>
      </c>
      <c r="D356">
        <v>39.82</v>
      </c>
      <c r="E356">
        <f t="shared" si="5"/>
        <v>18.100000000000001</v>
      </c>
      <c r="F356" t="str">
        <f>IF(_xlfn.XLOOKUP(A356,'Shipment Detail'!N:N,'Shipment Detail'!D:D)="entreprise","E","P")</f>
        <v>E</v>
      </c>
    </row>
    <row r="357" spans="1:6" x14ac:dyDescent="0.2">
      <c r="A357" s="6">
        <v>872391546043</v>
      </c>
      <c r="B357" t="s">
        <v>57</v>
      </c>
      <c r="C357" s="3">
        <v>7.7900000000000027</v>
      </c>
      <c r="D357">
        <v>22</v>
      </c>
      <c r="E357">
        <f t="shared" si="5"/>
        <v>10</v>
      </c>
      <c r="F357" t="str">
        <f>IF(_xlfn.XLOOKUP(A357,'Shipment Detail'!N:N,'Shipment Detail'!D:D)="entreprise","E","P")</f>
        <v>E</v>
      </c>
    </row>
    <row r="358" spans="1:6" x14ac:dyDescent="0.2">
      <c r="A358" s="6">
        <v>872391594696</v>
      </c>
      <c r="B358" t="s">
        <v>57</v>
      </c>
      <c r="C358" s="3">
        <v>7.120000000000001</v>
      </c>
      <c r="D358">
        <v>17.600000000000001</v>
      </c>
      <c r="E358">
        <f t="shared" si="5"/>
        <v>8</v>
      </c>
      <c r="F358" t="str">
        <f>IF(_xlfn.XLOOKUP(A358,'Shipment Detail'!N:N,'Shipment Detail'!D:D)="entreprise","E","P")</f>
        <v>E</v>
      </c>
    </row>
    <row r="359" spans="1:6" x14ac:dyDescent="0.2">
      <c r="A359" s="6">
        <v>872391653861</v>
      </c>
      <c r="B359" t="s">
        <v>57</v>
      </c>
      <c r="C359" s="3">
        <v>10.469999999999999</v>
      </c>
      <c r="D359">
        <v>37.840000000000003</v>
      </c>
      <c r="E359">
        <f t="shared" si="5"/>
        <v>17.200000000000003</v>
      </c>
      <c r="F359" t="str">
        <f>IF(_xlfn.XLOOKUP(A359,'Shipment Detail'!N:N,'Shipment Detail'!D:D)="entreprise","E","P")</f>
        <v>E</v>
      </c>
    </row>
    <row r="360" spans="1:6" x14ac:dyDescent="0.2">
      <c r="A360" s="6">
        <v>872524939213</v>
      </c>
      <c r="B360" t="s">
        <v>57</v>
      </c>
      <c r="C360" s="3">
        <v>14.150000000000006</v>
      </c>
      <c r="D360">
        <v>63.8</v>
      </c>
      <c r="E360">
        <f t="shared" si="5"/>
        <v>29</v>
      </c>
      <c r="F360" t="str">
        <f>IF(_xlfn.XLOOKUP(A360,'Shipment Detail'!N:N,'Shipment Detail'!D:D)="entreprise","E","P")</f>
        <v>P</v>
      </c>
    </row>
    <row r="361" spans="1:6" x14ac:dyDescent="0.2">
      <c r="A361" s="6">
        <v>872525402918</v>
      </c>
      <c r="B361" t="s">
        <v>57</v>
      </c>
      <c r="C361" s="3">
        <v>13.14</v>
      </c>
      <c r="D361">
        <v>56.54</v>
      </c>
      <c r="E361">
        <f t="shared" si="5"/>
        <v>25.700000000000003</v>
      </c>
      <c r="F361" t="str">
        <f>IF(_xlfn.XLOOKUP(A361,'Shipment Detail'!N:N,'Shipment Detail'!D:D)="entreprise","E","P")</f>
        <v>P</v>
      </c>
    </row>
    <row r="362" spans="1:6" x14ac:dyDescent="0.2">
      <c r="A362" s="6">
        <v>872525587346</v>
      </c>
      <c r="B362" t="s">
        <v>57</v>
      </c>
      <c r="C362" s="3">
        <v>6.7899999999999991</v>
      </c>
      <c r="D362">
        <v>14.74</v>
      </c>
      <c r="E362">
        <f t="shared" si="5"/>
        <v>6.6999999999999993</v>
      </c>
      <c r="F362" t="str">
        <f>IF(_xlfn.XLOOKUP(A362,'Shipment Detail'!N:N,'Shipment Detail'!D:D)="entreprise","E","P")</f>
        <v>P</v>
      </c>
    </row>
    <row r="363" spans="1:6" x14ac:dyDescent="0.2">
      <c r="A363" s="6">
        <v>872525620956</v>
      </c>
      <c r="B363" t="s">
        <v>57</v>
      </c>
      <c r="C363" s="3">
        <v>25.53</v>
      </c>
      <c r="D363">
        <v>137.94</v>
      </c>
      <c r="E363">
        <f t="shared" si="5"/>
        <v>62.6</v>
      </c>
      <c r="F363" t="str">
        <f>IF(_xlfn.XLOOKUP(A363,'Shipment Detail'!N:N,'Shipment Detail'!D:D)="entreprise","E","P")</f>
        <v>P</v>
      </c>
    </row>
    <row r="364" spans="1:6" x14ac:dyDescent="0.2">
      <c r="A364" s="6">
        <v>872525662974</v>
      </c>
      <c r="B364" t="s">
        <v>57</v>
      </c>
      <c r="C364" s="3">
        <v>6.7899999999999991</v>
      </c>
      <c r="D364">
        <v>15.4</v>
      </c>
      <c r="E364">
        <f t="shared" si="5"/>
        <v>7</v>
      </c>
      <c r="F364" t="str">
        <f>IF(_xlfn.XLOOKUP(A364,'Shipment Detail'!N:N,'Shipment Detail'!D:D)="entreprise","E","P")</f>
        <v>P</v>
      </c>
    </row>
    <row r="365" spans="1:6" x14ac:dyDescent="0.2">
      <c r="A365" s="6">
        <v>872525714861</v>
      </c>
      <c r="B365" t="s">
        <v>57</v>
      </c>
      <c r="C365" s="3">
        <v>6.120000000000001</v>
      </c>
      <c r="D365">
        <v>11</v>
      </c>
      <c r="E365">
        <f t="shared" si="5"/>
        <v>5</v>
      </c>
      <c r="F365" t="str">
        <f>IF(_xlfn.XLOOKUP(A365,'Shipment Detail'!N:N,'Shipment Detail'!D:D)="entreprise","E","P")</f>
        <v>P</v>
      </c>
    </row>
    <row r="366" spans="1:6" x14ac:dyDescent="0.2">
      <c r="A366" s="6">
        <v>872525758529</v>
      </c>
      <c r="B366" t="s">
        <v>57</v>
      </c>
      <c r="C366" s="3">
        <v>6.120000000000001</v>
      </c>
      <c r="D366">
        <v>11</v>
      </c>
      <c r="E366">
        <f t="shared" si="5"/>
        <v>5</v>
      </c>
      <c r="F366" t="str">
        <f>IF(_xlfn.XLOOKUP(A366,'Shipment Detail'!N:N,'Shipment Detail'!D:D)="entreprise","E","P")</f>
        <v>P</v>
      </c>
    </row>
    <row r="367" spans="1:6" x14ac:dyDescent="0.2">
      <c r="A367" s="6">
        <v>872525867044</v>
      </c>
      <c r="B367" t="s">
        <v>57</v>
      </c>
      <c r="C367" s="3">
        <v>6.4499999999999993</v>
      </c>
      <c r="D367">
        <v>13.2</v>
      </c>
      <c r="E367">
        <f t="shared" si="5"/>
        <v>6</v>
      </c>
      <c r="F367" t="str">
        <f>IF(_xlfn.XLOOKUP(A367,'Shipment Detail'!N:N,'Shipment Detail'!D:D)="entreprise","E","P")</f>
        <v>P</v>
      </c>
    </row>
    <row r="368" spans="1:6" x14ac:dyDescent="0.2">
      <c r="A368" s="6">
        <v>872525901890</v>
      </c>
      <c r="B368" t="s">
        <v>57</v>
      </c>
      <c r="C368" s="3">
        <v>8.7999999999999972</v>
      </c>
      <c r="D368">
        <v>28.6</v>
      </c>
      <c r="E368">
        <f t="shared" si="5"/>
        <v>13</v>
      </c>
      <c r="F368" t="str">
        <f>IF(_xlfn.XLOOKUP(A368,'Shipment Detail'!N:N,'Shipment Detail'!D:D)="entreprise","E","P")</f>
        <v>P</v>
      </c>
    </row>
    <row r="369" spans="1:6" x14ac:dyDescent="0.2">
      <c r="A369" s="6">
        <v>872525956690</v>
      </c>
      <c r="B369" t="s">
        <v>57</v>
      </c>
      <c r="C369" s="3">
        <v>8.7999999999999972</v>
      </c>
      <c r="D369">
        <v>28.6</v>
      </c>
      <c r="E369">
        <f t="shared" si="5"/>
        <v>13</v>
      </c>
      <c r="F369" t="str">
        <f>IF(_xlfn.XLOOKUP(A369,'Shipment Detail'!N:N,'Shipment Detail'!D:D)="entreprise","E","P")</f>
        <v>P</v>
      </c>
    </row>
    <row r="370" spans="1:6" x14ac:dyDescent="0.2">
      <c r="A370" s="6">
        <v>872525987932</v>
      </c>
      <c r="B370" t="s">
        <v>57</v>
      </c>
      <c r="C370" s="3">
        <v>12.810000000000002</v>
      </c>
      <c r="D370">
        <v>53.24</v>
      </c>
      <c r="E370">
        <f t="shared" si="5"/>
        <v>24.200000000000003</v>
      </c>
      <c r="F370" t="str">
        <f>IF(_xlfn.XLOOKUP(A370,'Shipment Detail'!N:N,'Shipment Detail'!D:D)="entreprise","E","P")</f>
        <v>P</v>
      </c>
    </row>
    <row r="371" spans="1:6" x14ac:dyDescent="0.2">
      <c r="A371" s="6">
        <v>872526036749</v>
      </c>
      <c r="B371" t="s">
        <v>57</v>
      </c>
      <c r="C371" s="3">
        <v>8.4599999999999973</v>
      </c>
      <c r="D371">
        <v>26.4</v>
      </c>
      <c r="E371">
        <f t="shared" si="5"/>
        <v>12</v>
      </c>
      <c r="F371" t="str">
        <f>IF(_xlfn.XLOOKUP(A371,'Shipment Detail'!N:N,'Shipment Detail'!D:D)="entreprise","E","P")</f>
        <v>P</v>
      </c>
    </row>
    <row r="372" spans="1:6" x14ac:dyDescent="0.2">
      <c r="A372" s="6">
        <v>872526320200</v>
      </c>
      <c r="B372" t="s">
        <v>57</v>
      </c>
      <c r="C372" s="3">
        <v>8.4599999999999973</v>
      </c>
      <c r="D372">
        <v>26.4</v>
      </c>
      <c r="E372">
        <f t="shared" si="5"/>
        <v>12</v>
      </c>
      <c r="F372" t="str">
        <f>IF(_xlfn.XLOOKUP(A372,'Shipment Detail'!N:N,'Shipment Detail'!D:D)="entreprise","E","P")</f>
        <v>P</v>
      </c>
    </row>
    <row r="373" spans="1:6" x14ac:dyDescent="0.2">
      <c r="A373" s="6">
        <v>872526339301</v>
      </c>
      <c r="B373" t="s">
        <v>57</v>
      </c>
      <c r="C373" s="3">
        <v>14.150000000000006</v>
      </c>
      <c r="D373">
        <v>63.58</v>
      </c>
      <c r="E373">
        <f t="shared" si="5"/>
        <v>28.900000000000002</v>
      </c>
      <c r="F373" t="str">
        <f>IF(_xlfn.XLOOKUP(A373,'Shipment Detail'!N:N,'Shipment Detail'!D:D)="entreprise","E","P")</f>
        <v>P</v>
      </c>
    </row>
    <row r="374" spans="1:6" x14ac:dyDescent="0.2">
      <c r="A374" s="6">
        <v>872527686161</v>
      </c>
      <c r="B374" t="s">
        <v>57</v>
      </c>
      <c r="C374" s="3">
        <v>11.469999999999999</v>
      </c>
      <c r="D374">
        <v>46.2</v>
      </c>
      <c r="E374">
        <f t="shared" si="5"/>
        <v>21</v>
      </c>
      <c r="F374" t="str">
        <f>IF(_xlfn.XLOOKUP(A374,'Shipment Detail'!N:N,'Shipment Detail'!D:D)="entreprise","E","P")</f>
        <v>P</v>
      </c>
    </row>
    <row r="375" spans="1:6" x14ac:dyDescent="0.2">
      <c r="A375" s="6">
        <v>872528018466</v>
      </c>
      <c r="B375" t="s">
        <v>57</v>
      </c>
      <c r="C375" s="3">
        <v>9.4600000000000009</v>
      </c>
      <c r="D375">
        <v>31.24</v>
      </c>
      <c r="E375">
        <f t="shared" si="5"/>
        <v>14.2</v>
      </c>
      <c r="F375" t="str">
        <f>IF(_xlfn.XLOOKUP(A375,'Shipment Detail'!N:N,'Shipment Detail'!D:D)="entreprise","E","P")</f>
        <v>P</v>
      </c>
    </row>
    <row r="376" spans="1:6" x14ac:dyDescent="0.2">
      <c r="A376" s="6">
        <v>872528072420</v>
      </c>
      <c r="B376" t="s">
        <v>57</v>
      </c>
      <c r="C376" s="3">
        <v>9.8000000000000007</v>
      </c>
      <c r="D376">
        <v>35.200000000000003</v>
      </c>
      <c r="E376">
        <f t="shared" si="5"/>
        <v>16</v>
      </c>
      <c r="F376" t="str">
        <f>IF(_xlfn.XLOOKUP(A376,'Shipment Detail'!N:N,'Shipment Detail'!D:D)="entreprise","E","P")</f>
        <v>P</v>
      </c>
    </row>
    <row r="377" spans="1:6" x14ac:dyDescent="0.2">
      <c r="A377" s="6">
        <v>872528290001</v>
      </c>
      <c r="B377" t="s">
        <v>57</v>
      </c>
      <c r="C377" s="3">
        <v>35.350000000000009</v>
      </c>
      <c r="D377">
        <v>190.3</v>
      </c>
      <c r="E377">
        <f t="shared" si="5"/>
        <v>86.399999999999991</v>
      </c>
      <c r="F377" t="str">
        <f>IF(_xlfn.XLOOKUP(A377,'Shipment Detail'!N:N,'Shipment Detail'!D:D)="entreprise","E","P")</f>
        <v>P</v>
      </c>
    </row>
    <row r="378" spans="1:6" x14ac:dyDescent="0.2">
      <c r="A378" s="6">
        <v>872528411186</v>
      </c>
      <c r="B378" t="s">
        <v>57</v>
      </c>
      <c r="C378" s="3">
        <v>15.82</v>
      </c>
      <c r="D378">
        <v>74.8</v>
      </c>
      <c r="E378">
        <f t="shared" si="5"/>
        <v>34</v>
      </c>
      <c r="F378" t="str">
        <f>IF(_xlfn.XLOOKUP(A378,'Shipment Detail'!N:N,'Shipment Detail'!D:D)="entreprise","E","P")</f>
        <v>P</v>
      </c>
    </row>
    <row r="379" spans="1:6" x14ac:dyDescent="0.2">
      <c r="A379" s="6">
        <v>872528524546</v>
      </c>
      <c r="B379" t="s">
        <v>57</v>
      </c>
      <c r="C379" s="3">
        <v>14.480000000000004</v>
      </c>
      <c r="D379">
        <v>66</v>
      </c>
      <c r="E379">
        <f t="shared" si="5"/>
        <v>30</v>
      </c>
      <c r="F379" t="str">
        <f>IF(_xlfn.XLOOKUP(A379,'Shipment Detail'!N:N,'Shipment Detail'!D:D)="entreprise","E","P")</f>
        <v>P</v>
      </c>
    </row>
    <row r="380" spans="1:6" x14ac:dyDescent="0.2">
      <c r="A380" s="6">
        <v>872528569622</v>
      </c>
      <c r="B380" t="s">
        <v>57</v>
      </c>
      <c r="C380" s="3">
        <v>14.480000000000004</v>
      </c>
      <c r="D380">
        <v>66</v>
      </c>
      <c r="E380">
        <f t="shared" si="5"/>
        <v>30</v>
      </c>
      <c r="F380" t="str">
        <f>IF(_xlfn.XLOOKUP(A380,'Shipment Detail'!N:N,'Shipment Detail'!D:D)="entreprise","E","P")</f>
        <v>P</v>
      </c>
    </row>
    <row r="381" spans="1:6" x14ac:dyDescent="0.2">
      <c r="A381" s="6">
        <v>872528659201</v>
      </c>
      <c r="B381" t="s">
        <v>57</v>
      </c>
      <c r="C381" s="3">
        <v>12.14</v>
      </c>
      <c r="D381">
        <v>49.72</v>
      </c>
      <c r="E381">
        <f t="shared" si="5"/>
        <v>22.6</v>
      </c>
      <c r="F381" t="str">
        <f>IF(_xlfn.XLOOKUP(A381,'Shipment Detail'!N:N,'Shipment Detail'!D:D)="entreprise","E","P")</f>
        <v>P</v>
      </c>
    </row>
    <row r="382" spans="1:6" x14ac:dyDescent="0.2">
      <c r="A382" s="6">
        <v>872528858943</v>
      </c>
      <c r="B382" t="s">
        <v>57</v>
      </c>
      <c r="C382" s="3">
        <v>22.849999999999994</v>
      </c>
      <c r="D382">
        <v>119.9</v>
      </c>
      <c r="E382">
        <f t="shared" si="5"/>
        <v>54.4</v>
      </c>
      <c r="F382" t="str">
        <f>IF(_xlfn.XLOOKUP(A382,'Shipment Detail'!N:N,'Shipment Detail'!D:D)="entreprise","E","P")</f>
        <v>P</v>
      </c>
    </row>
    <row r="383" spans="1:6" x14ac:dyDescent="0.2">
      <c r="A383" s="6">
        <v>872529480447</v>
      </c>
      <c r="B383" t="s">
        <v>57</v>
      </c>
      <c r="C383" s="3">
        <v>8.129999999999999</v>
      </c>
      <c r="D383">
        <v>24.2</v>
      </c>
      <c r="E383">
        <f t="shared" si="5"/>
        <v>11</v>
      </c>
      <c r="F383" t="str">
        <f>IF(_xlfn.XLOOKUP(A383,'Shipment Detail'!N:N,'Shipment Detail'!D:D)="entreprise","E","P")</f>
        <v>P</v>
      </c>
    </row>
    <row r="384" spans="1:6" x14ac:dyDescent="0.2">
      <c r="A384" s="6">
        <v>872529586183</v>
      </c>
      <c r="B384" t="s">
        <v>57</v>
      </c>
      <c r="C384" s="3">
        <v>21.840000000000003</v>
      </c>
      <c r="D384">
        <v>114.4</v>
      </c>
      <c r="E384">
        <f t="shared" si="5"/>
        <v>51.9</v>
      </c>
      <c r="F384" t="str">
        <f>IF(_xlfn.XLOOKUP(A384,'Shipment Detail'!N:N,'Shipment Detail'!D:D)="entreprise","E","P")</f>
        <v>P</v>
      </c>
    </row>
    <row r="385" spans="1:6" x14ac:dyDescent="0.2">
      <c r="A385" s="6">
        <v>872529701834</v>
      </c>
      <c r="B385" t="s">
        <v>57</v>
      </c>
      <c r="C385" s="3">
        <v>10.800000000000004</v>
      </c>
      <c r="D385">
        <v>40.700000000000003</v>
      </c>
      <c r="E385">
        <f t="shared" si="5"/>
        <v>18.5</v>
      </c>
      <c r="F385" t="str">
        <f>IF(_xlfn.XLOOKUP(A385,'Shipment Detail'!N:N,'Shipment Detail'!D:D)="entreprise","E","P")</f>
        <v>P</v>
      </c>
    </row>
    <row r="386" spans="1:6" x14ac:dyDescent="0.2">
      <c r="A386" s="6">
        <v>872529946787</v>
      </c>
      <c r="B386" t="s">
        <v>57</v>
      </c>
      <c r="C386" s="3">
        <v>20.170000000000002</v>
      </c>
      <c r="D386">
        <v>103.4</v>
      </c>
      <c r="E386">
        <f t="shared" si="5"/>
        <v>47</v>
      </c>
      <c r="F386" t="str">
        <f>IF(_xlfn.XLOOKUP(A386,'Shipment Detail'!N:N,'Shipment Detail'!D:D)="entreprise","E","P")</f>
        <v>P</v>
      </c>
    </row>
    <row r="387" spans="1:6" x14ac:dyDescent="0.2">
      <c r="A387" s="6">
        <v>872529988886</v>
      </c>
      <c r="B387" t="s">
        <v>57</v>
      </c>
      <c r="C387" s="3">
        <v>11.809999999999995</v>
      </c>
      <c r="D387">
        <v>47.08</v>
      </c>
      <c r="E387">
        <f t="shared" ref="E387:E450" si="6">ROUNDUP(D387*0.453592,1)</f>
        <v>21.400000000000002</v>
      </c>
      <c r="F387" t="str">
        <f>IF(_xlfn.XLOOKUP(A387,'Shipment Detail'!N:N,'Shipment Detail'!D:D)="entreprise","E","P")</f>
        <v>P</v>
      </c>
    </row>
    <row r="388" spans="1:6" x14ac:dyDescent="0.2">
      <c r="A388" s="6">
        <v>872530012240</v>
      </c>
      <c r="B388" t="s">
        <v>57</v>
      </c>
      <c r="C388" s="3">
        <v>13.14</v>
      </c>
      <c r="D388">
        <v>56.54</v>
      </c>
      <c r="E388">
        <f t="shared" si="6"/>
        <v>25.700000000000003</v>
      </c>
      <c r="F388" t="str">
        <f>IF(_xlfn.XLOOKUP(A388,'Shipment Detail'!N:N,'Shipment Detail'!D:D)="entreprise","E","P")</f>
        <v>P</v>
      </c>
    </row>
    <row r="389" spans="1:6" x14ac:dyDescent="0.2">
      <c r="A389" s="6">
        <v>872530038870</v>
      </c>
      <c r="B389" t="s">
        <v>57</v>
      </c>
      <c r="C389" s="3">
        <v>10.800000000000004</v>
      </c>
      <c r="D389">
        <v>40.479999999999997</v>
      </c>
      <c r="E389">
        <f t="shared" si="6"/>
        <v>18.400000000000002</v>
      </c>
      <c r="F389" t="str">
        <f>IF(_xlfn.XLOOKUP(A389,'Shipment Detail'!N:N,'Shipment Detail'!D:D)="entreprise","E","P")</f>
        <v>P</v>
      </c>
    </row>
    <row r="390" spans="1:6" x14ac:dyDescent="0.2">
      <c r="A390" s="6">
        <v>872530128389</v>
      </c>
      <c r="B390" t="s">
        <v>57</v>
      </c>
      <c r="C390" s="3">
        <v>8.4599999999999973</v>
      </c>
      <c r="D390">
        <v>24.86</v>
      </c>
      <c r="E390">
        <f t="shared" si="6"/>
        <v>11.299999999999999</v>
      </c>
      <c r="F390" t="str">
        <f>IF(_xlfn.XLOOKUP(A390,'Shipment Detail'!N:N,'Shipment Detail'!D:D)="entreprise","E","P")</f>
        <v>P</v>
      </c>
    </row>
    <row r="391" spans="1:6" x14ac:dyDescent="0.2">
      <c r="A391" s="6">
        <v>872530180843</v>
      </c>
      <c r="B391" t="s">
        <v>57</v>
      </c>
      <c r="C391" s="3">
        <v>9.8000000000000007</v>
      </c>
      <c r="D391">
        <v>35.200000000000003</v>
      </c>
      <c r="E391">
        <f t="shared" si="6"/>
        <v>16</v>
      </c>
      <c r="F391" t="str">
        <f>IF(_xlfn.XLOOKUP(A391,'Shipment Detail'!N:N,'Shipment Detail'!D:D)="entreprise","E","P")</f>
        <v>P</v>
      </c>
    </row>
    <row r="392" spans="1:6" x14ac:dyDescent="0.2">
      <c r="A392" s="6">
        <v>872530467693</v>
      </c>
      <c r="B392" t="s">
        <v>57</v>
      </c>
      <c r="C392" s="3">
        <v>13.809999999999995</v>
      </c>
      <c r="D392">
        <v>61.6</v>
      </c>
      <c r="E392">
        <f t="shared" si="6"/>
        <v>28</v>
      </c>
      <c r="F392" t="str">
        <f>IF(_xlfn.XLOOKUP(A392,'Shipment Detail'!N:N,'Shipment Detail'!D:D)="entreprise","E","P")</f>
        <v>P</v>
      </c>
    </row>
    <row r="393" spans="1:6" x14ac:dyDescent="0.2">
      <c r="A393" s="6">
        <v>872530515931</v>
      </c>
      <c r="B393" t="s">
        <v>57</v>
      </c>
      <c r="C393" s="3">
        <v>10.469999999999999</v>
      </c>
      <c r="D393">
        <v>38.28</v>
      </c>
      <c r="E393">
        <f t="shared" si="6"/>
        <v>17.400000000000002</v>
      </c>
      <c r="F393" t="str">
        <f>IF(_xlfn.XLOOKUP(A393,'Shipment Detail'!N:N,'Shipment Detail'!D:D)="entreprise","E","P")</f>
        <v>P</v>
      </c>
    </row>
    <row r="394" spans="1:6" x14ac:dyDescent="0.2">
      <c r="A394" s="6">
        <v>872530569655</v>
      </c>
      <c r="B394" t="s">
        <v>57</v>
      </c>
      <c r="C394" s="3">
        <v>12.810000000000002</v>
      </c>
      <c r="D394">
        <v>53.9</v>
      </c>
      <c r="E394">
        <f t="shared" si="6"/>
        <v>24.5</v>
      </c>
      <c r="F394" t="str">
        <f>IF(_xlfn.XLOOKUP(A394,'Shipment Detail'!N:N,'Shipment Detail'!D:D)="entreprise","E","P")</f>
        <v>P</v>
      </c>
    </row>
    <row r="395" spans="1:6" x14ac:dyDescent="0.2">
      <c r="A395" s="6">
        <v>872530629941</v>
      </c>
      <c r="B395" t="s">
        <v>57</v>
      </c>
      <c r="C395" s="3">
        <v>8.4599999999999973</v>
      </c>
      <c r="D395">
        <v>26.4</v>
      </c>
      <c r="E395">
        <f t="shared" si="6"/>
        <v>12</v>
      </c>
      <c r="F395" t="str">
        <f>IF(_xlfn.XLOOKUP(A395,'Shipment Detail'!N:N,'Shipment Detail'!D:D)="entreprise","E","P")</f>
        <v>P</v>
      </c>
    </row>
    <row r="396" spans="1:6" x14ac:dyDescent="0.2">
      <c r="A396" s="6">
        <v>872530668640</v>
      </c>
      <c r="B396" t="s">
        <v>57</v>
      </c>
      <c r="C396" s="3">
        <v>9.4600000000000009</v>
      </c>
      <c r="D396">
        <v>33</v>
      </c>
      <c r="E396">
        <f t="shared" si="6"/>
        <v>15</v>
      </c>
      <c r="F396" t="str">
        <f>IF(_xlfn.XLOOKUP(A396,'Shipment Detail'!N:N,'Shipment Detail'!D:D)="entreprise","E","P")</f>
        <v>P</v>
      </c>
    </row>
    <row r="397" spans="1:6" x14ac:dyDescent="0.2">
      <c r="A397" s="6">
        <v>872530723957</v>
      </c>
      <c r="B397" t="s">
        <v>57</v>
      </c>
      <c r="C397" s="3">
        <v>8.7999999999999972</v>
      </c>
      <c r="D397">
        <v>28.6</v>
      </c>
      <c r="E397">
        <f t="shared" si="6"/>
        <v>13</v>
      </c>
      <c r="F397" t="str">
        <f>IF(_xlfn.XLOOKUP(A397,'Shipment Detail'!N:N,'Shipment Detail'!D:D)="entreprise","E","P")</f>
        <v>P</v>
      </c>
    </row>
    <row r="398" spans="1:6" x14ac:dyDescent="0.2">
      <c r="A398" s="6">
        <v>872530818402</v>
      </c>
      <c r="B398" t="s">
        <v>57</v>
      </c>
      <c r="C398" s="3">
        <v>10.129999999999995</v>
      </c>
      <c r="D398">
        <v>35.64</v>
      </c>
      <c r="E398">
        <f t="shared" si="6"/>
        <v>16.200000000000003</v>
      </c>
      <c r="F398" t="str">
        <f>IF(_xlfn.XLOOKUP(A398,'Shipment Detail'!N:N,'Shipment Detail'!D:D)="entreprise","E","P")</f>
        <v>P</v>
      </c>
    </row>
    <row r="399" spans="1:6" x14ac:dyDescent="0.2">
      <c r="A399" s="6">
        <v>872530870896</v>
      </c>
      <c r="B399" t="s">
        <v>57</v>
      </c>
      <c r="C399" s="3">
        <v>8.4599999999999973</v>
      </c>
      <c r="D399">
        <v>26.4</v>
      </c>
      <c r="E399">
        <f t="shared" si="6"/>
        <v>12</v>
      </c>
      <c r="F399" t="str">
        <f>IF(_xlfn.XLOOKUP(A399,'Shipment Detail'!N:N,'Shipment Detail'!D:D)="entreprise","E","P")</f>
        <v>P</v>
      </c>
    </row>
    <row r="400" spans="1:6" x14ac:dyDescent="0.2">
      <c r="A400" s="6">
        <v>872531121244</v>
      </c>
      <c r="B400" t="s">
        <v>57</v>
      </c>
      <c r="C400" s="3">
        <v>12.810000000000002</v>
      </c>
      <c r="D400">
        <v>53.9</v>
      </c>
      <c r="E400">
        <f t="shared" si="6"/>
        <v>24.5</v>
      </c>
      <c r="F400" t="str">
        <f>IF(_xlfn.XLOOKUP(A400,'Shipment Detail'!N:N,'Shipment Detail'!D:D)="entreprise","E","P")</f>
        <v>P</v>
      </c>
    </row>
    <row r="401" spans="1:6" x14ac:dyDescent="0.2">
      <c r="A401" s="6">
        <v>872531222769</v>
      </c>
      <c r="B401" t="s">
        <v>57</v>
      </c>
      <c r="C401" s="3">
        <v>8.4599999999999973</v>
      </c>
      <c r="D401">
        <v>26.4</v>
      </c>
      <c r="E401">
        <f t="shared" si="6"/>
        <v>12</v>
      </c>
      <c r="F401" t="str">
        <f>IF(_xlfn.XLOOKUP(A401,'Shipment Detail'!N:N,'Shipment Detail'!D:D)="entreprise","E","P")</f>
        <v>P</v>
      </c>
    </row>
    <row r="402" spans="1:6" x14ac:dyDescent="0.2">
      <c r="A402" s="6">
        <v>872531246950</v>
      </c>
      <c r="B402" t="s">
        <v>57</v>
      </c>
      <c r="C402" s="3">
        <v>7.7900000000000027</v>
      </c>
      <c r="D402">
        <v>21.78</v>
      </c>
      <c r="E402">
        <f t="shared" si="6"/>
        <v>9.9</v>
      </c>
      <c r="F402" t="str">
        <f>IF(_xlfn.XLOOKUP(A402,'Shipment Detail'!N:N,'Shipment Detail'!D:D)="entreprise","E","P")</f>
        <v>P</v>
      </c>
    </row>
    <row r="403" spans="1:6" x14ac:dyDescent="0.2">
      <c r="A403" s="6">
        <v>872531313090</v>
      </c>
      <c r="B403" t="s">
        <v>57</v>
      </c>
      <c r="C403" s="3">
        <v>7.7900000000000027</v>
      </c>
      <c r="D403">
        <v>22</v>
      </c>
      <c r="E403">
        <f t="shared" si="6"/>
        <v>10</v>
      </c>
      <c r="F403" t="str">
        <f>IF(_xlfn.XLOOKUP(A403,'Shipment Detail'!N:N,'Shipment Detail'!D:D)="entreprise","E","P")</f>
        <v>P</v>
      </c>
    </row>
    <row r="404" spans="1:6" x14ac:dyDescent="0.2">
      <c r="A404" s="6">
        <v>872531432228</v>
      </c>
      <c r="B404" t="s">
        <v>57</v>
      </c>
      <c r="C404" s="3">
        <v>12.480000000000004</v>
      </c>
      <c r="D404">
        <v>52.8</v>
      </c>
      <c r="E404">
        <f t="shared" si="6"/>
        <v>24</v>
      </c>
      <c r="F404" t="str">
        <f>IF(_xlfn.XLOOKUP(A404,'Shipment Detail'!N:N,'Shipment Detail'!D:D)="entreprise","E","P")</f>
        <v>P</v>
      </c>
    </row>
    <row r="405" spans="1:6" x14ac:dyDescent="0.2">
      <c r="A405" s="6">
        <v>872531520801</v>
      </c>
      <c r="B405" t="s">
        <v>57</v>
      </c>
      <c r="C405" s="3">
        <v>8.129999999999999</v>
      </c>
      <c r="D405">
        <v>24.2</v>
      </c>
      <c r="E405">
        <f t="shared" si="6"/>
        <v>11</v>
      </c>
      <c r="F405" t="str">
        <f>IF(_xlfn.XLOOKUP(A405,'Shipment Detail'!N:N,'Shipment Detail'!D:D)="entreprise","E","P")</f>
        <v>P</v>
      </c>
    </row>
    <row r="406" spans="1:6" x14ac:dyDescent="0.2">
      <c r="A406" s="6">
        <v>872531559400</v>
      </c>
      <c r="B406" t="s">
        <v>57</v>
      </c>
      <c r="C406" s="3">
        <v>7.120000000000001</v>
      </c>
      <c r="D406">
        <v>17.600000000000001</v>
      </c>
      <c r="E406">
        <f t="shared" si="6"/>
        <v>8</v>
      </c>
      <c r="F406" t="str">
        <f>IF(_xlfn.XLOOKUP(A406,'Shipment Detail'!N:N,'Shipment Detail'!D:D)="entreprise","E","P")</f>
        <v>P</v>
      </c>
    </row>
    <row r="407" spans="1:6" x14ac:dyDescent="0.2">
      <c r="A407" s="6">
        <v>872531656194</v>
      </c>
      <c r="B407" t="s">
        <v>57</v>
      </c>
      <c r="C407" s="3">
        <v>19.499999999999993</v>
      </c>
      <c r="D407">
        <v>99</v>
      </c>
      <c r="E407">
        <f t="shared" si="6"/>
        <v>45</v>
      </c>
      <c r="F407" t="str">
        <f>IF(_xlfn.XLOOKUP(A407,'Shipment Detail'!N:N,'Shipment Detail'!D:D)="entreprise","E","P")</f>
        <v>P</v>
      </c>
    </row>
    <row r="408" spans="1:6" x14ac:dyDescent="0.2">
      <c r="A408" s="6">
        <v>872531723791</v>
      </c>
      <c r="B408" t="s">
        <v>57</v>
      </c>
      <c r="C408" s="3">
        <v>14.480000000000004</v>
      </c>
      <c r="D408">
        <v>65.78</v>
      </c>
      <c r="E408">
        <f t="shared" si="6"/>
        <v>29.900000000000002</v>
      </c>
      <c r="F408" t="str">
        <f>IF(_xlfn.XLOOKUP(A408,'Shipment Detail'!N:N,'Shipment Detail'!D:D)="entreprise","E","P")</f>
        <v>P</v>
      </c>
    </row>
    <row r="409" spans="1:6" x14ac:dyDescent="0.2">
      <c r="A409" s="6">
        <v>872531859214</v>
      </c>
      <c r="B409" t="s">
        <v>57</v>
      </c>
      <c r="C409" s="3">
        <v>11.469999999999999</v>
      </c>
      <c r="D409">
        <v>46.2</v>
      </c>
      <c r="E409">
        <f t="shared" si="6"/>
        <v>21</v>
      </c>
      <c r="F409" t="str">
        <f>IF(_xlfn.XLOOKUP(A409,'Shipment Detail'!N:N,'Shipment Detail'!D:D)="entreprise","E","P")</f>
        <v>P</v>
      </c>
    </row>
    <row r="410" spans="1:6" x14ac:dyDescent="0.2">
      <c r="A410" s="6">
        <v>872531957832</v>
      </c>
      <c r="B410" t="s">
        <v>57</v>
      </c>
      <c r="C410" s="3">
        <v>15.489999999999995</v>
      </c>
      <c r="D410">
        <v>72.16</v>
      </c>
      <c r="E410">
        <f t="shared" si="6"/>
        <v>32.800000000000004</v>
      </c>
      <c r="F410" t="str">
        <f>IF(_xlfn.XLOOKUP(A410,'Shipment Detail'!N:N,'Shipment Detail'!D:D)="entreprise","E","P")</f>
        <v>P</v>
      </c>
    </row>
    <row r="411" spans="1:6" x14ac:dyDescent="0.2">
      <c r="A411" s="6">
        <v>872532078133</v>
      </c>
      <c r="B411" t="s">
        <v>57</v>
      </c>
      <c r="C411" s="3">
        <v>23.180000000000007</v>
      </c>
      <c r="D411">
        <v>121.88</v>
      </c>
      <c r="E411">
        <f t="shared" si="6"/>
        <v>55.300000000000004</v>
      </c>
      <c r="F411" t="str">
        <f>IF(_xlfn.XLOOKUP(A411,'Shipment Detail'!N:N,'Shipment Detail'!D:D)="entreprise","E","P")</f>
        <v>P</v>
      </c>
    </row>
    <row r="412" spans="1:6" x14ac:dyDescent="0.2">
      <c r="A412" s="6">
        <v>872533216799</v>
      </c>
      <c r="B412" t="s">
        <v>57</v>
      </c>
      <c r="C412" s="3">
        <v>11.809999999999995</v>
      </c>
      <c r="D412">
        <v>48.4</v>
      </c>
      <c r="E412">
        <f t="shared" si="6"/>
        <v>22</v>
      </c>
      <c r="F412" t="str">
        <f>IF(_xlfn.XLOOKUP(A412,'Shipment Detail'!N:N,'Shipment Detail'!D:D)="entreprise","E","P")</f>
        <v>P</v>
      </c>
    </row>
    <row r="413" spans="1:6" x14ac:dyDescent="0.2">
      <c r="A413" s="6">
        <v>872533330020</v>
      </c>
      <c r="B413" t="s">
        <v>57</v>
      </c>
      <c r="C413" s="3">
        <v>9.4600000000000009</v>
      </c>
      <c r="D413">
        <v>33</v>
      </c>
      <c r="E413">
        <f t="shared" si="6"/>
        <v>15</v>
      </c>
      <c r="F413" t="str">
        <f>IF(_xlfn.XLOOKUP(A413,'Shipment Detail'!N:N,'Shipment Detail'!D:D)="entreprise","E","P")</f>
        <v>P</v>
      </c>
    </row>
    <row r="414" spans="1:6" x14ac:dyDescent="0.2">
      <c r="A414" s="6">
        <v>872533420981</v>
      </c>
      <c r="B414" t="s">
        <v>57</v>
      </c>
      <c r="C414" s="3">
        <v>9.1300000000000026</v>
      </c>
      <c r="D414">
        <v>30.8</v>
      </c>
      <c r="E414">
        <f t="shared" si="6"/>
        <v>14</v>
      </c>
      <c r="F414" t="str">
        <f>IF(_xlfn.XLOOKUP(A414,'Shipment Detail'!N:N,'Shipment Detail'!D:D)="entreprise","E","P")</f>
        <v>P</v>
      </c>
    </row>
    <row r="415" spans="1:6" x14ac:dyDescent="0.2">
      <c r="A415" s="6">
        <v>872533483633</v>
      </c>
      <c r="B415" t="s">
        <v>57</v>
      </c>
      <c r="C415" s="3">
        <v>8.4599999999999973</v>
      </c>
      <c r="D415">
        <v>26.4</v>
      </c>
      <c r="E415">
        <f t="shared" si="6"/>
        <v>12</v>
      </c>
      <c r="F415" t="str">
        <f>IF(_xlfn.XLOOKUP(A415,'Shipment Detail'!N:N,'Shipment Detail'!D:D)="entreprise","E","P")</f>
        <v>P</v>
      </c>
    </row>
    <row r="416" spans="1:6" x14ac:dyDescent="0.2">
      <c r="A416" s="6">
        <v>872533619479</v>
      </c>
      <c r="B416" t="s">
        <v>57</v>
      </c>
      <c r="C416" s="3">
        <v>9.1300000000000026</v>
      </c>
      <c r="D416">
        <v>30.8</v>
      </c>
      <c r="E416">
        <f t="shared" si="6"/>
        <v>14</v>
      </c>
      <c r="F416" t="str">
        <f>IF(_xlfn.XLOOKUP(A416,'Shipment Detail'!N:N,'Shipment Detail'!D:D)="entreprise","E","P")</f>
        <v>P</v>
      </c>
    </row>
    <row r="417" spans="1:6" x14ac:dyDescent="0.2">
      <c r="A417" s="6">
        <v>872533756958</v>
      </c>
      <c r="B417" t="s">
        <v>57</v>
      </c>
      <c r="C417" s="3">
        <v>11.469999999999999</v>
      </c>
      <c r="D417">
        <v>46.2</v>
      </c>
      <c r="E417">
        <f t="shared" si="6"/>
        <v>21</v>
      </c>
      <c r="F417" t="str">
        <f>IF(_xlfn.XLOOKUP(A417,'Shipment Detail'!N:N,'Shipment Detail'!D:D)="entreprise","E","P")</f>
        <v>P</v>
      </c>
    </row>
    <row r="418" spans="1:6" x14ac:dyDescent="0.2">
      <c r="A418" s="6">
        <v>872534111621</v>
      </c>
      <c r="B418" t="s">
        <v>57</v>
      </c>
      <c r="C418" s="3">
        <v>17.159999999999997</v>
      </c>
      <c r="D418">
        <v>81.84</v>
      </c>
      <c r="E418">
        <f t="shared" si="6"/>
        <v>37.200000000000003</v>
      </c>
      <c r="F418" t="str">
        <f>IF(_xlfn.XLOOKUP(A418,'Shipment Detail'!N:N,'Shipment Detail'!D:D)="entreprise","E","P")</f>
        <v>P</v>
      </c>
    </row>
    <row r="419" spans="1:6" x14ac:dyDescent="0.2">
      <c r="A419" s="6">
        <v>872534261630</v>
      </c>
      <c r="B419" t="s">
        <v>57</v>
      </c>
      <c r="C419" s="3">
        <v>10.469999999999999</v>
      </c>
      <c r="D419">
        <v>39.6</v>
      </c>
      <c r="E419">
        <f t="shared" si="6"/>
        <v>18</v>
      </c>
      <c r="F419" t="str">
        <f>IF(_xlfn.XLOOKUP(A419,'Shipment Detail'!N:N,'Shipment Detail'!D:D)="entreprise","E","P")</f>
        <v>P</v>
      </c>
    </row>
    <row r="420" spans="1:6" x14ac:dyDescent="0.2">
      <c r="A420" s="6">
        <v>872534351826</v>
      </c>
      <c r="B420" t="s">
        <v>57</v>
      </c>
      <c r="C420" s="3">
        <v>9.1300000000000026</v>
      </c>
      <c r="D420">
        <v>30.8</v>
      </c>
      <c r="E420">
        <f t="shared" si="6"/>
        <v>14</v>
      </c>
      <c r="F420" t="str">
        <f>IF(_xlfn.XLOOKUP(A420,'Shipment Detail'!N:N,'Shipment Detail'!D:D)="entreprise","E","P")</f>
        <v>P</v>
      </c>
    </row>
    <row r="421" spans="1:6" x14ac:dyDescent="0.2">
      <c r="A421" s="6">
        <v>872534381336</v>
      </c>
      <c r="B421" t="s">
        <v>57</v>
      </c>
      <c r="C421" s="3">
        <v>11.809999999999995</v>
      </c>
      <c r="D421">
        <v>48.4</v>
      </c>
      <c r="E421">
        <f t="shared" si="6"/>
        <v>22</v>
      </c>
      <c r="F421" t="str">
        <f>IF(_xlfn.XLOOKUP(A421,'Shipment Detail'!N:N,'Shipment Detail'!D:D)="entreprise","E","P")</f>
        <v>P</v>
      </c>
    </row>
    <row r="422" spans="1:6" x14ac:dyDescent="0.2">
      <c r="A422" s="6">
        <v>872534440567</v>
      </c>
      <c r="B422" t="s">
        <v>57</v>
      </c>
      <c r="C422" s="3">
        <v>7.4600000000000009</v>
      </c>
      <c r="D422">
        <v>19.8</v>
      </c>
      <c r="E422">
        <f t="shared" si="6"/>
        <v>9</v>
      </c>
      <c r="F422" t="str">
        <f>IF(_xlfn.XLOOKUP(A422,'Shipment Detail'!N:N,'Shipment Detail'!D:D)="entreprise","E","P")</f>
        <v>P</v>
      </c>
    </row>
    <row r="423" spans="1:6" x14ac:dyDescent="0.2">
      <c r="A423" s="6">
        <v>872534651802</v>
      </c>
      <c r="B423" t="s">
        <v>57</v>
      </c>
      <c r="C423" s="3">
        <v>42.66</v>
      </c>
      <c r="D423">
        <v>231</v>
      </c>
      <c r="E423">
        <f t="shared" si="6"/>
        <v>104.8</v>
      </c>
      <c r="F423" t="str">
        <f>IF(_xlfn.XLOOKUP(A423,'Shipment Detail'!N:N,'Shipment Detail'!D:D)="entreprise","E","P")</f>
        <v>P</v>
      </c>
    </row>
    <row r="424" spans="1:6" x14ac:dyDescent="0.2">
      <c r="A424" s="6">
        <v>872534983140</v>
      </c>
      <c r="B424" t="s">
        <v>57</v>
      </c>
      <c r="C424" s="3">
        <v>8.4599999999999973</v>
      </c>
      <c r="D424">
        <v>26.4</v>
      </c>
      <c r="E424">
        <f t="shared" si="6"/>
        <v>12</v>
      </c>
      <c r="F424" t="str">
        <f>IF(_xlfn.XLOOKUP(A424,'Shipment Detail'!N:N,'Shipment Detail'!D:D)="entreprise","E","P")</f>
        <v>P</v>
      </c>
    </row>
    <row r="425" spans="1:6" x14ac:dyDescent="0.2">
      <c r="A425" s="6">
        <v>872535083933</v>
      </c>
      <c r="B425" t="s">
        <v>57</v>
      </c>
      <c r="C425" s="3">
        <v>8.4599999999999973</v>
      </c>
      <c r="D425">
        <v>26.4</v>
      </c>
      <c r="E425">
        <f t="shared" si="6"/>
        <v>12</v>
      </c>
      <c r="F425" t="str">
        <f>IF(_xlfn.XLOOKUP(A425,'Shipment Detail'!N:N,'Shipment Detail'!D:D)="entreprise","E","P")</f>
        <v>P</v>
      </c>
    </row>
    <row r="426" spans="1:6" x14ac:dyDescent="0.2">
      <c r="A426" s="6">
        <v>872535172376</v>
      </c>
      <c r="B426" t="s">
        <v>57</v>
      </c>
      <c r="C426" s="3">
        <v>10.800000000000004</v>
      </c>
      <c r="D426">
        <v>39.82</v>
      </c>
      <c r="E426">
        <f t="shared" si="6"/>
        <v>18.100000000000001</v>
      </c>
      <c r="F426" t="str">
        <f>IF(_xlfn.XLOOKUP(A426,'Shipment Detail'!N:N,'Shipment Detail'!D:D)="entreprise","E","P")</f>
        <v>P</v>
      </c>
    </row>
    <row r="427" spans="1:6" x14ac:dyDescent="0.2">
      <c r="A427" s="6">
        <v>872535252333</v>
      </c>
      <c r="B427" t="s">
        <v>57</v>
      </c>
      <c r="C427" s="3">
        <v>21.510000000000005</v>
      </c>
      <c r="D427">
        <v>110.88</v>
      </c>
      <c r="E427">
        <f t="shared" si="6"/>
        <v>50.300000000000004</v>
      </c>
      <c r="F427" t="str">
        <f>IF(_xlfn.XLOOKUP(A427,'Shipment Detail'!N:N,'Shipment Detail'!D:D)="entreprise","E","P")</f>
        <v>P</v>
      </c>
    </row>
    <row r="428" spans="1:6" x14ac:dyDescent="0.2">
      <c r="A428" s="6">
        <v>872535326670</v>
      </c>
      <c r="B428" t="s">
        <v>57</v>
      </c>
      <c r="C428" s="3">
        <v>8.129999999999999</v>
      </c>
      <c r="D428">
        <v>24.2</v>
      </c>
      <c r="E428">
        <f t="shared" si="6"/>
        <v>11</v>
      </c>
      <c r="F428" t="str">
        <f>IF(_xlfn.XLOOKUP(A428,'Shipment Detail'!N:N,'Shipment Detail'!D:D)="entreprise","E","P")</f>
        <v>P</v>
      </c>
    </row>
    <row r="429" spans="1:6" x14ac:dyDescent="0.2">
      <c r="A429" s="6">
        <v>872535520141</v>
      </c>
      <c r="B429" t="s">
        <v>57</v>
      </c>
      <c r="C429" s="3">
        <v>8.129999999999999</v>
      </c>
      <c r="D429">
        <v>23.1</v>
      </c>
      <c r="E429">
        <f t="shared" si="6"/>
        <v>10.5</v>
      </c>
      <c r="F429" t="str">
        <f>IF(_xlfn.XLOOKUP(A429,'Shipment Detail'!N:N,'Shipment Detail'!D:D)="entreprise","E","P")</f>
        <v>P</v>
      </c>
    </row>
    <row r="430" spans="1:6" x14ac:dyDescent="0.2">
      <c r="A430" s="6">
        <v>872535653742</v>
      </c>
      <c r="B430" t="s">
        <v>57</v>
      </c>
      <c r="C430" s="3">
        <v>8.4599999999999973</v>
      </c>
      <c r="D430">
        <v>26.4</v>
      </c>
      <c r="E430">
        <f t="shared" si="6"/>
        <v>12</v>
      </c>
      <c r="F430" t="str">
        <f>IF(_xlfn.XLOOKUP(A430,'Shipment Detail'!N:N,'Shipment Detail'!D:D)="entreprise","E","P")</f>
        <v>P</v>
      </c>
    </row>
    <row r="431" spans="1:6" x14ac:dyDescent="0.2">
      <c r="A431" s="6">
        <v>872535759695</v>
      </c>
      <c r="B431" t="s">
        <v>57</v>
      </c>
      <c r="C431" s="3">
        <v>9.4600000000000009</v>
      </c>
      <c r="D431">
        <v>33</v>
      </c>
      <c r="E431">
        <f t="shared" si="6"/>
        <v>15</v>
      </c>
      <c r="F431" t="str">
        <f>IF(_xlfn.XLOOKUP(A431,'Shipment Detail'!N:N,'Shipment Detail'!D:D)="entreprise","E","P")</f>
        <v>P</v>
      </c>
    </row>
    <row r="432" spans="1:6" x14ac:dyDescent="0.2">
      <c r="A432" s="6">
        <v>872535911619</v>
      </c>
      <c r="B432" t="s">
        <v>57</v>
      </c>
      <c r="C432" s="3">
        <v>8.4599999999999973</v>
      </c>
      <c r="D432">
        <v>26.4</v>
      </c>
      <c r="E432">
        <f t="shared" si="6"/>
        <v>12</v>
      </c>
      <c r="F432" t="str">
        <f>IF(_xlfn.XLOOKUP(A432,'Shipment Detail'!N:N,'Shipment Detail'!D:D)="entreprise","E","P")</f>
        <v>P</v>
      </c>
    </row>
    <row r="433" spans="1:6" x14ac:dyDescent="0.2">
      <c r="A433" s="6">
        <v>872535929540</v>
      </c>
      <c r="B433" t="s">
        <v>57</v>
      </c>
      <c r="C433" s="3">
        <v>5.1099999999999994</v>
      </c>
      <c r="D433">
        <v>4.4000000000000004</v>
      </c>
      <c r="E433">
        <f t="shared" si="6"/>
        <v>2</v>
      </c>
      <c r="F433" t="str">
        <f>IF(_xlfn.XLOOKUP(A433,'Shipment Detail'!N:N,'Shipment Detail'!D:D)="entreprise","E","P")</f>
        <v>E</v>
      </c>
    </row>
    <row r="434" spans="1:6" x14ac:dyDescent="0.2">
      <c r="A434" s="6">
        <v>872536024367</v>
      </c>
      <c r="B434" t="s">
        <v>57</v>
      </c>
      <c r="C434" s="3">
        <v>5.4499999999999993</v>
      </c>
      <c r="D434">
        <v>6.6</v>
      </c>
      <c r="E434">
        <f t="shared" si="6"/>
        <v>3</v>
      </c>
      <c r="F434" t="str">
        <f>IF(_xlfn.XLOOKUP(A434,'Shipment Detail'!N:N,'Shipment Detail'!D:D)="entreprise","E","P")</f>
        <v>E</v>
      </c>
    </row>
    <row r="435" spans="1:6" x14ac:dyDescent="0.2">
      <c r="A435" s="6">
        <v>872536155277</v>
      </c>
      <c r="B435" t="s">
        <v>57</v>
      </c>
      <c r="C435" s="3">
        <v>8.4599999999999973</v>
      </c>
      <c r="D435">
        <v>26.4</v>
      </c>
      <c r="E435">
        <f t="shared" si="6"/>
        <v>12</v>
      </c>
      <c r="F435" t="str">
        <f>IF(_xlfn.XLOOKUP(A435,'Shipment Detail'!N:N,'Shipment Detail'!D:D)="entreprise","E","P")</f>
        <v>E</v>
      </c>
    </row>
    <row r="436" spans="1:6" x14ac:dyDescent="0.2">
      <c r="A436" s="6">
        <v>872536258886</v>
      </c>
      <c r="B436" t="s">
        <v>57</v>
      </c>
      <c r="C436" s="3">
        <v>8.7999999999999972</v>
      </c>
      <c r="D436">
        <v>28.6</v>
      </c>
      <c r="E436">
        <f t="shared" si="6"/>
        <v>13</v>
      </c>
      <c r="F436" t="str">
        <f>IF(_xlfn.XLOOKUP(A436,'Shipment Detail'!N:N,'Shipment Detail'!D:D)="entreprise","E","P")</f>
        <v>E</v>
      </c>
    </row>
    <row r="437" spans="1:6" x14ac:dyDescent="0.2">
      <c r="A437" s="6">
        <v>872536284931</v>
      </c>
      <c r="B437" t="s">
        <v>57</v>
      </c>
      <c r="C437" s="3">
        <v>8.4599999999999973</v>
      </c>
      <c r="D437">
        <v>26.4</v>
      </c>
      <c r="E437">
        <f t="shared" si="6"/>
        <v>12</v>
      </c>
      <c r="F437" t="str">
        <f>IF(_xlfn.XLOOKUP(A437,'Shipment Detail'!N:N,'Shipment Detail'!D:D)="entreprise","E","P")</f>
        <v>E</v>
      </c>
    </row>
    <row r="438" spans="1:6" x14ac:dyDescent="0.2">
      <c r="A438" s="6">
        <v>872536345499</v>
      </c>
      <c r="B438" t="s">
        <v>57</v>
      </c>
      <c r="C438" s="3">
        <v>8.4599999999999973</v>
      </c>
      <c r="D438">
        <v>26.4</v>
      </c>
      <c r="E438">
        <f t="shared" si="6"/>
        <v>12</v>
      </c>
      <c r="F438" t="str">
        <f>IF(_xlfn.XLOOKUP(A438,'Shipment Detail'!N:N,'Shipment Detail'!D:D)="entreprise","E","P")</f>
        <v>E</v>
      </c>
    </row>
    <row r="439" spans="1:6" x14ac:dyDescent="0.2">
      <c r="A439" s="6">
        <v>872536446970</v>
      </c>
      <c r="B439" t="s">
        <v>57</v>
      </c>
      <c r="C439" s="3">
        <v>19.840000000000003</v>
      </c>
      <c r="D439">
        <v>101.2</v>
      </c>
      <c r="E439">
        <f t="shared" si="6"/>
        <v>46</v>
      </c>
      <c r="F439" t="str">
        <f>IF(_xlfn.XLOOKUP(A439,'Shipment Detail'!N:N,'Shipment Detail'!D:D)="entreprise","E","P")</f>
        <v>E</v>
      </c>
    </row>
    <row r="440" spans="1:6" x14ac:dyDescent="0.2">
      <c r="A440" s="6">
        <v>872536556517</v>
      </c>
      <c r="B440" t="s">
        <v>57</v>
      </c>
      <c r="C440" s="3">
        <v>8.4599999999999973</v>
      </c>
      <c r="D440">
        <v>26.4</v>
      </c>
      <c r="E440">
        <f t="shared" si="6"/>
        <v>12</v>
      </c>
      <c r="F440" t="str">
        <f>IF(_xlfn.XLOOKUP(A440,'Shipment Detail'!N:N,'Shipment Detail'!D:D)="entreprise","E","P")</f>
        <v>E</v>
      </c>
    </row>
    <row r="441" spans="1:6" x14ac:dyDescent="0.2">
      <c r="A441" s="6">
        <v>872536667610</v>
      </c>
      <c r="B441" t="s">
        <v>57</v>
      </c>
      <c r="C441" s="3">
        <v>8.4599999999999973</v>
      </c>
      <c r="D441">
        <v>25.74</v>
      </c>
      <c r="E441">
        <f t="shared" si="6"/>
        <v>11.7</v>
      </c>
      <c r="F441" t="str">
        <f>IF(_xlfn.XLOOKUP(A441,'Shipment Detail'!N:N,'Shipment Detail'!D:D)="entreprise","E","P")</f>
        <v>E</v>
      </c>
    </row>
    <row r="442" spans="1:6" x14ac:dyDescent="0.2">
      <c r="A442" s="6">
        <v>872536789293</v>
      </c>
      <c r="B442" t="s">
        <v>57</v>
      </c>
      <c r="C442" s="3">
        <v>8.7999999999999972</v>
      </c>
      <c r="D442">
        <v>28.6</v>
      </c>
      <c r="E442">
        <f t="shared" si="6"/>
        <v>13</v>
      </c>
      <c r="F442" t="str">
        <f>IF(_xlfn.XLOOKUP(A442,'Shipment Detail'!N:N,'Shipment Detail'!D:D)="entreprise","E","P")</f>
        <v>E</v>
      </c>
    </row>
    <row r="443" spans="1:6" x14ac:dyDescent="0.2">
      <c r="A443" s="6">
        <v>872536869710</v>
      </c>
      <c r="B443" t="s">
        <v>57</v>
      </c>
      <c r="C443" s="3">
        <v>11.809999999999995</v>
      </c>
      <c r="D443">
        <v>48.4</v>
      </c>
      <c r="E443">
        <f t="shared" si="6"/>
        <v>22</v>
      </c>
      <c r="F443" t="str">
        <f>IF(_xlfn.XLOOKUP(A443,'Shipment Detail'!N:N,'Shipment Detail'!D:D)="entreprise","E","P")</f>
        <v>E</v>
      </c>
    </row>
    <row r="444" spans="1:6" x14ac:dyDescent="0.2">
      <c r="A444" s="6">
        <v>872633066790</v>
      </c>
      <c r="B444" t="s">
        <v>57</v>
      </c>
      <c r="C444" s="3">
        <v>19.499999999999993</v>
      </c>
      <c r="D444">
        <v>97.46</v>
      </c>
      <c r="E444">
        <f t="shared" si="6"/>
        <v>44.300000000000004</v>
      </c>
      <c r="F444" t="str">
        <f>IF(_xlfn.XLOOKUP(A444,'Shipment Detail'!N:N,'Shipment Detail'!D:D)="entreprise","E","P")</f>
        <v>E</v>
      </c>
    </row>
    <row r="445" spans="1:6" x14ac:dyDescent="0.2">
      <c r="A445" s="6">
        <v>872634740443</v>
      </c>
      <c r="B445" t="s">
        <v>57</v>
      </c>
      <c r="C445" s="3">
        <v>13.479999999999997</v>
      </c>
      <c r="D445">
        <v>59.4</v>
      </c>
      <c r="E445">
        <f t="shared" si="6"/>
        <v>27</v>
      </c>
      <c r="F445" t="str">
        <f>IF(_xlfn.XLOOKUP(A445,'Shipment Detail'!N:N,'Shipment Detail'!D:D)="entreprise","E","P")</f>
        <v>P</v>
      </c>
    </row>
    <row r="446" spans="1:6" x14ac:dyDescent="0.2">
      <c r="A446" s="6">
        <v>872634785081</v>
      </c>
      <c r="B446" t="s">
        <v>57</v>
      </c>
      <c r="C446" s="3">
        <v>12.14</v>
      </c>
      <c r="D446">
        <v>48.62</v>
      </c>
      <c r="E446">
        <f t="shared" si="6"/>
        <v>22.1</v>
      </c>
      <c r="F446" t="str">
        <f>IF(_xlfn.XLOOKUP(A446,'Shipment Detail'!N:N,'Shipment Detail'!D:D)="entreprise","E","P")</f>
        <v>P</v>
      </c>
    </row>
    <row r="447" spans="1:6" x14ac:dyDescent="0.2">
      <c r="A447" s="6">
        <v>872634837440</v>
      </c>
      <c r="B447" t="s">
        <v>57</v>
      </c>
      <c r="C447" s="3">
        <v>30.47</v>
      </c>
      <c r="D447">
        <v>163.24</v>
      </c>
      <c r="E447">
        <f t="shared" si="6"/>
        <v>74.099999999999994</v>
      </c>
      <c r="F447" t="str">
        <f>IF(_xlfn.XLOOKUP(A447,'Shipment Detail'!N:N,'Shipment Detail'!D:D)="entreprise","E","P")</f>
        <v>E</v>
      </c>
    </row>
    <row r="448" spans="1:6" x14ac:dyDescent="0.2">
      <c r="A448" s="6">
        <v>872634921903</v>
      </c>
      <c r="B448" t="s">
        <v>57</v>
      </c>
      <c r="C448" s="3">
        <v>7.4600000000000009</v>
      </c>
      <c r="D448">
        <v>19.8</v>
      </c>
      <c r="E448">
        <f t="shared" si="6"/>
        <v>9</v>
      </c>
      <c r="F448" t="str">
        <f>IF(_xlfn.XLOOKUP(A448,'Shipment Detail'!N:N,'Shipment Detail'!D:D)="entreprise","E","P")</f>
        <v>E</v>
      </c>
    </row>
    <row r="449" spans="1:6" x14ac:dyDescent="0.2">
      <c r="A449" s="6">
        <v>872635062375</v>
      </c>
      <c r="B449" t="s">
        <v>57</v>
      </c>
      <c r="C449" s="3">
        <v>8.129999999999999</v>
      </c>
      <c r="D449">
        <v>23.32</v>
      </c>
      <c r="E449">
        <f t="shared" si="6"/>
        <v>10.6</v>
      </c>
      <c r="F449" t="str">
        <f>IF(_xlfn.XLOOKUP(A449,'Shipment Detail'!N:N,'Shipment Detail'!D:D)="entreprise","E","P")</f>
        <v>E</v>
      </c>
    </row>
    <row r="450" spans="1:6" x14ac:dyDescent="0.2">
      <c r="A450" s="6">
        <v>872635082756</v>
      </c>
      <c r="B450" t="s">
        <v>57</v>
      </c>
      <c r="C450" s="3">
        <v>7.4600000000000009</v>
      </c>
      <c r="D450">
        <v>19.8</v>
      </c>
      <c r="E450">
        <f t="shared" si="6"/>
        <v>9</v>
      </c>
      <c r="F450" t="str">
        <f>IF(_xlfn.XLOOKUP(A450,'Shipment Detail'!N:N,'Shipment Detail'!D:D)="entreprise","E","P")</f>
        <v>E</v>
      </c>
    </row>
    <row r="451" spans="1:6" x14ac:dyDescent="0.2">
      <c r="A451" s="6">
        <v>872635108896</v>
      </c>
      <c r="B451" t="s">
        <v>57</v>
      </c>
      <c r="C451" s="3">
        <v>14.150000000000006</v>
      </c>
      <c r="D451">
        <v>63.8</v>
      </c>
      <c r="E451">
        <f t="shared" ref="E451:E514" si="7">ROUNDUP(D451*0.453592,1)</f>
        <v>29</v>
      </c>
      <c r="F451" t="str">
        <f>IF(_xlfn.XLOOKUP(A451,'Shipment Detail'!N:N,'Shipment Detail'!D:D)="entreprise","E","P")</f>
        <v>E</v>
      </c>
    </row>
    <row r="452" spans="1:6" x14ac:dyDescent="0.2">
      <c r="A452" s="6">
        <v>872635126016</v>
      </c>
      <c r="B452" t="s">
        <v>57</v>
      </c>
      <c r="C452" s="3">
        <v>11.469999999999999</v>
      </c>
      <c r="D452">
        <v>46.2</v>
      </c>
      <c r="E452">
        <f t="shared" si="7"/>
        <v>21</v>
      </c>
      <c r="F452" t="str">
        <f>IF(_xlfn.XLOOKUP(A452,'Shipment Detail'!N:N,'Shipment Detail'!D:D)="entreprise","E","P")</f>
        <v>E</v>
      </c>
    </row>
    <row r="453" spans="1:6" x14ac:dyDescent="0.2">
      <c r="A453" s="6">
        <v>872635162996</v>
      </c>
      <c r="B453" t="s">
        <v>57</v>
      </c>
      <c r="C453" s="3">
        <v>7.7900000000000027</v>
      </c>
      <c r="D453">
        <v>22</v>
      </c>
      <c r="E453">
        <f t="shared" si="7"/>
        <v>10</v>
      </c>
      <c r="F453" t="str">
        <f>IF(_xlfn.XLOOKUP(A453,'Shipment Detail'!N:N,'Shipment Detail'!D:D)="entreprise","E","P")</f>
        <v>E</v>
      </c>
    </row>
    <row r="454" spans="1:6" x14ac:dyDescent="0.2">
      <c r="A454" s="6">
        <v>872635195597</v>
      </c>
      <c r="B454" t="s">
        <v>57</v>
      </c>
      <c r="C454" s="3">
        <v>13.479999999999997</v>
      </c>
      <c r="D454">
        <v>59.4</v>
      </c>
      <c r="E454">
        <f t="shared" si="7"/>
        <v>27</v>
      </c>
      <c r="F454" t="str">
        <f>IF(_xlfn.XLOOKUP(A454,'Shipment Detail'!N:N,'Shipment Detail'!D:D)="entreprise","E","P")</f>
        <v>E</v>
      </c>
    </row>
    <row r="455" spans="1:6" x14ac:dyDescent="0.2">
      <c r="A455" s="6">
        <v>872635227828</v>
      </c>
      <c r="B455" t="s">
        <v>57</v>
      </c>
      <c r="C455" s="3">
        <v>8.7999999999999972</v>
      </c>
      <c r="D455">
        <v>28.6</v>
      </c>
      <c r="E455">
        <f t="shared" si="7"/>
        <v>13</v>
      </c>
      <c r="F455" t="str">
        <f>IF(_xlfn.XLOOKUP(A455,'Shipment Detail'!N:N,'Shipment Detail'!D:D)="entreprise","E","P")</f>
        <v>E</v>
      </c>
    </row>
    <row r="456" spans="1:6" x14ac:dyDescent="0.2">
      <c r="A456" s="6">
        <v>872635256077</v>
      </c>
      <c r="B456" t="s">
        <v>57</v>
      </c>
      <c r="C456" s="3">
        <v>8.7999999999999972</v>
      </c>
      <c r="D456">
        <v>28.6</v>
      </c>
      <c r="E456">
        <f t="shared" si="7"/>
        <v>13</v>
      </c>
      <c r="F456" t="str">
        <f>IF(_xlfn.XLOOKUP(A456,'Shipment Detail'!N:N,'Shipment Detail'!D:D)="entreprise","E","P")</f>
        <v>E</v>
      </c>
    </row>
    <row r="457" spans="1:6" x14ac:dyDescent="0.2">
      <c r="A457" s="6">
        <v>872635283405</v>
      </c>
      <c r="B457" t="s">
        <v>57</v>
      </c>
      <c r="C457" s="3">
        <v>7.7900000000000027</v>
      </c>
      <c r="D457">
        <v>21.34</v>
      </c>
      <c r="E457">
        <f t="shared" si="7"/>
        <v>9.6999999999999993</v>
      </c>
      <c r="F457" t="str">
        <f>IF(_xlfn.XLOOKUP(A457,'Shipment Detail'!N:N,'Shipment Detail'!D:D)="entreprise","E","P")</f>
        <v>E</v>
      </c>
    </row>
    <row r="458" spans="1:6" x14ac:dyDescent="0.2">
      <c r="A458" s="6">
        <v>872635302161</v>
      </c>
      <c r="B458" t="s">
        <v>57</v>
      </c>
      <c r="C458" s="3">
        <v>8.4599999999999973</v>
      </c>
      <c r="D458">
        <v>24.86</v>
      </c>
      <c r="E458">
        <f t="shared" si="7"/>
        <v>11.299999999999999</v>
      </c>
      <c r="F458" t="str">
        <f>IF(_xlfn.XLOOKUP(A458,'Shipment Detail'!N:N,'Shipment Detail'!D:D)="entreprise","E","P")</f>
        <v>E</v>
      </c>
    </row>
    <row r="459" spans="1:6" x14ac:dyDescent="0.2">
      <c r="A459" s="6">
        <v>872635311361</v>
      </c>
      <c r="B459" t="s">
        <v>57</v>
      </c>
      <c r="C459" s="3">
        <v>6.7899999999999991</v>
      </c>
      <c r="D459">
        <v>15.4</v>
      </c>
      <c r="E459">
        <f t="shared" si="7"/>
        <v>7</v>
      </c>
      <c r="F459" t="str">
        <f>IF(_xlfn.XLOOKUP(A459,'Shipment Detail'!N:N,'Shipment Detail'!D:D)="entreprise","E","P")</f>
        <v>E</v>
      </c>
    </row>
    <row r="460" spans="1:6" x14ac:dyDescent="0.2">
      <c r="A460" s="6">
        <v>872635330621</v>
      </c>
      <c r="B460" t="s">
        <v>57</v>
      </c>
      <c r="C460" s="3">
        <v>14.480000000000004</v>
      </c>
      <c r="D460">
        <v>66</v>
      </c>
      <c r="E460">
        <f t="shared" si="7"/>
        <v>30</v>
      </c>
      <c r="F460" t="str">
        <f>IF(_xlfn.XLOOKUP(A460,'Shipment Detail'!N:N,'Shipment Detail'!D:D)="entreprise","E","P")</f>
        <v>E</v>
      </c>
    </row>
    <row r="461" spans="1:6" x14ac:dyDescent="0.2">
      <c r="A461" s="6">
        <v>872635360337</v>
      </c>
      <c r="B461" t="s">
        <v>57</v>
      </c>
      <c r="C461" s="3">
        <v>9.4600000000000009</v>
      </c>
      <c r="D461">
        <v>33</v>
      </c>
      <c r="E461">
        <f t="shared" si="7"/>
        <v>15</v>
      </c>
      <c r="F461" t="str">
        <f>IF(_xlfn.XLOOKUP(A461,'Shipment Detail'!N:N,'Shipment Detail'!D:D)="entreprise","E","P")</f>
        <v>E</v>
      </c>
    </row>
    <row r="462" spans="1:6" x14ac:dyDescent="0.2">
      <c r="A462" s="6">
        <v>872635845569</v>
      </c>
      <c r="B462" t="s">
        <v>57</v>
      </c>
      <c r="C462" s="3">
        <v>9.8000000000000007</v>
      </c>
      <c r="D462">
        <v>35.200000000000003</v>
      </c>
      <c r="E462">
        <f t="shared" si="7"/>
        <v>16</v>
      </c>
      <c r="F462" t="str">
        <f>IF(_xlfn.XLOOKUP(A462,'Shipment Detail'!N:N,'Shipment Detail'!D:D)="entreprise","E","P")</f>
        <v>E</v>
      </c>
    </row>
    <row r="463" spans="1:6" x14ac:dyDescent="0.2">
      <c r="A463" s="6">
        <v>872635867714</v>
      </c>
      <c r="B463" t="s">
        <v>57</v>
      </c>
      <c r="C463" s="3">
        <v>9.1300000000000026</v>
      </c>
      <c r="D463">
        <v>29.7</v>
      </c>
      <c r="E463">
        <f t="shared" si="7"/>
        <v>13.5</v>
      </c>
      <c r="F463" t="str">
        <f>IF(_xlfn.XLOOKUP(A463,'Shipment Detail'!N:N,'Shipment Detail'!D:D)="entreprise","E","P")</f>
        <v>E</v>
      </c>
    </row>
    <row r="464" spans="1:6" x14ac:dyDescent="0.2">
      <c r="A464" s="6">
        <v>872635900408</v>
      </c>
      <c r="B464" t="s">
        <v>57</v>
      </c>
      <c r="C464" s="3">
        <v>7.4600000000000009</v>
      </c>
      <c r="D464">
        <v>19.8</v>
      </c>
      <c r="E464">
        <f t="shared" si="7"/>
        <v>9</v>
      </c>
      <c r="F464" t="str">
        <f>IF(_xlfn.XLOOKUP(A464,'Shipment Detail'!N:N,'Shipment Detail'!D:D)="entreprise","E","P")</f>
        <v>E</v>
      </c>
    </row>
    <row r="465" spans="1:6" x14ac:dyDescent="0.2">
      <c r="A465" s="6">
        <v>872635936957</v>
      </c>
      <c r="B465" t="s">
        <v>57</v>
      </c>
      <c r="C465" s="3">
        <v>11.14</v>
      </c>
      <c r="D465">
        <v>44</v>
      </c>
      <c r="E465">
        <f t="shared" si="7"/>
        <v>20</v>
      </c>
      <c r="F465" t="str">
        <f>IF(_xlfn.XLOOKUP(A465,'Shipment Detail'!N:N,'Shipment Detail'!D:D)="entreprise","E","P")</f>
        <v>E</v>
      </c>
    </row>
    <row r="466" spans="1:6" x14ac:dyDescent="0.2">
      <c r="A466" s="6">
        <v>872635952747</v>
      </c>
      <c r="B466" t="s">
        <v>57</v>
      </c>
      <c r="C466" s="3">
        <v>12.480000000000004</v>
      </c>
      <c r="D466">
        <v>51.04</v>
      </c>
      <c r="E466">
        <f t="shared" si="7"/>
        <v>23.200000000000003</v>
      </c>
      <c r="F466" t="str">
        <f>IF(_xlfn.XLOOKUP(A466,'Shipment Detail'!N:N,'Shipment Detail'!D:D)="entreprise","E","P")</f>
        <v>E</v>
      </c>
    </row>
    <row r="467" spans="1:6" x14ac:dyDescent="0.2">
      <c r="A467" s="6">
        <v>872635989365</v>
      </c>
      <c r="B467" t="s">
        <v>57</v>
      </c>
      <c r="C467" s="3">
        <v>8.4599999999999973</v>
      </c>
      <c r="D467">
        <v>26.4</v>
      </c>
      <c r="E467">
        <f t="shared" si="7"/>
        <v>12</v>
      </c>
      <c r="F467" t="str">
        <f>IF(_xlfn.XLOOKUP(A467,'Shipment Detail'!N:N,'Shipment Detail'!D:D)="entreprise","E","P")</f>
        <v>E</v>
      </c>
    </row>
    <row r="468" spans="1:6" x14ac:dyDescent="0.2">
      <c r="A468" s="6">
        <v>872636023216</v>
      </c>
      <c r="B468" t="s">
        <v>57</v>
      </c>
      <c r="C468" s="3">
        <v>8.4599999999999973</v>
      </c>
      <c r="D468">
        <v>26.4</v>
      </c>
      <c r="E468">
        <f t="shared" si="7"/>
        <v>12</v>
      </c>
      <c r="F468" t="str">
        <f>IF(_xlfn.XLOOKUP(A468,'Shipment Detail'!N:N,'Shipment Detail'!D:D)="entreprise","E","P")</f>
        <v>E</v>
      </c>
    </row>
    <row r="469" spans="1:6" x14ac:dyDescent="0.2">
      <c r="A469" s="6">
        <v>872636101648</v>
      </c>
      <c r="B469" t="s">
        <v>57</v>
      </c>
      <c r="C469" s="3">
        <v>10.800000000000004</v>
      </c>
      <c r="D469">
        <v>41.8</v>
      </c>
      <c r="E469">
        <f t="shared" si="7"/>
        <v>19</v>
      </c>
      <c r="F469" t="str">
        <f>IF(_xlfn.XLOOKUP(A469,'Shipment Detail'!N:N,'Shipment Detail'!D:D)="entreprise","E","P")</f>
        <v>E</v>
      </c>
    </row>
    <row r="470" spans="1:6" x14ac:dyDescent="0.2">
      <c r="A470" s="6">
        <v>872636116467</v>
      </c>
      <c r="B470" t="s">
        <v>57</v>
      </c>
      <c r="C470" s="3">
        <v>6.7899999999999991</v>
      </c>
      <c r="D470">
        <v>15.4</v>
      </c>
      <c r="E470">
        <f t="shared" si="7"/>
        <v>7</v>
      </c>
      <c r="F470" t="str">
        <f>IF(_xlfn.XLOOKUP(A470,'Shipment Detail'!N:N,'Shipment Detail'!D:D)="entreprise","E","P")</f>
        <v>E</v>
      </c>
    </row>
    <row r="471" spans="1:6" x14ac:dyDescent="0.2">
      <c r="A471" s="6">
        <v>872636203562</v>
      </c>
      <c r="B471" t="s">
        <v>57</v>
      </c>
      <c r="C471" s="3">
        <v>9.8000000000000007</v>
      </c>
      <c r="D471">
        <v>35.200000000000003</v>
      </c>
      <c r="E471">
        <f t="shared" si="7"/>
        <v>16</v>
      </c>
      <c r="F471" t="str">
        <f>IF(_xlfn.XLOOKUP(A471,'Shipment Detail'!N:N,'Shipment Detail'!D:D)="entreprise","E","P")</f>
        <v>E</v>
      </c>
    </row>
    <row r="472" spans="1:6" x14ac:dyDescent="0.2">
      <c r="A472" s="6">
        <v>872636220830</v>
      </c>
      <c r="B472" t="s">
        <v>57</v>
      </c>
      <c r="C472" s="3">
        <v>12.480000000000004</v>
      </c>
      <c r="D472">
        <v>51.26</v>
      </c>
      <c r="E472">
        <f t="shared" si="7"/>
        <v>23.3</v>
      </c>
      <c r="F472" t="str">
        <f>IF(_xlfn.XLOOKUP(A472,'Shipment Detail'!N:N,'Shipment Detail'!D:D)="entreprise","E","P")</f>
        <v>E</v>
      </c>
    </row>
    <row r="473" spans="1:6" x14ac:dyDescent="0.2">
      <c r="A473" s="6">
        <v>872636283880</v>
      </c>
      <c r="B473" t="s">
        <v>57</v>
      </c>
      <c r="C473" s="3">
        <v>11.809999999999995</v>
      </c>
      <c r="D473">
        <v>48.4</v>
      </c>
      <c r="E473">
        <f t="shared" si="7"/>
        <v>22</v>
      </c>
      <c r="F473" t="str">
        <f>IF(_xlfn.XLOOKUP(A473,'Shipment Detail'!N:N,'Shipment Detail'!D:D)="entreprise","E","P")</f>
        <v>E</v>
      </c>
    </row>
    <row r="474" spans="1:6" x14ac:dyDescent="0.2">
      <c r="A474" s="6">
        <v>872636310085</v>
      </c>
      <c r="B474" t="s">
        <v>57</v>
      </c>
      <c r="C474" s="3">
        <v>12.14</v>
      </c>
      <c r="D474">
        <v>49.94</v>
      </c>
      <c r="E474">
        <f t="shared" si="7"/>
        <v>22.700000000000003</v>
      </c>
      <c r="F474" t="str">
        <f>IF(_xlfn.XLOOKUP(A474,'Shipment Detail'!N:N,'Shipment Detail'!D:D)="entreprise","E","P")</f>
        <v>E</v>
      </c>
    </row>
    <row r="475" spans="1:6" x14ac:dyDescent="0.2">
      <c r="A475" s="6">
        <v>872636384617</v>
      </c>
      <c r="B475" t="s">
        <v>57</v>
      </c>
      <c r="C475" s="3">
        <v>8.4599999999999973</v>
      </c>
      <c r="D475">
        <v>26.4</v>
      </c>
      <c r="E475">
        <f t="shared" si="7"/>
        <v>12</v>
      </c>
      <c r="F475" t="str">
        <f>IF(_xlfn.XLOOKUP(A475,'Shipment Detail'!N:N,'Shipment Detail'!D:D)="entreprise","E","P")</f>
        <v>E</v>
      </c>
    </row>
    <row r="476" spans="1:6" x14ac:dyDescent="0.2">
      <c r="A476" s="6">
        <v>872636402631</v>
      </c>
      <c r="B476" t="s">
        <v>57</v>
      </c>
      <c r="C476" s="3">
        <v>12.480000000000004</v>
      </c>
      <c r="D476">
        <v>52.14</v>
      </c>
      <c r="E476">
        <f t="shared" si="7"/>
        <v>23.700000000000003</v>
      </c>
      <c r="F476" t="str">
        <f>IF(_xlfn.XLOOKUP(A476,'Shipment Detail'!N:N,'Shipment Detail'!D:D)="entreprise","E","P")</f>
        <v>E</v>
      </c>
    </row>
    <row r="477" spans="1:6" x14ac:dyDescent="0.2">
      <c r="A477" s="6">
        <v>872636444259</v>
      </c>
      <c r="B477" t="s">
        <v>57</v>
      </c>
      <c r="C477" s="3">
        <v>10.129999999999995</v>
      </c>
      <c r="D477">
        <v>35.86</v>
      </c>
      <c r="E477">
        <f t="shared" si="7"/>
        <v>16.3</v>
      </c>
      <c r="F477" t="str">
        <f>IF(_xlfn.XLOOKUP(A477,'Shipment Detail'!N:N,'Shipment Detail'!D:D)="entreprise","E","P")</f>
        <v>E</v>
      </c>
    </row>
    <row r="478" spans="1:6" x14ac:dyDescent="0.2">
      <c r="A478" s="6">
        <v>872636467650</v>
      </c>
      <c r="B478" t="s">
        <v>57</v>
      </c>
      <c r="C478" s="3">
        <v>8.4599999999999973</v>
      </c>
      <c r="D478">
        <v>26.4</v>
      </c>
      <c r="E478">
        <f t="shared" si="7"/>
        <v>12</v>
      </c>
      <c r="F478" t="str">
        <f>IF(_xlfn.XLOOKUP(A478,'Shipment Detail'!N:N,'Shipment Detail'!D:D)="entreprise","E","P")</f>
        <v>E</v>
      </c>
    </row>
    <row r="479" spans="1:6" x14ac:dyDescent="0.2">
      <c r="A479" s="6">
        <v>872636505118</v>
      </c>
      <c r="B479" t="s">
        <v>57</v>
      </c>
      <c r="C479" s="3">
        <v>10.129999999999995</v>
      </c>
      <c r="D479">
        <v>37.18</v>
      </c>
      <c r="E479">
        <f t="shared" si="7"/>
        <v>16.900000000000002</v>
      </c>
      <c r="F479" t="str">
        <f>IF(_xlfn.XLOOKUP(A479,'Shipment Detail'!N:N,'Shipment Detail'!D:D)="entreprise","E","P")</f>
        <v>E</v>
      </c>
    </row>
    <row r="480" spans="1:6" x14ac:dyDescent="0.2">
      <c r="A480" s="6">
        <v>872636562103</v>
      </c>
      <c r="B480" t="s">
        <v>57</v>
      </c>
      <c r="C480" s="3">
        <v>9.4600000000000009</v>
      </c>
      <c r="D480">
        <v>33</v>
      </c>
      <c r="E480">
        <f t="shared" si="7"/>
        <v>15</v>
      </c>
      <c r="F480" t="str">
        <f>IF(_xlfn.XLOOKUP(A480,'Shipment Detail'!N:N,'Shipment Detail'!D:D)="entreprise","E","P")</f>
        <v>E</v>
      </c>
    </row>
    <row r="481" spans="1:6" x14ac:dyDescent="0.2">
      <c r="A481" s="6">
        <v>872636622444</v>
      </c>
      <c r="B481" t="s">
        <v>57</v>
      </c>
      <c r="C481" s="3">
        <v>8.4599999999999973</v>
      </c>
      <c r="D481">
        <v>24.86</v>
      </c>
      <c r="E481">
        <f t="shared" si="7"/>
        <v>11.299999999999999</v>
      </c>
      <c r="F481" t="str">
        <f>IF(_xlfn.XLOOKUP(A481,'Shipment Detail'!N:N,'Shipment Detail'!D:D)="entreprise","E","P")</f>
        <v>E</v>
      </c>
    </row>
    <row r="482" spans="1:6" x14ac:dyDescent="0.2">
      <c r="A482" s="6">
        <v>872636637458</v>
      </c>
      <c r="B482" t="s">
        <v>57</v>
      </c>
      <c r="C482" s="3">
        <v>10.800000000000004</v>
      </c>
      <c r="D482">
        <v>41.8</v>
      </c>
      <c r="E482">
        <f t="shared" si="7"/>
        <v>19</v>
      </c>
      <c r="F482" t="str">
        <f>IF(_xlfn.XLOOKUP(A482,'Shipment Detail'!N:N,'Shipment Detail'!D:D)="entreprise","E","P")</f>
        <v>E</v>
      </c>
    </row>
    <row r="483" spans="1:6" x14ac:dyDescent="0.2">
      <c r="A483" s="6">
        <v>872636666866</v>
      </c>
      <c r="B483" t="s">
        <v>57</v>
      </c>
      <c r="C483" s="3">
        <v>7.7900000000000027</v>
      </c>
      <c r="D483">
        <v>22</v>
      </c>
      <c r="E483">
        <f t="shared" si="7"/>
        <v>10</v>
      </c>
      <c r="F483" t="str">
        <f>IF(_xlfn.XLOOKUP(A483,'Shipment Detail'!N:N,'Shipment Detail'!D:D)="entreprise","E","P")</f>
        <v>E</v>
      </c>
    </row>
    <row r="484" spans="1:6" x14ac:dyDescent="0.2">
      <c r="A484" s="6">
        <v>872636679925</v>
      </c>
      <c r="B484" t="s">
        <v>57</v>
      </c>
      <c r="C484" s="3">
        <v>9.8000000000000007</v>
      </c>
      <c r="D484">
        <v>35.200000000000003</v>
      </c>
      <c r="E484">
        <f t="shared" si="7"/>
        <v>16</v>
      </c>
      <c r="F484" t="str">
        <f>IF(_xlfn.XLOOKUP(A484,'Shipment Detail'!N:N,'Shipment Detail'!D:D)="entreprise","E","P")</f>
        <v>E</v>
      </c>
    </row>
    <row r="485" spans="1:6" x14ac:dyDescent="0.2">
      <c r="A485" s="6">
        <v>872636769684</v>
      </c>
      <c r="B485" t="s">
        <v>57</v>
      </c>
      <c r="C485" s="3">
        <v>8.7999999999999972</v>
      </c>
      <c r="D485">
        <v>28.6</v>
      </c>
      <c r="E485">
        <f t="shared" si="7"/>
        <v>13</v>
      </c>
      <c r="F485" t="str">
        <f>IF(_xlfn.XLOOKUP(A485,'Shipment Detail'!N:N,'Shipment Detail'!D:D)="entreprise","E","P")</f>
        <v>E</v>
      </c>
    </row>
    <row r="486" spans="1:6" x14ac:dyDescent="0.2">
      <c r="A486" s="6">
        <v>872636874322</v>
      </c>
      <c r="B486" t="s">
        <v>57</v>
      </c>
      <c r="C486" s="3">
        <v>15.489999999999995</v>
      </c>
      <c r="D486">
        <v>71.94</v>
      </c>
      <c r="E486">
        <f t="shared" si="7"/>
        <v>32.700000000000003</v>
      </c>
      <c r="F486" t="str">
        <f>IF(_xlfn.XLOOKUP(A486,'Shipment Detail'!N:N,'Shipment Detail'!D:D)="entreprise","E","P")</f>
        <v>E</v>
      </c>
    </row>
    <row r="487" spans="1:6" x14ac:dyDescent="0.2">
      <c r="A487" s="6">
        <v>872637036911</v>
      </c>
      <c r="B487" t="s">
        <v>57</v>
      </c>
      <c r="C487" s="3">
        <v>12.480000000000004</v>
      </c>
      <c r="D487">
        <v>52.14</v>
      </c>
      <c r="E487">
        <f t="shared" si="7"/>
        <v>23.700000000000003</v>
      </c>
      <c r="F487" t="str">
        <f>IF(_xlfn.XLOOKUP(A487,'Shipment Detail'!N:N,'Shipment Detail'!D:D)="entreprise","E","P")</f>
        <v>E</v>
      </c>
    </row>
    <row r="488" spans="1:6" x14ac:dyDescent="0.2">
      <c r="A488" s="6">
        <v>872637092705</v>
      </c>
      <c r="B488" t="s">
        <v>57</v>
      </c>
      <c r="C488" s="3">
        <v>10.800000000000004</v>
      </c>
      <c r="D488">
        <v>40.92</v>
      </c>
      <c r="E488">
        <f t="shared" si="7"/>
        <v>18.600000000000001</v>
      </c>
      <c r="F488" t="str">
        <f>IF(_xlfn.XLOOKUP(A488,'Shipment Detail'!N:N,'Shipment Detail'!D:D)="entreprise","E","P")</f>
        <v>E</v>
      </c>
    </row>
    <row r="489" spans="1:6" x14ac:dyDescent="0.2">
      <c r="A489" s="6">
        <v>872637116739</v>
      </c>
      <c r="B489" t="s">
        <v>57</v>
      </c>
      <c r="C489" s="3">
        <v>21.179999999999993</v>
      </c>
      <c r="D489">
        <v>109.34</v>
      </c>
      <c r="E489">
        <f t="shared" si="7"/>
        <v>49.6</v>
      </c>
      <c r="F489" t="str">
        <f>IF(_xlfn.XLOOKUP(A489,'Shipment Detail'!N:N,'Shipment Detail'!D:D)="entreprise","E","P")</f>
        <v>E</v>
      </c>
    </row>
    <row r="490" spans="1:6" x14ac:dyDescent="0.2">
      <c r="A490" s="6">
        <v>872637169515</v>
      </c>
      <c r="B490" t="s">
        <v>57</v>
      </c>
      <c r="C490" s="3">
        <v>136.11000000000001</v>
      </c>
      <c r="D490">
        <v>735.46</v>
      </c>
      <c r="E490">
        <f t="shared" si="7"/>
        <v>333.6</v>
      </c>
      <c r="F490" t="str">
        <f>IF(_xlfn.XLOOKUP(A490,'Shipment Detail'!N:N,'Shipment Detail'!D:D)="entreprise","E","P")</f>
        <v>E</v>
      </c>
    </row>
    <row r="491" spans="1:6" x14ac:dyDescent="0.2">
      <c r="A491" s="6">
        <v>872637321906</v>
      </c>
      <c r="B491" t="s">
        <v>57</v>
      </c>
      <c r="C491" s="3">
        <v>23.849999999999994</v>
      </c>
      <c r="D491">
        <v>127.6</v>
      </c>
      <c r="E491">
        <f t="shared" si="7"/>
        <v>57.9</v>
      </c>
      <c r="F491" t="str">
        <f>IF(_xlfn.XLOOKUP(A491,'Shipment Detail'!N:N,'Shipment Detail'!D:D)="entreprise","E","P")</f>
        <v>E</v>
      </c>
    </row>
    <row r="492" spans="1:6" x14ac:dyDescent="0.2">
      <c r="A492" s="6">
        <v>872638415689</v>
      </c>
      <c r="B492" t="s">
        <v>57</v>
      </c>
      <c r="C492" s="3">
        <v>8.129999999999999</v>
      </c>
      <c r="D492">
        <v>24.2</v>
      </c>
      <c r="E492">
        <f t="shared" si="7"/>
        <v>11</v>
      </c>
      <c r="F492" t="str">
        <f>IF(_xlfn.XLOOKUP(A492,'Shipment Detail'!N:N,'Shipment Detail'!D:D)="entreprise","E","P")</f>
        <v>E</v>
      </c>
    </row>
    <row r="493" spans="1:6" x14ac:dyDescent="0.2">
      <c r="A493" s="6">
        <v>872638468101</v>
      </c>
      <c r="B493" t="s">
        <v>57</v>
      </c>
      <c r="C493" s="3">
        <v>8.129999999999999</v>
      </c>
      <c r="D493">
        <v>24.2</v>
      </c>
      <c r="E493">
        <f t="shared" si="7"/>
        <v>11</v>
      </c>
      <c r="F493" t="str">
        <f>IF(_xlfn.XLOOKUP(A493,'Shipment Detail'!N:N,'Shipment Detail'!D:D)="entreprise","E","P")</f>
        <v>E</v>
      </c>
    </row>
    <row r="494" spans="1:6" x14ac:dyDescent="0.2">
      <c r="A494" s="6">
        <v>872638619988</v>
      </c>
      <c r="B494" t="s">
        <v>57</v>
      </c>
      <c r="C494" s="3">
        <v>129.60999999999996</v>
      </c>
      <c r="D494">
        <v>699.82</v>
      </c>
      <c r="E494">
        <f t="shared" si="7"/>
        <v>317.5</v>
      </c>
      <c r="F494" t="str">
        <f>IF(_xlfn.XLOOKUP(A494,'Shipment Detail'!N:N,'Shipment Detail'!D:D)="entreprise","E","P")</f>
        <v>E</v>
      </c>
    </row>
    <row r="495" spans="1:6" x14ac:dyDescent="0.2">
      <c r="A495" s="6">
        <v>872638938580</v>
      </c>
      <c r="B495" t="s">
        <v>57</v>
      </c>
      <c r="C495" s="3">
        <v>17.159999999999997</v>
      </c>
      <c r="D495">
        <v>83.6</v>
      </c>
      <c r="E495">
        <f t="shared" si="7"/>
        <v>38</v>
      </c>
      <c r="F495" t="str">
        <f>IF(_xlfn.XLOOKUP(A495,'Shipment Detail'!N:N,'Shipment Detail'!D:D)="entreprise","E","P")</f>
        <v>E</v>
      </c>
    </row>
    <row r="496" spans="1:6" x14ac:dyDescent="0.2">
      <c r="A496" s="6">
        <v>872639068828</v>
      </c>
      <c r="B496" t="s">
        <v>57</v>
      </c>
      <c r="C496" s="3">
        <v>7.120000000000001</v>
      </c>
      <c r="D496">
        <v>17.600000000000001</v>
      </c>
      <c r="E496">
        <f t="shared" si="7"/>
        <v>8</v>
      </c>
      <c r="F496" t="str">
        <f>IF(_xlfn.XLOOKUP(A496,'Shipment Detail'!N:N,'Shipment Detail'!D:D)="entreprise","E","P")</f>
        <v>E</v>
      </c>
    </row>
    <row r="497" spans="1:6" x14ac:dyDescent="0.2">
      <c r="A497" s="6">
        <v>872639084250</v>
      </c>
      <c r="B497" t="s">
        <v>57</v>
      </c>
      <c r="C497" s="3">
        <v>11.809999999999995</v>
      </c>
      <c r="D497">
        <v>48.4</v>
      </c>
      <c r="E497">
        <f t="shared" si="7"/>
        <v>22</v>
      </c>
      <c r="F497" t="str">
        <f>IF(_xlfn.XLOOKUP(A497,'Shipment Detail'!N:N,'Shipment Detail'!D:D)="entreprise","E","P")</f>
        <v>E</v>
      </c>
    </row>
    <row r="498" spans="1:6" x14ac:dyDescent="0.2">
      <c r="A498" s="6">
        <v>872639103385</v>
      </c>
      <c r="B498" t="s">
        <v>57</v>
      </c>
      <c r="C498" s="3">
        <v>8.4599999999999973</v>
      </c>
      <c r="D498">
        <v>26.4</v>
      </c>
      <c r="E498">
        <f t="shared" si="7"/>
        <v>12</v>
      </c>
      <c r="F498" t="str">
        <f>IF(_xlfn.XLOOKUP(A498,'Shipment Detail'!N:N,'Shipment Detail'!D:D)="entreprise","E","P")</f>
        <v>E</v>
      </c>
    </row>
    <row r="499" spans="1:6" x14ac:dyDescent="0.2">
      <c r="A499" s="6">
        <v>872639155280</v>
      </c>
      <c r="B499" t="s">
        <v>57</v>
      </c>
      <c r="C499" s="3">
        <v>10.469999999999999</v>
      </c>
      <c r="D499">
        <v>39.6</v>
      </c>
      <c r="E499">
        <f t="shared" si="7"/>
        <v>18</v>
      </c>
      <c r="F499" t="str">
        <f>IF(_xlfn.XLOOKUP(A499,'Shipment Detail'!N:N,'Shipment Detail'!D:D)="entreprise","E","P")</f>
        <v>E</v>
      </c>
    </row>
    <row r="500" spans="1:6" x14ac:dyDescent="0.2">
      <c r="A500" s="6">
        <v>872639196280</v>
      </c>
      <c r="B500" t="s">
        <v>57</v>
      </c>
      <c r="C500" s="3">
        <v>10.129999999999995</v>
      </c>
      <c r="D500">
        <v>37.4</v>
      </c>
      <c r="E500">
        <f t="shared" si="7"/>
        <v>17</v>
      </c>
      <c r="F500" t="str">
        <f>IF(_xlfn.XLOOKUP(A500,'Shipment Detail'!N:N,'Shipment Detail'!D:D)="entreprise","E","P")</f>
        <v>E</v>
      </c>
    </row>
    <row r="501" spans="1:6" x14ac:dyDescent="0.2">
      <c r="A501" s="6">
        <v>872639233623</v>
      </c>
      <c r="B501" t="s">
        <v>57</v>
      </c>
      <c r="C501" s="3">
        <v>13.809999999999995</v>
      </c>
      <c r="D501">
        <v>61.6</v>
      </c>
      <c r="E501">
        <f t="shared" si="7"/>
        <v>28</v>
      </c>
      <c r="F501" t="str">
        <f>IF(_xlfn.XLOOKUP(A501,'Shipment Detail'!N:N,'Shipment Detail'!D:D)="entreprise","E","P")</f>
        <v>E</v>
      </c>
    </row>
    <row r="502" spans="1:6" x14ac:dyDescent="0.2">
      <c r="A502" s="6">
        <v>872639255731</v>
      </c>
      <c r="B502" t="s">
        <v>57</v>
      </c>
      <c r="C502" s="3">
        <v>9.8000000000000007</v>
      </c>
      <c r="D502">
        <v>35.200000000000003</v>
      </c>
      <c r="E502">
        <f t="shared" si="7"/>
        <v>16</v>
      </c>
      <c r="F502" t="str">
        <f>IF(_xlfn.XLOOKUP(A502,'Shipment Detail'!N:N,'Shipment Detail'!D:D)="entreprise","E","P")</f>
        <v>E</v>
      </c>
    </row>
    <row r="503" spans="1:6" x14ac:dyDescent="0.2">
      <c r="A503" s="6">
        <v>872639273204</v>
      </c>
      <c r="B503" t="s">
        <v>57</v>
      </c>
      <c r="C503" s="3">
        <v>13.809999999999995</v>
      </c>
      <c r="D503">
        <v>61.6</v>
      </c>
      <c r="E503">
        <f t="shared" si="7"/>
        <v>28</v>
      </c>
      <c r="F503" t="str">
        <f>IF(_xlfn.XLOOKUP(A503,'Shipment Detail'!N:N,'Shipment Detail'!D:D)="entreprise","E","P")</f>
        <v>E</v>
      </c>
    </row>
    <row r="504" spans="1:6" x14ac:dyDescent="0.2">
      <c r="A504" s="6">
        <v>872639310187</v>
      </c>
      <c r="B504" t="s">
        <v>57</v>
      </c>
      <c r="C504" s="3">
        <v>8.7999999999999972</v>
      </c>
      <c r="D504">
        <v>27.94</v>
      </c>
      <c r="E504">
        <f t="shared" si="7"/>
        <v>12.7</v>
      </c>
      <c r="F504" t="str">
        <f>IF(_xlfn.XLOOKUP(A504,'Shipment Detail'!N:N,'Shipment Detail'!D:D)="entreprise","E","P")</f>
        <v>E</v>
      </c>
    </row>
    <row r="505" spans="1:6" x14ac:dyDescent="0.2">
      <c r="A505" s="6">
        <v>872639434257</v>
      </c>
      <c r="B505" t="s">
        <v>57</v>
      </c>
      <c r="C505" s="3">
        <v>8.7999999999999972</v>
      </c>
      <c r="D505">
        <v>28.6</v>
      </c>
      <c r="E505">
        <f t="shared" si="7"/>
        <v>13</v>
      </c>
      <c r="F505" t="str">
        <f>IF(_xlfn.XLOOKUP(A505,'Shipment Detail'!N:N,'Shipment Detail'!D:D)="entreprise","E","P")</f>
        <v>E</v>
      </c>
    </row>
    <row r="506" spans="1:6" x14ac:dyDescent="0.2">
      <c r="A506" s="6">
        <v>872639476654</v>
      </c>
      <c r="B506" t="s">
        <v>57</v>
      </c>
      <c r="C506" s="3">
        <v>6.4499999999999993</v>
      </c>
      <c r="D506">
        <v>13.2</v>
      </c>
      <c r="E506">
        <f t="shared" si="7"/>
        <v>6</v>
      </c>
      <c r="F506" t="str">
        <f>IF(_xlfn.XLOOKUP(A506,'Shipment Detail'!N:N,'Shipment Detail'!D:D)="entreprise","E","P")</f>
        <v>E</v>
      </c>
    </row>
    <row r="507" spans="1:6" x14ac:dyDescent="0.2">
      <c r="A507" s="6">
        <v>872639511260</v>
      </c>
      <c r="B507" t="s">
        <v>57</v>
      </c>
      <c r="C507" s="3">
        <v>8.4599999999999973</v>
      </c>
      <c r="D507">
        <v>26.4</v>
      </c>
      <c r="E507">
        <f t="shared" si="7"/>
        <v>12</v>
      </c>
      <c r="F507" t="str">
        <f>IF(_xlfn.XLOOKUP(A507,'Shipment Detail'!N:N,'Shipment Detail'!D:D)="entreprise","E","P")</f>
        <v>E</v>
      </c>
    </row>
    <row r="508" spans="1:6" x14ac:dyDescent="0.2">
      <c r="A508" s="6">
        <v>872639541928</v>
      </c>
      <c r="B508" t="s">
        <v>57</v>
      </c>
      <c r="C508" s="3">
        <v>9.1300000000000026</v>
      </c>
      <c r="D508">
        <v>30.8</v>
      </c>
      <c r="E508">
        <f t="shared" si="7"/>
        <v>14</v>
      </c>
      <c r="F508" t="str">
        <f>IF(_xlfn.XLOOKUP(A508,'Shipment Detail'!N:N,'Shipment Detail'!D:D)="entreprise","E","P")</f>
        <v>E</v>
      </c>
    </row>
    <row r="509" spans="1:6" x14ac:dyDescent="0.2">
      <c r="A509" s="6">
        <v>872639561702</v>
      </c>
      <c r="B509" t="s">
        <v>57</v>
      </c>
      <c r="C509" s="3">
        <v>12.14</v>
      </c>
      <c r="D509">
        <v>50.6</v>
      </c>
      <c r="E509">
        <f t="shared" si="7"/>
        <v>23</v>
      </c>
      <c r="F509" t="str">
        <f>IF(_xlfn.XLOOKUP(A509,'Shipment Detail'!N:N,'Shipment Detail'!D:D)="entreprise","E","P")</f>
        <v>E</v>
      </c>
    </row>
    <row r="510" spans="1:6" x14ac:dyDescent="0.2">
      <c r="A510" s="6">
        <v>872639604032</v>
      </c>
      <c r="B510" t="s">
        <v>57</v>
      </c>
      <c r="C510" s="3">
        <v>8.129999999999999</v>
      </c>
      <c r="D510">
        <v>23.1</v>
      </c>
      <c r="E510">
        <f t="shared" si="7"/>
        <v>10.5</v>
      </c>
      <c r="F510" t="str">
        <f>IF(_xlfn.XLOOKUP(A510,'Shipment Detail'!N:N,'Shipment Detail'!D:D)="entreprise","E","P")</f>
        <v>E</v>
      </c>
    </row>
    <row r="511" spans="1:6" x14ac:dyDescent="0.2">
      <c r="A511" s="6">
        <v>872639629930</v>
      </c>
      <c r="B511" t="s">
        <v>57</v>
      </c>
      <c r="C511" s="3">
        <v>8.4599999999999973</v>
      </c>
      <c r="D511">
        <v>26.4</v>
      </c>
      <c r="E511">
        <f t="shared" si="7"/>
        <v>12</v>
      </c>
      <c r="F511" t="str">
        <f>IF(_xlfn.XLOOKUP(A511,'Shipment Detail'!N:N,'Shipment Detail'!D:D)="entreprise","E","P")</f>
        <v>E</v>
      </c>
    </row>
    <row r="512" spans="1:6" x14ac:dyDescent="0.2">
      <c r="A512" s="6">
        <v>872639639872</v>
      </c>
      <c r="B512" t="s">
        <v>57</v>
      </c>
      <c r="C512" s="3">
        <v>19.840000000000003</v>
      </c>
      <c r="D512">
        <v>101.2</v>
      </c>
      <c r="E512">
        <f t="shared" si="7"/>
        <v>46</v>
      </c>
      <c r="F512" t="str">
        <f>IF(_xlfn.XLOOKUP(A512,'Shipment Detail'!N:N,'Shipment Detail'!D:D)="entreprise","E","P")</f>
        <v>E</v>
      </c>
    </row>
    <row r="513" spans="1:6" x14ac:dyDescent="0.2">
      <c r="A513" s="6">
        <v>872639702293</v>
      </c>
      <c r="B513" t="s">
        <v>57</v>
      </c>
      <c r="C513" s="3">
        <v>11.809999999999995</v>
      </c>
      <c r="D513">
        <v>47.96</v>
      </c>
      <c r="E513">
        <f t="shared" si="7"/>
        <v>21.8</v>
      </c>
      <c r="F513" t="str">
        <f>IF(_xlfn.XLOOKUP(A513,'Shipment Detail'!N:N,'Shipment Detail'!D:D)="entreprise","E","P")</f>
        <v>E</v>
      </c>
    </row>
    <row r="514" spans="1:6" x14ac:dyDescent="0.2">
      <c r="A514" s="6">
        <v>872639762612</v>
      </c>
      <c r="B514" t="s">
        <v>57</v>
      </c>
      <c r="C514" s="3">
        <v>7.4600000000000009</v>
      </c>
      <c r="D514">
        <v>18.920000000000002</v>
      </c>
      <c r="E514">
        <f t="shared" si="7"/>
        <v>8.6</v>
      </c>
      <c r="F514" t="str">
        <f>IF(_xlfn.XLOOKUP(A514,'Shipment Detail'!N:N,'Shipment Detail'!D:D)="entreprise","E","P")</f>
        <v>E</v>
      </c>
    </row>
    <row r="515" spans="1:6" x14ac:dyDescent="0.2">
      <c r="A515" s="6">
        <v>872639772153</v>
      </c>
      <c r="B515" t="s">
        <v>57</v>
      </c>
      <c r="C515" s="3">
        <v>7.7900000000000027</v>
      </c>
      <c r="D515">
        <v>22</v>
      </c>
      <c r="E515">
        <f t="shared" ref="E515:E578" si="8">ROUNDUP(D515*0.453592,1)</f>
        <v>10</v>
      </c>
      <c r="F515" t="str">
        <f>IF(_xlfn.XLOOKUP(A515,'Shipment Detail'!N:N,'Shipment Detail'!D:D)="entreprise","E","P")</f>
        <v>E</v>
      </c>
    </row>
    <row r="516" spans="1:6" x14ac:dyDescent="0.2">
      <c r="A516" s="6">
        <v>872639803395</v>
      </c>
      <c r="B516" t="s">
        <v>57</v>
      </c>
      <c r="C516" s="3">
        <v>10.800000000000004</v>
      </c>
      <c r="D516">
        <v>40.92</v>
      </c>
      <c r="E516">
        <f t="shared" si="8"/>
        <v>18.600000000000001</v>
      </c>
      <c r="F516" t="str">
        <f>IF(_xlfn.XLOOKUP(A516,'Shipment Detail'!N:N,'Shipment Detail'!D:D)="entreprise","E","P")</f>
        <v>E</v>
      </c>
    </row>
    <row r="517" spans="1:6" x14ac:dyDescent="0.2">
      <c r="A517" s="6">
        <v>872639852728</v>
      </c>
      <c r="B517" t="s">
        <v>57</v>
      </c>
      <c r="C517" s="3">
        <v>21.840000000000003</v>
      </c>
      <c r="D517">
        <v>113.96</v>
      </c>
      <c r="E517">
        <f t="shared" si="8"/>
        <v>51.7</v>
      </c>
      <c r="F517" t="str">
        <f>IF(_xlfn.XLOOKUP(A517,'Shipment Detail'!N:N,'Shipment Detail'!D:D)="entreprise","E","P")</f>
        <v>E</v>
      </c>
    </row>
    <row r="518" spans="1:6" x14ac:dyDescent="0.2">
      <c r="A518" s="6">
        <v>872639886233</v>
      </c>
      <c r="B518" t="s">
        <v>57</v>
      </c>
      <c r="C518" s="3">
        <v>10.129999999999995</v>
      </c>
      <c r="D518">
        <v>36.96</v>
      </c>
      <c r="E518">
        <f t="shared" si="8"/>
        <v>16.8</v>
      </c>
      <c r="F518" t="str">
        <f>IF(_xlfn.XLOOKUP(A518,'Shipment Detail'!N:N,'Shipment Detail'!D:D)="entreprise","E","P")</f>
        <v>E</v>
      </c>
    </row>
    <row r="519" spans="1:6" x14ac:dyDescent="0.2">
      <c r="A519" s="6">
        <v>872639906055</v>
      </c>
      <c r="B519" t="s">
        <v>57</v>
      </c>
      <c r="C519" s="3">
        <v>8.7999999999999972</v>
      </c>
      <c r="D519">
        <v>28.6</v>
      </c>
      <c r="E519">
        <f t="shared" si="8"/>
        <v>13</v>
      </c>
      <c r="F519" t="str">
        <f>IF(_xlfn.XLOOKUP(A519,'Shipment Detail'!N:N,'Shipment Detail'!D:D)="entreprise","E","P")</f>
        <v>E</v>
      </c>
    </row>
    <row r="520" spans="1:6" x14ac:dyDescent="0.2">
      <c r="A520" s="6">
        <v>872639924514</v>
      </c>
      <c r="B520" t="s">
        <v>57</v>
      </c>
      <c r="C520" s="3">
        <v>14.150000000000006</v>
      </c>
      <c r="D520">
        <v>63.8</v>
      </c>
      <c r="E520">
        <f t="shared" si="8"/>
        <v>29</v>
      </c>
      <c r="F520" t="str">
        <f>IF(_xlfn.XLOOKUP(A520,'Shipment Detail'!N:N,'Shipment Detail'!D:D)="entreprise","E","P")</f>
        <v>E</v>
      </c>
    </row>
    <row r="521" spans="1:6" x14ac:dyDescent="0.2">
      <c r="A521" s="6">
        <v>872639961839</v>
      </c>
      <c r="B521" t="s">
        <v>57</v>
      </c>
      <c r="C521" s="3">
        <v>15.149999999999999</v>
      </c>
      <c r="D521">
        <v>69.08</v>
      </c>
      <c r="E521">
        <f t="shared" si="8"/>
        <v>31.400000000000002</v>
      </c>
      <c r="F521" t="str">
        <f>IF(_xlfn.XLOOKUP(A521,'Shipment Detail'!N:N,'Shipment Detail'!D:D)="entreprise","E","P")</f>
        <v>E</v>
      </c>
    </row>
    <row r="522" spans="1:6" x14ac:dyDescent="0.2">
      <c r="A522" s="6">
        <v>872639989420</v>
      </c>
      <c r="B522" t="s">
        <v>57</v>
      </c>
      <c r="C522" s="3">
        <v>20.840000000000003</v>
      </c>
      <c r="D522">
        <v>107.8</v>
      </c>
      <c r="E522">
        <f t="shared" si="8"/>
        <v>48.9</v>
      </c>
      <c r="F522" t="str">
        <f>IF(_xlfn.XLOOKUP(A522,'Shipment Detail'!N:N,'Shipment Detail'!D:D)="entreprise","E","P")</f>
        <v>E</v>
      </c>
    </row>
    <row r="523" spans="1:6" x14ac:dyDescent="0.2">
      <c r="A523" s="6">
        <v>872640049105</v>
      </c>
      <c r="B523" t="s">
        <v>57</v>
      </c>
      <c r="C523" s="3">
        <v>14.82</v>
      </c>
      <c r="D523">
        <v>67.099999999999994</v>
      </c>
      <c r="E523">
        <f t="shared" si="8"/>
        <v>30.5</v>
      </c>
      <c r="F523" t="str">
        <f>IF(_xlfn.XLOOKUP(A523,'Shipment Detail'!N:N,'Shipment Detail'!D:D)="entreprise","E","P")</f>
        <v>E</v>
      </c>
    </row>
    <row r="524" spans="1:6" x14ac:dyDescent="0.2">
      <c r="A524" s="6">
        <v>872640086614</v>
      </c>
      <c r="B524" t="s">
        <v>57</v>
      </c>
      <c r="C524" s="3">
        <v>24.86</v>
      </c>
      <c r="D524">
        <v>134.19999999999999</v>
      </c>
      <c r="E524">
        <f t="shared" si="8"/>
        <v>60.9</v>
      </c>
      <c r="F524" t="str">
        <f>IF(_xlfn.XLOOKUP(A524,'Shipment Detail'!N:N,'Shipment Detail'!D:D)="entreprise","E","P")</f>
        <v>E</v>
      </c>
    </row>
    <row r="525" spans="1:6" x14ac:dyDescent="0.2">
      <c r="A525" s="6">
        <v>872640163638</v>
      </c>
      <c r="B525" t="s">
        <v>57</v>
      </c>
      <c r="C525" s="3">
        <v>12.810000000000002</v>
      </c>
      <c r="D525">
        <v>55</v>
      </c>
      <c r="E525">
        <f t="shared" si="8"/>
        <v>25</v>
      </c>
      <c r="F525" t="str">
        <f>IF(_xlfn.XLOOKUP(A525,'Shipment Detail'!N:N,'Shipment Detail'!D:D)="entreprise","E","P")</f>
        <v>E</v>
      </c>
    </row>
    <row r="526" spans="1:6" x14ac:dyDescent="0.2">
      <c r="A526" s="6">
        <v>872640214220</v>
      </c>
      <c r="B526" t="s">
        <v>57</v>
      </c>
      <c r="C526" s="3">
        <v>20.170000000000002</v>
      </c>
      <c r="D526">
        <v>101.86</v>
      </c>
      <c r="E526">
        <f t="shared" si="8"/>
        <v>46.300000000000004</v>
      </c>
      <c r="F526" t="str">
        <f>IF(_xlfn.XLOOKUP(A526,'Shipment Detail'!N:N,'Shipment Detail'!D:D)="entreprise","E","P")</f>
        <v>E</v>
      </c>
    </row>
    <row r="527" spans="1:6" x14ac:dyDescent="0.2">
      <c r="A527" s="6">
        <v>872640377960</v>
      </c>
      <c r="B527" t="s">
        <v>57</v>
      </c>
      <c r="C527" s="3">
        <v>5.4499999999999993</v>
      </c>
      <c r="D527">
        <v>6.6</v>
      </c>
      <c r="E527">
        <f t="shared" si="8"/>
        <v>3</v>
      </c>
      <c r="F527" t="str">
        <f>IF(_xlfn.XLOOKUP(A527,'Shipment Detail'!N:N,'Shipment Detail'!D:D)="entreprise","E","P")</f>
        <v>E</v>
      </c>
    </row>
    <row r="528" spans="1:6" x14ac:dyDescent="0.2">
      <c r="A528" s="6">
        <v>872640421386</v>
      </c>
      <c r="B528" t="s">
        <v>57</v>
      </c>
      <c r="C528" s="3">
        <v>19.840000000000003</v>
      </c>
      <c r="D528">
        <v>101.2</v>
      </c>
      <c r="E528">
        <f t="shared" si="8"/>
        <v>46</v>
      </c>
      <c r="F528" t="str">
        <f>IF(_xlfn.XLOOKUP(A528,'Shipment Detail'!N:N,'Shipment Detail'!D:D)="entreprise","E","P")</f>
        <v>E</v>
      </c>
    </row>
    <row r="529" spans="1:6" x14ac:dyDescent="0.2">
      <c r="A529" s="6">
        <v>872640456770</v>
      </c>
      <c r="B529" t="s">
        <v>57</v>
      </c>
      <c r="C529" s="3">
        <v>9.4600000000000009</v>
      </c>
      <c r="D529">
        <v>33</v>
      </c>
      <c r="E529">
        <f t="shared" si="8"/>
        <v>15</v>
      </c>
      <c r="F529" t="str">
        <f>IF(_xlfn.XLOOKUP(A529,'Shipment Detail'!N:N,'Shipment Detail'!D:D)="entreprise","E","P")</f>
        <v>E</v>
      </c>
    </row>
    <row r="530" spans="1:6" x14ac:dyDescent="0.2">
      <c r="A530" s="6">
        <v>872640748174</v>
      </c>
      <c r="B530" t="s">
        <v>57</v>
      </c>
      <c r="C530" s="3">
        <v>11.469999999999999</v>
      </c>
      <c r="D530">
        <v>46.2</v>
      </c>
      <c r="E530">
        <f t="shared" si="8"/>
        <v>21</v>
      </c>
      <c r="F530" t="str">
        <f>IF(_xlfn.XLOOKUP(A530,'Shipment Detail'!N:N,'Shipment Detail'!D:D)="entreprise","E","P")</f>
        <v>E</v>
      </c>
    </row>
    <row r="531" spans="1:6" x14ac:dyDescent="0.2">
      <c r="A531" s="6">
        <v>872640780692</v>
      </c>
      <c r="B531" t="s">
        <v>57</v>
      </c>
      <c r="C531" s="3">
        <v>9.4600000000000009</v>
      </c>
      <c r="D531">
        <v>33</v>
      </c>
      <c r="E531">
        <f t="shared" si="8"/>
        <v>15</v>
      </c>
      <c r="F531" t="str">
        <f>IF(_xlfn.XLOOKUP(A531,'Shipment Detail'!N:N,'Shipment Detail'!D:D)="entreprise","E","P")</f>
        <v>E</v>
      </c>
    </row>
    <row r="532" spans="1:6" x14ac:dyDescent="0.2">
      <c r="A532" s="6">
        <v>872640817123</v>
      </c>
      <c r="B532" t="s">
        <v>57</v>
      </c>
      <c r="C532" s="3">
        <v>11.809999999999995</v>
      </c>
      <c r="D532">
        <v>48.4</v>
      </c>
      <c r="E532">
        <f t="shared" si="8"/>
        <v>22</v>
      </c>
      <c r="F532" t="str">
        <f>IF(_xlfn.XLOOKUP(A532,'Shipment Detail'!N:N,'Shipment Detail'!D:D)="entreprise","E","P")</f>
        <v>E</v>
      </c>
    </row>
    <row r="533" spans="1:6" x14ac:dyDescent="0.2">
      <c r="A533" s="6">
        <v>872640876269</v>
      </c>
      <c r="B533" t="s">
        <v>57</v>
      </c>
      <c r="C533" s="3">
        <v>9.4600000000000009</v>
      </c>
      <c r="D533">
        <v>33</v>
      </c>
      <c r="E533">
        <f t="shared" si="8"/>
        <v>15</v>
      </c>
      <c r="F533" t="str">
        <f>IF(_xlfn.XLOOKUP(A533,'Shipment Detail'!N:N,'Shipment Detail'!D:D)="entreprise","E","P")</f>
        <v>E</v>
      </c>
    </row>
    <row r="534" spans="1:6" x14ac:dyDescent="0.2">
      <c r="A534" s="6">
        <v>872640903439</v>
      </c>
      <c r="B534" t="s">
        <v>57</v>
      </c>
      <c r="C534" s="3">
        <v>13.809999999999995</v>
      </c>
      <c r="D534">
        <v>61.6</v>
      </c>
      <c r="E534">
        <f t="shared" si="8"/>
        <v>28</v>
      </c>
      <c r="F534" t="str">
        <f>IF(_xlfn.XLOOKUP(A534,'Shipment Detail'!N:N,'Shipment Detail'!D:D)="entreprise","E","P")</f>
        <v>E</v>
      </c>
    </row>
    <row r="535" spans="1:6" x14ac:dyDescent="0.2">
      <c r="A535" s="6">
        <v>872640927013</v>
      </c>
      <c r="B535" t="s">
        <v>57</v>
      </c>
      <c r="C535" s="3">
        <v>14.150000000000006</v>
      </c>
      <c r="D535">
        <v>63.58</v>
      </c>
      <c r="E535">
        <f t="shared" si="8"/>
        <v>28.900000000000002</v>
      </c>
      <c r="F535" t="str">
        <f>IF(_xlfn.XLOOKUP(A535,'Shipment Detail'!N:N,'Shipment Detail'!D:D)="entreprise","E","P")</f>
        <v>E</v>
      </c>
    </row>
    <row r="536" spans="1:6" x14ac:dyDescent="0.2">
      <c r="A536" s="6">
        <v>872640962129</v>
      </c>
      <c r="B536" t="s">
        <v>57</v>
      </c>
      <c r="C536" s="3">
        <v>12.14</v>
      </c>
      <c r="D536">
        <v>49.5</v>
      </c>
      <c r="E536">
        <f t="shared" si="8"/>
        <v>22.5</v>
      </c>
      <c r="F536" t="str">
        <f>IF(_xlfn.XLOOKUP(A536,'Shipment Detail'!N:N,'Shipment Detail'!D:D)="entreprise","E","P")</f>
        <v>E</v>
      </c>
    </row>
    <row r="537" spans="1:6" x14ac:dyDescent="0.2">
      <c r="A537" s="6">
        <v>872641024152</v>
      </c>
      <c r="B537" t="s">
        <v>57</v>
      </c>
      <c r="C537" s="3">
        <v>12.810000000000002</v>
      </c>
      <c r="D537">
        <v>53.24</v>
      </c>
      <c r="E537">
        <f t="shared" si="8"/>
        <v>24.200000000000003</v>
      </c>
      <c r="F537" t="str">
        <f>IF(_xlfn.XLOOKUP(A537,'Shipment Detail'!N:N,'Shipment Detail'!D:D)="entreprise","E","P")</f>
        <v>E</v>
      </c>
    </row>
    <row r="538" spans="1:6" x14ac:dyDescent="0.2">
      <c r="A538" s="6">
        <v>872641068060</v>
      </c>
      <c r="B538" t="s">
        <v>57</v>
      </c>
      <c r="C538" s="3">
        <v>11.809999999999995</v>
      </c>
      <c r="D538">
        <v>48.4</v>
      </c>
      <c r="E538">
        <f t="shared" si="8"/>
        <v>22</v>
      </c>
      <c r="F538" t="str">
        <f>IF(_xlfn.XLOOKUP(A538,'Shipment Detail'!N:N,'Shipment Detail'!D:D)="entreprise","E","P")</f>
        <v>E</v>
      </c>
    </row>
    <row r="539" spans="1:6" x14ac:dyDescent="0.2">
      <c r="A539" s="6">
        <v>872641102481</v>
      </c>
      <c r="B539" t="s">
        <v>57</v>
      </c>
      <c r="C539" s="3">
        <v>10.469999999999999</v>
      </c>
      <c r="D539">
        <v>38.94</v>
      </c>
      <c r="E539">
        <f t="shared" si="8"/>
        <v>17.700000000000003</v>
      </c>
      <c r="F539" t="str">
        <f>IF(_xlfn.XLOOKUP(A539,'Shipment Detail'!N:N,'Shipment Detail'!D:D)="entreprise","E","P")</f>
        <v>E</v>
      </c>
    </row>
    <row r="540" spans="1:6" x14ac:dyDescent="0.2">
      <c r="A540" s="6">
        <v>872641143952</v>
      </c>
      <c r="B540" t="s">
        <v>57</v>
      </c>
      <c r="C540" s="3">
        <v>6.120000000000001</v>
      </c>
      <c r="D540">
        <v>10.78</v>
      </c>
      <c r="E540">
        <f t="shared" si="8"/>
        <v>4.8999999999999995</v>
      </c>
      <c r="F540" t="str">
        <f>IF(_xlfn.XLOOKUP(A540,'Shipment Detail'!N:N,'Shipment Detail'!D:D)="entreprise","E","P")</f>
        <v>E</v>
      </c>
    </row>
    <row r="541" spans="1:6" x14ac:dyDescent="0.2">
      <c r="A541" s="6">
        <v>872641156209</v>
      </c>
      <c r="B541" t="s">
        <v>57</v>
      </c>
      <c r="C541" s="3">
        <v>10.129999999999995</v>
      </c>
      <c r="D541">
        <v>35.64</v>
      </c>
      <c r="E541">
        <f t="shared" si="8"/>
        <v>16.200000000000003</v>
      </c>
      <c r="F541" t="str">
        <f>IF(_xlfn.XLOOKUP(A541,'Shipment Detail'!N:N,'Shipment Detail'!D:D)="entreprise","E","P")</f>
        <v>E</v>
      </c>
    </row>
    <row r="542" spans="1:6" x14ac:dyDescent="0.2">
      <c r="A542" s="6">
        <v>872641200724</v>
      </c>
      <c r="B542" t="s">
        <v>57</v>
      </c>
      <c r="C542" s="3">
        <v>21.510000000000005</v>
      </c>
      <c r="D542">
        <v>110.22</v>
      </c>
      <c r="E542">
        <f t="shared" si="8"/>
        <v>50</v>
      </c>
      <c r="F542" t="str">
        <f>IF(_xlfn.XLOOKUP(A542,'Shipment Detail'!N:N,'Shipment Detail'!D:D)="entreprise","E","P")</f>
        <v>E</v>
      </c>
    </row>
    <row r="543" spans="1:6" x14ac:dyDescent="0.2">
      <c r="A543" s="6">
        <v>872641266691</v>
      </c>
      <c r="B543" t="s">
        <v>57</v>
      </c>
      <c r="C543" s="3">
        <v>14.82</v>
      </c>
      <c r="D543">
        <v>68.2</v>
      </c>
      <c r="E543">
        <f t="shared" si="8"/>
        <v>31</v>
      </c>
      <c r="F543" t="str">
        <f>IF(_xlfn.XLOOKUP(A543,'Shipment Detail'!N:N,'Shipment Detail'!D:D)="entreprise","E","P")</f>
        <v>E</v>
      </c>
    </row>
    <row r="544" spans="1:6" x14ac:dyDescent="0.2">
      <c r="A544" s="6">
        <v>872641323338</v>
      </c>
      <c r="B544" t="s">
        <v>57</v>
      </c>
      <c r="C544" s="3">
        <v>11.809999999999995</v>
      </c>
      <c r="D544">
        <v>47.08</v>
      </c>
      <c r="E544">
        <f t="shared" si="8"/>
        <v>21.400000000000002</v>
      </c>
      <c r="F544" t="str">
        <f>IF(_xlfn.XLOOKUP(A544,'Shipment Detail'!N:N,'Shipment Detail'!D:D)="entreprise","E","P")</f>
        <v>E</v>
      </c>
    </row>
    <row r="545" spans="1:6" x14ac:dyDescent="0.2">
      <c r="A545" s="6">
        <v>872641353102</v>
      </c>
      <c r="B545" t="s">
        <v>57</v>
      </c>
      <c r="C545" s="3">
        <v>6.4499999999999993</v>
      </c>
      <c r="D545">
        <v>13.2</v>
      </c>
      <c r="E545">
        <f t="shared" si="8"/>
        <v>6</v>
      </c>
      <c r="F545" t="str">
        <f>IF(_xlfn.XLOOKUP(A545,'Shipment Detail'!N:N,'Shipment Detail'!D:D)="entreprise","E","P")</f>
        <v>E</v>
      </c>
    </row>
    <row r="546" spans="1:6" x14ac:dyDescent="0.2">
      <c r="A546" s="6">
        <v>872641389099</v>
      </c>
      <c r="B546" t="s">
        <v>57</v>
      </c>
      <c r="C546" s="3">
        <v>11.469999999999999</v>
      </c>
      <c r="D546">
        <v>46.2</v>
      </c>
      <c r="E546">
        <f t="shared" si="8"/>
        <v>21</v>
      </c>
      <c r="F546" t="str">
        <f>IF(_xlfn.XLOOKUP(A546,'Shipment Detail'!N:N,'Shipment Detail'!D:D)="entreprise","E","P")</f>
        <v>E</v>
      </c>
    </row>
    <row r="547" spans="1:6" x14ac:dyDescent="0.2">
      <c r="A547" s="6">
        <v>872641436341</v>
      </c>
      <c r="B547" t="s">
        <v>57</v>
      </c>
      <c r="C547" s="3">
        <v>9.4600000000000009</v>
      </c>
      <c r="D547">
        <v>32.78</v>
      </c>
      <c r="E547">
        <f t="shared" si="8"/>
        <v>14.9</v>
      </c>
      <c r="F547" t="str">
        <f>IF(_xlfn.XLOOKUP(A547,'Shipment Detail'!N:N,'Shipment Detail'!D:D)="entreprise","E","P")</f>
        <v>E</v>
      </c>
    </row>
    <row r="548" spans="1:6" x14ac:dyDescent="0.2">
      <c r="A548" s="6">
        <v>872641480418</v>
      </c>
      <c r="B548" t="s">
        <v>57</v>
      </c>
      <c r="C548" s="3">
        <v>7.120000000000001</v>
      </c>
      <c r="D548">
        <v>15.84</v>
      </c>
      <c r="E548">
        <f t="shared" si="8"/>
        <v>7.1999999999999993</v>
      </c>
      <c r="F548" t="str">
        <f>IF(_xlfn.XLOOKUP(A548,'Shipment Detail'!N:N,'Shipment Detail'!D:D)="entreprise","E","P")</f>
        <v>E</v>
      </c>
    </row>
    <row r="549" spans="1:6" x14ac:dyDescent="0.2">
      <c r="A549" s="6">
        <v>872641582685</v>
      </c>
      <c r="B549" t="s">
        <v>57</v>
      </c>
      <c r="C549" s="3">
        <v>9.8000000000000007</v>
      </c>
      <c r="D549">
        <v>35.200000000000003</v>
      </c>
      <c r="E549">
        <f t="shared" si="8"/>
        <v>16</v>
      </c>
      <c r="F549" t="str">
        <f>IF(_xlfn.XLOOKUP(A549,'Shipment Detail'!N:N,'Shipment Detail'!D:D)="entreprise","E","P")</f>
        <v>E</v>
      </c>
    </row>
    <row r="550" spans="1:6" x14ac:dyDescent="0.2">
      <c r="A550" s="6">
        <v>872641685893</v>
      </c>
      <c r="B550" t="s">
        <v>57</v>
      </c>
      <c r="C550" s="3">
        <v>8.4599999999999973</v>
      </c>
      <c r="D550">
        <v>26.4</v>
      </c>
      <c r="E550">
        <f t="shared" si="8"/>
        <v>12</v>
      </c>
      <c r="F550" t="str">
        <f>IF(_xlfn.XLOOKUP(A550,'Shipment Detail'!N:N,'Shipment Detail'!D:D)="entreprise","E","P")</f>
        <v>E</v>
      </c>
    </row>
    <row r="551" spans="1:6" x14ac:dyDescent="0.2">
      <c r="A551" s="6">
        <v>872641749523</v>
      </c>
      <c r="B551" t="s">
        <v>57</v>
      </c>
      <c r="C551" s="3">
        <v>7.120000000000001</v>
      </c>
      <c r="D551">
        <v>17.600000000000001</v>
      </c>
      <c r="E551">
        <f t="shared" si="8"/>
        <v>8</v>
      </c>
      <c r="F551" t="str">
        <f>IF(_xlfn.XLOOKUP(A551,'Shipment Detail'!N:N,'Shipment Detail'!D:D)="entreprise","E","P")</f>
        <v>E</v>
      </c>
    </row>
    <row r="552" spans="1:6" x14ac:dyDescent="0.2">
      <c r="A552" s="6">
        <v>872641795452</v>
      </c>
      <c r="B552" t="s">
        <v>57</v>
      </c>
      <c r="C552" s="3">
        <v>8.4599999999999973</v>
      </c>
      <c r="D552">
        <v>26.4</v>
      </c>
      <c r="E552">
        <f t="shared" si="8"/>
        <v>12</v>
      </c>
      <c r="F552" t="str">
        <f>IF(_xlfn.XLOOKUP(A552,'Shipment Detail'!N:N,'Shipment Detail'!D:D)="entreprise","E","P")</f>
        <v>E</v>
      </c>
    </row>
    <row r="553" spans="1:6" x14ac:dyDescent="0.2">
      <c r="A553" s="6">
        <v>872641843388</v>
      </c>
      <c r="B553" t="s">
        <v>57</v>
      </c>
      <c r="C553" s="3">
        <v>7.7900000000000027</v>
      </c>
      <c r="D553">
        <v>21.56</v>
      </c>
      <c r="E553">
        <f t="shared" si="8"/>
        <v>9.7999999999999989</v>
      </c>
      <c r="F553" t="str">
        <f>IF(_xlfn.XLOOKUP(A553,'Shipment Detail'!N:N,'Shipment Detail'!D:D)="entreprise","E","P")</f>
        <v>E</v>
      </c>
    </row>
    <row r="554" spans="1:6" x14ac:dyDescent="0.2">
      <c r="A554" s="6">
        <v>872641862497</v>
      </c>
      <c r="B554" t="s">
        <v>57</v>
      </c>
      <c r="C554" s="3">
        <v>7.7900000000000027</v>
      </c>
      <c r="D554">
        <v>22</v>
      </c>
      <c r="E554">
        <f t="shared" si="8"/>
        <v>10</v>
      </c>
      <c r="F554" t="str">
        <f>IF(_xlfn.XLOOKUP(A554,'Shipment Detail'!N:N,'Shipment Detail'!D:D)="entreprise","E","P")</f>
        <v>E</v>
      </c>
    </row>
    <row r="555" spans="1:6" x14ac:dyDescent="0.2">
      <c r="A555" s="6">
        <v>872641896083</v>
      </c>
      <c r="B555" t="s">
        <v>57</v>
      </c>
      <c r="C555" s="3">
        <v>6.4499999999999993</v>
      </c>
      <c r="D555">
        <v>13.2</v>
      </c>
      <c r="E555">
        <f t="shared" si="8"/>
        <v>6</v>
      </c>
      <c r="F555" t="str">
        <f>IF(_xlfn.XLOOKUP(A555,'Shipment Detail'!N:N,'Shipment Detail'!D:D)="entreprise","E","P")</f>
        <v>E</v>
      </c>
    </row>
    <row r="556" spans="1:6" x14ac:dyDescent="0.2">
      <c r="A556" s="6">
        <v>872641916300</v>
      </c>
      <c r="B556" t="s">
        <v>57</v>
      </c>
      <c r="C556" s="3">
        <v>11.469999999999999</v>
      </c>
      <c r="D556">
        <v>46.2</v>
      </c>
      <c r="E556">
        <f t="shared" si="8"/>
        <v>21</v>
      </c>
      <c r="F556" t="str">
        <f>IF(_xlfn.XLOOKUP(A556,'Shipment Detail'!N:N,'Shipment Detail'!D:D)="entreprise","E","P")</f>
        <v>E</v>
      </c>
    </row>
    <row r="557" spans="1:6" x14ac:dyDescent="0.2">
      <c r="A557" s="6">
        <v>872641955329</v>
      </c>
      <c r="B557" t="s">
        <v>57</v>
      </c>
      <c r="C557" s="3">
        <v>9.8000000000000007</v>
      </c>
      <c r="D557">
        <v>35.200000000000003</v>
      </c>
      <c r="E557">
        <f t="shared" si="8"/>
        <v>16</v>
      </c>
      <c r="F557" t="str">
        <f>IF(_xlfn.XLOOKUP(A557,'Shipment Detail'!N:N,'Shipment Detail'!D:D)="entreprise","E","P")</f>
        <v>E</v>
      </c>
    </row>
    <row r="558" spans="1:6" x14ac:dyDescent="0.2">
      <c r="A558" s="6">
        <v>872641970421</v>
      </c>
      <c r="B558" t="s">
        <v>57</v>
      </c>
      <c r="C558" s="3">
        <v>19.840000000000003</v>
      </c>
      <c r="D558">
        <v>101.2</v>
      </c>
      <c r="E558">
        <f t="shared" si="8"/>
        <v>46</v>
      </c>
      <c r="F558" t="str">
        <f>IF(_xlfn.XLOOKUP(A558,'Shipment Detail'!N:N,'Shipment Detail'!D:D)="entreprise","E","P")</f>
        <v>E</v>
      </c>
    </row>
    <row r="559" spans="1:6" x14ac:dyDescent="0.2">
      <c r="A559" s="6">
        <v>872642027993</v>
      </c>
      <c r="B559" t="s">
        <v>57</v>
      </c>
      <c r="C559" s="3">
        <v>8.4599999999999973</v>
      </c>
      <c r="D559">
        <v>26.4</v>
      </c>
      <c r="E559">
        <f t="shared" si="8"/>
        <v>12</v>
      </c>
      <c r="F559" t="str">
        <f>IF(_xlfn.XLOOKUP(A559,'Shipment Detail'!N:N,'Shipment Detail'!D:D)="entreprise","E","P")</f>
        <v>E</v>
      </c>
    </row>
    <row r="560" spans="1:6" x14ac:dyDescent="0.2">
      <c r="A560" s="6">
        <v>872642059278</v>
      </c>
      <c r="B560" t="s">
        <v>57</v>
      </c>
      <c r="C560" s="3">
        <v>10.469999999999999</v>
      </c>
      <c r="D560">
        <v>39.6</v>
      </c>
      <c r="E560">
        <f t="shared" si="8"/>
        <v>18</v>
      </c>
      <c r="F560" t="str">
        <f>IF(_xlfn.XLOOKUP(A560,'Shipment Detail'!N:N,'Shipment Detail'!D:D)="entreprise","E","P")</f>
        <v>E</v>
      </c>
    </row>
    <row r="561" spans="1:6" x14ac:dyDescent="0.2">
      <c r="A561" s="6">
        <v>872642214771</v>
      </c>
      <c r="B561" t="s">
        <v>57</v>
      </c>
      <c r="C561" s="3">
        <v>8.7999999999999972</v>
      </c>
      <c r="D561">
        <v>28.6</v>
      </c>
      <c r="E561">
        <f t="shared" si="8"/>
        <v>13</v>
      </c>
      <c r="F561" t="str">
        <f>IF(_xlfn.XLOOKUP(A561,'Shipment Detail'!N:N,'Shipment Detail'!D:D)="entreprise","E","P")</f>
        <v>E</v>
      </c>
    </row>
    <row r="562" spans="1:6" x14ac:dyDescent="0.2">
      <c r="A562" s="6">
        <v>872642349871</v>
      </c>
      <c r="B562" t="s">
        <v>57</v>
      </c>
      <c r="C562" s="3">
        <v>8.4599999999999973</v>
      </c>
      <c r="D562">
        <v>26.4</v>
      </c>
      <c r="E562">
        <f t="shared" si="8"/>
        <v>12</v>
      </c>
      <c r="F562" t="str">
        <f>IF(_xlfn.XLOOKUP(A562,'Shipment Detail'!N:N,'Shipment Detail'!D:D)="entreprise","E","P")</f>
        <v>E</v>
      </c>
    </row>
    <row r="563" spans="1:6" x14ac:dyDescent="0.2">
      <c r="A563" s="6">
        <v>872642366278</v>
      </c>
      <c r="B563" t="s">
        <v>57</v>
      </c>
      <c r="C563" s="3">
        <v>7.4600000000000009</v>
      </c>
      <c r="D563">
        <v>19.8</v>
      </c>
      <c r="E563">
        <f t="shared" si="8"/>
        <v>9</v>
      </c>
      <c r="F563" t="str">
        <f>IF(_xlfn.XLOOKUP(A563,'Shipment Detail'!N:N,'Shipment Detail'!D:D)="entreprise","E","P")</f>
        <v>E</v>
      </c>
    </row>
    <row r="564" spans="1:6" x14ac:dyDescent="0.2">
      <c r="A564" s="6">
        <v>872642419643</v>
      </c>
      <c r="B564" t="s">
        <v>57</v>
      </c>
      <c r="C564" s="3">
        <v>7.4600000000000009</v>
      </c>
      <c r="D564">
        <v>19.8</v>
      </c>
      <c r="E564">
        <f t="shared" si="8"/>
        <v>9</v>
      </c>
      <c r="F564" t="str">
        <f>IF(_xlfn.XLOOKUP(A564,'Shipment Detail'!N:N,'Shipment Detail'!D:D)="entreprise","E","P")</f>
        <v>E</v>
      </c>
    </row>
    <row r="565" spans="1:6" x14ac:dyDescent="0.2">
      <c r="A565" s="6">
        <v>872643358298</v>
      </c>
      <c r="B565" t="s">
        <v>57</v>
      </c>
      <c r="C565" s="3">
        <v>8.129999999999999</v>
      </c>
      <c r="D565">
        <v>23.32</v>
      </c>
      <c r="E565">
        <f t="shared" si="8"/>
        <v>10.6</v>
      </c>
      <c r="F565" t="str">
        <f>IF(_xlfn.XLOOKUP(A565,'Shipment Detail'!N:N,'Shipment Detail'!D:D)="entreprise","E","P")</f>
        <v>E</v>
      </c>
    </row>
    <row r="566" spans="1:6" x14ac:dyDescent="0.2">
      <c r="A566" s="6">
        <v>872643406190</v>
      </c>
      <c r="B566" t="s">
        <v>57</v>
      </c>
      <c r="C566" s="3">
        <v>16.159999999999997</v>
      </c>
      <c r="D566">
        <v>76.34</v>
      </c>
      <c r="E566">
        <f t="shared" si="8"/>
        <v>34.700000000000003</v>
      </c>
      <c r="F566" t="str">
        <f>IF(_xlfn.XLOOKUP(A566,'Shipment Detail'!N:N,'Shipment Detail'!D:D)="entreprise","E","P")</f>
        <v>E</v>
      </c>
    </row>
    <row r="567" spans="1:6" x14ac:dyDescent="0.2">
      <c r="A567" s="6">
        <v>872643634049</v>
      </c>
      <c r="B567" t="s">
        <v>57</v>
      </c>
      <c r="C567" s="3">
        <v>9.4600000000000009</v>
      </c>
      <c r="D567">
        <v>33</v>
      </c>
      <c r="E567">
        <f t="shared" si="8"/>
        <v>15</v>
      </c>
      <c r="F567" t="str">
        <f>IF(_xlfn.XLOOKUP(A567,'Shipment Detail'!N:N,'Shipment Detail'!D:D)="entreprise","E","P")</f>
        <v>E</v>
      </c>
    </row>
    <row r="568" spans="1:6" x14ac:dyDescent="0.2">
      <c r="A568" s="6">
        <v>872643695990</v>
      </c>
      <c r="B568" t="s">
        <v>57</v>
      </c>
      <c r="C568" s="3">
        <v>10.469999999999999</v>
      </c>
      <c r="D568">
        <v>39.6</v>
      </c>
      <c r="E568">
        <f t="shared" si="8"/>
        <v>18</v>
      </c>
      <c r="F568" t="str">
        <f>IF(_xlfn.XLOOKUP(A568,'Shipment Detail'!N:N,'Shipment Detail'!D:D)="entreprise","E","P")</f>
        <v>E</v>
      </c>
    </row>
    <row r="569" spans="1:6" x14ac:dyDescent="0.2">
      <c r="A569" s="6">
        <v>872643717807</v>
      </c>
      <c r="B569" t="s">
        <v>57</v>
      </c>
      <c r="C569" s="3">
        <v>8.4599999999999973</v>
      </c>
      <c r="D569">
        <v>26.4</v>
      </c>
      <c r="E569">
        <f t="shared" si="8"/>
        <v>12</v>
      </c>
      <c r="F569" t="str">
        <f>IF(_xlfn.XLOOKUP(A569,'Shipment Detail'!N:N,'Shipment Detail'!D:D)="entreprise","E","P")</f>
        <v>E</v>
      </c>
    </row>
    <row r="570" spans="1:6" x14ac:dyDescent="0.2">
      <c r="A570" s="6">
        <v>872643736125</v>
      </c>
      <c r="B570" t="s">
        <v>57</v>
      </c>
      <c r="C570" s="3">
        <v>8.129999999999999</v>
      </c>
      <c r="D570">
        <v>22.66</v>
      </c>
      <c r="E570">
        <f t="shared" si="8"/>
        <v>10.299999999999999</v>
      </c>
      <c r="F570" t="str">
        <f>IF(_xlfn.XLOOKUP(A570,'Shipment Detail'!N:N,'Shipment Detail'!D:D)="entreprise","E","P")</f>
        <v>E</v>
      </c>
    </row>
    <row r="571" spans="1:6" x14ac:dyDescent="0.2">
      <c r="A571" s="6">
        <v>872643771160</v>
      </c>
      <c r="B571" t="s">
        <v>57</v>
      </c>
      <c r="C571" s="3">
        <v>13.479999999999997</v>
      </c>
      <c r="D571">
        <v>57.64</v>
      </c>
      <c r="E571">
        <f t="shared" si="8"/>
        <v>26.200000000000003</v>
      </c>
      <c r="F571" t="str">
        <f>IF(_xlfn.XLOOKUP(A571,'Shipment Detail'!N:N,'Shipment Detail'!D:D)="entreprise","E","P")</f>
        <v>E</v>
      </c>
    </row>
    <row r="572" spans="1:6" x14ac:dyDescent="0.2">
      <c r="A572" s="6">
        <v>872644705773</v>
      </c>
      <c r="B572" t="s">
        <v>57</v>
      </c>
      <c r="C572" s="3">
        <v>7.7900000000000027</v>
      </c>
      <c r="D572">
        <v>22</v>
      </c>
      <c r="E572">
        <f t="shared" si="8"/>
        <v>10</v>
      </c>
      <c r="F572" t="str">
        <f>IF(_xlfn.XLOOKUP(A572,'Shipment Detail'!N:N,'Shipment Detail'!D:D)="entreprise","E","P")</f>
        <v>E</v>
      </c>
    </row>
    <row r="573" spans="1:6" x14ac:dyDescent="0.2">
      <c r="A573" s="6">
        <v>872644788699</v>
      </c>
      <c r="B573" t="s">
        <v>57</v>
      </c>
      <c r="C573" s="3">
        <v>17.829999999999991</v>
      </c>
      <c r="D573">
        <v>88</v>
      </c>
      <c r="E573">
        <f t="shared" si="8"/>
        <v>40</v>
      </c>
      <c r="F573" t="str">
        <f>IF(_xlfn.XLOOKUP(A573,'Shipment Detail'!N:N,'Shipment Detail'!D:D)="entreprise","E","P")</f>
        <v>E</v>
      </c>
    </row>
    <row r="574" spans="1:6" x14ac:dyDescent="0.2">
      <c r="A574" s="6">
        <v>872644931835</v>
      </c>
      <c r="B574" t="s">
        <v>57</v>
      </c>
      <c r="C574" s="3">
        <v>10.129999999999995</v>
      </c>
      <c r="D574">
        <v>37.4</v>
      </c>
      <c r="E574">
        <f t="shared" si="8"/>
        <v>17</v>
      </c>
      <c r="F574" t="str">
        <f>IF(_xlfn.XLOOKUP(A574,'Shipment Detail'!N:N,'Shipment Detail'!D:D)="entreprise","E","P")</f>
        <v>E</v>
      </c>
    </row>
    <row r="575" spans="1:6" x14ac:dyDescent="0.2">
      <c r="A575" s="6">
        <v>872644953704</v>
      </c>
      <c r="B575" t="s">
        <v>57</v>
      </c>
      <c r="C575" s="3">
        <v>8.7999999999999972</v>
      </c>
      <c r="D575">
        <v>28.6</v>
      </c>
      <c r="E575">
        <f t="shared" si="8"/>
        <v>13</v>
      </c>
      <c r="F575" t="str">
        <f>IF(_xlfn.XLOOKUP(A575,'Shipment Detail'!N:N,'Shipment Detail'!D:D)="entreprise","E","P")</f>
        <v>E</v>
      </c>
    </row>
    <row r="576" spans="1:6" x14ac:dyDescent="0.2">
      <c r="A576" s="6">
        <v>872644992068</v>
      </c>
      <c r="B576" t="s">
        <v>57</v>
      </c>
      <c r="C576" s="3">
        <v>10.800000000000004</v>
      </c>
      <c r="D576">
        <v>41.58</v>
      </c>
      <c r="E576">
        <f t="shared" si="8"/>
        <v>18.900000000000002</v>
      </c>
      <c r="F576" t="str">
        <f>IF(_xlfn.XLOOKUP(A576,'Shipment Detail'!N:N,'Shipment Detail'!D:D)="entreprise","E","P")</f>
        <v>E</v>
      </c>
    </row>
    <row r="577" spans="1:6" x14ac:dyDescent="0.2">
      <c r="A577" s="6">
        <v>872645030680</v>
      </c>
      <c r="B577" t="s">
        <v>57</v>
      </c>
      <c r="C577" s="3">
        <v>10.469999999999999</v>
      </c>
      <c r="D577">
        <v>37.619999999999997</v>
      </c>
      <c r="E577">
        <f t="shared" si="8"/>
        <v>17.100000000000001</v>
      </c>
      <c r="F577" t="str">
        <f>IF(_xlfn.XLOOKUP(A577,'Shipment Detail'!N:N,'Shipment Detail'!D:D)="entreprise","E","P")</f>
        <v>E</v>
      </c>
    </row>
    <row r="578" spans="1:6" x14ac:dyDescent="0.2">
      <c r="A578" s="6">
        <v>872645076188</v>
      </c>
      <c r="B578" t="s">
        <v>57</v>
      </c>
      <c r="C578" s="3">
        <v>13.809999999999995</v>
      </c>
      <c r="D578">
        <v>60.72</v>
      </c>
      <c r="E578">
        <f t="shared" si="8"/>
        <v>27.6</v>
      </c>
      <c r="F578" t="str">
        <f>IF(_xlfn.XLOOKUP(A578,'Shipment Detail'!N:N,'Shipment Detail'!D:D)="entreprise","E","P")</f>
        <v>E</v>
      </c>
    </row>
    <row r="579" spans="1:6" x14ac:dyDescent="0.2">
      <c r="A579" s="6">
        <v>872645138249</v>
      </c>
      <c r="B579" t="s">
        <v>57</v>
      </c>
      <c r="C579" s="3">
        <v>9.8000000000000007</v>
      </c>
      <c r="D579">
        <v>35.200000000000003</v>
      </c>
      <c r="E579">
        <f t="shared" ref="E579:E642" si="9">ROUNDUP(D579*0.453592,1)</f>
        <v>16</v>
      </c>
      <c r="F579" t="str">
        <f>IF(_xlfn.XLOOKUP(A579,'Shipment Detail'!N:N,'Shipment Detail'!D:D)="entreprise","E","P")</f>
        <v>E</v>
      </c>
    </row>
    <row r="580" spans="1:6" x14ac:dyDescent="0.2">
      <c r="A580" s="6">
        <v>872645195359</v>
      </c>
      <c r="B580" t="s">
        <v>57</v>
      </c>
      <c r="C580" s="3">
        <v>12.14</v>
      </c>
      <c r="D580">
        <v>50.6</v>
      </c>
      <c r="E580">
        <f t="shared" si="9"/>
        <v>23</v>
      </c>
      <c r="F580" t="str">
        <f>IF(_xlfn.XLOOKUP(A580,'Shipment Detail'!N:N,'Shipment Detail'!D:D)="entreprise","E","P")</f>
        <v>E</v>
      </c>
    </row>
    <row r="581" spans="1:6" x14ac:dyDescent="0.2">
      <c r="A581" s="6">
        <v>872645245302</v>
      </c>
      <c r="B581" t="s">
        <v>57</v>
      </c>
      <c r="C581" s="3">
        <v>12.14</v>
      </c>
      <c r="D581">
        <v>49.5</v>
      </c>
      <c r="E581">
        <f t="shared" si="9"/>
        <v>22.5</v>
      </c>
      <c r="F581" t="str">
        <f>IF(_xlfn.XLOOKUP(A581,'Shipment Detail'!N:N,'Shipment Detail'!D:D)="entreprise","E","P")</f>
        <v>E</v>
      </c>
    </row>
    <row r="582" spans="1:6" x14ac:dyDescent="0.2">
      <c r="A582" s="6">
        <v>872645272957</v>
      </c>
      <c r="B582" t="s">
        <v>57</v>
      </c>
      <c r="C582" s="3">
        <v>7.7900000000000027</v>
      </c>
      <c r="D582">
        <v>22</v>
      </c>
      <c r="E582">
        <f t="shared" si="9"/>
        <v>10</v>
      </c>
      <c r="F582" t="str">
        <f>IF(_xlfn.XLOOKUP(A582,'Shipment Detail'!N:N,'Shipment Detail'!D:D)="entreprise","E","P")</f>
        <v>E</v>
      </c>
    </row>
    <row r="583" spans="1:6" x14ac:dyDescent="0.2">
      <c r="A583" s="6">
        <v>872645295112</v>
      </c>
      <c r="B583" t="s">
        <v>57</v>
      </c>
      <c r="C583" s="3">
        <v>7.7900000000000027</v>
      </c>
      <c r="D583">
        <v>22</v>
      </c>
      <c r="E583">
        <f t="shared" si="9"/>
        <v>10</v>
      </c>
      <c r="F583" t="str">
        <f>IF(_xlfn.XLOOKUP(A583,'Shipment Detail'!N:N,'Shipment Detail'!D:D)="entreprise","E","P")</f>
        <v>E</v>
      </c>
    </row>
    <row r="584" spans="1:6" x14ac:dyDescent="0.2">
      <c r="A584" s="6">
        <v>872645405370</v>
      </c>
      <c r="B584" t="s">
        <v>57</v>
      </c>
      <c r="C584" s="3">
        <v>9.8000000000000007</v>
      </c>
      <c r="D584">
        <v>35.200000000000003</v>
      </c>
      <c r="E584">
        <f t="shared" si="9"/>
        <v>16</v>
      </c>
      <c r="F584" t="str">
        <f>IF(_xlfn.XLOOKUP(A584,'Shipment Detail'!N:N,'Shipment Detail'!D:D)="entreprise","E","P")</f>
        <v>E</v>
      </c>
    </row>
    <row r="585" spans="1:6" x14ac:dyDescent="0.2">
      <c r="A585" s="6">
        <v>872645477965</v>
      </c>
      <c r="B585" t="s">
        <v>57</v>
      </c>
      <c r="C585" s="3">
        <v>12.480000000000004</v>
      </c>
      <c r="D585">
        <v>52.8</v>
      </c>
      <c r="E585">
        <f t="shared" si="9"/>
        <v>24</v>
      </c>
      <c r="F585" t="str">
        <f>IF(_xlfn.XLOOKUP(A585,'Shipment Detail'!N:N,'Shipment Detail'!D:D)="entreprise","E","P")</f>
        <v>E</v>
      </c>
    </row>
    <row r="586" spans="1:6" x14ac:dyDescent="0.2">
      <c r="A586" s="6">
        <v>872645534998</v>
      </c>
      <c r="B586" t="s">
        <v>57</v>
      </c>
      <c r="C586" s="3">
        <v>14.82</v>
      </c>
      <c r="D586">
        <v>67.099999999999994</v>
      </c>
      <c r="E586">
        <f t="shared" si="9"/>
        <v>30.5</v>
      </c>
      <c r="F586" t="str">
        <f>IF(_xlfn.XLOOKUP(A586,'Shipment Detail'!N:N,'Shipment Detail'!D:D)="entreprise","E","P")</f>
        <v>E</v>
      </c>
    </row>
    <row r="587" spans="1:6" x14ac:dyDescent="0.2">
      <c r="A587" s="6">
        <v>872645604314</v>
      </c>
      <c r="B587" t="s">
        <v>57</v>
      </c>
      <c r="C587" s="3">
        <v>22.179999999999993</v>
      </c>
      <c r="D587">
        <v>116.16</v>
      </c>
      <c r="E587">
        <f t="shared" si="9"/>
        <v>52.7</v>
      </c>
      <c r="F587" t="str">
        <f>IF(_xlfn.XLOOKUP(A587,'Shipment Detail'!N:N,'Shipment Detail'!D:D)="entreprise","E","P")</f>
        <v>E</v>
      </c>
    </row>
    <row r="588" spans="1:6" x14ac:dyDescent="0.2">
      <c r="A588" s="6">
        <v>872645703906</v>
      </c>
      <c r="B588" t="s">
        <v>57</v>
      </c>
      <c r="C588" s="3">
        <v>8.7999999999999972</v>
      </c>
      <c r="D588">
        <v>28.38</v>
      </c>
      <c r="E588">
        <f t="shared" si="9"/>
        <v>12.9</v>
      </c>
      <c r="F588" t="str">
        <f>IF(_xlfn.XLOOKUP(A588,'Shipment Detail'!N:N,'Shipment Detail'!D:D)="entreprise","E","P")</f>
        <v>E</v>
      </c>
    </row>
    <row r="589" spans="1:6" x14ac:dyDescent="0.2">
      <c r="A589" s="6">
        <v>872645739984</v>
      </c>
      <c r="B589" t="s">
        <v>57</v>
      </c>
      <c r="C589" s="3">
        <v>11.469999999999999</v>
      </c>
      <c r="D589">
        <v>46.2</v>
      </c>
      <c r="E589">
        <f t="shared" si="9"/>
        <v>21</v>
      </c>
      <c r="F589" t="str">
        <f>IF(_xlfn.XLOOKUP(A589,'Shipment Detail'!N:N,'Shipment Detail'!D:D)="entreprise","E","P")</f>
        <v>E</v>
      </c>
    </row>
    <row r="590" spans="1:6" x14ac:dyDescent="0.2">
      <c r="A590" s="6">
        <v>872645785788</v>
      </c>
      <c r="B590" t="s">
        <v>57</v>
      </c>
      <c r="C590" s="3">
        <v>20.509999999999991</v>
      </c>
      <c r="D590">
        <v>105.6</v>
      </c>
      <c r="E590">
        <f t="shared" si="9"/>
        <v>47.9</v>
      </c>
      <c r="F590" t="str">
        <f>IF(_xlfn.XLOOKUP(A590,'Shipment Detail'!N:N,'Shipment Detail'!D:D)="entreprise","E","P")</f>
        <v>E</v>
      </c>
    </row>
    <row r="591" spans="1:6" x14ac:dyDescent="0.2">
      <c r="A591" s="6">
        <v>872645861393</v>
      </c>
      <c r="B591" t="s">
        <v>57</v>
      </c>
      <c r="C591" s="3">
        <v>9.8000000000000007</v>
      </c>
      <c r="D591">
        <v>35.200000000000003</v>
      </c>
      <c r="E591">
        <f t="shared" si="9"/>
        <v>16</v>
      </c>
      <c r="F591" t="str">
        <f>IF(_xlfn.XLOOKUP(A591,'Shipment Detail'!N:N,'Shipment Detail'!D:D)="entreprise","E","P")</f>
        <v>E</v>
      </c>
    </row>
    <row r="592" spans="1:6" x14ac:dyDescent="0.2">
      <c r="A592" s="6">
        <v>872645900659</v>
      </c>
      <c r="B592" t="s">
        <v>57</v>
      </c>
      <c r="C592" s="3">
        <v>11.809999999999995</v>
      </c>
      <c r="D592">
        <v>48.4</v>
      </c>
      <c r="E592">
        <f t="shared" si="9"/>
        <v>22</v>
      </c>
      <c r="F592" t="str">
        <f>IF(_xlfn.XLOOKUP(A592,'Shipment Detail'!N:N,'Shipment Detail'!D:D)="entreprise","E","P")</f>
        <v>E</v>
      </c>
    </row>
    <row r="593" spans="1:6" x14ac:dyDescent="0.2">
      <c r="A593" s="6">
        <v>872645921381</v>
      </c>
      <c r="B593" t="s">
        <v>57</v>
      </c>
      <c r="C593" s="3">
        <v>6.4499999999999993</v>
      </c>
      <c r="D593">
        <v>13.2</v>
      </c>
      <c r="E593">
        <f t="shared" si="9"/>
        <v>6</v>
      </c>
      <c r="F593" t="str">
        <f>IF(_xlfn.XLOOKUP(A593,'Shipment Detail'!N:N,'Shipment Detail'!D:D)="entreprise","E","P")</f>
        <v>E</v>
      </c>
    </row>
    <row r="594" spans="1:6" x14ac:dyDescent="0.2">
      <c r="A594" s="6">
        <v>872645962863</v>
      </c>
      <c r="B594" t="s">
        <v>57</v>
      </c>
      <c r="C594" s="3">
        <v>13.479999999999997</v>
      </c>
      <c r="D594">
        <v>59.4</v>
      </c>
      <c r="E594">
        <f t="shared" si="9"/>
        <v>27</v>
      </c>
      <c r="F594" t="str">
        <f>IF(_xlfn.XLOOKUP(A594,'Shipment Detail'!N:N,'Shipment Detail'!D:D)="entreprise","E","P")</f>
        <v>E</v>
      </c>
    </row>
    <row r="595" spans="1:6" x14ac:dyDescent="0.2">
      <c r="A595" s="6">
        <v>872646014289</v>
      </c>
      <c r="B595" t="s">
        <v>57</v>
      </c>
      <c r="C595" s="3">
        <v>9.8000000000000007</v>
      </c>
      <c r="D595">
        <v>35.200000000000003</v>
      </c>
      <c r="E595">
        <f t="shared" si="9"/>
        <v>16</v>
      </c>
      <c r="F595" t="str">
        <f>IF(_xlfn.XLOOKUP(A595,'Shipment Detail'!N:N,'Shipment Detail'!D:D)="entreprise","E","P")</f>
        <v>E</v>
      </c>
    </row>
    <row r="596" spans="1:6" x14ac:dyDescent="0.2">
      <c r="A596" s="6">
        <v>872646093007</v>
      </c>
      <c r="B596" t="s">
        <v>57</v>
      </c>
      <c r="C596" s="3">
        <v>7.7900000000000027</v>
      </c>
      <c r="D596">
        <v>22</v>
      </c>
      <c r="E596">
        <f t="shared" si="9"/>
        <v>10</v>
      </c>
      <c r="F596" t="str">
        <f>IF(_xlfn.XLOOKUP(A596,'Shipment Detail'!N:N,'Shipment Detail'!D:D)="entreprise","E","P")</f>
        <v>E</v>
      </c>
    </row>
    <row r="597" spans="1:6" x14ac:dyDescent="0.2">
      <c r="A597" s="6">
        <v>872646129300</v>
      </c>
      <c r="B597" t="s">
        <v>57</v>
      </c>
      <c r="C597" s="3">
        <v>5.1099999999999994</v>
      </c>
      <c r="D597">
        <v>4.4000000000000004</v>
      </c>
      <c r="E597">
        <f t="shared" si="9"/>
        <v>2</v>
      </c>
      <c r="F597" t="str">
        <f>IF(_xlfn.XLOOKUP(A597,'Shipment Detail'!N:N,'Shipment Detail'!D:D)="entreprise","E","P")</f>
        <v>E</v>
      </c>
    </row>
    <row r="598" spans="1:6" x14ac:dyDescent="0.2">
      <c r="A598" s="6">
        <v>872646164460</v>
      </c>
      <c r="B598" t="s">
        <v>57</v>
      </c>
      <c r="C598" s="3">
        <v>10.129999999999995</v>
      </c>
      <c r="D598">
        <v>35.64</v>
      </c>
      <c r="E598">
        <f t="shared" si="9"/>
        <v>16.200000000000003</v>
      </c>
      <c r="F598" t="str">
        <f>IF(_xlfn.XLOOKUP(A598,'Shipment Detail'!N:N,'Shipment Detail'!D:D)="entreprise","E","P")</f>
        <v>E</v>
      </c>
    </row>
    <row r="599" spans="1:6" x14ac:dyDescent="0.2">
      <c r="A599" s="6">
        <v>872646191463</v>
      </c>
      <c r="B599" t="s">
        <v>57</v>
      </c>
      <c r="C599" s="3">
        <v>15.82</v>
      </c>
      <c r="D599">
        <v>74.14</v>
      </c>
      <c r="E599">
        <f t="shared" si="9"/>
        <v>33.700000000000003</v>
      </c>
      <c r="F599" t="str">
        <f>IF(_xlfn.XLOOKUP(A599,'Shipment Detail'!N:N,'Shipment Detail'!D:D)="entreprise","E","P")</f>
        <v>E</v>
      </c>
    </row>
    <row r="600" spans="1:6" x14ac:dyDescent="0.2">
      <c r="A600" s="6">
        <v>872646231405</v>
      </c>
      <c r="B600" t="s">
        <v>57</v>
      </c>
      <c r="C600" s="3">
        <v>8.4599999999999973</v>
      </c>
      <c r="D600">
        <v>26.4</v>
      </c>
      <c r="E600">
        <f t="shared" si="9"/>
        <v>12</v>
      </c>
      <c r="F600" t="str">
        <f>IF(_xlfn.XLOOKUP(A600,'Shipment Detail'!N:N,'Shipment Detail'!D:D)="entreprise","E","P")</f>
        <v>E</v>
      </c>
    </row>
    <row r="601" spans="1:6" x14ac:dyDescent="0.2">
      <c r="A601" s="6">
        <v>872646262275</v>
      </c>
      <c r="B601" t="s">
        <v>57</v>
      </c>
      <c r="C601" s="3">
        <v>8.4599999999999973</v>
      </c>
      <c r="D601">
        <v>26.4</v>
      </c>
      <c r="E601">
        <f t="shared" si="9"/>
        <v>12</v>
      </c>
      <c r="F601" t="str">
        <f>IF(_xlfn.XLOOKUP(A601,'Shipment Detail'!N:N,'Shipment Detail'!D:D)="entreprise","E","P")</f>
        <v>E</v>
      </c>
    </row>
    <row r="602" spans="1:6" x14ac:dyDescent="0.2">
      <c r="A602" s="6">
        <v>872646327806</v>
      </c>
      <c r="B602" t="s">
        <v>57</v>
      </c>
      <c r="C602" s="3">
        <v>8.129999999999999</v>
      </c>
      <c r="D602">
        <v>23.1</v>
      </c>
      <c r="E602">
        <f t="shared" si="9"/>
        <v>10.5</v>
      </c>
      <c r="F602" t="str">
        <f>IF(_xlfn.XLOOKUP(A602,'Shipment Detail'!N:N,'Shipment Detail'!D:D)="entreprise","E","P")</f>
        <v>E</v>
      </c>
    </row>
    <row r="603" spans="1:6" x14ac:dyDescent="0.2">
      <c r="A603" s="6">
        <v>872646393900</v>
      </c>
      <c r="B603" t="s">
        <v>57</v>
      </c>
      <c r="C603" s="3">
        <v>7.120000000000001</v>
      </c>
      <c r="D603">
        <v>17.600000000000001</v>
      </c>
      <c r="E603">
        <f t="shared" si="9"/>
        <v>8</v>
      </c>
      <c r="F603" t="str">
        <f>IF(_xlfn.XLOOKUP(A603,'Shipment Detail'!N:N,'Shipment Detail'!D:D)="entreprise","E","P")</f>
        <v>E</v>
      </c>
    </row>
    <row r="604" spans="1:6" x14ac:dyDescent="0.2">
      <c r="A604" s="6">
        <v>872646644266</v>
      </c>
      <c r="B604" t="s">
        <v>57</v>
      </c>
      <c r="C604" s="3">
        <v>12.14</v>
      </c>
      <c r="D604">
        <v>49.94</v>
      </c>
      <c r="E604">
        <f t="shared" si="9"/>
        <v>22.700000000000003</v>
      </c>
      <c r="F604" t="str">
        <f>IF(_xlfn.XLOOKUP(A604,'Shipment Detail'!N:N,'Shipment Detail'!D:D)="entreprise","E","P")</f>
        <v>E</v>
      </c>
    </row>
    <row r="605" spans="1:6" x14ac:dyDescent="0.2">
      <c r="A605" s="6">
        <v>872646773747</v>
      </c>
      <c r="B605" t="s">
        <v>57</v>
      </c>
      <c r="C605" s="3">
        <v>19.499999999999993</v>
      </c>
      <c r="D605">
        <v>99</v>
      </c>
      <c r="E605">
        <f t="shared" si="9"/>
        <v>45</v>
      </c>
      <c r="F605" t="str">
        <f>IF(_xlfn.XLOOKUP(A605,'Shipment Detail'!N:N,'Shipment Detail'!D:D)="entreprise","E","P")</f>
        <v>E</v>
      </c>
    </row>
    <row r="606" spans="1:6" x14ac:dyDescent="0.2">
      <c r="A606" s="6">
        <v>872685870830</v>
      </c>
      <c r="B606" t="s">
        <v>57</v>
      </c>
      <c r="C606" s="3">
        <v>8.4599999999999973</v>
      </c>
      <c r="D606">
        <v>26.4</v>
      </c>
      <c r="E606">
        <f t="shared" si="9"/>
        <v>12</v>
      </c>
      <c r="F606" t="str">
        <f>IF(_xlfn.XLOOKUP(A606,'Shipment Detail'!N:N,'Shipment Detail'!D:D)="entreprise","E","P")</f>
        <v>P</v>
      </c>
    </row>
    <row r="607" spans="1:6" x14ac:dyDescent="0.2">
      <c r="A607" s="6">
        <v>872685881252</v>
      </c>
      <c r="B607" t="s">
        <v>57</v>
      </c>
      <c r="C607" s="3">
        <v>7.4600000000000009</v>
      </c>
      <c r="D607">
        <v>19.8</v>
      </c>
      <c r="E607">
        <f t="shared" si="9"/>
        <v>9</v>
      </c>
      <c r="F607" t="str">
        <f>IF(_xlfn.XLOOKUP(A607,'Shipment Detail'!N:N,'Shipment Detail'!D:D)="entreprise","E","P")</f>
        <v>E</v>
      </c>
    </row>
    <row r="608" spans="1:6" x14ac:dyDescent="0.2">
      <c r="A608" s="6">
        <v>872685897560</v>
      </c>
      <c r="B608" t="s">
        <v>57</v>
      </c>
      <c r="C608" s="3">
        <v>7.4600000000000009</v>
      </c>
      <c r="D608">
        <v>19.8</v>
      </c>
      <c r="E608">
        <f t="shared" si="9"/>
        <v>9</v>
      </c>
      <c r="F608" t="str">
        <f>IF(_xlfn.XLOOKUP(A608,'Shipment Detail'!N:N,'Shipment Detail'!D:D)="entreprise","E","P")</f>
        <v>E</v>
      </c>
    </row>
    <row r="609" spans="1:6" x14ac:dyDescent="0.2">
      <c r="A609" s="6">
        <v>872685921812</v>
      </c>
      <c r="B609" t="s">
        <v>57</v>
      </c>
      <c r="C609" s="3">
        <v>5.1099999999999994</v>
      </c>
      <c r="D609">
        <v>4.4000000000000004</v>
      </c>
      <c r="E609">
        <f t="shared" si="9"/>
        <v>2</v>
      </c>
      <c r="F609" t="str">
        <f>IF(_xlfn.XLOOKUP(A609,'Shipment Detail'!N:N,'Shipment Detail'!D:D)="entreprise","E","P")</f>
        <v>E</v>
      </c>
    </row>
    <row r="610" spans="1:6" x14ac:dyDescent="0.2">
      <c r="A610" s="6">
        <v>872685930129</v>
      </c>
      <c r="B610" t="s">
        <v>57</v>
      </c>
      <c r="C610" s="3">
        <v>6.7899999999999991</v>
      </c>
      <c r="D610">
        <v>15.4</v>
      </c>
      <c r="E610">
        <f t="shared" si="9"/>
        <v>7</v>
      </c>
      <c r="F610" t="str">
        <f>IF(_xlfn.XLOOKUP(A610,'Shipment Detail'!N:N,'Shipment Detail'!D:D)="entreprise","E","P")</f>
        <v>E</v>
      </c>
    </row>
    <row r="611" spans="1:6" x14ac:dyDescent="0.2">
      <c r="A611" s="6">
        <v>872685969151</v>
      </c>
      <c r="B611" t="s">
        <v>57</v>
      </c>
      <c r="C611" s="3">
        <v>8.4599999999999973</v>
      </c>
      <c r="D611">
        <v>25.52</v>
      </c>
      <c r="E611">
        <f t="shared" si="9"/>
        <v>11.6</v>
      </c>
      <c r="F611" t="str">
        <f>IF(_xlfn.XLOOKUP(A611,'Shipment Detail'!N:N,'Shipment Detail'!D:D)="entreprise","E","P")</f>
        <v>E</v>
      </c>
    </row>
    <row r="612" spans="1:6" x14ac:dyDescent="0.2">
      <c r="A612" s="6">
        <v>872685983063</v>
      </c>
      <c r="B612" t="s">
        <v>57</v>
      </c>
      <c r="C612" s="3">
        <v>5.4499999999999993</v>
      </c>
      <c r="D612">
        <v>5.5</v>
      </c>
      <c r="E612">
        <f t="shared" si="9"/>
        <v>2.5</v>
      </c>
      <c r="F612" t="str">
        <f>IF(_xlfn.XLOOKUP(A612,'Shipment Detail'!N:N,'Shipment Detail'!D:D)="entreprise","E","P")</f>
        <v>E</v>
      </c>
    </row>
    <row r="613" spans="1:6" x14ac:dyDescent="0.2">
      <c r="A613" s="6">
        <v>872686147611</v>
      </c>
      <c r="B613" t="s">
        <v>57</v>
      </c>
      <c r="C613" s="3">
        <v>15.149999999999999</v>
      </c>
      <c r="D613">
        <v>69.52</v>
      </c>
      <c r="E613">
        <f t="shared" si="9"/>
        <v>31.6</v>
      </c>
      <c r="F613" t="str">
        <f>IF(_xlfn.XLOOKUP(A613,'Shipment Detail'!N:N,'Shipment Detail'!D:D)="entreprise","E","P")</f>
        <v>E</v>
      </c>
    </row>
    <row r="614" spans="1:6" x14ac:dyDescent="0.2">
      <c r="A614" s="6">
        <v>872686161876</v>
      </c>
      <c r="B614" t="s">
        <v>57</v>
      </c>
      <c r="C614" s="3">
        <v>31.689999999999998</v>
      </c>
      <c r="D614">
        <v>171.6</v>
      </c>
      <c r="E614">
        <f t="shared" si="9"/>
        <v>77.899999999999991</v>
      </c>
      <c r="F614" t="str">
        <f>IF(_xlfn.XLOOKUP(A614,'Shipment Detail'!N:N,'Shipment Detail'!D:D)="entreprise","E","P")</f>
        <v>E</v>
      </c>
    </row>
    <row r="615" spans="1:6" x14ac:dyDescent="0.2">
      <c r="A615" s="6">
        <v>872686234213</v>
      </c>
      <c r="B615" t="s">
        <v>57</v>
      </c>
      <c r="C615" s="3">
        <v>15.82</v>
      </c>
      <c r="D615">
        <v>73.48</v>
      </c>
      <c r="E615">
        <f t="shared" si="9"/>
        <v>33.4</v>
      </c>
      <c r="F615" t="str">
        <f>IF(_xlfn.XLOOKUP(A615,'Shipment Detail'!N:N,'Shipment Detail'!D:D)="entreprise","E","P")</f>
        <v>E</v>
      </c>
    </row>
    <row r="616" spans="1:6" x14ac:dyDescent="0.2">
      <c r="A616" s="6">
        <v>872686284332</v>
      </c>
      <c r="B616" t="s">
        <v>57</v>
      </c>
      <c r="C616" s="3">
        <v>17.159999999999997</v>
      </c>
      <c r="D616">
        <v>81.84</v>
      </c>
      <c r="E616">
        <f t="shared" si="9"/>
        <v>37.200000000000003</v>
      </c>
      <c r="F616" t="str">
        <f>IF(_xlfn.XLOOKUP(A616,'Shipment Detail'!N:N,'Shipment Detail'!D:D)="entreprise","E","P")</f>
        <v>E</v>
      </c>
    </row>
    <row r="617" spans="1:6" x14ac:dyDescent="0.2">
      <c r="A617" s="6">
        <v>872686305860</v>
      </c>
      <c r="B617" t="s">
        <v>57</v>
      </c>
      <c r="C617" s="3">
        <v>13.14</v>
      </c>
      <c r="D617">
        <v>56.1</v>
      </c>
      <c r="E617">
        <f t="shared" si="9"/>
        <v>25.5</v>
      </c>
      <c r="F617" t="str">
        <f>IF(_xlfn.XLOOKUP(A617,'Shipment Detail'!N:N,'Shipment Detail'!D:D)="entreprise","E","P")</f>
        <v>E</v>
      </c>
    </row>
    <row r="618" spans="1:6" x14ac:dyDescent="0.2">
      <c r="A618" s="6">
        <v>872686321146</v>
      </c>
      <c r="B618" t="s">
        <v>57</v>
      </c>
      <c r="C618" s="3">
        <v>18.500000000000007</v>
      </c>
      <c r="D618">
        <v>91.96</v>
      </c>
      <c r="E618">
        <f t="shared" si="9"/>
        <v>41.800000000000004</v>
      </c>
      <c r="F618" t="str">
        <f>IF(_xlfn.XLOOKUP(A618,'Shipment Detail'!N:N,'Shipment Detail'!D:D)="entreprise","E","P")</f>
        <v>E</v>
      </c>
    </row>
    <row r="619" spans="1:6" x14ac:dyDescent="0.2">
      <c r="A619" s="6">
        <v>872686337178</v>
      </c>
      <c r="B619" t="s">
        <v>57</v>
      </c>
      <c r="C619" s="3">
        <v>14.150000000000006</v>
      </c>
      <c r="D619">
        <v>63.8</v>
      </c>
      <c r="E619">
        <f t="shared" si="9"/>
        <v>29</v>
      </c>
      <c r="F619" t="str">
        <f>IF(_xlfn.XLOOKUP(A619,'Shipment Detail'!N:N,'Shipment Detail'!D:D)="entreprise","E","P")</f>
        <v>E</v>
      </c>
    </row>
    <row r="620" spans="1:6" x14ac:dyDescent="0.2">
      <c r="A620" s="6">
        <v>872686358544</v>
      </c>
      <c r="B620" t="s">
        <v>57</v>
      </c>
      <c r="C620" s="3">
        <v>12.810000000000002</v>
      </c>
      <c r="D620">
        <v>54.12</v>
      </c>
      <c r="E620">
        <f t="shared" si="9"/>
        <v>24.6</v>
      </c>
      <c r="F620" t="str">
        <f>IF(_xlfn.XLOOKUP(A620,'Shipment Detail'!N:N,'Shipment Detail'!D:D)="entreprise","E","P")</f>
        <v>E</v>
      </c>
    </row>
    <row r="621" spans="1:6" x14ac:dyDescent="0.2">
      <c r="A621" s="6">
        <v>872686385629</v>
      </c>
      <c r="B621" t="s">
        <v>57</v>
      </c>
      <c r="C621" s="3">
        <v>19.840000000000003</v>
      </c>
      <c r="D621">
        <v>99.66</v>
      </c>
      <c r="E621">
        <f t="shared" si="9"/>
        <v>45.300000000000004</v>
      </c>
      <c r="F621" t="str">
        <f>IF(_xlfn.XLOOKUP(A621,'Shipment Detail'!N:N,'Shipment Detail'!D:D)="entreprise","E","P")</f>
        <v>E</v>
      </c>
    </row>
    <row r="622" spans="1:6" x14ac:dyDescent="0.2">
      <c r="A622" s="6">
        <v>872686415555</v>
      </c>
      <c r="B622" t="s">
        <v>57</v>
      </c>
      <c r="C622" s="3">
        <v>6.7899999999999991</v>
      </c>
      <c r="D622">
        <v>15.4</v>
      </c>
      <c r="E622">
        <f t="shared" si="9"/>
        <v>7</v>
      </c>
      <c r="F622" t="str">
        <f>IF(_xlfn.XLOOKUP(A622,'Shipment Detail'!N:N,'Shipment Detail'!D:D)="entreprise","E","P")</f>
        <v>E</v>
      </c>
    </row>
    <row r="623" spans="1:6" x14ac:dyDescent="0.2">
      <c r="A623" s="6">
        <v>872686454633</v>
      </c>
      <c r="B623" t="s">
        <v>57</v>
      </c>
      <c r="C623" s="3">
        <v>9.8000000000000007</v>
      </c>
      <c r="D623">
        <v>35.200000000000003</v>
      </c>
      <c r="E623">
        <f t="shared" si="9"/>
        <v>16</v>
      </c>
      <c r="F623" t="str">
        <f>IF(_xlfn.XLOOKUP(A623,'Shipment Detail'!N:N,'Shipment Detail'!D:D)="entreprise","E","P")</f>
        <v>E</v>
      </c>
    </row>
    <row r="624" spans="1:6" x14ac:dyDescent="0.2">
      <c r="A624" s="6">
        <v>872686476991</v>
      </c>
      <c r="B624" t="s">
        <v>57</v>
      </c>
      <c r="C624" s="3">
        <v>7.4600000000000009</v>
      </c>
      <c r="D624">
        <v>19.8</v>
      </c>
      <c r="E624">
        <f t="shared" si="9"/>
        <v>9</v>
      </c>
      <c r="F624" t="str">
        <f>IF(_xlfn.XLOOKUP(A624,'Shipment Detail'!N:N,'Shipment Detail'!D:D)="entreprise","E","P")</f>
        <v>E</v>
      </c>
    </row>
    <row r="625" spans="1:6" x14ac:dyDescent="0.2">
      <c r="A625" s="6">
        <v>872686511200</v>
      </c>
      <c r="B625" t="s">
        <v>57</v>
      </c>
      <c r="C625" s="3">
        <v>8.4599999999999973</v>
      </c>
      <c r="D625">
        <v>26.4</v>
      </c>
      <c r="E625">
        <f t="shared" si="9"/>
        <v>12</v>
      </c>
      <c r="F625" t="str">
        <f>IF(_xlfn.XLOOKUP(A625,'Shipment Detail'!N:N,'Shipment Detail'!D:D)="entreprise","E","P")</f>
        <v>E</v>
      </c>
    </row>
    <row r="626" spans="1:6" x14ac:dyDescent="0.2">
      <c r="A626" s="6">
        <v>872686533616</v>
      </c>
      <c r="B626" t="s">
        <v>57</v>
      </c>
      <c r="C626" s="3">
        <v>6.7899999999999991</v>
      </c>
      <c r="D626">
        <v>14.52</v>
      </c>
      <c r="E626">
        <f t="shared" si="9"/>
        <v>6.6</v>
      </c>
      <c r="F626" t="str">
        <f>IF(_xlfn.XLOOKUP(A626,'Shipment Detail'!N:N,'Shipment Detail'!D:D)="entreprise","E","P")</f>
        <v>E</v>
      </c>
    </row>
    <row r="627" spans="1:6" x14ac:dyDescent="0.2">
      <c r="A627" s="6">
        <v>872686599127</v>
      </c>
      <c r="B627" t="s">
        <v>57</v>
      </c>
      <c r="C627" s="3">
        <v>8.4599999999999973</v>
      </c>
      <c r="D627">
        <v>26.4</v>
      </c>
      <c r="E627">
        <f t="shared" si="9"/>
        <v>12</v>
      </c>
      <c r="F627" t="str">
        <f>IF(_xlfn.XLOOKUP(A627,'Shipment Detail'!N:N,'Shipment Detail'!D:D)="entreprise","E","P")</f>
        <v>E</v>
      </c>
    </row>
    <row r="628" spans="1:6" x14ac:dyDescent="0.2">
      <c r="A628" s="6">
        <v>872686627278</v>
      </c>
      <c r="B628" t="s">
        <v>57</v>
      </c>
      <c r="C628" s="3">
        <v>8.4599999999999973</v>
      </c>
      <c r="D628">
        <v>26.4</v>
      </c>
      <c r="E628">
        <f t="shared" si="9"/>
        <v>12</v>
      </c>
      <c r="F628" t="str">
        <f>IF(_xlfn.XLOOKUP(A628,'Shipment Detail'!N:N,'Shipment Detail'!D:D)="entreprise","E","P")</f>
        <v>E</v>
      </c>
    </row>
    <row r="629" spans="1:6" x14ac:dyDescent="0.2">
      <c r="A629" s="6">
        <v>872686710210</v>
      </c>
      <c r="B629" t="s">
        <v>57</v>
      </c>
      <c r="C629" s="3">
        <v>9.1300000000000026</v>
      </c>
      <c r="D629">
        <v>28.82</v>
      </c>
      <c r="E629">
        <f t="shared" si="9"/>
        <v>13.1</v>
      </c>
      <c r="F629" t="str">
        <f>IF(_xlfn.XLOOKUP(A629,'Shipment Detail'!N:N,'Shipment Detail'!D:D)="entreprise","E","P")</f>
        <v>E</v>
      </c>
    </row>
    <row r="630" spans="1:6" x14ac:dyDescent="0.2">
      <c r="A630" s="6">
        <v>872686737904</v>
      </c>
      <c r="B630" t="s">
        <v>57</v>
      </c>
      <c r="C630" s="3">
        <v>9.4600000000000009</v>
      </c>
      <c r="D630">
        <v>32.340000000000003</v>
      </c>
      <c r="E630">
        <f t="shared" si="9"/>
        <v>14.7</v>
      </c>
      <c r="F630" t="str">
        <f>IF(_xlfn.XLOOKUP(A630,'Shipment Detail'!N:N,'Shipment Detail'!D:D)="entreprise","E","P")</f>
        <v>E</v>
      </c>
    </row>
    <row r="631" spans="1:6" x14ac:dyDescent="0.2">
      <c r="A631" s="6">
        <v>872686752878</v>
      </c>
      <c r="B631" t="s">
        <v>57</v>
      </c>
      <c r="C631" s="3">
        <v>8.4599999999999973</v>
      </c>
      <c r="D631">
        <v>26.4</v>
      </c>
      <c r="E631">
        <f t="shared" si="9"/>
        <v>12</v>
      </c>
      <c r="F631" t="str">
        <f>IF(_xlfn.XLOOKUP(A631,'Shipment Detail'!N:N,'Shipment Detail'!D:D)="entreprise","E","P")</f>
        <v>E</v>
      </c>
    </row>
    <row r="632" spans="1:6" x14ac:dyDescent="0.2">
      <c r="A632" s="6">
        <v>872686784439</v>
      </c>
      <c r="B632" t="s">
        <v>57</v>
      </c>
      <c r="C632" s="3">
        <v>6.7899999999999991</v>
      </c>
      <c r="D632">
        <v>15.4</v>
      </c>
      <c r="E632">
        <f t="shared" si="9"/>
        <v>7</v>
      </c>
      <c r="F632" t="str">
        <f>IF(_xlfn.XLOOKUP(A632,'Shipment Detail'!N:N,'Shipment Detail'!D:D)="entreprise","E","P")</f>
        <v>E</v>
      </c>
    </row>
    <row r="633" spans="1:6" x14ac:dyDescent="0.2">
      <c r="A633" s="6">
        <v>872686800027</v>
      </c>
      <c r="B633" t="s">
        <v>57</v>
      </c>
      <c r="C633" s="3">
        <v>8.129999999999999</v>
      </c>
      <c r="D633">
        <v>24.2</v>
      </c>
      <c r="E633">
        <f t="shared" si="9"/>
        <v>11</v>
      </c>
      <c r="F633" t="str">
        <f>IF(_xlfn.XLOOKUP(A633,'Shipment Detail'!N:N,'Shipment Detail'!D:D)="entreprise","E","P")</f>
        <v>E</v>
      </c>
    </row>
    <row r="634" spans="1:6" x14ac:dyDescent="0.2">
      <c r="A634" s="6">
        <v>872686820853</v>
      </c>
      <c r="B634" t="s">
        <v>57</v>
      </c>
      <c r="C634" s="3">
        <v>16.490000000000002</v>
      </c>
      <c r="D634">
        <v>77.44</v>
      </c>
      <c r="E634">
        <f t="shared" si="9"/>
        <v>35.200000000000003</v>
      </c>
      <c r="F634" t="str">
        <f>IF(_xlfn.XLOOKUP(A634,'Shipment Detail'!N:N,'Shipment Detail'!D:D)="entreprise","E","P")</f>
        <v>E</v>
      </c>
    </row>
    <row r="635" spans="1:6" x14ac:dyDescent="0.2">
      <c r="A635" s="6">
        <v>872686867233</v>
      </c>
      <c r="B635" t="s">
        <v>57</v>
      </c>
      <c r="C635" s="3">
        <v>22.849999999999994</v>
      </c>
      <c r="D635">
        <v>119.24</v>
      </c>
      <c r="E635">
        <f t="shared" si="9"/>
        <v>54.1</v>
      </c>
      <c r="F635" t="str">
        <f>IF(_xlfn.XLOOKUP(A635,'Shipment Detail'!N:N,'Shipment Detail'!D:D)="entreprise","E","P")</f>
        <v>E</v>
      </c>
    </row>
    <row r="636" spans="1:6" x14ac:dyDescent="0.2">
      <c r="A636" s="6">
        <v>872686890025</v>
      </c>
      <c r="B636" t="s">
        <v>57</v>
      </c>
      <c r="C636" s="3">
        <v>7.4600000000000009</v>
      </c>
      <c r="D636">
        <v>19.8</v>
      </c>
      <c r="E636">
        <f t="shared" si="9"/>
        <v>9</v>
      </c>
      <c r="F636" t="str">
        <f>IF(_xlfn.XLOOKUP(A636,'Shipment Detail'!N:N,'Shipment Detail'!D:D)="entreprise","E","P")</f>
        <v>E</v>
      </c>
    </row>
    <row r="637" spans="1:6" x14ac:dyDescent="0.2">
      <c r="A637" s="6">
        <v>872686902272</v>
      </c>
      <c r="B637" t="s">
        <v>57</v>
      </c>
      <c r="C637" s="3">
        <v>8.7999999999999972</v>
      </c>
      <c r="D637">
        <v>28.38</v>
      </c>
      <c r="E637">
        <f t="shared" si="9"/>
        <v>12.9</v>
      </c>
      <c r="F637" t="str">
        <f>IF(_xlfn.XLOOKUP(A637,'Shipment Detail'!N:N,'Shipment Detail'!D:D)="entreprise","E","P")</f>
        <v>E</v>
      </c>
    </row>
    <row r="638" spans="1:6" x14ac:dyDescent="0.2">
      <c r="A638" s="6">
        <v>872686932790</v>
      </c>
      <c r="B638" t="s">
        <v>57</v>
      </c>
      <c r="C638" s="3">
        <v>12.810000000000002</v>
      </c>
      <c r="D638">
        <v>54.12</v>
      </c>
      <c r="E638">
        <f t="shared" si="9"/>
        <v>24.6</v>
      </c>
      <c r="F638" t="str">
        <f>IF(_xlfn.XLOOKUP(A638,'Shipment Detail'!N:N,'Shipment Detail'!D:D)="entreprise","E","P")</f>
        <v>E</v>
      </c>
    </row>
    <row r="639" spans="1:6" x14ac:dyDescent="0.2">
      <c r="A639" s="6">
        <v>872686946374</v>
      </c>
      <c r="B639" t="s">
        <v>57</v>
      </c>
      <c r="C639" s="3">
        <v>8.4599999999999973</v>
      </c>
      <c r="D639">
        <v>26.4</v>
      </c>
      <c r="E639">
        <f t="shared" si="9"/>
        <v>12</v>
      </c>
      <c r="F639" t="str">
        <f>IF(_xlfn.XLOOKUP(A639,'Shipment Detail'!N:N,'Shipment Detail'!D:D)="entreprise","E","P")</f>
        <v>E</v>
      </c>
    </row>
    <row r="640" spans="1:6" x14ac:dyDescent="0.2">
      <c r="A640" s="6">
        <v>872686962451</v>
      </c>
      <c r="B640" t="s">
        <v>57</v>
      </c>
      <c r="C640" s="3">
        <v>7.7900000000000027</v>
      </c>
      <c r="D640">
        <v>21.56</v>
      </c>
      <c r="E640">
        <f t="shared" si="9"/>
        <v>9.7999999999999989</v>
      </c>
      <c r="F640" t="str">
        <f>IF(_xlfn.XLOOKUP(A640,'Shipment Detail'!N:N,'Shipment Detail'!D:D)="entreprise","E","P")</f>
        <v>E</v>
      </c>
    </row>
    <row r="641" spans="1:6" x14ac:dyDescent="0.2">
      <c r="A641" s="6">
        <v>872686973345</v>
      </c>
      <c r="B641" t="s">
        <v>57</v>
      </c>
      <c r="C641" s="3">
        <v>5.1099999999999994</v>
      </c>
      <c r="D641">
        <v>4.4000000000000004</v>
      </c>
      <c r="E641">
        <f t="shared" si="9"/>
        <v>2</v>
      </c>
      <c r="F641" t="str">
        <f>IF(_xlfn.XLOOKUP(A641,'Shipment Detail'!N:N,'Shipment Detail'!D:D)="entreprise","E","P")</f>
        <v>E</v>
      </c>
    </row>
    <row r="642" spans="1:6" x14ac:dyDescent="0.2">
      <c r="A642" s="6">
        <v>872686974477</v>
      </c>
      <c r="B642" t="s">
        <v>57</v>
      </c>
      <c r="C642" s="3">
        <v>7.120000000000001</v>
      </c>
      <c r="D642">
        <v>17.600000000000001</v>
      </c>
      <c r="E642">
        <f t="shared" si="9"/>
        <v>8</v>
      </c>
      <c r="F642" t="str">
        <f>IF(_xlfn.XLOOKUP(A642,'Shipment Detail'!N:N,'Shipment Detail'!D:D)="entreprise","E","P")</f>
        <v>E</v>
      </c>
    </row>
    <row r="643" spans="1:6" x14ac:dyDescent="0.2">
      <c r="A643" s="6">
        <v>872687014874</v>
      </c>
      <c r="B643" t="s">
        <v>57</v>
      </c>
      <c r="C643" s="3">
        <v>7.120000000000001</v>
      </c>
      <c r="D643">
        <v>17.600000000000001</v>
      </c>
      <c r="E643">
        <f t="shared" ref="E643:E706" si="10">ROUNDUP(D643*0.453592,1)</f>
        <v>8</v>
      </c>
      <c r="F643" t="str">
        <f>IF(_xlfn.XLOOKUP(A643,'Shipment Detail'!N:N,'Shipment Detail'!D:D)="entreprise","E","P")</f>
        <v>E</v>
      </c>
    </row>
    <row r="644" spans="1:6" x14ac:dyDescent="0.2">
      <c r="A644" s="6">
        <v>872687022324</v>
      </c>
      <c r="B644" t="s">
        <v>57</v>
      </c>
      <c r="C644" s="3">
        <v>6.4499999999999993</v>
      </c>
      <c r="D644">
        <v>13.2</v>
      </c>
      <c r="E644">
        <f t="shared" si="10"/>
        <v>6</v>
      </c>
      <c r="F644" t="str">
        <f>IF(_xlfn.XLOOKUP(A644,'Shipment Detail'!N:N,'Shipment Detail'!D:D)="entreprise","E","P")</f>
        <v>E</v>
      </c>
    </row>
    <row r="645" spans="1:6" x14ac:dyDescent="0.2">
      <c r="A645" s="6">
        <v>872687040231</v>
      </c>
      <c r="B645" t="s">
        <v>57</v>
      </c>
      <c r="C645" s="3">
        <v>7.4600000000000009</v>
      </c>
      <c r="D645">
        <v>19.8</v>
      </c>
      <c r="E645">
        <f t="shared" si="10"/>
        <v>9</v>
      </c>
      <c r="F645" t="str">
        <f>IF(_xlfn.XLOOKUP(A645,'Shipment Detail'!N:N,'Shipment Detail'!D:D)="entreprise","E","P")</f>
        <v>E</v>
      </c>
    </row>
    <row r="646" spans="1:6" x14ac:dyDescent="0.2">
      <c r="A646" s="6">
        <v>872687050563</v>
      </c>
      <c r="B646" t="s">
        <v>57</v>
      </c>
      <c r="C646" s="3">
        <v>20.509999999999991</v>
      </c>
      <c r="D646">
        <v>105.16</v>
      </c>
      <c r="E646">
        <f t="shared" si="10"/>
        <v>47.7</v>
      </c>
      <c r="F646" t="str">
        <f>IF(_xlfn.XLOOKUP(A646,'Shipment Detail'!N:N,'Shipment Detail'!D:D)="entreprise","E","P")</f>
        <v>E</v>
      </c>
    </row>
    <row r="647" spans="1:6" x14ac:dyDescent="0.2">
      <c r="A647" s="6">
        <v>872687075063</v>
      </c>
      <c r="B647" t="s">
        <v>57</v>
      </c>
      <c r="C647" s="3">
        <v>6.7899999999999991</v>
      </c>
      <c r="D647">
        <v>14.52</v>
      </c>
      <c r="E647">
        <f t="shared" si="10"/>
        <v>6.6</v>
      </c>
      <c r="F647" t="str">
        <f>IF(_xlfn.XLOOKUP(A647,'Shipment Detail'!N:N,'Shipment Detail'!D:D)="entreprise","E","P")</f>
        <v>E</v>
      </c>
    </row>
    <row r="648" spans="1:6" x14ac:dyDescent="0.2">
      <c r="A648" s="6">
        <v>872687082205</v>
      </c>
      <c r="B648" t="s">
        <v>57</v>
      </c>
      <c r="C648" s="3">
        <v>9.4600000000000009</v>
      </c>
      <c r="D648">
        <v>33</v>
      </c>
      <c r="E648">
        <f t="shared" si="10"/>
        <v>15</v>
      </c>
      <c r="F648" t="str">
        <f>IF(_xlfn.XLOOKUP(A648,'Shipment Detail'!N:N,'Shipment Detail'!D:D)="entreprise","E","P")</f>
        <v>E</v>
      </c>
    </row>
    <row r="649" spans="1:6" x14ac:dyDescent="0.2">
      <c r="A649" s="6">
        <v>872687092353</v>
      </c>
      <c r="B649" t="s">
        <v>57</v>
      </c>
      <c r="C649" s="3">
        <v>5.7799999999999976</v>
      </c>
      <c r="D649">
        <v>8.8000000000000007</v>
      </c>
      <c r="E649">
        <f t="shared" si="10"/>
        <v>4</v>
      </c>
      <c r="F649" t="str">
        <f>IF(_xlfn.XLOOKUP(A649,'Shipment Detail'!N:N,'Shipment Detail'!D:D)="entreprise","E","P")</f>
        <v>E</v>
      </c>
    </row>
    <row r="650" spans="1:6" x14ac:dyDescent="0.2">
      <c r="A650" s="6">
        <v>872687105780</v>
      </c>
      <c r="B650" t="s">
        <v>57</v>
      </c>
      <c r="C650" s="3">
        <v>6.7899999999999991</v>
      </c>
      <c r="D650">
        <v>15.4</v>
      </c>
      <c r="E650">
        <f t="shared" si="10"/>
        <v>7</v>
      </c>
      <c r="F650" t="str">
        <f>IF(_xlfn.XLOOKUP(A650,'Shipment Detail'!N:N,'Shipment Detail'!D:D)="entreprise","E","P")</f>
        <v>E</v>
      </c>
    </row>
    <row r="651" spans="1:6" x14ac:dyDescent="0.2">
      <c r="A651" s="6">
        <v>872687118276</v>
      </c>
      <c r="B651" t="s">
        <v>57</v>
      </c>
      <c r="C651" s="3">
        <v>11.14</v>
      </c>
      <c r="D651">
        <v>42.24</v>
      </c>
      <c r="E651">
        <f t="shared" si="10"/>
        <v>19.200000000000003</v>
      </c>
      <c r="F651" t="str">
        <f>IF(_xlfn.XLOOKUP(A651,'Shipment Detail'!N:N,'Shipment Detail'!D:D)="entreprise","E","P")</f>
        <v>E</v>
      </c>
    </row>
    <row r="652" spans="1:6" x14ac:dyDescent="0.2">
      <c r="A652" s="6">
        <v>872687143314</v>
      </c>
      <c r="B652" t="s">
        <v>57</v>
      </c>
      <c r="C652" s="3">
        <v>15.489999999999995</v>
      </c>
      <c r="D652">
        <v>72.38</v>
      </c>
      <c r="E652">
        <f t="shared" si="10"/>
        <v>32.9</v>
      </c>
      <c r="F652" t="str">
        <f>IF(_xlfn.XLOOKUP(A652,'Shipment Detail'!N:N,'Shipment Detail'!D:D)="entreprise","E","P")</f>
        <v>E</v>
      </c>
    </row>
    <row r="653" spans="1:6" x14ac:dyDescent="0.2">
      <c r="A653" s="6">
        <v>872687211506</v>
      </c>
      <c r="B653" t="s">
        <v>57</v>
      </c>
      <c r="C653" s="3">
        <v>8.7999999999999972</v>
      </c>
      <c r="D653">
        <v>28.6</v>
      </c>
      <c r="E653">
        <f t="shared" si="10"/>
        <v>13</v>
      </c>
      <c r="F653" t="str">
        <f>IF(_xlfn.XLOOKUP(A653,'Shipment Detail'!N:N,'Shipment Detail'!D:D)="entreprise","E","P")</f>
        <v>E</v>
      </c>
    </row>
    <row r="654" spans="1:6" x14ac:dyDescent="0.2">
      <c r="A654" s="6">
        <v>872687225568</v>
      </c>
      <c r="B654" t="s">
        <v>57</v>
      </c>
      <c r="C654" s="3">
        <v>13.479999999999997</v>
      </c>
      <c r="D654">
        <v>59.4</v>
      </c>
      <c r="E654">
        <f t="shared" si="10"/>
        <v>27</v>
      </c>
      <c r="F654" t="str">
        <f>IF(_xlfn.XLOOKUP(A654,'Shipment Detail'!N:N,'Shipment Detail'!D:D)="entreprise","E","P")</f>
        <v>E</v>
      </c>
    </row>
    <row r="655" spans="1:6" x14ac:dyDescent="0.2">
      <c r="A655" s="6">
        <v>872687244449</v>
      </c>
      <c r="B655" t="s">
        <v>57</v>
      </c>
      <c r="C655" s="3">
        <v>9.4600000000000009</v>
      </c>
      <c r="D655">
        <v>32.340000000000003</v>
      </c>
      <c r="E655">
        <f t="shared" si="10"/>
        <v>14.7</v>
      </c>
      <c r="F655" t="str">
        <f>IF(_xlfn.XLOOKUP(A655,'Shipment Detail'!N:N,'Shipment Detail'!D:D)="entreprise","E","P")</f>
        <v>E</v>
      </c>
    </row>
    <row r="656" spans="1:6" x14ac:dyDescent="0.2">
      <c r="A656" s="6">
        <v>872687258125</v>
      </c>
      <c r="B656" t="s">
        <v>57</v>
      </c>
      <c r="C656" s="3">
        <v>8.7999999999999972</v>
      </c>
      <c r="D656">
        <v>27.72</v>
      </c>
      <c r="E656">
        <f t="shared" si="10"/>
        <v>12.6</v>
      </c>
      <c r="F656" t="str">
        <f>IF(_xlfn.XLOOKUP(A656,'Shipment Detail'!N:N,'Shipment Detail'!D:D)="entreprise","E","P")</f>
        <v>E</v>
      </c>
    </row>
    <row r="657" spans="1:6" x14ac:dyDescent="0.2">
      <c r="A657" s="6">
        <v>872687306668</v>
      </c>
      <c r="B657" t="s">
        <v>57</v>
      </c>
      <c r="C657" s="3">
        <v>88.57000000000005</v>
      </c>
      <c r="D657">
        <v>479.38</v>
      </c>
      <c r="E657">
        <f t="shared" si="10"/>
        <v>217.5</v>
      </c>
      <c r="F657" t="str">
        <f>IF(_xlfn.XLOOKUP(A657,'Shipment Detail'!N:N,'Shipment Detail'!D:D)="entreprise","E","P")</f>
        <v>E</v>
      </c>
    </row>
    <row r="658" spans="1:6" x14ac:dyDescent="0.2">
      <c r="A658" s="6">
        <v>872687911229</v>
      </c>
      <c r="B658" t="s">
        <v>57</v>
      </c>
      <c r="C658" s="3">
        <v>19.170000000000002</v>
      </c>
      <c r="D658">
        <v>96.8</v>
      </c>
      <c r="E658">
        <f t="shared" si="10"/>
        <v>44</v>
      </c>
      <c r="F658" t="str">
        <f>IF(_xlfn.XLOOKUP(A658,'Shipment Detail'!N:N,'Shipment Detail'!D:D)="entreprise","E","P")</f>
        <v>E</v>
      </c>
    </row>
    <row r="659" spans="1:6" x14ac:dyDescent="0.2">
      <c r="A659" s="6">
        <v>872687932216</v>
      </c>
      <c r="B659" t="s">
        <v>57</v>
      </c>
      <c r="C659" s="3">
        <v>8.4599999999999973</v>
      </c>
      <c r="D659">
        <v>26.4</v>
      </c>
      <c r="E659">
        <f t="shared" si="10"/>
        <v>12</v>
      </c>
      <c r="F659" t="str">
        <f>IF(_xlfn.XLOOKUP(A659,'Shipment Detail'!N:N,'Shipment Detail'!D:D)="entreprise","E","P")</f>
        <v>E</v>
      </c>
    </row>
    <row r="660" spans="1:6" x14ac:dyDescent="0.2">
      <c r="A660" s="6">
        <v>872687958812</v>
      </c>
      <c r="B660" t="s">
        <v>57</v>
      </c>
      <c r="C660" s="3">
        <v>6.4499999999999993</v>
      </c>
      <c r="D660">
        <v>12.1</v>
      </c>
      <c r="E660">
        <f t="shared" si="10"/>
        <v>5.5</v>
      </c>
      <c r="F660" t="str">
        <f>IF(_xlfn.XLOOKUP(A660,'Shipment Detail'!N:N,'Shipment Detail'!D:D)="entreprise","E","P")</f>
        <v>E</v>
      </c>
    </row>
    <row r="661" spans="1:6" x14ac:dyDescent="0.2">
      <c r="A661" s="6">
        <v>872687980803</v>
      </c>
      <c r="B661" t="s">
        <v>57</v>
      </c>
      <c r="C661" s="3">
        <v>9.1300000000000026</v>
      </c>
      <c r="D661">
        <v>30.8</v>
      </c>
      <c r="E661">
        <f t="shared" si="10"/>
        <v>14</v>
      </c>
      <c r="F661" t="str">
        <f>IF(_xlfn.XLOOKUP(A661,'Shipment Detail'!N:N,'Shipment Detail'!D:D)="entreprise","E","P")</f>
        <v>E</v>
      </c>
    </row>
    <row r="662" spans="1:6" x14ac:dyDescent="0.2">
      <c r="A662" s="6">
        <v>872688008202</v>
      </c>
      <c r="B662" t="s">
        <v>57</v>
      </c>
      <c r="C662" s="3">
        <v>7.4600000000000009</v>
      </c>
      <c r="D662">
        <v>19.36</v>
      </c>
      <c r="E662">
        <f t="shared" si="10"/>
        <v>8.7999999999999989</v>
      </c>
      <c r="F662" t="str">
        <f>IF(_xlfn.XLOOKUP(A662,'Shipment Detail'!N:N,'Shipment Detail'!D:D)="entreprise","E","P")</f>
        <v>E</v>
      </c>
    </row>
    <row r="663" spans="1:6" x14ac:dyDescent="0.2">
      <c r="A663" s="6">
        <v>872688039223</v>
      </c>
      <c r="B663" t="s">
        <v>57</v>
      </c>
      <c r="C663" s="3">
        <v>14.480000000000004</v>
      </c>
      <c r="D663">
        <v>65.12</v>
      </c>
      <c r="E663">
        <f t="shared" si="10"/>
        <v>29.6</v>
      </c>
      <c r="F663" t="str">
        <f>IF(_xlfn.XLOOKUP(A663,'Shipment Detail'!N:N,'Shipment Detail'!D:D)="entreprise","E","P")</f>
        <v>E</v>
      </c>
    </row>
    <row r="664" spans="1:6" x14ac:dyDescent="0.2">
      <c r="A664" s="6">
        <v>872688060870</v>
      </c>
      <c r="B664" t="s">
        <v>57</v>
      </c>
      <c r="C664" s="3">
        <v>11.469999999999999</v>
      </c>
      <c r="D664">
        <v>46.2</v>
      </c>
      <c r="E664">
        <f t="shared" si="10"/>
        <v>21</v>
      </c>
      <c r="F664" t="str">
        <f>IF(_xlfn.XLOOKUP(A664,'Shipment Detail'!N:N,'Shipment Detail'!D:D)="entreprise","E","P")</f>
        <v>E</v>
      </c>
    </row>
    <row r="665" spans="1:6" x14ac:dyDescent="0.2">
      <c r="A665" s="6">
        <v>872688120228</v>
      </c>
      <c r="B665" t="s">
        <v>57</v>
      </c>
      <c r="C665" s="3">
        <v>8.7999999999999972</v>
      </c>
      <c r="D665">
        <v>28.6</v>
      </c>
      <c r="E665">
        <f t="shared" si="10"/>
        <v>13</v>
      </c>
      <c r="F665" t="str">
        <f>IF(_xlfn.XLOOKUP(A665,'Shipment Detail'!N:N,'Shipment Detail'!D:D)="entreprise","E","P")</f>
        <v>E</v>
      </c>
    </row>
    <row r="666" spans="1:6" x14ac:dyDescent="0.2">
      <c r="A666" s="6">
        <v>872688163600</v>
      </c>
      <c r="B666" t="s">
        <v>57</v>
      </c>
      <c r="C666" s="3">
        <v>6.4499999999999993</v>
      </c>
      <c r="D666">
        <v>13.2</v>
      </c>
      <c r="E666">
        <f t="shared" si="10"/>
        <v>6</v>
      </c>
      <c r="F666" t="str">
        <f>IF(_xlfn.XLOOKUP(A666,'Shipment Detail'!N:N,'Shipment Detail'!D:D)="entreprise","E","P")</f>
        <v>E</v>
      </c>
    </row>
    <row r="667" spans="1:6" x14ac:dyDescent="0.2">
      <c r="A667" s="6">
        <v>872688189264</v>
      </c>
      <c r="B667" t="s">
        <v>57</v>
      </c>
      <c r="C667" s="3">
        <v>10.129999999999995</v>
      </c>
      <c r="D667">
        <v>35.64</v>
      </c>
      <c r="E667">
        <f t="shared" si="10"/>
        <v>16.200000000000003</v>
      </c>
      <c r="F667" t="str">
        <f>IF(_xlfn.XLOOKUP(A667,'Shipment Detail'!N:N,'Shipment Detail'!D:D)="entreprise","E","P")</f>
        <v>E</v>
      </c>
    </row>
    <row r="668" spans="1:6" x14ac:dyDescent="0.2">
      <c r="A668" s="6">
        <v>872688217739</v>
      </c>
      <c r="B668" t="s">
        <v>57</v>
      </c>
      <c r="C668" s="3">
        <v>4.6100000000000012</v>
      </c>
      <c r="D668">
        <v>0.66</v>
      </c>
      <c r="E668">
        <f t="shared" si="10"/>
        <v>0.30000000000000004</v>
      </c>
      <c r="F668" t="str">
        <f>IF(_xlfn.XLOOKUP(A668,'Shipment Detail'!N:N,'Shipment Detail'!D:D)="entreprise","E","P")</f>
        <v>E</v>
      </c>
    </row>
    <row r="669" spans="1:6" x14ac:dyDescent="0.2">
      <c r="A669" s="6">
        <v>872688235896</v>
      </c>
      <c r="B669" t="s">
        <v>57</v>
      </c>
      <c r="C669" s="3">
        <v>5.4499999999999993</v>
      </c>
      <c r="D669">
        <v>6.6</v>
      </c>
      <c r="E669">
        <f t="shared" si="10"/>
        <v>3</v>
      </c>
      <c r="F669" t="str">
        <f>IF(_xlfn.XLOOKUP(A669,'Shipment Detail'!N:N,'Shipment Detail'!D:D)="entreprise","E","P")</f>
        <v>E</v>
      </c>
    </row>
    <row r="670" spans="1:6" x14ac:dyDescent="0.2">
      <c r="A670" s="6">
        <v>872688279120</v>
      </c>
      <c r="B670" t="s">
        <v>57</v>
      </c>
      <c r="C670" s="3">
        <v>10.129999999999995</v>
      </c>
      <c r="D670">
        <v>35.64</v>
      </c>
      <c r="E670">
        <f t="shared" si="10"/>
        <v>16.200000000000003</v>
      </c>
      <c r="F670" t="str">
        <f>IF(_xlfn.XLOOKUP(A670,'Shipment Detail'!N:N,'Shipment Detail'!D:D)="entreprise","E","P")</f>
        <v>E</v>
      </c>
    </row>
    <row r="671" spans="1:6" x14ac:dyDescent="0.2">
      <c r="A671" s="6">
        <v>872688299290</v>
      </c>
      <c r="B671" t="s">
        <v>57</v>
      </c>
      <c r="C671" s="3">
        <v>12.14</v>
      </c>
      <c r="D671">
        <v>49.5</v>
      </c>
      <c r="E671">
        <f t="shared" si="10"/>
        <v>22.5</v>
      </c>
      <c r="F671" t="str">
        <f>IF(_xlfn.XLOOKUP(A671,'Shipment Detail'!N:N,'Shipment Detail'!D:D)="entreprise","E","P")</f>
        <v>E</v>
      </c>
    </row>
    <row r="672" spans="1:6" x14ac:dyDescent="0.2">
      <c r="A672" s="6">
        <v>872688314798</v>
      </c>
      <c r="B672" t="s">
        <v>57</v>
      </c>
      <c r="C672" s="3">
        <v>13.479999999999997</v>
      </c>
      <c r="D672">
        <v>59.4</v>
      </c>
      <c r="E672">
        <f t="shared" si="10"/>
        <v>27</v>
      </c>
      <c r="F672" t="str">
        <f>IF(_xlfn.XLOOKUP(A672,'Shipment Detail'!N:N,'Shipment Detail'!D:D)="entreprise","E","P")</f>
        <v>E</v>
      </c>
    </row>
    <row r="673" spans="1:6" x14ac:dyDescent="0.2">
      <c r="A673" s="6">
        <v>872688334193</v>
      </c>
      <c r="B673" t="s">
        <v>57</v>
      </c>
      <c r="C673" s="3">
        <v>13.479999999999997</v>
      </c>
      <c r="D673">
        <v>59.4</v>
      </c>
      <c r="E673">
        <f t="shared" si="10"/>
        <v>27</v>
      </c>
      <c r="F673" t="str">
        <f>IF(_xlfn.XLOOKUP(A673,'Shipment Detail'!N:N,'Shipment Detail'!D:D)="entreprise","E","P")</f>
        <v>E</v>
      </c>
    </row>
    <row r="674" spans="1:6" x14ac:dyDescent="0.2">
      <c r="A674" s="6">
        <v>872688350741</v>
      </c>
      <c r="B674" t="s">
        <v>57</v>
      </c>
      <c r="C674" s="3">
        <v>5.4499999999999993</v>
      </c>
      <c r="D674">
        <v>6.6</v>
      </c>
      <c r="E674">
        <f t="shared" si="10"/>
        <v>3</v>
      </c>
      <c r="F674" t="str">
        <f>IF(_xlfn.XLOOKUP(A674,'Shipment Detail'!N:N,'Shipment Detail'!D:D)="entreprise","E","P")</f>
        <v>E</v>
      </c>
    </row>
    <row r="675" spans="1:6" x14ac:dyDescent="0.2">
      <c r="A675" s="6">
        <v>872688362940</v>
      </c>
      <c r="B675" t="s">
        <v>57</v>
      </c>
      <c r="C675" s="3">
        <v>8.4599999999999973</v>
      </c>
      <c r="D675">
        <v>26.4</v>
      </c>
      <c r="E675">
        <f t="shared" si="10"/>
        <v>12</v>
      </c>
      <c r="F675" t="str">
        <f>IF(_xlfn.XLOOKUP(A675,'Shipment Detail'!N:N,'Shipment Detail'!D:D)="entreprise","E","P")</f>
        <v>E</v>
      </c>
    </row>
    <row r="676" spans="1:6" x14ac:dyDescent="0.2">
      <c r="A676" s="6">
        <v>872688381545</v>
      </c>
      <c r="B676" t="s">
        <v>57</v>
      </c>
      <c r="C676" s="3">
        <v>8.4599999999999973</v>
      </c>
      <c r="D676">
        <v>26.4</v>
      </c>
      <c r="E676">
        <f t="shared" si="10"/>
        <v>12</v>
      </c>
      <c r="F676" t="str">
        <f>IF(_xlfn.XLOOKUP(A676,'Shipment Detail'!N:N,'Shipment Detail'!D:D)="entreprise","E","P")</f>
        <v>E</v>
      </c>
    </row>
    <row r="677" spans="1:6" x14ac:dyDescent="0.2">
      <c r="A677" s="6">
        <v>872688401768</v>
      </c>
      <c r="B677" t="s">
        <v>57</v>
      </c>
      <c r="C677" s="3">
        <v>7.120000000000001</v>
      </c>
      <c r="D677">
        <v>16.940000000000001</v>
      </c>
      <c r="E677">
        <f t="shared" si="10"/>
        <v>7.6999999999999993</v>
      </c>
      <c r="F677" t="str">
        <f>IF(_xlfn.XLOOKUP(A677,'Shipment Detail'!N:N,'Shipment Detail'!D:D)="entreprise","E","P")</f>
        <v>E</v>
      </c>
    </row>
    <row r="678" spans="1:6" x14ac:dyDescent="0.2">
      <c r="A678" s="6">
        <v>872688413393</v>
      </c>
      <c r="B678" t="s">
        <v>57</v>
      </c>
      <c r="C678" s="3">
        <v>10.129999999999995</v>
      </c>
      <c r="D678">
        <v>36.08</v>
      </c>
      <c r="E678">
        <f t="shared" si="10"/>
        <v>16.400000000000002</v>
      </c>
      <c r="F678" t="str">
        <f>IF(_xlfn.XLOOKUP(A678,'Shipment Detail'!N:N,'Shipment Detail'!D:D)="entreprise","E","P")</f>
        <v>E</v>
      </c>
    </row>
    <row r="679" spans="1:6" x14ac:dyDescent="0.2">
      <c r="A679" s="6">
        <v>872688427036</v>
      </c>
      <c r="B679" t="s">
        <v>57</v>
      </c>
      <c r="C679" s="3">
        <v>5.4499999999999993</v>
      </c>
      <c r="D679">
        <v>6.6</v>
      </c>
      <c r="E679">
        <f t="shared" si="10"/>
        <v>3</v>
      </c>
      <c r="F679" t="str">
        <f>IF(_xlfn.XLOOKUP(A679,'Shipment Detail'!N:N,'Shipment Detail'!D:D)="entreprise","E","P")</f>
        <v>E</v>
      </c>
    </row>
    <row r="680" spans="1:6" x14ac:dyDescent="0.2">
      <c r="A680" s="6">
        <v>872688487855</v>
      </c>
      <c r="B680" t="s">
        <v>57</v>
      </c>
      <c r="C680" s="3">
        <v>9.4600000000000009</v>
      </c>
      <c r="D680">
        <v>33</v>
      </c>
      <c r="E680">
        <f t="shared" si="10"/>
        <v>15</v>
      </c>
      <c r="F680" t="str">
        <f>IF(_xlfn.XLOOKUP(A680,'Shipment Detail'!N:N,'Shipment Detail'!D:D)="entreprise","E","P")</f>
        <v>E</v>
      </c>
    </row>
    <row r="681" spans="1:6" x14ac:dyDescent="0.2">
      <c r="A681" s="6">
        <v>872688548059</v>
      </c>
      <c r="B681" t="s">
        <v>57</v>
      </c>
      <c r="C681" s="3">
        <v>10.129999999999995</v>
      </c>
      <c r="D681">
        <v>36.08</v>
      </c>
      <c r="E681">
        <f t="shared" si="10"/>
        <v>16.400000000000002</v>
      </c>
      <c r="F681" t="str">
        <f>IF(_xlfn.XLOOKUP(A681,'Shipment Detail'!N:N,'Shipment Detail'!D:D)="entreprise","E","P")</f>
        <v>E</v>
      </c>
    </row>
    <row r="682" spans="1:6" x14ac:dyDescent="0.2">
      <c r="A682" s="6">
        <v>872688563931</v>
      </c>
      <c r="B682" t="s">
        <v>57</v>
      </c>
      <c r="C682" s="3">
        <v>9.1300000000000026</v>
      </c>
      <c r="D682">
        <v>30.8</v>
      </c>
      <c r="E682">
        <f t="shared" si="10"/>
        <v>14</v>
      </c>
      <c r="F682" t="str">
        <f>IF(_xlfn.XLOOKUP(A682,'Shipment Detail'!N:N,'Shipment Detail'!D:D)="entreprise","E","P")</f>
        <v>E</v>
      </c>
    </row>
    <row r="683" spans="1:6" x14ac:dyDescent="0.2">
      <c r="A683" s="6">
        <v>872688583451</v>
      </c>
      <c r="B683" t="s">
        <v>57</v>
      </c>
      <c r="C683" s="3">
        <v>15.149999999999999</v>
      </c>
      <c r="D683">
        <v>69.08</v>
      </c>
      <c r="E683">
        <f t="shared" si="10"/>
        <v>31.400000000000002</v>
      </c>
      <c r="F683" t="str">
        <f>IF(_xlfn.XLOOKUP(A683,'Shipment Detail'!N:N,'Shipment Detail'!D:D)="entreprise","E","P")</f>
        <v>E</v>
      </c>
    </row>
    <row r="684" spans="1:6" x14ac:dyDescent="0.2">
      <c r="A684" s="6">
        <v>872688604865</v>
      </c>
      <c r="B684" t="s">
        <v>57</v>
      </c>
      <c r="C684" s="3">
        <v>13.479999999999997</v>
      </c>
      <c r="D684">
        <v>59.4</v>
      </c>
      <c r="E684">
        <f t="shared" si="10"/>
        <v>27</v>
      </c>
      <c r="F684" t="str">
        <f>IF(_xlfn.XLOOKUP(A684,'Shipment Detail'!N:N,'Shipment Detail'!D:D)="entreprise","E","P")</f>
        <v>E</v>
      </c>
    </row>
    <row r="685" spans="1:6" x14ac:dyDescent="0.2">
      <c r="A685" s="6">
        <v>872688640234</v>
      </c>
      <c r="B685" t="s">
        <v>57</v>
      </c>
      <c r="C685" s="3">
        <v>18.500000000000007</v>
      </c>
      <c r="D685">
        <v>90.64</v>
      </c>
      <c r="E685">
        <f t="shared" si="10"/>
        <v>41.2</v>
      </c>
      <c r="F685" t="str">
        <f>IF(_xlfn.XLOOKUP(A685,'Shipment Detail'!N:N,'Shipment Detail'!D:D)="entreprise","E","P")</f>
        <v>E</v>
      </c>
    </row>
    <row r="686" spans="1:6" x14ac:dyDescent="0.2">
      <c r="A686" s="6">
        <v>872688675916</v>
      </c>
      <c r="B686" t="s">
        <v>57</v>
      </c>
      <c r="C686" s="3">
        <v>14.82</v>
      </c>
      <c r="D686">
        <v>67.760000000000005</v>
      </c>
      <c r="E686">
        <f t="shared" si="10"/>
        <v>30.8</v>
      </c>
      <c r="F686" t="str">
        <f>IF(_xlfn.XLOOKUP(A686,'Shipment Detail'!N:N,'Shipment Detail'!D:D)="entreprise","E","P")</f>
        <v>E</v>
      </c>
    </row>
    <row r="687" spans="1:6" x14ac:dyDescent="0.2">
      <c r="A687" s="6">
        <v>872688699383</v>
      </c>
      <c r="B687" t="s">
        <v>57</v>
      </c>
      <c r="C687" s="3">
        <v>9.1300000000000026</v>
      </c>
      <c r="D687">
        <v>30.8</v>
      </c>
      <c r="E687">
        <f t="shared" si="10"/>
        <v>14</v>
      </c>
      <c r="F687" t="str">
        <f>IF(_xlfn.XLOOKUP(A687,'Shipment Detail'!N:N,'Shipment Detail'!D:D)="entreprise","E","P")</f>
        <v>E</v>
      </c>
    </row>
    <row r="688" spans="1:6" x14ac:dyDescent="0.2">
      <c r="A688" s="6">
        <v>872688719871</v>
      </c>
      <c r="B688" t="s">
        <v>57</v>
      </c>
      <c r="C688" s="3">
        <v>13.479999999999997</v>
      </c>
      <c r="D688">
        <v>59.4</v>
      </c>
      <c r="E688">
        <f t="shared" si="10"/>
        <v>27</v>
      </c>
      <c r="F688" t="str">
        <f>IF(_xlfn.XLOOKUP(A688,'Shipment Detail'!N:N,'Shipment Detail'!D:D)="entreprise","E","P")</f>
        <v>E</v>
      </c>
    </row>
    <row r="689" spans="1:6" x14ac:dyDescent="0.2">
      <c r="A689" s="6">
        <v>872688743784</v>
      </c>
      <c r="B689" t="s">
        <v>57</v>
      </c>
      <c r="C689" s="3">
        <v>16.830000000000005</v>
      </c>
      <c r="D689">
        <v>81.400000000000006</v>
      </c>
      <c r="E689">
        <f t="shared" si="10"/>
        <v>37</v>
      </c>
      <c r="F689" t="str">
        <f>IF(_xlfn.XLOOKUP(A689,'Shipment Detail'!N:N,'Shipment Detail'!D:D)="entreprise","E","P")</f>
        <v>E</v>
      </c>
    </row>
    <row r="690" spans="1:6" x14ac:dyDescent="0.2">
      <c r="A690" s="6">
        <v>872688764500</v>
      </c>
      <c r="B690" t="s">
        <v>57</v>
      </c>
      <c r="C690" s="3">
        <v>6.120000000000001</v>
      </c>
      <c r="D690">
        <v>11</v>
      </c>
      <c r="E690">
        <f t="shared" si="10"/>
        <v>5</v>
      </c>
      <c r="F690" t="str">
        <f>IF(_xlfn.XLOOKUP(A690,'Shipment Detail'!N:N,'Shipment Detail'!D:D)="entreprise","E","P")</f>
        <v>E</v>
      </c>
    </row>
    <row r="691" spans="1:6" x14ac:dyDescent="0.2">
      <c r="A691" s="6">
        <v>872688803279</v>
      </c>
      <c r="B691" t="s">
        <v>57</v>
      </c>
      <c r="C691" s="3">
        <v>7.120000000000001</v>
      </c>
      <c r="D691">
        <v>17.600000000000001</v>
      </c>
      <c r="E691">
        <f t="shared" si="10"/>
        <v>8</v>
      </c>
      <c r="F691" t="str">
        <f>IF(_xlfn.XLOOKUP(A691,'Shipment Detail'!N:N,'Shipment Detail'!D:D)="entreprise","E","P")</f>
        <v>E</v>
      </c>
    </row>
    <row r="692" spans="1:6" x14ac:dyDescent="0.2">
      <c r="A692" s="6">
        <v>872688828434</v>
      </c>
      <c r="B692" t="s">
        <v>57</v>
      </c>
      <c r="C692" s="3">
        <v>6.4499999999999993</v>
      </c>
      <c r="D692">
        <v>13.2</v>
      </c>
      <c r="E692">
        <f t="shared" si="10"/>
        <v>6</v>
      </c>
      <c r="F692" t="str">
        <f>IF(_xlfn.XLOOKUP(A692,'Shipment Detail'!N:N,'Shipment Detail'!D:D)="entreprise","E","P")</f>
        <v>E</v>
      </c>
    </row>
    <row r="693" spans="1:6" x14ac:dyDescent="0.2">
      <c r="A693" s="6">
        <v>872688856592</v>
      </c>
      <c r="B693" t="s">
        <v>57</v>
      </c>
      <c r="C693" s="3">
        <v>6.120000000000001</v>
      </c>
      <c r="D693">
        <v>11</v>
      </c>
      <c r="E693">
        <f t="shared" si="10"/>
        <v>5</v>
      </c>
      <c r="F693" t="str">
        <f>IF(_xlfn.XLOOKUP(A693,'Shipment Detail'!N:N,'Shipment Detail'!D:D)="entreprise","E","P")</f>
        <v>E</v>
      </c>
    </row>
    <row r="694" spans="1:6" x14ac:dyDescent="0.2">
      <c r="A694" s="6">
        <v>872688878553</v>
      </c>
      <c r="B694" t="s">
        <v>57</v>
      </c>
      <c r="C694" s="3">
        <v>5.4499999999999993</v>
      </c>
      <c r="D694">
        <v>6.6</v>
      </c>
      <c r="E694">
        <f t="shared" si="10"/>
        <v>3</v>
      </c>
      <c r="F694" t="str">
        <f>IF(_xlfn.XLOOKUP(A694,'Shipment Detail'!N:N,'Shipment Detail'!D:D)="entreprise","E","P")</f>
        <v>E</v>
      </c>
    </row>
    <row r="695" spans="1:6" x14ac:dyDescent="0.2">
      <c r="A695" s="6">
        <v>872688903775</v>
      </c>
      <c r="B695" t="s">
        <v>57</v>
      </c>
      <c r="C695" s="3">
        <v>16.830000000000005</v>
      </c>
      <c r="D695">
        <v>81.400000000000006</v>
      </c>
      <c r="E695">
        <f t="shared" si="10"/>
        <v>37</v>
      </c>
      <c r="F695" t="str">
        <f>IF(_xlfn.XLOOKUP(A695,'Shipment Detail'!N:N,'Shipment Detail'!D:D)="entreprise","E","P")</f>
        <v>E</v>
      </c>
    </row>
    <row r="696" spans="1:6" x14ac:dyDescent="0.2">
      <c r="A696" s="6">
        <v>872688949104</v>
      </c>
      <c r="B696" t="s">
        <v>57</v>
      </c>
      <c r="C696" s="3">
        <v>10.469999999999999</v>
      </c>
      <c r="D696">
        <v>37.840000000000003</v>
      </c>
      <c r="E696">
        <f t="shared" si="10"/>
        <v>17.200000000000003</v>
      </c>
      <c r="F696" t="str">
        <f>IF(_xlfn.XLOOKUP(A696,'Shipment Detail'!N:N,'Shipment Detail'!D:D)="entreprise","E","P")</f>
        <v>E</v>
      </c>
    </row>
    <row r="697" spans="1:6" x14ac:dyDescent="0.2">
      <c r="A697" s="6">
        <v>872689000550</v>
      </c>
      <c r="B697" t="s">
        <v>57</v>
      </c>
      <c r="C697" s="3">
        <v>8.129999999999999</v>
      </c>
      <c r="D697">
        <v>24.2</v>
      </c>
      <c r="E697">
        <f t="shared" si="10"/>
        <v>11</v>
      </c>
      <c r="F697" t="str">
        <f>IF(_xlfn.XLOOKUP(A697,'Shipment Detail'!N:N,'Shipment Detail'!D:D)="entreprise","E","P")</f>
        <v>E</v>
      </c>
    </row>
    <row r="698" spans="1:6" x14ac:dyDescent="0.2">
      <c r="A698" s="6">
        <v>872689025451</v>
      </c>
      <c r="B698" t="s">
        <v>57</v>
      </c>
      <c r="C698" s="3">
        <v>10.129999999999995</v>
      </c>
      <c r="D698">
        <v>35.64</v>
      </c>
      <c r="E698">
        <f t="shared" si="10"/>
        <v>16.200000000000003</v>
      </c>
      <c r="F698" t="str">
        <f>IF(_xlfn.XLOOKUP(A698,'Shipment Detail'!N:N,'Shipment Detail'!D:D)="entreprise","E","P")</f>
        <v>E</v>
      </c>
    </row>
    <row r="699" spans="1:6" x14ac:dyDescent="0.2">
      <c r="A699" s="6">
        <v>872689036665</v>
      </c>
      <c r="B699" t="s">
        <v>57</v>
      </c>
      <c r="C699" s="3">
        <v>5.4499999999999993</v>
      </c>
      <c r="D699">
        <v>6.6</v>
      </c>
      <c r="E699">
        <f t="shared" si="10"/>
        <v>3</v>
      </c>
      <c r="F699" t="str">
        <f>IF(_xlfn.XLOOKUP(A699,'Shipment Detail'!N:N,'Shipment Detail'!D:D)="entreprise","E","P")</f>
        <v>E</v>
      </c>
    </row>
    <row r="700" spans="1:6" x14ac:dyDescent="0.2">
      <c r="A700" s="6">
        <v>872689064735</v>
      </c>
      <c r="B700" t="s">
        <v>57</v>
      </c>
      <c r="C700" s="3">
        <v>8.4599999999999973</v>
      </c>
      <c r="D700">
        <v>26.4</v>
      </c>
      <c r="E700">
        <f t="shared" si="10"/>
        <v>12</v>
      </c>
      <c r="F700" t="str">
        <f>IF(_xlfn.XLOOKUP(A700,'Shipment Detail'!N:N,'Shipment Detail'!D:D)="entreprise","E","P")</f>
        <v>E</v>
      </c>
    </row>
    <row r="701" spans="1:6" x14ac:dyDescent="0.2">
      <c r="A701" s="6">
        <v>872689098983</v>
      </c>
      <c r="B701" t="s">
        <v>57</v>
      </c>
      <c r="C701" s="3">
        <v>10.469999999999999</v>
      </c>
      <c r="D701">
        <v>37.840000000000003</v>
      </c>
      <c r="E701">
        <f t="shared" si="10"/>
        <v>17.200000000000003</v>
      </c>
      <c r="F701" t="str">
        <f>IF(_xlfn.XLOOKUP(A701,'Shipment Detail'!N:N,'Shipment Detail'!D:D)="entreprise","E","P")</f>
        <v>E</v>
      </c>
    </row>
    <row r="702" spans="1:6" x14ac:dyDescent="0.2">
      <c r="A702" s="6">
        <v>872689126222</v>
      </c>
      <c r="B702" t="s">
        <v>57</v>
      </c>
      <c r="C702" s="3">
        <v>13.809999999999995</v>
      </c>
      <c r="D702">
        <v>61.38</v>
      </c>
      <c r="E702">
        <f t="shared" si="10"/>
        <v>27.900000000000002</v>
      </c>
      <c r="F702" t="str">
        <f>IF(_xlfn.XLOOKUP(A702,'Shipment Detail'!N:N,'Shipment Detail'!D:D)="entreprise","E","P")</f>
        <v>E</v>
      </c>
    </row>
    <row r="703" spans="1:6" x14ac:dyDescent="0.2">
      <c r="A703" s="6">
        <v>872690051040</v>
      </c>
      <c r="B703" t="s">
        <v>57</v>
      </c>
      <c r="C703" s="3">
        <v>13.479999999999997</v>
      </c>
      <c r="D703">
        <v>59.4</v>
      </c>
      <c r="E703">
        <f t="shared" si="10"/>
        <v>27</v>
      </c>
      <c r="F703" t="str">
        <f>IF(_xlfn.XLOOKUP(A703,'Shipment Detail'!N:N,'Shipment Detail'!D:D)="entreprise","E","P")</f>
        <v>E</v>
      </c>
    </row>
    <row r="704" spans="1:6" x14ac:dyDescent="0.2">
      <c r="A704" s="6">
        <v>872690091732</v>
      </c>
      <c r="B704" t="s">
        <v>57</v>
      </c>
      <c r="C704" s="3">
        <v>16.490000000000002</v>
      </c>
      <c r="D704">
        <v>77.44</v>
      </c>
      <c r="E704">
        <f t="shared" si="10"/>
        <v>35.200000000000003</v>
      </c>
      <c r="F704" t="str">
        <f>IF(_xlfn.XLOOKUP(A704,'Shipment Detail'!N:N,'Shipment Detail'!D:D)="entreprise","E","P")</f>
        <v>E</v>
      </c>
    </row>
    <row r="705" spans="1:6" x14ac:dyDescent="0.2">
      <c r="A705" s="6">
        <v>872690123904</v>
      </c>
      <c r="B705" t="s">
        <v>57</v>
      </c>
      <c r="C705" s="3">
        <v>19.499999999999993</v>
      </c>
      <c r="D705">
        <v>97.68</v>
      </c>
      <c r="E705">
        <f t="shared" si="10"/>
        <v>44.4</v>
      </c>
      <c r="F705" t="str">
        <f>IF(_xlfn.XLOOKUP(A705,'Shipment Detail'!N:N,'Shipment Detail'!D:D)="entreprise","E","P")</f>
        <v>E</v>
      </c>
    </row>
    <row r="706" spans="1:6" x14ac:dyDescent="0.2">
      <c r="A706" s="6">
        <v>872690164753</v>
      </c>
      <c r="B706" t="s">
        <v>57</v>
      </c>
      <c r="C706" s="3">
        <v>8.4599999999999973</v>
      </c>
      <c r="D706">
        <v>25.74</v>
      </c>
      <c r="E706">
        <f t="shared" si="10"/>
        <v>11.7</v>
      </c>
      <c r="F706" t="str">
        <f>IF(_xlfn.XLOOKUP(A706,'Shipment Detail'!N:N,'Shipment Detail'!D:D)="entreprise","E","P")</f>
        <v>E</v>
      </c>
    </row>
    <row r="707" spans="1:6" x14ac:dyDescent="0.2">
      <c r="A707" s="6">
        <v>872690196174</v>
      </c>
      <c r="B707" t="s">
        <v>57</v>
      </c>
      <c r="C707" s="3">
        <v>16.159999999999997</v>
      </c>
      <c r="D707">
        <v>77</v>
      </c>
      <c r="E707">
        <f t="shared" ref="E707:E770" si="11">ROUNDUP(D707*0.453592,1)</f>
        <v>35</v>
      </c>
      <c r="F707" t="str">
        <f>IF(_xlfn.XLOOKUP(A707,'Shipment Detail'!N:N,'Shipment Detail'!D:D)="entreprise","E","P")</f>
        <v>E</v>
      </c>
    </row>
    <row r="708" spans="1:6" x14ac:dyDescent="0.2">
      <c r="A708" s="6">
        <v>872690234250</v>
      </c>
      <c r="B708" t="s">
        <v>57</v>
      </c>
      <c r="C708" s="3">
        <v>8.129999999999999</v>
      </c>
      <c r="D708">
        <v>24.2</v>
      </c>
      <c r="E708">
        <f t="shared" si="11"/>
        <v>11</v>
      </c>
      <c r="F708" t="str">
        <f>IF(_xlfn.XLOOKUP(A708,'Shipment Detail'!N:N,'Shipment Detail'!D:D)="entreprise","E","P")</f>
        <v>E</v>
      </c>
    </row>
    <row r="709" spans="1:6" x14ac:dyDescent="0.2">
      <c r="A709" s="6">
        <v>872690265226</v>
      </c>
      <c r="B709" t="s">
        <v>57</v>
      </c>
      <c r="C709" s="3">
        <v>11.469999999999999</v>
      </c>
      <c r="D709">
        <v>45.1</v>
      </c>
      <c r="E709">
        <f t="shared" si="11"/>
        <v>20.5</v>
      </c>
      <c r="F709" t="str">
        <f>IF(_xlfn.XLOOKUP(A709,'Shipment Detail'!N:N,'Shipment Detail'!D:D)="entreprise","E","P")</f>
        <v>E</v>
      </c>
    </row>
    <row r="710" spans="1:6" x14ac:dyDescent="0.2">
      <c r="A710" s="6">
        <v>872690288915</v>
      </c>
      <c r="B710" t="s">
        <v>57</v>
      </c>
      <c r="C710" s="3">
        <v>8.4599999999999973</v>
      </c>
      <c r="D710">
        <v>26.4</v>
      </c>
      <c r="E710">
        <f t="shared" si="11"/>
        <v>12</v>
      </c>
      <c r="F710" t="str">
        <f>IF(_xlfn.XLOOKUP(A710,'Shipment Detail'!N:N,'Shipment Detail'!D:D)="entreprise","E","P")</f>
        <v>E</v>
      </c>
    </row>
    <row r="711" spans="1:6" x14ac:dyDescent="0.2">
      <c r="A711" s="6">
        <v>872690312317</v>
      </c>
      <c r="B711" t="s">
        <v>57</v>
      </c>
      <c r="C711" s="3">
        <v>9.8000000000000007</v>
      </c>
      <c r="D711">
        <v>35.200000000000003</v>
      </c>
      <c r="E711">
        <f t="shared" si="11"/>
        <v>16</v>
      </c>
      <c r="F711" t="str">
        <f>IF(_xlfn.XLOOKUP(A711,'Shipment Detail'!N:N,'Shipment Detail'!D:D)="entreprise","E","P")</f>
        <v>E</v>
      </c>
    </row>
    <row r="712" spans="1:6" x14ac:dyDescent="0.2">
      <c r="A712" s="6">
        <v>872690330923</v>
      </c>
      <c r="B712" t="s">
        <v>57</v>
      </c>
      <c r="C712" s="3">
        <v>7.4600000000000009</v>
      </c>
      <c r="D712">
        <v>19.8</v>
      </c>
      <c r="E712">
        <f t="shared" si="11"/>
        <v>9</v>
      </c>
      <c r="F712" t="str">
        <f>IF(_xlfn.XLOOKUP(A712,'Shipment Detail'!N:N,'Shipment Detail'!D:D)="entreprise","E","P")</f>
        <v>E</v>
      </c>
    </row>
    <row r="713" spans="1:6" x14ac:dyDescent="0.2">
      <c r="A713" s="6">
        <v>872690350719</v>
      </c>
      <c r="B713" t="s">
        <v>57</v>
      </c>
      <c r="C713" s="3">
        <v>7.7900000000000027</v>
      </c>
      <c r="D713">
        <v>22</v>
      </c>
      <c r="E713">
        <f t="shared" si="11"/>
        <v>10</v>
      </c>
      <c r="F713" t="str">
        <f>IF(_xlfn.XLOOKUP(A713,'Shipment Detail'!N:N,'Shipment Detail'!D:D)="entreprise","E","P")</f>
        <v>E</v>
      </c>
    </row>
    <row r="714" spans="1:6" x14ac:dyDescent="0.2">
      <c r="A714" s="6">
        <v>872690381155</v>
      </c>
      <c r="B714" t="s">
        <v>57</v>
      </c>
      <c r="C714" s="3">
        <v>19.840000000000003</v>
      </c>
      <c r="D714">
        <v>99.88</v>
      </c>
      <c r="E714">
        <f t="shared" si="11"/>
        <v>45.4</v>
      </c>
      <c r="F714" t="str">
        <f>IF(_xlfn.XLOOKUP(A714,'Shipment Detail'!N:N,'Shipment Detail'!D:D)="entreprise","E","P")</f>
        <v>E</v>
      </c>
    </row>
    <row r="715" spans="1:6" x14ac:dyDescent="0.2">
      <c r="A715" s="6">
        <v>872690421060</v>
      </c>
      <c r="B715" t="s">
        <v>57</v>
      </c>
      <c r="C715" s="3">
        <v>8.129999999999999</v>
      </c>
      <c r="D715">
        <v>24.2</v>
      </c>
      <c r="E715">
        <f t="shared" si="11"/>
        <v>11</v>
      </c>
      <c r="F715" t="str">
        <f>IF(_xlfn.XLOOKUP(A715,'Shipment Detail'!N:N,'Shipment Detail'!D:D)="entreprise","E","P")</f>
        <v>E</v>
      </c>
    </row>
    <row r="716" spans="1:6" x14ac:dyDescent="0.2">
      <c r="A716" s="6">
        <v>872690445860</v>
      </c>
      <c r="B716" t="s">
        <v>57</v>
      </c>
      <c r="C716" s="3">
        <v>9.1300000000000026</v>
      </c>
      <c r="D716">
        <v>30.8</v>
      </c>
      <c r="E716">
        <f t="shared" si="11"/>
        <v>14</v>
      </c>
      <c r="F716" t="str">
        <f>IF(_xlfn.XLOOKUP(A716,'Shipment Detail'!N:N,'Shipment Detail'!D:D)="entreprise","E","P")</f>
        <v>E</v>
      </c>
    </row>
    <row r="717" spans="1:6" x14ac:dyDescent="0.2">
      <c r="A717" s="6">
        <v>872690472500</v>
      </c>
      <c r="B717" t="s">
        <v>57</v>
      </c>
      <c r="C717" s="3">
        <v>7.120000000000001</v>
      </c>
      <c r="D717">
        <v>17.600000000000001</v>
      </c>
      <c r="E717">
        <f t="shared" si="11"/>
        <v>8</v>
      </c>
      <c r="F717" t="str">
        <f>IF(_xlfn.XLOOKUP(A717,'Shipment Detail'!N:N,'Shipment Detail'!D:D)="entreprise","E","P")</f>
        <v>E</v>
      </c>
    </row>
    <row r="718" spans="1:6" x14ac:dyDescent="0.2">
      <c r="A718" s="6">
        <v>872690495912</v>
      </c>
      <c r="B718" t="s">
        <v>57</v>
      </c>
      <c r="C718" s="3">
        <v>8.4599999999999973</v>
      </c>
      <c r="D718">
        <v>26.4</v>
      </c>
      <c r="E718">
        <f t="shared" si="11"/>
        <v>12</v>
      </c>
      <c r="F718" t="str">
        <f>IF(_xlfn.XLOOKUP(A718,'Shipment Detail'!N:N,'Shipment Detail'!D:D)="entreprise","E","P")</f>
        <v>E</v>
      </c>
    </row>
    <row r="719" spans="1:6" x14ac:dyDescent="0.2">
      <c r="A719" s="6">
        <v>872690522195</v>
      </c>
      <c r="B719" t="s">
        <v>57</v>
      </c>
      <c r="C719" s="3">
        <v>9.1300000000000026</v>
      </c>
      <c r="D719">
        <v>30.8</v>
      </c>
      <c r="E719">
        <f t="shared" si="11"/>
        <v>14</v>
      </c>
      <c r="F719" t="str">
        <f>IF(_xlfn.XLOOKUP(A719,'Shipment Detail'!N:N,'Shipment Detail'!D:D)="entreprise","E","P")</f>
        <v>E</v>
      </c>
    </row>
    <row r="720" spans="1:6" x14ac:dyDescent="0.2">
      <c r="A720" s="6">
        <v>872690560873</v>
      </c>
      <c r="B720" t="s">
        <v>57</v>
      </c>
      <c r="C720" s="3">
        <v>14.150000000000006</v>
      </c>
      <c r="D720">
        <v>63.58</v>
      </c>
      <c r="E720">
        <f t="shared" si="11"/>
        <v>28.900000000000002</v>
      </c>
      <c r="F720" t="str">
        <f>IF(_xlfn.XLOOKUP(A720,'Shipment Detail'!N:N,'Shipment Detail'!D:D)="entreprise","E","P")</f>
        <v>E</v>
      </c>
    </row>
    <row r="721" spans="1:6" x14ac:dyDescent="0.2">
      <c r="A721" s="6">
        <v>872690581150</v>
      </c>
      <c r="B721" t="s">
        <v>57</v>
      </c>
      <c r="C721" s="3">
        <v>5.7799999999999976</v>
      </c>
      <c r="D721">
        <v>7.7</v>
      </c>
      <c r="E721">
        <f t="shared" si="11"/>
        <v>3.5</v>
      </c>
      <c r="F721" t="str">
        <f>IF(_xlfn.XLOOKUP(A721,'Shipment Detail'!N:N,'Shipment Detail'!D:D)="entreprise","E","P")</f>
        <v>E</v>
      </c>
    </row>
    <row r="722" spans="1:6" x14ac:dyDescent="0.2">
      <c r="A722" s="6">
        <v>872690619320</v>
      </c>
      <c r="B722" t="s">
        <v>57</v>
      </c>
      <c r="C722" s="3">
        <v>16.830000000000005</v>
      </c>
      <c r="D722">
        <v>81.400000000000006</v>
      </c>
      <c r="E722">
        <f t="shared" si="11"/>
        <v>37</v>
      </c>
      <c r="F722" t="str">
        <f>IF(_xlfn.XLOOKUP(A722,'Shipment Detail'!N:N,'Shipment Detail'!D:D)="entreprise","E","P")</f>
        <v>E</v>
      </c>
    </row>
    <row r="723" spans="1:6" x14ac:dyDescent="0.2">
      <c r="A723" s="6">
        <v>872690648393</v>
      </c>
      <c r="B723" t="s">
        <v>57</v>
      </c>
      <c r="C723" s="3">
        <v>8.129999999999999</v>
      </c>
      <c r="D723">
        <v>24.2</v>
      </c>
      <c r="E723">
        <f t="shared" si="11"/>
        <v>11</v>
      </c>
      <c r="F723" t="str">
        <f>IF(_xlfn.XLOOKUP(A723,'Shipment Detail'!N:N,'Shipment Detail'!D:D)="entreprise","E","P")</f>
        <v>E</v>
      </c>
    </row>
    <row r="724" spans="1:6" x14ac:dyDescent="0.2">
      <c r="A724" s="6">
        <v>872690733810</v>
      </c>
      <c r="B724" t="s">
        <v>57</v>
      </c>
      <c r="C724" s="3">
        <v>8.129999999999999</v>
      </c>
      <c r="D724">
        <v>24.2</v>
      </c>
      <c r="E724">
        <f t="shared" si="11"/>
        <v>11</v>
      </c>
      <c r="F724" t="str">
        <f>IF(_xlfn.XLOOKUP(A724,'Shipment Detail'!N:N,'Shipment Detail'!D:D)="entreprise","E","P")</f>
        <v>E</v>
      </c>
    </row>
    <row r="725" spans="1:6" x14ac:dyDescent="0.2">
      <c r="A725" s="6">
        <v>872690743431</v>
      </c>
      <c r="B725" t="s">
        <v>57</v>
      </c>
      <c r="C725" s="3">
        <v>8.4599999999999973</v>
      </c>
      <c r="D725">
        <v>26.4</v>
      </c>
      <c r="E725">
        <f t="shared" si="11"/>
        <v>12</v>
      </c>
      <c r="F725" t="str">
        <f>IF(_xlfn.XLOOKUP(A725,'Shipment Detail'!N:N,'Shipment Detail'!D:D)="entreprise","E","P")</f>
        <v>E</v>
      </c>
    </row>
    <row r="726" spans="1:6" x14ac:dyDescent="0.2">
      <c r="A726" s="6">
        <v>872690758835</v>
      </c>
      <c r="B726" t="s">
        <v>57</v>
      </c>
      <c r="C726" s="3">
        <v>14.82</v>
      </c>
      <c r="D726">
        <v>66.44</v>
      </c>
      <c r="E726">
        <f t="shared" si="11"/>
        <v>30.200000000000003</v>
      </c>
      <c r="F726" t="str">
        <f>IF(_xlfn.XLOOKUP(A726,'Shipment Detail'!N:N,'Shipment Detail'!D:D)="entreprise","E","P")</f>
        <v>E</v>
      </c>
    </row>
    <row r="727" spans="1:6" x14ac:dyDescent="0.2">
      <c r="A727" s="6">
        <v>872690789606</v>
      </c>
      <c r="B727" t="s">
        <v>57</v>
      </c>
      <c r="C727" s="3">
        <v>9.8000000000000007</v>
      </c>
      <c r="D727">
        <v>35.200000000000003</v>
      </c>
      <c r="E727">
        <f t="shared" si="11"/>
        <v>16</v>
      </c>
      <c r="F727" t="str">
        <f>IF(_xlfn.XLOOKUP(A727,'Shipment Detail'!N:N,'Shipment Detail'!D:D)="entreprise","E","P")</f>
        <v>E</v>
      </c>
    </row>
    <row r="728" spans="1:6" x14ac:dyDescent="0.2">
      <c r="A728" s="6">
        <v>872690814596</v>
      </c>
      <c r="B728" t="s">
        <v>57</v>
      </c>
      <c r="C728" s="3">
        <v>8.4599999999999973</v>
      </c>
      <c r="D728">
        <v>26.4</v>
      </c>
      <c r="E728">
        <f t="shared" si="11"/>
        <v>12</v>
      </c>
      <c r="F728" t="str">
        <f>IF(_xlfn.XLOOKUP(A728,'Shipment Detail'!N:N,'Shipment Detail'!D:D)="entreprise","E","P")</f>
        <v>E</v>
      </c>
    </row>
    <row r="729" spans="1:6" x14ac:dyDescent="0.2">
      <c r="A729" s="6">
        <v>872690827129</v>
      </c>
      <c r="B729" t="s">
        <v>57</v>
      </c>
      <c r="C729" s="3">
        <v>8.4599999999999973</v>
      </c>
      <c r="D729">
        <v>26.4</v>
      </c>
      <c r="E729">
        <f t="shared" si="11"/>
        <v>12</v>
      </c>
      <c r="F729" t="str">
        <f>IF(_xlfn.XLOOKUP(A729,'Shipment Detail'!N:N,'Shipment Detail'!D:D)="entreprise","E","P")</f>
        <v>E</v>
      </c>
    </row>
    <row r="730" spans="1:6" x14ac:dyDescent="0.2">
      <c r="A730" s="6">
        <v>872690858297</v>
      </c>
      <c r="B730" t="s">
        <v>57</v>
      </c>
      <c r="C730" s="3">
        <v>12.480000000000004</v>
      </c>
      <c r="D730">
        <v>52.36</v>
      </c>
      <c r="E730">
        <f t="shared" si="11"/>
        <v>23.8</v>
      </c>
      <c r="F730" t="str">
        <f>IF(_xlfn.XLOOKUP(A730,'Shipment Detail'!N:N,'Shipment Detail'!D:D)="entreprise","E","P")</f>
        <v>E</v>
      </c>
    </row>
    <row r="731" spans="1:6" x14ac:dyDescent="0.2">
      <c r="A731" s="6">
        <v>872690883254</v>
      </c>
      <c r="B731" t="s">
        <v>57</v>
      </c>
      <c r="C731" s="3">
        <v>9.8000000000000007</v>
      </c>
      <c r="D731">
        <v>34.32</v>
      </c>
      <c r="E731">
        <f t="shared" si="11"/>
        <v>15.6</v>
      </c>
      <c r="F731" t="str">
        <f>IF(_xlfn.XLOOKUP(A731,'Shipment Detail'!N:N,'Shipment Detail'!D:D)="entreprise","E","P")</f>
        <v>E</v>
      </c>
    </row>
    <row r="732" spans="1:6" x14ac:dyDescent="0.2">
      <c r="A732" s="6">
        <v>872690898522</v>
      </c>
      <c r="B732" t="s">
        <v>57</v>
      </c>
      <c r="C732" s="3">
        <v>8.129999999999999</v>
      </c>
      <c r="D732">
        <v>24.2</v>
      </c>
      <c r="E732">
        <f t="shared" si="11"/>
        <v>11</v>
      </c>
      <c r="F732" t="str">
        <f>IF(_xlfn.XLOOKUP(A732,'Shipment Detail'!N:N,'Shipment Detail'!D:D)="entreprise","E","P")</f>
        <v>E</v>
      </c>
    </row>
    <row r="733" spans="1:6" x14ac:dyDescent="0.2">
      <c r="A733" s="6">
        <v>872690914198</v>
      </c>
      <c r="B733" t="s">
        <v>57</v>
      </c>
      <c r="C733" s="3">
        <v>10.129999999999995</v>
      </c>
      <c r="D733">
        <v>36.520000000000003</v>
      </c>
      <c r="E733">
        <f t="shared" si="11"/>
        <v>16.600000000000001</v>
      </c>
      <c r="F733" t="str">
        <f>IF(_xlfn.XLOOKUP(A733,'Shipment Detail'!N:N,'Shipment Detail'!D:D)="entreprise","E","P")</f>
        <v>E</v>
      </c>
    </row>
    <row r="734" spans="1:6" x14ac:dyDescent="0.2">
      <c r="A734" s="6">
        <v>872690956437</v>
      </c>
      <c r="B734" t="s">
        <v>57</v>
      </c>
      <c r="C734" s="3">
        <v>21.179999999999993</v>
      </c>
      <c r="D734">
        <v>110</v>
      </c>
      <c r="E734">
        <f t="shared" si="11"/>
        <v>49.9</v>
      </c>
      <c r="F734" t="str">
        <f>IF(_xlfn.XLOOKUP(A734,'Shipment Detail'!N:N,'Shipment Detail'!D:D)="entreprise","E","P")</f>
        <v>E</v>
      </c>
    </row>
    <row r="735" spans="1:6" x14ac:dyDescent="0.2">
      <c r="A735" s="6">
        <v>872690970511</v>
      </c>
      <c r="B735" t="s">
        <v>57</v>
      </c>
      <c r="C735" s="3">
        <v>9.4600000000000009</v>
      </c>
      <c r="D735">
        <v>33</v>
      </c>
      <c r="E735">
        <f t="shared" si="11"/>
        <v>15</v>
      </c>
      <c r="F735" t="str">
        <f>IF(_xlfn.XLOOKUP(A735,'Shipment Detail'!N:N,'Shipment Detail'!D:D)="entreprise","E","P")</f>
        <v>E</v>
      </c>
    </row>
    <row r="736" spans="1:6" x14ac:dyDescent="0.2">
      <c r="A736" s="6">
        <v>872690990833</v>
      </c>
      <c r="B736" t="s">
        <v>57</v>
      </c>
      <c r="C736" s="3">
        <v>9.4600000000000009</v>
      </c>
      <c r="D736">
        <v>33</v>
      </c>
      <c r="E736">
        <f t="shared" si="11"/>
        <v>15</v>
      </c>
      <c r="F736" t="str">
        <f>IF(_xlfn.XLOOKUP(A736,'Shipment Detail'!N:N,'Shipment Detail'!D:D)="entreprise","E","P")</f>
        <v>E</v>
      </c>
    </row>
    <row r="737" spans="1:6" x14ac:dyDescent="0.2">
      <c r="A737" s="6">
        <v>872691013860</v>
      </c>
      <c r="B737" t="s">
        <v>57</v>
      </c>
      <c r="C737" s="3">
        <v>9.4600000000000009</v>
      </c>
      <c r="D737">
        <v>33</v>
      </c>
      <c r="E737">
        <f t="shared" si="11"/>
        <v>15</v>
      </c>
      <c r="F737" t="str">
        <f>IF(_xlfn.XLOOKUP(A737,'Shipment Detail'!N:N,'Shipment Detail'!D:D)="entreprise","E","P")</f>
        <v>E</v>
      </c>
    </row>
    <row r="738" spans="1:6" x14ac:dyDescent="0.2">
      <c r="A738" s="6">
        <v>872691141071</v>
      </c>
      <c r="B738" t="s">
        <v>57</v>
      </c>
      <c r="C738" s="3">
        <v>13.479999999999997</v>
      </c>
      <c r="D738">
        <v>59.4</v>
      </c>
      <c r="E738">
        <f t="shared" si="11"/>
        <v>27</v>
      </c>
      <c r="F738" t="str">
        <f>IF(_xlfn.XLOOKUP(A738,'Shipment Detail'!N:N,'Shipment Detail'!D:D)="entreprise","E","P")</f>
        <v>E</v>
      </c>
    </row>
    <row r="739" spans="1:6" x14ac:dyDescent="0.2">
      <c r="A739" s="6">
        <v>872691371746</v>
      </c>
      <c r="B739" t="s">
        <v>57</v>
      </c>
      <c r="C739" s="3">
        <v>13.479999999999997</v>
      </c>
      <c r="D739">
        <v>59.4</v>
      </c>
      <c r="E739">
        <f t="shared" si="11"/>
        <v>27</v>
      </c>
      <c r="F739" t="str">
        <f>IF(_xlfn.XLOOKUP(A739,'Shipment Detail'!N:N,'Shipment Detail'!D:D)="entreprise","E","P")</f>
        <v>E</v>
      </c>
    </row>
    <row r="740" spans="1:6" x14ac:dyDescent="0.2">
      <c r="A740" s="6">
        <v>872691408129</v>
      </c>
      <c r="B740" t="s">
        <v>57</v>
      </c>
      <c r="C740" s="3">
        <v>9.4600000000000009</v>
      </c>
      <c r="D740">
        <v>33</v>
      </c>
      <c r="E740">
        <f t="shared" si="11"/>
        <v>15</v>
      </c>
      <c r="F740" t="str">
        <f>IF(_xlfn.XLOOKUP(A740,'Shipment Detail'!N:N,'Shipment Detail'!D:D)="entreprise","E","P")</f>
        <v>E</v>
      </c>
    </row>
    <row r="741" spans="1:6" x14ac:dyDescent="0.2">
      <c r="A741" s="6">
        <v>872691541679</v>
      </c>
      <c r="B741" t="s">
        <v>57</v>
      </c>
      <c r="C741" s="3">
        <v>9.4600000000000009</v>
      </c>
      <c r="D741">
        <v>33</v>
      </c>
      <c r="E741">
        <f t="shared" si="11"/>
        <v>15</v>
      </c>
      <c r="F741" t="str">
        <f>IF(_xlfn.XLOOKUP(A741,'Shipment Detail'!N:N,'Shipment Detail'!D:D)="entreprise","E","P")</f>
        <v>E</v>
      </c>
    </row>
    <row r="742" spans="1:6" x14ac:dyDescent="0.2">
      <c r="A742" s="6">
        <v>872691680911</v>
      </c>
      <c r="B742" t="s">
        <v>57</v>
      </c>
      <c r="C742" s="3">
        <v>10.469999999999999</v>
      </c>
      <c r="D742">
        <v>37.619999999999997</v>
      </c>
      <c r="E742">
        <f t="shared" si="11"/>
        <v>17.100000000000001</v>
      </c>
      <c r="F742" t="str">
        <f>IF(_xlfn.XLOOKUP(A742,'Shipment Detail'!N:N,'Shipment Detail'!D:D)="entreprise","E","P")</f>
        <v>E</v>
      </c>
    </row>
    <row r="743" spans="1:6" x14ac:dyDescent="0.2">
      <c r="A743" s="6">
        <v>872691718481</v>
      </c>
      <c r="B743" t="s">
        <v>57</v>
      </c>
      <c r="C743" s="3">
        <v>9.1300000000000026</v>
      </c>
      <c r="D743">
        <v>30.8</v>
      </c>
      <c r="E743">
        <f t="shared" si="11"/>
        <v>14</v>
      </c>
      <c r="F743" t="str">
        <f>IF(_xlfn.XLOOKUP(A743,'Shipment Detail'!N:N,'Shipment Detail'!D:D)="entreprise","E","P")</f>
        <v>E</v>
      </c>
    </row>
    <row r="744" spans="1:6" x14ac:dyDescent="0.2">
      <c r="A744" s="6">
        <v>872691741939</v>
      </c>
      <c r="B744" t="s">
        <v>57</v>
      </c>
      <c r="C744" s="3">
        <v>10.129999999999995</v>
      </c>
      <c r="D744">
        <v>36.08</v>
      </c>
      <c r="E744">
        <f t="shared" si="11"/>
        <v>16.400000000000002</v>
      </c>
      <c r="F744" t="str">
        <f>IF(_xlfn.XLOOKUP(A744,'Shipment Detail'!N:N,'Shipment Detail'!D:D)="entreprise","E","P")</f>
        <v>E</v>
      </c>
    </row>
    <row r="745" spans="1:6" x14ac:dyDescent="0.2">
      <c r="A745" s="6">
        <v>872691781483</v>
      </c>
      <c r="B745" t="s">
        <v>57</v>
      </c>
      <c r="C745" s="3">
        <v>13.809999999999995</v>
      </c>
      <c r="D745">
        <v>60.5</v>
      </c>
      <c r="E745">
        <f t="shared" si="11"/>
        <v>27.5</v>
      </c>
      <c r="F745" t="str">
        <f>IF(_xlfn.XLOOKUP(A745,'Shipment Detail'!N:N,'Shipment Detail'!D:D)="entreprise","E","P")</f>
        <v>E</v>
      </c>
    </row>
    <row r="746" spans="1:6" x14ac:dyDescent="0.2">
      <c r="A746" s="6">
        <v>872691817890</v>
      </c>
      <c r="B746" t="s">
        <v>57</v>
      </c>
      <c r="C746" s="3">
        <v>29.25</v>
      </c>
      <c r="D746">
        <v>156.63999999999999</v>
      </c>
      <c r="E746">
        <f t="shared" si="11"/>
        <v>71.099999999999994</v>
      </c>
      <c r="F746" t="str">
        <f>IF(_xlfn.XLOOKUP(A746,'Shipment Detail'!N:N,'Shipment Detail'!D:D)="entreprise","E","P")</f>
        <v>E</v>
      </c>
    </row>
    <row r="747" spans="1:6" x14ac:dyDescent="0.2">
      <c r="A747" s="6">
        <v>872691873021</v>
      </c>
      <c r="B747" t="s">
        <v>57</v>
      </c>
      <c r="C747" s="3">
        <v>10.469999999999999</v>
      </c>
      <c r="D747">
        <v>37.840000000000003</v>
      </c>
      <c r="E747">
        <f t="shared" si="11"/>
        <v>17.200000000000003</v>
      </c>
      <c r="F747" t="str">
        <f>IF(_xlfn.XLOOKUP(A747,'Shipment Detail'!N:N,'Shipment Detail'!D:D)="entreprise","E","P")</f>
        <v>E</v>
      </c>
    </row>
    <row r="748" spans="1:6" x14ac:dyDescent="0.2">
      <c r="A748" s="6">
        <v>872691914297</v>
      </c>
      <c r="B748" t="s">
        <v>57</v>
      </c>
      <c r="C748" s="3">
        <v>10.800000000000004</v>
      </c>
      <c r="D748">
        <v>40.479999999999997</v>
      </c>
      <c r="E748">
        <f t="shared" si="11"/>
        <v>18.400000000000002</v>
      </c>
      <c r="F748" t="str">
        <f>IF(_xlfn.XLOOKUP(A748,'Shipment Detail'!N:N,'Shipment Detail'!D:D)="entreprise","E","P")</f>
        <v>E</v>
      </c>
    </row>
    <row r="749" spans="1:6" x14ac:dyDescent="0.2">
      <c r="A749" s="6">
        <v>872691944819</v>
      </c>
      <c r="B749" t="s">
        <v>57</v>
      </c>
      <c r="C749" s="3">
        <v>13.809999999999995</v>
      </c>
      <c r="D749">
        <v>61.6</v>
      </c>
      <c r="E749">
        <f t="shared" si="11"/>
        <v>28</v>
      </c>
      <c r="F749" t="str">
        <f>IF(_xlfn.XLOOKUP(A749,'Shipment Detail'!N:N,'Shipment Detail'!D:D)="entreprise","E","P")</f>
        <v>E</v>
      </c>
    </row>
    <row r="750" spans="1:6" x14ac:dyDescent="0.2">
      <c r="A750" s="6">
        <v>872691987877</v>
      </c>
      <c r="B750" t="s">
        <v>57</v>
      </c>
      <c r="C750" s="3">
        <v>28.850000000000009</v>
      </c>
      <c r="D750">
        <v>155.1</v>
      </c>
      <c r="E750">
        <f t="shared" si="11"/>
        <v>70.399999999999991</v>
      </c>
      <c r="F750" t="str">
        <f>IF(_xlfn.XLOOKUP(A750,'Shipment Detail'!N:N,'Shipment Detail'!D:D)="entreprise","E","P")</f>
        <v>E</v>
      </c>
    </row>
    <row r="751" spans="1:6" x14ac:dyDescent="0.2">
      <c r="A751" s="6">
        <v>872692050805</v>
      </c>
      <c r="B751" t="s">
        <v>57</v>
      </c>
      <c r="C751" s="3">
        <v>17.829999999999991</v>
      </c>
      <c r="D751">
        <v>88</v>
      </c>
      <c r="E751">
        <f t="shared" si="11"/>
        <v>40</v>
      </c>
      <c r="F751" t="str">
        <f>IF(_xlfn.XLOOKUP(A751,'Shipment Detail'!N:N,'Shipment Detail'!D:D)="entreprise","E","P")</f>
        <v>E</v>
      </c>
    </row>
    <row r="752" spans="1:6" x14ac:dyDescent="0.2">
      <c r="A752" s="6">
        <v>872692102130</v>
      </c>
      <c r="B752" t="s">
        <v>57</v>
      </c>
      <c r="C752" s="3">
        <v>39.410000000000011</v>
      </c>
      <c r="D752">
        <v>211.42</v>
      </c>
      <c r="E752">
        <f t="shared" si="11"/>
        <v>95.899999999999991</v>
      </c>
      <c r="F752" t="str">
        <f>IF(_xlfn.XLOOKUP(A752,'Shipment Detail'!N:N,'Shipment Detail'!D:D)="entreprise","E","P")</f>
        <v>E</v>
      </c>
    </row>
    <row r="753" spans="1:6" x14ac:dyDescent="0.2">
      <c r="A753" s="6">
        <v>872692144240</v>
      </c>
      <c r="B753" t="s">
        <v>57</v>
      </c>
      <c r="C753" s="3">
        <v>31.689999999999998</v>
      </c>
      <c r="D753">
        <v>170.72</v>
      </c>
      <c r="E753">
        <f t="shared" si="11"/>
        <v>77.5</v>
      </c>
      <c r="F753" t="str">
        <f>IF(_xlfn.XLOOKUP(A753,'Shipment Detail'!N:N,'Shipment Detail'!D:D)="entreprise","E","P")</f>
        <v>E</v>
      </c>
    </row>
    <row r="754" spans="1:6" x14ac:dyDescent="0.2">
      <c r="A754" s="6">
        <v>872692195972</v>
      </c>
      <c r="B754" t="s">
        <v>57</v>
      </c>
      <c r="C754" s="3">
        <v>9.4600000000000009</v>
      </c>
      <c r="D754">
        <v>33</v>
      </c>
      <c r="E754">
        <f t="shared" si="11"/>
        <v>15</v>
      </c>
      <c r="F754" t="str">
        <f>IF(_xlfn.XLOOKUP(A754,'Shipment Detail'!N:N,'Shipment Detail'!D:D)="entreprise","E","P")</f>
        <v>E</v>
      </c>
    </row>
    <row r="755" spans="1:6" x14ac:dyDescent="0.2">
      <c r="A755" s="6">
        <v>872692234333</v>
      </c>
      <c r="B755" t="s">
        <v>57</v>
      </c>
      <c r="C755" s="3">
        <v>21.179999999999993</v>
      </c>
      <c r="D755">
        <v>108.68</v>
      </c>
      <c r="E755">
        <f t="shared" si="11"/>
        <v>49.300000000000004</v>
      </c>
      <c r="F755" t="str">
        <f>IF(_xlfn.XLOOKUP(A755,'Shipment Detail'!N:N,'Shipment Detail'!D:D)="entreprise","E","P")</f>
        <v>E</v>
      </c>
    </row>
    <row r="756" spans="1:6" x14ac:dyDescent="0.2">
      <c r="A756" s="6">
        <v>872692421431</v>
      </c>
      <c r="B756" t="s">
        <v>57</v>
      </c>
      <c r="C756" s="3">
        <v>14.150000000000006</v>
      </c>
      <c r="D756">
        <v>63.14</v>
      </c>
      <c r="E756">
        <f t="shared" si="11"/>
        <v>28.700000000000003</v>
      </c>
      <c r="F756" t="str">
        <f>IF(_xlfn.XLOOKUP(A756,'Shipment Detail'!N:N,'Shipment Detail'!D:D)="entreprise","E","P")</f>
        <v>E</v>
      </c>
    </row>
    <row r="757" spans="1:6" x14ac:dyDescent="0.2">
      <c r="A757" s="6">
        <v>872692464504</v>
      </c>
      <c r="B757" t="s">
        <v>57</v>
      </c>
      <c r="C757" s="3">
        <v>14.150000000000006</v>
      </c>
      <c r="D757">
        <v>62.48</v>
      </c>
      <c r="E757">
        <f t="shared" si="11"/>
        <v>28.400000000000002</v>
      </c>
      <c r="F757" t="str">
        <f>IF(_xlfn.XLOOKUP(A757,'Shipment Detail'!N:N,'Shipment Detail'!D:D)="entreprise","E","P")</f>
        <v>E</v>
      </c>
    </row>
    <row r="758" spans="1:6" x14ac:dyDescent="0.2">
      <c r="A758" s="6">
        <v>872692499932</v>
      </c>
      <c r="B758" t="s">
        <v>57</v>
      </c>
      <c r="C758" s="3">
        <v>9.4600000000000009</v>
      </c>
      <c r="D758">
        <v>33</v>
      </c>
      <c r="E758">
        <f t="shared" si="11"/>
        <v>15</v>
      </c>
      <c r="F758" t="str">
        <f>IF(_xlfn.XLOOKUP(A758,'Shipment Detail'!N:N,'Shipment Detail'!D:D)="entreprise","E","P")</f>
        <v>E</v>
      </c>
    </row>
    <row r="759" spans="1:6" x14ac:dyDescent="0.2">
      <c r="A759" s="6">
        <v>872692535658</v>
      </c>
      <c r="B759" t="s">
        <v>57</v>
      </c>
      <c r="C759" s="3">
        <v>17.159999999999997</v>
      </c>
      <c r="D759">
        <v>83.6</v>
      </c>
      <c r="E759">
        <f t="shared" si="11"/>
        <v>38</v>
      </c>
      <c r="F759" t="str">
        <f>IF(_xlfn.XLOOKUP(A759,'Shipment Detail'!N:N,'Shipment Detail'!D:D)="entreprise","E","P")</f>
        <v>E</v>
      </c>
    </row>
    <row r="760" spans="1:6" x14ac:dyDescent="0.2">
      <c r="A760" s="6">
        <v>872692770493</v>
      </c>
      <c r="B760" t="s">
        <v>57</v>
      </c>
      <c r="C760" s="3">
        <v>17.159999999999997</v>
      </c>
      <c r="D760">
        <v>83.6</v>
      </c>
      <c r="E760">
        <f t="shared" si="11"/>
        <v>38</v>
      </c>
      <c r="F760" t="str">
        <f>IF(_xlfn.XLOOKUP(A760,'Shipment Detail'!N:N,'Shipment Detail'!D:D)="entreprise","E","P")</f>
        <v>E</v>
      </c>
    </row>
    <row r="761" spans="1:6" x14ac:dyDescent="0.2">
      <c r="A761" s="6">
        <v>872692818425</v>
      </c>
      <c r="B761" t="s">
        <v>57</v>
      </c>
      <c r="C761" s="3">
        <v>10.129999999999995</v>
      </c>
      <c r="D761">
        <v>37.4</v>
      </c>
      <c r="E761">
        <f t="shared" si="11"/>
        <v>17</v>
      </c>
      <c r="F761" t="str">
        <f>IF(_xlfn.XLOOKUP(A761,'Shipment Detail'!N:N,'Shipment Detail'!D:D)="entreprise","E","P")</f>
        <v>E</v>
      </c>
    </row>
    <row r="762" spans="1:6" x14ac:dyDescent="0.2">
      <c r="A762" s="6">
        <v>872692854971</v>
      </c>
      <c r="B762" t="s">
        <v>57</v>
      </c>
      <c r="C762" s="3">
        <v>10.129999999999995</v>
      </c>
      <c r="D762">
        <v>36.74</v>
      </c>
      <c r="E762">
        <f t="shared" si="11"/>
        <v>16.700000000000003</v>
      </c>
      <c r="F762" t="str">
        <f>IF(_xlfn.XLOOKUP(A762,'Shipment Detail'!N:N,'Shipment Detail'!D:D)="entreprise","E","P")</f>
        <v>E</v>
      </c>
    </row>
    <row r="763" spans="1:6" x14ac:dyDescent="0.2">
      <c r="A763" s="6">
        <v>872692881081</v>
      </c>
      <c r="B763" t="s">
        <v>57</v>
      </c>
      <c r="C763" s="3">
        <v>13.479999999999997</v>
      </c>
      <c r="D763">
        <v>59.4</v>
      </c>
      <c r="E763">
        <f t="shared" si="11"/>
        <v>27</v>
      </c>
      <c r="F763" t="str">
        <f>IF(_xlfn.XLOOKUP(A763,'Shipment Detail'!N:N,'Shipment Detail'!D:D)="entreprise","E","P")</f>
        <v>E</v>
      </c>
    </row>
    <row r="764" spans="1:6" x14ac:dyDescent="0.2">
      <c r="A764" s="6">
        <v>872692916366</v>
      </c>
      <c r="B764" t="s">
        <v>57</v>
      </c>
      <c r="C764" s="3">
        <v>10.129999999999995</v>
      </c>
      <c r="D764">
        <v>36.74</v>
      </c>
      <c r="E764">
        <f t="shared" si="11"/>
        <v>16.700000000000003</v>
      </c>
      <c r="F764" t="str">
        <f>IF(_xlfn.XLOOKUP(A764,'Shipment Detail'!N:N,'Shipment Detail'!D:D)="entreprise","E","P")</f>
        <v>E</v>
      </c>
    </row>
    <row r="765" spans="1:6" x14ac:dyDescent="0.2">
      <c r="A765" s="6">
        <v>872692946597</v>
      </c>
      <c r="B765" t="s">
        <v>57</v>
      </c>
      <c r="C765" s="3">
        <v>10.129999999999995</v>
      </c>
      <c r="D765">
        <v>36.08</v>
      </c>
      <c r="E765">
        <f t="shared" si="11"/>
        <v>16.400000000000002</v>
      </c>
      <c r="F765" t="str">
        <f>IF(_xlfn.XLOOKUP(A765,'Shipment Detail'!N:N,'Shipment Detail'!D:D)="entreprise","E","P")</f>
        <v>E</v>
      </c>
    </row>
    <row r="766" spans="1:6" x14ac:dyDescent="0.2">
      <c r="A766" s="6">
        <v>872693084350</v>
      </c>
      <c r="B766" t="s">
        <v>57</v>
      </c>
      <c r="C766" s="3">
        <v>71.099999999999994</v>
      </c>
      <c r="D766">
        <v>383.02</v>
      </c>
      <c r="E766">
        <f t="shared" si="11"/>
        <v>173.79999999999998</v>
      </c>
      <c r="F766" t="str">
        <f>IF(_xlfn.XLOOKUP(A766,'Shipment Detail'!N:N,'Shipment Detail'!D:D)="entreprise","E","P")</f>
        <v>E</v>
      </c>
    </row>
    <row r="767" spans="1:6" x14ac:dyDescent="0.2">
      <c r="A767" s="6">
        <v>872693348394</v>
      </c>
      <c r="B767" t="s">
        <v>57</v>
      </c>
      <c r="C767" s="3">
        <v>55.66</v>
      </c>
      <c r="D767">
        <v>300.95999999999998</v>
      </c>
      <c r="E767">
        <f t="shared" si="11"/>
        <v>136.6</v>
      </c>
      <c r="F767" t="str">
        <f>IF(_xlfn.XLOOKUP(A767,'Shipment Detail'!N:N,'Shipment Detail'!D:D)="entreprise","E","P")</f>
        <v>E</v>
      </c>
    </row>
    <row r="768" spans="1:6" x14ac:dyDescent="0.2">
      <c r="A768" s="6">
        <v>872693460560</v>
      </c>
      <c r="B768" t="s">
        <v>57</v>
      </c>
      <c r="C768" s="3">
        <v>9.1300000000000026</v>
      </c>
      <c r="D768">
        <v>30.8</v>
      </c>
      <c r="E768">
        <f t="shared" si="11"/>
        <v>14</v>
      </c>
      <c r="F768" t="str">
        <f>IF(_xlfn.XLOOKUP(A768,'Shipment Detail'!N:N,'Shipment Detail'!D:D)="entreprise","E","P")</f>
        <v>E</v>
      </c>
    </row>
    <row r="769" spans="1:6" x14ac:dyDescent="0.2">
      <c r="A769" s="6">
        <v>872693529512</v>
      </c>
      <c r="B769" t="s">
        <v>57</v>
      </c>
      <c r="C769" s="3">
        <v>61.759999999999991</v>
      </c>
      <c r="D769">
        <v>333.3</v>
      </c>
      <c r="E769">
        <f t="shared" si="11"/>
        <v>151.19999999999999</v>
      </c>
      <c r="F769" t="str">
        <f>IF(_xlfn.XLOOKUP(A769,'Shipment Detail'!N:N,'Shipment Detail'!D:D)="entreprise","E","P")</f>
        <v>E</v>
      </c>
    </row>
    <row r="770" spans="1:6" x14ac:dyDescent="0.2">
      <c r="A770" s="6">
        <v>872693713666</v>
      </c>
      <c r="B770" t="s">
        <v>57</v>
      </c>
      <c r="C770" s="3">
        <v>9.4600000000000009</v>
      </c>
      <c r="D770">
        <v>33</v>
      </c>
      <c r="E770">
        <f t="shared" si="11"/>
        <v>15</v>
      </c>
      <c r="F770" t="str">
        <f>IF(_xlfn.XLOOKUP(A770,'Shipment Detail'!N:N,'Shipment Detail'!D:D)="entreprise","E","P")</f>
        <v>E</v>
      </c>
    </row>
    <row r="771" spans="1:6" x14ac:dyDescent="0.2">
      <c r="A771" s="6">
        <v>872693800420</v>
      </c>
      <c r="B771" t="s">
        <v>57</v>
      </c>
      <c r="C771" s="3">
        <v>9.4600000000000009</v>
      </c>
      <c r="D771">
        <v>33</v>
      </c>
      <c r="E771">
        <f t="shared" ref="E771:E834" si="12">ROUNDUP(D771*0.453592,1)</f>
        <v>15</v>
      </c>
      <c r="F771" t="str">
        <f>IF(_xlfn.XLOOKUP(A771,'Shipment Detail'!N:N,'Shipment Detail'!D:D)="entreprise","E","P")</f>
        <v>E</v>
      </c>
    </row>
    <row r="772" spans="1:6" x14ac:dyDescent="0.2">
      <c r="A772" s="6">
        <v>872693841485</v>
      </c>
      <c r="B772" t="s">
        <v>57</v>
      </c>
      <c r="C772" s="3">
        <v>10.129999999999995</v>
      </c>
      <c r="D772">
        <v>36.96</v>
      </c>
      <c r="E772">
        <f t="shared" si="12"/>
        <v>16.8</v>
      </c>
      <c r="F772" t="str">
        <f>IF(_xlfn.XLOOKUP(A772,'Shipment Detail'!N:N,'Shipment Detail'!D:D)="entreprise","E","P")</f>
        <v>E</v>
      </c>
    </row>
    <row r="773" spans="1:6" x14ac:dyDescent="0.2">
      <c r="A773" s="6">
        <v>872693974457</v>
      </c>
      <c r="B773" t="s">
        <v>57</v>
      </c>
      <c r="C773" s="3">
        <v>9.4600000000000009</v>
      </c>
      <c r="D773">
        <v>33</v>
      </c>
      <c r="E773">
        <f t="shared" si="12"/>
        <v>15</v>
      </c>
      <c r="F773" t="str">
        <f>IF(_xlfn.XLOOKUP(A773,'Shipment Detail'!N:N,'Shipment Detail'!D:D)="entreprise","E","P")</f>
        <v>E</v>
      </c>
    </row>
    <row r="774" spans="1:6" x14ac:dyDescent="0.2">
      <c r="A774" s="6">
        <v>872694018492</v>
      </c>
      <c r="B774" t="s">
        <v>57</v>
      </c>
      <c r="C774" s="3">
        <v>9.8000000000000007</v>
      </c>
      <c r="D774">
        <v>34.54</v>
      </c>
      <c r="E774">
        <f t="shared" si="12"/>
        <v>15.7</v>
      </c>
      <c r="F774" t="str">
        <f>IF(_xlfn.XLOOKUP(A774,'Shipment Detail'!N:N,'Shipment Detail'!D:D)="entreprise","E","P")</f>
        <v>E</v>
      </c>
    </row>
    <row r="775" spans="1:6" x14ac:dyDescent="0.2">
      <c r="A775" s="6">
        <v>872694170662</v>
      </c>
      <c r="B775" t="s">
        <v>57</v>
      </c>
      <c r="C775" s="3">
        <v>19.499999999999993</v>
      </c>
      <c r="D775">
        <v>98.78</v>
      </c>
      <c r="E775">
        <f t="shared" si="12"/>
        <v>44.9</v>
      </c>
      <c r="F775" t="str">
        <f>IF(_xlfn.XLOOKUP(A775,'Shipment Detail'!N:N,'Shipment Detail'!D:D)="entreprise","E","P")</f>
        <v>E</v>
      </c>
    </row>
    <row r="776" spans="1:6" x14ac:dyDescent="0.2">
      <c r="A776" s="6">
        <v>872694214985</v>
      </c>
      <c r="B776" t="s">
        <v>57</v>
      </c>
      <c r="C776" s="3">
        <v>9.4600000000000009</v>
      </c>
      <c r="D776">
        <v>33</v>
      </c>
      <c r="E776">
        <f t="shared" si="12"/>
        <v>15</v>
      </c>
      <c r="F776" t="str">
        <f>IF(_xlfn.XLOOKUP(A776,'Shipment Detail'!N:N,'Shipment Detail'!D:D)="entreprise","E","P")</f>
        <v>E</v>
      </c>
    </row>
    <row r="777" spans="1:6" x14ac:dyDescent="0.2">
      <c r="A777" s="6">
        <v>872694236475</v>
      </c>
      <c r="B777" t="s">
        <v>57</v>
      </c>
      <c r="C777" s="3">
        <v>13.479999999999997</v>
      </c>
      <c r="D777">
        <v>59.4</v>
      </c>
      <c r="E777">
        <f t="shared" si="12"/>
        <v>27</v>
      </c>
      <c r="F777" t="str">
        <f>IF(_xlfn.XLOOKUP(A777,'Shipment Detail'!N:N,'Shipment Detail'!D:D)="entreprise","E","P")</f>
        <v>E</v>
      </c>
    </row>
    <row r="778" spans="1:6" x14ac:dyDescent="0.2">
      <c r="A778" s="6">
        <v>872694274720</v>
      </c>
      <c r="B778" t="s">
        <v>57</v>
      </c>
      <c r="C778" s="3">
        <v>18.829999999999998</v>
      </c>
      <c r="D778">
        <v>94.16</v>
      </c>
      <c r="E778">
        <f t="shared" si="12"/>
        <v>42.800000000000004</v>
      </c>
      <c r="F778" t="str">
        <f>IF(_xlfn.XLOOKUP(A778,'Shipment Detail'!N:N,'Shipment Detail'!D:D)="entreprise","E","P")</f>
        <v>E</v>
      </c>
    </row>
    <row r="779" spans="1:6" x14ac:dyDescent="0.2">
      <c r="A779" s="6">
        <v>872694333137</v>
      </c>
      <c r="B779" t="s">
        <v>57</v>
      </c>
      <c r="C779" s="3">
        <v>14.480000000000004</v>
      </c>
      <c r="D779">
        <v>65.56</v>
      </c>
      <c r="E779">
        <f t="shared" si="12"/>
        <v>29.8</v>
      </c>
      <c r="F779" t="str">
        <f>IF(_xlfn.XLOOKUP(A779,'Shipment Detail'!N:N,'Shipment Detail'!D:D)="entreprise","E","P")</f>
        <v>E</v>
      </c>
    </row>
    <row r="780" spans="1:6" x14ac:dyDescent="0.2">
      <c r="A780" s="6">
        <v>872694374479</v>
      </c>
      <c r="B780" t="s">
        <v>57</v>
      </c>
      <c r="C780" s="3">
        <v>17.159999999999997</v>
      </c>
      <c r="D780">
        <v>83.6</v>
      </c>
      <c r="E780">
        <f t="shared" si="12"/>
        <v>38</v>
      </c>
      <c r="F780" t="str">
        <f>IF(_xlfn.XLOOKUP(A780,'Shipment Detail'!N:N,'Shipment Detail'!D:D)="entreprise","E","P")</f>
        <v>E</v>
      </c>
    </row>
    <row r="781" spans="1:6" x14ac:dyDescent="0.2">
      <c r="A781" s="6">
        <v>872694419011</v>
      </c>
      <c r="B781" t="s">
        <v>57</v>
      </c>
      <c r="C781" s="3">
        <v>17.159999999999997</v>
      </c>
      <c r="D781">
        <v>83.6</v>
      </c>
      <c r="E781">
        <f t="shared" si="12"/>
        <v>38</v>
      </c>
      <c r="F781" t="str">
        <f>IF(_xlfn.XLOOKUP(A781,'Shipment Detail'!N:N,'Shipment Detail'!D:D)="entreprise","E","P")</f>
        <v>E</v>
      </c>
    </row>
    <row r="782" spans="1:6" x14ac:dyDescent="0.2">
      <c r="A782" s="6">
        <v>872694462754</v>
      </c>
      <c r="B782" t="s">
        <v>57</v>
      </c>
      <c r="C782" s="3">
        <v>13.479999999999997</v>
      </c>
      <c r="D782">
        <v>59.4</v>
      </c>
      <c r="E782">
        <f t="shared" si="12"/>
        <v>27</v>
      </c>
      <c r="F782" t="str">
        <f>IF(_xlfn.XLOOKUP(A782,'Shipment Detail'!N:N,'Shipment Detail'!D:D)="entreprise","E","P")</f>
        <v>E</v>
      </c>
    </row>
    <row r="783" spans="1:6" x14ac:dyDescent="0.2">
      <c r="A783" s="6">
        <v>872694485950</v>
      </c>
      <c r="B783" t="s">
        <v>57</v>
      </c>
      <c r="C783" s="3">
        <v>10.129999999999995</v>
      </c>
      <c r="D783">
        <v>36.96</v>
      </c>
      <c r="E783">
        <f t="shared" si="12"/>
        <v>16.8</v>
      </c>
      <c r="F783" t="str">
        <f>IF(_xlfn.XLOOKUP(A783,'Shipment Detail'!N:N,'Shipment Detail'!D:D)="entreprise","E","P")</f>
        <v>E</v>
      </c>
    </row>
    <row r="784" spans="1:6" x14ac:dyDescent="0.2">
      <c r="A784" s="6">
        <v>872694503931</v>
      </c>
      <c r="B784" t="s">
        <v>57</v>
      </c>
      <c r="C784" s="3">
        <v>9.8000000000000007</v>
      </c>
      <c r="D784">
        <v>33.880000000000003</v>
      </c>
      <c r="E784">
        <f t="shared" si="12"/>
        <v>15.4</v>
      </c>
      <c r="F784" t="str">
        <f>IF(_xlfn.XLOOKUP(A784,'Shipment Detail'!N:N,'Shipment Detail'!D:D)="entreprise","E","P")</f>
        <v>E</v>
      </c>
    </row>
    <row r="785" spans="1:6" x14ac:dyDescent="0.2">
      <c r="A785" s="6">
        <v>872694521460</v>
      </c>
      <c r="B785" t="s">
        <v>57</v>
      </c>
      <c r="C785" s="3">
        <v>10.800000000000004</v>
      </c>
      <c r="D785">
        <v>40.479999999999997</v>
      </c>
      <c r="E785">
        <f t="shared" si="12"/>
        <v>18.400000000000002</v>
      </c>
      <c r="F785" t="str">
        <f>IF(_xlfn.XLOOKUP(A785,'Shipment Detail'!N:N,'Shipment Detail'!D:D)="entreprise","E","P")</f>
        <v>E</v>
      </c>
    </row>
    <row r="786" spans="1:6" x14ac:dyDescent="0.2">
      <c r="A786" s="6">
        <v>872694621922</v>
      </c>
      <c r="B786" t="s">
        <v>57</v>
      </c>
      <c r="C786" s="3">
        <v>10.129999999999995</v>
      </c>
      <c r="D786">
        <v>36.520000000000003</v>
      </c>
      <c r="E786">
        <f t="shared" si="12"/>
        <v>16.600000000000001</v>
      </c>
      <c r="F786" t="str">
        <f>IF(_xlfn.XLOOKUP(A786,'Shipment Detail'!N:N,'Shipment Detail'!D:D)="entreprise","E","P")</f>
        <v>E</v>
      </c>
    </row>
    <row r="787" spans="1:6" x14ac:dyDescent="0.2">
      <c r="A787" s="6">
        <v>872694655611</v>
      </c>
      <c r="B787" t="s">
        <v>57</v>
      </c>
      <c r="C787" s="3">
        <v>14.82</v>
      </c>
      <c r="D787">
        <v>66.44</v>
      </c>
      <c r="E787">
        <f t="shared" si="12"/>
        <v>30.200000000000003</v>
      </c>
      <c r="F787" t="str">
        <f>IF(_xlfn.XLOOKUP(A787,'Shipment Detail'!N:N,'Shipment Detail'!D:D)="entreprise","E","P")</f>
        <v>E</v>
      </c>
    </row>
    <row r="788" spans="1:6" x14ac:dyDescent="0.2">
      <c r="A788" s="6">
        <v>872694731867</v>
      </c>
      <c r="B788" t="s">
        <v>57</v>
      </c>
      <c r="C788" s="3">
        <v>21.840000000000003</v>
      </c>
      <c r="D788">
        <v>114.4</v>
      </c>
      <c r="E788">
        <f t="shared" si="12"/>
        <v>51.9</v>
      </c>
      <c r="F788" t="str">
        <f>IF(_xlfn.XLOOKUP(A788,'Shipment Detail'!N:N,'Shipment Detail'!D:D)="entreprise","E","P")</f>
        <v>E</v>
      </c>
    </row>
    <row r="789" spans="1:6" x14ac:dyDescent="0.2">
      <c r="A789" s="6">
        <v>872694809490</v>
      </c>
      <c r="B789" t="s">
        <v>57</v>
      </c>
      <c r="C789" s="3">
        <v>10.129999999999995</v>
      </c>
      <c r="D789">
        <v>36.520000000000003</v>
      </c>
      <c r="E789">
        <f t="shared" si="12"/>
        <v>16.600000000000001</v>
      </c>
      <c r="F789" t="str">
        <f>IF(_xlfn.XLOOKUP(A789,'Shipment Detail'!N:N,'Shipment Detail'!D:D)="entreprise","E","P")</f>
        <v>E</v>
      </c>
    </row>
    <row r="790" spans="1:6" x14ac:dyDescent="0.2">
      <c r="A790" s="6">
        <v>872694851780</v>
      </c>
      <c r="B790" t="s">
        <v>57</v>
      </c>
      <c r="C790" s="3">
        <v>9.4600000000000009</v>
      </c>
      <c r="D790">
        <v>32.340000000000003</v>
      </c>
      <c r="E790">
        <f t="shared" si="12"/>
        <v>14.7</v>
      </c>
      <c r="F790" t="str">
        <f>IF(_xlfn.XLOOKUP(A790,'Shipment Detail'!N:N,'Shipment Detail'!D:D)="entreprise","E","P")</f>
        <v>E</v>
      </c>
    </row>
    <row r="791" spans="1:6" x14ac:dyDescent="0.2">
      <c r="A791" s="6">
        <v>872694901090</v>
      </c>
      <c r="B791" t="s">
        <v>57</v>
      </c>
      <c r="C791" s="3">
        <v>16.830000000000005</v>
      </c>
      <c r="D791">
        <v>81.400000000000006</v>
      </c>
      <c r="E791">
        <f t="shared" si="12"/>
        <v>37</v>
      </c>
      <c r="F791" t="str">
        <f>IF(_xlfn.XLOOKUP(A791,'Shipment Detail'!N:N,'Shipment Detail'!D:D)="entreprise","E","P")</f>
        <v>E</v>
      </c>
    </row>
    <row r="792" spans="1:6" x14ac:dyDescent="0.2">
      <c r="A792" s="6">
        <v>872694955355</v>
      </c>
      <c r="B792" t="s">
        <v>57</v>
      </c>
      <c r="C792" s="3">
        <v>14.82</v>
      </c>
      <c r="D792">
        <v>66.44</v>
      </c>
      <c r="E792">
        <f t="shared" si="12"/>
        <v>30.200000000000003</v>
      </c>
      <c r="F792" t="str">
        <f>IF(_xlfn.XLOOKUP(A792,'Shipment Detail'!N:N,'Shipment Detail'!D:D)="entreprise","E","P")</f>
        <v>E</v>
      </c>
    </row>
    <row r="793" spans="1:6" x14ac:dyDescent="0.2">
      <c r="A793" s="6">
        <v>872694989559</v>
      </c>
      <c r="B793" t="s">
        <v>57</v>
      </c>
      <c r="C793" s="3">
        <v>10.129999999999995</v>
      </c>
      <c r="D793">
        <v>36.74</v>
      </c>
      <c r="E793">
        <f t="shared" si="12"/>
        <v>16.700000000000003</v>
      </c>
      <c r="F793" t="str">
        <f>IF(_xlfn.XLOOKUP(A793,'Shipment Detail'!N:N,'Shipment Detail'!D:D)="entreprise","E","P")</f>
        <v>E</v>
      </c>
    </row>
    <row r="794" spans="1:6" x14ac:dyDescent="0.2">
      <c r="A794" s="6">
        <v>872695036330</v>
      </c>
      <c r="B794" t="s">
        <v>57</v>
      </c>
      <c r="C794" s="3">
        <v>10.129999999999995</v>
      </c>
      <c r="D794">
        <v>36.08</v>
      </c>
      <c r="E794">
        <f t="shared" si="12"/>
        <v>16.400000000000002</v>
      </c>
      <c r="F794" t="str">
        <f>IF(_xlfn.XLOOKUP(A794,'Shipment Detail'!N:N,'Shipment Detail'!D:D)="entreprise","E","P")</f>
        <v>E</v>
      </c>
    </row>
    <row r="795" spans="1:6" x14ac:dyDescent="0.2">
      <c r="A795" s="6">
        <v>872695087180</v>
      </c>
      <c r="B795" t="s">
        <v>57</v>
      </c>
      <c r="C795" s="3">
        <v>20.170000000000002</v>
      </c>
      <c r="D795">
        <v>101.64</v>
      </c>
      <c r="E795">
        <f t="shared" si="12"/>
        <v>46.2</v>
      </c>
      <c r="F795" t="str">
        <f>IF(_xlfn.XLOOKUP(A795,'Shipment Detail'!N:N,'Shipment Detail'!D:D)="entreprise","E","P")</f>
        <v>E</v>
      </c>
    </row>
    <row r="796" spans="1:6" x14ac:dyDescent="0.2">
      <c r="A796" s="6">
        <v>872695216642</v>
      </c>
      <c r="B796" t="s">
        <v>57</v>
      </c>
      <c r="C796" s="3">
        <v>9.4600000000000009</v>
      </c>
      <c r="D796">
        <v>33</v>
      </c>
      <c r="E796">
        <f t="shared" si="12"/>
        <v>15</v>
      </c>
      <c r="F796" t="str">
        <f>IF(_xlfn.XLOOKUP(A796,'Shipment Detail'!N:N,'Shipment Detail'!D:D)="entreprise","E","P")</f>
        <v>E</v>
      </c>
    </row>
    <row r="797" spans="1:6" x14ac:dyDescent="0.2">
      <c r="A797" s="6">
        <v>872695248486</v>
      </c>
      <c r="B797" t="s">
        <v>57</v>
      </c>
      <c r="C797" s="3">
        <v>46.320000000000022</v>
      </c>
      <c r="D797">
        <v>249.92</v>
      </c>
      <c r="E797">
        <f t="shared" si="12"/>
        <v>113.39999999999999</v>
      </c>
      <c r="F797" t="str">
        <f>IF(_xlfn.XLOOKUP(A797,'Shipment Detail'!N:N,'Shipment Detail'!D:D)="entreprise","E","P")</f>
        <v>E</v>
      </c>
    </row>
    <row r="798" spans="1:6" x14ac:dyDescent="0.2">
      <c r="A798" s="6">
        <v>872695377176</v>
      </c>
      <c r="B798" t="s">
        <v>57</v>
      </c>
      <c r="C798" s="3">
        <v>12.810000000000002</v>
      </c>
      <c r="D798">
        <v>53.46</v>
      </c>
      <c r="E798">
        <f t="shared" si="12"/>
        <v>24.3</v>
      </c>
      <c r="F798" t="str">
        <f>IF(_xlfn.XLOOKUP(A798,'Shipment Detail'!N:N,'Shipment Detail'!D:D)="entreprise","E","P")</f>
        <v>E</v>
      </c>
    </row>
    <row r="799" spans="1:6" x14ac:dyDescent="0.2">
      <c r="A799" s="6">
        <v>872695432850</v>
      </c>
      <c r="B799" t="s">
        <v>57</v>
      </c>
      <c r="C799" s="3">
        <v>10.129999999999995</v>
      </c>
      <c r="D799">
        <v>36.520000000000003</v>
      </c>
      <c r="E799">
        <f t="shared" si="12"/>
        <v>16.600000000000001</v>
      </c>
      <c r="F799" t="str">
        <f>IF(_xlfn.XLOOKUP(A799,'Shipment Detail'!N:N,'Shipment Detail'!D:D)="entreprise","E","P")</f>
        <v>E</v>
      </c>
    </row>
    <row r="800" spans="1:6" x14ac:dyDescent="0.2">
      <c r="A800" s="6">
        <v>872695473210</v>
      </c>
      <c r="B800" t="s">
        <v>57</v>
      </c>
      <c r="C800" s="3">
        <v>14.480000000000004</v>
      </c>
      <c r="D800">
        <v>65.12</v>
      </c>
      <c r="E800">
        <f t="shared" si="12"/>
        <v>29.6</v>
      </c>
      <c r="F800" t="str">
        <f>IF(_xlfn.XLOOKUP(A800,'Shipment Detail'!N:N,'Shipment Detail'!D:D)="entreprise","E","P")</f>
        <v>E</v>
      </c>
    </row>
    <row r="801" spans="1:6" x14ac:dyDescent="0.2">
      <c r="A801" s="6">
        <v>872695533334</v>
      </c>
      <c r="B801" t="s">
        <v>57</v>
      </c>
      <c r="C801" s="3">
        <v>10.800000000000004</v>
      </c>
      <c r="D801">
        <v>41.8</v>
      </c>
      <c r="E801">
        <f t="shared" si="12"/>
        <v>19</v>
      </c>
      <c r="F801" t="str">
        <f>IF(_xlfn.XLOOKUP(A801,'Shipment Detail'!N:N,'Shipment Detail'!D:D)="entreprise","E","P")</f>
        <v>E</v>
      </c>
    </row>
    <row r="802" spans="1:6" x14ac:dyDescent="0.2">
      <c r="A802" s="6">
        <v>872695570707</v>
      </c>
      <c r="B802" t="s">
        <v>57</v>
      </c>
      <c r="C802" s="3">
        <v>9.4600000000000009</v>
      </c>
      <c r="D802">
        <v>33</v>
      </c>
      <c r="E802">
        <f t="shared" si="12"/>
        <v>15</v>
      </c>
      <c r="F802" t="str">
        <f>IF(_xlfn.XLOOKUP(A802,'Shipment Detail'!N:N,'Shipment Detail'!D:D)="entreprise","E","P")</f>
        <v>E</v>
      </c>
    </row>
    <row r="803" spans="1:6" x14ac:dyDescent="0.2">
      <c r="A803" s="6">
        <v>872695609230</v>
      </c>
      <c r="B803" t="s">
        <v>57</v>
      </c>
      <c r="C803" s="3">
        <v>10.800000000000004</v>
      </c>
      <c r="D803">
        <v>41.58</v>
      </c>
      <c r="E803">
        <f t="shared" si="12"/>
        <v>18.900000000000002</v>
      </c>
      <c r="F803" t="str">
        <f>IF(_xlfn.XLOOKUP(A803,'Shipment Detail'!N:N,'Shipment Detail'!D:D)="entreprise","E","P")</f>
        <v>E</v>
      </c>
    </row>
    <row r="804" spans="1:6" x14ac:dyDescent="0.2">
      <c r="A804" s="6">
        <v>872695694762</v>
      </c>
      <c r="B804" t="s">
        <v>57</v>
      </c>
      <c r="C804" s="3">
        <v>14.480000000000004</v>
      </c>
      <c r="D804">
        <v>66</v>
      </c>
      <c r="E804">
        <f t="shared" si="12"/>
        <v>30</v>
      </c>
      <c r="F804" t="str">
        <f>IF(_xlfn.XLOOKUP(A804,'Shipment Detail'!N:N,'Shipment Detail'!D:D)="entreprise","E","P")</f>
        <v>E</v>
      </c>
    </row>
    <row r="805" spans="1:6" x14ac:dyDescent="0.2">
      <c r="A805" s="6">
        <v>872695870153</v>
      </c>
      <c r="B805" t="s">
        <v>57</v>
      </c>
      <c r="C805" s="3">
        <v>9.4600000000000009</v>
      </c>
      <c r="D805">
        <v>33</v>
      </c>
      <c r="E805">
        <f t="shared" si="12"/>
        <v>15</v>
      </c>
      <c r="F805" t="str">
        <f>IF(_xlfn.XLOOKUP(A805,'Shipment Detail'!N:N,'Shipment Detail'!D:D)="entreprise","E","P")</f>
        <v>E</v>
      </c>
    </row>
    <row r="806" spans="1:6" x14ac:dyDescent="0.2">
      <c r="A806" s="6">
        <v>872695895054</v>
      </c>
      <c r="B806" t="s">
        <v>57</v>
      </c>
      <c r="C806" s="3">
        <v>11.14</v>
      </c>
      <c r="D806">
        <v>43.12</v>
      </c>
      <c r="E806">
        <f t="shared" si="12"/>
        <v>19.600000000000001</v>
      </c>
      <c r="F806" t="str">
        <f>IF(_xlfn.XLOOKUP(A806,'Shipment Detail'!N:N,'Shipment Detail'!D:D)="entreprise","E","P")</f>
        <v>E</v>
      </c>
    </row>
    <row r="807" spans="1:6" x14ac:dyDescent="0.2">
      <c r="A807" s="6">
        <v>872696111081</v>
      </c>
      <c r="B807" t="s">
        <v>57</v>
      </c>
      <c r="C807" s="3">
        <v>10.469999999999999</v>
      </c>
      <c r="D807">
        <v>38.28</v>
      </c>
      <c r="E807">
        <f t="shared" si="12"/>
        <v>17.400000000000002</v>
      </c>
      <c r="F807" t="str">
        <f>IF(_xlfn.XLOOKUP(A807,'Shipment Detail'!N:N,'Shipment Detail'!D:D)="entreprise","E","P")</f>
        <v>E</v>
      </c>
    </row>
    <row r="808" spans="1:6" x14ac:dyDescent="0.2">
      <c r="A808" s="6">
        <v>872696141680</v>
      </c>
      <c r="B808" t="s">
        <v>57</v>
      </c>
      <c r="C808" s="3">
        <v>14.150000000000006</v>
      </c>
      <c r="D808">
        <v>63.36</v>
      </c>
      <c r="E808">
        <f t="shared" si="12"/>
        <v>28.8</v>
      </c>
      <c r="F808" t="str">
        <f>IF(_xlfn.XLOOKUP(A808,'Shipment Detail'!N:N,'Shipment Detail'!D:D)="entreprise","E","P")</f>
        <v>E</v>
      </c>
    </row>
    <row r="809" spans="1:6" x14ac:dyDescent="0.2">
      <c r="A809" s="6">
        <v>872696197525</v>
      </c>
      <c r="B809" t="s">
        <v>57</v>
      </c>
      <c r="C809" s="3">
        <v>9.4600000000000009</v>
      </c>
      <c r="D809">
        <v>33</v>
      </c>
      <c r="E809">
        <f t="shared" si="12"/>
        <v>15</v>
      </c>
      <c r="F809" t="str">
        <f>IF(_xlfn.XLOOKUP(A809,'Shipment Detail'!N:N,'Shipment Detail'!D:D)="entreprise","E","P")</f>
        <v>E</v>
      </c>
    </row>
    <row r="810" spans="1:6" x14ac:dyDescent="0.2">
      <c r="A810" s="6">
        <v>872696256220</v>
      </c>
      <c r="B810" t="s">
        <v>57</v>
      </c>
      <c r="C810" s="3">
        <v>18.500000000000007</v>
      </c>
      <c r="D810">
        <v>92.4</v>
      </c>
      <c r="E810">
        <f t="shared" si="12"/>
        <v>42</v>
      </c>
      <c r="F810" t="str">
        <f>IF(_xlfn.XLOOKUP(A810,'Shipment Detail'!N:N,'Shipment Detail'!D:D)="entreprise","E","P")</f>
        <v>E</v>
      </c>
    </row>
    <row r="811" spans="1:6" x14ac:dyDescent="0.2">
      <c r="A811" s="6">
        <v>872696314307</v>
      </c>
      <c r="B811" t="s">
        <v>57</v>
      </c>
      <c r="C811" s="3">
        <v>9.1300000000000026</v>
      </c>
      <c r="D811">
        <v>30.8</v>
      </c>
      <c r="E811">
        <f t="shared" si="12"/>
        <v>14</v>
      </c>
      <c r="F811" t="str">
        <f>IF(_xlfn.XLOOKUP(A811,'Shipment Detail'!N:N,'Shipment Detail'!D:D)="entreprise","E","P")</f>
        <v>E</v>
      </c>
    </row>
    <row r="812" spans="1:6" x14ac:dyDescent="0.2">
      <c r="A812" s="6">
        <v>872696350706</v>
      </c>
      <c r="B812" t="s">
        <v>57</v>
      </c>
      <c r="C812" s="3">
        <v>14.82</v>
      </c>
      <c r="D812">
        <v>68.2</v>
      </c>
      <c r="E812">
        <f t="shared" si="12"/>
        <v>31</v>
      </c>
      <c r="F812" t="str">
        <f>IF(_xlfn.XLOOKUP(A812,'Shipment Detail'!N:N,'Shipment Detail'!D:D)="entreprise","E","P")</f>
        <v>E</v>
      </c>
    </row>
    <row r="813" spans="1:6" x14ac:dyDescent="0.2">
      <c r="A813" s="6">
        <v>872696421805</v>
      </c>
      <c r="B813" t="s">
        <v>57</v>
      </c>
      <c r="C813" s="3">
        <v>10.129999999999995</v>
      </c>
      <c r="D813">
        <v>36.520000000000003</v>
      </c>
      <c r="E813">
        <f t="shared" si="12"/>
        <v>16.600000000000001</v>
      </c>
      <c r="F813" t="str">
        <f>IF(_xlfn.XLOOKUP(A813,'Shipment Detail'!N:N,'Shipment Detail'!D:D)="entreprise","E","P")</f>
        <v>E</v>
      </c>
    </row>
    <row r="814" spans="1:6" x14ac:dyDescent="0.2">
      <c r="A814" s="6">
        <v>872696637063</v>
      </c>
      <c r="B814" t="s">
        <v>57</v>
      </c>
      <c r="C814" s="3">
        <v>10.129999999999995</v>
      </c>
      <c r="D814">
        <v>36.08</v>
      </c>
      <c r="E814">
        <f t="shared" si="12"/>
        <v>16.400000000000002</v>
      </c>
      <c r="F814" t="str">
        <f>IF(_xlfn.XLOOKUP(A814,'Shipment Detail'!N:N,'Shipment Detail'!D:D)="entreprise","E","P")</f>
        <v>E</v>
      </c>
    </row>
    <row r="815" spans="1:6" x14ac:dyDescent="0.2">
      <c r="A815" s="6">
        <v>872696657385</v>
      </c>
      <c r="B815" t="s">
        <v>57</v>
      </c>
      <c r="C815" s="3">
        <v>9.4600000000000009</v>
      </c>
      <c r="D815">
        <v>33</v>
      </c>
      <c r="E815">
        <f t="shared" si="12"/>
        <v>15</v>
      </c>
      <c r="F815" t="str">
        <f>IF(_xlfn.XLOOKUP(A815,'Shipment Detail'!N:N,'Shipment Detail'!D:D)="entreprise","E","P")</f>
        <v>E</v>
      </c>
    </row>
    <row r="816" spans="1:6" x14ac:dyDescent="0.2">
      <c r="A816" s="6">
        <v>872696700893</v>
      </c>
      <c r="B816" t="s">
        <v>57</v>
      </c>
      <c r="C816" s="3">
        <v>10.129999999999995</v>
      </c>
      <c r="D816">
        <v>36.08</v>
      </c>
      <c r="E816">
        <f t="shared" si="12"/>
        <v>16.400000000000002</v>
      </c>
      <c r="F816" t="str">
        <f>IF(_xlfn.XLOOKUP(A816,'Shipment Detail'!N:N,'Shipment Detail'!D:D)="entreprise","E","P")</f>
        <v>E</v>
      </c>
    </row>
    <row r="817" spans="1:6" x14ac:dyDescent="0.2">
      <c r="A817" s="6">
        <v>872696726070</v>
      </c>
      <c r="B817" t="s">
        <v>57</v>
      </c>
      <c r="C817" s="3">
        <v>10.129999999999995</v>
      </c>
      <c r="D817">
        <v>36.96</v>
      </c>
      <c r="E817">
        <f t="shared" si="12"/>
        <v>16.8</v>
      </c>
      <c r="F817" t="str">
        <f>IF(_xlfn.XLOOKUP(A817,'Shipment Detail'!N:N,'Shipment Detail'!D:D)="entreprise","E","P")</f>
        <v>E</v>
      </c>
    </row>
    <row r="818" spans="1:6" x14ac:dyDescent="0.2">
      <c r="A818" s="6">
        <v>872696746760</v>
      </c>
      <c r="B818" t="s">
        <v>57</v>
      </c>
      <c r="C818" s="3">
        <v>17.829999999999991</v>
      </c>
      <c r="D818">
        <v>88</v>
      </c>
      <c r="E818">
        <f t="shared" si="12"/>
        <v>40</v>
      </c>
      <c r="F818" t="str">
        <f>IF(_xlfn.XLOOKUP(A818,'Shipment Detail'!N:N,'Shipment Detail'!D:D)="entreprise","E","P")</f>
        <v>E</v>
      </c>
    </row>
    <row r="819" spans="1:6" x14ac:dyDescent="0.2">
      <c r="A819" s="6">
        <v>872696795209</v>
      </c>
      <c r="B819" t="s">
        <v>57</v>
      </c>
      <c r="C819" s="3">
        <v>9.1300000000000026</v>
      </c>
      <c r="D819">
        <v>30.8</v>
      </c>
      <c r="E819">
        <f t="shared" si="12"/>
        <v>14</v>
      </c>
      <c r="F819" t="str">
        <f>IF(_xlfn.XLOOKUP(A819,'Shipment Detail'!N:N,'Shipment Detail'!D:D)="entreprise","E","P")</f>
        <v>E</v>
      </c>
    </row>
    <row r="820" spans="1:6" x14ac:dyDescent="0.2">
      <c r="A820" s="6">
        <v>872696814149</v>
      </c>
      <c r="B820" t="s">
        <v>57</v>
      </c>
      <c r="C820" s="3">
        <v>10.129999999999995</v>
      </c>
      <c r="D820">
        <v>36.08</v>
      </c>
      <c r="E820">
        <f t="shared" si="12"/>
        <v>16.400000000000002</v>
      </c>
      <c r="F820" t="str">
        <f>IF(_xlfn.XLOOKUP(A820,'Shipment Detail'!N:N,'Shipment Detail'!D:D)="entreprise","E","P")</f>
        <v>E</v>
      </c>
    </row>
    <row r="821" spans="1:6" x14ac:dyDescent="0.2">
      <c r="A821" s="6">
        <v>872696843682</v>
      </c>
      <c r="B821" t="s">
        <v>57</v>
      </c>
      <c r="C821" s="3">
        <v>10.129999999999995</v>
      </c>
      <c r="D821">
        <v>36.520000000000003</v>
      </c>
      <c r="E821">
        <f t="shared" si="12"/>
        <v>16.600000000000001</v>
      </c>
      <c r="F821" t="str">
        <f>IF(_xlfn.XLOOKUP(A821,'Shipment Detail'!N:N,'Shipment Detail'!D:D)="entreprise","E","P")</f>
        <v>E</v>
      </c>
    </row>
    <row r="822" spans="1:6" x14ac:dyDescent="0.2">
      <c r="A822" s="6">
        <v>872696868642</v>
      </c>
      <c r="B822" t="s">
        <v>57</v>
      </c>
      <c r="C822" s="3">
        <v>18.829999999999998</v>
      </c>
      <c r="D822">
        <v>94.16</v>
      </c>
      <c r="E822">
        <f t="shared" si="12"/>
        <v>42.800000000000004</v>
      </c>
      <c r="F822" t="str">
        <f>IF(_xlfn.XLOOKUP(A822,'Shipment Detail'!N:N,'Shipment Detail'!D:D)="entreprise","E","P")</f>
        <v>E</v>
      </c>
    </row>
    <row r="823" spans="1:6" x14ac:dyDescent="0.2">
      <c r="A823" s="6">
        <v>872696914369</v>
      </c>
      <c r="B823" t="s">
        <v>57</v>
      </c>
      <c r="C823" s="3">
        <v>10.469999999999999</v>
      </c>
      <c r="D823">
        <v>38.5</v>
      </c>
      <c r="E823">
        <f t="shared" si="12"/>
        <v>17.5</v>
      </c>
      <c r="F823" t="str">
        <f>IF(_xlfn.XLOOKUP(A823,'Shipment Detail'!N:N,'Shipment Detail'!D:D)="entreprise","E","P")</f>
        <v>E</v>
      </c>
    </row>
    <row r="824" spans="1:6" x14ac:dyDescent="0.2">
      <c r="A824" s="6">
        <v>872696954866</v>
      </c>
      <c r="B824" t="s">
        <v>57</v>
      </c>
      <c r="C824" s="3">
        <v>10.129999999999995</v>
      </c>
      <c r="D824">
        <v>36.520000000000003</v>
      </c>
      <c r="E824">
        <f t="shared" si="12"/>
        <v>16.600000000000001</v>
      </c>
      <c r="F824" t="str">
        <f>IF(_xlfn.XLOOKUP(A824,'Shipment Detail'!N:N,'Shipment Detail'!D:D)="entreprise","E","P")</f>
        <v>E</v>
      </c>
    </row>
    <row r="825" spans="1:6" x14ac:dyDescent="0.2">
      <c r="A825" s="6">
        <v>872696981150</v>
      </c>
      <c r="B825" t="s">
        <v>57</v>
      </c>
      <c r="C825" s="3">
        <v>12.480000000000004</v>
      </c>
      <c r="D825">
        <v>51.7</v>
      </c>
      <c r="E825">
        <f t="shared" si="12"/>
        <v>23.5</v>
      </c>
      <c r="F825" t="str">
        <f>IF(_xlfn.XLOOKUP(A825,'Shipment Detail'!N:N,'Shipment Detail'!D:D)="entreprise","E","P")</f>
        <v>E</v>
      </c>
    </row>
    <row r="826" spans="1:6" x14ac:dyDescent="0.2">
      <c r="A826" s="6">
        <v>872697017602</v>
      </c>
      <c r="B826" t="s">
        <v>57</v>
      </c>
      <c r="C826" s="3">
        <v>10.129999999999995</v>
      </c>
      <c r="D826">
        <v>36.96</v>
      </c>
      <c r="E826">
        <f t="shared" si="12"/>
        <v>16.8</v>
      </c>
      <c r="F826" t="str">
        <f>IF(_xlfn.XLOOKUP(A826,'Shipment Detail'!N:N,'Shipment Detail'!D:D)="entreprise","E","P")</f>
        <v>E</v>
      </c>
    </row>
    <row r="827" spans="1:6" x14ac:dyDescent="0.2">
      <c r="A827" s="6">
        <v>872697043757</v>
      </c>
      <c r="B827" t="s">
        <v>57</v>
      </c>
      <c r="C827" s="3">
        <v>11.14</v>
      </c>
      <c r="D827">
        <v>43.12</v>
      </c>
      <c r="E827">
        <f t="shared" si="12"/>
        <v>19.600000000000001</v>
      </c>
      <c r="F827" t="str">
        <f>IF(_xlfn.XLOOKUP(A827,'Shipment Detail'!N:N,'Shipment Detail'!D:D)="entreprise","E","P")</f>
        <v>E</v>
      </c>
    </row>
    <row r="828" spans="1:6" x14ac:dyDescent="0.2">
      <c r="A828" s="6">
        <v>872697070496</v>
      </c>
      <c r="B828" t="s">
        <v>57</v>
      </c>
      <c r="C828" s="3">
        <v>10.469999999999999</v>
      </c>
      <c r="D828">
        <v>38.28</v>
      </c>
      <c r="E828">
        <f t="shared" si="12"/>
        <v>17.400000000000002</v>
      </c>
      <c r="F828" t="str">
        <f>IF(_xlfn.XLOOKUP(A828,'Shipment Detail'!N:N,'Shipment Detail'!D:D)="entreprise","E","P")</f>
        <v>E</v>
      </c>
    </row>
    <row r="829" spans="1:6" x14ac:dyDescent="0.2">
      <c r="A829" s="6">
        <v>872697150968</v>
      </c>
      <c r="B829" t="s">
        <v>57</v>
      </c>
      <c r="C829" s="3">
        <v>9.4600000000000009</v>
      </c>
      <c r="D829">
        <v>33</v>
      </c>
      <c r="E829">
        <f t="shared" si="12"/>
        <v>15</v>
      </c>
      <c r="F829" t="str">
        <f>IF(_xlfn.XLOOKUP(A829,'Shipment Detail'!N:N,'Shipment Detail'!D:D)="entreprise","E","P")</f>
        <v>E</v>
      </c>
    </row>
    <row r="830" spans="1:6" x14ac:dyDescent="0.2">
      <c r="A830" s="6">
        <v>872697180905</v>
      </c>
      <c r="B830" t="s">
        <v>57</v>
      </c>
      <c r="C830" s="3">
        <v>14.150000000000006</v>
      </c>
      <c r="D830">
        <v>62.48</v>
      </c>
      <c r="E830">
        <f t="shared" si="12"/>
        <v>28.400000000000002</v>
      </c>
      <c r="F830" t="str">
        <f>IF(_xlfn.XLOOKUP(A830,'Shipment Detail'!N:N,'Shipment Detail'!D:D)="entreprise","E","P")</f>
        <v>E</v>
      </c>
    </row>
    <row r="831" spans="1:6" x14ac:dyDescent="0.2">
      <c r="A831" s="6">
        <v>872697216266</v>
      </c>
      <c r="B831" t="s">
        <v>57</v>
      </c>
      <c r="C831" s="3">
        <v>10.129999999999995</v>
      </c>
      <c r="D831">
        <v>35.86</v>
      </c>
      <c r="E831">
        <f t="shared" si="12"/>
        <v>16.3</v>
      </c>
      <c r="F831" t="str">
        <f>IF(_xlfn.XLOOKUP(A831,'Shipment Detail'!N:N,'Shipment Detail'!D:D)="entreprise","E","P")</f>
        <v>E</v>
      </c>
    </row>
    <row r="832" spans="1:6" x14ac:dyDescent="0.2">
      <c r="A832" s="6">
        <v>872697237194</v>
      </c>
      <c r="B832" t="s">
        <v>57</v>
      </c>
      <c r="C832" s="3">
        <v>9.4600000000000009</v>
      </c>
      <c r="D832">
        <v>33</v>
      </c>
      <c r="E832">
        <f t="shared" si="12"/>
        <v>15</v>
      </c>
      <c r="F832" t="str">
        <f>IF(_xlfn.XLOOKUP(A832,'Shipment Detail'!N:N,'Shipment Detail'!D:D)="entreprise","E","P")</f>
        <v>E</v>
      </c>
    </row>
    <row r="833" spans="1:6" x14ac:dyDescent="0.2">
      <c r="A833" s="6">
        <v>872697266293</v>
      </c>
      <c r="B833" t="s">
        <v>57</v>
      </c>
      <c r="C833" s="3">
        <v>14.150000000000006</v>
      </c>
      <c r="D833">
        <v>62.92</v>
      </c>
      <c r="E833">
        <f t="shared" si="12"/>
        <v>28.6</v>
      </c>
      <c r="F833" t="str">
        <f>IF(_xlfn.XLOOKUP(A833,'Shipment Detail'!N:N,'Shipment Detail'!D:D)="entreprise","E","P")</f>
        <v>E</v>
      </c>
    </row>
    <row r="834" spans="1:6" x14ac:dyDescent="0.2">
      <c r="A834" s="6">
        <v>872697347717</v>
      </c>
      <c r="B834" t="s">
        <v>57</v>
      </c>
      <c r="C834" s="3">
        <v>10.129999999999995</v>
      </c>
      <c r="D834">
        <v>36.08</v>
      </c>
      <c r="E834">
        <f t="shared" si="12"/>
        <v>16.400000000000002</v>
      </c>
      <c r="F834" t="str">
        <f>IF(_xlfn.XLOOKUP(A834,'Shipment Detail'!N:N,'Shipment Detail'!D:D)="entreprise","E","P")</f>
        <v>E</v>
      </c>
    </row>
    <row r="835" spans="1:6" x14ac:dyDescent="0.2">
      <c r="A835" s="6">
        <v>872697366881</v>
      </c>
      <c r="B835" t="s">
        <v>57</v>
      </c>
      <c r="C835" s="3">
        <v>9.8000000000000007</v>
      </c>
      <c r="D835">
        <v>35.200000000000003</v>
      </c>
      <c r="E835">
        <f t="shared" ref="E835:E898" si="13">ROUNDUP(D835*0.453592,1)</f>
        <v>16</v>
      </c>
      <c r="F835" t="str">
        <f>IF(_xlfn.XLOOKUP(A835,'Shipment Detail'!N:N,'Shipment Detail'!D:D)="entreprise","E","P")</f>
        <v>E</v>
      </c>
    </row>
    <row r="836" spans="1:6" x14ac:dyDescent="0.2">
      <c r="A836" s="6">
        <v>872697391518</v>
      </c>
      <c r="B836" t="s">
        <v>57</v>
      </c>
      <c r="C836" s="3">
        <v>9.4600000000000009</v>
      </c>
      <c r="D836">
        <v>33</v>
      </c>
      <c r="E836">
        <f t="shared" si="13"/>
        <v>15</v>
      </c>
      <c r="F836" t="str">
        <f>IF(_xlfn.XLOOKUP(A836,'Shipment Detail'!N:N,'Shipment Detail'!D:D)="entreprise","E","P")</f>
        <v>E</v>
      </c>
    </row>
    <row r="837" spans="1:6" x14ac:dyDescent="0.2">
      <c r="A837" s="6">
        <v>872697410870</v>
      </c>
      <c r="B837" t="s">
        <v>57</v>
      </c>
      <c r="C837" s="3">
        <v>9.4600000000000009</v>
      </c>
      <c r="D837">
        <v>33</v>
      </c>
      <c r="E837">
        <f t="shared" si="13"/>
        <v>15</v>
      </c>
      <c r="F837" t="str">
        <f>IF(_xlfn.XLOOKUP(A837,'Shipment Detail'!N:N,'Shipment Detail'!D:D)="entreprise","E","P")</f>
        <v>E</v>
      </c>
    </row>
    <row r="838" spans="1:6" x14ac:dyDescent="0.2">
      <c r="A838" s="6">
        <v>872697429846</v>
      </c>
      <c r="B838" t="s">
        <v>57</v>
      </c>
      <c r="C838" s="3">
        <v>10.800000000000004</v>
      </c>
      <c r="D838">
        <v>40.479999999999997</v>
      </c>
      <c r="E838">
        <f t="shared" si="13"/>
        <v>18.400000000000002</v>
      </c>
      <c r="F838" t="str">
        <f>IF(_xlfn.XLOOKUP(A838,'Shipment Detail'!N:N,'Shipment Detail'!D:D)="entreprise","E","P")</f>
        <v>E</v>
      </c>
    </row>
    <row r="839" spans="1:6" x14ac:dyDescent="0.2">
      <c r="A839" s="6">
        <v>872697457560</v>
      </c>
      <c r="B839" t="s">
        <v>57</v>
      </c>
      <c r="C839" s="3">
        <v>14.150000000000006</v>
      </c>
      <c r="D839">
        <v>63.8</v>
      </c>
      <c r="E839">
        <f t="shared" si="13"/>
        <v>29</v>
      </c>
      <c r="F839" t="str">
        <f>IF(_xlfn.XLOOKUP(A839,'Shipment Detail'!N:N,'Shipment Detail'!D:D)="entreprise","E","P")</f>
        <v>E</v>
      </c>
    </row>
    <row r="840" spans="1:6" x14ac:dyDescent="0.2">
      <c r="A840" s="6">
        <v>872697491750</v>
      </c>
      <c r="B840" t="s">
        <v>110</v>
      </c>
      <c r="C840" s="3">
        <v>31.75</v>
      </c>
      <c r="D840">
        <v>0.44</v>
      </c>
      <c r="E840">
        <f t="shared" si="13"/>
        <v>0.2</v>
      </c>
      <c r="F840" t="str">
        <f>IF(_xlfn.XLOOKUP(A840,'Shipment Detail'!N:N,'Shipment Detail'!D:D)="entreprise","E","P")</f>
        <v>P</v>
      </c>
    </row>
    <row r="841" spans="1:6" x14ac:dyDescent="0.2">
      <c r="A841" s="6">
        <v>872697497335</v>
      </c>
      <c r="B841" t="s">
        <v>57</v>
      </c>
      <c r="C841" s="3">
        <v>9.8000000000000007</v>
      </c>
      <c r="D841">
        <v>35.200000000000003</v>
      </c>
      <c r="E841">
        <f t="shared" si="13"/>
        <v>16</v>
      </c>
      <c r="F841" t="str">
        <f>IF(_xlfn.XLOOKUP(A841,'Shipment Detail'!N:N,'Shipment Detail'!D:D)="entreprise","E","P")</f>
        <v>E</v>
      </c>
    </row>
    <row r="842" spans="1:6" x14ac:dyDescent="0.2">
      <c r="A842" s="6">
        <v>872697536288</v>
      </c>
      <c r="B842" t="s">
        <v>57</v>
      </c>
      <c r="C842" s="3">
        <v>9.4600000000000009</v>
      </c>
      <c r="D842">
        <v>33</v>
      </c>
      <c r="E842">
        <f t="shared" si="13"/>
        <v>15</v>
      </c>
      <c r="F842" t="str">
        <f>IF(_xlfn.XLOOKUP(A842,'Shipment Detail'!N:N,'Shipment Detail'!D:D)="entreprise","E","P")</f>
        <v>E</v>
      </c>
    </row>
    <row r="843" spans="1:6" x14ac:dyDescent="0.2">
      <c r="A843" s="6">
        <v>872697567942</v>
      </c>
      <c r="B843" t="s">
        <v>57</v>
      </c>
      <c r="C843" s="3">
        <v>9.4600000000000009</v>
      </c>
      <c r="D843">
        <v>33</v>
      </c>
      <c r="E843">
        <f t="shared" si="13"/>
        <v>15</v>
      </c>
      <c r="F843" t="str">
        <f>IF(_xlfn.XLOOKUP(A843,'Shipment Detail'!N:N,'Shipment Detail'!D:D)="entreprise","E","P")</f>
        <v>E</v>
      </c>
    </row>
    <row r="844" spans="1:6" x14ac:dyDescent="0.2">
      <c r="A844" s="6">
        <v>872697598323</v>
      </c>
      <c r="B844" t="s">
        <v>57</v>
      </c>
      <c r="C844" s="3">
        <v>10.469999999999999</v>
      </c>
      <c r="D844">
        <v>39.159999999999997</v>
      </c>
      <c r="E844">
        <f t="shared" si="13"/>
        <v>17.8</v>
      </c>
      <c r="F844" t="str">
        <f>IF(_xlfn.XLOOKUP(A844,'Shipment Detail'!N:N,'Shipment Detail'!D:D)="entreprise","E","P")</f>
        <v>E</v>
      </c>
    </row>
    <row r="845" spans="1:6" x14ac:dyDescent="0.2">
      <c r="A845" s="6">
        <v>872697783749</v>
      </c>
      <c r="B845" t="s">
        <v>57</v>
      </c>
      <c r="C845" s="3">
        <v>10.129999999999995</v>
      </c>
      <c r="D845">
        <v>36.74</v>
      </c>
      <c r="E845">
        <f t="shared" si="13"/>
        <v>16.700000000000003</v>
      </c>
      <c r="F845" t="str">
        <f>IF(_xlfn.XLOOKUP(A845,'Shipment Detail'!N:N,'Shipment Detail'!D:D)="entreprise","E","P")</f>
        <v>E</v>
      </c>
    </row>
    <row r="846" spans="1:6" x14ac:dyDescent="0.2">
      <c r="A846" s="6">
        <v>872697814535</v>
      </c>
      <c r="B846" t="s">
        <v>57</v>
      </c>
      <c r="C846" s="3">
        <v>9.4600000000000009</v>
      </c>
      <c r="D846">
        <v>33</v>
      </c>
      <c r="E846">
        <f t="shared" si="13"/>
        <v>15</v>
      </c>
      <c r="F846" t="str">
        <f>IF(_xlfn.XLOOKUP(A846,'Shipment Detail'!N:N,'Shipment Detail'!D:D)="entreprise","E","P")</f>
        <v>E</v>
      </c>
    </row>
    <row r="847" spans="1:6" x14ac:dyDescent="0.2">
      <c r="A847" s="6">
        <v>872697835062</v>
      </c>
      <c r="B847" t="s">
        <v>57</v>
      </c>
      <c r="C847" s="3">
        <v>10.129999999999995</v>
      </c>
      <c r="D847">
        <v>37.18</v>
      </c>
      <c r="E847">
        <f t="shared" si="13"/>
        <v>16.900000000000002</v>
      </c>
      <c r="F847" t="str">
        <f>IF(_xlfn.XLOOKUP(A847,'Shipment Detail'!N:N,'Shipment Detail'!D:D)="entreprise","E","P")</f>
        <v>E</v>
      </c>
    </row>
    <row r="848" spans="1:6" x14ac:dyDescent="0.2">
      <c r="A848" s="6">
        <v>872697867458</v>
      </c>
      <c r="B848" t="s">
        <v>57</v>
      </c>
      <c r="C848" s="3">
        <v>13.809999999999995</v>
      </c>
      <c r="D848">
        <v>61.6</v>
      </c>
      <c r="E848">
        <f t="shared" si="13"/>
        <v>28</v>
      </c>
      <c r="F848" t="str">
        <f>IF(_xlfn.XLOOKUP(A848,'Shipment Detail'!N:N,'Shipment Detail'!D:D)="entreprise","E","P")</f>
        <v>E</v>
      </c>
    </row>
    <row r="849" spans="1:6" x14ac:dyDescent="0.2">
      <c r="A849" s="6">
        <v>872697899854</v>
      </c>
      <c r="B849" t="s">
        <v>57</v>
      </c>
      <c r="C849" s="3">
        <v>13.479999999999997</v>
      </c>
      <c r="D849">
        <v>59.4</v>
      </c>
      <c r="E849">
        <f t="shared" si="13"/>
        <v>27</v>
      </c>
      <c r="F849" t="str">
        <f>IF(_xlfn.XLOOKUP(A849,'Shipment Detail'!N:N,'Shipment Detail'!D:D)="entreprise","E","P")</f>
        <v>E</v>
      </c>
    </row>
    <row r="850" spans="1:6" x14ac:dyDescent="0.2">
      <c r="A850" s="6">
        <v>872698009162</v>
      </c>
      <c r="B850" t="s">
        <v>57</v>
      </c>
      <c r="C850" s="3">
        <v>9.4600000000000009</v>
      </c>
      <c r="D850">
        <v>33</v>
      </c>
      <c r="E850">
        <f t="shared" si="13"/>
        <v>15</v>
      </c>
      <c r="F850" t="str">
        <f>IF(_xlfn.XLOOKUP(A850,'Shipment Detail'!N:N,'Shipment Detail'!D:D)="entreprise","E","P")</f>
        <v>E</v>
      </c>
    </row>
    <row r="851" spans="1:6" x14ac:dyDescent="0.2">
      <c r="A851" s="6">
        <v>872698034689</v>
      </c>
      <c r="B851" t="s">
        <v>57</v>
      </c>
      <c r="C851" s="3">
        <v>13.479999999999997</v>
      </c>
      <c r="D851">
        <v>59.4</v>
      </c>
      <c r="E851">
        <f t="shared" si="13"/>
        <v>27</v>
      </c>
      <c r="F851" t="str">
        <f>IF(_xlfn.XLOOKUP(A851,'Shipment Detail'!N:N,'Shipment Detail'!D:D)="entreprise","E","P")</f>
        <v>E</v>
      </c>
    </row>
    <row r="852" spans="1:6" x14ac:dyDescent="0.2">
      <c r="A852" s="6">
        <v>872698078427</v>
      </c>
      <c r="B852" t="s">
        <v>57</v>
      </c>
      <c r="C852" s="3">
        <v>10.129999999999995</v>
      </c>
      <c r="D852">
        <v>35.86</v>
      </c>
      <c r="E852">
        <f t="shared" si="13"/>
        <v>16.3</v>
      </c>
      <c r="F852" t="str">
        <f>IF(_xlfn.XLOOKUP(A852,'Shipment Detail'!N:N,'Shipment Detail'!D:D)="entreprise","E","P")</f>
        <v>E</v>
      </c>
    </row>
    <row r="853" spans="1:6" x14ac:dyDescent="0.2">
      <c r="A853" s="6">
        <v>872698119199</v>
      </c>
      <c r="B853" t="s">
        <v>57</v>
      </c>
      <c r="C853" s="3">
        <v>21.179999999999993</v>
      </c>
      <c r="D853">
        <v>109.56</v>
      </c>
      <c r="E853">
        <f t="shared" si="13"/>
        <v>49.7</v>
      </c>
      <c r="F853" t="str">
        <f>IF(_xlfn.XLOOKUP(A853,'Shipment Detail'!N:N,'Shipment Detail'!D:D)="entreprise","E","P")</f>
        <v>E</v>
      </c>
    </row>
    <row r="854" spans="1:6" x14ac:dyDescent="0.2">
      <c r="A854" s="6">
        <v>872698179150</v>
      </c>
      <c r="B854" t="s">
        <v>57</v>
      </c>
      <c r="C854" s="3">
        <v>13.479999999999997</v>
      </c>
      <c r="D854">
        <v>59.4</v>
      </c>
      <c r="E854">
        <f t="shared" si="13"/>
        <v>27</v>
      </c>
      <c r="F854" t="str">
        <f>IF(_xlfn.XLOOKUP(A854,'Shipment Detail'!N:N,'Shipment Detail'!D:D)="entreprise","E","P")</f>
        <v>E</v>
      </c>
    </row>
    <row r="855" spans="1:6" x14ac:dyDescent="0.2">
      <c r="A855" s="6">
        <v>872698216365</v>
      </c>
      <c r="B855" t="s">
        <v>57</v>
      </c>
      <c r="C855" s="3">
        <v>9.4600000000000009</v>
      </c>
      <c r="D855">
        <v>33</v>
      </c>
      <c r="E855">
        <f t="shared" si="13"/>
        <v>15</v>
      </c>
      <c r="F855" t="str">
        <f>IF(_xlfn.XLOOKUP(A855,'Shipment Detail'!N:N,'Shipment Detail'!D:D)="entreprise","E","P")</f>
        <v>E</v>
      </c>
    </row>
    <row r="856" spans="1:6" x14ac:dyDescent="0.2">
      <c r="A856" s="6">
        <v>872698243564</v>
      </c>
      <c r="B856" t="s">
        <v>57</v>
      </c>
      <c r="C856" s="3">
        <v>14.82</v>
      </c>
      <c r="D856">
        <v>67.319999999999993</v>
      </c>
      <c r="E856">
        <f t="shared" si="13"/>
        <v>30.6</v>
      </c>
      <c r="F856" t="str">
        <f>IF(_xlfn.XLOOKUP(A856,'Shipment Detail'!N:N,'Shipment Detail'!D:D)="entreprise","E","P")</f>
        <v>E</v>
      </c>
    </row>
    <row r="857" spans="1:6" x14ac:dyDescent="0.2">
      <c r="A857" s="6">
        <v>872698299523</v>
      </c>
      <c r="B857" t="s">
        <v>57</v>
      </c>
      <c r="C857" s="3">
        <v>21.179999999999993</v>
      </c>
      <c r="D857">
        <v>109.12</v>
      </c>
      <c r="E857">
        <f t="shared" si="13"/>
        <v>49.5</v>
      </c>
      <c r="F857" t="str">
        <f>IF(_xlfn.XLOOKUP(A857,'Shipment Detail'!N:N,'Shipment Detail'!D:D)="entreprise","E","P")</f>
        <v>E</v>
      </c>
    </row>
    <row r="858" spans="1:6" x14ac:dyDescent="0.2">
      <c r="A858" s="6">
        <v>872698365860</v>
      </c>
      <c r="B858" t="s">
        <v>57</v>
      </c>
      <c r="C858" s="3">
        <v>9.4600000000000009</v>
      </c>
      <c r="D858">
        <v>33</v>
      </c>
      <c r="E858">
        <f t="shared" si="13"/>
        <v>15</v>
      </c>
      <c r="F858" t="str">
        <f>IF(_xlfn.XLOOKUP(A858,'Shipment Detail'!N:N,'Shipment Detail'!D:D)="entreprise","E","P")</f>
        <v>E</v>
      </c>
    </row>
    <row r="859" spans="1:6" x14ac:dyDescent="0.2">
      <c r="A859" s="6">
        <v>872698391694</v>
      </c>
      <c r="B859" t="s">
        <v>57</v>
      </c>
      <c r="C859" s="3">
        <v>10.129999999999995</v>
      </c>
      <c r="D859">
        <v>36.520000000000003</v>
      </c>
      <c r="E859">
        <f t="shared" si="13"/>
        <v>16.600000000000001</v>
      </c>
      <c r="F859" t="str">
        <f>IF(_xlfn.XLOOKUP(A859,'Shipment Detail'!N:N,'Shipment Detail'!D:D)="entreprise","E","P")</f>
        <v>E</v>
      </c>
    </row>
    <row r="860" spans="1:6" x14ac:dyDescent="0.2">
      <c r="A860" s="6">
        <v>872698421988</v>
      </c>
      <c r="B860" t="s">
        <v>57</v>
      </c>
      <c r="C860" s="3">
        <v>9.4600000000000009</v>
      </c>
      <c r="D860">
        <v>33</v>
      </c>
      <c r="E860">
        <f t="shared" si="13"/>
        <v>15</v>
      </c>
      <c r="F860" t="str">
        <f>IF(_xlfn.XLOOKUP(A860,'Shipment Detail'!N:N,'Shipment Detail'!D:D)="entreprise","E","P")</f>
        <v>E</v>
      </c>
    </row>
    <row r="861" spans="1:6" x14ac:dyDescent="0.2">
      <c r="A861" s="6">
        <v>872698475197</v>
      </c>
      <c r="B861" t="s">
        <v>57</v>
      </c>
      <c r="C861" s="3">
        <v>12.14</v>
      </c>
      <c r="D861">
        <v>48.62</v>
      </c>
      <c r="E861">
        <f t="shared" si="13"/>
        <v>22.1</v>
      </c>
      <c r="F861" t="str">
        <f>IF(_xlfn.XLOOKUP(A861,'Shipment Detail'!N:N,'Shipment Detail'!D:D)="entreprise","E","P")</f>
        <v>E</v>
      </c>
    </row>
    <row r="862" spans="1:6" x14ac:dyDescent="0.2">
      <c r="A862" s="6">
        <v>872698548895</v>
      </c>
      <c r="B862" t="s">
        <v>57</v>
      </c>
      <c r="C862" s="3">
        <v>9.8000000000000007</v>
      </c>
      <c r="D862">
        <v>34.54</v>
      </c>
      <c r="E862">
        <f t="shared" si="13"/>
        <v>15.7</v>
      </c>
      <c r="F862" t="str">
        <f>IF(_xlfn.XLOOKUP(A862,'Shipment Detail'!N:N,'Shipment Detail'!D:D)="entreprise","E","P")</f>
        <v>E</v>
      </c>
    </row>
    <row r="863" spans="1:6" x14ac:dyDescent="0.2">
      <c r="A863" s="6">
        <v>872698584140</v>
      </c>
      <c r="B863" t="s">
        <v>57</v>
      </c>
      <c r="C863" s="3">
        <v>10.129999999999995</v>
      </c>
      <c r="D863">
        <v>36.08</v>
      </c>
      <c r="E863">
        <f t="shared" si="13"/>
        <v>16.400000000000002</v>
      </c>
      <c r="F863" t="str">
        <f>IF(_xlfn.XLOOKUP(A863,'Shipment Detail'!N:N,'Shipment Detail'!D:D)="entreprise","E","P")</f>
        <v>E</v>
      </c>
    </row>
    <row r="864" spans="1:6" x14ac:dyDescent="0.2">
      <c r="A864" s="6">
        <v>872698606608</v>
      </c>
      <c r="B864" t="s">
        <v>57</v>
      </c>
      <c r="C864" s="3">
        <v>9.4600000000000009</v>
      </c>
      <c r="D864">
        <v>33</v>
      </c>
      <c r="E864">
        <f t="shared" si="13"/>
        <v>15</v>
      </c>
      <c r="F864" t="str">
        <f>IF(_xlfn.XLOOKUP(A864,'Shipment Detail'!N:N,'Shipment Detail'!D:D)="entreprise","E","P")</f>
        <v>E</v>
      </c>
    </row>
    <row r="865" spans="1:6" x14ac:dyDescent="0.2">
      <c r="A865" s="6">
        <v>872762942547</v>
      </c>
      <c r="B865" t="s">
        <v>57</v>
      </c>
      <c r="C865" s="3">
        <v>17.159999999999997</v>
      </c>
      <c r="D865">
        <v>81.84</v>
      </c>
      <c r="E865">
        <f t="shared" si="13"/>
        <v>37.200000000000003</v>
      </c>
      <c r="F865" t="str">
        <f>IF(_xlfn.XLOOKUP(A865,'Shipment Detail'!N:N,'Shipment Detail'!D:D)="entreprise","E","P")</f>
        <v>P</v>
      </c>
    </row>
    <row r="866" spans="1:6" x14ac:dyDescent="0.2">
      <c r="A866" s="6">
        <v>872763148230</v>
      </c>
      <c r="B866" t="s">
        <v>57</v>
      </c>
      <c r="C866" s="3">
        <v>13.14</v>
      </c>
      <c r="D866">
        <v>55.22</v>
      </c>
      <c r="E866">
        <f t="shared" si="13"/>
        <v>25.1</v>
      </c>
      <c r="F866" t="str">
        <f>IF(_xlfn.XLOOKUP(A866,'Shipment Detail'!N:N,'Shipment Detail'!D:D)="entreprise","E","P")</f>
        <v>P</v>
      </c>
    </row>
    <row r="867" spans="1:6" x14ac:dyDescent="0.2">
      <c r="A867" s="6">
        <v>872763272959</v>
      </c>
      <c r="B867" t="s">
        <v>57</v>
      </c>
      <c r="C867" s="3">
        <v>10.800000000000004</v>
      </c>
      <c r="D867">
        <v>41.8</v>
      </c>
      <c r="E867">
        <f t="shared" si="13"/>
        <v>19</v>
      </c>
      <c r="F867" t="str">
        <f>IF(_xlfn.XLOOKUP(A867,'Shipment Detail'!N:N,'Shipment Detail'!D:D)="entreprise","E","P")</f>
        <v>E</v>
      </c>
    </row>
    <row r="868" spans="1:6" x14ac:dyDescent="0.2">
      <c r="A868" s="6">
        <v>872763355525</v>
      </c>
      <c r="B868" t="s">
        <v>57</v>
      </c>
      <c r="C868" s="3">
        <v>13.479999999999997</v>
      </c>
      <c r="D868">
        <v>59.4</v>
      </c>
      <c r="E868">
        <f t="shared" si="13"/>
        <v>27</v>
      </c>
      <c r="F868" t="str">
        <f>IF(_xlfn.XLOOKUP(A868,'Shipment Detail'!N:N,'Shipment Detail'!D:D)="entreprise","E","P")</f>
        <v>E</v>
      </c>
    </row>
    <row r="869" spans="1:6" x14ac:dyDescent="0.2">
      <c r="A869" s="6">
        <v>872763474464</v>
      </c>
      <c r="B869" t="s">
        <v>57</v>
      </c>
      <c r="C869" s="3">
        <v>13.479999999999997</v>
      </c>
      <c r="D869">
        <v>59.4</v>
      </c>
      <c r="E869">
        <f t="shared" si="13"/>
        <v>27</v>
      </c>
      <c r="F869" t="str">
        <f>IF(_xlfn.XLOOKUP(A869,'Shipment Detail'!N:N,'Shipment Detail'!D:D)="entreprise","E","P")</f>
        <v>E</v>
      </c>
    </row>
    <row r="870" spans="1:6" x14ac:dyDescent="0.2">
      <c r="A870" s="6">
        <v>872763685239</v>
      </c>
      <c r="B870" t="s">
        <v>57</v>
      </c>
      <c r="C870" s="3">
        <v>11.809999999999995</v>
      </c>
      <c r="D870">
        <v>47.96</v>
      </c>
      <c r="E870">
        <f t="shared" si="13"/>
        <v>21.8</v>
      </c>
      <c r="F870" t="str">
        <f>IF(_xlfn.XLOOKUP(A870,'Shipment Detail'!N:N,'Shipment Detail'!D:D)="entreprise","E","P")</f>
        <v>E</v>
      </c>
    </row>
    <row r="871" spans="1:6" x14ac:dyDescent="0.2">
      <c r="A871" s="6">
        <v>872763793089</v>
      </c>
      <c r="B871" t="s">
        <v>57</v>
      </c>
      <c r="C871" s="3">
        <v>19.170000000000002</v>
      </c>
      <c r="D871">
        <v>95.26</v>
      </c>
      <c r="E871">
        <f t="shared" si="13"/>
        <v>43.300000000000004</v>
      </c>
      <c r="F871" t="str">
        <f>IF(_xlfn.XLOOKUP(A871,'Shipment Detail'!N:N,'Shipment Detail'!D:D)="entreprise","E","P")</f>
        <v>E</v>
      </c>
    </row>
    <row r="872" spans="1:6" x14ac:dyDescent="0.2">
      <c r="A872" s="6">
        <v>872764311978</v>
      </c>
      <c r="B872" t="s">
        <v>57</v>
      </c>
      <c r="C872" s="3">
        <v>10.129999999999995</v>
      </c>
      <c r="D872">
        <v>36.74</v>
      </c>
      <c r="E872">
        <f t="shared" si="13"/>
        <v>16.700000000000003</v>
      </c>
      <c r="F872" t="str">
        <f>IF(_xlfn.XLOOKUP(A872,'Shipment Detail'!N:N,'Shipment Detail'!D:D)="entreprise","E","P")</f>
        <v>E</v>
      </c>
    </row>
    <row r="873" spans="1:6" x14ac:dyDescent="0.2">
      <c r="A873" s="6">
        <v>872764394047</v>
      </c>
      <c r="B873" t="s">
        <v>57</v>
      </c>
      <c r="C873" s="3">
        <v>9.8000000000000007</v>
      </c>
      <c r="D873">
        <v>34.54</v>
      </c>
      <c r="E873">
        <f t="shared" si="13"/>
        <v>15.7</v>
      </c>
      <c r="F873" t="str">
        <f>IF(_xlfn.XLOOKUP(A873,'Shipment Detail'!N:N,'Shipment Detail'!D:D)="entreprise","E","P")</f>
        <v>E</v>
      </c>
    </row>
    <row r="874" spans="1:6" x14ac:dyDescent="0.2">
      <c r="A874" s="6">
        <v>872764440885</v>
      </c>
      <c r="B874" t="s">
        <v>57</v>
      </c>
      <c r="C874" s="3">
        <v>14.82</v>
      </c>
      <c r="D874">
        <v>67.760000000000005</v>
      </c>
      <c r="E874">
        <f t="shared" si="13"/>
        <v>30.8</v>
      </c>
      <c r="F874" t="str">
        <f>IF(_xlfn.XLOOKUP(A874,'Shipment Detail'!N:N,'Shipment Detail'!D:D)="entreprise","E","P")</f>
        <v>E</v>
      </c>
    </row>
    <row r="875" spans="1:6" x14ac:dyDescent="0.2">
      <c r="A875" s="6">
        <v>872764592808</v>
      </c>
      <c r="B875" t="s">
        <v>57</v>
      </c>
      <c r="C875" s="3">
        <v>9.4600000000000009</v>
      </c>
      <c r="D875">
        <v>33</v>
      </c>
      <c r="E875">
        <f t="shared" si="13"/>
        <v>15</v>
      </c>
      <c r="F875" t="str">
        <f>IF(_xlfn.XLOOKUP(A875,'Shipment Detail'!N:N,'Shipment Detail'!D:D)="entreprise","E","P")</f>
        <v>E</v>
      </c>
    </row>
    <row r="876" spans="1:6" x14ac:dyDescent="0.2">
      <c r="A876" s="6">
        <v>872764616669</v>
      </c>
      <c r="B876" t="s">
        <v>57</v>
      </c>
      <c r="C876" s="3">
        <v>9.4600000000000009</v>
      </c>
      <c r="D876">
        <v>33</v>
      </c>
      <c r="E876">
        <f t="shared" si="13"/>
        <v>15</v>
      </c>
      <c r="F876" t="str">
        <f>IF(_xlfn.XLOOKUP(A876,'Shipment Detail'!N:N,'Shipment Detail'!D:D)="entreprise","E","P")</f>
        <v>E</v>
      </c>
    </row>
    <row r="877" spans="1:6" x14ac:dyDescent="0.2">
      <c r="A877" s="6">
        <v>872764659639</v>
      </c>
      <c r="B877" t="s">
        <v>57</v>
      </c>
      <c r="C877" s="3">
        <v>9.8000000000000007</v>
      </c>
      <c r="D877">
        <v>35.200000000000003</v>
      </c>
      <c r="E877">
        <f t="shared" si="13"/>
        <v>16</v>
      </c>
      <c r="F877" t="str">
        <f>IF(_xlfn.XLOOKUP(A877,'Shipment Detail'!N:N,'Shipment Detail'!D:D)="entreprise","E","P")</f>
        <v>E</v>
      </c>
    </row>
    <row r="878" spans="1:6" x14ac:dyDescent="0.2">
      <c r="A878" s="6">
        <v>872764704131</v>
      </c>
      <c r="B878" t="s">
        <v>57</v>
      </c>
      <c r="C878" s="3">
        <v>14.480000000000004</v>
      </c>
      <c r="D878">
        <v>66</v>
      </c>
      <c r="E878">
        <f t="shared" si="13"/>
        <v>30</v>
      </c>
      <c r="F878" t="str">
        <f>IF(_xlfn.XLOOKUP(A878,'Shipment Detail'!N:N,'Shipment Detail'!D:D)="entreprise","E","P")</f>
        <v>E</v>
      </c>
    </row>
    <row r="879" spans="1:6" x14ac:dyDescent="0.2">
      <c r="A879" s="6">
        <v>872764854150</v>
      </c>
      <c r="B879" t="s">
        <v>57</v>
      </c>
      <c r="C879" s="3">
        <v>9.4600000000000009</v>
      </c>
      <c r="D879">
        <v>33</v>
      </c>
      <c r="E879">
        <f t="shared" si="13"/>
        <v>15</v>
      </c>
      <c r="F879" t="str">
        <f>IF(_xlfn.XLOOKUP(A879,'Shipment Detail'!N:N,'Shipment Detail'!D:D)="entreprise","E","P")</f>
        <v>E</v>
      </c>
    </row>
    <row r="880" spans="1:6" x14ac:dyDescent="0.2">
      <c r="A880" s="6">
        <v>872764955388</v>
      </c>
      <c r="B880" t="s">
        <v>57</v>
      </c>
      <c r="C880" s="3">
        <v>9.4600000000000009</v>
      </c>
      <c r="D880">
        <v>33</v>
      </c>
      <c r="E880">
        <f t="shared" si="13"/>
        <v>15</v>
      </c>
      <c r="F880" t="str">
        <f>IF(_xlfn.XLOOKUP(A880,'Shipment Detail'!N:N,'Shipment Detail'!D:D)="entreprise","E","P")</f>
        <v>E</v>
      </c>
    </row>
    <row r="881" spans="1:6" x14ac:dyDescent="0.2">
      <c r="A881" s="6">
        <v>872765083872</v>
      </c>
      <c r="B881" t="s">
        <v>57</v>
      </c>
      <c r="C881" s="3">
        <v>9.4600000000000009</v>
      </c>
      <c r="D881">
        <v>33</v>
      </c>
      <c r="E881">
        <f t="shared" si="13"/>
        <v>15</v>
      </c>
      <c r="F881" t="str">
        <f>IF(_xlfn.XLOOKUP(A881,'Shipment Detail'!N:N,'Shipment Detail'!D:D)="entreprise","E","P")</f>
        <v>E</v>
      </c>
    </row>
    <row r="882" spans="1:6" x14ac:dyDescent="0.2">
      <c r="A882" s="6">
        <v>872765130518</v>
      </c>
      <c r="B882" t="s">
        <v>57</v>
      </c>
      <c r="C882" s="3">
        <v>9.4600000000000009</v>
      </c>
      <c r="D882">
        <v>33</v>
      </c>
      <c r="E882">
        <f t="shared" si="13"/>
        <v>15</v>
      </c>
      <c r="F882" t="str">
        <f>IF(_xlfn.XLOOKUP(A882,'Shipment Detail'!N:N,'Shipment Detail'!D:D)="entreprise","E","P")</f>
        <v>E</v>
      </c>
    </row>
    <row r="883" spans="1:6" x14ac:dyDescent="0.2">
      <c r="A883" s="6">
        <v>872765192343</v>
      </c>
      <c r="B883" t="s">
        <v>57</v>
      </c>
      <c r="C883" s="3">
        <v>19.840000000000003</v>
      </c>
      <c r="D883">
        <v>99.88</v>
      </c>
      <c r="E883">
        <f t="shared" si="13"/>
        <v>45.4</v>
      </c>
      <c r="F883" t="str">
        <f>IF(_xlfn.XLOOKUP(A883,'Shipment Detail'!N:N,'Shipment Detail'!D:D)="entreprise","E","P")</f>
        <v>E</v>
      </c>
    </row>
    <row r="884" spans="1:6" x14ac:dyDescent="0.2">
      <c r="A884" s="6">
        <v>872765266371</v>
      </c>
      <c r="B884" t="s">
        <v>57</v>
      </c>
      <c r="C884" s="3">
        <v>13.809999999999995</v>
      </c>
      <c r="D884">
        <v>61.6</v>
      </c>
      <c r="E884">
        <f t="shared" si="13"/>
        <v>28</v>
      </c>
      <c r="F884" t="str">
        <f>IF(_xlfn.XLOOKUP(A884,'Shipment Detail'!N:N,'Shipment Detail'!D:D)="entreprise","E","P")</f>
        <v>E</v>
      </c>
    </row>
    <row r="885" spans="1:6" x14ac:dyDescent="0.2">
      <c r="A885" s="6">
        <v>872765356914</v>
      </c>
      <c r="B885" t="s">
        <v>57</v>
      </c>
      <c r="C885" s="3">
        <v>10.800000000000004</v>
      </c>
      <c r="D885">
        <v>40.92</v>
      </c>
      <c r="E885">
        <f t="shared" si="13"/>
        <v>18.600000000000001</v>
      </c>
      <c r="F885" t="str">
        <f>IF(_xlfn.XLOOKUP(A885,'Shipment Detail'!N:N,'Shipment Detail'!D:D)="entreprise","E","P")</f>
        <v>E</v>
      </c>
    </row>
    <row r="886" spans="1:6" x14ac:dyDescent="0.2">
      <c r="A886" s="6">
        <v>872765439958</v>
      </c>
      <c r="B886" t="s">
        <v>57</v>
      </c>
      <c r="C886" s="3">
        <v>9.4600000000000009</v>
      </c>
      <c r="D886">
        <v>33</v>
      </c>
      <c r="E886">
        <f t="shared" si="13"/>
        <v>15</v>
      </c>
      <c r="F886" t="str">
        <f>IF(_xlfn.XLOOKUP(A886,'Shipment Detail'!N:N,'Shipment Detail'!D:D)="entreprise","E","P")</f>
        <v>E</v>
      </c>
    </row>
    <row r="887" spans="1:6" x14ac:dyDescent="0.2">
      <c r="A887" s="6">
        <v>872765516217</v>
      </c>
      <c r="B887" t="s">
        <v>57</v>
      </c>
      <c r="C887" s="3">
        <v>9.4600000000000009</v>
      </c>
      <c r="D887">
        <v>33</v>
      </c>
      <c r="E887">
        <f t="shared" si="13"/>
        <v>15</v>
      </c>
      <c r="F887" t="str">
        <f>IF(_xlfn.XLOOKUP(A887,'Shipment Detail'!N:N,'Shipment Detail'!D:D)="entreprise","E","P")</f>
        <v>E</v>
      </c>
    </row>
    <row r="888" spans="1:6" x14ac:dyDescent="0.2">
      <c r="A888" s="6">
        <v>872765543368</v>
      </c>
      <c r="B888" t="s">
        <v>57</v>
      </c>
      <c r="C888" s="3">
        <v>10.800000000000004</v>
      </c>
      <c r="D888">
        <v>41.8</v>
      </c>
      <c r="E888">
        <f t="shared" si="13"/>
        <v>19</v>
      </c>
      <c r="F888" t="str">
        <f>IF(_xlfn.XLOOKUP(A888,'Shipment Detail'!N:N,'Shipment Detail'!D:D)="entreprise","E","P")</f>
        <v>E</v>
      </c>
    </row>
    <row r="889" spans="1:6" x14ac:dyDescent="0.2">
      <c r="A889" s="6">
        <v>872765599680</v>
      </c>
      <c r="B889" t="s">
        <v>57</v>
      </c>
      <c r="C889" s="3">
        <v>16.159999999999997</v>
      </c>
      <c r="D889">
        <v>76.34</v>
      </c>
      <c r="E889">
        <f t="shared" si="13"/>
        <v>34.700000000000003</v>
      </c>
      <c r="F889" t="str">
        <f>IF(_xlfn.XLOOKUP(A889,'Shipment Detail'!N:N,'Shipment Detail'!D:D)="entreprise","E","P")</f>
        <v>E</v>
      </c>
    </row>
    <row r="890" spans="1:6" x14ac:dyDescent="0.2">
      <c r="A890" s="6">
        <v>872765667037</v>
      </c>
      <c r="B890" t="s">
        <v>57</v>
      </c>
      <c r="C890" s="3">
        <v>18.500000000000007</v>
      </c>
      <c r="D890">
        <v>90.64</v>
      </c>
      <c r="E890">
        <f t="shared" si="13"/>
        <v>41.2</v>
      </c>
      <c r="F890" t="str">
        <f>IF(_xlfn.XLOOKUP(A890,'Shipment Detail'!N:N,'Shipment Detail'!D:D)="entreprise","E","P")</f>
        <v>E</v>
      </c>
    </row>
    <row r="891" spans="1:6" x14ac:dyDescent="0.2">
      <c r="A891" s="6">
        <v>872765741740</v>
      </c>
      <c r="B891" t="s">
        <v>57</v>
      </c>
      <c r="C891" s="3">
        <v>14.150000000000006</v>
      </c>
      <c r="D891">
        <v>62.48</v>
      </c>
      <c r="E891">
        <f t="shared" si="13"/>
        <v>28.400000000000002</v>
      </c>
      <c r="F891" t="str">
        <f>IF(_xlfn.XLOOKUP(A891,'Shipment Detail'!N:N,'Shipment Detail'!D:D)="entreprise","E","P")</f>
        <v>E</v>
      </c>
    </row>
    <row r="892" spans="1:6" x14ac:dyDescent="0.2">
      <c r="A892" s="6">
        <v>872765834214</v>
      </c>
      <c r="B892" t="s">
        <v>57</v>
      </c>
      <c r="C892" s="3">
        <v>9.4600000000000009</v>
      </c>
      <c r="D892">
        <v>33</v>
      </c>
      <c r="E892">
        <f t="shared" si="13"/>
        <v>15</v>
      </c>
      <c r="F892" t="str">
        <f>IF(_xlfn.XLOOKUP(A892,'Shipment Detail'!N:N,'Shipment Detail'!D:D)="entreprise","E","P")</f>
        <v>E</v>
      </c>
    </row>
    <row r="893" spans="1:6" x14ac:dyDescent="0.2">
      <c r="A893" s="6">
        <v>872765861402</v>
      </c>
      <c r="B893" t="s">
        <v>57</v>
      </c>
      <c r="C893" s="3">
        <v>9.8000000000000007</v>
      </c>
      <c r="D893">
        <v>35.200000000000003</v>
      </c>
      <c r="E893">
        <f t="shared" si="13"/>
        <v>16</v>
      </c>
      <c r="F893" t="str">
        <f>IF(_xlfn.XLOOKUP(A893,'Shipment Detail'!N:N,'Shipment Detail'!D:D)="entreprise","E","P")</f>
        <v>E</v>
      </c>
    </row>
    <row r="894" spans="1:6" x14ac:dyDescent="0.2">
      <c r="A894" s="6">
        <v>872766022903</v>
      </c>
      <c r="B894" t="s">
        <v>57</v>
      </c>
      <c r="C894" s="3">
        <v>9.8000000000000007</v>
      </c>
      <c r="D894">
        <v>35.200000000000003</v>
      </c>
      <c r="E894">
        <f t="shared" si="13"/>
        <v>16</v>
      </c>
      <c r="F894" t="str">
        <f>IF(_xlfn.XLOOKUP(A894,'Shipment Detail'!N:N,'Shipment Detail'!D:D)="entreprise","E","P")</f>
        <v>E</v>
      </c>
    </row>
    <row r="895" spans="1:6" x14ac:dyDescent="0.2">
      <c r="A895" s="6">
        <v>872766151718</v>
      </c>
      <c r="B895" t="s">
        <v>57</v>
      </c>
      <c r="C895" s="3">
        <v>12.14</v>
      </c>
      <c r="D895">
        <v>50.6</v>
      </c>
      <c r="E895">
        <f t="shared" si="13"/>
        <v>23</v>
      </c>
      <c r="F895" t="str">
        <f>IF(_xlfn.XLOOKUP(A895,'Shipment Detail'!N:N,'Shipment Detail'!D:D)="entreprise","E","P")</f>
        <v>E</v>
      </c>
    </row>
    <row r="896" spans="1:6" x14ac:dyDescent="0.2">
      <c r="A896" s="6">
        <v>872766312635</v>
      </c>
      <c r="B896" t="s">
        <v>57</v>
      </c>
      <c r="C896" s="3">
        <v>9.4600000000000009</v>
      </c>
      <c r="D896">
        <v>33</v>
      </c>
      <c r="E896">
        <f t="shared" si="13"/>
        <v>15</v>
      </c>
      <c r="F896" t="str">
        <f>IF(_xlfn.XLOOKUP(A896,'Shipment Detail'!N:N,'Shipment Detail'!D:D)="entreprise","E","P")</f>
        <v>E</v>
      </c>
    </row>
    <row r="897" spans="1:6" x14ac:dyDescent="0.2">
      <c r="A897" s="6">
        <v>872766339506</v>
      </c>
      <c r="B897" t="s">
        <v>57</v>
      </c>
      <c r="C897" s="3">
        <v>9.4600000000000009</v>
      </c>
      <c r="D897">
        <v>33</v>
      </c>
      <c r="E897">
        <f t="shared" si="13"/>
        <v>15</v>
      </c>
      <c r="F897" t="str">
        <f>IF(_xlfn.XLOOKUP(A897,'Shipment Detail'!N:N,'Shipment Detail'!D:D)="entreprise","E","P")</f>
        <v>E</v>
      </c>
    </row>
    <row r="898" spans="1:6" x14ac:dyDescent="0.2">
      <c r="A898" s="6">
        <v>872766360578</v>
      </c>
      <c r="B898" t="s">
        <v>57</v>
      </c>
      <c r="C898" s="3">
        <v>10.129999999999995</v>
      </c>
      <c r="D898">
        <v>36.08</v>
      </c>
      <c r="E898">
        <f t="shared" si="13"/>
        <v>16.400000000000002</v>
      </c>
      <c r="F898" t="str">
        <f>IF(_xlfn.XLOOKUP(A898,'Shipment Detail'!N:N,'Shipment Detail'!D:D)="entreprise","E","P")</f>
        <v>E</v>
      </c>
    </row>
    <row r="899" spans="1:6" x14ac:dyDescent="0.2">
      <c r="A899" s="6">
        <v>872766399980</v>
      </c>
      <c r="B899" t="s">
        <v>57</v>
      </c>
      <c r="C899" s="3">
        <v>10.469999999999999</v>
      </c>
      <c r="D899">
        <v>39.159999999999997</v>
      </c>
      <c r="E899">
        <f t="shared" ref="E899:E962" si="14">ROUNDUP(D899*0.453592,1)</f>
        <v>17.8</v>
      </c>
      <c r="F899" t="str">
        <f>IF(_xlfn.XLOOKUP(A899,'Shipment Detail'!N:N,'Shipment Detail'!D:D)="entreprise","E","P")</f>
        <v>E</v>
      </c>
    </row>
    <row r="900" spans="1:6" x14ac:dyDescent="0.2">
      <c r="A900" s="6">
        <v>872766438568</v>
      </c>
      <c r="B900" t="s">
        <v>57</v>
      </c>
      <c r="C900" s="3">
        <v>10.129999999999995</v>
      </c>
      <c r="D900">
        <v>36.299999999999997</v>
      </c>
      <c r="E900">
        <f t="shared" si="14"/>
        <v>16.5</v>
      </c>
      <c r="F900" t="str">
        <f>IF(_xlfn.XLOOKUP(A900,'Shipment Detail'!N:N,'Shipment Detail'!D:D)="entreprise","E","P")</f>
        <v>E</v>
      </c>
    </row>
    <row r="901" spans="1:6" x14ac:dyDescent="0.2">
      <c r="A901" s="6">
        <v>872767648803</v>
      </c>
      <c r="B901" t="s">
        <v>57</v>
      </c>
      <c r="C901" s="3">
        <v>11.809999999999995</v>
      </c>
      <c r="D901">
        <v>48.18</v>
      </c>
      <c r="E901">
        <f t="shared" si="14"/>
        <v>21.900000000000002</v>
      </c>
      <c r="F901" t="str">
        <f>IF(_xlfn.XLOOKUP(A901,'Shipment Detail'!N:N,'Shipment Detail'!D:D)="entreprise","E","P")</f>
        <v>E</v>
      </c>
    </row>
    <row r="902" spans="1:6" x14ac:dyDescent="0.2">
      <c r="A902" s="6">
        <v>872767675196</v>
      </c>
      <c r="B902" t="s">
        <v>57</v>
      </c>
      <c r="C902" s="3">
        <v>9.4600000000000009</v>
      </c>
      <c r="D902">
        <v>33</v>
      </c>
      <c r="E902">
        <f t="shared" si="14"/>
        <v>15</v>
      </c>
      <c r="F902" t="str">
        <f>IF(_xlfn.XLOOKUP(A902,'Shipment Detail'!N:N,'Shipment Detail'!D:D)="entreprise","E","P")</f>
        <v>E</v>
      </c>
    </row>
    <row r="903" spans="1:6" x14ac:dyDescent="0.2">
      <c r="A903" s="6">
        <v>872767695599</v>
      </c>
      <c r="B903" t="s">
        <v>57</v>
      </c>
      <c r="C903" s="3">
        <v>13.479999999999997</v>
      </c>
      <c r="D903">
        <v>59.4</v>
      </c>
      <c r="E903">
        <f t="shared" si="14"/>
        <v>27</v>
      </c>
      <c r="F903" t="str">
        <f>IF(_xlfn.XLOOKUP(A903,'Shipment Detail'!N:N,'Shipment Detail'!D:D)="entreprise","E","P")</f>
        <v>E</v>
      </c>
    </row>
    <row r="904" spans="1:6" x14ac:dyDescent="0.2">
      <c r="A904" s="6">
        <v>872767727212</v>
      </c>
      <c r="B904" t="s">
        <v>57</v>
      </c>
      <c r="C904" s="3">
        <v>9.4600000000000009</v>
      </c>
      <c r="D904">
        <v>33</v>
      </c>
      <c r="E904">
        <f t="shared" si="14"/>
        <v>15</v>
      </c>
      <c r="F904" t="str">
        <f>IF(_xlfn.XLOOKUP(A904,'Shipment Detail'!N:N,'Shipment Detail'!D:D)="entreprise","E","P")</f>
        <v>E</v>
      </c>
    </row>
    <row r="905" spans="1:6" x14ac:dyDescent="0.2">
      <c r="A905" s="6">
        <v>872767907525</v>
      </c>
      <c r="B905" t="s">
        <v>57</v>
      </c>
      <c r="C905" s="3">
        <v>10.129999999999995</v>
      </c>
      <c r="D905">
        <v>36.96</v>
      </c>
      <c r="E905">
        <f t="shared" si="14"/>
        <v>16.8</v>
      </c>
      <c r="F905" t="str">
        <f>IF(_xlfn.XLOOKUP(A905,'Shipment Detail'!N:N,'Shipment Detail'!D:D)="entreprise","E","P")</f>
        <v>E</v>
      </c>
    </row>
    <row r="906" spans="1:6" x14ac:dyDescent="0.2">
      <c r="A906" s="6">
        <v>872767929563</v>
      </c>
      <c r="B906" t="s">
        <v>57</v>
      </c>
      <c r="C906" s="3">
        <v>19.499999999999993</v>
      </c>
      <c r="D906">
        <v>97.24</v>
      </c>
      <c r="E906">
        <f t="shared" si="14"/>
        <v>44.2</v>
      </c>
      <c r="F906" t="str">
        <f>IF(_xlfn.XLOOKUP(A906,'Shipment Detail'!N:N,'Shipment Detail'!D:D)="entreprise","E","P")</f>
        <v>E</v>
      </c>
    </row>
    <row r="907" spans="1:6" x14ac:dyDescent="0.2">
      <c r="A907" s="6">
        <v>872767977430</v>
      </c>
      <c r="B907" t="s">
        <v>57</v>
      </c>
      <c r="C907" s="3">
        <v>10.129999999999995</v>
      </c>
      <c r="D907">
        <v>36.520000000000003</v>
      </c>
      <c r="E907">
        <f t="shared" si="14"/>
        <v>16.600000000000001</v>
      </c>
      <c r="F907" t="str">
        <f>IF(_xlfn.XLOOKUP(A907,'Shipment Detail'!N:N,'Shipment Detail'!D:D)="entreprise","E","P")</f>
        <v>E</v>
      </c>
    </row>
    <row r="908" spans="1:6" x14ac:dyDescent="0.2">
      <c r="A908" s="6">
        <v>872768007321</v>
      </c>
      <c r="B908" t="s">
        <v>57</v>
      </c>
      <c r="C908" s="3">
        <v>10.129999999999995</v>
      </c>
      <c r="D908">
        <v>36.08</v>
      </c>
      <c r="E908">
        <f t="shared" si="14"/>
        <v>16.400000000000002</v>
      </c>
      <c r="F908" t="str">
        <f>IF(_xlfn.XLOOKUP(A908,'Shipment Detail'!N:N,'Shipment Detail'!D:D)="entreprise","E","P")</f>
        <v>E</v>
      </c>
    </row>
    <row r="909" spans="1:6" x14ac:dyDescent="0.2">
      <c r="A909" s="6">
        <v>872768067040</v>
      </c>
      <c r="B909" t="s">
        <v>57</v>
      </c>
      <c r="C909" s="3">
        <v>15.489999999999995</v>
      </c>
      <c r="D909">
        <v>70.62</v>
      </c>
      <c r="E909">
        <f t="shared" si="14"/>
        <v>32.1</v>
      </c>
      <c r="F909" t="str">
        <f>IF(_xlfn.XLOOKUP(A909,'Shipment Detail'!N:N,'Shipment Detail'!D:D)="entreprise","E","P")</f>
        <v>E</v>
      </c>
    </row>
    <row r="910" spans="1:6" x14ac:dyDescent="0.2">
      <c r="A910" s="6">
        <v>872768103833</v>
      </c>
      <c r="B910" t="s">
        <v>57</v>
      </c>
      <c r="C910" s="3">
        <v>13.809999999999995</v>
      </c>
      <c r="D910">
        <v>61.6</v>
      </c>
      <c r="E910">
        <f t="shared" si="14"/>
        <v>28</v>
      </c>
      <c r="F910" t="str">
        <f>IF(_xlfn.XLOOKUP(A910,'Shipment Detail'!N:N,'Shipment Detail'!D:D)="entreprise","E","P")</f>
        <v>E</v>
      </c>
    </row>
    <row r="911" spans="1:6" x14ac:dyDescent="0.2">
      <c r="A911" s="6">
        <v>872768145108</v>
      </c>
      <c r="B911" t="s">
        <v>57</v>
      </c>
      <c r="C911" s="3">
        <v>9.4600000000000009</v>
      </c>
      <c r="D911">
        <v>33</v>
      </c>
      <c r="E911">
        <f t="shared" si="14"/>
        <v>15</v>
      </c>
      <c r="F911" t="str">
        <f>IF(_xlfn.XLOOKUP(A911,'Shipment Detail'!N:N,'Shipment Detail'!D:D)="entreprise","E","P")</f>
        <v>E</v>
      </c>
    </row>
    <row r="912" spans="1:6" x14ac:dyDescent="0.2">
      <c r="A912" s="6">
        <v>872768203218</v>
      </c>
      <c r="B912" t="s">
        <v>57</v>
      </c>
      <c r="C912" s="3">
        <v>9.4600000000000009</v>
      </c>
      <c r="D912">
        <v>33</v>
      </c>
      <c r="E912">
        <f t="shared" si="14"/>
        <v>15</v>
      </c>
      <c r="F912" t="str">
        <f>IF(_xlfn.XLOOKUP(A912,'Shipment Detail'!N:N,'Shipment Detail'!D:D)="entreprise","E","P")</f>
        <v>E</v>
      </c>
    </row>
    <row r="913" spans="1:6" x14ac:dyDescent="0.2">
      <c r="A913" s="6">
        <v>872768226388</v>
      </c>
      <c r="B913" t="s">
        <v>57</v>
      </c>
      <c r="C913" s="3">
        <v>14.82</v>
      </c>
      <c r="D913">
        <v>68.2</v>
      </c>
      <c r="E913">
        <f t="shared" si="14"/>
        <v>31</v>
      </c>
      <c r="F913" t="str">
        <f>IF(_xlfn.XLOOKUP(A913,'Shipment Detail'!N:N,'Shipment Detail'!D:D)="entreprise","E","P")</f>
        <v>E</v>
      </c>
    </row>
    <row r="914" spans="1:6" x14ac:dyDescent="0.2">
      <c r="A914" s="6">
        <v>872768258291</v>
      </c>
      <c r="B914" t="s">
        <v>57</v>
      </c>
      <c r="C914" s="3">
        <v>9.4600000000000009</v>
      </c>
      <c r="D914">
        <v>33</v>
      </c>
      <c r="E914">
        <f t="shared" si="14"/>
        <v>15</v>
      </c>
      <c r="F914" t="str">
        <f>IF(_xlfn.XLOOKUP(A914,'Shipment Detail'!N:N,'Shipment Detail'!D:D)="entreprise","E","P")</f>
        <v>E</v>
      </c>
    </row>
    <row r="915" spans="1:6" x14ac:dyDescent="0.2">
      <c r="A915" s="6">
        <v>872768278640</v>
      </c>
      <c r="B915" t="s">
        <v>57</v>
      </c>
      <c r="C915" s="3">
        <v>10.129999999999995</v>
      </c>
      <c r="D915">
        <v>35.64</v>
      </c>
      <c r="E915">
        <f t="shared" si="14"/>
        <v>16.200000000000003</v>
      </c>
      <c r="F915" t="str">
        <f>IF(_xlfn.XLOOKUP(A915,'Shipment Detail'!N:N,'Shipment Detail'!D:D)="entreprise","E","P")</f>
        <v>E</v>
      </c>
    </row>
    <row r="916" spans="1:6" x14ac:dyDescent="0.2">
      <c r="A916" s="6">
        <v>872768464097</v>
      </c>
      <c r="B916" t="s">
        <v>57</v>
      </c>
      <c r="C916" s="3">
        <v>9.1300000000000026</v>
      </c>
      <c r="D916">
        <v>30.8</v>
      </c>
      <c r="E916">
        <f t="shared" si="14"/>
        <v>14</v>
      </c>
      <c r="F916" t="str">
        <f>IF(_xlfn.XLOOKUP(A916,'Shipment Detail'!N:N,'Shipment Detail'!D:D)="entreprise","E","P")</f>
        <v>E</v>
      </c>
    </row>
    <row r="917" spans="1:6" x14ac:dyDescent="0.2">
      <c r="A917" s="6">
        <v>872768483839</v>
      </c>
      <c r="B917" t="s">
        <v>57</v>
      </c>
      <c r="C917" s="3">
        <v>9.4600000000000009</v>
      </c>
      <c r="D917">
        <v>33</v>
      </c>
      <c r="E917">
        <f t="shared" si="14"/>
        <v>15</v>
      </c>
      <c r="F917" t="str">
        <f>IF(_xlfn.XLOOKUP(A917,'Shipment Detail'!N:N,'Shipment Detail'!D:D)="entreprise","E","P")</f>
        <v>E</v>
      </c>
    </row>
    <row r="918" spans="1:6" x14ac:dyDescent="0.2">
      <c r="A918" s="6">
        <v>872768506579</v>
      </c>
      <c r="B918" t="s">
        <v>57</v>
      </c>
      <c r="C918" s="3">
        <v>9.4600000000000009</v>
      </c>
      <c r="D918">
        <v>33</v>
      </c>
      <c r="E918">
        <f t="shared" si="14"/>
        <v>15</v>
      </c>
      <c r="F918" t="str">
        <f>IF(_xlfn.XLOOKUP(A918,'Shipment Detail'!N:N,'Shipment Detail'!D:D)="entreprise","E","P")</f>
        <v>E</v>
      </c>
    </row>
    <row r="919" spans="1:6" x14ac:dyDescent="0.2">
      <c r="A919" s="6">
        <v>872768532896</v>
      </c>
      <c r="B919" t="s">
        <v>57</v>
      </c>
      <c r="C919" s="3">
        <v>19.840000000000003</v>
      </c>
      <c r="D919">
        <v>99.22</v>
      </c>
      <c r="E919">
        <f t="shared" si="14"/>
        <v>45.1</v>
      </c>
      <c r="F919" t="str">
        <f>IF(_xlfn.XLOOKUP(A919,'Shipment Detail'!N:N,'Shipment Detail'!D:D)="entreprise","E","P")</f>
        <v>E</v>
      </c>
    </row>
    <row r="920" spans="1:6" x14ac:dyDescent="0.2">
      <c r="A920" s="6">
        <v>872768671289</v>
      </c>
      <c r="B920" t="s">
        <v>57</v>
      </c>
      <c r="C920" s="3">
        <v>10.129999999999995</v>
      </c>
      <c r="D920">
        <v>36.520000000000003</v>
      </c>
      <c r="E920">
        <f t="shared" si="14"/>
        <v>16.600000000000001</v>
      </c>
      <c r="F920" t="str">
        <f>IF(_xlfn.XLOOKUP(A920,'Shipment Detail'!N:N,'Shipment Detail'!D:D)="entreprise","E","P")</f>
        <v>E</v>
      </c>
    </row>
    <row r="921" spans="1:6" x14ac:dyDescent="0.2">
      <c r="A921" s="6">
        <v>872768723810</v>
      </c>
      <c r="B921" t="s">
        <v>57</v>
      </c>
      <c r="C921" s="3">
        <v>9.4600000000000009</v>
      </c>
      <c r="D921">
        <v>33</v>
      </c>
      <c r="E921">
        <f t="shared" si="14"/>
        <v>15</v>
      </c>
      <c r="F921" t="str">
        <f>IF(_xlfn.XLOOKUP(A921,'Shipment Detail'!N:N,'Shipment Detail'!D:D)="entreprise","E","P")</f>
        <v>E</v>
      </c>
    </row>
    <row r="922" spans="1:6" x14ac:dyDescent="0.2">
      <c r="A922" s="6">
        <v>872768844681</v>
      </c>
      <c r="B922" t="s">
        <v>57</v>
      </c>
      <c r="C922" s="3">
        <v>10.129999999999995</v>
      </c>
      <c r="D922">
        <v>37.18</v>
      </c>
      <c r="E922">
        <f t="shared" si="14"/>
        <v>16.900000000000002</v>
      </c>
      <c r="F922" t="str">
        <f>IF(_xlfn.XLOOKUP(A922,'Shipment Detail'!N:N,'Shipment Detail'!D:D)="entreprise","E","P")</f>
        <v>E</v>
      </c>
    </row>
    <row r="923" spans="1:6" x14ac:dyDescent="0.2">
      <c r="A923" s="6">
        <v>872768874191</v>
      </c>
      <c r="B923" t="s">
        <v>57</v>
      </c>
      <c r="C923" s="3">
        <v>15.149999999999999</v>
      </c>
      <c r="D923">
        <v>69.52</v>
      </c>
      <c r="E923">
        <f t="shared" si="14"/>
        <v>31.6</v>
      </c>
      <c r="F923" t="str">
        <f>IF(_xlfn.XLOOKUP(A923,'Shipment Detail'!N:N,'Shipment Detail'!D:D)="entreprise","E","P")</f>
        <v>E</v>
      </c>
    </row>
    <row r="924" spans="1:6" x14ac:dyDescent="0.2">
      <c r="A924" s="6">
        <v>872769057723</v>
      </c>
      <c r="B924" t="s">
        <v>57</v>
      </c>
      <c r="C924" s="3">
        <v>9.4600000000000009</v>
      </c>
      <c r="D924">
        <v>33</v>
      </c>
      <c r="E924">
        <f t="shared" si="14"/>
        <v>15</v>
      </c>
      <c r="F924" t="str">
        <f>IF(_xlfn.XLOOKUP(A924,'Shipment Detail'!N:N,'Shipment Detail'!D:D)="entreprise","E","P")</f>
        <v>E</v>
      </c>
    </row>
    <row r="925" spans="1:6" x14ac:dyDescent="0.2">
      <c r="A925" s="6">
        <v>872769142790</v>
      </c>
      <c r="B925" t="s">
        <v>57</v>
      </c>
      <c r="C925" s="3">
        <v>10.469999999999999</v>
      </c>
      <c r="D925">
        <v>39.6</v>
      </c>
      <c r="E925">
        <f t="shared" si="14"/>
        <v>18</v>
      </c>
      <c r="F925" t="str">
        <f>IF(_xlfn.XLOOKUP(A925,'Shipment Detail'!N:N,'Shipment Detail'!D:D)="entreprise","E","P")</f>
        <v>E</v>
      </c>
    </row>
    <row r="926" spans="1:6" x14ac:dyDescent="0.2">
      <c r="A926" s="6">
        <v>872769171980</v>
      </c>
      <c r="B926" t="s">
        <v>57</v>
      </c>
      <c r="C926" s="3">
        <v>16.830000000000005</v>
      </c>
      <c r="D926">
        <v>81.400000000000006</v>
      </c>
      <c r="E926">
        <f t="shared" si="14"/>
        <v>37</v>
      </c>
      <c r="F926" t="str">
        <f>IF(_xlfn.XLOOKUP(A926,'Shipment Detail'!N:N,'Shipment Detail'!D:D)="entreprise","E","P")</f>
        <v>E</v>
      </c>
    </row>
    <row r="927" spans="1:6" x14ac:dyDescent="0.2">
      <c r="A927" s="6">
        <v>872769309958</v>
      </c>
      <c r="B927" t="s">
        <v>57</v>
      </c>
      <c r="C927" s="3">
        <v>9.4600000000000009</v>
      </c>
      <c r="D927">
        <v>33</v>
      </c>
      <c r="E927">
        <f t="shared" si="14"/>
        <v>15</v>
      </c>
      <c r="F927" t="str">
        <f>IF(_xlfn.XLOOKUP(A927,'Shipment Detail'!N:N,'Shipment Detail'!D:D)="entreprise","E","P")</f>
        <v>E</v>
      </c>
    </row>
    <row r="928" spans="1:6" x14ac:dyDescent="0.2">
      <c r="A928" s="6">
        <v>872769341240</v>
      </c>
      <c r="B928" t="s">
        <v>57</v>
      </c>
      <c r="C928" s="3">
        <v>11.14</v>
      </c>
      <c r="D928">
        <v>42.9</v>
      </c>
      <c r="E928">
        <f t="shared" si="14"/>
        <v>19.5</v>
      </c>
      <c r="F928" t="str">
        <f>IF(_xlfn.XLOOKUP(A928,'Shipment Detail'!N:N,'Shipment Detail'!D:D)="entreprise","E","P")</f>
        <v>E</v>
      </c>
    </row>
    <row r="929" spans="1:6" x14ac:dyDescent="0.2">
      <c r="A929" s="6">
        <v>872769421035</v>
      </c>
      <c r="B929" t="s">
        <v>57</v>
      </c>
      <c r="C929" s="3">
        <v>13.479999999999997</v>
      </c>
      <c r="D929">
        <v>59.4</v>
      </c>
      <c r="E929">
        <f t="shared" si="14"/>
        <v>27</v>
      </c>
      <c r="F929" t="str">
        <f>IF(_xlfn.XLOOKUP(A929,'Shipment Detail'!N:N,'Shipment Detail'!D:D)="entreprise","E","P")</f>
        <v>E</v>
      </c>
    </row>
    <row r="930" spans="1:6" x14ac:dyDescent="0.2">
      <c r="A930" s="6">
        <v>872769513599</v>
      </c>
      <c r="B930" t="s">
        <v>57</v>
      </c>
      <c r="C930" s="3">
        <v>9.4600000000000009</v>
      </c>
      <c r="D930">
        <v>33</v>
      </c>
      <c r="E930">
        <f t="shared" si="14"/>
        <v>15</v>
      </c>
      <c r="F930" t="str">
        <f>IF(_xlfn.XLOOKUP(A930,'Shipment Detail'!N:N,'Shipment Detail'!D:D)="entreprise","E","P")</f>
        <v>E</v>
      </c>
    </row>
    <row r="931" spans="1:6" x14ac:dyDescent="0.2">
      <c r="A931" s="6">
        <v>872769537747</v>
      </c>
      <c r="B931" t="s">
        <v>57</v>
      </c>
      <c r="C931" s="3">
        <v>10.129999999999995</v>
      </c>
      <c r="D931">
        <v>36.08</v>
      </c>
      <c r="E931">
        <f t="shared" si="14"/>
        <v>16.400000000000002</v>
      </c>
      <c r="F931" t="str">
        <f>IF(_xlfn.XLOOKUP(A931,'Shipment Detail'!N:N,'Shipment Detail'!D:D)="entreprise","E","P")</f>
        <v>E</v>
      </c>
    </row>
    <row r="932" spans="1:6" x14ac:dyDescent="0.2">
      <c r="A932" s="6">
        <v>872769564729</v>
      </c>
      <c r="B932" t="s">
        <v>57</v>
      </c>
      <c r="C932" s="3">
        <v>10.469999999999999</v>
      </c>
      <c r="D932">
        <v>39.6</v>
      </c>
      <c r="E932">
        <f t="shared" si="14"/>
        <v>18</v>
      </c>
      <c r="F932" t="str">
        <f>IF(_xlfn.XLOOKUP(A932,'Shipment Detail'!N:N,'Shipment Detail'!D:D)="entreprise","E","P")</f>
        <v>E</v>
      </c>
    </row>
    <row r="933" spans="1:6" x14ac:dyDescent="0.2">
      <c r="A933" s="6">
        <v>872769627278</v>
      </c>
      <c r="B933" t="s">
        <v>57</v>
      </c>
      <c r="C933" s="3">
        <v>17.159999999999997</v>
      </c>
      <c r="D933">
        <v>83.6</v>
      </c>
      <c r="E933">
        <f t="shared" si="14"/>
        <v>38</v>
      </c>
      <c r="F933" t="str">
        <f>IF(_xlfn.XLOOKUP(A933,'Shipment Detail'!N:N,'Shipment Detail'!D:D)="entreprise","E","P")</f>
        <v>E</v>
      </c>
    </row>
    <row r="934" spans="1:6" x14ac:dyDescent="0.2">
      <c r="A934" s="6">
        <v>872769671252</v>
      </c>
      <c r="B934" t="s">
        <v>57</v>
      </c>
      <c r="C934" s="3">
        <v>10.129999999999995</v>
      </c>
      <c r="D934">
        <v>36.74</v>
      </c>
      <c r="E934">
        <f t="shared" si="14"/>
        <v>16.700000000000003</v>
      </c>
      <c r="F934" t="str">
        <f>IF(_xlfn.XLOOKUP(A934,'Shipment Detail'!N:N,'Shipment Detail'!D:D)="entreprise","E","P")</f>
        <v>E</v>
      </c>
    </row>
    <row r="935" spans="1:6" x14ac:dyDescent="0.2">
      <c r="A935" s="6">
        <v>872769692880</v>
      </c>
      <c r="B935" t="s">
        <v>57</v>
      </c>
      <c r="C935" s="3">
        <v>10.129999999999995</v>
      </c>
      <c r="D935">
        <v>36.96</v>
      </c>
      <c r="E935">
        <f t="shared" si="14"/>
        <v>16.8</v>
      </c>
      <c r="F935" t="str">
        <f>IF(_xlfn.XLOOKUP(A935,'Shipment Detail'!N:N,'Shipment Detail'!D:D)="entreprise","E","P")</f>
        <v>E</v>
      </c>
    </row>
    <row r="936" spans="1:6" x14ac:dyDescent="0.2">
      <c r="A936" s="6">
        <v>872769712429</v>
      </c>
      <c r="B936" t="s">
        <v>57</v>
      </c>
      <c r="C936" s="3">
        <v>9.4600000000000009</v>
      </c>
      <c r="D936">
        <v>33</v>
      </c>
      <c r="E936">
        <f t="shared" si="14"/>
        <v>15</v>
      </c>
      <c r="F936" t="str">
        <f>IF(_xlfn.XLOOKUP(A936,'Shipment Detail'!N:N,'Shipment Detail'!D:D)="entreprise","E","P")</f>
        <v>E</v>
      </c>
    </row>
    <row r="937" spans="1:6" x14ac:dyDescent="0.2">
      <c r="A937" s="6">
        <v>872769739995</v>
      </c>
      <c r="B937" t="s">
        <v>57</v>
      </c>
      <c r="C937" s="3">
        <v>10.129999999999995</v>
      </c>
      <c r="D937">
        <v>37.4</v>
      </c>
      <c r="E937">
        <f t="shared" si="14"/>
        <v>17</v>
      </c>
      <c r="F937" t="str">
        <f>IF(_xlfn.XLOOKUP(A937,'Shipment Detail'!N:N,'Shipment Detail'!D:D)="entreprise","E","P")</f>
        <v>E</v>
      </c>
    </row>
    <row r="938" spans="1:6" x14ac:dyDescent="0.2">
      <c r="A938" s="6">
        <v>872769765878</v>
      </c>
      <c r="B938" t="s">
        <v>57</v>
      </c>
      <c r="C938" s="3">
        <v>10.129999999999995</v>
      </c>
      <c r="D938">
        <v>36.08</v>
      </c>
      <c r="E938">
        <f t="shared" si="14"/>
        <v>16.400000000000002</v>
      </c>
      <c r="F938" t="str">
        <f>IF(_xlfn.XLOOKUP(A938,'Shipment Detail'!N:N,'Shipment Detail'!D:D)="entreprise","E","P")</f>
        <v>E</v>
      </c>
    </row>
    <row r="939" spans="1:6" x14ac:dyDescent="0.2">
      <c r="A939" s="6">
        <v>872770932555</v>
      </c>
      <c r="B939" t="s">
        <v>57</v>
      </c>
      <c r="C939" s="3">
        <v>11.469999999999999</v>
      </c>
      <c r="D939">
        <v>44.88</v>
      </c>
      <c r="E939">
        <f t="shared" si="14"/>
        <v>20.400000000000002</v>
      </c>
      <c r="F939" t="str">
        <f>IF(_xlfn.XLOOKUP(A939,'Shipment Detail'!N:N,'Shipment Detail'!D:D)="entreprise","E","P")</f>
        <v>E</v>
      </c>
    </row>
    <row r="940" spans="1:6" x14ac:dyDescent="0.2">
      <c r="A940" s="6">
        <v>872771015679</v>
      </c>
      <c r="B940" t="s">
        <v>57</v>
      </c>
      <c r="C940" s="3">
        <v>10.129999999999995</v>
      </c>
      <c r="D940">
        <v>36.08</v>
      </c>
      <c r="E940">
        <f t="shared" si="14"/>
        <v>16.400000000000002</v>
      </c>
      <c r="F940" t="str">
        <f>IF(_xlfn.XLOOKUP(A940,'Shipment Detail'!N:N,'Shipment Detail'!D:D)="entreprise","E","P")</f>
        <v>E</v>
      </c>
    </row>
    <row r="941" spans="1:6" x14ac:dyDescent="0.2">
      <c r="A941" s="6">
        <v>872771043267</v>
      </c>
      <c r="B941" t="s">
        <v>57</v>
      </c>
      <c r="C941" s="3">
        <v>9.4600000000000009</v>
      </c>
      <c r="D941">
        <v>33</v>
      </c>
      <c r="E941">
        <f t="shared" si="14"/>
        <v>15</v>
      </c>
      <c r="F941" t="str">
        <f>IF(_xlfn.XLOOKUP(A941,'Shipment Detail'!N:N,'Shipment Detail'!D:D)="entreprise","E","P")</f>
        <v>E</v>
      </c>
    </row>
    <row r="942" spans="1:6" x14ac:dyDescent="0.2">
      <c r="A942" s="6">
        <v>872771452550</v>
      </c>
      <c r="B942" t="s">
        <v>57</v>
      </c>
      <c r="C942" s="3">
        <v>9.4600000000000009</v>
      </c>
      <c r="D942">
        <v>33</v>
      </c>
      <c r="E942">
        <f t="shared" si="14"/>
        <v>15</v>
      </c>
      <c r="F942" t="str">
        <f>IF(_xlfn.XLOOKUP(A942,'Shipment Detail'!N:N,'Shipment Detail'!D:D)="entreprise","E","P")</f>
        <v>E</v>
      </c>
    </row>
    <row r="943" spans="1:6" x14ac:dyDescent="0.2">
      <c r="A943" s="6">
        <v>872771488528</v>
      </c>
      <c r="B943" t="s">
        <v>57</v>
      </c>
      <c r="C943" s="3">
        <v>15.82</v>
      </c>
      <c r="D943">
        <v>73.040000000000006</v>
      </c>
      <c r="E943">
        <f t="shared" si="14"/>
        <v>33.200000000000003</v>
      </c>
      <c r="F943" t="str">
        <f>IF(_xlfn.XLOOKUP(A943,'Shipment Detail'!N:N,'Shipment Detail'!D:D)="entreprise","E","P")</f>
        <v>E</v>
      </c>
    </row>
    <row r="944" spans="1:6" x14ac:dyDescent="0.2">
      <c r="A944" s="6">
        <v>872771643024</v>
      </c>
      <c r="B944" t="s">
        <v>57</v>
      </c>
      <c r="C944" s="3">
        <v>10.129999999999995</v>
      </c>
      <c r="D944">
        <v>36.08</v>
      </c>
      <c r="E944">
        <f t="shared" si="14"/>
        <v>16.400000000000002</v>
      </c>
      <c r="F944" t="str">
        <f>IF(_xlfn.XLOOKUP(A944,'Shipment Detail'!N:N,'Shipment Detail'!D:D)="entreprise","E","P")</f>
        <v>E</v>
      </c>
    </row>
    <row r="945" spans="1:6" x14ac:dyDescent="0.2">
      <c r="A945" s="6">
        <v>872771670587</v>
      </c>
      <c r="B945" t="s">
        <v>57</v>
      </c>
      <c r="C945" s="3">
        <v>19.840000000000003</v>
      </c>
      <c r="D945">
        <v>100.32</v>
      </c>
      <c r="E945">
        <f t="shared" si="14"/>
        <v>45.6</v>
      </c>
      <c r="F945" t="str">
        <f>IF(_xlfn.XLOOKUP(A945,'Shipment Detail'!N:N,'Shipment Detail'!D:D)="entreprise","E","P")</f>
        <v>E</v>
      </c>
    </row>
    <row r="946" spans="1:6" x14ac:dyDescent="0.2">
      <c r="A946" s="6">
        <v>872771887316</v>
      </c>
      <c r="B946" t="s">
        <v>57</v>
      </c>
      <c r="C946" s="3">
        <v>10.129999999999995</v>
      </c>
      <c r="D946">
        <v>36.96</v>
      </c>
      <c r="E946">
        <f t="shared" si="14"/>
        <v>16.8</v>
      </c>
      <c r="F946" t="str">
        <f>IF(_xlfn.XLOOKUP(A946,'Shipment Detail'!N:N,'Shipment Detail'!D:D)="entreprise","E","P")</f>
        <v>E</v>
      </c>
    </row>
    <row r="947" spans="1:6" x14ac:dyDescent="0.2">
      <c r="A947" s="6">
        <v>872771914850</v>
      </c>
      <c r="B947" t="s">
        <v>57</v>
      </c>
      <c r="C947" s="3">
        <v>10.469999999999999</v>
      </c>
      <c r="D947">
        <v>38.94</v>
      </c>
      <c r="E947">
        <f t="shared" si="14"/>
        <v>17.700000000000003</v>
      </c>
      <c r="F947" t="str">
        <f>IF(_xlfn.XLOOKUP(A947,'Shipment Detail'!N:N,'Shipment Detail'!D:D)="entreprise","E","P")</f>
        <v>E</v>
      </c>
    </row>
    <row r="948" spans="1:6" x14ac:dyDescent="0.2">
      <c r="A948" s="6">
        <v>872771938608</v>
      </c>
      <c r="B948" t="s">
        <v>57</v>
      </c>
      <c r="C948" s="3">
        <v>10.129999999999995</v>
      </c>
      <c r="D948">
        <v>37.4</v>
      </c>
      <c r="E948">
        <f t="shared" si="14"/>
        <v>17</v>
      </c>
      <c r="F948" t="str">
        <f>IF(_xlfn.XLOOKUP(A948,'Shipment Detail'!N:N,'Shipment Detail'!D:D)="entreprise","E","P")</f>
        <v>E</v>
      </c>
    </row>
    <row r="949" spans="1:6" x14ac:dyDescent="0.2">
      <c r="A949" s="6">
        <v>872772115830</v>
      </c>
      <c r="B949" t="s">
        <v>57</v>
      </c>
      <c r="C949" s="3">
        <v>10.129999999999995</v>
      </c>
      <c r="D949">
        <v>36.96</v>
      </c>
      <c r="E949">
        <f t="shared" si="14"/>
        <v>16.8</v>
      </c>
      <c r="F949" t="str">
        <f>IF(_xlfn.XLOOKUP(A949,'Shipment Detail'!N:N,'Shipment Detail'!D:D)="entreprise","E","P")</f>
        <v>E</v>
      </c>
    </row>
    <row r="950" spans="1:6" x14ac:dyDescent="0.2">
      <c r="A950" s="6">
        <v>872772155557</v>
      </c>
      <c r="B950" t="s">
        <v>57</v>
      </c>
      <c r="C950" s="3">
        <v>19.170000000000002</v>
      </c>
      <c r="D950">
        <v>96.14</v>
      </c>
      <c r="E950">
        <f t="shared" si="14"/>
        <v>43.7</v>
      </c>
      <c r="F950" t="str">
        <f>IF(_xlfn.XLOOKUP(A950,'Shipment Detail'!N:N,'Shipment Detail'!D:D)="entreprise","E","P")</f>
        <v>E</v>
      </c>
    </row>
    <row r="951" spans="1:6" x14ac:dyDescent="0.2">
      <c r="A951" s="6">
        <v>872772227273</v>
      </c>
      <c r="B951" t="s">
        <v>57</v>
      </c>
      <c r="C951" s="3">
        <v>15.149999999999999</v>
      </c>
      <c r="D951">
        <v>68.64</v>
      </c>
      <c r="E951">
        <f t="shared" si="14"/>
        <v>31.200000000000003</v>
      </c>
      <c r="F951" t="str">
        <f>IF(_xlfn.XLOOKUP(A951,'Shipment Detail'!N:N,'Shipment Detail'!D:D)="entreprise","E","P")</f>
        <v>E</v>
      </c>
    </row>
    <row r="952" spans="1:6" x14ac:dyDescent="0.2">
      <c r="A952" s="6">
        <v>872772395800</v>
      </c>
      <c r="B952" t="s">
        <v>57</v>
      </c>
      <c r="C952" s="3">
        <v>10.129999999999995</v>
      </c>
      <c r="D952">
        <v>36.96</v>
      </c>
      <c r="E952">
        <f t="shared" si="14"/>
        <v>16.8</v>
      </c>
      <c r="F952" t="str">
        <f>IF(_xlfn.XLOOKUP(A952,'Shipment Detail'!N:N,'Shipment Detail'!D:D)="entreprise","E","P")</f>
        <v>E</v>
      </c>
    </row>
    <row r="953" spans="1:6" x14ac:dyDescent="0.2">
      <c r="A953" s="6">
        <v>872772425162</v>
      </c>
      <c r="B953" t="s">
        <v>57</v>
      </c>
      <c r="C953" s="3">
        <v>19.170000000000002</v>
      </c>
      <c r="D953">
        <v>96.36</v>
      </c>
      <c r="E953">
        <f t="shared" si="14"/>
        <v>43.800000000000004</v>
      </c>
      <c r="F953" t="str">
        <f>IF(_xlfn.XLOOKUP(A953,'Shipment Detail'!N:N,'Shipment Detail'!D:D)="entreprise","E","P")</f>
        <v>E</v>
      </c>
    </row>
    <row r="954" spans="1:6" x14ac:dyDescent="0.2">
      <c r="A954" s="6">
        <v>872772596146</v>
      </c>
      <c r="B954" t="s">
        <v>57</v>
      </c>
      <c r="C954" s="3">
        <v>10.129999999999995</v>
      </c>
      <c r="D954">
        <v>36.08</v>
      </c>
      <c r="E954">
        <f t="shared" si="14"/>
        <v>16.400000000000002</v>
      </c>
      <c r="F954" t="str">
        <f>IF(_xlfn.XLOOKUP(A954,'Shipment Detail'!N:N,'Shipment Detail'!D:D)="entreprise","E","P")</f>
        <v>E</v>
      </c>
    </row>
    <row r="955" spans="1:6" x14ac:dyDescent="0.2">
      <c r="A955" s="6">
        <v>872772649360</v>
      </c>
      <c r="B955" t="s">
        <v>57</v>
      </c>
      <c r="C955" s="3">
        <v>10.129999999999995</v>
      </c>
      <c r="D955">
        <v>36.520000000000003</v>
      </c>
      <c r="E955">
        <f t="shared" si="14"/>
        <v>16.600000000000001</v>
      </c>
      <c r="F955" t="str">
        <f>IF(_xlfn.XLOOKUP(A955,'Shipment Detail'!N:N,'Shipment Detail'!D:D)="entreprise","E","P")</f>
        <v>E</v>
      </c>
    </row>
    <row r="956" spans="1:6" x14ac:dyDescent="0.2">
      <c r="A956" s="6">
        <v>872772676938</v>
      </c>
      <c r="B956" t="s">
        <v>57</v>
      </c>
      <c r="C956" s="3">
        <v>10.129999999999995</v>
      </c>
      <c r="D956">
        <v>36.520000000000003</v>
      </c>
      <c r="E956">
        <f t="shared" si="14"/>
        <v>16.600000000000001</v>
      </c>
      <c r="F956" t="str">
        <f>IF(_xlfn.XLOOKUP(A956,'Shipment Detail'!N:N,'Shipment Detail'!D:D)="entreprise","E","P")</f>
        <v>E</v>
      </c>
    </row>
    <row r="957" spans="1:6" x14ac:dyDescent="0.2">
      <c r="A957" s="6">
        <v>872772921399</v>
      </c>
      <c r="B957" t="s">
        <v>57</v>
      </c>
      <c r="C957" s="3">
        <v>10.129999999999995</v>
      </c>
      <c r="D957">
        <v>36.08</v>
      </c>
      <c r="E957">
        <f t="shared" si="14"/>
        <v>16.400000000000002</v>
      </c>
      <c r="F957" t="str">
        <f>IF(_xlfn.XLOOKUP(A957,'Shipment Detail'!N:N,'Shipment Detail'!D:D)="entreprise","E","P")</f>
        <v>E</v>
      </c>
    </row>
    <row r="958" spans="1:6" x14ac:dyDescent="0.2">
      <c r="A958" s="6">
        <v>872772945179</v>
      </c>
      <c r="B958" t="s">
        <v>57</v>
      </c>
      <c r="C958" s="3">
        <v>10.800000000000004</v>
      </c>
      <c r="D958">
        <v>40.92</v>
      </c>
      <c r="E958">
        <f t="shared" si="14"/>
        <v>18.600000000000001</v>
      </c>
      <c r="F958" t="str">
        <f>IF(_xlfn.XLOOKUP(A958,'Shipment Detail'!N:N,'Shipment Detail'!D:D)="entreprise","E","P")</f>
        <v>E</v>
      </c>
    </row>
    <row r="959" spans="1:6" x14ac:dyDescent="0.2">
      <c r="A959" s="6">
        <v>872772972698</v>
      </c>
      <c r="B959" t="s">
        <v>57</v>
      </c>
      <c r="C959" s="3">
        <v>9.4600000000000009</v>
      </c>
      <c r="D959">
        <v>33</v>
      </c>
      <c r="E959">
        <f t="shared" si="14"/>
        <v>15</v>
      </c>
      <c r="F959" t="str">
        <f>IF(_xlfn.XLOOKUP(A959,'Shipment Detail'!N:N,'Shipment Detail'!D:D)="entreprise","E","P")</f>
        <v>E</v>
      </c>
    </row>
    <row r="960" spans="1:6" x14ac:dyDescent="0.2">
      <c r="A960" s="6">
        <v>872773110216</v>
      </c>
      <c r="B960" t="s">
        <v>57</v>
      </c>
      <c r="C960" s="3">
        <v>18.829999999999998</v>
      </c>
      <c r="D960">
        <v>94.6</v>
      </c>
      <c r="E960">
        <f t="shared" si="14"/>
        <v>43</v>
      </c>
      <c r="F960" t="str">
        <f>IF(_xlfn.XLOOKUP(A960,'Shipment Detail'!N:N,'Shipment Detail'!D:D)="entreprise","E","P")</f>
        <v>E</v>
      </c>
    </row>
    <row r="961" spans="1:6" x14ac:dyDescent="0.2">
      <c r="A961" s="6">
        <v>872773207690</v>
      </c>
      <c r="B961" t="s">
        <v>57</v>
      </c>
      <c r="C961" s="3">
        <v>13.809999999999995</v>
      </c>
      <c r="D961">
        <v>61.6</v>
      </c>
      <c r="E961">
        <f t="shared" si="14"/>
        <v>28</v>
      </c>
      <c r="F961" t="str">
        <f>IF(_xlfn.XLOOKUP(A961,'Shipment Detail'!N:N,'Shipment Detail'!D:D)="entreprise","E","P")</f>
        <v>E</v>
      </c>
    </row>
    <row r="962" spans="1:6" x14ac:dyDescent="0.2">
      <c r="A962" s="6">
        <v>872773285423</v>
      </c>
      <c r="B962" t="s">
        <v>57</v>
      </c>
      <c r="C962" s="3">
        <v>13.479999999999997</v>
      </c>
      <c r="D962">
        <v>59.4</v>
      </c>
      <c r="E962">
        <f t="shared" si="14"/>
        <v>27</v>
      </c>
      <c r="F962" t="str">
        <f>IF(_xlfn.XLOOKUP(A962,'Shipment Detail'!N:N,'Shipment Detail'!D:D)="entreprise","E","P")</f>
        <v>E</v>
      </c>
    </row>
    <row r="963" spans="1:6" x14ac:dyDescent="0.2">
      <c r="A963" s="6">
        <v>872773379486</v>
      </c>
      <c r="B963" t="s">
        <v>57</v>
      </c>
      <c r="C963" s="3">
        <v>10.129999999999995</v>
      </c>
      <c r="D963">
        <v>36.96</v>
      </c>
      <c r="E963">
        <f t="shared" ref="E963:E1026" si="15">ROUNDUP(D963*0.453592,1)</f>
        <v>16.8</v>
      </c>
      <c r="F963" t="str">
        <f>IF(_xlfn.XLOOKUP(A963,'Shipment Detail'!N:N,'Shipment Detail'!D:D)="entreprise","E","P")</f>
        <v>E</v>
      </c>
    </row>
    <row r="964" spans="1:6" x14ac:dyDescent="0.2">
      <c r="A964" s="6">
        <v>872773575133</v>
      </c>
      <c r="B964" t="s">
        <v>57</v>
      </c>
      <c r="C964" s="3">
        <v>10.469999999999999</v>
      </c>
      <c r="D964">
        <v>38.5</v>
      </c>
      <c r="E964">
        <f t="shared" si="15"/>
        <v>17.5</v>
      </c>
      <c r="F964" t="str">
        <f>IF(_xlfn.XLOOKUP(A964,'Shipment Detail'!N:N,'Shipment Detail'!D:D)="entreprise","E","P")</f>
        <v>E</v>
      </c>
    </row>
    <row r="965" spans="1:6" x14ac:dyDescent="0.2">
      <c r="A965" s="6">
        <v>872773603847</v>
      </c>
      <c r="B965" t="s">
        <v>57</v>
      </c>
      <c r="C965" s="3">
        <v>10.129999999999995</v>
      </c>
      <c r="D965">
        <v>36.520000000000003</v>
      </c>
      <c r="E965">
        <f t="shared" si="15"/>
        <v>16.600000000000001</v>
      </c>
      <c r="F965" t="str">
        <f>IF(_xlfn.XLOOKUP(A965,'Shipment Detail'!N:N,'Shipment Detail'!D:D)="entreprise","E","P")</f>
        <v>E</v>
      </c>
    </row>
    <row r="966" spans="1:6" x14ac:dyDescent="0.2">
      <c r="A966" s="6">
        <v>872773903000</v>
      </c>
      <c r="B966" t="s">
        <v>57</v>
      </c>
      <c r="C966" s="3">
        <v>34.939999999999984</v>
      </c>
      <c r="D966">
        <v>187.22</v>
      </c>
      <c r="E966">
        <f t="shared" si="15"/>
        <v>85</v>
      </c>
      <c r="F966" t="str">
        <f>IF(_xlfn.XLOOKUP(A966,'Shipment Detail'!N:N,'Shipment Detail'!D:D)="entreprise","E","P")</f>
        <v>E</v>
      </c>
    </row>
    <row r="967" spans="1:6" x14ac:dyDescent="0.2">
      <c r="A967" s="6">
        <v>872774112796</v>
      </c>
      <c r="B967" t="s">
        <v>57</v>
      </c>
      <c r="C967" s="3">
        <v>10.129999999999995</v>
      </c>
      <c r="D967">
        <v>36.520000000000003</v>
      </c>
      <c r="E967">
        <f t="shared" si="15"/>
        <v>16.600000000000001</v>
      </c>
      <c r="F967" t="str">
        <f>IF(_xlfn.XLOOKUP(A967,'Shipment Detail'!N:N,'Shipment Detail'!D:D)="entreprise","E","P")</f>
        <v>E</v>
      </c>
    </row>
    <row r="968" spans="1:6" x14ac:dyDescent="0.2">
      <c r="A968" s="6">
        <v>872775076551</v>
      </c>
      <c r="B968" t="s">
        <v>57</v>
      </c>
      <c r="C968" s="3">
        <v>10.129999999999995</v>
      </c>
      <c r="D968">
        <v>36.08</v>
      </c>
      <c r="E968">
        <f t="shared" si="15"/>
        <v>16.400000000000002</v>
      </c>
      <c r="F968" t="str">
        <f>IF(_xlfn.XLOOKUP(A968,'Shipment Detail'!N:N,'Shipment Detail'!D:D)="entreprise","E","P")</f>
        <v>E</v>
      </c>
    </row>
    <row r="969" spans="1:6" x14ac:dyDescent="0.2">
      <c r="A969" s="6">
        <v>872775122072</v>
      </c>
      <c r="B969" t="s">
        <v>57</v>
      </c>
      <c r="C969" s="3">
        <v>10.129999999999995</v>
      </c>
      <c r="D969">
        <v>37.4</v>
      </c>
      <c r="E969">
        <f t="shared" si="15"/>
        <v>17</v>
      </c>
      <c r="F969" t="str">
        <f>IF(_xlfn.XLOOKUP(A969,'Shipment Detail'!N:N,'Shipment Detail'!D:D)="entreprise","E","P")</f>
        <v>E</v>
      </c>
    </row>
    <row r="970" spans="1:6" x14ac:dyDescent="0.2">
      <c r="A970" s="6">
        <v>872775161530</v>
      </c>
      <c r="B970" t="s">
        <v>57</v>
      </c>
      <c r="C970" s="3">
        <v>9.4600000000000009</v>
      </c>
      <c r="D970">
        <v>33</v>
      </c>
      <c r="E970">
        <f t="shared" si="15"/>
        <v>15</v>
      </c>
      <c r="F970" t="str">
        <f>IF(_xlfn.XLOOKUP(A970,'Shipment Detail'!N:N,'Shipment Detail'!D:D)="entreprise","E","P")</f>
        <v>E</v>
      </c>
    </row>
    <row r="971" spans="1:6" x14ac:dyDescent="0.2">
      <c r="A971" s="6">
        <v>872775200026</v>
      </c>
      <c r="B971" t="s">
        <v>57</v>
      </c>
      <c r="C971" s="3">
        <v>10.129999999999995</v>
      </c>
      <c r="D971">
        <v>37.4</v>
      </c>
      <c r="E971">
        <f t="shared" si="15"/>
        <v>17</v>
      </c>
      <c r="F971" t="str">
        <f>IF(_xlfn.XLOOKUP(A971,'Shipment Detail'!N:N,'Shipment Detail'!D:D)="entreprise","E","P")</f>
        <v>E</v>
      </c>
    </row>
    <row r="972" spans="1:6" x14ac:dyDescent="0.2">
      <c r="A972" s="6">
        <v>872775237207</v>
      </c>
      <c r="B972" t="s">
        <v>57</v>
      </c>
      <c r="C972" s="3">
        <v>10.129999999999995</v>
      </c>
      <c r="D972">
        <v>36.520000000000003</v>
      </c>
      <c r="E972">
        <f t="shared" si="15"/>
        <v>16.600000000000001</v>
      </c>
      <c r="F972" t="str">
        <f>IF(_xlfn.XLOOKUP(A972,'Shipment Detail'!N:N,'Shipment Detail'!D:D)="entreprise","E","P")</f>
        <v>E</v>
      </c>
    </row>
    <row r="973" spans="1:6" x14ac:dyDescent="0.2">
      <c r="A973" s="6">
        <v>872775448541</v>
      </c>
      <c r="B973" t="s">
        <v>57</v>
      </c>
      <c r="C973" s="3">
        <v>10.129999999999995</v>
      </c>
      <c r="D973">
        <v>36.96</v>
      </c>
      <c r="E973">
        <f t="shared" si="15"/>
        <v>16.8</v>
      </c>
      <c r="F973" t="str">
        <f>IF(_xlfn.XLOOKUP(A973,'Shipment Detail'!N:N,'Shipment Detail'!D:D)="entreprise","E","P")</f>
        <v>E</v>
      </c>
    </row>
    <row r="974" spans="1:6" x14ac:dyDescent="0.2">
      <c r="A974" s="6">
        <v>872775491380</v>
      </c>
      <c r="B974" t="s">
        <v>57</v>
      </c>
      <c r="C974" s="3">
        <v>10.129999999999995</v>
      </c>
      <c r="D974">
        <v>36.08</v>
      </c>
      <c r="E974">
        <f t="shared" si="15"/>
        <v>16.400000000000002</v>
      </c>
      <c r="F974" t="str">
        <f>IF(_xlfn.XLOOKUP(A974,'Shipment Detail'!N:N,'Shipment Detail'!D:D)="entreprise","E","P")</f>
        <v>E</v>
      </c>
    </row>
    <row r="975" spans="1:6" x14ac:dyDescent="0.2">
      <c r="A975" s="6">
        <v>872775523930</v>
      </c>
      <c r="B975" t="s">
        <v>57</v>
      </c>
      <c r="C975" s="3">
        <v>10.129999999999995</v>
      </c>
      <c r="D975">
        <v>36.08</v>
      </c>
      <c r="E975">
        <f t="shared" si="15"/>
        <v>16.400000000000002</v>
      </c>
      <c r="F975" t="str">
        <f>IF(_xlfn.XLOOKUP(A975,'Shipment Detail'!N:N,'Shipment Detail'!D:D)="entreprise","E","P")</f>
        <v>E</v>
      </c>
    </row>
    <row r="976" spans="1:6" x14ac:dyDescent="0.2">
      <c r="A976" s="6">
        <v>872775624664</v>
      </c>
      <c r="B976" t="s">
        <v>57</v>
      </c>
      <c r="C976" s="3">
        <v>9.4600000000000009</v>
      </c>
      <c r="D976">
        <v>33</v>
      </c>
      <c r="E976">
        <f t="shared" si="15"/>
        <v>15</v>
      </c>
      <c r="F976" t="str">
        <f>IF(_xlfn.XLOOKUP(A976,'Shipment Detail'!N:N,'Shipment Detail'!D:D)="entreprise","E","P")</f>
        <v>E</v>
      </c>
    </row>
    <row r="977" spans="1:6" x14ac:dyDescent="0.2">
      <c r="A977" s="6">
        <v>872775716875</v>
      </c>
      <c r="B977" t="s">
        <v>57</v>
      </c>
      <c r="C977" s="3">
        <v>9.8000000000000007</v>
      </c>
      <c r="D977">
        <v>34.979999999999997</v>
      </c>
      <c r="E977">
        <f t="shared" si="15"/>
        <v>15.9</v>
      </c>
      <c r="F977" t="str">
        <f>IF(_xlfn.XLOOKUP(A977,'Shipment Detail'!N:N,'Shipment Detail'!D:D)="entreprise","E","P")</f>
        <v>E</v>
      </c>
    </row>
    <row r="978" spans="1:6" x14ac:dyDescent="0.2">
      <c r="A978" s="6">
        <v>872775755221</v>
      </c>
      <c r="B978" t="s">
        <v>57</v>
      </c>
      <c r="C978" s="3">
        <v>9.4600000000000009</v>
      </c>
      <c r="D978">
        <v>33</v>
      </c>
      <c r="E978">
        <f t="shared" si="15"/>
        <v>15</v>
      </c>
      <c r="F978" t="str">
        <f>IF(_xlfn.XLOOKUP(A978,'Shipment Detail'!N:N,'Shipment Detail'!D:D)="entreprise","E","P")</f>
        <v>E</v>
      </c>
    </row>
    <row r="979" spans="1:6" x14ac:dyDescent="0.2">
      <c r="A979" s="6">
        <v>872775964265</v>
      </c>
      <c r="B979" t="s">
        <v>57</v>
      </c>
      <c r="C979" s="3">
        <v>14.480000000000004</v>
      </c>
      <c r="D979">
        <v>65.56</v>
      </c>
      <c r="E979">
        <f t="shared" si="15"/>
        <v>29.8</v>
      </c>
      <c r="F979" t="str">
        <f>IF(_xlfn.XLOOKUP(A979,'Shipment Detail'!N:N,'Shipment Detail'!D:D)="entreprise","E","P")</f>
        <v>E</v>
      </c>
    </row>
    <row r="980" spans="1:6" x14ac:dyDescent="0.2">
      <c r="A980" s="6">
        <v>872776031232</v>
      </c>
      <c r="B980" t="s">
        <v>57</v>
      </c>
      <c r="C980" s="3">
        <v>9.4600000000000009</v>
      </c>
      <c r="D980">
        <v>33</v>
      </c>
      <c r="E980">
        <f t="shared" si="15"/>
        <v>15</v>
      </c>
      <c r="F980" t="str">
        <f>IF(_xlfn.XLOOKUP(A980,'Shipment Detail'!N:N,'Shipment Detail'!D:D)="entreprise","E","P")</f>
        <v>E</v>
      </c>
    </row>
    <row r="981" spans="1:6" x14ac:dyDescent="0.2">
      <c r="A981" s="6">
        <v>872777141688</v>
      </c>
      <c r="B981" t="s">
        <v>57</v>
      </c>
      <c r="C981" s="3">
        <v>10.469999999999999</v>
      </c>
      <c r="D981">
        <v>39.6</v>
      </c>
      <c r="E981">
        <f t="shared" si="15"/>
        <v>18</v>
      </c>
      <c r="F981" t="str">
        <f>IF(_xlfn.XLOOKUP(A981,'Shipment Detail'!N:N,'Shipment Detail'!D:D)="entreprise","E","P")</f>
        <v>E</v>
      </c>
    </row>
    <row r="982" spans="1:6" x14ac:dyDescent="0.2">
      <c r="A982" s="6">
        <v>872777186960</v>
      </c>
      <c r="B982" t="s">
        <v>57</v>
      </c>
      <c r="C982" s="3">
        <v>16.159999999999997</v>
      </c>
      <c r="D982">
        <v>75.459999999999994</v>
      </c>
      <c r="E982">
        <f t="shared" si="15"/>
        <v>34.300000000000004</v>
      </c>
      <c r="F982" t="str">
        <f>IF(_xlfn.XLOOKUP(A982,'Shipment Detail'!N:N,'Shipment Detail'!D:D)="entreprise","E","P")</f>
        <v>E</v>
      </c>
    </row>
    <row r="983" spans="1:6" x14ac:dyDescent="0.2">
      <c r="A983" s="6">
        <v>872777525097</v>
      </c>
      <c r="B983" t="s">
        <v>57</v>
      </c>
      <c r="C983" s="3">
        <v>18.829999999999998</v>
      </c>
      <c r="D983">
        <v>93.5</v>
      </c>
      <c r="E983">
        <f t="shared" si="15"/>
        <v>42.5</v>
      </c>
      <c r="F983" t="str">
        <f>IF(_xlfn.XLOOKUP(A983,'Shipment Detail'!N:N,'Shipment Detail'!D:D)="entreprise","E","P")</f>
        <v>E</v>
      </c>
    </row>
    <row r="984" spans="1:6" x14ac:dyDescent="0.2">
      <c r="A984" s="6">
        <v>872777635973</v>
      </c>
      <c r="B984" t="s">
        <v>57</v>
      </c>
      <c r="C984" s="3">
        <v>11.469999999999999</v>
      </c>
      <c r="D984">
        <v>44.44</v>
      </c>
      <c r="E984">
        <f t="shared" si="15"/>
        <v>20.200000000000003</v>
      </c>
      <c r="F984" t="str">
        <f>IF(_xlfn.XLOOKUP(A984,'Shipment Detail'!N:N,'Shipment Detail'!D:D)="entreprise","E","P")</f>
        <v>E</v>
      </c>
    </row>
    <row r="985" spans="1:6" x14ac:dyDescent="0.2">
      <c r="A985" s="6">
        <v>872778145370</v>
      </c>
      <c r="B985" t="s">
        <v>57</v>
      </c>
      <c r="C985" s="3">
        <v>9.4600000000000009</v>
      </c>
      <c r="D985">
        <v>33</v>
      </c>
      <c r="E985">
        <f t="shared" si="15"/>
        <v>15</v>
      </c>
      <c r="F985" t="str">
        <f>IF(_xlfn.XLOOKUP(A985,'Shipment Detail'!N:N,'Shipment Detail'!D:D)="entreprise","E","P")</f>
        <v>E</v>
      </c>
    </row>
    <row r="986" spans="1:6" x14ac:dyDescent="0.2">
      <c r="A986" s="6">
        <v>872778179060</v>
      </c>
      <c r="B986" t="s">
        <v>57</v>
      </c>
      <c r="C986" s="3">
        <v>8.4599999999999973</v>
      </c>
      <c r="D986">
        <v>25.08</v>
      </c>
      <c r="E986">
        <f t="shared" si="15"/>
        <v>11.4</v>
      </c>
      <c r="F986" t="str">
        <f>IF(_xlfn.XLOOKUP(A986,'Shipment Detail'!N:N,'Shipment Detail'!D:D)="entreprise","E","P")</f>
        <v>E</v>
      </c>
    </row>
    <row r="987" spans="1:6" x14ac:dyDescent="0.2">
      <c r="A987" s="6">
        <v>872778231881</v>
      </c>
      <c r="B987" t="s">
        <v>57</v>
      </c>
      <c r="C987" s="3">
        <v>12.14</v>
      </c>
      <c r="D987">
        <v>48.84</v>
      </c>
      <c r="E987">
        <f t="shared" si="15"/>
        <v>22.200000000000003</v>
      </c>
      <c r="F987" t="str">
        <f>IF(_xlfn.XLOOKUP(A987,'Shipment Detail'!N:N,'Shipment Detail'!D:D)="entreprise","E","P")</f>
        <v>E</v>
      </c>
    </row>
    <row r="988" spans="1:6" x14ac:dyDescent="0.2">
      <c r="A988" s="6">
        <v>872778281338</v>
      </c>
      <c r="B988" t="s">
        <v>57</v>
      </c>
      <c r="C988" s="3">
        <v>10.129999999999995</v>
      </c>
      <c r="D988">
        <v>36.96</v>
      </c>
      <c r="E988">
        <f t="shared" si="15"/>
        <v>16.8</v>
      </c>
      <c r="F988" t="str">
        <f>IF(_xlfn.XLOOKUP(A988,'Shipment Detail'!N:N,'Shipment Detail'!D:D)="entreprise","E","P")</f>
        <v>E</v>
      </c>
    </row>
    <row r="989" spans="1:6" x14ac:dyDescent="0.2">
      <c r="A989" s="6">
        <v>872778727242</v>
      </c>
      <c r="B989" t="s">
        <v>57</v>
      </c>
      <c r="C989" s="3">
        <v>11.809999999999995</v>
      </c>
      <c r="D989">
        <v>47.08</v>
      </c>
      <c r="E989">
        <f t="shared" si="15"/>
        <v>21.400000000000002</v>
      </c>
      <c r="F989" t="str">
        <f>IF(_xlfn.XLOOKUP(A989,'Shipment Detail'!N:N,'Shipment Detail'!D:D)="entreprise","E","P")</f>
        <v>E</v>
      </c>
    </row>
    <row r="990" spans="1:6" x14ac:dyDescent="0.2">
      <c r="A990" s="6">
        <v>872778780806</v>
      </c>
      <c r="B990" t="s">
        <v>57</v>
      </c>
      <c r="C990" s="3">
        <v>10.129999999999995</v>
      </c>
      <c r="D990">
        <v>36.520000000000003</v>
      </c>
      <c r="E990">
        <f t="shared" si="15"/>
        <v>16.600000000000001</v>
      </c>
      <c r="F990" t="str">
        <f>IF(_xlfn.XLOOKUP(A990,'Shipment Detail'!N:N,'Shipment Detail'!D:D)="entreprise","E","P")</f>
        <v>E</v>
      </c>
    </row>
    <row r="991" spans="1:6" x14ac:dyDescent="0.2">
      <c r="A991" s="6">
        <v>872778847795</v>
      </c>
      <c r="B991" t="s">
        <v>57</v>
      </c>
      <c r="C991" s="3">
        <v>9.4600000000000009</v>
      </c>
      <c r="D991">
        <v>33</v>
      </c>
      <c r="E991">
        <f t="shared" si="15"/>
        <v>15</v>
      </c>
      <c r="F991" t="str">
        <f>IF(_xlfn.XLOOKUP(A991,'Shipment Detail'!N:N,'Shipment Detail'!D:D)="entreprise","E","P")</f>
        <v>E</v>
      </c>
    </row>
    <row r="992" spans="1:6" x14ac:dyDescent="0.2">
      <c r="A992" s="6">
        <v>872779096982</v>
      </c>
      <c r="B992" t="s">
        <v>57</v>
      </c>
      <c r="C992" s="3">
        <v>10.129999999999995</v>
      </c>
      <c r="D992">
        <v>36.74</v>
      </c>
      <c r="E992">
        <f t="shared" si="15"/>
        <v>16.700000000000003</v>
      </c>
      <c r="F992" t="str">
        <f>IF(_xlfn.XLOOKUP(A992,'Shipment Detail'!N:N,'Shipment Detail'!D:D)="entreprise","E","P")</f>
        <v>E</v>
      </c>
    </row>
    <row r="993" spans="1:6" x14ac:dyDescent="0.2">
      <c r="A993" s="6">
        <v>872779159991</v>
      </c>
      <c r="B993" t="s">
        <v>57</v>
      </c>
      <c r="C993" s="3">
        <v>7.7900000000000027</v>
      </c>
      <c r="D993">
        <v>21.56</v>
      </c>
      <c r="E993">
        <f t="shared" si="15"/>
        <v>9.7999999999999989</v>
      </c>
      <c r="F993" t="str">
        <f>IF(_xlfn.XLOOKUP(A993,'Shipment Detail'!N:N,'Shipment Detail'!D:D)="entreprise","E","P")</f>
        <v>E</v>
      </c>
    </row>
    <row r="994" spans="1:6" x14ac:dyDescent="0.2">
      <c r="A994" s="6">
        <v>872779678394</v>
      </c>
      <c r="B994" t="s">
        <v>57</v>
      </c>
      <c r="C994" s="3">
        <v>10.129999999999995</v>
      </c>
      <c r="D994">
        <v>36.520000000000003</v>
      </c>
      <c r="E994">
        <f t="shared" si="15"/>
        <v>16.600000000000001</v>
      </c>
      <c r="F994" t="str">
        <f>IF(_xlfn.XLOOKUP(A994,'Shipment Detail'!N:N,'Shipment Detail'!D:D)="entreprise","E","P")</f>
        <v>E</v>
      </c>
    </row>
    <row r="995" spans="1:6" x14ac:dyDescent="0.2">
      <c r="A995" s="6">
        <v>872779803369</v>
      </c>
      <c r="B995" t="s">
        <v>57</v>
      </c>
      <c r="C995" s="3">
        <v>9.4600000000000009</v>
      </c>
      <c r="D995">
        <v>33</v>
      </c>
      <c r="E995">
        <f t="shared" si="15"/>
        <v>15</v>
      </c>
      <c r="F995" t="str">
        <f>IF(_xlfn.XLOOKUP(A995,'Shipment Detail'!N:N,'Shipment Detail'!D:D)="entreprise","E","P")</f>
        <v>E</v>
      </c>
    </row>
    <row r="996" spans="1:6" x14ac:dyDescent="0.2">
      <c r="A996" s="6">
        <v>872779868734</v>
      </c>
      <c r="B996" t="s">
        <v>57</v>
      </c>
      <c r="C996" s="3">
        <v>10.469999999999999</v>
      </c>
      <c r="D996">
        <v>37.840000000000003</v>
      </c>
      <c r="E996">
        <f t="shared" si="15"/>
        <v>17.200000000000003</v>
      </c>
      <c r="F996" t="str">
        <f>IF(_xlfn.XLOOKUP(A996,'Shipment Detail'!N:N,'Shipment Detail'!D:D)="entreprise","E","P")</f>
        <v>E</v>
      </c>
    </row>
    <row r="997" spans="1:6" x14ac:dyDescent="0.2">
      <c r="A997" s="6">
        <v>872779914976</v>
      </c>
      <c r="B997" t="s">
        <v>57</v>
      </c>
      <c r="C997" s="3">
        <v>19.499999999999993</v>
      </c>
      <c r="D997">
        <v>97.02</v>
      </c>
      <c r="E997">
        <f t="shared" si="15"/>
        <v>44.1</v>
      </c>
      <c r="F997" t="str">
        <f>IF(_xlfn.XLOOKUP(A997,'Shipment Detail'!N:N,'Shipment Detail'!D:D)="entreprise","E","P")</f>
        <v>E</v>
      </c>
    </row>
    <row r="998" spans="1:6" x14ac:dyDescent="0.2">
      <c r="A998" s="6">
        <v>872780296694</v>
      </c>
      <c r="B998" t="s">
        <v>57</v>
      </c>
      <c r="C998" s="3">
        <v>12.480000000000004</v>
      </c>
      <c r="D998">
        <v>52.14</v>
      </c>
      <c r="E998">
        <f t="shared" si="15"/>
        <v>23.700000000000003</v>
      </c>
      <c r="F998" t="str">
        <f>IF(_xlfn.XLOOKUP(A998,'Shipment Detail'!N:N,'Shipment Detail'!D:D)="entreprise","E","P")</f>
        <v>E</v>
      </c>
    </row>
    <row r="999" spans="1:6" x14ac:dyDescent="0.2">
      <c r="A999" s="6">
        <v>872780356178</v>
      </c>
      <c r="B999" t="s">
        <v>57</v>
      </c>
      <c r="C999" s="3">
        <v>13.809999999999995</v>
      </c>
      <c r="D999">
        <v>61.6</v>
      </c>
      <c r="E999">
        <f t="shared" si="15"/>
        <v>28</v>
      </c>
      <c r="F999" t="str">
        <f>IF(_xlfn.XLOOKUP(A999,'Shipment Detail'!N:N,'Shipment Detail'!D:D)="entreprise","E","P")</f>
        <v>E</v>
      </c>
    </row>
    <row r="1000" spans="1:6" x14ac:dyDescent="0.2">
      <c r="A1000" s="6">
        <v>872780418294</v>
      </c>
      <c r="B1000" t="s">
        <v>57</v>
      </c>
      <c r="C1000" s="3">
        <v>10.129999999999995</v>
      </c>
      <c r="D1000">
        <v>36.96</v>
      </c>
      <c r="E1000">
        <f t="shared" si="15"/>
        <v>16.8</v>
      </c>
      <c r="F1000" t="str">
        <f>IF(_xlfn.XLOOKUP(A1000,'Shipment Detail'!N:N,'Shipment Detail'!D:D)="entreprise","E","P")</f>
        <v>E</v>
      </c>
    </row>
    <row r="1001" spans="1:6" x14ac:dyDescent="0.2">
      <c r="A1001" s="6">
        <v>872780469160</v>
      </c>
      <c r="B1001" t="s">
        <v>57</v>
      </c>
      <c r="C1001" s="3">
        <v>9.4600000000000009</v>
      </c>
      <c r="D1001">
        <v>33</v>
      </c>
      <c r="E1001">
        <f t="shared" si="15"/>
        <v>15</v>
      </c>
      <c r="F1001" t="str">
        <f>IF(_xlfn.XLOOKUP(A1001,'Shipment Detail'!N:N,'Shipment Detail'!D:D)="entreprise","E","P")</f>
        <v>E</v>
      </c>
    </row>
    <row r="1002" spans="1:6" x14ac:dyDescent="0.2">
      <c r="A1002" s="6">
        <v>872780808434</v>
      </c>
      <c r="B1002" t="s">
        <v>57</v>
      </c>
      <c r="C1002" s="3">
        <v>9.4600000000000009</v>
      </c>
      <c r="D1002">
        <v>33</v>
      </c>
      <c r="E1002">
        <f t="shared" si="15"/>
        <v>15</v>
      </c>
      <c r="F1002" t="str">
        <f>IF(_xlfn.XLOOKUP(A1002,'Shipment Detail'!N:N,'Shipment Detail'!D:D)="entreprise","E","P")</f>
        <v>E</v>
      </c>
    </row>
    <row r="1003" spans="1:6" x14ac:dyDescent="0.2">
      <c r="A1003" s="6">
        <v>872780832303</v>
      </c>
      <c r="B1003" t="s">
        <v>57</v>
      </c>
      <c r="C1003" s="3">
        <v>8.129999999999999</v>
      </c>
      <c r="D1003">
        <v>24.2</v>
      </c>
      <c r="E1003">
        <f t="shared" si="15"/>
        <v>11</v>
      </c>
      <c r="F1003" t="str">
        <f>IF(_xlfn.XLOOKUP(A1003,'Shipment Detail'!N:N,'Shipment Detail'!D:D)="entreprise","E","P")</f>
        <v>E</v>
      </c>
    </row>
    <row r="1004" spans="1:6" x14ac:dyDescent="0.2">
      <c r="A1004" s="6">
        <v>872780869594</v>
      </c>
      <c r="B1004" t="s">
        <v>57</v>
      </c>
      <c r="C1004" s="3">
        <v>9.8000000000000007</v>
      </c>
      <c r="D1004">
        <v>35.200000000000003</v>
      </c>
      <c r="E1004">
        <f t="shared" si="15"/>
        <v>16</v>
      </c>
      <c r="F1004" t="str">
        <f>IF(_xlfn.XLOOKUP(A1004,'Shipment Detail'!N:N,'Shipment Detail'!D:D)="entreprise","E","P")</f>
        <v>E</v>
      </c>
    </row>
    <row r="1005" spans="1:6" x14ac:dyDescent="0.2">
      <c r="A1005" s="6">
        <v>872780932475</v>
      </c>
      <c r="B1005" t="s">
        <v>57</v>
      </c>
      <c r="C1005" s="3">
        <v>9.4600000000000009</v>
      </c>
      <c r="D1005">
        <v>33</v>
      </c>
      <c r="E1005">
        <f t="shared" si="15"/>
        <v>15</v>
      </c>
      <c r="F1005" t="str">
        <f>IF(_xlfn.XLOOKUP(A1005,'Shipment Detail'!N:N,'Shipment Detail'!D:D)="entreprise","E","P")</f>
        <v>E</v>
      </c>
    </row>
    <row r="1006" spans="1:6" x14ac:dyDescent="0.2">
      <c r="A1006" s="6">
        <v>872781008998</v>
      </c>
      <c r="B1006" t="s">
        <v>57</v>
      </c>
      <c r="C1006" s="3">
        <v>21.840000000000003</v>
      </c>
      <c r="D1006">
        <v>112.42</v>
      </c>
      <c r="E1006">
        <f t="shared" si="15"/>
        <v>51</v>
      </c>
      <c r="F1006" t="str">
        <f>IF(_xlfn.XLOOKUP(A1006,'Shipment Detail'!N:N,'Shipment Detail'!D:D)="entreprise","E","P")</f>
        <v>E</v>
      </c>
    </row>
    <row r="1007" spans="1:6" x14ac:dyDescent="0.2">
      <c r="A1007" s="6">
        <v>872781174340</v>
      </c>
      <c r="B1007" t="s">
        <v>57</v>
      </c>
      <c r="C1007" s="3">
        <v>14.480000000000004</v>
      </c>
      <c r="D1007">
        <v>65.56</v>
      </c>
      <c r="E1007">
        <f t="shared" si="15"/>
        <v>29.8</v>
      </c>
      <c r="F1007" t="str">
        <f>IF(_xlfn.XLOOKUP(A1007,'Shipment Detail'!N:N,'Shipment Detail'!D:D)="entreprise","E","P")</f>
        <v>E</v>
      </c>
    </row>
    <row r="1008" spans="1:6" x14ac:dyDescent="0.2">
      <c r="A1008" s="6">
        <v>872781258690</v>
      </c>
      <c r="B1008" t="s">
        <v>57</v>
      </c>
      <c r="C1008" s="3">
        <v>17.829999999999991</v>
      </c>
      <c r="D1008">
        <v>87.12</v>
      </c>
      <c r="E1008">
        <f t="shared" si="15"/>
        <v>39.6</v>
      </c>
      <c r="F1008" t="str">
        <f>IF(_xlfn.XLOOKUP(A1008,'Shipment Detail'!N:N,'Shipment Detail'!D:D)="entreprise","E","P")</f>
        <v>E</v>
      </c>
    </row>
    <row r="1009" spans="1:6" x14ac:dyDescent="0.2">
      <c r="A1009" s="6">
        <v>872781405327</v>
      </c>
      <c r="B1009" t="s">
        <v>57</v>
      </c>
      <c r="C1009" s="3">
        <v>14.82</v>
      </c>
      <c r="D1009">
        <v>67.099999999999994</v>
      </c>
      <c r="E1009">
        <f t="shared" si="15"/>
        <v>30.5</v>
      </c>
      <c r="F1009" t="str">
        <f>IF(_xlfn.XLOOKUP(A1009,'Shipment Detail'!N:N,'Shipment Detail'!D:D)="entreprise","E","P")</f>
        <v>E</v>
      </c>
    </row>
    <row r="1010" spans="1:6" x14ac:dyDescent="0.2">
      <c r="A1010" s="6">
        <v>872825950267</v>
      </c>
      <c r="B1010" t="s">
        <v>57</v>
      </c>
      <c r="C1010" s="3">
        <v>10.129999999999995</v>
      </c>
      <c r="D1010">
        <v>35.42</v>
      </c>
      <c r="E1010">
        <f t="shared" si="15"/>
        <v>16.100000000000001</v>
      </c>
      <c r="F1010" t="str">
        <f>IF(_xlfn.XLOOKUP(A1010,'Shipment Detail'!N:N,'Shipment Detail'!D:D)="entreprise","E","P")</f>
        <v>E</v>
      </c>
    </row>
    <row r="1011" spans="1:6" x14ac:dyDescent="0.2">
      <c r="A1011" s="6">
        <v>872826735670</v>
      </c>
      <c r="B1011" t="s">
        <v>57</v>
      </c>
      <c r="C1011" s="3">
        <v>43.069999999999993</v>
      </c>
      <c r="D1011">
        <v>231.22</v>
      </c>
      <c r="E1011">
        <f t="shared" si="15"/>
        <v>104.89999999999999</v>
      </c>
      <c r="F1011" t="str">
        <f>IF(_xlfn.XLOOKUP(A1011,'Shipment Detail'!N:N,'Shipment Detail'!D:D)="entreprise","E","P")</f>
        <v>E</v>
      </c>
    </row>
    <row r="1012" spans="1:6" x14ac:dyDescent="0.2">
      <c r="A1012" s="6">
        <v>872826803081</v>
      </c>
      <c r="B1012" t="s">
        <v>57</v>
      </c>
      <c r="C1012" s="3">
        <v>16.159999999999997</v>
      </c>
      <c r="D1012">
        <v>76.78</v>
      </c>
      <c r="E1012">
        <f t="shared" si="15"/>
        <v>34.9</v>
      </c>
      <c r="F1012" t="str">
        <f>IF(_xlfn.XLOOKUP(A1012,'Shipment Detail'!N:N,'Shipment Detail'!D:D)="entreprise","E","P")</f>
        <v>E</v>
      </c>
    </row>
    <row r="1013" spans="1:6" x14ac:dyDescent="0.2">
      <c r="A1013" s="6">
        <v>872826843660</v>
      </c>
      <c r="B1013" t="s">
        <v>57</v>
      </c>
      <c r="C1013" s="3">
        <v>14.150000000000006</v>
      </c>
      <c r="D1013">
        <v>63.8</v>
      </c>
      <c r="E1013">
        <f t="shared" si="15"/>
        <v>29</v>
      </c>
      <c r="F1013" t="str">
        <f>IF(_xlfn.XLOOKUP(A1013,'Shipment Detail'!N:N,'Shipment Detail'!D:D)="entreprise","E","P")</f>
        <v>E</v>
      </c>
    </row>
    <row r="1014" spans="1:6" x14ac:dyDescent="0.2">
      <c r="A1014" s="6">
        <v>872827236290</v>
      </c>
      <c r="B1014" t="s">
        <v>57</v>
      </c>
      <c r="C1014" s="3">
        <v>9.8000000000000007</v>
      </c>
      <c r="D1014">
        <v>35.200000000000003</v>
      </c>
      <c r="E1014">
        <f t="shared" si="15"/>
        <v>16</v>
      </c>
      <c r="F1014" t="str">
        <f>IF(_xlfn.XLOOKUP(A1014,'Shipment Detail'!N:N,'Shipment Detail'!D:D)="entreprise","E","P")</f>
        <v>E</v>
      </c>
    </row>
    <row r="1015" spans="1:6" x14ac:dyDescent="0.2">
      <c r="A1015" s="6">
        <v>872827252697</v>
      </c>
      <c r="B1015" t="s">
        <v>57</v>
      </c>
      <c r="C1015" s="3">
        <v>13.14</v>
      </c>
      <c r="D1015">
        <v>55.22</v>
      </c>
      <c r="E1015">
        <f t="shared" si="15"/>
        <v>25.1</v>
      </c>
      <c r="F1015" t="str">
        <f>IF(_xlfn.XLOOKUP(A1015,'Shipment Detail'!N:N,'Shipment Detail'!D:D)="entreprise","E","P")</f>
        <v>E</v>
      </c>
    </row>
    <row r="1016" spans="1:6" x14ac:dyDescent="0.2">
      <c r="A1016" s="6">
        <v>872827521674</v>
      </c>
      <c r="B1016" t="s">
        <v>57</v>
      </c>
      <c r="C1016" s="3">
        <v>14.480000000000004</v>
      </c>
      <c r="D1016">
        <v>65.56</v>
      </c>
      <c r="E1016">
        <f t="shared" si="15"/>
        <v>29.8</v>
      </c>
      <c r="F1016" t="str">
        <f>IF(_xlfn.XLOOKUP(A1016,'Shipment Detail'!N:N,'Shipment Detail'!D:D)="entreprise","E","P")</f>
        <v>E</v>
      </c>
    </row>
    <row r="1017" spans="1:6" x14ac:dyDescent="0.2">
      <c r="A1017" s="6">
        <v>872827550545</v>
      </c>
      <c r="B1017" t="s">
        <v>57</v>
      </c>
      <c r="C1017" s="3">
        <v>13.14</v>
      </c>
      <c r="D1017">
        <v>57.2</v>
      </c>
      <c r="E1017">
        <f t="shared" si="15"/>
        <v>26</v>
      </c>
      <c r="F1017" t="str">
        <f>IF(_xlfn.XLOOKUP(A1017,'Shipment Detail'!N:N,'Shipment Detail'!D:D)="entreprise","E","P")</f>
        <v>E</v>
      </c>
    </row>
    <row r="1018" spans="1:6" x14ac:dyDescent="0.2">
      <c r="A1018" s="6">
        <v>872827572540</v>
      </c>
      <c r="B1018" t="s">
        <v>57</v>
      </c>
      <c r="C1018" s="3">
        <v>9.8000000000000007</v>
      </c>
      <c r="D1018">
        <v>34.979999999999997</v>
      </c>
      <c r="E1018">
        <f t="shared" si="15"/>
        <v>15.9</v>
      </c>
      <c r="F1018" t="str">
        <f>IF(_xlfn.XLOOKUP(A1018,'Shipment Detail'!N:N,'Shipment Detail'!D:D)="entreprise","E","P")</f>
        <v>E</v>
      </c>
    </row>
    <row r="1019" spans="1:6" x14ac:dyDescent="0.2">
      <c r="A1019" s="6">
        <v>872827593099</v>
      </c>
      <c r="B1019" t="s">
        <v>57</v>
      </c>
      <c r="C1019" s="3">
        <v>15.149999999999999</v>
      </c>
      <c r="D1019">
        <v>69.08</v>
      </c>
      <c r="E1019">
        <f t="shared" si="15"/>
        <v>31.400000000000002</v>
      </c>
      <c r="F1019" t="str">
        <f>IF(_xlfn.XLOOKUP(A1019,'Shipment Detail'!N:N,'Shipment Detail'!D:D)="entreprise","E","P")</f>
        <v>E</v>
      </c>
    </row>
    <row r="1020" spans="1:6" x14ac:dyDescent="0.2">
      <c r="A1020" s="6">
        <v>872827624952</v>
      </c>
      <c r="B1020" t="s">
        <v>57</v>
      </c>
      <c r="C1020" s="3">
        <v>12.810000000000002</v>
      </c>
      <c r="D1020">
        <v>53.46</v>
      </c>
      <c r="E1020">
        <f t="shared" si="15"/>
        <v>24.3</v>
      </c>
      <c r="F1020" t="str">
        <f>IF(_xlfn.XLOOKUP(A1020,'Shipment Detail'!N:N,'Shipment Detail'!D:D)="entreprise","E","P")</f>
        <v>E</v>
      </c>
    </row>
    <row r="1021" spans="1:6" x14ac:dyDescent="0.2">
      <c r="A1021" s="6">
        <v>872827647791</v>
      </c>
      <c r="B1021" t="s">
        <v>57</v>
      </c>
      <c r="C1021" s="3">
        <v>14.480000000000004</v>
      </c>
      <c r="D1021">
        <v>64.459999999999994</v>
      </c>
      <c r="E1021">
        <f t="shared" si="15"/>
        <v>29.3</v>
      </c>
      <c r="F1021" t="str">
        <f>IF(_xlfn.XLOOKUP(A1021,'Shipment Detail'!N:N,'Shipment Detail'!D:D)="entreprise","E","P")</f>
        <v>E</v>
      </c>
    </row>
    <row r="1022" spans="1:6" x14ac:dyDescent="0.2">
      <c r="A1022" s="6">
        <v>872827672222</v>
      </c>
      <c r="B1022" t="s">
        <v>57</v>
      </c>
      <c r="C1022" s="3">
        <v>20.840000000000003</v>
      </c>
      <c r="D1022">
        <v>106.26</v>
      </c>
      <c r="E1022">
        <f t="shared" si="15"/>
        <v>48.2</v>
      </c>
      <c r="F1022" t="str">
        <f>IF(_xlfn.XLOOKUP(A1022,'Shipment Detail'!N:N,'Shipment Detail'!D:D)="entreprise","E","P")</f>
        <v>E</v>
      </c>
    </row>
    <row r="1023" spans="1:6" x14ac:dyDescent="0.2">
      <c r="A1023" s="6">
        <v>872827703659</v>
      </c>
      <c r="B1023" t="s">
        <v>57</v>
      </c>
      <c r="C1023" s="3">
        <v>13.809999999999995</v>
      </c>
      <c r="D1023">
        <v>59.62</v>
      </c>
      <c r="E1023">
        <f t="shared" si="15"/>
        <v>27.1</v>
      </c>
      <c r="F1023" t="str">
        <f>IF(_xlfn.XLOOKUP(A1023,'Shipment Detail'!N:N,'Shipment Detail'!D:D)="entreprise","E","P")</f>
        <v>E</v>
      </c>
    </row>
    <row r="1024" spans="1:6" x14ac:dyDescent="0.2">
      <c r="A1024" s="6">
        <v>872827729166</v>
      </c>
      <c r="B1024" t="s">
        <v>57</v>
      </c>
      <c r="C1024" s="3">
        <v>15.149999999999999</v>
      </c>
      <c r="D1024">
        <v>70.400000000000006</v>
      </c>
      <c r="E1024">
        <f t="shared" si="15"/>
        <v>32</v>
      </c>
      <c r="F1024" t="str">
        <f>IF(_xlfn.XLOOKUP(A1024,'Shipment Detail'!N:N,'Shipment Detail'!D:D)="entreprise","E","P")</f>
        <v>E</v>
      </c>
    </row>
    <row r="1025" spans="1:6" x14ac:dyDescent="0.2">
      <c r="A1025" s="6">
        <v>872827756104</v>
      </c>
      <c r="B1025" t="s">
        <v>57</v>
      </c>
      <c r="C1025" s="3">
        <v>18.159999999999997</v>
      </c>
      <c r="D1025">
        <v>90.2</v>
      </c>
      <c r="E1025">
        <f t="shared" si="15"/>
        <v>41</v>
      </c>
      <c r="F1025" t="str">
        <f>IF(_xlfn.XLOOKUP(A1025,'Shipment Detail'!N:N,'Shipment Detail'!D:D)="entreprise","E","P")</f>
        <v>E</v>
      </c>
    </row>
    <row r="1026" spans="1:6" x14ac:dyDescent="0.2">
      <c r="A1026" s="6">
        <v>872827792503</v>
      </c>
      <c r="B1026" t="s">
        <v>57</v>
      </c>
      <c r="C1026" s="3">
        <v>14.150000000000006</v>
      </c>
      <c r="D1026">
        <v>62.48</v>
      </c>
      <c r="E1026">
        <f t="shared" si="15"/>
        <v>28.400000000000002</v>
      </c>
      <c r="F1026" t="str">
        <f>IF(_xlfn.XLOOKUP(A1026,'Shipment Detail'!N:N,'Shipment Detail'!D:D)="entreprise","E","P")</f>
        <v>E</v>
      </c>
    </row>
    <row r="1027" spans="1:6" x14ac:dyDescent="0.2">
      <c r="A1027" s="6">
        <v>872827828953</v>
      </c>
      <c r="B1027" t="s">
        <v>57</v>
      </c>
      <c r="C1027" s="3">
        <v>10.469999999999999</v>
      </c>
      <c r="D1027">
        <v>38.94</v>
      </c>
      <c r="E1027">
        <f t="shared" ref="E1027:E1090" si="16">ROUNDUP(D1027*0.453592,1)</f>
        <v>17.700000000000003</v>
      </c>
      <c r="F1027" t="str">
        <f>IF(_xlfn.XLOOKUP(A1027,'Shipment Detail'!N:N,'Shipment Detail'!D:D)="entreprise","E","P")</f>
        <v>E</v>
      </c>
    </row>
    <row r="1028" spans="1:6" x14ac:dyDescent="0.2">
      <c r="A1028" s="6">
        <v>872827870821</v>
      </c>
      <c r="B1028" t="s">
        <v>57</v>
      </c>
      <c r="C1028" s="3">
        <v>18.829999999999998</v>
      </c>
      <c r="D1028">
        <v>94.6</v>
      </c>
      <c r="E1028">
        <f t="shared" si="16"/>
        <v>43</v>
      </c>
      <c r="F1028" t="str">
        <f>IF(_xlfn.XLOOKUP(A1028,'Shipment Detail'!N:N,'Shipment Detail'!D:D)="entreprise","E","P")</f>
        <v>E</v>
      </c>
    </row>
    <row r="1029" spans="1:6" x14ac:dyDescent="0.2">
      <c r="A1029" s="6">
        <v>872827951726</v>
      </c>
      <c r="B1029" t="s">
        <v>57</v>
      </c>
      <c r="C1029" s="3">
        <v>23.849999999999994</v>
      </c>
      <c r="D1029">
        <v>125.84</v>
      </c>
      <c r="E1029">
        <f t="shared" si="16"/>
        <v>57.1</v>
      </c>
      <c r="F1029" t="str">
        <f>IF(_xlfn.XLOOKUP(A1029,'Shipment Detail'!N:N,'Shipment Detail'!D:D)="entreprise","E","P")</f>
        <v>E</v>
      </c>
    </row>
    <row r="1030" spans="1:6" x14ac:dyDescent="0.2">
      <c r="A1030" s="6">
        <v>872828624889</v>
      </c>
      <c r="B1030" t="s">
        <v>57</v>
      </c>
      <c r="C1030" s="3">
        <v>10.800000000000004</v>
      </c>
      <c r="D1030">
        <v>40.04</v>
      </c>
      <c r="E1030">
        <f t="shared" si="16"/>
        <v>18.200000000000003</v>
      </c>
      <c r="F1030" t="str">
        <f>IF(_xlfn.XLOOKUP(A1030,'Shipment Detail'!N:N,'Shipment Detail'!D:D)="entreprise","E","P")</f>
        <v>E</v>
      </c>
    </row>
    <row r="1031" spans="1:6" x14ac:dyDescent="0.2">
      <c r="A1031" s="6">
        <v>872828655693</v>
      </c>
      <c r="B1031" t="s">
        <v>57</v>
      </c>
      <c r="C1031" s="3">
        <v>17.159999999999997</v>
      </c>
      <c r="D1031">
        <v>82.06</v>
      </c>
      <c r="E1031">
        <f t="shared" si="16"/>
        <v>37.300000000000004</v>
      </c>
      <c r="F1031" t="str">
        <f>IF(_xlfn.XLOOKUP(A1031,'Shipment Detail'!N:N,'Shipment Detail'!D:D)="entreprise","E","P")</f>
        <v>E</v>
      </c>
    </row>
    <row r="1032" spans="1:6" x14ac:dyDescent="0.2">
      <c r="A1032" s="6">
        <v>872828767130</v>
      </c>
      <c r="B1032" t="s">
        <v>57</v>
      </c>
      <c r="C1032" s="3">
        <v>16.490000000000002</v>
      </c>
      <c r="D1032">
        <v>77.66</v>
      </c>
      <c r="E1032">
        <f t="shared" si="16"/>
        <v>35.300000000000004</v>
      </c>
      <c r="F1032" t="str">
        <f>IF(_xlfn.XLOOKUP(A1032,'Shipment Detail'!N:N,'Shipment Detail'!D:D)="entreprise","E","P")</f>
        <v>E</v>
      </c>
    </row>
    <row r="1033" spans="1:6" x14ac:dyDescent="0.2">
      <c r="A1033" s="6">
        <v>872828801232</v>
      </c>
      <c r="B1033" t="s">
        <v>57</v>
      </c>
      <c r="C1033" s="3">
        <v>14.82</v>
      </c>
      <c r="D1033">
        <v>67.540000000000006</v>
      </c>
      <c r="E1033">
        <f t="shared" si="16"/>
        <v>30.700000000000003</v>
      </c>
      <c r="F1033" t="str">
        <f>IF(_xlfn.XLOOKUP(A1033,'Shipment Detail'!N:N,'Shipment Detail'!D:D)="entreprise","E","P")</f>
        <v>E</v>
      </c>
    </row>
    <row r="1034" spans="1:6" x14ac:dyDescent="0.2">
      <c r="A1034" s="6">
        <v>872828829198</v>
      </c>
      <c r="B1034" t="s">
        <v>57</v>
      </c>
      <c r="C1034" s="3">
        <v>18.829999999999998</v>
      </c>
      <c r="D1034">
        <v>93.72</v>
      </c>
      <c r="E1034">
        <f t="shared" si="16"/>
        <v>42.6</v>
      </c>
      <c r="F1034" t="str">
        <f>IF(_xlfn.XLOOKUP(A1034,'Shipment Detail'!N:N,'Shipment Detail'!D:D)="entreprise","E","P")</f>
        <v>E</v>
      </c>
    </row>
    <row r="1035" spans="1:6" x14ac:dyDescent="0.2">
      <c r="A1035" s="6">
        <v>872828886584</v>
      </c>
      <c r="B1035" t="s">
        <v>57</v>
      </c>
      <c r="C1035" s="3">
        <v>12.480000000000004</v>
      </c>
      <c r="D1035">
        <v>50.82</v>
      </c>
      <c r="E1035">
        <f t="shared" si="16"/>
        <v>23.1</v>
      </c>
      <c r="F1035" t="str">
        <f>IF(_xlfn.XLOOKUP(A1035,'Shipment Detail'!N:N,'Shipment Detail'!D:D)="entreprise","E","P")</f>
        <v>E</v>
      </c>
    </row>
    <row r="1036" spans="1:6" x14ac:dyDescent="0.2">
      <c r="A1036" s="6">
        <v>872829034581</v>
      </c>
      <c r="B1036" t="s">
        <v>57</v>
      </c>
      <c r="C1036" s="3">
        <v>9.8000000000000007</v>
      </c>
      <c r="D1036">
        <v>35.200000000000003</v>
      </c>
      <c r="E1036">
        <f t="shared" si="16"/>
        <v>16</v>
      </c>
      <c r="F1036" t="str">
        <f>IF(_xlfn.XLOOKUP(A1036,'Shipment Detail'!N:N,'Shipment Detail'!D:D)="entreprise","E","P")</f>
        <v>E</v>
      </c>
    </row>
    <row r="1037" spans="1:6" x14ac:dyDescent="0.2">
      <c r="A1037" s="6">
        <v>872829059633</v>
      </c>
      <c r="B1037" t="s">
        <v>57</v>
      </c>
      <c r="C1037" s="3">
        <v>21.510000000000005</v>
      </c>
      <c r="D1037">
        <v>111.32</v>
      </c>
      <c r="E1037">
        <f t="shared" si="16"/>
        <v>50.5</v>
      </c>
      <c r="F1037" t="str">
        <f>IF(_xlfn.XLOOKUP(A1037,'Shipment Detail'!N:N,'Shipment Detail'!D:D)="entreprise","E","P")</f>
        <v>E</v>
      </c>
    </row>
    <row r="1038" spans="1:6" x14ac:dyDescent="0.2">
      <c r="A1038" s="6">
        <v>872829122330</v>
      </c>
      <c r="B1038" t="s">
        <v>57</v>
      </c>
      <c r="C1038" s="3">
        <v>14.150000000000006</v>
      </c>
      <c r="D1038">
        <v>62.04</v>
      </c>
      <c r="E1038">
        <f t="shared" si="16"/>
        <v>28.200000000000003</v>
      </c>
      <c r="F1038" t="str">
        <f>IF(_xlfn.XLOOKUP(A1038,'Shipment Detail'!N:N,'Shipment Detail'!D:D)="entreprise","E","P")</f>
        <v>E</v>
      </c>
    </row>
    <row r="1039" spans="1:6" x14ac:dyDescent="0.2">
      <c r="A1039" s="6">
        <v>872829149646</v>
      </c>
      <c r="B1039" t="s">
        <v>57</v>
      </c>
      <c r="C1039" s="3">
        <v>12.810000000000002</v>
      </c>
      <c r="D1039">
        <v>53.24</v>
      </c>
      <c r="E1039">
        <f t="shared" si="16"/>
        <v>24.200000000000003</v>
      </c>
      <c r="F1039" t="str">
        <f>IF(_xlfn.XLOOKUP(A1039,'Shipment Detail'!N:N,'Shipment Detail'!D:D)="entreprise","E","P")</f>
        <v>E</v>
      </c>
    </row>
    <row r="1040" spans="1:6" x14ac:dyDescent="0.2">
      <c r="A1040" s="6">
        <v>872829167439</v>
      </c>
      <c r="B1040" t="s">
        <v>57</v>
      </c>
      <c r="C1040" s="3">
        <v>8.7999999999999972</v>
      </c>
      <c r="D1040">
        <v>26.84</v>
      </c>
      <c r="E1040">
        <f t="shared" si="16"/>
        <v>12.2</v>
      </c>
      <c r="F1040" t="str">
        <f>IF(_xlfn.XLOOKUP(A1040,'Shipment Detail'!N:N,'Shipment Detail'!D:D)="entreprise","E","P")</f>
        <v>E</v>
      </c>
    </row>
    <row r="1041" spans="1:6" x14ac:dyDescent="0.2">
      <c r="A1041" s="6">
        <v>872829186640</v>
      </c>
      <c r="B1041" t="s">
        <v>57</v>
      </c>
      <c r="C1041" s="3">
        <v>10.800000000000004</v>
      </c>
      <c r="D1041">
        <v>40.04</v>
      </c>
      <c r="E1041">
        <f t="shared" si="16"/>
        <v>18.200000000000003</v>
      </c>
      <c r="F1041" t="str">
        <f>IF(_xlfn.XLOOKUP(A1041,'Shipment Detail'!N:N,'Shipment Detail'!D:D)="entreprise","E","P")</f>
        <v>E</v>
      </c>
    </row>
    <row r="1042" spans="1:6" x14ac:dyDescent="0.2">
      <c r="A1042" s="6">
        <v>872829219451</v>
      </c>
      <c r="B1042" t="s">
        <v>57</v>
      </c>
      <c r="C1042" s="3">
        <v>22.179999999999993</v>
      </c>
      <c r="D1042">
        <v>116.38</v>
      </c>
      <c r="E1042">
        <f t="shared" si="16"/>
        <v>52.800000000000004</v>
      </c>
      <c r="F1042" t="str">
        <f>IF(_xlfn.XLOOKUP(A1042,'Shipment Detail'!N:N,'Shipment Detail'!D:D)="entreprise","E","P")</f>
        <v>E</v>
      </c>
    </row>
    <row r="1043" spans="1:6" x14ac:dyDescent="0.2">
      <c r="A1043" s="6">
        <v>872829253207</v>
      </c>
      <c r="B1043" t="s">
        <v>57</v>
      </c>
      <c r="C1043" s="3">
        <v>15.149999999999999</v>
      </c>
      <c r="D1043">
        <v>68.42</v>
      </c>
      <c r="E1043">
        <f t="shared" si="16"/>
        <v>31.1</v>
      </c>
      <c r="F1043" t="str">
        <f>IF(_xlfn.XLOOKUP(A1043,'Shipment Detail'!N:N,'Shipment Detail'!D:D)="entreprise","E","P")</f>
        <v>E</v>
      </c>
    </row>
    <row r="1044" spans="1:6" x14ac:dyDescent="0.2">
      <c r="A1044" s="6">
        <v>872829282339</v>
      </c>
      <c r="B1044" t="s">
        <v>57</v>
      </c>
      <c r="C1044" s="3">
        <v>20.509999999999991</v>
      </c>
      <c r="D1044">
        <v>104.72</v>
      </c>
      <c r="E1044">
        <f t="shared" si="16"/>
        <v>47.6</v>
      </c>
      <c r="F1044" t="str">
        <f>IF(_xlfn.XLOOKUP(A1044,'Shipment Detail'!N:N,'Shipment Detail'!D:D)="entreprise","E","P")</f>
        <v>E</v>
      </c>
    </row>
    <row r="1045" spans="1:6" x14ac:dyDescent="0.2">
      <c r="A1045" s="6">
        <v>872829313916</v>
      </c>
      <c r="B1045" t="s">
        <v>57</v>
      </c>
      <c r="C1045" s="3">
        <v>14.480000000000004</v>
      </c>
      <c r="D1045">
        <v>65.12</v>
      </c>
      <c r="E1045">
        <f t="shared" si="16"/>
        <v>29.6</v>
      </c>
      <c r="F1045" t="str">
        <f>IF(_xlfn.XLOOKUP(A1045,'Shipment Detail'!N:N,'Shipment Detail'!D:D)="entreprise","E","P")</f>
        <v>E</v>
      </c>
    </row>
    <row r="1046" spans="1:6" x14ac:dyDescent="0.2">
      <c r="A1046" s="6">
        <v>872829373039</v>
      </c>
      <c r="B1046" t="s">
        <v>57</v>
      </c>
      <c r="C1046" s="3">
        <v>16.830000000000005</v>
      </c>
      <c r="D1046">
        <v>80.08</v>
      </c>
      <c r="E1046">
        <f t="shared" si="16"/>
        <v>36.4</v>
      </c>
      <c r="F1046" t="str">
        <f>IF(_xlfn.XLOOKUP(A1046,'Shipment Detail'!N:N,'Shipment Detail'!D:D)="entreprise","E","P")</f>
        <v>E</v>
      </c>
    </row>
    <row r="1047" spans="1:6" x14ac:dyDescent="0.2">
      <c r="A1047" s="6">
        <v>872829401054</v>
      </c>
      <c r="B1047" t="s">
        <v>57</v>
      </c>
      <c r="C1047" s="3">
        <v>10.129999999999995</v>
      </c>
      <c r="D1047">
        <v>35.42</v>
      </c>
      <c r="E1047">
        <f t="shared" si="16"/>
        <v>16.100000000000001</v>
      </c>
      <c r="F1047" t="str">
        <f>IF(_xlfn.XLOOKUP(A1047,'Shipment Detail'!N:N,'Shipment Detail'!D:D)="entreprise","E","P")</f>
        <v>E</v>
      </c>
    </row>
    <row r="1048" spans="1:6" x14ac:dyDescent="0.2">
      <c r="A1048" s="6">
        <v>872829426242</v>
      </c>
      <c r="B1048" t="s">
        <v>57</v>
      </c>
      <c r="C1048" s="3">
        <v>21.179999999999993</v>
      </c>
      <c r="D1048">
        <v>108.24</v>
      </c>
      <c r="E1048">
        <f t="shared" si="16"/>
        <v>49.1</v>
      </c>
      <c r="F1048" t="str">
        <f>IF(_xlfn.XLOOKUP(A1048,'Shipment Detail'!N:N,'Shipment Detail'!D:D)="entreprise","E","P")</f>
        <v>E</v>
      </c>
    </row>
    <row r="1049" spans="1:6" x14ac:dyDescent="0.2">
      <c r="A1049" s="6">
        <v>872829482334</v>
      </c>
      <c r="B1049" t="s">
        <v>57</v>
      </c>
      <c r="C1049" s="3">
        <v>11.469999999999999</v>
      </c>
      <c r="D1049">
        <v>44.22</v>
      </c>
      <c r="E1049">
        <f t="shared" si="16"/>
        <v>20.100000000000001</v>
      </c>
      <c r="F1049" t="str">
        <f>IF(_xlfn.XLOOKUP(A1049,'Shipment Detail'!N:N,'Shipment Detail'!D:D)="entreprise","E","P")</f>
        <v>E</v>
      </c>
    </row>
    <row r="1050" spans="1:6" x14ac:dyDescent="0.2">
      <c r="A1050" s="6">
        <v>872829511746</v>
      </c>
      <c r="B1050" t="s">
        <v>57</v>
      </c>
      <c r="C1050" s="3">
        <v>16.490000000000002</v>
      </c>
      <c r="D1050">
        <v>77.44</v>
      </c>
      <c r="E1050">
        <f t="shared" si="16"/>
        <v>35.200000000000003</v>
      </c>
      <c r="F1050" t="str">
        <f>IF(_xlfn.XLOOKUP(A1050,'Shipment Detail'!N:N,'Shipment Detail'!D:D)="entreprise","E","P")</f>
        <v>E</v>
      </c>
    </row>
    <row r="1051" spans="1:6" x14ac:dyDescent="0.2">
      <c r="A1051" s="6">
        <v>872829546887</v>
      </c>
      <c r="B1051" t="s">
        <v>57</v>
      </c>
      <c r="C1051" s="3">
        <v>15.489999999999995</v>
      </c>
      <c r="D1051">
        <v>71.28</v>
      </c>
      <c r="E1051">
        <f t="shared" si="16"/>
        <v>32.4</v>
      </c>
      <c r="F1051" t="str">
        <f>IF(_xlfn.XLOOKUP(A1051,'Shipment Detail'!N:N,'Shipment Detail'!D:D)="entreprise","E","P")</f>
        <v>E</v>
      </c>
    </row>
    <row r="1052" spans="1:6" x14ac:dyDescent="0.2">
      <c r="A1052" s="6">
        <v>872829598623</v>
      </c>
      <c r="B1052" t="s">
        <v>57</v>
      </c>
      <c r="C1052" s="3">
        <v>9.8000000000000007</v>
      </c>
      <c r="D1052">
        <v>35.200000000000003</v>
      </c>
      <c r="E1052">
        <f t="shared" si="16"/>
        <v>16</v>
      </c>
      <c r="F1052" t="str">
        <f>IF(_xlfn.XLOOKUP(A1052,'Shipment Detail'!N:N,'Shipment Detail'!D:D)="entreprise","E","P")</f>
        <v>E</v>
      </c>
    </row>
    <row r="1053" spans="1:6" x14ac:dyDescent="0.2">
      <c r="A1053" s="6">
        <v>872829714074</v>
      </c>
      <c r="B1053" t="s">
        <v>57</v>
      </c>
      <c r="C1053" s="3">
        <v>12.14</v>
      </c>
      <c r="D1053">
        <v>49.5</v>
      </c>
      <c r="E1053">
        <f t="shared" si="16"/>
        <v>22.5</v>
      </c>
      <c r="F1053" t="str">
        <f>IF(_xlfn.XLOOKUP(A1053,'Shipment Detail'!N:N,'Shipment Detail'!D:D)="entreprise","E","P")</f>
        <v>E</v>
      </c>
    </row>
    <row r="1054" spans="1:6" x14ac:dyDescent="0.2">
      <c r="A1054" s="6">
        <v>872829731445</v>
      </c>
      <c r="B1054" t="s">
        <v>57</v>
      </c>
      <c r="C1054" s="3">
        <v>10.469999999999999</v>
      </c>
      <c r="D1054">
        <v>38.94</v>
      </c>
      <c r="E1054">
        <f t="shared" si="16"/>
        <v>17.700000000000003</v>
      </c>
      <c r="F1054" t="str">
        <f>IF(_xlfn.XLOOKUP(A1054,'Shipment Detail'!N:N,'Shipment Detail'!D:D)="entreprise","E","P")</f>
        <v>E</v>
      </c>
    </row>
    <row r="1055" spans="1:6" x14ac:dyDescent="0.2">
      <c r="A1055" s="6">
        <v>872829751767</v>
      </c>
      <c r="B1055" t="s">
        <v>57</v>
      </c>
      <c r="C1055" s="3">
        <v>12.480000000000004</v>
      </c>
      <c r="D1055">
        <v>51.48</v>
      </c>
      <c r="E1055">
        <f t="shared" si="16"/>
        <v>23.400000000000002</v>
      </c>
      <c r="F1055" t="str">
        <f>IF(_xlfn.XLOOKUP(A1055,'Shipment Detail'!N:N,'Shipment Detail'!D:D)="entreprise","E","P")</f>
        <v>E</v>
      </c>
    </row>
    <row r="1056" spans="1:6" x14ac:dyDescent="0.2">
      <c r="A1056" s="6">
        <v>872829766884</v>
      </c>
      <c r="B1056" t="s">
        <v>57</v>
      </c>
      <c r="C1056" s="3">
        <v>10.469999999999999</v>
      </c>
      <c r="D1056">
        <v>38.72</v>
      </c>
      <c r="E1056">
        <f t="shared" si="16"/>
        <v>17.600000000000001</v>
      </c>
      <c r="F1056" t="str">
        <f>IF(_xlfn.XLOOKUP(A1056,'Shipment Detail'!N:N,'Shipment Detail'!D:D)="entreprise","E","P")</f>
        <v>E</v>
      </c>
    </row>
    <row r="1057" spans="1:6" x14ac:dyDescent="0.2">
      <c r="A1057" s="6">
        <v>872829786717</v>
      </c>
      <c r="B1057" t="s">
        <v>57</v>
      </c>
      <c r="C1057" s="3">
        <v>58.91</v>
      </c>
      <c r="D1057">
        <v>317.45999999999998</v>
      </c>
      <c r="E1057">
        <f t="shared" si="16"/>
        <v>144</v>
      </c>
      <c r="F1057" t="str">
        <f>IF(_xlfn.XLOOKUP(A1057,'Shipment Detail'!N:N,'Shipment Detail'!D:D)="entreprise","E","P")</f>
        <v>E</v>
      </c>
    </row>
    <row r="1058" spans="1:6" x14ac:dyDescent="0.2">
      <c r="A1058" s="6">
        <v>872829852608</v>
      </c>
      <c r="B1058" t="s">
        <v>57</v>
      </c>
      <c r="C1058" s="3">
        <v>11.809999999999995</v>
      </c>
      <c r="D1058">
        <v>46.64</v>
      </c>
      <c r="E1058">
        <f t="shared" si="16"/>
        <v>21.200000000000003</v>
      </c>
      <c r="F1058" t="str">
        <f>IF(_xlfn.XLOOKUP(A1058,'Shipment Detail'!N:N,'Shipment Detail'!D:D)="entreprise","E","P")</f>
        <v>E</v>
      </c>
    </row>
    <row r="1059" spans="1:6" x14ac:dyDescent="0.2">
      <c r="A1059" s="6">
        <v>872829989906</v>
      </c>
      <c r="B1059" t="s">
        <v>57</v>
      </c>
      <c r="C1059" s="3">
        <v>8.7999999999999972</v>
      </c>
      <c r="D1059">
        <v>28.16</v>
      </c>
      <c r="E1059">
        <f t="shared" si="16"/>
        <v>12.799999999999999</v>
      </c>
      <c r="F1059" t="str">
        <f>IF(_xlfn.XLOOKUP(A1059,'Shipment Detail'!N:N,'Shipment Detail'!D:D)="entreprise","E","P")</f>
        <v>E</v>
      </c>
    </row>
    <row r="1060" spans="1:6" x14ac:dyDescent="0.2">
      <c r="A1060" s="6">
        <v>872830019118</v>
      </c>
      <c r="B1060" t="s">
        <v>57</v>
      </c>
      <c r="C1060" s="3">
        <v>12.480000000000004</v>
      </c>
      <c r="D1060">
        <v>50.82</v>
      </c>
      <c r="E1060">
        <f t="shared" si="16"/>
        <v>23.1</v>
      </c>
      <c r="F1060" t="str">
        <f>IF(_xlfn.XLOOKUP(A1060,'Shipment Detail'!N:N,'Shipment Detail'!D:D)="entreprise","E","P")</f>
        <v>E</v>
      </c>
    </row>
    <row r="1061" spans="1:6" x14ac:dyDescent="0.2">
      <c r="A1061" s="6">
        <v>872830082680</v>
      </c>
      <c r="B1061" t="s">
        <v>57</v>
      </c>
      <c r="C1061" s="3">
        <v>9.8000000000000007</v>
      </c>
      <c r="D1061">
        <v>34.979999999999997</v>
      </c>
      <c r="E1061">
        <f t="shared" si="16"/>
        <v>15.9</v>
      </c>
      <c r="F1061" t="str">
        <f>IF(_xlfn.XLOOKUP(A1061,'Shipment Detail'!N:N,'Shipment Detail'!D:D)="entreprise","E","P")</f>
        <v>E</v>
      </c>
    </row>
    <row r="1062" spans="1:6" x14ac:dyDescent="0.2">
      <c r="A1062" s="6">
        <v>872830150139</v>
      </c>
      <c r="B1062" t="s">
        <v>57</v>
      </c>
      <c r="C1062" s="3">
        <v>7.120000000000001</v>
      </c>
      <c r="D1062">
        <v>17.16</v>
      </c>
      <c r="E1062">
        <f t="shared" si="16"/>
        <v>7.8</v>
      </c>
      <c r="F1062" t="str">
        <f>IF(_xlfn.XLOOKUP(A1062,'Shipment Detail'!N:N,'Shipment Detail'!D:D)="entreprise","E","P")</f>
        <v>E</v>
      </c>
    </row>
    <row r="1063" spans="1:6" x14ac:dyDescent="0.2">
      <c r="A1063" s="6">
        <v>872830194653</v>
      </c>
      <c r="B1063" t="s">
        <v>57</v>
      </c>
      <c r="C1063" s="3">
        <v>11.469999999999999</v>
      </c>
      <c r="D1063">
        <v>46.2</v>
      </c>
      <c r="E1063">
        <f t="shared" si="16"/>
        <v>21</v>
      </c>
      <c r="F1063" t="str">
        <f>IF(_xlfn.XLOOKUP(A1063,'Shipment Detail'!N:N,'Shipment Detail'!D:D)="entreprise","E","P")</f>
        <v>E</v>
      </c>
    </row>
    <row r="1064" spans="1:6" x14ac:dyDescent="0.2">
      <c r="A1064" s="6">
        <v>872830218275</v>
      </c>
      <c r="B1064" t="s">
        <v>57</v>
      </c>
      <c r="C1064" s="3">
        <v>11.809999999999995</v>
      </c>
      <c r="D1064">
        <v>46.64</v>
      </c>
      <c r="E1064">
        <f t="shared" si="16"/>
        <v>21.200000000000003</v>
      </c>
      <c r="F1064" t="str">
        <f>IF(_xlfn.XLOOKUP(A1064,'Shipment Detail'!N:N,'Shipment Detail'!D:D)="entreprise","E","P")</f>
        <v>E</v>
      </c>
    </row>
    <row r="1065" spans="1:6" x14ac:dyDescent="0.2">
      <c r="A1065" s="6">
        <v>872830239527</v>
      </c>
      <c r="B1065" t="s">
        <v>57</v>
      </c>
      <c r="C1065" s="3">
        <v>8.4599999999999973</v>
      </c>
      <c r="D1065">
        <v>26.4</v>
      </c>
      <c r="E1065">
        <f t="shared" si="16"/>
        <v>12</v>
      </c>
      <c r="F1065" t="str">
        <f>IF(_xlfn.XLOOKUP(A1065,'Shipment Detail'!N:N,'Shipment Detail'!D:D)="entreprise","E","P")</f>
        <v>E</v>
      </c>
    </row>
    <row r="1066" spans="1:6" x14ac:dyDescent="0.2">
      <c r="A1066" s="6">
        <v>872830255876</v>
      </c>
      <c r="B1066" t="s">
        <v>57</v>
      </c>
      <c r="C1066" s="3">
        <v>16.490000000000002</v>
      </c>
      <c r="D1066">
        <v>78.099999999999994</v>
      </c>
      <c r="E1066">
        <f t="shared" si="16"/>
        <v>35.5</v>
      </c>
      <c r="F1066" t="str">
        <f>IF(_xlfn.XLOOKUP(A1066,'Shipment Detail'!N:N,'Shipment Detail'!D:D)="entreprise","E","P")</f>
        <v>E</v>
      </c>
    </row>
    <row r="1067" spans="1:6" x14ac:dyDescent="0.2">
      <c r="A1067" s="6">
        <v>872830281965</v>
      </c>
      <c r="B1067" t="s">
        <v>57</v>
      </c>
      <c r="C1067" s="3">
        <v>10.800000000000004</v>
      </c>
      <c r="D1067">
        <v>40.04</v>
      </c>
      <c r="E1067">
        <f t="shared" si="16"/>
        <v>18.200000000000003</v>
      </c>
      <c r="F1067" t="str">
        <f>IF(_xlfn.XLOOKUP(A1067,'Shipment Detail'!N:N,'Shipment Detail'!D:D)="entreprise","E","P")</f>
        <v>E</v>
      </c>
    </row>
    <row r="1068" spans="1:6" x14ac:dyDescent="0.2">
      <c r="A1068" s="6">
        <v>872830325681</v>
      </c>
      <c r="B1068" t="s">
        <v>57</v>
      </c>
      <c r="C1068" s="3">
        <v>10.129999999999995</v>
      </c>
      <c r="D1068">
        <v>36.520000000000003</v>
      </c>
      <c r="E1068">
        <f t="shared" si="16"/>
        <v>16.600000000000001</v>
      </c>
      <c r="F1068" t="str">
        <f>IF(_xlfn.XLOOKUP(A1068,'Shipment Detail'!N:N,'Shipment Detail'!D:D)="entreprise","E","P")</f>
        <v>E</v>
      </c>
    </row>
    <row r="1069" spans="1:6" x14ac:dyDescent="0.2">
      <c r="A1069" s="6">
        <v>872830354405</v>
      </c>
      <c r="B1069" t="s">
        <v>57</v>
      </c>
      <c r="C1069" s="3">
        <v>10.129999999999995</v>
      </c>
      <c r="D1069">
        <v>36.08</v>
      </c>
      <c r="E1069">
        <f t="shared" si="16"/>
        <v>16.400000000000002</v>
      </c>
      <c r="F1069" t="str">
        <f>IF(_xlfn.XLOOKUP(A1069,'Shipment Detail'!N:N,'Shipment Detail'!D:D)="entreprise","E","P")</f>
        <v>E</v>
      </c>
    </row>
    <row r="1070" spans="1:6" x14ac:dyDescent="0.2">
      <c r="A1070" s="6">
        <v>872830367541</v>
      </c>
      <c r="B1070" t="s">
        <v>57</v>
      </c>
      <c r="C1070" s="3">
        <v>9.4600000000000009</v>
      </c>
      <c r="D1070">
        <v>33</v>
      </c>
      <c r="E1070">
        <f t="shared" si="16"/>
        <v>15</v>
      </c>
      <c r="F1070" t="str">
        <f>IF(_xlfn.XLOOKUP(A1070,'Shipment Detail'!N:N,'Shipment Detail'!D:D)="entreprise","E","P")</f>
        <v>E</v>
      </c>
    </row>
    <row r="1071" spans="1:6" x14ac:dyDescent="0.2">
      <c r="A1071" s="6">
        <v>872830384945</v>
      </c>
      <c r="B1071" t="s">
        <v>57</v>
      </c>
      <c r="C1071" s="3">
        <v>26.53</v>
      </c>
      <c r="D1071">
        <v>143.44</v>
      </c>
      <c r="E1071">
        <f t="shared" si="16"/>
        <v>65.099999999999994</v>
      </c>
      <c r="F1071" t="str">
        <f>IF(_xlfn.XLOOKUP(A1071,'Shipment Detail'!N:N,'Shipment Detail'!D:D)="entreprise","E","P")</f>
        <v>E</v>
      </c>
    </row>
    <row r="1072" spans="1:6" x14ac:dyDescent="0.2">
      <c r="A1072" s="6">
        <v>872830411530</v>
      </c>
      <c r="B1072" t="s">
        <v>57</v>
      </c>
      <c r="C1072" s="3">
        <v>9.8000000000000007</v>
      </c>
      <c r="D1072">
        <v>34.54</v>
      </c>
      <c r="E1072">
        <f t="shared" si="16"/>
        <v>15.7</v>
      </c>
      <c r="F1072" t="str">
        <f>IF(_xlfn.XLOOKUP(A1072,'Shipment Detail'!N:N,'Shipment Detail'!D:D)="entreprise","E","P")</f>
        <v>E</v>
      </c>
    </row>
    <row r="1073" spans="1:6" x14ac:dyDescent="0.2">
      <c r="A1073" s="6">
        <v>872830451486</v>
      </c>
      <c r="B1073" t="s">
        <v>57</v>
      </c>
      <c r="C1073" s="3">
        <v>9.4600000000000009</v>
      </c>
      <c r="D1073">
        <v>32.119999999999997</v>
      </c>
      <c r="E1073">
        <f t="shared" si="16"/>
        <v>14.6</v>
      </c>
      <c r="F1073" t="str">
        <f>IF(_xlfn.XLOOKUP(A1073,'Shipment Detail'!N:N,'Shipment Detail'!D:D)="entreprise","E","P")</f>
        <v>E</v>
      </c>
    </row>
    <row r="1074" spans="1:6" x14ac:dyDescent="0.2">
      <c r="A1074" s="6">
        <v>872830468974</v>
      </c>
      <c r="B1074" t="s">
        <v>57</v>
      </c>
      <c r="C1074" s="3">
        <v>13.14</v>
      </c>
      <c r="D1074">
        <v>56.98</v>
      </c>
      <c r="E1074">
        <f t="shared" si="16"/>
        <v>25.900000000000002</v>
      </c>
      <c r="F1074" t="str">
        <f>IF(_xlfn.XLOOKUP(A1074,'Shipment Detail'!N:N,'Shipment Detail'!D:D)="entreprise","E","P")</f>
        <v>E</v>
      </c>
    </row>
    <row r="1075" spans="1:6" x14ac:dyDescent="0.2">
      <c r="A1075" s="6">
        <v>872830482978</v>
      </c>
      <c r="B1075" t="s">
        <v>57</v>
      </c>
      <c r="C1075" s="3">
        <v>9.1300000000000026</v>
      </c>
      <c r="D1075">
        <v>30.8</v>
      </c>
      <c r="E1075">
        <f t="shared" si="16"/>
        <v>14</v>
      </c>
      <c r="F1075" t="str">
        <f>IF(_xlfn.XLOOKUP(A1075,'Shipment Detail'!N:N,'Shipment Detail'!D:D)="entreprise","E","P")</f>
        <v>E</v>
      </c>
    </row>
    <row r="1076" spans="1:6" x14ac:dyDescent="0.2">
      <c r="A1076" s="6">
        <v>872830536240</v>
      </c>
      <c r="B1076" t="s">
        <v>57</v>
      </c>
      <c r="C1076" s="3">
        <v>7.7900000000000027</v>
      </c>
      <c r="D1076">
        <v>21.78</v>
      </c>
      <c r="E1076">
        <f t="shared" si="16"/>
        <v>9.9</v>
      </c>
      <c r="F1076" t="str">
        <f>IF(_xlfn.XLOOKUP(A1076,'Shipment Detail'!N:N,'Shipment Detail'!D:D)="entreprise","E","P")</f>
        <v>E</v>
      </c>
    </row>
    <row r="1077" spans="1:6" x14ac:dyDescent="0.2">
      <c r="A1077" s="6">
        <v>872831553043</v>
      </c>
      <c r="B1077" t="s">
        <v>57</v>
      </c>
      <c r="C1077" s="3">
        <v>19.840000000000003</v>
      </c>
      <c r="D1077">
        <v>99.66</v>
      </c>
      <c r="E1077">
        <f t="shared" si="16"/>
        <v>45.300000000000004</v>
      </c>
      <c r="F1077" t="str">
        <f>IF(_xlfn.XLOOKUP(A1077,'Shipment Detail'!N:N,'Shipment Detail'!D:D)="entreprise","E","P")</f>
        <v>E</v>
      </c>
    </row>
    <row r="1078" spans="1:6" x14ac:dyDescent="0.2">
      <c r="A1078" s="6">
        <v>872831608488</v>
      </c>
      <c r="B1078" t="s">
        <v>57</v>
      </c>
      <c r="C1078" s="3">
        <v>10.129999999999995</v>
      </c>
      <c r="D1078">
        <v>36.96</v>
      </c>
      <c r="E1078">
        <f t="shared" si="16"/>
        <v>16.8</v>
      </c>
      <c r="F1078" t="str">
        <f>IF(_xlfn.XLOOKUP(A1078,'Shipment Detail'!N:N,'Shipment Detail'!D:D)="entreprise","E","P")</f>
        <v>E</v>
      </c>
    </row>
    <row r="1079" spans="1:6" x14ac:dyDescent="0.2">
      <c r="A1079" s="6">
        <v>872831634978</v>
      </c>
      <c r="B1079" t="s">
        <v>57</v>
      </c>
      <c r="C1079" s="3">
        <v>10.800000000000004</v>
      </c>
      <c r="D1079">
        <v>41.36</v>
      </c>
      <c r="E1079">
        <f t="shared" si="16"/>
        <v>18.8</v>
      </c>
      <c r="F1079" t="str">
        <f>IF(_xlfn.XLOOKUP(A1079,'Shipment Detail'!N:N,'Shipment Detail'!D:D)="entreprise","E","P")</f>
        <v>E</v>
      </c>
    </row>
    <row r="1080" spans="1:6" x14ac:dyDescent="0.2">
      <c r="A1080" s="6">
        <v>872831679951</v>
      </c>
      <c r="B1080" t="s">
        <v>57</v>
      </c>
      <c r="C1080" s="3">
        <v>17.159999999999997</v>
      </c>
      <c r="D1080">
        <v>83.6</v>
      </c>
      <c r="E1080">
        <f t="shared" si="16"/>
        <v>38</v>
      </c>
      <c r="F1080" t="str">
        <f>IF(_xlfn.XLOOKUP(A1080,'Shipment Detail'!N:N,'Shipment Detail'!D:D)="entreprise","E","P")</f>
        <v>E</v>
      </c>
    </row>
    <row r="1081" spans="1:6" x14ac:dyDescent="0.2">
      <c r="A1081" s="6">
        <v>872831714957</v>
      </c>
      <c r="B1081" t="s">
        <v>57</v>
      </c>
      <c r="C1081" s="3">
        <v>12.480000000000004</v>
      </c>
      <c r="D1081">
        <v>51.92</v>
      </c>
      <c r="E1081">
        <f t="shared" si="16"/>
        <v>23.6</v>
      </c>
      <c r="F1081" t="str">
        <f>IF(_xlfn.XLOOKUP(A1081,'Shipment Detail'!N:N,'Shipment Detail'!D:D)="entreprise","E","P")</f>
        <v>E</v>
      </c>
    </row>
    <row r="1082" spans="1:6" x14ac:dyDescent="0.2">
      <c r="A1082" s="6">
        <v>872831733665</v>
      </c>
      <c r="B1082" t="s">
        <v>57</v>
      </c>
      <c r="C1082" s="3">
        <v>12.14</v>
      </c>
      <c r="D1082">
        <v>49.94</v>
      </c>
      <c r="E1082">
        <f t="shared" si="16"/>
        <v>22.700000000000003</v>
      </c>
      <c r="F1082" t="str">
        <f>IF(_xlfn.XLOOKUP(A1082,'Shipment Detail'!N:N,'Shipment Detail'!D:D)="entreprise","E","P")</f>
        <v>E</v>
      </c>
    </row>
    <row r="1083" spans="1:6" x14ac:dyDescent="0.2">
      <c r="A1083" s="6">
        <v>872831753428</v>
      </c>
      <c r="B1083" t="s">
        <v>57</v>
      </c>
      <c r="C1083" s="3">
        <v>10.800000000000004</v>
      </c>
      <c r="D1083">
        <v>41.8</v>
      </c>
      <c r="E1083">
        <f t="shared" si="16"/>
        <v>19</v>
      </c>
      <c r="F1083" t="str">
        <f>IF(_xlfn.XLOOKUP(A1083,'Shipment Detail'!N:N,'Shipment Detail'!D:D)="entreprise","E","P")</f>
        <v>E</v>
      </c>
    </row>
    <row r="1084" spans="1:6" x14ac:dyDescent="0.2">
      <c r="A1084" s="6">
        <v>872831774507</v>
      </c>
      <c r="B1084" t="s">
        <v>57</v>
      </c>
      <c r="C1084" s="3">
        <v>9.4600000000000009</v>
      </c>
      <c r="D1084">
        <v>33</v>
      </c>
      <c r="E1084">
        <f t="shared" si="16"/>
        <v>15</v>
      </c>
      <c r="F1084" t="str">
        <f>IF(_xlfn.XLOOKUP(A1084,'Shipment Detail'!N:N,'Shipment Detail'!D:D)="entreprise","E","P")</f>
        <v>E</v>
      </c>
    </row>
    <row r="1085" spans="1:6" x14ac:dyDescent="0.2">
      <c r="A1085" s="6">
        <v>872831792930</v>
      </c>
      <c r="B1085" t="s">
        <v>57</v>
      </c>
      <c r="C1085" s="3">
        <v>9.4600000000000009</v>
      </c>
      <c r="D1085">
        <v>33</v>
      </c>
      <c r="E1085">
        <f t="shared" si="16"/>
        <v>15</v>
      </c>
      <c r="F1085" t="str">
        <f>IF(_xlfn.XLOOKUP(A1085,'Shipment Detail'!N:N,'Shipment Detail'!D:D)="entreprise","E","P")</f>
        <v>E</v>
      </c>
    </row>
    <row r="1086" spans="1:6" x14ac:dyDescent="0.2">
      <c r="A1086" s="6">
        <v>872831814673</v>
      </c>
      <c r="B1086" t="s">
        <v>57</v>
      </c>
      <c r="C1086" s="3">
        <v>9.4600000000000009</v>
      </c>
      <c r="D1086">
        <v>33</v>
      </c>
      <c r="E1086">
        <f t="shared" si="16"/>
        <v>15</v>
      </c>
      <c r="F1086" t="str">
        <f>IF(_xlfn.XLOOKUP(A1086,'Shipment Detail'!N:N,'Shipment Detail'!D:D)="entreprise","E","P")</f>
        <v>E</v>
      </c>
    </row>
    <row r="1087" spans="1:6" x14ac:dyDescent="0.2">
      <c r="A1087" s="6">
        <v>872831869382</v>
      </c>
      <c r="B1087" t="s">
        <v>57</v>
      </c>
      <c r="C1087" s="3">
        <v>7.7900000000000027</v>
      </c>
      <c r="D1087">
        <v>21.78</v>
      </c>
      <c r="E1087">
        <f t="shared" si="16"/>
        <v>9.9</v>
      </c>
      <c r="F1087" t="str">
        <f>IF(_xlfn.XLOOKUP(A1087,'Shipment Detail'!N:N,'Shipment Detail'!D:D)="entreprise","E","P")</f>
        <v>E</v>
      </c>
    </row>
    <row r="1088" spans="1:6" x14ac:dyDescent="0.2">
      <c r="A1088" s="6">
        <v>872831922940</v>
      </c>
      <c r="B1088" t="s">
        <v>57</v>
      </c>
      <c r="C1088" s="3">
        <v>7.4600000000000009</v>
      </c>
      <c r="D1088">
        <v>19.8</v>
      </c>
      <c r="E1088">
        <f t="shared" si="16"/>
        <v>9</v>
      </c>
      <c r="F1088" t="str">
        <f>IF(_xlfn.XLOOKUP(A1088,'Shipment Detail'!N:N,'Shipment Detail'!D:D)="entreprise","E","P")</f>
        <v>E</v>
      </c>
    </row>
    <row r="1089" spans="1:6" x14ac:dyDescent="0.2">
      <c r="A1089" s="6">
        <v>872831985808</v>
      </c>
      <c r="B1089" t="s">
        <v>57</v>
      </c>
      <c r="C1089" s="3">
        <v>10.129999999999995</v>
      </c>
      <c r="D1089">
        <v>35.42</v>
      </c>
      <c r="E1089">
        <f t="shared" si="16"/>
        <v>16.100000000000001</v>
      </c>
      <c r="F1089" t="str">
        <f>IF(_xlfn.XLOOKUP(A1089,'Shipment Detail'!N:N,'Shipment Detail'!D:D)="entreprise","E","P")</f>
        <v>E</v>
      </c>
    </row>
    <row r="1090" spans="1:6" x14ac:dyDescent="0.2">
      <c r="A1090" s="6">
        <v>872832160110</v>
      </c>
      <c r="B1090" t="s">
        <v>57</v>
      </c>
      <c r="C1090" s="3">
        <v>7.7900000000000027</v>
      </c>
      <c r="D1090">
        <v>20.9</v>
      </c>
      <c r="E1090">
        <f t="shared" si="16"/>
        <v>9.5</v>
      </c>
      <c r="F1090" t="str">
        <f>IF(_xlfn.XLOOKUP(A1090,'Shipment Detail'!N:N,'Shipment Detail'!D:D)="entreprise","E","P")</f>
        <v>E</v>
      </c>
    </row>
    <row r="1091" spans="1:6" x14ac:dyDescent="0.2">
      <c r="A1091" s="6">
        <v>872832171221</v>
      </c>
      <c r="B1091" t="s">
        <v>57</v>
      </c>
      <c r="C1091" s="3">
        <v>10.129999999999995</v>
      </c>
      <c r="D1091">
        <v>36.08</v>
      </c>
      <c r="E1091">
        <f t="shared" ref="E1091:E1154" si="17">ROUNDUP(D1091*0.453592,1)</f>
        <v>16.400000000000002</v>
      </c>
      <c r="F1091" t="str">
        <f>IF(_xlfn.XLOOKUP(A1091,'Shipment Detail'!N:N,'Shipment Detail'!D:D)="entreprise","E","P")</f>
        <v>E</v>
      </c>
    </row>
    <row r="1092" spans="1:6" x14ac:dyDescent="0.2">
      <c r="A1092" s="6">
        <v>872832179954</v>
      </c>
      <c r="B1092" t="s">
        <v>57</v>
      </c>
      <c r="C1092" s="3">
        <v>9.4600000000000009</v>
      </c>
      <c r="D1092">
        <v>33</v>
      </c>
      <c r="E1092">
        <f t="shared" si="17"/>
        <v>15</v>
      </c>
      <c r="F1092" t="str">
        <f>IF(_xlfn.XLOOKUP(A1092,'Shipment Detail'!N:N,'Shipment Detail'!D:D)="entreprise","E","P")</f>
        <v>E</v>
      </c>
    </row>
    <row r="1093" spans="1:6" x14ac:dyDescent="0.2">
      <c r="A1093" s="6">
        <v>872832192068</v>
      </c>
      <c r="B1093" t="s">
        <v>57</v>
      </c>
      <c r="C1093" s="3">
        <v>8.7999999999999972</v>
      </c>
      <c r="D1093">
        <v>28.6</v>
      </c>
      <c r="E1093">
        <f t="shared" si="17"/>
        <v>13</v>
      </c>
      <c r="F1093" t="str">
        <f>IF(_xlfn.XLOOKUP(A1093,'Shipment Detail'!N:N,'Shipment Detail'!D:D)="entreprise","E","P")</f>
        <v>E</v>
      </c>
    </row>
    <row r="1094" spans="1:6" x14ac:dyDescent="0.2">
      <c r="A1094" s="6">
        <v>872832218017</v>
      </c>
      <c r="B1094" t="s">
        <v>57</v>
      </c>
      <c r="C1094" s="3">
        <v>9.4600000000000009</v>
      </c>
      <c r="D1094">
        <v>33</v>
      </c>
      <c r="E1094">
        <f t="shared" si="17"/>
        <v>15</v>
      </c>
      <c r="F1094" t="str">
        <f>IF(_xlfn.XLOOKUP(A1094,'Shipment Detail'!N:N,'Shipment Detail'!D:D)="entreprise","E","P")</f>
        <v>E</v>
      </c>
    </row>
    <row r="1095" spans="1:6" x14ac:dyDescent="0.2">
      <c r="A1095" s="6">
        <v>872832247664</v>
      </c>
      <c r="B1095" t="s">
        <v>57</v>
      </c>
      <c r="C1095" s="3">
        <v>13.809999999999995</v>
      </c>
      <c r="D1095">
        <v>60.28</v>
      </c>
      <c r="E1095">
        <f t="shared" si="17"/>
        <v>27.400000000000002</v>
      </c>
      <c r="F1095" t="str">
        <f>IF(_xlfn.XLOOKUP(A1095,'Shipment Detail'!N:N,'Shipment Detail'!D:D)="entreprise","E","P")</f>
        <v>E</v>
      </c>
    </row>
    <row r="1096" spans="1:6" x14ac:dyDescent="0.2">
      <c r="A1096" s="6">
        <v>872832284408</v>
      </c>
      <c r="B1096" t="s">
        <v>57</v>
      </c>
      <c r="C1096" s="3">
        <v>18.500000000000007</v>
      </c>
      <c r="D1096">
        <v>91.52</v>
      </c>
      <c r="E1096">
        <f t="shared" si="17"/>
        <v>41.6</v>
      </c>
      <c r="F1096" t="str">
        <f>IF(_xlfn.XLOOKUP(A1096,'Shipment Detail'!N:N,'Shipment Detail'!D:D)="entreprise","E","P")</f>
        <v>E</v>
      </c>
    </row>
    <row r="1097" spans="1:6" x14ac:dyDescent="0.2">
      <c r="A1097" s="6">
        <v>872832306748</v>
      </c>
      <c r="B1097" t="s">
        <v>57</v>
      </c>
      <c r="C1097" s="3">
        <v>10.129999999999995</v>
      </c>
      <c r="D1097">
        <v>36.74</v>
      </c>
      <c r="E1097">
        <f t="shared" si="17"/>
        <v>16.700000000000003</v>
      </c>
      <c r="F1097" t="str">
        <f>IF(_xlfn.XLOOKUP(A1097,'Shipment Detail'!N:N,'Shipment Detail'!D:D)="entreprise","E","P")</f>
        <v>E</v>
      </c>
    </row>
    <row r="1098" spans="1:6" x14ac:dyDescent="0.2">
      <c r="A1098" s="6">
        <v>872832319726</v>
      </c>
      <c r="B1098" t="s">
        <v>57</v>
      </c>
      <c r="C1098" s="3">
        <v>9.1300000000000026</v>
      </c>
      <c r="D1098">
        <v>28.82</v>
      </c>
      <c r="E1098">
        <f t="shared" si="17"/>
        <v>13.1</v>
      </c>
      <c r="F1098" t="str">
        <f>IF(_xlfn.XLOOKUP(A1098,'Shipment Detail'!N:N,'Shipment Detail'!D:D)="entreprise","E","P")</f>
        <v>E</v>
      </c>
    </row>
    <row r="1099" spans="1:6" x14ac:dyDescent="0.2">
      <c r="A1099" s="6">
        <v>872832334440</v>
      </c>
      <c r="B1099" t="s">
        <v>57</v>
      </c>
      <c r="C1099" s="3">
        <v>10.800000000000004</v>
      </c>
      <c r="D1099">
        <v>40.92</v>
      </c>
      <c r="E1099">
        <f t="shared" si="17"/>
        <v>18.600000000000001</v>
      </c>
      <c r="F1099" t="str">
        <f>IF(_xlfn.XLOOKUP(A1099,'Shipment Detail'!N:N,'Shipment Detail'!D:D)="entreprise","E","P")</f>
        <v>E</v>
      </c>
    </row>
    <row r="1100" spans="1:6" x14ac:dyDescent="0.2">
      <c r="A1100" s="6">
        <v>872832353835</v>
      </c>
      <c r="B1100" t="s">
        <v>57</v>
      </c>
      <c r="C1100" s="3">
        <v>9.4600000000000009</v>
      </c>
      <c r="D1100">
        <v>33</v>
      </c>
      <c r="E1100">
        <f t="shared" si="17"/>
        <v>15</v>
      </c>
      <c r="F1100" t="str">
        <f>IF(_xlfn.XLOOKUP(A1100,'Shipment Detail'!N:N,'Shipment Detail'!D:D)="entreprise","E","P")</f>
        <v>E</v>
      </c>
    </row>
    <row r="1101" spans="1:6" x14ac:dyDescent="0.2">
      <c r="A1101" s="6">
        <v>872832372680</v>
      </c>
      <c r="B1101" t="s">
        <v>57</v>
      </c>
      <c r="C1101" s="3">
        <v>10.129999999999995</v>
      </c>
      <c r="D1101">
        <v>37.4</v>
      </c>
      <c r="E1101">
        <f t="shared" si="17"/>
        <v>17</v>
      </c>
      <c r="F1101" t="str">
        <f>IF(_xlfn.XLOOKUP(A1101,'Shipment Detail'!N:N,'Shipment Detail'!D:D)="entreprise","E","P")</f>
        <v>E</v>
      </c>
    </row>
    <row r="1102" spans="1:6" x14ac:dyDescent="0.2">
      <c r="A1102" s="6">
        <v>872832390244</v>
      </c>
      <c r="B1102" t="s">
        <v>57</v>
      </c>
      <c r="C1102" s="3">
        <v>9.4600000000000009</v>
      </c>
      <c r="D1102">
        <v>33</v>
      </c>
      <c r="E1102">
        <f t="shared" si="17"/>
        <v>15</v>
      </c>
      <c r="F1102" t="str">
        <f>IF(_xlfn.XLOOKUP(A1102,'Shipment Detail'!N:N,'Shipment Detail'!D:D)="entreprise","E","P")</f>
        <v>E</v>
      </c>
    </row>
    <row r="1103" spans="1:6" x14ac:dyDescent="0.2">
      <c r="A1103" s="6">
        <v>872832407770</v>
      </c>
      <c r="B1103" t="s">
        <v>57</v>
      </c>
      <c r="C1103" s="3">
        <v>9.4600000000000009</v>
      </c>
      <c r="D1103">
        <v>33</v>
      </c>
      <c r="E1103">
        <f t="shared" si="17"/>
        <v>15</v>
      </c>
      <c r="F1103" t="str">
        <f>IF(_xlfn.XLOOKUP(A1103,'Shipment Detail'!N:N,'Shipment Detail'!D:D)="entreprise","E","P")</f>
        <v>E</v>
      </c>
    </row>
    <row r="1104" spans="1:6" x14ac:dyDescent="0.2">
      <c r="A1104" s="6">
        <v>872832436478</v>
      </c>
      <c r="B1104" t="s">
        <v>57</v>
      </c>
      <c r="C1104" s="3">
        <v>16.159999999999997</v>
      </c>
      <c r="D1104">
        <v>76.12</v>
      </c>
      <c r="E1104">
        <f t="shared" si="17"/>
        <v>34.6</v>
      </c>
      <c r="F1104" t="str">
        <f>IF(_xlfn.XLOOKUP(A1104,'Shipment Detail'!N:N,'Shipment Detail'!D:D)="entreprise","E","P")</f>
        <v>E</v>
      </c>
    </row>
    <row r="1105" spans="1:6" x14ac:dyDescent="0.2">
      <c r="A1105" s="6">
        <v>872832496186</v>
      </c>
      <c r="B1105" t="s">
        <v>57</v>
      </c>
      <c r="C1105" s="3">
        <v>7.4600000000000009</v>
      </c>
      <c r="D1105">
        <v>19.8</v>
      </c>
      <c r="E1105">
        <f t="shared" si="17"/>
        <v>9</v>
      </c>
      <c r="F1105" t="str">
        <f>IF(_xlfn.XLOOKUP(A1105,'Shipment Detail'!N:N,'Shipment Detail'!D:D)="entreprise","E","P")</f>
        <v>E</v>
      </c>
    </row>
    <row r="1106" spans="1:6" x14ac:dyDescent="0.2">
      <c r="A1106" s="6">
        <v>872832532486</v>
      </c>
      <c r="B1106" t="s">
        <v>57</v>
      </c>
      <c r="C1106" s="3">
        <v>12.14</v>
      </c>
      <c r="D1106">
        <v>50.6</v>
      </c>
      <c r="E1106">
        <f t="shared" si="17"/>
        <v>23</v>
      </c>
      <c r="F1106" t="str">
        <f>IF(_xlfn.XLOOKUP(A1106,'Shipment Detail'!N:N,'Shipment Detail'!D:D)="entreprise","E","P")</f>
        <v>E</v>
      </c>
    </row>
    <row r="1107" spans="1:6" x14ac:dyDescent="0.2">
      <c r="A1107" s="6">
        <v>872832582561</v>
      </c>
      <c r="B1107" t="s">
        <v>57</v>
      </c>
      <c r="C1107" s="3">
        <v>14.480000000000004</v>
      </c>
      <c r="D1107">
        <v>65.56</v>
      </c>
      <c r="E1107">
        <f t="shared" si="17"/>
        <v>29.8</v>
      </c>
      <c r="F1107" t="str">
        <f>IF(_xlfn.XLOOKUP(A1107,'Shipment Detail'!N:N,'Shipment Detail'!D:D)="entreprise","E","P")</f>
        <v>E</v>
      </c>
    </row>
    <row r="1108" spans="1:6" x14ac:dyDescent="0.2">
      <c r="A1108" s="6">
        <v>872832616600</v>
      </c>
      <c r="B1108" t="s">
        <v>57</v>
      </c>
      <c r="C1108" s="3">
        <v>9.8000000000000007</v>
      </c>
      <c r="D1108">
        <v>35.200000000000003</v>
      </c>
      <c r="E1108">
        <f t="shared" si="17"/>
        <v>16</v>
      </c>
      <c r="F1108" t="str">
        <f>IF(_xlfn.XLOOKUP(A1108,'Shipment Detail'!N:N,'Shipment Detail'!D:D)="entreprise","E","P")</f>
        <v>E</v>
      </c>
    </row>
    <row r="1109" spans="1:6" x14ac:dyDescent="0.2">
      <c r="A1109" s="6">
        <v>872832877148</v>
      </c>
      <c r="B1109" t="s">
        <v>57</v>
      </c>
      <c r="C1109" s="3">
        <v>9.4600000000000009</v>
      </c>
      <c r="D1109">
        <v>33</v>
      </c>
      <c r="E1109">
        <f t="shared" si="17"/>
        <v>15</v>
      </c>
      <c r="F1109" t="str">
        <f>IF(_xlfn.XLOOKUP(A1109,'Shipment Detail'!N:N,'Shipment Detail'!D:D)="entreprise","E","P")</f>
        <v>E</v>
      </c>
    </row>
    <row r="1110" spans="1:6" x14ac:dyDescent="0.2">
      <c r="A1110" s="6">
        <v>872832939908</v>
      </c>
      <c r="B1110" t="s">
        <v>57</v>
      </c>
      <c r="C1110" s="3">
        <v>7.4600000000000009</v>
      </c>
      <c r="D1110">
        <v>19.8</v>
      </c>
      <c r="E1110">
        <f t="shared" si="17"/>
        <v>9</v>
      </c>
      <c r="F1110" t="str">
        <f>IF(_xlfn.XLOOKUP(A1110,'Shipment Detail'!N:N,'Shipment Detail'!D:D)="entreprise","E","P")</f>
        <v>E</v>
      </c>
    </row>
    <row r="1111" spans="1:6" x14ac:dyDescent="0.2">
      <c r="A1111" s="6">
        <v>872832987152</v>
      </c>
      <c r="B1111" t="s">
        <v>57</v>
      </c>
      <c r="C1111" s="3">
        <v>9.8000000000000007</v>
      </c>
      <c r="D1111">
        <v>35.200000000000003</v>
      </c>
      <c r="E1111">
        <f t="shared" si="17"/>
        <v>16</v>
      </c>
      <c r="F1111" t="str">
        <f>IF(_xlfn.XLOOKUP(A1111,'Shipment Detail'!N:N,'Shipment Detail'!D:D)="entreprise","E","P")</f>
        <v>E</v>
      </c>
    </row>
    <row r="1112" spans="1:6" x14ac:dyDescent="0.2">
      <c r="A1112" s="6">
        <v>872833088036</v>
      </c>
      <c r="B1112" t="s">
        <v>57</v>
      </c>
      <c r="C1112" s="3">
        <v>8.4599999999999973</v>
      </c>
      <c r="D1112">
        <v>26.4</v>
      </c>
      <c r="E1112">
        <f t="shared" si="17"/>
        <v>12</v>
      </c>
      <c r="F1112" t="str">
        <f>IF(_xlfn.XLOOKUP(A1112,'Shipment Detail'!N:N,'Shipment Detail'!D:D)="entreprise","E","P")</f>
        <v>E</v>
      </c>
    </row>
    <row r="1113" spans="1:6" x14ac:dyDescent="0.2">
      <c r="A1113" s="6">
        <v>872833126247</v>
      </c>
      <c r="B1113" t="s">
        <v>57</v>
      </c>
      <c r="C1113" s="3">
        <v>9.8000000000000007</v>
      </c>
      <c r="D1113">
        <v>34.76</v>
      </c>
      <c r="E1113">
        <f t="shared" si="17"/>
        <v>15.799999999999999</v>
      </c>
      <c r="F1113" t="str">
        <f>IF(_xlfn.XLOOKUP(A1113,'Shipment Detail'!N:N,'Shipment Detail'!D:D)="entreprise","E","P")</f>
        <v>E</v>
      </c>
    </row>
    <row r="1114" spans="1:6" x14ac:dyDescent="0.2">
      <c r="A1114" s="6">
        <v>872833149167</v>
      </c>
      <c r="B1114" t="s">
        <v>57</v>
      </c>
      <c r="C1114" s="3">
        <v>6.7899999999999991</v>
      </c>
      <c r="D1114">
        <v>15.4</v>
      </c>
      <c r="E1114">
        <f t="shared" si="17"/>
        <v>7</v>
      </c>
      <c r="F1114" t="str">
        <f>IF(_xlfn.XLOOKUP(A1114,'Shipment Detail'!N:N,'Shipment Detail'!D:D)="entreprise","E","P")</f>
        <v>E</v>
      </c>
    </row>
    <row r="1115" spans="1:6" x14ac:dyDescent="0.2">
      <c r="A1115" s="6">
        <v>872833266265</v>
      </c>
      <c r="B1115" t="s">
        <v>57</v>
      </c>
      <c r="C1115" s="3">
        <v>13.809999999999995</v>
      </c>
      <c r="D1115">
        <v>61.6</v>
      </c>
      <c r="E1115">
        <f t="shared" si="17"/>
        <v>28</v>
      </c>
      <c r="F1115" t="str">
        <f>IF(_xlfn.XLOOKUP(A1115,'Shipment Detail'!N:N,'Shipment Detail'!D:D)="entreprise","E","P")</f>
        <v>E</v>
      </c>
    </row>
    <row r="1116" spans="1:6" x14ac:dyDescent="0.2">
      <c r="A1116" s="6">
        <v>872833307590</v>
      </c>
      <c r="B1116" t="s">
        <v>57</v>
      </c>
      <c r="C1116" s="3">
        <v>15.149999999999999</v>
      </c>
      <c r="D1116">
        <v>70.400000000000006</v>
      </c>
      <c r="E1116">
        <f t="shared" si="17"/>
        <v>32</v>
      </c>
      <c r="F1116" t="str">
        <f>IF(_xlfn.XLOOKUP(A1116,'Shipment Detail'!N:N,'Shipment Detail'!D:D)="entreprise","E","P")</f>
        <v>E</v>
      </c>
    </row>
    <row r="1117" spans="1:6" x14ac:dyDescent="0.2">
      <c r="A1117" s="6">
        <v>872833325820</v>
      </c>
      <c r="B1117" t="s">
        <v>57</v>
      </c>
      <c r="C1117" s="3">
        <v>15.149999999999999</v>
      </c>
      <c r="D1117">
        <v>69.739999999999995</v>
      </c>
      <c r="E1117">
        <f t="shared" si="17"/>
        <v>31.700000000000003</v>
      </c>
      <c r="F1117" t="str">
        <f>IF(_xlfn.XLOOKUP(A1117,'Shipment Detail'!N:N,'Shipment Detail'!D:D)="entreprise","E","P")</f>
        <v>E</v>
      </c>
    </row>
    <row r="1118" spans="1:6" x14ac:dyDescent="0.2">
      <c r="A1118" s="6">
        <v>872833362880</v>
      </c>
      <c r="B1118" t="s">
        <v>57</v>
      </c>
      <c r="C1118" s="3">
        <v>7.4600000000000009</v>
      </c>
      <c r="D1118">
        <v>19.8</v>
      </c>
      <c r="E1118">
        <f t="shared" si="17"/>
        <v>9</v>
      </c>
      <c r="F1118" t="str">
        <f>IF(_xlfn.XLOOKUP(A1118,'Shipment Detail'!N:N,'Shipment Detail'!D:D)="entreprise","E","P")</f>
        <v>E</v>
      </c>
    </row>
    <row r="1119" spans="1:6" x14ac:dyDescent="0.2">
      <c r="A1119" s="6">
        <v>872833411507</v>
      </c>
      <c r="B1119" t="s">
        <v>57</v>
      </c>
      <c r="C1119" s="3">
        <v>10.800000000000004</v>
      </c>
      <c r="D1119">
        <v>39.82</v>
      </c>
      <c r="E1119">
        <f t="shared" si="17"/>
        <v>18.100000000000001</v>
      </c>
      <c r="F1119" t="str">
        <f>IF(_xlfn.XLOOKUP(A1119,'Shipment Detail'!N:N,'Shipment Detail'!D:D)="entreprise","E","P")</f>
        <v>E</v>
      </c>
    </row>
    <row r="1120" spans="1:6" x14ac:dyDescent="0.2">
      <c r="A1120" s="6">
        <v>872833459453</v>
      </c>
      <c r="B1120" t="s">
        <v>57</v>
      </c>
      <c r="C1120" s="3">
        <v>8.4599999999999973</v>
      </c>
      <c r="D1120">
        <v>25.3</v>
      </c>
      <c r="E1120">
        <f t="shared" si="17"/>
        <v>11.5</v>
      </c>
      <c r="F1120" t="str">
        <f>IF(_xlfn.XLOOKUP(A1120,'Shipment Detail'!N:N,'Shipment Detail'!D:D)="entreprise","E","P")</f>
        <v>E</v>
      </c>
    </row>
    <row r="1121" spans="1:6" x14ac:dyDescent="0.2">
      <c r="A1121" s="6">
        <v>872833476905</v>
      </c>
      <c r="B1121" t="s">
        <v>57</v>
      </c>
      <c r="C1121" s="3">
        <v>13.809999999999995</v>
      </c>
      <c r="D1121">
        <v>61.6</v>
      </c>
      <c r="E1121">
        <f t="shared" si="17"/>
        <v>28</v>
      </c>
      <c r="F1121" t="str">
        <f>IF(_xlfn.XLOOKUP(A1121,'Shipment Detail'!N:N,'Shipment Detail'!D:D)="entreprise","E","P")</f>
        <v>E</v>
      </c>
    </row>
    <row r="1122" spans="1:6" x14ac:dyDescent="0.2">
      <c r="A1122" s="6">
        <v>872833500307</v>
      </c>
      <c r="B1122" t="s">
        <v>57</v>
      </c>
      <c r="C1122" s="3">
        <v>9.8000000000000007</v>
      </c>
      <c r="D1122">
        <v>35.200000000000003</v>
      </c>
      <c r="E1122">
        <f t="shared" si="17"/>
        <v>16</v>
      </c>
      <c r="F1122" t="str">
        <f>IF(_xlfn.XLOOKUP(A1122,'Shipment Detail'!N:N,'Shipment Detail'!D:D)="entreprise","E","P")</f>
        <v>E</v>
      </c>
    </row>
    <row r="1123" spans="1:6" x14ac:dyDescent="0.2">
      <c r="A1123" s="6">
        <v>872833562198</v>
      </c>
      <c r="B1123" t="s">
        <v>57</v>
      </c>
      <c r="C1123" s="3">
        <v>13.809999999999995</v>
      </c>
      <c r="D1123">
        <v>59.62</v>
      </c>
      <c r="E1123">
        <f t="shared" si="17"/>
        <v>27.1</v>
      </c>
      <c r="F1123" t="str">
        <f>IF(_xlfn.XLOOKUP(A1123,'Shipment Detail'!N:N,'Shipment Detail'!D:D)="entreprise","E","P")</f>
        <v>E</v>
      </c>
    </row>
    <row r="1124" spans="1:6" x14ac:dyDescent="0.2">
      <c r="A1124" s="6">
        <v>872833609465</v>
      </c>
      <c r="B1124" t="s">
        <v>57</v>
      </c>
      <c r="C1124" s="3">
        <v>18.829999999999998</v>
      </c>
      <c r="D1124">
        <v>94.6</v>
      </c>
      <c r="E1124">
        <f t="shared" si="17"/>
        <v>43</v>
      </c>
      <c r="F1124" t="str">
        <f>IF(_xlfn.XLOOKUP(A1124,'Shipment Detail'!N:N,'Shipment Detail'!D:D)="entreprise","E","P")</f>
        <v>E</v>
      </c>
    </row>
    <row r="1125" spans="1:6" x14ac:dyDescent="0.2">
      <c r="A1125" s="6">
        <v>872833737170</v>
      </c>
      <c r="B1125" t="s">
        <v>57</v>
      </c>
      <c r="C1125" s="3">
        <v>16.830000000000005</v>
      </c>
      <c r="D1125">
        <v>79.42</v>
      </c>
      <c r="E1125">
        <f t="shared" si="17"/>
        <v>36.1</v>
      </c>
      <c r="F1125" t="str">
        <f>IF(_xlfn.XLOOKUP(A1125,'Shipment Detail'!N:N,'Shipment Detail'!D:D)="entreprise","E","P")</f>
        <v>E</v>
      </c>
    </row>
    <row r="1126" spans="1:6" x14ac:dyDescent="0.2">
      <c r="A1126" s="6">
        <v>872833810810</v>
      </c>
      <c r="B1126" t="s">
        <v>57</v>
      </c>
      <c r="C1126" s="3">
        <v>20.170000000000002</v>
      </c>
      <c r="D1126">
        <v>102.08</v>
      </c>
      <c r="E1126">
        <f t="shared" si="17"/>
        <v>46.4</v>
      </c>
      <c r="F1126" t="str">
        <f>IF(_xlfn.XLOOKUP(A1126,'Shipment Detail'!N:N,'Shipment Detail'!D:D)="entreprise","E","P")</f>
        <v>E</v>
      </c>
    </row>
    <row r="1127" spans="1:6" x14ac:dyDescent="0.2">
      <c r="A1127" s="6">
        <v>872833858745</v>
      </c>
      <c r="B1127" t="s">
        <v>57</v>
      </c>
      <c r="C1127" s="3">
        <v>20.170000000000002</v>
      </c>
      <c r="D1127">
        <v>102.74</v>
      </c>
      <c r="E1127">
        <f t="shared" si="17"/>
        <v>46.7</v>
      </c>
      <c r="F1127" t="str">
        <f>IF(_xlfn.XLOOKUP(A1127,'Shipment Detail'!N:N,'Shipment Detail'!D:D)="entreprise","E","P")</f>
        <v>E</v>
      </c>
    </row>
    <row r="1128" spans="1:6" x14ac:dyDescent="0.2">
      <c r="A1128" s="6">
        <v>872833946159</v>
      </c>
      <c r="B1128" t="s">
        <v>57</v>
      </c>
      <c r="C1128" s="3">
        <v>36.569999999999993</v>
      </c>
      <c r="D1128">
        <v>198</v>
      </c>
      <c r="E1128">
        <f t="shared" si="17"/>
        <v>89.899999999999991</v>
      </c>
      <c r="F1128" t="str">
        <f>IF(_xlfn.XLOOKUP(A1128,'Shipment Detail'!N:N,'Shipment Detail'!D:D)="entreprise","E","P")</f>
        <v>E</v>
      </c>
    </row>
    <row r="1129" spans="1:6" x14ac:dyDescent="0.2">
      <c r="A1129" s="6">
        <v>872834041376</v>
      </c>
      <c r="B1129" t="s">
        <v>57</v>
      </c>
      <c r="C1129" s="3">
        <v>16.159999999999997</v>
      </c>
      <c r="D1129">
        <v>75.680000000000007</v>
      </c>
      <c r="E1129">
        <f t="shared" si="17"/>
        <v>34.4</v>
      </c>
      <c r="F1129" t="str">
        <f>IF(_xlfn.XLOOKUP(A1129,'Shipment Detail'!N:N,'Shipment Detail'!D:D)="entreprise","E","P")</f>
        <v>E</v>
      </c>
    </row>
    <row r="1130" spans="1:6" x14ac:dyDescent="0.2">
      <c r="A1130" s="6">
        <v>872834256959</v>
      </c>
      <c r="B1130" t="s">
        <v>57</v>
      </c>
      <c r="C1130" s="3">
        <v>21.510000000000005</v>
      </c>
      <c r="D1130">
        <v>111.54</v>
      </c>
      <c r="E1130">
        <f t="shared" si="17"/>
        <v>50.6</v>
      </c>
      <c r="F1130" t="str">
        <f>IF(_xlfn.XLOOKUP(A1130,'Shipment Detail'!N:N,'Shipment Detail'!D:D)="entreprise","E","P")</f>
        <v>E</v>
      </c>
    </row>
    <row r="1131" spans="1:6" x14ac:dyDescent="0.2">
      <c r="A1131" s="6">
        <v>872834383153</v>
      </c>
      <c r="B1131" t="s">
        <v>57</v>
      </c>
      <c r="C1131" s="3">
        <v>11.809999999999995</v>
      </c>
      <c r="D1131">
        <v>47.74</v>
      </c>
      <c r="E1131">
        <f t="shared" si="17"/>
        <v>21.700000000000003</v>
      </c>
      <c r="F1131" t="str">
        <f>IF(_xlfn.XLOOKUP(A1131,'Shipment Detail'!N:N,'Shipment Detail'!D:D)="entreprise","E","P")</f>
        <v>E</v>
      </c>
    </row>
    <row r="1132" spans="1:6" x14ac:dyDescent="0.2">
      <c r="A1132" s="6">
        <v>872834446130</v>
      </c>
      <c r="B1132" t="s">
        <v>57</v>
      </c>
      <c r="C1132" s="3">
        <v>16.830000000000005</v>
      </c>
      <c r="D1132">
        <v>79.86</v>
      </c>
      <c r="E1132">
        <f t="shared" si="17"/>
        <v>36.300000000000004</v>
      </c>
      <c r="F1132" t="str">
        <f>IF(_xlfn.XLOOKUP(A1132,'Shipment Detail'!N:N,'Shipment Detail'!D:D)="entreprise","E","P")</f>
        <v>E</v>
      </c>
    </row>
    <row r="1133" spans="1:6" x14ac:dyDescent="0.2">
      <c r="A1133" s="6">
        <v>872834591385</v>
      </c>
      <c r="B1133" t="s">
        <v>57</v>
      </c>
      <c r="C1133" s="3">
        <v>13.14</v>
      </c>
      <c r="D1133">
        <v>56.1</v>
      </c>
      <c r="E1133">
        <f t="shared" si="17"/>
        <v>25.5</v>
      </c>
      <c r="F1133" t="str">
        <f>IF(_xlfn.XLOOKUP(A1133,'Shipment Detail'!N:N,'Shipment Detail'!D:D)="entreprise","E","P")</f>
        <v>E</v>
      </c>
    </row>
    <row r="1134" spans="1:6" x14ac:dyDescent="0.2">
      <c r="A1134" s="6">
        <v>872834621668</v>
      </c>
      <c r="B1134" t="s">
        <v>57</v>
      </c>
      <c r="C1134" s="3">
        <v>24.519999999999996</v>
      </c>
      <c r="D1134">
        <v>130.02000000000001</v>
      </c>
      <c r="E1134">
        <f t="shared" si="17"/>
        <v>59</v>
      </c>
      <c r="F1134" t="str">
        <f>IF(_xlfn.XLOOKUP(A1134,'Shipment Detail'!N:N,'Shipment Detail'!D:D)="entreprise","E","P")</f>
        <v>E</v>
      </c>
    </row>
    <row r="1135" spans="1:6" x14ac:dyDescent="0.2">
      <c r="A1135" s="6">
        <v>872834658540</v>
      </c>
      <c r="B1135" t="s">
        <v>57</v>
      </c>
      <c r="C1135" s="3">
        <v>19.840000000000003</v>
      </c>
      <c r="D1135">
        <v>99.44</v>
      </c>
      <c r="E1135">
        <f t="shared" si="17"/>
        <v>45.2</v>
      </c>
      <c r="F1135" t="str">
        <f>IF(_xlfn.XLOOKUP(A1135,'Shipment Detail'!N:N,'Shipment Detail'!D:D)="entreprise","E","P")</f>
        <v>E</v>
      </c>
    </row>
    <row r="1136" spans="1:6" x14ac:dyDescent="0.2">
      <c r="A1136" s="6">
        <v>872834730676</v>
      </c>
      <c r="B1136" t="s">
        <v>57</v>
      </c>
      <c r="C1136" s="3">
        <v>16.490000000000002</v>
      </c>
      <c r="D1136">
        <v>77.22</v>
      </c>
      <c r="E1136">
        <f t="shared" si="17"/>
        <v>35.1</v>
      </c>
      <c r="F1136" t="str">
        <f>IF(_xlfn.XLOOKUP(A1136,'Shipment Detail'!N:N,'Shipment Detail'!D:D)="entreprise","E","P")</f>
        <v>E</v>
      </c>
    </row>
    <row r="1137" spans="1:6" x14ac:dyDescent="0.2">
      <c r="A1137" s="6">
        <v>872834774804</v>
      </c>
      <c r="B1137" t="s">
        <v>57</v>
      </c>
      <c r="C1137" s="3">
        <v>10.800000000000004</v>
      </c>
      <c r="D1137">
        <v>40.92</v>
      </c>
      <c r="E1137">
        <f t="shared" si="17"/>
        <v>18.600000000000001</v>
      </c>
      <c r="F1137" t="str">
        <f>IF(_xlfn.XLOOKUP(A1137,'Shipment Detail'!N:N,'Shipment Detail'!D:D)="entreprise","E","P")</f>
        <v>E</v>
      </c>
    </row>
    <row r="1138" spans="1:6" x14ac:dyDescent="0.2">
      <c r="A1138" s="6">
        <v>872834841080</v>
      </c>
      <c r="B1138" t="s">
        <v>57</v>
      </c>
      <c r="C1138" s="3">
        <v>33.72</v>
      </c>
      <c r="D1138">
        <v>181.72</v>
      </c>
      <c r="E1138">
        <f t="shared" si="17"/>
        <v>82.5</v>
      </c>
      <c r="F1138" t="str">
        <f>IF(_xlfn.XLOOKUP(A1138,'Shipment Detail'!N:N,'Shipment Detail'!D:D)="entreprise","E","P")</f>
        <v>E</v>
      </c>
    </row>
    <row r="1139" spans="1:6" x14ac:dyDescent="0.2">
      <c r="A1139" s="6">
        <v>872835013589</v>
      </c>
      <c r="B1139" t="s">
        <v>57</v>
      </c>
      <c r="C1139" s="3">
        <v>26.189999999999998</v>
      </c>
      <c r="D1139">
        <v>142.78</v>
      </c>
      <c r="E1139">
        <f t="shared" si="17"/>
        <v>64.8</v>
      </c>
      <c r="F1139" t="str">
        <f>IF(_xlfn.XLOOKUP(A1139,'Shipment Detail'!N:N,'Shipment Detail'!D:D)="entreprise","E","P")</f>
        <v>E</v>
      </c>
    </row>
    <row r="1140" spans="1:6" x14ac:dyDescent="0.2">
      <c r="A1140" s="6">
        <v>872835196511</v>
      </c>
      <c r="B1140" t="s">
        <v>57</v>
      </c>
      <c r="C1140" s="3">
        <v>20.170000000000002</v>
      </c>
      <c r="D1140">
        <v>101.42</v>
      </c>
      <c r="E1140">
        <f t="shared" si="17"/>
        <v>46.1</v>
      </c>
      <c r="F1140" t="str">
        <f>IF(_xlfn.XLOOKUP(A1140,'Shipment Detail'!N:N,'Shipment Detail'!D:D)="entreprise","E","P")</f>
        <v>E</v>
      </c>
    </row>
    <row r="1141" spans="1:6" x14ac:dyDescent="0.2">
      <c r="A1141" s="6">
        <v>872835259851</v>
      </c>
      <c r="B1141" t="s">
        <v>57</v>
      </c>
      <c r="C1141" s="3">
        <v>11.14</v>
      </c>
      <c r="D1141">
        <v>43.78</v>
      </c>
      <c r="E1141">
        <f t="shared" si="17"/>
        <v>19.900000000000002</v>
      </c>
      <c r="F1141" t="str">
        <f>IF(_xlfn.XLOOKUP(A1141,'Shipment Detail'!N:N,'Shipment Detail'!D:D)="entreprise","E","P")</f>
        <v>E</v>
      </c>
    </row>
    <row r="1142" spans="1:6" x14ac:dyDescent="0.2">
      <c r="A1142" s="6">
        <v>872835295632</v>
      </c>
      <c r="B1142" t="s">
        <v>57</v>
      </c>
      <c r="C1142" s="3">
        <v>18.500000000000007</v>
      </c>
      <c r="D1142">
        <v>90.86</v>
      </c>
      <c r="E1142">
        <f t="shared" si="17"/>
        <v>41.300000000000004</v>
      </c>
      <c r="F1142" t="str">
        <f>IF(_xlfn.XLOOKUP(A1142,'Shipment Detail'!N:N,'Shipment Detail'!D:D)="entreprise","E","P")</f>
        <v>E</v>
      </c>
    </row>
    <row r="1143" spans="1:6" x14ac:dyDescent="0.2">
      <c r="A1143" s="6">
        <v>872835365183</v>
      </c>
      <c r="B1143" t="s">
        <v>57</v>
      </c>
      <c r="C1143" s="3">
        <v>21.840000000000003</v>
      </c>
      <c r="D1143">
        <v>112.42</v>
      </c>
      <c r="E1143">
        <f t="shared" si="17"/>
        <v>51</v>
      </c>
      <c r="F1143" t="str">
        <f>IF(_xlfn.XLOOKUP(A1143,'Shipment Detail'!N:N,'Shipment Detail'!D:D)="entreprise","E","P")</f>
        <v>E</v>
      </c>
    </row>
    <row r="1144" spans="1:6" x14ac:dyDescent="0.2">
      <c r="A1144" s="6">
        <v>872835416589</v>
      </c>
      <c r="B1144" t="s">
        <v>57</v>
      </c>
      <c r="C1144" s="3">
        <v>10.129999999999995</v>
      </c>
      <c r="D1144">
        <v>37.4</v>
      </c>
      <c r="E1144">
        <f t="shared" si="17"/>
        <v>17</v>
      </c>
      <c r="F1144" t="str">
        <f>IF(_xlfn.XLOOKUP(A1144,'Shipment Detail'!N:N,'Shipment Detail'!D:D)="entreprise","E","P")</f>
        <v>E</v>
      </c>
    </row>
    <row r="1145" spans="1:6" x14ac:dyDescent="0.2">
      <c r="A1145" s="6">
        <v>872835464250</v>
      </c>
      <c r="B1145" t="s">
        <v>57</v>
      </c>
      <c r="C1145" s="3">
        <v>9.8000000000000007</v>
      </c>
      <c r="D1145">
        <v>34.32</v>
      </c>
      <c r="E1145">
        <f t="shared" si="17"/>
        <v>15.6</v>
      </c>
      <c r="F1145" t="str">
        <f>IF(_xlfn.XLOOKUP(A1145,'Shipment Detail'!N:N,'Shipment Detail'!D:D)="entreprise","E","P")</f>
        <v>E</v>
      </c>
    </row>
    <row r="1146" spans="1:6" x14ac:dyDescent="0.2">
      <c r="A1146" s="6">
        <v>872835548933</v>
      </c>
      <c r="B1146" t="s">
        <v>57</v>
      </c>
      <c r="C1146" s="3">
        <v>21.179999999999993</v>
      </c>
      <c r="D1146">
        <v>108.02</v>
      </c>
      <c r="E1146">
        <f t="shared" si="17"/>
        <v>49</v>
      </c>
      <c r="F1146" t="str">
        <f>IF(_xlfn.XLOOKUP(A1146,'Shipment Detail'!N:N,'Shipment Detail'!D:D)="entreprise","E","P")</f>
        <v>E</v>
      </c>
    </row>
    <row r="1147" spans="1:6" x14ac:dyDescent="0.2">
      <c r="A1147" s="6">
        <v>872835634804</v>
      </c>
      <c r="B1147" t="s">
        <v>57</v>
      </c>
      <c r="C1147" s="3">
        <v>18.829999999999998</v>
      </c>
      <c r="D1147">
        <v>92.84</v>
      </c>
      <c r="E1147">
        <f t="shared" si="17"/>
        <v>42.2</v>
      </c>
      <c r="F1147" t="str">
        <f>IF(_xlfn.XLOOKUP(A1147,'Shipment Detail'!N:N,'Shipment Detail'!D:D)="entreprise","E","P")</f>
        <v>E</v>
      </c>
    </row>
    <row r="1148" spans="1:6" x14ac:dyDescent="0.2">
      <c r="A1148" s="6">
        <v>872835698790</v>
      </c>
      <c r="B1148" t="s">
        <v>57</v>
      </c>
      <c r="C1148" s="3">
        <v>15.489999999999995</v>
      </c>
      <c r="D1148">
        <v>70.84</v>
      </c>
      <c r="E1148">
        <f t="shared" si="17"/>
        <v>32.200000000000003</v>
      </c>
      <c r="F1148" t="str">
        <f>IF(_xlfn.XLOOKUP(A1148,'Shipment Detail'!N:N,'Shipment Detail'!D:D)="entreprise","E","P")</f>
        <v>E</v>
      </c>
    </row>
    <row r="1149" spans="1:6" x14ac:dyDescent="0.2">
      <c r="A1149" s="6">
        <v>872835785841</v>
      </c>
      <c r="B1149" t="s">
        <v>57</v>
      </c>
      <c r="C1149" s="3">
        <v>45.099999999999994</v>
      </c>
      <c r="D1149">
        <v>242.88</v>
      </c>
      <c r="E1149">
        <f t="shared" si="17"/>
        <v>110.19999999999999</v>
      </c>
      <c r="F1149" t="str">
        <f>IF(_xlfn.XLOOKUP(A1149,'Shipment Detail'!N:N,'Shipment Detail'!D:D)="entreprise","E","P")</f>
        <v>E</v>
      </c>
    </row>
    <row r="1150" spans="1:6" x14ac:dyDescent="0.2">
      <c r="A1150" s="6">
        <v>872835906548</v>
      </c>
      <c r="B1150" t="s">
        <v>57</v>
      </c>
      <c r="C1150" s="3">
        <v>28.850000000000009</v>
      </c>
      <c r="D1150">
        <v>155.1</v>
      </c>
      <c r="E1150">
        <f t="shared" si="17"/>
        <v>70.399999999999991</v>
      </c>
      <c r="F1150" t="str">
        <f>IF(_xlfn.XLOOKUP(A1150,'Shipment Detail'!N:N,'Shipment Detail'!D:D)="entreprise","E","P")</f>
        <v>E</v>
      </c>
    </row>
    <row r="1151" spans="1:6" x14ac:dyDescent="0.2">
      <c r="A1151" s="6">
        <v>872836133395</v>
      </c>
      <c r="B1151" t="s">
        <v>57</v>
      </c>
      <c r="C1151" s="3">
        <v>11.14</v>
      </c>
      <c r="D1151">
        <v>43.78</v>
      </c>
      <c r="E1151">
        <f t="shared" si="17"/>
        <v>19.900000000000002</v>
      </c>
      <c r="F1151" t="str">
        <f>IF(_xlfn.XLOOKUP(A1151,'Shipment Detail'!N:N,'Shipment Detail'!D:D)="entreprise","E","P")</f>
        <v>E</v>
      </c>
    </row>
    <row r="1152" spans="1:6" x14ac:dyDescent="0.2">
      <c r="A1152" s="6">
        <v>872836384678</v>
      </c>
      <c r="B1152" t="s">
        <v>57</v>
      </c>
      <c r="C1152" s="3">
        <v>15.149999999999999</v>
      </c>
      <c r="D1152">
        <v>69.959999999999994</v>
      </c>
      <c r="E1152">
        <f t="shared" si="17"/>
        <v>31.8</v>
      </c>
      <c r="F1152" t="str">
        <f>IF(_xlfn.XLOOKUP(A1152,'Shipment Detail'!N:N,'Shipment Detail'!D:D)="entreprise","E","P")</f>
        <v>E</v>
      </c>
    </row>
    <row r="1153" spans="1:6" x14ac:dyDescent="0.2">
      <c r="A1153" s="6">
        <v>872836526340</v>
      </c>
      <c r="B1153" t="s">
        <v>57</v>
      </c>
      <c r="C1153" s="3">
        <v>15.489999999999995</v>
      </c>
      <c r="D1153">
        <v>70.84</v>
      </c>
      <c r="E1153">
        <f t="shared" si="17"/>
        <v>32.200000000000003</v>
      </c>
      <c r="F1153" t="str">
        <f>IF(_xlfn.XLOOKUP(A1153,'Shipment Detail'!N:N,'Shipment Detail'!D:D)="entreprise","E","P")</f>
        <v>E</v>
      </c>
    </row>
    <row r="1154" spans="1:6" x14ac:dyDescent="0.2">
      <c r="A1154" s="6">
        <v>872836599492</v>
      </c>
      <c r="B1154" t="s">
        <v>57</v>
      </c>
      <c r="C1154" s="3">
        <v>22.179999999999993</v>
      </c>
      <c r="D1154">
        <v>116.38</v>
      </c>
      <c r="E1154">
        <f t="shared" si="17"/>
        <v>52.800000000000004</v>
      </c>
      <c r="F1154" t="str">
        <f>IF(_xlfn.XLOOKUP(A1154,'Shipment Detail'!N:N,'Shipment Detail'!D:D)="entreprise","E","P")</f>
        <v>E</v>
      </c>
    </row>
    <row r="1155" spans="1:6" x14ac:dyDescent="0.2">
      <c r="A1155" s="6">
        <v>872836691071</v>
      </c>
      <c r="B1155" t="s">
        <v>57</v>
      </c>
      <c r="C1155" s="3">
        <v>20.170000000000002</v>
      </c>
      <c r="D1155">
        <v>101.64</v>
      </c>
      <c r="E1155">
        <f t="shared" ref="E1155:E1218" si="18">ROUNDUP(D1155*0.453592,1)</f>
        <v>46.2</v>
      </c>
      <c r="F1155" t="str">
        <f>IF(_xlfn.XLOOKUP(A1155,'Shipment Detail'!N:N,'Shipment Detail'!D:D)="entreprise","E","P")</f>
        <v>E</v>
      </c>
    </row>
    <row r="1156" spans="1:6" x14ac:dyDescent="0.2">
      <c r="A1156" s="6">
        <v>872836821508</v>
      </c>
      <c r="B1156" t="s">
        <v>57</v>
      </c>
      <c r="C1156" s="3">
        <v>18.829999999999998</v>
      </c>
      <c r="D1156">
        <v>94.6</v>
      </c>
      <c r="E1156">
        <f t="shared" si="18"/>
        <v>43</v>
      </c>
      <c r="F1156" t="str">
        <f>IF(_xlfn.XLOOKUP(A1156,'Shipment Detail'!N:N,'Shipment Detail'!D:D)="entreprise","E","P")</f>
        <v>E</v>
      </c>
    </row>
    <row r="1157" spans="1:6" x14ac:dyDescent="0.2">
      <c r="A1157" s="6">
        <v>872836919327</v>
      </c>
      <c r="B1157" t="s">
        <v>57</v>
      </c>
      <c r="C1157" s="3">
        <v>14.150000000000006</v>
      </c>
      <c r="D1157">
        <v>63.8</v>
      </c>
      <c r="E1157">
        <f t="shared" si="18"/>
        <v>29</v>
      </c>
      <c r="F1157" t="str">
        <f>IF(_xlfn.XLOOKUP(A1157,'Shipment Detail'!N:N,'Shipment Detail'!D:D)="entreprise","E","P")</f>
        <v>E</v>
      </c>
    </row>
    <row r="1158" spans="1:6" x14ac:dyDescent="0.2">
      <c r="A1158" s="6">
        <v>872836985821</v>
      </c>
      <c r="B1158" t="s">
        <v>57</v>
      </c>
      <c r="C1158" s="3">
        <v>10.800000000000004</v>
      </c>
      <c r="D1158">
        <v>40.700000000000003</v>
      </c>
      <c r="E1158">
        <f t="shared" si="18"/>
        <v>18.5</v>
      </c>
      <c r="F1158" t="str">
        <f>IF(_xlfn.XLOOKUP(A1158,'Shipment Detail'!N:N,'Shipment Detail'!D:D)="entreprise","E","P")</f>
        <v>E</v>
      </c>
    </row>
    <row r="1159" spans="1:6" x14ac:dyDescent="0.2">
      <c r="A1159" s="6">
        <v>872837068989</v>
      </c>
      <c r="B1159" t="s">
        <v>57</v>
      </c>
      <c r="C1159" s="3">
        <v>17.159999999999997</v>
      </c>
      <c r="D1159">
        <v>82.28</v>
      </c>
      <c r="E1159">
        <f t="shared" si="18"/>
        <v>37.4</v>
      </c>
      <c r="F1159" t="str">
        <f>IF(_xlfn.XLOOKUP(A1159,'Shipment Detail'!N:N,'Shipment Detail'!D:D)="entreprise","E","P")</f>
        <v>E</v>
      </c>
    </row>
    <row r="1160" spans="1:6" x14ac:dyDescent="0.2">
      <c r="A1160" s="6">
        <v>872837181360</v>
      </c>
      <c r="B1160" t="s">
        <v>57</v>
      </c>
      <c r="C1160" s="3">
        <v>17.159999999999997</v>
      </c>
      <c r="D1160">
        <v>82.06</v>
      </c>
      <c r="E1160">
        <f t="shared" si="18"/>
        <v>37.300000000000004</v>
      </c>
      <c r="F1160" t="str">
        <f>IF(_xlfn.XLOOKUP(A1160,'Shipment Detail'!N:N,'Shipment Detail'!D:D)="entreprise","E","P")</f>
        <v>E</v>
      </c>
    </row>
    <row r="1161" spans="1:6" x14ac:dyDescent="0.2">
      <c r="A1161" s="6">
        <v>872837346592</v>
      </c>
      <c r="B1161" t="s">
        <v>57</v>
      </c>
      <c r="C1161" s="3">
        <v>19.499999999999993</v>
      </c>
      <c r="D1161">
        <v>98.12</v>
      </c>
      <c r="E1161">
        <f t="shared" si="18"/>
        <v>44.6</v>
      </c>
      <c r="F1161" t="str">
        <f>IF(_xlfn.XLOOKUP(A1161,'Shipment Detail'!N:N,'Shipment Detail'!D:D)="entreprise","E","P")</f>
        <v>E</v>
      </c>
    </row>
    <row r="1162" spans="1:6" x14ac:dyDescent="0.2">
      <c r="A1162" s="6">
        <v>872837427660</v>
      </c>
      <c r="B1162" t="s">
        <v>57</v>
      </c>
      <c r="C1162" s="3">
        <v>18.829999999999998</v>
      </c>
      <c r="D1162">
        <v>93.72</v>
      </c>
      <c r="E1162">
        <f t="shared" si="18"/>
        <v>42.6</v>
      </c>
      <c r="F1162" t="str">
        <f>IF(_xlfn.XLOOKUP(A1162,'Shipment Detail'!N:N,'Shipment Detail'!D:D)="entreprise","E","P")</f>
        <v>E</v>
      </c>
    </row>
    <row r="1163" spans="1:6" x14ac:dyDescent="0.2">
      <c r="A1163" s="6">
        <v>872837675174</v>
      </c>
      <c r="B1163" t="s">
        <v>57</v>
      </c>
      <c r="C1163" s="3">
        <v>17.490000000000002</v>
      </c>
      <c r="D1163">
        <v>85.8</v>
      </c>
      <c r="E1163">
        <f t="shared" si="18"/>
        <v>39</v>
      </c>
      <c r="F1163" t="str">
        <f>IF(_xlfn.XLOOKUP(A1163,'Shipment Detail'!N:N,'Shipment Detail'!D:D)="entreprise","E","P")</f>
        <v>E</v>
      </c>
    </row>
    <row r="1164" spans="1:6" x14ac:dyDescent="0.2">
      <c r="A1164" s="6">
        <v>872837766117</v>
      </c>
      <c r="B1164" t="s">
        <v>57</v>
      </c>
      <c r="C1164" s="3">
        <v>19.840000000000003</v>
      </c>
      <c r="D1164">
        <v>100.54</v>
      </c>
      <c r="E1164">
        <f t="shared" si="18"/>
        <v>45.7</v>
      </c>
      <c r="F1164" t="str">
        <f>IF(_xlfn.XLOOKUP(A1164,'Shipment Detail'!N:N,'Shipment Detail'!D:D)="entreprise","E","P")</f>
        <v>E</v>
      </c>
    </row>
    <row r="1165" spans="1:6" x14ac:dyDescent="0.2">
      <c r="A1165" s="6">
        <v>872837939141</v>
      </c>
      <c r="B1165" t="s">
        <v>57</v>
      </c>
      <c r="C1165" s="3">
        <v>21.510000000000005</v>
      </c>
      <c r="D1165">
        <v>111.1</v>
      </c>
      <c r="E1165">
        <f t="shared" si="18"/>
        <v>50.4</v>
      </c>
      <c r="F1165" t="str">
        <f>IF(_xlfn.XLOOKUP(A1165,'Shipment Detail'!N:N,'Shipment Detail'!D:D)="entreprise","E","P")</f>
        <v>E</v>
      </c>
    </row>
    <row r="1166" spans="1:6" x14ac:dyDescent="0.2">
      <c r="A1166" s="6">
        <v>872838030168</v>
      </c>
      <c r="B1166" t="s">
        <v>57</v>
      </c>
      <c r="C1166" s="3">
        <v>16.490000000000002</v>
      </c>
      <c r="D1166">
        <v>78.760000000000005</v>
      </c>
      <c r="E1166">
        <f t="shared" si="18"/>
        <v>35.800000000000004</v>
      </c>
      <c r="F1166" t="str">
        <f>IF(_xlfn.XLOOKUP(A1166,'Shipment Detail'!N:N,'Shipment Detail'!D:D)="entreprise","E","P")</f>
        <v>E</v>
      </c>
    </row>
    <row r="1167" spans="1:6" x14ac:dyDescent="0.2">
      <c r="A1167" s="6">
        <v>872838112264</v>
      </c>
      <c r="B1167" t="s">
        <v>57</v>
      </c>
      <c r="C1167" s="3">
        <v>14.150000000000006</v>
      </c>
      <c r="D1167">
        <v>63.8</v>
      </c>
      <c r="E1167">
        <f t="shared" si="18"/>
        <v>29</v>
      </c>
      <c r="F1167" t="str">
        <f>IF(_xlfn.XLOOKUP(A1167,'Shipment Detail'!N:N,'Shipment Detail'!D:D)="entreprise","E","P")</f>
        <v>E</v>
      </c>
    </row>
    <row r="1168" spans="1:6" x14ac:dyDescent="0.2">
      <c r="A1168" s="6">
        <v>872838177607</v>
      </c>
      <c r="B1168" t="s">
        <v>57</v>
      </c>
      <c r="C1168" s="3">
        <v>17.829999999999991</v>
      </c>
      <c r="D1168">
        <v>88</v>
      </c>
      <c r="E1168">
        <f t="shared" si="18"/>
        <v>40</v>
      </c>
      <c r="F1168" t="str">
        <f>IF(_xlfn.XLOOKUP(A1168,'Shipment Detail'!N:N,'Shipment Detail'!D:D)="entreprise","E","P")</f>
        <v>E</v>
      </c>
    </row>
    <row r="1169" spans="1:6" x14ac:dyDescent="0.2">
      <c r="A1169" s="6">
        <v>872838357081</v>
      </c>
      <c r="B1169" t="s">
        <v>57</v>
      </c>
      <c r="C1169" s="3">
        <v>18.500000000000007</v>
      </c>
      <c r="D1169">
        <v>90.86</v>
      </c>
      <c r="E1169">
        <f t="shared" si="18"/>
        <v>41.300000000000004</v>
      </c>
      <c r="F1169" t="str">
        <f>IF(_xlfn.XLOOKUP(A1169,'Shipment Detail'!N:N,'Shipment Detail'!D:D)="entreprise","E","P")</f>
        <v>E</v>
      </c>
    </row>
    <row r="1170" spans="1:6" x14ac:dyDescent="0.2">
      <c r="A1170" s="6">
        <v>872838447966</v>
      </c>
      <c r="B1170" t="s">
        <v>57</v>
      </c>
      <c r="C1170" s="3">
        <v>14.150000000000006</v>
      </c>
      <c r="D1170">
        <v>63.8</v>
      </c>
      <c r="E1170">
        <f t="shared" si="18"/>
        <v>29</v>
      </c>
      <c r="F1170" t="str">
        <f>IF(_xlfn.XLOOKUP(A1170,'Shipment Detail'!N:N,'Shipment Detail'!D:D)="entreprise","E","P")</f>
        <v>E</v>
      </c>
    </row>
    <row r="1171" spans="1:6" x14ac:dyDescent="0.2">
      <c r="A1171" s="6">
        <v>872838550656</v>
      </c>
      <c r="B1171" t="s">
        <v>57</v>
      </c>
      <c r="C1171" s="3">
        <v>11.14</v>
      </c>
      <c r="D1171">
        <v>43.56</v>
      </c>
      <c r="E1171">
        <f t="shared" si="18"/>
        <v>19.8</v>
      </c>
      <c r="F1171" t="str">
        <f>IF(_xlfn.XLOOKUP(A1171,'Shipment Detail'!N:N,'Shipment Detail'!D:D)="entreprise","E","P")</f>
        <v>E</v>
      </c>
    </row>
    <row r="1172" spans="1:6" x14ac:dyDescent="0.2">
      <c r="A1172" s="6">
        <v>872838608688</v>
      </c>
      <c r="B1172" t="s">
        <v>57</v>
      </c>
      <c r="C1172" s="3">
        <v>14.82</v>
      </c>
      <c r="D1172">
        <v>67.540000000000006</v>
      </c>
      <c r="E1172">
        <f t="shared" si="18"/>
        <v>30.700000000000003</v>
      </c>
      <c r="F1172" t="str">
        <f>IF(_xlfn.XLOOKUP(A1172,'Shipment Detail'!N:N,'Shipment Detail'!D:D)="entreprise","E","P")</f>
        <v>E</v>
      </c>
    </row>
    <row r="1173" spans="1:6" x14ac:dyDescent="0.2">
      <c r="A1173" s="6">
        <v>872838682231</v>
      </c>
      <c r="B1173" t="s">
        <v>57</v>
      </c>
      <c r="C1173" s="3">
        <v>18.829999999999998</v>
      </c>
      <c r="D1173">
        <v>94.16</v>
      </c>
      <c r="E1173">
        <f t="shared" si="18"/>
        <v>42.800000000000004</v>
      </c>
      <c r="F1173" t="str">
        <f>IF(_xlfn.XLOOKUP(A1173,'Shipment Detail'!N:N,'Shipment Detail'!D:D)="entreprise","E","P")</f>
        <v>E</v>
      </c>
    </row>
    <row r="1174" spans="1:6" x14ac:dyDescent="0.2">
      <c r="A1174" s="6">
        <v>872838788508</v>
      </c>
      <c r="B1174" t="s">
        <v>57</v>
      </c>
      <c r="C1174" s="3">
        <v>18.500000000000007</v>
      </c>
      <c r="D1174">
        <v>92.4</v>
      </c>
      <c r="E1174">
        <f t="shared" si="18"/>
        <v>42</v>
      </c>
      <c r="F1174" t="str">
        <f>IF(_xlfn.XLOOKUP(A1174,'Shipment Detail'!N:N,'Shipment Detail'!D:D)="entreprise","E","P")</f>
        <v>E</v>
      </c>
    </row>
    <row r="1175" spans="1:6" x14ac:dyDescent="0.2">
      <c r="A1175" s="6">
        <v>872838936344</v>
      </c>
      <c r="B1175" t="s">
        <v>57</v>
      </c>
      <c r="C1175" s="3">
        <v>20.509999999999991</v>
      </c>
      <c r="D1175">
        <v>103.62</v>
      </c>
      <c r="E1175">
        <f t="shared" si="18"/>
        <v>47.1</v>
      </c>
      <c r="F1175" t="str">
        <f>IF(_xlfn.XLOOKUP(A1175,'Shipment Detail'!N:N,'Shipment Detail'!D:D)="entreprise","E","P")</f>
        <v>E</v>
      </c>
    </row>
    <row r="1176" spans="1:6" x14ac:dyDescent="0.2">
      <c r="A1176" s="6">
        <v>872839105280</v>
      </c>
      <c r="B1176" t="s">
        <v>57</v>
      </c>
      <c r="C1176" s="3">
        <v>13.14</v>
      </c>
      <c r="D1176">
        <v>56.98</v>
      </c>
      <c r="E1176">
        <f t="shared" si="18"/>
        <v>25.900000000000002</v>
      </c>
      <c r="F1176" t="str">
        <f>IF(_xlfn.XLOOKUP(A1176,'Shipment Detail'!N:N,'Shipment Detail'!D:D)="entreprise","E","P")</f>
        <v>E</v>
      </c>
    </row>
    <row r="1177" spans="1:6" x14ac:dyDescent="0.2">
      <c r="A1177" s="6">
        <v>872839197101</v>
      </c>
      <c r="B1177" t="s">
        <v>57</v>
      </c>
      <c r="C1177" s="3">
        <v>13.809999999999995</v>
      </c>
      <c r="D1177">
        <v>60.72</v>
      </c>
      <c r="E1177">
        <f t="shared" si="18"/>
        <v>27.6</v>
      </c>
      <c r="F1177" t="str">
        <f>IF(_xlfn.XLOOKUP(A1177,'Shipment Detail'!N:N,'Shipment Detail'!D:D)="entreprise","E","P")</f>
        <v>E</v>
      </c>
    </row>
    <row r="1178" spans="1:6" x14ac:dyDescent="0.2">
      <c r="A1178" s="6">
        <v>872839296369</v>
      </c>
      <c r="B1178" t="s">
        <v>57</v>
      </c>
      <c r="C1178" s="3">
        <v>18.829999999999998</v>
      </c>
      <c r="D1178">
        <v>93.28</v>
      </c>
      <c r="E1178">
        <f t="shared" si="18"/>
        <v>42.4</v>
      </c>
      <c r="F1178" t="str">
        <f>IF(_xlfn.XLOOKUP(A1178,'Shipment Detail'!N:N,'Shipment Detail'!D:D)="entreprise","E","P")</f>
        <v>E</v>
      </c>
    </row>
    <row r="1179" spans="1:6" x14ac:dyDescent="0.2">
      <c r="A1179" s="6">
        <v>872839379185</v>
      </c>
      <c r="B1179" t="s">
        <v>57</v>
      </c>
      <c r="C1179" s="3">
        <v>16.830000000000005</v>
      </c>
      <c r="D1179">
        <v>81.180000000000007</v>
      </c>
      <c r="E1179">
        <f t="shared" si="18"/>
        <v>36.9</v>
      </c>
      <c r="F1179" t="str">
        <f>IF(_xlfn.XLOOKUP(A1179,'Shipment Detail'!N:N,'Shipment Detail'!D:D)="entreprise","E","P")</f>
        <v>E</v>
      </c>
    </row>
    <row r="1180" spans="1:6" x14ac:dyDescent="0.2">
      <c r="A1180" s="6">
        <v>872839484740</v>
      </c>
      <c r="B1180" t="s">
        <v>57</v>
      </c>
      <c r="C1180" s="3">
        <v>14.150000000000006</v>
      </c>
      <c r="D1180">
        <v>62.7</v>
      </c>
      <c r="E1180">
        <f t="shared" si="18"/>
        <v>28.5</v>
      </c>
      <c r="F1180" t="str">
        <f>IF(_xlfn.XLOOKUP(A1180,'Shipment Detail'!N:N,'Shipment Detail'!D:D)="entreprise","E","P")</f>
        <v>E</v>
      </c>
    </row>
    <row r="1181" spans="1:6" x14ac:dyDescent="0.2">
      <c r="A1181" s="6">
        <v>872839651581</v>
      </c>
      <c r="B1181" t="s">
        <v>57</v>
      </c>
      <c r="C1181" s="3">
        <v>19.499999999999993</v>
      </c>
      <c r="D1181">
        <v>99</v>
      </c>
      <c r="E1181">
        <f t="shared" si="18"/>
        <v>45</v>
      </c>
      <c r="F1181" t="str">
        <f>IF(_xlfn.XLOOKUP(A1181,'Shipment Detail'!N:N,'Shipment Detail'!D:D)="entreprise","E","P")</f>
        <v>E</v>
      </c>
    </row>
    <row r="1182" spans="1:6" x14ac:dyDescent="0.2">
      <c r="A1182" s="6">
        <v>872839863640</v>
      </c>
      <c r="B1182" t="s">
        <v>57</v>
      </c>
      <c r="C1182" s="3">
        <v>17.829999999999991</v>
      </c>
      <c r="D1182">
        <v>87.56</v>
      </c>
      <c r="E1182">
        <f t="shared" si="18"/>
        <v>39.800000000000004</v>
      </c>
      <c r="F1182" t="str">
        <f>IF(_xlfn.XLOOKUP(A1182,'Shipment Detail'!N:N,'Shipment Detail'!D:D)="entreprise","E","P")</f>
        <v>E</v>
      </c>
    </row>
    <row r="1183" spans="1:6" x14ac:dyDescent="0.2">
      <c r="A1183" s="6">
        <v>872839931599</v>
      </c>
      <c r="B1183" t="s">
        <v>57</v>
      </c>
      <c r="C1183" s="3">
        <v>45.510000000000019</v>
      </c>
      <c r="D1183">
        <v>244.86</v>
      </c>
      <c r="E1183">
        <f t="shared" si="18"/>
        <v>111.1</v>
      </c>
      <c r="F1183" t="str">
        <f>IF(_xlfn.XLOOKUP(A1183,'Shipment Detail'!N:N,'Shipment Detail'!D:D)="entreprise","E","P")</f>
        <v>E</v>
      </c>
    </row>
    <row r="1184" spans="1:6" x14ac:dyDescent="0.2">
      <c r="A1184" s="6">
        <v>872840006369</v>
      </c>
      <c r="B1184" t="s">
        <v>57</v>
      </c>
      <c r="C1184" s="3">
        <v>26.53</v>
      </c>
      <c r="D1184">
        <v>144.1</v>
      </c>
      <c r="E1184">
        <f t="shared" si="18"/>
        <v>65.399999999999991</v>
      </c>
      <c r="F1184" t="str">
        <f>IF(_xlfn.XLOOKUP(A1184,'Shipment Detail'!N:N,'Shipment Detail'!D:D)="entreprise","E","P")</f>
        <v>E</v>
      </c>
    </row>
    <row r="1185" spans="1:6" x14ac:dyDescent="0.2">
      <c r="A1185" s="6">
        <v>872840059980</v>
      </c>
      <c r="B1185" t="s">
        <v>57</v>
      </c>
      <c r="C1185" s="3">
        <v>21.510000000000005</v>
      </c>
      <c r="D1185">
        <v>111.32</v>
      </c>
      <c r="E1185">
        <f t="shared" si="18"/>
        <v>50.5</v>
      </c>
      <c r="F1185" t="str">
        <f>IF(_xlfn.XLOOKUP(A1185,'Shipment Detail'!N:N,'Shipment Detail'!D:D)="entreprise","E","P")</f>
        <v>E</v>
      </c>
    </row>
    <row r="1186" spans="1:6" x14ac:dyDescent="0.2">
      <c r="A1186" s="6">
        <v>872840157557</v>
      </c>
      <c r="B1186" t="s">
        <v>57</v>
      </c>
      <c r="C1186" s="3">
        <v>10.469999999999999</v>
      </c>
      <c r="D1186">
        <v>38.06</v>
      </c>
      <c r="E1186">
        <f t="shared" si="18"/>
        <v>17.3</v>
      </c>
      <c r="F1186" t="str">
        <f>IF(_xlfn.XLOOKUP(A1186,'Shipment Detail'!N:N,'Shipment Detail'!D:D)="entreprise","E","P")</f>
        <v>E</v>
      </c>
    </row>
    <row r="1187" spans="1:6" x14ac:dyDescent="0.2">
      <c r="A1187" s="6">
        <v>872840190339</v>
      </c>
      <c r="B1187" t="s">
        <v>57</v>
      </c>
      <c r="C1187" s="3">
        <v>10.129999999999995</v>
      </c>
      <c r="D1187">
        <v>37.4</v>
      </c>
      <c r="E1187">
        <f t="shared" si="18"/>
        <v>17</v>
      </c>
      <c r="F1187" t="str">
        <f>IF(_xlfn.XLOOKUP(A1187,'Shipment Detail'!N:N,'Shipment Detail'!D:D)="entreprise","E","P")</f>
        <v>E</v>
      </c>
    </row>
    <row r="1188" spans="1:6" x14ac:dyDescent="0.2">
      <c r="A1188" s="6">
        <v>872840233118</v>
      </c>
      <c r="B1188" t="s">
        <v>57</v>
      </c>
      <c r="C1188" s="3">
        <v>17.829999999999991</v>
      </c>
      <c r="D1188">
        <v>86.24</v>
      </c>
      <c r="E1188">
        <f t="shared" si="18"/>
        <v>39.200000000000003</v>
      </c>
      <c r="F1188" t="str">
        <f>IF(_xlfn.XLOOKUP(A1188,'Shipment Detail'!N:N,'Shipment Detail'!D:D)="entreprise","E","P")</f>
        <v>E</v>
      </c>
    </row>
    <row r="1189" spans="1:6" x14ac:dyDescent="0.2">
      <c r="A1189" s="6">
        <v>872840376308</v>
      </c>
      <c r="B1189" t="s">
        <v>57</v>
      </c>
      <c r="C1189" s="3">
        <v>37.38000000000001</v>
      </c>
      <c r="D1189">
        <v>200.86</v>
      </c>
      <c r="E1189">
        <f t="shared" si="18"/>
        <v>91.199999999999989</v>
      </c>
      <c r="F1189" t="str">
        <f>IF(_xlfn.XLOOKUP(A1189,'Shipment Detail'!N:N,'Shipment Detail'!D:D)="entreprise","E","P")</f>
        <v>E</v>
      </c>
    </row>
    <row r="1190" spans="1:6" x14ac:dyDescent="0.2">
      <c r="A1190" s="6">
        <v>872840479961</v>
      </c>
      <c r="B1190" t="s">
        <v>57</v>
      </c>
      <c r="C1190" s="3">
        <v>21.840000000000003</v>
      </c>
      <c r="D1190">
        <v>113.52</v>
      </c>
      <c r="E1190">
        <f t="shared" si="18"/>
        <v>51.5</v>
      </c>
      <c r="F1190" t="str">
        <f>IF(_xlfn.XLOOKUP(A1190,'Shipment Detail'!N:N,'Shipment Detail'!D:D)="entreprise","E","P")</f>
        <v>E</v>
      </c>
    </row>
    <row r="1191" spans="1:6" x14ac:dyDescent="0.2">
      <c r="A1191" s="6">
        <v>872840646050</v>
      </c>
      <c r="B1191" t="s">
        <v>57</v>
      </c>
      <c r="C1191" s="3">
        <v>20.840000000000003</v>
      </c>
      <c r="D1191">
        <v>106.04</v>
      </c>
      <c r="E1191">
        <f t="shared" si="18"/>
        <v>48.1</v>
      </c>
      <c r="F1191" t="str">
        <f>IF(_xlfn.XLOOKUP(A1191,'Shipment Detail'!N:N,'Shipment Detail'!D:D)="entreprise","E","P")</f>
        <v>E</v>
      </c>
    </row>
    <row r="1192" spans="1:6" x14ac:dyDescent="0.2">
      <c r="A1192" s="6">
        <v>872840741543</v>
      </c>
      <c r="B1192" t="s">
        <v>57</v>
      </c>
      <c r="C1192" s="3">
        <v>18.829999999999998</v>
      </c>
      <c r="D1192">
        <v>93.06</v>
      </c>
      <c r="E1192">
        <f t="shared" si="18"/>
        <v>42.300000000000004</v>
      </c>
      <c r="F1192" t="str">
        <f>IF(_xlfn.XLOOKUP(A1192,'Shipment Detail'!N:N,'Shipment Detail'!D:D)="entreprise","E","P")</f>
        <v>E</v>
      </c>
    </row>
    <row r="1193" spans="1:6" x14ac:dyDescent="0.2">
      <c r="A1193" s="6">
        <v>872840820607</v>
      </c>
      <c r="B1193" t="s">
        <v>57</v>
      </c>
      <c r="C1193" s="3">
        <v>10.129999999999995</v>
      </c>
      <c r="D1193">
        <v>37.4</v>
      </c>
      <c r="E1193">
        <f t="shared" si="18"/>
        <v>17</v>
      </c>
      <c r="F1193" t="str">
        <f>IF(_xlfn.XLOOKUP(A1193,'Shipment Detail'!N:N,'Shipment Detail'!D:D)="entreprise","E","P")</f>
        <v>E</v>
      </c>
    </row>
    <row r="1194" spans="1:6" x14ac:dyDescent="0.2">
      <c r="A1194" s="6">
        <v>872840885410</v>
      </c>
      <c r="B1194" t="s">
        <v>57</v>
      </c>
      <c r="C1194" s="3">
        <v>14.82</v>
      </c>
      <c r="D1194">
        <v>67.760000000000005</v>
      </c>
      <c r="E1194">
        <f t="shared" si="18"/>
        <v>30.8</v>
      </c>
      <c r="F1194" t="str">
        <f>IF(_xlfn.XLOOKUP(A1194,'Shipment Detail'!N:N,'Shipment Detail'!D:D)="entreprise","E","P")</f>
        <v>E</v>
      </c>
    </row>
    <row r="1195" spans="1:6" x14ac:dyDescent="0.2">
      <c r="A1195" s="6">
        <v>872841011397</v>
      </c>
      <c r="B1195" t="s">
        <v>57</v>
      </c>
      <c r="C1195" s="3">
        <v>29.659999999999997</v>
      </c>
      <c r="D1195">
        <v>159.94</v>
      </c>
      <c r="E1195">
        <f t="shared" si="18"/>
        <v>72.599999999999994</v>
      </c>
      <c r="F1195" t="str">
        <f>IF(_xlfn.XLOOKUP(A1195,'Shipment Detail'!N:N,'Shipment Detail'!D:D)="entreprise","E","P")</f>
        <v>E</v>
      </c>
    </row>
    <row r="1196" spans="1:6" x14ac:dyDescent="0.2">
      <c r="A1196" s="6">
        <v>872879960419</v>
      </c>
      <c r="B1196" t="s">
        <v>57</v>
      </c>
      <c r="C1196" s="3">
        <v>12.14</v>
      </c>
      <c r="D1196">
        <v>49.94</v>
      </c>
      <c r="E1196">
        <f t="shared" si="18"/>
        <v>22.700000000000003</v>
      </c>
      <c r="F1196" t="str">
        <f>IF(_xlfn.XLOOKUP(A1196,'Shipment Detail'!N:N,'Shipment Detail'!D:D)="entreprise","E","P")</f>
        <v>P</v>
      </c>
    </row>
    <row r="1197" spans="1:6" x14ac:dyDescent="0.2">
      <c r="A1197" s="6">
        <v>872879996832</v>
      </c>
      <c r="B1197" t="s">
        <v>57</v>
      </c>
      <c r="C1197" s="3">
        <v>17.159999999999997</v>
      </c>
      <c r="D1197">
        <v>82.28</v>
      </c>
      <c r="E1197">
        <f t="shared" si="18"/>
        <v>37.4</v>
      </c>
      <c r="F1197" t="str">
        <f>IF(_xlfn.XLOOKUP(A1197,'Shipment Detail'!N:N,'Shipment Detail'!D:D)="entreprise","E","P")</f>
        <v>E</v>
      </c>
    </row>
    <row r="1198" spans="1:6" x14ac:dyDescent="0.2">
      <c r="A1198" s="6">
        <v>872880034487</v>
      </c>
      <c r="B1198" t="s">
        <v>57</v>
      </c>
      <c r="C1198" s="3">
        <v>13.479999999999997</v>
      </c>
      <c r="D1198">
        <v>58.08</v>
      </c>
      <c r="E1198">
        <f t="shared" si="18"/>
        <v>26.400000000000002</v>
      </c>
      <c r="F1198" t="str">
        <f>IF(_xlfn.XLOOKUP(A1198,'Shipment Detail'!N:N,'Shipment Detail'!D:D)="entreprise","E","P")</f>
        <v>E</v>
      </c>
    </row>
    <row r="1199" spans="1:6" x14ac:dyDescent="0.2">
      <c r="A1199" s="6">
        <v>872880115040</v>
      </c>
      <c r="B1199" t="s">
        <v>57</v>
      </c>
      <c r="C1199" s="3">
        <v>11.809999999999995</v>
      </c>
      <c r="D1199">
        <v>47.08</v>
      </c>
      <c r="E1199">
        <f t="shared" si="18"/>
        <v>21.400000000000002</v>
      </c>
      <c r="F1199" t="str">
        <f>IF(_xlfn.XLOOKUP(A1199,'Shipment Detail'!N:N,'Shipment Detail'!D:D)="entreprise","E","P")</f>
        <v>E</v>
      </c>
    </row>
    <row r="1200" spans="1:6" x14ac:dyDescent="0.2">
      <c r="A1200" s="6">
        <v>872880133678</v>
      </c>
      <c r="B1200" t="s">
        <v>57</v>
      </c>
      <c r="C1200" s="3">
        <v>14.150000000000006</v>
      </c>
      <c r="D1200">
        <v>63.8</v>
      </c>
      <c r="E1200">
        <f t="shared" si="18"/>
        <v>29</v>
      </c>
      <c r="F1200" t="str">
        <f>IF(_xlfn.XLOOKUP(A1200,'Shipment Detail'!N:N,'Shipment Detail'!D:D)="entreprise","E","P")</f>
        <v>E</v>
      </c>
    </row>
    <row r="1201" spans="1:6" x14ac:dyDescent="0.2">
      <c r="A1201" s="6">
        <v>872880159553</v>
      </c>
      <c r="B1201" t="s">
        <v>57</v>
      </c>
      <c r="C1201" s="3">
        <v>19.840000000000003</v>
      </c>
      <c r="D1201">
        <v>100.32</v>
      </c>
      <c r="E1201">
        <f t="shared" si="18"/>
        <v>45.6</v>
      </c>
      <c r="F1201" t="str">
        <f>IF(_xlfn.XLOOKUP(A1201,'Shipment Detail'!N:N,'Shipment Detail'!D:D)="entreprise","E","P")</f>
        <v>E</v>
      </c>
    </row>
    <row r="1202" spans="1:6" x14ac:dyDescent="0.2">
      <c r="A1202" s="6">
        <v>872880189556</v>
      </c>
      <c r="B1202" t="s">
        <v>57</v>
      </c>
      <c r="C1202" s="3">
        <v>14.480000000000004</v>
      </c>
      <c r="D1202">
        <v>66</v>
      </c>
      <c r="E1202">
        <f t="shared" si="18"/>
        <v>30</v>
      </c>
      <c r="F1202" t="str">
        <f>IF(_xlfn.XLOOKUP(A1202,'Shipment Detail'!N:N,'Shipment Detail'!D:D)="entreprise","E","P")</f>
        <v>E</v>
      </c>
    </row>
    <row r="1203" spans="1:6" x14ac:dyDescent="0.2">
      <c r="A1203" s="6">
        <v>872880231152</v>
      </c>
      <c r="B1203" t="s">
        <v>57</v>
      </c>
      <c r="C1203" s="3">
        <v>18.829999999999998</v>
      </c>
      <c r="D1203">
        <v>94.16</v>
      </c>
      <c r="E1203">
        <f t="shared" si="18"/>
        <v>42.800000000000004</v>
      </c>
      <c r="F1203" t="str">
        <f>IF(_xlfn.XLOOKUP(A1203,'Shipment Detail'!N:N,'Shipment Detail'!D:D)="entreprise","E","P")</f>
        <v>E</v>
      </c>
    </row>
    <row r="1204" spans="1:6" x14ac:dyDescent="0.2">
      <c r="A1204" s="6">
        <v>872880321408</v>
      </c>
      <c r="B1204" t="s">
        <v>57</v>
      </c>
      <c r="C1204" s="3">
        <v>13.14</v>
      </c>
      <c r="D1204">
        <v>55.44</v>
      </c>
      <c r="E1204">
        <f t="shared" si="18"/>
        <v>25.200000000000003</v>
      </c>
      <c r="F1204" t="str">
        <f>IF(_xlfn.XLOOKUP(A1204,'Shipment Detail'!N:N,'Shipment Detail'!D:D)="entreprise","E","P")</f>
        <v>E</v>
      </c>
    </row>
    <row r="1205" spans="1:6" x14ac:dyDescent="0.2">
      <c r="A1205" s="6">
        <v>872880348356</v>
      </c>
      <c r="B1205" t="s">
        <v>57</v>
      </c>
      <c r="C1205" s="3">
        <v>8.4599999999999973</v>
      </c>
      <c r="D1205">
        <v>26.4</v>
      </c>
      <c r="E1205">
        <f t="shared" si="18"/>
        <v>12</v>
      </c>
      <c r="F1205" t="str">
        <f>IF(_xlfn.XLOOKUP(A1205,'Shipment Detail'!N:N,'Shipment Detail'!D:D)="entreprise","E","P")</f>
        <v>E</v>
      </c>
    </row>
    <row r="1206" spans="1:6" x14ac:dyDescent="0.2">
      <c r="A1206" s="6">
        <v>872880385729</v>
      </c>
      <c r="B1206" t="s">
        <v>57</v>
      </c>
      <c r="C1206" s="3">
        <v>10.800000000000004</v>
      </c>
      <c r="D1206">
        <v>40.04</v>
      </c>
      <c r="E1206">
        <f t="shared" si="18"/>
        <v>18.200000000000003</v>
      </c>
      <c r="F1206" t="str">
        <f>IF(_xlfn.XLOOKUP(A1206,'Shipment Detail'!N:N,'Shipment Detail'!D:D)="entreprise","E","P")</f>
        <v>E</v>
      </c>
    </row>
    <row r="1207" spans="1:6" x14ac:dyDescent="0.2">
      <c r="A1207" s="6">
        <v>872880432474</v>
      </c>
      <c r="B1207" t="s">
        <v>57</v>
      </c>
      <c r="C1207" s="3">
        <v>10.800000000000004</v>
      </c>
      <c r="D1207">
        <v>40.04</v>
      </c>
      <c r="E1207">
        <f t="shared" si="18"/>
        <v>18.200000000000003</v>
      </c>
      <c r="F1207" t="str">
        <f>IF(_xlfn.XLOOKUP(A1207,'Shipment Detail'!N:N,'Shipment Detail'!D:D)="entreprise","E","P")</f>
        <v>E</v>
      </c>
    </row>
    <row r="1208" spans="1:6" x14ac:dyDescent="0.2">
      <c r="A1208" s="6">
        <v>872880458636</v>
      </c>
      <c r="B1208" t="s">
        <v>57</v>
      </c>
      <c r="C1208" s="3">
        <v>10.800000000000004</v>
      </c>
      <c r="D1208">
        <v>40.26</v>
      </c>
      <c r="E1208">
        <f t="shared" si="18"/>
        <v>18.3</v>
      </c>
      <c r="F1208" t="str">
        <f>IF(_xlfn.XLOOKUP(A1208,'Shipment Detail'!N:N,'Shipment Detail'!D:D)="entreprise","E","P")</f>
        <v>E</v>
      </c>
    </row>
    <row r="1209" spans="1:6" x14ac:dyDescent="0.2">
      <c r="A1209" s="6">
        <v>872880487426</v>
      </c>
      <c r="B1209" t="s">
        <v>57</v>
      </c>
      <c r="C1209" s="3">
        <v>12.480000000000004</v>
      </c>
      <c r="D1209">
        <v>51.04</v>
      </c>
      <c r="E1209">
        <f t="shared" si="18"/>
        <v>23.200000000000003</v>
      </c>
      <c r="F1209" t="str">
        <f>IF(_xlfn.XLOOKUP(A1209,'Shipment Detail'!N:N,'Shipment Detail'!D:D)="entreprise","E","P")</f>
        <v>E</v>
      </c>
    </row>
    <row r="1210" spans="1:6" x14ac:dyDescent="0.2">
      <c r="A1210" s="6">
        <v>872880561852</v>
      </c>
      <c r="B1210" t="s">
        <v>57</v>
      </c>
      <c r="C1210" s="3">
        <v>7.120000000000001</v>
      </c>
      <c r="D1210">
        <v>17.600000000000001</v>
      </c>
      <c r="E1210">
        <f t="shared" si="18"/>
        <v>8</v>
      </c>
      <c r="F1210" t="str">
        <f>IF(_xlfn.XLOOKUP(A1210,'Shipment Detail'!N:N,'Shipment Detail'!D:D)="entreprise","E","P")</f>
        <v>E</v>
      </c>
    </row>
    <row r="1211" spans="1:6" x14ac:dyDescent="0.2">
      <c r="A1211" s="6">
        <v>872880600500</v>
      </c>
      <c r="B1211" t="s">
        <v>57</v>
      </c>
      <c r="C1211" s="3">
        <v>12.810000000000002</v>
      </c>
      <c r="D1211">
        <v>54.34</v>
      </c>
      <c r="E1211">
        <f t="shared" si="18"/>
        <v>24.700000000000003</v>
      </c>
      <c r="F1211" t="str">
        <f>IF(_xlfn.XLOOKUP(A1211,'Shipment Detail'!N:N,'Shipment Detail'!D:D)="entreprise","E","P")</f>
        <v>E</v>
      </c>
    </row>
    <row r="1212" spans="1:6" x14ac:dyDescent="0.2">
      <c r="A1212" s="6">
        <v>872880627275</v>
      </c>
      <c r="B1212" t="s">
        <v>57</v>
      </c>
      <c r="C1212" s="3">
        <v>5.4499999999999993</v>
      </c>
      <c r="D1212">
        <v>6.6</v>
      </c>
      <c r="E1212">
        <f t="shared" si="18"/>
        <v>3</v>
      </c>
      <c r="F1212" t="str">
        <f>IF(_xlfn.XLOOKUP(A1212,'Shipment Detail'!N:N,'Shipment Detail'!D:D)="entreprise","E","P")</f>
        <v>E</v>
      </c>
    </row>
    <row r="1213" spans="1:6" x14ac:dyDescent="0.2">
      <c r="A1213" s="6">
        <v>872880646329</v>
      </c>
      <c r="B1213" t="s">
        <v>57</v>
      </c>
      <c r="C1213" s="3">
        <v>19.840000000000003</v>
      </c>
      <c r="D1213">
        <v>99.22</v>
      </c>
      <c r="E1213">
        <f t="shared" si="18"/>
        <v>45.1</v>
      </c>
      <c r="F1213" t="str">
        <f>IF(_xlfn.XLOOKUP(A1213,'Shipment Detail'!N:N,'Shipment Detail'!D:D)="entreprise","E","P")</f>
        <v>E</v>
      </c>
    </row>
    <row r="1214" spans="1:6" x14ac:dyDescent="0.2">
      <c r="A1214" s="6">
        <v>872880699940</v>
      </c>
      <c r="B1214" t="s">
        <v>57</v>
      </c>
      <c r="C1214" s="3">
        <v>15.82</v>
      </c>
      <c r="D1214">
        <v>74.58</v>
      </c>
      <c r="E1214">
        <f t="shared" si="18"/>
        <v>33.9</v>
      </c>
      <c r="F1214" t="str">
        <f>IF(_xlfn.XLOOKUP(A1214,'Shipment Detail'!N:N,'Shipment Detail'!D:D)="entreprise","E","P")</f>
        <v>E</v>
      </c>
    </row>
    <row r="1215" spans="1:6" x14ac:dyDescent="0.2">
      <c r="A1215" s="6">
        <v>872880748747</v>
      </c>
      <c r="B1215" t="s">
        <v>57</v>
      </c>
      <c r="C1215" s="3">
        <v>13.14</v>
      </c>
      <c r="D1215">
        <v>56.1</v>
      </c>
      <c r="E1215">
        <f t="shared" si="18"/>
        <v>25.5</v>
      </c>
      <c r="F1215" t="str">
        <f>IF(_xlfn.XLOOKUP(A1215,'Shipment Detail'!N:N,'Shipment Detail'!D:D)="entreprise","E","P")</f>
        <v>E</v>
      </c>
    </row>
    <row r="1216" spans="1:6" x14ac:dyDescent="0.2">
      <c r="A1216" s="6">
        <v>872881126216</v>
      </c>
      <c r="B1216" t="s">
        <v>57</v>
      </c>
      <c r="C1216" s="3">
        <v>18.159999999999997</v>
      </c>
      <c r="D1216">
        <v>89.1</v>
      </c>
      <c r="E1216">
        <f t="shared" si="18"/>
        <v>40.5</v>
      </c>
      <c r="F1216" t="str">
        <f>IF(_xlfn.XLOOKUP(A1216,'Shipment Detail'!N:N,'Shipment Detail'!D:D)="entreprise","E","P")</f>
        <v>E</v>
      </c>
    </row>
    <row r="1217" spans="1:6" x14ac:dyDescent="0.2">
      <c r="A1217" s="6">
        <v>872881163232</v>
      </c>
      <c r="B1217" t="s">
        <v>57</v>
      </c>
      <c r="C1217" s="3">
        <v>15.149999999999999</v>
      </c>
      <c r="D1217">
        <v>68.86</v>
      </c>
      <c r="E1217">
        <f t="shared" si="18"/>
        <v>31.3</v>
      </c>
      <c r="F1217" t="str">
        <f>IF(_xlfn.XLOOKUP(A1217,'Shipment Detail'!N:N,'Shipment Detail'!D:D)="entreprise","E","P")</f>
        <v>E</v>
      </c>
    </row>
    <row r="1218" spans="1:6" x14ac:dyDescent="0.2">
      <c r="A1218" s="6">
        <v>872881198498</v>
      </c>
      <c r="B1218" t="s">
        <v>57</v>
      </c>
      <c r="C1218" s="3">
        <v>14.150000000000006</v>
      </c>
      <c r="D1218">
        <v>63.8</v>
      </c>
      <c r="E1218">
        <f t="shared" si="18"/>
        <v>29</v>
      </c>
      <c r="F1218" t="str">
        <f>IF(_xlfn.XLOOKUP(A1218,'Shipment Detail'!N:N,'Shipment Detail'!D:D)="entreprise","E","P")</f>
        <v>E</v>
      </c>
    </row>
    <row r="1219" spans="1:6" x14ac:dyDescent="0.2">
      <c r="A1219" s="6">
        <v>872881214330</v>
      </c>
      <c r="B1219" t="s">
        <v>57</v>
      </c>
      <c r="C1219" s="3">
        <v>15.489999999999995</v>
      </c>
      <c r="D1219">
        <v>72.599999999999994</v>
      </c>
      <c r="E1219">
        <f t="shared" ref="E1219:E1282" si="19">ROUNDUP(D1219*0.453592,1)</f>
        <v>33</v>
      </c>
      <c r="F1219" t="str">
        <f>IF(_xlfn.XLOOKUP(A1219,'Shipment Detail'!N:N,'Shipment Detail'!D:D)="entreprise","E","P")</f>
        <v>E</v>
      </c>
    </row>
    <row r="1220" spans="1:6" x14ac:dyDescent="0.2">
      <c r="A1220" s="6">
        <v>872881248040</v>
      </c>
      <c r="B1220" t="s">
        <v>57</v>
      </c>
      <c r="C1220" s="3">
        <v>11.14</v>
      </c>
      <c r="D1220">
        <v>42.24</v>
      </c>
      <c r="E1220">
        <f t="shared" si="19"/>
        <v>19.200000000000003</v>
      </c>
      <c r="F1220" t="str">
        <f>IF(_xlfn.XLOOKUP(A1220,'Shipment Detail'!N:N,'Shipment Detail'!D:D)="entreprise","E","P")</f>
        <v>E</v>
      </c>
    </row>
    <row r="1221" spans="1:6" x14ac:dyDescent="0.2">
      <c r="A1221" s="6">
        <v>872881278113</v>
      </c>
      <c r="B1221" t="s">
        <v>57</v>
      </c>
      <c r="C1221" s="3">
        <v>15.489999999999995</v>
      </c>
      <c r="D1221">
        <v>71.28</v>
      </c>
      <c r="E1221">
        <f t="shared" si="19"/>
        <v>32.4</v>
      </c>
      <c r="F1221" t="str">
        <f>IF(_xlfn.XLOOKUP(A1221,'Shipment Detail'!N:N,'Shipment Detail'!D:D)="entreprise","E","P")</f>
        <v>E</v>
      </c>
    </row>
    <row r="1222" spans="1:6" x14ac:dyDescent="0.2">
      <c r="A1222" s="6">
        <v>872881316688</v>
      </c>
      <c r="B1222" t="s">
        <v>57</v>
      </c>
      <c r="C1222" s="3">
        <v>20.509999999999991</v>
      </c>
      <c r="D1222">
        <v>105.16</v>
      </c>
      <c r="E1222">
        <f t="shared" si="19"/>
        <v>47.7</v>
      </c>
      <c r="F1222" t="str">
        <f>IF(_xlfn.XLOOKUP(A1222,'Shipment Detail'!N:N,'Shipment Detail'!D:D)="entreprise","E","P")</f>
        <v>E</v>
      </c>
    </row>
    <row r="1223" spans="1:6" x14ac:dyDescent="0.2">
      <c r="A1223" s="6">
        <v>872881348433</v>
      </c>
      <c r="B1223" t="s">
        <v>57</v>
      </c>
      <c r="C1223" s="3">
        <v>15.489999999999995</v>
      </c>
      <c r="D1223">
        <v>71.28</v>
      </c>
      <c r="E1223">
        <f t="shared" si="19"/>
        <v>32.4</v>
      </c>
      <c r="F1223" t="str">
        <f>IF(_xlfn.XLOOKUP(A1223,'Shipment Detail'!N:N,'Shipment Detail'!D:D)="entreprise","E","P")</f>
        <v>E</v>
      </c>
    </row>
    <row r="1224" spans="1:6" x14ac:dyDescent="0.2">
      <c r="A1224" s="6">
        <v>872881378583</v>
      </c>
      <c r="B1224" t="s">
        <v>57</v>
      </c>
      <c r="C1224" s="3">
        <v>18.500000000000007</v>
      </c>
      <c r="D1224">
        <v>90.64</v>
      </c>
      <c r="E1224">
        <f t="shared" si="19"/>
        <v>41.2</v>
      </c>
      <c r="F1224" t="str">
        <f>IF(_xlfn.XLOOKUP(A1224,'Shipment Detail'!N:N,'Shipment Detail'!D:D)="entreprise","E","P")</f>
        <v>E</v>
      </c>
    </row>
    <row r="1225" spans="1:6" x14ac:dyDescent="0.2">
      <c r="A1225" s="6">
        <v>872881413660</v>
      </c>
      <c r="B1225" t="s">
        <v>57</v>
      </c>
      <c r="C1225" s="3">
        <v>21.179999999999993</v>
      </c>
      <c r="D1225">
        <v>108.68</v>
      </c>
      <c r="E1225">
        <f t="shared" si="19"/>
        <v>49.300000000000004</v>
      </c>
      <c r="F1225" t="str">
        <f>IF(_xlfn.XLOOKUP(A1225,'Shipment Detail'!N:N,'Shipment Detail'!D:D)="entreprise","E","P")</f>
        <v>E</v>
      </c>
    </row>
    <row r="1226" spans="1:6" x14ac:dyDescent="0.2">
      <c r="A1226" s="6">
        <v>872881439188</v>
      </c>
      <c r="B1226" t="s">
        <v>57</v>
      </c>
      <c r="C1226" s="3">
        <v>20.170000000000002</v>
      </c>
      <c r="D1226">
        <v>101.64</v>
      </c>
      <c r="E1226">
        <f t="shared" si="19"/>
        <v>46.2</v>
      </c>
      <c r="F1226" t="str">
        <f>IF(_xlfn.XLOOKUP(A1226,'Shipment Detail'!N:N,'Shipment Detail'!D:D)="entreprise","E","P")</f>
        <v>E</v>
      </c>
    </row>
    <row r="1227" spans="1:6" x14ac:dyDescent="0.2">
      <c r="A1227" s="6">
        <v>872881497607</v>
      </c>
      <c r="B1227" t="s">
        <v>57</v>
      </c>
      <c r="C1227" s="3">
        <v>17.159999999999997</v>
      </c>
      <c r="D1227">
        <v>82.94</v>
      </c>
      <c r="E1227">
        <f t="shared" si="19"/>
        <v>37.700000000000003</v>
      </c>
      <c r="F1227" t="str">
        <f>IF(_xlfn.XLOOKUP(A1227,'Shipment Detail'!N:N,'Shipment Detail'!D:D)="entreprise","E","P")</f>
        <v>E</v>
      </c>
    </row>
    <row r="1228" spans="1:6" x14ac:dyDescent="0.2">
      <c r="A1228" s="6">
        <v>872881597654</v>
      </c>
      <c r="B1228" t="s">
        <v>57</v>
      </c>
      <c r="C1228" s="3">
        <v>23.180000000000007</v>
      </c>
      <c r="D1228">
        <v>122.32</v>
      </c>
      <c r="E1228">
        <f t="shared" si="19"/>
        <v>55.5</v>
      </c>
      <c r="F1228" t="str">
        <f>IF(_xlfn.XLOOKUP(A1228,'Shipment Detail'!N:N,'Shipment Detail'!D:D)="entreprise","E","P")</f>
        <v>E</v>
      </c>
    </row>
    <row r="1229" spans="1:6" x14ac:dyDescent="0.2">
      <c r="A1229" s="6">
        <v>872881652456</v>
      </c>
      <c r="B1229" t="s">
        <v>57</v>
      </c>
      <c r="C1229" s="3">
        <v>14.82</v>
      </c>
      <c r="D1229">
        <v>66.66</v>
      </c>
      <c r="E1229">
        <f t="shared" si="19"/>
        <v>30.3</v>
      </c>
      <c r="F1229" t="str">
        <f>IF(_xlfn.XLOOKUP(A1229,'Shipment Detail'!N:N,'Shipment Detail'!D:D)="entreprise","E","P")</f>
        <v>E</v>
      </c>
    </row>
    <row r="1230" spans="1:6" x14ac:dyDescent="0.2">
      <c r="A1230" s="6">
        <v>872881686580</v>
      </c>
      <c r="B1230" t="s">
        <v>57</v>
      </c>
      <c r="C1230" s="3">
        <v>14.480000000000004</v>
      </c>
      <c r="D1230">
        <v>64.459999999999994</v>
      </c>
      <c r="E1230">
        <f t="shared" si="19"/>
        <v>29.3</v>
      </c>
      <c r="F1230" t="str">
        <f>IF(_xlfn.XLOOKUP(A1230,'Shipment Detail'!N:N,'Shipment Detail'!D:D)="entreprise","E","P")</f>
        <v>E</v>
      </c>
    </row>
    <row r="1231" spans="1:6" x14ac:dyDescent="0.2">
      <c r="A1231" s="6">
        <v>872881696617</v>
      </c>
      <c r="B1231" t="s">
        <v>57</v>
      </c>
      <c r="C1231" s="3">
        <v>13.479999999999997</v>
      </c>
      <c r="D1231">
        <v>58.74</v>
      </c>
      <c r="E1231">
        <f t="shared" si="19"/>
        <v>26.700000000000003</v>
      </c>
      <c r="F1231" t="str">
        <f>IF(_xlfn.XLOOKUP(A1231,'Shipment Detail'!N:N,'Shipment Detail'!D:D)="entreprise","E","P")</f>
        <v>E</v>
      </c>
    </row>
    <row r="1232" spans="1:6" x14ac:dyDescent="0.2">
      <c r="A1232" s="6">
        <v>872881719850</v>
      </c>
      <c r="B1232" t="s">
        <v>57</v>
      </c>
      <c r="C1232" s="3">
        <v>11.14</v>
      </c>
      <c r="D1232">
        <v>42.9</v>
      </c>
      <c r="E1232">
        <f t="shared" si="19"/>
        <v>19.5</v>
      </c>
      <c r="F1232" t="str">
        <f>IF(_xlfn.XLOOKUP(A1232,'Shipment Detail'!N:N,'Shipment Detail'!D:D)="entreprise","E","P")</f>
        <v>E</v>
      </c>
    </row>
    <row r="1233" spans="1:6" x14ac:dyDescent="0.2">
      <c r="A1233" s="6">
        <v>872881731472</v>
      </c>
      <c r="B1233" t="s">
        <v>57</v>
      </c>
      <c r="C1233" s="3">
        <v>17.490000000000002</v>
      </c>
      <c r="D1233">
        <v>85.8</v>
      </c>
      <c r="E1233">
        <f t="shared" si="19"/>
        <v>39</v>
      </c>
      <c r="F1233" t="str">
        <f>IF(_xlfn.XLOOKUP(A1233,'Shipment Detail'!N:N,'Shipment Detail'!D:D)="entreprise","E","P")</f>
        <v>E</v>
      </c>
    </row>
    <row r="1234" spans="1:6" x14ac:dyDescent="0.2">
      <c r="A1234" s="6">
        <v>872881785244</v>
      </c>
      <c r="B1234" t="s">
        <v>57</v>
      </c>
      <c r="C1234" s="3">
        <v>17.829999999999991</v>
      </c>
      <c r="D1234">
        <v>88</v>
      </c>
      <c r="E1234">
        <f t="shared" si="19"/>
        <v>40</v>
      </c>
      <c r="F1234" t="str">
        <f>IF(_xlfn.XLOOKUP(A1234,'Shipment Detail'!N:N,'Shipment Detail'!D:D)="entreprise","E","P")</f>
        <v>E</v>
      </c>
    </row>
    <row r="1235" spans="1:6" x14ac:dyDescent="0.2">
      <c r="A1235" s="6">
        <v>872881837212</v>
      </c>
      <c r="B1235" t="s">
        <v>57</v>
      </c>
      <c r="C1235" s="3">
        <v>17.490000000000002</v>
      </c>
      <c r="D1235">
        <v>84.48</v>
      </c>
      <c r="E1235">
        <f t="shared" si="19"/>
        <v>38.4</v>
      </c>
      <c r="F1235" t="str">
        <f>IF(_xlfn.XLOOKUP(A1235,'Shipment Detail'!N:N,'Shipment Detail'!D:D)="entreprise","E","P")</f>
        <v>E</v>
      </c>
    </row>
    <row r="1236" spans="1:6" x14ac:dyDescent="0.2">
      <c r="A1236" s="6">
        <v>872881871663</v>
      </c>
      <c r="B1236" t="s">
        <v>57</v>
      </c>
      <c r="C1236" s="3">
        <v>16.830000000000005</v>
      </c>
      <c r="D1236">
        <v>81.400000000000006</v>
      </c>
      <c r="E1236">
        <f t="shared" si="19"/>
        <v>37</v>
      </c>
      <c r="F1236" t="str">
        <f>IF(_xlfn.XLOOKUP(A1236,'Shipment Detail'!N:N,'Shipment Detail'!D:D)="entreprise","E","P")</f>
        <v>E</v>
      </c>
    </row>
    <row r="1237" spans="1:6" x14ac:dyDescent="0.2">
      <c r="A1237" s="6">
        <v>872881926354</v>
      </c>
      <c r="B1237" t="s">
        <v>57</v>
      </c>
      <c r="C1237" s="3">
        <v>13.479999999999997</v>
      </c>
      <c r="D1237">
        <v>58.3</v>
      </c>
      <c r="E1237">
        <f t="shared" si="19"/>
        <v>26.5</v>
      </c>
      <c r="F1237" t="str">
        <f>IF(_xlfn.XLOOKUP(A1237,'Shipment Detail'!N:N,'Shipment Detail'!D:D)="entreprise","E","P")</f>
        <v>E</v>
      </c>
    </row>
    <row r="1238" spans="1:6" x14ac:dyDescent="0.2">
      <c r="A1238" s="6">
        <v>872881984151</v>
      </c>
      <c r="B1238" t="s">
        <v>57</v>
      </c>
      <c r="C1238" s="3">
        <v>17.829999999999991</v>
      </c>
      <c r="D1238">
        <v>88</v>
      </c>
      <c r="E1238">
        <f t="shared" si="19"/>
        <v>40</v>
      </c>
      <c r="F1238" t="str">
        <f>IF(_xlfn.XLOOKUP(A1238,'Shipment Detail'!N:N,'Shipment Detail'!D:D)="entreprise","E","P")</f>
        <v>E</v>
      </c>
    </row>
    <row r="1239" spans="1:6" x14ac:dyDescent="0.2">
      <c r="A1239" s="6">
        <v>872882052283</v>
      </c>
      <c r="B1239" t="s">
        <v>57</v>
      </c>
      <c r="C1239" s="3">
        <v>15.82</v>
      </c>
      <c r="D1239">
        <v>74.8</v>
      </c>
      <c r="E1239">
        <f t="shared" si="19"/>
        <v>34</v>
      </c>
      <c r="F1239" t="str">
        <f>IF(_xlfn.XLOOKUP(A1239,'Shipment Detail'!N:N,'Shipment Detail'!D:D)="entreprise","E","P")</f>
        <v>E</v>
      </c>
    </row>
    <row r="1240" spans="1:6" x14ac:dyDescent="0.2">
      <c r="A1240" s="6">
        <v>872882084841</v>
      </c>
      <c r="B1240" t="s">
        <v>57</v>
      </c>
      <c r="C1240" s="3">
        <v>16.159999999999997</v>
      </c>
      <c r="D1240">
        <v>76.12</v>
      </c>
      <c r="E1240">
        <f t="shared" si="19"/>
        <v>34.6</v>
      </c>
      <c r="F1240" t="str">
        <f>IF(_xlfn.XLOOKUP(A1240,'Shipment Detail'!N:N,'Shipment Detail'!D:D)="entreprise","E","P")</f>
        <v>E</v>
      </c>
    </row>
    <row r="1241" spans="1:6" x14ac:dyDescent="0.2">
      <c r="A1241" s="6">
        <v>872882143568</v>
      </c>
      <c r="B1241" t="s">
        <v>57</v>
      </c>
      <c r="C1241" s="3">
        <v>16.490000000000002</v>
      </c>
      <c r="D1241">
        <v>78.98</v>
      </c>
      <c r="E1241">
        <f t="shared" si="19"/>
        <v>35.9</v>
      </c>
      <c r="F1241" t="str">
        <f>IF(_xlfn.XLOOKUP(A1241,'Shipment Detail'!N:N,'Shipment Detail'!D:D)="entreprise","E","P")</f>
        <v>E</v>
      </c>
    </row>
    <row r="1242" spans="1:6" x14ac:dyDescent="0.2">
      <c r="A1242" s="6">
        <v>872882188379</v>
      </c>
      <c r="B1242" t="s">
        <v>57</v>
      </c>
      <c r="C1242" s="3">
        <v>18.829999999999998</v>
      </c>
      <c r="D1242">
        <v>94.6</v>
      </c>
      <c r="E1242">
        <f t="shared" si="19"/>
        <v>43</v>
      </c>
      <c r="F1242" t="str">
        <f>IF(_xlfn.XLOOKUP(A1242,'Shipment Detail'!N:N,'Shipment Detail'!D:D)="entreprise","E","P")</f>
        <v>E</v>
      </c>
    </row>
    <row r="1243" spans="1:6" x14ac:dyDescent="0.2">
      <c r="A1243" s="6">
        <v>872882257199</v>
      </c>
      <c r="B1243" t="s">
        <v>57</v>
      </c>
      <c r="C1243" s="3">
        <v>18.829999999999998</v>
      </c>
      <c r="D1243">
        <v>94.16</v>
      </c>
      <c r="E1243">
        <f t="shared" si="19"/>
        <v>42.800000000000004</v>
      </c>
      <c r="F1243" t="str">
        <f>IF(_xlfn.XLOOKUP(A1243,'Shipment Detail'!N:N,'Shipment Detail'!D:D)="entreprise","E","P")</f>
        <v>E</v>
      </c>
    </row>
    <row r="1244" spans="1:6" x14ac:dyDescent="0.2">
      <c r="A1244" s="6">
        <v>872882286622</v>
      </c>
      <c r="B1244" t="s">
        <v>57</v>
      </c>
      <c r="C1244" s="3">
        <v>8.129999999999999</v>
      </c>
      <c r="D1244">
        <v>23.1</v>
      </c>
      <c r="E1244">
        <f t="shared" si="19"/>
        <v>10.5</v>
      </c>
      <c r="F1244" t="str">
        <f>IF(_xlfn.XLOOKUP(A1244,'Shipment Detail'!N:N,'Shipment Detail'!D:D)="entreprise","E","P")</f>
        <v>E</v>
      </c>
    </row>
    <row r="1245" spans="1:6" x14ac:dyDescent="0.2">
      <c r="A1245" s="6">
        <v>872882303272</v>
      </c>
      <c r="B1245" t="s">
        <v>57</v>
      </c>
      <c r="C1245" s="3">
        <v>15.149999999999999</v>
      </c>
      <c r="D1245">
        <v>69.52</v>
      </c>
      <c r="E1245">
        <f t="shared" si="19"/>
        <v>31.6</v>
      </c>
      <c r="F1245" t="str">
        <f>IF(_xlfn.XLOOKUP(A1245,'Shipment Detail'!N:N,'Shipment Detail'!D:D)="entreprise","E","P")</f>
        <v>E</v>
      </c>
    </row>
    <row r="1246" spans="1:6" x14ac:dyDescent="0.2">
      <c r="A1246" s="6">
        <v>872882343450</v>
      </c>
      <c r="B1246" t="s">
        <v>57</v>
      </c>
      <c r="C1246" s="3">
        <v>14.82</v>
      </c>
      <c r="D1246">
        <v>67.98</v>
      </c>
      <c r="E1246">
        <f t="shared" si="19"/>
        <v>30.900000000000002</v>
      </c>
      <c r="F1246" t="str">
        <f>IF(_xlfn.XLOOKUP(A1246,'Shipment Detail'!N:N,'Shipment Detail'!D:D)="entreprise","E","P")</f>
        <v>E</v>
      </c>
    </row>
    <row r="1247" spans="1:6" x14ac:dyDescent="0.2">
      <c r="A1247" s="6">
        <v>872882388981</v>
      </c>
      <c r="B1247" t="s">
        <v>57</v>
      </c>
      <c r="C1247" s="3">
        <v>22.179999999999993</v>
      </c>
      <c r="D1247">
        <v>116.38</v>
      </c>
      <c r="E1247">
        <f t="shared" si="19"/>
        <v>52.800000000000004</v>
      </c>
      <c r="F1247" t="str">
        <f>IF(_xlfn.XLOOKUP(A1247,'Shipment Detail'!N:N,'Shipment Detail'!D:D)="entreprise","E","P")</f>
        <v>E</v>
      </c>
    </row>
    <row r="1248" spans="1:6" x14ac:dyDescent="0.2">
      <c r="A1248" s="6">
        <v>872882414880</v>
      </c>
      <c r="B1248" t="s">
        <v>57</v>
      </c>
      <c r="C1248" s="3">
        <v>14.150000000000006</v>
      </c>
      <c r="D1248">
        <v>63.8</v>
      </c>
      <c r="E1248">
        <f t="shared" si="19"/>
        <v>29</v>
      </c>
      <c r="F1248" t="str">
        <f>IF(_xlfn.XLOOKUP(A1248,'Shipment Detail'!N:N,'Shipment Detail'!D:D)="entreprise","E","P")</f>
        <v>E</v>
      </c>
    </row>
    <row r="1249" spans="1:6" x14ac:dyDescent="0.2">
      <c r="A1249" s="6">
        <v>872882435866</v>
      </c>
      <c r="B1249" t="s">
        <v>57</v>
      </c>
      <c r="C1249" s="3">
        <v>15.149999999999999</v>
      </c>
      <c r="D1249">
        <v>69.52</v>
      </c>
      <c r="E1249">
        <f t="shared" si="19"/>
        <v>31.6</v>
      </c>
      <c r="F1249" t="str">
        <f>IF(_xlfn.XLOOKUP(A1249,'Shipment Detail'!N:N,'Shipment Detail'!D:D)="entreprise","E","P")</f>
        <v>E</v>
      </c>
    </row>
    <row r="1250" spans="1:6" x14ac:dyDescent="0.2">
      <c r="A1250" s="6">
        <v>872882455158</v>
      </c>
      <c r="B1250" t="s">
        <v>57</v>
      </c>
      <c r="C1250" s="3">
        <v>14.82</v>
      </c>
      <c r="D1250">
        <v>67.760000000000005</v>
      </c>
      <c r="E1250">
        <f t="shared" si="19"/>
        <v>30.8</v>
      </c>
      <c r="F1250" t="str">
        <f>IF(_xlfn.XLOOKUP(A1250,'Shipment Detail'!N:N,'Shipment Detail'!D:D)="entreprise","E","P")</f>
        <v>E</v>
      </c>
    </row>
    <row r="1251" spans="1:6" x14ac:dyDescent="0.2">
      <c r="A1251" s="6">
        <v>872882566787</v>
      </c>
      <c r="B1251" t="s">
        <v>57</v>
      </c>
      <c r="C1251" s="3">
        <v>15.149999999999999</v>
      </c>
      <c r="D1251">
        <v>70.400000000000006</v>
      </c>
      <c r="E1251">
        <f t="shared" si="19"/>
        <v>32</v>
      </c>
      <c r="F1251" t="str">
        <f>IF(_xlfn.XLOOKUP(A1251,'Shipment Detail'!N:N,'Shipment Detail'!D:D)="entreprise","E","P")</f>
        <v>E</v>
      </c>
    </row>
    <row r="1252" spans="1:6" x14ac:dyDescent="0.2">
      <c r="A1252" s="6">
        <v>872882592990</v>
      </c>
      <c r="B1252" t="s">
        <v>57</v>
      </c>
      <c r="C1252" s="3">
        <v>19.840000000000003</v>
      </c>
      <c r="D1252">
        <v>99.88</v>
      </c>
      <c r="E1252">
        <f t="shared" si="19"/>
        <v>45.4</v>
      </c>
      <c r="F1252" t="str">
        <f>IF(_xlfn.XLOOKUP(A1252,'Shipment Detail'!N:N,'Shipment Detail'!D:D)="entreprise","E","P")</f>
        <v>E</v>
      </c>
    </row>
    <row r="1253" spans="1:6" x14ac:dyDescent="0.2">
      <c r="A1253" s="6">
        <v>872882623905</v>
      </c>
      <c r="B1253" t="s">
        <v>57</v>
      </c>
      <c r="C1253" s="3">
        <v>14.480000000000004</v>
      </c>
      <c r="D1253">
        <v>65.56</v>
      </c>
      <c r="E1253">
        <f t="shared" si="19"/>
        <v>29.8</v>
      </c>
      <c r="F1253" t="str">
        <f>IF(_xlfn.XLOOKUP(A1253,'Shipment Detail'!N:N,'Shipment Detail'!D:D)="entreprise","E","P")</f>
        <v>E</v>
      </c>
    </row>
    <row r="1254" spans="1:6" x14ac:dyDescent="0.2">
      <c r="A1254" s="6">
        <v>872882658976</v>
      </c>
      <c r="B1254" t="s">
        <v>57</v>
      </c>
      <c r="C1254" s="3">
        <v>8.4599999999999973</v>
      </c>
      <c r="D1254">
        <v>26.4</v>
      </c>
      <c r="E1254">
        <f t="shared" si="19"/>
        <v>12</v>
      </c>
      <c r="F1254" t="str">
        <f>IF(_xlfn.XLOOKUP(A1254,'Shipment Detail'!N:N,'Shipment Detail'!D:D)="entreprise","E","P")</f>
        <v>E</v>
      </c>
    </row>
    <row r="1255" spans="1:6" x14ac:dyDescent="0.2">
      <c r="A1255" s="6">
        <v>872882678474</v>
      </c>
      <c r="B1255" t="s">
        <v>57</v>
      </c>
      <c r="C1255" s="3">
        <v>8.129999999999999</v>
      </c>
      <c r="D1255">
        <v>24.2</v>
      </c>
      <c r="E1255">
        <f t="shared" si="19"/>
        <v>11</v>
      </c>
      <c r="F1255" t="str">
        <f>IF(_xlfn.XLOOKUP(A1255,'Shipment Detail'!N:N,'Shipment Detail'!D:D)="entreprise","E","P")</f>
        <v>E</v>
      </c>
    </row>
    <row r="1256" spans="1:6" x14ac:dyDescent="0.2">
      <c r="A1256" s="6">
        <v>872882714009</v>
      </c>
      <c r="B1256" t="s">
        <v>57</v>
      </c>
      <c r="C1256" s="3">
        <v>20.840000000000003</v>
      </c>
      <c r="D1256">
        <v>106.48</v>
      </c>
      <c r="E1256">
        <f t="shared" si="19"/>
        <v>48.300000000000004</v>
      </c>
      <c r="F1256" t="str">
        <f>IF(_xlfn.XLOOKUP(A1256,'Shipment Detail'!N:N,'Shipment Detail'!D:D)="entreprise","E","P")</f>
        <v>E</v>
      </c>
    </row>
    <row r="1257" spans="1:6" x14ac:dyDescent="0.2">
      <c r="A1257" s="6">
        <v>872882751025</v>
      </c>
      <c r="B1257" t="s">
        <v>57</v>
      </c>
      <c r="C1257" s="3">
        <v>15.149999999999999</v>
      </c>
      <c r="D1257">
        <v>69.52</v>
      </c>
      <c r="E1257">
        <f t="shared" si="19"/>
        <v>31.6</v>
      </c>
      <c r="F1257" t="str">
        <f>IF(_xlfn.XLOOKUP(A1257,'Shipment Detail'!N:N,'Shipment Detail'!D:D)="entreprise","E","P")</f>
        <v>E</v>
      </c>
    </row>
    <row r="1258" spans="1:6" x14ac:dyDescent="0.2">
      <c r="A1258" s="6">
        <v>872882776084</v>
      </c>
      <c r="B1258" t="s">
        <v>57</v>
      </c>
      <c r="C1258" s="3">
        <v>25.190000000000012</v>
      </c>
      <c r="D1258">
        <v>135.74</v>
      </c>
      <c r="E1258">
        <f t="shared" si="19"/>
        <v>61.6</v>
      </c>
      <c r="F1258" t="str">
        <f>IF(_xlfn.XLOOKUP(A1258,'Shipment Detail'!N:N,'Shipment Detail'!D:D)="entreprise","E","P")</f>
        <v>E</v>
      </c>
    </row>
    <row r="1259" spans="1:6" x14ac:dyDescent="0.2">
      <c r="A1259" s="6">
        <v>872882804170</v>
      </c>
      <c r="B1259" t="s">
        <v>57</v>
      </c>
      <c r="C1259" s="3">
        <v>18.159999999999997</v>
      </c>
      <c r="D1259">
        <v>88.44</v>
      </c>
      <c r="E1259">
        <f t="shared" si="19"/>
        <v>40.200000000000003</v>
      </c>
      <c r="F1259" t="str">
        <f>IF(_xlfn.XLOOKUP(A1259,'Shipment Detail'!N:N,'Shipment Detail'!D:D)="entreprise","E","P")</f>
        <v>E</v>
      </c>
    </row>
    <row r="1260" spans="1:6" x14ac:dyDescent="0.2">
      <c r="A1260" s="6">
        <v>872882826439</v>
      </c>
      <c r="B1260" t="s">
        <v>57</v>
      </c>
      <c r="C1260" s="3">
        <v>11.809999999999995</v>
      </c>
      <c r="D1260">
        <v>47.74</v>
      </c>
      <c r="E1260">
        <f t="shared" si="19"/>
        <v>21.700000000000003</v>
      </c>
      <c r="F1260" t="str">
        <f>IF(_xlfn.XLOOKUP(A1260,'Shipment Detail'!N:N,'Shipment Detail'!D:D)="entreprise","E","P")</f>
        <v>E</v>
      </c>
    </row>
    <row r="1261" spans="1:6" x14ac:dyDescent="0.2">
      <c r="A1261" s="6">
        <v>872882901405</v>
      </c>
      <c r="B1261" t="s">
        <v>57</v>
      </c>
      <c r="C1261" s="3">
        <v>20.840000000000003</v>
      </c>
      <c r="D1261">
        <v>107.14</v>
      </c>
      <c r="E1261">
        <f t="shared" si="19"/>
        <v>48.6</v>
      </c>
      <c r="F1261" t="str">
        <f>IF(_xlfn.XLOOKUP(A1261,'Shipment Detail'!N:N,'Shipment Detail'!D:D)="entreprise","E","P")</f>
        <v>E</v>
      </c>
    </row>
    <row r="1262" spans="1:6" x14ac:dyDescent="0.2">
      <c r="A1262" s="6">
        <v>872882924417</v>
      </c>
      <c r="B1262" t="s">
        <v>57</v>
      </c>
      <c r="C1262" s="3">
        <v>11.809999999999995</v>
      </c>
      <c r="D1262">
        <v>48.4</v>
      </c>
      <c r="E1262">
        <f t="shared" si="19"/>
        <v>22</v>
      </c>
      <c r="F1262" t="str">
        <f>IF(_xlfn.XLOOKUP(A1262,'Shipment Detail'!N:N,'Shipment Detail'!D:D)="entreprise","E","P")</f>
        <v>E</v>
      </c>
    </row>
    <row r="1263" spans="1:6" x14ac:dyDescent="0.2">
      <c r="A1263" s="6">
        <v>872882948540</v>
      </c>
      <c r="B1263" t="s">
        <v>57</v>
      </c>
      <c r="C1263" s="3">
        <v>19.840000000000003</v>
      </c>
      <c r="D1263">
        <v>100.98</v>
      </c>
      <c r="E1263">
        <f t="shared" si="19"/>
        <v>45.9</v>
      </c>
      <c r="F1263" t="str">
        <f>IF(_xlfn.XLOOKUP(A1263,'Shipment Detail'!N:N,'Shipment Detail'!D:D)="entreprise","E","P")</f>
        <v>E</v>
      </c>
    </row>
    <row r="1264" spans="1:6" x14ac:dyDescent="0.2">
      <c r="A1264" s="6">
        <v>872882967475</v>
      </c>
      <c r="B1264" t="s">
        <v>57</v>
      </c>
      <c r="C1264" s="3">
        <v>9.4600000000000009</v>
      </c>
      <c r="D1264">
        <v>33</v>
      </c>
      <c r="E1264">
        <f t="shared" si="19"/>
        <v>15</v>
      </c>
      <c r="F1264" t="str">
        <f>IF(_xlfn.XLOOKUP(A1264,'Shipment Detail'!N:N,'Shipment Detail'!D:D)="entreprise","E","P")</f>
        <v>E</v>
      </c>
    </row>
    <row r="1265" spans="1:6" x14ac:dyDescent="0.2">
      <c r="A1265" s="6">
        <v>872882983184</v>
      </c>
      <c r="B1265" t="s">
        <v>57</v>
      </c>
      <c r="C1265" s="3">
        <v>9.4600000000000009</v>
      </c>
      <c r="D1265">
        <v>33</v>
      </c>
      <c r="E1265">
        <f t="shared" si="19"/>
        <v>15</v>
      </c>
      <c r="F1265" t="str">
        <f>IF(_xlfn.XLOOKUP(A1265,'Shipment Detail'!N:N,'Shipment Detail'!D:D)="entreprise","E","P")</f>
        <v>E</v>
      </c>
    </row>
    <row r="1266" spans="1:6" x14ac:dyDescent="0.2">
      <c r="A1266" s="6">
        <v>872883027543</v>
      </c>
      <c r="B1266" t="s">
        <v>57</v>
      </c>
      <c r="C1266" s="3">
        <v>9.4600000000000009</v>
      </c>
      <c r="D1266">
        <v>33</v>
      </c>
      <c r="E1266">
        <f t="shared" si="19"/>
        <v>15</v>
      </c>
      <c r="F1266" t="str">
        <f>IF(_xlfn.XLOOKUP(A1266,'Shipment Detail'!N:N,'Shipment Detail'!D:D)="entreprise","E","P")</f>
        <v>E</v>
      </c>
    </row>
    <row r="1267" spans="1:6" x14ac:dyDescent="0.2">
      <c r="A1267" s="6">
        <v>872883055040</v>
      </c>
      <c r="B1267" t="s">
        <v>57</v>
      </c>
      <c r="C1267" s="3">
        <v>12.480000000000004</v>
      </c>
      <c r="D1267">
        <v>51.26</v>
      </c>
      <c r="E1267">
        <f t="shared" si="19"/>
        <v>23.3</v>
      </c>
      <c r="F1267" t="str">
        <f>IF(_xlfn.XLOOKUP(A1267,'Shipment Detail'!N:N,'Shipment Detail'!D:D)="entreprise","E","P")</f>
        <v>E</v>
      </c>
    </row>
    <row r="1268" spans="1:6" x14ac:dyDescent="0.2">
      <c r="A1268" s="6">
        <v>872883069355</v>
      </c>
      <c r="B1268" t="s">
        <v>57</v>
      </c>
      <c r="C1268" s="3">
        <v>21.179999999999993</v>
      </c>
      <c r="D1268">
        <v>110</v>
      </c>
      <c r="E1268">
        <f t="shared" si="19"/>
        <v>49.9</v>
      </c>
      <c r="F1268" t="str">
        <f>IF(_xlfn.XLOOKUP(A1268,'Shipment Detail'!N:N,'Shipment Detail'!D:D)="entreprise","E","P")</f>
        <v>E</v>
      </c>
    </row>
    <row r="1269" spans="1:6" x14ac:dyDescent="0.2">
      <c r="A1269" s="6">
        <v>872883119445</v>
      </c>
      <c r="B1269" t="s">
        <v>57</v>
      </c>
      <c r="C1269" s="3">
        <v>15.489999999999995</v>
      </c>
      <c r="D1269">
        <v>72.599999999999994</v>
      </c>
      <c r="E1269">
        <f t="shared" si="19"/>
        <v>33</v>
      </c>
      <c r="F1269" t="str">
        <f>IF(_xlfn.XLOOKUP(A1269,'Shipment Detail'!N:N,'Shipment Detail'!D:D)="entreprise","E","P")</f>
        <v>E</v>
      </c>
    </row>
    <row r="1270" spans="1:6" x14ac:dyDescent="0.2">
      <c r="A1270" s="6">
        <v>872883617641</v>
      </c>
      <c r="B1270" t="s">
        <v>57</v>
      </c>
      <c r="C1270" s="3">
        <v>11.809999999999995</v>
      </c>
      <c r="D1270">
        <v>48.4</v>
      </c>
      <c r="E1270">
        <f t="shared" si="19"/>
        <v>22</v>
      </c>
      <c r="F1270" t="str">
        <f>IF(_xlfn.XLOOKUP(A1270,'Shipment Detail'!N:N,'Shipment Detail'!D:D)="entreprise","E","P")</f>
        <v>E</v>
      </c>
    </row>
    <row r="1271" spans="1:6" x14ac:dyDescent="0.2">
      <c r="A1271" s="6">
        <v>872883658034</v>
      </c>
      <c r="B1271" t="s">
        <v>57</v>
      </c>
      <c r="C1271" s="3">
        <v>10.129999999999995</v>
      </c>
      <c r="D1271">
        <v>36.520000000000003</v>
      </c>
      <c r="E1271">
        <f t="shared" si="19"/>
        <v>16.600000000000001</v>
      </c>
      <c r="F1271" t="str">
        <f>IF(_xlfn.XLOOKUP(A1271,'Shipment Detail'!N:N,'Shipment Detail'!D:D)="entreprise","E","P")</f>
        <v>E</v>
      </c>
    </row>
    <row r="1272" spans="1:6" x14ac:dyDescent="0.2">
      <c r="A1272" s="6">
        <v>872883675390</v>
      </c>
      <c r="B1272" t="s">
        <v>57</v>
      </c>
      <c r="C1272" s="3">
        <v>10.129999999999995</v>
      </c>
      <c r="D1272">
        <v>35.64</v>
      </c>
      <c r="E1272">
        <f t="shared" si="19"/>
        <v>16.200000000000003</v>
      </c>
      <c r="F1272" t="str">
        <f>IF(_xlfn.XLOOKUP(A1272,'Shipment Detail'!N:N,'Shipment Detail'!D:D)="entreprise","E","P")</f>
        <v>E</v>
      </c>
    </row>
    <row r="1273" spans="1:6" x14ac:dyDescent="0.2">
      <c r="A1273" s="6">
        <v>872883704530</v>
      </c>
      <c r="B1273" t="s">
        <v>57</v>
      </c>
      <c r="C1273" s="3">
        <v>9.8000000000000007</v>
      </c>
      <c r="D1273">
        <v>33.880000000000003</v>
      </c>
      <c r="E1273">
        <f t="shared" si="19"/>
        <v>15.4</v>
      </c>
      <c r="F1273" t="str">
        <f>IF(_xlfn.XLOOKUP(A1273,'Shipment Detail'!N:N,'Shipment Detail'!D:D)="entreprise","E","P")</f>
        <v>E</v>
      </c>
    </row>
    <row r="1274" spans="1:6" x14ac:dyDescent="0.2">
      <c r="A1274" s="6">
        <v>872883731545</v>
      </c>
      <c r="B1274" t="s">
        <v>57</v>
      </c>
      <c r="C1274" s="3">
        <v>6.4499999999999993</v>
      </c>
      <c r="D1274">
        <v>13.2</v>
      </c>
      <c r="E1274">
        <f t="shared" si="19"/>
        <v>6</v>
      </c>
      <c r="F1274" t="str">
        <f>IF(_xlfn.XLOOKUP(A1274,'Shipment Detail'!N:N,'Shipment Detail'!D:D)="entreprise","E","P")</f>
        <v>E</v>
      </c>
    </row>
    <row r="1275" spans="1:6" x14ac:dyDescent="0.2">
      <c r="A1275" s="6">
        <v>872883766274</v>
      </c>
      <c r="B1275" t="s">
        <v>57</v>
      </c>
      <c r="C1275" s="3">
        <v>7.120000000000001</v>
      </c>
      <c r="D1275">
        <v>17.600000000000001</v>
      </c>
      <c r="E1275">
        <f t="shared" si="19"/>
        <v>8</v>
      </c>
      <c r="F1275" t="str">
        <f>IF(_xlfn.XLOOKUP(A1275,'Shipment Detail'!N:N,'Shipment Detail'!D:D)="entreprise","E","P")</f>
        <v>E</v>
      </c>
    </row>
    <row r="1276" spans="1:6" x14ac:dyDescent="0.2">
      <c r="A1276" s="6">
        <v>872883794734</v>
      </c>
      <c r="B1276" t="s">
        <v>57</v>
      </c>
      <c r="C1276" s="3">
        <v>19.840000000000003</v>
      </c>
      <c r="D1276">
        <v>99.66</v>
      </c>
      <c r="E1276">
        <f t="shared" si="19"/>
        <v>45.300000000000004</v>
      </c>
      <c r="F1276" t="str">
        <f>IF(_xlfn.XLOOKUP(A1276,'Shipment Detail'!N:N,'Shipment Detail'!D:D)="entreprise","E","P")</f>
        <v>E</v>
      </c>
    </row>
    <row r="1277" spans="1:6" x14ac:dyDescent="0.2">
      <c r="A1277" s="6">
        <v>872883827361</v>
      </c>
      <c r="B1277" t="s">
        <v>57</v>
      </c>
      <c r="C1277" s="3">
        <v>13.809999999999995</v>
      </c>
      <c r="D1277">
        <v>61.6</v>
      </c>
      <c r="E1277">
        <f t="shared" si="19"/>
        <v>28</v>
      </c>
      <c r="F1277" t="str">
        <f>IF(_xlfn.XLOOKUP(A1277,'Shipment Detail'!N:N,'Shipment Detail'!D:D)="entreprise","E","P")</f>
        <v>E</v>
      </c>
    </row>
    <row r="1278" spans="1:6" x14ac:dyDescent="0.2">
      <c r="A1278" s="6">
        <v>872883844088</v>
      </c>
      <c r="B1278" t="s">
        <v>57</v>
      </c>
      <c r="C1278" s="3">
        <v>10.469999999999999</v>
      </c>
      <c r="D1278">
        <v>38.28</v>
      </c>
      <c r="E1278">
        <f t="shared" si="19"/>
        <v>17.400000000000002</v>
      </c>
      <c r="F1278" t="str">
        <f>IF(_xlfn.XLOOKUP(A1278,'Shipment Detail'!N:N,'Shipment Detail'!D:D)="entreprise","E","P")</f>
        <v>E</v>
      </c>
    </row>
    <row r="1279" spans="1:6" x14ac:dyDescent="0.2">
      <c r="A1279" s="6">
        <v>872883864918</v>
      </c>
      <c r="B1279" t="s">
        <v>57</v>
      </c>
      <c r="C1279" s="3">
        <v>14.480000000000004</v>
      </c>
      <c r="D1279">
        <v>64.680000000000007</v>
      </c>
      <c r="E1279">
        <f t="shared" si="19"/>
        <v>29.400000000000002</v>
      </c>
      <c r="F1279" t="str">
        <f>IF(_xlfn.XLOOKUP(A1279,'Shipment Detail'!N:N,'Shipment Detail'!D:D)="entreprise","E","P")</f>
        <v>E</v>
      </c>
    </row>
    <row r="1280" spans="1:6" x14ac:dyDescent="0.2">
      <c r="A1280" s="6">
        <v>872883893682</v>
      </c>
      <c r="B1280" t="s">
        <v>57</v>
      </c>
      <c r="C1280" s="3">
        <v>17.159999999999997</v>
      </c>
      <c r="D1280">
        <v>83.6</v>
      </c>
      <c r="E1280">
        <f t="shared" si="19"/>
        <v>38</v>
      </c>
      <c r="F1280" t="str">
        <f>IF(_xlfn.XLOOKUP(A1280,'Shipment Detail'!N:N,'Shipment Detail'!D:D)="entreprise","E","P")</f>
        <v>E</v>
      </c>
    </row>
    <row r="1281" spans="1:6" x14ac:dyDescent="0.2">
      <c r="A1281" s="6">
        <v>872883953637</v>
      </c>
      <c r="B1281" t="s">
        <v>57</v>
      </c>
      <c r="C1281" s="3">
        <v>15.82</v>
      </c>
      <c r="D1281">
        <v>74.36</v>
      </c>
      <c r="E1281">
        <f t="shared" si="19"/>
        <v>33.800000000000004</v>
      </c>
      <c r="F1281" t="str">
        <f>IF(_xlfn.XLOOKUP(A1281,'Shipment Detail'!N:N,'Shipment Detail'!D:D)="entreprise","E","P")</f>
        <v>E</v>
      </c>
    </row>
    <row r="1282" spans="1:6" x14ac:dyDescent="0.2">
      <c r="A1282" s="6">
        <v>872883985687</v>
      </c>
      <c r="B1282" t="s">
        <v>57</v>
      </c>
      <c r="C1282" s="3">
        <v>17.159999999999997</v>
      </c>
      <c r="D1282">
        <v>82.06</v>
      </c>
      <c r="E1282">
        <f t="shared" si="19"/>
        <v>37.300000000000004</v>
      </c>
      <c r="F1282" t="str">
        <f>IF(_xlfn.XLOOKUP(A1282,'Shipment Detail'!N:N,'Shipment Detail'!D:D)="entreprise","E","P")</f>
        <v>E</v>
      </c>
    </row>
    <row r="1283" spans="1:6" x14ac:dyDescent="0.2">
      <c r="A1283" s="6">
        <v>872884010658</v>
      </c>
      <c r="B1283" t="s">
        <v>57</v>
      </c>
      <c r="C1283" s="3">
        <v>18.829999999999998</v>
      </c>
      <c r="D1283">
        <v>94.6</v>
      </c>
      <c r="E1283">
        <f t="shared" ref="E1283:E1346" si="20">ROUNDUP(D1283*0.453592,1)</f>
        <v>43</v>
      </c>
      <c r="F1283" t="str">
        <f>IF(_xlfn.XLOOKUP(A1283,'Shipment Detail'!N:N,'Shipment Detail'!D:D)="entreprise","E","P")</f>
        <v>E</v>
      </c>
    </row>
    <row r="1284" spans="1:6" x14ac:dyDescent="0.2">
      <c r="A1284" s="6">
        <v>872884057299</v>
      </c>
      <c r="B1284" t="s">
        <v>57</v>
      </c>
      <c r="C1284" s="3">
        <v>12.480000000000004</v>
      </c>
      <c r="D1284">
        <v>52.58</v>
      </c>
      <c r="E1284">
        <f t="shared" si="20"/>
        <v>23.900000000000002</v>
      </c>
      <c r="F1284" t="str">
        <f>IF(_xlfn.XLOOKUP(A1284,'Shipment Detail'!N:N,'Shipment Detail'!D:D)="entreprise","E","P")</f>
        <v>E</v>
      </c>
    </row>
    <row r="1285" spans="1:6" x14ac:dyDescent="0.2">
      <c r="A1285" s="6">
        <v>872884068149</v>
      </c>
      <c r="B1285" t="s">
        <v>57</v>
      </c>
      <c r="C1285" s="3">
        <v>9.4600000000000009</v>
      </c>
      <c r="D1285">
        <v>33</v>
      </c>
      <c r="E1285">
        <f t="shared" si="20"/>
        <v>15</v>
      </c>
      <c r="F1285" t="str">
        <f>IF(_xlfn.XLOOKUP(A1285,'Shipment Detail'!N:N,'Shipment Detail'!D:D)="entreprise","E","P")</f>
        <v>E</v>
      </c>
    </row>
    <row r="1286" spans="1:6" x14ac:dyDescent="0.2">
      <c r="A1286" s="6">
        <v>872884101347</v>
      </c>
      <c r="B1286" t="s">
        <v>57</v>
      </c>
      <c r="C1286" s="3">
        <v>10.800000000000004</v>
      </c>
      <c r="D1286">
        <v>41.14</v>
      </c>
      <c r="E1286">
        <f t="shared" si="20"/>
        <v>18.700000000000003</v>
      </c>
      <c r="F1286" t="str">
        <f>IF(_xlfn.XLOOKUP(A1286,'Shipment Detail'!N:N,'Shipment Detail'!D:D)="entreprise","E","P")</f>
        <v>E</v>
      </c>
    </row>
    <row r="1287" spans="1:6" x14ac:dyDescent="0.2">
      <c r="A1287" s="6">
        <v>872884116589</v>
      </c>
      <c r="B1287" t="s">
        <v>57</v>
      </c>
      <c r="C1287" s="3">
        <v>9.4600000000000009</v>
      </c>
      <c r="D1287">
        <v>33</v>
      </c>
      <c r="E1287">
        <f t="shared" si="20"/>
        <v>15</v>
      </c>
      <c r="F1287" t="str">
        <f>IF(_xlfn.XLOOKUP(A1287,'Shipment Detail'!N:N,'Shipment Detail'!D:D)="entreprise","E","P")</f>
        <v>E</v>
      </c>
    </row>
    <row r="1288" spans="1:6" x14ac:dyDescent="0.2">
      <c r="A1288" s="6">
        <v>872884147670</v>
      </c>
      <c r="B1288" t="s">
        <v>57</v>
      </c>
      <c r="C1288" s="3">
        <v>10.800000000000004</v>
      </c>
      <c r="D1288">
        <v>41.8</v>
      </c>
      <c r="E1288">
        <f t="shared" si="20"/>
        <v>19</v>
      </c>
      <c r="F1288" t="str">
        <f>IF(_xlfn.XLOOKUP(A1288,'Shipment Detail'!N:N,'Shipment Detail'!D:D)="entreprise","E","P")</f>
        <v>E</v>
      </c>
    </row>
    <row r="1289" spans="1:6" x14ac:dyDescent="0.2">
      <c r="A1289" s="6">
        <v>872884164157</v>
      </c>
      <c r="B1289" t="s">
        <v>57</v>
      </c>
      <c r="C1289" s="3">
        <v>14.150000000000006</v>
      </c>
      <c r="D1289">
        <v>63.8</v>
      </c>
      <c r="E1289">
        <f t="shared" si="20"/>
        <v>29</v>
      </c>
      <c r="F1289" t="str">
        <f>IF(_xlfn.XLOOKUP(A1289,'Shipment Detail'!N:N,'Shipment Detail'!D:D)="entreprise","E","P")</f>
        <v>E</v>
      </c>
    </row>
    <row r="1290" spans="1:6" x14ac:dyDescent="0.2">
      <c r="A1290" s="6">
        <v>872884197777</v>
      </c>
      <c r="B1290" t="s">
        <v>57</v>
      </c>
      <c r="C1290" s="3">
        <v>14.480000000000004</v>
      </c>
      <c r="D1290">
        <v>65.56</v>
      </c>
      <c r="E1290">
        <f t="shared" si="20"/>
        <v>29.8</v>
      </c>
      <c r="F1290" t="str">
        <f>IF(_xlfn.XLOOKUP(A1290,'Shipment Detail'!N:N,'Shipment Detail'!D:D)="entreprise","E","P")</f>
        <v>E</v>
      </c>
    </row>
    <row r="1291" spans="1:6" x14ac:dyDescent="0.2">
      <c r="A1291" s="6">
        <v>872884226641</v>
      </c>
      <c r="B1291" t="s">
        <v>57</v>
      </c>
      <c r="C1291" s="3">
        <v>11.809999999999995</v>
      </c>
      <c r="D1291">
        <v>47.52</v>
      </c>
      <c r="E1291">
        <f t="shared" si="20"/>
        <v>21.6</v>
      </c>
      <c r="F1291" t="str">
        <f>IF(_xlfn.XLOOKUP(A1291,'Shipment Detail'!N:N,'Shipment Detail'!D:D)="entreprise","E","P")</f>
        <v>E</v>
      </c>
    </row>
    <row r="1292" spans="1:6" x14ac:dyDescent="0.2">
      <c r="A1292" s="6">
        <v>872884242887</v>
      </c>
      <c r="B1292" t="s">
        <v>57</v>
      </c>
      <c r="C1292" s="3">
        <v>16.490000000000002</v>
      </c>
      <c r="D1292">
        <v>77.88</v>
      </c>
      <c r="E1292">
        <f t="shared" si="20"/>
        <v>35.4</v>
      </c>
      <c r="F1292" t="str">
        <f>IF(_xlfn.XLOOKUP(A1292,'Shipment Detail'!N:N,'Shipment Detail'!D:D)="entreprise","E","P")</f>
        <v>E</v>
      </c>
    </row>
    <row r="1293" spans="1:6" x14ac:dyDescent="0.2">
      <c r="A1293" s="6">
        <v>872884267950</v>
      </c>
      <c r="B1293" t="s">
        <v>57</v>
      </c>
      <c r="C1293" s="3">
        <v>11.469999999999999</v>
      </c>
      <c r="D1293">
        <v>44.66</v>
      </c>
      <c r="E1293">
        <f t="shared" si="20"/>
        <v>20.3</v>
      </c>
      <c r="F1293" t="str">
        <f>IF(_xlfn.XLOOKUP(A1293,'Shipment Detail'!N:N,'Shipment Detail'!D:D)="entreprise","E","P")</f>
        <v>E</v>
      </c>
    </row>
    <row r="1294" spans="1:6" x14ac:dyDescent="0.2">
      <c r="A1294" s="6">
        <v>872884304330</v>
      </c>
      <c r="B1294" t="s">
        <v>57</v>
      </c>
      <c r="C1294" s="3">
        <v>16.830000000000005</v>
      </c>
      <c r="D1294">
        <v>81.180000000000007</v>
      </c>
      <c r="E1294">
        <f t="shared" si="20"/>
        <v>36.9</v>
      </c>
      <c r="F1294" t="str">
        <f>IF(_xlfn.XLOOKUP(A1294,'Shipment Detail'!N:N,'Shipment Detail'!D:D)="entreprise","E","P")</f>
        <v>E</v>
      </c>
    </row>
    <row r="1295" spans="1:6" x14ac:dyDescent="0.2">
      <c r="A1295" s="6">
        <v>872884339883</v>
      </c>
      <c r="B1295" t="s">
        <v>57</v>
      </c>
      <c r="C1295" s="3">
        <v>17.829999999999991</v>
      </c>
      <c r="D1295">
        <v>88</v>
      </c>
      <c r="E1295">
        <f t="shared" si="20"/>
        <v>40</v>
      </c>
      <c r="F1295" t="str">
        <f>IF(_xlfn.XLOOKUP(A1295,'Shipment Detail'!N:N,'Shipment Detail'!D:D)="entreprise","E","P")</f>
        <v>E</v>
      </c>
    </row>
    <row r="1296" spans="1:6" x14ac:dyDescent="0.2">
      <c r="A1296" s="6">
        <v>872884382840</v>
      </c>
      <c r="B1296" t="s">
        <v>57</v>
      </c>
      <c r="C1296" s="3">
        <v>10.129999999999995</v>
      </c>
      <c r="D1296">
        <v>36.08</v>
      </c>
      <c r="E1296">
        <f t="shared" si="20"/>
        <v>16.400000000000002</v>
      </c>
      <c r="F1296" t="str">
        <f>IF(_xlfn.XLOOKUP(A1296,'Shipment Detail'!N:N,'Shipment Detail'!D:D)="entreprise","E","P")</f>
        <v>E</v>
      </c>
    </row>
    <row r="1297" spans="1:6" x14ac:dyDescent="0.2">
      <c r="A1297" s="6">
        <v>872884404686</v>
      </c>
      <c r="B1297" t="s">
        <v>57</v>
      </c>
      <c r="C1297" s="3">
        <v>11.14</v>
      </c>
      <c r="D1297">
        <v>42.02</v>
      </c>
      <c r="E1297">
        <f t="shared" si="20"/>
        <v>19.100000000000001</v>
      </c>
      <c r="F1297" t="str">
        <f>IF(_xlfn.XLOOKUP(A1297,'Shipment Detail'!N:N,'Shipment Detail'!D:D)="entreprise","E","P")</f>
        <v>E</v>
      </c>
    </row>
    <row r="1298" spans="1:6" x14ac:dyDescent="0.2">
      <c r="A1298" s="6">
        <v>872884410512</v>
      </c>
      <c r="B1298" t="s">
        <v>57</v>
      </c>
      <c r="C1298" s="3">
        <v>10.129999999999995</v>
      </c>
      <c r="D1298">
        <v>35.86</v>
      </c>
      <c r="E1298">
        <f t="shared" si="20"/>
        <v>16.3</v>
      </c>
      <c r="F1298" t="str">
        <f>IF(_xlfn.XLOOKUP(A1298,'Shipment Detail'!N:N,'Shipment Detail'!D:D)="entreprise","E","P")</f>
        <v>E</v>
      </c>
    </row>
    <row r="1299" spans="1:6" x14ac:dyDescent="0.2">
      <c r="A1299" s="6">
        <v>872884429749</v>
      </c>
      <c r="B1299" t="s">
        <v>57</v>
      </c>
      <c r="C1299" s="3">
        <v>9.4600000000000009</v>
      </c>
      <c r="D1299">
        <v>33</v>
      </c>
      <c r="E1299">
        <f t="shared" si="20"/>
        <v>15</v>
      </c>
      <c r="F1299" t="str">
        <f>IF(_xlfn.XLOOKUP(A1299,'Shipment Detail'!N:N,'Shipment Detail'!D:D)="entreprise","E","P")</f>
        <v>E</v>
      </c>
    </row>
    <row r="1300" spans="1:6" x14ac:dyDescent="0.2">
      <c r="A1300" s="6">
        <v>872884442687</v>
      </c>
      <c r="B1300" t="s">
        <v>57</v>
      </c>
      <c r="C1300" s="3">
        <v>7.120000000000001</v>
      </c>
      <c r="D1300">
        <v>17.38</v>
      </c>
      <c r="E1300">
        <f t="shared" si="20"/>
        <v>7.8999999999999995</v>
      </c>
      <c r="F1300" t="str">
        <f>IF(_xlfn.XLOOKUP(A1300,'Shipment Detail'!N:N,'Shipment Detail'!D:D)="entreprise","E","P")</f>
        <v>E</v>
      </c>
    </row>
    <row r="1301" spans="1:6" x14ac:dyDescent="0.2">
      <c r="A1301" s="6">
        <v>872884464615</v>
      </c>
      <c r="B1301" t="s">
        <v>57</v>
      </c>
      <c r="C1301" s="3">
        <v>9.1300000000000026</v>
      </c>
      <c r="D1301">
        <v>30.36</v>
      </c>
      <c r="E1301">
        <f t="shared" si="20"/>
        <v>13.799999999999999</v>
      </c>
      <c r="F1301" t="str">
        <f>IF(_xlfn.XLOOKUP(A1301,'Shipment Detail'!N:N,'Shipment Detail'!D:D)="entreprise","E","P")</f>
        <v>E</v>
      </c>
    </row>
    <row r="1302" spans="1:6" x14ac:dyDescent="0.2">
      <c r="A1302" s="6">
        <v>872884487969</v>
      </c>
      <c r="B1302" t="s">
        <v>57</v>
      </c>
      <c r="C1302" s="3">
        <v>9.4600000000000009</v>
      </c>
      <c r="D1302">
        <v>33</v>
      </c>
      <c r="E1302">
        <f t="shared" si="20"/>
        <v>15</v>
      </c>
      <c r="F1302" t="str">
        <f>IF(_xlfn.XLOOKUP(A1302,'Shipment Detail'!N:N,'Shipment Detail'!D:D)="entreprise","E","P")</f>
        <v>E</v>
      </c>
    </row>
    <row r="1303" spans="1:6" x14ac:dyDescent="0.2">
      <c r="A1303" s="6">
        <v>872884494993</v>
      </c>
      <c r="B1303" t="s">
        <v>159</v>
      </c>
      <c r="C1303" s="3">
        <v>37.629999999999995</v>
      </c>
      <c r="D1303">
        <v>2.64</v>
      </c>
      <c r="E1303">
        <f t="shared" si="20"/>
        <v>1.2000000000000002</v>
      </c>
      <c r="F1303" t="str">
        <f>IF(_xlfn.XLOOKUP(A1303,'Shipment Detail'!N:N,'Shipment Detail'!D:D)="entreprise","E","P")</f>
        <v>P</v>
      </c>
    </row>
    <row r="1304" spans="1:6" x14ac:dyDescent="0.2">
      <c r="A1304" s="6">
        <v>872884504440</v>
      </c>
      <c r="B1304" t="s">
        <v>57</v>
      </c>
      <c r="C1304" s="3">
        <v>11.14</v>
      </c>
      <c r="D1304">
        <v>42.02</v>
      </c>
      <c r="E1304">
        <f t="shared" si="20"/>
        <v>19.100000000000001</v>
      </c>
      <c r="F1304" t="str">
        <f>IF(_xlfn.XLOOKUP(A1304,'Shipment Detail'!N:N,'Shipment Detail'!D:D)="entreprise","E","P")</f>
        <v>E</v>
      </c>
    </row>
    <row r="1305" spans="1:6" x14ac:dyDescent="0.2">
      <c r="A1305" s="6">
        <v>872884535909</v>
      </c>
      <c r="B1305" t="s">
        <v>57</v>
      </c>
      <c r="C1305" s="3">
        <v>9.4600000000000009</v>
      </c>
      <c r="D1305">
        <v>33</v>
      </c>
      <c r="E1305">
        <f t="shared" si="20"/>
        <v>15</v>
      </c>
      <c r="F1305" t="str">
        <f>IF(_xlfn.XLOOKUP(A1305,'Shipment Detail'!N:N,'Shipment Detail'!D:D)="entreprise","E","P")</f>
        <v>E</v>
      </c>
    </row>
    <row r="1306" spans="1:6" x14ac:dyDescent="0.2">
      <c r="A1306" s="6">
        <v>872884558211</v>
      </c>
      <c r="B1306" t="s">
        <v>57</v>
      </c>
      <c r="C1306" s="3">
        <v>10.800000000000004</v>
      </c>
      <c r="D1306">
        <v>40.04</v>
      </c>
      <c r="E1306">
        <f t="shared" si="20"/>
        <v>18.200000000000003</v>
      </c>
      <c r="F1306" t="str">
        <f>IF(_xlfn.XLOOKUP(A1306,'Shipment Detail'!N:N,'Shipment Detail'!D:D)="entreprise","E","P")</f>
        <v>E</v>
      </c>
    </row>
    <row r="1307" spans="1:6" x14ac:dyDescent="0.2">
      <c r="A1307" s="6">
        <v>872884580235</v>
      </c>
      <c r="B1307" t="s">
        <v>57</v>
      </c>
      <c r="C1307" s="3">
        <v>14.82</v>
      </c>
      <c r="D1307">
        <v>67.540000000000006</v>
      </c>
      <c r="E1307">
        <f t="shared" si="20"/>
        <v>30.700000000000003</v>
      </c>
      <c r="F1307" t="str">
        <f>IF(_xlfn.XLOOKUP(A1307,'Shipment Detail'!N:N,'Shipment Detail'!D:D)="entreprise","E","P")</f>
        <v>E</v>
      </c>
    </row>
    <row r="1308" spans="1:6" x14ac:dyDescent="0.2">
      <c r="A1308" s="6">
        <v>872884611709</v>
      </c>
      <c r="B1308" t="s">
        <v>57</v>
      </c>
      <c r="C1308" s="3">
        <v>9.4600000000000009</v>
      </c>
      <c r="D1308">
        <v>33</v>
      </c>
      <c r="E1308">
        <f t="shared" si="20"/>
        <v>15</v>
      </c>
      <c r="F1308" t="str">
        <f>IF(_xlfn.XLOOKUP(A1308,'Shipment Detail'!N:N,'Shipment Detail'!D:D)="entreprise","E","P")</f>
        <v>E</v>
      </c>
    </row>
    <row r="1309" spans="1:6" x14ac:dyDescent="0.2">
      <c r="A1309" s="6">
        <v>872884623850</v>
      </c>
      <c r="B1309" t="s">
        <v>57</v>
      </c>
      <c r="C1309" s="3">
        <v>13.479999999999997</v>
      </c>
      <c r="D1309">
        <v>59.4</v>
      </c>
      <c r="E1309">
        <f t="shared" si="20"/>
        <v>27</v>
      </c>
      <c r="F1309" t="str">
        <f>IF(_xlfn.XLOOKUP(A1309,'Shipment Detail'!N:N,'Shipment Detail'!D:D)="entreprise","E","P")</f>
        <v>E</v>
      </c>
    </row>
    <row r="1310" spans="1:6" x14ac:dyDescent="0.2">
      <c r="A1310" s="6">
        <v>872884650143</v>
      </c>
      <c r="B1310" t="s">
        <v>57</v>
      </c>
      <c r="C1310" s="3">
        <v>12.14</v>
      </c>
      <c r="D1310">
        <v>50.38</v>
      </c>
      <c r="E1310">
        <f t="shared" si="20"/>
        <v>22.900000000000002</v>
      </c>
      <c r="F1310" t="str">
        <f>IF(_xlfn.XLOOKUP(A1310,'Shipment Detail'!N:N,'Shipment Detail'!D:D)="entreprise","E","P")</f>
        <v>E</v>
      </c>
    </row>
    <row r="1311" spans="1:6" x14ac:dyDescent="0.2">
      <c r="A1311" s="6">
        <v>872884667458</v>
      </c>
      <c r="B1311" t="s">
        <v>57</v>
      </c>
      <c r="C1311" s="3">
        <v>20.840000000000003</v>
      </c>
      <c r="D1311">
        <v>106.04</v>
      </c>
      <c r="E1311">
        <f t="shared" si="20"/>
        <v>48.1</v>
      </c>
      <c r="F1311" t="str">
        <f>IF(_xlfn.XLOOKUP(A1311,'Shipment Detail'!N:N,'Shipment Detail'!D:D)="entreprise","E","P")</f>
        <v>E</v>
      </c>
    </row>
    <row r="1312" spans="1:6" x14ac:dyDescent="0.2">
      <c r="A1312" s="6">
        <v>872884717700</v>
      </c>
      <c r="B1312" t="s">
        <v>57</v>
      </c>
      <c r="C1312" s="3">
        <v>10.469999999999999</v>
      </c>
      <c r="D1312">
        <v>39.6</v>
      </c>
      <c r="E1312">
        <f t="shared" si="20"/>
        <v>18</v>
      </c>
      <c r="F1312" t="str">
        <f>IF(_xlfn.XLOOKUP(A1312,'Shipment Detail'!N:N,'Shipment Detail'!D:D)="entreprise","E","P")</f>
        <v>E</v>
      </c>
    </row>
    <row r="1313" spans="1:6" x14ac:dyDescent="0.2">
      <c r="A1313" s="6">
        <v>872884735639</v>
      </c>
      <c r="B1313" t="s">
        <v>57</v>
      </c>
      <c r="C1313" s="3">
        <v>38.190000000000012</v>
      </c>
      <c r="D1313">
        <v>206.8</v>
      </c>
      <c r="E1313">
        <f t="shared" si="20"/>
        <v>93.899999999999991</v>
      </c>
      <c r="F1313" t="str">
        <f>IF(_xlfn.XLOOKUP(A1313,'Shipment Detail'!N:N,'Shipment Detail'!D:D)="entreprise","E","P")</f>
        <v>E</v>
      </c>
    </row>
    <row r="1314" spans="1:6" x14ac:dyDescent="0.2">
      <c r="A1314" s="6">
        <v>872884766866</v>
      </c>
      <c r="B1314" t="s">
        <v>57</v>
      </c>
      <c r="C1314" s="3">
        <v>5.7799999999999976</v>
      </c>
      <c r="D1314">
        <v>8.8000000000000007</v>
      </c>
      <c r="E1314">
        <f t="shared" si="20"/>
        <v>4</v>
      </c>
      <c r="F1314" t="str">
        <f>IF(_xlfn.XLOOKUP(A1314,'Shipment Detail'!N:N,'Shipment Detail'!D:D)="entreprise","E","P")</f>
        <v>E</v>
      </c>
    </row>
    <row r="1315" spans="1:6" x14ac:dyDescent="0.2">
      <c r="A1315" s="6">
        <v>872884791179</v>
      </c>
      <c r="B1315" t="s">
        <v>57</v>
      </c>
      <c r="C1315" s="3">
        <v>7.7900000000000027</v>
      </c>
      <c r="D1315">
        <v>22</v>
      </c>
      <c r="E1315">
        <f t="shared" si="20"/>
        <v>10</v>
      </c>
      <c r="F1315" t="str">
        <f>IF(_xlfn.XLOOKUP(A1315,'Shipment Detail'!N:N,'Shipment Detail'!D:D)="entreprise","E","P")</f>
        <v>E</v>
      </c>
    </row>
    <row r="1316" spans="1:6" x14ac:dyDescent="0.2">
      <c r="A1316" s="6">
        <v>872884821808</v>
      </c>
      <c r="B1316" t="s">
        <v>57</v>
      </c>
      <c r="C1316" s="3">
        <v>10.469999999999999</v>
      </c>
      <c r="D1316">
        <v>37.840000000000003</v>
      </c>
      <c r="E1316">
        <f t="shared" si="20"/>
        <v>17.200000000000003</v>
      </c>
      <c r="F1316" t="str">
        <f>IF(_xlfn.XLOOKUP(A1316,'Shipment Detail'!N:N,'Shipment Detail'!D:D)="entreprise","E","P")</f>
        <v>E</v>
      </c>
    </row>
    <row r="1317" spans="1:6" x14ac:dyDescent="0.2">
      <c r="A1317" s="6">
        <v>872884918790</v>
      </c>
      <c r="B1317" t="s">
        <v>57</v>
      </c>
      <c r="C1317" s="3">
        <v>9.4600000000000009</v>
      </c>
      <c r="D1317">
        <v>33</v>
      </c>
      <c r="E1317">
        <f t="shared" si="20"/>
        <v>15</v>
      </c>
      <c r="F1317" t="str">
        <f>IF(_xlfn.XLOOKUP(A1317,'Shipment Detail'!N:N,'Shipment Detail'!D:D)="entreprise","E","P")</f>
        <v>E</v>
      </c>
    </row>
    <row r="1318" spans="1:6" x14ac:dyDescent="0.2">
      <c r="A1318" s="6">
        <v>872884933263</v>
      </c>
      <c r="B1318" t="s">
        <v>57</v>
      </c>
      <c r="C1318" s="3">
        <v>19.840000000000003</v>
      </c>
      <c r="D1318">
        <v>99.88</v>
      </c>
      <c r="E1318">
        <f t="shared" si="20"/>
        <v>45.4</v>
      </c>
      <c r="F1318" t="str">
        <f>IF(_xlfn.XLOOKUP(A1318,'Shipment Detail'!N:N,'Shipment Detail'!D:D)="entreprise","E","P")</f>
        <v>E</v>
      </c>
    </row>
    <row r="1319" spans="1:6" x14ac:dyDescent="0.2">
      <c r="A1319" s="6">
        <v>872884954364</v>
      </c>
      <c r="B1319" t="s">
        <v>57</v>
      </c>
      <c r="C1319" s="3">
        <v>10.129999999999995</v>
      </c>
      <c r="D1319">
        <v>35.64</v>
      </c>
      <c r="E1319">
        <f t="shared" si="20"/>
        <v>16.200000000000003</v>
      </c>
      <c r="F1319" t="str">
        <f>IF(_xlfn.XLOOKUP(A1319,'Shipment Detail'!N:N,'Shipment Detail'!D:D)="entreprise","E","P")</f>
        <v>E</v>
      </c>
    </row>
    <row r="1320" spans="1:6" x14ac:dyDescent="0.2">
      <c r="A1320" s="6">
        <v>872884966552</v>
      </c>
      <c r="B1320" t="s">
        <v>57</v>
      </c>
      <c r="C1320" s="3">
        <v>10.800000000000004</v>
      </c>
      <c r="D1320">
        <v>41.8</v>
      </c>
      <c r="E1320">
        <f t="shared" si="20"/>
        <v>19</v>
      </c>
      <c r="F1320" t="str">
        <f>IF(_xlfn.XLOOKUP(A1320,'Shipment Detail'!N:N,'Shipment Detail'!D:D)="entreprise","E","P")</f>
        <v>E</v>
      </c>
    </row>
    <row r="1321" spans="1:6" x14ac:dyDescent="0.2">
      <c r="A1321" s="6">
        <v>872884996820</v>
      </c>
      <c r="B1321" t="s">
        <v>57</v>
      </c>
      <c r="C1321" s="3">
        <v>9.8000000000000007</v>
      </c>
      <c r="D1321">
        <v>35.200000000000003</v>
      </c>
      <c r="E1321">
        <f t="shared" si="20"/>
        <v>16</v>
      </c>
      <c r="F1321" t="str">
        <f>IF(_xlfn.XLOOKUP(A1321,'Shipment Detail'!N:N,'Shipment Detail'!D:D)="entreprise","E","P")</f>
        <v>E</v>
      </c>
    </row>
    <row r="1322" spans="1:6" x14ac:dyDescent="0.2">
      <c r="A1322" s="6">
        <v>872885010908</v>
      </c>
      <c r="B1322" t="s">
        <v>57</v>
      </c>
      <c r="C1322" s="3">
        <v>14.480000000000004</v>
      </c>
      <c r="D1322">
        <v>66</v>
      </c>
      <c r="E1322">
        <f t="shared" si="20"/>
        <v>30</v>
      </c>
      <c r="F1322" t="str">
        <f>IF(_xlfn.XLOOKUP(A1322,'Shipment Detail'!N:N,'Shipment Detail'!D:D)="entreprise","E","P")</f>
        <v>E</v>
      </c>
    </row>
    <row r="1323" spans="1:6" x14ac:dyDescent="0.2">
      <c r="A1323" s="6">
        <v>872885036140</v>
      </c>
      <c r="B1323" t="s">
        <v>57</v>
      </c>
      <c r="C1323" s="3">
        <v>15.149999999999999</v>
      </c>
      <c r="D1323">
        <v>69.959999999999994</v>
      </c>
      <c r="E1323">
        <f t="shared" si="20"/>
        <v>31.8</v>
      </c>
      <c r="F1323" t="str">
        <f>IF(_xlfn.XLOOKUP(A1323,'Shipment Detail'!N:N,'Shipment Detail'!D:D)="entreprise","E","P")</f>
        <v>E</v>
      </c>
    </row>
    <row r="1324" spans="1:6" x14ac:dyDescent="0.2">
      <c r="A1324" s="6">
        <v>872885061379</v>
      </c>
      <c r="B1324" t="s">
        <v>57</v>
      </c>
      <c r="C1324" s="3">
        <v>22.849999999999994</v>
      </c>
      <c r="D1324">
        <v>120.56</v>
      </c>
      <c r="E1324">
        <f t="shared" si="20"/>
        <v>54.7</v>
      </c>
      <c r="F1324" t="str">
        <f>IF(_xlfn.XLOOKUP(A1324,'Shipment Detail'!N:N,'Shipment Detail'!D:D)="entreprise","E","P")</f>
        <v>E</v>
      </c>
    </row>
    <row r="1325" spans="1:6" x14ac:dyDescent="0.2">
      <c r="A1325" s="6">
        <v>872885121058</v>
      </c>
      <c r="B1325" t="s">
        <v>57</v>
      </c>
      <c r="C1325" s="3">
        <v>13.809999999999995</v>
      </c>
      <c r="D1325">
        <v>61.38</v>
      </c>
      <c r="E1325">
        <f t="shared" si="20"/>
        <v>27.900000000000002</v>
      </c>
      <c r="F1325" t="str">
        <f>IF(_xlfn.XLOOKUP(A1325,'Shipment Detail'!N:N,'Shipment Detail'!D:D)="entreprise","E","P")</f>
        <v>E</v>
      </c>
    </row>
    <row r="1326" spans="1:6" x14ac:dyDescent="0.2">
      <c r="A1326" s="6">
        <v>872885249502</v>
      </c>
      <c r="B1326" t="s">
        <v>57</v>
      </c>
      <c r="C1326" s="3">
        <v>10.469999999999999</v>
      </c>
      <c r="D1326">
        <v>37.619999999999997</v>
      </c>
      <c r="E1326">
        <f t="shared" si="20"/>
        <v>17.100000000000001</v>
      </c>
      <c r="F1326" t="str">
        <f>IF(_xlfn.XLOOKUP(A1326,'Shipment Detail'!N:N,'Shipment Detail'!D:D)="entreprise","E","P")</f>
        <v>E</v>
      </c>
    </row>
    <row r="1327" spans="1:6" x14ac:dyDescent="0.2">
      <c r="A1327" s="6">
        <v>872885263561</v>
      </c>
      <c r="B1327" t="s">
        <v>57</v>
      </c>
      <c r="C1327" s="3">
        <v>10.469999999999999</v>
      </c>
      <c r="D1327">
        <v>39.380000000000003</v>
      </c>
      <c r="E1327">
        <f t="shared" si="20"/>
        <v>17.900000000000002</v>
      </c>
      <c r="F1327" t="str">
        <f>IF(_xlfn.XLOOKUP(A1327,'Shipment Detail'!N:N,'Shipment Detail'!D:D)="entreprise","E","P")</f>
        <v>E</v>
      </c>
    </row>
    <row r="1328" spans="1:6" x14ac:dyDescent="0.2">
      <c r="A1328" s="6">
        <v>872885287065</v>
      </c>
      <c r="B1328" t="s">
        <v>57</v>
      </c>
      <c r="C1328" s="3">
        <v>8.4599999999999973</v>
      </c>
      <c r="D1328">
        <v>26.4</v>
      </c>
      <c r="E1328">
        <f t="shared" si="20"/>
        <v>12</v>
      </c>
      <c r="F1328" t="str">
        <f>IF(_xlfn.XLOOKUP(A1328,'Shipment Detail'!N:N,'Shipment Detail'!D:D)="entreprise","E","P")</f>
        <v>E</v>
      </c>
    </row>
    <row r="1329" spans="1:6" x14ac:dyDescent="0.2">
      <c r="A1329" s="6">
        <v>872885322358</v>
      </c>
      <c r="B1329" t="s">
        <v>57</v>
      </c>
      <c r="C1329" s="3">
        <v>17.829999999999991</v>
      </c>
      <c r="D1329">
        <v>87.34</v>
      </c>
      <c r="E1329">
        <f t="shared" si="20"/>
        <v>39.700000000000003</v>
      </c>
      <c r="F1329" t="str">
        <f>IF(_xlfn.XLOOKUP(A1329,'Shipment Detail'!N:N,'Shipment Detail'!D:D)="entreprise","E","P")</f>
        <v>E</v>
      </c>
    </row>
    <row r="1330" spans="1:6" x14ac:dyDescent="0.2">
      <c r="A1330" s="6">
        <v>872885355176</v>
      </c>
      <c r="B1330" t="s">
        <v>57</v>
      </c>
      <c r="C1330" s="3">
        <v>14.150000000000006</v>
      </c>
      <c r="D1330">
        <v>63.8</v>
      </c>
      <c r="E1330">
        <f t="shared" si="20"/>
        <v>29</v>
      </c>
      <c r="F1330" t="str">
        <f>IF(_xlfn.XLOOKUP(A1330,'Shipment Detail'!N:N,'Shipment Detail'!D:D)="entreprise","E","P")</f>
        <v>E</v>
      </c>
    </row>
    <row r="1331" spans="1:6" x14ac:dyDescent="0.2">
      <c r="A1331" s="6">
        <v>872885378740</v>
      </c>
      <c r="B1331" t="s">
        <v>57</v>
      </c>
      <c r="C1331" s="3">
        <v>10.129999999999995</v>
      </c>
      <c r="D1331">
        <v>36.96</v>
      </c>
      <c r="E1331">
        <f t="shared" si="20"/>
        <v>16.8</v>
      </c>
      <c r="F1331" t="str">
        <f>IF(_xlfn.XLOOKUP(A1331,'Shipment Detail'!N:N,'Shipment Detail'!D:D)="entreprise","E","P")</f>
        <v>E</v>
      </c>
    </row>
    <row r="1332" spans="1:6" x14ac:dyDescent="0.2">
      <c r="A1332" s="6">
        <v>872885392001</v>
      </c>
      <c r="B1332" t="s">
        <v>57</v>
      </c>
      <c r="C1332" s="3">
        <v>9.8000000000000007</v>
      </c>
      <c r="D1332">
        <v>35.200000000000003</v>
      </c>
      <c r="E1332">
        <f t="shared" si="20"/>
        <v>16</v>
      </c>
      <c r="F1332" t="str">
        <f>IF(_xlfn.XLOOKUP(A1332,'Shipment Detail'!N:N,'Shipment Detail'!D:D)="entreprise","E","P")</f>
        <v>E</v>
      </c>
    </row>
    <row r="1333" spans="1:6" x14ac:dyDescent="0.2">
      <c r="A1333" s="6">
        <v>872885429631</v>
      </c>
      <c r="B1333" t="s">
        <v>57</v>
      </c>
      <c r="C1333" s="3">
        <v>10.129999999999995</v>
      </c>
      <c r="D1333">
        <v>35.64</v>
      </c>
      <c r="E1333">
        <f t="shared" si="20"/>
        <v>16.200000000000003</v>
      </c>
      <c r="F1333" t="str">
        <f>IF(_xlfn.XLOOKUP(A1333,'Shipment Detail'!N:N,'Shipment Detail'!D:D)="entreprise","E","P")</f>
        <v>E</v>
      </c>
    </row>
    <row r="1334" spans="1:6" x14ac:dyDescent="0.2">
      <c r="A1334" s="6">
        <v>872885445465</v>
      </c>
      <c r="B1334" t="s">
        <v>57</v>
      </c>
      <c r="C1334" s="3">
        <v>16.830000000000005</v>
      </c>
      <c r="D1334">
        <v>79.64</v>
      </c>
      <c r="E1334">
        <f t="shared" si="20"/>
        <v>36.200000000000003</v>
      </c>
      <c r="F1334" t="str">
        <f>IF(_xlfn.XLOOKUP(A1334,'Shipment Detail'!N:N,'Shipment Detail'!D:D)="entreprise","E","P")</f>
        <v>E</v>
      </c>
    </row>
    <row r="1335" spans="1:6" x14ac:dyDescent="0.2">
      <c r="A1335" s="6">
        <v>872885479132</v>
      </c>
      <c r="B1335" t="s">
        <v>57</v>
      </c>
      <c r="C1335" s="3">
        <v>9.4600000000000009</v>
      </c>
      <c r="D1335">
        <v>33</v>
      </c>
      <c r="E1335">
        <f t="shared" si="20"/>
        <v>15</v>
      </c>
      <c r="F1335" t="str">
        <f>IF(_xlfn.XLOOKUP(A1335,'Shipment Detail'!N:N,'Shipment Detail'!D:D)="entreprise","E","P")</f>
        <v>E</v>
      </c>
    </row>
    <row r="1336" spans="1:6" x14ac:dyDescent="0.2">
      <c r="A1336" s="6">
        <v>872885504663</v>
      </c>
      <c r="B1336" t="s">
        <v>57</v>
      </c>
      <c r="C1336" s="3">
        <v>22.849999999999994</v>
      </c>
      <c r="D1336">
        <v>119.24</v>
      </c>
      <c r="E1336">
        <f t="shared" si="20"/>
        <v>54.1</v>
      </c>
      <c r="F1336" t="str">
        <f>IF(_xlfn.XLOOKUP(A1336,'Shipment Detail'!N:N,'Shipment Detail'!D:D)="entreprise","E","P")</f>
        <v>E</v>
      </c>
    </row>
    <row r="1337" spans="1:6" x14ac:dyDescent="0.2">
      <c r="A1337" s="6">
        <v>872886103489</v>
      </c>
      <c r="B1337" t="s">
        <v>57</v>
      </c>
      <c r="C1337" s="3">
        <v>14.82</v>
      </c>
      <c r="D1337">
        <v>67.319999999999993</v>
      </c>
      <c r="E1337">
        <f t="shared" si="20"/>
        <v>30.6</v>
      </c>
      <c r="F1337" t="str">
        <f>IF(_xlfn.XLOOKUP(A1337,'Shipment Detail'!N:N,'Shipment Detail'!D:D)="entreprise","E","P")</f>
        <v>E</v>
      </c>
    </row>
    <row r="1338" spans="1:6" x14ac:dyDescent="0.2">
      <c r="A1338" s="6">
        <v>872886169703</v>
      </c>
      <c r="B1338" t="s">
        <v>57</v>
      </c>
      <c r="C1338" s="3">
        <v>9.8000000000000007</v>
      </c>
      <c r="D1338">
        <v>34.76</v>
      </c>
      <c r="E1338">
        <f t="shared" si="20"/>
        <v>15.799999999999999</v>
      </c>
      <c r="F1338" t="str">
        <f>IF(_xlfn.XLOOKUP(A1338,'Shipment Detail'!N:N,'Shipment Detail'!D:D)="entreprise","E","P")</f>
        <v>E</v>
      </c>
    </row>
    <row r="1339" spans="1:6" x14ac:dyDescent="0.2">
      <c r="A1339" s="6">
        <v>872886306760</v>
      </c>
      <c r="B1339" t="s">
        <v>57</v>
      </c>
      <c r="C1339" s="3">
        <v>6.7899999999999991</v>
      </c>
      <c r="D1339">
        <v>14.74</v>
      </c>
      <c r="E1339">
        <f t="shared" si="20"/>
        <v>6.6999999999999993</v>
      </c>
      <c r="F1339" t="str">
        <f>IF(_xlfn.XLOOKUP(A1339,'Shipment Detail'!N:N,'Shipment Detail'!D:D)="entreprise","E","P")</f>
        <v>E</v>
      </c>
    </row>
    <row r="1340" spans="1:6" x14ac:dyDescent="0.2">
      <c r="A1340" s="6">
        <v>872886342140</v>
      </c>
      <c r="B1340" t="s">
        <v>57</v>
      </c>
      <c r="C1340" s="3">
        <v>10.129999999999995</v>
      </c>
      <c r="D1340">
        <v>36.08</v>
      </c>
      <c r="E1340">
        <f t="shared" si="20"/>
        <v>16.400000000000002</v>
      </c>
      <c r="F1340" t="str">
        <f>IF(_xlfn.XLOOKUP(A1340,'Shipment Detail'!N:N,'Shipment Detail'!D:D)="entreprise","E","P")</f>
        <v>E</v>
      </c>
    </row>
    <row r="1341" spans="1:6" x14ac:dyDescent="0.2">
      <c r="A1341" s="6">
        <v>872886429042</v>
      </c>
      <c r="B1341" t="s">
        <v>57</v>
      </c>
      <c r="C1341" s="3">
        <v>8.7999999999999972</v>
      </c>
      <c r="D1341">
        <v>27.5</v>
      </c>
      <c r="E1341">
        <f t="shared" si="20"/>
        <v>12.5</v>
      </c>
      <c r="F1341" t="str">
        <f>IF(_xlfn.XLOOKUP(A1341,'Shipment Detail'!N:N,'Shipment Detail'!D:D)="entreprise","E","P")</f>
        <v>E</v>
      </c>
    </row>
    <row r="1342" spans="1:6" x14ac:dyDescent="0.2">
      <c r="A1342" s="6">
        <v>872886469090</v>
      </c>
      <c r="B1342" t="s">
        <v>57</v>
      </c>
      <c r="C1342" s="3">
        <v>9.4600000000000009</v>
      </c>
      <c r="D1342">
        <v>32.78</v>
      </c>
      <c r="E1342">
        <f t="shared" si="20"/>
        <v>14.9</v>
      </c>
      <c r="F1342" t="str">
        <f>IF(_xlfn.XLOOKUP(A1342,'Shipment Detail'!N:N,'Shipment Detail'!D:D)="entreprise","E","P")</f>
        <v>E</v>
      </c>
    </row>
    <row r="1343" spans="1:6" x14ac:dyDescent="0.2">
      <c r="A1343" s="6">
        <v>872886547456</v>
      </c>
      <c r="B1343" t="s">
        <v>57</v>
      </c>
      <c r="C1343" s="3">
        <v>10.129999999999995</v>
      </c>
      <c r="D1343">
        <v>37.4</v>
      </c>
      <c r="E1343">
        <f t="shared" si="20"/>
        <v>17</v>
      </c>
      <c r="F1343" t="str">
        <f>IF(_xlfn.XLOOKUP(A1343,'Shipment Detail'!N:N,'Shipment Detail'!D:D)="entreprise","E","P")</f>
        <v>E</v>
      </c>
    </row>
    <row r="1344" spans="1:6" x14ac:dyDescent="0.2">
      <c r="A1344" s="6">
        <v>872886597211</v>
      </c>
      <c r="B1344" t="s">
        <v>57</v>
      </c>
      <c r="C1344" s="3">
        <v>16.159999999999997</v>
      </c>
      <c r="D1344">
        <v>77</v>
      </c>
      <c r="E1344">
        <f t="shared" si="20"/>
        <v>35</v>
      </c>
      <c r="F1344" t="str">
        <f>IF(_xlfn.XLOOKUP(A1344,'Shipment Detail'!N:N,'Shipment Detail'!D:D)="entreprise","E","P")</f>
        <v>E</v>
      </c>
    </row>
    <row r="1345" spans="1:6" x14ac:dyDescent="0.2">
      <c r="A1345" s="6">
        <v>872886625638</v>
      </c>
      <c r="B1345" t="s">
        <v>57</v>
      </c>
      <c r="C1345" s="3">
        <v>9.4600000000000009</v>
      </c>
      <c r="D1345">
        <v>33</v>
      </c>
      <c r="E1345">
        <f t="shared" si="20"/>
        <v>15</v>
      </c>
      <c r="F1345" t="str">
        <f>IF(_xlfn.XLOOKUP(A1345,'Shipment Detail'!N:N,'Shipment Detail'!D:D)="entreprise","E","P")</f>
        <v>E</v>
      </c>
    </row>
    <row r="1346" spans="1:6" x14ac:dyDescent="0.2">
      <c r="A1346" s="6">
        <v>872886640970</v>
      </c>
      <c r="B1346" t="s">
        <v>57</v>
      </c>
      <c r="C1346" s="3">
        <v>10.129999999999995</v>
      </c>
      <c r="D1346">
        <v>36.96</v>
      </c>
      <c r="E1346">
        <f t="shared" si="20"/>
        <v>16.8</v>
      </c>
      <c r="F1346" t="str">
        <f>IF(_xlfn.XLOOKUP(A1346,'Shipment Detail'!N:N,'Shipment Detail'!D:D)="entreprise","E","P")</f>
        <v>E</v>
      </c>
    </row>
    <row r="1347" spans="1:6" x14ac:dyDescent="0.2">
      <c r="A1347" s="6">
        <v>872886674338</v>
      </c>
      <c r="B1347" t="s">
        <v>57</v>
      </c>
      <c r="C1347" s="3">
        <v>10.469999999999999</v>
      </c>
      <c r="D1347">
        <v>39.380000000000003</v>
      </c>
      <c r="E1347">
        <f t="shared" ref="E1347:E1410" si="21">ROUNDUP(D1347*0.453592,1)</f>
        <v>17.900000000000002</v>
      </c>
      <c r="F1347" t="str">
        <f>IF(_xlfn.XLOOKUP(A1347,'Shipment Detail'!N:N,'Shipment Detail'!D:D)="entreprise","E","P")</f>
        <v>E</v>
      </c>
    </row>
    <row r="1348" spans="1:6" x14ac:dyDescent="0.2">
      <c r="A1348" s="6">
        <v>872886685747</v>
      </c>
      <c r="B1348" t="s">
        <v>57</v>
      </c>
      <c r="C1348" s="3">
        <v>12.14</v>
      </c>
      <c r="D1348">
        <v>50.38</v>
      </c>
      <c r="E1348">
        <f t="shared" si="21"/>
        <v>22.900000000000002</v>
      </c>
      <c r="F1348" t="str">
        <f>IF(_xlfn.XLOOKUP(A1348,'Shipment Detail'!N:N,'Shipment Detail'!D:D)="entreprise","E","P")</f>
        <v>E</v>
      </c>
    </row>
    <row r="1349" spans="1:6" x14ac:dyDescent="0.2">
      <c r="A1349" s="6">
        <v>872886702240</v>
      </c>
      <c r="B1349" t="s">
        <v>57</v>
      </c>
      <c r="C1349" s="3">
        <v>10.800000000000004</v>
      </c>
      <c r="D1349">
        <v>41.36</v>
      </c>
      <c r="E1349">
        <f t="shared" si="21"/>
        <v>18.8</v>
      </c>
      <c r="F1349" t="str">
        <f>IF(_xlfn.XLOOKUP(A1349,'Shipment Detail'!N:N,'Shipment Detail'!D:D)="entreprise","E","P")</f>
        <v>E</v>
      </c>
    </row>
    <row r="1350" spans="1:6" x14ac:dyDescent="0.2">
      <c r="A1350" s="6">
        <v>872886720271</v>
      </c>
      <c r="B1350" t="s">
        <v>57</v>
      </c>
      <c r="C1350" s="3">
        <v>12.810000000000002</v>
      </c>
      <c r="D1350">
        <v>53.02</v>
      </c>
      <c r="E1350">
        <f t="shared" si="21"/>
        <v>24.1</v>
      </c>
      <c r="F1350" t="str">
        <f>IF(_xlfn.XLOOKUP(A1350,'Shipment Detail'!N:N,'Shipment Detail'!D:D)="entreprise","E","P")</f>
        <v>E</v>
      </c>
    </row>
    <row r="1351" spans="1:6" x14ac:dyDescent="0.2">
      <c r="A1351" s="6">
        <v>872886769960</v>
      </c>
      <c r="B1351" t="s">
        <v>57</v>
      </c>
      <c r="C1351" s="3">
        <v>14.480000000000004</v>
      </c>
      <c r="D1351">
        <v>66</v>
      </c>
      <c r="E1351">
        <f t="shared" si="21"/>
        <v>30</v>
      </c>
      <c r="F1351" t="str">
        <f>IF(_xlfn.XLOOKUP(A1351,'Shipment Detail'!N:N,'Shipment Detail'!D:D)="entreprise","E","P")</f>
        <v>E</v>
      </c>
    </row>
    <row r="1352" spans="1:6" x14ac:dyDescent="0.2">
      <c r="A1352" s="6">
        <v>872886818995</v>
      </c>
      <c r="B1352" t="s">
        <v>57</v>
      </c>
      <c r="C1352" s="3">
        <v>14.480000000000004</v>
      </c>
      <c r="D1352">
        <v>64.02</v>
      </c>
      <c r="E1352">
        <f t="shared" si="21"/>
        <v>29.1</v>
      </c>
      <c r="F1352" t="str">
        <f>IF(_xlfn.XLOOKUP(A1352,'Shipment Detail'!N:N,'Shipment Detail'!D:D)="entreprise","E","P")</f>
        <v>E</v>
      </c>
    </row>
    <row r="1353" spans="1:6" x14ac:dyDescent="0.2">
      <c r="A1353" s="6">
        <v>872886845705</v>
      </c>
      <c r="B1353" t="s">
        <v>57</v>
      </c>
      <c r="C1353" s="3">
        <v>10.129999999999995</v>
      </c>
      <c r="D1353">
        <v>36.08</v>
      </c>
      <c r="E1353">
        <f t="shared" si="21"/>
        <v>16.400000000000002</v>
      </c>
      <c r="F1353" t="str">
        <f>IF(_xlfn.XLOOKUP(A1353,'Shipment Detail'!N:N,'Shipment Detail'!D:D)="entreprise","E","P")</f>
        <v>E</v>
      </c>
    </row>
    <row r="1354" spans="1:6" x14ac:dyDescent="0.2">
      <c r="A1354" s="6">
        <v>872886872639</v>
      </c>
      <c r="B1354" t="s">
        <v>57</v>
      </c>
      <c r="C1354" s="3">
        <v>16.159999999999997</v>
      </c>
      <c r="D1354">
        <v>77</v>
      </c>
      <c r="E1354">
        <f t="shared" si="21"/>
        <v>35</v>
      </c>
      <c r="F1354" t="str">
        <f>IF(_xlfn.XLOOKUP(A1354,'Shipment Detail'!N:N,'Shipment Detail'!D:D)="entreprise","E","P")</f>
        <v>E</v>
      </c>
    </row>
    <row r="1355" spans="1:6" x14ac:dyDescent="0.2">
      <c r="A1355" s="6">
        <v>872886908770</v>
      </c>
      <c r="B1355" t="s">
        <v>57</v>
      </c>
      <c r="C1355" s="3">
        <v>6.120000000000001</v>
      </c>
      <c r="D1355">
        <v>11</v>
      </c>
      <c r="E1355">
        <f t="shared" si="21"/>
        <v>5</v>
      </c>
      <c r="F1355" t="str">
        <f>IF(_xlfn.XLOOKUP(A1355,'Shipment Detail'!N:N,'Shipment Detail'!D:D)="entreprise","E","P")</f>
        <v>E</v>
      </c>
    </row>
    <row r="1356" spans="1:6" x14ac:dyDescent="0.2">
      <c r="A1356" s="6">
        <v>872886918862</v>
      </c>
      <c r="B1356" t="s">
        <v>57</v>
      </c>
      <c r="C1356" s="3">
        <v>5.1099999999999994</v>
      </c>
      <c r="D1356">
        <v>4.18</v>
      </c>
      <c r="E1356">
        <f t="shared" si="21"/>
        <v>1.9000000000000001</v>
      </c>
      <c r="F1356" t="str">
        <f>IF(_xlfn.XLOOKUP(A1356,'Shipment Detail'!N:N,'Shipment Detail'!D:D)="entreprise","E","P")</f>
        <v>E</v>
      </c>
    </row>
    <row r="1357" spans="1:6" x14ac:dyDescent="0.2">
      <c r="A1357" s="6">
        <v>872886936048</v>
      </c>
      <c r="B1357" t="s">
        <v>57</v>
      </c>
      <c r="C1357" s="3">
        <v>14.150000000000006</v>
      </c>
      <c r="D1357">
        <v>63.8</v>
      </c>
      <c r="E1357">
        <f t="shared" si="21"/>
        <v>29</v>
      </c>
      <c r="F1357" t="str">
        <f>IF(_xlfn.XLOOKUP(A1357,'Shipment Detail'!N:N,'Shipment Detail'!D:D)="entreprise","E","P")</f>
        <v>E</v>
      </c>
    </row>
    <row r="1358" spans="1:6" x14ac:dyDescent="0.2">
      <c r="A1358" s="6">
        <v>872886957447</v>
      </c>
      <c r="B1358" t="s">
        <v>57</v>
      </c>
      <c r="C1358" s="3">
        <v>9.4600000000000009</v>
      </c>
      <c r="D1358">
        <v>33</v>
      </c>
      <c r="E1358">
        <f t="shared" si="21"/>
        <v>15</v>
      </c>
      <c r="F1358" t="str">
        <f>IF(_xlfn.XLOOKUP(A1358,'Shipment Detail'!N:N,'Shipment Detail'!D:D)="entreprise","E","P")</f>
        <v>E</v>
      </c>
    </row>
    <row r="1359" spans="1:6" x14ac:dyDescent="0.2">
      <c r="A1359" s="6">
        <v>872886985322</v>
      </c>
      <c r="B1359" t="s">
        <v>57</v>
      </c>
      <c r="C1359" s="3">
        <v>19.170000000000002</v>
      </c>
      <c r="D1359">
        <v>94.82</v>
      </c>
      <c r="E1359">
        <f t="shared" si="21"/>
        <v>43.1</v>
      </c>
      <c r="F1359" t="str">
        <f>IF(_xlfn.XLOOKUP(A1359,'Shipment Detail'!N:N,'Shipment Detail'!D:D)="entreprise","E","P")</f>
        <v>E</v>
      </c>
    </row>
    <row r="1360" spans="1:6" x14ac:dyDescent="0.2">
      <c r="A1360" s="6">
        <v>872887061500</v>
      </c>
      <c r="B1360" t="s">
        <v>57</v>
      </c>
      <c r="C1360" s="3">
        <v>9.4600000000000009</v>
      </c>
      <c r="D1360">
        <v>33</v>
      </c>
      <c r="E1360">
        <f t="shared" si="21"/>
        <v>15</v>
      </c>
      <c r="F1360" t="str">
        <f>IF(_xlfn.XLOOKUP(A1360,'Shipment Detail'!N:N,'Shipment Detail'!D:D)="entreprise","E","P")</f>
        <v>E</v>
      </c>
    </row>
    <row r="1361" spans="1:6" x14ac:dyDescent="0.2">
      <c r="A1361" s="6">
        <v>872887078116</v>
      </c>
      <c r="B1361" t="s">
        <v>57</v>
      </c>
      <c r="C1361" s="3">
        <v>16.830000000000005</v>
      </c>
      <c r="D1361">
        <v>79.86</v>
      </c>
      <c r="E1361">
        <f t="shared" si="21"/>
        <v>36.300000000000004</v>
      </c>
      <c r="F1361" t="str">
        <f>IF(_xlfn.XLOOKUP(A1361,'Shipment Detail'!N:N,'Shipment Detail'!D:D)="entreprise","E","P")</f>
        <v>E</v>
      </c>
    </row>
    <row r="1362" spans="1:6" x14ac:dyDescent="0.2">
      <c r="A1362" s="6">
        <v>872887126648</v>
      </c>
      <c r="B1362" t="s">
        <v>57</v>
      </c>
      <c r="C1362" s="3">
        <v>19.499999999999993</v>
      </c>
      <c r="D1362">
        <v>99</v>
      </c>
      <c r="E1362">
        <f t="shared" si="21"/>
        <v>45</v>
      </c>
      <c r="F1362" t="str">
        <f>IF(_xlfn.XLOOKUP(A1362,'Shipment Detail'!N:N,'Shipment Detail'!D:D)="entreprise","E","P")</f>
        <v>E</v>
      </c>
    </row>
    <row r="1363" spans="1:6" x14ac:dyDescent="0.2">
      <c r="A1363" s="6">
        <v>872887174536</v>
      </c>
      <c r="B1363" t="s">
        <v>57</v>
      </c>
      <c r="C1363" s="3">
        <v>28.850000000000009</v>
      </c>
      <c r="D1363">
        <v>154.22</v>
      </c>
      <c r="E1363">
        <f t="shared" si="21"/>
        <v>70</v>
      </c>
      <c r="F1363" t="str">
        <f>IF(_xlfn.XLOOKUP(A1363,'Shipment Detail'!N:N,'Shipment Detail'!D:D)="entreprise","E","P")</f>
        <v>E</v>
      </c>
    </row>
    <row r="1364" spans="1:6" x14ac:dyDescent="0.2">
      <c r="A1364" s="6">
        <v>872887315885</v>
      </c>
      <c r="B1364" t="s">
        <v>57</v>
      </c>
      <c r="C1364" s="3">
        <v>10.129999999999995</v>
      </c>
      <c r="D1364">
        <v>36.520000000000003</v>
      </c>
      <c r="E1364">
        <f t="shared" si="21"/>
        <v>16.600000000000001</v>
      </c>
      <c r="F1364" t="str">
        <f>IF(_xlfn.XLOOKUP(A1364,'Shipment Detail'!N:N,'Shipment Detail'!D:D)="entreprise","E","P")</f>
        <v>E</v>
      </c>
    </row>
    <row r="1365" spans="1:6" x14ac:dyDescent="0.2">
      <c r="A1365" s="6">
        <v>872887333921</v>
      </c>
      <c r="B1365" t="s">
        <v>57</v>
      </c>
      <c r="C1365" s="3">
        <v>13.14</v>
      </c>
      <c r="D1365">
        <v>55.44</v>
      </c>
      <c r="E1365">
        <f t="shared" si="21"/>
        <v>25.200000000000003</v>
      </c>
      <c r="F1365" t="str">
        <f>IF(_xlfn.XLOOKUP(A1365,'Shipment Detail'!N:N,'Shipment Detail'!D:D)="entreprise","E","P")</f>
        <v>E</v>
      </c>
    </row>
    <row r="1366" spans="1:6" x14ac:dyDescent="0.2">
      <c r="A1366" s="6">
        <v>872887355043</v>
      </c>
      <c r="B1366" t="s">
        <v>57</v>
      </c>
      <c r="C1366" s="3">
        <v>9.4600000000000009</v>
      </c>
      <c r="D1366">
        <v>33</v>
      </c>
      <c r="E1366">
        <f t="shared" si="21"/>
        <v>15</v>
      </c>
      <c r="F1366" t="str">
        <f>IF(_xlfn.XLOOKUP(A1366,'Shipment Detail'!N:N,'Shipment Detail'!D:D)="entreprise","E","P")</f>
        <v>E</v>
      </c>
    </row>
    <row r="1367" spans="1:6" x14ac:dyDescent="0.2">
      <c r="A1367" s="6">
        <v>872887381143</v>
      </c>
      <c r="B1367" t="s">
        <v>57</v>
      </c>
      <c r="C1367" s="3">
        <v>18.159999999999997</v>
      </c>
      <c r="D1367">
        <v>88.88</v>
      </c>
      <c r="E1367">
        <f t="shared" si="21"/>
        <v>40.4</v>
      </c>
      <c r="F1367" t="str">
        <f>IF(_xlfn.XLOOKUP(A1367,'Shipment Detail'!N:N,'Shipment Detail'!D:D)="entreprise","E","P")</f>
        <v>E</v>
      </c>
    </row>
    <row r="1368" spans="1:6" x14ac:dyDescent="0.2">
      <c r="A1368" s="6">
        <v>872887453694</v>
      </c>
      <c r="B1368" t="s">
        <v>57</v>
      </c>
      <c r="C1368" s="3">
        <v>16.490000000000002</v>
      </c>
      <c r="D1368">
        <v>78.099999999999994</v>
      </c>
      <c r="E1368">
        <f t="shared" si="21"/>
        <v>35.5</v>
      </c>
      <c r="F1368" t="str">
        <f>IF(_xlfn.XLOOKUP(A1368,'Shipment Detail'!N:N,'Shipment Detail'!D:D)="entreprise","E","P")</f>
        <v>E</v>
      </c>
    </row>
    <row r="1369" spans="1:6" x14ac:dyDescent="0.2">
      <c r="A1369" s="6">
        <v>872887476581</v>
      </c>
      <c r="B1369" t="s">
        <v>57</v>
      </c>
      <c r="C1369" s="3">
        <v>14.480000000000004</v>
      </c>
      <c r="D1369">
        <v>66</v>
      </c>
      <c r="E1369">
        <f t="shared" si="21"/>
        <v>30</v>
      </c>
      <c r="F1369" t="str">
        <f>IF(_xlfn.XLOOKUP(A1369,'Shipment Detail'!N:N,'Shipment Detail'!D:D)="entreprise","E","P")</f>
        <v>E</v>
      </c>
    </row>
    <row r="1370" spans="1:6" x14ac:dyDescent="0.2">
      <c r="A1370" s="6">
        <v>872887496697</v>
      </c>
      <c r="B1370" t="s">
        <v>57</v>
      </c>
      <c r="C1370" s="3">
        <v>18.159999999999997</v>
      </c>
      <c r="D1370">
        <v>90.2</v>
      </c>
      <c r="E1370">
        <f t="shared" si="21"/>
        <v>41</v>
      </c>
      <c r="F1370" t="str">
        <f>IF(_xlfn.XLOOKUP(A1370,'Shipment Detail'!N:N,'Shipment Detail'!D:D)="entreprise","E","P")</f>
        <v>E</v>
      </c>
    </row>
    <row r="1371" spans="1:6" x14ac:dyDescent="0.2">
      <c r="A1371" s="6">
        <v>872887525035</v>
      </c>
      <c r="B1371" t="s">
        <v>57</v>
      </c>
      <c r="C1371" s="3">
        <v>10.469999999999999</v>
      </c>
      <c r="D1371">
        <v>38.5</v>
      </c>
      <c r="E1371">
        <f t="shared" si="21"/>
        <v>17.5</v>
      </c>
      <c r="F1371" t="str">
        <f>IF(_xlfn.XLOOKUP(A1371,'Shipment Detail'!N:N,'Shipment Detail'!D:D)="entreprise","E","P")</f>
        <v>E</v>
      </c>
    </row>
    <row r="1372" spans="1:6" x14ac:dyDescent="0.2">
      <c r="A1372" s="6">
        <v>872887552955</v>
      </c>
      <c r="B1372" t="s">
        <v>57</v>
      </c>
      <c r="C1372" s="3">
        <v>10.800000000000004</v>
      </c>
      <c r="D1372">
        <v>41.14</v>
      </c>
      <c r="E1372">
        <f t="shared" si="21"/>
        <v>18.700000000000003</v>
      </c>
      <c r="F1372" t="str">
        <f>IF(_xlfn.XLOOKUP(A1372,'Shipment Detail'!N:N,'Shipment Detail'!D:D)="entreprise","E","P")</f>
        <v>E</v>
      </c>
    </row>
    <row r="1373" spans="1:6" x14ac:dyDescent="0.2">
      <c r="A1373" s="6">
        <v>872887616283</v>
      </c>
      <c r="B1373" t="s">
        <v>57</v>
      </c>
      <c r="C1373" s="3">
        <v>10.469999999999999</v>
      </c>
      <c r="D1373">
        <v>39.6</v>
      </c>
      <c r="E1373">
        <f t="shared" si="21"/>
        <v>18</v>
      </c>
      <c r="F1373" t="str">
        <f>IF(_xlfn.XLOOKUP(A1373,'Shipment Detail'!N:N,'Shipment Detail'!D:D)="entreprise","E","P")</f>
        <v>E</v>
      </c>
    </row>
    <row r="1374" spans="1:6" x14ac:dyDescent="0.2">
      <c r="A1374" s="6">
        <v>872887642795</v>
      </c>
      <c r="B1374" t="s">
        <v>57</v>
      </c>
      <c r="C1374" s="3">
        <v>12.810000000000002</v>
      </c>
      <c r="D1374">
        <v>53.02</v>
      </c>
      <c r="E1374">
        <f t="shared" si="21"/>
        <v>24.1</v>
      </c>
      <c r="F1374" t="str">
        <f>IF(_xlfn.XLOOKUP(A1374,'Shipment Detail'!N:N,'Shipment Detail'!D:D)="entreprise","E","P")</f>
        <v>E</v>
      </c>
    </row>
    <row r="1375" spans="1:6" x14ac:dyDescent="0.2">
      <c r="A1375" s="6">
        <v>872887661562</v>
      </c>
      <c r="B1375" t="s">
        <v>57</v>
      </c>
      <c r="C1375" s="3">
        <v>10.129999999999995</v>
      </c>
      <c r="D1375">
        <v>36.520000000000003</v>
      </c>
      <c r="E1375">
        <f t="shared" si="21"/>
        <v>16.600000000000001</v>
      </c>
      <c r="F1375" t="str">
        <f>IF(_xlfn.XLOOKUP(A1375,'Shipment Detail'!N:N,'Shipment Detail'!D:D)="entreprise","E","P")</f>
        <v>E</v>
      </c>
    </row>
    <row r="1376" spans="1:6" x14ac:dyDescent="0.2">
      <c r="A1376" s="6">
        <v>872887751667</v>
      </c>
      <c r="B1376" t="s">
        <v>57</v>
      </c>
      <c r="C1376" s="3">
        <v>18.159999999999997</v>
      </c>
      <c r="D1376">
        <v>88.88</v>
      </c>
      <c r="E1376">
        <f t="shared" si="21"/>
        <v>40.4</v>
      </c>
      <c r="F1376" t="str">
        <f>IF(_xlfn.XLOOKUP(A1376,'Shipment Detail'!N:N,'Shipment Detail'!D:D)="entreprise","E","P")</f>
        <v>E</v>
      </c>
    </row>
    <row r="1377" spans="1:6" x14ac:dyDescent="0.2">
      <c r="A1377" s="6">
        <v>872887785850</v>
      </c>
      <c r="B1377" t="s">
        <v>57</v>
      </c>
      <c r="C1377" s="3">
        <v>18.829999999999998</v>
      </c>
      <c r="D1377">
        <v>94.6</v>
      </c>
      <c r="E1377">
        <f t="shared" si="21"/>
        <v>43</v>
      </c>
      <c r="F1377" t="str">
        <f>IF(_xlfn.XLOOKUP(A1377,'Shipment Detail'!N:N,'Shipment Detail'!D:D)="entreprise","E","P")</f>
        <v>E</v>
      </c>
    </row>
    <row r="1378" spans="1:6" x14ac:dyDescent="0.2">
      <c r="A1378" s="6">
        <v>872887810501</v>
      </c>
      <c r="B1378" t="s">
        <v>57</v>
      </c>
      <c r="C1378" s="3">
        <v>10.129999999999995</v>
      </c>
      <c r="D1378">
        <v>36.08</v>
      </c>
      <c r="E1378">
        <f t="shared" si="21"/>
        <v>16.400000000000002</v>
      </c>
      <c r="F1378" t="str">
        <f>IF(_xlfn.XLOOKUP(A1378,'Shipment Detail'!N:N,'Shipment Detail'!D:D)="entreprise","E","P")</f>
        <v>E</v>
      </c>
    </row>
    <row r="1379" spans="1:6" x14ac:dyDescent="0.2">
      <c r="A1379" s="6">
        <v>872887833204</v>
      </c>
      <c r="B1379" t="s">
        <v>57</v>
      </c>
      <c r="C1379" s="3">
        <v>19.499999999999993</v>
      </c>
      <c r="D1379">
        <v>98.34</v>
      </c>
      <c r="E1379">
        <f t="shared" si="21"/>
        <v>44.7</v>
      </c>
      <c r="F1379" t="str">
        <f>IF(_xlfn.XLOOKUP(A1379,'Shipment Detail'!N:N,'Shipment Detail'!D:D)="entreprise","E","P")</f>
        <v>E</v>
      </c>
    </row>
    <row r="1380" spans="1:6" x14ac:dyDescent="0.2">
      <c r="A1380" s="6">
        <v>872887863928</v>
      </c>
      <c r="B1380" t="s">
        <v>57</v>
      </c>
      <c r="C1380" s="3">
        <v>10.800000000000004</v>
      </c>
      <c r="D1380">
        <v>41.8</v>
      </c>
      <c r="E1380">
        <f t="shared" si="21"/>
        <v>19</v>
      </c>
      <c r="F1380" t="str">
        <f>IF(_xlfn.XLOOKUP(A1380,'Shipment Detail'!N:N,'Shipment Detail'!D:D)="entreprise","E","P")</f>
        <v>E</v>
      </c>
    </row>
    <row r="1381" spans="1:6" x14ac:dyDescent="0.2">
      <c r="A1381" s="6">
        <v>872887884960</v>
      </c>
      <c r="B1381" t="s">
        <v>57</v>
      </c>
      <c r="C1381" s="3">
        <v>22.849999999999994</v>
      </c>
      <c r="D1381">
        <v>120.56</v>
      </c>
      <c r="E1381">
        <f t="shared" si="21"/>
        <v>54.7</v>
      </c>
      <c r="F1381" t="str">
        <f>IF(_xlfn.XLOOKUP(A1381,'Shipment Detail'!N:N,'Shipment Detail'!D:D)="entreprise","E","P")</f>
        <v>E</v>
      </c>
    </row>
    <row r="1382" spans="1:6" x14ac:dyDescent="0.2">
      <c r="A1382" s="6">
        <v>872887906865</v>
      </c>
      <c r="B1382" t="s">
        <v>57</v>
      </c>
      <c r="C1382" s="3">
        <v>15.149999999999999</v>
      </c>
      <c r="D1382">
        <v>68.42</v>
      </c>
      <c r="E1382">
        <f t="shared" si="21"/>
        <v>31.1</v>
      </c>
      <c r="F1382" t="str">
        <f>IF(_xlfn.XLOOKUP(A1382,'Shipment Detail'!N:N,'Shipment Detail'!D:D)="entreprise","E","P")</f>
        <v>E</v>
      </c>
    </row>
    <row r="1383" spans="1:6" x14ac:dyDescent="0.2">
      <c r="A1383" s="6">
        <v>872887927212</v>
      </c>
      <c r="B1383" t="s">
        <v>57</v>
      </c>
      <c r="C1383" s="3">
        <v>22.179999999999993</v>
      </c>
      <c r="D1383">
        <v>116.38</v>
      </c>
      <c r="E1383">
        <f t="shared" si="21"/>
        <v>52.800000000000004</v>
      </c>
      <c r="F1383" t="str">
        <f>IF(_xlfn.XLOOKUP(A1383,'Shipment Detail'!N:N,'Shipment Detail'!D:D)="entreprise","E","P")</f>
        <v>E</v>
      </c>
    </row>
    <row r="1384" spans="1:6" x14ac:dyDescent="0.2">
      <c r="A1384" s="6">
        <v>872887947957</v>
      </c>
      <c r="B1384" t="s">
        <v>57</v>
      </c>
      <c r="C1384" s="3">
        <v>10.129999999999995</v>
      </c>
      <c r="D1384">
        <v>37.4</v>
      </c>
      <c r="E1384">
        <f t="shared" si="21"/>
        <v>17</v>
      </c>
      <c r="F1384" t="str">
        <f>IF(_xlfn.XLOOKUP(A1384,'Shipment Detail'!N:N,'Shipment Detail'!D:D)="entreprise","E","P")</f>
        <v>E</v>
      </c>
    </row>
    <row r="1385" spans="1:6" x14ac:dyDescent="0.2">
      <c r="A1385" s="6">
        <v>872887980956</v>
      </c>
      <c r="B1385" t="s">
        <v>57</v>
      </c>
      <c r="C1385" s="3">
        <v>32.100000000000009</v>
      </c>
      <c r="D1385">
        <v>172.48</v>
      </c>
      <c r="E1385">
        <f t="shared" si="21"/>
        <v>78.3</v>
      </c>
      <c r="F1385" t="str">
        <f>IF(_xlfn.XLOOKUP(A1385,'Shipment Detail'!N:N,'Shipment Detail'!D:D)="entreprise","E","P")</f>
        <v>E</v>
      </c>
    </row>
    <row r="1386" spans="1:6" x14ac:dyDescent="0.2">
      <c r="A1386" s="6">
        <v>872888007657</v>
      </c>
      <c r="B1386" t="s">
        <v>57</v>
      </c>
      <c r="C1386" s="3">
        <v>10.129999999999995</v>
      </c>
      <c r="D1386">
        <v>36.08</v>
      </c>
      <c r="E1386">
        <f t="shared" si="21"/>
        <v>16.400000000000002</v>
      </c>
      <c r="F1386" t="str">
        <f>IF(_xlfn.XLOOKUP(A1386,'Shipment Detail'!N:N,'Shipment Detail'!D:D)="entreprise","E","P")</f>
        <v>E</v>
      </c>
    </row>
    <row r="1387" spans="1:6" x14ac:dyDescent="0.2">
      <c r="A1387" s="6">
        <v>872888031261</v>
      </c>
      <c r="B1387" t="s">
        <v>57</v>
      </c>
      <c r="C1387" s="3">
        <v>9.8000000000000007</v>
      </c>
      <c r="D1387">
        <v>35.200000000000003</v>
      </c>
      <c r="E1387">
        <f t="shared" si="21"/>
        <v>16</v>
      </c>
      <c r="F1387" t="str">
        <f>IF(_xlfn.XLOOKUP(A1387,'Shipment Detail'!N:N,'Shipment Detail'!D:D)="entreprise","E","P")</f>
        <v>E</v>
      </c>
    </row>
    <row r="1388" spans="1:6" x14ac:dyDescent="0.2">
      <c r="A1388" s="6">
        <v>872888073132</v>
      </c>
      <c r="B1388" t="s">
        <v>57</v>
      </c>
      <c r="C1388" s="3">
        <v>14.150000000000006</v>
      </c>
      <c r="D1388">
        <v>63.36</v>
      </c>
      <c r="E1388">
        <f t="shared" si="21"/>
        <v>28.8</v>
      </c>
      <c r="F1388" t="str">
        <f>IF(_xlfn.XLOOKUP(A1388,'Shipment Detail'!N:N,'Shipment Detail'!D:D)="entreprise","E","P")</f>
        <v>E</v>
      </c>
    </row>
    <row r="1389" spans="1:6" x14ac:dyDescent="0.2">
      <c r="A1389" s="6">
        <v>872888097953</v>
      </c>
      <c r="B1389" t="s">
        <v>57</v>
      </c>
      <c r="C1389" s="3">
        <v>9.4600000000000009</v>
      </c>
      <c r="D1389">
        <v>33</v>
      </c>
      <c r="E1389">
        <f t="shared" si="21"/>
        <v>15</v>
      </c>
      <c r="F1389" t="str">
        <f>IF(_xlfn.XLOOKUP(A1389,'Shipment Detail'!N:N,'Shipment Detail'!D:D)="entreprise","E","P")</f>
        <v>E</v>
      </c>
    </row>
    <row r="1390" spans="1:6" x14ac:dyDescent="0.2">
      <c r="A1390" s="6">
        <v>872888111799</v>
      </c>
      <c r="B1390" t="s">
        <v>57</v>
      </c>
      <c r="C1390" s="3">
        <v>10.129999999999995</v>
      </c>
      <c r="D1390">
        <v>37.4</v>
      </c>
      <c r="E1390">
        <f t="shared" si="21"/>
        <v>17</v>
      </c>
      <c r="F1390" t="str">
        <f>IF(_xlfn.XLOOKUP(A1390,'Shipment Detail'!N:N,'Shipment Detail'!D:D)="entreprise","E","P")</f>
        <v>E</v>
      </c>
    </row>
    <row r="1391" spans="1:6" x14ac:dyDescent="0.2">
      <c r="A1391" s="6">
        <v>872888166420</v>
      </c>
      <c r="B1391" t="s">
        <v>57</v>
      </c>
      <c r="C1391" s="3">
        <v>9.1300000000000026</v>
      </c>
      <c r="D1391">
        <v>30.8</v>
      </c>
      <c r="E1391">
        <f t="shared" si="21"/>
        <v>14</v>
      </c>
      <c r="F1391" t="str">
        <f>IF(_xlfn.XLOOKUP(A1391,'Shipment Detail'!N:N,'Shipment Detail'!D:D)="entreprise","E","P")</f>
        <v>E</v>
      </c>
    </row>
    <row r="1392" spans="1:6" x14ac:dyDescent="0.2">
      <c r="A1392" s="6">
        <v>872888225088</v>
      </c>
      <c r="B1392" t="s">
        <v>57</v>
      </c>
      <c r="C1392" s="3">
        <v>9.1300000000000026</v>
      </c>
      <c r="D1392">
        <v>30.8</v>
      </c>
      <c r="E1392">
        <f t="shared" si="21"/>
        <v>14</v>
      </c>
      <c r="F1392" t="str">
        <f>IF(_xlfn.XLOOKUP(A1392,'Shipment Detail'!N:N,'Shipment Detail'!D:D)="entreprise","E","P")</f>
        <v>E</v>
      </c>
    </row>
    <row r="1393" spans="1:6" x14ac:dyDescent="0.2">
      <c r="A1393" s="6">
        <v>872888266857</v>
      </c>
      <c r="B1393" t="s">
        <v>57</v>
      </c>
      <c r="C1393" s="3">
        <v>5.4499999999999993</v>
      </c>
      <c r="D1393">
        <v>5.28</v>
      </c>
      <c r="E1393">
        <f t="shared" si="21"/>
        <v>2.4</v>
      </c>
      <c r="F1393" t="str">
        <f>IF(_xlfn.XLOOKUP(A1393,'Shipment Detail'!N:N,'Shipment Detail'!D:D)="entreprise","E","P")</f>
        <v>E</v>
      </c>
    </row>
    <row r="1394" spans="1:6" x14ac:dyDescent="0.2">
      <c r="A1394" s="6">
        <v>872888303925</v>
      </c>
      <c r="B1394" t="s">
        <v>57</v>
      </c>
      <c r="C1394" s="3">
        <v>10.129999999999995</v>
      </c>
      <c r="D1394">
        <v>37.4</v>
      </c>
      <c r="E1394">
        <f t="shared" si="21"/>
        <v>17</v>
      </c>
      <c r="F1394" t="str">
        <f>IF(_xlfn.XLOOKUP(A1394,'Shipment Detail'!N:N,'Shipment Detail'!D:D)="entreprise","E","P")</f>
        <v>E</v>
      </c>
    </row>
    <row r="1395" spans="1:6" x14ac:dyDescent="0.2">
      <c r="A1395" s="6">
        <v>872888332093</v>
      </c>
      <c r="B1395" t="s">
        <v>57</v>
      </c>
      <c r="C1395" s="3">
        <v>16.490000000000002</v>
      </c>
      <c r="D1395">
        <v>79.2</v>
      </c>
      <c r="E1395">
        <f t="shared" si="21"/>
        <v>36</v>
      </c>
      <c r="F1395" t="str">
        <f>IF(_xlfn.XLOOKUP(A1395,'Shipment Detail'!N:N,'Shipment Detail'!D:D)="entreprise","E","P")</f>
        <v>E</v>
      </c>
    </row>
    <row r="1396" spans="1:6" x14ac:dyDescent="0.2">
      <c r="A1396" s="6">
        <v>872888366460</v>
      </c>
      <c r="B1396" t="s">
        <v>57</v>
      </c>
      <c r="C1396" s="3">
        <v>5.1099999999999994</v>
      </c>
      <c r="D1396">
        <v>4.4000000000000004</v>
      </c>
      <c r="E1396">
        <f t="shared" si="21"/>
        <v>2</v>
      </c>
      <c r="F1396" t="str">
        <f>IF(_xlfn.XLOOKUP(A1396,'Shipment Detail'!N:N,'Shipment Detail'!D:D)="entreprise","E","P")</f>
        <v>E</v>
      </c>
    </row>
    <row r="1397" spans="1:6" x14ac:dyDescent="0.2">
      <c r="A1397" s="6">
        <v>872888387402</v>
      </c>
      <c r="B1397" t="s">
        <v>57</v>
      </c>
      <c r="C1397" s="3">
        <v>23.180000000000007</v>
      </c>
      <c r="D1397">
        <v>122.76</v>
      </c>
      <c r="E1397">
        <f t="shared" si="21"/>
        <v>55.7</v>
      </c>
      <c r="F1397" t="str">
        <f>IF(_xlfn.XLOOKUP(A1397,'Shipment Detail'!N:N,'Shipment Detail'!D:D)="entreprise","E","P")</f>
        <v>E</v>
      </c>
    </row>
    <row r="1398" spans="1:6" x14ac:dyDescent="0.2">
      <c r="A1398" s="6">
        <v>872888421710</v>
      </c>
      <c r="B1398" t="s">
        <v>57</v>
      </c>
      <c r="C1398" s="3">
        <v>11.14</v>
      </c>
      <c r="D1398">
        <v>44</v>
      </c>
      <c r="E1398">
        <f t="shared" si="21"/>
        <v>20</v>
      </c>
      <c r="F1398" t="str">
        <f>IF(_xlfn.XLOOKUP(A1398,'Shipment Detail'!N:N,'Shipment Detail'!D:D)="entreprise","E","P")</f>
        <v>E</v>
      </c>
    </row>
    <row r="1399" spans="1:6" x14ac:dyDescent="0.2">
      <c r="A1399" s="6">
        <v>872888446060</v>
      </c>
      <c r="B1399" t="s">
        <v>57</v>
      </c>
      <c r="C1399" s="3">
        <v>10.800000000000004</v>
      </c>
      <c r="D1399">
        <v>40.479999999999997</v>
      </c>
      <c r="E1399">
        <f t="shared" si="21"/>
        <v>18.400000000000002</v>
      </c>
      <c r="F1399" t="str">
        <f>IF(_xlfn.XLOOKUP(A1399,'Shipment Detail'!N:N,'Shipment Detail'!D:D)="entreprise","E","P")</f>
        <v>E</v>
      </c>
    </row>
    <row r="1400" spans="1:6" x14ac:dyDescent="0.2">
      <c r="A1400" s="6">
        <v>872888485012</v>
      </c>
      <c r="B1400" t="s">
        <v>57</v>
      </c>
      <c r="C1400" s="3">
        <v>11.809999999999995</v>
      </c>
      <c r="D1400">
        <v>46.64</v>
      </c>
      <c r="E1400">
        <f t="shared" si="21"/>
        <v>21.200000000000003</v>
      </c>
      <c r="F1400" t="str">
        <f>IF(_xlfn.XLOOKUP(A1400,'Shipment Detail'!N:N,'Shipment Detail'!D:D)="entreprise","E","P")</f>
        <v>E</v>
      </c>
    </row>
    <row r="1401" spans="1:6" x14ac:dyDescent="0.2">
      <c r="A1401" s="6">
        <v>872888512259</v>
      </c>
      <c r="B1401" t="s">
        <v>57</v>
      </c>
      <c r="C1401" s="3">
        <v>10.469999999999999</v>
      </c>
      <c r="D1401">
        <v>38.72</v>
      </c>
      <c r="E1401">
        <f t="shared" si="21"/>
        <v>17.600000000000001</v>
      </c>
      <c r="F1401" t="str">
        <f>IF(_xlfn.XLOOKUP(A1401,'Shipment Detail'!N:N,'Shipment Detail'!D:D)="entreprise","E","P")</f>
        <v>E</v>
      </c>
    </row>
    <row r="1402" spans="1:6" x14ac:dyDescent="0.2">
      <c r="A1402" s="6">
        <v>872888538708</v>
      </c>
      <c r="B1402" t="s">
        <v>57</v>
      </c>
      <c r="C1402" s="3">
        <v>10.129999999999995</v>
      </c>
      <c r="D1402">
        <v>36.520000000000003</v>
      </c>
      <c r="E1402">
        <f t="shared" si="21"/>
        <v>16.600000000000001</v>
      </c>
      <c r="F1402" t="str">
        <f>IF(_xlfn.XLOOKUP(A1402,'Shipment Detail'!N:N,'Shipment Detail'!D:D)="entreprise","E","P")</f>
        <v>E</v>
      </c>
    </row>
    <row r="1403" spans="1:6" x14ac:dyDescent="0.2">
      <c r="A1403" s="6">
        <v>872888558261</v>
      </c>
      <c r="B1403" t="s">
        <v>57</v>
      </c>
      <c r="C1403" s="3">
        <v>9.4600000000000009</v>
      </c>
      <c r="D1403">
        <v>33</v>
      </c>
      <c r="E1403">
        <f t="shared" si="21"/>
        <v>15</v>
      </c>
      <c r="F1403" t="str">
        <f>IF(_xlfn.XLOOKUP(A1403,'Shipment Detail'!N:N,'Shipment Detail'!D:D)="entreprise","E","P")</f>
        <v>E</v>
      </c>
    </row>
    <row r="1404" spans="1:6" x14ac:dyDescent="0.2">
      <c r="A1404" s="6">
        <v>872888587040</v>
      </c>
      <c r="B1404" t="s">
        <v>57</v>
      </c>
      <c r="C1404" s="3">
        <v>23.52000000000001</v>
      </c>
      <c r="D1404">
        <v>125.18</v>
      </c>
      <c r="E1404">
        <f t="shared" si="21"/>
        <v>56.800000000000004</v>
      </c>
      <c r="F1404" t="str">
        <f>IF(_xlfn.XLOOKUP(A1404,'Shipment Detail'!N:N,'Shipment Detail'!D:D)="entreprise","E","P")</f>
        <v>E</v>
      </c>
    </row>
    <row r="1405" spans="1:6" x14ac:dyDescent="0.2">
      <c r="A1405" s="6">
        <v>872888621955</v>
      </c>
      <c r="B1405" t="s">
        <v>57</v>
      </c>
      <c r="C1405" s="3">
        <v>13.14</v>
      </c>
      <c r="D1405">
        <v>55.22</v>
      </c>
      <c r="E1405">
        <f t="shared" si="21"/>
        <v>25.1</v>
      </c>
      <c r="F1405" t="str">
        <f>IF(_xlfn.XLOOKUP(A1405,'Shipment Detail'!N:N,'Shipment Detail'!D:D)="entreprise","E","P")</f>
        <v>E</v>
      </c>
    </row>
    <row r="1406" spans="1:6" x14ac:dyDescent="0.2">
      <c r="A1406" s="6">
        <v>872888671916</v>
      </c>
      <c r="B1406" t="s">
        <v>57</v>
      </c>
      <c r="C1406" s="3">
        <v>9.8000000000000007</v>
      </c>
      <c r="D1406">
        <v>34.32</v>
      </c>
      <c r="E1406">
        <f t="shared" si="21"/>
        <v>15.6</v>
      </c>
      <c r="F1406" t="str">
        <f>IF(_xlfn.XLOOKUP(A1406,'Shipment Detail'!N:N,'Shipment Detail'!D:D)="entreprise","E","P")</f>
        <v>E</v>
      </c>
    </row>
    <row r="1407" spans="1:6" x14ac:dyDescent="0.2">
      <c r="A1407" s="6">
        <v>872888697857</v>
      </c>
      <c r="B1407" t="s">
        <v>57</v>
      </c>
      <c r="C1407" s="3">
        <v>24.189999999999998</v>
      </c>
      <c r="D1407">
        <v>129.13999999999999</v>
      </c>
      <c r="E1407">
        <f t="shared" si="21"/>
        <v>58.6</v>
      </c>
      <c r="F1407" t="str">
        <f>IF(_xlfn.XLOOKUP(A1407,'Shipment Detail'!N:N,'Shipment Detail'!D:D)="entreprise","E","P")</f>
        <v>E</v>
      </c>
    </row>
    <row r="1408" spans="1:6" x14ac:dyDescent="0.2">
      <c r="A1408" s="6">
        <v>872888775605</v>
      </c>
      <c r="B1408" t="s">
        <v>57</v>
      </c>
      <c r="C1408" s="3">
        <v>10.129999999999995</v>
      </c>
      <c r="D1408">
        <v>36.520000000000003</v>
      </c>
      <c r="E1408">
        <f t="shared" si="21"/>
        <v>16.600000000000001</v>
      </c>
      <c r="F1408" t="str">
        <f>IF(_xlfn.XLOOKUP(A1408,'Shipment Detail'!N:N,'Shipment Detail'!D:D)="entreprise","E","P")</f>
        <v>E</v>
      </c>
    </row>
    <row r="1409" spans="1:6" x14ac:dyDescent="0.2">
      <c r="A1409" s="6">
        <v>872888805678</v>
      </c>
      <c r="B1409" t="s">
        <v>57</v>
      </c>
      <c r="C1409" s="3">
        <v>14.480000000000004</v>
      </c>
      <c r="D1409">
        <v>66</v>
      </c>
      <c r="E1409">
        <f t="shared" si="21"/>
        <v>30</v>
      </c>
      <c r="F1409" t="str">
        <f>IF(_xlfn.XLOOKUP(A1409,'Shipment Detail'!N:N,'Shipment Detail'!D:D)="entreprise","E","P")</f>
        <v>E</v>
      </c>
    </row>
    <row r="1410" spans="1:6" x14ac:dyDescent="0.2">
      <c r="A1410" s="6">
        <v>872888841746</v>
      </c>
      <c r="B1410" t="s">
        <v>57</v>
      </c>
      <c r="C1410" s="3">
        <v>10.129999999999995</v>
      </c>
      <c r="D1410">
        <v>36.520000000000003</v>
      </c>
      <c r="E1410">
        <f t="shared" si="21"/>
        <v>16.600000000000001</v>
      </c>
      <c r="F1410" t="str">
        <f>IF(_xlfn.XLOOKUP(A1410,'Shipment Detail'!N:N,'Shipment Detail'!D:D)="entreprise","E","P")</f>
        <v>E</v>
      </c>
    </row>
    <row r="1411" spans="1:6" x14ac:dyDescent="0.2">
      <c r="A1411" s="6">
        <v>872888878240</v>
      </c>
      <c r="B1411" t="s">
        <v>57</v>
      </c>
      <c r="C1411" s="3">
        <v>5.4499999999999993</v>
      </c>
      <c r="D1411">
        <v>6.6</v>
      </c>
      <c r="E1411">
        <f t="shared" ref="E1411:E1474" si="22">ROUNDUP(D1411*0.453592,1)</f>
        <v>3</v>
      </c>
      <c r="F1411" t="str">
        <f>IF(_xlfn.XLOOKUP(A1411,'Shipment Detail'!N:N,'Shipment Detail'!D:D)="entreprise","E","P")</f>
        <v>E</v>
      </c>
    </row>
    <row r="1412" spans="1:6" x14ac:dyDescent="0.2">
      <c r="A1412" s="6">
        <v>872888928580</v>
      </c>
      <c r="B1412" t="s">
        <v>57</v>
      </c>
      <c r="C1412" s="3">
        <v>19.170000000000002</v>
      </c>
      <c r="D1412">
        <v>95.92</v>
      </c>
      <c r="E1412">
        <f t="shared" si="22"/>
        <v>43.6</v>
      </c>
      <c r="F1412" t="str">
        <f>IF(_xlfn.XLOOKUP(A1412,'Shipment Detail'!N:N,'Shipment Detail'!D:D)="entreprise","E","P")</f>
        <v>E</v>
      </c>
    </row>
    <row r="1413" spans="1:6" x14ac:dyDescent="0.2">
      <c r="A1413" s="6">
        <v>872889080689</v>
      </c>
      <c r="B1413" t="s">
        <v>57</v>
      </c>
      <c r="C1413" s="3">
        <v>15.82</v>
      </c>
      <c r="D1413">
        <v>73.92</v>
      </c>
      <c r="E1413">
        <f t="shared" si="22"/>
        <v>33.6</v>
      </c>
      <c r="F1413" t="str">
        <f>IF(_xlfn.XLOOKUP(A1413,'Shipment Detail'!N:N,'Shipment Detail'!D:D)="entreprise","E","P")</f>
        <v>E</v>
      </c>
    </row>
    <row r="1414" spans="1:6" x14ac:dyDescent="0.2">
      <c r="A1414" s="6">
        <v>872889131076</v>
      </c>
      <c r="B1414" t="s">
        <v>57</v>
      </c>
      <c r="C1414" s="3">
        <v>9.4600000000000009</v>
      </c>
      <c r="D1414">
        <v>33</v>
      </c>
      <c r="E1414">
        <f t="shared" si="22"/>
        <v>15</v>
      </c>
      <c r="F1414" t="str">
        <f>IF(_xlfn.XLOOKUP(A1414,'Shipment Detail'!N:N,'Shipment Detail'!D:D)="entreprise","E","P")</f>
        <v>E</v>
      </c>
    </row>
    <row r="1415" spans="1:6" x14ac:dyDescent="0.2">
      <c r="A1415" s="6">
        <v>872889188557</v>
      </c>
      <c r="B1415" t="s">
        <v>57</v>
      </c>
      <c r="C1415" s="3">
        <v>8.129999999999999</v>
      </c>
      <c r="D1415">
        <v>24.2</v>
      </c>
      <c r="E1415">
        <f t="shared" si="22"/>
        <v>11</v>
      </c>
      <c r="F1415" t="str">
        <f>IF(_xlfn.XLOOKUP(A1415,'Shipment Detail'!N:N,'Shipment Detail'!D:D)="entreprise","E","P")</f>
        <v>E</v>
      </c>
    </row>
    <row r="1416" spans="1:6" x14ac:dyDescent="0.2">
      <c r="A1416" s="6">
        <v>872889236060</v>
      </c>
      <c r="B1416" t="s">
        <v>57</v>
      </c>
      <c r="C1416" s="3">
        <v>15.149999999999999</v>
      </c>
      <c r="D1416">
        <v>69.739999999999995</v>
      </c>
      <c r="E1416">
        <f t="shared" si="22"/>
        <v>31.700000000000003</v>
      </c>
      <c r="F1416" t="str">
        <f>IF(_xlfn.XLOOKUP(A1416,'Shipment Detail'!N:N,'Shipment Detail'!D:D)="entreprise","E","P")</f>
        <v>E</v>
      </c>
    </row>
    <row r="1417" spans="1:6" x14ac:dyDescent="0.2">
      <c r="A1417" s="6">
        <v>872889328053</v>
      </c>
      <c r="B1417" t="s">
        <v>57</v>
      </c>
      <c r="C1417" s="3">
        <v>14.82</v>
      </c>
      <c r="D1417">
        <v>67.760000000000005</v>
      </c>
      <c r="E1417">
        <f t="shared" si="22"/>
        <v>30.8</v>
      </c>
      <c r="F1417" t="str">
        <f>IF(_xlfn.XLOOKUP(A1417,'Shipment Detail'!N:N,'Shipment Detail'!D:D)="entreprise","E","P")</f>
        <v>E</v>
      </c>
    </row>
    <row r="1418" spans="1:6" x14ac:dyDescent="0.2">
      <c r="A1418" s="6">
        <v>872889370962</v>
      </c>
      <c r="B1418" t="s">
        <v>57</v>
      </c>
      <c r="C1418" s="3">
        <v>10.469999999999999</v>
      </c>
      <c r="D1418">
        <v>39.6</v>
      </c>
      <c r="E1418">
        <f t="shared" si="22"/>
        <v>18</v>
      </c>
      <c r="F1418" t="str">
        <f>IF(_xlfn.XLOOKUP(A1418,'Shipment Detail'!N:N,'Shipment Detail'!D:D)="entreprise","E","P")</f>
        <v>E</v>
      </c>
    </row>
    <row r="1419" spans="1:6" x14ac:dyDescent="0.2">
      <c r="A1419" s="6">
        <v>872889422356</v>
      </c>
      <c r="B1419" t="s">
        <v>57</v>
      </c>
      <c r="C1419" s="3">
        <v>14.480000000000004</v>
      </c>
      <c r="D1419">
        <v>66</v>
      </c>
      <c r="E1419">
        <f t="shared" si="22"/>
        <v>30</v>
      </c>
      <c r="F1419" t="str">
        <f>IF(_xlfn.XLOOKUP(A1419,'Shipment Detail'!N:N,'Shipment Detail'!D:D)="entreprise","E","P")</f>
        <v>E</v>
      </c>
    </row>
    <row r="1420" spans="1:6" x14ac:dyDescent="0.2">
      <c r="A1420" s="6">
        <v>872889459879</v>
      </c>
      <c r="B1420" t="s">
        <v>57</v>
      </c>
      <c r="C1420" s="3">
        <v>14.82</v>
      </c>
      <c r="D1420">
        <v>67.319999999999993</v>
      </c>
      <c r="E1420">
        <f t="shared" si="22"/>
        <v>30.6</v>
      </c>
      <c r="F1420" t="str">
        <f>IF(_xlfn.XLOOKUP(A1420,'Shipment Detail'!N:N,'Shipment Detail'!D:D)="entreprise","E","P")</f>
        <v>E</v>
      </c>
    </row>
    <row r="1421" spans="1:6" x14ac:dyDescent="0.2">
      <c r="A1421" s="6">
        <v>872889503309</v>
      </c>
      <c r="B1421" t="s">
        <v>57</v>
      </c>
      <c r="C1421" s="3">
        <v>15.149999999999999</v>
      </c>
      <c r="D1421">
        <v>68.64</v>
      </c>
      <c r="E1421">
        <f t="shared" si="22"/>
        <v>31.200000000000003</v>
      </c>
      <c r="F1421" t="str">
        <f>IF(_xlfn.XLOOKUP(A1421,'Shipment Detail'!N:N,'Shipment Detail'!D:D)="entreprise","E","P")</f>
        <v>E</v>
      </c>
    </row>
    <row r="1422" spans="1:6" x14ac:dyDescent="0.2">
      <c r="A1422" s="6">
        <v>872889651255</v>
      </c>
      <c r="B1422" t="s">
        <v>57</v>
      </c>
      <c r="C1422" s="3">
        <v>21.510000000000005</v>
      </c>
      <c r="D1422">
        <v>111.76</v>
      </c>
      <c r="E1422">
        <f t="shared" si="22"/>
        <v>50.7</v>
      </c>
      <c r="F1422" t="str">
        <f>IF(_xlfn.XLOOKUP(A1422,'Shipment Detail'!N:N,'Shipment Detail'!D:D)="entreprise","E","P")</f>
        <v>E</v>
      </c>
    </row>
    <row r="1423" spans="1:6" x14ac:dyDescent="0.2">
      <c r="A1423" s="6">
        <v>872889739912</v>
      </c>
      <c r="B1423" t="s">
        <v>57</v>
      </c>
      <c r="C1423" s="3">
        <v>10.129999999999995</v>
      </c>
      <c r="D1423">
        <v>35.42</v>
      </c>
      <c r="E1423">
        <f t="shared" si="22"/>
        <v>16.100000000000001</v>
      </c>
      <c r="F1423" t="str">
        <f>IF(_xlfn.XLOOKUP(A1423,'Shipment Detail'!N:N,'Shipment Detail'!D:D)="entreprise","E","P")</f>
        <v>E</v>
      </c>
    </row>
    <row r="1424" spans="1:6" x14ac:dyDescent="0.2">
      <c r="A1424" s="6">
        <v>872889769157</v>
      </c>
      <c r="B1424" t="s">
        <v>57</v>
      </c>
      <c r="C1424" s="3">
        <v>9.8000000000000007</v>
      </c>
      <c r="D1424">
        <v>34.979999999999997</v>
      </c>
      <c r="E1424">
        <f t="shared" si="22"/>
        <v>15.9</v>
      </c>
      <c r="F1424" t="str">
        <f>IF(_xlfn.XLOOKUP(A1424,'Shipment Detail'!N:N,'Shipment Detail'!D:D)="entreprise","E","P")</f>
        <v>E</v>
      </c>
    </row>
    <row r="1425" spans="1:6" x14ac:dyDescent="0.2">
      <c r="A1425" s="6">
        <v>872889793416</v>
      </c>
      <c r="B1425" t="s">
        <v>57</v>
      </c>
      <c r="C1425" s="3">
        <v>12.14</v>
      </c>
      <c r="D1425">
        <v>48.62</v>
      </c>
      <c r="E1425">
        <f t="shared" si="22"/>
        <v>22.1</v>
      </c>
      <c r="F1425" t="str">
        <f>IF(_xlfn.XLOOKUP(A1425,'Shipment Detail'!N:N,'Shipment Detail'!D:D)="entreprise","E","P")</f>
        <v>E</v>
      </c>
    </row>
    <row r="1426" spans="1:6" x14ac:dyDescent="0.2">
      <c r="A1426" s="6">
        <v>872889833940</v>
      </c>
      <c r="B1426" t="s">
        <v>57</v>
      </c>
      <c r="C1426" s="3">
        <v>9.4600000000000009</v>
      </c>
      <c r="D1426">
        <v>33</v>
      </c>
      <c r="E1426">
        <f t="shared" si="22"/>
        <v>15</v>
      </c>
      <c r="F1426" t="str">
        <f>IF(_xlfn.XLOOKUP(A1426,'Shipment Detail'!N:N,'Shipment Detail'!D:D)="entreprise","E","P")</f>
        <v>E</v>
      </c>
    </row>
    <row r="1427" spans="1:6" x14ac:dyDescent="0.2">
      <c r="A1427" s="6">
        <v>872889874089</v>
      </c>
      <c r="B1427" t="s">
        <v>57</v>
      </c>
      <c r="C1427" s="3">
        <v>10.800000000000004</v>
      </c>
      <c r="D1427">
        <v>41.36</v>
      </c>
      <c r="E1427">
        <f t="shared" si="22"/>
        <v>18.8</v>
      </c>
      <c r="F1427" t="str">
        <f>IF(_xlfn.XLOOKUP(A1427,'Shipment Detail'!N:N,'Shipment Detail'!D:D)="entreprise","E","P")</f>
        <v>E</v>
      </c>
    </row>
    <row r="1428" spans="1:6" x14ac:dyDescent="0.2">
      <c r="A1428" s="6">
        <v>872889912911</v>
      </c>
      <c r="B1428" t="s">
        <v>57</v>
      </c>
      <c r="C1428" s="3">
        <v>10.129999999999995</v>
      </c>
      <c r="D1428">
        <v>37.4</v>
      </c>
      <c r="E1428">
        <f t="shared" si="22"/>
        <v>17</v>
      </c>
      <c r="F1428" t="str">
        <f>IF(_xlfn.XLOOKUP(A1428,'Shipment Detail'!N:N,'Shipment Detail'!D:D)="entreprise","E","P")</f>
        <v>E</v>
      </c>
    </row>
    <row r="1429" spans="1:6" x14ac:dyDescent="0.2">
      <c r="A1429" s="6">
        <v>872889977334</v>
      </c>
      <c r="B1429" t="s">
        <v>57</v>
      </c>
      <c r="C1429" s="3">
        <v>11.809999999999995</v>
      </c>
      <c r="D1429">
        <v>47.74</v>
      </c>
      <c r="E1429">
        <f t="shared" si="22"/>
        <v>21.700000000000003</v>
      </c>
      <c r="F1429" t="str">
        <f>IF(_xlfn.XLOOKUP(A1429,'Shipment Detail'!N:N,'Shipment Detail'!D:D)="entreprise","E","P")</f>
        <v>E</v>
      </c>
    </row>
    <row r="1430" spans="1:6" x14ac:dyDescent="0.2">
      <c r="A1430" s="6">
        <v>872890100184</v>
      </c>
      <c r="B1430" t="s">
        <v>57</v>
      </c>
      <c r="C1430" s="3">
        <v>9.8000000000000007</v>
      </c>
      <c r="D1430">
        <v>34.979999999999997</v>
      </c>
      <c r="E1430">
        <f t="shared" si="22"/>
        <v>15.9</v>
      </c>
      <c r="F1430" t="str">
        <f>IF(_xlfn.XLOOKUP(A1430,'Shipment Detail'!N:N,'Shipment Detail'!D:D)="entreprise","E","P")</f>
        <v>E</v>
      </c>
    </row>
    <row r="1431" spans="1:6" x14ac:dyDescent="0.2">
      <c r="A1431" s="6">
        <v>872890133749</v>
      </c>
      <c r="B1431" t="s">
        <v>57</v>
      </c>
      <c r="C1431" s="3">
        <v>8.129999999999999</v>
      </c>
      <c r="D1431">
        <v>24.2</v>
      </c>
      <c r="E1431">
        <f t="shared" si="22"/>
        <v>11</v>
      </c>
      <c r="F1431" t="str">
        <f>IF(_xlfn.XLOOKUP(A1431,'Shipment Detail'!N:N,'Shipment Detail'!D:D)="entreprise","E","P")</f>
        <v>E</v>
      </c>
    </row>
    <row r="1432" spans="1:6" x14ac:dyDescent="0.2">
      <c r="A1432" s="6">
        <v>872890204116</v>
      </c>
      <c r="B1432" t="s">
        <v>57</v>
      </c>
      <c r="C1432" s="3">
        <v>6.4499999999999993</v>
      </c>
      <c r="D1432">
        <v>13.2</v>
      </c>
      <c r="E1432">
        <f t="shared" si="22"/>
        <v>6</v>
      </c>
      <c r="F1432" t="str">
        <f>IF(_xlfn.XLOOKUP(A1432,'Shipment Detail'!N:N,'Shipment Detail'!D:D)="entreprise","E","P")</f>
        <v>E</v>
      </c>
    </row>
    <row r="1433" spans="1:6" x14ac:dyDescent="0.2">
      <c r="A1433" s="6">
        <v>872890234038</v>
      </c>
      <c r="B1433" t="s">
        <v>57</v>
      </c>
      <c r="C1433" s="3">
        <v>21.179999999999993</v>
      </c>
      <c r="D1433">
        <v>109.56</v>
      </c>
      <c r="E1433">
        <f t="shared" si="22"/>
        <v>49.7</v>
      </c>
      <c r="F1433" t="str">
        <f>IF(_xlfn.XLOOKUP(A1433,'Shipment Detail'!N:N,'Shipment Detail'!D:D)="entreprise","E","P")</f>
        <v>E</v>
      </c>
    </row>
    <row r="1434" spans="1:6" x14ac:dyDescent="0.2">
      <c r="A1434" s="6">
        <v>872890288910</v>
      </c>
      <c r="B1434" t="s">
        <v>57</v>
      </c>
      <c r="C1434" s="3">
        <v>9.4600000000000009</v>
      </c>
      <c r="D1434">
        <v>33</v>
      </c>
      <c r="E1434">
        <f t="shared" si="22"/>
        <v>15</v>
      </c>
      <c r="F1434" t="str">
        <f>IF(_xlfn.XLOOKUP(A1434,'Shipment Detail'!N:N,'Shipment Detail'!D:D)="entreprise","E","P")</f>
        <v>E</v>
      </c>
    </row>
    <row r="1435" spans="1:6" x14ac:dyDescent="0.2">
      <c r="A1435" s="6">
        <v>872890381150</v>
      </c>
      <c r="B1435" t="s">
        <v>57</v>
      </c>
      <c r="C1435" s="3">
        <v>10.800000000000004</v>
      </c>
      <c r="D1435">
        <v>39.82</v>
      </c>
      <c r="E1435">
        <f t="shared" si="22"/>
        <v>18.100000000000001</v>
      </c>
      <c r="F1435" t="str">
        <f>IF(_xlfn.XLOOKUP(A1435,'Shipment Detail'!N:N,'Shipment Detail'!D:D)="entreprise","E","P")</f>
        <v>E</v>
      </c>
    </row>
    <row r="1436" spans="1:6" x14ac:dyDescent="0.2">
      <c r="A1436" s="6">
        <v>872890460523</v>
      </c>
      <c r="B1436" t="s">
        <v>57</v>
      </c>
      <c r="C1436" s="3">
        <v>7.120000000000001</v>
      </c>
      <c r="D1436">
        <v>17.600000000000001</v>
      </c>
      <c r="E1436">
        <f t="shared" si="22"/>
        <v>8</v>
      </c>
      <c r="F1436" t="str">
        <f>IF(_xlfn.XLOOKUP(A1436,'Shipment Detail'!N:N,'Shipment Detail'!D:D)="entreprise","E","P")</f>
        <v>E</v>
      </c>
    </row>
    <row r="1437" spans="1:6" x14ac:dyDescent="0.2">
      <c r="A1437" s="6">
        <v>872890490423</v>
      </c>
      <c r="B1437" t="s">
        <v>57</v>
      </c>
      <c r="C1437" s="3">
        <v>9.8000000000000007</v>
      </c>
      <c r="D1437">
        <v>33.880000000000003</v>
      </c>
      <c r="E1437">
        <f t="shared" si="22"/>
        <v>15.4</v>
      </c>
      <c r="F1437" t="str">
        <f>IF(_xlfn.XLOOKUP(A1437,'Shipment Detail'!N:N,'Shipment Detail'!D:D)="entreprise","E","P")</f>
        <v>E</v>
      </c>
    </row>
    <row r="1438" spans="1:6" x14ac:dyDescent="0.2">
      <c r="A1438" s="6">
        <v>872890511930</v>
      </c>
      <c r="B1438" t="s">
        <v>57</v>
      </c>
      <c r="C1438" s="3">
        <v>9.8000000000000007</v>
      </c>
      <c r="D1438">
        <v>33.880000000000003</v>
      </c>
      <c r="E1438">
        <f t="shared" si="22"/>
        <v>15.4</v>
      </c>
      <c r="F1438" t="str">
        <f>IF(_xlfn.XLOOKUP(A1438,'Shipment Detail'!N:N,'Shipment Detail'!D:D)="entreprise","E","P")</f>
        <v>E</v>
      </c>
    </row>
    <row r="1439" spans="1:6" x14ac:dyDescent="0.2">
      <c r="A1439" s="6">
        <v>872890535801</v>
      </c>
      <c r="B1439" t="s">
        <v>57</v>
      </c>
      <c r="C1439" s="3">
        <v>8.129999999999999</v>
      </c>
      <c r="D1439">
        <v>24.2</v>
      </c>
      <c r="E1439">
        <f t="shared" si="22"/>
        <v>11</v>
      </c>
      <c r="F1439" t="str">
        <f>IF(_xlfn.XLOOKUP(A1439,'Shipment Detail'!N:N,'Shipment Detail'!D:D)="entreprise","E","P")</f>
        <v>E</v>
      </c>
    </row>
    <row r="1440" spans="1:6" x14ac:dyDescent="0.2">
      <c r="A1440" s="6">
        <v>872890572633</v>
      </c>
      <c r="B1440" t="s">
        <v>57</v>
      </c>
      <c r="C1440" s="3">
        <v>9.1300000000000026</v>
      </c>
      <c r="D1440">
        <v>30.8</v>
      </c>
      <c r="E1440">
        <f t="shared" si="22"/>
        <v>14</v>
      </c>
      <c r="F1440" t="str">
        <f>IF(_xlfn.XLOOKUP(A1440,'Shipment Detail'!N:N,'Shipment Detail'!D:D)="entreprise","E","P")</f>
        <v>E</v>
      </c>
    </row>
    <row r="1441" spans="1:6" x14ac:dyDescent="0.2">
      <c r="A1441" s="6">
        <v>872890594649</v>
      </c>
      <c r="B1441" t="s">
        <v>57</v>
      </c>
      <c r="C1441" s="3">
        <v>11.809999999999995</v>
      </c>
      <c r="D1441">
        <v>47.08</v>
      </c>
      <c r="E1441">
        <f t="shared" si="22"/>
        <v>21.400000000000002</v>
      </c>
      <c r="F1441" t="str">
        <f>IF(_xlfn.XLOOKUP(A1441,'Shipment Detail'!N:N,'Shipment Detail'!D:D)="entreprise","E","P")</f>
        <v>E</v>
      </c>
    </row>
    <row r="1442" spans="1:6" x14ac:dyDescent="0.2">
      <c r="A1442" s="6">
        <v>872890623432</v>
      </c>
      <c r="B1442" t="s">
        <v>57</v>
      </c>
      <c r="C1442" s="3">
        <v>17.490000000000002</v>
      </c>
      <c r="D1442">
        <v>85.8</v>
      </c>
      <c r="E1442">
        <f t="shared" si="22"/>
        <v>39</v>
      </c>
      <c r="F1442" t="str">
        <f>IF(_xlfn.XLOOKUP(A1442,'Shipment Detail'!N:N,'Shipment Detail'!D:D)="entreprise","E","P")</f>
        <v>E</v>
      </c>
    </row>
    <row r="1443" spans="1:6" x14ac:dyDescent="0.2">
      <c r="A1443" s="6">
        <v>872891448367</v>
      </c>
      <c r="B1443" t="s">
        <v>57</v>
      </c>
      <c r="C1443" s="3">
        <v>36.969999999999985</v>
      </c>
      <c r="D1443">
        <v>199.54</v>
      </c>
      <c r="E1443">
        <f t="shared" si="22"/>
        <v>90.6</v>
      </c>
      <c r="F1443" t="str">
        <f>IF(_xlfn.XLOOKUP(A1443,'Shipment Detail'!N:N,'Shipment Detail'!D:D)="entreprise","E","P")</f>
        <v>E</v>
      </c>
    </row>
    <row r="1444" spans="1:6" x14ac:dyDescent="0.2">
      <c r="A1444" s="6">
        <v>872891577263</v>
      </c>
      <c r="B1444" t="s">
        <v>57</v>
      </c>
      <c r="C1444" s="3">
        <v>9.1300000000000026</v>
      </c>
      <c r="D1444">
        <v>30.8</v>
      </c>
      <c r="E1444">
        <f t="shared" si="22"/>
        <v>14</v>
      </c>
      <c r="F1444" t="str">
        <f>IF(_xlfn.XLOOKUP(A1444,'Shipment Detail'!N:N,'Shipment Detail'!D:D)="entreprise","E","P")</f>
        <v>E</v>
      </c>
    </row>
    <row r="1445" spans="1:6" x14ac:dyDescent="0.2">
      <c r="A1445" s="6">
        <v>872891652115</v>
      </c>
      <c r="B1445" t="s">
        <v>57</v>
      </c>
      <c r="C1445" s="3">
        <v>10.129999999999995</v>
      </c>
      <c r="D1445">
        <v>36.96</v>
      </c>
      <c r="E1445">
        <f t="shared" si="22"/>
        <v>16.8</v>
      </c>
      <c r="F1445" t="str">
        <f>IF(_xlfn.XLOOKUP(A1445,'Shipment Detail'!N:N,'Shipment Detail'!D:D)="entreprise","E","P")</f>
        <v>E</v>
      </c>
    </row>
    <row r="1446" spans="1:6" x14ac:dyDescent="0.2">
      <c r="A1446" s="6">
        <v>872891754680</v>
      </c>
      <c r="B1446" t="s">
        <v>57</v>
      </c>
      <c r="C1446" s="3">
        <v>14.480000000000004</v>
      </c>
      <c r="D1446">
        <v>66</v>
      </c>
      <c r="E1446">
        <f t="shared" si="22"/>
        <v>30</v>
      </c>
      <c r="F1446" t="str">
        <f>IF(_xlfn.XLOOKUP(A1446,'Shipment Detail'!N:N,'Shipment Detail'!D:D)="entreprise","E","P")</f>
        <v>E</v>
      </c>
    </row>
    <row r="1447" spans="1:6" x14ac:dyDescent="0.2">
      <c r="A1447" s="6">
        <v>872891833159</v>
      </c>
      <c r="B1447" t="s">
        <v>57</v>
      </c>
      <c r="C1447" s="3">
        <v>7.7900000000000027</v>
      </c>
      <c r="D1447">
        <v>22</v>
      </c>
      <c r="E1447">
        <f t="shared" si="22"/>
        <v>10</v>
      </c>
      <c r="F1447" t="str">
        <f>IF(_xlfn.XLOOKUP(A1447,'Shipment Detail'!N:N,'Shipment Detail'!D:D)="entreprise","E","P")</f>
        <v>E</v>
      </c>
    </row>
    <row r="1448" spans="1:6" x14ac:dyDescent="0.2">
      <c r="A1448" s="6">
        <v>872891874480</v>
      </c>
      <c r="B1448" t="s">
        <v>57</v>
      </c>
      <c r="C1448" s="3">
        <v>21.840000000000003</v>
      </c>
      <c r="D1448">
        <v>113.08</v>
      </c>
      <c r="E1448">
        <f t="shared" si="22"/>
        <v>51.300000000000004</v>
      </c>
      <c r="F1448" t="str">
        <f>IF(_xlfn.XLOOKUP(A1448,'Shipment Detail'!N:N,'Shipment Detail'!D:D)="entreprise","E","P")</f>
        <v>E</v>
      </c>
    </row>
    <row r="1449" spans="1:6" x14ac:dyDescent="0.2">
      <c r="A1449" s="6">
        <v>872891934651</v>
      </c>
      <c r="B1449" t="s">
        <v>57</v>
      </c>
      <c r="C1449" s="3">
        <v>9.1300000000000026</v>
      </c>
      <c r="D1449">
        <v>30.8</v>
      </c>
      <c r="E1449">
        <f t="shared" si="22"/>
        <v>14</v>
      </c>
      <c r="F1449" t="str">
        <f>IF(_xlfn.XLOOKUP(A1449,'Shipment Detail'!N:N,'Shipment Detail'!D:D)="entreprise","E","P")</f>
        <v>E</v>
      </c>
    </row>
    <row r="1450" spans="1:6" x14ac:dyDescent="0.2">
      <c r="A1450" s="6">
        <v>872891977974</v>
      </c>
      <c r="B1450" t="s">
        <v>57</v>
      </c>
      <c r="C1450" s="3">
        <v>14.150000000000006</v>
      </c>
      <c r="D1450">
        <v>63.8</v>
      </c>
      <c r="E1450">
        <f t="shared" si="22"/>
        <v>29</v>
      </c>
      <c r="F1450" t="str">
        <f>IF(_xlfn.XLOOKUP(A1450,'Shipment Detail'!N:N,'Shipment Detail'!D:D)="entreprise","E","P")</f>
        <v>E</v>
      </c>
    </row>
    <row r="1451" spans="1:6" x14ac:dyDescent="0.2">
      <c r="A1451" s="6">
        <v>872892025100</v>
      </c>
      <c r="B1451" t="s">
        <v>57</v>
      </c>
      <c r="C1451" s="3">
        <v>15.82</v>
      </c>
      <c r="D1451">
        <v>74.58</v>
      </c>
      <c r="E1451">
        <f t="shared" si="22"/>
        <v>33.9</v>
      </c>
      <c r="F1451" t="str">
        <f>IF(_xlfn.XLOOKUP(A1451,'Shipment Detail'!N:N,'Shipment Detail'!D:D)="entreprise","E","P")</f>
        <v>E</v>
      </c>
    </row>
    <row r="1452" spans="1:6" x14ac:dyDescent="0.2">
      <c r="A1452" s="6">
        <v>872892141132</v>
      </c>
      <c r="B1452" t="s">
        <v>57</v>
      </c>
      <c r="C1452" s="3">
        <v>9.1300000000000026</v>
      </c>
      <c r="D1452">
        <v>30.8</v>
      </c>
      <c r="E1452">
        <f t="shared" si="22"/>
        <v>14</v>
      </c>
      <c r="F1452" t="str">
        <f>IF(_xlfn.XLOOKUP(A1452,'Shipment Detail'!N:N,'Shipment Detail'!D:D)="entreprise","E","P")</f>
        <v>E</v>
      </c>
    </row>
    <row r="1453" spans="1:6" x14ac:dyDescent="0.2">
      <c r="A1453" s="6">
        <v>872892189273</v>
      </c>
      <c r="B1453" t="s">
        <v>57</v>
      </c>
      <c r="C1453" s="3">
        <v>7.4600000000000009</v>
      </c>
      <c r="D1453">
        <v>19.8</v>
      </c>
      <c r="E1453">
        <f t="shared" si="22"/>
        <v>9</v>
      </c>
      <c r="F1453" t="str">
        <f>IF(_xlfn.XLOOKUP(A1453,'Shipment Detail'!N:N,'Shipment Detail'!D:D)="entreprise","E","P")</f>
        <v>E</v>
      </c>
    </row>
    <row r="1454" spans="1:6" x14ac:dyDescent="0.2">
      <c r="A1454" s="6">
        <v>872892243572</v>
      </c>
      <c r="B1454" t="s">
        <v>57</v>
      </c>
      <c r="C1454" s="3">
        <v>10.800000000000004</v>
      </c>
      <c r="D1454">
        <v>41.36</v>
      </c>
      <c r="E1454">
        <f t="shared" si="22"/>
        <v>18.8</v>
      </c>
      <c r="F1454" t="str">
        <f>IF(_xlfn.XLOOKUP(A1454,'Shipment Detail'!N:N,'Shipment Detail'!D:D)="entreprise","E","P")</f>
        <v>E</v>
      </c>
    </row>
    <row r="1455" spans="1:6" x14ac:dyDescent="0.2">
      <c r="A1455" s="6">
        <v>872892244009</v>
      </c>
      <c r="B1455" t="s">
        <v>57</v>
      </c>
      <c r="C1455" s="3">
        <v>15.82</v>
      </c>
      <c r="D1455">
        <v>74.8</v>
      </c>
      <c r="E1455">
        <f t="shared" si="22"/>
        <v>34</v>
      </c>
      <c r="F1455" t="str">
        <f>IF(_xlfn.XLOOKUP(A1455,'Shipment Detail'!N:N,'Shipment Detail'!D:D)="entreprise","E","P")</f>
        <v>E</v>
      </c>
    </row>
    <row r="1456" spans="1:6" x14ac:dyDescent="0.2">
      <c r="A1456" s="6">
        <v>872892345063</v>
      </c>
      <c r="B1456" t="s">
        <v>57</v>
      </c>
      <c r="C1456" s="3">
        <v>6.7899999999999991</v>
      </c>
      <c r="D1456">
        <v>13.64</v>
      </c>
      <c r="E1456">
        <f t="shared" si="22"/>
        <v>6.1999999999999993</v>
      </c>
      <c r="F1456" t="str">
        <f>IF(_xlfn.XLOOKUP(A1456,'Shipment Detail'!N:N,'Shipment Detail'!D:D)="entreprise","E","P")</f>
        <v>E</v>
      </c>
    </row>
    <row r="1457" spans="1:6" x14ac:dyDescent="0.2">
      <c r="A1457" s="6">
        <v>872892378146</v>
      </c>
      <c r="B1457" t="s">
        <v>57</v>
      </c>
      <c r="C1457" s="3">
        <v>6.4499999999999993</v>
      </c>
      <c r="D1457">
        <v>11.44</v>
      </c>
      <c r="E1457">
        <f t="shared" si="22"/>
        <v>5.1999999999999993</v>
      </c>
      <c r="F1457" t="str">
        <f>IF(_xlfn.XLOOKUP(A1457,'Shipment Detail'!N:N,'Shipment Detail'!D:D)="entreprise","E","P")</f>
        <v>E</v>
      </c>
    </row>
    <row r="1458" spans="1:6" x14ac:dyDescent="0.2">
      <c r="A1458" s="6">
        <v>872892443718</v>
      </c>
      <c r="B1458" t="s">
        <v>57</v>
      </c>
      <c r="C1458" s="3">
        <v>15.489999999999995</v>
      </c>
      <c r="D1458">
        <v>71.72</v>
      </c>
      <c r="E1458">
        <f t="shared" si="22"/>
        <v>32.6</v>
      </c>
      <c r="F1458" t="str">
        <f>IF(_xlfn.XLOOKUP(A1458,'Shipment Detail'!N:N,'Shipment Detail'!D:D)="entreprise","E","P")</f>
        <v>E</v>
      </c>
    </row>
    <row r="1459" spans="1:6" x14ac:dyDescent="0.2">
      <c r="A1459" s="6">
        <v>872892543868</v>
      </c>
      <c r="B1459" t="s">
        <v>57</v>
      </c>
      <c r="C1459" s="3">
        <v>10.129999999999995</v>
      </c>
      <c r="D1459">
        <v>36.08</v>
      </c>
      <c r="E1459">
        <f t="shared" si="22"/>
        <v>16.400000000000002</v>
      </c>
      <c r="F1459" t="str">
        <f>IF(_xlfn.XLOOKUP(A1459,'Shipment Detail'!N:N,'Shipment Detail'!D:D)="entreprise","E","P")</f>
        <v>E</v>
      </c>
    </row>
    <row r="1460" spans="1:6" x14ac:dyDescent="0.2">
      <c r="A1460" s="6">
        <v>872892596883</v>
      </c>
      <c r="B1460" t="s">
        <v>57</v>
      </c>
      <c r="C1460" s="3">
        <v>26.53</v>
      </c>
      <c r="D1460">
        <v>145.19999999999999</v>
      </c>
      <c r="E1460">
        <f t="shared" si="22"/>
        <v>65.899999999999991</v>
      </c>
      <c r="F1460" t="str">
        <f>IF(_xlfn.XLOOKUP(A1460,'Shipment Detail'!N:N,'Shipment Detail'!D:D)="entreprise","E","P")</f>
        <v>E</v>
      </c>
    </row>
    <row r="1461" spans="1:6" x14ac:dyDescent="0.2">
      <c r="A1461" s="6">
        <v>872892903670</v>
      </c>
      <c r="B1461" t="s">
        <v>57</v>
      </c>
      <c r="C1461" s="3">
        <v>9.8000000000000007</v>
      </c>
      <c r="D1461">
        <v>35.200000000000003</v>
      </c>
      <c r="E1461">
        <f t="shared" si="22"/>
        <v>16</v>
      </c>
      <c r="F1461" t="str">
        <f>IF(_xlfn.XLOOKUP(A1461,'Shipment Detail'!N:N,'Shipment Detail'!D:D)="entreprise","E","P")</f>
        <v>E</v>
      </c>
    </row>
    <row r="1462" spans="1:6" x14ac:dyDescent="0.2">
      <c r="A1462" s="6">
        <v>872892945092</v>
      </c>
      <c r="B1462" t="s">
        <v>57</v>
      </c>
      <c r="C1462" s="3">
        <v>9.1300000000000026</v>
      </c>
      <c r="D1462">
        <v>30.8</v>
      </c>
      <c r="E1462">
        <f t="shared" si="22"/>
        <v>14</v>
      </c>
      <c r="F1462" t="str">
        <f>IF(_xlfn.XLOOKUP(A1462,'Shipment Detail'!N:N,'Shipment Detail'!D:D)="entreprise","E","P")</f>
        <v>E</v>
      </c>
    </row>
    <row r="1463" spans="1:6" x14ac:dyDescent="0.2">
      <c r="A1463" s="6">
        <v>872892998291</v>
      </c>
      <c r="B1463" t="s">
        <v>57</v>
      </c>
      <c r="C1463" s="3">
        <v>14.82</v>
      </c>
      <c r="D1463">
        <v>66.66</v>
      </c>
      <c r="E1463">
        <f t="shared" si="22"/>
        <v>30.3</v>
      </c>
      <c r="F1463" t="str">
        <f>IF(_xlfn.XLOOKUP(A1463,'Shipment Detail'!N:N,'Shipment Detail'!D:D)="entreprise","E","P")</f>
        <v>E</v>
      </c>
    </row>
    <row r="1464" spans="1:6" x14ac:dyDescent="0.2">
      <c r="A1464" s="6">
        <v>872893129403</v>
      </c>
      <c r="B1464" t="s">
        <v>57</v>
      </c>
      <c r="C1464" s="3">
        <v>14.82</v>
      </c>
      <c r="D1464">
        <v>67.98</v>
      </c>
      <c r="E1464">
        <f t="shared" si="22"/>
        <v>30.900000000000002</v>
      </c>
      <c r="F1464" t="str">
        <f>IF(_xlfn.XLOOKUP(A1464,'Shipment Detail'!N:N,'Shipment Detail'!D:D)="entreprise","E","P")</f>
        <v>E</v>
      </c>
    </row>
    <row r="1465" spans="1:6" x14ac:dyDescent="0.2">
      <c r="A1465" s="6">
        <v>872893317107</v>
      </c>
      <c r="B1465" t="s">
        <v>57</v>
      </c>
      <c r="C1465" s="3">
        <v>10.129999999999995</v>
      </c>
      <c r="D1465">
        <v>35.42</v>
      </c>
      <c r="E1465">
        <f t="shared" si="22"/>
        <v>16.100000000000001</v>
      </c>
      <c r="F1465" t="str">
        <f>IF(_xlfn.XLOOKUP(A1465,'Shipment Detail'!N:N,'Shipment Detail'!D:D)="entreprise","E","P")</f>
        <v>E</v>
      </c>
    </row>
    <row r="1466" spans="1:6" x14ac:dyDescent="0.2">
      <c r="A1466" s="6">
        <v>872893344615</v>
      </c>
      <c r="B1466" t="s">
        <v>57</v>
      </c>
      <c r="C1466" s="3">
        <v>11.469999999999999</v>
      </c>
      <c r="D1466">
        <v>46.2</v>
      </c>
      <c r="E1466">
        <f t="shared" si="22"/>
        <v>21</v>
      </c>
      <c r="F1466" t="str">
        <f>IF(_xlfn.XLOOKUP(A1466,'Shipment Detail'!N:N,'Shipment Detail'!D:D)="entreprise","E","P")</f>
        <v>E</v>
      </c>
    </row>
    <row r="1467" spans="1:6" x14ac:dyDescent="0.2">
      <c r="A1467" s="6">
        <v>872893377709</v>
      </c>
      <c r="B1467" t="s">
        <v>57</v>
      </c>
      <c r="C1467" s="3">
        <v>14.480000000000004</v>
      </c>
      <c r="D1467">
        <v>64.680000000000007</v>
      </c>
      <c r="E1467">
        <f t="shared" si="22"/>
        <v>29.400000000000002</v>
      </c>
      <c r="F1467" t="str">
        <f>IF(_xlfn.XLOOKUP(A1467,'Shipment Detail'!N:N,'Shipment Detail'!D:D)="entreprise","E","P")</f>
        <v>E</v>
      </c>
    </row>
    <row r="1468" spans="1:6" x14ac:dyDescent="0.2">
      <c r="A1468" s="6">
        <v>872893442111</v>
      </c>
      <c r="B1468" t="s">
        <v>57</v>
      </c>
      <c r="C1468" s="3">
        <v>9.1300000000000026</v>
      </c>
      <c r="D1468">
        <v>30.8</v>
      </c>
      <c r="E1468">
        <f t="shared" si="22"/>
        <v>14</v>
      </c>
      <c r="F1468" t="str">
        <f>IF(_xlfn.XLOOKUP(A1468,'Shipment Detail'!N:N,'Shipment Detail'!D:D)="entreprise","E","P")</f>
        <v>E</v>
      </c>
    </row>
    <row r="1469" spans="1:6" x14ac:dyDescent="0.2">
      <c r="A1469" s="6">
        <v>872893471909</v>
      </c>
      <c r="B1469" t="s">
        <v>57</v>
      </c>
      <c r="C1469" s="3">
        <v>8.4599999999999973</v>
      </c>
      <c r="D1469">
        <v>24.42</v>
      </c>
      <c r="E1469">
        <f t="shared" si="22"/>
        <v>11.1</v>
      </c>
      <c r="F1469" t="str">
        <f>IF(_xlfn.XLOOKUP(A1469,'Shipment Detail'!N:N,'Shipment Detail'!D:D)="entreprise","E","P")</f>
        <v>E</v>
      </c>
    </row>
    <row r="1470" spans="1:6" x14ac:dyDescent="0.2">
      <c r="A1470" s="6">
        <v>872893514434</v>
      </c>
      <c r="B1470" t="s">
        <v>57</v>
      </c>
      <c r="C1470" s="3">
        <v>39.819999999999993</v>
      </c>
      <c r="D1470">
        <v>213.84</v>
      </c>
      <c r="E1470">
        <f t="shared" si="22"/>
        <v>97</v>
      </c>
      <c r="F1470" t="str">
        <f>IF(_xlfn.XLOOKUP(A1470,'Shipment Detail'!N:N,'Shipment Detail'!D:D)="entreprise","E","P")</f>
        <v>E</v>
      </c>
    </row>
    <row r="1471" spans="1:6" x14ac:dyDescent="0.2">
      <c r="A1471" s="6">
        <v>872893672370</v>
      </c>
      <c r="B1471" t="s">
        <v>57</v>
      </c>
      <c r="C1471" s="3">
        <v>16.830000000000005</v>
      </c>
      <c r="D1471">
        <v>81.400000000000006</v>
      </c>
      <c r="E1471">
        <f t="shared" si="22"/>
        <v>37</v>
      </c>
      <c r="F1471" t="str">
        <f>IF(_xlfn.XLOOKUP(A1471,'Shipment Detail'!N:N,'Shipment Detail'!D:D)="entreprise","E","P")</f>
        <v>E</v>
      </c>
    </row>
    <row r="1472" spans="1:6" x14ac:dyDescent="0.2">
      <c r="A1472" s="6">
        <v>872893975871</v>
      </c>
      <c r="B1472" t="s">
        <v>57</v>
      </c>
      <c r="C1472" s="3">
        <v>15.149999999999999</v>
      </c>
      <c r="D1472">
        <v>69.739999999999995</v>
      </c>
      <c r="E1472">
        <f t="shared" si="22"/>
        <v>31.700000000000003</v>
      </c>
      <c r="F1472" t="str">
        <f>IF(_xlfn.XLOOKUP(A1472,'Shipment Detail'!N:N,'Shipment Detail'!D:D)="entreprise","E","P")</f>
        <v>E</v>
      </c>
    </row>
    <row r="1473" spans="1:6" x14ac:dyDescent="0.2">
      <c r="A1473" s="6">
        <v>872894167098</v>
      </c>
      <c r="B1473" t="s">
        <v>57</v>
      </c>
      <c r="C1473" s="3">
        <v>9.8000000000000007</v>
      </c>
      <c r="D1473">
        <v>34.76</v>
      </c>
      <c r="E1473">
        <f t="shared" si="22"/>
        <v>15.799999999999999</v>
      </c>
      <c r="F1473" t="str">
        <f>IF(_xlfn.XLOOKUP(A1473,'Shipment Detail'!N:N,'Shipment Detail'!D:D)="entreprise","E","P")</f>
        <v>E</v>
      </c>
    </row>
    <row r="1474" spans="1:6" x14ac:dyDescent="0.2">
      <c r="A1474" s="6">
        <v>872894205520</v>
      </c>
      <c r="B1474" t="s">
        <v>57</v>
      </c>
      <c r="C1474" s="3">
        <v>9.1300000000000026</v>
      </c>
      <c r="D1474">
        <v>30.8</v>
      </c>
      <c r="E1474">
        <f t="shared" si="22"/>
        <v>14</v>
      </c>
      <c r="F1474" t="str">
        <f>IF(_xlfn.XLOOKUP(A1474,'Shipment Detail'!N:N,'Shipment Detail'!D:D)="entreprise","E","P")</f>
        <v>E</v>
      </c>
    </row>
    <row r="1475" spans="1:6" x14ac:dyDescent="0.2">
      <c r="A1475" s="6">
        <v>872894277713</v>
      </c>
      <c r="B1475" t="s">
        <v>57</v>
      </c>
      <c r="C1475" s="3">
        <v>23.180000000000007</v>
      </c>
      <c r="D1475">
        <v>123.2</v>
      </c>
      <c r="E1475">
        <f t="shared" ref="E1475:E1538" si="23">ROUNDUP(D1475*0.453592,1)</f>
        <v>55.9</v>
      </c>
      <c r="F1475" t="str">
        <f>IF(_xlfn.XLOOKUP(A1475,'Shipment Detail'!N:N,'Shipment Detail'!D:D)="entreprise","E","P")</f>
        <v>E</v>
      </c>
    </row>
    <row r="1476" spans="1:6" x14ac:dyDescent="0.2">
      <c r="A1476" s="6">
        <v>872894461076</v>
      </c>
      <c r="B1476" t="s">
        <v>57</v>
      </c>
      <c r="C1476" s="3">
        <v>15.489999999999995</v>
      </c>
      <c r="D1476">
        <v>72.599999999999994</v>
      </c>
      <c r="E1476">
        <f t="shared" si="23"/>
        <v>33</v>
      </c>
      <c r="F1476" t="str">
        <f>IF(_xlfn.XLOOKUP(A1476,'Shipment Detail'!N:N,'Shipment Detail'!D:D)="entreprise","E","P")</f>
        <v>E</v>
      </c>
    </row>
    <row r="1477" spans="1:6" x14ac:dyDescent="0.2">
      <c r="A1477" s="6">
        <v>872894542280</v>
      </c>
      <c r="B1477" t="s">
        <v>57</v>
      </c>
      <c r="C1477" s="3">
        <v>14.82</v>
      </c>
      <c r="D1477">
        <v>66.66</v>
      </c>
      <c r="E1477">
        <f t="shared" si="23"/>
        <v>30.3</v>
      </c>
      <c r="F1477" t="str">
        <f>IF(_xlfn.XLOOKUP(A1477,'Shipment Detail'!N:N,'Shipment Detail'!D:D)="entreprise","E","P")</f>
        <v>E</v>
      </c>
    </row>
    <row r="1478" spans="1:6" x14ac:dyDescent="0.2">
      <c r="A1478" s="6">
        <v>872894621365</v>
      </c>
      <c r="B1478" t="s">
        <v>57</v>
      </c>
      <c r="C1478" s="3">
        <v>13.479999999999997</v>
      </c>
      <c r="D1478">
        <v>59.4</v>
      </c>
      <c r="E1478">
        <f t="shared" si="23"/>
        <v>27</v>
      </c>
      <c r="F1478" t="str">
        <f>IF(_xlfn.XLOOKUP(A1478,'Shipment Detail'!N:N,'Shipment Detail'!D:D)="entreprise","E","P")</f>
        <v>E</v>
      </c>
    </row>
    <row r="1479" spans="1:6" x14ac:dyDescent="0.2">
      <c r="A1479" s="6">
        <v>872894686189</v>
      </c>
      <c r="B1479" t="s">
        <v>57</v>
      </c>
      <c r="C1479" s="3">
        <v>12.14</v>
      </c>
      <c r="D1479">
        <v>48.84</v>
      </c>
      <c r="E1479">
        <f t="shared" si="23"/>
        <v>22.200000000000003</v>
      </c>
      <c r="F1479" t="str">
        <f>IF(_xlfn.XLOOKUP(A1479,'Shipment Detail'!N:N,'Shipment Detail'!D:D)="entreprise","E","P")</f>
        <v>E</v>
      </c>
    </row>
    <row r="1480" spans="1:6" x14ac:dyDescent="0.2">
      <c r="A1480" s="6">
        <v>872894758696</v>
      </c>
      <c r="B1480" t="s">
        <v>57</v>
      </c>
      <c r="C1480" s="3">
        <v>9.1300000000000026</v>
      </c>
      <c r="D1480">
        <v>30.8</v>
      </c>
      <c r="E1480">
        <f t="shared" si="23"/>
        <v>14</v>
      </c>
      <c r="F1480" t="str">
        <f>IF(_xlfn.XLOOKUP(A1480,'Shipment Detail'!N:N,'Shipment Detail'!D:D)="entreprise","E","P")</f>
        <v>E</v>
      </c>
    </row>
    <row r="1481" spans="1:6" x14ac:dyDescent="0.2">
      <c r="A1481" s="6">
        <v>872894828527</v>
      </c>
      <c r="B1481" t="s">
        <v>57</v>
      </c>
      <c r="C1481" s="3">
        <v>18.159999999999997</v>
      </c>
      <c r="D1481">
        <v>90.2</v>
      </c>
      <c r="E1481">
        <f t="shared" si="23"/>
        <v>41</v>
      </c>
      <c r="F1481" t="str">
        <f>IF(_xlfn.XLOOKUP(A1481,'Shipment Detail'!N:N,'Shipment Detail'!D:D)="entreprise","E","P")</f>
        <v>E</v>
      </c>
    </row>
    <row r="1482" spans="1:6" x14ac:dyDescent="0.2">
      <c r="A1482" s="6">
        <v>872894910388</v>
      </c>
      <c r="B1482" t="s">
        <v>57</v>
      </c>
      <c r="C1482" s="3">
        <v>9.4600000000000009</v>
      </c>
      <c r="D1482">
        <v>33</v>
      </c>
      <c r="E1482">
        <f t="shared" si="23"/>
        <v>15</v>
      </c>
      <c r="F1482" t="str">
        <f>IF(_xlfn.XLOOKUP(A1482,'Shipment Detail'!N:N,'Shipment Detail'!D:D)="entreprise","E","P")</f>
        <v>E</v>
      </c>
    </row>
    <row r="1483" spans="1:6" x14ac:dyDescent="0.2">
      <c r="A1483" s="6">
        <v>872895080960</v>
      </c>
      <c r="B1483" t="s">
        <v>57</v>
      </c>
      <c r="C1483" s="3">
        <v>9.1300000000000026</v>
      </c>
      <c r="D1483">
        <v>30.8</v>
      </c>
      <c r="E1483">
        <f t="shared" si="23"/>
        <v>14</v>
      </c>
      <c r="F1483" t="str">
        <f>IF(_xlfn.XLOOKUP(A1483,'Shipment Detail'!N:N,'Shipment Detail'!D:D)="entreprise","E","P")</f>
        <v>E</v>
      </c>
    </row>
    <row r="1484" spans="1:6" x14ac:dyDescent="0.2">
      <c r="A1484" s="6">
        <v>872895109025</v>
      </c>
      <c r="B1484" t="s">
        <v>57</v>
      </c>
      <c r="C1484" s="3">
        <v>10.129999999999995</v>
      </c>
      <c r="D1484">
        <v>36.520000000000003</v>
      </c>
      <c r="E1484">
        <f t="shared" si="23"/>
        <v>16.600000000000001</v>
      </c>
      <c r="F1484" t="str">
        <f>IF(_xlfn.XLOOKUP(A1484,'Shipment Detail'!N:N,'Shipment Detail'!D:D)="entreprise","E","P")</f>
        <v>E</v>
      </c>
    </row>
    <row r="1485" spans="1:6" x14ac:dyDescent="0.2">
      <c r="A1485" s="6">
        <v>872895217015</v>
      </c>
      <c r="B1485" t="s">
        <v>57</v>
      </c>
      <c r="C1485" s="3">
        <v>10.469999999999999</v>
      </c>
      <c r="D1485">
        <v>37.840000000000003</v>
      </c>
      <c r="E1485">
        <f t="shared" si="23"/>
        <v>17.200000000000003</v>
      </c>
      <c r="F1485" t="str">
        <f>IF(_xlfn.XLOOKUP(A1485,'Shipment Detail'!N:N,'Shipment Detail'!D:D)="entreprise","E","P")</f>
        <v>E</v>
      </c>
    </row>
    <row r="1486" spans="1:6" x14ac:dyDescent="0.2">
      <c r="A1486" s="6">
        <v>872895286081</v>
      </c>
      <c r="B1486" t="s">
        <v>57</v>
      </c>
      <c r="C1486" s="3">
        <v>19.499999999999993</v>
      </c>
      <c r="D1486">
        <v>98.12</v>
      </c>
      <c r="E1486">
        <f t="shared" si="23"/>
        <v>44.6</v>
      </c>
      <c r="F1486" t="str">
        <f>IF(_xlfn.XLOOKUP(A1486,'Shipment Detail'!N:N,'Shipment Detail'!D:D)="entreprise","E","P")</f>
        <v>E</v>
      </c>
    </row>
    <row r="1487" spans="1:6" x14ac:dyDescent="0.2">
      <c r="A1487" s="6">
        <v>872895347488</v>
      </c>
      <c r="B1487" t="s">
        <v>57</v>
      </c>
      <c r="C1487" s="3">
        <v>10.129999999999995</v>
      </c>
      <c r="D1487">
        <v>36.08</v>
      </c>
      <c r="E1487">
        <f t="shared" si="23"/>
        <v>16.400000000000002</v>
      </c>
      <c r="F1487" t="str">
        <f>IF(_xlfn.XLOOKUP(A1487,'Shipment Detail'!N:N,'Shipment Detail'!D:D)="entreprise","E","P")</f>
        <v>E</v>
      </c>
    </row>
    <row r="1488" spans="1:6" x14ac:dyDescent="0.2">
      <c r="A1488" s="6">
        <v>872895401228</v>
      </c>
      <c r="B1488" t="s">
        <v>57</v>
      </c>
      <c r="C1488" s="3">
        <v>15.82</v>
      </c>
      <c r="D1488">
        <v>74.14</v>
      </c>
      <c r="E1488">
        <f t="shared" si="23"/>
        <v>33.700000000000003</v>
      </c>
      <c r="F1488" t="str">
        <f>IF(_xlfn.XLOOKUP(A1488,'Shipment Detail'!N:N,'Shipment Detail'!D:D)="entreprise","E","P")</f>
        <v>E</v>
      </c>
    </row>
    <row r="1489" spans="1:6" x14ac:dyDescent="0.2">
      <c r="A1489" s="6">
        <v>872895491178</v>
      </c>
      <c r="B1489" t="s">
        <v>57</v>
      </c>
      <c r="C1489" s="3">
        <v>9.1300000000000026</v>
      </c>
      <c r="D1489">
        <v>30.8</v>
      </c>
      <c r="E1489">
        <f t="shared" si="23"/>
        <v>14</v>
      </c>
      <c r="F1489" t="str">
        <f>IF(_xlfn.XLOOKUP(A1489,'Shipment Detail'!N:N,'Shipment Detail'!D:D)="entreprise","E","P")</f>
        <v>E</v>
      </c>
    </row>
    <row r="1490" spans="1:6" x14ac:dyDescent="0.2">
      <c r="A1490" s="6">
        <v>872932135190</v>
      </c>
      <c r="B1490" t="s">
        <v>57</v>
      </c>
      <c r="C1490" s="3">
        <v>10.129999999999995</v>
      </c>
      <c r="D1490">
        <v>36.520000000000003</v>
      </c>
      <c r="E1490">
        <f t="shared" si="23"/>
        <v>16.600000000000001</v>
      </c>
      <c r="F1490" t="str">
        <f>IF(_xlfn.XLOOKUP(A1490,'Shipment Detail'!N:N,'Shipment Detail'!D:D)="entreprise","E","P")</f>
        <v>E</v>
      </c>
    </row>
    <row r="1491" spans="1:6" x14ac:dyDescent="0.2">
      <c r="A1491" s="6">
        <v>872932217002</v>
      </c>
      <c r="B1491" t="s">
        <v>57</v>
      </c>
      <c r="C1491" s="3">
        <v>10.800000000000004</v>
      </c>
      <c r="D1491">
        <v>41.8</v>
      </c>
      <c r="E1491">
        <f t="shared" si="23"/>
        <v>19</v>
      </c>
      <c r="F1491" t="str">
        <f>IF(_xlfn.XLOOKUP(A1491,'Shipment Detail'!N:N,'Shipment Detail'!D:D)="entreprise","E","P")</f>
        <v>E</v>
      </c>
    </row>
    <row r="1492" spans="1:6" x14ac:dyDescent="0.2">
      <c r="A1492" s="6">
        <v>872932287178</v>
      </c>
      <c r="B1492" t="s">
        <v>57</v>
      </c>
      <c r="C1492" s="3">
        <v>24.189999999999998</v>
      </c>
      <c r="D1492">
        <v>128.69999999999999</v>
      </c>
      <c r="E1492">
        <f t="shared" si="23"/>
        <v>58.4</v>
      </c>
      <c r="F1492" t="str">
        <f>IF(_xlfn.XLOOKUP(A1492,'Shipment Detail'!N:N,'Shipment Detail'!D:D)="entreprise","E","P")</f>
        <v>E</v>
      </c>
    </row>
    <row r="1493" spans="1:6" x14ac:dyDescent="0.2">
      <c r="A1493" s="6">
        <v>872932359480</v>
      </c>
      <c r="B1493" t="s">
        <v>57</v>
      </c>
      <c r="C1493" s="3">
        <v>12.14</v>
      </c>
      <c r="D1493">
        <v>48.84</v>
      </c>
      <c r="E1493">
        <f t="shared" si="23"/>
        <v>22.200000000000003</v>
      </c>
      <c r="F1493" t="str">
        <f>IF(_xlfn.XLOOKUP(A1493,'Shipment Detail'!N:N,'Shipment Detail'!D:D)="entreprise","E","P")</f>
        <v>E</v>
      </c>
    </row>
    <row r="1494" spans="1:6" x14ac:dyDescent="0.2">
      <c r="A1494" s="6">
        <v>872932401362</v>
      </c>
      <c r="B1494" t="s">
        <v>57</v>
      </c>
      <c r="C1494" s="3">
        <v>12.14</v>
      </c>
      <c r="D1494">
        <v>49.28</v>
      </c>
      <c r="E1494">
        <f t="shared" si="23"/>
        <v>22.400000000000002</v>
      </c>
      <c r="F1494" t="str">
        <f>IF(_xlfn.XLOOKUP(A1494,'Shipment Detail'!N:N,'Shipment Detail'!D:D)="entreprise","E","P")</f>
        <v>E</v>
      </c>
    </row>
    <row r="1495" spans="1:6" x14ac:dyDescent="0.2">
      <c r="A1495" s="6">
        <v>872932444527</v>
      </c>
      <c r="B1495" t="s">
        <v>57</v>
      </c>
      <c r="C1495" s="3">
        <v>14.150000000000006</v>
      </c>
      <c r="D1495">
        <v>63.8</v>
      </c>
      <c r="E1495">
        <f t="shared" si="23"/>
        <v>29</v>
      </c>
      <c r="F1495" t="str">
        <f>IF(_xlfn.XLOOKUP(A1495,'Shipment Detail'!N:N,'Shipment Detail'!D:D)="entreprise","E","P")</f>
        <v>E</v>
      </c>
    </row>
    <row r="1496" spans="1:6" x14ac:dyDescent="0.2">
      <c r="A1496" s="6">
        <v>872932560310</v>
      </c>
      <c r="B1496" t="s">
        <v>57</v>
      </c>
      <c r="C1496" s="3">
        <v>13.809999999999995</v>
      </c>
      <c r="D1496">
        <v>61.6</v>
      </c>
      <c r="E1496">
        <f t="shared" si="23"/>
        <v>28</v>
      </c>
      <c r="F1496" t="str">
        <f>IF(_xlfn.XLOOKUP(A1496,'Shipment Detail'!N:N,'Shipment Detail'!D:D)="entreprise","E","P")</f>
        <v>E</v>
      </c>
    </row>
    <row r="1497" spans="1:6" x14ac:dyDescent="0.2">
      <c r="A1497" s="6">
        <v>872932588805</v>
      </c>
      <c r="B1497" t="s">
        <v>57</v>
      </c>
      <c r="C1497" s="3">
        <v>11.809999999999995</v>
      </c>
      <c r="D1497">
        <v>47.96</v>
      </c>
      <c r="E1497">
        <f t="shared" si="23"/>
        <v>21.8</v>
      </c>
      <c r="F1497" t="str">
        <f>IF(_xlfn.XLOOKUP(A1497,'Shipment Detail'!N:N,'Shipment Detail'!D:D)="entreprise","E","P")</f>
        <v>E</v>
      </c>
    </row>
    <row r="1498" spans="1:6" x14ac:dyDescent="0.2">
      <c r="A1498" s="6">
        <v>872932653181</v>
      </c>
      <c r="B1498" t="s">
        <v>57</v>
      </c>
      <c r="C1498" s="3">
        <v>14.82</v>
      </c>
      <c r="D1498">
        <v>66.44</v>
      </c>
      <c r="E1498">
        <f t="shared" si="23"/>
        <v>30.200000000000003</v>
      </c>
      <c r="F1498" t="str">
        <f>IF(_xlfn.XLOOKUP(A1498,'Shipment Detail'!N:N,'Shipment Detail'!D:D)="entreprise","E","P")</f>
        <v>E</v>
      </c>
    </row>
    <row r="1499" spans="1:6" x14ac:dyDescent="0.2">
      <c r="A1499" s="6">
        <v>872932765924</v>
      </c>
      <c r="B1499" t="s">
        <v>57</v>
      </c>
      <c r="C1499" s="3">
        <v>18.829999999999998</v>
      </c>
      <c r="D1499">
        <v>94.6</v>
      </c>
      <c r="E1499">
        <f t="shared" si="23"/>
        <v>43</v>
      </c>
      <c r="F1499" t="str">
        <f>IF(_xlfn.XLOOKUP(A1499,'Shipment Detail'!N:N,'Shipment Detail'!D:D)="entreprise","E","P")</f>
        <v>E</v>
      </c>
    </row>
    <row r="1500" spans="1:6" x14ac:dyDescent="0.2">
      <c r="A1500" s="6">
        <v>872932824684</v>
      </c>
      <c r="B1500" t="s">
        <v>57</v>
      </c>
      <c r="C1500" s="3">
        <v>9.1300000000000026</v>
      </c>
      <c r="D1500">
        <v>30.8</v>
      </c>
      <c r="E1500">
        <f t="shared" si="23"/>
        <v>14</v>
      </c>
      <c r="F1500" t="str">
        <f>IF(_xlfn.XLOOKUP(A1500,'Shipment Detail'!N:N,'Shipment Detail'!D:D)="entreprise","E","P")</f>
        <v>E</v>
      </c>
    </row>
    <row r="1501" spans="1:6" x14ac:dyDescent="0.2">
      <c r="A1501" s="6">
        <v>872932937356</v>
      </c>
      <c r="B1501" t="s">
        <v>57</v>
      </c>
      <c r="C1501" s="3">
        <v>15.82</v>
      </c>
      <c r="D1501">
        <v>73.92</v>
      </c>
      <c r="E1501">
        <f t="shared" si="23"/>
        <v>33.6</v>
      </c>
      <c r="F1501" t="str">
        <f>IF(_xlfn.XLOOKUP(A1501,'Shipment Detail'!N:N,'Shipment Detail'!D:D)="entreprise","E","P")</f>
        <v>E</v>
      </c>
    </row>
    <row r="1502" spans="1:6" x14ac:dyDescent="0.2">
      <c r="A1502" s="6">
        <v>872933332950</v>
      </c>
      <c r="B1502" t="s">
        <v>57</v>
      </c>
      <c r="C1502" s="3">
        <v>11.809999999999995</v>
      </c>
      <c r="D1502">
        <v>47.96</v>
      </c>
      <c r="E1502">
        <f t="shared" si="23"/>
        <v>21.8</v>
      </c>
      <c r="F1502" t="str">
        <f>IF(_xlfn.XLOOKUP(A1502,'Shipment Detail'!N:N,'Shipment Detail'!D:D)="entreprise","E","P")</f>
        <v>E</v>
      </c>
    </row>
    <row r="1503" spans="1:6" x14ac:dyDescent="0.2">
      <c r="A1503" s="6">
        <v>872933360332</v>
      </c>
      <c r="B1503" t="s">
        <v>57</v>
      </c>
      <c r="C1503" s="3">
        <v>11.809999999999995</v>
      </c>
      <c r="D1503">
        <v>48.4</v>
      </c>
      <c r="E1503">
        <f t="shared" si="23"/>
        <v>22</v>
      </c>
      <c r="F1503" t="str">
        <f>IF(_xlfn.XLOOKUP(A1503,'Shipment Detail'!N:N,'Shipment Detail'!D:D)="entreprise","E","P")</f>
        <v>E</v>
      </c>
    </row>
    <row r="1504" spans="1:6" x14ac:dyDescent="0.2">
      <c r="A1504" s="6">
        <v>872933394146</v>
      </c>
      <c r="B1504" t="s">
        <v>57</v>
      </c>
      <c r="C1504" s="3">
        <v>15.149999999999999</v>
      </c>
      <c r="D1504">
        <v>69.3</v>
      </c>
      <c r="E1504">
        <f t="shared" si="23"/>
        <v>31.5</v>
      </c>
      <c r="F1504" t="str">
        <f>IF(_xlfn.XLOOKUP(A1504,'Shipment Detail'!N:N,'Shipment Detail'!D:D)="entreprise","E","P")</f>
        <v>E</v>
      </c>
    </row>
    <row r="1505" spans="1:6" x14ac:dyDescent="0.2">
      <c r="A1505" s="6">
        <v>872933425951</v>
      </c>
      <c r="B1505" t="s">
        <v>57</v>
      </c>
      <c r="C1505" s="3">
        <v>9.1300000000000026</v>
      </c>
      <c r="D1505">
        <v>30.14</v>
      </c>
      <c r="E1505">
        <f t="shared" si="23"/>
        <v>13.7</v>
      </c>
      <c r="F1505" t="str">
        <f>IF(_xlfn.XLOOKUP(A1505,'Shipment Detail'!N:N,'Shipment Detail'!D:D)="entreprise","E","P")</f>
        <v>E</v>
      </c>
    </row>
    <row r="1506" spans="1:6" x14ac:dyDescent="0.2">
      <c r="A1506" s="6">
        <v>872933451168</v>
      </c>
      <c r="B1506" t="s">
        <v>57</v>
      </c>
      <c r="C1506" s="3">
        <v>9.8000000000000007</v>
      </c>
      <c r="D1506">
        <v>33.880000000000003</v>
      </c>
      <c r="E1506">
        <f t="shared" si="23"/>
        <v>15.4</v>
      </c>
      <c r="F1506" t="str">
        <f>IF(_xlfn.XLOOKUP(A1506,'Shipment Detail'!N:N,'Shipment Detail'!D:D)="entreprise","E","P")</f>
        <v>E</v>
      </c>
    </row>
    <row r="1507" spans="1:6" x14ac:dyDescent="0.2">
      <c r="A1507" s="6">
        <v>872933471387</v>
      </c>
      <c r="B1507" t="s">
        <v>57</v>
      </c>
      <c r="C1507" s="3">
        <v>10.469999999999999</v>
      </c>
      <c r="D1507">
        <v>39.159999999999997</v>
      </c>
      <c r="E1507">
        <f t="shared" si="23"/>
        <v>17.8</v>
      </c>
      <c r="F1507" t="str">
        <f>IF(_xlfn.XLOOKUP(A1507,'Shipment Detail'!N:N,'Shipment Detail'!D:D)="entreprise","E","P")</f>
        <v>E</v>
      </c>
    </row>
    <row r="1508" spans="1:6" x14ac:dyDescent="0.2">
      <c r="A1508" s="6">
        <v>872933528004</v>
      </c>
      <c r="B1508" t="s">
        <v>57</v>
      </c>
      <c r="C1508" s="3">
        <v>10.129999999999995</v>
      </c>
      <c r="D1508">
        <v>36.520000000000003</v>
      </c>
      <c r="E1508">
        <f t="shared" si="23"/>
        <v>16.600000000000001</v>
      </c>
      <c r="F1508" t="str">
        <f>IF(_xlfn.XLOOKUP(A1508,'Shipment Detail'!N:N,'Shipment Detail'!D:D)="entreprise","E","P")</f>
        <v>E</v>
      </c>
    </row>
    <row r="1509" spans="1:6" x14ac:dyDescent="0.2">
      <c r="A1509" s="6">
        <v>872933548532</v>
      </c>
      <c r="B1509" t="s">
        <v>57</v>
      </c>
      <c r="C1509" s="3">
        <v>9.1300000000000026</v>
      </c>
      <c r="D1509">
        <v>30.8</v>
      </c>
      <c r="E1509">
        <f t="shared" si="23"/>
        <v>14</v>
      </c>
      <c r="F1509" t="str">
        <f>IF(_xlfn.XLOOKUP(A1509,'Shipment Detail'!N:N,'Shipment Detail'!D:D)="entreprise","E","P")</f>
        <v>E</v>
      </c>
    </row>
    <row r="1510" spans="1:6" x14ac:dyDescent="0.2">
      <c r="A1510" s="6">
        <v>872933586886</v>
      </c>
      <c r="B1510" t="s">
        <v>57</v>
      </c>
      <c r="C1510" s="3">
        <v>10.129999999999995</v>
      </c>
      <c r="D1510">
        <v>35.42</v>
      </c>
      <c r="E1510">
        <f t="shared" si="23"/>
        <v>16.100000000000001</v>
      </c>
      <c r="F1510" t="str">
        <f>IF(_xlfn.XLOOKUP(A1510,'Shipment Detail'!N:N,'Shipment Detail'!D:D)="entreprise","E","P")</f>
        <v>E</v>
      </c>
    </row>
    <row r="1511" spans="1:6" x14ac:dyDescent="0.2">
      <c r="A1511" s="6">
        <v>872934057838</v>
      </c>
      <c r="B1511" t="s">
        <v>57</v>
      </c>
      <c r="C1511" s="3">
        <v>12.810000000000002</v>
      </c>
      <c r="D1511">
        <v>53.24</v>
      </c>
      <c r="E1511">
        <f t="shared" si="23"/>
        <v>24.200000000000003</v>
      </c>
      <c r="F1511" t="str">
        <f>IF(_xlfn.XLOOKUP(A1511,'Shipment Detail'!N:N,'Shipment Detail'!D:D)="entreprise","E","P")</f>
        <v>E</v>
      </c>
    </row>
    <row r="1512" spans="1:6" x14ac:dyDescent="0.2">
      <c r="A1512" s="6">
        <v>872934173892</v>
      </c>
      <c r="B1512" t="s">
        <v>57</v>
      </c>
      <c r="C1512" s="3">
        <v>17.829999999999991</v>
      </c>
      <c r="D1512">
        <v>87.56</v>
      </c>
      <c r="E1512">
        <f t="shared" si="23"/>
        <v>39.800000000000004</v>
      </c>
      <c r="F1512" t="str">
        <f>IF(_xlfn.XLOOKUP(A1512,'Shipment Detail'!N:N,'Shipment Detail'!D:D)="entreprise","E","P")</f>
        <v>E</v>
      </c>
    </row>
    <row r="1513" spans="1:6" x14ac:dyDescent="0.2">
      <c r="A1513" s="6">
        <v>872934217998</v>
      </c>
      <c r="B1513" t="s">
        <v>57</v>
      </c>
      <c r="C1513" s="3">
        <v>12.480000000000004</v>
      </c>
      <c r="D1513">
        <v>51.04</v>
      </c>
      <c r="E1513">
        <f t="shared" si="23"/>
        <v>23.200000000000003</v>
      </c>
      <c r="F1513" t="str">
        <f>IF(_xlfn.XLOOKUP(A1513,'Shipment Detail'!N:N,'Shipment Detail'!D:D)="entreprise","E","P")</f>
        <v>E</v>
      </c>
    </row>
    <row r="1514" spans="1:6" x14ac:dyDescent="0.2">
      <c r="A1514" s="6">
        <v>872934289184</v>
      </c>
      <c r="B1514" t="s">
        <v>57</v>
      </c>
      <c r="C1514" s="3">
        <v>12.480000000000004</v>
      </c>
      <c r="D1514">
        <v>51.7</v>
      </c>
      <c r="E1514">
        <f t="shared" si="23"/>
        <v>23.5</v>
      </c>
      <c r="F1514" t="str">
        <f>IF(_xlfn.XLOOKUP(A1514,'Shipment Detail'!N:N,'Shipment Detail'!D:D)="entreprise","E","P")</f>
        <v>E</v>
      </c>
    </row>
    <row r="1515" spans="1:6" x14ac:dyDescent="0.2">
      <c r="A1515" s="6">
        <v>872934305611</v>
      </c>
      <c r="B1515" t="s">
        <v>57</v>
      </c>
      <c r="C1515" s="3">
        <v>10.469999999999999</v>
      </c>
      <c r="D1515">
        <v>37.840000000000003</v>
      </c>
      <c r="E1515">
        <f t="shared" si="23"/>
        <v>17.200000000000003</v>
      </c>
      <c r="F1515" t="str">
        <f>IF(_xlfn.XLOOKUP(A1515,'Shipment Detail'!N:N,'Shipment Detail'!D:D)="entreprise","E","P")</f>
        <v>E</v>
      </c>
    </row>
    <row r="1516" spans="1:6" x14ac:dyDescent="0.2">
      <c r="A1516" s="6">
        <v>872934331825</v>
      </c>
      <c r="B1516" t="s">
        <v>57</v>
      </c>
      <c r="C1516" s="3">
        <v>10.129999999999995</v>
      </c>
      <c r="D1516">
        <v>36.08</v>
      </c>
      <c r="E1516">
        <f t="shared" si="23"/>
        <v>16.400000000000002</v>
      </c>
      <c r="F1516" t="str">
        <f>IF(_xlfn.XLOOKUP(A1516,'Shipment Detail'!N:N,'Shipment Detail'!D:D)="entreprise","E","P")</f>
        <v>E</v>
      </c>
    </row>
    <row r="1517" spans="1:6" x14ac:dyDescent="0.2">
      <c r="A1517" s="6">
        <v>872934349264</v>
      </c>
      <c r="B1517" t="s">
        <v>57</v>
      </c>
      <c r="C1517" s="3">
        <v>9.4600000000000009</v>
      </c>
      <c r="D1517">
        <v>32.340000000000003</v>
      </c>
      <c r="E1517">
        <f t="shared" si="23"/>
        <v>14.7</v>
      </c>
      <c r="F1517" t="str">
        <f>IF(_xlfn.XLOOKUP(A1517,'Shipment Detail'!N:N,'Shipment Detail'!D:D)="entreprise","E","P")</f>
        <v>E</v>
      </c>
    </row>
    <row r="1518" spans="1:6" x14ac:dyDescent="0.2">
      <c r="A1518" s="6">
        <v>872934440373</v>
      </c>
      <c r="B1518" t="s">
        <v>57</v>
      </c>
      <c r="C1518" s="3">
        <v>16.490000000000002</v>
      </c>
      <c r="D1518">
        <v>77.44</v>
      </c>
      <c r="E1518">
        <f t="shared" si="23"/>
        <v>35.200000000000003</v>
      </c>
      <c r="F1518" t="str">
        <f>IF(_xlfn.XLOOKUP(A1518,'Shipment Detail'!N:N,'Shipment Detail'!D:D)="entreprise","E","P")</f>
        <v>E</v>
      </c>
    </row>
    <row r="1519" spans="1:6" x14ac:dyDescent="0.2">
      <c r="A1519" s="6">
        <v>872934464680</v>
      </c>
      <c r="B1519" t="s">
        <v>57</v>
      </c>
      <c r="C1519" s="3">
        <v>12.14</v>
      </c>
      <c r="D1519">
        <v>49.06</v>
      </c>
      <c r="E1519">
        <f t="shared" si="23"/>
        <v>22.3</v>
      </c>
      <c r="F1519" t="str">
        <f>IF(_xlfn.XLOOKUP(A1519,'Shipment Detail'!N:N,'Shipment Detail'!D:D)="entreprise","E","P")</f>
        <v>E</v>
      </c>
    </row>
    <row r="1520" spans="1:6" x14ac:dyDescent="0.2">
      <c r="A1520" s="6">
        <v>872934487073</v>
      </c>
      <c r="B1520" t="s">
        <v>57</v>
      </c>
      <c r="C1520" s="3">
        <v>17.829999999999991</v>
      </c>
      <c r="D1520">
        <v>87.56</v>
      </c>
      <c r="E1520">
        <f t="shared" si="23"/>
        <v>39.800000000000004</v>
      </c>
      <c r="F1520" t="str">
        <f>IF(_xlfn.XLOOKUP(A1520,'Shipment Detail'!N:N,'Shipment Detail'!D:D)="entreprise","E","P")</f>
        <v>E</v>
      </c>
    </row>
    <row r="1521" spans="1:6" x14ac:dyDescent="0.2">
      <c r="A1521" s="6">
        <v>872934536010</v>
      </c>
      <c r="B1521" t="s">
        <v>57</v>
      </c>
      <c r="C1521" s="3">
        <v>12.14</v>
      </c>
      <c r="D1521">
        <v>49.5</v>
      </c>
      <c r="E1521">
        <f t="shared" si="23"/>
        <v>22.5</v>
      </c>
      <c r="F1521" t="str">
        <f>IF(_xlfn.XLOOKUP(A1521,'Shipment Detail'!N:N,'Shipment Detail'!D:D)="entreprise","E","P")</f>
        <v>E</v>
      </c>
    </row>
    <row r="1522" spans="1:6" x14ac:dyDescent="0.2">
      <c r="A1522" s="6">
        <v>872934551682</v>
      </c>
      <c r="B1522" t="s">
        <v>57</v>
      </c>
      <c r="C1522" s="3">
        <v>16.490000000000002</v>
      </c>
      <c r="D1522">
        <v>78.540000000000006</v>
      </c>
      <c r="E1522">
        <f t="shared" si="23"/>
        <v>35.700000000000003</v>
      </c>
      <c r="F1522" t="str">
        <f>IF(_xlfn.XLOOKUP(A1522,'Shipment Detail'!N:N,'Shipment Detail'!D:D)="entreprise","E","P")</f>
        <v>E</v>
      </c>
    </row>
    <row r="1523" spans="1:6" x14ac:dyDescent="0.2">
      <c r="A1523" s="6">
        <v>872934577031</v>
      </c>
      <c r="B1523" t="s">
        <v>57</v>
      </c>
      <c r="C1523" s="3">
        <v>19.499999999999993</v>
      </c>
      <c r="D1523">
        <v>97.46</v>
      </c>
      <c r="E1523">
        <f t="shared" si="23"/>
        <v>44.300000000000004</v>
      </c>
      <c r="F1523" t="str">
        <f>IF(_xlfn.XLOOKUP(A1523,'Shipment Detail'!N:N,'Shipment Detail'!D:D)="entreprise","E","P")</f>
        <v>E</v>
      </c>
    </row>
    <row r="1524" spans="1:6" x14ac:dyDescent="0.2">
      <c r="A1524" s="6">
        <v>872934609935</v>
      </c>
      <c r="B1524" t="s">
        <v>57</v>
      </c>
      <c r="C1524" s="3">
        <v>5.4499999999999993</v>
      </c>
      <c r="D1524">
        <v>5.28</v>
      </c>
      <c r="E1524">
        <f t="shared" si="23"/>
        <v>2.4</v>
      </c>
      <c r="F1524" t="str">
        <f>IF(_xlfn.XLOOKUP(A1524,'Shipment Detail'!N:N,'Shipment Detail'!D:D)="entreprise","E","P")</f>
        <v>E</v>
      </c>
    </row>
    <row r="1525" spans="1:6" x14ac:dyDescent="0.2">
      <c r="A1525" s="6">
        <v>872934637729</v>
      </c>
      <c r="B1525" t="s">
        <v>57</v>
      </c>
      <c r="C1525" s="3">
        <v>5.7799999999999976</v>
      </c>
      <c r="D1525">
        <v>8.8000000000000007</v>
      </c>
      <c r="E1525">
        <f t="shared" si="23"/>
        <v>4</v>
      </c>
      <c r="F1525" t="str">
        <f>IF(_xlfn.XLOOKUP(A1525,'Shipment Detail'!N:N,'Shipment Detail'!D:D)="entreprise","E","P")</f>
        <v>E</v>
      </c>
    </row>
    <row r="1526" spans="1:6" x14ac:dyDescent="0.2">
      <c r="A1526" s="6">
        <v>872934658484</v>
      </c>
      <c r="B1526" t="s">
        <v>57</v>
      </c>
      <c r="C1526" s="3">
        <v>10.129999999999995</v>
      </c>
      <c r="D1526">
        <v>36.96</v>
      </c>
      <c r="E1526">
        <f t="shared" si="23"/>
        <v>16.8</v>
      </c>
      <c r="F1526" t="str">
        <f>IF(_xlfn.XLOOKUP(A1526,'Shipment Detail'!N:N,'Shipment Detail'!D:D)="entreprise","E","P")</f>
        <v>E</v>
      </c>
    </row>
    <row r="1527" spans="1:6" x14ac:dyDescent="0.2">
      <c r="A1527" s="6">
        <v>872934676060</v>
      </c>
      <c r="B1527" t="s">
        <v>57</v>
      </c>
      <c r="C1527" s="3">
        <v>10.800000000000004</v>
      </c>
      <c r="D1527">
        <v>41.8</v>
      </c>
      <c r="E1527">
        <f t="shared" si="23"/>
        <v>19</v>
      </c>
      <c r="F1527" t="str">
        <f>IF(_xlfn.XLOOKUP(A1527,'Shipment Detail'!N:N,'Shipment Detail'!D:D)="entreprise","E","P")</f>
        <v>E</v>
      </c>
    </row>
    <row r="1528" spans="1:6" x14ac:dyDescent="0.2">
      <c r="A1528" s="6">
        <v>872934694520</v>
      </c>
      <c r="B1528" t="s">
        <v>57</v>
      </c>
      <c r="C1528" s="3">
        <v>13.14</v>
      </c>
      <c r="D1528">
        <v>57.2</v>
      </c>
      <c r="E1528">
        <f t="shared" si="23"/>
        <v>26</v>
      </c>
      <c r="F1528" t="str">
        <f>IF(_xlfn.XLOOKUP(A1528,'Shipment Detail'!N:N,'Shipment Detail'!D:D)="entreprise","E","P")</f>
        <v>E</v>
      </c>
    </row>
    <row r="1529" spans="1:6" x14ac:dyDescent="0.2">
      <c r="A1529" s="6">
        <v>872934719402</v>
      </c>
      <c r="B1529" t="s">
        <v>57</v>
      </c>
      <c r="C1529" s="3">
        <v>9.8000000000000007</v>
      </c>
      <c r="D1529">
        <v>33.880000000000003</v>
      </c>
      <c r="E1529">
        <f t="shared" si="23"/>
        <v>15.4</v>
      </c>
      <c r="F1529" t="str">
        <f>IF(_xlfn.XLOOKUP(A1529,'Shipment Detail'!N:N,'Shipment Detail'!D:D)="entreprise","E","P")</f>
        <v>E</v>
      </c>
    </row>
    <row r="1530" spans="1:6" x14ac:dyDescent="0.2">
      <c r="A1530" s="6">
        <v>872934736997</v>
      </c>
      <c r="B1530" t="s">
        <v>57</v>
      </c>
      <c r="C1530" s="3">
        <v>14.480000000000004</v>
      </c>
      <c r="D1530">
        <v>66</v>
      </c>
      <c r="E1530">
        <f t="shared" si="23"/>
        <v>30</v>
      </c>
      <c r="F1530" t="str">
        <f>IF(_xlfn.XLOOKUP(A1530,'Shipment Detail'!N:N,'Shipment Detail'!D:D)="entreprise","E","P")</f>
        <v>E</v>
      </c>
    </row>
    <row r="1531" spans="1:6" x14ac:dyDescent="0.2">
      <c r="A1531" s="6">
        <v>872934775067</v>
      </c>
      <c r="B1531" t="s">
        <v>57</v>
      </c>
      <c r="C1531" s="3">
        <v>18.159999999999997</v>
      </c>
      <c r="D1531">
        <v>88.88</v>
      </c>
      <c r="E1531">
        <f t="shared" si="23"/>
        <v>40.4</v>
      </c>
      <c r="F1531" t="str">
        <f>IF(_xlfn.XLOOKUP(A1531,'Shipment Detail'!N:N,'Shipment Detail'!D:D)="entreprise","E","P")</f>
        <v>E</v>
      </c>
    </row>
    <row r="1532" spans="1:6" x14ac:dyDescent="0.2">
      <c r="A1532" s="6">
        <v>872934810257</v>
      </c>
      <c r="B1532" t="s">
        <v>57</v>
      </c>
      <c r="C1532" s="3">
        <v>17.159999999999997</v>
      </c>
      <c r="D1532">
        <v>82.5</v>
      </c>
      <c r="E1532">
        <f t="shared" si="23"/>
        <v>37.5</v>
      </c>
      <c r="F1532" t="str">
        <f>IF(_xlfn.XLOOKUP(A1532,'Shipment Detail'!N:N,'Shipment Detail'!D:D)="entreprise","E","P")</f>
        <v>E</v>
      </c>
    </row>
    <row r="1533" spans="1:6" x14ac:dyDescent="0.2">
      <c r="A1533" s="6">
        <v>872934832148</v>
      </c>
      <c r="B1533" t="s">
        <v>57</v>
      </c>
      <c r="C1533" s="3">
        <v>13.479999999999997</v>
      </c>
      <c r="D1533">
        <v>59.4</v>
      </c>
      <c r="E1533">
        <f t="shared" si="23"/>
        <v>27</v>
      </c>
      <c r="F1533" t="str">
        <f>IF(_xlfn.XLOOKUP(A1533,'Shipment Detail'!N:N,'Shipment Detail'!D:D)="entreprise","E","P")</f>
        <v>E</v>
      </c>
    </row>
    <row r="1534" spans="1:6" x14ac:dyDescent="0.2">
      <c r="A1534" s="6">
        <v>872934861041</v>
      </c>
      <c r="B1534" t="s">
        <v>57</v>
      </c>
      <c r="C1534" s="3">
        <v>14.82</v>
      </c>
      <c r="D1534">
        <v>66.44</v>
      </c>
      <c r="E1534">
        <f t="shared" si="23"/>
        <v>30.200000000000003</v>
      </c>
      <c r="F1534" t="str">
        <f>IF(_xlfn.XLOOKUP(A1534,'Shipment Detail'!N:N,'Shipment Detail'!D:D)="entreprise","E","P")</f>
        <v>E</v>
      </c>
    </row>
    <row r="1535" spans="1:6" x14ac:dyDescent="0.2">
      <c r="A1535" s="6">
        <v>872934901027</v>
      </c>
      <c r="B1535" t="s">
        <v>57</v>
      </c>
      <c r="C1535" s="3">
        <v>10.129999999999995</v>
      </c>
      <c r="D1535">
        <v>37.4</v>
      </c>
      <c r="E1535">
        <f t="shared" si="23"/>
        <v>17</v>
      </c>
      <c r="F1535" t="str">
        <f>IF(_xlfn.XLOOKUP(A1535,'Shipment Detail'!N:N,'Shipment Detail'!D:D)="entreprise","E","P")</f>
        <v>E</v>
      </c>
    </row>
    <row r="1536" spans="1:6" x14ac:dyDescent="0.2">
      <c r="A1536" s="6">
        <v>872934949889</v>
      </c>
      <c r="B1536" t="s">
        <v>57</v>
      </c>
      <c r="C1536" s="3">
        <v>6.7899999999999991</v>
      </c>
      <c r="D1536">
        <v>14.52</v>
      </c>
      <c r="E1536">
        <f t="shared" si="23"/>
        <v>6.6</v>
      </c>
      <c r="F1536" t="str">
        <f>IF(_xlfn.XLOOKUP(A1536,'Shipment Detail'!N:N,'Shipment Detail'!D:D)="entreprise","E","P")</f>
        <v>E</v>
      </c>
    </row>
    <row r="1537" spans="1:6" x14ac:dyDescent="0.2">
      <c r="A1537" s="6">
        <v>872934974537</v>
      </c>
      <c r="B1537" t="s">
        <v>57</v>
      </c>
      <c r="C1537" s="3">
        <v>8.7999999999999972</v>
      </c>
      <c r="D1537">
        <v>27.94</v>
      </c>
      <c r="E1537">
        <f t="shared" si="23"/>
        <v>12.7</v>
      </c>
      <c r="F1537" t="str">
        <f>IF(_xlfn.XLOOKUP(A1537,'Shipment Detail'!N:N,'Shipment Detail'!D:D)="entreprise","E","P")</f>
        <v>E</v>
      </c>
    </row>
    <row r="1538" spans="1:6" x14ac:dyDescent="0.2">
      <c r="A1538" s="6">
        <v>872935009876</v>
      </c>
      <c r="B1538" t="s">
        <v>57</v>
      </c>
      <c r="C1538" s="3">
        <v>8.4599999999999973</v>
      </c>
      <c r="D1538">
        <v>25.3</v>
      </c>
      <c r="E1538">
        <f t="shared" si="23"/>
        <v>11.5</v>
      </c>
      <c r="F1538" t="str">
        <f>IF(_xlfn.XLOOKUP(A1538,'Shipment Detail'!N:N,'Shipment Detail'!D:D)="entreprise","E","P")</f>
        <v>E</v>
      </c>
    </row>
    <row r="1539" spans="1:6" x14ac:dyDescent="0.2">
      <c r="A1539" s="6">
        <v>872935034064</v>
      </c>
      <c r="B1539" t="s">
        <v>57</v>
      </c>
      <c r="C1539" s="3">
        <v>14.480000000000004</v>
      </c>
      <c r="D1539">
        <v>64.459999999999994</v>
      </c>
      <c r="E1539">
        <f t="shared" ref="E1539:E1602" si="24">ROUNDUP(D1539*0.453592,1)</f>
        <v>29.3</v>
      </c>
      <c r="F1539" t="str">
        <f>IF(_xlfn.XLOOKUP(A1539,'Shipment Detail'!N:N,'Shipment Detail'!D:D)="entreprise","E","P")</f>
        <v>E</v>
      </c>
    </row>
    <row r="1540" spans="1:6" x14ac:dyDescent="0.2">
      <c r="A1540" s="6">
        <v>872935081611</v>
      </c>
      <c r="B1540" t="s">
        <v>57</v>
      </c>
      <c r="C1540" s="3">
        <v>10.469999999999999</v>
      </c>
      <c r="D1540">
        <v>37.840000000000003</v>
      </c>
      <c r="E1540">
        <f t="shared" si="24"/>
        <v>17.200000000000003</v>
      </c>
      <c r="F1540" t="str">
        <f>IF(_xlfn.XLOOKUP(A1540,'Shipment Detail'!N:N,'Shipment Detail'!D:D)="entreprise","E","P")</f>
        <v>E</v>
      </c>
    </row>
    <row r="1541" spans="1:6" x14ac:dyDescent="0.2">
      <c r="A1541" s="6">
        <v>872935106630</v>
      </c>
      <c r="B1541" t="s">
        <v>57</v>
      </c>
      <c r="C1541" s="3">
        <v>12.810000000000002</v>
      </c>
      <c r="D1541">
        <v>53.68</v>
      </c>
      <c r="E1541">
        <f t="shared" si="24"/>
        <v>24.400000000000002</v>
      </c>
      <c r="F1541" t="str">
        <f>IF(_xlfn.XLOOKUP(A1541,'Shipment Detail'!N:N,'Shipment Detail'!D:D)="entreprise","E","P")</f>
        <v>E</v>
      </c>
    </row>
    <row r="1542" spans="1:6" x14ac:dyDescent="0.2">
      <c r="A1542" s="6">
        <v>872935134262</v>
      </c>
      <c r="B1542" t="s">
        <v>57</v>
      </c>
      <c r="C1542" s="3">
        <v>9.1300000000000026</v>
      </c>
      <c r="D1542">
        <v>30.8</v>
      </c>
      <c r="E1542">
        <f t="shared" si="24"/>
        <v>14</v>
      </c>
      <c r="F1542" t="str">
        <f>IF(_xlfn.XLOOKUP(A1542,'Shipment Detail'!N:N,'Shipment Detail'!D:D)="entreprise","E","P")</f>
        <v>E</v>
      </c>
    </row>
    <row r="1543" spans="1:6" x14ac:dyDescent="0.2">
      <c r="A1543" s="6">
        <v>872935151130</v>
      </c>
      <c r="B1543" t="s">
        <v>57</v>
      </c>
      <c r="C1543" s="3">
        <v>13.14</v>
      </c>
      <c r="D1543">
        <v>57.2</v>
      </c>
      <c r="E1543">
        <f t="shared" si="24"/>
        <v>26</v>
      </c>
      <c r="F1543" t="str">
        <f>IF(_xlfn.XLOOKUP(A1543,'Shipment Detail'!N:N,'Shipment Detail'!D:D)="entreprise","E","P")</f>
        <v>E</v>
      </c>
    </row>
    <row r="1544" spans="1:6" x14ac:dyDescent="0.2">
      <c r="A1544" s="6">
        <v>872935172219</v>
      </c>
      <c r="B1544" t="s">
        <v>57</v>
      </c>
      <c r="C1544" s="3">
        <v>8.4599999999999973</v>
      </c>
      <c r="D1544">
        <v>24.42</v>
      </c>
      <c r="E1544">
        <f t="shared" si="24"/>
        <v>11.1</v>
      </c>
      <c r="F1544" t="str">
        <f>IF(_xlfn.XLOOKUP(A1544,'Shipment Detail'!N:N,'Shipment Detail'!D:D)="entreprise","E","P")</f>
        <v>E</v>
      </c>
    </row>
    <row r="1545" spans="1:6" x14ac:dyDescent="0.2">
      <c r="A1545" s="6">
        <v>872935187910</v>
      </c>
      <c r="B1545" t="s">
        <v>57</v>
      </c>
      <c r="C1545" s="3">
        <v>9.8000000000000007</v>
      </c>
      <c r="D1545">
        <v>34.76</v>
      </c>
      <c r="E1545">
        <f t="shared" si="24"/>
        <v>15.799999999999999</v>
      </c>
      <c r="F1545" t="str">
        <f>IF(_xlfn.XLOOKUP(A1545,'Shipment Detail'!N:N,'Shipment Detail'!D:D)="entreprise","E","P")</f>
        <v>E</v>
      </c>
    </row>
    <row r="1546" spans="1:6" x14ac:dyDescent="0.2">
      <c r="A1546" s="6">
        <v>872935214220</v>
      </c>
      <c r="B1546" t="s">
        <v>57</v>
      </c>
      <c r="C1546" s="3">
        <v>9.4600000000000009</v>
      </c>
      <c r="D1546">
        <v>33</v>
      </c>
      <c r="E1546">
        <f t="shared" si="24"/>
        <v>15</v>
      </c>
      <c r="F1546" t="str">
        <f>IF(_xlfn.XLOOKUP(A1546,'Shipment Detail'!N:N,'Shipment Detail'!D:D)="entreprise","E","P")</f>
        <v>E</v>
      </c>
    </row>
    <row r="1547" spans="1:6" x14ac:dyDescent="0.2">
      <c r="A1547" s="6">
        <v>872935228318</v>
      </c>
      <c r="B1547" t="s">
        <v>57</v>
      </c>
      <c r="C1547" s="3">
        <v>9.8000000000000007</v>
      </c>
      <c r="D1547">
        <v>33.880000000000003</v>
      </c>
      <c r="E1547">
        <f t="shared" si="24"/>
        <v>15.4</v>
      </c>
      <c r="F1547" t="str">
        <f>IF(_xlfn.XLOOKUP(A1547,'Shipment Detail'!N:N,'Shipment Detail'!D:D)="entreprise","E","P")</f>
        <v>E</v>
      </c>
    </row>
    <row r="1548" spans="1:6" x14ac:dyDescent="0.2">
      <c r="A1548" s="6">
        <v>872935239495</v>
      </c>
      <c r="B1548" t="s">
        <v>57</v>
      </c>
      <c r="C1548" s="3">
        <v>8.129999999999999</v>
      </c>
      <c r="D1548">
        <v>23.1</v>
      </c>
      <c r="E1548">
        <f t="shared" si="24"/>
        <v>10.5</v>
      </c>
      <c r="F1548" t="str">
        <f>IF(_xlfn.XLOOKUP(A1548,'Shipment Detail'!N:N,'Shipment Detail'!D:D)="entreprise","E","P")</f>
        <v>E</v>
      </c>
    </row>
    <row r="1549" spans="1:6" x14ac:dyDescent="0.2">
      <c r="A1549" s="6">
        <v>872935254896</v>
      </c>
      <c r="B1549" t="s">
        <v>57</v>
      </c>
      <c r="C1549" s="3">
        <v>10.800000000000004</v>
      </c>
      <c r="D1549">
        <v>41.36</v>
      </c>
      <c r="E1549">
        <f t="shared" si="24"/>
        <v>18.8</v>
      </c>
      <c r="F1549" t="str">
        <f>IF(_xlfn.XLOOKUP(A1549,'Shipment Detail'!N:N,'Shipment Detail'!D:D)="entreprise","E","P")</f>
        <v>E</v>
      </c>
    </row>
    <row r="1550" spans="1:6" x14ac:dyDescent="0.2">
      <c r="A1550" s="6">
        <v>872935271432</v>
      </c>
      <c r="B1550" t="s">
        <v>57</v>
      </c>
      <c r="C1550" s="3">
        <v>8.129999999999999</v>
      </c>
      <c r="D1550">
        <v>22.44</v>
      </c>
      <c r="E1550">
        <f t="shared" si="24"/>
        <v>10.199999999999999</v>
      </c>
      <c r="F1550" t="str">
        <f>IF(_xlfn.XLOOKUP(A1550,'Shipment Detail'!N:N,'Shipment Detail'!D:D)="entreprise","E","P")</f>
        <v>E</v>
      </c>
    </row>
    <row r="1551" spans="1:6" x14ac:dyDescent="0.2">
      <c r="A1551" s="6">
        <v>872935286332</v>
      </c>
      <c r="B1551" t="s">
        <v>57</v>
      </c>
      <c r="C1551" s="3">
        <v>9.8000000000000007</v>
      </c>
      <c r="D1551">
        <v>35.200000000000003</v>
      </c>
      <c r="E1551">
        <f t="shared" si="24"/>
        <v>16</v>
      </c>
      <c r="F1551" t="str">
        <f>IF(_xlfn.XLOOKUP(A1551,'Shipment Detail'!N:N,'Shipment Detail'!D:D)="entreprise","E","P")</f>
        <v>E</v>
      </c>
    </row>
    <row r="1552" spans="1:6" x14ac:dyDescent="0.2">
      <c r="A1552" s="6">
        <v>872935299527</v>
      </c>
      <c r="B1552" t="s">
        <v>57</v>
      </c>
      <c r="C1552" s="3">
        <v>5.1099999999999994</v>
      </c>
      <c r="D1552">
        <v>4.4000000000000004</v>
      </c>
      <c r="E1552">
        <f t="shared" si="24"/>
        <v>2</v>
      </c>
      <c r="F1552" t="str">
        <f>IF(_xlfn.XLOOKUP(A1552,'Shipment Detail'!N:N,'Shipment Detail'!D:D)="entreprise","E","P")</f>
        <v>E</v>
      </c>
    </row>
    <row r="1553" spans="1:6" x14ac:dyDescent="0.2">
      <c r="A1553" s="6">
        <v>872935315538</v>
      </c>
      <c r="B1553" t="s">
        <v>57</v>
      </c>
      <c r="C1553" s="3">
        <v>10.800000000000004</v>
      </c>
      <c r="D1553">
        <v>39.82</v>
      </c>
      <c r="E1553">
        <f t="shared" si="24"/>
        <v>18.100000000000001</v>
      </c>
      <c r="F1553" t="str">
        <f>IF(_xlfn.XLOOKUP(A1553,'Shipment Detail'!N:N,'Shipment Detail'!D:D)="entreprise","E","P")</f>
        <v>E</v>
      </c>
    </row>
    <row r="1554" spans="1:6" x14ac:dyDescent="0.2">
      <c r="A1554" s="6">
        <v>872935334809</v>
      </c>
      <c r="B1554" t="s">
        <v>57</v>
      </c>
      <c r="C1554" s="3">
        <v>6.7899999999999991</v>
      </c>
      <c r="D1554">
        <v>13.64</v>
      </c>
      <c r="E1554">
        <f t="shared" si="24"/>
        <v>6.1999999999999993</v>
      </c>
      <c r="F1554" t="str">
        <f>IF(_xlfn.XLOOKUP(A1554,'Shipment Detail'!N:N,'Shipment Detail'!D:D)="entreprise","E","P")</f>
        <v>E</v>
      </c>
    </row>
    <row r="1555" spans="1:6" x14ac:dyDescent="0.2">
      <c r="A1555" s="6">
        <v>872935351639</v>
      </c>
      <c r="B1555" t="s">
        <v>57</v>
      </c>
      <c r="C1555" s="3">
        <v>18.829999999999998</v>
      </c>
      <c r="D1555">
        <v>93.28</v>
      </c>
      <c r="E1555">
        <f t="shared" si="24"/>
        <v>42.4</v>
      </c>
      <c r="F1555" t="str">
        <f>IF(_xlfn.XLOOKUP(A1555,'Shipment Detail'!N:N,'Shipment Detail'!D:D)="entreprise","E","P")</f>
        <v>E</v>
      </c>
    </row>
    <row r="1556" spans="1:6" x14ac:dyDescent="0.2">
      <c r="A1556" s="6">
        <v>872935382190</v>
      </c>
      <c r="B1556" t="s">
        <v>57</v>
      </c>
      <c r="C1556" s="3">
        <v>9.1300000000000026</v>
      </c>
      <c r="D1556">
        <v>30.8</v>
      </c>
      <c r="E1556">
        <f t="shared" si="24"/>
        <v>14</v>
      </c>
      <c r="F1556" t="str">
        <f>IF(_xlfn.XLOOKUP(A1556,'Shipment Detail'!N:N,'Shipment Detail'!D:D)="entreprise","E","P")</f>
        <v>E</v>
      </c>
    </row>
    <row r="1557" spans="1:6" x14ac:dyDescent="0.2">
      <c r="A1557" s="6">
        <v>872935407110</v>
      </c>
      <c r="B1557" t="s">
        <v>57</v>
      </c>
      <c r="C1557" s="3">
        <v>11.809999999999995</v>
      </c>
      <c r="D1557">
        <v>47.52</v>
      </c>
      <c r="E1557">
        <f t="shared" si="24"/>
        <v>21.6</v>
      </c>
      <c r="F1557" t="str">
        <f>IF(_xlfn.XLOOKUP(A1557,'Shipment Detail'!N:N,'Shipment Detail'!D:D)="entreprise","E","P")</f>
        <v>E</v>
      </c>
    </row>
    <row r="1558" spans="1:6" x14ac:dyDescent="0.2">
      <c r="A1558" s="6">
        <v>872935423230</v>
      </c>
      <c r="B1558" t="s">
        <v>57</v>
      </c>
      <c r="C1558" s="3">
        <v>11.809999999999995</v>
      </c>
      <c r="D1558">
        <v>46.64</v>
      </c>
      <c r="E1558">
        <f t="shared" si="24"/>
        <v>21.200000000000003</v>
      </c>
      <c r="F1558" t="str">
        <f>IF(_xlfn.XLOOKUP(A1558,'Shipment Detail'!N:N,'Shipment Detail'!D:D)="entreprise","E","P")</f>
        <v>E</v>
      </c>
    </row>
    <row r="1559" spans="1:6" x14ac:dyDescent="0.2">
      <c r="A1559" s="6">
        <v>872935481987</v>
      </c>
      <c r="B1559" t="s">
        <v>57</v>
      </c>
      <c r="C1559" s="3">
        <v>16.830000000000005</v>
      </c>
      <c r="D1559">
        <v>80.08</v>
      </c>
      <c r="E1559">
        <f t="shared" si="24"/>
        <v>36.4</v>
      </c>
      <c r="F1559" t="str">
        <f>IF(_xlfn.XLOOKUP(A1559,'Shipment Detail'!N:N,'Shipment Detail'!D:D)="entreprise","E","P")</f>
        <v>E</v>
      </c>
    </row>
    <row r="1560" spans="1:6" x14ac:dyDescent="0.2">
      <c r="A1560" s="6">
        <v>872935507638</v>
      </c>
      <c r="B1560" t="s">
        <v>57</v>
      </c>
      <c r="C1560" s="3">
        <v>9.4600000000000009</v>
      </c>
      <c r="D1560">
        <v>33</v>
      </c>
      <c r="E1560">
        <f t="shared" si="24"/>
        <v>15</v>
      </c>
      <c r="F1560" t="str">
        <f>IF(_xlfn.XLOOKUP(A1560,'Shipment Detail'!N:N,'Shipment Detail'!D:D)="entreprise","E","P")</f>
        <v>E</v>
      </c>
    </row>
    <row r="1561" spans="1:6" x14ac:dyDescent="0.2">
      <c r="A1561" s="6">
        <v>872935523840</v>
      </c>
      <c r="B1561" t="s">
        <v>57</v>
      </c>
      <c r="C1561" s="3">
        <v>11.469999999999999</v>
      </c>
      <c r="D1561">
        <v>44.88</v>
      </c>
      <c r="E1561">
        <f t="shared" si="24"/>
        <v>20.400000000000002</v>
      </c>
      <c r="F1561" t="str">
        <f>IF(_xlfn.XLOOKUP(A1561,'Shipment Detail'!N:N,'Shipment Detail'!D:D)="entreprise","E","P")</f>
        <v>E</v>
      </c>
    </row>
    <row r="1562" spans="1:6" x14ac:dyDescent="0.2">
      <c r="A1562" s="6">
        <v>872935541931</v>
      </c>
      <c r="B1562" t="s">
        <v>57</v>
      </c>
      <c r="C1562" s="3">
        <v>10.129999999999995</v>
      </c>
      <c r="D1562">
        <v>35.64</v>
      </c>
      <c r="E1562">
        <f t="shared" si="24"/>
        <v>16.200000000000003</v>
      </c>
      <c r="F1562" t="str">
        <f>IF(_xlfn.XLOOKUP(A1562,'Shipment Detail'!N:N,'Shipment Detail'!D:D)="entreprise","E","P")</f>
        <v>E</v>
      </c>
    </row>
    <row r="1563" spans="1:6" x14ac:dyDescent="0.2">
      <c r="A1563" s="6">
        <v>872935551829</v>
      </c>
      <c r="B1563" t="s">
        <v>57</v>
      </c>
      <c r="C1563" s="3">
        <v>6.7899999999999991</v>
      </c>
      <c r="D1563">
        <v>14.74</v>
      </c>
      <c r="E1563">
        <f t="shared" si="24"/>
        <v>6.6999999999999993</v>
      </c>
      <c r="F1563" t="str">
        <f>IF(_xlfn.XLOOKUP(A1563,'Shipment Detail'!N:N,'Shipment Detail'!D:D)="entreprise","E","P")</f>
        <v>E</v>
      </c>
    </row>
    <row r="1564" spans="1:6" x14ac:dyDescent="0.2">
      <c r="A1564" s="6">
        <v>872935576720</v>
      </c>
      <c r="B1564" t="s">
        <v>57</v>
      </c>
      <c r="C1564" s="3">
        <v>21.510000000000005</v>
      </c>
      <c r="D1564">
        <v>110.88</v>
      </c>
      <c r="E1564">
        <f t="shared" si="24"/>
        <v>50.300000000000004</v>
      </c>
      <c r="F1564" t="str">
        <f>IF(_xlfn.XLOOKUP(A1564,'Shipment Detail'!N:N,'Shipment Detail'!D:D)="entreprise","E","P")</f>
        <v>E</v>
      </c>
    </row>
    <row r="1565" spans="1:6" x14ac:dyDescent="0.2">
      <c r="A1565" s="6">
        <v>872935608372</v>
      </c>
      <c r="B1565" t="s">
        <v>57</v>
      </c>
      <c r="C1565" s="3">
        <v>14.82</v>
      </c>
      <c r="D1565">
        <v>66.88</v>
      </c>
      <c r="E1565">
        <f t="shared" si="24"/>
        <v>30.400000000000002</v>
      </c>
      <c r="F1565" t="str">
        <f>IF(_xlfn.XLOOKUP(A1565,'Shipment Detail'!N:N,'Shipment Detail'!D:D)="entreprise","E","P")</f>
        <v>E</v>
      </c>
    </row>
    <row r="1566" spans="1:6" x14ac:dyDescent="0.2">
      <c r="A1566" s="6">
        <v>872935635354</v>
      </c>
      <c r="B1566" t="s">
        <v>57</v>
      </c>
      <c r="C1566" s="3">
        <v>9.1300000000000026</v>
      </c>
      <c r="D1566">
        <v>30.8</v>
      </c>
      <c r="E1566">
        <f t="shared" si="24"/>
        <v>14</v>
      </c>
      <c r="F1566" t="str">
        <f>IF(_xlfn.XLOOKUP(A1566,'Shipment Detail'!N:N,'Shipment Detail'!D:D)="entreprise","E","P")</f>
        <v>E</v>
      </c>
    </row>
    <row r="1567" spans="1:6" x14ac:dyDescent="0.2">
      <c r="A1567" s="6">
        <v>872935653570</v>
      </c>
      <c r="B1567" t="s">
        <v>57</v>
      </c>
      <c r="C1567" s="3">
        <v>12.14</v>
      </c>
      <c r="D1567">
        <v>50.6</v>
      </c>
      <c r="E1567">
        <f t="shared" si="24"/>
        <v>23</v>
      </c>
      <c r="F1567" t="str">
        <f>IF(_xlfn.XLOOKUP(A1567,'Shipment Detail'!N:N,'Shipment Detail'!D:D)="entreprise","E","P")</f>
        <v>E</v>
      </c>
    </row>
    <row r="1568" spans="1:6" x14ac:dyDescent="0.2">
      <c r="A1568" s="6">
        <v>872935667084</v>
      </c>
      <c r="B1568" t="s">
        <v>57</v>
      </c>
      <c r="C1568" s="3">
        <v>10.129999999999995</v>
      </c>
      <c r="D1568">
        <v>35.42</v>
      </c>
      <c r="E1568">
        <f t="shared" si="24"/>
        <v>16.100000000000001</v>
      </c>
      <c r="F1568" t="str">
        <f>IF(_xlfn.XLOOKUP(A1568,'Shipment Detail'!N:N,'Shipment Detail'!D:D)="entreprise","E","P")</f>
        <v>E</v>
      </c>
    </row>
    <row r="1569" spans="1:6" x14ac:dyDescent="0.2">
      <c r="A1569" s="6">
        <v>872935683253</v>
      </c>
      <c r="B1569" t="s">
        <v>57</v>
      </c>
      <c r="C1569" s="3">
        <v>11.14</v>
      </c>
      <c r="D1569">
        <v>44</v>
      </c>
      <c r="E1569">
        <f t="shared" si="24"/>
        <v>20</v>
      </c>
      <c r="F1569" t="str">
        <f>IF(_xlfn.XLOOKUP(A1569,'Shipment Detail'!N:N,'Shipment Detail'!D:D)="entreprise","E","P")</f>
        <v>E</v>
      </c>
    </row>
    <row r="1570" spans="1:6" x14ac:dyDescent="0.2">
      <c r="A1570" s="6">
        <v>872935708206</v>
      </c>
      <c r="B1570" t="s">
        <v>57</v>
      </c>
      <c r="C1570" s="3">
        <v>10.129999999999995</v>
      </c>
      <c r="D1570">
        <v>36.08</v>
      </c>
      <c r="E1570">
        <f t="shared" si="24"/>
        <v>16.400000000000002</v>
      </c>
      <c r="F1570" t="str">
        <f>IF(_xlfn.XLOOKUP(A1570,'Shipment Detail'!N:N,'Shipment Detail'!D:D)="entreprise","E","P")</f>
        <v>E</v>
      </c>
    </row>
    <row r="1571" spans="1:6" x14ac:dyDescent="0.2">
      <c r="A1571" s="6">
        <v>872935721052</v>
      </c>
      <c r="B1571" t="s">
        <v>57</v>
      </c>
      <c r="C1571" s="3">
        <v>8.129999999999999</v>
      </c>
      <c r="D1571">
        <v>23.76</v>
      </c>
      <c r="E1571">
        <f t="shared" si="24"/>
        <v>10.799999999999999</v>
      </c>
      <c r="F1571" t="str">
        <f>IF(_xlfn.XLOOKUP(A1571,'Shipment Detail'!N:N,'Shipment Detail'!D:D)="entreprise","E","P")</f>
        <v>E</v>
      </c>
    </row>
    <row r="1572" spans="1:6" x14ac:dyDescent="0.2">
      <c r="A1572" s="6">
        <v>872935734935</v>
      </c>
      <c r="B1572" t="s">
        <v>57</v>
      </c>
      <c r="C1572" s="3">
        <v>10.129999999999995</v>
      </c>
      <c r="D1572">
        <v>37.4</v>
      </c>
      <c r="E1572">
        <f t="shared" si="24"/>
        <v>17</v>
      </c>
      <c r="F1572" t="str">
        <f>IF(_xlfn.XLOOKUP(A1572,'Shipment Detail'!N:N,'Shipment Detail'!D:D)="entreprise","E","P")</f>
        <v>E</v>
      </c>
    </row>
    <row r="1573" spans="1:6" x14ac:dyDescent="0.2">
      <c r="A1573" s="6">
        <v>872935752084</v>
      </c>
      <c r="B1573" t="s">
        <v>57</v>
      </c>
      <c r="C1573" s="3">
        <v>9.4600000000000009</v>
      </c>
      <c r="D1573">
        <v>33</v>
      </c>
      <c r="E1573">
        <f t="shared" si="24"/>
        <v>15</v>
      </c>
      <c r="F1573" t="str">
        <f>IF(_xlfn.XLOOKUP(A1573,'Shipment Detail'!N:N,'Shipment Detail'!D:D)="entreprise","E","P")</f>
        <v>E</v>
      </c>
    </row>
    <row r="1574" spans="1:6" x14ac:dyDescent="0.2">
      <c r="A1574" s="6">
        <v>872935768896</v>
      </c>
      <c r="B1574" t="s">
        <v>57</v>
      </c>
      <c r="C1574" s="3">
        <v>10.469999999999999</v>
      </c>
      <c r="D1574">
        <v>38.28</v>
      </c>
      <c r="E1574">
        <f t="shared" si="24"/>
        <v>17.400000000000002</v>
      </c>
      <c r="F1574" t="str">
        <f>IF(_xlfn.XLOOKUP(A1574,'Shipment Detail'!N:N,'Shipment Detail'!D:D)="entreprise","E","P")</f>
        <v>E</v>
      </c>
    </row>
    <row r="1575" spans="1:6" x14ac:dyDescent="0.2">
      <c r="A1575" s="6">
        <v>872935786380</v>
      </c>
      <c r="B1575" t="s">
        <v>57</v>
      </c>
      <c r="C1575" s="3">
        <v>14.480000000000004</v>
      </c>
      <c r="D1575">
        <v>64.900000000000006</v>
      </c>
      <c r="E1575">
        <f t="shared" si="24"/>
        <v>29.5</v>
      </c>
      <c r="F1575" t="str">
        <f>IF(_xlfn.XLOOKUP(A1575,'Shipment Detail'!N:N,'Shipment Detail'!D:D)="entreprise","E","P")</f>
        <v>E</v>
      </c>
    </row>
    <row r="1576" spans="1:6" x14ac:dyDescent="0.2">
      <c r="A1576" s="6">
        <v>872935841517</v>
      </c>
      <c r="B1576" t="s">
        <v>57</v>
      </c>
      <c r="C1576" s="3">
        <v>10.469999999999999</v>
      </c>
      <c r="D1576">
        <v>39.6</v>
      </c>
      <c r="E1576">
        <f t="shared" si="24"/>
        <v>18</v>
      </c>
      <c r="F1576" t="str">
        <f>IF(_xlfn.XLOOKUP(A1576,'Shipment Detail'!N:N,'Shipment Detail'!D:D)="entreprise","E","P")</f>
        <v>E</v>
      </c>
    </row>
    <row r="1577" spans="1:6" x14ac:dyDescent="0.2">
      <c r="A1577" s="6">
        <v>872935855660</v>
      </c>
      <c r="B1577" t="s">
        <v>57</v>
      </c>
      <c r="C1577" s="3">
        <v>6.7899999999999991</v>
      </c>
      <c r="D1577">
        <v>14.52</v>
      </c>
      <c r="E1577">
        <f t="shared" si="24"/>
        <v>6.6</v>
      </c>
      <c r="F1577" t="str">
        <f>IF(_xlfn.XLOOKUP(A1577,'Shipment Detail'!N:N,'Shipment Detail'!D:D)="entreprise","E","P")</f>
        <v>E</v>
      </c>
    </row>
    <row r="1578" spans="1:6" x14ac:dyDescent="0.2">
      <c r="A1578" s="6">
        <v>872935922330</v>
      </c>
      <c r="B1578" t="s">
        <v>57</v>
      </c>
      <c r="C1578" s="3">
        <v>9.8000000000000007</v>
      </c>
      <c r="D1578">
        <v>34.76</v>
      </c>
      <c r="E1578">
        <f t="shared" si="24"/>
        <v>15.799999999999999</v>
      </c>
      <c r="F1578" t="str">
        <f>IF(_xlfn.XLOOKUP(A1578,'Shipment Detail'!N:N,'Shipment Detail'!D:D)="entreprise","E","P")</f>
        <v>E</v>
      </c>
    </row>
    <row r="1579" spans="1:6" x14ac:dyDescent="0.2">
      <c r="A1579" s="6">
        <v>872935940318</v>
      </c>
      <c r="B1579" t="s">
        <v>57</v>
      </c>
      <c r="C1579" s="3">
        <v>8.4599999999999973</v>
      </c>
      <c r="D1579">
        <v>25.52</v>
      </c>
      <c r="E1579">
        <f t="shared" si="24"/>
        <v>11.6</v>
      </c>
      <c r="F1579" t="str">
        <f>IF(_xlfn.XLOOKUP(A1579,'Shipment Detail'!N:N,'Shipment Detail'!D:D)="entreprise","E","P")</f>
        <v>E</v>
      </c>
    </row>
    <row r="1580" spans="1:6" x14ac:dyDescent="0.2">
      <c r="A1580" s="6">
        <v>872935968310</v>
      </c>
      <c r="B1580" t="s">
        <v>57</v>
      </c>
      <c r="C1580" s="3">
        <v>16.490000000000002</v>
      </c>
      <c r="D1580">
        <v>78.540000000000006</v>
      </c>
      <c r="E1580">
        <f t="shared" si="24"/>
        <v>35.700000000000003</v>
      </c>
      <c r="F1580" t="str">
        <f>IF(_xlfn.XLOOKUP(A1580,'Shipment Detail'!N:N,'Shipment Detail'!D:D)="entreprise","E","P")</f>
        <v>E</v>
      </c>
    </row>
    <row r="1581" spans="1:6" x14ac:dyDescent="0.2">
      <c r="A1581" s="6">
        <v>872935998129</v>
      </c>
      <c r="B1581" t="s">
        <v>57</v>
      </c>
      <c r="C1581" s="3">
        <v>13.14</v>
      </c>
      <c r="D1581">
        <v>57.2</v>
      </c>
      <c r="E1581">
        <f t="shared" si="24"/>
        <v>26</v>
      </c>
      <c r="F1581" t="str">
        <f>IF(_xlfn.XLOOKUP(A1581,'Shipment Detail'!N:N,'Shipment Detail'!D:D)="entreprise","E","P")</f>
        <v>E</v>
      </c>
    </row>
    <row r="1582" spans="1:6" x14ac:dyDescent="0.2">
      <c r="A1582" s="6">
        <v>872936051784</v>
      </c>
      <c r="B1582" t="s">
        <v>57</v>
      </c>
      <c r="C1582" s="3">
        <v>9.8000000000000007</v>
      </c>
      <c r="D1582">
        <v>33.880000000000003</v>
      </c>
      <c r="E1582">
        <f t="shared" si="24"/>
        <v>15.4</v>
      </c>
      <c r="F1582" t="str">
        <f>IF(_xlfn.XLOOKUP(A1582,'Shipment Detail'!N:N,'Shipment Detail'!D:D)="entreprise","E","P")</f>
        <v>E</v>
      </c>
    </row>
    <row r="1583" spans="1:6" x14ac:dyDescent="0.2">
      <c r="A1583" s="6">
        <v>872936066456</v>
      </c>
      <c r="B1583" t="s">
        <v>57</v>
      </c>
      <c r="C1583" s="3">
        <v>8.4599999999999973</v>
      </c>
      <c r="D1583">
        <v>25.96</v>
      </c>
      <c r="E1583">
        <f t="shared" si="24"/>
        <v>11.799999999999999</v>
      </c>
      <c r="F1583" t="str">
        <f>IF(_xlfn.XLOOKUP(A1583,'Shipment Detail'!N:N,'Shipment Detail'!D:D)="entreprise","E","P")</f>
        <v>E</v>
      </c>
    </row>
    <row r="1584" spans="1:6" x14ac:dyDescent="0.2">
      <c r="A1584" s="6">
        <v>872936079776</v>
      </c>
      <c r="B1584" t="s">
        <v>57</v>
      </c>
      <c r="C1584" s="3">
        <v>5.4499999999999993</v>
      </c>
      <c r="D1584">
        <v>5.72</v>
      </c>
      <c r="E1584">
        <f t="shared" si="24"/>
        <v>2.6</v>
      </c>
      <c r="F1584" t="str">
        <f>IF(_xlfn.XLOOKUP(A1584,'Shipment Detail'!N:N,'Shipment Detail'!D:D)="entreprise","E","P")</f>
        <v>E</v>
      </c>
    </row>
    <row r="1585" spans="1:6" x14ac:dyDescent="0.2">
      <c r="A1585" s="6">
        <v>872936157086</v>
      </c>
      <c r="B1585" t="s">
        <v>57</v>
      </c>
      <c r="C1585" s="3">
        <v>7.7900000000000027</v>
      </c>
      <c r="D1585">
        <v>21.34</v>
      </c>
      <c r="E1585">
        <f t="shared" si="24"/>
        <v>9.6999999999999993</v>
      </c>
      <c r="F1585" t="str">
        <f>IF(_xlfn.XLOOKUP(A1585,'Shipment Detail'!N:N,'Shipment Detail'!D:D)="entreprise","E","P")</f>
        <v>E</v>
      </c>
    </row>
    <row r="1586" spans="1:6" x14ac:dyDescent="0.2">
      <c r="A1586" s="6">
        <v>872936171470</v>
      </c>
      <c r="B1586" t="s">
        <v>57</v>
      </c>
      <c r="C1586" s="3">
        <v>9.8000000000000007</v>
      </c>
      <c r="D1586">
        <v>33.880000000000003</v>
      </c>
      <c r="E1586">
        <f t="shared" si="24"/>
        <v>15.4</v>
      </c>
      <c r="F1586" t="str">
        <f>IF(_xlfn.XLOOKUP(A1586,'Shipment Detail'!N:N,'Shipment Detail'!D:D)="entreprise","E","P")</f>
        <v>E</v>
      </c>
    </row>
    <row r="1587" spans="1:6" x14ac:dyDescent="0.2">
      <c r="A1587" s="6">
        <v>872936221206</v>
      </c>
      <c r="B1587" t="s">
        <v>57</v>
      </c>
      <c r="C1587" s="3">
        <v>12.480000000000004</v>
      </c>
      <c r="D1587">
        <v>51.92</v>
      </c>
      <c r="E1587">
        <f t="shared" si="24"/>
        <v>23.6</v>
      </c>
      <c r="F1587" t="str">
        <f>IF(_xlfn.XLOOKUP(A1587,'Shipment Detail'!N:N,'Shipment Detail'!D:D)="entreprise","E","P")</f>
        <v>E</v>
      </c>
    </row>
    <row r="1588" spans="1:6" x14ac:dyDescent="0.2">
      <c r="A1588" s="6">
        <v>872936277286</v>
      </c>
      <c r="B1588" t="s">
        <v>57</v>
      </c>
      <c r="C1588" s="3">
        <v>9.8000000000000007</v>
      </c>
      <c r="D1588">
        <v>35.200000000000003</v>
      </c>
      <c r="E1588">
        <f t="shared" si="24"/>
        <v>16</v>
      </c>
      <c r="F1588" t="str">
        <f>IF(_xlfn.XLOOKUP(A1588,'Shipment Detail'!N:N,'Shipment Detail'!D:D)="entreprise","E","P")</f>
        <v>E</v>
      </c>
    </row>
    <row r="1589" spans="1:6" x14ac:dyDescent="0.2">
      <c r="A1589" s="6">
        <v>872936354542</v>
      </c>
      <c r="B1589" t="s">
        <v>57</v>
      </c>
      <c r="C1589" s="3">
        <v>9.1300000000000026</v>
      </c>
      <c r="D1589">
        <v>30.36</v>
      </c>
      <c r="E1589">
        <f t="shared" si="24"/>
        <v>13.799999999999999</v>
      </c>
      <c r="F1589" t="str">
        <f>IF(_xlfn.XLOOKUP(A1589,'Shipment Detail'!N:N,'Shipment Detail'!D:D)="entreprise","E","P")</f>
        <v>E</v>
      </c>
    </row>
    <row r="1590" spans="1:6" x14ac:dyDescent="0.2">
      <c r="A1590" s="6">
        <v>872936423260</v>
      </c>
      <c r="B1590" t="s">
        <v>57</v>
      </c>
      <c r="C1590" s="3">
        <v>15.149999999999999</v>
      </c>
      <c r="D1590">
        <v>69.959999999999994</v>
      </c>
      <c r="E1590">
        <f t="shared" si="24"/>
        <v>31.8</v>
      </c>
      <c r="F1590" t="str">
        <f>IF(_xlfn.XLOOKUP(A1590,'Shipment Detail'!N:N,'Shipment Detail'!D:D)="entreprise","E","P")</f>
        <v>E</v>
      </c>
    </row>
    <row r="1591" spans="1:6" x14ac:dyDescent="0.2">
      <c r="A1591" s="6">
        <v>872936451281</v>
      </c>
      <c r="B1591" t="s">
        <v>57</v>
      </c>
      <c r="C1591" s="3">
        <v>7.7900000000000027</v>
      </c>
      <c r="D1591">
        <v>21.34</v>
      </c>
      <c r="E1591">
        <f t="shared" si="24"/>
        <v>9.6999999999999993</v>
      </c>
      <c r="F1591" t="str">
        <f>IF(_xlfn.XLOOKUP(A1591,'Shipment Detail'!N:N,'Shipment Detail'!D:D)="entreprise","E","P")</f>
        <v>E</v>
      </c>
    </row>
    <row r="1592" spans="1:6" x14ac:dyDescent="0.2">
      <c r="A1592" s="6">
        <v>872936468368</v>
      </c>
      <c r="B1592" t="s">
        <v>57</v>
      </c>
      <c r="C1592" s="3">
        <v>7.120000000000001</v>
      </c>
      <c r="D1592">
        <v>17.600000000000001</v>
      </c>
      <c r="E1592">
        <f t="shared" si="24"/>
        <v>8</v>
      </c>
      <c r="F1592" t="str">
        <f>IF(_xlfn.XLOOKUP(A1592,'Shipment Detail'!N:N,'Shipment Detail'!D:D)="entreprise","E","P")</f>
        <v>E</v>
      </c>
    </row>
    <row r="1593" spans="1:6" x14ac:dyDescent="0.2">
      <c r="A1593" s="6">
        <v>872936491701</v>
      </c>
      <c r="B1593" t="s">
        <v>57</v>
      </c>
      <c r="C1593" s="3">
        <v>9.1300000000000026</v>
      </c>
      <c r="D1593">
        <v>30.58</v>
      </c>
      <c r="E1593">
        <f t="shared" si="24"/>
        <v>13.9</v>
      </c>
      <c r="F1593" t="str">
        <f>IF(_xlfn.XLOOKUP(A1593,'Shipment Detail'!N:N,'Shipment Detail'!D:D)="entreprise","E","P")</f>
        <v>E</v>
      </c>
    </row>
    <row r="1594" spans="1:6" x14ac:dyDescent="0.2">
      <c r="A1594" s="6">
        <v>872936509567</v>
      </c>
      <c r="B1594" t="s">
        <v>57</v>
      </c>
      <c r="C1594" s="3">
        <v>9.4600000000000009</v>
      </c>
      <c r="D1594">
        <v>31.24</v>
      </c>
      <c r="E1594">
        <f t="shared" si="24"/>
        <v>14.2</v>
      </c>
      <c r="F1594" t="str">
        <f>IF(_xlfn.XLOOKUP(A1594,'Shipment Detail'!N:N,'Shipment Detail'!D:D)="entreprise","E","P")</f>
        <v>E</v>
      </c>
    </row>
    <row r="1595" spans="1:6" x14ac:dyDescent="0.2">
      <c r="A1595" s="6">
        <v>872936530481</v>
      </c>
      <c r="B1595" t="s">
        <v>57</v>
      </c>
      <c r="C1595" s="3">
        <v>7.120000000000001</v>
      </c>
      <c r="D1595">
        <v>15.84</v>
      </c>
      <c r="E1595">
        <f t="shared" si="24"/>
        <v>7.1999999999999993</v>
      </c>
      <c r="F1595" t="str">
        <f>IF(_xlfn.XLOOKUP(A1595,'Shipment Detail'!N:N,'Shipment Detail'!D:D)="entreprise","E","P")</f>
        <v>E</v>
      </c>
    </row>
    <row r="1596" spans="1:6" x14ac:dyDescent="0.2">
      <c r="A1596" s="6">
        <v>872936567938</v>
      </c>
      <c r="B1596" t="s">
        <v>57</v>
      </c>
      <c r="C1596" s="3">
        <v>19.170000000000002</v>
      </c>
      <c r="D1596">
        <v>94.82</v>
      </c>
      <c r="E1596">
        <f t="shared" si="24"/>
        <v>43.1</v>
      </c>
      <c r="F1596" t="str">
        <f>IF(_xlfn.XLOOKUP(A1596,'Shipment Detail'!N:N,'Shipment Detail'!D:D)="entreprise","E","P")</f>
        <v>E</v>
      </c>
    </row>
    <row r="1597" spans="1:6" x14ac:dyDescent="0.2">
      <c r="A1597" s="6">
        <v>872936703428</v>
      </c>
      <c r="B1597" t="s">
        <v>57</v>
      </c>
      <c r="C1597" s="3">
        <v>13.809999999999995</v>
      </c>
      <c r="D1597">
        <v>60.72</v>
      </c>
      <c r="E1597">
        <f t="shared" si="24"/>
        <v>27.6</v>
      </c>
      <c r="F1597" t="str">
        <f>IF(_xlfn.XLOOKUP(A1597,'Shipment Detail'!N:N,'Shipment Detail'!D:D)="entreprise","E","P")</f>
        <v>E</v>
      </c>
    </row>
    <row r="1598" spans="1:6" x14ac:dyDescent="0.2">
      <c r="A1598" s="6">
        <v>872936733637</v>
      </c>
      <c r="B1598" t="s">
        <v>57</v>
      </c>
      <c r="C1598" s="3">
        <v>18.500000000000007</v>
      </c>
      <c r="D1598">
        <v>92.18</v>
      </c>
      <c r="E1598">
        <f t="shared" si="24"/>
        <v>41.9</v>
      </c>
      <c r="F1598" t="str">
        <f>IF(_xlfn.XLOOKUP(A1598,'Shipment Detail'!N:N,'Shipment Detail'!D:D)="entreprise","E","P")</f>
        <v>E</v>
      </c>
    </row>
    <row r="1599" spans="1:6" x14ac:dyDescent="0.2">
      <c r="A1599" s="6">
        <v>872936847110</v>
      </c>
      <c r="B1599" t="s">
        <v>57</v>
      </c>
      <c r="C1599" s="3">
        <v>9.8000000000000007</v>
      </c>
      <c r="D1599">
        <v>34.54</v>
      </c>
      <c r="E1599">
        <f t="shared" si="24"/>
        <v>15.7</v>
      </c>
      <c r="F1599" t="str">
        <f>IF(_xlfn.XLOOKUP(A1599,'Shipment Detail'!N:N,'Shipment Detail'!D:D)="entreprise","E","P")</f>
        <v>E</v>
      </c>
    </row>
    <row r="1600" spans="1:6" x14ac:dyDescent="0.2">
      <c r="A1600" s="6">
        <v>872936866540</v>
      </c>
      <c r="B1600" t="s">
        <v>57</v>
      </c>
      <c r="C1600" s="3">
        <v>22.510000000000005</v>
      </c>
      <c r="D1600">
        <v>118.36</v>
      </c>
      <c r="E1600">
        <f t="shared" si="24"/>
        <v>53.7</v>
      </c>
      <c r="F1600" t="str">
        <f>IF(_xlfn.XLOOKUP(A1600,'Shipment Detail'!N:N,'Shipment Detail'!D:D)="entreprise","E","P")</f>
        <v>E</v>
      </c>
    </row>
    <row r="1601" spans="1:6" x14ac:dyDescent="0.2">
      <c r="A1601" s="6">
        <v>872936909693</v>
      </c>
      <c r="B1601" t="s">
        <v>57</v>
      </c>
      <c r="C1601" s="3">
        <v>9.8000000000000007</v>
      </c>
      <c r="D1601">
        <v>34.76</v>
      </c>
      <c r="E1601">
        <f t="shared" si="24"/>
        <v>15.799999999999999</v>
      </c>
      <c r="F1601" t="str">
        <f>IF(_xlfn.XLOOKUP(A1601,'Shipment Detail'!N:N,'Shipment Detail'!D:D)="entreprise","E","P")</f>
        <v>E</v>
      </c>
    </row>
    <row r="1602" spans="1:6" x14ac:dyDescent="0.2">
      <c r="A1602" s="6">
        <v>872936923701</v>
      </c>
      <c r="B1602" t="s">
        <v>57</v>
      </c>
      <c r="C1602" s="3">
        <v>9.8000000000000007</v>
      </c>
      <c r="D1602">
        <v>34.54</v>
      </c>
      <c r="E1602">
        <f t="shared" si="24"/>
        <v>15.7</v>
      </c>
      <c r="F1602" t="str">
        <f>IF(_xlfn.XLOOKUP(A1602,'Shipment Detail'!N:N,'Shipment Detail'!D:D)="entreprise","E","P")</f>
        <v>E</v>
      </c>
    </row>
    <row r="1603" spans="1:6" x14ac:dyDescent="0.2">
      <c r="A1603" s="6">
        <v>872936960566</v>
      </c>
      <c r="B1603" t="s">
        <v>57</v>
      </c>
      <c r="C1603" s="3">
        <v>9.8000000000000007</v>
      </c>
      <c r="D1603">
        <v>35.200000000000003</v>
      </c>
      <c r="E1603">
        <f t="shared" ref="E1603:E1666" si="25">ROUNDUP(D1603*0.453592,1)</f>
        <v>16</v>
      </c>
      <c r="F1603" t="str">
        <f>IF(_xlfn.XLOOKUP(A1603,'Shipment Detail'!N:N,'Shipment Detail'!D:D)="entreprise","E","P")</f>
        <v>E</v>
      </c>
    </row>
    <row r="1604" spans="1:6" x14ac:dyDescent="0.2">
      <c r="A1604" s="6">
        <v>872936982365</v>
      </c>
      <c r="B1604" t="s">
        <v>57</v>
      </c>
      <c r="C1604" s="3">
        <v>14.150000000000006</v>
      </c>
      <c r="D1604">
        <v>63.8</v>
      </c>
      <c r="E1604">
        <f t="shared" si="25"/>
        <v>29</v>
      </c>
      <c r="F1604" t="str">
        <f>IF(_xlfn.XLOOKUP(A1604,'Shipment Detail'!N:N,'Shipment Detail'!D:D)="entreprise","E","P")</f>
        <v>E</v>
      </c>
    </row>
    <row r="1605" spans="1:6" x14ac:dyDescent="0.2">
      <c r="A1605" s="6">
        <v>872937016907</v>
      </c>
      <c r="B1605" t="s">
        <v>57</v>
      </c>
      <c r="C1605" s="3">
        <v>9.1300000000000026</v>
      </c>
      <c r="D1605">
        <v>30.8</v>
      </c>
      <c r="E1605">
        <f t="shared" si="25"/>
        <v>14</v>
      </c>
      <c r="F1605" t="str">
        <f>IF(_xlfn.XLOOKUP(A1605,'Shipment Detail'!N:N,'Shipment Detail'!D:D)="entreprise","E","P")</f>
        <v>E</v>
      </c>
    </row>
    <row r="1606" spans="1:6" x14ac:dyDescent="0.2">
      <c r="A1606" s="6">
        <v>872937041091</v>
      </c>
      <c r="B1606" t="s">
        <v>57</v>
      </c>
      <c r="C1606" s="3">
        <v>6.4499999999999993</v>
      </c>
      <c r="D1606">
        <v>13.2</v>
      </c>
      <c r="E1606">
        <f t="shared" si="25"/>
        <v>6</v>
      </c>
      <c r="F1606" t="str">
        <f>IF(_xlfn.XLOOKUP(A1606,'Shipment Detail'!N:N,'Shipment Detail'!D:D)="entreprise","E","P")</f>
        <v>E</v>
      </c>
    </row>
    <row r="1607" spans="1:6" x14ac:dyDescent="0.2">
      <c r="A1607" s="6">
        <v>872937049806</v>
      </c>
      <c r="B1607" t="s">
        <v>57</v>
      </c>
      <c r="C1607" s="3">
        <v>10.129999999999995</v>
      </c>
      <c r="D1607">
        <v>36.08</v>
      </c>
      <c r="E1607">
        <f t="shared" si="25"/>
        <v>16.400000000000002</v>
      </c>
      <c r="F1607" t="str">
        <f>IF(_xlfn.XLOOKUP(A1607,'Shipment Detail'!N:N,'Shipment Detail'!D:D)="entreprise","E","P")</f>
        <v>E</v>
      </c>
    </row>
    <row r="1608" spans="1:6" x14ac:dyDescent="0.2">
      <c r="A1608" s="6">
        <v>872937070032</v>
      </c>
      <c r="B1608" t="s">
        <v>57</v>
      </c>
      <c r="C1608" s="3">
        <v>14.82</v>
      </c>
      <c r="D1608">
        <v>67.319999999999993</v>
      </c>
      <c r="E1608">
        <f t="shared" si="25"/>
        <v>30.6</v>
      </c>
      <c r="F1608" t="str">
        <f>IF(_xlfn.XLOOKUP(A1608,'Shipment Detail'!N:N,'Shipment Detail'!D:D)="entreprise","E","P")</f>
        <v>E</v>
      </c>
    </row>
    <row r="1609" spans="1:6" x14ac:dyDescent="0.2">
      <c r="A1609" s="6">
        <v>872937091876</v>
      </c>
      <c r="B1609" t="s">
        <v>57</v>
      </c>
      <c r="C1609" s="3">
        <v>13.809999999999995</v>
      </c>
      <c r="D1609">
        <v>61.6</v>
      </c>
      <c r="E1609">
        <f t="shared" si="25"/>
        <v>28</v>
      </c>
      <c r="F1609" t="str">
        <f>IF(_xlfn.XLOOKUP(A1609,'Shipment Detail'!N:N,'Shipment Detail'!D:D)="entreprise","E","P")</f>
        <v>E</v>
      </c>
    </row>
    <row r="1610" spans="1:6" x14ac:dyDescent="0.2">
      <c r="A1610" s="6">
        <v>872937114962</v>
      </c>
      <c r="B1610" t="s">
        <v>57</v>
      </c>
      <c r="C1610" s="3">
        <v>14.150000000000006</v>
      </c>
      <c r="D1610">
        <v>63.8</v>
      </c>
      <c r="E1610">
        <f t="shared" si="25"/>
        <v>29</v>
      </c>
      <c r="F1610" t="str">
        <f>IF(_xlfn.XLOOKUP(A1610,'Shipment Detail'!N:N,'Shipment Detail'!D:D)="entreprise","E","P")</f>
        <v>E</v>
      </c>
    </row>
    <row r="1611" spans="1:6" x14ac:dyDescent="0.2">
      <c r="A1611" s="6">
        <v>872937137117</v>
      </c>
      <c r="B1611" t="s">
        <v>57</v>
      </c>
      <c r="C1611" s="3">
        <v>9.4600000000000009</v>
      </c>
      <c r="D1611">
        <v>33</v>
      </c>
      <c r="E1611">
        <f t="shared" si="25"/>
        <v>15</v>
      </c>
      <c r="F1611" t="str">
        <f>IF(_xlfn.XLOOKUP(A1611,'Shipment Detail'!N:N,'Shipment Detail'!D:D)="entreprise","E","P")</f>
        <v>E</v>
      </c>
    </row>
    <row r="1612" spans="1:6" x14ac:dyDescent="0.2">
      <c r="A1612" s="6">
        <v>872937156330</v>
      </c>
      <c r="B1612" t="s">
        <v>57</v>
      </c>
      <c r="C1612" s="3">
        <v>12.480000000000004</v>
      </c>
      <c r="D1612">
        <v>50.82</v>
      </c>
      <c r="E1612">
        <f t="shared" si="25"/>
        <v>23.1</v>
      </c>
      <c r="F1612" t="str">
        <f>IF(_xlfn.XLOOKUP(A1612,'Shipment Detail'!N:N,'Shipment Detail'!D:D)="entreprise","E","P")</f>
        <v>E</v>
      </c>
    </row>
    <row r="1613" spans="1:6" x14ac:dyDescent="0.2">
      <c r="A1613" s="6">
        <v>872937180492</v>
      </c>
      <c r="B1613" t="s">
        <v>57</v>
      </c>
      <c r="C1613" s="3">
        <v>14.480000000000004</v>
      </c>
      <c r="D1613">
        <v>65.56</v>
      </c>
      <c r="E1613">
        <f t="shared" si="25"/>
        <v>29.8</v>
      </c>
      <c r="F1613" t="str">
        <f>IF(_xlfn.XLOOKUP(A1613,'Shipment Detail'!N:N,'Shipment Detail'!D:D)="entreprise","E","P")</f>
        <v>E</v>
      </c>
    </row>
    <row r="1614" spans="1:6" x14ac:dyDescent="0.2">
      <c r="A1614" s="6">
        <v>872937201049</v>
      </c>
      <c r="B1614" t="s">
        <v>57</v>
      </c>
      <c r="C1614" s="3">
        <v>10.129999999999995</v>
      </c>
      <c r="D1614">
        <v>36.520000000000003</v>
      </c>
      <c r="E1614">
        <f t="shared" si="25"/>
        <v>16.600000000000001</v>
      </c>
      <c r="F1614" t="str">
        <f>IF(_xlfn.XLOOKUP(A1614,'Shipment Detail'!N:N,'Shipment Detail'!D:D)="entreprise","E","P")</f>
        <v>E</v>
      </c>
    </row>
    <row r="1615" spans="1:6" x14ac:dyDescent="0.2">
      <c r="A1615" s="6">
        <v>872937221544</v>
      </c>
      <c r="B1615" t="s">
        <v>57</v>
      </c>
      <c r="C1615" s="3">
        <v>10.469999999999999</v>
      </c>
      <c r="D1615">
        <v>39.159999999999997</v>
      </c>
      <c r="E1615">
        <f t="shared" si="25"/>
        <v>17.8</v>
      </c>
      <c r="F1615" t="str">
        <f>IF(_xlfn.XLOOKUP(A1615,'Shipment Detail'!N:N,'Shipment Detail'!D:D)="entreprise","E","P")</f>
        <v>E</v>
      </c>
    </row>
    <row r="1616" spans="1:6" x14ac:dyDescent="0.2">
      <c r="A1616" s="6">
        <v>872937235297</v>
      </c>
      <c r="B1616" t="s">
        <v>57</v>
      </c>
      <c r="C1616" s="3">
        <v>7.4600000000000009</v>
      </c>
      <c r="D1616">
        <v>19.8</v>
      </c>
      <c r="E1616">
        <f t="shared" si="25"/>
        <v>9</v>
      </c>
      <c r="F1616" t="str">
        <f>IF(_xlfn.XLOOKUP(A1616,'Shipment Detail'!N:N,'Shipment Detail'!D:D)="entreprise","E","P")</f>
        <v>E</v>
      </c>
    </row>
    <row r="1617" spans="1:6" x14ac:dyDescent="0.2">
      <c r="A1617" s="6">
        <v>872937242406</v>
      </c>
      <c r="B1617" t="s">
        <v>57</v>
      </c>
      <c r="C1617" s="3">
        <v>7.120000000000001</v>
      </c>
      <c r="D1617">
        <v>17.600000000000001</v>
      </c>
      <c r="E1617">
        <f t="shared" si="25"/>
        <v>8</v>
      </c>
      <c r="F1617" t="str">
        <f>IF(_xlfn.XLOOKUP(A1617,'Shipment Detail'!N:N,'Shipment Detail'!D:D)="entreprise","E","P")</f>
        <v>E</v>
      </c>
    </row>
    <row r="1618" spans="1:6" x14ac:dyDescent="0.2">
      <c r="A1618" s="6">
        <v>872937275430</v>
      </c>
      <c r="B1618" t="s">
        <v>57</v>
      </c>
      <c r="C1618" s="3">
        <v>39.410000000000011</v>
      </c>
      <c r="D1618">
        <v>212.52</v>
      </c>
      <c r="E1618">
        <f t="shared" si="25"/>
        <v>96.399999999999991</v>
      </c>
      <c r="F1618" t="str">
        <f>IF(_xlfn.XLOOKUP(A1618,'Shipment Detail'!N:N,'Shipment Detail'!D:D)="entreprise","E","P")</f>
        <v>E</v>
      </c>
    </row>
    <row r="1619" spans="1:6" x14ac:dyDescent="0.2">
      <c r="A1619" s="6">
        <v>872937323241</v>
      </c>
      <c r="B1619" t="s">
        <v>57</v>
      </c>
      <c r="C1619" s="3">
        <v>11.469999999999999</v>
      </c>
      <c r="D1619">
        <v>46.2</v>
      </c>
      <c r="E1619">
        <f t="shared" si="25"/>
        <v>21</v>
      </c>
      <c r="F1619" t="str">
        <f>IF(_xlfn.XLOOKUP(A1619,'Shipment Detail'!N:N,'Shipment Detail'!D:D)="entreprise","E","P")</f>
        <v>E</v>
      </c>
    </row>
    <row r="1620" spans="1:6" x14ac:dyDescent="0.2">
      <c r="A1620" s="6">
        <v>872937346518</v>
      </c>
      <c r="B1620" t="s">
        <v>57</v>
      </c>
      <c r="C1620" s="3">
        <v>9.4600000000000009</v>
      </c>
      <c r="D1620">
        <v>33</v>
      </c>
      <c r="E1620">
        <f t="shared" si="25"/>
        <v>15</v>
      </c>
      <c r="F1620" t="str">
        <f>IF(_xlfn.XLOOKUP(A1620,'Shipment Detail'!N:N,'Shipment Detail'!D:D)="entreprise","E","P")</f>
        <v>E</v>
      </c>
    </row>
    <row r="1621" spans="1:6" x14ac:dyDescent="0.2">
      <c r="A1621" s="6">
        <v>872937368590</v>
      </c>
      <c r="B1621" t="s">
        <v>57</v>
      </c>
      <c r="C1621" s="3">
        <v>9.8000000000000007</v>
      </c>
      <c r="D1621">
        <v>34.76</v>
      </c>
      <c r="E1621">
        <f t="shared" si="25"/>
        <v>15.799999999999999</v>
      </c>
      <c r="F1621" t="str">
        <f>IF(_xlfn.XLOOKUP(A1621,'Shipment Detail'!N:N,'Shipment Detail'!D:D)="entreprise","E","P")</f>
        <v>E</v>
      </c>
    </row>
    <row r="1622" spans="1:6" x14ac:dyDescent="0.2">
      <c r="A1622" s="6">
        <v>872937384302</v>
      </c>
      <c r="B1622" t="s">
        <v>57</v>
      </c>
      <c r="C1622" s="3">
        <v>13.14</v>
      </c>
      <c r="D1622">
        <v>56.98</v>
      </c>
      <c r="E1622">
        <f t="shared" si="25"/>
        <v>25.900000000000002</v>
      </c>
      <c r="F1622" t="str">
        <f>IF(_xlfn.XLOOKUP(A1622,'Shipment Detail'!N:N,'Shipment Detail'!D:D)="entreprise","E","P")</f>
        <v>E</v>
      </c>
    </row>
    <row r="1623" spans="1:6" x14ac:dyDescent="0.2">
      <c r="A1623" s="6">
        <v>872937421470</v>
      </c>
      <c r="B1623" t="s">
        <v>57</v>
      </c>
      <c r="C1623" s="3">
        <v>14.480000000000004</v>
      </c>
      <c r="D1623">
        <v>65.56</v>
      </c>
      <c r="E1623">
        <f t="shared" si="25"/>
        <v>29.8</v>
      </c>
      <c r="F1623" t="str">
        <f>IF(_xlfn.XLOOKUP(A1623,'Shipment Detail'!N:N,'Shipment Detail'!D:D)="entreprise","E","P")</f>
        <v>E</v>
      </c>
    </row>
    <row r="1624" spans="1:6" x14ac:dyDescent="0.2">
      <c r="A1624" s="6">
        <v>872937441585</v>
      </c>
      <c r="B1624" t="s">
        <v>57</v>
      </c>
      <c r="C1624" s="3">
        <v>12.480000000000004</v>
      </c>
      <c r="D1624">
        <v>52.8</v>
      </c>
      <c r="E1624">
        <f t="shared" si="25"/>
        <v>24</v>
      </c>
      <c r="F1624" t="str">
        <f>IF(_xlfn.XLOOKUP(A1624,'Shipment Detail'!N:N,'Shipment Detail'!D:D)="entreprise","E","P")</f>
        <v>E</v>
      </c>
    </row>
    <row r="1625" spans="1:6" x14ac:dyDescent="0.2">
      <c r="A1625" s="6">
        <v>872937460400</v>
      </c>
      <c r="B1625" t="s">
        <v>57</v>
      </c>
      <c r="C1625" s="3">
        <v>21.840000000000003</v>
      </c>
      <c r="D1625">
        <v>114.4</v>
      </c>
      <c r="E1625">
        <f t="shared" si="25"/>
        <v>51.9</v>
      </c>
      <c r="F1625" t="str">
        <f>IF(_xlfn.XLOOKUP(A1625,'Shipment Detail'!N:N,'Shipment Detail'!D:D)="entreprise","E","P")</f>
        <v>E</v>
      </c>
    </row>
    <row r="1626" spans="1:6" x14ac:dyDescent="0.2">
      <c r="A1626" s="6">
        <v>872937492965</v>
      </c>
      <c r="B1626" t="s">
        <v>57</v>
      </c>
      <c r="C1626" s="3">
        <v>15.82</v>
      </c>
      <c r="D1626">
        <v>74.36</v>
      </c>
      <c r="E1626">
        <f t="shared" si="25"/>
        <v>33.800000000000004</v>
      </c>
      <c r="F1626" t="str">
        <f>IF(_xlfn.XLOOKUP(A1626,'Shipment Detail'!N:N,'Shipment Detail'!D:D)="entreprise","E","P")</f>
        <v>E</v>
      </c>
    </row>
    <row r="1627" spans="1:6" x14ac:dyDescent="0.2">
      <c r="A1627" s="6">
        <v>872937518215</v>
      </c>
      <c r="B1627" t="s">
        <v>57</v>
      </c>
      <c r="C1627" s="3">
        <v>22.510000000000005</v>
      </c>
      <c r="D1627">
        <v>117.04</v>
      </c>
      <c r="E1627">
        <f t="shared" si="25"/>
        <v>53.1</v>
      </c>
      <c r="F1627" t="str">
        <f>IF(_xlfn.XLOOKUP(A1627,'Shipment Detail'!N:N,'Shipment Detail'!D:D)="entreprise","E","P")</f>
        <v>E</v>
      </c>
    </row>
    <row r="1628" spans="1:6" x14ac:dyDescent="0.2">
      <c r="A1628" s="6">
        <v>872937549350</v>
      </c>
      <c r="B1628" t="s">
        <v>57</v>
      </c>
      <c r="C1628" s="3">
        <v>15.489999999999995</v>
      </c>
      <c r="D1628">
        <v>71.72</v>
      </c>
      <c r="E1628">
        <f t="shared" si="25"/>
        <v>32.6</v>
      </c>
      <c r="F1628" t="str">
        <f>IF(_xlfn.XLOOKUP(A1628,'Shipment Detail'!N:N,'Shipment Detail'!D:D)="entreprise","E","P")</f>
        <v>E</v>
      </c>
    </row>
    <row r="1629" spans="1:6" x14ac:dyDescent="0.2">
      <c r="A1629" s="6">
        <v>872937573491</v>
      </c>
      <c r="B1629" t="s">
        <v>57</v>
      </c>
      <c r="C1629" s="3">
        <v>17.159999999999997</v>
      </c>
      <c r="D1629">
        <v>82.28</v>
      </c>
      <c r="E1629">
        <f t="shared" si="25"/>
        <v>37.4</v>
      </c>
      <c r="F1629" t="str">
        <f>IF(_xlfn.XLOOKUP(A1629,'Shipment Detail'!N:N,'Shipment Detail'!D:D)="entreprise","E","P")</f>
        <v>E</v>
      </c>
    </row>
    <row r="1630" spans="1:6" x14ac:dyDescent="0.2">
      <c r="A1630" s="6">
        <v>872937627153</v>
      </c>
      <c r="B1630" t="s">
        <v>57</v>
      </c>
      <c r="C1630" s="3">
        <v>9.8000000000000007</v>
      </c>
      <c r="D1630">
        <v>34.32</v>
      </c>
      <c r="E1630">
        <f t="shared" si="25"/>
        <v>15.6</v>
      </c>
      <c r="F1630" t="str">
        <f>IF(_xlfn.XLOOKUP(A1630,'Shipment Detail'!N:N,'Shipment Detail'!D:D)="entreprise","E","P")</f>
        <v>E</v>
      </c>
    </row>
    <row r="1631" spans="1:6" x14ac:dyDescent="0.2">
      <c r="A1631" s="6">
        <v>872937656403</v>
      </c>
      <c r="B1631" t="s">
        <v>57</v>
      </c>
      <c r="C1631" s="3">
        <v>19.840000000000003</v>
      </c>
      <c r="D1631">
        <v>99.44</v>
      </c>
      <c r="E1631">
        <f t="shared" si="25"/>
        <v>45.2</v>
      </c>
      <c r="F1631" t="str">
        <f>IF(_xlfn.XLOOKUP(A1631,'Shipment Detail'!N:N,'Shipment Detail'!D:D)="entreprise","E","P")</f>
        <v>E</v>
      </c>
    </row>
    <row r="1632" spans="1:6" x14ac:dyDescent="0.2">
      <c r="A1632" s="6">
        <v>872937705508</v>
      </c>
      <c r="B1632" t="s">
        <v>57</v>
      </c>
      <c r="C1632" s="3">
        <v>7.120000000000001</v>
      </c>
      <c r="D1632">
        <v>17.600000000000001</v>
      </c>
      <c r="E1632">
        <f t="shared" si="25"/>
        <v>8</v>
      </c>
      <c r="F1632" t="str">
        <f>IF(_xlfn.XLOOKUP(A1632,'Shipment Detail'!N:N,'Shipment Detail'!D:D)="entreprise","E","P")</f>
        <v>E</v>
      </c>
    </row>
    <row r="1633" spans="1:6" x14ac:dyDescent="0.2">
      <c r="A1633" s="6">
        <v>872937737558</v>
      </c>
      <c r="B1633" t="s">
        <v>57</v>
      </c>
      <c r="C1633" s="3">
        <v>18.500000000000007</v>
      </c>
      <c r="D1633">
        <v>91.74</v>
      </c>
      <c r="E1633">
        <f t="shared" si="25"/>
        <v>41.7</v>
      </c>
      <c r="F1633" t="str">
        <f>IF(_xlfn.XLOOKUP(A1633,'Shipment Detail'!N:N,'Shipment Detail'!D:D)="entreprise","E","P")</f>
        <v>E</v>
      </c>
    </row>
    <row r="1634" spans="1:6" x14ac:dyDescent="0.2">
      <c r="A1634" s="6">
        <v>872937763522</v>
      </c>
      <c r="B1634" t="s">
        <v>57</v>
      </c>
      <c r="C1634" s="3">
        <v>20.840000000000003</v>
      </c>
      <c r="D1634">
        <v>106.04</v>
      </c>
      <c r="E1634">
        <f t="shared" si="25"/>
        <v>48.1</v>
      </c>
      <c r="F1634" t="str">
        <f>IF(_xlfn.XLOOKUP(A1634,'Shipment Detail'!N:N,'Shipment Detail'!D:D)="entreprise","E","P")</f>
        <v>E</v>
      </c>
    </row>
    <row r="1635" spans="1:6" x14ac:dyDescent="0.2">
      <c r="A1635" s="6">
        <v>872938937104</v>
      </c>
      <c r="B1635" t="s">
        <v>57</v>
      </c>
      <c r="C1635" s="3">
        <v>10.129999999999995</v>
      </c>
      <c r="D1635">
        <v>35.86</v>
      </c>
      <c r="E1635">
        <f t="shared" si="25"/>
        <v>16.3</v>
      </c>
      <c r="F1635" t="str">
        <f>IF(_xlfn.XLOOKUP(A1635,'Shipment Detail'!N:N,'Shipment Detail'!D:D)="entreprise","E","P")</f>
        <v>E</v>
      </c>
    </row>
    <row r="1636" spans="1:6" x14ac:dyDescent="0.2">
      <c r="A1636" s="6">
        <v>872938997338</v>
      </c>
      <c r="B1636" t="s">
        <v>57</v>
      </c>
      <c r="C1636" s="3">
        <v>19.499999999999993</v>
      </c>
      <c r="D1636">
        <v>97.9</v>
      </c>
      <c r="E1636">
        <f t="shared" si="25"/>
        <v>44.5</v>
      </c>
      <c r="F1636" t="str">
        <f>IF(_xlfn.XLOOKUP(A1636,'Shipment Detail'!N:N,'Shipment Detail'!D:D)="entreprise","E","P")</f>
        <v>E</v>
      </c>
    </row>
    <row r="1637" spans="1:6" x14ac:dyDescent="0.2">
      <c r="A1637" s="6">
        <v>872939030774</v>
      </c>
      <c r="B1637" t="s">
        <v>57</v>
      </c>
      <c r="C1637" s="3">
        <v>12.810000000000002</v>
      </c>
      <c r="D1637">
        <v>53.46</v>
      </c>
      <c r="E1637">
        <f t="shared" si="25"/>
        <v>24.3</v>
      </c>
      <c r="F1637" t="str">
        <f>IF(_xlfn.XLOOKUP(A1637,'Shipment Detail'!N:N,'Shipment Detail'!D:D)="entreprise","E","P")</f>
        <v>E</v>
      </c>
    </row>
    <row r="1638" spans="1:6" x14ac:dyDescent="0.2">
      <c r="A1638" s="6">
        <v>872939069650</v>
      </c>
      <c r="B1638" t="s">
        <v>57</v>
      </c>
      <c r="C1638" s="3">
        <v>15.489999999999995</v>
      </c>
      <c r="D1638">
        <v>71.72</v>
      </c>
      <c r="E1638">
        <f t="shared" si="25"/>
        <v>32.6</v>
      </c>
      <c r="F1638" t="str">
        <f>IF(_xlfn.XLOOKUP(A1638,'Shipment Detail'!N:N,'Shipment Detail'!D:D)="entreprise","E","P")</f>
        <v>E</v>
      </c>
    </row>
    <row r="1639" spans="1:6" x14ac:dyDescent="0.2">
      <c r="A1639" s="6">
        <v>872939088997</v>
      </c>
      <c r="B1639" t="s">
        <v>57</v>
      </c>
      <c r="C1639" s="3">
        <v>10.800000000000004</v>
      </c>
      <c r="D1639">
        <v>40.479999999999997</v>
      </c>
      <c r="E1639">
        <f t="shared" si="25"/>
        <v>18.400000000000002</v>
      </c>
      <c r="F1639" t="str">
        <f>IF(_xlfn.XLOOKUP(A1639,'Shipment Detail'!N:N,'Shipment Detail'!D:D)="entreprise","E","P")</f>
        <v>E</v>
      </c>
    </row>
    <row r="1640" spans="1:6" x14ac:dyDescent="0.2">
      <c r="A1640" s="6">
        <v>872939155483</v>
      </c>
      <c r="B1640" t="s">
        <v>57</v>
      </c>
      <c r="C1640" s="3">
        <v>9.1300000000000026</v>
      </c>
      <c r="D1640">
        <v>30.8</v>
      </c>
      <c r="E1640">
        <f t="shared" si="25"/>
        <v>14</v>
      </c>
      <c r="F1640" t="str">
        <f>IF(_xlfn.XLOOKUP(A1640,'Shipment Detail'!N:N,'Shipment Detail'!D:D)="entreprise","E","P")</f>
        <v>E</v>
      </c>
    </row>
    <row r="1641" spans="1:6" x14ac:dyDescent="0.2">
      <c r="A1641" s="6">
        <v>872939176036</v>
      </c>
      <c r="B1641" t="s">
        <v>57</v>
      </c>
      <c r="C1641" s="3">
        <v>9.1300000000000026</v>
      </c>
      <c r="D1641">
        <v>30.8</v>
      </c>
      <c r="E1641">
        <f t="shared" si="25"/>
        <v>14</v>
      </c>
      <c r="F1641" t="str">
        <f>IF(_xlfn.XLOOKUP(A1641,'Shipment Detail'!N:N,'Shipment Detail'!D:D)="entreprise","E","P")</f>
        <v>E</v>
      </c>
    </row>
    <row r="1642" spans="1:6" x14ac:dyDescent="0.2">
      <c r="A1642" s="6">
        <v>872939271769</v>
      </c>
      <c r="B1642" t="s">
        <v>57</v>
      </c>
      <c r="C1642" s="3">
        <v>9.1300000000000026</v>
      </c>
      <c r="D1642">
        <v>30.8</v>
      </c>
      <c r="E1642">
        <f t="shared" si="25"/>
        <v>14</v>
      </c>
      <c r="F1642" t="str">
        <f>IF(_xlfn.XLOOKUP(A1642,'Shipment Detail'!N:N,'Shipment Detail'!D:D)="entreprise","E","P")</f>
        <v>E</v>
      </c>
    </row>
    <row r="1643" spans="1:6" x14ac:dyDescent="0.2">
      <c r="A1643" s="6">
        <v>872939303161</v>
      </c>
      <c r="B1643" t="s">
        <v>57</v>
      </c>
      <c r="C1643" s="3">
        <v>16.830000000000005</v>
      </c>
      <c r="D1643">
        <v>81.400000000000006</v>
      </c>
      <c r="E1643">
        <f t="shared" si="25"/>
        <v>37</v>
      </c>
      <c r="F1643" t="str">
        <f>IF(_xlfn.XLOOKUP(A1643,'Shipment Detail'!N:N,'Shipment Detail'!D:D)="entreprise","E","P")</f>
        <v>E</v>
      </c>
    </row>
    <row r="1644" spans="1:6" x14ac:dyDescent="0.2">
      <c r="A1644" s="6">
        <v>872939339438</v>
      </c>
      <c r="B1644" t="s">
        <v>57</v>
      </c>
      <c r="C1644" s="3">
        <v>12.480000000000004</v>
      </c>
      <c r="D1644">
        <v>51.92</v>
      </c>
      <c r="E1644">
        <f t="shared" si="25"/>
        <v>23.6</v>
      </c>
      <c r="F1644" t="str">
        <f>IF(_xlfn.XLOOKUP(A1644,'Shipment Detail'!N:N,'Shipment Detail'!D:D)="entreprise","E","P")</f>
        <v>E</v>
      </c>
    </row>
    <row r="1645" spans="1:6" x14ac:dyDescent="0.2">
      <c r="A1645" s="6">
        <v>872939364244</v>
      </c>
      <c r="B1645" t="s">
        <v>57</v>
      </c>
      <c r="C1645" s="3">
        <v>7.4600000000000009</v>
      </c>
      <c r="D1645">
        <v>19.8</v>
      </c>
      <c r="E1645">
        <f t="shared" si="25"/>
        <v>9</v>
      </c>
      <c r="F1645" t="str">
        <f>IF(_xlfn.XLOOKUP(A1645,'Shipment Detail'!N:N,'Shipment Detail'!D:D)="entreprise","E","P")</f>
        <v>E</v>
      </c>
    </row>
    <row r="1646" spans="1:6" x14ac:dyDescent="0.2">
      <c r="A1646" s="6">
        <v>872939382541</v>
      </c>
      <c r="B1646" t="s">
        <v>57</v>
      </c>
      <c r="C1646" s="3">
        <v>10.129999999999995</v>
      </c>
      <c r="D1646">
        <v>35.42</v>
      </c>
      <c r="E1646">
        <f t="shared" si="25"/>
        <v>16.100000000000001</v>
      </c>
      <c r="F1646" t="str">
        <f>IF(_xlfn.XLOOKUP(A1646,'Shipment Detail'!N:N,'Shipment Detail'!D:D)="entreprise","E","P")</f>
        <v>E</v>
      </c>
    </row>
    <row r="1647" spans="1:6" x14ac:dyDescent="0.2">
      <c r="A1647" s="6">
        <v>872939396022</v>
      </c>
      <c r="B1647" t="s">
        <v>57</v>
      </c>
      <c r="C1647" s="3">
        <v>19.170000000000002</v>
      </c>
      <c r="D1647">
        <v>95.7</v>
      </c>
      <c r="E1647">
        <f t="shared" si="25"/>
        <v>43.5</v>
      </c>
      <c r="F1647" t="str">
        <f>IF(_xlfn.XLOOKUP(A1647,'Shipment Detail'!N:N,'Shipment Detail'!D:D)="entreprise","E","P")</f>
        <v>E</v>
      </c>
    </row>
    <row r="1648" spans="1:6" x14ac:dyDescent="0.2">
      <c r="A1648" s="6">
        <v>872939430098</v>
      </c>
      <c r="B1648" t="s">
        <v>57</v>
      </c>
      <c r="C1648" s="3">
        <v>13.479999999999997</v>
      </c>
      <c r="D1648">
        <v>58.96</v>
      </c>
      <c r="E1648">
        <f t="shared" si="25"/>
        <v>26.8</v>
      </c>
      <c r="F1648" t="str">
        <f>IF(_xlfn.XLOOKUP(A1648,'Shipment Detail'!N:N,'Shipment Detail'!D:D)="entreprise","E","P")</f>
        <v>E</v>
      </c>
    </row>
    <row r="1649" spans="1:6" x14ac:dyDescent="0.2">
      <c r="A1649" s="6">
        <v>872939460127</v>
      </c>
      <c r="B1649" t="s">
        <v>57</v>
      </c>
      <c r="C1649" s="3">
        <v>20.509999999999991</v>
      </c>
      <c r="D1649">
        <v>104.28</v>
      </c>
      <c r="E1649">
        <f t="shared" si="25"/>
        <v>47.4</v>
      </c>
      <c r="F1649" t="str">
        <f>IF(_xlfn.XLOOKUP(A1649,'Shipment Detail'!N:N,'Shipment Detail'!D:D)="entreprise","E","P")</f>
        <v>E</v>
      </c>
    </row>
    <row r="1650" spans="1:6" x14ac:dyDescent="0.2">
      <c r="A1650" s="6">
        <v>872939485050</v>
      </c>
      <c r="B1650" t="s">
        <v>57</v>
      </c>
      <c r="C1650" s="3">
        <v>18.500000000000007</v>
      </c>
      <c r="D1650">
        <v>91.52</v>
      </c>
      <c r="E1650">
        <f t="shared" si="25"/>
        <v>41.6</v>
      </c>
      <c r="F1650" t="str">
        <f>IF(_xlfn.XLOOKUP(A1650,'Shipment Detail'!N:N,'Shipment Detail'!D:D)="entreprise","E","P")</f>
        <v>E</v>
      </c>
    </row>
    <row r="1651" spans="1:6" x14ac:dyDescent="0.2">
      <c r="A1651" s="6">
        <v>872939510044</v>
      </c>
      <c r="B1651" t="s">
        <v>57</v>
      </c>
      <c r="C1651" s="3">
        <v>10.469999999999999</v>
      </c>
      <c r="D1651">
        <v>38.94</v>
      </c>
      <c r="E1651">
        <f t="shared" si="25"/>
        <v>17.700000000000003</v>
      </c>
      <c r="F1651" t="str">
        <f>IF(_xlfn.XLOOKUP(A1651,'Shipment Detail'!N:N,'Shipment Detail'!D:D)="entreprise","E","P")</f>
        <v>E</v>
      </c>
    </row>
    <row r="1652" spans="1:6" x14ac:dyDescent="0.2">
      <c r="A1652" s="6">
        <v>872939527977</v>
      </c>
      <c r="B1652" t="s">
        <v>57</v>
      </c>
      <c r="C1652" s="3">
        <v>9.1300000000000026</v>
      </c>
      <c r="D1652">
        <v>30.8</v>
      </c>
      <c r="E1652">
        <f t="shared" si="25"/>
        <v>14</v>
      </c>
      <c r="F1652" t="str">
        <f>IF(_xlfn.XLOOKUP(A1652,'Shipment Detail'!N:N,'Shipment Detail'!D:D)="entreprise","E","P")</f>
        <v>E</v>
      </c>
    </row>
    <row r="1653" spans="1:6" x14ac:dyDescent="0.2">
      <c r="A1653" s="6">
        <v>872939539878</v>
      </c>
      <c r="B1653" t="s">
        <v>57</v>
      </c>
      <c r="C1653" s="3">
        <v>9.8000000000000007</v>
      </c>
      <c r="D1653">
        <v>35.200000000000003</v>
      </c>
      <c r="E1653">
        <f t="shared" si="25"/>
        <v>16</v>
      </c>
      <c r="F1653" t="str">
        <f>IF(_xlfn.XLOOKUP(A1653,'Shipment Detail'!N:N,'Shipment Detail'!D:D)="entreprise","E","P")</f>
        <v>E</v>
      </c>
    </row>
    <row r="1654" spans="1:6" x14ac:dyDescent="0.2">
      <c r="A1654" s="6">
        <v>872939565533</v>
      </c>
      <c r="B1654" t="s">
        <v>57</v>
      </c>
      <c r="C1654" s="3">
        <v>14.82</v>
      </c>
      <c r="D1654">
        <v>68.2</v>
      </c>
      <c r="E1654">
        <f t="shared" si="25"/>
        <v>31</v>
      </c>
      <c r="F1654" t="str">
        <f>IF(_xlfn.XLOOKUP(A1654,'Shipment Detail'!N:N,'Shipment Detail'!D:D)="entreprise","E","P")</f>
        <v>E</v>
      </c>
    </row>
    <row r="1655" spans="1:6" x14ac:dyDescent="0.2">
      <c r="A1655" s="6">
        <v>872939589346</v>
      </c>
      <c r="B1655" t="s">
        <v>57</v>
      </c>
      <c r="C1655" s="3">
        <v>13.479999999999997</v>
      </c>
      <c r="D1655">
        <v>59.4</v>
      </c>
      <c r="E1655">
        <f t="shared" si="25"/>
        <v>27</v>
      </c>
      <c r="F1655" t="str">
        <f>IF(_xlfn.XLOOKUP(A1655,'Shipment Detail'!N:N,'Shipment Detail'!D:D)="entreprise","E","P")</f>
        <v>E</v>
      </c>
    </row>
    <row r="1656" spans="1:6" x14ac:dyDescent="0.2">
      <c r="A1656" s="6">
        <v>872939614373</v>
      </c>
      <c r="B1656" t="s">
        <v>57</v>
      </c>
      <c r="C1656" s="3">
        <v>14.82</v>
      </c>
      <c r="D1656">
        <v>68.2</v>
      </c>
      <c r="E1656">
        <f t="shared" si="25"/>
        <v>31</v>
      </c>
      <c r="F1656" t="str">
        <f>IF(_xlfn.XLOOKUP(A1656,'Shipment Detail'!N:N,'Shipment Detail'!D:D)="entreprise","E","P")</f>
        <v>E</v>
      </c>
    </row>
    <row r="1657" spans="1:6" x14ac:dyDescent="0.2">
      <c r="A1657" s="6">
        <v>872939640635</v>
      </c>
      <c r="B1657" t="s">
        <v>57</v>
      </c>
      <c r="C1657" s="3">
        <v>9.1300000000000026</v>
      </c>
      <c r="D1657">
        <v>30.8</v>
      </c>
      <c r="E1657">
        <f t="shared" si="25"/>
        <v>14</v>
      </c>
      <c r="F1657" t="str">
        <f>IF(_xlfn.XLOOKUP(A1657,'Shipment Detail'!N:N,'Shipment Detail'!D:D)="entreprise","E","P")</f>
        <v>E</v>
      </c>
    </row>
    <row r="1658" spans="1:6" x14ac:dyDescent="0.2">
      <c r="A1658" s="6">
        <v>872939667837</v>
      </c>
      <c r="B1658" t="s">
        <v>57</v>
      </c>
      <c r="C1658" s="3">
        <v>20.840000000000003</v>
      </c>
      <c r="D1658">
        <v>106.7</v>
      </c>
      <c r="E1658">
        <f t="shared" si="25"/>
        <v>48.4</v>
      </c>
      <c r="F1658" t="str">
        <f>IF(_xlfn.XLOOKUP(A1658,'Shipment Detail'!N:N,'Shipment Detail'!D:D)="entreprise","E","P")</f>
        <v>E</v>
      </c>
    </row>
    <row r="1659" spans="1:6" x14ac:dyDescent="0.2">
      <c r="A1659" s="6">
        <v>872939736006</v>
      </c>
      <c r="B1659" t="s">
        <v>57</v>
      </c>
      <c r="C1659" s="3">
        <v>15.489999999999995</v>
      </c>
      <c r="D1659">
        <v>71.72</v>
      </c>
      <c r="E1659">
        <f t="shared" si="25"/>
        <v>32.6</v>
      </c>
      <c r="F1659" t="str">
        <f>IF(_xlfn.XLOOKUP(A1659,'Shipment Detail'!N:N,'Shipment Detail'!D:D)="entreprise","E","P")</f>
        <v>E</v>
      </c>
    </row>
    <row r="1660" spans="1:6" x14ac:dyDescent="0.2">
      <c r="A1660" s="6">
        <v>872939785265</v>
      </c>
      <c r="B1660" t="s">
        <v>57</v>
      </c>
      <c r="C1660" s="3">
        <v>18.500000000000007</v>
      </c>
      <c r="D1660">
        <v>91.96</v>
      </c>
      <c r="E1660">
        <f t="shared" si="25"/>
        <v>41.800000000000004</v>
      </c>
      <c r="F1660" t="str">
        <f>IF(_xlfn.XLOOKUP(A1660,'Shipment Detail'!N:N,'Shipment Detail'!D:D)="entreprise","E","P")</f>
        <v>E</v>
      </c>
    </row>
    <row r="1661" spans="1:6" x14ac:dyDescent="0.2">
      <c r="A1661" s="6">
        <v>872939857728</v>
      </c>
      <c r="B1661" t="s">
        <v>57</v>
      </c>
      <c r="C1661" s="3">
        <v>18.159999999999997</v>
      </c>
      <c r="D1661">
        <v>89.1</v>
      </c>
      <c r="E1661">
        <f t="shared" si="25"/>
        <v>40.5</v>
      </c>
      <c r="F1661" t="str">
        <f>IF(_xlfn.XLOOKUP(A1661,'Shipment Detail'!N:N,'Shipment Detail'!D:D)="entreprise","E","P")</f>
        <v>E</v>
      </c>
    </row>
    <row r="1662" spans="1:6" x14ac:dyDescent="0.2">
      <c r="A1662" s="6">
        <v>872939892627</v>
      </c>
      <c r="B1662" t="s">
        <v>57</v>
      </c>
      <c r="C1662" s="3">
        <v>10.129999999999995</v>
      </c>
      <c r="D1662">
        <v>37.4</v>
      </c>
      <c r="E1662">
        <f t="shared" si="25"/>
        <v>17</v>
      </c>
      <c r="F1662" t="str">
        <f>IF(_xlfn.XLOOKUP(A1662,'Shipment Detail'!N:N,'Shipment Detail'!D:D)="entreprise","E","P")</f>
        <v>E</v>
      </c>
    </row>
    <row r="1663" spans="1:6" x14ac:dyDescent="0.2">
      <c r="A1663" s="6">
        <v>872939910880</v>
      </c>
      <c r="B1663" t="s">
        <v>57</v>
      </c>
      <c r="C1663" s="3">
        <v>9.8000000000000007</v>
      </c>
      <c r="D1663">
        <v>34.76</v>
      </c>
      <c r="E1663">
        <f t="shared" si="25"/>
        <v>15.799999999999999</v>
      </c>
      <c r="F1663" t="str">
        <f>IF(_xlfn.XLOOKUP(A1663,'Shipment Detail'!N:N,'Shipment Detail'!D:D)="entreprise","E","P")</f>
        <v>E</v>
      </c>
    </row>
    <row r="1664" spans="1:6" x14ac:dyDescent="0.2">
      <c r="A1664" s="6">
        <v>872939940541</v>
      </c>
      <c r="B1664" t="s">
        <v>57</v>
      </c>
      <c r="C1664" s="3">
        <v>9.1300000000000026</v>
      </c>
      <c r="D1664">
        <v>30.8</v>
      </c>
      <c r="E1664">
        <f t="shared" si="25"/>
        <v>14</v>
      </c>
      <c r="F1664" t="str">
        <f>IF(_xlfn.XLOOKUP(A1664,'Shipment Detail'!N:N,'Shipment Detail'!D:D)="entreprise","E","P")</f>
        <v>E</v>
      </c>
    </row>
    <row r="1665" spans="1:6" x14ac:dyDescent="0.2">
      <c r="A1665" s="6">
        <v>872939959219</v>
      </c>
      <c r="B1665" t="s">
        <v>57</v>
      </c>
      <c r="C1665" s="3">
        <v>6.4499999999999993</v>
      </c>
      <c r="D1665">
        <v>13.2</v>
      </c>
      <c r="E1665">
        <f t="shared" si="25"/>
        <v>6</v>
      </c>
      <c r="F1665" t="str">
        <f>IF(_xlfn.XLOOKUP(A1665,'Shipment Detail'!N:N,'Shipment Detail'!D:D)="entreprise","E","P")</f>
        <v>E</v>
      </c>
    </row>
    <row r="1666" spans="1:6" x14ac:dyDescent="0.2">
      <c r="A1666" s="6">
        <v>872940000238</v>
      </c>
      <c r="B1666" t="s">
        <v>57</v>
      </c>
      <c r="C1666" s="3">
        <v>19.840000000000003</v>
      </c>
      <c r="D1666">
        <v>100.1</v>
      </c>
      <c r="E1666">
        <f t="shared" si="25"/>
        <v>45.5</v>
      </c>
      <c r="F1666" t="str">
        <f>IF(_xlfn.XLOOKUP(A1666,'Shipment Detail'!N:N,'Shipment Detail'!D:D)="entreprise","E","P")</f>
        <v>E</v>
      </c>
    </row>
    <row r="1667" spans="1:6" x14ac:dyDescent="0.2">
      <c r="A1667" s="6">
        <v>872940028388</v>
      </c>
      <c r="B1667" t="s">
        <v>57</v>
      </c>
      <c r="C1667" s="3">
        <v>9.8000000000000007</v>
      </c>
      <c r="D1667">
        <v>34.32</v>
      </c>
      <c r="E1667">
        <f t="shared" ref="E1667:E1730" si="26">ROUNDUP(D1667*0.453592,1)</f>
        <v>15.6</v>
      </c>
      <c r="F1667" t="str">
        <f>IF(_xlfn.XLOOKUP(A1667,'Shipment Detail'!N:N,'Shipment Detail'!D:D)="entreprise","E","P")</f>
        <v>E</v>
      </c>
    </row>
    <row r="1668" spans="1:6" x14ac:dyDescent="0.2">
      <c r="A1668" s="6">
        <v>872940042407</v>
      </c>
      <c r="B1668" t="s">
        <v>57</v>
      </c>
      <c r="C1668" s="3">
        <v>6.120000000000001</v>
      </c>
      <c r="D1668">
        <v>11</v>
      </c>
      <c r="E1668">
        <f t="shared" si="26"/>
        <v>5</v>
      </c>
      <c r="F1668" t="str">
        <f>IF(_xlfn.XLOOKUP(A1668,'Shipment Detail'!N:N,'Shipment Detail'!D:D)="entreprise","E","P")</f>
        <v>E</v>
      </c>
    </row>
    <row r="1669" spans="1:6" x14ac:dyDescent="0.2">
      <c r="A1669" s="6">
        <v>872940063302</v>
      </c>
      <c r="B1669" t="s">
        <v>57</v>
      </c>
      <c r="C1669" s="3">
        <v>10.129999999999995</v>
      </c>
      <c r="D1669">
        <v>35.86</v>
      </c>
      <c r="E1669">
        <f t="shared" si="26"/>
        <v>16.3</v>
      </c>
      <c r="F1669" t="str">
        <f>IF(_xlfn.XLOOKUP(A1669,'Shipment Detail'!N:N,'Shipment Detail'!D:D)="entreprise","E","P")</f>
        <v>E</v>
      </c>
    </row>
    <row r="1670" spans="1:6" x14ac:dyDescent="0.2">
      <c r="A1670" s="6">
        <v>872940075453</v>
      </c>
      <c r="B1670" t="s">
        <v>57</v>
      </c>
      <c r="C1670" s="3">
        <v>7.120000000000001</v>
      </c>
      <c r="D1670">
        <v>17.600000000000001</v>
      </c>
      <c r="E1670">
        <f t="shared" si="26"/>
        <v>8</v>
      </c>
      <c r="F1670" t="str">
        <f>IF(_xlfn.XLOOKUP(A1670,'Shipment Detail'!N:N,'Shipment Detail'!D:D)="entreprise","E","P")</f>
        <v>E</v>
      </c>
    </row>
    <row r="1671" spans="1:6" x14ac:dyDescent="0.2">
      <c r="A1671" s="6">
        <v>872940086461</v>
      </c>
      <c r="B1671" t="s">
        <v>57</v>
      </c>
      <c r="C1671" s="3">
        <v>9.4600000000000009</v>
      </c>
      <c r="D1671">
        <v>33</v>
      </c>
      <c r="E1671">
        <f t="shared" si="26"/>
        <v>15</v>
      </c>
      <c r="F1671" t="str">
        <f>IF(_xlfn.XLOOKUP(A1671,'Shipment Detail'!N:N,'Shipment Detail'!D:D)="entreprise","E","P")</f>
        <v>E</v>
      </c>
    </row>
    <row r="1672" spans="1:6" x14ac:dyDescent="0.2">
      <c r="A1672" s="6">
        <v>872940103446</v>
      </c>
      <c r="B1672" t="s">
        <v>57</v>
      </c>
      <c r="C1672" s="3">
        <v>9.1300000000000026</v>
      </c>
      <c r="D1672">
        <v>30.8</v>
      </c>
      <c r="E1672">
        <f t="shared" si="26"/>
        <v>14</v>
      </c>
      <c r="F1672" t="str">
        <f>IF(_xlfn.XLOOKUP(A1672,'Shipment Detail'!N:N,'Shipment Detail'!D:D)="entreprise","E","P")</f>
        <v>E</v>
      </c>
    </row>
    <row r="1673" spans="1:6" x14ac:dyDescent="0.2">
      <c r="A1673" s="6">
        <v>872940120482</v>
      </c>
      <c r="B1673" t="s">
        <v>57</v>
      </c>
      <c r="C1673" s="3">
        <v>7.4600000000000009</v>
      </c>
      <c r="D1673">
        <v>19.14</v>
      </c>
      <c r="E1673">
        <f t="shared" si="26"/>
        <v>8.6999999999999993</v>
      </c>
      <c r="F1673" t="str">
        <f>IF(_xlfn.XLOOKUP(A1673,'Shipment Detail'!N:N,'Shipment Detail'!D:D)="entreprise","E","P")</f>
        <v>E</v>
      </c>
    </row>
    <row r="1674" spans="1:6" x14ac:dyDescent="0.2">
      <c r="A1674" s="6">
        <v>872940131744</v>
      </c>
      <c r="B1674" t="s">
        <v>57</v>
      </c>
      <c r="C1674" s="3">
        <v>5.7799999999999976</v>
      </c>
      <c r="D1674">
        <v>8.8000000000000007</v>
      </c>
      <c r="E1674">
        <f t="shared" si="26"/>
        <v>4</v>
      </c>
      <c r="F1674" t="str">
        <f>IF(_xlfn.XLOOKUP(A1674,'Shipment Detail'!N:N,'Shipment Detail'!D:D)="entreprise","E","P")</f>
        <v>E</v>
      </c>
    </row>
    <row r="1675" spans="1:6" x14ac:dyDescent="0.2">
      <c r="A1675" s="6">
        <v>872940153109</v>
      </c>
      <c r="B1675" t="s">
        <v>57</v>
      </c>
      <c r="C1675" s="3">
        <v>9.8000000000000007</v>
      </c>
      <c r="D1675">
        <v>35.200000000000003</v>
      </c>
      <c r="E1675">
        <f t="shared" si="26"/>
        <v>16</v>
      </c>
      <c r="F1675" t="str">
        <f>IF(_xlfn.XLOOKUP(A1675,'Shipment Detail'!N:N,'Shipment Detail'!D:D)="entreprise","E","P")</f>
        <v>E</v>
      </c>
    </row>
    <row r="1676" spans="1:6" x14ac:dyDescent="0.2">
      <c r="A1676" s="6">
        <v>872940228730</v>
      </c>
      <c r="B1676" t="s">
        <v>57</v>
      </c>
      <c r="C1676" s="3">
        <v>18.829999999999998</v>
      </c>
      <c r="D1676">
        <v>93.06</v>
      </c>
      <c r="E1676">
        <f t="shared" si="26"/>
        <v>42.300000000000004</v>
      </c>
      <c r="F1676" t="str">
        <f>IF(_xlfn.XLOOKUP(A1676,'Shipment Detail'!N:N,'Shipment Detail'!D:D)="entreprise","E","P")</f>
        <v>E</v>
      </c>
    </row>
    <row r="1677" spans="1:6" x14ac:dyDescent="0.2">
      <c r="A1677" s="6">
        <v>872940261820</v>
      </c>
      <c r="B1677" t="s">
        <v>57</v>
      </c>
      <c r="C1677" s="3">
        <v>10.129999999999995</v>
      </c>
      <c r="D1677">
        <v>37.4</v>
      </c>
      <c r="E1677">
        <f t="shared" si="26"/>
        <v>17</v>
      </c>
      <c r="F1677" t="str">
        <f>IF(_xlfn.XLOOKUP(A1677,'Shipment Detail'!N:N,'Shipment Detail'!D:D)="entreprise","E","P")</f>
        <v>E</v>
      </c>
    </row>
    <row r="1678" spans="1:6" x14ac:dyDescent="0.2">
      <c r="A1678" s="6">
        <v>872940325295</v>
      </c>
      <c r="B1678" t="s">
        <v>57</v>
      </c>
      <c r="C1678" s="3">
        <v>9.8000000000000007</v>
      </c>
      <c r="D1678">
        <v>34.76</v>
      </c>
      <c r="E1678">
        <f t="shared" si="26"/>
        <v>15.799999999999999</v>
      </c>
      <c r="F1678" t="str">
        <f>IF(_xlfn.XLOOKUP(A1678,'Shipment Detail'!N:N,'Shipment Detail'!D:D)="entreprise","E","P")</f>
        <v>E</v>
      </c>
    </row>
    <row r="1679" spans="1:6" x14ac:dyDescent="0.2">
      <c r="A1679" s="6">
        <v>872940364682</v>
      </c>
      <c r="B1679" t="s">
        <v>57</v>
      </c>
      <c r="C1679" s="3">
        <v>9.8000000000000007</v>
      </c>
      <c r="D1679">
        <v>33.880000000000003</v>
      </c>
      <c r="E1679">
        <f t="shared" si="26"/>
        <v>15.4</v>
      </c>
      <c r="F1679" t="str">
        <f>IF(_xlfn.XLOOKUP(A1679,'Shipment Detail'!N:N,'Shipment Detail'!D:D)="entreprise","E","P")</f>
        <v>E</v>
      </c>
    </row>
    <row r="1680" spans="1:6" x14ac:dyDescent="0.2">
      <c r="A1680" s="6">
        <v>872940379148</v>
      </c>
      <c r="B1680" t="s">
        <v>57</v>
      </c>
      <c r="C1680" s="3">
        <v>11.14</v>
      </c>
      <c r="D1680">
        <v>44</v>
      </c>
      <c r="E1680">
        <f t="shared" si="26"/>
        <v>20</v>
      </c>
      <c r="F1680" t="str">
        <f>IF(_xlfn.XLOOKUP(A1680,'Shipment Detail'!N:N,'Shipment Detail'!D:D)="entreprise","E","P")</f>
        <v>E</v>
      </c>
    </row>
    <row r="1681" spans="1:6" x14ac:dyDescent="0.2">
      <c r="A1681" s="6">
        <v>872940398566</v>
      </c>
      <c r="B1681" t="s">
        <v>57</v>
      </c>
      <c r="C1681" s="3">
        <v>16.830000000000005</v>
      </c>
      <c r="D1681">
        <v>79.42</v>
      </c>
      <c r="E1681">
        <f t="shared" si="26"/>
        <v>36.1</v>
      </c>
      <c r="F1681" t="str">
        <f>IF(_xlfn.XLOOKUP(A1681,'Shipment Detail'!N:N,'Shipment Detail'!D:D)="entreprise","E","P")</f>
        <v>E</v>
      </c>
    </row>
    <row r="1682" spans="1:6" x14ac:dyDescent="0.2">
      <c r="A1682" s="6">
        <v>872940427290</v>
      </c>
      <c r="B1682" t="s">
        <v>57</v>
      </c>
      <c r="C1682" s="3">
        <v>10.129999999999995</v>
      </c>
      <c r="D1682">
        <v>36.08</v>
      </c>
      <c r="E1682">
        <f t="shared" si="26"/>
        <v>16.400000000000002</v>
      </c>
      <c r="F1682" t="str">
        <f>IF(_xlfn.XLOOKUP(A1682,'Shipment Detail'!N:N,'Shipment Detail'!D:D)="entreprise","E","P")</f>
        <v>E</v>
      </c>
    </row>
    <row r="1683" spans="1:6" x14ac:dyDescent="0.2">
      <c r="A1683" s="6">
        <v>872940457319</v>
      </c>
      <c r="B1683" t="s">
        <v>57</v>
      </c>
      <c r="C1683" s="3">
        <v>4.7799999999999994</v>
      </c>
      <c r="D1683">
        <v>2.2000000000000002</v>
      </c>
      <c r="E1683">
        <f t="shared" si="26"/>
        <v>1</v>
      </c>
      <c r="F1683" t="str">
        <f>IF(_xlfn.XLOOKUP(A1683,'Shipment Detail'!N:N,'Shipment Detail'!D:D)="entreprise","E","P")</f>
        <v>E</v>
      </c>
    </row>
    <row r="1684" spans="1:6" x14ac:dyDescent="0.2">
      <c r="A1684" s="6">
        <v>872940463987</v>
      </c>
      <c r="B1684" t="s">
        <v>57</v>
      </c>
      <c r="C1684" s="3">
        <v>5.4499999999999993</v>
      </c>
      <c r="D1684">
        <v>5.28</v>
      </c>
      <c r="E1684">
        <f t="shared" si="26"/>
        <v>2.4</v>
      </c>
      <c r="F1684" t="str">
        <f>IF(_xlfn.XLOOKUP(A1684,'Shipment Detail'!N:N,'Shipment Detail'!D:D)="entreprise","E","P")</f>
        <v>E</v>
      </c>
    </row>
    <row r="1685" spans="1:6" x14ac:dyDescent="0.2">
      <c r="A1685" s="6">
        <v>872940480902</v>
      </c>
      <c r="B1685" t="s">
        <v>57</v>
      </c>
      <c r="C1685" s="3">
        <v>17.829999999999991</v>
      </c>
      <c r="D1685">
        <v>86.02</v>
      </c>
      <c r="E1685">
        <f t="shared" si="26"/>
        <v>39.1</v>
      </c>
      <c r="F1685" t="str">
        <f>IF(_xlfn.XLOOKUP(A1685,'Shipment Detail'!N:N,'Shipment Detail'!D:D)="entreprise","E","P")</f>
        <v>E</v>
      </c>
    </row>
    <row r="1686" spans="1:6" x14ac:dyDescent="0.2">
      <c r="A1686" s="6">
        <v>872940521880</v>
      </c>
      <c r="B1686" t="s">
        <v>57</v>
      </c>
      <c r="C1686" s="3">
        <v>18.829999999999998</v>
      </c>
      <c r="D1686">
        <v>94.6</v>
      </c>
      <c r="E1686">
        <f t="shared" si="26"/>
        <v>43</v>
      </c>
      <c r="F1686" t="str">
        <f>IF(_xlfn.XLOOKUP(A1686,'Shipment Detail'!N:N,'Shipment Detail'!D:D)="entreprise","E","P")</f>
        <v>E</v>
      </c>
    </row>
    <row r="1687" spans="1:6" x14ac:dyDescent="0.2">
      <c r="A1687" s="6">
        <v>872940545627</v>
      </c>
      <c r="B1687" t="s">
        <v>57</v>
      </c>
      <c r="C1687" s="3">
        <v>18.159999999999997</v>
      </c>
      <c r="D1687">
        <v>88.66</v>
      </c>
      <c r="E1687">
        <f t="shared" si="26"/>
        <v>40.300000000000004</v>
      </c>
      <c r="F1687" t="str">
        <f>IF(_xlfn.XLOOKUP(A1687,'Shipment Detail'!N:N,'Shipment Detail'!D:D)="entreprise","E","P")</f>
        <v>E</v>
      </c>
    </row>
    <row r="1688" spans="1:6" x14ac:dyDescent="0.2">
      <c r="A1688" s="6">
        <v>872940574358</v>
      </c>
      <c r="B1688" t="s">
        <v>57</v>
      </c>
      <c r="C1688" s="3">
        <v>9.4600000000000009</v>
      </c>
      <c r="D1688">
        <v>32.340000000000003</v>
      </c>
      <c r="E1688">
        <f t="shared" si="26"/>
        <v>14.7</v>
      </c>
      <c r="F1688" t="str">
        <f>IF(_xlfn.XLOOKUP(A1688,'Shipment Detail'!N:N,'Shipment Detail'!D:D)="entreprise","E","P")</f>
        <v>E</v>
      </c>
    </row>
    <row r="1689" spans="1:6" x14ac:dyDescent="0.2">
      <c r="A1689" s="6">
        <v>872940589317</v>
      </c>
      <c r="B1689" t="s">
        <v>57</v>
      </c>
      <c r="C1689" s="3">
        <v>11.469999999999999</v>
      </c>
      <c r="D1689">
        <v>44.88</v>
      </c>
      <c r="E1689">
        <f t="shared" si="26"/>
        <v>20.400000000000002</v>
      </c>
      <c r="F1689" t="str">
        <f>IF(_xlfn.XLOOKUP(A1689,'Shipment Detail'!N:N,'Shipment Detail'!D:D)="entreprise","E","P")</f>
        <v>E</v>
      </c>
    </row>
    <row r="1690" spans="1:6" x14ac:dyDescent="0.2">
      <c r="A1690" s="6">
        <v>872940610441</v>
      </c>
      <c r="B1690" t="s">
        <v>57</v>
      </c>
      <c r="C1690" s="3">
        <v>9.4600000000000009</v>
      </c>
      <c r="D1690">
        <v>33</v>
      </c>
      <c r="E1690">
        <f t="shared" si="26"/>
        <v>15</v>
      </c>
      <c r="F1690" t="str">
        <f>IF(_xlfn.XLOOKUP(A1690,'Shipment Detail'!N:N,'Shipment Detail'!D:D)="entreprise","E","P")</f>
        <v>E</v>
      </c>
    </row>
    <row r="1691" spans="1:6" x14ac:dyDescent="0.2">
      <c r="A1691" s="6">
        <v>872940631807</v>
      </c>
      <c r="B1691" t="s">
        <v>57</v>
      </c>
      <c r="C1691" s="3">
        <v>14.150000000000006</v>
      </c>
      <c r="D1691">
        <v>62.92</v>
      </c>
      <c r="E1691">
        <f t="shared" si="26"/>
        <v>28.6</v>
      </c>
      <c r="F1691" t="str">
        <f>IF(_xlfn.XLOOKUP(A1691,'Shipment Detail'!N:N,'Shipment Detail'!D:D)="entreprise","E","P")</f>
        <v>E</v>
      </c>
    </row>
    <row r="1692" spans="1:6" x14ac:dyDescent="0.2">
      <c r="A1692" s="6">
        <v>872940655220</v>
      </c>
      <c r="B1692" t="s">
        <v>57</v>
      </c>
      <c r="C1692" s="3">
        <v>10.129999999999995</v>
      </c>
      <c r="D1692">
        <v>36.520000000000003</v>
      </c>
      <c r="E1692">
        <f t="shared" si="26"/>
        <v>16.600000000000001</v>
      </c>
      <c r="F1692" t="str">
        <f>IF(_xlfn.XLOOKUP(A1692,'Shipment Detail'!N:N,'Shipment Detail'!D:D)="entreprise","E","P")</f>
        <v>E</v>
      </c>
    </row>
    <row r="1693" spans="1:6" x14ac:dyDescent="0.2">
      <c r="A1693" s="6">
        <v>872940676169</v>
      </c>
      <c r="B1693" t="s">
        <v>57</v>
      </c>
      <c r="C1693" s="3">
        <v>9.8000000000000007</v>
      </c>
      <c r="D1693">
        <v>33.880000000000003</v>
      </c>
      <c r="E1693">
        <f t="shared" si="26"/>
        <v>15.4</v>
      </c>
      <c r="F1693" t="str">
        <f>IF(_xlfn.XLOOKUP(A1693,'Shipment Detail'!N:N,'Shipment Detail'!D:D)="entreprise","E","P")</f>
        <v>E</v>
      </c>
    </row>
    <row r="1694" spans="1:6" x14ac:dyDescent="0.2">
      <c r="A1694" s="6">
        <v>872940739958</v>
      </c>
      <c r="B1694" t="s">
        <v>57</v>
      </c>
      <c r="C1694" s="3">
        <v>16.830000000000005</v>
      </c>
      <c r="D1694">
        <v>81.400000000000006</v>
      </c>
      <c r="E1694">
        <f t="shared" si="26"/>
        <v>37</v>
      </c>
      <c r="F1694" t="str">
        <f>IF(_xlfn.XLOOKUP(A1694,'Shipment Detail'!N:N,'Shipment Detail'!D:D)="entreprise","E","P")</f>
        <v>E</v>
      </c>
    </row>
    <row r="1695" spans="1:6" x14ac:dyDescent="0.2">
      <c r="A1695" s="6">
        <v>872940844835</v>
      </c>
      <c r="B1695" t="s">
        <v>57</v>
      </c>
      <c r="C1695" s="3">
        <v>14.480000000000004</v>
      </c>
      <c r="D1695">
        <v>65.56</v>
      </c>
      <c r="E1695">
        <f t="shared" si="26"/>
        <v>29.8</v>
      </c>
      <c r="F1695" t="str">
        <f>IF(_xlfn.XLOOKUP(A1695,'Shipment Detail'!N:N,'Shipment Detail'!D:D)="entreprise","E","P")</f>
        <v>E</v>
      </c>
    </row>
    <row r="1696" spans="1:6" x14ac:dyDescent="0.2">
      <c r="A1696" s="6">
        <v>872940884828</v>
      </c>
      <c r="B1696" t="s">
        <v>57</v>
      </c>
      <c r="C1696" s="3">
        <v>17.829999999999991</v>
      </c>
      <c r="D1696">
        <v>86.9</v>
      </c>
      <c r="E1696">
        <f t="shared" si="26"/>
        <v>39.5</v>
      </c>
      <c r="F1696" t="str">
        <f>IF(_xlfn.XLOOKUP(A1696,'Shipment Detail'!N:N,'Shipment Detail'!D:D)="entreprise","E","P")</f>
        <v>E</v>
      </c>
    </row>
    <row r="1697" spans="1:6" x14ac:dyDescent="0.2">
      <c r="A1697" s="6">
        <v>872940925133</v>
      </c>
      <c r="B1697" t="s">
        <v>57</v>
      </c>
      <c r="C1697" s="3">
        <v>11.809999999999995</v>
      </c>
      <c r="D1697">
        <v>48.4</v>
      </c>
      <c r="E1697">
        <f t="shared" si="26"/>
        <v>22</v>
      </c>
      <c r="F1697" t="str">
        <f>IF(_xlfn.XLOOKUP(A1697,'Shipment Detail'!N:N,'Shipment Detail'!D:D)="entreprise","E","P")</f>
        <v>E</v>
      </c>
    </row>
    <row r="1698" spans="1:6" x14ac:dyDescent="0.2">
      <c r="A1698" s="6">
        <v>872941017230</v>
      </c>
      <c r="B1698" t="s">
        <v>57</v>
      </c>
      <c r="C1698" s="3">
        <v>10.129999999999995</v>
      </c>
      <c r="D1698">
        <v>37.4</v>
      </c>
      <c r="E1698">
        <f t="shared" si="26"/>
        <v>17</v>
      </c>
      <c r="F1698" t="str">
        <f>IF(_xlfn.XLOOKUP(A1698,'Shipment Detail'!N:N,'Shipment Detail'!D:D)="entreprise","E","P")</f>
        <v>E</v>
      </c>
    </row>
    <row r="1699" spans="1:6" x14ac:dyDescent="0.2">
      <c r="A1699" s="6">
        <v>872941189849</v>
      </c>
      <c r="B1699" t="s">
        <v>57</v>
      </c>
      <c r="C1699" s="3">
        <v>12.810000000000002</v>
      </c>
      <c r="D1699">
        <v>55</v>
      </c>
      <c r="E1699">
        <f t="shared" si="26"/>
        <v>25</v>
      </c>
      <c r="F1699" t="str">
        <f>IF(_xlfn.XLOOKUP(A1699,'Shipment Detail'!N:N,'Shipment Detail'!D:D)="entreprise","E","P")</f>
        <v>E</v>
      </c>
    </row>
    <row r="1700" spans="1:6" x14ac:dyDescent="0.2">
      <c r="A1700" s="6">
        <v>872941237362</v>
      </c>
      <c r="B1700" t="s">
        <v>57</v>
      </c>
      <c r="C1700" s="3">
        <v>9.8000000000000007</v>
      </c>
      <c r="D1700">
        <v>34.76</v>
      </c>
      <c r="E1700">
        <f t="shared" si="26"/>
        <v>15.799999999999999</v>
      </c>
      <c r="F1700" t="str">
        <f>IF(_xlfn.XLOOKUP(A1700,'Shipment Detail'!N:N,'Shipment Detail'!D:D)="entreprise","E","P")</f>
        <v>E</v>
      </c>
    </row>
    <row r="1701" spans="1:6" x14ac:dyDescent="0.2">
      <c r="A1701" s="6">
        <v>872941271195</v>
      </c>
      <c r="B1701" t="s">
        <v>57</v>
      </c>
      <c r="C1701" s="3">
        <v>14.150000000000006</v>
      </c>
      <c r="D1701">
        <v>63.8</v>
      </c>
      <c r="E1701">
        <f t="shared" si="26"/>
        <v>29</v>
      </c>
      <c r="F1701" t="str">
        <f>IF(_xlfn.XLOOKUP(A1701,'Shipment Detail'!N:N,'Shipment Detail'!D:D)="entreprise","E","P")</f>
        <v>E</v>
      </c>
    </row>
    <row r="1702" spans="1:6" x14ac:dyDescent="0.2">
      <c r="A1702" s="6">
        <v>872941377174</v>
      </c>
      <c r="B1702" t="s">
        <v>57</v>
      </c>
      <c r="C1702" s="3">
        <v>9.8000000000000007</v>
      </c>
      <c r="D1702">
        <v>34.76</v>
      </c>
      <c r="E1702">
        <f t="shared" si="26"/>
        <v>15.799999999999999</v>
      </c>
      <c r="F1702" t="str">
        <f>IF(_xlfn.XLOOKUP(A1702,'Shipment Detail'!N:N,'Shipment Detail'!D:D)="entreprise","E","P")</f>
        <v>E</v>
      </c>
    </row>
    <row r="1703" spans="1:6" x14ac:dyDescent="0.2">
      <c r="A1703" s="6">
        <v>872941429680</v>
      </c>
      <c r="B1703" t="s">
        <v>57</v>
      </c>
      <c r="C1703" s="3">
        <v>9.4600000000000009</v>
      </c>
      <c r="D1703">
        <v>33</v>
      </c>
      <c r="E1703">
        <f t="shared" si="26"/>
        <v>15</v>
      </c>
      <c r="F1703" t="str">
        <f>IF(_xlfn.XLOOKUP(A1703,'Shipment Detail'!N:N,'Shipment Detail'!D:D)="entreprise","E","P")</f>
        <v>E</v>
      </c>
    </row>
    <row r="1704" spans="1:6" x14ac:dyDescent="0.2">
      <c r="A1704" s="6">
        <v>872941467040</v>
      </c>
      <c r="B1704" t="s">
        <v>57</v>
      </c>
      <c r="C1704" s="3">
        <v>13.479999999999997</v>
      </c>
      <c r="D1704">
        <v>58.3</v>
      </c>
      <c r="E1704">
        <f t="shared" si="26"/>
        <v>26.5</v>
      </c>
      <c r="F1704" t="str">
        <f>IF(_xlfn.XLOOKUP(A1704,'Shipment Detail'!N:N,'Shipment Detail'!D:D)="entreprise","E","P")</f>
        <v>E</v>
      </c>
    </row>
    <row r="1705" spans="1:6" x14ac:dyDescent="0.2">
      <c r="A1705" s="6">
        <v>872941551890</v>
      </c>
      <c r="B1705" t="s">
        <v>57</v>
      </c>
      <c r="C1705" s="3">
        <v>7.7900000000000027</v>
      </c>
      <c r="D1705">
        <v>22</v>
      </c>
      <c r="E1705">
        <f t="shared" si="26"/>
        <v>10</v>
      </c>
      <c r="F1705" t="str">
        <f>IF(_xlfn.XLOOKUP(A1705,'Shipment Detail'!N:N,'Shipment Detail'!D:D)="entreprise","E","P")</f>
        <v>E</v>
      </c>
    </row>
    <row r="1706" spans="1:6" x14ac:dyDescent="0.2">
      <c r="A1706" s="6">
        <v>872941571377</v>
      </c>
      <c r="B1706" t="s">
        <v>57</v>
      </c>
      <c r="C1706" s="3">
        <v>5.4499999999999993</v>
      </c>
      <c r="D1706">
        <v>5.28</v>
      </c>
      <c r="E1706">
        <f t="shared" si="26"/>
        <v>2.4</v>
      </c>
      <c r="F1706" t="str">
        <f>IF(_xlfn.XLOOKUP(A1706,'Shipment Detail'!N:N,'Shipment Detail'!D:D)="entreprise","E","P")</f>
        <v>E</v>
      </c>
    </row>
    <row r="1707" spans="1:6" x14ac:dyDescent="0.2">
      <c r="A1707" s="6">
        <v>872941599211</v>
      </c>
      <c r="B1707" t="s">
        <v>57</v>
      </c>
      <c r="C1707" s="3">
        <v>9.4600000000000009</v>
      </c>
      <c r="D1707">
        <v>33</v>
      </c>
      <c r="E1707">
        <f t="shared" si="26"/>
        <v>15</v>
      </c>
      <c r="F1707" t="str">
        <f>IF(_xlfn.XLOOKUP(A1707,'Shipment Detail'!N:N,'Shipment Detail'!D:D)="entreprise","E","P")</f>
        <v>E</v>
      </c>
    </row>
    <row r="1708" spans="1:6" x14ac:dyDescent="0.2">
      <c r="A1708" s="6">
        <v>872941666473</v>
      </c>
      <c r="B1708" t="s">
        <v>57</v>
      </c>
      <c r="C1708" s="3">
        <v>13.809999999999995</v>
      </c>
      <c r="D1708">
        <v>61.16</v>
      </c>
      <c r="E1708">
        <f t="shared" si="26"/>
        <v>27.8</v>
      </c>
      <c r="F1708" t="str">
        <f>IF(_xlfn.XLOOKUP(A1708,'Shipment Detail'!N:N,'Shipment Detail'!D:D)="entreprise","E","P")</f>
        <v>E</v>
      </c>
    </row>
    <row r="1709" spans="1:6" x14ac:dyDescent="0.2">
      <c r="A1709" s="6">
        <v>872941716770</v>
      </c>
      <c r="B1709" t="s">
        <v>57</v>
      </c>
      <c r="C1709" s="3">
        <v>7.4600000000000009</v>
      </c>
      <c r="D1709">
        <v>19.8</v>
      </c>
      <c r="E1709">
        <f t="shared" si="26"/>
        <v>9</v>
      </c>
      <c r="F1709" t="str">
        <f>IF(_xlfn.XLOOKUP(A1709,'Shipment Detail'!N:N,'Shipment Detail'!D:D)="entreprise","E","P")</f>
        <v>E</v>
      </c>
    </row>
    <row r="1710" spans="1:6" x14ac:dyDescent="0.2">
      <c r="A1710" s="6">
        <v>872941755181</v>
      </c>
      <c r="B1710" t="s">
        <v>57</v>
      </c>
      <c r="C1710" s="3">
        <v>12.480000000000004</v>
      </c>
      <c r="D1710">
        <v>51.48</v>
      </c>
      <c r="E1710">
        <f t="shared" si="26"/>
        <v>23.400000000000002</v>
      </c>
      <c r="F1710" t="str">
        <f>IF(_xlfn.XLOOKUP(A1710,'Shipment Detail'!N:N,'Shipment Detail'!D:D)="entreprise","E","P")</f>
        <v>E</v>
      </c>
    </row>
    <row r="1711" spans="1:6" x14ac:dyDescent="0.2">
      <c r="A1711" s="6">
        <v>872941797339</v>
      </c>
      <c r="B1711" t="s">
        <v>57</v>
      </c>
      <c r="C1711" s="3">
        <v>10.800000000000004</v>
      </c>
      <c r="D1711">
        <v>40.92</v>
      </c>
      <c r="E1711">
        <f t="shared" si="26"/>
        <v>18.600000000000001</v>
      </c>
      <c r="F1711" t="str">
        <f>IF(_xlfn.XLOOKUP(A1711,'Shipment Detail'!N:N,'Shipment Detail'!D:D)="entreprise","E","P")</f>
        <v>E</v>
      </c>
    </row>
    <row r="1712" spans="1:6" x14ac:dyDescent="0.2">
      <c r="A1712" s="6">
        <v>872941889149</v>
      </c>
      <c r="B1712" t="s">
        <v>57</v>
      </c>
      <c r="C1712" s="3">
        <v>20.840000000000003</v>
      </c>
      <c r="D1712">
        <v>107.8</v>
      </c>
      <c r="E1712">
        <f t="shared" si="26"/>
        <v>48.9</v>
      </c>
      <c r="F1712" t="str">
        <f>IF(_xlfn.XLOOKUP(A1712,'Shipment Detail'!N:N,'Shipment Detail'!D:D)="entreprise","E","P")</f>
        <v>E</v>
      </c>
    </row>
    <row r="1713" spans="1:6" x14ac:dyDescent="0.2">
      <c r="A1713" s="6">
        <v>872942010415</v>
      </c>
      <c r="B1713" t="s">
        <v>57</v>
      </c>
      <c r="C1713" s="3">
        <v>7.120000000000001</v>
      </c>
      <c r="D1713">
        <v>15.84</v>
      </c>
      <c r="E1713">
        <f t="shared" si="26"/>
        <v>7.1999999999999993</v>
      </c>
      <c r="F1713" t="str">
        <f>IF(_xlfn.XLOOKUP(A1713,'Shipment Detail'!N:N,'Shipment Detail'!D:D)="entreprise","E","P")</f>
        <v>E</v>
      </c>
    </row>
    <row r="1714" spans="1:6" x14ac:dyDescent="0.2">
      <c r="A1714" s="6">
        <v>872942041540</v>
      </c>
      <c r="B1714" t="s">
        <v>57</v>
      </c>
      <c r="C1714" s="3">
        <v>9.4600000000000009</v>
      </c>
      <c r="D1714">
        <v>33</v>
      </c>
      <c r="E1714">
        <f t="shared" si="26"/>
        <v>15</v>
      </c>
      <c r="F1714" t="str">
        <f>IF(_xlfn.XLOOKUP(A1714,'Shipment Detail'!N:N,'Shipment Detail'!D:D)="entreprise","E","P")</f>
        <v>E</v>
      </c>
    </row>
    <row r="1715" spans="1:6" x14ac:dyDescent="0.2">
      <c r="A1715" s="6">
        <v>872942104445</v>
      </c>
      <c r="B1715" t="s">
        <v>57</v>
      </c>
      <c r="C1715" s="3">
        <v>7.7900000000000027</v>
      </c>
      <c r="D1715">
        <v>21.78</v>
      </c>
      <c r="E1715">
        <f t="shared" si="26"/>
        <v>9.9</v>
      </c>
      <c r="F1715" t="str">
        <f>IF(_xlfn.XLOOKUP(A1715,'Shipment Detail'!N:N,'Shipment Detail'!D:D)="entreprise","E","P")</f>
        <v>E</v>
      </c>
    </row>
    <row r="1716" spans="1:6" x14ac:dyDescent="0.2">
      <c r="A1716" s="6">
        <v>872942160982</v>
      </c>
      <c r="B1716" t="s">
        <v>57</v>
      </c>
      <c r="C1716" s="3">
        <v>6.120000000000001</v>
      </c>
      <c r="D1716">
        <v>11</v>
      </c>
      <c r="E1716">
        <f t="shared" si="26"/>
        <v>5</v>
      </c>
      <c r="F1716" t="str">
        <f>IF(_xlfn.XLOOKUP(A1716,'Shipment Detail'!N:N,'Shipment Detail'!D:D)="entreprise","E","P")</f>
        <v>E</v>
      </c>
    </row>
    <row r="1717" spans="1:6" x14ac:dyDescent="0.2">
      <c r="A1717" s="6">
        <v>872942187680</v>
      </c>
      <c r="B1717" t="s">
        <v>57</v>
      </c>
      <c r="C1717" s="3">
        <v>13.479999999999997</v>
      </c>
      <c r="D1717">
        <v>59.4</v>
      </c>
      <c r="E1717">
        <f t="shared" si="26"/>
        <v>27</v>
      </c>
      <c r="F1717" t="str">
        <f>IF(_xlfn.XLOOKUP(A1717,'Shipment Detail'!N:N,'Shipment Detail'!D:D)="entreprise","E","P")</f>
        <v>E</v>
      </c>
    </row>
    <row r="1718" spans="1:6" x14ac:dyDescent="0.2">
      <c r="A1718" s="6">
        <v>872942221083</v>
      </c>
      <c r="B1718" t="s">
        <v>57</v>
      </c>
      <c r="C1718" s="3">
        <v>7.4600000000000009</v>
      </c>
      <c r="D1718">
        <v>19.8</v>
      </c>
      <c r="E1718">
        <f t="shared" si="26"/>
        <v>9</v>
      </c>
      <c r="F1718" t="str">
        <f>IF(_xlfn.XLOOKUP(A1718,'Shipment Detail'!N:N,'Shipment Detail'!D:D)="entreprise","E","P")</f>
        <v>E</v>
      </c>
    </row>
    <row r="1719" spans="1:6" x14ac:dyDescent="0.2">
      <c r="A1719" s="6">
        <v>872942243857</v>
      </c>
      <c r="B1719" t="s">
        <v>57</v>
      </c>
      <c r="C1719" s="3">
        <v>16.830000000000005</v>
      </c>
      <c r="D1719">
        <v>80.3</v>
      </c>
      <c r="E1719">
        <f t="shared" si="26"/>
        <v>36.5</v>
      </c>
      <c r="F1719" t="str">
        <f>IF(_xlfn.XLOOKUP(A1719,'Shipment Detail'!N:N,'Shipment Detail'!D:D)="entreprise","E","P")</f>
        <v>E</v>
      </c>
    </row>
    <row r="1720" spans="1:6" x14ac:dyDescent="0.2">
      <c r="A1720" s="6">
        <v>872942296780</v>
      </c>
      <c r="B1720" t="s">
        <v>57</v>
      </c>
      <c r="C1720" s="3">
        <v>15.82</v>
      </c>
      <c r="D1720">
        <v>73.92</v>
      </c>
      <c r="E1720">
        <f t="shared" si="26"/>
        <v>33.6</v>
      </c>
      <c r="F1720" t="str">
        <f>IF(_xlfn.XLOOKUP(A1720,'Shipment Detail'!N:N,'Shipment Detail'!D:D)="entreprise","E","P")</f>
        <v>E</v>
      </c>
    </row>
    <row r="1721" spans="1:6" x14ac:dyDescent="0.2">
      <c r="A1721" s="6">
        <v>872942338596</v>
      </c>
      <c r="B1721" t="s">
        <v>57</v>
      </c>
      <c r="C1721" s="3">
        <v>11.809999999999995</v>
      </c>
      <c r="D1721">
        <v>47.08</v>
      </c>
      <c r="E1721">
        <f t="shared" si="26"/>
        <v>21.400000000000002</v>
      </c>
      <c r="F1721" t="str">
        <f>IF(_xlfn.XLOOKUP(A1721,'Shipment Detail'!N:N,'Shipment Detail'!D:D)="entreprise","E","P")</f>
        <v>E</v>
      </c>
    </row>
    <row r="1722" spans="1:6" x14ac:dyDescent="0.2">
      <c r="A1722" s="6">
        <v>872942367169</v>
      </c>
      <c r="B1722" t="s">
        <v>57</v>
      </c>
      <c r="C1722" s="3">
        <v>10.469999999999999</v>
      </c>
      <c r="D1722">
        <v>38.28</v>
      </c>
      <c r="E1722">
        <f t="shared" si="26"/>
        <v>17.400000000000002</v>
      </c>
      <c r="F1722" t="str">
        <f>IF(_xlfn.XLOOKUP(A1722,'Shipment Detail'!N:N,'Shipment Detail'!D:D)="entreprise","E","P")</f>
        <v>E</v>
      </c>
    </row>
    <row r="1723" spans="1:6" x14ac:dyDescent="0.2">
      <c r="A1723" s="6">
        <v>872942505486</v>
      </c>
      <c r="B1723" t="s">
        <v>57</v>
      </c>
      <c r="C1723" s="3">
        <v>9.4600000000000009</v>
      </c>
      <c r="D1723">
        <v>33</v>
      </c>
      <c r="E1723">
        <f t="shared" si="26"/>
        <v>15</v>
      </c>
      <c r="F1723" t="str">
        <f>IF(_xlfn.XLOOKUP(A1723,'Shipment Detail'!N:N,'Shipment Detail'!D:D)="entreprise","E","P")</f>
        <v>E</v>
      </c>
    </row>
    <row r="1724" spans="1:6" x14ac:dyDescent="0.2">
      <c r="A1724" s="6">
        <v>872942524735</v>
      </c>
      <c r="B1724" t="s">
        <v>57</v>
      </c>
      <c r="C1724" s="3">
        <v>11.809999999999995</v>
      </c>
      <c r="D1724">
        <v>47.52</v>
      </c>
      <c r="E1724">
        <f t="shared" si="26"/>
        <v>21.6</v>
      </c>
      <c r="F1724" t="str">
        <f>IF(_xlfn.XLOOKUP(A1724,'Shipment Detail'!N:N,'Shipment Detail'!D:D)="entreprise","E","P")</f>
        <v>E</v>
      </c>
    </row>
    <row r="1725" spans="1:6" x14ac:dyDescent="0.2">
      <c r="A1725" s="6">
        <v>872942547254</v>
      </c>
      <c r="B1725" t="s">
        <v>57</v>
      </c>
      <c r="C1725" s="3">
        <v>10.469999999999999</v>
      </c>
      <c r="D1725">
        <v>38.06</v>
      </c>
      <c r="E1725">
        <f t="shared" si="26"/>
        <v>17.3</v>
      </c>
      <c r="F1725" t="str">
        <f>IF(_xlfn.XLOOKUP(A1725,'Shipment Detail'!N:N,'Shipment Detail'!D:D)="entreprise","E","P")</f>
        <v>E</v>
      </c>
    </row>
    <row r="1726" spans="1:6" x14ac:dyDescent="0.2">
      <c r="A1726" s="6">
        <v>872942574659</v>
      </c>
      <c r="B1726" t="s">
        <v>57</v>
      </c>
      <c r="C1726" s="3">
        <v>12.14</v>
      </c>
      <c r="D1726">
        <v>49.72</v>
      </c>
      <c r="E1726">
        <f t="shared" si="26"/>
        <v>22.6</v>
      </c>
      <c r="F1726" t="str">
        <f>IF(_xlfn.XLOOKUP(A1726,'Shipment Detail'!N:N,'Shipment Detail'!D:D)="entreprise","E","P")</f>
        <v>E</v>
      </c>
    </row>
    <row r="1727" spans="1:6" x14ac:dyDescent="0.2">
      <c r="A1727" s="6">
        <v>872942611679</v>
      </c>
      <c r="B1727" t="s">
        <v>57</v>
      </c>
      <c r="C1727" s="3">
        <v>9.1300000000000026</v>
      </c>
      <c r="D1727">
        <v>30.8</v>
      </c>
      <c r="E1727">
        <f t="shared" si="26"/>
        <v>14</v>
      </c>
      <c r="F1727" t="str">
        <f>IF(_xlfn.XLOOKUP(A1727,'Shipment Detail'!N:N,'Shipment Detail'!D:D)="entreprise","E","P")</f>
        <v>E</v>
      </c>
    </row>
    <row r="1728" spans="1:6" x14ac:dyDescent="0.2">
      <c r="A1728" s="6">
        <v>872942677146</v>
      </c>
      <c r="B1728" t="s">
        <v>57</v>
      </c>
      <c r="C1728" s="3">
        <v>14.82</v>
      </c>
      <c r="D1728">
        <v>66.88</v>
      </c>
      <c r="E1728">
        <f t="shared" si="26"/>
        <v>30.400000000000002</v>
      </c>
      <c r="F1728" t="str">
        <f>IF(_xlfn.XLOOKUP(A1728,'Shipment Detail'!N:N,'Shipment Detail'!D:D)="entreprise","E","P")</f>
        <v>E</v>
      </c>
    </row>
    <row r="1729" spans="1:6" x14ac:dyDescent="0.2">
      <c r="A1729" s="6">
        <v>872942734135</v>
      </c>
      <c r="B1729" t="s">
        <v>57</v>
      </c>
      <c r="C1729" s="3">
        <v>16.830000000000005</v>
      </c>
      <c r="D1729">
        <v>81.400000000000006</v>
      </c>
      <c r="E1729">
        <f t="shared" si="26"/>
        <v>37</v>
      </c>
      <c r="F1729" t="str">
        <f>IF(_xlfn.XLOOKUP(A1729,'Shipment Detail'!N:N,'Shipment Detail'!D:D)="entreprise","E","P")</f>
        <v>E</v>
      </c>
    </row>
    <row r="1730" spans="1:6" x14ac:dyDescent="0.2">
      <c r="A1730" s="6">
        <v>872942794818</v>
      </c>
      <c r="B1730" t="s">
        <v>57</v>
      </c>
      <c r="C1730" s="3">
        <v>8.7999999999999972</v>
      </c>
      <c r="D1730">
        <v>28.6</v>
      </c>
      <c r="E1730">
        <f t="shared" si="26"/>
        <v>13</v>
      </c>
      <c r="F1730" t="str">
        <f>IF(_xlfn.XLOOKUP(A1730,'Shipment Detail'!N:N,'Shipment Detail'!D:D)="entreprise","E","P")</f>
        <v>E</v>
      </c>
    </row>
    <row r="1731" spans="1:6" x14ac:dyDescent="0.2">
      <c r="A1731" s="6">
        <v>872942845856</v>
      </c>
      <c r="B1731" t="s">
        <v>57</v>
      </c>
      <c r="C1731" s="3">
        <v>12.480000000000004</v>
      </c>
      <c r="D1731">
        <v>52.58</v>
      </c>
      <c r="E1731">
        <f t="shared" ref="E1731:E1794" si="27">ROUNDUP(D1731*0.453592,1)</f>
        <v>23.900000000000002</v>
      </c>
      <c r="F1731" t="str">
        <f>IF(_xlfn.XLOOKUP(A1731,'Shipment Detail'!N:N,'Shipment Detail'!D:D)="entreprise","E","P")</f>
        <v>E</v>
      </c>
    </row>
    <row r="1732" spans="1:6" x14ac:dyDescent="0.2">
      <c r="A1732" s="6">
        <v>872942894328</v>
      </c>
      <c r="B1732" t="s">
        <v>57</v>
      </c>
      <c r="C1732" s="3">
        <v>16.159999999999997</v>
      </c>
      <c r="D1732">
        <v>76.56</v>
      </c>
      <c r="E1732">
        <f t="shared" si="27"/>
        <v>34.800000000000004</v>
      </c>
      <c r="F1732" t="str">
        <f>IF(_xlfn.XLOOKUP(A1732,'Shipment Detail'!N:N,'Shipment Detail'!D:D)="entreprise","E","P")</f>
        <v>E</v>
      </c>
    </row>
    <row r="1733" spans="1:6" x14ac:dyDescent="0.2">
      <c r="A1733" s="6">
        <v>872943292597</v>
      </c>
      <c r="B1733" t="s">
        <v>57</v>
      </c>
      <c r="C1733" s="3">
        <v>10.469999999999999</v>
      </c>
      <c r="D1733">
        <v>39.159999999999997</v>
      </c>
      <c r="E1733">
        <f t="shared" si="27"/>
        <v>17.8</v>
      </c>
      <c r="F1733" t="str">
        <f>IF(_xlfn.XLOOKUP(A1733,'Shipment Detail'!N:N,'Shipment Detail'!D:D)="entreprise","E","P")</f>
        <v>E</v>
      </c>
    </row>
    <row r="1734" spans="1:6" x14ac:dyDescent="0.2">
      <c r="A1734" s="6">
        <v>872943335115</v>
      </c>
      <c r="B1734" t="s">
        <v>57</v>
      </c>
      <c r="C1734" s="3">
        <v>17.490000000000002</v>
      </c>
      <c r="D1734">
        <v>85.8</v>
      </c>
      <c r="E1734">
        <f t="shared" si="27"/>
        <v>39</v>
      </c>
      <c r="F1734" t="str">
        <f>IF(_xlfn.XLOOKUP(A1734,'Shipment Detail'!N:N,'Shipment Detail'!D:D)="entreprise","E","P")</f>
        <v>E</v>
      </c>
    </row>
    <row r="1735" spans="1:6" x14ac:dyDescent="0.2">
      <c r="A1735" s="6">
        <v>872943418880</v>
      </c>
      <c r="B1735" t="s">
        <v>57</v>
      </c>
      <c r="C1735" s="3">
        <v>49.97</v>
      </c>
      <c r="D1735">
        <v>269.94</v>
      </c>
      <c r="E1735">
        <f t="shared" si="27"/>
        <v>122.5</v>
      </c>
      <c r="F1735" t="str">
        <f>IF(_xlfn.XLOOKUP(A1735,'Shipment Detail'!N:N,'Shipment Detail'!D:D)="entreprise","E","P")</f>
        <v>E</v>
      </c>
    </row>
    <row r="1736" spans="1:6" x14ac:dyDescent="0.2">
      <c r="A1736" s="6">
        <v>872943470760</v>
      </c>
      <c r="B1736" t="s">
        <v>57</v>
      </c>
      <c r="C1736" s="3">
        <v>9.1300000000000026</v>
      </c>
      <c r="D1736">
        <v>30.8</v>
      </c>
      <c r="E1736">
        <f t="shared" si="27"/>
        <v>14</v>
      </c>
      <c r="F1736" t="str">
        <f>IF(_xlfn.XLOOKUP(A1736,'Shipment Detail'!N:N,'Shipment Detail'!D:D)="entreprise","E","P")</f>
        <v>E</v>
      </c>
    </row>
    <row r="1737" spans="1:6" x14ac:dyDescent="0.2">
      <c r="A1737" s="6">
        <v>872943611241</v>
      </c>
      <c r="B1737" t="s">
        <v>57</v>
      </c>
      <c r="C1737" s="3">
        <v>18.159999999999997</v>
      </c>
      <c r="D1737">
        <v>89.32</v>
      </c>
      <c r="E1737">
        <f t="shared" si="27"/>
        <v>40.6</v>
      </c>
      <c r="F1737" t="str">
        <f>IF(_xlfn.XLOOKUP(A1737,'Shipment Detail'!N:N,'Shipment Detail'!D:D)="entreprise","E","P")</f>
        <v>P</v>
      </c>
    </row>
    <row r="1738" spans="1:6" x14ac:dyDescent="0.2">
      <c r="A1738" s="6">
        <v>872943624790</v>
      </c>
      <c r="B1738" t="s">
        <v>57</v>
      </c>
      <c r="C1738" s="3">
        <v>9.8000000000000007</v>
      </c>
      <c r="D1738">
        <v>35.200000000000003</v>
      </c>
      <c r="E1738">
        <f t="shared" si="27"/>
        <v>16</v>
      </c>
      <c r="F1738" t="str">
        <f>IF(_xlfn.XLOOKUP(A1738,'Shipment Detail'!N:N,'Shipment Detail'!D:D)="entreprise","E","P")</f>
        <v>E</v>
      </c>
    </row>
    <row r="1739" spans="1:6" x14ac:dyDescent="0.2">
      <c r="A1739" s="6">
        <v>872943659154</v>
      </c>
      <c r="B1739" t="s">
        <v>57</v>
      </c>
      <c r="C1739" s="3">
        <v>10.800000000000004</v>
      </c>
      <c r="D1739">
        <v>40.479999999999997</v>
      </c>
      <c r="E1739">
        <f t="shared" si="27"/>
        <v>18.400000000000002</v>
      </c>
      <c r="F1739" t="str">
        <f>IF(_xlfn.XLOOKUP(A1739,'Shipment Detail'!N:N,'Shipment Detail'!D:D)="entreprise","E","P")</f>
        <v>E</v>
      </c>
    </row>
    <row r="1740" spans="1:6" x14ac:dyDescent="0.2">
      <c r="A1740" s="6">
        <v>872943711597</v>
      </c>
      <c r="B1740" t="s">
        <v>57</v>
      </c>
      <c r="C1740" s="3">
        <v>12.480000000000004</v>
      </c>
      <c r="D1740">
        <v>52.36</v>
      </c>
      <c r="E1740">
        <f t="shared" si="27"/>
        <v>23.8</v>
      </c>
      <c r="F1740" t="str">
        <f>IF(_xlfn.XLOOKUP(A1740,'Shipment Detail'!N:N,'Shipment Detail'!D:D)="entreprise","E","P")</f>
        <v>E</v>
      </c>
    </row>
    <row r="1741" spans="1:6" x14ac:dyDescent="0.2">
      <c r="A1741" s="6">
        <v>872943759180</v>
      </c>
      <c r="B1741" t="s">
        <v>57</v>
      </c>
      <c r="C1741" s="3">
        <v>9.8000000000000007</v>
      </c>
      <c r="D1741">
        <v>33.44</v>
      </c>
      <c r="E1741">
        <f t="shared" si="27"/>
        <v>15.2</v>
      </c>
      <c r="F1741" t="str">
        <f>IF(_xlfn.XLOOKUP(A1741,'Shipment Detail'!N:N,'Shipment Detail'!D:D)="entreprise","E","P")</f>
        <v>E</v>
      </c>
    </row>
    <row r="1742" spans="1:6" x14ac:dyDescent="0.2">
      <c r="A1742" s="6">
        <v>872943955271</v>
      </c>
      <c r="B1742" t="s">
        <v>57</v>
      </c>
      <c r="C1742" s="3">
        <v>13.809999999999995</v>
      </c>
      <c r="D1742">
        <v>60.28</v>
      </c>
      <c r="E1742">
        <f t="shared" si="27"/>
        <v>27.400000000000002</v>
      </c>
      <c r="F1742" t="str">
        <f>IF(_xlfn.XLOOKUP(A1742,'Shipment Detail'!N:N,'Shipment Detail'!D:D)="entreprise","E","P")</f>
        <v>E</v>
      </c>
    </row>
    <row r="1743" spans="1:6" x14ac:dyDescent="0.2">
      <c r="A1743" s="6">
        <v>872944042961</v>
      </c>
      <c r="B1743" t="s">
        <v>57</v>
      </c>
      <c r="C1743" s="3">
        <v>43.069999999999993</v>
      </c>
      <c r="D1743">
        <v>231.44</v>
      </c>
      <c r="E1743">
        <f t="shared" si="27"/>
        <v>105</v>
      </c>
      <c r="F1743" t="str">
        <f>IF(_xlfn.XLOOKUP(A1743,'Shipment Detail'!N:N,'Shipment Detail'!D:D)="entreprise","E","P")</f>
        <v>E</v>
      </c>
    </row>
    <row r="1744" spans="1:6" x14ac:dyDescent="0.2">
      <c r="A1744" s="6">
        <v>872944121988</v>
      </c>
      <c r="B1744" t="s">
        <v>57</v>
      </c>
      <c r="C1744" s="3">
        <v>13.14</v>
      </c>
      <c r="D1744">
        <v>56.54</v>
      </c>
      <c r="E1744">
        <f t="shared" si="27"/>
        <v>25.700000000000003</v>
      </c>
      <c r="F1744" t="str">
        <f>IF(_xlfn.XLOOKUP(A1744,'Shipment Detail'!N:N,'Shipment Detail'!D:D)="entreprise","E","P")</f>
        <v>E</v>
      </c>
    </row>
    <row r="1745" spans="1:6" x14ac:dyDescent="0.2">
      <c r="A1745" s="6">
        <v>872944170048</v>
      </c>
      <c r="B1745" t="s">
        <v>57</v>
      </c>
      <c r="C1745" s="3">
        <v>9.8000000000000007</v>
      </c>
      <c r="D1745">
        <v>35.200000000000003</v>
      </c>
      <c r="E1745">
        <f t="shared" si="27"/>
        <v>16</v>
      </c>
      <c r="F1745" t="str">
        <f>IF(_xlfn.XLOOKUP(A1745,'Shipment Detail'!N:N,'Shipment Detail'!D:D)="entreprise","E","P")</f>
        <v>E</v>
      </c>
    </row>
    <row r="1746" spans="1:6" x14ac:dyDescent="0.2">
      <c r="A1746" s="6">
        <v>872944203683</v>
      </c>
      <c r="B1746" t="s">
        <v>57</v>
      </c>
      <c r="C1746" s="3">
        <v>9.8000000000000007</v>
      </c>
      <c r="D1746">
        <v>33.880000000000003</v>
      </c>
      <c r="E1746">
        <f t="shared" si="27"/>
        <v>15.4</v>
      </c>
      <c r="F1746" t="str">
        <f>IF(_xlfn.XLOOKUP(A1746,'Shipment Detail'!N:N,'Shipment Detail'!D:D)="entreprise","E","P")</f>
        <v>E</v>
      </c>
    </row>
    <row r="1747" spans="1:6" x14ac:dyDescent="0.2">
      <c r="A1747" s="6">
        <v>872944260966</v>
      </c>
      <c r="B1747" t="s">
        <v>57</v>
      </c>
      <c r="C1747" s="3">
        <v>13.479999999999997</v>
      </c>
      <c r="D1747">
        <v>59.4</v>
      </c>
      <c r="E1747">
        <f t="shared" si="27"/>
        <v>27</v>
      </c>
      <c r="F1747" t="str">
        <f>IF(_xlfn.XLOOKUP(A1747,'Shipment Detail'!N:N,'Shipment Detail'!D:D)="entreprise","E","P")</f>
        <v>E</v>
      </c>
    </row>
    <row r="1748" spans="1:6" x14ac:dyDescent="0.2">
      <c r="A1748" s="6">
        <v>872944419541</v>
      </c>
      <c r="B1748" t="s">
        <v>57</v>
      </c>
      <c r="C1748" s="3">
        <v>19.499999999999993</v>
      </c>
      <c r="D1748">
        <v>99</v>
      </c>
      <c r="E1748">
        <f t="shared" si="27"/>
        <v>45</v>
      </c>
      <c r="F1748" t="str">
        <f>IF(_xlfn.XLOOKUP(A1748,'Shipment Detail'!N:N,'Shipment Detail'!D:D)="entreprise","E","P")</f>
        <v>E</v>
      </c>
    </row>
    <row r="1749" spans="1:6" x14ac:dyDescent="0.2">
      <c r="A1749" s="6">
        <v>872944466250</v>
      </c>
      <c r="B1749" t="s">
        <v>57</v>
      </c>
      <c r="C1749" s="3">
        <v>9.1300000000000026</v>
      </c>
      <c r="D1749">
        <v>30.8</v>
      </c>
      <c r="E1749">
        <f t="shared" si="27"/>
        <v>14</v>
      </c>
      <c r="F1749" t="str">
        <f>IF(_xlfn.XLOOKUP(A1749,'Shipment Detail'!N:N,'Shipment Detail'!D:D)="entreprise","E","P")</f>
        <v>E</v>
      </c>
    </row>
    <row r="1750" spans="1:6" x14ac:dyDescent="0.2">
      <c r="A1750" s="6">
        <v>872944653222</v>
      </c>
      <c r="B1750" t="s">
        <v>57</v>
      </c>
      <c r="C1750" s="3">
        <v>34.540000000000006</v>
      </c>
      <c r="D1750">
        <v>185.46</v>
      </c>
      <c r="E1750">
        <f t="shared" si="27"/>
        <v>84.199999999999989</v>
      </c>
      <c r="F1750" t="str">
        <f>IF(_xlfn.XLOOKUP(A1750,'Shipment Detail'!N:N,'Shipment Detail'!D:D)="entreprise","E","P")</f>
        <v>E</v>
      </c>
    </row>
    <row r="1751" spans="1:6" x14ac:dyDescent="0.2">
      <c r="A1751" s="6">
        <v>872944830076</v>
      </c>
      <c r="B1751" t="s">
        <v>57</v>
      </c>
      <c r="C1751" s="3">
        <v>13.479999999999997</v>
      </c>
      <c r="D1751">
        <v>59.18</v>
      </c>
      <c r="E1751">
        <f t="shared" si="27"/>
        <v>26.900000000000002</v>
      </c>
      <c r="F1751" t="str">
        <f>IF(_xlfn.XLOOKUP(A1751,'Shipment Detail'!N:N,'Shipment Detail'!D:D)="entreprise","E","P")</f>
        <v>E</v>
      </c>
    </row>
    <row r="1752" spans="1:6" x14ac:dyDescent="0.2">
      <c r="A1752" s="6">
        <v>872945281342</v>
      </c>
      <c r="B1752" t="s">
        <v>57</v>
      </c>
      <c r="C1752" s="3">
        <v>9.4600000000000009</v>
      </c>
      <c r="D1752">
        <v>33</v>
      </c>
      <c r="E1752">
        <f t="shared" si="27"/>
        <v>15</v>
      </c>
      <c r="F1752" t="str">
        <f>IF(_xlfn.XLOOKUP(A1752,'Shipment Detail'!N:N,'Shipment Detail'!D:D)="entreprise","E","P")</f>
        <v>E</v>
      </c>
    </row>
    <row r="1753" spans="1:6" x14ac:dyDescent="0.2">
      <c r="A1753" s="6">
        <v>872945377272</v>
      </c>
      <c r="B1753" t="s">
        <v>57</v>
      </c>
      <c r="C1753" s="3">
        <v>9.8000000000000007</v>
      </c>
      <c r="D1753">
        <v>35.200000000000003</v>
      </c>
      <c r="E1753">
        <f t="shared" si="27"/>
        <v>16</v>
      </c>
      <c r="F1753" t="str">
        <f>IF(_xlfn.XLOOKUP(A1753,'Shipment Detail'!N:N,'Shipment Detail'!D:D)="entreprise","E","P")</f>
        <v>E</v>
      </c>
    </row>
    <row r="1754" spans="1:6" x14ac:dyDescent="0.2">
      <c r="A1754" s="6">
        <v>872945595943</v>
      </c>
      <c r="B1754" t="s">
        <v>57</v>
      </c>
      <c r="C1754" s="3">
        <v>97.110000000000014</v>
      </c>
      <c r="D1754">
        <v>525.79999999999995</v>
      </c>
      <c r="E1754">
        <f t="shared" si="27"/>
        <v>238.5</v>
      </c>
      <c r="F1754" t="str">
        <f>IF(_xlfn.XLOOKUP(A1754,'Shipment Detail'!N:N,'Shipment Detail'!D:D)="entreprise","E","P")</f>
        <v>E</v>
      </c>
    </row>
    <row r="1755" spans="1:6" x14ac:dyDescent="0.2">
      <c r="A1755" s="6">
        <v>872945827179</v>
      </c>
      <c r="B1755" t="s">
        <v>57</v>
      </c>
      <c r="C1755" s="3">
        <v>10.129999999999995</v>
      </c>
      <c r="D1755">
        <v>36.08</v>
      </c>
      <c r="E1755">
        <f t="shared" si="27"/>
        <v>16.400000000000002</v>
      </c>
      <c r="F1755" t="str">
        <f>IF(_xlfn.XLOOKUP(A1755,'Shipment Detail'!N:N,'Shipment Detail'!D:D)="entreprise","E","P")</f>
        <v>E</v>
      </c>
    </row>
    <row r="1756" spans="1:6" x14ac:dyDescent="0.2">
      <c r="A1756" s="6">
        <v>872945857105</v>
      </c>
      <c r="B1756" t="s">
        <v>57</v>
      </c>
      <c r="C1756" s="3">
        <v>9.8000000000000007</v>
      </c>
      <c r="D1756">
        <v>35.200000000000003</v>
      </c>
      <c r="E1756">
        <f t="shared" si="27"/>
        <v>16</v>
      </c>
      <c r="F1756" t="str">
        <f>IF(_xlfn.XLOOKUP(A1756,'Shipment Detail'!N:N,'Shipment Detail'!D:D)="entreprise","E","P")</f>
        <v>E</v>
      </c>
    </row>
    <row r="1757" spans="1:6" x14ac:dyDescent="0.2">
      <c r="A1757" s="6">
        <v>872945986803</v>
      </c>
      <c r="B1757" t="s">
        <v>57</v>
      </c>
      <c r="C1757" s="3">
        <v>11.469999999999999</v>
      </c>
      <c r="D1757">
        <v>44.66</v>
      </c>
      <c r="E1757">
        <f t="shared" si="27"/>
        <v>20.3</v>
      </c>
      <c r="F1757" t="str">
        <f>IF(_xlfn.XLOOKUP(A1757,'Shipment Detail'!N:N,'Shipment Detail'!D:D)="entreprise","E","P")</f>
        <v>E</v>
      </c>
    </row>
    <row r="1758" spans="1:6" x14ac:dyDescent="0.2">
      <c r="A1758" s="6">
        <v>872946029279</v>
      </c>
      <c r="B1758" t="s">
        <v>57</v>
      </c>
      <c r="C1758" s="3">
        <v>11.14</v>
      </c>
      <c r="D1758">
        <v>42.24</v>
      </c>
      <c r="E1758">
        <f t="shared" si="27"/>
        <v>19.200000000000003</v>
      </c>
      <c r="F1758" t="str">
        <f>IF(_xlfn.XLOOKUP(A1758,'Shipment Detail'!N:N,'Shipment Detail'!D:D)="entreprise","E","P")</f>
        <v>E</v>
      </c>
    </row>
    <row r="1759" spans="1:6" x14ac:dyDescent="0.2">
      <c r="A1759" s="6">
        <v>872946082020</v>
      </c>
      <c r="B1759" t="s">
        <v>57</v>
      </c>
      <c r="C1759" s="3">
        <v>9.8000000000000007</v>
      </c>
      <c r="D1759">
        <v>34.54</v>
      </c>
      <c r="E1759">
        <f t="shared" si="27"/>
        <v>15.7</v>
      </c>
      <c r="F1759" t="str">
        <f>IF(_xlfn.XLOOKUP(A1759,'Shipment Detail'!N:N,'Shipment Detail'!D:D)="entreprise","E","P")</f>
        <v>E</v>
      </c>
    </row>
    <row r="1760" spans="1:6" x14ac:dyDescent="0.2">
      <c r="A1760" s="6">
        <v>872946138004</v>
      </c>
      <c r="B1760" t="s">
        <v>57</v>
      </c>
      <c r="C1760" s="3">
        <v>21.510000000000005</v>
      </c>
      <c r="D1760">
        <v>112.2</v>
      </c>
      <c r="E1760">
        <f t="shared" si="27"/>
        <v>50.9</v>
      </c>
      <c r="F1760" t="str">
        <f>IF(_xlfn.XLOOKUP(A1760,'Shipment Detail'!N:N,'Shipment Detail'!D:D)="entreprise","E","P")</f>
        <v>E</v>
      </c>
    </row>
    <row r="1761" spans="1:6" x14ac:dyDescent="0.2">
      <c r="A1761" s="6">
        <v>872946306221</v>
      </c>
      <c r="B1761" t="s">
        <v>57</v>
      </c>
      <c r="C1761" s="3">
        <v>14.82</v>
      </c>
      <c r="D1761">
        <v>66.22</v>
      </c>
      <c r="E1761">
        <f t="shared" si="27"/>
        <v>30.1</v>
      </c>
      <c r="F1761" t="str">
        <f>IF(_xlfn.XLOOKUP(A1761,'Shipment Detail'!N:N,'Shipment Detail'!D:D)="entreprise","E","P")</f>
        <v>E</v>
      </c>
    </row>
    <row r="1762" spans="1:6" x14ac:dyDescent="0.2">
      <c r="A1762" s="6">
        <v>872946405088</v>
      </c>
      <c r="B1762" t="s">
        <v>57</v>
      </c>
      <c r="C1762" s="3">
        <v>9.4600000000000009</v>
      </c>
      <c r="D1762">
        <v>33</v>
      </c>
      <c r="E1762">
        <f t="shared" si="27"/>
        <v>15</v>
      </c>
      <c r="F1762" t="str">
        <f>IF(_xlfn.XLOOKUP(A1762,'Shipment Detail'!N:N,'Shipment Detail'!D:D)="entreprise","E","P")</f>
        <v>E</v>
      </c>
    </row>
    <row r="1763" spans="1:6" x14ac:dyDescent="0.2">
      <c r="A1763" s="6">
        <v>872946452808</v>
      </c>
      <c r="B1763" t="s">
        <v>57</v>
      </c>
      <c r="C1763" s="3">
        <v>47.129999999999995</v>
      </c>
      <c r="D1763">
        <v>255.2</v>
      </c>
      <c r="E1763">
        <f t="shared" si="27"/>
        <v>115.8</v>
      </c>
      <c r="F1763" t="str">
        <f>IF(_xlfn.XLOOKUP(A1763,'Shipment Detail'!N:N,'Shipment Detail'!D:D)="entreprise","E","P")</f>
        <v>E</v>
      </c>
    </row>
    <row r="1764" spans="1:6" x14ac:dyDescent="0.2">
      <c r="A1764" s="6">
        <v>872946569714</v>
      </c>
      <c r="B1764" t="s">
        <v>57</v>
      </c>
      <c r="C1764" s="3">
        <v>9.1300000000000026</v>
      </c>
      <c r="D1764">
        <v>30.8</v>
      </c>
      <c r="E1764">
        <f t="shared" si="27"/>
        <v>14</v>
      </c>
      <c r="F1764" t="str">
        <f>IF(_xlfn.XLOOKUP(A1764,'Shipment Detail'!N:N,'Shipment Detail'!D:D)="entreprise","E","P")</f>
        <v>E</v>
      </c>
    </row>
    <row r="1765" spans="1:6" x14ac:dyDescent="0.2">
      <c r="A1765" s="6">
        <v>872946610965</v>
      </c>
      <c r="B1765" t="s">
        <v>57</v>
      </c>
      <c r="C1765" s="3">
        <v>10.129999999999995</v>
      </c>
      <c r="D1765">
        <v>35.86</v>
      </c>
      <c r="E1765">
        <f t="shared" si="27"/>
        <v>16.3</v>
      </c>
      <c r="F1765" t="str">
        <f>IF(_xlfn.XLOOKUP(A1765,'Shipment Detail'!N:N,'Shipment Detail'!D:D)="entreprise","E","P")</f>
        <v>E</v>
      </c>
    </row>
    <row r="1766" spans="1:6" x14ac:dyDescent="0.2">
      <c r="A1766" s="6">
        <v>872946719818</v>
      </c>
      <c r="B1766" t="s">
        <v>57</v>
      </c>
      <c r="C1766" s="3">
        <v>8.129999999999999</v>
      </c>
      <c r="D1766">
        <v>22.66</v>
      </c>
      <c r="E1766">
        <f t="shared" si="27"/>
        <v>10.299999999999999</v>
      </c>
      <c r="F1766" t="str">
        <f>IF(_xlfn.XLOOKUP(A1766,'Shipment Detail'!N:N,'Shipment Detail'!D:D)="entreprise","E","P")</f>
        <v>E</v>
      </c>
    </row>
    <row r="1767" spans="1:6" x14ac:dyDescent="0.2">
      <c r="A1767" s="6">
        <v>872946844590</v>
      </c>
      <c r="B1767" t="s">
        <v>57</v>
      </c>
      <c r="C1767" s="3">
        <v>23.52000000000001</v>
      </c>
      <c r="D1767">
        <v>124.74</v>
      </c>
      <c r="E1767">
        <f t="shared" si="27"/>
        <v>56.6</v>
      </c>
      <c r="F1767" t="str">
        <f>IF(_xlfn.XLOOKUP(A1767,'Shipment Detail'!N:N,'Shipment Detail'!D:D)="entreprise","E","P")</f>
        <v>E</v>
      </c>
    </row>
    <row r="1768" spans="1:6" x14ac:dyDescent="0.2">
      <c r="A1768" s="6">
        <v>872947033999</v>
      </c>
      <c r="B1768" t="s">
        <v>57</v>
      </c>
      <c r="C1768" s="3">
        <v>7.120000000000001</v>
      </c>
      <c r="D1768">
        <v>15.84</v>
      </c>
      <c r="E1768">
        <f t="shared" si="27"/>
        <v>7.1999999999999993</v>
      </c>
      <c r="F1768" t="str">
        <f>IF(_xlfn.XLOOKUP(A1768,'Shipment Detail'!N:N,'Shipment Detail'!D:D)="entreprise","E","P")</f>
        <v>E</v>
      </c>
    </row>
    <row r="1769" spans="1:6" x14ac:dyDescent="0.2">
      <c r="A1769" s="6">
        <v>872947174395</v>
      </c>
      <c r="B1769" t="s">
        <v>57</v>
      </c>
      <c r="C1769" s="3">
        <v>10.469999999999999</v>
      </c>
      <c r="D1769">
        <v>39.6</v>
      </c>
      <c r="E1769">
        <f t="shared" si="27"/>
        <v>18</v>
      </c>
      <c r="F1769" t="str">
        <f>IF(_xlfn.XLOOKUP(A1769,'Shipment Detail'!N:N,'Shipment Detail'!D:D)="entreprise","E","P")</f>
        <v>E</v>
      </c>
    </row>
    <row r="1770" spans="1:6" x14ac:dyDescent="0.2">
      <c r="A1770" s="6">
        <v>872947222770</v>
      </c>
      <c r="B1770" t="s">
        <v>57</v>
      </c>
      <c r="C1770" s="3">
        <v>6.7899999999999991</v>
      </c>
      <c r="D1770">
        <v>13.64</v>
      </c>
      <c r="E1770">
        <f t="shared" si="27"/>
        <v>6.1999999999999993</v>
      </c>
      <c r="F1770" t="str">
        <f>IF(_xlfn.XLOOKUP(A1770,'Shipment Detail'!N:N,'Shipment Detail'!D:D)="entreprise","E","P")</f>
        <v>E</v>
      </c>
    </row>
    <row r="1771" spans="1:6" x14ac:dyDescent="0.2">
      <c r="A1771" s="6">
        <v>872947256193</v>
      </c>
      <c r="B1771" t="s">
        <v>57</v>
      </c>
      <c r="C1771" s="3">
        <v>6.4499999999999993</v>
      </c>
      <c r="D1771">
        <v>13.2</v>
      </c>
      <c r="E1771">
        <f t="shared" si="27"/>
        <v>6</v>
      </c>
      <c r="F1771" t="str">
        <f>IF(_xlfn.XLOOKUP(A1771,'Shipment Detail'!N:N,'Shipment Detail'!D:D)="entreprise","E","P")</f>
        <v>E</v>
      </c>
    </row>
    <row r="1772" spans="1:6" x14ac:dyDescent="0.2">
      <c r="A1772" s="6">
        <v>872947305243</v>
      </c>
      <c r="B1772" t="s">
        <v>57</v>
      </c>
      <c r="C1772" s="3">
        <v>9.1300000000000026</v>
      </c>
      <c r="D1772">
        <v>30.58</v>
      </c>
      <c r="E1772">
        <f t="shared" si="27"/>
        <v>13.9</v>
      </c>
      <c r="F1772" t="str">
        <f>IF(_xlfn.XLOOKUP(A1772,'Shipment Detail'!N:N,'Shipment Detail'!D:D)="entreprise","E","P")</f>
        <v>E</v>
      </c>
    </row>
    <row r="1773" spans="1:6" x14ac:dyDescent="0.2">
      <c r="A1773" s="6">
        <v>872947370605</v>
      </c>
      <c r="B1773" t="s">
        <v>57</v>
      </c>
      <c r="C1773" s="3">
        <v>7.7900000000000027</v>
      </c>
      <c r="D1773">
        <v>20.68</v>
      </c>
      <c r="E1773">
        <f t="shared" si="27"/>
        <v>9.4</v>
      </c>
      <c r="F1773" t="str">
        <f>IF(_xlfn.XLOOKUP(A1773,'Shipment Detail'!N:N,'Shipment Detail'!D:D)="entreprise","E","P")</f>
        <v>E</v>
      </c>
    </row>
    <row r="1774" spans="1:6" x14ac:dyDescent="0.2">
      <c r="A1774" s="6">
        <v>872947436040</v>
      </c>
      <c r="B1774" t="s">
        <v>57</v>
      </c>
      <c r="C1774" s="3">
        <v>10.129999999999995</v>
      </c>
      <c r="D1774">
        <v>37.4</v>
      </c>
      <c r="E1774">
        <f t="shared" si="27"/>
        <v>17</v>
      </c>
      <c r="F1774" t="str">
        <f>IF(_xlfn.XLOOKUP(A1774,'Shipment Detail'!N:N,'Shipment Detail'!D:D)="entreprise","E","P")</f>
        <v>E</v>
      </c>
    </row>
    <row r="1775" spans="1:6" x14ac:dyDescent="0.2">
      <c r="A1775" s="6">
        <v>872947525994</v>
      </c>
      <c r="B1775" t="s">
        <v>57</v>
      </c>
      <c r="C1775" s="3">
        <v>7.4600000000000009</v>
      </c>
      <c r="D1775">
        <v>19.8</v>
      </c>
      <c r="E1775">
        <f t="shared" si="27"/>
        <v>9</v>
      </c>
      <c r="F1775" t="str">
        <f>IF(_xlfn.XLOOKUP(A1775,'Shipment Detail'!N:N,'Shipment Detail'!D:D)="entreprise","E","P")</f>
        <v>E</v>
      </c>
    </row>
    <row r="1776" spans="1:6" x14ac:dyDescent="0.2">
      <c r="A1776" s="6">
        <v>872947766761</v>
      </c>
      <c r="B1776" t="s">
        <v>57</v>
      </c>
      <c r="C1776" s="3">
        <v>5.4499999999999993</v>
      </c>
      <c r="D1776">
        <v>5.94</v>
      </c>
      <c r="E1776">
        <f t="shared" si="27"/>
        <v>2.7</v>
      </c>
      <c r="F1776" t="str">
        <f>IF(_xlfn.XLOOKUP(A1776,'Shipment Detail'!N:N,'Shipment Detail'!D:D)="entreprise","E","P")</f>
        <v>E</v>
      </c>
    </row>
    <row r="1777" spans="1:6" x14ac:dyDescent="0.2">
      <c r="A1777" s="6">
        <v>872947869318</v>
      </c>
      <c r="B1777" t="s">
        <v>57</v>
      </c>
      <c r="C1777" s="3">
        <v>15.489999999999995</v>
      </c>
      <c r="D1777">
        <v>71.72</v>
      </c>
      <c r="E1777">
        <f t="shared" si="27"/>
        <v>32.6</v>
      </c>
      <c r="F1777" t="str">
        <f>IF(_xlfn.XLOOKUP(A1777,'Shipment Detail'!N:N,'Shipment Detail'!D:D)="entreprise","E","P")</f>
        <v>E</v>
      </c>
    </row>
    <row r="1778" spans="1:6" x14ac:dyDescent="0.2">
      <c r="A1778" s="6">
        <v>872947908731</v>
      </c>
      <c r="B1778" t="s">
        <v>57</v>
      </c>
      <c r="C1778" s="3">
        <v>11.14</v>
      </c>
      <c r="D1778">
        <v>42.46</v>
      </c>
      <c r="E1778">
        <f t="shared" si="27"/>
        <v>19.3</v>
      </c>
      <c r="F1778" t="str">
        <f>IF(_xlfn.XLOOKUP(A1778,'Shipment Detail'!N:N,'Shipment Detail'!D:D)="entreprise","E","P")</f>
        <v>E</v>
      </c>
    </row>
    <row r="1779" spans="1:6" x14ac:dyDescent="0.2">
      <c r="A1779" s="6">
        <v>872947967318</v>
      </c>
      <c r="B1779" t="s">
        <v>57</v>
      </c>
      <c r="C1779" s="3">
        <v>10.129999999999995</v>
      </c>
      <c r="D1779">
        <v>36.96</v>
      </c>
      <c r="E1779">
        <f t="shared" si="27"/>
        <v>16.8</v>
      </c>
      <c r="F1779" t="str">
        <f>IF(_xlfn.XLOOKUP(A1779,'Shipment Detail'!N:N,'Shipment Detail'!D:D)="entreprise","E","P")</f>
        <v>E</v>
      </c>
    </row>
    <row r="1780" spans="1:6" x14ac:dyDescent="0.2">
      <c r="A1780" s="6">
        <v>872948002481</v>
      </c>
      <c r="B1780" t="s">
        <v>57</v>
      </c>
      <c r="C1780" s="3">
        <v>8.4599999999999973</v>
      </c>
      <c r="D1780">
        <v>25.52</v>
      </c>
      <c r="E1780">
        <f t="shared" si="27"/>
        <v>11.6</v>
      </c>
      <c r="F1780" t="str">
        <f>IF(_xlfn.XLOOKUP(A1780,'Shipment Detail'!N:N,'Shipment Detail'!D:D)="entreprise","E","P")</f>
        <v>E</v>
      </c>
    </row>
    <row r="1781" spans="1:6" x14ac:dyDescent="0.2">
      <c r="A1781" s="6">
        <v>872948111489</v>
      </c>
      <c r="B1781" t="s">
        <v>57</v>
      </c>
      <c r="C1781" s="3">
        <v>10.129999999999995</v>
      </c>
      <c r="D1781">
        <v>36.08</v>
      </c>
      <c r="E1781">
        <f t="shared" si="27"/>
        <v>16.400000000000002</v>
      </c>
      <c r="F1781" t="str">
        <f>IF(_xlfn.XLOOKUP(A1781,'Shipment Detail'!N:N,'Shipment Detail'!D:D)="entreprise","E","P")</f>
        <v>E</v>
      </c>
    </row>
    <row r="1782" spans="1:6" x14ac:dyDescent="0.2">
      <c r="A1782" s="6">
        <v>872948168282</v>
      </c>
      <c r="B1782" t="s">
        <v>57</v>
      </c>
      <c r="C1782" s="3">
        <v>15.149999999999999</v>
      </c>
      <c r="D1782">
        <v>68.42</v>
      </c>
      <c r="E1782">
        <f t="shared" si="27"/>
        <v>31.1</v>
      </c>
      <c r="F1782" t="str">
        <f>IF(_xlfn.XLOOKUP(A1782,'Shipment Detail'!N:N,'Shipment Detail'!D:D)="entreprise","E","P")</f>
        <v>E</v>
      </c>
    </row>
    <row r="1783" spans="1:6" x14ac:dyDescent="0.2">
      <c r="A1783" s="6">
        <v>872948211275</v>
      </c>
      <c r="B1783" t="s">
        <v>57</v>
      </c>
      <c r="C1783" s="3">
        <v>16.830000000000005</v>
      </c>
      <c r="D1783">
        <v>79.42</v>
      </c>
      <c r="E1783">
        <f t="shared" si="27"/>
        <v>36.1</v>
      </c>
      <c r="F1783" t="str">
        <f>IF(_xlfn.XLOOKUP(A1783,'Shipment Detail'!N:N,'Shipment Detail'!D:D)="entreprise","E","P")</f>
        <v>E</v>
      </c>
    </row>
    <row r="1784" spans="1:6" x14ac:dyDescent="0.2">
      <c r="A1784" s="6">
        <v>872948272818</v>
      </c>
      <c r="B1784" t="s">
        <v>57</v>
      </c>
      <c r="C1784" s="3">
        <v>11.809999999999995</v>
      </c>
      <c r="D1784">
        <v>47.96</v>
      </c>
      <c r="E1784">
        <f t="shared" si="27"/>
        <v>21.8</v>
      </c>
      <c r="F1784" t="str">
        <f>IF(_xlfn.XLOOKUP(A1784,'Shipment Detail'!N:N,'Shipment Detail'!D:D)="entreprise","E","P")</f>
        <v>E</v>
      </c>
    </row>
    <row r="1785" spans="1:6" x14ac:dyDescent="0.2">
      <c r="A1785" s="6">
        <v>872948298829</v>
      </c>
      <c r="B1785" t="s">
        <v>57</v>
      </c>
      <c r="C1785" s="3">
        <v>20.170000000000002</v>
      </c>
      <c r="D1785">
        <v>102.08</v>
      </c>
      <c r="E1785">
        <f t="shared" si="27"/>
        <v>46.4</v>
      </c>
      <c r="F1785" t="str">
        <f>IF(_xlfn.XLOOKUP(A1785,'Shipment Detail'!N:N,'Shipment Detail'!D:D)="entreprise","E","P")</f>
        <v>E</v>
      </c>
    </row>
    <row r="1786" spans="1:6" x14ac:dyDescent="0.2">
      <c r="A1786" s="6">
        <v>872948341936</v>
      </c>
      <c r="B1786" t="s">
        <v>57</v>
      </c>
      <c r="C1786" s="3">
        <v>14.82</v>
      </c>
      <c r="D1786">
        <v>66.66</v>
      </c>
      <c r="E1786">
        <f t="shared" si="27"/>
        <v>30.3</v>
      </c>
      <c r="F1786" t="str">
        <f>IF(_xlfn.XLOOKUP(A1786,'Shipment Detail'!N:N,'Shipment Detail'!D:D)="entreprise","E","P")</f>
        <v>E</v>
      </c>
    </row>
    <row r="1787" spans="1:6" x14ac:dyDescent="0.2">
      <c r="A1787" s="6">
        <v>872986283345</v>
      </c>
      <c r="B1787" t="s">
        <v>57</v>
      </c>
      <c r="C1787" s="3">
        <v>16.830000000000005</v>
      </c>
      <c r="D1787">
        <v>81.400000000000006</v>
      </c>
      <c r="E1787">
        <f t="shared" si="27"/>
        <v>37</v>
      </c>
      <c r="F1787" t="str">
        <f>IF(_xlfn.XLOOKUP(A1787,'Shipment Detail'!N:N,'Shipment Detail'!D:D)="entreprise","E","P")</f>
        <v>E</v>
      </c>
    </row>
    <row r="1788" spans="1:6" x14ac:dyDescent="0.2">
      <c r="A1788" s="6">
        <v>872986307232</v>
      </c>
      <c r="B1788" t="s">
        <v>57</v>
      </c>
      <c r="C1788" s="3">
        <v>14.82</v>
      </c>
      <c r="D1788">
        <v>68.2</v>
      </c>
      <c r="E1788">
        <f t="shared" si="27"/>
        <v>31</v>
      </c>
      <c r="F1788" t="str">
        <f>IF(_xlfn.XLOOKUP(A1788,'Shipment Detail'!N:N,'Shipment Detail'!D:D)="entreprise","E","P")</f>
        <v>E</v>
      </c>
    </row>
    <row r="1789" spans="1:6" x14ac:dyDescent="0.2">
      <c r="A1789" s="6">
        <v>872986345038</v>
      </c>
      <c r="B1789" t="s">
        <v>57</v>
      </c>
      <c r="C1789" s="3">
        <v>10.129999999999995</v>
      </c>
      <c r="D1789">
        <v>36.520000000000003</v>
      </c>
      <c r="E1789">
        <f t="shared" si="27"/>
        <v>16.600000000000001</v>
      </c>
      <c r="F1789" t="str">
        <f>IF(_xlfn.XLOOKUP(A1789,'Shipment Detail'!N:N,'Shipment Detail'!D:D)="entreprise","E","P")</f>
        <v>E</v>
      </c>
    </row>
    <row r="1790" spans="1:6" x14ac:dyDescent="0.2">
      <c r="A1790" s="6">
        <v>872986362821</v>
      </c>
      <c r="B1790" t="s">
        <v>57</v>
      </c>
      <c r="C1790" s="3">
        <v>11.469999999999999</v>
      </c>
      <c r="D1790">
        <v>44.44</v>
      </c>
      <c r="E1790">
        <f t="shared" si="27"/>
        <v>20.200000000000003</v>
      </c>
      <c r="F1790" t="str">
        <f>IF(_xlfn.XLOOKUP(A1790,'Shipment Detail'!N:N,'Shipment Detail'!D:D)="entreprise","E","P")</f>
        <v>E</v>
      </c>
    </row>
    <row r="1791" spans="1:6" x14ac:dyDescent="0.2">
      <c r="A1791" s="6">
        <v>872986377662</v>
      </c>
      <c r="B1791" t="s">
        <v>57</v>
      </c>
      <c r="C1791" s="3">
        <v>9.8000000000000007</v>
      </c>
      <c r="D1791">
        <v>35.200000000000003</v>
      </c>
      <c r="E1791">
        <f t="shared" si="27"/>
        <v>16</v>
      </c>
      <c r="F1791" t="str">
        <f>IF(_xlfn.XLOOKUP(A1791,'Shipment Detail'!N:N,'Shipment Detail'!D:D)="entreprise","E","P")</f>
        <v>E</v>
      </c>
    </row>
    <row r="1792" spans="1:6" x14ac:dyDescent="0.2">
      <c r="A1792" s="6">
        <v>872986397712</v>
      </c>
      <c r="B1792" t="s">
        <v>57</v>
      </c>
      <c r="C1792" s="3">
        <v>4.7799999999999994</v>
      </c>
      <c r="D1792">
        <v>1.32</v>
      </c>
      <c r="E1792">
        <f t="shared" si="27"/>
        <v>0.6</v>
      </c>
      <c r="F1792" t="str">
        <f>IF(_xlfn.XLOOKUP(A1792,'Shipment Detail'!N:N,'Shipment Detail'!D:D)="entreprise","E","P")</f>
        <v>E</v>
      </c>
    </row>
    <row r="1793" spans="1:6" x14ac:dyDescent="0.2">
      <c r="A1793" s="6">
        <v>872986409606</v>
      </c>
      <c r="B1793" t="s">
        <v>57</v>
      </c>
      <c r="C1793" s="3">
        <v>10.800000000000004</v>
      </c>
      <c r="D1793">
        <v>41.8</v>
      </c>
      <c r="E1793">
        <f t="shared" si="27"/>
        <v>19</v>
      </c>
      <c r="F1793" t="str">
        <f>IF(_xlfn.XLOOKUP(A1793,'Shipment Detail'!N:N,'Shipment Detail'!D:D)="entreprise","E","P")</f>
        <v>E</v>
      </c>
    </row>
    <row r="1794" spans="1:6" x14ac:dyDescent="0.2">
      <c r="A1794" s="6">
        <v>872986433221</v>
      </c>
      <c r="B1794" t="s">
        <v>57</v>
      </c>
      <c r="C1794" s="3">
        <v>11.809999999999995</v>
      </c>
      <c r="D1794">
        <v>48.4</v>
      </c>
      <c r="E1794">
        <f t="shared" si="27"/>
        <v>22</v>
      </c>
      <c r="F1794" t="str">
        <f>IF(_xlfn.XLOOKUP(A1794,'Shipment Detail'!N:N,'Shipment Detail'!D:D)="entreprise","E","P")</f>
        <v>E</v>
      </c>
    </row>
    <row r="1795" spans="1:6" x14ac:dyDescent="0.2">
      <c r="A1795" s="6">
        <v>872986503232</v>
      </c>
      <c r="B1795" t="s">
        <v>57</v>
      </c>
      <c r="C1795" s="3">
        <v>9.4600000000000009</v>
      </c>
      <c r="D1795">
        <v>33</v>
      </c>
      <c r="E1795">
        <f t="shared" ref="E1795:E1858" si="28">ROUNDUP(D1795*0.453592,1)</f>
        <v>15</v>
      </c>
      <c r="F1795" t="str">
        <f>IF(_xlfn.XLOOKUP(A1795,'Shipment Detail'!N:N,'Shipment Detail'!D:D)="entreprise","E","P")</f>
        <v>E</v>
      </c>
    </row>
    <row r="1796" spans="1:6" x14ac:dyDescent="0.2">
      <c r="A1796" s="6">
        <v>872986528100</v>
      </c>
      <c r="B1796" t="s">
        <v>57</v>
      </c>
      <c r="C1796" s="3">
        <v>11.14</v>
      </c>
      <c r="D1796">
        <v>44</v>
      </c>
      <c r="E1796">
        <f t="shared" si="28"/>
        <v>20</v>
      </c>
      <c r="F1796" t="str">
        <f>IF(_xlfn.XLOOKUP(A1796,'Shipment Detail'!N:N,'Shipment Detail'!D:D)="entreprise","E","P")</f>
        <v>E</v>
      </c>
    </row>
    <row r="1797" spans="1:6" x14ac:dyDescent="0.2">
      <c r="A1797" s="6">
        <v>872986541255</v>
      </c>
      <c r="B1797" t="s">
        <v>57</v>
      </c>
      <c r="C1797" s="3">
        <v>10.800000000000004</v>
      </c>
      <c r="D1797">
        <v>41.36</v>
      </c>
      <c r="E1797">
        <f t="shared" si="28"/>
        <v>18.8</v>
      </c>
      <c r="F1797" t="str">
        <f>IF(_xlfn.XLOOKUP(A1797,'Shipment Detail'!N:N,'Shipment Detail'!D:D)="entreprise","E","P")</f>
        <v>E</v>
      </c>
    </row>
    <row r="1798" spans="1:6" x14ac:dyDescent="0.2">
      <c r="A1798" s="6">
        <v>872986563135</v>
      </c>
      <c r="B1798" t="s">
        <v>57</v>
      </c>
      <c r="C1798" s="3">
        <v>9.8000000000000007</v>
      </c>
      <c r="D1798">
        <v>34.32</v>
      </c>
      <c r="E1798">
        <f t="shared" si="28"/>
        <v>15.6</v>
      </c>
      <c r="F1798" t="str">
        <f>IF(_xlfn.XLOOKUP(A1798,'Shipment Detail'!N:N,'Shipment Detail'!D:D)="entreprise","E","P")</f>
        <v>E</v>
      </c>
    </row>
    <row r="1799" spans="1:6" x14ac:dyDescent="0.2">
      <c r="A1799" s="6">
        <v>872986580013</v>
      </c>
      <c r="B1799" t="s">
        <v>57</v>
      </c>
      <c r="C1799" s="3">
        <v>9.1300000000000026</v>
      </c>
      <c r="D1799">
        <v>30.8</v>
      </c>
      <c r="E1799">
        <f t="shared" si="28"/>
        <v>14</v>
      </c>
      <c r="F1799" t="str">
        <f>IF(_xlfn.XLOOKUP(A1799,'Shipment Detail'!N:N,'Shipment Detail'!D:D)="entreprise","E","P")</f>
        <v>E</v>
      </c>
    </row>
    <row r="1800" spans="1:6" x14ac:dyDescent="0.2">
      <c r="A1800" s="6">
        <v>872986620352</v>
      </c>
      <c r="B1800" t="s">
        <v>57</v>
      </c>
      <c r="C1800" s="3">
        <v>9.1300000000000026</v>
      </c>
      <c r="D1800">
        <v>30.8</v>
      </c>
      <c r="E1800">
        <f t="shared" si="28"/>
        <v>14</v>
      </c>
      <c r="F1800" t="str">
        <f>IF(_xlfn.XLOOKUP(A1800,'Shipment Detail'!N:N,'Shipment Detail'!D:D)="entreprise","E","P")</f>
        <v>E</v>
      </c>
    </row>
    <row r="1801" spans="1:6" x14ac:dyDescent="0.2">
      <c r="A1801" s="6">
        <v>872986644599</v>
      </c>
      <c r="B1801" t="s">
        <v>57</v>
      </c>
      <c r="C1801" s="3">
        <v>7.7900000000000027</v>
      </c>
      <c r="D1801">
        <v>21.78</v>
      </c>
      <c r="E1801">
        <f t="shared" si="28"/>
        <v>9.9</v>
      </c>
      <c r="F1801" t="str">
        <f>IF(_xlfn.XLOOKUP(A1801,'Shipment Detail'!N:N,'Shipment Detail'!D:D)="entreprise","E","P")</f>
        <v>E</v>
      </c>
    </row>
    <row r="1802" spans="1:6" x14ac:dyDescent="0.2">
      <c r="A1802" s="6">
        <v>872986662613</v>
      </c>
      <c r="B1802" t="s">
        <v>57</v>
      </c>
      <c r="C1802" s="3">
        <v>9.1300000000000026</v>
      </c>
      <c r="D1802">
        <v>30.8</v>
      </c>
      <c r="E1802">
        <f t="shared" si="28"/>
        <v>14</v>
      </c>
      <c r="F1802" t="str">
        <f>IF(_xlfn.XLOOKUP(A1802,'Shipment Detail'!N:N,'Shipment Detail'!D:D)="entreprise","E","P")</f>
        <v>E</v>
      </c>
    </row>
    <row r="1803" spans="1:6" x14ac:dyDescent="0.2">
      <c r="A1803" s="6">
        <v>872986685084</v>
      </c>
      <c r="B1803" t="s">
        <v>57</v>
      </c>
      <c r="C1803" s="3">
        <v>11.14</v>
      </c>
      <c r="D1803">
        <v>42.02</v>
      </c>
      <c r="E1803">
        <f t="shared" si="28"/>
        <v>19.100000000000001</v>
      </c>
      <c r="F1803" t="str">
        <f>IF(_xlfn.XLOOKUP(A1803,'Shipment Detail'!N:N,'Shipment Detail'!D:D)="entreprise","E","P")</f>
        <v>E</v>
      </c>
    </row>
    <row r="1804" spans="1:6" x14ac:dyDescent="0.2">
      <c r="A1804" s="6">
        <v>872986759572</v>
      </c>
      <c r="B1804" t="s">
        <v>57</v>
      </c>
      <c r="C1804" s="3">
        <v>6.7899999999999991</v>
      </c>
      <c r="D1804">
        <v>15.4</v>
      </c>
      <c r="E1804">
        <f t="shared" si="28"/>
        <v>7</v>
      </c>
      <c r="F1804" t="str">
        <f>IF(_xlfn.XLOOKUP(A1804,'Shipment Detail'!N:N,'Shipment Detail'!D:D)="entreprise","E","P")</f>
        <v>E</v>
      </c>
    </row>
    <row r="1805" spans="1:6" x14ac:dyDescent="0.2">
      <c r="A1805" s="6">
        <v>872986800183</v>
      </c>
      <c r="B1805" t="s">
        <v>57</v>
      </c>
      <c r="C1805" s="3">
        <v>7.120000000000001</v>
      </c>
      <c r="D1805">
        <v>16.28</v>
      </c>
      <c r="E1805">
        <f t="shared" si="28"/>
        <v>7.3999999999999995</v>
      </c>
      <c r="F1805" t="str">
        <f>IF(_xlfn.XLOOKUP(A1805,'Shipment Detail'!N:N,'Shipment Detail'!D:D)="entreprise","E","P")</f>
        <v>E</v>
      </c>
    </row>
    <row r="1806" spans="1:6" x14ac:dyDescent="0.2">
      <c r="A1806" s="6">
        <v>872986867172</v>
      </c>
      <c r="B1806" t="s">
        <v>57</v>
      </c>
      <c r="C1806" s="3">
        <v>14.82</v>
      </c>
      <c r="D1806">
        <v>66.44</v>
      </c>
      <c r="E1806">
        <f t="shared" si="28"/>
        <v>30.200000000000003</v>
      </c>
      <c r="F1806" t="str">
        <f>IF(_xlfn.XLOOKUP(A1806,'Shipment Detail'!N:N,'Shipment Detail'!D:D)="entreprise","E","P")</f>
        <v>E</v>
      </c>
    </row>
    <row r="1807" spans="1:6" x14ac:dyDescent="0.2">
      <c r="A1807" s="6">
        <v>872986888641</v>
      </c>
      <c r="B1807" t="s">
        <v>57</v>
      </c>
      <c r="C1807" s="3">
        <v>14.480000000000004</v>
      </c>
      <c r="D1807">
        <v>65.78</v>
      </c>
      <c r="E1807">
        <f t="shared" si="28"/>
        <v>29.900000000000002</v>
      </c>
      <c r="F1807" t="str">
        <f>IF(_xlfn.XLOOKUP(A1807,'Shipment Detail'!N:N,'Shipment Detail'!D:D)="entreprise","E","P")</f>
        <v>E</v>
      </c>
    </row>
    <row r="1808" spans="1:6" x14ac:dyDescent="0.2">
      <c r="A1808" s="6">
        <v>872986903531</v>
      </c>
      <c r="B1808" t="s">
        <v>57</v>
      </c>
      <c r="C1808" s="3">
        <v>10.469999999999999</v>
      </c>
      <c r="D1808">
        <v>38.94</v>
      </c>
      <c r="E1808">
        <f t="shared" si="28"/>
        <v>17.700000000000003</v>
      </c>
      <c r="F1808" t="str">
        <f>IF(_xlfn.XLOOKUP(A1808,'Shipment Detail'!N:N,'Shipment Detail'!D:D)="entreprise","E","P")</f>
        <v>E</v>
      </c>
    </row>
    <row r="1809" spans="1:6" x14ac:dyDescent="0.2">
      <c r="A1809" s="6">
        <v>872986918258</v>
      </c>
      <c r="B1809" t="s">
        <v>57</v>
      </c>
      <c r="C1809" s="3">
        <v>12.480000000000004</v>
      </c>
      <c r="D1809">
        <v>52.36</v>
      </c>
      <c r="E1809">
        <f t="shared" si="28"/>
        <v>23.8</v>
      </c>
      <c r="F1809" t="str">
        <f>IF(_xlfn.XLOOKUP(A1809,'Shipment Detail'!N:N,'Shipment Detail'!D:D)="entreprise","E","P")</f>
        <v>E</v>
      </c>
    </row>
    <row r="1810" spans="1:6" x14ac:dyDescent="0.2">
      <c r="A1810" s="6">
        <v>872986943579</v>
      </c>
      <c r="B1810" t="s">
        <v>57</v>
      </c>
      <c r="C1810" s="3">
        <v>14.150000000000006</v>
      </c>
      <c r="D1810">
        <v>63.8</v>
      </c>
      <c r="E1810">
        <f t="shared" si="28"/>
        <v>29</v>
      </c>
      <c r="F1810" t="str">
        <f>IF(_xlfn.XLOOKUP(A1810,'Shipment Detail'!N:N,'Shipment Detail'!D:D)="entreprise","E","P")</f>
        <v>E</v>
      </c>
    </row>
    <row r="1811" spans="1:6" x14ac:dyDescent="0.2">
      <c r="A1811" s="6">
        <v>872986983734</v>
      </c>
      <c r="B1811" t="s">
        <v>57</v>
      </c>
      <c r="C1811" s="3">
        <v>9.8000000000000007</v>
      </c>
      <c r="D1811">
        <v>34.54</v>
      </c>
      <c r="E1811">
        <f t="shared" si="28"/>
        <v>15.7</v>
      </c>
      <c r="F1811" t="str">
        <f>IF(_xlfn.XLOOKUP(A1811,'Shipment Detail'!N:N,'Shipment Detail'!D:D)="entreprise","E","P")</f>
        <v>E</v>
      </c>
    </row>
    <row r="1812" spans="1:6" x14ac:dyDescent="0.2">
      <c r="A1812" s="6">
        <v>872987011380</v>
      </c>
      <c r="B1812" t="s">
        <v>57</v>
      </c>
      <c r="C1812" s="3">
        <v>6.7899999999999991</v>
      </c>
      <c r="D1812">
        <v>14.08</v>
      </c>
      <c r="E1812">
        <f t="shared" si="28"/>
        <v>6.3999999999999995</v>
      </c>
      <c r="F1812" t="str">
        <f>IF(_xlfn.XLOOKUP(A1812,'Shipment Detail'!N:N,'Shipment Detail'!D:D)="entreprise","E","P")</f>
        <v>E</v>
      </c>
    </row>
    <row r="1813" spans="1:6" x14ac:dyDescent="0.2">
      <c r="A1813" s="6">
        <v>872987021186</v>
      </c>
      <c r="B1813" t="s">
        <v>57</v>
      </c>
      <c r="C1813" s="3">
        <v>9.8000000000000007</v>
      </c>
      <c r="D1813">
        <v>33.880000000000003</v>
      </c>
      <c r="E1813">
        <f t="shared" si="28"/>
        <v>15.4</v>
      </c>
      <c r="F1813" t="str">
        <f>IF(_xlfn.XLOOKUP(A1813,'Shipment Detail'!N:N,'Shipment Detail'!D:D)="entreprise","E","P")</f>
        <v>E</v>
      </c>
    </row>
    <row r="1814" spans="1:6" x14ac:dyDescent="0.2">
      <c r="A1814" s="6">
        <v>872987045356</v>
      </c>
      <c r="B1814" t="s">
        <v>57</v>
      </c>
      <c r="C1814" s="3">
        <v>16.830000000000005</v>
      </c>
      <c r="D1814">
        <v>80.52</v>
      </c>
      <c r="E1814">
        <f t="shared" si="28"/>
        <v>36.6</v>
      </c>
      <c r="F1814" t="str">
        <f>IF(_xlfn.XLOOKUP(A1814,'Shipment Detail'!N:N,'Shipment Detail'!D:D)="entreprise","E","P")</f>
        <v>E</v>
      </c>
    </row>
    <row r="1815" spans="1:6" x14ac:dyDescent="0.2">
      <c r="A1815" s="6">
        <v>872987086286</v>
      </c>
      <c r="B1815" t="s">
        <v>57</v>
      </c>
      <c r="C1815" s="3">
        <v>9.1300000000000026</v>
      </c>
      <c r="D1815">
        <v>30.8</v>
      </c>
      <c r="E1815">
        <f t="shared" si="28"/>
        <v>14</v>
      </c>
      <c r="F1815" t="str">
        <f>IF(_xlfn.XLOOKUP(A1815,'Shipment Detail'!N:N,'Shipment Detail'!D:D)="entreprise","E","P")</f>
        <v>E</v>
      </c>
    </row>
    <row r="1816" spans="1:6" x14ac:dyDescent="0.2">
      <c r="A1816" s="6">
        <v>872987151078</v>
      </c>
      <c r="B1816" t="s">
        <v>57</v>
      </c>
      <c r="C1816" s="3">
        <v>18.829999999999998</v>
      </c>
      <c r="D1816">
        <v>93.28</v>
      </c>
      <c r="E1816">
        <f t="shared" si="28"/>
        <v>42.4</v>
      </c>
      <c r="F1816" t="str">
        <f>IF(_xlfn.XLOOKUP(A1816,'Shipment Detail'!N:N,'Shipment Detail'!D:D)="entreprise","E","P")</f>
        <v>E</v>
      </c>
    </row>
    <row r="1817" spans="1:6" x14ac:dyDescent="0.2">
      <c r="A1817" s="6">
        <v>872987203149</v>
      </c>
      <c r="B1817" t="s">
        <v>57</v>
      </c>
      <c r="C1817" s="3">
        <v>8.7999999999999972</v>
      </c>
      <c r="D1817">
        <v>26.84</v>
      </c>
      <c r="E1817">
        <f t="shared" si="28"/>
        <v>12.2</v>
      </c>
      <c r="F1817" t="str">
        <f>IF(_xlfn.XLOOKUP(A1817,'Shipment Detail'!N:N,'Shipment Detail'!D:D)="entreprise","E","P")</f>
        <v>E</v>
      </c>
    </row>
    <row r="1818" spans="1:6" x14ac:dyDescent="0.2">
      <c r="A1818" s="6">
        <v>872987221571</v>
      </c>
      <c r="B1818" t="s">
        <v>57</v>
      </c>
      <c r="C1818" s="3">
        <v>9.8000000000000007</v>
      </c>
      <c r="D1818">
        <v>34.32</v>
      </c>
      <c r="E1818">
        <f t="shared" si="28"/>
        <v>15.6</v>
      </c>
      <c r="F1818" t="str">
        <f>IF(_xlfn.XLOOKUP(A1818,'Shipment Detail'!N:N,'Shipment Detail'!D:D)="entreprise","E","P")</f>
        <v>E</v>
      </c>
    </row>
    <row r="1819" spans="1:6" x14ac:dyDescent="0.2">
      <c r="A1819" s="6">
        <v>872987255834</v>
      </c>
      <c r="B1819" t="s">
        <v>57</v>
      </c>
      <c r="C1819" s="3">
        <v>20.509999999999991</v>
      </c>
      <c r="D1819">
        <v>103.84</v>
      </c>
      <c r="E1819">
        <f t="shared" si="28"/>
        <v>47.2</v>
      </c>
      <c r="F1819" t="str">
        <f>IF(_xlfn.XLOOKUP(A1819,'Shipment Detail'!N:N,'Shipment Detail'!D:D)="entreprise","E","P")</f>
        <v>E</v>
      </c>
    </row>
    <row r="1820" spans="1:6" x14ac:dyDescent="0.2">
      <c r="A1820" s="6">
        <v>872987293813</v>
      </c>
      <c r="B1820" t="s">
        <v>57</v>
      </c>
      <c r="C1820" s="3">
        <v>9.1300000000000026</v>
      </c>
      <c r="D1820">
        <v>30.8</v>
      </c>
      <c r="E1820">
        <f t="shared" si="28"/>
        <v>14</v>
      </c>
      <c r="F1820" t="str">
        <f>IF(_xlfn.XLOOKUP(A1820,'Shipment Detail'!N:N,'Shipment Detail'!D:D)="entreprise","E","P")</f>
        <v>E</v>
      </c>
    </row>
    <row r="1821" spans="1:6" x14ac:dyDescent="0.2">
      <c r="A1821" s="6">
        <v>872987321276</v>
      </c>
      <c r="B1821" t="s">
        <v>57</v>
      </c>
      <c r="C1821" s="3">
        <v>14.150000000000006</v>
      </c>
      <c r="D1821">
        <v>63.8</v>
      </c>
      <c r="E1821">
        <f t="shared" si="28"/>
        <v>29</v>
      </c>
      <c r="F1821" t="str">
        <f>IF(_xlfn.XLOOKUP(A1821,'Shipment Detail'!N:N,'Shipment Detail'!D:D)="entreprise","E","P")</f>
        <v>E</v>
      </c>
    </row>
    <row r="1822" spans="1:6" x14ac:dyDescent="0.2">
      <c r="A1822" s="6">
        <v>872987352941</v>
      </c>
      <c r="B1822" t="s">
        <v>57</v>
      </c>
      <c r="C1822" s="3">
        <v>15.149999999999999</v>
      </c>
      <c r="D1822">
        <v>70.400000000000006</v>
      </c>
      <c r="E1822">
        <f t="shared" si="28"/>
        <v>32</v>
      </c>
      <c r="F1822" t="str">
        <f>IF(_xlfn.XLOOKUP(A1822,'Shipment Detail'!N:N,'Shipment Detail'!D:D)="entreprise","E","P")</f>
        <v>E</v>
      </c>
    </row>
    <row r="1823" spans="1:6" x14ac:dyDescent="0.2">
      <c r="A1823" s="6">
        <v>872987383815</v>
      </c>
      <c r="B1823" t="s">
        <v>57</v>
      </c>
      <c r="C1823" s="3">
        <v>12.480000000000004</v>
      </c>
      <c r="D1823">
        <v>52.36</v>
      </c>
      <c r="E1823">
        <f t="shared" si="28"/>
        <v>23.8</v>
      </c>
      <c r="F1823" t="str">
        <f>IF(_xlfn.XLOOKUP(A1823,'Shipment Detail'!N:N,'Shipment Detail'!D:D)="entreprise","E","P")</f>
        <v>E</v>
      </c>
    </row>
    <row r="1824" spans="1:6" x14ac:dyDescent="0.2">
      <c r="A1824" s="6">
        <v>872987415115</v>
      </c>
      <c r="B1824" t="s">
        <v>57</v>
      </c>
      <c r="C1824" s="3">
        <v>8.129999999999999</v>
      </c>
      <c r="D1824">
        <v>24.2</v>
      </c>
      <c r="E1824">
        <f t="shared" si="28"/>
        <v>11</v>
      </c>
      <c r="F1824" t="str">
        <f>IF(_xlfn.XLOOKUP(A1824,'Shipment Detail'!N:N,'Shipment Detail'!D:D)="entreprise","E","P")</f>
        <v>E</v>
      </c>
    </row>
    <row r="1825" spans="1:6" x14ac:dyDescent="0.2">
      <c r="A1825" s="6">
        <v>872987452657</v>
      </c>
      <c r="B1825" t="s">
        <v>57</v>
      </c>
      <c r="C1825" s="3">
        <v>14.82</v>
      </c>
      <c r="D1825">
        <v>66.44</v>
      </c>
      <c r="E1825">
        <f t="shared" si="28"/>
        <v>30.200000000000003</v>
      </c>
      <c r="F1825" t="str">
        <f>IF(_xlfn.XLOOKUP(A1825,'Shipment Detail'!N:N,'Shipment Detail'!D:D)="entreprise","E","P")</f>
        <v>E</v>
      </c>
    </row>
    <row r="1826" spans="1:6" x14ac:dyDescent="0.2">
      <c r="A1826" s="6">
        <v>872987481149</v>
      </c>
      <c r="B1826" t="s">
        <v>57</v>
      </c>
      <c r="C1826" s="3">
        <v>10.129999999999995</v>
      </c>
      <c r="D1826">
        <v>36.520000000000003</v>
      </c>
      <c r="E1826">
        <f t="shared" si="28"/>
        <v>16.600000000000001</v>
      </c>
      <c r="F1826" t="str">
        <f>IF(_xlfn.XLOOKUP(A1826,'Shipment Detail'!N:N,'Shipment Detail'!D:D)="entreprise","E","P")</f>
        <v>E</v>
      </c>
    </row>
    <row r="1827" spans="1:6" x14ac:dyDescent="0.2">
      <c r="A1827" s="6">
        <v>872987495178</v>
      </c>
      <c r="B1827" t="s">
        <v>57</v>
      </c>
      <c r="C1827" s="3">
        <v>9.8000000000000007</v>
      </c>
      <c r="D1827">
        <v>34.979999999999997</v>
      </c>
      <c r="E1827">
        <f t="shared" si="28"/>
        <v>15.9</v>
      </c>
      <c r="F1827" t="str">
        <f>IF(_xlfn.XLOOKUP(A1827,'Shipment Detail'!N:N,'Shipment Detail'!D:D)="entreprise","E","P")</f>
        <v>E</v>
      </c>
    </row>
    <row r="1828" spans="1:6" x14ac:dyDescent="0.2">
      <c r="A1828" s="6">
        <v>872987521374</v>
      </c>
      <c r="B1828" t="s">
        <v>57</v>
      </c>
      <c r="C1828" s="3">
        <v>10.129999999999995</v>
      </c>
      <c r="D1828">
        <v>37.18</v>
      </c>
      <c r="E1828">
        <f t="shared" si="28"/>
        <v>16.900000000000002</v>
      </c>
      <c r="F1828" t="str">
        <f>IF(_xlfn.XLOOKUP(A1828,'Shipment Detail'!N:N,'Shipment Detail'!D:D)="entreprise","E","P")</f>
        <v>E</v>
      </c>
    </row>
    <row r="1829" spans="1:6" x14ac:dyDescent="0.2">
      <c r="A1829" s="6">
        <v>872987772716</v>
      </c>
      <c r="B1829" t="s">
        <v>57</v>
      </c>
      <c r="C1829" s="3">
        <v>73.949999999999989</v>
      </c>
      <c r="D1829">
        <v>399.52</v>
      </c>
      <c r="E1829">
        <f t="shared" si="28"/>
        <v>181.29999999999998</v>
      </c>
      <c r="F1829" t="str">
        <f>IF(_xlfn.XLOOKUP(A1829,'Shipment Detail'!N:N,'Shipment Detail'!D:D)="entreprise","E","P")</f>
        <v>E</v>
      </c>
    </row>
    <row r="1830" spans="1:6" x14ac:dyDescent="0.2">
      <c r="A1830" s="6">
        <v>872987918004</v>
      </c>
      <c r="B1830" t="s">
        <v>57</v>
      </c>
      <c r="C1830" s="3">
        <v>10.129999999999995</v>
      </c>
      <c r="D1830">
        <v>37.4</v>
      </c>
      <c r="E1830">
        <f t="shared" si="28"/>
        <v>17</v>
      </c>
      <c r="F1830" t="str">
        <f>IF(_xlfn.XLOOKUP(A1830,'Shipment Detail'!N:N,'Shipment Detail'!D:D)="entreprise","E","P")</f>
        <v>E</v>
      </c>
    </row>
    <row r="1831" spans="1:6" x14ac:dyDescent="0.2">
      <c r="A1831" s="6">
        <v>872987937363</v>
      </c>
      <c r="B1831" t="s">
        <v>57</v>
      </c>
      <c r="C1831" s="3">
        <v>14.150000000000006</v>
      </c>
      <c r="D1831">
        <v>63.8</v>
      </c>
      <c r="E1831">
        <f t="shared" si="28"/>
        <v>29</v>
      </c>
      <c r="F1831" t="str">
        <f>IF(_xlfn.XLOOKUP(A1831,'Shipment Detail'!N:N,'Shipment Detail'!D:D)="entreprise","E","P")</f>
        <v>E</v>
      </c>
    </row>
    <row r="1832" spans="1:6" x14ac:dyDescent="0.2">
      <c r="A1832" s="6">
        <v>872988554729</v>
      </c>
      <c r="B1832" t="s">
        <v>57</v>
      </c>
      <c r="C1832" s="3">
        <v>15.489999999999995</v>
      </c>
      <c r="D1832">
        <v>71.28</v>
      </c>
      <c r="E1832">
        <f t="shared" si="28"/>
        <v>32.4</v>
      </c>
      <c r="F1832" t="str">
        <f>IF(_xlfn.XLOOKUP(A1832,'Shipment Detail'!N:N,'Shipment Detail'!D:D)="entreprise","E","P")</f>
        <v>E</v>
      </c>
    </row>
    <row r="1833" spans="1:6" x14ac:dyDescent="0.2">
      <c r="A1833" s="6">
        <v>872988584055</v>
      </c>
      <c r="B1833" t="s">
        <v>57</v>
      </c>
      <c r="C1833" s="3">
        <v>14.150000000000006</v>
      </c>
      <c r="D1833">
        <v>63.8</v>
      </c>
      <c r="E1833">
        <f t="shared" si="28"/>
        <v>29</v>
      </c>
      <c r="F1833" t="str">
        <f>IF(_xlfn.XLOOKUP(A1833,'Shipment Detail'!N:N,'Shipment Detail'!D:D)="entreprise","E","P")</f>
        <v>E</v>
      </c>
    </row>
    <row r="1834" spans="1:6" x14ac:dyDescent="0.2">
      <c r="A1834" s="6">
        <v>872988632955</v>
      </c>
      <c r="B1834" t="s">
        <v>57</v>
      </c>
      <c r="C1834" s="3">
        <v>16.830000000000005</v>
      </c>
      <c r="D1834">
        <v>81.180000000000007</v>
      </c>
      <c r="E1834">
        <f t="shared" si="28"/>
        <v>36.9</v>
      </c>
      <c r="F1834" t="str">
        <f>IF(_xlfn.XLOOKUP(A1834,'Shipment Detail'!N:N,'Shipment Detail'!D:D)="entreprise","E","P")</f>
        <v>E</v>
      </c>
    </row>
    <row r="1835" spans="1:6" x14ac:dyDescent="0.2">
      <c r="A1835" s="6">
        <v>872988691299</v>
      </c>
      <c r="B1835" t="s">
        <v>57</v>
      </c>
      <c r="C1835" s="3">
        <v>15.149999999999999</v>
      </c>
      <c r="D1835">
        <v>70.180000000000007</v>
      </c>
      <c r="E1835">
        <f t="shared" si="28"/>
        <v>31.900000000000002</v>
      </c>
      <c r="F1835" t="str">
        <f>IF(_xlfn.XLOOKUP(A1835,'Shipment Detail'!N:N,'Shipment Detail'!D:D)="entreprise","E","P")</f>
        <v>E</v>
      </c>
    </row>
    <row r="1836" spans="1:6" x14ac:dyDescent="0.2">
      <c r="A1836" s="6">
        <v>872988729550</v>
      </c>
      <c r="B1836" t="s">
        <v>57</v>
      </c>
      <c r="C1836" s="3">
        <v>19.840000000000003</v>
      </c>
      <c r="D1836">
        <v>99.88</v>
      </c>
      <c r="E1836">
        <f t="shared" si="28"/>
        <v>45.4</v>
      </c>
      <c r="F1836" t="str">
        <f>IF(_xlfn.XLOOKUP(A1836,'Shipment Detail'!N:N,'Shipment Detail'!D:D)="entreprise","E","P")</f>
        <v>E</v>
      </c>
    </row>
    <row r="1837" spans="1:6" x14ac:dyDescent="0.2">
      <c r="A1837" s="6">
        <v>872988801506</v>
      </c>
      <c r="B1837" t="s">
        <v>57</v>
      </c>
      <c r="C1837" s="3">
        <v>8.4599999999999973</v>
      </c>
      <c r="D1837">
        <v>26.4</v>
      </c>
      <c r="E1837">
        <f t="shared" si="28"/>
        <v>12</v>
      </c>
      <c r="F1837" t="str">
        <f>IF(_xlfn.XLOOKUP(A1837,'Shipment Detail'!N:N,'Shipment Detail'!D:D)="entreprise","E","P")</f>
        <v>E</v>
      </c>
    </row>
    <row r="1838" spans="1:6" x14ac:dyDescent="0.2">
      <c r="A1838" s="6">
        <v>872988827826</v>
      </c>
      <c r="B1838" t="s">
        <v>57</v>
      </c>
      <c r="C1838" s="3">
        <v>9.8000000000000007</v>
      </c>
      <c r="D1838">
        <v>35.200000000000003</v>
      </c>
      <c r="E1838">
        <f t="shared" si="28"/>
        <v>16</v>
      </c>
      <c r="F1838" t="str">
        <f>IF(_xlfn.XLOOKUP(A1838,'Shipment Detail'!N:N,'Shipment Detail'!D:D)="entreprise","E","P")</f>
        <v>E</v>
      </c>
    </row>
    <row r="1839" spans="1:6" x14ac:dyDescent="0.2">
      <c r="A1839" s="6">
        <v>872988859019</v>
      </c>
      <c r="B1839" t="s">
        <v>57</v>
      </c>
      <c r="C1839" s="3">
        <v>10.800000000000004</v>
      </c>
      <c r="D1839">
        <v>41.14</v>
      </c>
      <c r="E1839">
        <f t="shared" si="28"/>
        <v>18.700000000000003</v>
      </c>
      <c r="F1839" t="str">
        <f>IF(_xlfn.XLOOKUP(A1839,'Shipment Detail'!N:N,'Shipment Detail'!D:D)="entreprise","E","P")</f>
        <v>E</v>
      </c>
    </row>
    <row r="1840" spans="1:6" x14ac:dyDescent="0.2">
      <c r="A1840" s="6">
        <v>872988878882</v>
      </c>
      <c r="B1840" t="s">
        <v>57</v>
      </c>
      <c r="C1840" s="3">
        <v>9.8000000000000007</v>
      </c>
      <c r="D1840">
        <v>34.54</v>
      </c>
      <c r="E1840">
        <f t="shared" si="28"/>
        <v>15.7</v>
      </c>
      <c r="F1840" t="str">
        <f>IF(_xlfn.XLOOKUP(A1840,'Shipment Detail'!N:N,'Shipment Detail'!D:D)="entreprise","E","P")</f>
        <v>E</v>
      </c>
    </row>
    <row r="1841" spans="1:6" x14ac:dyDescent="0.2">
      <c r="A1841" s="6">
        <v>872988921761</v>
      </c>
      <c r="B1841" t="s">
        <v>57</v>
      </c>
      <c r="C1841" s="3">
        <v>16.159999999999997</v>
      </c>
      <c r="D1841">
        <v>75.900000000000006</v>
      </c>
      <c r="E1841">
        <f t="shared" si="28"/>
        <v>34.5</v>
      </c>
      <c r="F1841" t="str">
        <f>IF(_xlfn.XLOOKUP(A1841,'Shipment Detail'!N:N,'Shipment Detail'!D:D)="entreprise","E","P")</f>
        <v>E</v>
      </c>
    </row>
    <row r="1842" spans="1:6" x14ac:dyDescent="0.2">
      <c r="A1842" s="6">
        <v>872989050050</v>
      </c>
      <c r="B1842" t="s">
        <v>57</v>
      </c>
      <c r="C1842" s="3">
        <v>12.810000000000002</v>
      </c>
      <c r="D1842">
        <v>55</v>
      </c>
      <c r="E1842">
        <f t="shared" si="28"/>
        <v>25</v>
      </c>
      <c r="F1842" t="str">
        <f>IF(_xlfn.XLOOKUP(A1842,'Shipment Detail'!N:N,'Shipment Detail'!D:D)="entreprise","E","P")</f>
        <v>E</v>
      </c>
    </row>
    <row r="1843" spans="1:6" x14ac:dyDescent="0.2">
      <c r="A1843" s="6">
        <v>872989070912</v>
      </c>
      <c r="B1843" t="s">
        <v>57</v>
      </c>
      <c r="C1843" s="3">
        <v>9.8000000000000007</v>
      </c>
      <c r="D1843">
        <v>34.76</v>
      </c>
      <c r="E1843">
        <f t="shared" si="28"/>
        <v>15.799999999999999</v>
      </c>
      <c r="F1843" t="str">
        <f>IF(_xlfn.XLOOKUP(A1843,'Shipment Detail'!N:N,'Shipment Detail'!D:D)="entreprise","E","P")</f>
        <v>E</v>
      </c>
    </row>
    <row r="1844" spans="1:6" x14ac:dyDescent="0.2">
      <c r="A1844" s="6">
        <v>872989094092</v>
      </c>
      <c r="B1844" t="s">
        <v>57</v>
      </c>
      <c r="C1844" s="3">
        <v>11.469999999999999</v>
      </c>
      <c r="D1844">
        <v>46.2</v>
      </c>
      <c r="E1844">
        <f t="shared" si="28"/>
        <v>21</v>
      </c>
      <c r="F1844" t="str">
        <f>IF(_xlfn.XLOOKUP(A1844,'Shipment Detail'!N:N,'Shipment Detail'!D:D)="entreprise","E","P")</f>
        <v>E</v>
      </c>
    </row>
    <row r="1845" spans="1:6" x14ac:dyDescent="0.2">
      <c r="A1845" s="6">
        <v>872989108298</v>
      </c>
      <c r="B1845" t="s">
        <v>57</v>
      </c>
      <c r="C1845" s="3">
        <v>10.800000000000004</v>
      </c>
      <c r="D1845">
        <v>40.92</v>
      </c>
      <c r="E1845">
        <f t="shared" si="28"/>
        <v>18.600000000000001</v>
      </c>
      <c r="F1845" t="str">
        <f>IF(_xlfn.XLOOKUP(A1845,'Shipment Detail'!N:N,'Shipment Detail'!D:D)="entreprise","E","P")</f>
        <v>E</v>
      </c>
    </row>
    <row r="1846" spans="1:6" x14ac:dyDescent="0.2">
      <c r="A1846" s="6">
        <v>872989164313</v>
      </c>
      <c r="B1846" t="s">
        <v>57</v>
      </c>
      <c r="C1846" s="3">
        <v>12.810000000000002</v>
      </c>
      <c r="D1846">
        <v>53.68</v>
      </c>
      <c r="E1846">
        <f t="shared" si="28"/>
        <v>24.400000000000002</v>
      </c>
      <c r="F1846" t="str">
        <f>IF(_xlfn.XLOOKUP(A1846,'Shipment Detail'!N:N,'Shipment Detail'!D:D)="entreprise","E","P")</f>
        <v>E</v>
      </c>
    </row>
    <row r="1847" spans="1:6" x14ac:dyDescent="0.2">
      <c r="A1847" s="6">
        <v>872989195780</v>
      </c>
      <c r="B1847" t="s">
        <v>57</v>
      </c>
      <c r="C1847" s="3">
        <v>7.4600000000000009</v>
      </c>
      <c r="D1847">
        <v>18.04</v>
      </c>
      <c r="E1847">
        <f t="shared" si="28"/>
        <v>8.1999999999999993</v>
      </c>
      <c r="F1847" t="str">
        <f>IF(_xlfn.XLOOKUP(A1847,'Shipment Detail'!N:N,'Shipment Detail'!D:D)="entreprise","E","P")</f>
        <v>E</v>
      </c>
    </row>
    <row r="1848" spans="1:6" x14ac:dyDescent="0.2">
      <c r="A1848" s="6">
        <v>872989231494</v>
      </c>
      <c r="B1848" t="s">
        <v>57</v>
      </c>
      <c r="C1848" s="3">
        <v>17.159999999999997</v>
      </c>
      <c r="D1848">
        <v>81.62</v>
      </c>
      <c r="E1848">
        <f t="shared" si="28"/>
        <v>37.1</v>
      </c>
      <c r="F1848" t="str">
        <f>IF(_xlfn.XLOOKUP(A1848,'Shipment Detail'!N:N,'Shipment Detail'!D:D)="entreprise","E","P")</f>
        <v>E</v>
      </c>
    </row>
    <row r="1849" spans="1:6" x14ac:dyDescent="0.2">
      <c r="A1849" s="6">
        <v>872989365418</v>
      </c>
      <c r="B1849" t="s">
        <v>57</v>
      </c>
      <c r="C1849" s="3">
        <v>10.469999999999999</v>
      </c>
      <c r="D1849">
        <v>38.06</v>
      </c>
      <c r="E1849">
        <f t="shared" si="28"/>
        <v>17.3</v>
      </c>
      <c r="F1849" t="str">
        <f>IF(_xlfn.XLOOKUP(A1849,'Shipment Detail'!N:N,'Shipment Detail'!D:D)="entreprise","E","P")</f>
        <v>E</v>
      </c>
    </row>
    <row r="1850" spans="1:6" x14ac:dyDescent="0.2">
      <c r="A1850" s="6">
        <v>872989410296</v>
      </c>
      <c r="B1850" t="s">
        <v>57</v>
      </c>
      <c r="C1850" s="3">
        <v>24.189999999999998</v>
      </c>
      <c r="D1850">
        <v>128.91999999999999</v>
      </c>
      <c r="E1850">
        <f t="shared" si="28"/>
        <v>58.5</v>
      </c>
      <c r="F1850" t="str">
        <f>IF(_xlfn.XLOOKUP(A1850,'Shipment Detail'!N:N,'Shipment Detail'!D:D)="entreprise","E","P")</f>
        <v>E</v>
      </c>
    </row>
    <row r="1851" spans="1:6" x14ac:dyDescent="0.2">
      <c r="A1851" s="6">
        <v>872989456118</v>
      </c>
      <c r="B1851" t="s">
        <v>57</v>
      </c>
      <c r="C1851" s="3">
        <v>9.1300000000000026</v>
      </c>
      <c r="D1851">
        <v>30.8</v>
      </c>
      <c r="E1851">
        <f t="shared" si="28"/>
        <v>14</v>
      </c>
      <c r="F1851" t="str">
        <f>IF(_xlfn.XLOOKUP(A1851,'Shipment Detail'!N:N,'Shipment Detail'!D:D)="entreprise","E","P")</f>
        <v>E</v>
      </c>
    </row>
    <row r="1852" spans="1:6" x14ac:dyDescent="0.2">
      <c r="A1852" s="6">
        <v>872989522204</v>
      </c>
      <c r="B1852" t="s">
        <v>57</v>
      </c>
      <c r="C1852" s="3">
        <v>12.14</v>
      </c>
      <c r="D1852">
        <v>49.72</v>
      </c>
      <c r="E1852">
        <f t="shared" si="28"/>
        <v>22.6</v>
      </c>
      <c r="F1852" t="str">
        <f>IF(_xlfn.XLOOKUP(A1852,'Shipment Detail'!N:N,'Shipment Detail'!D:D)="entreprise","E","P")</f>
        <v>E</v>
      </c>
    </row>
    <row r="1853" spans="1:6" x14ac:dyDescent="0.2">
      <c r="A1853" s="6">
        <v>872989634759</v>
      </c>
      <c r="B1853" t="s">
        <v>57</v>
      </c>
      <c r="C1853" s="3">
        <v>12.14</v>
      </c>
      <c r="D1853">
        <v>50.6</v>
      </c>
      <c r="E1853">
        <f t="shared" si="28"/>
        <v>23</v>
      </c>
      <c r="F1853" t="str">
        <f>IF(_xlfn.XLOOKUP(A1853,'Shipment Detail'!N:N,'Shipment Detail'!D:D)="entreprise","E","P")</f>
        <v>E</v>
      </c>
    </row>
    <row r="1854" spans="1:6" x14ac:dyDescent="0.2">
      <c r="A1854" s="6">
        <v>872989655275</v>
      </c>
      <c r="B1854" t="s">
        <v>57</v>
      </c>
      <c r="C1854" s="3">
        <v>10.469999999999999</v>
      </c>
      <c r="D1854">
        <v>39.159999999999997</v>
      </c>
      <c r="E1854">
        <f t="shared" si="28"/>
        <v>17.8</v>
      </c>
      <c r="F1854" t="str">
        <f>IF(_xlfn.XLOOKUP(A1854,'Shipment Detail'!N:N,'Shipment Detail'!D:D)="entreprise","E","P")</f>
        <v>E</v>
      </c>
    </row>
    <row r="1855" spans="1:6" x14ac:dyDescent="0.2">
      <c r="A1855" s="6">
        <v>872989674590</v>
      </c>
      <c r="B1855" t="s">
        <v>57</v>
      </c>
      <c r="C1855" s="3">
        <v>17.159999999999997</v>
      </c>
      <c r="D1855">
        <v>83.38</v>
      </c>
      <c r="E1855">
        <f t="shared" si="28"/>
        <v>37.9</v>
      </c>
      <c r="F1855" t="str">
        <f>IF(_xlfn.XLOOKUP(A1855,'Shipment Detail'!N:N,'Shipment Detail'!D:D)="entreprise","E","P")</f>
        <v>E</v>
      </c>
    </row>
    <row r="1856" spans="1:6" x14ac:dyDescent="0.2">
      <c r="A1856" s="6">
        <v>872989762096</v>
      </c>
      <c r="B1856" t="s">
        <v>57</v>
      </c>
      <c r="C1856" s="3">
        <v>14.82</v>
      </c>
      <c r="D1856">
        <v>67.98</v>
      </c>
      <c r="E1856">
        <f t="shared" si="28"/>
        <v>30.900000000000002</v>
      </c>
      <c r="F1856" t="str">
        <f>IF(_xlfn.XLOOKUP(A1856,'Shipment Detail'!N:N,'Shipment Detail'!D:D)="entreprise","E","P")</f>
        <v>E</v>
      </c>
    </row>
    <row r="1857" spans="1:6" x14ac:dyDescent="0.2">
      <c r="A1857" s="6">
        <v>872989784951</v>
      </c>
      <c r="B1857" t="s">
        <v>57</v>
      </c>
      <c r="C1857" s="3">
        <v>11.469999999999999</v>
      </c>
      <c r="D1857">
        <v>46.2</v>
      </c>
      <c r="E1857">
        <f t="shared" si="28"/>
        <v>21</v>
      </c>
      <c r="F1857" t="str">
        <f>IF(_xlfn.XLOOKUP(A1857,'Shipment Detail'!N:N,'Shipment Detail'!D:D)="entreprise","E","P")</f>
        <v>E</v>
      </c>
    </row>
    <row r="1858" spans="1:6" x14ac:dyDescent="0.2">
      <c r="A1858" s="6">
        <v>872989806630</v>
      </c>
      <c r="B1858" t="s">
        <v>57</v>
      </c>
      <c r="C1858" s="3">
        <v>20.170000000000002</v>
      </c>
      <c r="D1858">
        <v>102.74</v>
      </c>
      <c r="E1858">
        <f t="shared" si="28"/>
        <v>46.7</v>
      </c>
      <c r="F1858" t="str">
        <f>IF(_xlfn.XLOOKUP(A1858,'Shipment Detail'!N:N,'Shipment Detail'!D:D)="entreprise","E","P")</f>
        <v>E</v>
      </c>
    </row>
    <row r="1859" spans="1:6" x14ac:dyDescent="0.2">
      <c r="A1859" s="6">
        <v>872989865282</v>
      </c>
      <c r="B1859" t="s">
        <v>57</v>
      </c>
      <c r="C1859" s="3">
        <v>19.170000000000002</v>
      </c>
      <c r="D1859">
        <v>94.82</v>
      </c>
      <c r="E1859">
        <f t="shared" ref="E1859:E1922" si="29">ROUNDUP(D1859*0.453592,1)</f>
        <v>43.1</v>
      </c>
      <c r="F1859" t="str">
        <f>IF(_xlfn.XLOOKUP(A1859,'Shipment Detail'!N:N,'Shipment Detail'!D:D)="entreprise","E","P")</f>
        <v>E</v>
      </c>
    </row>
    <row r="1860" spans="1:6" x14ac:dyDescent="0.2">
      <c r="A1860" s="6">
        <v>872989925605</v>
      </c>
      <c r="B1860" t="s">
        <v>57</v>
      </c>
      <c r="C1860" s="3">
        <v>7.7900000000000027</v>
      </c>
      <c r="D1860">
        <v>22</v>
      </c>
      <c r="E1860">
        <f t="shared" si="29"/>
        <v>10</v>
      </c>
      <c r="F1860" t="str">
        <f>IF(_xlfn.XLOOKUP(A1860,'Shipment Detail'!N:N,'Shipment Detail'!D:D)="entreprise","E","P")</f>
        <v>E</v>
      </c>
    </row>
    <row r="1861" spans="1:6" x14ac:dyDescent="0.2">
      <c r="A1861" s="6">
        <v>872989977212</v>
      </c>
      <c r="B1861" t="s">
        <v>57</v>
      </c>
      <c r="C1861" s="3">
        <v>56.480000000000018</v>
      </c>
      <c r="D1861">
        <v>305.36</v>
      </c>
      <c r="E1861">
        <f t="shared" si="29"/>
        <v>138.6</v>
      </c>
      <c r="F1861" t="str">
        <f>IF(_xlfn.XLOOKUP(A1861,'Shipment Detail'!N:N,'Shipment Detail'!D:D)="entreprise","E","P")</f>
        <v>E</v>
      </c>
    </row>
    <row r="1862" spans="1:6" x14ac:dyDescent="0.2">
      <c r="A1862" s="6">
        <v>872990048502</v>
      </c>
      <c r="B1862" t="s">
        <v>57</v>
      </c>
      <c r="C1862" s="3">
        <v>4.7799999999999994</v>
      </c>
      <c r="D1862">
        <v>2.2000000000000002</v>
      </c>
      <c r="E1862">
        <f t="shared" si="29"/>
        <v>1</v>
      </c>
      <c r="F1862" t="str">
        <f>IF(_xlfn.XLOOKUP(A1862,'Shipment Detail'!N:N,'Shipment Detail'!D:D)="entreprise","E","P")</f>
        <v>E</v>
      </c>
    </row>
    <row r="1863" spans="1:6" x14ac:dyDescent="0.2">
      <c r="A1863" s="6">
        <v>872990057345</v>
      </c>
      <c r="B1863" t="s">
        <v>57</v>
      </c>
      <c r="C1863" s="3">
        <v>13.479999999999997</v>
      </c>
      <c r="D1863">
        <v>59.4</v>
      </c>
      <c r="E1863">
        <f t="shared" si="29"/>
        <v>27</v>
      </c>
      <c r="F1863" t="str">
        <f>IF(_xlfn.XLOOKUP(A1863,'Shipment Detail'!N:N,'Shipment Detail'!D:D)="entreprise","E","P")</f>
        <v>E</v>
      </c>
    </row>
    <row r="1864" spans="1:6" x14ac:dyDescent="0.2">
      <c r="A1864" s="6">
        <v>872990102146</v>
      </c>
      <c r="B1864" t="s">
        <v>57</v>
      </c>
      <c r="C1864" s="3">
        <v>16.159999999999997</v>
      </c>
      <c r="D1864">
        <v>77</v>
      </c>
      <c r="E1864">
        <f t="shared" si="29"/>
        <v>35</v>
      </c>
      <c r="F1864" t="str">
        <f>IF(_xlfn.XLOOKUP(A1864,'Shipment Detail'!N:N,'Shipment Detail'!D:D)="entreprise","E","P")</f>
        <v>E</v>
      </c>
    </row>
    <row r="1865" spans="1:6" x14ac:dyDescent="0.2">
      <c r="A1865" s="6">
        <v>872990155091</v>
      </c>
      <c r="B1865" t="s">
        <v>57</v>
      </c>
      <c r="C1865" s="3">
        <v>19.840000000000003</v>
      </c>
      <c r="D1865">
        <v>100.54</v>
      </c>
      <c r="E1865">
        <f t="shared" si="29"/>
        <v>45.7</v>
      </c>
      <c r="F1865" t="str">
        <f>IF(_xlfn.XLOOKUP(A1865,'Shipment Detail'!N:N,'Shipment Detail'!D:D)="entreprise","E","P")</f>
        <v>E</v>
      </c>
    </row>
    <row r="1866" spans="1:6" x14ac:dyDescent="0.2">
      <c r="A1866" s="6">
        <v>872990213260</v>
      </c>
      <c r="B1866" t="s">
        <v>57</v>
      </c>
      <c r="C1866" s="3">
        <v>17.159999999999997</v>
      </c>
      <c r="D1866">
        <v>82.06</v>
      </c>
      <c r="E1866">
        <f t="shared" si="29"/>
        <v>37.300000000000004</v>
      </c>
      <c r="F1866" t="str">
        <f>IF(_xlfn.XLOOKUP(A1866,'Shipment Detail'!N:N,'Shipment Detail'!D:D)="entreprise","E","P")</f>
        <v>E</v>
      </c>
    </row>
    <row r="1867" spans="1:6" x14ac:dyDescent="0.2">
      <c r="A1867" s="6">
        <v>872990239856</v>
      </c>
      <c r="B1867" t="s">
        <v>57</v>
      </c>
      <c r="C1867" s="3">
        <v>9.1300000000000026</v>
      </c>
      <c r="D1867">
        <v>30.8</v>
      </c>
      <c r="E1867">
        <f t="shared" si="29"/>
        <v>14</v>
      </c>
      <c r="F1867" t="str">
        <f>IF(_xlfn.XLOOKUP(A1867,'Shipment Detail'!N:N,'Shipment Detail'!D:D)="entreprise","E","P")</f>
        <v>E</v>
      </c>
    </row>
    <row r="1868" spans="1:6" x14ac:dyDescent="0.2">
      <c r="A1868" s="6">
        <v>872990255874</v>
      </c>
      <c r="B1868" t="s">
        <v>57</v>
      </c>
      <c r="C1868" s="3">
        <v>7.120000000000001</v>
      </c>
      <c r="D1868">
        <v>17.600000000000001</v>
      </c>
      <c r="E1868">
        <f t="shared" si="29"/>
        <v>8</v>
      </c>
      <c r="F1868" t="str">
        <f>IF(_xlfn.XLOOKUP(A1868,'Shipment Detail'!N:N,'Shipment Detail'!D:D)="entreprise","E","P")</f>
        <v>E</v>
      </c>
    </row>
    <row r="1869" spans="1:6" x14ac:dyDescent="0.2">
      <c r="A1869" s="6">
        <v>872990281415</v>
      </c>
      <c r="B1869" t="s">
        <v>57</v>
      </c>
      <c r="C1869" s="3">
        <v>10.469999999999999</v>
      </c>
      <c r="D1869">
        <v>39.6</v>
      </c>
      <c r="E1869">
        <f t="shared" si="29"/>
        <v>18</v>
      </c>
      <c r="F1869" t="str">
        <f>IF(_xlfn.XLOOKUP(A1869,'Shipment Detail'!N:N,'Shipment Detail'!D:D)="entreprise","E","P")</f>
        <v>E</v>
      </c>
    </row>
    <row r="1870" spans="1:6" x14ac:dyDescent="0.2">
      <c r="A1870" s="6">
        <v>872990292732</v>
      </c>
      <c r="B1870" t="s">
        <v>57</v>
      </c>
      <c r="C1870" s="3">
        <v>7.120000000000001</v>
      </c>
      <c r="D1870">
        <v>17.600000000000001</v>
      </c>
      <c r="E1870">
        <f t="shared" si="29"/>
        <v>8</v>
      </c>
      <c r="F1870" t="str">
        <f>IF(_xlfn.XLOOKUP(A1870,'Shipment Detail'!N:N,'Shipment Detail'!D:D)="entreprise","E","P")</f>
        <v>E</v>
      </c>
    </row>
    <row r="1871" spans="1:6" x14ac:dyDescent="0.2">
      <c r="A1871" s="6">
        <v>872990308702</v>
      </c>
      <c r="B1871" t="s">
        <v>57</v>
      </c>
      <c r="C1871" s="3">
        <v>6.4499999999999993</v>
      </c>
      <c r="D1871">
        <v>13.2</v>
      </c>
      <c r="E1871">
        <f t="shared" si="29"/>
        <v>6</v>
      </c>
      <c r="F1871" t="str">
        <f>IF(_xlfn.XLOOKUP(A1871,'Shipment Detail'!N:N,'Shipment Detail'!D:D)="entreprise","E","P")</f>
        <v>E</v>
      </c>
    </row>
    <row r="1872" spans="1:6" x14ac:dyDescent="0.2">
      <c r="A1872" s="6">
        <v>872990332589</v>
      </c>
      <c r="B1872" t="s">
        <v>57</v>
      </c>
      <c r="C1872" s="3">
        <v>9.4600000000000009</v>
      </c>
      <c r="D1872">
        <v>33</v>
      </c>
      <c r="E1872">
        <f t="shared" si="29"/>
        <v>15</v>
      </c>
      <c r="F1872" t="str">
        <f>IF(_xlfn.XLOOKUP(A1872,'Shipment Detail'!N:N,'Shipment Detail'!D:D)="entreprise","E","P")</f>
        <v>E</v>
      </c>
    </row>
    <row r="1873" spans="1:6" x14ac:dyDescent="0.2">
      <c r="A1873" s="6">
        <v>872990998074</v>
      </c>
      <c r="B1873" t="s">
        <v>57</v>
      </c>
      <c r="C1873" s="3">
        <v>5.4499999999999993</v>
      </c>
      <c r="D1873">
        <v>5.0599999999999996</v>
      </c>
      <c r="E1873">
        <f t="shared" si="29"/>
        <v>2.3000000000000003</v>
      </c>
      <c r="F1873" t="str">
        <f>IF(_xlfn.XLOOKUP(A1873,'Shipment Detail'!N:N,'Shipment Detail'!D:D)="entreprise","E","P")</f>
        <v>E</v>
      </c>
    </row>
    <row r="1874" spans="1:6" x14ac:dyDescent="0.2">
      <c r="A1874" s="6">
        <v>872991019535</v>
      </c>
      <c r="B1874" t="s">
        <v>57</v>
      </c>
      <c r="C1874" s="3">
        <v>14.150000000000006</v>
      </c>
      <c r="D1874">
        <v>63.8</v>
      </c>
      <c r="E1874">
        <f t="shared" si="29"/>
        <v>29</v>
      </c>
      <c r="F1874" t="str">
        <f>IF(_xlfn.XLOOKUP(A1874,'Shipment Detail'!N:N,'Shipment Detail'!D:D)="entreprise","E","P")</f>
        <v>E</v>
      </c>
    </row>
    <row r="1875" spans="1:6" x14ac:dyDescent="0.2">
      <c r="A1875" s="6">
        <v>872991047329</v>
      </c>
      <c r="B1875" t="s">
        <v>57</v>
      </c>
      <c r="C1875" s="3">
        <v>18.500000000000007</v>
      </c>
      <c r="D1875">
        <v>92.4</v>
      </c>
      <c r="E1875">
        <f t="shared" si="29"/>
        <v>42</v>
      </c>
      <c r="F1875" t="str">
        <f>IF(_xlfn.XLOOKUP(A1875,'Shipment Detail'!N:N,'Shipment Detail'!D:D)="entreprise","E","P")</f>
        <v>E</v>
      </c>
    </row>
    <row r="1876" spans="1:6" x14ac:dyDescent="0.2">
      <c r="A1876" s="6">
        <v>872991187759</v>
      </c>
      <c r="B1876" t="s">
        <v>57</v>
      </c>
      <c r="C1876" s="3">
        <v>13.479999999999997</v>
      </c>
      <c r="D1876">
        <v>58.74</v>
      </c>
      <c r="E1876">
        <f t="shared" si="29"/>
        <v>26.700000000000003</v>
      </c>
      <c r="F1876" t="str">
        <f>IF(_xlfn.XLOOKUP(A1876,'Shipment Detail'!N:N,'Shipment Detail'!D:D)="entreprise","E","P")</f>
        <v>E</v>
      </c>
    </row>
    <row r="1877" spans="1:6" x14ac:dyDescent="0.2">
      <c r="A1877" s="6">
        <v>872991313682</v>
      </c>
      <c r="B1877" t="s">
        <v>57</v>
      </c>
      <c r="C1877" s="3">
        <v>14.82</v>
      </c>
      <c r="D1877">
        <v>67.099999999999994</v>
      </c>
      <c r="E1877">
        <f t="shared" si="29"/>
        <v>30.5</v>
      </c>
      <c r="F1877" t="str">
        <f>IF(_xlfn.XLOOKUP(A1877,'Shipment Detail'!N:N,'Shipment Detail'!D:D)="entreprise","E","P")</f>
        <v>E</v>
      </c>
    </row>
    <row r="1878" spans="1:6" x14ac:dyDescent="0.2">
      <c r="A1878" s="6">
        <v>872991361662</v>
      </c>
      <c r="B1878" t="s">
        <v>57</v>
      </c>
      <c r="C1878" s="3">
        <v>26.53</v>
      </c>
      <c r="D1878">
        <v>145.19999999999999</v>
      </c>
      <c r="E1878">
        <f t="shared" si="29"/>
        <v>65.899999999999991</v>
      </c>
      <c r="F1878" t="str">
        <f>IF(_xlfn.XLOOKUP(A1878,'Shipment Detail'!N:N,'Shipment Detail'!D:D)="entreprise","E","P")</f>
        <v>E</v>
      </c>
    </row>
    <row r="1879" spans="1:6" x14ac:dyDescent="0.2">
      <c r="A1879" s="6">
        <v>872991510759</v>
      </c>
      <c r="B1879" t="s">
        <v>57</v>
      </c>
      <c r="C1879" s="3">
        <v>21.179999999999993</v>
      </c>
      <c r="D1879">
        <v>109.56</v>
      </c>
      <c r="E1879">
        <f t="shared" si="29"/>
        <v>49.7</v>
      </c>
      <c r="F1879" t="str">
        <f>IF(_xlfn.XLOOKUP(A1879,'Shipment Detail'!N:N,'Shipment Detail'!D:D)="entreprise","E","P")</f>
        <v>E</v>
      </c>
    </row>
    <row r="1880" spans="1:6" x14ac:dyDescent="0.2">
      <c r="A1880" s="6">
        <v>872991583467</v>
      </c>
      <c r="B1880" t="s">
        <v>57</v>
      </c>
      <c r="C1880" s="3">
        <v>11.809999999999995</v>
      </c>
      <c r="D1880">
        <v>48.4</v>
      </c>
      <c r="E1880">
        <f t="shared" si="29"/>
        <v>22</v>
      </c>
      <c r="F1880" t="str">
        <f>IF(_xlfn.XLOOKUP(A1880,'Shipment Detail'!N:N,'Shipment Detail'!D:D)="entreprise","E","P")</f>
        <v>E</v>
      </c>
    </row>
    <row r="1881" spans="1:6" x14ac:dyDescent="0.2">
      <c r="A1881" s="6">
        <v>872991648321</v>
      </c>
      <c r="B1881" t="s">
        <v>57</v>
      </c>
      <c r="C1881" s="3">
        <v>19.840000000000003</v>
      </c>
      <c r="D1881">
        <v>99.44</v>
      </c>
      <c r="E1881">
        <f t="shared" si="29"/>
        <v>45.2</v>
      </c>
      <c r="F1881" t="str">
        <f>IF(_xlfn.XLOOKUP(A1881,'Shipment Detail'!N:N,'Shipment Detail'!D:D)="entreprise","E","P")</f>
        <v>E</v>
      </c>
    </row>
    <row r="1882" spans="1:6" x14ac:dyDescent="0.2">
      <c r="A1882" s="6">
        <v>872991690163</v>
      </c>
      <c r="B1882" t="s">
        <v>57</v>
      </c>
      <c r="C1882" s="3">
        <v>10.129999999999995</v>
      </c>
      <c r="D1882">
        <v>35.42</v>
      </c>
      <c r="E1882">
        <f t="shared" si="29"/>
        <v>16.100000000000001</v>
      </c>
      <c r="F1882" t="str">
        <f>IF(_xlfn.XLOOKUP(A1882,'Shipment Detail'!N:N,'Shipment Detail'!D:D)="entreprise","E","P")</f>
        <v>E</v>
      </c>
    </row>
    <row r="1883" spans="1:6" x14ac:dyDescent="0.2">
      <c r="A1883" s="6">
        <v>872991717358</v>
      </c>
      <c r="B1883" t="s">
        <v>57</v>
      </c>
      <c r="C1883" s="3">
        <v>9.4600000000000009</v>
      </c>
      <c r="D1883">
        <v>32.119999999999997</v>
      </c>
      <c r="E1883">
        <f t="shared" si="29"/>
        <v>14.6</v>
      </c>
      <c r="F1883" t="str">
        <f>IF(_xlfn.XLOOKUP(A1883,'Shipment Detail'!N:N,'Shipment Detail'!D:D)="entreprise","E","P")</f>
        <v>E</v>
      </c>
    </row>
    <row r="1884" spans="1:6" x14ac:dyDescent="0.2">
      <c r="A1884" s="6">
        <v>872991869050</v>
      </c>
      <c r="B1884" t="s">
        <v>57</v>
      </c>
      <c r="C1884" s="3">
        <v>19.499999999999993</v>
      </c>
      <c r="D1884">
        <v>98.56</v>
      </c>
      <c r="E1884">
        <f t="shared" si="29"/>
        <v>44.800000000000004</v>
      </c>
      <c r="F1884" t="str">
        <f>IF(_xlfn.XLOOKUP(A1884,'Shipment Detail'!N:N,'Shipment Detail'!D:D)="entreprise","E","P")</f>
        <v>E</v>
      </c>
    </row>
    <row r="1885" spans="1:6" x14ac:dyDescent="0.2">
      <c r="A1885" s="6">
        <v>872991927917</v>
      </c>
      <c r="B1885" t="s">
        <v>57</v>
      </c>
      <c r="C1885" s="3">
        <v>8.4599999999999973</v>
      </c>
      <c r="D1885">
        <v>25.96</v>
      </c>
      <c r="E1885">
        <f t="shared" si="29"/>
        <v>11.799999999999999</v>
      </c>
      <c r="F1885" t="str">
        <f>IF(_xlfn.XLOOKUP(A1885,'Shipment Detail'!N:N,'Shipment Detail'!D:D)="entreprise","E","P")</f>
        <v>E</v>
      </c>
    </row>
    <row r="1886" spans="1:6" x14ac:dyDescent="0.2">
      <c r="A1886" s="6">
        <v>872991959419</v>
      </c>
      <c r="B1886" t="s">
        <v>57</v>
      </c>
      <c r="C1886" s="3">
        <v>14.82</v>
      </c>
      <c r="D1886">
        <v>67.099999999999994</v>
      </c>
      <c r="E1886">
        <f t="shared" si="29"/>
        <v>30.5</v>
      </c>
      <c r="F1886" t="str">
        <f>IF(_xlfn.XLOOKUP(A1886,'Shipment Detail'!N:N,'Shipment Detail'!D:D)="entreprise","E","P")</f>
        <v>E</v>
      </c>
    </row>
    <row r="1887" spans="1:6" x14ac:dyDescent="0.2">
      <c r="A1887" s="6">
        <v>872992009059</v>
      </c>
      <c r="B1887" t="s">
        <v>57</v>
      </c>
      <c r="C1887" s="3">
        <v>10.129999999999995</v>
      </c>
      <c r="D1887">
        <v>36.74</v>
      </c>
      <c r="E1887">
        <f t="shared" si="29"/>
        <v>16.700000000000003</v>
      </c>
      <c r="F1887" t="str">
        <f>IF(_xlfn.XLOOKUP(A1887,'Shipment Detail'!N:N,'Shipment Detail'!D:D)="entreprise","E","P")</f>
        <v>E</v>
      </c>
    </row>
    <row r="1888" spans="1:6" x14ac:dyDescent="0.2">
      <c r="A1888" s="6">
        <v>872992052872</v>
      </c>
      <c r="B1888" t="s">
        <v>57</v>
      </c>
      <c r="C1888" s="3">
        <v>10.469999999999999</v>
      </c>
      <c r="D1888">
        <v>38.28</v>
      </c>
      <c r="E1888">
        <f t="shared" si="29"/>
        <v>17.400000000000002</v>
      </c>
      <c r="F1888" t="str">
        <f>IF(_xlfn.XLOOKUP(A1888,'Shipment Detail'!N:N,'Shipment Detail'!D:D)="entreprise","E","P")</f>
        <v>E</v>
      </c>
    </row>
    <row r="1889" spans="1:6" x14ac:dyDescent="0.2">
      <c r="A1889" s="6">
        <v>872992127381</v>
      </c>
      <c r="B1889" t="s">
        <v>57</v>
      </c>
      <c r="C1889" s="3">
        <v>13.479999999999997</v>
      </c>
      <c r="D1889">
        <v>59.4</v>
      </c>
      <c r="E1889">
        <f t="shared" si="29"/>
        <v>27</v>
      </c>
      <c r="F1889" t="str">
        <f>IF(_xlfn.XLOOKUP(A1889,'Shipment Detail'!N:N,'Shipment Detail'!D:D)="entreprise","E","P")</f>
        <v>E</v>
      </c>
    </row>
    <row r="1890" spans="1:6" x14ac:dyDescent="0.2">
      <c r="A1890" s="6">
        <v>872992177890</v>
      </c>
      <c r="B1890" t="s">
        <v>57</v>
      </c>
      <c r="C1890" s="3">
        <v>4.6100000000000012</v>
      </c>
      <c r="D1890">
        <v>0.22</v>
      </c>
      <c r="E1890">
        <f t="shared" si="29"/>
        <v>0.1</v>
      </c>
      <c r="F1890" t="str">
        <f>IF(_xlfn.XLOOKUP(A1890,'Shipment Detail'!N:N,'Shipment Detail'!D:D)="entreprise","E","P")</f>
        <v>E</v>
      </c>
    </row>
    <row r="1891" spans="1:6" x14ac:dyDescent="0.2">
      <c r="A1891" s="6">
        <v>872992204339</v>
      </c>
      <c r="B1891" t="s">
        <v>57</v>
      </c>
      <c r="C1891" s="3">
        <v>10.129999999999995</v>
      </c>
      <c r="D1891">
        <v>36.520000000000003</v>
      </c>
      <c r="E1891">
        <f t="shared" si="29"/>
        <v>16.600000000000001</v>
      </c>
      <c r="F1891" t="str">
        <f>IF(_xlfn.XLOOKUP(A1891,'Shipment Detail'!N:N,'Shipment Detail'!D:D)="entreprise","E","P")</f>
        <v>E</v>
      </c>
    </row>
    <row r="1892" spans="1:6" x14ac:dyDescent="0.2">
      <c r="A1892" s="6">
        <v>872992270281</v>
      </c>
      <c r="B1892" t="s">
        <v>57</v>
      </c>
      <c r="C1892" s="3">
        <v>9.1300000000000026</v>
      </c>
      <c r="D1892">
        <v>30.8</v>
      </c>
      <c r="E1892">
        <f t="shared" si="29"/>
        <v>14</v>
      </c>
      <c r="F1892" t="str">
        <f>IF(_xlfn.XLOOKUP(A1892,'Shipment Detail'!N:N,'Shipment Detail'!D:D)="entreprise","E","P")</f>
        <v>E</v>
      </c>
    </row>
    <row r="1893" spans="1:6" x14ac:dyDescent="0.2">
      <c r="A1893" s="6">
        <v>872992294289</v>
      </c>
      <c r="B1893" t="s">
        <v>57</v>
      </c>
      <c r="C1893" s="3">
        <v>9.4600000000000009</v>
      </c>
      <c r="D1893">
        <v>33</v>
      </c>
      <c r="E1893">
        <f t="shared" si="29"/>
        <v>15</v>
      </c>
      <c r="F1893" t="str">
        <f>IF(_xlfn.XLOOKUP(A1893,'Shipment Detail'!N:N,'Shipment Detail'!D:D)="entreprise","E","P")</f>
        <v>E</v>
      </c>
    </row>
    <row r="1894" spans="1:6" x14ac:dyDescent="0.2">
      <c r="A1894" s="6">
        <v>872992342766</v>
      </c>
      <c r="B1894" t="s">
        <v>57</v>
      </c>
      <c r="C1894" s="3">
        <v>18.829999999999998</v>
      </c>
      <c r="D1894">
        <v>94.16</v>
      </c>
      <c r="E1894">
        <f t="shared" si="29"/>
        <v>42.800000000000004</v>
      </c>
      <c r="F1894" t="str">
        <f>IF(_xlfn.XLOOKUP(A1894,'Shipment Detail'!N:N,'Shipment Detail'!D:D)="entreprise","E","P")</f>
        <v>E</v>
      </c>
    </row>
    <row r="1895" spans="1:6" x14ac:dyDescent="0.2">
      <c r="A1895" s="6">
        <v>872992419315</v>
      </c>
      <c r="B1895" t="s">
        <v>57</v>
      </c>
      <c r="C1895" s="3">
        <v>14.480000000000004</v>
      </c>
      <c r="D1895">
        <v>66</v>
      </c>
      <c r="E1895">
        <f t="shared" si="29"/>
        <v>30</v>
      </c>
      <c r="F1895" t="str">
        <f>IF(_xlfn.XLOOKUP(A1895,'Shipment Detail'!N:N,'Shipment Detail'!D:D)="entreprise","E","P")</f>
        <v>E</v>
      </c>
    </row>
    <row r="1896" spans="1:6" x14ac:dyDescent="0.2">
      <c r="A1896" s="6">
        <v>872992470828</v>
      </c>
      <c r="B1896" t="s">
        <v>57</v>
      </c>
      <c r="C1896" s="3">
        <v>10.129999999999995</v>
      </c>
      <c r="D1896">
        <v>37.4</v>
      </c>
      <c r="E1896">
        <f t="shared" si="29"/>
        <v>17</v>
      </c>
      <c r="F1896" t="str">
        <f>IF(_xlfn.XLOOKUP(A1896,'Shipment Detail'!N:N,'Shipment Detail'!D:D)="entreprise","E","P")</f>
        <v>E</v>
      </c>
    </row>
    <row r="1897" spans="1:6" x14ac:dyDescent="0.2">
      <c r="A1897" s="6">
        <v>872992495968</v>
      </c>
      <c r="B1897" t="s">
        <v>57</v>
      </c>
      <c r="C1897" s="3">
        <v>9.1300000000000026</v>
      </c>
      <c r="D1897">
        <v>30.8</v>
      </c>
      <c r="E1897">
        <f t="shared" si="29"/>
        <v>14</v>
      </c>
      <c r="F1897" t="str">
        <f>IF(_xlfn.XLOOKUP(A1897,'Shipment Detail'!N:N,'Shipment Detail'!D:D)="entreprise","E","P")</f>
        <v>E</v>
      </c>
    </row>
    <row r="1898" spans="1:6" x14ac:dyDescent="0.2">
      <c r="A1898" s="6">
        <v>872992523262</v>
      </c>
      <c r="B1898" t="s">
        <v>57</v>
      </c>
      <c r="C1898" s="3">
        <v>9.1300000000000026</v>
      </c>
      <c r="D1898">
        <v>29.04</v>
      </c>
      <c r="E1898">
        <f t="shared" si="29"/>
        <v>13.2</v>
      </c>
      <c r="F1898" t="str">
        <f>IF(_xlfn.XLOOKUP(A1898,'Shipment Detail'!N:N,'Shipment Detail'!D:D)="entreprise","E","P")</f>
        <v>E</v>
      </c>
    </row>
    <row r="1899" spans="1:6" x14ac:dyDescent="0.2">
      <c r="A1899" s="6">
        <v>872992543140</v>
      </c>
      <c r="B1899" t="s">
        <v>57</v>
      </c>
      <c r="C1899" s="3">
        <v>14.480000000000004</v>
      </c>
      <c r="D1899">
        <v>64.900000000000006</v>
      </c>
      <c r="E1899">
        <f t="shared" si="29"/>
        <v>29.5</v>
      </c>
      <c r="F1899" t="str">
        <f>IF(_xlfn.XLOOKUP(A1899,'Shipment Detail'!N:N,'Shipment Detail'!D:D)="entreprise","E","P")</f>
        <v>E</v>
      </c>
    </row>
    <row r="1900" spans="1:6" x14ac:dyDescent="0.2">
      <c r="A1900" s="6">
        <v>872992578821</v>
      </c>
      <c r="B1900" t="s">
        <v>57</v>
      </c>
      <c r="C1900" s="3">
        <v>9.8000000000000007</v>
      </c>
      <c r="D1900">
        <v>34.54</v>
      </c>
      <c r="E1900">
        <f t="shared" si="29"/>
        <v>15.7</v>
      </c>
      <c r="F1900" t="str">
        <f>IF(_xlfn.XLOOKUP(A1900,'Shipment Detail'!N:N,'Shipment Detail'!D:D)="entreprise","E","P")</f>
        <v>E</v>
      </c>
    </row>
    <row r="1901" spans="1:6" x14ac:dyDescent="0.2">
      <c r="A1901" s="6">
        <v>872992660237</v>
      </c>
      <c r="B1901" t="s">
        <v>57</v>
      </c>
      <c r="C1901" s="3">
        <v>15.149999999999999</v>
      </c>
      <c r="D1901">
        <v>69.52</v>
      </c>
      <c r="E1901">
        <f t="shared" si="29"/>
        <v>31.6</v>
      </c>
      <c r="F1901" t="str">
        <f>IF(_xlfn.XLOOKUP(A1901,'Shipment Detail'!N:N,'Shipment Detail'!D:D)="entreprise","E","P")</f>
        <v>E</v>
      </c>
    </row>
    <row r="1902" spans="1:6" x14ac:dyDescent="0.2">
      <c r="A1902" s="6">
        <v>872992704722</v>
      </c>
      <c r="B1902" t="s">
        <v>57</v>
      </c>
      <c r="C1902" s="3">
        <v>9.8000000000000007</v>
      </c>
      <c r="D1902">
        <v>34.76</v>
      </c>
      <c r="E1902">
        <f t="shared" si="29"/>
        <v>15.799999999999999</v>
      </c>
      <c r="F1902" t="str">
        <f>IF(_xlfn.XLOOKUP(A1902,'Shipment Detail'!N:N,'Shipment Detail'!D:D)="entreprise","E","P")</f>
        <v>E</v>
      </c>
    </row>
    <row r="1903" spans="1:6" x14ac:dyDescent="0.2">
      <c r="A1903" s="6">
        <v>872992764886</v>
      </c>
      <c r="B1903" t="s">
        <v>57</v>
      </c>
      <c r="C1903" s="3">
        <v>16.159999999999997</v>
      </c>
      <c r="D1903">
        <v>76.78</v>
      </c>
      <c r="E1903">
        <f t="shared" si="29"/>
        <v>34.9</v>
      </c>
      <c r="F1903" t="str">
        <f>IF(_xlfn.XLOOKUP(A1903,'Shipment Detail'!N:N,'Shipment Detail'!D:D)="entreprise","E","P")</f>
        <v>E</v>
      </c>
    </row>
    <row r="1904" spans="1:6" x14ac:dyDescent="0.2">
      <c r="A1904" s="6">
        <v>872992865072</v>
      </c>
      <c r="B1904" t="s">
        <v>57</v>
      </c>
      <c r="C1904" s="3">
        <v>10.469999999999999</v>
      </c>
      <c r="D1904">
        <v>38.06</v>
      </c>
      <c r="E1904">
        <f t="shared" si="29"/>
        <v>17.3</v>
      </c>
      <c r="F1904" t="str">
        <f>IF(_xlfn.XLOOKUP(A1904,'Shipment Detail'!N:N,'Shipment Detail'!D:D)="entreprise","E","P")</f>
        <v>E</v>
      </c>
    </row>
    <row r="1905" spans="1:6" x14ac:dyDescent="0.2">
      <c r="A1905" s="6">
        <v>872992878245</v>
      </c>
      <c r="B1905" t="s">
        <v>57</v>
      </c>
      <c r="C1905" s="3">
        <v>12.810000000000002</v>
      </c>
      <c r="D1905">
        <v>53.68</v>
      </c>
      <c r="E1905">
        <f t="shared" si="29"/>
        <v>24.400000000000002</v>
      </c>
      <c r="F1905" t="str">
        <f>IF(_xlfn.XLOOKUP(A1905,'Shipment Detail'!N:N,'Shipment Detail'!D:D)="entreprise","E","P")</f>
        <v>E</v>
      </c>
    </row>
    <row r="1906" spans="1:6" x14ac:dyDescent="0.2">
      <c r="A1906" s="6">
        <v>872992886920</v>
      </c>
      <c r="B1906" t="s">
        <v>57</v>
      </c>
      <c r="C1906" s="3">
        <v>9.4600000000000009</v>
      </c>
      <c r="D1906">
        <v>33</v>
      </c>
      <c r="E1906">
        <f t="shared" si="29"/>
        <v>15</v>
      </c>
      <c r="F1906" t="str">
        <f>IF(_xlfn.XLOOKUP(A1906,'Shipment Detail'!N:N,'Shipment Detail'!D:D)="entreprise","E","P")</f>
        <v>E</v>
      </c>
    </row>
    <row r="1907" spans="1:6" x14ac:dyDescent="0.2">
      <c r="A1907" s="6">
        <v>872992970236</v>
      </c>
      <c r="B1907" t="s">
        <v>57</v>
      </c>
      <c r="C1907" s="3">
        <v>10.469999999999999</v>
      </c>
      <c r="D1907">
        <v>39.380000000000003</v>
      </c>
      <c r="E1907">
        <f t="shared" si="29"/>
        <v>17.900000000000002</v>
      </c>
      <c r="F1907" t="str">
        <f>IF(_xlfn.XLOOKUP(A1907,'Shipment Detail'!N:N,'Shipment Detail'!D:D)="entreprise","E","P")</f>
        <v>E</v>
      </c>
    </row>
    <row r="1908" spans="1:6" x14ac:dyDescent="0.2">
      <c r="A1908" s="6">
        <v>872993027981</v>
      </c>
      <c r="B1908" t="s">
        <v>57</v>
      </c>
      <c r="C1908" s="3">
        <v>9.8000000000000007</v>
      </c>
      <c r="D1908">
        <v>34.76</v>
      </c>
      <c r="E1908">
        <f t="shared" si="29"/>
        <v>15.799999999999999</v>
      </c>
      <c r="F1908" t="str">
        <f>IF(_xlfn.XLOOKUP(A1908,'Shipment Detail'!N:N,'Shipment Detail'!D:D)="entreprise","E","P")</f>
        <v>E</v>
      </c>
    </row>
    <row r="1909" spans="1:6" x14ac:dyDescent="0.2">
      <c r="A1909" s="6">
        <v>872993088137</v>
      </c>
      <c r="B1909" t="s">
        <v>57</v>
      </c>
      <c r="C1909" s="3">
        <v>12.480000000000004</v>
      </c>
      <c r="D1909">
        <v>51.04</v>
      </c>
      <c r="E1909">
        <f t="shared" si="29"/>
        <v>23.200000000000003</v>
      </c>
      <c r="F1909" t="str">
        <f>IF(_xlfn.XLOOKUP(A1909,'Shipment Detail'!N:N,'Shipment Detail'!D:D)="entreprise","E","P")</f>
        <v>E</v>
      </c>
    </row>
    <row r="1910" spans="1:6" x14ac:dyDescent="0.2">
      <c r="A1910" s="6">
        <v>872993184888</v>
      </c>
      <c r="B1910" t="s">
        <v>57</v>
      </c>
      <c r="C1910" s="3">
        <v>9.8000000000000007</v>
      </c>
      <c r="D1910">
        <v>33.22</v>
      </c>
      <c r="E1910">
        <f t="shared" si="29"/>
        <v>15.1</v>
      </c>
      <c r="F1910" t="str">
        <f>IF(_xlfn.XLOOKUP(A1910,'Shipment Detail'!N:N,'Shipment Detail'!D:D)="entreprise","E","P")</f>
        <v>E</v>
      </c>
    </row>
    <row r="1911" spans="1:6" x14ac:dyDescent="0.2">
      <c r="A1911" s="6">
        <v>872993246559</v>
      </c>
      <c r="B1911" t="s">
        <v>57</v>
      </c>
      <c r="C1911" s="3">
        <v>19.499999999999993</v>
      </c>
      <c r="D1911">
        <v>99</v>
      </c>
      <c r="E1911">
        <f t="shared" si="29"/>
        <v>45</v>
      </c>
      <c r="F1911" t="str">
        <f>IF(_xlfn.XLOOKUP(A1911,'Shipment Detail'!N:N,'Shipment Detail'!D:D)="entreprise","E","P")</f>
        <v>E</v>
      </c>
    </row>
    <row r="1912" spans="1:6" x14ac:dyDescent="0.2">
      <c r="A1912" s="6">
        <v>872993293874</v>
      </c>
      <c r="B1912" t="s">
        <v>57</v>
      </c>
      <c r="C1912" s="3">
        <v>9.4600000000000009</v>
      </c>
      <c r="D1912">
        <v>33</v>
      </c>
      <c r="E1912">
        <f t="shared" si="29"/>
        <v>15</v>
      </c>
      <c r="F1912" t="str">
        <f>IF(_xlfn.XLOOKUP(A1912,'Shipment Detail'!N:N,'Shipment Detail'!D:D)="entreprise","E","P")</f>
        <v>E</v>
      </c>
    </row>
    <row r="1913" spans="1:6" x14ac:dyDescent="0.2">
      <c r="A1913" s="6">
        <v>872993322039</v>
      </c>
      <c r="B1913" t="s">
        <v>57</v>
      </c>
      <c r="C1913" s="3">
        <v>9.4600000000000009</v>
      </c>
      <c r="D1913">
        <v>33</v>
      </c>
      <c r="E1913">
        <f t="shared" si="29"/>
        <v>15</v>
      </c>
      <c r="F1913" t="str">
        <f>IF(_xlfn.XLOOKUP(A1913,'Shipment Detail'!N:N,'Shipment Detail'!D:D)="entreprise","E","P")</f>
        <v>E</v>
      </c>
    </row>
    <row r="1914" spans="1:6" x14ac:dyDescent="0.2">
      <c r="A1914" s="6">
        <v>872993347570</v>
      </c>
      <c r="B1914" t="s">
        <v>57</v>
      </c>
      <c r="C1914" s="3">
        <v>10.129999999999995</v>
      </c>
      <c r="D1914">
        <v>36.08</v>
      </c>
      <c r="E1914">
        <f t="shared" si="29"/>
        <v>16.400000000000002</v>
      </c>
      <c r="F1914" t="str">
        <f>IF(_xlfn.XLOOKUP(A1914,'Shipment Detail'!N:N,'Shipment Detail'!D:D)="entreprise","E","P")</f>
        <v>E</v>
      </c>
    </row>
    <row r="1915" spans="1:6" x14ac:dyDescent="0.2">
      <c r="A1915" s="6">
        <v>872993363999</v>
      </c>
      <c r="B1915" t="s">
        <v>57</v>
      </c>
      <c r="C1915" s="3">
        <v>9.4600000000000009</v>
      </c>
      <c r="D1915">
        <v>33</v>
      </c>
      <c r="E1915">
        <f t="shared" si="29"/>
        <v>15</v>
      </c>
      <c r="F1915" t="str">
        <f>IF(_xlfn.XLOOKUP(A1915,'Shipment Detail'!N:N,'Shipment Detail'!D:D)="entreprise","E","P")</f>
        <v>E</v>
      </c>
    </row>
    <row r="1916" spans="1:6" x14ac:dyDescent="0.2">
      <c r="A1916" s="6">
        <v>872993380340</v>
      </c>
      <c r="B1916" t="s">
        <v>57</v>
      </c>
      <c r="C1916" s="3">
        <v>7.120000000000001</v>
      </c>
      <c r="D1916">
        <v>17.600000000000001</v>
      </c>
      <c r="E1916">
        <f t="shared" si="29"/>
        <v>8</v>
      </c>
      <c r="F1916" t="str">
        <f>IF(_xlfn.XLOOKUP(A1916,'Shipment Detail'!N:N,'Shipment Detail'!D:D)="entreprise","E","P")</f>
        <v>E</v>
      </c>
    </row>
    <row r="1917" spans="1:6" x14ac:dyDescent="0.2">
      <c r="A1917" s="6">
        <v>872993404683</v>
      </c>
      <c r="B1917" t="s">
        <v>57</v>
      </c>
      <c r="C1917" s="3">
        <v>9.8000000000000007</v>
      </c>
      <c r="D1917">
        <v>35.200000000000003</v>
      </c>
      <c r="E1917">
        <f t="shared" si="29"/>
        <v>16</v>
      </c>
      <c r="F1917" t="str">
        <f>IF(_xlfn.XLOOKUP(A1917,'Shipment Detail'!N:N,'Shipment Detail'!D:D)="entreprise","E","P")</f>
        <v>E</v>
      </c>
    </row>
    <row r="1918" spans="1:6" x14ac:dyDescent="0.2">
      <c r="A1918" s="6">
        <v>872993448811</v>
      </c>
      <c r="B1918" t="s">
        <v>57</v>
      </c>
      <c r="C1918" s="3">
        <v>9.1300000000000026</v>
      </c>
      <c r="D1918">
        <v>29.26</v>
      </c>
      <c r="E1918">
        <f t="shared" si="29"/>
        <v>13.299999999999999</v>
      </c>
      <c r="F1918" t="str">
        <f>IF(_xlfn.XLOOKUP(A1918,'Shipment Detail'!N:N,'Shipment Detail'!D:D)="entreprise","E","P")</f>
        <v>E</v>
      </c>
    </row>
    <row r="1919" spans="1:6" x14ac:dyDescent="0.2">
      <c r="A1919" s="6">
        <v>872993531782</v>
      </c>
      <c r="B1919" t="s">
        <v>57</v>
      </c>
      <c r="C1919" s="3">
        <v>19.499999999999993</v>
      </c>
      <c r="D1919">
        <v>97.68</v>
      </c>
      <c r="E1919">
        <f t="shared" si="29"/>
        <v>44.4</v>
      </c>
      <c r="F1919" t="str">
        <f>IF(_xlfn.XLOOKUP(A1919,'Shipment Detail'!N:N,'Shipment Detail'!D:D)="entreprise","E","P")</f>
        <v>E</v>
      </c>
    </row>
    <row r="1920" spans="1:6" x14ac:dyDescent="0.2">
      <c r="A1920" s="6">
        <v>872993574568</v>
      </c>
      <c r="B1920" t="s">
        <v>57</v>
      </c>
      <c r="C1920" s="3">
        <v>9.8000000000000007</v>
      </c>
      <c r="D1920">
        <v>33.44</v>
      </c>
      <c r="E1920">
        <f t="shared" si="29"/>
        <v>15.2</v>
      </c>
      <c r="F1920" t="str">
        <f>IF(_xlfn.XLOOKUP(A1920,'Shipment Detail'!N:N,'Shipment Detail'!D:D)="entreprise","E","P")</f>
        <v>E</v>
      </c>
    </row>
    <row r="1921" spans="1:6" x14ac:dyDescent="0.2">
      <c r="A1921" s="6">
        <v>872993603535</v>
      </c>
      <c r="B1921" t="s">
        <v>57</v>
      </c>
      <c r="C1921" s="3">
        <v>9.4600000000000009</v>
      </c>
      <c r="D1921">
        <v>33</v>
      </c>
      <c r="E1921">
        <f t="shared" si="29"/>
        <v>15</v>
      </c>
      <c r="F1921" t="str">
        <f>IF(_xlfn.XLOOKUP(A1921,'Shipment Detail'!N:N,'Shipment Detail'!D:D)="entreprise","E","P")</f>
        <v>E</v>
      </c>
    </row>
    <row r="1922" spans="1:6" x14ac:dyDescent="0.2">
      <c r="A1922" s="6">
        <v>872993897692</v>
      </c>
      <c r="B1922" t="s">
        <v>57</v>
      </c>
      <c r="C1922" s="3">
        <v>9.8000000000000007</v>
      </c>
      <c r="D1922">
        <v>35.200000000000003</v>
      </c>
      <c r="E1922">
        <f t="shared" si="29"/>
        <v>16</v>
      </c>
      <c r="F1922" t="str">
        <f>IF(_xlfn.XLOOKUP(A1922,'Shipment Detail'!N:N,'Shipment Detail'!D:D)="entreprise","E","P")</f>
        <v>E</v>
      </c>
    </row>
    <row r="1923" spans="1:6" x14ac:dyDescent="0.2">
      <c r="A1923" s="6">
        <v>872993923476</v>
      </c>
      <c r="B1923" t="s">
        <v>57</v>
      </c>
      <c r="C1923" s="3">
        <v>9.8000000000000007</v>
      </c>
      <c r="D1923">
        <v>34.32</v>
      </c>
      <c r="E1923">
        <f t="shared" ref="E1923:E1986" si="30">ROUNDUP(D1923*0.453592,1)</f>
        <v>15.6</v>
      </c>
      <c r="F1923" t="str">
        <f>IF(_xlfn.XLOOKUP(A1923,'Shipment Detail'!N:N,'Shipment Detail'!D:D)="entreprise","E","P")</f>
        <v>E</v>
      </c>
    </row>
    <row r="1924" spans="1:6" x14ac:dyDescent="0.2">
      <c r="A1924" s="6">
        <v>872993954306</v>
      </c>
      <c r="B1924" t="s">
        <v>57</v>
      </c>
      <c r="C1924" s="3">
        <v>9.1300000000000026</v>
      </c>
      <c r="D1924">
        <v>30.8</v>
      </c>
      <c r="E1924">
        <f t="shared" si="30"/>
        <v>14</v>
      </c>
      <c r="F1924" t="str">
        <f>IF(_xlfn.XLOOKUP(A1924,'Shipment Detail'!N:N,'Shipment Detail'!D:D)="entreprise","E","P")</f>
        <v>E</v>
      </c>
    </row>
    <row r="1925" spans="1:6" x14ac:dyDescent="0.2">
      <c r="A1925" s="6">
        <v>872994006913</v>
      </c>
      <c r="B1925" t="s">
        <v>57</v>
      </c>
      <c r="C1925" s="3">
        <v>14.82</v>
      </c>
      <c r="D1925">
        <v>67.98</v>
      </c>
      <c r="E1925">
        <f t="shared" si="30"/>
        <v>30.900000000000002</v>
      </c>
      <c r="F1925" t="str">
        <f>IF(_xlfn.XLOOKUP(A1925,'Shipment Detail'!N:N,'Shipment Detail'!D:D)="entreprise","E","P")</f>
        <v>E</v>
      </c>
    </row>
    <row r="1926" spans="1:6" x14ac:dyDescent="0.2">
      <c r="A1926" s="6">
        <v>872994047155</v>
      </c>
      <c r="B1926" t="s">
        <v>57</v>
      </c>
      <c r="C1926" s="3">
        <v>6.4499999999999993</v>
      </c>
      <c r="D1926">
        <v>13.2</v>
      </c>
      <c r="E1926">
        <f t="shared" si="30"/>
        <v>6</v>
      </c>
      <c r="F1926" t="str">
        <f>IF(_xlfn.XLOOKUP(A1926,'Shipment Detail'!N:N,'Shipment Detail'!D:D)="entreprise","E","P")</f>
        <v>E</v>
      </c>
    </row>
    <row r="1927" spans="1:6" x14ac:dyDescent="0.2">
      <c r="A1927" s="6">
        <v>872994111812</v>
      </c>
      <c r="B1927" t="s">
        <v>57</v>
      </c>
      <c r="C1927" s="3">
        <v>13.479999999999997</v>
      </c>
      <c r="D1927">
        <v>59.4</v>
      </c>
      <c r="E1927">
        <f t="shared" si="30"/>
        <v>27</v>
      </c>
      <c r="F1927" t="str">
        <f>IF(_xlfn.XLOOKUP(A1927,'Shipment Detail'!N:N,'Shipment Detail'!D:D)="entreprise","E","P")</f>
        <v>E</v>
      </c>
    </row>
    <row r="1928" spans="1:6" x14ac:dyDescent="0.2">
      <c r="A1928" s="6">
        <v>872994170914</v>
      </c>
      <c r="B1928" t="s">
        <v>57</v>
      </c>
      <c r="C1928" s="3">
        <v>16.830000000000005</v>
      </c>
      <c r="D1928">
        <v>79.42</v>
      </c>
      <c r="E1928">
        <f t="shared" si="30"/>
        <v>36.1</v>
      </c>
      <c r="F1928" t="str">
        <f>IF(_xlfn.XLOOKUP(A1928,'Shipment Detail'!N:N,'Shipment Detail'!D:D)="entreprise","E","P")</f>
        <v>E</v>
      </c>
    </row>
    <row r="1929" spans="1:6" x14ac:dyDescent="0.2">
      <c r="A1929" s="6">
        <v>872994220110</v>
      </c>
      <c r="B1929" t="s">
        <v>57</v>
      </c>
      <c r="C1929" s="3">
        <v>9.8000000000000007</v>
      </c>
      <c r="D1929">
        <v>35.200000000000003</v>
      </c>
      <c r="E1929">
        <f t="shared" si="30"/>
        <v>16</v>
      </c>
      <c r="F1929" t="str">
        <f>IF(_xlfn.XLOOKUP(A1929,'Shipment Detail'!N:N,'Shipment Detail'!D:D)="entreprise","E","P")</f>
        <v>E</v>
      </c>
    </row>
    <row r="1930" spans="1:6" x14ac:dyDescent="0.2">
      <c r="A1930" s="6">
        <v>872994253649</v>
      </c>
      <c r="B1930" t="s">
        <v>57</v>
      </c>
      <c r="C1930" s="3">
        <v>7.4600000000000009</v>
      </c>
      <c r="D1930">
        <v>19.8</v>
      </c>
      <c r="E1930">
        <f t="shared" si="30"/>
        <v>9</v>
      </c>
      <c r="F1930" t="str">
        <f>IF(_xlfn.XLOOKUP(A1930,'Shipment Detail'!N:N,'Shipment Detail'!D:D)="entreprise","E","P")</f>
        <v>E</v>
      </c>
    </row>
    <row r="1931" spans="1:6" x14ac:dyDescent="0.2">
      <c r="A1931" s="6">
        <v>872994275460</v>
      </c>
      <c r="B1931" t="s">
        <v>57</v>
      </c>
      <c r="C1931" s="3">
        <v>10.129999999999995</v>
      </c>
      <c r="D1931">
        <v>36.08</v>
      </c>
      <c r="E1931">
        <f t="shared" si="30"/>
        <v>16.400000000000002</v>
      </c>
      <c r="F1931" t="str">
        <f>IF(_xlfn.XLOOKUP(A1931,'Shipment Detail'!N:N,'Shipment Detail'!D:D)="entreprise","E","P")</f>
        <v>E</v>
      </c>
    </row>
    <row r="1932" spans="1:6" x14ac:dyDescent="0.2">
      <c r="A1932" s="6">
        <v>872994368313</v>
      </c>
      <c r="B1932" t="s">
        <v>57</v>
      </c>
      <c r="C1932" s="3">
        <v>13.809999999999995</v>
      </c>
      <c r="D1932">
        <v>60.94</v>
      </c>
      <c r="E1932">
        <f t="shared" si="30"/>
        <v>27.700000000000003</v>
      </c>
      <c r="F1932" t="str">
        <f>IF(_xlfn.XLOOKUP(A1932,'Shipment Detail'!N:N,'Shipment Detail'!D:D)="entreprise","E","P")</f>
        <v>E</v>
      </c>
    </row>
    <row r="1933" spans="1:6" x14ac:dyDescent="0.2">
      <c r="A1933" s="6">
        <v>872994469698</v>
      </c>
      <c r="B1933" t="s">
        <v>57</v>
      </c>
      <c r="C1933" s="3">
        <v>12.14</v>
      </c>
      <c r="D1933">
        <v>50.6</v>
      </c>
      <c r="E1933">
        <f t="shared" si="30"/>
        <v>23</v>
      </c>
      <c r="F1933" t="str">
        <f>IF(_xlfn.XLOOKUP(A1933,'Shipment Detail'!N:N,'Shipment Detail'!D:D)="entreprise","E","P")</f>
        <v>E</v>
      </c>
    </row>
    <row r="1934" spans="1:6" x14ac:dyDescent="0.2">
      <c r="A1934" s="6">
        <v>872994536725</v>
      </c>
      <c r="B1934" t="s">
        <v>57</v>
      </c>
      <c r="C1934" s="3">
        <v>13.479999999999997</v>
      </c>
      <c r="D1934">
        <v>59.4</v>
      </c>
      <c r="E1934">
        <f t="shared" si="30"/>
        <v>27</v>
      </c>
      <c r="F1934" t="str">
        <f>IF(_xlfn.XLOOKUP(A1934,'Shipment Detail'!N:N,'Shipment Detail'!D:D)="entreprise","E","P")</f>
        <v>E</v>
      </c>
    </row>
    <row r="1935" spans="1:6" x14ac:dyDescent="0.2">
      <c r="A1935" s="6">
        <v>872994578835</v>
      </c>
      <c r="B1935" t="s">
        <v>57</v>
      </c>
      <c r="C1935" s="3">
        <v>9.1300000000000026</v>
      </c>
      <c r="D1935">
        <v>30.8</v>
      </c>
      <c r="E1935">
        <f t="shared" si="30"/>
        <v>14</v>
      </c>
      <c r="F1935" t="str">
        <f>IF(_xlfn.XLOOKUP(A1935,'Shipment Detail'!N:N,'Shipment Detail'!D:D)="entreprise","E","P")</f>
        <v>E</v>
      </c>
    </row>
    <row r="1936" spans="1:6" x14ac:dyDescent="0.2">
      <c r="A1936" s="6">
        <v>872994618361</v>
      </c>
      <c r="B1936" t="s">
        <v>57</v>
      </c>
      <c r="C1936" s="3">
        <v>10.129999999999995</v>
      </c>
      <c r="D1936">
        <v>36.520000000000003</v>
      </c>
      <c r="E1936">
        <f t="shared" si="30"/>
        <v>16.600000000000001</v>
      </c>
      <c r="F1936" t="str">
        <f>IF(_xlfn.XLOOKUP(A1936,'Shipment Detail'!N:N,'Shipment Detail'!D:D)="entreprise","E","P")</f>
        <v>E</v>
      </c>
    </row>
    <row r="1937" spans="1:6" x14ac:dyDescent="0.2">
      <c r="A1937" s="6">
        <v>872994639863</v>
      </c>
      <c r="B1937" t="s">
        <v>57</v>
      </c>
      <c r="C1937" s="3">
        <v>6.120000000000001</v>
      </c>
      <c r="D1937">
        <v>11</v>
      </c>
      <c r="E1937">
        <f t="shared" si="30"/>
        <v>5</v>
      </c>
      <c r="F1937" t="str">
        <f>IF(_xlfn.XLOOKUP(A1937,'Shipment Detail'!N:N,'Shipment Detail'!D:D)="entreprise","E","P")</f>
        <v>E</v>
      </c>
    </row>
    <row r="1938" spans="1:6" x14ac:dyDescent="0.2">
      <c r="A1938" s="6">
        <v>872994680415</v>
      </c>
      <c r="B1938" t="s">
        <v>57</v>
      </c>
      <c r="C1938" s="3">
        <v>6.7899999999999991</v>
      </c>
      <c r="D1938">
        <v>15.4</v>
      </c>
      <c r="E1938">
        <f t="shared" si="30"/>
        <v>7</v>
      </c>
      <c r="F1938" t="str">
        <f>IF(_xlfn.XLOOKUP(A1938,'Shipment Detail'!N:N,'Shipment Detail'!D:D)="entreprise","E","P")</f>
        <v>E</v>
      </c>
    </row>
    <row r="1939" spans="1:6" x14ac:dyDescent="0.2">
      <c r="A1939" s="6">
        <v>872994783406</v>
      </c>
      <c r="B1939" t="s">
        <v>57</v>
      </c>
      <c r="C1939" s="3">
        <v>17.829999999999991</v>
      </c>
      <c r="D1939">
        <v>87.56</v>
      </c>
      <c r="E1939">
        <f t="shared" si="30"/>
        <v>39.800000000000004</v>
      </c>
      <c r="F1939" t="str">
        <f>IF(_xlfn.XLOOKUP(A1939,'Shipment Detail'!N:N,'Shipment Detail'!D:D)="entreprise","E","P")</f>
        <v>E</v>
      </c>
    </row>
    <row r="1940" spans="1:6" x14ac:dyDescent="0.2">
      <c r="A1940" s="6">
        <v>872994832588</v>
      </c>
      <c r="B1940" t="s">
        <v>57</v>
      </c>
      <c r="C1940" s="3">
        <v>11.14</v>
      </c>
      <c r="D1940">
        <v>42.68</v>
      </c>
      <c r="E1940">
        <f t="shared" si="30"/>
        <v>19.400000000000002</v>
      </c>
      <c r="F1940" t="str">
        <f>IF(_xlfn.XLOOKUP(A1940,'Shipment Detail'!N:N,'Shipment Detail'!D:D)="entreprise","E","P")</f>
        <v>E</v>
      </c>
    </row>
    <row r="1941" spans="1:6" x14ac:dyDescent="0.2">
      <c r="A1941" s="6">
        <v>872994879200</v>
      </c>
      <c r="B1941" t="s">
        <v>57</v>
      </c>
      <c r="C1941" s="3">
        <v>13.809999999999995</v>
      </c>
      <c r="D1941">
        <v>60.06</v>
      </c>
      <c r="E1941">
        <f t="shared" si="30"/>
        <v>27.3</v>
      </c>
      <c r="F1941" t="str">
        <f>IF(_xlfn.XLOOKUP(A1941,'Shipment Detail'!N:N,'Shipment Detail'!D:D)="entreprise","E","P")</f>
        <v>E</v>
      </c>
    </row>
    <row r="1942" spans="1:6" x14ac:dyDescent="0.2">
      <c r="A1942" s="6">
        <v>872994910976</v>
      </c>
      <c r="B1942" t="s">
        <v>57</v>
      </c>
      <c r="C1942" s="3">
        <v>20.170000000000002</v>
      </c>
      <c r="D1942">
        <v>102.08</v>
      </c>
      <c r="E1942">
        <f t="shared" si="30"/>
        <v>46.4</v>
      </c>
      <c r="F1942" t="str">
        <f>IF(_xlfn.XLOOKUP(A1942,'Shipment Detail'!N:N,'Shipment Detail'!D:D)="entreprise","E","P")</f>
        <v>E</v>
      </c>
    </row>
    <row r="1943" spans="1:6" x14ac:dyDescent="0.2">
      <c r="A1943" s="6">
        <v>872994975127</v>
      </c>
      <c r="B1943" t="s">
        <v>57</v>
      </c>
      <c r="C1943" s="3">
        <v>22.849999999999994</v>
      </c>
      <c r="D1943">
        <v>121</v>
      </c>
      <c r="E1943">
        <f t="shared" si="30"/>
        <v>54.9</v>
      </c>
      <c r="F1943" t="str">
        <f>IF(_xlfn.XLOOKUP(A1943,'Shipment Detail'!N:N,'Shipment Detail'!D:D)="entreprise","E","P")</f>
        <v>E</v>
      </c>
    </row>
    <row r="1944" spans="1:6" x14ac:dyDescent="0.2">
      <c r="A1944" s="6">
        <v>872995032994</v>
      </c>
      <c r="B1944" t="s">
        <v>57</v>
      </c>
      <c r="C1944" s="3">
        <v>13.479999999999997</v>
      </c>
      <c r="D1944">
        <v>59.4</v>
      </c>
      <c r="E1944">
        <f t="shared" si="30"/>
        <v>27</v>
      </c>
      <c r="F1944" t="str">
        <f>IF(_xlfn.XLOOKUP(A1944,'Shipment Detail'!N:N,'Shipment Detail'!D:D)="entreprise","E","P")</f>
        <v>E</v>
      </c>
    </row>
    <row r="1945" spans="1:6" x14ac:dyDescent="0.2">
      <c r="A1945" s="6">
        <v>872995082587</v>
      </c>
      <c r="B1945" t="s">
        <v>57</v>
      </c>
      <c r="C1945" s="3">
        <v>9.8000000000000007</v>
      </c>
      <c r="D1945">
        <v>34.32</v>
      </c>
      <c r="E1945">
        <f t="shared" si="30"/>
        <v>15.6</v>
      </c>
      <c r="F1945" t="str">
        <f>IF(_xlfn.XLOOKUP(A1945,'Shipment Detail'!N:N,'Shipment Detail'!D:D)="entreprise","E","P")</f>
        <v>E</v>
      </c>
    </row>
    <row r="1946" spans="1:6" x14ac:dyDescent="0.2">
      <c r="A1946" s="6">
        <v>872995110992</v>
      </c>
      <c r="B1946" t="s">
        <v>57</v>
      </c>
      <c r="C1946" s="3">
        <v>9.8000000000000007</v>
      </c>
      <c r="D1946">
        <v>34.32</v>
      </c>
      <c r="E1946">
        <f t="shared" si="30"/>
        <v>15.6</v>
      </c>
      <c r="F1946" t="str">
        <f>IF(_xlfn.XLOOKUP(A1946,'Shipment Detail'!N:N,'Shipment Detail'!D:D)="entreprise","E","P")</f>
        <v>E</v>
      </c>
    </row>
    <row r="1947" spans="1:6" x14ac:dyDescent="0.2">
      <c r="A1947" s="6">
        <v>872995136710</v>
      </c>
      <c r="B1947" t="s">
        <v>57</v>
      </c>
      <c r="C1947" s="3">
        <v>10.469999999999999</v>
      </c>
      <c r="D1947">
        <v>39.6</v>
      </c>
      <c r="E1947">
        <f t="shared" si="30"/>
        <v>18</v>
      </c>
      <c r="F1947" t="str">
        <f>IF(_xlfn.XLOOKUP(A1947,'Shipment Detail'!N:N,'Shipment Detail'!D:D)="entreprise","E","P")</f>
        <v>E</v>
      </c>
    </row>
    <row r="1948" spans="1:6" x14ac:dyDescent="0.2">
      <c r="A1948" s="6">
        <v>872995200571</v>
      </c>
      <c r="B1948" t="s">
        <v>57</v>
      </c>
      <c r="C1948" s="3">
        <v>17.5</v>
      </c>
      <c r="D1948">
        <v>84.92</v>
      </c>
      <c r="E1948">
        <f t="shared" si="30"/>
        <v>38.6</v>
      </c>
      <c r="F1948" t="str">
        <f>IF(_xlfn.XLOOKUP(A1948,'Shipment Detail'!N:N,'Shipment Detail'!D:D)="entreprise","E","P")</f>
        <v>E</v>
      </c>
    </row>
    <row r="1949" spans="1:6" x14ac:dyDescent="0.2">
      <c r="A1949" s="6">
        <v>872995258257</v>
      </c>
      <c r="B1949" t="s">
        <v>57</v>
      </c>
      <c r="C1949" s="3">
        <v>19.170000000000002</v>
      </c>
      <c r="D1949">
        <v>95.92</v>
      </c>
      <c r="E1949">
        <f t="shared" si="30"/>
        <v>43.6</v>
      </c>
      <c r="F1949" t="str">
        <f>IF(_xlfn.XLOOKUP(A1949,'Shipment Detail'!N:N,'Shipment Detail'!D:D)="entreprise","E","P")</f>
        <v>E</v>
      </c>
    </row>
    <row r="1950" spans="1:6" x14ac:dyDescent="0.2">
      <c r="A1950" s="6">
        <v>872995300769</v>
      </c>
      <c r="B1950" t="s">
        <v>57</v>
      </c>
      <c r="C1950" s="3">
        <v>5.1099999999999994</v>
      </c>
      <c r="D1950">
        <v>4.4000000000000004</v>
      </c>
      <c r="E1950">
        <f t="shared" si="30"/>
        <v>2</v>
      </c>
      <c r="F1950" t="str">
        <f>IF(_xlfn.XLOOKUP(A1950,'Shipment Detail'!N:N,'Shipment Detail'!D:D)="entreprise","E","P")</f>
        <v>E</v>
      </c>
    </row>
    <row r="1951" spans="1:6" x14ac:dyDescent="0.2">
      <c r="A1951" s="6">
        <v>872995326644</v>
      </c>
      <c r="B1951" t="s">
        <v>57</v>
      </c>
      <c r="C1951" s="3">
        <v>11.809999999999995</v>
      </c>
      <c r="D1951">
        <v>47.52</v>
      </c>
      <c r="E1951">
        <f t="shared" si="30"/>
        <v>21.6</v>
      </c>
      <c r="F1951" t="str">
        <f>IF(_xlfn.XLOOKUP(A1951,'Shipment Detail'!N:N,'Shipment Detail'!D:D)="entreprise","E","P")</f>
        <v>E</v>
      </c>
    </row>
    <row r="1952" spans="1:6" x14ac:dyDescent="0.2">
      <c r="A1952" s="6">
        <v>872995358113</v>
      </c>
      <c r="B1952" t="s">
        <v>57</v>
      </c>
      <c r="C1952" s="3">
        <v>5.1099999999999994</v>
      </c>
      <c r="D1952">
        <v>4.4000000000000004</v>
      </c>
      <c r="E1952">
        <f t="shared" si="30"/>
        <v>2</v>
      </c>
      <c r="F1952" t="str">
        <f>IF(_xlfn.XLOOKUP(A1952,'Shipment Detail'!N:N,'Shipment Detail'!D:D)="entreprise","E","P")</f>
        <v>E</v>
      </c>
    </row>
    <row r="1953" spans="1:6" x14ac:dyDescent="0.2">
      <c r="A1953" s="6">
        <v>872995374473</v>
      </c>
      <c r="B1953" t="s">
        <v>57</v>
      </c>
      <c r="C1953" s="3">
        <v>14.150000000000006</v>
      </c>
      <c r="D1953">
        <v>63.8</v>
      </c>
      <c r="E1953">
        <f t="shared" si="30"/>
        <v>29</v>
      </c>
      <c r="F1953" t="str">
        <f>IF(_xlfn.XLOOKUP(A1953,'Shipment Detail'!N:N,'Shipment Detail'!D:D)="entreprise","E","P")</f>
        <v>E</v>
      </c>
    </row>
    <row r="1954" spans="1:6" x14ac:dyDescent="0.2">
      <c r="A1954" s="6">
        <v>872995408810</v>
      </c>
      <c r="B1954" t="s">
        <v>57</v>
      </c>
      <c r="C1954" s="3">
        <v>10.129999999999995</v>
      </c>
      <c r="D1954">
        <v>36.96</v>
      </c>
      <c r="E1954">
        <f t="shared" si="30"/>
        <v>16.8</v>
      </c>
      <c r="F1954" t="str">
        <f>IF(_xlfn.XLOOKUP(A1954,'Shipment Detail'!N:N,'Shipment Detail'!D:D)="entreprise","E","P")</f>
        <v>E</v>
      </c>
    </row>
    <row r="1955" spans="1:6" x14ac:dyDescent="0.2">
      <c r="A1955" s="6">
        <v>872995435630</v>
      </c>
      <c r="B1955" t="s">
        <v>57</v>
      </c>
      <c r="C1955" s="3">
        <v>9.1300000000000026</v>
      </c>
      <c r="D1955">
        <v>30.8</v>
      </c>
      <c r="E1955">
        <f t="shared" si="30"/>
        <v>14</v>
      </c>
      <c r="F1955" t="str">
        <f>IF(_xlfn.XLOOKUP(A1955,'Shipment Detail'!N:N,'Shipment Detail'!D:D)="entreprise","E","P")</f>
        <v>E</v>
      </c>
    </row>
    <row r="1956" spans="1:6" x14ac:dyDescent="0.2">
      <c r="A1956" s="6">
        <v>872995460860</v>
      </c>
      <c r="B1956" t="s">
        <v>57</v>
      </c>
      <c r="C1956" s="3">
        <v>14.82</v>
      </c>
      <c r="D1956">
        <v>67.540000000000006</v>
      </c>
      <c r="E1956">
        <f t="shared" si="30"/>
        <v>30.700000000000003</v>
      </c>
      <c r="F1956" t="str">
        <f>IF(_xlfn.XLOOKUP(A1956,'Shipment Detail'!N:N,'Shipment Detail'!D:D)="entreprise","E","P")</f>
        <v>E</v>
      </c>
    </row>
    <row r="1957" spans="1:6" x14ac:dyDescent="0.2">
      <c r="A1957" s="6">
        <v>872996029560</v>
      </c>
      <c r="B1957" t="s">
        <v>57</v>
      </c>
      <c r="C1957" s="3">
        <v>13.149999999999999</v>
      </c>
      <c r="D1957">
        <v>57.2</v>
      </c>
      <c r="E1957">
        <f t="shared" si="30"/>
        <v>26</v>
      </c>
      <c r="F1957" t="str">
        <f>IF(_xlfn.XLOOKUP(A1957,'Shipment Detail'!N:N,'Shipment Detail'!D:D)="entreprise","E","P")</f>
        <v>E</v>
      </c>
    </row>
    <row r="1958" spans="1:6" x14ac:dyDescent="0.2">
      <c r="A1958" s="6">
        <v>872996440371</v>
      </c>
      <c r="B1958" t="s">
        <v>57</v>
      </c>
      <c r="C1958" s="3">
        <v>6.4499999999999993</v>
      </c>
      <c r="D1958">
        <v>13.2</v>
      </c>
      <c r="E1958">
        <f t="shared" si="30"/>
        <v>6</v>
      </c>
      <c r="F1958" t="str">
        <f>IF(_xlfn.XLOOKUP(A1958,'Shipment Detail'!N:N,'Shipment Detail'!D:D)="entreprise","E","P")</f>
        <v>E</v>
      </c>
    </row>
    <row r="1959" spans="1:6" x14ac:dyDescent="0.2">
      <c r="A1959" s="6">
        <v>872996660162</v>
      </c>
      <c r="B1959" t="s">
        <v>57</v>
      </c>
      <c r="C1959" s="3">
        <v>15.159999999999997</v>
      </c>
      <c r="D1959">
        <v>70.400000000000006</v>
      </c>
      <c r="E1959">
        <f t="shared" si="30"/>
        <v>32</v>
      </c>
      <c r="F1959" t="str">
        <f>IF(_xlfn.XLOOKUP(A1959,'Shipment Detail'!N:N,'Shipment Detail'!D:D)="entreprise","E","P")</f>
        <v>E</v>
      </c>
    </row>
    <row r="1960" spans="1:6" x14ac:dyDescent="0.2">
      <c r="A1960" s="6">
        <v>872996738623</v>
      </c>
      <c r="B1960" t="s">
        <v>57</v>
      </c>
      <c r="C1960" s="3">
        <v>10.800000000000004</v>
      </c>
      <c r="D1960">
        <v>41.8</v>
      </c>
      <c r="E1960">
        <f t="shared" si="30"/>
        <v>19</v>
      </c>
      <c r="F1960" t="str">
        <f>IF(_xlfn.XLOOKUP(A1960,'Shipment Detail'!N:N,'Shipment Detail'!D:D)="entreprise","E","P")</f>
        <v>E</v>
      </c>
    </row>
    <row r="1961" spans="1:6" x14ac:dyDescent="0.2">
      <c r="A1961" s="6">
        <v>872996896765</v>
      </c>
      <c r="B1961" t="s">
        <v>57</v>
      </c>
      <c r="C1961" s="3">
        <v>11.809999999999995</v>
      </c>
      <c r="D1961">
        <v>48.18</v>
      </c>
      <c r="E1961">
        <f t="shared" si="30"/>
        <v>21.900000000000002</v>
      </c>
      <c r="F1961" t="str">
        <f>IF(_xlfn.XLOOKUP(A1961,'Shipment Detail'!N:N,'Shipment Detail'!D:D)="entreprise","E","P")</f>
        <v>E</v>
      </c>
    </row>
    <row r="1962" spans="1:6" x14ac:dyDescent="0.2">
      <c r="A1962" s="6">
        <v>872996959811</v>
      </c>
      <c r="B1962" t="s">
        <v>57</v>
      </c>
      <c r="C1962" s="3">
        <v>15.489999999999995</v>
      </c>
      <c r="D1962">
        <v>70.62</v>
      </c>
      <c r="E1962">
        <f t="shared" si="30"/>
        <v>32.1</v>
      </c>
      <c r="F1962" t="str">
        <f>IF(_xlfn.XLOOKUP(A1962,'Shipment Detail'!N:N,'Shipment Detail'!D:D)="entreprise","E","P")</f>
        <v>E</v>
      </c>
    </row>
    <row r="1963" spans="1:6" x14ac:dyDescent="0.2">
      <c r="A1963" s="6">
        <v>872997019658</v>
      </c>
      <c r="B1963" t="s">
        <v>57</v>
      </c>
      <c r="C1963" s="3">
        <v>12.14</v>
      </c>
      <c r="D1963">
        <v>49.5</v>
      </c>
      <c r="E1963">
        <f t="shared" si="30"/>
        <v>22.5</v>
      </c>
      <c r="F1963" t="str">
        <f>IF(_xlfn.XLOOKUP(A1963,'Shipment Detail'!N:N,'Shipment Detail'!D:D)="entreprise","E","P")</f>
        <v>E</v>
      </c>
    </row>
    <row r="1964" spans="1:6" x14ac:dyDescent="0.2">
      <c r="A1964" s="6">
        <v>872997054616</v>
      </c>
      <c r="B1964" t="s">
        <v>57</v>
      </c>
      <c r="C1964" s="3">
        <v>10.469999999999999</v>
      </c>
      <c r="D1964">
        <v>39.6</v>
      </c>
      <c r="E1964">
        <f t="shared" si="30"/>
        <v>18</v>
      </c>
      <c r="F1964" t="str">
        <f>IF(_xlfn.XLOOKUP(A1964,'Shipment Detail'!N:N,'Shipment Detail'!D:D)="entreprise","E","P")</f>
        <v>E</v>
      </c>
    </row>
    <row r="1965" spans="1:6" x14ac:dyDescent="0.2">
      <c r="A1965" s="6">
        <v>872997097652</v>
      </c>
      <c r="B1965" t="s">
        <v>57</v>
      </c>
      <c r="C1965" s="3">
        <v>9.8000000000000007</v>
      </c>
      <c r="D1965">
        <v>34.32</v>
      </c>
      <c r="E1965">
        <f t="shared" si="30"/>
        <v>15.6</v>
      </c>
      <c r="F1965" t="str">
        <f>IF(_xlfn.XLOOKUP(A1965,'Shipment Detail'!N:N,'Shipment Detail'!D:D)="entreprise","E","P")</f>
        <v>E</v>
      </c>
    </row>
    <row r="1966" spans="1:6" x14ac:dyDescent="0.2">
      <c r="A1966" s="6">
        <v>873073523122</v>
      </c>
      <c r="B1966" t="s">
        <v>57</v>
      </c>
      <c r="C1966" s="3">
        <v>22.179999999999993</v>
      </c>
      <c r="D1966">
        <v>114.84</v>
      </c>
      <c r="E1966">
        <f t="shared" si="30"/>
        <v>52.1</v>
      </c>
      <c r="F1966" t="str">
        <f>IF(_xlfn.XLOOKUP(A1966,'Shipment Detail'!N:N,'Shipment Detail'!D:D)="entreprise","E","P")</f>
        <v>P</v>
      </c>
    </row>
    <row r="1967" spans="1:6" x14ac:dyDescent="0.2">
      <c r="A1967" s="6">
        <v>873073606800</v>
      </c>
      <c r="B1967" t="s">
        <v>57</v>
      </c>
      <c r="C1967" s="3">
        <v>7.4600000000000009</v>
      </c>
      <c r="D1967">
        <v>19.579999999999998</v>
      </c>
      <c r="E1967">
        <f t="shared" si="30"/>
        <v>8.9</v>
      </c>
      <c r="F1967" t="str">
        <f>IF(_xlfn.XLOOKUP(A1967,'Shipment Detail'!N:N,'Shipment Detail'!D:D)="entreprise","E","P")</f>
        <v>P</v>
      </c>
    </row>
    <row r="1968" spans="1:6" x14ac:dyDescent="0.2">
      <c r="A1968" s="6">
        <v>873073634751</v>
      </c>
      <c r="B1968" t="s">
        <v>57</v>
      </c>
      <c r="C1968" s="3">
        <v>11.14</v>
      </c>
      <c r="D1968">
        <v>43.56</v>
      </c>
      <c r="E1968">
        <f t="shared" si="30"/>
        <v>19.8</v>
      </c>
      <c r="F1968" t="str">
        <f>IF(_xlfn.XLOOKUP(A1968,'Shipment Detail'!N:N,'Shipment Detail'!D:D)="entreprise","E","P")</f>
        <v>E</v>
      </c>
    </row>
    <row r="1969" spans="1:6" x14ac:dyDescent="0.2">
      <c r="A1969" s="6">
        <v>873073724786</v>
      </c>
      <c r="B1969" t="s">
        <v>57</v>
      </c>
      <c r="C1969" s="3">
        <v>13.479999999999997</v>
      </c>
      <c r="D1969">
        <v>59.4</v>
      </c>
      <c r="E1969">
        <f t="shared" si="30"/>
        <v>27</v>
      </c>
      <c r="F1969" t="str">
        <f>IF(_xlfn.XLOOKUP(A1969,'Shipment Detail'!N:N,'Shipment Detail'!D:D)="entreprise","E","P")</f>
        <v>E</v>
      </c>
    </row>
    <row r="1970" spans="1:6" x14ac:dyDescent="0.2">
      <c r="A1970" s="6">
        <v>873073958632</v>
      </c>
      <c r="B1970" t="s">
        <v>57</v>
      </c>
      <c r="C1970" s="3">
        <v>14.82</v>
      </c>
      <c r="D1970">
        <v>67.540000000000006</v>
      </c>
      <c r="E1970">
        <f t="shared" si="30"/>
        <v>30.700000000000003</v>
      </c>
      <c r="F1970" t="str">
        <f>IF(_xlfn.XLOOKUP(A1970,'Shipment Detail'!N:N,'Shipment Detail'!D:D)="entreprise","E","P")</f>
        <v>E</v>
      </c>
    </row>
    <row r="1971" spans="1:6" x14ac:dyDescent="0.2">
      <c r="A1971" s="6">
        <v>873074009350</v>
      </c>
      <c r="B1971" t="s">
        <v>57</v>
      </c>
      <c r="C1971" s="3">
        <v>11.809999999999995</v>
      </c>
      <c r="D1971">
        <v>48.4</v>
      </c>
      <c r="E1971">
        <f t="shared" si="30"/>
        <v>22</v>
      </c>
      <c r="F1971" t="str">
        <f>IF(_xlfn.XLOOKUP(A1971,'Shipment Detail'!N:N,'Shipment Detail'!D:D)="entreprise","E","P")</f>
        <v>E</v>
      </c>
    </row>
    <row r="1972" spans="1:6" x14ac:dyDescent="0.2">
      <c r="A1972" s="6">
        <v>873074337645</v>
      </c>
      <c r="B1972" t="s">
        <v>57</v>
      </c>
      <c r="C1972" s="3">
        <v>11.14</v>
      </c>
      <c r="D1972">
        <v>44</v>
      </c>
      <c r="E1972">
        <f t="shared" si="30"/>
        <v>20</v>
      </c>
      <c r="F1972" t="str">
        <f>IF(_xlfn.XLOOKUP(A1972,'Shipment Detail'!N:N,'Shipment Detail'!D:D)="entreprise","E","P")</f>
        <v>P</v>
      </c>
    </row>
    <row r="1973" spans="1:6" x14ac:dyDescent="0.2">
      <c r="A1973" s="6">
        <v>873074605177</v>
      </c>
      <c r="B1973" t="s">
        <v>57</v>
      </c>
      <c r="C1973" s="3">
        <v>20.170000000000002</v>
      </c>
      <c r="D1973">
        <v>101.64</v>
      </c>
      <c r="E1973">
        <f t="shared" si="30"/>
        <v>46.2</v>
      </c>
      <c r="F1973" t="str">
        <f>IF(_xlfn.XLOOKUP(A1973,'Shipment Detail'!N:N,'Shipment Detail'!D:D)="entreprise","E","P")</f>
        <v>E</v>
      </c>
    </row>
    <row r="1974" spans="1:6" x14ac:dyDescent="0.2">
      <c r="A1974" s="6">
        <v>873074874139</v>
      </c>
      <c r="B1974" t="s">
        <v>57</v>
      </c>
      <c r="C1974" s="3">
        <v>9.8000000000000007</v>
      </c>
      <c r="D1974">
        <v>34.54</v>
      </c>
      <c r="E1974">
        <f t="shared" si="30"/>
        <v>15.7</v>
      </c>
      <c r="F1974" t="str">
        <f>IF(_xlfn.XLOOKUP(A1974,'Shipment Detail'!N:N,'Shipment Detail'!D:D)="entreprise","E","P")</f>
        <v>E</v>
      </c>
    </row>
    <row r="1975" spans="1:6" x14ac:dyDescent="0.2">
      <c r="A1975" s="6">
        <v>873074908358</v>
      </c>
      <c r="B1975" t="s">
        <v>57</v>
      </c>
      <c r="C1975" s="3">
        <v>21.840000000000003</v>
      </c>
      <c r="D1975">
        <v>113.52</v>
      </c>
      <c r="E1975">
        <f t="shared" si="30"/>
        <v>51.5</v>
      </c>
      <c r="F1975" t="str">
        <f>IF(_xlfn.XLOOKUP(A1975,'Shipment Detail'!N:N,'Shipment Detail'!D:D)="entreprise","E","P")</f>
        <v>E</v>
      </c>
    </row>
    <row r="1976" spans="1:6" x14ac:dyDescent="0.2">
      <c r="A1976" s="6">
        <v>873075419998</v>
      </c>
      <c r="B1976" t="s">
        <v>57</v>
      </c>
      <c r="C1976" s="3">
        <v>18.500000000000007</v>
      </c>
      <c r="D1976">
        <v>92.4</v>
      </c>
      <c r="E1976">
        <f t="shared" si="30"/>
        <v>42</v>
      </c>
      <c r="F1976" t="str">
        <f>IF(_xlfn.XLOOKUP(A1976,'Shipment Detail'!N:N,'Shipment Detail'!D:D)="entreprise","E","P")</f>
        <v>E</v>
      </c>
    </row>
    <row r="1977" spans="1:6" x14ac:dyDescent="0.2">
      <c r="A1977" s="6">
        <v>873075490266</v>
      </c>
      <c r="B1977" t="s">
        <v>57</v>
      </c>
      <c r="C1977" s="3">
        <v>11.809999999999995</v>
      </c>
      <c r="D1977">
        <v>46.42</v>
      </c>
      <c r="E1977">
        <f t="shared" si="30"/>
        <v>21.1</v>
      </c>
      <c r="F1977" t="str">
        <f>IF(_xlfn.XLOOKUP(A1977,'Shipment Detail'!N:N,'Shipment Detail'!D:D)="entreprise","E","P")</f>
        <v>E</v>
      </c>
    </row>
    <row r="1978" spans="1:6" x14ac:dyDescent="0.2">
      <c r="A1978" s="6">
        <v>873075532531</v>
      </c>
      <c r="B1978" t="s">
        <v>57</v>
      </c>
      <c r="C1978" s="3">
        <v>20.840000000000003</v>
      </c>
      <c r="D1978">
        <v>106.04</v>
      </c>
      <c r="E1978">
        <f t="shared" si="30"/>
        <v>48.1</v>
      </c>
      <c r="F1978" t="str">
        <f>IF(_xlfn.XLOOKUP(A1978,'Shipment Detail'!N:N,'Shipment Detail'!D:D)="entreprise","E","P")</f>
        <v>E</v>
      </c>
    </row>
    <row r="1979" spans="1:6" x14ac:dyDescent="0.2">
      <c r="A1979" s="6">
        <v>873075643726</v>
      </c>
      <c r="B1979" t="s">
        <v>57</v>
      </c>
      <c r="C1979" s="3">
        <v>10.469999999999999</v>
      </c>
      <c r="D1979">
        <v>39.380000000000003</v>
      </c>
      <c r="E1979">
        <f t="shared" si="30"/>
        <v>17.900000000000002</v>
      </c>
      <c r="F1979" t="str">
        <f>IF(_xlfn.XLOOKUP(A1979,'Shipment Detail'!N:N,'Shipment Detail'!D:D)="entreprise","E","P")</f>
        <v>E</v>
      </c>
    </row>
    <row r="1980" spans="1:6" x14ac:dyDescent="0.2">
      <c r="A1980" s="6">
        <v>873075706893</v>
      </c>
      <c r="B1980" t="s">
        <v>57</v>
      </c>
      <c r="C1980" s="3">
        <v>14.150000000000006</v>
      </c>
      <c r="D1980">
        <v>63.8</v>
      </c>
      <c r="E1980">
        <f t="shared" si="30"/>
        <v>29</v>
      </c>
      <c r="F1980" t="str">
        <f>IF(_xlfn.XLOOKUP(A1980,'Shipment Detail'!N:N,'Shipment Detail'!D:D)="entreprise","E","P")</f>
        <v>E</v>
      </c>
    </row>
    <row r="1981" spans="1:6" x14ac:dyDescent="0.2">
      <c r="A1981" s="6">
        <v>873075776981</v>
      </c>
      <c r="B1981" t="s">
        <v>57</v>
      </c>
      <c r="C1981" s="3">
        <v>15.159999999999997</v>
      </c>
      <c r="D1981">
        <v>69.3</v>
      </c>
      <c r="E1981">
        <f t="shared" si="30"/>
        <v>31.5</v>
      </c>
      <c r="F1981" t="str">
        <f>IF(_xlfn.XLOOKUP(A1981,'Shipment Detail'!N:N,'Shipment Detail'!D:D)="entreprise","E","P")</f>
        <v>E</v>
      </c>
    </row>
    <row r="1982" spans="1:6" x14ac:dyDescent="0.2">
      <c r="A1982" s="6">
        <v>873075836763</v>
      </c>
      <c r="B1982" t="s">
        <v>57</v>
      </c>
      <c r="C1982" s="3">
        <v>9.1300000000000026</v>
      </c>
      <c r="D1982">
        <v>30.8</v>
      </c>
      <c r="E1982">
        <f t="shared" si="30"/>
        <v>14</v>
      </c>
      <c r="F1982" t="str">
        <f>IF(_xlfn.XLOOKUP(A1982,'Shipment Detail'!N:N,'Shipment Detail'!D:D)="entreprise","E","P")</f>
        <v>E</v>
      </c>
    </row>
    <row r="1983" spans="1:6" x14ac:dyDescent="0.2">
      <c r="A1983" s="6">
        <v>873075914500</v>
      </c>
      <c r="B1983" t="s">
        <v>57</v>
      </c>
      <c r="C1983" s="3">
        <v>10.469999999999999</v>
      </c>
      <c r="D1983">
        <v>38.72</v>
      </c>
      <c r="E1983">
        <f t="shared" si="30"/>
        <v>17.600000000000001</v>
      </c>
      <c r="F1983" t="str">
        <f>IF(_xlfn.XLOOKUP(A1983,'Shipment Detail'!N:N,'Shipment Detail'!D:D)="entreprise","E","P")</f>
        <v>E</v>
      </c>
    </row>
    <row r="1984" spans="1:6" x14ac:dyDescent="0.2">
      <c r="A1984" s="6">
        <v>873077547537</v>
      </c>
      <c r="B1984" t="s">
        <v>57</v>
      </c>
      <c r="C1984" s="3">
        <v>15.159999999999997</v>
      </c>
      <c r="D1984">
        <v>69.08</v>
      </c>
      <c r="E1984">
        <f t="shared" si="30"/>
        <v>31.400000000000002</v>
      </c>
      <c r="F1984" t="str">
        <f>IF(_xlfn.XLOOKUP(A1984,'Shipment Detail'!N:N,'Shipment Detail'!D:D)="entreprise","E","P")</f>
        <v>E</v>
      </c>
    </row>
    <row r="1985" spans="1:6" x14ac:dyDescent="0.2">
      <c r="A1985" s="6">
        <v>873077664370</v>
      </c>
      <c r="B1985" t="s">
        <v>57</v>
      </c>
      <c r="C1985" s="3">
        <v>7.120000000000001</v>
      </c>
      <c r="D1985">
        <v>15.84</v>
      </c>
      <c r="E1985">
        <f t="shared" si="30"/>
        <v>7.1999999999999993</v>
      </c>
      <c r="F1985" t="str">
        <f>IF(_xlfn.XLOOKUP(A1985,'Shipment Detail'!N:N,'Shipment Detail'!D:D)="entreprise","E","P")</f>
        <v>E</v>
      </c>
    </row>
    <row r="1986" spans="1:6" x14ac:dyDescent="0.2">
      <c r="A1986" s="6">
        <v>873077696505</v>
      </c>
      <c r="B1986" t="s">
        <v>57</v>
      </c>
      <c r="C1986" s="3">
        <v>9.1300000000000026</v>
      </c>
      <c r="D1986">
        <v>30.8</v>
      </c>
      <c r="E1986">
        <f t="shared" si="30"/>
        <v>14</v>
      </c>
      <c r="F1986" t="str">
        <f>IF(_xlfn.XLOOKUP(A1986,'Shipment Detail'!N:N,'Shipment Detail'!D:D)="entreprise","E","P")</f>
        <v>E</v>
      </c>
    </row>
    <row r="1987" spans="1:6" x14ac:dyDescent="0.2">
      <c r="A1987" s="6">
        <v>873078168791</v>
      </c>
      <c r="B1987" t="s">
        <v>57</v>
      </c>
      <c r="C1987" s="3">
        <v>10.129999999999995</v>
      </c>
      <c r="D1987">
        <v>37.4</v>
      </c>
      <c r="E1987">
        <f t="shared" ref="E1987:E2050" si="31">ROUNDUP(D1987*0.453592,1)</f>
        <v>17</v>
      </c>
      <c r="F1987" t="str">
        <f>IF(_xlfn.XLOOKUP(A1987,'Shipment Detail'!N:N,'Shipment Detail'!D:D)="entreprise","E","P")</f>
        <v>E</v>
      </c>
    </row>
    <row r="1988" spans="1:6" x14ac:dyDescent="0.2">
      <c r="A1988" s="6">
        <v>873078241088</v>
      </c>
      <c r="B1988" t="s">
        <v>57</v>
      </c>
      <c r="C1988" s="3">
        <v>9.1300000000000026</v>
      </c>
      <c r="D1988">
        <v>30.8</v>
      </c>
      <c r="E1988">
        <f t="shared" si="31"/>
        <v>14</v>
      </c>
      <c r="F1988" t="str">
        <f>IF(_xlfn.XLOOKUP(A1988,'Shipment Detail'!N:N,'Shipment Detail'!D:D)="entreprise","E","P")</f>
        <v>E</v>
      </c>
    </row>
    <row r="1989" spans="1:6" x14ac:dyDescent="0.2">
      <c r="A1989" s="6">
        <v>873078276910</v>
      </c>
      <c r="B1989" t="s">
        <v>57</v>
      </c>
      <c r="C1989" s="3">
        <v>9.1300000000000026</v>
      </c>
      <c r="D1989">
        <v>30.8</v>
      </c>
      <c r="E1989">
        <f t="shared" si="31"/>
        <v>14</v>
      </c>
      <c r="F1989" t="str">
        <f>IF(_xlfn.XLOOKUP(A1989,'Shipment Detail'!N:N,'Shipment Detail'!D:D)="entreprise","E","P")</f>
        <v>E</v>
      </c>
    </row>
    <row r="1990" spans="1:6" x14ac:dyDescent="0.2">
      <c r="A1990" s="6">
        <v>873078371381</v>
      </c>
      <c r="B1990" t="s">
        <v>57</v>
      </c>
      <c r="C1990" s="3">
        <v>19.499999999999993</v>
      </c>
      <c r="D1990">
        <v>97.24</v>
      </c>
      <c r="E1990">
        <f t="shared" si="31"/>
        <v>44.2</v>
      </c>
      <c r="F1990" t="str">
        <f>IF(_xlfn.XLOOKUP(A1990,'Shipment Detail'!N:N,'Shipment Detail'!D:D)="entreprise","E","P")</f>
        <v>E</v>
      </c>
    </row>
    <row r="1991" spans="1:6" x14ac:dyDescent="0.2">
      <c r="A1991" s="6">
        <v>873078657721</v>
      </c>
      <c r="B1991" t="s">
        <v>57</v>
      </c>
      <c r="C1991" s="3">
        <v>18.159999999999997</v>
      </c>
      <c r="D1991">
        <v>90.2</v>
      </c>
      <c r="E1991">
        <f t="shared" si="31"/>
        <v>41</v>
      </c>
      <c r="F1991" t="str">
        <f>IF(_xlfn.XLOOKUP(A1991,'Shipment Detail'!N:N,'Shipment Detail'!D:D)="entreprise","E","P")</f>
        <v>E</v>
      </c>
    </row>
    <row r="1992" spans="1:6" x14ac:dyDescent="0.2">
      <c r="A1992" s="6">
        <v>873078769740</v>
      </c>
      <c r="B1992" t="s">
        <v>57</v>
      </c>
      <c r="C1992" s="3">
        <v>13.149999999999999</v>
      </c>
      <c r="D1992">
        <v>57.2</v>
      </c>
      <c r="E1992">
        <f t="shared" si="31"/>
        <v>26</v>
      </c>
      <c r="F1992" t="str">
        <f>IF(_xlfn.XLOOKUP(A1992,'Shipment Detail'!N:N,'Shipment Detail'!D:D)="entreprise","E","P")</f>
        <v>E</v>
      </c>
    </row>
    <row r="1993" spans="1:6" x14ac:dyDescent="0.2">
      <c r="A1993" s="6">
        <v>873078920869</v>
      </c>
      <c r="B1993" t="s">
        <v>57</v>
      </c>
      <c r="C1993" s="3">
        <v>10.800000000000004</v>
      </c>
      <c r="D1993">
        <v>41.8</v>
      </c>
      <c r="E1993">
        <f t="shared" si="31"/>
        <v>19</v>
      </c>
      <c r="F1993" t="str">
        <f>IF(_xlfn.XLOOKUP(A1993,'Shipment Detail'!N:N,'Shipment Detail'!D:D)="entreprise","E","P")</f>
        <v>E</v>
      </c>
    </row>
    <row r="1994" spans="1:6" x14ac:dyDescent="0.2">
      <c r="A1994" s="6">
        <v>873078959310</v>
      </c>
      <c r="B1994" t="s">
        <v>57</v>
      </c>
      <c r="C1994" s="3">
        <v>9.1300000000000026</v>
      </c>
      <c r="D1994">
        <v>30.8</v>
      </c>
      <c r="E1994">
        <f t="shared" si="31"/>
        <v>14</v>
      </c>
      <c r="F1994" t="str">
        <f>IF(_xlfn.XLOOKUP(A1994,'Shipment Detail'!N:N,'Shipment Detail'!D:D)="entreprise","E","P")</f>
        <v>E</v>
      </c>
    </row>
    <row r="1995" spans="1:6" x14ac:dyDescent="0.2">
      <c r="A1995" s="6">
        <v>873079039538</v>
      </c>
      <c r="B1995" t="s">
        <v>57</v>
      </c>
      <c r="C1995" s="3">
        <v>19.499999999999993</v>
      </c>
      <c r="D1995">
        <v>97.9</v>
      </c>
      <c r="E1995">
        <f t="shared" si="31"/>
        <v>44.5</v>
      </c>
      <c r="F1995" t="str">
        <f>IF(_xlfn.XLOOKUP(A1995,'Shipment Detail'!N:N,'Shipment Detail'!D:D)="entreprise","E","P")</f>
        <v>E</v>
      </c>
    </row>
    <row r="1996" spans="1:6" x14ac:dyDescent="0.2">
      <c r="A1996" s="6">
        <v>873079222917</v>
      </c>
      <c r="B1996" t="s">
        <v>57</v>
      </c>
      <c r="C1996" s="3">
        <v>10.129999999999995</v>
      </c>
      <c r="D1996">
        <v>36.08</v>
      </c>
      <c r="E1996">
        <f t="shared" si="31"/>
        <v>16.400000000000002</v>
      </c>
      <c r="F1996" t="str">
        <f>IF(_xlfn.XLOOKUP(A1996,'Shipment Detail'!N:N,'Shipment Detail'!D:D)="entreprise","E","P")</f>
        <v>E</v>
      </c>
    </row>
    <row r="1997" spans="1:6" x14ac:dyDescent="0.2">
      <c r="A1997" s="6">
        <v>873079269845</v>
      </c>
      <c r="B1997" t="s">
        <v>57</v>
      </c>
      <c r="C1997" s="3">
        <v>9.1300000000000026</v>
      </c>
      <c r="D1997">
        <v>30.8</v>
      </c>
      <c r="E1997">
        <f t="shared" si="31"/>
        <v>14</v>
      </c>
      <c r="F1997" t="str">
        <f>IF(_xlfn.XLOOKUP(A1997,'Shipment Detail'!N:N,'Shipment Detail'!D:D)="entreprise","E","P")</f>
        <v>E</v>
      </c>
    </row>
    <row r="1998" spans="1:6" x14ac:dyDescent="0.2">
      <c r="A1998" s="6">
        <v>873079342315</v>
      </c>
      <c r="B1998" t="s">
        <v>57</v>
      </c>
      <c r="C1998" s="3">
        <v>19.170000000000002</v>
      </c>
      <c r="D1998">
        <v>95.48</v>
      </c>
      <c r="E1998">
        <f t="shared" si="31"/>
        <v>43.4</v>
      </c>
      <c r="F1998" t="str">
        <f>IF(_xlfn.XLOOKUP(A1998,'Shipment Detail'!N:N,'Shipment Detail'!D:D)="entreprise","E","P")</f>
        <v>E</v>
      </c>
    </row>
    <row r="1999" spans="1:6" x14ac:dyDescent="0.2">
      <c r="A1999" s="6">
        <v>873079464481</v>
      </c>
      <c r="B1999" t="s">
        <v>57</v>
      </c>
      <c r="C1999" s="3">
        <v>9.8000000000000007</v>
      </c>
      <c r="D1999">
        <v>33.880000000000003</v>
      </c>
      <c r="E1999">
        <f t="shared" si="31"/>
        <v>15.4</v>
      </c>
      <c r="F1999" t="str">
        <f>IF(_xlfn.XLOOKUP(A1999,'Shipment Detail'!N:N,'Shipment Detail'!D:D)="entreprise","E","P")</f>
        <v>E</v>
      </c>
    </row>
    <row r="2000" spans="1:6" x14ac:dyDescent="0.2">
      <c r="A2000" s="6">
        <v>873079526483</v>
      </c>
      <c r="B2000" t="s">
        <v>57</v>
      </c>
      <c r="C2000" s="3">
        <v>9.8000000000000007</v>
      </c>
      <c r="D2000">
        <v>33.880000000000003</v>
      </c>
      <c r="E2000">
        <f t="shared" si="31"/>
        <v>15.4</v>
      </c>
      <c r="F2000" t="str">
        <f>IF(_xlfn.XLOOKUP(A2000,'Shipment Detail'!N:N,'Shipment Detail'!D:D)="entreprise","E","P")</f>
        <v>E</v>
      </c>
    </row>
    <row r="2001" spans="1:6" x14ac:dyDescent="0.2">
      <c r="A2001" s="6">
        <v>873079722277</v>
      </c>
      <c r="B2001" t="s">
        <v>57</v>
      </c>
      <c r="C2001" s="3">
        <v>17.169999999999995</v>
      </c>
      <c r="D2001">
        <v>81.84</v>
      </c>
      <c r="E2001">
        <f t="shared" si="31"/>
        <v>37.200000000000003</v>
      </c>
      <c r="F2001" t="str">
        <f>IF(_xlfn.XLOOKUP(A2001,'Shipment Detail'!N:N,'Shipment Detail'!D:D)="entreprise","E","P")</f>
        <v>E</v>
      </c>
    </row>
    <row r="2002" spans="1:6" x14ac:dyDescent="0.2">
      <c r="A2002" s="6">
        <v>873079800996</v>
      </c>
      <c r="B2002" t="s">
        <v>57</v>
      </c>
      <c r="C2002" s="3">
        <v>9.1300000000000026</v>
      </c>
      <c r="D2002">
        <v>30.8</v>
      </c>
      <c r="E2002">
        <f t="shared" si="31"/>
        <v>14</v>
      </c>
      <c r="F2002" t="str">
        <f>IF(_xlfn.XLOOKUP(A2002,'Shipment Detail'!N:N,'Shipment Detail'!D:D)="entreprise","E","P")</f>
        <v>E</v>
      </c>
    </row>
    <row r="2003" spans="1:6" x14ac:dyDescent="0.2">
      <c r="A2003" s="6">
        <v>873079847240</v>
      </c>
      <c r="B2003" t="s">
        <v>57</v>
      </c>
      <c r="C2003" s="3">
        <v>14.82</v>
      </c>
      <c r="D2003">
        <v>68.2</v>
      </c>
      <c r="E2003">
        <f t="shared" si="31"/>
        <v>31</v>
      </c>
      <c r="F2003" t="str">
        <f>IF(_xlfn.XLOOKUP(A2003,'Shipment Detail'!N:N,'Shipment Detail'!D:D)="entreprise","E","P")</f>
        <v>E</v>
      </c>
    </row>
    <row r="2004" spans="1:6" x14ac:dyDescent="0.2">
      <c r="A2004" s="6">
        <v>873079925536</v>
      </c>
      <c r="B2004" t="s">
        <v>57</v>
      </c>
      <c r="C2004" s="3">
        <v>9.8000000000000007</v>
      </c>
      <c r="D2004">
        <v>35.200000000000003</v>
      </c>
      <c r="E2004">
        <f t="shared" si="31"/>
        <v>16</v>
      </c>
      <c r="F2004" t="str">
        <f>IF(_xlfn.XLOOKUP(A2004,'Shipment Detail'!N:N,'Shipment Detail'!D:D)="entreprise","E","P")</f>
        <v>E</v>
      </c>
    </row>
    <row r="2005" spans="1:6" x14ac:dyDescent="0.2">
      <c r="A2005" s="6">
        <v>873079995440</v>
      </c>
      <c r="B2005" t="s">
        <v>57</v>
      </c>
      <c r="C2005" s="3">
        <v>17.169999999999995</v>
      </c>
      <c r="D2005">
        <v>83.16</v>
      </c>
      <c r="E2005">
        <f t="shared" si="31"/>
        <v>37.800000000000004</v>
      </c>
      <c r="F2005" t="str">
        <f>IF(_xlfn.XLOOKUP(A2005,'Shipment Detail'!N:N,'Shipment Detail'!D:D)="entreprise","E","P")</f>
        <v>E</v>
      </c>
    </row>
    <row r="2006" spans="1:6" x14ac:dyDescent="0.2">
      <c r="A2006" s="6">
        <v>873080257536</v>
      </c>
      <c r="B2006" t="s">
        <v>57</v>
      </c>
      <c r="C2006" s="3">
        <v>8.7999999999999972</v>
      </c>
      <c r="D2006">
        <v>28.6</v>
      </c>
      <c r="E2006">
        <f t="shared" si="31"/>
        <v>13</v>
      </c>
      <c r="F2006" t="str">
        <f>IF(_xlfn.XLOOKUP(A2006,'Shipment Detail'!N:N,'Shipment Detail'!D:D)="entreprise","E","P")</f>
        <v>E</v>
      </c>
    </row>
    <row r="2007" spans="1:6" x14ac:dyDescent="0.2">
      <c r="A2007" s="6">
        <v>873080301385</v>
      </c>
      <c r="B2007" t="s">
        <v>57</v>
      </c>
      <c r="C2007" s="3">
        <v>18.500000000000007</v>
      </c>
      <c r="D2007">
        <v>91.3</v>
      </c>
      <c r="E2007">
        <f t="shared" si="31"/>
        <v>41.5</v>
      </c>
      <c r="F2007" t="str">
        <f>IF(_xlfn.XLOOKUP(A2007,'Shipment Detail'!N:N,'Shipment Detail'!D:D)="entreprise","E","P")</f>
        <v>E</v>
      </c>
    </row>
    <row r="2008" spans="1:6" x14ac:dyDescent="0.2">
      <c r="A2008" s="6">
        <v>873080423831</v>
      </c>
      <c r="B2008" t="s">
        <v>57</v>
      </c>
      <c r="C2008" s="3">
        <v>8.129999999999999</v>
      </c>
      <c r="D2008">
        <v>23.1</v>
      </c>
      <c r="E2008">
        <f t="shared" si="31"/>
        <v>10.5</v>
      </c>
      <c r="F2008" t="str">
        <f>IF(_xlfn.XLOOKUP(A2008,'Shipment Detail'!N:N,'Shipment Detail'!D:D)="entreprise","E","P")</f>
        <v>E</v>
      </c>
    </row>
    <row r="2009" spans="1:6" x14ac:dyDescent="0.2">
      <c r="A2009" s="6">
        <v>873080507437</v>
      </c>
      <c r="B2009" t="s">
        <v>57</v>
      </c>
      <c r="C2009" s="3">
        <v>11.809999999999995</v>
      </c>
      <c r="D2009">
        <v>47.52</v>
      </c>
      <c r="E2009">
        <f t="shared" si="31"/>
        <v>21.6</v>
      </c>
      <c r="F2009" t="str">
        <f>IF(_xlfn.XLOOKUP(A2009,'Shipment Detail'!N:N,'Shipment Detail'!D:D)="entreprise","E","P")</f>
        <v>E</v>
      </c>
    </row>
    <row r="2010" spans="1:6" x14ac:dyDescent="0.2">
      <c r="A2010" s="6">
        <v>873080670810</v>
      </c>
      <c r="B2010" t="s">
        <v>57</v>
      </c>
      <c r="C2010" s="3">
        <v>17.169999999999995</v>
      </c>
      <c r="D2010">
        <v>83.6</v>
      </c>
      <c r="E2010">
        <f t="shared" si="31"/>
        <v>38</v>
      </c>
      <c r="F2010" t="str">
        <f>IF(_xlfn.XLOOKUP(A2010,'Shipment Detail'!N:N,'Shipment Detail'!D:D)="entreprise","E","P")</f>
        <v>E</v>
      </c>
    </row>
    <row r="2011" spans="1:6" x14ac:dyDescent="0.2">
      <c r="A2011" s="6">
        <v>873080773146</v>
      </c>
      <c r="B2011" t="s">
        <v>57</v>
      </c>
      <c r="C2011" s="3">
        <v>9.4600000000000009</v>
      </c>
      <c r="D2011">
        <v>33</v>
      </c>
      <c r="E2011">
        <f t="shared" si="31"/>
        <v>15</v>
      </c>
      <c r="F2011" t="str">
        <f>IF(_xlfn.XLOOKUP(A2011,'Shipment Detail'!N:N,'Shipment Detail'!D:D)="entreprise","E","P")</f>
        <v>E</v>
      </c>
    </row>
    <row r="2012" spans="1:6" x14ac:dyDescent="0.2">
      <c r="A2012" s="6">
        <v>873080859097</v>
      </c>
      <c r="B2012" t="s">
        <v>57</v>
      </c>
      <c r="C2012" s="3">
        <v>14.150000000000006</v>
      </c>
      <c r="D2012">
        <v>63.8</v>
      </c>
      <c r="E2012">
        <f t="shared" si="31"/>
        <v>29</v>
      </c>
      <c r="F2012" t="str">
        <f>IF(_xlfn.XLOOKUP(A2012,'Shipment Detail'!N:N,'Shipment Detail'!D:D)="entreprise","E","P")</f>
        <v>E</v>
      </c>
    </row>
    <row r="2013" spans="1:6" x14ac:dyDescent="0.2">
      <c r="A2013" s="6">
        <v>873080938106</v>
      </c>
      <c r="B2013" t="s">
        <v>57</v>
      </c>
      <c r="C2013" s="3">
        <v>13.809999999999995</v>
      </c>
      <c r="D2013">
        <v>59.62</v>
      </c>
      <c r="E2013">
        <f t="shared" si="31"/>
        <v>27.1</v>
      </c>
      <c r="F2013" t="str">
        <f>IF(_xlfn.XLOOKUP(A2013,'Shipment Detail'!N:N,'Shipment Detail'!D:D)="entreprise","E","P")</f>
        <v>E</v>
      </c>
    </row>
    <row r="2014" spans="1:6" x14ac:dyDescent="0.2">
      <c r="A2014" s="6">
        <v>873081103297</v>
      </c>
      <c r="B2014" t="s">
        <v>57</v>
      </c>
      <c r="C2014" s="3">
        <v>9.8000000000000007</v>
      </c>
      <c r="D2014">
        <v>35.200000000000003</v>
      </c>
      <c r="E2014">
        <f t="shared" si="31"/>
        <v>16</v>
      </c>
      <c r="F2014" t="str">
        <f>IF(_xlfn.XLOOKUP(A2014,'Shipment Detail'!N:N,'Shipment Detail'!D:D)="entreprise","E","P")</f>
        <v>E</v>
      </c>
    </row>
    <row r="2015" spans="1:6" x14ac:dyDescent="0.2">
      <c r="A2015" s="6">
        <v>873081180376</v>
      </c>
      <c r="B2015" t="s">
        <v>57</v>
      </c>
      <c r="C2015" s="3">
        <v>10.469999999999999</v>
      </c>
      <c r="D2015">
        <v>38.06</v>
      </c>
      <c r="E2015">
        <f t="shared" si="31"/>
        <v>17.3</v>
      </c>
      <c r="F2015" t="str">
        <f>IF(_xlfn.XLOOKUP(A2015,'Shipment Detail'!N:N,'Shipment Detail'!D:D)="entreprise","E","P")</f>
        <v>E</v>
      </c>
    </row>
    <row r="2016" spans="1:6" x14ac:dyDescent="0.2">
      <c r="A2016" s="6">
        <v>873081367558</v>
      </c>
      <c r="B2016" t="s">
        <v>57</v>
      </c>
      <c r="C2016" s="3">
        <v>21.179999999999993</v>
      </c>
      <c r="D2016">
        <v>108.02</v>
      </c>
      <c r="E2016">
        <f t="shared" si="31"/>
        <v>49</v>
      </c>
      <c r="F2016" t="str">
        <f>IF(_xlfn.XLOOKUP(A2016,'Shipment Detail'!N:N,'Shipment Detail'!D:D)="entreprise","E","P")</f>
        <v>E</v>
      </c>
    </row>
    <row r="2017" spans="1:6" x14ac:dyDescent="0.2">
      <c r="A2017" s="6">
        <v>873081590595</v>
      </c>
      <c r="B2017" t="s">
        <v>57</v>
      </c>
      <c r="C2017" s="3">
        <v>7.7900000000000027</v>
      </c>
      <c r="D2017">
        <v>22</v>
      </c>
      <c r="E2017">
        <f t="shared" si="31"/>
        <v>10</v>
      </c>
      <c r="F2017" t="str">
        <f>IF(_xlfn.XLOOKUP(A2017,'Shipment Detail'!N:N,'Shipment Detail'!D:D)="entreprise","E","P")</f>
        <v>E</v>
      </c>
    </row>
    <row r="2018" spans="1:6" x14ac:dyDescent="0.2">
      <c r="A2018" s="6">
        <v>873081670449</v>
      </c>
      <c r="B2018" t="s">
        <v>57</v>
      </c>
      <c r="C2018" s="3">
        <v>7.7900000000000027</v>
      </c>
      <c r="D2018">
        <v>21.56</v>
      </c>
      <c r="E2018">
        <f t="shared" si="31"/>
        <v>9.7999999999999989</v>
      </c>
      <c r="F2018" t="str">
        <f>IF(_xlfn.XLOOKUP(A2018,'Shipment Detail'!N:N,'Shipment Detail'!D:D)="entreprise","E","P")</f>
        <v>E</v>
      </c>
    </row>
    <row r="2019" spans="1:6" x14ac:dyDescent="0.2">
      <c r="A2019" s="6">
        <v>873081832796</v>
      </c>
      <c r="B2019" t="s">
        <v>57</v>
      </c>
      <c r="C2019" s="3">
        <v>10.469999999999999</v>
      </c>
      <c r="D2019">
        <v>39.6</v>
      </c>
      <c r="E2019">
        <f t="shared" si="31"/>
        <v>18</v>
      </c>
      <c r="F2019" t="str">
        <f>IF(_xlfn.XLOOKUP(A2019,'Shipment Detail'!N:N,'Shipment Detail'!D:D)="entreprise","E","P")</f>
        <v>E</v>
      </c>
    </row>
    <row r="2020" spans="1:6" x14ac:dyDescent="0.2">
      <c r="A2020" s="6">
        <v>873081896021</v>
      </c>
      <c r="B2020" t="s">
        <v>57</v>
      </c>
      <c r="C2020" s="3">
        <v>13.809999999999995</v>
      </c>
      <c r="D2020">
        <v>59.62</v>
      </c>
      <c r="E2020">
        <f t="shared" si="31"/>
        <v>27.1</v>
      </c>
      <c r="F2020" t="str">
        <f>IF(_xlfn.XLOOKUP(A2020,'Shipment Detail'!N:N,'Shipment Detail'!D:D)="entreprise","E","P")</f>
        <v>E</v>
      </c>
    </row>
    <row r="2021" spans="1:6" x14ac:dyDescent="0.2">
      <c r="A2021" s="6">
        <v>873081974340</v>
      </c>
      <c r="B2021" t="s">
        <v>57</v>
      </c>
      <c r="C2021" s="3">
        <v>8.4599999999999973</v>
      </c>
      <c r="D2021">
        <v>26.4</v>
      </c>
      <c r="E2021">
        <f t="shared" si="31"/>
        <v>12</v>
      </c>
      <c r="F2021" t="str">
        <f>IF(_xlfn.XLOOKUP(A2021,'Shipment Detail'!N:N,'Shipment Detail'!D:D)="entreprise","E","P")</f>
        <v>E</v>
      </c>
    </row>
    <row r="2022" spans="1:6" x14ac:dyDescent="0.2">
      <c r="A2022" s="6">
        <v>873082137258</v>
      </c>
      <c r="B2022" t="s">
        <v>57</v>
      </c>
      <c r="C2022" s="3">
        <v>10.129999999999995</v>
      </c>
      <c r="D2022">
        <v>37.4</v>
      </c>
      <c r="E2022">
        <f t="shared" si="31"/>
        <v>17</v>
      </c>
      <c r="F2022" t="str">
        <f>IF(_xlfn.XLOOKUP(A2022,'Shipment Detail'!N:N,'Shipment Detail'!D:D)="entreprise","E","P")</f>
        <v>E</v>
      </c>
    </row>
    <row r="2023" spans="1:6" x14ac:dyDescent="0.2">
      <c r="A2023" s="6">
        <v>873082222041</v>
      </c>
      <c r="B2023" t="s">
        <v>57</v>
      </c>
      <c r="C2023" s="3">
        <v>14.82</v>
      </c>
      <c r="D2023">
        <v>68.2</v>
      </c>
      <c r="E2023">
        <f t="shared" si="31"/>
        <v>31</v>
      </c>
      <c r="F2023" t="str">
        <f>IF(_xlfn.XLOOKUP(A2023,'Shipment Detail'!N:N,'Shipment Detail'!D:D)="entreprise","E","P")</f>
        <v>E</v>
      </c>
    </row>
    <row r="2024" spans="1:6" x14ac:dyDescent="0.2">
      <c r="A2024" s="6">
        <v>873082308246</v>
      </c>
      <c r="B2024" t="s">
        <v>57</v>
      </c>
      <c r="C2024" s="3">
        <v>15.830000000000005</v>
      </c>
      <c r="D2024">
        <v>74.14</v>
      </c>
      <c r="E2024">
        <f t="shared" si="31"/>
        <v>33.700000000000003</v>
      </c>
      <c r="F2024" t="str">
        <f>IF(_xlfn.XLOOKUP(A2024,'Shipment Detail'!N:N,'Shipment Detail'!D:D)="entreprise","E","P")</f>
        <v>E</v>
      </c>
    </row>
    <row r="2025" spans="1:6" x14ac:dyDescent="0.2">
      <c r="A2025" s="6">
        <v>873082422139</v>
      </c>
      <c r="B2025" t="s">
        <v>57</v>
      </c>
      <c r="C2025" s="3">
        <v>14.82</v>
      </c>
      <c r="D2025">
        <v>67.760000000000005</v>
      </c>
      <c r="E2025">
        <f t="shared" si="31"/>
        <v>30.8</v>
      </c>
      <c r="F2025" t="str">
        <f>IF(_xlfn.XLOOKUP(A2025,'Shipment Detail'!N:N,'Shipment Detail'!D:D)="entreprise","E","P")</f>
        <v>E</v>
      </c>
    </row>
    <row r="2026" spans="1:6" x14ac:dyDescent="0.2">
      <c r="A2026" s="6">
        <v>873082462360</v>
      </c>
      <c r="B2026" t="s">
        <v>57</v>
      </c>
      <c r="C2026" s="3">
        <v>14.82</v>
      </c>
      <c r="D2026">
        <v>66.44</v>
      </c>
      <c r="E2026">
        <f t="shared" si="31"/>
        <v>30.200000000000003</v>
      </c>
      <c r="F2026" t="str">
        <f>IF(_xlfn.XLOOKUP(A2026,'Shipment Detail'!N:N,'Shipment Detail'!D:D)="entreprise","E","P")</f>
        <v>E</v>
      </c>
    </row>
    <row r="2027" spans="1:6" x14ac:dyDescent="0.2">
      <c r="A2027" s="6">
        <v>873082597140</v>
      </c>
      <c r="B2027" t="s">
        <v>57</v>
      </c>
      <c r="C2027" s="3">
        <v>11.469999999999999</v>
      </c>
      <c r="D2027">
        <v>46.2</v>
      </c>
      <c r="E2027">
        <f t="shared" si="31"/>
        <v>21</v>
      </c>
      <c r="F2027" t="str">
        <f>IF(_xlfn.XLOOKUP(A2027,'Shipment Detail'!N:N,'Shipment Detail'!D:D)="entreprise","E","P")</f>
        <v>E</v>
      </c>
    </row>
    <row r="2028" spans="1:6" x14ac:dyDescent="0.2">
      <c r="A2028" s="6">
        <v>873128759276</v>
      </c>
      <c r="B2028" t="s">
        <v>57</v>
      </c>
      <c r="C2028" s="3">
        <v>14.480000000000004</v>
      </c>
      <c r="D2028">
        <v>65.34</v>
      </c>
      <c r="E2028">
        <f t="shared" si="31"/>
        <v>29.700000000000003</v>
      </c>
      <c r="F2028" t="str">
        <f>IF(_xlfn.XLOOKUP(A2028,'Shipment Detail'!N:N,'Shipment Detail'!D:D)="entreprise","E","P")</f>
        <v>E</v>
      </c>
    </row>
    <row r="2029" spans="1:6" x14ac:dyDescent="0.2">
      <c r="A2029" s="6">
        <v>873128830924</v>
      </c>
      <c r="B2029" t="s">
        <v>57</v>
      </c>
      <c r="C2029" s="3">
        <v>7.120000000000001</v>
      </c>
      <c r="D2029">
        <v>15.84</v>
      </c>
      <c r="E2029">
        <f t="shared" si="31"/>
        <v>7.1999999999999993</v>
      </c>
      <c r="F2029" t="str">
        <f>IF(_xlfn.XLOOKUP(A2029,'Shipment Detail'!N:N,'Shipment Detail'!D:D)="entreprise","E","P")</f>
        <v>E</v>
      </c>
    </row>
    <row r="2030" spans="1:6" x14ac:dyDescent="0.2">
      <c r="A2030" s="6">
        <v>873128879421</v>
      </c>
      <c r="B2030" t="s">
        <v>57</v>
      </c>
      <c r="C2030" s="3">
        <v>9.4600000000000009</v>
      </c>
      <c r="D2030">
        <v>33</v>
      </c>
      <c r="E2030">
        <f t="shared" si="31"/>
        <v>15</v>
      </c>
      <c r="F2030" t="str">
        <f>IF(_xlfn.XLOOKUP(A2030,'Shipment Detail'!N:N,'Shipment Detail'!D:D)="entreprise","E","P")</f>
        <v>E</v>
      </c>
    </row>
    <row r="2031" spans="1:6" x14ac:dyDescent="0.2">
      <c r="A2031" s="6">
        <v>873128909244</v>
      </c>
      <c r="B2031" t="s">
        <v>57</v>
      </c>
      <c r="C2031" s="3">
        <v>6.120000000000001</v>
      </c>
      <c r="D2031">
        <v>11</v>
      </c>
      <c r="E2031">
        <f t="shared" si="31"/>
        <v>5</v>
      </c>
      <c r="F2031" t="str">
        <f>IF(_xlfn.XLOOKUP(A2031,'Shipment Detail'!N:N,'Shipment Detail'!D:D)="entreprise","E","P")</f>
        <v>E</v>
      </c>
    </row>
    <row r="2032" spans="1:6" x14ac:dyDescent="0.2">
      <c r="A2032" s="6">
        <v>873128945323</v>
      </c>
      <c r="B2032" t="s">
        <v>57</v>
      </c>
      <c r="C2032" s="3">
        <v>21.179999999999993</v>
      </c>
      <c r="D2032">
        <v>108.02</v>
      </c>
      <c r="E2032">
        <f t="shared" si="31"/>
        <v>49</v>
      </c>
      <c r="F2032" t="str">
        <f>IF(_xlfn.XLOOKUP(A2032,'Shipment Detail'!N:N,'Shipment Detail'!D:D)="entreprise","E","P")</f>
        <v>E</v>
      </c>
    </row>
    <row r="2033" spans="1:6" x14ac:dyDescent="0.2">
      <c r="A2033" s="6">
        <v>873129033240</v>
      </c>
      <c r="B2033" t="s">
        <v>57</v>
      </c>
      <c r="C2033" s="3">
        <v>10.129999999999995</v>
      </c>
      <c r="D2033">
        <v>36.08</v>
      </c>
      <c r="E2033">
        <f t="shared" si="31"/>
        <v>16.400000000000002</v>
      </c>
      <c r="F2033" t="str">
        <f>IF(_xlfn.XLOOKUP(A2033,'Shipment Detail'!N:N,'Shipment Detail'!D:D)="entreprise","E","P")</f>
        <v>E</v>
      </c>
    </row>
    <row r="2034" spans="1:6" x14ac:dyDescent="0.2">
      <c r="A2034" s="6">
        <v>873129055500</v>
      </c>
      <c r="B2034" t="s">
        <v>57</v>
      </c>
      <c r="C2034" s="3">
        <v>18.829999999999998</v>
      </c>
      <c r="D2034">
        <v>92.62</v>
      </c>
      <c r="E2034">
        <f t="shared" si="31"/>
        <v>42.1</v>
      </c>
      <c r="F2034" t="str">
        <f>IF(_xlfn.XLOOKUP(A2034,'Shipment Detail'!N:N,'Shipment Detail'!D:D)="entreprise","E","P")</f>
        <v>E</v>
      </c>
    </row>
    <row r="2035" spans="1:6" x14ac:dyDescent="0.2">
      <c r="A2035" s="6">
        <v>873129104155</v>
      </c>
      <c r="B2035" t="s">
        <v>57</v>
      </c>
      <c r="C2035" s="3">
        <v>10.469999999999999</v>
      </c>
      <c r="D2035">
        <v>38.72</v>
      </c>
      <c r="E2035">
        <f t="shared" si="31"/>
        <v>17.600000000000001</v>
      </c>
      <c r="F2035" t="str">
        <f>IF(_xlfn.XLOOKUP(A2035,'Shipment Detail'!N:N,'Shipment Detail'!D:D)="entreprise","E","P")</f>
        <v>E</v>
      </c>
    </row>
    <row r="2036" spans="1:6" x14ac:dyDescent="0.2">
      <c r="A2036" s="6">
        <v>873129128656</v>
      </c>
      <c r="B2036" t="s">
        <v>57</v>
      </c>
      <c r="C2036" s="3">
        <v>10.129999999999995</v>
      </c>
      <c r="D2036">
        <v>36.96</v>
      </c>
      <c r="E2036">
        <f t="shared" si="31"/>
        <v>16.8</v>
      </c>
      <c r="F2036" t="str">
        <f>IF(_xlfn.XLOOKUP(A2036,'Shipment Detail'!N:N,'Shipment Detail'!D:D)="entreprise","E","P")</f>
        <v>E</v>
      </c>
    </row>
    <row r="2037" spans="1:6" x14ac:dyDescent="0.2">
      <c r="A2037" s="6">
        <v>873129137455</v>
      </c>
      <c r="B2037" t="s">
        <v>57</v>
      </c>
      <c r="C2037" s="3">
        <v>9.8000000000000007</v>
      </c>
      <c r="D2037">
        <v>34.32</v>
      </c>
      <c r="E2037">
        <f t="shared" si="31"/>
        <v>15.6</v>
      </c>
      <c r="F2037" t="str">
        <f>IF(_xlfn.XLOOKUP(A2037,'Shipment Detail'!N:N,'Shipment Detail'!D:D)="entreprise","E","P")</f>
        <v>E</v>
      </c>
    </row>
    <row r="2038" spans="1:6" x14ac:dyDescent="0.2">
      <c r="A2038" s="6">
        <v>873129207661</v>
      </c>
      <c r="B2038" t="s">
        <v>57</v>
      </c>
      <c r="C2038" s="3">
        <v>9.1300000000000026</v>
      </c>
      <c r="D2038">
        <v>30.8</v>
      </c>
      <c r="E2038">
        <f t="shared" si="31"/>
        <v>14</v>
      </c>
      <c r="F2038" t="str">
        <f>IF(_xlfn.XLOOKUP(A2038,'Shipment Detail'!N:N,'Shipment Detail'!D:D)="entreprise","E","P")</f>
        <v>E</v>
      </c>
    </row>
    <row r="2039" spans="1:6" x14ac:dyDescent="0.2">
      <c r="A2039" s="6">
        <v>873129225947</v>
      </c>
      <c r="B2039" t="s">
        <v>57</v>
      </c>
      <c r="C2039" s="3">
        <v>26.86</v>
      </c>
      <c r="D2039">
        <v>147.4</v>
      </c>
      <c r="E2039">
        <f t="shared" si="31"/>
        <v>66.899999999999991</v>
      </c>
      <c r="F2039" t="str">
        <f>IF(_xlfn.XLOOKUP(A2039,'Shipment Detail'!N:N,'Shipment Detail'!D:D)="entreprise","E","P")</f>
        <v>E</v>
      </c>
    </row>
    <row r="2040" spans="1:6" x14ac:dyDescent="0.2">
      <c r="A2040" s="6">
        <v>873129346385</v>
      </c>
      <c r="B2040" t="s">
        <v>57</v>
      </c>
      <c r="C2040" s="3">
        <v>12.810000000000002</v>
      </c>
      <c r="D2040">
        <v>54.12</v>
      </c>
      <c r="E2040">
        <f t="shared" si="31"/>
        <v>24.6</v>
      </c>
      <c r="F2040" t="str">
        <f>IF(_xlfn.XLOOKUP(A2040,'Shipment Detail'!N:N,'Shipment Detail'!D:D)="entreprise","E","P")</f>
        <v>E</v>
      </c>
    </row>
    <row r="2041" spans="1:6" x14ac:dyDescent="0.2">
      <c r="A2041" s="6">
        <v>873129580423</v>
      </c>
      <c r="B2041" t="s">
        <v>57</v>
      </c>
      <c r="C2041" s="3">
        <v>9.4600000000000009</v>
      </c>
      <c r="D2041">
        <v>32.119999999999997</v>
      </c>
      <c r="E2041">
        <f t="shared" si="31"/>
        <v>14.6</v>
      </c>
      <c r="F2041" t="str">
        <f>IF(_xlfn.XLOOKUP(A2041,'Shipment Detail'!N:N,'Shipment Detail'!D:D)="entreprise","E","P")</f>
        <v>E</v>
      </c>
    </row>
    <row r="2042" spans="1:6" x14ac:dyDescent="0.2">
      <c r="A2042" s="6">
        <v>873129620122</v>
      </c>
      <c r="B2042" t="s">
        <v>57</v>
      </c>
      <c r="C2042" s="3">
        <v>14.480000000000004</v>
      </c>
      <c r="D2042">
        <v>66</v>
      </c>
      <c r="E2042">
        <f t="shared" si="31"/>
        <v>30</v>
      </c>
      <c r="F2042" t="str">
        <f>IF(_xlfn.XLOOKUP(A2042,'Shipment Detail'!N:N,'Shipment Detail'!D:D)="entreprise","E","P")</f>
        <v>E</v>
      </c>
    </row>
    <row r="2043" spans="1:6" x14ac:dyDescent="0.2">
      <c r="A2043" s="6">
        <v>873129689386</v>
      </c>
      <c r="B2043" t="s">
        <v>57</v>
      </c>
      <c r="C2043" s="3">
        <v>14.150000000000006</v>
      </c>
      <c r="D2043">
        <v>63.8</v>
      </c>
      <c r="E2043">
        <f t="shared" si="31"/>
        <v>29</v>
      </c>
      <c r="F2043" t="str">
        <f>IF(_xlfn.XLOOKUP(A2043,'Shipment Detail'!N:N,'Shipment Detail'!D:D)="entreprise","E","P")</f>
        <v>E</v>
      </c>
    </row>
    <row r="2044" spans="1:6" x14ac:dyDescent="0.2">
      <c r="A2044" s="6">
        <v>873129731270</v>
      </c>
      <c r="B2044" t="s">
        <v>57</v>
      </c>
      <c r="C2044" s="3">
        <v>16.830000000000005</v>
      </c>
      <c r="D2044">
        <v>79.42</v>
      </c>
      <c r="E2044">
        <f t="shared" si="31"/>
        <v>36.1</v>
      </c>
      <c r="F2044" t="str">
        <f>IF(_xlfn.XLOOKUP(A2044,'Shipment Detail'!N:N,'Shipment Detail'!D:D)="entreprise","E","P")</f>
        <v>E</v>
      </c>
    </row>
    <row r="2045" spans="1:6" x14ac:dyDescent="0.2">
      <c r="A2045" s="6">
        <v>873129791047</v>
      </c>
      <c r="B2045" t="s">
        <v>57</v>
      </c>
      <c r="C2045" s="3">
        <v>9.8000000000000007</v>
      </c>
      <c r="D2045">
        <v>34.32</v>
      </c>
      <c r="E2045">
        <f t="shared" si="31"/>
        <v>15.6</v>
      </c>
      <c r="F2045" t="str">
        <f>IF(_xlfn.XLOOKUP(A2045,'Shipment Detail'!N:N,'Shipment Detail'!D:D)="entreprise","E","P")</f>
        <v>E</v>
      </c>
    </row>
    <row r="2046" spans="1:6" x14ac:dyDescent="0.2">
      <c r="A2046" s="6">
        <v>873129809866</v>
      </c>
      <c r="B2046" t="s">
        <v>57</v>
      </c>
      <c r="C2046" s="3">
        <v>9.8000000000000007</v>
      </c>
      <c r="D2046">
        <v>33.659999999999997</v>
      </c>
      <c r="E2046">
        <f t="shared" si="31"/>
        <v>15.299999999999999</v>
      </c>
      <c r="F2046" t="str">
        <f>IF(_xlfn.XLOOKUP(A2046,'Shipment Detail'!N:N,'Shipment Detail'!D:D)="entreprise","E","P")</f>
        <v>E</v>
      </c>
    </row>
    <row r="2047" spans="1:6" x14ac:dyDescent="0.2">
      <c r="A2047" s="6">
        <v>873129860691</v>
      </c>
      <c r="B2047" t="s">
        <v>57</v>
      </c>
      <c r="C2047" s="3">
        <v>17.839999999999996</v>
      </c>
      <c r="D2047">
        <v>87.34</v>
      </c>
      <c r="E2047">
        <f t="shared" si="31"/>
        <v>39.700000000000003</v>
      </c>
      <c r="F2047" t="str">
        <f>IF(_xlfn.XLOOKUP(A2047,'Shipment Detail'!N:N,'Shipment Detail'!D:D)="entreprise","E","P")</f>
        <v>E</v>
      </c>
    </row>
    <row r="2048" spans="1:6" x14ac:dyDescent="0.2">
      <c r="A2048" s="6">
        <v>873129941953</v>
      </c>
      <c r="B2048" t="s">
        <v>57</v>
      </c>
      <c r="C2048" s="3">
        <v>5.7799999999999976</v>
      </c>
      <c r="D2048">
        <v>8.14</v>
      </c>
      <c r="E2048">
        <f t="shared" si="31"/>
        <v>3.7</v>
      </c>
      <c r="F2048" t="str">
        <f>IF(_xlfn.XLOOKUP(A2048,'Shipment Detail'!N:N,'Shipment Detail'!D:D)="entreprise","E","P")</f>
        <v>E</v>
      </c>
    </row>
    <row r="2049" spans="1:6" x14ac:dyDescent="0.2">
      <c r="A2049" s="6">
        <v>873129982449</v>
      </c>
      <c r="B2049" t="s">
        <v>57</v>
      </c>
      <c r="C2049" s="3">
        <v>21.510000000000005</v>
      </c>
      <c r="D2049">
        <v>111.76</v>
      </c>
      <c r="E2049">
        <f t="shared" si="31"/>
        <v>50.7</v>
      </c>
      <c r="F2049" t="str">
        <f>IF(_xlfn.XLOOKUP(A2049,'Shipment Detail'!N:N,'Shipment Detail'!D:D)="entreprise","E","P")</f>
        <v>E</v>
      </c>
    </row>
    <row r="2050" spans="1:6" x14ac:dyDescent="0.2">
      <c r="A2050" s="6">
        <v>873130035980</v>
      </c>
      <c r="B2050" t="s">
        <v>57</v>
      </c>
      <c r="C2050" s="3">
        <v>20.509999999999991</v>
      </c>
      <c r="D2050">
        <v>105.38</v>
      </c>
      <c r="E2050">
        <f t="shared" si="31"/>
        <v>47.800000000000004</v>
      </c>
      <c r="F2050" t="str">
        <f>IF(_xlfn.XLOOKUP(A2050,'Shipment Detail'!N:N,'Shipment Detail'!D:D)="entreprise","E","P")</f>
        <v>E</v>
      </c>
    </row>
    <row r="2051" spans="1:6" x14ac:dyDescent="0.2">
      <c r="A2051" s="6">
        <v>873130111210</v>
      </c>
      <c r="B2051" t="s">
        <v>57</v>
      </c>
      <c r="C2051" s="3">
        <v>24.86</v>
      </c>
      <c r="D2051">
        <v>132.22</v>
      </c>
      <c r="E2051">
        <f t="shared" ref="E2051:E2114" si="32">ROUNDUP(D2051*0.453592,1)</f>
        <v>60</v>
      </c>
      <c r="F2051" t="str">
        <f>IF(_xlfn.XLOOKUP(A2051,'Shipment Detail'!N:N,'Shipment Detail'!D:D)="entreprise","E","P")</f>
        <v>E</v>
      </c>
    </row>
    <row r="2052" spans="1:6" x14ac:dyDescent="0.2">
      <c r="A2052" s="6">
        <v>873130172690</v>
      </c>
      <c r="B2052" t="s">
        <v>57</v>
      </c>
      <c r="C2052" s="3">
        <v>9.8000000000000007</v>
      </c>
      <c r="D2052">
        <v>34.54</v>
      </c>
      <c r="E2052">
        <f t="shared" si="32"/>
        <v>15.7</v>
      </c>
      <c r="F2052" t="str">
        <f>IF(_xlfn.XLOOKUP(A2052,'Shipment Detail'!N:N,'Shipment Detail'!D:D)="entreprise","E","P")</f>
        <v>E</v>
      </c>
    </row>
    <row r="2053" spans="1:6" x14ac:dyDescent="0.2">
      <c r="A2053" s="6">
        <v>873130186825</v>
      </c>
      <c r="B2053" t="s">
        <v>57</v>
      </c>
      <c r="C2053" s="3">
        <v>7.7900000000000027</v>
      </c>
      <c r="D2053">
        <v>22</v>
      </c>
      <c r="E2053">
        <f t="shared" si="32"/>
        <v>10</v>
      </c>
      <c r="F2053" t="str">
        <f>IF(_xlfn.XLOOKUP(A2053,'Shipment Detail'!N:N,'Shipment Detail'!D:D)="entreprise","E","P")</f>
        <v>E</v>
      </c>
    </row>
    <row r="2054" spans="1:6" x14ac:dyDescent="0.2">
      <c r="A2054" s="6">
        <v>873130319812</v>
      </c>
      <c r="B2054" t="s">
        <v>57</v>
      </c>
      <c r="C2054" s="3">
        <v>11.469999999999999</v>
      </c>
      <c r="D2054">
        <v>45.1</v>
      </c>
      <c r="E2054">
        <f t="shared" si="32"/>
        <v>20.5</v>
      </c>
      <c r="F2054" t="str">
        <f>IF(_xlfn.XLOOKUP(A2054,'Shipment Detail'!N:N,'Shipment Detail'!D:D)="entreprise","E","P")</f>
        <v>E</v>
      </c>
    </row>
    <row r="2055" spans="1:6" x14ac:dyDescent="0.2">
      <c r="A2055" s="6">
        <v>873130364080</v>
      </c>
      <c r="B2055" t="s">
        <v>57</v>
      </c>
      <c r="C2055" s="3">
        <v>7.7900000000000027</v>
      </c>
      <c r="D2055">
        <v>22</v>
      </c>
      <c r="E2055">
        <f t="shared" si="32"/>
        <v>10</v>
      </c>
      <c r="F2055" t="str">
        <f>IF(_xlfn.XLOOKUP(A2055,'Shipment Detail'!N:N,'Shipment Detail'!D:D)="entreprise","E","P")</f>
        <v>E</v>
      </c>
    </row>
    <row r="2056" spans="1:6" x14ac:dyDescent="0.2">
      <c r="A2056" s="6">
        <v>873130435741</v>
      </c>
      <c r="B2056" t="s">
        <v>57</v>
      </c>
      <c r="C2056" s="3">
        <v>9.4600000000000009</v>
      </c>
      <c r="D2056">
        <v>33</v>
      </c>
      <c r="E2056">
        <f t="shared" si="32"/>
        <v>15</v>
      </c>
      <c r="F2056" t="str">
        <f>IF(_xlfn.XLOOKUP(A2056,'Shipment Detail'!N:N,'Shipment Detail'!D:D)="entreprise","E","P")</f>
        <v>E</v>
      </c>
    </row>
    <row r="2057" spans="1:6" x14ac:dyDescent="0.2">
      <c r="A2057" s="6">
        <v>873130460488</v>
      </c>
      <c r="B2057" t="s">
        <v>57</v>
      </c>
      <c r="C2057" s="3">
        <v>9.1300000000000026</v>
      </c>
      <c r="D2057">
        <v>30.8</v>
      </c>
      <c r="E2057">
        <f t="shared" si="32"/>
        <v>14</v>
      </c>
      <c r="F2057" t="str">
        <f>IF(_xlfn.XLOOKUP(A2057,'Shipment Detail'!N:N,'Shipment Detail'!D:D)="entreprise","E","P")</f>
        <v>E</v>
      </c>
    </row>
    <row r="2058" spans="1:6" x14ac:dyDescent="0.2">
      <c r="A2058" s="6">
        <v>873130498584</v>
      </c>
      <c r="B2058" t="s">
        <v>57</v>
      </c>
      <c r="C2058" s="3">
        <v>25.86</v>
      </c>
      <c r="D2058">
        <v>140.36000000000001</v>
      </c>
      <c r="E2058">
        <f t="shared" si="32"/>
        <v>63.7</v>
      </c>
      <c r="F2058" t="str">
        <f>IF(_xlfn.XLOOKUP(A2058,'Shipment Detail'!N:N,'Shipment Detail'!D:D)="entreprise","E","P")</f>
        <v>E</v>
      </c>
    </row>
    <row r="2059" spans="1:6" x14ac:dyDescent="0.2">
      <c r="A2059" s="6">
        <v>873130637886</v>
      </c>
      <c r="B2059" t="s">
        <v>57</v>
      </c>
      <c r="C2059" s="3">
        <v>8.4599999999999973</v>
      </c>
      <c r="D2059">
        <v>24.86</v>
      </c>
      <c r="E2059">
        <f t="shared" si="32"/>
        <v>11.299999999999999</v>
      </c>
      <c r="F2059" t="str">
        <f>IF(_xlfn.XLOOKUP(A2059,'Shipment Detail'!N:N,'Shipment Detail'!D:D)="entreprise","E","P")</f>
        <v>E</v>
      </c>
    </row>
    <row r="2060" spans="1:6" x14ac:dyDescent="0.2">
      <c r="A2060" s="6">
        <v>873130678213</v>
      </c>
      <c r="B2060" t="s">
        <v>57</v>
      </c>
      <c r="C2060" s="3">
        <v>8.7999999999999972</v>
      </c>
      <c r="D2060">
        <v>28.6</v>
      </c>
      <c r="E2060">
        <f t="shared" si="32"/>
        <v>13</v>
      </c>
      <c r="F2060" t="str">
        <f>IF(_xlfn.XLOOKUP(A2060,'Shipment Detail'!N:N,'Shipment Detail'!D:D)="entreprise","E","P")</f>
        <v>E</v>
      </c>
    </row>
    <row r="2061" spans="1:6" x14ac:dyDescent="0.2">
      <c r="A2061" s="6">
        <v>873130686347</v>
      </c>
      <c r="B2061" t="s">
        <v>57</v>
      </c>
      <c r="C2061" s="3">
        <v>13.149999999999999</v>
      </c>
      <c r="D2061">
        <v>57.2</v>
      </c>
      <c r="E2061">
        <f t="shared" si="32"/>
        <v>26</v>
      </c>
      <c r="F2061" t="str">
        <f>IF(_xlfn.XLOOKUP(A2061,'Shipment Detail'!N:N,'Shipment Detail'!D:D)="entreprise","E","P")</f>
        <v>E</v>
      </c>
    </row>
    <row r="2062" spans="1:6" x14ac:dyDescent="0.2">
      <c r="A2062" s="6">
        <v>873130995990</v>
      </c>
      <c r="B2062" t="s">
        <v>57</v>
      </c>
      <c r="C2062" s="3">
        <v>7.4600000000000009</v>
      </c>
      <c r="D2062">
        <v>18.04</v>
      </c>
      <c r="E2062">
        <f t="shared" si="32"/>
        <v>8.1999999999999993</v>
      </c>
      <c r="F2062" t="str">
        <f>IF(_xlfn.XLOOKUP(A2062,'Shipment Detail'!N:N,'Shipment Detail'!D:D)="entreprise","E","P")</f>
        <v>E</v>
      </c>
    </row>
    <row r="2063" spans="1:6" x14ac:dyDescent="0.2">
      <c r="A2063" s="6">
        <v>873131219996</v>
      </c>
      <c r="B2063" t="s">
        <v>57</v>
      </c>
      <c r="C2063" s="3">
        <v>9.8000000000000007</v>
      </c>
      <c r="D2063">
        <v>34.979999999999997</v>
      </c>
      <c r="E2063">
        <f t="shared" si="32"/>
        <v>15.9</v>
      </c>
      <c r="F2063" t="str">
        <f>IF(_xlfn.XLOOKUP(A2063,'Shipment Detail'!N:N,'Shipment Detail'!D:D)="entreprise","E","P")</f>
        <v>E</v>
      </c>
    </row>
    <row r="2064" spans="1:6" x14ac:dyDescent="0.2">
      <c r="A2064" s="6">
        <v>873131265918</v>
      </c>
      <c r="B2064" t="s">
        <v>57</v>
      </c>
      <c r="C2064" s="3">
        <v>13.809999999999995</v>
      </c>
      <c r="D2064">
        <v>61.6</v>
      </c>
      <c r="E2064">
        <f t="shared" si="32"/>
        <v>28</v>
      </c>
      <c r="F2064" t="str">
        <f>IF(_xlfn.XLOOKUP(A2064,'Shipment Detail'!N:N,'Shipment Detail'!D:D)="entreprise","E","P")</f>
        <v>E</v>
      </c>
    </row>
    <row r="2065" spans="1:6" x14ac:dyDescent="0.2">
      <c r="A2065" s="6">
        <v>873131295244</v>
      </c>
      <c r="B2065" t="s">
        <v>57</v>
      </c>
      <c r="C2065" s="3">
        <v>10.800000000000004</v>
      </c>
      <c r="D2065">
        <v>41.8</v>
      </c>
      <c r="E2065">
        <f t="shared" si="32"/>
        <v>19</v>
      </c>
      <c r="F2065" t="str">
        <f>IF(_xlfn.XLOOKUP(A2065,'Shipment Detail'!N:N,'Shipment Detail'!D:D)="entreprise","E","P")</f>
        <v>E</v>
      </c>
    </row>
    <row r="2066" spans="1:6" x14ac:dyDescent="0.2">
      <c r="A2066" s="6">
        <v>873131362576</v>
      </c>
      <c r="B2066" t="s">
        <v>57</v>
      </c>
      <c r="C2066" s="3">
        <v>10.800000000000004</v>
      </c>
      <c r="D2066">
        <v>41.58</v>
      </c>
      <c r="E2066">
        <f t="shared" si="32"/>
        <v>18.900000000000002</v>
      </c>
      <c r="F2066" t="str">
        <f>IF(_xlfn.XLOOKUP(A2066,'Shipment Detail'!N:N,'Shipment Detail'!D:D)="entreprise","E","P")</f>
        <v>E</v>
      </c>
    </row>
    <row r="2067" spans="1:6" x14ac:dyDescent="0.2">
      <c r="A2067" s="6">
        <v>873131386091</v>
      </c>
      <c r="B2067" t="s">
        <v>57</v>
      </c>
      <c r="C2067" s="3">
        <v>13.149999999999999</v>
      </c>
      <c r="D2067">
        <v>57.2</v>
      </c>
      <c r="E2067">
        <f t="shared" si="32"/>
        <v>26</v>
      </c>
      <c r="F2067" t="str">
        <f>IF(_xlfn.XLOOKUP(A2067,'Shipment Detail'!N:N,'Shipment Detail'!D:D)="entreprise","E","P")</f>
        <v>E</v>
      </c>
    </row>
    <row r="2068" spans="1:6" x14ac:dyDescent="0.2">
      <c r="A2068" s="6">
        <v>873131551600</v>
      </c>
      <c r="B2068" t="s">
        <v>57</v>
      </c>
      <c r="C2068" s="3">
        <v>13.809999999999995</v>
      </c>
      <c r="D2068">
        <v>61.6</v>
      </c>
      <c r="E2068">
        <f t="shared" si="32"/>
        <v>28</v>
      </c>
      <c r="F2068" t="str">
        <f>IF(_xlfn.XLOOKUP(A2068,'Shipment Detail'!N:N,'Shipment Detail'!D:D)="entreprise","E","P")</f>
        <v>E</v>
      </c>
    </row>
    <row r="2069" spans="1:6" x14ac:dyDescent="0.2">
      <c r="A2069" s="6">
        <v>873131612249</v>
      </c>
      <c r="B2069" t="s">
        <v>57</v>
      </c>
      <c r="C2069" s="3">
        <v>17.5</v>
      </c>
      <c r="D2069">
        <v>85.8</v>
      </c>
      <c r="E2069">
        <f t="shared" si="32"/>
        <v>39</v>
      </c>
      <c r="F2069" t="str">
        <f>IF(_xlfn.XLOOKUP(A2069,'Shipment Detail'!N:N,'Shipment Detail'!D:D)="entreprise","E","P")</f>
        <v>E</v>
      </c>
    </row>
    <row r="2070" spans="1:6" x14ac:dyDescent="0.2">
      <c r="A2070" s="6">
        <v>873131720240</v>
      </c>
      <c r="B2070" t="s">
        <v>57</v>
      </c>
      <c r="C2070" s="3">
        <v>17.169999999999995</v>
      </c>
      <c r="D2070">
        <v>83.6</v>
      </c>
      <c r="E2070">
        <f t="shared" si="32"/>
        <v>38</v>
      </c>
      <c r="F2070" t="str">
        <f>IF(_xlfn.XLOOKUP(A2070,'Shipment Detail'!N:N,'Shipment Detail'!D:D)="entreprise","E","P")</f>
        <v>E</v>
      </c>
    </row>
    <row r="2071" spans="1:6" x14ac:dyDescent="0.2">
      <c r="A2071" s="6">
        <v>873131752771</v>
      </c>
      <c r="B2071" t="s">
        <v>57</v>
      </c>
      <c r="C2071" s="3">
        <v>9.8000000000000007</v>
      </c>
      <c r="D2071">
        <v>33.44</v>
      </c>
      <c r="E2071">
        <f t="shared" si="32"/>
        <v>15.2</v>
      </c>
      <c r="F2071" t="str">
        <f>IF(_xlfn.XLOOKUP(A2071,'Shipment Detail'!N:N,'Shipment Detail'!D:D)="entreprise","E","P")</f>
        <v>E</v>
      </c>
    </row>
    <row r="2072" spans="1:6" x14ac:dyDescent="0.2">
      <c r="A2072" s="6">
        <v>873131778304</v>
      </c>
      <c r="B2072" t="s">
        <v>57</v>
      </c>
      <c r="C2072" s="3">
        <v>14.82</v>
      </c>
      <c r="D2072">
        <v>67.540000000000006</v>
      </c>
      <c r="E2072">
        <f t="shared" si="32"/>
        <v>30.700000000000003</v>
      </c>
      <c r="F2072" t="str">
        <f>IF(_xlfn.XLOOKUP(A2072,'Shipment Detail'!N:N,'Shipment Detail'!D:D)="entreprise","E","P")</f>
        <v>E</v>
      </c>
    </row>
    <row r="2073" spans="1:6" x14ac:dyDescent="0.2">
      <c r="A2073" s="6">
        <v>873131860820</v>
      </c>
      <c r="B2073" t="s">
        <v>57</v>
      </c>
      <c r="C2073" s="3">
        <v>15.159999999999997</v>
      </c>
      <c r="D2073">
        <v>68.86</v>
      </c>
      <c r="E2073">
        <f t="shared" si="32"/>
        <v>31.3</v>
      </c>
      <c r="F2073" t="str">
        <f>IF(_xlfn.XLOOKUP(A2073,'Shipment Detail'!N:N,'Shipment Detail'!D:D)="entreprise","E","P")</f>
        <v>E</v>
      </c>
    </row>
    <row r="2074" spans="1:6" x14ac:dyDescent="0.2">
      <c r="A2074" s="6">
        <v>873131971923</v>
      </c>
      <c r="B2074" t="s">
        <v>57</v>
      </c>
      <c r="C2074" s="3">
        <v>23.849999999999994</v>
      </c>
      <c r="D2074">
        <v>126.5</v>
      </c>
      <c r="E2074">
        <f t="shared" si="32"/>
        <v>57.4</v>
      </c>
      <c r="F2074" t="str">
        <f>IF(_xlfn.XLOOKUP(A2074,'Shipment Detail'!N:N,'Shipment Detail'!D:D)="entreprise","E","P")</f>
        <v>E</v>
      </c>
    </row>
    <row r="2075" spans="1:6" x14ac:dyDescent="0.2">
      <c r="A2075" s="6">
        <v>873132089515</v>
      </c>
      <c r="B2075" t="s">
        <v>57</v>
      </c>
      <c r="C2075" s="3">
        <v>15.159999999999997</v>
      </c>
      <c r="D2075">
        <v>69.08</v>
      </c>
      <c r="E2075">
        <f t="shared" si="32"/>
        <v>31.400000000000002</v>
      </c>
      <c r="F2075" t="str">
        <f>IF(_xlfn.XLOOKUP(A2075,'Shipment Detail'!N:N,'Shipment Detail'!D:D)="entreprise","E","P")</f>
        <v>E</v>
      </c>
    </row>
    <row r="2076" spans="1:6" x14ac:dyDescent="0.2">
      <c r="A2076" s="6">
        <v>873132189838</v>
      </c>
      <c r="B2076" t="s">
        <v>57</v>
      </c>
      <c r="C2076" s="3">
        <v>9.8000000000000007</v>
      </c>
      <c r="D2076">
        <v>34.32</v>
      </c>
      <c r="E2076">
        <f t="shared" si="32"/>
        <v>15.6</v>
      </c>
      <c r="F2076" t="str">
        <f>IF(_xlfn.XLOOKUP(A2076,'Shipment Detail'!N:N,'Shipment Detail'!D:D)="entreprise","E","P")</f>
        <v>E</v>
      </c>
    </row>
    <row r="2077" spans="1:6" x14ac:dyDescent="0.2">
      <c r="A2077" s="6">
        <v>873132212976</v>
      </c>
      <c r="B2077" t="s">
        <v>57</v>
      </c>
      <c r="C2077" s="3">
        <v>17.169999999999995</v>
      </c>
      <c r="D2077">
        <v>83.6</v>
      </c>
      <c r="E2077">
        <f t="shared" si="32"/>
        <v>38</v>
      </c>
      <c r="F2077" t="str">
        <f>IF(_xlfn.XLOOKUP(A2077,'Shipment Detail'!N:N,'Shipment Detail'!D:D)="entreprise","E","P")</f>
        <v>E</v>
      </c>
    </row>
    <row r="2078" spans="1:6" x14ac:dyDescent="0.2">
      <c r="A2078" s="6">
        <v>873132242876</v>
      </c>
      <c r="B2078" t="s">
        <v>57</v>
      </c>
      <c r="C2078" s="3">
        <v>15.489999999999995</v>
      </c>
      <c r="D2078">
        <v>72.16</v>
      </c>
      <c r="E2078">
        <f t="shared" si="32"/>
        <v>32.800000000000004</v>
      </c>
      <c r="F2078" t="str">
        <f>IF(_xlfn.XLOOKUP(A2078,'Shipment Detail'!N:N,'Shipment Detail'!D:D)="entreprise","E","P")</f>
        <v>E</v>
      </c>
    </row>
    <row r="2079" spans="1:6" x14ac:dyDescent="0.2">
      <c r="A2079" s="6">
        <v>873132471683</v>
      </c>
      <c r="B2079" t="s">
        <v>57</v>
      </c>
      <c r="C2079" s="3">
        <v>53.22999999999999</v>
      </c>
      <c r="D2079">
        <v>287.54000000000002</v>
      </c>
      <c r="E2079">
        <f t="shared" si="32"/>
        <v>130.5</v>
      </c>
      <c r="F2079" t="str">
        <f>IF(_xlfn.XLOOKUP(A2079,'Shipment Detail'!N:N,'Shipment Detail'!D:D)="entreprise","E","P")</f>
        <v>E</v>
      </c>
    </row>
    <row r="2080" spans="1:6" x14ac:dyDescent="0.2">
      <c r="A2080" s="6">
        <v>873132619673</v>
      </c>
      <c r="B2080" t="s">
        <v>57</v>
      </c>
      <c r="C2080" s="3">
        <v>19.499999999999993</v>
      </c>
      <c r="D2080">
        <v>99</v>
      </c>
      <c r="E2080">
        <f t="shared" si="32"/>
        <v>45</v>
      </c>
      <c r="F2080" t="str">
        <f>IF(_xlfn.XLOOKUP(A2080,'Shipment Detail'!N:N,'Shipment Detail'!D:D)="entreprise","E","P")</f>
        <v>E</v>
      </c>
    </row>
    <row r="2081" spans="1:6" x14ac:dyDescent="0.2">
      <c r="A2081" s="6">
        <v>873132680617</v>
      </c>
      <c r="B2081" t="s">
        <v>57</v>
      </c>
      <c r="C2081" s="3">
        <v>10.800000000000004</v>
      </c>
      <c r="D2081">
        <v>40.479999999999997</v>
      </c>
      <c r="E2081">
        <f t="shared" si="32"/>
        <v>18.400000000000002</v>
      </c>
      <c r="F2081" t="str">
        <f>IF(_xlfn.XLOOKUP(A2081,'Shipment Detail'!N:N,'Shipment Detail'!D:D)="entreprise","E","P")</f>
        <v>E</v>
      </c>
    </row>
    <row r="2082" spans="1:6" x14ac:dyDescent="0.2">
      <c r="A2082" s="6">
        <v>873132764201</v>
      </c>
      <c r="B2082" t="s">
        <v>57</v>
      </c>
      <c r="C2082" s="3">
        <v>12.14</v>
      </c>
      <c r="D2082">
        <v>50.6</v>
      </c>
      <c r="E2082">
        <f t="shared" si="32"/>
        <v>23</v>
      </c>
      <c r="F2082" t="str">
        <f>IF(_xlfn.XLOOKUP(A2082,'Shipment Detail'!N:N,'Shipment Detail'!D:D)="entreprise","E","P")</f>
        <v>E</v>
      </c>
    </row>
    <row r="2083" spans="1:6" x14ac:dyDescent="0.2">
      <c r="A2083" s="6">
        <v>873132792911</v>
      </c>
      <c r="B2083" t="s">
        <v>57</v>
      </c>
      <c r="C2083" s="3">
        <v>18.829999999999998</v>
      </c>
      <c r="D2083">
        <v>94.16</v>
      </c>
      <c r="E2083">
        <f t="shared" si="32"/>
        <v>42.800000000000004</v>
      </c>
      <c r="F2083" t="str">
        <f>IF(_xlfn.XLOOKUP(A2083,'Shipment Detail'!N:N,'Shipment Detail'!D:D)="entreprise","E","P")</f>
        <v>E</v>
      </c>
    </row>
    <row r="2084" spans="1:6" x14ac:dyDescent="0.2">
      <c r="A2084" s="6">
        <v>873132840078</v>
      </c>
      <c r="B2084" t="s">
        <v>57</v>
      </c>
      <c r="C2084" s="3">
        <v>17.839999999999996</v>
      </c>
      <c r="D2084">
        <v>88</v>
      </c>
      <c r="E2084">
        <f t="shared" si="32"/>
        <v>40</v>
      </c>
      <c r="F2084" t="str">
        <f>IF(_xlfn.XLOOKUP(A2084,'Shipment Detail'!N:N,'Shipment Detail'!D:D)="entreprise","E","P")</f>
        <v>E</v>
      </c>
    </row>
    <row r="2085" spans="1:6" x14ac:dyDescent="0.2">
      <c r="A2085" s="6">
        <v>873132914989</v>
      </c>
      <c r="B2085" t="s">
        <v>57</v>
      </c>
      <c r="C2085" s="3">
        <v>10.129999999999995</v>
      </c>
      <c r="D2085">
        <v>36.96</v>
      </c>
      <c r="E2085">
        <f t="shared" si="32"/>
        <v>16.8</v>
      </c>
      <c r="F2085" t="str">
        <f>IF(_xlfn.XLOOKUP(A2085,'Shipment Detail'!N:N,'Shipment Detail'!D:D)="entreprise","E","P")</f>
        <v>E</v>
      </c>
    </row>
    <row r="2086" spans="1:6" x14ac:dyDescent="0.2">
      <c r="A2086" s="6">
        <v>873132933528</v>
      </c>
      <c r="B2086" t="s">
        <v>57</v>
      </c>
      <c r="C2086" s="3">
        <v>19.170000000000002</v>
      </c>
      <c r="D2086">
        <v>96.8</v>
      </c>
      <c r="E2086">
        <f t="shared" si="32"/>
        <v>44</v>
      </c>
      <c r="F2086" t="str">
        <f>IF(_xlfn.XLOOKUP(A2086,'Shipment Detail'!N:N,'Shipment Detail'!D:D)="entreprise","E","P")</f>
        <v>E</v>
      </c>
    </row>
    <row r="2087" spans="1:6" x14ac:dyDescent="0.2">
      <c r="A2087" s="6">
        <v>873133588986</v>
      </c>
      <c r="B2087" t="s">
        <v>57</v>
      </c>
      <c r="C2087" s="3">
        <v>9.8000000000000007</v>
      </c>
      <c r="D2087">
        <v>34.979999999999997</v>
      </c>
      <c r="E2087">
        <f t="shared" si="32"/>
        <v>15.9</v>
      </c>
      <c r="F2087" t="str">
        <f>IF(_xlfn.XLOOKUP(A2087,'Shipment Detail'!N:N,'Shipment Detail'!D:D)="entreprise","E","P")</f>
        <v>E</v>
      </c>
    </row>
    <row r="2088" spans="1:6" x14ac:dyDescent="0.2">
      <c r="A2088" s="6">
        <v>873133619154</v>
      </c>
      <c r="B2088" t="s">
        <v>57</v>
      </c>
      <c r="C2088" s="3">
        <v>10.469999999999999</v>
      </c>
      <c r="D2088">
        <v>38.06</v>
      </c>
      <c r="E2088">
        <f t="shared" si="32"/>
        <v>17.3</v>
      </c>
      <c r="F2088" t="str">
        <f>IF(_xlfn.XLOOKUP(A2088,'Shipment Detail'!N:N,'Shipment Detail'!D:D)="entreprise","E","P")</f>
        <v>E</v>
      </c>
    </row>
    <row r="2089" spans="1:6" x14ac:dyDescent="0.2">
      <c r="A2089" s="6">
        <v>873133641145</v>
      </c>
      <c r="B2089" t="s">
        <v>57</v>
      </c>
      <c r="C2089" s="3">
        <v>20.840000000000003</v>
      </c>
      <c r="D2089">
        <v>107.8</v>
      </c>
      <c r="E2089">
        <f t="shared" si="32"/>
        <v>48.9</v>
      </c>
      <c r="F2089" t="str">
        <f>IF(_xlfn.XLOOKUP(A2089,'Shipment Detail'!N:N,'Shipment Detail'!D:D)="entreprise","E","P")</f>
        <v>E</v>
      </c>
    </row>
    <row r="2090" spans="1:6" x14ac:dyDescent="0.2">
      <c r="A2090" s="6">
        <v>873133843420</v>
      </c>
      <c r="B2090" t="s">
        <v>57</v>
      </c>
      <c r="C2090" s="3">
        <v>9.8000000000000007</v>
      </c>
      <c r="D2090">
        <v>33.880000000000003</v>
      </c>
      <c r="E2090">
        <f t="shared" si="32"/>
        <v>15.4</v>
      </c>
      <c r="F2090" t="str">
        <f>IF(_xlfn.XLOOKUP(A2090,'Shipment Detail'!N:N,'Shipment Detail'!D:D)="entreprise","E","P")</f>
        <v>E</v>
      </c>
    </row>
    <row r="2091" spans="1:6" x14ac:dyDescent="0.2">
      <c r="A2091" s="6">
        <v>873133945594</v>
      </c>
      <c r="B2091" t="s">
        <v>57</v>
      </c>
      <c r="C2091" s="3">
        <v>9.4600000000000009</v>
      </c>
      <c r="D2091">
        <v>33</v>
      </c>
      <c r="E2091">
        <f t="shared" si="32"/>
        <v>15</v>
      </c>
      <c r="F2091" t="str">
        <f>IF(_xlfn.XLOOKUP(A2091,'Shipment Detail'!N:N,'Shipment Detail'!D:D)="entreprise","E","P")</f>
        <v>E</v>
      </c>
    </row>
    <row r="2092" spans="1:6" x14ac:dyDescent="0.2">
      <c r="A2092" s="6">
        <v>873133964410</v>
      </c>
      <c r="B2092" t="s">
        <v>57</v>
      </c>
      <c r="C2092" s="3">
        <v>5.1099999999999994</v>
      </c>
      <c r="D2092">
        <v>4.4000000000000004</v>
      </c>
      <c r="E2092">
        <f t="shared" si="32"/>
        <v>2</v>
      </c>
      <c r="F2092" t="str">
        <f>IF(_xlfn.XLOOKUP(A2092,'Shipment Detail'!N:N,'Shipment Detail'!D:D)="entreprise","E","P")</f>
        <v>E</v>
      </c>
    </row>
    <row r="2093" spans="1:6" x14ac:dyDescent="0.2">
      <c r="A2093" s="6">
        <v>873133968356</v>
      </c>
      <c r="B2093" t="s">
        <v>57</v>
      </c>
      <c r="C2093" s="3">
        <v>5.1099999999999994</v>
      </c>
      <c r="D2093">
        <v>4.4000000000000004</v>
      </c>
      <c r="E2093">
        <f t="shared" si="32"/>
        <v>2</v>
      </c>
      <c r="F2093" t="str">
        <f>IF(_xlfn.XLOOKUP(A2093,'Shipment Detail'!N:N,'Shipment Detail'!D:D)="entreprise","E","P")</f>
        <v>E</v>
      </c>
    </row>
    <row r="2094" spans="1:6" x14ac:dyDescent="0.2">
      <c r="A2094" s="6">
        <v>873134048242</v>
      </c>
      <c r="B2094" t="s">
        <v>57</v>
      </c>
      <c r="C2094" s="3">
        <v>14.82</v>
      </c>
      <c r="D2094">
        <v>68.2</v>
      </c>
      <c r="E2094">
        <f t="shared" si="32"/>
        <v>31</v>
      </c>
      <c r="F2094" t="str">
        <f>IF(_xlfn.XLOOKUP(A2094,'Shipment Detail'!N:N,'Shipment Detail'!D:D)="entreprise","E","P")</f>
        <v>E</v>
      </c>
    </row>
    <row r="2095" spans="1:6" x14ac:dyDescent="0.2">
      <c r="A2095" s="6">
        <v>873134123929</v>
      </c>
      <c r="B2095" t="s">
        <v>57</v>
      </c>
      <c r="C2095" s="3">
        <v>10.469999999999999</v>
      </c>
      <c r="D2095">
        <v>38.5</v>
      </c>
      <c r="E2095">
        <f t="shared" si="32"/>
        <v>17.5</v>
      </c>
      <c r="F2095" t="str">
        <f>IF(_xlfn.XLOOKUP(A2095,'Shipment Detail'!N:N,'Shipment Detail'!D:D)="entreprise","E","P")</f>
        <v>E</v>
      </c>
    </row>
    <row r="2096" spans="1:6" x14ac:dyDescent="0.2">
      <c r="A2096" s="6">
        <v>873134161345</v>
      </c>
      <c r="B2096" t="s">
        <v>57</v>
      </c>
      <c r="C2096" s="3">
        <v>6.7899999999999991</v>
      </c>
      <c r="D2096">
        <v>13.42</v>
      </c>
      <c r="E2096">
        <f t="shared" si="32"/>
        <v>6.1</v>
      </c>
      <c r="F2096" t="str">
        <f>IF(_xlfn.XLOOKUP(A2096,'Shipment Detail'!N:N,'Shipment Detail'!D:D)="entreprise","E","P")</f>
        <v>E</v>
      </c>
    </row>
    <row r="2097" spans="1:6" x14ac:dyDescent="0.2">
      <c r="A2097" s="6">
        <v>873134277601</v>
      </c>
      <c r="B2097" t="s">
        <v>57</v>
      </c>
      <c r="C2097" s="3">
        <v>26.189999999999998</v>
      </c>
      <c r="D2097">
        <v>143</v>
      </c>
      <c r="E2097">
        <f t="shared" si="32"/>
        <v>64.899999999999991</v>
      </c>
      <c r="F2097" t="str">
        <f>IF(_xlfn.XLOOKUP(A2097,'Shipment Detail'!N:N,'Shipment Detail'!D:D)="entreprise","E","P")</f>
        <v>E</v>
      </c>
    </row>
    <row r="2098" spans="1:6" x14ac:dyDescent="0.2">
      <c r="A2098" s="6">
        <v>873135406644</v>
      </c>
      <c r="B2098" t="s">
        <v>57</v>
      </c>
      <c r="C2098" s="3">
        <v>10.469999999999999</v>
      </c>
      <c r="D2098">
        <v>38.5</v>
      </c>
      <c r="E2098">
        <f t="shared" si="32"/>
        <v>17.5</v>
      </c>
      <c r="F2098" t="str">
        <f>IF(_xlfn.XLOOKUP(A2098,'Shipment Detail'!N:N,'Shipment Detail'!D:D)="entreprise","E","P")</f>
        <v>E</v>
      </c>
    </row>
    <row r="2099" spans="1:6" x14ac:dyDescent="0.2">
      <c r="A2099" s="6">
        <v>873135417700</v>
      </c>
      <c r="B2099" t="s">
        <v>57</v>
      </c>
      <c r="C2099" s="3">
        <v>10.800000000000004</v>
      </c>
      <c r="D2099">
        <v>41.36</v>
      </c>
      <c r="E2099">
        <f t="shared" si="32"/>
        <v>18.8</v>
      </c>
      <c r="F2099" t="str">
        <f>IF(_xlfn.XLOOKUP(A2099,'Shipment Detail'!N:N,'Shipment Detail'!D:D)="entreprise","E","P")</f>
        <v>E</v>
      </c>
    </row>
    <row r="2100" spans="1:6" x14ac:dyDescent="0.2">
      <c r="A2100" s="6">
        <v>873135467278</v>
      </c>
      <c r="B2100" t="s">
        <v>57</v>
      </c>
      <c r="C2100" s="3">
        <v>10.469999999999999</v>
      </c>
      <c r="D2100">
        <v>38.72</v>
      </c>
      <c r="E2100">
        <f t="shared" si="32"/>
        <v>17.600000000000001</v>
      </c>
      <c r="F2100" t="str">
        <f>IF(_xlfn.XLOOKUP(A2100,'Shipment Detail'!N:N,'Shipment Detail'!D:D)="entreprise","E","P")</f>
        <v>E</v>
      </c>
    </row>
    <row r="2101" spans="1:6" x14ac:dyDescent="0.2">
      <c r="A2101" s="6">
        <v>873135850560</v>
      </c>
      <c r="B2101" t="s">
        <v>57</v>
      </c>
      <c r="C2101" s="3">
        <v>15.159999999999997</v>
      </c>
      <c r="D2101">
        <v>69.52</v>
      </c>
      <c r="E2101">
        <f t="shared" si="32"/>
        <v>31.6</v>
      </c>
      <c r="F2101" t="str">
        <f>IF(_xlfn.XLOOKUP(A2101,'Shipment Detail'!N:N,'Shipment Detail'!D:D)="entreprise","E","P")</f>
        <v>E</v>
      </c>
    </row>
    <row r="2102" spans="1:6" x14ac:dyDescent="0.2">
      <c r="A2102" s="6">
        <v>873135880817</v>
      </c>
      <c r="B2102" t="s">
        <v>57</v>
      </c>
      <c r="C2102" s="3">
        <v>9.8000000000000007</v>
      </c>
      <c r="D2102">
        <v>33.880000000000003</v>
      </c>
      <c r="E2102">
        <f t="shared" si="32"/>
        <v>15.4</v>
      </c>
      <c r="F2102" t="str">
        <f>IF(_xlfn.XLOOKUP(A2102,'Shipment Detail'!N:N,'Shipment Detail'!D:D)="entreprise","E","P")</f>
        <v>E</v>
      </c>
    </row>
    <row r="2103" spans="1:6" x14ac:dyDescent="0.2">
      <c r="A2103" s="6">
        <v>873135909029</v>
      </c>
      <c r="B2103" t="s">
        <v>57</v>
      </c>
      <c r="C2103" s="3">
        <v>14.480000000000004</v>
      </c>
      <c r="D2103">
        <v>65.12</v>
      </c>
      <c r="E2103">
        <f t="shared" si="32"/>
        <v>29.6</v>
      </c>
      <c r="F2103" t="str">
        <f>IF(_xlfn.XLOOKUP(A2103,'Shipment Detail'!N:N,'Shipment Detail'!D:D)="entreprise","E","P")</f>
        <v>E</v>
      </c>
    </row>
    <row r="2104" spans="1:6" x14ac:dyDescent="0.2">
      <c r="A2104" s="6">
        <v>873135967959</v>
      </c>
      <c r="B2104" t="s">
        <v>57</v>
      </c>
      <c r="C2104" s="3">
        <v>8.4599999999999973</v>
      </c>
      <c r="D2104">
        <v>26.18</v>
      </c>
      <c r="E2104">
        <f t="shared" si="32"/>
        <v>11.9</v>
      </c>
      <c r="F2104" t="str">
        <f>IF(_xlfn.XLOOKUP(A2104,'Shipment Detail'!N:N,'Shipment Detail'!D:D)="entreprise","E","P")</f>
        <v>E</v>
      </c>
    </row>
    <row r="2105" spans="1:6" x14ac:dyDescent="0.2">
      <c r="A2105" s="6">
        <v>873136510624</v>
      </c>
      <c r="B2105" t="s">
        <v>57</v>
      </c>
      <c r="C2105" s="3">
        <v>10.469999999999999</v>
      </c>
      <c r="D2105">
        <v>38.5</v>
      </c>
      <c r="E2105">
        <f t="shared" si="32"/>
        <v>17.5</v>
      </c>
      <c r="F2105" t="str">
        <f>IF(_xlfn.XLOOKUP(A2105,'Shipment Detail'!N:N,'Shipment Detail'!D:D)="entreprise","E","P")</f>
        <v>E</v>
      </c>
    </row>
    <row r="2106" spans="1:6" x14ac:dyDescent="0.2">
      <c r="A2106" s="6">
        <v>873136654762</v>
      </c>
      <c r="B2106" t="s">
        <v>57</v>
      </c>
      <c r="C2106" s="3">
        <v>7.4600000000000009</v>
      </c>
      <c r="D2106">
        <v>19.8</v>
      </c>
      <c r="E2106">
        <f t="shared" si="32"/>
        <v>9</v>
      </c>
      <c r="F2106" t="str">
        <f>IF(_xlfn.XLOOKUP(A2106,'Shipment Detail'!N:N,'Shipment Detail'!D:D)="entreprise","E","P")</f>
        <v>E</v>
      </c>
    </row>
    <row r="2107" spans="1:6" x14ac:dyDescent="0.2">
      <c r="A2107" s="6">
        <v>873136716293</v>
      </c>
      <c r="B2107" t="s">
        <v>57</v>
      </c>
      <c r="C2107" s="3">
        <v>17.5</v>
      </c>
      <c r="D2107">
        <v>85.8</v>
      </c>
      <c r="E2107">
        <f t="shared" si="32"/>
        <v>39</v>
      </c>
      <c r="F2107" t="str">
        <f>IF(_xlfn.XLOOKUP(A2107,'Shipment Detail'!N:N,'Shipment Detail'!D:D)="entreprise","E","P")</f>
        <v>E</v>
      </c>
    </row>
    <row r="2108" spans="1:6" x14ac:dyDescent="0.2">
      <c r="A2108" s="6">
        <v>873136874564</v>
      </c>
      <c r="B2108" t="s">
        <v>57</v>
      </c>
      <c r="C2108" s="3">
        <v>11.14</v>
      </c>
      <c r="D2108">
        <v>44</v>
      </c>
      <c r="E2108">
        <f t="shared" si="32"/>
        <v>20</v>
      </c>
      <c r="F2108" t="str">
        <f>IF(_xlfn.XLOOKUP(A2108,'Shipment Detail'!N:N,'Shipment Detail'!D:D)="entreprise","E","P")</f>
        <v>E</v>
      </c>
    </row>
    <row r="2109" spans="1:6" x14ac:dyDescent="0.2">
      <c r="A2109" s="6">
        <v>873137054692</v>
      </c>
      <c r="B2109" t="s">
        <v>57</v>
      </c>
      <c r="C2109" s="3">
        <v>7.120000000000001</v>
      </c>
      <c r="D2109">
        <v>17.600000000000001</v>
      </c>
      <c r="E2109">
        <f t="shared" si="32"/>
        <v>8</v>
      </c>
      <c r="F2109" t="str">
        <f>IF(_xlfn.XLOOKUP(A2109,'Shipment Detail'!N:N,'Shipment Detail'!D:D)="entreprise","E","P")</f>
        <v>E</v>
      </c>
    </row>
    <row r="2110" spans="1:6" x14ac:dyDescent="0.2">
      <c r="A2110" s="6">
        <v>873137120285</v>
      </c>
      <c r="B2110" t="s">
        <v>57</v>
      </c>
      <c r="C2110" s="3">
        <v>9.8000000000000007</v>
      </c>
      <c r="D2110">
        <v>34.979999999999997</v>
      </c>
      <c r="E2110">
        <f t="shared" si="32"/>
        <v>15.9</v>
      </c>
      <c r="F2110" t="str">
        <f>IF(_xlfn.XLOOKUP(A2110,'Shipment Detail'!N:N,'Shipment Detail'!D:D)="entreprise","E","P")</f>
        <v>E</v>
      </c>
    </row>
    <row r="2111" spans="1:6" x14ac:dyDescent="0.2">
      <c r="A2111" s="6">
        <v>873137157076</v>
      </c>
      <c r="B2111" t="s">
        <v>57</v>
      </c>
      <c r="C2111" s="3">
        <v>12.14</v>
      </c>
      <c r="D2111">
        <v>49.5</v>
      </c>
      <c r="E2111">
        <f t="shared" si="32"/>
        <v>22.5</v>
      </c>
      <c r="F2111" t="str">
        <f>IF(_xlfn.XLOOKUP(A2111,'Shipment Detail'!N:N,'Shipment Detail'!D:D)="entreprise","E","P")</f>
        <v>E</v>
      </c>
    </row>
    <row r="2112" spans="1:6" x14ac:dyDescent="0.2">
      <c r="A2112" s="6">
        <v>873137216962</v>
      </c>
      <c r="B2112" t="s">
        <v>57</v>
      </c>
      <c r="C2112" s="3">
        <v>18.500000000000007</v>
      </c>
      <c r="D2112">
        <v>92.4</v>
      </c>
      <c r="E2112">
        <f t="shared" si="32"/>
        <v>42</v>
      </c>
      <c r="F2112" t="str">
        <f>IF(_xlfn.XLOOKUP(A2112,'Shipment Detail'!N:N,'Shipment Detail'!D:D)="entreprise","E","P")</f>
        <v>E</v>
      </c>
    </row>
    <row r="2113" spans="1:6" x14ac:dyDescent="0.2">
      <c r="A2113" s="6">
        <v>873137490110</v>
      </c>
      <c r="B2113" t="s">
        <v>57</v>
      </c>
      <c r="C2113" s="3">
        <v>10.129999999999995</v>
      </c>
      <c r="D2113">
        <v>36.08</v>
      </c>
      <c r="E2113">
        <f t="shared" si="32"/>
        <v>16.400000000000002</v>
      </c>
      <c r="F2113" t="str">
        <f>IF(_xlfn.XLOOKUP(A2113,'Shipment Detail'!N:N,'Shipment Detail'!D:D)="entreprise","E","P")</f>
        <v>E</v>
      </c>
    </row>
    <row r="2114" spans="1:6" x14ac:dyDescent="0.2">
      <c r="A2114" s="6">
        <v>873137678571</v>
      </c>
      <c r="B2114" t="s">
        <v>57</v>
      </c>
      <c r="C2114" s="3">
        <v>10.469999999999999</v>
      </c>
      <c r="D2114">
        <v>38.06</v>
      </c>
      <c r="E2114">
        <f t="shared" si="32"/>
        <v>17.3</v>
      </c>
      <c r="F2114" t="str">
        <f>IF(_xlfn.XLOOKUP(A2114,'Shipment Detail'!N:N,'Shipment Detail'!D:D)="entreprise","E","P")</f>
        <v>E</v>
      </c>
    </row>
    <row r="2115" spans="1:6" x14ac:dyDescent="0.2">
      <c r="A2115" s="6">
        <v>873137704208</v>
      </c>
      <c r="B2115" t="s">
        <v>57</v>
      </c>
      <c r="C2115" s="3">
        <v>10.129999999999995</v>
      </c>
      <c r="D2115">
        <v>37.4</v>
      </c>
      <c r="E2115">
        <f t="shared" ref="E2115:E2178" si="33">ROUNDUP(D2115*0.453592,1)</f>
        <v>17</v>
      </c>
      <c r="F2115" t="str">
        <f>IF(_xlfn.XLOOKUP(A2115,'Shipment Detail'!N:N,'Shipment Detail'!D:D)="entreprise","E","P")</f>
        <v>E</v>
      </c>
    </row>
    <row r="2116" spans="1:6" x14ac:dyDescent="0.2">
      <c r="A2116" s="6">
        <v>873137855326</v>
      </c>
      <c r="B2116" t="s">
        <v>57</v>
      </c>
      <c r="C2116" s="3">
        <v>14.82</v>
      </c>
      <c r="D2116">
        <v>67.760000000000005</v>
      </c>
      <c r="E2116">
        <f t="shared" si="33"/>
        <v>30.8</v>
      </c>
      <c r="F2116" t="str">
        <f>IF(_xlfn.XLOOKUP(A2116,'Shipment Detail'!N:N,'Shipment Detail'!D:D)="entreprise","E","P")</f>
        <v>E</v>
      </c>
    </row>
    <row r="2117" spans="1:6" x14ac:dyDescent="0.2">
      <c r="A2117" s="6">
        <v>873137910231</v>
      </c>
      <c r="B2117" t="s">
        <v>57</v>
      </c>
      <c r="C2117" s="3">
        <v>10.129999999999995</v>
      </c>
      <c r="D2117">
        <v>36.08</v>
      </c>
      <c r="E2117">
        <f t="shared" si="33"/>
        <v>16.400000000000002</v>
      </c>
      <c r="F2117" t="str">
        <f>IF(_xlfn.XLOOKUP(A2117,'Shipment Detail'!N:N,'Shipment Detail'!D:D)="entreprise","E","P")</f>
        <v>E</v>
      </c>
    </row>
    <row r="2118" spans="1:6" x14ac:dyDescent="0.2">
      <c r="A2118" s="6">
        <v>873137943770</v>
      </c>
      <c r="B2118" t="s">
        <v>57</v>
      </c>
      <c r="C2118" s="3">
        <v>10.469999999999999</v>
      </c>
      <c r="D2118">
        <v>39.6</v>
      </c>
      <c r="E2118">
        <f t="shared" si="33"/>
        <v>18</v>
      </c>
      <c r="F2118" t="str">
        <f>IF(_xlfn.XLOOKUP(A2118,'Shipment Detail'!N:N,'Shipment Detail'!D:D)="entreprise","E","P")</f>
        <v>E</v>
      </c>
    </row>
    <row r="2119" spans="1:6" x14ac:dyDescent="0.2">
      <c r="A2119" s="6">
        <v>873137982193</v>
      </c>
      <c r="B2119" t="s">
        <v>57</v>
      </c>
      <c r="C2119" s="3">
        <v>9.4600000000000009</v>
      </c>
      <c r="D2119">
        <v>32.78</v>
      </c>
      <c r="E2119">
        <f t="shared" si="33"/>
        <v>14.9</v>
      </c>
      <c r="F2119" t="str">
        <f>IF(_xlfn.XLOOKUP(A2119,'Shipment Detail'!N:N,'Shipment Detail'!D:D)="entreprise","E","P")</f>
        <v>E</v>
      </c>
    </row>
    <row r="2120" spans="1:6" x14ac:dyDescent="0.2">
      <c r="A2120" s="6">
        <v>873138071533</v>
      </c>
      <c r="B2120" t="s">
        <v>57</v>
      </c>
      <c r="C2120" s="3">
        <v>10.469999999999999</v>
      </c>
      <c r="D2120">
        <v>39.6</v>
      </c>
      <c r="E2120">
        <f t="shared" si="33"/>
        <v>18</v>
      </c>
      <c r="F2120" t="str">
        <f>IF(_xlfn.XLOOKUP(A2120,'Shipment Detail'!N:N,'Shipment Detail'!D:D)="entreprise","E","P")</f>
        <v>E</v>
      </c>
    </row>
    <row r="2121" spans="1:6" x14ac:dyDescent="0.2">
      <c r="A2121" s="6">
        <v>873138102617</v>
      </c>
      <c r="B2121" t="s">
        <v>57</v>
      </c>
      <c r="C2121" s="3">
        <v>8.129999999999999</v>
      </c>
      <c r="D2121">
        <v>23.76</v>
      </c>
      <c r="E2121">
        <f t="shared" si="33"/>
        <v>10.799999999999999</v>
      </c>
      <c r="F2121" t="str">
        <f>IF(_xlfn.XLOOKUP(A2121,'Shipment Detail'!N:N,'Shipment Detail'!D:D)="entreprise","E","P")</f>
        <v>E</v>
      </c>
    </row>
    <row r="2122" spans="1:6" x14ac:dyDescent="0.2">
      <c r="A2122" s="6">
        <v>873138226786</v>
      </c>
      <c r="B2122" t="s">
        <v>57</v>
      </c>
      <c r="C2122" s="3">
        <v>7.4600000000000009</v>
      </c>
      <c r="D2122">
        <v>19.8</v>
      </c>
      <c r="E2122">
        <f t="shared" si="33"/>
        <v>9</v>
      </c>
      <c r="F2122" t="str">
        <f>IF(_xlfn.XLOOKUP(A2122,'Shipment Detail'!N:N,'Shipment Detail'!D:D)="entreprise","E","P")</f>
        <v>E</v>
      </c>
    </row>
    <row r="2123" spans="1:6" x14ac:dyDescent="0.2">
      <c r="A2123" s="6">
        <v>873138269436</v>
      </c>
      <c r="B2123" t="s">
        <v>57</v>
      </c>
      <c r="C2123" s="3">
        <v>9.8000000000000007</v>
      </c>
      <c r="D2123">
        <v>34.54</v>
      </c>
      <c r="E2123">
        <f t="shared" si="33"/>
        <v>15.7</v>
      </c>
      <c r="F2123" t="str">
        <f>IF(_xlfn.XLOOKUP(A2123,'Shipment Detail'!N:N,'Shipment Detail'!D:D)="entreprise","E","P")</f>
        <v>E</v>
      </c>
    </row>
    <row r="2124" spans="1:6" x14ac:dyDescent="0.2">
      <c r="A2124" s="6">
        <v>873138306993</v>
      </c>
      <c r="B2124" t="s">
        <v>57</v>
      </c>
      <c r="C2124" s="3">
        <v>13.149999999999999</v>
      </c>
      <c r="D2124">
        <v>55.44</v>
      </c>
      <c r="E2124">
        <f t="shared" si="33"/>
        <v>25.200000000000003</v>
      </c>
      <c r="F2124" t="str">
        <f>IF(_xlfn.XLOOKUP(A2124,'Shipment Detail'!N:N,'Shipment Detail'!D:D)="entreprise","E","P")</f>
        <v>E</v>
      </c>
    </row>
    <row r="2125" spans="1:6" x14ac:dyDescent="0.2">
      <c r="A2125" s="6">
        <v>873138352087</v>
      </c>
      <c r="B2125" t="s">
        <v>57</v>
      </c>
      <c r="C2125" s="3">
        <v>15.159999999999997</v>
      </c>
      <c r="D2125">
        <v>68.64</v>
      </c>
      <c r="E2125">
        <f t="shared" si="33"/>
        <v>31.200000000000003</v>
      </c>
      <c r="F2125" t="str">
        <f>IF(_xlfn.XLOOKUP(A2125,'Shipment Detail'!N:N,'Shipment Detail'!D:D)="entreprise","E","P")</f>
        <v>E</v>
      </c>
    </row>
    <row r="2126" spans="1:6" x14ac:dyDescent="0.2">
      <c r="A2126" s="6">
        <v>873138386615</v>
      </c>
      <c r="B2126" t="s">
        <v>57</v>
      </c>
      <c r="C2126" s="3">
        <v>8.129999999999999</v>
      </c>
      <c r="D2126">
        <v>22.88</v>
      </c>
      <c r="E2126">
        <f t="shared" si="33"/>
        <v>10.4</v>
      </c>
      <c r="F2126" t="str">
        <f>IF(_xlfn.XLOOKUP(A2126,'Shipment Detail'!N:N,'Shipment Detail'!D:D)="entreprise","E","P")</f>
        <v>E</v>
      </c>
    </row>
    <row r="2127" spans="1:6" x14ac:dyDescent="0.2">
      <c r="A2127" s="6">
        <v>873138516647</v>
      </c>
      <c r="B2127" t="s">
        <v>57</v>
      </c>
      <c r="C2127" s="3">
        <v>11.14</v>
      </c>
      <c r="D2127">
        <v>44</v>
      </c>
      <c r="E2127">
        <f t="shared" si="33"/>
        <v>20</v>
      </c>
      <c r="F2127" t="str">
        <f>IF(_xlfn.XLOOKUP(A2127,'Shipment Detail'!N:N,'Shipment Detail'!D:D)="entreprise","E","P")</f>
        <v>E</v>
      </c>
    </row>
    <row r="2128" spans="1:6" x14ac:dyDescent="0.2">
      <c r="A2128" s="6">
        <v>873138553814</v>
      </c>
      <c r="B2128" t="s">
        <v>57</v>
      </c>
      <c r="C2128" s="3">
        <v>10.469999999999999</v>
      </c>
      <c r="D2128">
        <v>39.380000000000003</v>
      </c>
      <c r="E2128">
        <f t="shared" si="33"/>
        <v>17.900000000000002</v>
      </c>
      <c r="F2128" t="str">
        <f>IF(_xlfn.XLOOKUP(A2128,'Shipment Detail'!N:N,'Shipment Detail'!D:D)="entreprise","E","P")</f>
        <v>E</v>
      </c>
    </row>
    <row r="2129" spans="1:6" x14ac:dyDescent="0.2">
      <c r="A2129" s="6">
        <v>873138584927</v>
      </c>
      <c r="B2129" t="s">
        <v>57</v>
      </c>
      <c r="C2129" s="3">
        <v>18.159999999999997</v>
      </c>
      <c r="D2129">
        <v>88.22</v>
      </c>
      <c r="E2129">
        <f t="shared" si="33"/>
        <v>40.1</v>
      </c>
      <c r="F2129" t="str">
        <f>IF(_xlfn.XLOOKUP(A2129,'Shipment Detail'!N:N,'Shipment Detail'!D:D)="entreprise","E","P")</f>
        <v>E</v>
      </c>
    </row>
    <row r="2130" spans="1:6" x14ac:dyDescent="0.2">
      <c r="A2130" s="6">
        <v>873138754264</v>
      </c>
      <c r="B2130" t="s">
        <v>57</v>
      </c>
      <c r="C2130" s="3">
        <v>10.469999999999999</v>
      </c>
      <c r="D2130">
        <v>37.619999999999997</v>
      </c>
      <c r="E2130">
        <f t="shared" si="33"/>
        <v>17.100000000000001</v>
      </c>
      <c r="F2130" t="str">
        <f>IF(_xlfn.XLOOKUP(A2130,'Shipment Detail'!N:N,'Shipment Detail'!D:D)="entreprise","E","P")</f>
        <v>E</v>
      </c>
    </row>
    <row r="2131" spans="1:6" x14ac:dyDescent="0.2">
      <c r="A2131" s="6">
        <v>873138807239</v>
      </c>
      <c r="B2131" t="s">
        <v>57</v>
      </c>
      <c r="C2131" s="3">
        <v>9.8000000000000007</v>
      </c>
      <c r="D2131">
        <v>35.200000000000003</v>
      </c>
      <c r="E2131">
        <f t="shared" si="33"/>
        <v>16</v>
      </c>
      <c r="F2131" t="str">
        <f>IF(_xlfn.XLOOKUP(A2131,'Shipment Detail'!N:N,'Shipment Detail'!D:D)="entreprise","E","P")</f>
        <v>E</v>
      </c>
    </row>
    <row r="2132" spans="1:6" x14ac:dyDescent="0.2">
      <c r="A2132" s="6">
        <v>873138885770</v>
      </c>
      <c r="B2132" t="s">
        <v>57</v>
      </c>
      <c r="C2132" s="3">
        <v>21.179999999999993</v>
      </c>
      <c r="D2132">
        <v>109.12</v>
      </c>
      <c r="E2132">
        <f t="shared" si="33"/>
        <v>49.5</v>
      </c>
      <c r="F2132" t="str">
        <f>IF(_xlfn.XLOOKUP(A2132,'Shipment Detail'!N:N,'Shipment Detail'!D:D)="entreprise","E","P")</f>
        <v>E</v>
      </c>
    </row>
    <row r="2133" spans="1:6" x14ac:dyDescent="0.2">
      <c r="A2133" s="6">
        <v>873138904210</v>
      </c>
      <c r="B2133" t="s">
        <v>57</v>
      </c>
      <c r="C2133" s="3">
        <v>14.480000000000004</v>
      </c>
      <c r="D2133">
        <v>64.459999999999994</v>
      </c>
      <c r="E2133">
        <f t="shared" si="33"/>
        <v>29.3</v>
      </c>
      <c r="F2133" t="str">
        <f>IF(_xlfn.XLOOKUP(A2133,'Shipment Detail'!N:N,'Shipment Detail'!D:D)="entreprise","E","P")</f>
        <v>E</v>
      </c>
    </row>
    <row r="2134" spans="1:6" x14ac:dyDescent="0.2">
      <c r="A2134" s="6">
        <v>873138943001</v>
      </c>
      <c r="B2134" t="s">
        <v>57</v>
      </c>
      <c r="C2134" s="3">
        <v>5.1099999999999994</v>
      </c>
      <c r="D2134">
        <v>4.4000000000000004</v>
      </c>
      <c r="E2134">
        <f t="shared" si="33"/>
        <v>2</v>
      </c>
      <c r="F2134" t="str">
        <f>IF(_xlfn.XLOOKUP(A2134,'Shipment Detail'!N:N,'Shipment Detail'!D:D)="entreprise","E","P")</f>
        <v>E</v>
      </c>
    </row>
    <row r="2135" spans="1:6" x14ac:dyDescent="0.2">
      <c r="A2135" s="6">
        <v>873139121343</v>
      </c>
      <c r="B2135" t="s">
        <v>57</v>
      </c>
      <c r="C2135" s="3">
        <v>9.1300000000000026</v>
      </c>
      <c r="D2135">
        <v>30.8</v>
      </c>
      <c r="E2135">
        <f t="shared" si="33"/>
        <v>14</v>
      </c>
      <c r="F2135" t="str">
        <f>IF(_xlfn.XLOOKUP(A2135,'Shipment Detail'!N:N,'Shipment Detail'!D:D)="entreprise","E","P")</f>
        <v>E</v>
      </c>
    </row>
    <row r="2136" spans="1:6" x14ac:dyDescent="0.2">
      <c r="A2136" s="6">
        <v>873139183477</v>
      </c>
      <c r="B2136" t="s">
        <v>57</v>
      </c>
      <c r="C2136" s="3">
        <v>16.830000000000005</v>
      </c>
      <c r="D2136">
        <v>81.400000000000006</v>
      </c>
      <c r="E2136">
        <f t="shared" si="33"/>
        <v>37</v>
      </c>
      <c r="F2136" t="str">
        <f>IF(_xlfn.XLOOKUP(A2136,'Shipment Detail'!N:N,'Shipment Detail'!D:D)="entreprise","E","P")</f>
        <v>E</v>
      </c>
    </row>
    <row r="2137" spans="1:6" x14ac:dyDescent="0.2">
      <c r="A2137" s="6">
        <v>873139307231</v>
      </c>
      <c r="B2137" t="s">
        <v>57</v>
      </c>
      <c r="C2137" s="3">
        <v>12.480000000000004</v>
      </c>
      <c r="D2137">
        <v>51.92</v>
      </c>
      <c r="E2137">
        <f t="shared" si="33"/>
        <v>23.6</v>
      </c>
      <c r="F2137" t="str">
        <f>IF(_xlfn.XLOOKUP(A2137,'Shipment Detail'!N:N,'Shipment Detail'!D:D)="entreprise","E","P")</f>
        <v>E</v>
      </c>
    </row>
    <row r="2138" spans="1:6" x14ac:dyDescent="0.2">
      <c r="A2138" s="6">
        <v>873139352484</v>
      </c>
      <c r="B2138" t="s">
        <v>57</v>
      </c>
      <c r="C2138" s="3">
        <v>8.4599999999999973</v>
      </c>
      <c r="D2138">
        <v>26.4</v>
      </c>
      <c r="E2138">
        <f t="shared" si="33"/>
        <v>12</v>
      </c>
      <c r="F2138" t="str">
        <f>IF(_xlfn.XLOOKUP(A2138,'Shipment Detail'!N:N,'Shipment Detail'!D:D)="entreprise","E","P")</f>
        <v>E</v>
      </c>
    </row>
    <row r="2139" spans="1:6" x14ac:dyDescent="0.2">
      <c r="A2139" s="6">
        <v>873139442350</v>
      </c>
      <c r="B2139" t="s">
        <v>57</v>
      </c>
      <c r="C2139" s="3">
        <v>45.099999999999994</v>
      </c>
      <c r="D2139">
        <v>242.88</v>
      </c>
      <c r="E2139">
        <f t="shared" si="33"/>
        <v>110.19999999999999</v>
      </c>
      <c r="F2139" t="str">
        <f>IF(_xlfn.XLOOKUP(A2139,'Shipment Detail'!N:N,'Shipment Detail'!D:D)="entreprise","E","P")</f>
        <v>E</v>
      </c>
    </row>
    <row r="2140" spans="1:6" x14ac:dyDescent="0.2">
      <c r="A2140" s="6">
        <v>873139842811</v>
      </c>
      <c r="B2140" t="s">
        <v>57</v>
      </c>
      <c r="C2140" s="3">
        <v>21.179999999999993</v>
      </c>
      <c r="D2140">
        <v>108.46</v>
      </c>
      <c r="E2140">
        <f t="shared" si="33"/>
        <v>49.2</v>
      </c>
      <c r="F2140" t="str">
        <f>IF(_xlfn.XLOOKUP(A2140,'Shipment Detail'!N:N,'Shipment Detail'!D:D)="entreprise","E","P")</f>
        <v>E</v>
      </c>
    </row>
    <row r="2141" spans="1:6" x14ac:dyDescent="0.2">
      <c r="A2141" s="6">
        <v>873139941851</v>
      </c>
      <c r="B2141" t="s">
        <v>57</v>
      </c>
      <c r="C2141" s="3">
        <v>4.7799999999999994</v>
      </c>
      <c r="D2141">
        <v>1.54</v>
      </c>
      <c r="E2141">
        <f t="shared" si="33"/>
        <v>0.7</v>
      </c>
      <c r="F2141" t="str">
        <f>IF(_xlfn.XLOOKUP(A2141,'Shipment Detail'!N:N,'Shipment Detail'!D:D)="entreprise","E","P")</f>
        <v>E</v>
      </c>
    </row>
    <row r="2142" spans="1:6" x14ac:dyDescent="0.2">
      <c r="A2142" s="6">
        <v>873139980528</v>
      </c>
      <c r="B2142" t="s">
        <v>57</v>
      </c>
      <c r="C2142" s="3">
        <v>19.499999999999993</v>
      </c>
      <c r="D2142">
        <v>99</v>
      </c>
      <c r="E2142">
        <f t="shared" si="33"/>
        <v>45</v>
      </c>
      <c r="F2142" t="str">
        <f>IF(_xlfn.XLOOKUP(A2142,'Shipment Detail'!N:N,'Shipment Detail'!D:D)="entreprise","E","P")</f>
        <v>E</v>
      </c>
    </row>
    <row r="2143" spans="1:6" x14ac:dyDescent="0.2">
      <c r="A2143" s="6">
        <v>873140057530</v>
      </c>
      <c r="B2143" t="s">
        <v>57</v>
      </c>
      <c r="C2143" s="3">
        <v>8.7999999999999972</v>
      </c>
      <c r="D2143">
        <v>28.6</v>
      </c>
      <c r="E2143">
        <f t="shared" si="33"/>
        <v>13</v>
      </c>
      <c r="F2143" t="str">
        <f>IF(_xlfn.XLOOKUP(A2143,'Shipment Detail'!N:N,'Shipment Detail'!D:D)="entreprise","E","P")</f>
        <v>E</v>
      </c>
    </row>
    <row r="2144" spans="1:6" x14ac:dyDescent="0.2">
      <c r="A2144" s="6">
        <v>873140151420</v>
      </c>
      <c r="B2144" t="s">
        <v>57</v>
      </c>
      <c r="C2144" s="3">
        <v>10.129999999999995</v>
      </c>
      <c r="D2144">
        <v>35.64</v>
      </c>
      <c r="E2144">
        <f t="shared" si="33"/>
        <v>16.200000000000003</v>
      </c>
      <c r="F2144" t="str">
        <f>IF(_xlfn.XLOOKUP(A2144,'Shipment Detail'!N:N,'Shipment Detail'!D:D)="entreprise","E","P")</f>
        <v>E</v>
      </c>
    </row>
    <row r="2145" spans="1:6" x14ac:dyDescent="0.2">
      <c r="A2145" s="6">
        <v>873140240941</v>
      </c>
      <c r="B2145" t="s">
        <v>57</v>
      </c>
      <c r="C2145" s="3">
        <v>19.499999999999993</v>
      </c>
      <c r="D2145">
        <v>99</v>
      </c>
      <c r="E2145">
        <f t="shared" si="33"/>
        <v>45</v>
      </c>
      <c r="F2145" t="str">
        <f>IF(_xlfn.XLOOKUP(A2145,'Shipment Detail'!N:N,'Shipment Detail'!D:D)="entreprise","E","P")</f>
        <v>E</v>
      </c>
    </row>
    <row r="2146" spans="1:6" x14ac:dyDescent="0.2">
      <c r="A2146" s="6">
        <v>873140328222</v>
      </c>
      <c r="B2146" t="s">
        <v>57</v>
      </c>
      <c r="C2146" s="3">
        <v>18.829999999999998</v>
      </c>
      <c r="D2146">
        <v>94.38</v>
      </c>
      <c r="E2146">
        <f t="shared" si="33"/>
        <v>42.9</v>
      </c>
      <c r="F2146" t="str">
        <f>IF(_xlfn.XLOOKUP(A2146,'Shipment Detail'!N:N,'Shipment Detail'!D:D)="entreprise","E","P")</f>
        <v>E</v>
      </c>
    </row>
    <row r="2147" spans="1:6" x14ac:dyDescent="0.2">
      <c r="A2147" s="6">
        <v>873140403184</v>
      </c>
      <c r="B2147" t="s">
        <v>57</v>
      </c>
      <c r="C2147" s="3">
        <v>7.120000000000001</v>
      </c>
      <c r="D2147">
        <v>15.84</v>
      </c>
      <c r="E2147">
        <f t="shared" si="33"/>
        <v>7.1999999999999993</v>
      </c>
      <c r="F2147" t="str">
        <f>IF(_xlfn.XLOOKUP(A2147,'Shipment Detail'!N:N,'Shipment Detail'!D:D)="entreprise","E","P")</f>
        <v>E</v>
      </c>
    </row>
    <row r="2148" spans="1:6" x14ac:dyDescent="0.2">
      <c r="A2148" s="6">
        <v>873140433533</v>
      </c>
      <c r="B2148" t="s">
        <v>57</v>
      </c>
      <c r="C2148" s="3">
        <v>5.7799999999999976</v>
      </c>
      <c r="D2148">
        <v>8.8000000000000007</v>
      </c>
      <c r="E2148">
        <f t="shared" si="33"/>
        <v>4</v>
      </c>
      <c r="F2148" t="str">
        <f>IF(_xlfn.XLOOKUP(A2148,'Shipment Detail'!N:N,'Shipment Detail'!D:D)="entreprise","E","P")</f>
        <v>E</v>
      </c>
    </row>
    <row r="2149" spans="1:6" x14ac:dyDescent="0.2">
      <c r="A2149" s="6">
        <v>873140468310</v>
      </c>
      <c r="B2149" t="s">
        <v>57</v>
      </c>
      <c r="C2149" s="3">
        <v>10.800000000000004</v>
      </c>
      <c r="D2149">
        <v>41.8</v>
      </c>
      <c r="E2149">
        <f t="shared" si="33"/>
        <v>19</v>
      </c>
      <c r="F2149" t="str">
        <f>IF(_xlfn.XLOOKUP(A2149,'Shipment Detail'!N:N,'Shipment Detail'!D:D)="entreprise","E","P")</f>
        <v>E</v>
      </c>
    </row>
    <row r="2150" spans="1:6" x14ac:dyDescent="0.2">
      <c r="A2150" s="6">
        <v>873140727694</v>
      </c>
      <c r="B2150" t="s">
        <v>57</v>
      </c>
      <c r="C2150" s="3">
        <v>8.129999999999999</v>
      </c>
      <c r="D2150">
        <v>24.2</v>
      </c>
      <c r="E2150">
        <f t="shared" si="33"/>
        <v>11</v>
      </c>
      <c r="F2150" t="str">
        <f>IF(_xlfn.XLOOKUP(A2150,'Shipment Detail'!N:N,'Shipment Detail'!D:D)="entreprise","E","P")</f>
        <v>E</v>
      </c>
    </row>
    <row r="2151" spans="1:6" x14ac:dyDescent="0.2">
      <c r="A2151" s="6">
        <v>873140768591</v>
      </c>
      <c r="B2151" t="s">
        <v>57</v>
      </c>
      <c r="C2151" s="3">
        <v>7.120000000000001</v>
      </c>
      <c r="D2151">
        <v>17.600000000000001</v>
      </c>
      <c r="E2151">
        <f t="shared" si="33"/>
        <v>8</v>
      </c>
      <c r="F2151" t="str">
        <f>IF(_xlfn.XLOOKUP(A2151,'Shipment Detail'!N:N,'Shipment Detail'!D:D)="entreprise","E","P")</f>
        <v>E</v>
      </c>
    </row>
    <row r="2152" spans="1:6" x14ac:dyDescent="0.2">
      <c r="A2152" s="6">
        <v>873140849452</v>
      </c>
      <c r="B2152" t="s">
        <v>57</v>
      </c>
      <c r="C2152" s="3">
        <v>10.800000000000004</v>
      </c>
      <c r="D2152">
        <v>41.8</v>
      </c>
      <c r="E2152">
        <f t="shared" si="33"/>
        <v>19</v>
      </c>
      <c r="F2152" t="str">
        <f>IF(_xlfn.XLOOKUP(A2152,'Shipment Detail'!N:N,'Shipment Detail'!D:D)="entreprise","E","P")</f>
        <v>E</v>
      </c>
    </row>
    <row r="2153" spans="1:6" x14ac:dyDescent="0.2">
      <c r="A2153" s="6">
        <v>873140895359</v>
      </c>
      <c r="B2153" t="s">
        <v>57</v>
      </c>
      <c r="C2153" s="3">
        <v>14.82</v>
      </c>
      <c r="D2153">
        <v>67.760000000000005</v>
      </c>
      <c r="E2153">
        <f t="shared" si="33"/>
        <v>30.8</v>
      </c>
      <c r="F2153" t="str">
        <f>IF(_xlfn.XLOOKUP(A2153,'Shipment Detail'!N:N,'Shipment Detail'!D:D)="entreprise","E","P")</f>
        <v>E</v>
      </c>
    </row>
    <row r="2154" spans="1:6" x14ac:dyDescent="0.2">
      <c r="A2154" s="6">
        <v>873140962588</v>
      </c>
      <c r="B2154" t="s">
        <v>57</v>
      </c>
      <c r="C2154" s="3">
        <v>21.840000000000003</v>
      </c>
      <c r="D2154">
        <v>113.08</v>
      </c>
      <c r="E2154">
        <f t="shared" si="33"/>
        <v>51.300000000000004</v>
      </c>
      <c r="F2154" t="str">
        <f>IF(_xlfn.XLOOKUP(A2154,'Shipment Detail'!N:N,'Shipment Detail'!D:D)="entreprise","E","P")</f>
        <v>E</v>
      </c>
    </row>
    <row r="2155" spans="1:6" x14ac:dyDescent="0.2">
      <c r="A2155" s="6">
        <v>873141130186</v>
      </c>
      <c r="B2155" t="s">
        <v>57</v>
      </c>
      <c r="C2155" s="3">
        <v>15.489999999999995</v>
      </c>
      <c r="D2155">
        <v>70.84</v>
      </c>
      <c r="E2155">
        <f t="shared" si="33"/>
        <v>32.200000000000003</v>
      </c>
      <c r="F2155" t="str">
        <f>IF(_xlfn.XLOOKUP(A2155,'Shipment Detail'!N:N,'Shipment Detail'!D:D)="entreprise","E","P")</f>
        <v>E</v>
      </c>
    </row>
    <row r="2156" spans="1:6" x14ac:dyDescent="0.2">
      <c r="A2156" s="6">
        <v>873141216921</v>
      </c>
      <c r="B2156" t="s">
        <v>57</v>
      </c>
      <c r="C2156" s="3">
        <v>14.82</v>
      </c>
      <c r="D2156">
        <v>68.2</v>
      </c>
      <c r="E2156">
        <f t="shared" si="33"/>
        <v>31</v>
      </c>
      <c r="F2156" t="str">
        <f>IF(_xlfn.XLOOKUP(A2156,'Shipment Detail'!N:N,'Shipment Detail'!D:D)="entreprise","E","P")</f>
        <v>E</v>
      </c>
    </row>
    <row r="2157" spans="1:6" x14ac:dyDescent="0.2">
      <c r="A2157" s="6">
        <v>873141318353</v>
      </c>
      <c r="B2157" t="s">
        <v>57</v>
      </c>
      <c r="C2157" s="3">
        <v>7.7900000000000027</v>
      </c>
      <c r="D2157">
        <v>21.56</v>
      </c>
      <c r="E2157">
        <f t="shared" si="33"/>
        <v>9.7999999999999989</v>
      </c>
      <c r="F2157" t="str">
        <f>IF(_xlfn.XLOOKUP(A2157,'Shipment Detail'!N:N,'Shipment Detail'!D:D)="entreprise","E","P")</f>
        <v>E</v>
      </c>
    </row>
    <row r="2158" spans="1:6" x14ac:dyDescent="0.2">
      <c r="A2158" s="6">
        <v>873141378727</v>
      </c>
      <c r="B2158" t="s">
        <v>57</v>
      </c>
      <c r="C2158" s="3">
        <v>7.120000000000001</v>
      </c>
      <c r="D2158">
        <v>17.600000000000001</v>
      </c>
      <c r="E2158">
        <f t="shared" si="33"/>
        <v>8</v>
      </c>
      <c r="F2158" t="str">
        <f>IF(_xlfn.XLOOKUP(A2158,'Shipment Detail'!N:N,'Shipment Detail'!D:D)="entreprise","E","P")</f>
        <v>E</v>
      </c>
    </row>
    <row r="2159" spans="1:6" x14ac:dyDescent="0.2">
      <c r="A2159" s="6">
        <v>873141428703</v>
      </c>
      <c r="B2159" t="s">
        <v>57</v>
      </c>
      <c r="C2159" s="3">
        <v>15.830000000000005</v>
      </c>
      <c r="D2159">
        <v>73.92</v>
      </c>
      <c r="E2159">
        <f t="shared" si="33"/>
        <v>33.6</v>
      </c>
      <c r="F2159" t="str">
        <f>IF(_xlfn.XLOOKUP(A2159,'Shipment Detail'!N:N,'Shipment Detail'!D:D)="entreprise","E","P")</f>
        <v>E</v>
      </c>
    </row>
    <row r="2160" spans="1:6" x14ac:dyDescent="0.2">
      <c r="A2160" s="6">
        <v>873141552880</v>
      </c>
      <c r="B2160" t="s">
        <v>57</v>
      </c>
      <c r="C2160" s="3">
        <v>9.1300000000000026</v>
      </c>
      <c r="D2160">
        <v>30.8</v>
      </c>
      <c r="E2160">
        <f t="shared" si="33"/>
        <v>14</v>
      </c>
      <c r="F2160" t="str">
        <f>IF(_xlfn.XLOOKUP(A2160,'Shipment Detail'!N:N,'Shipment Detail'!D:D)="entreprise","E","P")</f>
        <v>E</v>
      </c>
    </row>
    <row r="2161" spans="1:6" x14ac:dyDescent="0.2">
      <c r="A2161" s="6">
        <v>873141756734</v>
      </c>
      <c r="B2161" t="s">
        <v>57</v>
      </c>
      <c r="C2161" s="3">
        <v>9.8000000000000007</v>
      </c>
      <c r="D2161">
        <v>35.200000000000003</v>
      </c>
      <c r="E2161">
        <f t="shared" si="33"/>
        <v>16</v>
      </c>
      <c r="F2161" t="str">
        <f>IF(_xlfn.XLOOKUP(A2161,'Shipment Detail'!N:N,'Shipment Detail'!D:D)="entreprise","E","P")</f>
        <v>E</v>
      </c>
    </row>
    <row r="2162" spans="1:6" x14ac:dyDescent="0.2">
      <c r="A2162" s="6">
        <v>873141831630</v>
      </c>
      <c r="B2162" t="s">
        <v>57</v>
      </c>
      <c r="C2162" s="3">
        <v>11.809999999999995</v>
      </c>
      <c r="D2162">
        <v>47.96</v>
      </c>
      <c r="E2162">
        <f t="shared" si="33"/>
        <v>21.8</v>
      </c>
      <c r="F2162" t="str">
        <f>IF(_xlfn.XLOOKUP(A2162,'Shipment Detail'!N:N,'Shipment Detail'!D:D)="entreprise","E","P")</f>
        <v>E</v>
      </c>
    </row>
    <row r="2163" spans="1:6" x14ac:dyDescent="0.2">
      <c r="A2163" s="6">
        <v>873141944004</v>
      </c>
      <c r="B2163" t="s">
        <v>57</v>
      </c>
      <c r="C2163" s="3">
        <v>8.129999999999999</v>
      </c>
      <c r="D2163">
        <v>24.2</v>
      </c>
      <c r="E2163">
        <f t="shared" si="33"/>
        <v>11</v>
      </c>
      <c r="F2163" t="str">
        <f>IF(_xlfn.XLOOKUP(A2163,'Shipment Detail'!N:N,'Shipment Detail'!D:D)="entreprise","E","P")</f>
        <v>E</v>
      </c>
    </row>
    <row r="2164" spans="1:6" x14ac:dyDescent="0.2">
      <c r="A2164" s="6">
        <v>873141983869</v>
      </c>
      <c r="B2164" t="s">
        <v>57</v>
      </c>
      <c r="C2164" s="3">
        <v>9.1300000000000026</v>
      </c>
      <c r="D2164">
        <v>30.8</v>
      </c>
      <c r="E2164">
        <f t="shared" si="33"/>
        <v>14</v>
      </c>
      <c r="F2164" t="str">
        <f>IF(_xlfn.XLOOKUP(A2164,'Shipment Detail'!N:N,'Shipment Detail'!D:D)="entreprise","E","P")</f>
        <v>E</v>
      </c>
    </row>
    <row r="2165" spans="1:6" x14ac:dyDescent="0.2">
      <c r="A2165" s="6">
        <v>873142011817</v>
      </c>
      <c r="B2165" t="s">
        <v>57</v>
      </c>
      <c r="C2165" s="3">
        <v>10.129999999999995</v>
      </c>
      <c r="D2165">
        <v>36.520000000000003</v>
      </c>
      <c r="E2165">
        <f t="shared" si="33"/>
        <v>16.600000000000001</v>
      </c>
      <c r="F2165" t="str">
        <f>IF(_xlfn.XLOOKUP(A2165,'Shipment Detail'!N:N,'Shipment Detail'!D:D)="entreprise","E","P")</f>
        <v>E</v>
      </c>
    </row>
    <row r="2166" spans="1:6" x14ac:dyDescent="0.2">
      <c r="A2166" s="6">
        <v>873142083849</v>
      </c>
      <c r="B2166" t="s">
        <v>57</v>
      </c>
      <c r="C2166" s="3">
        <v>24.86</v>
      </c>
      <c r="D2166">
        <v>133.97999999999999</v>
      </c>
      <c r="E2166">
        <f t="shared" si="33"/>
        <v>60.800000000000004</v>
      </c>
      <c r="F2166" t="str">
        <f>IF(_xlfn.XLOOKUP(A2166,'Shipment Detail'!N:N,'Shipment Detail'!D:D)="entreprise","E","P")</f>
        <v>E</v>
      </c>
    </row>
    <row r="2167" spans="1:6" x14ac:dyDescent="0.2">
      <c r="A2167" s="6">
        <v>873142207213</v>
      </c>
      <c r="B2167" t="s">
        <v>57</v>
      </c>
      <c r="C2167" s="3">
        <v>11.14</v>
      </c>
      <c r="D2167">
        <v>42.46</v>
      </c>
      <c r="E2167">
        <f t="shared" si="33"/>
        <v>19.3</v>
      </c>
      <c r="F2167" t="str">
        <f>IF(_xlfn.XLOOKUP(A2167,'Shipment Detail'!N:N,'Shipment Detail'!D:D)="entreprise","E","P")</f>
        <v>E</v>
      </c>
    </row>
    <row r="2168" spans="1:6" x14ac:dyDescent="0.2">
      <c r="A2168" s="6">
        <v>873142532510</v>
      </c>
      <c r="B2168" t="s">
        <v>57</v>
      </c>
      <c r="C2168" s="3">
        <v>9.8000000000000007</v>
      </c>
      <c r="D2168">
        <v>35.200000000000003</v>
      </c>
      <c r="E2168">
        <f t="shared" si="33"/>
        <v>16</v>
      </c>
      <c r="F2168" t="str">
        <f>IF(_xlfn.XLOOKUP(A2168,'Shipment Detail'!N:N,'Shipment Detail'!D:D)="entreprise","E","P")</f>
        <v>E</v>
      </c>
    </row>
    <row r="2169" spans="1:6" x14ac:dyDescent="0.2">
      <c r="A2169" s="6">
        <v>873142573175</v>
      </c>
      <c r="B2169" t="s">
        <v>57</v>
      </c>
      <c r="C2169" s="3">
        <v>9.8000000000000007</v>
      </c>
      <c r="D2169">
        <v>35.200000000000003</v>
      </c>
      <c r="E2169">
        <f t="shared" si="33"/>
        <v>16</v>
      </c>
      <c r="F2169" t="str">
        <f>IF(_xlfn.XLOOKUP(A2169,'Shipment Detail'!N:N,'Shipment Detail'!D:D)="entreprise","E","P")</f>
        <v>E</v>
      </c>
    </row>
    <row r="2170" spans="1:6" x14ac:dyDescent="0.2">
      <c r="A2170" s="6">
        <v>873142735353</v>
      </c>
      <c r="B2170" t="s">
        <v>57</v>
      </c>
      <c r="C2170" s="3">
        <v>16.159999999999997</v>
      </c>
      <c r="D2170">
        <v>77</v>
      </c>
      <c r="E2170">
        <f t="shared" si="33"/>
        <v>35</v>
      </c>
      <c r="F2170" t="str">
        <f>IF(_xlfn.XLOOKUP(A2170,'Shipment Detail'!N:N,'Shipment Detail'!D:D)="entreprise","E","P")</f>
        <v>E</v>
      </c>
    </row>
    <row r="2171" spans="1:6" x14ac:dyDescent="0.2">
      <c r="A2171" s="6">
        <v>873142848827</v>
      </c>
      <c r="B2171" t="s">
        <v>57</v>
      </c>
      <c r="C2171" s="3">
        <v>15.830000000000005</v>
      </c>
      <c r="D2171">
        <v>73.92</v>
      </c>
      <c r="E2171">
        <f t="shared" si="33"/>
        <v>33.6</v>
      </c>
      <c r="F2171" t="str">
        <f>IF(_xlfn.XLOOKUP(A2171,'Shipment Detail'!N:N,'Shipment Detail'!D:D)="entreprise","E","P")</f>
        <v>E</v>
      </c>
    </row>
    <row r="2172" spans="1:6" x14ac:dyDescent="0.2">
      <c r="A2172" s="6">
        <v>873142914063</v>
      </c>
      <c r="B2172" t="s">
        <v>57</v>
      </c>
      <c r="C2172" s="3">
        <v>14.480000000000004</v>
      </c>
      <c r="D2172">
        <v>66</v>
      </c>
      <c r="E2172">
        <f t="shared" si="33"/>
        <v>30</v>
      </c>
      <c r="F2172" t="str">
        <f>IF(_xlfn.XLOOKUP(A2172,'Shipment Detail'!N:N,'Shipment Detail'!D:D)="entreprise","E","P")</f>
        <v>E</v>
      </c>
    </row>
    <row r="2173" spans="1:6" x14ac:dyDescent="0.2">
      <c r="A2173" s="6">
        <v>873142988180</v>
      </c>
      <c r="B2173" t="s">
        <v>57</v>
      </c>
      <c r="C2173" s="3">
        <v>6.7899999999999991</v>
      </c>
      <c r="D2173">
        <v>14.52</v>
      </c>
      <c r="E2173">
        <f t="shared" si="33"/>
        <v>6.6</v>
      </c>
      <c r="F2173" t="str">
        <f>IF(_xlfn.XLOOKUP(A2173,'Shipment Detail'!N:N,'Shipment Detail'!D:D)="entreprise","E","P")</f>
        <v>E</v>
      </c>
    </row>
    <row r="2174" spans="1:6" x14ac:dyDescent="0.2">
      <c r="A2174" s="6">
        <v>873143050773</v>
      </c>
      <c r="B2174" t="s">
        <v>57</v>
      </c>
      <c r="C2174" s="3">
        <v>15.830000000000005</v>
      </c>
      <c r="D2174">
        <v>73.92</v>
      </c>
      <c r="E2174">
        <f t="shared" si="33"/>
        <v>33.6</v>
      </c>
      <c r="F2174" t="str">
        <f>IF(_xlfn.XLOOKUP(A2174,'Shipment Detail'!N:N,'Shipment Detail'!D:D)="entreprise","E","P")</f>
        <v>E</v>
      </c>
    </row>
    <row r="2175" spans="1:6" x14ac:dyDescent="0.2">
      <c r="A2175" s="6">
        <v>873143147368</v>
      </c>
      <c r="B2175" t="s">
        <v>57</v>
      </c>
      <c r="C2175" s="3">
        <v>6.120000000000001</v>
      </c>
      <c r="D2175">
        <v>11</v>
      </c>
      <c r="E2175">
        <f t="shared" si="33"/>
        <v>5</v>
      </c>
      <c r="F2175" t="str">
        <f>IF(_xlfn.XLOOKUP(A2175,'Shipment Detail'!N:N,'Shipment Detail'!D:D)="entreprise","E","P")</f>
        <v>E</v>
      </c>
    </row>
    <row r="2176" spans="1:6" x14ac:dyDescent="0.2">
      <c r="A2176" s="6">
        <v>873143248091</v>
      </c>
      <c r="B2176" t="s">
        <v>57</v>
      </c>
      <c r="C2176" s="3">
        <v>10.469999999999999</v>
      </c>
      <c r="D2176">
        <v>39.6</v>
      </c>
      <c r="E2176">
        <f t="shared" si="33"/>
        <v>18</v>
      </c>
      <c r="F2176" t="str">
        <f>IF(_xlfn.XLOOKUP(A2176,'Shipment Detail'!N:N,'Shipment Detail'!D:D)="entreprise","E","P")</f>
        <v>E</v>
      </c>
    </row>
    <row r="2177" spans="1:6" x14ac:dyDescent="0.2">
      <c r="A2177" s="6">
        <v>873143389028</v>
      </c>
      <c r="B2177" t="s">
        <v>57</v>
      </c>
      <c r="C2177" s="3">
        <v>10.129999999999995</v>
      </c>
      <c r="D2177">
        <v>36.08</v>
      </c>
      <c r="E2177">
        <f t="shared" si="33"/>
        <v>16.400000000000002</v>
      </c>
      <c r="F2177" t="str">
        <f>IF(_xlfn.XLOOKUP(A2177,'Shipment Detail'!N:N,'Shipment Detail'!D:D)="entreprise","E","P")</f>
        <v>E</v>
      </c>
    </row>
    <row r="2178" spans="1:6" x14ac:dyDescent="0.2">
      <c r="A2178" s="6">
        <v>873143473021</v>
      </c>
      <c r="B2178" t="s">
        <v>57</v>
      </c>
      <c r="C2178" s="3">
        <v>10.469999999999999</v>
      </c>
      <c r="D2178">
        <v>39.380000000000003</v>
      </c>
      <c r="E2178">
        <f t="shared" si="33"/>
        <v>17.900000000000002</v>
      </c>
      <c r="F2178" t="str">
        <f>IF(_xlfn.XLOOKUP(A2178,'Shipment Detail'!N:N,'Shipment Detail'!D:D)="entreprise","E","P")</f>
        <v>E</v>
      </c>
    </row>
    <row r="2179" spans="1:6" x14ac:dyDescent="0.2">
      <c r="A2179" s="6">
        <v>873143800336</v>
      </c>
      <c r="B2179" t="s">
        <v>57</v>
      </c>
      <c r="C2179" s="3">
        <v>17.839999999999996</v>
      </c>
      <c r="D2179">
        <v>86.68</v>
      </c>
      <c r="E2179">
        <f t="shared" ref="E2179:E2242" si="34">ROUNDUP(D2179*0.453592,1)</f>
        <v>39.4</v>
      </c>
      <c r="F2179" t="str">
        <f>IF(_xlfn.XLOOKUP(A2179,'Shipment Detail'!N:N,'Shipment Detail'!D:D)="entreprise","E","P")</f>
        <v>E</v>
      </c>
    </row>
    <row r="2180" spans="1:6" x14ac:dyDescent="0.2">
      <c r="A2180" s="6">
        <v>873143970254</v>
      </c>
      <c r="B2180" t="s">
        <v>57</v>
      </c>
      <c r="C2180" s="3">
        <v>7.120000000000001</v>
      </c>
      <c r="D2180">
        <v>17.600000000000001</v>
      </c>
      <c r="E2180">
        <f t="shared" si="34"/>
        <v>8</v>
      </c>
      <c r="F2180" t="str">
        <f>IF(_xlfn.XLOOKUP(A2180,'Shipment Detail'!N:N,'Shipment Detail'!D:D)="entreprise","E","P")</f>
        <v>E</v>
      </c>
    </row>
    <row r="2181" spans="1:6" x14ac:dyDescent="0.2">
      <c r="A2181" s="6">
        <v>873144663982</v>
      </c>
      <c r="B2181" t="s">
        <v>57</v>
      </c>
      <c r="C2181" s="3">
        <v>8.4599999999999973</v>
      </c>
      <c r="D2181">
        <v>26.4</v>
      </c>
      <c r="E2181">
        <f t="shared" si="34"/>
        <v>12</v>
      </c>
      <c r="F2181" t="str">
        <f>IF(_xlfn.XLOOKUP(A2181,'Shipment Detail'!N:N,'Shipment Detail'!D:D)="entreprise","E","P")</f>
        <v>E</v>
      </c>
    </row>
    <row r="2182" spans="1:6" x14ac:dyDescent="0.2">
      <c r="A2182" s="6">
        <v>873144779425</v>
      </c>
      <c r="B2182" t="s">
        <v>57</v>
      </c>
      <c r="C2182" s="3">
        <v>10.129999999999995</v>
      </c>
      <c r="D2182">
        <v>35.64</v>
      </c>
      <c r="E2182">
        <f t="shared" si="34"/>
        <v>16.200000000000003</v>
      </c>
      <c r="F2182" t="str">
        <f>IF(_xlfn.XLOOKUP(A2182,'Shipment Detail'!N:N,'Shipment Detail'!D:D)="entreprise","E","P")</f>
        <v>E</v>
      </c>
    </row>
    <row r="2183" spans="1:6" x14ac:dyDescent="0.2">
      <c r="A2183" s="6">
        <v>873144807451</v>
      </c>
      <c r="B2183" t="s">
        <v>57</v>
      </c>
      <c r="C2183" s="3">
        <v>5.7799999999999976</v>
      </c>
      <c r="D2183">
        <v>8.8000000000000007</v>
      </c>
      <c r="E2183">
        <f t="shared" si="34"/>
        <v>4</v>
      </c>
      <c r="F2183" t="str">
        <f>IF(_xlfn.XLOOKUP(A2183,'Shipment Detail'!N:N,'Shipment Detail'!D:D)="entreprise","E","P")</f>
        <v>E</v>
      </c>
    </row>
    <row r="2184" spans="1:6" x14ac:dyDescent="0.2">
      <c r="A2184" s="6">
        <v>873144852785</v>
      </c>
      <c r="B2184" t="s">
        <v>57</v>
      </c>
      <c r="C2184" s="3">
        <v>22.849999999999994</v>
      </c>
      <c r="D2184">
        <v>119.46</v>
      </c>
      <c r="E2184">
        <f t="shared" si="34"/>
        <v>54.2</v>
      </c>
      <c r="F2184" t="str">
        <f>IF(_xlfn.XLOOKUP(A2184,'Shipment Detail'!N:N,'Shipment Detail'!D:D)="entreprise","E","P")</f>
        <v>E</v>
      </c>
    </row>
    <row r="2185" spans="1:6" x14ac:dyDescent="0.2">
      <c r="A2185" s="6">
        <v>873145149433</v>
      </c>
      <c r="B2185" t="s">
        <v>57</v>
      </c>
      <c r="C2185" s="3">
        <v>24.189999999999998</v>
      </c>
      <c r="D2185">
        <v>129.36000000000001</v>
      </c>
      <c r="E2185">
        <f t="shared" si="34"/>
        <v>58.7</v>
      </c>
      <c r="F2185" t="str">
        <f>IF(_xlfn.XLOOKUP(A2185,'Shipment Detail'!N:N,'Shipment Detail'!D:D)="entreprise","E","P")</f>
        <v>E</v>
      </c>
    </row>
    <row r="2186" spans="1:6" x14ac:dyDescent="0.2">
      <c r="A2186" s="6">
        <v>873145197170</v>
      </c>
      <c r="B2186" t="s">
        <v>57</v>
      </c>
      <c r="C2186" s="3">
        <v>15.159999999999997</v>
      </c>
      <c r="D2186">
        <v>68.64</v>
      </c>
      <c r="E2186">
        <f t="shared" si="34"/>
        <v>31.200000000000003</v>
      </c>
      <c r="F2186" t="str">
        <f>IF(_xlfn.XLOOKUP(A2186,'Shipment Detail'!N:N,'Shipment Detail'!D:D)="entreprise","E","P")</f>
        <v>E</v>
      </c>
    </row>
    <row r="2187" spans="1:6" x14ac:dyDescent="0.2">
      <c r="A2187" s="6">
        <v>873145574696</v>
      </c>
      <c r="B2187" t="s">
        <v>57</v>
      </c>
      <c r="C2187" s="3">
        <v>18.500000000000007</v>
      </c>
      <c r="D2187">
        <v>90.42</v>
      </c>
      <c r="E2187">
        <f t="shared" si="34"/>
        <v>41.1</v>
      </c>
      <c r="F2187" t="str">
        <f>IF(_xlfn.XLOOKUP(A2187,'Shipment Detail'!N:N,'Shipment Detail'!D:D)="entreprise","E","P")</f>
        <v>E</v>
      </c>
    </row>
    <row r="2188" spans="1:6" x14ac:dyDescent="0.2">
      <c r="A2188" s="6">
        <v>873145705213</v>
      </c>
      <c r="B2188" t="s">
        <v>57</v>
      </c>
      <c r="C2188" s="3">
        <v>9.4600000000000009</v>
      </c>
      <c r="D2188">
        <v>31.02</v>
      </c>
      <c r="E2188">
        <f t="shared" si="34"/>
        <v>14.1</v>
      </c>
      <c r="F2188" t="str">
        <f>IF(_xlfn.XLOOKUP(A2188,'Shipment Detail'!N:N,'Shipment Detail'!D:D)="entreprise","E","P")</f>
        <v>E</v>
      </c>
    </row>
    <row r="2189" spans="1:6" x14ac:dyDescent="0.2">
      <c r="A2189" s="6">
        <v>873145750558</v>
      </c>
      <c r="B2189" t="s">
        <v>57</v>
      </c>
      <c r="C2189" s="3">
        <v>5.4499999999999993</v>
      </c>
      <c r="D2189">
        <v>4.84</v>
      </c>
      <c r="E2189">
        <f t="shared" si="34"/>
        <v>2.2000000000000002</v>
      </c>
      <c r="F2189" t="str">
        <f>IF(_xlfn.XLOOKUP(A2189,'Shipment Detail'!N:N,'Shipment Detail'!D:D)="entreprise","E","P")</f>
        <v>E</v>
      </c>
    </row>
    <row r="2190" spans="1:6" x14ac:dyDescent="0.2">
      <c r="A2190" s="6">
        <v>873146180790</v>
      </c>
      <c r="B2190" t="s">
        <v>57</v>
      </c>
      <c r="C2190" s="3">
        <v>6.4499999999999993</v>
      </c>
      <c r="D2190">
        <v>12.54</v>
      </c>
      <c r="E2190">
        <f t="shared" si="34"/>
        <v>5.6999999999999993</v>
      </c>
      <c r="F2190" t="str">
        <f>IF(_xlfn.XLOOKUP(A2190,'Shipment Detail'!N:N,'Shipment Detail'!D:D)="entreprise","E","P")</f>
        <v>E</v>
      </c>
    </row>
    <row r="2191" spans="1:6" x14ac:dyDescent="0.2">
      <c r="A2191" s="6">
        <v>873146216522</v>
      </c>
      <c r="B2191" t="s">
        <v>57</v>
      </c>
      <c r="C2191" s="3">
        <v>10.800000000000004</v>
      </c>
      <c r="D2191">
        <v>39.82</v>
      </c>
      <c r="E2191">
        <f t="shared" si="34"/>
        <v>18.100000000000001</v>
      </c>
      <c r="F2191" t="str">
        <f>IF(_xlfn.XLOOKUP(A2191,'Shipment Detail'!N:N,'Shipment Detail'!D:D)="entreprise","E","P")</f>
        <v>E</v>
      </c>
    </row>
    <row r="2192" spans="1:6" x14ac:dyDescent="0.2">
      <c r="A2192" s="6">
        <v>873147066377</v>
      </c>
      <c r="B2192" t="s">
        <v>57</v>
      </c>
      <c r="C2192" s="3">
        <v>7.120000000000001</v>
      </c>
      <c r="D2192">
        <v>15.84</v>
      </c>
      <c r="E2192">
        <f t="shared" si="34"/>
        <v>7.1999999999999993</v>
      </c>
      <c r="F2192" t="str">
        <f>IF(_xlfn.XLOOKUP(A2192,'Shipment Detail'!N:N,'Shipment Detail'!D:D)="entreprise","E","P")</f>
        <v>E</v>
      </c>
    </row>
    <row r="2193" spans="1:6" x14ac:dyDescent="0.2">
      <c r="A2193" s="6">
        <v>873147114328</v>
      </c>
      <c r="B2193" t="s">
        <v>57</v>
      </c>
      <c r="C2193" s="3">
        <v>9.8000000000000007</v>
      </c>
      <c r="D2193">
        <v>35.200000000000003</v>
      </c>
      <c r="E2193">
        <f t="shared" si="34"/>
        <v>16</v>
      </c>
      <c r="F2193" t="str">
        <f>IF(_xlfn.XLOOKUP(A2193,'Shipment Detail'!N:N,'Shipment Detail'!D:D)="entreprise","E","P")</f>
        <v>E</v>
      </c>
    </row>
    <row r="2194" spans="1:6" x14ac:dyDescent="0.2">
      <c r="A2194" s="6">
        <v>873147156677</v>
      </c>
      <c r="B2194" t="s">
        <v>57</v>
      </c>
      <c r="C2194" s="3">
        <v>9.8000000000000007</v>
      </c>
      <c r="D2194">
        <v>35.200000000000003</v>
      </c>
      <c r="E2194">
        <f t="shared" si="34"/>
        <v>16</v>
      </c>
      <c r="F2194" t="str">
        <f>IF(_xlfn.XLOOKUP(A2194,'Shipment Detail'!N:N,'Shipment Detail'!D:D)="entreprise","E","P")</f>
        <v>E</v>
      </c>
    </row>
    <row r="2195" spans="1:6" x14ac:dyDescent="0.2">
      <c r="A2195" s="6">
        <v>873147580812</v>
      </c>
      <c r="B2195" t="s">
        <v>57</v>
      </c>
      <c r="C2195" s="3">
        <v>15.489999999999995</v>
      </c>
      <c r="D2195">
        <v>71.72</v>
      </c>
      <c r="E2195">
        <f t="shared" si="34"/>
        <v>32.6</v>
      </c>
      <c r="F2195" t="str">
        <f>IF(_xlfn.XLOOKUP(A2195,'Shipment Detail'!N:N,'Shipment Detail'!D:D)="entreprise","E","P")</f>
        <v>E</v>
      </c>
    </row>
    <row r="2196" spans="1:6" x14ac:dyDescent="0.2">
      <c r="A2196" s="6">
        <v>873147791859</v>
      </c>
      <c r="B2196" t="s">
        <v>57</v>
      </c>
      <c r="C2196" s="3">
        <v>20.509999999999991</v>
      </c>
      <c r="D2196">
        <v>104.72</v>
      </c>
      <c r="E2196">
        <f t="shared" si="34"/>
        <v>47.6</v>
      </c>
      <c r="F2196" t="str">
        <f>IF(_xlfn.XLOOKUP(A2196,'Shipment Detail'!N:N,'Shipment Detail'!D:D)="entreprise","E","P")</f>
        <v>E</v>
      </c>
    </row>
    <row r="2197" spans="1:6" x14ac:dyDescent="0.2">
      <c r="A2197" s="6">
        <v>873147984944</v>
      </c>
      <c r="B2197" t="s">
        <v>57</v>
      </c>
      <c r="C2197" s="3">
        <v>12.480000000000004</v>
      </c>
      <c r="D2197">
        <v>52.14</v>
      </c>
      <c r="E2197">
        <f t="shared" si="34"/>
        <v>23.700000000000003</v>
      </c>
      <c r="F2197" t="str">
        <f>IF(_xlfn.XLOOKUP(A2197,'Shipment Detail'!N:N,'Shipment Detail'!D:D)="entreprise","E","P")</f>
        <v>E</v>
      </c>
    </row>
    <row r="2198" spans="1:6" x14ac:dyDescent="0.2">
      <c r="A2198" s="6">
        <v>873184907745</v>
      </c>
      <c r="B2198" t="s">
        <v>57</v>
      </c>
      <c r="C2198" s="3">
        <v>7.120000000000001</v>
      </c>
      <c r="D2198">
        <v>16.28</v>
      </c>
      <c r="E2198">
        <f t="shared" si="34"/>
        <v>7.3999999999999995</v>
      </c>
      <c r="F2198" t="str">
        <f>IF(_xlfn.XLOOKUP(A2198,'Shipment Detail'!N:N,'Shipment Detail'!D:D)="entreprise","E","P")</f>
        <v>E</v>
      </c>
    </row>
    <row r="2199" spans="1:6" x14ac:dyDescent="0.2">
      <c r="A2199" s="6">
        <v>873184952965</v>
      </c>
      <c r="B2199" t="s">
        <v>57</v>
      </c>
      <c r="C2199" s="3">
        <v>15.830000000000005</v>
      </c>
      <c r="D2199">
        <v>74.8</v>
      </c>
      <c r="E2199">
        <f t="shared" si="34"/>
        <v>34</v>
      </c>
      <c r="F2199" t="str">
        <f>IF(_xlfn.XLOOKUP(A2199,'Shipment Detail'!N:N,'Shipment Detail'!D:D)="entreprise","E","P")</f>
        <v>E</v>
      </c>
    </row>
    <row r="2200" spans="1:6" x14ac:dyDescent="0.2">
      <c r="A2200" s="6">
        <v>873184979538</v>
      </c>
      <c r="B2200" t="s">
        <v>57</v>
      </c>
      <c r="C2200" s="3">
        <v>5.4499999999999993</v>
      </c>
      <c r="D2200">
        <v>5.0599999999999996</v>
      </c>
      <c r="E2200">
        <f t="shared" si="34"/>
        <v>2.3000000000000003</v>
      </c>
      <c r="F2200" t="str">
        <f>IF(_xlfn.XLOOKUP(A2200,'Shipment Detail'!N:N,'Shipment Detail'!D:D)="entreprise","E","P")</f>
        <v>E</v>
      </c>
    </row>
    <row r="2201" spans="1:6" x14ac:dyDescent="0.2">
      <c r="A2201" s="6">
        <v>873185038297</v>
      </c>
      <c r="B2201" t="s">
        <v>57</v>
      </c>
      <c r="C2201" s="3">
        <v>10.129999999999995</v>
      </c>
      <c r="D2201">
        <v>37.4</v>
      </c>
      <c r="E2201">
        <f t="shared" si="34"/>
        <v>17</v>
      </c>
      <c r="F2201" t="str">
        <f>IF(_xlfn.XLOOKUP(A2201,'Shipment Detail'!N:N,'Shipment Detail'!D:D)="entreprise","E","P")</f>
        <v>E</v>
      </c>
    </row>
    <row r="2202" spans="1:6" x14ac:dyDescent="0.2">
      <c r="A2202" s="6">
        <v>873186811667</v>
      </c>
      <c r="B2202" t="s">
        <v>57</v>
      </c>
      <c r="C2202" s="3">
        <v>21.510000000000005</v>
      </c>
      <c r="D2202">
        <v>111.32</v>
      </c>
      <c r="E2202">
        <f t="shared" si="34"/>
        <v>50.5</v>
      </c>
      <c r="F2202" t="str">
        <f>IF(_xlfn.XLOOKUP(A2202,'Shipment Detail'!N:N,'Shipment Detail'!D:D)="entreprise","E","P")</f>
        <v>P</v>
      </c>
    </row>
    <row r="2203" spans="1:6" x14ac:dyDescent="0.2">
      <c r="A2203" s="6">
        <v>873186933539</v>
      </c>
      <c r="B2203" t="s">
        <v>57</v>
      </c>
      <c r="C2203" s="3">
        <v>16.159999999999997</v>
      </c>
      <c r="D2203">
        <v>76.34</v>
      </c>
      <c r="E2203">
        <f t="shared" si="34"/>
        <v>34.700000000000003</v>
      </c>
      <c r="F2203" t="str">
        <f>IF(_xlfn.XLOOKUP(A2203,'Shipment Detail'!N:N,'Shipment Detail'!D:D)="entreprise","E","P")</f>
        <v>E</v>
      </c>
    </row>
    <row r="2204" spans="1:6" x14ac:dyDescent="0.2">
      <c r="A2204" s="6">
        <v>873186986315</v>
      </c>
      <c r="B2204" t="s">
        <v>57</v>
      </c>
      <c r="C2204" s="3">
        <v>10.800000000000004</v>
      </c>
      <c r="D2204">
        <v>41.8</v>
      </c>
      <c r="E2204">
        <f t="shared" si="34"/>
        <v>19</v>
      </c>
      <c r="F2204" t="str">
        <f>IF(_xlfn.XLOOKUP(A2204,'Shipment Detail'!N:N,'Shipment Detail'!D:D)="entreprise","E","P")</f>
        <v>E</v>
      </c>
    </row>
    <row r="2205" spans="1:6" x14ac:dyDescent="0.2">
      <c r="A2205" s="6">
        <v>873187008530</v>
      </c>
      <c r="B2205" t="s">
        <v>57</v>
      </c>
      <c r="C2205" s="3">
        <v>14.82</v>
      </c>
      <c r="D2205">
        <v>67.540000000000006</v>
      </c>
      <c r="E2205">
        <f t="shared" si="34"/>
        <v>30.700000000000003</v>
      </c>
      <c r="F2205" t="str">
        <f>IF(_xlfn.XLOOKUP(A2205,'Shipment Detail'!N:N,'Shipment Detail'!D:D)="entreprise","E","P")</f>
        <v>E</v>
      </c>
    </row>
    <row r="2206" spans="1:6" x14ac:dyDescent="0.2">
      <c r="A2206" s="6">
        <v>873187146360</v>
      </c>
      <c r="B2206" t="s">
        <v>57</v>
      </c>
      <c r="C2206" s="3">
        <v>10.800000000000004</v>
      </c>
      <c r="D2206">
        <v>41.36</v>
      </c>
      <c r="E2206">
        <f t="shared" si="34"/>
        <v>18.8</v>
      </c>
      <c r="F2206" t="str">
        <f>IF(_xlfn.XLOOKUP(A2206,'Shipment Detail'!N:N,'Shipment Detail'!D:D)="entreprise","E","P")</f>
        <v>E</v>
      </c>
    </row>
    <row r="2207" spans="1:6" x14ac:dyDescent="0.2">
      <c r="A2207" s="6">
        <v>873187204610</v>
      </c>
      <c r="B2207" t="s">
        <v>57</v>
      </c>
      <c r="C2207" s="3">
        <v>9.1300000000000026</v>
      </c>
      <c r="D2207">
        <v>30.8</v>
      </c>
      <c r="E2207">
        <f t="shared" si="34"/>
        <v>14</v>
      </c>
      <c r="F2207" t="str">
        <f>IF(_xlfn.XLOOKUP(A2207,'Shipment Detail'!N:N,'Shipment Detail'!D:D)="entreprise","E","P")</f>
        <v>E</v>
      </c>
    </row>
    <row r="2208" spans="1:6" x14ac:dyDescent="0.2">
      <c r="A2208" s="6">
        <v>873187274238</v>
      </c>
      <c r="B2208" t="s">
        <v>57</v>
      </c>
      <c r="C2208" s="3">
        <v>19.170000000000002</v>
      </c>
      <c r="D2208">
        <v>96.8</v>
      </c>
      <c r="E2208">
        <f t="shared" si="34"/>
        <v>44</v>
      </c>
      <c r="F2208" t="str">
        <f>IF(_xlfn.XLOOKUP(A2208,'Shipment Detail'!N:N,'Shipment Detail'!D:D)="entreprise","E","P")</f>
        <v>E</v>
      </c>
    </row>
    <row r="2209" spans="1:6" x14ac:dyDescent="0.2">
      <c r="A2209" s="6">
        <v>873187317500</v>
      </c>
      <c r="B2209" t="s">
        <v>57</v>
      </c>
      <c r="C2209" s="3">
        <v>7.4600000000000009</v>
      </c>
      <c r="D2209">
        <v>19.8</v>
      </c>
      <c r="E2209">
        <f t="shared" si="34"/>
        <v>9</v>
      </c>
      <c r="F2209" t="str">
        <f>IF(_xlfn.XLOOKUP(A2209,'Shipment Detail'!N:N,'Shipment Detail'!D:D)="entreprise","E","P")</f>
        <v>E</v>
      </c>
    </row>
    <row r="2210" spans="1:6" x14ac:dyDescent="0.2">
      <c r="A2210" s="6">
        <v>873187346723</v>
      </c>
      <c r="B2210" t="s">
        <v>57</v>
      </c>
      <c r="C2210" s="3">
        <v>14.480000000000004</v>
      </c>
      <c r="D2210">
        <v>66</v>
      </c>
      <c r="E2210">
        <f t="shared" si="34"/>
        <v>30</v>
      </c>
      <c r="F2210" t="str">
        <f>IF(_xlfn.XLOOKUP(A2210,'Shipment Detail'!N:N,'Shipment Detail'!D:D)="entreprise","E","P")</f>
        <v>E</v>
      </c>
    </row>
    <row r="2211" spans="1:6" x14ac:dyDescent="0.2">
      <c r="A2211" s="6">
        <v>873187426390</v>
      </c>
      <c r="B2211" t="s">
        <v>57</v>
      </c>
      <c r="C2211" s="3">
        <v>10.129999999999995</v>
      </c>
      <c r="D2211">
        <v>36.299999999999997</v>
      </c>
      <c r="E2211">
        <f t="shared" si="34"/>
        <v>16.5</v>
      </c>
      <c r="F2211" t="str">
        <f>IF(_xlfn.XLOOKUP(A2211,'Shipment Detail'!N:N,'Shipment Detail'!D:D)="entreprise","E","P")</f>
        <v>E</v>
      </c>
    </row>
    <row r="2212" spans="1:6" x14ac:dyDescent="0.2">
      <c r="A2212" s="6">
        <v>873187453268</v>
      </c>
      <c r="B2212" t="s">
        <v>57</v>
      </c>
      <c r="C2212" s="3">
        <v>10.800000000000004</v>
      </c>
      <c r="D2212">
        <v>40.700000000000003</v>
      </c>
      <c r="E2212">
        <f t="shared" si="34"/>
        <v>18.5</v>
      </c>
      <c r="F2212" t="str">
        <f>IF(_xlfn.XLOOKUP(A2212,'Shipment Detail'!N:N,'Shipment Detail'!D:D)="entreprise","E","P")</f>
        <v>E</v>
      </c>
    </row>
    <row r="2213" spans="1:6" x14ac:dyDescent="0.2">
      <c r="A2213" s="6">
        <v>873188400488</v>
      </c>
      <c r="B2213" t="s">
        <v>57</v>
      </c>
      <c r="C2213" s="3">
        <v>15.830000000000005</v>
      </c>
      <c r="D2213">
        <v>74.8</v>
      </c>
      <c r="E2213">
        <f t="shared" si="34"/>
        <v>34</v>
      </c>
      <c r="F2213" t="str">
        <f>IF(_xlfn.XLOOKUP(A2213,'Shipment Detail'!N:N,'Shipment Detail'!D:D)="entreprise","E","P")</f>
        <v>E</v>
      </c>
    </row>
    <row r="2214" spans="1:6" x14ac:dyDescent="0.2">
      <c r="A2214" s="6">
        <v>873191475232</v>
      </c>
      <c r="B2214" t="s">
        <v>57</v>
      </c>
      <c r="C2214" s="3">
        <v>16.5</v>
      </c>
      <c r="D2214">
        <v>78.98</v>
      </c>
      <c r="E2214">
        <f t="shared" si="34"/>
        <v>35.9</v>
      </c>
      <c r="F2214" t="str">
        <f>IF(_xlfn.XLOOKUP(A2214,'Shipment Detail'!N:N,'Shipment Detail'!D:D)="entreprise","E","P")</f>
        <v>E</v>
      </c>
    </row>
    <row r="2215" spans="1:6" x14ac:dyDescent="0.2">
      <c r="A2215" s="6">
        <v>873191659816</v>
      </c>
      <c r="B2215" t="s">
        <v>57</v>
      </c>
      <c r="C2215" s="3">
        <v>24.86</v>
      </c>
      <c r="D2215">
        <v>133.1</v>
      </c>
      <c r="E2215">
        <f t="shared" si="34"/>
        <v>60.4</v>
      </c>
      <c r="F2215" t="str">
        <f>IF(_xlfn.XLOOKUP(A2215,'Shipment Detail'!N:N,'Shipment Detail'!D:D)="entreprise","E","P")</f>
        <v>E</v>
      </c>
    </row>
    <row r="2216" spans="1:6" x14ac:dyDescent="0.2">
      <c r="A2216" s="6">
        <v>873191731297</v>
      </c>
      <c r="B2216" t="s">
        <v>57</v>
      </c>
      <c r="C2216" s="3">
        <v>17.839999999999996</v>
      </c>
      <c r="D2216">
        <v>88</v>
      </c>
      <c r="E2216">
        <f t="shared" si="34"/>
        <v>40</v>
      </c>
      <c r="F2216" t="str">
        <f>IF(_xlfn.XLOOKUP(A2216,'Shipment Detail'!N:N,'Shipment Detail'!D:D)="entreprise","E","P")</f>
        <v>E</v>
      </c>
    </row>
    <row r="2217" spans="1:6" x14ac:dyDescent="0.2">
      <c r="A2217" s="6">
        <v>873191838412</v>
      </c>
      <c r="B2217" t="s">
        <v>57</v>
      </c>
      <c r="C2217" s="3">
        <v>12.480000000000004</v>
      </c>
      <c r="D2217">
        <v>51.04</v>
      </c>
      <c r="E2217">
        <f t="shared" si="34"/>
        <v>23.200000000000003</v>
      </c>
      <c r="F2217" t="str">
        <f>IF(_xlfn.XLOOKUP(A2217,'Shipment Detail'!N:N,'Shipment Detail'!D:D)="entreprise","E","P")</f>
        <v>E</v>
      </c>
    </row>
    <row r="2218" spans="1:6" x14ac:dyDescent="0.2">
      <c r="A2218" s="6">
        <v>873191885830</v>
      </c>
      <c r="B2218" t="s">
        <v>57</v>
      </c>
      <c r="C2218" s="3">
        <v>10.469999999999999</v>
      </c>
      <c r="D2218">
        <v>38.72</v>
      </c>
      <c r="E2218">
        <f t="shared" si="34"/>
        <v>17.600000000000001</v>
      </c>
      <c r="F2218" t="str">
        <f>IF(_xlfn.XLOOKUP(A2218,'Shipment Detail'!N:N,'Shipment Detail'!D:D)="entreprise","E","P")</f>
        <v>E</v>
      </c>
    </row>
    <row r="2219" spans="1:6" x14ac:dyDescent="0.2">
      <c r="A2219" s="6">
        <v>873191920505</v>
      </c>
      <c r="B2219" t="s">
        <v>57</v>
      </c>
      <c r="C2219" s="3">
        <v>10.129999999999995</v>
      </c>
      <c r="D2219">
        <v>35.86</v>
      </c>
      <c r="E2219">
        <f t="shared" si="34"/>
        <v>16.3</v>
      </c>
      <c r="F2219" t="str">
        <f>IF(_xlfn.XLOOKUP(A2219,'Shipment Detail'!N:N,'Shipment Detail'!D:D)="entreprise","E","P")</f>
        <v>E</v>
      </c>
    </row>
    <row r="2220" spans="1:6" x14ac:dyDescent="0.2">
      <c r="A2220" s="6">
        <v>873191941341</v>
      </c>
      <c r="B2220" t="s">
        <v>57</v>
      </c>
      <c r="C2220" s="3">
        <v>9.1300000000000026</v>
      </c>
      <c r="D2220">
        <v>30.8</v>
      </c>
      <c r="E2220">
        <f t="shared" si="34"/>
        <v>14</v>
      </c>
      <c r="F2220" t="str">
        <f>IF(_xlfn.XLOOKUP(A2220,'Shipment Detail'!N:N,'Shipment Detail'!D:D)="entreprise","E","P")</f>
        <v>E</v>
      </c>
    </row>
    <row r="2221" spans="1:6" x14ac:dyDescent="0.2">
      <c r="A2221" s="6">
        <v>873191962166</v>
      </c>
      <c r="B2221" t="s">
        <v>57</v>
      </c>
      <c r="C2221" s="3">
        <v>9.8000000000000007</v>
      </c>
      <c r="D2221">
        <v>34.32</v>
      </c>
      <c r="E2221">
        <f t="shared" si="34"/>
        <v>15.6</v>
      </c>
      <c r="F2221" t="str">
        <f>IF(_xlfn.XLOOKUP(A2221,'Shipment Detail'!N:N,'Shipment Detail'!D:D)="entreprise","E","P")</f>
        <v>E</v>
      </c>
    </row>
    <row r="2222" spans="1:6" x14ac:dyDescent="0.2">
      <c r="A2222" s="6">
        <v>873192018595</v>
      </c>
      <c r="B2222" t="s">
        <v>57</v>
      </c>
      <c r="C2222" s="3">
        <v>37.789999999999992</v>
      </c>
      <c r="D2222">
        <v>203.72</v>
      </c>
      <c r="E2222">
        <f t="shared" si="34"/>
        <v>92.5</v>
      </c>
      <c r="F2222" t="str">
        <f>IF(_xlfn.XLOOKUP(A2222,'Shipment Detail'!N:N,'Shipment Detail'!D:D)="entreprise","E","P")</f>
        <v>E</v>
      </c>
    </row>
    <row r="2223" spans="1:6" x14ac:dyDescent="0.2">
      <c r="A2223" s="6">
        <v>873192158499</v>
      </c>
      <c r="B2223" t="s">
        <v>57</v>
      </c>
      <c r="C2223" s="3">
        <v>11.469999999999999</v>
      </c>
      <c r="D2223">
        <v>45.54</v>
      </c>
      <c r="E2223">
        <f t="shared" si="34"/>
        <v>20.700000000000003</v>
      </c>
      <c r="F2223" t="str">
        <f>IF(_xlfn.XLOOKUP(A2223,'Shipment Detail'!N:N,'Shipment Detail'!D:D)="entreprise","E","P")</f>
        <v>E</v>
      </c>
    </row>
    <row r="2224" spans="1:6" x14ac:dyDescent="0.2">
      <c r="A2224" s="6">
        <v>873192208133</v>
      </c>
      <c r="B2224" t="s">
        <v>57</v>
      </c>
      <c r="C2224" s="3">
        <v>10.469999999999999</v>
      </c>
      <c r="D2224">
        <v>37.840000000000003</v>
      </c>
      <c r="E2224">
        <f t="shared" si="34"/>
        <v>17.200000000000003</v>
      </c>
      <c r="F2224" t="str">
        <f>IF(_xlfn.XLOOKUP(A2224,'Shipment Detail'!N:N,'Shipment Detail'!D:D)="entreprise","E","P")</f>
        <v>E</v>
      </c>
    </row>
    <row r="2225" spans="1:6" x14ac:dyDescent="0.2">
      <c r="A2225" s="6">
        <v>873192326801</v>
      </c>
      <c r="B2225" t="s">
        <v>57</v>
      </c>
      <c r="C2225" s="3">
        <v>15.489999999999995</v>
      </c>
      <c r="D2225">
        <v>72.16</v>
      </c>
      <c r="E2225">
        <f t="shared" si="34"/>
        <v>32.800000000000004</v>
      </c>
      <c r="F2225" t="str">
        <f>IF(_xlfn.XLOOKUP(A2225,'Shipment Detail'!N:N,'Shipment Detail'!D:D)="entreprise","E","P")</f>
        <v>E</v>
      </c>
    </row>
    <row r="2226" spans="1:6" x14ac:dyDescent="0.2">
      <c r="A2226" s="6">
        <v>873192369583</v>
      </c>
      <c r="B2226" t="s">
        <v>57</v>
      </c>
      <c r="C2226" s="3">
        <v>14.480000000000004</v>
      </c>
      <c r="D2226">
        <v>66</v>
      </c>
      <c r="E2226">
        <f t="shared" si="34"/>
        <v>30</v>
      </c>
      <c r="F2226" t="str">
        <f>IF(_xlfn.XLOOKUP(A2226,'Shipment Detail'!N:N,'Shipment Detail'!D:D)="entreprise","E","P")</f>
        <v>E</v>
      </c>
    </row>
    <row r="2227" spans="1:6" x14ac:dyDescent="0.2">
      <c r="A2227" s="6">
        <v>873192410058</v>
      </c>
      <c r="B2227" t="s">
        <v>57</v>
      </c>
      <c r="C2227" s="3">
        <v>11.14</v>
      </c>
      <c r="D2227">
        <v>43.12</v>
      </c>
      <c r="E2227">
        <f t="shared" si="34"/>
        <v>19.600000000000001</v>
      </c>
      <c r="F2227" t="str">
        <f>IF(_xlfn.XLOOKUP(A2227,'Shipment Detail'!N:N,'Shipment Detail'!D:D)="entreprise","E","P")</f>
        <v>E</v>
      </c>
    </row>
    <row r="2228" spans="1:6" x14ac:dyDescent="0.2">
      <c r="A2228" s="6">
        <v>873192564326</v>
      </c>
      <c r="B2228" t="s">
        <v>57</v>
      </c>
      <c r="C2228" s="3">
        <v>9.1300000000000026</v>
      </c>
      <c r="D2228">
        <v>30.8</v>
      </c>
      <c r="E2228">
        <f t="shared" si="34"/>
        <v>14</v>
      </c>
      <c r="F2228" t="str">
        <f>IF(_xlfn.XLOOKUP(A2228,'Shipment Detail'!N:N,'Shipment Detail'!D:D)="entreprise","E","P")</f>
        <v>E</v>
      </c>
    </row>
    <row r="2229" spans="1:6" x14ac:dyDescent="0.2">
      <c r="A2229" s="6">
        <v>873192583538</v>
      </c>
      <c r="B2229" t="s">
        <v>57</v>
      </c>
      <c r="C2229" s="3">
        <v>9.8000000000000007</v>
      </c>
      <c r="D2229">
        <v>33.44</v>
      </c>
      <c r="E2229">
        <f t="shared" si="34"/>
        <v>15.2</v>
      </c>
      <c r="F2229" t="str">
        <f>IF(_xlfn.XLOOKUP(A2229,'Shipment Detail'!N:N,'Shipment Detail'!D:D)="entreprise","E","P")</f>
        <v>E</v>
      </c>
    </row>
    <row r="2230" spans="1:6" x14ac:dyDescent="0.2">
      <c r="A2230" s="6">
        <v>873192613990</v>
      </c>
      <c r="B2230" t="s">
        <v>57</v>
      </c>
      <c r="C2230" s="3">
        <v>9.8000000000000007</v>
      </c>
      <c r="D2230">
        <v>34.32</v>
      </c>
      <c r="E2230">
        <f t="shared" si="34"/>
        <v>15.6</v>
      </c>
      <c r="F2230" t="str">
        <f>IF(_xlfn.XLOOKUP(A2230,'Shipment Detail'!N:N,'Shipment Detail'!D:D)="entreprise","E","P")</f>
        <v>E</v>
      </c>
    </row>
    <row r="2231" spans="1:6" x14ac:dyDescent="0.2">
      <c r="A2231" s="6">
        <v>873192642195</v>
      </c>
      <c r="B2231" t="s">
        <v>57</v>
      </c>
      <c r="C2231" s="3">
        <v>9.1300000000000026</v>
      </c>
      <c r="D2231">
        <v>30.8</v>
      </c>
      <c r="E2231">
        <f t="shared" si="34"/>
        <v>14</v>
      </c>
      <c r="F2231" t="str">
        <f>IF(_xlfn.XLOOKUP(A2231,'Shipment Detail'!N:N,'Shipment Detail'!D:D)="entreprise","E","P")</f>
        <v>E</v>
      </c>
    </row>
    <row r="2232" spans="1:6" x14ac:dyDescent="0.2">
      <c r="A2232" s="6">
        <v>873192660323</v>
      </c>
      <c r="B2232" t="s">
        <v>57</v>
      </c>
      <c r="C2232" s="3">
        <v>13.809999999999995</v>
      </c>
      <c r="D2232">
        <v>61.38</v>
      </c>
      <c r="E2232">
        <f t="shared" si="34"/>
        <v>27.900000000000002</v>
      </c>
      <c r="F2232" t="str">
        <f>IF(_xlfn.XLOOKUP(A2232,'Shipment Detail'!N:N,'Shipment Detail'!D:D)="entreprise","E","P")</f>
        <v>E</v>
      </c>
    </row>
    <row r="2233" spans="1:6" x14ac:dyDescent="0.2">
      <c r="A2233" s="6">
        <v>873192712004</v>
      </c>
      <c r="B2233" t="s">
        <v>57</v>
      </c>
      <c r="C2233" s="3">
        <v>10.129999999999995</v>
      </c>
      <c r="D2233">
        <v>35.42</v>
      </c>
      <c r="E2233">
        <f t="shared" si="34"/>
        <v>16.100000000000001</v>
      </c>
      <c r="F2233" t="str">
        <f>IF(_xlfn.XLOOKUP(A2233,'Shipment Detail'!N:N,'Shipment Detail'!D:D)="entreprise","E","P")</f>
        <v>E</v>
      </c>
    </row>
    <row r="2234" spans="1:6" x14ac:dyDescent="0.2">
      <c r="A2234" s="6">
        <v>873192981558</v>
      </c>
      <c r="B2234" t="s">
        <v>57</v>
      </c>
      <c r="C2234" s="3">
        <v>14.82</v>
      </c>
      <c r="D2234">
        <v>67.98</v>
      </c>
      <c r="E2234">
        <f t="shared" si="34"/>
        <v>30.900000000000002</v>
      </c>
      <c r="F2234" t="str">
        <f>IF(_xlfn.XLOOKUP(A2234,'Shipment Detail'!N:N,'Shipment Detail'!D:D)="entreprise","E","P")</f>
        <v>E</v>
      </c>
    </row>
    <row r="2235" spans="1:6" x14ac:dyDescent="0.2">
      <c r="A2235" s="6">
        <v>873193055850</v>
      </c>
      <c r="B2235" t="s">
        <v>57</v>
      </c>
      <c r="C2235" s="3">
        <v>12.14</v>
      </c>
      <c r="D2235">
        <v>49.28</v>
      </c>
      <c r="E2235">
        <f t="shared" si="34"/>
        <v>22.400000000000002</v>
      </c>
      <c r="F2235" t="str">
        <f>IF(_xlfn.XLOOKUP(A2235,'Shipment Detail'!N:N,'Shipment Detail'!D:D)="entreprise","E","P")</f>
        <v>E</v>
      </c>
    </row>
    <row r="2236" spans="1:6" x14ac:dyDescent="0.2">
      <c r="A2236" s="6">
        <v>873193098279</v>
      </c>
      <c r="B2236" t="s">
        <v>57</v>
      </c>
      <c r="C2236" s="3">
        <v>9.1300000000000026</v>
      </c>
      <c r="D2236">
        <v>30.8</v>
      </c>
      <c r="E2236">
        <f t="shared" si="34"/>
        <v>14</v>
      </c>
      <c r="F2236" t="str">
        <f>IF(_xlfn.XLOOKUP(A2236,'Shipment Detail'!N:N,'Shipment Detail'!D:D)="entreprise","E","P")</f>
        <v>E</v>
      </c>
    </row>
    <row r="2237" spans="1:6" x14ac:dyDescent="0.2">
      <c r="A2237" s="6">
        <v>873193120285</v>
      </c>
      <c r="B2237" t="s">
        <v>57</v>
      </c>
      <c r="C2237" s="3">
        <v>8.4599999999999973</v>
      </c>
      <c r="D2237">
        <v>26.4</v>
      </c>
      <c r="E2237">
        <f t="shared" si="34"/>
        <v>12</v>
      </c>
      <c r="F2237" t="str">
        <f>IF(_xlfn.XLOOKUP(A2237,'Shipment Detail'!N:N,'Shipment Detail'!D:D)="entreprise","E","P")</f>
        <v>E</v>
      </c>
    </row>
    <row r="2238" spans="1:6" x14ac:dyDescent="0.2">
      <c r="A2238" s="6">
        <v>873193819578</v>
      </c>
      <c r="B2238" t="s">
        <v>57</v>
      </c>
      <c r="C2238" s="3">
        <v>16.830000000000005</v>
      </c>
      <c r="D2238">
        <v>81.400000000000006</v>
      </c>
      <c r="E2238">
        <f t="shared" si="34"/>
        <v>37</v>
      </c>
      <c r="F2238" t="str">
        <f>IF(_xlfn.XLOOKUP(A2238,'Shipment Detail'!N:N,'Shipment Detail'!D:D)="entreprise","E","P")</f>
        <v>E</v>
      </c>
    </row>
    <row r="2239" spans="1:6" x14ac:dyDescent="0.2">
      <c r="A2239" s="6">
        <v>873193996086</v>
      </c>
      <c r="B2239" t="s">
        <v>57</v>
      </c>
      <c r="C2239" s="3">
        <v>32.5</v>
      </c>
      <c r="D2239">
        <v>174.02</v>
      </c>
      <c r="E2239">
        <f t="shared" si="34"/>
        <v>79</v>
      </c>
      <c r="F2239" t="str">
        <f>IF(_xlfn.XLOOKUP(A2239,'Shipment Detail'!N:N,'Shipment Detail'!D:D)="entreprise","E","P")</f>
        <v>E</v>
      </c>
    </row>
    <row r="2240" spans="1:6" x14ac:dyDescent="0.2">
      <c r="A2240" s="6">
        <v>873194102488</v>
      </c>
      <c r="B2240" t="s">
        <v>57</v>
      </c>
      <c r="C2240" s="3">
        <v>10.129999999999995</v>
      </c>
      <c r="D2240">
        <v>37.4</v>
      </c>
      <c r="E2240">
        <f t="shared" si="34"/>
        <v>17</v>
      </c>
      <c r="F2240" t="str">
        <f>IF(_xlfn.XLOOKUP(A2240,'Shipment Detail'!N:N,'Shipment Detail'!D:D)="entreprise","E","P")</f>
        <v>E</v>
      </c>
    </row>
    <row r="2241" spans="1:6" x14ac:dyDescent="0.2">
      <c r="A2241" s="6">
        <v>873194142850</v>
      </c>
      <c r="B2241" t="s">
        <v>57</v>
      </c>
      <c r="C2241" s="3">
        <v>9.4600000000000009</v>
      </c>
      <c r="D2241">
        <v>33</v>
      </c>
      <c r="E2241">
        <f t="shared" si="34"/>
        <v>15</v>
      </c>
      <c r="F2241" t="str">
        <f>IF(_xlfn.XLOOKUP(A2241,'Shipment Detail'!N:N,'Shipment Detail'!D:D)="entreprise","E","P")</f>
        <v>E</v>
      </c>
    </row>
    <row r="2242" spans="1:6" x14ac:dyDescent="0.2">
      <c r="A2242" s="6">
        <v>873194217851</v>
      </c>
      <c r="B2242" t="s">
        <v>57</v>
      </c>
      <c r="C2242" s="3">
        <v>13.479999999999997</v>
      </c>
      <c r="D2242">
        <v>59.4</v>
      </c>
      <c r="E2242">
        <f t="shared" si="34"/>
        <v>27</v>
      </c>
      <c r="F2242" t="str">
        <f>IF(_xlfn.XLOOKUP(A2242,'Shipment Detail'!N:N,'Shipment Detail'!D:D)="entreprise","E","P")</f>
        <v>E</v>
      </c>
    </row>
    <row r="2243" spans="1:6" x14ac:dyDescent="0.2">
      <c r="A2243" s="6">
        <v>873194289920</v>
      </c>
      <c r="B2243" t="s">
        <v>57</v>
      </c>
      <c r="C2243" s="3">
        <v>14.82</v>
      </c>
      <c r="D2243">
        <v>67.760000000000005</v>
      </c>
      <c r="E2243">
        <f t="shared" ref="E2243:E2306" si="35">ROUNDUP(D2243*0.453592,1)</f>
        <v>30.8</v>
      </c>
      <c r="F2243" t="str">
        <f>IF(_xlfn.XLOOKUP(A2243,'Shipment Detail'!N:N,'Shipment Detail'!D:D)="entreprise","E","P")</f>
        <v>E</v>
      </c>
    </row>
    <row r="2244" spans="1:6" x14ac:dyDescent="0.2">
      <c r="A2244" s="6">
        <v>873194348474</v>
      </c>
      <c r="B2244" t="s">
        <v>57</v>
      </c>
      <c r="C2244" s="3">
        <v>10.129999999999995</v>
      </c>
      <c r="D2244">
        <v>37.4</v>
      </c>
      <c r="E2244">
        <f t="shared" si="35"/>
        <v>17</v>
      </c>
      <c r="F2244" t="str">
        <f>IF(_xlfn.XLOOKUP(A2244,'Shipment Detail'!N:N,'Shipment Detail'!D:D)="entreprise","E","P")</f>
        <v>E</v>
      </c>
    </row>
    <row r="2245" spans="1:6" x14ac:dyDescent="0.2">
      <c r="A2245" s="6">
        <v>873194374611</v>
      </c>
      <c r="B2245" t="s">
        <v>57</v>
      </c>
      <c r="C2245" s="3">
        <v>10.129999999999995</v>
      </c>
      <c r="D2245">
        <v>36.96</v>
      </c>
      <c r="E2245">
        <f t="shared" si="35"/>
        <v>16.8</v>
      </c>
      <c r="F2245" t="str">
        <f>IF(_xlfn.XLOOKUP(A2245,'Shipment Detail'!N:N,'Shipment Detail'!D:D)="entreprise","E","P")</f>
        <v>E</v>
      </c>
    </row>
    <row r="2246" spans="1:6" x14ac:dyDescent="0.2">
      <c r="A2246" s="6">
        <v>873194407981</v>
      </c>
      <c r="B2246" t="s">
        <v>57</v>
      </c>
      <c r="C2246" s="3">
        <v>21.510000000000005</v>
      </c>
      <c r="D2246">
        <v>111.54</v>
      </c>
      <c r="E2246">
        <f t="shared" si="35"/>
        <v>50.6</v>
      </c>
      <c r="F2246" t="str">
        <f>IF(_xlfn.XLOOKUP(A2246,'Shipment Detail'!N:N,'Shipment Detail'!D:D)="entreprise","E","P")</f>
        <v>E</v>
      </c>
    </row>
    <row r="2247" spans="1:6" x14ac:dyDescent="0.2">
      <c r="A2247" s="6">
        <v>873194481720</v>
      </c>
      <c r="B2247" t="s">
        <v>57</v>
      </c>
      <c r="C2247" s="3">
        <v>9.8000000000000007</v>
      </c>
      <c r="D2247">
        <v>34.979999999999997</v>
      </c>
      <c r="E2247">
        <f t="shared" si="35"/>
        <v>15.9</v>
      </c>
      <c r="F2247" t="str">
        <f>IF(_xlfn.XLOOKUP(A2247,'Shipment Detail'!N:N,'Shipment Detail'!D:D)="entreprise","E","P")</f>
        <v>E</v>
      </c>
    </row>
    <row r="2248" spans="1:6" x14ac:dyDescent="0.2">
      <c r="A2248" s="6">
        <v>873194562061</v>
      </c>
      <c r="B2248" t="s">
        <v>57</v>
      </c>
      <c r="C2248" s="3">
        <v>7.4600000000000009</v>
      </c>
      <c r="D2248">
        <v>19.8</v>
      </c>
      <c r="E2248">
        <f t="shared" si="35"/>
        <v>9</v>
      </c>
      <c r="F2248" t="str">
        <f>IF(_xlfn.XLOOKUP(A2248,'Shipment Detail'!N:N,'Shipment Detail'!D:D)="entreprise","E","P")</f>
        <v>E</v>
      </c>
    </row>
    <row r="2249" spans="1:6" x14ac:dyDescent="0.2">
      <c r="A2249" s="6">
        <v>873195093681</v>
      </c>
      <c r="B2249" t="s">
        <v>57</v>
      </c>
      <c r="C2249" s="3">
        <v>20.840000000000003</v>
      </c>
      <c r="D2249">
        <v>105.82</v>
      </c>
      <c r="E2249">
        <f t="shared" si="35"/>
        <v>48</v>
      </c>
      <c r="F2249" t="str">
        <f>IF(_xlfn.XLOOKUP(A2249,'Shipment Detail'!N:N,'Shipment Detail'!D:D)="entreprise","E","P")</f>
        <v>E</v>
      </c>
    </row>
    <row r="2250" spans="1:6" x14ac:dyDescent="0.2">
      <c r="A2250" s="6">
        <v>873195161483</v>
      </c>
      <c r="B2250" t="s">
        <v>57</v>
      </c>
      <c r="C2250" s="3">
        <v>8.129999999999999</v>
      </c>
      <c r="D2250">
        <v>22.22</v>
      </c>
      <c r="E2250">
        <f t="shared" si="35"/>
        <v>10.1</v>
      </c>
      <c r="F2250" t="str">
        <f>IF(_xlfn.XLOOKUP(A2250,'Shipment Detail'!N:N,'Shipment Detail'!D:D)="entreprise","E","P")</f>
        <v>E</v>
      </c>
    </row>
    <row r="2251" spans="1:6" x14ac:dyDescent="0.2">
      <c r="A2251" s="6">
        <v>873195242263</v>
      </c>
      <c r="B2251" t="s">
        <v>57</v>
      </c>
      <c r="C2251" s="3">
        <v>16.159999999999997</v>
      </c>
      <c r="D2251">
        <v>76.34</v>
      </c>
      <c r="E2251">
        <f t="shared" si="35"/>
        <v>34.700000000000003</v>
      </c>
      <c r="F2251" t="str">
        <f>IF(_xlfn.XLOOKUP(A2251,'Shipment Detail'!N:N,'Shipment Detail'!D:D)="entreprise","E","P")</f>
        <v>E</v>
      </c>
    </row>
    <row r="2252" spans="1:6" x14ac:dyDescent="0.2">
      <c r="A2252" s="6">
        <v>873195414111</v>
      </c>
      <c r="B2252" t="s">
        <v>57</v>
      </c>
      <c r="C2252" s="3">
        <v>17.839999999999996</v>
      </c>
      <c r="D2252">
        <v>88</v>
      </c>
      <c r="E2252">
        <f t="shared" si="35"/>
        <v>40</v>
      </c>
      <c r="F2252" t="str">
        <f>IF(_xlfn.XLOOKUP(A2252,'Shipment Detail'!N:N,'Shipment Detail'!D:D)="entreprise","E","P")</f>
        <v>E</v>
      </c>
    </row>
    <row r="2253" spans="1:6" x14ac:dyDescent="0.2">
      <c r="A2253" s="6">
        <v>873195574679</v>
      </c>
      <c r="B2253" t="s">
        <v>57</v>
      </c>
      <c r="C2253" s="3">
        <v>9.8000000000000007</v>
      </c>
      <c r="D2253">
        <v>34.32</v>
      </c>
      <c r="E2253">
        <f t="shared" si="35"/>
        <v>15.6</v>
      </c>
      <c r="F2253" t="str">
        <f>IF(_xlfn.XLOOKUP(A2253,'Shipment Detail'!N:N,'Shipment Detail'!D:D)="entreprise","E","P")</f>
        <v>E</v>
      </c>
    </row>
    <row r="2254" spans="1:6" x14ac:dyDescent="0.2">
      <c r="A2254" s="6">
        <v>873195703281</v>
      </c>
      <c r="B2254" t="s">
        <v>57</v>
      </c>
      <c r="C2254" s="3">
        <v>16.5</v>
      </c>
      <c r="D2254">
        <v>78.760000000000005</v>
      </c>
      <c r="E2254">
        <f t="shared" si="35"/>
        <v>35.800000000000004</v>
      </c>
      <c r="F2254" t="str">
        <f>IF(_xlfn.XLOOKUP(A2254,'Shipment Detail'!N:N,'Shipment Detail'!D:D)="entreprise","E","P")</f>
        <v>E</v>
      </c>
    </row>
    <row r="2255" spans="1:6" x14ac:dyDescent="0.2">
      <c r="A2255" s="6">
        <v>873195755808</v>
      </c>
      <c r="B2255" t="s">
        <v>57</v>
      </c>
      <c r="C2255" s="3">
        <v>11.14</v>
      </c>
      <c r="D2255">
        <v>42.46</v>
      </c>
      <c r="E2255">
        <f t="shared" si="35"/>
        <v>19.3</v>
      </c>
      <c r="F2255" t="str">
        <f>IF(_xlfn.XLOOKUP(A2255,'Shipment Detail'!N:N,'Shipment Detail'!D:D)="entreprise","E","P")</f>
        <v>E</v>
      </c>
    </row>
    <row r="2256" spans="1:6" x14ac:dyDescent="0.2">
      <c r="A2256" s="6">
        <v>873196471673</v>
      </c>
      <c r="B2256" t="s">
        <v>57</v>
      </c>
      <c r="C2256" s="3">
        <v>13.549999999999997</v>
      </c>
      <c r="D2256">
        <v>63.8</v>
      </c>
      <c r="E2256">
        <f t="shared" si="35"/>
        <v>29</v>
      </c>
      <c r="F2256" t="str">
        <f>IF(_xlfn.XLOOKUP(A2256,'Shipment Detail'!N:N,'Shipment Detail'!D:D)="entreprise","E","P")</f>
        <v>E</v>
      </c>
    </row>
    <row r="2257" spans="1:6" x14ac:dyDescent="0.2">
      <c r="A2257" s="6">
        <v>873196673075</v>
      </c>
      <c r="B2257" t="s">
        <v>57</v>
      </c>
      <c r="C2257" s="3">
        <v>7.120000000000001</v>
      </c>
      <c r="D2257">
        <v>17.600000000000001</v>
      </c>
      <c r="E2257">
        <f t="shared" si="35"/>
        <v>8</v>
      </c>
      <c r="F2257" t="str">
        <f>IF(_xlfn.XLOOKUP(A2257,'Shipment Detail'!N:N,'Shipment Detail'!D:D)="entreprise","E","P")</f>
        <v>E</v>
      </c>
    </row>
    <row r="2258" spans="1:6" x14ac:dyDescent="0.2">
      <c r="A2258" s="6">
        <v>873196724389</v>
      </c>
      <c r="B2258" t="s">
        <v>57</v>
      </c>
      <c r="C2258" s="3">
        <v>10.129999999999995</v>
      </c>
      <c r="D2258">
        <v>36.08</v>
      </c>
      <c r="E2258">
        <f t="shared" si="35"/>
        <v>16.400000000000002</v>
      </c>
      <c r="F2258" t="str">
        <f>IF(_xlfn.XLOOKUP(A2258,'Shipment Detail'!N:N,'Shipment Detail'!D:D)="entreprise","E","P")</f>
        <v>E</v>
      </c>
    </row>
    <row r="2259" spans="1:6" x14ac:dyDescent="0.2">
      <c r="A2259" s="6">
        <v>873196792853</v>
      </c>
      <c r="B2259" t="s">
        <v>57</v>
      </c>
      <c r="C2259" s="3">
        <v>10.469999999999999</v>
      </c>
      <c r="D2259">
        <v>38.06</v>
      </c>
      <c r="E2259">
        <f t="shared" si="35"/>
        <v>17.3</v>
      </c>
      <c r="F2259" t="str">
        <f>IF(_xlfn.XLOOKUP(A2259,'Shipment Detail'!N:N,'Shipment Detail'!D:D)="entreprise","E","P")</f>
        <v>E</v>
      </c>
    </row>
    <row r="2260" spans="1:6" x14ac:dyDescent="0.2">
      <c r="A2260" s="6">
        <v>873196871940</v>
      </c>
      <c r="B2260" t="s">
        <v>57</v>
      </c>
      <c r="C2260" s="3">
        <v>10.129999999999995</v>
      </c>
      <c r="D2260">
        <v>36.520000000000003</v>
      </c>
      <c r="E2260">
        <f t="shared" si="35"/>
        <v>16.600000000000001</v>
      </c>
      <c r="F2260" t="str">
        <f>IF(_xlfn.XLOOKUP(A2260,'Shipment Detail'!N:N,'Shipment Detail'!D:D)="entreprise","E","P")</f>
        <v>E</v>
      </c>
    </row>
    <row r="2261" spans="1:6" x14ac:dyDescent="0.2">
      <c r="A2261" s="6">
        <v>873196905952</v>
      </c>
      <c r="B2261" t="s">
        <v>57</v>
      </c>
      <c r="C2261" s="3">
        <v>14.480000000000004</v>
      </c>
      <c r="D2261">
        <v>65.34</v>
      </c>
      <c r="E2261">
        <f t="shared" si="35"/>
        <v>29.700000000000003</v>
      </c>
      <c r="F2261" t="str">
        <f>IF(_xlfn.XLOOKUP(A2261,'Shipment Detail'!N:N,'Shipment Detail'!D:D)="entreprise","E","P")</f>
        <v>E</v>
      </c>
    </row>
    <row r="2262" spans="1:6" x14ac:dyDescent="0.2">
      <c r="A2262" s="6">
        <v>873197007810</v>
      </c>
      <c r="B2262" t="s">
        <v>57</v>
      </c>
      <c r="C2262" s="3">
        <v>9.8000000000000007</v>
      </c>
      <c r="D2262">
        <v>34.32</v>
      </c>
      <c r="E2262">
        <f t="shared" si="35"/>
        <v>15.6</v>
      </c>
      <c r="F2262" t="str">
        <f>IF(_xlfn.XLOOKUP(A2262,'Shipment Detail'!N:N,'Shipment Detail'!D:D)="entreprise","E","P")</f>
        <v>E</v>
      </c>
    </row>
    <row r="2263" spans="1:6" x14ac:dyDescent="0.2">
      <c r="A2263" s="6">
        <v>873197112374</v>
      </c>
      <c r="B2263" t="s">
        <v>57</v>
      </c>
      <c r="C2263" s="3">
        <v>14.82</v>
      </c>
      <c r="D2263">
        <v>67.760000000000005</v>
      </c>
      <c r="E2263">
        <f t="shared" si="35"/>
        <v>30.8</v>
      </c>
      <c r="F2263" t="str">
        <f>IF(_xlfn.XLOOKUP(A2263,'Shipment Detail'!N:N,'Shipment Detail'!D:D)="entreprise","E","P")</f>
        <v>E</v>
      </c>
    </row>
    <row r="2264" spans="1:6" x14ac:dyDescent="0.2">
      <c r="A2264" s="6">
        <v>873197150916</v>
      </c>
      <c r="B2264" t="s">
        <v>57</v>
      </c>
      <c r="C2264" s="3">
        <v>5.1099999999999994</v>
      </c>
      <c r="D2264">
        <v>4.4000000000000004</v>
      </c>
      <c r="E2264">
        <f t="shared" si="35"/>
        <v>2</v>
      </c>
      <c r="F2264" t="str">
        <f>IF(_xlfn.XLOOKUP(A2264,'Shipment Detail'!N:N,'Shipment Detail'!D:D)="entreprise","E","P")</f>
        <v>E</v>
      </c>
    </row>
    <row r="2265" spans="1:6" x14ac:dyDescent="0.2">
      <c r="A2265" s="6">
        <v>873197243376</v>
      </c>
      <c r="B2265" t="s">
        <v>57</v>
      </c>
      <c r="C2265" s="3">
        <v>14.150000000000006</v>
      </c>
      <c r="D2265">
        <v>62.48</v>
      </c>
      <c r="E2265">
        <f t="shared" si="35"/>
        <v>28.400000000000002</v>
      </c>
      <c r="F2265" t="str">
        <f>IF(_xlfn.XLOOKUP(A2265,'Shipment Detail'!N:N,'Shipment Detail'!D:D)="entreprise","E","P")</f>
        <v>E</v>
      </c>
    </row>
    <row r="2266" spans="1:6" x14ac:dyDescent="0.2">
      <c r="A2266" s="6">
        <v>873197291437</v>
      </c>
      <c r="B2266" t="s">
        <v>57</v>
      </c>
      <c r="C2266" s="3">
        <v>6.4499999999999993</v>
      </c>
      <c r="D2266">
        <v>13.2</v>
      </c>
      <c r="E2266">
        <f t="shared" si="35"/>
        <v>6</v>
      </c>
      <c r="F2266" t="str">
        <f>IF(_xlfn.XLOOKUP(A2266,'Shipment Detail'!N:N,'Shipment Detail'!D:D)="entreprise","E","P")</f>
        <v>E</v>
      </c>
    </row>
    <row r="2267" spans="1:6" x14ac:dyDescent="0.2">
      <c r="A2267" s="6">
        <v>873197398022</v>
      </c>
      <c r="B2267" t="s">
        <v>57</v>
      </c>
      <c r="C2267" s="3">
        <v>10.800000000000004</v>
      </c>
      <c r="D2267">
        <v>40.04</v>
      </c>
      <c r="E2267">
        <f t="shared" si="35"/>
        <v>18.200000000000003</v>
      </c>
      <c r="F2267" t="str">
        <f>IF(_xlfn.XLOOKUP(A2267,'Shipment Detail'!N:N,'Shipment Detail'!D:D)="entreprise","E","P")</f>
        <v>E</v>
      </c>
    </row>
    <row r="2268" spans="1:6" x14ac:dyDescent="0.2">
      <c r="A2268" s="6">
        <v>873197471625</v>
      </c>
      <c r="B2268" t="s">
        <v>57</v>
      </c>
      <c r="C2268" s="3">
        <v>7.4600000000000009</v>
      </c>
      <c r="D2268">
        <v>19.8</v>
      </c>
      <c r="E2268">
        <f t="shared" si="35"/>
        <v>9</v>
      </c>
      <c r="F2268" t="str">
        <f>IF(_xlfn.XLOOKUP(A2268,'Shipment Detail'!N:N,'Shipment Detail'!D:D)="entreprise","E","P")</f>
        <v>E</v>
      </c>
    </row>
    <row r="2269" spans="1:6" x14ac:dyDescent="0.2">
      <c r="A2269" s="6">
        <v>873197522104</v>
      </c>
      <c r="B2269" t="s">
        <v>57</v>
      </c>
      <c r="C2269" s="3">
        <v>27.200000000000003</v>
      </c>
      <c r="D2269">
        <v>148.28</v>
      </c>
      <c r="E2269">
        <f t="shared" si="35"/>
        <v>67.3</v>
      </c>
      <c r="F2269" t="str">
        <f>IF(_xlfn.XLOOKUP(A2269,'Shipment Detail'!N:N,'Shipment Detail'!D:D)="entreprise","E","P")</f>
        <v>E</v>
      </c>
    </row>
    <row r="2270" spans="1:6" x14ac:dyDescent="0.2">
      <c r="A2270" s="6">
        <v>873197817490</v>
      </c>
      <c r="B2270" t="s">
        <v>57</v>
      </c>
      <c r="C2270" s="3">
        <v>20.509999999999991</v>
      </c>
      <c r="D2270">
        <v>104.06</v>
      </c>
      <c r="E2270">
        <f t="shared" si="35"/>
        <v>47.300000000000004</v>
      </c>
      <c r="F2270" t="str">
        <f>IF(_xlfn.XLOOKUP(A2270,'Shipment Detail'!N:N,'Shipment Detail'!D:D)="entreprise","E","P")</f>
        <v>E</v>
      </c>
    </row>
    <row r="2271" spans="1:6" x14ac:dyDescent="0.2">
      <c r="A2271" s="6">
        <v>873197901449</v>
      </c>
      <c r="B2271" t="s">
        <v>57</v>
      </c>
      <c r="C2271" s="3">
        <v>9.1300000000000026</v>
      </c>
      <c r="D2271">
        <v>30.8</v>
      </c>
      <c r="E2271">
        <f t="shared" si="35"/>
        <v>14</v>
      </c>
      <c r="F2271" t="str">
        <f>IF(_xlfn.XLOOKUP(A2271,'Shipment Detail'!N:N,'Shipment Detail'!D:D)="entreprise","E","P")</f>
        <v>E</v>
      </c>
    </row>
    <row r="2272" spans="1:6" x14ac:dyDescent="0.2">
      <c r="A2272" s="6">
        <v>873197941659</v>
      </c>
      <c r="B2272" t="s">
        <v>57</v>
      </c>
      <c r="C2272" s="3">
        <v>5.1099999999999994</v>
      </c>
      <c r="D2272">
        <v>4.4000000000000004</v>
      </c>
      <c r="E2272">
        <f t="shared" si="35"/>
        <v>2</v>
      </c>
      <c r="F2272" t="str">
        <f>IF(_xlfn.XLOOKUP(A2272,'Shipment Detail'!N:N,'Shipment Detail'!D:D)="entreprise","E","P")</f>
        <v>E</v>
      </c>
    </row>
    <row r="2273" spans="1:6" x14ac:dyDescent="0.2">
      <c r="A2273" s="6">
        <v>873197982280</v>
      </c>
      <c r="B2273" t="s">
        <v>57</v>
      </c>
      <c r="C2273" s="3">
        <v>10.800000000000004</v>
      </c>
      <c r="D2273">
        <v>40.26</v>
      </c>
      <c r="E2273">
        <f t="shared" si="35"/>
        <v>18.3</v>
      </c>
      <c r="F2273" t="str">
        <f>IF(_xlfn.XLOOKUP(A2273,'Shipment Detail'!N:N,'Shipment Detail'!D:D)="entreprise","E","P")</f>
        <v>E</v>
      </c>
    </row>
    <row r="2274" spans="1:6" x14ac:dyDescent="0.2">
      <c r="A2274" s="6">
        <v>873198064088</v>
      </c>
      <c r="B2274" t="s">
        <v>57</v>
      </c>
      <c r="C2274" s="3">
        <v>14.150000000000006</v>
      </c>
      <c r="D2274">
        <v>63.14</v>
      </c>
      <c r="E2274">
        <f t="shared" si="35"/>
        <v>28.700000000000003</v>
      </c>
      <c r="F2274" t="str">
        <f>IF(_xlfn.XLOOKUP(A2274,'Shipment Detail'!N:N,'Shipment Detail'!D:D)="entreprise","E","P")</f>
        <v>E</v>
      </c>
    </row>
    <row r="2275" spans="1:6" x14ac:dyDescent="0.2">
      <c r="A2275" s="6">
        <v>873198127605</v>
      </c>
      <c r="B2275" t="s">
        <v>57</v>
      </c>
      <c r="C2275" s="3">
        <v>15.830000000000005</v>
      </c>
      <c r="D2275">
        <v>74.8</v>
      </c>
      <c r="E2275">
        <f t="shared" si="35"/>
        <v>34</v>
      </c>
      <c r="F2275" t="str">
        <f>IF(_xlfn.XLOOKUP(A2275,'Shipment Detail'!N:N,'Shipment Detail'!D:D)="entreprise","E","P")</f>
        <v>E</v>
      </c>
    </row>
    <row r="2276" spans="1:6" x14ac:dyDescent="0.2">
      <c r="A2276" s="6">
        <v>873198165937</v>
      </c>
      <c r="B2276" t="s">
        <v>57</v>
      </c>
      <c r="C2276" s="3">
        <v>10.800000000000004</v>
      </c>
      <c r="D2276">
        <v>40.700000000000003</v>
      </c>
      <c r="E2276">
        <f t="shared" si="35"/>
        <v>18.5</v>
      </c>
      <c r="F2276" t="str">
        <f>IF(_xlfn.XLOOKUP(A2276,'Shipment Detail'!N:N,'Shipment Detail'!D:D)="entreprise","E","P")</f>
        <v>P</v>
      </c>
    </row>
    <row r="2277" spans="1:6" x14ac:dyDescent="0.2">
      <c r="A2277" s="6">
        <v>873198181532</v>
      </c>
      <c r="B2277" t="s">
        <v>57</v>
      </c>
      <c r="C2277" s="3">
        <v>9.8000000000000007</v>
      </c>
      <c r="D2277">
        <v>33.880000000000003</v>
      </c>
      <c r="E2277">
        <f t="shared" si="35"/>
        <v>15.4</v>
      </c>
      <c r="F2277" t="str">
        <f>IF(_xlfn.XLOOKUP(A2277,'Shipment Detail'!N:N,'Shipment Detail'!D:D)="entreprise","E","P")</f>
        <v>E</v>
      </c>
    </row>
    <row r="2278" spans="1:6" x14ac:dyDescent="0.2">
      <c r="A2278" s="6">
        <v>873198210999</v>
      </c>
      <c r="B2278" t="s">
        <v>57</v>
      </c>
      <c r="C2278" s="3">
        <v>9.8000000000000007</v>
      </c>
      <c r="D2278">
        <v>34.1</v>
      </c>
      <c r="E2278">
        <f t="shared" si="35"/>
        <v>15.5</v>
      </c>
      <c r="F2278" t="str">
        <f>IF(_xlfn.XLOOKUP(A2278,'Shipment Detail'!N:N,'Shipment Detail'!D:D)="entreprise","E","P")</f>
        <v>E</v>
      </c>
    </row>
    <row r="2279" spans="1:6" x14ac:dyDescent="0.2">
      <c r="A2279" s="6">
        <v>873198249234</v>
      </c>
      <c r="B2279" t="s">
        <v>57</v>
      </c>
      <c r="C2279" s="3">
        <v>8.129999999999999</v>
      </c>
      <c r="D2279">
        <v>24.2</v>
      </c>
      <c r="E2279">
        <f t="shared" si="35"/>
        <v>11</v>
      </c>
      <c r="F2279" t="str">
        <f>IF(_xlfn.XLOOKUP(A2279,'Shipment Detail'!N:N,'Shipment Detail'!D:D)="entreprise","E","P")</f>
        <v>E</v>
      </c>
    </row>
    <row r="2280" spans="1:6" x14ac:dyDescent="0.2">
      <c r="A2280" s="6">
        <v>873198362613</v>
      </c>
      <c r="B2280" t="s">
        <v>57</v>
      </c>
      <c r="C2280" s="3">
        <v>9.1300000000000026</v>
      </c>
      <c r="D2280">
        <v>30.8</v>
      </c>
      <c r="E2280">
        <f t="shared" si="35"/>
        <v>14</v>
      </c>
      <c r="F2280" t="str">
        <f>IF(_xlfn.XLOOKUP(A2280,'Shipment Detail'!N:N,'Shipment Detail'!D:D)="entreprise","E","P")</f>
        <v>E</v>
      </c>
    </row>
    <row r="2281" spans="1:6" x14ac:dyDescent="0.2">
      <c r="A2281" s="6">
        <v>873198414165</v>
      </c>
      <c r="B2281" t="s">
        <v>57</v>
      </c>
      <c r="C2281" s="3">
        <v>10.129999999999995</v>
      </c>
      <c r="D2281">
        <v>36.74</v>
      </c>
      <c r="E2281">
        <f t="shared" si="35"/>
        <v>16.700000000000003</v>
      </c>
      <c r="F2281" t="str">
        <f>IF(_xlfn.XLOOKUP(A2281,'Shipment Detail'!N:N,'Shipment Detail'!D:D)="entreprise","E","P")</f>
        <v>E</v>
      </c>
    </row>
    <row r="2282" spans="1:6" x14ac:dyDescent="0.2">
      <c r="A2282" s="6">
        <v>873198440725</v>
      </c>
      <c r="B2282" t="s">
        <v>57</v>
      </c>
      <c r="C2282" s="3">
        <v>9.1300000000000026</v>
      </c>
      <c r="D2282">
        <v>30.58</v>
      </c>
      <c r="E2282">
        <f t="shared" si="35"/>
        <v>13.9</v>
      </c>
      <c r="F2282" t="str">
        <f>IF(_xlfn.XLOOKUP(A2282,'Shipment Detail'!N:N,'Shipment Detail'!D:D)="entreprise","E","P")</f>
        <v>E</v>
      </c>
    </row>
    <row r="2283" spans="1:6" x14ac:dyDescent="0.2">
      <c r="A2283" s="6">
        <v>873198524011</v>
      </c>
      <c r="B2283" t="s">
        <v>57</v>
      </c>
      <c r="C2283" s="3">
        <v>10.129999999999995</v>
      </c>
      <c r="D2283">
        <v>36.08</v>
      </c>
      <c r="E2283">
        <f t="shared" si="35"/>
        <v>16.400000000000002</v>
      </c>
      <c r="F2283" t="str">
        <f>IF(_xlfn.XLOOKUP(A2283,'Shipment Detail'!N:N,'Shipment Detail'!D:D)="entreprise","E","P")</f>
        <v>E</v>
      </c>
    </row>
    <row r="2284" spans="1:6" x14ac:dyDescent="0.2">
      <c r="A2284" s="6">
        <v>873198564622</v>
      </c>
      <c r="B2284" t="s">
        <v>57</v>
      </c>
      <c r="C2284" s="3">
        <v>18.829999999999998</v>
      </c>
      <c r="D2284">
        <v>93.5</v>
      </c>
      <c r="E2284">
        <f t="shared" si="35"/>
        <v>42.5</v>
      </c>
      <c r="F2284" t="str">
        <f>IF(_xlfn.XLOOKUP(A2284,'Shipment Detail'!N:N,'Shipment Detail'!D:D)="entreprise","E","P")</f>
        <v>E</v>
      </c>
    </row>
    <row r="2285" spans="1:6" x14ac:dyDescent="0.2">
      <c r="A2285" s="6">
        <v>873198634861</v>
      </c>
      <c r="B2285" t="s">
        <v>57</v>
      </c>
      <c r="C2285" s="3">
        <v>20.170000000000002</v>
      </c>
      <c r="D2285">
        <v>102.52</v>
      </c>
      <c r="E2285">
        <f t="shared" si="35"/>
        <v>46.6</v>
      </c>
      <c r="F2285" t="str">
        <f>IF(_xlfn.XLOOKUP(A2285,'Shipment Detail'!N:N,'Shipment Detail'!D:D)="entreprise","E","P")</f>
        <v>E</v>
      </c>
    </row>
    <row r="2286" spans="1:6" x14ac:dyDescent="0.2">
      <c r="A2286" s="6">
        <v>873198652345</v>
      </c>
      <c r="B2286" t="s">
        <v>57</v>
      </c>
      <c r="C2286" s="3">
        <v>7.7900000000000027</v>
      </c>
      <c r="D2286">
        <v>22</v>
      </c>
      <c r="E2286">
        <f t="shared" si="35"/>
        <v>10</v>
      </c>
      <c r="F2286" t="str">
        <f>IF(_xlfn.XLOOKUP(A2286,'Shipment Detail'!N:N,'Shipment Detail'!D:D)="entreprise","E","P")</f>
        <v>E</v>
      </c>
    </row>
    <row r="2287" spans="1:6" x14ac:dyDescent="0.2">
      <c r="A2287" s="6">
        <v>873198794403</v>
      </c>
      <c r="B2287" t="s">
        <v>57</v>
      </c>
      <c r="C2287" s="3">
        <v>9.1300000000000026</v>
      </c>
      <c r="D2287">
        <v>30.8</v>
      </c>
      <c r="E2287">
        <f t="shared" si="35"/>
        <v>14</v>
      </c>
      <c r="F2287" t="str">
        <f>IF(_xlfn.XLOOKUP(A2287,'Shipment Detail'!N:N,'Shipment Detail'!D:D)="entreprise","E","P")</f>
        <v>E</v>
      </c>
    </row>
    <row r="2288" spans="1:6" x14ac:dyDescent="0.2">
      <c r="A2288" s="6">
        <v>873198930420</v>
      </c>
      <c r="B2288" t="s">
        <v>57</v>
      </c>
      <c r="C2288" s="3">
        <v>10.469999999999999</v>
      </c>
      <c r="D2288">
        <v>39.6</v>
      </c>
      <c r="E2288">
        <f t="shared" si="35"/>
        <v>18</v>
      </c>
      <c r="F2288" t="str">
        <f>IF(_xlfn.XLOOKUP(A2288,'Shipment Detail'!N:N,'Shipment Detail'!D:D)="entreprise","E","P")</f>
        <v>E</v>
      </c>
    </row>
    <row r="2289" spans="1:6" x14ac:dyDescent="0.2">
      <c r="A2289" s="6">
        <v>873198993505</v>
      </c>
      <c r="B2289" t="s">
        <v>57</v>
      </c>
      <c r="C2289" s="3">
        <v>10.129999999999995</v>
      </c>
      <c r="D2289">
        <v>36.520000000000003</v>
      </c>
      <c r="E2289">
        <f t="shared" si="35"/>
        <v>16.600000000000001</v>
      </c>
      <c r="F2289" t="str">
        <f>IF(_xlfn.XLOOKUP(A2289,'Shipment Detail'!N:N,'Shipment Detail'!D:D)="entreprise","E","P")</f>
        <v>E</v>
      </c>
    </row>
    <row r="2290" spans="1:6" x14ac:dyDescent="0.2">
      <c r="A2290" s="6">
        <v>873199278568</v>
      </c>
      <c r="B2290" t="s">
        <v>57</v>
      </c>
      <c r="C2290" s="3">
        <v>42.260000000000019</v>
      </c>
      <c r="D2290">
        <v>227.92</v>
      </c>
      <c r="E2290">
        <f t="shared" si="35"/>
        <v>103.39999999999999</v>
      </c>
      <c r="F2290" t="str">
        <f>IF(_xlfn.XLOOKUP(A2290,'Shipment Detail'!N:N,'Shipment Detail'!D:D)="entreprise","E","P")</f>
        <v>E</v>
      </c>
    </row>
    <row r="2291" spans="1:6" x14ac:dyDescent="0.2">
      <c r="A2291" s="6">
        <v>873200131222</v>
      </c>
      <c r="B2291" t="s">
        <v>57</v>
      </c>
      <c r="C2291" s="3">
        <v>9.4600000000000009</v>
      </c>
      <c r="D2291">
        <v>31.68</v>
      </c>
      <c r="E2291">
        <f t="shared" si="35"/>
        <v>14.4</v>
      </c>
      <c r="F2291" t="str">
        <f>IF(_xlfn.XLOOKUP(A2291,'Shipment Detail'!N:N,'Shipment Detail'!D:D)="entreprise","E","P")</f>
        <v>E</v>
      </c>
    </row>
    <row r="2292" spans="1:6" x14ac:dyDescent="0.2">
      <c r="A2292" s="6">
        <v>873200188508</v>
      </c>
      <c r="B2292" t="s">
        <v>57</v>
      </c>
      <c r="C2292" s="3">
        <v>14.150000000000006</v>
      </c>
      <c r="D2292">
        <v>62.7</v>
      </c>
      <c r="E2292">
        <f t="shared" si="35"/>
        <v>28.5</v>
      </c>
      <c r="F2292" t="str">
        <f>IF(_xlfn.XLOOKUP(A2292,'Shipment Detail'!N:N,'Shipment Detail'!D:D)="entreprise","E","P")</f>
        <v>E</v>
      </c>
    </row>
    <row r="2293" spans="1:6" x14ac:dyDescent="0.2">
      <c r="A2293" s="6">
        <v>873200264499</v>
      </c>
      <c r="B2293" t="s">
        <v>57</v>
      </c>
      <c r="C2293" s="3">
        <v>10.469999999999999</v>
      </c>
      <c r="D2293">
        <v>37.840000000000003</v>
      </c>
      <c r="E2293">
        <f t="shared" si="35"/>
        <v>17.200000000000003</v>
      </c>
      <c r="F2293" t="str">
        <f>IF(_xlfn.XLOOKUP(A2293,'Shipment Detail'!N:N,'Shipment Detail'!D:D)="entreprise","E","P")</f>
        <v>E</v>
      </c>
    </row>
    <row r="2294" spans="1:6" x14ac:dyDescent="0.2">
      <c r="A2294" s="6">
        <v>873200312071</v>
      </c>
      <c r="B2294" t="s">
        <v>57</v>
      </c>
      <c r="C2294" s="3">
        <v>10.129999999999995</v>
      </c>
      <c r="D2294">
        <v>37.4</v>
      </c>
      <c r="E2294">
        <f t="shared" si="35"/>
        <v>17</v>
      </c>
      <c r="F2294" t="str">
        <f>IF(_xlfn.XLOOKUP(A2294,'Shipment Detail'!N:N,'Shipment Detail'!D:D)="entreprise","E","P")</f>
        <v>E</v>
      </c>
    </row>
    <row r="2295" spans="1:6" x14ac:dyDescent="0.2">
      <c r="A2295" s="6">
        <v>873200358901</v>
      </c>
      <c r="B2295" t="s">
        <v>57</v>
      </c>
      <c r="C2295" s="3">
        <v>8.129999999999999</v>
      </c>
      <c r="D2295">
        <v>24.2</v>
      </c>
      <c r="E2295">
        <f t="shared" si="35"/>
        <v>11</v>
      </c>
      <c r="F2295" t="str">
        <f>IF(_xlfn.XLOOKUP(A2295,'Shipment Detail'!N:N,'Shipment Detail'!D:D)="entreprise","E","P")</f>
        <v>E</v>
      </c>
    </row>
    <row r="2296" spans="1:6" x14ac:dyDescent="0.2">
      <c r="A2296" s="6">
        <v>873200390915</v>
      </c>
      <c r="B2296" t="s">
        <v>57</v>
      </c>
      <c r="C2296" s="3">
        <v>7.120000000000001</v>
      </c>
      <c r="D2296">
        <v>17.600000000000001</v>
      </c>
      <c r="E2296">
        <f t="shared" si="35"/>
        <v>8</v>
      </c>
      <c r="F2296" t="str">
        <f>IF(_xlfn.XLOOKUP(A2296,'Shipment Detail'!N:N,'Shipment Detail'!D:D)="entreprise","E","P")</f>
        <v>E</v>
      </c>
    </row>
    <row r="2297" spans="1:6" x14ac:dyDescent="0.2">
      <c r="A2297" s="6">
        <v>873200500420</v>
      </c>
      <c r="B2297" t="s">
        <v>57</v>
      </c>
      <c r="C2297" s="3">
        <v>15.830000000000005</v>
      </c>
      <c r="D2297">
        <v>74.14</v>
      </c>
      <c r="E2297">
        <f t="shared" si="35"/>
        <v>33.700000000000003</v>
      </c>
      <c r="F2297" t="str">
        <f>IF(_xlfn.XLOOKUP(A2297,'Shipment Detail'!N:N,'Shipment Detail'!D:D)="entreprise","E","P")</f>
        <v>E</v>
      </c>
    </row>
    <row r="2298" spans="1:6" x14ac:dyDescent="0.2">
      <c r="A2298" s="6">
        <v>873200599929</v>
      </c>
      <c r="B2298" t="s">
        <v>57</v>
      </c>
      <c r="C2298" s="3">
        <v>11.469999999999999</v>
      </c>
      <c r="D2298">
        <v>44.44</v>
      </c>
      <c r="E2298">
        <f t="shared" si="35"/>
        <v>20.200000000000003</v>
      </c>
      <c r="F2298" t="str">
        <f>IF(_xlfn.XLOOKUP(A2298,'Shipment Detail'!N:N,'Shipment Detail'!D:D)="entreprise","E","P")</f>
        <v>E</v>
      </c>
    </row>
    <row r="2299" spans="1:6" x14ac:dyDescent="0.2">
      <c r="A2299" s="6">
        <v>873239145814</v>
      </c>
      <c r="B2299" t="s">
        <v>57</v>
      </c>
      <c r="C2299" s="3">
        <v>12.14</v>
      </c>
      <c r="D2299">
        <v>49.06</v>
      </c>
      <c r="E2299">
        <f t="shared" si="35"/>
        <v>22.3</v>
      </c>
      <c r="F2299" t="str">
        <f>IF(_xlfn.XLOOKUP(A2299,'Shipment Detail'!N:N,'Shipment Detail'!D:D)="entreprise","E","P")</f>
        <v>E</v>
      </c>
    </row>
    <row r="2300" spans="1:6" x14ac:dyDescent="0.2">
      <c r="A2300" s="6">
        <v>873239181330</v>
      </c>
      <c r="B2300" t="s">
        <v>57</v>
      </c>
      <c r="C2300" s="3">
        <v>11.14</v>
      </c>
      <c r="D2300">
        <v>44</v>
      </c>
      <c r="E2300">
        <f t="shared" si="35"/>
        <v>20</v>
      </c>
      <c r="F2300" t="str">
        <f>IF(_xlfn.XLOOKUP(A2300,'Shipment Detail'!N:N,'Shipment Detail'!D:D)="entreprise","E","P")</f>
        <v>E</v>
      </c>
    </row>
    <row r="2301" spans="1:6" x14ac:dyDescent="0.2">
      <c r="A2301" s="6">
        <v>873239224602</v>
      </c>
      <c r="B2301" t="s">
        <v>57</v>
      </c>
      <c r="C2301" s="3">
        <v>17.839999999999996</v>
      </c>
      <c r="D2301">
        <v>86.24</v>
      </c>
      <c r="E2301">
        <f t="shared" si="35"/>
        <v>39.200000000000003</v>
      </c>
      <c r="F2301" t="str">
        <f>IF(_xlfn.XLOOKUP(A2301,'Shipment Detail'!N:N,'Shipment Detail'!D:D)="entreprise","E","P")</f>
        <v>E</v>
      </c>
    </row>
    <row r="2302" spans="1:6" x14ac:dyDescent="0.2">
      <c r="A2302" s="6">
        <v>873239661777</v>
      </c>
      <c r="B2302" t="s">
        <v>57</v>
      </c>
      <c r="C2302" s="3">
        <v>19.170000000000002</v>
      </c>
      <c r="D2302">
        <v>96.36</v>
      </c>
      <c r="E2302">
        <f t="shared" si="35"/>
        <v>43.800000000000004</v>
      </c>
      <c r="F2302" t="str">
        <f>IF(_xlfn.XLOOKUP(A2302,'Shipment Detail'!N:N,'Shipment Detail'!D:D)="entreprise","E","P")</f>
        <v>E</v>
      </c>
    </row>
    <row r="2303" spans="1:6" x14ac:dyDescent="0.2">
      <c r="A2303" s="6">
        <v>873239689975</v>
      </c>
      <c r="B2303" t="s">
        <v>57</v>
      </c>
      <c r="C2303" s="3">
        <v>9.8000000000000007</v>
      </c>
      <c r="D2303">
        <v>33.880000000000003</v>
      </c>
      <c r="E2303">
        <f t="shared" si="35"/>
        <v>15.4</v>
      </c>
      <c r="F2303" t="str">
        <f>IF(_xlfn.XLOOKUP(A2303,'Shipment Detail'!N:N,'Shipment Detail'!D:D)="entreprise","E","P")</f>
        <v>E</v>
      </c>
    </row>
    <row r="2304" spans="1:6" x14ac:dyDescent="0.2">
      <c r="A2304" s="6">
        <v>873239715862</v>
      </c>
      <c r="B2304" t="s">
        <v>57</v>
      </c>
      <c r="C2304" s="3">
        <v>16.5</v>
      </c>
      <c r="D2304">
        <v>78.540000000000006</v>
      </c>
      <c r="E2304">
        <f t="shared" si="35"/>
        <v>35.700000000000003</v>
      </c>
      <c r="F2304" t="str">
        <f>IF(_xlfn.XLOOKUP(A2304,'Shipment Detail'!N:N,'Shipment Detail'!D:D)="entreprise","E","P")</f>
        <v>E</v>
      </c>
    </row>
    <row r="2305" spans="1:6" x14ac:dyDescent="0.2">
      <c r="A2305" s="6">
        <v>873242062556</v>
      </c>
      <c r="B2305" t="s">
        <v>57</v>
      </c>
      <c r="C2305" s="3">
        <v>14.82</v>
      </c>
      <c r="D2305">
        <v>67.760000000000005</v>
      </c>
      <c r="E2305">
        <f t="shared" si="35"/>
        <v>30.8</v>
      </c>
      <c r="F2305" t="str">
        <f>IF(_xlfn.XLOOKUP(A2305,'Shipment Detail'!N:N,'Shipment Detail'!D:D)="entreprise","E","P")</f>
        <v>E</v>
      </c>
    </row>
    <row r="2306" spans="1:6" x14ac:dyDescent="0.2">
      <c r="A2306" s="6">
        <v>873242322057</v>
      </c>
      <c r="B2306" t="s">
        <v>57</v>
      </c>
      <c r="C2306" s="3">
        <v>17.169999999999995</v>
      </c>
      <c r="D2306">
        <v>83.38</v>
      </c>
      <c r="E2306">
        <f t="shared" si="35"/>
        <v>37.9</v>
      </c>
      <c r="F2306" t="str">
        <f>IF(_xlfn.XLOOKUP(A2306,'Shipment Detail'!N:N,'Shipment Detail'!D:D)="entreprise","E","P")</f>
        <v>E</v>
      </c>
    </row>
    <row r="2307" spans="1:6" x14ac:dyDescent="0.2">
      <c r="A2307" s="6">
        <v>873242347841</v>
      </c>
      <c r="B2307" t="s">
        <v>57</v>
      </c>
      <c r="C2307" s="3">
        <v>10.129999999999995</v>
      </c>
      <c r="D2307">
        <v>36.96</v>
      </c>
      <c r="E2307">
        <f t="shared" ref="E2307:E2370" si="36">ROUNDUP(D2307*0.453592,1)</f>
        <v>16.8</v>
      </c>
      <c r="F2307" t="str">
        <f>IF(_xlfn.XLOOKUP(A2307,'Shipment Detail'!N:N,'Shipment Detail'!D:D)="entreprise","E","P")</f>
        <v>E</v>
      </c>
    </row>
    <row r="2308" spans="1:6" x14ac:dyDescent="0.2">
      <c r="A2308" s="6">
        <v>873242367166</v>
      </c>
      <c r="B2308" t="s">
        <v>57</v>
      </c>
      <c r="C2308" s="3">
        <v>14.480000000000004</v>
      </c>
      <c r="D2308">
        <v>66</v>
      </c>
      <c r="E2308">
        <f t="shared" si="36"/>
        <v>30</v>
      </c>
      <c r="F2308" t="str">
        <f>IF(_xlfn.XLOOKUP(A2308,'Shipment Detail'!N:N,'Shipment Detail'!D:D)="entreprise","E","P")</f>
        <v>E</v>
      </c>
    </row>
    <row r="2309" spans="1:6" x14ac:dyDescent="0.2">
      <c r="A2309" s="6">
        <v>873242442864</v>
      </c>
      <c r="B2309" t="s">
        <v>57</v>
      </c>
      <c r="C2309" s="3">
        <v>13.809999999999995</v>
      </c>
      <c r="D2309">
        <v>59.84</v>
      </c>
      <c r="E2309">
        <f t="shared" si="36"/>
        <v>27.200000000000003</v>
      </c>
      <c r="F2309" t="str">
        <f>IF(_xlfn.XLOOKUP(A2309,'Shipment Detail'!N:N,'Shipment Detail'!D:D)="entreprise","E","P")</f>
        <v>E</v>
      </c>
    </row>
    <row r="2310" spans="1:6" x14ac:dyDescent="0.2">
      <c r="A2310" s="6">
        <v>873242474366</v>
      </c>
      <c r="B2310" t="s">
        <v>57</v>
      </c>
      <c r="C2310" s="3">
        <v>10.129999999999995</v>
      </c>
      <c r="D2310">
        <v>37.4</v>
      </c>
      <c r="E2310">
        <f t="shared" si="36"/>
        <v>17</v>
      </c>
      <c r="F2310" t="str">
        <f>IF(_xlfn.XLOOKUP(A2310,'Shipment Detail'!N:N,'Shipment Detail'!D:D)="entreprise","E","P")</f>
        <v>E</v>
      </c>
    </row>
    <row r="2311" spans="1:6" x14ac:dyDescent="0.2">
      <c r="A2311" s="6">
        <v>873242618361</v>
      </c>
      <c r="B2311" t="s">
        <v>57</v>
      </c>
      <c r="C2311" s="3">
        <v>13.149999999999999</v>
      </c>
      <c r="D2311">
        <v>55.44</v>
      </c>
      <c r="E2311">
        <f t="shared" si="36"/>
        <v>25.200000000000003</v>
      </c>
      <c r="F2311" t="str">
        <f>IF(_xlfn.XLOOKUP(A2311,'Shipment Detail'!N:N,'Shipment Detail'!D:D)="entreprise","E","P")</f>
        <v>E</v>
      </c>
    </row>
    <row r="2312" spans="1:6" x14ac:dyDescent="0.2">
      <c r="A2312" s="6">
        <v>873242652529</v>
      </c>
      <c r="B2312" t="s">
        <v>57</v>
      </c>
      <c r="C2312" s="3">
        <v>8.129999999999999</v>
      </c>
      <c r="D2312">
        <v>24.2</v>
      </c>
      <c r="E2312">
        <f t="shared" si="36"/>
        <v>11</v>
      </c>
      <c r="F2312" t="str">
        <f>IF(_xlfn.XLOOKUP(A2312,'Shipment Detail'!N:N,'Shipment Detail'!D:D)="entreprise","E","P")</f>
        <v>E</v>
      </c>
    </row>
    <row r="2313" spans="1:6" x14ac:dyDescent="0.2">
      <c r="A2313" s="6">
        <v>873242683631</v>
      </c>
      <c r="B2313" t="s">
        <v>57</v>
      </c>
      <c r="C2313" s="3">
        <v>9.4600000000000009</v>
      </c>
      <c r="D2313">
        <v>33</v>
      </c>
      <c r="E2313">
        <f t="shared" si="36"/>
        <v>15</v>
      </c>
      <c r="F2313" t="str">
        <f>IF(_xlfn.XLOOKUP(A2313,'Shipment Detail'!N:N,'Shipment Detail'!D:D)="entreprise","E","P")</f>
        <v>E</v>
      </c>
    </row>
    <row r="2314" spans="1:6" x14ac:dyDescent="0.2">
      <c r="A2314" s="6">
        <v>873242713156</v>
      </c>
      <c r="B2314" t="s">
        <v>57</v>
      </c>
      <c r="C2314" s="3">
        <v>9.4600000000000009</v>
      </c>
      <c r="D2314">
        <v>33</v>
      </c>
      <c r="E2314">
        <f t="shared" si="36"/>
        <v>15</v>
      </c>
      <c r="F2314" t="str">
        <f>IF(_xlfn.XLOOKUP(A2314,'Shipment Detail'!N:N,'Shipment Detail'!D:D)="entreprise","E","P")</f>
        <v>E</v>
      </c>
    </row>
    <row r="2315" spans="1:6" x14ac:dyDescent="0.2">
      <c r="A2315" s="6">
        <v>873242805390</v>
      </c>
      <c r="B2315" t="s">
        <v>57</v>
      </c>
      <c r="C2315" s="3">
        <v>10.129999999999995</v>
      </c>
      <c r="D2315">
        <v>35.64</v>
      </c>
      <c r="E2315">
        <f t="shared" si="36"/>
        <v>16.200000000000003</v>
      </c>
      <c r="F2315" t="str">
        <f>IF(_xlfn.XLOOKUP(A2315,'Shipment Detail'!N:N,'Shipment Detail'!D:D)="entreprise","E","P")</f>
        <v>E</v>
      </c>
    </row>
    <row r="2316" spans="1:6" x14ac:dyDescent="0.2">
      <c r="A2316" s="6">
        <v>873242818860</v>
      </c>
      <c r="B2316" t="s">
        <v>57</v>
      </c>
      <c r="C2316" s="3">
        <v>10.129999999999995</v>
      </c>
      <c r="D2316">
        <v>36.08</v>
      </c>
      <c r="E2316">
        <f t="shared" si="36"/>
        <v>16.400000000000002</v>
      </c>
      <c r="F2316" t="str">
        <f>IF(_xlfn.XLOOKUP(A2316,'Shipment Detail'!N:N,'Shipment Detail'!D:D)="entreprise","E","P")</f>
        <v>E</v>
      </c>
    </row>
    <row r="2317" spans="1:6" x14ac:dyDescent="0.2">
      <c r="A2317" s="6">
        <v>873242846551</v>
      </c>
      <c r="B2317" t="s">
        <v>57</v>
      </c>
      <c r="C2317" s="3">
        <v>8.129999999999999</v>
      </c>
      <c r="D2317">
        <v>24.2</v>
      </c>
      <c r="E2317">
        <f t="shared" si="36"/>
        <v>11</v>
      </c>
      <c r="F2317" t="str">
        <f>IF(_xlfn.XLOOKUP(A2317,'Shipment Detail'!N:N,'Shipment Detail'!D:D)="entreprise","E","P")</f>
        <v>E</v>
      </c>
    </row>
    <row r="2318" spans="1:6" x14ac:dyDescent="0.2">
      <c r="A2318" s="6">
        <v>873242879450</v>
      </c>
      <c r="B2318" t="s">
        <v>57</v>
      </c>
      <c r="C2318" s="3">
        <v>11.14</v>
      </c>
      <c r="D2318">
        <v>43.78</v>
      </c>
      <c r="E2318">
        <f t="shared" si="36"/>
        <v>19.900000000000002</v>
      </c>
      <c r="F2318" t="str">
        <f>IF(_xlfn.XLOOKUP(A2318,'Shipment Detail'!N:N,'Shipment Detail'!D:D)="entreprise","E","P")</f>
        <v>E</v>
      </c>
    </row>
    <row r="2319" spans="1:6" x14ac:dyDescent="0.2">
      <c r="A2319" s="6">
        <v>873243000841</v>
      </c>
      <c r="B2319" t="s">
        <v>57</v>
      </c>
      <c r="C2319" s="3">
        <v>9.8000000000000007</v>
      </c>
      <c r="D2319">
        <v>33.880000000000003</v>
      </c>
      <c r="E2319">
        <f t="shared" si="36"/>
        <v>15.4</v>
      </c>
      <c r="F2319" t="str">
        <f>IF(_xlfn.XLOOKUP(A2319,'Shipment Detail'!N:N,'Shipment Detail'!D:D)="entreprise","E","P")</f>
        <v>E</v>
      </c>
    </row>
    <row r="2320" spans="1:6" x14ac:dyDescent="0.2">
      <c r="A2320" s="6">
        <v>873243022445</v>
      </c>
      <c r="B2320" t="s">
        <v>57</v>
      </c>
      <c r="C2320" s="3">
        <v>11.14</v>
      </c>
      <c r="D2320">
        <v>42.24</v>
      </c>
      <c r="E2320">
        <f t="shared" si="36"/>
        <v>19.200000000000003</v>
      </c>
      <c r="F2320" t="str">
        <f>IF(_xlfn.XLOOKUP(A2320,'Shipment Detail'!N:N,'Shipment Detail'!D:D)="entreprise","E","P")</f>
        <v>E</v>
      </c>
    </row>
    <row r="2321" spans="1:6" x14ac:dyDescent="0.2">
      <c r="A2321" s="6">
        <v>873243135460</v>
      </c>
      <c r="B2321" t="s">
        <v>57</v>
      </c>
      <c r="C2321" s="3">
        <v>10.469999999999999</v>
      </c>
      <c r="D2321">
        <v>38.94</v>
      </c>
      <c r="E2321">
        <f t="shared" si="36"/>
        <v>17.700000000000003</v>
      </c>
      <c r="F2321" t="str">
        <f>IF(_xlfn.XLOOKUP(A2321,'Shipment Detail'!N:N,'Shipment Detail'!D:D)="entreprise","E","P")</f>
        <v>E</v>
      </c>
    </row>
    <row r="2322" spans="1:6" x14ac:dyDescent="0.2">
      <c r="A2322" s="6">
        <v>873243155082</v>
      </c>
      <c r="B2322" t="s">
        <v>57</v>
      </c>
      <c r="C2322" s="3">
        <v>9.4600000000000009</v>
      </c>
      <c r="D2322">
        <v>32.78</v>
      </c>
      <c r="E2322">
        <f t="shared" si="36"/>
        <v>14.9</v>
      </c>
      <c r="F2322" t="str">
        <f>IF(_xlfn.XLOOKUP(A2322,'Shipment Detail'!N:N,'Shipment Detail'!D:D)="entreprise","E","P")</f>
        <v>E</v>
      </c>
    </row>
    <row r="2323" spans="1:6" x14ac:dyDescent="0.2">
      <c r="A2323" s="6">
        <v>873243260772</v>
      </c>
      <c r="B2323" t="s">
        <v>57</v>
      </c>
      <c r="C2323" s="3">
        <v>5.1099999999999994</v>
      </c>
      <c r="D2323">
        <v>3.08</v>
      </c>
      <c r="E2323">
        <f t="shared" si="36"/>
        <v>1.4000000000000001</v>
      </c>
      <c r="F2323" t="str">
        <f>IF(_xlfn.XLOOKUP(A2323,'Shipment Detail'!N:N,'Shipment Detail'!D:D)="entreprise","E","P")</f>
        <v>E</v>
      </c>
    </row>
    <row r="2324" spans="1:6" x14ac:dyDescent="0.2">
      <c r="A2324" s="6">
        <v>873243289966</v>
      </c>
      <c r="B2324" t="s">
        <v>57</v>
      </c>
      <c r="C2324" s="3">
        <v>10.800000000000004</v>
      </c>
      <c r="D2324">
        <v>41.36</v>
      </c>
      <c r="E2324">
        <f t="shared" si="36"/>
        <v>18.8</v>
      </c>
      <c r="F2324" t="str">
        <f>IF(_xlfn.XLOOKUP(A2324,'Shipment Detail'!N:N,'Shipment Detail'!D:D)="entreprise","E","P")</f>
        <v>E</v>
      </c>
    </row>
    <row r="2325" spans="1:6" x14ac:dyDescent="0.2">
      <c r="A2325" s="6">
        <v>873243428710</v>
      </c>
      <c r="B2325" t="s">
        <v>57</v>
      </c>
      <c r="C2325" s="3">
        <v>4.7799999999999994</v>
      </c>
      <c r="D2325">
        <v>2.2000000000000002</v>
      </c>
      <c r="E2325">
        <f t="shared" si="36"/>
        <v>1</v>
      </c>
      <c r="F2325" t="str">
        <f>IF(_xlfn.XLOOKUP(A2325,'Shipment Detail'!N:N,'Shipment Detail'!D:D)="entreprise","E","P")</f>
        <v>E</v>
      </c>
    </row>
    <row r="2326" spans="1:6" x14ac:dyDescent="0.2">
      <c r="A2326" s="6">
        <v>873243438710</v>
      </c>
      <c r="B2326" t="s">
        <v>57</v>
      </c>
      <c r="C2326" s="3">
        <v>16.830000000000005</v>
      </c>
      <c r="D2326">
        <v>81.400000000000006</v>
      </c>
      <c r="E2326">
        <f t="shared" si="36"/>
        <v>37</v>
      </c>
      <c r="F2326" t="str">
        <f>IF(_xlfn.XLOOKUP(A2326,'Shipment Detail'!N:N,'Shipment Detail'!D:D)="entreprise","E","P")</f>
        <v>E</v>
      </c>
    </row>
    <row r="2327" spans="1:6" x14ac:dyDescent="0.2">
      <c r="A2327" s="6">
        <v>873243476192</v>
      </c>
      <c r="B2327" t="s">
        <v>57</v>
      </c>
      <c r="C2327" s="3">
        <v>19.840000000000003</v>
      </c>
      <c r="D2327">
        <v>100.76</v>
      </c>
      <c r="E2327">
        <f t="shared" si="36"/>
        <v>45.800000000000004</v>
      </c>
      <c r="F2327" t="str">
        <f>IF(_xlfn.XLOOKUP(A2327,'Shipment Detail'!N:N,'Shipment Detail'!D:D)="entreprise","E","P")</f>
        <v>E</v>
      </c>
    </row>
    <row r="2328" spans="1:6" x14ac:dyDescent="0.2">
      <c r="A2328" s="6">
        <v>873243514657</v>
      </c>
      <c r="B2328" t="s">
        <v>57</v>
      </c>
      <c r="C2328" s="3">
        <v>19.840000000000003</v>
      </c>
      <c r="D2328">
        <v>100.76</v>
      </c>
      <c r="E2328">
        <f t="shared" si="36"/>
        <v>45.800000000000004</v>
      </c>
      <c r="F2328" t="str">
        <f>IF(_xlfn.XLOOKUP(A2328,'Shipment Detail'!N:N,'Shipment Detail'!D:D)="entreprise","E","P")</f>
        <v>E</v>
      </c>
    </row>
    <row r="2329" spans="1:6" x14ac:dyDescent="0.2">
      <c r="A2329" s="6">
        <v>873243549880</v>
      </c>
      <c r="B2329" t="s">
        <v>57</v>
      </c>
      <c r="C2329" s="3">
        <v>18.500000000000007</v>
      </c>
      <c r="D2329">
        <v>91.08</v>
      </c>
      <c r="E2329">
        <f t="shared" si="36"/>
        <v>41.4</v>
      </c>
      <c r="F2329" t="str">
        <f>IF(_xlfn.XLOOKUP(A2329,'Shipment Detail'!N:N,'Shipment Detail'!D:D)="entreprise","E","P")</f>
        <v>E</v>
      </c>
    </row>
    <row r="2330" spans="1:6" x14ac:dyDescent="0.2">
      <c r="A2330" s="6">
        <v>873243573380</v>
      </c>
      <c r="B2330" t="s">
        <v>57</v>
      </c>
      <c r="C2330" s="3">
        <v>9.4600000000000009</v>
      </c>
      <c r="D2330">
        <v>33</v>
      </c>
      <c r="E2330">
        <f t="shared" si="36"/>
        <v>15</v>
      </c>
      <c r="F2330" t="str">
        <f>IF(_xlfn.XLOOKUP(A2330,'Shipment Detail'!N:N,'Shipment Detail'!D:D)="entreprise","E","P")</f>
        <v>E</v>
      </c>
    </row>
    <row r="2331" spans="1:6" x14ac:dyDescent="0.2">
      <c r="A2331" s="6">
        <v>873243600631</v>
      </c>
      <c r="B2331" t="s">
        <v>57</v>
      </c>
      <c r="C2331" s="3">
        <v>10.129999999999995</v>
      </c>
      <c r="D2331">
        <v>36.520000000000003</v>
      </c>
      <c r="E2331">
        <f t="shared" si="36"/>
        <v>16.600000000000001</v>
      </c>
      <c r="F2331" t="str">
        <f>IF(_xlfn.XLOOKUP(A2331,'Shipment Detail'!N:N,'Shipment Detail'!D:D)="entreprise","E","P")</f>
        <v>E</v>
      </c>
    </row>
    <row r="2332" spans="1:6" x14ac:dyDescent="0.2">
      <c r="A2332" s="6">
        <v>873243633725</v>
      </c>
      <c r="B2332" t="s">
        <v>57</v>
      </c>
      <c r="C2332" s="3">
        <v>9.1300000000000026</v>
      </c>
      <c r="D2332">
        <v>30.8</v>
      </c>
      <c r="E2332">
        <f t="shared" si="36"/>
        <v>14</v>
      </c>
      <c r="F2332" t="str">
        <f>IF(_xlfn.XLOOKUP(A2332,'Shipment Detail'!N:N,'Shipment Detail'!D:D)="entreprise","E","P")</f>
        <v>E</v>
      </c>
    </row>
    <row r="2333" spans="1:6" x14ac:dyDescent="0.2">
      <c r="A2333" s="6">
        <v>873243649470</v>
      </c>
      <c r="B2333" t="s">
        <v>57</v>
      </c>
      <c r="C2333" s="3">
        <v>9.4600000000000009</v>
      </c>
      <c r="D2333">
        <v>33</v>
      </c>
      <c r="E2333">
        <f t="shared" si="36"/>
        <v>15</v>
      </c>
      <c r="F2333" t="str">
        <f>IF(_xlfn.XLOOKUP(A2333,'Shipment Detail'!N:N,'Shipment Detail'!D:D)="entreprise","E","P")</f>
        <v>E</v>
      </c>
    </row>
    <row r="2334" spans="1:6" x14ac:dyDescent="0.2">
      <c r="A2334" s="6">
        <v>873243694381</v>
      </c>
      <c r="B2334" t="s">
        <v>57</v>
      </c>
      <c r="C2334" s="3">
        <v>6.120000000000001</v>
      </c>
      <c r="D2334">
        <v>11</v>
      </c>
      <c r="E2334">
        <f t="shared" si="36"/>
        <v>5</v>
      </c>
      <c r="F2334" t="str">
        <f>IF(_xlfn.XLOOKUP(A2334,'Shipment Detail'!N:N,'Shipment Detail'!D:D)="entreprise","E","P")</f>
        <v>E</v>
      </c>
    </row>
    <row r="2335" spans="1:6" x14ac:dyDescent="0.2">
      <c r="A2335" s="6">
        <v>873243694473</v>
      </c>
      <c r="B2335" t="s">
        <v>57</v>
      </c>
      <c r="C2335" s="3">
        <v>5.4499999999999993</v>
      </c>
      <c r="D2335">
        <v>5.28</v>
      </c>
      <c r="E2335">
        <f t="shared" si="36"/>
        <v>2.4</v>
      </c>
      <c r="F2335" t="str">
        <f>IF(_xlfn.XLOOKUP(A2335,'Shipment Detail'!N:N,'Shipment Detail'!D:D)="entreprise","E","P")</f>
        <v>E</v>
      </c>
    </row>
    <row r="2336" spans="1:6" x14ac:dyDescent="0.2">
      <c r="A2336" s="6">
        <v>873243734952</v>
      </c>
      <c r="B2336" t="s">
        <v>57</v>
      </c>
      <c r="C2336" s="3">
        <v>12.810000000000002</v>
      </c>
      <c r="D2336">
        <v>54.56</v>
      </c>
      <c r="E2336">
        <f t="shared" si="36"/>
        <v>24.8</v>
      </c>
      <c r="F2336" t="str">
        <f>IF(_xlfn.XLOOKUP(A2336,'Shipment Detail'!N:N,'Shipment Detail'!D:D)="entreprise","E","P")</f>
        <v>E</v>
      </c>
    </row>
    <row r="2337" spans="1:6" x14ac:dyDescent="0.2">
      <c r="A2337" s="6">
        <v>873243796181</v>
      </c>
      <c r="B2337" t="s">
        <v>57</v>
      </c>
      <c r="C2337" s="3">
        <v>15.159999999999997</v>
      </c>
      <c r="D2337">
        <v>69.959999999999994</v>
      </c>
      <c r="E2337">
        <f t="shared" si="36"/>
        <v>31.8</v>
      </c>
      <c r="F2337" t="str">
        <f>IF(_xlfn.XLOOKUP(A2337,'Shipment Detail'!N:N,'Shipment Detail'!D:D)="entreprise","E","P")</f>
        <v>E</v>
      </c>
    </row>
    <row r="2338" spans="1:6" x14ac:dyDescent="0.2">
      <c r="A2338" s="6">
        <v>873243847212</v>
      </c>
      <c r="B2338" t="s">
        <v>57</v>
      </c>
      <c r="C2338" s="3">
        <v>28.850000000000009</v>
      </c>
      <c r="D2338">
        <v>155.1</v>
      </c>
      <c r="E2338">
        <f t="shared" si="36"/>
        <v>70.399999999999991</v>
      </c>
      <c r="F2338" t="str">
        <f>IF(_xlfn.XLOOKUP(A2338,'Shipment Detail'!N:N,'Shipment Detail'!D:D)="entreprise","E","P")</f>
        <v>E</v>
      </c>
    </row>
    <row r="2339" spans="1:6" x14ac:dyDescent="0.2">
      <c r="A2339" s="6">
        <v>873243882854</v>
      </c>
      <c r="B2339" t="s">
        <v>57</v>
      </c>
      <c r="C2339" s="3">
        <v>10.469999999999999</v>
      </c>
      <c r="D2339">
        <v>39.6</v>
      </c>
      <c r="E2339">
        <f t="shared" si="36"/>
        <v>18</v>
      </c>
      <c r="F2339" t="str">
        <f>IF(_xlfn.XLOOKUP(A2339,'Shipment Detail'!N:N,'Shipment Detail'!D:D)="entreprise","E","P")</f>
        <v>E</v>
      </c>
    </row>
    <row r="2340" spans="1:6" x14ac:dyDescent="0.2">
      <c r="A2340" s="6">
        <v>873243907690</v>
      </c>
      <c r="B2340" t="s">
        <v>57</v>
      </c>
      <c r="C2340" s="3">
        <v>10.800000000000004</v>
      </c>
      <c r="D2340">
        <v>40.92</v>
      </c>
      <c r="E2340">
        <f t="shared" si="36"/>
        <v>18.600000000000001</v>
      </c>
      <c r="F2340" t="str">
        <f>IF(_xlfn.XLOOKUP(A2340,'Shipment Detail'!N:N,'Shipment Detail'!D:D)="entreprise","E","P")</f>
        <v>E</v>
      </c>
    </row>
    <row r="2341" spans="1:6" x14ac:dyDescent="0.2">
      <c r="A2341" s="6">
        <v>873243944710</v>
      </c>
      <c r="B2341" t="s">
        <v>57</v>
      </c>
      <c r="C2341" s="3">
        <v>6.4499999999999993</v>
      </c>
      <c r="D2341">
        <v>13.2</v>
      </c>
      <c r="E2341">
        <f t="shared" si="36"/>
        <v>6</v>
      </c>
      <c r="F2341" t="str">
        <f>IF(_xlfn.XLOOKUP(A2341,'Shipment Detail'!N:N,'Shipment Detail'!D:D)="entreprise","E","P")</f>
        <v>E</v>
      </c>
    </row>
    <row r="2342" spans="1:6" x14ac:dyDescent="0.2">
      <c r="A2342" s="6">
        <v>873243949538</v>
      </c>
      <c r="B2342" t="s">
        <v>57</v>
      </c>
      <c r="C2342" s="3">
        <v>9.8000000000000007</v>
      </c>
      <c r="D2342">
        <v>34.54</v>
      </c>
      <c r="E2342">
        <f t="shared" si="36"/>
        <v>15.7</v>
      </c>
      <c r="F2342" t="str">
        <f>IF(_xlfn.XLOOKUP(A2342,'Shipment Detail'!N:N,'Shipment Detail'!D:D)="entreprise","E","P")</f>
        <v>E</v>
      </c>
    </row>
    <row r="2343" spans="1:6" x14ac:dyDescent="0.2">
      <c r="A2343" s="6">
        <v>873243972823</v>
      </c>
      <c r="B2343" t="s">
        <v>57</v>
      </c>
      <c r="C2343" s="3">
        <v>16.830000000000005</v>
      </c>
      <c r="D2343">
        <v>81.400000000000006</v>
      </c>
      <c r="E2343">
        <f t="shared" si="36"/>
        <v>37</v>
      </c>
      <c r="F2343" t="str">
        <f>IF(_xlfn.XLOOKUP(A2343,'Shipment Detail'!N:N,'Shipment Detail'!D:D)="entreprise","E","P")</f>
        <v>E</v>
      </c>
    </row>
    <row r="2344" spans="1:6" x14ac:dyDescent="0.2">
      <c r="A2344" s="6">
        <v>873244069277</v>
      </c>
      <c r="B2344" t="s">
        <v>57</v>
      </c>
      <c r="C2344" s="3">
        <v>9.1300000000000026</v>
      </c>
      <c r="D2344">
        <v>30.8</v>
      </c>
      <c r="E2344">
        <f t="shared" si="36"/>
        <v>14</v>
      </c>
      <c r="F2344" t="str">
        <f>IF(_xlfn.XLOOKUP(A2344,'Shipment Detail'!N:N,'Shipment Detail'!D:D)="entreprise","E","P")</f>
        <v>E</v>
      </c>
    </row>
    <row r="2345" spans="1:6" x14ac:dyDescent="0.2">
      <c r="A2345" s="6">
        <v>873244093477</v>
      </c>
      <c r="B2345" t="s">
        <v>57</v>
      </c>
      <c r="C2345" s="3">
        <v>16.5</v>
      </c>
      <c r="D2345">
        <v>78.760000000000005</v>
      </c>
      <c r="E2345">
        <f t="shared" si="36"/>
        <v>35.800000000000004</v>
      </c>
      <c r="F2345" t="str">
        <f>IF(_xlfn.XLOOKUP(A2345,'Shipment Detail'!N:N,'Shipment Detail'!D:D)="entreprise","E","P")</f>
        <v>E</v>
      </c>
    </row>
    <row r="2346" spans="1:6" x14ac:dyDescent="0.2">
      <c r="A2346" s="6">
        <v>873244131243</v>
      </c>
      <c r="B2346" t="s">
        <v>57</v>
      </c>
      <c r="C2346" s="3">
        <v>9.1300000000000026</v>
      </c>
      <c r="D2346">
        <v>30.8</v>
      </c>
      <c r="E2346">
        <f t="shared" si="36"/>
        <v>14</v>
      </c>
      <c r="F2346" t="str">
        <f>IF(_xlfn.XLOOKUP(A2346,'Shipment Detail'!N:N,'Shipment Detail'!D:D)="entreprise","E","P")</f>
        <v>E</v>
      </c>
    </row>
    <row r="2347" spans="1:6" x14ac:dyDescent="0.2">
      <c r="A2347" s="6">
        <v>873244213111</v>
      </c>
      <c r="B2347" t="s">
        <v>57</v>
      </c>
      <c r="C2347" s="3">
        <v>9.1300000000000026</v>
      </c>
      <c r="D2347">
        <v>30.8</v>
      </c>
      <c r="E2347">
        <f t="shared" si="36"/>
        <v>14</v>
      </c>
      <c r="F2347" t="str">
        <f>IF(_xlfn.XLOOKUP(A2347,'Shipment Detail'!N:N,'Shipment Detail'!D:D)="entreprise","E","P")</f>
        <v>E</v>
      </c>
    </row>
    <row r="2348" spans="1:6" x14ac:dyDescent="0.2">
      <c r="A2348" s="6">
        <v>873244235182</v>
      </c>
      <c r="B2348" t="s">
        <v>57</v>
      </c>
      <c r="C2348" s="3">
        <v>10.800000000000004</v>
      </c>
      <c r="D2348">
        <v>41.8</v>
      </c>
      <c r="E2348">
        <f t="shared" si="36"/>
        <v>19</v>
      </c>
      <c r="F2348" t="str">
        <f>IF(_xlfn.XLOOKUP(A2348,'Shipment Detail'!N:N,'Shipment Detail'!D:D)="entreprise","E","P")</f>
        <v>E</v>
      </c>
    </row>
    <row r="2349" spans="1:6" x14ac:dyDescent="0.2">
      <c r="A2349" s="6">
        <v>873244315025</v>
      </c>
      <c r="B2349" t="s">
        <v>57</v>
      </c>
      <c r="C2349" s="3">
        <v>15.830000000000005</v>
      </c>
      <c r="D2349">
        <v>74.36</v>
      </c>
      <c r="E2349">
        <f t="shared" si="36"/>
        <v>33.800000000000004</v>
      </c>
      <c r="F2349" t="str">
        <f>IF(_xlfn.XLOOKUP(A2349,'Shipment Detail'!N:N,'Shipment Detail'!D:D)="entreprise","E","P")</f>
        <v>E</v>
      </c>
    </row>
    <row r="2350" spans="1:6" x14ac:dyDescent="0.2">
      <c r="A2350" s="6">
        <v>873244346561</v>
      </c>
      <c r="B2350" t="s">
        <v>57</v>
      </c>
      <c r="C2350" s="3">
        <v>22.179999999999993</v>
      </c>
      <c r="D2350">
        <v>115.5</v>
      </c>
      <c r="E2350">
        <f t="shared" si="36"/>
        <v>52.4</v>
      </c>
      <c r="F2350" t="str">
        <f>IF(_xlfn.XLOOKUP(A2350,'Shipment Detail'!N:N,'Shipment Detail'!D:D)="entreprise","E","P")</f>
        <v>E</v>
      </c>
    </row>
    <row r="2351" spans="1:6" x14ac:dyDescent="0.2">
      <c r="A2351" s="6">
        <v>873244390053</v>
      </c>
      <c r="B2351" t="s">
        <v>57</v>
      </c>
      <c r="C2351" s="3">
        <v>10.469999999999999</v>
      </c>
      <c r="D2351">
        <v>38.5</v>
      </c>
      <c r="E2351">
        <f t="shared" si="36"/>
        <v>17.5</v>
      </c>
      <c r="F2351" t="str">
        <f>IF(_xlfn.XLOOKUP(A2351,'Shipment Detail'!N:N,'Shipment Detail'!D:D)="entreprise","E","P")</f>
        <v>E</v>
      </c>
    </row>
    <row r="2352" spans="1:6" x14ac:dyDescent="0.2">
      <c r="A2352" s="6">
        <v>873244411835</v>
      </c>
      <c r="B2352" t="s">
        <v>57</v>
      </c>
      <c r="C2352" s="3">
        <v>9.4600000000000009</v>
      </c>
      <c r="D2352">
        <v>33</v>
      </c>
      <c r="E2352">
        <f t="shared" si="36"/>
        <v>15</v>
      </c>
      <c r="F2352" t="str">
        <f>IF(_xlfn.XLOOKUP(A2352,'Shipment Detail'!N:N,'Shipment Detail'!D:D)="entreprise","E","P")</f>
        <v>E</v>
      </c>
    </row>
    <row r="2353" spans="1:6" x14ac:dyDescent="0.2">
      <c r="A2353" s="6">
        <v>873244440393</v>
      </c>
      <c r="B2353" t="s">
        <v>57</v>
      </c>
      <c r="C2353" s="3">
        <v>12.14</v>
      </c>
      <c r="D2353">
        <v>49.72</v>
      </c>
      <c r="E2353">
        <f t="shared" si="36"/>
        <v>22.6</v>
      </c>
      <c r="F2353" t="str">
        <f>IF(_xlfn.XLOOKUP(A2353,'Shipment Detail'!N:N,'Shipment Detail'!D:D)="entreprise","E","P")</f>
        <v>E</v>
      </c>
    </row>
    <row r="2354" spans="1:6" x14ac:dyDescent="0.2">
      <c r="A2354" s="6">
        <v>873244460281</v>
      </c>
      <c r="B2354" t="s">
        <v>57</v>
      </c>
      <c r="C2354" s="3">
        <v>10.129999999999995</v>
      </c>
      <c r="D2354">
        <v>35.86</v>
      </c>
      <c r="E2354">
        <f t="shared" si="36"/>
        <v>16.3</v>
      </c>
      <c r="F2354" t="str">
        <f>IF(_xlfn.XLOOKUP(A2354,'Shipment Detail'!N:N,'Shipment Detail'!D:D)="entreprise","E","P")</f>
        <v>E</v>
      </c>
    </row>
    <row r="2355" spans="1:6" x14ac:dyDescent="0.2">
      <c r="A2355" s="6">
        <v>873244491133</v>
      </c>
      <c r="B2355" t="s">
        <v>57</v>
      </c>
      <c r="C2355" s="3">
        <v>21.179999999999993</v>
      </c>
      <c r="D2355">
        <v>109.12</v>
      </c>
      <c r="E2355">
        <f t="shared" si="36"/>
        <v>49.5</v>
      </c>
      <c r="F2355" t="str">
        <f>IF(_xlfn.XLOOKUP(A2355,'Shipment Detail'!N:N,'Shipment Detail'!D:D)="entreprise","E","P")</f>
        <v>E</v>
      </c>
    </row>
    <row r="2356" spans="1:6" x14ac:dyDescent="0.2">
      <c r="A2356" s="6">
        <v>873244519195</v>
      </c>
      <c r="B2356" t="s">
        <v>57</v>
      </c>
      <c r="C2356" s="3">
        <v>9.8000000000000007</v>
      </c>
      <c r="D2356">
        <v>34.32</v>
      </c>
      <c r="E2356">
        <f t="shared" si="36"/>
        <v>15.6</v>
      </c>
      <c r="F2356" t="str">
        <f>IF(_xlfn.XLOOKUP(A2356,'Shipment Detail'!N:N,'Shipment Detail'!D:D)="entreprise","E","P")</f>
        <v>E</v>
      </c>
    </row>
    <row r="2357" spans="1:6" x14ac:dyDescent="0.2">
      <c r="A2357" s="6">
        <v>873244534200</v>
      </c>
      <c r="B2357" t="s">
        <v>57</v>
      </c>
      <c r="C2357" s="3">
        <v>13.809999999999995</v>
      </c>
      <c r="D2357">
        <v>61.6</v>
      </c>
      <c r="E2357">
        <f t="shared" si="36"/>
        <v>28</v>
      </c>
      <c r="F2357" t="str">
        <f>IF(_xlfn.XLOOKUP(A2357,'Shipment Detail'!N:N,'Shipment Detail'!D:D)="entreprise","E","P")</f>
        <v>E</v>
      </c>
    </row>
    <row r="2358" spans="1:6" x14ac:dyDescent="0.2">
      <c r="A2358" s="6">
        <v>873244574980</v>
      </c>
      <c r="B2358" t="s">
        <v>57</v>
      </c>
      <c r="C2358" s="3">
        <v>30.47</v>
      </c>
      <c r="D2358">
        <v>163.02000000000001</v>
      </c>
      <c r="E2358">
        <f t="shared" si="36"/>
        <v>74</v>
      </c>
      <c r="F2358" t="str">
        <f>IF(_xlfn.XLOOKUP(A2358,'Shipment Detail'!N:N,'Shipment Detail'!D:D)="entreprise","E","P")</f>
        <v>E</v>
      </c>
    </row>
    <row r="2359" spans="1:6" x14ac:dyDescent="0.2">
      <c r="A2359" s="6">
        <v>873244626833</v>
      </c>
      <c r="B2359" t="s">
        <v>57</v>
      </c>
      <c r="C2359" s="3">
        <v>10.469999999999999</v>
      </c>
      <c r="D2359">
        <v>39.6</v>
      </c>
      <c r="E2359">
        <f t="shared" si="36"/>
        <v>18</v>
      </c>
      <c r="F2359" t="str">
        <f>IF(_xlfn.XLOOKUP(A2359,'Shipment Detail'!N:N,'Shipment Detail'!D:D)="entreprise","E","P")</f>
        <v>E</v>
      </c>
    </row>
    <row r="2360" spans="1:6" x14ac:dyDescent="0.2">
      <c r="A2360" s="6">
        <v>873244672486</v>
      </c>
      <c r="B2360" t="s">
        <v>57</v>
      </c>
      <c r="C2360" s="3">
        <v>10.129999999999995</v>
      </c>
      <c r="D2360">
        <v>37.4</v>
      </c>
      <c r="E2360">
        <f t="shared" si="36"/>
        <v>17</v>
      </c>
      <c r="F2360" t="str">
        <f>IF(_xlfn.XLOOKUP(A2360,'Shipment Detail'!N:N,'Shipment Detail'!D:D)="entreprise","E","P")</f>
        <v>E</v>
      </c>
    </row>
    <row r="2361" spans="1:6" x14ac:dyDescent="0.2">
      <c r="A2361" s="6">
        <v>873244699460</v>
      </c>
      <c r="B2361" t="s">
        <v>57</v>
      </c>
      <c r="C2361" s="3">
        <v>14.480000000000004</v>
      </c>
      <c r="D2361">
        <v>65.56</v>
      </c>
      <c r="E2361">
        <f t="shared" si="36"/>
        <v>29.8</v>
      </c>
      <c r="F2361" t="str">
        <f>IF(_xlfn.XLOOKUP(A2361,'Shipment Detail'!N:N,'Shipment Detail'!D:D)="entreprise","E","P")</f>
        <v>E</v>
      </c>
    </row>
    <row r="2362" spans="1:6" x14ac:dyDescent="0.2">
      <c r="A2362" s="6">
        <v>873244723068</v>
      </c>
      <c r="B2362" t="s">
        <v>57</v>
      </c>
      <c r="C2362" s="3">
        <v>7.4600000000000009</v>
      </c>
      <c r="D2362">
        <v>19.8</v>
      </c>
      <c r="E2362">
        <f t="shared" si="36"/>
        <v>9</v>
      </c>
      <c r="F2362" t="str">
        <f>IF(_xlfn.XLOOKUP(A2362,'Shipment Detail'!N:N,'Shipment Detail'!D:D)="entreprise","E","P")</f>
        <v>E</v>
      </c>
    </row>
    <row r="2363" spans="1:6" x14ac:dyDescent="0.2">
      <c r="A2363" s="6">
        <v>873244741365</v>
      </c>
      <c r="B2363" t="s">
        <v>57</v>
      </c>
      <c r="C2363" s="3">
        <v>14.82</v>
      </c>
      <c r="D2363">
        <v>66.66</v>
      </c>
      <c r="E2363">
        <f t="shared" si="36"/>
        <v>30.3</v>
      </c>
      <c r="F2363" t="str">
        <f>IF(_xlfn.XLOOKUP(A2363,'Shipment Detail'!N:N,'Shipment Detail'!D:D)="entreprise","E","P")</f>
        <v>E</v>
      </c>
    </row>
    <row r="2364" spans="1:6" x14ac:dyDescent="0.2">
      <c r="A2364" s="6">
        <v>873244767619</v>
      </c>
      <c r="B2364" t="s">
        <v>57</v>
      </c>
      <c r="C2364" s="3">
        <v>9.8000000000000007</v>
      </c>
      <c r="D2364">
        <v>33.880000000000003</v>
      </c>
      <c r="E2364">
        <f t="shared" si="36"/>
        <v>15.4</v>
      </c>
      <c r="F2364" t="str">
        <f>IF(_xlfn.XLOOKUP(A2364,'Shipment Detail'!N:N,'Shipment Detail'!D:D)="entreprise","E","P")</f>
        <v>E</v>
      </c>
    </row>
    <row r="2365" spans="1:6" x14ac:dyDescent="0.2">
      <c r="A2365" s="6">
        <v>873244785342</v>
      </c>
      <c r="B2365" t="s">
        <v>57</v>
      </c>
      <c r="C2365" s="3">
        <v>13.479999999999997</v>
      </c>
      <c r="D2365">
        <v>59.4</v>
      </c>
      <c r="E2365">
        <f t="shared" si="36"/>
        <v>27</v>
      </c>
      <c r="F2365" t="str">
        <f>IF(_xlfn.XLOOKUP(A2365,'Shipment Detail'!N:N,'Shipment Detail'!D:D)="entreprise","E","P")</f>
        <v>E</v>
      </c>
    </row>
    <row r="2366" spans="1:6" x14ac:dyDescent="0.2">
      <c r="A2366" s="6">
        <v>873244832065</v>
      </c>
      <c r="B2366" t="s">
        <v>57</v>
      </c>
      <c r="C2366" s="3">
        <v>10.469999999999999</v>
      </c>
      <c r="D2366">
        <v>37.619999999999997</v>
      </c>
      <c r="E2366">
        <f t="shared" si="36"/>
        <v>17.100000000000001</v>
      </c>
      <c r="F2366" t="str">
        <f>IF(_xlfn.XLOOKUP(A2366,'Shipment Detail'!N:N,'Shipment Detail'!D:D)="entreprise","E","P")</f>
        <v>E</v>
      </c>
    </row>
    <row r="2367" spans="1:6" x14ac:dyDescent="0.2">
      <c r="A2367" s="6">
        <v>873244856566</v>
      </c>
      <c r="B2367" t="s">
        <v>57</v>
      </c>
      <c r="C2367" s="3">
        <v>11.14</v>
      </c>
      <c r="D2367">
        <v>43.12</v>
      </c>
      <c r="E2367">
        <f t="shared" si="36"/>
        <v>19.600000000000001</v>
      </c>
      <c r="F2367" t="str">
        <f>IF(_xlfn.XLOOKUP(A2367,'Shipment Detail'!N:N,'Shipment Detail'!D:D)="entreprise","E","P")</f>
        <v>E</v>
      </c>
    </row>
    <row r="2368" spans="1:6" x14ac:dyDescent="0.2">
      <c r="A2368" s="6">
        <v>873244872264</v>
      </c>
      <c r="B2368" t="s">
        <v>57</v>
      </c>
      <c r="C2368" s="3">
        <v>7.120000000000001</v>
      </c>
      <c r="D2368">
        <v>17.600000000000001</v>
      </c>
      <c r="E2368">
        <f t="shared" si="36"/>
        <v>8</v>
      </c>
      <c r="F2368" t="str">
        <f>IF(_xlfn.XLOOKUP(A2368,'Shipment Detail'!N:N,'Shipment Detail'!D:D)="entreprise","E","P")</f>
        <v>E</v>
      </c>
    </row>
    <row r="2369" spans="1:6" x14ac:dyDescent="0.2">
      <c r="A2369" s="6">
        <v>873245588364</v>
      </c>
      <c r="B2369" t="s">
        <v>57</v>
      </c>
      <c r="C2369" s="3">
        <v>9.4600000000000009</v>
      </c>
      <c r="D2369">
        <v>33</v>
      </c>
      <c r="E2369">
        <f t="shared" si="36"/>
        <v>15</v>
      </c>
      <c r="F2369" t="str">
        <f>IF(_xlfn.XLOOKUP(A2369,'Shipment Detail'!N:N,'Shipment Detail'!D:D)="entreprise","E","P")</f>
        <v>E</v>
      </c>
    </row>
    <row r="2370" spans="1:6" x14ac:dyDescent="0.2">
      <c r="A2370" s="6">
        <v>873245607742</v>
      </c>
      <c r="B2370" t="s">
        <v>57</v>
      </c>
      <c r="C2370" s="3">
        <v>9.8000000000000007</v>
      </c>
      <c r="D2370">
        <v>34.32</v>
      </c>
      <c r="E2370">
        <f t="shared" si="36"/>
        <v>15.6</v>
      </c>
      <c r="F2370" t="str">
        <f>IF(_xlfn.XLOOKUP(A2370,'Shipment Detail'!N:N,'Shipment Detail'!D:D)="entreprise","E","P")</f>
        <v>E</v>
      </c>
    </row>
    <row r="2371" spans="1:6" x14ac:dyDescent="0.2">
      <c r="A2371" s="6">
        <v>873245632206</v>
      </c>
      <c r="B2371" t="s">
        <v>57</v>
      </c>
      <c r="C2371" s="3">
        <v>9.8000000000000007</v>
      </c>
      <c r="D2371">
        <v>33.44</v>
      </c>
      <c r="E2371">
        <f t="shared" ref="E2371:E2434" si="37">ROUNDUP(D2371*0.453592,1)</f>
        <v>15.2</v>
      </c>
      <c r="F2371" t="str">
        <f>IF(_xlfn.XLOOKUP(A2371,'Shipment Detail'!N:N,'Shipment Detail'!D:D)="entreprise","E","P")</f>
        <v>E</v>
      </c>
    </row>
    <row r="2372" spans="1:6" x14ac:dyDescent="0.2">
      <c r="A2372" s="6">
        <v>873245657129</v>
      </c>
      <c r="B2372" t="s">
        <v>57</v>
      </c>
      <c r="C2372" s="3">
        <v>15.830000000000005</v>
      </c>
      <c r="D2372">
        <v>74.58</v>
      </c>
      <c r="E2372">
        <f t="shared" si="37"/>
        <v>33.9</v>
      </c>
      <c r="F2372" t="str">
        <f>IF(_xlfn.XLOOKUP(A2372,'Shipment Detail'!N:N,'Shipment Detail'!D:D)="entreprise","E","P")</f>
        <v>E</v>
      </c>
    </row>
    <row r="2373" spans="1:6" x14ac:dyDescent="0.2">
      <c r="A2373" s="6">
        <v>873245816661</v>
      </c>
      <c r="B2373" t="s">
        <v>57</v>
      </c>
      <c r="C2373" s="3">
        <v>9.4600000000000009</v>
      </c>
      <c r="D2373">
        <v>33</v>
      </c>
      <c r="E2373">
        <f t="shared" si="37"/>
        <v>15</v>
      </c>
      <c r="F2373" t="str">
        <f>IF(_xlfn.XLOOKUP(A2373,'Shipment Detail'!N:N,'Shipment Detail'!D:D)="entreprise","E","P")</f>
        <v>E</v>
      </c>
    </row>
    <row r="2374" spans="1:6" x14ac:dyDescent="0.2">
      <c r="A2374" s="6">
        <v>873245876196</v>
      </c>
      <c r="B2374" t="s">
        <v>57</v>
      </c>
      <c r="C2374" s="3">
        <v>20.840000000000003</v>
      </c>
      <c r="D2374">
        <v>105.82</v>
      </c>
      <c r="E2374">
        <f t="shared" si="37"/>
        <v>48</v>
      </c>
      <c r="F2374" t="str">
        <f>IF(_xlfn.XLOOKUP(A2374,'Shipment Detail'!N:N,'Shipment Detail'!D:D)="entreprise","E","P")</f>
        <v>E</v>
      </c>
    </row>
    <row r="2375" spans="1:6" x14ac:dyDescent="0.2">
      <c r="A2375" s="6">
        <v>873245952721</v>
      </c>
      <c r="B2375" t="s">
        <v>57</v>
      </c>
      <c r="C2375" s="3">
        <v>12.480000000000004</v>
      </c>
      <c r="D2375">
        <v>51.26</v>
      </c>
      <c r="E2375">
        <f t="shared" si="37"/>
        <v>23.3</v>
      </c>
      <c r="F2375" t="str">
        <f>IF(_xlfn.XLOOKUP(A2375,'Shipment Detail'!N:N,'Shipment Detail'!D:D)="entreprise","E","P")</f>
        <v>E</v>
      </c>
    </row>
    <row r="2376" spans="1:6" x14ac:dyDescent="0.2">
      <c r="A2376" s="6">
        <v>873246064495</v>
      </c>
      <c r="B2376" t="s">
        <v>57</v>
      </c>
      <c r="C2376" s="3">
        <v>6.7899999999999991</v>
      </c>
      <c r="D2376">
        <v>15.4</v>
      </c>
      <c r="E2376">
        <f t="shared" si="37"/>
        <v>7</v>
      </c>
      <c r="F2376" t="str">
        <f>IF(_xlfn.XLOOKUP(A2376,'Shipment Detail'!N:N,'Shipment Detail'!D:D)="entreprise","E","P")</f>
        <v>E</v>
      </c>
    </row>
    <row r="2377" spans="1:6" x14ac:dyDescent="0.2">
      <c r="A2377" s="6">
        <v>873246081605</v>
      </c>
      <c r="B2377" t="s">
        <v>57</v>
      </c>
      <c r="C2377" s="3">
        <v>9.8000000000000007</v>
      </c>
      <c r="D2377">
        <v>34.32</v>
      </c>
      <c r="E2377">
        <f t="shared" si="37"/>
        <v>15.6</v>
      </c>
      <c r="F2377" t="str">
        <f>IF(_xlfn.XLOOKUP(A2377,'Shipment Detail'!N:N,'Shipment Detail'!D:D)="entreprise","E","P")</f>
        <v>E</v>
      </c>
    </row>
    <row r="2378" spans="1:6" x14ac:dyDescent="0.2">
      <c r="A2378" s="6">
        <v>873246104573</v>
      </c>
      <c r="B2378" t="s">
        <v>57</v>
      </c>
      <c r="C2378" s="3">
        <v>10.129999999999995</v>
      </c>
      <c r="D2378">
        <v>37.4</v>
      </c>
      <c r="E2378">
        <f t="shared" si="37"/>
        <v>17</v>
      </c>
      <c r="F2378" t="str">
        <f>IF(_xlfn.XLOOKUP(A2378,'Shipment Detail'!N:N,'Shipment Detail'!D:D)="entreprise","E","P")</f>
        <v>E</v>
      </c>
    </row>
    <row r="2379" spans="1:6" x14ac:dyDescent="0.2">
      <c r="A2379" s="6">
        <v>873246126567</v>
      </c>
      <c r="B2379" t="s">
        <v>57</v>
      </c>
      <c r="C2379" s="3">
        <v>9.4600000000000009</v>
      </c>
      <c r="D2379">
        <v>33</v>
      </c>
      <c r="E2379">
        <f t="shared" si="37"/>
        <v>15</v>
      </c>
      <c r="F2379" t="str">
        <f>IF(_xlfn.XLOOKUP(A2379,'Shipment Detail'!N:N,'Shipment Detail'!D:D)="entreprise","E","P")</f>
        <v>E</v>
      </c>
    </row>
    <row r="2380" spans="1:6" x14ac:dyDescent="0.2">
      <c r="A2380" s="6">
        <v>873246145058</v>
      </c>
      <c r="B2380" t="s">
        <v>57</v>
      </c>
      <c r="C2380" s="3">
        <v>17.839999999999996</v>
      </c>
      <c r="D2380">
        <v>88</v>
      </c>
      <c r="E2380">
        <f t="shared" si="37"/>
        <v>40</v>
      </c>
      <c r="F2380" t="str">
        <f>IF(_xlfn.XLOOKUP(A2380,'Shipment Detail'!N:N,'Shipment Detail'!D:D)="entreprise","E","P")</f>
        <v>E</v>
      </c>
    </row>
    <row r="2381" spans="1:6" x14ac:dyDescent="0.2">
      <c r="A2381" s="6">
        <v>873246180347</v>
      </c>
      <c r="B2381" t="s">
        <v>57</v>
      </c>
      <c r="C2381" s="3">
        <v>17.839999999999996</v>
      </c>
      <c r="D2381">
        <v>88</v>
      </c>
      <c r="E2381">
        <f t="shared" si="37"/>
        <v>40</v>
      </c>
      <c r="F2381" t="str">
        <f>IF(_xlfn.XLOOKUP(A2381,'Shipment Detail'!N:N,'Shipment Detail'!D:D)="entreprise","E","P")</f>
        <v>E</v>
      </c>
    </row>
    <row r="2382" spans="1:6" x14ac:dyDescent="0.2">
      <c r="A2382" s="6">
        <v>873246234936</v>
      </c>
      <c r="B2382" t="s">
        <v>57</v>
      </c>
      <c r="C2382" s="3">
        <v>9.8000000000000007</v>
      </c>
      <c r="D2382">
        <v>35.200000000000003</v>
      </c>
      <c r="E2382">
        <f t="shared" si="37"/>
        <v>16</v>
      </c>
      <c r="F2382" t="str">
        <f>IF(_xlfn.XLOOKUP(A2382,'Shipment Detail'!N:N,'Shipment Detail'!D:D)="entreprise","E","P")</f>
        <v>E</v>
      </c>
    </row>
    <row r="2383" spans="1:6" x14ac:dyDescent="0.2">
      <c r="A2383" s="6">
        <v>873246261686</v>
      </c>
      <c r="B2383" t="s">
        <v>57</v>
      </c>
      <c r="C2383" s="3">
        <v>19.499999999999993</v>
      </c>
      <c r="D2383">
        <v>98.56</v>
      </c>
      <c r="E2383">
        <f t="shared" si="37"/>
        <v>44.800000000000004</v>
      </c>
      <c r="F2383" t="str">
        <f>IF(_xlfn.XLOOKUP(A2383,'Shipment Detail'!N:N,'Shipment Detail'!D:D)="entreprise","E","P")</f>
        <v>E</v>
      </c>
    </row>
    <row r="2384" spans="1:6" x14ac:dyDescent="0.2">
      <c r="A2384" s="6">
        <v>873246315223</v>
      </c>
      <c r="B2384" t="s">
        <v>57</v>
      </c>
      <c r="C2384" s="3">
        <v>8.4599999999999973</v>
      </c>
      <c r="D2384">
        <v>26.4</v>
      </c>
      <c r="E2384">
        <f t="shared" si="37"/>
        <v>12</v>
      </c>
      <c r="F2384" t="str">
        <f>IF(_xlfn.XLOOKUP(A2384,'Shipment Detail'!N:N,'Shipment Detail'!D:D)="entreprise","E","P")</f>
        <v>E</v>
      </c>
    </row>
    <row r="2385" spans="1:6" x14ac:dyDescent="0.2">
      <c r="A2385" s="6">
        <v>873246341058</v>
      </c>
      <c r="B2385" t="s">
        <v>57</v>
      </c>
      <c r="C2385" s="3">
        <v>9.8000000000000007</v>
      </c>
      <c r="D2385">
        <v>35.200000000000003</v>
      </c>
      <c r="E2385">
        <f t="shared" si="37"/>
        <v>16</v>
      </c>
      <c r="F2385" t="str">
        <f>IF(_xlfn.XLOOKUP(A2385,'Shipment Detail'!N:N,'Shipment Detail'!D:D)="entreprise","E","P")</f>
        <v>E</v>
      </c>
    </row>
    <row r="2386" spans="1:6" x14ac:dyDescent="0.2">
      <c r="A2386" s="6">
        <v>873246363810</v>
      </c>
      <c r="B2386" t="s">
        <v>57</v>
      </c>
      <c r="C2386" s="3">
        <v>14.480000000000004</v>
      </c>
      <c r="D2386">
        <v>65.78</v>
      </c>
      <c r="E2386">
        <f t="shared" si="37"/>
        <v>29.900000000000002</v>
      </c>
      <c r="F2386" t="str">
        <f>IF(_xlfn.XLOOKUP(A2386,'Shipment Detail'!N:N,'Shipment Detail'!D:D)="entreprise","E","P")</f>
        <v>E</v>
      </c>
    </row>
    <row r="2387" spans="1:6" x14ac:dyDescent="0.2">
      <c r="A2387" s="6">
        <v>873246397820</v>
      </c>
      <c r="B2387" t="s">
        <v>57</v>
      </c>
      <c r="C2387" s="3">
        <v>19.840000000000003</v>
      </c>
      <c r="D2387">
        <v>100.1</v>
      </c>
      <c r="E2387">
        <f t="shared" si="37"/>
        <v>45.5</v>
      </c>
      <c r="F2387" t="str">
        <f>IF(_xlfn.XLOOKUP(A2387,'Shipment Detail'!N:N,'Shipment Detail'!D:D)="entreprise","E","P")</f>
        <v>E</v>
      </c>
    </row>
    <row r="2388" spans="1:6" x14ac:dyDescent="0.2">
      <c r="A2388" s="6">
        <v>873246438710</v>
      </c>
      <c r="B2388" t="s">
        <v>57</v>
      </c>
      <c r="C2388" s="3">
        <v>9.8000000000000007</v>
      </c>
      <c r="D2388">
        <v>34.32</v>
      </c>
      <c r="E2388">
        <f t="shared" si="37"/>
        <v>15.6</v>
      </c>
      <c r="F2388" t="str">
        <f>IF(_xlfn.XLOOKUP(A2388,'Shipment Detail'!N:N,'Shipment Detail'!D:D)="entreprise","E","P")</f>
        <v>E</v>
      </c>
    </row>
    <row r="2389" spans="1:6" x14ac:dyDescent="0.2">
      <c r="A2389" s="6">
        <v>873246462552</v>
      </c>
      <c r="B2389" t="s">
        <v>57</v>
      </c>
      <c r="C2389" s="3">
        <v>10.469999999999999</v>
      </c>
      <c r="D2389">
        <v>38.28</v>
      </c>
      <c r="E2389">
        <f t="shared" si="37"/>
        <v>17.400000000000002</v>
      </c>
      <c r="F2389" t="str">
        <f>IF(_xlfn.XLOOKUP(A2389,'Shipment Detail'!N:N,'Shipment Detail'!D:D)="entreprise","E","P")</f>
        <v>E</v>
      </c>
    </row>
    <row r="2390" spans="1:6" x14ac:dyDescent="0.2">
      <c r="A2390" s="6">
        <v>873246495944</v>
      </c>
      <c r="B2390" t="s">
        <v>57</v>
      </c>
      <c r="C2390" s="3">
        <v>10.469999999999999</v>
      </c>
      <c r="D2390">
        <v>38.5</v>
      </c>
      <c r="E2390">
        <f t="shared" si="37"/>
        <v>17.5</v>
      </c>
      <c r="F2390" t="str">
        <f>IF(_xlfn.XLOOKUP(A2390,'Shipment Detail'!N:N,'Shipment Detail'!D:D)="entreprise","E","P")</f>
        <v>E</v>
      </c>
    </row>
    <row r="2391" spans="1:6" x14ac:dyDescent="0.2">
      <c r="A2391" s="6">
        <v>873246523293</v>
      </c>
      <c r="B2391" t="s">
        <v>57</v>
      </c>
      <c r="C2391" s="3">
        <v>14.82</v>
      </c>
      <c r="D2391">
        <v>66.66</v>
      </c>
      <c r="E2391">
        <f t="shared" si="37"/>
        <v>30.3</v>
      </c>
      <c r="F2391" t="str">
        <f>IF(_xlfn.XLOOKUP(A2391,'Shipment Detail'!N:N,'Shipment Detail'!D:D)="entreprise","E","P")</f>
        <v>E</v>
      </c>
    </row>
    <row r="2392" spans="1:6" x14ac:dyDescent="0.2">
      <c r="A2392" s="6">
        <v>873246547978</v>
      </c>
      <c r="B2392" t="s">
        <v>57</v>
      </c>
      <c r="C2392" s="3">
        <v>18.500000000000007</v>
      </c>
      <c r="D2392">
        <v>92.18</v>
      </c>
      <c r="E2392">
        <f t="shared" si="37"/>
        <v>41.9</v>
      </c>
      <c r="F2392" t="str">
        <f>IF(_xlfn.XLOOKUP(A2392,'Shipment Detail'!N:N,'Shipment Detail'!D:D)="entreprise","E","P")</f>
        <v>E</v>
      </c>
    </row>
    <row r="2393" spans="1:6" x14ac:dyDescent="0.2">
      <c r="A2393" s="6">
        <v>873246631515</v>
      </c>
      <c r="B2393" t="s">
        <v>57</v>
      </c>
      <c r="C2393" s="3">
        <v>14.82</v>
      </c>
      <c r="D2393">
        <v>66.66</v>
      </c>
      <c r="E2393">
        <f t="shared" si="37"/>
        <v>30.3</v>
      </c>
      <c r="F2393" t="str">
        <f>IF(_xlfn.XLOOKUP(A2393,'Shipment Detail'!N:N,'Shipment Detail'!D:D)="entreprise","E","P")</f>
        <v>E</v>
      </c>
    </row>
    <row r="2394" spans="1:6" x14ac:dyDescent="0.2">
      <c r="A2394" s="6">
        <v>873246664826</v>
      </c>
      <c r="B2394" t="s">
        <v>57</v>
      </c>
      <c r="C2394" s="3">
        <v>14.82</v>
      </c>
      <c r="D2394">
        <v>66.44</v>
      </c>
      <c r="E2394">
        <f t="shared" si="37"/>
        <v>30.200000000000003</v>
      </c>
      <c r="F2394" t="str">
        <f>IF(_xlfn.XLOOKUP(A2394,'Shipment Detail'!N:N,'Shipment Detail'!D:D)="entreprise","E","P")</f>
        <v>E</v>
      </c>
    </row>
    <row r="2395" spans="1:6" x14ac:dyDescent="0.2">
      <c r="A2395" s="6">
        <v>873246741644</v>
      </c>
      <c r="B2395" t="s">
        <v>57</v>
      </c>
      <c r="C2395" s="3">
        <v>24.519999999999996</v>
      </c>
      <c r="D2395">
        <v>130.68</v>
      </c>
      <c r="E2395">
        <f t="shared" si="37"/>
        <v>59.300000000000004</v>
      </c>
      <c r="F2395" t="str">
        <f>IF(_xlfn.XLOOKUP(A2395,'Shipment Detail'!N:N,'Shipment Detail'!D:D)="entreprise","E","P")</f>
        <v>E</v>
      </c>
    </row>
    <row r="2396" spans="1:6" x14ac:dyDescent="0.2">
      <c r="A2396" s="6">
        <v>873246795883</v>
      </c>
      <c r="B2396" t="s">
        <v>57</v>
      </c>
      <c r="C2396" s="3">
        <v>17.839999999999996</v>
      </c>
      <c r="D2396">
        <v>87.56</v>
      </c>
      <c r="E2396">
        <f t="shared" si="37"/>
        <v>39.800000000000004</v>
      </c>
      <c r="F2396" t="str">
        <f>IF(_xlfn.XLOOKUP(A2396,'Shipment Detail'!N:N,'Shipment Detail'!D:D)="entreprise","E","P")</f>
        <v>E</v>
      </c>
    </row>
    <row r="2397" spans="1:6" x14ac:dyDescent="0.2">
      <c r="A2397" s="6">
        <v>873246890759</v>
      </c>
      <c r="B2397" t="s">
        <v>57</v>
      </c>
      <c r="C2397" s="3">
        <v>9.8000000000000007</v>
      </c>
      <c r="D2397">
        <v>34.32</v>
      </c>
      <c r="E2397">
        <f t="shared" si="37"/>
        <v>15.6</v>
      </c>
      <c r="F2397" t="str">
        <f>IF(_xlfn.XLOOKUP(A2397,'Shipment Detail'!N:N,'Shipment Detail'!D:D)="entreprise","E","P")</f>
        <v>E</v>
      </c>
    </row>
    <row r="2398" spans="1:6" x14ac:dyDescent="0.2">
      <c r="A2398" s="6">
        <v>873246940367</v>
      </c>
      <c r="B2398" t="s">
        <v>57</v>
      </c>
      <c r="C2398" s="3">
        <v>6.7899999999999991</v>
      </c>
      <c r="D2398">
        <v>15.4</v>
      </c>
      <c r="E2398">
        <f t="shared" si="37"/>
        <v>7</v>
      </c>
      <c r="F2398" t="str">
        <f>IF(_xlfn.XLOOKUP(A2398,'Shipment Detail'!N:N,'Shipment Detail'!D:D)="entreprise","E","P")</f>
        <v>E</v>
      </c>
    </row>
    <row r="2399" spans="1:6" x14ac:dyDescent="0.2">
      <c r="A2399" s="6">
        <v>873246972811</v>
      </c>
      <c r="B2399" t="s">
        <v>57</v>
      </c>
      <c r="C2399" s="3">
        <v>10.129999999999995</v>
      </c>
      <c r="D2399">
        <v>37.4</v>
      </c>
      <c r="E2399">
        <f t="shared" si="37"/>
        <v>17</v>
      </c>
      <c r="F2399" t="str">
        <f>IF(_xlfn.XLOOKUP(A2399,'Shipment Detail'!N:N,'Shipment Detail'!D:D)="entreprise","E","P")</f>
        <v>E</v>
      </c>
    </row>
    <row r="2400" spans="1:6" x14ac:dyDescent="0.2">
      <c r="A2400" s="6">
        <v>873247044651</v>
      </c>
      <c r="B2400" t="s">
        <v>57</v>
      </c>
      <c r="C2400" s="3">
        <v>19.840000000000003</v>
      </c>
      <c r="D2400">
        <v>100.76</v>
      </c>
      <c r="E2400">
        <f t="shared" si="37"/>
        <v>45.800000000000004</v>
      </c>
      <c r="F2400" t="str">
        <f>IF(_xlfn.XLOOKUP(A2400,'Shipment Detail'!N:N,'Shipment Detail'!D:D)="entreprise","E","P")</f>
        <v>E</v>
      </c>
    </row>
    <row r="2401" spans="1:6" x14ac:dyDescent="0.2">
      <c r="A2401" s="6">
        <v>873247084530</v>
      </c>
      <c r="B2401" t="s">
        <v>57</v>
      </c>
      <c r="C2401" s="3">
        <v>10.129999999999995</v>
      </c>
      <c r="D2401">
        <v>36.08</v>
      </c>
      <c r="E2401">
        <f t="shared" si="37"/>
        <v>16.400000000000002</v>
      </c>
      <c r="F2401" t="str">
        <f>IF(_xlfn.XLOOKUP(A2401,'Shipment Detail'!N:N,'Shipment Detail'!D:D)="entreprise","E","P")</f>
        <v>E</v>
      </c>
    </row>
    <row r="2402" spans="1:6" x14ac:dyDescent="0.2">
      <c r="A2402" s="6">
        <v>873247098754</v>
      </c>
      <c r="B2402" t="s">
        <v>57</v>
      </c>
      <c r="C2402" s="3">
        <v>8.4599999999999973</v>
      </c>
      <c r="D2402">
        <v>25.08</v>
      </c>
      <c r="E2402">
        <f t="shared" si="37"/>
        <v>11.4</v>
      </c>
      <c r="F2402" t="str">
        <f>IF(_xlfn.XLOOKUP(A2402,'Shipment Detail'!N:N,'Shipment Detail'!D:D)="entreprise","E","P")</f>
        <v>E</v>
      </c>
    </row>
    <row r="2403" spans="1:6" x14ac:dyDescent="0.2">
      <c r="A2403" s="6">
        <v>873247135476</v>
      </c>
      <c r="B2403" t="s">
        <v>57</v>
      </c>
      <c r="C2403" s="3">
        <v>11.469999999999999</v>
      </c>
      <c r="D2403">
        <v>46.2</v>
      </c>
      <c r="E2403">
        <f t="shared" si="37"/>
        <v>21</v>
      </c>
      <c r="F2403" t="str">
        <f>IF(_xlfn.XLOOKUP(A2403,'Shipment Detail'!N:N,'Shipment Detail'!D:D)="entreprise","E","P")</f>
        <v>E</v>
      </c>
    </row>
    <row r="2404" spans="1:6" x14ac:dyDescent="0.2">
      <c r="A2404" s="6">
        <v>873247172334</v>
      </c>
      <c r="B2404" t="s">
        <v>57</v>
      </c>
      <c r="C2404" s="3">
        <v>9.8000000000000007</v>
      </c>
      <c r="D2404">
        <v>33.880000000000003</v>
      </c>
      <c r="E2404">
        <f t="shared" si="37"/>
        <v>15.4</v>
      </c>
      <c r="F2404" t="str">
        <f>IF(_xlfn.XLOOKUP(A2404,'Shipment Detail'!N:N,'Shipment Detail'!D:D)="entreprise","E","P")</f>
        <v>E</v>
      </c>
    </row>
    <row r="2405" spans="1:6" x14ac:dyDescent="0.2">
      <c r="A2405" s="6">
        <v>873247203348</v>
      </c>
      <c r="B2405" t="s">
        <v>57</v>
      </c>
      <c r="C2405" s="3">
        <v>9.8000000000000007</v>
      </c>
      <c r="D2405">
        <v>35.200000000000003</v>
      </c>
      <c r="E2405">
        <f t="shared" si="37"/>
        <v>16</v>
      </c>
      <c r="F2405" t="str">
        <f>IF(_xlfn.XLOOKUP(A2405,'Shipment Detail'!N:N,'Shipment Detail'!D:D)="entreprise","E","P")</f>
        <v>E</v>
      </c>
    </row>
    <row r="2406" spans="1:6" x14ac:dyDescent="0.2">
      <c r="A2406" s="6">
        <v>873247239350</v>
      </c>
      <c r="B2406" t="s">
        <v>57</v>
      </c>
      <c r="C2406" s="3">
        <v>19.840000000000003</v>
      </c>
      <c r="D2406">
        <v>100.98</v>
      </c>
      <c r="E2406">
        <f t="shared" si="37"/>
        <v>45.9</v>
      </c>
      <c r="F2406" t="str">
        <f>IF(_xlfn.XLOOKUP(A2406,'Shipment Detail'!N:N,'Shipment Detail'!D:D)="entreprise","E","P")</f>
        <v>E</v>
      </c>
    </row>
    <row r="2407" spans="1:6" x14ac:dyDescent="0.2">
      <c r="A2407" s="6">
        <v>873247287075</v>
      </c>
      <c r="B2407" t="s">
        <v>57</v>
      </c>
      <c r="C2407" s="3">
        <v>11.14</v>
      </c>
      <c r="D2407">
        <v>43.12</v>
      </c>
      <c r="E2407">
        <f t="shared" si="37"/>
        <v>19.600000000000001</v>
      </c>
      <c r="F2407" t="str">
        <f>IF(_xlfn.XLOOKUP(A2407,'Shipment Detail'!N:N,'Shipment Detail'!D:D)="entreprise","E","P")</f>
        <v>E</v>
      </c>
    </row>
    <row r="2408" spans="1:6" x14ac:dyDescent="0.2">
      <c r="A2408" s="6">
        <v>873247319063</v>
      </c>
      <c r="B2408" t="s">
        <v>57</v>
      </c>
      <c r="C2408" s="3">
        <v>9.8000000000000007</v>
      </c>
      <c r="D2408">
        <v>34.54</v>
      </c>
      <c r="E2408">
        <f t="shared" si="37"/>
        <v>15.7</v>
      </c>
      <c r="F2408" t="str">
        <f>IF(_xlfn.XLOOKUP(A2408,'Shipment Detail'!N:N,'Shipment Detail'!D:D)="entreprise","E","P")</f>
        <v>E</v>
      </c>
    </row>
    <row r="2409" spans="1:6" x14ac:dyDescent="0.2">
      <c r="A2409" s="6">
        <v>873247342749</v>
      </c>
      <c r="B2409" t="s">
        <v>57</v>
      </c>
      <c r="C2409" s="3">
        <v>9.1300000000000026</v>
      </c>
      <c r="D2409">
        <v>30.8</v>
      </c>
      <c r="E2409">
        <f t="shared" si="37"/>
        <v>14</v>
      </c>
      <c r="F2409" t="str">
        <f>IF(_xlfn.XLOOKUP(A2409,'Shipment Detail'!N:N,'Shipment Detail'!D:D)="entreprise","E","P")</f>
        <v>E</v>
      </c>
    </row>
    <row r="2410" spans="1:6" x14ac:dyDescent="0.2">
      <c r="A2410" s="6">
        <v>873247371583</v>
      </c>
      <c r="B2410" t="s">
        <v>57</v>
      </c>
      <c r="C2410" s="3">
        <v>10.129999999999995</v>
      </c>
      <c r="D2410">
        <v>37.18</v>
      </c>
      <c r="E2410">
        <f t="shared" si="37"/>
        <v>16.900000000000002</v>
      </c>
      <c r="F2410" t="str">
        <f>IF(_xlfn.XLOOKUP(A2410,'Shipment Detail'!N:N,'Shipment Detail'!D:D)="entreprise","E","P")</f>
        <v>E</v>
      </c>
    </row>
    <row r="2411" spans="1:6" x14ac:dyDescent="0.2">
      <c r="A2411" s="6">
        <v>873247390946</v>
      </c>
      <c r="B2411" t="s">
        <v>57</v>
      </c>
      <c r="C2411" s="3">
        <v>10.800000000000004</v>
      </c>
      <c r="D2411">
        <v>40.26</v>
      </c>
      <c r="E2411">
        <f t="shared" si="37"/>
        <v>18.3</v>
      </c>
      <c r="F2411" t="str">
        <f>IF(_xlfn.XLOOKUP(A2411,'Shipment Detail'!N:N,'Shipment Detail'!D:D)="entreprise","E","P")</f>
        <v>E</v>
      </c>
    </row>
    <row r="2412" spans="1:6" x14ac:dyDescent="0.2">
      <c r="A2412" s="6">
        <v>873247408518</v>
      </c>
      <c r="B2412" t="s">
        <v>57</v>
      </c>
      <c r="C2412" s="3">
        <v>8.4599999999999973</v>
      </c>
      <c r="D2412">
        <v>25.52</v>
      </c>
      <c r="E2412">
        <f t="shared" si="37"/>
        <v>11.6</v>
      </c>
      <c r="F2412" t="str">
        <f>IF(_xlfn.XLOOKUP(A2412,'Shipment Detail'!N:N,'Shipment Detail'!D:D)="entreprise","E","P")</f>
        <v>E</v>
      </c>
    </row>
    <row r="2413" spans="1:6" x14ac:dyDescent="0.2">
      <c r="A2413" s="6">
        <v>873247443818</v>
      </c>
      <c r="B2413" t="s">
        <v>57</v>
      </c>
      <c r="C2413" s="3">
        <v>10.129999999999995</v>
      </c>
      <c r="D2413">
        <v>37.18</v>
      </c>
      <c r="E2413">
        <f t="shared" si="37"/>
        <v>16.900000000000002</v>
      </c>
      <c r="F2413" t="str">
        <f>IF(_xlfn.XLOOKUP(A2413,'Shipment Detail'!N:N,'Shipment Detail'!D:D)="entreprise","E","P")</f>
        <v>E</v>
      </c>
    </row>
    <row r="2414" spans="1:6" x14ac:dyDescent="0.2">
      <c r="A2414" s="6">
        <v>873247472126</v>
      </c>
      <c r="B2414" t="s">
        <v>57</v>
      </c>
      <c r="C2414" s="3">
        <v>9.8000000000000007</v>
      </c>
      <c r="D2414">
        <v>34.979999999999997</v>
      </c>
      <c r="E2414">
        <f t="shared" si="37"/>
        <v>15.9</v>
      </c>
      <c r="F2414" t="str">
        <f>IF(_xlfn.XLOOKUP(A2414,'Shipment Detail'!N:N,'Shipment Detail'!D:D)="entreprise","E","P")</f>
        <v>E</v>
      </c>
    </row>
    <row r="2415" spans="1:6" x14ac:dyDescent="0.2">
      <c r="A2415" s="6">
        <v>873247500553</v>
      </c>
      <c r="B2415" t="s">
        <v>57</v>
      </c>
      <c r="C2415" s="3">
        <v>10.129999999999995</v>
      </c>
      <c r="D2415">
        <v>36.08</v>
      </c>
      <c r="E2415">
        <f t="shared" si="37"/>
        <v>16.400000000000002</v>
      </c>
      <c r="F2415" t="str">
        <f>IF(_xlfn.XLOOKUP(A2415,'Shipment Detail'!N:N,'Shipment Detail'!D:D)="entreprise","E","P")</f>
        <v>E</v>
      </c>
    </row>
    <row r="2416" spans="1:6" x14ac:dyDescent="0.2">
      <c r="A2416" s="6">
        <v>873247523359</v>
      </c>
      <c r="B2416" t="s">
        <v>57</v>
      </c>
      <c r="C2416" s="3">
        <v>10.129999999999995</v>
      </c>
      <c r="D2416">
        <v>36.520000000000003</v>
      </c>
      <c r="E2416">
        <f t="shared" si="37"/>
        <v>16.600000000000001</v>
      </c>
      <c r="F2416" t="str">
        <f>IF(_xlfn.XLOOKUP(A2416,'Shipment Detail'!N:N,'Shipment Detail'!D:D)="entreprise","E","P")</f>
        <v>E</v>
      </c>
    </row>
    <row r="2417" spans="1:6" x14ac:dyDescent="0.2">
      <c r="A2417" s="6">
        <v>873247567244</v>
      </c>
      <c r="B2417" t="s">
        <v>57</v>
      </c>
      <c r="C2417" s="3">
        <v>7.120000000000001</v>
      </c>
      <c r="D2417">
        <v>17.600000000000001</v>
      </c>
      <c r="E2417">
        <f t="shared" si="37"/>
        <v>8</v>
      </c>
      <c r="F2417" t="str">
        <f>IF(_xlfn.XLOOKUP(A2417,'Shipment Detail'!N:N,'Shipment Detail'!D:D)="entreprise","E","P")</f>
        <v>E</v>
      </c>
    </row>
    <row r="2418" spans="1:6" x14ac:dyDescent="0.2">
      <c r="A2418" s="6">
        <v>873247591786</v>
      </c>
      <c r="B2418" t="s">
        <v>57</v>
      </c>
      <c r="C2418" s="3">
        <v>7.4600000000000009</v>
      </c>
      <c r="D2418">
        <v>19.8</v>
      </c>
      <c r="E2418">
        <f t="shared" si="37"/>
        <v>9</v>
      </c>
      <c r="F2418" t="str">
        <f>IF(_xlfn.XLOOKUP(A2418,'Shipment Detail'!N:N,'Shipment Detail'!D:D)="entreprise","E","P")</f>
        <v>E</v>
      </c>
    </row>
    <row r="2419" spans="1:6" x14ac:dyDescent="0.2">
      <c r="A2419" s="6">
        <v>873247611818</v>
      </c>
      <c r="B2419" t="s">
        <v>57</v>
      </c>
      <c r="C2419" s="3">
        <v>7.7900000000000027</v>
      </c>
      <c r="D2419">
        <v>22</v>
      </c>
      <c r="E2419">
        <f t="shared" si="37"/>
        <v>10</v>
      </c>
      <c r="F2419" t="str">
        <f>IF(_xlfn.XLOOKUP(A2419,'Shipment Detail'!N:N,'Shipment Detail'!D:D)="entreprise","E","P")</f>
        <v>E</v>
      </c>
    </row>
    <row r="2420" spans="1:6" x14ac:dyDescent="0.2">
      <c r="A2420" s="6">
        <v>873247652391</v>
      </c>
      <c r="B2420" t="s">
        <v>57</v>
      </c>
      <c r="C2420" s="3">
        <v>12.14</v>
      </c>
      <c r="D2420">
        <v>50.6</v>
      </c>
      <c r="E2420">
        <f t="shared" si="37"/>
        <v>23</v>
      </c>
      <c r="F2420" t="str">
        <f>IF(_xlfn.XLOOKUP(A2420,'Shipment Detail'!N:N,'Shipment Detail'!D:D)="entreprise","E","P")</f>
        <v>E</v>
      </c>
    </row>
    <row r="2421" spans="1:6" x14ac:dyDescent="0.2">
      <c r="A2421" s="6">
        <v>873247678152</v>
      </c>
      <c r="B2421" t="s">
        <v>57</v>
      </c>
      <c r="C2421" s="3">
        <v>8.7999999999999972</v>
      </c>
      <c r="D2421">
        <v>27.28</v>
      </c>
      <c r="E2421">
        <f t="shared" si="37"/>
        <v>12.4</v>
      </c>
      <c r="F2421" t="str">
        <f>IF(_xlfn.XLOOKUP(A2421,'Shipment Detail'!N:N,'Shipment Detail'!D:D)="entreprise","E","P")</f>
        <v>E</v>
      </c>
    </row>
    <row r="2422" spans="1:6" x14ac:dyDescent="0.2">
      <c r="A2422" s="6">
        <v>873247692605</v>
      </c>
      <c r="B2422" t="s">
        <v>57</v>
      </c>
      <c r="C2422" s="3">
        <v>8.7999999999999972</v>
      </c>
      <c r="D2422">
        <v>27.94</v>
      </c>
      <c r="E2422">
        <f t="shared" si="37"/>
        <v>12.7</v>
      </c>
      <c r="F2422" t="str">
        <f>IF(_xlfn.XLOOKUP(A2422,'Shipment Detail'!N:N,'Shipment Detail'!D:D)="entreprise","E","P")</f>
        <v>E</v>
      </c>
    </row>
    <row r="2423" spans="1:6" x14ac:dyDescent="0.2">
      <c r="A2423" s="6">
        <v>873247763818</v>
      </c>
      <c r="B2423" t="s">
        <v>57</v>
      </c>
      <c r="C2423" s="3">
        <v>6.7899999999999991</v>
      </c>
      <c r="D2423">
        <v>15.4</v>
      </c>
      <c r="E2423">
        <f t="shared" si="37"/>
        <v>7</v>
      </c>
      <c r="F2423" t="str">
        <f>IF(_xlfn.XLOOKUP(A2423,'Shipment Detail'!N:N,'Shipment Detail'!D:D)="entreprise","E","P")</f>
        <v>E</v>
      </c>
    </row>
    <row r="2424" spans="1:6" x14ac:dyDescent="0.2">
      <c r="A2424" s="6">
        <v>873247796165</v>
      </c>
      <c r="B2424" t="s">
        <v>57</v>
      </c>
      <c r="C2424" s="3">
        <v>9.8000000000000007</v>
      </c>
      <c r="D2424">
        <v>34.979999999999997</v>
      </c>
      <c r="E2424">
        <f t="shared" si="37"/>
        <v>15.9</v>
      </c>
      <c r="F2424" t="str">
        <f>IF(_xlfn.XLOOKUP(A2424,'Shipment Detail'!N:N,'Shipment Detail'!D:D)="entreprise","E","P")</f>
        <v>E</v>
      </c>
    </row>
    <row r="2425" spans="1:6" x14ac:dyDescent="0.2">
      <c r="A2425" s="6">
        <v>873247812990</v>
      </c>
      <c r="B2425" t="s">
        <v>57</v>
      </c>
      <c r="C2425" s="3">
        <v>13.149999999999999</v>
      </c>
      <c r="D2425">
        <v>57.2</v>
      </c>
      <c r="E2425">
        <f t="shared" si="37"/>
        <v>26</v>
      </c>
      <c r="F2425" t="str">
        <f>IF(_xlfn.XLOOKUP(A2425,'Shipment Detail'!N:N,'Shipment Detail'!D:D)="entreprise","E","P")</f>
        <v>E</v>
      </c>
    </row>
    <row r="2426" spans="1:6" x14ac:dyDescent="0.2">
      <c r="A2426" s="6">
        <v>873247845969</v>
      </c>
      <c r="B2426" t="s">
        <v>57</v>
      </c>
      <c r="C2426" s="3">
        <v>13.479999999999997</v>
      </c>
      <c r="D2426">
        <v>59.4</v>
      </c>
      <c r="E2426">
        <f t="shared" si="37"/>
        <v>27</v>
      </c>
      <c r="F2426" t="str">
        <f>IF(_xlfn.XLOOKUP(A2426,'Shipment Detail'!N:N,'Shipment Detail'!D:D)="entreprise","E","P")</f>
        <v>E</v>
      </c>
    </row>
    <row r="2427" spans="1:6" x14ac:dyDescent="0.2">
      <c r="A2427" s="6">
        <v>873247953845</v>
      </c>
      <c r="B2427" t="s">
        <v>57</v>
      </c>
      <c r="C2427" s="3">
        <v>10.129999999999995</v>
      </c>
      <c r="D2427">
        <v>35.86</v>
      </c>
      <c r="E2427">
        <f t="shared" si="37"/>
        <v>16.3</v>
      </c>
      <c r="F2427" t="str">
        <f>IF(_xlfn.XLOOKUP(A2427,'Shipment Detail'!N:N,'Shipment Detail'!D:D)="entreprise","E","P")</f>
        <v>E</v>
      </c>
    </row>
    <row r="2428" spans="1:6" x14ac:dyDescent="0.2">
      <c r="A2428" s="6">
        <v>873248000567</v>
      </c>
      <c r="B2428" t="s">
        <v>57</v>
      </c>
      <c r="C2428" s="3">
        <v>9.4600000000000009</v>
      </c>
      <c r="D2428">
        <v>33</v>
      </c>
      <c r="E2428">
        <f t="shared" si="37"/>
        <v>15</v>
      </c>
      <c r="F2428" t="str">
        <f>IF(_xlfn.XLOOKUP(A2428,'Shipment Detail'!N:N,'Shipment Detail'!D:D)="entreprise","E","P")</f>
        <v>E</v>
      </c>
    </row>
    <row r="2429" spans="1:6" x14ac:dyDescent="0.2">
      <c r="A2429" s="6">
        <v>873248040240</v>
      </c>
      <c r="B2429" t="s">
        <v>57</v>
      </c>
      <c r="C2429" s="3">
        <v>9.4600000000000009</v>
      </c>
      <c r="D2429">
        <v>33</v>
      </c>
      <c r="E2429">
        <f t="shared" si="37"/>
        <v>15</v>
      </c>
      <c r="F2429" t="str">
        <f>IF(_xlfn.XLOOKUP(A2429,'Shipment Detail'!N:N,'Shipment Detail'!D:D)="entreprise","E","P")</f>
        <v>E</v>
      </c>
    </row>
    <row r="2430" spans="1:6" x14ac:dyDescent="0.2">
      <c r="A2430" s="6">
        <v>873248110300</v>
      </c>
      <c r="B2430" t="s">
        <v>57</v>
      </c>
      <c r="C2430" s="3">
        <v>9.8000000000000007</v>
      </c>
      <c r="D2430">
        <v>34.979999999999997</v>
      </c>
      <c r="E2430">
        <f t="shared" si="37"/>
        <v>15.9</v>
      </c>
      <c r="F2430" t="str">
        <f>IF(_xlfn.XLOOKUP(A2430,'Shipment Detail'!N:N,'Shipment Detail'!D:D)="entreprise","E","P")</f>
        <v>E</v>
      </c>
    </row>
    <row r="2431" spans="1:6" x14ac:dyDescent="0.2">
      <c r="A2431" s="6">
        <v>873248157282</v>
      </c>
      <c r="B2431" t="s">
        <v>57</v>
      </c>
      <c r="C2431" s="3">
        <v>23.52000000000001</v>
      </c>
      <c r="D2431">
        <v>124.96</v>
      </c>
      <c r="E2431">
        <f t="shared" si="37"/>
        <v>56.7</v>
      </c>
      <c r="F2431" t="str">
        <f>IF(_xlfn.XLOOKUP(A2431,'Shipment Detail'!N:N,'Shipment Detail'!D:D)="entreprise","E","P")</f>
        <v>E</v>
      </c>
    </row>
    <row r="2432" spans="1:6" x14ac:dyDescent="0.2">
      <c r="A2432" s="6">
        <v>873248243289</v>
      </c>
      <c r="B2432" t="s">
        <v>57</v>
      </c>
      <c r="C2432" s="3">
        <v>9.8000000000000007</v>
      </c>
      <c r="D2432">
        <v>34.979999999999997</v>
      </c>
      <c r="E2432">
        <f t="shared" si="37"/>
        <v>15.9</v>
      </c>
      <c r="F2432" t="str">
        <f>IF(_xlfn.XLOOKUP(A2432,'Shipment Detail'!N:N,'Shipment Detail'!D:D)="entreprise","E","P")</f>
        <v>E</v>
      </c>
    </row>
    <row r="2433" spans="1:6" x14ac:dyDescent="0.2">
      <c r="A2433" s="6">
        <v>873248293537</v>
      </c>
      <c r="B2433" t="s">
        <v>57</v>
      </c>
      <c r="C2433" s="3">
        <v>9.1300000000000026</v>
      </c>
      <c r="D2433">
        <v>30.8</v>
      </c>
      <c r="E2433">
        <f t="shared" si="37"/>
        <v>14</v>
      </c>
      <c r="F2433" t="str">
        <f>IF(_xlfn.XLOOKUP(A2433,'Shipment Detail'!N:N,'Shipment Detail'!D:D)="entreprise","E","P")</f>
        <v>E</v>
      </c>
    </row>
    <row r="2434" spans="1:6" x14ac:dyDescent="0.2">
      <c r="A2434" s="6">
        <v>873248321563</v>
      </c>
      <c r="B2434" t="s">
        <v>57</v>
      </c>
      <c r="C2434" s="3">
        <v>19.499999999999993</v>
      </c>
      <c r="D2434">
        <v>98.78</v>
      </c>
      <c r="E2434">
        <f t="shared" si="37"/>
        <v>44.9</v>
      </c>
      <c r="F2434" t="str">
        <f>IF(_xlfn.XLOOKUP(A2434,'Shipment Detail'!N:N,'Shipment Detail'!D:D)="entreprise","E","P")</f>
        <v>E</v>
      </c>
    </row>
    <row r="2435" spans="1:6" x14ac:dyDescent="0.2">
      <c r="A2435" s="6">
        <v>873248645547</v>
      </c>
      <c r="B2435" t="s">
        <v>57</v>
      </c>
      <c r="C2435" s="3">
        <v>16.159999999999997</v>
      </c>
      <c r="D2435">
        <v>77</v>
      </c>
      <c r="E2435">
        <f t="shared" ref="E2435:E2498" si="38">ROUNDUP(D2435*0.453592,1)</f>
        <v>35</v>
      </c>
      <c r="F2435" t="str">
        <f>IF(_xlfn.XLOOKUP(A2435,'Shipment Detail'!N:N,'Shipment Detail'!D:D)="entreprise","E","P")</f>
        <v>E</v>
      </c>
    </row>
    <row r="2436" spans="1:6" x14ac:dyDescent="0.2">
      <c r="A2436" s="6">
        <v>873248761796</v>
      </c>
      <c r="B2436" t="s">
        <v>57</v>
      </c>
      <c r="C2436" s="3">
        <v>9.1300000000000026</v>
      </c>
      <c r="D2436">
        <v>30.8</v>
      </c>
      <c r="E2436">
        <f t="shared" si="38"/>
        <v>14</v>
      </c>
      <c r="F2436" t="str">
        <f>IF(_xlfn.XLOOKUP(A2436,'Shipment Detail'!N:N,'Shipment Detail'!D:D)="entreprise","E","P")</f>
        <v>E</v>
      </c>
    </row>
    <row r="2437" spans="1:6" x14ac:dyDescent="0.2">
      <c r="A2437" s="6">
        <v>873248875111</v>
      </c>
      <c r="B2437" t="s">
        <v>57</v>
      </c>
      <c r="C2437" s="3">
        <v>9.8000000000000007</v>
      </c>
      <c r="D2437">
        <v>33.44</v>
      </c>
      <c r="E2437">
        <f t="shared" si="38"/>
        <v>15.2</v>
      </c>
      <c r="F2437" t="str">
        <f>IF(_xlfn.XLOOKUP(A2437,'Shipment Detail'!N:N,'Shipment Detail'!D:D)="entreprise","E","P")</f>
        <v>E</v>
      </c>
    </row>
    <row r="2438" spans="1:6" x14ac:dyDescent="0.2">
      <c r="A2438" s="6">
        <v>873248916310</v>
      </c>
      <c r="B2438" t="s">
        <v>57</v>
      </c>
      <c r="C2438" s="3">
        <v>10.469999999999999</v>
      </c>
      <c r="D2438">
        <v>37.619999999999997</v>
      </c>
      <c r="E2438">
        <f t="shared" si="38"/>
        <v>17.100000000000001</v>
      </c>
      <c r="F2438" t="str">
        <f>IF(_xlfn.XLOOKUP(A2438,'Shipment Detail'!N:N,'Shipment Detail'!D:D)="entreprise","E","P")</f>
        <v>E</v>
      </c>
    </row>
    <row r="2439" spans="1:6" x14ac:dyDescent="0.2">
      <c r="A2439" s="6">
        <v>873248963772</v>
      </c>
      <c r="B2439" t="s">
        <v>57</v>
      </c>
      <c r="C2439" s="3">
        <v>15.830000000000005</v>
      </c>
      <c r="D2439">
        <v>73.48</v>
      </c>
      <c r="E2439">
        <f t="shared" si="38"/>
        <v>33.4</v>
      </c>
      <c r="F2439" t="str">
        <f>IF(_xlfn.XLOOKUP(A2439,'Shipment Detail'!N:N,'Shipment Detail'!D:D)="entreprise","E","P")</f>
        <v>E</v>
      </c>
    </row>
    <row r="2440" spans="1:6" x14ac:dyDescent="0.2">
      <c r="A2440" s="6">
        <v>873249039390</v>
      </c>
      <c r="B2440" t="s">
        <v>57</v>
      </c>
      <c r="C2440" s="3">
        <v>9.8000000000000007</v>
      </c>
      <c r="D2440">
        <v>33.44</v>
      </c>
      <c r="E2440">
        <f t="shared" si="38"/>
        <v>15.2</v>
      </c>
      <c r="F2440" t="str">
        <f>IF(_xlfn.XLOOKUP(A2440,'Shipment Detail'!N:N,'Shipment Detail'!D:D)="entreprise","E","P")</f>
        <v>E</v>
      </c>
    </row>
    <row r="2441" spans="1:6" x14ac:dyDescent="0.2">
      <c r="A2441" s="6">
        <v>873249083158</v>
      </c>
      <c r="B2441" t="s">
        <v>57</v>
      </c>
      <c r="C2441" s="3">
        <v>9.8000000000000007</v>
      </c>
      <c r="D2441">
        <v>33.44</v>
      </c>
      <c r="E2441">
        <f t="shared" si="38"/>
        <v>15.2</v>
      </c>
      <c r="F2441" t="str">
        <f>IF(_xlfn.XLOOKUP(A2441,'Shipment Detail'!N:N,'Shipment Detail'!D:D)="entreprise","E","P")</f>
        <v>E</v>
      </c>
    </row>
    <row r="2442" spans="1:6" x14ac:dyDescent="0.2">
      <c r="A2442" s="6">
        <v>873249112456</v>
      </c>
      <c r="B2442" t="s">
        <v>57</v>
      </c>
      <c r="C2442" s="3">
        <v>9.8000000000000007</v>
      </c>
      <c r="D2442">
        <v>33.44</v>
      </c>
      <c r="E2442">
        <f t="shared" si="38"/>
        <v>15.2</v>
      </c>
      <c r="F2442" t="str">
        <f>IF(_xlfn.XLOOKUP(A2442,'Shipment Detail'!N:N,'Shipment Detail'!D:D)="entreprise","E","P")</f>
        <v>E</v>
      </c>
    </row>
    <row r="2443" spans="1:6" x14ac:dyDescent="0.2">
      <c r="A2443" s="6">
        <v>873249176550</v>
      </c>
      <c r="B2443" t="s">
        <v>57</v>
      </c>
      <c r="C2443" s="3">
        <v>10.129999999999995</v>
      </c>
      <c r="D2443">
        <v>36.520000000000003</v>
      </c>
      <c r="E2443">
        <f t="shared" si="38"/>
        <v>16.600000000000001</v>
      </c>
      <c r="F2443" t="str">
        <f>IF(_xlfn.XLOOKUP(A2443,'Shipment Detail'!N:N,'Shipment Detail'!D:D)="entreprise","E","P")</f>
        <v>E</v>
      </c>
    </row>
    <row r="2444" spans="1:6" x14ac:dyDescent="0.2">
      <c r="A2444" s="6">
        <v>873249219317</v>
      </c>
      <c r="B2444" t="s">
        <v>57</v>
      </c>
      <c r="C2444" s="3">
        <v>9.8000000000000007</v>
      </c>
      <c r="D2444">
        <v>33.44</v>
      </c>
      <c r="E2444">
        <f t="shared" si="38"/>
        <v>15.2</v>
      </c>
      <c r="F2444" t="str">
        <f>IF(_xlfn.XLOOKUP(A2444,'Shipment Detail'!N:N,'Shipment Detail'!D:D)="entreprise","E","P")</f>
        <v>E</v>
      </c>
    </row>
    <row r="2445" spans="1:6" x14ac:dyDescent="0.2">
      <c r="A2445" s="6">
        <v>873249266209</v>
      </c>
      <c r="B2445" t="s">
        <v>57</v>
      </c>
      <c r="C2445" s="3">
        <v>9.8000000000000007</v>
      </c>
      <c r="D2445">
        <v>33.44</v>
      </c>
      <c r="E2445">
        <f t="shared" si="38"/>
        <v>15.2</v>
      </c>
      <c r="F2445" t="str">
        <f>IF(_xlfn.XLOOKUP(A2445,'Shipment Detail'!N:N,'Shipment Detail'!D:D)="entreprise","E","P")</f>
        <v>E</v>
      </c>
    </row>
    <row r="2446" spans="1:6" x14ac:dyDescent="0.2">
      <c r="A2446" s="6">
        <v>873249297046</v>
      </c>
      <c r="B2446" t="s">
        <v>57</v>
      </c>
      <c r="C2446" s="3">
        <v>10.129999999999995</v>
      </c>
      <c r="D2446">
        <v>36.08</v>
      </c>
      <c r="E2446">
        <f t="shared" si="38"/>
        <v>16.400000000000002</v>
      </c>
      <c r="F2446" t="str">
        <f>IF(_xlfn.XLOOKUP(A2446,'Shipment Detail'!N:N,'Shipment Detail'!D:D)="entreprise","E","P")</f>
        <v>E</v>
      </c>
    </row>
    <row r="2447" spans="1:6" x14ac:dyDescent="0.2">
      <c r="A2447" s="6">
        <v>873249339778</v>
      </c>
      <c r="B2447" t="s">
        <v>57</v>
      </c>
      <c r="C2447" s="3">
        <v>9.8000000000000007</v>
      </c>
      <c r="D2447">
        <v>33.880000000000003</v>
      </c>
      <c r="E2447">
        <f t="shared" si="38"/>
        <v>15.4</v>
      </c>
      <c r="F2447" t="str">
        <f>IF(_xlfn.XLOOKUP(A2447,'Shipment Detail'!N:N,'Shipment Detail'!D:D)="entreprise","E","P")</f>
        <v>E</v>
      </c>
    </row>
    <row r="2448" spans="1:6" x14ac:dyDescent="0.2">
      <c r="A2448" s="6">
        <v>873249392492</v>
      </c>
      <c r="B2448" t="s">
        <v>57</v>
      </c>
      <c r="C2448" s="3">
        <v>17.5</v>
      </c>
      <c r="D2448">
        <v>85.8</v>
      </c>
      <c r="E2448">
        <f t="shared" si="38"/>
        <v>39</v>
      </c>
      <c r="F2448" t="str">
        <f>IF(_xlfn.XLOOKUP(A2448,'Shipment Detail'!N:N,'Shipment Detail'!D:D)="entreprise","E","P")</f>
        <v>E</v>
      </c>
    </row>
    <row r="2449" spans="1:6" x14ac:dyDescent="0.2">
      <c r="A2449" s="6">
        <v>873249478296</v>
      </c>
      <c r="B2449" t="s">
        <v>57</v>
      </c>
      <c r="C2449" s="3">
        <v>17.169999999999995</v>
      </c>
      <c r="D2449">
        <v>81.62</v>
      </c>
      <c r="E2449">
        <f t="shared" si="38"/>
        <v>37.1</v>
      </c>
      <c r="F2449" t="str">
        <f>IF(_xlfn.XLOOKUP(A2449,'Shipment Detail'!N:N,'Shipment Detail'!D:D)="entreprise","E","P")</f>
        <v>E</v>
      </c>
    </row>
    <row r="2450" spans="1:6" x14ac:dyDescent="0.2">
      <c r="A2450" s="6">
        <v>873249568622</v>
      </c>
      <c r="B2450" t="s">
        <v>57</v>
      </c>
      <c r="C2450" s="3">
        <v>9.4600000000000009</v>
      </c>
      <c r="D2450">
        <v>33</v>
      </c>
      <c r="E2450">
        <f t="shared" si="38"/>
        <v>15</v>
      </c>
      <c r="F2450" t="str">
        <f>IF(_xlfn.XLOOKUP(A2450,'Shipment Detail'!N:N,'Shipment Detail'!D:D)="entreprise","E","P")</f>
        <v>E</v>
      </c>
    </row>
    <row r="2451" spans="1:6" x14ac:dyDescent="0.2">
      <c r="A2451" s="6">
        <v>873249628551</v>
      </c>
      <c r="B2451" t="s">
        <v>57</v>
      </c>
      <c r="C2451" s="3">
        <v>20.840000000000003</v>
      </c>
      <c r="D2451">
        <v>107.36</v>
      </c>
      <c r="E2451">
        <f t="shared" si="38"/>
        <v>48.7</v>
      </c>
      <c r="F2451" t="str">
        <f>IF(_xlfn.XLOOKUP(A2451,'Shipment Detail'!N:N,'Shipment Detail'!D:D)="entreprise","E","P")</f>
        <v>E</v>
      </c>
    </row>
    <row r="2452" spans="1:6" x14ac:dyDescent="0.2">
      <c r="A2452" s="6">
        <v>873249687013</v>
      </c>
      <c r="B2452" t="s">
        <v>57</v>
      </c>
      <c r="C2452" s="3">
        <v>9.1300000000000026</v>
      </c>
      <c r="D2452">
        <v>30.8</v>
      </c>
      <c r="E2452">
        <f t="shared" si="38"/>
        <v>14</v>
      </c>
      <c r="F2452" t="str">
        <f>IF(_xlfn.XLOOKUP(A2452,'Shipment Detail'!N:N,'Shipment Detail'!D:D)="entreprise","E","P")</f>
        <v>E</v>
      </c>
    </row>
    <row r="2453" spans="1:6" x14ac:dyDescent="0.2">
      <c r="A2453" s="6">
        <v>873249721457</v>
      </c>
      <c r="B2453" t="s">
        <v>57</v>
      </c>
      <c r="C2453" s="3">
        <v>11.14</v>
      </c>
      <c r="D2453">
        <v>42.24</v>
      </c>
      <c r="E2453">
        <f t="shared" si="38"/>
        <v>19.200000000000003</v>
      </c>
      <c r="F2453" t="str">
        <f>IF(_xlfn.XLOOKUP(A2453,'Shipment Detail'!N:N,'Shipment Detail'!D:D)="entreprise","E","P")</f>
        <v>E</v>
      </c>
    </row>
    <row r="2454" spans="1:6" x14ac:dyDescent="0.2">
      <c r="A2454" s="6">
        <v>873249756977</v>
      </c>
      <c r="B2454" t="s">
        <v>57</v>
      </c>
      <c r="C2454" s="3">
        <v>8.129999999999999</v>
      </c>
      <c r="D2454">
        <v>23.32</v>
      </c>
      <c r="E2454">
        <f t="shared" si="38"/>
        <v>10.6</v>
      </c>
      <c r="F2454" t="str">
        <f>IF(_xlfn.XLOOKUP(A2454,'Shipment Detail'!N:N,'Shipment Detail'!D:D)="entreprise","E","P")</f>
        <v>E</v>
      </c>
    </row>
    <row r="2455" spans="1:6" x14ac:dyDescent="0.2">
      <c r="A2455" s="6">
        <v>873249830190</v>
      </c>
      <c r="B2455" t="s">
        <v>57</v>
      </c>
      <c r="C2455" s="3">
        <v>9.4600000000000009</v>
      </c>
      <c r="D2455">
        <v>33</v>
      </c>
      <c r="E2455">
        <f t="shared" si="38"/>
        <v>15</v>
      </c>
      <c r="F2455" t="str">
        <f>IF(_xlfn.XLOOKUP(A2455,'Shipment Detail'!N:N,'Shipment Detail'!D:D)="entreprise","E","P")</f>
        <v>E</v>
      </c>
    </row>
    <row r="2456" spans="1:6" x14ac:dyDescent="0.2">
      <c r="A2456" s="6">
        <v>873249864956</v>
      </c>
      <c r="B2456" t="s">
        <v>57</v>
      </c>
      <c r="C2456" s="3">
        <v>11.14</v>
      </c>
      <c r="D2456">
        <v>42.02</v>
      </c>
      <c r="E2456">
        <f t="shared" si="38"/>
        <v>19.100000000000001</v>
      </c>
      <c r="F2456" t="str">
        <f>IF(_xlfn.XLOOKUP(A2456,'Shipment Detail'!N:N,'Shipment Detail'!D:D)="entreprise","E","P")</f>
        <v>E</v>
      </c>
    </row>
    <row r="2457" spans="1:6" x14ac:dyDescent="0.2">
      <c r="A2457" s="6">
        <v>873250017816</v>
      </c>
      <c r="B2457" t="s">
        <v>57</v>
      </c>
      <c r="C2457" s="3">
        <v>9.4600000000000009</v>
      </c>
      <c r="D2457">
        <v>31.24</v>
      </c>
      <c r="E2457">
        <f t="shared" si="38"/>
        <v>14.2</v>
      </c>
      <c r="F2457" t="str">
        <f>IF(_xlfn.XLOOKUP(A2457,'Shipment Detail'!N:N,'Shipment Detail'!D:D)="entreprise","E","P")</f>
        <v>E</v>
      </c>
    </row>
    <row r="2458" spans="1:6" x14ac:dyDescent="0.2">
      <c r="A2458" s="6">
        <v>873250101496</v>
      </c>
      <c r="B2458" t="s">
        <v>57</v>
      </c>
      <c r="C2458" s="3">
        <v>13.809999999999995</v>
      </c>
      <c r="D2458">
        <v>60.28</v>
      </c>
      <c r="E2458">
        <f t="shared" si="38"/>
        <v>27.400000000000002</v>
      </c>
      <c r="F2458" t="str">
        <f>IF(_xlfn.XLOOKUP(A2458,'Shipment Detail'!N:N,'Shipment Detail'!D:D)="entreprise","E","P")</f>
        <v>E</v>
      </c>
    </row>
    <row r="2459" spans="1:6" x14ac:dyDescent="0.2">
      <c r="A2459" s="6">
        <v>873250322239</v>
      </c>
      <c r="B2459" t="s">
        <v>57</v>
      </c>
      <c r="C2459" s="3">
        <v>18.500000000000007</v>
      </c>
      <c r="D2459">
        <v>91.08</v>
      </c>
      <c r="E2459">
        <f t="shared" si="38"/>
        <v>41.4</v>
      </c>
      <c r="F2459" t="str">
        <f>IF(_xlfn.XLOOKUP(A2459,'Shipment Detail'!N:N,'Shipment Detail'!D:D)="entreprise","E","P")</f>
        <v>E</v>
      </c>
    </row>
    <row r="2460" spans="1:6" x14ac:dyDescent="0.2">
      <c r="A2460" s="6">
        <v>873250375151</v>
      </c>
      <c r="B2460" t="s">
        <v>57</v>
      </c>
      <c r="C2460" s="3">
        <v>11.469999999999999</v>
      </c>
      <c r="D2460">
        <v>46.2</v>
      </c>
      <c r="E2460">
        <f t="shared" si="38"/>
        <v>21</v>
      </c>
      <c r="F2460" t="str">
        <f>IF(_xlfn.XLOOKUP(A2460,'Shipment Detail'!N:N,'Shipment Detail'!D:D)="entreprise","E","P")</f>
        <v>E</v>
      </c>
    </row>
    <row r="2461" spans="1:6" x14ac:dyDescent="0.2">
      <c r="A2461" s="6">
        <v>873250413281</v>
      </c>
      <c r="B2461" t="s">
        <v>57</v>
      </c>
      <c r="C2461" s="3">
        <v>8.7999999999999972</v>
      </c>
      <c r="D2461">
        <v>27.28</v>
      </c>
      <c r="E2461">
        <f t="shared" si="38"/>
        <v>12.4</v>
      </c>
      <c r="F2461" t="str">
        <f>IF(_xlfn.XLOOKUP(A2461,'Shipment Detail'!N:N,'Shipment Detail'!D:D)="entreprise","E","P")</f>
        <v>E</v>
      </c>
    </row>
    <row r="2462" spans="1:6" x14ac:dyDescent="0.2">
      <c r="A2462" s="6">
        <v>873250448780</v>
      </c>
      <c r="B2462" t="s">
        <v>57</v>
      </c>
      <c r="C2462" s="3">
        <v>9.4600000000000009</v>
      </c>
      <c r="D2462">
        <v>33</v>
      </c>
      <c r="E2462">
        <f t="shared" si="38"/>
        <v>15</v>
      </c>
      <c r="F2462" t="str">
        <f>IF(_xlfn.XLOOKUP(A2462,'Shipment Detail'!N:N,'Shipment Detail'!D:D)="entreprise","E","P")</f>
        <v>E</v>
      </c>
    </row>
    <row r="2463" spans="1:6" x14ac:dyDescent="0.2">
      <c r="A2463" s="6">
        <v>873250480028</v>
      </c>
      <c r="B2463" t="s">
        <v>57</v>
      </c>
      <c r="C2463" s="3">
        <v>7.4600000000000009</v>
      </c>
      <c r="D2463">
        <v>19.8</v>
      </c>
      <c r="E2463">
        <f t="shared" si="38"/>
        <v>9</v>
      </c>
      <c r="F2463" t="str">
        <f>IF(_xlfn.XLOOKUP(A2463,'Shipment Detail'!N:N,'Shipment Detail'!D:D)="entreprise","E","P")</f>
        <v>E</v>
      </c>
    </row>
    <row r="2464" spans="1:6" x14ac:dyDescent="0.2">
      <c r="A2464" s="6">
        <v>873250540818</v>
      </c>
      <c r="B2464" t="s">
        <v>57</v>
      </c>
      <c r="C2464" s="3">
        <v>9.4600000000000009</v>
      </c>
      <c r="D2464">
        <v>33</v>
      </c>
      <c r="E2464">
        <f t="shared" si="38"/>
        <v>15</v>
      </c>
      <c r="F2464" t="str">
        <f>IF(_xlfn.XLOOKUP(A2464,'Shipment Detail'!N:N,'Shipment Detail'!D:D)="entreprise","E","P")</f>
        <v>E</v>
      </c>
    </row>
    <row r="2465" spans="1:6" x14ac:dyDescent="0.2">
      <c r="A2465" s="6">
        <v>873250555410</v>
      </c>
      <c r="B2465" t="s">
        <v>57</v>
      </c>
      <c r="C2465" s="3">
        <v>12.810000000000002</v>
      </c>
      <c r="D2465">
        <v>54.34</v>
      </c>
      <c r="E2465">
        <f t="shared" si="38"/>
        <v>24.700000000000003</v>
      </c>
      <c r="F2465" t="str">
        <f>IF(_xlfn.XLOOKUP(A2465,'Shipment Detail'!N:N,'Shipment Detail'!D:D)="entreprise","E","P")</f>
        <v>E</v>
      </c>
    </row>
    <row r="2466" spans="1:6" x14ac:dyDescent="0.2">
      <c r="A2466" s="6">
        <v>873250575731</v>
      </c>
      <c r="B2466" t="s">
        <v>57</v>
      </c>
      <c r="C2466" s="3">
        <v>18.500000000000007</v>
      </c>
      <c r="D2466">
        <v>92.4</v>
      </c>
      <c r="E2466">
        <f t="shared" si="38"/>
        <v>42</v>
      </c>
      <c r="F2466" t="str">
        <f>IF(_xlfn.XLOOKUP(A2466,'Shipment Detail'!N:N,'Shipment Detail'!D:D)="entreprise","E","P")</f>
        <v>E</v>
      </c>
    </row>
    <row r="2467" spans="1:6" x14ac:dyDescent="0.2">
      <c r="A2467" s="6">
        <v>873250835416</v>
      </c>
      <c r="B2467" t="s">
        <v>57</v>
      </c>
      <c r="C2467" s="3">
        <v>14.82</v>
      </c>
      <c r="D2467">
        <v>66.66</v>
      </c>
      <c r="E2467">
        <f t="shared" si="38"/>
        <v>30.3</v>
      </c>
      <c r="F2467" t="str">
        <f>IF(_xlfn.XLOOKUP(A2467,'Shipment Detail'!N:N,'Shipment Detail'!D:D)="entreprise","E","P")</f>
        <v>E</v>
      </c>
    </row>
    <row r="2468" spans="1:6" x14ac:dyDescent="0.2">
      <c r="A2468" s="6">
        <v>873250955903</v>
      </c>
      <c r="B2468" t="s">
        <v>57</v>
      </c>
      <c r="C2468" s="3">
        <v>9.8000000000000007</v>
      </c>
      <c r="D2468">
        <v>33.44</v>
      </c>
      <c r="E2468">
        <f t="shared" si="38"/>
        <v>15.2</v>
      </c>
      <c r="F2468" t="str">
        <f>IF(_xlfn.XLOOKUP(A2468,'Shipment Detail'!N:N,'Shipment Detail'!D:D)="entreprise","E","P")</f>
        <v>E</v>
      </c>
    </row>
    <row r="2469" spans="1:6" x14ac:dyDescent="0.2">
      <c r="A2469" s="6">
        <v>873250994017</v>
      </c>
      <c r="B2469" t="s">
        <v>57</v>
      </c>
      <c r="C2469" s="3">
        <v>9.4600000000000009</v>
      </c>
      <c r="D2469">
        <v>33</v>
      </c>
      <c r="E2469">
        <f t="shared" si="38"/>
        <v>15</v>
      </c>
      <c r="F2469" t="str">
        <f>IF(_xlfn.XLOOKUP(A2469,'Shipment Detail'!N:N,'Shipment Detail'!D:D)="entreprise","E","P")</f>
        <v>E</v>
      </c>
    </row>
    <row r="2470" spans="1:6" x14ac:dyDescent="0.2">
      <c r="A2470" s="6">
        <v>873251015500</v>
      </c>
      <c r="B2470" t="s">
        <v>57</v>
      </c>
      <c r="C2470" s="3">
        <v>10.469999999999999</v>
      </c>
      <c r="D2470">
        <v>37.840000000000003</v>
      </c>
      <c r="E2470">
        <f t="shared" si="38"/>
        <v>17.200000000000003</v>
      </c>
      <c r="F2470" t="str">
        <f>IF(_xlfn.XLOOKUP(A2470,'Shipment Detail'!N:N,'Shipment Detail'!D:D)="entreprise","E","P")</f>
        <v>E</v>
      </c>
    </row>
    <row r="2471" spans="1:6" x14ac:dyDescent="0.2">
      <c r="A2471" s="6">
        <v>873251141739</v>
      </c>
      <c r="B2471" t="s">
        <v>57</v>
      </c>
      <c r="C2471" s="3">
        <v>10.129999999999995</v>
      </c>
      <c r="D2471">
        <v>36.08</v>
      </c>
      <c r="E2471">
        <f t="shared" si="38"/>
        <v>16.400000000000002</v>
      </c>
      <c r="F2471" t="str">
        <f>IF(_xlfn.XLOOKUP(A2471,'Shipment Detail'!N:N,'Shipment Detail'!D:D)="entreprise","E","P")</f>
        <v>E</v>
      </c>
    </row>
    <row r="2472" spans="1:6" x14ac:dyDescent="0.2">
      <c r="A2472" s="6">
        <v>873251192394</v>
      </c>
      <c r="B2472" t="s">
        <v>57</v>
      </c>
      <c r="C2472" s="3">
        <v>14.82</v>
      </c>
      <c r="D2472">
        <v>66.88</v>
      </c>
      <c r="E2472">
        <f t="shared" si="38"/>
        <v>30.400000000000002</v>
      </c>
      <c r="F2472" t="str">
        <f>IF(_xlfn.XLOOKUP(A2472,'Shipment Detail'!N:N,'Shipment Detail'!D:D)="entreprise","E","P")</f>
        <v>E</v>
      </c>
    </row>
    <row r="2473" spans="1:6" x14ac:dyDescent="0.2">
      <c r="A2473" s="6">
        <v>873251537645</v>
      </c>
      <c r="B2473" t="s">
        <v>57</v>
      </c>
      <c r="C2473" s="3">
        <v>7.4600000000000009</v>
      </c>
      <c r="D2473">
        <v>19.8</v>
      </c>
      <c r="E2473">
        <f t="shared" si="38"/>
        <v>9</v>
      </c>
      <c r="F2473" t="str">
        <f>IF(_xlfn.XLOOKUP(A2473,'Shipment Detail'!N:N,'Shipment Detail'!D:D)="entreprise","E","P")</f>
        <v>E</v>
      </c>
    </row>
    <row r="2474" spans="1:6" x14ac:dyDescent="0.2">
      <c r="A2474" s="6">
        <v>873251609394</v>
      </c>
      <c r="B2474" t="s">
        <v>57</v>
      </c>
      <c r="C2474" s="3">
        <v>5.4499999999999993</v>
      </c>
      <c r="D2474">
        <v>5.5</v>
      </c>
      <c r="E2474">
        <f t="shared" si="38"/>
        <v>2.5</v>
      </c>
      <c r="F2474" t="str">
        <f>IF(_xlfn.XLOOKUP(A2474,'Shipment Detail'!N:N,'Shipment Detail'!D:D)="entreprise","E","P")</f>
        <v>E</v>
      </c>
    </row>
    <row r="2475" spans="1:6" x14ac:dyDescent="0.2">
      <c r="A2475" s="6">
        <v>873251656963</v>
      </c>
      <c r="B2475" t="s">
        <v>57</v>
      </c>
      <c r="C2475" s="3">
        <v>10.129999999999995</v>
      </c>
      <c r="D2475">
        <v>36.08</v>
      </c>
      <c r="E2475">
        <f t="shared" si="38"/>
        <v>16.400000000000002</v>
      </c>
      <c r="F2475" t="str">
        <f>IF(_xlfn.XLOOKUP(A2475,'Shipment Detail'!N:N,'Shipment Detail'!D:D)="entreprise","E","P")</f>
        <v>E</v>
      </c>
    </row>
    <row r="2476" spans="1:6" x14ac:dyDescent="0.2">
      <c r="A2476" s="6">
        <v>873251707751</v>
      </c>
      <c r="B2476" t="s">
        <v>57</v>
      </c>
      <c r="C2476" s="3">
        <v>9.8000000000000007</v>
      </c>
      <c r="D2476">
        <v>34.76</v>
      </c>
      <c r="E2476">
        <f t="shared" si="38"/>
        <v>15.799999999999999</v>
      </c>
      <c r="F2476" t="str">
        <f>IF(_xlfn.XLOOKUP(A2476,'Shipment Detail'!N:N,'Shipment Detail'!D:D)="entreprise","E","P")</f>
        <v>E</v>
      </c>
    </row>
    <row r="2477" spans="1:6" x14ac:dyDescent="0.2">
      <c r="A2477" s="6">
        <v>873251775387</v>
      </c>
      <c r="B2477" t="s">
        <v>57</v>
      </c>
      <c r="C2477" s="3">
        <v>9.8000000000000007</v>
      </c>
      <c r="D2477">
        <v>34.979999999999997</v>
      </c>
      <c r="E2477">
        <f t="shared" si="38"/>
        <v>15.9</v>
      </c>
      <c r="F2477" t="str">
        <f>IF(_xlfn.XLOOKUP(A2477,'Shipment Detail'!N:N,'Shipment Detail'!D:D)="entreprise","E","P")</f>
        <v>E</v>
      </c>
    </row>
    <row r="2478" spans="1:6" x14ac:dyDescent="0.2">
      <c r="A2478" s="6">
        <v>873251814193</v>
      </c>
      <c r="B2478" t="s">
        <v>57</v>
      </c>
      <c r="C2478" s="3">
        <v>7.4600000000000009</v>
      </c>
      <c r="D2478">
        <v>19.579999999999998</v>
      </c>
      <c r="E2478">
        <f t="shared" si="38"/>
        <v>8.9</v>
      </c>
      <c r="F2478" t="str">
        <f>IF(_xlfn.XLOOKUP(A2478,'Shipment Detail'!N:N,'Shipment Detail'!D:D)="entreprise","E","P")</f>
        <v>E</v>
      </c>
    </row>
    <row r="2479" spans="1:6" x14ac:dyDescent="0.2">
      <c r="A2479" s="6">
        <v>873251874876</v>
      </c>
      <c r="B2479" t="s">
        <v>57</v>
      </c>
      <c r="C2479" s="3">
        <v>20.170000000000002</v>
      </c>
      <c r="D2479">
        <v>102.52</v>
      </c>
      <c r="E2479">
        <f t="shared" si="38"/>
        <v>46.6</v>
      </c>
      <c r="F2479" t="str">
        <f>IF(_xlfn.XLOOKUP(A2479,'Shipment Detail'!N:N,'Shipment Detail'!D:D)="entreprise","E","P")</f>
        <v>E</v>
      </c>
    </row>
    <row r="2480" spans="1:6" x14ac:dyDescent="0.2">
      <c r="A2480" s="6">
        <v>873251955119</v>
      </c>
      <c r="B2480" t="s">
        <v>57</v>
      </c>
      <c r="C2480" s="3">
        <v>13.149999999999999</v>
      </c>
      <c r="D2480">
        <v>55.88</v>
      </c>
      <c r="E2480">
        <f t="shared" si="38"/>
        <v>25.400000000000002</v>
      </c>
      <c r="F2480" t="str">
        <f>IF(_xlfn.XLOOKUP(A2480,'Shipment Detail'!N:N,'Shipment Detail'!D:D)="entreprise","E","P")</f>
        <v>E</v>
      </c>
    </row>
    <row r="2481" spans="1:6" x14ac:dyDescent="0.2">
      <c r="A2481" s="6">
        <v>873252048520</v>
      </c>
      <c r="B2481" t="s">
        <v>57</v>
      </c>
      <c r="C2481" s="3">
        <v>8.4599999999999973</v>
      </c>
      <c r="D2481">
        <v>25.52</v>
      </c>
      <c r="E2481">
        <f t="shared" si="38"/>
        <v>11.6</v>
      </c>
      <c r="F2481" t="str">
        <f>IF(_xlfn.XLOOKUP(A2481,'Shipment Detail'!N:N,'Shipment Detail'!D:D)="entreprise","E","P")</f>
        <v>E</v>
      </c>
    </row>
    <row r="2482" spans="1:6" x14ac:dyDescent="0.2">
      <c r="A2482" s="6">
        <v>873252077137</v>
      </c>
      <c r="B2482" t="s">
        <v>57</v>
      </c>
      <c r="C2482" s="3">
        <v>6.120000000000001</v>
      </c>
      <c r="D2482">
        <v>10.56</v>
      </c>
      <c r="E2482">
        <f t="shared" si="38"/>
        <v>4.8</v>
      </c>
      <c r="F2482" t="str">
        <f>IF(_xlfn.XLOOKUP(A2482,'Shipment Detail'!N:N,'Shipment Detail'!D:D)="entreprise","E","P")</f>
        <v>E</v>
      </c>
    </row>
    <row r="2483" spans="1:6" x14ac:dyDescent="0.2">
      <c r="A2483" s="6">
        <v>873252100540</v>
      </c>
      <c r="B2483" t="s">
        <v>57</v>
      </c>
      <c r="C2483" s="3">
        <v>7.4600000000000009</v>
      </c>
      <c r="D2483">
        <v>19.8</v>
      </c>
      <c r="E2483">
        <f t="shared" si="38"/>
        <v>9</v>
      </c>
      <c r="F2483" t="str">
        <f>IF(_xlfn.XLOOKUP(A2483,'Shipment Detail'!N:N,'Shipment Detail'!D:D)="entreprise","E","P")</f>
        <v>E</v>
      </c>
    </row>
    <row r="2484" spans="1:6" x14ac:dyDescent="0.2">
      <c r="A2484" s="6">
        <v>873252200304</v>
      </c>
      <c r="B2484" t="s">
        <v>57</v>
      </c>
      <c r="C2484" s="3">
        <v>10.129999999999995</v>
      </c>
      <c r="D2484">
        <v>36.08</v>
      </c>
      <c r="E2484">
        <f t="shared" si="38"/>
        <v>16.400000000000002</v>
      </c>
      <c r="F2484" t="str">
        <f>IF(_xlfn.XLOOKUP(A2484,'Shipment Detail'!N:N,'Shipment Detail'!D:D)="entreprise","E","P")</f>
        <v>E</v>
      </c>
    </row>
    <row r="2485" spans="1:6" x14ac:dyDescent="0.2">
      <c r="A2485" s="6">
        <v>873252273230</v>
      </c>
      <c r="B2485" t="s">
        <v>57</v>
      </c>
      <c r="C2485" s="3">
        <v>9.8000000000000007</v>
      </c>
      <c r="D2485">
        <v>35.200000000000003</v>
      </c>
      <c r="E2485">
        <f t="shared" si="38"/>
        <v>16</v>
      </c>
      <c r="F2485" t="str">
        <f>IF(_xlfn.XLOOKUP(A2485,'Shipment Detail'!N:N,'Shipment Detail'!D:D)="entreprise","E","P")</f>
        <v>E</v>
      </c>
    </row>
    <row r="2486" spans="1:6" x14ac:dyDescent="0.2">
      <c r="A2486" s="6">
        <v>873252312815</v>
      </c>
      <c r="B2486" t="s">
        <v>57</v>
      </c>
      <c r="C2486" s="3">
        <v>9.1300000000000026</v>
      </c>
      <c r="D2486">
        <v>30.8</v>
      </c>
      <c r="E2486">
        <f t="shared" si="38"/>
        <v>14</v>
      </c>
      <c r="F2486" t="str">
        <f>IF(_xlfn.XLOOKUP(A2486,'Shipment Detail'!N:N,'Shipment Detail'!D:D)="entreprise","E","P")</f>
        <v>E</v>
      </c>
    </row>
    <row r="2487" spans="1:6" x14ac:dyDescent="0.2">
      <c r="A2487" s="6">
        <v>873252347327</v>
      </c>
      <c r="B2487" t="s">
        <v>57</v>
      </c>
      <c r="C2487" s="3">
        <v>12.14</v>
      </c>
      <c r="D2487">
        <v>50.6</v>
      </c>
      <c r="E2487">
        <f t="shared" si="38"/>
        <v>23</v>
      </c>
      <c r="F2487" t="str">
        <f>IF(_xlfn.XLOOKUP(A2487,'Shipment Detail'!N:N,'Shipment Detail'!D:D)="entreprise","E","P")</f>
        <v>E</v>
      </c>
    </row>
    <row r="2488" spans="1:6" x14ac:dyDescent="0.2">
      <c r="A2488" s="6">
        <v>873252423322</v>
      </c>
      <c r="B2488" t="s">
        <v>57</v>
      </c>
      <c r="C2488" s="3">
        <v>9.1300000000000026</v>
      </c>
      <c r="D2488">
        <v>30.8</v>
      </c>
      <c r="E2488">
        <f t="shared" si="38"/>
        <v>14</v>
      </c>
      <c r="F2488" t="str">
        <f>IF(_xlfn.XLOOKUP(A2488,'Shipment Detail'!N:N,'Shipment Detail'!D:D)="entreprise","E","P")</f>
        <v>E</v>
      </c>
    </row>
    <row r="2489" spans="1:6" x14ac:dyDescent="0.2">
      <c r="A2489" s="6">
        <v>873252465465</v>
      </c>
      <c r="B2489" t="s">
        <v>57</v>
      </c>
      <c r="C2489" s="3">
        <v>10.129999999999995</v>
      </c>
      <c r="D2489">
        <v>37.18</v>
      </c>
      <c r="E2489">
        <f t="shared" si="38"/>
        <v>16.900000000000002</v>
      </c>
      <c r="F2489" t="str">
        <f>IF(_xlfn.XLOOKUP(A2489,'Shipment Detail'!N:N,'Shipment Detail'!D:D)="entreprise","E","P")</f>
        <v>E</v>
      </c>
    </row>
    <row r="2490" spans="1:6" x14ac:dyDescent="0.2">
      <c r="A2490" s="6">
        <v>873252597555</v>
      </c>
      <c r="B2490" t="s">
        <v>57</v>
      </c>
      <c r="C2490" s="3">
        <v>13.479999999999997</v>
      </c>
      <c r="D2490">
        <v>59.4</v>
      </c>
      <c r="E2490">
        <f t="shared" si="38"/>
        <v>27</v>
      </c>
      <c r="F2490" t="str">
        <f>IF(_xlfn.XLOOKUP(A2490,'Shipment Detail'!N:N,'Shipment Detail'!D:D)="entreprise","E","P")</f>
        <v>E</v>
      </c>
    </row>
    <row r="2491" spans="1:6" x14ac:dyDescent="0.2">
      <c r="A2491" s="6">
        <v>873252640353</v>
      </c>
      <c r="B2491" t="s">
        <v>57</v>
      </c>
      <c r="C2491" s="3">
        <v>10.129999999999995</v>
      </c>
      <c r="D2491">
        <v>37.4</v>
      </c>
      <c r="E2491">
        <f t="shared" si="38"/>
        <v>17</v>
      </c>
      <c r="F2491" t="str">
        <f>IF(_xlfn.XLOOKUP(A2491,'Shipment Detail'!N:N,'Shipment Detail'!D:D)="entreprise","E","P")</f>
        <v>E</v>
      </c>
    </row>
    <row r="2492" spans="1:6" x14ac:dyDescent="0.2">
      <c r="A2492" s="6">
        <v>873252713580</v>
      </c>
      <c r="B2492" t="s">
        <v>57</v>
      </c>
      <c r="C2492" s="3">
        <v>11.14</v>
      </c>
      <c r="D2492">
        <v>42.24</v>
      </c>
      <c r="E2492">
        <f t="shared" si="38"/>
        <v>19.200000000000003</v>
      </c>
      <c r="F2492" t="str">
        <f>IF(_xlfn.XLOOKUP(A2492,'Shipment Detail'!N:N,'Shipment Detail'!D:D)="entreprise","E","P")</f>
        <v>E</v>
      </c>
    </row>
    <row r="2493" spans="1:6" x14ac:dyDescent="0.2">
      <c r="A2493" s="6">
        <v>873252778496</v>
      </c>
      <c r="B2493" t="s">
        <v>57</v>
      </c>
      <c r="C2493" s="3">
        <v>14.150000000000006</v>
      </c>
      <c r="D2493">
        <v>62.04</v>
      </c>
      <c r="E2493">
        <f t="shared" si="38"/>
        <v>28.200000000000003</v>
      </c>
      <c r="F2493" t="str">
        <f>IF(_xlfn.XLOOKUP(A2493,'Shipment Detail'!N:N,'Shipment Detail'!D:D)="entreprise","E","P")</f>
        <v>E</v>
      </c>
    </row>
    <row r="2494" spans="1:6" x14ac:dyDescent="0.2">
      <c r="A2494" s="6">
        <v>873252936624</v>
      </c>
      <c r="B2494" t="s">
        <v>57</v>
      </c>
      <c r="C2494" s="3">
        <v>12.810000000000002</v>
      </c>
      <c r="D2494">
        <v>53.02</v>
      </c>
      <c r="E2494">
        <f t="shared" si="38"/>
        <v>24.1</v>
      </c>
      <c r="F2494" t="str">
        <f>IF(_xlfn.XLOOKUP(A2494,'Shipment Detail'!N:N,'Shipment Detail'!D:D)="entreprise","E","P")</f>
        <v>E</v>
      </c>
    </row>
    <row r="2495" spans="1:6" x14ac:dyDescent="0.2">
      <c r="A2495" s="6">
        <v>873252988286</v>
      </c>
      <c r="B2495" t="s">
        <v>57</v>
      </c>
      <c r="C2495" s="3">
        <v>10.469999999999999</v>
      </c>
      <c r="D2495">
        <v>37.840000000000003</v>
      </c>
      <c r="E2495">
        <f t="shared" si="38"/>
        <v>17.200000000000003</v>
      </c>
      <c r="F2495" t="str">
        <f>IF(_xlfn.XLOOKUP(A2495,'Shipment Detail'!N:N,'Shipment Detail'!D:D)="entreprise","E","P")</f>
        <v>E</v>
      </c>
    </row>
    <row r="2496" spans="1:6" x14ac:dyDescent="0.2">
      <c r="A2496" s="6">
        <v>873253034358</v>
      </c>
      <c r="B2496" t="s">
        <v>57</v>
      </c>
      <c r="C2496" s="3">
        <v>7.7900000000000027</v>
      </c>
      <c r="D2496">
        <v>22</v>
      </c>
      <c r="E2496">
        <f t="shared" si="38"/>
        <v>10</v>
      </c>
      <c r="F2496" t="str">
        <f>IF(_xlfn.XLOOKUP(A2496,'Shipment Detail'!N:N,'Shipment Detail'!D:D)="entreprise","E","P")</f>
        <v>E</v>
      </c>
    </row>
    <row r="2497" spans="1:6" x14ac:dyDescent="0.2">
      <c r="A2497" s="6">
        <v>873253101863</v>
      </c>
      <c r="B2497" t="s">
        <v>57</v>
      </c>
      <c r="C2497" s="3">
        <v>11.469999999999999</v>
      </c>
      <c r="D2497">
        <v>44.66</v>
      </c>
      <c r="E2497">
        <f t="shared" si="38"/>
        <v>20.3</v>
      </c>
      <c r="F2497" t="str">
        <f>IF(_xlfn.XLOOKUP(A2497,'Shipment Detail'!N:N,'Shipment Detail'!D:D)="entreprise","E","P")</f>
        <v>E</v>
      </c>
    </row>
    <row r="2498" spans="1:6" x14ac:dyDescent="0.2">
      <c r="A2498" s="6">
        <v>873253153665</v>
      </c>
      <c r="B2498" t="s">
        <v>57</v>
      </c>
      <c r="C2498" s="3">
        <v>12.14</v>
      </c>
      <c r="D2498">
        <v>50.38</v>
      </c>
      <c r="E2498">
        <f t="shared" si="38"/>
        <v>22.900000000000002</v>
      </c>
      <c r="F2498" t="str">
        <f>IF(_xlfn.XLOOKUP(A2498,'Shipment Detail'!N:N,'Shipment Detail'!D:D)="entreprise","E","P")</f>
        <v>E</v>
      </c>
    </row>
    <row r="2499" spans="1:6" x14ac:dyDescent="0.2">
      <c r="A2499" s="6">
        <v>873253206386</v>
      </c>
      <c r="B2499" t="s">
        <v>57</v>
      </c>
      <c r="C2499" s="3">
        <v>14.480000000000004</v>
      </c>
      <c r="D2499">
        <v>66</v>
      </c>
      <c r="E2499">
        <f t="shared" ref="E2499:E2562" si="39">ROUNDUP(D2499*0.453592,1)</f>
        <v>30</v>
      </c>
      <c r="F2499" t="str">
        <f>IF(_xlfn.XLOOKUP(A2499,'Shipment Detail'!N:N,'Shipment Detail'!D:D)="entreprise","E","P")</f>
        <v>E</v>
      </c>
    </row>
    <row r="2500" spans="1:6" x14ac:dyDescent="0.2">
      <c r="A2500" s="6">
        <v>873253265856</v>
      </c>
      <c r="B2500" t="s">
        <v>57</v>
      </c>
      <c r="C2500" s="3">
        <v>10.469999999999999</v>
      </c>
      <c r="D2500">
        <v>38.28</v>
      </c>
      <c r="E2500">
        <f t="shared" si="39"/>
        <v>17.400000000000002</v>
      </c>
      <c r="F2500" t="str">
        <f>IF(_xlfn.XLOOKUP(A2500,'Shipment Detail'!N:N,'Shipment Detail'!D:D)="entreprise","E","P")</f>
        <v>E</v>
      </c>
    </row>
    <row r="2501" spans="1:6" x14ac:dyDescent="0.2">
      <c r="A2501" s="6">
        <v>873253295767</v>
      </c>
      <c r="B2501" t="s">
        <v>57</v>
      </c>
      <c r="C2501" s="3">
        <v>9.8000000000000007</v>
      </c>
      <c r="D2501">
        <v>33.880000000000003</v>
      </c>
      <c r="E2501">
        <f t="shared" si="39"/>
        <v>15.4</v>
      </c>
      <c r="F2501" t="str">
        <f>IF(_xlfn.XLOOKUP(A2501,'Shipment Detail'!N:N,'Shipment Detail'!D:D)="entreprise","E","P")</f>
        <v>E</v>
      </c>
    </row>
    <row r="2502" spans="1:6" x14ac:dyDescent="0.2">
      <c r="A2502" s="6">
        <v>873253416740</v>
      </c>
      <c r="B2502" t="s">
        <v>57</v>
      </c>
      <c r="C2502" s="3">
        <v>9.8000000000000007</v>
      </c>
      <c r="D2502">
        <v>33.880000000000003</v>
      </c>
      <c r="E2502">
        <f t="shared" si="39"/>
        <v>15.4</v>
      </c>
      <c r="F2502" t="str">
        <f>IF(_xlfn.XLOOKUP(A2502,'Shipment Detail'!N:N,'Shipment Detail'!D:D)="entreprise","E","P")</f>
        <v>E</v>
      </c>
    </row>
    <row r="2503" spans="1:6" x14ac:dyDescent="0.2">
      <c r="A2503" s="6">
        <v>873253449693</v>
      </c>
      <c r="B2503" t="s">
        <v>57</v>
      </c>
      <c r="C2503" s="3">
        <v>7.120000000000001</v>
      </c>
      <c r="D2503">
        <v>17.600000000000001</v>
      </c>
      <c r="E2503">
        <f t="shared" si="39"/>
        <v>8</v>
      </c>
      <c r="F2503" t="str">
        <f>IF(_xlfn.XLOOKUP(A2503,'Shipment Detail'!N:N,'Shipment Detail'!D:D)="entreprise","E","P")</f>
        <v>E</v>
      </c>
    </row>
    <row r="2504" spans="1:6" x14ac:dyDescent="0.2">
      <c r="A2504" s="6">
        <v>873253556323</v>
      </c>
      <c r="B2504" t="s">
        <v>57</v>
      </c>
      <c r="C2504" s="3">
        <v>9.4600000000000009</v>
      </c>
      <c r="D2504">
        <v>33</v>
      </c>
      <c r="E2504">
        <f t="shared" si="39"/>
        <v>15</v>
      </c>
      <c r="F2504" t="str">
        <f>IF(_xlfn.XLOOKUP(A2504,'Shipment Detail'!N:N,'Shipment Detail'!D:D)="entreprise","E","P")</f>
        <v>E</v>
      </c>
    </row>
    <row r="2505" spans="1:6" x14ac:dyDescent="0.2">
      <c r="A2505" s="6">
        <v>873253606479</v>
      </c>
      <c r="B2505" t="s">
        <v>57</v>
      </c>
      <c r="C2505" s="3">
        <v>10.469999999999999</v>
      </c>
      <c r="D2505">
        <v>38.28</v>
      </c>
      <c r="E2505">
        <f t="shared" si="39"/>
        <v>17.400000000000002</v>
      </c>
      <c r="F2505" t="str">
        <f>IF(_xlfn.XLOOKUP(A2505,'Shipment Detail'!N:N,'Shipment Detail'!D:D)="entreprise","E","P")</f>
        <v>E</v>
      </c>
    </row>
    <row r="2506" spans="1:6" x14ac:dyDescent="0.2">
      <c r="A2506" s="6">
        <v>873253764783</v>
      </c>
      <c r="B2506" t="s">
        <v>57</v>
      </c>
      <c r="C2506" s="3">
        <v>5.4499999999999993</v>
      </c>
      <c r="D2506">
        <v>6.6</v>
      </c>
      <c r="E2506">
        <f t="shared" si="39"/>
        <v>3</v>
      </c>
      <c r="F2506" t="str">
        <f>IF(_xlfn.XLOOKUP(A2506,'Shipment Detail'!N:N,'Shipment Detail'!D:D)="entreprise","E","P")</f>
        <v>E</v>
      </c>
    </row>
    <row r="2507" spans="1:6" x14ac:dyDescent="0.2">
      <c r="A2507" s="6">
        <v>873253804390</v>
      </c>
      <c r="B2507" t="s">
        <v>57</v>
      </c>
      <c r="C2507" s="3">
        <v>9.1300000000000026</v>
      </c>
      <c r="D2507">
        <v>30.8</v>
      </c>
      <c r="E2507">
        <f t="shared" si="39"/>
        <v>14</v>
      </c>
      <c r="F2507" t="str">
        <f>IF(_xlfn.XLOOKUP(A2507,'Shipment Detail'!N:N,'Shipment Detail'!D:D)="entreprise","E","P")</f>
        <v>E</v>
      </c>
    </row>
    <row r="2508" spans="1:6" x14ac:dyDescent="0.2">
      <c r="A2508" s="6">
        <v>873253882580</v>
      </c>
      <c r="B2508" t="s">
        <v>57</v>
      </c>
      <c r="C2508" s="3">
        <v>7.120000000000001</v>
      </c>
      <c r="D2508">
        <v>17.16</v>
      </c>
      <c r="E2508">
        <f t="shared" si="39"/>
        <v>7.8</v>
      </c>
      <c r="F2508" t="str">
        <f>IF(_xlfn.XLOOKUP(A2508,'Shipment Detail'!N:N,'Shipment Detail'!D:D)="entreprise","E","P")</f>
        <v>E</v>
      </c>
    </row>
    <row r="2509" spans="1:6" x14ac:dyDescent="0.2">
      <c r="A2509" s="6">
        <v>873253979690</v>
      </c>
      <c r="B2509" t="s">
        <v>57</v>
      </c>
      <c r="C2509" s="3">
        <v>6.7899999999999991</v>
      </c>
      <c r="D2509">
        <v>15.4</v>
      </c>
      <c r="E2509">
        <f t="shared" si="39"/>
        <v>7</v>
      </c>
      <c r="F2509" t="str">
        <f>IF(_xlfn.XLOOKUP(A2509,'Shipment Detail'!N:N,'Shipment Detail'!D:D)="entreprise","E","P")</f>
        <v>E</v>
      </c>
    </row>
    <row r="2510" spans="1:6" x14ac:dyDescent="0.2">
      <c r="A2510" s="6">
        <v>873254040349</v>
      </c>
      <c r="B2510" t="s">
        <v>57</v>
      </c>
      <c r="C2510" s="3">
        <v>16.5</v>
      </c>
      <c r="D2510">
        <v>77.44</v>
      </c>
      <c r="E2510">
        <f t="shared" si="39"/>
        <v>35.200000000000003</v>
      </c>
      <c r="F2510" t="str">
        <f>IF(_xlfn.XLOOKUP(A2510,'Shipment Detail'!N:N,'Shipment Detail'!D:D)="entreprise","E","P")</f>
        <v>E</v>
      </c>
    </row>
    <row r="2511" spans="1:6" x14ac:dyDescent="0.2">
      <c r="A2511" s="6">
        <v>873254209874</v>
      </c>
      <c r="B2511" t="s">
        <v>57</v>
      </c>
      <c r="C2511" s="3">
        <v>14.82</v>
      </c>
      <c r="D2511">
        <v>67.760000000000005</v>
      </c>
      <c r="E2511">
        <f t="shared" si="39"/>
        <v>30.8</v>
      </c>
      <c r="F2511" t="str">
        <f>IF(_xlfn.XLOOKUP(A2511,'Shipment Detail'!N:N,'Shipment Detail'!D:D)="entreprise","E","P")</f>
        <v>E</v>
      </c>
    </row>
    <row r="2512" spans="1:6" x14ac:dyDescent="0.2">
      <c r="A2512" s="6">
        <v>873254319547</v>
      </c>
      <c r="B2512" t="s">
        <v>57</v>
      </c>
      <c r="C2512" s="3">
        <v>14.82</v>
      </c>
      <c r="D2512">
        <v>67.319999999999993</v>
      </c>
      <c r="E2512">
        <f t="shared" si="39"/>
        <v>30.6</v>
      </c>
      <c r="F2512" t="str">
        <f>IF(_xlfn.XLOOKUP(A2512,'Shipment Detail'!N:N,'Shipment Detail'!D:D)="entreprise","E","P")</f>
        <v>E</v>
      </c>
    </row>
    <row r="2513" spans="1:6" x14ac:dyDescent="0.2">
      <c r="A2513" s="6">
        <v>873254642863</v>
      </c>
      <c r="B2513" t="s">
        <v>57</v>
      </c>
      <c r="C2513" s="3">
        <v>9.4600000000000009</v>
      </c>
      <c r="D2513">
        <v>33</v>
      </c>
      <c r="E2513">
        <f t="shared" si="39"/>
        <v>15</v>
      </c>
      <c r="F2513" t="str">
        <f>IF(_xlfn.XLOOKUP(A2513,'Shipment Detail'!N:N,'Shipment Detail'!D:D)="entreprise","E","P")</f>
        <v>E</v>
      </c>
    </row>
    <row r="2514" spans="1:6" x14ac:dyDescent="0.2">
      <c r="A2514" s="6">
        <v>873254779820</v>
      </c>
      <c r="B2514" t="s">
        <v>57</v>
      </c>
      <c r="C2514" s="3">
        <v>12.14</v>
      </c>
      <c r="D2514">
        <v>49.94</v>
      </c>
      <c r="E2514">
        <f t="shared" si="39"/>
        <v>22.700000000000003</v>
      </c>
      <c r="F2514" t="str">
        <f>IF(_xlfn.XLOOKUP(A2514,'Shipment Detail'!N:N,'Shipment Detail'!D:D)="entreprise","E","P")</f>
        <v>E</v>
      </c>
    </row>
    <row r="2515" spans="1:6" x14ac:dyDescent="0.2">
      <c r="A2515" s="6">
        <v>873254863319</v>
      </c>
      <c r="B2515" t="s">
        <v>57</v>
      </c>
      <c r="C2515" s="3">
        <v>7.7900000000000027</v>
      </c>
      <c r="D2515">
        <v>21.56</v>
      </c>
      <c r="E2515">
        <f t="shared" si="39"/>
        <v>9.7999999999999989</v>
      </c>
      <c r="F2515" t="str">
        <f>IF(_xlfn.XLOOKUP(A2515,'Shipment Detail'!N:N,'Shipment Detail'!D:D)="entreprise","E","P")</f>
        <v>E</v>
      </c>
    </row>
    <row r="2516" spans="1:6" x14ac:dyDescent="0.2">
      <c r="A2516" s="6">
        <v>873254993943</v>
      </c>
      <c r="B2516" t="s">
        <v>57</v>
      </c>
      <c r="C2516" s="3">
        <v>10.129999999999995</v>
      </c>
      <c r="D2516">
        <v>37.4</v>
      </c>
      <c r="E2516">
        <f t="shared" si="39"/>
        <v>17</v>
      </c>
      <c r="F2516" t="str">
        <f>IF(_xlfn.XLOOKUP(A2516,'Shipment Detail'!N:N,'Shipment Detail'!D:D)="entreprise","E","P")</f>
        <v>E</v>
      </c>
    </row>
    <row r="2517" spans="1:6" x14ac:dyDescent="0.2">
      <c r="A2517" s="6">
        <v>873255061137</v>
      </c>
      <c r="B2517" t="s">
        <v>57</v>
      </c>
      <c r="C2517" s="3">
        <v>11.14</v>
      </c>
      <c r="D2517">
        <v>42.68</v>
      </c>
      <c r="E2517">
        <f t="shared" si="39"/>
        <v>19.400000000000002</v>
      </c>
      <c r="F2517" t="str">
        <f>IF(_xlfn.XLOOKUP(A2517,'Shipment Detail'!N:N,'Shipment Detail'!D:D)="entreprise","E","P")</f>
        <v>E</v>
      </c>
    </row>
    <row r="2518" spans="1:6" x14ac:dyDescent="0.2">
      <c r="A2518" s="6">
        <v>873255117085</v>
      </c>
      <c r="B2518" t="s">
        <v>57</v>
      </c>
      <c r="C2518" s="3">
        <v>9.1300000000000026</v>
      </c>
      <c r="D2518">
        <v>30.8</v>
      </c>
      <c r="E2518">
        <f t="shared" si="39"/>
        <v>14</v>
      </c>
      <c r="F2518" t="str">
        <f>IF(_xlfn.XLOOKUP(A2518,'Shipment Detail'!N:N,'Shipment Detail'!D:D)="entreprise","E","P")</f>
        <v>E</v>
      </c>
    </row>
    <row r="2519" spans="1:6" x14ac:dyDescent="0.2">
      <c r="A2519" s="6">
        <v>873255178661</v>
      </c>
      <c r="B2519" t="s">
        <v>57</v>
      </c>
      <c r="C2519" s="3">
        <v>10.129999999999995</v>
      </c>
      <c r="D2519">
        <v>35.64</v>
      </c>
      <c r="E2519">
        <f t="shared" si="39"/>
        <v>16.200000000000003</v>
      </c>
      <c r="F2519" t="str">
        <f>IF(_xlfn.XLOOKUP(A2519,'Shipment Detail'!N:N,'Shipment Detail'!D:D)="entreprise","E","P")</f>
        <v>E</v>
      </c>
    </row>
    <row r="2520" spans="1:6" x14ac:dyDescent="0.2">
      <c r="A2520" s="6">
        <v>873255265506</v>
      </c>
      <c r="B2520" t="s">
        <v>57</v>
      </c>
      <c r="C2520" s="3">
        <v>18.829999999999998</v>
      </c>
      <c r="D2520">
        <v>93.28</v>
      </c>
      <c r="E2520">
        <f t="shared" si="39"/>
        <v>42.4</v>
      </c>
      <c r="F2520" t="str">
        <f>IF(_xlfn.XLOOKUP(A2520,'Shipment Detail'!N:N,'Shipment Detail'!D:D)="entreprise","E","P")</f>
        <v>E</v>
      </c>
    </row>
    <row r="2521" spans="1:6" x14ac:dyDescent="0.2">
      <c r="A2521" s="6">
        <v>873290215157</v>
      </c>
      <c r="B2521" t="s">
        <v>57</v>
      </c>
      <c r="C2521" s="3">
        <v>6.7899999999999991</v>
      </c>
      <c r="D2521">
        <v>14.74</v>
      </c>
      <c r="E2521">
        <f t="shared" si="39"/>
        <v>6.6999999999999993</v>
      </c>
      <c r="F2521" t="str">
        <f>IF(_xlfn.XLOOKUP(A2521,'Shipment Detail'!N:N,'Shipment Detail'!D:D)="entreprise","E","P")</f>
        <v>E</v>
      </c>
    </row>
    <row r="2522" spans="1:6" x14ac:dyDescent="0.2">
      <c r="A2522" s="6">
        <v>873290241143</v>
      </c>
      <c r="B2522" t="s">
        <v>57</v>
      </c>
      <c r="C2522" s="3">
        <v>18.159999999999997</v>
      </c>
      <c r="D2522">
        <v>89.1</v>
      </c>
      <c r="E2522">
        <f t="shared" si="39"/>
        <v>40.5</v>
      </c>
      <c r="F2522" t="str">
        <f>IF(_xlfn.XLOOKUP(A2522,'Shipment Detail'!N:N,'Shipment Detail'!D:D)="entreprise","E","P")</f>
        <v>E</v>
      </c>
    </row>
    <row r="2523" spans="1:6" x14ac:dyDescent="0.2">
      <c r="A2523" s="6">
        <v>873290284503</v>
      </c>
      <c r="B2523" t="s">
        <v>57</v>
      </c>
      <c r="C2523" s="3">
        <v>9.1300000000000026</v>
      </c>
      <c r="D2523">
        <v>30.8</v>
      </c>
      <c r="E2523">
        <f t="shared" si="39"/>
        <v>14</v>
      </c>
      <c r="F2523" t="str">
        <f>IF(_xlfn.XLOOKUP(A2523,'Shipment Detail'!N:N,'Shipment Detail'!D:D)="entreprise","E","P")</f>
        <v>E</v>
      </c>
    </row>
    <row r="2524" spans="1:6" x14ac:dyDescent="0.2">
      <c r="A2524" s="6">
        <v>873290313102</v>
      </c>
      <c r="B2524" t="s">
        <v>57</v>
      </c>
      <c r="C2524" s="3">
        <v>13.479999999999997</v>
      </c>
      <c r="D2524">
        <v>59.4</v>
      </c>
      <c r="E2524">
        <f t="shared" si="39"/>
        <v>27</v>
      </c>
      <c r="F2524" t="str">
        <f>IF(_xlfn.XLOOKUP(A2524,'Shipment Detail'!N:N,'Shipment Detail'!D:D)="entreprise","E","P")</f>
        <v>E</v>
      </c>
    </row>
    <row r="2525" spans="1:6" x14ac:dyDescent="0.2">
      <c r="A2525" s="6">
        <v>873290335769</v>
      </c>
      <c r="B2525" t="s">
        <v>57</v>
      </c>
      <c r="C2525" s="3">
        <v>9.8000000000000007</v>
      </c>
      <c r="D2525">
        <v>33.880000000000003</v>
      </c>
      <c r="E2525">
        <f t="shared" si="39"/>
        <v>15.4</v>
      </c>
      <c r="F2525" t="str">
        <f>IF(_xlfn.XLOOKUP(A2525,'Shipment Detail'!N:N,'Shipment Detail'!D:D)="entreprise","E","P")</f>
        <v>E</v>
      </c>
    </row>
    <row r="2526" spans="1:6" x14ac:dyDescent="0.2">
      <c r="A2526" s="6">
        <v>873290351467</v>
      </c>
      <c r="B2526" t="s">
        <v>57</v>
      </c>
      <c r="C2526" s="3">
        <v>19.170000000000002</v>
      </c>
      <c r="D2526">
        <v>95.7</v>
      </c>
      <c r="E2526">
        <f t="shared" si="39"/>
        <v>43.5</v>
      </c>
      <c r="F2526" t="str">
        <f>IF(_xlfn.XLOOKUP(A2526,'Shipment Detail'!N:N,'Shipment Detail'!D:D)="entreprise","E","P")</f>
        <v>E</v>
      </c>
    </row>
    <row r="2527" spans="1:6" x14ac:dyDescent="0.2">
      <c r="A2527" s="6">
        <v>873290375740</v>
      </c>
      <c r="B2527" t="s">
        <v>57</v>
      </c>
      <c r="C2527" s="3">
        <v>10.129999999999995</v>
      </c>
      <c r="D2527">
        <v>37.4</v>
      </c>
      <c r="E2527">
        <f t="shared" si="39"/>
        <v>17</v>
      </c>
      <c r="F2527" t="str">
        <f>IF(_xlfn.XLOOKUP(A2527,'Shipment Detail'!N:N,'Shipment Detail'!D:D)="entreprise","E","P")</f>
        <v>E</v>
      </c>
    </row>
    <row r="2528" spans="1:6" x14ac:dyDescent="0.2">
      <c r="A2528" s="6">
        <v>873290403207</v>
      </c>
      <c r="B2528" t="s">
        <v>57</v>
      </c>
      <c r="C2528" s="3">
        <v>9.4600000000000009</v>
      </c>
      <c r="D2528">
        <v>32.119999999999997</v>
      </c>
      <c r="E2528">
        <f t="shared" si="39"/>
        <v>14.6</v>
      </c>
      <c r="F2528" t="str">
        <f>IF(_xlfn.XLOOKUP(A2528,'Shipment Detail'!N:N,'Shipment Detail'!D:D)="entreprise","E","P")</f>
        <v>E</v>
      </c>
    </row>
    <row r="2529" spans="1:6" x14ac:dyDescent="0.2">
      <c r="A2529" s="6">
        <v>873290494966</v>
      </c>
      <c r="B2529" t="s">
        <v>57</v>
      </c>
      <c r="C2529" s="3">
        <v>12.14</v>
      </c>
      <c r="D2529">
        <v>50.6</v>
      </c>
      <c r="E2529">
        <f t="shared" si="39"/>
        <v>23</v>
      </c>
      <c r="F2529" t="str">
        <f>IF(_xlfn.XLOOKUP(A2529,'Shipment Detail'!N:N,'Shipment Detail'!D:D)="entreprise","E","P")</f>
        <v>E</v>
      </c>
    </row>
    <row r="2530" spans="1:6" x14ac:dyDescent="0.2">
      <c r="A2530" s="6">
        <v>873290513417</v>
      </c>
      <c r="B2530" t="s">
        <v>57</v>
      </c>
      <c r="C2530" s="3">
        <v>10.800000000000004</v>
      </c>
      <c r="D2530">
        <v>40.700000000000003</v>
      </c>
      <c r="E2530">
        <f t="shared" si="39"/>
        <v>18.5</v>
      </c>
      <c r="F2530" t="str">
        <f>IF(_xlfn.XLOOKUP(A2530,'Shipment Detail'!N:N,'Shipment Detail'!D:D)="entreprise","E","P")</f>
        <v>E</v>
      </c>
    </row>
    <row r="2531" spans="1:6" x14ac:dyDescent="0.2">
      <c r="A2531" s="6">
        <v>873290600188</v>
      </c>
      <c r="B2531" t="s">
        <v>57</v>
      </c>
      <c r="C2531" s="3">
        <v>12.810000000000002</v>
      </c>
      <c r="D2531">
        <v>53.46</v>
      </c>
      <c r="E2531">
        <f t="shared" si="39"/>
        <v>24.3</v>
      </c>
      <c r="F2531" t="str">
        <f>IF(_xlfn.XLOOKUP(A2531,'Shipment Detail'!N:N,'Shipment Detail'!D:D)="entreprise","E","P")</f>
        <v>E</v>
      </c>
    </row>
    <row r="2532" spans="1:6" x14ac:dyDescent="0.2">
      <c r="A2532" s="6">
        <v>873290856267</v>
      </c>
      <c r="B2532" t="s">
        <v>57</v>
      </c>
      <c r="C2532" s="3">
        <v>15.159999999999997</v>
      </c>
      <c r="D2532">
        <v>69.52</v>
      </c>
      <c r="E2532">
        <f t="shared" si="39"/>
        <v>31.6</v>
      </c>
      <c r="F2532" t="str">
        <f>IF(_xlfn.XLOOKUP(A2532,'Shipment Detail'!N:N,'Shipment Detail'!D:D)="entreprise","E","P")</f>
        <v>E</v>
      </c>
    </row>
    <row r="2533" spans="1:6" x14ac:dyDescent="0.2">
      <c r="A2533" s="6">
        <v>873290869370</v>
      </c>
      <c r="B2533" t="s">
        <v>57</v>
      </c>
      <c r="C2533" s="3">
        <v>9.4600000000000009</v>
      </c>
      <c r="D2533">
        <v>33</v>
      </c>
      <c r="E2533">
        <f t="shared" si="39"/>
        <v>15</v>
      </c>
      <c r="F2533" t="str">
        <f>IF(_xlfn.XLOOKUP(A2533,'Shipment Detail'!N:N,'Shipment Detail'!D:D)="entreprise","E","P")</f>
        <v>E</v>
      </c>
    </row>
    <row r="2534" spans="1:6" x14ac:dyDescent="0.2">
      <c r="A2534" s="6">
        <v>873290882470</v>
      </c>
      <c r="B2534" t="s">
        <v>57</v>
      </c>
      <c r="C2534" s="3">
        <v>22.179999999999993</v>
      </c>
      <c r="D2534">
        <v>116.38</v>
      </c>
      <c r="E2534">
        <f t="shared" si="39"/>
        <v>52.800000000000004</v>
      </c>
      <c r="F2534" t="str">
        <f>IF(_xlfn.XLOOKUP(A2534,'Shipment Detail'!N:N,'Shipment Detail'!D:D)="entreprise","E","P")</f>
        <v>E</v>
      </c>
    </row>
    <row r="2535" spans="1:6" x14ac:dyDescent="0.2">
      <c r="A2535" s="6">
        <v>873290962530</v>
      </c>
      <c r="B2535" t="s">
        <v>57</v>
      </c>
      <c r="C2535" s="3">
        <v>9.1300000000000026</v>
      </c>
      <c r="D2535">
        <v>30.8</v>
      </c>
      <c r="E2535">
        <f t="shared" si="39"/>
        <v>14</v>
      </c>
      <c r="F2535" t="str">
        <f>IF(_xlfn.XLOOKUP(A2535,'Shipment Detail'!N:N,'Shipment Detail'!D:D)="entreprise","E","P")</f>
        <v>E</v>
      </c>
    </row>
    <row r="2536" spans="1:6" x14ac:dyDescent="0.2">
      <c r="A2536" s="6">
        <v>873290969708</v>
      </c>
      <c r="B2536" t="s">
        <v>57</v>
      </c>
      <c r="C2536" s="3">
        <v>9.4600000000000009</v>
      </c>
      <c r="D2536">
        <v>33</v>
      </c>
      <c r="E2536">
        <f t="shared" si="39"/>
        <v>15</v>
      </c>
      <c r="F2536" t="str">
        <f>IF(_xlfn.XLOOKUP(A2536,'Shipment Detail'!N:N,'Shipment Detail'!D:D)="entreprise","E","P")</f>
        <v>E</v>
      </c>
    </row>
    <row r="2537" spans="1:6" x14ac:dyDescent="0.2">
      <c r="A2537" s="6">
        <v>873290990390</v>
      </c>
      <c r="B2537" t="s">
        <v>57</v>
      </c>
      <c r="C2537" s="3">
        <v>22.510000000000005</v>
      </c>
      <c r="D2537">
        <v>118.14</v>
      </c>
      <c r="E2537">
        <f t="shared" si="39"/>
        <v>53.6</v>
      </c>
      <c r="F2537" t="str">
        <f>IF(_xlfn.XLOOKUP(A2537,'Shipment Detail'!N:N,'Shipment Detail'!D:D)="entreprise","E","P")</f>
        <v>E</v>
      </c>
    </row>
    <row r="2538" spans="1:6" x14ac:dyDescent="0.2">
      <c r="A2538" s="6">
        <v>873291047646</v>
      </c>
      <c r="B2538" t="s">
        <v>57</v>
      </c>
      <c r="C2538" s="3">
        <v>7.4600000000000009</v>
      </c>
      <c r="D2538">
        <v>19.8</v>
      </c>
      <c r="E2538">
        <f t="shared" si="39"/>
        <v>9</v>
      </c>
      <c r="F2538" t="str">
        <f>IF(_xlfn.XLOOKUP(A2538,'Shipment Detail'!N:N,'Shipment Detail'!D:D)="entreprise","E","P")</f>
        <v>E</v>
      </c>
    </row>
    <row r="2539" spans="1:6" x14ac:dyDescent="0.2">
      <c r="A2539" s="6">
        <v>873291071309</v>
      </c>
      <c r="B2539" t="s">
        <v>57</v>
      </c>
      <c r="C2539" s="3">
        <v>5.7799999999999976</v>
      </c>
      <c r="D2539">
        <v>8.8000000000000007</v>
      </c>
      <c r="E2539">
        <f t="shared" si="39"/>
        <v>4</v>
      </c>
      <c r="F2539" t="str">
        <f>IF(_xlfn.XLOOKUP(A2539,'Shipment Detail'!N:N,'Shipment Detail'!D:D)="entreprise","E","P")</f>
        <v>E</v>
      </c>
    </row>
    <row r="2540" spans="1:6" x14ac:dyDescent="0.2">
      <c r="A2540" s="6">
        <v>873291074775</v>
      </c>
      <c r="B2540" t="s">
        <v>57</v>
      </c>
      <c r="C2540" s="3">
        <v>4.7799999999999994</v>
      </c>
      <c r="D2540">
        <v>2.2000000000000002</v>
      </c>
      <c r="E2540">
        <f t="shared" si="39"/>
        <v>1</v>
      </c>
      <c r="F2540" t="str">
        <f>IF(_xlfn.XLOOKUP(A2540,'Shipment Detail'!N:N,'Shipment Detail'!D:D)="entreprise","E","P")</f>
        <v>E</v>
      </c>
    </row>
    <row r="2541" spans="1:6" x14ac:dyDescent="0.2">
      <c r="A2541" s="6">
        <v>873291096541</v>
      </c>
      <c r="B2541" t="s">
        <v>57</v>
      </c>
      <c r="C2541" s="3">
        <v>22.510000000000005</v>
      </c>
      <c r="D2541">
        <v>118.8</v>
      </c>
      <c r="E2541">
        <f t="shared" si="39"/>
        <v>53.9</v>
      </c>
      <c r="F2541" t="str">
        <f>IF(_xlfn.XLOOKUP(A2541,'Shipment Detail'!N:N,'Shipment Detail'!D:D)="entreprise","E","P")</f>
        <v>E</v>
      </c>
    </row>
    <row r="2542" spans="1:6" x14ac:dyDescent="0.2">
      <c r="A2542" s="6">
        <v>873291222409</v>
      </c>
      <c r="B2542" t="s">
        <v>57</v>
      </c>
      <c r="C2542" s="3">
        <v>9.1300000000000026</v>
      </c>
      <c r="D2542">
        <v>30.8</v>
      </c>
      <c r="E2542">
        <f t="shared" si="39"/>
        <v>14</v>
      </c>
      <c r="F2542" t="str">
        <f>IF(_xlfn.XLOOKUP(A2542,'Shipment Detail'!N:N,'Shipment Detail'!D:D)="entreprise","E","P")</f>
        <v>E</v>
      </c>
    </row>
    <row r="2543" spans="1:6" x14ac:dyDescent="0.2">
      <c r="A2543" s="6">
        <v>873291238750</v>
      </c>
      <c r="B2543" t="s">
        <v>57</v>
      </c>
      <c r="C2543" s="3">
        <v>22.510000000000005</v>
      </c>
      <c r="D2543">
        <v>117.92</v>
      </c>
      <c r="E2543">
        <f t="shared" si="39"/>
        <v>53.5</v>
      </c>
      <c r="F2543" t="str">
        <f>IF(_xlfn.XLOOKUP(A2543,'Shipment Detail'!N:N,'Shipment Detail'!D:D)="entreprise","E","P")</f>
        <v>E</v>
      </c>
    </row>
    <row r="2544" spans="1:6" x14ac:dyDescent="0.2">
      <c r="A2544" s="6">
        <v>873291329244</v>
      </c>
      <c r="B2544" t="s">
        <v>57</v>
      </c>
      <c r="C2544" s="3">
        <v>10.800000000000004</v>
      </c>
      <c r="D2544">
        <v>40.26</v>
      </c>
      <c r="E2544">
        <f t="shared" si="39"/>
        <v>18.3</v>
      </c>
      <c r="F2544" t="str">
        <f>IF(_xlfn.XLOOKUP(A2544,'Shipment Detail'!N:N,'Shipment Detail'!D:D)="entreprise","E","P")</f>
        <v>E</v>
      </c>
    </row>
    <row r="2545" spans="1:6" x14ac:dyDescent="0.2">
      <c r="A2545" s="6">
        <v>873291399240</v>
      </c>
      <c r="B2545" t="s">
        <v>57</v>
      </c>
      <c r="C2545" s="3">
        <v>7.7900000000000027</v>
      </c>
      <c r="D2545">
        <v>22</v>
      </c>
      <c r="E2545">
        <f t="shared" si="39"/>
        <v>10</v>
      </c>
      <c r="F2545" t="str">
        <f>IF(_xlfn.XLOOKUP(A2545,'Shipment Detail'!N:N,'Shipment Detail'!D:D)="entreprise","E","P")</f>
        <v>P</v>
      </c>
    </row>
    <row r="2546" spans="1:6" x14ac:dyDescent="0.2">
      <c r="A2546" s="6">
        <v>873291406073</v>
      </c>
      <c r="B2546" t="s">
        <v>57</v>
      </c>
      <c r="C2546" s="3">
        <v>8.4599999999999973</v>
      </c>
      <c r="D2546">
        <v>26.4</v>
      </c>
      <c r="E2546">
        <f t="shared" si="39"/>
        <v>12</v>
      </c>
      <c r="F2546" t="str">
        <f>IF(_xlfn.XLOOKUP(A2546,'Shipment Detail'!N:N,'Shipment Detail'!D:D)="entreprise","E","P")</f>
        <v>E</v>
      </c>
    </row>
    <row r="2547" spans="1:6" x14ac:dyDescent="0.2">
      <c r="A2547" s="6">
        <v>873291423812</v>
      </c>
      <c r="B2547" t="s">
        <v>57</v>
      </c>
      <c r="C2547" s="3">
        <v>9.4600000000000009</v>
      </c>
      <c r="D2547">
        <v>33</v>
      </c>
      <c r="E2547">
        <f t="shared" si="39"/>
        <v>15</v>
      </c>
      <c r="F2547" t="str">
        <f>IF(_xlfn.XLOOKUP(A2547,'Shipment Detail'!N:N,'Shipment Detail'!D:D)="entreprise","E","P")</f>
        <v>E</v>
      </c>
    </row>
    <row r="2548" spans="1:6" x14ac:dyDescent="0.2">
      <c r="A2548" s="6">
        <v>873291441009</v>
      </c>
      <c r="B2548" t="s">
        <v>57</v>
      </c>
      <c r="C2548" s="3">
        <v>30.069999999999993</v>
      </c>
      <c r="D2548">
        <v>161.26</v>
      </c>
      <c r="E2548">
        <f t="shared" si="39"/>
        <v>73.199999999999989</v>
      </c>
      <c r="F2548" t="str">
        <f>IF(_xlfn.XLOOKUP(A2548,'Shipment Detail'!N:N,'Shipment Detail'!D:D)="entreprise","E","P")</f>
        <v>E</v>
      </c>
    </row>
    <row r="2549" spans="1:6" x14ac:dyDescent="0.2">
      <c r="A2549" s="6">
        <v>873291519260</v>
      </c>
      <c r="B2549" t="s">
        <v>57</v>
      </c>
      <c r="C2549" s="3">
        <v>9.4600000000000009</v>
      </c>
      <c r="D2549">
        <v>33</v>
      </c>
      <c r="E2549">
        <f t="shared" si="39"/>
        <v>15</v>
      </c>
      <c r="F2549" t="str">
        <f>IF(_xlfn.XLOOKUP(A2549,'Shipment Detail'!N:N,'Shipment Detail'!D:D)="entreprise","E","P")</f>
        <v>E</v>
      </c>
    </row>
    <row r="2550" spans="1:6" x14ac:dyDescent="0.2">
      <c r="A2550" s="6">
        <v>873291530493</v>
      </c>
      <c r="B2550" t="s">
        <v>57</v>
      </c>
      <c r="C2550" s="3">
        <v>8.129999999999999</v>
      </c>
      <c r="D2550">
        <v>24.2</v>
      </c>
      <c r="E2550">
        <f t="shared" si="39"/>
        <v>11</v>
      </c>
      <c r="F2550" t="str">
        <f>IF(_xlfn.XLOOKUP(A2550,'Shipment Detail'!N:N,'Shipment Detail'!D:D)="entreprise","E","P")</f>
        <v>E</v>
      </c>
    </row>
    <row r="2551" spans="1:6" x14ac:dyDescent="0.2">
      <c r="A2551" s="6">
        <v>873291592767</v>
      </c>
      <c r="B2551" t="s">
        <v>57</v>
      </c>
      <c r="C2551" s="3">
        <v>15.489999999999995</v>
      </c>
      <c r="D2551">
        <v>72.16</v>
      </c>
      <c r="E2551">
        <f t="shared" si="39"/>
        <v>32.800000000000004</v>
      </c>
      <c r="F2551" t="str">
        <f>IF(_xlfn.XLOOKUP(A2551,'Shipment Detail'!N:N,'Shipment Detail'!D:D)="entreprise","E","P")</f>
        <v>E</v>
      </c>
    </row>
    <row r="2552" spans="1:6" x14ac:dyDescent="0.2">
      <c r="A2552" s="6">
        <v>873291712272</v>
      </c>
      <c r="B2552" t="s">
        <v>57</v>
      </c>
      <c r="C2552" s="3">
        <v>32.5</v>
      </c>
      <c r="D2552">
        <v>174.46</v>
      </c>
      <c r="E2552">
        <f t="shared" si="39"/>
        <v>79.199999999999989</v>
      </c>
      <c r="F2552" t="str">
        <f>IF(_xlfn.XLOOKUP(A2552,'Shipment Detail'!N:N,'Shipment Detail'!D:D)="entreprise","E","P")</f>
        <v>E</v>
      </c>
    </row>
    <row r="2553" spans="1:6" x14ac:dyDescent="0.2">
      <c r="A2553" s="6">
        <v>873291754007</v>
      </c>
      <c r="B2553" t="s">
        <v>57</v>
      </c>
      <c r="C2553" s="3">
        <v>10.129999999999995</v>
      </c>
      <c r="D2553">
        <v>36.299999999999997</v>
      </c>
      <c r="E2553">
        <f t="shared" si="39"/>
        <v>16.5</v>
      </c>
      <c r="F2553" t="str">
        <f>IF(_xlfn.XLOOKUP(A2553,'Shipment Detail'!N:N,'Shipment Detail'!D:D)="entreprise","E","P")</f>
        <v>E</v>
      </c>
    </row>
    <row r="2554" spans="1:6" x14ac:dyDescent="0.2">
      <c r="A2554" s="6">
        <v>873291766905</v>
      </c>
      <c r="B2554" t="s">
        <v>57</v>
      </c>
      <c r="C2554" s="3">
        <v>9.8000000000000007</v>
      </c>
      <c r="D2554">
        <v>34.32</v>
      </c>
      <c r="E2554">
        <f t="shared" si="39"/>
        <v>15.6</v>
      </c>
      <c r="F2554" t="str">
        <f>IF(_xlfn.XLOOKUP(A2554,'Shipment Detail'!N:N,'Shipment Detail'!D:D)="entreprise","E","P")</f>
        <v>E</v>
      </c>
    </row>
    <row r="2555" spans="1:6" x14ac:dyDescent="0.2">
      <c r="A2555" s="6">
        <v>873291784124</v>
      </c>
      <c r="B2555" t="s">
        <v>57</v>
      </c>
      <c r="C2555" s="3">
        <v>9.4600000000000009</v>
      </c>
      <c r="D2555">
        <v>33</v>
      </c>
      <c r="E2555">
        <f t="shared" si="39"/>
        <v>15</v>
      </c>
      <c r="F2555" t="str">
        <f>IF(_xlfn.XLOOKUP(A2555,'Shipment Detail'!N:N,'Shipment Detail'!D:D)="entreprise","E","P")</f>
        <v>E</v>
      </c>
    </row>
    <row r="2556" spans="1:6" x14ac:dyDescent="0.2">
      <c r="A2556" s="6">
        <v>873291809030</v>
      </c>
      <c r="B2556" t="s">
        <v>57</v>
      </c>
      <c r="C2556" s="3">
        <v>9.8000000000000007</v>
      </c>
      <c r="D2556">
        <v>34.76</v>
      </c>
      <c r="E2556">
        <f t="shared" si="39"/>
        <v>15.799999999999999</v>
      </c>
      <c r="F2556" t="str">
        <f>IF(_xlfn.XLOOKUP(A2556,'Shipment Detail'!N:N,'Shipment Detail'!D:D)="entreprise","E","P")</f>
        <v>E</v>
      </c>
    </row>
    <row r="2557" spans="1:6" x14ac:dyDescent="0.2">
      <c r="A2557" s="6">
        <v>873291824658</v>
      </c>
      <c r="B2557" t="s">
        <v>57</v>
      </c>
      <c r="C2557" s="3">
        <v>14.82</v>
      </c>
      <c r="D2557">
        <v>67.98</v>
      </c>
      <c r="E2557">
        <f t="shared" si="39"/>
        <v>30.900000000000002</v>
      </c>
      <c r="F2557" t="str">
        <f>IF(_xlfn.XLOOKUP(A2557,'Shipment Detail'!N:N,'Shipment Detail'!D:D)="entreprise","E","P")</f>
        <v>E</v>
      </c>
    </row>
    <row r="2558" spans="1:6" x14ac:dyDescent="0.2">
      <c r="A2558" s="6">
        <v>873291843470</v>
      </c>
      <c r="B2558" t="s">
        <v>57</v>
      </c>
      <c r="C2558" s="3">
        <v>9.1300000000000026</v>
      </c>
      <c r="D2558">
        <v>30.8</v>
      </c>
      <c r="E2558">
        <f t="shared" si="39"/>
        <v>14</v>
      </c>
      <c r="F2558" t="str">
        <f>IF(_xlfn.XLOOKUP(A2558,'Shipment Detail'!N:N,'Shipment Detail'!D:D)="entreprise","E","P")</f>
        <v>E</v>
      </c>
    </row>
    <row r="2559" spans="1:6" x14ac:dyDescent="0.2">
      <c r="A2559" s="6">
        <v>873291872190</v>
      </c>
      <c r="B2559" t="s">
        <v>57</v>
      </c>
      <c r="C2559" s="3">
        <v>7.120000000000001</v>
      </c>
      <c r="D2559">
        <v>17.600000000000001</v>
      </c>
      <c r="E2559">
        <f t="shared" si="39"/>
        <v>8</v>
      </c>
      <c r="F2559" t="str">
        <f>IF(_xlfn.XLOOKUP(A2559,'Shipment Detail'!N:N,'Shipment Detail'!D:D)="entreprise","E","P")</f>
        <v>E</v>
      </c>
    </row>
    <row r="2560" spans="1:6" x14ac:dyDescent="0.2">
      <c r="A2560" s="6">
        <v>873291888041</v>
      </c>
      <c r="B2560" t="s">
        <v>57</v>
      </c>
      <c r="C2560" s="3">
        <v>16.5</v>
      </c>
      <c r="D2560">
        <v>77.66</v>
      </c>
      <c r="E2560">
        <f t="shared" si="39"/>
        <v>35.300000000000004</v>
      </c>
      <c r="F2560" t="str">
        <f>IF(_xlfn.XLOOKUP(A2560,'Shipment Detail'!N:N,'Shipment Detail'!D:D)="entreprise","E","P")</f>
        <v>E</v>
      </c>
    </row>
    <row r="2561" spans="1:6" x14ac:dyDescent="0.2">
      <c r="A2561" s="6">
        <v>873291925680</v>
      </c>
      <c r="B2561" t="s">
        <v>57</v>
      </c>
      <c r="C2561" s="3">
        <v>17.839999999999996</v>
      </c>
      <c r="D2561">
        <v>88</v>
      </c>
      <c r="E2561">
        <f t="shared" si="39"/>
        <v>40</v>
      </c>
      <c r="F2561" t="str">
        <f>IF(_xlfn.XLOOKUP(A2561,'Shipment Detail'!N:N,'Shipment Detail'!D:D)="entreprise","E","P")</f>
        <v>E</v>
      </c>
    </row>
    <row r="2562" spans="1:6" x14ac:dyDescent="0.2">
      <c r="A2562" s="6">
        <v>873291953900</v>
      </c>
      <c r="B2562" t="s">
        <v>57</v>
      </c>
      <c r="C2562" s="3">
        <v>9.8000000000000007</v>
      </c>
      <c r="D2562">
        <v>34.32</v>
      </c>
      <c r="E2562">
        <f t="shared" si="39"/>
        <v>15.6</v>
      </c>
      <c r="F2562" t="str">
        <f>IF(_xlfn.XLOOKUP(A2562,'Shipment Detail'!N:N,'Shipment Detail'!D:D)="entreprise","E","P")</f>
        <v>E</v>
      </c>
    </row>
    <row r="2563" spans="1:6" x14ac:dyDescent="0.2">
      <c r="A2563" s="6">
        <v>873291965797</v>
      </c>
      <c r="B2563" t="s">
        <v>57</v>
      </c>
      <c r="C2563" s="3">
        <v>10.129999999999995</v>
      </c>
      <c r="D2563">
        <v>36.08</v>
      </c>
      <c r="E2563">
        <f t="shared" ref="E2563:E2626" si="40">ROUNDUP(D2563*0.453592,1)</f>
        <v>16.400000000000002</v>
      </c>
      <c r="F2563" t="str">
        <f>IF(_xlfn.XLOOKUP(A2563,'Shipment Detail'!N:N,'Shipment Detail'!D:D)="entreprise","E","P")</f>
        <v>E</v>
      </c>
    </row>
    <row r="2564" spans="1:6" x14ac:dyDescent="0.2">
      <c r="A2564" s="6">
        <v>873291981381</v>
      </c>
      <c r="B2564" t="s">
        <v>57</v>
      </c>
      <c r="C2564" s="3">
        <v>9.1300000000000026</v>
      </c>
      <c r="D2564">
        <v>30.8</v>
      </c>
      <c r="E2564">
        <f t="shared" si="40"/>
        <v>14</v>
      </c>
      <c r="F2564" t="str">
        <f>IF(_xlfn.XLOOKUP(A2564,'Shipment Detail'!N:N,'Shipment Detail'!D:D)="entreprise","E","P")</f>
        <v>E</v>
      </c>
    </row>
    <row r="2565" spans="1:6" x14ac:dyDescent="0.2">
      <c r="A2565" s="6">
        <v>873292001022</v>
      </c>
      <c r="B2565" t="s">
        <v>57</v>
      </c>
      <c r="C2565" s="3">
        <v>14.82</v>
      </c>
      <c r="D2565">
        <v>66.44</v>
      </c>
      <c r="E2565">
        <f t="shared" si="40"/>
        <v>30.200000000000003</v>
      </c>
      <c r="F2565" t="str">
        <f>IF(_xlfn.XLOOKUP(A2565,'Shipment Detail'!N:N,'Shipment Detail'!D:D)="entreprise","E","P")</f>
        <v>E</v>
      </c>
    </row>
    <row r="2566" spans="1:6" x14ac:dyDescent="0.2">
      <c r="A2566" s="6">
        <v>873292145024</v>
      </c>
      <c r="B2566" t="s">
        <v>57</v>
      </c>
      <c r="C2566" s="3">
        <v>7.4600000000000009</v>
      </c>
      <c r="D2566">
        <v>19.8</v>
      </c>
      <c r="E2566">
        <f t="shared" si="40"/>
        <v>9</v>
      </c>
      <c r="F2566" t="str">
        <f>IF(_xlfn.XLOOKUP(A2566,'Shipment Detail'!N:N,'Shipment Detail'!D:D)="entreprise","E","P")</f>
        <v>E</v>
      </c>
    </row>
    <row r="2567" spans="1:6" x14ac:dyDescent="0.2">
      <c r="A2567" s="6">
        <v>873292242153</v>
      </c>
      <c r="B2567" t="s">
        <v>57</v>
      </c>
      <c r="C2567" s="3">
        <v>19.840000000000003</v>
      </c>
      <c r="D2567">
        <v>100.1</v>
      </c>
      <c r="E2567">
        <f t="shared" si="40"/>
        <v>45.5</v>
      </c>
      <c r="F2567" t="str">
        <f>IF(_xlfn.XLOOKUP(A2567,'Shipment Detail'!N:N,'Shipment Detail'!D:D)="entreprise","E","P")</f>
        <v>E</v>
      </c>
    </row>
    <row r="2568" spans="1:6" x14ac:dyDescent="0.2">
      <c r="A2568" s="6">
        <v>873292275453</v>
      </c>
      <c r="B2568" t="s">
        <v>57</v>
      </c>
      <c r="C2568" s="3">
        <v>14.480000000000004</v>
      </c>
      <c r="D2568">
        <v>66</v>
      </c>
      <c r="E2568">
        <f t="shared" si="40"/>
        <v>30</v>
      </c>
      <c r="F2568" t="str">
        <f>IF(_xlfn.XLOOKUP(A2568,'Shipment Detail'!N:N,'Shipment Detail'!D:D)="entreprise","E","P")</f>
        <v>E</v>
      </c>
    </row>
    <row r="2569" spans="1:6" x14ac:dyDescent="0.2">
      <c r="A2569" s="6">
        <v>873292294952</v>
      </c>
      <c r="B2569" t="s">
        <v>57</v>
      </c>
      <c r="C2569" s="3">
        <v>9.8000000000000007</v>
      </c>
      <c r="D2569">
        <v>35.200000000000003</v>
      </c>
      <c r="E2569">
        <f t="shared" si="40"/>
        <v>16</v>
      </c>
      <c r="F2569" t="str">
        <f>IF(_xlfn.XLOOKUP(A2569,'Shipment Detail'!N:N,'Shipment Detail'!D:D)="entreprise","E","P")</f>
        <v>E</v>
      </c>
    </row>
    <row r="2570" spans="1:6" x14ac:dyDescent="0.2">
      <c r="A2570" s="6">
        <v>873421156403</v>
      </c>
      <c r="B2570" t="s">
        <v>57</v>
      </c>
      <c r="C2570" s="3">
        <v>10.800000000000004</v>
      </c>
      <c r="D2570">
        <v>41.8</v>
      </c>
      <c r="E2570">
        <f t="shared" si="40"/>
        <v>19</v>
      </c>
      <c r="F2570" t="str">
        <f>IF(_xlfn.XLOOKUP(A2570,'Shipment Detail'!N:N,'Shipment Detail'!D:D)="entreprise","E","P")</f>
        <v>E</v>
      </c>
    </row>
    <row r="2571" spans="1:6" x14ac:dyDescent="0.2">
      <c r="A2571" s="6">
        <v>873421172774</v>
      </c>
      <c r="B2571" t="s">
        <v>57</v>
      </c>
      <c r="C2571" s="3">
        <v>7.7900000000000027</v>
      </c>
      <c r="D2571">
        <v>22</v>
      </c>
      <c r="E2571">
        <f t="shared" si="40"/>
        <v>10</v>
      </c>
      <c r="F2571" t="str">
        <f>IF(_xlfn.XLOOKUP(A2571,'Shipment Detail'!N:N,'Shipment Detail'!D:D)="entreprise","E","P")</f>
        <v>E</v>
      </c>
    </row>
    <row r="2572" spans="1:6" x14ac:dyDescent="0.2">
      <c r="A2572" s="6">
        <v>873421239837</v>
      </c>
      <c r="B2572" t="s">
        <v>57</v>
      </c>
      <c r="C2572" s="3">
        <v>20.509999999999991</v>
      </c>
      <c r="D2572">
        <v>104.06</v>
      </c>
      <c r="E2572">
        <f t="shared" si="40"/>
        <v>47.300000000000004</v>
      </c>
      <c r="F2572" t="str">
        <f>IF(_xlfn.XLOOKUP(A2572,'Shipment Detail'!N:N,'Shipment Detail'!D:D)="entreprise","E","P")</f>
        <v>E</v>
      </c>
    </row>
    <row r="2573" spans="1:6" x14ac:dyDescent="0.2">
      <c r="A2573" s="6">
        <v>873421340671</v>
      </c>
      <c r="B2573" t="s">
        <v>57</v>
      </c>
      <c r="C2573" s="3">
        <v>8.7999999999999972</v>
      </c>
      <c r="D2573">
        <v>28.6</v>
      </c>
      <c r="E2573">
        <f t="shared" si="40"/>
        <v>13</v>
      </c>
      <c r="F2573" t="str">
        <f>IF(_xlfn.XLOOKUP(A2573,'Shipment Detail'!N:N,'Shipment Detail'!D:D)="entreprise","E","P")</f>
        <v>E</v>
      </c>
    </row>
    <row r="2574" spans="1:6" x14ac:dyDescent="0.2">
      <c r="A2574" s="6">
        <v>873421366487</v>
      </c>
      <c r="B2574" t="s">
        <v>57</v>
      </c>
      <c r="C2574" s="3">
        <v>10.469999999999999</v>
      </c>
      <c r="D2574">
        <v>39.6</v>
      </c>
      <c r="E2574">
        <f t="shared" si="40"/>
        <v>18</v>
      </c>
      <c r="F2574" t="str">
        <f>IF(_xlfn.XLOOKUP(A2574,'Shipment Detail'!N:N,'Shipment Detail'!D:D)="entreprise","E","P")</f>
        <v>E</v>
      </c>
    </row>
    <row r="2575" spans="1:6" x14ac:dyDescent="0.2">
      <c r="A2575" s="6">
        <v>873421452152</v>
      </c>
      <c r="B2575" t="s">
        <v>57</v>
      </c>
      <c r="C2575" s="3">
        <v>9.8000000000000007</v>
      </c>
      <c r="D2575">
        <v>33.880000000000003</v>
      </c>
      <c r="E2575">
        <f t="shared" si="40"/>
        <v>15.4</v>
      </c>
      <c r="F2575" t="str">
        <f>IF(_xlfn.XLOOKUP(A2575,'Shipment Detail'!N:N,'Shipment Detail'!D:D)="entreprise","E","P")</f>
        <v>E</v>
      </c>
    </row>
    <row r="2576" spans="1:6" x14ac:dyDescent="0.2">
      <c r="A2576" s="6">
        <v>873421466192</v>
      </c>
      <c r="B2576" t="s">
        <v>57</v>
      </c>
      <c r="C2576" s="3">
        <v>10.129999999999995</v>
      </c>
      <c r="D2576">
        <v>36.520000000000003</v>
      </c>
      <c r="E2576">
        <f t="shared" si="40"/>
        <v>16.600000000000001</v>
      </c>
      <c r="F2576" t="str">
        <f>IF(_xlfn.XLOOKUP(A2576,'Shipment Detail'!N:N,'Shipment Detail'!D:D)="entreprise","E","P")</f>
        <v>E</v>
      </c>
    </row>
    <row r="2577" spans="1:6" x14ac:dyDescent="0.2">
      <c r="A2577" s="6">
        <v>873421478830</v>
      </c>
      <c r="B2577" t="s">
        <v>57</v>
      </c>
      <c r="C2577" s="3">
        <v>10.129999999999995</v>
      </c>
      <c r="D2577">
        <v>37.4</v>
      </c>
      <c r="E2577">
        <f t="shared" si="40"/>
        <v>17</v>
      </c>
      <c r="F2577" t="str">
        <f>IF(_xlfn.XLOOKUP(A2577,'Shipment Detail'!N:N,'Shipment Detail'!D:D)="entreprise","E","P")</f>
        <v>E</v>
      </c>
    </row>
    <row r="2578" spans="1:6" x14ac:dyDescent="0.2">
      <c r="A2578" s="6">
        <v>873421496438</v>
      </c>
      <c r="B2578" t="s">
        <v>57</v>
      </c>
      <c r="C2578" s="3">
        <v>13.809999999999995</v>
      </c>
      <c r="D2578">
        <v>60.06</v>
      </c>
      <c r="E2578">
        <f t="shared" si="40"/>
        <v>27.3</v>
      </c>
      <c r="F2578" t="str">
        <f>IF(_xlfn.XLOOKUP(A2578,'Shipment Detail'!N:N,'Shipment Detail'!D:D)="entreprise","E","P")</f>
        <v>E</v>
      </c>
    </row>
    <row r="2579" spans="1:6" x14ac:dyDescent="0.2">
      <c r="A2579" s="6">
        <v>873421524946</v>
      </c>
      <c r="B2579" t="s">
        <v>57</v>
      </c>
      <c r="C2579" s="3">
        <v>14.82</v>
      </c>
      <c r="D2579">
        <v>66.88</v>
      </c>
      <c r="E2579">
        <f t="shared" si="40"/>
        <v>30.400000000000002</v>
      </c>
      <c r="F2579" t="str">
        <f>IF(_xlfn.XLOOKUP(A2579,'Shipment Detail'!N:N,'Shipment Detail'!D:D)="entreprise","E","P")</f>
        <v>E</v>
      </c>
    </row>
    <row r="2580" spans="1:6" x14ac:dyDescent="0.2">
      <c r="A2580" s="6">
        <v>873421548277</v>
      </c>
      <c r="B2580" t="s">
        <v>57</v>
      </c>
      <c r="C2580" s="3">
        <v>9.1300000000000026</v>
      </c>
      <c r="D2580">
        <v>30.8</v>
      </c>
      <c r="E2580">
        <f t="shared" si="40"/>
        <v>14</v>
      </c>
      <c r="F2580" t="str">
        <f>IF(_xlfn.XLOOKUP(A2580,'Shipment Detail'!N:N,'Shipment Detail'!D:D)="entreprise","E","P")</f>
        <v>E</v>
      </c>
    </row>
    <row r="2581" spans="1:6" x14ac:dyDescent="0.2">
      <c r="A2581" s="6">
        <v>873421597654</v>
      </c>
      <c r="B2581" t="s">
        <v>57</v>
      </c>
      <c r="C2581" s="3">
        <v>19.499999999999993</v>
      </c>
      <c r="D2581">
        <v>97.24</v>
      </c>
      <c r="E2581">
        <f t="shared" si="40"/>
        <v>44.2</v>
      </c>
      <c r="F2581" t="str">
        <f>IF(_xlfn.XLOOKUP(A2581,'Shipment Detail'!N:N,'Shipment Detail'!D:D)="entreprise","E","P")</f>
        <v>E</v>
      </c>
    </row>
    <row r="2582" spans="1:6" x14ac:dyDescent="0.2">
      <c r="A2582" s="6">
        <v>873421628944</v>
      </c>
      <c r="B2582" t="s">
        <v>57</v>
      </c>
      <c r="C2582" s="3">
        <v>9.8000000000000007</v>
      </c>
      <c r="D2582">
        <v>34.32</v>
      </c>
      <c r="E2582">
        <f t="shared" si="40"/>
        <v>15.6</v>
      </c>
      <c r="F2582" t="str">
        <f>IF(_xlfn.XLOOKUP(A2582,'Shipment Detail'!N:N,'Shipment Detail'!D:D)="entreprise","E","P")</f>
        <v>E</v>
      </c>
    </row>
    <row r="2583" spans="1:6" x14ac:dyDescent="0.2">
      <c r="A2583" s="6">
        <v>873421650258</v>
      </c>
      <c r="B2583" t="s">
        <v>57</v>
      </c>
      <c r="C2583" s="3">
        <v>19.170000000000002</v>
      </c>
      <c r="D2583">
        <v>96.8</v>
      </c>
      <c r="E2583">
        <f t="shared" si="40"/>
        <v>44</v>
      </c>
      <c r="F2583" t="str">
        <f>IF(_xlfn.XLOOKUP(A2583,'Shipment Detail'!N:N,'Shipment Detail'!D:D)="entreprise","E","P")</f>
        <v>E</v>
      </c>
    </row>
    <row r="2584" spans="1:6" x14ac:dyDescent="0.2">
      <c r="A2584" s="6">
        <v>873421710728</v>
      </c>
      <c r="B2584" t="s">
        <v>57</v>
      </c>
      <c r="C2584" s="3">
        <v>15.159999999999997</v>
      </c>
      <c r="D2584">
        <v>70.400000000000006</v>
      </c>
      <c r="E2584">
        <f t="shared" si="40"/>
        <v>32</v>
      </c>
      <c r="F2584" t="str">
        <f>IF(_xlfn.XLOOKUP(A2584,'Shipment Detail'!N:N,'Shipment Detail'!D:D)="entreprise","E","P")</f>
        <v>E</v>
      </c>
    </row>
    <row r="2585" spans="1:6" x14ac:dyDescent="0.2">
      <c r="A2585" s="6">
        <v>873421774887</v>
      </c>
      <c r="B2585" t="s">
        <v>57</v>
      </c>
      <c r="C2585" s="3">
        <v>11.469999999999999</v>
      </c>
      <c r="D2585">
        <v>44.44</v>
      </c>
      <c r="E2585">
        <f t="shared" si="40"/>
        <v>20.200000000000003</v>
      </c>
      <c r="F2585" t="str">
        <f>IF(_xlfn.XLOOKUP(A2585,'Shipment Detail'!N:N,'Shipment Detail'!D:D)="entreprise","E","P")</f>
        <v>E</v>
      </c>
    </row>
    <row r="2586" spans="1:6" x14ac:dyDescent="0.2">
      <c r="A2586" s="6">
        <v>873421800112</v>
      </c>
      <c r="B2586" t="s">
        <v>57</v>
      </c>
      <c r="C2586" s="3">
        <v>10.469999999999999</v>
      </c>
      <c r="D2586">
        <v>39.159999999999997</v>
      </c>
      <c r="E2586">
        <f t="shared" si="40"/>
        <v>17.8</v>
      </c>
      <c r="F2586" t="str">
        <f>IF(_xlfn.XLOOKUP(A2586,'Shipment Detail'!N:N,'Shipment Detail'!D:D)="entreprise","E","P")</f>
        <v>E</v>
      </c>
    </row>
    <row r="2587" spans="1:6" x14ac:dyDescent="0.2">
      <c r="A2587" s="6">
        <v>873421824289</v>
      </c>
      <c r="B2587" t="s">
        <v>57</v>
      </c>
      <c r="C2587" s="3">
        <v>15.159999999999997</v>
      </c>
      <c r="D2587">
        <v>70.180000000000007</v>
      </c>
      <c r="E2587">
        <f t="shared" si="40"/>
        <v>31.900000000000002</v>
      </c>
      <c r="F2587" t="str">
        <f>IF(_xlfn.XLOOKUP(A2587,'Shipment Detail'!N:N,'Shipment Detail'!D:D)="entreprise","E","P")</f>
        <v>E</v>
      </c>
    </row>
    <row r="2588" spans="1:6" x14ac:dyDescent="0.2">
      <c r="A2588" s="6">
        <v>873421849742</v>
      </c>
      <c r="B2588" t="s">
        <v>57</v>
      </c>
      <c r="C2588" s="3">
        <v>9.8000000000000007</v>
      </c>
      <c r="D2588">
        <v>33.44</v>
      </c>
      <c r="E2588">
        <f t="shared" si="40"/>
        <v>15.2</v>
      </c>
      <c r="F2588" t="str">
        <f>IF(_xlfn.XLOOKUP(A2588,'Shipment Detail'!N:N,'Shipment Detail'!D:D)="entreprise","E","P")</f>
        <v>E</v>
      </c>
    </row>
    <row r="2589" spans="1:6" x14ac:dyDescent="0.2">
      <c r="A2589" s="6">
        <v>873421876253</v>
      </c>
      <c r="B2589" t="s">
        <v>57</v>
      </c>
      <c r="C2589" s="3">
        <v>14.82</v>
      </c>
      <c r="D2589">
        <v>67.319999999999993</v>
      </c>
      <c r="E2589">
        <f t="shared" si="40"/>
        <v>30.6</v>
      </c>
      <c r="F2589" t="str">
        <f>IF(_xlfn.XLOOKUP(A2589,'Shipment Detail'!N:N,'Shipment Detail'!D:D)="entreprise","E","P")</f>
        <v>E</v>
      </c>
    </row>
    <row r="2590" spans="1:6" x14ac:dyDescent="0.2">
      <c r="A2590" s="6">
        <v>873422623559</v>
      </c>
      <c r="B2590" t="s">
        <v>57</v>
      </c>
      <c r="C2590" s="3">
        <v>15.489999999999995</v>
      </c>
      <c r="D2590">
        <v>72.599999999999994</v>
      </c>
      <c r="E2590">
        <f t="shared" si="40"/>
        <v>33</v>
      </c>
      <c r="F2590" t="str">
        <f>IF(_xlfn.XLOOKUP(A2590,'Shipment Detail'!N:N,'Shipment Detail'!D:D)="entreprise","E","P")</f>
        <v>E</v>
      </c>
    </row>
    <row r="2591" spans="1:6" x14ac:dyDescent="0.2">
      <c r="A2591" s="6">
        <v>873422663633</v>
      </c>
      <c r="B2591" t="s">
        <v>57</v>
      </c>
      <c r="C2591" s="3">
        <v>9.8000000000000007</v>
      </c>
      <c r="D2591">
        <v>33.880000000000003</v>
      </c>
      <c r="E2591">
        <f t="shared" si="40"/>
        <v>15.4</v>
      </c>
      <c r="F2591" t="str">
        <f>IF(_xlfn.XLOOKUP(A2591,'Shipment Detail'!N:N,'Shipment Detail'!D:D)="entreprise","E","P")</f>
        <v>E</v>
      </c>
    </row>
    <row r="2592" spans="1:6" x14ac:dyDescent="0.2">
      <c r="A2592" s="6">
        <v>873422774611</v>
      </c>
      <c r="B2592" t="s">
        <v>57</v>
      </c>
      <c r="C2592" s="3">
        <v>9.8000000000000007</v>
      </c>
      <c r="D2592">
        <v>34.979999999999997</v>
      </c>
      <c r="E2592">
        <f t="shared" si="40"/>
        <v>15.9</v>
      </c>
      <c r="F2592" t="str">
        <f>IF(_xlfn.XLOOKUP(A2592,'Shipment Detail'!N:N,'Shipment Detail'!D:D)="entreprise","E","P")</f>
        <v>E</v>
      </c>
    </row>
    <row r="2593" spans="1:6" x14ac:dyDescent="0.2">
      <c r="A2593" s="6">
        <v>873422814490</v>
      </c>
      <c r="B2593" t="s">
        <v>57</v>
      </c>
      <c r="C2593" s="3">
        <v>10.129999999999995</v>
      </c>
      <c r="D2593">
        <v>36.08</v>
      </c>
      <c r="E2593">
        <f t="shared" si="40"/>
        <v>16.400000000000002</v>
      </c>
      <c r="F2593" t="str">
        <f>IF(_xlfn.XLOOKUP(A2593,'Shipment Detail'!N:N,'Shipment Detail'!D:D)="entreprise","E","P")</f>
        <v>E</v>
      </c>
    </row>
    <row r="2594" spans="1:6" x14ac:dyDescent="0.2">
      <c r="A2594" s="6">
        <v>873422883825</v>
      </c>
      <c r="B2594" t="s">
        <v>57</v>
      </c>
      <c r="C2594" s="3">
        <v>14.150000000000006</v>
      </c>
      <c r="D2594">
        <v>63.8</v>
      </c>
      <c r="E2594">
        <f t="shared" si="40"/>
        <v>29</v>
      </c>
      <c r="F2594" t="str">
        <f>IF(_xlfn.XLOOKUP(A2594,'Shipment Detail'!N:N,'Shipment Detail'!D:D)="entreprise","E","P")</f>
        <v>E</v>
      </c>
    </row>
    <row r="2595" spans="1:6" x14ac:dyDescent="0.2">
      <c r="A2595" s="6">
        <v>873422963973</v>
      </c>
      <c r="B2595" t="s">
        <v>57</v>
      </c>
      <c r="C2595" s="3">
        <v>12.480000000000004</v>
      </c>
      <c r="D2595">
        <v>52.8</v>
      </c>
      <c r="E2595">
        <f t="shared" si="40"/>
        <v>24</v>
      </c>
      <c r="F2595" t="str">
        <f>IF(_xlfn.XLOOKUP(A2595,'Shipment Detail'!N:N,'Shipment Detail'!D:D)="entreprise","E","P")</f>
        <v>E</v>
      </c>
    </row>
    <row r="2596" spans="1:6" x14ac:dyDescent="0.2">
      <c r="A2596" s="6">
        <v>873423033700</v>
      </c>
      <c r="B2596" t="s">
        <v>57</v>
      </c>
      <c r="C2596" s="3">
        <v>21.510000000000005</v>
      </c>
      <c r="D2596">
        <v>110.66</v>
      </c>
      <c r="E2596">
        <f t="shared" si="40"/>
        <v>50.2</v>
      </c>
      <c r="F2596" t="str">
        <f>IF(_xlfn.XLOOKUP(A2596,'Shipment Detail'!N:N,'Shipment Detail'!D:D)="entreprise","E","P")</f>
        <v>E</v>
      </c>
    </row>
    <row r="2597" spans="1:6" x14ac:dyDescent="0.2">
      <c r="A2597" s="6">
        <v>873423062340</v>
      </c>
      <c r="B2597" t="s">
        <v>57</v>
      </c>
      <c r="C2597" s="3">
        <v>15.159999999999997</v>
      </c>
      <c r="D2597">
        <v>68.42</v>
      </c>
      <c r="E2597">
        <f t="shared" si="40"/>
        <v>31.1</v>
      </c>
      <c r="F2597" t="str">
        <f>IF(_xlfn.XLOOKUP(A2597,'Shipment Detail'!N:N,'Shipment Detail'!D:D)="entreprise","E","P")</f>
        <v>E</v>
      </c>
    </row>
    <row r="2598" spans="1:6" x14ac:dyDescent="0.2">
      <c r="A2598" s="6">
        <v>873423089298</v>
      </c>
      <c r="B2598" t="s">
        <v>57</v>
      </c>
      <c r="C2598" s="3">
        <v>7.4600000000000009</v>
      </c>
      <c r="D2598">
        <v>19.8</v>
      </c>
      <c r="E2598">
        <f t="shared" si="40"/>
        <v>9</v>
      </c>
      <c r="F2598" t="str">
        <f>IF(_xlfn.XLOOKUP(A2598,'Shipment Detail'!N:N,'Shipment Detail'!D:D)="entreprise","E","P")</f>
        <v>E</v>
      </c>
    </row>
    <row r="2599" spans="1:6" x14ac:dyDescent="0.2">
      <c r="A2599" s="6">
        <v>873423165363</v>
      </c>
      <c r="B2599" t="s">
        <v>57</v>
      </c>
      <c r="C2599" s="3">
        <v>8.7999999999999972</v>
      </c>
      <c r="D2599">
        <v>28.6</v>
      </c>
      <c r="E2599">
        <f t="shared" si="40"/>
        <v>13</v>
      </c>
      <c r="F2599" t="str">
        <f>IF(_xlfn.XLOOKUP(A2599,'Shipment Detail'!N:N,'Shipment Detail'!D:D)="entreprise","E","P")</f>
        <v>E</v>
      </c>
    </row>
    <row r="2600" spans="1:6" x14ac:dyDescent="0.2">
      <c r="A2600" s="6">
        <v>873423210749</v>
      </c>
      <c r="B2600" t="s">
        <v>57</v>
      </c>
      <c r="C2600" s="3">
        <v>10.129999999999995</v>
      </c>
      <c r="D2600">
        <v>36.520000000000003</v>
      </c>
      <c r="E2600">
        <f t="shared" si="40"/>
        <v>16.600000000000001</v>
      </c>
      <c r="F2600" t="str">
        <f>IF(_xlfn.XLOOKUP(A2600,'Shipment Detail'!N:N,'Shipment Detail'!D:D)="entreprise","E","P")</f>
        <v>E</v>
      </c>
    </row>
    <row r="2601" spans="1:6" x14ac:dyDescent="0.2">
      <c r="A2601" s="6">
        <v>873423227722</v>
      </c>
      <c r="B2601" t="s">
        <v>57</v>
      </c>
      <c r="C2601" s="3">
        <v>9.4600000000000009</v>
      </c>
      <c r="D2601">
        <v>33</v>
      </c>
      <c r="E2601">
        <f t="shared" si="40"/>
        <v>15</v>
      </c>
      <c r="F2601" t="str">
        <f>IF(_xlfn.XLOOKUP(A2601,'Shipment Detail'!N:N,'Shipment Detail'!D:D)="entreprise","E","P")</f>
        <v>E</v>
      </c>
    </row>
    <row r="2602" spans="1:6" x14ac:dyDescent="0.2">
      <c r="A2602" s="6">
        <v>873423243924</v>
      </c>
      <c r="B2602" t="s">
        <v>57</v>
      </c>
      <c r="C2602" s="3">
        <v>9.4600000000000009</v>
      </c>
      <c r="D2602">
        <v>31.68</v>
      </c>
      <c r="E2602">
        <f t="shared" si="40"/>
        <v>14.4</v>
      </c>
      <c r="F2602" t="str">
        <f>IF(_xlfn.XLOOKUP(A2602,'Shipment Detail'!N:N,'Shipment Detail'!D:D)="entreprise","E","P")</f>
        <v>E</v>
      </c>
    </row>
    <row r="2603" spans="1:6" x14ac:dyDescent="0.2">
      <c r="A2603" s="6">
        <v>873423268137</v>
      </c>
      <c r="B2603" t="s">
        <v>57</v>
      </c>
      <c r="C2603" s="3">
        <v>10.469999999999999</v>
      </c>
      <c r="D2603">
        <v>37.840000000000003</v>
      </c>
      <c r="E2603">
        <f t="shared" si="40"/>
        <v>17.200000000000003</v>
      </c>
      <c r="F2603" t="str">
        <f>IF(_xlfn.XLOOKUP(A2603,'Shipment Detail'!N:N,'Shipment Detail'!D:D)="entreprise","E","P")</f>
        <v>E</v>
      </c>
    </row>
    <row r="2604" spans="1:6" x14ac:dyDescent="0.2">
      <c r="A2604" s="6">
        <v>873423289411</v>
      </c>
      <c r="B2604" t="s">
        <v>57</v>
      </c>
      <c r="C2604" s="3">
        <v>10.129999999999995</v>
      </c>
      <c r="D2604">
        <v>37.18</v>
      </c>
      <c r="E2604">
        <f t="shared" si="40"/>
        <v>16.900000000000002</v>
      </c>
      <c r="F2604" t="str">
        <f>IF(_xlfn.XLOOKUP(A2604,'Shipment Detail'!N:N,'Shipment Detail'!D:D)="entreprise","E","P")</f>
        <v>E</v>
      </c>
    </row>
    <row r="2605" spans="1:6" x14ac:dyDescent="0.2">
      <c r="A2605" s="6">
        <v>873423303187</v>
      </c>
      <c r="B2605" t="s">
        <v>57</v>
      </c>
      <c r="C2605" s="3">
        <v>9.1300000000000026</v>
      </c>
      <c r="D2605">
        <v>30.8</v>
      </c>
      <c r="E2605">
        <f t="shared" si="40"/>
        <v>14</v>
      </c>
      <c r="F2605" t="str">
        <f>IF(_xlfn.XLOOKUP(A2605,'Shipment Detail'!N:N,'Shipment Detail'!D:D)="entreprise","E","P")</f>
        <v>E</v>
      </c>
    </row>
    <row r="2606" spans="1:6" x14ac:dyDescent="0.2">
      <c r="A2606" s="6">
        <v>873423318087</v>
      </c>
      <c r="B2606" t="s">
        <v>57</v>
      </c>
      <c r="C2606" s="3">
        <v>16.830000000000005</v>
      </c>
      <c r="D2606">
        <v>79.64</v>
      </c>
      <c r="E2606">
        <f t="shared" si="40"/>
        <v>36.200000000000003</v>
      </c>
      <c r="F2606" t="str">
        <f>IF(_xlfn.XLOOKUP(A2606,'Shipment Detail'!N:N,'Shipment Detail'!D:D)="entreprise","E","P")</f>
        <v>E</v>
      </c>
    </row>
    <row r="2607" spans="1:6" x14ac:dyDescent="0.2">
      <c r="A2607" s="6">
        <v>873423360632</v>
      </c>
      <c r="B2607" t="s">
        <v>57</v>
      </c>
      <c r="C2607" s="3">
        <v>10.469999999999999</v>
      </c>
      <c r="D2607">
        <v>38.72</v>
      </c>
      <c r="E2607">
        <f t="shared" si="40"/>
        <v>17.600000000000001</v>
      </c>
      <c r="F2607" t="str">
        <f>IF(_xlfn.XLOOKUP(A2607,'Shipment Detail'!N:N,'Shipment Detail'!D:D)="entreprise","E","P")</f>
        <v>E</v>
      </c>
    </row>
    <row r="2608" spans="1:6" x14ac:dyDescent="0.2">
      <c r="A2608" s="6">
        <v>873423427327</v>
      </c>
      <c r="B2608" t="s">
        <v>57</v>
      </c>
      <c r="C2608" s="3">
        <v>9.1300000000000026</v>
      </c>
      <c r="D2608">
        <v>30.8</v>
      </c>
      <c r="E2608">
        <f t="shared" si="40"/>
        <v>14</v>
      </c>
      <c r="F2608" t="str">
        <f>IF(_xlfn.XLOOKUP(A2608,'Shipment Detail'!N:N,'Shipment Detail'!D:D)="entreprise","E","P")</f>
        <v>E</v>
      </c>
    </row>
    <row r="2609" spans="1:6" x14ac:dyDescent="0.2">
      <c r="A2609" s="6">
        <v>873423437317</v>
      </c>
      <c r="B2609" t="s">
        <v>57</v>
      </c>
      <c r="C2609" s="3">
        <v>8.129999999999999</v>
      </c>
      <c r="D2609">
        <v>23.32</v>
      </c>
      <c r="E2609">
        <f t="shared" si="40"/>
        <v>10.6</v>
      </c>
      <c r="F2609" t="str">
        <f>IF(_xlfn.XLOOKUP(A2609,'Shipment Detail'!N:N,'Shipment Detail'!D:D)="entreprise","E","P")</f>
        <v>E</v>
      </c>
    </row>
    <row r="2610" spans="1:6" x14ac:dyDescent="0.2">
      <c r="A2610" s="6">
        <v>873423447991</v>
      </c>
      <c r="B2610" t="s">
        <v>57</v>
      </c>
      <c r="C2610" s="3">
        <v>9.4600000000000009</v>
      </c>
      <c r="D2610">
        <v>33</v>
      </c>
      <c r="E2610">
        <f t="shared" si="40"/>
        <v>15</v>
      </c>
      <c r="F2610" t="str">
        <f>IF(_xlfn.XLOOKUP(A2610,'Shipment Detail'!N:N,'Shipment Detail'!D:D)="entreprise","E","P")</f>
        <v>E</v>
      </c>
    </row>
    <row r="2611" spans="1:6" x14ac:dyDescent="0.2">
      <c r="A2611" s="6">
        <v>873423461789</v>
      </c>
      <c r="B2611" t="s">
        <v>57</v>
      </c>
      <c r="C2611" s="3">
        <v>20.170000000000002</v>
      </c>
      <c r="D2611">
        <v>101.42</v>
      </c>
      <c r="E2611">
        <f t="shared" si="40"/>
        <v>46.1</v>
      </c>
      <c r="F2611" t="str">
        <f>IF(_xlfn.XLOOKUP(A2611,'Shipment Detail'!N:N,'Shipment Detail'!D:D)="entreprise","E","P")</f>
        <v>E</v>
      </c>
    </row>
    <row r="2612" spans="1:6" x14ac:dyDescent="0.2">
      <c r="A2612" s="6">
        <v>873423484827</v>
      </c>
      <c r="B2612" t="s">
        <v>57</v>
      </c>
      <c r="C2612" s="3">
        <v>10.129999999999995</v>
      </c>
      <c r="D2612">
        <v>36.96</v>
      </c>
      <c r="E2612">
        <f t="shared" si="40"/>
        <v>16.8</v>
      </c>
      <c r="F2612" t="str">
        <f>IF(_xlfn.XLOOKUP(A2612,'Shipment Detail'!N:N,'Shipment Detail'!D:D)="entreprise","E","P")</f>
        <v>E</v>
      </c>
    </row>
    <row r="2613" spans="1:6" x14ac:dyDescent="0.2">
      <c r="A2613" s="6">
        <v>873423501640</v>
      </c>
      <c r="B2613" t="s">
        <v>57</v>
      </c>
      <c r="C2613" s="3">
        <v>16.5</v>
      </c>
      <c r="D2613">
        <v>78.319999999999993</v>
      </c>
      <c r="E2613">
        <f t="shared" si="40"/>
        <v>35.6</v>
      </c>
      <c r="F2613" t="str">
        <f>IF(_xlfn.XLOOKUP(A2613,'Shipment Detail'!N:N,'Shipment Detail'!D:D)="entreprise","E","P")</f>
        <v>E</v>
      </c>
    </row>
    <row r="2614" spans="1:6" x14ac:dyDescent="0.2">
      <c r="A2614" s="6">
        <v>873423529837</v>
      </c>
      <c r="B2614" t="s">
        <v>57</v>
      </c>
      <c r="C2614" s="3">
        <v>14.150000000000006</v>
      </c>
      <c r="D2614">
        <v>63.8</v>
      </c>
      <c r="E2614">
        <f t="shared" si="40"/>
        <v>29</v>
      </c>
      <c r="F2614" t="str">
        <f>IF(_xlfn.XLOOKUP(A2614,'Shipment Detail'!N:N,'Shipment Detail'!D:D)="entreprise","E","P")</f>
        <v>E</v>
      </c>
    </row>
    <row r="2615" spans="1:6" x14ac:dyDescent="0.2">
      <c r="A2615" s="6">
        <v>873423556598</v>
      </c>
      <c r="B2615" t="s">
        <v>57</v>
      </c>
      <c r="C2615" s="3">
        <v>21.840000000000003</v>
      </c>
      <c r="D2615">
        <v>114.4</v>
      </c>
      <c r="E2615">
        <f t="shared" si="40"/>
        <v>51.9</v>
      </c>
      <c r="F2615" t="str">
        <f>IF(_xlfn.XLOOKUP(A2615,'Shipment Detail'!N:N,'Shipment Detail'!D:D)="entreprise","E","P")</f>
        <v>E</v>
      </c>
    </row>
    <row r="2616" spans="1:6" x14ac:dyDescent="0.2">
      <c r="A2616" s="6">
        <v>873423585929</v>
      </c>
      <c r="B2616" t="s">
        <v>57</v>
      </c>
      <c r="C2616" s="3">
        <v>16.830000000000005</v>
      </c>
      <c r="D2616">
        <v>81.400000000000006</v>
      </c>
      <c r="E2616">
        <f t="shared" si="40"/>
        <v>37</v>
      </c>
      <c r="F2616" t="str">
        <f>IF(_xlfn.XLOOKUP(A2616,'Shipment Detail'!N:N,'Shipment Detail'!D:D)="entreprise","E","P")</f>
        <v>E</v>
      </c>
    </row>
    <row r="2617" spans="1:6" x14ac:dyDescent="0.2">
      <c r="A2617" s="6">
        <v>873423620898</v>
      </c>
      <c r="B2617" t="s">
        <v>57</v>
      </c>
      <c r="C2617" s="3">
        <v>10.129999999999995</v>
      </c>
      <c r="D2617">
        <v>35.64</v>
      </c>
      <c r="E2617">
        <f t="shared" si="40"/>
        <v>16.200000000000003</v>
      </c>
      <c r="F2617" t="str">
        <f>IF(_xlfn.XLOOKUP(A2617,'Shipment Detail'!N:N,'Shipment Detail'!D:D)="entreprise","E","P")</f>
        <v>E</v>
      </c>
    </row>
    <row r="2618" spans="1:6" x14ac:dyDescent="0.2">
      <c r="A2618" s="6">
        <v>873423659979</v>
      </c>
      <c r="B2618" t="s">
        <v>57</v>
      </c>
      <c r="C2618" s="3">
        <v>10.129999999999995</v>
      </c>
      <c r="D2618">
        <v>37.4</v>
      </c>
      <c r="E2618">
        <f t="shared" si="40"/>
        <v>17</v>
      </c>
      <c r="F2618" t="str">
        <f>IF(_xlfn.XLOOKUP(A2618,'Shipment Detail'!N:N,'Shipment Detail'!D:D)="entreprise","E","P")</f>
        <v>E</v>
      </c>
    </row>
    <row r="2619" spans="1:6" x14ac:dyDescent="0.2">
      <c r="A2619" s="6">
        <v>873423696241</v>
      </c>
      <c r="B2619" t="s">
        <v>57</v>
      </c>
      <c r="C2619" s="3">
        <v>4.7799999999999994</v>
      </c>
      <c r="D2619">
        <v>2.2000000000000002</v>
      </c>
      <c r="E2619">
        <f t="shared" si="40"/>
        <v>1</v>
      </c>
      <c r="F2619" t="str">
        <f>IF(_xlfn.XLOOKUP(A2619,'Shipment Detail'!N:N,'Shipment Detail'!D:D)="entreprise","E","P")</f>
        <v>E</v>
      </c>
    </row>
    <row r="2620" spans="1:6" x14ac:dyDescent="0.2">
      <c r="A2620" s="6">
        <v>873423715869</v>
      </c>
      <c r="B2620" t="s">
        <v>57</v>
      </c>
      <c r="C2620" s="3">
        <v>12.480000000000004</v>
      </c>
      <c r="D2620">
        <v>51.7</v>
      </c>
      <c r="E2620">
        <f t="shared" si="40"/>
        <v>23.5</v>
      </c>
      <c r="F2620" t="str">
        <f>IF(_xlfn.XLOOKUP(A2620,'Shipment Detail'!N:N,'Shipment Detail'!D:D)="entreprise","E","P")</f>
        <v>E</v>
      </c>
    </row>
    <row r="2621" spans="1:6" x14ac:dyDescent="0.2">
      <c r="A2621" s="6">
        <v>873423791790</v>
      </c>
      <c r="B2621" t="s">
        <v>57</v>
      </c>
      <c r="C2621" s="3">
        <v>11.469999999999999</v>
      </c>
      <c r="D2621">
        <v>46.2</v>
      </c>
      <c r="E2621">
        <f t="shared" si="40"/>
        <v>21</v>
      </c>
      <c r="F2621" t="str">
        <f>IF(_xlfn.XLOOKUP(A2621,'Shipment Detail'!N:N,'Shipment Detail'!D:D)="entreprise","E","P")</f>
        <v>E</v>
      </c>
    </row>
    <row r="2622" spans="1:6" x14ac:dyDescent="0.2">
      <c r="A2622" s="6">
        <v>873423804680</v>
      </c>
      <c r="B2622" t="s">
        <v>57</v>
      </c>
      <c r="C2622" s="3">
        <v>10.129999999999995</v>
      </c>
      <c r="D2622">
        <v>35.86</v>
      </c>
      <c r="E2622">
        <f t="shared" si="40"/>
        <v>16.3</v>
      </c>
      <c r="F2622" t="str">
        <f>IF(_xlfn.XLOOKUP(A2622,'Shipment Detail'!N:N,'Shipment Detail'!D:D)="entreprise","E","P")</f>
        <v>E</v>
      </c>
    </row>
    <row r="2623" spans="1:6" x14ac:dyDescent="0.2">
      <c r="A2623" s="6">
        <v>873423825130</v>
      </c>
      <c r="B2623" t="s">
        <v>57</v>
      </c>
      <c r="C2623" s="3">
        <v>18.500000000000007</v>
      </c>
      <c r="D2623">
        <v>91.08</v>
      </c>
      <c r="E2623">
        <f t="shared" si="40"/>
        <v>41.4</v>
      </c>
      <c r="F2623" t="str">
        <f>IF(_xlfn.XLOOKUP(A2623,'Shipment Detail'!N:N,'Shipment Detail'!D:D)="entreprise","E","P")</f>
        <v>E</v>
      </c>
    </row>
    <row r="2624" spans="1:6" x14ac:dyDescent="0.2">
      <c r="A2624" s="6">
        <v>873423886290</v>
      </c>
      <c r="B2624" t="s">
        <v>57</v>
      </c>
      <c r="C2624" s="3">
        <v>9.8000000000000007</v>
      </c>
      <c r="D2624">
        <v>34.1</v>
      </c>
      <c r="E2624">
        <f t="shared" si="40"/>
        <v>15.5</v>
      </c>
      <c r="F2624" t="str">
        <f>IF(_xlfn.XLOOKUP(A2624,'Shipment Detail'!N:N,'Shipment Detail'!D:D)="entreprise","E","P")</f>
        <v>E</v>
      </c>
    </row>
    <row r="2625" spans="1:6" x14ac:dyDescent="0.2">
      <c r="A2625" s="6">
        <v>873423902371</v>
      </c>
      <c r="B2625" t="s">
        <v>57</v>
      </c>
      <c r="C2625" s="3">
        <v>23.52000000000001</v>
      </c>
      <c r="D2625">
        <v>125.4</v>
      </c>
      <c r="E2625">
        <f t="shared" si="40"/>
        <v>56.9</v>
      </c>
      <c r="F2625" t="str">
        <f>IF(_xlfn.XLOOKUP(A2625,'Shipment Detail'!N:N,'Shipment Detail'!D:D)="entreprise","E","P")</f>
        <v>E</v>
      </c>
    </row>
    <row r="2626" spans="1:6" x14ac:dyDescent="0.2">
      <c r="A2626" s="6">
        <v>873423938843</v>
      </c>
      <c r="B2626" t="s">
        <v>57</v>
      </c>
      <c r="C2626" s="3">
        <v>10.469999999999999</v>
      </c>
      <c r="D2626">
        <v>38.5</v>
      </c>
      <c r="E2626">
        <f t="shared" si="40"/>
        <v>17.5</v>
      </c>
      <c r="F2626" t="str">
        <f>IF(_xlfn.XLOOKUP(A2626,'Shipment Detail'!N:N,'Shipment Detail'!D:D)="entreprise","E","P")</f>
        <v>E</v>
      </c>
    </row>
    <row r="2627" spans="1:6" x14ac:dyDescent="0.2">
      <c r="A2627" s="6">
        <v>873423965870</v>
      </c>
      <c r="B2627" t="s">
        <v>57</v>
      </c>
      <c r="C2627" s="3">
        <v>11.469999999999999</v>
      </c>
      <c r="D2627">
        <v>44.88</v>
      </c>
      <c r="E2627">
        <f t="shared" ref="E2627:E2690" si="41">ROUNDUP(D2627*0.453592,1)</f>
        <v>20.400000000000002</v>
      </c>
      <c r="F2627" t="str">
        <f>IF(_xlfn.XLOOKUP(A2627,'Shipment Detail'!N:N,'Shipment Detail'!D:D)="entreprise","E","P")</f>
        <v>E</v>
      </c>
    </row>
    <row r="2628" spans="1:6" x14ac:dyDescent="0.2">
      <c r="A2628" s="6">
        <v>873423987267</v>
      </c>
      <c r="B2628" t="s">
        <v>57</v>
      </c>
      <c r="C2628" s="3">
        <v>13.479999999999997</v>
      </c>
      <c r="D2628">
        <v>59.4</v>
      </c>
      <c r="E2628">
        <f t="shared" si="41"/>
        <v>27</v>
      </c>
      <c r="F2628" t="str">
        <f>IF(_xlfn.XLOOKUP(A2628,'Shipment Detail'!N:N,'Shipment Detail'!D:D)="entreprise","E","P")</f>
        <v>E</v>
      </c>
    </row>
    <row r="2629" spans="1:6" x14ac:dyDescent="0.2">
      <c r="A2629" s="6">
        <v>873424008408</v>
      </c>
      <c r="B2629" t="s">
        <v>57</v>
      </c>
      <c r="C2629" s="3">
        <v>9.1300000000000026</v>
      </c>
      <c r="D2629">
        <v>30.8</v>
      </c>
      <c r="E2629">
        <f t="shared" si="41"/>
        <v>14</v>
      </c>
      <c r="F2629" t="str">
        <f>IF(_xlfn.XLOOKUP(A2629,'Shipment Detail'!N:N,'Shipment Detail'!D:D)="entreprise","E","P")</f>
        <v>E</v>
      </c>
    </row>
    <row r="2630" spans="1:6" x14ac:dyDescent="0.2">
      <c r="A2630" s="6">
        <v>873424030432</v>
      </c>
      <c r="B2630" t="s">
        <v>57</v>
      </c>
      <c r="C2630" s="3">
        <v>9.4600000000000009</v>
      </c>
      <c r="D2630">
        <v>33</v>
      </c>
      <c r="E2630">
        <f t="shared" si="41"/>
        <v>15</v>
      </c>
      <c r="F2630" t="str">
        <f>IF(_xlfn.XLOOKUP(A2630,'Shipment Detail'!N:N,'Shipment Detail'!D:D)="entreprise","E","P")</f>
        <v>E</v>
      </c>
    </row>
    <row r="2631" spans="1:6" x14ac:dyDescent="0.2">
      <c r="A2631" s="6">
        <v>873424045803</v>
      </c>
      <c r="B2631" t="s">
        <v>57</v>
      </c>
      <c r="C2631" s="3">
        <v>16.5</v>
      </c>
      <c r="D2631">
        <v>78.98</v>
      </c>
      <c r="E2631">
        <f t="shared" si="41"/>
        <v>35.9</v>
      </c>
      <c r="F2631" t="str">
        <f>IF(_xlfn.XLOOKUP(A2631,'Shipment Detail'!N:N,'Shipment Detail'!D:D)="entreprise","E","P")</f>
        <v>E</v>
      </c>
    </row>
    <row r="2632" spans="1:6" x14ac:dyDescent="0.2">
      <c r="A2632" s="6">
        <v>873424070274</v>
      </c>
      <c r="B2632" t="s">
        <v>57</v>
      </c>
      <c r="C2632" s="3">
        <v>9.4600000000000009</v>
      </c>
      <c r="D2632">
        <v>33</v>
      </c>
      <c r="E2632">
        <f t="shared" si="41"/>
        <v>15</v>
      </c>
      <c r="F2632" t="str">
        <f>IF(_xlfn.XLOOKUP(A2632,'Shipment Detail'!N:N,'Shipment Detail'!D:D)="entreprise","E","P")</f>
        <v>E</v>
      </c>
    </row>
    <row r="2633" spans="1:6" x14ac:dyDescent="0.2">
      <c r="A2633" s="6">
        <v>873424081536</v>
      </c>
      <c r="B2633" t="s">
        <v>57</v>
      </c>
      <c r="C2633" s="3">
        <v>6.7899999999999991</v>
      </c>
      <c r="D2633">
        <v>14.96</v>
      </c>
      <c r="E2633">
        <f t="shared" si="41"/>
        <v>6.8</v>
      </c>
      <c r="F2633" t="str">
        <f>IF(_xlfn.XLOOKUP(A2633,'Shipment Detail'!N:N,'Shipment Detail'!D:D)="entreprise","E","P")</f>
        <v>E</v>
      </c>
    </row>
    <row r="2634" spans="1:6" x14ac:dyDescent="0.2">
      <c r="A2634" s="6">
        <v>873424091445</v>
      </c>
      <c r="B2634" t="s">
        <v>57</v>
      </c>
      <c r="C2634" s="3">
        <v>10.129999999999995</v>
      </c>
      <c r="D2634">
        <v>36.520000000000003</v>
      </c>
      <c r="E2634">
        <f t="shared" si="41"/>
        <v>16.600000000000001</v>
      </c>
      <c r="F2634" t="str">
        <f>IF(_xlfn.XLOOKUP(A2634,'Shipment Detail'!N:N,'Shipment Detail'!D:D)="entreprise","E","P")</f>
        <v>E</v>
      </c>
    </row>
    <row r="2635" spans="1:6" x14ac:dyDescent="0.2">
      <c r="A2635" s="6">
        <v>873424104449</v>
      </c>
      <c r="B2635" t="s">
        <v>57</v>
      </c>
      <c r="C2635" s="3">
        <v>9.8000000000000007</v>
      </c>
      <c r="D2635">
        <v>34.1</v>
      </c>
      <c r="E2635">
        <f t="shared" si="41"/>
        <v>15.5</v>
      </c>
      <c r="F2635" t="str">
        <f>IF(_xlfn.XLOOKUP(A2635,'Shipment Detail'!N:N,'Shipment Detail'!D:D)="entreprise","E","P")</f>
        <v>E</v>
      </c>
    </row>
    <row r="2636" spans="1:6" x14ac:dyDescent="0.2">
      <c r="A2636" s="6">
        <v>873424124315</v>
      </c>
      <c r="B2636" t="s">
        <v>57</v>
      </c>
      <c r="C2636" s="3">
        <v>11.809999999999995</v>
      </c>
      <c r="D2636">
        <v>46.42</v>
      </c>
      <c r="E2636">
        <f t="shared" si="41"/>
        <v>21.1</v>
      </c>
      <c r="F2636" t="str">
        <f>IF(_xlfn.XLOOKUP(A2636,'Shipment Detail'!N:N,'Shipment Detail'!D:D)="entreprise","E","P")</f>
        <v>E</v>
      </c>
    </row>
    <row r="2637" spans="1:6" x14ac:dyDescent="0.2">
      <c r="A2637" s="6">
        <v>873424145791</v>
      </c>
      <c r="B2637" t="s">
        <v>57</v>
      </c>
      <c r="C2637" s="3">
        <v>15.489999999999995</v>
      </c>
      <c r="D2637">
        <v>70.84</v>
      </c>
      <c r="E2637">
        <f t="shared" si="41"/>
        <v>32.200000000000003</v>
      </c>
      <c r="F2637" t="str">
        <f>IF(_xlfn.XLOOKUP(A2637,'Shipment Detail'!N:N,'Shipment Detail'!D:D)="entreprise","E","P")</f>
        <v>E</v>
      </c>
    </row>
    <row r="2638" spans="1:6" x14ac:dyDescent="0.2">
      <c r="A2638" s="6">
        <v>873424180988</v>
      </c>
      <c r="B2638" t="s">
        <v>57</v>
      </c>
      <c r="C2638" s="3">
        <v>7.120000000000001</v>
      </c>
      <c r="D2638">
        <v>16.940000000000001</v>
      </c>
      <c r="E2638">
        <f t="shared" si="41"/>
        <v>7.6999999999999993</v>
      </c>
      <c r="F2638" t="str">
        <f>IF(_xlfn.XLOOKUP(A2638,'Shipment Detail'!N:N,'Shipment Detail'!D:D)="entreprise","E","P")</f>
        <v>E</v>
      </c>
    </row>
    <row r="2639" spans="1:6" x14ac:dyDescent="0.2">
      <c r="A2639" s="6">
        <v>873424266792</v>
      </c>
      <c r="B2639" t="s">
        <v>57</v>
      </c>
      <c r="C2639" s="3">
        <v>23.180000000000007</v>
      </c>
      <c r="D2639">
        <v>123.2</v>
      </c>
      <c r="E2639">
        <f t="shared" si="41"/>
        <v>55.9</v>
      </c>
      <c r="F2639" t="str">
        <f>IF(_xlfn.XLOOKUP(A2639,'Shipment Detail'!N:N,'Shipment Detail'!D:D)="entreprise","E","P")</f>
        <v>E</v>
      </c>
    </row>
    <row r="2640" spans="1:6" x14ac:dyDescent="0.2">
      <c r="A2640" s="6">
        <v>873424340328</v>
      </c>
      <c r="B2640" t="s">
        <v>57</v>
      </c>
      <c r="C2640" s="3">
        <v>10.800000000000004</v>
      </c>
      <c r="D2640">
        <v>41.58</v>
      </c>
      <c r="E2640">
        <f t="shared" si="41"/>
        <v>18.900000000000002</v>
      </c>
      <c r="F2640" t="str">
        <f>IF(_xlfn.XLOOKUP(A2640,'Shipment Detail'!N:N,'Shipment Detail'!D:D)="entreprise","E","P")</f>
        <v>E</v>
      </c>
    </row>
    <row r="2641" spans="1:6" x14ac:dyDescent="0.2">
      <c r="A2641" s="6">
        <v>873424384132</v>
      </c>
      <c r="B2641" t="s">
        <v>57</v>
      </c>
      <c r="C2641" s="3">
        <v>18.159999999999997</v>
      </c>
      <c r="D2641">
        <v>89.32</v>
      </c>
      <c r="E2641">
        <f t="shared" si="41"/>
        <v>40.6</v>
      </c>
      <c r="F2641" t="str">
        <f>IF(_xlfn.XLOOKUP(A2641,'Shipment Detail'!N:N,'Shipment Detail'!D:D)="entreprise","E","P")</f>
        <v>E</v>
      </c>
    </row>
    <row r="2642" spans="1:6" x14ac:dyDescent="0.2">
      <c r="A2642" s="6">
        <v>873424416223</v>
      </c>
      <c r="B2642" t="s">
        <v>57</v>
      </c>
      <c r="C2642" s="3">
        <v>9.4600000000000009</v>
      </c>
      <c r="D2642">
        <v>33</v>
      </c>
      <c r="E2642">
        <f t="shared" si="41"/>
        <v>15</v>
      </c>
      <c r="F2642" t="str">
        <f>IF(_xlfn.XLOOKUP(A2642,'Shipment Detail'!N:N,'Shipment Detail'!D:D)="entreprise","E","P")</f>
        <v>E</v>
      </c>
    </row>
    <row r="2643" spans="1:6" x14ac:dyDescent="0.2">
      <c r="A2643" s="6">
        <v>873424426018</v>
      </c>
      <c r="B2643" t="s">
        <v>57</v>
      </c>
      <c r="C2643" s="3">
        <v>4.7799999999999994</v>
      </c>
      <c r="D2643">
        <v>2.2000000000000002</v>
      </c>
      <c r="E2643">
        <f t="shared" si="41"/>
        <v>1</v>
      </c>
      <c r="F2643" t="str">
        <f>IF(_xlfn.XLOOKUP(A2643,'Shipment Detail'!N:N,'Shipment Detail'!D:D)="entreprise","E","P")</f>
        <v>E</v>
      </c>
    </row>
    <row r="2644" spans="1:6" x14ac:dyDescent="0.2">
      <c r="A2644" s="6">
        <v>873424446627</v>
      </c>
      <c r="B2644" t="s">
        <v>57</v>
      </c>
      <c r="C2644" s="3">
        <v>4.7799999999999994</v>
      </c>
      <c r="D2644">
        <v>2.2000000000000002</v>
      </c>
      <c r="E2644">
        <f t="shared" si="41"/>
        <v>1</v>
      </c>
      <c r="F2644" t="str">
        <f>IF(_xlfn.XLOOKUP(A2644,'Shipment Detail'!N:N,'Shipment Detail'!D:D)="entreprise","E","P")</f>
        <v>E</v>
      </c>
    </row>
    <row r="2645" spans="1:6" x14ac:dyDescent="0.2">
      <c r="A2645" s="6">
        <v>873424491641</v>
      </c>
      <c r="B2645" t="s">
        <v>57</v>
      </c>
      <c r="C2645" s="3">
        <v>10.800000000000004</v>
      </c>
      <c r="D2645">
        <v>41.36</v>
      </c>
      <c r="E2645">
        <f t="shared" si="41"/>
        <v>18.8</v>
      </c>
      <c r="F2645" t="str">
        <f>IF(_xlfn.XLOOKUP(A2645,'Shipment Detail'!N:N,'Shipment Detail'!D:D)="entreprise","E","P")</f>
        <v>E</v>
      </c>
    </row>
    <row r="2646" spans="1:6" x14ac:dyDescent="0.2">
      <c r="A2646" s="6">
        <v>873424510880</v>
      </c>
      <c r="B2646" t="s">
        <v>57</v>
      </c>
      <c r="C2646" s="3">
        <v>9.4600000000000009</v>
      </c>
      <c r="D2646">
        <v>32.119999999999997</v>
      </c>
      <c r="E2646">
        <f t="shared" si="41"/>
        <v>14.6</v>
      </c>
      <c r="F2646" t="str">
        <f>IF(_xlfn.XLOOKUP(A2646,'Shipment Detail'!N:N,'Shipment Detail'!D:D)="entreprise","E","P")</f>
        <v>E</v>
      </c>
    </row>
    <row r="2647" spans="1:6" x14ac:dyDescent="0.2">
      <c r="A2647" s="6">
        <v>873424529123</v>
      </c>
      <c r="B2647" t="s">
        <v>57</v>
      </c>
      <c r="C2647" s="3">
        <v>15.489999999999995</v>
      </c>
      <c r="D2647">
        <v>71.94</v>
      </c>
      <c r="E2647">
        <f t="shared" si="41"/>
        <v>32.700000000000003</v>
      </c>
      <c r="F2647" t="str">
        <f>IF(_xlfn.XLOOKUP(A2647,'Shipment Detail'!N:N,'Shipment Detail'!D:D)="entreprise","E","P")</f>
        <v>E</v>
      </c>
    </row>
    <row r="2648" spans="1:6" x14ac:dyDescent="0.2">
      <c r="A2648" s="6">
        <v>873424550254</v>
      </c>
      <c r="B2648" t="s">
        <v>57</v>
      </c>
      <c r="C2648" s="3">
        <v>10.129999999999995</v>
      </c>
      <c r="D2648">
        <v>36.299999999999997</v>
      </c>
      <c r="E2648">
        <f t="shared" si="41"/>
        <v>16.5</v>
      </c>
      <c r="F2648" t="str">
        <f>IF(_xlfn.XLOOKUP(A2648,'Shipment Detail'!N:N,'Shipment Detail'!D:D)="entreprise","E","P")</f>
        <v>E</v>
      </c>
    </row>
    <row r="2649" spans="1:6" x14ac:dyDescent="0.2">
      <c r="A2649" s="6">
        <v>873424563633</v>
      </c>
      <c r="B2649" t="s">
        <v>57</v>
      </c>
      <c r="C2649" s="3">
        <v>10.469999999999999</v>
      </c>
      <c r="D2649">
        <v>37.619999999999997</v>
      </c>
      <c r="E2649">
        <f t="shared" si="41"/>
        <v>17.100000000000001</v>
      </c>
      <c r="F2649" t="str">
        <f>IF(_xlfn.XLOOKUP(A2649,'Shipment Detail'!N:N,'Shipment Detail'!D:D)="entreprise","E","P")</f>
        <v>E</v>
      </c>
    </row>
    <row r="2650" spans="1:6" x14ac:dyDescent="0.2">
      <c r="A2650" s="6">
        <v>873424571024</v>
      </c>
      <c r="B2650" t="s">
        <v>57</v>
      </c>
      <c r="C2650" s="3">
        <v>4.7799999999999994</v>
      </c>
      <c r="D2650">
        <v>2.2000000000000002</v>
      </c>
      <c r="E2650">
        <f t="shared" si="41"/>
        <v>1</v>
      </c>
      <c r="F2650" t="str">
        <f>IF(_xlfn.XLOOKUP(A2650,'Shipment Detail'!N:N,'Shipment Detail'!D:D)="entreprise","E","P")</f>
        <v>E</v>
      </c>
    </row>
    <row r="2651" spans="1:6" x14ac:dyDescent="0.2">
      <c r="A2651" s="6">
        <v>873424586689</v>
      </c>
      <c r="B2651" t="s">
        <v>57</v>
      </c>
      <c r="C2651" s="3">
        <v>13.479999999999997</v>
      </c>
      <c r="D2651">
        <v>59.4</v>
      </c>
      <c r="E2651">
        <f t="shared" si="41"/>
        <v>27</v>
      </c>
      <c r="F2651" t="str">
        <f>IF(_xlfn.XLOOKUP(A2651,'Shipment Detail'!N:N,'Shipment Detail'!D:D)="entreprise","E","P")</f>
        <v>E</v>
      </c>
    </row>
    <row r="2652" spans="1:6" x14ac:dyDescent="0.2">
      <c r="A2652" s="6">
        <v>873424606916</v>
      </c>
      <c r="B2652" t="s">
        <v>57</v>
      </c>
      <c r="C2652" s="3">
        <v>9.1300000000000026</v>
      </c>
      <c r="D2652">
        <v>30.8</v>
      </c>
      <c r="E2652">
        <f t="shared" si="41"/>
        <v>14</v>
      </c>
      <c r="F2652" t="str">
        <f>IF(_xlfn.XLOOKUP(A2652,'Shipment Detail'!N:N,'Shipment Detail'!D:D)="entreprise","E","P")</f>
        <v>E</v>
      </c>
    </row>
    <row r="2653" spans="1:6" x14ac:dyDescent="0.2">
      <c r="A2653" s="6">
        <v>873424626182</v>
      </c>
      <c r="B2653" t="s">
        <v>57</v>
      </c>
      <c r="C2653" s="3">
        <v>22.510000000000005</v>
      </c>
      <c r="D2653">
        <v>118.58</v>
      </c>
      <c r="E2653">
        <f t="shared" si="41"/>
        <v>53.800000000000004</v>
      </c>
      <c r="F2653" t="str">
        <f>IF(_xlfn.XLOOKUP(A2653,'Shipment Detail'!N:N,'Shipment Detail'!D:D)="entreprise","E","P")</f>
        <v>E</v>
      </c>
    </row>
    <row r="2654" spans="1:6" x14ac:dyDescent="0.2">
      <c r="A2654" s="6">
        <v>873424664780</v>
      </c>
      <c r="B2654" t="s">
        <v>57</v>
      </c>
      <c r="C2654" s="3">
        <v>18.829999999999998</v>
      </c>
      <c r="D2654">
        <v>93.28</v>
      </c>
      <c r="E2654">
        <f t="shared" si="41"/>
        <v>42.4</v>
      </c>
      <c r="F2654" t="str">
        <f>IF(_xlfn.XLOOKUP(A2654,'Shipment Detail'!N:N,'Shipment Detail'!D:D)="entreprise","E","P")</f>
        <v>E</v>
      </c>
    </row>
    <row r="2655" spans="1:6" x14ac:dyDescent="0.2">
      <c r="A2655" s="6">
        <v>873424708841</v>
      </c>
      <c r="B2655" t="s">
        <v>57</v>
      </c>
      <c r="C2655" s="3">
        <v>10.800000000000004</v>
      </c>
      <c r="D2655">
        <v>40.479999999999997</v>
      </c>
      <c r="E2655">
        <f t="shared" si="41"/>
        <v>18.400000000000002</v>
      </c>
      <c r="F2655" t="str">
        <f>IF(_xlfn.XLOOKUP(A2655,'Shipment Detail'!N:N,'Shipment Detail'!D:D)="entreprise","E","P")</f>
        <v>E</v>
      </c>
    </row>
    <row r="2656" spans="1:6" x14ac:dyDescent="0.2">
      <c r="A2656" s="6">
        <v>873424750179</v>
      </c>
      <c r="B2656" t="s">
        <v>57</v>
      </c>
      <c r="C2656" s="3">
        <v>25.190000000000012</v>
      </c>
      <c r="D2656">
        <v>135.08000000000001</v>
      </c>
      <c r="E2656">
        <f t="shared" si="41"/>
        <v>61.300000000000004</v>
      </c>
      <c r="F2656" t="str">
        <f>IF(_xlfn.XLOOKUP(A2656,'Shipment Detail'!N:N,'Shipment Detail'!D:D)="entreprise","E","P")</f>
        <v>E</v>
      </c>
    </row>
    <row r="2657" spans="1:6" x14ac:dyDescent="0.2">
      <c r="A2657" s="6">
        <v>873424804253</v>
      </c>
      <c r="B2657" t="s">
        <v>57</v>
      </c>
      <c r="C2657" s="3">
        <v>12.14</v>
      </c>
      <c r="D2657">
        <v>50.38</v>
      </c>
      <c r="E2657">
        <f t="shared" si="41"/>
        <v>22.900000000000002</v>
      </c>
      <c r="F2657" t="str">
        <f>IF(_xlfn.XLOOKUP(A2657,'Shipment Detail'!N:N,'Shipment Detail'!D:D)="entreprise","E","P")</f>
        <v>E</v>
      </c>
    </row>
    <row r="2658" spans="1:6" x14ac:dyDescent="0.2">
      <c r="A2658" s="6">
        <v>873424824130</v>
      </c>
      <c r="B2658" t="s">
        <v>57</v>
      </c>
      <c r="C2658" s="3">
        <v>9.8000000000000007</v>
      </c>
      <c r="D2658">
        <v>33.659999999999997</v>
      </c>
      <c r="E2658">
        <f t="shared" si="41"/>
        <v>15.299999999999999</v>
      </c>
      <c r="F2658" t="str">
        <f>IF(_xlfn.XLOOKUP(A2658,'Shipment Detail'!N:N,'Shipment Detail'!D:D)="entreprise","E","P")</f>
        <v>E</v>
      </c>
    </row>
    <row r="2659" spans="1:6" x14ac:dyDescent="0.2">
      <c r="A2659" s="6">
        <v>873424839199</v>
      </c>
      <c r="B2659" t="s">
        <v>57</v>
      </c>
      <c r="C2659" s="3">
        <v>23.52000000000001</v>
      </c>
      <c r="D2659">
        <v>124.3</v>
      </c>
      <c r="E2659">
        <f t="shared" si="41"/>
        <v>56.4</v>
      </c>
      <c r="F2659" t="str">
        <f>IF(_xlfn.XLOOKUP(A2659,'Shipment Detail'!N:N,'Shipment Detail'!D:D)="entreprise","E","P")</f>
        <v>E</v>
      </c>
    </row>
    <row r="2660" spans="1:6" x14ac:dyDescent="0.2">
      <c r="A2660" s="6">
        <v>873424925265</v>
      </c>
      <c r="B2660" t="s">
        <v>57</v>
      </c>
      <c r="C2660" s="3">
        <v>14.150000000000006</v>
      </c>
      <c r="D2660">
        <v>63.8</v>
      </c>
      <c r="E2660">
        <f t="shared" si="41"/>
        <v>29</v>
      </c>
      <c r="F2660" t="str">
        <f>IF(_xlfn.XLOOKUP(A2660,'Shipment Detail'!N:N,'Shipment Detail'!D:D)="entreprise","E","P")</f>
        <v>E</v>
      </c>
    </row>
    <row r="2661" spans="1:6" x14ac:dyDescent="0.2">
      <c r="A2661" s="6">
        <v>873424964744</v>
      </c>
      <c r="B2661" t="s">
        <v>57</v>
      </c>
      <c r="C2661" s="3">
        <v>9.4600000000000009</v>
      </c>
      <c r="D2661">
        <v>33</v>
      </c>
      <c r="E2661">
        <f t="shared" si="41"/>
        <v>15</v>
      </c>
      <c r="F2661" t="str">
        <f>IF(_xlfn.XLOOKUP(A2661,'Shipment Detail'!N:N,'Shipment Detail'!D:D)="entreprise","E","P")</f>
        <v>E</v>
      </c>
    </row>
    <row r="2662" spans="1:6" x14ac:dyDescent="0.2">
      <c r="A2662" s="6">
        <v>873424999819</v>
      </c>
      <c r="B2662" t="s">
        <v>57</v>
      </c>
      <c r="C2662" s="3">
        <v>33.320000000000007</v>
      </c>
      <c r="D2662">
        <v>178.86</v>
      </c>
      <c r="E2662">
        <f t="shared" si="41"/>
        <v>81.199999999999989</v>
      </c>
      <c r="F2662" t="str">
        <f>IF(_xlfn.XLOOKUP(A2662,'Shipment Detail'!N:N,'Shipment Detail'!D:D)="entreprise","E","P")</f>
        <v>E</v>
      </c>
    </row>
    <row r="2663" spans="1:6" x14ac:dyDescent="0.2">
      <c r="A2663" s="6">
        <v>873425041377</v>
      </c>
      <c r="B2663" t="s">
        <v>57</v>
      </c>
      <c r="C2663" s="3">
        <v>11.14</v>
      </c>
      <c r="D2663">
        <v>42.9</v>
      </c>
      <c r="E2663">
        <f t="shared" si="41"/>
        <v>19.5</v>
      </c>
      <c r="F2663" t="str">
        <f>IF(_xlfn.XLOOKUP(A2663,'Shipment Detail'!N:N,'Shipment Detail'!D:D)="entreprise","E","P")</f>
        <v>E</v>
      </c>
    </row>
    <row r="2664" spans="1:6" x14ac:dyDescent="0.2">
      <c r="A2664" s="6">
        <v>873425059357</v>
      </c>
      <c r="B2664" t="s">
        <v>57</v>
      </c>
      <c r="C2664" s="3">
        <v>10.800000000000004</v>
      </c>
      <c r="D2664">
        <v>41.8</v>
      </c>
      <c r="E2664">
        <f t="shared" si="41"/>
        <v>19</v>
      </c>
      <c r="F2664" t="str">
        <f>IF(_xlfn.XLOOKUP(A2664,'Shipment Detail'!N:N,'Shipment Detail'!D:D)="entreprise","E","P")</f>
        <v>E</v>
      </c>
    </row>
    <row r="2665" spans="1:6" x14ac:dyDescent="0.2">
      <c r="A2665" s="6">
        <v>873425080422</v>
      </c>
      <c r="B2665" t="s">
        <v>57</v>
      </c>
      <c r="C2665" s="3">
        <v>20.509999999999991</v>
      </c>
      <c r="D2665">
        <v>104.94</v>
      </c>
      <c r="E2665">
        <f t="shared" si="41"/>
        <v>47.6</v>
      </c>
      <c r="F2665" t="str">
        <f>IF(_xlfn.XLOOKUP(A2665,'Shipment Detail'!N:N,'Shipment Detail'!D:D)="entreprise","E","P")</f>
        <v>E</v>
      </c>
    </row>
    <row r="2666" spans="1:6" x14ac:dyDescent="0.2">
      <c r="A2666" s="6">
        <v>873425114479</v>
      </c>
      <c r="B2666" t="s">
        <v>57</v>
      </c>
      <c r="C2666" s="3">
        <v>18.829999999999998</v>
      </c>
      <c r="D2666">
        <v>93.72</v>
      </c>
      <c r="E2666">
        <f t="shared" si="41"/>
        <v>42.6</v>
      </c>
      <c r="F2666" t="str">
        <f>IF(_xlfn.XLOOKUP(A2666,'Shipment Detail'!N:N,'Shipment Detail'!D:D)="entreprise","E","P")</f>
        <v>E</v>
      </c>
    </row>
    <row r="2667" spans="1:6" x14ac:dyDescent="0.2">
      <c r="A2667" s="6">
        <v>873425142608</v>
      </c>
      <c r="B2667" t="s">
        <v>57</v>
      </c>
      <c r="C2667" s="3">
        <v>9.4600000000000009</v>
      </c>
      <c r="D2667">
        <v>33</v>
      </c>
      <c r="E2667">
        <f t="shared" si="41"/>
        <v>15</v>
      </c>
      <c r="F2667" t="str">
        <f>IF(_xlfn.XLOOKUP(A2667,'Shipment Detail'!N:N,'Shipment Detail'!D:D)="entreprise","E","P")</f>
        <v>E</v>
      </c>
    </row>
    <row r="2668" spans="1:6" x14ac:dyDescent="0.2">
      <c r="A2668" s="6">
        <v>873425153330</v>
      </c>
      <c r="B2668" t="s">
        <v>57</v>
      </c>
      <c r="C2668" s="3">
        <v>6.4499999999999993</v>
      </c>
      <c r="D2668">
        <v>13.2</v>
      </c>
      <c r="E2668">
        <f t="shared" si="41"/>
        <v>6</v>
      </c>
      <c r="F2668" t="str">
        <f>IF(_xlfn.XLOOKUP(A2668,'Shipment Detail'!N:N,'Shipment Detail'!D:D)="entreprise","E","P")</f>
        <v>E</v>
      </c>
    </row>
    <row r="2669" spans="1:6" x14ac:dyDescent="0.2">
      <c r="A2669" s="6">
        <v>873425186434</v>
      </c>
      <c r="B2669" t="s">
        <v>57</v>
      </c>
      <c r="C2669" s="3">
        <v>9.8000000000000007</v>
      </c>
      <c r="D2669">
        <v>35.200000000000003</v>
      </c>
      <c r="E2669">
        <f t="shared" si="41"/>
        <v>16</v>
      </c>
      <c r="F2669" t="str">
        <f>IF(_xlfn.XLOOKUP(A2669,'Shipment Detail'!N:N,'Shipment Detail'!D:D)="entreprise","E","P")</f>
        <v>E</v>
      </c>
    </row>
    <row r="2670" spans="1:6" x14ac:dyDescent="0.2">
      <c r="A2670" s="6">
        <v>873425218499</v>
      </c>
      <c r="B2670" t="s">
        <v>57</v>
      </c>
      <c r="C2670" s="3">
        <v>6.4499999999999993</v>
      </c>
      <c r="D2670">
        <v>13.2</v>
      </c>
      <c r="E2670">
        <f t="shared" si="41"/>
        <v>6</v>
      </c>
      <c r="F2670" t="str">
        <f>IF(_xlfn.XLOOKUP(A2670,'Shipment Detail'!N:N,'Shipment Detail'!D:D)="entreprise","E","P")</f>
        <v>E</v>
      </c>
    </row>
    <row r="2671" spans="1:6" x14ac:dyDescent="0.2">
      <c r="A2671" s="6">
        <v>873425250296</v>
      </c>
      <c r="B2671" t="s">
        <v>57</v>
      </c>
      <c r="C2671" s="3">
        <v>15.489999999999995</v>
      </c>
      <c r="D2671">
        <v>71.5</v>
      </c>
      <c r="E2671">
        <f t="shared" si="41"/>
        <v>32.5</v>
      </c>
      <c r="F2671" t="str">
        <f>IF(_xlfn.XLOOKUP(A2671,'Shipment Detail'!N:N,'Shipment Detail'!D:D)="entreprise","E","P")</f>
        <v>E</v>
      </c>
    </row>
    <row r="2672" spans="1:6" x14ac:dyDescent="0.2">
      <c r="A2672" s="6">
        <v>873425279891</v>
      </c>
      <c r="B2672" t="s">
        <v>57</v>
      </c>
      <c r="C2672" s="3">
        <v>11.809999999999995</v>
      </c>
      <c r="D2672">
        <v>47.74</v>
      </c>
      <c r="E2672">
        <f t="shared" si="41"/>
        <v>21.700000000000003</v>
      </c>
      <c r="F2672" t="str">
        <f>IF(_xlfn.XLOOKUP(A2672,'Shipment Detail'!N:N,'Shipment Detail'!D:D)="entreprise","E","P")</f>
        <v>E</v>
      </c>
    </row>
    <row r="2673" spans="1:6" x14ac:dyDescent="0.2">
      <c r="A2673" s="6">
        <v>873425303021</v>
      </c>
      <c r="B2673" t="s">
        <v>57</v>
      </c>
      <c r="C2673" s="3">
        <v>9.8000000000000007</v>
      </c>
      <c r="D2673">
        <v>35.200000000000003</v>
      </c>
      <c r="E2673">
        <f t="shared" si="41"/>
        <v>16</v>
      </c>
      <c r="F2673" t="str">
        <f>IF(_xlfn.XLOOKUP(A2673,'Shipment Detail'!N:N,'Shipment Detail'!D:D)="entreprise","E","P")</f>
        <v>P</v>
      </c>
    </row>
    <row r="2674" spans="1:6" x14ac:dyDescent="0.2">
      <c r="A2674" s="6">
        <v>873425310457</v>
      </c>
      <c r="B2674" t="s">
        <v>57</v>
      </c>
      <c r="C2674" s="3">
        <v>7.120000000000001</v>
      </c>
      <c r="D2674">
        <v>17.600000000000001</v>
      </c>
      <c r="E2674">
        <f t="shared" si="41"/>
        <v>8</v>
      </c>
      <c r="F2674" t="str">
        <f>IF(_xlfn.XLOOKUP(A2674,'Shipment Detail'!N:N,'Shipment Detail'!D:D)="entreprise","E","P")</f>
        <v>E</v>
      </c>
    </row>
    <row r="2675" spans="1:6" x14ac:dyDescent="0.2">
      <c r="A2675" s="6">
        <v>873425319031</v>
      </c>
      <c r="B2675" t="s">
        <v>57</v>
      </c>
      <c r="C2675" s="3">
        <v>8.4599999999999973</v>
      </c>
      <c r="D2675">
        <v>26.4</v>
      </c>
      <c r="E2675">
        <f t="shared" si="41"/>
        <v>12</v>
      </c>
      <c r="F2675" t="str">
        <f>IF(_xlfn.XLOOKUP(A2675,'Shipment Detail'!N:N,'Shipment Detail'!D:D)="entreprise","E","P")</f>
        <v>E</v>
      </c>
    </row>
    <row r="2676" spans="1:6" x14ac:dyDescent="0.2">
      <c r="A2676" s="6">
        <v>873425341721</v>
      </c>
      <c r="B2676" t="s">
        <v>57</v>
      </c>
      <c r="C2676" s="3">
        <v>9.4600000000000009</v>
      </c>
      <c r="D2676">
        <v>33</v>
      </c>
      <c r="E2676">
        <f t="shared" si="41"/>
        <v>15</v>
      </c>
      <c r="F2676" t="str">
        <f>IF(_xlfn.XLOOKUP(A2676,'Shipment Detail'!N:N,'Shipment Detail'!D:D)="entreprise","E","P")</f>
        <v>E</v>
      </c>
    </row>
    <row r="2677" spans="1:6" x14ac:dyDescent="0.2">
      <c r="A2677" s="6">
        <v>873425356390</v>
      </c>
      <c r="B2677" t="s">
        <v>57</v>
      </c>
      <c r="C2677" s="3">
        <v>6.120000000000001</v>
      </c>
      <c r="D2677">
        <v>11</v>
      </c>
      <c r="E2677">
        <f t="shared" si="41"/>
        <v>5</v>
      </c>
      <c r="F2677" t="str">
        <f>IF(_xlfn.XLOOKUP(A2677,'Shipment Detail'!N:N,'Shipment Detail'!D:D)="entreprise","E","P")</f>
        <v>E</v>
      </c>
    </row>
    <row r="2678" spans="1:6" x14ac:dyDescent="0.2">
      <c r="A2678" s="6">
        <v>873425396176</v>
      </c>
      <c r="B2678" t="s">
        <v>57</v>
      </c>
      <c r="C2678" s="3">
        <v>9.4600000000000009</v>
      </c>
      <c r="D2678">
        <v>33</v>
      </c>
      <c r="E2678">
        <f t="shared" si="41"/>
        <v>15</v>
      </c>
      <c r="F2678" t="str">
        <f>IF(_xlfn.XLOOKUP(A2678,'Shipment Detail'!N:N,'Shipment Detail'!D:D)="entreprise","E","P")</f>
        <v>E</v>
      </c>
    </row>
    <row r="2679" spans="1:6" x14ac:dyDescent="0.2">
      <c r="A2679" s="6">
        <v>873425409206</v>
      </c>
      <c r="B2679" t="s">
        <v>57</v>
      </c>
      <c r="C2679" s="3">
        <v>15.830000000000005</v>
      </c>
      <c r="D2679">
        <v>74.8</v>
      </c>
      <c r="E2679">
        <f t="shared" si="41"/>
        <v>34</v>
      </c>
      <c r="F2679" t="str">
        <f>IF(_xlfn.XLOOKUP(A2679,'Shipment Detail'!N:N,'Shipment Detail'!D:D)="entreprise","E","P")</f>
        <v>E</v>
      </c>
    </row>
    <row r="2680" spans="1:6" x14ac:dyDescent="0.2">
      <c r="A2680" s="6">
        <v>873425428462</v>
      </c>
      <c r="B2680" t="s">
        <v>57</v>
      </c>
      <c r="C2680" s="3">
        <v>8.129999999999999</v>
      </c>
      <c r="D2680">
        <v>23.32</v>
      </c>
      <c r="E2680">
        <f t="shared" si="41"/>
        <v>10.6</v>
      </c>
      <c r="F2680" t="str">
        <f>IF(_xlfn.XLOOKUP(A2680,'Shipment Detail'!N:N,'Shipment Detail'!D:D)="entreprise","E","P")</f>
        <v>E</v>
      </c>
    </row>
    <row r="2681" spans="1:6" x14ac:dyDescent="0.2">
      <c r="A2681" s="6">
        <v>873425446932</v>
      </c>
      <c r="B2681" t="s">
        <v>57</v>
      </c>
      <c r="C2681" s="3">
        <v>16.5</v>
      </c>
      <c r="D2681">
        <v>78.98</v>
      </c>
      <c r="E2681">
        <f t="shared" si="41"/>
        <v>35.9</v>
      </c>
      <c r="F2681" t="str">
        <f>IF(_xlfn.XLOOKUP(A2681,'Shipment Detail'!N:N,'Shipment Detail'!D:D)="entreprise","E","P")</f>
        <v>E</v>
      </c>
    </row>
    <row r="2682" spans="1:6" x14ac:dyDescent="0.2">
      <c r="A2682" s="6">
        <v>873425469716</v>
      </c>
      <c r="B2682" t="s">
        <v>57</v>
      </c>
      <c r="C2682" s="3">
        <v>7.120000000000001</v>
      </c>
      <c r="D2682">
        <v>15.84</v>
      </c>
      <c r="E2682">
        <f t="shared" si="41"/>
        <v>7.1999999999999993</v>
      </c>
      <c r="F2682" t="str">
        <f>IF(_xlfn.XLOOKUP(A2682,'Shipment Detail'!N:N,'Shipment Detail'!D:D)="entreprise","E","P")</f>
        <v>E</v>
      </c>
    </row>
    <row r="2683" spans="1:6" x14ac:dyDescent="0.2">
      <c r="A2683" s="6">
        <v>873425484510</v>
      </c>
      <c r="B2683" t="s">
        <v>57</v>
      </c>
      <c r="C2683" s="3">
        <v>11.469999999999999</v>
      </c>
      <c r="D2683">
        <v>46.2</v>
      </c>
      <c r="E2683">
        <f t="shared" si="41"/>
        <v>21</v>
      </c>
      <c r="F2683" t="str">
        <f>IF(_xlfn.XLOOKUP(A2683,'Shipment Detail'!N:N,'Shipment Detail'!D:D)="entreprise","E","P")</f>
        <v>E</v>
      </c>
    </row>
    <row r="2684" spans="1:6" x14ac:dyDescent="0.2">
      <c r="A2684" s="6">
        <v>873425500359</v>
      </c>
      <c r="B2684" t="s">
        <v>57</v>
      </c>
      <c r="C2684" s="3">
        <v>7.4600000000000009</v>
      </c>
      <c r="D2684">
        <v>19.8</v>
      </c>
      <c r="E2684">
        <f t="shared" si="41"/>
        <v>9</v>
      </c>
      <c r="F2684" t="str">
        <f>IF(_xlfn.XLOOKUP(A2684,'Shipment Detail'!N:N,'Shipment Detail'!D:D)="entreprise","E","P")</f>
        <v>E</v>
      </c>
    </row>
    <row r="2685" spans="1:6" x14ac:dyDescent="0.2">
      <c r="A2685" s="6">
        <v>873425513738</v>
      </c>
      <c r="B2685" t="s">
        <v>57</v>
      </c>
      <c r="C2685" s="3">
        <v>9.1300000000000026</v>
      </c>
      <c r="D2685">
        <v>30.8</v>
      </c>
      <c r="E2685">
        <f t="shared" si="41"/>
        <v>14</v>
      </c>
      <c r="F2685" t="str">
        <f>IF(_xlfn.XLOOKUP(A2685,'Shipment Detail'!N:N,'Shipment Detail'!D:D)="entreprise","E","P")</f>
        <v>E</v>
      </c>
    </row>
    <row r="2686" spans="1:6" x14ac:dyDescent="0.2">
      <c r="A2686" s="6">
        <v>873425528215</v>
      </c>
      <c r="B2686" t="s">
        <v>57</v>
      </c>
      <c r="C2686" s="3">
        <v>14.480000000000004</v>
      </c>
      <c r="D2686">
        <v>66</v>
      </c>
      <c r="E2686">
        <f t="shared" si="41"/>
        <v>30</v>
      </c>
      <c r="F2686" t="str">
        <f>IF(_xlfn.XLOOKUP(A2686,'Shipment Detail'!N:N,'Shipment Detail'!D:D)="entreprise","E","P")</f>
        <v>E</v>
      </c>
    </row>
    <row r="2687" spans="1:6" x14ac:dyDescent="0.2">
      <c r="A2687" s="6">
        <v>873425559280</v>
      </c>
      <c r="B2687" t="s">
        <v>57</v>
      </c>
      <c r="C2687" s="3">
        <v>10.469999999999999</v>
      </c>
      <c r="D2687">
        <v>38.72</v>
      </c>
      <c r="E2687">
        <f t="shared" si="41"/>
        <v>17.600000000000001</v>
      </c>
      <c r="F2687" t="str">
        <f>IF(_xlfn.XLOOKUP(A2687,'Shipment Detail'!N:N,'Shipment Detail'!D:D)="entreprise","E","P")</f>
        <v>E</v>
      </c>
    </row>
    <row r="2688" spans="1:6" x14ac:dyDescent="0.2">
      <c r="A2688" s="6">
        <v>873425581477</v>
      </c>
      <c r="B2688" t="s">
        <v>57</v>
      </c>
      <c r="C2688" s="3">
        <v>14.150000000000006</v>
      </c>
      <c r="D2688">
        <v>63.8</v>
      </c>
      <c r="E2688">
        <f t="shared" si="41"/>
        <v>29</v>
      </c>
      <c r="F2688" t="str">
        <f>IF(_xlfn.XLOOKUP(A2688,'Shipment Detail'!N:N,'Shipment Detail'!D:D)="entreprise","E","P")</f>
        <v>E</v>
      </c>
    </row>
    <row r="2689" spans="1:6" x14ac:dyDescent="0.2">
      <c r="A2689" s="6">
        <v>873425616670</v>
      </c>
      <c r="B2689" t="s">
        <v>57</v>
      </c>
      <c r="C2689" s="3">
        <v>9.8000000000000007</v>
      </c>
      <c r="D2689">
        <v>34.979999999999997</v>
      </c>
      <c r="E2689">
        <f t="shared" si="41"/>
        <v>15.9</v>
      </c>
      <c r="F2689" t="str">
        <f>IF(_xlfn.XLOOKUP(A2689,'Shipment Detail'!N:N,'Shipment Detail'!D:D)="entreprise","E","P")</f>
        <v>E</v>
      </c>
    </row>
    <row r="2690" spans="1:6" x14ac:dyDescent="0.2">
      <c r="A2690" s="6">
        <v>873425896478</v>
      </c>
      <c r="B2690" t="s">
        <v>57</v>
      </c>
      <c r="C2690" s="3">
        <v>19.170000000000002</v>
      </c>
      <c r="D2690">
        <v>95.26</v>
      </c>
      <c r="E2690">
        <f t="shared" si="41"/>
        <v>43.300000000000004</v>
      </c>
      <c r="F2690" t="str">
        <f>IF(_xlfn.XLOOKUP(A2690,'Shipment Detail'!N:N,'Shipment Detail'!D:D)="entreprise","E","P")</f>
        <v>E</v>
      </c>
    </row>
    <row r="2691" spans="1:6" x14ac:dyDescent="0.2">
      <c r="A2691" s="6">
        <v>873425930102</v>
      </c>
      <c r="B2691" t="s">
        <v>57</v>
      </c>
      <c r="C2691" s="3">
        <v>8.4599999999999973</v>
      </c>
      <c r="D2691">
        <v>25.52</v>
      </c>
      <c r="E2691">
        <f t="shared" ref="E2691:E2754" si="42">ROUNDUP(D2691*0.453592,1)</f>
        <v>11.6</v>
      </c>
      <c r="F2691" t="str">
        <f>IF(_xlfn.XLOOKUP(A2691,'Shipment Detail'!N:N,'Shipment Detail'!D:D)="entreprise","E","P")</f>
        <v>E</v>
      </c>
    </row>
    <row r="2692" spans="1:6" x14ac:dyDescent="0.2">
      <c r="A2692" s="6">
        <v>873426007014</v>
      </c>
      <c r="B2692" t="s">
        <v>57</v>
      </c>
      <c r="C2692" s="3">
        <v>10.129999999999995</v>
      </c>
      <c r="D2692">
        <v>36.08</v>
      </c>
      <c r="E2692">
        <f t="shared" si="42"/>
        <v>16.400000000000002</v>
      </c>
      <c r="F2692" t="str">
        <f>IF(_xlfn.XLOOKUP(A2692,'Shipment Detail'!N:N,'Shipment Detail'!D:D)="entreprise","E","P")</f>
        <v>E</v>
      </c>
    </row>
    <row r="2693" spans="1:6" x14ac:dyDescent="0.2">
      <c r="A2693" s="6">
        <v>873426025572</v>
      </c>
      <c r="B2693" t="s">
        <v>57</v>
      </c>
      <c r="C2693" s="3">
        <v>10.469999999999999</v>
      </c>
      <c r="D2693">
        <v>39.159999999999997</v>
      </c>
      <c r="E2693">
        <f t="shared" si="42"/>
        <v>17.8</v>
      </c>
      <c r="F2693" t="str">
        <f>IF(_xlfn.XLOOKUP(A2693,'Shipment Detail'!N:N,'Shipment Detail'!D:D)="entreprise","E","P")</f>
        <v>E</v>
      </c>
    </row>
    <row r="2694" spans="1:6" x14ac:dyDescent="0.2">
      <c r="A2694" s="6">
        <v>873426071994</v>
      </c>
      <c r="B2694" t="s">
        <v>57</v>
      </c>
      <c r="C2694" s="3">
        <v>17.5</v>
      </c>
      <c r="D2694">
        <v>85.8</v>
      </c>
      <c r="E2694">
        <f t="shared" si="42"/>
        <v>39</v>
      </c>
      <c r="F2694" t="str">
        <f>IF(_xlfn.XLOOKUP(A2694,'Shipment Detail'!N:N,'Shipment Detail'!D:D)="entreprise","E","P")</f>
        <v>E</v>
      </c>
    </row>
    <row r="2695" spans="1:6" x14ac:dyDescent="0.2">
      <c r="A2695" s="6">
        <v>873426122690</v>
      </c>
      <c r="B2695" t="s">
        <v>57</v>
      </c>
      <c r="C2695" s="3">
        <v>15.489999999999995</v>
      </c>
      <c r="D2695">
        <v>72.599999999999994</v>
      </c>
      <c r="E2695">
        <f t="shared" si="42"/>
        <v>33</v>
      </c>
      <c r="F2695" t="str">
        <f>IF(_xlfn.XLOOKUP(A2695,'Shipment Detail'!N:N,'Shipment Detail'!D:D)="entreprise","E","P")</f>
        <v>E</v>
      </c>
    </row>
    <row r="2696" spans="1:6" x14ac:dyDescent="0.2">
      <c r="A2696" s="6">
        <v>873426194370</v>
      </c>
      <c r="B2696" t="s">
        <v>57</v>
      </c>
      <c r="C2696" s="3">
        <v>13.149999999999999</v>
      </c>
      <c r="D2696">
        <v>56.32</v>
      </c>
      <c r="E2696">
        <f t="shared" si="42"/>
        <v>25.6</v>
      </c>
      <c r="F2696" t="str">
        <f>IF(_xlfn.XLOOKUP(A2696,'Shipment Detail'!N:N,'Shipment Detail'!D:D)="entreprise","E","P")</f>
        <v>E</v>
      </c>
    </row>
    <row r="2697" spans="1:6" x14ac:dyDescent="0.2">
      <c r="A2697" s="6">
        <v>873426227824</v>
      </c>
      <c r="B2697" t="s">
        <v>57</v>
      </c>
      <c r="C2697" s="3">
        <v>9.4600000000000009</v>
      </c>
      <c r="D2697">
        <v>33</v>
      </c>
      <c r="E2697">
        <f t="shared" si="42"/>
        <v>15</v>
      </c>
      <c r="F2697" t="str">
        <f>IF(_xlfn.XLOOKUP(A2697,'Shipment Detail'!N:N,'Shipment Detail'!D:D)="entreprise","E","P")</f>
        <v>E</v>
      </c>
    </row>
    <row r="2698" spans="1:6" x14ac:dyDescent="0.2">
      <c r="A2698" s="6">
        <v>873426266052</v>
      </c>
      <c r="B2698" t="s">
        <v>57</v>
      </c>
      <c r="C2698" s="3">
        <v>17.839999999999996</v>
      </c>
      <c r="D2698">
        <v>88</v>
      </c>
      <c r="E2698">
        <f t="shared" si="42"/>
        <v>40</v>
      </c>
      <c r="F2698" t="str">
        <f>IF(_xlfn.XLOOKUP(A2698,'Shipment Detail'!N:N,'Shipment Detail'!D:D)="entreprise","E","P")</f>
        <v>E</v>
      </c>
    </row>
    <row r="2699" spans="1:6" x14ac:dyDescent="0.2">
      <c r="A2699" s="6">
        <v>873426310604</v>
      </c>
      <c r="B2699" t="s">
        <v>57</v>
      </c>
      <c r="C2699" s="3">
        <v>10.129999999999995</v>
      </c>
      <c r="D2699">
        <v>36.08</v>
      </c>
      <c r="E2699">
        <f t="shared" si="42"/>
        <v>16.400000000000002</v>
      </c>
      <c r="F2699" t="str">
        <f>IF(_xlfn.XLOOKUP(A2699,'Shipment Detail'!N:N,'Shipment Detail'!D:D)="entreprise","E","P")</f>
        <v>E</v>
      </c>
    </row>
    <row r="2700" spans="1:6" x14ac:dyDescent="0.2">
      <c r="A2700" s="6">
        <v>873426327301</v>
      </c>
      <c r="B2700" t="s">
        <v>57</v>
      </c>
      <c r="C2700" s="3">
        <v>12.480000000000004</v>
      </c>
      <c r="D2700">
        <v>51.04</v>
      </c>
      <c r="E2700">
        <f t="shared" si="42"/>
        <v>23.200000000000003</v>
      </c>
      <c r="F2700" t="str">
        <f>IF(_xlfn.XLOOKUP(A2700,'Shipment Detail'!N:N,'Shipment Detail'!D:D)="entreprise","E","P")</f>
        <v>E</v>
      </c>
    </row>
    <row r="2701" spans="1:6" x14ac:dyDescent="0.2">
      <c r="A2701" s="6">
        <v>873426354176</v>
      </c>
      <c r="B2701" t="s">
        <v>57</v>
      </c>
      <c r="C2701" s="3">
        <v>9.1300000000000026</v>
      </c>
      <c r="D2701">
        <v>30.8</v>
      </c>
      <c r="E2701">
        <f t="shared" si="42"/>
        <v>14</v>
      </c>
      <c r="F2701" t="str">
        <f>IF(_xlfn.XLOOKUP(A2701,'Shipment Detail'!N:N,'Shipment Detail'!D:D)="entreprise","E","P")</f>
        <v>E</v>
      </c>
    </row>
    <row r="2702" spans="1:6" x14ac:dyDescent="0.2">
      <c r="A2702" s="6">
        <v>873426365622</v>
      </c>
      <c r="B2702" t="s">
        <v>57</v>
      </c>
      <c r="C2702" s="3">
        <v>9.1300000000000026</v>
      </c>
      <c r="D2702">
        <v>30.8</v>
      </c>
      <c r="E2702">
        <f t="shared" si="42"/>
        <v>14</v>
      </c>
      <c r="F2702" t="str">
        <f>IF(_xlfn.XLOOKUP(A2702,'Shipment Detail'!N:N,'Shipment Detail'!D:D)="entreprise","E","P")</f>
        <v>E</v>
      </c>
    </row>
    <row r="2703" spans="1:6" x14ac:dyDescent="0.2">
      <c r="A2703" s="6">
        <v>873426382007</v>
      </c>
      <c r="B2703" t="s">
        <v>57</v>
      </c>
      <c r="C2703" s="3">
        <v>19.499999999999993</v>
      </c>
      <c r="D2703">
        <v>98.12</v>
      </c>
      <c r="E2703">
        <f t="shared" si="42"/>
        <v>44.6</v>
      </c>
      <c r="F2703" t="str">
        <f>IF(_xlfn.XLOOKUP(A2703,'Shipment Detail'!N:N,'Shipment Detail'!D:D)="entreprise","E","P")</f>
        <v>E</v>
      </c>
    </row>
    <row r="2704" spans="1:6" x14ac:dyDescent="0.2">
      <c r="A2704" s="6">
        <v>873426409268</v>
      </c>
      <c r="B2704" t="s">
        <v>57</v>
      </c>
      <c r="C2704" s="3">
        <v>11.14</v>
      </c>
      <c r="D2704">
        <v>43.12</v>
      </c>
      <c r="E2704">
        <f t="shared" si="42"/>
        <v>19.600000000000001</v>
      </c>
      <c r="F2704" t="str">
        <f>IF(_xlfn.XLOOKUP(A2704,'Shipment Detail'!N:N,'Shipment Detail'!D:D)="entreprise","E","P")</f>
        <v>E</v>
      </c>
    </row>
    <row r="2705" spans="1:6" x14ac:dyDescent="0.2">
      <c r="A2705" s="6">
        <v>873426431465</v>
      </c>
      <c r="B2705" t="s">
        <v>57</v>
      </c>
      <c r="C2705" s="3">
        <v>9.1300000000000026</v>
      </c>
      <c r="D2705">
        <v>30.8</v>
      </c>
      <c r="E2705">
        <f t="shared" si="42"/>
        <v>14</v>
      </c>
      <c r="F2705" t="str">
        <f>IF(_xlfn.XLOOKUP(A2705,'Shipment Detail'!N:N,'Shipment Detail'!D:D)="entreprise","E","P")</f>
        <v>E</v>
      </c>
    </row>
    <row r="2706" spans="1:6" x14ac:dyDescent="0.2">
      <c r="A2706" s="6">
        <v>873426453610</v>
      </c>
      <c r="B2706" t="s">
        <v>57</v>
      </c>
      <c r="C2706" s="3">
        <v>16.159999999999997</v>
      </c>
      <c r="D2706">
        <v>75.680000000000007</v>
      </c>
      <c r="E2706">
        <f t="shared" si="42"/>
        <v>34.4</v>
      </c>
      <c r="F2706" t="str">
        <f>IF(_xlfn.XLOOKUP(A2706,'Shipment Detail'!N:N,'Shipment Detail'!D:D)="entreprise","E","P")</f>
        <v>E</v>
      </c>
    </row>
    <row r="2707" spans="1:6" x14ac:dyDescent="0.2">
      <c r="A2707" s="6">
        <v>873426480603</v>
      </c>
      <c r="B2707" t="s">
        <v>57</v>
      </c>
      <c r="C2707" s="3">
        <v>12.14</v>
      </c>
      <c r="D2707">
        <v>50.6</v>
      </c>
      <c r="E2707">
        <f t="shared" si="42"/>
        <v>23</v>
      </c>
      <c r="F2707" t="str">
        <f>IF(_xlfn.XLOOKUP(A2707,'Shipment Detail'!N:N,'Shipment Detail'!D:D)="entreprise","E","P")</f>
        <v>E</v>
      </c>
    </row>
    <row r="2708" spans="1:6" x14ac:dyDescent="0.2">
      <c r="A2708" s="6">
        <v>873426511856</v>
      </c>
      <c r="B2708" t="s">
        <v>57</v>
      </c>
      <c r="C2708" s="3">
        <v>9.4600000000000009</v>
      </c>
      <c r="D2708">
        <v>33</v>
      </c>
      <c r="E2708">
        <f t="shared" si="42"/>
        <v>15</v>
      </c>
      <c r="F2708" t="str">
        <f>IF(_xlfn.XLOOKUP(A2708,'Shipment Detail'!N:N,'Shipment Detail'!D:D)="entreprise","E","P")</f>
        <v>E</v>
      </c>
    </row>
    <row r="2709" spans="1:6" x14ac:dyDescent="0.2">
      <c r="A2709" s="6">
        <v>873426526929</v>
      </c>
      <c r="B2709" t="s">
        <v>57</v>
      </c>
      <c r="C2709" s="3">
        <v>10.469999999999999</v>
      </c>
      <c r="D2709">
        <v>39.6</v>
      </c>
      <c r="E2709">
        <f t="shared" si="42"/>
        <v>18</v>
      </c>
      <c r="F2709" t="str">
        <f>IF(_xlfn.XLOOKUP(A2709,'Shipment Detail'!N:N,'Shipment Detail'!D:D)="entreprise","E","P")</f>
        <v>E</v>
      </c>
    </row>
    <row r="2710" spans="1:6" x14ac:dyDescent="0.2">
      <c r="A2710" s="6">
        <v>873426549367</v>
      </c>
      <c r="B2710" t="s">
        <v>57</v>
      </c>
      <c r="C2710" s="3">
        <v>14.82</v>
      </c>
      <c r="D2710">
        <v>67.760000000000005</v>
      </c>
      <c r="E2710">
        <f t="shared" si="42"/>
        <v>30.8</v>
      </c>
      <c r="F2710" t="str">
        <f>IF(_xlfn.XLOOKUP(A2710,'Shipment Detail'!N:N,'Shipment Detail'!D:D)="entreprise","E","P")</f>
        <v>E</v>
      </c>
    </row>
    <row r="2711" spans="1:6" x14ac:dyDescent="0.2">
      <c r="A2711" s="6">
        <v>873426575401</v>
      </c>
      <c r="B2711" t="s">
        <v>57</v>
      </c>
      <c r="C2711" s="3">
        <v>9.8000000000000007</v>
      </c>
      <c r="D2711">
        <v>34.32</v>
      </c>
      <c r="E2711">
        <f t="shared" si="42"/>
        <v>15.6</v>
      </c>
      <c r="F2711" t="str">
        <f>IF(_xlfn.XLOOKUP(A2711,'Shipment Detail'!N:N,'Shipment Detail'!D:D)="entreprise","E","P")</f>
        <v>E</v>
      </c>
    </row>
    <row r="2712" spans="1:6" x14ac:dyDescent="0.2">
      <c r="A2712" s="6">
        <v>873426587460</v>
      </c>
      <c r="B2712" t="s">
        <v>57</v>
      </c>
      <c r="C2712" s="3">
        <v>7.120000000000001</v>
      </c>
      <c r="D2712">
        <v>17.600000000000001</v>
      </c>
      <c r="E2712">
        <f t="shared" si="42"/>
        <v>8</v>
      </c>
      <c r="F2712" t="str">
        <f>IF(_xlfn.XLOOKUP(A2712,'Shipment Detail'!N:N,'Shipment Detail'!D:D)="entreprise","E","P")</f>
        <v>E</v>
      </c>
    </row>
    <row r="2713" spans="1:6" x14ac:dyDescent="0.2">
      <c r="A2713" s="6">
        <v>873426597509</v>
      </c>
      <c r="B2713" t="s">
        <v>57</v>
      </c>
      <c r="C2713" s="3">
        <v>10.469999999999999</v>
      </c>
      <c r="D2713">
        <v>38.06</v>
      </c>
      <c r="E2713">
        <f t="shared" si="42"/>
        <v>17.3</v>
      </c>
      <c r="F2713" t="str">
        <f>IF(_xlfn.XLOOKUP(A2713,'Shipment Detail'!N:N,'Shipment Detail'!D:D)="entreprise","E","P")</f>
        <v>E</v>
      </c>
    </row>
    <row r="2714" spans="1:6" x14ac:dyDescent="0.2">
      <c r="A2714" s="6">
        <v>873426627516</v>
      </c>
      <c r="B2714" t="s">
        <v>57</v>
      </c>
      <c r="C2714" s="3">
        <v>9.8000000000000007</v>
      </c>
      <c r="D2714">
        <v>35.200000000000003</v>
      </c>
      <c r="E2714">
        <f t="shared" si="42"/>
        <v>16</v>
      </c>
      <c r="F2714" t="str">
        <f>IF(_xlfn.XLOOKUP(A2714,'Shipment Detail'!N:N,'Shipment Detail'!D:D)="entreprise","E","P")</f>
        <v>E</v>
      </c>
    </row>
    <row r="2715" spans="1:6" x14ac:dyDescent="0.2">
      <c r="A2715" s="6">
        <v>873426642354</v>
      </c>
      <c r="B2715" t="s">
        <v>57</v>
      </c>
      <c r="C2715" s="3">
        <v>9.4600000000000009</v>
      </c>
      <c r="D2715">
        <v>33</v>
      </c>
      <c r="E2715">
        <f t="shared" si="42"/>
        <v>15</v>
      </c>
      <c r="F2715" t="str">
        <f>IF(_xlfn.XLOOKUP(A2715,'Shipment Detail'!N:N,'Shipment Detail'!D:D)="entreprise","E","P")</f>
        <v>E</v>
      </c>
    </row>
    <row r="2716" spans="1:6" x14ac:dyDescent="0.2">
      <c r="A2716" s="6">
        <v>873426653020</v>
      </c>
      <c r="B2716" t="s">
        <v>57</v>
      </c>
      <c r="C2716" s="3">
        <v>5.4499999999999993</v>
      </c>
      <c r="D2716">
        <v>5.0599999999999996</v>
      </c>
      <c r="E2716">
        <f t="shared" si="42"/>
        <v>2.3000000000000003</v>
      </c>
      <c r="F2716" t="str">
        <f>IF(_xlfn.XLOOKUP(A2716,'Shipment Detail'!N:N,'Shipment Detail'!D:D)="entreprise","E","P")</f>
        <v>E</v>
      </c>
    </row>
    <row r="2717" spans="1:6" x14ac:dyDescent="0.2">
      <c r="A2717" s="6">
        <v>873426667483</v>
      </c>
      <c r="B2717" t="s">
        <v>57</v>
      </c>
      <c r="C2717" s="3">
        <v>10.129999999999995</v>
      </c>
      <c r="D2717">
        <v>36.96</v>
      </c>
      <c r="E2717">
        <f t="shared" si="42"/>
        <v>16.8</v>
      </c>
      <c r="F2717" t="str">
        <f>IF(_xlfn.XLOOKUP(A2717,'Shipment Detail'!N:N,'Shipment Detail'!D:D)="entreprise","E","P")</f>
        <v>E</v>
      </c>
    </row>
    <row r="2718" spans="1:6" x14ac:dyDescent="0.2">
      <c r="A2718" s="6">
        <v>873426681498</v>
      </c>
      <c r="B2718" t="s">
        <v>57</v>
      </c>
      <c r="C2718" s="3">
        <v>10.469999999999999</v>
      </c>
      <c r="D2718">
        <v>38.72</v>
      </c>
      <c r="E2718">
        <f t="shared" si="42"/>
        <v>17.600000000000001</v>
      </c>
      <c r="F2718" t="str">
        <f>IF(_xlfn.XLOOKUP(A2718,'Shipment Detail'!N:N,'Shipment Detail'!D:D)="entreprise","E","P")</f>
        <v>E</v>
      </c>
    </row>
    <row r="2719" spans="1:6" x14ac:dyDescent="0.2">
      <c r="A2719" s="6">
        <v>873426696939</v>
      </c>
      <c r="B2719" t="s">
        <v>57</v>
      </c>
      <c r="C2719" s="3">
        <v>10.469999999999999</v>
      </c>
      <c r="D2719">
        <v>38.72</v>
      </c>
      <c r="E2719">
        <f t="shared" si="42"/>
        <v>17.600000000000001</v>
      </c>
      <c r="F2719" t="str">
        <f>IF(_xlfn.XLOOKUP(A2719,'Shipment Detail'!N:N,'Shipment Detail'!D:D)="entreprise","E","P")</f>
        <v>E</v>
      </c>
    </row>
    <row r="2720" spans="1:6" x14ac:dyDescent="0.2">
      <c r="A2720" s="6">
        <v>873426724667</v>
      </c>
      <c r="B2720" t="s">
        <v>57</v>
      </c>
      <c r="C2720" s="3">
        <v>19.170000000000002</v>
      </c>
      <c r="D2720">
        <v>96.58</v>
      </c>
      <c r="E2720">
        <f t="shared" si="42"/>
        <v>43.9</v>
      </c>
      <c r="F2720" t="str">
        <f>IF(_xlfn.XLOOKUP(A2720,'Shipment Detail'!N:N,'Shipment Detail'!D:D)="entreprise","E","P")</f>
        <v>E</v>
      </c>
    </row>
    <row r="2721" spans="1:6" x14ac:dyDescent="0.2">
      <c r="A2721" s="6">
        <v>873426761915</v>
      </c>
      <c r="B2721" t="s">
        <v>57</v>
      </c>
      <c r="C2721" s="3">
        <v>12.480000000000004</v>
      </c>
      <c r="D2721">
        <v>52.58</v>
      </c>
      <c r="E2721">
        <f t="shared" si="42"/>
        <v>23.900000000000002</v>
      </c>
      <c r="F2721" t="str">
        <f>IF(_xlfn.XLOOKUP(A2721,'Shipment Detail'!N:N,'Shipment Detail'!D:D)="entreprise","E","P")</f>
        <v>E</v>
      </c>
    </row>
    <row r="2722" spans="1:6" x14ac:dyDescent="0.2">
      <c r="A2722" s="6">
        <v>873426794181</v>
      </c>
      <c r="B2722" t="s">
        <v>57</v>
      </c>
      <c r="C2722" s="3">
        <v>11.469999999999999</v>
      </c>
      <c r="D2722">
        <v>45.1</v>
      </c>
      <c r="E2722">
        <f t="shared" si="42"/>
        <v>20.5</v>
      </c>
      <c r="F2722" t="str">
        <f>IF(_xlfn.XLOOKUP(A2722,'Shipment Detail'!N:N,'Shipment Detail'!D:D)="entreprise","E","P")</f>
        <v>E</v>
      </c>
    </row>
    <row r="2723" spans="1:6" x14ac:dyDescent="0.2">
      <c r="A2723" s="6">
        <v>873426815220</v>
      </c>
      <c r="B2723" t="s">
        <v>57</v>
      </c>
      <c r="C2723" s="3">
        <v>9.1300000000000026</v>
      </c>
      <c r="D2723">
        <v>30.8</v>
      </c>
      <c r="E2723">
        <f t="shared" si="42"/>
        <v>14</v>
      </c>
      <c r="F2723" t="str">
        <f>IF(_xlfn.XLOOKUP(A2723,'Shipment Detail'!N:N,'Shipment Detail'!D:D)="entreprise","E","P")</f>
        <v>E</v>
      </c>
    </row>
    <row r="2724" spans="1:6" x14ac:dyDescent="0.2">
      <c r="A2724" s="6">
        <v>873426827625</v>
      </c>
      <c r="B2724" t="s">
        <v>57</v>
      </c>
      <c r="C2724" s="3">
        <v>9.1300000000000026</v>
      </c>
      <c r="D2724">
        <v>30.8</v>
      </c>
      <c r="E2724">
        <f t="shared" si="42"/>
        <v>14</v>
      </c>
      <c r="F2724" t="str">
        <f>IF(_xlfn.XLOOKUP(A2724,'Shipment Detail'!N:N,'Shipment Detail'!D:D)="entreprise","E","P")</f>
        <v>E</v>
      </c>
    </row>
    <row r="2725" spans="1:6" x14ac:dyDescent="0.2">
      <c r="A2725" s="6">
        <v>873426846285</v>
      </c>
      <c r="B2725" t="s">
        <v>57</v>
      </c>
      <c r="C2725" s="3">
        <v>19.170000000000002</v>
      </c>
      <c r="D2725">
        <v>95.48</v>
      </c>
      <c r="E2725">
        <f t="shared" si="42"/>
        <v>43.4</v>
      </c>
      <c r="F2725" t="str">
        <f>IF(_xlfn.XLOOKUP(A2725,'Shipment Detail'!N:N,'Shipment Detail'!D:D)="entreprise","E","P")</f>
        <v>E</v>
      </c>
    </row>
    <row r="2726" spans="1:6" x14ac:dyDescent="0.2">
      <c r="A2726" s="6">
        <v>873426878843</v>
      </c>
      <c r="B2726" t="s">
        <v>57</v>
      </c>
      <c r="C2726" s="3">
        <v>9.1300000000000026</v>
      </c>
      <c r="D2726">
        <v>30.8</v>
      </c>
      <c r="E2726">
        <f t="shared" si="42"/>
        <v>14</v>
      </c>
      <c r="F2726" t="str">
        <f>IF(_xlfn.XLOOKUP(A2726,'Shipment Detail'!N:N,'Shipment Detail'!D:D)="entreprise","E","P")</f>
        <v>E</v>
      </c>
    </row>
    <row r="2727" spans="1:6" x14ac:dyDescent="0.2">
      <c r="A2727" s="6">
        <v>873426891093</v>
      </c>
      <c r="B2727" t="s">
        <v>57</v>
      </c>
      <c r="C2727" s="3">
        <v>10.469999999999999</v>
      </c>
      <c r="D2727">
        <v>39.6</v>
      </c>
      <c r="E2727">
        <f t="shared" si="42"/>
        <v>18</v>
      </c>
      <c r="F2727" t="str">
        <f>IF(_xlfn.XLOOKUP(A2727,'Shipment Detail'!N:N,'Shipment Detail'!D:D)="entreprise","E","P")</f>
        <v>E</v>
      </c>
    </row>
    <row r="2728" spans="1:6" x14ac:dyDescent="0.2">
      <c r="A2728" s="6">
        <v>873426907590</v>
      </c>
      <c r="B2728" t="s">
        <v>57</v>
      </c>
      <c r="C2728" s="3">
        <v>13.809999999999995</v>
      </c>
      <c r="D2728">
        <v>61.6</v>
      </c>
      <c r="E2728">
        <f t="shared" si="42"/>
        <v>28</v>
      </c>
      <c r="F2728" t="str">
        <f>IF(_xlfn.XLOOKUP(A2728,'Shipment Detail'!N:N,'Shipment Detail'!D:D)="entreprise","E","P")</f>
        <v>E</v>
      </c>
    </row>
    <row r="2729" spans="1:6" x14ac:dyDescent="0.2">
      <c r="A2729" s="6">
        <v>873426927363</v>
      </c>
      <c r="B2729" t="s">
        <v>57</v>
      </c>
      <c r="C2729" s="3">
        <v>12.14</v>
      </c>
      <c r="D2729">
        <v>49.28</v>
      </c>
      <c r="E2729">
        <f t="shared" si="42"/>
        <v>22.400000000000002</v>
      </c>
      <c r="F2729" t="str">
        <f>IF(_xlfn.XLOOKUP(A2729,'Shipment Detail'!N:N,'Shipment Detail'!D:D)="entreprise","E","P")</f>
        <v>E</v>
      </c>
    </row>
    <row r="2730" spans="1:6" x14ac:dyDescent="0.2">
      <c r="A2730" s="6">
        <v>873426948924</v>
      </c>
      <c r="B2730" t="s">
        <v>57</v>
      </c>
      <c r="C2730" s="3">
        <v>9.4600000000000009</v>
      </c>
      <c r="D2730">
        <v>33</v>
      </c>
      <c r="E2730">
        <f t="shared" si="42"/>
        <v>15</v>
      </c>
      <c r="F2730" t="str">
        <f>IF(_xlfn.XLOOKUP(A2730,'Shipment Detail'!N:N,'Shipment Detail'!D:D)="entreprise","E","P")</f>
        <v>E</v>
      </c>
    </row>
    <row r="2731" spans="1:6" x14ac:dyDescent="0.2">
      <c r="A2731" s="6">
        <v>873426964563</v>
      </c>
      <c r="B2731" t="s">
        <v>57</v>
      </c>
      <c r="C2731" s="3">
        <v>7.120000000000001</v>
      </c>
      <c r="D2731">
        <v>16.28</v>
      </c>
      <c r="E2731">
        <f t="shared" si="42"/>
        <v>7.3999999999999995</v>
      </c>
      <c r="F2731" t="str">
        <f>IF(_xlfn.XLOOKUP(A2731,'Shipment Detail'!N:N,'Shipment Detail'!D:D)="entreprise","E","P")</f>
        <v>E</v>
      </c>
    </row>
    <row r="2732" spans="1:6" x14ac:dyDescent="0.2">
      <c r="A2732" s="6">
        <v>873426985528</v>
      </c>
      <c r="B2732" t="s">
        <v>57</v>
      </c>
      <c r="C2732" s="3">
        <v>11.469999999999999</v>
      </c>
      <c r="D2732">
        <v>46.2</v>
      </c>
      <c r="E2732">
        <f t="shared" si="42"/>
        <v>21</v>
      </c>
      <c r="F2732" t="str">
        <f>IF(_xlfn.XLOOKUP(A2732,'Shipment Detail'!N:N,'Shipment Detail'!D:D)="entreprise","E","P")</f>
        <v>E</v>
      </c>
    </row>
    <row r="2733" spans="1:6" x14ac:dyDescent="0.2">
      <c r="A2733" s="6">
        <v>873427003450</v>
      </c>
      <c r="B2733" t="s">
        <v>57</v>
      </c>
      <c r="C2733" s="3">
        <v>16.830000000000005</v>
      </c>
      <c r="D2733">
        <v>80.3</v>
      </c>
      <c r="E2733">
        <f t="shared" si="42"/>
        <v>36.5</v>
      </c>
      <c r="F2733" t="str">
        <f>IF(_xlfn.XLOOKUP(A2733,'Shipment Detail'!N:N,'Shipment Detail'!D:D)="entreprise","E","P")</f>
        <v>E</v>
      </c>
    </row>
    <row r="2734" spans="1:6" x14ac:dyDescent="0.2">
      <c r="A2734" s="6">
        <v>873427034312</v>
      </c>
      <c r="B2734" t="s">
        <v>57</v>
      </c>
      <c r="C2734" s="3">
        <v>14.82</v>
      </c>
      <c r="D2734">
        <v>67.319999999999993</v>
      </c>
      <c r="E2734">
        <f t="shared" si="42"/>
        <v>30.6</v>
      </c>
      <c r="F2734" t="str">
        <f>IF(_xlfn.XLOOKUP(A2734,'Shipment Detail'!N:N,'Shipment Detail'!D:D)="entreprise","E","P")</f>
        <v>E</v>
      </c>
    </row>
    <row r="2735" spans="1:6" x14ac:dyDescent="0.2">
      <c r="A2735" s="6">
        <v>873428417545</v>
      </c>
      <c r="B2735" t="s">
        <v>57</v>
      </c>
      <c r="C2735" s="3">
        <v>9.8000000000000007</v>
      </c>
      <c r="D2735">
        <v>34.979999999999997</v>
      </c>
      <c r="E2735">
        <f t="shared" si="42"/>
        <v>15.9</v>
      </c>
      <c r="F2735" t="str">
        <f>IF(_xlfn.XLOOKUP(A2735,'Shipment Detail'!N:N,'Shipment Detail'!D:D)="entreprise","E","P")</f>
        <v>E</v>
      </c>
    </row>
    <row r="2736" spans="1:6" x14ac:dyDescent="0.2">
      <c r="A2736" s="6">
        <v>873428494977</v>
      </c>
      <c r="B2736" t="s">
        <v>57</v>
      </c>
      <c r="C2736" s="3">
        <v>8.4599999999999973</v>
      </c>
      <c r="D2736">
        <v>26.4</v>
      </c>
      <c r="E2736">
        <f t="shared" si="42"/>
        <v>12</v>
      </c>
      <c r="F2736" t="str">
        <f>IF(_xlfn.XLOOKUP(A2736,'Shipment Detail'!N:N,'Shipment Detail'!D:D)="entreprise","E","P")</f>
        <v>E</v>
      </c>
    </row>
    <row r="2737" spans="1:6" x14ac:dyDescent="0.2">
      <c r="A2737" s="6">
        <v>873428512546</v>
      </c>
      <c r="B2737" t="s">
        <v>57</v>
      </c>
      <c r="C2737" s="3">
        <v>6.7899999999999991</v>
      </c>
      <c r="D2737">
        <v>14.74</v>
      </c>
      <c r="E2737">
        <f t="shared" si="42"/>
        <v>6.6999999999999993</v>
      </c>
      <c r="F2737" t="str">
        <f>IF(_xlfn.XLOOKUP(A2737,'Shipment Detail'!N:N,'Shipment Detail'!D:D)="entreprise","E","P")</f>
        <v>E</v>
      </c>
    </row>
    <row r="2738" spans="1:6" x14ac:dyDescent="0.2">
      <c r="A2738" s="6">
        <v>873428530512</v>
      </c>
      <c r="B2738" t="s">
        <v>57</v>
      </c>
      <c r="C2738" s="3">
        <v>10.129999999999995</v>
      </c>
      <c r="D2738">
        <v>36.08</v>
      </c>
      <c r="E2738">
        <f t="shared" si="42"/>
        <v>16.400000000000002</v>
      </c>
      <c r="F2738" t="str">
        <f>IF(_xlfn.XLOOKUP(A2738,'Shipment Detail'!N:N,'Shipment Detail'!D:D)="entreprise","E","P")</f>
        <v>E</v>
      </c>
    </row>
    <row r="2739" spans="1:6" x14ac:dyDescent="0.2">
      <c r="A2739" s="6">
        <v>873428546522</v>
      </c>
      <c r="B2739" t="s">
        <v>57</v>
      </c>
      <c r="C2739" s="3">
        <v>15.159999999999997</v>
      </c>
      <c r="D2739">
        <v>68.86</v>
      </c>
      <c r="E2739">
        <f t="shared" si="42"/>
        <v>31.3</v>
      </c>
      <c r="F2739" t="str">
        <f>IF(_xlfn.XLOOKUP(A2739,'Shipment Detail'!N:N,'Shipment Detail'!D:D)="entreprise","E","P")</f>
        <v>E</v>
      </c>
    </row>
    <row r="2740" spans="1:6" x14ac:dyDescent="0.2">
      <c r="A2740" s="6">
        <v>873428589010</v>
      </c>
      <c r="B2740" t="s">
        <v>57</v>
      </c>
      <c r="C2740" s="3">
        <v>19.499999999999993</v>
      </c>
      <c r="D2740">
        <v>98.34</v>
      </c>
      <c r="E2740">
        <f t="shared" si="42"/>
        <v>44.7</v>
      </c>
      <c r="F2740" t="str">
        <f>IF(_xlfn.XLOOKUP(A2740,'Shipment Detail'!N:N,'Shipment Detail'!D:D)="entreprise","E","P")</f>
        <v>E</v>
      </c>
    </row>
    <row r="2741" spans="1:6" x14ac:dyDescent="0.2">
      <c r="A2741" s="6">
        <v>873428625181</v>
      </c>
      <c r="B2741" t="s">
        <v>57</v>
      </c>
      <c r="C2741" s="3">
        <v>10.129999999999995</v>
      </c>
      <c r="D2741">
        <v>37.4</v>
      </c>
      <c r="E2741">
        <f t="shared" si="42"/>
        <v>17</v>
      </c>
      <c r="F2741" t="str">
        <f>IF(_xlfn.XLOOKUP(A2741,'Shipment Detail'!N:N,'Shipment Detail'!D:D)="entreprise","E","P")</f>
        <v>E</v>
      </c>
    </row>
    <row r="2742" spans="1:6" x14ac:dyDescent="0.2">
      <c r="A2742" s="6">
        <v>873428677796</v>
      </c>
      <c r="B2742" t="s">
        <v>57</v>
      </c>
      <c r="C2742" s="3">
        <v>9.8000000000000007</v>
      </c>
      <c r="D2742">
        <v>33.880000000000003</v>
      </c>
      <c r="E2742">
        <f t="shared" si="42"/>
        <v>15.4</v>
      </c>
      <c r="F2742" t="str">
        <f>IF(_xlfn.XLOOKUP(A2742,'Shipment Detail'!N:N,'Shipment Detail'!D:D)="entreprise","E","P")</f>
        <v>E</v>
      </c>
    </row>
    <row r="2743" spans="1:6" x14ac:dyDescent="0.2">
      <c r="A2743" s="6">
        <v>873428788064</v>
      </c>
      <c r="B2743" t="s">
        <v>57</v>
      </c>
      <c r="C2743" s="3">
        <v>17.5</v>
      </c>
      <c r="D2743">
        <v>85.8</v>
      </c>
      <c r="E2743">
        <f t="shared" si="42"/>
        <v>39</v>
      </c>
      <c r="F2743" t="str">
        <f>IF(_xlfn.XLOOKUP(A2743,'Shipment Detail'!N:N,'Shipment Detail'!D:D)="entreprise","E","P")</f>
        <v>E</v>
      </c>
    </row>
    <row r="2744" spans="1:6" x14ac:dyDescent="0.2">
      <c r="A2744" s="6">
        <v>873429135336</v>
      </c>
      <c r="B2744" t="s">
        <v>57</v>
      </c>
      <c r="C2744" s="3">
        <v>10.469999999999999</v>
      </c>
      <c r="D2744">
        <v>39.380000000000003</v>
      </c>
      <c r="E2744">
        <f t="shared" si="42"/>
        <v>17.900000000000002</v>
      </c>
      <c r="F2744" t="str">
        <f>IF(_xlfn.XLOOKUP(A2744,'Shipment Detail'!N:N,'Shipment Detail'!D:D)="entreprise","E","P")</f>
        <v>E</v>
      </c>
    </row>
    <row r="2745" spans="1:6" x14ac:dyDescent="0.2">
      <c r="A2745" s="6">
        <v>873429503846</v>
      </c>
      <c r="B2745" t="s">
        <v>57</v>
      </c>
      <c r="C2745" s="3">
        <v>9.8000000000000007</v>
      </c>
      <c r="D2745">
        <v>34.76</v>
      </c>
      <c r="E2745">
        <f t="shared" si="42"/>
        <v>15.799999999999999</v>
      </c>
      <c r="F2745" t="str">
        <f>IF(_xlfn.XLOOKUP(A2745,'Shipment Detail'!N:N,'Shipment Detail'!D:D)="entreprise","E","P")</f>
        <v>E</v>
      </c>
    </row>
    <row r="2746" spans="1:6" x14ac:dyDescent="0.2">
      <c r="A2746" s="6">
        <v>873429527980</v>
      </c>
      <c r="B2746" t="s">
        <v>57</v>
      </c>
      <c r="C2746" s="3">
        <v>9.4600000000000009</v>
      </c>
      <c r="D2746">
        <v>33</v>
      </c>
      <c r="E2746">
        <f t="shared" si="42"/>
        <v>15</v>
      </c>
      <c r="F2746" t="str">
        <f>IF(_xlfn.XLOOKUP(A2746,'Shipment Detail'!N:N,'Shipment Detail'!D:D)="entreprise","E","P")</f>
        <v>E</v>
      </c>
    </row>
    <row r="2747" spans="1:6" x14ac:dyDescent="0.2">
      <c r="A2747" s="6">
        <v>873429549653</v>
      </c>
      <c r="B2747" t="s">
        <v>57</v>
      </c>
      <c r="C2747" s="3">
        <v>7.120000000000001</v>
      </c>
      <c r="D2747">
        <v>17.600000000000001</v>
      </c>
      <c r="E2747">
        <f t="shared" si="42"/>
        <v>8</v>
      </c>
      <c r="F2747" t="str">
        <f>IF(_xlfn.XLOOKUP(A2747,'Shipment Detail'!N:N,'Shipment Detail'!D:D)="entreprise","E","P")</f>
        <v>E</v>
      </c>
    </row>
    <row r="2748" spans="1:6" x14ac:dyDescent="0.2">
      <c r="A2748" s="6">
        <v>873429586603</v>
      </c>
      <c r="B2748" t="s">
        <v>57</v>
      </c>
      <c r="C2748" s="3">
        <v>7.120000000000001</v>
      </c>
      <c r="D2748">
        <v>17.600000000000001</v>
      </c>
      <c r="E2748">
        <f t="shared" si="42"/>
        <v>8</v>
      </c>
      <c r="F2748" t="str">
        <f>IF(_xlfn.XLOOKUP(A2748,'Shipment Detail'!N:N,'Shipment Detail'!D:D)="entreprise","E","P")</f>
        <v>E</v>
      </c>
    </row>
    <row r="2749" spans="1:6" x14ac:dyDescent="0.2">
      <c r="A2749" s="6">
        <v>873429614982</v>
      </c>
      <c r="B2749" t="s">
        <v>57</v>
      </c>
      <c r="C2749" s="3">
        <v>10.469999999999999</v>
      </c>
      <c r="D2749">
        <v>39.159999999999997</v>
      </c>
      <c r="E2749">
        <f t="shared" si="42"/>
        <v>17.8</v>
      </c>
      <c r="F2749" t="str">
        <f>IF(_xlfn.XLOOKUP(A2749,'Shipment Detail'!N:N,'Shipment Detail'!D:D)="entreprise","E","P")</f>
        <v>E</v>
      </c>
    </row>
    <row r="2750" spans="1:6" x14ac:dyDescent="0.2">
      <c r="A2750" s="6">
        <v>873429636965</v>
      </c>
      <c r="B2750" t="s">
        <v>57</v>
      </c>
      <c r="C2750" s="3">
        <v>12.480000000000004</v>
      </c>
      <c r="D2750">
        <v>52.8</v>
      </c>
      <c r="E2750">
        <f t="shared" si="42"/>
        <v>24</v>
      </c>
      <c r="F2750" t="str">
        <f>IF(_xlfn.XLOOKUP(A2750,'Shipment Detail'!N:N,'Shipment Detail'!D:D)="entreprise","E","P")</f>
        <v>E</v>
      </c>
    </row>
    <row r="2751" spans="1:6" x14ac:dyDescent="0.2">
      <c r="A2751" s="6">
        <v>873429677851</v>
      </c>
      <c r="B2751" t="s">
        <v>57</v>
      </c>
      <c r="C2751" s="3">
        <v>8.129999999999999</v>
      </c>
      <c r="D2751">
        <v>23.1</v>
      </c>
      <c r="E2751">
        <f t="shared" si="42"/>
        <v>10.5</v>
      </c>
      <c r="F2751" t="str">
        <f>IF(_xlfn.XLOOKUP(A2751,'Shipment Detail'!N:N,'Shipment Detail'!D:D)="entreprise","E","P")</f>
        <v>E</v>
      </c>
    </row>
    <row r="2752" spans="1:6" x14ac:dyDescent="0.2">
      <c r="A2752" s="6">
        <v>873429738191</v>
      </c>
      <c r="B2752" t="s">
        <v>57</v>
      </c>
      <c r="C2752" s="3">
        <v>8.4599999999999973</v>
      </c>
      <c r="D2752">
        <v>26.4</v>
      </c>
      <c r="E2752">
        <f t="shared" si="42"/>
        <v>12</v>
      </c>
      <c r="F2752" t="str">
        <f>IF(_xlfn.XLOOKUP(A2752,'Shipment Detail'!N:N,'Shipment Detail'!D:D)="entreprise","E","P")</f>
        <v>E</v>
      </c>
    </row>
    <row r="2753" spans="1:6" x14ac:dyDescent="0.2">
      <c r="A2753" s="6">
        <v>873429765221</v>
      </c>
      <c r="B2753" t="s">
        <v>57</v>
      </c>
      <c r="C2753" s="3">
        <v>8.129999999999999</v>
      </c>
      <c r="D2753">
        <v>24.2</v>
      </c>
      <c r="E2753">
        <f t="shared" si="42"/>
        <v>11</v>
      </c>
      <c r="F2753" t="str">
        <f>IF(_xlfn.XLOOKUP(A2753,'Shipment Detail'!N:N,'Shipment Detail'!D:D)="entreprise","E","P")</f>
        <v>E</v>
      </c>
    </row>
    <row r="2754" spans="1:6" x14ac:dyDescent="0.2">
      <c r="A2754" s="6">
        <v>873429794629</v>
      </c>
      <c r="B2754" t="s">
        <v>57</v>
      </c>
      <c r="C2754" s="3">
        <v>9.8000000000000007</v>
      </c>
      <c r="D2754">
        <v>34.76</v>
      </c>
      <c r="E2754">
        <f t="shared" si="42"/>
        <v>15.799999999999999</v>
      </c>
      <c r="F2754" t="str">
        <f>IF(_xlfn.XLOOKUP(A2754,'Shipment Detail'!N:N,'Shipment Detail'!D:D)="entreprise","E","P")</f>
        <v>E</v>
      </c>
    </row>
    <row r="2755" spans="1:6" x14ac:dyDescent="0.2">
      <c r="A2755" s="6">
        <v>873429819317</v>
      </c>
      <c r="B2755" t="s">
        <v>57</v>
      </c>
      <c r="C2755" s="3">
        <v>9.8000000000000007</v>
      </c>
      <c r="D2755">
        <v>34.32</v>
      </c>
      <c r="E2755">
        <f t="shared" ref="E2755:E2818" si="43">ROUNDUP(D2755*0.453592,1)</f>
        <v>15.6</v>
      </c>
      <c r="F2755" t="str">
        <f>IF(_xlfn.XLOOKUP(A2755,'Shipment Detail'!N:N,'Shipment Detail'!D:D)="entreprise","E","P")</f>
        <v>E</v>
      </c>
    </row>
    <row r="2756" spans="1:6" x14ac:dyDescent="0.2">
      <c r="A2756" s="6">
        <v>873429843528</v>
      </c>
      <c r="B2756" t="s">
        <v>57</v>
      </c>
      <c r="C2756" s="3">
        <v>10.129999999999995</v>
      </c>
      <c r="D2756">
        <v>37.4</v>
      </c>
      <c r="E2756">
        <f t="shared" si="43"/>
        <v>17</v>
      </c>
      <c r="F2756" t="str">
        <f>IF(_xlfn.XLOOKUP(A2756,'Shipment Detail'!N:N,'Shipment Detail'!D:D)="entreprise","E","P")</f>
        <v>E</v>
      </c>
    </row>
    <row r="2757" spans="1:6" x14ac:dyDescent="0.2">
      <c r="A2757" s="6">
        <v>873429912462</v>
      </c>
      <c r="B2757" t="s">
        <v>57</v>
      </c>
      <c r="C2757" s="3">
        <v>9.8000000000000007</v>
      </c>
      <c r="D2757">
        <v>35.200000000000003</v>
      </c>
      <c r="E2757">
        <f t="shared" si="43"/>
        <v>16</v>
      </c>
      <c r="F2757" t="str">
        <f>IF(_xlfn.XLOOKUP(A2757,'Shipment Detail'!N:N,'Shipment Detail'!D:D)="entreprise","E","P")</f>
        <v>E</v>
      </c>
    </row>
    <row r="2758" spans="1:6" x14ac:dyDescent="0.2">
      <c r="A2758" s="6">
        <v>873429934824</v>
      </c>
      <c r="B2758" t="s">
        <v>57</v>
      </c>
      <c r="C2758" s="3">
        <v>9.1300000000000026</v>
      </c>
      <c r="D2758">
        <v>30.8</v>
      </c>
      <c r="E2758">
        <f t="shared" si="43"/>
        <v>14</v>
      </c>
      <c r="F2758" t="str">
        <f>IF(_xlfn.XLOOKUP(A2758,'Shipment Detail'!N:N,'Shipment Detail'!D:D)="entreprise","E","P")</f>
        <v>E</v>
      </c>
    </row>
    <row r="2759" spans="1:6" x14ac:dyDescent="0.2">
      <c r="A2759" s="6">
        <v>873429951518</v>
      </c>
      <c r="B2759" t="s">
        <v>57</v>
      </c>
      <c r="C2759" s="3">
        <v>10.129999999999995</v>
      </c>
      <c r="D2759">
        <v>37.4</v>
      </c>
      <c r="E2759">
        <f t="shared" si="43"/>
        <v>17</v>
      </c>
      <c r="F2759" t="str">
        <f>IF(_xlfn.XLOOKUP(A2759,'Shipment Detail'!N:N,'Shipment Detail'!D:D)="entreprise","E","P")</f>
        <v>E</v>
      </c>
    </row>
    <row r="2760" spans="1:6" x14ac:dyDescent="0.2">
      <c r="A2760" s="6">
        <v>873429992025</v>
      </c>
      <c r="B2760" t="s">
        <v>57</v>
      </c>
      <c r="C2760" s="3">
        <v>12.810000000000002</v>
      </c>
      <c r="D2760">
        <v>55</v>
      </c>
      <c r="E2760">
        <f t="shared" si="43"/>
        <v>25</v>
      </c>
      <c r="F2760" t="str">
        <f>IF(_xlfn.XLOOKUP(A2760,'Shipment Detail'!N:N,'Shipment Detail'!D:D)="entreprise","E","P")</f>
        <v>E</v>
      </c>
    </row>
    <row r="2761" spans="1:6" x14ac:dyDescent="0.2">
      <c r="A2761" s="6">
        <v>873430041538</v>
      </c>
      <c r="B2761" t="s">
        <v>57</v>
      </c>
      <c r="C2761" s="3">
        <v>8.129999999999999</v>
      </c>
      <c r="D2761">
        <v>24.2</v>
      </c>
      <c r="E2761">
        <f t="shared" si="43"/>
        <v>11</v>
      </c>
      <c r="F2761" t="str">
        <f>IF(_xlfn.XLOOKUP(A2761,'Shipment Detail'!N:N,'Shipment Detail'!D:D)="entreprise","E","P")</f>
        <v>E</v>
      </c>
    </row>
    <row r="2762" spans="1:6" x14ac:dyDescent="0.2">
      <c r="A2762" s="6">
        <v>873430072169</v>
      </c>
      <c r="B2762" t="s">
        <v>57</v>
      </c>
      <c r="C2762" s="3">
        <v>25.190000000000012</v>
      </c>
      <c r="D2762">
        <v>136.4</v>
      </c>
      <c r="E2762">
        <f t="shared" si="43"/>
        <v>61.9</v>
      </c>
      <c r="F2762" t="str">
        <f>IF(_xlfn.XLOOKUP(A2762,'Shipment Detail'!N:N,'Shipment Detail'!D:D)="entreprise","E","P")</f>
        <v>E</v>
      </c>
    </row>
    <row r="2763" spans="1:6" x14ac:dyDescent="0.2">
      <c r="A2763" s="6">
        <v>873430113611</v>
      </c>
      <c r="B2763" t="s">
        <v>57</v>
      </c>
      <c r="C2763" s="3">
        <v>9.1300000000000026</v>
      </c>
      <c r="D2763">
        <v>30.8</v>
      </c>
      <c r="E2763">
        <f t="shared" si="43"/>
        <v>14</v>
      </c>
      <c r="F2763" t="str">
        <f>IF(_xlfn.XLOOKUP(A2763,'Shipment Detail'!N:N,'Shipment Detail'!D:D)="entreprise","E","P")</f>
        <v>E</v>
      </c>
    </row>
    <row r="2764" spans="1:6" x14ac:dyDescent="0.2">
      <c r="A2764" s="6">
        <v>873430149200</v>
      </c>
      <c r="B2764" t="s">
        <v>57</v>
      </c>
      <c r="C2764" s="3">
        <v>10.800000000000004</v>
      </c>
      <c r="D2764">
        <v>41.8</v>
      </c>
      <c r="E2764">
        <f t="shared" si="43"/>
        <v>19</v>
      </c>
      <c r="F2764" t="str">
        <f>IF(_xlfn.XLOOKUP(A2764,'Shipment Detail'!N:N,'Shipment Detail'!D:D)="entreprise","E","P")</f>
        <v>E</v>
      </c>
    </row>
    <row r="2765" spans="1:6" x14ac:dyDescent="0.2">
      <c r="A2765" s="6">
        <v>873430181052</v>
      </c>
      <c r="B2765" t="s">
        <v>57</v>
      </c>
      <c r="C2765" s="3">
        <v>11.14</v>
      </c>
      <c r="D2765">
        <v>43.56</v>
      </c>
      <c r="E2765">
        <f t="shared" si="43"/>
        <v>19.8</v>
      </c>
      <c r="F2765" t="str">
        <f>IF(_xlfn.XLOOKUP(A2765,'Shipment Detail'!N:N,'Shipment Detail'!D:D)="entreprise","E","P")</f>
        <v>E</v>
      </c>
    </row>
    <row r="2766" spans="1:6" x14ac:dyDescent="0.2">
      <c r="A2766" s="6">
        <v>873430206818</v>
      </c>
      <c r="B2766" t="s">
        <v>57</v>
      </c>
      <c r="C2766" s="3">
        <v>10.469999999999999</v>
      </c>
      <c r="D2766">
        <v>39.6</v>
      </c>
      <c r="E2766">
        <f t="shared" si="43"/>
        <v>18</v>
      </c>
      <c r="F2766" t="str">
        <f>IF(_xlfn.XLOOKUP(A2766,'Shipment Detail'!N:N,'Shipment Detail'!D:D)="entreprise","E","P")</f>
        <v>E</v>
      </c>
    </row>
    <row r="2767" spans="1:6" x14ac:dyDescent="0.2">
      <c r="A2767" s="6">
        <v>873430254820</v>
      </c>
      <c r="B2767" t="s">
        <v>57</v>
      </c>
      <c r="C2767" s="3">
        <v>10.129999999999995</v>
      </c>
      <c r="D2767">
        <v>37.4</v>
      </c>
      <c r="E2767">
        <f t="shared" si="43"/>
        <v>17</v>
      </c>
      <c r="F2767" t="str">
        <f>IF(_xlfn.XLOOKUP(A2767,'Shipment Detail'!N:N,'Shipment Detail'!D:D)="entreprise","E","P")</f>
        <v>E</v>
      </c>
    </row>
    <row r="2768" spans="1:6" x14ac:dyDescent="0.2">
      <c r="A2768" s="6">
        <v>873430275921</v>
      </c>
      <c r="B2768" t="s">
        <v>57</v>
      </c>
      <c r="C2768" s="3">
        <v>9.4600000000000009</v>
      </c>
      <c r="D2768">
        <v>33</v>
      </c>
      <c r="E2768">
        <f t="shared" si="43"/>
        <v>15</v>
      </c>
      <c r="F2768" t="str">
        <f>IF(_xlfn.XLOOKUP(A2768,'Shipment Detail'!N:N,'Shipment Detail'!D:D)="entreprise","E","P")</f>
        <v>E</v>
      </c>
    </row>
    <row r="2769" spans="1:6" x14ac:dyDescent="0.2">
      <c r="A2769" s="6">
        <v>873430295577</v>
      </c>
      <c r="B2769" t="s">
        <v>57</v>
      </c>
      <c r="C2769" s="3">
        <v>13.479999999999997</v>
      </c>
      <c r="D2769">
        <v>59.4</v>
      </c>
      <c r="E2769">
        <f t="shared" si="43"/>
        <v>27</v>
      </c>
      <c r="F2769" t="str">
        <f>IF(_xlfn.XLOOKUP(A2769,'Shipment Detail'!N:N,'Shipment Detail'!D:D)="entreprise","E","P")</f>
        <v>E</v>
      </c>
    </row>
    <row r="2770" spans="1:6" x14ac:dyDescent="0.2">
      <c r="A2770" s="6">
        <v>873430375144</v>
      </c>
      <c r="B2770" t="s">
        <v>57</v>
      </c>
      <c r="C2770" s="3">
        <v>10.469999999999999</v>
      </c>
      <c r="D2770">
        <v>39.6</v>
      </c>
      <c r="E2770">
        <f t="shared" si="43"/>
        <v>18</v>
      </c>
      <c r="F2770" t="str">
        <f>IF(_xlfn.XLOOKUP(A2770,'Shipment Detail'!N:N,'Shipment Detail'!D:D)="entreprise","E","P")</f>
        <v>E</v>
      </c>
    </row>
    <row r="2771" spans="1:6" x14ac:dyDescent="0.2">
      <c r="A2771" s="6">
        <v>873430457148</v>
      </c>
      <c r="B2771" t="s">
        <v>57</v>
      </c>
      <c r="C2771" s="3">
        <v>10.800000000000004</v>
      </c>
      <c r="D2771">
        <v>41.8</v>
      </c>
      <c r="E2771">
        <f t="shared" si="43"/>
        <v>19</v>
      </c>
      <c r="F2771" t="str">
        <f>IF(_xlfn.XLOOKUP(A2771,'Shipment Detail'!N:N,'Shipment Detail'!D:D)="entreprise","E","P")</f>
        <v>E</v>
      </c>
    </row>
    <row r="2772" spans="1:6" x14ac:dyDescent="0.2">
      <c r="A2772" s="6">
        <v>873430634495</v>
      </c>
      <c r="B2772" t="s">
        <v>57</v>
      </c>
      <c r="C2772" s="3">
        <v>22.510000000000005</v>
      </c>
      <c r="D2772">
        <v>117.7</v>
      </c>
      <c r="E2772">
        <f t="shared" si="43"/>
        <v>53.4</v>
      </c>
      <c r="F2772" t="str">
        <f>IF(_xlfn.XLOOKUP(A2772,'Shipment Detail'!N:N,'Shipment Detail'!D:D)="entreprise","E","P")</f>
        <v>E</v>
      </c>
    </row>
    <row r="2773" spans="1:6" x14ac:dyDescent="0.2">
      <c r="A2773" s="6">
        <v>873431440470</v>
      </c>
      <c r="B2773" t="s">
        <v>57</v>
      </c>
      <c r="C2773" s="3">
        <v>12.480000000000004</v>
      </c>
      <c r="D2773">
        <v>51.7</v>
      </c>
      <c r="E2773">
        <f t="shared" si="43"/>
        <v>23.5</v>
      </c>
      <c r="F2773" t="str">
        <f>IF(_xlfn.XLOOKUP(A2773,'Shipment Detail'!N:N,'Shipment Detail'!D:D)="entreprise","E","P")</f>
        <v>E</v>
      </c>
    </row>
    <row r="2774" spans="1:6" x14ac:dyDescent="0.2">
      <c r="A2774" s="6">
        <v>873431469733</v>
      </c>
      <c r="B2774" t="s">
        <v>57</v>
      </c>
      <c r="C2774" s="3">
        <v>10.129999999999995</v>
      </c>
      <c r="D2774">
        <v>36.520000000000003</v>
      </c>
      <c r="E2774">
        <f t="shared" si="43"/>
        <v>16.600000000000001</v>
      </c>
      <c r="F2774" t="str">
        <f>IF(_xlfn.XLOOKUP(A2774,'Shipment Detail'!N:N,'Shipment Detail'!D:D)="entreprise","E","P")</f>
        <v>E</v>
      </c>
    </row>
    <row r="2775" spans="1:6" x14ac:dyDescent="0.2">
      <c r="A2775" s="6">
        <v>873431498902</v>
      </c>
      <c r="B2775" t="s">
        <v>57</v>
      </c>
      <c r="C2775" s="3">
        <v>14.82</v>
      </c>
      <c r="D2775">
        <v>67.98</v>
      </c>
      <c r="E2775">
        <f t="shared" si="43"/>
        <v>30.900000000000002</v>
      </c>
      <c r="F2775" t="str">
        <f>IF(_xlfn.XLOOKUP(A2775,'Shipment Detail'!N:N,'Shipment Detail'!D:D)="entreprise","E","P")</f>
        <v>E</v>
      </c>
    </row>
    <row r="2776" spans="1:6" x14ac:dyDescent="0.2">
      <c r="A2776" s="6">
        <v>873431563955</v>
      </c>
      <c r="B2776" t="s">
        <v>57</v>
      </c>
      <c r="C2776" s="3">
        <v>17.5</v>
      </c>
      <c r="D2776">
        <v>85.8</v>
      </c>
      <c r="E2776">
        <f t="shared" si="43"/>
        <v>39</v>
      </c>
      <c r="F2776" t="str">
        <f>IF(_xlfn.XLOOKUP(A2776,'Shipment Detail'!N:N,'Shipment Detail'!D:D)="entreprise","E","P")</f>
        <v>E</v>
      </c>
    </row>
    <row r="2777" spans="1:6" x14ac:dyDescent="0.2">
      <c r="A2777" s="6">
        <v>873431641677</v>
      </c>
      <c r="B2777" t="s">
        <v>57</v>
      </c>
      <c r="C2777" s="3">
        <v>8.4599999999999973</v>
      </c>
      <c r="D2777">
        <v>26.4</v>
      </c>
      <c r="E2777">
        <f t="shared" si="43"/>
        <v>12</v>
      </c>
      <c r="F2777" t="str">
        <f>IF(_xlfn.XLOOKUP(A2777,'Shipment Detail'!N:N,'Shipment Detail'!D:D)="entreprise","E","P")</f>
        <v>E</v>
      </c>
    </row>
    <row r="2778" spans="1:6" x14ac:dyDescent="0.2">
      <c r="A2778" s="6">
        <v>873431734440</v>
      </c>
      <c r="B2778" t="s">
        <v>57</v>
      </c>
      <c r="C2778" s="3">
        <v>28.850000000000009</v>
      </c>
      <c r="D2778">
        <v>155.76</v>
      </c>
      <c r="E2778">
        <f t="shared" si="43"/>
        <v>70.699999999999989</v>
      </c>
      <c r="F2778" t="str">
        <f>IF(_xlfn.XLOOKUP(A2778,'Shipment Detail'!N:N,'Shipment Detail'!D:D)="entreprise","E","P")</f>
        <v>E</v>
      </c>
    </row>
    <row r="2779" spans="1:6" x14ac:dyDescent="0.2">
      <c r="A2779" s="6">
        <v>873431817369</v>
      </c>
      <c r="B2779" t="s">
        <v>57</v>
      </c>
      <c r="C2779" s="3">
        <v>19.170000000000002</v>
      </c>
      <c r="D2779">
        <v>96.8</v>
      </c>
      <c r="E2779">
        <f t="shared" si="43"/>
        <v>44</v>
      </c>
      <c r="F2779" t="str">
        <f>IF(_xlfn.XLOOKUP(A2779,'Shipment Detail'!N:N,'Shipment Detail'!D:D)="entreprise","E","P")</f>
        <v>E</v>
      </c>
    </row>
    <row r="2780" spans="1:6" x14ac:dyDescent="0.2">
      <c r="A2780" s="6">
        <v>873431886531</v>
      </c>
      <c r="B2780" t="s">
        <v>57</v>
      </c>
      <c r="C2780" s="3">
        <v>25.86</v>
      </c>
      <c r="D2780">
        <v>140.80000000000001</v>
      </c>
      <c r="E2780">
        <f t="shared" si="43"/>
        <v>63.9</v>
      </c>
      <c r="F2780" t="str">
        <f>IF(_xlfn.XLOOKUP(A2780,'Shipment Detail'!N:N,'Shipment Detail'!D:D)="entreprise","E","P")</f>
        <v>E</v>
      </c>
    </row>
    <row r="2781" spans="1:6" x14ac:dyDescent="0.2">
      <c r="A2781" s="6">
        <v>873431953771</v>
      </c>
      <c r="B2781" t="s">
        <v>57</v>
      </c>
      <c r="C2781" s="3">
        <v>18.500000000000007</v>
      </c>
      <c r="D2781">
        <v>91.52</v>
      </c>
      <c r="E2781">
        <f t="shared" si="43"/>
        <v>41.6</v>
      </c>
      <c r="F2781" t="str">
        <f>IF(_xlfn.XLOOKUP(A2781,'Shipment Detail'!N:N,'Shipment Detail'!D:D)="entreprise","E","P")</f>
        <v>E</v>
      </c>
    </row>
    <row r="2782" spans="1:6" x14ac:dyDescent="0.2">
      <c r="A2782" s="6">
        <v>873432106748</v>
      </c>
      <c r="B2782" t="s">
        <v>57</v>
      </c>
      <c r="C2782" s="3">
        <v>9.4600000000000009</v>
      </c>
      <c r="D2782">
        <v>32.56</v>
      </c>
      <c r="E2782">
        <f t="shared" si="43"/>
        <v>14.799999999999999</v>
      </c>
      <c r="F2782" t="str">
        <f>IF(_xlfn.XLOOKUP(A2782,'Shipment Detail'!N:N,'Shipment Detail'!D:D)="entreprise","E","P")</f>
        <v>E</v>
      </c>
    </row>
    <row r="2783" spans="1:6" x14ac:dyDescent="0.2">
      <c r="A2783" s="6">
        <v>873432144381</v>
      </c>
      <c r="B2783" t="s">
        <v>57</v>
      </c>
      <c r="C2783" s="3">
        <v>6.4499999999999993</v>
      </c>
      <c r="D2783">
        <v>13.2</v>
      </c>
      <c r="E2783">
        <f t="shared" si="43"/>
        <v>6</v>
      </c>
      <c r="F2783" t="str">
        <f>IF(_xlfn.XLOOKUP(A2783,'Shipment Detail'!N:N,'Shipment Detail'!D:D)="entreprise","E","P")</f>
        <v>E</v>
      </c>
    </row>
    <row r="2784" spans="1:6" x14ac:dyDescent="0.2">
      <c r="A2784" s="6">
        <v>873432199469</v>
      </c>
      <c r="B2784" t="s">
        <v>57</v>
      </c>
      <c r="C2784" s="3">
        <v>11.14</v>
      </c>
      <c r="D2784">
        <v>44</v>
      </c>
      <c r="E2784">
        <f t="shared" si="43"/>
        <v>20</v>
      </c>
      <c r="F2784" t="str">
        <f>IF(_xlfn.XLOOKUP(A2784,'Shipment Detail'!N:N,'Shipment Detail'!D:D)="entreprise","E","P")</f>
        <v>E</v>
      </c>
    </row>
    <row r="2785" spans="1:6" x14ac:dyDescent="0.2">
      <c r="A2785" s="6">
        <v>873432230220</v>
      </c>
      <c r="B2785" t="s">
        <v>57</v>
      </c>
      <c r="C2785" s="3">
        <v>9.8000000000000007</v>
      </c>
      <c r="D2785">
        <v>34.979999999999997</v>
      </c>
      <c r="E2785">
        <f t="shared" si="43"/>
        <v>15.9</v>
      </c>
      <c r="F2785" t="str">
        <f>IF(_xlfn.XLOOKUP(A2785,'Shipment Detail'!N:N,'Shipment Detail'!D:D)="entreprise","E","P")</f>
        <v>E</v>
      </c>
    </row>
    <row r="2786" spans="1:6" x14ac:dyDescent="0.2">
      <c r="A2786" s="6">
        <v>873432307062</v>
      </c>
      <c r="B2786" t="s">
        <v>57</v>
      </c>
      <c r="C2786" s="3">
        <v>8.7999999999999972</v>
      </c>
      <c r="D2786">
        <v>28.6</v>
      </c>
      <c r="E2786">
        <f t="shared" si="43"/>
        <v>13</v>
      </c>
      <c r="F2786" t="str">
        <f>IF(_xlfn.XLOOKUP(A2786,'Shipment Detail'!N:N,'Shipment Detail'!D:D)="entreprise","E","P")</f>
        <v>E</v>
      </c>
    </row>
    <row r="2787" spans="1:6" x14ac:dyDescent="0.2">
      <c r="A2787" s="6">
        <v>873432320520</v>
      </c>
      <c r="B2787" t="s">
        <v>57</v>
      </c>
      <c r="C2787" s="3">
        <v>5.4499999999999993</v>
      </c>
      <c r="D2787">
        <v>5.28</v>
      </c>
      <c r="E2787">
        <f t="shared" si="43"/>
        <v>2.4</v>
      </c>
      <c r="F2787" t="str">
        <f>IF(_xlfn.XLOOKUP(A2787,'Shipment Detail'!N:N,'Shipment Detail'!D:D)="entreprise","E","P")</f>
        <v>E</v>
      </c>
    </row>
    <row r="2788" spans="1:6" x14ac:dyDescent="0.2">
      <c r="A2788" s="6">
        <v>873432342086</v>
      </c>
      <c r="B2788" t="s">
        <v>57</v>
      </c>
      <c r="C2788" s="3">
        <v>10.469999999999999</v>
      </c>
      <c r="D2788">
        <v>37.619999999999997</v>
      </c>
      <c r="E2788">
        <f t="shared" si="43"/>
        <v>17.100000000000001</v>
      </c>
      <c r="F2788" t="str">
        <f>IF(_xlfn.XLOOKUP(A2788,'Shipment Detail'!N:N,'Shipment Detail'!D:D)="entreprise","E","P")</f>
        <v>E</v>
      </c>
    </row>
    <row r="2789" spans="1:6" x14ac:dyDescent="0.2">
      <c r="A2789" s="6">
        <v>873432375077</v>
      </c>
      <c r="B2789" t="s">
        <v>57</v>
      </c>
      <c r="C2789" s="3">
        <v>18.829999999999998</v>
      </c>
      <c r="D2789">
        <v>94.16</v>
      </c>
      <c r="E2789">
        <f t="shared" si="43"/>
        <v>42.800000000000004</v>
      </c>
      <c r="F2789" t="str">
        <f>IF(_xlfn.XLOOKUP(A2789,'Shipment Detail'!N:N,'Shipment Detail'!D:D)="entreprise","E","P")</f>
        <v>E</v>
      </c>
    </row>
    <row r="2790" spans="1:6" x14ac:dyDescent="0.2">
      <c r="A2790" s="6">
        <v>873432435054</v>
      </c>
      <c r="B2790" t="s">
        <v>57</v>
      </c>
      <c r="C2790" s="3">
        <v>10.129999999999995</v>
      </c>
      <c r="D2790">
        <v>36.299999999999997</v>
      </c>
      <c r="E2790">
        <f t="shared" si="43"/>
        <v>16.5</v>
      </c>
      <c r="F2790" t="str">
        <f>IF(_xlfn.XLOOKUP(A2790,'Shipment Detail'!N:N,'Shipment Detail'!D:D)="entreprise","E","P")</f>
        <v>E</v>
      </c>
    </row>
    <row r="2791" spans="1:6" x14ac:dyDescent="0.2">
      <c r="A2791" s="6">
        <v>873432439921</v>
      </c>
      <c r="B2791" t="s">
        <v>57</v>
      </c>
      <c r="C2791" s="3">
        <v>12.480000000000004</v>
      </c>
      <c r="D2791">
        <v>51.48</v>
      </c>
      <c r="E2791">
        <f t="shared" si="43"/>
        <v>23.400000000000002</v>
      </c>
      <c r="F2791" t="str">
        <f>IF(_xlfn.XLOOKUP(A2791,'Shipment Detail'!N:N,'Shipment Detail'!D:D)="entreprise","E","P")</f>
        <v>E</v>
      </c>
    </row>
    <row r="2792" spans="1:6" x14ac:dyDescent="0.2">
      <c r="A2792" s="6">
        <v>873432481638</v>
      </c>
      <c r="B2792" t="s">
        <v>57</v>
      </c>
      <c r="C2792" s="3">
        <v>11.14</v>
      </c>
      <c r="D2792">
        <v>42.24</v>
      </c>
      <c r="E2792">
        <f t="shared" si="43"/>
        <v>19.200000000000003</v>
      </c>
      <c r="F2792" t="str">
        <f>IF(_xlfn.XLOOKUP(A2792,'Shipment Detail'!N:N,'Shipment Detail'!D:D)="entreprise","E","P")</f>
        <v>E</v>
      </c>
    </row>
    <row r="2793" spans="1:6" x14ac:dyDescent="0.2">
      <c r="A2793" s="6">
        <v>873432548219</v>
      </c>
      <c r="B2793" t="s">
        <v>57</v>
      </c>
      <c r="C2793" s="3">
        <v>9.8000000000000007</v>
      </c>
      <c r="D2793">
        <v>34.54</v>
      </c>
      <c r="E2793">
        <f t="shared" si="43"/>
        <v>15.7</v>
      </c>
      <c r="F2793" t="str">
        <f>IF(_xlfn.XLOOKUP(A2793,'Shipment Detail'!N:N,'Shipment Detail'!D:D)="entreprise","E","P")</f>
        <v>E</v>
      </c>
    </row>
    <row r="2794" spans="1:6" x14ac:dyDescent="0.2">
      <c r="A2794" s="6">
        <v>873432610457</v>
      </c>
      <c r="B2794" t="s">
        <v>57</v>
      </c>
      <c r="C2794" s="3">
        <v>9.8000000000000007</v>
      </c>
      <c r="D2794">
        <v>34.32</v>
      </c>
      <c r="E2794">
        <f t="shared" si="43"/>
        <v>15.6</v>
      </c>
      <c r="F2794" t="str">
        <f>IF(_xlfn.XLOOKUP(A2794,'Shipment Detail'!N:N,'Shipment Detail'!D:D)="entreprise","E","P")</f>
        <v>E</v>
      </c>
    </row>
    <row r="2795" spans="1:6" x14ac:dyDescent="0.2">
      <c r="A2795" s="6">
        <v>873432642235</v>
      </c>
      <c r="B2795" t="s">
        <v>57</v>
      </c>
      <c r="C2795" s="3">
        <v>9.8000000000000007</v>
      </c>
      <c r="D2795">
        <v>34.76</v>
      </c>
      <c r="E2795">
        <f t="shared" si="43"/>
        <v>15.799999999999999</v>
      </c>
      <c r="F2795" t="str">
        <f>IF(_xlfn.XLOOKUP(A2795,'Shipment Detail'!N:N,'Shipment Detail'!D:D)="entreprise","E","P")</f>
        <v>E</v>
      </c>
    </row>
    <row r="2796" spans="1:6" x14ac:dyDescent="0.2">
      <c r="A2796" s="6">
        <v>873432866591</v>
      </c>
      <c r="B2796" t="s">
        <v>57</v>
      </c>
      <c r="C2796" s="3">
        <v>14.480000000000004</v>
      </c>
      <c r="D2796">
        <v>64.239999999999995</v>
      </c>
      <c r="E2796">
        <f t="shared" si="43"/>
        <v>29.200000000000003</v>
      </c>
      <c r="F2796" t="str">
        <f>IF(_xlfn.XLOOKUP(A2796,'Shipment Detail'!N:N,'Shipment Detail'!D:D)="entreprise","E","P")</f>
        <v>E</v>
      </c>
    </row>
    <row r="2797" spans="1:6" x14ac:dyDescent="0.2">
      <c r="A2797" s="6">
        <v>873432927336</v>
      </c>
      <c r="B2797" t="s">
        <v>57</v>
      </c>
      <c r="C2797" s="3">
        <v>9.8000000000000007</v>
      </c>
      <c r="D2797">
        <v>33.44</v>
      </c>
      <c r="E2797">
        <f t="shared" si="43"/>
        <v>15.2</v>
      </c>
      <c r="F2797" t="str">
        <f>IF(_xlfn.XLOOKUP(A2797,'Shipment Detail'!N:N,'Shipment Detail'!D:D)="entreprise","E","P")</f>
        <v>E</v>
      </c>
    </row>
    <row r="2798" spans="1:6" x14ac:dyDescent="0.2">
      <c r="A2798" s="6">
        <v>873432992547</v>
      </c>
      <c r="B2798" t="s">
        <v>57</v>
      </c>
      <c r="C2798" s="3">
        <v>10.129999999999995</v>
      </c>
      <c r="D2798">
        <v>36.08</v>
      </c>
      <c r="E2798">
        <f t="shared" si="43"/>
        <v>16.400000000000002</v>
      </c>
      <c r="F2798" t="str">
        <f>IF(_xlfn.XLOOKUP(A2798,'Shipment Detail'!N:N,'Shipment Detail'!D:D)="entreprise","E","P")</f>
        <v>E</v>
      </c>
    </row>
    <row r="2799" spans="1:6" x14ac:dyDescent="0.2">
      <c r="A2799" s="6">
        <v>873433028632</v>
      </c>
      <c r="B2799" t="s">
        <v>57</v>
      </c>
      <c r="C2799" s="3">
        <v>12.14</v>
      </c>
      <c r="D2799">
        <v>49.06</v>
      </c>
      <c r="E2799">
        <f t="shared" si="43"/>
        <v>22.3</v>
      </c>
      <c r="F2799" t="str">
        <f>IF(_xlfn.XLOOKUP(A2799,'Shipment Detail'!N:N,'Shipment Detail'!D:D)="entreprise","E","P")</f>
        <v>E</v>
      </c>
    </row>
    <row r="2800" spans="1:6" x14ac:dyDescent="0.2">
      <c r="A2800" s="6">
        <v>873433216233</v>
      </c>
      <c r="B2800" t="s">
        <v>57</v>
      </c>
      <c r="C2800" s="3">
        <v>20.509999999999991</v>
      </c>
      <c r="D2800">
        <v>104.28</v>
      </c>
      <c r="E2800">
        <f t="shared" si="43"/>
        <v>47.4</v>
      </c>
      <c r="F2800" t="str">
        <f>IF(_xlfn.XLOOKUP(A2800,'Shipment Detail'!N:N,'Shipment Detail'!D:D)="entreprise","E","P")</f>
        <v>E</v>
      </c>
    </row>
    <row r="2801" spans="1:6" x14ac:dyDescent="0.2">
      <c r="A2801" s="6">
        <v>873433316019</v>
      </c>
      <c r="B2801" t="s">
        <v>57</v>
      </c>
      <c r="C2801" s="3">
        <v>6.7899999999999991</v>
      </c>
      <c r="D2801">
        <v>15.4</v>
      </c>
      <c r="E2801">
        <f t="shared" si="43"/>
        <v>7</v>
      </c>
      <c r="F2801" t="str">
        <f>IF(_xlfn.XLOOKUP(A2801,'Shipment Detail'!N:N,'Shipment Detail'!D:D)="entreprise","E","P")</f>
        <v>E</v>
      </c>
    </row>
    <row r="2802" spans="1:6" x14ac:dyDescent="0.2">
      <c r="A2802" s="6">
        <v>873483519647</v>
      </c>
      <c r="B2802" t="s">
        <v>57</v>
      </c>
      <c r="C2802" s="3">
        <v>14.480000000000004</v>
      </c>
      <c r="D2802">
        <v>64.02</v>
      </c>
      <c r="E2802">
        <f t="shared" si="43"/>
        <v>29.1</v>
      </c>
      <c r="F2802" t="str">
        <f>IF(_xlfn.XLOOKUP(A2802,'Shipment Detail'!N:N,'Shipment Detail'!D:D)="entreprise","E","P")</f>
        <v>E</v>
      </c>
    </row>
    <row r="2803" spans="1:6" x14ac:dyDescent="0.2">
      <c r="A2803" s="6">
        <v>873483659985</v>
      </c>
      <c r="B2803" t="s">
        <v>57</v>
      </c>
      <c r="C2803" s="3">
        <v>9.8000000000000007</v>
      </c>
      <c r="D2803">
        <v>33.44</v>
      </c>
      <c r="E2803">
        <f t="shared" si="43"/>
        <v>15.2</v>
      </c>
      <c r="F2803" t="str">
        <f>IF(_xlfn.XLOOKUP(A2803,'Shipment Detail'!N:N,'Shipment Detail'!D:D)="entreprise","E","P")</f>
        <v>E</v>
      </c>
    </row>
    <row r="2804" spans="1:6" x14ac:dyDescent="0.2">
      <c r="A2804" s="6">
        <v>873484446276</v>
      </c>
      <c r="B2804" t="s">
        <v>57</v>
      </c>
      <c r="C2804" s="3">
        <v>41.44</v>
      </c>
      <c r="D2804">
        <v>223.96</v>
      </c>
      <c r="E2804">
        <f t="shared" si="43"/>
        <v>101.6</v>
      </c>
      <c r="F2804" t="str">
        <f>IF(_xlfn.XLOOKUP(A2804,'Shipment Detail'!N:N,'Shipment Detail'!D:D)="entreprise","E","P")</f>
        <v>E</v>
      </c>
    </row>
    <row r="2805" spans="1:6" x14ac:dyDescent="0.2">
      <c r="A2805" s="6">
        <v>873484549977</v>
      </c>
      <c r="B2805" t="s">
        <v>57</v>
      </c>
      <c r="C2805" s="3">
        <v>9.8000000000000007</v>
      </c>
      <c r="D2805">
        <v>35.200000000000003</v>
      </c>
      <c r="E2805">
        <f t="shared" si="43"/>
        <v>16</v>
      </c>
      <c r="F2805" t="str">
        <f>IF(_xlfn.XLOOKUP(A2805,'Shipment Detail'!N:N,'Shipment Detail'!D:D)="entreprise","E","P")</f>
        <v>E</v>
      </c>
    </row>
    <row r="2806" spans="1:6" x14ac:dyDescent="0.2">
      <c r="A2806" s="6">
        <v>873484569512</v>
      </c>
      <c r="B2806" t="s">
        <v>57</v>
      </c>
      <c r="C2806" s="3">
        <v>12.810000000000002</v>
      </c>
      <c r="D2806">
        <v>54.56</v>
      </c>
      <c r="E2806">
        <f t="shared" si="43"/>
        <v>24.8</v>
      </c>
      <c r="F2806" t="str">
        <f>IF(_xlfn.XLOOKUP(A2806,'Shipment Detail'!N:N,'Shipment Detail'!D:D)="entreprise","E","P")</f>
        <v>E</v>
      </c>
    </row>
    <row r="2807" spans="1:6" x14ac:dyDescent="0.2">
      <c r="A2807" s="6">
        <v>873484590860</v>
      </c>
      <c r="B2807" t="s">
        <v>57</v>
      </c>
      <c r="C2807" s="3">
        <v>10.129999999999995</v>
      </c>
      <c r="D2807">
        <v>37.4</v>
      </c>
      <c r="E2807">
        <f t="shared" si="43"/>
        <v>17</v>
      </c>
      <c r="F2807" t="str">
        <f>IF(_xlfn.XLOOKUP(A2807,'Shipment Detail'!N:N,'Shipment Detail'!D:D)="entreprise","E","P")</f>
        <v>E</v>
      </c>
    </row>
    <row r="2808" spans="1:6" x14ac:dyDescent="0.2">
      <c r="A2808" s="6">
        <v>873484621050</v>
      </c>
      <c r="B2808" t="s">
        <v>57</v>
      </c>
      <c r="C2808" s="3">
        <v>6.120000000000001</v>
      </c>
      <c r="D2808">
        <v>11</v>
      </c>
      <c r="E2808">
        <f t="shared" si="43"/>
        <v>5</v>
      </c>
      <c r="F2808" t="str">
        <f>IF(_xlfn.XLOOKUP(A2808,'Shipment Detail'!N:N,'Shipment Detail'!D:D)="entreprise","E","P")</f>
        <v>E</v>
      </c>
    </row>
    <row r="2809" spans="1:6" x14ac:dyDescent="0.2">
      <c r="A2809" s="6">
        <v>873484654085</v>
      </c>
      <c r="B2809" t="s">
        <v>57</v>
      </c>
      <c r="C2809" s="3">
        <v>24.86</v>
      </c>
      <c r="D2809">
        <v>134.19999999999999</v>
      </c>
      <c r="E2809">
        <f t="shared" si="43"/>
        <v>60.9</v>
      </c>
      <c r="F2809" t="str">
        <f>IF(_xlfn.XLOOKUP(A2809,'Shipment Detail'!N:N,'Shipment Detail'!D:D)="entreprise","E","P")</f>
        <v>E</v>
      </c>
    </row>
    <row r="2810" spans="1:6" x14ac:dyDescent="0.2">
      <c r="A2810" s="6">
        <v>873484720664</v>
      </c>
      <c r="B2810" t="s">
        <v>57</v>
      </c>
      <c r="C2810" s="3">
        <v>14.82</v>
      </c>
      <c r="D2810">
        <v>68.2</v>
      </c>
      <c r="E2810">
        <f t="shared" si="43"/>
        <v>31</v>
      </c>
      <c r="F2810" t="str">
        <f>IF(_xlfn.XLOOKUP(A2810,'Shipment Detail'!N:N,'Shipment Detail'!D:D)="entreprise","E","P")</f>
        <v>E</v>
      </c>
    </row>
    <row r="2811" spans="1:6" x14ac:dyDescent="0.2">
      <c r="A2811" s="6">
        <v>873484772753</v>
      </c>
      <c r="B2811" t="s">
        <v>57</v>
      </c>
      <c r="C2811" s="3">
        <v>7.120000000000001</v>
      </c>
      <c r="D2811">
        <v>17.600000000000001</v>
      </c>
      <c r="E2811">
        <f t="shared" si="43"/>
        <v>8</v>
      </c>
      <c r="F2811" t="str">
        <f>IF(_xlfn.XLOOKUP(A2811,'Shipment Detail'!N:N,'Shipment Detail'!D:D)="entreprise","E","P")</f>
        <v>E</v>
      </c>
    </row>
    <row r="2812" spans="1:6" x14ac:dyDescent="0.2">
      <c r="A2812" s="6">
        <v>873484792192</v>
      </c>
      <c r="B2812" t="s">
        <v>57</v>
      </c>
      <c r="C2812" s="3">
        <v>8.4599999999999973</v>
      </c>
      <c r="D2812">
        <v>26.18</v>
      </c>
      <c r="E2812">
        <f t="shared" si="43"/>
        <v>11.9</v>
      </c>
      <c r="F2812" t="str">
        <f>IF(_xlfn.XLOOKUP(A2812,'Shipment Detail'!N:N,'Shipment Detail'!D:D)="entreprise","E","P")</f>
        <v>E</v>
      </c>
    </row>
    <row r="2813" spans="1:6" x14ac:dyDescent="0.2">
      <c r="A2813" s="6">
        <v>873484833255</v>
      </c>
      <c r="B2813" t="s">
        <v>57</v>
      </c>
      <c r="C2813" s="3">
        <v>10.800000000000004</v>
      </c>
      <c r="D2813">
        <v>40.479999999999997</v>
      </c>
      <c r="E2813">
        <f t="shared" si="43"/>
        <v>18.400000000000002</v>
      </c>
      <c r="F2813" t="str">
        <f>IF(_xlfn.XLOOKUP(A2813,'Shipment Detail'!N:N,'Shipment Detail'!D:D)="entreprise","E","P")</f>
        <v>E</v>
      </c>
    </row>
    <row r="2814" spans="1:6" x14ac:dyDescent="0.2">
      <c r="A2814" s="6">
        <v>873484931141</v>
      </c>
      <c r="B2814" t="s">
        <v>57</v>
      </c>
      <c r="C2814" s="3">
        <v>10.129999999999995</v>
      </c>
      <c r="D2814">
        <v>36.96</v>
      </c>
      <c r="E2814">
        <f t="shared" si="43"/>
        <v>16.8</v>
      </c>
      <c r="F2814" t="str">
        <f>IF(_xlfn.XLOOKUP(A2814,'Shipment Detail'!N:N,'Shipment Detail'!D:D)="entreprise","E","P")</f>
        <v>E</v>
      </c>
    </row>
    <row r="2815" spans="1:6" x14ac:dyDescent="0.2">
      <c r="A2815" s="6">
        <v>873484952816</v>
      </c>
      <c r="B2815" t="s">
        <v>57</v>
      </c>
      <c r="C2815" s="3">
        <v>10.129999999999995</v>
      </c>
      <c r="D2815">
        <v>35.64</v>
      </c>
      <c r="E2815">
        <f t="shared" si="43"/>
        <v>16.200000000000003</v>
      </c>
      <c r="F2815" t="str">
        <f>IF(_xlfn.XLOOKUP(A2815,'Shipment Detail'!N:N,'Shipment Detail'!D:D)="entreprise","E","P")</f>
        <v>E</v>
      </c>
    </row>
    <row r="2816" spans="1:6" x14ac:dyDescent="0.2">
      <c r="A2816" s="6">
        <v>873484971502</v>
      </c>
      <c r="B2816" t="s">
        <v>57</v>
      </c>
      <c r="C2816" s="3">
        <v>10.129999999999995</v>
      </c>
      <c r="D2816">
        <v>36.08</v>
      </c>
      <c r="E2816">
        <f t="shared" si="43"/>
        <v>16.400000000000002</v>
      </c>
      <c r="F2816" t="str">
        <f>IF(_xlfn.XLOOKUP(A2816,'Shipment Detail'!N:N,'Shipment Detail'!D:D)="entreprise","E","P")</f>
        <v>E</v>
      </c>
    </row>
    <row r="2817" spans="1:6" x14ac:dyDescent="0.2">
      <c r="A2817" s="6">
        <v>873484999137</v>
      </c>
      <c r="B2817" t="s">
        <v>57</v>
      </c>
      <c r="C2817" s="3">
        <v>13.479999999999997</v>
      </c>
      <c r="D2817">
        <v>59.4</v>
      </c>
      <c r="E2817">
        <f t="shared" si="43"/>
        <v>27</v>
      </c>
      <c r="F2817" t="str">
        <f>IF(_xlfn.XLOOKUP(A2817,'Shipment Detail'!N:N,'Shipment Detail'!D:D)="entreprise","E","P")</f>
        <v>E</v>
      </c>
    </row>
    <row r="2818" spans="1:6" x14ac:dyDescent="0.2">
      <c r="A2818" s="6">
        <v>873485035995</v>
      </c>
      <c r="B2818" t="s">
        <v>57</v>
      </c>
      <c r="C2818" s="3">
        <v>9.1300000000000026</v>
      </c>
      <c r="D2818">
        <v>30.8</v>
      </c>
      <c r="E2818">
        <f t="shared" si="43"/>
        <v>14</v>
      </c>
      <c r="F2818" t="str">
        <f>IF(_xlfn.XLOOKUP(A2818,'Shipment Detail'!N:N,'Shipment Detail'!D:D)="entreprise","E","P")</f>
        <v>E</v>
      </c>
    </row>
    <row r="2819" spans="1:6" x14ac:dyDescent="0.2">
      <c r="A2819" s="6">
        <v>873485069743</v>
      </c>
      <c r="B2819" t="s">
        <v>57</v>
      </c>
      <c r="C2819" s="3">
        <v>18.159999999999997</v>
      </c>
      <c r="D2819">
        <v>88.22</v>
      </c>
      <c r="E2819">
        <f t="shared" ref="E2819:E2882" si="44">ROUNDUP(D2819*0.453592,1)</f>
        <v>40.1</v>
      </c>
      <c r="F2819" t="str">
        <f>IF(_xlfn.XLOOKUP(A2819,'Shipment Detail'!N:N,'Shipment Detail'!D:D)="entreprise","E","P")</f>
        <v>E</v>
      </c>
    </row>
    <row r="2820" spans="1:6" x14ac:dyDescent="0.2">
      <c r="A2820" s="6">
        <v>873485139331</v>
      </c>
      <c r="B2820" t="s">
        <v>57</v>
      </c>
      <c r="C2820" s="3">
        <v>9.8000000000000007</v>
      </c>
      <c r="D2820">
        <v>35.200000000000003</v>
      </c>
      <c r="E2820">
        <f t="shared" si="44"/>
        <v>16</v>
      </c>
      <c r="F2820" t="str">
        <f>IF(_xlfn.XLOOKUP(A2820,'Shipment Detail'!N:N,'Shipment Detail'!D:D)="entreprise","E","P")</f>
        <v>E</v>
      </c>
    </row>
    <row r="2821" spans="1:6" x14ac:dyDescent="0.2">
      <c r="A2821" s="6">
        <v>873485155978</v>
      </c>
      <c r="B2821" t="s">
        <v>57</v>
      </c>
      <c r="C2821" s="3">
        <v>10.129999999999995</v>
      </c>
      <c r="D2821">
        <v>36.299999999999997</v>
      </c>
      <c r="E2821">
        <f t="shared" si="44"/>
        <v>16.5</v>
      </c>
      <c r="F2821" t="str">
        <f>IF(_xlfn.XLOOKUP(A2821,'Shipment Detail'!N:N,'Shipment Detail'!D:D)="entreprise","E","P")</f>
        <v>E</v>
      </c>
    </row>
    <row r="2822" spans="1:6" x14ac:dyDescent="0.2">
      <c r="A2822" s="6">
        <v>873485172742</v>
      </c>
      <c r="B2822" t="s">
        <v>57</v>
      </c>
      <c r="C2822" s="3">
        <v>6.7899999999999991</v>
      </c>
      <c r="D2822">
        <v>15.4</v>
      </c>
      <c r="E2822">
        <f t="shared" si="44"/>
        <v>7</v>
      </c>
      <c r="F2822" t="str">
        <f>IF(_xlfn.XLOOKUP(A2822,'Shipment Detail'!N:N,'Shipment Detail'!D:D)="entreprise","E","P")</f>
        <v>E</v>
      </c>
    </row>
    <row r="2823" spans="1:6" x14ac:dyDescent="0.2">
      <c r="A2823" s="6">
        <v>873485187778</v>
      </c>
      <c r="B2823" t="s">
        <v>57</v>
      </c>
      <c r="C2823" s="3">
        <v>15.159999999999997</v>
      </c>
      <c r="D2823">
        <v>68.42</v>
      </c>
      <c r="E2823">
        <f t="shared" si="44"/>
        <v>31.1</v>
      </c>
      <c r="F2823" t="str">
        <f>IF(_xlfn.XLOOKUP(A2823,'Shipment Detail'!N:N,'Shipment Detail'!D:D)="entreprise","E","P")</f>
        <v>E</v>
      </c>
    </row>
    <row r="2824" spans="1:6" x14ac:dyDescent="0.2">
      <c r="A2824" s="6">
        <v>873485215646</v>
      </c>
      <c r="B2824" t="s">
        <v>57</v>
      </c>
      <c r="C2824" s="3">
        <v>14.82</v>
      </c>
      <c r="D2824">
        <v>67.98</v>
      </c>
      <c r="E2824">
        <f t="shared" si="44"/>
        <v>30.900000000000002</v>
      </c>
      <c r="F2824" t="str">
        <f>IF(_xlfn.XLOOKUP(A2824,'Shipment Detail'!N:N,'Shipment Detail'!D:D)="entreprise","E","P")</f>
        <v>E</v>
      </c>
    </row>
    <row r="2825" spans="1:6" x14ac:dyDescent="0.2">
      <c r="A2825" s="6">
        <v>873485249806</v>
      </c>
      <c r="B2825" t="s">
        <v>57</v>
      </c>
      <c r="C2825" s="3">
        <v>10.469999999999999</v>
      </c>
      <c r="D2825">
        <v>39.6</v>
      </c>
      <c r="E2825">
        <f t="shared" si="44"/>
        <v>18</v>
      </c>
      <c r="F2825" t="str">
        <f>IF(_xlfn.XLOOKUP(A2825,'Shipment Detail'!N:N,'Shipment Detail'!D:D)="entreprise","E","P")</f>
        <v>E</v>
      </c>
    </row>
    <row r="2826" spans="1:6" x14ac:dyDescent="0.2">
      <c r="A2826" s="6">
        <v>873485326874</v>
      </c>
      <c r="B2826" t="s">
        <v>57</v>
      </c>
      <c r="C2826" s="3">
        <v>14.480000000000004</v>
      </c>
      <c r="D2826">
        <v>65.56</v>
      </c>
      <c r="E2826">
        <f t="shared" si="44"/>
        <v>29.8</v>
      </c>
      <c r="F2826" t="str">
        <f>IF(_xlfn.XLOOKUP(A2826,'Shipment Detail'!N:N,'Shipment Detail'!D:D)="entreprise","E","P")</f>
        <v>E</v>
      </c>
    </row>
    <row r="2827" spans="1:6" x14ac:dyDescent="0.2">
      <c r="A2827" s="6">
        <v>873485335607</v>
      </c>
      <c r="B2827" t="s">
        <v>57</v>
      </c>
      <c r="C2827" s="3">
        <v>10.800000000000004</v>
      </c>
      <c r="D2827">
        <v>41.58</v>
      </c>
      <c r="E2827">
        <f t="shared" si="44"/>
        <v>18.900000000000002</v>
      </c>
      <c r="F2827" t="str">
        <f>IF(_xlfn.XLOOKUP(A2827,'Shipment Detail'!N:N,'Shipment Detail'!D:D)="entreprise","E","P")</f>
        <v>E</v>
      </c>
    </row>
    <row r="2828" spans="1:6" x14ac:dyDescent="0.2">
      <c r="A2828" s="6">
        <v>873485375346</v>
      </c>
      <c r="B2828" t="s">
        <v>57</v>
      </c>
      <c r="C2828" s="3">
        <v>9.4600000000000009</v>
      </c>
      <c r="D2828">
        <v>33</v>
      </c>
      <c r="E2828">
        <f t="shared" si="44"/>
        <v>15</v>
      </c>
      <c r="F2828" t="str">
        <f>IF(_xlfn.XLOOKUP(A2828,'Shipment Detail'!N:N,'Shipment Detail'!D:D)="entreprise","E","P")</f>
        <v>E</v>
      </c>
    </row>
    <row r="2829" spans="1:6" x14ac:dyDescent="0.2">
      <c r="A2829" s="6">
        <v>873485408190</v>
      </c>
      <c r="B2829" t="s">
        <v>57</v>
      </c>
      <c r="C2829" s="3">
        <v>12.14</v>
      </c>
      <c r="D2829">
        <v>49.28</v>
      </c>
      <c r="E2829">
        <f t="shared" si="44"/>
        <v>22.400000000000002</v>
      </c>
      <c r="F2829" t="str">
        <f>IF(_xlfn.XLOOKUP(A2829,'Shipment Detail'!N:N,'Shipment Detail'!D:D)="entreprise","E","P")</f>
        <v>E</v>
      </c>
    </row>
    <row r="2830" spans="1:6" x14ac:dyDescent="0.2">
      <c r="A2830" s="6">
        <v>873485522885</v>
      </c>
      <c r="B2830" t="s">
        <v>57</v>
      </c>
      <c r="C2830" s="3">
        <v>9.8000000000000007</v>
      </c>
      <c r="D2830">
        <v>35.200000000000003</v>
      </c>
      <c r="E2830">
        <f t="shared" si="44"/>
        <v>16</v>
      </c>
      <c r="F2830" t="str">
        <f>IF(_xlfn.XLOOKUP(A2830,'Shipment Detail'!N:N,'Shipment Detail'!D:D)="entreprise","E","P")</f>
        <v>E</v>
      </c>
    </row>
    <row r="2831" spans="1:6" x14ac:dyDescent="0.2">
      <c r="A2831" s="6">
        <v>873485572055</v>
      </c>
      <c r="B2831" t="s">
        <v>57</v>
      </c>
      <c r="C2831" s="3">
        <v>9.8000000000000007</v>
      </c>
      <c r="D2831">
        <v>35.200000000000003</v>
      </c>
      <c r="E2831">
        <f t="shared" si="44"/>
        <v>16</v>
      </c>
      <c r="F2831" t="str">
        <f>IF(_xlfn.XLOOKUP(A2831,'Shipment Detail'!N:N,'Shipment Detail'!D:D)="entreprise","E","P")</f>
        <v>E</v>
      </c>
    </row>
    <row r="2832" spans="1:6" x14ac:dyDescent="0.2">
      <c r="A2832" s="6">
        <v>873485606388</v>
      </c>
      <c r="B2832" t="s">
        <v>57</v>
      </c>
      <c r="C2832" s="3">
        <v>10.129999999999995</v>
      </c>
      <c r="D2832">
        <v>37.4</v>
      </c>
      <c r="E2832">
        <f t="shared" si="44"/>
        <v>17</v>
      </c>
      <c r="F2832" t="str">
        <f>IF(_xlfn.XLOOKUP(A2832,'Shipment Detail'!N:N,'Shipment Detail'!D:D)="entreprise","E","P")</f>
        <v>E</v>
      </c>
    </row>
    <row r="2833" spans="1:6" x14ac:dyDescent="0.2">
      <c r="A2833" s="6">
        <v>873485689800</v>
      </c>
      <c r="B2833" t="s">
        <v>57</v>
      </c>
      <c r="C2833" s="3">
        <v>16.5</v>
      </c>
      <c r="D2833">
        <v>78.540000000000006</v>
      </c>
      <c r="E2833">
        <f t="shared" si="44"/>
        <v>35.700000000000003</v>
      </c>
      <c r="F2833" t="str">
        <f>IF(_xlfn.XLOOKUP(A2833,'Shipment Detail'!N:N,'Shipment Detail'!D:D)="entreprise","E","P")</f>
        <v>E</v>
      </c>
    </row>
    <row r="2834" spans="1:6" x14ac:dyDescent="0.2">
      <c r="A2834" s="6">
        <v>873485742573</v>
      </c>
      <c r="B2834" t="s">
        <v>57</v>
      </c>
      <c r="C2834" s="3">
        <v>16.830000000000005</v>
      </c>
      <c r="D2834">
        <v>81.400000000000006</v>
      </c>
      <c r="E2834">
        <f t="shared" si="44"/>
        <v>37</v>
      </c>
      <c r="F2834" t="str">
        <f>IF(_xlfn.XLOOKUP(A2834,'Shipment Detail'!N:N,'Shipment Detail'!D:D)="entreprise","E","P")</f>
        <v>E</v>
      </c>
    </row>
    <row r="2835" spans="1:6" x14ac:dyDescent="0.2">
      <c r="A2835" s="6">
        <v>873485803627</v>
      </c>
      <c r="B2835" t="s">
        <v>57</v>
      </c>
      <c r="C2835" s="3">
        <v>9.4600000000000009</v>
      </c>
      <c r="D2835">
        <v>33</v>
      </c>
      <c r="E2835">
        <f t="shared" si="44"/>
        <v>15</v>
      </c>
      <c r="F2835" t="str">
        <f>IF(_xlfn.XLOOKUP(A2835,'Shipment Detail'!N:N,'Shipment Detail'!D:D)="entreprise","E","P")</f>
        <v>E</v>
      </c>
    </row>
    <row r="2836" spans="1:6" x14ac:dyDescent="0.2">
      <c r="A2836" s="6">
        <v>873485810294</v>
      </c>
      <c r="B2836" t="s">
        <v>57</v>
      </c>
      <c r="C2836" s="3">
        <v>9.1300000000000026</v>
      </c>
      <c r="D2836">
        <v>30.8</v>
      </c>
      <c r="E2836">
        <f t="shared" si="44"/>
        <v>14</v>
      </c>
      <c r="F2836" t="str">
        <f>IF(_xlfn.XLOOKUP(A2836,'Shipment Detail'!N:N,'Shipment Detail'!D:D)="entreprise","E","P")</f>
        <v>E</v>
      </c>
    </row>
    <row r="2837" spans="1:6" x14ac:dyDescent="0.2">
      <c r="A2837" s="6">
        <v>873485831123</v>
      </c>
      <c r="B2837" t="s">
        <v>57</v>
      </c>
      <c r="C2837" s="3">
        <v>9.1300000000000026</v>
      </c>
      <c r="D2837">
        <v>30.8</v>
      </c>
      <c r="E2837">
        <f t="shared" si="44"/>
        <v>14</v>
      </c>
      <c r="F2837" t="str">
        <f>IF(_xlfn.XLOOKUP(A2837,'Shipment Detail'!N:N,'Shipment Detail'!D:D)="entreprise","E","P")</f>
        <v>E</v>
      </c>
    </row>
    <row r="2838" spans="1:6" x14ac:dyDescent="0.2">
      <c r="A2838" s="6">
        <v>873485892000</v>
      </c>
      <c r="B2838" t="s">
        <v>57</v>
      </c>
      <c r="C2838" s="3">
        <v>12.810000000000002</v>
      </c>
      <c r="D2838">
        <v>53.24</v>
      </c>
      <c r="E2838">
        <f t="shared" si="44"/>
        <v>24.200000000000003</v>
      </c>
      <c r="F2838" t="str">
        <f>IF(_xlfn.XLOOKUP(A2838,'Shipment Detail'!N:N,'Shipment Detail'!D:D)="entreprise","E","P")</f>
        <v>E</v>
      </c>
    </row>
    <row r="2839" spans="1:6" x14ac:dyDescent="0.2">
      <c r="A2839" s="6">
        <v>873485972115</v>
      </c>
      <c r="B2839" t="s">
        <v>57</v>
      </c>
      <c r="C2839" s="3">
        <v>12.480000000000004</v>
      </c>
      <c r="D2839">
        <v>51.92</v>
      </c>
      <c r="E2839">
        <f t="shared" si="44"/>
        <v>23.6</v>
      </c>
      <c r="F2839" t="str">
        <f>IF(_xlfn.XLOOKUP(A2839,'Shipment Detail'!N:N,'Shipment Detail'!D:D)="entreprise","E","P")</f>
        <v>E</v>
      </c>
    </row>
    <row r="2840" spans="1:6" x14ac:dyDescent="0.2">
      <c r="A2840" s="6">
        <v>873486012074</v>
      </c>
      <c r="B2840" t="s">
        <v>57</v>
      </c>
      <c r="C2840" s="3">
        <v>12.810000000000002</v>
      </c>
      <c r="D2840">
        <v>53.24</v>
      </c>
      <c r="E2840">
        <f t="shared" si="44"/>
        <v>24.200000000000003</v>
      </c>
      <c r="F2840" t="str">
        <f>IF(_xlfn.XLOOKUP(A2840,'Shipment Detail'!N:N,'Shipment Detail'!D:D)="entreprise","E","P")</f>
        <v>E</v>
      </c>
    </row>
    <row r="2841" spans="1:6" x14ac:dyDescent="0.2">
      <c r="A2841" s="6">
        <v>873486066122</v>
      </c>
      <c r="B2841" t="s">
        <v>57</v>
      </c>
      <c r="C2841" s="3">
        <v>11.469999999999999</v>
      </c>
      <c r="D2841">
        <v>44.66</v>
      </c>
      <c r="E2841">
        <f t="shared" si="44"/>
        <v>20.3</v>
      </c>
      <c r="F2841" t="str">
        <f>IF(_xlfn.XLOOKUP(A2841,'Shipment Detail'!N:N,'Shipment Detail'!D:D)="entreprise","E","P")</f>
        <v>E</v>
      </c>
    </row>
    <row r="2842" spans="1:6" x14ac:dyDescent="0.2">
      <c r="A2842" s="6">
        <v>873486432125</v>
      </c>
      <c r="B2842" t="s">
        <v>57</v>
      </c>
      <c r="C2842" s="3">
        <v>12.14</v>
      </c>
      <c r="D2842">
        <v>50.16</v>
      </c>
      <c r="E2842">
        <f t="shared" si="44"/>
        <v>22.8</v>
      </c>
      <c r="F2842" t="str">
        <f>IF(_xlfn.XLOOKUP(A2842,'Shipment Detail'!N:N,'Shipment Detail'!D:D)="entreprise","E","P")</f>
        <v>E</v>
      </c>
    </row>
    <row r="2843" spans="1:6" x14ac:dyDescent="0.2">
      <c r="A2843" s="6">
        <v>873486454450</v>
      </c>
      <c r="B2843" t="s">
        <v>57</v>
      </c>
      <c r="C2843" s="3">
        <v>10.129999999999995</v>
      </c>
      <c r="D2843">
        <v>37.4</v>
      </c>
      <c r="E2843">
        <f t="shared" si="44"/>
        <v>17</v>
      </c>
      <c r="F2843" t="str">
        <f>IF(_xlfn.XLOOKUP(A2843,'Shipment Detail'!N:N,'Shipment Detail'!D:D)="entreprise","E","P")</f>
        <v>E</v>
      </c>
    </row>
    <row r="2844" spans="1:6" x14ac:dyDescent="0.2">
      <c r="A2844" s="6">
        <v>873486489580</v>
      </c>
      <c r="B2844" t="s">
        <v>57</v>
      </c>
      <c r="C2844" s="3">
        <v>11.14</v>
      </c>
      <c r="D2844">
        <v>44</v>
      </c>
      <c r="E2844">
        <f t="shared" si="44"/>
        <v>20</v>
      </c>
      <c r="F2844" t="str">
        <f>IF(_xlfn.XLOOKUP(A2844,'Shipment Detail'!N:N,'Shipment Detail'!D:D)="entreprise","E","P")</f>
        <v>E</v>
      </c>
    </row>
    <row r="2845" spans="1:6" x14ac:dyDescent="0.2">
      <c r="A2845" s="6">
        <v>873486529897</v>
      </c>
      <c r="B2845" t="s">
        <v>57</v>
      </c>
      <c r="C2845" s="3">
        <v>12.480000000000004</v>
      </c>
      <c r="D2845">
        <v>52.58</v>
      </c>
      <c r="E2845">
        <f t="shared" si="44"/>
        <v>23.900000000000002</v>
      </c>
      <c r="F2845" t="str">
        <f>IF(_xlfn.XLOOKUP(A2845,'Shipment Detail'!N:N,'Shipment Detail'!D:D)="entreprise","E","P")</f>
        <v>E</v>
      </c>
    </row>
    <row r="2846" spans="1:6" x14ac:dyDescent="0.2">
      <c r="A2846" s="6">
        <v>873486937164</v>
      </c>
      <c r="B2846" t="s">
        <v>57</v>
      </c>
      <c r="C2846" s="3">
        <v>9.1300000000000026</v>
      </c>
      <c r="D2846">
        <v>30.8</v>
      </c>
      <c r="E2846">
        <f t="shared" si="44"/>
        <v>14</v>
      </c>
      <c r="F2846" t="str">
        <f>IF(_xlfn.XLOOKUP(A2846,'Shipment Detail'!N:N,'Shipment Detail'!D:D)="entreprise","E","P")</f>
        <v>E</v>
      </c>
    </row>
    <row r="2847" spans="1:6" x14ac:dyDescent="0.2">
      <c r="A2847" s="6">
        <v>873487001496</v>
      </c>
      <c r="B2847" t="s">
        <v>57</v>
      </c>
      <c r="C2847" s="3">
        <v>14.150000000000006</v>
      </c>
      <c r="D2847">
        <v>61.82</v>
      </c>
      <c r="E2847">
        <f t="shared" si="44"/>
        <v>28.1</v>
      </c>
      <c r="F2847" t="str">
        <f>IF(_xlfn.XLOOKUP(A2847,'Shipment Detail'!N:N,'Shipment Detail'!D:D)="entreprise","E","P")</f>
        <v>E</v>
      </c>
    </row>
    <row r="2848" spans="1:6" x14ac:dyDescent="0.2">
      <c r="A2848" s="6">
        <v>873487096680</v>
      </c>
      <c r="B2848" t="s">
        <v>57</v>
      </c>
      <c r="C2848" s="3">
        <v>11.809999999999995</v>
      </c>
      <c r="D2848">
        <v>48.4</v>
      </c>
      <c r="E2848">
        <f t="shared" si="44"/>
        <v>22</v>
      </c>
      <c r="F2848" t="str">
        <f>IF(_xlfn.XLOOKUP(A2848,'Shipment Detail'!N:N,'Shipment Detail'!D:D)="entreprise","E","P")</f>
        <v>E</v>
      </c>
    </row>
    <row r="2849" spans="1:6" x14ac:dyDescent="0.2">
      <c r="A2849" s="6">
        <v>873487161299</v>
      </c>
      <c r="B2849" t="s">
        <v>57</v>
      </c>
      <c r="C2849" s="3">
        <v>18.500000000000007</v>
      </c>
      <c r="D2849">
        <v>91.52</v>
      </c>
      <c r="E2849">
        <f t="shared" si="44"/>
        <v>41.6</v>
      </c>
      <c r="F2849" t="str">
        <f>IF(_xlfn.XLOOKUP(A2849,'Shipment Detail'!N:N,'Shipment Detail'!D:D)="entreprise","E","P")</f>
        <v>E</v>
      </c>
    </row>
    <row r="2850" spans="1:6" x14ac:dyDescent="0.2">
      <c r="A2850" s="6">
        <v>873487393510</v>
      </c>
      <c r="B2850" t="s">
        <v>57</v>
      </c>
      <c r="C2850" s="3">
        <v>10.129999999999995</v>
      </c>
      <c r="D2850">
        <v>36.520000000000003</v>
      </c>
      <c r="E2850">
        <f t="shared" si="44"/>
        <v>16.600000000000001</v>
      </c>
      <c r="F2850" t="str">
        <f>IF(_xlfn.XLOOKUP(A2850,'Shipment Detail'!N:N,'Shipment Detail'!D:D)="entreprise","E","P")</f>
        <v>E</v>
      </c>
    </row>
    <row r="2851" spans="1:6" x14ac:dyDescent="0.2">
      <c r="A2851" s="6">
        <v>873487410539</v>
      </c>
      <c r="B2851" t="s">
        <v>57</v>
      </c>
      <c r="C2851" s="3">
        <v>9.8000000000000007</v>
      </c>
      <c r="D2851">
        <v>34.32</v>
      </c>
      <c r="E2851">
        <f t="shared" si="44"/>
        <v>15.6</v>
      </c>
      <c r="F2851" t="str">
        <f>IF(_xlfn.XLOOKUP(A2851,'Shipment Detail'!N:N,'Shipment Detail'!D:D)="entreprise","E","P")</f>
        <v>E</v>
      </c>
    </row>
    <row r="2852" spans="1:6" x14ac:dyDescent="0.2">
      <c r="A2852" s="6">
        <v>873487429695</v>
      </c>
      <c r="B2852" t="s">
        <v>57</v>
      </c>
      <c r="C2852" s="3">
        <v>9.4600000000000009</v>
      </c>
      <c r="D2852">
        <v>33</v>
      </c>
      <c r="E2852">
        <f t="shared" si="44"/>
        <v>15</v>
      </c>
      <c r="F2852" t="str">
        <f>IF(_xlfn.XLOOKUP(A2852,'Shipment Detail'!N:N,'Shipment Detail'!D:D)="entreprise","E","P")</f>
        <v>E</v>
      </c>
    </row>
    <row r="2853" spans="1:6" x14ac:dyDescent="0.2">
      <c r="A2853" s="6">
        <v>873487502430</v>
      </c>
      <c r="B2853" t="s">
        <v>57</v>
      </c>
      <c r="C2853" s="3">
        <v>5.1099999999999994</v>
      </c>
      <c r="D2853">
        <v>3.3</v>
      </c>
      <c r="E2853">
        <f t="shared" si="44"/>
        <v>1.5</v>
      </c>
      <c r="F2853" t="str">
        <f>IF(_xlfn.XLOOKUP(A2853,'Shipment Detail'!N:N,'Shipment Detail'!D:D)="entreprise","E","P")</f>
        <v>E</v>
      </c>
    </row>
    <row r="2854" spans="1:6" x14ac:dyDescent="0.2">
      <c r="A2854" s="6">
        <v>873487532466</v>
      </c>
      <c r="B2854" t="s">
        <v>57</v>
      </c>
      <c r="C2854" s="3">
        <v>9.8000000000000007</v>
      </c>
      <c r="D2854">
        <v>34.76</v>
      </c>
      <c r="E2854">
        <f t="shared" si="44"/>
        <v>15.799999999999999</v>
      </c>
      <c r="F2854" t="str">
        <f>IF(_xlfn.XLOOKUP(A2854,'Shipment Detail'!N:N,'Shipment Detail'!D:D)="entreprise","E","P")</f>
        <v>E</v>
      </c>
    </row>
    <row r="2855" spans="1:6" x14ac:dyDescent="0.2">
      <c r="A2855" s="6">
        <v>873487559050</v>
      </c>
      <c r="B2855" t="s">
        <v>57</v>
      </c>
      <c r="C2855" s="3">
        <v>10.800000000000004</v>
      </c>
      <c r="D2855">
        <v>41.8</v>
      </c>
      <c r="E2855">
        <f t="shared" si="44"/>
        <v>19</v>
      </c>
      <c r="F2855" t="str">
        <f>IF(_xlfn.XLOOKUP(A2855,'Shipment Detail'!N:N,'Shipment Detail'!D:D)="entreprise","E","P")</f>
        <v>E</v>
      </c>
    </row>
    <row r="2856" spans="1:6" x14ac:dyDescent="0.2">
      <c r="A2856" s="6">
        <v>873487595379</v>
      </c>
      <c r="B2856" t="s">
        <v>57</v>
      </c>
      <c r="C2856" s="3">
        <v>9.8000000000000007</v>
      </c>
      <c r="D2856">
        <v>33.22</v>
      </c>
      <c r="E2856">
        <f t="shared" si="44"/>
        <v>15.1</v>
      </c>
      <c r="F2856" t="str">
        <f>IF(_xlfn.XLOOKUP(A2856,'Shipment Detail'!N:N,'Shipment Detail'!D:D)="entreprise","E","P")</f>
        <v>E</v>
      </c>
    </row>
    <row r="2857" spans="1:6" x14ac:dyDescent="0.2">
      <c r="A2857" s="6">
        <v>873487618443</v>
      </c>
      <c r="B2857" t="s">
        <v>57</v>
      </c>
      <c r="C2857" s="3">
        <v>12.810000000000002</v>
      </c>
      <c r="D2857">
        <v>53.02</v>
      </c>
      <c r="E2857">
        <f t="shared" si="44"/>
        <v>24.1</v>
      </c>
      <c r="F2857" t="str">
        <f>IF(_xlfn.XLOOKUP(A2857,'Shipment Detail'!N:N,'Shipment Detail'!D:D)="entreprise","E","P")</f>
        <v>E</v>
      </c>
    </row>
    <row r="2858" spans="1:6" x14ac:dyDescent="0.2">
      <c r="A2858" s="6">
        <v>873487645414</v>
      </c>
      <c r="B2858" t="s">
        <v>57</v>
      </c>
      <c r="C2858" s="3">
        <v>13.479999999999997</v>
      </c>
      <c r="D2858">
        <v>59.4</v>
      </c>
      <c r="E2858">
        <f t="shared" si="44"/>
        <v>27</v>
      </c>
      <c r="F2858" t="str">
        <f>IF(_xlfn.XLOOKUP(A2858,'Shipment Detail'!N:N,'Shipment Detail'!D:D)="entreprise","E","P")</f>
        <v>E</v>
      </c>
    </row>
    <row r="2859" spans="1:6" x14ac:dyDescent="0.2">
      <c r="A2859" s="6">
        <v>873487694125</v>
      </c>
      <c r="B2859" t="s">
        <v>57</v>
      </c>
      <c r="C2859" s="3">
        <v>9.8000000000000007</v>
      </c>
      <c r="D2859">
        <v>34.76</v>
      </c>
      <c r="E2859">
        <f t="shared" si="44"/>
        <v>15.799999999999999</v>
      </c>
      <c r="F2859" t="str">
        <f>IF(_xlfn.XLOOKUP(A2859,'Shipment Detail'!N:N,'Shipment Detail'!D:D)="entreprise","E","P")</f>
        <v>E</v>
      </c>
    </row>
    <row r="2860" spans="1:6" x14ac:dyDescent="0.2">
      <c r="A2860" s="6">
        <v>873487742988</v>
      </c>
      <c r="B2860" t="s">
        <v>57</v>
      </c>
      <c r="C2860" s="3">
        <v>14.82</v>
      </c>
      <c r="D2860">
        <v>68.2</v>
      </c>
      <c r="E2860">
        <f t="shared" si="44"/>
        <v>31</v>
      </c>
      <c r="F2860" t="str">
        <f>IF(_xlfn.XLOOKUP(A2860,'Shipment Detail'!N:N,'Shipment Detail'!D:D)="entreprise","E","P")</f>
        <v>E</v>
      </c>
    </row>
    <row r="2861" spans="1:6" x14ac:dyDescent="0.2">
      <c r="A2861" s="6">
        <v>873487829696</v>
      </c>
      <c r="B2861" t="s">
        <v>57</v>
      </c>
      <c r="C2861" s="3">
        <v>12.14</v>
      </c>
      <c r="D2861">
        <v>50.6</v>
      </c>
      <c r="E2861">
        <f t="shared" si="44"/>
        <v>23</v>
      </c>
      <c r="F2861" t="str">
        <f>IF(_xlfn.XLOOKUP(A2861,'Shipment Detail'!N:N,'Shipment Detail'!D:D)="entreprise","E","P")</f>
        <v>E</v>
      </c>
    </row>
    <row r="2862" spans="1:6" x14ac:dyDescent="0.2">
      <c r="A2862" s="6">
        <v>873487856050</v>
      </c>
      <c r="B2862" t="s">
        <v>57</v>
      </c>
      <c r="C2862" s="3">
        <v>19.170000000000002</v>
      </c>
      <c r="D2862">
        <v>96.8</v>
      </c>
      <c r="E2862">
        <f t="shared" si="44"/>
        <v>44</v>
      </c>
      <c r="F2862" t="str">
        <f>IF(_xlfn.XLOOKUP(A2862,'Shipment Detail'!N:N,'Shipment Detail'!D:D)="entreprise","E","P")</f>
        <v>E</v>
      </c>
    </row>
    <row r="2863" spans="1:6" x14ac:dyDescent="0.2">
      <c r="A2863" s="6">
        <v>873487946235</v>
      </c>
      <c r="B2863" t="s">
        <v>57</v>
      </c>
      <c r="C2863" s="3">
        <v>10.129999999999995</v>
      </c>
      <c r="D2863">
        <v>36.96</v>
      </c>
      <c r="E2863">
        <f t="shared" si="44"/>
        <v>16.8</v>
      </c>
      <c r="F2863" t="str">
        <f>IF(_xlfn.XLOOKUP(A2863,'Shipment Detail'!N:N,'Shipment Detail'!D:D)="entreprise","E","P")</f>
        <v>E</v>
      </c>
    </row>
    <row r="2864" spans="1:6" x14ac:dyDescent="0.2">
      <c r="A2864" s="6">
        <v>873487959739</v>
      </c>
      <c r="B2864" t="s">
        <v>57</v>
      </c>
      <c r="C2864" s="3">
        <v>13.149999999999999</v>
      </c>
      <c r="D2864">
        <v>55.88</v>
      </c>
      <c r="E2864">
        <f t="shared" si="44"/>
        <v>25.400000000000002</v>
      </c>
      <c r="F2864" t="str">
        <f>IF(_xlfn.XLOOKUP(A2864,'Shipment Detail'!N:N,'Shipment Detail'!D:D)="entreprise","E","P")</f>
        <v>E</v>
      </c>
    </row>
    <row r="2865" spans="1:6" x14ac:dyDescent="0.2">
      <c r="A2865" s="6">
        <v>873488044304</v>
      </c>
      <c r="B2865" t="s">
        <v>57</v>
      </c>
      <c r="C2865" s="3">
        <v>15.830000000000005</v>
      </c>
      <c r="D2865">
        <v>74.8</v>
      </c>
      <c r="E2865">
        <f t="shared" si="44"/>
        <v>34</v>
      </c>
      <c r="F2865" t="str">
        <f>IF(_xlfn.XLOOKUP(A2865,'Shipment Detail'!N:N,'Shipment Detail'!D:D)="entreprise","E","P")</f>
        <v>E</v>
      </c>
    </row>
    <row r="2866" spans="1:6" x14ac:dyDescent="0.2">
      <c r="A2866" s="6">
        <v>873488089480</v>
      </c>
      <c r="B2866" t="s">
        <v>57</v>
      </c>
      <c r="C2866" s="3">
        <v>10.129999999999995</v>
      </c>
      <c r="D2866">
        <v>36.96</v>
      </c>
      <c r="E2866">
        <f t="shared" si="44"/>
        <v>16.8</v>
      </c>
      <c r="F2866" t="str">
        <f>IF(_xlfn.XLOOKUP(A2866,'Shipment Detail'!N:N,'Shipment Detail'!D:D)="entreprise","E","P")</f>
        <v>E</v>
      </c>
    </row>
    <row r="2867" spans="1:6" x14ac:dyDescent="0.2">
      <c r="A2867" s="6">
        <v>873488115296</v>
      </c>
      <c r="B2867" t="s">
        <v>57</v>
      </c>
      <c r="C2867" s="3">
        <v>8.4599999999999973</v>
      </c>
      <c r="D2867">
        <v>25.52</v>
      </c>
      <c r="E2867">
        <f t="shared" si="44"/>
        <v>11.6</v>
      </c>
      <c r="F2867" t="str">
        <f>IF(_xlfn.XLOOKUP(A2867,'Shipment Detail'!N:N,'Shipment Detail'!D:D)="entreprise","E","P")</f>
        <v>E</v>
      </c>
    </row>
    <row r="2868" spans="1:6" x14ac:dyDescent="0.2">
      <c r="A2868" s="6">
        <v>873488143984</v>
      </c>
      <c r="B2868" t="s">
        <v>57</v>
      </c>
      <c r="C2868" s="3">
        <v>10.469999999999999</v>
      </c>
      <c r="D2868">
        <v>38.28</v>
      </c>
      <c r="E2868">
        <f t="shared" si="44"/>
        <v>17.400000000000002</v>
      </c>
      <c r="F2868" t="str">
        <f>IF(_xlfn.XLOOKUP(A2868,'Shipment Detail'!N:N,'Shipment Detail'!D:D)="entreprise","E","P")</f>
        <v>E</v>
      </c>
    </row>
    <row r="2869" spans="1:6" x14ac:dyDescent="0.2">
      <c r="A2869" s="6">
        <v>873488163725</v>
      </c>
      <c r="B2869" t="s">
        <v>57</v>
      </c>
      <c r="C2869" s="3">
        <v>13.479999999999997</v>
      </c>
      <c r="D2869">
        <v>59.4</v>
      </c>
      <c r="E2869">
        <f t="shared" si="44"/>
        <v>27</v>
      </c>
      <c r="F2869" t="str">
        <f>IF(_xlfn.XLOOKUP(A2869,'Shipment Detail'!N:N,'Shipment Detail'!D:D)="entreprise","E","P")</f>
        <v>E</v>
      </c>
    </row>
    <row r="2870" spans="1:6" x14ac:dyDescent="0.2">
      <c r="A2870" s="6">
        <v>873488184620</v>
      </c>
      <c r="B2870" t="s">
        <v>57</v>
      </c>
      <c r="C2870" s="3">
        <v>16.159999999999997</v>
      </c>
      <c r="D2870">
        <v>75.239999999999995</v>
      </c>
      <c r="E2870">
        <f t="shared" si="44"/>
        <v>34.200000000000003</v>
      </c>
      <c r="F2870" t="str">
        <f>IF(_xlfn.XLOOKUP(A2870,'Shipment Detail'!N:N,'Shipment Detail'!D:D)="entreprise","E","P")</f>
        <v>E</v>
      </c>
    </row>
    <row r="2871" spans="1:6" x14ac:dyDescent="0.2">
      <c r="A2871" s="6">
        <v>873488193794</v>
      </c>
      <c r="B2871" t="s">
        <v>57</v>
      </c>
      <c r="C2871" s="3">
        <v>5.4499999999999993</v>
      </c>
      <c r="D2871">
        <v>6.6</v>
      </c>
      <c r="E2871">
        <f t="shared" si="44"/>
        <v>3</v>
      </c>
      <c r="F2871" t="str">
        <f>IF(_xlfn.XLOOKUP(A2871,'Shipment Detail'!N:N,'Shipment Detail'!D:D)="entreprise","E","P")</f>
        <v>E</v>
      </c>
    </row>
    <row r="2872" spans="1:6" x14ac:dyDescent="0.2">
      <c r="A2872" s="6">
        <v>873488211433</v>
      </c>
      <c r="B2872" t="s">
        <v>57</v>
      </c>
      <c r="C2872" s="3">
        <v>17.5</v>
      </c>
      <c r="D2872">
        <v>85.58</v>
      </c>
      <c r="E2872">
        <f t="shared" si="44"/>
        <v>38.9</v>
      </c>
      <c r="F2872" t="str">
        <f>IF(_xlfn.XLOOKUP(A2872,'Shipment Detail'!N:N,'Shipment Detail'!D:D)="entreprise","E","P")</f>
        <v>E</v>
      </c>
    </row>
    <row r="2873" spans="1:6" x14ac:dyDescent="0.2">
      <c r="A2873" s="6">
        <v>873488247960</v>
      </c>
      <c r="B2873" t="s">
        <v>57</v>
      </c>
      <c r="C2873" s="3">
        <v>11.809999999999995</v>
      </c>
      <c r="D2873">
        <v>47.52</v>
      </c>
      <c r="E2873">
        <f t="shared" si="44"/>
        <v>21.6</v>
      </c>
      <c r="F2873" t="str">
        <f>IF(_xlfn.XLOOKUP(A2873,'Shipment Detail'!N:N,'Shipment Detail'!D:D)="entreprise","E","P")</f>
        <v>E</v>
      </c>
    </row>
    <row r="2874" spans="1:6" x14ac:dyDescent="0.2">
      <c r="A2874" s="6">
        <v>873488280499</v>
      </c>
      <c r="B2874" t="s">
        <v>57</v>
      </c>
      <c r="C2874" s="3">
        <v>9.8000000000000007</v>
      </c>
      <c r="D2874">
        <v>34.979999999999997</v>
      </c>
      <c r="E2874">
        <f t="shared" si="44"/>
        <v>15.9</v>
      </c>
      <c r="F2874" t="str">
        <f>IF(_xlfn.XLOOKUP(A2874,'Shipment Detail'!N:N,'Shipment Detail'!D:D)="entreprise","E","P")</f>
        <v>E</v>
      </c>
    </row>
    <row r="2875" spans="1:6" x14ac:dyDescent="0.2">
      <c r="A2875" s="6">
        <v>873488341690</v>
      </c>
      <c r="B2875" t="s">
        <v>57</v>
      </c>
      <c r="C2875" s="3">
        <v>17.169999999999995</v>
      </c>
      <c r="D2875">
        <v>83.6</v>
      </c>
      <c r="E2875">
        <f t="shared" si="44"/>
        <v>38</v>
      </c>
      <c r="F2875" t="str">
        <f>IF(_xlfn.XLOOKUP(A2875,'Shipment Detail'!N:N,'Shipment Detail'!D:D)="entreprise","E","P")</f>
        <v>E</v>
      </c>
    </row>
    <row r="2876" spans="1:6" x14ac:dyDescent="0.2">
      <c r="A2876" s="6">
        <v>873488405591</v>
      </c>
      <c r="B2876" t="s">
        <v>57</v>
      </c>
      <c r="C2876" s="3">
        <v>19.499999999999993</v>
      </c>
      <c r="D2876">
        <v>97.68</v>
      </c>
      <c r="E2876">
        <f t="shared" si="44"/>
        <v>44.4</v>
      </c>
      <c r="F2876" t="str">
        <f>IF(_xlfn.XLOOKUP(A2876,'Shipment Detail'!N:N,'Shipment Detail'!D:D)="entreprise","E","P")</f>
        <v>E</v>
      </c>
    </row>
    <row r="2877" spans="1:6" x14ac:dyDescent="0.2">
      <c r="A2877" s="6">
        <v>873488446400</v>
      </c>
      <c r="B2877" t="s">
        <v>57</v>
      </c>
      <c r="C2877" s="3">
        <v>9.4600000000000009</v>
      </c>
      <c r="D2877">
        <v>33</v>
      </c>
      <c r="E2877">
        <f t="shared" si="44"/>
        <v>15</v>
      </c>
      <c r="F2877" t="str">
        <f>IF(_xlfn.XLOOKUP(A2877,'Shipment Detail'!N:N,'Shipment Detail'!D:D)="entreprise","E","P")</f>
        <v>E</v>
      </c>
    </row>
    <row r="2878" spans="1:6" x14ac:dyDescent="0.2">
      <c r="A2878" s="6">
        <v>873488459650</v>
      </c>
      <c r="B2878" t="s">
        <v>57</v>
      </c>
      <c r="C2878" s="3">
        <v>9.8000000000000007</v>
      </c>
      <c r="D2878">
        <v>34.32</v>
      </c>
      <c r="E2878">
        <f t="shared" si="44"/>
        <v>15.6</v>
      </c>
      <c r="F2878" t="str">
        <f>IF(_xlfn.XLOOKUP(A2878,'Shipment Detail'!N:N,'Shipment Detail'!D:D)="entreprise","E","P")</f>
        <v>E</v>
      </c>
    </row>
    <row r="2879" spans="1:6" x14ac:dyDescent="0.2">
      <c r="A2879" s="6">
        <v>873488474065</v>
      </c>
      <c r="B2879" t="s">
        <v>57</v>
      </c>
      <c r="C2879" s="3">
        <v>10.469999999999999</v>
      </c>
      <c r="D2879">
        <v>39.380000000000003</v>
      </c>
      <c r="E2879">
        <f t="shared" si="44"/>
        <v>17.900000000000002</v>
      </c>
      <c r="F2879" t="str">
        <f>IF(_xlfn.XLOOKUP(A2879,'Shipment Detail'!N:N,'Shipment Detail'!D:D)="entreprise","E","P")</f>
        <v>E</v>
      </c>
    </row>
    <row r="2880" spans="1:6" x14ac:dyDescent="0.2">
      <c r="A2880" s="6">
        <v>873488492811</v>
      </c>
      <c r="B2880" t="s">
        <v>57</v>
      </c>
      <c r="C2880" s="3">
        <v>19.499999999999993</v>
      </c>
      <c r="D2880">
        <v>98.12</v>
      </c>
      <c r="E2880">
        <f t="shared" si="44"/>
        <v>44.6</v>
      </c>
      <c r="F2880" t="str">
        <f>IF(_xlfn.XLOOKUP(A2880,'Shipment Detail'!N:N,'Shipment Detail'!D:D)="entreprise","E","P")</f>
        <v>E</v>
      </c>
    </row>
    <row r="2881" spans="1:6" x14ac:dyDescent="0.2">
      <c r="A2881" s="6">
        <v>873488547421</v>
      </c>
      <c r="B2881" t="s">
        <v>57</v>
      </c>
      <c r="C2881" s="3">
        <v>9.8000000000000007</v>
      </c>
      <c r="D2881">
        <v>33.880000000000003</v>
      </c>
      <c r="E2881">
        <f t="shared" si="44"/>
        <v>15.4</v>
      </c>
      <c r="F2881" t="str">
        <f>IF(_xlfn.XLOOKUP(A2881,'Shipment Detail'!N:N,'Shipment Detail'!D:D)="entreprise","E","P")</f>
        <v>E</v>
      </c>
    </row>
    <row r="2882" spans="1:6" x14ac:dyDescent="0.2">
      <c r="A2882" s="6">
        <v>873489483478</v>
      </c>
      <c r="B2882" t="s">
        <v>57</v>
      </c>
      <c r="C2882" s="3">
        <v>9.8000000000000007</v>
      </c>
      <c r="D2882">
        <v>35.200000000000003</v>
      </c>
      <c r="E2882">
        <f t="shared" si="44"/>
        <v>16</v>
      </c>
      <c r="F2882" t="str">
        <f>IF(_xlfn.XLOOKUP(A2882,'Shipment Detail'!N:N,'Shipment Detail'!D:D)="entreprise","E","P")</f>
        <v>E</v>
      </c>
    </row>
    <row r="2883" spans="1:6" x14ac:dyDescent="0.2">
      <c r="A2883" s="6">
        <v>873489558344</v>
      </c>
      <c r="B2883" t="s">
        <v>57</v>
      </c>
      <c r="C2883" s="3">
        <v>22.510000000000005</v>
      </c>
      <c r="D2883">
        <v>117.92</v>
      </c>
      <c r="E2883">
        <f t="shared" ref="E2883:E2946" si="45">ROUNDUP(D2883*0.453592,1)</f>
        <v>53.5</v>
      </c>
      <c r="F2883" t="str">
        <f>IF(_xlfn.XLOOKUP(A2883,'Shipment Detail'!N:N,'Shipment Detail'!D:D)="entreprise","E","P")</f>
        <v>E</v>
      </c>
    </row>
    <row r="2884" spans="1:6" x14ac:dyDescent="0.2">
      <c r="A2884" s="6">
        <v>873489650920</v>
      </c>
      <c r="B2884" t="s">
        <v>57</v>
      </c>
      <c r="C2884" s="3">
        <v>13.809999999999995</v>
      </c>
      <c r="D2884">
        <v>59.84</v>
      </c>
      <c r="E2884">
        <f t="shared" si="45"/>
        <v>27.200000000000003</v>
      </c>
      <c r="F2884" t="str">
        <f>IF(_xlfn.XLOOKUP(A2884,'Shipment Detail'!N:N,'Shipment Detail'!D:D)="entreprise","E","P")</f>
        <v>E</v>
      </c>
    </row>
    <row r="2885" spans="1:6" x14ac:dyDescent="0.2">
      <c r="A2885" s="6">
        <v>873489731869</v>
      </c>
      <c r="B2885" t="s">
        <v>57</v>
      </c>
      <c r="C2885" s="3">
        <v>24.189999999999998</v>
      </c>
      <c r="D2885">
        <v>128.04</v>
      </c>
      <c r="E2885">
        <f t="shared" si="45"/>
        <v>58.1</v>
      </c>
      <c r="F2885" t="str">
        <f>IF(_xlfn.XLOOKUP(A2885,'Shipment Detail'!N:N,'Shipment Detail'!D:D)="entreprise","E","P")</f>
        <v>E</v>
      </c>
    </row>
    <row r="2886" spans="1:6" x14ac:dyDescent="0.2">
      <c r="A2886" s="6">
        <v>873489785869</v>
      </c>
      <c r="B2886" t="s">
        <v>57</v>
      </c>
      <c r="C2886" s="3">
        <v>11.469999999999999</v>
      </c>
      <c r="D2886">
        <v>44.22</v>
      </c>
      <c r="E2886">
        <f t="shared" si="45"/>
        <v>20.100000000000001</v>
      </c>
      <c r="F2886" t="str">
        <f>IF(_xlfn.XLOOKUP(A2886,'Shipment Detail'!N:N,'Shipment Detail'!D:D)="entreprise","E","P")</f>
        <v>E</v>
      </c>
    </row>
    <row r="2887" spans="1:6" x14ac:dyDescent="0.2">
      <c r="A2887" s="6">
        <v>873489814674</v>
      </c>
      <c r="B2887" t="s">
        <v>57</v>
      </c>
      <c r="C2887" s="3">
        <v>23.52000000000001</v>
      </c>
      <c r="D2887">
        <v>125.4</v>
      </c>
      <c r="E2887">
        <f t="shared" si="45"/>
        <v>56.9</v>
      </c>
      <c r="F2887" t="str">
        <f>IF(_xlfn.XLOOKUP(A2887,'Shipment Detail'!N:N,'Shipment Detail'!D:D)="entreprise","E","P")</f>
        <v>E</v>
      </c>
    </row>
    <row r="2888" spans="1:6" x14ac:dyDescent="0.2">
      <c r="A2888" s="6">
        <v>873489898861</v>
      </c>
      <c r="B2888" t="s">
        <v>57</v>
      </c>
      <c r="C2888" s="3">
        <v>6.7899999999999991</v>
      </c>
      <c r="D2888">
        <v>14.96</v>
      </c>
      <c r="E2888">
        <f t="shared" si="45"/>
        <v>6.8</v>
      </c>
      <c r="F2888" t="str">
        <f>IF(_xlfn.XLOOKUP(A2888,'Shipment Detail'!N:N,'Shipment Detail'!D:D)="entreprise","E","P")</f>
        <v>E</v>
      </c>
    </row>
    <row r="2889" spans="1:6" x14ac:dyDescent="0.2">
      <c r="A2889" s="6">
        <v>873489982236</v>
      </c>
      <c r="B2889" t="s">
        <v>57</v>
      </c>
      <c r="C2889" s="3">
        <v>9.8000000000000007</v>
      </c>
      <c r="D2889">
        <v>35.200000000000003</v>
      </c>
      <c r="E2889">
        <f t="shared" si="45"/>
        <v>16</v>
      </c>
      <c r="F2889" t="str">
        <f>IF(_xlfn.XLOOKUP(A2889,'Shipment Detail'!N:N,'Shipment Detail'!D:D)="entreprise","E","P")</f>
        <v>E</v>
      </c>
    </row>
    <row r="2890" spans="1:6" x14ac:dyDescent="0.2">
      <c r="A2890" s="6">
        <v>873490029131</v>
      </c>
      <c r="B2890" t="s">
        <v>57</v>
      </c>
      <c r="C2890" s="3">
        <v>8.7999999999999972</v>
      </c>
      <c r="D2890">
        <v>26.84</v>
      </c>
      <c r="E2890">
        <f t="shared" si="45"/>
        <v>12.2</v>
      </c>
      <c r="F2890" t="str">
        <f>IF(_xlfn.XLOOKUP(A2890,'Shipment Detail'!N:N,'Shipment Detail'!D:D)="entreprise","E","P")</f>
        <v>E</v>
      </c>
    </row>
    <row r="2891" spans="1:6" x14ac:dyDescent="0.2">
      <c r="A2891" s="6">
        <v>873490061579</v>
      </c>
      <c r="B2891" t="s">
        <v>57</v>
      </c>
      <c r="C2891" s="3">
        <v>9.1300000000000026</v>
      </c>
      <c r="D2891">
        <v>28.82</v>
      </c>
      <c r="E2891">
        <f t="shared" si="45"/>
        <v>13.1</v>
      </c>
      <c r="F2891" t="str">
        <f>IF(_xlfn.XLOOKUP(A2891,'Shipment Detail'!N:N,'Shipment Detail'!D:D)="entreprise","E","P")</f>
        <v>E</v>
      </c>
    </row>
    <row r="2892" spans="1:6" x14ac:dyDescent="0.2">
      <c r="A2892" s="6">
        <v>873490106339</v>
      </c>
      <c r="B2892" t="s">
        <v>57</v>
      </c>
      <c r="C2892" s="3">
        <v>31.689999999999998</v>
      </c>
      <c r="D2892">
        <v>170.5</v>
      </c>
      <c r="E2892">
        <f t="shared" si="45"/>
        <v>77.399999999999991</v>
      </c>
      <c r="F2892" t="str">
        <f>IF(_xlfn.XLOOKUP(A2892,'Shipment Detail'!N:N,'Shipment Detail'!D:D)="entreprise","E","P")</f>
        <v>E</v>
      </c>
    </row>
    <row r="2893" spans="1:6" x14ac:dyDescent="0.2">
      <c r="A2893" s="6">
        <v>873490176677</v>
      </c>
      <c r="B2893" t="s">
        <v>57</v>
      </c>
      <c r="C2893" s="3">
        <v>9.8000000000000007</v>
      </c>
      <c r="D2893">
        <v>35.200000000000003</v>
      </c>
      <c r="E2893">
        <f t="shared" si="45"/>
        <v>16</v>
      </c>
      <c r="F2893" t="str">
        <f>IF(_xlfn.XLOOKUP(A2893,'Shipment Detail'!N:N,'Shipment Detail'!D:D)="entreprise","E","P")</f>
        <v>E</v>
      </c>
    </row>
    <row r="2894" spans="1:6" x14ac:dyDescent="0.2">
      <c r="A2894" s="6">
        <v>873490198395</v>
      </c>
      <c r="B2894" t="s">
        <v>57</v>
      </c>
      <c r="C2894" s="3">
        <v>20.170000000000002</v>
      </c>
      <c r="D2894">
        <v>102.96</v>
      </c>
      <c r="E2894">
        <f t="shared" si="45"/>
        <v>46.800000000000004</v>
      </c>
      <c r="F2894" t="str">
        <f>IF(_xlfn.XLOOKUP(A2894,'Shipment Detail'!N:N,'Shipment Detail'!D:D)="entreprise","E","P")</f>
        <v>E</v>
      </c>
    </row>
    <row r="2895" spans="1:6" x14ac:dyDescent="0.2">
      <c r="A2895" s="6">
        <v>873490250154</v>
      </c>
      <c r="B2895" t="s">
        <v>57</v>
      </c>
      <c r="C2895" s="3">
        <v>16.159999999999997</v>
      </c>
      <c r="D2895">
        <v>76.56</v>
      </c>
      <c r="E2895">
        <f t="shared" si="45"/>
        <v>34.800000000000004</v>
      </c>
      <c r="F2895" t="str">
        <f>IF(_xlfn.XLOOKUP(A2895,'Shipment Detail'!N:N,'Shipment Detail'!D:D)="entreprise","E","P")</f>
        <v>E</v>
      </c>
    </row>
    <row r="2896" spans="1:6" x14ac:dyDescent="0.2">
      <c r="A2896" s="6">
        <v>873490289706</v>
      </c>
      <c r="B2896" t="s">
        <v>57</v>
      </c>
      <c r="C2896" s="3">
        <v>9.4600000000000009</v>
      </c>
      <c r="D2896">
        <v>32.56</v>
      </c>
      <c r="E2896">
        <f t="shared" si="45"/>
        <v>14.799999999999999</v>
      </c>
      <c r="F2896" t="str">
        <f>IF(_xlfn.XLOOKUP(A2896,'Shipment Detail'!N:N,'Shipment Detail'!D:D)="entreprise","E","P")</f>
        <v>E</v>
      </c>
    </row>
    <row r="2897" spans="1:6" x14ac:dyDescent="0.2">
      <c r="A2897" s="6">
        <v>873490327961</v>
      </c>
      <c r="B2897" t="s">
        <v>57</v>
      </c>
      <c r="C2897" s="3">
        <v>10.129999999999995</v>
      </c>
      <c r="D2897">
        <v>36.520000000000003</v>
      </c>
      <c r="E2897">
        <f t="shared" si="45"/>
        <v>16.600000000000001</v>
      </c>
      <c r="F2897" t="str">
        <f>IF(_xlfn.XLOOKUP(A2897,'Shipment Detail'!N:N,'Shipment Detail'!D:D)="entreprise","E","P")</f>
        <v>E</v>
      </c>
    </row>
    <row r="2898" spans="1:6" x14ac:dyDescent="0.2">
      <c r="A2898" s="6">
        <v>873490339781</v>
      </c>
      <c r="B2898" t="s">
        <v>57</v>
      </c>
      <c r="C2898" s="3">
        <v>9.4600000000000009</v>
      </c>
      <c r="D2898">
        <v>33</v>
      </c>
      <c r="E2898">
        <f t="shared" si="45"/>
        <v>15</v>
      </c>
      <c r="F2898" t="str">
        <f>IF(_xlfn.XLOOKUP(A2898,'Shipment Detail'!N:N,'Shipment Detail'!D:D)="entreprise","E","P")</f>
        <v>E</v>
      </c>
    </row>
    <row r="2899" spans="1:6" x14ac:dyDescent="0.2">
      <c r="A2899" s="6">
        <v>873490354380</v>
      </c>
      <c r="B2899" t="s">
        <v>57</v>
      </c>
      <c r="C2899" s="3">
        <v>11.14</v>
      </c>
      <c r="D2899">
        <v>44</v>
      </c>
      <c r="E2899">
        <f t="shared" si="45"/>
        <v>20</v>
      </c>
      <c r="F2899" t="str">
        <f>IF(_xlfn.XLOOKUP(A2899,'Shipment Detail'!N:N,'Shipment Detail'!D:D)="entreprise","E","P")</f>
        <v>E</v>
      </c>
    </row>
    <row r="2900" spans="1:6" x14ac:dyDescent="0.2">
      <c r="A2900" s="6">
        <v>873490384567</v>
      </c>
      <c r="B2900" t="s">
        <v>57</v>
      </c>
      <c r="C2900" s="3">
        <v>18.500000000000007</v>
      </c>
      <c r="D2900">
        <v>91.52</v>
      </c>
      <c r="E2900">
        <f t="shared" si="45"/>
        <v>41.6</v>
      </c>
      <c r="F2900" t="str">
        <f>IF(_xlfn.XLOOKUP(A2900,'Shipment Detail'!N:N,'Shipment Detail'!D:D)="entreprise","E","P")</f>
        <v>E</v>
      </c>
    </row>
    <row r="2901" spans="1:6" x14ac:dyDescent="0.2">
      <c r="A2901" s="6">
        <v>873490444007</v>
      </c>
      <c r="B2901" t="s">
        <v>57</v>
      </c>
      <c r="C2901" s="3">
        <v>9.8000000000000007</v>
      </c>
      <c r="D2901">
        <v>34.54</v>
      </c>
      <c r="E2901">
        <f t="shared" si="45"/>
        <v>15.7</v>
      </c>
      <c r="F2901" t="str">
        <f>IF(_xlfn.XLOOKUP(A2901,'Shipment Detail'!N:N,'Shipment Detail'!D:D)="entreprise","E","P")</f>
        <v>E</v>
      </c>
    </row>
    <row r="2902" spans="1:6" x14ac:dyDescent="0.2">
      <c r="A2902" s="6">
        <v>873490463756</v>
      </c>
      <c r="B2902" t="s">
        <v>57</v>
      </c>
      <c r="C2902" s="3">
        <v>10.469999999999999</v>
      </c>
      <c r="D2902">
        <v>39.6</v>
      </c>
      <c r="E2902">
        <f t="shared" si="45"/>
        <v>18</v>
      </c>
      <c r="F2902" t="str">
        <f>IF(_xlfn.XLOOKUP(A2902,'Shipment Detail'!N:N,'Shipment Detail'!D:D)="entreprise","E","P")</f>
        <v>E</v>
      </c>
    </row>
    <row r="2903" spans="1:6" x14ac:dyDescent="0.2">
      <c r="A2903" s="6">
        <v>873490481652</v>
      </c>
      <c r="B2903" t="s">
        <v>57</v>
      </c>
      <c r="C2903" s="3">
        <v>7.120000000000001</v>
      </c>
      <c r="D2903">
        <v>17.600000000000001</v>
      </c>
      <c r="E2903">
        <f t="shared" si="45"/>
        <v>8</v>
      </c>
      <c r="F2903" t="str">
        <f>IF(_xlfn.XLOOKUP(A2903,'Shipment Detail'!N:N,'Shipment Detail'!D:D)="entreprise","E","P")</f>
        <v>E</v>
      </c>
    </row>
    <row r="2904" spans="1:6" x14ac:dyDescent="0.2">
      <c r="A2904" s="6">
        <v>873490511225</v>
      </c>
      <c r="B2904" t="s">
        <v>57</v>
      </c>
      <c r="C2904" s="3">
        <v>6.4499999999999993</v>
      </c>
      <c r="D2904">
        <v>13.2</v>
      </c>
      <c r="E2904">
        <f t="shared" si="45"/>
        <v>6</v>
      </c>
      <c r="F2904" t="str">
        <f>IF(_xlfn.XLOOKUP(A2904,'Shipment Detail'!N:N,'Shipment Detail'!D:D)="entreprise","E","P")</f>
        <v>E</v>
      </c>
    </row>
    <row r="2905" spans="1:6" x14ac:dyDescent="0.2">
      <c r="A2905" s="6">
        <v>873490531065</v>
      </c>
      <c r="B2905" t="s">
        <v>57</v>
      </c>
      <c r="C2905" s="3">
        <v>8.7999999999999972</v>
      </c>
      <c r="D2905">
        <v>27.28</v>
      </c>
      <c r="E2905">
        <f t="shared" si="45"/>
        <v>12.4</v>
      </c>
      <c r="F2905" t="str">
        <f>IF(_xlfn.XLOOKUP(A2905,'Shipment Detail'!N:N,'Shipment Detail'!D:D)="entreprise","E","P")</f>
        <v>E</v>
      </c>
    </row>
    <row r="2906" spans="1:6" x14ac:dyDescent="0.2">
      <c r="A2906" s="6">
        <v>873490546860</v>
      </c>
      <c r="B2906" t="s">
        <v>57</v>
      </c>
      <c r="C2906" s="3">
        <v>16.830000000000005</v>
      </c>
      <c r="D2906">
        <v>80.08</v>
      </c>
      <c r="E2906">
        <f t="shared" si="45"/>
        <v>36.4</v>
      </c>
      <c r="F2906" t="str">
        <f>IF(_xlfn.XLOOKUP(A2906,'Shipment Detail'!N:N,'Shipment Detail'!D:D)="entreprise","E","P")</f>
        <v>E</v>
      </c>
    </row>
    <row r="2907" spans="1:6" x14ac:dyDescent="0.2">
      <c r="A2907" s="6">
        <v>873490576380</v>
      </c>
      <c r="B2907" t="s">
        <v>57</v>
      </c>
      <c r="C2907" s="3">
        <v>9.1300000000000026</v>
      </c>
      <c r="D2907">
        <v>30.8</v>
      </c>
      <c r="E2907">
        <f t="shared" si="45"/>
        <v>14</v>
      </c>
      <c r="F2907" t="str">
        <f>IF(_xlfn.XLOOKUP(A2907,'Shipment Detail'!N:N,'Shipment Detail'!D:D)="entreprise","E","P")</f>
        <v>E</v>
      </c>
    </row>
    <row r="2908" spans="1:6" x14ac:dyDescent="0.2">
      <c r="A2908" s="6">
        <v>873490598710</v>
      </c>
      <c r="B2908" t="s">
        <v>57</v>
      </c>
      <c r="C2908" s="3">
        <v>12.480000000000004</v>
      </c>
      <c r="D2908">
        <v>50.82</v>
      </c>
      <c r="E2908">
        <f t="shared" si="45"/>
        <v>23.1</v>
      </c>
      <c r="F2908" t="str">
        <f>IF(_xlfn.XLOOKUP(A2908,'Shipment Detail'!N:N,'Shipment Detail'!D:D)="entreprise","E","P")</f>
        <v>E</v>
      </c>
    </row>
    <row r="2909" spans="1:6" x14ac:dyDescent="0.2">
      <c r="A2909" s="6">
        <v>873490629024</v>
      </c>
      <c r="B2909" t="s">
        <v>57</v>
      </c>
      <c r="C2909" s="3">
        <v>9.4600000000000009</v>
      </c>
      <c r="D2909">
        <v>33</v>
      </c>
      <c r="E2909">
        <f t="shared" si="45"/>
        <v>15</v>
      </c>
      <c r="F2909" t="str">
        <f>IF(_xlfn.XLOOKUP(A2909,'Shipment Detail'!N:N,'Shipment Detail'!D:D)="entreprise","E","P")</f>
        <v>E</v>
      </c>
    </row>
    <row r="2910" spans="1:6" x14ac:dyDescent="0.2">
      <c r="A2910" s="6">
        <v>873490668135</v>
      </c>
      <c r="B2910" t="s">
        <v>57</v>
      </c>
      <c r="C2910" s="3">
        <v>12.480000000000004</v>
      </c>
      <c r="D2910">
        <v>52.58</v>
      </c>
      <c r="E2910">
        <f t="shared" si="45"/>
        <v>23.900000000000002</v>
      </c>
      <c r="F2910" t="str">
        <f>IF(_xlfn.XLOOKUP(A2910,'Shipment Detail'!N:N,'Shipment Detail'!D:D)="entreprise","E","P")</f>
        <v>E</v>
      </c>
    </row>
    <row r="2911" spans="1:6" x14ac:dyDescent="0.2">
      <c r="A2911" s="6">
        <v>873490694647</v>
      </c>
      <c r="B2911" t="s">
        <v>57</v>
      </c>
      <c r="C2911" s="3">
        <v>7.120000000000001</v>
      </c>
      <c r="D2911">
        <v>17.600000000000001</v>
      </c>
      <c r="E2911">
        <f t="shared" si="45"/>
        <v>8</v>
      </c>
      <c r="F2911" t="str">
        <f>IF(_xlfn.XLOOKUP(A2911,'Shipment Detail'!N:N,'Shipment Detail'!D:D)="entreprise","E","P")</f>
        <v>E</v>
      </c>
    </row>
    <row r="2912" spans="1:6" x14ac:dyDescent="0.2">
      <c r="A2912" s="6">
        <v>873490786056</v>
      </c>
      <c r="B2912" t="s">
        <v>57</v>
      </c>
      <c r="C2912" s="3">
        <v>8.7999999999999972</v>
      </c>
      <c r="D2912">
        <v>28.6</v>
      </c>
      <c r="E2912">
        <f t="shared" si="45"/>
        <v>13</v>
      </c>
      <c r="F2912" t="str">
        <f>IF(_xlfn.XLOOKUP(A2912,'Shipment Detail'!N:N,'Shipment Detail'!D:D)="entreprise","E","P")</f>
        <v>E</v>
      </c>
    </row>
    <row r="2913" spans="1:6" x14ac:dyDescent="0.2">
      <c r="A2913" s="6">
        <v>873490800204</v>
      </c>
      <c r="B2913" t="s">
        <v>57</v>
      </c>
      <c r="C2913" s="3">
        <v>14.82</v>
      </c>
      <c r="D2913">
        <v>66.44</v>
      </c>
      <c r="E2913">
        <f t="shared" si="45"/>
        <v>30.200000000000003</v>
      </c>
      <c r="F2913" t="str">
        <f>IF(_xlfn.XLOOKUP(A2913,'Shipment Detail'!N:N,'Shipment Detail'!D:D)="entreprise","E","P")</f>
        <v>E</v>
      </c>
    </row>
    <row r="2914" spans="1:6" x14ac:dyDescent="0.2">
      <c r="A2914" s="6">
        <v>873490824657</v>
      </c>
      <c r="B2914" t="s">
        <v>57</v>
      </c>
      <c r="C2914" s="3">
        <v>14.480000000000004</v>
      </c>
      <c r="D2914">
        <v>66</v>
      </c>
      <c r="E2914">
        <f t="shared" si="45"/>
        <v>30</v>
      </c>
      <c r="F2914" t="str">
        <f>IF(_xlfn.XLOOKUP(A2914,'Shipment Detail'!N:N,'Shipment Detail'!D:D)="entreprise","E","P")</f>
        <v>E</v>
      </c>
    </row>
    <row r="2915" spans="1:6" x14ac:dyDescent="0.2">
      <c r="A2915" s="6">
        <v>873490851385</v>
      </c>
      <c r="B2915" t="s">
        <v>57</v>
      </c>
      <c r="C2915" s="3">
        <v>21.840000000000003</v>
      </c>
      <c r="D2915">
        <v>113.08</v>
      </c>
      <c r="E2915">
        <f t="shared" si="45"/>
        <v>51.300000000000004</v>
      </c>
      <c r="F2915" t="str">
        <f>IF(_xlfn.XLOOKUP(A2915,'Shipment Detail'!N:N,'Shipment Detail'!D:D)="entreprise","E","P")</f>
        <v>E</v>
      </c>
    </row>
    <row r="2916" spans="1:6" x14ac:dyDescent="0.2">
      <c r="A2916" s="6">
        <v>873490889194</v>
      </c>
      <c r="B2916" t="s">
        <v>57</v>
      </c>
      <c r="C2916" s="3">
        <v>19.499999999999993</v>
      </c>
      <c r="D2916">
        <v>97.9</v>
      </c>
      <c r="E2916">
        <f t="shared" si="45"/>
        <v>44.5</v>
      </c>
      <c r="F2916" t="str">
        <f>IF(_xlfn.XLOOKUP(A2916,'Shipment Detail'!N:N,'Shipment Detail'!D:D)="entreprise","E","P")</f>
        <v>E</v>
      </c>
    </row>
    <row r="2917" spans="1:6" x14ac:dyDescent="0.2">
      <c r="A2917" s="6">
        <v>873490965693</v>
      </c>
      <c r="B2917" t="s">
        <v>57</v>
      </c>
      <c r="C2917" s="3">
        <v>17.839999999999996</v>
      </c>
      <c r="D2917">
        <v>86.02</v>
      </c>
      <c r="E2917">
        <f t="shared" si="45"/>
        <v>39.1</v>
      </c>
      <c r="F2917" t="str">
        <f>IF(_xlfn.XLOOKUP(A2917,'Shipment Detail'!N:N,'Shipment Detail'!D:D)="entreprise","E","P")</f>
        <v>E</v>
      </c>
    </row>
    <row r="2918" spans="1:6" x14ac:dyDescent="0.2">
      <c r="A2918" s="6">
        <v>873491022800</v>
      </c>
      <c r="B2918" t="s">
        <v>57</v>
      </c>
      <c r="C2918" s="3">
        <v>10.129999999999995</v>
      </c>
      <c r="D2918">
        <v>35.42</v>
      </c>
      <c r="E2918">
        <f t="shared" si="45"/>
        <v>16.100000000000001</v>
      </c>
      <c r="F2918" t="str">
        <f>IF(_xlfn.XLOOKUP(A2918,'Shipment Detail'!N:N,'Shipment Detail'!D:D)="entreprise","E","P")</f>
        <v>E</v>
      </c>
    </row>
    <row r="2919" spans="1:6" x14ac:dyDescent="0.2">
      <c r="A2919" s="6">
        <v>873491044734</v>
      </c>
      <c r="B2919" t="s">
        <v>57</v>
      </c>
      <c r="C2919" s="3">
        <v>7.120000000000001</v>
      </c>
      <c r="D2919">
        <v>16.28</v>
      </c>
      <c r="E2919">
        <f t="shared" si="45"/>
        <v>7.3999999999999995</v>
      </c>
      <c r="F2919" t="str">
        <f>IF(_xlfn.XLOOKUP(A2919,'Shipment Detail'!N:N,'Shipment Detail'!D:D)="entreprise","E","P")</f>
        <v>E</v>
      </c>
    </row>
    <row r="2920" spans="1:6" x14ac:dyDescent="0.2">
      <c r="A2920" s="6">
        <v>873491083591</v>
      </c>
      <c r="B2920" t="s">
        <v>57</v>
      </c>
      <c r="C2920" s="3">
        <v>13.479999999999997</v>
      </c>
      <c r="D2920">
        <v>57.42</v>
      </c>
      <c r="E2920">
        <f t="shared" si="45"/>
        <v>26.1</v>
      </c>
      <c r="F2920" t="str">
        <f>IF(_xlfn.XLOOKUP(A2920,'Shipment Detail'!N:N,'Shipment Detail'!D:D)="entreprise","E","P")</f>
        <v>E</v>
      </c>
    </row>
    <row r="2921" spans="1:6" x14ac:dyDescent="0.2">
      <c r="A2921" s="6">
        <v>873491117891</v>
      </c>
      <c r="B2921" t="s">
        <v>57</v>
      </c>
      <c r="C2921" s="3">
        <v>9.8000000000000007</v>
      </c>
      <c r="D2921">
        <v>34.32</v>
      </c>
      <c r="E2921">
        <f t="shared" si="45"/>
        <v>15.6</v>
      </c>
      <c r="F2921" t="str">
        <f>IF(_xlfn.XLOOKUP(A2921,'Shipment Detail'!N:N,'Shipment Detail'!D:D)="entreprise","E","P")</f>
        <v>E</v>
      </c>
    </row>
    <row r="2922" spans="1:6" x14ac:dyDescent="0.2">
      <c r="A2922" s="6">
        <v>873491178849</v>
      </c>
      <c r="B2922" t="s">
        <v>57</v>
      </c>
      <c r="C2922" s="3">
        <v>11.809999999999995</v>
      </c>
      <c r="D2922">
        <v>46.64</v>
      </c>
      <c r="E2922">
        <f t="shared" si="45"/>
        <v>21.200000000000003</v>
      </c>
      <c r="F2922" t="str">
        <f>IF(_xlfn.XLOOKUP(A2922,'Shipment Detail'!N:N,'Shipment Detail'!D:D)="entreprise","E","P")</f>
        <v>E</v>
      </c>
    </row>
    <row r="2923" spans="1:6" x14ac:dyDescent="0.2">
      <c r="A2923" s="6">
        <v>873491207389</v>
      </c>
      <c r="B2923" t="s">
        <v>57</v>
      </c>
      <c r="C2923" s="3">
        <v>18.829999999999998</v>
      </c>
      <c r="D2923">
        <v>93.06</v>
      </c>
      <c r="E2923">
        <f t="shared" si="45"/>
        <v>42.300000000000004</v>
      </c>
      <c r="F2923" t="str">
        <f>IF(_xlfn.XLOOKUP(A2923,'Shipment Detail'!N:N,'Shipment Detail'!D:D)="entreprise","E","P")</f>
        <v>E</v>
      </c>
    </row>
    <row r="2924" spans="1:6" x14ac:dyDescent="0.2">
      <c r="A2924" s="6">
        <v>873491267546</v>
      </c>
      <c r="B2924" t="s">
        <v>57</v>
      </c>
      <c r="C2924" s="3">
        <v>7.7900000000000027</v>
      </c>
      <c r="D2924">
        <v>22</v>
      </c>
      <c r="E2924">
        <f t="shared" si="45"/>
        <v>10</v>
      </c>
      <c r="F2924" t="str">
        <f>IF(_xlfn.XLOOKUP(A2924,'Shipment Detail'!N:N,'Shipment Detail'!D:D)="entreprise","E","P")</f>
        <v>E</v>
      </c>
    </row>
    <row r="2925" spans="1:6" x14ac:dyDescent="0.2">
      <c r="A2925" s="6">
        <v>873491293510</v>
      </c>
      <c r="B2925" t="s">
        <v>57</v>
      </c>
      <c r="C2925" s="3">
        <v>14.82</v>
      </c>
      <c r="D2925">
        <v>66.44</v>
      </c>
      <c r="E2925">
        <f t="shared" si="45"/>
        <v>30.200000000000003</v>
      </c>
      <c r="F2925" t="str">
        <f>IF(_xlfn.XLOOKUP(A2925,'Shipment Detail'!N:N,'Shipment Detail'!D:D)="entreprise","E","P")</f>
        <v>E</v>
      </c>
    </row>
    <row r="2926" spans="1:6" x14ac:dyDescent="0.2">
      <c r="A2926" s="6">
        <v>873491370188</v>
      </c>
      <c r="B2926" t="s">
        <v>57</v>
      </c>
      <c r="C2926" s="3">
        <v>9.1300000000000026</v>
      </c>
      <c r="D2926">
        <v>30.8</v>
      </c>
      <c r="E2926">
        <f t="shared" si="45"/>
        <v>14</v>
      </c>
      <c r="F2926" t="str">
        <f>IF(_xlfn.XLOOKUP(A2926,'Shipment Detail'!N:N,'Shipment Detail'!D:D)="entreprise","E","P")</f>
        <v>E</v>
      </c>
    </row>
    <row r="2927" spans="1:6" x14ac:dyDescent="0.2">
      <c r="A2927" s="6">
        <v>873491417363</v>
      </c>
      <c r="B2927" t="s">
        <v>57</v>
      </c>
      <c r="C2927" s="3">
        <v>9.4600000000000009</v>
      </c>
      <c r="D2927">
        <v>33</v>
      </c>
      <c r="E2927">
        <f t="shared" si="45"/>
        <v>15</v>
      </c>
      <c r="F2927" t="str">
        <f>IF(_xlfn.XLOOKUP(A2927,'Shipment Detail'!N:N,'Shipment Detail'!D:D)="entreprise","E","P")</f>
        <v>E</v>
      </c>
    </row>
    <row r="2928" spans="1:6" x14ac:dyDescent="0.2">
      <c r="A2928" s="6">
        <v>873491481865</v>
      </c>
      <c r="B2928" t="s">
        <v>57</v>
      </c>
      <c r="C2928" s="3">
        <v>9.8000000000000007</v>
      </c>
      <c r="D2928">
        <v>33.880000000000003</v>
      </c>
      <c r="E2928">
        <f t="shared" si="45"/>
        <v>15.4</v>
      </c>
      <c r="F2928" t="str">
        <f>IF(_xlfn.XLOOKUP(A2928,'Shipment Detail'!N:N,'Shipment Detail'!D:D)="entreprise","E","P")</f>
        <v>E</v>
      </c>
    </row>
    <row r="2929" spans="1:6" x14ac:dyDescent="0.2">
      <c r="A2929" s="6">
        <v>873491521564</v>
      </c>
      <c r="B2929" t="s">
        <v>57</v>
      </c>
      <c r="C2929" s="3">
        <v>10.469999999999999</v>
      </c>
      <c r="D2929">
        <v>37.619999999999997</v>
      </c>
      <c r="E2929">
        <f t="shared" si="45"/>
        <v>17.100000000000001</v>
      </c>
      <c r="F2929" t="str">
        <f>IF(_xlfn.XLOOKUP(A2929,'Shipment Detail'!N:N,'Shipment Detail'!D:D)="entreprise","E","P")</f>
        <v>E</v>
      </c>
    </row>
    <row r="2930" spans="1:6" x14ac:dyDescent="0.2">
      <c r="A2930" s="6">
        <v>873491669859</v>
      </c>
      <c r="B2930" t="s">
        <v>57</v>
      </c>
      <c r="C2930" s="3">
        <v>11.14</v>
      </c>
      <c r="D2930">
        <v>42.68</v>
      </c>
      <c r="E2930">
        <f t="shared" si="45"/>
        <v>19.400000000000002</v>
      </c>
      <c r="F2930" t="str">
        <f>IF(_xlfn.XLOOKUP(A2930,'Shipment Detail'!N:N,'Shipment Detail'!D:D)="entreprise","E","P")</f>
        <v>E</v>
      </c>
    </row>
    <row r="2931" spans="1:6" x14ac:dyDescent="0.2">
      <c r="A2931" s="6">
        <v>873491698329</v>
      </c>
      <c r="B2931" t="s">
        <v>57</v>
      </c>
      <c r="C2931" s="3">
        <v>13.149999999999999</v>
      </c>
      <c r="D2931">
        <v>55.22</v>
      </c>
      <c r="E2931">
        <f t="shared" si="45"/>
        <v>25.1</v>
      </c>
      <c r="F2931" t="str">
        <f>IF(_xlfn.XLOOKUP(A2931,'Shipment Detail'!N:N,'Shipment Detail'!D:D)="entreprise","E","P")</f>
        <v>E</v>
      </c>
    </row>
    <row r="2932" spans="1:6" x14ac:dyDescent="0.2">
      <c r="A2932" s="6">
        <v>873491723963</v>
      </c>
      <c r="B2932" t="s">
        <v>57</v>
      </c>
      <c r="C2932" s="3">
        <v>14.150000000000006</v>
      </c>
      <c r="D2932">
        <v>63.8</v>
      </c>
      <c r="E2932">
        <f t="shared" si="45"/>
        <v>29</v>
      </c>
      <c r="F2932" t="str">
        <f>IF(_xlfn.XLOOKUP(A2932,'Shipment Detail'!N:N,'Shipment Detail'!D:D)="entreprise","E","P")</f>
        <v>E</v>
      </c>
    </row>
    <row r="2933" spans="1:6" x14ac:dyDescent="0.2">
      <c r="A2933" s="6">
        <v>873491790103</v>
      </c>
      <c r="B2933" t="s">
        <v>57</v>
      </c>
      <c r="C2933" s="3">
        <v>13.479999999999997</v>
      </c>
      <c r="D2933">
        <v>59.4</v>
      </c>
      <c r="E2933">
        <f t="shared" si="45"/>
        <v>27</v>
      </c>
      <c r="F2933" t="str">
        <f>IF(_xlfn.XLOOKUP(A2933,'Shipment Detail'!N:N,'Shipment Detail'!D:D)="entreprise","E","P")</f>
        <v>E</v>
      </c>
    </row>
    <row r="2934" spans="1:6" x14ac:dyDescent="0.2">
      <c r="A2934" s="6">
        <v>873491813921</v>
      </c>
      <c r="B2934" t="s">
        <v>57</v>
      </c>
      <c r="C2934" s="3">
        <v>9.8000000000000007</v>
      </c>
      <c r="D2934">
        <v>35.200000000000003</v>
      </c>
      <c r="E2934">
        <f t="shared" si="45"/>
        <v>16</v>
      </c>
      <c r="F2934" t="str">
        <f>IF(_xlfn.XLOOKUP(A2934,'Shipment Detail'!N:N,'Shipment Detail'!D:D)="entreprise","E","P")</f>
        <v>E</v>
      </c>
    </row>
    <row r="2935" spans="1:6" x14ac:dyDescent="0.2">
      <c r="A2935" s="6">
        <v>873491888264</v>
      </c>
      <c r="B2935" t="s">
        <v>57</v>
      </c>
      <c r="C2935" s="3">
        <v>13.479999999999997</v>
      </c>
      <c r="D2935">
        <v>59.4</v>
      </c>
      <c r="E2935">
        <f t="shared" si="45"/>
        <v>27</v>
      </c>
      <c r="F2935" t="str">
        <f>IF(_xlfn.XLOOKUP(A2935,'Shipment Detail'!N:N,'Shipment Detail'!D:D)="entreprise","E","P")</f>
        <v>E</v>
      </c>
    </row>
    <row r="2936" spans="1:6" x14ac:dyDescent="0.2">
      <c r="A2936" s="6">
        <v>873491975083</v>
      </c>
      <c r="B2936" t="s">
        <v>57</v>
      </c>
      <c r="C2936" s="3">
        <v>18.500000000000007</v>
      </c>
      <c r="D2936">
        <v>91.3</v>
      </c>
      <c r="E2936">
        <f t="shared" si="45"/>
        <v>41.5</v>
      </c>
      <c r="F2936" t="str">
        <f>IF(_xlfn.XLOOKUP(A2936,'Shipment Detail'!N:N,'Shipment Detail'!D:D)="entreprise","E","P")</f>
        <v>E</v>
      </c>
    </row>
    <row r="2937" spans="1:6" x14ac:dyDescent="0.2">
      <c r="A2937" s="6">
        <v>873492020906</v>
      </c>
      <c r="B2937" t="s">
        <v>57</v>
      </c>
      <c r="C2937" s="3">
        <v>6.120000000000001</v>
      </c>
      <c r="D2937">
        <v>11</v>
      </c>
      <c r="E2937">
        <f t="shared" si="45"/>
        <v>5</v>
      </c>
      <c r="F2937" t="str">
        <f>IF(_xlfn.XLOOKUP(A2937,'Shipment Detail'!N:N,'Shipment Detail'!D:D)="entreprise","E","P")</f>
        <v>E</v>
      </c>
    </row>
    <row r="2938" spans="1:6" x14ac:dyDescent="0.2">
      <c r="A2938" s="6">
        <v>873492035986</v>
      </c>
      <c r="B2938" t="s">
        <v>57</v>
      </c>
      <c r="C2938" s="3">
        <v>12.810000000000002</v>
      </c>
      <c r="D2938">
        <v>55</v>
      </c>
      <c r="E2938">
        <f t="shared" si="45"/>
        <v>25</v>
      </c>
      <c r="F2938" t="str">
        <f>IF(_xlfn.XLOOKUP(A2938,'Shipment Detail'!N:N,'Shipment Detail'!D:D)="entreprise","E","P")</f>
        <v>E</v>
      </c>
    </row>
    <row r="2939" spans="1:6" x14ac:dyDescent="0.2">
      <c r="A2939" s="6">
        <v>873492067753</v>
      </c>
      <c r="B2939" t="s">
        <v>57</v>
      </c>
      <c r="C2939" s="3">
        <v>9.1300000000000026</v>
      </c>
      <c r="D2939">
        <v>30.8</v>
      </c>
      <c r="E2939">
        <f t="shared" si="45"/>
        <v>14</v>
      </c>
      <c r="F2939" t="str">
        <f>IF(_xlfn.XLOOKUP(A2939,'Shipment Detail'!N:N,'Shipment Detail'!D:D)="entreprise","E","P")</f>
        <v>E</v>
      </c>
    </row>
    <row r="2940" spans="1:6" x14ac:dyDescent="0.2">
      <c r="A2940" s="6">
        <v>873492086597</v>
      </c>
      <c r="B2940" t="s">
        <v>57</v>
      </c>
      <c r="C2940" s="3">
        <v>9.1300000000000026</v>
      </c>
      <c r="D2940">
        <v>30.8</v>
      </c>
      <c r="E2940">
        <f t="shared" si="45"/>
        <v>14</v>
      </c>
      <c r="F2940" t="str">
        <f>IF(_xlfn.XLOOKUP(A2940,'Shipment Detail'!N:N,'Shipment Detail'!D:D)="entreprise","E","P")</f>
        <v>E</v>
      </c>
    </row>
    <row r="2941" spans="1:6" x14ac:dyDescent="0.2">
      <c r="A2941" s="6">
        <v>873492105026</v>
      </c>
      <c r="B2941" t="s">
        <v>57</v>
      </c>
      <c r="C2941" s="3">
        <v>17.5</v>
      </c>
      <c r="D2941">
        <v>85.8</v>
      </c>
      <c r="E2941">
        <f t="shared" si="45"/>
        <v>39</v>
      </c>
      <c r="F2941" t="str">
        <f>IF(_xlfn.XLOOKUP(A2941,'Shipment Detail'!N:N,'Shipment Detail'!D:D)="entreprise","E","P")</f>
        <v>E</v>
      </c>
    </row>
    <row r="2942" spans="1:6" x14ac:dyDescent="0.2">
      <c r="A2942" s="6">
        <v>873492145144</v>
      </c>
      <c r="B2942" t="s">
        <v>57</v>
      </c>
      <c r="C2942" s="3">
        <v>7.120000000000001</v>
      </c>
      <c r="D2942">
        <v>17.600000000000001</v>
      </c>
      <c r="E2942">
        <f t="shared" si="45"/>
        <v>8</v>
      </c>
      <c r="F2942" t="str">
        <f>IF(_xlfn.XLOOKUP(A2942,'Shipment Detail'!N:N,'Shipment Detail'!D:D)="entreprise","E","P")</f>
        <v>E</v>
      </c>
    </row>
    <row r="2943" spans="1:6" x14ac:dyDescent="0.2">
      <c r="A2943" s="6">
        <v>873492171634</v>
      </c>
      <c r="B2943" t="s">
        <v>57</v>
      </c>
      <c r="C2943" s="3">
        <v>17.5</v>
      </c>
      <c r="D2943">
        <v>85.58</v>
      </c>
      <c r="E2943">
        <f t="shared" si="45"/>
        <v>38.9</v>
      </c>
      <c r="F2943" t="str">
        <f>IF(_xlfn.XLOOKUP(A2943,'Shipment Detail'!N:N,'Shipment Detail'!D:D)="entreprise","E","P")</f>
        <v>E</v>
      </c>
    </row>
    <row r="2944" spans="1:6" x14ac:dyDescent="0.2">
      <c r="A2944" s="6">
        <v>873492222992</v>
      </c>
      <c r="B2944" t="s">
        <v>57</v>
      </c>
      <c r="C2944" s="3">
        <v>9.8000000000000007</v>
      </c>
      <c r="D2944">
        <v>33.880000000000003</v>
      </c>
      <c r="E2944">
        <f t="shared" si="45"/>
        <v>15.4</v>
      </c>
      <c r="F2944" t="str">
        <f>IF(_xlfn.XLOOKUP(A2944,'Shipment Detail'!N:N,'Shipment Detail'!D:D)="entreprise","E","P")</f>
        <v>E</v>
      </c>
    </row>
    <row r="2945" spans="1:6" x14ac:dyDescent="0.2">
      <c r="A2945" s="6">
        <v>873492257129</v>
      </c>
      <c r="B2945" t="s">
        <v>57</v>
      </c>
      <c r="C2945" s="3">
        <v>9.8000000000000007</v>
      </c>
      <c r="D2945">
        <v>34.979999999999997</v>
      </c>
      <c r="E2945">
        <f t="shared" si="45"/>
        <v>15.9</v>
      </c>
      <c r="F2945" t="str">
        <f>IF(_xlfn.XLOOKUP(A2945,'Shipment Detail'!N:N,'Shipment Detail'!D:D)="entreprise","E","P")</f>
        <v>E</v>
      </c>
    </row>
    <row r="2946" spans="1:6" x14ac:dyDescent="0.2">
      <c r="A2946" s="6">
        <v>873492337450</v>
      </c>
      <c r="B2946" t="s">
        <v>57</v>
      </c>
      <c r="C2946" s="3">
        <v>6.7899999999999991</v>
      </c>
      <c r="D2946">
        <v>15.4</v>
      </c>
      <c r="E2946">
        <f t="shared" si="45"/>
        <v>7</v>
      </c>
      <c r="F2946" t="str">
        <f>IF(_xlfn.XLOOKUP(A2946,'Shipment Detail'!N:N,'Shipment Detail'!D:D)="entreprise","E","P")</f>
        <v>E</v>
      </c>
    </row>
    <row r="2947" spans="1:6" x14ac:dyDescent="0.2">
      <c r="A2947" s="6">
        <v>873492407520</v>
      </c>
      <c r="B2947" t="s">
        <v>57</v>
      </c>
      <c r="C2947" s="3">
        <v>10.129999999999995</v>
      </c>
      <c r="D2947">
        <v>37.4</v>
      </c>
      <c r="E2947">
        <f t="shared" ref="E2947:E3010" si="46">ROUNDUP(D2947*0.453592,1)</f>
        <v>17</v>
      </c>
      <c r="F2947" t="str">
        <f>IF(_xlfn.XLOOKUP(A2947,'Shipment Detail'!N:N,'Shipment Detail'!D:D)="entreprise","E","P")</f>
        <v>E</v>
      </c>
    </row>
    <row r="2948" spans="1:6" x14ac:dyDescent="0.2">
      <c r="A2948" s="6">
        <v>873492440563</v>
      </c>
      <c r="B2948" t="s">
        <v>57</v>
      </c>
      <c r="C2948" s="3">
        <v>6.4499999999999993</v>
      </c>
      <c r="D2948">
        <v>12.76</v>
      </c>
      <c r="E2948">
        <f t="shared" si="46"/>
        <v>5.8</v>
      </c>
      <c r="F2948" t="str">
        <f>IF(_xlfn.XLOOKUP(A2948,'Shipment Detail'!N:N,'Shipment Detail'!D:D)="entreprise","E","P")</f>
        <v>E</v>
      </c>
    </row>
    <row r="2949" spans="1:6" x14ac:dyDescent="0.2">
      <c r="A2949" s="6">
        <v>873492710694</v>
      </c>
      <c r="B2949" t="s">
        <v>57</v>
      </c>
      <c r="C2949" s="3">
        <v>10.129999999999995</v>
      </c>
      <c r="D2949">
        <v>36.520000000000003</v>
      </c>
      <c r="E2949">
        <f t="shared" si="46"/>
        <v>16.600000000000001</v>
      </c>
      <c r="F2949" t="str">
        <f>IF(_xlfn.XLOOKUP(A2949,'Shipment Detail'!N:N,'Shipment Detail'!D:D)="entreprise","E","P")</f>
        <v>E</v>
      </c>
    </row>
    <row r="2950" spans="1:6" x14ac:dyDescent="0.2">
      <c r="A2950" s="6">
        <v>873492743516</v>
      </c>
      <c r="B2950" t="s">
        <v>57</v>
      </c>
      <c r="C2950" s="3">
        <v>17.839999999999996</v>
      </c>
      <c r="D2950">
        <v>87.56</v>
      </c>
      <c r="E2950">
        <f t="shared" si="46"/>
        <v>39.800000000000004</v>
      </c>
      <c r="F2950" t="str">
        <f>IF(_xlfn.XLOOKUP(A2950,'Shipment Detail'!N:N,'Shipment Detail'!D:D)="entreprise","E","P")</f>
        <v>E</v>
      </c>
    </row>
    <row r="2951" spans="1:6" x14ac:dyDescent="0.2">
      <c r="A2951" s="6">
        <v>873492780348</v>
      </c>
      <c r="B2951" t="s">
        <v>57</v>
      </c>
      <c r="C2951" s="3">
        <v>20.509999999999991</v>
      </c>
      <c r="D2951">
        <v>104.94</v>
      </c>
      <c r="E2951">
        <f t="shared" si="46"/>
        <v>47.6</v>
      </c>
      <c r="F2951" t="str">
        <f>IF(_xlfn.XLOOKUP(A2951,'Shipment Detail'!N:N,'Shipment Detail'!D:D)="entreprise","E","P")</f>
        <v>E</v>
      </c>
    </row>
    <row r="2952" spans="1:6" x14ac:dyDescent="0.2">
      <c r="A2952" s="6">
        <v>873492814280</v>
      </c>
      <c r="B2952" t="s">
        <v>57</v>
      </c>
      <c r="C2952" s="3">
        <v>16.830000000000005</v>
      </c>
      <c r="D2952">
        <v>80.52</v>
      </c>
      <c r="E2952">
        <f t="shared" si="46"/>
        <v>36.6</v>
      </c>
      <c r="F2952" t="str">
        <f>IF(_xlfn.XLOOKUP(A2952,'Shipment Detail'!N:N,'Shipment Detail'!D:D)="entreprise","E","P")</f>
        <v>E</v>
      </c>
    </row>
    <row r="2953" spans="1:6" x14ac:dyDescent="0.2">
      <c r="A2953" s="6">
        <v>873492850440</v>
      </c>
      <c r="B2953" t="s">
        <v>57</v>
      </c>
      <c r="C2953" s="3">
        <v>9.8000000000000007</v>
      </c>
      <c r="D2953">
        <v>34.54</v>
      </c>
      <c r="E2953">
        <f t="shared" si="46"/>
        <v>15.7</v>
      </c>
      <c r="F2953" t="str">
        <f>IF(_xlfn.XLOOKUP(A2953,'Shipment Detail'!N:N,'Shipment Detail'!D:D)="entreprise","E","P")</f>
        <v>E</v>
      </c>
    </row>
    <row r="2954" spans="1:6" x14ac:dyDescent="0.2">
      <c r="A2954" s="6">
        <v>873492885261</v>
      </c>
      <c r="B2954" t="s">
        <v>57</v>
      </c>
      <c r="C2954" s="3">
        <v>10.469999999999999</v>
      </c>
      <c r="D2954">
        <v>38.06</v>
      </c>
      <c r="E2954">
        <f t="shared" si="46"/>
        <v>17.3</v>
      </c>
      <c r="F2954" t="str">
        <f>IF(_xlfn.XLOOKUP(A2954,'Shipment Detail'!N:N,'Shipment Detail'!D:D)="entreprise","E","P")</f>
        <v>E</v>
      </c>
    </row>
    <row r="2955" spans="1:6" x14ac:dyDescent="0.2">
      <c r="A2955" s="6">
        <v>873492909365</v>
      </c>
      <c r="B2955" t="s">
        <v>57</v>
      </c>
      <c r="C2955" s="3">
        <v>9.1300000000000026</v>
      </c>
      <c r="D2955">
        <v>30.8</v>
      </c>
      <c r="E2955">
        <f t="shared" si="46"/>
        <v>14</v>
      </c>
      <c r="F2955" t="str">
        <f>IF(_xlfn.XLOOKUP(A2955,'Shipment Detail'!N:N,'Shipment Detail'!D:D)="entreprise","E","P")</f>
        <v>E</v>
      </c>
    </row>
    <row r="2956" spans="1:6" x14ac:dyDescent="0.2">
      <c r="A2956" s="6">
        <v>873492934491</v>
      </c>
      <c r="B2956" t="s">
        <v>57</v>
      </c>
      <c r="C2956" s="3">
        <v>9.1300000000000026</v>
      </c>
      <c r="D2956">
        <v>30.8</v>
      </c>
      <c r="E2956">
        <f t="shared" si="46"/>
        <v>14</v>
      </c>
      <c r="F2956" t="str">
        <f>IF(_xlfn.XLOOKUP(A2956,'Shipment Detail'!N:N,'Shipment Detail'!D:D)="entreprise","E","P")</f>
        <v>E</v>
      </c>
    </row>
    <row r="2957" spans="1:6" x14ac:dyDescent="0.2">
      <c r="A2957" s="6">
        <v>873492955732</v>
      </c>
      <c r="B2957" t="s">
        <v>57</v>
      </c>
      <c r="C2957" s="3">
        <v>11.14</v>
      </c>
      <c r="D2957">
        <v>44</v>
      </c>
      <c r="E2957">
        <f t="shared" si="46"/>
        <v>20</v>
      </c>
      <c r="F2957" t="str">
        <f>IF(_xlfn.XLOOKUP(A2957,'Shipment Detail'!N:N,'Shipment Detail'!D:D)="entreprise","E","P")</f>
        <v>E</v>
      </c>
    </row>
    <row r="2958" spans="1:6" x14ac:dyDescent="0.2">
      <c r="A2958" s="6">
        <v>873492977895</v>
      </c>
      <c r="B2958" t="s">
        <v>57</v>
      </c>
      <c r="C2958" s="3">
        <v>9.8000000000000007</v>
      </c>
      <c r="D2958">
        <v>34.54</v>
      </c>
      <c r="E2958">
        <f t="shared" si="46"/>
        <v>15.7</v>
      </c>
      <c r="F2958" t="str">
        <f>IF(_xlfn.XLOOKUP(A2958,'Shipment Detail'!N:N,'Shipment Detail'!D:D)="entreprise","E","P")</f>
        <v>E</v>
      </c>
    </row>
    <row r="2959" spans="1:6" x14ac:dyDescent="0.2">
      <c r="A2959" s="6">
        <v>873493005497</v>
      </c>
      <c r="B2959" t="s">
        <v>57</v>
      </c>
      <c r="C2959" s="3">
        <v>13.149999999999999</v>
      </c>
      <c r="D2959">
        <v>57.2</v>
      </c>
      <c r="E2959">
        <f t="shared" si="46"/>
        <v>26</v>
      </c>
      <c r="F2959" t="str">
        <f>IF(_xlfn.XLOOKUP(A2959,'Shipment Detail'!N:N,'Shipment Detail'!D:D)="entreprise","E","P")</f>
        <v>E</v>
      </c>
    </row>
    <row r="2960" spans="1:6" x14ac:dyDescent="0.2">
      <c r="A2960" s="6">
        <v>873493057862</v>
      </c>
      <c r="B2960" t="s">
        <v>57</v>
      </c>
      <c r="C2960" s="3">
        <v>15.159999999999997</v>
      </c>
      <c r="D2960">
        <v>69.08</v>
      </c>
      <c r="E2960">
        <f t="shared" si="46"/>
        <v>31.400000000000002</v>
      </c>
      <c r="F2960" t="str">
        <f>IF(_xlfn.XLOOKUP(A2960,'Shipment Detail'!N:N,'Shipment Detail'!D:D)="entreprise","E","P")</f>
        <v>E</v>
      </c>
    </row>
    <row r="2961" spans="1:6" x14ac:dyDescent="0.2">
      <c r="A2961" s="6">
        <v>873493114050</v>
      </c>
      <c r="B2961" t="s">
        <v>57</v>
      </c>
      <c r="C2961" s="3">
        <v>7.4600000000000009</v>
      </c>
      <c r="D2961">
        <v>19.8</v>
      </c>
      <c r="E2961">
        <f t="shared" si="46"/>
        <v>9</v>
      </c>
      <c r="F2961" t="str">
        <f>IF(_xlfn.XLOOKUP(A2961,'Shipment Detail'!N:N,'Shipment Detail'!D:D)="entreprise","E","P")</f>
        <v>E</v>
      </c>
    </row>
    <row r="2962" spans="1:6" x14ac:dyDescent="0.2">
      <c r="A2962" s="6">
        <v>873493181002</v>
      </c>
      <c r="B2962" t="s">
        <v>57</v>
      </c>
      <c r="C2962" s="3">
        <v>16.5</v>
      </c>
      <c r="D2962">
        <v>78.760000000000005</v>
      </c>
      <c r="E2962">
        <f t="shared" si="46"/>
        <v>35.800000000000004</v>
      </c>
      <c r="F2962" t="str">
        <f>IF(_xlfn.XLOOKUP(A2962,'Shipment Detail'!N:N,'Shipment Detail'!D:D)="entreprise","E","P")</f>
        <v>E</v>
      </c>
    </row>
    <row r="2963" spans="1:6" x14ac:dyDescent="0.2">
      <c r="A2963" s="6">
        <v>873493209248</v>
      </c>
      <c r="B2963" t="s">
        <v>57</v>
      </c>
      <c r="C2963" s="3">
        <v>5.1099999999999994</v>
      </c>
      <c r="D2963">
        <v>4.4000000000000004</v>
      </c>
      <c r="E2963">
        <f t="shared" si="46"/>
        <v>2</v>
      </c>
      <c r="F2963" t="str">
        <f>IF(_xlfn.XLOOKUP(A2963,'Shipment Detail'!N:N,'Shipment Detail'!D:D)="entreprise","E","P")</f>
        <v>E</v>
      </c>
    </row>
    <row r="2964" spans="1:6" x14ac:dyDescent="0.2">
      <c r="A2964" s="6">
        <v>873493225049</v>
      </c>
      <c r="B2964" t="s">
        <v>57</v>
      </c>
      <c r="C2964" s="3">
        <v>10.129999999999995</v>
      </c>
      <c r="D2964">
        <v>36.96</v>
      </c>
      <c r="E2964">
        <f t="shared" si="46"/>
        <v>16.8</v>
      </c>
      <c r="F2964" t="str">
        <f>IF(_xlfn.XLOOKUP(A2964,'Shipment Detail'!N:N,'Shipment Detail'!D:D)="entreprise","E","P")</f>
        <v>E</v>
      </c>
    </row>
    <row r="2965" spans="1:6" x14ac:dyDescent="0.2">
      <c r="A2965" s="6">
        <v>873493251300</v>
      </c>
      <c r="B2965" t="s">
        <v>57</v>
      </c>
      <c r="C2965" s="3">
        <v>9.4600000000000009</v>
      </c>
      <c r="D2965">
        <v>33</v>
      </c>
      <c r="E2965">
        <f t="shared" si="46"/>
        <v>15</v>
      </c>
      <c r="F2965" t="str">
        <f>IF(_xlfn.XLOOKUP(A2965,'Shipment Detail'!N:N,'Shipment Detail'!D:D)="entreprise","E","P")</f>
        <v>E</v>
      </c>
    </row>
    <row r="2966" spans="1:6" x14ac:dyDescent="0.2">
      <c r="A2966" s="6">
        <v>873493293395</v>
      </c>
      <c r="B2966" t="s">
        <v>57</v>
      </c>
      <c r="C2966" s="3">
        <v>20.840000000000003</v>
      </c>
      <c r="D2966">
        <v>107.58</v>
      </c>
      <c r="E2966">
        <f t="shared" si="46"/>
        <v>48.800000000000004</v>
      </c>
      <c r="F2966" t="str">
        <f>IF(_xlfn.XLOOKUP(A2966,'Shipment Detail'!N:N,'Shipment Detail'!D:D)="entreprise","E","P")</f>
        <v>E</v>
      </c>
    </row>
    <row r="2967" spans="1:6" x14ac:dyDescent="0.2">
      <c r="A2967" s="6">
        <v>873495095156</v>
      </c>
      <c r="B2967" t="s">
        <v>57</v>
      </c>
      <c r="C2967" s="3">
        <v>10.469999999999999</v>
      </c>
      <c r="D2967">
        <v>38.28</v>
      </c>
      <c r="E2967">
        <f t="shared" si="46"/>
        <v>17.400000000000002</v>
      </c>
      <c r="F2967" t="str">
        <f>IF(_xlfn.XLOOKUP(A2967,'Shipment Detail'!N:N,'Shipment Detail'!D:D)="entreprise","E","P")</f>
        <v>E</v>
      </c>
    </row>
    <row r="2968" spans="1:6" x14ac:dyDescent="0.2">
      <c r="A2968" s="6">
        <v>873495419810</v>
      </c>
      <c r="B2968" t="s">
        <v>57</v>
      </c>
      <c r="C2968" s="3">
        <v>9.1300000000000026</v>
      </c>
      <c r="D2968">
        <v>30.8</v>
      </c>
      <c r="E2968">
        <f t="shared" si="46"/>
        <v>14</v>
      </c>
      <c r="F2968" t="str">
        <f>IF(_xlfn.XLOOKUP(A2968,'Shipment Detail'!N:N,'Shipment Detail'!D:D)="entreprise","E","P")</f>
        <v>E</v>
      </c>
    </row>
    <row r="2969" spans="1:6" x14ac:dyDescent="0.2">
      <c r="A2969" s="6">
        <v>873495451960</v>
      </c>
      <c r="B2969" t="s">
        <v>57</v>
      </c>
      <c r="C2969" s="3">
        <v>9.4600000000000009</v>
      </c>
      <c r="D2969">
        <v>33</v>
      </c>
      <c r="E2969">
        <f t="shared" si="46"/>
        <v>15</v>
      </c>
      <c r="F2969" t="str">
        <f>IF(_xlfn.XLOOKUP(A2969,'Shipment Detail'!N:N,'Shipment Detail'!D:D)="entreprise","E","P")</f>
        <v>E</v>
      </c>
    </row>
    <row r="2970" spans="1:6" x14ac:dyDescent="0.2">
      <c r="A2970" s="6">
        <v>873495552455</v>
      </c>
      <c r="B2970" t="s">
        <v>57</v>
      </c>
      <c r="C2970" s="3">
        <v>15.159999999999997</v>
      </c>
      <c r="D2970">
        <v>68.86</v>
      </c>
      <c r="E2970">
        <f t="shared" si="46"/>
        <v>31.3</v>
      </c>
      <c r="F2970" t="str">
        <f>IF(_xlfn.XLOOKUP(A2970,'Shipment Detail'!N:N,'Shipment Detail'!D:D)="entreprise","E","P")</f>
        <v>E</v>
      </c>
    </row>
    <row r="2971" spans="1:6" x14ac:dyDescent="0.2">
      <c r="A2971" s="6">
        <v>873495607547</v>
      </c>
      <c r="B2971" t="s">
        <v>57</v>
      </c>
      <c r="C2971" s="3">
        <v>9.4600000000000009</v>
      </c>
      <c r="D2971">
        <v>32.340000000000003</v>
      </c>
      <c r="E2971">
        <f t="shared" si="46"/>
        <v>14.7</v>
      </c>
      <c r="F2971" t="str">
        <f>IF(_xlfn.XLOOKUP(A2971,'Shipment Detail'!N:N,'Shipment Detail'!D:D)="entreprise","E","P")</f>
        <v>E</v>
      </c>
    </row>
    <row r="2972" spans="1:6" x14ac:dyDescent="0.2">
      <c r="A2972" s="6">
        <v>873540859010</v>
      </c>
      <c r="B2972" t="s">
        <v>57</v>
      </c>
      <c r="C2972" s="3">
        <v>9.4600000000000009</v>
      </c>
      <c r="D2972">
        <v>33</v>
      </c>
      <c r="E2972">
        <f t="shared" si="46"/>
        <v>15</v>
      </c>
      <c r="F2972" t="str">
        <f>IF(_xlfn.XLOOKUP(A2972,'Shipment Detail'!N:N,'Shipment Detail'!D:D)="entreprise","E","P")</f>
        <v>E</v>
      </c>
    </row>
    <row r="2973" spans="1:6" x14ac:dyDescent="0.2">
      <c r="A2973" s="6">
        <v>873541270985</v>
      </c>
      <c r="B2973" t="s">
        <v>57</v>
      </c>
      <c r="C2973" s="3">
        <v>16.159999999999997</v>
      </c>
      <c r="D2973">
        <v>75.239999999999995</v>
      </c>
      <c r="E2973">
        <f t="shared" si="46"/>
        <v>34.200000000000003</v>
      </c>
      <c r="F2973" t="str">
        <f>IF(_xlfn.XLOOKUP(A2973,'Shipment Detail'!N:N,'Shipment Detail'!D:D)="entreprise","E","P")</f>
        <v>E</v>
      </c>
    </row>
    <row r="2974" spans="1:6" x14ac:dyDescent="0.2">
      <c r="A2974" s="6">
        <v>873541294353</v>
      </c>
      <c r="B2974" t="s">
        <v>57</v>
      </c>
      <c r="C2974" s="3">
        <v>7.120000000000001</v>
      </c>
      <c r="D2974">
        <v>17.600000000000001</v>
      </c>
      <c r="E2974">
        <f t="shared" si="46"/>
        <v>8</v>
      </c>
      <c r="F2974" t="str">
        <f>IF(_xlfn.XLOOKUP(A2974,'Shipment Detail'!N:N,'Shipment Detail'!D:D)="entreprise","E","P")</f>
        <v>E</v>
      </c>
    </row>
    <row r="2975" spans="1:6" x14ac:dyDescent="0.2">
      <c r="A2975" s="6">
        <v>873541322118</v>
      </c>
      <c r="B2975" t="s">
        <v>57</v>
      </c>
      <c r="C2975" s="3">
        <v>9.1300000000000026</v>
      </c>
      <c r="D2975">
        <v>30.8</v>
      </c>
      <c r="E2975">
        <f t="shared" si="46"/>
        <v>14</v>
      </c>
      <c r="F2975" t="str">
        <f>IF(_xlfn.XLOOKUP(A2975,'Shipment Detail'!N:N,'Shipment Detail'!D:D)="entreprise","E","P")</f>
        <v>E</v>
      </c>
    </row>
    <row r="2976" spans="1:6" x14ac:dyDescent="0.2">
      <c r="A2976" s="6">
        <v>873541353448</v>
      </c>
      <c r="B2976" t="s">
        <v>57</v>
      </c>
      <c r="C2976" s="3">
        <v>16.830000000000005</v>
      </c>
      <c r="D2976">
        <v>81.180000000000007</v>
      </c>
      <c r="E2976">
        <f t="shared" si="46"/>
        <v>36.9</v>
      </c>
      <c r="F2976" t="str">
        <f>IF(_xlfn.XLOOKUP(A2976,'Shipment Detail'!N:N,'Shipment Detail'!D:D)="entreprise","E","P")</f>
        <v>E</v>
      </c>
    </row>
    <row r="2977" spans="1:6" x14ac:dyDescent="0.2">
      <c r="A2977" s="6">
        <v>873541381530</v>
      </c>
      <c r="B2977" t="s">
        <v>57</v>
      </c>
      <c r="C2977" s="3">
        <v>6.7899999999999991</v>
      </c>
      <c r="D2977">
        <v>15.4</v>
      </c>
      <c r="E2977">
        <f t="shared" si="46"/>
        <v>7</v>
      </c>
      <c r="F2977" t="str">
        <f>IF(_xlfn.XLOOKUP(A2977,'Shipment Detail'!N:N,'Shipment Detail'!D:D)="entreprise","E","P")</f>
        <v>E</v>
      </c>
    </row>
    <row r="2978" spans="1:6" x14ac:dyDescent="0.2">
      <c r="A2978" s="6">
        <v>873541409580</v>
      </c>
      <c r="B2978" t="s">
        <v>57</v>
      </c>
      <c r="C2978" s="3">
        <v>5.4499999999999993</v>
      </c>
      <c r="D2978">
        <v>6.6</v>
      </c>
      <c r="E2978">
        <f t="shared" si="46"/>
        <v>3</v>
      </c>
      <c r="F2978" t="str">
        <f>IF(_xlfn.XLOOKUP(A2978,'Shipment Detail'!N:N,'Shipment Detail'!D:D)="entreprise","E","P")</f>
        <v>E</v>
      </c>
    </row>
    <row r="2979" spans="1:6" x14ac:dyDescent="0.2">
      <c r="A2979" s="6">
        <v>873541424282</v>
      </c>
      <c r="B2979" t="s">
        <v>57</v>
      </c>
      <c r="C2979" s="3">
        <v>8.129999999999999</v>
      </c>
      <c r="D2979">
        <v>22.22</v>
      </c>
      <c r="E2979">
        <f t="shared" si="46"/>
        <v>10.1</v>
      </c>
      <c r="F2979" t="str">
        <f>IF(_xlfn.XLOOKUP(A2979,'Shipment Detail'!N:N,'Shipment Detail'!D:D)="entreprise","E","P")</f>
        <v>E</v>
      </c>
    </row>
    <row r="2980" spans="1:6" x14ac:dyDescent="0.2">
      <c r="A2980" s="6">
        <v>873541469222</v>
      </c>
      <c r="B2980" t="s">
        <v>57</v>
      </c>
      <c r="C2980" s="3">
        <v>11.14</v>
      </c>
      <c r="D2980">
        <v>44</v>
      </c>
      <c r="E2980">
        <f t="shared" si="46"/>
        <v>20</v>
      </c>
      <c r="F2980" t="str">
        <f>IF(_xlfn.XLOOKUP(A2980,'Shipment Detail'!N:N,'Shipment Detail'!D:D)="entreprise","E","P")</f>
        <v>E</v>
      </c>
    </row>
    <row r="2981" spans="1:6" x14ac:dyDescent="0.2">
      <c r="A2981" s="6">
        <v>873541510771</v>
      </c>
      <c r="B2981" t="s">
        <v>57</v>
      </c>
      <c r="C2981" s="3">
        <v>5.1099999999999994</v>
      </c>
      <c r="D2981">
        <v>4.4000000000000004</v>
      </c>
      <c r="E2981">
        <f t="shared" si="46"/>
        <v>2</v>
      </c>
      <c r="F2981" t="str">
        <f>IF(_xlfn.XLOOKUP(A2981,'Shipment Detail'!N:N,'Shipment Detail'!D:D)="entreprise","E","P")</f>
        <v>E</v>
      </c>
    </row>
    <row r="2982" spans="1:6" x14ac:dyDescent="0.2">
      <c r="A2982" s="6">
        <v>873541571913</v>
      </c>
      <c r="B2982" t="s">
        <v>57</v>
      </c>
      <c r="C2982" s="3">
        <v>7.4600000000000009</v>
      </c>
      <c r="D2982">
        <v>19.579999999999998</v>
      </c>
      <c r="E2982">
        <f t="shared" si="46"/>
        <v>8.9</v>
      </c>
      <c r="F2982" t="str">
        <f>IF(_xlfn.XLOOKUP(A2982,'Shipment Detail'!N:N,'Shipment Detail'!D:D)="entreprise","E","P")</f>
        <v>E</v>
      </c>
    </row>
    <row r="2983" spans="1:6" x14ac:dyDescent="0.2">
      <c r="A2983" s="6">
        <v>873542721152</v>
      </c>
      <c r="B2983" t="s">
        <v>57</v>
      </c>
      <c r="C2983" s="3">
        <v>10.129999999999995</v>
      </c>
      <c r="D2983">
        <v>37.4</v>
      </c>
      <c r="E2983">
        <f t="shared" si="46"/>
        <v>17</v>
      </c>
      <c r="F2983" t="str">
        <f>IF(_xlfn.XLOOKUP(A2983,'Shipment Detail'!N:N,'Shipment Detail'!D:D)="entreprise","E","P")</f>
        <v>E</v>
      </c>
    </row>
    <row r="2984" spans="1:6" x14ac:dyDescent="0.2">
      <c r="A2984" s="6">
        <v>873542776192</v>
      </c>
      <c r="B2984" t="s">
        <v>57</v>
      </c>
      <c r="C2984" s="3">
        <v>10.800000000000004</v>
      </c>
      <c r="D2984">
        <v>40.92</v>
      </c>
      <c r="E2984">
        <f t="shared" si="46"/>
        <v>18.600000000000001</v>
      </c>
      <c r="F2984" t="str">
        <f>IF(_xlfn.XLOOKUP(A2984,'Shipment Detail'!N:N,'Shipment Detail'!D:D)="entreprise","E","P")</f>
        <v>E</v>
      </c>
    </row>
    <row r="2985" spans="1:6" x14ac:dyDescent="0.2">
      <c r="A2985" s="6">
        <v>873542840996</v>
      </c>
      <c r="B2985" t="s">
        <v>57</v>
      </c>
      <c r="C2985" s="3">
        <v>19.499999999999993</v>
      </c>
      <c r="D2985">
        <v>98.78</v>
      </c>
      <c r="E2985">
        <f t="shared" si="46"/>
        <v>44.9</v>
      </c>
      <c r="F2985" t="str">
        <f>IF(_xlfn.XLOOKUP(A2985,'Shipment Detail'!N:N,'Shipment Detail'!D:D)="entreprise","E","P")</f>
        <v>E</v>
      </c>
    </row>
    <row r="2986" spans="1:6" x14ac:dyDescent="0.2">
      <c r="A2986" s="6">
        <v>873542861295</v>
      </c>
      <c r="B2986" t="s">
        <v>57</v>
      </c>
      <c r="C2986" s="3">
        <v>9.1300000000000026</v>
      </c>
      <c r="D2986">
        <v>30.8</v>
      </c>
      <c r="E2986">
        <f t="shared" si="46"/>
        <v>14</v>
      </c>
      <c r="F2986" t="str">
        <f>IF(_xlfn.XLOOKUP(A2986,'Shipment Detail'!N:N,'Shipment Detail'!D:D)="entreprise","E","P")</f>
        <v>E</v>
      </c>
    </row>
    <row r="2987" spans="1:6" x14ac:dyDescent="0.2">
      <c r="A2987" s="6">
        <v>873542888383</v>
      </c>
      <c r="B2987" t="s">
        <v>57</v>
      </c>
      <c r="C2987" s="3">
        <v>23.52000000000001</v>
      </c>
      <c r="D2987">
        <v>125.4</v>
      </c>
      <c r="E2987">
        <f t="shared" si="46"/>
        <v>56.9</v>
      </c>
      <c r="F2987" t="str">
        <f>IF(_xlfn.XLOOKUP(A2987,'Shipment Detail'!N:N,'Shipment Detail'!D:D)="entreprise","E","P")</f>
        <v>E</v>
      </c>
    </row>
    <row r="2988" spans="1:6" x14ac:dyDescent="0.2">
      <c r="A2988" s="6">
        <v>873543007443</v>
      </c>
      <c r="B2988" t="s">
        <v>57</v>
      </c>
      <c r="C2988" s="3">
        <v>9.8000000000000007</v>
      </c>
      <c r="D2988">
        <v>34.979999999999997</v>
      </c>
      <c r="E2988">
        <f t="shared" si="46"/>
        <v>15.9</v>
      </c>
      <c r="F2988" t="str">
        <f>IF(_xlfn.XLOOKUP(A2988,'Shipment Detail'!N:N,'Shipment Detail'!D:D)="entreprise","E","P")</f>
        <v>E</v>
      </c>
    </row>
    <row r="2989" spans="1:6" x14ac:dyDescent="0.2">
      <c r="A2989" s="6">
        <v>873543029687</v>
      </c>
      <c r="B2989" t="s">
        <v>57</v>
      </c>
      <c r="C2989" s="3">
        <v>8.4599999999999973</v>
      </c>
      <c r="D2989">
        <v>24.64</v>
      </c>
      <c r="E2989">
        <f t="shared" si="46"/>
        <v>11.2</v>
      </c>
      <c r="F2989" t="str">
        <f>IF(_xlfn.XLOOKUP(A2989,'Shipment Detail'!N:N,'Shipment Detail'!D:D)="entreprise","E","P")</f>
        <v>E</v>
      </c>
    </row>
    <row r="2990" spans="1:6" x14ac:dyDescent="0.2">
      <c r="A2990" s="6">
        <v>873543088013</v>
      </c>
      <c r="B2990" t="s">
        <v>57</v>
      </c>
      <c r="C2990" s="3">
        <v>9.8000000000000007</v>
      </c>
      <c r="D2990">
        <v>35.200000000000003</v>
      </c>
      <c r="E2990">
        <f t="shared" si="46"/>
        <v>16</v>
      </c>
      <c r="F2990" t="str">
        <f>IF(_xlfn.XLOOKUP(A2990,'Shipment Detail'!N:N,'Shipment Detail'!D:D)="entreprise","E","P")</f>
        <v>E</v>
      </c>
    </row>
    <row r="2991" spans="1:6" x14ac:dyDescent="0.2">
      <c r="A2991" s="6">
        <v>873543109563</v>
      </c>
      <c r="B2991" t="s">
        <v>57</v>
      </c>
      <c r="C2991" s="3">
        <v>11.469999999999999</v>
      </c>
      <c r="D2991">
        <v>46.2</v>
      </c>
      <c r="E2991">
        <f t="shared" si="46"/>
        <v>21</v>
      </c>
      <c r="F2991" t="str">
        <f>IF(_xlfn.XLOOKUP(A2991,'Shipment Detail'!N:N,'Shipment Detail'!D:D)="entreprise","E","P")</f>
        <v>E</v>
      </c>
    </row>
    <row r="2992" spans="1:6" x14ac:dyDescent="0.2">
      <c r="A2992" s="6">
        <v>873543142974</v>
      </c>
      <c r="B2992" t="s">
        <v>57</v>
      </c>
      <c r="C2992" s="3">
        <v>13.809999999999995</v>
      </c>
      <c r="D2992">
        <v>61.6</v>
      </c>
      <c r="E2992">
        <f t="shared" si="46"/>
        <v>28</v>
      </c>
      <c r="F2992" t="str">
        <f>IF(_xlfn.XLOOKUP(A2992,'Shipment Detail'!N:N,'Shipment Detail'!D:D)="entreprise","E","P")</f>
        <v>E</v>
      </c>
    </row>
    <row r="2993" spans="1:6" x14ac:dyDescent="0.2">
      <c r="A2993" s="6">
        <v>873543190510</v>
      </c>
      <c r="B2993" t="s">
        <v>57</v>
      </c>
      <c r="C2993" s="3">
        <v>14.150000000000006</v>
      </c>
      <c r="D2993">
        <v>63.36</v>
      </c>
      <c r="E2993">
        <f t="shared" si="46"/>
        <v>28.8</v>
      </c>
      <c r="F2993" t="str">
        <f>IF(_xlfn.XLOOKUP(A2993,'Shipment Detail'!N:N,'Shipment Detail'!D:D)="entreprise","E","P")</f>
        <v>E</v>
      </c>
    </row>
    <row r="2994" spans="1:6" x14ac:dyDescent="0.2">
      <c r="A2994" s="6">
        <v>873543218230</v>
      </c>
      <c r="B2994" t="s">
        <v>57</v>
      </c>
      <c r="C2994" s="3">
        <v>13.479999999999997</v>
      </c>
      <c r="D2994">
        <v>59.4</v>
      </c>
      <c r="E2994">
        <f t="shared" si="46"/>
        <v>27</v>
      </c>
      <c r="F2994" t="str">
        <f>IF(_xlfn.XLOOKUP(A2994,'Shipment Detail'!N:N,'Shipment Detail'!D:D)="entreprise","E","P")</f>
        <v>E</v>
      </c>
    </row>
    <row r="2995" spans="1:6" x14ac:dyDescent="0.2">
      <c r="A2995" s="6">
        <v>873543258163</v>
      </c>
      <c r="B2995" t="s">
        <v>57</v>
      </c>
      <c r="C2995" s="3">
        <v>10.129999999999995</v>
      </c>
      <c r="D2995">
        <v>36.96</v>
      </c>
      <c r="E2995">
        <f t="shared" si="46"/>
        <v>16.8</v>
      </c>
      <c r="F2995" t="str">
        <f>IF(_xlfn.XLOOKUP(A2995,'Shipment Detail'!N:N,'Shipment Detail'!D:D)="entreprise","E","P")</f>
        <v>E</v>
      </c>
    </row>
    <row r="2996" spans="1:6" x14ac:dyDescent="0.2">
      <c r="A2996" s="6">
        <v>873543273954</v>
      </c>
      <c r="B2996" t="s">
        <v>57</v>
      </c>
      <c r="C2996" s="3">
        <v>17.169999999999995</v>
      </c>
      <c r="D2996">
        <v>83.6</v>
      </c>
      <c r="E2996">
        <f t="shared" si="46"/>
        <v>38</v>
      </c>
      <c r="F2996" t="str">
        <f>IF(_xlfn.XLOOKUP(A2996,'Shipment Detail'!N:N,'Shipment Detail'!D:D)="entreprise","E","P")</f>
        <v>E</v>
      </c>
    </row>
    <row r="2997" spans="1:6" x14ac:dyDescent="0.2">
      <c r="A2997" s="6">
        <v>873543326756</v>
      </c>
      <c r="B2997" t="s">
        <v>57</v>
      </c>
      <c r="C2997" s="3">
        <v>6.4499999999999993</v>
      </c>
      <c r="D2997">
        <v>13.2</v>
      </c>
      <c r="E2997">
        <f t="shared" si="46"/>
        <v>6</v>
      </c>
      <c r="F2997" t="str">
        <f>IF(_xlfn.XLOOKUP(A2997,'Shipment Detail'!N:N,'Shipment Detail'!D:D)="entreprise","E","P")</f>
        <v>E</v>
      </c>
    </row>
    <row r="2998" spans="1:6" x14ac:dyDescent="0.2">
      <c r="A2998" s="6">
        <v>873543340657</v>
      </c>
      <c r="B2998" t="s">
        <v>57</v>
      </c>
      <c r="C2998" s="3">
        <v>14.150000000000006</v>
      </c>
      <c r="D2998">
        <v>62.92</v>
      </c>
      <c r="E2998">
        <f t="shared" si="46"/>
        <v>28.6</v>
      </c>
      <c r="F2998" t="str">
        <f>IF(_xlfn.XLOOKUP(A2998,'Shipment Detail'!N:N,'Shipment Detail'!D:D)="entreprise","E","P")</f>
        <v>E</v>
      </c>
    </row>
    <row r="2999" spans="1:6" x14ac:dyDescent="0.2">
      <c r="A2999" s="6">
        <v>873543437789</v>
      </c>
      <c r="B2999" t="s">
        <v>57</v>
      </c>
      <c r="C2999" s="3">
        <v>18.159999999999997</v>
      </c>
      <c r="D2999">
        <v>89.98</v>
      </c>
      <c r="E2999">
        <f t="shared" si="46"/>
        <v>40.9</v>
      </c>
      <c r="F2999" t="str">
        <f>IF(_xlfn.XLOOKUP(A2999,'Shipment Detail'!N:N,'Shipment Detail'!D:D)="entreprise","E","P")</f>
        <v>E</v>
      </c>
    </row>
    <row r="3000" spans="1:6" x14ac:dyDescent="0.2">
      <c r="A3000" s="6">
        <v>873543499570</v>
      </c>
      <c r="B3000" t="s">
        <v>57</v>
      </c>
      <c r="C3000" s="3">
        <v>9.4600000000000009</v>
      </c>
      <c r="D3000">
        <v>33</v>
      </c>
      <c r="E3000">
        <f t="shared" si="46"/>
        <v>15</v>
      </c>
      <c r="F3000" t="str">
        <f>IF(_xlfn.XLOOKUP(A3000,'Shipment Detail'!N:N,'Shipment Detail'!D:D)="entreprise","E","P")</f>
        <v>E</v>
      </c>
    </row>
    <row r="3001" spans="1:6" x14ac:dyDescent="0.2">
      <c r="A3001" s="6">
        <v>873543516500</v>
      </c>
      <c r="B3001" t="s">
        <v>57</v>
      </c>
      <c r="C3001" s="3">
        <v>9.1300000000000026</v>
      </c>
      <c r="D3001">
        <v>30.8</v>
      </c>
      <c r="E3001">
        <f t="shared" si="46"/>
        <v>14</v>
      </c>
      <c r="F3001" t="str">
        <f>IF(_xlfn.XLOOKUP(A3001,'Shipment Detail'!N:N,'Shipment Detail'!D:D)="entreprise","E","P")</f>
        <v>E</v>
      </c>
    </row>
    <row r="3002" spans="1:6" x14ac:dyDescent="0.2">
      <c r="A3002" s="6">
        <v>873543602768</v>
      </c>
      <c r="B3002" t="s">
        <v>57</v>
      </c>
      <c r="C3002" s="3">
        <v>14.480000000000004</v>
      </c>
      <c r="D3002">
        <v>66</v>
      </c>
      <c r="E3002">
        <f t="shared" si="46"/>
        <v>30</v>
      </c>
      <c r="F3002" t="str">
        <f>IF(_xlfn.XLOOKUP(A3002,'Shipment Detail'!N:N,'Shipment Detail'!D:D)="entreprise","E","P")</f>
        <v>E</v>
      </c>
    </row>
    <row r="3003" spans="1:6" x14ac:dyDescent="0.2">
      <c r="A3003" s="6">
        <v>873543825374</v>
      </c>
      <c r="B3003" t="s">
        <v>57</v>
      </c>
      <c r="C3003" s="3">
        <v>14.82</v>
      </c>
      <c r="D3003">
        <v>68.2</v>
      </c>
      <c r="E3003">
        <f t="shared" si="46"/>
        <v>31</v>
      </c>
      <c r="F3003" t="str">
        <f>IF(_xlfn.XLOOKUP(A3003,'Shipment Detail'!N:N,'Shipment Detail'!D:D)="entreprise","E","P")</f>
        <v>E</v>
      </c>
    </row>
    <row r="3004" spans="1:6" x14ac:dyDescent="0.2">
      <c r="A3004" s="6">
        <v>873543876412</v>
      </c>
      <c r="B3004" t="s">
        <v>57</v>
      </c>
      <c r="C3004" s="3">
        <v>8.129999999999999</v>
      </c>
      <c r="D3004">
        <v>22.44</v>
      </c>
      <c r="E3004">
        <f t="shared" si="46"/>
        <v>10.199999999999999</v>
      </c>
      <c r="F3004" t="str">
        <f>IF(_xlfn.XLOOKUP(A3004,'Shipment Detail'!N:N,'Shipment Detail'!D:D)="entreprise","E","P")</f>
        <v>P</v>
      </c>
    </row>
    <row r="3005" spans="1:6" x14ac:dyDescent="0.2">
      <c r="A3005" s="6">
        <v>873544002850</v>
      </c>
      <c r="B3005" t="s">
        <v>57</v>
      </c>
      <c r="C3005" s="3">
        <v>9.1300000000000026</v>
      </c>
      <c r="D3005">
        <v>30.8</v>
      </c>
      <c r="E3005">
        <f t="shared" si="46"/>
        <v>14</v>
      </c>
      <c r="F3005" t="str">
        <f>IF(_xlfn.XLOOKUP(A3005,'Shipment Detail'!N:N,'Shipment Detail'!D:D)="entreprise","E","P")</f>
        <v>E</v>
      </c>
    </row>
    <row r="3006" spans="1:6" x14ac:dyDescent="0.2">
      <c r="A3006" s="6">
        <v>873544031926</v>
      </c>
      <c r="B3006" t="s">
        <v>57</v>
      </c>
      <c r="C3006" s="3">
        <v>9.1300000000000026</v>
      </c>
      <c r="D3006">
        <v>30.8</v>
      </c>
      <c r="E3006">
        <f t="shared" si="46"/>
        <v>14</v>
      </c>
      <c r="F3006" t="str">
        <f>IF(_xlfn.XLOOKUP(A3006,'Shipment Detail'!N:N,'Shipment Detail'!D:D)="entreprise","E","P")</f>
        <v>E</v>
      </c>
    </row>
    <row r="3007" spans="1:6" x14ac:dyDescent="0.2">
      <c r="A3007" s="6">
        <v>873544055831</v>
      </c>
      <c r="B3007" t="s">
        <v>57</v>
      </c>
      <c r="C3007" s="3">
        <v>10.129999999999995</v>
      </c>
      <c r="D3007">
        <v>36.08</v>
      </c>
      <c r="E3007">
        <f t="shared" si="46"/>
        <v>16.400000000000002</v>
      </c>
      <c r="F3007" t="str">
        <f>IF(_xlfn.XLOOKUP(A3007,'Shipment Detail'!N:N,'Shipment Detail'!D:D)="entreprise","E","P")</f>
        <v>E</v>
      </c>
    </row>
    <row r="3008" spans="1:6" x14ac:dyDescent="0.2">
      <c r="A3008" s="6">
        <v>873544095640</v>
      </c>
      <c r="B3008" t="s">
        <v>57</v>
      </c>
      <c r="C3008" s="3">
        <v>5.1099999999999994</v>
      </c>
      <c r="D3008">
        <v>4.4000000000000004</v>
      </c>
      <c r="E3008">
        <f t="shared" si="46"/>
        <v>2</v>
      </c>
      <c r="F3008" t="str">
        <f>IF(_xlfn.XLOOKUP(A3008,'Shipment Detail'!N:N,'Shipment Detail'!D:D)="entreprise","E","P")</f>
        <v>E</v>
      </c>
    </row>
    <row r="3009" spans="1:6" x14ac:dyDescent="0.2">
      <c r="A3009" s="6">
        <v>873544119696</v>
      </c>
      <c r="B3009" t="s">
        <v>57</v>
      </c>
      <c r="C3009" s="3">
        <v>7.7900000000000027</v>
      </c>
      <c r="D3009">
        <v>21.78</v>
      </c>
      <c r="E3009">
        <f t="shared" si="46"/>
        <v>9.9</v>
      </c>
      <c r="F3009" t="str">
        <f>IF(_xlfn.XLOOKUP(A3009,'Shipment Detail'!N:N,'Shipment Detail'!D:D)="entreprise","E","P")</f>
        <v>E</v>
      </c>
    </row>
    <row r="3010" spans="1:6" x14ac:dyDescent="0.2">
      <c r="A3010" s="6">
        <v>873544147696</v>
      </c>
      <c r="B3010" t="s">
        <v>57</v>
      </c>
      <c r="C3010" s="3">
        <v>8.129999999999999</v>
      </c>
      <c r="D3010">
        <v>24.2</v>
      </c>
      <c r="E3010">
        <f t="shared" si="46"/>
        <v>11</v>
      </c>
      <c r="F3010" t="str">
        <f>IF(_xlfn.XLOOKUP(A3010,'Shipment Detail'!N:N,'Shipment Detail'!D:D)="entreprise","E","P")</f>
        <v>E</v>
      </c>
    </row>
    <row r="3011" spans="1:6" x14ac:dyDescent="0.2">
      <c r="A3011" s="6">
        <v>873544192004</v>
      </c>
      <c r="B3011" t="s">
        <v>57</v>
      </c>
      <c r="C3011" s="3">
        <v>19.499999999999993</v>
      </c>
      <c r="D3011">
        <v>97.24</v>
      </c>
      <c r="E3011">
        <f t="shared" ref="E3011:E3074" si="47">ROUNDUP(D3011*0.453592,1)</f>
        <v>44.2</v>
      </c>
      <c r="F3011" t="str">
        <f>IF(_xlfn.XLOOKUP(A3011,'Shipment Detail'!N:N,'Shipment Detail'!D:D)="entreprise","E","P")</f>
        <v>E</v>
      </c>
    </row>
    <row r="3012" spans="1:6" x14ac:dyDescent="0.2">
      <c r="A3012" s="6">
        <v>873544263916</v>
      </c>
      <c r="B3012" t="s">
        <v>57</v>
      </c>
      <c r="C3012" s="3">
        <v>7.7900000000000027</v>
      </c>
      <c r="D3012">
        <v>22</v>
      </c>
      <c r="E3012">
        <f t="shared" si="47"/>
        <v>10</v>
      </c>
      <c r="F3012" t="str">
        <f>IF(_xlfn.XLOOKUP(A3012,'Shipment Detail'!N:N,'Shipment Detail'!D:D)="entreprise","E","P")</f>
        <v>E</v>
      </c>
    </row>
    <row r="3013" spans="1:6" x14ac:dyDescent="0.2">
      <c r="A3013" s="6">
        <v>873544362706</v>
      </c>
      <c r="B3013" t="s">
        <v>57</v>
      </c>
      <c r="C3013" s="3">
        <v>14.480000000000004</v>
      </c>
      <c r="D3013">
        <v>66</v>
      </c>
      <c r="E3013">
        <f t="shared" si="47"/>
        <v>30</v>
      </c>
      <c r="F3013" t="str">
        <f>IF(_xlfn.XLOOKUP(A3013,'Shipment Detail'!N:N,'Shipment Detail'!D:D)="entreprise","E","P")</f>
        <v>E</v>
      </c>
    </row>
    <row r="3014" spans="1:6" x14ac:dyDescent="0.2">
      <c r="A3014" s="6">
        <v>873544403835</v>
      </c>
      <c r="B3014" t="s">
        <v>57</v>
      </c>
      <c r="C3014" s="3">
        <v>18.159999999999997</v>
      </c>
      <c r="D3014">
        <v>88.44</v>
      </c>
      <c r="E3014">
        <f t="shared" si="47"/>
        <v>40.200000000000003</v>
      </c>
      <c r="F3014" t="str">
        <f>IF(_xlfn.XLOOKUP(A3014,'Shipment Detail'!N:N,'Shipment Detail'!D:D)="entreprise","E","P")</f>
        <v>E</v>
      </c>
    </row>
    <row r="3015" spans="1:6" x14ac:dyDescent="0.2">
      <c r="A3015" s="6">
        <v>873544446698</v>
      </c>
      <c r="B3015" t="s">
        <v>57</v>
      </c>
      <c r="C3015" s="3">
        <v>14.480000000000004</v>
      </c>
      <c r="D3015">
        <v>64.680000000000007</v>
      </c>
      <c r="E3015">
        <f t="shared" si="47"/>
        <v>29.400000000000002</v>
      </c>
      <c r="F3015" t="str">
        <f>IF(_xlfn.XLOOKUP(A3015,'Shipment Detail'!N:N,'Shipment Detail'!D:D)="entreprise","E","P")</f>
        <v>E</v>
      </c>
    </row>
    <row r="3016" spans="1:6" x14ac:dyDescent="0.2">
      <c r="A3016" s="6">
        <v>873544481678</v>
      </c>
      <c r="B3016" t="s">
        <v>57</v>
      </c>
      <c r="C3016" s="3">
        <v>9.4600000000000009</v>
      </c>
      <c r="D3016">
        <v>33</v>
      </c>
      <c r="E3016">
        <f t="shared" si="47"/>
        <v>15</v>
      </c>
      <c r="F3016" t="str">
        <f>IF(_xlfn.XLOOKUP(A3016,'Shipment Detail'!N:N,'Shipment Detail'!D:D)="entreprise","E","P")</f>
        <v>E</v>
      </c>
    </row>
    <row r="3017" spans="1:6" x14ac:dyDescent="0.2">
      <c r="A3017" s="6">
        <v>873544528030</v>
      </c>
      <c r="B3017" t="s">
        <v>57</v>
      </c>
      <c r="C3017" s="3">
        <v>21.840000000000003</v>
      </c>
      <c r="D3017">
        <v>113.96</v>
      </c>
      <c r="E3017">
        <f t="shared" si="47"/>
        <v>51.7</v>
      </c>
      <c r="F3017" t="str">
        <f>IF(_xlfn.XLOOKUP(A3017,'Shipment Detail'!N:N,'Shipment Detail'!D:D)="entreprise","E","P")</f>
        <v>E</v>
      </c>
    </row>
    <row r="3018" spans="1:6" x14ac:dyDescent="0.2">
      <c r="A3018" s="6">
        <v>873544561061</v>
      </c>
      <c r="B3018" t="s">
        <v>57</v>
      </c>
      <c r="C3018" s="3">
        <v>18.829999999999998</v>
      </c>
      <c r="D3018">
        <v>93.94</v>
      </c>
      <c r="E3018">
        <f t="shared" si="47"/>
        <v>42.7</v>
      </c>
      <c r="F3018" t="str">
        <f>IF(_xlfn.XLOOKUP(A3018,'Shipment Detail'!N:N,'Shipment Detail'!D:D)="entreprise","E","P")</f>
        <v>E</v>
      </c>
    </row>
    <row r="3019" spans="1:6" x14ac:dyDescent="0.2">
      <c r="A3019" s="6">
        <v>873544637287</v>
      </c>
      <c r="B3019" t="s">
        <v>57</v>
      </c>
      <c r="C3019" s="3">
        <v>10.129999999999995</v>
      </c>
      <c r="D3019">
        <v>37.4</v>
      </c>
      <c r="E3019">
        <f t="shared" si="47"/>
        <v>17</v>
      </c>
      <c r="F3019" t="str">
        <f>IF(_xlfn.XLOOKUP(A3019,'Shipment Detail'!N:N,'Shipment Detail'!D:D)="entreprise","E","P")</f>
        <v>E</v>
      </c>
    </row>
    <row r="3020" spans="1:6" x14ac:dyDescent="0.2">
      <c r="A3020" s="6">
        <v>873544643455</v>
      </c>
      <c r="B3020" t="s">
        <v>57</v>
      </c>
      <c r="C3020" s="3">
        <v>15.159999999999997</v>
      </c>
      <c r="D3020">
        <v>69.08</v>
      </c>
      <c r="E3020">
        <f t="shared" si="47"/>
        <v>31.400000000000002</v>
      </c>
      <c r="F3020" t="str">
        <f>IF(_xlfn.XLOOKUP(A3020,'Shipment Detail'!N:N,'Shipment Detail'!D:D)="entreprise","E","P")</f>
        <v>E</v>
      </c>
    </row>
    <row r="3021" spans="1:6" x14ac:dyDescent="0.2">
      <c r="A3021" s="6">
        <v>873544681548</v>
      </c>
      <c r="B3021" t="s">
        <v>57</v>
      </c>
      <c r="C3021" s="3">
        <v>9.4600000000000009</v>
      </c>
      <c r="D3021">
        <v>33</v>
      </c>
      <c r="E3021">
        <f t="shared" si="47"/>
        <v>15</v>
      </c>
      <c r="F3021" t="str">
        <f>IF(_xlfn.XLOOKUP(A3021,'Shipment Detail'!N:N,'Shipment Detail'!D:D)="entreprise","E","P")</f>
        <v>E</v>
      </c>
    </row>
    <row r="3022" spans="1:6" x14ac:dyDescent="0.2">
      <c r="A3022" s="6">
        <v>873544696047</v>
      </c>
      <c r="B3022" t="s">
        <v>57</v>
      </c>
      <c r="C3022" s="3">
        <v>17.839999999999996</v>
      </c>
      <c r="D3022">
        <v>87.12</v>
      </c>
      <c r="E3022">
        <f t="shared" si="47"/>
        <v>39.6</v>
      </c>
      <c r="F3022" t="str">
        <f>IF(_xlfn.XLOOKUP(A3022,'Shipment Detail'!N:N,'Shipment Detail'!D:D)="entreprise","E","P")</f>
        <v>E</v>
      </c>
    </row>
    <row r="3023" spans="1:6" x14ac:dyDescent="0.2">
      <c r="A3023" s="6">
        <v>873544756013</v>
      </c>
      <c r="B3023" t="s">
        <v>57</v>
      </c>
      <c r="C3023" s="3">
        <v>13.479999999999997</v>
      </c>
      <c r="D3023">
        <v>59.4</v>
      </c>
      <c r="E3023">
        <f t="shared" si="47"/>
        <v>27</v>
      </c>
      <c r="F3023" t="str">
        <f>IF(_xlfn.XLOOKUP(A3023,'Shipment Detail'!N:N,'Shipment Detail'!D:D)="entreprise","E","P")</f>
        <v>E</v>
      </c>
    </row>
    <row r="3024" spans="1:6" x14ac:dyDescent="0.2">
      <c r="A3024" s="6">
        <v>873544810194</v>
      </c>
      <c r="B3024" t="s">
        <v>57</v>
      </c>
      <c r="C3024" s="3">
        <v>10.800000000000004</v>
      </c>
      <c r="D3024">
        <v>41.8</v>
      </c>
      <c r="E3024">
        <f t="shared" si="47"/>
        <v>19</v>
      </c>
      <c r="F3024" t="str">
        <f>IF(_xlfn.XLOOKUP(A3024,'Shipment Detail'!N:N,'Shipment Detail'!D:D)="entreprise","E","P")</f>
        <v>E</v>
      </c>
    </row>
    <row r="3025" spans="1:6" x14ac:dyDescent="0.2">
      <c r="A3025" s="6">
        <v>873544864908</v>
      </c>
      <c r="B3025" t="s">
        <v>57</v>
      </c>
      <c r="C3025" s="3">
        <v>22.849999999999994</v>
      </c>
      <c r="D3025">
        <v>119.46</v>
      </c>
      <c r="E3025">
        <f t="shared" si="47"/>
        <v>54.2</v>
      </c>
      <c r="F3025" t="str">
        <f>IF(_xlfn.XLOOKUP(A3025,'Shipment Detail'!N:N,'Shipment Detail'!D:D)="entreprise","E","P")</f>
        <v>E</v>
      </c>
    </row>
    <row r="3026" spans="1:6" x14ac:dyDescent="0.2">
      <c r="A3026" s="6">
        <v>873544898696</v>
      </c>
      <c r="B3026" t="s">
        <v>57</v>
      </c>
      <c r="C3026" s="3">
        <v>8.4599999999999973</v>
      </c>
      <c r="D3026">
        <v>26.4</v>
      </c>
      <c r="E3026">
        <f t="shared" si="47"/>
        <v>12</v>
      </c>
      <c r="F3026" t="str">
        <f>IF(_xlfn.XLOOKUP(A3026,'Shipment Detail'!N:N,'Shipment Detail'!D:D)="entreprise","E","P")</f>
        <v>E</v>
      </c>
    </row>
    <row r="3027" spans="1:6" x14ac:dyDescent="0.2">
      <c r="A3027" s="6">
        <v>873544930214</v>
      </c>
      <c r="B3027" t="s">
        <v>57</v>
      </c>
      <c r="C3027" s="3">
        <v>12.810000000000002</v>
      </c>
      <c r="D3027">
        <v>55</v>
      </c>
      <c r="E3027">
        <f t="shared" si="47"/>
        <v>25</v>
      </c>
      <c r="F3027" t="str">
        <f>IF(_xlfn.XLOOKUP(A3027,'Shipment Detail'!N:N,'Shipment Detail'!D:D)="entreprise","E","P")</f>
        <v>E</v>
      </c>
    </row>
    <row r="3028" spans="1:6" x14ac:dyDescent="0.2">
      <c r="A3028" s="6">
        <v>873544973618</v>
      </c>
      <c r="B3028" t="s">
        <v>57</v>
      </c>
      <c r="C3028" s="3">
        <v>9.8000000000000007</v>
      </c>
      <c r="D3028">
        <v>34.1</v>
      </c>
      <c r="E3028">
        <f t="shared" si="47"/>
        <v>15.5</v>
      </c>
      <c r="F3028" t="str">
        <f>IF(_xlfn.XLOOKUP(A3028,'Shipment Detail'!N:N,'Shipment Detail'!D:D)="entreprise","E","P")</f>
        <v>E</v>
      </c>
    </row>
    <row r="3029" spans="1:6" x14ac:dyDescent="0.2">
      <c r="A3029" s="6">
        <v>873545519097</v>
      </c>
      <c r="B3029" t="s">
        <v>57</v>
      </c>
      <c r="C3029" s="3">
        <v>24.86</v>
      </c>
      <c r="D3029">
        <v>134.19999999999999</v>
      </c>
      <c r="E3029">
        <f t="shared" si="47"/>
        <v>60.9</v>
      </c>
      <c r="F3029" t="str">
        <f>IF(_xlfn.XLOOKUP(A3029,'Shipment Detail'!N:N,'Shipment Detail'!D:D)="entreprise","E","P")</f>
        <v>E</v>
      </c>
    </row>
    <row r="3030" spans="1:6" x14ac:dyDescent="0.2">
      <c r="A3030" s="6">
        <v>873545622306</v>
      </c>
      <c r="B3030" t="s">
        <v>57</v>
      </c>
      <c r="C3030" s="3">
        <v>16.830000000000005</v>
      </c>
      <c r="D3030">
        <v>81.400000000000006</v>
      </c>
      <c r="E3030">
        <f t="shared" si="47"/>
        <v>37</v>
      </c>
      <c r="F3030" t="str">
        <f>IF(_xlfn.XLOOKUP(A3030,'Shipment Detail'!N:N,'Shipment Detail'!D:D)="entreprise","E","P")</f>
        <v>E</v>
      </c>
    </row>
    <row r="3031" spans="1:6" x14ac:dyDescent="0.2">
      <c r="A3031" s="6">
        <v>873545786869</v>
      </c>
      <c r="B3031" t="s">
        <v>57</v>
      </c>
      <c r="C3031" s="3">
        <v>9.4600000000000009</v>
      </c>
      <c r="D3031">
        <v>33</v>
      </c>
      <c r="E3031">
        <f t="shared" si="47"/>
        <v>15</v>
      </c>
      <c r="F3031" t="str">
        <f>IF(_xlfn.XLOOKUP(A3031,'Shipment Detail'!N:N,'Shipment Detail'!D:D)="entreprise","E","P")</f>
        <v>E</v>
      </c>
    </row>
    <row r="3032" spans="1:6" x14ac:dyDescent="0.2">
      <c r="A3032" s="6">
        <v>873545840540</v>
      </c>
      <c r="B3032" t="s">
        <v>57</v>
      </c>
      <c r="C3032" s="3">
        <v>10.800000000000004</v>
      </c>
      <c r="D3032">
        <v>41.36</v>
      </c>
      <c r="E3032">
        <f t="shared" si="47"/>
        <v>18.8</v>
      </c>
      <c r="F3032" t="str">
        <f>IF(_xlfn.XLOOKUP(A3032,'Shipment Detail'!N:N,'Shipment Detail'!D:D)="entreprise","E","P")</f>
        <v>E</v>
      </c>
    </row>
    <row r="3033" spans="1:6" x14ac:dyDescent="0.2">
      <c r="A3033" s="6">
        <v>873545891036</v>
      </c>
      <c r="B3033" t="s">
        <v>57</v>
      </c>
      <c r="C3033" s="3">
        <v>12.14</v>
      </c>
      <c r="D3033">
        <v>50.38</v>
      </c>
      <c r="E3033">
        <f t="shared" si="47"/>
        <v>22.900000000000002</v>
      </c>
      <c r="F3033" t="str">
        <f>IF(_xlfn.XLOOKUP(A3033,'Shipment Detail'!N:N,'Shipment Detail'!D:D)="entreprise","E","P")</f>
        <v>E</v>
      </c>
    </row>
    <row r="3034" spans="1:6" x14ac:dyDescent="0.2">
      <c r="A3034" s="6">
        <v>873545920437</v>
      </c>
      <c r="B3034" t="s">
        <v>57</v>
      </c>
      <c r="C3034" s="3">
        <v>15.830000000000005</v>
      </c>
      <c r="D3034">
        <v>73.92</v>
      </c>
      <c r="E3034">
        <f t="shared" si="47"/>
        <v>33.6</v>
      </c>
      <c r="F3034" t="str">
        <f>IF(_xlfn.XLOOKUP(A3034,'Shipment Detail'!N:N,'Shipment Detail'!D:D)="entreprise","E","P")</f>
        <v>E</v>
      </c>
    </row>
    <row r="3035" spans="1:6" x14ac:dyDescent="0.2">
      <c r="A3035" s="6">
        <v>873545967056</v>
      </c>
      <c r="B3035" t="s">
        <v>57</v>
      </c>
      <c r="C3035" s="3">
        <v>9.1300000000000026</v>
      </c>
      <c r="D3035">
        <v>30.8</v>
      </c>
      <c r="E3035">
        <f t="shared" si="47"/>
        <v>14</v>
      </c>
      <c r="F3035" t="str">
        <f>IF(_xlfn.XLOOKUP(A3035,'Shipment Detail'!N:N,'Shipment Detail'!D:D)="entreprise","E","P")</f>
        <v>E</v>
      </c>
    </row>
    <row r="3036" spans="1:6" x14ac:dyDescent="0.2">
      <c r="A3036" s="6">
        <v>873546019284</v>
      </c>
      <c r="B3036" t="s">
        <v>57</v>
      </c>
      <c r="C3036" s="3">
        <v>19.840000000000003</v>
      </c>
      <c r="D3036">
        <v>99.44</v>
      </c>
      <c r="E3036">
        <f t="shared" si="47"/>
        <v>45.2</v>
      </c>
      <c r="F3036" t="str">
        <f>IF(_xlfn.XLOOKUP(A3036,'Shipment Detail'!N:N,'Shipment Detail'!D:D)="entreprise","E","P")</f>
        <v>E</v>
      </c>
    </row>
    <row r="3037" spans="1:6" x14ac:dyDescent="0.2">
      <c r="A3037" s="6">
        <v>873546054264</v>
      </c>
      <c r="B3037" t="s">
        <v>57</v>
      </c>
      <c r="C3037" s="3">
        <v>10.469999999999999</v>
      </c>
      <c r="D3037">
        <v>39.6</v>
      </c>
      <c r="E3037">
        <f t="shared" si="47"/>
        <v>18</v>
      </c>
      <c r="F3037" t="str">
        <f>IF(_xlfn.XLOOKUP(A3037,'Shipment Detail'!N:N,'Shipment Detail'!D:D)="entreprise","E","P")</f>
        <v>E</v>
      </c>
    </row>
    <row r="3038" spans="1:6" x14ac:dyDescent="0.2">
      <c r="A3038" s="6">
        <v>873546075906</v>
      </c>
      <c r="B3038" t="s">
        <v>57</v>
      </c>
      <c r="C3038" s="3">
        <v>5.1099999999999994</v>
      </c>
      <c r="D3038">
        <v>3.08</v>
      </c>
      <c r="E3038">
        <f t="shared" si="47"/>
        <v>1.4000000000000001</v>
      </c>
      <c r="F3038" t="str">
        <f>IF(_xlfn.XLOOKUP(A3038,'Shipment Detail'!N:N,'Shipment Detail'!D:D)="entreprise","E","P")</f>
        <v>E</v>
      </c>
    </row>
    <row r="3039" spans="1:6" x14ac:dyDescent="0.2">
      <c r="A3039" s="6">
        <v>873546093066</v>
      </c>
      <c r="B3039" t="s">
        <v>57</v>
      </c>
      <c r="C3039" s="3">
        <v>7.7900000000000027</v>
      </c>
      <c r="D3039">
        <v>21.56</v>
      </c>
      <c r="E3039">
        <f t="shared" si="47"/>
        <v>9.7999999999999989</v>
      </c>
      <c r="F3039" t="str">
        <f>IF(_xlfn.XLOOKUP(A3039,'Shipment Detail'!N:N,'Shipment Detail'!D:D)="entreprise","E","P")</f>
        <v>E</v>
      </c>
    </row>
    <row r="3040" spans="1:6" x14ac:dyDescent="0.2">
      <c r="A3040" s="6">
        <v>873546130362</v>
      </c>
      <c r="B3040" t="s">
        <v>57</v>
      </c>
      <c r="C3040" s="3">
        <v>9.1300000000000026</v>
      </c>
      <c r="D3040">
        <v>30.8</v>
      </c>
      <c r="E3040">
        <f t="shared" si="47"/>
        <v>14</v>
      </c>
      <c r="F3040" t="str">
        <f>IF(_xlfn.XLOOKUP(A3040,'Shipment Detail'!N:N,'Shipment Detail'!D:D)="entreprise","E","P")</f>
        <v>E</v>
      </c>
    </row>
    <row r="3041" spans="1:6" x14ac:dyDescent="0.2">
      <c r="A3041" s="6">
        <v>873546155208</v>
      </c>
      <c r="B3041" t="s">
        <v>57</v>
      </c>
      <c r="C3041" s="3">
        <v>17.5</v>
      </c>
      <c r="D3041">
        <v>85.8</v>
      </c>
      <c r="E3041">
        <f t="shared" si="47"/>
        <v>39</v>
      </c>
      <c r="F3041" t="str">
        <f>IF(_xlfn.XLOOKUP(A3041,'Shipment Detail'!N:N,'Shipment Detail'!D:D)="entreprise","E","P")</f>
        <v>E</v>
      </c>
    </row>
    <row r="3042" spans="1:6" x14ac:dyDescent="0.2">
      <c r="A3042" s="6">
        <v>873546182911</v>
      </c>
      <c r="B3042" t="s">
        <v>57</v>
      </c>
      <c r="C3042" s="3">
        <v>10.469999999999999</v>
      </c>
      <c r="D3042">
        <v>39.6</v>
      </c>
      <c r="E3042">
        <f t="shared" si="47"/>
        <v>18</v>
      </c>
      <c r="F3042" t="str">
        <f>IF(_xlfn.XLOOKUP(A3042,'Shipment Detail'!N:N,'Shipment Detail'!D:D)="entreprise","E","P")</f>
        <v>E</v>
      </c>
    </row>
    <row r="3043" spans="1:6" x14ac:dyDescent="0.2">
      <c r="A3043" s="6">
        <v>873546259423</v>
      </c>
      <c r="B3043" t="s">
        <v>57</v>
      </c>
      <c r="C3043" s="3">
        <v>9.4600000000000009</v>
      </c>
      <c r="D3043">
        <v>33</v>
      </c>
      <c r="E3043">
        <f t="shared" si="47"/>
        <v>15</v>
      </c>
      <c r="F3043" t="str">
        <f>IF(_xlfn.XLOOKUP(A3043,'Shipment Detail'!N:N,'Shipment Detail'!D:D)="entreprise","E","P")</f>
        <v>E</v>
      </c>
    </row>
    <row r="3044" spans="1:6" x14ac:dyDescent="0.2">
      <c r="A3044" s="6">
        <v>873546302379</v>
      </c>
      <c r="B3044" t="s">
        <v>57</v>
      </c>
      <c r="C3044" s="3">
        <v>16.830000000000005</v>
      </c>
      <c r="D3044">
        <v>80.08</v>
      </c>
      <c r="E3044">
        <f t="shared" si="47"/>
        <v>36.4</v>
      </c>
      <c r="F3044" t="str">
        <f>IF(_xlfn.XLOOKUP(A3044,'Shipment Detail'!N:N,'Shipment Detail'!D:D)="entreprise","E","P")</f>
        <v>E</v>
      </c>
    </row>
    <row r="3045" spans="1:6" x14ac:dyDescent="0.2">
      <c r="A3045" s="6">
        <v>873546344560</v>
      </c>
      <c r="B3045" t="s">
        <v>57</v>
      </c>
      <c r="C3045" s="3">
        <v>15.830000000000005</v>
      </c>
      <c r="D3045">
        <v>73.260000000000005</v>
      </c>
      <c r="E3045">
        <f t="shared" si="47"/>
        <v>33.300000000000004</v>
      </c>
      <c r="F3045" t="str">
        <f>IF(_xlfn.XLOOKUP(A3045,'Shipment Detail'!N:N,'Shipment Detail'!D:D)="entreprise","E","P")</f>
        <v>E</v>
      </c>
    </row>
    <row r="3046" spans="1:6" x14ac:dyDescent="0.2">
      <c r="A3046" s="6">
        <v>873546397861</v>
      </c>
      <c r="B3046" t="s">
        <v>57</v>
      </c>
      <c r="C3046" s="3">
        <v>13.479999999999997</v>
      </c>
      <c r="D3046">
        <v>59.4</v>
      </c>
      <c r="E3046">
        <f t="shared" si="47"/>
        <v>27</v>
      </c>
      <c r="F3046" t="str">
        <f>IF(_xlfn.XLOOKUP(A3046,'Shipment Detail'!N:N,'Shipment Detail'!D:D)="entreprise","E","P")</f>
        <v>E</v>
      </c>
    </row>
    <row r="3047" spans="1:6" x14ac:dyDescent="0.2">
      <c r="A3047" s="6">
        <v>873546447550</v>
      </c>
      <c r="B3047" t="s">
        <v>57</v>
      </c>
      <c r="C3047" s="3">
        <v>10.129999999999995</v>
      </c>
      <c r="D3047">
        <v>37.4</v>
      </c>
      <c r="E3047">
        <f t="shared" si="47"/>
        <v>17</v>
      </c>
      <c r="F3047" t="str">
        <f>IF(_xlfn.XLOOKUP(A3047,'Shipment Detail'!N:N,'Shipment Detail'!D:D)="entreprise","E","P")</f>
        <v>E</v>
      </c>
    </row>
    <row r="3048" spans="1:6" x14ac:dyDescent="0.2">
      <c r="A3048" s="6">
        <v>873546485047</v>
      </c>
      <c r="B3048" t="s">
        <v>57</v>
      </c>
      <c r="C3048" s="3">
        <v>14.150000000000006</v>
      </c>
      <c r="D3048">
        <v>63.8</v>
      </c>
      <c r="E3048">
        <f t="shared" si="47"/>
        <v>29</v>
      </c>
      <c r="F3048" t="str">
        <f>IF(_xlfn.XLOOKUP(A3048,'Shipment Detail'!N:N,'Shipment Detail'!D:D)="entreprise","E","P")</f>
        <v>E</v>
      </c>
    </row>
    <row r="3049" spans="1:6" x14ac:dyDescent="0.2">
      <c r="A3049" s="6">
        <v>873546544598</v>
      </c>
      <c r="B3049" t="s">
        <v>57</v>
      </c>
      <c r="C3049" s="3">
        <v>18.159999999999997</v>
      </c>
      <c r="D3049">
        <v>90.2</v>
      </c>
      <c r="E3049">
        <f t="shared" si="47"/>
        <v>41</v>
      </c>
      <c r="F3049" t="str">
        <f>IF(_xlfn.XLOOKUP(A3049,'Shipment Detail'!N:N,'Shipment Detail'!D:D)="entreprise","E","P")</f>
        <v>E</v>
      </c>
    </row>
    <row r="3050" spans="1:6" x14ac:dyDescent="0.2">
      <c r="A3050" s="6">
        <v>873546577876</v>
      </c>
      <c r="B3050" t="s">
        <v>57</v>
      </c>
      <c r="C3050" s="3">
        <v>14.480000000000004</v>
      </c>
      <c r="D3050">
        <v>66</v>
      </c>
      <c r="E3050">
        <f t="shared" si="47"/>
        <v>30</v>
      </c>
      <c r="F3050" t="str">
        <f>IF(_xlfn.XLOOKUP(A3050,'Shipment Detail'!N:N,'Shipment Detail'!D:D)="entreprise","E","P")</f>
        <v>E</v>
      </c>
    </row>
    <row r="3051" spans="1:6" x14ac:dyDescent="0.2">
      <c r="A3051" s="6">
        <v>873546618711</v>
      </c>
      <c r="B3051" t="s">
        <v>57</v>
      </c>
      <c r="C3051" s="3">
        <v>9.8000000000000007</v>
      </c>
      <c r="D3051">
        <v>35.200000000000003</v>
      </c>
      <c r="E3051">
        <f t="shared" si="47"/>
        <v>16</v>
      </c>
      <c r="F3051" t="str">
        <f>IF(_xlfn.XLOOKUP(A3051,'Shipment Detail'!N:N,'Shipment Detail'!D:D)="entreprise","E","P")</f>
        <v>E</v>
      </c>
    </row>
    <row r="3052" spans="1:6" x14ac:dyDescent="0.2">
      <c r="A3052" s="6">
        <v>873546651960</v>
      </c>
      <c r="B3052" t="s">
        <v>57</v>
      </c>
      <c r="C3052" s="3">
        <v>15.159999999999997</v>
      </c>
      <c r="D3052">
        <v>69.3</v>
      </c>
      <c r="E3052">
        <f t="shared" si="47"/>
        <v>31.5</v>
      </c>
      <c r="F3052" t="str">
        <f>IF(_xlfn.XLOOKUP(A3052,'Shipment Detail'!N:N,'Shipment Detail'!D:D)="entreprise","E","P")</f>
        <v>E</v>
      </c>
    </row>
    <row r="3053" spans="1:6" x14ac:dyDescent="0.2">
      <c r="A3053" s="6">
        <v>873546753370</v>
      </c>
      <c r="B3053" t="s">
        <v>57</v>
      </c>
      <c r="C3053" s="3">
        <v>18.500000000000007</v>
      </c>
      <c r="D3053">
        <v>91.74</v>
      </c>
      <c r="E3053">
        <f t="shared" si="47"/>
        <v>41.7</v>
      </c>
      <c r="F3053" t="str">
        <f>IF(_xlfn.XLOOKUP(A3053,'Shipment Detail'!N:N,'Shipment Detail'!D:D)="entreprise","E","P")</f>
        <v>E</v>
      </c>
    </row>
    <row r="3054" spans="1:6" x14ac:dyDescent="0.2">
      <c r="A3054" s="6">
        <v>873547772730</v>
      </c>
      <c r="B3054" t="s">
        <v>57</v>
      </c>
      <c r="C3054" s="3">
        <v>16.830000000000005</v>
      </c>
      <c r="D3054">
        <v>80.959999999999994</v>
      </c>
      <c r="E3054">
        <f t="shared" si="47"/>
        <v>36.800000000000004</v>
      </c>
      <c r="F3054" t="str">
        <f>IF(_xlfn.XLOOKUP(A3054,'Shipment Detail'!N:N,'Shipment Detail'!D:D)="entreprise","E","P")</f>
        <v>E</v>
      </c>
    </row>
    <row r="3055" spans="1:6" x14ac:dyDescent="0.2">
      <c r="A3055" s="6">
        <v>873547973672</v>
      </c>
      <c r="B3055" t="s">
        <v>57</v>
      </c>
      <c r="C3055" s="3">
        <v>10.129999999999995</v>
      </c>
      <c r="D3055">
        <v>37.4</v>
      </c>
      <c r="E3055">
        <f t="shared" si="47"/>
        <v>17</v>
      </c>
      <c r="F3055" t="str">
        <f>IF(_xlfn.XLOOKUP(A3055,'Shipment Detail'!N:N,'Shipment Detail'!D:D)="entreprise","E","P")</f>
        <v>E</v>
      </c>
    </row>
    <row r="3056" spans="1:6" x14ac:dyDescent="0.2">
      <c r="A3056" s="6">
        <v>873548000061</v>
      </c>
      <c r="B3056" t="s">
        <v>57</v>
      </c>
      <c r="C3056" s="3">
        <v>23.52000000000001</v>
      </c>
      <c r="D3056">
        <v>124.3</v>
      </c>
      <c r="E3056">
        <f t="shared" si="47"/>
        <v>56.4</v>
      </c>
      <c r="F3056" t="str">
        <f>IF(_xlfn.XLOOKUP(A3056,'Shipment Detail'!N:N,'Shipment Detail'!D:D)="entreprise","E","P")</f>
        <v>E</v>
      </c>
    </row>
    <row r="3057" spans="1:6" x14ac:dyDescent="0.2">
      <c r="A3057" s="6">
        <v>873548037426</v>
      </c>
      <c r="B3057" t="s">
        <v>57</v>
      </c>
      <c r="C3057" s="3">
        <v>14.82</v>
      </c>
      <c r="D3057">
        <v>66.66</v>
      </c>
      <c r="E3057">
        <f t="shared" si="47"/>
        <v>30.3</v>
      </c>
      <c r="F3057" t="str">
        <f>IF(_xlfn.XLOOKUP(A3057,'Shipment Detail'!N:N,'Shipment Detail'!D:D)="entreprise","E","P")</f>
        <v>E</v>
      </c>
    </row>
    <row r="3058" spans="1:6" x14ac:dyDescent="0.2">
      <c r="A3058" s="6">
        <v>873548075324</v>
      </c>
      <c r="B3058" t="s">
        <v>57</v>
      </c>
      <c r="C3058" s="3">
        <v>10.800000000000004</v>
      </c>
      <c r="D3058">
        <v>40.700000000000003</v>
      </c>
      <c r="E3058">
        <f t="shared" si="47"/>
        <v>18.5</v>
      </c>
      <c r="F3058" t="str">
        <f>IF(_xlfn.XLOOKUP(A3058,'Shipment Detail'!N:N,'Shipment Detail'!D:D)="entreprise","E","P")</f>
        <v>E</v>
      </c>
    </row>
    <row r="3059" spans="1:6" x14ac:dyDescent="0.2">
      <c r="A3059" s="6">
        <v>873548098667</v>
      </c>
      <c r="B3059" t="s">
        <v>57</v>
      </c>
      <c r="C3059" s="3">
        <v>9.8000000000000007</v>
      </c>
      <c r="D3059">
        <v>33.880000000000003</v>
      </c>
      <c r="E3059">
        <f t="shared" si="47"/>
        <v>15.4</v>
      </c>
      <c r="F3059" t="str">
        <f>IF(_xlfn.XLOOKUP(A3059,'Shipment Detail'!N:N,'Shipment Detail'!D:D)="entreprise","E","P")</f>
        <v>E</v>
      </c>
    </row>
    <row r="3060" spans="1:6" x14ac:dyDescent="0.2">
      <c r="A3060" s="6">
        <v>873548128630</v>
      </c>
      <c r="B3060" t="s">
        <v>57</v>
      </c>
      <c r="C3060" s="3">
        <v>16.830000000000005</v>
      </c>
      <c r="D3060">
        <v>80.3</v>
      </c>
      <c r="E3060">
        <f t="shared" si="47"/>
        <v>36.5</v>
      </c>
      <c r="F3060" t="str">
        <f>IF(_xlfn.XLOOKUP(A3060,'Shipment Detail'!N:N,'Shipment Detail'!D:D)="entreprise","E","P")</f>
        <v>E</v>
      </c>
    </row>
    <row r="3061" spans="1:6" x14ac:dyDescent="0.2">
      <c r="A3061" s="6">
        <v>873548167086</v>
      </c>
      <c r="B3061" t="s">
        <v>57</v>
      </c>
      <c r="C3061" s="3">
        <v>10.800000000000004</v>
      </c>
      <c r="D3061">
        <v>41.8</v>
      </c>
      <c r="E3061">
        <f t="shared" si="47"/>
        <v>19</v>
      </c>
      <c r="F3061" t="str">
        <f>IF(_xlfn.XLOOKUP(A3061,'Shipment Detail'!N:N,'Shipment Detail'!D:D)="entreprise","E","P")</f>
        <v>E</v>
      </c>
    </row>
    <row r="3062" spans="1:6" x14ac:dyDescent="0.2">
      <c r="A3062" s="6">
        <v>873548181068</v>
      </c>
      <c r="B3062" t="s">
        <v>57</v>
      </c>
      <c r="C3062" s="3">
        <v>7.120000000000001</v>
      </c>
      <c r="D3062">
        <v>17.600000000000001</v>
      </c>
      <c r="E3062">
        <f t="shared" si="47"/>
        <v>8</v>
      </c>
      <c r="F3062" t="str">
        <f>IF(_xlfn.XLOOKUP(A3062,'Shipment Detail'!N:N,'Shipment Detail'!D:D)="entreprise","E","P")</f>
        <v>E</v>
      </c>
    </row>
    <row r="3063" spans="1:6" x14ac:dyDescent="0.2">
      <c r="A3063" s="6">
        <v>873548188408</v>
      </c>
      <c r="B3063" t="s">
        <v>57</v>
      </c>
      <c r="C3063" s="3">
        <v>61.349999999999994</v>
      </c>
      <c r="D3063">
        <v>332.2</v>
      </c>
      <c r="E3063">
        <f t="shared" si="47"/>
        <v>150.69999999999999</v>
      </c>
      <c r="F3063" t="str">
        <f>IF(_xlfn.XLOOKUP(A3063,'Shipment Detail'!N:N,'Shipment Detail'!D:D)="entreprise","E","P")</f>
        <v>E</v>
      </c>
    </row>
    <row r="3064" spans="1:6" x14ac:dyDescent="0.2">
      <c r="A3064" s="6">
        <v>873548415856</v>
      </c>
      <c r="B3064" t="s">
        <v>57</v>
      </c>
      <c r="C3064" s="3">
        <v>11.469999999999999</v>
      </c>
      <c r="D3064">
        <v>44.88</v>
      </c>
      <c r="E3064">
        <f t="shared" si="47"/>
        <v>20.400000000000002</v>
      </c>
      <c r="F3064" t="str">
        <f>IF(_xlfn.XLOOKUP(A3064,'Shipment Detail'!N:N,'Shipment Detail'!D:D)="entreprise","E","P")</f>
        <v>E</v>
      </c>
    </row>
    <row r="3065" spans="1:6" x14ac:dyDescent="0.2">
      <c r="A3065" s="6">
        <v>873548489090</v>
      </c>
      <c r="B3065" t="s">
        <v>57</v>
      </c>
      <c r="C3065" s="3">
        <v>20.170000000000002</v>
      </c>
      <c r="D3065">
        <v>102.74</v>
      </c>
      <c r="E3065">
        <f t="shared" si="47"/>
        <v>46.7</v>
      </c>
      <c r="F3065" t="str">
        <f>IF(_xlfn.XLOOKUP(A3065,'Shipment Detail'!N:N,'Shipment Detail'!D:D)="entreprise","E","P")</f>
        <v>E</v>
      </c>
    </row>
    <row r="3066" spans="1:6" x14ac:dyDescent="0.2">
      <c r="A3066" s="6">
        <v>873548655178</v>
      </c>
      <c r="B3066" t="s">
        <v>57</v>
      </c>
      <c r="C3066" s="3">
        <v>11.14</v>
      </c>
      <c r="D3066">
        <v>44</v>
      </c>
      <c r="E3066">
        <f t="shared" si="47"/>
        <v>20</v>
      </c>
      <c r="F3066" t="str">
        <f>IF(_xlfn.XLOOKUP(A3066,'Shipment Detail'!N:N,'Shipment Detail'!D:D)="entreprise","E","P")</f>
        <v>E</v>
      </c>
    </row>
    <row r="3067" spans="1:6" x14ac:dyDescent="0.2">
      <c r="A3067" s="6">
        <v>873548675765</v>
      </c>
      <c r="B3067" t="s">
        <v>57</v>
      </c>
      <c r="C3067" s="3">
        <v>8.129999999999999</v>
      </c>
      <c r="D3067">
        <v>22.88</v>
      </c>
      <c r="E3067">
        <f t="shared" si="47"/>
        <v>10.4</v>
      </c>
      <c r="F3067" t="str">
        <f>IF(_xlfn.XLOOKUP(A3067,'Shipment Detail'!N:N,'Shipment Detail'!D:D)="entreprise","E","P")</f>
        <v>E</v>
      </c>
    </row>
    <row r="3068" spans="1:6" x14ac:dyDescent="0.2">
      <c r="A3068" s="6">
        <v>873548695790</v>
      </c>
      <c r="B3068" t="s">
        <v>57</v>
      </c>
      <c r="C3068" s="3">
        <v>9.8000000000000007</v>
      </c>
      <c r="D3068">
        <v>33.44</v>
      </c>
      <c r="E3068">
        <f t="shared" si="47"/>
        <v>15.2</v>
      </c>
      <c r="F3068" t="str">
        <f>IF(_xlfn.XLOOKUP(A3068,'Shipment Detail'!N:N,'Shipment Detail'!D:D)="entreprise","E","P")</f>
        <v>E</v>
      </c>
    </row>
    <row r="3069" spans="1:6" x14ac:dyDescent="0.2">
      <c r="A3069" s="6">
        <v>873548730865</v>
      </c>
      <c r="B3069" t="s">
        <v>57</v>
      </c>
      <c r="C3069" s="3">
        <v>13.809999999999995</v>
      </c>
      <c r="D3069">
        <v>61.6</v>
      </c>
      <c r="E3069">
        <f t="shared" si="47"/>
        <v>28</v>
      </c>
      <c r="F3069" t="str">
        <f>IF(_xlfn.XLOOKUP(A3069,'Shipment Detail'!N:N,'Shipment Detail'!D:D)="entreprise","E","P")</f>
        <v>E</v>
      </c>
    </row>
    <row r="3070" spans="1:6" x14ac:dyDescent="0.2">
      <c r="A3070" s="6">
        <v>873548770777</v>
      </c>
      <c r="B3070" t="s">
        <v>57</v>
      </c>
      <c r="C3070" s="3">
        <v>9.8000000000000007</v>
      </c>
      <c r="D3070">
        <v>34.32</v>
      </c>
      <c r="E3070">
        <f t="shared" si="47"/>
        <v>15.6</v>
      </c>
      <c r="F3070" t="str">
        <f>IF(_xlfn.XLOOKUP(A3070,'Shipment Detail'!N:N,'Shipment Detail'!D:D)="entreprise","E","P")</f>
        <v>E</v>
      </c>
    </row>
    <row r="3071" spans="1:6" x14ac:dyDescent="0.2">
      <c r="A3071" s="6">
        <v>873548797420</v>
      </c>
      <c r="B3071" t="s">
        <v>57</v>
      </c>
      <c r="C3071" s="3">
        <v>16.5</v>
      </c>
      <c r="D3071">
        <v>78.319999999999993</v>
      </c>
      <c r="E3071">
        <f t="shared" si="47"/>
        <v>35.6</v>
      </c>
      <c r="F3071" t="str">
        <f>IF(_xlfn.XLOOKUP(A3071,'Shipment Detail'!N:N,'Shipment Detail'!D:D)="entreprise","E","P")</f>
        <v>E</v>
      </c>
    </row>
    <row r="3072" spans="1:6" x14ac:dyDescent="0.2">
      <c r="A3072" s="6">
        <v>873548831040</v>
      </c>
      <c r="B3072" t="s">
        <v>57</v>
      </c>
      <c r="C3072" s="3">
        <v>9.1300000000000026</v>
      </c>
      <c r="D3072">
        <v>30.8</v>
      </c>
      <c r="E3072">
        <f t="shared" si="47"/>
        <v>14</v>
      </c>
      <c r="F3072" t="str">
        <f>IF(_xlfn.XLOOKUP(A3072,'Shipment Detail'!N:N,'Shipment Detail'!D:D)="entreprise","E","P")</f>
        <v>E</v>
      </c>
    </row>
    <row r="3073" spans="1:6" x14ac:dyDescent="0.2">
      <c r="A3073" s="6">
        <v>873548861000</v>
      </c>
      <c r="B3073" t="s">
        <v>57</v>
      </c>
      <c r="C3073" s="3">
        <v>9.1300000000000026</v>
      </c>
      <c r="D3073">
        <v>30.8</v>
      </c>
      <c r="E3073">
        <f t="shared" si="47"/>
        <v>14</v>
      </c>
      <c r="F3073" t="str">
        <f>IF(_xlfn.XLOOKUP(A3073,'Shipment Detail'!N:N,'Shipment Detail'!D:D)="entreprise","E","P")</f>
        <v>E</v>
      </c>
    </row>
    <row r="3074" spans="1:6" x14ac:dyDescent="0.2">
      <c r="A3074" s="6">
        <v>873548885030</v>
      </c>
      <c r="B3074" t="s">
        <v>57</v>
      </c>
      <c r="C3074" s="3">
        <v>9.4600000000000009</v>
      </c>
      <c r="D3074">
        <v>33</v>
      </c>
      <c r="E3074">
        <f t="shared" si="47"/>
        <v>15</v>
      </c>
      <c r="F3074" t="str">
        <f>IF(_xlfn.XLOOKUP(A3074,'Shipment Detail'!N:N,'Shipment Detail'!D:D)="entreprise","E","P")</f>
        <v>E</v>
      </c>
    </row>
    <row r="3075" spans="1:6" x14ac:dyDescent="0.2">
      <c r="A3075" s="6">
        <v>873548909372</v>
      </c>
      <c r="B3075" t="s">
        <v>57</v>
      </c>
      <c r="C3075" s="3">
        <v>9.8000000000000007</v>
      </c>
      <c r="D3075">
        <v>34.979999999999997</v>
      </c>
      <c r="E3075">
        <f t="shared" ref="E3075:E3138" si="48">ROUNDUP(D3075*0.453592,1)</f>
        <v>15.9</v>
      </c>
      <c r="F3075" t="str">
        <f>IF(_xlfn.XLOOKUP(A3075,'Shipment Detail'!N:N,'Shipment Detail'!D:D)="entreprise","E","P")</f>
        <v>E</v>
      </c>
    </row>
    <row r="3076" spans="1:6" x14ac:dyDescent="0.2">
      <c r="A3076" s="6">
        <v>873548958109</v>
      </c>
      <c r="B3076" t="s">
        <v>57</v>
      </c>
      <c r="C3076" s="3">
        <v>19.840000000000003</v>
      </c>
      <c r="D3076">
        <v>100.32</v>
      </c>
      <c r="E3076">
        <f t="shared" si="48"/>
        <v>45.6</v>
      </c>
      <c r="F3076" t="str">
        <f>IF(_xlfn.XLOOKUP(A3076,'Shipment Detail'!N:N,'Shipment Detail'!D:D)="entreprise","E","P")</f>
        <v>E</v>
      </c>
    </row>
    <row r="3077" spans="1:6" x14ac:dyDescent="0.2">
      <c r="A3077" s="6">
        <v>873549013090</v>
      </c>
      <c r="B3077" t="s">
        <v>57</v>
      </c>
      <c r="C3077" s="3">
        <v>9.8000000000000007</v>
      </c>
      <c r="D3077">
        <v>34.32</v>
      </c>
      <c r="E3077">
        <f t="shared" si="48"/>
        <v>15.6</v>
      </c>
      <c r="F3077" t="str">
        <f>IF(_xlfn.XLOOKUP(A3077,'Shipment Detail'!N:N,'Shipment Detail'!D:D)="entreprise","E","P")</f>
        <v>E</v>
      </c>
    </row>
    <row r="3078" spans="1:6" x14ac:dyDescent="0.2">
      <c r="A3078" s="6">
        <v>873549030965</v>
      </c>
      <c r="B3078" t="s">
        <v>57</v>
      </c>
      <c r="C3078" s="3">
        <v>9.1300000000000026</v>
      </c>
      <c r="D3078">
        <v>30.8</v>
      </c>
      <c r="E3078">
        <f t="shared" si="48"/>
        <v>14</v>
      </c>
      <c r="F3078" t="str">
        <f>IF(_xlfn.XLOOKUP(A3078,'Shipment Detail'!N:N,'Shipment Detail'!D:D)="entreprise","E","P")</f>
        <v>E</v>
      </c>
    </row>
    <row r="3079" spans="1:6" x14ac:dyDescent="0.2">
      <c r="A3079" s="6">
        <v>873550784225</v>
      </c>
      <c r="B3079" t="s">
        <v>57</v>
      </c>
      <c r="C3079" s="3">
        <v>18.500000000000007</v>
      </c>
      <c r="D3079">
        <v>90.64</v>
      </c>
      <c r="E3079">
        <f t="shared" si="48"/>
        <v>41.2</v>
      </c>
      <c r="F3079" t="str">
        <f>IF(_xlfn.XLOOKUP(A3079,'Shipment Detail'!N:N,'Shipment Detail'!D:D)="entreprise","E","P")</f>
        <v>E</v>
      </c>
    </row>
    <row r="3080" spans="1:6" x14ac:dyDescent="0.2">
      <c r="A3080" s="6">
        <v>873595448316</v>
      </c>
      <c r="B3080" t="s">
        <v>57</v>
      </c>
      <c r="C3080" s="3">
        <v>15.489999999999995</v>
      </c>
      <c r="D3080">
        <v>71.06</v>
      </c>
      <c r="E3080">
        <f t="shared" si="48"/>
        <v>32.300000000000004</v>
      </c>
      <c r="F3080" t="str">
        <f>IF(_xlfn.XLOOKUP(A3080,'Shipment Detail'!N:N,'Shipment Detail'!D:D)="entreprise","E","P")</f>
        <v>E</v>
      </c>
    </row>
    <row r="3081" spans="1:6" x14ac:dyDescent="0.2">
      <c r="A3081" s="6">
        <v>873595534860</v>
      </c>
      <c r="B3081" t="s">
        <v>57</v>
      </c>
      <c r="C3081" s="3">
        <v>16.159999999999997</v>
      </c>
      <c r="D3081">
        <v>75.239999999999995</v>
      </c>
      <c r="E3081">
        <f t="shared" si="48"/>
        <v>34.200000000000003</v>
      </c>
      <c r="F3081" t="str">
        <f>IF(_xlfn.XLOOKUP(A3081,'Shipment Detail'!N:N,'Shipment Detail'!D:D)="entreprise","E","P")</f>
        <v>E</v>
      </c>
    </row>
    <row r="3082" spans="1:6" x14ac:dyDescent="0.2">
      <c r="A3082" s="6">
        <v>873595591672</v>
      </c>
      <c r="B3082" t="s">
        <v>57</v>
      </c>
      <c r="C3082" s="3">
        <v>15.159999999999997</v>
      </c>
      <c r="D3082">
        <v>69.08</v>
      </c>
      <c r="E3082">
        <f t="shared" si="48"/>
        <v>31.400000000000002</v>
      </c>
      <c r="F3082" t="str">
        <f>IF(_xlfn.XLOOKUP(A3082,'Shipment Detail'!N:N,'Shipment Detail'!D:D)="entreprise","E","P")</f>
        <v>E</v>
      </c>
    </row>
    <row r="3083" spans="1:6" x14ac:dyDescent="0.2">
      <c r="A3083" s="6">
        <v>873595609564</v>
      </c>
      <c r="B3083" t="s">
        <v>57</v>
      </c>
      <c r="C3083" s="3">
        <v>13.809999999999995</v>
      </c>
      <c r="D3083">
        <v>61.6</v>
      </c>
      <c r="E3083">
        <f t="shared" si="48"/>
        <v>28</v>
      </c>
      <c r="F3083" t="str">
        <f>IF(_xlfn.XLOOKUP(A3083,'Shipment Detail'!N:N,'Shipment Detail'!D:D)="entreprise","E","P")</f>
        <v>E</v>
      </c>
    </row>
    <row r="3084" spans="1:6" x14ac:dyDescent="0.2">
      <c r="A3084" s="6">
        <v>873595632643</v>
      </c>
      <c r="B3084" t="s">
        <v>57</v>
      </c>
      <c r="C3084" s="3">
        <v>8.129999999999999</v>
      </c>
      <c r="D3084">
        <v>23.32</v>
      </c>
      <c r="E3084">
        <f t="shared" si="48"/>
        <v>10.6</v>
      </c>
      <c r="F3084" t="str">
        <f>IF(_xlfn.XLOOKUP(A3084,'Shipment Detail'!N:N,'Shipment Detail'!D:D)="entreprise","E","P")</f>
        <v>E</v>
      </c>
    </row>
    <row r="3085" spans="1:6" x14ac:dyDescent="0.2">
      <c r="A3085" s="6">
        <v>873595653516</v>
      </c>
      <c r="B3085" t="s">
        <v>57</v>
      </c>
      <c r="C3085" s="3">
        <v>8.129999999999999</v>
      </c>
      <c r="D3085">
        <v>24.2</v>
      </c>
      <c r="E3085">
        <f t="shared" si="48"/>
        <v>11</v>
      </c>
      <c r="F3085" t="str">
        <f>IF(_xlfn.XLOOKUP(A3085,'Shipment Detail'!N:N,'Shipment Detail'!D:D)="entreprise","E","P")</f>
        <v>E</v>
      </c>
    </row>
    <row r="3086" spans="1:6" x14ac:dyDescent="0.2">
      <c r="A3086" s="6">
        <v>873595669581</v>
      </c>
      <c r="B3086" t="s">
        <v>57</v>
      </c>
      <c r="C3086" s="3">
        <v>9.1300000000000026</v>
      </c>
      <c r="D3086">
        <v>30.8</v>
      </c>
      <c r="E3086">
        <f t="shared" si="48"/>
        <v>14</v>
      </c>
      <c r="F3086" t="str">
        <f>IF(_xlfn.XLOOKUP(A3086,'Shipment Detail'!N:N,'Shipment Detail'!D:D)="entreprise","E","P")</f>
        <v>E</v>
      </c>
    </row>
    <row r="3087" spans="1:6" x14ac:dyDescent="0.2">
      <c r="A3087" s="6">
        <v>873595688289</v>
      </c>
      <c r="B3087" t="s">
        <v>57</v>
      </c>
      <c r="C3087" s="3">
        <v>8.4599999999999973</v>
      </c>
      <c r="D3087">
        <v>26.4</v>
      </c>
      <c r="E3087">
        <f t="shared" si="48"/>
        <v>12</v>
      </c>
      <c r="F3087" t="str">
        <f>IF(_xlfn.XLOOKUP(A3087,'Shipment Detail'!N:N,'Shipment Detail'!D:D)="entreprise","E","P")</f>
        <v>E</v>
      </c>
    </row>
    <row r="3088" spans="1:6" x14ac:dyDescent="0.2">
      <c r="A3088" s="6">
        <v>873595738552</v>
      </c>
      <c r="B3088" t="s">
        <v>57</v>
      </c>
      <c r="C3088" s="3">
        <v>10.129999999999995</v>
      </c>
      <c r="D3088">
        <v>36.96</v>
      </c>
      <c r="E3088">
        <f t="shared" si="48"/>
        <v>16.8</v>
      </c>
      <c r="F3088" t="str">
        <f>IF(_xlfn.XLOOKUP(A3088,'Shipment Detail'!N:N,'Shipment Detail'!D:D)="entreprise","E","P")</f>
        <v>E</v>
      </c>
    </row>
    <row r="3089" spans="1:6" x14ac:dyDescent="0.2">
      <c r="A3089" s="6">
        <v>873595754386</v>
      </c>
      <c r="B3089" t="s">
        <v>57</v>
      </c>
      <c r="C3089" s="3">
        <v>10.129999999999995</v>
      </c>
      <c r="D3089">
        <v>35.64</v>
      </c>
      <c r="E3089">
        <f t="shared" si="48"/>
        <v>16.200000000000003</v>
      </c>
      <c r="F3089" t="str">
        <f>IF(_xlfn.XLOOKUP(A3089,'Shipment Detail'!N:N,'Shipment Detail'!D:D)="entreprise","E","P")</f>
        <v>E</v>
      </c>
    </row>
    <row r="3090" spans="1:6" x14ac:dyDescent="0.2">
      <c r="A3090" s="6">
        <v>873595797507</v>
      </c>
      <c r="B3090" t="s">
        <v>57</v>
      </c>
      <c r="C3090" s="3">
        <v>15.489999999999995</v>
      </c>
      <c r="D3090">
        <v>70.84</v>
      </c>
      <c r="E3090">
        <f t="shared" si="48"/>
        <v>32.200000000000003</v>
      </c>
      <c r="F3090" t="str">
        <f>IF(_xlfn.XLOOKUP(A3090,'Shipment Detail'!N:N,'Shipment Detail'!D:D)="entreprise","E","P")</f>
        <v>E</v>
      </c>
    </row>
    <row r="3091" spans="1:6" x14ac:dyDescent="0.2">
      <c r="A3091" s="6">
        <v>873595841036</v>
      </c>
      <c r="B3091" t="s">
        <v>57</v>
      </c>
      <c r="C3091" s="3">
        <v>7.4600000000000009</v>
      </c>
      <c r="D3091">
        <v>19.8</v>
      </c>
      <c r="E3091">
        <f t="shared" si="48"/>
        <v>9</v>
      </c>
      <c r="F3091" t="str">
        <f>IF(_xlfn.XLOOKUP(A3091,'Shipment Detail'!N:N,'Shipment Detail'!D:D)="entreprise","E","P")</f>
        <v>E</v>
      </c>
    </row>
    <row r="3092" spans="1:6" x14ac:dyDescent="0.2">
      <c r="A3092" s="6">
        <v>873595864070</v>
      </c>
      <c r="B3092" t="s">
        <v>57</v>
      </c>
      <c r="C3092" s="3">
        <v>10.129999999999995</v>
      </c>
      <c r="D3092">
        <v>36.96</v>
      </c>
      <c r="E3092">
        <f t="shared" si="48"/>
        <v>16.8</v>
      </c>
      <c r="F3092" t="str">
        <f>IF(_xlfn.XLOOKUP(A3092,'Shipment Detail'!N:N,'Shipment Detail'!D:D)="entreprise","E","P")</f>
        <v>E</v>
      </c>
    </row>
    <row r="3093" spans="1:6" x14ac:dyDescent="0.2">
      <c r="A3093" s="6">
        <v>873595879007</v>
      </c>
      <c r="B3093" t="s">
        <v>57</v>
      </c>
      <c r="C3093" s="3">
        <v>11.469999999999999</v>
      </c>
      <c r="D3093">
        <v>44.22</v>
      </c>
      <c r="E3093">
        <f t="shared" si="48"/>
        <v>20.100000000000001</v>
      </c>
      <c r="F3093" t="str">
        <f>IF(_xlfn.XLOOKUP(A3093,'Shipment Detail'!N:N,'Shipment Detail'!D:D)="entreprise","E","P")</f>
        <v>E</v>
      </c>
    </row>
    <row r="3094" spans="1:6" x14ac:dyDescent="0.2">
      <c r="A3094" s="6">
        <v>873595893868</v>
      </c>
      <c r="B3094" t="s">
        <v>57</v>
      </c>
      <c r="C3094" s="3">
        <v>10.469999999999999</v>
      </c>
      <c r="D3094">
        <v>38.28</v>
      </c>
      <c r="E3094">
        <f t="shared" si="48"/>
        <v>17.400000000000002</v>
      </c>
      <c r="F3094" t="str">
        <f>IF(_xlfn.XLOOKUP(A3094,'Shipment Detail'!N:N,'Shipment Detail'!D:D)="entreprise","E","P")</f>
        <v>E</v>
      </c>
    </row>
    <row r="3095" spans="1:6" x14ac:dyDescent="0.2">
      <c r="A3095" s="6">
        <v>873595912661</v>
      </c>
      <c r="B3095" t="s">
        <v>57</v>
      </c>
      <c r="C3095" s="3">
        <v>9.4600000000000009</v>
      </c>
      <c r="D3095">
        <v>33</v>
      </c>
      <c r="E3095">
        <f t="shared" si="48"/>
        <v>15</v>
      </c>
      <c r="F3095" t="str">
        <f>IF(_xlfn.XLOOKUP(A3095,'Shipment Detail'!N:N,'Shipment Detail'!D:D)="entreprise","E","P")</f>
        <v>E</v>
      </c>
    </row>
    <row r="3096" spans="1:6" x14ac:dyDescent="0.2">
      <c r="A3096" s="6">
        <v>873595925606</v>
      </c>
      <c r="B3096" t="s">
        <v>57</v>
      </c>
      <c r="C3096" s="3">
        <v>11.14</v>
      </c>
      <c r="D3096">
        <v>44</v>
      </c>
      <c r="E3096">
        <f t="shared" si="48"/>
        <v>20</v>
      </c>
      <c r="F3096" t="str">
        <f>IF(_xlfn.XLOOKUP(A3096,'Shipment Detail'!N:N,'Shipment Detail'!D:D)="entreprise","E","P")</f>
        <v>E</v>
      </c>
    </row>
    <row r="3097" spans="1:6" x14ac:dyDescent="0.2">
      <c r="A3097" s="6">
        <v>873595950560</v>
      </c>
      <c r="B3097" t="s">
        <v>57</v>
      </c>
      <c r="C3097" s="3">
        <v>9.1300000000000026</v>
      </c>
      <c r="D3097">
        <v>30.8</v>
      </c>
      <c r="E3097">
        <f t="shared" si="48"/>
        <v>14</v>
      </c>
      <c r="F3097" t="str">
        <f>IF(_xlfn.XLOOKUP(A3097,'Shipment Detail'!N:N,'Shipment Detail'!D:D)="entreprise","E","P")</f>
        <v>E</v>
      </c>
    </row>
    <row r="3098" spans="1:6" x14ac:dyDescent="0.2">
      <c r="A3098" s="6">
        <v>873595972759</v>
      </c>
      <c r="B3098" t="s">
        <v>57</v>
      </c>
      <c r="C3098" s="3">
        <v>10.129999999999995</v>
      </c>
      <c r="D3098">
        <v>36.520000000000003</v>
      </c>
      <c r="E3098">
        <f t="shared" si="48"/>
        <v>16.600000000000001</v>
      </c>
      <c r="F3098" t="str">
        <f>IF(_xlfn.XLOOKUP(A3098,'Shipment Detail'!N:N,'Shipment Detail'!D:D)="entreprise","E","P")</f>
        <v>E</v>
      </c>
    </row>
    <row r="3099" spans="1:6" x14ac:dyDescent="0.2">
      <c r="A3099" s="6">
        <v>873595990622</v>
      </c>
      <c r="B3099" t="s">
        <v>57</v>
      </c>
      <c r="C3099" s="3">
        <v>9.4600000000000009</v>
      </c>
      <c r="D3099">
        <v>33</v>
      </c>
      <c r="E3099">
        <f t="shared" si="48"/>
        <v>15</v>
      </c>
      <c r="F3099" t="str">
        <f>IF(_xlfn.XLOOKUP(A3099,'Shipment Detail'!N:N,'Shipment Detail'!D:D)="entreprise","E","P")</f>
        <v>E</v>
      </c>
    </row>
    <row r="3100" spans="1:6" x14ac:dyDescent="0.2">
      <c r="A3100" s="6">
        <v>873596006407</v>
      </c>
      <c r="B3100" t="s">
        <v>57</v>
      </c>
      <c r="C3100" s="3">
        <v>10.129999999999995</v>
      </c>
      <c r="D3100">
        <v>35.64</v>
      </c>
      <c r="E3100">
        <f t="shared" si="48"/>
        <v>16.200000000000003</v>
      </c>
      <c r="F3100" t="str">
        <f>IF(_xlfn.XLOOKUP(A3100,'Shipment Detail'!N:N,'Shipment Detail'!D:D)="entreprise","E","P")</f>
        <v>E</v>
      </c>
    </row>
    <row r="3101" spans="1:6" x14ac:dyDescent="0.2">
      <c r="A3101" s="6">
        <v>873596019359</v>
      </c>
      <c r="B3101" t="s">
        <v>57</v>
      </c>
      <c r="C3101" s="3">
        <v>13.149999999999999</v>
      </c>
      <c r="D3101">
        <v>56.54</v>
      </c>
      <c r="E3101">
        <f t="shared" si="48"/>
        <v>25.700000000000003</v>
      </c>
      <c r="F3101" t="str">
        <f>IF(_xlfn.XLOOKUP(A3101,'Shipment Detail'!N:N,'Shipment Detail'!D:D)="entreprise","E","P")</f>
        <v>E</v>
      </c>
    </row>
    <row r="3102" spans="1:6" x14ac:dyDescent="0.2">
      <c r="A3102" s="6">
        <v>873596048804</v>
      </c>
      <c r="B3102" t="s">
        <v>57</v>
      </c>
      <c r="C3102" s="3">
        <v>9.1300000000000026</v>
      </c>
      <c r="D3102">
        <v>30.36</v>
      </c>
      <c r="E3102">
        <f t="shared" si="48"/>
        <v>13.799999999999999</v>
      </c>
      <c r="F3102" t="str">
        <f>IF(_xlfn.XLOOKUP(A3102,'Shipment Detail'!N:N,'Shipment Detail'!D:D)="entreprise","E","P")</f>
        <v>E</v>
      </c>
    </row>
    <row r="3103" spans="1:6" x14ac:dyDescent="0.2">
      <c r="A3103" s="6">
        <v>873596060871</v>
      </c>
      <c r="B3103" t="s">
        <v>57</v>
      </c>
      <c r="C3103" s="3">
        <v>6.7899999999999991</v>
      </c>
      <c r="D3103">
        <v>15.4</v>
      </c>
      <c r="E3103">
        <f t="shared" si="48"/>
        <v>7</v>
      </c>
      <c r="F3103" t="str">
        <f>IF(_xlfn.XLOOKUP(A3103,'Shipment Detail'!N:N,'Shipment Detail'!D:D)="entreprise","E","P")</f>
        <v>E</v>
      </c>
    </row>
    <row r="3104" spans="1:6" x14ac:dyDescent="0.2">
      <c r="A3104" s="6">
        <v>873596081870</v>
      </c>
      <c r="B3104" t="s">
        <v>57</v>
      </c>
      <c r="C3104" s="3">
        <v>12.14</v>
      </c>
      <c r="D3104">
        <v>49.28</v>
      </c>
      <c r="E3104">
        <f t="shared" si="48"/>
        <v>22.400000000000002</v>
      </c>
      <c r="F3104" t="str">
        <f>IF(_xlfn.XLOOKUP(A3104,'Shipment Detail'!N:N,'Shipment Detail'!D:D)="entreprise","E","P")</f>
        <v>E</v>
      </c>
    </row>
    <row r="3105" spans="1:6" x14ac:dyDescent="0.2">
      <c r="A3105" s="6">
        <v>873596100386</v>
      </c>
      <c r="B3105" t="s">
        <v>57</v>
      </c>
      <c r="C3105" s="3">
        <v>4.7799999999999994</v>
      </c>
      <c r="D3105">
        <v>2.2000000000000002</v>
      </c>
      <c r="E3105">
        <f t="shared" si="48"/>
        <v>1</v>
      </c>
      <c r="F3105" t="str">
        <f>IF(_xlfn.XLOOKUP(A3105,'Shipment Detail'!N:N,'Shipment Detail'!D:D)="entreprise","E","P")</f>
        <v>E</v>
      </c>
    </row>
    <row r="3106" spans="1:6" x14ac:dyDescent="0.2">
      <c r="A3106" s="6">
        <v>873596127772</v>
      </c>
      <c r="B3106" t="s">
        <v>57</v>
      </c>
      <c r="C3106" s="3">
        <v>10.129999999999995</v>
      </c>
      <c r="D3106">
        <v>36.520000000000003</v>
      </c>
      <c r="E3106">
        <f t="shared" si="48"/>
        <v>16.600000000000001</v>
      </c>
      <c r="F3106" t="str">
        <f>IF(_xlfn.XLOOKUP(A3106,'Shipment Detail'!N:N,'Shipment Detail'!D:D)="entreprise","E","P")</f>
        <v>E</v>
      </c>
    </row>
    <row r="3107" spans="1:6" x14ac:dyDescent="0.2">
      <c r="A3107" s="6">
        <v>873596161675</v>
      </c>
      <c r="B3107" t="s">
        <v>57</v>
      </c>
      <c r="C3107" s="3">
        <v>20.840000000000003</v>
      </c>
      <c r="D3107">
        <v>105.82</v>
      </c>
      <c r="E3107">
        <f t="shared" si="48"/>
        <v>48</v>
      </c>
      <c r="F3107" t="str">
        <f>IF(_xlfn.XLOOKUP(A3107,'Shipment Detail'!N:N,'Shipment Detail'!D:D)="entreprise","E","P")</f>
        <v>E</v>
      </c>
    </row>
    <row r="3108" spans="1:6" x14ac:dyDescent="0.2">
      <c r="A3108" s="6">
        <v>873596193166</v>
      </c>
      <c r="B3108" t="s">
        <v>57</v>
      </c>
      <c r="C3108" s="3">
        <v>9.4600000000000009</v>
      </c>
      <c r="D3108">
        <v>33</v>
      </c>
      <c r="E3108">
        <f t="shared" si="48"/>
        <v>15</v>
      </c>
      <c r="F3108" t="str">
        <f>IF(_xlfn.XLOOKUP(A3108,'Shipment Detail'!N:N,'Shipment Detail'!D:D)="entreprise","E","P")</f>
        <v>E</v>
      </c>
    </row>
    <row r="3109" spans="1:6" x14ac:dyDescent="0.2">
      <c r="A3109" s="6">
        <v>873596209982</v>
      </c>
      <c r="B3109" t="s">
        <v>57</v>
      </c>
      <c r="C3109" s="3">
        <v>10.129999999999995</v>
      </c>
      <c r="D3109">
        <v>36.08</v>
      </c>
      <c r="E3109">
        <f t="shared" si="48"/>
        <v>16.400000000000002</v>
      </c>
      <c r="F3109" t="str">
        <f>IF(_xlfn.XLOOKUP(A3109,'Shipment Detail'!N:N,'Shipment Detail'!D:D)="entreprise","E","P")</f>
        <v>E</v>
      </c>
    </row>
    <row r="3110" spans="1:6" x14ac:dyDescent="0.2">
      <c r="A3110" s="6">
        <v>873596232741</v>
      </c>
      <c r="B3110" t="s">
        <v>57</v>
      </c>
      <c r="C3110" s="3">
        <v>9.1300000000000026</v>
      </c>
      <c r="D3110">
        <v>30.8</v>
      </c>
      <c r="E3110">
        <f t="shared" si="48"/>
        <v>14</v>
      </c>
      <c r="F3110" t="str">
        <f>IF(_xlfn.XLOOKUP(A3110,'Shipment Detail'!N:N,'Shipment Detail'!D:D)="entreprise","E","P")</f>
        <v>E</v>
      </c>
    </row>
    <row r="3111" spans="1:6" x14ac:dyDescent="0.2">
      <c r="A3111" s="6">
        <v>873596245866</v>
      </c>
      <c r="B3111" t="s">
        <v>57</v>
      </c>
      <c r="C3111" s="3">
        <v>9.1300000000000026</v>
      </c>
      <c r="D3111">
        <v>30.8</v>
      </c>
      <c r="E3111">
        <f t="shared" si="48"/>
        <v>14</v>
      </c>
      <c r="F3111" t="str">
        <f>IF(_xlfn.XLOOKUP(A3111,'Shipment Detail'!N:N,'Shipment Detail'!D:D)="entreprise","E","P")</f>
        <v>E</v>
      </c>
    </row>
    <row r="3112" spans="1:6" x14ac:dyDescent="0.2">
      <c r="A3112" s="6">
        <v>873596258524</v>
      </c>
      <c r="B3112" t="s">
        <v>57</v>
      </c>
      <c r="C3112" s="3">
        <v>19.499999999999993</v>
      </c>
      <c r="D3112">
        <v>98.56</v>
      </c>
      <c r="E3112">
        <f t="shared" si="48"/>
        <v>44.800000000000004</v>
      </c>
      <c r="F3112" t="str">
        <f>IF(_xlfn.XLOOKUP(A3112,'Shipment Detail'!N:N,'Shipment Detail'!D:D)="entreprise","E","P")</f>
        <v>E</v>
      </c>
    </row>
    <row r="3113" spans="1:6" x14ac:dyDescent="0.2">
      <c r="A3113" s="6">
        <v>873596288593</v>
      </c>
      <c r="B3113" t="s">
        <v>57</v>
      </c>
      <c r="C3113" s="3">
        <v>9.4600000000000009</v>
      </c>
      <c r="D3113">
        <v>33</v>
      </c>
      <c r="E3113">
        <f t="shared" si="48"/>
        <v>15</v>
      </c>
      <c r="F3113" t="str">
        <f>IF(_xlfn.XLOOKUP(A3113,'Shipment Detail'!N:N,'Shipment Detail'!D:D)="entreprise","E","P")</f>
        <v>E</v>
      </c>
    </row>
    <row r="3114" spans="1:6" x14ac:dyDescent="0.2">
      <c r="A3114" s="6">
        <v>873596321184</v>
      </c>
      <c r="B3114" t="s">
        <v>57</v>
      </c>
      <c r="C3114" s="3">
        <v>9.8000000000000007</v>
      </c>
      <c r="D3114">
        <v>35.200000000000003</v>
      </c>
      <c r="E3114">
        <f t="shared" si="48"/>
        <v>16</v>
      </c>
      <c r="F3114" t="str">
        <f>IF(_xlfn.XLOOKUP(A3114,'Shipment Detail'!N:N,'Shipment Detail'!D:D)="entreprise","E","P")</f>
        <v>E</v>
      </c>
    </row>
    <row r="3115" spans="1:6" x14ac:dyDescent="0.2">
      <c r="A3115" s="6">
        <v>873596475511</v>
      </c>
      <c r="B3115" t="s">
        <v>57</v>
      </c>
      <c r="C3115" s="3">
        <v>11.809999999999995</v>
      </c>
      <c r="D3115">
        <v>47.3</v>
      </c>
      <c r="E3115">
        <f t="shared" si="48"/>
        <v>21.5</v>
      </c>
      <c r="F3115" t="str">
        <f>IF(_xlfn.XLOOKUP(A3115,'Shipment Detail'!N:N,'Shipment Detail'!D:D)="entreprise","E","P")</f>
        <v>E</v>
      </c>
    </row>
    <row r="3116" spans="1:6" x14ac:dyDescent="0.2">
      <c r="A3116" s="6">
        <v>873596517202</v>
      </c>
      <c r="B3116" t="s">
        <v>57</v>
      </c>
      <c r="C3116" s="3">
        <v>9.4600000000000009</v>
      </c>
      <c r="D3116">
        <v>33</v>
      </c>
      <c r="E3116">
        <f t="shared" si="48"/>
        <v>15</v>
      </c>
      <c r="F3116" t="str">
        <f>IF(_xlfn.XLOOKUP(A3116,'Shipment Detail'!N:N,'Shipment Detail'!D:D)="entreprise","E","P")</f>
        <v>E</v>
      </c>
    </row>
    <row r="3117" spans="1:6" x14ac:dyDescent="0.2">
      <c r="A3117" s="6">
        <v>873596542052</v>
      </c>
      <c r="B3117" t="s">
        <v>57</v>
      </c>
      <c r="C3117" s="3">
        <v>10.469999999999999</v>
      </c>
      <c r="D3117">
        <v>38.06</v>
      </c>
      <c r="E3117">
        <f t="shared" si="48"/>
        <v>17.3</v>
      </c>
      <c r="F3117" t="str">
        <f>IF(_xlfn.XLOOKUP(A3117,'Shipment Detail'!N:N,'Shipment Detail'!D:D)="entreprise","E","P")</f>
        <v>E</v>
      </c>
    </row>
    <row r="3118" spans="1:6" x14ac:dyDescent="0.2">
      <c r="A3118" s="6">
        <v>873596561301</v>
      </c>
      <c r="B3118" t="s">
        <v>57</v>
      </c>
      <c r="C3118" s="3">
        <v>12.480000000000004</v>
      </c>
      <c r="D3118">
        <v>51.48</v>
      </c>
      <c r="E3118">
        <f t="shared" si="48"/>
        <v>23.400000000000002</v>
      </c>
      <c r="F3118" t="str">
        <f>IF(_xlfn.XLOOKUP(A3118,'Shipment Detail'!N:N,'Shipment Detail'!D:D)="entreprise","E","P")</f>
        <v>E</v>
      </c>
    </row>
    <row r="3119" spans="1:6" x14ac:dyDescent="0.2">
      <c r="A3119" s="6">
        <v>873596628040</v>
      </c>
      <c r="B3119" t="s">
        <v>57</v>
      </c>
      <c r="C3119" s="3">
        <v>10.800000000000004</v>
      </c>
      <c r="D3119">
        <v>41.8</v>
      </c>
      <c r="E3119">
        <f t="shared" si="48"/>
        <v>19</v>
      </c>
      <c r="F3119" t="str">
        <f>IF(_xlfn.XLOOKUP(A3119,'Shipment Detail'!N:N,'Shipment Detail'!D:D)="entreprise","E","P")</f>
        <v>E</v>
      </c>
    </row>
    <row r="3120" spans="1:6" x14ac:dyDescent="0.2">
      <c r="A3120" s="6">
        <v>873596646315</v>
      </c>
      <c r="B3120" t="s">
        <v>57</v>
      </c>
      <c r="C3120" s="3">
        <v>9.8000000000000007</v>
      </c>
      <c r="D3120">
        <v>34.32</v>
      </c>
      <c r="E3120">
        <f t="shared" si="48"/>
        <v>15.6</v>
      </c>
      <c r="F3120" t="str">
        <f>IF(_xlfn.XLOOKUP(A3120,'Shipment Detail'!N:N,'Shipment Detail'!D:D)="entreprise","E","P")</f>
        <v>E</v>
      </c>
    </row>
    <row r="3121" spans="1:6" x14ac:dyDescent="0.2">
      <c r="A3121" s="6">
        <v>873596668206</v>
      </c>
      <c r="B3121" t="s">
        <v>57</v>
      </c>
      <c r="C3121" s="3">
        <v>11.469999999999999</v>
      </c>
      <c r="D3121">
        <v>44.44</v>
      </c>
      <c r="E3121">
        <f t="shared" si="48"/>
        <v>20.200000000000003</v>
      </c>
      <c r="F3121" t="str">
        <f>IF(_xlfn.XLOOKUP(A3121,'Shipment Detail'!N:N,'Shipment Detail'!D:D)="entreprise","E","P")</f>
        <v>E</v>
      </c>
    </row>
    <row r="3122" spans="1:6" x14ac:dyDescent="0.2">
      <c r="A3122" s="6">
        <v>873596728683</v>
      </c>
      <c r="B3122" t="s">
        <v>57</v>
      </c>
      <c r="C3122" s="3">
        <v>9.1300000000000026</v>
      </c>
      <c r="D3122">
        <v>30.8</v>
      </c>
      <c r="E3122">
        <f t="shared" si="48"/>
        <v>14</v>
      </c>
      <c r="F3122" t="str">
        <f>IF(_xlfn.XLOOKUP(A3122,'Shipment Detail'!N:N,'Shipment Detail'!D:D)="entreprise","E","P")</f>
        <v>E</v>
      </c>
    </row>
    <row r="3123" spans="1:6" x14ac:dyDescent="0.2">
      <c r="A3123" s="6">
        <v>873596743157</v>
      </c>
      <c r="B3123" t="s">
        <v>57</v>
      </c>
      <c r="C3123" s="3">
        <v>9.4600000000000009</v>
      </c>
      <c r="D3123">
        <v>33</v>
      </c>
      <c r="E3123">
        <f t="shared" si="48"/>
        <v>15</v>
      </c>
      <c r="F3123" t="str">
        <f>IF(_xlfn.XLOOKUP(A3123,'Shipment Detail'!N:N,'Shipment Detail'!D:D)="entreprise","E","P")</f>
        <v>E</v>
      </c>
    </row>
    <row r="3124" spans="1:6" x14ac:dyDescent="0.2">
      <c r="A3124" s="6">
        <v>873596843860</v>
      </c>
      <c r="B3124" t="s">
        <v>57</v>
      </c>
      <c r="C3124" s="3">
        <v>31.689999999999998</v>
      </c>
      <c r="D3124">
        <v>171.6</v>
      </c>
      <c r="E3124">
        <f t="shared" si="48"/>
        <v>77.899999999999991</v>
      </c>
      <c r="F3124" t="str">
        <f>IF(_xlfn.XLOOKUP(A3124,'Shipment Detail'!N:N,'Shipment Detail'!D:D)="entreprise","E","P")</f>
        <v>E</v>
      </c>
    </row>
    <row r="3125" spans="1:6" x14ac:dyDescent="0.2">
      <c r="A3125" s="6">
        <v>873596892191</v>
      </c>
      <c r="B3125" t="s">
        <v>57</v>
      </c>
      <c r="C3125" s="3">
        <v>13.479999999999997</v>
      </c>
      <c r="D3125">
        <v>59.4</v>
      </c>
      <c r="E3125">
        <f t="shared" si="48"/>
        <v>27</v>
      </c>
      <c r="F3125" t="str">
        <f>IF(_xlfn.XLOOKUP(A3125,'Shipment Detail'!N:N,'Shipment Detail'!D:D)="entreprise","E","P")</f>
        <v>E</v>
      </c>
    </row>
    <row r="3126" spans="1:6" x14ac:dyDescent="0.2">
      <c r="A3126" s="6">
        <v>873596918769</v>
      </c>
      <c r="B3126" t="s">
        <v>57</v>
      </c>
      <c r="C3126" s="3">
        <v>9.1300000000000026</v>
      </c>
      <c r="D3126">
        <v>30.8</v>
      </c>
      <c r="E3126">
        <f t="shared" si="48"/>
        <v>14</v>
      </c>
      <c r="F3126" t="str">
        <f>IF(_xlfn.XLOOKUP(A3126,'Shipment Detail'!N:N,'Shipment Detail'!D:D)="entreprise","E","P")</f>
        <v>E</v>
      </c>
    </row>
    <row r="3127" spans="1:6" x14ac:dyDescent="0.2">
      <c r="A3127" s="6">
        <v>873596946162</v>
      </c>
      <c r="B3127" t="s">
        <v>57</v>
      </c>
      <c r="C3127" s="3">
        <v>9.1300000000000026</v>
      </c>
      <c r="D3127">
        <v>30.8</v>
      </c>
      <c r="E3127">
        <f t="shared" si="48"/>
        <v>14</v>
      </c>
      <c r="F3127" t="str">
        <f>IF(_xlfn.XLOOKUP(A3127,'Shipment Detail'!N:N,'Shipment Detail'!D:D)="entreprise","E","P")</f>
        <v>E</v>
      </c>
    </row>
    <row r="3128" spans="1:6" x14ac:dyDescent="0.2">
      <c r="A3128" s="6">
        <v>873596975993</v>
      </c>
      <c r="B3128" t="s">
        <v>57</v>
      </c>
      <c r="C3128" s="3">
        <v>15.159999999999997</v>
      </c>
      <c r="D3128">
        <v>70.400000000000006</v>
      </c>
      <c r="E3128">
        <f t="shared" si="48"/>
        <v>32</v>
      </c>
      <c r="F3128" t="str">
        <f>IF(_xlfn.XLOOKUP(A3128,'Shipment Detail'!N:N,'Shipment Detail'!D:D)="entreprise","E","P")</f>
        <v>E</v>
      </c>
    </row>
    <row r="3129" spans="1:6" x14ac:dyDescent="0.2">
      <c r="A3129" s="6">
        <v>873597003312</v>
      </c>
      <c r="B3129" t="s">
        <v>57</v>
      </c>
      <c r="C3129" s="3">
        <v>15.830000000000005</v>
      </c>
      <c r="D3129">
        <v>74.36</v>
      </c>
      <c r="E3129">
        <f t="shared" si="48"/>
        <v>33.800000000000004</v>
      </c>
      <c r="F3129" t="str">
        <f>IF(_xlfn.XLOOKUP(A3129,'Shipment Detail'!N:N,'Shipment Detail'!D:D)="entreprise","E","P")</f>
        <v>E</v>
      </c>
    </row>
    <row r="3130" spans="1:6" x14ac:dyDescent="0.2">
      <c r="A3130" s="6">
        <v>873597029297</v>
      </c>
      <c r="B3130" t="s">
        <v>57</v>
      </c>
      <c r="C3130" s="3">
        <v>19.840000000000003</v>
      </c>
      <c r="D3130">
        <v>99.88</v>
      </c>
      <c r="E3130">
        <f t="shared" si="48"/>
        <v>45.4</v>
      </c>
      <c r="F3130" t="str">
        <f>IF(_xlfn.XLOOKUP(A3130,'Shipment Detail'!N:N,'Shipment Detail'!D:D)="entreprise","E","P")</f>
        <v>E</v>
      </c>
    </row>
    <row r="3131" spans="1:6" x14ac:dyDescent="0.2">
      <c r="A3131" s="6">
        <v>873597069625</v>
      </c>
      <c r="B3131" t="s">
        <v>57</v>
      </c>
      <c r="C3131" s="3">
        <v>22.510000000000005</v>
      </c>
      <c r="D3131">
        <v>117.48</v>
      </c>
      <c r="E3131">
        <f t="shared" si="48"/>
        <v>53.300000000000004</v>
      </c>
      <c r="F3131" t="str">
        <f>IF(_xlfn.XLOOKUP(A3131,'Shipment Detail'!N:N,'Shipment Detail'!D:D)="entreprise","E","P")</f>
        <v>E</v>
      </c>
    </row>
    <row r="3132" spans="1:6" x14ac:dyDescent="0.2">
      <c r="A3132" s="6">
        <v>873597110902</v>
      </c>
      <c r="B3132" t="s">
        <v>57</v>
      </c>
      <c r="C3132" s="3">
        <v>9.1300000000000026</v>
      </c>
      <c r="D3132">
        <v>30.58</v>
      </c>
      <c r="E3132">
        <f t="shared" si="48"/>
        <v>13.9</v>
      </c>
      <c r="F3132" t="str">
        <f>IF(_xlfn.XLOOKUP(A3132,'Shipment Detail'!N:N,'Shipment Detail'!D:D)="entreprise","E","P")</f>
        <v>E</v>
      </c>
    </row>
    <row r="3133" spans="1:6" x14ac:dyDescent="0.2">
      <c r="A3133" s="6">
        <v>873597126018</v>
      </c>
      <c r="B3133" t="s">
        <v>57</v>
      </c>
      <c r="C3133" s="3">
        <v>9.8000000000000007</v>
      </c>
      <c r="D3133">
        <v>35.200000000000003</v>
      </c>
      <c r="E3133">
        <f t="shared" si="48"/>
        <v>16</v>
      </c>
      <c r="F3133" t="str">
        <f>IF(_xlfn.XLOOKUP(A3133,'Shipment Detail'!N:N,'Shipment Detail'!D:D)="entreprise","E","P")</f>
        <v>E</v>
      </c>
    </row>
    <row r="3134" spans="1:6" x14ac:dyDescent="0.2">
      <c r="A3134" s="6">
        <v>873597144808</v>
      </c>
      <c r="B3134" t="s">
        <v>57</v>
      </c>
      <c r="C3134" s="3">
        <v>10.469999999999999</v>
      </c>
      <c r="D3134">
        <v>39.6</v>
      </c>
      <c r="E3134">
        <f t="shared" si="48"/>
        <v>18</v>
      </c>
      <c r="F3134" t="str">
        <f>IF(_xlfn.XLOOKUP(A3134,'Shipment Detail'!N:N,'Shipment Detail'!D:D)="entreprise","E","P")</f>
        <v>E</v>
      </c>
    </row>
    <row r="3135" spans="1:6" x14ac:dyDescent="0.2">
      <c r="A3135" s="6">
        <v>873597165666</v>
      </c>
      <c r="B3135" t="s">
        <v>57</v>
      </c>
      <c r="C3135" s="3">
        <v>7.7900000000000027</v>
      </c>
      <c r="D3135">
        <v>22</v>
      </c>
      <c r="E3135">
        <f t="shared" si="48"/>
        <v>10</v>
      </c>
      <c r="F3135" t="str">
        <f>IF(_xlfn.XLOOKUP(A3135,'Shipment Detail'!N:N,'Shipment Detail'!D:D)="entreprise","E","P")</f>
        <v>E</v>
      </c>
    </row>
    <row r="3136" spans="1:6" x14ac:dyDescent="0.2">
      <c r="A3136" s="6">
        <v>873597178699</v>
      </c>
      <c r="B3136" t="s">
        <v>57</v>
      </c>
      <c r="C3136" s="3">
        <v>7.4600000000000009</v>
      </c>
      <c r="D3136">
        <v>19.8</v>
      </c>
      <c r="E3136">
        <f t="shared" si="48"/>
        <v>9</v>
      </c>
      <c r="F3136" t="str">
        <f>IF(_xlfn.XLOOKUP(A3136,'Shipment Detail'!N:N,'Shipment Detail'!D:D)="entreprise","E","P")</f>
        <v>E</v>
      </c>
    </row>
    <row r="3137" spans="1:6" x14ac:dyDescent="0.2">
      <c r="A3137" s="6">
        <v>873597223158</v>
      </c>
      <c r="B3137" t="s">
        <v>57</v>
      </c>
      <c r="C3137" s="3">
        <v>21.179999999999993</v>
      </c>
      <c r="D3137">
        <v>109.34</v>
      </c>
      <c r="E3137">
        <f t="shared" si="48"/>
        <v>49.6</v>
      </c>
      <c r="F3137" t="str">
        <f>IF(_xlfn.XLOOKUP(A3137,'Shipment Detail'!N:N,'Shipment Detail'!D:D)="entreprise","E","P")</f>
        <v>E</v>
      </c>
    </row>
    <row r="3138" spans="1:6" x14ac:dyDescent="0.2">
      <c r="A3138" s="6">
        <v>873597259619</v>
      </c>
      <c r="B3138" t="s">
        <v>57</v>
      </c>
      <c r="C3138" s="3">
        <v>7.4600000000000009</v>
      </c>
      <c r="D3138">
        <v>19.8</v>
      </c>
      <c r="E3138">
        <f t="shared" si="48"/>
        <v>9</v>
      </c>
      <c r="F3138" t="str">
        <f>IF(_xlfn.XLOOKUP(A3138,'Shipment Detail'!N:N,'Shipment Detail'!D:D)="entreprise","E","P")</f>
        <v>E</v>
      </c>
    </row>
    <row r="3139" spans="1:6" x14ac:dyDescent="0.2">
      <c r="A3139" s="6">
        <v>873597280794</v>
      </c>
      <c r="B3139" t="s">
        <v>57</v>
      </c>
      <c r="C3139" s="3">
        <v>15.489999999999995</v>
      </c>
      <c r="D3139">
        <v>72.599999999999994</v>
      </c>
      <c r="E3139">
        <f t="shared" ref="E3139:E3202" si="49">ROUNDUP(D3139*0.453592,1)</f>
        <v>33</v>
      </c>
      <c r="F3139" t="str">
        <f>IF(_xlfn.XLOOKUP(A3139,'Shipment Detail'!N:N,'Shipment Detail'!D:D)="entreprise","E","P")</f>
        <v>E</v>
      </c>
    </row>
    <row r="3140" spans="1:6" x14ac:dyDescent="0.2">
      <c r="A3140" s="6">
        <v>873597328071</v>
      </c>
      <c r="B3140" t="s">
        <v>57</v>
      </c>
      <c r="C3140" s="3">
        <v>10.800000000000004</v>
      </c>
      <c r="D3140">
        <v>40.479999999999997</v>
      </c>
      <c r="E3140">
        <f t="shared" si="49"/>
        <v>18.400000000000002</v>
      </c>
      <c r="F3140" t="str">
        <f>IF(_xlfn.XLOOKUP(A3140,'Shipment Detail'!N:N,'Shipment Detail'!D:D)="entreprise","E","P")</f>
        <v>E</v>
      </c>
    </row>
    <row r="3141" spans="1:6" x14ac:dyDescent="0.2">
      <c r="A3141" s="6">
        <v>873597350280</v>
      </c>
      <c r="B3141" t="s">
        <v>57</v>
      </c>
      <c r="C3141" s="3">
        <v>9.8000000000000007</v>
      </c>
      <c r="D3141">
        <v>33.880000000000003</v>
      </c>
      <c r="E3141">
        <f t="shared" si="49"/>
        <v>15.4</v>
      </c>
      <c r="F3141" t="str">
        <f>IF(_xlfn.XLOOKUP(A3141,'Shipment Detail'!N:N,'Shipment Detail'!D:D)="entreprise","E","P")</f>
        <v>E</v>
      </c>
    </row>
    <row r="3142" spans="1:6" x14ac:dyDescent="0.2">
      <c r="A3142" s="6">
        <v>873597380319</v>
      </c>
      <c r="B3142" t="s">
        <v>57</v>
      </c>
      <c r="C3142" s="3">
        <v>17.5</v>
      </c>
      <c r="D3142">
        <v>85.8</v>
      </c>
      <c r="E3142">
        <f t="shared" si="49"/>
        <v>39</v>
      </c>
      <c r="F3142" t="str">
        <f>IF(_xlfn.XLOOKUP(A3142,'Shipment Detail'!N:N,'Shipment Detail'!D:D)="entreprise","E","P")</f>
        <v>E</v>
      </c>
    </row>
    <row r="3143" spans="1:6" x14ac:dyDescent="0.2">
      <c r="A3143" s="6">
        <v>873597425237</v>
      </c>
      <c r="B3143" t="s">
        <v>57</v>
      </c>
      <c r="C3143" s="3">
        <v>10.129999999999995</v>
      </c>
      <c r="D3143">
        <v>36.96</v>
      </c>
      <c r="E3143">
        <f t="shared" si="49"/>
        <v>16.8</v>
      </c>
      <c r="F3143" t="str">
        <f>IF(_xlfn.XLOOKUP(A3143,'Shipment Detail'!N:N,'Shipment Detail'!D:D)="entreprise","E","P")</f>
        <v>E</v>
      </c>
    </row>
    <row r="3144" spans="1:6" x14ac:dyDescent="0.2">
      <c r="A3144" s="6">
        <v>873597438822</v>
      </c>
      <c r="B3144" t="s">
        <v>57</v>
      </c>
      <c r="C3144" s="3">
        <v>16.830000000000005</v>
      </c>
      <c r="D3144">
        <v>81.400000000000006</v>
      </c>
      <c r="E3144">
        <f t="shared" si="49"/>
        <v>37</v>
      </c>
      <c r="F3144" t="str">
        <f>IF(_xlfn.XLOOKUP(A3144,'Shipment Detail'!N:N,'Shipment Detail'!D:D)="entreprise","E","P")</f>
        <v>E</v>
      </c>
    </row>
    <row r="3145" spans="1:6" x14ac:dyDescent="0.2">
      <c r="A3145" s="6">
        <v>873597469556</v>
      </c>
      <c r="B3145" t="s">
        <v>57</v>
      </c>
      <c r="C3145" s="3">
        <v>10.129999999999995</v>
      </c>
      <c r="D3145">
        <v>37.4</v>
      </c>
      <c r="E3145">
        <f t="shared" si="49"/>
        <v>17</v>
      </c>
      <c r="F3145" t="str">
        <f>IF(_xlfn.XLOOKUP(A3145,'Shipment Detail'!N:N,'Shipment Detail'!D:D)="entreprise","E","P")</f>
        <v>E</v>
      </c>
    </row>
    <row r="3146" spans="1:6" x14ac:dyDescent="0.2">
      <c r="A3146" s="6">
        <v>873597501287</v>
      </c>
      <c r="B3146" t="s">
        <v>57</v>
      </c>
      <c r="C3146" s="3">
        <v>10.469999999999999</v>
      </c>
      <c r="D3146">
        <v>38.94</v>
      </c>
      <c r="E3146">
        <f t="shared" si="49"/>
        <v>17.700000000000003</v>
      </c>
      <c r="F3146" t="str">
        <f>IF(_xlfn.XLOOKUP(A3146,'Shipment Detail'!N:N,'Shipment Detail'!D:D)="entreprise","E","P")</f>
        <v>E</v>
      </c>
    </row>
    <row r="3147" spans="1:6" x14ac:dyDescent="0.2">
      <c r="A3147" s="6">
        <v>873597518250</v>
      </c>
      <c r="B3147" t="s">
        <v>57</v>
      </c>
      <c r="C3147" s="3">
        <v>5.4499999999999993</v>
      </c>
      <c r="D3147">
        <v>5.28</v>
      </c>
      <c r="E3147">
        <f t="shared" si="49"/>
        <v>2.4</v>
      </c>
      <c r="F3147" t="str">
        <f>IF(_xlfn.XLOOKUP(A3147,'Shipment Detail'!N:N,'Shipment Detail'!D:D)="entreprise","E","P")</f>
        <v>E</v>
      </c>
    </row>
    <row r="3148" spans="1:6" x14ac:dyDescent="0.2">
      <c r="A3148" s="6">
        <v>873597537428</v>
      </c>
      <c r="B3148" t="s">
        <v>57</v>
      </c>
      <c r="C3148" s="3">
        <v>5.7799999999999976</v>
      </c>
      <c r="D3148">
        <v>8.8000000000000007</v>
      </c>
      <c r="E3148">
        <f t="shared" si="49"/>
        <v>4</v>
      </c>
      <c r="F3148" t="str">
        <f>IF(_xlfn.XLOOKUP(A3148,'Shipment Detail'!N:N,'Shipment Detail'!D:D)="entreprise","E","P")</f>
        <v>E</v>
      </c>
    </row>
    <row r="3149" spans="1:6" x14ac:dyDescent="0.2">
      <c r="A3149" s="6">
        <v>873597555173</v>
      </c>
      <c r="B3149" t="s">
        <v>57</v>
      </c>
      <c r="C3149" s="3">
        <v>11.469999999999999</v>
      </c>
      <c r="D3149">
        <v>45.32</v>
      </c>
      <c r="E3149">
        <f t="shared" si="49"/>
        <v>20.6</v>
      </c>
      <c r="F3149" t="str">
        <f>IF(_xlfn.XLOOKUP(A3149,'Shipment Detail'!N:N,'Shipment Detail'!D:D)="entreprise","E","P")</f>
        <v>E</v>
      </c>
    </row>
    <row r="3150" spans="1:6" x14ac:dyDescent="0.2">
      <c r="A3150" s="6">
        <v>873597580233</v>
      </c>
      <c r="B3150" t="s">
        <v>57</v>
      </c>
      <c r="C3150" s="3">
        <v>18.829999999999998</v>
      </c>
      <c r="D3150">
        <v>93.72</v>
      </c>
      <c r="E3150">
        <f t="shared" si="49"/>
        <v>42.6</v>
      </c>
      <c r="F3150" t="str">
        <f>IF(_xlfn.XLOOKUP(A3150,'Shipment Detail'!N:N,'Shipment Detail'!D:D)="entreprise","E","P")</f>
        <v>E</v>
      </c>
    </row>
    <row r="3151" spans="1:6" x14ac:dyDescent="0.2">
      <c r="A3151" s="6">
        <v>873597612791</v>
      </c>
      <c r="B3151" t="s">
        <v>57</v>
      </c>
      <c r="C3151" s="3">
        <v>10.469999999999999</v>
      </c>
      <c r="D3151">
        <v>39.159999999999997</v>
      </c>
      <c r="E3151">
        <f t="shared" si="49"/>
        <v>17.8</v>
      </c>
      <c r="F3151" t="str">
        <f>IF(_xlfn.XLOOKUP(A3151,'Shipment Detail'!N:N,'Shipment Detail'!D:D)="entreprise","E","P")</f>
        <v>E</v>
      </c>
    </row>
    <row r="3152" spans="1:6" x14ac:dyDescent="0.2">
      <c r="A3152" s="6">
        <v>873597672250</v>
      </c>
      <c r="B3152" t="s">
        <v>57</v>
      </c>
      <c r="C3152" s="3">
        <v>9.1300000000000026</v>
      </c>
      <c r="D3152">
        <v>30.8</v>
      </c>
      <c r="E3152">
        <f t="shared" si="49"/>
        <v>14</v>
      </c>
      <c r="F3152" t="str">
        <f>IF(_xlfn.XLOOKUP(A3152,'Shipment Detail'!N:N,'Shipment Detail'!D:D)="entreprise","E","P")</f>
        <v>E</v>
      </c>
    </row>
    <row r="3153" spans="1:6" x14ac:dyDescent="0.2">
      <c r="A3153" s="6">
        <v>873597682765</v>
      </c>
      <c r="B3153" t="s">
        <v>57</v>
      </c>
      <c r="C3153" s="3">
        <v>11.469999999999999</v>
      </c>
      <c r="D3153">
        <v>44.88</v>
      </c>
      <c r="E3153">
        <f t="shared" si="49"/>
        <v>20.400000000000002</v>
      </c>
      <c r="F3153" t="str">
        <f>IF(_xlfn.XLOOKUP(A3153,'Shipment Detail'!N:N,'Shipment Detail'!D:D)="entreprise","E","P")</f>
        <v>E</v>
      </c>
    </row>
    <row r="3154" spans="1:6" x14ac:dyDescent="0.2">
      <c r="A3154" s="6">
        <v>873597702061</v>
      </c>
      <c r="B3154" t="s">
        <v>57</v>
      </c>
      <c r="C3154" s="3">
        <v>14.480000000000004</v>
      </c>
      <c r="D3154">
        <v>64.680000000000007</v>
      </c>
      <c r="E3154">
        <f t="shared" si="49"/>
        <v>29.400000000000002</v>
      </c>
      <c r="F3154" t="str">
        <f>IF(_xlfn.XLOOKUP(A3154,'Shipment Detail'!N:N,'Shipment Detail'!D:D)="entreprise","E","P")</f>
        <v>E</v>
      </c>
    </row>
    <row r="3155" spans="1:6" x14ac:dyDescent="0.2">
      <c r="A3155" s="6">
        <v>873597771440</v>
      </c>
      <c r="B3155" t="s">
        <v>57</v>
      </c>
      <c r="C3155" s="3">
        <v>34.939999999999984</v>
      </c>
      <c r="D3155">
        <v>189.2</v>
      </c>
      <c r="E3155">
        <f t="shared" si="49"/>
        <v>85.899999999999991</v>
      </c>
      <c r="F3155" t="str">
        <f>IF(_xlfn.XLOOKUP(A3155,'Shipment Detail'!N:N,'Shipment Detail'!D:D)="entreprise","E","P")</f>
        <v>E</v>
      </c>
    </row>
    <row r="3156" spans="1:6" x14ac:dyDescent="0.2">
      <c r="A3156" s="6">
        <v>873597897914</v>
      </c>
      <c r="B3156" t="s">
        <v>57</v>
      </c>
      <c r="C3156" s="3">
        <v>18.829999999999998</v>
      </c>
      <c r="D3156">
        <v>94.6</v>
      </c>
      <c r="E3156">
        <f t="shared" si="49"/>
        <v>43</v>
      </c>
      <c r="F3156" t="str">
        <f>IF(_xlfn.XLOOKUP(A3156,'Shipment Detail'!N:N,'Shipment Detail'!D:D)="entreprise","E","P")</f>
        <v>E</v>
      </c>
    </row>
    <row r="3157" spans="1:6" x14ac:dyDescent="0.2">
      <c r="A3157" s="6">
        <v>873597928104</v>
      </c>
      <c r="B3157" t="s">
        <v>57</v>
      </c>
      <c r="C3157" s="3">
        <v>12.14</v>
      </c>
      <c r="D3157">
        <v>50.38</v>
      </c>
      <c r="E3157">
        <f t="shared" si="49"/>
        <v>22.900000000000002</v>
      </c>
      <c r="F3157" t="str">
        <f>IF(_xlfn.XLOOKUP(A3157,'Shipment Detail'!N:N,'Shipment Detail'!D:D)="entreprise","E","P")</f>
        <v>E</v>
      </c>
    </row>
    <row r="3158" spans="1:6" x14ac:dyDescent="0.2">
      <c r="A3158" s="6">
        <v>873597947100</v>
      </c>
      <c r="B3158" t="s">
        <v>57</v>
      </c>
      <c r="C3158" s="3">
        <v>7.120000000000001</v>
      </c>
      <c r="D3158">
        <v>15.84</v>
      </c>
      <c r="E3158">
        <f t="shared" si="49"/>
        <v>7.1999999999999993</v>
      </c>
      <c r="F3158" t="str">
        <f>IF(_xlfn.XLOOKUP(A3158,'Shipment Detail'!N:N,'Shipment Detail'!D:D)="entreprise","E","P")</f>
        <v>E</v>
      </c>
    </row>
    <row r="3159" spans="1:6" x14ac:dyDescent="0.2">
      <c r="A3159" s="6">
        <v>873597972556</v>
      </c>
      <c r="B3159" t="s">
        <v>57</v>
      </c>
      <c r="C3159" s="3">
        <v>8.7999999999999972</v>
      </c>
      <c r="D3159">
        <v>28.6</v>
      </c>
      <c r="E3159">
        <f t="shared" si="49"/>
        <v>13</v>
      </c>
      <c r="F3159" t="str">
        <f>IF(_xlfn.XLOOKUP(A3159,'Shipment Detail'!N:N,'Shipment Detail'!D:D)="entreprise","E","P")</f>
        <v>E</v>
      </c>
    </row>
    <row r="3160" spans="1:6" x14ac:dyDescent="0.2">
      <c r="A3160" s="6">
        <v>873597985280</v>
      </c>
      <c r="B3160" t="s">
        <v>57</v>
      </c>
      <c r="C3160" s="3">
        <v>8.7999999999999972</v>
      </c>
      <c r="D3160">
        <v>28.6</v>
      </c>
      <c r="E3160">
        <f t="shared" si="49"/>
        <v>13</v>
      </c>
      <c r="F3160" t="str">
        <f>IF(_xlfn.XLOOKUP(A3160,'Shipment Detail'!N:N,'Shipment Detail'!D:D)="entreprise","E","P")</f>
        <v>E</v>
      </c>
    </row>
    <row r="3161" spans="1:6" x14ac:dyDescent="0.2">
      <c r="A3161" s="6">
        <v>873598014750</v>
      </c>
      <c r="B3161" t="s">
        <v>57</v>
      </c>
      <c r="C3161" s="3">
        <v>18.500000000000007</v>
      </c>
      <c r="D3161">
        <v>91.74</v>
      </c>
      <c r="E3161">
        <f t="shared" si="49"/>
        <v>41.7</v>
      </c>
      <c r="F3161" t="str">
        <f>IF(_xlfn.XLOOKUP(A3161,'Shipment Detail'!N:N,'Shipment Detail'!D:D)="entreprise","E","P")</f>
        <v>E</v>
      </c>
    </row>
    <row r="3162" spans="1:6" x14ac:dyDescent="0.2">
      <c r="A3162" s="6">
        <v>873598048027</v>
      </c>
      <c r="B3162" t="s">
        <v>57</v>
      </c>
      <c r="C3162" s="3">
        <v>13.149999999999999</v>
      </c>
      <c r="D3162">
        <v>57.2</v>
      </c>
      <c r="E3162">
        <f t="shared" si="49"/>
        <v>26</v>
      </c>
      <c r="F3162" t="str">
        <f>IF(_xlfn.XLOOKUP(A3162,'Shipment Detail'!N:N,'Shipment Detail'!D:D)="entreprise","E","P")</f>
        <v>E</v>
      </c>
    </row>
    <row r="3163" spans="1:6" x14ac:dyDescent="0.2">
      <c r="A3163" s="6">
        <v>873598068268</v>
      </c>
      <c r="B3163" t="s">
        <v>57</v>
      </c>
      <c r="C3163" s="3">
        <v>14.150000000000006</v>
      </c>
      <c r="D3163">
        <v>62.48</v>
      </c>
      <c r="E3163">
        <f t="shared" si="49"/>
        <v>28.400000000000002</v>
      </c>
      <c r="F3163" t="str">
        <f>IF(_xlfn.XLOOKUP(A3163,'Shipment Detail'!N:N,'Shipment Detail'!D:D)="entreprise","E","P")</f>
        <v>E</v>
      </c>
    </row>
    <row r="3164" spans="1:6" x14ac:dyDescent="0.2">
      <c r="A3164" s="6">
        <v>873598094449</v>
      </c>
      <c r="B3164" t="s">
        <v>57</v>
      </c>
      <c r="C3164" s="3">
        <v>23.849999999999994</v>
      </c>
      <c r="D3164">
        <v>127.6</v>
      </c>
      <c r="E3164">
        <f t="shared" si="49"/>
        <v>57.9</v>
      </c>
      <c r="F3164" t="str">
        <f>IF(_xlfn.XLOOKUP(A3164,'Shipment Detail'!N:N,'Shipment Detail'!D:D)="entreprise","E","P")</f>
        <v>E</v>
      </c>
    </row>
    <row r="3165" spans="1:6" x14ac:dyDescent="0.2">
      <c r="A3165" s="6">
        <v>873598135545</v>
      </c>
      <c r="B3165" t="s">
        <v>57</v>
      </c>
      <c r="C3165" s="3">
        <v>13.809999999999995</v>
      </c>
      <c r="D3165">
        <v>61.6</v>
      </c>
      <c r="E3165">
        <f t="shared" si="49"/>
        <v>28</v>
      </c>
      <c r="F3165" t="str">
        <f>IF(_xlfn.XLOOKUP(A3165,'Shipment Detail'!N:N,'Shipment Detail'!D:D)="entreprise","E","P")</f>
        <v>E</v>
      </c>
    </row>
    <row r="3166" spans="1:6" x14ac:dyDescent="0.2">
      <c r="A3166" s="6">
        <v>873598173752</v>
      </c>
      <c r="B3166" t="s">
        <v>57</v>
      </c>
      <c r="C3166" s="3">
        <v>9.8000000000000007</v>
      </c>
      <c r="D3166">
        <v>33.880000000000003</v>
      </c>
      <c r="E3166">
        <f t="shared" si="49"/>
        <v>15.4</v>
      </c>
      <c r="F3166" t="str">
        <f>IF(_xlfn.XLOOKUP(A3166,'Shipment Detail'!N:N,'Shipment Detail'!D:D)="entreprise","E","P")</f>
        <v>E</v>
      </c>
    </row>
    <row r="3167" spans="1:6" x14ac:dyDescent="0.2">
      <c r="A3167" s="6">
        <v>873598225547</v>
      </c>
      <c r="B3167" t="s">
        <v>57</v>
      </c>
      <c r="C3167" s="3">
        <v>18.829999999999998</v>
      </c>
      <c r="D3167">
        <v>92.84</v>
      </c>
      <c r="E3167">
        <f t="shared" si="49"/>
        <v>42.2</v>
      </c>
      <c r="F3167" t="str">
        <f>IF(_xlfn.XLOOKUP(A3167,'Shipment Detail'!N:N,'Shipment Detail'!D:D)="entreprise","E","P")</f>
        <v>E</v>
      </c>
    </row>
    <row r="3168" spans="1:6" x14ac:dyDescent="0.2">
      <c r="A3168" s="6">
        <v>873598253205</v>
      </c>
      <c r="B3168" t="s">
        <v>57</v>
      </c>
      <c r="C3168" s="3">
        <v>14.480000000000004</v>
      </c>
      <c r="D3168">
        <v>66</v>
      </c>
      <c r="E3168">
        <f t="shared" si="49"/>
        <v>30</v>
      </c>
      <c r="F3168" t="str">
        <f>IF(_xlfn.XLOOKUP(A3168,'Shipment Detail'!N:N,'Shipment Detail'!D:D)="entreprise","E","P")</f>
        <v>E</v>
      </c>
    </row>
    <row r="3169" spans="1:6" x14ac:dyDescent="0.2">
      <c r="A3169" s="6">
        <v>873598278805</v>
      </c>
      <c r="B3169" t="s">
        <v>57</v>
      </c>
      <c r="C3169" s="3">
        <v>16.830000000000005</v>
      </c>
      <c r="D3169">
        <v>81.400000000000006</v>
      </c>
      <c r="E3169">
        <f t="shared" si="49"/>
        <v>37</v>
      </c>
      <c r="F3169" t="str">
        <f>IF(_xlfn.XLOOKUP(A3169,'Shipment Detail'!N:N,'Shipment Detail'!D:D)="entreprise","E","P")</f>
        <v>E</v>
      </c>
    </row>
    <row r="3170" spans="1:6" x14ac:dyDescent="0.2">
      <c r="A3170" s="6">
        <v>873598357453</v>
      </c>
      <c r="B3170" t="s">
        <v>57</v>
      </c>
      <c r="C3170" s="3">
        <v>16.5</v>
      </c>
      <c r="D3170">
        <v>77.66</v>
      </c>
      <c r="E3170">
        <f t="shared" si="49"/>
        <v>35.300000000000004</v>
      </c>
      <c r="F3170" t="str">
        <f>IF(_xlfn.XLOOKUP(A3170,'Shipment Detail'!N:N,'Shipment Detail'!D:D)="entreprise","E","P")</f>
        <v>E</v>
      </c>
    </row>
    <row r="3171" spans="1:6" x14ac:dyDescent="0.2">
      <c r="A3171" s="6">
        <v>873598413387</v>
      </c>
      <c r="B3171" t="s">
        <v>57</v>
      </c>
      <c r="C3171" s="3">
        <v>21.179999999999993</v>
      </c>
      <c r="D3171">
        <v>108.46</v>
      </c>
      <c r="E3171">
        <f t="shared" si="49"/>
        <v>49.2</v>
      </c>
      <c r="F3171" t="str">
        <f>IF(_xlfn.XLOOKUP(A3171,'Shipment Detail'!N:N,'Shipment Detail'!D:D)="entreprise","E","P")</f>
        <v>E</v>
      </c>
    </row>
    <row r="3172" spans="1:6" x14ac:dyDescent="0.2">
      <c r="A3172" s="6">
        <v>873598477150</v>
      </c>
      <c r="B3172" t="s">
        <v>57</v>
      </c>
      <c r="C3172" s="3">
        <v>10.469999999999999</v>
      </c>
      <c r="D3172">
        <v>39.6</v>
      </c>
      <c r="E3172">
        <f t="shared" si="49"/>
        <v>18</v>
      </c>
      <c r="F3172" t="str">
        <f>IF(_xlfn.XLOOKUP(A3172,'Shipment Detail'!N:N,'Shipment Detail'!D:D)="entreprise","E","P")</f>
        <v>E</v>
      </c>
    </row>
    <row r="3173" spans="1:6" x14ac:dyDescent="0.2">
      <c r="A3173" s="6">
        <v>873598520050</v>
      </c>
      <c r="B3173" t="s">
        <v>57</v>
      </c>
      <c r="C3173" s="3">
        <v>18.829999999999998</v>
      </c>
      <c r="D3173">
        <v>93.5</v>
      </c>
      <c r="E3173">
        <f t="shared" si="49"/>
        <v>42.5</v>
      </c>
      <c r="F3173" t="str">
        <f>IF(_xlfn.XLOOKUP(A3173,'Shipment Detail'!N:N,'Shipment Detail'!D:D)="entreprise","E","P")</f>
        <v>E</v>
      </c>
    </row>
    <row r="3174" spans="1:6" x14ac:dyDescent="0.2">
      <c r="A3174" s="6">
        <v>873598558558</v>
      </c>
      <c r="B3174" t="s">
        <v>57</v>
      </c>
      <c r="C3174" s="3">
        <v>8.129999999999999</v>
      </c>
      <c r="D3174">
        <v>24.2</v>
      </c>
      <c r="E3174">
        <f t="shared" si="49"/>
        <v>11</v>
      </c>
      <c r="F3174" t="str">
        <f>IF(_xlfn.XLOOKUP(A3174,'Shipment Detail'!N:N,'Shipment Detail'!D:D)="entreprise","E","P")</f>
        <v>E</v>
      </c>
    </row>
    <row r="3175" spans="1:6" x14ac:dyDescent="0.2">
      <c r="A3175" s="6">
        <v>873598603094</v>
      </c>
      <c r="B3175" t="s">
        <v>57</v>
      </c>
      <c r="C3175" s="3">
        <v>5.4499999999999993</v>
      </c>
      <c r="D3175">
        <v>4.84</v>
      </c>
      <c r="E3175">
        <f t="shared" si="49"/>
        <v>2.2000000000000002</v>
      </c>
      <c r="F3175" t="str">
        <f>IF(_xlfn.XLOOKUP(A3175,'Shipment Detail'!N:N,'Shipment Detail'!D:D)="entreprise","E","P")</f>
        <v>E</v>
      </c>
    </row>
    <row r="3176" spans="1:6" x14ac:dyDescent="0.2">
      <c r="A3176" s="6">
        <v>873598615992</v>
      </c>
      <c r="B3176" t="s">
        <v>57</v>
      </c>
      <c r="C3176" s="3">
        <v>7.7900000000000027</v>
      </c>
      <c r="D3176">
        <v>22</v>
      </c>
      <c r="E3176">
        <f t="shared" si="49"/>
        <v>10</v>
      </c>
      <c r="F3176" t="str">
        <f>IF(_xlfn.XLOOKUP(A3176,'Shipment Detail'!N:N,'Shipment Detail'!D:D)="entreprise","E","P")</f>
        <v>E</v>
      </c>
    </row>
    <row r="3177" spans="1:6" x14ac:dyDescent="0.2">
      <c r="A3177" s="6">
        <v>873598636155</v>
      </c>
      <c r="B3177" t="s">
        <v>57</v>
      </c>
      <c r="C3177" s="3">
        <v>7.120000000000001</v>
      </c>
      <c r="D3177">
        <v>17.600000000000001</v>
      </c>
      <c r="E3177">
        <f t="shared" si="49"/>
        <v>8</v>
      </c>
      <c r="F3177" t="str">
        <f>IF(_xlfn.XLOOKUP(A3177,'Shipment Detail'!N:N,'Shipment Detail'!D:D)="entreprise","E","P")</f>
        <v>E</v>
      </c>
    </row>
    <row r="3178" spans="1:6" x14ac:dyDescent="0.2">
      <c r="A3178" s="6">
        <v>873598665118</v>
      </c>
      <c r="B3178" t="s">
        <v>57</v>
      </c>
      <c r="C3178" s="3">
        <v>19.170000000000002</v>
      </c>
      <c r="D3178">
        <v>95.48</v>
      </c>
      <c r="E3178">
        <f t="shared" si="49"/>
        <v>43.4</v>
      </c>
      <c r="F3178" t="str">
        <f>IF(_xlfn.XLOOKUP(A3178,'Shipment Detail'!N:N,'Shipment Detail'!D:D)="entreprise","E","P")</f>
        <v>E</v>
      </c>
    </row>
    <row r="3179" spans="1:6" x14ac:dyDescent="0.2">
      <c r="A3179" s="6">
        <v>873598691240</v>
      </c>
      <c r="B3179" t="s">
        <v>57</v>
      </c>
      <c r="C3179" s="3">
        <v>7.4600000000000009</v>
      </c>
      <c r="D3179">
        <v>19.8</v>
      </c>
      <c r="E3179">
        <f t="shared" si="49"/>
        <v>9</v>
      </c>
      <c r="F3179" t="str">
        <f>IF(_xlfn.XLOOKUP(A3179,'Shipment Detail'!N:N,'Shipment Detail'!D:D)="entreprise","E","P")</f>
        <v>E</v>
      </c>
    </row>
    <row r="3180" spans="1:6" x14ac:dyDescent="0.2">
      <c r="A3180" s="6">
        <v>873598709820</v>
      </c>
      <c r="B3180" t="s">
        <v>57</v>
      </c>
      <c r="C3180" s="3">
        <v>10.129999999999995</v>
      </c>
      <c r="D3180">
        <v>37.4</v>
      </c>
      <c r="E3180">
        <f t="shared" si="49"/>
        <v>17</v>
      </c>
      <c r="F3180" t="str">
        <f>IF(_xlfn.XLOOKUP(A3180,'Shipment Detail'!N:N,'Shipment Detail'!D:D)="entreprise","E","P")</f>
        <v>E</v>
      </c>
    </row>
    <row r="3181" spans="1:6" x14ac:dyDescent="0.2">
      <c r="A3181" s="6">
        <v>873598765121</v>
      </c>
      <c r="B3181" t="s">
        <v>57</v>
      </c>
      <c r="C3181" s="3">
        <v>20.170000000000002</v>
      </c>
      <c r="D3181">
        <v>101.64</v>
      </c>
      <c r="E3181">
        <f t="shared" si="49"/>
        <v>46.2</v>
      </c>
      <c r="F3181" t="str">
        <f>IF(_xlfn.XLOOKUP(A3181,'Shipment Detail'!N:N,'Shipment Detail'!D:D)="entreprise","E","P")</f>
        <v>E</v>
      </c>
    </row>
    <row r="3182" spans="1:6" x14ac:dyDescent="0.2">
      <c r="A3182" s="6">
        <v>873598809216</v>
      </c>
      <c r="B3182" t="s">
        <v>57</v>
      </c>
      <c r="C3182" s="3">
        <v>9.1300000000000026</v>
      </c>
      <c r="D3182">
        <v>30.8</v>
      </c>
      <c r="E3182">
        <f t="shared" si="49"/>
        <v>14</v>
      </c>
      <c r="F3182" t="str">
        <f>IF(_xlfn.XLOOKUP(A3182,'Shipment Detail'!N:N,'Shipment Detail'!D:D)="entreprise","E","P")</f>
        <v>E</v>
      </c>
    </row>
    <row r="3183" spans="1:6" x14ac:dyDescent="0.2">
      <c r="A3183" s="6">
        <v>873598920636</v>
      </c>
      <c r="B3183" t="s">
        <v>57</v>
      </c>
      <c r="C3183" s="3">
        <v>8.129999999999999</v>
      </c>
      <c r="D3183">
        <v>23.1</v>
      </c>
      <c r="E3183">
        <f t="shared" si="49"/>
        <v>10.5</v>
      </c>
      <c r="F3183" t="str">
        <f>IF(_xlfn.XLOOKUP(A3183,'Shipment Detail'!N:N,'Shipment Detail'!D:D)="entreprise","E","P")</f>
        <v>E</v>
      </c>
    </row>
    <row r="3184" spans="1:6" x14ac:dyDescent="0.2">
      <c r="A3184" s="6">
        <v>873598942160</v>
      </c>
      <c r="B3184" t="s">
        <v>57</v>
      </c>
      <c r="C3184" s="3">
        <v>25.86</v>
      </c>
      <c r="D3184">
        <v>139.47999999999999</v>
      </c>
      <c r="E3184">
        <f t="shared" si="49"/>
        <v>63.300000000000004</v>
      </c>
      <c r="F3184" t="str">
        <f>IF(_xlfn.XLOOKUP(A3184,'Shipment Detail'!N:N,'Shipment Detail'!D:D)="entreprise","E","P")</f>
        <v>E</v>
      </c>
    </row>
    <row r="3185" spans="1:6" x14ac:dyDescent="0.2">
      <c r="A3185" s="6">
        <v>873599355435</v>
      </c>
      <c r="B3185" t="s">
        <v>57</v>
      </c>
      <c r="C3185" s="3">
        <v>9.8000000000000007</v>
      </c>
      <c r="D3185">
        <v>34.979999999999997</v>
      </c>
      <c r="E3185">
        <f t="shared" si="49"/>
        <v>15.9</v>
      </c>
      <c r="F3185" t="str">
        <f>IF(_xlfn.XLOOKUP(A3185,'Shipment Detail'!N:N,'Shipment Detail'!D:D)="entreprise","E","P")</f>
        <v>E</v>
      </c>
    </row>
    <row r="3186" spans="1:6" x14ac:dyDescent="0.2">
      <c r="A3186" s="6">
        <v>873599409531</v>
      </c>
      <c r="B3186" t="s">
        <v>57</v>
      </c>
      <c r="C3186" s="3">
        <v>13.479999999999997</v>
      </c>
      <c r="D3186">
        <v>59.4</v>
      </c>
      <c r="E3186">
        <f t="shared" si="49"/>
        <v>27</v>
      </c>
      <c r="F3186" t="str">
        <f>IF(_xlfn.XLOOKUP(A3186,'Shipment Detail'!N:N,'Shipment Detail'!D:D)="entreprise","E","P")</f>
        <v>E</v>
      </c>
    </row>
    <row r="3187" spans="1:6" x14ac:dyDescent="0.2">
      <c r="A3187" s="6">
        <v>873599438652</v>
      </c>
      <c r="B3187" t="s">
        <v>57</v>
      </c>
      <c r="C3187" s="3">
        <v>10.129999999999995</v>
      </c>
      <c r="D3187">
        <v>37.4</v>
      </c>
      <c r="E3187">
        <f t="shared" si="49"/>
        <v>17</v>
      </c>
      <c r="F3187" t="str">
        <f>IF(_xlfn.XLOOKUP(A3187,'Shipment Detail'!N:N,'Shipment Detail'!D:D)="entreprise","E","P")</f>
        <v>E</v>
      </c>
    </row>
    <row r="3188" spans="1:6" x14ac:dyDescent="0.2">
      <c r="A3188" s="6">
        <v>873599480645</v>
      </c>
      <c r="B3188" t="s">
        <v>57</v>
      </c>
      <c r="C3188" s="3">
        <v>5.7799999999999976</v>
      </c>
      <c r="D3188">
        <v>7.04</v>
      </c>
      <c r="E3188">
        <f t="shared" si="49"/>
        <v>3.2</v>
      </c>
      <c r="F3188" t="str">
        <f>IF(_xlfn.XLOOKUP(A3188,'Shipment Detail'!N:N,'Shipment Detail'!D:D)="entreprise","E","P")</f>
        <v>E</v>
      </c>
    </row>
    <row r="3189" spans="1:6" x14ac:dyDescent="0.2">
      <c r="A3189" s="6">
        <v>873599495020</v>
      </c>
      <c r="B3189" t="s">
        <v>57</v>
      </c>
      <c r="C3189" s="3">
        <v>10.129999999999995</v>
      </c>
      <c r="D3189">
        <v>36.74</v>
      </c>
      <c r="E3189">
        <f t="shared" si="49"/>
        <v>16.700000000000003</v>
      </c>
      <c r="F3189" t="str">
        <f>IF(_xlfn.XLOOKUP(A3189,'Shipment Detail'!N:N,'Shipment Detail'!D:D)="entreprise","E","P")</f>
        <v>E</v>
      </c>
    </row>
    <row r="3190" spans="1:6" x14ac:dyDescent="0.2">
      <c r="A3190" s="6">
        <v>873599512081</v>
      </c>
      <c r="B3190" t="s">
        <v>57</v>
      </c>
      <c r="C3190" s="3">
        <v>9.8000000000000007</v>
      </c>
      <c r="D3190">
        <v>35.200000000000003</v>
      </c>
      <c r="E3190">
        <f t="shared" si="49"/>
        <v>16</v>
      </c>
      <c r="F3190" t="str">
        <f>IF(_xlfn.XLOOKUP(A3190,'Shipment Detail'!N:N,'Shipment Detail'!D:D)="entreprise","E","P")</f>
        <v>E</v>
      </c>
    </row>
    <row r="3191" spans="1:6" x14ac:dyDescent="0.2">
      <c r="A3191" s="6">
        <v>873599554489</v>
      </c>
      <c r="B3191" t="s">
        <v>57</v>
      </c>
      <c r="C3191" s="3">
        <v>17.169999999999995</v>
      </c>
      <c r="D3191">
        <v>83.6</v>
      </c>
      <c r="E3191">
        <f t="shared" si="49"/>
        <v>38</v>
      </c>
      <c r="F3191" t="str">
        <f>IF(_xlfn.XLOOKUP(A3191,'Shipment Detail'!N:N,'Shipment Detail'!D:D)="entreprise","E","P")</f>
        <v>E</v>
      </c>
    </row>
    <row r="3192" spans="1:6" x14ac:dyDescent="0.2">
      <c r="A3192" s="6">
        <v>873599576461</v>
      </c>
      <c r="B3192" t="s">
        <v>57</v>
      </c>
      <c r="C3192" s="3">
        <v>9.1300000000000026</v>
      </c>
      <c r="D3192">
        <v>30.8</v>
      </c>
      <c r="E3192">
        <f t="shared" si="49"/>
        <v>14</v>
      </c>
      <c r="F3192" t="str">
        <f>IF(_xlfn.XLOOKUP(A3192,'Shipment Detail'!N:N,'Shipment Detail'!D:D)="entreprise","E","P")</f>
        <v>E</v>
      </c>
    </row>
    <row r="3193" spans="1:6" x14ac:dyDescent="0.2">
      <c r="A3193" s="6">
        <v>873599598054</v>
      </c>
      <c r="B3193" t="s">
        <v>57</v>
      </c>
      <c r="C3193" s="3">
        <v>21.510000000000005</v>
      </c>
      <c r="D3193">
        <v>110.88</v>
      </c>
      <c r="E3193">
        <f t="shared" si="49"/>
        <v>50.300000000000004</v>
      </c>
      <c r="F3193" t="str">
        <f>IF(_xlfn.XLOOKUP(A3193,'Shipment Detail'!N:N,'Shipment Detail'!D:D)="entreprise","E","P")</f>
        <v>E</v>
      </c>
    </row>
    <row r="3194" spans="1:6" x14ac:dyDescent="0.2">
      <c r="A3194" s="6">
        <v>873599622935</v>
      </c>
      <c r="B3194" t="s">
        <v>57</v>
      </c>
      <c r="C3194" s="3">
        <v>9.8000000000000007</v>
      </c>
      <c r="D3194">
        <v>35.200000000000003</v>
      </c>
      <c r="E3194">
        <f t="shared" si="49"/>
        <v>16</v>
      </c>
      <c r="F3194" t="str">
        <f>IF(_xlfn.XLOOKUP(A3194,'Shipment Detail'!N:N,'Shipment Detail'!D:D)="entreprise","E","P")</f>
        <v>E</v>
      </c>
    </row>
    <row r="3195" spans="1:6" x14ac:dyDescent="0.2">
      <c r="A3195" s="6">
        <v>873599647023</v>
      </c>
      <c r="B3195" t="s">
        <v>57</v>
      </c>
      <c r="C3195" s="3">
        <v>7.120000000000001</v>
      </c>
      <c r="D3195">
        <v>17.600000000000001</v>
      </c>
      <c r="E3195">
        <f t="shared" si="49"/>
        <v>8</v>
      </c>
      <c r="F3195" t="str">
        <f>IF(_xlfn.XLOOKUP(A3195,'Shipment Detail'!N:N,'Shipment Detail'!D:D)="entreprise","E","P")</f>
        <v>E</v>
      </c>
    </row>
    <row r="3196" spans="1:6" x14ac:dyDescent="0.2">
      <c r="A3196" s="6">
        <v>873599682437</v>
      </c>
      <c r="B3196" t="s">
        <v>57</v>
      </c>
      <c r="C3196" s="3">
        <v>7.120000000000001</v>
      </c>
      <c r="D3196">
        <v>17.600000000000001</v>
      </c>
      <c r="E3196">
        <f t="shared" si="49"/>
        <v>8</v>
      </c>
      <c r="F3196" t="str">
        <f>IF(_xlfn.XLOOKUP(A3196,'Shipment Detail'!N:N,'Shipment Detail'!D:D)="entreprise","E","P")</f>
        <v>E</v>
      </c>
    </row>
    <row r="3197" spans="1:6" x14ac:dyDescent="0.2">
      <c r="A3197" s="6">
        <v>873599699877</v>
      </c>
      <c r="B3197" t="s">
        <v>57</v>
      </c>
      <c r="C3197" s="3">
        <v>9.8000000000000007</v>
      </c>
      <c r="D3197">
        <v>33.22</v>
      </c>
      <c r="E3197">
        <f t="shared" si="49"/>
        <v>15.1</v>
      </c>
      <c r="F3197" t="str">
        <f>IF(_xlfn.XLOOKUP(A3197,'Shipment Detail'!N:N,'Shipment Detail'!D:D)="entreprise","E","P")</f>
        <v>E</v>
      </c>
    </row>
    <row r="3198" spans="1:6" x14ac:dyDescent="0.2">
      <c r="A3198" s="6">
        <v>873599712889</v>
      </c>
      <c r="B3198" t="s">
        <v>57</v>
      </c>
      <c r="C3198" s="3">
        <v>10.469999999999999</v>
      </c>
      <c r="D3198">
        <v>39.159999999999997</v>
      </c>
      <c r="E3198">
        <f t="shared" si="49"/>
        <v>17.8</v>
      </c>
      <c r="F3198" t="str">
        <f>IF(_xlfn.XLOOKUP(A3198,'Shipment Detail'!N:N,'Shipment Detail'!D:D)="entreprise","E","P")</f>
        <v>E</v>
      </c>
    </row>
    <row r="3199" spans="1:6" x14ac:dyDescent="0.2">
      <c r="A3199" s="6">
        <v>873599780275</v>
      </c>
      <c r="B3199" t="s">
        <v>57</v>
      </c>
      <c r="C3199" s="3">
        <v>9.1300000000000026</v>
      </c>
      <c r="D3199">
        <v>29.04</v>
      </c>
      <c r="E3199">
        <f t="shared" si="49"/>
        <v>13.2</v>
      </c>
      <c r="F3199" t="str">
        <f>IF(_xlfn.XLOOKUP(A3199,'Shipment Detail'!N:N,'Shipment Detail'!D:D)="entreprise","E","P")</f>
        <v>E</v>
      </c>
    </row>
    <row r="3200" spans="1:6" x14ac:dyDescent="0.2">
      <c r="A3200" s="6">
        <v>873599820548</v>
      </c>
      <c r="B3200" t="s">
        <v>57</v>
      </c>
      <c r="C3200" s="3">
        <v>11.809999999999995</v>
      </c>
      <c r="D3200">
        <v>47.08</v>
      </c>
      <c r="E3200">
        <f t="shared" si="49"/>
        <v>21.400000000000002</v>
      </c>
      <c r="F3200" t="str">
        <f>IF(_xlfn.XLOOKUP(A3200,'Shipment Detail'!N:N,'Shipment Detail'!D:D)="entreprise","E","P")</f>
        <v>E</v>
      </c>
    </row>
    <row r="3201" spans="1:6" x14ac:dyDescent="0.2">
      <c r="A3201" s="6">
        <v>873599840263</v>
      </c>
      <c r="B3201" t="s">
        <v>57</v>
      </c>
      <c r="C3201" s="3">
        <v>7.7900000000000027</v>
      </c>
      <c r="D3201">
        <v>21.56</v>
      </c>
      <c r="E3201">
        <f t="shared" si="49"/>
        <v>9.7999999999999989</v>
      </c>
      <c r="F3201" t="str">
        <f>IF(_xlfn.XLOOKUP(A3201,'Shipment Detail'!N:N,'Shipment Detail'!D:D)="entreprise","E","P")</f>
        <v>E</v>
      </c>
    </row>
    <row r="3202" spans="1:6" x14ac:dyDescent="0.2">
      <c r="A3202" s="6">
        <v>873599863091</v>
      </c>
      <c r="B3202" t="s">
        <v>57</v>
      </c>
      <c r="C3202" s="3">
        <v>10.469999999999999</v>
      </c>
      <c r="D3202">
        <v>39.159999999999997</v>
      </c>
      <c r="E3202">
        <f t="shared" si="49"/>
        <v>17.8</v>
      </c>
      <c r="F3202" t="str">
        <f>IF(_xlfn.XLOOKUP(A3202,'Shipment Detail'!N:N,'Shipment Detail'!D:D)="entreprise","E","P")</f>
        <v>E</v>
      </c>
    </row>
    <row r="3203" spans="1:6" x14ac:dyDescent="0.2">
      <c r="A3203" s="6">
        <v>873599865359</v>
      </c>
      <c r="B3203" t="s">
        <v>57</v>
      </c>
      <c r="C3203" s="3">
        <v>6.4499999999999993</v>
      </c>
      <c r="D3203">
        <v>13.2</v>
      </c>
      <c r="E3203">
        <f t="shared" ref="E3203:E3266" si="50">ROUNDUP(D3203*0.453592,1)</f>
        <v>6</v>
      </c>
      <c r="F3203" t="str">
        <f>IF(_xlfn.XLOOKUP(A3203,'Shipment Detail'!N:N,'Shipment Detail'!D:D)="entreprise","E","P")</f>
        <v>E</v>
      </c>
    </row>
    <row r="3204" spans="1:6" x14ac:dyDescent="0.2">
      <c r="A3204" s="6">
        <v>873599929743</v>
      </c>
      <c r="B3204" t="s">
        <v>57</v>
      </c>
      <c r="C3204" s="3">
        <v>9.8000000000000007</v>
      </c>
      <c r="D3204">
        <v>35.200000000000003</v>
      </c>
      <c r="E3204">
        <f t="shared" si="50"/>
        <v>16</v>
      </c>
      <c r="F3204" t="str">
        <f>IF(_xlfn.XLOOKUP(A3204,'Shipment Detail'!N:N,'Shipment Detail'!D:D)="entreprise","E","P")</f>
        <v>E</v>
      </c>
    </row>
    <row r="3205" spans="1:6" x14ac:dyDescent="0.2">
      <c r="A3205" s="6">
        <v>873599944320</v>
      </c>
      <c r="B3205" t="s">
        <v>57</v>
      </c>
      <c r="C3205" s="3">
        <v>7.120000000000001</v>
      </c>
      <c r="D3205">
        <v>16.28</v>
      </c>
      <c r="E3205">
        <f t="shared" si="50"/>
        <v>7.3999999999999995</v>
      </c>
      <c r="F3205" t="str">
        <f>IF(_xlfn.XLOOKUP(A3205,'Shipment Detail'!N:N,'Shipment Detail'!D:D)="entreprise","E","P")</f>
        <v>E</v>
      </c>
    </row>
    <row r="3206" spans="1:6" x14ac:dyDescent="0.2">
      <c r="A3206" s="6">
        <v>873599958485</v>
      </c>
      <c r="B3206" t="s">
        <v>57</v>
      </c>
      <c r="C3206" s="3">
        <v>6.120000000000001</v>
      </c>
      <c r="D3206">
        <v>10.34</v>
      </c>
      <c r="E3206">
        <f t="shared" si="50"/>
        <v>4.6999999999999993</v>
      </c>
      <c r="F3206" t="str">
        <f>IF(_xlfn.XLOOKUP(A3206,'Shipment Detail'!N:N,'Shipment Detail'!D:D)="entreprise","E","P")</f>
        <v>E</v>
      </c>
    </row>
    <row r="3207" spans="1:6" x14ac:dyDescent="0.2">
      <c r="A3207" s="6">
        <v>873599974080</v>
      </c>
      <c r="B3207" t="s">
        <v>57</v>
      </c>
      <c r="C3207" s="3">
        <v>9.1300000000000026</v>
      </c>
      <c r="D3207">
        <v>30.8</v>
      </c>
      <c r="E3207">
        <f t="shared" si="50"/>
        <v>14</v>
      </c>
      <c r="F3207" t="str">
        <f>IF(_xlfn.XLOOKUP(A3207,'Shipment Detail'!N:N,'Shipment Detail'!D:D)="entreprise","E","P")</f>
        <v>E</v>
      </c>
    </row>
    <row r="3208" spans="1:6" x14ac:dyDescent="0.2">
      <c r="A3208" s="6">
        <v>873599988672</v>
      </c>
      <c r="B3208" t="s">
        <v>57</v>
      </c>
      <c r="C3208" s="3">
        <v>19.840000000000003</v>
      </c>
      <c r="D3208">
        <v>100.1</v>
      </c>
      <c r="E3208">
        <f t="shared" si="50"/>
        <v>45.5</v>
      </c>
      <c r="F3208" t="str">
        <f>IF(_xlfn.XLOOKUP(A3208,'Shipment Detail'!N:N,'Shipment Detail'!D:D)="entreprise","E","P")</f>
        <v>E</v>
      </c>
    </row>
    <row r="3209" spans="1:6" x14ac:dyDescent="0.2">
      <c r="A3209" s="6">
        <v>873600011343</v>
      </c>
      <c r="B3209" t="s">
        <v>57</v>
      </c>
      <c r="C3209" s="3">
        <v>9.1300000000000026</v>
      </c>
      <c r="D3209">
        <v>30.8</v>
      </c>
      <c r="E3209">
        <f t="shared" si="50"/>
        <v>14</v>
      </c>
      <c r="F3209" t="str">
        <f>IF(_xlfn.XLOOKUP(A3209,'Shipment Detail'!N:N,'Shipment Detail'!D:D)="entreprise","E","P")</f>
        <v>E</v>
      </c>
    </row>
    <row r="3210" spans="1:6" x14ac:dyDescent="0.2">
      <c r="A3210" s="6">
        <v>873600028290</v>
      </c>
      <c r="B3210" t="s">
        <v>57</v>
      </c>
      <c r="C3210" s="3">
        <v>20.840000000000003</v>
      </c>
      <c r="D3210">
        <v>106.04</v>
      </c>
      <c r="E3210">
        <f t="shared" si="50"/>
        <v>48.1</v>
      </c>
      <c r="F3210" t="str">
        <f>IF(_xlfn.XLOOKUP(A3210,'Shipment Detail'!N:N,'Shipment Detail'!D:D)="entreprise","E","P")</f>
        <v>E</v>
      </c>
    </row>
    <row r="3211" spans="1:6" x14ac:dyDescent="0.2">
      <c r="A3211" s="6">
        <v>873600102238</v>
      </c>
      <c r="B3211" t="s">
        <v>57</v>
      </c>
      <c r="C3211" s="3">
        <v>9.1300000000000026</v>
      </c>
      <c r="D3211">
        <v>30.8</v>
      </c>
      <c r="E3211">
        <f t="shared" si="50"/>
        <v>14</v>
      </c>
      <c r="F3211" t="str">
        <f>IF(_xlfn.XLOOKUP(A3211,'Shipment Detail'!N:N,'Shipment Detail'!D:D)="entreprise","E","P")</f>
        <v>E</v>
      </c>
    </row>
    <row r="3212" spans="1:6" x14ac:dyDescent="0.2">
      <c r="A3212" s="6">
        <v>873600381131</v>
      </c>
      <c r="B3212" t="s">
        <v>57</v>
      </c>
      <c r="C3212" s="3">
        <v>9.8000000000000007</v>
      </c>
      <c r="D3212">
        <v>34.32</v>
      </c>
      <c r="E3212">
        <f t="shared" si="50"/>
        <v>15.6</v>
      </c>
      <c r="F3212" t="str">
        <f>IF(_xlfn.XLOOKUP(A3212,'Shipment Detail'!N:N,'Shipment Detail'!D:D)="entreprise","E","P")</f>
        <v>E</v>
      </c>
    </row>
    <row r="3213" spans="1:6" x14ac:dyDescent="0.2">
      <c r="A3213" s="6">
        <v>873600392036</v>
      </c>
      <c r="B3213" t="s">
        <v>57</v>
      </c>
      <c r="C3213" s="3">
        <v>7.4600000000000009</v>
      </c>
      <c r="D3213">
        <v>19.8</v>
      </c>
      <c r="E3213">
        <f t="shared" si="50"/>
        <v>9</v>
      </c>
      <c r="F3213" t="str">
        <f>IF(_xlfn.XLOOKUP(A3213,'Shipment Detail'!N:N,'Shipment Detail'!D:D)="entreprise","E","P")</f>
        <v>E</v>
      </c>
    </row>
    <row r="3214" spans="1:6" x14ac:dyDescent="0.2">
      <c r="A3214" s="6">
        <v>873600413601</v>
      </c>
      <c r="B3214" t="s">
        <v>57</v>
      </c>
      <c r="C3214" s="3">
        <v>7.120000000000001</v>
      </c>
      <c r="D3214">
        <v>15.84</v>
      </c>
      <c r="E3214">
        <f t="shared" si="50"/>
        <v>7.1999999999999993</v>
      </c>
      <c r="F3214" t="str">
        <f>IF(_xlfn.XLOOKUP(A3214,'Shipment Detail'!N:N,'Shipment Detail'!D:D)="entreprise","E","P")</f>
        <v>E</v>
      </c>
    </row>
    <row r="3215" spans="1:6" x14ac:dyDescent="0.2">
      <c r="A3215" s="6">
        <v>873600431770</v>
      </c>
      <c r="B3215" t="s">
        <v>57</v>
      </c>
      <c r="C3215" s="3">
        <v>7.7900000000000027</v>
      </c>
      <c r="D3215">
        <v>22</v>
      </c>
      <c r="E3215">
        <f t="shared" si="50"/>
        <v>10</v>
      </c>
      <c r="F3215" t="str">
        <f>IF(_xlfn.XLOOKUP(A3215,'Shipment Detail'!N:N,'Shipment Detail'!D:D)="entreprise","E","P")</f>
        <v>E</v>
      </c>
    </row>
    <row r="3216" spans="1:6" x14ac:dyDescent="0.2">
      <c r="A3216" s="6">
        <v>873600454851</v>
      </c>
      <c r="B3216" t="s">
        <v>57</v>
      </c>
      <c r="C3216" s="3">
        <v>6.7899999999999991</v>
      </c>
      <c r="D3216">
        <v>15.4</v>
      </c>
      <c r="E3216">
        <f t="shared" si="50"/>
        <v>7</v>
      </c>
      <c r="F3216" t="str">
        <f>IF(_xlfn.XLOOKUP(A3216,'Shipment Detail'!N:N,'Shipment Detail'!D:D)="entreprise","E","P")</f>
        <v>E</v>
      </c>
    </row>
    <row r="3217" spans="1:6" x14ac:dyDescent="0.2">
      <c r="A3217" s="6">
        <v>873600473170</v>
      </c>
      <c r="B3217" t="s">
        <v>57</v>
      </c>
      <c r="C3217" s="3">
        <v>6.120000000000001</v>
      </c>
      <c r="D3217">
        <v>9.68</v>
      </c>
      <c r="E3217">
        <f t="shared" si="50"/>
        <v>4.3999999999999995</v>
      </c>
      <c r="F3217" t="str">
        <f>IF(_xlfn.XLOOKUP(A3217,'Shipment Detail'!N:N,'Shipment Detail'!D:D)="entreprise","E","P")</f>
        <v>E</v>
      </c>
    </row>
    <row r="3218" spans="1:6" x14ac:dyDescent="0.2">
      <c r="A3218" s="6">
        <v>873600532882</v>
      </c>
      <c r="B3218" t="s">
        <v>57</v>
      </c>
      <c r="C3218" s="3">
        <v>7.120000000000001</v>
      </c>
      <c r="D3218">
        <v>15.84</v>
      </c>
      <c r="E3218">
        <f t="shared" si="50"/>
        <v>7.1999999999999993</v>
      </c>
      <c r="F3218" t="str">
        <f>IF(_xlfn.XLOOKUP(A3218,'Shipment Detail'!N:N,'Shipment Detail'!D:D)="entreprise","E","P")</f>
        <v>E</v>
      </c>
    </row>
    <row r="3219" spans="1:6" x14ac:dyDescent="0.2">
      <c r="A3219" s="6">
        <v>873600549318</v>
      </c>
      <c r="B3219" t="s">
        <v>57</v>
      </c>
      <c r="C3219" s="3">
        <v>7.4600000000000009</v>
      </c>
      <c r="D3219">
        <v>19.8</v>
      </c>
      <c r="E3219">
        <f t="shared" si="50"/>
        <v>9</v>
      </c>
      <c r="F3219" t="str">
        <f>IF(_xlfn.XLOOKUP(A3219,'Shipment Detail'!N:N,'Shipment Detail'!D:D)="entreprise","E","P")</f>
        <v>E</v>
      </c>
    </row>
    <row r="3220" spans="1:6" x14ac:dyDescent="0.2">
      <c r="A3220" s="6">
        <v>873600570232</v>
      </c>
      <c r="B3220" t="s">
        <v>57</v>
      </c>
      <c r="C3220" s="3">
        <v>6.120000000000001</v>
      </c>
      <c r="D3220">
        <v>10.34</v>
      </c>
      <c r="E3220">
        <f t="shared" si="50"/>
        <v>4.6999999999999993</v>
      </c>
      <c r="F3220" t="str">
        <f>IF(_xlfn.XLOOKUP(A3220,'Shipment Detail'!N:N,'Shipment Detail'!D:D)="entreprise","E","P")</f>
        <v>E</v>
      </c>
    </row>
    <row r="3221" spans="1:6" x14ac:dyDescent="0.2">
      <c r="A3221" s="6">
        <v>873600591469</v>
      </c>
      <c r="B3221" t="s">
        <v>57</v>
      </c>
      <c r="C3221" s="3">
        <v>7.4600000000000009</v>
      </c>
      <c r="D3221">
        <v>19.8</v>
      </c>
      <c r="E3221">
        <f t="shared" si="50"/>
        <v>9</v>
      </c>
      <c r="F3221" t="str">
        <f>IF(_xlfn.XLOOKUP(A3221,'Shipment Detail'!N:N,'Shipment Detail'!D:D)="entreprise","E","P")</f>
        <v>E</v>
      </c>
    </row>
    <row r="3222" spans="1:6" x14ac:dyDescent="0.2">
      <c r="A3222" s="6">
        <v>873600606020</v>
      </c>
      <c r="B3222" t="s">
        <v>57</v>
      </c>
      <c r="C3222" s="3">
        <v>7.120000000000001</v>
      </c>
      <c r="D3222">
        <v>17.600000000000001</v>
      </c>
      <c r="E3222">
        <f t="shared" si="50"/>
        <v>8</v>
      </c>
      <c r="F3222" t="str">
        <f>IF(_xlfn.XLOOKUP(A3222,'Shipment Detail'!N:N,'Shipment Detail'!D:D)="entreprise","E","P")</f>
        <v>E</v>
      </c>
    </row>
    <row r="3223" spans="1:6" x14ac:dyDescent="0.2">
      <c r="A3223" s="6">
        <v>873600627989</v>
      </c>
      <c r="B3223" t="s">
        <v>57</v>
      </c>
      <c r="C3223" s="3">
        <v>6.4499999999999993</v>
      </c>
      <c r="D3223">
        <v>12.1</v>
      </c>
      <c r="E3223">
        <f t="shared" si="50"/>
        <v>5.5</v>
      </c>
      <c r="F3223" t="str">
        <f>IF(_xlfn.XLOOKUP(A3223,'Shipment Detail'!N:N,'Shipment Detail'!D:D)="entreprise","E","P")</f>
        <v>E</v>
      </c>
    </row>
    <row r="3224" spans="1:6" x14ac:dyDescent="0.2">
      <c r="A3224" s="6">
        <v>873600651755</v>
      </c>
      <c r="B3224" t="s">
        <v>57</v>
      </c>
      <c r="C3224" s="3">
        <v>18.500000000000007</v>
      </c>
      <c r="D3224">
        <v>91.52</v>
      </c>
      <c r="E3224">
        <f t="shared" si="50"/>
        <v>41.6</v>
      </c>
      <c r="F3224" t="str">
        <f>IF(_xlfn.XLOOKUP(A3224,'Shipment Detail'!N:N,'Shipment Detail'!D:D)="entreprise","E","P")</f>
        <v>E</v>
      </c>
    </row>
    <row r="3225" spans="1:6" x14ac:dyDescent="0.2">
      <c r="A3225" s="6">
        <v>873600680740</v>
      </c>
      <c r="B3225" t="s">
        <v>57</v>
      </c>
      <c r="C3225" s="3">
        <v>9.8000000000000007</v>
      </c>
      <c r="D3225">
        <v>34.32</v>
      </c>
      <c r="E3225">
        <f t="shared" si="50"/>
        <v>15.6</v>
      </c>
      <c r="F3225" t="str">
        <f>IF(_xlfn.XLOOKUP(A3225,'Shipment Detail'!N:N,'Shipment Detail'!D:D)="entreprise","E","P")</f>
        <v>E</v>
      </c>
    </row>
    <row r="3226" spans="1:6" x14ac:dyDescent="0.2">
      <c r="A3226" s="6">
        <v>873600695191</v>
      </c>
      <c r="B3226" t="s">
        <v>57</v>
      </c>
      <c r="C3226" s="3">
        <v>10.800000000000004</v>
      </c>
      <c r="D3226">
        <v>40.92</v>
      </c>
      <c r="E3226">
        <f t="shared" si="50"/>
        <v>18.600000000000001</v>
      </c>
      <c r="F3226" t="str">
        <f>IF(_xlfn.XLOOKUP(A3226,'Shipment Detail'!N:N,'Shipment Detail'!D:D)="entreprise","E","P")</f>
        <v>E</v>
      </c>
    </row>
    <row r="3227" spans="1:6" x14ac:dyDescent="0.2">
      <c r="A3227" s="6">
        <v>873600714010</v>
      </c>
      <c r="B3227" t="s">
        <v>57</v>
      </c>
      <c r="C3227" s="3">
        <v>9.8000000000000007</v>
      </c>
      <c r="D3227">
        <v>33.44</v>
      </c>
      <c r="E3227">
        <f t="shared" si="50"/>
        <v>15.2</v>
      </c>
      <c r="F3227" t="str">
        <f>IF(_xlfn.XLOOKUP(A3227,'Shipment Detail'!N:N,'Shipment Detail'!D:D)="entreprise","E","P")</f>
        <v>E</v>
      </c>
    </row>
    <row r="3228" spans="1:6" x14ac:dyDescent="0.2">
      <c r="A3228" s="6">
        <v>873600726389</v>
      </c>
      <c r="B3228" t="s">
        <v>57</v>
      </c>
      <c r="C3228" s="3">
        <v>14.480000000000004</v>
      </c>
      <c r="D3228">
        <v>64.680000000000007</v>
      </c>
      <c r="E3228">
        <f t="shared" si="50"/>
        <v>29.400000000000002</v>
      </c>
      <c r="F3228" t="str">
        <f>IF(_xlfn.XLOOKUP(A3228,'Shipment Detail'!N:N,'Shipment Detail'!D:D)="entreprise","E","P")</f>
        <v>E</v>
      </c>
    </row>
    <row r="3229" spans="1:6" x14ac:dyDescent="0.2">
      <c r="A3229" s="6">
        <v>873600745590</v>
      </c>
      <c r="B3229" t="s">
        <v>57</v>
      </c>
      <c r="C3229" s="3">
        <v>14.480000000000004</v>
      </c>
      <c r="D3229">
        <v>66</v>
      </c>
      <c r="E3229">
        <f t="shared" si="50"/>
        <v>30</v>
      </c>
      <c r="F3229" t="str">
        <f>IF(_xlfn.XLOOKUP(A3229,'Shipment Detail'!N:N,'Shipment Detail'!D:D)="entreprise","E","P")</f>
        <v>E</v>
      </c>
    </row>
    <row r="3230" spans="1:6" x14ac:dyDescent="0.2">
      <c r="A3230" s="6">
        <v>873600762983</v>
      </c>
      <c r="B3230" t="s">
        <v>57</v>
      </c>
      <c r="C3230" s="3">
        <v>7.4600000000000009</v>
      </c>
      <c r="D3230">
        <v>19.8</v>
      </c>
      <c r="E3230">
        <f t="shared" si="50"/>
        <v>9</v>
      </c>
      <c r="F3230" t="str">
        <f>IF(_xlfn.XLOOKUP(A3230,'Shipment Detail'!N:N,'Shipment Detail'!D:D)="entreprise","E","P")</f>
        <v>E</v>
      </c>
    </row>
    <row r="3231" spans="1:6" x14ac:dyDescent="0.2">
      <c r="A3231" s="6">
        <v>873600795893</v>
      </c>
      <c r="B3231" t="s">
        <v>57</v>
      </c>
      <c r="C3231" s="3">
        <v>14.82</v>
      </c>
      <c r="D3231">
        <v>68.2</v>
      </c>
      <c r="E3231">
        <f t="shared" si="50"/>
        <v>31</v>
      </c>
      <c r="F3231" t="str">
        <f>IF(_xlfn.XLOOKUP(A3231,'Shipment Detail'!N:N,'Shipment Detail'!D:D)="entreprise","E","P")</f>
        <v>E</v>
      </c>
    </row>
    <row r="3232" spans="1:6" x14ac:dyDescent="0.2">
      <c r="A3232" s="6">
        <v>873600827160</v>
      </c>
      <c r="B3232" t="s">
        <v>57</v>
      </c>
      <c r="C3232" s="3">
        <v>9.1300000000000026</v>
      </c>
      <c r="D3232">
        <v>30.8</v>
      </c>
      <c r="E3232">
        <f t="shared" si="50"/>
        <v>14</v>
      </c>
      <c r="F3232" t="str">
        <f>IF(_xlfn.XLOOKUP(A3232,'Shipment Detail'!N:N,'Shipment Detail'!D:D)="entreprise","E","P")</f>
        <v>E</v>
      </c>
    </row>
    <row r="3233" spans="1:6" x14ac:dyDescent="0.2">
      <c r="A3233" s="6">
        <v>873600859800</v>
      </c>
      <c r="B3233" t="s">
        <v>57</v>
      </c>
      <c r="C3233" s="3">
        <v>14.82</v>
      </c>
      <c r="D3233">
        <v>68.2</v>
      </c>
      <c r="E3233">
        <f t="shared" si="50"/>
        <v>31</v>
      </c>
      <c r="F3233" t="str">
        <f>IF(_xlfn.XLOOKUP(A3233,'Shipment Detail'!N:N,'Shipment Detail'!D:D)="entreprise","E","P")</f>
        <v>E</v>
      </c>
    </row>
    <row r="3234" spans="1:6" x14ac:dyDescent="0.2">
      <c r="A3234" s="6">
        <v>873600981436</v>
      </c>
      <c r="B3234" t="s">
        <v>57</v>
      </c>
      <c r="C3234" s="3">
        <v>25.190000000000012</v>
      </c>
      <c r="D3234">
        <v>136.18</v>
      </c>
      <c r="E3234">
        <f t="shared" si="50"/>
        <v>61.800000000000004</v>
      </c>
      <c r="F3234" t="str">
        <f>IF(_xlfn.XLOOKUP(A3234,'Shipment Detail'!N:N,'Shipment Detail'!D:D)="entreprise","E","P")</f>
        <v>E</v>
      </c>
    </row>
    <row r="3235" spans="1:6" x14ac:dyDescent="0.2">
      <c r="A3235" s="6">
        <v>873601023310</v>
      </c>
      <c r="B3235" t="s">
        <v>57</v>
      </c>
      <c r="C3235" s="3">
        <v>9.8000000000000007</v>
      </c>
      <c r="D3235">
        <v>34.76</v>
      </c>
      <c r="E3235">
        <f t="shared" si="50"/>
        <v>15.799999999999999</v>
      </c>
      <c r="F3235" t="str">
        <f>IF(_xlfn.XLOOKUP(A3235,'Shipment Detail'!N:N,'Shipment Detail'!D:D)="entreprise","E","P")</f>
        <v>E</v>
      </c>
    </row>
    <row r="3236" spans="1:6" x14ac:dyDescent="0.2">
      <c r="A3236" s="6">
        <v>873601042121</v>
      </c>
      <c r="B3236" t="s">
        <v>57</v>
      </c>
      <c r="C3236" s="3">
        <v>9.4600000000000009</v>
      </c>
      <c r="D3236">
        <v>33</v>
      </c>
      <c r="E3236">
        <f t="shared" si="50"/>
        <v>15</v>
      </c>
      <c r="F3236" t="str">
        <f>IF(_xlfn.XLOOKUP(A3236,'Shipment Detail'!N:N,'Shipment Detail'!D:D)="entreprise","E","P")</f>
        <v>E</v>
      </c>
    </row>
    <row r="3237" spans="1:6" x14ac:dyDescent="0.2">
      <c r="A3237" s="6">
        <v>873601056437</v>
      </c>
      <c r="B3237" t="s">
        <v>57</v>
      </c>
      <c r="C3237" s="3">
        <v>6.7899999999999991</v>
      </c>
      <c r="D3237">
        <v>15.4</v>
      </c>
      <c r="E3237">
        <f t="shared" si="50"/>
        <v>7</v>
      </c>
      <c r="F3237" t="str">
        <f>IF(_xlfn.XLOOKUP(A3237,'Shipment Detail'!N:N,'Shipment Detail'!D:D)="entreprise","E","P")</f>
        <v>E</v>
      </c>
    </row>
    <row r="3238" spans="1:6" x14ac:dyDescent="0.2">
      <c r="A3238" s="6">
        <v>873601076586</v>
      </c>
      <c r="B3238" t="s">
        <v>57</v>
      </c>
      <c r="C3238" s="3">
        <v>6.4499999999999993</v>
      </c>
      <c r="D3238">
        <v>11.22</v>
      </c>
      <c r="E3238">
        <f t="shared" si="50"/>
        <v>5.0999999999999996</v>
      </c>
      <c r="F3238" t="str">
        <f>IF(_xlfn.XLOOKUP(A3238,'Shipment Detail'!N:N,'Shipment Detail'!D:D)="entreprise","E","P")</f>
        <v>E</v>
      </c>
    </row>
    <row r="3239" spans="1:6" x14ac:dyDescent="0.2">
      <c r="A3239" s="6">
        <v>873601115500</v>
      </c>
      <c r="B3239" t="s">
        <v>57</v>
      </c>
      <c r="C3239" s="3">
        <v>11.14</v>
      </c>
      <c r="D3239">
        <v>42.24</v>
      </c>
      <c r="E3239">
        <f t="shared" si="50"/>
        <v>19.200000000000003</v>
      </c>
      <c r="F3239" t="str">
        <f>IF(_xlfn.XLOOKUP(A3239,'Shipment Detail'!N:N,'Shipment Detail'!D:D)="entreprise","E","P")</f>
        <v>E</v>
      </c>
    </row>
    <row r="3240" spans="1:6" x14ac:dyDescent="0.2">
      <c r="A3240" s="6">
        <v>873601130782</v>
      </c>
      <c r="B3240" t="s">
        <v>57</v>
      </c>
      <c r="C3240" s="3">
        <v>5.7799999999999976</v>
      </c>
      <c r="D3240">
        <v>8.8000000000000007</v>
      </c>
      <c r="E3240">
        <f t="shared" si="50"/>
        <v>4</v>
      </c>
      <c r="F3240" t="str">
        <f>IF(_xlfn.XLOOKUP(A3240,'Shipment Detail'!N:N,'Shipment Detail'!D:D)="entreprise","E","P")</f>
        <v>E</v>
      </c>
    </row>
    <row r="3241" spans="1:6" x14ac:dyDescent="0.2">
      <c r="A3241" s="6">
        <v>873601151920</v>
      </c>
      <c r="B3241" t="s">
        <v>57</v>
      </c>
      <c r="C3241" s="3">
        <v>13.809999999999995</v>
      </c>
      <c r="D3241">
        <v>61.6</v>
      </c>
      <c r="E3241">
        <f t="shared" si="50"/>
        <v>28</v>
      </c>
      <c r="F3241" t="str">
        <f>IF(_xlfn.XLOOKUP(A3241,'Shipment Detail'!N:N,'Shipment Detail'!D:D)="entreprise","E","P")</f>
        <v>E</v>
      </c>
    </row>
    <row r="3242" spans="1:6" x14ac:dyDescent="0.2">
      <c r="A3242" s="6">
        <v>873601214377</v>
      </c>
      <c r="B3242" t="s">
        <v>57</v>
      </c>
      <c r="C3242" s="3">
        <v>14.82</v>
      </c>
      <c r="D3242">
        <v>66.66</v>
      </c>
      <c r="E3242">
        <f t="shared" si="50"/>
        <v>30.3</v>
      </c>
      <c r="F3242" t="str">
        <f>IF(_xlfn.XLOOKUP(A3242,'Shipment Detail'!N:N,'Shipment Detail'!D:D)="entreprise","E","P")</f>
        <v>E</v>
      </c>
    </row>
    <row r="3243" spans="1:6" x14ac:dyDescent="0.2">
      <c r="A3243" s="6">
        <v>873601274865</v>
      </c>
      <c r="B3243" t="s">
        <v>57</v>
      </c>
      <c r="C3243" s="3">
        <v>10.469999999999999</v>
      </c>
      <c r="D3243">
        <v>38.06</v>
      </c>
      <c r="E3243">
        <f t="shared" si="50"/>
        <v>17.3</v>
      </c>
      <c r="F3243" t="str">
        <f>IF(_xlfn.XLOOKUP(A3243,'Shipment Detail'!N:N,'Shipment Detail'!D:D)="entreprise","E","P")</f>
        <v>E</v>
      </c>
    </row>
    <row r="3244" spans="1:6" x14ac:dyDescent="0.2">
      <c r="A3244" s="6">
        <v>873601289375</v>
      </c>
      <c r="B3244" t="s">
        <v>57</v>
      </c>
      <c r="C3244" s="3">
        <v>12.480000000000004</v>
      </c>
      <c r="D3244">
        <v>51.26</v>
      </c>
      <c r="E3244">
        <f t="shared" si="50"/>
        <v>23.3</v>
      </c>
      <c r="F3244" t="str">
        <f>IF(_xlfn.XLOOKUP(A3244,'Shipment Detail'!N:N,'Shipment Detail'!D:D)="entreprise","E","P")</f>
        <v>E</v>
      </c>
    </row>
    <row r="3245" spans="1:6" x14ac:dyDescent="0.2">
      <c r="A3245" s="6">
        <v>873601337820</v>
      </c>
      <c r="B3245" t="s">
        <v>57</v>
      </c>
      <c r="C3245" s="3">
        <v>18.829999999999998</v>
      </c>
      <c r="D3245">
        <v>93.94</v>
      </c>
      <c r="E3245">
        <f t="shared" si="50"/>
        <v>42.7</v>
      </c>
      <c r="F3245" t="str">
        <f>IF(_xlfn.XLOOKUP(A3245,'Shipment Detail'!N:N,'Shipment Detail'!D:D)="entreprise","E","P")</f>
        <v>E</v>
      </c>
    </row>
    <row r="3246" spans="1:6" x14ac:dyDescent="0.2">
      <c r="A3246" s="6">
        <v>873601361353</v>
      </c>
      <c r="B3246" t="s">
        <v>57</v>
      </c>
      <c r="C3246" s="3">
        <v>12.14</v>
      </c>
      <c r="D3246">
        <v>49.5</v>
      </c>
      <c r="E3246">
        <f t="shared" si="50"/>
        <v>22.5</v>
      </c>
      <c r="F3246" t="str">
        <f>IF(_xlfn.XLOOKUP(A3246,'Shipment Detail'!N:N,'Shipment Detail'!D:D)="entreprise","E","P")</f>
        <v>E</v>
      </c>
    </row>
    <row r="3247" spans="1:6" x14ac:dyDescent="0.2">
      <c r="A3247" s="6">
        <v>873601394160</v>
      </c>
      <c r="B3247" t="s">
        <v>57</v>
      </c>
      <c r="C3247" s="3">
        <v>14.150000000000006</v>
      </c>
      <c r="D3247">
        <v>63.8</v>
      </c>
      <c r="E3247">
        <f t="shared" si="50"/>
        <v>29</v>
      </c>
      <c r="F3247" t="str">
        <f>IF(_xlfn.XLOOKUP(A3247,'Shipment Detail'!N:N,'Shipment Detail'!D:D)="entreprise","E","P")</f>
        <v>E</v>
      </c>
    </row>
    <row r="3248" spans="1:6" x14ac:dyDescent="0.2">
      <c r="A3248" s="6">
        <v>873601419352</v>
      </c>
      <c r="B3248" t="s">
        <v>57</v>
      </c>
      <c r="C3248" s="3">
        <v>10.129999999999995</v>
      </c>
      <c r="D3248">
        <v>37.4</v>
      </c>
      <c r="E3248">
        <f t="shared" si="50"/>
        <v>17</v>
      </c>
      <c r="F3248" t="str">
        <f>IF(_xlfn.XLOOKUP(A3248,'Shipment Detail'!N:N,'Shipment Detail'!D:D)="entreprise","E","P")</f>
        <v>E</v>
      </c>
    </row>
    <row r="3249" spans="1:6" x14ac:dyDescent="0.2">
      <c r="A3249" s="6">
        <v>873601435922</v>
      </c>
      <c r="B3249" t="s">
        <v>57</v>
      </c>
      <c r="C3249" s="3">
        <v>9.1300000000000026</v>
      </c>
      <c r="D3249">
        <v>30.8</v>
      </c>
      <c r="E3249">
        <f t="shared" si="50"/>
        <v>14</v>
      </c>
      <c r="F3249" t="str">
        <f>IF(_xlfn.XLOOKUP(A3249,'Shipment Detail'!N:N,'Shipment Detail'!D:D)="entreprise","E","P")</f>
        <v>E</v>
      </c>
    </row>
    <row r="3250" spans="1:6" x14ac:dyDescent="0.2">
      <c r="A3250" s="6">
        <v>873601449414</v>
      </c>
      <c r="B3250" t="s">
        <v>57</v>
      </c>
      <c r="C3250" s="3">
        <v>9.1300000000000026</v>
      </c>
      <c r="D3250">
        <v>30.8</v>
      </c>
      <c r="E3250">
        <f t="shared" si="50"/>
        <v>14</v>
      </c>
      <c r="F3250" t="str">
        <f>IF(_xlfn.XLOOKUP(A3250,'Shipment Detail'!N:N,'Shipment Detail'!D:D)="entreprise","E","P")</f>
        <v>E</v>
      </c>
    </row>
    <row r="3251" spans="1:6" x14ac:dyDescent="0.2">
      <c r="A3251" s="6">
        <v>873601464425</v>
      </c>
      <c r="B3251" t="s">
        <v>57</v>
      </c>
      <c r="C3251" s="3">
        <v>10.129999999999995</v>
      </c>
      <c r="D3251">
        <v>36.520000000000003</v>
      </c>
      <c r="E3251">
        <f t="shared" si="50"/>
        <v>16.600000000000001</v>
      </c>
      <c r="F3251" t="str">
        <f>IF(_xlfn.XLOOKUP(A3251,'Shipment Detail'!N:N,'Shipment Detail'!D:D)="entreprise","E","P")</f>
        <v>E</v>
      </c>
    </row>
    <row r="3252" spans="1:6" x14ac:dyDescent="0.2">
      <c r="A3252" s="6">
        <v>873601487460</v>
      </c>
      <c r="B3252" t="s">
        <v>57</v>
      </c>
      <c r="C3252" s="3">
        <v>10.129999999999995</v>
      </c>
      <c r="D3252">
        <v>36.299999999999997</v>
      </c>
      <c r="E3252">
        <f t="shared" si="50"/>
        <v>16.5</v>
      </c>
      <c r="F3252" t="str">
        <f>IF(_xlfn.XLOOKUP(A3252,'Shipment Detail'!N:N,'Shipment Detail'!D:D)="entreprise","E","P")</f>
        <v>E</v>
      </c>
    </row>
    <row r="3253" spans="1:6" x14ac:dyDescent="0.2">
      <c r="A3253" s="6">
        <v>873601500736</v>
      </c>
      <c r="B3253" t="s">
        <v>57</v>
      </c>
      <c r="C3253" s="3">
        <v>10.469999999999999</v>
      </c>
      <c r="D3253">
        <v>39.6</v>
      </c>
      <c r="E3253">
        <f t="shared" si="50"/>
        <v>18</v>
      </c>
      <c r="F3253" t="str">
        <f>IF(_xlfn.XLOOKUP(A3253,'Shipment Detail'!N:N,'Shipment Detail'!D:D)="entreprise","E","P")</f>
        <v>E</v>
      </c>
    </row>
    <row r="3254" spans="1:6" x14ac:dyDescent="0.2">
      <c r="A3254" s="6">
        <v>873601517889</v>
      </c>
      <c r="B3254" t="s">
        <v>57</v>
      </c>
      <c r="C3254" s="3">
        <v>7.4600000000000009</v>
      </c>
      <c r="D3254">
        <v>19.8</v>
      </c>
      <c r="E3254">
        <f t="shared" si="50"/>
        <v>9</v>
      </c>
      <c r="F3254" t="str">
        <f>IF(_xlfn.XLOOKUP(A3254,'Shipment Detail'!N:N,'Shipment Detail'!D:D)="entreprise","E","P")</f>
        <v>E</v>
      </c>
    </row>
    <row r="3255" spans="1:6" x14ac:dyDescent="0.2">
      <c r="A3255" s="6">
        <v>873601532628</v>
      </c>
      <c r="B3255" t="s">
        <v>57</v>
      </c>
      <c r="C3255" s="3">
        <v>9.1300000000000026</v>
      </c>
      <c r="D3255">
        <v>30.8</v>
      </c>
      <c r="E3255">
        <f t="shared" si="50"/>
        <v>14</v>
      </c>
      <c r="F3255" t="str">
        <f>IF(_xlfn.XLOOKUP(A3255,'Shipment Detail'!N:N,'Shipment Detail'!D:D)="entreprise","E","P")</f>
        <v>E</v>
      </c>
    </row>
    <row r="3256" spans="1:6" x14ac:dyDescent="0.2">
      <c r="A3256" s="6">
        <v>873601547892</v>
      </c>
      <c r="B3256" t="s">
        <v>57</v>
      </c>
      <c r="C3256" s="3">
        <v>9.1300000000000026</v>
      </c>
      <c r="D3256">
        <v>30.8</v>
      </c>
      <c r="E3256">
        <f t="shared" si="50"/>
        <v>14</v>
      </c>
      <c r="F3256" t="str">
        <f>IF(_xlfn.XLOOKUP(A3256,'Shipment Detail'!N:N,'Shipment Detail'!D:D)="entreprise","E","P")</f>
        <v>E</v>
      </c>
    </row>
    <row r="3257" spans="1:6" x14ac:dyDescent="0.2">
      <c r="A3257" s="6">
        <v>873601562160</v>
      </c>
      <c r="B3257" t="s">
        <v>57</v>
      </c>
      <c r="C3257" s="3">
        <v>11.14</v>
      </c>
      <c r="D3257">
        <v>43.56</v>
      </c>
      <c r="E3257">
        <f t="shared" si="50"/>
        <v>19.8</v>
      </c>
      <c r="F3257" t="str">
        <f>IF(_xlfn.XLOOKUP(A3257,'Shipment Detail'!N:N,'Shipment Detail'!D:D)="entreprise","E","P")</f>
        <v>E</v>
      </c>
    </row>
    <row r="3258" spans="1:6" x14ac:dyDescent="0.2">
      <c r="A3258" s="6">
        <v>873601582195</v>
      </c>
      <c r="B3258" t="s">
        <v>57</v>
      </c>
      <c r="C3258" s="3">
        <v>11.14</v>
      </c>
      <c r="D3258">
        <v>43.12</v>
      </c>
      <c r="E3258">
        <f t="shared" si="50"/>
        <v>19.600000000000001</v>
      </c>
      <c r="F3258" t="str">
        <f>IF(_xlfn.XLOOKUP(A3258,'Shipment Detail'!N:N,'Shipment Detail'!D:D)="entreprise","E","P")</f>
        <v>E</v>
      </c>
    </row>
    <row r="3259" spans="1:6" x14ac:dyDescent="0.2">
      <c r="A3259" s="6">
        <v>873601599477</v>
      </c>
      <c r="B3259" t="s">
        <v>57</v>
      </c>
      <c r="C3259" s="3">
        <v>9.1300000000000026</v>
      </c>
      <c r="D3259">
        <v>30.8</v>
      </c>
      <c r="E3259">
        <f t="shared" si="50"/>
        <v>14</v>
      </c>
      <c r="F3259" t="str">
        <f>IF(_xlfn.XLOOKUP(A3259,'Shipment Detail'!N:N,'Shipment Detail'!D:D)="entreprise","E","P")</f>
        <v>E</v>
      </c>
    </row>
    <row r="3260" spans="1:6" x14ac:dyDescent="0.2">
      <c r="A3260" s="6">
        <v>873601621380</v>
      </c>
      <c r="B3260" t="s">
        <v>57</v>
      </c>
      <c r="C3260" s="3">
        <v>9.8000000000000007</v>
      </c>
      <c r="D3260">
        <v>35.200000000000003</v>
      </c>
      <c r="E3260">
        <f t="shared" si="50"/>
        <v>16</v>
      </c>
      <c r="F3260" t="str">
        <f>IF(_xlfn.XLOOKUP(A3260,'Shipment Detail'!N:N,'Shipment Detail'!D:D)="entreprise","E","P")</f>
        <v>E</v>
      </c>
    </row>
    <row r="3261" spans="1:6" x14ac:dyDescent="0.2">
      <c r="A3261" s="6">
        <v>873601642139</v>
      </c>
      <c r="B3261" t="s">
        <v>57</v>
      </c>
      <c r="C3261" s="3">
        <v>9.8000000000000007</v>
      </c>
      <c r="D3261">
        <v>34.76</v>
      </c>
      <c r="E3261">
        <f t="shared" si="50"/>
        <v>15.799999999999999</v>
      </c>
      <c r="F3261" t="str">
        <f>IF(_xlfn.XLOOKUP(A3261,'Shipment Detail'!N:N,'Shipment Detail'!D:D)="entreprise","E","P")</f>
        <v>E</v>
      </c>
    </row>
    <row r="3262" spans="1:6" x14ac:dyDescent="0.2">
      <c r="A3262" s="6">
        <v>873601668128</v>
      </c>
      <c r="B3262" t="s">
        <v>57</v>
      </c>
      <c r="C3262" s="3">
        <v>19.840000000000003</v>
      </c>
      <c r="D3262">
        <v>101.2</v>
      </c>
      <c r="E3262">
        <f t="shared" si="50"/>
        <v>46</v>
      </c>
      <c r="F3262" t="str">
        <f>IF(_xlfn.XLOOKUP(A3262,'Shipment Detail'!N:N,'Shipment Detail'!D:D)="entreprise","E","P")</f>
        <v>E</v>
      </c>
    </row>
    <row r="3263" spans="1:6" x14ac:dyDescent="0.2">
      <c r="A3263" s="6">
        <v>873601712882</v>
      </c>
      <c r="B3263" t="s">
        <v>57</v>
      </c>
      <c r="C3263" s="3">
        <v>15.830000000000005</v>
      </c>
      <c r="D3263">
        <v>74.8</v>
      </c>
      <c r="E3263">
        <f t="shared" si="50"/>
        <v>34</v>
      </c>
      <c r="F3263" t="str">
        <f>IF(_xlfn.XLOOKUP(A3263,'Shipment Detail'!N:N,'Shipment Detail'!D:D)="entreprise","E","P")</f>
        <v>E</v>
      </c>
    </row>
    <row r="3264" spans="1:6" x14ac:dyDescent="0.2">
      <c r="A3264" s="6">
        <v>873602220883</v>
      </c>
      <c r="B3264" t="s">
        <v>57</v>
      </c>
      <c r="C3264" s="3">
        <v>16.830000000000005</v>
      </c>
      <c r="D3264">
        <v>79.86</v>
      </c>
      <c r="E3264">
        <f t="shared" si="50"/>
        <v>36.300000000000004</v>
      </c>
      <c r="F3264" t="str">
        <f>IF(_xlfn.XLOOKUP(A3264,'Shipment Detail'!N:N,'Shipment Detail'!D:D)="entreprise","E","P")</f>
        <v>E</v>
      </c>
    </row>
    <row r="3265" spans="1:6" x14ac:dyDescent="0.2">
      <c r="A3265" s="6">
        <v>873602277643</v>
      </c>
      <c r="B3265" t="s">
        <v>57</v>
      </c>
      <c r="C3265" s="3">
        <v>9.1300000000000026</v>
      </c>
      <c r="D3265">
        <v>30.8</v>
      </c>
      <c r="E3265">
        <f t="shared" si="50"/>
        <v>14</v>
      </c>
      <c r="F3265" t="str">
        <f>IF(_xlfn.XLOOKUP(A3265,'Shipment Detail'!N:N,'Shipment Detail'!D:D)="entreprise","E","P")</f>
        <v>E</v>
      </c>
    </row>
    <row r="3266" spans="1:6" x14ac:dyDescent="0.2">
      <c r="A3266" s="6">
        <v>873602349462</v>
      </c>
      <c r="B3266" t="s">
        <v>57</v>
      </c>
      <c r="C3266" s="3">
        <v>18.829999999999998</v>
      </c>
      <c r="D3266">
        <v>93.5</v>
      </c>
      <c r="E3266">
        <f t="shared" si="50"/>
        <v>42.5</v>
      </c>
      <c r="F3266" t="str">
        <f>IF(_xlfn.XLOOKUP(A3266,'Shipment Detail'!N:N,'Shipment Detail'!D:D)="entreprise","E","P")</f>
        <v>E</v>
      </c>
    </row>
    <row r="3267" spans="1:6" x14ac:dyDescent="0.2">
      <c r="A3267" s="6">
        <v>873602382314</v>
      </c>
      <c r="B3267" t="s">
        <v>57</v>
      </c>
      <c r="C3267" s="3">
        <v>9.1300000000000026</v>
      </c>
      <c r="D3267">
        <v>30.8</v>
      </c>
      <c r="E3267">
        <f t="shared" ref="E3267:E3330" si="51">ROUNDUP(D3267*0.453592,1)</f>
        <v>14</v>
      </c>
      <c r="F3267" t="str">
        <f>IF(_xlfn.XLOOKUP(A3267,'Shipment Detail'!N:N,'Shipment Detail'!D:D)="entreprise","E","P")</f>
        <v>E</v>
      </c>
    </row>
    <row r="3268" spans="1:6" x14ac:dyDescent="0.2">
      <c r="A3268" s="6">
        <v>873602426821</v>
      </c>
      <c r="B3268" t="s">
        <v>57</v>
      </c>
      <c r="C3268" s="3">
        <v>5.7799999999999976</v>
      </c>
      <c r="D3268">
        <v>8.14</v>
      </c>
      <c r="E3268">
        <f t="shared" si="51"/>
        <v>3.7</v>
      </c>
      <c r="F3268" t="str">
        <f>IF(_xlfn.XLOOKUP(A3268,'Shipment Detail'!N:N,'Shipment Detail'!D:D)="entreprise","E","P")</f>
        <v>E</v>
      </c>
    </row>
    <row r="3269" spans="1:6" x14ac:dyDescent="0.2">
      <c r="A3269" s="6">
        <v>873602432404</v>
      </c>
      <c r="B3269" t="s">
        <v>57</v>
      </c>
      <c r="C3269" s="3">
        <v>5.1099999999999994</v>
      </c>
      <c r="D3269">
        <v>4.4000000000000004</v>
      </c>
      <c r="E3269">
        <f t="shared" si="51"/>
        <v>2</v>
      </c>
      <c r="F3269" t="str">
        <f>IF(_xlfn.XLOOKUP(A3269,'Shipment Detail'!N:N,'Shipment Detail'!D:D)="entreprise","E","P")</f>
        <v>E</v>
      </c>
    </row>
    <row r="3270" spans="1:6" x14ac:dyDescent="0.2">
      <c r="A3270" s="6">
        <v>873602477362</v>
      </c>
      <c r="B3270" t="s">
        <v>57</v>
      </c>
      <c r="C3270" s="3">
        <v>10.129999999999995</v>
      </c>
      <c r="D3270">
        <v>35.86</v>
      </c>
      <c r="E3270">
        <f t="shared" si="51"/>
        <v>16.3</v>
      </c>
      <c r="F3270" t="str">
        <f>IF(_xlfn.XLOOKUP(A3270,'Shipment Detail'!N:N,'Shipment Detail'!D:D)="entreprise","E","P")</f>
        <v>E</v>
      </c>
    </row>
    <row r="3271" spans="1:6" x14ac:dyDescent="0.2">
      <c r="A3271" s="6">
        <v>873602493325</v>
      </c>
      <c r="B3271" t="s">
        <v>57</v>
      </c>
      <c r="C3271" s="3">
        <v>8.7999999999999972</v>
      </c>
      <c r="D3271">
        <v>27.94</v>
      </c>
      <c r="E3271">
        <f t="shared" si="51"/>
        <v>12.7</v>
      </c>
      <c r="F3271" t="str">
        <f>IF(_xlfn.XLOOKUP(A3271,'Shipment Detail'!N:N,'Shipment Detail'!D:D)="entreprise","E","P")</f>
        <v>E</v>
      </c>
    </row>
    <row r="3272" spans="1:6" x14ac:dyDescent="0.2">
      <c r="A3272" s="6">
        <v>873602518642</v>
      </c>
      <c r="B3272" t="s">
        <v>57</v>
      </c>
      <c r="C3272" s="3">
        <v>25.190000000000012</v>
      </c>
      <c r="D3272">
        <v>135.08000000000001</v>
      </c>
      <c r="E3272">
        <f t="shared" si="51"/>
        <v>61.300000000000004</v>
      </c>
      <c r="F3272" t="str">
        <f>IF(_xlfn.XLOOKUP(A3272,'Shipment Detail'!N:N,'Shipment Detail'!D:D)="entreprise","E","P")</f>
        <v>E</v>
      </c>
    </row>
    <row r="3273" spans="1:6" x14ac:dyDescent="0.2">
      <c r="A3273" s="6">
        <v>873602573624</v>
      </c>
      <c r="B3273" t="s">
        <v>57</v>
      </c>
      <c r="C3273" s="3">
        <v>10.129999999999995</v>
      </c>
      <c r="D3273">
        <v>36.08</v>
      </c>
      <c r="E3273">
        <f t="shared" si="51"/>
        <v>16.400000000000002</v>
      </c>
      <c r="F3273" t="str">
        <f>IF(_xlfn.XLOOKUP(A3273,'Shipment Detail'!N:N,'Shipment Detail'!D:D)="entreprise","E","P")</f>
        <v>E</v>
      </c>
    </row>
    <row r="3274" spans="1:6" x14ac:dyDescent="0.2">
      <c r="A3274" s="6">
        <v>873602619067</v>
      </c>
      <c r="B3274" t="s">
        <v>57</v>
      </c>
      <c r="C3274" s="3">
        <v>15.159999999999997</v>
      </c>
      <c r="D3274">
        <v>69.739999999999995</v>
      </c>
      <c r="E3274">
        <f t="shared" si="51"/>
        <v>31.700000000000003</v>
      </c>
      <c r="F3274" t="str">
        <f>IF(_xlfn.XLOOKUP(A3274,'Shipment Detail'!N:N,'Shipment Detail'!D:D)="entreprise","E","P")</f>
        <v>E</v>
      </c>
    </row>
    <row r="3275" spans="1:6" x14ac:dyDescent="0.2">
      <c r="A3275" s="6">
        <v>873602655146</v>
      </c>
      <c r="B3275" t="s">
        <v>57</v>
      </c>
      <c r="C3275" s="3">
        <v>15.489999999999995</v>
      </c>
      <c r="D3275">
        <v>72.38</v>
      </c>
      <c r="E3275">
        <f t="shared" si="51"/>
        <v>32.9</v>
      </c>
      <c r="F3275" t="str">
        <f>IF(_xlfn.XLOOKUP(A3275,'Shipment Detail'!N:N,'Shipment Detail'!D:D)="entreprise","E","P")</f>
        <v>E</v>
      </c>
    </row>
    <row r="3276" spans="1:6" x14ac:dyDescent="0.2">
      <c r="A3276" s="6">
        <v>873602685274</v>
      </c>
      <c r="B3276" t="s">
        <v>57</v>
      </c>
      <c r="C3276" s="3">
        <v>20.840000000000003</v>
      </c>
      <c r="D3276">
        <v>107.36</v>
      </c>
      <c r="E3276">
        <f t="shared" si="51"/>
        <v>48.7</v>
      </c>
      <c r="F3276" t="str">
        <f>IF(_xlfn.XLOOKUP(A3276,'Shipment Detail'!N:N,'Shipment Detail'!D:D)="entreprise","E","P")</f>
        <v>E</v>
      </c>
    </row>
    <row r="3277" spans="1:6" x14ac:dyDescent="0.2">
      <c r="A3277" s="6">
        <v>873602727860</v>
      </c>
      <c r="B3277" t="s">
        <v>57</v>
      </c>
      <c r="C3277" s="3">
        <v>10.469999999999999</v>
      </c>
      <c r="D3277">
        <v>37.619999999999997</v>
      </c>
      <c r="E3277">
        <f t="shared" si="51"/>
        <v>17.100000000000001</v>
      </c>
      <c r="F3277" t="str">
        <f>IF(_xlfn.XLOOKUP(A3277,'Shipment Detail'!N:N,'Shipment Detail'!D:D)="entreprise","E","P")</f>
        <v>E</v>
      </c>
    </row>
    <row r="3278" spans="1:6" x14ac:dyDescent="0.2">
      <c r="A3278" s="6">
        <v>873602748982</v>
      </c>
      <c r="B3278" t="s">
        <v>57</v>
      </c>
      <c r="C3278" s="3">
        <v>9.8000000000000007</v>
      </c>
      <c r="D3278">
        <v>35.200000000000003</v>
      </c>
      <c r="E3278">
        <f t="shared" si="51"/>
        <v>16</v>
      </c>
      <c r="F3278" t="str">
        <f>IF(_xlfn.XLOOKUP(A3278,'Shipment Detail'!N:N,'Shipment Detail'!D:D)="entreprise","E","P")</f>
        <v>E</v>
      </c>
    </row>
    <row r="3279" spans="1:6" x14ac:dyDescent="0.2">
      <c r="A3279" s="6">
        <v>873602769903</v>
      </c>
      <c r="B3279" t="s">
        <v>57</v>
      </c>
      <c r="C3279" s="3">
        <v>9.8000000000000007</v>
      </c>
      <c r="D3279">
        <v>35.200000000000003</v>
      </c>
      <c r="E3279">
        <f t="shared" si="51"/>
        <v>16</v>
      </c>
      <c r="F3279" t="str">
        <f>IF(_xlfn.XLOOKUP(A3279,'Shipment Detail'!N:N,'Shipment Detail'!D:D)="entreprise","E","P")</f>
        <v>E</v>
      </c>
    </row>
    <row r="3280" spans="1:6" x14ac:dyDescent="0.2">
      <c r="A3280" s="6">
        <v>873602962135</v>
      </c>
      <c r="B3280" t="s">
        <v>57</v>
      </c>
      <c r="C3280" s="3">
        <v>9.1300000000000026</v>
      </c>
      <c r="D3280">
        <v>30.8</v>
      </c>
      <c r="E3280">
        <f t="shared" si="51"/>
        <v>14</v>
      </c>
      <c r="F3280" t="str">
        <f>IF(_xlfn.XLOOKUP(A3280,'Shipment Detail'!N:N,'Shipment Detail'!D:D)="entreprise","E","P")</f>
        <v>E</v>
      </c>
    </row>
    <row r="3281" spans="1:6" x14ac:dyDescent="0.2">
      <c r="A3281" s="6">
        <v>873602977171</v>
      </c>
      <c r="B3281" t="s">
        <v>57</v>
      </c>
      <c r="C3281" s="3">
        <v>9.1300000000000026</v>
      </c>
      <c r="D3281">
        <v>30.8</v>
      </c>
      <c r="E3281">
        <f t="shared" si="51"/>
        <v>14</v>
      </c>
      <c r="F3281" t="str">
        <f>IF(_xlfn.XLOOKUP(A3281,'Shipment Detail'!N:N,'Shipment Detail'!D:D)="entreprise","E","P")</f>
        <v>E</v>
      </c>
    </row>
    <row r="3282" spans="1:6" x14ac:dyDescent="0.2">
      <c r="A3282" s="6">
        <v>873602996350</v>
      </c>
      <c r="B3282" t="s">
        <v>57</v>
      </c>
      <c r="C3282" s="3">
        <v>14.82</v>
      </c>
      <c r="D3282">
        <v>67.760000000000005</v>
      </c>
      <c r="E3282">
        <f t="shared" si="51"/>
        <v>30.8</v>
      </c>
      <c r="F3282" t="str">
        <f>IF(_xlfn.XLOOKUP(A3282,'Shipment Detail'!N:N,'Shipment Detail'!D:D)="entreprise","E","P")</f>
        <v>E</v>
      </c>
    </row>
    <row r="3283" spans="1:6" x14ac:dyDescent="0.2">
      <c r="A3283" s="6">
        <v>873603024401</v>
      </c>
      <c r="B3283" t="s">
        <v>57</v>
      </c>
      <c r="C3283" s="3">
        <v>14.82</v>
      </c>
      <c r="D3283">
        <v>67.760000000000005</v>
      </c>
      <c r="E3283">
        <f t="shared" si="51"/>
        <v>30.8</v>
      </c>
      <c r="F3283" t="str">
        <f>IF(_xlfn.XLOOKUP(A3283,'Shipment Detail'!N:N,'Shipment Detail'!D:D)="entreprise","E","P")</f>
        <v>E</v>
      </c>
    </row>
    <row r="3284" spans="1:6" x14ac:dyDescent="0.2">
      <c r="A3284" s="6">
        <v>873603033690</v>
      </c>
      <c r="B3284" t="s">
        <v>57</v>
      </c>
      <c r="C3284" s="3">
        <v>4.7799999999999994</v>
      </c>
      <c r="D3284">
        <v>2.2000000000000002</v>
      </c>
      <c r="E3284">
        <f t="shared" si="51"/>
        <v>1</v>
      </c>
      <c r="F3284" t="str">
        <f>IF(_xlfn.XLOOKUP(A3284,'Shipment Detail'!N:N,'Shipment Detail'!D:D)="entreprise","E","P")</f>
        <v>E</v>
      </c>
    </row>
    <row r="3285" spans="1:6" x14ac:dyDescent="0.2">
      <c r="A3285" s="6">
        <v>873603059634</v>
      </c>
      <c r="B3285" t="s">
        <v>57</v>
      </c>
      <c r="C3285" s="3">
        <v>15.830000000000005</v>
      </c>
      <c r="D3285">
        <v>72.819999999999993</v>
      </c>
      <c r="E3285">
        <f t="shared" si="51"/>
        <v>33.1</v>
      </c>
      <c r="F3285" t="str">
        <f>IF(_xlfn.XLOOKUP(A3285,'Shipment Detail'!N:N,'Shipment Detail'!D:D)="entreprise","E","P")</f>
        <v>E</v>
      </c>
    </row>
    <row r="3286" spans="1:6" x14ac:dyDescent="0.2">
      <c r="A3286" s="6">
        <v>873603081522</v>
      </c>
      <c r="B3286" t="s">
        <v>57</v>
      </c>
      <c r="C3286" s="3">
        <v>15.159999999999997</v>
      </c>
      <c r="D3286">
        <v>69.959999999999994</v>
      </c>
      <c r="E3286">
        <f t="shared" si="51"/>
        <v>31.8</v>
      </c>
      <c r="F3286" t="str">
        <f>IF(_xlfn.XLOOKUP(A3286,'Shipment Detail'!N:N,'Shipment Detail'!D:D)="entreprise","E","P")</f>
        <v>E</v>
      </c>
    </row>
    <row r="3287" spans="1:6" x14ac:dyDescent="0.2">
      <c r="A3287" s="6">
        <v>873603125157</v>
      </c>
      <c r="B3287" t="s">
        <v>57</v>
      </c>
      <c r="C3287" s="3">
        <v>10.129999999999995</v>
      </c>
      <c r="D3287">
        <v>35.42</v>
      </c>
      <c r="E3287">
        <f t="shared" si="51"/>
        <v>16.100000000000001</v>
      </c>
      <c r="F3287" t="str">
        <f>IF(_xlfn.XLOOKUP(A3287,'Shipment Detail'!N:N,'Shipment Detail'!D:D)="entreprise","E","P")</f>
        <v>E</v>
      </c>
    </row>
    <row r="3288" spans="1:6" x14ac:dyDescent="0.2">
      <c r="A3288" s="6">
        <v>873603146317</v>
      </c>
      <c r="B3288" t="s">
        <v>57</v>
      </c>
      <c r="C3288" s="3">
        <v>10.129999999999995</v>
      </c>
      <c r="D3288">
        <v>36.08</v>
      </c>
      <c r="E3288">
        <f t="shared" si="51"/>
        <v>16.400000000000002</v>
      </c>
      <c r="F3288" t="str">
        <f>IF(_xlfn.XLOOKUP(A3288,'Shipment Detail'!N:N,'Shipment Detail'!D:D)="entreprise","E","P")</f>
        <v>E</v>
      </c>
    </row>
    <row r="3289" spans="1:6" x14ac:dyDescent="0.2">
      <c r="A3289" s="6">
        <v>873603167429</v>
      </c>
      <c r="B3289" t="s">
        <v>57</v>
      </c>
      <c r="C3289" s="3">
        <v>10.469999999999999</v>
      </c>
      <c r="D3289">
        <v>38.28</v>
      </c>
      <c r="E3289">
        <f t="shared" si="51"/>
        <v>17.400000000000002</v>
      </c>
      <c r="F3289" t="str">
        <f>IF(_xlfn.XLOOKUP(A3289,'Shipment Detail'!N:N,'Shipment Detail'!D:D)="entreprise","E","P")</f>
        <v>E</v>
      </c>
    </row>
    <row r="3290" spans="1:6" x14ac:dyDescent="0.2">
      <c r="A3290" s="6">
        <v>873603184535</v>
      </c>
      <c r="B3290" t="s">
        <v>57</v>
      </c>
      <c r="C3290" s="3">
        <v>14.82</v>
      </c>
      <c r="D3290">
        <v>66.22</v>
      </c>
      <c r="E3290">
        <f t="shared" si="51"/>
        <v>30.1</v>
      </c>
      <c r="F3290" t="str">
        <f>IF(_xlfn.XLOOKUP(A3290,'Shipment Detail'!N:N,'Shipment Detail'!D:D)="entreprise","E","P")</f>
        <v>E</v>
      </c>
    </row>
    <row r="3291" spans="1:6" x14ac:dyDescent="0.2">
      <c r="A3291" s="6">
        <v>873603206670</v>
      </c>
      <c r="B3291" t="s">
        <v>57</v>
      </c>
      <c r="C3291" s="3">
        <v>9.4600000000000009</v>
      </c>
      <c r="D3291">
        <v>33</v>
      </c>
      <c r="E3291">
        <f t="shared" si="51"/>
        <v>15</v>
      </c>
      <c r="F3291" t="str">
        <f>IF(_xlfn.XLOOKUP(A3291,'Shipment Detail'!N:N,'Shipment Detail'!D:D)="entreprise","E","P")</f>
        <v>E</v>
      </c>
    </row>
    <row r="3292" spans="1:6" x14ac:dyDescent="0.2">
      <c r="A3292" s="6">
        <v>873603222080</v>
      </c>
      <c r="B3292" t="s">
        <v>57</v>
      </c>
      <c r="C3292" s="3">
        <v>9.1300000000000026</v>
      </c>
      <c r="D3292">
        <v>30.8</v>
      </c>
      <c r="E3292">
        <f t="shared" si="51"/>
        <v>14</v>
      </c>
      <c r="F3292" t="str">
        <f>IF(_xlfn.XLOOKUP(A3292,'Shipment Detail'!N:N,'Shipment Detail'!D:D)="entreprise","E","P")</f>
        <v>E</v>
      </c>
    </row>
    <row r="3293" spans="1:6" x14ac:dyDescent="0.2">
      <c r="A3293" s="6">
        <v>873603235702</v>
      </c>
      <c r="B3293" t="s">
        <v>57</v>
      </c>
      <c r="C3293" s="3">
        <v>9.8000000000000007</v>
      </c>
      <c r="D3293">
        <v>35.200000000000003</v>
      </c>
      <c r="E3293">
        <f t="shared" si="51"/>
        <v>16</v>
      </c>
      <c r="F3293" t="str">
        <f>IF(_xlfn.XLOOKUP(A3293,'Shipment Detail'!N:N,'Shipment Detail'!D:D)="entreprise","E","P")</f>
        <v>E</v>
      </c>
    </row>
    <row r="3294" spans="1:6" x14ac:dyDescent="0.2">
      <c r="A3294" s="6">
        <v>873603253311</v>
      </c>
      <c r="B3294" t="s">
        <v>57</v>
      </c>
      <c r="C3294" s="3">
        <v>15.159999999999997</v>
      </c>
      <c r="D3294">
        <v>68.64</v>
      </c>
      <c r="E3294">
        <f t="shared" si="51"/>
        <v>31.200000000000003</v>
      </c>
      <c r="F3294" t="str">
        <f>IF(_xlfn.XLOOKUP(A3294,'Shipment Detail'!N:N,'Shipment Detail'!D:D)="entreprise","E","P")</f>
        <v>E</v>
      </c>
    </row>
    <row r="3295" spans="1:6" x14ac:dyDescent="0.2">
      <c r="A3295" s="6">
        <v>873603272648</v>
      </c>
      <c r="B3295" t="s">
        <v>57</v>
      </c>
      <c r="C3295" s="3">
        <v>9.4600000000000009</v>
      </c>
      <c r="D3295">
        <v>33</v>
      </c>
      <c r="E3295">
        <f t="shared" si="51"/>
        <v>15</v>
      </c>
      <c r="F3295" t="str">
        <f>IF(_xlfn.XLOOKUP(A3295,'Shipment Detail'!N:N,'Shipment Detail'!D:D)="entreprise","E","P")</f>
        <v>E</v>
      </c>
    </row>
    <row r="3296" spans="1:6" x14ac:dyDescent="0.2">
      <c r="A3296" s="6">
        <v>873603288290</v>
      </c>
      <c r="B3296" t="s">
        <v>57</v>
      </c>
      <c r="C3296" s="3">
        <v>21.840000000000003</v>
      </c>
      <c r="D3296">
        <v>114.4</v>
      </c>
      <c r="E3296">
        <f t="shared" si="51"/>
        <v>51.9</v>
      </c>
      <c r="F3296" t="str">
        <f>IF(_xlfn.XLOOKUP(A3296,'Shipment Detail'!N:N,'Shipment Detail'!D:D)="entreprise","E","P")</f>
        <v>E</v>
      </c>
    </row>
    <row r="3297" spans="1:6" x14ac:dyDescent="0.2">
      <c r="A3297" s="6">
        <v>873603347536</v>
      </c>
      <c r="B3297" t="s">
        <v>57</v>
      </c>
      <c r="C3297" s="3">
        <v>14.150000000000006</v>
      </c>
      <c r="D3297">
        <v>63.8</v>
      </c>
      <c r="E3297">
        <f t="shared" si="51"/>
        <v>29</v>
      </c>
      <c r="F3297" t="str">
        <f>IF(_xlfn.XLOOKUP(A3297,'Shipment Detail'!N:N,'Shipment Detail'!D:D)="entreprise","E","P")</f>
        <v>E</v>
      </c>
    </row>
    <row r="3298" spans="1:6" x14ac:dyDescent="0.2">
      <c r="A3298" s="6">
        <v>873604367762</v>
      </c>
      <c r="B3298" t="s">
        <v>57</v>
      </c>
      <c r="C3298" s="3">
        <v>10.129999999999995</v>
      </c>
      <c r="D3298">
        <v>36.520000000000003</v>
      </c>
      <c r="E3298">
        <f t="shared" si="51"/>
        <v>16.600000000000001</v>
      </c>
      <c r="F3298" t="str">
        <f>IF(_xlfn.XLOOKUP(A3298,'Shipment Detail'!N:N,'Shipment Detail'!D:D)="entreprise","E","P")</f>
        <v>E</v>
      </c>
    </row>
    <row r="3299" spans="1:6" x14ac:dyDescent="0.2">
      <c r="A3299" s="6">
        <v>873604386194</v>
      </c>
      <c r="B3299" t="s">
        <v>57</v>
      </c>
      <c r="C3299" s="3">
        <v>10.469999999999999</v>
      </c>
      <c r="D3299">
        <v>37.840000000000003</v>
      </c>
      <c r="E3299">
        <f t="shared" si="51"/>
        <v>17.200000000000003</v>
      </c>
      <c r="F3299" t="str">
        <f>IF(_xlfn.XLOOKUP(A3299,'Shipment Detail'!N:N,'Shipment Detail'!D:D)="entreprise","E","P")</f>
        <v>E</v>
      </c>
    </row>
    <row r="3300" spans="1:6" x14ac:dyDescent="0.2">
      <c r="A3300" s="6">
        <v>873604433002</v>
      </c>
      <c r="B3300" t="s">
        <v>57</v>
      </c>
      <c r="C3300" s="3">
        <v>23.849999999999994</v>
      </c>
      <c r="D3300">
        <v>125.62</v>
      </c>
      <c r="E3300">
        <f t="shared" si="51"/>
        <v>57</v>
      </c>
      <c r="F3300" t="str">
        <f>IF(_xlfn.XLOOKUP(A3300,'Shipment Detail'!N:N,'Shipment Detail'!D:D)="entreprise","E","P")</f>
        <v>E</v>
      </c>
    </row>
    <row r="3301" spans="1:6" x14ac:dyDescent="0.2">
      <c r="A3301" s="6">
        <v>873604463509</v>
      </c>
      <c r="B3301" t="s">
        <v>57</v>
      </c>
      <c r="C3301" s="3">
        <v>10.469999999999999</v>
      </c>
      <c r="D3301">
        <v>37.619999999999997</v>
      </c>
      <c r="E3301">
        <f t="shared" si="51"/>
        <v>17.100000000000001</v>
      </c>
      <c r="F3301" t="str">
        <f>IF(_xlfn.XLOOKUP(A3301,'Shipment Detail'!N:N,'Shipment Detail'!D:D)="entreprise","E","P")</f>
        <v>E</v>
      </c>
    </row>
    <row r="3302" spans="1:6" x14ac:dyDescent="0.2">
      <c r="A3302" s="6">
        <v>873604481130</v>
      </c>
      <c r="B3302" t="s">
        <v>57</v>
      </c>
      <c r="C3302" s="3">
        <v>7.120000000000001</v>
      </c>
      <c r="D3302">
        <v>17.16</v>
      </c>
      <c r="E3302">
        <f t="shared" si="51"/>
        <v>7.8</v>
      </c>
      <c r="F3302" t="str">
        <f>IF(_xlfn.XLOOKUP(A3302,'Shipment Detail'!N:N,'Shipment Detail'!D:D)="entreprise","E","P")</f>
        <v>E</v>
      </c>
    </row>
    <row r="3303" spans="1:6" x14ac:dyDescent="0.2">
      <c r="A3303" s="6">
        <v>873604499110</v>
      </c>
      <c r="B3303" t="s">
        <v>57</v>
      </c>
      <c r="C3303" s="3">
        <v>12.14</v>
      </c>
      <c r="D3303">
        <v>48.62</v>
      </c>
      <c r="E3303">
        <f t="shared" si="51"/>
        <v>22.1</v>
      </c>
      <c r="F3303" t="str">
        <f>IF(_xlfn.XLOOKUP(A3303,'Shipment Detail'!N:N,'Shipment Detail'!D:D)="entreprise","E","P")</f>
        <v>E</v>
      </c>
    </row>
    <row r="3304" spans="1:6" x14ac:dyDescent="0.2">
      <c r="A3304" s="6">
        <v>873604534505</v>
      </c>
      <c r="B3304" t="s">
        <v>57</v>
      </c>
      <c r="C3304" s="3">
        <v>16.5</v>
      </c>
      <c r="D3304">
        <v>77.22</v>
      </c>
      <c r="E3304">
        <f t="shared" si="51"/>
        <v>35.1</v>
      </c>
      <c r="F3304" t="str">
        <f>IF(_xlfn.XLOOKUP(A3304,'Shipment Detail'!N:N,'Shipment Detail'!D:D)="entreprise","E","P")</f>
        <v>E</v>
      </c>
    </row>
    <row r="3305" spans="1:6" x14ac:dyDescent="0.2">
      <c r="A3305" s="6">
        <v>873604604300</v>
      </c>
      <c r="B3305" t="s">
        <v>57</v>
      </c>
      <c r="C3305" s="3">
        <v>26.189999999999998</v>
      </c>
      <c r="D3305">
        <v>142.12</v>
      </c>
      <c r="E3305">
        <f t="shared" si="51"/>
        <v>64.5</v>
      </c>
      <c r="F3305" t="str">
        <f>IF(_xlfn.XLOOKUP(A3305,'Shipment Detail'!N:N,'Shipment Detail'!D:D)="entreprise","E","P")</f>
        <v>E</v>
      </c>
    </row>
    <row r="3306" spans="1:6" x14ac:dyDescent="0.2">
      <c r="A3306" s="6">
        <v>873604737289</v>
      </c>
      <c r="B3306" t="s">
        <v>57</v>
      </c>
      <c r="C3306" s="3">
        <v>10.129999999999995</v>
      </c>
      <c r="D3306">
        <v>36.299999999999997</v>
      </c>
      <c r="E3306">
        <f t="shared" si="51"/>
        <v>16.5</v>
      </c>
      <c r="F3306" t="str">
        <f>IF(_xlfn.XLOOKUP(A3306,'Shipment Detail'!N:N,'Shipment Detail'!D:D)="entreprise","E","P")</f>
        <v>E</v>
      </c>
    </row>
    <row r="3307" spans="1:6" x14ac:dyDescent="0.2">
      <c r="A3307" s="6">
        <v>873604763404</v>
      </c>
      <c r="B3307" t="s">
        <v>57</v>
      </c>
      <c r="C3307" s="3">
        <v>13.479999999999997</v>
      </c>
      <c r="D3307">
        <v>59.4</v>
      </c>
      <c r="E3307">
        <f t="shared" si="51"/>
        <v>27</v>
      </c>
      <c r="F3307" t="str">
        <f>IF(_xlfn.XLOOKUP(A3307,'Shipment Detail'!N:N,'Shipment Detail'!D:D)="entreprise","E","P")</f>
        <v>E</v>
      </c>
    </row>
    <row r="3308" spans="1:6" x14ac:dyDescent="0.2">
      <c r="A3308" s="6">
        <v>873604781057</v>
      </c>
      <c r="B3308" t="s">
        <v>57</v>
      </c>
      <c r="C3308" s="3">
        <v>9.8000000000000007</v>
      </c>
      <c r="D3308">
        <v>35.200000000000003</v>
      </c>
      <c r="E3308">
        <f t="shared" si="51"/>
        <v>16</v>
      </c>
      <c r="F3308" t="str">
        <f>IF(_xlfn.XLOOKUP(A3308,'Shipment Detail'!N:N,'Shipment Detail'!D:D)="entreprise","E","P")</f>
        <v>E</v>
      </c>
    </row>
    <row r="3309" spans="1:6" x14ac:dyDescent="0.2">
      <c r="A3309" s="6">
        <v>873604796380</v>
      </c>
      <c r="B3309" t="s">
        <v>57</v>
      </c>
      <c r="C3309" s="3">
        <v>5.4499999999999993</v>
      </c>
      <c r="D3309">
        <v>5.0599999999999996</v>
      </c>
      <c r="E3309">
        <f t="shared" si="51"/>
        <v>2.3000000000000003</v>
      </c>
      <c r="F3309" t="str">
        <f>IF(_xlfn.XLOOKUP(A3309,'Shipment Detail'!N:N,'Shipment Detail'!D:D)="entreprise","E","P")</f>
        <v>E</v>
      </c>
    </row>
    <row r="3310" spans="1:6" x14ac:dyDescent="0.2">
      <c r="A3310" s="6">
        <v>873604868258</v>
      </c>
      <c r="B3310" t="s">
        <v>57</v>
      </c>
      <c r="C3310" s="3">
        <v>23.849999999999994</v>
      </c>
      <c r="D3310">
        <v>127.6</v>
      </c>
      <c r="E3310">
        <f t="shared" si="51"/>
        <v>57.9</v>
      </c>
      <c r="F3310" t="str">
        <f>IF(_xlfn.XLOOKUP(A3310,'Shipment Detail'!N:N,'Shipment Detail'!D:D)="entreprise","E","P")</f>
        <v>E</v>
      </c>
    </row>
    <row r="3311" spans="1:6" x14ac:dyDescent="0.2">
      <c r="A3311" s="6">
        <v>873604906080</v>
      </c>
      <c r="B3311" t="s">
        <v>57</v>
      </c>
      <c r="C3311" s="3">
        <v>11.14</v>
      </c>
      <c r="D3311">
        <v>42.46</v>
      </c>
      <c r="E3311">
        <f t="shared" si="51"/>
        <v>19.3</v>
      </c>
      <c r="F3311" t="str">
        <f>IF(_xlfn.XLOOKUP(A3311,'Shipment Detail'!N:N,'Shipment Detail'!D:D)="entreprise","E","P")</f>
        <v>E</v>
      </c>
    </row>
    <row r="3312" spans="1:6" x14ac:dyDescent="0.2">
      <c r="A3312" s="6">
        <v>873604962620</v>
      </c>
      <c r="B3312" t="s">
        <v>57</v>
      </c>
      <c r="C3312" s="3">
        <v>9.1300000000000026</v>
      </c>
      <c r="D3312">
        <v>30.8</v>
      </c>
      <c r="E3312">
        <f t="shared" si="51"/>
        <v>14</v>
      </c>
      <c r="F3312" t="str">
        <f>IF(_xlfn.XLOOKUP(A3312,'Shipment Detail'!N:N,'Shipment Detail'!D:D)="entreprise","E","P")</f>
        <v>E</v>
      </c>
    </row>
    <row r="3313" spans="1:6" x14ac:dyDescent="0.2">
      <c r="A3313" s="6">
        <v>873604978880</v>
      </c>
      <c r="B3313" t="s">
        <v>57</v>
      </c>
      <c r="C3313" s="3">
        <v>17.169999999999995</v>
      </c>
      <c r="D3313">
        <v>83.6</v>
      </c>
      <c r="E3313">
        <f t="shared" si="51"/>
        <v>38</v>
      </c>
      <c r="F3313" t="str">
        <f>IF(_xlfn.XLOOKUP(A3313,'Shipment Detail'!N:N,'Shipment Detail'!D:D)="entreprise","E","P")</f>
        <v>E</v>
      </c>
    </row>
    <row r="3314" spans="1:6" x14ac:dyDescent="0.2">
      <c r="A3314" s="6">
        <v>873605001929</v>
      </c>
      <c r="B3314" t="s">
        <v>57</v>
      </c>
      <c r="C3314" s="3">
        <v>13.479999999999997</v>
      </c>
      <c r="D3314">
        <v>59.4</v>
      </c>
      <c r="E3314">
        <f t="shared" si="51"/>
        <v>27</v>
      </c>
      <c r="F3314" t="str">
        <f>IF(_xlfn.XLOOKUP(A3314,'Shipment Detail'!N:N,'Shipment Detail'!D:D)="entreprise","E","P")</f>
        <v>E</v>
      </c>
    </row>
    <row r="3315" spans="1:6" x14ac:dyDescent="0.2">
      <c r="A3315" s="6">
        <v>873605021666</v>
      </c>
      <c r="B3315" t="s">
        <v>57</v>
      </c>
      <c r="C3315" s="3">
        <v>18.500000000000007</v>
      </c>
      <c r="D3315">
        <v>91.08</v>
      </c>
      <c r="E3315">
        <f t="shared" si="51"/>
        <v>41.4</v>
      </c>
      <c r="F3315" t="str">
        <f>IF(_xlfn.XLOOKUP(A3315,'Shipment Detail'!N:N,'Shipment Detail'!D:D)="entreprise","E","P")</f>
        <v>E</v>
      </c>
    </row>
    <row r="3316" spans="1:6" x14ac:dyDescent="0.2">
      <c r="A3316" s="6">
        <v>873605053812</v>
      </c>
      <c r="B3316" t="s">
        <v>57</v>
      </c>
      <c r="C3316" s="3">
        <v>18.829999999999998</v>
      </c>
      <c r="D3316">
        <v>93.06</v>
      </c>
      <c r="E3316">
        <f t="shared" si="51"/>
        <v>42.300000000000004</v>
      </c>
      <c r="F3316" t="str">
        <f>IF(_xlfn.XLOOKUP(A3316,'Shipment Detail'!N:N,'Shipment Detail'!D:D)="entreprise","E","P")</f>
        <v>E</v>
      </c>
    </row>
    <row r="3317" spans="1:6" x14ac:dyDescent="0.2">
      <c r="A3317" s="6">
        <v>873605100671</v>
      </c>
      <c r="B3317" t="s">
        <v>57</v>
      </c>
      <c r="C3317" s="3">
        <v>15.159999999999997</v>
      </c>
      <c r="D3317">
        <v>68.64</v>
      </c>
      <c r="E3317">
        <f t="shared" si="51"/>
        <v>31.200000000000003</v>
      </c>
      <c r="F3317" t="str">
        <f>IF(_xlfn.XLOOKUP(A3317,'Shipment Detail'!N:N,'Shipment Detail'!D:D)="entreprise","E","P")</f>
        <v>E</v>
      </c>
    </row>
    <row r="3318" spans="1:6" x14ac:dyDescent="0.2">
      <c r="A3318" s="6">
        <v>873605127461</v>
      </c>
      <c r="B3318" t="s">
        <v>57</v>
      </c>
      <c r="C3318" s="3">
        <v>7.7900000000000027</v>
      </c>
      <c r="D3318">
        <v>22</v>
      </c>
      <c r="E3318">
        <f t="shared" si="51"/>
        <v>10</v>
      </c>
      <c r="F3318" t="str">
        <f>IF(_xlfn.XLOOKUP(A3318,'Shipment Detail'!N:N,'Shipment Detail'!D:D)="entreprise","E","P")</f>
        <v>E</v>
      </c>
    </row>
    <row r="3319" spans="1:6" x14ac:dyDescent="0.2">
      <c r="A3319" s="6">
        <v>873605144317</v>
      </c>
      <c r="B3319" t="s">
        <v>57</v>
      </c>
      <c r="C3319" s="3">
        <v>10.129999999999995</v>
      </c>
      <c r="D3319">
        <v>36.74</v>
      </c>
      <c r="E3319">
        <f t="shared" si="51"/>
        <v>16.700000000000003</v>
      </c>
      <c r="F3319" t="str">
        <f>IF(_xlfn.XLOOKUP(A3319,'Shipment Detail'!N:N,'Shipment Detail'!D:D)="entreprise","E","P")</f>
        <v>E</v>
      </c>
    </row>
    <row r="3320" spans="1:6" x14ac:dyDescent="0.2">
      <c r="A3320" s="6">
        <v>873605158699</v>
      </c>
      <c r="B3320" t="s">
        <v>57</v>
      </c>
      <c r="C3320" s="3">
        <v>15.159999999999997</v>
      </c>
      <c r="D3320">
        <v>69.739999999999995</v>
      </c>
      <c r="E3320">
        <f t="shared" si="51"/>
        <v>31.700000000000003</v>
      </c>
      <c r="F3320" t="str">
        <f>IF(_xlfn.XLOOKUP(A3320,'Shipment Detail'!N:N,'Shipment Detail'!D:D)="entreprise","E","P")</f>
        <v>E</v>
      </c>
    </row>
    <row r="3321" spans="1:6" x14ac:dyDescent="0.2">
      <c r="A3321" s="6">
        <v>873605188614</v>
      </c>
      <c r="B3321" t="s">
        <v>57</v>
      </c>
      <c r="C3321" s="3">
        <v>14.82</v>
      </c>
      <c r="D3321">
        <v>68.2</v>
      </c>
      <c r="E3321">
        <f t="shared" si="51"/>
        <v>31</v>
      </c>
      <c r="F3321" t="str">
        <f>IF(_xlfn.XLOOKUP(A3321,'Shipment Detail'!N:N,'Shipment Detail'!D:D)="entreprise","E","P")</f>
        <v>E</v>
      </c>
    </row>
    <row r="3322" spans="1:6" x14ac:dyDescent="0.2">
      <c r="A3322" s="6">
        <v>873605220378</v>
      </c>
      <c r="B3322" t="s">
        <v>57</v>
      </c>
      <c r="C3322" s="3">
        <v>10.129999999999995</v>
      </c>
      <c r="D3322">
        <v>36.08</v>
      </c>
      <c r="E3322">
        <f t="shared" si="51"/>
        <v>16.400000000000002</v>
      </c>
      <c r="F3322" t="str">
        <f>IF(_xlfn.XLOOKUP(A3322,'Shipment Detail'!N:N,'Shipment Detail'!D:D)="entreprise","E","P")</f>
        <v>E</v>
      </c>
    </row>
    <row r="3323" spans="1:6" x14ac:dyDescent="0.2">
      <c r="A3323" s="6">
        <v>873605234330</v>
      </c>
      <c r="B3323" t="s">
        <v>57</v>
      </c>
      <c r="C3323" s="3">
        <v>9.8000000000000007</v>
      </c>
      <c r="D3323">
        <v>35.200000000000003</v>
      </c>
      <c r="E3323">
        <f t="shared" si="51"/>
        <v>16</v>
      </c>
      <c r="F3323" t="str">
        <f>IF(_xlfn.XLOOKUP(A3323,'Shipment Detail'!N:N,'Shipment Detail'!D:D)="entreprise","E","P")</f>
        <v>E</v>
      </c>
    </row>
    <row r="3324" spans="1:6" x14ac:dyDescent="0.2">
      <c r="A3324" s="6">
        <v>873605277860</v>
      </c>
      <c r="B3324" t="s">
        <v>57</v>
      </c>
      <c r="C3324" s="3">
        <v>18.500000000000007</v>
      </c>
      <c r="D3324">
        <v>92.4</v>
      </c>
      <c r="E3324">
        <f t="shared" si="51"/>
        <v>42</v>
      </c>
      <c r="F3324" t="str">
        <f>IF(_xlfn.XLOOKUP(A3324,'Shipment Detail'!N:N,'Shipment Detail'!D:D)="entreprise","E","P")</f>
        <v>E</v>
      </c>
    </row>
    <row r="3325" spans="1:6" x14ac:dyDescent="0.2">
      <c r="A3325" s="6">
        <v>873605306789</v>
      </c>
      <c r="B3325" t="s">
        <v>57</v>
      </c>
      <c r="C3325" s="3">
        <v>9.1300000000000026</v>
      </c>
      <c r="D3325">
        <v>30.8</v>
      </c>
      <c r="E3325">
        <f t="shared" si="51"/>
        <v>14</v>
      </c>
      <c r="F3325" t="str">
        <f>IF(_xlfn.XLOOKUP(A3325,'Shipment Detail'!N:N,'Shipment Detail'!D:D)="entreprise","E","P")</f>
        <v>E</v>
      </c>
    </row>
    <row r="3326" spans="1:6" x14ac:dyDescent="0.2">
      <c r="A3326" s="6">
        <v>873605318819</v>
      </c>
      <c r="B3326" t="s">
        <v>57</v>
      </c>
      <c r="C3326" s="3">
        <v>10.129999999999995</v>
      </c>
      <c r="D3326">
        <v>36.96</v>
      </c>
      <c r="E3326">
        <f t="shared" si="51"/>
        <v>16.8</v>
      </c>
      <c r="F3326" t="str">
        <f>IF(_xlfn.XLOOKUP(A3326,'Shipment Detail'!N:N,'Shipment Detail'!D:D)="entreprise","E","P")</f>
        <v>E</v>
      </c>
    </row>
    <row r="3327" spans="1:6" x14ac:dyDescent="0.2">
      <c r="A3327" s="6">
        <v>873605334079</v>
      </c>
      <c r="B3327" t="s">
        <v>57</v>
      </c>
      <c r="C3327" s="3">
        <v>9.1300000000000026</v>
      </c>
      <c r="D3327">
        <v>30.8</v>
      </c>
      <c r="E3327">
        <f t="shared" si="51"/>
        <v>14</v>
      </c>
      <c r="F3327" t="str">
        <f>IF(_xlfn.XLOOKUP(A3327,'Shipment Detail'!N:N,'Shipment Detail'!D:D)="entreprise","E","P")</f>
        <v>E</v>
      </c>
    </row>
    <row r="3328" spans="1:6" x14ac:dyDescent="0.2">
      <c r="A3328" s="6">
        <v>873605353020</v>
      </c>
      <c r="B3328" t="s">
        <v>57</v>
      </c>
      <c r="C3328" s="3">
        <v>5.4499999999999993</v>
      </c>
      <c r="D3328">
        <v>6.6</v>
      </c>
      <c r="E3328">
        <f t="shared" si="51"/>
        <v>3</v>
      </c>
      <c r="F3328" t="str">
        <f>IF(_xlfn.XLOOKUP(A3328,'Shipment Detail'!N:N,'Shipment Detail'!D:D)="entreprise","E","P")</f>
        <v>E</v>
      </c>
    </row>
    <row r="3329" spans="1:6" x14ac:dyDescent="0.2">
      <c r="A3329" s="6">
        <v>873605365170</v>
      </c>
      <c r="B3329" t="s">
        <v>57</v>
      </c>
      <c r="C3329" s="3">
        <v>17.169999999999995</v>
      </c>
      <c r="D3329">
        <v>81.62</v>
      </c>
      <c r="E3329">
        <f t="shared" si="51"/>
        <v>37.1</v>
      </c>
      <c r="F3329" t="str">
        <f>IF(_xlfn.XLOOKUP(A3329,'Shipment Detail'!N:N,'Shipment Detail'!D:D)="entreprise","E","P")</f>
        <v>E</v>
      </c>
    </row>
    <row r="3330" spans="1:6" x14ac:dyDescent="0.2">
      <c r="A3330" s="6">
        <v>873605395276</v>
      </c>
      <c r="B3330" t="s">
        <v>57</v>
      </c>
      <c r="C3330" s="3">
        <v>9.4600000000000009</v>
      </c>
      <c r="D3330">
        <v>33</v>
      </c>
      <c r="E3330">
        <f t="shared" si="51"/>
        <v>15</v>
      </c>
      <c r="F3330" t="str">
        <f>IF(_xlfn.XLOOKUP(A3330,'Shipment Detail'!N:N,'Shipment Detail'!D:D)="entreprise","E","P")</f>
        <v>E</v>
      </c>
    </row>
    <row r="3331" spans="1:6" x14ac:dyDescent="0.2">
      <c r="A3331" s="6">
        <v>873605410155</v>
      </c>
      <c r="B3331" t="s">
        <v>57</v>
      </c>
      <c r="C3331" s="3">
        <v>14.150000000000006</v>
      </c>
      <c r="D3331">
        <v>63.8</v>
      </c>
      <c r="E3331">
        <f t="shared" ref="E3331:E3394" si="52">ROUNDUP(D3331*0.453592,1)</f>
        <v>29</v>
      </c>
      <c r="F3331" t="str">
        <f>IF(_xlfn.XLOOKUP(A3331,'Shipment Detail'!N:N,'Shipment Detail'!D:D)="entreprise","E","P")</f>
        <v>E</v>
      </c>
    </row>
    <row r="3332" spans="1:6" x14ac:dyDescent="0.2">
      <c r="A3332" s="6">
        <v>873605434303</v>
      </c>
      <c r="B3332" t="s">
        <v>57</v>
      </c>
      <c r="C3332" s="3">
        <v>14.480000000000004</v>
      </c>
      <c r="D3332">
        <v>66</v>
      </c>
      <c r="E3332">
        <f t="shared" si="52"/>
        <v>30</v>
      </c>
      <c r="F3332" t="str">
        <f>IF(_xlfn.XLOOKUP(A3332,'Shipment Detail'!N:N,'Shipment Detail'!D:D)="entreprise","E","P")</f>
        <v>E</v>
      </c>
    </row>
    <row r="3333" spans="1:6" x14ac:dyDescent="0.2">
      <c r="A3333" s="6">
        <v>873605457153</v>
      </c>
      <c r="B3333" t="s">
        <v>57</v>
      </c>
      <c r="C3333" s="3">
        <v>9.4600000000000009</v>
      </c>
      <c r="D3333">
        <v>33</v>
      </c>
      <c r="E3333">
        <f t="shared" si="52"/>
        <v>15</v>
      </c>
      <c r="F3333" t="str">
        <f>IF(_xlfn.XLOOKUP(A3333,'Shipment Detail'!N:N,'Shipment Detail'!D:D)="entreprise","E","P")</f>
        <v>E</v>
      </c>
    </row>
    <row r="3334" spans="1:6" x14ac:dyDescent="0.2">
      <c r="A3334" s="6">
        <v>873605473756</v>
      </c>
      <c r="B3334" t="s">
        <v>57</v>
      </c>
      <c r="C3334" s="3">
        <v>9.4600000000000009</v>
      </c>
      <c r="D3334">
        <v>33</v>
      </c>
      <c r="E3334">
        <f t="shared" si="52"/>
        <v>15</v>
      </c>
      <c r="F3334" t="str">
        <f>IF(_xlfn.XLOOKUP(A3334,'Shipment Detail'!N:N,'Shipment Detail'!D:D)="entreprise","E","P")</f>
        <v>E</v>
      </c>
    </row>
    <row r="3335" spans="1:6" x14ac:dyDescent="0.2">
      <c r="A3335" s="6">
        <v>873605485554</v>
      </c>
      <c r="B3335" t="s">
        <v>57</v>
      </c>
      <c r="C3335" s="3">
        <v>7.7900000000000027</v>
      </c>
      <c r="D3335">
        <v>20.9</v>
      </c>
      <c r="E3335">
        <f t="shared" si="52"/>
        <v>9.5</v>
      </c>
      <c r="F3335" t="str">
        <f>IF(_xlfn.XLOOKUP(A3335,'Shipment Detail'!N:N,'Shipment Detail'!D:D)="entreprise","E","P")</f>
        <v>E</v>
      </c>
    </row>
    <row r="3336" spans="1:6" x14ac:dyDescent="0.2">
      <c r="A3336" s="6">
        <v>873605539065</v>
      </c>
      <c r="B3336" t="s">
        <v>57</v>
      </c>
      <c r="C3336" s="3">
        <v>18.829999999999998</v>
      </c>
      <c r="D3336">
        <v>93.5</v>
      </c>
      <c r="E3336">
        <f t="shared" si="52"/>
        <v>42.5</v>
      </c>
      <c r="F3336" t="str">
        <f>IF(_xlfn.XLOOKUP(A3336,'Shipment Detail'!N:N,'Shipment Detail'!D:D)="entreprise","E","P")</f>
        <v>E</v>
      </c>
    </row>
    <row r="3337" spans="1:6" x14ac:dyDescent="0.2">
      <c r="A3337" s="6">
        <v>873605581551</v>
      </c>
      <c r="B3337" t="s">
        <v>57</v>
      </c>
      <c r="C3337" s="3">
        <v>13.809999999999995</v>
      </c>
      <c r="D3337">
        <v>59.84</v>
      </c>
      <c r="E3337">
        <f t="shared" si="52"/>
        <v>27.200000000000003</v>
      </c>
      <c r="F3337" t="str">
        <f>IF(_xlfn.XLOOKUP(A3337,'Shipment Detail'!N:N,'Shipment Detail'!D:D)="entreprise","E","P")</f>
        <v>E</v>
      </c>
    </row>
    <row r="3338" spans="1:6" x14ac:dyDescent="0.2">
      <c r="A3338" s="6">
        <v>873605597745</v>
      </c>
      <c r="B3338" t="s">
        <v>57</v>
      </c>
      <c r="C3338" s="3">
        <v>9.1300000000000026</v>
      </c>
      <c r="D3338">
        <v>30.8</v>
      </c>
      <c r="E3338">
        <f t="shared" si="52"/>
        <v>14</v>
      </c>
      <c r="F3338" t="str">
        <f>IF(_xlfn.XLOOKUP(A3338,'Shipment Detail'!N:N,'Shipment Detail'!D:D)="entreprise","E","P")</f>
        <v>E</v>
      </c>
    </row>
    <row r="3339" spans="1:6" x14ac:dyDescent="0.2">
      <c r="A3339" s="6">
        <v>873605610573</v>
      </c>
      <c r="B3339" t="s">
        <v>57</v>
      </c>
      <c r="C3339" s="3">
        <v>9.1300000000000026</v>
      </c>
      <c r="D3339">
        <v>30.8</v>
      </c>
      <c r="E3339">
        <f t="shared" si="52"/>
        <v>14</v>
      </c>
      <c r="F3339" t="str">
        <f>IF(_xlfn.XLOOKUP(A3339,'Shipment Detail'!N:N,'Shipment Detail'!D:D)="entreprise","E","P")</f>
        <v>E</v>
      </c>
    </row>
    <row r="3340" spans="1:6" x14ac:dyDescent="0.2">
      <c r="A3340" s="6">
        <v>873605622875</v>
      </c>
      <c r="B3340" t="s">
        <v>57</v>
      </c>
      <c r="C3340" s="3">
        <v>16.830000000000005</v>
      </c>
      <c r="D3340">
        <v>81.400000000000006</v>
      </c>
      <c r="E3340">
        <f t="shared" si="52"/>
        <v>37</v>
      </c>
      <c r="F3340" t="str">
        <f>IF(_xlfn.XLOOKUP(A3340,'Shipment Detail'!N:N,'Shipment Detail'!D:D)="entreprise","E","P")</f>
        <v>E</v>
      </c>
    </row>
    <row r="3341" spans="1:6" x14ac:dyDescent="0.2">
      <c r="A3341" s="6">
        <v>873605654870</v>
      </c>
      <c r="B3341" t="s">
        <v>57</v>
      </c>
      <c r="C3341" s="3">
        <v>9.1300000000000026</v>
      </c>
      <c r="D3341">
        <v>30.8</v>
      </c>
      <c r="E3341">
        <f t="shared" si="52"/>
        <v>14</v>
      </c>
      <c r="F3341" t="str">
        <f>IF(_xlfn.XLOOKUP(A3341,'Shipment Detail'!N:N,'Shipment Detail'!D:D)="entreprise","E","P")</f>
        <v>E</v>
      </c>
    </row>
    <row r="3342" spans="1:6" x14ac:dyDescent="0.2">
      <c r="A3342" s="6">
        <v>873605667388</v>
      </c>
      <c r="B3342" t="s">
        <v>57</v>
      </c>
      <c r="C3342" s="3">
        <v>10.129999999999995</v>
      </c>
      <c r="D3342">
        <v>37.4</v>
      </c>
      <c r="E3342">
        <f t="shared" si="52"/>
        <v>17</v>
      </c>
      <c r="F3342" t="str">
        <f>IF(_xlfn.XLOOKUP(A3342,'Shipment Detail'!N:N,'Shipment Detail'!D:D)="entreprise","E","P")</f>
        <v>E</v>
      </c>
    </row>
    <row r="3343" spans="1:6" x14ac:dyDescent="0.2">
      <c r="A3343" s="6">
        <v>873605678102</v>
      </c>
      <c r="B3343" t="s">
        <v>57</v>
      </c>
      <c r="C3343" s="3">
        <v>5.4499999999999993</v>
      </c>
      <c r="D3343">
        <v>5.0599999999999996</v>
      </c>
      <c r="E3343">
        <f t="shared" si="52"/>
        <v>2.3000000000000003</v>
      </c>
      <c r="F3343" t="str">
        <f>IF(_xlfn.XLOOKUP(A3343,'Shipment Detail'!N:N,'Shipment Detail'!D:D)="entreprise","E","P")</f>
        <v>E</v>
      </c>
    </row>
    <row r="3344" spans="1:6" x14ac:dyDescent="0.2">
      <c r="A3344" s="6">
        <v>873605720452</v>
      </c>
      <c r="B3344" t="s">
        <v>57</v>
      </c>
      <c r="C3344" s="3">
        <v>9.1300000000000026</v>
      </c>
      <c r="D3344">
        <v>30.8</v>
      </c>
      <c r="E3344">
        <f t="shared" si="52"/>
        <v>14</v>
      </c>
      <c r="F3344" t="str">
        <f>IF(_xlfn.XLOOKUP(A3344,'Shipment Detail'!N:N,'Shipment Detail'!D:D)="entreprise","E","P")</f>
        <v>E</v>
      </c>
    </row>
    <row r="3345" spans="1:6" x14ac:dyDescent="0.2">
      <c r="A3345" s="6">
        <v>873605777109</v>
      </c>
      <c r="B3345" t="s">
        <v>57</v>
      </c>
      <c r="C3345" s="3">
        <v>9.8000000000000007</v>
      </c>
      <c r="D3345">
        <v>34.32</v>
      </c>
      <c r="E3345">
        <f t="shared" si="52"/>
        <v>15.6</v>
      </c>
      <c r="F3345" t="str">
        <f>IF(_xlfn.XLOOKUP(A3345,'Shipment Detail'!N:N,'Shipment Detail'!D:D)="entreprise","E","P")</f>
        <v>E</v>
      </c>
    </row>
    <row r="3346" spans="1:6" x14ac:dyDescent="0.2">
      <c r="A3346" s="6">
        <v>873605796652</v>
      </c>
      <c r="B3346" t="s">
        <v>57</v>
      </c>
      <c r="C3346" s="3">
        <v>9.8000000000000007</v>
      </c>
      <c r="D3346">
        <v>33.880000000000003</v>
      </c>
      <c r="E3346">
        <f t="shared" si="52"/>
        <v>15.4</v>
      </c>
      <c r="F3346" t="str">
        <f>IF(_xlfn.XLOOKUP(A3346,'Shipment Detail'!N:N,'Shipment Detail'!D:D)="entreprise","E","P")</f>
        <v>E</v>
      </c>
    </row>
    <row r="3347" spans="1:6" x14ac:dyDescent="0.2">
      <c r="A3347" s="6">
        <v>873605813660</v>
      </c>
      <c r="B3347" t="s">
        <v>57</v>
      </c>
      <c r="C3347" s="3">
        <v>9.8000000000000007</v>
      </c>
      <c r="D3347">
        <v>34.32</v>
      </c>
      <c r="E3347">
        <f t="shared" si="52"/>
        <v>15.6</v>
      </c>
      <c r="F3347" t="str">
        <f>IF(_xlfn.XLOOKUP(A3347,'Shipment Detail'!N:N,'Shipment Detail'!D:D)="entreprise","E","P")</f>
        <v>E</v>
      </c>
    </row>
    <row r="3348" spans="1:6" x14ac:dyDescent="0.2">
      <c r="A3348" s="6">
        <v>873605881950</v>
      </c>
      <c r="B3348" t="s">
        <v>57</v>
      </c>
      <c r="C3348" s="3">
        <v>11.809999999999995</v>
      </c>
      <c r="D3348">
        <v>46.42</v>
      </c>
      <c r="E3348">
        <f t="shared" si="52"/>
        <v>21.1</v>
      </c>
      <c r="F3348" t="str">
        <f>IF(_xlfn.XLOOKUP(A3348,'Shipment Detail'!N:N,'Shipment Detail'!D:D)="entreprise","E","P")</f>
        <v>E</v>
      </c>
    </row>
    <row r="3349" spans="1:6" x14ac:dyDescent="0.2">
      <c r="A3349" s="6">
        <v>873605973874</v>
      </c>
      <c r="B3349" t="s">
        <v>57</v>
      </c>
      <c r="C3349" s="3">
        <v>11.14</v>
      </c>
      <c r="D3349">
        <v>42.68</v>
      </c>
      <c r="E3349">
        <f t="shared" si="52"/>
        <v>19.400000000000002</v>
      </c>
      <c r="F3349" t="str">
        <f>IF(_xlfn.XLOOKUP(A3349,'Shipment Detail'!N:N,'Shipment Detail'!D:D)="entreprise","E","P")</f>
        <v>E</v>
      </c>
    </row>
    <row r="3350" spans="1:6" x14ac:dyDescent="0.2">
      <c r="A3350" s="6">
        <v>873605996371</v>
      </c>
      <c r="B3350" t="s">
        <v>57</v>
      </c>
      <c r="C3350" s="3">
        <v>10.469999999999999</v>
      </c>
      <c r="D3350">
        <v>39.6</v>
      </c>
      <c r="E3350">
        <f t="shared" si="52"/>
        <v>18</v>
      </c>
      <c r="F3350" t="str">
        <f>IF(_xlfn.XLOOKUP(A3350,'Shipment Detail'!N:N,'Shipment Detail'!D:D)="entreprise","E","P")</f>
        <v>E</v>
      </c>
    </row>
    <row r="3351" spans="1:6" x14ac:dyDescent="0.2">
      <c r="A3351" s="6">
        <v>873606019490</v>
      </c>
      <c r="B3351" t="s">
        <v>57</v>
      </c>
      <c r="C3351" s="3">
        <v>9.4600000000000009</v>
      </c>
      <c r="D3351">
        <v>32.340000000000003</v>
      </c>
      <c r="E3351">
        <f t="shared" si="52"/>
        <v>14.7</v>
      </c>
      <c r="F3351" t="str">
        <f>IF(_xlfn.XLOOKUP(A3351,'Shipment Detail'!N:N,'Shipment Detail'!D:D)="entreprise","E","P")</f>
        <v>E</v>
      </c>
    </row>
    <row r="3352" spans="1:6" x14ac:dyDescent="0.2">
      <c r="A3352" s="6">
        <v>873606037098</v>
      </c>
      <c r="B3352" t="s">
        <v>57</v>
      </c>
      <c r="C3352" s="3">
        <v>11.469999999999999</v>
      </c>
      <c r="D3352">
        <v>46.2</v>
      </c>
      <c r="E3352">
        <f t="shared" si="52"/>
        <v>21</v>
      </c>
      <c r="F3352" t="str">
        <f>IF(_xlfn.XLOOKUP(A3352,'Shipment Detail'!N:N,'Shipment Detail'!D:D)="entreprise","E","P")</f>
        <v>E</v>
      </c>
    </row>
    <row r="3353" spans="1:6" x14ac:dyDescent="0.2">
      <c r="A3353" s="6">
        <v>873606070888</v>
      </c>
      <c r="B3353" t="s">
        <v>57</v>
      </c>
      <c r="C3353" s="3">
        <v>7.120000000000001</v>
      </c>
      <c r="D3353">
        <v>17.600000000000001</v>
      </c>
      <c r="E3353">
        <f t="shared" si="52"/>
        <v>8</v>
      </c>
      <c r="F3353" t="str">
        <f>IF(_xlfn.XLOOKUP(A3353,'Shipment Detail'!N:N,'Shipment Detail'!D:D)="entreprise","E","P")</f>
        <v>E</v>
      </c>
    </row>
    <row r="3354" spans="1:6" x14ac:dyDescent="0.2">
      <c r="A3354" s="6">
        <v>873606114078</v>
      </c>
      <c r="B3354" t="s">
        <v>57</v>
      </c>
      <c r="C3354" s="3">
        <v>6.7899999999999991</v>
      </c>
      <c r="D3354">
        <v>15.4</v>
      </c>
      <c r="E3354">
        <f t="shared" si="52"/>
        <v>7</v>
      </c>
      <c r="F3354" t="str">
        <f>IF(_xlfn.XLOOKUP(A3354,'Shipment Detail'!N:N,'Shipment Detail'!D:D)="entreprise","E","P")</f>
        <v>E</v>
      </c>
    </row>
    <row r="3355" spans="1:6" x14ac:dyDescent="0.2">
      <c r="A3355" s="6">
        <v>873606163293</v>
      </c>
      <c r="B3355" t="s">
        <v>57</v>
      </c>
      <c r="C3355" s="3">
        <v>18.500000000000007</v>
      </c>
      <c r="D3355">
        <v>91.3</v>
      </c>
      <c r="E3355">
        <f t="shared" si="52"/>
        <v>41.5</v>
      </c>
      <c r="F3355" t="str">
        <f>IF(_xlfn.XLOOKUP(A3355,'Shipment Detail'!N:N,'Shipment Detail'!D:D)="entreprise","E","P")</f>
        <v>E</v>
      </c>
    </row>
    <row r="3356" spans="1:6" x14ac:dyDescent="0.2">
      <c r="A3356" s="6">
        <v>873606204058</v>
      </c>
      <c r="B3356" t="s">
        <v>57</v>
      </c>
      <c r="C3356" s="3">
        <v>8.4599999999999973</v>
      </c>
      <c r="D3356">
        <v>26.4</v>
      </c>
      <c r="E3356">
        <f t="shared" si="52"/>
        <v>12</v>
      </c>
      <c r="F3356" t="str">
        <f>IF(_xlfn.XLOOKUP(A3356,'Shipment Detail'!N:N,'Shipment Detail'!D:D)="entreprise","E","P")</f>
        <v>E</v>
      </c>
    </row>
    <row r="3357" spans="1:6" x14ac:dyDescent="0.2">
      <c r="A3357" s="6">
        <v>873606238836</v>
      </c>
      <c r="B3357" t="s">
        <v>57</v>
      </c>
      <c r="C3357" s="3">
        <v>18.829999999999998</v>
      </c>
      <c r="D3357">
        <v>94.38</v>
      </c>
      <c r="E3357">
        <f t="shared" si="52"/>
        <v>42.9</v>
      </c>
      <c r="F3357" t="str">
        <f>IF(_xlfn.XLOOKUP(A3357,'Shipment Detail'!N:N,'Shipment Detail'!D:D)="entreprise","E","P")</f>
        <v>E</v>
      </c>
    </row>
    <row r="3358" spans="1:6" x14ac:dyDescent="0.2">
      <c r="A3358" s="6">
        <v>873606297011</v>
      </c>
      <c r="B3358" t="s">
        <v>57</v>
      </c>
      <c r="C3358" s="3">
        <v>14.82</v>
      </c>
      <c r="D3358">
        <v>66.44</v>
      </c>
      <c r="E3358">
        <f t="shared" si="52"/>
        <v>30.200000000000003</v>
      </c>
      <c r="F3358" t="str">
        <f>IF(_xlfn.XLOOKUP(A3358,'Shipment Detail'!N:N,'Shipment Detail'!D:D)="entreprise","E","P")</f>
        <v>E</v>
      </c>
    </row>
    <row r="3359" spans="1:6" x14ac:dyDescent="0.2">
      <c r="A3359" s="6">
        <v>873606363748</v>
      </c>
      <c r="B3359" t="s">
        <v>57</v>
      </c>
      <c r="C3359" s="3">
        <v>9.8000000000000007</v>
      </c>
      <c r="D3359">
        <v>35.200000000000003</v>
      </c>
      <c r="E3359">
        <f t="shared" si="52"/>
        <v>16</v>
      </c>
      <c r="F3359" t="str">
        <f>IF(_xlfn.XLOOKUP(A3359,'Shipment Detail'!N:N,'Shipment Detail'!D:D)="entreprise","E","P")</f>
        <v>E</v>
      </c>
    </row>
    <row r="3360" spans="1:6" x14ac:dyDescent="0.2">
      <c r="A3360" s="6">
        <v>873606385731</v>
      </c>
      <c r="B3360" t="s">
        <v>57</v>
      </c>
      <c r="C3360" s="3">
        <v>9.4600000000000009</v>
      </c>
      <c r="D3360">
        <v>33</v>
      </c>
      <c r="E3360">
        <f t="shared" si="52"/>
        <v>15</v>
      </c>
      <c r="F3360" t="str">
        <f>IF(_xlfn.XLOOKUP(A3360,'Shipment Detail'!N:N,'Shipment Detail'!D:D)="entreprise","E","P")</f>
        <v>E</v>
      </c>
    </row>
    <row r="3361" spans="1:6" x14ac:dyDescent="0.2">
      <c r="A3361" s="6">
        <v>873606406939</v>
      </c>
      <c r="B3361" t="s">
        <v>57</v>
      </c>
      <c r="C3361" s="3">
        <v>10.129999999999995</v>
      </c>
      <c r="D3361">
        <v>37.4</v>
      </c>
      <c r="E3361">
        <f t="shared" si="52"/>
        <v>17</v>
      </c>
      <c r="F3361" t="str">
        <f>IF(_xlfn.XLOOKUP(A3361,'Shipment Detail'!N:N,'Shipment Detail'!D:D)="entreprise","E","P")</f>
        <v>E</v>
      </c>
    </row>
    <row r="3362" spans="1:6" x14ac:dyDescent="0.2">
      <c r="A3362" s="6">
        <v>873606451850</v>
      </c>
      <c r="B3362" t="s">
        <v>57</v>
      </c>
      <c r="C3362" s="3">
        <v>9.8000000000000007</v>
      </c>
      <c r="D3362">
        <v>34.32</v>
      </c>
      <c r="E3362">
        <f t="shared" si="52"/>
        <v>15.6</v>
      </c>
      <c r="F3362" t="str">
        <f>IF(_xlfn.XLOOKUP(A3362,'Shipment Detail'!N:N,'Shipment Detail'!D:D)="entreprise","E","P")</f>
        <v>E</v>
      </c>
    </row>
    <row r="3363" spans="1:6" x14ac:dyDescent="0.2">
      <c r="A3363" s="6">
        <v>873606499487</v>
      </c>
      <c r="B3363" t="s">
        <v>57</v>
      </c>
      <c r="C3363" s="3">
        <v>6.7899999999999991</v>
      </c>
      <c r="D3363">
        <v>15.4</v>
      </c>
      <c r="E3363">
        <f t="shared" si="52"/>
        <v>7</v>
      </c>
      <c r="F3363" t="str">
        <f>IF(_xlfn.XLOOKUP(A3363,'Shipment Detail'!N:N,'Shipment Detail'!D:D)="entreprise","E","P")</f>
        <v>E</v>
      </c>
    </row>
    <row r="3364" spans="1:6" x14ac:dyDescent="0.2">
      <c r="A3364" s="6">
        <v>873606579124</v>
      </c>
      <c r="B3364" t="s">
        <v>57</v>
      </c>
      <c r="C3364" s="3">
        <v>10.129999999999995</v>
      </c>
      <c r="D3364">
        <v>37.4</v>
      </c>
      <c r="E3364">
        <f t="shared" si="52"/>
        <v>17</v>
      </c>
      <c r="F3364" t="str">
        <f>IF(_xlfn.XLOOKUP(A3364,'Shipment Detail'!N:N,'Shipment Detail'!D:D)="entreprise","E","P")</f>
        <v>E</v>
      </c>
    </row>
    <row r="3365" spans="1:6" x14ac:dyDescent="0.2">
      <c r="A3365" s="6">
        <v>873606650919</v>
      </c>
      <c r="B3365" t="s">
        <v>57</v>
      </c>
      <c r="C3365" s="3">
        <v>11.809999999999995</v>
      </c>
      <c r="D3365">
        <v>46.64</v>
      </c>
      <c r="E3365">
        <f t="shared" si="52"/>
        <v>21.200000000000003</v>
      </c>
      <c r="F3365" t="str">
        <f>IF(_xlfn.XLOOKUP(A3365,'Shipment Detail'!N:N,'Shipment Detail'!D:D)="entreprise","E","P")</f>
        <v>E</v>
      </c>
    </row>
    <row r="3366" spans="1:6" x14ac:dyDescent="0.2">
      <c r="A3366" s="6">
        <v>873606687011</v>
      </c>
      <c r="B3366" t="s">
        <v>57</v>
      </c>
      <c r="C3366" s="3">
        <v>19.840000000000003</v>
      </c>
      <c r="D3366">
        <v>100.1</v>
      </c>
      <c r="E3366">
        <f t="shared" si="52"/>
        <v>45.5</v>
      </c>
      <c r="F3366" t="str">
        <f>IF(_xlfn.XLOOKUP(A3366,'Shipment Detail'!N:N,'Shipment Detail'!D:D)="entreprise","E","P")</f>
        <v>E</v>
      </c>
    </row>
    <row r="3367" spans="1:6" x14ac:dyDescent="0.2">
      <c r="A3367" s="6">
        <v>873606738900</v>
      </c>
      <c r="B3367" t="s">
        <v>57</v>
      </c>
      <c r="C3367" s="3">
        <v>11.469999999999999</v>
      </c>
      <c r="D3367">
        <v>44.44</v>
      </c>
      <c r="E3367">
        <f t="shared" si="52"/>
        <v>20.200000000000003</v>
      </c>
      <c r="F3367" t="str">
        <f>IF(_xlfn.XLOOKUP(A3367,'Shipment Detail'!N:N,'Shipment Detail'!D:D)="entreprise","E","P")</f>
        <v>E</v>
      </c>
    </row>
    <row r="3368" spans="1:6" x14ac:dyDescent="0.2">
      <c r="A3368" s="6">
        <v>873606758198</v>
      </c>
      <c r="B3368" t="s">
        <v>57</v>
      </c>
      <c r="C3368" s="3">
        <v>10.129999999999995</v>
      </c>
      <c r="D3368">
        <v>37.4</v>
      </c>
      <c r="E3368">
        <f t="shared" si="52"/>
        <v>17</v>
      </c>
      <c r="F3368" t="str">
        <f>IF(_xlfn.XLOOKUP(A3368,'Shipment Detail'!N:N,'Shipment Detail'!D:D)="entreprise","E","P")</f>
        <v>E</v>
      </c>
    </row>
    <row r="3369" spans="1:6" x14ac:dyDescent="0.2">
      <c r="A3369" s="6">
        <v>873606784210</v>
      </c>
      <c r="B3369" t="s">
        <v>57</v>
      </c>
      <c r="C3369" s="3">
        <v>9.8000000000000007</v>
      </c>
      <c r="D3369">
        <v>33.659999999999997</v>
      </c>
      <c r="E3369">
        <f t="shared" si="52"/>
        <v>15.299999999999999</v>
      </c>
      <c r="F3369" t="str">
        <f>IF(_xlfn.XLOOKUP(A3369,'Shipment Detail'!N:N,'Shipment Detail'!D:D)="entreprise","E","P")</f>
        <v>E</v>
      </c>
    </row>
    <row r="3370" spans="1:6" x14ac:dyDescent="0.2">
      <c r="A3370" s="6">
        <v>873606929944</v>
      </c>
      <c r="B3370" t="s">
        <v>57</v>
      </c>
      <c r="C3370" s="3">
        <v>17.169999999999995</v>
      </c>
      <c r="D3370">
        <v>83.6</v>
      </c>
      <c r="E3370">
        <f t="shared" si="52"/>
        <v>38</v>
      </c>
      <c r="F3370" t="str">
        <f>IF(_xlfn.XLOOKUP(A3370,'Shipment Detail'!N:N,'Shipment Detail'!D:D)="entreprise","E","P")</f>
        <v>E</v>
      </c>
    </row>
    <row r="3371" spans="1:6" x14ac:dyDescent="0.2">
      <c r="A3371" s="6">
        <v>873607232867</v>
      </c>
      <c r="B3371" t="s">
        <v>57</v>
      </c>
      <c r="C3371" s="3">
        <v>15.830000000000005</v>
      </c>
      <c r="D3371">
        <v>74.8</v>
      </c>
      <c r="E3371">
        <f t="shared" si="52"/>
        <v>34</v>
      </c>
      <c r="F3371" t="str">
        <f>IF(_xlfn.XLOOKUP(A3371,'Shipment Detail'!N:N,'Shipment Detail'!D:D)="entreprise","E","P")</f>
        <v>E</v>
      </c>
    </row>
    <row r="3372" spans="1:6" x14ac:dyDescent="0.2">
      <c r="A3372" s="6">
        <v>873607306038</v>
      </c>
      <c r="B3372" t="s">
        <v>57</v>
      </c>
      <c r="C3372" s="3">
        <v>7.7900000000000027</v>
      </c>
      <c r="D3372">
        <v>22</v>
      </c>
      <c r="E3372">
        <f t="shared" si="52"/>
        <v>10</v>
      </c>
      <c r="F3372" t="str">
        <f>IF(_xlfn.XLOOKUP(A3372,'Shipment Detail'!N:N,'Shipment Detail'!D:D)="entreprise","E","P")</f>
        <v>E</v>
      </c>
    </row>
    <row r="3373" spans="1:6" x14ac:dyDescent="0.2">
      <c r="A3373" s="6">
        <v>873607391435</v>
      </c>
      <c r="B3373" t="s">
        <v>57</v>
      </c>
      <c r="C3373" s="3">
        <v>9.1300000000000026</v>
      </c>
      <c r="D3373">
        <v>29.04</v>
      </c>
      <c r="E3373">
        <f t="shared" si="52"/>
        <v>13.2</v>
      </c>
      <c r="F3373" t="str">
        <f>IF(_xlfn.XLOOKUP(A3373,'Shipment Detail'!N:N,'Shipment Detail'!D:D)="entreprise","E","P")</f>
        <v>E</v>
      </c>
    </row>
    <row r="3374" spans="1:6" x14ac:dyDescent="0.2">
      <c r="A3374" s="6">
        <v>873607426536</v>
      </c>
      <c r="B3374" t="s">
        <v>57</v>
      </c>
      <c r="C3374" s="3">
        <v>15.830000000000005</v>
      </c>
      <c r="D3374">
        <v>74.58</v>
      </c>
      <c r="E3374">
        <f t="shared" si="52"/>
        <v>33.9</v>
      </c>
      <c r="F3374" t="str">
        <f>IF(_xlfn.XLOOKUP(A3374,'Shipment Detail'!N:N,'Shipment Detail'!D:D)="entreprise","E","P")</f>
        <v>E</v>
      </c>
    </row>
    <row r="3375" spans="1:6" x14ac:dyDescent="0.2">
      <c r="A3375" s="6">
        <v>873607658191</v>
      </c>
      <c r="B3375" t="s">
        <v>57</v>
      </c>
      <c r="C3375" s="3">
        <v>27.86999999999999</v>
      </c>
      <c r="D3375">
        <v>154</v>
      </c>
      <c r="E3375">
        <f t="shared" si="52"/>
        <v>69.899999999999991</v>
      </c>
      <c r="F3375" t="str">
        <f>IF(_xlfn.XLOOKUP(A3375,'Shipment Detail'!N:N,'Shipment Detail'!D:D)="entreprise","E","P")</f>
        <v>E</v>
      </c>
    </row>
    <row r="3376" spans="1:6" x14ac:dyDescent="0.2">
      <c r="A3376" s="6">
        <v>873607775094</v>
      </c>
      <c r="B3376" t="s">
        <v>57</v>
      </c>
      <c r="C3376" s="3">
        <v>9.8000000000000007</v>
      </c>
      <c r="D3376">
        <v>34.32</v>
      </c>
      <c r="E3376">
        <f t="shared" si="52"/>
        <v>15.6</v>
      </c>
      <c r="F3376" t="str">
        <f>IF(_xlfn.XLOOKUP(A3376,'Shipment Detail'!N:N,'Shipment Detail'!D:D)="entreprise","E","P")</f>
        <v>E</v>
      </c>
    </row>
    <row r="3377" spans="1:6" x14ac:dyDescent="0.2">
      <c r="A3377" s="6">
        <v>873607820506</v>
      </c>
      <c r="B3377" t="s">
        <v>57</v>
      </c>
      <c r="C3377" s="3">
        <v>10.129999999999995</v>
      </c>
      <c r="D3377">
        <v>37.4</v>
      </c>
      <c r="E3377">
        <f t="shared" si="52"/>
        <v>17</v>
      </c>
      <c r="F3377" t="str">
        <f>IF(_xlfn.XLOOKUP(A3377,'Shipment Detail'!N:N,'Shipment Detail'!D:D)="entreprise","E","P")</f>
        <v>E</v>
      </c>
    </row>
    <row r="3378" spans="1:6" x14ac:dyDescent="0.2">
      <c r="A3378" s="6">
        <v>873693320994</v>
      </c>
      <c r="B3378" t="s">
        <v>57</v>
      </c>
      <c r="C3378" s="3">
        <v>10.469999999999999</v>
      </c>
      <c r="D3378">
        <v>38.5</v>
      </c>
      <c r="E3378">
        <f t="shared" si="52"/>
        <v>17.5</v>
      </c>
      <c r="F3378" t="str">
        <f>IF(_xlfn.XLOOKUP(A3378,'Shipment Detail'!N:N,'Shipment Detail'!D:D)="entreprise","E","P")</f>
        <v>P</v>
      </c>
    </row>
    <row r="3379" spans="1:6" x14ac:dyDescent="0.2">
      <c r="A3379" s="6">
        <v>873693753585</v>
      </c>
      <c r="B3379" t="s">
        <v>57</v>
      </c>
      <c r="C3379" s="3">
        <v>16.5</v>
      </c>
      <c r="D3379">
        <v>79.2</v>
      </c>
      <c r="E3379">
        <f t="shared" si="52"/>
        <v>36</v>
      </c>
      <c r="F3379" t="str">
        <f>IF(_xlfn.XLOOKUP(A3379,'Shipment Detail'!N:N,'Shipment Detail'!D:D)="entreprise","E","P")</f>
        <v>E</v>
      </c>
    </row>
    <row r="3380" spans="1:6" x14ac:dyDescent="0.2">
      <c r="A3380" s="6">
        <v>873693986230</v>
      </c>
      <c r="B3380" t="s">
        <v>57</v>
      </c>
      <c r="C3380" s="3">
        <v>9.4600000000000009</v>
      </c>
      <c r="D3380">
        <v>33</v>
      </c>
      <c r="E3380">
        <f t="shared" si="52"/>
        <v>15</v>
      </c>
      <c r="F3380" t="str">
        <f>IF(_xlfn.XLOOKUP(A3380,'Shipment Detail'!N:N,'Shipment Detail'!D:D)="entreprise","E","P")</f>
        <v>E</v>
      </c>
    </row>
    <row r="3381" spans="1:6" x14ac:dyDescent="0.2">
      <c r="A3381" s="6">
        <v>873694094001</v>
      </c>
      <c r="B3381" t="s">
        <v>57</v>
      </c>
      <c r="C3381" s="3">
        <v>9.8000000000000007</v>
      </c>
      <c r="D3381">
        <v>35.200000000000003</v>
      </c>
      <c r="E3381">
        <f t="shared" si="52"/>
        <v>16</v>
      </c>
      <c r="F3381" t="str">
        <f>IF(_xlfn.XLOOKUP(A3381,'Shipment Detail'!N:N,'Shipment Detail'!D:D)="entreprise","E","P")</f>
        <v>E</v>
      </c>
    </row>
    <row r="3382" spans="1:6" x14ac:dyDescent="0.2">
      <c r="A3382" s="6">
        <v>873694212360</v>
      </c>
      <c r="B3382" t="s">
        <v>57</v>
      </c>
      <c r="C3382" s="3">
        <v>9.4600000000000009</v>
      </c>
      <c r="D3382">
        <v>33</v>
      </c>
      <c r="E3382">
        <f t="shared" si="52"/>
        <v>15</v>
      </c>
      <c r="F3382" t="str">
        <f>IF(_xlfn.XLOOKUP(A3382,'Shipment Detail'!N:N,'Shipment Detail'!D:D)="entreprise","E","P")</f>
        <v>E</v>
      </c>
    </row>
    <row r="3383" spans="1:6" x14ac:dyDescent="0.2">
      <c r="A3383" s="6">
        <v>873694281978</v>
      </c>
      <c r="B3383" t="s">
        <v>57</v>
      </c>
      <c r="C3383" s="3">
        <v>7.120000000000001</v>
      </c>
      <c r="D3383">
        <v>15.84</v>
      </c>
      <c r="E3383">
        <f t="shared" si="52"/>
        <v>7.1999999999999993</v>
      </c>
      <c r="F3383" t="str">
        <f>IF(_xlfn.XLOOKUP(A3383,'Shipment Detail'!N:N,'Shipment Detail'!D:D)="entreprise","E","P")</f>
        <v>E</v>
      </c>
    </row>
    <row r="3384" spans="1:6" x14ac:dyDescent="0.2">
      <c r="A3384" s="6">
        <v>873694322993</v>
      </c>
      <c r="B3384" t="s">
        <v>57</v>
      </c>
      <c r="C3384" s="3">
        <v>10.129999999999995</v>
      </c>
      <c r="D3384">
        <v>36.08</v>
      </c>
      <c r="E3384">
        <f t="shared" si="52"/>
        <v>16.400000000000002</v>
      </c>
      <c r="F3384" t="str">
        <f>IF(_xlfn.XLOOKUP(A3384,'Shipment Detail'!N:N,'Shipment Detail'!D:D)="entreprise","E","P")</f>
        <v>E</v>
      </c>
    </row>
    <row r="3385" spans="1:6" x14ac:dyDescent="0.2">
      <c r="A3385" s="6">
        <v>873694467936</v>
      </c>
      <c r="B3385" t="s">
        <v>57</v>
      </c>
      <c r="C3385" s="3">
        <v>9.1300000000000026</v>
      </c>
      <c r="D3385">
        <v>30.8</v>
      </c>
      <c r="E3385">
        <f t="shared" si="52"/>
        <v>14</v>
      </c>
      <c r="F3385" t="str">
        <f>IF(_xlfn.XLOOKUP(A3385,'Shipment Detail'!N:N,'Shipment Detail'!D:D)="entreprise","E","P")</f>
        <v>E</v>
      </c>
    </row>
    <row r="3386" spans="1:6" x14ac:dyDescent="0.2">
      <c r="A3386" s="6">
        <v>873694499942</v>
      </c>
      <c r="B3386" t="s">
        <v>57</v>
      </c>
      <c r="C3386" s="3">
        <v>9.8000000000000007</v>
      </c>
      <c r="D3386">
        <v>34.32</v>
      </c>
      <c r="E3386">
        <f t="shared" si="52"/>
        <v>15.6</v>
      </c>
      <c r="F3386" t="str">
        <f>IF(_xlfn.XLOOKUP(A3386,'Shipment Detail'!N:N,'Shipment Detail'!D:D)="entreprise","E","P")</f>
        <v>E</v>
      </c>
    </row>
    <row r="3387" spans="1:6" x14ac:dyDescent="0.2">
      <c r="A3387" s="6">
        <v>873694554229</v>
      </c>
      <c r="B3387" t="s">
        <v>57</v>
      </c>
      <c r="C3387" s="3">
        <v>15.489999999999995</v>
      </c>
      <c r="D3387">
        <v>72.599999999999994</v>
      </c>
      <c r="E3387">
        <f t="shared" si="52"/>
        <v>33</v>
      </c>
      <c r="F3387" t="str">
        <f>IF(_xlfn.XLOOKUP(A3387,'Shipment Detail'!N:N,'Shipment Detail'!D:D)="entreprise","E","P")</f>
        <v>E</v>
      </c>
    </row>
    <row r="3388" spans="1:6" x14ac:dyDescent="0.2">
      <c r="A3388" s="6">
        <v>873694622281</v>
      </c>
      <c r="B3388" t="s">
        <v>57</v>
      </c>
      <c r="C3388" s="3">
        <v>15.489999999999995</v>
      </c>
      <c r="D3388">
        <v>71.06</v>
      </c>
      <c r="E3388">
        <f t="shared" si="52"/>
        <v>32.300000000000004</v>
      </c>
      <c r="F3388" t="str">
        <f>IF(_xlfn.XLOOKUP(A3388,'Shipment Detail'!N:N,'Shipment Detail'!D:D)="entreprise","E","P")</f>
        <v>E</v>
      </c>
    </row>
    <row r="3389" spans="1:6" x14ac:dyDescent="0.2">
      <c r="A3389" s="6">
        <v>873694716896</v>
      </c>
      <c r="B3389" t="s">
        <v>57</v>
      </c>
      <c r="C3389" s="3">
        <v>26.53</v>
      </c>
      <c r="D3389">
        <v>144.32</v>
      </c>
      <c r="E3389">
        <f t="shared" si="52"/>
        <v>65.5</v>
      </c>
      <c r="F3389" t="str">
        <f>IF(_xlfn.XLOOKUP(A3389,'Shipment Detail'!N:N,'Shipment Detail'!D:D)="entreprise","E","P")</f>
        <v>E</v>
      </c>
    </row>
    <row r="3390" spans="1:6" x14ac:dyDescent="0.2">
      <c r="A3390" s="6">
        <v>873694873976</v>
      </c>
      <c r="B3390" t="s">
        <v>57</v>
      </c>
      <c r="C3390" s="3">
        <v>11.469999999999999</v>
      </c>
      <c r="D3390">
        <v>45.32</v>
      </c>
      <c r="E3390">
        <f t="shared" si="52"/>
        <v>20.6</v>
      </c>
      <c r="F3390" t="str">
        <f>IF(_xlfn.XLOOKUP(A3390,'Shipment Detail'!N:N,'Shipment Detail'!D:D)="entreprise","E","P")</f>
        <v>E</v>
      </c>
    </row>
    <row r="3391" spans="1:6" x14ac:dyDescent="0.2">
      <c r="A3391" s="6">
        <v>873694982116</v>
      </c>
      <c r="B3391" t="s">
        <v>57</v>
      </c>
      <c r="C3391" s="3">
        <v>12.14</v>
      </c>
      <c r="D3391">
        <v>48.62</v>
      </c>
      <c r="E3391">
        <f t="shared" si="52"/>
        <v>22.1</v>
      </c>
      <c r="F3391" t="str">
        <f>IF(_xlfn.XLOOKUP(A3391,'Shipment Detail'!N:N,'Shipment Detail'!D:D)="entreprise","E","P")</f>
        <v>E</v>
      </c>
    </row>
    <row r="3392" spans="1:6" x14ac:dyDescent="0.2">
      <c r="A3392" s="6">
        <v>873695132425</v>
      </c>
      <c r="B3392" t="s">
        <v>57</v>
      </c>
      <c r="C3392" s="3">
        <v>12.480000000000004</v>
      </c>
      <c r="D3392">
        <v>51.92</v>
      </c>
      <c r="E3392">
        <f t="shared" si="52"/>
        <v>23.6</v>
      </c>
      <c r="F3392" t="str">
        <f>IF(_xlfn.XLOOKUP(A3392,'Shipment Detail'!N:N,'Shipment Detail'!D:D)="entreprise","E","P")</f>
        <v>E</v>
      </c>
    </row>
    <row r="3393" spans="1:6" x14ac:dyDescent="0.2">
      <c r="A3393" s="6">
        <v>873695291482</v>
      </c>
      <c r="B3393" t="s">
        <v>57</v>
      </c>
      <c r="C3393" s="3">
        <v>23.849999999999994</v>
      </c>
      <c r="D3393">
        <v>126.06</v>
      </c>
      <c r="E3393">
        <f t="shared" si="52"/>
        <v>57.2</v>
      </c>
      <c r="F3393" t="str">
        <f>IF(_xlfn.XLOOKUP(A3393,'Shipment Detail'!N:N,'Shipment Detail'!D:D)="entreprise","E","P")</f>
        <v>E</v>
      </c>
    </row>
    <row r="3394" spans="1:6" x14ac:dyDescent="0.2">
      <c r="A3394" s="6">
        <v>873695525170</v>
      </c>
      <c r="B3394" t="s">
        <v>57</v>
      </c>
      <c r="C3394" s="3">
        <v>15.830000000000005</v>
      </c>
      <c r="D3394">
        <v>74.8</v>
      </c>
      <c r="E3394">
        <f t="shared" si="52"/>
        <v>34</v>
      </c>
      <c r="F3394" t="str">
        <f>IF(_xlfn.XLOOKUP(A3394,'Shipment Detail'!N:N,'Shipment Detail'!D:D)="entreprise","E","P")</f>
        <v>E</v>
      </c>
    </row>
    <row r="3395" spans="1:6" x14ac:dyDescent="0.2">
      <c r="A3395" s="6">
        <v>873695612703</v>
      </c>
      <c r="B3395" t="s">
        <v>57</v>
      </c>
      <c r="C3395" s="3">
        <v>10.800000000000004</v>
      </c>
      <c r="D3395">
        <v>40.700000000000003</v>
      </c>
      <c r="E3395">
        <f t="shared" ref="E3395:E3458" si="53">ROUNDUP(D3395*0.453592,1)</f>
        <v>18.5</v>
      </c>
      <c r="F3395" t="str">
        <f>IF(_xlfn.XLOOKUP(A3395,'Shipment Detail'!N:N,'Shipment Detail'!D:D)="entreprise","E","P")</f>
        <v>E</v>
      </c>
    </row>
    <row r="3396" spans="1:6" x14ac:dyDescent="0.2">
      <c r="A3396" s="6">
        <v>873696229266</v>
      </c>
      <c r="B3396" t="s">
        <v>57</v>
      </c>
      <c r="C3396" s="3">
        <v>10.129999999999995</v>
      </c>
      <c r="D3396">
        <v>36.520000000000003</v>
      </c>
      <c r="E3396">
        <f t="shared" si="53"/>
        <v>16.600000000000001</v>
      </c>
      <c r="F3396" t="str">
        <f>IF(_xlfn.XLOOKUP(A3396,'Shipment Detail'!N:N,'Shipment Detail'!D:D)="entreprise","E","P")</f>
        <v>E</v>
      </c>
    </row>
    <row r="3397" spans="1:6" x14ac:dyDescent="0.2">
      <c r="A3397" s="6">
        <v>873696441435</v>
      </c>
      <c r="B3397" t="s">
        <v>57</v>
      </c>
      <c r="C3397" s="3">
        <v>9.8000000000000007</v>
      </c>
      <c r="D3397">
        <v>34.32</v>
      </c>
      <c r="E3397">
        <f t="shared" si="53"/>
        <v>15.6</v>
      </c>
      <c r="F3397" t="str">
        <f>IF(_xlfn.XLOOKUP(A3397,'Shipment Detail'!N:N,'Shipment Detail'!D:D)="entreprise","E","P")</f>
        <v>E</v>
      </c>
    </row>
    <row r="3398" spans="1:6" x14ac:dyDescent="0.2">
      <c r="A3398" s="6">
        <v>873696488720</v>
      </c>
      <c r="B3398" t="s">
        <v>57</v>
      </c>
      <c r="C3398" s="3">
        <v>9.8000000000000007</v>
      </c>
      <c r="D3398">
        <v>33.880000000000003</v>
      </c>
      <c r="E3398">
        <f t="shared" si="53"/>
        <v>15.4</v>
      </c>
      <c r="F3398" t="str">
        <f>IF(_xlfn.XLOOKUP(A3398,'Shipment Detail'!N:N,'Shipment Detail'!D:D)="entreprise","E","P")</f>
        <v>E</v>
      </c>
    </row>
    <row r="3399" spans="1:6" x14ac:dyDescent="0.2">
      <c r="A3399" s="6">
        <v>873696551406</v>
      </c>
      <c r="B3399" t="s">
        <v>57</v>
      </c>
      <c r="C3399" s="3">
        <v>9.1300000000000026</v>
      </c>
      <c r="D3399">
        <v>30.8</v>
      </c>
      <c r="E3399">
        <f t="shared" si="53"/>
        <v>14</v>
      </c>
      <c r="F3399" t="str">
        <f>IF(_xlfn.XLOOKUP(A3399,'Shipment Detail'!N:N,'Shipment Detail'!D:D)="entreprise","E","P")</f>
        <v>E</v>
      </c>
    </row>
    <row r="3400" spans="1:6" x14ac:dyDescent="0.2">
      <c r="A3400" s="6">
        <v>873696593387</v>
      </c>
      <c r="B3400" t="s">
        <v>57</v>
      </c>
      <c r="C3400" s="3">
        <v>9.4600000000000009</v>
      </c>
      <c r="D3400">
        <v>33</v>
      </c>
      <c r="E3400">
        <f t="shared" si="53"/>
        <v>15</v>
      </c>
      <c r="F3400" t="str">
        <f>IF(_xlfn.XLOOKUP(A3400,'Shipment Detail'!N:N,'Shipment Detail'!D:D)="entreprise","E","P")</f>
        <v>E</v>
      </c>
    </row>
    <row r="3401" spans="1:6" x14ac:dyDescent="0.2">
      <c r="A3401" s="6">
        <v>873696838565</v>
      </c>
      <c r="B3401" t="s">
        <v>57</v>
      </c>
      <c r="C3401" s="3">
        <v>16.159999999999997</v>
      </c>
      <c r="D3401">
        <v>76.12</v>
      </c>
      <c r="E3401">
        <f t="shared" si="53"/>
        <v>34.6</v>
      </c>
      <c r="F3401" t="str">
        <f>IF(_xlfn.XLOOKUP(A3401,'Shipment Detail'!N:N,'Shipment Detail'!D:D)="entreprise","E","P")</f>
        <v>E</v>
      </c>
    </row>
    <row r="3402" spans="1:6" x14ac:dyDescent="0.2">
      <c r="A3402" s="6">
        <v>873697129708</v>
      </c>
      <c r="B3402" t="s">
        <v>57</v>
      </c>
      <c r="C3402" s="3">
        <v>9.8000000000000007</v>
      </c>
      <c r="D3402">
        <v>34.76</v>
      </c>
      <c r="E3402">
        <f t="shared" si="53"/>
        <v>15.799999999999999</v>
      </c>
      <c r="F3402" t="str">
        <f>IF(_xlfn.XLOOKUP(A3402,'Shipment Detail'!N:N,'Shipment Detail'!D:D)="entreprise","E","P")</f>
        <v>E</v>
      </c>
    </row>
    <row r="3403" spans="1:6" x14ac:dyDescent="0.2">
      <c r="A3403" s="6">
        <v>873697244869</v>
      </c>
      <c r="B3403" t="s">
        <v>57</v>
      </c>
      <c r="C3403" s="3">
        <v>9.1300000000000026</v>
      </c>
      <c r="D3403">
        <v>30.8</v>
      </c>
      <c r="E3403">
        <f t="shared" si="53"/>
        <v>14</v>
      </c>
      <c r="F3403" t="str">
        <f>IF(_xlfn.XLOOKUP(A3403,'Shipment Detail'!N:N,'Shipment Detail'!D:D)="entreprise","E","P")</f>
        <v>E</v>
      </c>
    </row>
    <row r="3404" spans="1:6" x14ac:dyDescent="0.2">
      <c r="A3404" s="6">
        <v>873697303450</v>
      </c>
      <c r="B3404" t="s">
        <v>57</v>
      </c>
      <c r="C3404" s="3">
        <v>14.150000000000006</v>
      </c>
      <c r="D3404">
        <v>63.8</v>
      </c>
      <c r="E3404">
        <f t="shared" si="53"/>
        <v>29</v>
      </c>
      <c r="F3404" t="str">
        <f>IF(_xlfn.XLOOKUP(A3404,'Shipment Detail'!N:N,'Shipment Detail'!D:D)="entreprise","E","P")</f>
        <v>E</v>
      </c>
    </row>
    <row r="3405" spans="1:6" x14ac:dyDescent="0.2">
      <c r="A3405" s="6">
        <v>873697399397</v>
      </c>
      <c r="B3405" t="s">
        <v>57</v>
      </c>
      <c r="C3405" s="3">
        <v>17.169999999999995</v>
      </c>
      <c r="D3405">
        <v>82.06</v>
      </c>
      <c r="E3405">
        <f t="shared" si="53"/>
        <v>37.300000000000004</v>
      </c>
      <c r="F3405" t="str">
        <f>IF(_xlfn.XLOOKUP(A3405,'Shipment Detail'!N:N,'Shipment Detail'!D:D)="entreprise","E","P")</f>
        <v>E</v>
      </c>
    </row>
    <row r="3406" spans="1:6" x14ac:dyDescent="0.2">
      <c r="A3406" s="6">
        <v>873697574790</v>
      </c>
      <c r="B3406" t="s">
        <v>57</v>
      </c>
      <c r="C3406" s="3">
        <v>9.1300000000000026</v>
      </c>
      <c r="D3406">
        <v>30.8</v>
      </c>
      <c r="E3406">
        <f t="shared" si="53"/>
        <v>14</v>
      </c>
      <c r="F3406" t="str">
        <f>IF(_xlfn.XLOOKUP(A3406,'Shipment Detail'!N:N,'Shipment Detail'!D:D)="entreprise","E","P")</f>
        <v>E</v>
      </c>
    </row>
    <row r="3407" spans="1:6" x14ac:dyDescent="0.2">
      <c r="A3407" s="6">
        <v>873697612577</v>
      </c>
      <c r="B3407" t="s">
        <v>57</v>
      </c>
      <c r="C3407" s="3">
        <v>12.14</v>
      </c>
      <c r="D3407">
        <v>49.72</v>
      </c>
      <c r="E3407">
        <f t="shared" si="53"/>
        <v>22.6</v>
      </c>
      <c r="F3407" t="str">
        <f>IF(_xlfn.XLOOKUP(A3407,'Shipment Detail'!N:N,'Shipment Detail'!D:D)="entreprise","E","P")</f>
        <v>E</v>
      </c>
    </row>
    <row r="3408" spans="1:6" x14ac:dyDescent="0.2">
      <c r="A3408" s="6">
        <v>873697771112</v>
      </c>
      <c r="B3408" t="s">
        <v>57</v>
      </c>
      <c r="C3408" s="3">
        <v>14.480000000000004</v>
      </c>
      <c r="D3408">
        <v>64.900000000000006</v>
      </c>
      <c r="E3408">
        <f t="shared" si="53"/>
        <v>29.5</v>
      </c>
      <c r="F3408" t="str">
        <f>IF(_xlfn.XLOOKUP(A3408,'Shipment Detail'!N:N,'Shipment Detail'!D:D)="entreprise","E","P")</f>
        <v>E</v>
      </c>
    </row>
    <row r="3409" spans="1:6" x14ac:dyDescent="0.2">
      <c r="A3409" s="6">
        <v>873697826833</v>
      </c>
      <c r="B3409" t="s">
        <v>57</v>
      </c>
      <c r="C3409" s="3">
        <v>8.129999999999999</v>
      </c>
      <c r="D3409">
        <v>23.76</v>
      </c>
      <c r="E3409">
        <f t="shared" si="53"/>
        <v>10.799999999999999</v>
      </c>
      <c r="F3409" t="str">
        <f>IF(_xlfn.XLOOKUP(A3409,'Shipment Detail'!N:N,'Shipment Detail'!D:D)="entreprise","E","P")</f>
        <v>E</v>
      </c>
    </row>
    <row r="3410" spans="1:6" x14ac:dyDescent="0.2">
      <c r="A3410" s="6">
        <v>873697896542</v>
      </c>
      <c r="B3410" t="s">
        <v>57</v>
      </c>
      <c r="C3410" s="3">
        <v>18.159999999999997</v>
      </c>
      <c r="D3410">
        <v>89.32</v>
      </c>
      <c r="E3410">
        <f t="shared" si="53"/>
        <v>40.6</v>
      </c>
      <c r="F3410" t="str">
        <f>IF(_xlfn.XLOOKUP(A3410,'Shipment Detail'!N:N,'Shipment Detail'!D:D)="entreprise","E","P")</f>
        <v>E</v>
      </c>
    </row>
    <row r="3411" spans="1:6" x14ac:dyDescent="0.2">
      <c r="A3411" s="6">
        <v>873698347753</v>
      </c>
      <c r="B3411" t="s">
        <v>57</v>
      </c>
      <c r="C3411" s="3">
        <v>21.179999999999993</v>
      </c>
      <c r="D3411">
        <v>110</v>
      </c>
      <c r="E3411">
        <f t="shared" si="53"/>
        <v>49.9</v>
      </c>
      <c r="F3411" t="str">
        <f>IF(_xlfn.XLOOKUP(A3411,'Shipment Detail'!N:N,'Shipment Detail'!D:D)="entreprise","E","P")</f>
        <v>E</v>
      </c>
    </row>
    <row r="3412" spans="1:6" x14ac:dyDescent="0.2">
      <c r="A3412" s="6">
        <v>873698797439</v>
      </c>
      <c r="B3412" t="s">
        <v>57</v>
      </c>
      <c r="C3412" s="3">
        <v>10.469999999999999</v>
      </c>
      <c r="D3412">
        <v>39.380000000000003</v>
      </c>
      <c r="E3412">
        <f t="shared" si="53"/>
        <v>17.900000000000002</v>
      </c>
      <c r="F3412" t="str">
        <f>IF(_xlfn.XLOOKUP(A3412,'Shipment Detail'!N:N,'Shipment Detail'!D:D)="entreprise","E","P")</f>
        <v>E</v>
      </c>
    </row>
    <row r="3413" spans="1:6" x14ac:dyDescent="0.2">
      <c r="A3413" s="6">
        <v>873698917779</v>
      </c>
      <c r="B3413" t="s">
        <v>57</v>
      </c>
      <c r="C3413" s="3">
        <v>10.129999999999995</v>
      </c>
      <c r="D3413">
        <v>36.08</v>
      </c>
      <c r="E3413">
        <f t="shared" si="53"/>
        <v>16.400000000000002</v>
      </c>
      <c r="F3413" t="str">
        <f>IF(_xlfn.XLOOKUP(A3413,'Shipment Detail'!N:N,'Shipment Detail'!D:D)="entreprise","E","P")</f>
        <v>E</v>
      </c>
    </row>
    <row r="3414" spans="1:6" x14ac:dyDescent="0.2">
      <c r="A3414" s="6">
        <v>873698988109</v>
      </c>
      <c r="B3414" t="s">
        <v>57</v>
      </c>
      <c r="C3414" s="3">
        <v>14.82</v>
      </c>
      <c r="D3414">
        <v>67.760000000000005</v>
      </c>
      <c r="E3414">
        <f t="shared" si="53"/>
        <v>30.8</v>
      </c>
      <c r="F3414" t="str">
        <f>IF(_xlfn.XLOOKUP(A3414,'Shipment Detail'!N:N,'Shipment Detail'!D:D)="entreprise","E","P")</f>
        <v>E</v>
      </c>
    </row>
    <row r="3415" spans="1:6" x14ac:dyDescent="0.2">
      <c r="A3415" s="6">
        <v>873699124823</v>
      </c>
      <c r="B3415" t="s">
        <v>57</v>
      </c>
      <c r="C3415" s="3">
        <v>10.129999999999995</v>
      </c>
      <c r="D3415">
        <v>36.08</v>
      </c>
      <c r="E3415">
        <f t="shared" si="53"/>
        <v>16.400000000000002</v>
      </c>
      <c r="F3415" t="str">
        <f>IF(_xlfn.XLOOKUP(A3415,'Shipment Detail'!N:N,'Shipment Detail'!D:D)="entreprise","E","P")</f>
        <v>E</v>
      </c>
    </row>
    <row r="3416" spans="1:6" x14ac:dyDescent="0.2">
      <c r="A3416" s="6">
        <v>873700808904</v>
      </c>
      <c r="B3416" t="s">
        <v>57</v>
      </c>
      <c r="C3416" s="3">
        <v>18.500000000000007</v>
      </c>
      <c r="D3416">
        <v>92.4</v>
      </c>
      <c r="E3416">
        <f t="shared" si="53"/>
        <v>42</v>
      </c>
      <c r="F3416" t="str">
        <f>IF(_xlfn.XLOOKUP(A3416,'Shipment Detail'!N:N,'Shipment Detail'!D:D)="entreprise","E","P")</f>
        <v>E</v>
      </c>
    </row>
    <row r="3417" spans="1:6" x14ac:dyDescent="0.2">
      <c r="A3417" s="6">
        <v>873701035800</v>
      </c>
      <c r="B3417" t="s">
        <v>57</v>
      </c>
      <c r="C3417" s="3">
        <v>19.170000000000002</v>
      </c>
      <c r="D3417">
        <v>95.7</v>
      </c>
      <c r="E3417">
        <f t="shared" si="53"/>
        <v>43.5</v>
      </c>
      <c r="F3417" t="str">
        <f>IF(_xlfn.XLOOKUP(A3417,'Shipment Detail'!N:N,'Shipment Detail'!D:D)="entreprise","E","P")</f>
        <v>E</v>
      </c>
    </row>
    <row r="3418" spans="1:6" x14ac:dyDescent="0.2">
      <c r="A3418" s="6">
        <v>873750969053</v>
      </c>
      <c r="B3418" t="s">
        <v>57</v>
      </c>
      <c r="C3418" s="3">
        <v>10.469999999999999</v>
      </c>
      <c r="D3418">
        <v>38.5</v>
      </c>
      <c r="E3418">
        <f t="shared" si="53"/>
        <v>17.5</v>
      </c>
      <c r="F3418" t="str">
        <f>IF(_xlfn.XLOOKUP(A3418,'Shipment Detail'!N:N,'Shipment Detail'!D:D)="entreprise","E","P")</f>
        <v>E</v>
      </c>
    </row>
    <row r="3419" spans="1:6" x14ac:dyDescent="0.2">
      <c r="A3419" s="6">
        <v>873750985792</v>
      </c>
      <c r="B3419" t="s">
        <v>57</v>
      </c>
      <c r="C3419" s="3">
        <v>7.120000000000001</v>
      </c>
      <c r="D3419">
        <v>17.600000000000001</v>
      </c>
      <c r="E3419">
        <f t="shared" si="53"/>
        <v>8</v>
      </c>
      <c r="F3419" t="str">
        <f>IF(_xlfn.XLOOKUP(A3419,'Shipment Detail'!N:N,'Shipment Detail'!D:D)="entreprise","E","P")</f>
        <v>E</v>
      </c>
    </row>
    <row r="3420" spans="1:6" x14ac:dyDescent="0.2">
      <c r="A3420" s="6">
        <v>873750996951</v>
      </c>
      <c r="B3420" t="s">
        <v>57</v>
      </c>
      <c r="C3420" s="3">
        <v>4.7799999999999994</v>
      </c>
      <c r="D3420">
        <v>2.2000000000000002</v>
      </c>
      <c r="E3420">
        <f t="shared" si="53"/>
        <v>1</v>
      </c>
      <c r="F3420" t="str">
        <f>IF(_xlfn.XLOOKUP(A3420,'Shipment Detail'!N:N,'Shipment Detail'!D:D)="entreprise","E","P")</f>
        <v>E</v>
      </c>
    </row>
    <row r="3421" spans="1:6" x14ac:dyDescent="0.2">
      <c r="A3421" s="6">
        <v>873751031257</v>
      </c>
      <c r="B3421" t="s">
        <v>57</v>
      </c>
      <c r="C3421" s="3">
        <v>9.4600000000000009</v>
      </c>
      <c r="D3421">
        <v>33</v>
      </c>
      <c r="E3421">
        <f t="shared" si="53"/>
        <v>15</v>
      </c>
      <c r="F3421" t="str">
        <f>IF(_xlfn.XLOOKUP(A3421,'Shipment Detail'!N:N,'Shipment Detail'!D:D)="entreprise","E","P")</f>
        <v>E</v>
      </c>
    </row>
    <row r="3422" spans="1:6" x14ac:dyDescent="0.2">
      <c r="A3422" s="6">
        <v>873751045264</v>
      </c>
      <c r="B3422" t="s">
        <v>57</v>
      </c>
      <c r="C3422" s="3">
        <v>9.1300000000000026</v>
      </c>
      <c r="D3422">
        <v>30.8</v>
      </c>
      <c r="E3422">
        <f t="shared" si="53"/>
        <v>14</v>
      </c>
      <c r="F3422" t="str">
        <f>IF(_xlfn.XLOOKUP(A3422,'Shipment Detail'!N:N,'Shipment Detail'!D:D)="entreprise","E","P")</f>
        <v>E</v>
      </c>
    </row>
    <row r="3423" spans="1:6" x14ac:dyDescent="0.2">
      <c r="A3423" s="6">
        <v>873751057029</v>
      </c>
      <c r="B3423" t="s">
        <v>57</v>
      </c>
      <c r="C3423" s="3">
        <v>7.120000000000001</v>
      </c>
      <c r="D3423">
        <v>15.84</v>
      </c>
      <c r="E3423">
        <f t="shared" si="53"/>
        <v>7.1999999999999993</v>
      </c>
      <c r="F3423" t="str">
        <f>IF(_xlfn.XLOOKUP(A3423,'Shipment Detail'!N:N,'Shipment Detail'!D:D)="entreprise","E","P")</f>
        <v>E</v>
      </c>
    </row>
    <row r="3424" spans="1:6" x14ac:dyDescent="0.2">
      <c r="A3424" s="6">
        <v>873751276236</v>
      </c>
      <c r="B3424" t="s">
        <v>57</v>
      </c>
      <c r="C3424" s="3">
        <v>10.469999999999999</v>
      </c>
      <c r="D3424">
        <v>37.619999999999997</v>
      </c>
      <c r="E3424">
        <f t="shared" si="53"/>
        <v>17.100000000000001</v>
      </c>
      <c r="F3424" t="str">
        <f>IF(_xlfn.XLOOKUP(A3424,'Shipment Detail'!N:N,'Shipment Detail'!D:D)="entreprise","E","P")</f>
        <v>E</v>
      </c>
    </row>
    <row r="3425" spans="1:6" x14ac:dyDescent="0.2">
      <c r="A3425" s="6">
        <v>873751289144</v>
      </c>
      <c r="B3425" t="s">
        <v>57</v>
      </c>
      <c r="C3425" s="3">
        <v>9.8000000000000007</v>
      </c>
      <c r="D3425">
        <v>33.880000000000003</v>
      </c>
      <c r="E3425">
        <f t="shared" si="53"/>
        <v>15.4</v>
      </c>
      <c r="F3425" t="str">
        <f>IF(_xlfn.XLOOKUP(A3425,'Shipment Detail'!N:N,'Shipment Detail'!D:D)="entreprise","E","P")</f>
        <v>E</v>
      </c>
    </row>
    <row r="3426" spans="1:6" x14ac:dyDescent="0.2">
      <c r="A3426" s="6">
        <v>873751300543</v>
      </c>
      <c r="B3426" t="s">
        <v>57</v>
      </c>
      <c r="C3426" s="3">
        <v>6.7899999999999991</v>
      </c>
      <c r="D3426">
        <v>15.18</v>
      </c>
      <c r="E3426">
        <f t="shared" si="53"/>
        <v>6.8999999999999995</v>
      </c>
      <c r="F3426" t="str">
        <f>IF(_xlfn.XLOOKUP(A3426,'Shipment Detail'!N:N,'Shipment Detail'!D:D)="entreprise","E","P")</f>
        <v>E</v>
      </c>
    </row>
    <row r="3427" spans="1:6" x14ac:dyDescent="0.2">
      <c r="A3427" s="6">
        <v>873751310073</v>
      </c>
      <c r="B3427" t="s">
        <v>57</v>
      </c>
      <c r="C3427" s="3">
        <v>10.469999999999999</v>
      </c>
      <c r="D3427">
        <v>38.72</v>
      </c>
      <c r="E3427">
        <f t="shared" si="53"/>
        <v>17.600000000000001</v>
      </c>
      <c r="F3427" t="str">
        <f>IF(_xlfn.XLOOKUP(A3427,'Shipment Detail'!N:N,'Shipment Detail'!D:D)="entreprise","E","P")</f>
        <v>E</v>
      </c>
    </row>
    <row r="3428" spans="1:6" x14ac:dyDescent="0.2">
      <c r="A3428" s="6">
        <v>873751335445</v>
      </c>
      <c r="B3428" t="s">
        <v>57</v>
      </c>
      <c r="C3428" s="3">
        <v>5.4499999999999993</v>
      </c>
      <c r="D3428">
        <v>5.0599999999999996</v>
      </c>
      <c r="E3428">
        <f t="shared" si="53"/>
        <v>2.3000000000000003</v>
      </c>
      <c r="F3428" t="str">
        <f>IF(_xlfn.XLOOKUP(A3428,'Shipment Detail'!N:N,'Shipment Detail'!D:D)="entreprise","E","P")</f>
        <v>E</v>
      </c>
    </row>
    <row r="3429" spans="1:6" x14ac:dyDescent="0.2">
      <c r="A3429" s="6">
        <v>873751344130</v>
      </c>
      <c r="B3429" t="s">
        <v>57</v>
      </c>
      <c r="C3429" s="3">
        <v>9.8000000000000007</v>
      </c>
      <c r="D3429">
        <v>35.200000000000003</v>
      </c>
      <c r="E3429">
        <f t="shared" si="53"/>
        <v>16</v>
      </c>
      <c r="F3429" t="str">
        <f>IF(_xlfn.XLOOKUP(A3429,'Shipment Detail'!N:N,'Shipment Detail'!D:D)="entreprise","E","P")</f>
        <v>E</v>
      </c>
    </row>
    <row r="3430" spans="1:6" x14ac:dyDescent="0.2">
      <c r="A3430" s="6">
        <v>873751430218</v>
      </c>
      <c r="B3430" t="s">
        <v>57</v>
      </c>
      <c r="C3430" s="3">
        <v>19.840000000000003</v>
      </c>
      <c r="D3430">
        <v>100.76</v>
      </c>
      <c r="E3430">
        <f t="shared" si="53"/>
        <v>45.800000000000004</v>
      </c>
      <c r="F3430" t="str">
        <f>IF(_xlfn.XLOOKUP(A3430,'Shipment Detail'!N:N,'Shipment Detail'!D:D)="entreprise","E","P")</f>
        <v>E</v>
      </c>
    </row>
    <row r="3431" spans="1:6" x14ac:dyDescent="0.2">
      <c r="A3431" s="6">
        <v>873751465223</v>
      </c>
      <c r="B3431" t="s">
        <v>57</v>
      </c>
      <c r="C3431" s="3">
        <v>10.129999999999995</v>
      </c>
      <c r="D3431">
        <v>37.4</v>
      </c>
      <c r="E3431">
        <f t="shared" si="53"/>
        <v>17</v>
      </c>
      <c r="F3431" t="str">
        <f>IF(_xlfn.XLOOKUP(A3431,'Shipment Detail'!N:N,'Shipment Detail'!D:D)="entreprise","E","P")</f>
        <v>E</v>
      </c>
    </row>
    <row r="3432" spans="1:6" x14ac:dyDescent="0.2">
      <c r="A3432" s="6">
        <v>873751577940</v>
      </c>
      <c r="B3432" t="s">
        <v>57</v>
      </c>
      <c r="C3432" s="3">
        <v>11.469999999999999</v>
      </c>
      <c r="D3432">
        <v>45.32</v>
      </c>
      <c r="E3432">
        <f t="shared" si="53"/>
        <v>20.6</v>
      </c>
      <c r="F3432" t="str">
        <f>IF(_xlfn.XLOOKUP(A3432,'Shipment Detail'!N:N,'Shipment Detail'!D:D)="entreprise","E","P")</f>
        <v>E</v>
      </c>
    </row>
    <row r="3433" spans="1:6" x14ac:dyDescent="0.2">
      <c r="A3433" s="6">
        <v>873751592377</v>
      </c>
      <c r="B3433" t="s">
        <v>57</v>
      </c>
      <c r="C3433" s="3">
        <v>14.480000000000004</v>
      </c>
      <c r="D3433">
        <v>64.680000000000007</v>
      </c>
      <c r="E3433">
        <f t="shared" si="53"/>
        <v>29.400000000000002</v>
      </c>
      <c r="F3433" t="str">
        <f>IF(_xlfn.XLOOKUP(A3433,'Shipment Detail'!N:N,'Shipment Detail'!D:D)="entreprise","E","P")</f>
        <v>E</v>
      </c>
    </row>
    <row r="3434" spans="1:6" x14ac:dyDescent="0.2">
      <c r="A3434" s="6">
        <v>873751702488</v>
      </c>
      <c r="B3434" t="s">
        <v>57</v>
      </c>
      <c r="C3434" s="3">
        <v>10.129999999999995</v>
      </c>
      <c r="D3434">
        <v>36.96</v>
      </c>
      <c r="E3434">
        <f t="shared" si="53"/>
        <v>16.8</v>
      </c>
      <c r="F3434" t="str">
        <f>IF(_xlfn.XLOOKUP(A3434,'Shipment Detail'!N:N,'Shipment Detail'!D:D)="entreprise","E","P")</f>
        <v>E</v>
      </c>
    </row>
    <row r="3435" spans="1:6" x14ac:dyDescent="0.2">
      <c r="A3435" s="6">
        <v>873751724894</v>
      </c>
      <c r="B3435" t="s">
        <v>57</v>
      </c>
      <c r="C3435" s="3">
        <v>9.8000000000000007</v>
      </c>
      <c r="D3435">
        <v>35.200000000000003</v>
      </c>
      <c r="E3435">
        <f t="shared" si="53"/>
        <v>16</v>
      </c>
      <c r="F3435" t="str">
        <f>IF(_xlfn.XLOOKUP(A3435,'Shipment Detail'!N:N,'Shipment Detail'!D:D)="entreprise","E","P")</f>
        <v>E</v>
      </c>
    </row>
    <row r="3436" spans="1:6" x14ac:dyDescent="0.2">
      <c r="A3436" s="6">
        <v>873751743499</v>
      </c>
      <c r="B3436" t="s">
        <v>57</v>
      </c>
      <c r="C3436" s="3">
        <v>8.7999999999999972</v>
      </c>
      <c r="D3436">
        <v>28.6</v>
      </c>
      <c r="E3436">
        <f t="shared" si="53"/>
        <v>13</v>
      </c>
      <c r="F3436" t="str">
        <f>IF(_xlfn.XLOOKUP(A3436,'Shipment Detail'!N:N,'Shipment Detail'!D:D)="entreprise","E","P")</f>
        <v>E</v>
      </c>
    </row>
    <row r="3437" spans="1:6" x14ac:dyDescent="0.2">
      <c r="A3437" s="6">
        <v>873751760881</v>
      </c>
      <c r="B3437" t="s">
        <v>57</v>
      </c>
      <c r="C3437" s="3">
        <v>21.179999999999993</v>
      </c>
      <c r="D3437">
        <v>110</v>
      </c>
      <c r="E3437">
        <f t="shared" si="53"/>
        <v>49.9</v>
      </c>
      <c r="F3437" t="str">
        <f>IF(_xlfn.XLOOKUP(A3437,'Shipment Detail'!N:N,'Shipment Detail'!D:D)="entreprise","E","P")</f>
        <v>E</v>
      </c>
    </row>
    <row r="3438" spans="1:6" x14ac:dyDescent="0.2">
      <c r="A3438" s="6">
        <v>873751938510</v>
      </c>
      <c r="B3438" t="s">
        <v>57</v>
      </c>
      <c r="C3438" s="3">
        <v>14.150000000000006</v>
      </c>
      <c r="D3438">
        <v>62.7</v>
      </c>
      <c r="E3438">
        <f t="shared" si="53"/>
        <v>28.5</v>
      </c>
      <c r="F3438" t="str">
        <f>IF(_xlfn.XLOOKUP(A3438,'Shipment Detail'!N:N,'Shipment Detail'!D:D)="entreprise","E","P")</f>
        <v>E</v>
      </c>
    </row>
    <row r="3439" spans="1:6" x14ac:dyDescent="0.2">
      <c r="A3439" s="6">
        <v>873752154978</v>
      </c>
      <c r="B3439" t="s">
        <v>57</v>
      </c>
      <c r="C3439" s="3">
        <v>9.4600000000000009</v>
      </c>
      <c r="D3439">
        <v>32.56</v>
      </c>
      <c r="E3439">
        <f t="shared" si="53"/>
        <v>14.799999999999999</v>
      </c>
      <c r="F3439" t="str">
        <f>IF(_xlfn.XLOOKUP(A3439,'Shipment Detail'!N:N,'Shipment Detail'!D:D)="entreprise","E","P")</f>
        <v>E</v>
      </c>
    </row>
    <row r="3440" spans="1:6" x14ac:dyDescent="0.2">
      <c r="A3440" s="6">
        <v>873752179000</v>
      </c>
      <c r="B3440" t="s">
        <v>57</v>
      </c>
      <c r="C3440" s="3">
        <v>8.7999999999999972</v>
      </c>
      <c r="D3440">
        <v>27.5</v>
      </c>
      <c r="E3440">
        <f t="shared" si="53"/>
        <v>12.5</v>
      </c>
      <c r="F3440" t="str">
        <f>IF(_xlfn.XLOOKUP(A3440,'Shipment Detail'!N:N,'Shipment Detail'!D:D)="entreprise","E","P")</f>
        <v>E</v>
      </c>
    </row>
    <row r="3441" spans="1:6" x14ac:dyDescent="0.2">
      <c r="A3441" s="6">
        <v>873752205354</v>
      </c>
      <c r="B3441" t="s">
        <v>57</v>
      </c>
      <c r="C3441" s="3">
        <v>15.159999999999997</v>
      </c>
      <c r="D3441">
        <v>69.3</v>
      </c>
      <c r="E3441">
        <f t="shared" si="53"/>
        <v>31.5</v>
      </c>
      <c r="F3441" t="str">
        <f>IF(_xlfn.XLOOKUP(A3441,'Shipment Detail'!N:N,'Shipment Detail'!D:D)="entreprise","E","P")</f>
        <v>E</v>
      </c>
    </row>
    <row r="3442" spans="1:6" x14ac:dyDescent="0.2">
      <c r="A3442" s="6">
        <v>873752242977</v>
      </c>
      <c r="B3442" t="s">
        <v>57</v>
      </c>
      <c r="C3442" s="3">
        <v>15.159999999999997</v>
      </c>
      <c r="D3442">
        <v>69.959999999999994</v>
      </c>
      <c r="E3442">
        <f t="shared" si="53"/>
        <v>31.8</v>
      </c>
      <c r="F3442" t="str">
        <f>IF(_xlfn.XLOOKUP(A3442,'Shipment Detail'!N:N,'Shipment Detail'!D:D)="entreprise","E","P")</f>
        <v>E</v>
      </c>
    </row>
    <row r="3443" spans="1:6" x14ac:dyDescent="0.2">
      <c r="A3443" s="6">
        <v>873752266014</v>
      </c>
      <c r="B3443" t="s">
        <v>57</v>
      </c>
      <c r="C3443" s="3">
        <v>9.8000000000000007</v>
      </c>
      <c r="D3443">
        <v>33.880000000000003</v>
      </c>
      <c r="E3443">
        <f t="shared" si="53"/>
        <v>15.4</v>
      </c>
      <c r="F3443" t="str">
        <f>IF(_xlfn.XLOOKUP(A3443,'Shipment Detail'!N:N,'Shipment Detail'!D:D)="entreprise","E","P")</f>
        <v>E</v>
      </c>
    </row>
    <row r="3444" spans="1:6" x14ac:dyDescent="0.2">
      <c r="A3444" s="6">
        <v>873752285226</v>
      </c>
      <c r="B3444" t="s">
        <v>57</v>
      </c>
      <c r="C3444" s="3">
        <v>8.129999999999999</v>
      </c>
      <c r="D3444">
        <v>24.2</v>
      </c>
      <c r="E3444">
        <f t="shared" si="53"/>
        <v>11</v>
      </c>
      <c r="F3444" t="str">
        <f>IF(_xlfn.XLOOKUP(A3444,'Shipment Detail'!N:N,'Shipment Detail'!D:D)="entreprise","E","P")</f>
        <v>E</v>
      </c>
    </row>
    <row r="3445" spans="1:6" x14ac:dyDescent="0.2">
      <c r="A3445" s="6">
        <v>873752350956</v>
      </c>
      <c r="B3445" t="s">
        <v>57</v>
      </c>
      <c r="C3445" s="3">
        <v>8.7999999999999972</v>
      </c>
      <c r="D3445">
        <v>28.6</v>
      </c>
      <c r="E3445">
        <f t="shared" si="53"/>
        <v>13</v>
      </c>
      <c r="F3445" t="str">
        <f>IF(_xlfn.XLOOKUP(A3445,'Shipment Detail'!N:N,'Shipment Detail'!D:D)="entreprise","E","P")</f>
        <v>E</v>
      </c>
    </row>
    <row r="3446" spans="1:6" x14ac:dyDescent="0.2">
      <c r="A3446" s="6">
        <v>873752366635</v>
      </c>
      <c r="B3446" t="s">
        <v>57</v>
      </c>
      <c r="C3446" s="3">
        <v>17.169999999999995</v>
      </c>
      <c r="D3446">
        <v>83.6</v>
      </c>
      <c r="E3446">
        <f t="shared" si="53"/>
        <v>38</v>
      </c>
      <c r="F3446" t="str">
        <f>IF(_xlfn.XLOOKUP(A3446,'Shipment Detail'!N:N,'Shipment Detail'!D:D)="entreprise","E","P")</f>
        <v>E</v>
      </c>
    </row>
    <row r="3447" spans="1:6" x14ac:dyDescent="0.2">
      <c r="A3447" s="6">
        <v>873752413417</v>
      </c>
      <c r="B3447" t="s">
        <v>57</v>
      </c>
      <c r="C3447" s="3">
        <v>17.169999999999995</v>
      </c>
      <c r="D3447">
        <v>83.6</v>
      </c>
      <c r="E3447">
        <f t="shared" si="53"/>
        <v>38</v>
      </c>
      <c r="F3447" t="str">
        <f>IF(_xlfn.XLOOKUP(A3447,'Shipment Detail'!N:N,'Shipment Detail'!D:D)="entreprise","E","P")</f>
        <v>E</v>
      </c>
    </row>
    <row r="3448" spans="1:6" x14ac:dyDescent="0.2">
      <c r="A3448" s="6">
        <v>873752735843</v>
      </c>
      <c r="B3448" t="s">
        <v>57</v>
      </c>
      <c r="C3448" s="3">
        <v>12.480000000000004</v>
      </c>
      <c r="D3448">
        <v>52.8</v>
      </c>
      <c r="E3448">
        <f t="shared" si="53"/>
        <v>24</v>
      </c>
      <c r="F3448" t="str">
        <f>IF(_xlfn.XLOOKUP(A3448,'Shipment Detail'!N:N,'Shipment Detail'!D:D)="entreprise","E","P")</f>
        <v>E</v>
      </c>
    </row>
    <row r="3449" spans="1:6" x14ac:dyDescent="0.2">
      <c r="A3449" s="6">
        <v>873752759965</v>
      </c>
      <c r="B3449" t="s">
        <v>57</v>
      </c>
      <c r="C3449" s="3">
        <v>8.7999999999999972</v>
      </c>
      <c r="D3449">
        <v>28.6</v>
      </c>
      <c r="E3449">
        <f t="shared" si="53"/>
        <v>13</v>
      </c>
      <c r="F3449" t="str">
        <f>IF(_xlfn.XLOOKUP(A3449,'Shipment Detail'!N:N,'Shipment Detail'!D:D)="entreprise","E","P")</f>
        <v>E</v>
      </c>
    </row>
    <row r="3450" spans="1:6" x14ac:dyDescent="0.2">
      <c r="A3450" s="6">
        <v>873752784820</v>
      </c>
      <c r="B3450" t="s">
        <v>57</v>
      </c>
      <c r="C3450" s="3">
        <v>10.129999999999995</v>
      </c>
      <c r="D3450">
        <v>36.08</v>
      </c>
      <c r="E3450">
        <f t="shared" si="53"/>
        <v>16.400000000000002</v>
      </c>
      <c r="F3450" t="str">
        <f>IF(_xlfn.XLOOKUP(A3450,'Shipment Detail'!N:N,'Shipment Detail'!D:D)="entreprise","E","P")</f>
        <v>E</v>
      </c>
    </row>
    <row r="3451" spans="1:6" x14ac:dyDescent="0.2">
      <c r="A3451" s="6">
        <v>873752798219</v>
      </c>
      <c r="B3451" t="s">
        <v>57</v>
      </c>
      <c r="C3451" s="3">
        <v>14.82</v>
      </c>
      <c r="D3451">
        <v>67.760000000000005</v>
      </c>
      <c r="E3451">
        <f t="shared" si="53"/>
        <v>30.8</v>
      </c>
      <c r="F3451" t="str">
        <f>IF(_xlfn.XLOOKUP(A3451,'Shipment Detail'!N:N,'Shipment Detail'!D:D)="entreprise","E","P")</f>
        <v>E</v>
      </c>
    </row>
    <row r="3452" spans="1:6" x14ac:dyDescent="0.2">
      <c r="A3452" s="6">
        <v>873753387950</v>
      </c>
      <c r="B3452" t="s">
        <v>57</v>
      </c>
      <c r="C3452" s="3">
        <v>11.469999999999999</v>
      </c>
      <c r="D3452">
        <v>44.88</v>
      </c>
      <c r="E3452">
        <f t="shared" si="53"/>
        <v>20.400000000000002</v>
      </c>
      <c r="F3452" t="str">
        <f>IF(_xlfn.XLOOKUP(A3452,'Shipment Detail'!N:N,'Shipment Detail'!D:D)="entreprise","E","P")</f>
        <v>E</v>
      </c>
    </row>
    <row r="3453" spans="1:6" x14ac:dyDescent="0.2">
      <c r="A3453" s="6">
        <v>873753672977</v>
      </c>
      <c r="B3453" t="s">
        <v>57</v>
      </c>
      <c r="C3453" s="3">
        <v>5.4499999999999993</v>
      </c>
      <c r="D3453">
        <v>6.6</v>
      </c>
      <c r="E3453">
        <f t="shared" si="53"/>
        <v>3</v>
      </c>
      <c r="F3453" t="str">
        <f>IF(_xlfn.XLOOKUP(A3453,'Shipment Detail'!N:N,'Shipment Detail'!D:D)="entreprise","E","P")</f>
        <v>E</v>
      </c>
    </row>
    <row r="3454" spans="1:6" x14ac:dyDescent="0.2">
      <c r="A3454" s="6">
        <v>873753741385</v>
      </c>
      <c r="B3454" t="s">
        <v>57</v>
      </c>
      <c r="C3454" s="3">
        <v>10.129999999999995</v>
      </c>
      <c r="D3454">
        <v>36.74</v>
      </c>
      <c r="E3454">
        <f t="shared" si="53"/>
        <v>16.700000000000003</v>
      </c>
      <c r="F3454" t="str">
        <f>IF(_xlfn.XLOOKUP(A3454,'Shipment Detail'!N:N,'Shipment Detail'!D:D)="entreprise","E","P")</f>
        <v>E</v>
      </c>
    </row>
    <row r="3455" spans="1:6" x14ac:dyDescent="0.2">
      <c r="A3455" s="6">
        <v>873753751673</v>
      </c>
      <c r="B3455" t="s">
        <v>57</v>
      </c>
      <c r="C3455" s="3">
        <v>9.8000000000000007</v>
      </c>
      <c r="D3455">
        <v>34.76</v>
      </c>
      <c r="E3455">
        <f t="shared" si="53"/>
        <v>15.799999999999999</v>
      </c>
      <c r="F3455" t="str">
        <f>IF(_xlfn.XLOOKUP(A3455,'Shipment Detail'!N:N,'Shipment Detail'!D:D)="entreprise","E","P")</f>
        <v>E</v>
      </c>
    </row>
    <row r="3456" spans="1:6" x14ac:dyDescent="0.2">
      <c r="A3456" s="6">
        <v>873753766941</v>
      </c>
      <c r="B3456" t="s">
        <v>57</v>
      </c>
      <c r="C3456" s="3">
        <v>9.8000000000000007</v>
      </c>
      <c r="D3456">
        <v>35.200000000000003</v>
      </c>
      <c r="E3456">
        <f t="shared" si="53"/>
        <v>16</v>
      </c>
      <c r="F3456" t="str">
        <f>IF(_xlfn.XLOOKUP(A3456,'Shipment Detail'!N:N,'Shipment Detail'!D:D)="entreprise","E","P")</f>
        <v>E</v>
      </c>
    </row>
    <row r="3457" spans="1:6" x14ac:dyDescent="0.2">
      <c r="A3457" s="6">
        <v>873753803262</v>
      </c>
      <c r="B3457" t="s">
        <v>57</v>
      </c>
      <c r="C3457" s="3">
        <v>9.1300000000000026</v>
      </c>
      <c r="D3457">
        <v>30.8</v>
      </c>
      <c r="E3457">
        <f t="shared" si="53"/>
        <v>14</v>
      </c>
      <c r="F3457" t="str">
        <f>IF(_xlfn.XLOOKUP(A3457,'Shipment Detail'!N:N,'Shipment Detail'!D:D)="entreprise","E","P")</f>
        <v>E</v>
      </c>
    </row>
    <row r="3458" spans="1:6" x14ac:dyDescent="0.2">
      <c r="A3458" s="6">
        <v>873754566221</v>
      </c>
      <c r="B3458" t="s">
        <v>57</v>
      </c>
      <c r="C3458" s="3">
        <v>24.86</v>
      </c>
      <c r="D3458">
        <v>132.44</v>
      </c>
      <c r="E3458">
        <f t="shared" si="53"/>
        <v>60.1</v>
      </c>
      <c r="F3458" t="str">
        <f>IF(_xlfn.XLOOKUP(A3458,'Shipment Detail'!N:N,'Shipment Detail'!D:D)="entreprise","E","P")</f>
        <v>E</v>
      </c>
    </row>
    <row r="3459" spans="1:6" x14ac:dyDescent="0.2">
      <c r="A3459" s="6">
        <v>873754681143</v>
      </c>
      <c r="B3459" t="s">
        <v>57</v>
      </c>
      <c r="C3459" s="3">
        <v>10.469999999999999</v>
      </c>
      <c r="D3459">
        <v>39.6</v>
      </c>
      <c r="E3459">
        <f t="shared" ref="E3459:E3522" si="54">ROUNDUP(D3459*0.453592,1)</f>
        <v>18</v>
      </c>
      <c r="F3459" t="str">
        <f>IF(_xlfn.XLOOKUP(A3459,'Shipment Detail'!N:N,'Shipment Detail'!D:D)="entreprise","E","P")</f>
        <v>E</v>
      </c>
    </row>
    <row r="3460" spans="1:6" x14ac:dyDescent="0.2">
      <c r="A3460" s="6">
        <v>873754718968</v>
      </c>
      <c r="B3460" t="s">
        <v>57</v>
      </c>
      <c r="C3460" s="3">
        <v>11.14</v>
      </c>
      <c r="D3460">
        <v>42.68</v>
      </c>
      <c r="E3460">
        <f t="shared" si="54"/>
        <v>19.400000000000002</v>
      </c>
      <c r="F3460" t="str">
        <f>IF(_xlfn.XLOOKUP(A3460,'Shipment Detail'!N:N,'Shipment Detail'!D:D)="entreprise","E","P")</f>
        <v>E</v>
      </c>
    </row>
    <row r="3461" spans="1:6" x14ac:dyDescent="0.2">
      <c r="A3461" s="6">
        <v>873755128958</v>
      </c>
      <c r="B3461" t="s">
        <v>57</v>
      </c>
      <c r="C3461" s="3">
        <v>11.14</v>
      </c>
      <c r="D3461">
        <v>44</v>
      </c>
      <c r="E3461">
        <f t="shared" si="54"/>
        <v>20</v>
      </c>
      <c r="F3461" t="str">
        <f>IF(_xlfn.XLOOKUP(A3461,'Shipment Detail'!N:N,'Shipment Detail'!D:D)="entreprise","E","P")</f>
        <v>E</v>
      </c>
    </row>
    <row r="3462" spans="1:6" x14ac:dyDescent="0.2">
      <c r="A3462" s="6">
        <v>873755285795</v>
      </c>
      <c r="B3462" t="s">
        <v>57</v>
      </c>
      <c r="C3462" s="3">
        <v>69.879999999999967</v>
      </c>
      <c r="D3462">
        <v>378.4</v>
      </c>
      <c r="E3462">
        <f t="shared" si="54"/>
        <v>171.7</v>
      </c>
      <c r="F3462" t="str">
        <f>IF(_xlfn.XLOOKUP(A3462,'Shipment Detail'!N:N,'Shipment Detail'!D:D)="entreprise","E","P")</f>
        <v>E</v>
      </c>
    </row>
    <row r="3463" spans="1:6" x14ac:dyDescent="0.2">
      <c r="A3463" s="6">
        <v>873755513110</v>
      </c>
      <c r="B3463" t="s">
        <v>57</v>
      </c>
      <c r="C3463" s="3">
        <v>9.1300000000000026</v>
      </c>
      <c r="D3463">
        <v>30.8</v>
      </c>
      <c r="E3463">
        <f t="shared" si="54"/>
        <v>14</v>
      </c>
      <c r="F3463" t="str">
        <f>IF(_xlfn.XLOOKUP(A3463,'Shipment Detail'!N:N,'Shipment Detail'!D:D)="entreprise","E","P")</f>
        <v>E</v>
      </c>
    </row>
    <row r="3464" spans="1:6" x14ac:dyDescent="0.2">
      <c r="A3464" s="6">
        <v>873755529028</v>
      </c>
      <c r="B3464" t="s">
        <v>57</v>
      </c>
      <c r="C3464" s="3">
        <v>10.800000000000004</v>
      </c>
      <c r="D3464">
        <v>41.58</v>
      </c>
      <c r="E3464">
        <f t="shared" si="54"/>
        <v>18.900000000000002</v>
      </c>
      <c r="F3464" t="str">
        <f>IF(_xlfn.XLOOKUP(A3464,'Shipment Detail'!N:N,'Shipment Detail'!D:D)="entreprise","E","P")</f>
        <v>E</v>
      </c>
    </row>
    <row r="3465" spans="1:6" x14ac:dyDescent="0.2">
      <c r="A3465" s="6">
        <v>873755548468</v>
      </c>
      <c r="B3465" t="s">
        <v>57</v>
      </c>
      <c r="C3465" s="3">
        <v>5.4499999999999993</v>
      </c>
      <c r="D3465">
        <v>5.0599999999999996</v>
      </c>
      <c r="E3465">
        <f t="shared" si="54"/>
        <v>2.3000000000000003</v>
      </c>
      <c r="F3465" t="str">
        <f>IF(_xlfn.XLOOKUP(A3465,'Shipment Detail'!N:N,'Shipment Detail'!D:D)="entreprise","E","P")</f>
        <v>E</v>
      </c>
    </row>
    <row r="3466" spans="1:6" x14ac:dyDescent="0.2">
      <c r="A3466" s="6">
        <v>873755561693</v>
      </c>
      <c r="B3466" t="s">
        <v>57</v>
      </c>
      <c r="C3466" s="3">
        <v>9.4600000000000009</v>
      </c>
      <c r="D3466">
        <v>33</v>
      </c>
      <c r="E3466">
        <f t="shared" si="54"/>
        <v>15</v>
      </c>
      <c r="F3466" t="str">
        <f>IF(_xlfn.XLOOKUP(A3466,'Shipment Detail'!N:N,'Shipment Detail'!D:D)="entreprise","E","P")</f>
        <v>E</v>
      </c>
    </row>
    <row r="3467" spans="1:6" x14ac:dyDescent="0.2">
      <c r="A3467" s="6">
        <v>873756834238</v>
      </c>
      <c r="B3467" t="s">
        <v>57</v>
      </c>
      <c r="C3467" s="3">
        <v>10.129999999999995</v>
      </c>
      <c r="D3467">
        <v>37.18</v>
      </c>
      <c r="E3467">
        <f t="shared" si="54"/>
        <v>16.900000000000002</v>
      </c>
      <c r="F3467" t="str">
        <f>IF(_xlfn.XLOOKUP(A3467,'Shipment Detail'!N:N,'Shipment Detail'!D:D)="entreprise","E","P")</f>
        <v>E</v>
      </c>
    </row>
    <row r="3468" spans="1:6" x14ac:dyDescent="0.2">
      <c r="A3468" s="6">
        <v>873757315198</v>
      </c>
      <c r="B3468" t="s">
        <v>57</v>
      </c>
      <c r="C3468" s="3">
        <v>8.7999999999999972</v>
      </c>
      <c r="D3468">
        <v>28.6</v>
      </c>
      <c r="E3468">
        <f t="shared" si="54"/>
        <v>13</v>
      </c>
      <c r="F3468" t="str">
        <f>IF(_xlfn.XLOOKUP(A3468,'Shipment Detail'!N:N,'Shipment Detail'!D:D)="entreprise","E","P")</f>
        <v>E</v>
      </c>
    </row>
    <row r="3469" spans="1:6" x14ac:dyDescent="0.2">
      <c r="A3469" s="6">
        <v>873757533711</v>
      </c>
      <c r="B3469" t="s">
        <v>57</v>
      </c>
      <c r="C3469" s="3">
        <v>14.480000000000004</v>
      </c>
      <c r="D3469">
        <v>65.78</v>
      </c>
      <c r="E3469">
        <f t="shared" si="54"/>
        <v>29.900000000000002</v>
      </c>
      <c r="F3469" t="str">
        <f>IF(_xlfn.XLOOKUP(A3469,'Shipment Detail'!N:N,'Shipment Detail'!D:D)="entreprise","E","P")</f>
        <v>E</v>
      </c>
    </row>
    <row r="3470" spans="1:6" x14ac:dyDescent="0.2">
      <c r="A3470" s="6">
        <v>873757954456</v>
      </c>
      <c r="B3470" t="s">
        <v>57</v>
      </c>
      <c r="C3470" s="3">
        <v>9.4600000000000009</v>
      </c>
      <c r="D3470">
        <v>32.56</v>
      </c>
      <c r="E3470">
        <f t="shared" si="54"/>
        <v>14.799999999999999</v>
      </c>
      <c r="F3470" t="str">
        <f>IF(_xlfn.XLOOKUP(A3470,'Shipment Detail'!N:N,'Shipment Detail'!D:D)="entreprise","E","P")</f>
        <v>E</v>
      </c>
    </row>
    <row r="3471" spans="1:6" x14ac:dyDescent="0.2">
      <c r="A3471" s="6">
        <v>873757989277</v>
      </c>
      <c r="B3471" t="s">
        <v>57</v>
      </c>
      <c r="C3471" s="3">
        <v>8.7999999999999972</v>
      </c>
      <c r="D3471">
        <v>28.6</v>
      </c>
      <c r="E3471">
        <f t="shared" si="54"/>
        <v>13</v>
      </c>
      <c r="F3471" t="str">
        <f>IF(_xlfn.XLOOKUP(A3471,'Shipment Detail'!N:N,'Shipment Detail'!D:D)="entreprise","E","P")</f>
        <v>E</v>
      </c>
    </row>
    <row r="3472" spans="1:6" x14ac:dyDescent="0.2">
      <c r="A3472" s="6">
        <v>873758029700</v>
      </c>
      <c r="B3472" t="s">
        <v>57</v>
      </c>
      <c r="C3472" s="3">
        <v>14.480000000000004</v>
      </c>
      <c r="D3472">
        <v>65.56</v>
      </c>
      <c r="E3472">
        <f t="shared" si="54"/>
        <v>29.8</v>
      </c>
      <c r="F3472" t="str">
        <f>IF(_xlfn.XLOOKUP(A3472,'Shipment Detail'!N:N,'Shipment Detail'!D:D)="entreprise","E","P")</f>
        <v>E</v>
      </c>
    </row>
    <row r="3473" spans="1:6" x14ac:dyDescent="0.2">
      <c r="A3473" s="6">
        <v>873758268910</v>
      </c>
      <c r="B3473" t="s">
        <v>57</v>
      </c>
      <c r="C3473" s="3">
        <v>13.809999999999995</v>
      </c>
      <c r="D3473">
        <v>60.94</v>
      </c>
      <c r="E3473">
        <f t="shared" si="54"/>
        <v>27.700000000000003</v>
      </c>
      <c r="F3473" t="str">
        <f>IF(_xlfn.XLOOKUP(A3473,'Shipment Detail'!N:N,'Shipment Detail'!D:D)="entreprise","E","P")</f>
        <v>E</v>
      </c>
    </row>
    <row r="3474" spans="1:6" x14ac:dyDescent="0.2">
      <c r="A3474" s="6">
        <v>873758746849</v>
      </c>
      <c r="B3474" t="s">
        <v>57</v>
      </c>
      <c r="C3474" s="3">
        <v>10.129999999999995</v>
      </c>
      <c r="D3474">
        <v>36.08</v>
      </c>
      <c r="E3474">
        <f t="shared" si="54"/>
        <v>16.400000000000002</v>
      </c>
      <c r="F3474" t="str">
        <f>IF(_xlfn.XLOOKUP(A3474,'Shipment Detail'!N:N,'Shipment Detail'!D:D)="entreprise","E","P")</f>
        <v>E</v>
      </c>
    </row>
    <row r="3475" spans="1:6" x14ac:dyDescent="0.2">
      <c r="A3475" s="6">
        <v>873758792230</v>
      </c>
      <c r="B3475" t="s">
        <v>57</v>
      </c>
      <c r="C3475" s="3">
        <v>9.1300000000000026</v>
      </c>
      <c r="D3475">
        <v>30.8</v>
      </c>
      <c r="E3475">
        <f t="shared" si="54"/>
        <v>14</v>
      </c>
      <c r="F3475" t="str">
        <f>IF(_xlfn.XLOOKUP(A3475,'Shipment Detail'!N:N,'Shipment Detail'!D:D)="entreprise","E","P")</f>
        <v>E</v>
      </c>
    </row>
    <row r="3476" spans="1:6" x14ac:dyDescent="0.2">
      <c r="A3476" s="6">
        <v>873758857150</v>
      </c>
      <c r="B3476" t="s">
        <v>57</v>
      </c>
      <c r="C3476" s="3">
        <v>11.14</v>
      </c>
      <c r="D3476">
        <v>43.56</v>
      </c>
      <c r="E3476">
        <f t="shared" si="54"/>
        <v>19.8</v>
      </c>
      <c r="F3476" t="str">
        <f>IF(_xlfn.XLOOKUP(A3476,'Shipment Detail'!N:N,'Shipment Detail'!D:D)="entreprise","E","P")</f>
        <v>E</v>
      </c>
    </row>
    <row r="3477" spans="1:6" x14ac:dyDescent="0.2">
      <c r="A3477" s="6">
        <v>873758896640</v>
      </c>
      <c r="B3477" t="s">
        <v>57</v>
      </c>
      <c r="C3477" s="3">
        <v>15.159999999999997</v>
      </c>
      <c r="D3477">
        <v>69.52</v>
      </c>
      <c r="E3477">
        <f t="shared" si="54"/>
        <v>31.6</v>
      </c>
      <c r="F3477" t="str">
        <f>IF(_xlfn.XLOOKUP(A3477,'Shipment Detail'!N:N,'Shipment Detail'!D:D)="entreprise","E","P")</f>
        <v>E</v>
      </c>
    </row>
    <row r="3478" spans="1:6" x14ac:dyDescent="0.2">
      <c r="A3478" s="6">
        <v>873758950424</v>
      </c>
      <c r="B3478" t="s">
        <v>57</v>
      </c>
      <c r="C3478" s="3">
        <v>18.159999999999997</v>
      </c>
      <c r="D3478">
        <v>89.98</v>
      </c>
      <c r="E3478">
        <f t="shared" si="54"/>
        <v>40.9</v>
      </c>
      <c r="F3478" t="str">
        <f>IF(_xlfn.XLOOKUP(A3478,'Shipment Detail'!N:N,'Shipment Detail'!D:D)="entreprise","E","P")</f>
        <v>E</v>
      </c>
    </row>
    <row r="3479" spans="1:6" x14ac:dyDescent="0.2">
      <c r="A3479" s="6">
        <v>873759060861</v>
      </c>
      <c r="B3479" t="s">
        <v>57</v>
      </c>
      <c r="C3479" s="3">
        <v>10.129999999999995</v>
      </c>
      <c r="D3479">
        <v>36.96</v>
      </c>
      <c r="E3479">
        <f t="shared" si="54"/>
        <v>16.8</v>
      </c>
      <c r="F3479" t="str">
        <f>IF(_xlfn.XLOOKUP(A3479,'Shipment Detail'!N:N,'Shipment Detail'!D:D)="entreprise","E","P")</f>
        <v>E</v>
      </c>
    </row>
    <row r="3480" spans="1:6" x14ac:dyDescent="0.2">
      <c r="A3480" s="6">
        <v>873759081860</v>
      </c>
      <c r="B3480" t="s">
        <v>57</v>
      </c>
      <c r="C3480" s="3">
        <v>10.129999999999995</v>
      </c>
      <c r="D3480">
        <v>37.4</v>
      </c>
      <c r="E3480">
        <f t="shared" si="54"/>
        <v>17</v>
      </c>
      <c r="F3480" t="str">
        <f>IF(_xlfn.XLOOKUP(A3480,'Shipment Detail'!N:N,'Shipment Detail'!D:D)="entreprise","E","P")</f>
        <v>E</v>
      </c>
    </row>
    <row r="3481" spans="1:6" x14ac:dyDescent="0.2">
      <c r="A3481" s="6">
        <v>873759146698</v>
      </c>
      <c r="B3481" t="s">
        <v>57</v>
      </c>
      <c r="C3481" s="3">
        <v>8.7999999999999972</v>
      </c>
      <c r="D3481">
        <v>28.6</v>
      </c>
      <c r="E3481">
        <f t="shared" si="54"/>
        <v>13</v>
      </c>
      <c r="F3481" t="str">
        <f>IF(_xlfn.XLOOKUP(A3481,'Shipment Detail'!N:N,'Shipment Detail'!D:D)="entreprise","E","P")</f>
        <v>E</v>
      </c>
    </row>
    <row r="3482" spans="1:6" x14ac:dyDescent="0.2">
      <c r="A3482" s="6">
        <v>873759174702</v>
      </c>
      <c r="B3482" t="s">
        <v>57</v>
      </c>
      <c r="C3482" s="3">
        <v>8.7999999999999972</v>
      </c>
      <c r="D3482">
        <v>28.6</v>
      </c>
      <c r="E3482">
        <f t="shared" si="54"/>
        <v>13</v>
      </c>
      <c r="F3482" t="str">
        <f>IF(_xlfn.XLOOKUP(A3482,'Shipment Detail'!N:N,'Shipment Detail'!D:D)="entreprise","E","P")</f>
        <v>E</v>
      </c>
    </row>
    <row r="3483" spans="1:6" x14ac:dyDescent="0.2">
      <c r="A3483" s="6">
        <v>873759193741</v>
      </c>
      <c r="B3483" t="s">
        <v>57</v>
      </c>
      <c r="C3483" s="3">
        <v>13.479999999999997</v>
      </c>
      <c r="D3483">
        <v>59.4</v>
      </c>
      <c r="E3483">
        <f t="shared" si="54"/>
        <v>27</v>
      </c>
      <c r="F3483" t="str">
        <f>IF(_xlfn.XLOOKUP(A3483,'Shipment Detail'!N:N,'Shipment Detail'!D:D)="entreprise","E","P")</f>
        <v>E</v>
      </c>
    </row>
    <row r="3484" spans="1:6" x14ac:dyDescent="0.2">
      <c r="A3484" s="6">
        <v>873759275116</v>
      </c>
      <c r="B3484" t="s">
        <v>57</v>
      </c>
      <c r="C3484" s="3">
        <v>9.8000000000000007</v>
      </c>
      <c r="D3484">
        <v>35.200000000000003</v>
      </c>
      <c r="E3484">
        <f t="shared" si="54"/>
        <v>16</v>
      </c>
      <c r="F3484" t="str">
        <f>IF(_xlfn.XLOOKUP(A3484,'Shipment Detail'!N:N,'Shipment Detail'!D:D)="entreprise","E","P")</f>
        <v>E</v>
      </c>
    </row>
    <row r="3485" spans="1:6" x14ac:dyDescent="0.2">
      <c r="A3485" s="6">
        <v>873759336729</v>
      </c>
      <c r="B3485" t="s">
        <v>57</v>
      </c>
      <c r="C3485" s="3">
        <v>23.180000000000007</v>
      </c>
      <c r="D3485">
        <v>122.98</v>
      </c>
      <c r="E3485">
        <f t="shared" si="54"/>
        <v>55.800000000000004</v>
      </c>
      <c r="F3485" t="str">
        <f>IF(_xlfn.XLOOKUP(A3485,'Shipment Detail'!N:N,'Shipment Detail'!D:D)="entreprise","E","P")</f>
        <v>E</v>
      </c>
    </row>
    <row r="3486" spans="1:6" x14ac:dyDescent="0.2">
      <c r="A3486" s="6">
        <v>873759437706</v>
      </c>
      <c r="B3486" t="s">
        <v>57</v>
      </c>
      <c r="C3486" s="3">
        <v>14.150000000000006</v>
      </c>
      <c r="D3486">
        <v>63.8</v>
      </c>
      <c r="E3486">
        <f t="shared" si="54"/>
        <v>29</v>
      </c>
      <c r="F3486" t="str">
        <f>IF(_xlfn.XLOOKUP(A3486,'Shipment Detail'!N:N,'Shipment Detail'!D:D)="entreprise","E","P")</f>
        <v>E</v>
      </c>
    </row>
    <row r="3487" spans="1:6" x14ac:dyDescent="0.2">
      <c r="A3487" s="6">
        <v>873759737369</v>
      </c>
      <c r="B3487" t="s">
        <v>57</v>
      </c>
      <c r="C3487" s="3">
        <v>11.809999999999995</v>
      </c>
      <c r="D3487">
        <v>46.86</v>
      </c>
      <c r="E3487">
        <f t="shared" si="54"/>
        <v>21.3</v>
      </c>
      <c r="F3487" t="str">
        <f>IF(_xlfn.XLOOKUP(A3487,'Shipment Detail'!N:N,'Shipment Detail'!D:D)="entreprise","E","P")</f>
        <v>E</v>
      </c>
    </row>
    <row r="3488" spans="1:6" x14ac:dyDescent="0.2">
      <c r="A3488" s="6">
        <v>873759786816</v>
      </c>
      <c r="B3488" t="s">
        <v>57</v>
      </c>
      <c r="C3488" s="3">
        <v>7.7900000000000027</v>
      </c>
      <c r="D3488">
        <v>22</v>
      </c>
      <c r="E3488">
        <f t="shared" si="54"/>
        <v>10</v>
      </c>
      <c r="F3488" t="str">
        <f>IF(_xlfn.XLOOKUP(A3488,'Shipment Detail'!N:N,'Shipment Detail'!D:D)="entreprise","E","P")</f>
        <v>E</v>
      </c>
    </row>
    <row r="3489" spans="1:6" x14ac:dyDescent="0.2">
      <c r="A3489" s="6">
        <v>873759817256</v>
      </c>
      <c r="B3489" t="s">
        <v>57</v>
      </c>
      <c r="C3489" s="3">
        <v>13.479999999999997</v>
      </c>
      <c r="D3489">
        <v>59.4</v>
      </c>
      <c r="E3489">
        <f t="shared" si="54"/>
        <v>27</v>
      </c>
      <c r="F3489" t="str">
        <f>IF(_xlfn.XLOOKUP(A3489,'Shipment Detail'!N:N,'Shipment Detail'!D:D)="entreprise","E","P")</f>
        <v>E</v>
      </c>
    </row>
    <row r="3490" spans="1:6" x14ac:dyDescent="0.2">
      <c r="A3490" s="6">
        <v>873760244588</v>
      </c>
      <c r="B3490" t="s">
        <v>57</v>
      </c>
      <c r="C3490" s="3">
        <v>9.8000000000000007</v>
      </c>
      <c r="D3490">
        <v>35.200000000000003</v>
      </c>
      <c r="E3490">
        <f t="shared" si="54"/>
        <v>16</v>
      </c>
      <c r="F3490" t="str">
        <f>IF(_xlfn.XLOOKUP(A3490,'Shipment Detail'!N:N,'Shipment Detail'!D:D)="entreprise","E","P")</f>
        <v>E</v>
      </c>
    </row>
    <row r="3491" spans="1:6" x14ac:dyDescent="0.2">
      <c r="A3491" s="6">
        <v>873760283346</v>
      </c>
      <c r="B3491" t="s">
        <v>57</v>
      </c>
      <c r="C3491" s="3">
        <v>7.7900000000000027</v>
      </c>
      <c r="D3491">
        <v>22</v>
      </c>
      <c r="E3491">
        <f t="shared" si="54"/>
        <v>10</v>
      </c>
      <c r="F3491" t="str">
        <f>IF(_xlfn.XLOOKUP(A3491,'Shipment Detail'!N:N,'Shipment Detail'!D:D)="entreprise","E","P")</f>
        <v>E</v>
      </c>
    </row>
    <row r="3492" spans="1:6" x14ac:dyDescent="0.2">
      <c r="A3492" s="6">
        <v>873760348130</v>
      </c>
      <c r="B3492" t="s">
        <v>57</v>
      </c>
      <c r="C3492" s="3">
        <v>10.469999999999999</v>
      </c>
      <c r="D3492">
        <v>38.72</v>
      </c>
      <c r="E3492">
        <f t="shared" si="54"/>
        <v>17.600000000000001</v>
      </c>
      <c r="F3492" t="str">
        <f>IF(_xlfn.XLOOKUP(A3492,'Shipment Detail'!N:N,'Shipment Detail'!D:D)="entreprise","E","P")</f>
        <v>E</v>
      </c>
    </row>
    <row r="3493" spans="1:6" x14ac:dyDescent="0.2">
      <c r="A3493" s="6">
        <v>873760421240</v>
      </c>
      <c r="B3493" t="s">
        <v>57</v>
      </c>
      <c r="C3493" s="3">
        <v>10.800000000000004</v>
      </c>
      <c r="D3493">
        <v>41.58</v>
      </c>
      <c r="E3493">
        <f t="shared" si="54"/>
        <v>18.900000000000002</v>
      </c>
      <c r="F3493" t="str">
        <f>IF(_xlfn.XLOOKUP(A3493,'Shipment Detail'!N:N,'Shipment Detail'!D:D)="entreprise","E","P")</f>
        <v>E</v>
      </c>
    </row>
    <row r="3494" spans="1:6" x14ac:dyDescent="0.2">
      <c r="A3494" s="6">
        <v>873760452662</v>
      </c>
      <c r="B3494" t="s">
        <v>57</v>
      </c>
      <c r="C3494" s="3">
        <v>9.8000000000000007</v>
      </c>
      <c r="D3494">
        <v>35.200000000000003</v>
      </c>
      <c r="E3494">
        <f t="shared" si="54"/>
        <v>16</v>
      </c>
      <c r="F3494" t="str">
        <f>IF(_xlfn.XLOOKUP(A3494,'Shipment Detail'!N:N,'Shipment Detail'!D:D)="entreprise","E","P")</f>
        <v>E</v>
      </c>
    </row>
    <row r="3495" spans="1:6" x14ac:dyDescent="0.2">
      <c r="A3495" s="6">
        <v>873760509908</v>
      </c>
      <c r="B3495" t="s">
        <v>57</v>
      </c>
      <c r="C3495" s="3">
        <v>13.149999999999999</v>
      </c>
      <c r="D3495">
        <v>57.2</v>
      </c>
      <c r="E3495">
        <f t="shared" si="54"/>
        <v>26</v>
      </c>
      <c r="F3495" t="str">
        <f>IF(_xlfn.XLOOKUP(A3495,'Shipment Detail'!N:N,'Shipment Detail'!D:D)="entreprise","E","P")</f>
        <v>E</v>
      </c>
    </row>
    <row r="3496" spans="1:6" x14ac:dyDescent="0.2">
      <c r="A3496" s="6">
        <v>873760791576</v>
      </c>
      <c r="B3496" t="s">
        <v>57</v>
      </c>
      <c r="C3496" s="3">
        <v>16.830000000000005</v>
      </c>
      <c r="D3496">
        <v>81.400000000000006</v>
      </c>
      <c r="E3496">
        <f t="shared" si="54"/>
        <v>37</v>
      </c>
      <c r="F3496" t="str">
        <f>IF(_xlfn.XLOOKUP(A3496,'Shipment Detail'!N:N,'Shipment Detail'!D:D)="entreprise","E","P")</f>
        <v>E</v>
      </c>
    </row>
    <row r="3497" spans="1:6" x14ac:dyDescent="0.2">
      <c r="A3497" s="6">
        <v>873760844448</v>
      </c>
      <c r="B3497" t="s">
        <v>57</v>
      </c>
      <c r="C3497" s="3">
        <v>10.129999999999995</v>
      </c>
      <c r="D3497">
        <v>36.520000000000003</v>
      </c>
      <c r="E3497">
        <f t="shared" si="54"/>
        <v>16.600000000000001</v>
      </c>
      <c r="F3497" t="str">
        <f>IF(_xlfn.XLOOKUP(A3497,'Shipment Detail'!N:N,'Shipment Detail'!D:D)="entreprise","E","P")</f>
        <v>E</v>
      </c>
    </row>
    <row r="3498" spans="1:6" x14ac:dyDescent="0.2">
      <c r="A3498" s="6">
        <v>873760875079</v>
      </c>
      <c r="B3498" t="s">
        <v>57</v>
      </c>
      <c r="C3498" s="3">
        <v>10.129999999999995</v>
      </c>
      <c r="D3498">
        <v>37.4</v>
      </c>
      <c r="E3498">
        <f t="shared" si="54"/>
        <v>17</v>
      </c>
      <c r="F3498" t="str">
        <f>IF(_xlfn.XLOOKUP(A3498,'Shipment Detail'!N:N,'Shipment Detail'!D:D)="entreprise","E","P")</f>
        <v>E</v>
      </c>
    </row>
    <row r="3499" spans="1:6" x14ac:dyDescent="0.2">
      <c r="A3499" s="6">
        <v>873760903543</v>
      </c>
      <c r="B3499" t="s">
        <v>57</v>
      </c>
      <c r="C3499" s="3">
        <v>8.7999999999999972</v>
      </c>
      <c r="D3499">
        <v>28.6</v>
      </c>
      <c r="E3499">
        <f t="shared" si="54"/>
        <v>13</v>
      </c>
      <c r="F3499" t="str">
        <f>IF(_xlfn.XLOOKUP(A3499,'Shipment Detail'!N:N,'Shipment Detail'!D:D)="entreprise","E","P")</f>
        <v>E</v>
      </c>
    </row>
    <row r="3500" spans="1:6" x14ac:dyDescent="0.2">
      <c r="A3500" s="6">
        <v>873760938560</v>
      </c>
      <c r="B3500" t="s">
        <v>57</v>
      </c>
      <c r="C3500" s="3">
        <v>14.150000000000006</v>
      </c>
      <c r="D3500">
        <v>63.36</v>
      </c>
      <c r="E3500">
        <f t="shared" si="54"/>
        <v>28.8</v>
      </c>
      <c r="F3500" t="str">
        <f>IF(_xlfn.XLOOKUP(A3500,'Shipment Detail'!N:N,'Shipment Detail'!D:D)="entreprise","E","P")</f>
        <v>E</v>
      </c>
    </row>
    <row r="3501" spans="1:6" x14ac:dyDescent="0.2">
      <c r="A3501" s="6">
        <v>873761003968</v>
      </c>
      <c r="B3501" t="s">
        <v>57</v>
      </c>
      <c r="C3501" s="3">
        <v>25.53</v>
      </c>
      <c r="D3501">
        <v>138.6</v>
      </c>
      <c r="E3501">
        <f t="shared" si="54"/>
        <v>62.9</v>
      </c>
      <c r="F3501" t="str">
        <f>IF(_xlfn.XLOOKUP(A3501,'Shipment Detail'!N:N,'Shipment Detail'!D:D)="entreprise","E","P")</f>
        <v>E</v>
      </c>
    </row>
    <row r="3502" spans="1:6" x14ac:dyDescent="0.2">
      <c r="A3502" s="6">
        <v>873761063919</v>
      </c>
      <c r="B3502" t="s">
        <v>57</v>
      </c>
      <c r="C3502" s="3">
        <v>12.810000000000002</v>
      </c>
      <c r="D3502">
        <v>54.34</v>
      </c>
      <c r="E3502">
        <f t="shared" si="54"/>
        <v>24.700000000000003</v>
      </c>
      <c r="F3502" t="str">
        <f>IF(_xlfn.XLOOKUP(A3502,'Shipment Detail'!N:N,'Shipment Detail'!D:D)="entreprise","E","P")</f>
        <v>E</v>
      </c>
    </row>
    <row r="3503" spans="1:6" x14ac:dyDescent="0.2">
      <c r="A3503" s="6">
        <v>873761129754</v>
      </c>
      <c r="B3503" t="s">
        <v>57</v>
      </c>
      <c r="C3503" s="3">
        <v>10.469999999999999</v>
      </c>
      <c r="D3503">
        <v>38.28</v>
      </c>
      <c r="E3503">
        <f t="shared" si="54"/>
        <v>17.400000000000002</v>
      </c>
      <c r="F3503" t="str">
        <f>IF(_xlfn.XLOOKUP(A3503,'Shipment Detail'!N:N,'Shipment Detail'!D:D)="entreprise","E","P")</f>
        <v>E</v>
      </c>
    </row>
    <row r="3504" spans="1:6" x14ac:dyDescent="0.2">
      <c r="A3504" s="6">
        <v>873761166050</v>
      </c>
      <c r="B3504" t="s">
        <v>57</v>
      </c>
      <c r="C3504" s="3">
        <v>9.8000000000000007</v>
      </c>
      <c r="D3504">
        <v>34.32</v>
      </c>
      <c r="E3504">
        <f t="shared" si="54"/>
        <v>15.6</v>
      </c>
      <c r="F3504" t="str">
        <f>IF(_xlfn.XLOOKUP(A3504,'Shipment Detail'!N:N,'Shipment Detail'!D:D)="entreprise","E","P")</f>
        <v>E</v>
      </c>
    </row>
    <row r="3505" spans="1:6" x14ac:dyDescent="0.2">
      <c r="A3505" s="6">
        <v>873761185170</v>
      </c>
      <c r="B3505" t="s">
        <v>57</v>
      </c>
      <c r="C3505" s="3">
        <v>9.8000000000000007</v>
      </c>
      <c r="D3505">
        <v>34.54</v>
      </c>
      <c r="E3505">
        <f t="shared" si="54"/>
        <v>15.7</v>
      </c>
      <c r="F3505" t="str">
        <f>IF(_xlfn.XLOOKUP(A3505,'Shipment Detail'!N:N,'Shipment Detail'!D:D)="entreprise","E","P")</f>
        <v>E</v>
      </c>
    </row>
    <row r="3506" spans="1:6" x14ac:dyDescent="0.2">
      <c r="A3506" s="6">
        <v>873762080701</v>
      </c>
      <c r="B3506" t="s">
        <v>57</v>
      </c>
      <c r="C3506" s="3">
        <v>10.129999999999995</v>
      </c>
      <c r="D3506">
        <v>36.08</v>
      </c>
      <c r="E3506">
        <f t="shared" si="54"/>
        <v>16.400000000000002</v>
      </c>
      <c r="F3506" t="str">
        <f>IF(_xlfn.XLOOKUP(A3506,'Shipment Detail'!N:N,'Shipment Detail'!D:D)="entreprise","E","P")</f>
        <v>E</v>
      </c>
    </row>
    <row r="3507" spans="1:6" x14ac:dyDescent="0.2">
      <c r="A3507" s="6">
        <v>873762109347</v>
      </c>
      <c r="B3507" t="s">
        <v>57</v>
      </c>
      <c r="C3507" s="3">
        <v>9.8000000000000007</v>
      </c>
      <c r="D3507">
        <v>34.32</v>
      </c>
      <c r="E3507">
        <f t="shared" si="54"/>
        <v>15.6</v>
      </c>
      <c r="F3507" t="str">
        <f>IF(_xlfn.XLOOKUP(A3507,'Shipment Detail'!N:N,'Shipment Detail'!D:D)="entreprise","E","P")</f>
        <v>E</v>
      </c>
    </row>
    <row r="3508" spans="1:6" x14ac:dyDescent="0.2">
      <c r="A3508" s="6">
        <v>873762319593</v>
      </c>
      <c r="B3508" t="s">
        <v>57</v>
      </c>
      <c r="C3508" s="3">
        <v>8.7999999999999972</v>
      </c>
      <c r="D3508">
        <v>28.6</v>
      </c>
      <c r="E3508">
        <f t="shared" si="54"/>
        <v>13</v>
      </c>
      <c r="F3508" t="str">
        <f>IF(_xlfn.XLOOKUP(A3508,'Shipment Detail'!N:N,'Shipment Detail'!D:D)="entreprise","E","P")</f>
        <v>E</v>
      </c>
    </row>
    <row r="3509" spans="1:6" x14ac:dyDescent="0.2">
      <c r="A3509" s="6">
        <v>873762368628</v>
      </c>
      <c r="B3509" t="s">
        <v>57</v>
      </c>
      <c r="C3509" s="3">
        <v>8.7999999999999972</v>
      </c>
      <c r="D3509">
        <v>28.6</v>
      </c>
      <c r="E3509">
        <f t="shared" si="54"/>
        <v>13</v>
      </c>
      <c r="F3509" t="str">
        <f>IF(_xlfn.XLOOKUP(A3509,'Shipment Detail'!N:N,'Shipment Detail'!D:D)="entreprise","E","P")</f>
        <v>E</v>
      </c>
    </row>
    <row r="3510" spans="1:6" x14ac:dyDescent="0.2">
      <c r="A3510" s="6">
        <v>873762434883</v>
      </c>
      <c r="B3510" t="s">
        <v>57</v>
      </c>
      <c r="C3510" s="3">
        <v>9.1300000000000026</v>
      </c>
      <c r="D3510">
        <v>30.8</v>
      </c>
      <c r="E3510">
        <f t="shared" si="54"/>
        <v>14</v>
      </c>
      <c r="F3510" t="str">
        <f>IF(_xlfn.XLOOKUP(A3510,'Shipment Detail'!N:N,'Shipment Detail'!D:D)="entreprise","E","P")</f>
        <v>E</v>
      </c>
    </row>
    <row r="3511" spans="1:6" x14ac:dyDescent="0.2">
      <c r="A3511" s="6">
        <v>873762506327</v>
      </c>
      <c r="B3511" t="s">
        <v>57</v>
      </c>
      <c r="C3511" s="3">
        <v>16.830000000000005</v>
      </c>
      <c r="D3511">
        <v>81.400000000000006</v>
      </c>
      <c r="E3511">
        <f t="shared" si="54"/>
        <v>37</v>
      </c>
      <c r="F3511" t="str">
        <f>IF(_xlfn.XLOOKUP(A3511,'Shipment Detail'!N:N,'Shipment Detail'!D:D)="entreprise","E","P")</f>
        <v>E</v>
      </c>
    </row>
    <row r="3512" spans="1:6" x14ac:dyDescent="0.2">
      <c r="A3512" s="6">
        <v>873762648679</v>
      </c>
      <c r="B3512" t="s">
        <v>57</v>
      </c>
      <c r="C3512" s="3">
        <v>9.8000000000000007</v>
      </c>
      <c r="D3512">
        <v>33.880000000000003</v>
      </c>
      <c r="E3512">
        <f t="shared" si="54"/>
        <v>15.4</v>
      </c>
      <c r="F3512" t="str">
        <f>IF(_xlfn.XLOOKUP(A3512,'Shipment Detail'!N:N,'Shipment Detail'!D:D)="entreprise","E","P")</f>
        <v>E</v>
      </c>
    </row>
    <row r="3513" spans="1:6" x14ac:dyDescent="0.2">
      <c r="A3513" s="6">
        <v>873762696409</v>
      </c>
      <c r="B3513" t="s">
        <v>57</v>
      </c>
      <c r="C3513" s="3">
        <v>6.4499999999999993</v>
      </c>
      <c r="D3513">
        <v>13.2</v>
      </c>
      <c r="E3513">
        <f t="shared" si="54"/>
        <v>6</v>
      </c>
      <c r="F3513" t="str">
        <f>IF(_xlfn.XLOOKUP(A3513,'Shipment Detail'!N:N,'Shipment Detail'!D:D)="entreprise","E","P")</f>
        <v>E</v>
      </c>
    </row>
    <row r="3514" spans="1:6" x14ac:dyDescent="0.2">
      <c r="A3514" s="6">
        <v>873762719756</v>
      </c>
      <c r="B3514" t="s">
        <v>57</v>
      </c>
      <c r="C3514" s="3">
        <v>14.150000000000006</v>
      </c>
      <c r="D3514">
        <v>63.8</v>
      </c>
      <c r="E3514">
        <f t="shared" si="54"/>
        <v>29</v>
      </c>
      <c r="F3514" t="str">
        <f>IF(_xlfn.XLOOKUP(A3514,'Shipment Detail'!N:N,'Shipment Detail'!D:D)="entreprise","E","P")</f>
        <v>E</v>
      </c>
    </row>
    <row r="3515" spans="1:6" x14ac:dyDescent="0.2">
      <c r="A3515" s="6">
        <v>873762767357</v>
      </c>
      <c r="B3515" t="s">
        <v>57</v>
      </c>
      <c r="C3515" s="3">
        <v>23.52000000000001</v>
      </c>
      <c r="D3515">
        <v>124.74</v>
      </c>
      <c r="E3515">
        <f t="shared" si="54"/>
        <v>56.6</v>
      </c>
      <c r="F3515" t="str">
        <f>IF(_xlfn.XLOOKUP(A3515,'Shipment Detail'!N:N,'Shipment Detail'!D:D)="entreprise","E","P")</f>
        <v>E</v>
      </c>
    </row>
    <row r="3516" spans="1:6" x14ac:dyDescent="0.2">
      <c r="A3516" s="6">
        <v>873762945690</v>
      </c>
      <c r="B3516" t="s">
        <v>57</v>
      </c>
      <c r="C3516" s="3">
        <v>14.480000000000004</v>
      </c>
      <c r="D3516">
        <v>64.239999999999995</v>
      </c>
      <c r="E3516">
        <f t="shared" si="54"/>
        <v>29.200000000000003</v>
      </c>
      <c r="F3516" t="str">
        <f>IF(_xlfn.XLOOKUP(A3516,'Shipment Detail'!N:N,'Shipment Detail'!D:D)="entreprise","E","P")</f>
        <v>E</v>
      </c>
    </row>
    <row r="3517" spans="1:6" x14ac:dyDescent="0.2">
      <c r="A3517" s="6">
        <v>873763216028</v>
      </c>
      <c r="B3517" t="s">
        <v>57</v>
      </c>
      <c r="C3517" s="3">
        <v>9.1300000000000026</v>
      </c>
      <c r="D3517">
        <v>30.8</v>
      </c>
      <c r="E3517">
        <f t="shared" si="54"/>
        <v>14</v>
      </c>
      <c r="F3517" t="str">
        <f>IF(_xlfn.XLOOKUP(A3517,'Shipment Detail'!N:N,'Shipment Detail'!D:D)="entreprise","E","P")</f>
        <v>E</v>
      </c>
    </row>
    <row r="3518" spans="1:6" x14ac:dyDescent="0.2">
      <c r="A3518" s="6">
        <v>873763729970</v>
      </c>
      <c r="B3518" t="s">
        <v>57</v>
      </c>
      <c r="C3518" s="3">
        <v>59.730000000000018</v>
      </c>
      <c r="D3518">
        <v>322.3</v>
      </c>
      <c r="E3518">
        <f t="shared" si="54"/>
        <v>146.19999999999999</v>
      </c>
      <c r="F3518" t="str">
        <f>IF(_xlfn.XLOOKUP(A3518,'Shipment Detail'!N:N,'Shipment Detail'!D:D)="entreprise","E","P")</f>
        <v>E</v>
      </c>
    </row>
    <row r="3519" spans="1:6" x14ac:dyDescent="0.2">
      <c r="A3519" s="6">
        <v>873764398050</v>
      </c>
      <c r="B3519" t="s">
        <v>57</v>
      </c>
      <c r="C3519" s="3">
        <v>9.8000000000000007</v>
      </c>
      <c r="D3519">
        <v>35.200000000000003</v>
      </c>
      <c r="E3519">
        <f t="shared" si="54"/>
        <v>16</v>
      </c>
      <c r="F3519" t="str">
        <f>IF(_xlfn.XLOOKUP(A3519,'Shipment Detail'!N:N,'Shipment Detail'!D:D)="entreprise","E","P")</f>
        <v>E</v>
      </c>
    </row>
    <row r="3520" spans="1:6" x14ac:dyDescent="0.2">
      <c r="A3520" s="6">
        <v>873764495340</v>
      </c>
      <c r="B3520" t="s">
        <v>57</v>
      </c>
      <c r="C3520" s="3">
        <v>20.840000000000003</v>
      </c>
      <c r="D3520">
        <v>106.48</v>
      </c>
      <c r="E3520">
        <f t="shared" si="54"/>
        <v>48.300000000000004</v>
      </c>
      <c r="F3520" t="str">
        <f>IF(_xlfn.XLOOKUP(A3520,'Shipment Detail'!N:N,'Shipment Detail'!D:D)="entreprise","E","P")</f>
        <v>E</v>
      </c>
    </row>
    <row r="3521" spans="1:6" x14ac:dyDescent="0.2">
      <c r="A3521" s="6">
        <v>873764592778</v>
      </c>
      <c r="B3521" t="s">
        <v>57</v>
      </c>
      <c r="C3521" s="3">
        <v>15.830000000000005</v>
      </c>
      <c r="D3521">
        <v>74.14</v>
      </c>
      <c r="E3521">
        <f t="shared" si="54"/>
        <v>33.700000000000003</v>
      </c>
      <c r="F3521" t="str">
        <f>IF(_xlfn.XLOOKUP(A3521,'Shipment Detail'!N:N,'Shipment Detail'!D:D)="entreprise","E","P")</f>
        <v>E</v>
      </c>
    </row>
    <row r="3522" spans="1:6" x14ac:dyDescent="0.2">
      <c r="A3522" s="6">
        <v>873765562186</v>
      </c>
      <c r="B3522" t="s">
        <v>57</v>
      </c>
      <c r="C3522" s="3">
        <v>9.8000000000000007</v>
      </c>
      <c r="D3522">
        <v>33.880000000000003</v>
      </c>
      <c r="E3522">
        <f t="shared" si="54"/>
        <v>15.4</v>
      </c>
      <c r="F3522" t="str">
        <f>IF(_xlfn.XLOOKUP(A3522,'Shipment Detail'!N:N,'Shipment Detail'!D:D)="entreprise","E","P")</f>
        <v>E</v>
      </c>
    </row>
    <row r="3523" spans="1:6" x14ac:dyDescent="0.2">
      <c r="A3523" s="6">
        <v>873765600489</v>
      </c>
      <c r="B3523" t="s">
        <v>57</v>
      </c>
      <c r="C3523" s="3">
        <v>18.500000000000007</v>
      </c>
      <c r="D3523">
        <v>91.08</v>
      </c>
      <c r="E3523">
        <f t="shared" ref="E3523:E3586" si="55">ROUNDUP(D3523*0.453592,1)</f>
        <v>41.4</v>
      </c>
      <c r="F3523" t="str">
        <f>IF(_xlfn.XLOOKUP(A3523,'Shipment Detail'!N:N,'Shipment Detail'!D:D)="entreprise","E","P")</f>
        <v>E</v>
      </c>
    </row>
    <row r="3524" spans="1:6" x14ac:dyDescent="0.2">
      <c r="A3524" s="6">
        <v>873765966881</v>
      </c>
      <c r="B3524" t="s">
        <v>57</v>
      </c>
      <c r="C3524" s="3">
        <v>18.829999999999998</v>
      </c>
      <c r="D3524">
        <v>94.6</v>
      </c>
      <c r="E3524">
        <f t="shared" si="55"/>
        <v>43</v>
      </c>
      <c r="F3524" t="str">
        <f>IF(_xlfn.XLOOKUP(A3524,'Shipment Detail'!N:N,'Shipment Detail'!D:D)="entreprise","E","P")</f>
        <v>E</v>
      </c>
    </row>
    <row r="3525" spans="1:6" x14ac:dyDescent="0.2">
      <c r="A3525" s="6">
        <v>873766163041</v>
      </c>
      <c r="B3525" t="s">
        <v>57</v>
      </c>
      <c r="C3525" s="3">
        <v>10.129999999999995</v>
      </c>
      <c r="D3525">
        <v>37.4</v>
      </c>
      <c r="E3525">
        <f t="shared" si="55"/>
        <v>17</v>
      </c>
      <c r="F3525" t="str">
        <f>IF(_xlfn.XLOOKUP(A3525,'Shipment Detail'!N:N,'Shipment Detail'!D:D)="entreprise","E","P")</f>
        <v>E</v>
      </c>
    </row>
    <row r="3526" spans="1:6" x14ac:dyDescent="0.2">
      <c r="A3526" s="6">
        <v>873766229623</v>
      </c>
      <c r="B3526" t="s">
        <v>57</v>
      </c>
      <c r="C3526" s="3">
        <v>20.509999999999991</v>
      </c>
      <c r="D3526">
        <v>104.28</v>
      </c>
      <c r="E3526">
        <f t="shared" si="55"/>
        <v>47.4</v>
      </c>
      <c r="F3526" t="str">
        <f>IF(_xlfn.XLOOKUP(A3526,'Shipment Detail'!N:N,'Shipment Detail'!D:D)="entreprise","E","P")</f>
        <v>E</v>
      </c>
    </row>
    <row r="3527" spans="1:6" x14ac:dyDescent="0.2">
      <c r="A3527" s="6">
        <v>873766601584</v>
      </c>
      <c r="B3527" t="s">
        <v>57</v>
      </c>
      <c r="C3527" s="3">
        <v>11.14</v>
      </c>
      <c r="D3527">
        <v>43.34</v>
      </c>
      <c r="E3527">
        <f t="shared" si="55"/>
        <v>19.700000000000003</v>
      </c>
      <c r="F3527" t="str">
        <f>IF(_xlfn.XLOOKUP(A3527,'Shipment Detail'!N:N,'Shipment Detail'!D:D)="entreprise","E","P")</f>
        <v>E</v>
      </c>
    </row>
    <row r="3528" spans="1:6" x14ac:dyDescent="0.2">
      <c r="A3528" s="6">
        <v>873766926071</v>
      </c>
      <c r="B3528" t="s">
        <v>57</v>
      </c>
      <c r="C3528" s="3">
        <v>11.469999999999999</v>
      </c>
      <c r="D3528">
        <v>44.88</v>
      </c>
      <c r="E3528">
        <f t="shared" si="55"/>
        <v>20.400000000000002</v>
      </c>
      <c r="F3528" t="str">
        <f>IF(_xlfn.XLOOKUP(A3528,'Shipment Detail'!N:N,'Shipment Detail'!D:D)="entreprise","E","P")</f>
        <v>E</v>
      </c>
    </row>
    <row r="3529" spans="1:6" x14ac:dyDescent="0.2">
      <c r="A3529" s="6">
        <v>873767395082</v>
      </c>
      <c r="B3529" t="s">
        <v>57</v>
      </c>
      <c r="C3529" s="3">
        <v>9.1300000000000026</v>
      </c>
      <c r="D3529">
        <v>30.8</v>
      </c>
      <c r="E3529">
        <f t="shared" si="55"/>
        <v>14</v>
      </c>
      <c r="F3529" t="str">
        <f>IF(_xlfn.XLOOKUP(A3529,'Shipment Detail'!N:N,'Shipment Detail'!D:D)="entreprise","E","P")</f>
        <v>E</v>
      </c>
    </row>
    <row r="3530" spans="1:6" x14ac:dyDescent="0.2">
      <c r="A3530" s="6">
        <v>873767427953</v>
      </c>
      <c r="B3530" t="s">
        <v>57</v>
      </c>
      <c r="C3530" s="3">
        <v>9.8000000000000007</v>
      </c>
      <c r="D3530">
        <v>33.880000000000003</v>
      </c>
      <c r="E3530">
        <f t="shared" si="55"/>
        <v>15.4</v>
      </c>
      <c r="F3530" t="str">
        <f>IF(_xlfn.XLOOKUP(A3530,'Shipment Detail'!N:N,'Shipment Detail'!D:D)="entreprise","E","P")</f>
        <v>E</v>
      </c>
    </row>
    <row r="3531" spans="1:6" x14ac:dyDescent="0.2">
      <c r="A3531" s="6">
        <v>873807629065</v>
      </c>
      <c r="B3531" t="s">
        <v>57</v>
      </c>
      <c r="C3531" s="3">
        <v>13.479999999999997</v>
      </c>
      <c r="D3531">
        <v>59.4</v>
      </c>
      <c r="E3531">
        <f t="shared" si="55"/>
        <v>27</v>
      </c>
      <c r="F3531" t="str">
        <f>IF(_xlfn.XLOOKUP(A3531,'Shipment Detail'!N:N,'Shipment Detail'!D:D)="entreprise","E","P")</f>
        <v>E</v>
      </c>
    </row>
    <row r="3532" spans="1:6" x14ac:dyDescent="0.2">
      <c r="A3532" s="6">
        <v>873809236665</v>
      </c>
      <c r="B3532" t="s">
        <v>57</v>
      </c>
      <c r="C3532" s="3">
        <v>22.179999999999993</v>
      </c>
      <c r="D3532">
        <v>116.6</v>
      </c>
      <c r="E3532">
        <f t="shared" si="55"/>
        <v>52.9</v>
      </c>
      <c r="F3532" t="str">
        <f>IF(_xlfn.XLOOKUP(A3532,'Shipment Detail'!N:N,'Shipment Detail'!D:D)="entreprise","E","P")</f>
        <v>E</v>
      </c>
    </row>
    <row r="3533" spans="1:6" x14ac:dyDescent="0.2">
      <c r="A3533" s="6">
        <v>873809288294</v>
      </c>
      <c r="B3533" t="s">
        <v>57</v>
      </c>
      <c r="C3533" s="3">
        <v>9.1300000000000026</v>
      </c>
      <c r="D3533">
        <v>30.8</v>
      </c>
      <c r="E3533">
        <f t="shared" si="55"/>
        <v>14</v>
      </c>
      <c r="F3533" t="str">
        <f>IF(_xlfn.XLOOKUP(A3533,'Shipment Detail'!N:N,'Shipment Detail'!D:D)="entreprise","E","P")</f>
        <v>E</v>
      </c>
    </row>
    <row r="3534" spans="1:6" x14ac:dyDescent="0.2">
      <c r="A3534" s="6">
        <v>873809306757</v>
      </c>
      <c r="B3534" t="s">
        <v>57</v>
      </c>
      <c r="C3534" s="3">
        <v>13.479999999999997</v>
      </c>
      <c r="D3534">
        <v>59.4</v>
      </c>
      <c r="E3534">
        <f t="shared" si="55"/>
        <v>27</v>
      </c>
      <c r="F3534" t="str">
        <f>IF(_xlfn.XLOOKUP(A3534,'Shipment Detail'!N:N,'Shipment Detail'!D:D)="entreprise","E","P")</f>
        <v>E</v>
      </c>
    </row>
    <row r="3535" spans="1:6" x14ac:dyDescent="0.2">
      <c r="A3535" s="6">
        <v>873809628072</v>
      </c>
      <c r="B3535" t="s">
        <v>57</v>
      </c>
      <c r="C3535" s="3">
        <v>9.8000000000000007</v>
      </c>
      <c r="D3535">
        <v>35.200000000000003</v>
      </c>
      <c r="E3535">
        <f t="shared" si="55"/>
        <v>16</v>
      </c>
      <c r="F3535" t="str">
        <f>IF(_xlfn.XLOOKUP(A3535,'Shipment Detail'!N:N,'Shipment Detail'!D:D)="entreprise","E","P")</f>
        <v>E</v>
      </c>
    </row>
    <row r="3536" spans="1:6" x14ac:dyDescent="0.2">
      <c r="A3536" s="6">
        <v>873809738834</v>
      </c>
      <c r="B3536" t="s">
        <v>57</v>
      </c>
      <c r="C3536" s="3">
        <v>9.8000000000000007</v>
      </c>
      <c r="D3536">
        <v>35.200000000000003</v>
      </c>
      <c r="E3536">
        <f t="shared" si="55"/>
        <v>16</v>
      </c>
      <c r="F3536" t="str">
        <f>IF(_xlfn.XLOOKUP(A3536,'Shipment Detail'!N:N,'Shipment Detail'!D:D)="entreprise","E","P")</f>
        <v>E</v>
      </c>
    </row>
    <row r="3537" spans="1:6" x14ac:dyDescent="0.2">
      <c r="A3537" s="6">
        <v>873809774442</v>
      </c>
      <c r="B3537" t="s">
        <v>57</v>
      </c>
      <c r="C3537" s="3">
        <v>18.829999999999998</v>
      </c>
      <c r="D3537">
        <v>94.6</v>
      </c>
      <c r="E3537">
        <f t="shared" si="55"/>
        <v>43</v>
      </c>
      <c r="F3537" t="str">
        <f>IF(_xlfn.XLOOKUP(A3537,'Shipment Detail'!N:N,'Shipment Detail'!D:D)="entreprise","E","P")</f>
        <v>E</v>
      </c>
    </row>
    <row r="3538" spans="1:6" x14ac:dyDescent="0.2">
      <c r="A3538" s="6">
        <v>873809800330</v>
      </c>
      <c r="B3538" t="s">
        <v>57</v>
      </c>
      <c r="C3538" s="3">
        <v>19.840000000000003</v>
      </c>
      <c r="D3538">
        <v>101.2</v>
      </c>
      <c r="E3538">
        <f t="shared" si="55"/>
        <v>46</v>
      </c>
      <c r="F3538" t="str">
        <f>IF(_xlfn.XLOOKUP(A3538,'Shipment Detail'!N:N,'Shipment Detail'!D:D)="entreprise","E","P")</f>
        <v>E</v>
      </c>
    </row>
    <row r="3539" spans="1:6" x14ac:dyDescent="0.2">
      <c r="A3539" s="6">
        <v>873809840149</v>
      </c>
      <c r="B3539" t="s">
        <v>57</v>
      </c>
      <c r="C3539" s="3">
        <v>17.169999999999995</v>
      </c>
      <c r="D3539">
        <v>83.6</v>
      </c>
      <c r="E3539">
        <f t="shared" si="55"/>
        <v>38</v>
      </c>
      <c r="F3539" t="str">
        <f>IF(_xlfn.XLOOKUP(A3539,'Shipment Detail'!N:N,'Shipment Detail'!D:D)="entreprise","E","P")</f>
        <v>E</v>
      </c>
    </row>
    <row r="3540" spans="1:6" x14ac:dyDescent="0.2">
      <c r="A3540" s="6">
        <v>873810054000</v>
      </c>
      <c r="B3540" t="s">
        <v>57</v>
      </c>
      <c r="C3540" s="3">
        <v>18.829999999999998</v>
      </c>
      <c r="D3540">
        <v>92.84</v>
      </c>
      <c r="E3540">
        <f t="shared" si="55"/>
        <v>42.2</v>
      </c>
      <c r="F3540" t="str">
        <f>IF(_xlfn.XLOOKUP(A3540,'Shipment Detail'!N:N,'Shipment Detail'!D:D)="entreprise","E","P")</f>
        <v>E</v>
      </c>
    </row>
    <row r="3541" spans="1:6" x14ac:dyDescent="0.2">
      <c r="A3541" s="6">
        <v>873810136770</v>
      </c>
      <c r="B3541" t="s">
        <v>57</v>
      </c>
      <c r="C3541" s="3">
        <v>9.4600000000000009</v>
      </c>
      <c r="D3541">
        <v>33</v>
      </c>
      <c r="E3541">
        <f t="shared" si="55"/>
        <v>15</v>
      </c>
      <c r="F3541" t="str">
        <f>IF(_xlfn.XLOOKUP(A3541,'Shipment Detail'!N:N,'Shipment Detail'!D:D)="entreprise","E","P")</f>
        <v>E</v>
      </c>
    </row>
    <row r="3542" spans="1:6" x14ac:dyDescent="0.2">
      <c r="A3542" s="6">
        <v>873810179121</v>
      </c>
      <c r="B3542" t="s">
        <v>57</v>
      </c>
      <c r="C3542" s="3">
        <v>9.1300000000000026</v>
      </c>
      <c r="D3542">
        <v>30.8</v>
      </c>
      <c r="E3542">
        <f t="shared" si="55"/>
        <v>14</v>
      </c>
      <c r="F3542" t="str">
        <f>IF(_xlfn.XLOOKUP(A3542,'Shipment Detail'!N:N,'Shipment Detail'!D:D)="entreprise","E","P")</f>
        <v>E</v>
      </c>
    </row>
    <row r="3543" spans="1:6" x14ac:dyDescent="0.2">
      <c r="A3543" s="6">
        <v>873810236420</v>
      </c>
      <c r="B3543" t="s">
        <v>57</v>
      </c>
      <c r="C3543" s="3">
        <v>8.129999999999999</v>
      </c>
      <c r="D3543">
        <v>23.54</v>
      </c>
      <c r="E3543">
        <f t="shared" si="55"/>
        <v>10.7</v>
      </c>
      <c r="F3543" t="str">
        <f>IF(_xlfn.XLOOKUP(A3543,'Shipment Detail'!N:N,'Shipment Detail'!D:D)="entreprise","E","P")</f>
        <v>E</v>
      </c>
    </row>
    <row r="3544" spans="1:6" x14ac:dyDescent="0.2">
      <c r="A3544" s="6">
        <v>873810291798</v>
      </c>
      <c r="B3544" t="s">
        <v>57</v>
      </c>
      <c r="C3544" s="3">
        <v>10.469999999999999</v>
      </c>
      <c r="D3544">
        <v>39.6</v>
      </c>
      <c r="E3544">
        <f t="shared" si="55"/>
        <v>18</v>
      </c>
      <c r="F3544" t="str">
        <f>IF(_xlfn.XLOOKUP(A3544,'Shipment Detail'!N:N,'Shipment Detail'!D:D)="entreprise","E","P")</f>
        <v>E</v>
      </c>
    </row>
    <row r="3545" spans="1:6" x14ac:dyDescent="0.2">
      <c r="A3545" s="6">
        <v>873810624563</v>
      </c>
      <c r="B3545" t="s">
        <v>57</v>
      </c>
      <c r="C3545" s="3">
        <v>13.479999999999997</v>
      </c>
      <c r="D3545">
        <v>59.4</v>
      </c>
      <c r="E3545">
        <f t="shared" si="55"/>
        <v>27</v>
      </c>
      <c r="F3545" t="str">
        <f>IF(_xlfn.XLOOKUP(A3545,'Shipment Detail'!N:N,'Shipment Detail'!D:D)="entreprise","E","P")</f>
        <v>E</v>
      </c>
    </row>
    <row r="3546" spans="1:6" x14ac:dyDescent="0.2">
      <c r="A3546" s="6">
        <v>873810777342</v>
      </c>
      <c r="B3546" t="s">
        <v>57</v>
      </c>
      <c r="C3546" s="3">
        <v>10.800000000000004</v>
      </c>
      <c r="D3546">
        <v>40.04</v>
      </c>
      <c r="E3546">
        <f t="shared" si="55"/>
        <v>18.200000000000003</v>
      </c>
      <c r="F3546" t="str">
        <f>IF(_xlfn.XLOOKUP(A3546,'Shipment Detail'!N:N,'Shipment Detail'!D:D)="entreprise","E","P")</f>
        <v>E</v>
      </c>
    </row>
    <row r="3547" spans="1:6" x14ac:dyDescent="0.2">
      <c r="A3547" s="6">
        <v>873811470677</v>
      </c>
      <c r="B3547" t="s">
        <v>57</v>
      </c>
      <c r="C3547" s="3">
        <v>14.150000000000006</v>
      </c>
      <c r="D3547">
        <v>63.8</v>
      </c>
      <c r="E3547">
        <f t="shared" si="55"/>
        <v>29</v>
      </c>
      <c r="F3547" t="str">
        <f>IF(_xlfn.XLOOKUP(A3547,'Shipment Detail'!N:N,'Shipment Detail'!D:D)="entreprise","E","P")</f>
        <v>E</v>
      </c>
    </row>
    <row r="3548" spans="1:6" x14ac:dyDescent="0.2">
      <c r="A3548" s="6">
        <v>873811553622</v>
      </c>
      <c r="B3548" t="s">
        <v>57</v>
      </c>
      <c r="C3548" s="3">
        <v>17.5</v>
      </c>
      <c r="D3548">
        <v>85.8</v>
      </c>
      <c r="E3548">
        <f t="shared" si="55"/>
        <v>39</v>
      </c>
      <c r="F3548" t="str">
        <f>IF(_xlfn.XLOOKUP(A3548,'Shipment Detail'!N:N,'Shipment Detail'!D:D)="entreprise","E","P")</f>
        <v>E</v>
      </c>
    </row>
    <row r="3549" spans="1:6" x14ac:dyDescent="0.2">
      <c r="A3549" s="6">
        <v>873811598694</v>
      </c>
      <c r="B3549" t="s">
        <v>57</v>
      </c>
      <c r="C3549" s="3">
        <v>17.5</v>
      </c>
      <c r="D3549">
        <v>85.14</v>
      </c>
      <c r="E3549">
        <f t="shared" si="55"/>
        <v>38.700000000000003</v>
      </c>
      <c r="F3549" t="str">
        <f>IF(_xlfn.XLOOKUP(A3549,'Shipment Detail'!N:N,'Shipment Detail'!D:D)="entreprise","E","P")</f>
        <v>E</v>
      </c>
    </row>
    <row r="3550" spans="1:6" x14ac:dyDescent="0.2">
      <c r="A3550" s="6">
        <v>873811646120</v>
      </c>
      <c r="B3550" t="s">
        <v>57</v>
      </c>
      <c r="C3550" s="3">
        <v>13.809999999999995</v>
      </c>
      <c r="D3550">
        <v>61.6</v>
      </c>
      <c r="E3550">
        <f t="shared" si="55"/>
        <v>28</v>
      </c>
      <c r="F3550" t="str">
        <f>IF(_xlfn.XLOOKUP(A3550,'Shipment Detail'!N:N,'Shipment Detail'!D:D)="entreprise","E","P")</f>
        <v>E</v>
      </c>
    </row>
    <row r="3551" spans="1:6" x14ac:dyDescent="0.2">
      <c r="A3551" s="6">
        <v>873811698263</v>
      </c>
      <c r="B3551" t="s">
        <v>57</v>
      </c>
      <c r="C3551" s="3">
        <v>9.1300000000000026</v>
      </c>
      <c r="D3551">
        <v>30.8</v>
      </c>
      <c r="E3551">
        <f t="shared" si="55"/>
        <v>14</v>
      </c>
      <c r="F3551" t="str">
        <f>IF(_xlfn.XLOOKUP(A3551,'Shipment Detail'!N:N,'Shipment Detail'!D:D)="entreprise","E","P")</f>
        <v>E</v>
      </c>
    </row>
    <row r="3552" spans="1:6" x14ac:dyDescent="0.2">
      <c r="A3552" s="6">
        <v>873811712098</v>
      </c>
      <c r="B3552" t="s">
        <v>57</v>
      </c>
      <c r="C3552" s="3">
        <v>11.14</v>
      </c>
      <c r="D3552">
        <v>42.9</v>
      </c>
      <c r="E3552">
        <f t="shared" si="55"/>
        <v>19.5</v>
      </c>
      <c r="F3552" t="str">
        <f>IF(_xlfn.XLOOKUP(A3552,'Shipment Detail'!N:N,'Shipment Detail'!D:D)="entreprise","E","P")</f>
        <v>E</v>
      </c>
    </row>
    <row r="3553" spans="1:6" x14ac:dyDescent="0.2">
      <c r="A3553" s="6">
        <v>873811726267</v>
      </c>
      <c r="B3553" t="s">
        <v>57</v>
      </c>
      <c r="C3553" s="3">
        <v>9.8000000000000007</v>
      </c>
      <c r="D3553">
        <v>34.32</v>
      </c>
      <c r="E3553">
        <f t="shared" si="55"/>
        <v>15.6</v>
      </c>
      <c r="F3553" t="str">
        <f>IF(_xlfn.XLOOKUP(A3553,'Shipment Detail'!N:N,'Shipment Detail'!D:D)="entreprise","E","P")</f>
        <v>E</v>
      </c>
    </row>
    <row r="3554" spans="1:6" x14ac:dyDescent="0.2">
      <c r="A3554" s="6">
        <v>873811738238</v>
      </c>
      <c r="B3554" t="s">
        <v>57</v>
      </c>
      <c r="C3554" s="3">
        <v>9.8000000000000007</v>
      </c>
      <c r="D3554">
        <v>33.880000000000003</v>
      </c>
      <c r="E3554">
        <f t="shared" si="55"/>
        <v>15.4</v>
      </c>
      <c r="F3554" t="str">
        <f>IF(_xlfn.XLOOKUP(A3554,'Shipment Detail'!N:N,'Shipment Detail'!D:D)="entreprise","E","P")</f>
        <v>E</v>
      </c>
    </row>
    <row r="3555" spans="1:6" x14ac:dyDescent="0.2">
      <c r="A3555" s="6">
        <v>873812080490</v>
      </c>
      <c r="B3555" t="s">
        <v>57</v>
      </c>
      <c r="C3555" s="3">
        <v>15.830000000000005</v>
      </c>
      <c r="D3555">
        <v>73.48</v>
      </c>
      <c r="E3555">
        <f t="shared" si="55"/>
        <v>33.4</v>
      </c>
      <c r="F3555" t="str">
        <f>IF(_xlfn.XLOOKUP(A3555,'Shipment Detail'!N:N,'Shipment Detail'!D:D)="entreprise","E","P")</f>
        <v>E</v>
      </c>
    </row>
    <row r="3556" spans="1:6" x14ac:dyDescent="0.2">
      <c r="A3556" s="6">
        <v>873812800347</v>
      </c>
      <c r="B3556" t="s">
        <v>57</v>
      </c>
      <c r="C3556" s="3">
        <v>9.8000000000000007</v>
      </c>
      <c r="D3556">
        <v>33.880000000000003</v>
      </c>
      <c r="E3556">
        <f t="shared" si="55"/>
        <v>15.4</v>
      </c>
      <c r="F3556" t="str">
        <f>IF(_xlfn.XLOOKUP(A3556,'Shipment Detail'!N:N,'Shipment Detail'!D:D)="entreprise","E","P")</f>
        <v>E</v>
      </c>
    </row>
    <row r="3557" spans="1:6" x14ac:dyDescent="0.2">
      <c r="A3557" s="6">
        <v>873812813612</v>
      </c>
      <c r="B3557" t="s">
        <v>57</v>
      </c>
      <c r="C3557" s="3">
        <v>20.170000000000002</v>
      </c>
      <c r="D3557">
        <v>102.08</v>
      </c>
      <c r="E3557">
        <f t="shared" si="55"/>
        <v>46.4</v>
      </c>
      <c r="F3557" t="str">
        <f>IF(_xlfn.XLOOKUP(A3557,'Shipment Detail'!N:N,'Shipment Detail'!D:D)="entreprise","E","P")</f>
        <v>E</v>
      </c>
    </row>
    <row r="3558" spans="1:6" x14ac:dyDescent="0.2">
      <c r="A3558" s="6">
        <v>873814010831</v>
      </c>
      <c r="B3558" t="s">
        <v>57</v>
      </c>
      <c r="C3558" s="3">
        <v>7.4600000000000009</v>
      </c>
      <c r="D3558">
        <v>19.8</v>
      </c>
      <c r="E3558">
        <f t="shared" si="55"/>
        <v>9</v>
      </c>
      <c r="F3558" t="str">
        <f>IF(_xlfn.XLOOKUP(A3558,'Shipment Detail'!N:N,'Shipment Detail'!D:D)="entreprise","E","P")</f>
        <v>E</v>
      </c>
    </row>
    <row r="3559" spans="1:6" x14ac:dyDescent="0.2">
      <c r="A3559" s="6">
        <v>873814133011</v>
      </c>
      <c r="B3559" t="s">
        <v>57</v>
      </c>
      <c r="C3559" s="3">
        <v>10.129999999999995</v>
      </c>
      <c r="D3559">
        <v>35.86</v>
      </c>
      <c r="E3559">
        <f t="shared" si="55"/>
        <v>16.3</v>
      </c>
      <c r="F3559" t="str">
        <f>IF(_xlfn.XLOOKUP(A3559,'Shipment Detail'!N:N,'Shipment Detail'!D:D)="entreprise","E","P")</f>
        <v>E</v>
      </c>
    </row>
    <row r="3560" spans="1:6" x14ac:dyDescent="0.2">
      <c r="A3560" s="6">
        <v>873814201681</v>
      </c>
      <c r="B3560" t="s">
        <v>57</v>
      </c>
      <c r="C3560" s="3">
        <v>8.4599999999999973</v>
      </c>
      <c r="D3560">
        <v>26.4</v>
      </c>
      <c r="E3560">
        <f t="shared" si="55"/>
        <v>12</v>
      </c>
      <c r="F3560" t="str">
        <f>IF(_xlfn.XLOOKUP(A3560,'Shipment Detail'!N:N,'Shipment Detail'!D:D)="entreprise","E","P")</f>
        <v>E</v>
      </c>
    </row>
    <row r="3561" spans="1:6" x14ac:dyDescent="0.2">
      <c r="A3561" s="6">
        <v>873814286923</v>
      </c>
      <c r="B3561" t="s">
        <v>57</v>
      </c>
      <c r="C3561" s="3">
        <v>10.469999999999999</v>
      </c>
      <c r="D3561">
        <v>39.6</v>
      </c>
      <c r="E3561">
        <f t="shared" si="55"/>
        <v>18</v>
      </c>
      <c r="F3561" t="str">
        <f>IF(_xlfn.XLOOKUP(A3561,'Shipment Detail'!N:N,'Shipment Detail'!D:D)="entreprise","E","P")</f>
        <v>E</v>
      </c>
    </row>
    <row r="3562" spans="1:6" x14ac:dyDescent="0.2">
      <c r="A3562" s="6">
        <v>873814333705</v>
      </c>
      <c r="B3562" t="s">
        <v>57</v>
      </c>
      <c r="C3562" s="3">
        <v>14.150000000000006</v>
      </c>
      <c r="D3562">
        <v>63.8</v>
      </c>
      <c r="E3562">
        <f t="shared" si="55"/>
        <v>29</v>
      </c>
      <c r="F3562" t="str">
        <f>IF(_xlfn.XLOOKUP(A3562,'Shipment Detail'!N:N,'Shipment Detail'!D:D)="entreprise","E","P")</f>
        <v>E</v>
      </c>
    </row>
    <row r="3563" spans="1:6" x14ac:dyDescent="0.2">
      <c r="A3563" s="6">
        <v>873814388892</v>
      </c>
      <c r="B3563" t="s">
        <v>57</v>
      </c>
      <c r="C3563" s="3">
        <v>10.129999999999995</v>
      </c>
      <c r="D3563">
        <v>36.08</v>
      </c>
      <c r="E3563">
        <f t="shared" si="55"/>
        <v>16.400000000000002</v>
      </c>
      <c r="F3563" t="str">
        <f>IF(_xlfn.XLOOKUP(A3563,'Shipment Detail'!N:N,'Shipment Detail'!D:D)="entreprise","E","P")</f>
        <v>E</v>
      </c>
    </row>
    <row r="3564" spans="1:6" x14ac:dyDescent="0.2">
      <c r="A3564" s="6">
        <v>873814415981</v>
      </c>
      <c r="B3564" t="s">
        <v>57</v>
      </c>
      <c r="C3564" s="3">
        <v>7.4600000000000009</v>
      </c>
      <c r="D3564">
        <v>19.8</v>
      </c>
      <c r="E3564">
        <f t="shared" si="55"/>
        <v>9</v>
      </c>
      <c r="F3564" t="str">
        <f>IF(_xlfn.XLOOKUP(A3564,'Shipment Detail'!N:N,'Shipment Detail'!D:D)="entreprise","E","P")</f>
        <v>E</v>
      </c>
    </row>
    <row r="3565" spans="1:6" x14ac:dyDescent="0.2">
      <c r="A3565" s="6">
        <v>873814438868</v>
      </c>
      <c r="B3565" t="s">
        <v>57</v>
      </c>
      <c r="C3565" s="3">
        <v>12.14</v>
      </c>
      <c r="D3565">
        <v>50.38</v>
      </c>
      <c r="E3565">
        <f t="shared" si="55"/>
        <v>22.900000000000002</v>
      </c>
      <c r="F3565" t="str">
        <f>IF(_xlfn.XLOOKUP(A3565,'Shipment Detail'!N:N,'Shipment Detail'!D:D)="entreprise","E","P")</f>
        <v>E</v>
      </c>
    </row>
    <row r="3566" spans="1:6" x14ac:dyDescent="0.2">
      <c r="A3566" s="6">
        <v>873814467360</v>
      </c>
      <c r="B3566" t="s">
        <v>57</v>
      </c>
      <c r="C3566" s="3">
        <v>10.800000000000004</v>
      </c>
      <c r="D3566">
        <v>40.479999999999997</v>
      </c>
      <c r="E3566">
        <f t="shared" si="55"/>
        <v>18.400000000000002</v>
      </c>
      <c r="F3566" t="str">
        <f>IF(_xlfn.XLOOKUP(A3566,'Shipment Detail'!N:N,'Shipment Detail'!D:D)="entreprise","E","P")</f>
        <v>E</v>
      </c>
    </row>
    <row r="3567" spans="1:6" x14ac:dyDescent="0.2">
      <c r="A3567" s="6">
        <v>873814515892</v>
      </c>
      <c r="B3567" t="s">
        <v>57</v>
      </c>
      <c r="C3567" s="3">
        <v>15.159999999999997</v>
      </c>
      <c r="D3567">
        <v>68.64</v>
      </c>
      <c r="E3567">
        <f t="shared" si="55"/>
        <v>31.200000000000003</v>
      </c>
      <c r="F3567" t="str">
        <f>IF(_xlfn.XLOOKUP(A3567,'Shipment Detail'!N:N,'Shipment Detail'!D:D)="entreprise","E","P")</f>
        <v>E</v>
      </c>
    </row>
    <row r="3568" spans="1:6" x14ac:dyDescent="0.2">
      <c r="A3568" s="6">
        <v>873814639815</v>
      </c>
      <c r="B3568" t="s">
        <v>57</v>
      </c>
      <c r="C3568" s="3">
        <v>19.499999999999993</v>
      </c>
      <c r="D3568">
        <v>97.24</v>
      </c>
      <c r="E3568">
        <f t="shared" si="55"/>
        <v>44.2</v>
      </c>
      <c r="F3568" t="str">
        <f>IF(_xlfn.XLOOKUP(A3568,'Shipment Detail'!N:N,'Shipment Detail'!D:D)="entreprise","E","P")</f>
        <v>E</v>
      </c>
    </row>
    <row r="3569" spans="1:6" x14ac:dyDescent="0.2">
      <c r="A3569" s="6">
        <v>873814764245</v>
      </c>
      <c r="B3569" t="s">
        <v>57</v>
      </c>
      <c r="C3569" s="3">
        <v>7.7900000000000027</v>
      </c>
      <c r="D3569">
        <v>21.78</v>
      </c>
      <c r="E3569">
        <f t="shared" si="55"/>
        <v>9.9</v>
      </c>
      <c r="F3569" t="str">
        <f>IF(_xlfn.XLOOKUP(A3569,'Shipment Detail'!N:N,'Shipment Detail'!D:D)="entreprise","E","P")</f>
        <v>E</v>
      </c>
    </row>
    <row r="3570" spans="1:6" x14ac:dyDescent="0.2">
      <c r="A3570" s="6">
        <v>873815014590</v>
      </c>
      <c r="B3570" t="s">
        <v>57</v>
      </c>
      <c r="C3570" s="3">
        <v>19.499999999999993</v>
      </c>
      <c r="D3570">
        <v>98.12</v>
      </c>
      <c r="E3570">
        <f t="shared" si="55"/>
        <v>44.6</v>
      </c>
      <c r="F3570" t="str">
        <f>IF(_xlfn.XLOOKUP(A3570,'Shipment Detail'!N:N,'Shipment Detail'!D:D)="entreprise","E","P")</f>
        <v>E</v>
      </c>
    </row>
    <row r="3571" spans="1:6" x14ac:dyDescent="0.2">
      <c r="A3571" s="6">
        <v>873815078102</v>
      </c>
      <c r="B3571" t="s">
        <v>57</v>
      </c>
      <c r="C3571" s="3">
        <v>9.8000000000000007</v>
      </c>
      <c r="D3571">
        <v>35.200000000000003</v>
      </c>
      <c r="E3571">
        <f t="shared" si="55"/>
        <v>16</v>
      </c>
      <c r="F3571" t="str">
        <f>IF(_xlfn.XLOOKUP(A3571,'Shipment Detail'!N:N,'Shipment Detail'!D:D)="entreprise","E","P")</f>
        <v>E</v>
      </c>
    </row>
    <row r="3572" spans="1:6" x14ac:dyDescent="0.2">
      <c r="A3572" s="6">
        <v>873815151223</v>
      </c>
      <c r="B3572" t="s">
        <v>57</v>
      </c>
      <c r="C3572" s="3">
        <v>17.5</v>
      </c>
      <c r="D3572">
        <v>85.36</v>
      </c>
      <c r="E3572">
        <f t="shared" si="55"/>
        <v>38.800000000000004</v>
      </c>
      <c r="F3572" t="str">
        <f>IF(_xlfn.XLOOKUP(A3572,'Shipment Detail'!N:N,'Shipment Detail'!D:D)="entreprise","E","P")</f>
        <v>E</v>
      </c>
    </row>
    <row r="3573" spans="1:6" x14ac:dyDescent="0.2">
      <c r="A3573" s="6">
        <v>873815179167</v>
      </c>
      <c r="B3573" t="s">
        <v>57</v>
      </c>
      <c r="C3573" s="3">
        <v>9.4600000000000009</v>
      </c>
      <c r="D3573">
        <v>33</v>
      </c>
      <c r="E3573">
        <f t="shared" si="55"/>
        <v>15</v>
      </c>
      <c r="F3573" t="str">
        <f>IF(_xlfn.XLOOKUP(A3573,'Shipment Detail'!N:N,'Shipment Detail'!D:D)="entreprise","E","P")</f>
        <v>E</v>
      </c>
    </row>
    <row r="3574" spans="1:6" x14ac:dyDescent="0.2">
      <c r="A3574" s="6">
        <v>873815191970</v>
      </c>
      <c r="B3574" t="s">
        <v>57</v>
      </c>
      <c r="C3574" s="3">
        <v>9.1300000000000026</v>
      </c>
      <c r="D3574">
        <v>30.8</v>
      </c>
      <c r="E3574">
        <f t="shared" si="55"/>
        <v>14</v>
      </c>
      <c r="F3574" t="str">
        <f>IF(_xlfn.XLOOKUP(A3574,'Shipment Detail'!N:N,'Shipment Detail'!D:D)="entreprise","E","P")</f>
        <v>E</v>
      </c>
    </row>
    <row r="3575" spans="1:6" x14ac:dyDescent="0.2">
      <c r="A3575" s="6">
        <v>873815337501</v>
      </c>
      <c r="B3575" t="s">
        <v>57</v>
      </c>
      <c r="C3575" s="3">
        <v>9.1300000000000026</v>
      </c>
      <c r="D3575">
        <v>30.8</v>
      </c>
      <c r="E3575">
        <f t="shared" si="55"/>
        <v>14</v>
      </c>
      <c r="F3575" t="str">
        <f>IF(_xlfn.XLOOKUP(A3575,'Shipment Detail'!N:N,'Shipment Detail'!D:D)="entreprise","E","P")</f>
        <v>E</v>
      </c>
    </row>
    <row r="3576" spans="1:6" x14ac:dyDescent="0.2">
      <c r="A3576" s="6">
        <v>873815402212</v>
      </c>
      <c r="B3576" t="s">
        <v>57</v>
      </c>
      <c r="C3576" s="3">
        <v>18.500000000000007</v>
      </c>
      <c r="D3576">
        <v>92.18</v>
      </c>
      <c r="E3576">
        <f t="shared" si="55"/>
        <v>41.9</v>
      </c>
      <c r="F3576" t="str">
        <f>IF(_xlfn.XLOOKUP(A3576,'Shipment Detail'!N:N,'Shipment Detail'!D:D)="entreprise","E","P")</f>
        <v>P</v>
      </c>
    </row>
    <row r="3577" spans="1:6" x14ac:dyDescent="0.2">
      <c r="A3577" s="6">
        <v>873815444068</v>
      </c>
      <c r="B3577" t="s">
        <v>57</v>
      </c>
      <c r="C3577" s="3">
        <v>10.800000000000004</v>
      </c>
      <c r="D3577">
        <v>39.82</v>
      </c>
      <c r="E3577">
        <f t="shared" si="55"/>
        <v>18.100000000000001</v>
      </c>
      <c r="F3577" t="str">
        <f>IF(_xlfn.XLOOKUP(A3577,'Shipment Detail'!N:N,'Shipment Detail'!D:D)="entreprise","E","P")</f>
        <v>P</v>
      </c>
    </row>
    <row r="3578" spans="1:6" x14ac:dyDescent="0.2">
      <c r="A3578" s="6">
        <v>873815462560</v>
      </c>
      <c r="B3578" t="s">
        <v>57</v>
      </c>
      <c r="C3578" s="3">
        <v>9.8000000000000007</v>
      </c>
      <c r="D3578">
        <v>34.32</v>
      </c>
      <c r="E3578">
        <f t="shared" si="55"/>
        <v>15.6</v>
      </c>
      <c r="F3578" t="str">
        <f>IF(_xlfn.XLOOKUP(A3578,'Shipment Detail'!N:N,'Shipment Detail'!D:D)="entreprise","E","P")</f>
        <v>P</v>
      </c>
    </row>
    <row r="3579" spans="1:6" x14ac:dyDescent="0.2">
      <c r="A3579" s="6">
        <v>873815503520</v>
      </c>
      <c r="B3579" t="s">
        <v>57</v>
      </c>
      <c r="C3579" s="3">
        <v>26.189999999999998</v>
      </c>
      <c r="D3579">
        <v>141.9</v>
      </c>
      <c r="E3579">
        <f t="shared" si="55"/>
        <v>64.399999999999991</v>
      </c>
      <c r="F3579" t="str">
        <f>IF(_xlfn.XLOOKUP(A3579,'Shipment Detail'!N:N,'Shipment Detail'!D:D)="entreprise","E","P")</f>
        <v>P</v>
      </c>
    </row>
    <row r="3580" spans="1:6" x14ac:dyDescent="0.2">
      <c r="A3580" s="6">
        <v>873815567083</v>
      </c>
      <c r="B3580" t="s">
        <v>57</v>
      </c>
      <c r="C3580" s="3">
        <v>10.800000000000004</v>
      </c>
      <c r="D3580">
        <v>40.26</v>
      </c>
      <c r="E3580">
        <f t="shared" si="55"/>
        <v>18.3</v>
      </c>
      <c r="F3580" t="str">
        <f>IF(_xlfn.XLOOKUP(A3580,'Shipment Detail'!N:N,'Shipment Detail'!D:D)="entreprise","E","P")</f>
        <v>P</v>
      </c>
    </row>
    <row r="3581" spans="1:6" x14ac:dyDescent="0.2">
      <c r="A3581" s="6">
        <v>873815599300</v>
      </c>
      <c r="B3581" t="s">
        <v>57</v>
      </c>
      <c r="C3581" s="3">
        <v>11.14</v>
      </c>
      <c r="D3581">
        <v>42.24</v>
      </c>
      <c r="E3581">
        <f t="shared" si="55"/>
        <v>19.200000000000003</v>
      </c>
      <c r="F3581" t="str">
        <f>IF(_xlfn.XLOOKUP(A3581,'Shipment Detail'!N:N,'Shipment Detail'!D:D)="entreprise","E","P")</f>
        <v>P</v>
      </c>
    </row>
    <row r="3582" spans="1:6" x14ac:dyDescent="0.2">
      <c r="A3582" s="6">
        <v>873815699324</v>
      </c>
      <c r="B3582" t="s">
        <v>57</v>
      </c>
      <c r="C3582" s="3">
        <v>10.800000000000004</v>
      </c>
      <c r="D3582">
        <v>41.8</v>
      </c>
      <c r="E3582">
        <f t="shared" si="55"/>
        <v>19</v>
      </c>
      <c r="F3582" t="str">
        <f>IF(_xlfn.XLOOKUP(A3582,'Shipment Detail'!N:N,'Shipment Detail'!D:D)="entreprise","E","P")</f>
        <v>P</v>
      </c>
    </row>
    <row r="3583" spans="1:6" x14ac:dyDescent="0.2">
      <c r="A3583" s="6">
        <v>873815847399</v>
      </c>
      <c r="B3583" t="s">
        <v>57</v>
      </c>
      <c r="C3583" s="3">
        <v>14.480000000000004</v>
      </c>
      <c r="D3583">
        <v>66</v>
      </c>
      <c r="E3583">
        <f t="shared" si="55"/>
        <v>30</v>
      </c>
      <c r="F3583" t="str">
        <f>IF(_xlfn.XLOOKUP(A3583,'Shipment Detail'!N:N,'Shipment Detail'!D:D)="entreprise","E","P")</f>
        <v>P</v>
      </c>
    </row>
    <row r="3584" spans="1:6" x14ac:dyDescent="0.2">
      <c r="A3584" s="6">
        <v>873815897923</v>
      </c>
      <c r="B3584" t="s">
        <v>57</v>
      </c>
      <c r="C3584" s="3">
        <v>9.8000000000000007</v>
      </c>
      <c r="D3584">
        <v>35.200000000000003</v>
      </c>
      <c r="E3584">
        <f t="shared" si="55"/>
        <v>16</v>
      </c>
      <c r="F3584" t="str">
        <f>IF(_xlfn.XLOOKUP(A3584,'Shipment Detail'!N:N,'Shipment Detail'!D:D)="entreprise","E","P")</f>
        <v>P</v>
      </c>
    </row>
    <row r="3585" spans="1:6" x14ac:dyDescent="0.2">
      <c r="A3585" s="6">
        <v>873815984124</v>
      </c>
      <c r="B3585" t="s">
        <v>57</v>
      </c>
      <c r="C3585" s="3">
        <v>21.179999999999993</v>
      </c>
      <c r="D3585">
        <v>110</v>
      </c>
      <c r="E3585">
        <f t="shared" si="55"/>
        <v>49.9</v>
      </c>
      <c r="F3585" t="str">
        <f>IF(_xlfn.XLOOKUP(A3585,'Shipment Detail'!N:N,'Shipment Detail'!D:D)="entreprise","E","P")</f>
        <v>P</v>
      </c>
    </row>
    <row r="3586" spans="1:6" x14ac:dyDescent="0.2">
      <c r="A3586" s="6">
        <v>873816070818</v>
      </c>
      <c r="B3586" t="s">
        <v>57</v>
      </c>
      <c r="C3586" s="3">
        <v>13.479999999999997</v>
      </c>
      <c r="D3586">
        <v>59.4</v>
      </c>
      <c r="E3586">
        <f t="shared" si="55"/>
        <v>27</v>
      </c>
      <c r="F3586" t="str">
        <f>IF(_xlfn.XLOOKUP(A3586,'Shipment Detail'!N:N,'Shipment Detail'!D:D)="entreprise","E","P")</f>
        <v>P</v>
      </c>
    </row>
    <row r="3587" spans="1:6" x14ac:dyDescent="0.2">
      <c r="A3587" s="6">
        <v>873816368713</v>
      </c>
      <c r="B3587" t="s">
        <v>57</v>
      </c>
      <c r="C3587" s="3">
        <v>9.4600000000000009</v>
      </c>
      <c r="D3587">
        <v>33</v>
      </c>
      <c r="E3587">
        <f t="shared" ref="E3587:E3609" si="56">ROUNDUP(D3587*0.453592,1)</f>
        <v>15</v>
      </c>
      <c r="F3587" t="str">
        <f>IF(_xlfn.XLOOKUP(A3587,'Shipment Detail'!N:N,'Shipment Detail'!D:D)="entreprise","E","P")</f>
        <v>P</v>
      </c>
    </row>
    <row r="3588" spans="1:6" x14ac:dyDescent="0.2">
      <c r="A3588" s="6">
        <v>873816480761</v>
      </c>
      <c r="B3588" t="s">
        <v>57</v>
      </c>
      <c r="C3588" s="3">
        <v>10.469999999999999</v>
      </c>
      <c r="D3588">
        <v>37.840000000000003</v>
      </c>
      <c r="E3588">
        <f t="shared" si="56"/>
        <v>17.200000000000003</v>
      </c>
      <c r="F3588" t="str">
        <f>IF(_xlfn.XLOOKUP(A3588,'Shipment Detail'!N:N,'Shipment Detail'!D:D)="entreprise","E","P")</f>
        <v>P</v>
      </c>
    </row>
    <row r="3589" spans="1:6" x14ac:dyDescent="0.2">
      <c r="A3589" s="6">
        <v>873816528759</v>
      </c>
      <c r="B3589" t="s">
        <v>57</v>
      </c>
      <c r="C3589" s="3">
        <v>10.469999999999999</v>
      </c>
      <c r="D3589">
        <v>37.619999999999997</v>
      </c>
      <c r="E3589">
        <f t="shared" si="56"/>
        <v>17.100000000000001</v>
      </c>
      <c r="F3589" t="str">
        <f>IF(_xlfn.XLOOKUP(A3589,'Shipment Detail'!N:N,'Shipment Detail'!D:D)="entreprise","E","P")</f>
        <v>P</v>
      </c>
    </row>
    <row r="3590" spans="1:6" x14ac:dyDescent="0.2">
      <c r="A3590" s="6">
        <v>873816710730</v>
      </c>
      <c r="B3590" t="s">
        <v>57</v>
      </c>
      <c r="C3590" s="3">
        <v>10.129999999999995</v>
      </c>
      <c r="D3590">
        <v>37.4</v>
      </c>
      <c r="E3590">
        <f t="shared" si="56"/>
        <v>17</v>
      </c>
      <c r="F3590" t="str">
        <f>IF(_xlfn.XLOOKUP(A3590,'Shipment Detail'!N:N,'Shipment Detail'!D:D)="entreprise","E","P")</f>
        <v>P</v>
      </c>
    </row>
    <row r="3591" spans="1:6" x14ac:dyDescent="0.2">
      <c r="A3591" s="6">
        <v>873816765071</v>
      </c>
      <c r="B3591" t="s">
        <v>57</v>
      </c>
      <c r="C3591" s="3">
        <v>9.8000000000000007</v>
      </c>
      <c r="D3591">
        <v>34.32</v>
      </c>
      <c r="E3591">
        <f t="shared" si="56"/>
        <v>15.6</v>
      </c>
      <c r="F3591" t="str">
        <f>IF(_xlfn.XLOOKUP(A3591,'Shipment Detail'!N:N,'Shipment Detail'!D:D)="entreprise","E","P")</f>
        <v>P</v>
      </c>
    </row>
    <row r="3592" spans="1:6" x14ac:dyDescent="0.2">
      <c r="A3592" s="6">
        <v>873817195074</v>
      </c>
      <c r="B3592" t="s">
        <v>57</v>
      </c>
      <c r="C3592" s="3">
        <v>12.14</v>
      </c>
      <c r="D3592">
        <v>49.28</v>
      </c>
      <c r="E3592">
        <f t="shared" si="56"/>
        <v>22.400000000000002</v>
      </c>
      <c r="F3592" t="str">
        <f>IF(_xlfn.XLOOKUP(A3592,'Shipment Detail'!N:N,'Shipment Detail'!D:D)="entreprise","E","P")</f>
        <v>P</v>
      </c>
    </row>
    <row r="3593" spans="1:6" x14ac:dyDescent="0.2">
      <c r="A3593" s="6">
        <v>873817237730</v>
      </c>
      <c r="B3593" t="s">
        <v>57</v>
      </c>
      <c r="C3593" s="3">
        <v>10.800000000000004</v>
      </c>
      <c r="D3593">
        <v>40.479999999999997</v>
      </c>
      <c r="E3593">
        <f t="shared" si="56"/>
        <v>18.400000000000002</v>
      </c>
      <c r="F3593" t="str">
        <f>IF(_xlfn.XLOOKUP(A3593,'Shipment Detail'!N:N,'Shipment Detail'!D:D)="entreprise","E","P")</f>
        <v>P</v>
      </c>
    </row>
    <row r="3594" spans="1:6" x14ac:dyDescent="0.2">
      <c r="A3594" s="6">
        <v>873817271687</v>
      </c>
      <c r="B3594" t="s">
        <v>57</v>
      </c>
      <c r="C3594" s="3">
        <v>11.14</v>
      </c>
      <c r="D3594">
        <v>42.46</v>
      </c>
      <c r="E3594">
        <f t="shared" si="56"/>
        <v>19.3</v>
      </c>
      <c r="F3594" t="str">
        <f>IF(_xlfn.XLOOKUP(A3594,'Shipment Detail'!N:N,'Shipment Detail'!D:D)="entreprise","E","P")</f>
        <v>P</v>
      </c>
    </row>
    <row r="3595" spans="1:6" x14ac:dyDescent="0.2">
      <c r="A3595" s="6">
        <v>873817316610</v>
      </c>
      <c r="B3595" t="s">
        <v>57</v>
      </c>
      <c r="C3595" s="3">
        <v>18.159999999999997</v>
      </c>
      <c r="D3595">
        <v>88.88</v>
      </c>
      <c r="E3595">
        <f t="shared" si="56"/>
        <v>40.4</v>
      </c>
      <c r="F3595" t="str">
        <f>IF(_xlfn.XLOOKUP(A3595,'Shipment Detail'!N:N,'Shipment Detail'!D:D)="entreprise","E","P")</f>
        <v>P</v>
      </c>
    </row>
    <row r="3596" spans="1:6" x14ac:dyDescent="0.2">
      <c r="A3596" s="6">
        <v>873817479742</v>
      </c>
      <c r="B3596" t="s">
        <v>57</v>
      </c>
      <c r="C3596" s="3">
        <v>11.14</v>
      </c>
      <c r="D3596">
        <v>42.68</v>
      </c>
      <c r="E3596">
        <f t="shared" si="56"/>
        <v>19.400000000000002</v>
      </c>
      <c r="F3596" t="str">
        <f>IF(_xlfn.XLOOKUP(A3596,'Shipment Detail'!N:N,'Shipment Detail'!D:D)="entreprise","E","P")</f>
        <v>P</v>
      </c>
    </row>
    <row r="3597" spans="1:6" x14ac:dyDescent="0.2">
      <c r="A3597" s="6">
        <v>873817543376</v>
      </c>
      <c r="B3597" t="s">
        <v>57</v>
      </c>
      <c r="C3597" s="3">
        <v>15.159999999999997</v>
      </c>
      <c r="D3597">
        <v>69.3</v>
      </c>
      <c r="E3597">
        <f t="shared" si="56"/>
        <v>31.5</v>
      </c>
      <c r="F3597" t="str">
        <f>IF(_xlfn.XLOOKUP(A3597,'Shipment Detail'!N:N,'Shipment Detail'!D:D)="entreprise","E","P")</f>
        <v>P</v>
      </c>
    </row>
    <row r="3598" spans="1:6" x14ac:dyDescent="0.2">
      <c r="A3598" s="6">
        <v>873817666119</v>
      </c>
      <c r="B3598" t="s">
        <v>57</v>
      </c>
      <c r="C3598" s="3">
        <v>7.7900000000000027</v>
      </c>
      <c r="D3598">
        <v>22</v>
      </c>
      <c r="E3598">
        <f t="shared" si="56"/>
        <v>10</v>
      </c>
      <c r="F3598" t="str">
        <f>IF(_xlfn.XLOOKUP(A3598,'Shipment Detail'!N:N,'Shipment Detail'!D:D)="entreprise","E","P")</f>
        <v>P</v>
      </c>
    </row>
    <row r="3599" spans="1:6" x14ac:dyDescent="0.2">
      <c r="A3599" s="6">
        <v>873817739747</v>
      </c>
      <c r="B3599" t="s">
        <v>57</v>
      </c>
      <c r="C3599" s="3">
        <v>20.840000000000003</v>
      </c>
      <c r="D3599">
        <v>106.7</v>
      </c>
      <c r="E3599">
        <f t="shared" si="56"/>
        <v>48.4</v>
      </c>
      <c r="F3599" t="str">
        <f>IF(_xlfn.XLOOKUP(A3599,'Shipment Detail'!N:N,'Shipment Detail'!D:D)="entreprise","E","P")</f>
        <v>P</v>
      </c>
    </row>
    <row r="3600" spans="1:6" x14ac:dyDescent="0.2">
      <c r="A3600" s="6">
        <v>873817899609</v>
      </c>
      <c r="B3600" t="s">
        <v>57</v>
      </c>
      <c r="C3600" s="3">
        <v>13.479999999999997</v>
      </c>
      <c r="D3600">
        <v>59.4</v>
      </c>
      <c r="E3600">
        <f t="shared" si="56"/>
        <v>27</v>
      </c>
      <c r="F3600" t="str">
        <f>IF(_xlfn.XLOOKUP(A3600,'Shipment Detail'!N:N,'Shipment Detail'!D:D)="entreprise","E","P")</f>
        <v>P</v>
      </c>
    </row>
    <row r="3601" spans="1:6" x14ac:dyDescent="0.2">
      <c r="A3601" s="6">
        <v>873818004062</v>
      </c>
      <c r="B3601" t="s">
        <v>57</v>
      </c>
      <c r="C3601" s="3">
        <v>9.8000000000000007</v>
      </c>
      <c r="D3601">
        <v>33.44</v>
      </c>
      <c r="E3601">
        <f t="shared" si="56"/>
        <v>15.2</v>
      </c>
      <c r="F3601" t="str">
        <f>IF(_xlfn.XLOOKUP(A3601,'Shipment Detail'!N:N,'Shipment Detail'!D:D)="entreprise","E","P")</f>
        <v>P</v>
      </c>
    </row>
    <row r="3602" spans="1:6" x14ac:dyDescent="0.2">
      <c r="A3602" s="6">
        <v>873818052204</v>
      </c>
      <c r="B3602" t="s">
        <v>57</v>
      </c>
      <c r="C3602" s="3">
        <v>9.8000000000000007</v>
      </c>
      <c r="D3602">
        <v>33.659999999999997</v>
      </c>
      <c r="E3602">
        <f t="shared" si="56"/>
        <v>15.299999999999999</v>
      </c>
      <c r="F3602" t="str">
        <f>IF(_xlfn.XLOOKUP(A3602,'Shipment Detail'!N:N,'Shipment Detail'!D:D)="entreprise","E","P")</f>
        <v>P</v>
      </c>
    </row>
    <row r="3603" spans="1:6" x14ac:dyDescent="0.2">
      <c r="A3603" s="6">
        <v>873818261410</v>
      </c>
      <c r="B3603" t="s">
        <v>57</v>
      </c>
      <c r="C3603" s="3">
        <v>9.8000000000000007</v>
      </c>
      <c r="D3603">
        <v>34.32</v>
      </c>
      <c r="E3603">
        <f t="shared" si="56"/>
        <v>15.6</v>
      </c>
      <c r="F3603" t="str">
        <f>IF(_xlfn.XLOOKUP(A3603,'Shipment Detail'!N:N,'Shipment Detail'!D:D)="entreprise","E","P")</f>
        <v>P</v>
      </c>
    </row>
    <row r="3604" spans="1:6" x14ac:dyDescent="0.2">
      <c r="A3604" s="6">
        <v>873819556298</v>
      </c>
      <c r="B3604" t="s">
        <v>57</v>
      </c>
      <c r="C3604" s="3">
        <v>9.8000000000000007</v>
      </c>
      <c r="D3604">
        <v>35.200000000000003</v>
      </c>
      <c r="E3604">
        <f t="shared" si="56"/>
        <v>16</v>
      </c>
      <c r="F3604" t="str">
        <f>IF(_xlfn.XLOOKUP(A3604,'Shipment Detail'!N:N,'Shipment Detail'!D:D)="entreprise","E","P")</f>
        <v>P</v>
      </c>
    </row>
    <row r="3605" spans="1:6" x14ac:dyDescent="0.2">
      <c r="A3605" s="6">
        <v>873819631210</v>
      </c>
      <c r="B3605" t="s">
        <v>57</v>
      </c>
      <c r="C3605" s="3">
        <v>15.830000000000005</v>
      </c>
      <c r="D3605">
        <v>73.92</v>
      </c>
      <c r="E3605">
        <f t="shared" si="56"/>
        <v>33.6</v>
      </c>
      <c r="F3605" t="str">
        <f>IF(_xlfn.XLOOKUP(A3605,'Shipment Detail'!N:N,'Shipment Detail'!D:D)="entreprise","E","P")</f>
        <v>P</v>
      </c>
    </row>
    <row r="3606" spans="1:6" x14ac:dyDescent="0.2">
      <c r="A3606" s="6">
        <v>873819680343</v>
      </c>
      <c r="B3606" t="s">
        <v>57</v>
      </c>
      <c r="C3606" s="3">
        <v>9.4600000000000009</v>
      </c>
      <c r="D3606">
        <v>33</v>
      </c>
      <c r="E3606">
        <f t="shared" si="56"/>
        <v>15</v>
      </c>
      <c r="F3606" t="str">
        <f>IF(_xlfn.XLOOKUP(A3606,'Shipment Detail'!N:N,'Shipment Detail'!D:D)="entreprise","E","P")</f>
        <v>P</v>
      </c>
    </row>
    <row r="3607" spans="1:6" x14ac:dyDescent="0.2">
      <c r="A3607" s="6">
        <v>873819708990</v>
      </c>
      <c r="B3607" t="s">
        <v>57</v>
      </c>
      <c r="C3607" s="3">
        <v>9.8000000000000007</v>
      </c>
      <c r="D3607">
        <v>33.880000000000003</v>
      </c>
      <c r="E3607">
        <f t="shared" si="56"/>
        <v>15.4</v>
      </c>
      <c r="F3607" t="str">
        <f>IF(_xlfn.XLOOKUP(A3607,'Shipment Detail'!N:N,'Shipment Detail'!D:D)="entreprise","E","P")</f>
        <v>P</v>
      </c>
    </row>
    <row r="3608" spans="1:6" x14ac:dyDescent="0.2">
      <c r="A3608" s="6">
        <v>873819757072</v>
      </c>
      <c r="B3608" t="s">
        <v>57</v>
      </c>
      <c r="C3608" s="3">
        <v>14.82</v>
      </c>
      <c r="D3608">
        <v>68.2</v>
      </c>
      <c r="E3608">
        <f t="shared" si="56"/>
        <v>31</v>
      </c>
      <c r="F3608" t="str">
        <f>IF(_xlfn.XLOOKUP(A3608,'Shipment Detail'!N:N,'Shipment Detail'!D:D)="entreprise","E","P")</f>
        <v>P</v>
      </c>
    </row>
    <row r="3609" spans="1:6" x14ac:dyDescent="0.2">
      <c r="A3609" s="6" t="s">
        <v>79</v>
      </c>
      <c r="B3609" t="s">
        <v>79</v>
      </c>
      <c r="C3609" s="3"/>
      <c r="E3609">
        <f t="shared" si="56"/>
        <v>0</v>
      </c>
      <c r="F3609" t="e">
        <f>IF(_xlfn.XLOOKUP(A3609,'Shipment Detail'!N:N,'Shipment Detail'!D:D)="entreprise","E","P")</f>
        <v>#N/A</v>
      </c>
    </row>
    <row r="3610" spans="1:6" x14ac:dyDescent="0.2">
      <c r="A3610"/>
    </row>
    <row r="3611" spans="1:6" x14ac:dyDescent="0.2">
      <c r="A3611"/>
    </row>
    <row r="3612" spans="1:6" x14ac:dyDescent="0.2">
      <c r="A3612"/>
    </row>
    <row r="3613" spans="1:6" x14ac:dyDescent="0.2">
      <c r="A3613"/>
    </row>
    <row r="3614" spans="1:6" x14ac:dyDescent="0.2">
      <c r="A3614"/>
    </row>
    <row r="3615" spans="1:6" x14ac:dyDescent="0.2">
      <c r="A3615"/>
    </row>
    <row r="3616" spans="1:6" x14ac:dyDescent="0.2">
      <c r="A3616"/>
    </row>
    <row r="3617" spans="1:1" x14ac:dyDescent="0.2">
      <c r="A3617"/>
    </row>
    <row r="3618" spans="1:1" x14ac:dyDescent="0.2">
      <c r="A3618"/>
    </row>
    <row r="3619" spans="1:1" x14ac:dyDescent="0.2">
      <c r="A3619"/>
    </row>
    <row r="3620" spans="1:1" x14ac:dyDescent="0.2">
      <c r="A3620"/>
    </row>
    <row r="3621" spans="1:1" x14ac:dyDescent="0.2">
      <c r="A3621"/>
    </row>
    <row r="3622" spans="1:1" x14ac:dyDescent="0.2">
      <c r="A3622"/>
    </row>
    <row r="3623" spans="1:1" x14ac:dyDescent="0.2">
      <c r="A3623"/>
    </row>
    <row r="3624" spans="1:1" x14ac:dyDescent="0.2">
      <c r="A3624"/>
    </row>
    <row r="3625" spans="1:1" x14ac:dyDescent="0.2">
      <c r="A3625"/>
    </row>
    <row r="3626" spans="1:1" x14ac:dyDescent="0.2">
      <c r="A3626"/>
    </row>
    <row r="3627" spans="1:1" x14ac:dyDescent="0.2">
      <c r="A3627"/>
    </row>
    <row r="3628" spans="1:1" x14ac:dyDescent="0.2">
      <c r="A3628"/>
    </row>
    <row r="3629" spans="1:1" x14ac:dyDescent="0.2">
      <c r="A3629"/>
    </row>
    <row r="3630" spans="1:1" x14ac:dyDescent="0.2">
      <c r="A3630"/>
    </row>
    <row r="3631" spans="1:1" x14ac:dyDescent="0.2">
      <c r="A3631"/>
    </row>
    <row r="3632" spans="1:1" x14ac:dyDescent="0.2">
      <c r="A3632"/>
    </row>
    <row r="3633" spans="1:1" x14ac:dyDescent="0.2">
      <c r="A3633"/>
    </row>
    <row r="3634" spans="1:1" x14ac:dyDescent="0.2">
      <c r="A3634"/>
    </row>
    <row r="3635" spans="1:1" x14ac:dyDescent="0.2">
      <c r="A3635"/>
    </row>
    <row r="3636" spans="1:1" x14ac:dyDescent="0.2">
      <c r="A3636"/>
    </row>
    <row r="3637" spans="1:1" x14ac:dyDescent="0.2">
      <c r="A3637"/>
    </row>
    <row r="3638" spans="1:1" x14ac:dyDescent="0.2">
      <c r="A3638"/>
    </row>
    <row r="3639" spans="1:1" x14ac:dyDescent="0.2">
      <c r="A3639"/>
    </row>
    <row r="3640" spans="1:1" x14ac:dyDescent="0.2">
      <c r="A3640"/>
    </row>
    <row r="3641" spans="1:1" x14ac:dyDescent="0.2">
      <c r="A3641"/>
    </row>
    <row r="3642" spans="1:1" x14ac:dyDescent="0.2">
      <c r="A3642"/>
    </row>
    <row r="3643" spans="1:1" x14ac:dyDescent="0.2">
      <c r="A3643"/>
    </row>
    <row r="3644" spans="1:1" x14ac:dyDescent="0.2">
      <c r="A3644"/>
    </row>
    <row r="3645" spans="1:1" x14ac:dyDescent="0.2">
      <c r="A3645"/>
    </row>
    <row r="3646" spans="1:1" x14ac:dyDescent="0.2">
      <c r="A3646"/>
    </row>
    <row r="3647" spans="1:1" x14ac:dyDescent="0.2">
      <c r="A3647"/>
    </row>
    <row r="3648" spans="1:1" x14ac:dyDescent="0.2">
      <c r="A3648"/>
    </row>
    <row r="3649" spans="1:1" x14ac:dyDescent="0.2">
      <c r="A3649"/>
    </row>
    <row r="3650" spans="1:1" x14ac:dyDescent="0.2">
      <c r="A3650"/>
    </row>
    <row r="3651" spans="1:1" x14ac:dyDescent="0.2">
      <c r="A3651"/>
    </row>
    <row r="3652" spans="1:1" x14ac:dyDescent="0.2">
      <c r="A3652"/>
    </row>
    <row r="3653" spans="1:1" x14ac:dyDescent="0.2">
      <c r="A3653"/>
    </row>
    <row r="3654" spans="1:1" x14ac:dyDescent="0.2">
      <c r="A3654"/>
    </row>
    <row r="3655" spans="1:1" x14ac:dyDescent="0.2">
      <c r="A3655"/>
    </row>
    <row r="3656" spans="1:1" x14ac:dyDescent="0.2">
      <c r="A3656"/>
    </row>
    <row r="3657" spans="1:1" x14ac:dyDescent="0.2">
      <c r="A3657"/>
    </row>
    <row r="3658" spans="1:1" x14ac:dyDescent="0.2">
      <c r="A3658"/>
    </row>
    <row r="3659" spans="1:1" x14ac:dyDescent="0.2">
      <c r="A3659"/>
    </row>
    <row r="3660" spans="1:1" x14ac:dyDescent="0.2">
      <c r="A3660"/>
    </row>
    <row r="3661" spans="1:1" x14ac:dyDescent="0.2">
      <c r="A3661"/>
    </row>
    <row r="3662" spans="1:1" x14ac:dyDescent="0.2">
      <c r="A3662"/>
    </row>
    <row r="3663" spans="1:1" x14ac:dyDescent="0.2">
      <c r="A3663"/>
    </row>
    <row r="3664" spans="1:1" x14ac:dyDescent="0.2">
      <c r="A3664"/>
    </row>
    <row r="3665" spans="1:1" x14ac:dyDescent="0.2">
      <c r="A3665"/>
    </row>
    <row r="3666" spans="1:1" x14ac:dyDescent="0.2">
      <c r="A3666"/>
    </row>
    <row r="3667" spans="1:1" x14ac:dyDescent="0.2">
      <c r="A3667"/>
    </row>
    <row r="3668" spans="1:1" x14ac:dyDescent="0.2">
      <c r="A3668"/>
    </row>
    <row r="3669" spans="1:1" x14ac:dyDescent="0.2">
      <c r="A3669"/>
    </row>
    <row r="3670" spans="1:1" x14ac:dyDescent="0.2">
      <c r="A3670"/>
    </row>
    <row r="3671" spans="1:1" x14ac:dyDescent="0.2">
      <c r="A3671"/>
    </row>
    <row r="3672" spans="1:1" x14ac:dyDescent="0.2">
      <c r="A3672"/>
    </row>
    <row r="3673" spans="1:1" x14ac:dyDescent="0.2">
      <c r="A3673"/>
    </row>
    <row r="3674" spans="1:1" x14ac:dyDescent="0.2">
      <c r="A3674"/>
    </row>
    <row r="3675" spans="1:1" x14ac:dyDescent="0.2">
      <c r="A3675"/>
    </row>
    <row r="3676" spans="1:1" x14ac:dyDescent="0.2">
      <c r="A3676"/>
    </row>
    <row r="3677" spans="1:1" x14ac:dyDescent="0.2">
      <c r="A3677"/>
    </row>
    <row r="3678" spans="1:1" x14ac:dyDescent="0.2">
      <c r="A3678"/>
    </row>
    <row r="3679" spans="1:1" x14ac:dyDescent="0.2">
      <c r="A3679"/>
    </row>
    <row r="3680" spans="1:1" x14ac:dyDescent="0.2">
      <c r="A3680"/>
    </row>
    <row r="3681" spans="1:1" x14ac:dyDescent="0.2">
      <c r="A3681"/>
    </row>
    <row r="3682" spans="1:1" x14ac:dyDescent="0.2">
      <c r="A3682"/>
    </row>
    <row r="3683" spans="1:1" x14ac:dyDescent="0.2">
      <c r="A3683"/>
    </row>
    <row r="3684" spans="1:1" x14ac:dyDescent="0.2">
      <c r="A3684"/>
    </row>
    <row r="3685" spans="1:1" x14ac:dyDescent="0.2">
      <c r="A3685"/>
    </row>
    <row r="3686" spans="1:1" x14ac:dyDescent="0.2">
      <c r="A3686"/>
    </row>
    <row r="3687" spans="1:1" x14ac:dyDescent="0.2">
      <c r="A3687"/>
    </row>
    <row r="3688" spans="1:1" x14ac:dyDescent="0.2">
      <c r="A3688"/>
    </row>
    <row r="3689" spans="1:1" x14ac:dyDescent="0.2">
      <c r="A3689"/>
    </row>
    <row r="3690" spans="1:1" x14ac:dyDescent="0.2">
      <c r="A3690"/>
    </row>
    <row r="3691" spans="1:1" x14ac:dyDescent="0.2">
      <c r="A3691"/>
    </row>
    <row r="3692" spans="1:1" x14ac:dyDescent="0.2">
      <c r="A3692"/>
    </row>
    <row r="3693" spans="1:1" x14ac:dyDescent="0.2">
      <c r="A3693"/>
    </row>
    <row r="3694" spans="1:1" x14ac:dyDescent="0.2">
      <c r="A3694"/>
    </row>
    <row r="3695" spans="1:1" x14ac:dyDescent="0.2">
      <c r="A3695"/>
    </row>
    <row r="3696" spans="1:1" x14ac:dyDescent="0.2">
      <c r="A3696"/>
    </row>
    <row r="3697" spans="1:1" x14ac:dyDescent="0.2">
      <c r="A3697"/>
    </row>
    <row r="3698" spans="1:1" x14ac:dyDescent="0.2">
      <c r="A3698"/>
    </row>
    <row r="3699" spans="1:1" x14ac:dyDescent="0.2">
      <c r="A3699"/>
    </row>
    <row r="3700" spans="1:1" x14ac:dyDescent="0.2">
      <c r="A3700"/>
    </row>
    <row r="3701" spans="1:1" x14ac:dyDescent="0.2">
      <c r="A3701"/>
    </row>
    <row r="3702" spans="1:1" x14ac:dyDescent="0.2">
      <c r="A3702"/>
    </row>
    <row r="3703" spans="1:1" x14ac:dyDescent="0.2">
      <c r="A3703"/>
    </row>
    <row r="3704" spans="1:1" x14ac:dyDescent="0.2">
      <c r="A3704"/>
    </row>
    <row r="3705" spans="1:1" x14ac:dyDescent="0.2">
      <c r="A3705"/>
    </row>
    <row r="3706" spans="1:1" x14ac:dyDescent="0.2">
      <c r="A3706"/>
    </row>
    <row r="3707" spans="1:1" x14ac:dyDescent="0.2">
      <c r="A3707"/>
    </row>
    <row r="3708" spans="1:1" x14ac:dyDescent="0.2">
      <c r="A3708"/>
    </row>
    <row r="3709" spans="1:1" x14ac:dyDescent="0.2">
      <c r="A3709"/>
    </row>
    <row r="3710" spans="1:1" x14ac:dyDescent="0.2">
      <c r="A3710"/>
    </row>
    <row r="3711" spans="1:1" x14ac:dyDescent="0.2">
      <c r="A3711"/>
    </row>
    <row r="3712" spans="1:1" x14ac:dyDescent="0.2">
      <c r="A3712"/>
    </row>
    <row r="3713" spans="1:1" x14ac:dyDescent="0.2">
      <c r="A3713"/>
    </row>
    <row r="3714" spans="1:1" x14ac:dyDescent="0.2">
      <c r="A3714"/>
    </row>
    <row r="3715" spans="1:1" x14ac:dyDescent="0.2">
      <c r="A3715"/>
    </row>
    <row r="3716" spans="1:1" x14ac:dyDescent="0.2">
      <c r="A3716"/>
    </row>
    <row r="3717" spans="1:1" x14ac:dyDescent="0.2">
      <c r="A3717"/>
    </row>
    <row r="3718" spans="1:1" x14ac:dyDescent="0.2">
      <c r="A3718"/>
    </row>
    <row r="3719" spans="1:1" x14ac:dyDescent="0.2">
      <c r="A3719"/>
    </row>
    <row r="3720" spans="1:1" x14ac:dyDescent="0.2">
      <c r="A3720"/>
    </row>
    <row r="3721" spans="1:1" x14ac:dyDescent="0.2">
      <c r="A3721"/>
    </row>
    <row r="3722" spans="1:1" x14ac:dyDescent="0.2">
      <c r="A3722"/>
    </row>
    <row r="3723" spans="1:1" x14ac:dyDescent="0.2">
      <c r="A3723"/>
    </row>
    <row r="3724" spans="1:1" x14ac:dyDescent="0.2">
      <c r="A3724"/>
    </row>
    <row r="3725" spans="1:1" x14ac:dyDescent="0.2">
      <c r="A3725"/>
    </row>
    <row r="3726" spans="1:1" x14ac:dyDescent="0.2">
      <c r="A3726"/>
    </row>
    <row r="3727" spans="1:1" x14ac:dyDescent="0.2">
      <c r="A3727"/>
    </row>
    <row r="3728" spans="1:1" x14ac:dyDescent="0.2">
      <c r="A3728"/>
    </row>
    <row r="3729" spans="1:1" x14ac:dyDescent="0.2">
      <c r="A3729"/>
    </row>
    <row r="3730" spans="1:1" x14ac:dyDescent="0.2">
      <c r="A3730"/>
    </row>
    <row r="3731" spans="1:1" x14ac:dyDescent="0.2">
      <c r="A3731"/>
    </row>
    <row r="3732" spans="1:1" x14ac:dyDescent="0.2">
      <c r="A3732"/>
    </row>
    <row r="3733" spans="1:1" x14ac:dyDescent="0.2">
      <c r="A3733"/>
    </row>
    <row r="3734" spans="1:1" x14ac:dyDescent="0.2">
      <c r="A3734"/>
    </row>
    <row r="3735" spans="1:1" x14ac:dyDescent="0.2">
      <c r="A3735"/>
    </row>
    <row r="3736" spans="1:1" x14ac:dyDescent="0.2">
      <c r="A3736"/>
    </row>
    <row r="3737" spans="1:1" x14ac:dyDescent="0.2">
      <c r="A3737"/>
    </row>
    <row r="3738" spans="1:1" x14ac:dyDescent="0.2">
      <c r="A3738"/>
    </row>
    <row r="3739" spans="1:1" x14ac:dyDescent="0.2">
      <c r="A3739"/>
    </row>
    <row r="3740" spans="1:1" x14ac:dyDescent="0.2">
      <c r="A3740"/>
    </row>
    <row r="3741" spans="1:1" x14ac:dyDescent="0.2">
      <c r="A3741"/>
    </row>
    <row r="3742" spans="1:1" x14ac:dyDescent="0.2">
      <c r="A3742"/>
    </row>
    <row r="3743" spans="1:1" x14ac:dyDescent="0.2">
      <c r="A3743"/>
    </row>
    <row r="3744" spans="1:1" x14ac:dyDescent="0.2">
      <c r="A3744"/>
    </row>
    <row r="3745" spans="1:1" x14ac:dyDescent="0.2">
      <c r="A3745"/>
    </row>
    <row r="3746" spans="1:1" x14ac:dyDescent="0.2">
      <c r="A3746"/>
    </row>
    <row r="3747" spans="1:1" x14ac:dyDescent="0.2">
      <c r="A3747"/>
    </row>
    <row r="3748" spans="1:1" x14ac:dyDescent="0.2">
      <c r="A3748"/>
    </row>
    <row r="3749" spans="1:1" x14ac:dyDescent="0.2">
      <c r="A3749"/>
    </row>
    <row r="3750" spans="1:1" x14ac:dyDescent="0.2">
      <c r="A3750"/>
    </row>
    <row r="3751" spans="1:1" x14ac:dyDescent="0.2">
      <c r="A3751"/>
    </row>
    <row r="3752" spans="1:1" x14ac:dyDescent="0.2">
      <c r="A3752"/>
    </row>
    <row r="3753" spans="1:1" x14ac:dyDescent="0.2">
      <c r="A3753"/>
    </row>
    <row r="3754" spans="1:1" x14ac:dyDescent="0.2">
      <c r="A3754"/>
    </row>
    <row r="3755" spans="1:1" x14ac:dyDescent="0.2">
      <c r="A3755"/>
    </row>
    <row r="3756" spans="1:1" x14ac:dyDescent="0.2">
      <c r="A3756"/>
    </row>
    <row r="3757" spans="1:1" x14ac:dyDescent="0.2">
      <c r="A3757"/>
    </row>
    <row r="3758" spans="1:1" x14ac:dyDescent="0.2">
      <c r="A3758"/>
    </row>
    <row r="3759" spans="1:1" x14ac:dyDescent="0.2">
      <c r="A3759"/>
    </row>
    <row r="3760" spans="1:1" x14ac:dyDescent="0.2">
      <c r="A3760"/>
    </row>
    <row r="3761" spans="1:1" x14ac:dyDescent="0.2">
      <c r="A3761"/>
    </row>
    <row r="3762" spans="1:1" x14ac:dyDescent="0.2">
      <c r="A3762"/>
    </row>
    <row r="3763" spans="1:1" x14ac:dyDescent="0.2">
      <c r="A3763"/>
    </row>
    <row r="3764" spans="1:1" x14ac:dyDescent="0.2">
      <c r="A3764"/>
    </row>
    <row r="3765" spans="1:1" x14ac:dyDescent="0.2">
      <c r="A3765"/>
    </row>
    <row r="3766" spans="1:1" x14ac:dyDescent="0.2">
      <c r="A3766"/>
    </row>
    <row r="3767" spans="1:1" x14ac:dyDescent="0.2">
      <c r="A3767"/>
    </row>
    <row r="3768" spans="1:1" x14ac:dyDescent="0.2">
      <c r="A3768"/>
    </row>
    <row r="3769" spans="1:1" x14ac:dyDescent="0.2">
      <c r="A3769"/>
    </row>
    <row r="3770" spans="1:1" x14ac:dyDescent="0.2">
      <c r="A3770"/>
    </row>
    <row r="3771" spans="1:1" x14ac:dyDescent="0.2">
      <c r="A3771"/>
    </row>
    <row r="3772" spans="1:1" x14ac:dyDescent="0.2">
      <c r="A3772"/>
    </row>
    <row r="3773" spans="1:1" x14ac:dyDescent="0.2">
      <c r="A3773"/>
    </row>
    <row r="3774" spans="1:1" x14ac:dyDescent="0.2">
      <c r="A3774"/>
    </row>
    <row r="3775" spans="1:1" x14ac:dyDescent="0.2">
      <c r="A3775"/>
    </row>
    <row r="3776" spans="1:1" x14ac:dyDescent="0.2">
      <c r="A3776"/>
    </row>
    <row r="3777" spans="1:1" x14ac:dyDescent="0.2">
      <c r="A3777"/>
    </row>
    <row r="3778" spans="1:1" x14ac:dyDescent="0.2">
      <c r="A3778"/>
    </row>
    <row r="3779" spans="1:1" x14ac:dyDescent="0.2">
      <c r="A3779"/>
    </row>
    <row r="3780" spans="1:1" x14ac:dyDescent="0.2">
      <c r="A3780"/>
    </row>
    <row r="3781" spans="1:1" x14ac:dyDescent="0.2">
      <c r="A3781"/>
    </row>
    <row r="3782" spans="1:1" x14ac:dyDescent="0.2">
      <c r="A3782"/>
    </row>
    <row r="3783" spans="1:1" x14ac:dyDescent="0.2">
      <c r="A3783"/>
    </row>
    <row r="3784" spans="1:1" x14ac:dyDescent="0.2">
      <c r="A3784"/>
    </row>
    <row r="3785" spans="1:1" x14ac:dyDescent="0.2">
      <c r="A3785"/>
    </row>
    <row r="3786" spans="1:1" x14ac:dyDescent="0.2">
      <c r="A3786"/>
    </row>
    <row r="3787" spans="1:1" x14ac:dyDescent="0.2">
      <c r="A3787"/>
    </row>
    <row r="3788" spans="1:1" x14ac:dyDescent="0.2">
      <c r="A3788"/>
    </row>
    <row r="3789" spans="1:1" x14ac:dyDescent="0.2">
      <c r="A3789"/>
    </row>
    <row r="3790" spans="1:1" x14ac:dyDescent="0.2">
      <c r="A3790"/>
    </row>
    <row r="3791" spans="1:1" x14ac:dyDescent="0.2">
      <c r="A3791"/>
    </row>
    <row r="3792" spans="1:1" x14ac:dyDescent="0.2">
      <c r="A3792"/>
    </row>
    <row r="3793" spans="1:1" x14ac:dyDescent="0.2">
      <c r="A3793"/>
    </row>
    <row r="3794" spans="1:1" x14ac:dyDescent="0.2">
      <c r="A3794"/>
    </row>
    <row r="3795" spans="1:1" x14ac:dyDescent="0.2">
      <c r="A3795"/>
    </row>
    <row r="3796" spans="1:1" x14ac:dyDescent="0.2">
      <c r="A3796"/>
    </row>
    <row r="3797" spans="1:1" x14ac:dyDescent="0.2">
      <c r="A3797"/>
    </row>
    <row r="3798" spans="1:1" x14ac:dyDescent="0.2">
      <c r="A3798"/>
    </row>
    <row r="3799" spans="1:1" x14ac:dyDescent="0.2">
      <c r="A3799"/>
    </row>
    <row r="3800" spans="1:1" x14ac:dyDescent="0.2">
      <c r="A3800"/>
    </row>
    <row r="3801" spans="1:1" x14ac:dyDescent="0.2">
      <c r="A3801"/>
    </row>
    <row r="3802" spans="1:1" x14ac:dyDescent="0.2">
      <c r="A3802"/>
    </row>
    <row r="3803" spans="1:1" x14ac:dyDescent="0.2">
      <c r="A3803"/>
    </row>
    <row r="3804" spans="1:1" x14ac:dyDescent="0.2">
      <c r="A3804"/>
    </row>
    <row r="3805" spans="1:1" x14ac:dyDescent="0.2">
      <c r="A3805"/>
    </row>
    <row r="3806" spans="1:1" x14ac:dyDescent="0.2">
      <c r="A3806"/>
    </row>
    <row r="3807" spans="1:1" x14ac:dyDescent="0.2">
      <c r="A3807"/>
    </row>
    <row r="3808" spans="1:1" x14ac:dyDescent="0.2">
      <c r="A3808"/>
    </row>
    <row r="3809" spans="1:1" x14ac:dyDescent="0.2">
      <c r="A3809"/>
    </row>
    <row r="3810" spans="1:1" x14ac:dyDescent="0.2">
      <c r="A3810"/>
    </row>
    <row r="3811" spans="1:1" x14ac:dyDescent="0.2">
      <c r="A3811"/>
    </row>
    <row r="3812" spans="1:1" x14ac:dyDescent="0.2">
      <c r="A3812"/>
    </row>
    <row r="3813" spans="1:1" x14ac:dyDescent="0.2">
      <c r="A3813"/>
    </row>
    <row r="3814" spans="1:1" x14ac:dyDescent="0.2">
      <c r="A3814"/>
    </row>
    <row r="3815" spans="1:1" x14ac:dyDescent="0.2">
      <c r="A3815"/>
    </row>
    <row r="3816" spans="1:1" x14ac:dyDescent="0.2">
      <c r="A3816"/>
    </row>
    <row r="3817" spans="1:1" x14ac:dyDescent="0.2">
      <c r="A3817"/>
    </row>
    <row r="3818" spans="1:1" x14ac:dyDescent="0.2">
      <c r="A3818"/>
    </row>
    <row r="3819" spans="1:1" x14ac:dyDescent="0.2">
      <c r="A3819"/>
    </row>
    <row r="3820" spans="1:1" x14ac:dyDescent="0.2">
      <c r="A3820"/>
    </row>
    <row r="3821" spans="1:1" x14ac:dyDescent="0.2">
      <c r="A3821"/>
    </row>
    <row r="3822" spans="1:1" x14ac:dyDescent="0.2">
      <c r="A3822"/>
    </row>
    <row r="3823" spans="1:1" x14ac:dyDescent="0.2">
      <c r="A3823"/>
    </row>
    <row r="3824" spans="1:1" x14ac:dyDescent="0.2">
      <c r="A3824"/>
    </row>
    <row r="3825" spans="1:1" x14ac:dyDescent="0.2">
      <c r="A3825"/>
    </row>
    <row r="3826" spans="1:1" x14ac:dyDescent="0.2">
      <c r="A3826"/>
    </row>
    <row r="3827" spans="1:1" x14ac:dyDescent="0.2">
      <c r="A3827"/>
    </row>
    <row r="3828" spans="1:1" x14ac:dyDescent="0.2">
      <c r="A3828"/>
    </row>
    <row r="3829" spans="1:1" x14ac:dyDescent="0.2">
      <c r="A3829"/>
    </row>
    <row r="3830" spans="1:1" x14ac:dyDescent="0.2">
      <c r="A3830"/>
    </row>
    <row r="3831" spans="1:1" x14ac:dyDescent="0.2">
      <c r="A3831"/>
    </row>
    <row r="3832" spans="1:1" x14ac:dyDescent="0.2">
      <c r="A3832"/>
    </row>
    <row r="3833" spans="1:1" x14ac:dyDescent="0.2">
      <c r="A3833"/>
    </row>
    <row r="3834" spans="1:1" x14ac:dyDescent="0.2">
      <c r="A3834"/>
    </row>
    <row r="3835" spans="1:1" x14ac:dyDescent="0.2">
      <c r="A3835"/>
    </row>
    <row r="3836" spans="1:1" x14ac:dyDescent="0.2">
      <c r="A3836"/>
    </row>
    <row r="3837" spans="1:1" x14ac:dyDescent="0.2">
      <c r="A3837"/>
    </row>
    <row r="3838" spans="1:1" x14ac:dyDescent="0.2">
      <c r="A3838"/>
    </row>
    <row r="3839" spans="1:1" x14ac:dyDescent="0.2">
      <c r="A3839"/>
    </row>
    <row r="3840" spans="1:1" x14ac:dyDescent="0.2">
      <c r="A3840"/>
    </row>
    <row r="3841" spans="1:1" x14ac:dyDescent="0.2">
      <c r="A3841"/>
    </row>
    <row r="3842" spans="1:1" x14ac:dyDescent="0.2">
      <c r="A3842"/>
    </row>
    <row r="3843" spans="1:1" x14ac:dyDescent="0.2">
      <c r="A3843"/>
    </row>
    <row r="3844" spans="1:1" x14ac:dyDescent="0.2">
      <c r="A3844"/>
    </row>
    <row r="3845" spans="1:1" x14ac:dyDescent="0.2">
      <c r="A3845"/>
    </row>
    <row r="3846" spans="1:1" x14ac:dyDescent="0.2">
      <c r="A3846"/>
    </row>
    <row r="3847" spans="1:1" x14ac:dyDescent="0.2">
      <c r="A3847"/>
    </row>
    <row r="3848" spans="1:1" x14ac:dyDescent="0.2">
      <c r="A3848"/>
    </row>
    <row r="3849" spans="1:1" x14ac:dyDescent="0.2">
      <c r="A3849"/>
    </row>
    <row r="3850" spans="1:1" x14ac:dyDescent="0.2">
      <c r="A3850"/>
    </row>
    <row r="3851" spans="1:1" x14ac:dyDescent="0.2">
      <c r="A3851"/>
    </row>
    <row r="3852" spans="1:1" x14ac:dyDescent="0.2">
      <c r="A3852"/>
    </row>
    <row r="3853" spans="1:1" x14ac:dyDescent="0.2">
      <c r="A3853"/>
    </row>
    <row r="3854" spans="1:1" x14ac:dyDescent="0.2">
      <c r="A3854"/>
    </row>
    <row r="3855" spans="1:1" x14ac:dyDescent="0.2">
      <c r="A3855"/>
    </row>
    <row r="3856" spans="1:1" x14ac:dyDescent="0.2">
      <c r="A3856"/>
    </row>
    <row r="3857" spans="1:1" x14ac:dyDescent="0.2">
      <c r="A3857"/>
    </row>
    <row r="3858" spans="1:1" x14ac:dyDescent="0.2">
      <c r="A3858"/>
    </row>
    <row r="3859" spans="1:1" x14ac:dyDescent="0.2">
      <c r="A3859"/>
    </row>
    <row r="3860" spans="1:1" x14ac:dyDescent="0.2">
      <c r="A3860"/>
    </row>
    <row r="3861" spans="1:1" x14ac:dyDescent="0.2">
      <c r="A3861"/>
    </row>
    <row r="3862" spans="1:1" x14ac:dyDescent="0.2">
      <c r="A3862"/>
    </row>
    <row r="3863" spans="1:1" x14ac:dyDescent="0.2">
      <c r="A3863"/>
    </row>
    <row r="3864" spans="1:1" x14ac:dyDescent="0.2">
      <c r="A3864"/>
    </row>
    <row r="3865" spans="1:1" x14ac:dyDescent="0.2">
      <c r="A3865"/>
    </row>
    <row r="3866" spans="1:1" x14ac:dyDescent="0.2">
      <c r="A3866"/>
    </row>
    <row r="3867" spans="1:1" x14ac:dyDescent="0.2">
      <c r="A3867"/>
    </row>
    <row r="3868" spans="1:1" x14ac:dyDescent="0.2">
      <c r="A3868"/>
    </row>
    <row r="3869" spans="1:1" x14ac:dyDescent="0.2">
      <c r="A3869"/>
    </row>
    <row r="3870" spans="1:1" x14ac:dyDescent="0.2">
      <c r="A3870"/>
    </row>
    <row r="3871" spans="1:1" x14ac:dyDescent="0.2">
      <c r="A3871"/>
    </row>
    <row r="3872" spans="1:1" x14ac:dyDescent="0.2">
      <c r="A3872"/>
    </row>
    <row r="3873" spans="1:1" x14ac:dyDescent="0.2">
      <c r="A3873"/>
    </row>
    <row r="3874" spans="1:1" x14ac:dyDescent="0.2">
      <c r="A3874"/>
    </row>
    <row r="3875" spans="1:1" x14ac:dyDescent="0.2">
      <c r="A3875"/>
    </row>
    <row r="3876" spans="1:1" x14ac:dyDescent="0.2">
      <c r="A3876"/>
    </row>
    <row r="3877" spans="1:1" x14ac:dyDescent="0.2">
      <c r="A3877"/>
    </row>
    <row r="3878" spans="1:1" x14ac:dyDescent="0.2">
      <c r="A3878"/>
    </row>
    <row r="3879" spans="1:1" x14ac:dyDescent="0.2">
      <c r="A3879"/>
    </row>
    <row r="3880" spans="1:1" x14ac:dyDescent="0.2">
      <c r="A3880"/>
    </row>
    <row r="3881" spans="1:1" x14ac:dyDescent="0.2">
      <c r="A3881"/>
    </row>
    <row r="3882" spans="1:1" x14ac:dyDescent="0.2">
      <c r="A3882"/>
    </row>
    <row r="3883" spans="1:1" x14ac:dyDescent="0.2">
      <c r="A3883"/>
    </row>
    <row r="3884" spans="1:1" x14ac:dyDescent="0.2">
      <c r="A3884"/>
    </row>
    <row r="3885" spans="1:1" x14ac:dyDescent="0.2">
      <c r="A3885"/>
    </row>
    <row r="3886" spans="1:1" x14ac:dyDescent="0.2">
      <c r="A3886"/>
    </row>
    <row r="3887" spans="1:1" x14ac:dyDescent="0.2">
      <c r="A3887"/>
    </row>
    <row r="3888" spans="1:1" x14ac:dyDescent="0.2">
      <c r="A3888"/>
    </row>
    <row r="3889" spans="1:1" x14ac:dyDescent="0.2">
      <c r="A3889"/>
    </row>
    <row r="3890" spans="1:1" x14ac:dyDescent="0.2">
      <c r="A3890"/>
    </row>
    <row r="3891" spans="1:1" x14ac:dyDescent="0.2">
      <c r="A3891"/>
    </row>
    <row r="3892" spans="1:1" x14ac:dyDescent="0.2">
      <c r="A3892"/>
    </row>
    <row r="3893" spans="1:1" x14ac:dyDescent="0.2">
      <c r="A3893"/>
    </row>
    <row r="3894" spans="1:1" x14ac:dyDescent="0.2">
      <c r="A3894"/>
    </row>
    <row r="3895" spans="1:1" x14ac:dyDescent="0.2">
      <c r="A3895"/>
    </row>
    <row r="3896" spans="1:1" x14ac:dyDescent="0.2">
      <c r="A3896"/>
    </row>
    <row r="3897" spans="1:1" x14ac:dyDescent="0.2">
      <c r="A3897"/>
    </row>
    <row r="3898" spans="1:1" x14ac:dyDescent="0.2">
      <c r="A3898"/>
    </row>
    <row r="3899" spans="1:1" x14ac:dyDescent="0.2">
      <c r="A3899"/>
    </row>
    <row r="3900" spans="1:1" x14ac:dyDescent="0.2">
      <c r="A3900"/>
    </row>
    <row r="3901" spans="1:1" x14ac:dyDescent="0.2">
      <c r="A3901"/>
    </row>
    <row r="3902" spans="1:1" x14ac:dyDescent="0.2">
      <c r="A3902"/>
    </row>
    <row r="3903" spans="1:1" x14ac:dyDescent="0.2">
      <c r="A3903"/>
    </row>
    <row r="3904" spans="1:1" x14ac:dyDescent="0.2">
      <c r="A3904"/>
    </row>
    <row r="3905" spans="1:1" x14ac:dyDescent="0.2">
      <c r="A3905"/>
    </row>
    <row r="3906" spans="1:1" x14ac:dyDescent="0.2">
      <c r="A3906"/>
    </row>
    <row r="3907" spans="1:1" x14ac:dyDescent="0.2">
      <c r="A3907"/>
    </row>
    <row r="3908" spans="1:1" x14ac:dyDescent="0.2">
      <c r="A3908"/>
    </row>
    <row r="3909" spans="1:1" x14ac:dyDescent="0.2">
      <c r="A3909"/>
    </row>
    <row r="3910" spans="1:1" x14ac:dyDescent="0.2">
      <c r="A3910"/>
    </row>
    <row r="3911" spans="1:1" x14ac:dyDescent="0.2">
      <c r="A3911"/>
    </row>
    <row r="3912" spans="1:1" x14ac:dyDescent="0.2">
      <c r="A3912"/>
    </row>
    <row r="3913" spans="1:1" x14ac:dyDescent="0.2">
      <c r="A3913"/>
    </row>
    <row r="3914" spans="1:1" x14ac:dyDescent="0.2">
      <c r="A3914"/>
    </row>
    <row r="3915" spans="1:1" x14ac:dyDescent="0.2">
      <c r="A3915"/>
    </row>
    <row r="3916" spans="1:1" x14ac:dyDescent="0.2">
      <c r="A3916"/>
    </row>
    <row r="3917" spans="1:1" x14ac:dyDescent="0.2">
      <c r="A3917"/>
    </row>
    <row r="3918" spans="1:1" x14ac:dyDescent="0.2">
      <c r="A3918"/>
    </row>
    <row r="3919" spans="1:1" x14ac:dyDescent="0.2">
      <c r="A3919"/>
    </row>
    <row r="3920" spans="1:1" x14ac:dyDescent="0.2">
      <c r="A3920"/>
    </row>
    <row r="3921" spans="1:1" x14ac:dyDescent="0.2">
      <c r="A3921"/>
    </row>
    <row r="3922" spans="1:1" x14ac:dyDescent="0.2">
      <c r="A3922"/>
    </row>
    <row r="3923" spans="1:1" x14ac:dyDescent="0.2">
      <c r="A3923"/>
    </row>
    <row r="3924" spans="1:1" x14ac:dyDescent="0.2">
      <c r="A3924"/>
    </row>
    <row r="3925" spans="1:1" x14ac:dyDescent="0.2">
      <c r="A3925"/>
    </row>
    <row r="3926" spans="1:1" x14ac:dyDescent="0.2">
      <c r="A3926"/>
    </row>
    <row r="3927" spans="1:1" x14ac:dyDescent="0.2">
      <c r="A3927"/>
    </row>
    <row r="3928" spans="1:1" x14ac:dyDescent="0.2">
      <c r="A3928"/>
    </row>
    <row r="3929" spans="1:1" x14ac:dyDescent="0.2">
      <c r="A3929"/>
    </row>
    <row r="3930" spans="1:1" x14ac:dyDescent="0.2">
      <c r="A3930"/>
    </row>
    <row r="3931" spans="1:1" x14ac:dyDescent="0.2">
      <c r="A3931"/>
    </row>
    <row r="3932" spans="1:1" x14ac:dyDescent="0.2">
      <c r="A3932"/>
    </row>
    <row r="3933" spans="1:1" x14ac:dyDescent="0.2">
      <c r="A3933"/>
    </row>
    <row r="3934" spans="1:1" x14ac:dyDescent="0.2">
      <c r="A3934"/>
    </row>
    <row r="3935" spans="1:1" x14ac:dyDescent="0.2">
      <c r="A3935"/>
    </row>
    <row r="3936" spans="1:1" x14ac:dyDescent="0.2">
      <c r="A3936"/>
    </row>
    <row r="3937" spans="1:1" x14ac:dyDescent="0.2">
      <c r="A3937"/>
    </row>
    <row r="3938" spans="1:1" x14ac:dyDescent="0.2">
      <c r="A3938"/>
    </row>
    <row r="3939" spans="1:1" x14ac:dyDescent="0.2">
      <c r="A3939"/>
    </row>
    <row r="3940" spans="1:1" x14ac:dyDescent="0.2">
      <c r="A3940"/>
    </row>
    <row r="3941" spans="1:1" x14ac:dyDescent="0.2">
      <c r="A3941"/>
    </row>
    <row r="3942" spans="1:1" x14ac:dyDescent="0.2">
      <c r="A3942"/>
    </row>
    <row r="3943" spans="1:1" x14ac:dyDescent="0.2">
      <c r="A3943"/>
    </row>
    <row r="3944" spans="1:1" x14ac:dyDescent="0.2">
      <c r="A3944"/>
    </row>
    <row r="3945" spans="1:1" x14ac:dyDescent="0.2">
      <c r="A3945"/>
    </row>
    <row r="3946" spans="1:1" x14ac:dyDescent="0.2">
      <c r="A3946"/>
    </row>
    <row r="3947" spans="1:1" x14ac:dyDescent="0.2">
      <c r="A3947"/>
    </row>
    <row r="3948" spans="1:1" x14ac:dyDescent="0.2">
      <c r="A3948"/>
    </row>
    <row r="3949" spans="1:1" x14ac:dyDescent="0.2">
      <c r="A3949"/>
    </row>
    <row r="3950" spans="1:1" x14ac:dyDescent="0.2">
      <c r="A3950"/>
    </row>
    <row r="3951" spans="1:1" x14ac:dyDescent="0.2">
      <c r="A3951"/>
    </row>
    <row r="3952" spans="1:1" x14ac:dyDescent="0.2">
      <c r="A3952"/>
    </row>
    <row r="3953" spans="1:1" x14ac:dyDescent="0.2">
      <c r="A3953"/>
    </row>
    <row r="3954" spans="1:1" x14ac:dyDescent="0.2">
      <c r="A3954"/>
    </row>
    <row r="3955" spans="1:1" x14ac:dyDescent="0.2">
      <c r="A3955"/>
    </row>
    <row r="3956" spans="1:1" x14ac:dyDescent="0.2">
      <c r="A3956"/>
    </row>
    <row r="3957" spans="1:1" x14ac:dyDescent="0.2">
      <c r="A3957"/>
    </row>
    <row r="3958" spans="1:1" x14ac:dyDescent="0.2">
      <c r="A3958"/>
    </row>
    <row r="3959" spans="1:1" x14ac:dyDescent="0.2">
      <c r="A3959"/>
    </row>
    <row r="3960" spans="1:1" x14ac:dyDescent="0.2">
      <c r="A3960"/>
    </row>
    <row r="3961" spans="1:1" x14ac:dyDescent="0.2">
      <c r="A3961"/>
    </row>
    <row r="3962" spans="1:1" x14ac:dyDescent="0.2">
      <c r="A3962"/>
    </row>
    <row r="3963" spans="1:1" x14ac:dyDescent="0.2">
      <c r="A3963"/>
    </row>
    <row r="3964" spans="1:1" x14ac:dyDescent="0.2">
      <c r="A3964"/>
    </row>
    <row r="3965" spans="1:1" x14ac:dyDescent="0.2">
      <c r="A3965"/>
    </row>
    <row r="3966" spans="1:1" x14ac:dyDescent="0.2">
      <c r="A3966"/>
    </row>
    <row r="3967" spans="1:1" x14ac:dyDescent="0.2">
      <c r="A3967"/>
    </row>
    <row r="3968" spans="1:1" x14ac:dyDescent="0.2">
      <c r="A3968"/>
    </row>
    <row r="3969" spans="1:1" x14ac:dyDescent="0.2">
      <c r="A3969"/>
    </row>
    <row r="3970" spans="1:1" x14ac:dyDescent="0.2">
      <c r="A3970"/>
    </row>
    <row r="3971" spans="1:1" x14ac:dyDescent="0.2">
      <c r="A3971"/>
    </row>
    <row r="3972" spans="1:1" x14ac:dyDescent="0.2">
      <c r="A3972"/>
    </row>
    <row r="3973" spans="1:1" x14ac:dyDescent="0.2">
      <c r="A3973"/>
    </row>
    <row r="3974" spans="1:1" x14ac:dyDescent="0.2">
      <c r="A3974"/>
    </row>
    <row r="3975" spans="1:1" x14ac:dyDescent="0.2">
      <c r="A3975"/>
    </row>
    <row r="3976" spans="1:1" x14ac:dyDescent="0.2">
      <c r="A3976"/>
    </row>
    <row r="3977" spans="1:1" x14ac:dyDescent="0.2">
      <c r="A3977"/>
    </row>
    <row r="3978" spans="1:1" x14ac:dyDescent="0.2">
      <c r="A3978"/>
    </row>
    <row r="3979" spans="1:1" x14ac:dyDescent="0.2">
      <c r="A3979"/>
    </row>
    <row r="3980" spans="1:1" x14ac:dyDescent="0.2">
      <c r="A3980"/>
    </row>
    <row r="3981" spans="1:1" x14ac:dyDescent="0.2">
      <c r="A3981"/>
    </row>
    <row r="3982" spans="1:1" x14ac:dyDescent="0.2">
      <c r="A3982"/>
    </row>
    <row r="3983" spans="1:1" x14ac:dyDescent="0.2">
      <c r="A3983"/>
    </row>
    <row r="3984" spans="1:1" x14ac:dyDescent="0.2">
      <c r="A3984"/>
    </row>
    <row r="3985" spans="1:1" x14ac:dyDescent="0.2">
      <c r="A3985"/>
    </row>
    <row r="3986" spans="1:1" x14ac:dyDescent="0.2">
      <c r="A3986"/>
    </row>
    <row r="3987" spans="1:1" x14ac:dyDescent="0.2">
      <c r="A3987"/>
    </row>
    <row r="3988" spans="1:1" x14ac:dyDescent="0.2">
      <c r="A3988"/>
    </row>
    <row r="3989" spans="1:1" x14ac:dyDescent="0.2">
      <c r="A3989"/>
    </row>
    <row r="3990" spans="1:1" x14ac:dyDescent="0.2">
      <c r="A3990"/>
    </row>
    <row r="3991" spans="1:1" x14ac:dyDescent="0.2">
      <c r="A3991"/>
    </row>
    <row r="3992" spans="1:1" x14ac:dyDescent="0.2">
      <c r="A3992"/>
    </row>
    <row r="3993" spans="1:1" x14ac:dyDescent="0.2">
      <c r="A3993"/>
    </row>
    <row r="3994" spans="1:1" x14ac:dyDescent="0.2">
      <c r="A3994"/>
    </row>
    <row r="3995" spans="1:1" x14ac:dyDescent="0.2">
      <c r="A3995"/>
    </row>
    <row r="3996" spans="1:1" x14ac:dyDescent="0.2">
      <c r="A3996"/>
    </row>
    <row r="3997" spans="1:1" x14ac:dyDescent="0.2">
      <c r="A3997"/>
    </row>
    <row r="3998" spans="1:1" x14ac:dyDescent="0.2">
      <c r="A3998"/>
    </row>
    <row r="3999" spans="1:1" x14ac:dyDescent="0.2">
      <c r="A3999"/>
    </row>
    <row r="4000" spans="1:1" x14ac:dyDescent="0.2">
      <c r="A4000"/>
    </row>
    <row r="4001" spans="1:1" x14ac:dyDescent="0.2">
      <c r="A4001"/>
    </row>
    <row r="4002" spans="1:1" x14ac:dyDescent="0.2">
      <c r="A4002"/>
    </row>
    <row r="4003" spans="1:1" x14ac:dyDescent="0.2">
      <c r="A4003"/>
    </row>
    <row r="4004" spans="1:1" x14ac:dyDescent="0.2">
      <c r="A4004"/>
    </row>
    <row r="4005" spans="1:1" x14ac:dyDescent="0.2">
      <c r="A4005"/>
    </row>
    <row r="4006" spans="1:1" x14ac:dyDescent="0.2">
      <c r="A4006"/>
    </row>
    <row r="4007" spans="1:1" x14ac:dyDescent="0.2">
      <c r="A4007"/>
    </row>
    <row r="4008" spans="1:1" x14ac:dyDescent="0.2">
      <c r="A4008"/>
    </row>
    <row r="4009" spans="1:1" x14ac:dyDescent="0.2">
      <c r="A4009"/>
    </row>
    <row r="4010" spans="1:1" x14ac:dyDescent="0.2">
      <c r="A4010"/>
    </row>
    <row r="4011" spans="1:1" x14ac:dyDescent="0.2">
      <c r="A4011"/>
    </row>
    <row r="4012" spans="1:1" x14ac:dyDescent="0.2">
      <c r="A4012"/>
    </row>
    <row r="4013" spans="1:1" x14ac:dyDescent="0.2">
      <c r="A4013"/>
    </row>
    <row r="4014" spans="1:1" x14ac:dyDescent="0.2">
      <c r="A4014"/>
    </row>
    <row r="4015" spans="1:1" x14ac:dyDescent="0.2">
      <c r="A4015"/>
    </row>
    <row r="4016" spans="1:1" x14ac:dyDescent="0.2">
      <c r="A4016"/>
    </row>
    <row r="4017" spans="1:1" x14ac:dyDescent="0.2">
      <c r="A4017"/>
    </row>
    <row r="4018" spans="1:1" x14ac:dyDescent="0.2">
      <c r="A4018"/>
    </row>
    <row r="4019" spans="1:1" x14ac:dyDescent="0.2">
      <c r="A4019"/>
    </row>
    <row r="4020" spans="1:1" x14ac:dyDescent="0.2">
      <c r="A4020"/>
    </row>
    <row r="4021" spans="1:1" x14ac:dyDescent="0.2">
      <c r="A4021"/>
    </row>
    <row r="4022" spans="1:1" x14ac:dyDescent="0.2">
      <c r="A4022"/>
    </row>
    <row r="4023" spans="1:1" x14ac:dyDescent="0.2">
      <c r="A4023"/>
    </row>
    <row r="4024" spans="1:1" x14ac:dyDescent="0.2">
      <c r="A4024"/>
    </row>
    <row r="4025" spans="1:1" x14ac:dyDescent="0.2">
      <c r="A4025"/>
    </row>
    <row r="4026" spans="1:1" x14ac:dyDescent="0.2">
      <c r="A4026"/>
    </row>
    <row r="4027" spans="1:1" x14ac:dyDescent="0.2">
      <c r="A4027"/>
    </row>
    <row r="4028" spans="1:1" x14ac:dyDescent="0.2">
      <c r="A4028"/>
    </row>
    <row r="4029" spans="1:1" x14ac:dyDescent="0.2">
      <c r="A4029"/>
    </row>
    <row r="4030" spans="1:1" x14ac:dyDescent="0.2">
      <c r="A4030"/>
    </row>
    <row r="4031" spans="1:1" x14ac:dyDescent="0.2">
      <c r="A4031"/>
    </row>
    <row r="4032" spans="1:1" x14ac:dyDescent="0.2">
      <c r="A4032"/>
    </row>
    <row r="4033" spans="1:1" x14ac:dyDescent="0.2">
      <c r="A4033"/>
    </row>
    <row r="4034" spans="1:1" x14ac:dyDescent="0.2">
      <c r="A4034"/>
    </row>
    <row r="4035" spans="1:1" x14ac:dyDescent="0.2">
      <c r="A4035"/>
    </row>
    <row r="4036" spans="1:1" x14ac:dyDescent="0.2">
      <c r="A4036"/>
    </row>
    <row r="4037" spans="1:1" x14ac:dyDescent="0.2">
      <c r="A4037"/>
    </row>
    <row r="4038" spans="1:1" x14ac:dyDescent="0.2">
      <c r="A4038"/>
    </row>
    <row r="4039" spans="1:1" x14ac:dyDescent="0.2">
      <c r="A4039"/>
    </row>
    <row r="4040" spans="1:1" x14ac:dyDescent="0.2">
      <c r="A4040"/>
    </row>
    <row r="4041" spans="1:1" x14ac:dyDescent="0.2">
      <c r="A4041"/>
    </row>
    <row r="4042" spans="1:1" x14ac:dyDescent="0.2">
      <c r="A4042"/>
    </row>
    <row r="4043" spans="1:1" x14ac:dyDescent="0.2">
      <c r="A4043"/>
    </row>
    <row r="4044" spans="1:1" x14ac:dyDescent="0.2">
      <c r="A4044"/>
    </row>
    <row r="4045" spans="1:1" x14ac:dyDescent="0.2">
      <c r="A4045"/>
    </row>
    <row r="4046" spans="1:1" x14ac:dyDescent="0.2">
      <c r="A4046"/>
    </row>
    <row r="4047" spans="1:1" x14ac:dyDescent="0.2">
      <c r="A4047"/>
    </row>
    <row r="4048" spans="1:1" x14ac:dyDescent="0.2">
      <c r="A4048"/>
    </row>
    <row r="4049" spans="1:1" x14ac:dyDescent="0.2">
      <c r="A4049"/>
    </row>
    <row r="4050" spans="1:1" x14ac:dyDescent="0.2">
      <c r="A4050"/>
    </row>
    <row r="4051" spans="1:1" x14ac:dyDescent="0.2">
      <c r="A4051"/>
    </row>
    <row r="4052" spans="1:1" x14ac:dyDescent="0.2">
      <c r="A4052"/>
    </row>
    <row r="4053" spans="1:1" x14ac:dyDescent="0.2">
      <c r="A4053"/>
    </row>
    <row r="4054" spans="1:1" x14ac:dyDescent="0.2">
      <c r="A4054"/>
    </row>
    <row r="4055" spans="1:1" x14ac:dyDescent="0.2">
      <c r="A4055"/>
    </row>
    <row r="4056" spans="1:1" x14ac:dyDescent="0.2">
      <c r="A4056"/>
    </row>
    <row r="4057" spans="1:1" x14ac:dyDescent="0.2">
      <c r="A4057"/>
    </row>
    <row r="4058" spans="1:1" x14ac:dyDescent="0.2">
      <c r="A4058"/>
    </row>
    <row r="4059" spans="1:1" x14ac:dyDescent="0.2">
      <c r="A4059"/>
    </row>
    <row r="4060" spans="1:1" x14ac:dyDescent="0.2">
      <c r="A4060"/>
    </row>
    <row r="4061" spans="1:1" x14ac:dyDescent="0.2">
      <c r="A4061"/>
    </row>
    <row r="4062" spans="1:1" x14ac:dyDescent="0.2">
      <c r="A4062"/>
    </row>
    <row r="4063" spans="1:1" x14ac:dyDescent="0.2">
      <c r="A4063"/>
    </row>
    <row r="4064" spans="1:1" x14ac:dyDescent="0.2">
      <c r="A4064"/>
    </row>
    <row r="4065" spans="1:1" x14ac:dyDescent="0.2">
      <c r="A4065"/>
    </row>
    <row r="4066" spans="1:1" x14ac:dyDescent="0.2">
      <c r="A4066"/>
    </row>
    <row r="4067" spans="1:1" x14ac:dyDescent="0.2">
      <c r="A4067"/>
    </row>
    <row r="4068" spans="1:1" x14ac:dyDescent="0.2">
      <c r="A4068"/>
    </row>
    <row r="4069" spans="1:1" x14ac:dyDescent="0.2">
      <c r="A4069"/>
    </row>
    <row r="4070" spans="1:1" x14ac:dyDescent="0.2">
      <c r="A4070"/>
    </row>
    <row r="4071" spans="1:1" x14ac:dyDescent="0.2">
      <c r="A4071"/>
    </row>
    <row r="4072" spans="1:1" x14ac:dyDescent="0.2">
      <c r="A4072"/>
    </row>
    <row r="4073" spans="1:1" x14ac:dyDescent="0.2">
      <c r="A4073"/>
    </row>
    <row r="4074" spans="1:1" x14ac:dyDescent="0.2">
      <c r="A4074"/>
    </row>
    <row r="4075" spans="1:1" x14ac:dyDescent="0.2">
      <c r="A4075"/>
    </row>
    <row r="4076" spans="1:1" x14ac:dyDescent="0.2">
      <c r="A4076"/>
    </row>
    <row r="4077" spans="1:1" x14ac:dyDescent="0.2">
      <c r="A4077"/>
    </row>
    <row r="4078" spans="1:1" x14ac:dyDescent="0.2">
      <c r="A4078"/>
    </row>
    <row r="4079" spans="1:1" x14ac:dyDescent="0.2">
      <c r="A4079"/>
    </row>
    <row r="4080" spans="1:1" x14ac:dyDescent="0.2">
      <c r="A4080"/>
    </row>
    <row r="4081" spans="1:1" x14ac:dyDescent="0.2">
      <c r="A4081"/>
    </row>
    <row r="4082" spans="1:1" x14ac:dyDescent="0.2">
      <c r="A4082"/>
    </row>
    <row r="4083" spans="1:1" x14ac:dyDescent="0.2">
      <c r="A4083"/>
    </row>
    <row r="4084" spans="1:1" x14ac:dyDescent="0.2">
      <c r="A4084"/>
    </row>
    <row r="4085" spans="1:1" x14ac:dyDescent="0.2">
      <c r="A4085"/>
    </row>
    <row r="4086" spans="1:1" x14ac:dyDescent="0.2">
      <c r="A4086"/>
    </row>
    <row r="4087" spans="1:1" x14ac:dyDescent="0.2">
      <c r="A4087"/>
    </row>
    <row r="4088" spans="1:1" x14ac:dyDescent="0.2">
      <c r="A4088"/>
    </row>
    <row r="4089" spans="1:1" x14ac:dyDescent="0.2">
      <c r="A4089"/>
    </row>
    <row r="4090" spans="1:1" x14ac:dyDescent="0.2">
      <c r="A4090"/>
    </row>
    <row r="4091" spans="1:1" x14ac:dyDescent="0.2">
      <c r="A4091"/>
    </row>
    <row r="4092" spans="1:1" x14ac:dyDescent="0.2">
      <c r="A4092"/>
    </row>
    <row r="4093" spans="1:1" x14ac:dyDescent="0.2">
      <c r="A4093"/>
    </row>
    <row r="4094" spans="1:1" x14ac:dyDescent="0.2">
      <c r="A4094"/>
    </row>
    <row r="4095" spans="1:1" x14ac:dyDescent="0.2">
      <c r="A4095"/>
    </row>
    <row r="4096" spans="1:1" x14ac:dyDescent="0.2">
      <c r="A4096"/>
    </row>
    <row r="4097" spans="1:1" x14ac:dyDescent="0.2">
      <c r="A4097"/>
    </row>
    <row r="4098" spans="1:1" x14ac:dyDescent="0.2">
      <c r="A4098"/>
    </row>
    <row r="4099" spans="1:1" x14ac:dyDescent="0.2">
      <c r="A4099"/>
    </row>
    <row r="4100" spans="1:1" x14ac:dyDescent="0.2">
      <c r="A4100"/>
    </row>
    <row r="4101" spans="1:1" x14ac:dyDescent="0.2">
      <c r="A4101"/>
    </row>
    <row r="4102" spans="1:1" x14ac:dyDescent="0.2">
      <c r="A4102"/>
    </row>
    <row r="4103" spans="1:1" x14ac:dyDescent="0.2">
      <c r="A4103"/>
    </row>
    <row r="4104" spans="1:1" x14ac:dyDescent="0.2">
      <c r="A4104"/>
    </row>
    <row r="4105" spans="1:1" x14ac:dyDescent="0.2">
      <c r="A4105"/>
    </row>
    <row r="4106" spans="1:1" x14ac:dyDescent="0.2">
      <c r="A4106"/>
    </row>
    <row r="4107" spans="1:1" x14ac:dyDescent="0.2">
      <c r="A4107"/>
    </row>
    <row r="4108" spans="1:1" x14ac:dyDescent="0.2">
      <c r="A4108"/>
    </row>
    <row r="4109" spans="1:1" x14ac:dyDescent="0.2">
      <c r="A4109"/>
    </row>
    <row r="4110" spans="1:1" x14ac:dyDescent="0.2">
      <c r="A4110"/>
    </row>
    <row r="4111" spans="1:1" x14ac:dyDescent="0.2">
      <c r="A4111"/>
    </row>
    <row r="4112" spans="1:1" x14ac:dyDescent="0.2">
      <c r="A4112"/>
    </row>
    <row r="4113" spans="1:1" x14ac:dyDescent="0.2">
      <c r="A4113"/>
    </row>
    <row r="4114" spans="1:1" x14ac:dyDescent="0.2">
      <c r="A4114"/>
    </row>
    <row r="4115" spans="1:1" x14ac:dyDescent="0.2">
      <c r="A4115"/>
    </row>
    <row r="4116" spans="1:1" x14ac:dyDescent="0.2">
      <c r="A4116"/>
    </row>
    <row r="4117" spans="1:1" x14ac:dyDescent="0.2">
      <c r="A4117"/>
    </row>
    <row r="4118" spans="1:1" x14ac:dyDescent="0.2">
      <c r="A4118"/>
    </row>
    <row r="4119" spans="1:1" x14ac:dyDescent="0.2">
      <c r="A4119"/>
    </row>
    <row r="4120" spans="1:1" x14ac:dyDescent="0.2">
      <c r="A4120"/>
    </row>
    <row r="4121" spans="1:1" x14ac:dyDescent="0.2">
      <c r="A4121"/>
    </row>
    <row r="4122" spans="1:1" x14ac:dyDescent="0.2">
      <c r="A4122"/>
    </row>
    <row r="4123" spans="1:1" x14ac:dyDescent="0.2">
      <c r="A4123"/>
    </row>
    <row r="4124" spans="1:1" x14ac:dyDescent="0.2">
      <c r="A4124"/>
    </row>
    <row r="4125" spans="1:1" x14ac:dyDescent="0.2">
      <c r="A4125"/>
    </row>
    <row r="4126" spans="1:1" x14ac:dyDescent="0.2">
      <c r="A4126"/>
    </row>
    <row r="4127" spans="1:1" x14ac:dyDescent="0.2">
      <c r="A4127"/>
    </row>
    <row r="4128" spans="1:1" x14ac:dyDescent="0.2">
      <c r="A4128"/>
    </row>
    <row r="4129" spans="1:1" x14ac:dyDescent="0.2">
      <c r="A4129"/>
    </row>
    <row r="4130" spans="1:1" x14ac:dyDescent="0.2">
      <c r="A4130"/>
    </row>
    <row r="4131" spans="1:1" x14ac:dyDescent="0.2">
      <c r="A4131"/>
    </row>
    <row r="4132" spans="1:1" x14ac:dyDescent="0.2">
      <c r="A4132"/>
    </row>
    <row r="4133" spans="1:1" x14ac:dyDescent="0.2">
      <c r="A4133"/>
    </row>
    <row r="4134" spans="1:1" x14ac:dyDescent="0.2">
      <c r="A4134"/>
    </row>
    <row r="4135" spans="1:1" x14ac:dyDescent="0.2">
      <c r="A4135"/>
    </row>
    <row r="4136" spans="1:1" x14ac:dyDescent="0.2">
      <c r="A4136"/>
    </row>
    <row r="4137" spans="1:1" x14ac:dyDescent="0.2">
      <c r="A4137"/>
    </row>
    <row r="4138" spans="1:1" x14ac:dyDescent="0.2">
      <c r="A4138"/>
    </row>
    <row r="4139" spans="1:1" x14ac:dyDescent="0.2">
      <c r="A4139"/>
    </row>
    <row r="4140" spans="1:1" x14ac:dyDescent="0.2">
      <c r="A4140"/>
    </row>
    <row r="4141" spans="1:1" x14ac:dyDescent="0.2">
      <c r="A4141"/>
    </row>
    <row r="4142" spans="1:1" x14ac:dyDescent="0.2">
      <c r="A4142"/>
    </row>
    <row r="4143" spans="1:1" x14ac:dyDescent="0.2">
      <c r="A4143"/>
    </row>
    <row r="4144" spans="1:1" x14ac:dyDescent="0.2">
      <c r="A4144"/>
    </row>
    <row r="4145" spans="1:1" x14ac:dyDescent="0.2">
      <c r="A4145"/>
    </row>
    <row r="4146" spans="1:1" x14ac:dyDescent="0.2">
      <c r="A4146"/>
    </row>
    <row r="4147" spans="1:1" x14ac:dyDescent="0.2">
      <c r="A4147"/>
    </row>
    <row r="4148" spans="1:1" x14ac:dyDescent="0.2">
      <c r="A4148"/>
    </row>
    <row r="4149" spans="1:1" x14ac:dyDescent="0.2">
      <c r="A4149"/>
    </row>
    <row r="4150" spans="1:1" x14ac:dyDescent="0.2">
      <c r="A4150"/>
    </row>
    <row r="4151" spans="1:1" x14ac:dyDescent="0.2">
      <c r="A4151"/>
    </row>
    <row r="4152" spans="1:1" x14ac:dyDescent="0.2">
      <c r="A4152"/>
    </row>
    <row r="4153" spans="1:1" x14ac:dyDescent="0.2">
      <c r="A4153"/>
    </row>
    <row r="4154" spans="1:1" x14ac:dyDescent="0.2">
      <c r="A4154"/>
    </row>
    <row r="4155" spans="1:1" x14ac:dyDescent="0.2">
      <c r="A4155"/>
    </row>
    <row r="4156" spans="1:1" x14ac:dyDescent="0.2">
      <c r="A4156"/>
    </row>
    <row r="4157" spans="1:1" x14ac:dyDescent="0.2">
      <c r="A4157"/>
    </row>
    <row r="4158" spans="1:1" x14ac:dyDescent="0.2">
      <c r="A4158"/>
    </row>
    <row r="4159" spans="1:1" x14ac:dyDescent="0.2">
      <c r="A4159"/>
    </row>
    <row r="4160" spans="1:1" x14ac:dyDescent="0.2">
      <c r="A4160"/>
    </row>
    <row r="4161" spans="1:1" x14ac:dyDescent="0.2">
      <c r="A4161"/>
    </row>
    <row r="4162" spans="1:1" x14ac:dyDescent="0.2">
      <c r="A4162"/>
    </row>
    <row r="4163" spans="1:1" x14ac:dyDescent="0.2">
      <c r="A4163"/>
    </row>
    <row r="4164" spans="1:1" x14ac:dyDescent="0.2">
      <c r="A4164"/>
    </row>
    <row r="4165" spans="1:1" x14ac:dyDescent="0.2">
      <c r="A4165"/>
    </row>
    <row r="4166" spans="1:1" x14ac:dyDescent="0.2">
      <c r="A4166"/>
    </row>
    <row r="4167" spans="1:1" x14ac:dyDescent="0.2">
      <c r="A4167"/>
    </row>
    <row r="4168" spans="1:1" x14ac:dyDescent="0.2">
      <c r="A4168"/>
    </row>
    <row r="4169" spans="1:1" x14ac:dyDescent="0.2">
      <c r="A4169"/>
    </row>
    <row r="4170" spans="1:1" x14ac:dyDescent="0.2">
      <c r="A4170"/>
    </row>
    <row r="4171" spans="1:1" x14ac:dyDescent="0.2">
      <c r="A4171"/>
    </row>
    <row r="4172" spans="1:1" x14ac:dyDescent="0.2">
      <c r="A4172"/>
    </row>
    <row r="4173" spans="1:1" x14ac:dyDescent="0.2">
      <c r="A4173"/>
    </row>
    <row r="4174" spans="1:1" x14ac:dyDescent="0.2">
      <c r="A4174"/>
    </row>
    <row r="4175" spans="1:1" x14ac:dyDescent="0.2">
      <c r="A4175"/>
    </row>
    <row r="4176" spans="1:1" x14ac:dyDescent="0.2">
      <c r="A4176"/>
    </row>
    <row r="4177" spans="1:1" x14ac:dyDescent="0.2">
      <c r="A4177"/>
    </row>
    <row r="4178" spans="1:1" x14ac:dyDescent="0.2">
      <c r="A4178"/>
    </row>
    <row r="4179" spans="1:1" x14ac:dyDescent="0.2">
      <c r="A4179"/>
    </row>
    <row r="4180" spans="1:1" x14ac:dyDescent="0.2">
      <c r="A4180"/>
    </row>
    <row r="4181" spans="1:1" x14ac:dyDescent="0.2">
      <c r="A4181"/>
    </row>
    <row r="4182" spans="1:1" x14ac:dyDescent="0.2">
      <c r="A4182"/>
    </row>
    <row r="4183" spans="1:1" x14ac:dyDescent="0.2">
      <c r="A4183"/>
    </row>
    <row r="4184" spans="1:1" x14ac:dyDescent="0.2">
      <c r="A4184"/>
    </row>
    <row r="4185" spans="1:1" x14ac:dyDescent="0.2">
      <c r="A4185"/>
    </row>
    <row r="4186" spans="1:1" x14ac:dyDescent="0.2">
      <c r="A4186"/>
    </row>
    <row r="4187" spans="1:1" x14ac:dyDescent="0.2">
      <c r="A4187"/>
    </row>
    <row r="4188" spans="1:1" x14ac:dyDescent="0.2">
      <c r="A4188"/>
    </row>
    <row r="4189" spans="1:1" x14ac:dyDescent="0.2">
      <c r="A4189"/>
    </row>
    <row r="4190" spans="1:1" x14ac:dyDescent="0.2">
      <c r="A4190"/>
    </row>
    <row r="4191" spans="1:1" x14ac:dyDescent="0.2">
      <c r="A4191"/>
    </row>
    <row r="4192" spans="1:1" x14ac:dyDescent="0.2">
      <c r="A4192"/>
    </row>
    <row r="4193" spans="1:1" x14ac:dyDescent="0.2">
      <c r="A4193"/>
    </row>
    <row r="4194" spans="1:1" x14ac:dyDescent="0.2">
      <c r="A4194"/>
    </row>
    <row r="4195" spans="1:1" x14ac:dyDescent="0.2">
      <c r="A4195"/>
    </row>
    <row r="4196" spans="1:1" x14ac:dyDescent="0.2">
      <c r="A4196"/>
    </row>
    <row r="4197" spans="1:1" x14ac:dyDescent="0.2">
      <c r="A4197"/>
    </row>
    <row r="4198" spans="1:1" x14ac:dyDescent="0.2">
      <c r="A4198"/>
    </row>
    <row r="4199" spans="1:1" x14ac:dyDescent="0.2">
      <c r="A4199"/>
    </row>
    <row r="4200" spans="1:1" x14ac:dyDescent="0.2">
      <c r="A4200"/>
    </row>
    <row r="4201" spans="1:1" x14ac:dyDescent="0.2">
      <c r="A4201"/>
    </row>
    <row r="4202" spans="1:1" x14ac:dyDescent="0.2">
      <c r="A4202"/>
    </row>
    <row r="4203" spans="1:1" x14ac:dyDescent="0.2">
      <c r="A4203"/>
    </row>
    <row r="4204" spans="1:1" x14ac:dyDescent="0.2">
      <c r="A4204"/>
    </row>
    <row r="4205" spans="1:1" x14ac:dyDescent="0.2">
      <c r="A4205"/>
    </row>
    <row r="4206" spans="1:1" x14ac:dyDescent="0.2">
      <c r="A4206"/>
    </row>
    <row r="4207" spans="1:1" x14ac:dyDescent="0.2">
      <c r="A4207"/>
    </row>
    <row r="4208" spans="1:1" x14ac:dyDescent="0.2">
      <c r="A4208"/>
    </row>
    <row r="4209" spans="1:1" x14ac:dyDescent="0.2">
      <c r="A4209"/>
    </row>
    <row r="4210" spans="1:1" x14ac:dyDescent="0.2">
      <c r="A4210"/>
    </row>
    <row r="4211" spans="1:1" x14ac:dyDescent="0.2">
      <c r="A4211"/>
    </row>
    <row r="4212" spans="1:1" x14ac:dyDescent="0.2">
      <c r="A4212"/>
    </row>
    <row r="4213" spans="1:1" x14ac:dyDescent="0.2">
      <c r="A4213"/>
    </row>
    <row r="4214" spans="1:1" x14ac:dyDescent="0.2">
      <c r="A4214"/>
    </row>
    <row r="4215" spans="1:1" x14ac:dyDescent="0.2">
      <c r="A4215"/>
    </row>
    <row r="4216" spans="1:1" x14ac:dyDescent="0.2">
      <c r="A4216"/>
    </row>
    <row r="4217" spans="1:1" x14ac:dyDescent="0.2">
      <c r="A4217"/>
    </row>
    <row r="4218" spans="1:1" x14ac:dyDescent="0.2">
      <c r="A4218"/>
    </row>
    <row r="4219" spans="1:1" x14ac:dyDescent="0.2">
      <c r="A4219"/>
    </row>
    <row r="4220" spans="1:1" x14ac:dyDescent="0.2">
      <c r="A4220"/>
    </row>
    <row r="4221" spans="1:1" x14ac:dyDescent="0.2">
      <c r="A4221"/>
    </row>
    <row r="4222" spans="1:1" x14ac:dyDescent="0.2">
      <c r="A4222"/>
    </row>
    <row r="4223" spans="1:1" x14ac:dyDescent="0.2">
      <c r="A4223"/>
    </row>
    <row r="4224" spans="1:1" x14ac:dyDescent="0.2">
      <c r="A4224"/>
    </row>
    <row r="4225" spans="1:1" x14ac:dyDescent="0.2">
      <c r="A4225"/>
    </row>
    <row r="4226" spans="1:1" x14ac:dyDescent="0.2">
      <c r="A4226"/>
    </row>
    <row r="4227" spans="1:1" x14ac:dyDescent="0.2">
      <c r="A4227"/>
    </row>
    <row r="4228" spans="1:1" x14ac:dyDescent="0.2">
      <c r="A4228"/>
    </row>
    <row r="4229" spans="1:1" x14ac:dyDescent="0.2">
      <c r="A4229"/>
    </row>
    <row r="4230" spans="1:1" x14ac:dyDescent="0.2">
      <c r="A4230"/>
    </row>
    <row r="4231" spans="1:1" x14ac:dyDescent="0.2">
      <c r="A4231"/>
    </row>
    <row r="4232" spans="1:1" x14ac:dyDescent="0.2">
      <c r="A4232"/>
    </row>
    <row r="4233" spans="1:1" x14ac:dyDescent="0.2">
      <c r="A4233"/>
    </row>
    <row r="4234" spans="1:1" x14ac:dyDescent="0.2">
      <c r="A4234"/>
    </row>
    <row r="4235" spans="1:1" x14ac:dyDescent="0.2">
      <c r="A4235"/>
    </row>
    <row r="4236" spans="1:1" x14ac:dyDescent="0.2">
      <c r="A4236"/>
    </row>
    <row r="4237" spans="1:1" x14ac:dyDescent="0.2">
      <c r="A4237"/>
    </row>
    <row r="4238" spans="1:1" x14ac:dyDescent="0.2">
      <c r="A4238"/>
    </row>
    <row r="4239" spans="1:1" x14ac:dyDescent="0.2">
      <c r="A4239"/>
    </row>
    <row r="4240" spans="1:1" x14ac:dyDescent="0.2">
      <c r="A4240"/>
    </row>
    <row r="4241" spans="1:1" x14ac:dyDescent="0.2">
      <c r="A4241"/>
    </row>
    <row r="4242" spans="1:1" x14ac:dyDescent="0.2">
      <c r="A4242"/>
    </row>
    <row r="4243" spans="1:1" x14ac:dyDescent="0.2">
      <c r="A4243"/>
    </row>
    <row r="4244" spans="1:1" x14ac:dyDescent="0.2">
      <c r="A4244"/>
    </row>
    <row r="4245" spans="1:1" x14ac:dyDescent="0.2">
      <c r="A4245"/>
    </row>
    <row r="4246" spans="1:1" x14ac:dyDescent="0.2">
      <c r="A4246"/>
    </row>
    <row r="4247" spans="1:1" x14ac:dyDescent="0.2">
      <c r="A4247"/>
    </row>
    <row r="4248" spans="1:1" x14ac:dyDescent="0.2">
      <c r="A4248"/>
    </row>
    <row r="4249" spans="1:1" x14ac:dyDescent="0.2">
      <c r="A4249"/>
    </row>
    <row r="4250" spans="1:1" x14ac:dyDescent="0.2">
      <c r="A4250"/>
    </row>
    <row r="4251" spans="1:1" x14ac:dyDescent="0.2">
      <c r="A4251"/>
    </row>
    <row r="4252" spans="1:1" x14ac:dyDescent="0.2">
      <c r="A4252"/>
    </row>
    <row r="4253" spans="1:1" x14ac:dyDescent="0.2">
      <c r="A4253"/>
    </row>
    <row r="4254" spans="1:1" x14ac:dyDescent="0.2">
      <c r="A4254"/>
    </row>
    <row r="4255" spans="1:1" x14ac:dyDescent="0.2">
      <c r="A4255"/>
    </row>
    <row r="4256" spans="1:1" x14ac:dyDescent="0.2">
      <c r="A4256"/>
    </row>
    <row r="4257" spans="1:1" x14ac:dyDescent="0.2">
      <c r="A4257"/>
    </row>
    <row r="4258" spans="1:1" x14ac:dyDescent="0.2">
      <c r="A4258"/>
    </row>
    <row r="4259" spans="1:1" x14ac:dyDescent="0.2">
      <c r="A4259"/>
    </row>
    <row r="4260" spans="1:1" x14ac:dyDescent="0.2">
      <c r="A4260"/>
    </row>
    <row r="4261" spans="1:1" x14ac:dyDescent="0.2">
      <c r="A4261"/>
    </row>
    <row r="4262" spans="1:1" x14ac:dyDescent="0.2">
      <c r="A4262"/>
    </row>
    <row r="4263" spans="1:1" x14ac:dyDescent="0.2">
      <c r="A4263"/>
    </row>
    <row r="4264" spans="1:1" x14ac:dyDescent="0.2">
      <c r="A4264"/>
    </row>
    <row r="4265" spans="1:1" x14ac:dyDescent="0.2">
      <c r="A4265"/>
    </row>
    <row r="4266" spans="1:1" x14ac:dyDescent="0.2">
      <c r="A4266"/>
    </row>
    <row r="4267" spans="1:1" x14ac:dyDescent="0.2">
      <c r="A4267"/>
    </row>
    <row r="4268" spans="1:1" x14ac:dyDescent="0.2">
      <c r="A4268"/>
    </row>
    <row r="4269" spans="1:1" x14ac:dyDescent="0.2">
      <c r="A4269"/>
    </row>
    <row r="4270" spans="1:1" x14ac:dyDescent="0.2">
      <c r="A4270"/>
    </row>
    <row r="4271" spans="1:1" x14ac:dyDescent="0.2">
      <c r="A4271"/>
    </row>
    <row r="4272" spans="1:1" x14ac:dyDescent="0.2">
      <c r="A4272"/>
    </row>
    <row r="4273" spans="1:1" x14ac:dyDescent="0.2">
      <c r="A4273"/>
    </row>
    <row r="4274" spans="1:1" x14ac:dyDescent="0.2">
      <c r="A4274"/>
    </row>
    <row r="4275" spans="1:1" x14ac:dyDescent="0.2">
      <c r="A4275"/>
    </row>
    <row r="4276" spans="1:1" x14ac:dyDescent="0.2">
      <c r="A4276"/>
    </row>
    <row r="4277" spans="1:1" x14ac:dyDescent="0.2">
      <c r="A4277"/>
    </row>
    <row r="4278" spans="1:1" x14ac:dyDescent="0.2">
      <c r="A4278"/>
    </row>
    <row r="4279" spans="1:1" x14ac:dyDescent="0.2">
      <c r="A4279"/>
    </row>
    <row r="4280" spans="1:1" x14ac:dyDescent="0.2">
      <c r="A4280"/>
    </row>
    <row r="4281" spans="1:1" x14ac:dyDescent="0.2">
      <c r="A4281"/>
    </row>
    <row r="4282" spans="1:1" x14ac:dyDescent="0.2">
      <c r="A4282"/>
    </row>
    <row r="4283" spans="1:1" x14ac:dyDescent="0.2">
      <c r="A4283"/>
    </row>
    <row r="4284" spans="1:1" x14ac:dyDescent="0.2">
      <c r="A4284"/>
    </row>
    <row r="4285" spans="1:1" x14ac:dyDescent="0.2">
      <c r="A4285"/>
    </row>
    <row r="4286" spans="1:1" x14ac:dyDescent="0.2">
      <c r="A4286"/>
    </row>
    <row r="4287" spans="1:1" x14ac:dyDescent="0.2">
      <c r="A4287"/>
    </row>
    <row r="4288" spans="1:1" x14ac:dyDescent="0.2">
      <c r="A4288"/>
    </row>
    <row r="4289" spans="1:1" x14ac:dyDescent="0.2">
      <c r="A4289"/>
    </row>
    <row r="4290" spans="1:1" x14ac:dyDescent="0.2">
      <c r="A4290"/>
    </row>
    <row r="4291" spans="1:1" x14ac:dyDescent="0.2">
      <c r="A4291"/>
    </row>
    <row r="4292" spans="1:1" x14ac:dyDescent="0.2">
      <c r="A4292"/>
    </row>
    <row r="4293" spans="1:1" x14ac:dyDescent="0.2">
      <c r="A4293"/>
    </row>
    <row r="4294" spans="1:1" x14ac:dyDescent="0.2">
      <c r="A4294"/>
    </row>
    <row r="4295" spans="1:1" x14ac:dyDescent="0.2">
      <c r="A4295"/>
    </row>
    <row r="4296" spans="1:1" x14ac:dyDescent="0.2">
      <c r="A4296"/>
    </row>
    <row r="4297" spans="1:1" x14ac:dyDescent="0.2">
      <c r="A4297"/>
    </row>
    <row r="4298" spans="1:1" x14ac:dyDescent="0.2">
      <c r="A4298"/>
    </row>
    <row r="4299" spans="1:1" x14ac:dyDescent="0.2">
      <c r="A4299"/>
    </row>
    <row r="4300" spans="1:1" x14ac:dyDescent="0.2">
      <c r="A4300"/>
    </row>
    <row r="4301" spans="1:1" x14ac:dyDescent="0.2">
      <c r="A4301"/>
    </row>
    <row r="4302" spans="1:1" x14ac:dyDescent="0.2">
      <c r="A4302"/>
    </row>
    <row r="4303" spans="1:1" x14ac:dyDescent="0.2">
      <c r="A4303"/>
    </row>
    <row r="4304" spans="1:1" x14ac:dyDescent="0.2">
      <c r="A4304"/>
    </row>
    <row r="4305" spans="1:1" x14ac:dyDescent="0.2">
      <c r="A4305"/>
    </row>
    <row r="4306" spans="1:1" x14ac:dyDescent="0.2">
      <c r="A4306"/>
    </row>
    <row r="4307" spans="1:1" x14ac:dyDescent="0.2">
      <c r="A4307"/>
    </row>
    <row r="4308" spans="1:1" x14ac:dyDescent="0.2">
      <c r="A4308"/>
    </row>
    <row r="4309" spans="1:1" x14ac:dyDescent="0.2">
      <c r="A4309"/>
    </row>
    <row r="4310" spans="1:1" x14ac:dyDescent="0.2">
      <c r="A4310"/>
    </row>
    <row r="4311" spans="1:1" x14ac:dyDescent="0.2">
      <c r="A4311"/>
    </row>
    <row r="4312" spans="1:1" x14ac:dyDescent="0.2">
      <c r="A4312"/>
    </row>
    <row r="4313" spans="1:1" x14ac:dyDescent="0.2">
      <c r="A4313"/>
    </row>
    <row r="4314" spans="1:1" x14ac:dyDescent="0.2">
      <c r="A4314"/>
    </row>
    <row r="4315" spans="1:1" x14ac:dyDescent="0.2">
      <c r="A4315"/>
    </row>
    <row r="4316" spans="1:1" x14ac:dyDescent="0.2">
      <c r="A4316"/>
    </row>
    <row r="4317" spans="1:1" x14ac:dyDescent="0.2">
      <c r="A4317"/>
    </row>
    <row r="4318" spans="1:1" x14ac:dyDescent="0.2">
      <c r="A4318"/>
    </row>
    <row r="4319" spans="1:1" x14ac:dyDescent="0.2">
      <c r="A4319"/>
    </row>
    <row r="4320" spans="1:1" x14ac:dyDescent="0.2">
      <c r="A4320"/>
    </row>
    <row r="4321" spans="1:1" x14ac:dyDescent="0.2">
      <c r="A4321"/>
    </row>
    <row r="4322" spans="1:1" x14ac:dyDescent="0.2">
      <c r="A4322"/>
    </row>
    <row r="4323" spans="1:1" x14ac:dyDescent="0.2">
      <c r="A4323"/>
    </row>
    <row r="4324" spans="1:1" x14ac:dyDescent="0.2">
      <c r="A4324"/>
    </row>
    <row r="4325" spans="1:1" x14ac:dyDescent="0.2">
      <c r="A4325"/>
    </row>
    <row r="4326" spans="1:1" x14ac:dyDescent="0.2">
      <c r="A4326"/>
    </row>
    <row r="4327" spans="1:1" x14ac:dyDescent="0.2">
      <c r="A4327"/>
    </row>
    <row r="4328" spans="1:1" x14ac:dyDescent="0.2">
      <c r="A4328"/>
    </row>
    <row r="4329" spans="1:1" x14ac:dyDescent="0.2">
      <c r="A4329"/>
    </row>
    <row r="4330" spans="1:1" x14ac:dyDescent="0.2">
      <c r="A4330"/>
    </row>
    <row r="4331" spans="1:1" x14ac:dyDescent="0.2">
      <c r="A4331"/>
    </row>
    <row r="4332" spans="1:1" x14ac:dyDescent="0.2">
      <c r="A4332"/>
    </row>
    <row r="4333" spans="1:1" x14ac:dyDescent="0.2">
      <c r="A4333"/>
    </row>
    <row r="4334" spans="1:1" x14ac:dyDescent="0.2">
      <c r="A4334"/>
    </row>
    <row r="4335" spans="1:1" x14ac:dyDescent="0.2">
      <c r="A4335"/>
    </row>
    <row r="4336" spans="1:1" x14ac:dyDescent="0.2">
      <c r="A4336"/>
    </row>
    <row r="4337" spans="1:1" x14ac:dyDescent="0.2">
      <c r="A4337"/>
    </row>
    <row r="4338" spans="1:1" x14ac:dyDescent="0.2">
      <c r="A4338"/>
    </row>
    <row r="4339" spans="1:1" x14ac:dyDescent="0.2">
      <c r="A4339"/>
    </row>
    <row r="4340" spans="1:1" x14ac:dyDescent="0.2">
      <c r="A4340"/>
    </row>
    <row r="4341" spans="1:1" x14ac:dyDescent="0.2">
      <c r="A4341"/>
    </row>
    <row r="4342" spans="1:1" x14ac:dyDescent="0.2">
      <c r="A4342"/>
    </row>
    <row r="4343" spans="1:1" x14ac:dyDescent="0.2">
      <c r="A4343"/>
    </row>
    <row r="4344" spans="1:1" x14ac:dyDescent="0.2">
      <c r="A4344"/>
    </row>
    <row r="4345" spans="1:1" x14ac:dyDescent="0.2">
      <c r="A4345"/>
    </row>
    <row r="4346" spans="1:1" x14ac:dyDescent="0.2">
      <c r="A4346"/>
    </row>
    <row r="4347" spans="1:1" x14ac:dyDescent="0.2">
      <c r="A4347"/>
    </row>
    <row r="4348" spans="1:1" x14ac:dyDescent="0.2">
      <c r="A4348"/>
    </row>
    <row r="4349" spans="1:1" x14ac:dyDescent="0.2">
      <c r="A4349"/>
    </row>
    <row r="4350" spans="1:1" x14ac:dyDescent="0.2">
      <c r="A4350"/>
    </row>
    <row r="4351" spans="1:1" x14ac:dyDescent="0.2">
      <c r="A4351"/>
    </row>
    <row r="4352" spans="1:1" x14ac:dyDescent="0.2">
      <c r="A4352"/>
    </row>
    <row r="4353" spans="1:1" x14ac:dyDescent="0.2">
      <c r="A4353"/>
    </row>
    <row r="4354" spans="1:1" x14ac:dyDescent="0.2">
      <c r="A4354"/>
    </row>
    <row r="4355" spans="1:1" x14ac:dyDescent="0.2">
      <c r="A4355"/>
    </row>
    <row r="4356" spans="1:1" x14ac:dyDescent="0.2">
      <c r="A4356"/>
    </row>
    <row r="4357" spans="1:1" x14ac:dyDescent="0.2">
      <c r="A4357"/>
    </row>
    <row r="4358" spans="1:1" x14ac:dyDescent="0.2">
      <c r="A4358"/>
    </row>
    <row r="4359" spans="1:1" x14ac:dyDescent="0.2">
      <c r="A4359"/>
    </row>
    <row r="4360" spans="1:1" x14ac:dyDescent="0.2">
      <c r="A4360"/>
    </row>
    <row r="4361" spans="1:1" x14ac:dyDescent="0.2">
      <c r="A4361"/>
    </row>
    <row r="4362" spans="1:1" x14ac:dyDescent="0.2">
      <c r="A4362"/>
    </row>
    <row r="4363" spans="1:1" x14ac:dyDescent="0.2">
      <c r="A4363"/>
    </row>
    <row r="4364" spans="1:1" x14ac:dyDescent="0.2">
      <c r="A4364"/>
    </row>
    <row r="4365" spans="1:1" x14ac:dyDescent="0.2">
      <c r="A4365"/>
    </row>
    <row r="4366" spans="1:1" x14ac:dyDescent="0.2">
      <c r="A4366"/>
    </row>
    <row r="4367" spans="1:1" x14ac:dyDescent="0.2">
      <c r="A4367"/>
    </row>
    <row r="4368" spans="1:1" x14ac:dyDescent="0.2">
      <c r="A4368"/>
    </row>
    <row r="4369" spans="1:1" x14ac:dyDescent="0.2">
      <c r="A4369"/>
    </row>
    <row r="4370" spans="1:1" x14ac:dyDescent="0.2">
      <c r="A4370"/>
    </row>
    <row r="4371" spans="1:1" x14ac:dyDescent="0.2">
      <c r="A4371"/>
    </row>
    <row r="4372" spans="1:1" x14ac:dyDescent="0.2">
      <c r="A4372"/>
    </row>
    <row r="4373" spans="1:1" x14ac:dyDescent="0.2">
      <c r="A4373"/>
    </row>
    <row r="4374" spans="1:1" x14ac:dyDescent="0.2">
      <c r="A4374"/>
    </row>
    <row r="4375" spans="1:1" x14ac:dyDescent="0.2">
      <c r="A4375"/>
    </row>
    <row r="4376" spans="1:1" x14ac:dyDescent="0.2">
      <c r="A4376"/>
    </row>
    <row r="4377" spans="1:1" x14ac:dyDescent="0.2">
      <c r="A4377"/>
    </row>
    <row r="4378" spans="1:1" x14ac:dyDescent="0.2">
      <c r="A4378"/>
    </row>
    <row r="4379" spans="1:1" x14ac:dyDescent="0.2">
      <c r="A4379"/>
    </row>
    <row r="4380" spans="1:1" x14ac:dyDescent="0.2">
      <c r="A4380"/>
    </row>
    <row r="4381" spans="1:1" x14ac:dyDescent="0.2">
      <c r="A4381"/>
    </row>
    <row r="4382" spans="1:1" x14ac:dyDescent="0.2">
      <c r="A4382"/>
    </row>
    <row r="4383" spans="1:1" x14ac:dyDescent="0.2">
      <c r="A4383"/>
    </row>
    <row r="4384" spans="1:1" x14ac:dyDescent="0.2">
      <c r="A4384"/>
    </row>
    <row r="4385" spans="1:1" x14ac:dyDescent="0.2">
      <c r="A4385"/>
    </row>
    <row r="4386" spans="1:1" x14ac:dyDescent="0.2">
      <c r="A4386"/>
    </row>
    <row r="4387" spans="1:1" x14ac:dyDescent="0.2">
      <c r="A4387"/>
    </row>
    <row r="4388" spans="1:1" x14ac:dyDescent="0.2">
      <c r="A4388"/>
    </row>
    <row r="4389" spans="1:1" x14ac:dyDescent="0.2">
      <c r="A4389"/>
    </row>
    <row r="4390" spans="1:1" x14ac:dyDescent="0.2">
      <c r="A4390"/>
    </row>
    <row r="4391" spans="1:1" x14ac:dyDescent="0.2">
      <c r="A4391"/>
    </row>
    <row r="4392" spans="1:1" x14ac:dyDescent="0.2">
      <c r="A4392"/>
    </row>
    <row r="4393" spans="1:1" x14ac:dyDescent="0.2">
      <c r="A4393"/>
    </row>
    <row r="4394" spans="1:1" x14ac:dyDescent="0.2">
      <c r="A4394"/>
    </row>
    <row r="4395" spans="1:1" x14ac:dyDescent="0.2">
      <c r="A4395"/>
    </row>
    <row r="4396" spans="1:1" x14ac:dyDescent="0.2">
      <c r="A4396"/>
    </row>
    <row r="4397" spans="1:1" x14ac:dyDescent="0.2">
      <c r="A4397"/>
    </row>
    <row r="4398" spans="1:1" x14ac:dyDescent="0.2">
      <c r="A4398"/>
    </row>
    <row r="4399" spans="1:1" x14ac:dyDescent="0.2">
      <c r="A4399"/>
    </row>
    <row r="4400" spans="1:1" x14ac:dyDescent="0.2">
      <c r="A4400"/>
    </row>
    <row r="4401" spans="1:1" x14ac:dyDescent="0.2">
      <c r="A4401"/>
    </row>
    <row r="4402" spans="1:1" x14ac:dyDescent="0.2">
      <c r="A4402"/>
    </row>
    <row r="4403" spans="1:1" x14ac:dyDescent="0.2">
      <c r="A4403"/>
    </row>
    <row r="4404" spans="1:1" x14ac:dyDescent="0.2">
      <c r="A4404"/>
    </row>
    <row r="4405" spans="1:1" x14ac:dyDescent="0.2">
      <c r="A4405"/>
    </row>
    <row r="4406" spans="1:1" x14ac:dyDescent="0.2">
      <c r="A4406"/>
    </row>
    <row r="4407" spans="1:1" x14ac:dyDescent="0.2">
      <c r="A4407"/>
    </row>
    <row r="4408" spans="1:1" x14ac:dyDescent="0.2">
      <c r="A4408"/>
    </row>
    <row r="4409" spans="1:1" x14ac:dyDescent="0.2">
      <c r="A4409"/>
    </row>
    <row r="4410" spans="1:1" x14ac:dyDescent="0.2">
      <c r="A4410"/>
    </row>
    <row r="4411" spans="1:1" x14ac:dyDescent="0.2">
      <c r="A4411"/>
    </row>
    <row r="4412" spans="1:1" x14ac:dyDescent="0.2">
      <c r="A4412"/>
    </row>
    <row r="4413" spans="1:1" x14ac:dyDescent="0.2">
      <c r="A4413"/>
    </row>
    <row r="4414" spans="1:1" x14ac:dyDescent="0.2">
      <c r="A4414"/>
    </row>
    <row r="4415" spans="1:1" x14ac:dyDescent="0.2">
      <c r="A4415"/>
    </row>
    <row r="4416" spans="1:1" x14ac:dyDescent="0.2">
      <c r="A4416"/>
    </row>
    <row r="4417" spans="1:1" x14ac:dyDescent="0.2">
      <c r="A4417"/>
    </row>
    <row r="4418" spans="1:1" x14ac:dyDescent="0.2">
      <c r="A4418"/>
    </row>
    <row r="4419" spans="1:1" x14ac:dyDescent="0.2">
      <c r="A4419"/>
    </row>
    <row r="4420" spans="1:1" x14ac:dyDescent="0.2">
      <c r="A4420"/>
    </row>
    <row r="4421" spans="1:1" x14ac:dyDescent="0.2">
      <c r="A4421"/>
    </row>
    <row r="4422" spans="1:1" x14ac:dyDescent="0.2">
      <c r="A4422"/>
    </row>
    <row r="4423" spans="1:1" x14ac:dyDescent="0.2">
      <c r="A4423"/>
    </row>
    <row r="4424" spans="1:1" x14ac:dyDescent="0.2">
      <c r="A4424"/>
    </row>
    <row r="4425" spans="1:1" x14ac:dyDescent="0.2">
      <c r="A4425"/>
    </row>
    <row r="4426" spans="1:1" x14ac:dyDescent="0.2">
      <c r="A4426"/>
    </row>
    <row r="4427" spans="1:1" x14ac:dyDescent="0.2">
      <c r="A4427"/>
    </row>
    <row r="4428" spans="1:1" x14ac:dyDescent="0.2">
      <c r="A4428"/>
    </row>
    <row r="4429" spans="1:1" x14ac:dyDescent="0.2">
      <c r="A4429"/>
    </row>
    <row r="4430" spans="1:1" x14ac:dyDescent="0.2">
      <c r="A4430"/>
    </row>
    <row r="4431" spans="1:1" x14ac:dyDescent="0.2">
      <c r="A4431"/>
    </row>
    <row r="4432" spans="1:1" x14ac:dyDescent="0.2">
      <c r="A4432"/>
    </row>
    <row r="4433" spans="1:1" x14ac:dyDescent="0.2">
      <c r="A4433"/>
    </row>
    <row r="4434" spans="1:1" x14ac:dyDescent="0.2">
      <c r="A4434"/>
    </row>
    <row r="4435" spans="1:1" x14ac:dyDescent="0.2">
      <c r="A4435"/>
    </row>
    <row r="4436" spans="1:1" x14ac:dyDescent="0.2">
      <c r="A4436"/>
    </row>
    <row r="4437" spans="1:1" x14ac:dyDescent="0.2">
      <c r="A4437"/>
    </row>
    <row r="4438" spans="1:1" x14ac:dyDescent="0.2">
      <c r="A44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F673-69CA-4B0B-9F4E-1246B78AA8BA}">
  <dimension ref="A3:B10"/>
  <sheetViews>
    <sheetView tabSelected="1" zoomScale="80" zoomScaleNormal="80" workbookViewId="0">
      <selection activeCell="D16" sqref="D16"/>
    </sheetView>
  </sheetViews>
  <sheetFormatPr baseColWidth="10" defaultRowHeight="12.75" x14ac:dyDescent="0.2"/>
  <cols>
    <col min="1" max="1" width="23.85546875" bestFit="1" customWidth="1"/>
    <col min="2" max="2" width="20.7109375" bestFit="1" customWidth="1"/>
  </cols>
  <sheetData>
    <row r="3" spans="1:2" x14ac:dyDescent="0.2">
      <c r="A3" s="1" t="s">
        <v>78</v>
      </c>
      <c r="B3" t="s">
        <v>83</v>
      </c>
    </row>
    <row r="4" spans="1:2" x14ac:dyDescent="0.2">
      <c r="A4" s="15">
        <v>3752</v>
      </c>
      <c r="B4" s="24">
        <v>45112.650000000132</v>
      </c>
    </row>
    <row r="5" spans="1:2" x14ac:dyDescent="0.2">
      <c r="A5" s="15">
        <v>6085</v>
      </c>
      <c r="B5" s="24">
        <v>58.07</v>
      </c>
    </row>
    <row r="6" spans="1:2" x14ac:dyDescent="0.2">
      <c r="A6" s="15">
        <v>7515</v>
      </c>
      <c r="B6" s="24">
        <v>34.630000000000024</v>
      </c>
    </row>
    <row r="7" spans="1:2" x14ac:dyDescent="0.2">
      <c r="A7" s="15">
        <v>8640</v>
      </c>
      <c r="B7" s="24">
        <v>67.499999999999972</v>
      </c>
    </row>
    <row r="8" spans="1:2" x14ac:dyDescent="0.2">
      <c r="A8" s="15">
        <v>8656</v>
      </c>
      <c r="B8" s="24">
        <v>242.97999999999996</v>
      </c>
    </row>
    <row r="9" spans="1:2" x14ac:dyDescent="0.2">
      <c r="A9" s="15" t="s">
        <v>79</v>
      </c>
      <c r="B9" s="24"/>
    </row>
    <row r="10" spans="1:2" x14ac:dyDescent="0.2">
      <c r="A10" s="15" t="s">
        <v>80</v>
      </c>
      <c r="B10" s="24">
        <v>45515.830000000133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EC88-EB26-404F-9845-097CAF2CF6D9}">
  <dimension ref="A1:W3608"/>
  <sheetViews>
    <sheetView zoomScale="80" zoomScaleNormal="80" workbookViewId="0">
      <pane ySplit="1" topLeftCell="A3566" activePane="bottomLeft" state="frozen"/>
      <selection pane="bottomLeft" activeCell="T1" sqref="T1:T1048576"/>
    </sheetView>
  </sheetViews>
  <sheetFormatPr baseColWidth="10" defaultRowHeight="12.75" x14ac:dyDescent="0.2"/>
  <cols>
    <col min="1" max="1" width="22.140625" bestFit="1" customWidth="1"/>
    <col min="6" max="6" width="22.140625" style="6" customWidth="1"/>
    <col min="13" max="13" width="11" customWidth="1"/>
  </cols>
  <sheetData>
    <row r="1" spans="1:23" x14ac:dyDescent="0.2">
      <c r="A1" t="s">
        <v>84</v>
      </c>
      <c r="B1" t="s">
        <v>85</v>
      </c>
      <c r="C1" t="s">
        <v>86</v>
      </c>
      <c r="D1" t="s">
        <v>87</v>
      </c>
      <c r="E1" t="s">
        <v>88</v>
      </c>
      <c r="F1" s="6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</row>
    <row r="2" spans="1:23" x14ac:dyDescent="0.2">
      <c r="A2" t="str">
        <f>IF(OR(M2="FICP",M2="IE", M2="RE", M2="International", M2="Europe"),"FEDEX INTERNATIONAL","FEDEX FRANCE")</f>
        <v>FEDEX INTERNATIONAL</v>
      </c>
      <c r="B2" s="8">
        <v>46174</v>
      </c>
      <c r="F2" s="6">
        <f>TCD!A2</f>
        <v>381547998902</v>
      </c>
      <c r="H2" s="18" t="str">
        <f>TCD!F2</f>
        <v>E</v>
      </c>
      <c r="I2" t="str">
        <f>TCD!B2</f>
        <v>FI</v>
      </c>
      <c r="J2" t="str">
        <f>IF(COUNTIF(Zoning!B:B,I2)=0,"inconnu",_xlfn.XLOOKUP(I2,Zoning!B:B,Zoning!C:C))</f>
        <v>T</v>
      </c>
      <c r="K2">
        <f>_xlfn.XLOOKUP(F2,'Shipment Detail'!N:N,'Shipment Detail'!AB:AB)</f>
        <v>1</v>
      </c>
      <c r="L2">
        <f>TCD!E2</f>
        <v>21.8</v>
      </c>
      <c r="M2" t="str">
        <f>IF(J2="France","ST",_xlfn.XLOOKUP(F2,'Shipment Detail'!N:N,'Shipment Detail'!E:E,""))</f>
        <v>FICP</v>
      </c>
      <c r="N2">
        <f>IF(OR(I2="FR",I2="DE",I2="IT",I2="ES",I2="BE",I2="NL",I2="LU",I2="PT",I2="AT",I2="IE",I2="FI",I2="SE",I2="DK",I2="PL",I2="CZ",I2="SK",I2="HU",I2="RO",I2="BG",I2="HR",I2="SI",I2="EE",I2="LV",I2="LT",I2="GR",I2="CY",I2="MT"),0.2,0)</f>
        <v>0.2</v>
      </c>
      <c r="O2" t="str">
        <f>IF(_xlfn.XLOOKUP(F2,'Shipment Detail'!N:N,'Shipment Detail'!BM:BM)=0,"",_xlfn.XLOOKUP(F2,'Shipment Detail'!N:N,'Shipment Detail'!BM:BM))</f>
        <v/>
      </c>
      <c r="R2">
        <f>IF(_xlfn.XLOOKUP(F2,'Shipment Detail'!N:N,'Shipment Detail'!AV:AV)&gt;60,10,"")</f>
        <v>10</v>
      </c>
      <c r="T2" s="3">
        <f>TCD!C2</f>
        <v>70.409999999999968</v>
      </c>
    </row>
    <row r="3" spans="1:23" x14ac:dyDescent="0.2">
      <c r="A3" t="str">
        <f t="shared" ref="A3" si="0">IF(OR(M3="FICP",M3="IE", M3="RE", M3="International", M3="Europe"),"FEDEX INTERNATIONAL","FEDEX FRANCE")</f>
        <v>FEDEX INTERNATIONAL</v>
      </c>
      <c r="B3" s="5">
        <f>B2</f>
        <v>46174</v>
      </c>
      <c r="F3" s="6">
        <f>TCD!A3</f>
        <v>381571985035</v>
      </c>
      <c r="H3" s="18" t="str">
        <f>TCD!F3</f>
        <v>E</v>
      </c>
      <c r="I3" t="str">
        <f>TCD!B3</f>
        <v>FI</v>
      </c>
      <c r="J3" t="str">
        <f>IF(COUNTIF(Zoning!B:B,I3)=0,"inconnu",_xlfn.XLOOKUP(I3,Zoning!B:B,Zoning!C:C))</f>
        <v>T</v>
      </c>
      <c r="K3">
        <f>_xlfn.XLOOKUP(F3,'Shipment Detail'!N:N,'Shipment Detail'!AB:AB)</f>
        <v>1</v>
      </c>
      <c r="L3">
        <f>TCD!E3</f>
        <v>17.100000000000001</v>
      </c>
      <c r="M3" t="str">
        <f>IF(J3="France","ST",_xlfn.XLOOKUP(F3,'Shipment Detail'!N:N,'Shipment Detail'!E:E,""))</f>
        <v>FICP</v>
      </c>
      <c r="N3">
        <f t="shared" ref="N3" si="1">IF(OR(I3="FR",I3="DE",I3="IT",I3="ES",I3="BE",I3="NL",I3="LU",I3="PT",I3="AT",I3="IE",I3="FI",I3="SE",I3="DK",I3="PL",I3="CZ",I3="SK",I3="HU",I3="RO",I3="BG",I3="HR",I3="SI",I3="EE",I3="LV",I3="LT",I3="GR",I3="CY",I3="MT"),0.2,0)</f>
        <v>0.2</v>
      </c>
      <c r="O3" t="str">
        <f>IF(_xlfn.XLOOKUP(F3,'Shipment Detail'!N:N,'Shipment Detail'!BM:BM)=0,"",_xlfn.XLOOKUP(F3,'Shipment Detail'!N:N,'Shipment Detail'!BM:BM))</f>
        <v/>
      </c>
      <c r="R3" t="str">
        <f>IF(_xlfn.XLOOKUP(F3,'Shipment Detail'!N:N,'Shipment Detail'!AV:AV)&gt;60,10,"")</f>
        <v/>
      </c>
      <c r="T3" s="3">
        <f>TCD!C3</f>
        <v>58.569999999999993</v>
      </c>
    </row>
    <row r="4" spans="1:23" x14ac:dyDescent="0.2">
      <c r="A4" t="str">
        <f t="shared" ref="A4:A67" si="2">IF(OR(M4="FICP",M4="IE", M4="RE", M4="International", M4="Europe"),"FEDEX INTERNATIONAL","FEDEX FRANCE")</f>
        <v>FEDEX FRANCE</v>
      </c>
      <c r="B4" s="5">
        <f t="shared" ref="B4:B67" si="3">B3</f>
        <v>46174</v>
      </c>
      <c r="F4" s="6">
        <f>TCD!A4</f>
        <v>381663677033</v>
      </c>
      <c r="H4" s="18" t="str">
        <f>TCD!F4</f>
        <v>P</v>
      </c>
      <c r="I4" t="str">
        <f>TCD!B4</f>
        <v>FR</v>
      </c>
      <c r="J4" t="str">
        <f>IF(COUNTIF(Zoning!B:B,I4)=0,"inconnu",_xlfn.XLOOKUP(I4,Zoning!B:B,Zoning!C:C))</f>
        <v>France</v>
      </c>
      <c r="K4">
        <f>_xlfn.XLOOKUP(F4,'Shipment Detail'!N:N,'Shipment Detail'!AB:AB)</f>
        <v>2</v>
      </c>
      <c r="L4">
        <f>TCD!E4</f>
        <v>13</v>
      </c>
      <c r="M4" t="str">
        <f>IF(J4="France","ST",_xlfn.XLOOKUP(F4,'Shipment Detail'!N:N,'Shipment Detail'!E:E,""))</f>
        <v>ST</v>
      </c>
      <c r="N4">
        <f t="shared" ref="N4:N67" si="4">IF(OR(I4="FR",I4="DE",I4="IT",I4="ES",I4="BE",I4="NL",I4="LU",I4="PT",I4="AT",I4="IE",I4="FI",I4="SE",I4="DK",I4="PL",I4="CZ",I4="SK",I4="HU",I4="RO",I4="BG",I4="HR",I4="SI",I4="EE",I4="LV",I4="LT",I4="GR",I4="CY",I4="MT"),0.2,0)</f>
        <v>0.2</v>
      </c>
      <c r="O4" t="str">
        <f>IF(_xlfn.XLOOKUP(F4,'Shipment Detail'!N:N,'Shipment Detail'!BM:BM)=0,"",_xlfn.XLOOKUP(F4,'Shipment Detail'!N:N,'Shipment Detail'!BM:BM))</f>
        <v/>
      </c>
      <c r="R4" t="str">
        <f>IF(_xlfn.XLOOKUP(F4,'Shipment Detail'!N:N,'Shipment Detail'!AV:AV)&gt;60,10,"")</f>
        <v/>
      </c>
      <c r="T4" s="3">
        <f>TCD!C4</f>
        <v>8.7999999999999972</v>
      </c>
    </row>
    <row r="5" spans="1:23" x14ac:dyDescent="0.2">
      <c r="A5" t="str">
        <f t="shared" si="2"/>
        <v>FEDEX INTERNATIONAL</v>
      </c>
      <c r="B5" s="5">
        <f t="shared" si="3"/>
        <v>46174</v>
      </c>
      <c r="F5" s="6">
        <f>TCD!A5</f>
        <v>381707060387</v>
      </c>
      <c r="H5" s="18" t="str">
        <f>TCD!F5</f>
        <v>P</v>
      </c>
      <c r="I5" t="str">
        <f>TCD!B5</f>
        <v>CH</v>
      </c>
      <c r="J5" t="str">
        <f>IF(COUNTIF(Zoning!B:B,I5)=0,"inconnu",_xlfn.XLOOKUP(I5,Zoning!B:B,Zoning!C:C))</f>
        <v>U</v>
      </c>
      <c r="K5">
        <f>_xlfn.XLOOKUP(F5,'Shipment Detail'!N:N,'Shipment Detail'!AB:AB)</f>
        <v>1</v>
      </c>
      <c r="L5">
        <f>TCD!E5</f>
        <v>0.1</v>
      </c>
      <c r="M5" t="str">
        <f>IF(J5="France","ST",_xlfn.XLOOKUP(F5,'Shipment Detail'!N:N,'Shipment Detail'!E:E,""))</f>
        <v>FICP</v>
      </c>
      <c r="N5">
        <f t="shared" si="4"/>
        <v>0</v>
      </c>
      <c r="O5" t="str">
        <f>IF(_xlfn.XLOOKUP(F5,'Shipment Detail'!N:N,'Shipment Detail'!BM:BM)=0,"",_xlfn.XLOOKUP(F5,'Shipment Detail'!N:N,'Shipment Detail'!BM:BM))</f>
        <v/>
      </c>
      <c r="R5" t="str">
        <f>IF(_xlfn.XLOOKUP(F5,'Shipment Detail'!N:N,'Shipment Detail'!AV:AV)&gt;60,10,"")</f>
        <v/>
      </c>
      <c r="T5" s="3">
        <f>TCD!C5</f>
        <v>15.89</v>
      </c>
    </row>
    <row r="6" spans="1:23" x14ac:dyDescent="0.2">
      <c r="A6" t="str">
        <f t="shared" si="2"/>
        <v>FEDEX FRANCE</v>
      </c>
      <c r="B6" s="5">
        <f t="shared" si="3"/>
        <v>46174</v>
      </c>
      <c r="F6" s="6">
        <f>TCD!A6</f>
        <v>381708365556</v>
      </c>
      <c r="H6" s="18" t="str">
        <f>TCD!F6</f>
        <v>P</v>
      </c>
      <c r="I6" t="str">
        <f>TCD!B6</f>
        <v>FR</v>
      </c>
      <c r="J6" t="str">
        <f>IF(COUNTIF(Zoning!B:B,I6)=0,"inconnu",_xlfn.XLOOKUP(I6,Zoning!B:B,Zoning!C:C))</f>
        <v>France</v>
      </c>
      <c r="K6">
        <f>_xlfn.XLOOKUP(F6,'Shipment Detail'!N:N,'Shipment Detail'!AB:AB)</f>
        <v>1</v>
      </c>
      <c r="L6">
        <f>TCD!E6</f>
        <v>3</v>
      </c>
      <c r="M6" t="str">
        <f>IF(J6="France","ST",_xlfn.XLOOKUP(F6,'Shipment Detail'!N:N,'Shipment Detail'!E:E,""))</f>
        <v>ST</v>
      </c>
      <c r="N6">
        <f t="shared" si="4"/>
        <v>0.2</v>
      </c>
      <c r="O6" t="str">
        <f>IF(_xlfn.XLOOKUP(F6,'Shipment Detail'!N:N,'Shipment Detail'!BM:BM)=0,"",_xlfn.XLOOKUP(F6,'Shipment Detail'!N:N,'Shipment Detail'!BM:BM))</f>
        <v/>
      </c>
      <c r="R6" t="str">
        <f>IF(_xlfn.XLOOKUP(F6,'Shipment Detail'!N:N,'Shipment Detail'!AV:AV)&gt;60,10,"")</f>
        <v/>
      </c>
      <c r="T6" s="3">
        <f>TCD!C6</f>
        <v>5.4499999999999993</v>
      </c>
    </row>
    <row r="7" spans="1:23" x14ac:dyDescent="0.2">
      <c r="A7" t="str">
        <f t="shared" si="2"/>
        <v>FEDEX FRANCE</v>
      </c>
      <c r="B7" s="5">
        <f t="shared" si="3"/>
        <v>46174</v>
      </c>
      <c r="F7" s="6">
        <f>TCD!A7</f>
        <v>381770737060</v>
      </c>
      <c r="H7" s="18" t="str">
        <f>TCD!F7</f>
        <v>P</v>
      </c>
      <c r="I7" t="str">
        <f>TCD!B7</f>
        <v>FR</v>
      </c>
      <c r="J7" t="str">
        <f>IF(COUNTIF(Zoning!B:B,I7)=0,"inconnu",_xlfn.XLOOKUP(I7,Zoning!B:B,Zoning!C:C))</f>
        <v>France</v>
      </c>
      <c r="K7">
        <f>_xlfn.XLOOKUP(F7,'Shipment Detail'!N:N,'Shipment Detail'!AB:AB)</f>
        <v>1</v>
      </c>
      <c r="L7">
        <f>TCD!E7</f>
        <v>0.6</v>
      </c>
      <c r="M7" t="str">
        <f>IF(J7="France","ST",_xlfn.XLOOKUP(F7,'Shipment Detail'!N:N,'Shipment Detail'!E:E,""))</f>
        <v>ST</v>
      </c>
      <c r="N7">
        <f t="shared" si="4"/>
        <v>0.2</v>
      </c>
      <c r="O7" t="str">
        <f>IF(_xlfn.XLOOKUP(F7,'Shipment Detail'!N:N,'Shipment Detail'!BM:BM)=0,"",_xlfn.XLOOKUP(F7,'Shipment Detail'!N:N,'Shipment Detail'!BM:BM))</f>
        <v/>
      </c>
      <c r="R7" t="str">
        <f>IF(_xlfn.XLOOKUP(F7,'Shipment Detail'!N:N,'Shipment Detail'!AV:AV)&gt;60,10,"")</f>
        <v/>
      </c>
      <c r="T7" s="3">
        <f>TCD!C7</f>
        <v>4.7799999999999994</v>
      </c>
    </row>
    <row r="8" spans="1:23" x14ac:dyDescent="0.2">
      <c r="A8" t="str">
        <f t="shared" si="2"/>
        <v>FEDEX FRANCE</v>
      </c>
      <c r="B8" s="5">
        <f t="shared" si="3"/>
        <v>46174</v>
      </c>
      <c r="F8" s="6">
        <f>TCD!A8</f>
        <v>381798154893</v>
      </c>
      <c r="H8" s="18" t="str">
        <f>TCD!F8</f>
        <v>P</v>
      </c>
      <c r="I8" t="str">
        <f>TCD!B8</f>
        <v>FR</v>
      </c>
      <c r="J8" t="str">
        <f>IF(COUNTIF(Zoning!B:B,I8)=0,"inconnu",_xlfn.XLOOKUP(I8,Zoning!B:B,Zoning!C:C))</f>
        <v>France</v>
      </c>
      <c r="K8">
        <f>_xlfn.XLOOKUP(F8,'Shipment Detail'!N:N,'Shipment Detail'!AB:AB)</f>
        <v>3</v>
      </c>
      <c r="L8">
        <f>TCD!E8</f>
        <v>5.0999999999999996</v>
      </c>
      <c r="M8" t="str">
        <f>IF(J8="France","ST",_xlfn.XLOOKUP(F8,'Shipment Detail'!N:N,'Shipment Detail'!E:E,""))</f>
        <v>ST</v>
      </c>
      <c r="N8">
        <f t="shared" si="4"/>
        <v>0.2</v>
      </c>
      <c r="O8" t="str">
        <f>IF(_xlfn.XLOOKUP(F8,'Shipment Detail'!N:N,'Shipment Detail'!BM:BM)=0,"",_xlfn.XLOOKUP(F8,'Shipment Detail'!N:N,'Shipment Detail'!BM:BM))</f>
        <v/>
      </c>
      <c r="R8" t="str">
        <f>IF(_xlfn.XLOOKUP(F8,'Shipment Detail'!N:N,'Shipment Detail'!AV:AV)&gt;60,10,"")</f>
        <v/>
      </c>
      <c r="T8" s="3">
        <f>TCD!C8</f>
        <v>6.4499999999999993</v>
      </c>
    </row>
    <row r="9" spans="1:23" x14ac:dyDescent="0.2">
      <c r="A9" t="str">
        <f t="shared" si="2"/>
        <v>FEDEX INTERNATIONAL</v>
      </c>
      <c r="B9" s="5">
        <f t="shared" si="3"/>
        <v>46174</v>
      </c>
      <c r="F9" s="6">
        <f>TCD!A9</f>
        <v>381824285874</v>
      </c>
      <c r="H9" s="18" t="str">
        <f>TCD!F9</f>
        <v>P</v>
      </c>
      <c r="I9" t="str">
        <f>TCD!B9</f>
        <v>US</v>
      </c>
      <c r="J9" t="str">
        <f>IF(COUNTIF(Zoning!B:B,I9)=0,"inconnu",_xlfn.XLOOKUP(I9,Zoning!B:B,Zoning!C:C))</f>
        <v>H</v>
      </c>
      <c r="K9">
        <f>_xlfn.XLOOKUP(F9,'Shipment Detail'!N:N,'Shipment Detail'!AB:AB)</f>
        <v>1</v>
      </c>
      <c r="L9">
        <f>TCD!E9</f>
        <v>1.7000000000000002</v>
      </c>
      <c r="M9" t="str">
        <f>IF(J9="France","ST",_xlfn.XLOOKUP(F9,'Shipment Detail'!N:N,'Shipment Detail'!E:E,""))</f>
        <v>FICP</v>
      </c>
      <c r="N9">
        <f t="shared" si="4"/>
        <v>0</v>
      </c>
      <c r="O9" t="str">
        <f>IF(_xlfn.XLOOKUP(F9,'Shipment Detail'!N:N,'Shipment Detail'!BM:BM)=0,"",_xlfn.XLOOKUP(F9,'Shipment Detail'!N:N,'Shipment Detail'!BM:BM))</f>
        <v/>
      </c>
      <c r="R9" t="str">
        <f>IF(_xlfn.XLOOKUP(F9,'Shipment Detail'!N:N,'Shipment Detail'!AV:AV)&gt;60,10,"")</f>
        <v/>
      </c>
      <c r="T9" s="3">
        <f>TCD!C9</f>
        <v>29.869999999999976</v>
      </c>
    </row>
    <row r="10" spans="1:23" x14ac:dyDescent="0.2">
      <c r="A10" t="str">
        <f t="shared" si="2"/>
        <v>FEDEX FRANCE</v>
      </c>
      <c r="B10" s="5">
        <f t="shared" si="3"/>
        <v>46174</v>
      </c>
      <c r="F10" s="6">
        <f>TCD!A10</f>
        <v>381863886430</v>
      </c>
      <c r="H10" s="18" t="str">
        <f>TCD!F10</f>
        <v>P</v>
      </c>
      <c r="I10" t="str">
        <f>TCD!B10</f>
        <v>FR</v>
      </c>
      <c r="J10" t="str">
        <f>IF(COUNTIF(Zoning!B:B,I10)=0,"inconnu",_xlfn.XLOOKUP(I10,Zoning!B:B,Zoning!C:C))</f>
        <v>France</v>
      </c>
      <c r="K10">
        <f>_xlfn.XLOOKUP(F10,'Shipment Detail'!N:N,'Shipment Detail'!AB:AB)</f>
        <v>1</v>
      </c>
      <c r="L10">
        <f>TCD!E10</f>
        <v>9</v>
      </c>
      <c r="M10" t="str">
        <f>IF(J10="France","ST",_xlfn.XLOOKUP(F10,'Shipment Detail'!N:N,'Shipment Detail'!E:E,""))</f>
        <v>ST</v>
      </c>
      <c r="N10">
        <f t="shared" si="4"/>
        <v>0.2</v>
      </c>
      <c r="O10" t="str">
        <f>IF(_xlfn.XLOOKUP(F10,'Shipment Detail'!N:N,'Shipment Detail'!BM:BM)=0,"",_xlfn.XLOOKUP(F10,'Shipment Detail'!N:N,'Shipment Detail'!BM:BM))</f>
        <v/>
      </c>
      <c r="R10" t="str">
        <f>IF(_xlfn.XLOOKUP(F10,'Shipment Detail'!N:N,'Shipment Detail'!AV:AV)&gt;60,10,"")</f>
        <v/>
      </c>
      <c r="T10" s="3">
        <f>TCD!C10</f>
        <v>7.4600000000000009</v>
      </c>
    </row>
    <row r="11" spans="1:23" x14ac:dyDescent="0.2">
      <c r="A11" t="str">
        <f t="shared" si="2"/>
        <v>FEDEX FRANCE</v>
      </c>
      <c r="B11" s="5">
        <f t="shared" si="3"/>
        <v>46174</v>
      </c>
      <c r="F11" s="6">
        <f>TCD!A11</f>
        <v>381905290506</v>
      </c>
      <c r="H11" s="18" t="str">
        <f>TCD!F11</f>
        <v>P</v>
      </c>
      <c r="I11" t="str">
        <f>TCD!B11</f>
        <v>FR</v>
      </c>
      <c r="J11" t="str">
        <f>IF(COUNTIF(Zoning!B:B,I11)=0,"inconnu",_xlfn.XLOOKUP(I11,Zoning!B:B,Zoning!C:C))</f>
        <v>France</v>
      </c>
      <c r="K11">
        <f>_xlfn.XLOOKUP(F11,'Shipment Detail'!N:N,'Shipment Detail'!AB:AB)</f>
        <v>3</v>
      </c>
      <c r="L11">
        <f>TCD!E11</f>
        <v>11.2</v>
      </c>
      <c r="M11" t="str">
        <f>IF(J11="France","ST",_xlfn.XLOOKUP(F11,'Shipment Detail'!N:N,'Shipment Detail'!E:E,""))</f>
        <v>ST</v>
      </c>
      <c r="N11">
        <f t="shared" si="4"/>
        <v>0.2</v>
      </c>
      <c r="O11" t="str">
        <f>IF(_xlfn.XLOOKUP(F11,'Shipment Detail'!N:N,'Shipment Detail'!BM:BM)=0,"",_xlfn.XLOOKUP(F11,'Shipment Detail'!N:N,'Shipment Detail'!BM:BM))</f>
        <v/>
      </c>
      <c r="R11" t="str">
        <f>IF(_xlfn.XLOOKUP(F11,'Shipment Detail'!N:N,'Shipment Detail'!AV:AV)&gt;60,10,"")</f>
        <v/>
      </c>
      <c r="T11" s="3">
        <f>TCD!C11</f>
        <v>8.4599999999999973</v>
      </c>
    </row>
    <row r="12" spans="1:23" x14ac:dyDescent="0.2">
      <c r="A12" t="str">
        <f t="shared" si="2"/>
        <v>FEDEX FRANCE</v>
      </c>
      <c r="B12" s="5">
        <f t="shared" si="3"/>
        <v>46174</v>
      </c>
      <c r="F12" s="6">
        <f>TCD!A12</f>
        <v>381954329162</v>
      </c>
      <c r="H12" s="18" t="str">
        <f>TCD!F12</f>
        <v>P</v>
      </c>
      <c r="I12" t="str">
        <f>TCD!B12</f>
        <v>FR</v>
      </c>
      <c r="J12" t="str">
        <f>IF(COUNTIF(Zoning!B:B,I12)=0,"inconnu",_xlfn.XLOOKUP(I12,Zoning!B:B,Zoning!C:C))</f>
        <v>France</v>
      </c>
      <c r="K12">
        <f>_xlfn.XLOOKUP(F12,'Shipment Detail'!N:N,'Shipment Detail'!AB:AB)</f>
        <v>1</v>
      </c>
      <c r="L12">
        <f>TCD!E12</f>
        <v>9</v>
      </c>
      <c r="M12" t="str">
        <f>IF(J12="France","ST",_xlfn.XLOOKUP(F12,'Shipment Detail'!N:N,'Shipment Detail'!E:E,""))</f>
        <v>ST</v>
      </c>
      <c r="N12">
        <f t="shared" si="4"/>
        <v>0.2</v>
      </c>
      <c r="O12" t="str">
        <f>IF(_xlfn.XLOOKUP(F12,'Shipment Detail'!N:N,'Shipment Detail'!BM:BM)=0,"",_xlfn.XLOOKUP(F12,'Shipment Detail'!N:N,'Shipment Detail'!BM:BM))</f>
        <v/>
      </c>
      <c r="R12" t="str">
        <f>IF(_xlfn.XLOOKUP(F12,'Shipment Detail'!N:N,'Shipment Detail'!AV:AV)&gt;60,10,"")</f>
        <v/>
      </c>
      <c r="T12" s="3">
        <f>TCD!C12</f>
        <v>7.4600000000000009</v>
      </c>
    </row>
    <row r="13" spans="1:23" x14ac:dyDescent="0.2">
      <c r="A13" t="str">
        <f t="shared" si="2"/>
        <v>FEDEX INTERNATIONAL</v>
      </c>
      <c r="B13" s="5">
        <f t="shared" si="3"/>
        <v>46174</v>
      </c>
      <c r="F13" s="6">
        <f>TCD!A13</f>
        <v>381981990415</v>
      </c>
      <c r="H13" s="18" t="str">
        <f>TCD!F13</f>
        <v>E</v>
      </c>
      <c r="I13" t="str">
        <f>TCD!B13</f>
        <v>FI</v>
      </c>
      <c r="J13" t="str">
        <f>IF(COUNTIF(Zoning!B:B,I13)=0,"inconnu",_xlfn.XLOOKUP(I13,Zoning!B:B,Zoning!C:C))</f>
        <v>T</v>
      </c>
      <c r="K13">
        <f>_xlfn.XLOOKUP(F13,'Shipment Detail'!N:N,'Shipment Detail'!AB:AB)</f>
        <v>1</v>
      </c>
      <c r="L13">
        <f>TCD!E13</f>
        <v>7.1999999999999993</v>
      </c>
      <c r="M13" t="str">
        <f>IF(J13="France","ST",_xlfn.XLOOKUP(F13,'Shipment Detail'!N:N,'Shipment Detail'!E:E,""))</f>
        <v>FICP</v>
      </c>
      <c r="N13">
        <f t="shared" si="4"/>
        <v>0.2</v>
      </c>
      <c r="O13" t="str">
        <f>IF(_xlfn.XLOOKUP(F13,'Shipment Detail'!N:N,'Shipment Detail'!BM:BM)=0,"",_xlfn.XLOOKUP(F13,'Shipment Detail'!N:N,'Shipment Detail'!BM:BM))</f>
        <v/>
      </c>
      <c r="R13" t="str">
        <f>IF(_xlfn.XLOOKUP(F13,'Shipment Detail'!N:N,'Shipment Detail'!AV:AV)&gt;60,10,"")</f>
        <v/>
      </c>
      <c r="T13" s="3">
        <f>TCD!C13</f>
        <v>32.370000000000005</v>
      </c>
    </row>
    <row r="14" spans="1:23" x14ac:dyDescent="0.2">
      <c r="A14" t="str">
        <f t="shared" si="2"/>
        <v>FEDEX INTERNATIONAL</v>
      </c>
      <c r="B14" s="5">
        <f t="shared" si="3"/>
        <v>46174</v>
      </c>
      <c r="F14" s="6">
        <f>TCD!A14</f>
        <v>382050598017</v>
      </c>
      <c r="H14" s="18" t="str">
        <f>TCD!F14</f>
        <v>E</v>
      </c>
      <c r="I14" t="str">
        <f>TCD!B14</f>
        <v>SE</v>
      </c>
      <c r="J14" t="str">
        <f>IF(COUNTIF(Zoning!B:B,I14)=0,"inconnu",_xlfn.XLOOKUP(I14,Zoning!B:B,Zoning!C:C))</f>
        <v>T</v>
      </c>
      <c r="K14">
        <f>_xlfn.XLOOKUP(F14,'Shipment Detail'!N:N,'Shipment Detail'!AB:AB)</f>
        <v>1</v>
      </c>
      <c r="L14">
        <f>TCD!E14</f>
        <v>13.799999999999999</v>
      </c>
      <c r="M14" t="str">
        <f>IF(J14="France","ST",_xlfn.XLOOKUP(F14,'Shipment Detail'!N:N,'Shipment Detail'!E:E,""))</f>
        <v>FICP</v>
      </c>
      <c r="N14">
        <f t="shared" si="4"/>
        <v>0.2</v>
      </c>
      <c r="O14" t="str">
        <f>IF(_xlfn.XLOOKUP(F14,'Shipment Detail'!N:N,'Shipment Detail'!BM:BM)=0,"",_xlfn.XLOOKUP(F14,'Shipment Detail'!N:N,'Shipment Detail'!BM:BM))</f>
        <v/>
      </c>
      <c r="R14" t="str">
        <f>IF(_xlfn.XLOOKUP(F14,'Shipment Detail'!N:N,'Shipment Detail'!AV:AV)&gt;60,10,"")</f>
        <v/>
      </c>
      <c r="T14" s="3">
        <f>TCD!C14</f>
        <v>49.879999999999995</v>
      </c>
    </row>
    <row r="15" spans="1:23" x14ac:dyDescent="0.2">
      <c r="A15" t="str">
        <f t="shared" si="2"/>
        <v>FEDEX FRANCE</v>
      </c>
      <c r="B15" s="5">
        <f t="shared" si="3"/>
        <v>46174</v>
      </c>
      <c r="F15" s="6">
        <f>TCD!A15</f>
        <v>382050877083</v>
      </c>
      <c r="H15" s="18" t="str">
        <f>TCD!F15</f>
        <v>P</v>
      </c>
      <c r="I15" t="str">
        <f>TCD!B15</f>
        <v>FR</v>
      </c>
      <c r="J15" t="str">
        <f>IF(COUNTIF(Zoning!B:B,I15)=0,"inconnu",_xlfn.XLOOKUP(I15,Zoning!B:B,Zoning!C:C))</f>
        <v>France</v>
      </c>
      <c r="K15">
        <f>_xlfn.XLOOKUP(F15,'Shipment Detail'!N:N,'Shipment Detail'!AB:AB)</f>
        <v>1</v>
      </c>
      <c r="L15">
        <f>TCD!E15</f>
        <v>12</v>
      </c>
      <c r="M15" t="str">
        <f>IF(J15="France","ST",_xlfn.XLOOKUP(F15,'Shipment Detail'!N:N,'Shipment Detail'!E:E,""))</f>
        <v>ST</v>
      </c>
      <c r="N15">
        <f t="shared" si="4"/>
        <v>0.2</v>
      </c>
      <c r="O15" t="str">
        <f>IF(_xlfn.XLOOKUP(F15,'Shipment Detail'!N:N,'Shipment Detail'!BM:BM)=0,"",_xlfn.XLOOKUP(F15,'Shipment Detail'!N:N,'Shipment Detail'!BM:BM))</f>
        <v/>
      </c>
      <c r="R15">
        <f>IF(_xlfn.XLOOKUP(F15,'Shipment Detail'!N:N,'Shipment Detail'!AV:AV)&gt;60,10,"")</f>
        <v>10</v>
      </c>
      <c r="T15" s="3">
        <f>TCD!C15</f>
        <v>8.4599999999999973</v>
      </c>
    </row>
    <row r="16" spans="1:23" x14ac:dyDescent="0.2">
      <c r="A16" t="str">
        <f t="shared" si="2"/>
        <v>FEDEX FRANCE</v>
      </c>
      <c r="B16" s="5">
        <f t="shared" si="3"/>
        <v>46174</v>
      </c>
      <c r="F16" s="6">
        <f>TCD!A16</f>
        <v>382077987094</v>
      </c>
      <c r="H16" s="18" t="str">
        <f>TCD!F16</f>
        <v>P</v>
      </c>
      <c r="I16" t="str">
        <f>TCD!B16</f>
        <v>FR</v>
      </c>
      <c r="J16" t="str">
        <f>IF(COUNTIF(Zoning!B:B,I16)=0,"inconnu",_xlfn.XLOOKUP(I16,Zoning!B:B,Zoning!C:C))</f>
        <v>France</v>
      </c>
      <c r="K16">
        <f>_xlfn.XLOOKUP(F16,'Shipment Detail'!N:N,'Shipment Detail'!AB:AB)</f>
        <v>2</v>
      </c>
      <c r="L16">
        <f>TCD!E16</f>
        <v>0.2</v>
      </c>
      <c r="M16" t="str">
        <f>IF(J16="France","ST",_xlfn.XLOOKUP(F16,'Shipment Detail'!N:N,'Shipment Detail'!E:E,""))</f>
        <v>ST</v>
      </c>
      <c r="N16">
        <f t="shared" si="4"/>
        <v>0.2</v>
      </c>
      <c r="O16" t="str">
        <f>IF(_xlfn.XLOOKUP(F16,'Shipment Detail'!N:N,'Shipment Detail'!BM:BM)=0,"",_xlfn.XLOOKUP(F16,'Shipment Detail'!N:N,'Shipment Detail'!BM:BM))</f>
        <v/>
      </c>
      <c r="R16" t="str">
        <f>IF(_xlfn.XLOOKUP(F16,'Shipment Detail'!N:N,'Shipment Detail'!AV:AV)&gt;60,10,"")</f>
        <v/>
      </c>
      <c r="T16" s="3">
        <f>TCD!C16</f>
        <v>4.6100000000000012</v>
      </c>
    </row>
    <row r="17" spans="1:20" x14ac:dyDescent="0.2">
      <c r="A17" t="str">
        <f t="shared" si="2"/>
        <v>FEDEX FRANCE</v>
      </c>
      <c r="B17" s="5">
        <f t="shared" si="3"/>
        <v>46174</v>
      </c>
      <c r="F17" s="6">
        <f>TCD!A17</f>
        <v>382113695420</v>
      </c>
      <c r="H17" s="18" t="str">
        <f>TCD!F17</f>
        <v>P</v>
      </c>
      <c r="I17" t="str">
        <f>TCD!B17</f>
        <v>FR</v>
      </c>
      <c r="J17" t="str">
        <f>IF(COUNTIF(Zoning!B:B,I17)=0,"inconnu",_xlfn.XLOOKUP(I17,Zoning!B:B,Zoning!C:C))</f>
        <v>France</v>
      </c>
      <c r="K17">
        <f>_xlfn.XLOOKUP(F17,'Shipment Detail'!N:N,'Shipment Detail'!AB:AB)</f>
        <v>1</v>
      </c>
      <c r="L17">
        <f>TCD!E17</f>
        <v>10.199999999999999</v>
      </c>
      <c r="M17" t="str">
        <f>IF(J17="France","ST",_xlfn.XLOOKUP(F17,'Shipment Detail'!N:N,'Shipment Detail'!E:E,""))</f>
        <v>ST</v>
      </c>
      <c r="N17">
        <f t="shared" si="4"/>
        <v>0.2</v>
      </c>
      <c r="O17" t="str">
        <f>IF(_xlfn.XLOOKUP(F17,'Shipment Detail'!N:N,'Shipment Detail'!BM:BM)=0,"",_xlfn.XLOOKUP(F17,'Shipment Detail'!N:N,'Shipment Detail'!BM:BM))</f>
        <v/>
      </c>
      <c r="R17" t="str">
        <f>IF(_xlfn.XLOOKUP(F17,'Shipment Detail'!N:N,'Shipment Detail'!AV:AV)&gt;60,10,"")</f>
        <v/>
      </c>
      <c r="T17" s="3">
        <f>TCD!C17</f>
        <v>8.129999999999999</v>
      </c>
    </row>
    <row r="18" spans="1:20" x14ac:dyDescent="0.2">
      <c r="A18" t="str">
        <f t="shared" si="2"/>
        <v>FEDEX INTERNATIONAL</v>
      </c>
      <c r="B18" s="5">
        <f t="shared" si="3"/>
        <v>46174</v>
      </c>
      <c r="F18" s="6">
        <f>TCD!A18</f>
        <v>382161131060</v>
      </c>
      <c r="H18" s="18" t="str">
        <f>TCD!F18</f>
        <v>P</v>
      </c>
      <c r="I18" t="str">
        <f>TCD!B18</f>
        <v>CH</v>
      </c>
      <c r="J18" t="str">
        <f>IF(COUNTIF(Zoning!B:B,I18)=0,"inconnu",_xlfn.XLOOKUP(I18,Zoning!B:B,Zoning!C:C))</f>
        <v>U</v>
      </c>
      <c r="K18">
        <f>_xlfn.XLOOKUP(F18,'Shipment Detail'!N:N,'Shipment Detail'!AB:AB)</f>
        <v>1</v>
      </c>
      <c r="L18">
        <f>TCD!E18</f>
        <v>1</v>
      </c>
      <c r="M18" t="str">
        <f>IF(J18="France","ST",_xlfn.XLOOKUP(F18,'Shipment Detail'!N:N,'Shipment Detail'!E:E,""))</f>
        <v>FICP</v>
      </c>
      <c r="N18">
        <f t="shared" si="4"/>
        <v>0</v>
      </c>
      <c r="O18" t="str">
        <f>IF(_xlfn.XLOOKUP(F18,'Shipment Detail'!N:N,'Shipment Detail'!BM:BM)=0,"",_xlfn.XLOOKUP(F18,'Shipment Detail'!N:N,'Shipment Detail'!BM:BM))</f>
        <v/>
      </c>
      <c r="R18" t="str">
        <f>IF(_xlfn.XLOOKUP(F18,'Shipment Detail'!N:N,'Shipment Detail'!AV:AV)&gt;60,10,"")</f>
        <v/>
      </c>
      <c r="T18" s="3">
        <f>TCD!C18</f>
        <v>15.960000000000008</v>
      </c>
    </row>
    <row r="19" spans="1:20" x14ac:dyDescent="0.2">
      <c r="A19" t="str">
        <f t="shared" si="2"/>
        <v>FEDEX INTERNATIONAL</v>
      </c>
      <c r="B19" s="5">
        <f t="shared" si="3"/>
        <v>46174</v>
      </c>
      <c r="F19" s="6">
        <f>TCD!A19</f>
        <v>382162227089</v>
      </c>
      <c r="H19" s="18" t="str">
        <f>TCD!F19</f>
        <v>P</v>
      </c>
      <c r="I19" t="str">
        <f>TCD!B19</f>
        <v>IT</v>
      </c>
      <c r="J19" t="str">
        <f>IF(COUNTIF(Zoning!B:B,I19)=0,"inconnu",_xlfn.XLOOKUP(I19,Zoning!B:B,Zoning!C:C))</f>
        <v>S</v>
      </c>
      <c r="K19">
        <f>_xlfn.XLOOKUP(F19,'Shipment Detail'!N:N,'Shipment Detail'!AB:AB)</f>
        <v>1</v>
      </c>
      <c r="L19">
        <f>TCD!E19</f>
        <v>0.1</v>
      </c>
      <c r="M19" t="str">
        <f>IF(J19="France","ST",_xlfn.XLOOKUP(F19,'Shipment Detail'!N:N,'Shipment Detail'!E:E,""))</f>
        <v>FICP</v>
      </c>
      <c r="N19">
        <f t="shared" si="4"/>
        <v>0.2</v>
      </c>
      <c r="O19" t="str">
        <f>IF(_xlfn.XLOOKUP(F19,'Shipment Detail'!N:N,'Shipment Detail'!BM:BM)=0,"",_xlfn.XLOOKUP(F19,'Shipment Detail'!N:N,'Shipment Detail'!BM:BM))</f>
        <v/>
      </c>
      <c r="R19" t="str">
        <f>IF(_xlfn.XLOOKUP(F19,'Shipment Detail'!N:N,'Shipment Detail'!AV:AV)&gt;60,10,"")</f>
        <v/>
      </c>
      <c r="T19" s="3">
        <f>TCD!C19</f>
        <v>10.329999999999991</v>
      </c>
    </row>
    <row r="20" spans="1:20" x14ac:dyDescent="0.2">
      <c r="A20" t="str">
        <f t="shared" si="2"/>
        <v>FEDEX FRANCE</v>
      </c>
      <c r="B20" s="5">
        <f t="shared" si="3"/>
        <v>46174</v>
      </c>
      <c r="F20" s="6">
        <f>TCD!A20</f>
        <v>382162703821</v>
      </c>
      <c r="H20" s="18" t="str">
        <f>TCD!F20</f>
        <v>P</v>
      </c>
      <c r="I20" t="str">
        <f>TCD!B20</f>
        <v>FR</v>
      </c>
      <c r="J20" t="str">
        <f>IF(COUNTIF(Zoning!B:B,I20)=0,"inconnu",_xlfn.XLOOKUP(I20,Zoning!B:B,Zoning!C:C))</f>
        <v>France</v>
      </c>
      <c r="K20">
        <f>_xlfn.XLOOKUP(F20,'Shipment Detail'!N:N,'Shipment Detail'!AB:AB)</f>
        <v>2</v>
      </c>
      <c r="L20">
        <f>TCD!E20</f>
        <v>1.9000000000000001</v>
      </c>
      <c r="M20" t="str">
        <f>IF(J20="France","ST",_xlfn.XLOOKUP(F20,'Shipment Detail'!N:N,'Shipment Detail'!E:E,""))</f>
        <v>ST</v>
      </c>
      <c r="N20">
        <f t="shared" si="4"/>
        <v>0.2</v>
      </c>
      <c r="O20" t="str">
        <f>IF(_xlfn.XLOOKUP(F20,'Shipment Detail'!N:N,'Shipment Detail'!BM:BM)=0,"",_xlfn.XLOOKUP(F20,'Shipment Detail'!N:N,'Shipment Detail'!BM:BM))</f>
        <v/>
      </c>
      <c r="R20" t="str">
        <f>IF(_xlfn.XLOOKUP(F20,'Shipment Detail'!N:N,'Shipment Detail'!AV:AV)&gt;60,10,"")</f>
        <v/>
      </c>
      <c r="T20" s="3">
        <f>TCD!C20</f>
        <v>5.1099999999999994</v>
      </c>
    </row>
    <row r="21" spans="1:20" x14ac:dyDescent="0.2">
      <c r="A21" t="str">
        <f t="shared" si="2"/>
        <v>FEDEX FRANCE</v>
      </c>
      <c r="B21" s="5">
        <f t="shared" si="3"/>
        <v>46174</v>
      </c>
      <c r="F21" s="6">
        <f>TCD!A21</f>
        <v>382172273413</v>
      </c>
      <c r="H21" s="18" t="str">
        <f>TCD!F21</f>
        <v>P</v>
      </c>
      <c r="I21" t="str">
        <f>TCD!B21</f>
        <v>FR</v>
      </c>
      <c r="J21" t="str">
        <f>IF(COUNTIF(Zoning!B:B,I21)=0,"inconnu",_xlfn.XLOOKUP(I21,Zoning!B:B,Zoning!C:C))</f>
        <v>France</v>
      </c>
      <c r="K21">
        <f>_xlfn.XLOOKUP(F21,'Shipment Detail'!N:N,'Shipment Detail'!AB:AB)</f>
        <v>1</v>
      </c>
      <c r="L21">
        <f>TCD!E21</f>
        <v>9</v>
      </c>
      <c r="M21" t="str">
        <f>IF(J21="France","ST",_xlfn.XLOOKUP(F21,'Shipment Detail'!N:N,'Shipment Detail'!E:E,""))</f>
        <v>ST</v>
      </c>
      <c r="N21">
        <f t="shared" si="4"/>
        <v>0.2</v>
      </c>
      <c r="O21" t="str">
        <f>IF(_xlfn.XLOOKUP(F21,'Shipment Detail'!N:N,'Shipment Detail'!BM:BM)=0,"",_xlfn.XLOOKUP(F21,'Shipment Detail'!N:N,'Shipment Detail'!BM:BM))</f>
        <v/>
      </c>
      <c r="R21" t="str">
        <f>IF(_xlfn.XLOOKUP(F21,'Shipment Detail'!N:N,'Shipment Detail'!AV:AV)&gt;60,10,"")</f>
        <v/>
      </c>
      <c r="T21" s="3">
        <f>TCD!C21</f>
        <v>7.4600000000000009</v>
      </c>
    </row>
    <row r="22" spans="1:20" x14ac:dyDescent="0.2">
      <c r="A22" t="str">
        <f t="shared" si="2"/>
        <v>FEDEX INTERNATIONAL</v>
      </c>
      <c r="B22" s="5">
        <f t="shared" si="3"/>
        <v>46174</v>
      </c>
      <c r="F22" s="6">
        <f>TCD!A22</f>
        <v>382191905870</v>
      </c>
      <c r="H22" s="18" t="str">
        <f>TCD!F22</f>
        <v>E</v>
      </c>
      <c r="I22" t="str">
        <f>TCD!B22</f>
        <v>CH</v>
      </c>
      <c r="J22" t="str">
        <f>IF(COUNTIF(Zoning!B:B,I22)=0,"inconnu",_xlfn.XLOOKUP(I22,Zoning!B:B,Zoning!C:C))</f>
        <v>U</v>
      </c>
      <c r="K22">
        <f>_xlfn.XLOOKUP(F22,'Shipment Detail'!N:N,'Shipment Detail'!AB:AB)</f>
        <v>1</v>
      </c>
      <c r="L22">
        <f>TCD!E22</f>
        <v>0.1</v>
      </c>
      <c r="M22" t="str">
        <f>IF(J22="France","ST",_xlfn.XLOOKUP(F22,'Shipment Detail'!N:N,'Shipment Detail'!E:E,""))</f>
        <v>FICP</v>
      </c>
      <c r="N22">
        <f t="shared" si="4"/>
        <v>0</v>
      </c>
      <c r="O22" t="str">
        <f>IF(_xlfn.XLOOKUP(F22,'Shipment Detail'!N:N,'Shipment Detail'!BM:BM)=0,"",_xlfn.XLOOKUP(F22,'Shipment Detail'!N:N,'Shipment Detail'!BM:BM))</f>
        <v/>
      </c>
      <c r="R22" t="str">
        <f>IF(_xlfn.XLOOKUP(F22,'Shipment Detail'!N:N,'Shipment Detail'!AV:AV)&gt;60,10,"")</f>
        <v/>
      </c>
      <c r="T22" s="3">
        <f>TCD!C22</f>
        <v>15.89</v>
      </c>
    </row>
    <row r="23" spans="1:20" x14ac:dyDescent="0.2">
      <c r="A23" t="str">
        <f t="shared" si="2"/>
        <v>FEDEX FRANCE</v>
      </c>
      <c r="B23" s="5">
        <f t="shared" si="3"/>
        <v>46174</v>
      </c>
      <c r="F23" s="6">
        <f>TCD!A23</f>
        <v>382220371603</v>
      </c>
      <c r="H23" s="18" t="str">
        <f>TCD!F23</f>
        <v>P</v>
      </c>
      <c r="I23" t="str">
        <f>TCD!B23</f>
        <v>FR</v>
      </c>
      <c r="J23" t="str">
        <f>IF(COUNTIF(Zoning!B:B,I23)=0,"inconnu",_xlfn.XLOOKUP(I23,Zoning!B:B,Zoning!C:C))</f>
        <v>France</v>
      </c>
      <c r="K23">
        <f>_xlfn.XLOOKUP(F23,'Shipment Detail'!N:N,'Shipment Detail'!AB:AB)</f>
        <v>2</v>
      </c>
      <c r="L23">
        <f>TCD!E23</f>
        <v>10.299999999999999</v>
      </c>
      <c r="M23" t="str">
        <f>IF(J23="France","ST",_xlfn.XLOOKUP(F23,'Shipment Detail'!N:N,'Shipment Detail'!E:E,""))</f>
        <v>ST</v>
      </c>
      <c r="N23">
        <f t="shared" si="4"/>
        <v>0.2</v>
      </c>
      <c r="O23" t="str">
        <f>IF(_xlfn.XLOOKUP(F23,'Shipment Detail'!N:N,'Shipment Detail'!BM:BM)=0,"",_xlfn.XLOOKUP(F23,'Shipment Detail'!N:N,'Shipment Detail'!BM:BM))</f>
        <v/>
      </c>
      <c r="R23" t="str">
        <f>IF(_xlfn.XLOOKUP(F23,'Shipment Detail'!N:N,'Shipment Detail'!AV:AV)&gt;60,10,"")</f>
        <v/>
      </c>
      <c r="T23" s="3">
        <f>TCD!C23</f>
        <v>8.129999999999999</v>
      </c>
    </row>
    <row r="24" spans="1:20" x14ac:dyDescent="0.2">
      <c r="A24" t="str">
        <f t="shared" si="2"/>
        <v>FEDEX FRANCE</v>
      </c>
      <c r="B24" s="5">
        <f t="shared" si="3"/>
        <v>46174</v>
      </c>
      <c r="F24" s="6">
        <f>TCD!A24</f>
        <v>382220504748</v>
      </c>
      <c r="H24" s="18" t="str">
        <f>TCD!F24</f>
        <v>P</v>
      </c>
      <c r="I24" t="str">
        <f>TCD!B24</f>
        <v>FR</v>
      </c>
      <c r="J24" t="str">
        <f>IF(COUNTIF(Zoning!B:B,I24)=0,"inconnu",_xlfn.XLOOKUP(I24,Zoning!B:B,Zoning!C:C))</f>
        <v>France</v>
      </c>
      <c r="K24">
        <f>_xlfn.XLOOKUP(F24,'Shipment Detail'!N:N,'Shipment Detail'!AB:AB)</f>
        <v>1</v>
      </c>
      <c r="L24">
        <f>TCD!E24</f>
        <v>0.1</v>
      </c>
      <c r="M24" t="str">
        <f>IF(J24="France","ST",_xlfn.XLOOKUP(F24,'Shipment Detail'!N:N,'Shipment Detail'!E:E,""))</f>
        <v>ST</v>
      </c>
      <c r="N24">
        <f t="shared" si="4"/>
        <v>0.2</v>
      </c>
      <c r="O24" t="str">
        <f>IF(_xlfn.XLOOKUP(F24,'Shipment Detail'!N:N,'Shipment Detail'!BM:BM)=0,"",_xlfn.XLOOKUP(F24,'Shipment Detail'!N:N,'Shipment Detail'!BM:BM))</f>
        <v/>
      </c>
      <c r="R24" t="str">
        <f>IF(_xlfn.XLOOKUP(F24,'Shipment Detail'!N:N,'Shipment Detail'!AV:AV)&gt;60,10,"")</f>
        <v/>
      </c>
      <c r="T24" s="3">
        <f>TCD!C24</f>
        <v>4.6100000000000012</v>
      </c>
    </row>
    <row r="25" spans="1:20" x14ac:dyDescent="0.2">
      <c r="A25" t="str">
        <f t="shared" si="2"/>
        <v>FEDEX FRANCE</v>
      </c>
      <c r="B25" s="5">
        <f t="shared" si="3"/>
        <v>46174</v>
      </c>
      <c r="F25" s="6">
        <f>TCD!A25</f>
        <v>382223024881</v>
      </c>
      <c r="H25" s="18" t="str">
        <f>TCD!F25</f>
        <v>P</v>
      </c>
      <c r="I25" t="str">
        <f>TCD!B25</f>
        <v>FR</v>
      </c>
      <c r="J25" t="str">
        <f>IF(COUNTIF(Zoning!B:B,I25)=0,"inconnu",_xlfn.XLOOKUP(I25,Zoning!B:B,Zoning!C:C))</f>
        <v>France</v>
      </c>
      <c r="K25">
        <f>_xlfn.XLOOKUP(F25,'Shipment Detail'!N:N,'Shipment Detail'!AB:AB)</f>
        <v>1</v>
      </c>
      <c r="L25">
        <f>TCD!E25</f>
        <v>2.6</v>
      </c>
      <c r="M25" t="str">
        <f>IF(J25="France","ST",_xlfn.XLOOKUP(F25,'Shipment Detail'!N:N,'Shipment Detail'!E:E,""))</f>
        <v>ST</v>
      </c>
      <c r="N25">
        <f t="shared" si="4"/>
        <v>0.2</v>
      </c>
      <c r="O25" t="str">
        <f>IF(_xlfn.XLOOKUP(F25,'Shipment Detail'!N:N,'Shipment Detail'!BM:BM)=0,"",_xlfn.XLOOKUP(F25,'Shipment Detail'!N:N,'Shipment Detail'!BM:BM))</f>
        <v/>
      </c>
      <c r="R25" t="str">
        <f>IF(_xlfn.XLOOKUP(F25,'Shipment Detail'!N:N,'Shipment Detail'!AV:AV)&gt;60,10,"")</f>
        <v/>
      </c>
      <c r="T25" s="3">
        <f>TCD!C25</f>
        <v>5.4499999999999993</v>
      </c>
    </row>
    <row r="26" spans="1:20" x14ac:dyDescent="0.2">
      <c r="A26" t="str">
        <f t="shared" si="2"/>
        <v>FEDEX FRANCE</v>
      </c>
      <c r="B26" s="5">
        <f t="shared" si="3"/>
        <v>46174</v>
      </c>
      <c r="F26" s="6">
        <f>TCD!A26</f>
        <v>382338965480</v>
      </c>
      <c r="H26" s="18" t="str">
        <f>TCD!F26</f>
        <v>P</v>
      </c>
      <c r="I26" t="str">
        <f>TCD!B26</f>
        <v>FR</v>
      </c>
      <c r="J26" t="str">
        <f>IF(COUNTIF(Zoning!B:B,I26)=0,"inconnu",_xlfn.XLOOKUP(I26,Zoning!B:B,Zoning!C:C))</f>
        <v>France</v>
      </c>
      <c r="K26">
        <f>_xlfn.XLOOKUP(F26,'Shipment Detail'!N:N,'Shipment Detail'!AB:AB)</f>
        <v>1</v>
      </c>
      <c r="L26">
        <f>TCD!E26</f>
        <v>0.2</v>
      </c>
      <c r="M26" t="str">
        <f>IF(J26="France","ST",_xlfn.XLOOKUP(F26,'Shipment Detail'!N:N,'Shipment Detail'!E:E,""))</f>
        <v>ST</v>
      </c>
      <c r="N26">
        <f t="shared" si="4"/>
        <v>0.2</v>
      </c>
      <c r="O26" t="str">
        <f>IF(_xlfn.XLOOKUP(F26,'Shipment Detail'!N:N,'Shipment Detail'!BM:BM)=0,"",_xlfn.XLOOKUP(F26,'Shipment Detail'!N:N,'Shipment Detail'!BM:BM))</f>
        <v/>
      </c>
      <c r="R26" t="str">
        <f>IF(_xlfn.XLOOKUP(F26,'Shipment Detail'!N:N,'Shipment Detail'!AV:AV)&gt;60,10,"")</f>
        <v/>
      </c>
      <c r="T26" s="3">
        <f>TCD!C26</f>
        <v>4.6100000000000012</v>
      </c>
    </row>
    <row r="27" spans="1:20" x14ac:dyDescent="0.2">
      <c r="A27" t="str">
        <f t="shared" si="2"/>
        <v>FEDEX FRANCE</v>
      </c>
      <c r="B27" s="5">
        <f t="shared" si="3"/>
        <v>46174</v>
      </c>
      <c r="F27" s="6">
        <f>TCD!A27</f>
        <v>382364191715</v>
      </c>
      <c r="H27" s="18" t="str">
        <f>TCD!F27</f>
        <v>P</v>
      </c>
      <c r="I27" t="str">
        <f>TCD!B27</f>
        <v>FR</v>
      </c>
      <c r="J27" t="str">
        <f>IF(COUNTIF(Zoning!B:B,I27)=0,"inconnu",_xlfn.XLOOKUP(I27,Zoning!B:B,Zoning!C:C))</f>
        <v>France</v>
      </c>
      <c r="K27">
        <f>_xlfn.XLOOKUP(F27,'Shipment Detail'!N:N,'Shipment Detail'!AB:AB)</f>
        <v>1</v>
      </c>
      <c r="L27">
        <f>TCD!E27</f>
        <v>2.1</v>
      </c>
      <c r="M27" t="str">
        <f>IF(J27="France","ST",_xlfn.XLOOKUP(F27,'Shipment Detail'!N:N,'Shipment Detail'!E:E,""))</f>
        <v>ST</v>
      </c>
      <c r="N27">
        <f t="shared" si="4"/>
        <v>0.2</v>
      </c>
      <c r="O27" t="str">
        <f>IF(_xlfn.XLOOKUP(F27,'Shipment Detail'!N:N,'Shipment Detail'!BM:BM)=0,"",_xlfn.XLOOKUP(F27,'Shipment Detail'!N:N,'Shipment Detail'!BM:BM))</f>
        <v/>
      </c>
      <c r="R27" t="str">
        <f>IF(_xlfn.XLOOKUP(F27,'Shipment Detail'!N:N,'Shipment Detail'!AV:AV)&gt;60,10,"")</f>
        <v/>
      </c>
      <c r="T27" s="3">
        <f>TCD!C27</f>
        <v>5.4499999999999993</v>
      </c>
    </row>
    <row r="28" spans="1:20" x14ac:dyDescent="0.2">
      <c r="A28" t="str">
        <f t="shared" si="2"/>
        <v>FEDEX FRANCE</v>
      </c>
      <c r="B28" s="5">
        <f t="shared" si="3"/>
        <v>46174</v>
      </c>
      <c r="F28" s="6">
        <f>TCD!A28</f>
        <v>871633021321</v>
      </c>
      <c r="H28" s="18" t="str">
        <f>TCD!F28</f>
        <v>P</v>
      </c>
      <c r="I28" t="str">
        <f>TCD!B28</f>
        <v>FR</v>
      </c>
      <c r="J28" t="str">
        <f>IF(COUNTIF(Zoning!B:B,I28)=0,"inconnu",_xlfn.XLOOKUP(I28,Zoning!B:B,Zoning!C:C))</f>
        <v>France</v>
      </c>
      <c r="K28">
        <f>_xlfn.XLOOKUP(F28,'Shipment Detail'!N:N,'Shipment Detail'!AB:AB)</f>
        <v>4</v>
      </c>
      <c r="L28">
        <f>TCD!E28</f>
        <v>28.8</v>
      </c>
      <c r="M28" t="str">
        <f>IF(J28="France","ST",_xlfn.XLOOKUP(F28,'Shipment Detail'!N:N,'Shipment Detail'!E:E,""))</f>
        <v>ST</v>
      </c>
      <c r="N28">
        <f t="shared" si="4"/>
        <v>0.2</v>
      </c>
      <c r="O28" t="str">
        <f>IF(_xlfn.XLOOKUP(F28,'Shipment Detail'!N:N,'Shipment Detail'!BM:BM)=0,"",_xlfn.XLOOKUP(F28,'Shipment Detail'!N:N,'Shipment Detail'!BM:BM))</f>
        <v/>
      </c>
      <c r="R28" t="str">
        <f>IF(_xlfn.XLOOKUP(F28,'Shipment Detail'!N:N,'Shipment Detail'!AV:AV)&gt;60,10,"")</f>
        <v/>
      </c>
      <c r="T28" s="3">
        <f>TCD!C28</f>
        <v>14.150000000000006</v>
      </c>
    </row>
    <row r="29" spans="1:20" x14ac:dyDescent="0.2">
      <c r="A29" t="str">
        <f t="shared" si="2"/>
        <v>FEDEX FRANCE</v>
      </c>
      <c r="B29" s="5">
        <f t="shared" si="3"/>
        <v>46174</v>
      </c>
      <c r="F29" s="6">
        <f>TCD!A29</f>
        <v>871636214346</v>
      </c>
      <c r="H29" s="18" t="str">
        <f>TCD!F29</f>
        <v>E</v>
      </c>
      <c r="I29" t="str">
        <f>TCD!B29</f>
        <v>FR</v>
      </c>
      <c r="J29" t="str">
        <f>IF(COUNTIF(Zoning!B:B,I29)=0,"inconnu",_xlfn.XLOOKUP(I29,Zoning!B:B,Zoning!C:C))</f>
        <v>France</v>
      </c>
      <c r="K29">
        <f>_xlfn.XLOOKUP(F29,'Shipment Detail'!N:N,'Shipment Detail'!AB:AB)</f>
        <v>2</v>
      </c>
      <c r="L29">
        <f>TCD!E29</f>
        <v>8.6</v>
      </c>
      <c r="M29" t="str">
        <f>IF(J29="France","ST",_xlfn.XLOOKUP(F29,'Shipment Detail'!N:N,'Shipment Detail'!E:E,""))</f>
        <v>ST</v>
      </c>
      <c r="N29">
        <f t="shared" si="4"/>
        <v>0.2</v>
      </c>
      <c r="O29" t="str">
        <f>IF(_xlfn.XLOOKUP(F29,'Shipment Detail'!N:N,'Shipment Detail'!BM:BM)=0,"",_xlfn.XLOOKUP(F29,'Shipment Detail'!N:N,'Shipment Detail'!BM:BM))</f>
        <v/>
      </c>
      <c r="R29" t="str">
        <f>IF(_xlfn.XLOOKUP(F29,'Shipment Detail'!N:N,'Shipment Detail'!AV:AV)&gt;60,10,"")</f>
        <v/>
      </c>
      <c r="T29" s="3">
        <f>TCD!C29</f>
        <v>7.4600000000000009</v>
      </c>
    </row>
    <row r="30" spans="1:20" x14ac:dyDescent="0.2">
      <c r="A30" t="str">
        <f t="shared" si="2"/>
        <v>FEDEX FRANCE</v>
      </c>
      <c r="B30" s="5">
        <f t="shared" si="3"/>
        <v>46174</v>
      </c>
      <c r="F30" s="6">
        <f>TCD!A30</f>
        <v>871751547202</v>
      </c>
      <c r="H30" s="18" t="str">
        <f>TCD!F30</f>
        <v>E</v>
      </c>
      <c r="I30" t="str">
        <f>TCD!B30</f>
        <v>FR</v>
      </c>
      <c r="J30" t="str">
        <f>IF(COUNTIF(Zoning!B:B,I30)=0,"inconnu",_xlfn.XLOOKUP(I30,Zoning!B:B,Zoning!C:C))</f>
        <v>France</v>
      </c>
      <c r="K30">
        <f>_xlfn.XLOOKUP(F30,'Shipment Detail'!N:N,'Shipment Detail'!AB:AB)</f>
        <v>3</v>
      </c>
      <c r="L30">
        <f>TCD!E30</f>
        <v>18</v>
      </c>
      <c r="M30" t="str">
        <f>IF(J30="France","ST",_xlfn.XLOOKUP(F30,'Shipment Detail'!N:N,'Shipment Detail'!E:E,""))</f>
        <v>ST</v>
      </c>
      <c r="N30">
        <f t="shared" si="4"/>
        <v>0.2</v>
      </c>
      <c r="O30" t="str">
        <f>IF(_xlfn.XLOOKUP(F30,'Shipment Detail'!N:N,'Shipment Detail'!BM:BM)=0,"",_xlfn.XLOOKUP(F30,'Shipment Detail'!N:N,'Shipment Detail'!BM:BM))</f>
        <v/>
      </c>
      <c r="R30" t="str">
        <f>IF(_xlfn.XLOOKUP(F30,'Shipment Detail'!N:N,'Shipment Detail'!AV:AV)&gt;60,10,"")</f>
        <v/>
      </c>
      <c r="T30" s="3">
        <f>TCD!C30</f>
        <v>10.469999999999999</v>
      </c>
    </row>
    <row r="31" spans="1:20" x14ac:dyDescent="0.2">
      <c r="A31" t="str">
        <f t="shared" si="2"/>
        <v>FEDEX FRANCE</v>
      </c>
      <c r="B31" s="5">
        <f t="shared" si="3"/>
        <v>46174</v>
      </c>
      <c r="F31" s="6">
        <f>TCD!A31</f>
        <v>871838419617</v>
      </c>
      <c r="H31" s="18" t="str">
        <f>TCD!F31</f>
        <v>E</v>
      </c>
      <c r="I31" t="str">
        <f>TCD!B31</f>
        <v>FR</v>
      </c>
      <c r="J31" t="str">
        <f>IF(COUNTIF(Zoning!B:B,I31)=0,"inconnu",_xlfn.XLOOKUP(I31,Zoning!B:B,Zoning!C:C))</f>
        <v>France</v>
      </c>
      <c r="K31">
        <f>_xlfn.XLOOKUP(F31,'Shipment Detail'!N:N,'Shipment Detail'!AB:AB)</f>
        <v>4</v>
      </c>
      <c r="L31">
        <f>TCD!E31</f>
        <v>23.900000000000002</v>
      </c>
      <c r="M31" t="str">
        <f>IF(J31="France","ST",_xlfn.XLOOKUP(F31,'Shipment Detail'!N:N,'Shipment Detail'!E:E,""))</f>
        <v>ST</v>
      </c>
      <c r="N31">
        <f t="shared" si="4"/>
        <v>0.2</v>
      </c>
      <c r="O31" t="str">
        <f>IF(_xlfn.XLOOKUP(F31,'Shipment Detail'!N:N,'Shipment Detail'!BM:BM)=0,"",_xlfn.XLOOKUP(F31,'Shipment Detail'!N:N,'Shipment Detail'!BM:BM))</f>
        <v/>
      </c>
      <c r="R31" t="str">
        <f>IF(_xlfn.XLOOKUP(F31,'Shipment Detail'!N:N,'Shipment Detail'!AV:AV)&gt;60,10,"")</f>
        <v/>
      </c>
      <c r="T31" s="3">
        <f>TCD!C31</f>
        <v>12.480000000000004</v>
      </c>
    </row>
    <row r="32" spans="1:20" x14ac:dyDescent="0.2">
      <c r="A32" t="str">
        <f t="shared" si="2"/>
        <v>FEDEX FRANCE</v>
      </c>
      <c r="B32" s="5">
        <f t="shared" si="3"/>
        <v>46174</v>
      </c>
      <c r="F32" s="6">
        <f>TCD!A32</f>
        <v>871963850386</v>
      </c>
      <c r="H32" s="18" t="str">
        <f>TCD!F32</f>
        <v>E</v>
      </c>
      <c r="I32" t="str">
        <f>TCD!B32</f>
        <v>FR</v>
      </c>
      <c r="J32" t="str">
        <f>IF(COUNTIF(Zoning!B:B,I32)=0,"inconnu",_xlfn.XLOOKUP(I32,Zoning!B:B,Zoning!C:C))</f>
        <v>France</v>
      </c>
      <c r="K32">
        <f>_xlfn.XLOOKUP(F32,'Shipment Detail'!N:N,'Shipment Detail'!AB:AB)</f>
        <v>3</v>
      </c>
      <c r="L32">
        <f>TCD!E32</f>
        <v>16.100000000000001</v>
      </c>
      <c r="M32" t="str">
        <f>IF(J32="France","ST",_xlfn.XLOOKUP(F32,'Shipment Detail'!N:N,'Shipment Detail'!E:E,""))</f>
        <v>ST</v>
      </c>
      <c r="N32">
        <f t="shared" si="4"/>
        <v>0.2</v>
      </c>
      <c r="O32" t="str">
        <f>IF(_xlfn.XLOOKUP(F32,'Shipment Detail'!N:N,'Shipment Detail'!BM:BM)=0,"",_xlfn.XLOOKUP(F32,'Shipment Detail'!N:N,'Shipment Detail'!BM:BM))</f>
        <v/>
      </c>
      <c r="R32" t="str">
        <f>IF(_xlfn.XLOOKUP(F32,'Shipment Detail'!N:N,'Shipment Detail'!AV:AV)&gt;60,10,"")</f>
        <v/>
      </c>
      <c r="T32" s="3">
        <f>TCD!C32</f>
        <v>10.129999999999995</v>
      </c>
    </row>
    <row r="33" spans="1:20" x14ac:dyDescent="0.2">
      <c r="A33" t="str">
        <f t="shared" si="2"/>
        <v>FEDEX FRANCE</v>
      </c>
      <c r="B33" s="5">
        <f t="shared" si="3"/>
        <v>46174</v>
      </c>
      <c r="F33" s="6">
        <f>TCD!A33</f>
        <v>871970634170</v>
      </c>
      <c r="H33" s="18" t="str">
        <f>TCD!F33</f>
        <v>E</v>
      </c>
      <c r="I33" t="str">
        <f>TCD!B33</f>
        <v>FR</v>
      </c>
      <c r="J33" t="str">
        <f>IF(COUNTIF(Zoning!B:B,I33)=0,"inconnu",_xlfn.XLOOKUP(I33,Zoning!B:B,Zoning!C:C))</f>
        <v>France</v>
      </c>
      <c r="K33">
        <f>_xlfn.XLOOKUP(F33,'Shipment Detail'!N:N,'Shipment Detail'!AB:AB)</f>
        <v>2</v>
      </c>
      <c r="L33">
        <f>TCD!E33</f>
        <v>18.400000000000002</v>
      </c>
      <c r="M33" t="str">
        <f>IF(J33="France","ST",_xlfn.XLOOKUP(F33,'Shipment Detail'!N:N,'Shipment Detail'!E:E,""))</f>
        <v>ST</v>
      </c>
      <c r="N33">
        <f t="shared" si="4"/>
        <v>0.2</v>
      </c>
      <c r="O33" t="str">
        <f>IF(_xlfn.XLOOKUP(F33,'Shipment Detail'!N:N,'Shipment Detail'!BM:BM)=0,"",_xlfn.XLOOKUP(F33,'Shipment Detail'!N:N,'Shipment Detail'!BM:BM))</f>
        <v/>
      </c>
      <c r="R33" t="str">
        <f>IF(_xlfn.XLOOKUP(F33,'Shipment Detail'!N:N,'Shipment Detail'!AV:AV)&gt;60,10,"")</f>
        <v/>
      </c>
      <c r="T33" s="3">
        <f>TCD!C33</f>
        <v>10.800000000000004</v>
      </c>
    </row>
    <row r="34" spans="1:20" x14ac:dyDescent="0.2">
      <c r="A34" t="str">
        <f t="shared" si="2"/>
        <v>FEDEX FRANCE</v>
      </c>
      <c r="B34" s="5">
        <f t="shared" si="3"/>
        <v>46174</v>
      </c>
      <c r="F34" s="6">
        <f>TCD!A34</f>
        <v>871971966607</v>
      </c>
      <c r="H34" s="18" t="str">
        <f>TCD!F34</f>
        <v>E</v>
      </c>
      <c r="I34" t="str">
        <f>TCD!B34</f>
        <v>FR</v>
      </c>
      <c r="J34" t="str">
        <f>IF(COUNTIF(Zoning!B:B,I34)=0,"inconnu",_xlfn.XLOOKUP(I34,Zoning!B:B,Zoning!C:C))</f>
        <v>France</v>
      </c>
      <c r="K34">
        <f>_xlfn.XLOOKUP(F34,'Shipment Detail'!N:N,'Shipment Detail'!AB:AB)</f>
        <v>1</v>
      </c>
      <c r="L34">
        <f>TCD!E34</f>
        <v>8</v>
      </c>
      <c r="M34" t="str">
        <f>IF(J34="France","ST",_xlfn.XLOOKUP(F34,'Shipment Detail'!N:N,'Shipment Detail'!E:E,""))</f>
        <v>ST</v>
      </c>
      <c r="N34">
        <f t="shared" si="4"/>
        <v>0.2</v>
      </c>
      <c r="O34" t="str">
        <f>IF(_xlfn.XLOOKUP(F34,'Shipment Detail'!N:N,'Shipment Detail'!BM:BM)=0,"",_xlfn.XLOOKUP(F34,'Shipment Detail'!N:N,'Shipment Detail'!BM:BM))</f>
        <v/>
      </c>
      <c r="R34" t="str">
        <f>IF(_xlfn.XLOOKUP(F34,'Shipment Detail'!N:N,'Shipment Detail'!AV:AV)&gt;60,10,"")</f>
        <v/>
      </c>
      <c r="T34" s="3">
        <f>TCD!C34</f>
        <v>7.120000000000001</v>
      </c>
    </row>
    <row r="35" spans="1:20" x14ac:dyDescent="0.2">
      <c r="A35" t="str">
        <f t="shared" si="2"/>
        <v>FEDEX FRANCE</v>
      </c>
      <c r="B35" s="5">
        <f t="shared" si="3"/>
        <v>46174</v>
      </c>
      <c r="F35" s="6">
        <f>TCD!A35</f>
        <v>871972480110</v>
      </c>
      <c r="H35" s="18" t="str">
        <f>TCD!F35</f>
        <v>E</v>
      </c>
      <c r="I35" t="str">
        <f>TCD!B35</f>
        <v>FR</v>
      </c>
      <c r="J35" t="str">
        <f>IF(COUNTIF(Zoning!B:B,I35)=0,"inconnu",_xlfn.XLOOKUP(I35,Zoning!B:B,Zoning!C:C))</f>
        <v>France</v>
      </c>
      <c r="K35">
        <f>_xlfn.XLOOKUP(F35,'Shipment Detail'!N:N,'Shipment Detail'!AB:AB)</f>
        <v>3</v>
      </c>
      <c r="L35">
        <f>TCD!E35</f>
        <v>21.1</v>
      </c>
      <c r="M35" t="str">
        <f>IF(J35="France","ST",_xlfn.XLOOKUP(F35,'Shipment Detail'!N:N,'Shipment Detail'!E:E,""))</f>
        <v>ST</v>
      </c>
      <c r="N35">
        <f t="shared" si="4"/>
        <v>0.2</v>
      </c>
      <c r="O35" t="str">
        <f>IF(_xlfn.XLOOKUP(F35,'Shipment Detail'!N:N,'Shipment Detail'!BM:BM)=0,"",_xlfn.XLOOKUP(F35,'Shipment Detail'!N:N,'Shipment Detail'!BM:BM))</f>
        <v/>
      </c>
      <c r="R35">
        <f>IF(_xlfn.XLOOKUP(F35,'Shipment Detail'!N:N,'Shipment Detail'!AV:AV)&gt;60,10,"")</f>
        <v>10</v>
      </c>
      <c r="T35" s="3">
        <f>TCD!C35</f>
        <v>11.809999999999995</v>
      </c>
    </row>
    <row r="36" spans="1:20" x14ac:dyDescent="0.2">
      <c r="A36" t="str">
        <f t="shared" si="2"/>
        <v>FEDEX FRANCE</v>
      </c>
      <c r="B36" s="5">
        <f t="shared" si="3"/>
        <v>46174</v>
      </c>
      <c r="F36" s="6">
        <f>TCD!A36</f>
        <v>871973277858</v>
      </c>
      <c r="H36" s="18" t="str">
        <f>TCD!F36</f>
        <v>E</v>
      </c>
      <c r="I36" t="str">
        <f>TCD!B36</f>
        <v>FR</v>
      </c>
      <c r="J36" t="str">
        <f>IF(COUNTIF(Zoning!B:B,I36)=0,"inconnu",_xlfn.XLOOKUP(I36,Zoning!B:B,Zoning!C:C))</f>
        <v>France</v>
      </c>
      <c r="K36">
        <f>_xlfn.XLOOKUP(F36,'Shipment Detail'!N:N,'Shipment Detail'!AB:AB)</f>
        <v>4</v>
      </c>
      <c r="L36">
        <f>TCD!E36</f>
        <v>36.9</v>
      </c>
      <c r="M36" t="str">
        <f>IF(J36="France","ST",_xlfn.XLOOKUP(F36,'Shipment Detail'!N:N,'Shipment Detail'!E:E,""))</f>
        <v>ST</v>
      </c>
      <c r="N36">
        <f t="shared" si="4"/>
        <v>0.2</v>
      </c>
      <c r="O36" t="str">
        <f>IF(_xlfn.XLOOKUP(F36,'Shipment Detail'!N:N,'Shipment Detail'!BM:BM)=0,"",_xlfn.XLOOKUP(F36,'Shipment Detail'!N:N,'Shipment Detail'!BM:BM))</f>
        <v/>
      </c>
      <c r="R36" t="str">
        <f>IF(_xlfn.XLOOKUP(F36,'Shipment Detail'!N:N,'Shipment Detail'!AV:AV)&gt;60,10,"")</f>
        <v/>
      </c>
      <c r="T36" s="3">
        <f>TCD!C36</f>
        <v>16.830000000000005</v>
      </c>
    </row>
    <row r="37" spans="1:20" x14ac:dyDescent="0.2">
      <c r="A37" t="str">
        <f t="shared" si="2"/>
        <v>FEDEX FRANCE</v>
      </c>
      <c r="B37" s="5">
        <f t="shared" si="3"/>
        <v>46174</v>
      </c>
      <c r="F37" s="6">
        <f>TCD!A37</f>
        <v>872019264370</v>
      </c>
      <c r="H37" s="18" t="str">
        <f>TCD!F37</f>
        <v>E</v>
      </c>
      <c r="I37" t="str">
        <f>TCD!B37</f>
        <v>FR</v>
      </c>
      <c r="J37" t="str">
        <f>IF(COUNTIF(Zoning!B:B,I37)=0,"inconnu",_xlfn.XLOOKUP(I37,Zoning!B:B,Zoning!C:C))</f>
        <v>France</v>
      </c>
      <c r="K37">
        <f>_xlfn.XLOOKUP(F37,'Shipment Detail'!N:N,'Shipment Detail'!AB:AB)</f>
        <v>2</v>
      </c>
      <c r="L37">
        <f>TCD!E37</f>
        <v>13</v>
      </c>
      <c r="M37" t="str">
        <f>IF(J37="France","ST",_xlfn.XLOOKUP(F37,'Shipment Detail'!N:N,'Shipment Detail'!E:E,""))</f>
        <v>ST</v>
      </c>
      <c r="N37">
        <f t="shared" si="4"/>
        <v>0.2</v>
      </c>
      <c r="O37" t="str">
        <f>IF(_xlfn.XLOOKUP(F37,'Shipment Detail'!N:N,'Shipment Detail'!BM:BM)=0,"",_xlfn.XLOOKUP(F37,'Shipment Detail'!N:N,'Shipment Detail'!BM:BM))</f>
        <v/>
      </c>
      <c r="R37" t="str">
        <f>IF(_xlfn.XLOOKUP(F37,'Shipment Detail'!N:N,'Shipment Detail'!AV:AV)&gt;60,10,"")</f>
        <v/>
      </c>
      <c r="T37" s="3">
        <f>TCD!C37</f>
        <v>8.7999999999999972</v>
      </c>
    </row>
    <row r="38" spans="1:20" x14ac:dyDescent="0.2">
      <c r="A38" t="str">
        <f t="shared" si="2"/>
        <v>FEDEX FRANCE</v>
      </c>
      <c r="B38" s="5">
        <f t="shared" si="3"/>
        <v>46174</v>
      </c>
      <c r="F38" s="6">
        <f>TCD!A38</f>
        <v>872020368843</v>
      </c>
      <c r="H38" s="18" t="str">
        <f>TCD!F38</f>
        <v>E</v>
      </c>
      <c r="I38" t="str">
        <f>TCD!B38</f>
        <v>FR</v>
      </c>
      <c r="J38" t="str">
        <f>IF(COUNTIF(Zoning!B:B,I38)=0,"inconnu",_xlfn.XLOOKUP(I38,Zoning!B:B,Zoning!C:C))</f>
        <v>France</v>
      </c>
      <c r="K38">
        <f>_xlfn.XLOOKUP(F38,'Shipment Detail'!N:N,'Shipment Detail'!AB:AB)</f>
        <v>3</v>
      </c>
      <c r="L38">
        <f>TCD!E38</f>
        <v>24.6</v>
      </c>
      <c r="M38" t="str">
        <f>IF(J38="France","ST",_xlfn.XLOOKUP(F38,'Shipment Detail'!N:N,'Shipment Detail'!E:E,""))</f>
        <v>ST</v>
      </c>
      <c r="N38">
        <f t="shared" si="4"/>
        <v>0.2</v>
      </c>
      <c r="O38" t="str">
        <f>IF(_xlfn.XLOOKUP(F38,'Shipment Detail'!N:N,'Shipment Detail'!BM:BM)=0,"",_xlfn.XLOOKUP(F38,'Shipment Detail'!N:N,'Shipment Detail'!BM:BM))</f>
        <v/>
      </c>
      <c r="R38" t="str">
        <f>IF(_xlfn.XLOOKUP(F38,'Shipment Detail'!N:N,'Shipment Detail'!AV:AV)&gt;60,10,"")</f>
        <v/>
      </c>
      <c r="T38" s="3">
        <f>TCD!C38</f>
        <v>12.810000000000002</v>
      </c>
    </row>
    <row r="39" spans="1:20" x14ac:dyDescent="0.2">
      <c r="A39" t="str">
        <f t="shared" si="2"/>
        <v>FEDEX FRANCE</v>
      </c>
      <c r="B39" s="5">
        <f t="shared" si="3"/>
        <v>46174</v>
      </c>
      <c r="F39" s="6">
        <f>TCD!A39</f>
        <v>872020416768</v>
      </c>
      <c r="H39" s="18" t="str">
        <f>TCD!F39</f>
        <v>E</v>
      </c>
      <c r="I39" t="str">
        <f>TCD!B39</f>
        <v>FR</v>
      </c>
      <c r="J39" t="str">
        <f>IF(COUNTIF(Zoning!B:B,I39)=0,"inconnu",_xlfn.XLOOKUP(I39,Zoning!B:B,Zoning!C:C))</f>
        <v>France</v>
      </c>
      <c r="K39">
        <f>_xlfn.XLOOKUP(F39,'Shipment Detail'!N:N,'Shipment Detail'!AB:AB)</f>
        <v>4</v>
      </c>
      <c r="L39">
        <f>TCD!E39</f>
        <v>23.3</v>
      </c>
      <c r="M39" t="str">
        <f>IF(J39="France","ST",_xlfn.XLOOKUP(F39,'Shipment Detail'!N:N,'Shipment Detail'!E:E,""))</f>
        <v>ST</v>
      </c>
      <c r="N39">
        <f t="shared" si="4"/>
        <v>0.2</v>
      </c>
      <c r="O39" t="str">
        <f>IF(_xlfn.XLOOKUP(F39,'Shipment Detail'!N:N,'Shipment Detail'!BM:BM)=0,"",_xlfn.XLOOKUP(F39,'Shipment Detail'!N:N,'Shipment Detail'!BM:BM))</f>
        <v/>
      </c>
      <c r="R39" t="str">
        <f>IF(_xlfn.XLOOKUP(F39,'Shipment Detail'!N:N,'Shipment Detail'!AV:AV)&gt;60,10,"")</f>
        <v/>
      </c>
      <c r="T39" s="3">
        <f>TCD!C39</f>
        <v>12.480000000000004</v>
      </c>
    </row>
    <row r="40" spans="1:20" x14ac:dyDescent="0.2">
      <c r="A40" t="str">
        <f t="shared" si="2"/>
        <v>FEDEX FRANCE</v>
      </c>
      <c r="B40" s="5">
        <f t="shared" si="3"/>
        <v>46174</v>
      </c>
      <c r="F40" s="6">
        <f>TCD!A40</f>
        <v>872027639357</v>
      </c>
      <c r="H40" s="18" t="str">
        <f>TCD!F40</f>
        <v>E</v>
      </c>
      <c r="I40" t="str">
        <f>TCD!B40</f>
        <v>FR</v>
      </c>
      <c r="J40" t="str">
        <f>IF(COUNTIF(Zoning!B:B,I40)=0,"inconnu",_xlfn.XLOOKUP(I40,Zoning!B:B,Zoning!C:C))</f>
        <v>France</v>
      </c>
      <c r="K40">
        <f>_xlfn.XLOOKUP(F40,'Shipment Detail'!N:N,'Shipment Detail'!AB:AB)</f>
        <v>1</v>
      </c>
      <c r="L40">
        <f>TCD!E40</f>
        <v>8</v>
      </c>
      <c r="M40" t="str">
        <f>IF(J40="France","ST",_xlfn.XLOOKUP(F40,'Shipment Detail'!N:N,'Shipment Detail'!E:E,""))</f>
        <v>ST</v>
      </c>
      <c r="N40">
        <f t="shared" si="4"/>
        <v>0.2</v>
      </c>
      <c r="O40" t="str">
        <f>IF(_xlfn.XLOOKUP(F40,'Shipment Detail'!N:N,'Shipment Detail'!BM:BM)=0,"",_xlfn.XLOOKUP(F40,'Shipment Detail'!N:N,'Shipment Detail'!BM:BM))</f>
        <v/>
      </c>
      <c r="R40" t="str">
        <f>IF(_xlfn.XLOOKUP(F40,'Shipment Detail'!N:N,'Shipment Detail'!AV:AV)&gt;60,10,"")</f>
        <v/>
      </c>
      <c r="T40" s="3">
        <f>TCD!C40</f>
        <v>7.120000000000001</v>
      </c>
    </row>
    <row r="41" spans="1:20" x14ac:dyDescent="0.2">
      <c r="A41" t="str">
        <f t="shared" si="2"/>
        <v>FEDEX FRANCE</v>
      </c>
      <c r="B41" s="5">
        <f t="shared" si="3"/>
        <v>46174</v>
      </c>
      <c r="F41" s="6">
        <f>TCD!A41</f>
        <v>872028318324</v>
      </c>
      <c r="H41" s="18" t="str">
        <f>TCD!F41</f>
        <v>E</v>
      </c>
      <c r="I41" t="str">
        <f>TCD!B41</f>
        <v>FR</v>
      </c>
      <c r="J41" t="str">
        <f>IF(COUNTIF(Zoning!B:B,I41)=0,"inconnu",_xlfn.XLOOKUP(I41,Zoning!B:B,Zoning!C:C))</f>
        <v>France</v>
      </c>
      <c r="K41">
        <f>_xlfn.XLOOKUP(F41,'Shipment Detail'!N:N,'Shipment Detail'!AB:AB)</f>
        <v>6</v>
      </c>
      <c r="L41">
        <f>TCD!E41</f>
        <v>38.200000000000003</v>
      </c>
      <c r="M41" t="str">
        <f>IF(J41="France","ST",_xlfn.XLOOKUP(F41,'Shipment Detail'!N:N,'Shipment Detail'!E:E,""))</f>
        <v>ST</v>
      </c>
      <c r="N41">
        <f t="shared" si="4"/>
        <v>0.2</v>
      </c>
      <c r="O41" t="str">
        <f>IF(_xlfn.XLOOKUP(F41,'Shipment Detail'!N:N,'Shipment Detail'!BM:BM)=0,"",_xlfn.XLOOKUP(F41,'Shipment Detail'!N:N,'Shipment Detail'!BM:BM))</f>
        <v/>
      </c>
      <c r="R41" t="str">
        <f>IF(_xlfn.XLOOKUP(F41,'Shipment Detail'!N:N,'Shipment Detail'!AV:AV)&gt;60,10,"")</f>
        <v/>
      </c>
      <c r="T41" s="3">
        <f>TCD!C41</f>
        <v>17.490000000000002</v>
      </c>
    </row>
    <row r="42" spans="1:20" x14ac:dyDescent="0.2">
      <c r="A42" t="str">
        <f t="shared" si="2"/>
        <v>FEDEX FRANCE</v>
      </c>
      <c r="B42" s="5">
        <f t="shared" si="3"/>
        <v>46174</v>
      </c>
      <c r="F42" s="6">
        <f>TCD!A42</f>
        <v>872028829049</v>
      </c>
      <c r="H42" s="18" t="str">
        <f>TCD!F42</f>
        <v>E</v>
      </c>
      <c r="I42" t="str">
        <f>TCD!B42</f>
        <v>FR</v>
      </c>
      <c r="J42" t="str">
        <f>IF(COUNTIF(Zoning!B:B,I42)=0,"inconnu",_xlfn.XLOOKUP(I42,Zoning!B:B,Zoning!C:C))</f>
        <v>France</v>
      </c>
      <c r="K42">
        <f>_xlfn.XLOOKUP(F42,'Shipment Detail'!N:N,'Shipment Detail'!AB:AB)</f>
        <v>2</v>
      </c>
      <c r="L42">
        <f>TCD!E42</f>
        <v>11.4</v>
      </c>
      <c r="M42" t="str">
        <f>IF(J42="France","ST",_xlfn.XLOOKUP(F42,'Shipment Detail'!N:N,'Shipment Detail'!E:E,""))</f>
        <v>ST</v>
      </c>
      <c r="N42">
        <f t="shared" si="4"/>
        <v>0.2</v>
      </c>
      <c r="O42" t="str">
        <f>IF(_xlfn.XLOOKUP(F42,'Shipment Detail'!N:N,'Shipment Detail'!BM:BM)=0,"",_xlfn.XLOOKUP(F42,'Shipment Detail'!N:N,'Shipment Detail'!BM:BM))</f>
        <v/>
      </c>
      <c r="R42" t="str">
        <f>IF(_xlfn.XLOOKUP(F42,'Shipment Detail'!N:N,'Shipment Detail'!AV:AV)&gt;60,10,"")</f>
        <v/>
      </c>
      <c r="T42" s="3">
        <f>TCD!C42</f>
        <v>8.4599999999999973</v>
      </c>
    </row>
    <row r="43" spans="1:20" x14ac:dyDescent="0.2">
      <c r="A43" t="str">
        <f t="shared" si="2"/>
        <v>FEDEX FRANCE</v>
      </c>
      <c r="B43" s="5">
        <f t="shared" si="3"/>
        <v>46174</v>
      </c>
      <c r="F43" s="6">
        <f>TCD!A43</f>
        <v>872119492530</v>
      </c>
      <c r="H43" s="18" t="str">
        <f>TCD!F43</f>
        <v>E</v>
      </c>
      <c r="I43" t="str">
        <f>TCD!B43</f>
        <v>FR</v>
      </c>
      <c r="J43" t="str">
        <f>IF(COUNTIF(Zoning!B:B,I43)=0,"inconnu",_xlfn.XLOOKUP(I43,Zoning!B:B,Zoning!C:C))</f>
        <v>France</v>
      </c>
      <c r="K43">
        <f>_xlfn.XLOOKUP(F43,'Shipment Detail'!N:N,'Shipment Detail'!AB:AB)</f>
        <v>6</v>
      </c>
      <c r="L43">
        <f>TCD!E43</f>
        <v>44.300000000000004</v>
      </c>
      <c r="M43" t="str">
        <f>IF(J43="France","ST",_xlfn.XLOOKUP(F43,'Shipment Detail'!N:N,'Shipment Detail'!E:E,""))</f>
        <v>ST</v>
      </c>
      <c r="N43">
        <f t="shared" si="4"/>
        <v>0.2</v>
      </c>
      <c r="O43" t="str">
        <f>IF(_xlfn.XLOOKUP(F43,'Shipment Detail'!N:N,'Shipment Detail'!BM:BM)=0,"",_xlfn.XLOOKUP(F43,'Shipment Detail'!N:N,'Shipment Detail'!BM:BM))</f>
        <v/>
      </c>
      <c r="R43" t="str">
        <f>IF(_xlfn.XLOOKUP(F43,'Shipment Detail'!N:N,'Shipment Detail'!AV:AV)&gt;60,10,"")</f>
        <v/>
      </c>
      <c r="T43" s="3">
        <f>TCD!C43</f>
        <v>19.499999999999993</v>
      </c>
    </row>
    <row r="44" spans="1:20" x14ac:dyDescent="0.2">
      <c r="A44" t="str">
        <f t="shared" si="2"/>
        <v>FEDEX FRANCE</v>
      </c>
      <c r="B44" s="5">
        <f t="shared" si="3"/>
        <v>46174</v>
      </c>
      <c r="F44" s="6">
        <f>TCD!A44</f>
        <v>872119615527</v>
      </c>
      <c r="H44" s="18" t="str">
        <f>TCD!F44</f>
        <v>E</v>
      </c>
      <c r="I44" t="str">
        <f>TCD!B44</f>
        <v>FR</v>
      </c>
      <c r="J44" t="str">
        <f>IF(COUNTIF(Zoning!B:B,I44)=0,"inconnu",_xlfn.XLOOKUP(I44,Zoning!B:B,Zoning!C:C))</f>
        <v>France</v>
      </c>
      <c r="K44">
        <f>_xlfn.XLOOKUP(F44,'Shipment Detail'!N:N,'Shipment Detail'!AB:AB)</f>
        <v>3</v>
      </c>
      <c r="L44">
        <f>TCD!E44</f>
        <v>23.1</v>
      </c>
      <c r="M44" t="str">
        <f>IF(J44="France","ST",_xlfn.XLOOKUP(F44,'Shipment Detail'!N:N,'Shipment Detail'!E:E,""))</f>
        <v>ST</v>
      </c>
      <c r="N44">
        <f t="shared" si="4"/>
        <v>0.2</v>
      </c>
      <c r="O44" t="str">
        <f>IF(_xlfn.XLOOKUP(F44,'Shipment Detail'!N:N,'Shipment Detail'!BM:BM)=0,"",_xlfn.XLOOKUP(F44,'Shipment Detail'!N:N,'Shipment Detail'!BM:BM))</f>
        <v/>
      </c>
      <c r="R44" t="str">
        <f>IF(_xlfn.XLOOKUP(F44,'Shipment Detail'!N:N,'Shipment Detail'!AV:AV)&gt;60,10,"")</f>
        <v/>
      </c>
      <c r="T44" s="3">
        <f>TCD!C44</f>
        <v>12.480000000000004</v>
      </c>
    </row>
    <row r="45" spans="1:20" x14ac:dyDescent="0.2">
      <c r="A45" t="str">
        <f t="shared" si="2"/>
        <v>FEDEX FRANCE</v>
      </c>
      <c r="B45" s="5">
        <f t="shared" si="3"/>
        <v>46174</v>
      </c>
      <c r="F45" s="6">
        <f>TCD!A45</f>
        <v>872119992019</v>
      </c>
      <c r="H45" s="18" t="str">
        <f>TCD!F45</f>
        <v>E</v>
      </c>
      <c r="I45" t="str">
        <f>TCD!B45</f>
        <v>FR</v>
      </c>
      <c r="J45" t="str">
        <f>IF(COUNTIF(Zoning!B:B,I45)=0,"inconnu",_xlfn.XLOOKUP(I45,Zoning!B:B,Zoning!C:C))</f>
        <v>France</v>
      </c>
      <c r="K45">
        <f>_xlfn.XLOOKUP(F45,'Shipment Detail'!N:N,'Shipment Detail'!AB:AB)</f>
        <v>5</v>
      </c>
      <c r="L45">
        <f>TCD!E45</f>
        <v>45</v>
      </c>
      <c r="M45" t="str">
        <f>IF(J45="France","ST",_xlfn.XLOOKUP(F45,'Shipment Detail'!N:N,'Shipment Detail'!E:E,""))</f>
        <v>ST</v>
      </c>
      <c r="N45">
        <f t="shared" si="4"/>
        <v>0.2</v>
      </c>
      <c r="O45" t="str">
        <f>IF(_xlfn.XLOOKUP(F45,'Shipment Detail'!N:N,'Shipment Detail'!BM:BM)=0,"",_xlfn.XLOOKUP(F45,'Shipment Detail'!N:N,'Shipment Detail'!BM:BM))</f>
        <v/>
      </c>
      <c r="R45" t="str">
        <f>IF(_xlfn.XLOOKUP(F45,'Shipment Detail'!N:N,'Shipment Detail'!AV:AV)&gt;60,10,"")</f>
        <v/>
      </c>
      <c r="T45" s="3">
        <f>TCD!C45</f>
        <v>19.499999999999993</v>
      </c>
    </row>
    <row r="46" spans="1:20" x14ac:dyDescent="0.2">
      <c r="A46" t="str">
        <f t="shared" si="2"/>
        <v>FEDEX FRANCE</v>
      </c>
      <c r="B46" s="5">
        <f t="shared" si="3"/>
        <v>46174</v>
      </c>
      <c r="F46" s="6">
        <f>TCD!A46</f>
        <v>872120104070</v>
      </c>
      <c r="H46" s="18" t="str">
        <f>TCD!F46</f>
        <v>E</v>
      </c>
      <c r="I46" t="str">
        <f>TCD!B46</f>
        <v>FR</v>
      </c>
      <c r="J46" t="str">
        <f>IF(COUNTIF(Zoning!B:B,I46)=0,"inconnu",_xlfn.XLOOKUP(I46,Zoning!B:B,Zoning!C:C))</f>
        <v>France</v>
      </c>
      <c r="K46">
        <f>_xlfn.XLOOKUP(F46,'Shipment Detail'!N:N,'Shipment Detail'!AB:AB)</f>
        <v>2</v>
      </c>
      <c r="L46">
        <f>TCD!E46</f>
        <v>12</v>
      </c>
      <c r="M46" t="str">
        <f>IF(J46="France","ST",_xlfn.XLOOKUP(F46,'Shipment Detail'!N:N,'Shipment Detail'!E:E,""))</f>
        <v>ST</v>
      </c>
      <c r="N46">
        <f t="shared" si="4"/>
        <v>0.2</v>
      </c>
      <c r="O46" t="str">
        <f>IF(_xlfn.XLOOKUP(F46,'Shipment Detail'!N:N,'Shipment Detail'!BM:BM)=0,"",_xlfn.XLOOKUP(F46,'Shipment Detail'!N:N,'Shipment Detail'!BM:BM))</f>
        <v/>
      </c>
      <c r="R46" t="str">
        <f>IF(_xlfn.XLOOKUP(F46,'Shipment Detail'!N:N,'Shipment Detail'!AV:AV)&gt;60,10,"")</f>
        <v/>
      </c>
      <c r="T46" s="3">
        <f>TCD!C46</f>
        <v>8.4599999999999973</v>
      </c>
    </row>
    <row r="47" spans="1:20" x14ac:dyDescent="0.2">
      <c r="A47" t="str">
        <f t="shared" si="2"/>
        <v>FEDEX FRANCE</v>
      </c>
      <c r="B47" s="5">
        <f t="shared" si="3"/>
        <v>46174</v>
      </c>
      <c r="F47" s="6">
        <f>TCD!A47</f>
        <v>872120235830</v>
      </c>
      <c r="H47" s="18" t="str">
        <f>TCD!F47</f>
        <v>E</v>
      </c>
      <c r="I47" t="str">
        <f>TCD!B47</f>
        <v>FR</v>
      </c>
      <c r="J47" t="str">
        <f>IF(COUNTIF(Zoning!B:B,I47)=0,"inconnu",_xlfn.XLOOKUP(I47,Zoning!B:B,Zoning!C:C))</f>
        <v>France</v>
      </c>
      <c r="K47">
        <f>_xlfn.XLOOKUP(F47,'Shipment Detail'!N:N,'Shipment Detail'!AB:AB)</f>
        <v>3</v>
      </c>
      <c r="L47">
        <f>TCD!E47</f>
        <v>18.700000000000003</v>
      </c>
      <c r="M47" t="str">
        <f>IF(J47="France","ST",_xlfn.XLOOKUP(F47,'Shipment Detail'!N:N,'Shipment Detail'!E:E,""))</f>
        <v>ST</v>
      </c>
      <c r="N47">
        <f t="shared" si="4"/>
        <v>0.2</v>
      </c>
      <c r="O47" t="str">
        <f>IF(_xlfn.XLOOKUP(F47,'Shipment Detail'!N:N,'Shipment Detail'!BM:BM)=0,"",_xlfn.XLOOKUP(F47,'Shipment Detail'!N:N,'Shipment Detail'!BM:BM))</f>
        <v/>
      </c>
      <c r="R47" t="str">
        <f>IF(_xlfn.XLOOKUP(F47,'Shipment Detail'!N:N,'Shipment Detail'!AV:AV)&gt;60,10,"")</f>
        <v/>
      </c>
      <c r="T47" s="3">
        <f>TCD!C47</f>
        <v>10.800000000000004</v>
      </c>
    </row>
    <row r="48" spans="1:20" x14ac:dyDescent="0.2">
      <c r="A48" t="str">
        <f t="shared" si="2"/>
        <v>FEDEX FRANCE</v>
      </c>
      <c r="B48" s="5">
        <f t="shared" si="3"/>
        <v>46174</v>
      </c>
      <c r="F48" s="6">
        <f>TCD!A48</f>
        <v>872120923869</v>
      </c>
      <c r="H48" s="18" t="str">
        <f>TCD!F48</f>
        <v>E</v>
      </c>
      <c r="I48" t="str">
        <f>TCD!B48</f>
        <v>FR</v>
      </c>
      <c r="J48" t="str">
        <f>IF(COUNTIF(Zoning!B:B,I48)=0,"inconnu",_xlfn.XLOOKUP(I48,Zoning!B:B,Zoning!C:C))</f>
        <v>France</v>
      </c>
      <c r="K48">
        <f>_xlfn.XLOOKUP(F48,'Shipment Detail'!N:N,'Shipment Detail'!AB:AB)</f>
        <v>1</v>
      </c>
      <c r="L48">
        <f>TCD!E48</f>
        <v>7.1999999999999993</v>
      </c>
      <c r="M48" t="str">
        <f>IF(J48="France","ST",_xlfn.XLOOKUP(F48,'Shipment Detail'!N:N,'Shipment Detail'!E:E,""))</f>
        <v>ST</v>
      </c>
      <c r="N48">
        <f t="shared" si="4"/>
        <v>0.2</v>
      </c>
      <c r="O48" t="str">
        <f>IF(_xlfn.XLOOKUP(F48,'Shipment Detail'!N:N,'Shipment Detail'!BM:BM)=0,"",_xlfn.XLOOKUP(F48,'Shipment Detail'!N:N,'Shipment Detail'!BM:BM))</f>
        <v/>
      </c>
      <c r="R48" t="str">
        <f>IF(_xlfn.XLOOKUP(F48,'Shipment Detail'!N:N,'Shipment Detail'!AV:AV)&gt;60,10,"")</f>
        <v/>
      </c>
      <c r="T48" s="3">
        <f>TCD!C48</f>
        <v>7.120000000000001</v>
      </c>
    </row>
    <row r="49" spans="1:20" x14ac:dyDescent="0.2">
      <c r="A49" t="str">
        <f t="shared" si="2"/>
        <v>FEDEX FRANCE</v>
      </c>
      <c r="B49" s="5">
        <f t="shared" si="3"/>
        <v>46174</v>
      </c>
      <c r="F49" s="6">
        <f>TCD!A49</f>
        <v>872121057376</v>
      </c>
      <c r="H49" s="18" t="str">
        <f>TCD!F49</f>
        <v>E</v>
      </c>
      <c r="I49" t="str">
        <f>TCD!B49</f>
        <v>FR</v>
      </c>
      <c r="J49" t="str">
        <f>IF(COUNTIF(Zoning!B:B,I49)=0,"inconnu",_xlfn.XLOOKUP(I49,Zoning!B:B,Zoning!C:C))</f>
        <v>France</v>
      </c>
      <c r="K49">
        <f>_xlfn.XLOOKUP(F49,'Shipment Detail'!N:N,'Shipment Detail'!AB:AB)</f>
        <v>4</v>
      </c>
      <c r="L49">
        <f>TCD!E49</f>
        <v>33.800000000000004</v>
      </c>
      <c r="M49" t="str">
        <f>IF(J49="France","ST",_xlfn.XLOOKUP(F49,'Shipment Detail'!N:N,'Shipment Detail'!E:E,""))</f>
        <v>ST</v>
      </c>
      <c r="N49">
        <f t="shared" si="4"/>
        <v>0.2</v>
      </c>
      <c r="O49" t="str">
        <f>IF(_xlfn.XLOOKUP(F49,'Shipment Detail'!N:N,'Shipment Detail'!BM:BM)=0,"",_xlfn.XLOOKUP(F49,'Shipment Detail'!N:N,'Shipment Detail'!BM:BM))</f>
        <v/>
      </c>
      <c r="R49">
        <f>IF(_xlfn.XLOOKUP(F49,'Shipment Detail'!N:N,'Shipment Detail'!AV:AV)&gt;60,10,"")</f>
        <v>10</v>
      </c>
      <c r="T49" s="3">
        <f>TCD!C49</f>
        <v>15.82</v>
      </c>
    </row>
    <row r="50" spans="1:20" x14ac:dyDescent="0.2">
      <c r="A50" t="str">
        <f t="shared" si="2"/>
        <v>FEDEX FRANCE</v>
      </c>
      <c r="B50" s="5">
        <f t="shared" si="3"/>
        <v>46174</v>
      </c>
      <c r="F50" s="6">
        <f>TCD!A50</f>
        <v>872123529236</v>
      </c>
      <c r="H50" s="18" t="str">
        <f>TCD!F50</f>
        <v>E</v>
      </c>
      <c r="I50" t="str">
        <f>TCD!B50</f>
        <v>FR</v>
      </c>
      <c r="J50" t="str">
        <f>IF(COUNTIF(Zoning!B:B,I50)=0,"inconnu",_xlfn.XLOOKUP(I50,Zoning!B:B,Zoning!C:C))</f>
        <v>France</v>
      </c>
      <c r="K50">
        <f>_xlfn.XLOOKUP(F50,'Shipment Detail'!N:N,'Shipment Detail'!AB:AB)</f>
        <v>2</v>
      </c>
      <c r="L50">
        <f>TCD!E50</f>
        <v>12.4</v>
      </c>
      <c r="M50" t="str">
        <f>IF(J50="France","ST",_xlfn.XLOOKUP(F50,'Shipment Detail'!N:N,'Shipment Detail'!E:E,""))</f>
        <v>ST</v>
      </c>
      <c r="N50">
        <f t="shared" si="4"/>
        <v>0.2</v>
      </c>
      <c r="O50" t="str">
        <f>IF(_xlfn.XLOOKUP(F50,'Shipment Detail'!N:N,'Shipment Detail'!BM:BM)=0,"",_xlfn.XLOOKUP(F50,'Shipment Detail'!N:N,'Shipment Detail'!BM:BM))</f>
        <v/>
      </c>
      <c r="R50" t="str">
        <f>IF(_xlfn.XLOOKUP(F50,'Shipment Detail'!N:N,'Shipment Detail'!AV:AV)&gt;60,10,"")</f>
        <v/>
      </c>
      <c r="T50" s="3">
        <f>TCD!C50</f>
        <v>8.7999999999999972</v>
      </c>
    </row>
    <row r="51" spans="1:20" x14ac:dyDescent="0.2">
      <c r="A51" t="str">
        <f t="shared" si="2"/>
        <v>FEDEX FRANCE</v>
      </c>
      <c r="B51" s="5">
        <f t="shared" si="3"/>
        <v>46174</v>
      </c>
      <c r="F51" s="6">
        <f>TCD!A51</f>
        <v>872123883941</v>
      </c>
      <c r="H51" s="18" t="str">
        <f>TCD!F51</f>
        <v>E</v>
      </c>
      <c r="I51" t="str">
        <f>TCD!B51</f>
        <v>FR</v>
      </c>
      <c r="J51" t="str">
        <f>IF(COUNTIF(Zoning!B:B,I51)=0,"inconnu",_xlfn.XLOOKUP(I51,Zoning!B:B,Zoning!C:C))</f>
        <v>France</v>
      </c>
      <c r="K51">
        <f>_xlfn.XLOOKUP(F51,'Shipment Detail'!N:N,'Shipment Detail'!AB:AB)</f>
        <v>3</v>
      </c>
      <c r="L51">
        <f>TCD!E51</f>
        <v>53</v>
      </c>
      <c r="M51" t="str">
        <f>IF(J51="France","ST",_xlfn.XLOOKUP(F51,'Shipment Detail'!N:N,'Shipment Detail'!E:E,""))</f>
        <v>ST</v>
      </c>
      <c r="N51">
        <f t="shared" si="4"/>
        <v>0.2</v>
      </c>
      <c r="O51" t="str">
        <f>IF(_xlfn.XLOOKUP(F51,'Shipment Detail'!N:N,'Shipment Detail'!BM:BM)=0,"",_xlfn.XLOOKUP(F51,'Shipment Detail'!N:N,'Shipment Detail'!BM:BM))</f>
        <v/>
      </c>
      <c r="R51">
        <f>IF(_xlfn.XLOOKUP(F51,'Shipment Detail'!N:N,'Shipment Detail'!AV:AV)&gt;60,10,"")</f>
        <v>10</v>
      </c>
      <c r="T51" s="3">
        <f>TCD!C51</f>
        <v>22.510000000000005</v>
      </c>
    </row>
    <row r="52" spans="1:20" x14ac:dyDescent="0.2">
      <c r="A52" t="str">
        <f t="shared" si="2"/>
        <v>FEDEX FRANCE</v>
      </c>
      <c r="B52" s="5">
        <f t="shared" si="3"/>
        <v>46174</v>
      </c>
      <c r="F52" s="6">
        <f>TCD!A52</f>
        <v>872124117352</v>
      </c>
      <c r="H52" s="18" t="str">
        <f>TCD!F52</f>
        <v>E</v>
      </c>
      <c r="I52" t="str">
        <f>TCD!B52</f>
        <v>FR</v>
      </c>
      <c r="J52" t="str">
        <f>IF(COUNTIF(Zoning!B:B,I52)=0,"inconnu",_xlfn.XLOOKUP(I52,Zoning!B:B,Zoning!C:C))</f>
        <v>France</v>
      </c>
      <c r="K52">
        <f>_xlfn.XLOOKUP(F52,'Shipment Detail'!N:N,'Shipment Detail'!AB:AB)</f>
        <v>5</v>
      </c>
      <c r="L52">
        <f>TCD!E52</f>
        <v>41</v>
      </c>
      <c r="M52" t="str">
        <f>IF(J52="France","ST",_xlfn.XLOOKUP(F52,'Shipment Detail'!N:N,'Shipment Detail'!E:E,""))</f>
        <v>ST</v>
      </c>
      <c r="N52">
        <f t="shared" si="4"/>
        <v>0.2</v>
      </c>
      <c r="O52" t="str">
        <f>IF(_xlfn.XLOOKUP(F52,'Shipment Detail'!N:N,'Shipment Detail'!BM:BM)=0,"",_xlfn.XLOOKUP(F52,'Shipment Detail'!N:N,'Shipment Detail'!BM:BM))</f>
        <v/>
      </c>
      <c r="R52" t="str">
        <f>IF(_xlfn.XLOOKUP(F52,'Shipment Detail'!N:N,'Shipment Detail'!AV:AV)&gt;60,10,"")</f>
        <v/>
      </c>
      <c r="T52" s="3">
        <f>TCD!C52</f>
        <v>18.159999999999997</v>
      </c>
    </row>
    <row r="53" spans="1:20" x14ac:dyDescent="0.2">
      <c r="A53" t="str">
        <f t="shared" si="2"/>
        <v>FEDEX INTERNATIONAL</v>
      </c>
      <c r="B53" s="5">
        <f t="shared" si="3"/>
        <v>46174</v>
      </c>
      <c r="F53" s="6">
        <f>TCD!A53</f>
        <v>872124240695</v>
      </c>
      <c r="H53" s="18" t="str">
        <f>TCD!F53</f>
        <v>P</v>
      </c>
      <c r="I53" t="str">
        <f>TCD!B53</f>
        <v>PF</v>
      </c>
      <c r="J53" t="str">
        <f>IF(COUNTIF(Zoning!B:B,I53)=0,"inconnu",_xlfn.XLOOKUP(I53,Zoning!B:B,Zoning!C:C))</f>
        <v>E</v>
      </c>
      <c r="K53">
        <f>_xlfn.XLOOKUP(F53,'Shipment Detail'!N:N,'Shipment Detail'!AB:AB)</f>
        <v>1</v>
      </c>
      <c r="L53">
        <f>TCD!E53</f>
        <v>4.8</v>
      </c>
      <c r="M53" t="str">
        <f>IF(J53="France","ST",_xlfn.XLOOKUP(F53,'Shipment Detail'!N:N,'Shipment Detail'!E:E,""))</f>
        <v>FICP</v>
      </c>
      <c r="N53">
        <f t="shared" si="4"/>
        <v>0</v>
      </c>
      <c r="O53" t="str">
        <f>IF(_xlfn.XLOOKUP(F53,'Shipment Detail'!N:N,'Shipment Detail'!BM:BM)=0,"",_xlfn.XLOOKUP(F53,'Shipment Detail'!N:N,'Shipment Detail'!BM:BM))</f>
        <v/>
      </c>
      <c r="R53" t="str">
        <f>IF(_xlfn.XLOOKUP(F53,'Shipment Detail'!N:N,'Shipment Detail'!AV:AV)&gt;60,10,"")</f>
        <v/>
      </c>
      <c r="T53" s="3">
        <f>TCD!C53</f>
        <v>73.04000000000002</v>
      </c>
    </row>
    <row r="54" spans="1:20" x14ac:dyDescent="0.2">
      <c r="A54" t="str">
        <f t="shared" si="2"/>
        <v>FEDEX FRANCE</v>
      </c>
      <c r="B54" s="5">
        <f t="shared" si="3"/>
        <v>46174</v>
      </c>
      <c r="F54" s="6">
        <f>TCD!A54</f>
        <v>872124279798</v>
      </c>
      <c r="H54" s="18" t="str">
        <f>TCD!F54</f>
        <v>E</v>
      </c>
      <c r="I54" t="str">
        <f>TCD!B54</f>
        <v>FR</v>
      </c>
      <c r="J54" t="str">
        <f>IF(COUNTIF(Zoning!B:B,I54)=0,"inconnu",_xlfn.XLOOKUP(I54,Zoning!B:B,Zoning!C:C))</f>
        <v>France</v>
      </c>
      <c r="K54">
        <f>_xlfn.XLOOKUP(F54,'Shipment Detail'!N:N,'Shipment Detail'!AB:AB)</f>
        <v>2</v>
      </c>
      <c r="L54">
        <f>TCD!E54</f>
        <v>11</v>
      </c>
      <c r="M54" t="str">
        <f>IF(J54="France","ST",_xlfn.XLOOKUP(F54,'Shipment Detail'!N:N,'Shipment Detail'!E:E,""))</f>
        <v>ST</v>
      </c>
      <c r="N54">
        <f t="shared" si="4"/>
        <v>0.2</v>
      </c>
      <c r="O54" t="str">
        <f>IF(_xlfn.XLOOKUP(F54,'Shipment Detail'!N:N,'Shipment Detail'!BM:BM)=0,"",_xlfn.XLOOKUP(F54,'Shipment Detail'!N:N,'Shipment Detail'!BM:BM))</f>
        <v/>
      </c>
      <c r="R54" t="str">
        <f>IF(_xlfn.XLOOKUP(F54,'Shipment Detail'!N:N,'Shipment Detail'!AV:AV)&gt;60,10,"")</f>
        <v/>
      </c>
      <c r="T54" s="3">
        <f>TCD!C54</f>
        <v>8.129999999999999</v>
      </c>
    </row>
    <row r="55" spans="1:20" x14ac:dyDescent="0.2">
      <c r="A55" t="str">
        <f t="shared" si="2"/>
        <v>FEDEX FRANCE</v>
      </c>
      <c r="B55" s="5">
        <f t="shared" si="3"/>
        <v>46174</v>
      </c>
      <c r="F55" s="6">
        <f>TCD!A55</f>
        <v>872124873682</v>
      </c>
      <c r="H55" s="18" t="str">
        <f>TCD!F55</f>
        <v>E</v>
      </c>
      <c r="I55" t="str">
        <f>TCD!B55</f>
        <v>FR</v>
      </c>
      <c r="J55" t="str">
        <f>IF(COUNTIF(Zoning!B:B,I55)=0,"inconnu",_xlfn.XLOOKUP(I55,Zoning!B:B,Zoning!C:C))</f>
        <v>France</v>
      </c>
      <c r="K55">
        <f>_xlfn.XLOOKUP(F55,'Shipment Detail'!N:N,'Shipment Detail'!AB:AB)</f>
        <v>2</v>
      </c>
      <c r="L55">
        <f>TCD!E55</f>
        <v>13</v>
      </c>
      <c r="M55" t="str">
        <f>IF(J55="France","ST",_xlfn.XLOOKUP(F55,'Shipment Detail'!N:N,'Shipment Detail'!E:E,""))</f>
        <v>ST</v>
      </c>
      <c r="N55">
        <f t="shared" si="4"/>
        <v>0.2</v>
      </c>
      <c r="O55" t="str">
        <f>IF(_xlfn.XLOOKUP(F55,'Shipment Detail'!N:N,'Shipment Detail'!BM:BM)=0,"",_xlfn.XLOOKUP(F55,'Shipment Detail'!N:N,'Shipment Detail'!BM:BM))</f>
        <v/>
      </c>
      <c r="R55" t="str">
        <f>IF(_xlfn.XLOOKUP(F55,'Shipment Detail'!N:N,'Shipment Detail'!AV:AV)&gt;60,10,"")</f>
        <v/>
      </c>
      <c r="T55" s="3">
        <f>TCD!C55</f>
        <v>8.7999999999999972</v>
      </c>
    </row>
    <row r="56" spans="1:20" x14ac:dyDescent="0.2">
      <c r="A56" t="str">
        <f t="shared" si="2"/>
        <v>FEDEX FRANCE</v>
      </c>
      <c r="B56" s="5">
        <f t="shared" si="3"/>
        <v>46174</v>
      </c>
      <c r="F56" s="6">
        <f>TCD!A56</f>
        <v>872125854282</v>
      </c>
      <c r="H56" s="18" t="str">
        <f>TCD!F56</f>
        <v>E</v>
      </c>
      <c r="I56" t="str">
        <f>TCD!B56</f>
        <v>FR</v>
      </c>
      <c r="J56" t="str">
        <f>IF(COUNTIF(Zoning!B:B,I56)=0,"inconnu",_xlfn.XLOOKUP(I56,Zoning!B:B,Zoning!C:C))</f>
        <v>France</v>
      </c>
      <c r="K56">
        <f>_xlfn.XLOOKUP(F56,'Shipment Detail'!N:N,'Shipment Detail'!AB:AB)</f>
        <v>2</v>
      </c>
      <c r="L56">
        <f>TCD!E56</f>
        <v>12</v>
      </c>
      <c r="M56" t="str">
        <f>IF(J56="France","ST",_xlfn.XLOOKUP(F56,'Shipment Detail'!N:N,'Shipment Detail'!E:E,""))</f>
        <v>ST</v>
      </c>
      <c r="N56">
        <f t="shared" si="4"/>
        <v>0.2</v>
      </c>
      <c r="O56" t="str">
        <f>IF(_xlfn.XLOOKUP(F56,'Shipment Detail'!N:N,'Shipment Detail'!BM:BM)=0,"",_xlfn.XLOOKUP(F56,'Shipment Detail'!N:N,'Shipment Detail'!BM:BM))</f>
        <v/>
      </c>
      <c r="R56" t="str">
        <f>IF(_xlfn.XLOOKUP(F56,'Shipment Detail'!N:N,'Shipment Detail'!AV:AV)&gt;60,10,"")</f>
        <v/>
      </c>
      <c r="T56" s="3">
        <f>TCD!C56</f>
        <v>8.4599999999999973</v>
      </c>
    </row>
    <row r="57" spans="1:20" x14ac:dyDescent="0.2">
      <c r="A57" t="str">
        <f t="shared" si="2"/>
        <v>FEDEX FRANCE</v>
      </c>
      <c r="B57" s="5">
        <f t="shared" si="3"/>
        <v>46174</v>
      </c>
      <c r="F57" s="6">
        <f>TCD!A57</f>
        <v>872126225231</v>
      </c>
      <c r="H57" s="18" t="str">
        <f>TCD!F57</f>
        <v>E</v>
      </c>
      <c r="I57" t="str">
        <f>TCD!B57</f>
        <v>FR</v>
      </c>
      <c r="J57" t="str">
        <f>IF(COUNTIF(Zoning!B:B,I57)=0,"inconnu",_xlfn.XLOOKUP(I57,Zoning!B:B,Zoning!C:C))</f>
        <v>France</v>
      </c>
      <c r="K57">
        <f>_xlfn.XLOOKUP(F57,'Shipment Detail'!N:N,'Shipment Detail'!AB:AB)</f>
        <v>3</v>
      </c>
      <c r="L57">
        <f>TCD!E57</f>
        <v>25.3</v>
      </c>
      <c r="M57" t="str">
        <f>IF(J57="France","ST",_xlfn.XLOOKUP(F57,'Shipment Detail'!N:N,'Shipment Detail'!E:E,""))</f>
        <v>ST</v>
      </c>
      <c r="N57">
        <f t="shared" si="4"/>
        <v>0.2</v>
      </c>
      <c r="O57" t="str">
        <f>IF(_xlfn.XLOOKUP(F57,'Shipment Detail'!N:N,'Shipment Detail'!BM:BM)=0,"",_xlfn.XLOOKUP(F57,'Shipment Detail'!N:N,'Shipment Detail'!BM:BM))</f>
        <v/>
      </c>
      <c r="R57">
        <f>IF(_xlfn.XLOOKUP(F57,'Shipment Detail'!N:N,'Shipment Detail'!AV:AV)&gt;60,10,"")</f>
        <v>10</v>
      </c>
      <c r="T57" s="3">
        <f>TCD!C57</f>
        <v>13.14</v>
      </c>
    </row>
    <row r="58" spans="1:20" x14ac:dyDescent="0.2">
      <c r="A58" t="str">
        <f t="shared" si="2"/>
        <v>FEDEX FRANCE</v>
      </c>
      <c r="B58" s="5">
        <f t="shared" si="3"/>
        <v>46174</v>
      </c>
      <c r="F58" s="6">
        <f>TCD!A58</f>
        <v>872188169166</v>
      </c>
      <c r="H58" s="18" t="str">
        <f>TCD!F58</f>
        <v>E</v>
      </c>
      <c r="I58" t="str">
        <f>TCD!B58</f>
        <v>FR</v>
      </c>
      <c r="J58" t="str">
        <f>IF(COUNTIF(Zoning!B:B,I58)=0,"inconnu",_xlfn.XLOOKUP(I58,Zoning!B:B,Zoning!C:C))</f>
        <v>France</v>
      </c>
      <c r="K58">
        <f>_xlfn.XLOOKUP(F58,'Shipment Detail'!N:N,'Shipment Detail'!AB:AB)</f>
        <v>3</v>
      </c>
      <c r="L58">
        <f>TCD!E58</f>
        <v>23.6</v>
      </c>
      <c r="M58" t="str">
        <f>IF(J58="France","ST",_xlfn.XLOOKUP(F58,'Shipment Detail'!N:N,'Shipment Detail'!E:E,""))</f>
        <v>ST</v>
      </c>
      <c r="N58">
        <f t="shared" si="4"/>
        <v>0.2</v>
      </c>
      <c r="O58" t="str">
        <f>IF(_xlfn.XLOOKUP(F58,'Shipment Detail'!N:N,'Shipment Detail'!BM:BM)=0,"",_xlfn.XLOOKUP(F58,'Shipment Detail'!N:N,'Shipment Detail'!BM:BM))</f>
        <v/>
      </c>
      <c r="R58">
        <f>IF(_xlfn.XLOOKUP(F58,'Shipment Detail'!N:N,'Shipment Detail'!AV:AV)&gt;60,10,"")</f>
        <v>10</v>
      </c>
      <c r="T58" s="3">
        <f>TCD!C58</f>
        <v>12.480000000000004</v>
      </c>
    </row>
    <row r="59" spans="1:20" x14ac:dyDescent="0.2">
      <c r="A59" t="str">
        <f t="shared" si="2"/>
        <v>FEDEX FRANCE</v>
      </c>
      <c r="B59" s="5">
        <f t="shared" si="3"/>
        <v>46174</v>
      </c>
      <c r="F59" s="6">
        <f>TCD!A59</f>
        <v>872221768397</v>
      </c>
      <c r="H59" s="18" t="str">
        <f>TCD!F59</f>
        <v>E</v>
      </c>
      <c r="I59" t="str">
        <f>TCD!B59</f>
        <v>FR</v>
      </c>
      <c r="J59" t="str">
        <f>IF(COUNTIF(Zoning!B:B,I59)=0,"inconnu",_xlfn.XLOOKUP(I59,Zoning!B:B,Zoning!C:C))</f>
        <v>France</v>
      </c>
      <c r="K59">
        <f>_xlfn.XLOOKUP(F59,'Shipment Detail'!N:N,'Shipment Detail'!AB:AB)</f>
        <v>2</v>
      </c>
      <c r="L59">
        <f>TCD!E59</f>
        <v>19</v>
      </c>
      <c r="M59" t="str">
        <f>IF(J59="France","ST",_xlfn.XLOOKUP(F59,'Shipment Detail'!N:N,'Shipment Detail'!E:E,""))</f>
        <v>ST</v>
      </c>
      <c r="N59">
        <f t="shared" si="4"/>
        <v>0.2</v>
      </c>
      <c r="O59" t="str">
        <f>IF(_xlfn.XLOOKUP(F59,'Shipment Detail'!N:N,'Shipment Detail'!BM:BM)=0,"",_xlfn.XLOOKUP(F59,'Shipment Detail'!N:N,'Shipment Detail'!BM:BM))</f>
        <v/>
      </c>
      <c r="R59" t="str">
        <f>IF(_xlfn.XLOOKUP(F59,'Shipment Detail'!N:N,'Shipment Detail'!AV:AV)&gt;60,10,"")</f>
        <v/>
      </c>
      <c r="T59" s="3">
        <f>TCD!C59</f>
        <v>10.800000000000004</v>
      </c>
    </row>
    <row r="60" spans="1:20" x14ac:dyDescent="0.2">
      <c r="A60" t="str">
        <f t="shared" si="2"/>
        <v>FEDEX FRANCE</v>
      </c>
      <c r="B60" s="5">
        <f t="shared" si="3"/>
        <v>46174</v>
      </c>
      <c r="F60" s="6">
        <f>TCD!A60</f>
        <v>872221813030</v>
      </c>
      <c r="H60" s="18" t="str">
        <f>TCD!F60</f>
        <v>E</v>
      </c>
      <c r="I60" t="str">
        <f>TCD!B60</f>
        <v>FR</v>
      </c>
      <c r="J60" t="str">
        <f>IF(COUNTIF(Zoning!B:B,I60)=0,"inconnu",_xlfn.XLOOKUP(I60,Zoning!B:B,Zoning!C:C))</f>
        <v>France</v>
      </c>
      <c r="K60">
        <f>_xlfn.XLOOKUP(F60,'Shipment Detail'!N:N,'Shipment Detail'!AB:AB)</f>
        <v>6</v>
      </c>
      <c r="L60">
        <f>TCD!E60</f>
        <v>48.800000000000004</v>
      </c>
      <c r="M60" t="str">
        <f>IF(J60="France","ST",_xlfn.XLOOKUP(F60,'Shipment Detail'!N:N,'Shipment Detail'!E:E,""))</f>
        <v>ST</v>
      </c>
      <c r="N60">
        <f t="shared" si="4"/>
        <v>0.2</v>
      </c>
      <c r="O60" t="str">
        <f>IF(_xlfn.XLOOKUP(F60,'Shipment Detail'!N:N,'Shipment Detail'!BM:BM)=0,"",_xlfn.XLOOKUP(F60,'Shipment Detail'!N:N,'Shipment Detail'!BM:BM))</f>
        <v/>
      </c>
      <c r="R60">
        <f>IF(_xlfn.XLOOKUP(F60,'Shipment Detail'!N:N,'Shipment Detail'!AV:AV)&gt;60,10,"")</f>
        <v>10</v>
      </c>
      <c r="T60" s="3">
        <f>TCD!C60</f>
        <v>20.840000000000003</v>
      </c>
    </row>
    <row r="61" spans="1:20" x14ac:dyDescent="0.2">
      <c r="A61" t="str">
        <f t="shared" si="2"/>
        <v>FEDEX FRANCE</v>
      </c>
      <c r="B61" s="5">
        <f t="shared" si="3"/>
        <v>46174</v>
      </c>
      <c r="F61" s="6">
        <f>TCD!A61</f>
        <v>872221946104</v>
      </c>
      <c r="H61" s="18" t="str">
        <f>TCD!F61</f>
        <v>E</v>
      </c>
      <c r="I61" t="str">
        <f>TCD!B61</f>
        <v>FR</v>
      </c>
      <c r="J61" t="str">
        <f>IF(COUNTIF(Zoning!B:B,I61)=0,"inconnu",_xlfn.XLOOKUP(I61,Zoning!B:B,Zoning!C:C))</f>
        <v>France</v>
      </c>
      <c r="K61">
        <f>_xlfn.XLOOKUP(F61,'Shipment Detail'!N:N,'Shipment Detail'!AB:AB)</f>
        <v>4</v>
      </c>
      <c r="L61">
        <f>TCD!E61</f>
        <v>18</v>
      </c>
      <c r="M61" t="str">
        <f>IF(J61="France","ST",_xlfn.XLOOKUP(F61,'Shipment Detail'!N:N,'Shipment Detail'!E:E,""))</f>
        <v>ST</v>
      </c>
      <c r="N61">
        <f t="shared" si="4"/>
        <v>0.2</v>
      </c>
      <c r="O61" t="str">
        <f>IF(_xlfn.XLOOKUP(F61,'Shipment Detail'!N:N,'Shipment Detail'!BM:BM)=0,"",_xlfn.XLOOKUP(F61,'Shipment Detail'!N:N,'Shipment Detail'!BM:BM))</f>
        <v/>
      </c>
      <c r="R61" t="str">
        <f>IF(_xlfn.XLOOKUP(F61,'Shipment Detail'!N:N,'Shipment Detail'!AV:AV)&gt;60,10,"")</f>
        <v/>
      </c>
      <c r="T61" s="3">
        <f>TCD!C61</f>
        <v>10.469999999999999</v>
      </c>
    </row>
    <row r="62" spans="1:20" x14ac:dyDescent="0.2">
      <c r="A62" t="str">
        <f t="shared" si="2"/>
        <v>FEDEX FRANCE</v>
      </c>
      <c r="B62" s="5">
        <f t="shared" si="3"/>
        <v>46174</v>
      </c>
      <c r="F62" s="6">
        <f>TCD!A62</f>
        <v>872224614360</v>
      </c>
      <c r="H62" s="18" t="str">
        <f>TCD!F62</f>
        <v>E</v>
      </c>
      <c r="I62" t="str">
        <f>TCD!B62</f>
        <v>FR</v>
      </c>
      <c r="J62" t="str">
        <f>IF(COUNTIF(Zoning!B:B,I62)=0,"inconnu",_xlfn.XLOOKUP(I62,Zoning!B:B,Zoning!C:C))</f>
        <v>France</v>
      </c>
      <c r="K62">
        <f>_xlfn.XLOOKUP(F62,'Shipment Detail'!N:N,'Shipment Detail'!AB:AB)</f>
        <v>3</v>
      </c>
      <c r="L62">
        <f>TCD!E62</f>
        <v>23.400000000000002</v>
      </c>
      <c r="M62" t="str">
        <f>IF(J62="France","ST",_xlfn.XLOOKUP(F62,'Shipment Detail'!N:N,'Shipment Detail'!E:E,""))</f>
        <v>ST</v>
      </c>
      <c r="N62">
        <f t="shared" si="4"/>
        <v>0.2</v>
      </c>
      <c r="O62" t="str">
        <f>IF(_xlfn.XLOOKUP(F62,'Shipment Detail'!N:N,'Shipment Detail'!BM:BM)=0,"",_xlfn.XLOOKUP(F62,'Shipment Detail'!N:N,'Shipment Detail'!BM:BM))</f>
        <v/>
      </c>
      <c r="R62" t="str">
        <f>IF(_xlfn.XLOOKUP(F62,'Shipment Detail'!N:N,'Shipment Detail'!AV:AV)&gt;60,10,"")</f>
        <v/>
      </c>
      <c r="T62" s="3">
        <f>TCD!C62</f>
        <v>12.480000000000004</v>
      </c>
    </row>
    <row r="63" spans="1:20" x14ac:dyDescent="0.2">
      <c r="A63" t="str">
        <f t="shared" si="2"/>
        <v>FEDEX FRANCE</v>
      </c>
      <c r="B63" s="5">
        <f t="shared" si="3"/>
        <v>46174</v>
      </c>
      <c r="F63" s="6">
        <f>TCD!A63</f>
        <v>872272982401</v>
      </c>
      <c r="H63" s="18" t="str">
        <f>TCD!F63</f>
        <v>E</v>
      </c>
      <c r="I63" t="str">
        <f>TCD!B63</f>
        <v>FR</v>
      </c>
      <c r="J63" t="str">
        <f>IF(COUNTIF(Zoning!B:B,I63)=0,"inconnu",_xlfn.XLOOKUP(I63,Zoning!B:B,Zoning!C:C))</f>
        <v>France</v>
      </c>
      <c r="K63">
        <f>_xlfn.XLOOKUP(F63,'Shipment Detail'!N:N,'Shipment Detail'!AB:AB)</f>
        <v>2</v>
      </c>
      <c r="L63">
        <f>TCD!E63</f>
        <v>13</v>
      </c>
      <c r="M63" t="str">
        <f>IF(J63="France","ST",_xlfn.XLOOKUP(F63,'Shipment Detail'!N:N,'Shipment Detail'!E:E,""))</f>
        <v>ST</v>
      </c>
      <c r="N63">
        <f t="shared" si="4"/>
        <v>0.2</v>
      </c>
      <c r="O63" t="str">
        <f>IF(_xlfn.XLOOKUP(F63,'Shipment Detail'!N:N,'Shipment Detail'!BM:BM)=0,"",_xlfn.XLOOKUP(F63,'Shipment Detail'!N:N,'Shipment Detail'!BM:BM))</f>
        <v/>
      </c>
      <c r="R63" t="str">
        <f>IF(_xlfn.XLOOKUP(F63,'Shipment Detail'!N:N,'Shipment Detail'!AV:AV)&gt;60,10,"")</f>
        <v/>
      </c>
      <c r="T63" s="3">
        <f>TCD!C63</f>
        <v>8.7999999999999972</v>
      </c>
    </row>
    <row r="64" spans="1:20" x14ac:dyDescent="0.2">
      <c r="A64" t="str">
        <f t="shared" si="2"/>
        <v>FEDEX FRANCE</v>
      </c>
      <c r="B64" s="5">
        <f t="shared" si="3"/>
        <v>46174</v>
      </c>
      <c r="F64" s="6">
        <f>TCD!A64</f>
        <v>872273488034</v>
      </c>
      <c r="H64" s="18" t="str">
        <f>TCD!F64</f>
        <v>E</v>
      </c>
      <c r="I64" t="str">
        <f>TCD!B64</f>
        <v>FR</v>
      </c>
      <c r="J64" t="str">
        <f>IF(COUNTIF(Zoning!B:B,I64)=0,"inconnu",_xlfn.XLOOKUP(I64,Zoning!B:B,Zoning!C:C))</f>
        <v>France</v>
      </c>
      <c r="K64">
        <f>_xlfn.XLOOKUP(F64,'Shipment Detail'!N:N,'Shipment Detail'!AB:AB)</f>
        <v>1</v>
      </c>
      <c r="L64">
        <f>TCD!E64</f>
        <v>5</v>
      </c>
      <c r="M64" t="str">
        <f>IF(J64="France","ST",_xlfn.XLOOKUP(F64,'Shipment Detail'!N:N,'Shipment Detail'!E:E,""))</f>
        <v>ST</v>
      </c>
      <c r="N64">
        <f t="shared" si="4"/>
        <v>0.2</v>
      </c>
      <c r="O64" t="str">
        <f>IF(_xlfn.XLOOKUP(F64,'Shipment Detail'!N:N,'Shipment Detail'!BM:BM)=0,"",_xlfn.XLOOKUP(F64,'Shipment Detail'!N:N,'Shipment Detail'!BM:BM))</f>
        <v/>
      </c>
      <c r="R64" t="str">
        <f>IF(_xlfn.XLOOKUP(F64,'Shipment Detail'!N:N,'Shipment Detail'!AV:AV)&gt;60,10,"")</f>
        <v/>
      </c>
      <c r="T64" s="3">
        <f>TCD!C64</f>
        <v>6.120000000000001</v>
      </c>
    </row>
    <row r="65" spans="1:20" x14ac:dyDescent="0.2">
      <c r="A65" t="str">
        <f t="shared" si="2"/>
        <v>FEDEX FRANCE</v>
      </c>
      <c r="B65" s="5">
        <f t="shared" si="3"/>
        <v>46174</v>
      </c>
      <c r="F65" s="6">
        <f>TCD!A65</f>
        <v>872273557586</v>
      </c>
      <c r="H65" s="18" t="str">
        <f>TCD!F65</f>
        <v>E</v>
      </c>
      <c r="I65" t="str">
        <f>TCD!B65</f>
        <v>FR</v>
      </c>
      <c r="J65" t="str">
        <f>IF(COUNTIF(Zoning!B:B,I65)=0,"inconnu",_xlfn.XLOOKUP(I65,Zoning!B:B,Zoning!C:C))</f>
        <v>France</v>
      </c>
      <c r="K65">
        <f>_xlfn.XLOOKUP(F65,'Shipment Detail'!N:N,'Shipment Detail'!AB:AB)</f>
        <v>2</v>
      </c>
      <c r="L65">
        <f>TCD!E65</f>
        <v>12.299999999999999</v>
      </c>
      <c r="M65" t="str">
        <f>IF(J65="France","ST",_xlfn.XLOOKUP(F65,'Shipment Detail'!N:N,'Shipment Detail'!E:E,""))</f>
        <v>ST</v>
      </c>
      <c r="N65">
        <f t="shared" si="4"/>
        <v>0.2</v>
      </c>
      <c r="O65" t="str">
        <f>IF(_xlfn.XLOOKUP(F65,'Shipment Detail'!N:N,'Shipment Detail'!BM:BM)=0,"",_xlfn.XLOOKUP(F65,'Shipment Detail'!N:N,'Shipment Detail'!BM:BM))</f>
        <v/>
      </c>
      <c r="R65" t="str">
        <f>IF(_xlfn.XLOOKUP(F65,'Shipment Detail'!N:N,'Shipment Detail'!AV:AV)&gt;60,10,"")</f>
        <v/>
      </c>
      <c r="T65" s="3">
        <f>TCD!C65</f>
        <v>8.7999999999999972</v>
      </c>
    </row>
    <row r="66" spans="1:20" x14ac:dyDescent="0.2">
      <c r="A66" t="str">
        <f t="shared" si="2"/>
        <v>FEDEX FRANCE</v>
      </c>
      <c r="B66" s="5">
        <f t="shared" si="3"/>
        <v>46174</v>
      </c>
      <c r="F66" s="6">
        <f>TCD!A66</f>
        <v>872273644453</v>
      </c>
      <c r="H66" s="18" t="str">
        <f>TCD!F66</f>
        <v>E</v>
      </c>
      <c r="I66" t="str">
        <f>TCD!B66</f>
        <v>FR</v>
      </c>
      <c r="J66" t="str">
        <f>IF(COUNTIF(Zoning!B:B,I66)=0,"inconnu",_xlfn.XLOOKUP(I66,Zoning!B:B,Zoning!C:C))</f>
        <v>France</v>
      </c>
      <c r="K66">
        <f>_xlfn.XLOOKUP(F66,'Shipment Detail'!N:N,'Shipment Detail'!AB:AB)</f>
        <v>3</v>
      </c>
      <c r="L66">
        <f>TCD!E66</f>
        <v>24.6</v>
      </c>
      <c r="M66" t="str">
        <f>IF(J66="France","ST",_xlfn.XLOOKUP(F66,'Shipment Detail'!N:N,'Shipment Detail'!E:E,""))</f>
        <v>ST</v>
      </c>
      <c r="N66">
        <f t="shared" si="4"/>
        <v>0.2</v>
      </c>
      <c r="O66" t="str">
        <f>IF(_xlfn.XLOOKUP(F66,'Shipment Detail'!N:N,'Shipment Detail'!BM:BM)=0,"",_xlfn.XLOOKUP(F66,'Shipment Detail'!N:N,'Shipment Detail'!BM:BM))</f>
        <v/>
      </c>
      <c r="R66" t="str">
        <f>IF(_xlfn.XLOOKUP(F66,'Shipment Detail'!N:N,'Shipment Detail'!AV:AV)&gt;60,10,"")</f>
        <v/>
      </c>
      <c r="T66" s="3">
        <f>TCD!C66</f>
        <v>12.810000000000002</v>
      </c>
    </row>
    <row r="67" spans="1:20" x14ac:dyDescent="0.2">
      <c r="A67" t="str">
        <f t="shared" si="2"/>
        <v>FEDEX FRANCE</v>
      </c>
      <c r="B67" s="5">
        <f t="shared" si="3"/>
        <v>46174</v>
      </c>
      <c r="F67" s="6">
        <f>TCD!A67</f>
        <v>872274407151</v>
      </c>
      <c r="H67" s="18" t="str">
        <f>TCD!F67</f>
        <v>E</v>
      </c>
      <c r="I67" t="str">
        <f>TCD!B67</f>
        <v>FR</v>
      </c>
      <c r="J67" t="str">
        <f>IF(COUNTIF(Zoning!B:B,I67)=0,"inconnu",_xlfn.XLOOKUP(I67,Zoning!B:B,Zoning!C:C))</f>
        <v>France</v>
      </c>
      <c r="K67">
        <f>_xlfn.XLOOKUP(F67,'Shipment Detail'!N:N,'Shipment Detail'!AB:AB)</f>
        <v>2</v>
      </c>
      <c r="L67">
        <f>TCD!E67</f>
        <v>14</v>
      </c>
      <c r="M67" t="str">
        <f>IF(J67="France","ST",_xlfn.XLOOKUP(F67,'Shipment Detail'!N:N,'Shipment Detail'!E:E,""))</f>
        <v>ST</v>
      </c>
      <c r="N67">
        <f t="shared" si="4"/>
        <v>0.2</v>
      </c>
      <c r="O67" t="str">
        <f>IF(_xlfn.XLOOKUP(F67,'Shipment Detail'!N:N,'Shipment Detail'!BM:BM)=0,"",_xlfn.XLOOKUP(F67,'Shipment Detail'!N:N,'Shipment Detail'!BM:BM))</f>
        <v/>
      </c>
      <c r="R67" t="str">
        <f>IF(_xlfn.XLOOKUP(F67,'Shipment Detail'!N:N,'Shipment Detail'!AV:AV)&gt;60,10,"")</f>
        <v/>
      </c>
      <c r="T67" s="3">
        <f>TCD!C67</f>
        <v>9.1300000000000026</v>
      </c>
    </row>
    <row r="68" spans="1:20" x14ac:dyDescent="0.2">
      <c r="A68" t="str">
        <f t="shared" ref="A68:A131" si="5">IF(OR(M68="FICP",M68="IE", M68="RE", M68="International", M68="Europe"),"FEDEX INTERNATIONAL","FEDEX FRANCE")</f>
        <v>FEDEX INTERNATIONAL</v>
      </c>
      <c r="B68" s="5">
        <f t="shared" ref="B68:B131" si="6">B67</f>
        <v>46174</v>
      </c>
      <c r="F68" s="6">
        <f>TCD!A68</f>
        <v>872275591389</v>
      </c>
      <c r="H68" s="18" t="str">
        <f>TCD!F68</f>
        <v>P</v>
      </c>
      <c r="I68" t="str">
        <f>TCD!B68</f>
        <v>GR</v>
      </c>
      <c r="J68" t="str">
        <f>IF(COUNTIF(Zoning!B:B,I68)=0,"inconnu",_xlfn.XLOOKUP(I68,Zoning!B:B,Zoning!C:C))</f>
        <v>U</v>
      </c>
      <c r="K68">
        <f>_xlfn.XLOOKUP(F68,'Shipment Detail'!N:N,'Shipment Detail'!AB:AB)</f>
        <v>1</v>
      </c>
      <c r="L68">
        <f>TCD!E68</f>
        <v>12.799999999999999</v>
      </c>
      <c r="M68" t="str">
        <f>IF(J68="France","ST",_xlfn.XLOOKUP(F68,'Shipment Detail'!N:N,'Shipment Detail'!E:E,""))</f>
        <v>FICP</v>
      </c>
      <c r="N68">
        <f t="shared" ref="N68:N131" si="7">IF(OR(I68="FR",I68="DE",I68="IT",I68="ES",I68="BE",I68="NL",I68="LU",I68="PT",I68="AT",I68="IE",I68="FI",I68="SE",I68="DK",I68="PL",I68="CZ",I68="SK",I68="HU",I68="RO",I68="BG",I68="HR",I68="SI",I68="EE",I68="LV",I68="LT",I68="GR",I68="CY",I68="MT"),0.2,0)</f>
        <v>0.2</v>
      </c>
      <c r="O68" t="str">
        <f>IF(_xlfn.XLOOKUP(F68,'Shipment Detail'!N:N,'Shipment Detail'!BM:BM)=0,"",_xlfn.XLOOKUP(F68,'Shipment Detail'!N:N,'Shipment Detail'!BM:BM))</f>
        <v/>
      </c>
      <c r="R68" t="str">
        <f>IF(_xlfn.XLOOKUP(F68,'Shipment Detail'!N:N,'Shipment Detail'!AV:AV)&gt;60,10,"")</f>
        <v/>
      </c>
      <c r="T68" s="3">
        <f>TCD!C68</f>
        <v>34.630000000000024</v>
      </c>
    </row>
    <row r="69" spans="1:20" x14ac:dyDescent="0.2">
      <c r="A69" t="str">
        <f t="shared" si="5"/>
        <v>FEDEX FRANCE</v>
      </c>
      <c r="B69" s="5">
        <f t="shared" si="6"/>
        <v>46174</v>
      </c>
      <c r="F69" s="6">
        <f>TCD!A69</f>
        <v>872277714551</v>
      </c>
      <c r="H69" s="18" t="str">
        <f>TCD!F69</f>
        <v>E</v>
      </c>
      <c r="I69" t="str">
        <f>TCD!B69</f>
        <v>FR</v>
      </c>
      <c r="J69" t="str">
        <f>IF(COUNTIF(Zoning!B:B,I69)=0,"inconnu",_xlfn.XLOOKUP(I69,Zoning!B:B,Zoning!C:C))</f>
        <v>France</v>
      </c>
      <c r="K69">
        <f>_xlfn.XLOOKUP(F69,'Shipment Detail'!N:N,'Shipment Detail'!AB:AB)</f>
        <v>1</v>
      </c>
      <c r="L69">
        <f>TCD!E69</f>
        <v>8</v>
      </c>
      <c r="M69" t="str">
        <f>IF(J69="France","ST",_xlfn.XLOOKUP(F69,'Shipment Detail'!N:N,'Shipment Detail'!E:E,""))</f>
        <v>ST</v>
      </c>
      <c r="N69">
        <f t="shared" si="7"/>
        <v>0.2</v>
      </c>
      <c r="O69" t="str">
        <f>IF(_xlfn.XLOOKUP(F69,'Shipment Detail'!N:N,'Shipment Detail'!BM:BM)=0,"",_xlfn.XLOOKUP(F69,'Shipment Detail'!N:N,'Shipment Detail'!BM:BM))</f>
        <v/>
      </c>
      <c r="R69" t="str">
        <f>IF(_xlfn.XLOOKUP(F69,'Shipment Detail'!N:N,'Shipment Detail'!AV:AV)&gt;60,10,"")</f>
        <v/>
      </c>
      <c r="T69" s="3">
        <f>TCD!C69</f>
        <v>7.120000000000001</v>
      </c>
    </row>
    <row r="70" spans="1:20" x14ac:dyDescent="0.2">
      <c r="A70" t="str">
        <f t="shared" si="5"/>
        <v>FEDEX FRANCE</v>
      </c>
      <c r="B70" s="5">
        <f t="shared" si="6"/>
        <v>46174</v>
      </c>
      <c r="F70" s="6">
        <f>TCD!A70</f>
        <v>872277797970</v>
      </c>
      <c r="H70" s="18" t="str">
        <f>TCD!F70</f>
        <v>E</v>
      </c>
      <c r="I70" t="str">
        <f>TCD!B70</f>
        <v>FR</v>
      </c>
      <c r="J70" t="str">
        <f>IF(COUNTIF(Zoning!B:B,I70)=0,"inconnu",_xlfn.XLOOKUP(I70,Zoning!B:B,Zoning!C:C))</f>
        <v>France</v>
      </c>
      <c r="K70">
        <f>_xlfn.XLOOKUP(F70,'Shipment Detail'!N:N,'Shipment Detail'!AB:AB)</f>
        <v>6</v>
      </c>
      <c r="L70">
        <f>TCD!E70</f>
        <v>44</v>
      </c>
      <c r="M70" t="str">
        <f>IF(J70="France","ST",_xlfn.XLOOKUP(F70,'Shipment Detail'!N:N,'Shipment Detail'!E:E,""))</f>
        <v>ST</v>
      </c>
      <c r="N70">
        <f t="shared" si="7"/>
        <v>0.2</v>
      </c>
      <c r="O70" t="str">
        <f>IF(_xlfn.XLOOKUP(F70,'Shipment Detail'!N:N,'Shipment Detail'!BM:BM)=0,"",_xlfn.XLOOKUP(F70,'Shipment Detail'!N:N,'Shipment Detail'!BM:BM))</f>
        <v/>
      </c>
      <c r="R70" t="str">
        <f>IF(_xlfn.XLOOKUP(F70,'Shipment Detail'!N:N,'Shipment Detail'!AV:AV)&gt;60,10,"")</f>
        <v/>
      </c>
      <c r="T70" s="3">
        <f>TCD!C70</f>
        <v>19.170000000000002</v>
      </c>
    </row>
    <row r="71" spans="1:20" x14ac:dyDescent="0.2">
      <c r="A71" t="str">
        <f t="shared" si="5"/>
        <v>FEDEX FRANCE</v>
      </c>
      <c r="B71" s="5">
        <f t="shared" si="6"/>
        <v>46174</v>
      </c>
      <c r="F71" s="6">
        <f>TCD!A71</f>
        <v>872277950989</v>
      </c>
      <c r="H71" s="18" t="str">
        <f>TCD!F71</f>
        <v>E</v>
      </c>
      <c r="I71" t="str">
        <f>TCD!B71</f>
        <v>FR</v>
      </c>
      <c r="J71" t="str">
        <f>IF(COUNTIF(Zoning!B:B,I71)=0,"inconnu",_xlfn.XLOOKUP(I71,Zoning!B:B,Zoning!C:C))</f>
        <v>France</v>
      </c>
      <c r="K71">
        <f>_xlfn.XLOOKUP(F71,'Shipment Detail'!N:N,'Shipment Detail'!AB:AB)</f>
        <v>3</v>
      </c>
      <c r="L71">
        <f>TCD!E71</f>
        <v>17.100000000000001</v>
      </c>
      <c r="M71" t="str">
        <f>IF(J71="France","ST",_xlfn.XLOOKUP(F71,'Shipment Detail'!N:N,'Shipment Detail'!E:E,""))</f>
        <v>ST</v>
      </c>
      <c r="N71">
        <f t="shared" si="7"/>
        <v>0.2</v>
      </c>
      <c r="O71" t="str">
        <f>IF(_xlfn.XLOOKUP(F71,'Shipment Detail'!N:N,'Shipment Detail'!BM:BM)=0,"",_xlfn.XLOOKUP(F71,'Shipment Detail'!N:N,'Shipment Detail'!BM:BM))</f>
        <v/>
      </c>
      <c r="R71" t="str">
        <f>IF(_xlfn.XLOOKUP(F71,'Shipment Detail'!N:N,'Shipment Detail'!AV:AV)&gt;60,10,"")</f>
        <v/>
      </c>
      <c r="T71" s="3">
        <f>TCD!C71</f>
        <v>10.469999999999999</v>
      </c>
    </row>
    <row r="72" spans="1:20" x14ac:dyDescent="0.2">
      <c r="A72" t="str">
        <f t="shared" si="5"/>
        <v>FEDEX FRANCE</v>
      </c>
      <c r="B72" s="5">
        <f t="shared" si="6"/>
        <v>46174</v>
      </c>
      <c r="F72" s="6">
        <f>TCD!A72</f>
        <v>872278253231</v>
      </c>
      <c r="H72" s="18" t="str">
        <f>TCD!F72</f>
        <v>E</v>
      </c>
      <c r="I72" t="str">
        <f>TCD!B72</f>
        <v>FR</v>
      </c>
      <c r="J72" t="str">
        <f>IF(COUNTIF(Zoning!B:B,I72)=0,"inconnu",_xlfn.XLOOKUP(I72,Zoning!B:B,Zoning!C:C))</f>
        <v>France</v>
      </c>
      <c r="K72">
        <f>_xlfn.XLOOKUP(F72,'Shipment Detail'!N:N,'Shipment Detail'!AB:AB)</f>
        <v>3</v>
      </c>
      <c r="L72">
        <f>TCD!E72</f>
        <v>23</v>
      </c>
      <c r="M72" t="str">
        <f>IF(J72="France","ST",_xlfn.XLOOKUP(F72,'Shipment Detail'!N:N,'Shipment Detail'!E:E,""))</f>
        <v>ST</v>
      </c>
      <c r="N72">
        <f t="shared" si="7"/>
        <v>0.2</v>
      </c>
      <c r="O72" t="str">
        <f>IF(_xlfn.XLOOKUP(F72,'Shipment Detail'!N:N,'Shipment Detail'!BM:BM)=0,"",_xlfn.XLOOKUP(F72,'Shipment Detail'!N:N,'Shipment Detail'!BM:BM))</f>
        <v/>
      </c>
      <c r="R72" t="str">
        <f>IF(_xlfn.XLOOKUP(F72,'Shipment Detail'!N:N,'Shipment Detail'!AV:AV)&gt;60,10,"")</f>
        <v/>
      </c>
      <c r="T72" s="3">
        <f>TCD!C72</f>
        <v>12.14</v>
      </c>
    </row>
    <row r="73" spans="1:20" x14ac:dyDescent="0.2">
      <c r="A73" t="str">
        <f t="shared" si="5"/>
        <v>FEDEX FRANCE</v>
      </c>
      <c r="B73" s="5">
        <f t="shared" si="6"/>
        <v>46174</v>
      </c>
      <c r="F73" s="6">
        <f>TCD!A73</f>
        <v>872278534624</v>
      </c>
      <c r="H73" s="18" t="str">
        <f>TCD!F73</f>
        <v>E</v>
      </c>
      <c r="I73" t="str">
        <f>TCD!B73</f>
        <v>FR</v>
      </c>
      <c r="J73" t="str">
        <f>IF(COUNTIF(Zoning!B:B,I73)=0,"inconnu",_xlfn.XLOOKUP(I73,Zoning!B:B,Zoning!C:C))</f>
        <v>France</v>
      </c>
      <c r="K73">
        <f>_xlfn.XLOOKUP(F73,'Shipment Detail'!N:N,'Shipment Detail'!AB:AB)</f>
        <v>1</v>
      </c>
      <c r="L73">
        <f>TCD!E73</f>
        <v>6</v>
      </c>
      <c r="M73" t="str">
        <f>IF(J73="France","ST",_xlfn.XLOOKUP(F73,'Shipment Detail'!N:N,'Shipment Detail'!E:E,""))</f>
        <v>ST</v>
      </c>
      <c r="N73">
        <f t="shared" si="7"/>
        <v>0.2</v>
      </c>
      <c r="O73" t="str">
        <f>IF(_xlfn.XLOOKUP(F73,'Shipment Detail'!N:N,'Shipment Detail'!BM:BM)=0,"",_xlfn.XLOOKUP(F73,'Shipment Detail'!N:N,'Shipment Detail'!BM:BM))</f>
        <v/>
      </c>
      <c r="R73" t="str">
        <f>IF(_xlfn.XLOOKUP(F73,'Shipment Detail'!N:N,'Shipment Detail'!AV:AV)&gt;60,10,"")</f>
        <v/>
      </c>
      <c r="T73" s="3">
        <f>TCD!C73</f>
        <v>6.4499999999999993</v>
      </c>
    </row>
    <row r="74" spans="1:20" x14ac:dyDescent="0.2">
      <c r="A74" t="str">
        <f t="shared" si="5"/>
        <v>FEDEX FRANCE</v>
      </c>
      <c r="B74" s="5">
        <f t="shared" si="6"/>
        <v>46174</v>
      </c>
      <c r="F74" s="6">
        <f>TCD!A74</f>
        <v>872279479152</v>
      </c>
      <c r="H74" s="18" t="str">
        <f>TCD!F74</f>
        <v>E</v>
      </c>
      <c r="I74" t="str">
        <f>TCD!B74</f>
        <v>FR</v>
      </c>
      <c r="J74" t="str">
        <f>IF(COUNTIF(Zoning!B:B,I74)=0,"inconnu",_xlfn.XLOOKUP(I74,Zoning!B:B,Zoning!C:C))</f>
        <v>France</v>
      </c>
      <c r="K74">
        <f>_xlfn.XLOOKUP(F74,'Shipment Detail'!N:N,'Shipment Detail'!AB:AB)</f>
        <v>2</v>
      </c>
      <c r="L74">
        <f>TCD!E74</f>
        <v>11</v>
      </c>
      <c r="M74" t="str">
        <f>IF(J74="France","ST",_xlfn.XLOOKUP(F74,'Shipment Detail'!N:N,'Shipment Detail'!E:E,""))</f>
        <v>ST</v>
      </c>
      <c r="N74">
        <f t="shared" si="7"/>
        <v>0.2</v>
      </c>
      <c r="O74" t="str">
        <f>IF(_xlfn.XLOOKUP(F74,'Shipment Detail'!N:N,'Shipment Detail'!BM:BM)=0,"",_xlfn.XLOOKUP(F74,'Shipment Detail'!N:N,'Shipment Detail'!BM:BM))</f>
        <v/>
      </c>
      <c r="R74" t="str">
        <f>IF(_xlfn.XLOOKUP(F74,'Shipment Detail'!N:N,'Shipment Detail'!AV:AV)&gt;60,10,"")</f>
        <v/>
      </c>
      <c r="T74" s="3">
        <f>TCD!C74</f>
        <v>8.129999999999999</v>
      </c>
    </row>
    <row r="75" spans="1:20" x14ac:dyDescent="0.2">
      <c r="A75" t="str">
        <f t="shared" si="5"/>
        <v>FEDEX FRANCE</v>
      </c>
      <c r="B75" s="5">
        <f t="shared" si="6"/>
        <v>46174</v>
      </c>
      <c r="F75" s="6">
        <f>TCD!A75</f>
        <v>872279550660</v>
      </c>
      <c r="H75" s="18" t="str">
        <f>TCD!F75</f>
        <v>E</v>
      </c>
      <c r="I75" t="str">
        <f>TCD!B75</f>
        <v>FR</v>
      </c>
      <c r="J75" t="str">
        <f>IF(COUNTIF(Zoning!B:B,I75)=0,"inconnu",_xlfn.XLOOKUP(I75,Zoning!B:B,Zoning!C:C))</f>
        <v>France</v>
      </c>
      <c r="K75">
        <f>_xlfn.XLOOKUP(F75,'Shipment Detail'!N:N,'Shipment Detail'!AB:AB)</f>
        <v>6</v>
      </c>
      <c r="L75">
        <f>TCD!E75</f>
        <v>42</v>
      </c>
      <c r="M75" t="str">
        <f>IF(J75="France","ST",_xlfn.XLOOKUP(F75,'Shipment Detail'!N:N,'Shipment Detail'!E:E,""))</f>
        <v>ST</v>
      </c>
      <c r="N75">
        <f t="shared" si="7"/>
        <v>0.2</v>
      </c>
      <c r="O75" t="str">
        <f>IF(_xlfn.XLOOKUP(F75,'Shipment Detail'!N:N,'Shipment Detail'!BM:BM)=0,"",_xlfn.XLOOKUP(F75,'Shipment Detail'!N:N,'Shipment Detail'!BM:BM))</f>
        <v/>
      </c>
      <c r="R75" t="str">
        <f>IF(_xlfn.XLOOKUP(F75,'Shipment Detail'!N:N,'Shipment Detail'!AV:AV)&gt;60,10,"")</f>
        <v/>
      </c>
      <c r="T75" s="3">
        <f>TCD!C75</f>
        <v>18.500000000000007</v>
      </c>
    </row>
    <row r="76" spans="1:20" x14ac:dyDescent="0.2">
      <c r="A76" t="str">
        <f t="shared" si="5"/>
        <v>FEDEX FRANCE</v>
      </c>
      <c r="B76" s="5">
        <f t="shared" si="6"/>
        <v>46174</v>
      </c>
      <c r="F76" s="6">
        <f>TCD!A76</f>
        <v>872279736607</v>
      </c>
      <c r="H76" s="18" t="str">
        <f>TCD!F76</f>
        <v>E</v>
      </c>
      <c r="I76" t="str">
        <f>TCD!B76</f>
        <v>FR</v>
      </c>
      <c r="J76" t="str">
        <f>IF(COUNTIF(Zoning!B:B,I76)=0,"inconnu",_xlfn.XLOOKUP(I76,Zoning!B:B,Zoning!C:C))</f>
        <v>France</v>
      </c>
      <c r="K76">
        <f>_xlfn.XLOOKUP(F76,'Shipment Detail'!N:N,'Shipment Detail'!AB:AB)</f>
        <v>4</v>
      </c>
      <c r="L76">
        <f>TCD!E76</f>
        <v>27.400000000000002</v>
      </c>
      <c r="M76" t="str">
        <f>IF(J76="France","ST",_xlfn.XLOOKUP(F76,'Shipment Detail'!N:N,'Shipment Detail'!E:E,""))</f>
        <v>ST</v>
      </c>
      <c r="N76">
        <f t="shared" si="7"/>
        <v>0.2</v>
      </c>
      <c r="O76" t="str">
        <f>IF(_xlfn.XLOOKUP(F76,'Shipment Detail'!N:N,'Shipment Detail'!BM:BM)=0,"",_xlfn.XLOOKUP(F76,'Shipment Detail'!N:N,'Shipment Detail'!BM:BM))</f>
        <v/>
      </c>
      <c r="R76" t="str">
        <f>IF(_xlfn.XLOOKUP(F76,'Shipment Detail'!N:N,'Shipment Detail'!AV:AV)&gt;60,10,"")</f>
        <v/>
      </c>
      <c r="T76" s="3">
        <f>TCD!C76</f>
        <v>13.809999999999995</v>
      </c>
    </row>
    <row r="77" spans="1:20" x14ac:dyDescent="0.2">
      <c r="A77" t="str">
        <f t="shared" si="5"/>
        <v>FEDEX FRANCE</v>
      </c>
      <c r="B77" s="5">
        <f t="shared" si="6"/>
        <v>46174</v>
      </c>
      <c r="F77" s="6">
        <f>TCD!A77</f>
        <v>872280127426</v>
      </c>
      <c r="H77" s="18" t="str">
        <f>TCD!F77</f>
        <v>E</v>
      </c>
      <c r="I77" t="str">
        <f>TCD!B77</f>
        <v>FR</v>
      </c>
      <c r="J77" t="str">
        <f>IF(COUNTIF(Zoning!B:B,I77)=0,"inconnu",_xlfn.XLOOKUP(I77,Zoning!B:B,Zoning!C:C))</f>
        <v>France</v>
      </c>
      <c r="K77">
        <f>_xlfn.XLOOKUP(F77,'Shipment Detail'!N:N,'Shipment Detail'!AB:AB)</f>
        <v>1</v>
      </c>
      <c r="L77">
        <f>TCD!E77</f>
        <v>15.799999999999999</v>
      </c>
      <c r="M77" t="str">
        <f>IF(J77="France","ST",_xlfn.XLOOKUP(F77,'Shipment Detail'!N:N,'Shipment Detail'!E:E,""))</f>
        <v>ST</v>
      </c>
      <c r="N77">
        <f t="shared" si="7"/>
        <v>0.2</v>
      </c>
      <c r="O77" t="str">
        <f>IF(_xlfn.XLOOKUP(F77,'Shipment Detail'!N:N,'Shipment Detail'!BM:BM)=0,"",_xlfn.XLOOKUP(F77,'Shipment Detail'!N:N,'Shipment Detail'!BM:BM))</f>
        <v/>
      </c>
      <c r="R77" t="str">
        <f>IF(_xlfn.XLOOKUP(F77,'Shipment Detail'!N:N,'Shipment Detail'!AV:AV)&gt;60,10,"")</f>
        <v/>
      </c>
      <c r="T77" s="3">
        <f>TCD!C77</f>
        <v>9.8000000000000007</v>
      </c>
    </row>
    <row r="78" spans="1:20" x14ac:dyDescent="0.2">
      <c r="A78" t="str">
        <f t="shared" si="5"/>
        <v>FEDEX FRANCE</v>
      </c>
      <c r="B78" s="5">
        <f t="shared" si="6"/>
        <v>46174</v>
      </c>
      <c r="F78" s="6">
        <f>TCD!A78</f>
        <v>872280497902</v>
      </c>
      <c r="H78" s="18" t="str">
        <f>TCD!F78</f>
        <v>E</v>
      </c>
      <c r="I78" t="str">
        <f>TCD!B78</f>
        <v>FR</v>
      </c>
      <c r="J78" t="str">
        <f>IF(COUNTIF(Zoning!B:B,I78)=0,"inconnu",_xlfn.XLOOKUP(I78,Zoning!B:B,Zoning!C:C))</f>
        <v>France</v>
      </c>
      <c r="K78">
        <f>_xlfn.XLOOKUP(F78,'Shipment Detail'!N:N,'Shipment Detail'!AB:AB)</f>
        <v>3</v>
      </c>
      <c r="L78">
        <f>TCD!E78</f>
        <v>22.700000000000003</v>
      </c>
      <c r="M78" t="str">
        <f>IF(J78="France","ST",_xlfn.XLOOKUP(F78,'Shipment Detail'!N:N,'Shipment Detail'!E:E,""))</f>
        <v>ST</v>
      </c>
      <c r="N78">
        <f t="shared" si="7"/>
        <v>0.2</v>
      </c>
      <c r="O78" t="str">
        <f>IF(_xlfn.XLOOKUP(F78,'Shipment Detail'!N:N,'Shipment Detail'!BM:BM)=0,"",_xlfn.XLOOKUP(F78,'Shipment Detail'!N:N,'Shipment Detail'!BM:BM))</f>
        <v/>
      </c>
      <c r="R78">
        <f>IF(_xlfn.XLOOKUP(F78,'Shipment Detail'!N:N,'Shipment Detail'!AV:AV)&gt;60,10,"")</f>
        <v>10</v>
      </c>
      <c r="T78" s="3">
        <f>TCD!C78</f>
        <v>12.14</v>
      </c>
    </row>
    <row r="79" spans="1:20" x14ac:dyDescent="0.2">
      <c r="A79" t="str">
        <f t="shared" si="5"/>
        <v>FEDEX FRANCE</v>
      </c>
      <c r="B79" s="5">
        <f t="shared" si="6"/>
        <v>46174</v>
      </c>
      <c r="F79" s="6">
        <f>TCD!A79</f>
        <v>872282891437</v>
      </c>
      <c r="H79" s="18" t="str">
        <f>TCD!F79</f>
        <v>E</v>
      </c>
      <c r="I79" t="str">
        <f>TCD!B79</f>
        <v>FR</v>
      </c>
      <c r="J79" t="str">
        <f>IF(COUNTIF(Zoning!B:B,I79)=0,"inconnu",_xlfn.XLOOKUP(I79,Zoning!B:B,Zoning!C:C))</f>
        <v>France</v>
      </c>
      <c r="K79">
        <f>_xlfn.XLOOKUP(F79,'Shipment Detail'!N:N,'Shipment Detail'!AB:AB)</f>
        <v>2</v>
      </c>
      <c r="L79">
        <f>TCD!E79</f>
        <v>9.6999999999999993</v>
      </c>
      <c r="M79" t="str">
        <f>IF(J79="France","ST",_xlfn.XLOOKUP(F79,'Shipment Detail'!N:N,'Shipment Detail'!E:E,""))</f>
        <v>ST</v>
      </c>
      <c r="N79">
        <f t="shared" si="7"/>
        <v>0.2</v>
      </c>
      <c r="O79" t="str">
        <f>IF(_xlfn.XLOOKUP(F79,'Shipment Detail'!N:N,'Shipment Detail'!BM:BM)=0,"",_xlfn.XLOOKUP(F79,'Shipment Detail'!N:N,'Shipment Detail'!BM:BM))</f>
        <v/>
      </c>
      <c r="R79" t="str">
        <f>IF(_xlfn.XLOOKUP(F79,'Shipment Detail'!N:N,'Shipment Detail'!AV:AV)&gt;60,10,"")</f>
        <v/>
      </c>
      <c r="T79" s="3">
        <f>TCD!C79</f>
        <v>7.7900000000000027</v>
      </c>
    </row>
    <row r="80" spans="1:20" x14ac:dyDescent="0.2">
      <c r="A80" t="str">
        <f t="shared" si="5"/>
        <v>FEDEX FRANCE</v>
      </c>
      <c r="B80" s="5">
        <f t="shared" si="6"/>
        <v>46174</v>
      </c>
      <c r="F80" s="6">
        <f>TCD!A80</f>
        <v>872283794554</v>
      </c>
      <c r="H80" s="18" t="str">
        <f>TCD!F80</f>
        <v>E</v>
      </c>
      <c r="I80" t="str">
        <f>TCD!B80</f>
        <v>FR</v>
      </c>
      <c r="J80" t="str">
        <f>IF(COUNTIF(Zoning!B:B,I80)=0,"inconnu",_xlfn.XLOOKUP(I80,Zoning!B:B,Zoning!C:C))</f>
        <v>France</v>
      </c>
      <c r="K80">
        <f>_xlfn.XLOOKUP(F80,'Shipment Detail'!N:N,'Shipment Detail'!AB:AB)</f>
        <v>2</v>
      </c>
      <c r="L80">
        <f>TCD!E80</f>
        <v>10.1</v>
      </c>
      <c r="M80" t="str">
        <f>IF(J80="France","ST",_xlfn.XLOOKUP(F80,'Shipment Detail'!N:N,'Shipment Detail'!E:E,""))</f>
        <v>ST</v>
      </c>
      <c r="N80">
        <f t="shared" si="7"/>
        <v>0.2</v>
      </c>
      <c r="O80" t="str">
        <f>IF(_xlfn.XLOOKUP(F80,'Shipment Detail'!N:N,'Shipment Detail'!BM:BM)=0,"",_xlfn.XLOOKUP(F80,'Shipment Detail'!N:N,'Shipment Detail'!BM:BM))</f>
        <v/>
      </c>
      <c r="R80" t="str">
        <f>IF(_xlfn.XLOOKUP(F80,'Shipment Detail'!N:N,'Shipment Detail'!AV:AV)&gt;60,10,"")</f>
        <v/>
      </c>
      <c r="T80" s="3">
        <f>TCD!C80</f>
        <v>8.129999999999999</v>
      </c>
    </row>
    <row r="81" spans="1:20" x14ac:dyDescent="0.2">
      <c r="A81" t="str">
        <f t="shared" si="5"/>
        <v>FEDEX FRANCE</v>
      </c>
      <c r="B81" s="5">
        <f t="shared" si="6"/>
        <v>46174</v>
      </c>
      <c r="F81" s="6">
        <f>TCD!A81</f>
        <v>872283907150</v>
      </c>
      <c r="H81" s="18" t="str">
        <f>TCD!F81</f>
        <v>E</v>
      </c>
      <c r="I81" t="str">
        <f>TCD!B81</f>
        <v>FR</v>
      </c>
      <c r="J81" t="str">
        <f>IF(COUNTIF(Zoning!B:B,I81)=0,"inconnu",_xlfn.XLOOKUP(I81,Zoning!B:B,Zoning!C:C))</f>
        <v>France</v>
      </c>
      <c r="K81">
        <f>_xlfn.XLOOKUP(F81,'Shipment Detail'!N:N,'Shipment Detail'!AB:AB)</f>
        <v>6</v>
      </c>
      <c r="L81">
        <f>TCD!E81</f>
        <v>59.5</v>
      </c>
      <c r="M81" t="str">
        <f>IF(J81="France","ST",_xlfn.XLOOKUP(F81,'Shipment Detail'!N:N,'Shipment Detail'!E:E,""))</f>
        <v>ST</v>
      </c>
      <c r="N81">
        <f t="shared" si="7"/>
        <v>0.2</v>
      </c>
      <c r="O81" t="str">
        <f>IF(_xlfn.XLOOKUP(F81,'Shipment Detail'!N:N,'Shipment Detail'!BM:BM)=0,"",_xlfn.XLOOKUP(F81,'Shipment Detail'!N:N,'Shipment Detail'!BM:BM))</f>
        <v/>
      </c>
      <c r="R81" t="str">
        <f>IF(_xlfn.XLOOKUP(F81,'Shipment Detail'!N:N,'Shipment Detail'!AV:AV)&gt;60,10,"")</f>
        <v/>
      </c>
      <c r="T81" s="3">
        <f>TCD!C81</f>
        <v>24.519999999999996</v>
      </c>
    </row>
    <row r="82" spans="1:20" x14ac:dyDescent="0.2">
      <c r="A82" t="str">
        <f t="shared" si="5"/>
        <v>FEDEX FRANCE</v>
      </c>
      <c r="B82" s="5">
        <f t="shared" si="6"/>
        <v>46174</v>
      </c>
      <c r="F82" s="6">
        <f>TCD!A82</f>
        <v>872284001234</v>
      </c>
      <c r="H82" s="18" t="str">
        <f>TCD!F82</f>
        <v>E</v>
      </c>
      <c r="I82" t="str">
        <f>TCD!B82</f>
        <v>FR</v>
      </c>
      <c r="J82" t="str">
        <f>IF(COUNTIF(Zoning!B:B,I82)=0,"inconnu",_xlfn.XLOOKUP(I82,Zoning!B:B,Zoning!C:C))</f>
        <v>France</v>
      </c>
      <c r="K82">
        <f>_xlfn.XLOOKUP(F82,'Shipment Detail'!N:N,'Shipment Detail'!AB:AB)</f>
        <v>1</v>
      </c>
      <c r="L82">
        <f>TCD!E82</f>
        <v>3</v>
      </c>
      <c r="M82" t="str">
        <f>IF(J82="France","ST",_xlfn.XLOOKUP(F82,'Shipment Detail'!N:N,'Shipment Detail'!E:E,""))</f>
        <v>ST</v>
      </c>
      <c r="N82">
        <f t="shared" si="7"/>
        <v>0.2</v>
      </c>
      <c r="O82" t="str">
        <f>IF(_xlfn.XLOOKUP(F82,'Shipment Detail'!N:N,'Shipment Detail'!BM:BM)=0,"",_xlfn.XLOOKUP(F82,'Shipment Detail'!N:N,'Shipment Detail'!BM:BM))</f>
        <v/>
      </c>
      <c r="R82" t="str">
        <f>IF(_xlfn.XLOOKUP(F82,'Shipment Detail'!N:N,'Shipment Detail'!AV:AV)&gt;60,10,"")</f>
        <v/>
      </c>
      <c r="T82" s="3">
        <f>TCD!C82</f>
        <v>5.4499999999999993</v>
      </c>
    </row>
    <row r="83" spans="1:20" x14ac:dyDescent="0.2">
      <c r="A83" t="str">
        <f t="shared" si="5"/>
        <v>FEDEX FRANCE</v>
      </c>
      <c r="B83" s="5">
        <f t="shared" si="6"/>
        <v>46174</v>
      </c>
      <c r="F83" s="6">
        <f>TCD!A83</f>
        <v>872284412449</v>
      </c>
      <c r="H83" s="18" t="str">
        <f>TCD!F83</f>
        <v>E</v>
      </c>
      <c r="I83" t="str">
        <f>TCD!B83</f>
        <v>FR</v>
      </c>
      <c r="J83" t="str">
        <f>IF(COUNTIF(Zoning!B:B,I83)=0,"inconnu",_xlfn.XLOOKUP(I83,Zoning!B:B,Zoning!C:C))</f>
        <v>France</v>
      </c>
      <c r="K83">
        <f>_xlfn.XLOOKUP(F83,'Shipment Detail'!N:N,'Shipment Detail'!AB:AB)</f>
        <v>2</v>
      </c>
      <c r="L83">
        <f>TCD!E83</f>
        <v>17</v>
      </c>
      <c r="M83" t="str">
        <f>IF(J83="France","ST",_xlfn.XLOOKUP(F83,'Shipment Detail'!N:N,'Shipment Detail'!E:E,""))</f>
        <v>ST</v>
      </c>
      <c r="N83">
        <f t="shared" si="7"/>
        <v>0.2</v>
      </c>
      <c r="O83" t="str">
        <f>IF(_xlfn.XLOOKUP(F83,'Shipment Detail'!N:N,'Shipment Detail'!BM:BM)=0,"",_xlfn.XLOOKUP(F83,'Shipment Detail'!N:N,'Shipment Detail'!BM:BM))</f>
        <v/>
      </c>
      <c r="R83" t="str">
        <f>IF(_xlfn.XLOOKUP(F83,'Shipment Detail'!N:N,'Shipment Detail'!AV:AV)&gt;60,10,"")</f>
        <v/>
      </c>
      <c r="T83" s="3">
        <f>TCD!C83</f>
        <v>10.129999999999995</v>
      </c>
    </row>
    <row r="84" spans="1:20" x14ac:dyDescent="0.2">
      <c r="A84" t="str">
        <f t="shared" si="5"/>
        <v>FEDEX FRANCE</v>
      </c>
      <c r="B84" s="5">
        <f t="shared" si="6"/>
        <v>46174</v>
      </c>
      <c r="F84" s="6">
        <f>TCD!A84</f>
        <v>872284522497</v>
      </c>
      <c r="H84" s="18" t="str">
        <f>TCD!F84</f>
        <v>E</v>
      </c>
      <c r="I84" t="str">
        <f>TCD!B84</f>
        <v>FR</v>
      </c>
      <c r="J84" t="str">
        <f>IF(COUNTIF(Zoning!B:B,I84)=0,"inconnu",_xlfn.XLOOKUP(I84,Zoning!B:B,Zoning!C:C))</f>
        <v>France</v>
      </c>
      <c r="K84">
        <f>_xlfn.XLOOKUP(F84,'Shipment Detail'!N:N,'Shipment Detail'!AB:AB)</f>
        <v>7</v>
      </c>
      <c r="L84">
        <f>TCD!E84</f>
        <v>60.4</v>
      </c>
      <c r="M84" t="str">
        <f>IF(J84="France","ST",_xlfn.XLOOKUP(F84,'Shipment Detail'!N:N,'Shipment Detail'!E:E,""))</f>
        <v>ST</v>
      </c>
      <c r="N84">
        <f t="shared" si="7"/>
        <v>0.2</v>
      </c>
      <c r="O84" t="str">
        <f>IF(_xlfn.XLOOKUP(F84,'Shipment Detail'!N:N,'Shipment Detail'!BM:BM)=0,"",_xlfn.XLOOKUP(F84,'Shipment Detail'!N:N,'Shipment Detail'!BM:BM))</f>
        <v/>
      </c>
      <c r="R84" t="str">
        <f>IF(_xlfn.XLOOKUP(F84,'Shipment Detail'!N:N,'Shipment Detail'!AV:AV)&gt;60,10,"")</f>
        <v/>
      </c>
      <c r="T84" s="3">
        <f>TCD!C84</f>
        <v>24.86</v>
      </c>
    </row>
    <row r="85" spans="1:20" x14ac:dyDescent="0.2">
      <c r="A85" t="str">
        <f t="shared" si="5"/>
        <v>FEDEX FRANCE</v>
      </c>
      <c r="B85" s="5">
        <f t="shared" si="6"/>
        <v>46174</v>
      </c>
      <c r="F85" s="6">
        <f>TCD!A85</f>
        <v>872284582610</v>
      </c>
      <c r="H85" s="18" t="str">
        <f>TCD!F85</f>
        <v>E</v>
      </c>
      <c r="I85" t="str">
        <f>TCD!B85</f>
        <v>FR</v>
      </c>
      <c r="J85" t="str">
        <f>IF(COUNTIF(Zoning!B:B,I85)=0,"inconnu",_xlfn.XLOOKUP(I85,Zoning!B:B,Zoning!C:C))</f>
        <v>France</v>
      </c>
      <c r="K85">
        <f>_xlfn.XLOOKUP(F85,'Shipment Detail'!N:N,'Shipment Detail'!AB:AB)</f>
        <v>2</v>
      </c>
      <c r="L85">
        <f>TCD!E85</f>
        <v>12</v>
      </c>
      <c r="M85" t="str">
        <f>IF(J85="France","ST",_xlfn.XLOOKUP(F85,'Shipment Detail'!N:N,'Shipment Detail'!E:E,""))</f>
        <v>ST</v>
      </c>
      <c r="N85">
        <f t="shared" si="7"/>
        <v>0.2</v>
      </c>
      <c r="O85" t="str">
        <f>IF(_xlfn.XLOOKUP(F85,'Shipment Detail'!N:N,'Shipment Detail'!BM:BM)=0,"",_xlfn.XLOOKUP(F85,'Shipment Detail'!N:N,'Shipment Detail'!BM:BM))</f>
        <v/>
      </c>
      <c r="R85" t="str">
        <f>IF(_xlfn.XLOOKUP(F85,'Shipment Detail'!N:N,'Shipment Detail'!AV:AV)&gt;60,10,"")</f>
        <v/>
      </c>
      <c r="T85" s="3">
        <f>TCD!C85</f>
        <v>8.4599999999999973</v>
      </c>
    </row>
    <row r="86" spans="1:20" x14ac:dyDescent="0.2">
      <c r="A86" t="str">
        <f t="shared" si="5"/>
        <v>FEDEX FRANCE</v>
      </c>
      <c r="B86" s="5">
        <f t="shared" si="6"/>
        <v>46174</v>
      </c>
      <c r="F86" s="6">
        <f>TCD!A86</f>
        <v>872284697189</v>
      </c>
      <c r="H86" s="18" t="str">
        <f>TCD!F86</f>
        <v>E</v>
      </c>
      <c r="I86" t="str">
        <f>TCD!B86</f>
        <v>FR</v>
      </c>
      <c r="J86" t="str">
        <f>IF(COUNTIF(Zoning!B:B,I86)=0,"inconnu",_xlfn.XLOOKUP(I86,Zoning!B:B,Zoning!C:C))</f>
        <v>France</v>
      </c>
      <c r="K86">
        <f>_xlfn.XLOOKUP(F86,'Shipment Detail'!N:N,'Shipment Detail'!AB:AB)</f>
        <v>5</v>
      </c>
      <c r="L86">
        <f>TCD!E86</f>
        <v>37.300000000000004</v>
      </c>
      <c r="M86" t="str">
        <f>IF(J86="France","ST",_xlfn.XLOOKUP(F86,'Shipment Detail'!N:N,'Shipment Detail'!E:E,""))</f>
        <v>ST</v>
      </c>
      <c r="N86">
        <f t="shared" si="7"/>
        <v>0.2</v>
      </c>
      <c r="O86" t="str">
        <f>IF(_xlfn.XLOOKUP(F86,'Shipment Detail'!N:N,'Shipment Detail'!BM:BM)=0,"",_xlfn.XLOOKUP(F86,'Shipment Detail'!N:N,'Shipment Detail'!BM:BM))</f>
        <v/>
      </c>
      <c r="R86">
        <f>IF(_xlfn.XLOOKUP(F86,'Shipment Detail'!N:N,'Shipment Detail'!AV:AV)&gt;60,10,"")</f>
        <v>10</v>
      </c>
      <c r="T86" s="3">
        <f>TCD!C86</f>
        <v>17.159999999999997</v>
      </c>
    </row>
    <row r="87" spans="1:20" x14ac:dyDescent="0.2">
      <c r="A87" t="str">
        <f t="shared" si="5"/>
        <v>FEDEX FRANCE</v>
      </c>
      <c r="B87" s="5">
        <f t="shared" si="6"/>
        <v>46174</v>
      </c>
      <c r="F87" s="6">
        <f>TCD!A87</f>
        <v>872284781860</v>
      </c>
      <c r="H87" s="18" t="str">
        <f>TCD!F87</f>
        <v>E</v>
      </c>
      <c r="I87" t="str">
        <f>TCD!B87</f>
        <v>FR</v>
      </c>
      <c r="J87" t="str">
        <f>IF(COUNTIF(Zoning!B:B,I87)=0,"inconnu",_xlfn.XLOOKUP(I87,Zoning!B:B,Zoning!C:C))</f>
        <v>France</v>
      </c>
      <c r="K87">
        <f>_xlfn.XLOOKUP(F87,'Shipment Detail'!N:N,'Shipment Detail'!AB:AB)</f>
        <v>2</v>
      </c>
      <c r="L87">
        <f>TCD!E87</f>
        <v>12</v>
      </c>
      <c r="M87" t="str">
        <f>IF(J87="France","ST",_xlfn.XLOOKUP(F87,'Shipment Detail'!N:N,'Shipment Detail'!E:E,""))</f>
        <v>ST</v>
      </c>
      <c r="N87">
        <f t="shared" si="7"/>
        <v>0.2</v>
      </c>
      <c r="O87" t="str">
        <f>IF(_xlfn.XLOOKUP(F87,'Shipment Detail'!N:N,'Shipment Detail'!BM:BM)=0,"",_xlfn.XLOOKUP(F87,'Shipment Detail'!N:N,'Shipment Detail'!BM:BM))</f>
        <v/>
      </c>
      <c r="R87" t="str">
        <f>IF(_xlfn.XLOOKUP(F87,'Shipment Detail'!N:N,'Shipment Detail'!AV:AV)&gt;60,10,"")</f>
        <v/>
      </c>
      <c r="T87" s="3">
        <f>TCD!C87</f>
        <v>8.4599999999999973</v>
      </c>
    </row>
    <row r="88" spans="1:20" x14ac:dyDescent="0.2">
      <c r="A88" t="str">
        <f t="shared" si="5"/>
        <v>FEDEX FRANCE</v>
      </c>
      <c r="B88" s="5">
        <f t="shared" si="6"/>
        <v>46174</v>
      </c>
      <c r="F88" s="6">
        <f>TCD!A88</f>
        <v>872284980983</v>
      </c>
      <c r="H88" s="18" t="str">
        <f>TCD!F88</f>
        <v>E</v>
      </c>
      <c r="I88" t="str">
        <f>TCD!B88</f>
        <v>FR</v>
      </c>
      <c r="J88" t="str">
        <f>IF(COUNTIF(Zoning!B:B,I88)=0,"inconnu",_xlfn.XLOOKUP(I88,Zoning!B:B,Zoning!C:C))</f>
        <v>France</v>
      </c>
      <c r="K88">
        <f>_xlfn.XLOOKUP(F88,'Shipment Detail'!N:N,'Shipment Detail'!AB:AB)</f>
        <v>5</v>
      </c>
      <c r="L88">
        <f>TCD!E88</f>
        <v>45</v>
      </c>
      <c r="M88" t="str">
        <f>IF(J88="France","ST",_xlfn.XLOOKUP(F88,'Shipment Detail'!N:N,'Shipment Detail'!E:E,""))</f>
        <v>ST</v>
      </c>
      <c r="N88">
        <f t="shared" si="7"/>
        <v>0.2</v>
      </c>
      <c r="O88" t="str">
        <f>IF(_xlfn.XLOOKUP(F88,'Shipment Detail'!N:N,'Shipment Detail'!BM:BM)=0,"",_xlfn.XLOOKUP(F88,'Shipment Detail'!N:N,'Shipment Detail'!BM:BM))</f>
        <v/>
      </c>
      <c r="R88" t="str">
        <f>IF(_xlfn.XLOOKUP(F88,'Shipment Detail'!N:N,'Shipment Detail'!AV:AV)&gt;60,10,"")</f>
        <v/>
      </c>
      <c r="T88" s="3">
        <f>TCD!C88</f>
        <v>19.499999999999993</v>
      </c>
    </row>
    <row r="89" spans="1:20" x14ac:dyDescent="0.2">
      <c r="A89" t="str">
        <f t="shared" si="5"/>
        <v>FEDEX FRANCE</v>
      </c>
      <c r="B89" s="5">
        <f t="shared" si="6"/>
        <v>46174</v>
      </c>
      <c r="F89" s="6">
        <f>TCD!A89</f>
        <v>872285035938</v>
      </c>
      <c r="H89" s="18" t="str">
        <f>TCD!F89</f>
        <v>E</v>
      </c>
      <c r="I89" t="str">
        <f>TCD!B89</f>
        <v>FR</v>
      </c>
      <c r="J89" t="str">
        <f>IF(COUNTIF(Zoning!B:B,I89)=0,"inconnu",_xlfn.XLOOKUP(I89,Zoning!B:B,Zoning!C:C))</f>
        <v>France</v>
      </c>
      <c r="K89">
        <f>_xlfn.XLOOKUP(F89,'Shipment Detail'!N:N,'Shipment Detail'!AB:AB)</f>
        <v>3</v>
      </c>
      <c r="L89">
        <f>TCD!E89</f>
        <v>21</v>
      </c>
      <c r="M89" t="str">
        <f>IF(J89="France","ST",_xlfn.XLOOKUP(F89,'Shipment Detail'!N:N,'Shipment Detail'!E:E,""))</f>
        <v>ST</v>
      </c>
      <c r="N89">
        <f t="shared" si="7"/>
        <v>0.2</v>
      </c>
      <c r="O89" t="str">
        <f>IF(_xlfn.XLOOKUP(F89,'Shipment Detail'!N:N,'Shipment Detail'!BM:BM)=0,"",_xlfn.XLOOKUP(F89,'Shipment Detail'!N:N,'Shipment Detail'!BM:BM))</f>
        <v/>
      </c>
      <c r="R89" t="str">
        <f>IF(_xlfn.XLOOKUP(F89,'Shipment Detail'!N:N,'Shipment Detail'!AV:AV)&gt;60,10,"")</f>
        <v/>
      </c>
      <c r="T89" s="3">
        <f>TCD!C89</f>
        <v>11.469999999999999</v>
      </c>
    </row>
    <row r="90" spans="1:20" x14ac:dyDescent="0.2">
      <c r="A90" t="str">
        <f t="shared" si="5"/>
        <v>FEDEX FRANCE</v>
      </c>
      <c r="B90" s="5">
        <f t="shared" si="6"/>
        <v>46174</v>
      </c>
      <c r="F90" s="6">
        <f>TCD!A90</f>
        <v>872285074832</v>
      </c>
      <c r="H90" s="18" t="str">
        <f>TCD!F90</f>
        <v>E</v>
      </c>
      <c r="I90" t="str">
        <f>TCD!B90</f>
        <v>FR</v>
      </c>
      <c r="J90" t="str">
        <f>IF(COUNTIF(Zoning!B:B,I90)=0,"inconnu",_xlfn.XLOOKUP(I90,Zoning!B:B,Zoning!C:C))</f>
        <v>France</v>
      </c>
      <c r="K90">
        <f>_xlfn.XLOOKUP(F90,'Shipment Detail'!N:N,'Shipment Detail'!AB:AB)</f>
        <v>2</v>
      </c>
      <c r="L90">
        <f>TCD!E90</f>
        <v>11</v>
      </c>
      <c r="M90" t="str">
        <f>IF(J90="France","ST",_xlfn.XLOOKUP(F90,'Shipment Detail'!N:N,'Shipment Detail'!E:E,""))</f>
        <v>ST</v>
      </c>
      <c r="N90">
        <f t="shared" si="7"/>
        <v>0.2</v>
      </c>
      <c r="O90" t="str">
        <f>IF(_xlfn.XLOOKUP(F90,'Shipment Detail'!N:N,'Shipment Detail'!BM:BM)=0,"",_xlfn.XLOOKUP(F90,'Shipment Detail'!N:N,'Shipment Detail'!BM:BM))</f>
        <v/>
      </c>
      <c r="R90" t="str">
        <f>IF(_xlfn.XLOOKUP(F90,'Shipment Detail'!N:N,'Shipment Detail'!AV:AV)&gt;60,10,"")</f>
        <v/>
      </c>
      <c r="T90" s="3">
        <f>TCD!C90</f>
        <v>8.129999999999999</v>
      </c>
    </row>
    <row r="91" spans="1:20" x14ac:dyDescent="0.2">
      <c r="A91" t="str">
        <f t="shared" si="5"/>
        <v>FEDEX FRANCE</v>
      </c>
      <c r="B91" s="5">
        <f t="shared" si="6"/>
        <v>46174</v>
      </c>
      <c r="F91" s="6">
        <f>TCD!A91</f>
        <v>872285149227</v>
      </c>
      <c r="H91" s="18" t="str">
        <f>TCD!F91</f>
        <v>E</v>
      </c>
      <c r="I91" t="str">
        <f>TCD!B91</f>
        <v>FR</v>
      </c>
      <c r="J91" t="str">
        <f>IF(COUNTIF(Zoning!B:B,I91)=0,"inconnu",_xlfn.XLOOKUP(I91,Zoning!B:B,Zoning!C:C))</f>
        <v>France</v>
      </c>
      <c r="K91">
        <f>_xlfn.XLOOKUP(F91,'Shipment Detail'!N:N,'Shipment Detail'!AB:AB)</f>
        <v>3</v>
      </c>
      <c r="L91">
        <f>TCD!E91</f>
        <v>17.900000000000002</v>
      </c>
      <c r="M91" t="str">
        <f>IF(J91="France","ST",_xlfn.XLOOKUP(F91,'Shipment Detail'!N:N,'Shipment Detail'!E:E,""))</f>
        <v>ST</v>
      </c>
      <c r="N91">
        <f t="shared" si="7"/>
        <v>0.2</v>
      </c>
      <c r="O91" t="str">
        <f>IF(_xlfn.XLOOKUP(F91,'Shipment Detail'!N:N,'Shipment Detail'!BM:BM)=0,"",_xlfn.XLOOKUP(F91,'Shipment Detail'!N:N,'Shipment Detail'!BM:BM))</f>
        <v/>
      </c>
      <c r="R91" t="str">
        <f>IF(_xlfn.XLOOKUP(F91,'Shipment Detail'!N:N,'Shipment Detail'!AV:AV)&gt;60,10,"")</f>
        <v/>
      </c>
      <c r="T91" s="3">
        <f>TCD!C91</f>
        <v>10.469999999999999</v>
      </c>
    </row>
    <row r="92" spans="1:20" x14ac:dyDescent="0.2">
      <c r="A92" t="str">
        <f t="shared" si="5"/>
        <v>FEDEX FRANCE</v>
      </c>
      <c r="B92" s="5">
        <f t="shared" si="6"/>
        <v>46174</v>
      </c>
      <c r="F92" s="6">
        <f>TCD!A92</f>
        <v>872285256552</v>
      </c>
      <c r="H92" s="18" t="str">
        <f>TCD!F92</f>
        <v>E</v>
      </c>
      <c r="I92" t="str">
        <f>TCD!B92</f>
        <v>FR</v>
      </c>
      <c r="J92" t="str">
        <f>IF(COUNTIF(Zoning!B:B,I92)=0,"inconnu",_xlfn.XLOOKUP(I92,Zoning!B:B,Zoning!C:C))</f>
        <v>France</v>
      </c>
      <c r="K92">
        <f>_xlfn.XLOOKUP(F92,'Shipment Detail'!N:N,'Shipment Detail'!AB:AB)</f>
        <v>5</v>
      </c>
      <c r="L92">
        <f>TCD!E92</f>
        <v>31.5</v>
      </c>
      <c r="M92" t="str">
        <f>IF(J92="France","ST",_xlfn.XLOOKUP(F92,'Shipment Detail'!N:N,'Shipment Detail'!E:E,""))</f>
        <v>ST</v>
      </c>
      <c r="N92">
        <f t="shared" si="7"/>
        <v>0.2</v>
      </c>
      <c r="O92" t="str">
        <f>IF(_xlfn.XLOOKUP(F92,'Shipment Detail'!N:N,'Shipment Detail'!BM:BM)=0,"",_xlfn.XLOOKUP(F92,'Shipment Detail'!N:N,'Shipment Detail'!BM:BM))</f>
        <v/>
      </c>
      <c r="R92" t="str">
        <f>IF(_xlfn.XLOOKUP(F92,'Shipment Detail'!N:N,'Shipment Detail'!AV:AV)&gt;60,10,"")</f>
        <v/>
      </c>
      <c r="T92" s="3">
        <f>TCD!C92</f>
        <v>15.149999999999999</v>
      </c>
    </row>
    <row r="93" spans="1:20" x14ac:dyDescent="0.2">
      <c r="A93" t="str">
        <f t="shared" si="5"/>
        <v>FEDEX FRANCE</v>
      </c>
      <c r="B93" s="5">
        <f t="shared" si="6"/>
        <v>46174</v>
      </c>
      <c r="F93" s="6">
        <f>TCD!A93</f>
        <v>872285381670</v>
      </c>
      <c r="H93" s="18" t="str">
        <f>TCD!F93</f>
        <v>E</v>
      </c>
      <c r="I93" t="str">
        <f>TCD!B93</f>
        <v>FR</v>
      </c>
      <c r="J93" t="str">
        <f>IF(COUNTIF(Zoning!B:B,I93)=0,"inconnu",_xlfn.XLOOKUP(I93,Zoning!B:B,Zoning!C:C))</f>
        <v>France</v>
      </c>
      <c r="K93">
        <f>_xlfn.XLOOKUP(F93,'Shipment Detail'!N:N,'Shipment Detail'!AB:AB)</f>
        <v>2</v>
      </c>
      <c r="L93">
        <f>TCD!E93</f>
        <v>14</v>
      </c>
      <c r="M93" t="str">
        <f>IF(J93="France","ST",_xlfn.XLOOKUP(F93,'Shipment Detail'!N:N,'Shipment Detail'!E:E,""))</f>
        <v>ST</v>
      </c>
      <c r="N93">
        <f t="shared" si="7"/>
        <v>0.2</v>
      </c>
      <c r="O93" t="str">
        <f>IF(_xlfn.XLOOKUP(F93,'Shipment Detail'!N:N,'Shipment Detail'!BM:BM)=0,"",_xlfn.XLOOKUP(F93,'Shipment Detail'!N:N,'Shipment Detail'!BM:BM))</f>
        <v/>
      </c>
      <c r="R93" t="str">
        <f>IF(_xlfn.XLOOKUP(F93,'Shipment Detail'!N:N,'Shipment Detail'!AV:AV)&gt;60,10,"")</f>
        <v/>
      </c>
      <c r="T93" s="3">
        <f>TCD!C93</f>
        <v>9.1300000000000026</v>
      </c>
    </row>
    <row r="94" spans="1:20" x14ac:dyDescent="0.2">
      <c r="A94" t="str">
        <f t="shared" si="5"/>
        <v>FEDEX FRANCE</v>
      </c>
      <c r="B94" s="5">
        <f t="shared" si="6"/>
        <v>46174</v>
      </c>
      <c r="F94" s="6">
        <f>TCD!A94</f>
        <v>872285404035</v>
      </c>
      <c r="H94" s="18" t="str">
        <f>TCD!F94</f>
        <v>E</v>
      </c>
      <c r="I94" t="str">
        <f>TCD!B94</f>
        <v>FR</v>
      </c>
      <c r="J94" t="str">
        <f>IF(COUNTIF(Zoning!B:B,I94)=0,"inconnu",_xlfn.XLOOKUP(I94,Zoning!B:B,Zoning!C:C))</f>
        <v>France</v>
      </c>
      <c r="K94">
        <f>_xlfn.XLOOKUP(F94,'Shipment Detail'!N:N,'Shipment Detail'!AB:AB)</f>
        <v>2</v>
      </c>
      <c r="L94">
        <f>TCD!E94</f>
        <v>13</v>
      </c>
      <c r="M94" t="str">
        <f>IF(J94="France","ST",_xlfn.XLOOKUP(F94,'Shipment Detail'!N:N,'Shipment Detail'!E:E,""))</f>
        <v>ST</v>
      </c>
      <c r="N94">
        <f t="shared" si="7"/>
        <v>0.2</v>
      </c>
      <c r="O94" t="str">
        <f>IF(_xlfn.XLOOKUP(F94,'Shipment Detail'!N:N,'Shipment Detail'!BM:BM)=0,"",_xlfn.XLOOKUP(F94,'Shipment Detail'!N:N,'Shipment Detail'!BM:BM))</f>
        <v/>
      </c>
      <c r="R94" t="str">
        <f>IF(_xlfn.XLOOKUP(F94,'Shipment Detail'!N:N,'Shipment Detail'!AV:AV)&gt;60,10,"")</f>
        <v/>
      </c>
      <c r="T94" s="3">
        <f>TCD!C94</f>
        <v>8.7999999999999972</v>
      </c>
    </row>
    <row r="95" spans="1:20" x14ac:dyDescent="0.2">
      <c r="A95" t="str">
        <f t="shared" si="5"/>
        <v>FEDEX FRANCE</v>
      </c>
      <c r="B95" s="5">
        <f t="shared" si="6"/>
        <v>46174</v>
      </c>
      <c r="F95" s="6">
        <f>TCD!A95</f>
        <v>872285433650</v>
      </c>
      <c r="H95" s="18" t="str">
        <f>TCD!F95</f>
        <v>E</v>
      </c>
      <c r="I95" t="str">
        <f>TCD!B95</f>
        <v>FR</v>
      </c>
      <c r="J95" t="str">
        <f>IF(COUNTIF(Zoning!B:B,I95)=0,"inconnu",_xlfn.XLOOKUP(I95,Zoning!B:B,Zoning!C:C))</f>
        <v>France</v>
      </c>
      <c r="K95">
        <f>_xlfn.XLOOKUP(F95,'Shipment Detail'!N:N,'Shipment Detail'!AB:AB)</f>
        <v>1</v>
      </c>
      <c r="L95">
        <f>TCD!E95</f>
        <v>9</v>
      </c>
      <c r="M95" t="str">
        <f>IF(J95="France","ST",_xlfn.XLOOKUP(F95,'Shipment Detail'!N:N,'Shipment Detail'!E:E,""))</f>
        <v>ST</v>
      </c>
      <c r="N95">
        <f t="shared" si="7"/>
        <v>0.2</v>
      </c>
      <c r="O95" t="str">
        <f>IF(_xlfn.XLOOKUP(F95,'Shipment Detail'!N:N,'Shipment Detail'!BM:BM)=0,"",_xlfn.XLOOKUP(F95,'Shipment Detail'!N:N,'Shipment Detail'!BM:BM))</f>
        <v/>
      </c>
      <c r="R95" t="str">
        <f>IF(_xlfn.XLOOKUP(F95,'Shipment Detail'!N:N,'Shipment Detail'!AV:AV)&gt;60,10,"")</f>
        <v/>
      </c>
      <c r="T95" s="3">
        <f>TCD!C95</f>
        <v>7.4600000000000009</v>
      </c>
    </row>
    <row r="96" spans="1:20" x14ac:dyDescent="0.2">
      <c r="A96" t="str">
        <f t="shared" si="5"/>
        <v>FEDEX FRANCE</v>
      </c>
      <c r="B96" s="5">
        <f t="shared" si="6"/>
        <v>46174</v>
      </c>
      <c r="F96" s="6">
        <f>TCD!A96</f>
        <v>872285468507</v>
      </c>
      <c r="H96" s="18" t="str">
        <f>TCD!F96</f>
        <v>E</v>
      </c>
      <c r="I96" t="str">
        <f>TCD!B96</f>
        <v>FR</v>
      </c>
      <c r="J96" t="str">
        <f>IF(COUNTIF(Zoning!B:B,I96)=0,"inconnu",_xlfn.XLOOKUP(I96,Zoning!B:B,Zoning!C:C))</f>
        <v>France</v>
      </c>
      <c r="K96">
        <f>_xlfn.XLOOKUP(F96,'Shipment Detail'!N:N,'Shipment Detail'!AB:AB)</f>
        <v>5</v>
      </c>
      <c r="L96">
        <f>TCD!E96</f>
        <v>30.900000000000002</v>
      </c>
      <c r="M96" t="str">
        <f>IF(J96="France","ST",_xlfn.XLOOKUP(F96,'Shipment Detail'!N:N,'Shipment Detail'!E:E,""))</f>
        <v>ST</v>
      </c>
      <c r="N96">
        <f t="shared" si="7"/>
        <v>0.2</v>
      </c>
      <c r="O96" t="str">
        <f>IF(_xlfn.XLOOKUP(F96,'Shipment Detail'!N:N,'Shipment Detail'!BM:BM)=0,"",_xlfn.XLOOKUP(F96,'Shipment Detail'!N:N,'Shipment Detail'!BM:BM))</f>
        <v/>
      </c>
      <c r="R96" t="str">
        <f>IF(_xlfn.XLOOKUP(F96,'Shipment Detail'!N:N,'Shipment Detail'!AV:AV)&gt;60,10,"")</f>
        <v/>
      </c>
      <c r="T96" s="3">
        <f>TCD!C96</f>
        <v>14.82</v>
      </c>
    </row>
    <row r="97" spans="1:20" x14ac:dyDescent="0.2">
      <c r="A97" t="str">
        <f t="shared" si="5"/>
        <v>FEDEX FRANCE</v>
      </c>
      <c r="B97" s="5">
        <f t="shared" si="6"/>
        <v>46174</v>
      </c>
      <c r="F97" s="6">
        <f>TCD!A97</f>
        <v>872327273967</v>
      </c>
      <c r="H97" s="18" t="str">
        <f>TCD!F97</f>
        <v>P</v>
      </c>
      <c r="I97" t="str">
        <f>TCD!B97</f>
        <v>FR</v>
      </c>
      <c r="J97" t="str">
        <f>IF(COUNTIF(Zoning!B:B,I97)=0,"inconnu",_xlfn.XLOOKUP(I97,Zoning!B:B,Zoning!C:C))</f>
        <v>France</v>
      </c>
      <c r="K97">
        <f>_xlfn.XLOOKUP(F97,'Shipment Detail'!N:N,'Shipment Detail'!AB:AB)</f>
        <v>2</v>
      </c>
      <c r="L97">
        <f>TCD!E97</f>
        <v>11.4</v>
      </c>
      <c r="M97" t="str">
        <f>IF(J97="France","ST",_xlfn.XLOOKUP(F97,'Shipment Detail'!N:N,'Shipment Detail'!E:E,""))</f>
        <v>ST</v>
      </c>
      <c r="N97">
        <f t="shared" si="7"/>
        <v>0.2</v>
      </c>
      <c r="O97" t="str">
        <f>IF(_xlfn.XLOOKUP(F97,'Shipment Detail'!N:N,'Shipment Detail'!BM:BM)=0,"",_xlfn.XLOOKUP(F97,'Shipment Detail'!N:N,'Shipment Detail'!BM:BM))</f>
        <v/>
      </c>
      <c r="R97" t="str">
        <f>IF(_xlfn.XLOOKUP(F97,'Shipment Detail'!N:N,'Shipment Detail'!AV:AV)&gt;60,10,"")</f>
        <v/>
      </c>
      <c r="T97" s="3">
        <f>TCD!C97</f>
        <v>8.4599999999999973</v>
      </c>
    </row>
    <row r="98" spans="1:20" x14ac:dyDescent="0.2">
      <c r="A98" t="str">
        <f t="shared" si="5"/>
        <v>FEDEX FRANCE</v>
      </c>
      <c r="B98" s="5">
        <f t="shared" si="6"/>
        <v>46174</v>
      </c>
      <c r="F98" s="6">
        <f>TCD!A98</f>
        <v>872327509740</v>
      </c>
      <c r="H98" s="18" t="str">
        <f>TCD!F98</f>
        <v>E</v>
      </c>
      <c r="I98" t="str">
        <f>TCD!B98</f>
        <v>FR</v>
      </c>
      <c r="J98" t="str">
        <f>IF(COUNTIF(Zoning!B:B,I98)=0,"inconnu",_xlfn.XLOOKUP(I98,Zoning!B:B,Zoning!C:C))</f>
        <v>France</v>
      </c>
      <c r="K98">
        <f>_xlfn.XLOOKUP(F98,'Shipment Detail'!N:N,'Shipment Detail'!AB:AB)</f>
        <v>10</v>
      </c>
      <c r="L98">
        <f>TCD!E98</f>
        <v>68.3</v>
      </c>
      <c r="M98" t="str">
        <f>IF(J98="France","ST",_xlfn.XLOOKUP(F98,'Shipment Detail'!N:N,'Shipment Detail'!E:E,""))</f>
        <v>ST</v>
      </c>
      <c r="N98">
        <f t="shared" si="7"/>
        <v>0.2</v>
      </c>
      <c r="O98" t="str">
        <f>IF(_xlfn.XLOOKUP(F98,'Shipment Detail'!N:N,'Shipment Detail'!BM:BM)=0,"",_xlfn.XLOOKUP(F98,'Shipment Detail'!N:N,'Shipment Detail'!BM:BM))</f>
        <v/>
      </c>
      <c r="R98" t="str">
        <f>IF(_xlfn.XLOOKUP(F98,'Shipment Detail'!N:N,'Shipment Detail'!AV:AV)&gt;60,10,"")</f>
        <v/>
      </c>
      <c r="T98" s="3">
        <f>TCD!C98</f>
        <v>27.53</v>
      </c>
    </row>
    <row r="99" spans="1:20" x14ac:dyDescent="0.2">
      <c r="A99" t="str">
        <f t="shared" si="5"/>
        <v>FEDEX FRANCE</v>
      </c>
      <c r="B99" s="5">
        <f t="shared" si="6"/>
        <v>46174</v>
      </c>
      <c r="F99" s="6">
        <f>TCD!A99</f>
        <v>872328013160</v>
      </c>
      <c r="H99" s="18" t="str">
        <f>TCD!F99</f>
        <v>E</v>
      </c>
      <c r="I99" t="str">
        <f>TCD!B99</f>
        <v>FR</v>
      </c>
      <c r="J99" t="str">
        <f>IF(COUNTIF(Zoning!B:B,I99)=0,"inconnu",_xlfn.XLOOKUP(I99,Zoning!B:B,Zoning!C:C))</f>
        <v>France</v>
      </c>
      <c r="K99">
        <f>_xlfn.XLOOKUP(F99,'Shipment Detail'!N:N,'Shipment Detail'!AB:AB)</f>
        <v>6</v>
      </c>
      <c r="L99">
        <f>TCD!E99</f>
        <v>50.7</v>
      </c>
      <c r="M99" t="str">
        <f>IF(J99="France","ST",_xlfn.XLOOKUP(F99,'Shipment Detail'!N:N,'Shipment Detail'!E:E,""))</f>
        <v>ST</v>
      </c>
      <c r="N99">
        <f t="shared" si="7"/>
        <v>0.2</v>
      </c>
      <c r="O99" t="str">
        <f>IF(_xlfn.XLOOKUP(F99,'Shipment Detail'!N:N,'Shipment Detail'!BM:BM)=0,"",_xlfn.XLOOKUP(F99,'Shipment Detail'!N:N,'Shipment Detail'!BM:BM))</f>
        <v/>
      </c>
      <c r="R99" t="str">
        <f>IF(_xlfn.XLOOKUP(F99,'Shipment Detail'!N:N,'Shipment Detail'!AV:AV)&gt;60,10,"")</f>
        <v/>
      </c>
      <c r="T99" s="3">
        <f>TCD!C99</f>
        <v>21.510000000000005</v>
      </c>
    </row>
    <row r="100" spans="1:20" x14ac:dyDescent="0.2">
      <c r="A100" t="str">
        <f t="shared" si="5"/>
        <v>FEDEX FRANCE</v>
      </c>
      <c r="B100" s="5">
        <f t="shared" si="6"/>
        <v>46174</v>
      </c>
      <c r="F100" s="6">
        <f>TCD!A100</f>
        <v>872328123110</v>
      </c>
      <c r="H100" s="18" t="str">
        <f>TCD!F100</f>
        <v>E</v>
      </c>
      <c r="I100" t="str">
        <f>TCD!B100</f>
        <v>FR</v>
      </c>
      <c r="J100" t="str">
        <f>IF(COUNTIF(Zoning!B:B,I100)=0,"inconnu",_xlfn.XLOOKUP(I100,Zoning!B:B,Zoning!C:C))</f>
        <v>France</v>
      </c>
      <c r="K100">
        <f>_xlfn.XLOOKUP(F100,'Shipment Detail'!N:N,'Shipment Detail'!AB:AB)</f>
        <v>2</v>
      </c>
      <c r="L100">
        <f>TCD!E100</f>
        <v>15.7</v>
      </c>
      <c r="M100" t="str">
        <f>IF(J100="France","ST",_xlfn.XLOOKUP(F100,'Shipment Detail'!N:N,'Shipment Detail'!E:E,""))</f>
        <v>ST</v>
      </c>
      <c r="N100">
        <f t="shared" si="7"/>
        <v>0.2</v>
      </c>
      <c r="O100" t="str">
        <f>IF(_xlfn.XLOOKUP(F100,'Shipment Detail'!N:N,'Shipment Detail'!BM:BM)=0,"",_xlfn.XLOOKUP(F100,'Shipment Detail'!N:N,'Shipment Detail'!BM:BM))</f>
        <v/>
      </c>
      <c r="R100">
        <f>IF(_xlfn.XLOOKUP(F100,'Shipment Detail'!N:N,'Shipment Detail'!AV:AV)&gt;60,10,"")</f>
        <v>10</v>
      </c>
      <c r="T100" s="3">
        <f>TCD!C100</f>
        <v>9.8000000000000007</v>
      </c>
    </row>
    <row r="101" spans="1:20" x14ac:dyDescent="0.2">
      <c r="A101" t="str">
        <f t="shared" si="5"/>
        <v>FEDEX FRANCE</v>
      </c>
      <c r="B101" s="5">
        <f t="shared" si="6"/>
        <v>46174</v>
      </c>
      <c r="F101" s="6">
        <f>TCD!A101</f>
        <v>872328152263</v>
      </c>
      <c r="H101" s="18" t="str">
        <f>TCD!F101</f>
        <v>E</v>
      </c>
      <c r="I101" t="str">
        <f>TCD!B101</f>
        <v>FR</v>
      </c>
      <c r="J101" t="str">
        <f>IF(COUNTIF(Zoning!B:B,I101)=0,"inconnu",_xlfn.XLOOKUP(I101,Zoning!B:B,Zoning!C:C))</f>
        <v>France</v>
      </c>
      <c r="K101">
        <f>_xlfn.XLOOKUP(F101,'Shipment Detail'!N:N,'Shipment Detail'!AB:AB)</f>
        <v>3</v>
      </c>
      <c r="L101">
        <f>TCD!E101</f>
        <v>28</v>
      </c>
      <c r="M101" t="str">
        <f>IF(J101="France","ST",_xlfn.XLOOKUP(F101,'Shipment Detail'!N:N,'Shipment Detail'!E:E,""))</f>
        <v>ST</v>
      </c>
      <c r="N101">
        <f t="shared" si="7"/>
        <v>0.2</v>
      </c>
      <c r="O101" t="str">
        <f>IF(_xlfn.XLOOKUP(F101,'Shipment Detail'!N:N,'Shipment Detail'!BM:BM)=0,"",_xlfn.XLOOKUP(F101,'Shipment Detail'!N:N,'Shipment Detail'!BM:BM))</f>
        <v/>
      </c>
      <c r="R101" t="str">
        <f>IF(_xlfn.XLOOKUP(F101,'Shipment Detail'!N:N,'Shipment Detail'!AV:AV)&gt;60,10,"")</f>
        <v/>
      </c>
      <c r="T101" s="3">
        <f>TCD!C101</f>
        <v>13.809999999999995</v>
      </c>
    </row>
    <row r="102" spans="1:20" x14ac:dyDescent="0.2">
      <c r="A102" t="str">
        <f t="shared" si="5"/>
        <v>FEDEX FRANCE</v>
      </c>
      <c r="B102" s="5">
        <f t="shared" si="6"/>
        <v>46174</v>
      </c>
      <c r="F102" s="6">
        <f>TCD!A102</f>
        <v>872328174772</v>
      </c>
      <c r="H102" s="18" t="str">
        <f>TCD!F102</f>
        <v>E</v>
      </c>
      <c r="I102" t="str">
        <f>TCD!B102</f>
        <v>FR</v>
      </c>
      <c r="J102" t="str">
        <f>IF(COUNTIF(Zoning!B:B,I102)=0,"inconnu",_xlfn.XLOOKUP(I102,Zoning!B:B,Zoning!C:C))</f>
        <v>France</v>
      </c>
      <c r="K102">
        <f>_xlfn.XLOOKUP(F102,'Shipment Detail'!N:N,'Shipment Detail'!AB:AB)</f>
        <v>2</v>
      </c>
      <c r="L102">
        <f>TCD!E102</f>
        <v>9.6</v>
      </c>
      <c r="M102" t="str">
        <f>IF(J102="France","ST",_xlfn.XLOOKUP(F102,'Shipment Detail'!N:N,'Shipment Detail'!E:E,""))</f>
        <v>ST</v>
      </c>
      <c r="N102">
        <f t="shared" si="7"/>
        <v>0.2</v>
      </c>
      <c r="O102" t="str">
        <f>IF(_xlfn.XLOOKUP(F102,'Shipment Detail'!N:N,'Shipment Detail'!BM:BM)=0,"",_xlfn.XLOOKUP(F102,'Shipment Detail'!N:N,'Shipment Detail'!BM:BM))</f>
        <v/>
      </c>
      <c r="R102" t="str">
        <f>IF(_xlfn.XLOOKUP(F102,'Shipment Detail'!N:N,'Shipment Detail'!AV:AV)&gt;60,10,"")</f>
        <v/>
      </c>
      <c r="T102" s="3">
        <f>TCD!C102</f>
        <v>7.7900000000000027</v>
      </c>
    </row>
    <row r="103" spans="1:20" x14ac:dyDescent="0.2">
      <c r="A103" t="str">
        <f t="shared" si="5"/>
        <v>FEDEX FRANCE</v>
      </c>
      <c r="B103" s="5">
        <f t="shared" si="6"/>
        <v>46174</v>
      </c>
      <c r="F103" s="6">
        <f>TCD!A103</f>
        <v>872328192223</v>
      </c>
      <c r="H103" s="18" t="str">
        <f>TCD!F103</f>
        <v>E</v>
      </c>
      <c r="I103" t="str">
        <f>TCD!B103</f>
        <v>FR</v>
      </c>
      <c r="J103" t="str">
        <f>IF(COUNTIF(Zoning!B:B,I103)=0,"inconnu",_xlfn.XLOOKUP(I103,Zoning!B:B,Zoning!C:C))</f>
        <v>France</v>
      </c>
      <c r="K103">
        <f>_xlfn.XLOOKUP(F103,'Shipment Detail'!N:N,'Shipment Detail'!AB:AB)</f>
        <v>2</v>
      </c>
      <c r="L103">
        <f>TCD!E103</f>
        <v>15.7</v>
      </c>
      <c r="M103" t="str">
        <f>IF(J103="France","ST",_xlfn.XLOOKUP(F103,'Shipment Detail'!N:N,'Shipment Detail'!E:E,""))</f>
        <v>ST</v>
      </c>
      <c r="N103">
        <f t="shared" si="7"/>
        <v>0.2</v>
      </c>
      <c r="O103" t="str">
        <f>IF(_xlfn.XLOOKUP(F103,'Shipment Detail'!N:N,'Shipment Detail'!BM:BM)=0,"",_xlfn.XLOOKUP(F103,'Shipment Detail'!N:N,'Shipment Detail'!BM:BM))</f>
        <v/>
      </c>
      <c r="R103" t="str">
        <f>IF(_xlfn.XLOOKUP(F103,'Shipment Detail'!N:N,'Shipment Detail'!AV:AV)&gt;60,10,"")</f>
        <v/>
      </c>
      <c r="T103" s="3">
        <f>TCD!C103</f>
        <v>9.8000000000000007</v>
      </c>
    </row>
    <row r="104" spans="1:20" x14ac:dyDescent="0.2">
      <c r="A104" t="str">
        <f t="shared" si="5"/>
        <v>FEDEX FRANCE</v>
      </c>
      <c r="B104" s="5">
        <f t="shared" si="6"/>
        <v>46174</v>
      </c>
      <c r="F104" s="6">
        <f>TCD!A104</f>
        <v>872328229474</v>
      </c>
      <c r="H104" s="18" t="str">
        <f>TCD!F104</f>
        <v>E</v>
      </c>
      <c r="I104" t="str">
        <f>TCD!B104</f>
        <v>FR</v>
      </c>
      <c r="J104" t="str">
        <f>IF(COUNTIF(Zoning!B:B,I104)=0,"inconnu",_xlfn.XLOOKUP(I104,Zoning!B:B,Zoning!C:C))</f>
        <v>France</v>
      </c>
      <c r="K104">
        <f>_xlfn.XLOOKUP(F104,'Shipment Detail'!N:N,'Shipment Detail'!AB:AB)</f>
        <v>3</v>
      </c>
      <c r="L104">
        <f>TCD!E104</f>
        <v>12.1</v>
      </c>
      <c r="M104" t="str">
        <f>IF(J104="France","ST",_xlfn.XLOOKUP(F104,'Shipment Detail'!N:N,'Shipment Detail'!E:E,""))</f>
        <v>ST</v>
      </c>
      <c r="N104">
        <f t="shared" si="7"/>
        <v>0.2</v>
      </c>
      <c r="O104" t="str">
        <f>IF(_xlfn.XLOOKUP(F104,'Shipment Detail'!N:N,'Shipment Detail'!BM:BM)=0,"",_xlfn.XLOOKUP(F104,'Shipment Detail'!N:N,'Shipment Detail'!BM:BM))</f>
        <v/>
      </c>
      <c r="R104" t="str">
        <f>IF(_xlfn.XLOOKUP(F104,'Shipment Detail'!N:N,'Shipment Detail'!AV:AV)&gt;60,10,"")</f>
        <v/>
      </c>
      <c r="T104" s="3">
        <f>TCD!C104</f>
        <v>8.7999999999999972</v>
      </c>
    </row>
    <row r="105" spans="1:20" x14ac:dyDescent="0.2">
      <c r="A105" t="str">
        <f t="shared" si="5"/>
        <v>FEDEX FRANCE</v>
      </c>
      <c r="B105" s="5">
        <f t="shared" si="6"/>
        <v>46174</v>
      </c>
      <c r="F105" s="6">
        <f>TCD!A105</f>
        <v>872328280601</v>
      </c>
      <c r="H105" s="18" t="str">
        <f>TCD!F105</f>
        <v>E</v>
      </c>
      <c r="I105" t="str">
        <f>TCD!B105</f>
        <v>FR</v>
      </c>
      <c r="J105" t="str">
        <f>IF(COUNTIF(Zoning!B:B,I105)=0,"inconnu",_xlfn.XLOOKUP(I105,Zoning!B:B,Zoning!C:C))</f>
        <v>France</v>
      </c>
      <c r="K105">
        <f>_xlfn.XLOOKUP(F105,'Shipment Detail'!N:N,'Shipment Detail'!AB:AB)</f>
        <v>2</v>
      </c>
      <c r="L105">
        <f>TCD!E105</f>
        <v>11</v>
      </c>
      <c r="M105" t="str">
        <f>IF(J105="France","ST",_xlfn.XLOOKUP(F105,'Shipment Detail'!N:N,'Shipment Detail'!E:E,""))</f>
        <v>ST</v>
      </c>
      <c r="N105">
        <f t="shared" si="7"/>
        <v>0.2</v>
      </c>
      <c r="O105" t="str">
        <f>IF(_xlfn.XLOOKUP(F105,'Shipment Detail'!N:N,'Shipment Detail'!BM:BM)=0,"",_xlfn.XLOOKUP(F105,'Shipment Detail'!N:N,'Shipment Detail'!BM:BM))</f>
        <v/>
      </c>
      <c r="R105" t="str">
        <f>IF(_xlfn.XLOOKUP(F105,'Shipment Detail'!N:N,'Shipment Detail'!AV:AV)&gt;60,10,"")</f>
        <v/>
      </c>
      <c r="T105" s="3">
        <f>TCD!C105</f>
        <v>8.129999999999999</v>
      </c>
    </row>
    <row r="106" spans="1:20" x14ac:dyDescent="0.2">
      <c r="A106" t="str">
        <f t="shared" si="5"/>
        <v>FEDEX FRANCE</v>
      </c>
      <c r="B106" s="5">
        <f t="shared" si="6"/>
        <v>46174</v>
      </c>
      <c r="F106" s="6">
        <f>TCD!A106</f>
        <v>872328294240</v>
      </c>
      <c r="H106" s="18" t="str">
        <f>TCD!F106</f>
        <v>E</v>
      </c>
      <c r="I106" t="str">
        <f>TCD!B106</f>
        <v>FR</v>
      </c>
      <c r="J106" t="str">
        <f>IF(COUNTIF(Zoning!B:B,I106)=0,"inconnu",_xlfn.XLOOKUP(I106,Zoning!B:B,Zoning!C:C))</f>
        <v>France</v>
      </c>
      <c r="K106">
        <f>_xlfn.XLOOKUP(F106,'Shipment Detail'!N:N,'Shipment Detail'!AB:AB)</f>
        <v>3</v>
      </c>
      <c r="L106">
        <f>TCD!E106</f>
        <v>24.700000000000003</v>
      </c>
      <c r="M106" t="str">
        <f>IF(J106="France","ST",_xlfn.XLOOKUP(F106,'Shipment Detail'!N:N,'Shipment Detail'!E:E,""))</f>
        <v>ST</v>
      </c>
      <c r="N106">
        <f t="shared" si="7"/>
        <v>0.2</v>
      </c>
      <c r="O106" t="str">
        <f>IF(_xlfn.XLOOKUP(F106,'Shipment Detail'!N:N,'Shipment Detail'!BM:BM)=0,"",_xlfn.XLOOKUP(F106,'Shipment Detail'!N:N,'Shipment Detail'!BM:BM))</f>
        <v/>
      </c>
      <c r="R106" t="str">
        <f>IF(_xlfn.XLOOKUP(F106,'Shipment Detail'!N:N,'Shipment Detail'!AV:AV)&gt;60,10,"")</f>
        <v/>
      </c>
      <c r="T106" s="3">
        <f>TCD!C106</f>
        <v>12.810000000000002</v>
      </c>
    </row>
    <row r="107" spans="1:20" x14ac:dyDescent="0.2">
      <c r="A107" t="str">
        <f t="shared" si="5"/>
        <v>FEDEX FRANCE</v>
      </c>
      <c r="B107" s="5">
        <f t="shared" si="6"/>
        <v>46174</v>
      </c>
      <c r="F107" s="6">
        <f>TCD!A107</f>
        <v>872328430473</v>
      </c>
      <c r="H107" s="18" t="str">
        <f>TCD!F107</f>
        <v>E</v>
      </c>
      <c r="I107" t="str">
        <f>TCD!B107</f>
        <v>FR</v>
      </c>
      <c r="J107" t="str">
        <f>IF(COUNTIF(Zoning!B:B,I107)=0,"inconnu",_xlfn.XLOOKUP(I107,Zoning!B:B,Zoning!C:C))</f>
        <v>France</v>
      </c>
      <c r="K107">
        <f>_xlfn.XLOOKUP(F107,'Shipment Detail'!N:N,'Shipment Detail'!AB:AB)</f>
        <v>1</v>
      </c>
      <c r="L107">
        <f>TCD!E107</f>
        <v>8</v>
      </c>
      <c r="M107" t="str">
        <f>IF(J107="France","ST",_xlfn.XLOOKUP(F107,'Shipment Detail'!N:N,'Shipment Detail'!E:E,""))</f>
        <v>ST</v>
      </c>
      <c r="N107">
        <f t="shared" si="7"/>
        <v>0.2</v>
      </c>
      <c r="O107" t="str">
        <f>IF(_xlfn.XLOOKUP(F107,'Shipment Detail'!N:N,'Shipment Detail'!BM:BM)=0,"",_xlfn.XLOOKUP(F107,'Shipment Detail'!N:N,'Shipment Detail'!BM:BM))</f>
        <v/>
      </c>
      <c r="R107" t="str">
        <f>IF(_xlfn.XLOOKUP(F107,'Shipment Detail'!N:N,'Shipment Detail'!AV:AV)&gt;60,10,"")</f>
        <v/>
      </c>
      <c r="T107" s="3">
        <f>TCD!C107</f>
        <v>7.120000000000001</v>
      </c>
    </row>
    <row r="108" spans="1:20" x14ac:dyDescent="0.2">
      <c r="A108" t="str">
        <f t="shared" si="5"/>
        <v>FEDEX FRANCE</v>
      </c>
      <c r="B108" s="5">
        <f t="shared" si="6"/>
        <v>46174</v>
      </c>
      <c r="F108" s="6">
        <f>TCD!A108</f>
        <v>872328471392</v>
      </c>
      <c r="H108" s="18" t="str">
        <f>TCD!F108</f>
        <v>E</v>
      </c>
      <c r="I108" t="str">
        <f>TCD!B108</f>
        <v>FR</v>
      </c>
      <c r="J108" t="str">
        <f>IF(COUNTIF(Zoning!B:B,I108)=0,"inconnu",_xlfn.XLOOKUP(I108,Zoning!B:B,Zoning!C:C))</f>
        <v>France</v>
      </c>
      <c r="K108">
        <f>_xlfn.XLOOKUP(F108,'Shipment Detail'!N:N,'Shipment Detail'!AB:AB)</f>
        <v>4</v>
      </c>
      <c r="L108">
        <f>TCD!E108</f>
        <v>35</v>
      </c>
      <c r="M108" t="str">
        <f>IF(J108="France","ST",_xlfn.XLOOKUP(F108,'Shipment Detail'!N:N,'Shipment Detail'!E:E,""))</f>
        <v>ST</v>
      </c>
      <c r="N108">
        <f t="shared" si="7"/>
        <v>0.2</v>
      </c>
      <c r="O108" t="str">
        <f>IF(_xlfn.XLOOKUP(F108,'Shipment Detail'!N:N,'Shipment Detail'!BM:BM)=0,"",_xlfn.XLOOKUP(F108,'Shipment Detail'!N:N,'Shipment Detail'!BM:BM))</f>
        <v/>
      </c>
      <c r="R108" t="str">
        <f>IF(_xlfn.XLOOKUP(F108,'Shipment Detail'!N:N,'Shipment Detail'!AV:AV)&gt;60,10,"")</f>
        <v/>
      </c>
      <c r="T108" s="3">
        <f>TCD!C108</f>
        <v>16.159999999999997</v>
      </c>
    </row>
    <row r="109" spans="1:20" x14ac:dyDescent="0.2">
      <c r="A109" t="str">
        <f t="shared" si="5"/>
        <v>FEDEX FRANCE</v>
      </c>
      <c r="B109" s="5">
        <f t="shared" si="6"/>
        <v>46174</v>
      </c>
      <c r="F109" s="6">
        <f>TCD!A109</f>
        <v>872328533567</v>
      </c>
      <c r="H109" s="18" t="str">
        <f>TCD!F109</f>
        <v>E</v>
      </c>
      <c r="I109" t="str">
        <f>TCD!B109</f>
        <v>FR</v>
      </c>
      <c r="J109" t="str">
        <f>IF(COUNTIF(Zoning!B:B,I109)=0,"inconnu",_xlfn.XLOOKUP(I109,Zoning!B:B,Zoning!C:C))</f>
        <v>France</v>
      </c>
      <c r="K109">
        <f>_xlfn.XLOOKUP(F109,'Shipment Detail'!N:N,'Shipment Detail'!AB:AB)</f>
        <v>4</v>
      </c>
      <c r="L109">
        <f>TCD!E109</f>
        <v>30</v>
      </c>
      <c r="M109" t="str">
        <f>IF(J109="France","ST",_xlfn.XLOOKUP(F109,'Shipment Detail'!N:N,'Shipment Detail'!E:E,""))</f>
        <v>ST</v>
      </c>
      <c r="N109">
        <f t="shared" si="7"/>
        <v>0.2</v>
      </c>
      <c r="O109" t="str">
        <f>IF(_xlfn.XLOOKUP(F109,'Shipment Detail'!N:N,'Shipment Detail'!BM:BM)=0,"",_xlfn.XLOOKUP(F109,'Shipment Detail'!N:N,'Shipment Detail'!BM:BM))</f>
        <v/>
      </c>
      <c r="R109" t="str">
        <f>IF(_xlfn.XLOOKUP(F109,'Shipment Detail'!N:N,'Shipment Detail'!AV:AV)&gt;60,10,"")</f>
        <v/>
      </c>
      <c r="T109" s="3">
        <f>TCD!C109</f>
        <v>14.480000000000004</v>
      </c>
    </row>
    <row r="110" spans="1:20" x14ac:dyDescent="0.2">
      <c r="A110" t="str">
        <f t="shared" si="5"/>
        <v>FEDEX FRANCE</v>
      </c>
      <c r="B110" s="5">
        <f t="shared" si="6"/>
        <v>46174</v>
      </c>
      <c r="F110" s="6">
        <f>TCD!A110</f>
        <v>872328666631</v>
      </c>
      <c r="H110" s="18" t="str">
        <f>TCD!F110</f>
        <v>E</v>
      </c>
      <c r="I110" t="str">
        <f>TCD!B110</f>
        <v>FR</v>
      </c>
      <c r="J110" t="str">
        <f>IF(COUNTIF(Zoning!B:B,I110)=0,"inconnu",_xlfn.XLOOKUP(I110,Zoning!B:B,Zoning!C:C))</f>
        <v>France</v>
      </c>
      <c r="K110">
        <f>_xlfn.XLOOKUP(F110,'Shipment Detail'!N:N,'Shipment Detail'!AB:AB)</f>
        <v>5</v>
      </c>
      <c r="L110">
        <f>TCD!E110</f>
        <v>25.5</v>
      </c>
      <c r="M110" t="str">
        <f>IF(J110="France","ST",_xlfn.XLOOKUP(F110,'Shipment Detail'!N:N,'Shipment Detail'!E:E,""))</f>
        <v>ST</v>
      </c>
      <c r="N110">
        <f t="shared" si="7"/>
        <v>0.2</v>
      </c>
      <c r="O110" t="str">
        <f>IF(_xlfn.XLOOKUP(F110,'Shipment Detail'!N:N,'Shipment Detail'!BM:BM)=0,"",_xlfn.XLOOKUP(F110,'Shipment Detail'!N:N,'Shipment Detail'!BM:BM))</f>
        <v/>
      </c>
      <c r="R110" t="str">
        <f>IF(_xlfn.XLOOKUP(F110,'Shipment Detail'!N:N,'Shipment Detail'!AV:AV)&gt;60,10,"")</f>
        <v/>
      </c>
      <c r="T110" s="3">
        <f>TCD!C110</f>
        <v>13.14</v>
      </c>
    </row>
    <row r="111" spans="1:20" x14ac:dyDescent="0.2">
      <c r="A111" t="str">
        <f t="shared" si="5"/>
        <v>FEDEX FRANCE</v>
      </c>
      <c r="B111" s="5">
        <f t="shared" si="6"/>
        <v>46174</v>
      </c>
      <c r="F111" s="6">
        <f>TCD!A111</f>
        <v>872328680201</v>
      </c>
      <c r="H111" s="18" t="str">
        <f>TCD!F111</f>
        <v>E</v>
      </c>
      <c r="I111" t="str">
        <f>TCD!B111</f>
        <v>FR</v>
      </c>
      <c r="J111" t="str">
        <f>IF(COUNTIF(Zoning!B:B,I111)=0,"inconnu",_xlfn.XLOOKUP(I111,Zoning!B:B,Zoning!C:C))</f>
        <v>France</v>
      </c>
      <c r="K111">
        <f>_xlfn.XLOOKUP(F111,'Shipment Detail'!N:N,'Shipment Detail'!AB:AB)</f>
        <v>2</v>
      </c>
      <c r="L111">
        <f>TCD!E111</f>
        <v>9.7999999999999989</v>
      </c>
      <c r="M111" t="str">
        <f>IF(J111="France","ST",_xlfn.XLOOKUP(F111,'Shipment Detail'!N:N,'Shipment Detail'!E:E,""))</f>
        <v>ST</v>
      </c>
      <c r="N111">
        <f t="shared" si="7"/>
        <v>0.2</v>
      </c>
      <c r="O111" t="str">
        <f>IF(_xlfn.XLOOKUP(F111,'Shipment Detail'!N:N,'Shipment Detail'!BM:BM)=0,"",_xlfn.XLOOKUP(F111,'Shipment Detail'!N:N,'Shipment Detail'!BM:BM))</f>
        <v/>
      </c>
      <c r="R111" t="str">
        <f>IF(_xlfn.XLOOKUP(F111,'Shipment Detail'!N:N,'Shipment Detail'!AV:AV)&gt;60,10,"")</f>
        <v/>
      </c>
      <c r="T111" s="3">
        <f>TCD!C111</f>
        <v>7.7900000000000027</v>
      </c>
    </row>
    <row r="112" spans="1:20" x14ac:dyDescent="0.2">
      <c r="A112" t="str">
        <f t="shared" si="5"/>
        <v>FEDEX FRANCE</v>
      </c>
      <c r="B112" s="5">
        <f t="shared" si="6"/>
        <v>46174</v>
      </c>
      <c r="F112" s="6">
        <f>TCD!A112</f>
        <v>872328695189</v>
      </c>
      <c r="H112" s="18" t="str">
        <f>TCD!F112</f>
        <v>E</v>
      </c>
      <c r="I112" t="str">
        <f>TCD!B112</f>
        <v>FR</v>
      </c>
      <c r="J112" t="str">
        <f>IF(COUNTIF(Zoning!B:B,I112)=0,"inconnu",_xlfn.XLOOKUP(I112,Zoning!B:B,Zoning!C:C))</f>
        <v>France</v>
      </c>
      <c r="K112">
        <f>_xlfn.XLOOKUP(F112,'Shipment Detail'!N:N,'Shipment Detail'!AB:AB)</f>
        <v>2</v>
      </c>
      <c r="L112">
        <f>TCD!E112</f>
        <v>11.299999999999999</v>
      </c>
      <c r="M112" t="str">
        <f>IF(J112="France","ST",_xlfn.XLOOKUP(F112,'Shipment Detail'!N:N,'Shipment Detail'!E:E,""))</f>
        <v>ST</v>
      </c>
      <c r="N112">
        <f t="shared" si="7"/>
        <v>0.2</v>
      </c>
      <c r="O112" t="str">
        <f>IF(_xlfn.XLOOKUP(F112,'Shipment Detail'!N:N,'Shipment Detail'!BM:BM)=0,"",_xlfn.XLOOKUP(F112,'Shipment Detail'!N:N,'Shipment Detail'!BM:BM))</f>
        <v/>
      </c>
      <c r="R112" t="str">
        <f>IF(_xlfn.XLOOKUP(F112,'Shipment Detail'!N:N,'Shipment Detail'!AV:AV)&gt;60,10,"")</f>
        <v/>
      </c>
      <c r="T112" s="3">
        <f>TCD!C112</f>
        <v>8.4599999999999973</v>
      </c>
    </row>
    <row r="113" spans="1:20" x14ac:dyDescent="0.2">
      <c r="A113" t="str">
        <f t="shared" si="5"/>
        <v>FEDEX FRANCE</v>
      </c>
      <c r="B113" s="5">
        <f t="shared" si="6"/>
        <v>46174</v>
      </c>
      <c r="F113" s="6">
        <f>TCD!A113</f>
        <v>872328715758</v>
      </c>
      <c r="H113" s="18" t="str">
        <f>TCD!F113</f>
        <v>E</v>
      </c>
      <c r="I113" t="str">
        <f>TCD!B113</f>
        <v>FR</v>
      </c>
      <c r="J113" t="str">
        <f>IF(COUNTIF(Zoning!B:B,I113)=0,"inconnu",_xlfn.XLOOKUP(I113,Zoning!B:B,Zoning!C:C))</f>
        <v>France</v>
      </c>
      <c r="K113">
        <f>_xlfn.XLOOKUP(F113,'Shipment Detail'!N:N,'Shipment Detail'!AB:AB)</f>
        <v>3</v>
      </c>
      <c r="L113">
        <f>TCD!E113</f>
        <v>17.100000000000001</v>
      </c>
      <c r="M113" t="str">
        <f>IF(J113="France","ST",_xlfn.XLOOKUP(F113,'Shipment Detail'!N:N,'Shipment Detail'!E:E,""))</f>
        <v>ST</v>
      </c>
      <c r="N113">
        <f t="shared" si="7"/>
        <v>0.2</v>
      </c>
      <c r="O113" t="str">
        <f>IF(_xlfn.XLOOKUP(F113,'Shipment Detail'!N:N,'Shipment Detail'!BM:BM)=0,"",_xlfn.XLOOKUP(F113,'Shipment Detail'!N:N,'Shipment Detail'!BM:BM))</f>
        <v/>
      </c>
      <c r="R113" t="str">
        <f>IF(_xlfn.XLOOKUP(F113,'Shipment Detail'!N:N,'Shipment Detail'!AV:AV)&gt;60,10,"")</f>
        <v/>
      </c>
      <c r="T113" s="3">
        <f>TCD!C113</f>
        <v>10.469999999999999</v>
      </c>
    </row>
    <row r="114" spans="1:20" x14ac:dyDescent="0.2">
      <c r="A114" t="str">
        <f t="shared" si="5"/>
        <v>FEDEX FRANCE</v>
      </c>
      <c r="B114" s="5">
        <f t="shared" si="6"/>
        <v>46174</v>
      </c>
      <c r="F114" s="6">
        <f>TCD!A114</f>
        <v>872328807903</v>
      </c>
      <c r="H114" s="18" t="str">
        <f>TCD!F114</f>
        <v>E</v>
      </c>
      <c r="I114" t="str">
        <f>TCD!B114</f>
        <v>FR</v>
      </c>
      <c r="J114" t="str">
        <f>IF(COUNTIF(Zoning!B:B,I114)=0,"inconnu",_xlfn.XLOOKUP(I114,Zoning!B:B,Zoning!C:C))</f>
        <v>France</v>
      </c>
      <c r="K114">
        <f>_xlfn.XLOOKUP(F114,'Shipment Detail'!N:N,'Shipment Detail'!AB:AB)</f>
        <v>3</v>
      </c>
      <c r="L114">
        <f>TCD!E114</f>
        <v>16</v>
      </c>
      <c r="M114" t="str">
        <f>IF(J114="France","ST",_xlfn.XLOOKUP(F114,'Shipment Detail'!N:N,'Shipment Detail'!E:E,""))</f>
        <v>ST</v>
      </c>
      <c r="N114">
        <f t="shared" si="7"/>
        <v>0.2</v>
      </c>
      <c r="O114" t="str">
        <f>IF(_xlfn.XLOOKUP(F114,'Shipment Detail'!N:N,'Shipment Detail'!BM:BM)=0,"",_xlfn.XLOOKUP(F114,'Shipment Detail'!N:N,'Shipment Detail'!BM:BM))</f>
        <v/>
      </c>
      <c r="R114" t="str">
        <f>IF(_xlfn.XLOOKUP(F114,'Shipment Detail'!N:N,'Shipment Detail'!AV:AV)&gt;60,10,"")</f>
        <v/>
      </c>
      <c r="T114" s="3">
        <f>TCD!C114</f>
        <v>9.8000000000000007</v>
      </c>
    </row>
    <row r="115" spans="1:20" x14ac:dyDescent="0.2">
      <c r="A115" t="str">
        <f t="shared" si="5"/>
        <v>FEDEX FRANCE</v>
      </c>
      <c r="B115" s="5">
        <f t="shared" si="6"/>
        <v>46174</v>
      </c>
      <c r="F115" s="6">
        <f>TCD!A115</f>
        <v>872328835189</v>
      </c>
      <c r="H115" s="18" t="str">
        <f>TCD!F115</f>
        <v>E</v>
      </c>
      <c r="I115" t="str">
        <f>TCD!B115</f>
        <v>FR</v>
      </c>
      <c r="J115" t="str">
        <f>IF(COUNTIF(Zoning!B:B,I115)=0,"inconnu",_xlfn.XLOOKUP(I115,Zoning!B:B,Zoning!C:C))</f>
        <v>France</v>
      </c>
      <c r="K115">
        <f>_xlfn.XLOOKUP(F115,'Shipment Detail'!N:N,'Shipment Detail'!AB:AB)</f>
        <v>3</v>
      </c>
      <c r="L115">
        <f>TCD!E115</f>
        <v>19.100000000000001</v>
      </c>
      <c r="M115" t="str">
        <f>IF(J115="France","ST",_xlfn.XLOOKUP(F115,'Shipment Detail'!N:N,'Shipment Detail'!E:E,""))</f>
        <v>ST</v>
      </c>
      <c r="N115">
        <f t="shared" si="7"/>
        <v>0.2</v>
      </c>
      <c r="O115" t="str">
        <f>IF(_xlfn.XLOOKUP(F115,'Shipment Detail'!N:N,'Shipment Detail'!BM:BM)=0,"",_xlfn.XLOOKUP(F115,'Shipment Detail'!N:N,'Shipment Detail'!BM:BM))</f>
        <v/>
      </c>
      <c r="R115" t="str">
        <f>IF(_xlfn.XLOOKUP(F115,'Shipment Detail'!N:N,'Shipment Detail'!AV:AV)&gt;60,10,"")</f>
        <v/>
      </c>
      <c r="T115" s="3">
        <f>TCD!C115</f>
        <v>11.14</v>
      </c>
    </row>
    <row r="116" spans="1:20" x14ac:dyDescent="0.2">
      <c r="A116" t="str">
        <f t="shared" si="5"/>
        <v>FEDEX FRANCE</v>
      </c>
      <c r="B116" s="5">
        <f t="shared" si="6"/>
        <v>46174</v>
      </c>
      <c r="F116" s="6">
        <f>TCD!A116</f>
        <v>872328911004</v>
      </c>
      <c r="H116" s="18" t="str">
        <f>TCD!F116</f>
        <v>E</v>
      </c>
      <c r="I116" t="str">
        <f>TCD!B116</f>
        <v>FR</v>
      </c>
      <c r="J116" t="str">
        <f>IF(COUNTIF(Zoning!B:B,I116)=0,"inconnu",_xlfn.XLOOKUP(I116,Zoning!B:B,Zoning!C:C))</f>
        <v>France</v>
      </c>
      <c r="K116">
        <f>_xlfn.XLOOKUP(F116,'Shipment Detail'!N:N,'Shipment Detail'!AB:AB)</f>
        <v>3</v>
      </c>
      <c r="L116">
        <f>TCD!E116</f>
        <v>19</v>
      </c>
      <c r="M116" t="str">
        <f>IF(J116="France","ST",_xlfn.XLOOKUP(F116,'Shipment Detail'!N:N,'Shipment Detail'!E:E,""))</f>
        <v>ST</v>
      </c>
      <c r="N116">
        <f t="shared" si="7"/>
        <v>0.2</v>
      </c>
      <c r="O116" t="str">
        <f>IF(_xlfn.XLOOKUP(F116,'Shipment Detail'!N:N,'Shipment Detail'!BM:BM)=0,"",_xlfn.XLOOKUP(F116,'Shipment Detail'!N:N,'Shipment Detail'!BM:BM))</f>
        <v/>
      </c>
      <c r="R116" t="str">
        <f>IF(_xlfn.XLOOKUP(F116,'Shipment Detail'!N:N,'Shipment Detail'!AV:AV)&gt;60,10,"")</f>
        <v/>
      </c>
      <c r="T116" s="3">
        <f>TCD!C116</f>
        <v>10.800000000000004</v>
      </c>
    </row>
    <row r="117" spans="1:20" x14ac:dyDescent="0.2">
      <c r="A117" t="str">
        <f t="shared" si="5"/>
        <v>FEDEX FRANCE</v>
      </c>
      <c r="B117" s="5">
        <f t="shared" si="6"/>
        <v>46174</v>
      </c>
      <c r="F117" s="6">
        <f>TCD!A117</f>
        <v>872328928179</v>
      </c>
      <c r="H117" s="18" t="str">
        <f>TCD!F117</f>
        <v>E</v>
      </c>
      <c r="I117" t="str">
        <f>TCD!B117</f>
        <v>FR</v>
      </c>
      <c r="J117" t="str">
        <f>IF(COUNTIF(Zoning!B:B,I117)=0,"inconnu",_xlfn.XLOOKUP(I117,Zoning!B:B,Zoning!C:C))</f>
        <v>France</v>
      </c>
      <c r="K117">
        <f>_xlfn.XLOOKUP(F117,'Shipment Detail'!N:N,'Shipment Detail'!AB:AB)</f>
        <v>1</v>
      </c>
      <c r="L117">
        <f>TCD!E117</f>
        <v>9</v>
      </c>
      <c r="M117" t="str">
        <f>IF(J117="France","ST",_xlfn.XLOOKUP(F117,'Shipment Detail'!N:N,'Shipment Detail'!E:E,""))</f>
        <v>ST</v>
      </c>
      <c r="N117">
        <f t="shared" si="7"/>
        <v>0.2</v>
      </c>
      <c r="O117" t="str">
        <f>IF(_xlfn.XLOOKUP(F117,'Shipment Detail'!N:N,'Shipment Detail'!BM:BM)=0,"",_xlfn.XLOOKUP(F117,'Shipment Detail'!N:N,'Shipment Detail'!BM:BM))</f>
        <v/>
      </c>
      <c r="R117" t="str">
        <f>IF(_xlfn.XLOOKUP(F117,'Shipment Detail'!N:N,'Shipment Detail'!AV:AV)&gt;60,10,"")</f>
        <v/>
      </c>
      <c r="T117" s="3">
        <f>TCD!C117</f>
        <v>7.4600000000000009</v>
      </c>
    </row>
    <row r="118" spans="1:20" x14ac:dyDescent="0.2">
      <c r="A118" t="str">
        <f t="shared" si="5"/>
        <v>FEDEX FRANCE</v>
      </c>
      <c r="B118" s="5">
        <f t="shared" si="6"/>
        <v>46174</v>
      </c>
      <c r="F118" s="6">
        <f>TCD!A118</f>
        <v>872328943547</v>
      </c>
      <c r="H118" s="18" t="str">
        <f>TCD!F118</f>
        <v>E</v>
      </c>
      <c r="I118" t="str">
        <f>TCD!B118</f>
        <v>FR</v>
      </c>
      <c r="J118" t="str">
        <f>IF(COUNTIF(Zoning!B:B,I118)=0,"inconnu",_xlfn.XLOOKUP(I118,Zoning!B:B,Zoning!C:C))</f>
        <v>France</v>
      </c>
      <c r="K118">
        <f>_xlfn.XLOOKUP(F118,'Shipment Detail'!N:N,'Shipment Detail'!AB:AB)</f>
        <v>2</v>
      </c>
      <c r="L118">
        <f>TCD!E118</f>
        <v>16</v>
      </c>
      <c r="M118" t="str">
        <f>IF(J118="France","ST",_xlfn.XLOOKUP(F118,'Shipment Detail'!N:N,'Shipment Detail'!E:E,""))</f>
        <v>ST</v>
      </c>
      <c r="N118">
        <f t="shared" si="7"/>
        <v>0.2</v>
      </c>
      <c r="O118" t="str">
        <f>IF(_xlfn.XLOOKUP(F118,'Shipment Detail'!N:N,'Shipment Detail'!BM:BM)=0,"",_xlfn.XLOOKUP(F118,'Shipment Detail'!N:N,'Shipment Detail'!BM:BM))</f>
        <v/>
      </c>
      <c r="R118" t="str">
        <f>IF(_xlfn.XLOOKUP(F118,'Shipment Detail'!N:N,'Shipment Detail'!AV:AV)&gt;60,10,"")</f>
        <v/>
      </c>
      <c r="T118" s="3">
        <f>TCD!C118</f>
        <v>9.8000000000000007</v>
      </c>
    </row>
    <row r="119" spans="1:20" x14ac:dyDescent="0.2">
      <c r="A119" t="str">
        <f t="shared" si="5"/>
        <v>FEDEX FRANCE</v>
      </c>
      <c r="B119" s="5">
        <f t="shared" si="6"/>
        <v>46174</v>
      </c>
      <c r="F119" s="6">
        <f>TCD!A119</f>
        <v>872328957679</v>
      </c>
      <c r="H119" s="18" t="str">
        <f>TCD!F119</f>
        <v>E</v>
      </c>
      <c r="I119" t="str">
        <f>TCD!B119</f>
        <v>FR</v>
      </c>
      <c r="J119" t="str">
        <f>IF(COUNTIF(Zoning!B:B,I119)=0,"inconnu",_xlfn.XLOOKUP(I119,Zoning!B:B,Zoning!C:C))</f>
        <v>France</v>
      </c>
      <c r="K119">
        <f>_xlfn.XLOOKUP(F119,'Shipment Detail'!N:N,'Shipment Detail'!AB:AB)</f>
        <v>2</v>
      </c>
      <c r="L119">
        <f>TCD!E119</f>
        <v>9.9</v>
      </c>
      <c r="M119" t="str">
        <f>IF(J119="France","ST",_xlfn.XLOOKUP(F119,'Shipment Detail'!N:N,'Shipment Detail'!E:E,""))</f>
        <v>ST</v>
      </c>
      <c r="N119">
        <f t="shared" si="7"/>
        <v>0.2</v>
      </c>
      <c r="O119" t="str">
        <f>IF(_xlfn.XLOOKUP(F119,'Shipment Detail'!N:N,'Shipment Detail'!BM:BM)=0,"",_xlfn.XLOOKUP(F119,'Shipment Detail'!N:N,'Shipment Detail'!BM:BM))</f>
        <v/>
      </c>
      <c r="R119" t="str">
        <f>IF(_xlfn.XLOOKUP(F119,'Shipment Detail'!N:N,'Shipment Detail'!AV:AV)&gt;60,10,"")</f>
        <v/>
      </c>
      <c r="T119" s="3">
        <f>TCD!C119</f>
        <v>7.7900000000000027</v>
      </c>
    </row>
    <row r="120" spans="1:20" x14ac:dyDescent="0.2">
      <c r="A120" t="str">
        <f t="shared" si="5"/>
        <v>FEDEX FRANCE</v>
      </c>
      <c r="B120" s="5">
        <f t="shared" si="6"/>
        <v>46174</v>
      </c>
      <c r="F120" s="6">
        <f>TCD!A120</f>
        <v>872328995912</v>
      </c>
      <c r="H120" s="18" t="str">
        <f>TCD!F120</f>
        <v>E</v>
      </c>
      <c r="I120" t="str">
        <f>TCD!B120</f>
        <v>FR</v>
      </c>
      <c r="J120" t="str">
        <f>IF(COUNTIF(Zoning!B:B,I120)=0,"inconnu",_xlfn.XLOOKUP(I120,Zoning!B:B,Zoning!C:C))</f>
        <v>France</v>
      </c>
      <c r="K120">
        <f>_xlfn.XLOOKUP(F120,'Shipment Detail'!N:N,'Shipment Detail'!AB:AB)</f>
        <v>1</v>
      </c>
      <c r="L120">
        <f>TCD!E120</f>
        <v>5</v>
      </c>
      <c r="M120" t="str">
        <f>IF(J120="France","ST",_xlfn.XLOOKUP(F120,'Shipment Detail'!N:N,'Shipment Detail'!E:E,""))</f>
        <v>ST</v>
      </c>
      <c r="N120">
        <f t="shared" si="7"/>
        <v>0.2</v>
      </c>
      <c r="O120" t="str">
        <f>IF(_xlfn.XLOOKUP(F120,'Shipment Detail'!N:N,'Shipment Detail'!BM:BM)=0,"",_xlfn.XLOOKUP(F120,'Shipment Detail'!N:N,'Shipment Detail'!BM:BM))</f>
        <v/>
      </c>
      <c r="R120" t="str">
        <f>IF(_xlfn.XLOOKUP(F120,'Shipment Detail'!N:N,'Shipment Detail'!AV:AV)&gt;60,10,"")</f>
        <v/>
      </c>
      <c r="T120" s="3">
        <f>TCD!C120</f>
        <v>6.120000000000001</v>
      </c>
    </row>
    <row r="121" spans="1:20" x14ac:dyDescent="0.2">
      <c r="A121" t="str">
        <f t="shared" si="5"/>
        <v>FEDEX FRANCE</v>
      </c>
      <c r="B121" s="5">
        <f t="shared" si="6"/>
        <v>46174</v>
      </c>
      <c r="F121" s="6">
        <f>TCD!A121</f>
        <v>872329024705</v>
      </c>
      <c r="H121" s="18" t="str">
        <f>TCD!F121</f>
        <v>E</v>
      </c>
      <c r="I121" t="str">
        <f>TCD!B121</f>
        <v>FR</v>
      </c>
      <c r="J121" t="str">
        <f>IF(COUNTIF(Zoning!B:B,I121)=0,"inconnu",_xlfn.XLOOKUP(I121,Zoning!B:B,Zoning!C:C))</f>
        <v>France</v>
      </c>
      <c r="K121">
        <f>_xlfn.XLOOKUP(F121,'Shipment Detail'!N:N,'Shipment Detail'!AB:AB)</f>
        <v>2</v>
      </c>
      <c r="L121">
        <f>TCD!E121</f>
        <v>10</v>
      </c>
      <c r="M121" t="str">
        <f>IF(J121="France","ST",_xlfn.XLOOKUP(F121,'Shipment Detail'!N:N,'Shipment Detail'!E:E,""))</f>
        <v>ST</v>
      </c>
      <c r="N121">
        <f t="shared" si="7"/>
        <v>0.2</v>
      </c>
      <c r="O121" t="str">
        <f>IF(_xlfn.XLOOKUP(F121,'Shipment Detail'!N:N,'Shipment Detail'!BM:BM)=0,"",_xlfn.XLOOKUP(F121,'Shipment Detail'!N:N,'Shipment Detail'!BM:BM))</f>
        <v/>
      </c>
      <c r="R121" t="str">
        <f>IF(_xlfn.XLOOKUP(F121,'Shipment Detail'!N:N,'Shipment Detail'!AV:AV)&gt;60,10,"")</f>
        <v/>
      </c>
      <c r="T121" s="3">
        <f>TCD!C121</f>
        <v>7.7900000000000027</v>
      </c>
    </row>
    <row r="122" spans="1:20" x14ac:dyDescent="0.2">
      <c r="A122" t="str">
        <f t="shared" si="5"/>
        <v>FEDEX FRANCE</v>
      </c>
      <c r="B122" s="5">
        <f t="shared" si="6"/>
        <v>46174</v>
      </c>
      <c r="F122" s="6">
        <f>TCD!A122</f>
        <v>872329057096</v>
      </c>
      <c r="H122" s="18" t="str">
        <f>TCD!F122</f>
        <v>E</v>
      </c>
      <c r="I122" t="str">
        <f>TCD!B122</f>
        <v>FR</v>
      </c>
      <c r="J122" t="str">
        <f>IF(COUNTIF(Zoning!B:B,I122)=0,"inconnu",_xlfn.XLOOKUP(I122,Zoning!B:B,Zoning!C:C))</f>
        <v>France</v>
      </c>
      <c r="K122">
        <f>_xlfn.XLOOKUP(F122,'Shipment Detail'!N:N,'Shipment Detail'!AB:AB)</f>
        <v>2</v>
      </c>
      <c r="L122">
        <f>TCD!E122</f>
        <v>13</v>
      </c>
      <c r="M122" t="str">
        <f>IF(J122="France","ST",_xlfn.XLOOKUP(F122,'Shipment Detail'!N:N,'Shipment Detail'!E:E,""))</f>
        <v>ST</v>
      </c>
      <c r="N122">
        <f t="shared" si="7"/>
        <v>0.2</v>
      </c>
      <c r="O122" t="str">
        <f>IF(_xlfn.XLOOKUP(F122,'Shipment Detail'!N:N,'Shipment Detail'!BM:BM)=0,"",_xlfn.XLOOKUP(F122,'Shipment Detail'!N:N,'Shipment Detail'!BM:BM))</f>
        <v/>
      </c>
      <c r="R122" t="str">
        <f>IF(_xlfn.XLOOKUP(F122,'Shipment Detail'!N:N,'Shipment Detail'!AV:AV)&gt;60,10,"")</f>
        <v/>
      </c>
      <c r="T122" s="3">
        <f>TCD!C122</f>
        <v>8.7999999999999972</v>
      </c>
    </row>
    <row r="123" spans="1:20" x14ac:dyDescent="0.2">
      <c r="A123" t="str">
        <f t="shared" si="5"/>
        <v>FEDEX FRANCE</v>
      </c>
      <c r="B123" s="5">
        <f t="shared" si="6"/>
        <v>46174</v>
      </c>
      <c r="F123" s="6">
        <f>TCD!A123</f>
        <v>872329068130</v>
      </c>
      <c r="H123" s="18" t="str">
        <f>TCD!F123</f>
        <v>E</v>
      </c>
      <c r="I123" t="str">
        <f>TCD!B123</f>
        <v>FR</v>
      </c>
      <c r="J123" t="str">
        <f>IF(COUNTIF(Zoning!B:B,I123)=0,"inconnu",_xlfn.XLOOKUP(I123,Zoning!B:B,Zoning!C:C))</f>
        <v>France</v>
      </c>
      <c r="K123">
        <f>_xlfn.XLOOKUP(F123,'Shipment Detail'!N:N,'Shipment Detail'!AB:AB)</f>
        <v>5</v>
      </c>
      <c r="L123">
        <f>TCD!E123</f>
        <v>45</v>
      </c>
      <c r="M123" t="str">
        <f>IF(J123="France","ST",_xlfn.XLOOKUP(F123,'Shipment Detail'!N:N,'Shipment Detail'!E:E,""))</f>
        <v>ST</v>
      </c>
      <c r="N123">
        <f t="shared" si="7"/>
        <v>0.2</v>
      </c>
      <c r="O123" t="str">
        <f>IF(_xlfn.XLOOKUP(F123,'Shipment Detail'!N:N,'Shipment Detail'!BM:BM)=0,"",_xlfn.XLOOKUP(F123,'Shipment Detail'!N:N,'Shipment Detail'!BM:BM))</f>
        <v/>
      </c>
      <c r="R123" t="str">
        <f>IF(_xlfn.XLOOKUP(F123,'Shipment Detail'!N:N,'Shipment Detail'!AV:AV)&gt;60,10,"")</f>
        <v/>
      </c>
      <c r="T123" s="3">
        <f>TCD!C123</f>
        <v>19.499999999999993</v>
      </c>
    </row>
    <row r="124" spans="1:20" x14ac:dyDescent="0.2">
      <c r="A124" t="str">
        <f t="shared" si="5"/>
        <v>FEDEX FRANCE</v>
      </c>
      <c r="B124" s="5">
        <f t="shared" si="6"/>
        <v>46174</v>
      </c>
      <c r="F124" s="6">
        <f>TCD!A124</f>
        <v>872329090007</v>
      </c>
      <c r="H124" s="18" t="str">
        <f>TCD!F124</f>
        <v>E</v>
      </c>
      <c r="I124" t="str">
        <f>TCD!B124</f>
        <v>FR</v>
      </c>
      <c r="J124" t="str">
        <f>IF(COUNTIF(Zoning!B:B,I124)=0,"inconnu",_xlfn.XLOOKUP(I124,Zoning!B:B,Zoning!C:C))</f>
        <v>France</v>
      </c>
      <c r="K124">
        <f>_xlfn.XLOOKUP(F124,'Shipment Detail'!N:N,'Shipment Detail'!AB:AB)</f>
        <v>2</v>
      </c>
      <c r="L124">
        <f>TCD!E124</f>
        <v>12</v>
      </c>
      <c r="M124" t="str">
        <f>IF(J124="France","ST",_xlfn.XLOOKUP(F124,'Shipment Detail'!N:N,'Shipment Detail'!E:E,""))</f>
        <v>ST</v>
      </c>
      <c r="N124">
        <f t="shared" si="7"/>
        <v>0.2</v>
      </c>
      <c r="O124" t="str">
        <f>IF(_xlfn.XLOOKUP(F124,'Shipment Detail'!N:N,'Shipment Detail'!BM:BM)=0,"",_xlfn.XLOOKUP(F124,'Shipment Detail'!N:N,'Shipment Detail'!BM:BM))</f>
        <v/>
      </c>
      <c r="R124" t="str">
        <f>IF(_xlfn.XLOOKUP(F124,'Shipment Detail'!N:N,'Shipment Detail'!AV:AV)&gt;60,10,"")</f>
        <v/>
      </c>
      <c r="T124" s="3">
        <f>TCD!C124</f>
        <v>8.4599999999999973</v>
      </c>
    </row>
    <row r="125" spans="1:20" x14ac:dyDescent="0.2">
      <c r="A125" t="str">
        <f t="shared" si="5"/>
        <v>FEDEX FRANCE</v>
      </c>
      <c r="B125" s="5">
        <f t="shared" si="6"/>
        <v>46174</v>
      </c>
      <c r="F125" s="6">
        <f>TCD!A125</f>
        <v>872329099633</v>
      </c>
      <c r="H125" s="18" t="str">
        <f>TCD!F125</f>
        <v>E</v>
      </c>
      <c r="I125" t="str">
        <f>TCD!B125</f>
        <v>FR</v>
      </c>
      <c r="J125" t="str">
        <f>IF(COUNTIF(Zoning!B:B,I125)=0,"inconnu",_xlfn.XLOOKUP(I125,Zoning!B:B,Zoning!C:C))</f>
        <v>France</v>
      </c>
      <c r="K125">
        <f>_xlfn.XLOOKUP(F125,'Shipment Detail'!N:N,'Shipment Detail'!AB:AB)</f>
        <v>2</v>
      </c>
      <c r="L125">
        <f>TCD!E125</f>
        <v>10.799999999999999</v>
      </c>
      <c r="M125" t="str">
        <f>IF(J125="France","ST",_xlfn.XLOOKUP(F125,'Shipment Detail'!N:N,'Shipment Detail'!E:E,""))</f>
        <v>ST</v>
      </c>
      <c r="N125">
        <f t="shared" si="7"/>
        <v>0.2</v>
      </c>
      <c r="O125" t="str">
        <f>IF(_xlfn.XLOOKUP(F125,'Shipment Detail'!N:N,'Shipment Detail'!BM:BM)=0,"",_xlfn.XLOOKUP(F125,'Shipment Detail'!N:N,'Shipment Detail'!BM:BM))</f>
        <v/>
      </c>
      <c r="R125" t="str">
        <f>IF(_xlfn.XLOOKUP(F125,'Shipment Detail'!N:N,'Shipment Detail'!AV:AV)&gt;60,10,"")</f>
        <v/>
      </c>
      <c r="T125" s="3">
        <f>TCD!C125</f>
        <v>8.129999999999999</v>
      </c>
    </row>
    <row r="126" spans="1:20" x14ac:dyDescent="0.2">
      <c r="A126" t="str">
        <f t="shared" si="5"/>
        <v>FEDEX FRANCE</v>
      </c>
      <c r="B126" s="5">
        <f t="shared" si="6"/>
        <v>46174</v>
      </c>
      <c r="F126" s="6">
        <f>TCD!A126</f>
        <v>872329128070</v>
      </c>
      <c r="H126" s="18" t="str">
        <f>TCD!F126</f>
        <v>E</v>
      </c>
      <c r="I126" t="str">
        <f>TCD!B126</f>
        <v>FR</v>
      </c>
      <c r="J126" t="str">
        <f>IF(COUNTIF(Zoning!B:B,I126)=0,"inconnu",_xlfn.XLOOKUP(I126,Zoning!B:B,Zoning!C:C))</f>
        <v>France</v>
      </c>
      <c r="K126">
        <f>_xlfn.XLOOKUP(F126,'Shipment Detail'!N:N,'Shipment Detail'!AB:AB)</f>
        <v>4</v>
      </c>
      <c r="L126">
        <f>TCD!E126</f>
        <v>27.700000000000003</v>
      </c>
      <c r="M126" t="str">
        <f>IF(J126="France","ST",_xlfn.XLOOKUP(F126,'Shipment Detail'!N:N,'Shipment Detail'!E:E,""))</f>
        <v>ST</v>
      </c>
      <c r="N126">
        <f t="shared" si="7"/>
        <v>0.2</v>
      </c>
      <c r="O126" t="str">
        <f>IF(_xlfn.XLOOKUP(F126,'Shipment Detail'!N:N,'Shipment Detail'!BM:BM)=0,"",_xlfn.XLOOKUP(F126,'Shipment Detail'!N:N,'Shipment Detail'!BM:BM))</f>
        <v/>
      </c>
      <c r="R126">
        <f>IF(_xlfn.XLOOKUP(F126,'Shipment Detail'!N:N,'Shipment Detail'!AV:AV)&gt;60,10,"")</f>
        <v>10</v>
      </c>
      <c r="T126" s="3">
        <f>TCD!C126</f>
        <v>13.809999999999995</v>
      </c>
    </row>
    <row r="127" spans="1:20" x14ac:dyDescent="0.2">
      <c r="A127" t="str">
        <f t="shared" si="5"/>
        <v>FEDEX FRANCE</v>
      </c>
      <c r="B127" s="5">
        <f t="shared" si="6"/>
        <v>46174</v>
      </c>
      <c r="F127" s="6">
        <f>TCD!A127</f>
        <v>872329141505</v>
      </c>
      <c r="H127" s="18" t="str">
        <f>TCD!F127</f>
        <v>E</v>
      </c>
      <c r="I127" t="str">
        <f>TCD!B127</f>
        <v>FR</v>
      </c>
      <c r="J127" t="str">
        <f>IF(COUNTIF(Zoning!B:B,I127)=0,"inconnu",_xlfn.XLOOKUP(I127,Zoning!B:B,Zoning!C:C))</f>
        <v>France</v>
      </c>
      <c r="K127">
        <f>_xlfn.XLOOKUP(F127,'Shipment Detail'!N:N,'Shipment Detail'!AB:AB)</f>
        <v>1</v>
      </c>
      <c r="L127">
        <f>TCD!E127</f>
        <v>8</v>
      </c>
      <c r="M127" t="str">
        <f>IF(J127="France","ST",_xlfn.XLOOKUP(F127,'Shipment Detail'!N:N,'Shipment Detail'!E:E,""))</f>
        <v>ST</v>
      </c>
      <c r="N127">
        <f t="shared" si="7"/>
        <v>0.2</v>
      </c>
      <c r="O127" t="str">
        <f>IF(_xlfn.XLOOKUP(F127,'Shipment Detail'!N:N,'Shipment Detail'!BM:BM)=0,"",_xlfn.XLOOKUP(F127,'Shipment Detail'!N:N,'Shipment Detail'!BM:BM))</f>
        <v/>
      </c>
      <c r="R127" t="str">
        <f>IF(_xlfn.XLOOKUP(F127,'Shipment Detail'!N:N,'Shipment Detail'!AV:AV)&gt;60,10,"")</f>
        <v/>
      </c>
      <c r="T127" s="3">
        <f>TCD!C127</f>
        <v>7.120000000000001</v>
      </c>
    </row>
    <row r="128" spans="1:20" x14ac:dyDescent="0.2">
      <c r="A128" t="str">
        <f t="shared" si="5"/>
        <v>FEDEX FRANCE</v>
      </c>
      <c r="B128" s="5">
        <f t="shared" si="6"/>
        <v>46174</v>
      </c>
      <c r="F128" s="6">
        <f>TCD!A128</f>
        <v>872329148429</v>
      </c>
      <c r="H128" s="18" t="str">
        <f>TCD!F128</f>
        <v>E</v>
      </c>
      <c r="I128" t="str">
        <f>TCD!B128</f>
        <v>FR</v>
      </c>
      <c r="J128" t="str">
        <f>IF(COUNTIF(Zoning!B:B,I128)=0,"inconnu",_xlfn.XLOOKUP(I128,Zoning!B:B,Zoning!C:C))</f>
        <v>France</v>
      </c>
      <c r="K128">
        <f>_xlfn.XLOOKUP(F128,'Shipment Detail'!N:N,'Shipment Detail'!AB:AB)</f>
        <v>2</v>
      </c>
      <c r="L128">
        <f>TCD!E128</f>
        <v>15</v>
      </c>
      <c r="M128" t="str">
        <f>IF(J128="France","ST",_xlfn.XLOOKUP(F128,'Shipment Detail'!N:N,'Shipment Detail'!E:E,""))</f>
        <v>ST</v>
      </c>
      <c r="N128">
        <f t="shared" si="7"/>
        <v>0.2</v>
      </c>
      <c r="O128" t="str">
        <f>IF(_xlfn.XLOOKUP(F128,'Shipment Detail'!N:N,'Shipment Detail'!BM:BM)=0,"",_xlfn.XLOOKUP(F128,'Shipment Detail'!N:N,'Shipment Detail'!BM:BM))</f>
        <v/>
      </c>
      <c r="R128" t="str">
        <f>IF(_xlfn.XLOOKUP(F128,'Shipment Detail'!N:N,'Shipment Detail'!AV:AV)&gt;60,10,"")</f>
        <v/>
      </c>
      <c r="T128" s="3">
        <f>TCD!C128</f>
        <v>9.4600000000000009</v>
      </c>
    </row>
    <row r="129" spans="1:20" x14ac:dyDescent="0.2">
      <c r="A129" t="str">
        <f t="shared" si="5"/>
        <v>FEDEX FRANCE</v>
      </c>
      <c r="B129" s="5">
        <f t="shared" si="6"/>
        <v>46174</v>
      </c>
      <c r="F129" s="6">
        <f>TCD!A129</f>
        <v>872329175499</v>
      </c>
      <c r="H129" s="18" t="str">
        <f>TCD!F129</f>
        <v>E</v>
      </c>
      <c r="I129" t="str">
        <f>TCD!B129</f>
        <v>FR</v>
      </c>
      <c r="J129" t="str">
        <f>IF(COUNTIF(Zoning!B:B,I129)=0,"inconnu",_xlfn.XLOOKUP(I129,Zoning!B:B,Zoning!C:C))</f>
        <v>France</v>
      </c>
      <c r="K129">
        <f>_xlfn.XLOOKUP(F129,'Shipment Detail'!N:N,'Shipment Detail'!AB:AB)</f>
        <v>2</v>
      </c>
      <c r="L129">
        <f>TCD!E129</f>
        <v>11</v>
      </c>
      <c r="M129" t="str">
        <f>IF(J129="France","ST",_xlfn.XLOOKUP(F129,'Shipment Detail'!N:N,'Shipment Detail'!E:E,""))</f>
        <v>ST</v>
      </c>
      <c r="N129">
        <f t="shared" si="7"/>
        <v>0.2</v>
      </c>
      <c r="O129" t="str">
        <f>IF(_xlfn.XLOOKUP(F129,'Shipment Detail'!N:N,'Shipment Detail'!BM:BM)=0,"",_xlfn.XLOOKUP(F129,'Shipment Detail'!N:N,'Shipment Detail'!BM:BM))</f>
        <v/>
      </c>
      <c r="R129" t="str">
        <f>IF(_xlfn.XLOOKUP(F129,'Shipment Detail'!N:N,'Shipment Detail'!AV:AV)&gt;60,10,"")</f>
        <v/>
      </c>
      <c r="T129" s="3">
        <f>TCD!C129</f>
        <v>8.129999999999999</v>
      </c>
    </row>
    <row r="130" spans="1:20" x14ac:dyDescent="0.2">
      <c r="A130" t="str">
        <f t="shared" si="5"/>
        <v>FEDEX FRANCE</v>
      </c>
      <c r="B130" s="5">
        <f t="shared" si="6"/>
        <v>46174</v>
      </c>
      <c r="F130" s="6">
        <f>TCD!A130</f>
        <v>872329185607</v>
      </c>
      <c r="H130" s="18" t="str">
        <f>TCD!F130</f>
        <v>E</v>
      </c>
      <c r="I130" t="str">
        <f>TCD!B130</f>
        <v>FR</v>
      </c>
      <c r="J130" t="str">
        <f>IF(COUNTIF(Zoning!B:B,I130)=0,"inconnu",_xlfn.XLOOKUP(I130,Zoning!B:B,Zoning!C:C))</f>
        <v>France</v>
      </c>
      <c r="K130">
        <f>_xlfn.XLOOKUP(F130,'Shipment Detail'!N:N,'Shipment Detail'!AB:AB)</f>
        <v>2</v>
      </c>
      <c r="L130">
        <f>TCD!E130</f>
        <v>15</v>
      </c>
      <c r="M130" t="str">
        <f>IF(J130="France","ST",_xlfn.XLOOKUP(F130,'Shipment Detail'!N:N,'Shipment Detail'!E:E,""))</f>
        <v>ST</v>
      </c>
      <c r="N130">
        <f t="shared" si="7"/>
        <v>0.2</v>
      </c>
      <c r="O130" t="str">
        <f>IF(_xlfn.XLOOKUP(F130,'Shipment Detail'!N:N,'Shipment Detail'!BM:BM)=0,"",_xlfn.XLOOKUP(F130,'Shipment Detail'!N:N,'Shipment Detail'!BM:BM))</f>
        <v/>
      </c>
      <c r="R130" t="str">
        <f>IF(_xlfn.XLOOKUP(F130,'Shipment Detail'!N:N,'Shipment Detail'!AV:AV)&gt;60,10,"")</f>
        <v/>
      </c>
      <c r="T130" s="3">
        <f>TCD!C130</f>
        <v>9.4600000000000009</v>
      </c>
    </row>
    <row r="131" spans="1:20" x14ac:dyDescent="0.2">
      <c r="A131" t="str">
        <f t="shared" si="5"/>
        <v>FEDEX FRANCE</v>
      </c>
      <c r="B131" s="5">
        <f t="shared" si="6"/>
        <v>46174</v>
      </c>
      <c r="F131" s="6">
        <f>TCD!A131</f>
        <v>872329287999</v>
      </c>
      <c r="H131" s="18" t="str">
        <f>TCD!F131</f>
        <v>P</v>
      </c>
      <c r="I131" t="str">
        <f>TCD!B131</f>
        <v>FR</v>
      </c>
      <c r="J131" t="str">
        <f>IF(COUNTIF(Zoning!B:B,I131)=0,"inconnu",_xlfn.XLOOKUP(I131,Zoning!B:B,Zoning!C:C))</f>
        <v>France</v>
      </c>
      <c r="K131">
        <f>_xlfn.XLOOKUP(F131,'Shipment Detail'!N:N,'Shipment Detail'!AB:AB)</f>
        <v>4</v>
      </c>
      <c r="L131">
        <f>TCD!E131</f>
        <v>31.6</v>
      </c>
      <c r="M131" t="str">
        <f>IF(J131="France","ST",_xlfn.XLOOKUP(F131,'Shipment Detail'!N:N,'Shipment Detail'!E:E,""))</f>
        <v>ST</v>
      </c>
      <c r="N131">
        <f t="shared" si="7"/>
        <v>0.2</v>
      </c>
      <c r="O131" t="str">
        <f>IF(_xlfn.XLOOKUP(F131,'Shipment Detail'!N:N,'Shipment Detail'!BM:BM)=0,"",_xlfn.XLOOKUP(F131,'Shipment Detail'!N:N,'Shipment Detail'!BM:BM))</f>
        <v/>
      </c>
      <c r="R131" t="str">
        <f>IF(_xlfn.XLOOKUP(F131,'Shipment Detail'!N:N,'Shipment Detail'!AV:AV)&gt;60,10,"")</f>
        <v/>
      </c>
      <c r="T131" s="3">
        <f>TCD!C131</f>
        <v>15.149999999999999</v>
      </c>
    </row>
    <row r="132" spans="1:20" x14ac:dyDescent="0.2">
      <c r="A132" t="str">
        <f t="shared" ref="A132:A195" si="8">IF(OR(M132="FICP",M132="IE", M132="RE", M132="International", M132="Europe"),"FEDEX INTERNATIONAL","FEDEX FRANCE")</f>
        <v>FEDEX FRANCE</v>
      </c>
      <c r="B132" s="5">
        <f t="shared" ref="B132:B195" si="9">B131</f>
        <v>46174</v>
      </c>
      <c r="F132" s="6">
        <f>TCD!A132</f>
        <v>872329366630</v>
      </c>
      <c r="H132" s="18" t="str">
        <f>TCD!F132</f>
        <v>E</v>
      </c>
      <c r="I132" t="str">
        <f>TCD!B132</f>
        <v>FR</v>
      </c>
      <c r="J132" t="str">
        <f>IF(COUNTIF(Zoning!B:B,I132)=0,"inconnu",_xlfn.XLOOKUP(I132,Zoning!B:B,Zoning!C:C))</f>
        <v>France</v>
      </c>
      <c r="K132">
        <f>_xlfn.XLOOKUP(F132,'Shipment Detail'!N:N,'Shipment Detail'!AB:AB)</f>
        <v>2</v>
      </c>
      <c r="L132">
        <f>TCD!E132</f>
        <v>11</v>
      </c>
      <c r="M132" t="str">
        <f>IF(J132="France","ST",_xlfn.XLOOKUP(F132,'Shipment Detail'!N:N,'Shipment Detail'!E:E,""))</f>
        <v>ST</v>
      </c>
      <c r="N132">
        <f t="shared" ref="N132:N195" si="10">IF(OR(I132="FR",I132="DE",I132="IT",I132="ES",I132="BE",I132="NL",I132="LU",I132="PT",I132="AT",I132="IE",I132="FI",I132="SE",I132="DK",I132="PL",I132="CZ",I132="SK",I132="HU",I132="RO",I132="BG",I132="HR",I132="SI",I132="EE",I132="LV",I132="LT",I132="GR",I132="CY",I132="MT"),0.2,0)</f>
        <v>0.2</v>
      </c>
      <c r="O132" t="str">
        <f>IF(_xlfn.XLOOKUP(F132,'Shipment Detail'!N:N,'Shipment Detail'!BM:BM)=0,"",_xlfn.XLOOKUP(F132,'Shipment Detail'!N:N,'Shipment Detail'!BM:BM))</f>
        <v/>
      </c>
      <c r="R132" t="str">
        <f>IF(_xlfn.XLOOKUP(F132,'Shipment Detail'!N:N,'Shipment Detail'!AV:AV)&gt;60,10,"")</f>
        <v/>
      </c>
      <c r="T132" s="3">
        <f>TCD!C132</f>
        <v>8.129999999999999</v>
      </c>
    </row>
    <row r="133" spans="1:20" x14ac:dyDescent="0.2">
      <c r="A133" t="str">
        <f t="shared" si="8"/>
        <v>FEDEX FRANCE</v>
      </c>
      <c r="B133" s="5">
        <f t="shared" si="9"/>
        <v>46174</v>
      </c>
      <c r="F133" s="6">
        <f>TCD!A133</f>
        <v>872329483896</v>
      </c>
      <c r="H133" s="18" t="str">
        <f>TCD!F133</f>
        <v>E</v>
      </c>
      <c r="I133" t="str">
        <f>TCD!B133</f>
        <v>FR</v>
      </c>
      <c r="J133" t="str">
        <f>IF(COUNTIF(Zoning!B:B,I133)=0,"inconnu",_xlfn.XLOOKUP(I133,Zoning!B:B,Zoning!C:C))</f>
        <v>France</v>
      </c>
      <c r="K133">
        <f>_xlfn.XLOOKUP(F133,'Shipment Detail'!N:N,'Shipment Detail'!AB:AB)</f>
        <v>13</v>
      </c>
      <c r="L133">
        <f>TCD!E133</f>
        <v>78.099999999999994</v>
      </c>
      <c r="M133" t="str">
        <f>IF(J133="France","ST",_xlfn.XLOOKUP(F133,'Shipment Detail'!N:N,'Shipment Detail'!E:E,""))</f>
        <v>ST</v>
      </c>
      <c r="N133">
        <f t="shared" si="10"/>
        <v>0.2</v>
      </c>
      <c r="O133" t="str">
        <f>IF(_xlfn.XLOOKUP(F133,'Shipment Detail'!N:N,'Shipment Detail'!BM:BM)=0,"",_xlfn.XLOOKUP(F133,'Shipment Detail'!N:N,'Shipment Detail'!BM:BM))</f>
        <v/>
      </c>
      <c r="R133" t="str">
        <f>IF(_xlfn.XLOOKUP(F133,'Shipment Detail'!N:N,'Shipment Detail'!AV:AV)&gt;60,10,"")</f>
        <v/>
      </c>
      <c r="T133" s="3">
        <f>TCD!C133</f>
        <v>32.100000000000009</v>
      </c>
    </row>
    <row r="134" spans="1:20" x14ac:dyDescent="0.2">
      <c r="A134" t="str">
        <f t="shared" si="8"/>
        <v>FEDEX FRANCE</v>
      </c>
      <c r="B134" s="5">
        <f t="shared" si="9"/>
        <v>46174</v>
      </c>
      <c r="F134" s="6">
        <f>TCD!A134</f>
        <v>872329618198</v>
      </c>
      <c r="H134" s="18" t="str">
        <f>TCD!F134</f>
        <v>E</v>
      </c>
      <c r="I134" t="str">
        <f>TCD!B134</f>
        <v>FR</v>
      </c>
      <c r="J134" t="str">
        <f>IF(COUNTIF(Zoning!B:B,I134)=0,"inconnu",_xlfn.XLOOKUP(I134,Zoning!B:B,Zoning!C:C))</f>
        <v>France</v>
      </c>
      <c r="K134">
        <f>_xlfn.XLOOKUP(F134,'Shipment Detail'!N:N,'Shipment Detail'!AB:AB)</f>
        <v>2</v>
      </c>
      <c r="L134">
        <f>TCD!E134</f>
        <v>12</v>
      </c>
      <c r="M134" t="str">
        <f>IF(J134="France","ST",_xlfn.XLOOKUP(F134,'Shipment Detail'!N:N,'Shipment Detail'!E:E,""))</f>
        <v>ST</v>
      </c>
      <c r="N134">
        <f t="shared" si="10"/>
        <v>0.2</v>
      </c>
      <c r="O134" t="str">
        <f>IF(_xlfn.XLOOKUP(F134,'Shipment Detail'!N:N,'Shipment Detail'!BM:BM)=0,"",_xlfn.XLOOKUP(F134,'Shipment Detail'!N:N,'Shipment Detail'!BM:BM))</f>
        <v/>
      </c>
      <c r="R134" t="str">
        <f>IF(_xlfn.XLOOKUP(F134,'Shipment Detail'!N:N,'Shipment Detail'!AV:AV)&gt;60,10,"")</f>
        <v/>
      </c>
      <c r="T134" s="3">
        <f>TCD!C134</f>
        <v>8.4599999999999973</v>
      </c>
    </row>
    <row r="135" spans="1:20" x14ac:dyDescent="0.2">
      <c r="A135" t="str">
        <f t="shared" si="8"/>
        <v>FEDEX FRANCE</v>
      </c>
      <c r="B135" s="5">
        <f t="shared" si="9"/>
        <v>46174</v>
      </c>
      <c r="F135" s="6">
        <f>TCD!A135</f>
        <v>872329682196</v>
      </c>
      <c r="H135" s="18" t="str">
        <f>TCD!F135</f>
        <v>E</v>
      </c>
      <c r="I135" t="str">
        <f>TCD!B135</f>
        <v>FR</v>
      </c>
      <c r="J135" t="str">
        <f>IF(COUNTIF(Zoning!B:B,I135)=0,"inconnu",_xlfn.XLOOKUP(I135,Zoning!B:B,Zoning!C:C))</f>
        <v>France</v>
      </c>
      <c r="K135">
        <f>_xlfn.XLOOKUP(F135,'Shipment Detail'!N:N,'Shipment Detail'!AB:AB)</f>
        <v>2</v>
      </c>
      <c r="L135">
        <f>TCD!E135</f>
        <v>11.4</v>
      </c>
      <c r="M135" t="str">
        <f>IF(J135="France","ST",_xlfn.XLOOKUP(F135,'Shipment Detail'!N:N,'Shipment Detail'!E:E,""))</f>
        <v>ST</v>
      </c>
      <c r="N135">
        <f t="shared" si="10"/>
        <v>0.2</v>
      </c>
      <c r="O135" t="str">
        <f>IF(_xlfn.XLOOKUP(F135,'Shipment Detail'!N:N,'Shipment Detail'!BM:BM)=0,"",_xlfn.XLOOKUP(F135,'Shipment Detail'!N:N,'Shipment Detail'!BM:BM))</f>
        <v/>
      </c>
      <c r="R135" t="str">
        <f>IF(_xlfn.XLOOKUP(F135,'Shipment Detail'!N:N,'Shipment Detail'!AV:AV)&gt;60,10,"")</f>
        <v/>
      </c>
      <c r="T135" s="3">
        <f>TCD!C135</f>
        <v>8.4599999999999973</v>
      </c>
    </row>
    <row r="136" spans="1:20" x14ac:dyDescent="0.2">
      <c r="A136" t="str">
        <f t="shared" si="8"/>
        <v>FEDEX FRANCE</v>
      </c>
      <c r="B136" s="5">
        <f t="shared" si="9"/>
        <v>46174</v>
      </c>
      <c r="F136" s="6">
        <f>TCD!A136</f>
        <v>872330250528</v>
      </c>
      <c r="H136" s="18" t="str">
        <f>TCD!F136</f>
        <v>E</v>
      </c>
      <c r="I136" t="str">
        <f>TCD!B136</f>
        <v>FR</v>
      </c>
      <c r="J136" t="str">
        <f>IF(COUNTIF(Zoning!B:B,I136)=0,"inconnu",_xlfn.XLOOKUP(I136,Zoning!B:B,Zoning!C:C))</f>
        <v>France</v>
      </c>
      <c r="K136">
        <f>_xlfn.XLOOKUP(F136,'Shipment Detail'!N:N,'Shipment Detail'!AB:AB)</f>
        <v>2</v>
      </c>
      <c r="L136">
        <f>TCD!E136</f>
        <v>10.199999999999999</v>
      </c>
      <c r="M136" t="str">
        <f>IF(J136="France","ST",_xlfn.XLOOKUP(F136,'Shipment Detail'!N:N,'Shipment Detail'!E:E,""))</f>
        <v>ST</v>
      </c>
      <c r="N136">
        <f t="shared" si="10"/>
        <v>0.2</v>
      </c>
      <c r="O136" t="str">
        <f>IF(_xlfn.XLOOKUP(F136,'Shipment Detail'!N:N,'Shipment Detail'!BM:BM)=0,"",_xlfn.XLOOKUP(F136,'Shipment Detail'!N:N,'Shipment Detail'!BM:BM))</f>
        <v/>
      </c>
      <c r="R136" t="str">
        <f>IF(_xlfn.XLOOKUP(F136,'Shipment Detail'!N:N,'Shipment Detail'!AV:AV)&gt;60,10,"")</f>
        <v/>
      </c>
      <c r="T136" s="3">
        <f>TCD!C136</f>
        <v>8.129999999999999</v>
      </c>
    </row>
    <row r="137" spans="1:20" x14ac:dyDescent="0.2">
      <c r="A137" t="str">
        <f t="shared" si="8"/>
        <v>FEDEX FRANCE</v>
      </c>
      <c r="B137" s="5">
        <f t="shared" si="9"/>
        <v>46174</v>
      </c>
      <c r="F137" s="6">
        <f>TCD!A137</f>
        <v>872330381254</v>
      </c>
      <c r="H137" s="18" t="str">
        <f>TCD!F137</f>
        <v>E</v>
      </c>
      <c r="I137" t="str">
        <f>TCD!B137</f>
        <v>FR</v>
      </c>
      <c r="J137" t="str">
        <f>IF(COUNTIF(Zoning!B:B,I137)=0,"inconnu",_xlfn.XLOOKUP(I137,Zoning!B:B,Zoning!C:C))</f>
        <v>France</v>
      </c>
      <c r="K137">
        <f>_xlfn.XLOOKUP(F137,'Shipment Detail'!N:N,'Shipment Detail'!AB:AB)</f>
        <v>3</v>
      </c>
      <c r="L137">
        <f>TCD!E137</f>
        <v>29.8</v>
      </c>
      <c r="M137" t="str">
        <f>IF(J137="France","ST",_xlfn.XLOOKUP(F137,'Shipment Detail'!N:N,'Shipment Detail'!E:E,""))</f>
        <v>ST</v>
      </c>
      <c r="N137">
        <f t="shared" si="10"/>
        <v>0.2</v>
      </c>
      <c r="O137" t="str">
        <f>IF(_xlfn.XLOOKUP(F137,'Shipment Detail'!N:N,'Shipment Detail'!BM:BM)=0,"",_xlfn.XLOOKUP(F137,'Shipment Detail'!N:N,'Shipment Detail'!BM:BM))</f>
        <v/>
      </c>
      <c r="R137" t="str">
        <f>IF(_xlfn.XLOOKUP(F137,'Shipment Detail'!N:N,'Shipment Detail'!AV:AV)&gt;60,10,"")</f>
        <v/>
      </c>
      <c r="T137" s="3">
        <f>TCD!C137</f>
        <v>14.480000000000004</v>
      </c>
    </row>
    <row r="138" spans="1:20" x14ac:dyDescent="0.2">
      <c r="A138" t="str">
        <f t="shared" si="8"/>
        <v>FEDEX FRANCE</v>
      </c>
      <c r="B138" s="5">
        <f t="shared" si="9"/>
        <v>46174</v>
      </c>
      <c r="F138" s="6">
        <f>TCD!A138</f>
        <v>872330450968</v>
      </c>
      <c r="H138" s="18" t="str">
        <f>TCD!F138</f>
        <v>E</v>
      </c>
      <c r="I138" t="str">
        <f>TCD!B138</f>
        <v>FR</v>
      </c>
      <c r="J138" t="str">
        <f>IF(COUNTIF(Zoning!B:B,I138)=0,"inconnu",_xlfn.XLOOKUP(I138,Zoning!B:B,Zoning!C:C))</f>
        <v>France</v>
      </c>
      <c r="K138">
        <f>_xlfn.XLOOKUP(F138,'Shipment Detail'!N:N,'Shipment Detail'!AB:AB)</f>
        <v>1</v>
      </c>
      <c r="L138">
        <f>TCD!E138</f>
        <v>9</v>
      </c>
      <c r="M138" t="str">
        <f>IF(J138="France","ST",_xlfn.XLOOKUP(F138,'Shipment Detail'!N:N,'Shipment Detail'!E:E,""))</f>
        <v>ST</v>
      </c>
      <c r="N138">
        <f t="shared" si="10"/>
        <v>0.2</v>
      </c>
      <c r="O138" t="str">
        <f>IF(_xlfn.XLOOKUP(F138,'Shipment Detail'!N:N,'Shipment Detail'!BM:BM)=0,"",_xlfn.XLOOKUP(F138,'Shipment Detail'!N:N,'Shipment Detail'!BM:BM))</f>
        <v/>
      </c>
      <c r="R138" t="str">
        <f>IF(_xlfn.XLOOKUP(F138,'Shipment Detail'!N:N,'Shipment Detail'!AV:AV)&gt;60,10,"")</f>
        <v/>
      </c>
      <c r="T138" s="3">
        <f>TCD!C138</f>
        <v>7.4600000000000009</v>
      </c>
    </row>
    <row r="139" spans="1:20" x14ac:dyDescent="0.2">
      <c r="A139" t="str">
        <f t="shared" si="8"/>
        <v>FEDEX FRANCE</v>
      </c>
      <c r="B139" s="5">
        <f t="shared" si="9"/>
        <v>46174</v>
      </c>
      <c r="F139" s="6">
        <f>TCD!A139</f>
        <v>872330521380</v>
      </c>
      <c r="H139" s="18" t="str">
        <f>TCD!F139</f>
        <v>E</v>
      </c>
      <c r="I139" t="str">
        <f>TCD!B139</f>
        <v>FR</v>
      </c>
      <c r="J139" t="str">
        <f>IF(COUNTIF(Zoning!B:B,I139)=0,"inconnu",_xlfn.XLOOKUP(I139,Zoning!B:B,Zoning!C:C))</f>
        <v>France</v>
      </c>
      <c r="K139">
        <f>_xlfn.XLOOKUP(F139,'Shipment Detail'!N:N,'Shipment Detail'!AB:AB)</f>
        <v>3</v>
      </c>
      <c r="L139">
        <f>TCD!E139</f>
        <v>24.1</v>
      </c>
      <c r="M139" t="str">
        <f>IF(J139="France","ST",_xlfn.XLOOKUP(F139,'Shipment Detail'!N:N,'Shipment Detail'!E:E,""))</f>
        <v>ST</v>
      </c>
      <c r="N139">
        <f t="shared" si="10"/>
        <v>0.2</v>
      </c>
      <c r="O139" t="str">
        <f>IF(_xlfn.XLOOKUP(F139,'Shipment Detail'!N:N,'Shipment Detail'!BM:BM)=0,"",_xlfn.XLOOKUP(F139,'Shipment Detail'!N:N,'Shipment Detail'!BM:BM))</f>
        <v/>
      </c>
      <c r="R139" t="str">
        <f>IF(_xlfn.XLOOKUP(F139,'Shipment Detail'!N:N,'Shipment Detail'!AV:AV)&gt;60,10,"")</f>
        <v/>
      </c>
      <c r="T139" s="3">
        <f>TCD!C139</f>
        <v>12.810000000000002</v>
      </c>
    </row>
    <row r="140" spans="1:20" x14ac:dyDescent="0.2">
      <c r="A140" t="str">
        <f t="shared" si="8"/>
        <v>FEDEX FRANCE</v>
      </c>
      <c r="B140" s="5">
        <f t="shared" si="9"/>
        <v>46174</v>
      </c>
      <c r="F140" s="6">
        <f>TCD!A140</f>
        <v>872330541315</v>
      </c>
      <c r="H140" s="18" t="str">
        <f>TCD!F140</f>
        <v>E</v>
      </c>
      <c r="I140" t="str">
        <f>TCD!B140</f>
        <v>FR</v>
      </c>
      <c r="J140" t="str">
        <f>IF(COUNTIF(Zoning!B:B,I140)=0,"inconnu",_xlfn.XLOOKUP(I140,Zoning!B:B,Zoning!C:C))</f>
        <v>France</v>
      </c>
      <c r="K140">
        <f>_xlfn.XLOOKUP(F140,'Shipment Detail'!N:N,'Shipment Detail'!AB:AB)</f>
        <v>3</v>
      </c>
      <c r="L140">
        <f>TCD!E140</f>
        <v>21</v>
      </c>
      <c r="M140" t="str">
        <f>IF(J140="France","ST",_xlfn.XLOOKUP(F140,'Shipment Detail'!N:N,'Shipment Detail'!E:E,""))</f>
        <v>ST</v>
      </c>
      <c r="N140">
        <f t="shared" si="10"/>
        <v>0.2</v>
      </c>
      <c r="O140" t="str">
        <f>IF(_xlfn.XLOOKUP(F140,'Shipment Detail'!N:N,'Shipment Detail'!BM:BM)=0,"",_xlfn.XLOOKUP(F140,'Shipment Detail'!N:N,'Shipment Detail'!BM:BM))</f>
        <v/>
      </c>
      <c r="R140" t="str">
        <f>IF(_xlfn.XLOOKUP(F140,'Shipment Detail'!N:N,'Shipment Detail'!AV:AV)&gt;60,10,"")</f>
        <v/>
      </c>
      <c r="T140" s="3">
        <f>TCD!C140</f>
        <v>11.469999999999999</v>
      </c>
    </row>
    <row r="141" spans="1:20" x14ac:dyDescent="0.2">
      <c r="A141" t="str">
        <f t="shared" si="8"/>
        <v>FEDEX FRANCE</v>
      </c>
      <c r="B141" s="5">
        <f t="shared" si="9"/>
        <v>46174</v>
      </c>
      <c r="F141" s="6">
        <f>TCD!A141</f>
        <v>872330565893</v>
      </c>
      <c r="H141" s="18" t="str">
        <f>TCD!F141</f>
        <v>E</v>
      </c>
      <c r="I141" t="str">
        <f>TCD!B141</f>
        <v>FR</v>
      </c>
      <c r="J141" t="str">
        <f>IF(COUNTIF(Zoning!B:B,I141)=0,"inconnu",_xlfn.XLOOKUP(I141,Zoning!B:B,Zoning!C:C))</f>
        <v>France</v>
      </c>
      <c r="K141">
        <f>_xlfn.XLOOKUP(F141,'Shipment Detail'!N:N,'Shipment Detail'!AB:AB)</f>
        <v>3</v>
      </c>
      <c r="L141">
        <f>TCD!E141</f>
        <v>24</v>
      </c>
      <c r="M141" t="str">
        <f>IF(J141="France","ST",_xlfn.XLOOKUP(F141,'Shipment Detail'!N:N,'Shipment Detail'!E:E,""))</f>
        <v>ST</v>
      </c>
      <c r="N141">
        <f t="shared" si="10"/>
        <v>0.2</v>
      </c>
      <c r="O141" t="str">
        <f>IF(_xlfn.XLOOKUP(F141,'Shipment Detail'!N:N,'Shipment Detail'!BM:BM)=0,"",_xlfn.XLOOKUP(F141,'Shipment Detail'!N:N,'Shipment Detail'!BM:BM))</f>
        <v/>
      </c>
      <c r="R141" t="str">
        <f>IF(_xlfn.XLOOKUP(F141,'Shipment Detail'!N:N,'Shipment Detail'!AV:AV)&gt;60,10,"")</f>
        <v/>
      </c>
      <c r="T141" s="3">
        <f>TCD!C141</f>
        <v>12.480000000000004</v>
      </c>
    </row>
    <row r="142" spans="1:20" x14ac:dyDescent="0.2">
      <c r="A142" t="str">
        <f t="shared" si="8"/>
        <v>FEDEX FRANCE</v>
      </c>
      <c r="B142" s="5">
        <f t="shared" si="9"/>
        <v>46174</v>
      </c>
      <c r="F142" s="6">
        <f>TCD!A142</f>
        <v>872330626189</v>
      </c>
      <c r="H142" s="18" t="str">
        <f>TCD!F142</f>
        <v>E</v>
      </c>
      <c r="I142" t="str">
        <f>TCD!B142</f>
        <v>FR</v>
      </c>
      <c r="J142" t="str">
        <f>IF(COUNTIF(Zoning!B:B,I142)=0,"inconnu",_xlfn.XLOOKUP(I142,Zoning!B:B,Zoning!C:C))</f>
        <v>France</v>
      </c>
      <c r="K142">
        <f>_xlfn.XLOOKUP(F142,'Shipment Detail'!N:N,'Shipment Detail'!AB:AB)</f>
        <v>5</v>
      </c>
      <c r="L142">
        <f>TCD!E142</f>
        <v>24.200000000000003</v>
      </c>
      <c r="M142" t="str">
        <f>IF(J142="France","ST",_xlfn.XLOOKUP(F142,'Shipment Detail'!N:N,'Shipment Detail'!E:E,""))</f>
        <v>ST</v>
      </c>
      <c r="N142">
        <f t="shared" si="10"/>
        <v>0.2</v>
      </c>
      <c r="O142" t="str">
        <f>IF(_xlfn.XLOOKUP(F142,'Shipment Detail'!N:N,'Shipment Detail'!BM:BM)=0,"",_xlfn.XLOOKUP(F142,'Shipment Detail'!N:N,'Shipment Detail'!BM:BM))</f>
        <v/>
      </c>
      <c r="R142" t="str">
        <f>IF(_xlfn.XLOOKUP(F142,'Shipment Detail'!N:N,'Shipment Detail'!AV:AV)&gt;60,10,"")</f>
        <v/>
      </c>
      <c r="T142" s="3">
        <f>TCD!C142</f>
        <v>12.810000000000002</v>
      </c>
    </row>
    <row r="143" spans="1:20" x14ac:dyDescent="0.2">
      <c r="A143" t="str">
        <f t="shared" si="8"/>
        <v>FEDEX FRANCE</v>
      </c>
      <c r="B143" s="5">
        <f t="shared" si="9"/>
        <v>46174</v>
      </c>
      <c r="F143" s="6">
        <f>TCD!A143</f>
        <v>872331093657</v>
      </c>
      <c r="H143" s="18" t="str">
        <f>TCD!F143</f>
        <v>E</v>
      </c>
      <c r="I143" t="str">
        <f>TCD!B143</f>
        <v>FR</v>
      </c>
      <c r="J143" t="str">
        <f>IF(COUNTIF(Zoning!B:B,I143)=0,"inconnu",_xlfn.XLOOKUP(I143,Zoning!B:B,Zoning!C:C))</f>
        <v>France</v>
      </c>
      <c r="K143">
        <f>_xlfn.XLOOKUP(F143,'Shipment Detail'!N:N,'Shipment Detail'!AB:AB)</f>
        <v>2</v>
      </c>
      <c r="L143">
        <f>TCD!E143</f>
        <v>12</v>
      </c>
      <c r="M143" t="str">
        <f>IF(J143="France","ST",_xlfn.XLOOKUP(F143,'Shipment Detail'!N:N,'Shipment Detail'!E:E,""))</f>
        <v>ST</v>
      </c>
      <c r="N143">
        <f t="shared" si="10"/>
        <v>0.2</v>
      </c>
      <c r="O143" t="str">
        <f>IF(_xlfn.XLOOKUP(F143,'Shipment Detail'!N:N,'Shipment Detail'!BM:BM)=0,"",_xlfn.XLOOKUP(F143,'Shipment Detail'!N:N,'Shipment Detail'!BM:BM))</f>
        <v/>
      </c>
      <c r="R143" t="str">
        <f>IF(_xlfn.XLOOKUP(F143,'Shipment Detail'!N:N,'Shipment Detail'!AV:AV)&gt;60,10,"")</f>
        <v/>
      </c>
      <c r="T143" s="3">
        <f>TCD!C143</f>
        <v>8.4599999999999973</v>
      </c>
    </row>
    <row r="144" spans="1:20" x14ac:dyDescent="0.2">
      <c r="A144" t="str">
        <f t="shared" si="8"/>
        <v>FEDEX FRANCE</v>
      </c>
      <c r="B144" s="5">
        <f t="shared" si="9"/>
        <v>46174</v>
      </c>
      <c r="F144" s="6">
        <f>TCD!A144</f>
        <v>872331112770</v>
      </c>
      <c r="H144" s="18" t="str">
        <f>TCD!F144</f>
        <v>E</v>
      </c>
      <c r="I144" t="str">
        <f>TCD!B144</f>
        <v>FR</v>
      </c>
      <c r="J144" t="str">
        <f>IF(COUNTIF(Zoning!B:B,I144)=0,"inconnu",_xlfn.XLOOKUP(I144,Zoning!B:B,Zoning!C:C))</f>
        <v>France</v>
      </c>
      <c r="K144">
        <f>_xlfn.XLOOKUP(F144,'Shipment Detail'!N:N,'Shipment Detail'!AB:AB)</f>
        <v>4</v>
      </c>
      <c r="L144">
        <f>TCD!E144</f>
        <v>23</v>
      </c>
      <c r="M144" t="str">
        <f>IF(J144="France","ST",_xlfn.XLOOKUP(F144,'Shipment Detail'!N:N,'Shipment Detail'!E:E,""))</f>
        <v>ST</v>
      </c>
      <c r="N144">
        <f t="shared" si="10"/>
        <v>0.2</v>
      </c>
      <c r="O144" t="str">
        <f>IF(_xlfn.XLOOKUP(F144,'Shipment Detail'!N:N,'Shipment Detail'!BM:BM)=0,"",_xlfn.XLOOKUP(F144,'Shipment Detail'!N:N,'Shipment Detail'!BM:BM))</f>
        <v/>
      </c>
      <c r="R144" t="str">
        <f>IF(_xlfn.XLOOKUP(F144,'Shipment Detail'!N:N,'Shipment Detail'!AV:AV)&gt;60,10,"")</f>
        <v/>
      </c>
      <c r="T144" s="3">
        <f>TCD!C144</f>
        <v>12.14</v>
      </c>
    </row>
    <row r="145" spans="1:20" x14ac:dyDescent="0.2">
      <c r="A145" t="str">
        <f t="shared" si="8"/>
        <v>FEDEX FRANCE</v>
      </c>
      <c r="B145" s="5">
        <f t="shared" si="9"/>
        <v>46174</v>
      </c>
      <c r="F145" s="6">
        <f>TCD!A145</f>
        <v>872331169416</v>
      </c>
      <c r="H145" s="18" t="str">
        <f>TCD!F145</f>
        <v>E</v>
      </c>
      <c r="I145" t="str">
        <f>TCD!B145</f>
        <v>FR</v>
      </c>
      <c r="J145" t="str">
        <f>IF(COUNTIF(Zoning!B:B,I145)=0,"inconnu",_xlfn.XLOOKUP(I145,Zoning!B:B,Zoning!C:C))</f>
        <v>France</v>
      </c>
      <c r="K145">
        <f>_xlfn.XLOOKUP(F145,'Shipment Detail'!N:N,'Shipment Detail'!AB:AB)</f>
        <v>2</v>
      </c>
      <c r="L145">
        <f>TCD!E145</f>
        <v>12</v>
      </c>
      <c r="M145" t="str">
        <f>IF(J145="France","ST",_xlfn.XLOOKUP(F145,'Shipment Detail'!N:N,'Shipment Detail'!E:E,""))</f>
        <v>ST</v>
      </c>
      <c r="N145">
        <f t="shared" si="10"/>
        <v>0.2</v>
      </c>
      <c r="O145" t="str">
        <f>IF(_xlfn.XLOOKUP(F145,'Shipment Detail'!N:N,'Shipment Detail'!BM:BM)=0,"",_xlfn.XLOOKUP(F145,'Shipment Detail'!N:N,'Shipment Detail'!BM:BM))</f>
        <v/>
      </c>
      <c r="R145" t="str">
        <f>IF(_xlfn.XLOOKUP(F145,'Shipment Detail'!N:N,'Shipment Detail'!AV:AV)&gt;60,10,"")</f>
        <v/>
      </c>
      <c r="T145" s="3">
        <f>TCD!C145</f>
        <v>8.4599999999999973</v>
      </c>
    </row>
    <row r="146" spans="1:20" x14ac:dyDescent="0.2">
      <c r="A146" t="str">
        <f t="shared" si="8"/>
        <v>FEDEX FRANCE</v>
      </c>
      <c r="B146" s="5">
        <f t="shared" si="9"/>
        <v>46174</v>
      </c>
      <c r="F146" s="6">
        <f>TCD!A146</f>
        <v>872331181417</v>
      </c>
      <c r="H146" s="18" t="str">
        <f>TCD!F146</f>
        <v>E</v>
      </c>
      <c r="I146" t="str">
        <f>TCD!B146</f>
        <v>FR</v>
      </c>
      <c r="J146" t="str">
        <f>IF(COUNTIF(Zoning!B:B,I146)=0,"inconnu",_xlfn.XLOOKUP(I146,Zoning!B:B,Zoning!C:C))</f>
        <v>France</v>
      </c>
      <c r="K146">
        <f>_xlfn.XLOOKUP(F146,'Shipment Detail'!N:N,'Shipment Detail'!AB:AB)</f>
        <v>2</v>
      </c>
      <c r="L146">
        <f>TCD!E146</f>
        <v>16</v>
      </c>
      <c r="M146" t="str">
        <f>IF(J146="France","ST",_xlfn.XLOOKUP(F146,'Shipment Detail'!N:N,'Shipment Detail'!E:E,""))</f>
        <v>ST</v>
      </c>
      <c r="N146">
        <f t="shared" si="10"/>
        <v>0.2</v>
      </c>
      <c r="O146" t="str">
        <f>IF(_xlfn.XLOOKUP(F146,'Shipment Detail'!N:N,'Shipment Detail'!BM:BM)=0,"",_xlfn.XLOOKUP(F146,'Shipment Detail'!N:N,'Shipment Detail'!BM:BM))</f>
        <v/>
      </c>
      <c r="R146" t="str">
        <f>IF(_xlfn.XLOOKUP(F146,'Shipment Detail'!N:N,'Shipment Detail'!AV:AV)&gt;60,10,"")</f>
        <v/>
      </c>
      <c r="T146" s="3">
        <f>TCD!C146</f>
        <v>9.8000000000000007</v>
      </c>
    </row>
    <row r="147" spans="1:20" x14ac:dyDescent="0.2">
      <c r="A147" t="str">
        <f t="shared" si="8"/>
        <v>FEDEX FRANCE</v>
      </c>
      <c r="B147" s="5">
        <f t="shared" si="9"/>
        <v>46174</v>
      </c>
      <c r="F147" s="6">
        <f>TCD!A147</f>
        <v>872331205381</v>
      </c>
      <c r="H147" s="18" t="str">
        <f>TCD!F147</f>
        <v>E</v>
      </c>
      <c r="I147" t="str">
        <f>TCD!B147</f>
        <v>FR</v>
      </c>
      <c r="J147" t="str">
        <f>IF(COUNTIF(Zoning!B:B,I147)=0,"inconnu",_xlfn.XLOOKUP(I147,Zoning!B:B,Zoning!C:C))</f>
        <v>France</v>
      </c>
      <c r="K147">
        <f>_xlfn.XLOOKUP(F147,'Shipment Detail'!N:N,'Shipment Detail'!AB:AB)</f>
        <v>4</v>
      </c>
      <c r="L147">
        <f>TCD!E147</f>
        <v>15</v>
      </c>
      <c r="M147" t="str">
        <f>IF(J147="France","ST",_xlfn.XLOOKUP(F147,'Shipment Detail'!N:N,'Shipment Detail'!E:E,""))</f>
        <v>ST</v>
      </c>
      <c r="N147">
        <f t="shared" si="10"/>
        <v>0.2</v>
      </c>
      <c r="O147" t="str">
        <f>IF(_xlfn.XLOOKUP(F147,'Shipment Detail'!N:N,'Shipment Detail'!BM:BM)=0,"",_xlfn.XLOOKUP(F147,'Shipment Detail'!N:N,'Shipment Detail'!BM:BM))</f>
        <v/>
      </c>
      <c r="R147" t="str">
        <f>IF(_xlfn.XLOOKUP(F147,'Shipment Detail'!N:N,'Shipment Detail'!AV:AV)&gt;60,10,"")</f>
        <v/>
      </c>
      <c r="T147" s="3">
        <f>TCD!C147</f>
        <v>9.4600000000000009</v>
      </c>
    </row>
    <row r="148" spans="1:20" x14ac:dyDescent="0.2">
      <c r="A148" t="str">
        <f t="shared" si="8"/>
        <v>FEDEX FRANCE</v>
      </c>
      <c r="B148" s="5">
        <f t="shared" si="9"/>
        <v>46174</v>
      </c>
      <c r="F148" s="6">
        <f>TCD!A148</f>
        <v>872331420170</v>
      </c>
      <c r="H148" s="18" t="str">
        <f>TCD!F148</f>
        <v>E</v>
      </c>
      <c r="I148" t="str">
        <f>TCD!B148</f>
        <v>FR</v>
      </c>
      <c r="J148" t="str">
        <f>IF(COUNTIF(Zoning!B:B,I148)=0,"inconnu",_xlfn.XLOOKUP(I148,Zoning!B:B,Zoning!C:C))</f>
        <v>France</v>
      </c>
      <c r="K148">
        <f>_xlfn.XLOOKUP(F148,'Shipment Detail'!N:N,'Shipment Detail'!AB:AB)</f>
        <v>1</v>
      </c>
      <c r="L148">
        <f>TCD!E148</f>
        <v>7</v>
      </c>
      <c r="M148" t="str">
        <f>IF(J148="France","ST",_xlfn.XLOOKUP(F148,'Shipment Detail'!N:N,'Shipment Detail'!E:E,""))</f>
        <v>ST</v>
      </c>
      <c r="N148">
        <f t="shared" si="10"/>
        <v>0.2</v>
      </c>
      <c r="O148" t="str">
        <f>IF(_xlfn.XLOOKUP(F148,'Shipment Detail'!N:N,'Shipment Detail'!BM:BM)=0,"",_xlfn.XLOOKUP(F148,'Shipment Detail'!N:N,'Shipment Detail'!BM:BM))</f>
        <v/>
      </c>
      <c r="R148" t="str">
        <f>IF(_xlfn.XLOOKUP(F148,'Shipment Detail'!N:N,'Shipment Detail'!AV:AV)&gt;60,10,"")</f>
        <v/>
      </c>
      <c r="T148" s="3">
        <f>TCD!C148</f>
        <v>6.7899999999999991</v>
      </c>
    </row>
    <row r="149" spans="1:20" x14ac:dyDescent="0.2">
      <c r="A149" t="str">
        <f t="shared" si="8"/>
        <v>FEDEX FRANCE</v>
      </c>
      <c r="B149" s="5">
        <f t="shared" si="9"/>
        <v>46174</v>
      </c>
      <c r="F149" s="6">
        <f>TCD!A149</f>
        <v>872331444259</v>
      </c>
      <c r="H149" s="18" t="str">
        <f>TCD!F149</f>
        <v>E</v>
      </c>
      <c r="I149" t="str">
        <f>TCD!B149</f>
        <v>FR</v>
      </c>
      <c r="J149" t="str">
        <f>IF(COUNTIF(Zoning!B:B,I149)=0,"inconnu",_xlfn.XLOOKUP(I149,Zoning!B:B,Zoning!C:C))</f>
        <v>France</v>
      </c>
      <c r="K149">
        <f>_xlfn.XLOOKUP(F149,'Shipment Detail'!N:N,'Shipment Detail'!AB:AB)</f>
        <v>2</v>
      </c>
      <c r="L149">
        <f>TCD!E149</f>
        <v>11</v>
      </c>
      <c r="M149" t="str">
        <f>IF(J149="France","ST",_xlfn.XLOOKUP(F149,'Shipment Detail'!N:N,'Shipment Detail'!E:E,""))</f>
        <v>ST</v>
      </c>
      <c r="N149">
        <f t="shared" si="10"/>
        <v>0.2</v>
      </c>
      <c r="O149" t="str">
        <f>IF(_xlfn.XLOOKUP(F149,'Shipment Detail'!N:N,'Shipment Detail'!BM:BM)=0,"",_xlfn.XLOOKUP(F149,'Shipment Detail'!N:N,'Shipment Detail'!BM:BM))</f>
        <v/>
      </c>
      <c r="R149" t="str">
        <f>IF(_xlfn.XLOOKUP(F149,'Shipment Detail'!N:N,'Shipment Detail'!AV:AV)&gt;60,10,"")</f>
        <v/>
      </c>
      <c r="T149" s="3">
        <f>TCD!C149</f>
        <v>8.129999999999999</v>
      </c>
    </row>
    <row r="150" spans="1:20" x14ac:dyDescent="0.2">
      <c r="A150" t="str">
        <f t="shared" si="8"/>
        <v>FEDEX FRANCE</v>
      </c>
      <c r="B150" s="5">
        <f t="shared" si="9"/>
        <v>46174</v>
      </c>
      <c r="F150" s="6">
        <f>TCD!A150</f>
        <v>872331560270</v>
      </c>
      <c r="H150" s="18" t="str">
        <f>TCD!F150</f>
        <v>E</v>
      </c>
      <c r="I150" t="str">
        <f>TCD!B150</f>
        <v>FR</v>
      </c>
      <c r="J150" t="str">
        <f>IF(COUNTIF(Zoning!B:B,I150)=0,"inconnu",_xlfn.XLOOKUP(I150,Zoning!B:B,Zoning!C:C))</f>
        <v>France</v>
      </c>
      <c r="K150">
        <f>_xlfn.XLOOKUP(F150,'Shipment Detail'!N:N,'Shipment Detail'!AB:AB)</f>
        <v>3</v>
      </c>
      <c r="L150">
        <f>TCD!E150</f>
        <v>12.6</v>
      </c>
      <c r="M150" t="str">
        <f>IF(J150="France","ST",_xlfn.XLOOKUP(F150,'Shipment Detail'!N:N,'Shipment Detail'!E:E,""))</f>
        <v>ST</v>
      </c>
      <c r="N150">
        <f t="shared" si="10"/>
        <v>0.2</v>
      </c>
      <c r="O150" t="str">
        <f>IF(_xlfn.XLOOKUP(F150,'Shipment Detail'!N:N,'Shipment Detail'!BM:BM)=0,"",_xlfn.XLOOKUP(F150,'Shipment Detail'!N:N,'Shipment Detail'!BM:BM))</f>
        <v/>
      </c>
      <c r="R150" t="str">
        <f>IF(_xlfn.XLOOKUP(F150,'Shipment Detail'!N:N,'Shipment Detail'!AV:AV)&gt;60,10,"")</f>
        <v/>
      </c>
      <c r="T150" s="3">
        <f>TCD!C150</f>
        <v>8.7999999999999972</v>
      </c>
    </row>
    <row r="151" spans="1:20" x14ac:dyDescent="0.2">
      <c r="A151" t="str">
        <f t="shared" si="8"/>
        <v>FEDEX FRANCE</v>
      </c>
      <c r="B151" s="5">
        <f t="shared" si="9"/>
        <v>46174</v>
      </c>
      <c r="F151" s="6">
        <f>TCD!A151</f>
        <v>872331594576</v>
      </c>
      <c r="H151" s="18" t="str">
        <f>TCD!F151</f>
        <v>E</v>
      </c>
      <c r="I151" t="str">
        <f>TCD!B151</f>
        <v>FR</v>
      </c>
      <c r="J151" t="str">
        <f>IF(COUNTIF(Zoning!B:B,I151)=0,"inconnu",_xlfn.XLOOKUP(I151,Zoning!B:B,Zoning!C:C))</f>
        <v>France</v>
      </c>
      <c r="K151">
        <f>_xlfn.XLOOKUP(F151,'Shipment Detail'!N:N,'Shipment Detail'!AB:AB)</f>
        <v>4</v>
      </c>
      <c r="L151">
        <f>TCD!E151</f>
        <v>25.6</v>
      </c>
      <c r="M151" t="str">
        <f>IF(J151="France","ST",_xlfn.XLOOKUP(F151,'Shipment Detail'!N:N,'Shipment Detail'!E:E,""))</f>
        <v>ST</v>
      </c>
      <c r="N151">
        <f t="shared" si="10"/>
        <v>0.2</v>
      </c>
      <c r="O151" t="str">
        <f>IF(_xlfn.XLOOKUP(F151,'Shipment Detail'!N:N,'Shipment Detail'!BM:BM)=0,"",_xlfn.XLOOKUP(F151,'Shipment Detail'!N:N,'Shipment Detail'!BM:BM))</f>
        <v/>
      </c>
      <c r="R151" t="str">
        <f>IF(_xlfn.XLOOKUP(F151,'Shipment Detail'!N:N,'Shipment Detail'!AV:AV)&gt;60,10,"")</f>
        <v/>
      </c>
      <c r="T151" s="3">
        <f>TCD!C151</f>
        <v>13.14</v>
      </c>
    </row>
    <row r="152" spans="1:20" x14ac:dyDescent="0.2">
      <c r="A152" t="str">
        <f t="shared" si="8"/>
        <v>FEDEX FRANCE</v>
      </c>
      <c r="B152" s="5">
        <f t="shared" si="9"/>
        <v>46174</v>
      </c>
      <c r="F152" s="6">
        <f>TCD!A152</f>
        <v>872331755162</v>
      </c>
      <c r="H152" s="18" t="str">
        <f>TCD!F152</f>
        <v>E</v>
      </c>
      <c r="I152" t="str">
        <f>TCD!B152</f>
        <v>FR</v>
      </c>
      <c r="J152" t="str">
        <f>IF(COUNTIF(Zoning!B:B,I152)=0,"inconnu",_xlfn.XLOOKUP(I152,Zoning!B:B,Zoning!C:C))</f>
        <v>France</v>
      </c>
      <c r="K152">
        <f>_xlfn.XLOOKUP(F152,'Shipment Detail'!N:N,'Shipment Detail'!AB:AB)</f>
        <v>2</v>
      </c>
      <c r="L152">
        <f>TCD!E152</f>
        <v>13</v>
      </c>
      <c r="M152" t="str">
        <f>IF(J152="France","ST",_xlfn.XLOOKUP(F152,'Shipment Detail'!N:N,'Shipment Detail'!E:E,""))</f>
        <v>ST</v>
      </c>
      <c r="N152">
        <f t="shared" si="10"/>
        <v>0.2</v>
      </c>
      <c r="O152" t="str">
        <f>IF(_xlfn.XLOOKUP(F152,'Shipment Detail'!N:N,'Shipment Detail'!BM:BM)=0,"",_xlfn.XLOOKUP(F152,'Shipment Detail'!N:N,'Shipment Detail'!BM:BM))</f>
        <v/>
      </c>
      <c r="R152" t="str">
        <f>IF(_xlfn.XLOOKUP(F152,'Shipment Detail'!N:N,'Shipment Detail'!AV:AV)&gt;60,10,"")</f>
        <v/>
      </c>
      <c r="T152" s="3">
        <f>TCD!C152</f>
        <v>8.7999999999999972</v>
      </c>
    </row>
    <row r="153" spans="1:20" x14ac:dyDescent="0.2">
      <c r="A153" t="str">
        <f t="shared" si="8"/>
        <v>FEDEX FRANCE</v>
      </c>
      <c r="B153" s="5">
        <f t="shared" si="9"/>
        <v>46174</v>
      </c>
      <c r="F153" s="6">
        <f>TCD!A153</f>
        <v>872331775587</v>
      </c>
      <c r="H153" s="18" t="str">
        <f>TCD!F153</f>
        <v>E</v>
      </c>
      <c r="I153" t="str">
        <f>TCD!B153</f>
        <v>FR</v>
      </c>
      <c r="J153" t="str">
        <f>IF(COUNTIF(Zoning!B:B,I153)=0,"inconnu",_xlfn.XLOOKUP(I153,Zoning!B:B,Zoning!C:C))</f>
        <v>France</v>
      </c>
      <c r="K153">
        <f>_xlfn.XLOOKUP(F153,'Shipment Detail'!N:N,'Shipment Detail'!AB:AB)</f>
        <v>3</v>
      </c>
      <c r="L153">
        <f>TCD!E153</f>
        <v>21</v>
      </c>
      <c r="M153" t="str">
        <f>IF(J153="France","ST",_xlfn.XLOOKUP(F153,'Shipment Detail'!N:N,'Shipment Detail'!E:E,""))</f>
        <v>ST</v>
      </c>
      <c r="N153">
        <f t="shared" si="10"/>
        <v>0.2</v>
      </c>
      <c r="O153" t="str">
        <f>IF(_xlfn.XLOOKUP(F153,'Shipment Detail'!N:N,'Shipment Detail'!BM:BM)=0,"",_xlfn.XLOOKUP(F153,'Shipment Detail'!N:N,'Shipment Detail'!BM:BM))</f>
        <v/>
      </c>
      <c r="R153" t="str">
        <f>IF(_xlfn.XLOOKUP(F153,'Shipment Detail'!N:N,'Shipment Detail'!AV:AV)&gt;60,10,"")</f>
        <v/>
      </c>
      <c r="T153" s="3">
        <f>TCD!C153</f>
        <v>11.469999999999999</v>
      </c>
    </row>
    <row r="154" spans="1:20" x14ac:dyDescent="0.2">
      <c r="A154" t="str">
        <f t="shared" si="8"/>
        <v>FEDEX FRANCE</v>
      </c>
      <c r="B154" s="5">
        <f t="shared" si="9"/>
        <v>46174</v>
      </c>
      <c r="F154" s="6">
        <f>TCD!A154</f>
        <v>872331831558</v>
      </c>
      <c r="H154" s="18" t="str">
        <f>TCD!F154</f>
        <v>E</v>
      </c>
      <c r="I154" t="str">
        <f>TCD!B154</f>
        <v>FR</v>
      </c>
      <c r="J154" t="str">
        <f>IF(COUNTIF(Zoning!B:B,I154)=0,"inconnu",_xlfn.XLOOKUP(I154,Zoning!B:B,Zoning!C:C))</f>
        <v>France</v>
      </c>
      <c r="K154">
        <f>_xlfn.XLOOKUP(F154,'Shipment Detail'!N:N,'Shipment Detail'!AB:AB)</f>
        <v>5</v>
      </c>
      <c r="L154">
        <f>TCD!E154</f>
        <v>24.6</v>
      </c>
      <c r="M154" t="str">
        <f>IF(J154="France","ST",_xlfn.XLOOKUP(F154,'Shipment Detail'!N:N,'Shipment Detail'!E:E,""))</f>
        <v>ST</v>
      </c>
      <c r="N154">
        <f t="shared" si="10"/>
        <v>0.2</v>
      </c>
      <c r="O154" t="str">
        <f>IF(_xlfn.XLOOKUP(F154,'Shipment Detail'!N:N,'Shipment Detail'!BM:BM)=0,"",_xlfn.XLOOKUP(F154,'Shipment Detail'!N:N,'Shipment Detail'!BM:BM))</f>
        <v/>
      </c>
      <c r="R154" t="str">
        <f>IF(_xlfn.XLOOKUP(F154,'Shipment Detail'!N:N,'Shipment Detail'!AV:AV)&gt;60,10,"")</f>
        <v/>
      </c>
      <c r="T154" s="3">
        <f>TCD!C154</f>
        <v>12.810000000000002</v>
      </c>
    </row>
    <row r="155" spans="1:20" x14ac:dyDescent="0.2">
      <c r="A155" t="str">
        <f t="shared" si="8"/>
        <v>FEDEX FRANCE</v>
      </c>
      <c r="B155" s="5">
        <f t="shared" si="9"/>
        <v>46174</v>
      </c>
      <c r="F155" s="6">
        <f>TCD!A155</f>
        <v>872331863829</v>
      </c>
      <c r="H155" s="18" t="str">
        <f>TCD!F155</f>
        <v>E</v>
      </c>
      <c r="I155" t="str">
        <f>TCD!B155</f>
        <v>FR</v>
      </c>
      <c r="J155" t="str">
        <f>IF(COUNTIF(Zoning!B:B,I155)=0,"inconnu",_xlfn.XLOOKUP(I155,Zoning!B:B,Zoning!C:C))</f>
        <v>France</v>
      </c>
      <c r="K155">
        <f>_xlfn.XLOOKUP(F155,'Shipment Detail'!N:N,'Shipment Detail'!AB:AB)</f>
        <v>2</v>
      </c>
      <c r="L155">
        <f>TCD!E155</f>
        <v>16</v>
      </c>
      <c r="M155" t="str">
        <f>IF(J155="France","ST",_xlfn.XLOOKUP(F155,'Shipment Detail'!N:N,'Shipment Detail'!E:E,""))</f>
        <v>ST</v>
      </c>
      <c r="N155">
        <f t="shared" si="10"/>
        <v>0.2</v>
      </c>
      <c r="O155" t="str">
        <f>IF(_xlfn.XLOOKUP(F155,'Shipment Detail'!N:N,'Shipment Detail'!BM:BM)=0,"",_xlfn.XLOOKUP(F155,'Shipment Detail'!N:N,'Shipment Detail'!BM:BM))</f>
        <v/>
      </c>
      <c r="R155" t="str">
        <f>IF(_xlfn.XLOOKUP(F155,'Shipment Detail'!N:N,'Shipment Detail'!AV:AV)&gt;60,10,"")</f>
        <v/>
      </c>
      <c r="T155" s="3">
        <f>TCD!C155</f>
        <v>9.8000000000000007</v>
      </c>
    </row>
    <row r="156" spans="1:20" x14ac:dyDescent="0.2">
      <c r="A156" t="str">
        <f t="shared" si="8"/>
        <v>FEDEX FRANCE</v>
      </c>
      <c r="B156" s="5">
        <f t="shared" si="9"/>
        <v>46174</v>
      </c>
      <c r="F156" s="6">
        <f>TCD!A156</f>
        <v>872331900448</v>
      </c>
      <c r="H156" s="18" t="str">
        <f>TCD!F156</f>
        <v>E</v>
      </c>
      <c r="I156" t="str">
        <f>TCD!B156</f>
        <v>FR</v>
      </c>
      <c r="J156" t="str">
        <f>IF(COUNTIF(Zoning!B:B,I156)=0,"inconnu",_xlfn.XLOOKUP(I156,Zoning!B:B,Zoning!C:C))</f>
        <v>France</v>
      </c>
      <c r="K156">
        <f>_xlfn.XLOOKUP(F156,'Shipment Detail'!N:N,'Shipment Detail'!AB:AB)</f>
        <v>1</v>
      </c>
      <c r="L156">
        <f>TCD!E156</f>
        <v>9</v>
      </c>
      <c r="M156" t="str">
        <f>IF(J156="France","ST",_xlfn.XLOOKUP(F156,'Shipment Detail'!N:N,'Shipment Detail'!E:E,""))</f>
        <v>ST</v>
      </c>
      <c r="N156">
        <f t="shared" si="10"/>
        <v>0.2</v>
      </c>
      <c r="O156" t="str">
        <f>IF(_xlfn.XLOOKUP(F156,'Shipment Detail'!N:N,'Shipment Detail'!BM:BM)=0,"",_xlfn.XLOOKUP(F156,'Shipment Detail'!N:N,'Shipment Detail'!BM:BM))</f>
        <v/>
      </c>
      <c r="R156" t="str">
        <f>IF(_xlfn.XLOOKUP(F156,'Shipment Detail'!N:N,'Shipment Detail'!AV:AV)&gt;60,10,"")</f>
        <v/>
      </c>
      <c r="T156" s="3">
        <f>TCD!C156</f>
        <v>7.4600000000000009</v>
      </c>
    </row>
    <row r="157" spans="1:20" x14ac:dyDescent="0.2">
      <c r="A157" t="str">
        <f t="shared" si="8"/>
        <v>FEDEX FRANCE</v>
      </c>
      <c r="B157" s="5">
        <f t="shared" si="9"/>
        <v>46174</v>
      </c>
      <c r="F157" s="6">
        <f>TCD!A157</f>
        <v>872331995150</v>
      </c>
      <c r="H157" s="18" t="str">
        <f>TCD!F157</f>
        <v>E</v>
      </c>
      <c r="I157" t="str">
        <f>TCD!B157</f>
        <v>FR</v>
      </c>
      <c r="J157" t="str">
        <f>IF(COUNTIF(Zoning!B:B,I157)=0,"inconnu",_xlfn.XLOOKUP(I157,Zoning!B:B,Zoning!C:C))</f>
        <v>France</v>
      </c>
      <c r="K157">
        <f>_xlfn.XLOOKUP(F157,'Shipment Detail'!N:N,'Shipment Detail'!AB:AB)</f>
        <v>3</v>
      </c>
      <c r="L157">
        <f>TCD!E157</f>
        <v>21</v>
      </c>
      <c r="M157" t="str">
        <f>IF(J157="France","ST",_xlfn.XLOOKUP(F157,'Shipment Detail'!N:N,'Shipment Detail'!E:E,""))</f>
        <v>ST</v>
      </c>
      <c r="N157">
        <f t="shared" si="10"/>
        <v>0.2</v>
      </c>
      <c r="O157" t="str">
        <f>IF(_xlfn.XLOOKUP(F157,'Shipment Detail'!N:N,'Shipment Detail'!BM:BM)=0,"",_xlfn.XLOOKUP(F157,'Shipment Detail'!N:N,'Shipment Detail'!BM:BM))</f>
        <v/>
      </c>
      <c r="R157" t="str">
        <f>IF(_xlfn.XLOOKUP(F157,'Shipment Detail'!N:N,'Shipment Detail'!AV:AV)&gt;60,10,"")</f>
        <v/>
      </c>
      <c r="T157" s="3">
        <f>TCD!C157</f>
        <v>11.469999999999999</v>
      </c>
    </row>
    <row r="158" spans="1:20" x14ac:dyDescent="0.2">
      <c r="A158" t="str">
        <f t="shared" si="8"/>
        <v>FEDEX FRANCE</v>
      </c>
      <c r="B158" s="5">
        <f t="shared" si="9"/>
        <v>46174</v>
      </c>
      <c r="F158" s="6">
        <f>TCD!A158</f>
        <v>872332010646</v>
      </c>
      <c r="H158" s="18" t="str">
        <f>TCD!F158</f>
        <v>E</v>
      </c>
      <c r="I158" t="str">
        <f>TCD!B158</f>
        <v>FR</v>
      </c>
      <c r="J158" t="str">
        <f>IF(COUNTIF(Zoning!B:B,I158)=0,"inconnu",_xlfn.XLOOKUP(I158,Zoning!B:B,Zoning!C:C))</f>
        <v>France</v>
      </c>
      <c r="K158">
        <f>_xlfn.XLOOKUP(F158,'Shipment Detail'!N:N,'Shipment Detail'!AB:AB)</f>
        <v>3</v>
      </c>
      <c r="L158">
        <f>TCD!E158</f>
        <v>22</v>
      </c>
      <c r="M158" t="str">
        <f>IF(J158="France","ST",_xlfn.XLOOKUP(F158,'Shipment Detail'!N:N,'Shipment Detail'!E:E,""))</f>
        <v>ST</v>
      </c>
      <c r="N158">
        <f t="shared" si="10"/>
        <v>0.2</v>
      </c>
      <c r="O158" t="str">
        <f>IF(_xlfn.XLOOKUP(F158,'Shipment Detail'!N:N,'Shipment Detail'!BM:BM)=0,"",_xlfn.XLOOKUP(F158,'Shipment Detail'!N:N,'Shipment Detail'!BM:BM))</f>
        <v/>
      </c>
      <c r="R158" t="str">
        <f>IF(_xlfn.XLOOKUP(F158,'Shipment Detail'!N:N,'Shipment Detail'!AV:AV)&gt;60,10,"")</f>
        <v/>
      </c>
      <c r="T158" s="3">
        <f>TCD!C158</f>
        <v>11.809999999999995</v>
      </c>
    </row>
    <row r="159" spans="1:20" x14ac:dyDescent="0.2">
      <c r="A159" t="str">
        <f t="shared" si="8"/>
        <v>FEDEX FRANCE</v>
      </c>
      <c r="B159" s="5">
        <f t="shared" si="9"/>
        <v>46174</v>
      </c>
      <c r="F159" s="6">
        <f>TCD!A159</f>
        <v>872332084534</v>
      </c>
      <c r="H159" s="18" t="str">
        <f>TCD!F159</f>
        <v>E</v>
      </c>
      <c r="I159" t="str">
        <f>TCD!B159</f>
        <v>FR</v>
      </c>
      <c r="J159" t="str">
        <f>IF(COUNTIF(Zoning!B:B,I159)=0,"inconnu",_xlfn.XLOOKUP(I159,Zoning!B:B,Zoning!C:C))</f>
        <v>France</v>
      </c>
      <c r="K159">
        <f>_xlfn.XLOOKUP(F159,'Shipment Detail'!N:N,'Shipment Detail'!AB:AB)</f>
        <v>1</v>
      </c>
      <c r="L159">
        <f>TCD!E159</f>
        <v>9</v>
      </c>
      <c r="M159" t="str">
        <f>IF(J159="France","ST",_xlfn.XLOOKUP(F159,'Shipment Detail'!N:N,'Shipment Detail'!E:E,""))</f>
        <v>ST</v>
      </c>
      <c r="N159">
        <f t="shared" si="10"/>
        <v>0.2</v>
      </c>
      <c r="O159" t="str">
        <f>IF(_xlfn.XLOOKUP(F159,'Shipment Detail'!N:N,'Shipment Detail'!BM:BM)=0,"",_xlfn.XLOOKUP(F159,'Shipment Detail'!N:N,'Shipment Detail'!BM:BM))</f>
        <v/>
      </c>
      <c r="R159" t="str">
        <f>IF(_xlfn.XLOOKUP(F159,'Shipment Detail'!N:N,'Shipment Detail'!AV:AV)&gt;60,10,"")</f>
        <v/>
      </c>
      <c r="T159" s="3">
        <f>TCD!C159</f>
        <v>7.4600000000000009</v>
      </c>
    </row>
    <row r="160" spans="1:20" x14ac:dyDescent="0.2">
      <c r="A160" t="str">
        <f t="shared" si="8"/>
        <v>FEDEX FRANCE</v>
      </c>
      <c r="B160" s="5">
        <f t="shared" si="9"/>
        <v>46174</v>
      </c>
      <c r="F160" s="6">
        <f>TCD!A160</f>
        <v>872332099607</v>
      </c>
      <c r="H160" s="18" t="str">
        <f>TCD!F160</f>
        <v>E</v>
      </c>
      <c r="I160" t="str">
        <f>TCD!B160</f>
        <v>FR</v>
      </c>
      <c r="J160" t="str">
        <f>IF(COUNTIF(Zoning!B:B,I160)=0,"inconnu",_xlfn.XLOOKUP(I160,Zoning!B:B,Zoning!C:C))</f>
        <v>France</v>
      </c>
      <c r="K160">
        <f>_xlfn.XLOOKUP(F160,'Shipment Detail'!N:N,'Shipment Detail'!AB:AB)</f>
        <v>3</v>
      </c>
      <c r="L160">
        <f>TCD!E160</f>
        <v>16.100000000000001</v>
      </c>
      <c r="M160" t="str">
        <f>IF(J160="France","ST",_xlfn.XLOOKUP(F160,'Shipment Detail'!N:N,'Shipment Detail'!E:E,""))</f>
        <v>ST</v>
      </c>
      <c r="N160">
        <f t="shared" si="10"/>
        <v>0.2</v>
      </c>
      <c r="O160" t="str">
        <f>IF(_xlfn.XLOOKUP(F160,'Shipment Detail'!N:N,'Shipment Detail'!BM:BM)=0,"",_xlfn.XLOOKUP(F160,'Shipment Detail'!N:N,'Shipment Detail'!BM:BM))</f>
        <v/>
      </c>
      <c r="R160" t="str">
        <f>IF(_xlfn.XLOOKUP(F160,'Shipment Detail'!N:N,'Shipment Detail'!AV:AV)&gt;60,10,"")</f>
        <v/>
      </c>
      <c r="T160" s="3">
        <f>TCD!C160</f>
        <v>10.129999999999995</v>
      </c>
    </row>
    <row r="161" spans="1:20" x14ac:dyDescent="0.2">
      <c r="A161" t="str">
        <f t="shared" si="8"/>
        <v>FEDEX FRANCE</v>
      </c>
      <c r="B161" s="5">
        <f t="shared" si="9"/>
        <v>46174</v>
      </c>
      <c r="F161" s="6">
        <f>TCD!A161</f>
        <v>872332144213</v>
      </c>
      <c r="H161" s="18" t="str">
        <f>TCD!F161</f>
        <v>E</v>
      </c>
      <c r="I161" t="str">
        <f>TCD!B161</f>
        <v>FR</v>
      </c>
      <c r="J161" t="str">
        <f>IF(COUNTIF(Zoning!B:B,I161)=0,"inconnu",_xlfn.XLOOKUP(I161,Zoning!B:B,Zoning!C:C))</f>
        <v>France</v>
      </c>
      <c r="K161">
        <f>_xlfn.XLOOKUP(F161,'Shipment Detail'!N:N,'Shipment Detail'!AB:AB)</f>
        <v>4</v>
      </c>
      <c r="L161">
        <f>TCD!E161</f>
        <v>23.700000000000003</v>
      </c>
      <c r="M161" t="str">
        <f>IF(J161="France","ST",_xlfn.XLOOKUP(F161,'Shipment Detail'!N:N,'Shipment Detail'!E:E,""))</f>
        <v>ST</v>
      </c>
      <c r="N161">
        <f t="shared" si="10"/>
        <v>0.2</v>
      </c>
      <c r="O161" t="str">
        <f>IF(_xlfn.XLOOKUP(F161,'Shipment Detail'!N:N,'Shipment Detail'!BM:BM)=0,"",_xlfn.XLOOKUP(F161,'Shipment Detail'!N:N,'Shipment Detail'!BM:BM))</f>
        <v/>
      </c>
      <c r="R161" t="str">
        <f>IF(_xlfn.XLOOKUP(F161,'Shipment Detail'!N:N,'Shipment Detail'!AV:AV)&gt;60,10,"")</f>
        <v/>
      </c>
      <c r="T161" s="3">
        <f>TCD!C161</f>
        <v>12.480000000000004</v>
      </c>
    </row>
    <row r="162" spans="1:20" x14ac:dyDescent="0.2">
      <c r="A162" t="str">
        <f t="shared" si="8"/>
        <v>FEDEX FRANCE</v>
      </c>
      <c r="B162" s="5">
        <f t="shared" si="9"/>
        <v>46174</v>
      </c>
      <c r="F162" s="6">
        <f>TCD!A162</f>
        <v>872332173220</v>
      </c>
      <c r="H162" s="18" t="str">
        <f>TCD!F162</f>
        <v>E</v>
      </c>
      <c r="I162" t="str">
        <f>TCD!B162</f>
        <v>FR</v>
      </c>
      <c r="J162" t="str">
        <f>IF(COUNTIF(Zoning!B:B,I162)=0,"inconnu",_xlfn.XLOOKUP(I162,Zoning!B:B,Zoning!C:C))</f>
        <v>France</v>
      </c>
      <c r="K162">
        <f>_xlfn.XLOOKUP(F162,'Shipment Detail'!N:N,'Shipment Detail'!AB:AB)</f>
        <v>3</v>
      </c>
      <c r="L162">
        <f>TCD!E162</f>
        <v>17.3</v>
      </c>
      <c r="M162" t="str">
        <f>IF(J162="France","ST",_xlfn.XLOOKUP(F162,'Shipment Detail'!N:N,'Shipment Detail'!E:E,""))</f>
        <v>ST</v>
      </c>
      <c r="N162">
        <f t="shared" si="10"/>
        <v>0.2</v>
      </c>
      <c r="O162" t="str">
        <f>IF(_xlfn.XLOOKUP(F162,'Shipment Detail'!N:N,'Shipment Detail'!BM:BM)=0,"",_xlfn.XLOOKUP(F162,'Shipment Detail'!N:N,'Shipment Detail'!BM:BM))</f>
        <v/>
      </c>
      <c r="R162" t="str">
        <f>IF(_xlfn.XLOOKUP(F162,'Shipment Detail'!N:N,'Shipment Detail'!AV:AV)&gt;60,10,"")</f>
        <v/>
      </c>
      <c r="T162" s="3">
        <f>TCD!C162</f>
        <v>10.469999999999999</v>
      </c>
    </row>
    <row r="163" spans="1:20" x14ac:dyDescent="0.2">
      <c r="A163" t="str">
        <f t="shared" si="8"/>
        <v>FEDEX FRANCE</v>
      </c>
      <c r="B163" s="5">
        <f t="shared" si="9"/>
        <v>46174</v>
      </c>
      <c r="F163" s="6">
        <f>TCD!A163</f>
        <v>872332205815</v>
      </c>
      <c r="H163" s="18" t="str">
        <f>TCD!F163</f>
        <v>E</v>
      </c>
      <c r="I163" t="str">
        <f>TCD!B163</f>
        <v>FR</v>
      </c>
      <c r="J163" t="str">
        <f>IF(COUNTIF(Zoning!B:B,I163)=0,"inconnu",_xlfn.XLOOKUP(I163,Zoning!B:B,Zoning!C:C))</f>
        <v>France</v>
      </c>
      <c r="K163">
        <f>_xlfn.XLOOKUP(F163,'Shipment Detail'!N:N,'Shipment Detail'!AB:AB)</f>
        <v>4</v>
      </c>
      <c r="L163">
        <f>TCD!E163</f>
        <v>24</v>
      </c>
      <c r="M163" t="str">
        <f>IF(J163="France","ST",_xlfn.XLOOKUP(F163,'Shipment Detail'!N:N,'Shipment Detail'!E:E,""))</f>
        <v>ST</v>
      </c>
      <c r="N163">
        <f t="shared" si="10"/>
        <v>0.2</v>
      </c>
      <c r="O163" t="str">
        <f>IF(_xlfn.XLOOKUP(F163,'Shipment Detail'!N:N,'Shipment Detail'!BM:BM)=0,"",_xlfn.XLOOKUP(F163,'Shipment Detail'!N:N,'Shipment Detail'!BM:BM))</f>
        <v/>
      </c>
      <c r="R163" t="str">
        <f>IF(_xlfn.XLOOKUP(F163,'Shipment Detail'!N:N,'Shipment Detail'!AV:AV)&gt;60,10,"")</f>
        <v/>
      </c>
      <c r="T163" s="3">
        <f>TCD!C163</f>
        <v>12.480000000000004</v>
      </c>
    </row>
    <row r="164" spans="1:20" x14ac:dyDescent="0.2">
      <c r="A164" t="str">
        <f t="shared" si="8"/>
        <v>FEDEX FRANCE</v>
      </c>
      <c r="B164" s="5">
        <f t="shared" si="9"/>
        <v>46174</v>
      </c>
      <c r="F164" s="6">
        <f>TCD!A164</f>
        <v>872332230264</v>
      </c>
      <c r="H164" s="18" t="str">
        <f>TCD!F164</f>
        <v>E</v>
      </c>
      <c r="I164" t="str">
        <f>TCD!B164</f>
        <v>FR</v>
      </c>
      <c r="J164" t="str">
        <f>IF(COUNTIF(Zoning!B:B,I164)=0,"inconnu",_xlfn.XLOOKUP(I164,Zoning!B:B,Zoning!C:C))</f>
        <v>France</v>
      </c>
      <c r="K164">
        <f>_xlfn.XLOOKUP(F164,'Shipment Detail'!N:N,'Shipment Detail'!AB:AB)</f>
        <v>3</v>
      </c>
      <c r="L164">
        <f>TCD!E164</f>
        <v>22</v>
      </c>
      <c r="M164" t="str">
        <f>IF(J164="France","ST",_xlfn.XLOOKUP(F164,'Shipment Detail'!N:N,'Shipment Detail'!E:E,""))</f>
        <v>ST</v>
      </c>
      <c r="N164">
        <f t="shared" si="10"/>
        <v>0.2</v>
      </c>
      <c r="O164" t="str">
        <f>IF(_xlfn.XLOOKUP(F164,'Shipment Detail'!N:N,'Shipment Detail'!BM:BM)=0,"",_xlfn.XLOOKUP(F164,'Shipment Detail'!N:N,'Shipment Detail'!BM:BM))</f>
        <v/>
      </c>
      <c r="R164" t="str">
        <f>IF(_xlfn.XLOOKUP(F164,'Shipment Detail'!N:N,'Shipment Detail'!AV:AV)&gt;60,10,"")</f>
        <v/>
      </c>
      <c r="T164" s="3">
        <f>TCD!C164</f>
        <v>11.809999999999995</v>
      </c>
    </row>
    <row r="165" spans="1:20" x14ac:dyDescent="0.2">
      <c r="A165" t="str">
        <f t="shared" si="8"/>
        <v>FEDEX FRANCE</v>
      </c>
      <c r="B165" s="5">
        <f t="shared" si="9"/>
        <v>46174</v>
      </c>
      <c r="F165" s="6">
        <f>TCD!A165</f>
        <v>872332276071</v>
      </c>
      <c r="H165" s="18" t="str">
        <f>TCD!F165</f>
        <v>E</v>
      </c>
      <c r="I165" t="str">
        <f>TCD!B165</f>
        <v>FR</v>
      </c>
      <c r="J165" t="str">
        <f>IF(COUNTIF(Zoning!B:B,I165)=0,"inconnu",_xlfn.XLOOKUP(I165,Zoning!B:B,Zoning!C:C))</f>
        <v>France</v>
      </c>
      <c r="K165">
        <f>_xlfn.XLOOKUP(F165,'Shipment Detail'!N:N,'Shipment Detail'!AB:AB)</f>
        <v>3</v>
      </c>
      <c r="L165">
        <f>TCD!E165</f>
        <v>27</v>
      </c>
      <c r="M165" t="str">
        <f>IF(J165="France","ST",_xlfn.XLOOKUP(F165,'Shipment Detail'!N:N,'Shipment Detail'!E:E,""))</f>
        <v>ST</v>
      </c>
      <c r="N165">
        <f t="shared" si="10"/>
        <v>0.2</v>
      </c>
      <c r="O165" t="str">
        <f>IF(_xlfn.XLOOKUP(F165,'Shipment Detail'!N:N,'Shipment Detail'!BM:BM)=0,"",_xlfn.XLOOKUP(F165,'Shipment Detail'!N:N,'Shipment Detail'!BM:BM))</f>
        <v/>
      </c>
      <c r="R165" t="str">
        <f>IF(_xlfn.XLOOKUP(F165,'Shipment Detail'!N:N,'Shipment Detail'!AV:AV)&gt;60,10,"")</f>
        <v/>
      </c>
      <c r="T165" s="3">
        <f>TCD!C165</f>
        <v>13.479999999999997</v>
      </c>
    </row>
    <row r="166" spans="1:20" x14ac:dyDescent="0.2">
      <c r="A166" t="str">
        <f t="shared" si="8"/>
        <v>FEDEX FRANCE</v>
      </c>
      <c r="B166" s="5">
        <f t="shared" si="9"/>
        <v>46174</v>
      </c>
      <c r="F166" s="6">
        <f>TCD!A166</f>
        <v>872332290925</v>
      </c>
      <c r="H166" s="18" t="str">
        <f>TCD!F166</f>
        <v>E</v>
      </c>
      <c r="I166" t="str">
        <f>TCD!B166</f>
        <v>FR</v>
      </c>
      <c r="J166" t="str">
        <f>IF(COUNTIF(Zoning!B:B,I166)=0,"inconnu",_xlfn.XLOOKUP(I166,Zoning!B:B,Zoning!C:C))</f>
        <v>France</v>
      </c>
      <c r="K166">
        <f>_xlfn.XLOOKUP(F166,'Shipment Detail'!N:N,'Shipment Detail'!AB:AB)</f>
        <v>2</v>
      </c>
      <c r="L166">
        <f>TCD!E166</f>
        <v>16</v>
      </c>
      <c r="M166" t="str">
        <f>IF(J166="France","ST",_xlfn.XLOOKUP(F166,'Shipment Detail'!N:N,'Shipment Detail'!E:E,""))</f>
        <v>ST</v>
      </c>
      <c r="N166">
        <f t="shared" si="10"/>
        <v>0.2</v>
      </c>
      <c r="O166" t="str">
        <f>IF(_xlfn.XLOOKUP(F166,'Shipment Detail'!N:N,'Shipment Detail'!BM:BM)=0,"",_xlfn.XLOOKUP(F166,'Shipment Detail'!N:N,'Shipment Detail'!BM:BM))</f>
        <v/>
      </c>
      <c r="R166" t="str">
        <f>IF(_xlfn.XLOOKUP(F166,'Shipment Detail'!N:N,'Shipment Detail'!AV:AV)&gt;60,10,"")</f>
        <v/>
      </c>
      <c r="T166" s="3">
        <f>TCD!C166</f>
        <v>9.8000000000000007</v>
      </c>
    </row>
    <row r="167" spans="1:20" x14ac:dyDescent="0.2">
      <c r="A167" t="str">
        <f t="shared" si="8"/>
        <v>FEDEX FRANCE</v>
      </c>
      <c r="B167" s="5">
        <f t="shared" si="9"/>
        <v>46174</v>
      </c>
      <c r="F167" s="6">
        <f>TCD!A167</f>
        <v>872332397911</v>
      </c>
      <c r="H167" s="18" t="str">
        <f>TCD!F167</f>
        <v>E</v>
      </c>
      <c r="I167" t="str">
        <f>TCD!B167</f>
        <v>FR</v>
      </c>
      <c r="J167" t="str">
        <f>IF(COUNTIF(Zoning!B:B,I167)=0,"inconnu",_xlfn.XLOOKUP(I167,Zoning!B:B,Zoning!C:C))</f>
        <v>France</v>
      </c>
      <c r="K167">
        <f>_xlfn.XLOOKUP(F167,'Shipment Detail'!N:N,'Shipment Detail'!AB:AB)</f>
        <v>3</v>
      </c>
      <c r="L167">
        <f>TCD!E167</f>
        <v>23.8</v>
      </c>
      <c r="M167" t="str">
        <f>IF(J167="France","ST",_xlfn.XLOOKUP(F167,'Shipment Detail'!N:N,'Shipment Detail'!E:E,""))</f>
        <v>ST</v>
      </c>
      <c r="N167">
        <f t="shared" si="10"/>
        <v>0.2</v>
      </c>
      <c r="O167" t="str">
        <f>IF(_xlfn.XLOOKUP(F167,'Shipment Detail'!N:N,'Shipment Detail'!BM:BM)=0,"",_xlfn.XLOOKUP(F167,'Shipment Detail'!N:N,'Shipment Detail'!BM:BM))</f>
        <v/>
      </c>
      <c r="R167">
        <f>IF(_xlfn.XLOOKUP(F167,'Shipment Detail'!N:N,'Shipment Detail'!AV:AV)&gt;60,10,"")</f>
        <v>10</v>
      </c>
      <c r="T167" s="3">
        <f>TCD!C167</f>
        <v>12.480000000000004</v>
      </c>
    </row>
    <row r="168" spans="1:20" x14ac:dyDescent="0.2">
      <c r="A168" t="str">
        <f t="shared" si="8"/>
        <v>FEDEX FRANCE</v>
      </c>
      <c r="B168" s="5">
        <f t="shared" si="9"/>
        <v>46174</v>
      </c>
      <c r="F168" s="6">
        <f>TCD!A168</f>
        <v>872332459074</v>
      </c>
      <c r="H168" s="18" t="str">
        <f>TCD!F168</f>
        <v>E</v>
      </c>
      <c r="I168" t="str">
        <f>TCD!B168</f>
        <v>FR</v>
      </c>
      <c r="J168" t="str">
        <f>IF(COUNTIF(Zoning!B:B,I168)=0,"inconnu",_xlfn.XLOOKUP(I168,Zoning!B:B,Zoning!C:C))</f>
        <v>France</v>
      </c>
      <c r="K168">
        <f>_xlfn.XLOOKUP(F168,'Shipment Detail'!N:N,'Shipment Detail'!AB:AB)</f>
        <v>1</v>
      </c>
      <c r="L168">
        <f>TCD!E168</f>
        <v>7.1999999999999993</v>
      </c>
      <c r="M168" t="str">
        <f>IF(J168="France","ST",_xlfn.XLOOKUP(F168,'Shipment Detail'!N:N,'Shipment Detail'!E:E,""))</f>
        <v>ST</v>
      </c>
      <c r="N168">
        <f t="shared" si="10"/>
        <v>0.2</v>
      </c>
      <c r="O168" t="str">
        <f>IF(_xlfn.XLOOKUP(F168,'Shipment Detail'!N:N,'Shipment Detail'!BM:BM)=0,"",_xlfn.XLOOKUP(F168,'Shipment Detail'!N:N,'Shipment Detail'!BM:BM))</f>
        <v/>
      </c>
      <c r="R168" t="str">
        <f>IF(_xlfn.XLOOKUP(F168,'Shipment Detail'!N:N,'Shipment Detail'!AV:AV)&gt;60,10,"")</f>
        <v/>
      </c>
      <c r="T168" s="3">
        <f>TCD!C168</f>
        <v>7.120000000000001</v>
      </c>
    </row>
    <row r="169" spans="1:20" x14ac:dyDescent="0.2">
      <c r="A169" t="str">
        <f t="shared" si="8"/>
        <v>FEDEX FRANCE</v>
      </c>
      <c r="B169" s="5">
        <f t="shared" si="9"/>
        <v>46174</v>
      </c>
      <c r="F169" s="6">
        <f>TCD!A169</f>
        <v>872332596781</v>
      </c>
      <c r="H169" s="18" t="str">
        <f>TCD!F169</f>
        <v>E</v>
      </c>
      <c r="I169" t="str">
        <f>TCD!B169</f>
        <v>FR</v>
      </c>
      <c r="J169" t="str">
        <f>IF(COUNTIF(Zoning!B:B,I169)=0,"inconnu",_xlfn.XLOOKUP(I169,Zoning!B:B,Zoning!C:C))</f>
        <v>France</v>
      </c>
      <c r="K169">
        <f>_xlfn.XLOOKUP(F169,'Shipment Detail'!N:N,'Shipment Detail'!AB:AB)</f>
        <v>1</v>
      </c>
      <c r="L169">
        <f>TCD!E169</f>
        <v>9</v>
      </c>
      <c r="M169" t="str">
        <f>IF(J169="France","ST",_xlfn.XLOOKUP(F169,'Shipment Detail'!N:N,'Shipment Detail'!E:E,""))</f>
        <v>ST</v>
      </c>
      <c r="N169">
        <f t="shared" si="10"/>
        <v>0.2</v>
      </c>
      <c r="O169" t="str">
        <f>IF(_xlfn.XLOOKUP(F169,'Shipment Detail'!N:N,'Shipment Detail'!BM:BM)=0,"",_xlfn.XLOOKUP(F169,'Shipment Detail'!N:N,'Shipment Detail'!BM:BM))</f>
        <v/>
      </c>
      <c r="R169" t="str">
        <f>IF(_xlfn.XLOOKUP(F169,'Shipment Detail'!N:N,'Shipment Detail'!AV:AV)&gt;60,10,"")</f>
        <v/>
      </c>
      <c r="T169" s="3">
        <f>TCD!C169</f>
        <v>7.4600000000000009</v>
      </c>
    </row>
    <row r="170" spans="1:20" x14ac:dyDescent="0.2">
      <c r="A170" t="str">
        <f t="shared" si="8"/>
        <v>FEDEX FRANCE</v>
      </c>
      <c r="B170" s="5">
        <f t="shared" si="9"/>
        <v>46174</v>
      </c>
      <c r="F170" s="6">
        <f>TCD!A170</f>
        <v>872332634764</v>
      </c>
      <c r="H170" s="18" t="str">
        <f>TCD!F170</f>
        <v>E</v>
      </c>
      <c r="I170" t="str">
        <f>TCD!B170</f>
        <v>FR</v>
      </c>
      <c r="J170" t="str">
        <f>IF(COUNTIF(Zoning!B:B,I170)=0,"inconnu",_xlfn.XLOOKUP(I170,Zoning!B:B,Zoning!C:C))</f>
        <v>France</v>
      </c>
      <c r="K170">
        <f>_xlfn.XLOOKUP(F170,'Shipment Detail'!N:N,'Shipment Detail'!AB:AB)</f>
        <v>2</v>
      </c>
      <c r="L170">
        <f>TCD!E170</f>
        <v>11</v>
      </c>
      <c r="M170" t="str">
        <f>IF(J170="France","ST",_xlfn.XLOOKUP(F170,'Shipment Detail'!N:N,'Shipment Detail'!E:E,""))</f>
        <v>ST</v>
      </c>
      <c r="N170">
        <f t="shared" si="10"/>
        <v>0.2</v>
      </c>
      <c r="O170" t="str">
        <f>IF(_xlfn.XLOOKUP(F170,'Shipment Detail'!N:N,'Shipment Detail'!BM:BM)=0,"",_xlfn.XLOOKUP(F170,'Shipment Detail'!N:N,'Shipment Detail'!BM:BM))</f>
        <v/>
      </c>
      <c r="R170" t="str">
        <f>IF(_xlfn.XLOOKUP(F170,'Shipment Detail'!N:N,'Shipment Detail'!AV:AV)&gt;60,10,"")</f>
        <v/>
      </c>
      <c r="T170" s="3">
        <f>TCD!C170</f>
        <v>8.129999999999999</v>
      </c>
    </row>
    <row r="171" spans="1:20" x14ac:dyDescent="0.2">
      <c r="A171" t="str">
        <f t="shared" si="8"/>
        <v>FEDEX FRANCE</v>
      </c>
      <c r="B171" s="5">
        <f t="shared" si="9"/>
        <v>46174</v>
      </c>
      <c r="F171" s="6">
        <f>TCD!A171</f>
        <v>872332664333</v>
      </c>
      <c r="H171" s="18" t="str">
        <f>TCD!F171</f>
        <v>E</v>
      </c>
      <c r="I171" t="str">
        <f>TCD!B171</f>
        <v>FR</v>
      </c>
      <c r="J171" t="str">
        <f>IF(COUNTIF(Zoning!B:B,I171)=0,"inconnu",_xlfn.XLOOKUP(I171,Zoning!B:B,Zoning!C:C))</f>
        <v>France</v>
      </c>
      <c r="K171">
        <f>_xlfn.XLOOKUP(F171,'Shipment Detail'!N:N,'Shipment Detail'!AB:AB)</f>
        <v>3</v>
      </c>
      <c r="L171">
        <f>TCD!E171</f>
        <v>21</v>
      </c>
      <c r="M171" t="str">
        <f>IF(J171="France","ST",_xlfn.XLOOKUP(F171,'Shipment Detail'!N:N,'Shipment Detail'!E:E,""))</f>
        <v>ST</v>
      </c>
      <c r="N171">
        <f t="shared" si="10"/>
        <v>0.2</v>
      </c>
      <c r="O171" t="str">
        <f>IF(_xlfn.XLOOKUP(F171,'Shipment Detail'!N:N,'Shipment Detail'!BM:BM)=0,"",_xlfn.XLOOKUP(F171,'Shipment Detail'!N:N,'Shipment Detail'!BM:BM))</f>
        <v/>
      </c>
      <c r="R171" t="str">
        <f>IF(_xlfn.XLOOKUP(F171,'Shipment Detail'!N:N,'Shipment Detail'!AV:AV)&gt;60,10,"")</f>
        <v/>
      </c>
      <c r="T171" s="3">
        <f>TCD!C171</f>
        <v>11.469999999999999</v>
      </c>
    </row>
    <row r="172" spans="1:20" x14ac:dyDescent="0.2">
      <c r="A172" t="str">
        <f t="shared" si="8"/>
        <v>FEDEX FRANCE</v>
      </c>
      <c r="B172" s="5">
        <f t="shared" si="9"/>
        <v>46174</v>
      </c>
      <c r="F172" s="6">
        <f>TCD!A172</f>
        <v>872332955245</v>
      </c>
      <c r="H172" s="18" t="str">
        <f>TCD!F172</f>
        <v>E</v>
      </c>
      <c r="I172" t="str">
        <f>TCD!B172</f>
        <v>FR</v>
      </c>
      <c r="J172" t="str">
        <f>IF(COUNTIF(Zoning!B:B,I172)=0,"inconnu",_xlfn.XLOOKUP(I172,Zoning!B:B,Zoning!C:C))</f>
        <v>France</v>
      </c>
      <c r="K172">
        <f>_xlfn.XLOOKUP(F172,'Shipment Detail'!N:N,'Shipment Detail'!AB:AB)</f>
        <v>3</v>
      </c>
      <c r="L172">
        <f>TCD!E172</f>
        <v>27</v>
      </c>
      <c r="M172" t="str">
        <f>IF(J172="France","ST",_xlfn.XLOOKUP(F172,'Shipment Detail'!N:N,'Shipment Detail'!E:E,""))</f>
        <v>ST</v>
      </c>
      <c r="N172">
        <f t="shared" si="10"/>
        <v>0.2</v>
      </c>
      <c r="O172" t="str">
        <f>IF(_xlfn.XLOOKUP(F172,'Shipment Detail'!N:N,'Shipment Detail'!BM:BM)=0,"",_xlfn.XLOOKUP(F172,'Shipment Detail'!N:N,'Shipment Detail'!BM:BM))</f>
        <v/>
      </c>
      <c r="R172" t="str">
        <f>IF(_xlfn.XLOOKUP(F172,'Shipment Detail'!N:N,'Shipment Detail'!AV:AV)&gt;60,10,"")</f>
        <v/>
      </c>
      <c r="T172" s="3">
        <f>TCD!C172</f>
        <v>13.479999999999997</v>
      </c>
    </row>
    <row r="173" spans="1:20" x14ac:dyDescent="0.2">
      <c r="A173" t="str">
        <f t="shared" si="8"/>
        <v>FEDEX FRANCE</v>
      </c>
      <c r="B173" s="5">
        <f t="shared" si="9"/>
        <v>46174</v>
      </c>
      <c r="F173" s="6">
        <f>TCD!A173</f>
        <v>872332983109</v>
      </c>
      <c r="H173" s="18" t="str">
        <f>TCD!F173</f>
        <v>E</v>
      </c>
      <c r="I173" t="str">
        <f>TCD!B173</f>
        <v>FR</v>
      </c>
      <c r="J173" t="str">
        <f>IF(COUNTIF(Zoning!B:B,I173)=0,"inconnu",_xlfn.XLOOKUP(I173,Zoning!B:B,Zoning!C:C))</f>
        <v>France</v>
      </c>
      <c r="K173">
        <f>_xlfn.XLOOKUP(F173,'Shipment Detail'!N:N,'Shipment Detail'!AB:AB)</f>
        <v>1</v>
      </c>
      <c r="L173">
        <f>TCD!E173</f>
        <v>5</v>
      </c>
      <c r="M173" t="str">
        <f>IF(J173="France","ST",_xlfn.XLOOKUP(F173,'Shipment Detail'!N:N,'Shipment Detail'!E:E,""))</f>
        <v>ST</v>
      </c>
      <c r="N173">
        <f t="shared" si="10"/>
        <v>0.2</v>
      </c>
      <c r="O173" t="str">
        <f>IF(_xlfn.XLOOKUP(F173,'Shipment Detail'!N:N,'Shipment Detail'!BM:BM)=0,"",_xlfn.XLOOKUP(F173,'Shipment Detail'!N:N,'Shipment Detail'!BM:BM))</f>
        <v/>
      </c>
      <c r="R173" t="str">
        <f>IF(_xlfn.XLOOKUP(F173,'Shipment Detail'!N:N,'Shipment Detail'!AV:AV)&gt;60,10,"")</f>
        <v/>
      </c>
      <c r="T173" s="3">
        <f>TCD!C173</f>
        <v>6.120000000000001</v>
      </c>
    </row>
    <row r="174" spans="1:20" x14ac:dyDescent="0.2">
      <c r="A174" t="str">
        <f t="shared" si="8"/>
        <v>FEDEX FRANCE</v>
      </c>
      <c r="B174" s="5">
        <f t="shared" si="9"/>
        <v>46174</v>
      </c>
      <c r="F174" s="6">
        <f>TCD!A174</f>
        <v>872333016846</v>
      </c>
      <c r="H174" s="18" t="str">
        <f>TCD!F174</f>
        <v>E</v>
      </c>
      <c r="I174" t="str">
        <f>TCD!B174</f>
        <v>FR</v>
      </c>
      <c r="J174" t="str">
        <f>IF(COUNTIF(Zoning!B:B,I174)=0,"inconnu",_xlfn.XLOOKUP(I174,Zoning!B:B,Zoning!C:C))</f>
        <v>France</v>
      </c>
      <c r="K174">
        <f>_xlfn.XLOOKUP(F174,'Shipment Detail'!N:N,'Shipment Detail'!AB:AB)</f>
        <v>1</v>
      </c>
      <c r="L174">
        <f>TCD!E174</f>
        <v>7</v>
      </c>
      <c r="M174" t="str">
        <f>IF(J174="France","ST",_xlfn.XLOOKUP(F174,'Shipment Detail'!N:N,'Shipment Detail'!E:E,""))</f>
        <v>ST</v>
      </c>
      <c r="N174">
        <f t="shared" si="10"/>
        <v>0.2</v>
      </c>
      <c r="O174" t="str">
        <f>IF(_xlfn.XLOOKUP(F174,'Shipment Detail'!N:N,'Shipment Detail'!BM:BM)=0,"",_xlfn.XLOOKUP(F174,'Shipment Detail'!N:N,'Shipment Detail'!BM:BM))</f>
        <v/>
      </c>
      <c r="R174" t="str">
        <f>IF(_xlfn.XLOOKUP(F174,'Shipment Detail'!N:N,'Shipment Detail'!AV:AV)&gt;60,10,"")</f>
        <v/>
      </c>
      <c r="T174" s="3">
        <f>TCD!C174</f>
        <v>6.7899999999999991</v>
      </c>
    </row>
    <row r="175" spans="1:20" x14ac:dyDescent="0.2">
      <c r="A175" t="str">
        <f t="shared" si="8"/>
        <v>FEDEX FRANCE</v>
      </c>
      <c r="B175" s="5">
        <f t="shared" si="9"/>
        <v>46174</v>
      </c>
      <c r="F175" s="6">
        <f>TCD!A175</f>
        <v>872333052270</v>
      </c>
      <c r="H175" s="18" t="str">
        <f>TCD!F175</f>
        <v>E</v>
      </c>
      <c r="I175" t="str">
        <f>TCD!B175</f>
        <v>FR</v>
      </c>
      <c r="J175" t="str">
        <f>IF(COUNTIF(Zoning!B:B,I175)=0,"inconnu",_xlfn.XLOOKUP(I175,Zoning!B:B,Zoning!C:C))</f>
        <v>France</v>
      </c>
      <c r="K175">
        <f>_xlfn.XLOOKUP(F175,'Shipment Detail'!N:N,'Shipment Detail'!AB:AB)</f>
        <v>2</v>
      </c>
      <c r="L175">
        <f>TCD!E175</f>
        <v>15</v>
      </c>
      <c r="M175" t="str">
        <f>IF(J175="France","ST",_xlfn.XLOOKUP(F175,'Shipment Detail'!N:N,'Shipment Detail'!E:E,""))</f>
        <v>ST</v>
      </c>
      <c r="N175">
        <f t="shared" si="10"/>
        <v>0.2</v>
      </c>
      <c r="O175" t="str">
        <f>IF(_xlfn.XLOOKUP(F175,'Shipment Detail'!N:N,'Shipment Detail'!BM:BM)=0,"",_xlfn.XLOOKUP(F175,'Shipment Detail'!N:N,'Shipment Detail'!BM:BM))</f>
        <v/>
      </c>
      <c r="R175" t="str">
        <f>IF(_xlfn.XLOOKUP(F175,'Shipment Detail'!N:N,'Shipment Detail'!AV:AV)&gt;60,10,"")</f>
        <v/>
      </c>
      <c r="T175" s="3">
        <f>TCD!C175</f>
        <v>9.4600000000000009</v>
      </c>
    </row>
    <row r="176" spans="1:20" x14ac:dyDescent="0.2">
      <c r="A176" t="str">
        <f t="shared" si="8"/>
        <v>FEDEX FRANCE</v>
      </c>
      <c r="B176" s="5">
        <f t="shared" si="9"/>
        <v>46174</v>
      </c>
      <c r="F176" s="6">
        <f>TCD!A176</f>
        <v>872333157779</v>
      </c>
      <c r="H176" s="18" t="str">
        <f>TCD!F176</f>
        <v>E</v>
      </c>
      <c r="I176" t="str">
        <f>TCD!B176</f>
        <v>FR</v>
      </c>
      <c r="J176" t="str">
        <f>IF(COUNTIF(Zoning!B:B,I176)=0,"inconnu",_xlfn.XLOOKUP(I176,Zoning!B:B,Zoning!C:C))</f>
        <v>France</v>
      </c>
      <c r="K176">
        <f>_xlfn.XLOOKUP(F176,'Shipment Detail'!N:N,'Shipment Detail'!AB:AB)</f>
        <v>2</v>
      </c>
      <c r="L176">
        <f>TCD!E176</f>
        <v>10</v>
      </c>
      <c r="M176" t="str">
        <f>IF(J176="France","ST",_xlfn.XLOOKUP(F176,'Shipment Detail'!N:N,'Shipment Detail'!E:E,""))</f>
        <v>ST</v>
      </c>
      <c r="N176">
        <f t="shared" si="10"/>
        <v>0.2</v>
      </c>
      <c r="O176" t="str">
        <f>IF(_xlfn.XLOOKUP(F176,'Shipment Detail'!N:N,'Shipment Detail'!BM:BM)=0,"",_xlfn.XLOOKUP(F176,'Shipment Detail'!N:N,'Shipment Detail'!BM:BM))</f>
        <v/>
      </c>
      <c r="R176" t="str">
        <f>IF(_xlfn.XLOOKUP(F176,'Shipment Detail'!N:N,'Shipment Detail'!AV:AV)&gt;60,10,"")</f>
        <v/>
      </c>
      <c r="T176" s="3">
        <f>TCD!C176</f>
        <v>7.7900000000000027</v>
      </c>
    </row>
    <row r="177" spans="1:20" x14ac:dyDescent="0.2">
      <c r="A177" t="str">
        <f t="shared" si="8"/>
        <v>FEDEX FRANCE</v>
      </c>
      <c r="B177" s="5">
        <f t="shared" si="9"/>
        <v>46174</v>
      </c>
      <c r="F177" s="6">
        <f>TCD!A177</f>
        <v>872333239062</v>
      </c>
      <c r="H177" s="18" t="str">
        <f>TCD!F177</f>
        <v>E</v>
      </c>
      <c r="I177" t="str">
        <f>TCD!B177</f>
        <v>FR</v>
      </c>
      <c r="J177" t="str">
        <f>IF(COUNTIF(Zoning!B:B,I177)=0,"inconnu",_xlfn.XLOOKUP(I177,Zoning!B:B,Zoning!C:C))</f>
        <v>France</v>
      </c>
      <c r="K177">
        <f>_xlfn.XLOOKUP(F177,'Shipment Detail'!N:N,'Shipment Detail'!AB:AB)</f>
        <v>2</v>
      </c>
      <c r="L177">
        <f>TCD!E177</f>
        <v>16.200000000000003</v>
      </c>
      <c r="M177" t="str">
        <f>IF(J177="France","ST",_xlfn.XLOOKUP(F177,'Shipment Detail'!N:N,'Shipment Detail'!E:E,""))</f>
        <v>ST</v>
      </c>
      <c r="N177">
        <f t="shared" si="10"/>
        <v>0.2</v>
      </c>
      <c r="O177" t="str">
        <f>IF(_xlfn.XLOOKUP(F177,'Shipment Detail'!N:N,'Shipment Detail'!BM:BM)=0,"",_xlfn.XLOOKUP(F177,'Shipment Detail'!N:N,'Shipment Detail'!BM:BM))</f>
        <v/>
      </c>
      <c r="R177" t="str">
        <f>IF(_xlfn.XLOOKUP(F177,'Shipment Detail'!N:N,'Shipment Detail'!AV:AV)&gt;60,10,"")</f>
        <v/>
      </c>
      <c r="T177" s="3">
        <f>TCD!C177</f>
        <v>10.129999999999995</v>
      </c>
    </row>
    <row r="178" spans="1:20" x14ac:dyDescent="0.2">
      <c r="A178" t="str">
        <f t="shared" si="8"/>
        <v>FEDEX FRANCE</v>
      </c>
      <c r="B178" s="5">
        <f t="shared" si="9"/>
        <v>46174</v>
      </c>
      <c r="F178" s="6">
        <f>TCD!A178</f>
        <v>872333265107</v>
      </c>
      <c r="H178" s="18" t="str">
        <f>TCD!F178</f>
        <v>E</v>
      </c>
      <c r="I178" t="str">
        <f>TCD!B178</f>
        <v>FR</v>
      </c>
      <c r="J178" t="str">
        <f>IF(COUNTIF(Zoning!B:B,I178)=0,"inconnu",_xlfn.XLOOKUP(I178,Zoning!B:B,Zoning!C:C))</f>
        <v>France</v>
      </c>
      <c r="K178">
        <f>_xlfn.XLOOKUP(F178,'Shipment Detail'!N:N,'Shipment Detail'!AB:AB)</f>
        <v>2</v>
      </c>
      <c r="L178">
        <f>TCD!E178</f>
        <v>16.200000000000003</v>
      </c>
      <c r="M178" t="str">
        <f>IF(J178="France","ST",_xlfn.XLOOKUP(F178,'Shipment Detail'!N:N,'Shipment Detail'!E:E,""))</f>
        <v>ST</v>
      </c>
      <c r="N178">
        <f t="shared" si="10"/>
        <v>0.2</v>
      </c>
      <c r="O178" t="str">
        <f>IF(_xlfn.XLOOKUP(F178,'Shipment Detail'!N:N,'Shipment Detail'!BM:BM)=0,"",_xlfn.XLOOKUP(F178,'Shipment Detail'!N:N,'Shipment Detail'!BM:BM))</f>
        <v/>
      </c>
      <c r="R178" t="str">
        <f>IF(_xlfn.XLOOKUP(F178,'Shipment Detail'!N:N,'Shipment Detail'!AV:AV)&gt;60,10,"")</f>
        <v/>
      </c>
      <c r="T178" s="3">
        <f>TCD!C178</f>
        <v>10.129999999999995</v>
      </c>
    </row>
    <row r="179" spans="1:20" x14ac:dyDescent="0.2">
      <c r="A179" t="str">
        <f t="shared" si="8"/>
        <v>FEDEX FRANCE</v>
      </c>
      <c r="B179" s="5">
        <f t="shared" si="9"/>
        <v>46174</v>
      </c>
      <c r="F179" s="6">
        <f>TCD!A179</f>
        <v>872333287693</v>
      </c>
      <c r="H179" s="18" t="str">
        <f>TCD!F179</f>
        <v>E</v>
      </c>
      <c r="I179" t="str">
        <f>TCD!B179</f>
        <v>FR</v>
      </c>
      <c r="J179" t="str">
        <f>IF(COUNTIF(Zoning!B:B,I179)=0,"inconnu",_xlfn.XLOOKUP(I179,Zoning!B:B,Zoning!C:C))</f>
        <v>France</v>
      </c>
      <c r="K179">
        <f>_xlfn.XLOOKUP(F179,'Shipment Detail'!N:N,'Shipment Detail'!AB:AB)</f>
        <v>3</v>
      </c>
      <c r="L179">
        <f>TCD!E179</f>
        <v>12.799999999999999</v>
      </c>
      <c r="M179" t="str">
        <f>IF(J179="France","ST",_xlfn.XLOOKUP(F179,'Shipment Detail'!N:N,'Shipment Detail'!E:E,""))</f>
        <v>ST</v>
      </c>
      <c r="N179">
        <f t="shared" si="10"/>
        <v>0.2</v>
      </c>
      <c r="O179" t="str">
        <f>IF(_xlfn.XLOOKUP(F179,'Shipment Detail'!N:N,'Shipment Detail'!BM:BM)=0,"",_xlfn.XLOOKUP(F179,'Shipment Detail'!N:N,'Shipment Detail'!BM:BM))</f>
        <v/>
      </c>
      <c r="R179" t="str">
        <f>IF(_xlfn.XLOOKUP(F179,'Shipment Detail'!N:N,'Shipment Detail'!AV:AV)&gt;60,10,"")</f>
        <v/>
      </c>
      <c r="T179" s="3">
        <f>TCD!C179</f>
        <v>8.7999999999999972</v>
      </c>
    </row>
    <row r="180" spans="1:20" x14ac:dyDescent="0.2">
      <c r="A180" t="str">
        <f t="shared" si="8"/>
        <v>FEDEX FRANCE</v>
      </c>
      <c r="B180" s="5">
        <f t="shared" si="9"/>
        <v>46174</v>
      </c>
      <c r="F180" s="6">
        <f>TCD!A180</f>
        <v>872333303189</v>
      </c>
      <c r="H180" s="18" t="str">
        <f>TCD!F180</f>
        <v>E</v>
      </c>
      <c r="I180" t="str">
        <f>TCD!B180</f>
        <v>FR</v>
      </c>
      <c r="J180" t="str">
        <f>IF(COUNTIF(Zoning!B:B,I180)=0,"inconnu",_xlfn.XLOOKUP(I180,Zoning!B:B,Zoning!C:C))</f>
        <v>France</v>
      </c>
      <c r="K180">
        <f>_xlfn.XLOOKUP(F180,'Shipment Detail'!N:N,'Shipment Detail'!AB:AB)</f>
        <v>3</v>
      </c>
      <c r="L180">
        <f>TCD!E180</f>
        <v>28</v>
      </c>
      <c r="M180" t="str">
        <f>IF(J180="France","ST",_xlfn.XLOOKUP(F180,'Shipment Detail'!N:N,'Shipment Detail'!E:E,""))</f>
        <v>ST</v>
      </c>
      <c r="N180">
        <f t="shared" si="10"/>
        <v>0.2</v>
      </c>
      <c r="O180" t="str">
        <f>IF(_xlfn.XLOOKUP(F180,'Shipment Detail'!N:N,'Shipment Detail'!BM:BM)=0,"",_xlfn.XLOOKUP(F180,'Shipment Detail'!N:N,'Shipment Detail'!BM:BM))</f>
        <v/>
      </c>
      <c r="R180" t="str">
        <f>IF(_xlfn.XLOOKUP(F180,'Shipment Detail'!N:N,'Shipment Detail'!AV:AV)&gt;60,10,"")</f>
        <v/>
      </c>
      <c r="T180" s="3">
        <f>TCD!C180</f>
        <v>13.809999999999995</v>
      </c>
    </row>
    <row r="181" spans="1:20" x14ac:dyDescent="0.2">
      <c r="A181" t="str">
        <f t="shared" si="8"/>
        <v>FEDEX FRANCE</v>
      </c>
      <c r="B181" s="5">
        <f t="shared" si="9"/>
        <v>46174</v>
      </c>
      <c r="F181" s="6">
        <f>TCD!A181</f>
        <v>872333430461</v>
      </c>
      <c r="H181" s="18" t="str">
        <f>TCD!F181</f>
        <v>E</v>
      </c>
      <c r="I181" t="str">
        <f>TCD!B181</f>
        <v>FR</v>
      </c>
      <c r="J181" t="str">
        <f>IF(COUNTIF(Zoning!B:B,I181)=0,"inconnu",_xlfn.XLOOKUP(I181,Zoning!B:B,Zoning!C:C))</f>
        <v>France</v>
      </c>
      <c r="K181">
        <f>_xlfn.XLOOKUP(F181,'Shipment Detail'!N:N,'Shipment Detail'!AB:AB)</f>
        <v>19</v>
      </c>
      <c r="L181">
        <f>TCD!E181</f>
        <v>143</v>
      </c>
      <c r="M181" t="str">
        <f>IF(J181="France","ST",_xlfn.XLOOKUP(F181,'Shipment Detail'!N:N,'Shipment Detail'!E:E,""))</f>
        <v>ST</v>
      </c>
      <c r="N181">
        <f t="shared" si="10"/>
        <v>0.2</v>
      </c>
      <c r="O181" t="str">
        <f>IF(_xlfn.XLOOKUP(F181,'Shipment Detail'!N:N,'Shipment Detail'!BM:BM)=0,"",_xlfn.XLOOKUP(F181,'Shipment Detail'!N:N,'Shipment Detail'!BM:BM))</f>
        <v/>
      </c>
      <c r="R181" t="str">
        <f>IF(_xlfn.XLOOKUP(F181,'Shipment Detail'!N:N,'Shipment Detail'!AV:AV)&gt;60,10,"")</f>
        <v/>
      </c>
      <c r="T181" s="3">
        <f>TCD!C181</f>
        <v>58.510000000000019</v>
      </c>
    </row>
    <row r="182" spans="1:20" x14ac:dyDescent="0.2">
      <c r="A182" t="str">
        <f t="shared" si="8"/>
        <v>FEDEX FRANCE</v>
      </c>
      <c r="B182" s="5">
        <f t="shared" si="9"/>
        <v>46174</v>
      </c>
      <c r="F182" s="6">
        <f>TCD!A182</f>
        <v>872333898105</v>
      </c>
      <c r="H182" s="18" t="str">
        <f>TCD!F182</f>
        <v>E</v>
      </c>
      <c r="I182" t="str">
        <f>TCD!B182</f>
        <v>FR</v>
      </c>
      <c r="J182" t="str">
        <f>IF(COUNTIF(Zoning!B:B,I182)=0,"inconnu",_xlfn.XLOOKUP(I182,Zoning!B:B,Zoning!C:C))</f>
        <v>France</v>
      </c>
      <c r="K182">
        <f>_xlfn.XLOOKUP(F182,'Shipment Detail'!N:N,'Shipment Detail'!AB:AB)</f>
        <v>4</v>
      </c>
      <c r="L182">
        <f>TCD!E182</f>
        <v>28.400000000000002</v>
      </c>
      <c r="M182" t="str">
        <f>IF(J182="France","ST",_xlfn.XLOOKUP(F182,'Shipment Detail'!N:N,'Shipment Detail'!E:E,""))</f>
        <v>ST</v>
      </c>
      <c r="N182">
        <f t="shared" si="10"/>
        <v>0.2</v>
      </c>
      <c r="O182" t="str">
        <f>IF(_xlfn.XLOOKUP(F182,'Shipment Detail'!N:N,'Shipment Detail'!BM:BM)=0,"",_xlfn.XLOOKUP(F182,'Shipment Detail'!N:N,'Shipment Detail'!BM:BM))</f>
        <v/>
      </c>
      <c r="R182" t="str">
        <f>IF(_xlfn.XLOOKUP(F182,'Shipment Detail'!N:N,'Shipment Detail'!AV:AV)&gt;60,10,"")</f>
        <v/>
      </c>
      <c r="T182" s="3">
        <f>TCD!C182</f>
        <v>14.150000000000006</v>
      </c>
    </row>
    <row r="183" spans="1:20" x14ac:dyDescent="0.2">
      <c r="A183" t="str">
        <f t="shared" si="8"/>
        <v>FEDEX FRANCE</v>
      </c>
      <c r="B183" s="5">
        <f t="shared" si="9"/>
        <v>46174</v>
      </c>
      <c r="F183" s="6">
        <f>TCD!A183</f>
        <v>872333994661</v>
      </c>
      <c r="H183" s="18" t="str">
        <f>TCD!F183</f>
        <v>E</v>
      </c>
      <c r="I183" t="str">
        <f>TCD!B183</f>
        <v>FR</v>
      </c>
      <c r="J183" t="str">
        <f>IF(COUNTIF(Zoning!B:B,I183)=0,"inconnu",_xlfn.XLOOKUP(I183,Zoning!B:B,Zoning!C:C))</f>
        <v>France</v>
      </c>
      <c r="K183">
        <f>_xlfn.XLOOKUP(F183,'Shipment Detail'!N:N,'Shipment Detail'!AB:AB)</f>
        <v>2</v>
      </c>
      <c r="L183">
        <f>TCD!E183</f>
        <v>16.200000000000003</v>
      </c>
      <c r="M183" t="str">
        <f>IF(J183="France","ST",_xlfn.XLOOKUP(F183,'Shipment Detail'!N:N,'Shipment Detail'!E:E,""))</f>
        <v>ST</v>
      </c>
      <c r="N183">
        <f t="shared" si="10"/>
        <v>0.2</v>
      </c>
      <c r="O183" t="str">
        <f>IF(_xlfn.XLOOKUP(F183,'Shipment Detail'!N:N,'Shipment Detail'!BM:BM)=0,"",_xlfn.XLOOKUP(F183,'Shipment Detail'!N:N,'Shipment Detail'!BM:BM))</f>
        <v/>
      </c>
      <c r="R183" t="str">
        <f>IF(_xlfn.XLOOKUP(F183,'Shipment Detail'!N:N,'Shipment Detail'!AV:AV)&gt;60,10,"")</f>
        <v/>
      </c>
      <c r="T183" s="3">
        <f>TCD!C183</f>
        <v>10.129999999999995</v>
      </c>
    </row>
    <row r="184" spans="1:20" x14ac:dyDescent="0.2">
      <c r="A184" t="str">
        <f t="shared" si="8"/>
        <v>FEDEX FRANCE</v>
      </c>
      <c r="B184" s="5">
        <f t="shared" si="9"/>
        <v>46174</v>
      </c>
      <c r="F184" s="6">
        <f>TCD!A184</f>
        <v>872334161377</v>
      </c>
      <c r="H184" s="18" t="str">
        <f>TCD!F184</f>
        <v>E</v>
      </c>
      <c r="I184" t="str">
        <f>TCD!B184</f>
        <v>FR</v>
      </c>
      <c r="J184" t="str">
        <f>IF(COUNTIF(Zoning!B:B,I184)=0,"inconnu",_xlfn.XLOOKUP(I184,Zoning!B:B,Zoning!C:C))</f>
        <v>France</v>
      </c>
      <c r="K184">
        <f>_xlfn.XLOOKUP(F184,'Shipment Detail'!N:N,'Shipment Detail'!AB:AB)</f>
        <v>2</v>
      </c>
      <c r="L184">
        <f>TCD!E184</f>
        <v>8.6</v>
      </c>
      <c r="M184" t="str">
        <f>IF(J184="France","ST",_xlfn.XLOOKUP(F184,'Shipment Detail'!N:N,'Shipment Detail'!E:E,""))</f>
        <v>ST</v>
      </c>
      <c r="N184">
        <f t="shared" si="10"/>
        <v>0.2</v>
      </c>
      <c r="O184" t="str">
        <f>IF(_xlfn.XLOOKUP(F184,'Shipment Detail'!N:N,'Shipment Detail'!BM:BM)=0,"",_xlfn.XLOOKUP(F184,'Shipment Detail'!N:N,'Shipment Detail'!BM:BM))</f>
        <v/>
      </c>
      <c r="R184" t="str">
        <f>IF(_xlfn.XLOOKUP(F184,'Shipment Detail'!N:N,'Shipment Detail'!AV:AV)&gt;60,10,"")</f>
        <v/>
      </c>
      <c r="T184" s="3">
        <f>TCD!C184</f>
        <v>7.4600000000000009</v>
      </c>
    </row>
    <row r="185" spans="1:20" x14ac:dyDescent="0.2">
      <c r="A185" t="str">
        <f t="shared" si="8"/>
        <v>FEDEX FRANCE</v>
      </c>
      <c r="B185" s="5">
        <f t="shared" si="9"/>
        <v>46174</v>
      </c>
      <c r="F185" s="6">
        <f>TCD!A185</f>
        <v>872334187220</v>
      </c>
      <c r="H185" s="18" t="str">
        <f>TCD!F185</f>
        <v>E</v>
      </c>
      <c r="I185" t="str">
        <f>TCD!B185</f>
        <v>FR</v>
      </c>
      <c r="J185" t="str">
        <f>IF(COUNTIF(Zoning!B:B,I185)=0,"inconnu",_xlfn.XLOOKUP(I185,Zoning!B:B,Zoning!C:C))</f>
        <v>France</v>
      </c>
      <c r="K185">
        <f>_xlfn.XLOOKUP(F185,'Shipment Detail'!N:N,'Shipment Detail'!AB:AB)</f>
        <v>2</v>
      </c>
      <c r="L185">
        <f>TCD!E185</f>
        <v>13</v>
      </c>
      <c r="M185" t="str">
        <f>IF(J185="France","ST",_xlfn.XLOOKUP(F185,'Shipment Detail'!N:N,'Shipment Detail'!E:E,""))</f>
        <v>ST</v>
      </c>
      <c r="N185">
        <f t="shared" si="10"/>
        <v>0.2</v>
      </c>
      <c r="O185" t="str">
        <f>IF(_xlfn.XLOOKUP(F185,'Shipment Detail'!N:N,'Shipment Detail'!BM:BM)=0,"",_xlfn.XLOOKUP(F185,'Shipment Detail'!N:N,'Shipment Detail'!BM:BM))</f>
        <v/>
      </c>
      <c r="R185" t="str">
        <f>IF(_xlfn.XLOOKUP(F185,'Shipment Detail'!N:N,'Shipment Detail'!AV:AV)&gt;60,10,"")</f>
        <v/>
      </c>
      <c r="T185" s="3">
        <f>TCD!C185</f>
        <v>8.7999999999999972</v>
      </c>
    </row>
    <row r="186" spans="1:20" x14ac:dyDescent="0.2">
      <c r="A186" t="str">
        <f t="shared" si="8"/>
        <v>FEDEX FRANCE</v>
      </c>
      <c r="B186" s="5">
        <f t="shared" si="9"/>
        <v>46174</v>
      </c>
      <c r="F186" s="6">
        <f>TCD!A186</f>
        <v>872334588477</v>
      </c>
      <c r="H186" s="18" t="str">
        <f>TCD!F186</f>
        <v>E</v>
      </c>
      <c r="I186" t="str">
        <f>TCD!B186</f>
        <v>FR</v>
      </c>
      <c r="J186" t="str">
        <f>IF(COUNTIF(Zoning!B:B,I186)=0,"inconnu",_xlfn.XLOOKUP(I186,Zoning!B:B,Zoning!C:C))</f>
        <v>France</v>
      </c>
      <c r="K186">
        <f>_xlfn.XLOOKUP(F186,'Shipment Detail'!N:N,'Shipment Detail'!AB:AB)</f>
        <v>2</v>
      </c>
      <c r="L186">
        <f>TCD!E186</f>
        <v>15</v>
      </c>
      <c r="M186" t="str">
        <f>IF(J186="France","ST",_xlfn.XLOOKUP(F186,'Shipment Detail'!N:N,'Shipment Detail'!E:E,""))</f>
        <v>ST</v>
      </c>
      <c r="N186">
        <f t="shared" si="10"/>
        <v>0.2</v>
      </c>
      <c r="O186" t="str">
        <f>IF(_xlfn.XLOOKUP(F186,'Shipment Detail'!N:N,'Shipment Detail'!BM:BM)=0,"",_xlfn.XLOOKUP(F186,'Shipment Detail'!N:N,'Shipment Detail'!BM:BM))</f>
        <v/>
      </c>
      <c r="R186" t="str">
        <f>IF(_xlfn.XLOOKUP(F186,'Shipment Detail'!N:N,'Shipment Detail'!AV:AV)&gt;60,10,"")</f>
        <v/>
      </c>
      <c r="T186" s="3">
        <f>TCD!C186</f>
        <v>9.4600000000000009</v>
      </c>
    </row>
    <row r="187" spans="1:20" x14ac:dyDescent="0.2">
      <c r="A187" t="str">
        <f t="shared" si="8"/>
        <v>FEDEX FRANCE</v>
      </c>
      <c r="B187" s="5">
        <f t="shared" si="9"/>
        <v>46174</v>
      </c>
      <c r="F187" s="6">
        <f>TCD!A187</f>
        <v>872334680917</v>
      </c>
      <c r="H187" s="18" t="str">
        <f>TCD!F187</f>
        <v>E</v>
      </c>
      <c r="I187" t="str">
        <f>TCD!B187</f>
        <v>FR</v>
      </c>
      <c r="J187" t="str">
        <f>IF(COUNTIF(Zoning!B:B,I187)=0,"inconnu",_xlfn.XLOOKUP(I187,Zoning!B:B,Zoning!C:C))</f>
        <v>France</v>
      </c>
      <c r="K187">
        <f>_xlfn.XLOOKUP(F187,'Shipment Detail'!N:N,'Shipment Detail'!AB:AB)</f>
        <v>6</v>
      </c>
      <c r="L187">
        <f>TCD!E187</f>
        <v>37.4</v>
      </c>
      <c r="M187" t="str">
        <f>IF(J187="France","ST",_xlfn.XLOOKUP(F187,'Shipment Detail'!N:N,'Shipment Detail'!E:E,""))</f>
        <v>ST</v>
      </c>
      <c r="N187">
        <f t="shared" si="10"/>
        <v>0.2</v>
      </c>
      <c r="O187" t="str">
        <f>IF(_xlfn.XLOOKUP(F187,'Shipment Detail'!N:N,'Shipment Detail'!BM:BM)=0,"",_xlfn.XLOOKUP(F187,'Shipment Detail'!N:N,'Shipment Detail'!BM:BM))</f>
        <v/>
      </c>
      <c r="R187" t="str">
        <f>IF(_xlfn.XLOOKUP(F187,'Shipment Detail'!N:N,'Shipment Detail'!AV:AV)&gt;60,10,"")</f>
        <v/>
      </c>
      <c r="T187" s="3">
        <f>TCD!C187</f>
        <v>17.159999999999997</v>
      </c>
    </row>
    <row r="188" spans="1:20" x14ac:dyDescent="0.2">
      <c r="A188" t="str">
        <f t="shared" si="8"/>
        <v>FEDEX FRANCE</v>
      </c>
      <c r="B188" s="5">
        <f t="shared" si="9"/>
        <v>46174</v>
      </c>
      <c r="F188" s="6">
        <f>TCD!A188</f>
        <v>872334796415</v>
      </c>
      <c r="H188" s="18" t="str">
        <f>TCD!F188</f>
        <v>E</v>
      </c>
      <c r="I188" t="str">
        <f>TCD!B188</f>
        <v>FR</v>
      </c>
      <c r="J188" t="str">
        <f>IF(COUNTIF(Zoning!B:B,I188)=0,"inconnu",_xlfn.XLOOKUP(I188,Zoning!B:B,Zoning!C:C))</f>
        <v>France</v>
      </c>
      <c r="K188">
        <f>_xlfn.XLOOKUP(F188,'Shipment Detail'!N:N,'Shipment Detail'!AB:AB)</f>
        <v>3</v>
      </c>
      <c r="L188">
        <f>TCD!E188</f>
        <v>20.700000000000003</v>
      </c>
      <c r="M188" t="str">
        <f>IF(J188="France","ST",_xlfn.XLOOKUP(F188,'Shipment Detail'!N:N,'Shipment Detail'!E:E,""))</f>
        <v>ST</v>
      </c>
      <c r="N188">
        <f t="shared" si="10"/>
        <v>0.2</v>
      </c>
      <c r="O188" t="str">
        <f>IF(_xlfn.XLOOKUP(F188,'Shipment Detail'!N:N,'Shipment Detail'!BM:BM)=0,"",_xlfn.XLOOKUP(F188,'Shipment Detail'!N:N,'Shipment Detail'!BM:BM))</f>
        <v/>
      </c>
      <c r="R188">
        <f>IF(_xlfn.XLOOKUP(F188,'Shipment Detail'!N:N,'Shipment Detail'!AV:AV)&gt;60,10,"")</f>
        <v>10</v>
      </c>
      <c r="T188" s="3">
        <f>TCD!C188</f>
        <v>11.469999999999999</v>
      </c>
    </row>
    <row r="189" spans="1:20" x14ac:dyDescent="0.2">
      <c r="A189" t="str">
        <f t="shared" si="8"/>
        <v>FEDEX FRANCE</v>
      </c>
      <c r="B189" s="5">
        <f t="shared" si="9"/>
        <v>46174</v>
      </c>
      <c r="F189" s="6">
        <f>TCD!A189</f>
        <v>872334869528</v>
      </c>
      <c r="H189" s="18" t="str">
        <f>TCD!F189</f>
        <v>E</v>
      </c>
      <c r="I189" t="str">
        <f>TCD!B189</f>
        <v>FR</v>
      </c>
      <c r="J189" t="str">
        <f>IF(COUNTIF(Zoning!B:B,I189)=0,"inconnu",_xlfn.XLOOKUP(I189,Zoning!B:B,Zoning!C:C))</f>
        <v>France</v>
      </c>
      <c r="K189">
        <f>_xlfn.XLOOKUP(F189,'Shipment Detail'!N:N,'Shipment Detail'!AB:AB)</f>
        <v>3</v>
      </c>
      <c r="L189">
        <f>TCD!E189</f>
        <v>16</v>
      </c>
      <c r="M189" t="str">
        <f>IF(J189="France","ST",_xlfn.XLOOKUP(F189,'Shipment Detail'!N:N,'Shipment Detail'!E:E,""))</f>
        <v>ST</v>
      </c>
      <c r="N189">
        <f t="shared" si="10"/>
        <v>0.2</v>
      </c>
      <c r="O189" t="str">
        <f>IF(_xlfn.XLOOKUP(F189,'Shipment Detail'!N:N,'Shipment Detail'!BM:BM)=0,"",_xlfn.XLOOKUP(F189,'Shipment Detail'!N:N,'Shipment Detail'!BM:BM))</f>
        <v/>
      </c>
      <c r="R189" t="str">
        <f>IF(_xlfn.XLOOKUP(F189,'Shipment Detail'!N:N,'Shipment Detail'!AV:AV)&gt;60,10,"")</f>
        <v/>
      </c>
      <c r="T189" s="3">
        <f>TCD!C189</f>
        <v>9.8000000000000007</v>
      </c>
    </row>
    <row r="190" spans="1:20" x14ac:dyDescent="0.2">
      <c r="A190" t="str">
        <f t="shared" si="8"/>
        <v>FEDEX FRANCE</v>
      </c>
      <c r="B190" s="5">
        <f t="shared" si="9"/>
        <v>46174</v>
      </c>
      <c r="F190" s="6">
        <f>TCD!A190</f>
        <v>872334955134</v>
      </c>
      <c r="H190" s="18" t="str">
        <f>TCD!F190</f>
        <v>E</v>
      </c>
      <c r="I190" t="str">
        <f>TCD!B190</f>
        <v>FR</v>
      </c>
      <c r="J190" t="str">
        <f>IF(COUNTIF(Zoning!B:B,I190)=0,"inconnu",_xlfn.XLOOKUP(I190,Zoning!B:B,Zoning!C:C))</f>
        <v>France</v>
      </c>
      <c r="K190">
        <f>_xlfn.XLOOKUP(F190,'Shipment Detail'!N:N,'Shipment Detail'!AB:AB)</f>
        <v>3</v>
      </c>
      <c r="L190">
        <f>TCD!E190</f>
        <v>17</v>
      </c>
      <c r="M190" t="str">
        <f>IF(J190="France","ST",_xlfn.XLOOKUP(F190,'Shipment Detail'!N:N,'Shipment Detail'!E:E,""))</f>
        <v>ST</v>
      </c>
      <c r="N190">
        <f t="shared" si="10"/>
        <v>0.2</v>
      </c>
      <c r="O190" t="str">
        <f>IF(_xlfn.XLOOKUP(F190,'Shipment Detail'!N:N,'Shipment Detail'!BM:BM)=0,"",_xlfn.XLOOKUP(F190,'Shipment Detail'!N:N,'Shipment Detail'!BM:BM))</f>
        <v/>
      </c>
      <c r="R190" t="str">
        <f>IF(_xlfn.XLOOKUP(F190,'Shipment Detail'!N:N,'Shipment Detail'!AV:AV)&gt;60,10,"")</f>
        <v/>
      </c>
      <c r="T190" s="3">
        <f>TCD!C190</f>
        <v>10.129999999999995</v>
      </c>
    </row>
    <row r="191" spans="1:20" x14ac:dyDescent="0.2">
      <c r="A191" t="str">
        <f t="shared" si="8"/>
        <v>FEDEX FRANCE</v>
      </c>
      <c r="B191" s="5">
        <f t="shared" si="9"/>
        <v>46174</v>
      </c>
      <c r="F191" s="6">
        <f>TCD!A191</f>
        <v>872334971921</v>
      </c>
      <c r="H191" s="18" t="str">
        <f>TCD!F191</f>
        <v>E</v>
      </c>
      <c r="I191" t="str">
        <f>TCD!B191</f>
        <v>FR</v>
      </c>
      <c r="J191" t="str">
        <f>IF(COUNTIF(Zoning!B:B,I191)=0,"inconnu",_xlfn.XLOOKUP(I191,Zoning!B:B,Zoning!C:C))</f>
        <v>France</v>
      </c>
      <c r="K191">
        <f>_xlfn.XLOOKUP(F191,'Shipment Detail'!N:N,'Shipment Detail'!AB:AB)</f>
        <v>2</v>
      </c>
      <c r="L191">
        <f>TCD!E191</f>
        <v>12</v>
      </c>
      <c r="M191" t="str">
        <f>IF(J191="France","ST",_xlfn.XLOOKUP(F191,'Shipment Detail'!N:N,'Shipment Detail'!E:E,""))</f>
        <v>ST</v>
      </c>
      <c r="N191">
        <f t="shared" si="10"/>
        <v>0.2</v>
      </c>
      <c r="O191" t="str">
        <f>IF(_xlfn.XLOOKUP(F191,'Shipment Detail'!N:N,'Shipment Detail'!BM:BM)=0,"",_xlfn.XLOOKUP(F191,'Shipment Detail'!N:N,'Shipment Detail'!BM:BM))</f>
        <v/>
      </c>
      <c r="R191" t="str">
        <f>IF(_xlfn.XLOOKUP(F191,'Shipment Detail'!N:N,'Shipment Detail'!AV:AV)&gt;60,10,"")</f>
        <v/>
      </c>
      <c r="T191" s="3">
        <f>TCD!C191</f>
        <v>8.4599999999999973</v>
      </c>
    </row>
    <row r="192" spans="1:20" x14ac:dyDescent="0.2">
      <c r="A192" t="str">
        <f t="shared" si="8"/>
        <v>FEDEX FRANCE</v>
      </c>
      <c r="B192" s="5">
        <f t="shared" si="9"/>
        <v>46174</v>
      </c>
      <c r="F192" s="6">
        <f>TCD!A192</f>
        <v>872335686782</v>
      </c>
      <c r="H192" s="18" t="str">
        <f>TCD!F192</f>
        <v>E</v>
      </c>
      <c r="I192" t="str">
        <f>TCD!B192</f>
        <v>FR</v>
      </c>
      <c r="J192" t="str">
        <f>IF(COUNTIF(Zoning!B:B,I192)=0,"inconnu",_xlfn.XLOOKUP(I192,Zoning!B:B,Zoning!C:C))</f>
        <v>France</v>
      </c>
      <c r="K192">
        <f>_xlfn.XLOOKUP(F192,'Shipment Detail'!N:N,'Shipment Detail'!AB:AB)</f>
        <v>4</v>
      </c>
      <c r="L192">
        <f>TCD!E192</f>
        <v>13.4</v>
      </c>
      <c r="M192" t="str">
        <f>IF(J192="France","ST",_xlfn.XLOOKUP(F192,'Shipment Detail'!N:N,'Shipment Detail'!E:E,""))</f>
        <v>ST</v>
      </c>
      <c r="N192">
        <f t="shared" si="10"/>
        <v>0.2</v>
      </c>
      <c r="O192" t="str">
        <f>IF(_xlfn.XLOOKUP(F192,'Shipment Detail'!N:N,'Shipment Detail'!BM:BM)=0,"",_xlfn.XLOOKUP(F192,'Shipment Detail'!N:N,'Shipment Detail'!BM:BM))</f>
        <v/>
      </c>
      <c r="R192" t="str">
        <f>IF(_xlfn.XLOOKUP(F192,'Shipment Detail'!N:N,'Shipment Detail'!AV:AV)&gt;60,10,"")</f>
        <v/>
      </c>
      <c r="T192" s="3">
        <f>TCD!C192</f>
        <v>9.1300000000000026</v>
      </c>
    </row>
    <row r="193" spans="1:20" x14ac:dyDescent="0.2">
      <c r="A193" t="str">
        <f t="shared" si="8"/>
        <v>FEDEX FRANCE</v>
      </c>
      <c r="B193" s="5">
        <f t="shared" si="9"/>
        <v>46174</v>
      </c>
      <c r="F193" s="6">
        <f>TCD!A193</f>
        <v>872335767621</v>
      </c>
      <c r="H193" s="18" t="str">
        <f>TCD!F193</f>
        <v>E</v>
      </c>
      <c r="I193" t="str">
        <f>TCD!B193</f>
        <v>FR</v>
      </c>
      <c r="J193" t="str">
        <f>IF(COUNTIF(Zoning!B:B,I193)=0,"inconnu",_xlfn.XLOOKUP(I193,Zoning!B:B,Zoning!C:C))</f>
        <v>France</v>
      </c>
      <c r="K193">
        <f>_xlfn.XLOOKUP(F193,'Shipment Detail'!N:N,'Shipment Detail'!AB:AB)</f>
        <v>1</v>
      </c>
      <c r="L193">
        <f>TCD!E193</f>
        <v>8</v>
      </c>
      <c r="M193" t="str">
        <f>IF(J193="France","ST",_xlfn.XLOOKUP(F193,'Shipment Detail'!N:N,'Shipment Detail'!E:E,""))</f>
        <v>ST</v>
      </c>
      <c r="N193">
        <f t="shared" si="10"/>
        <v>0.2</v>
      </c>
      <c r="O193" t="str">
        <f>IF(_xlfn.XLOOKUP(F193,'Shipment Detail'!N:N,'Shipment Detail'!BM:BM)=0,"",_xlfn.XLOOKUP(F193,'Shipment Detail'!N:N,'Shipment Detail'!BM:BM))</f>
        <v/>
      </c>
      <c r="R193" t="str">
        <f>IF(_xlfn.XLOOKUP(F193,'Shipment Detail'!N:N,'Shipment Detail'!AV:AV)&gt;60,10,"")</f>
        <v/>
      </c>
      <c r="T193" s="3">
        <f>TCD!C193</f>
        <v>7.120000000000001</v>
      </c>
    </row>
    <row r="194" spans="1:20" x14ac:dyDescent="0.2">
      <c r="A194" t="str">
        <f t="shared" si="8"/>
        <v>FEDEX FRANCE</v>
      </c>
      <c r="B194" s="5">
        <f t="shared" si="9"/>
        <v>46174</v>
      </c>
      <c r="F194" s="6">
        <f>TCD!A194</f>
        <v>872335831369</v>
      </c>
      <c r="H194" s="18" t="str">
        <f>TCD!F194</f>
        <v>E</v>
      </c>
      <c r="I194" t="str">
        <f>TCD!B194</f>
        <v>FR</v>
      </c>
      <c r="J194" t="str">
        <f>IF(COUNTIF(Zoning!B:B,I194)=0,"inconnu",_xlfn.XLOOKUP(I194,Zoning!B:B,Zoning!C:C))</f>
        <v>France</v>
      </c>
      <c r="K194">
        <f>_xlfn.XLOOKUP(F194,'Shipment Detail'!N:N,'Shipment Detail'!AB:AB)</f>
        <v>3</v>
      </c>
      <c r="L194">
        <f>TCD!E194</f>
        <v>27</v>
      </c>
      <c r="M194" t="str">
        <f>IF(J194="France","ST",_xlfn.XLOOKUP(F194,'Shipment Detail'!N:N,'Shipment Detail'!E:E,""))</f>
        <v>ST</v>
      </c>
      <c r="N194">
        <f t="shared" si="10"/>
        <v>0.2</v>
      </c>
      <c r="O194" t="str">
        <f>IF(_xlfn.XLOOKUP(F194,'Shipment Detail'!N:N,'Shipment Detail'!BM:BM)=0,"",_xlfn.XLOOKUP(F194,'Shipment Detail'!N:N,'Shipment Detail'!BM:BM))</f>
        <v/>
      </c>
      <c r="R194" t="str">
        <f>IF(_xlfn.XLOOKUP(F194,'Shipment Detail'!N:N,'Shipment Detail'!AV:AV)&gt;60,10,"")</f>
        <v/>
      </c>
      <c r="T194" s="3">
        <f>TCD!C194</f>
        <v>13.479999999999997</v>
      </c>
    </row>
    <row r="195" spans="1:20" x14ac:dyDescent="0.2">
      <c r="A195" t="str">
        <f t="shared" si="8"/>
        <v>FEDEX FRANCE</v>
      </c>
      <c r="B195" s="5">
        <f t="shared" si="9"/>
        <v>46174</v>
      </c>
      <c r="F195" s="6">
        <f>TCD!A195</f>
        <v>872335862298</v>
      </c>
      <c r="H195" s="18" t="str">
        <f>TCD!F195</f>
        <v>E</v>
      </c>
      <c r="I195" t="str">
        <f>TCD!B195</f>
        <v>FR</v>
      </c>
      <c r="J195" t="str">
        <f>IF(COUNTIF(Zoning!B:B,I195)=0,"inconnu",_xlfn.XLOOKUP(I195,Zoning!B:B,Zoning!C:C))</f>
        <v>France</v>
      </c>
      <c r="K195">
        <f>_xlfn.XLOOKUP(F195,'Shipment Detail'!N:N,'Shipment Detail'!AB:AB)</f>
        <v>3</v>
      </c>
      <c r="L195">
        <f>TCD!E195</f>
        <v>17.700000000000003</v>
      </c>
      <c r="M195" t="str">
        <f>IF(J195="France","ST",_xlfn.XLOOKUP(F195,'Shipment Detail'!N:N,'Shipment Detail'!E:E,""))</f>
        <v>ST</v>
      </c>
      <c r="N195">
        <f t="shared" si="10"/>
        <v>0.2</v>
      </c>
      <c r="O195" t="str">
        <f>IF(_xlfn.XLOOKUP(F195,'Shipment Detail'!N:N,'Shipment Detail'!BM:BM)=0,"",_xlfn.XLOOKUP(F195,'Shipment Detail'!N:N,'Shipment Detail'!BM:BM))</f>
        <v/>
      </c>
      <c r="R195" t="str">
        <f>IF(_xlfn.XLOOKUP(F195,'Shipment Detail'!N:N,'Shipment Detail'!AV:AV)&gt;60,10,"")</f>
        <v/>
      </c>
      <c r="T195" s="3">
        <f>TCD!C195</f>
        <v>10.469999999999999</v>
      </c>
    </row>
    <row r="196" spans="1:20" x14ac:dyDescent="0.2">
      <c r="A196" t="str">
        <f t="shared" ref="A196:A259" si="11">IF(OR(M196="FICP",M196="IE", M196="RE", M196="International", M196="Europe"),"FEDEX INTERNATIONAL","FEDEX FRANCE")</f>
        <v>FEDEX FRANCE</v>
      </c>
      <c r="B196" s="5">
        <f t="shared" ref="B196:B259" si="12">B195</f>
        <v>46174</v>
      </c>
      <c r="F196" s="6">
        <f>TCD!A196</f>
        <v>872335899090</v>
      </c>
      <c r="H196" s="18" t="str">
        <f>TCD!F196</f>
        <v>E</v>
      </c>
      <c r="I196" t="str">
        <f>TCD!B196</f>
        <v>FR</v>
      </c>
      <c r="J196" t="str">
        <f>IF(COUNTIF(Zoning!B:B,I196)=0,"inconnu",_xlfn.XLOOKUP(I196,Zoning!B:B,Zoning!C:C))</f>
        <v>France</v>
      </c>
      <c r="K196">
        <f>_xlfn.XLOOKUP(F196,'Shipment Detail'!N:N,'Shipment Detail'!AB:AB)</f>
        <v>2</v>
      </c>
      <c r="L196">
        <f>TCD!E196</f>
        <v>15</v>
      </c>
      <c r="M196" t="str">
        <f>IF(J196="France","ST",_xlfn.XLOOKUP(F196,'Shipment Detail'!N:N,'Shipment Detail'!E:E,""))</f>
        <v>ST</v>
      </c>
      <c r="N196">
        <f t="shared" ref="N196:N259" si="13">IF(OR(I196="FR",I196="DE",I196="IT",I196="ES",I196="BE",I196="NL",I196="LU",I196="PT",I196="AT",I196="IE",I196="FI",I196="SE",I196="DK",I196="PL",I196="CZ",I196="SK",I196="HU",I196="RO",I196="BG",I196="HR",I196="SI",I196="EE",I196="LV",I196="LT",I196="GR",I196="CY",I196="MT"),0.2,0)</f>
        <v>0.2</v>
      </c>
      <c r="O196" t="str">
        <f>IF(_xlfn.XLOOKUP(F196,'Shipment Detail'!N:N,'Shipment Detail'!BM:BM)=0,"",_xlfn.XLOOKUP(F196,'Shipment Detail'!N:N,'Shipment Detail'!BM:BM))</f>
        <v/>
      </c>
      <c r="R196" t="str">
        <f>IF(_xlfn.XLOOKUP(F196,'Shipment Detail'!N:N,'Shipment Detail'!AV:AV)&gt;60,10,"")</f>
        <v/>
      </c>
      <c r="T196" s="3">
        <f>TCD!C196</f>
        <v>9.4600000000000009</v>
      </c>
    </row>
    <row r="197" spans="1:20" x14ac:dyDescent="0.2">
      <c r="A197" t="str">
        <f t="shared" si="11"/>
        <v>FEDEX FRANCE</v>
      </c>
      <c r="B197" s="5">
        <f t="shared" si="12"/>
        <v>46174</v>
      </c>
      <c r="F197" s="6">
        <f>TCD!A197</f>
        <v>872335926178</v>
      </c>
      <c r="H197" s="18" t="str">
        <f>TCD!F197</f>
        <v>E</v>
      </c>
      <c r="I197" t="str">
        <f>TCD!B197</f>
        <v>FR</v>
      </c>
      <c r="J197" t="str">
        <f>IF(COUNTIF(Zoning!B:B,I197)=0,"inconnu",_xlfn.XLOOKUP(I197,Zoning!B:B,Zoning!C:C))</f>
        <v>France</v>
      </c>
      <c r="K197">
        <f>_xlfn.XLOOKUP(F197,'Shipment Detail'!N:N,'Shipment Detail'!AB:AB)</f>
        <v>4</v>
      </c>
      <c r="L197">
        <f>TCD!E197</f>
        <v>30.1</v>
      </c>
      <c r="M197" t="str">
        <f>IF(J197="France","ST",_xlfn.XLOOKUP(F197,'Shipment Detail'!N:N,'Shipment Detail'!E:E,""))</f>
        <v>ST</v>
      </c>
      <c r="N197">
        <f t="shared" si="13"/>
        <v>0.2</v>
      </c>
      <c r="O197" t="str">
        <f>IF(_xlfn.XLOOKUP(F197,'Shipment Detail'!N:N,'Shipment Detail'!BM:BM)=0,"",_xlfn.XLOOKUP(F197,'Shipment Detail'!N:N,'Shipment Detail'!BM:BM))</f>
        <v/>
      </c>
      <c r="R197" t="str">
        <f>IF(_xlfn.XLOOKUP(F197,'Shipment Detail'!N:N,'Shipment Detail'!AV:AV)&gt;60,10,"")</f>
        <v/>
      </c>
      <c r="T197" s="3">
        <f>TCD!C197</f>
        <v>14.82</v>
      </c>
    </row>
    <row r="198" spans="1:20" x14ac:dyDescent="0.2">
      <c r="A198" t="str">
        <f t="shared" si="11"/>
        <v>FEDEX FRANCE</v>
      </c>
      <c r="B198" s="5">
        <f t="shared" si="12"/>
        <v>46174</v>
      </c>
      <c r="F198" s="6">
        <f>TCD!A198</f>
        <v>872335962371</v>
      </c>
      <c r="H198" s="18" t="str">
        <f>TCD!F198</f>
        <v>E</v>
      </c>
      <c r="I198" t="str">
        <f>TCD!B198</f>
        <v>FR</v>
      </c>
      <c r="J198" t="str">
        <f>IF(COUNTIF(Zoning!B:B,I198)=0,"inconnu",_xlfn.XLOOKUP(I198,Zoning!B:B,Zoning!C:C))</f>
        <v>France</v>
      </c>
      <c r="K198">
        <f>_xlfn.XLOOKUP(F198,'Shipment Detail'!N:N,'Shipment Detail'!AB:AB)</f>
        <v>6</v>
      </c>
      <c r="L198">
        <f>TCD!E198</f>
        <v>52.9</v>
      </c>
      <c r="M198" t="str">
        <f>IF(J198="France","ST",_xlfn.XLOOKUP(F198,'Shipment Detail'!N:N,'Shipment Detail'!E:E,""))</f>
        <v>ST</v>
      </c>
      <c r="N198">
        <f t="shared" si="13"/>
        <v>0.2</v>
      </c>
      <c r="O198" t="str">
        <f>IF(_xlfn.XLOOKUP(F198,'Shipment Detail'!N:N,'Shipment Detail'!BM:BM)=0,"",_xlfn.XLOOKUP(F198,'Shipment Detail'!N:N,'Shipment Detail'!BM:BM))</f>
        <v/>
      </c>
      <c r="R198" t="str">
        <f>IF(_xlfn.XLOOKUP(F198,'Shipment Detail'!N:N,'Shipment Detail'!AV:AV)&gt;60,10,"")</f>
        <v/>
      </c>
      <c r="T198" s="3">
        <f>TCD!C198</f>
        <v>22.179999999999993</v>
      </c>
    </row>
    <row r="199" spans="1:20" x14ac:dyDescent="0.2">
      <c r="A199" t="str">
        <f t="shared" si="11"/>
        <v>FEDEX FRANCE</v>
      </c>
      <c r="B199" s="5">
        <f t="shared" si="12"/>
        <v>46174</v>
      </c>
      <c r="F199" s="6">
        <f>TCD!A199</f>
        <v>872336220100</v>
      </c>
      <c r="H199" s="18" t="str">
        <f>TCD!F199</f>
        <v>E</v>
      </c>
      <c r="I199" t="str">
        <f>TCD!B199</f>
        <v>FR</v>
      </c>
      <c r="J199" t="str">
        <f>IF(COUNTIF(Zoning!B:B,I199)=0,"inconnu",_xlfn.XLOOKUP(I199,Zoning!B:B,Zoning!C:C))</f>
        <v>France</v>
      </c>
      <c r="K199">
        <f>_xlfn.XLOOKUP(F199,'Shipment Detail'!N:N,'Shipment Detail'!AB:AB)</f>
        <v>4</v>
      </c>
      <c r="L199">
        <f>TCD!E199</f>
        <v>18.8</v>
      </c>
      <c r="M199" t="str">
        <f>IF(J199="France","ST",_xlfn.XLOOKUP(F199,'Shipment Detail'!N:N,'Shipment Detail'!E:E,""))</f>
        <v>ST</v>
      </c>
      <c r="N199">
        <f t="shared" si="13"/>
        <v>0.2</v>
      </c>
      <c r="O199" t="str">
        <f>IF(_xlfn.XLOOKUP(F199,'Shipment Detail'!N:N,'Shipment Detail'!BM:BM)=0,"",_xlfn.XLOOKUP(F199,'Shipment Detail'!N:N,'Shipment Detail'!BM:BM))</f>
        <v/>
      </c>
      <c r="R199" t="str">
        <f>IF(_xlfn.XLOOKUP(F199,'Shipment Detail'!N:N,'Shipment Detail'!AV:AV)&gt;60,10,"")</f>
        <v/>
      </c>
      <c r="T199" s="3">
        <f>TCD!C199</f>
        <v>10.800000000000004</v>
      </c>
    </row>
    <row r="200" spans="1:20" x14ac:dyDescent="0.2">
      <c r="A200" t="str">
        <f t="shared" si="11"/>
        <v>FEDEX FRANCE</v>
      </c>
      <c r="B200" s="5">
        <f t="shared" si="12"/>
        <v>46174</v>
      </c>
      <c r="F200" s="6">
        <f>TCD!A200</f>
        <v>872336412027</v>
      </c>
      <c r="H200" s="18" t="str">
        <f>TCD!F200</f>
        <v>E</v>
      </c>
      <c r="I200" t="str">
        <f>TCD!B200</f>
        <v>FR</v>
      </c>
      <c r="J200" t="str">
        <f>IF(COUNTIF(Zoning!B:B,I200)=0,"inconnu",_xlfn.XLOOKUP(I200,Zoning!B:B,Zoning!C:C))</f>
        <v>France</v>
      </c>
      <c r="K200">
        <f>_xlfn.XLOOKUP(F200,'Shipment Detail'!N:N,'Shipment Detail'!AB:AB)</f>
        <v>2</v>
      </c>
      <c r="L200">
        <f>TCD!E200</f>
        <v>15</v>
      </c>
      <c r="M200" t="str">
        <f>IF(J200="France","ST",_xlfn.XLOOKUP(F200,'Shipment Detail'!N:N,'Shipment Detail'!E:E,""))</f>
        <v>ST</v>
      </c>
      <c r="N200">
        <f t="shared" si="13"/>
        <v>0.2</v>
      </c>
      <c r="O200" t="str">
        <f>IF(_xlfn.XLOOKUP(F200,'Shipment Detail'!N:N,'Shipment Detail'!BM:BM)=0,"",_xlfn.XLOOKUP(F200,'Shipment Detail'!N:N,'Shipment Detail'!BM:BM))</f>
        <v/>
      </c>
      <c r="R200" t="str">
        <f>IF(_xlfn.XLOOKUP(F200,'Shipment Detail'!N:N,'Shipment Detail'!AV:AV)&gt;60,10,"")</f>
        <v/>
      </c>
      <c r="T200" s="3">
        <f>TCD!C200</f>
        <v>9.4600000000000009</v>
      </c>
    </row>
    <row r="201" spans="1:20" x14ac:dyDescent="0.2">
      <c r="A201" t="str">
        <f t="shared" si="11"/>
        <v>FEDEX FRANCE</v>
      </c>
      <c r="B201" s="5">
        <f t="shared" si="12"/>
        <v>46174</v>
      </c>
      <c r="F201" s="6">
        <f>TCD!A201</f>
        <v>872336463750</v>
      </c>
      <c r="H201" s="18" t="str">
        <f>TCD!F201</f>
        <v>E</v>
      </c>
      <c r="I201" t="str">
        <f>TCD!B201</f>
        <v>FR</v>
      </c>
      <c r="J201" t="str">
        <f>IF(COUNTIF(Zoning!B:B,I201)=0,"inconnu",_xlfn.XLOOKUP(I201,Zoning!B:B,Zoning!C:C))</f>
        <v>France</v>
      </c>
      <c r="K201">
        <f>_xlfn.XLOOKUP(F201,'Shipment Detail'!N:N,'Shipment Detail'!AB:AB)</f>
        <v>2</v>
      </c>
      <c r="L201">
        <f>TCD!E201</f>
        <v>12</v>
      </c>
      <c r="M201" t="str">
        <f>IF(J201="France","ST",_xlfn.XLOOKUP(F201,'Shipment Detail'!N:N,'Shipment Detail'!E:E,""))</f>
        <v>ST</v>
      </c>
      <c r="N201">
        <f t="shared" si="13"/>
        <v>0.2</v>
      </c>
      <c r="O201" t="str">
        <f>IF(_xlfn.XLOOKUP(F201,'Shipment Detail'!N:N,'Shipment Detail'!BM:BM)=0,"",_xlfn.XLOOKUP(F201,'Shipment Detail'!N:N,'Shipment Detail'!BM:BM))</f>
        <v/>
      </c>
      <c r="R201" t="str">
        <f>IF(_xlfn.XLOOKUP(F201,'Shipment Detail'!N:N,'Shipment Detail'!AV:AV)&gt;60,10,"")</f>
        <v/>
      </c>
      <c r="T201" s="3">
        <f>TCD!C201</f>
        <v>8.4599999999999973</v>
      </c>
    </row>
    <row r="202" spans="1:20" x14ac:dyDescent="0.2">
      <c r="A202" t="str">
        <f t="shared" si="11"/>
        <v>FEDEX FRANCE</v>
      </c>
      <c r="B202" s="5">
        <f t="shared" si="12"/>
        <v>46174</v>
      </c>
      <c r="F202" s="6">
        <f>TCD!A202</f>
        <v>872336576260</v>
      </c>
      <c r="H202" s="18" t="str">
        <f>TCD!F202</f>
        <v>E</v>
      </c>
      <c r="I202" t="str">
        <f>TCD!B202</f>
        <v>FR</v>
      </c>
      <c r="J202" t="str">
        <f>IF(COUNTIF(Zoning!B:B,I202)=0,"inconnu",_xlfn.XLOOKUP(I202,Zoning!B:B,Zoning!C:C))</f>
        <v>France</v>
      </c>
      <c r="K202">
        <f>_xlfn.XLOOKUP(F202,'Shipment Detail'!N:N,'Shipment Detail'!AB:AB)</f>
        <v>1</v>
      </c>
      <c r="L202">
        <f>TCD!E202</f>
        <v>7.1999999999999993</v>
      </c>
      <c r="M202" t="str">
        <f>IF(J202="France","ST",_xlfn.XLOOKUP(F202,'Shipment Detail'!N:N,'Shipment Detail'!E:E,""))</f>
        <v>ST</v>
      </c>
      <c r="N202">
        <f t="shared" si="13"/>
        <v>0.2</v>
      </c>
      <c r="O202" t="str">
        <f>IF(_xlfn.XLOOKUP(F202,'Shipment Detail'!N:N,'Shipment Detail'!BM:BM)=0,"",_xlfn.XLOOKUP(F202,'Shipment Detail'!N:N,'Shipment Detail'!BM:BM))</f>
        <v/>
      </c>
      <c r="R202" t="str">
        <f>IF(_xlfn.XLOOKUP(F202,'Shipment Detail'!N:N,'Shipment Detail'!AV:AV)&gt;60,10,"")</f>
        <v/>
      </c>
      <c r="T202" s="3">
        <f>TCD!C202</f>
        <v>7.120000000000001</v>
      </c>
    </row>
    <row r="203" spans="1:20" x14ac:dyDescent="0.2">
      <c r="A203" t="str">
        <f t="shared" si="11"/>
        <v>FEDEX FRANCE</v>
      </c>
      <c r="B203" s="5">
        <f t="shared" si="12"/>
        <v>46174</v>
      </c>
      <c r="F203" s="6">
        <f>TCD!A203</f>
        <v>872336621998</v>
      </c>
      <c r="H203" s="18" t="str">
        <f>TCD!F203</f>
        <v>E</v>
      </c>
      <c r="I203" t="str">
        <f>TCD!B203</f>
        <v>FR</v>
      </c>
      <c r="J203" t="str">
        <f>IF(COUNTIF(Zoning!B:B,I203)=0,"inconnu",_xlfn.XLOOKUP(I203,Zoning!B:B,Zoning!C:C))</f>
        <v>France</v>
      </c>
      <c r="K203">
        <f>_xlfn.XLOOKUP(F203,'Shipment Detail'!N:N,'Shipment Detail'!AB:AB)</f>
        <v>2</v>
      </c>
      <c r="L203">
        <f>TCD!E203</f>
        <v>15</v>
      </c>
      <c r="M203" t="str">
        <f>IF(J203="France","ST",_xlfn.XLOOKUP(F203,'Shipment Detail'!N:N,'Shipment Detail'!E:E,""))</f>
        <v>ST</v>
      </c>
      <c r="N203">
        <f t="shared" si="13"/>
        <v>0.2</v>
      </c>
      <c r="O203" t="str">
        <f>IF(_xlfn.XLOOKUP(F203,'Shipment Detail'!N:N,'Shipment Detail'!BM:BM)=0,"",_xlfn.XLOOKUP(F203,'Shipment Detail'!N:N,'Shipment Detail'!BM:BM))</f>
        <v/>
      </c>
      <c r="R203" t="str">
        <f>IF(_xlfn.XLOOKUP(F203,'Shipment Detail'!N:N,'Shipment Detail'!AV:AV)&gt;60,10,"")</f>
        <v/>
      </c>
      <c r="T203" s="3">
        <f>TCD!C203</f>
        <v>9.4600000000000009</v>
      </c>
    </row>
    <row r="204" spans="1:20" x14ac:dyDescent="0.2">
      <c r="A204" t="str">
        <f t="shared" si="11"/>
        <v>FEDEX FRANCE</v>
      </c>
      <c r="B204" s="5">
        <f t="shared" si="12"/>
        <v>46174</v>
      </c>
      <c r="F204" s="6">
        <f>TCD!A204</f>
        <v>872336662060</v>
      </c>
      <c r="H204" s="18" t="str">
        <f>TCD!F204</f>
        <v>E</v>
      </c>
      <c r="I204" t="str">
        <f>TCD!B204</f>
        <v>FR</v>
      </c>
      <c r="J204" t="str">
        <f>IF(COUNTIF(Zoning!B:B,I204)=0,"inconnu",_xlfn.XLOOKUP(I204,Zoning!B:B,Zoning!C:C))</f>
        <v>France</v>
      </c>
      <c r="K204">
        <f>_xlfn.XLOOKUP(F204,'Shipment Detail'!N:N,'Shipment Detail'!AB:AB)</f>
        <v>3</v>
      </c>
      <c r="L204">
        <f>TCD!E204</f>
        <v>22</v>
      </c>
      <c r="M204" t="str">
        <f>IF(J204="France","ST",_xlfn.XLOOKUP(F204,'Shipment Detail'!N:N,'Shipment Detail'!E:E,""))</f>
        <v>ST</v>
      </c>
      <c r="N204">
        <f t="shared" si="13"/>
        <v>0.2</v>
      </c>
      <c r="O204" t="str">
        <f>IF(_xlfn.XLOOKUP(F204,'Shipment Detail'!N:N,'Shipment Detail'!BM:BM)=0,"",_xlfn.XLOOKUP(F204,'Shipment Detail'!N:N,'Shipment Detail'!BM:BM))</f>
        <v/>
      </c>
      <c r="R204" t="str">
        <f>IF(_xlfn.XLOOKUP(F204,'Shipment Detail'!N:N,'Shipment Detail'!AV:AV)&gt;60,10,"")</f>
        <v/>
      </c>
      <c r="T204" s="3">
        <f>TCD!C204</f>
        <v>11.809999999999995</v>
      </c>
    </row>
    <row r="205" spans="1:20" x14ac:dyDescent="0.2">
      <c r="A205" t="str">
        <f t="shared" si="11"/>
        <v>FEDEX FRANCE</v>
      </c>
      <c r="B205" s="5">
        <f t="shared" si="12"/>
        <v>46174</v>
      </c>
      <c r="F205" s="6">
        <f>TCD!A205</f>
        <v>872336867815</v>
      </c>
      <c r="H205" s="18" t="str">
        <f>TCD!F205</f>
        <v>E</v>
      </c>
      <c r="I205" t="str">
        <f>TCD!B205</f>
        <v>FR</v>
      </c>
      <c r="J205" t="str">
        <f>IF(COUNTIF(Zoning!B:B,I205)=0,"inconnu",_xlfn.XLOOKUP(I205,Zoning!B:B,Zoning!C:C))</f>
        <v>France</v>
      </c>
      <c r="K205">
        <f>_xlfn.XLOOKUP(F205,'Shipment Detail'!N:N,'Shipment Detail'!AB:AB)</f>
        <v>1</v>
      </c>
      <c r="L205">
        <f>TCD!E205</f>
        <v>9</v>
      </c>
      <c r="M205" t="str">
        <f>IF(J205="France","ST",_xlfn.XLOOKUP(F205,'Shipment Detail'!N:N,'Shipment Detail'!E:E,""))</f>
        <v>ST</v>
      </c>
      <c r="N205">
        <f t="shared" si="13"/>
        <v>0.2</v>
      </c>
      <c r="O205" t="str">
        <f>IF(_xlfn.XLOOKUP(F205,'Shipment Detail'!N:N,'Shipment Detail'!BM:BM)=0,"",_xlfn.XLOOKUP(F205,'Shipment Detail'!N:N,'Shipment Detail'!BM:BM))</f>
        <v/>
      </c>
      <c r="R205" t="str">
        <f>IF(_xlfn.XLOOKUP(F205,'Shipment Detail'!N:N,'Shipment Detail'!AV:AV)&gt;60,10,"")</f>
        <v/>
      </c>
      <c r="T205" s="3">
        <f>TCD!C205</f>
        <v>7.4600000000000009</v>
      </c>
    </row>
    <row r="206" spans="1:20" x14ac:dyDescent="0.2">
      <c r="A206" t="str">
        <f t="shared" si="11"/>
        <v>FEDEX FRANCE</v>
      </c>
      <c r="B206" s="5">
        <f t="shared" si="12"/>
        <v>46174</v>
      </c>
      <c r="F206" s="6">
        <f>TCD!A206</f>
        <v>872336915832</v>
      </c>
      <c r="H206" s="18" t="str">
        <f>TCD!F206</f>
        <v>E</v>
      </c>
      <c r="I206" t="str">
        <f>TCD!B206</f>
        <v>FR</v>
      </c>
      <c r="J206" t="str">
        <f>IF(COUNTIF(Zoning!B:B,I206)=0,"inconnu",_xlfn.XLOOKUP(I206,Zoning!B:B,Zoning!C:C))</f>
        <v>France</v>
      </c>
      <c r="K206">
        <f>_xlfn.XLOOKUP(F206,'Shipment Detail'!N:N,'Shipment Detail'!AB:AB)</f>
        <v>2</v>
      </c>
      <c r="L206">
        <f>TCD!E206</f>
        <v>8.6999999999999993</v>
      </c>
      <c r="M206" t="str">
        <f>IF(J206="France","ST",_xlfn.XLOOKUP(F206,'Shipment Detail'!N:N,'Shipment Detail'!E:E,""))</f>
        <v>ST</v>
      </c>
      <c r="N206">
        <f t="shared" si="13"/>
        <v>0.2</v>
      </c>
      <c r="O206" t="str">
        <f>IF(_xlfn.XLOOKUP(F206,'Shipment Detail'!N:N,'Shipment Detail'!BM:BM)=0,"",_xlfn.XLOOKUP(F206,'Shipment Detail'!N:N,'Shipment Detail'!BM:BM))</f>
        <v/>
      </c>
      <c r="R206" t="str">
        <f>IF(_xlfn.XLOOKUP(F206,'Shipment Detail'!N:N,'Shipment Detail'!AV:AV)&gt;60,10,"")</f>
        <v/>
      </c>
      <c r="T206" s="3">
        <f>TCD!C206</f>
        <v>7.4600000000000009</v>
      </c>
    </row>
    <row r="207" spans="1:20" x14ac:dyDescent="0.2">
      <c r="A207" t="str">
        <f t="shared" si="11"/>
        <v>FEDEX FRANCE</v>
      </c>
      <c r="B207" s="5">
        <f t="shared" si="12"/>
        <v>46174</v>
      </c>
      <c r="F207" s="6">
        <f>TCD!A207</f>
        <v>872336932044</v>
      </c>
      <c r="H207" s="18" t="str">
        <f>TCD!F207</f>
        <v>E</v>
      </c>
      <c r="I207" t="str">
        <f>TCD!B207</f>
        <v>FR</v>
      </c>
      <c r="J207" t="str">
        <f>IF(COUNTIF(Zoning!B:B,I207)=0,"inconnu",_xlfn.XLOOKUP(I207,Zoning!B:B,Zoning!C:C))</f>
        <v>France</v>
      </c>
      <c r="K207">
        <f>_xlfn.XLOOKUP(F207,'Shipment Detail'!N:N,'Shipment Detail'!AB:AB)</f>
        <v>2</v>
      </c>
      <c r="L207">
        <f>TCD!E207</f>
        <v>19</v>
      </c>
      <c r="M207" t="str">
        <f>IF(J207="France","ST",_xlfn.XLOOKUP(F207,'Shipment Detail'!N:N,'Shipment Detail'!E:E,""))</f>
        <v>ST</v>
      </c>
      <c r="N207">
        <f t="shared" si="13"/>
        <v>0.2</v>
      </c>
      <c r="O207" t="str">
        <f>IF(_xlfn.XLOOKUP(F207,'Shipment Detail'!N:N,'Shipment Detail'!BM:BM)=0,"",_xlfn.XLOOKUP(F207,'Shipment Detail'!N:N,'Shipment Detail'!BM:BM))</f>
        <v/>
      </c>
      <c r="R207" t="str">
        <f>IF(_xlfn.XLOOKUP(F207,'Shipment Detail'!N:N,'Shipment Detail'!AV:AV)&gt;60,10,"")</f>
        <v/>
      </c>
      <c r="T207" s="3">
        <f>TCD!C207</f>
        <v>10.800000000000004</v>
      </c>
    </row>
    <row r="208" spans="1:20" x14ac:dyDescent="0.2">
      <c r="A208" t="str">
        <f t="shared" si="11"/>
        <v>FEDEX FRANCE</v>
      </c>
      <c r="B208" s="5">
        <f t="shared" si="12"/>
        <v>46174</v>
      </c>
      <c r="F208" s="6">
        <f>TCD!A208</f>
        <v>872336968089</v>
      </c>
      <c r="H208" s="18" t="str">
        <f>TCD!F208</f>
        <v>E</v>
      </c>
      <c r="I208" t="str">
        <f>TCD!B208</f>
        <v>FR</v>
      </c>
      <c r="J208" t="str">
        <f>IF(COUNTIF(Zoning!B:B,I208)=0,"inconnu",_xlfn.XLOOKUP(I208,Zoning!B:B,Zoning!C:C))</f>
        <v>France</v>
      </c>
      <c r="K208">
        <f>_xlfn.XLOOKUP(F208,'Shipment Detail'!N:N,'Shipment Detail'!AB:AB)</f>
        <v>15</v>
      </c>
      <c r="L208">
        <f>TCD!E208</f>
        <v>129.79999999999998</v>
      </c>
      <c r="M208" t="str">
        <f>IF(J208="France","ST",_xlfn.XLOOKUP(F208,'Shipment Detail'!N:N,'Shipment Detail'!E:E,""))</f>
        <v>ST</v>
      </c>
      <c r="N208">
        <f t="shared" si="13"/>
        <v>0.2</v>
      </c>
      <c r="O208" t="str">
        <f>IF(_xlfn.XLOOKUP(F208,'Shipment Detail'!N:N,'Shipment Detail'!BM:BM)=0,"",_xlfn.XLOOKUP(F208,'Shipment Detail'!N:N,'Shipment Detail'!BM:BM))</f>
        <v/>
      </c>
      <c r="R208" t="str">
        <f>IF(_xlfn.XLOOKUP(F208,'Shipment Detail'!N:N,'Shipment Detail'!AV:AV)&gt;60,10,"")</f>
        <v/>
      </c>
      <c r="T208" s="3">
        <f>TCD!C208</f>
        <v>52.819999999999993</v>
      </c>
    </row>
    <row r="209" spans="1:20" x14ac:dyDescent="0.2">
      <c r="A209" t="str">
        <f t="shared" si="11"/>
        <v>FEDEX FRANCE</v>
      </c>
      <c r="B209" s="5">
        <f t="shared" si="12"/>
        <v>46174</v>
      </c>
      <c r="F209" s="6">
        <f>TCD!A209</f>
        <v>872337392738</v>
      </c>
      <c r="H209" s="18" t="str">
        <f>TCD!F209</f>
        <v>E</v>
      </c>
      <c r="I209" t="str">
        <f>TCD!B209</f>
        <v>FR</v>
      </c>
      <c r="J209" t="str">
        <f>IF(COUNTIF(Zoning!B:B,I209)=0,"inconnu",_xlfn.XLOOKUP(I209,Zoning!B:B,Zoning!C:C))</f>
        <v>France</v>
      </c>
      <c r="K209">
        <f>_xlfn.XLOOKUP(F209,'Shipment Detail'!N:N,'Shipment Detail'!AB:AB)</f>
        <v>1</v>
      </c>
      <c r="L209">
        <f>TCD!E209</f>
        <v>7.1999999999999993</v>
      </c>
      <c r="M209" t="str">
        <f>IF(J209="France","ST",_xlfn.XLOOKUP(F209,'Shipment Detail'!N:N,'Shipment Detail'!E:E,""))</f>
        <v>ST</v>
      </c>
      <c r="N209">
        <f t="shared" si="13"/>
        <v>0.2</v>
      </c>
      <c r="O209" t="str">
        <f>IF(_xlfn.XLOOKUP(F209,'Shipment Detail'!N:N,'Shipment Detail'!BM:BM)=0,"",_xlfn.XLOOKUP(F209,'Shipment Detail'!N:N,'Shipment Detail'!BM:BM))</f>
        <v/>
      </c>
      <c r="R209" t="str">
        <f>IF(_xlfn.XLOOKUP(F209,'Shipment Detail'!N:N,'Shipment Detail'!AV:AV)&gt;60,10,"")</f>
        <v/>
      </c>
      <c r="T209" s="3">
        <f>TCD!C209</f>
        <v>7.120000000000001</v>
      </c>
    </row>
    <row r="210" spans="1:20" x14ac:dyDescent="0.2">
      <c r="A210" t="str">
        <f t="shared" si="11"/>
        <v>FEDEX FRANCE</v>
      </c>
      <c r="B210" s="5">
        <f t="shared" si="12"/>
        <v>46174</v>
      </c>
      <c r="F210" s="6">
        <f>TCD!A210</f>
        <v>872337970166</v>
      </c>
      <c r="H210" s="18" t="str">
        <f>TCD!F210</f>
        <v>E</v>
      </c>
      <c r="I210" t="str">
        <f>TCD!B210</f>
        <v>FR</v>
      </c>
      <c r="J210" t="str">
        <f>IF(COUNTIF(Zoning!B:B,I210)=0,"inconnu",_xlfn.XLOOKUP(I210,Zoning!B:B,Zoning!C:C))</f>
        <v>France</v>
      </c>
      <c r="K210">
        <f>_xlfn.XLOOKUP(F210,'Shipment Detail'!N:N,'Shipment Detail'!AB:AB)</f>
        <v>5</v>
      </c>
      <c r="L210">
        <f>TCD!E210</f>
        <v>26.400000000000002</v>
      </c>
      <c r="M210" t="str">
        <f>IF(J210="France","ST",_xlfn.XLOOKUP(F210,'Shipment Detail'!N:N,'Shipment Detail'!E:E,""))</f>
        <v>ST</v>
      </c>
      <c r="N210">
        <f t="shared" si="13"/>
        <v>0.2</v>
      </c>
      <c r="O210" t="str">
        <f>IF(_xlfn.XLOOKUP(F210,'Shipment Detail'!N:N,'Shipment Detail'!BM:BM)=0,"",_xlfn.XLOOKUP(F210,'Shipment Detail'!N:N,'Shipment Detail'!BM:BM))</f>
        <v/>
      </c>
      <c r="R210" t="str">
        <f>IF(_xlfn.XLOOKUP(F210,'Shipment Detail'!N:N,'Shipment Detail'!AV:AV)&gt;60,10,"")</f>
        <v/>
      </c>
      <c r="T210" s="3">
        <f>TCD!C210</f>
        <v>13.479999999999997</v>
      </c>
    </row>
    <row r="211" spans="1:20" x14ac:dyDescent="0.2">
      <c r="A211" t="str">
        <f t="shared" si="11"/>
        <v>FEDEX FRANCE</v>
      </c>
      <c r="B211" s="5">
        <f t="shared" si="12"/>
        <v>46174</v>
      </c>
      <c r="F211" s="6">
        <f>TCD!A211</f>
        <v>872338229810</v>
      </c>
      <c r="H211" s="18" t="str">
        <f>TCD!F211</f>
        <v>E</v>
      </c>
      <c r="I211" t="str">
        <f>TCD!B211</f>
        <v>FR</v>
      </c>
      <c r="J211" t="str">
        <f>IF(COUNTIF(Zoning!B:B,I211)=0,"inconnu",_xlfn.XLOOKUP(I211,Zoning!B:B,Zoning!C:C))</f>
        <v>France</v>
      </c>
      <c r="K211">
        <f>_xlfn.XLOOKUP(F211,'Shipment Detail'!N:N,'Shipment Detail'!AB:AB)</f>
        <v>5</v>
      </c>
      <c r="L211">
        <f>TCD!E211</f>
        <v>26.1</v>
      </c>
      <c r="M211" t="str">
        <f>IF(J211="France","ST",_xlfn.XLOOKUP(F211,'Shipment Detail'!N:N,'Shipment Detail'!E:E,""))</f>
        <v>ST</v>
      </c>
      <c r="N211">
        <f t="shared" si="13"/>
        <v>0.2</v>
      </c>
      <c r="O211" t="str">
        <f>IF(_xlfn.XLOOKUP(F211,'Shipment Detail'!N:N,'Shipment Detail'!BM:BM)=0,"",_xlfn.XLOOKUP(F211,'Shipment Detail'!N:N,'Shipment Detail'!BM:BM))</f>
        <v/>
      </c>
      <c r="R211" t="str">
        <f>IF(_xlfn.XLOOKUP(F211,'Shipment Detail'!N:N,'Shipment Detail'!AV:AV)&gt;60,10,"")</f>
        <v/>
      </c>
      <c r="T211" s="3">
        <f>TCD!C211</f>
        <v>13.479999999999997</v>
      </c>
    </row>
    <row r="212" spans="1:20" x14ac:dyDescent="0.2">
      <c r="A212" t="str">
        <f t="shared" si="11"/>
        <v>FEDEX FRANCE</v>
      </c>
      <c r="B212" s="5">
        <f t="shared" si="12"/>
        <v>46174</v>
      </c>
      <c r="F212" s="6">
        <f>TCD!A212</f>
        <v>872338285979</v>
      </c>
      <c r="H212" s="18" t="str">
        <f>TCD!F212</f>
        <v>E</v>
      </c>
      <c r="I212" t="str">
        <f>TCD!B212</f>
        <v>FR</v>
      </c>
      <c r="J212" t="str">
        <f>IF(COUNTIF(Zoning!B:B,I212)=0,"inconnu",_xlfn.XLOOKUP(I212,Zoning!B:B,Zoning!C:C))</f>
        <v>France</v>
      </c>
      <c r="K212">
        <f>_xlfn.XLOOKUP(F212,'Shipment Detail'!N:N,'Shipment Detail'!AB:AB)</f>
        <v>2</v>
      </c>
      <c r="L212">
        <f>TCD!E212</f>
        <v>15</v>
      </c>
      <c r="M212" t="str">
        <f>IF(J212="France","ST",_xlfn.XLOOKUP(F212,'Shipment Detail'!N:N,'Shipment Detail'!E:E,""))</f>
        <v>ST</v>
      </c>
      <c r="N212">
        <f t="shared" si="13"/>
        <v>0.2</v>
      </c>
      <c r="O212" t="str">
        <f>IF(_xlfn.XLOOKUP(F212,'Shipment Detail'!N:N,'Shipment Detail'!BM:BM)=0,"",_xlfn.XLOOKUP(F212,'Shipment Detail'!N:N,'Shipment Detail'!BM:BM))</f>
        <v/>
      </c>
      <c r="R212" t="str">
        <f>IF(_xlfn.XLOOKUP(F212,'Shipment Detail'!N:N,'Shipment Detail'!AV:AV)&gt;60,10,"")</f>
        <v/>
      </c>
      <c r="T212" s="3">
        <f>TCD!C212</f>
        <v>9.4600000000000009</v>
      </c>
    </row>
    <row r="213" spans="1:20" x14ac:dyDescent="0.2">
      <c r="A213" t="str">
        <f t="shared" si="11"/>
        <v>FEDEX FRANCE</v>
      </c>
      <c r="B213" s="5">
        <f t="shared" si="12"/>
        <v>46174</v>
      </c>
      <c r="F213" s="6">
        <f>TCD!A213</f>
        <v>872338376256</v>
      </c>
      <c r="H213" s="18" t="str">
        <f>TCD!F213</f>
        <v>E</v>
      </c>
      <c r="I213" t="str">
        <f>TCD!B213</f>
        <v>FR</v>
      </c>
      <c r="J213" t="str">
        <f>IF(COUNTIF(Zoning!B:B,I213)=0,"inconnu",_xlfn.XLOOKUP(I213,Zoning!B:B,Zoning!C:C))</f>
        <v>France</v>
      </c>
      <c r="K213">
        <f>_xlfn.XLOOKUP(F213,'Shipment Detail'!N:N,'Shipment Detail'!AB:AB)</f>
        <v>3</v>
      </c>
      <c r="L213">
        <f>TCD!E213</f>
        <v>20.400000000000002</v>
      </c>
      <c r="M213" t="str">
        <f>IF(J213="France","ST",_xlfn.XLOOKUP(F213,'Shipment Detail'!N:N,'Shipment Detail'!E:E,""))</f>
        <v>ST</v>
      </c>
      <c r="N213">
        <f t="shared" si="13"/>
        <v>0.2</v>
      </c>
      <c r="O213" t="str">
        <f>IF(_xlfn.XLOOKUP(F213,'Shipment Detail'!N:N,'Shipment Detail'!BM:BM)=0,"",_xlfn.XLOOKUP(F213,'Shipment Detail'!N:N,'Shipment Detail'!BM:BM))</f>
        <v/>
      </c>
      <c r="R213" t="str">
        <f>IF(_xlfn.XLOOKUP(F213,'Shipment Detail'!N:N,'Shipment Detail'!AV:AV)&gt;60,10,"")</f>
        <v/>
      </c>
      <c r="T213" s="3">
        <f>TCD!C213</f>
        <v>11.469999999999999</v>
      </c>
    </row>
    <row r="214" spans="1:20" x14ac:dyDescent="0.2">
      <c r="A214" t="str">
        <f t="shared" si="11"/>
        <v>FEDEX FRANCE</v>
      </c>
      <c r="B214" s="5">
        <f t="shared" si="12"/>
        <v>46174</v>
      </c>
      <c r="F214" s="6">
        <f>TCD!A214</f>
        <v>872338400200</v>
      </c>
      <c r="H214" s="18" t="str">
        <f>TCD!F214</f>
        <v>E</v>
      </c>
      <c r="I214" t="str">
        <f>TCD!B214</f>
        <v>FR</v>
      </c>
      <c r="J214" t="str">
        <f>IF(COUNTIF(Zoning!B:B,I214)=0,"inconnu",_xlfn.XLOOKUP(I214,Zoning!B:B,Zoning!C:C))</f>
        <v>France</v>
      </c>
      <c r="K214">
        <f>_xlfn.XLOOKUP(F214,'Shipment Detail'!N:N,'Shipment Detail'!AB:AB)</f>
        <v>3</v>
      </c>
      <c r="L214">
        <f>TCD!E214</f>
        <v>27</v>
      </c>
      <c r="M214" t="str">
        <f>IF(J214="France","ST",_xlfn.XLOOKUP(F214,'Shipment Detail'!N:N,'Shipment Detail'!E:E,""))</f>
        <v>ST</v>
      </c>
      <c r="N214">
        <f t="shared" si="13"/>
        <v>0.2</v>
      </c>
      <c r="O214" t="str">
        <f>IF(_xlfn.XLOOKUP(F214,'Shipment Detail'!N:N,'Shipment Detail'!BM:BM)=0,"",_xlfn.XLOOKUP(F214,'Shipment Detail'!N:N,'Shipment Detail'!BM:BM))</f>
        <v/>
      </c>
      <c r="R214" t="str">
        <f>IF(_xlfn.XLOOKUP(F214,'Shipment Detail'!N:N,'Shipment Detail'!AV:AV)&gt;60,10,"")</f>
        <v/>
      </c>
      <c r="T214" s="3">
        <f>TCD!C214</f>
        <v>13.479999999999997</v>
      </c>
    </row>
    <row r="215" spans="1:20" x14ac:dyDescent="0.2">
      <c r="A215" t="str">
        <f t="shared" si="11"/>
        <v>FEDEX FRANCE</v>
      </c>
      <c r="B215" s="5">
        <f t="shared" si="12"/>
        <v>46174</v>
      </c>
      <c r="F215" s="6">
        <f>TCD!A215</f>
        <v>872338514334</v>
      </c>
      <c r="H215" s="18" t="str">
        <f>TCD!F215</f>
        <v>E</v>
      </c>
      <c r="I215" t="str">
        <f>TCD!B215</f>
        <v>FR</v>
      </c>
      <c r="J215" t="str">
        <f>IF(COUNTIF(Zoning!B:B,I215)=0,"inconnu",_xlfn.XLOOKUP(I215,Zoning!B:B,Zoning!C:C))</f>
        <v>France</v>
      </c>
      <c r="K215">
        <f>_xlfn.XLOOKUP(F215,'Shipment Detail'!N:N,'Shipment Detail'!AB:AB)</f>
        <v>3</v>
      </c>
      <c r="L215">
        <f>TCD!E215</f>
        <v>15.799999999999999</v>
      </c>
      <c r="M215" t="str">
        <f>IF(J215="France","ST",_xlfn.XLOOKUP(F215,'Shipment Detail'!N:N,'Shipment Detail'!E:E,""))</f>
        <v>ST</v>
      </c>
      <c r="N215">
        <f t="shared" si="13"/>
        <v>0.2</v>
      </c>
      <c r="O215" t="str">
        <f>IF(_xlfn.XLOOKUP(F215,'Shipment Detail'!N:N,'Shipment Detail'!BM:BM)=0,"",_xlfn.XLOOKUP(F215,'Shipment Detail'!N:N,'Shipment Detail'!BM:BM))</f>
        <v/>
      </c>
      <c r="R215" t="str">
        <f>IF(_xlfn.XLOOKUP(F215,'Shipment Detail'!N:N,'Shipment Detail'!AV:AV)&gt;60,10,"")</f>
        <v/>
      </c>
      <c r="T215" s="3">
        <f>TCD!C215</f>
        <v>9.8000000000000007</v>
      </c>
    </row>
    <row r="216" spans="1:20" x14ac:dyDescent="0.2">
      <c r="A216" t="str">
        <f t="shared" si="11"/>
        <v>FEDEX FRANCE</v>
      </c>
      <c r="B216" s="5">
        <f t="shared" si="12"/>
        <v>46174</v>
      </c>
      <c r="F216" s="6">
        <f>TCD!A216</f>
        <v>872338723600</v>
      </c>
      <c r="H216" s="18" t="str">
        <f>TCD!F216</f>
        <v>E</v>
      </c>
      <c r="I216" t="str">
        <f>TCD!B216</f>
        <v>FR</v>
      </c>
      <c r="J216" t="str">
        <f>IF(COUNTIF(Zoning!B:B,I216)=0,"inconnu",_xlfn.XLOOKUP(I216,Zoning!B:B,Zoning!C:C))</f>
        <v>France</v>
      </c>
      <c r="K216">
        <f>_xlfn.XLOOKUP(F216,'Shipment Detail'!N:N,'Shipment Detail'!AB:AB)</f>
        <v>3</v>
      </c>
      <c r="L216">
        <f>TCD!E216</f>
        <v>21</v>
      </c>
      <c r="M216" t="str">
        <f>IF(J216="France","ST",_xlfn.XLOOKUP(F216,'Shipment Detail'!N:N,'Shipment Detail'!E:E,""))</f>
        <v>ST</v>
      </c>
      <c r="N216">
        <f t="shared" si="13"/>
        <v>0.2</v>
      </c>
      <c r="O216" t="str">
        <f>IF(_xlfn.XLOOKUP(F216,'Shipment Detail'!N:N,'Shipment Detail'!BM:BM)=0,"",_xlfn.XLOOKUP(F216,'Shipment Detail'!N:N,'Shipment Detail'!BM:BM))</f>
        <v/>
      </c>
      <c r="R216" t="str">
        <f>IF(_xlfn.XLOOKUP(F216,'Shipment Detail'!N:N,'Shipment Detail'!AV:AV)&gt;60,10,"")</f>
        <v/>
      </c>
      <c r="T216" s="3">
        <f>TCD!C216</f>
        <v>11.469999999999999</v>
      </c>
    </row>
    <row r="217" spans="1:20" x14ac:dyDescent="0.2">
      <c r="A217" t="str">
        <f t="shared" si="11"/>
        <v>FEDEX FRANCE</v>
      </c>
      <c r="B217" s="5">
        <f t="shared" si="12"/>
        <v>46174</v>
      </c>
      <c r="F217" s="6">
        <f>TCD!A217</f>
        <v>872338961444</v>
      </c>
      <c r="H217" s="18" t="str">
        <f>TCD!F217</f>
        <v>E</v>
      </c>
      <c r="I217" t="str">
        <f>TCD!B217</f>
        <v>FR</v>
      </c>
      <c r="J217" t="str">
        <f>IF(COUNTIF(Zoning!B:B,I217)=0,"inconnu",_xlfn.XLOOKUP(I217,Zoning!B:B,Zoning!C:C))</f>
        <v>France</v>
      </c>
      <c r="K217">
        <f>_xlfn.XLOOKUP(F217,'Shipment Detail'!N:N,'Shipment Detail'!AB:AB)</f>
        <v>4</v>
      </c>
      <c r="L217">
        <f>TCD!E217</f>
        <v>35.300000000000004</v>
      </c>
      <c r="M217" t="str">
        <f>IF(J217="France","ST",_xlfn.XLOOKUP(F217,'Shipment Detail'!N:N,'Shipment Detail'!E:E,""))</f>
        <v>ST</v>
      </c>
      <c r="N217">
        <f t="shared" si="13"/>
        <v>0.2</v>
      </c>
      <c r="O217" t="str">
        <f>IF(_xlfn.XLOOKUP(F217,'Shipment Detail'!N:N,'Shipment Detail'!BM:BM)=0,"",_xlfn.XLOOKUP(F217,'Shipment Detail'!N:N,'Shipment Detail'!BM:BM))</f>
        <v/>
      </c>
      <c r="R217">
        <f>IF(_xlfn.XLOOKUP(F217,'Shipment Detail'!N:N,'Shipment Detail'!AV:AV)&gt;60,10,"")</f>
        <v>10</v>
      </c>
      <c r="T217" s="3">
        <f>TCD!C217</f>
        <v>16.490000000000002</v>
      </c>
    </row>
    <row r="218" spans="1:20" x14ac:dyDescent="0.2">
      <c r="A218" t="str">
        <f t="shared" si="11"/>
        <v>FEDEX FRANCE</v>
      </c>
      <c r="B218" s="5">
        <f t="shared" si="12"/>
        <v>46174</v>
      </c>
      <c r="F218" s="6">
        <f>TCD!A218</f>
        <v>872339010787</v>
      </c>
      <c r="H218" s="18" t="str">
        <f>TCD!F218</f>
        <v>E</v>
      </c>
      <c r="I218" t="str">
        <f>TCD!B218</f>
        <v>FR</v>
      </c>
      <c r="J218" t="str">
        <f>IF(COUNTIF(Zoning!B:B,I218)=0,"inconnu",_xlfn.XLOOKUP(I218,Zoning!B:B,Zoning!C:C))</f>
        <v>France</v>
      </c>
      <c r="K218">
        <f>_xlfn.XLOOKUP(F218,'Shipment Detail'!N:N,'Shipment Detail'!AB:AB)</f>
        <v>3</v>
      </c>
      <c r="L218">
        <f>TCD!E218</f>
        <v>22</v>
      </c>
      <c r="M218" t="str">
        <f>IF(J218="France","ST",_xlfn.XLOOKUP(F218,'Shipment Detail'!N:N,'Shipment Detail'!E:E,""))</f>
        <v>ST</v>
      </c>
      <c r="N218">
        <f t="shared" si="13"/>
        <v>0.2</v>
      </c>
      <c r="O218" t="str">
        <f>IF(_xlfn.XLOOKUP(F218,'Shipment Detail'!N:N,'Shipment Detail'!BM:BM)=0,"",_xlfn.XLOOKUP(F218,'Shipment Detail'!N:N,'Shipment Detail'!BM:BM))</f>
        <v/>
      </c>
      <c r="R218" t="str">
        <f>IF(_xlfn.XLOOKUP(F218,'Shipment Detail'!N:N,'Shipment Detail'!AV:AV)&gt;60,10,"")</f>
        <v/>
      </c>
      <c r="T218" s="3">
        <f>TCD!C218</f>
        <v>11.809999999999995</v>
      </c>
    </row>
    <row r="219" spans="1:20" x14ac:dyDescent="0.2">
      <c r="A219" t="str">
        <f t="shared" si="11"/>
        <v>FEDEX FRANCE</v>
      </c>
      <c r="B219" s="5">
        <f t="shared" si="12"/>
        <v>46174</v>
      </c>
      <c r="F219" s="6">
        <f>TCD!A219</f>
        <v>872339046137</v>
      </c>
      <c r="H219" s="18" t="str">
        <f>TCD!F219</f>
        <v>E</v>
      </c>
      <c r="I219" t="str">
        <f>TCD!B219</f>
        <v>FR</v>
      </c>
      <c r="J219" t="str">
        <f>IF(COUNTIF(Zoning!B:B,I219)=0,"inconnu",_xlfn.XLOOKUP(I219,Zoning!B:B,Zoning!C:C))</f>
        <v>France</v>
      </c>
      <c r="K219">
        <f>_xlfn.XLOOKUP(F219,'Shipment Detail'!N:N,'Shipment Detail'!AB:AB)</f>
        <v>2</v>
      </c>
      <c r="L219">
        <f>TCD!E219</f>
        <v>12</v>
      </c>
      <c r="M219" t="str">
        <f>IF(J219="France","ST",_xlfn.XLOOKUP(F219,'Shipment Detail'!N:N,'Shipment Detail'!E:E,""))</f>
        <v>ST</v>
      </c>
      <c r="N219">
        <f t="shared" si="13"/>
        <v>0.2</v>
      </c>
      <c r="O219" t="str">
        <f>IF(_xlfn.XLOOKUP(F219,'Shipment Detail'!N:N,'Shipment Detail'!BM:BM)=0,"",_xlfn.XLOOKUP(F219,'Shipment Detail'!N:N,'Shipment Detail'!BM:BM))</f>
        <v/>
      </c>
      <c r="R219" t="str">
        <f>IF(_xlfn.XLOOKUP(F219,'Shipment Detail'!N:N,'Shipment Detail'!AV:AV)&gt;60,10,"")</f>
        <v/>
      </c>
      <c r="T219" s="3">
        <f>TCD!C219</f>
        <v>8.4599999999999973</v>
      </c>
    </row>
    <row r="220" spans="1:20" x14ac:dyDescent="0.2">
      <c r="A220" t="str">
        <f t="shared" si="11"/>
        <v>FEDEX FRANCE</v>
      </c>
      <c r="B220" s="5">
        <f t="shared" si="12"/>
        <v>46174</v>
      </c>
      <c r="F220" s="6">
        <f>TCD!A220</f>
        <v>872339129115</v>
      </c>
      <c r="H220" s="18" t="str">
        <f>TCD!F220</f>
        <v>E</v>
      </c>
      <c r="I220" t="str">
        <f>TCD!B220</f>
        <v>FR</v>
      </c>
      <c r="J220" t="str">
        <f>IF(COUNTIF(Zoning!B:B,I220)=0,"inconnu",_xlfn.XLOOKUP(I220,Zoning!B:B,Zoning!C:C))</f>
        <v>France</v>
      </c>
      <c r="K220">
        <f>_xlfn.XLOOKUP(F220,'Shipment Detail'!N:N,'Shipment Detail'!AB:AB)</f>
        <v>3</v>
      </c>
      <c r="L220">
        <f>TCD!E220</f>
        <v>19.700000000000003</v>
      </c>
      <c r="M220" t="str">
        <f>IF(J220="France","ST",_xlfn.XLOOKUP(F220,'Shipment Detail'!N:N,'Shipment Detail'!E:E,""))</f>
        <v>ST</v>
      </c>
      <c r="N220">
        <f t="shared" si="13"/>
        <v>0.2</v>
      </c>
      <c r="O220" t="str">
        <f>IF(_xlfn.XLOOKUP(F220,'Shipment Detail'!N:N,'Shipment Detail'!BM:BM)=0,"",_xlfn.XLOOKUP(F220,'Shipment Detail'!N:N,'Shipment Detail'!BM:BM))</f>
        <v/>
      </c>
      <c r="R220">
        <f>IF(_xlfn.XLOOKUP(F220,'Shipment Detail'!N:N,'Shipment Detail'!AV:AV)&gt;60,10,"")</f>
        <v>10</v>
      </c>
      <c r="T220" s="3">
        <f>TCD!C220</f>
        <v>11.14</v>
      </c>
    </row>
    <row r="221" spans="1:20" x14ac:dyDescent="0.2">
      <c r="A221" t="str">
        <f t="shared" si="11"/>
        <v>FEDEX FRANCE</v>
      </c>
      <c r="B221" s="5">
        <f t="shared" si="12"/>
        <v>46174</v>
      </c>
      <c r="F221" s="6">
        <f>TCD!A221</f>
        <v>872339161666</v>
      </c>
      <c r="H221" s="18" t="str">
        <f>TCD!F221</f>
        <v>E</v>
      </c>
      <c r="I221" t="str">
        <f>TCD!B221</f>
        <v>FR</v>
      </c>
      <c r="J221" t="str">
        <f>IF(COUNTIF(Zoning!B:B,I221)=0,"inconnu",_xlfn.XLOOKUP(I221,Zoning!B:B,Zoning!C:C))</f>
        <v>France</v>
      </c>
      <c r="K221">
        <f>_xlfn.XLOOKUP(F221,'Shipment Detail'!N:N,'Shipment Detail'!AB:AB)</f>
        <v>3</v>
      </c>
      <c r="L221">
        <f>TCD!E221</f>
        <v>12.799999999999999</v>
      </c>
      <c r="M221" t="str">
        <f>IF(J221="France","ST",_xlfn.XLOOKUP(F221,'Shipment Detail'!N:N,'Shipment Detail'!E:E,""))</f>
        <v>ST</v>
      </c>
      <c r="N221">
        <f t="shared" si="13"/>
        <v>0.2</v>
      </c>
      <c r="O221" t="str">
        <f>IF(_xlfn.XLOOKUP(F221,'Shipment Detail'!N:N,'Shipment Detail'!BM:BM)=0,"",_xlfn.XLOOKUP(F221,'Shipment Detail'!N:N,'Shipment Detail'!BM:BM))</f>
        <v/>
      </c>
      <c r="R221" t="str">
        <f>IF(_xlfn.XLOOKUP(F221,'Shipment Detail'!N:N,'Shipment Detail'!AV:AV)&gt;60,10,"")</f>
        <v/>
      </c>
      <c r="T221" s="3">
        <f>TCD!C221</f>
        <v>8.7999999999999972</v>
      </c>
    </row>
    <row r="222" spans="1:20" x14ac:dyDescent="0.2">
      <c r="A222" t="str">
        <f t="shared" si="11"/>
        <v>FEDEX FRANCE</v>
      </c>
      <c r="B222" s="5">
        <f t="shared" si="12"/>
        <v>46174</v>
      </c>
      <c r="F222" s="6">
        <f>TCD!A222</f>
        <v>872339197921</v>
      </c>
      <c r="H222" s="18" t="str">
        <f>TCD!F222</f>
        <v>E</v>
      </c>
      <c r="I222" t="str">
        <f>TCD!B222</f>
        <v>FR</v>
      </c>
      <c r="J222" t="str">
        <f>IF(COUNTIF(Zoning!B:B,I222)=0,"inconnu",_xlfn.XLOOKUP(I222,Zoning!B:B,Zoning!C:C))</f>
        <v>France</v>
      </c>
      <c r="K222">
        <f>_xlfn.XLOOKUP(F222,'Shipment Detail'!N:N,'Shipment Detail'!AB:AB)</f>
        <v>3</v>
      </c>
      <c r="L222">
        <f>TCD!E222</f>
        <v>17.400000000000002</v>
      </c>
      <c r="M222" t="str">
        <f>IF(J222="France","ST",_xlfn.XLOOKUP(F222,'Shipment Detail'!N:N,'Shipment Detail'!E:E,""))</f>
        <v>ST</v>
      </c>
      <c r="N222">
        <f t="shared" si="13"/>
        <v>0.2</v>
      </c>
      <c r="O222" t="str">
        <f>IF(_xlfn.XLOOKUP(F222,'Shipment Detail'!N:N,'Shipment Detail'!BM:BM)=0,"",_xlfn.XLOOKUP(F222,'Shipment Detail'!N:N,'Shipment Detail'!BM:BM))</f>
        <v/>
      </c>
      <c r="R222" t="str">
        <f>IF(_xlfn.XLOOKUP(F222,'Shipment Detail'!N:N,'Shipment Detail'!AV:AV)&gt;60,10,"")</f>
        <v/>
      </c>
      <c r="T222" s="3">
        <f>TCD!C222</f>
        <v>10.469999999999999</v>
      </c>
    </row>
    <row r="223" spans="1:20" x14ac:dyDescent="0.2">
      <c r="A223" t="str">
        <f t="shared" si="11"/>
        <v>FEDEX FRANCE</v>
      </c>
      <c r="B223" s="5">
        <f t="shared" si="12"/>
        <v>46174</v>
      </c>
      <c r="F223" s="6">
        <f>TCD!A223</f>
        <v>872339358389</v>
      </c>
      <c r="H223" s="18" t="str">
        <f>TCD!F223</f>
        <v>E</v>
      </c>
      <c r="I223" t="str">
        <f>TCD!B223</f>
        <v>FR</v>
      </c>
      <c r="J223" t="str">
        <f>IF(COUNTIF(Zoning!B:B,I223)=0,"inconnu",_xlfn.XLOOKUP(I223,Zoning!B:B,Zoning!C:C))</f>
        <v>France</v>
      </c>
      <c r="K223">
        <f>_xlfn.XLOOKUP(F223,'Shipment Detail'!N:N,'Shipment Detail'!AB:AB)</f>
        <v>4</v>
      </c>
      <c r="L223">
        <f>TCD!E223</f>
        <v>21.6</v>
      </c>
      <c r="M223" t="str">
        <f>IF(J223="France","ST",_xlfn.XLOOKUP(F223,'Shipment Detail'!N:N,'Shipment Detail'!E:E,""))</f>
        <v>ST</v>
      </c>
      <c r="N223">
        <f t="shared" si="13"/>
        <v>0.2</v>
      </c>
      <c r="O223" t="str">
        <f>IF(_xlfn.XLOOKUP(F223,'Shipment Detail'!N:N,'Shipment Detail'!BM:BM)=0,"",_xlfn.XLOOKUP(F223,'Shipment Detail'!N:N,'Shipment Detail'!BM:BM))</f>
        <v/>
      </c>
      <c r="R223" t="str">
        <f>IF(_xlfn.XLOOKUP(F223,'Shipment Detail'!N:N,'Shipment Detail'!AV:AV)&gt;60,10,"")</f>
        <v/>
      </c>
      <c r="T223" s="3">
        <f>TCD!C223</f>
        <v>11.809999999999995</v>
      </c>
    </row>
    <row r="224" spans="1:20" x14ac:dyDescent="0.2">
      <c r="A224" t="str">
        <f t="shared" si="11"/>
        <v>FEDEX FRANCE</v>
      </c>
      <c r="B224" s="5">
        <f t="shared" si="12"/>
        <v>46174</v>
      </c>
      <c r="F224" s="6">
        <f>TCD!A224</f>
        <v>872339430507</v>
      </c>
      <c r="H224" s="18" t="str">
        <f>TCD!F224</f>
        <v>E</v>
      </c>
      <c r="I224" t="str">
        <f>TCD!B224</f>
        <v>FR</v>
      </c>
      <c r="J224" t="str">
        <f>IF(COUNTIF(Zoning!B:B,I224)=0,"inconnu",_xlfn.XLOOKUP(I224,Zoning!B:B,Zoning!C:C))</f>
        <v>France</v>
      </c>
      <c r="K224">
        <f>_xlfn.XLOOKUP(F224,'Shipment Detail'!N:N,'Shipment Detail'!AB:AB)</f>
        <v>4</v>
      </c>
      <c r="L224">
        <f>TCD!E224</f>
        <v>29</v>
      </c>
      <c r="M224" t="str">
        <f>IF(J224="France","ST",_xlfn.XLOOKUP(F224,'Shipment Detail'!N:N,'Shipment Detail'!E:E,""))</f>
        <v>ST</v>
      </c>
      <c r="N224">
        <f t="shared" si="13"/>
        <v>0.2</v>
      </c>
      <c r="O224" t="str">
        <f>IF(_xlfn.XLOOKUP(F224,'Shipment Detail'!N:N,'Shipment Detail'!BM:BM)=0,"",_xlfn.XLOOKUP(F224,'Shipment Detail'!N:N,'Shipment Detail'!BM:BM))</f>
        <v/>
      </c>
      <c r="R224" t="str">
        <f>IF(_xlfn.XLOOKUP(F224,'Shipment Detail'!N:N,'Shipment Detail'!AV:AV)&gt;60,10,"")</f>
        <v/>
      </c>
      <c r="T224" s="3">
        <f>TCD!C224</f>
        <v>14.150000000000006</v>
      </c>
    </row>
    <row r="225" spans="1:20" x14ac:dyDescent="0.2">
      <c r="A225" t="str">
        <f t="shared" si="11"/>
        <v>FEDEX FRANCE</v>
      </c>
      <c r="B225" s="5">
        <f t="shared" si="12"/>
        <v>46174</v>
      </c>
      <c r="F225" s="6">
        <f>TCD!A225</f>
        <v>872339462649</v>
      </c>
      <c r="H225" s="18" t="str">
        <f>TCD!F225</f>
        <v>E</v>
      </c>
      <c r="I225" t="str">
        <f>TCD!B225</f>
        <v>FR</v>
      </c>
      <c r="J225" t="str">
        <f>IF(COUNTIF(Zoning!B:B,I225)=0,"inconnu",_xlfn.XLOOKUP(I225,Zoning!B:B,Zoning!C:C))</f>
        <v>France</v>
      </c>
      <c r="K225">
        <f>_xlfn.XLOOKUP(F225,'Shipment Detail'!N:N,'Shipment Detail'!AB:AB)</f>
        <v>2</v>
      </c>
      <c r="L225">
        <f>TCD!E225</f>
        <v>13</v>
      </c>
      <c r="M225" t="str">
        <f>IF(J225="France","ST",_xlfn.XLOOKUP(F225,'Shipment Detail'!N:N,'Shipment Detail'!E:E,""))</f>
        <v>ST</v>
      </c>
      <c r="N225">
        <f t="shared" si="13"/>
        <v>0.2</v>
      </c>
      <c r="O225" t="str">
        <f>IF(_xlfn.XLOOKUP(F225,'Shipment Detail'!N:N,'Shipment Detail'!BM:BM)=0,"",_xlfn.XLOOKUP(F225,'Shipment Detail'!N:N,'Shipment Detail'!BM:BM))</f>
        <v/>
      </c>
      <c r="R225" t="str">
        <f>IF(_xlfn.XLOOKUP(F225,'Shipment Detail'!N:N,'Shipment Detail'!AV:AV)&gt;60,10,"")</f>
        <v/>
      </c>
      <c r="T225" s="3">
        <f>TCD!C225</f>
        <v>8.7999999999999972</v>
      </c>
    </row>
    <row r="226" spans="1:20" x14ac:dyDescent="0.2">
      <c r="A226" t="str">
        <f t="shared" si="11"/>
        <v>FEDEX FRANCE</v>
      </c>
      <c r="B226" s="5">
        <f t="shared" si="12"/>
        <v>46174</v>
      </c>
      <c r="F226" s="6">
        <f>TCD!A226</f>
        <v>872339532524</v>
      </c>
      <c r="H226" s="18" t="str">
        <f>TCD!F226</f>
        <v>E</v>
      </c>
      <c r="I226" t="str">
        <f>TCD!B226</f>
        <v>FR</v>
      </c>
      <c r="J226" t="str">
        <f>IF(COUNTIF(Zoning!B:B,I226)=0,"inconnu",_xlfn.XLOOKUP(I226,Zoning!B:B,Zoning!C:C))</f>
        <v>France</v>
      </c>
      <c r="K226">
        <f>_xlfn.XLOOKUP(F226,'Shipment Detail'!N:N,'Shipment Detail'!AB:AB)</f>
        <v>6</v>
      </c>
      <c r="L226">
        <f>TCD!E226</f>
        <v>49.5</v>
      </c>
      <c r="M226" t="str">
        <f>IF(J226="France","ST",_xlfn.XLOOKUP(F226,'Shipment Detail'!N:N,'Shipment Detail'!E:E,""))</f>
        <v>ST</v>
      </c>
      <c r="N226">
        <f t="shared" si="13"/>
        <v>0.2</v>
      </c>
      <c r="O226" t="str">
        <f>IF(_xlfn.XLOOKUP(F226,'Shipment Detail'!N:N,'Shipment Detail'!BM:BM)=0,"",_xlfn.XLOOKUP(F226,'Shipment Detail'!N:N,'Shipment Detail'!BM:BM))</f>
        <v/>
      </c>
      <c r="R226" t="str">
        <f>IF(_xlfn.XLOOKUP(F226,'Shipment Detail'!N:N,'Shipment Detail'!AV:AV)&gt;60,10,"")</f>
        <v/>
      </c>
      <c r="T226" s="3">
        <f>TCD!C226</f>
        <v>21.179999999999993</v>
      </c>
    </row>
    <row r="227" spans="1:20" x14ac:dyDescent="0.2">
      <c r="A227" t="str">
        <f t="shared" si="11"/>
        <v>FEDEX FRANCE</v>
      </c>
      <c r="B227" s="5">
        <f t="shared" si="12"/>
        <v>46174</v>
      </c>
      <c r="F227" s="6">
        <f>TCD!A227</f>
        <v>872381645380</v>
      </c>
      <c r="H227" s="18" t="str">
        <f>TCD!F227</f>
        <v>E</v>
      </c>
      <c r="I227" t="str">
        <f>TCD!B227</f>
        <v>FR</v>
      </c>
      <c r="J227" t="str">
        <f>IF(COUNTIF(Zoning!B:B,I227)=0,"inconnu",_xlfn.XLOOKUP(I227,Zoning!B:B,Zoning!C:C))</f>
        <v>France</v>
      </c>
      <c r="K227">
        <f>_xlfn.XLOOKUP(F227,'Shipment Detail'!N:N,'Shipment Detail'!AB:AB)</f>
        <v>3</v>
      </c>
      <c r="L227">
        <f>TCD!E227</f>
        <v>25.400000000000002</v>
      </c>
      <c r="M227" t="str">
        <f>IF(J227="France","ST",_xlfn.XLOOKUP(F227,'Shipment Detail'!N:N,'Shipment Detail'!E:E,""))</f>
        <v>ST</v>
      </c>
      <c r="N227">
        <f t="shared" si="13"/>
        <v>0.2</v>
      </c>
      <c r="O227" t="str">
        <f>IF(_xlfn.XLOOKUP(F227,'Shipment Detail'!N:N,'Shipment Detail'!BM:BM)=0,"",_xlfn.XLOOKUP(F227,'Shipment Detail'!N:N,'Shipment Detail'!BM:BM))</f>
        <v/>
      </c>
      <c r="R227" t="str">
        <f>IF(_xlfn.XLOOKUP(F227,'Shipment Detail'!N:N,'Shipment Detail'!AV:AV)&gt;60,10,"")</f>
        <v/>
      </c>
      <c r="T227" s="3">
        <f>TCD!C227</f>
        <v>13.14</v>
      </c>
    </row>
    <row r="228" spans="1:20" x14ac:dyDescent="0.2">
      <c r="A228" t="str">
        <f t="shared" si="11"/>
        <v>FEDEX FRANCE</v>
      </c>
      <c r="B228" s="5">
        <f t="shared" si="12"/>
        <v>46174</v>
      </c>
      <c r="F228" s="6">
        <f>TCD!A228</f>
        <v>872381751140</v>
      </c>
      <c r="H228" s="18" t="str">
        <f>TCD!F228</f>
        <v>E</v>
      </c>
      <c r="I228" t="str">
        <f>TCD!B228</f>
        <v>FR</v>
      </c>
      <c r="J228" t="str">
        <f>IF(COUNTIF(Zoning!B:B,I228)=0,"inconnu",_xlfn.XLOOKUP(I228,Zoning!B:B,Zoning!C:C))</f>
        <v>France</v>
      </c>
      <c r="K228">
        <f>_xlfn.XLOOKUP(F228,'Shipment Detail'!N:N,'Shipment Detail'!AB:AB)</f>
        <v>1</v>
      </c>
      <c r="L228">
        <f>TCD!E228</f>
        <v>8</v>
      </c>
      <c r="M228" t="str">
        <f>IF(J228="France","ST",_xlfn.XLOOKUP(F228,'Shipment Detail'!N:N,'Shipment Detail'!E:E,""))</f>
        <v>ST</v>
      </c>
      <c r="N228">
        <f t="shared" si="13"/>
        <v>0.2</v>
      </c>
      <c r="O228" t="str">
        <f>IF(_xlfn.XLOOKUP(F228,'Shipment Detail'!N:N,'Shipment Detail'!BM:BM)=0,"",_xlfn.XLOOKUP(F228,'Shipment Detail'!N:N,'Shipment Detail'!BM:BM))</f>
        <v/>
      </c>
      <c r="R228" t="str">
        <f>IF(_xlfn.XLOOKUP(F228,'Shipment Detail'!N:N,'Shipment Detail'!AV:AV)&gt;60,10,"")</f>
        <v/>
      </c>
      <c r="T228" s="3">
        <f>TCD!C228</f>
        <v>7.120000000000001</v>
      </c>
    </row>
    <row r="229" spans="1:20" x14ac:dyDescent="0.2">
      <c r="A229" t="str">
        <f t="shared" si="11"/>
        <v>FEDEX FRANCE</v>
      </c>
      <c r="B229" s="5">
        <f t="shared" si="12"/>
        <v>46174</v>
      </c>
      <c r="F229" s="6">
        <f>TCD!A229</f>
        <v>872381766050</v>
      </c>
      <c r="H229" s="18" t="str">
        <f>TCD!F229</f>
        <v>E</v>
      </c>
      <c r="I229" t="str">
        <f>TCD!B229</f>
        <v>FR</v>
      </c>
      <c r="J229" t="str">
        <f>IF(COUNTIF(Zoning!B:B,I229)=0,"inconnu",_xlfn.XLOOKUP(I229,Zoning!B:B,Zoning!C:C))</f>
        <v>France</v>
      </c>
      <c r="K229">
        <f>_xlfn.XLOOKUP(F229,'Shipment Detail'!N:N,'Shipment Detail'!AB:AB)</f>
        <v>4</v>
      </c>
      <c r="L229">
        <f>TCD!E229</f>
        <v>29.700000000000003</v>
      </c>
      <c r="M229" t="str">
        <f>IF(J229="France","ST",_xlfn.XLOOKUP(F229,'Shipment Detail'!N:N,'Shipment Detail'!E:E,""))</f>
        <v>ST</v>
      </c>
      <c r="N229">
        <f t="shared" si="13"/>
        <v>0.2</v>
      </c>
      <c r="O229" t="str">
        <f>IF(_xlfn.XLOOKUP(F229,'Shipment Detail'!N:N,'Shipment Detail'!BM:BM)=0,"",_xlfn.XLOOKUP(F229,'Shipment Detail'!N:N,'Shipment Detail'!BM:BM))</f>
        <v/>
      </c>
      <c r="R229" t="str">
        <f>IF(_xlfn.XLOOKUP(F229,'Shipment Detail'!N:N,'Shipment Detail'!AV:AV)&gt;60,10,"")</f>
        <v/>
      </c>
      <c r="T229" s="3">
        <f>TCD!C229</f>
        <v>14.480000000000004</v>
      </c>
    </row>
    <row r="230" spans="1:20" x14ac:dyDescent="0.2">
      <c r="A230" t="str">
        <f t="shared" si="11"/>
        <v>FEDEX FRANCE</v>
      </c>
      <c r="B230" s="5">
        <f t="shared" si="12"/>
        <v>46174</v>
      </c>
      <c r="F230" s="6">
        <f>TCD!A230</f>
        <v>872381788526</v>
      </c>
      <c r="H230" s="18" t="str">
        <f>TCD!F230</f>
        <v>E</v>
      </c>
      <c r="I230" t="str">
        <f>TCD!B230</f>
        <v>FR</v>
      </c>
      <c r="J230" t="str">
        <f>IF(COUNTIF(Zoning!B:B,I230)=0,"inconnu",_xlfn.XLOOKUP(I230,Zoning!B:B,Zoning!C:C))</f>
        <v>France</v>
      </c>
      <c r="K230">
        <f>_xlfn.XLOOKUP(F230,'Shipment Detail'!N:N,'Shipment Detail'!AB:AB)</f>
        <v>4</v>
      </c>
      <c r="L230">
        <f>TCD!E230</f>
        <v>34.700000000000003</v>
      </c>
      <c r="M230" t="str">
        <f>IF(J230="France","ST",_xlfn.XLOOKUP(F230,'Shipment Detail'!N:N,'Shipment Detail'!E:E,""))</f>
        <v>ST</v>
      </c>
      <c r="N230">
        <f t="shared" si="13"/>
        <v>0.2</v>
      </c>
      <c r="O230" t="str">
        <f>IF(_xlfn.XLOOKUP(F230,'Shipment Detail'!N:N,'Shipment Detail'!BM:BM)=0,"",_xlfn.XLOOKUP(F230,'Shipment Detail'!N:N,'Shipment Detail'!BM:BM))</f>
        <v/>
      </c>
      <c r="R230">
        <f>IF(_xlfn.XLOOKUP(F230,'Shipment Detail'!N:N,'Shipment Detail'!AV:AV)&gt;60,10,"")</f>
        <v>10</v>
      </c>
      <c r="T230" s="3">
        <f>TCD!C230</f>
        <v>16.159999999999997</v>
      </c>
    </row>
    <row r="231" spans="1:20" x14ac:dyDescent="0.2">
      <c r="A231" t="str">
        <f t="shared" si="11"/>
        <v>FEDEX FRANCE</v>
      </c>
      <c r="B231" s="5">
        <f t="shared" si="12"/>
        <v>46174</v>
      </c>
      <c r="F231" s="6">
        <f>TCD!A231</f>
        <v>872381933260</v>
      </c>
      <c r="H231" s="18" t="str">
        <f>TCD!F231</f>
        <v>E</v>
      </c>
      <c r="I231" t="str">
        <f>TCD!B231</f>
        <v>FR</v>
      </c>
      <c r="J231" t="str">
        <f>IF(COUNTIF(Zoning!B:B,I231)=0,"inconnu",_xlfn.XLOOKUP(I231,Zoning!B:B,Zoning!C:C))</f>
        <v>France</v>
      </c>
      <c r="K231">
        <f>_xlfn.XLOOKUP(F231,'Shipment Detail'!N:N,'Shipment Detail'!AB:AB)</f>
        <v>7</v>
      </c>
      <c r="L231">
        <f>TCD!E231</f>
        <v>51.5</v>
      </c>
      <c r="M231" t="str">
        <f>IF(J231="France","ST",_xlfn.XLOOKUP(F231,'Shipment Detail'!N:N,'Shipment Detail'!E:E,""))</f>
        <v>ST</v>
      </c>
      <c r="N231">
        <f t="shared" si="13"/>
        <v>0.2</v>
      </c>
      <c r="O231" t="str">
        <f>IF(_xlfn.XLOOKUP(F231,'Shipment Detail'!N:N,'Shipment Detail'!BM:BM)=0,"",_xlfn.XLOOKUP(F231,'Shipment Detail'!N:N,'Shipment Detail'!BM:BM))</f>
        <v/>
      </c>
      <c r="R231" t="str">
        <f>IF(_xlfn.XLOOKUP(F231,'Shipment Detail'!N:N,'Shipment Detail'!AV:AV)&gt;60,10,"")</f>
        <v/>
      </c>
      <c r="T231" s="3">
        <f>TCD!C231</f>
        <v>21.840000000000003</v>
      </c>
    </row>
    <row r="232" spans="1:20" x14ac:dyDescent="0.2">
      <c r="A232" t="str">
        <f t="shared" si="11"/>
        <v>FEDEX FRANCE</v>
      </c>
      <c r="B232" s="5">
        <f t="shared" si="12"/>
        <v>46174</v>
      </c>
      <c r="F232" s="6">
        <f>TCD!A232</f>
        <v>872381980200</v>
      </c>
      <c r="H232" s="18" t="str">
        <f>TCD!F232</f>
        <v>E</v>
      </c>
      <c r="I232" t="str">
        <f>TCD!B232</f>
        <v>FR</v>
      </c>
      <c r="J232" t="str">
        <f>IF(COUNTIF(Zoning!B:B,I232)=0,"inconnu",_xlfn.XLOOKUP(I232,Zoning!B:B,Zoning!C:C))</f>
        <v>France</v>
      </c>
      <c r="K232">
        <f>_xlfn.XLOOKUP(F232,'Shipment Detail'!N:N,'Shipment Detail'!AB:AB)</f>
        <v>4</v>
      </c>
      <c r="L232">
        <f>TCD!E232</f>
        <v>27.5</v>
      </c>
      <c r="M232" t="str">
        <f>IF(J232="France","ST",_xlfn.XLOOKUP(F232,'Shipment Detail'!N:N,'Shipment Detail'!E:E,""))</f>
        <v>ST</v>
      </c>
      <c r="N232">
        <f t="shared" si="13"/>
        <v>0.2</v>
      </c>
      <c r="O232" t="str">
        <f>IF(_xlfn.XLOOKUP(F232,'Shipment Detail'!N:N,'Shipment Detail'!BM:BM)=0,"",_xlfn.XLOOKUP(F232,'Shipment Detail'!N:N,'Shipment Detail'!BM:BM))</f>
        <v/>
      </c>
      <c r="R232" t="str">
        <f>IF(_xlfn.XLOOKUP(F232,'Shipment Detail'!N:N,'Shipment Detail'!AV:AV)&gt;60,10,"")</f>
        <v/>
      </c>
      <c r="T232" s="3">
        <f>TCD!C232</f>
        <v>13.809999999999995</v>
      </c>
    </row>
    <row r="233" spans="1:20" x14ac:dyDescent="0.2">
      <c r="A233" t="str">
        <f t="shared" si="11"/>
        <v>FEDEX FRANCE</v>
      </c>
      <c r="B233" s="5">
        <f t="shared" si="12"/>
        <v>46174</v>
      </c>
      <c r="F233" s="6">
        <f>TCD!A233</f>
        <v>872382030837</v>
      </c>
      <c r="H233" s="18" t="str">
        <f>TCD!F233</f>
        <v>E</v>
      </c>
      <c r="I233" t="str">
        <f>TCD!B233</f>
        <v>FR</v>
      </c>
      <c r="J233" t="str">
        <f>IF(COUNTIF(Zoning!B:B,I233)=0,"inconnu",_xlfn.XLOOKUP(I233,Zoning!B:B,Zoning!C:C))</f>
        <v>France</v>
      </c>
      <c r="K233">
        <f>_xlfn.XLOOKUP(F233,'Shipment Detail'!N:N,'Shipment Detail'!AB:AB)</f>
        <v>4</v>
      </c>
      <c r="L233">
        <f>TCD!E233</f>
        <v>29</v>
      </c>
      <c r="M233" t="str">
        <f>IF(J233="France","ST",_xlfn.XLOOKUP(F233,'Shipment Detail'!N:N,'Shipment Detail'!E:E,""))</f>
        <v>ST</v>
      </c>
      <c r="N233">
        <f t="shared" si="13"/>
        <v>0.2</v>
      </c>
      <c r="O233" t="str">
        <f>IF(_xlfn.XLOOKUP(F233,'Shipment Detail'!N:N,'Shipment Detail'!BM:BM)=0,"",_xlfn.XLOOKUP(F233,'Shipment Detail'!N:N,'Shipment Detail'!BM:BM))</f>
        <v/>
      </c>
      <c r="R233" t="str">
        <f>IF(_xlfn.XLOOKUP(F233,'Shipment Detail'!N:N,'Shipment Detail'!AV:AV)&gt;60,10,"")</f>
        <v/>
      </c>
      <c r="T233" s="3">
        <f>TCD!C233</f>
        <v>14.150000000000006</v>
      </c>
    </row>
    <row r="234" spans="1:20" x14ac:dyDescent="0.2">
      <c r="A234" t="str">
        <f t="shared" si="11"/>
        <v>FEDEX FRANCE</v>
      </c>
      <c r="B234" s="5">
        <f t="shared" si="12"/>
        <v>46174</v>
      </c>
      <c r="F234" s="6">
        <f>TCD!A234</f>
        <v>872382049401</v>
      </c>
      <c r="H234" s="18" t="str">
        <f>TCD!F234</f>
        <v>E</v>
      </c>
      <c r="I234" t="str">
        <f>TCD!B234</f>
        <v>FR</v>
      </c>
      <c r="J234" t="str">
        <f>IF(COUNTIF(Zoning!B:B,I234)=0,"inconnu",_xlfn.XLOOKUP(I234,Zoning!B:B,Zoning!C:C))</f>
        <v>France</v>
      </c>
      <c r="K234">
        <f>_xlfn.XLOOKUP(F234,'Shipment Detail'!N:N,'Shipment Detail'!AB:AB)</f>
        <v>4</v>
      </c>
      <c r="L234">
        <f>TCD!E234</f>
        <v>36.4</v>
      </c>
      <c r="M234" t="str">
        <f>IF(J234="France","ST",_xlfn.XLOOKUP(F234,'Shipment Detail'!N:N,'Shipment Detail'!E:E,""))</f>
        <v>ST</v>
      </c>
      <c r="N234">
        <f t="shared" si="13"/>
        <v>0.2</v>
      </c>
      <c r="O234" t="str">
        <f>IF(_xlfn.XLOOKUP(F234,'Shipment Detail'!N:N,'Shipment Detail'!BM:BM)=0,"",_xlfn.XLOOKUP(F234,'Shipment Detail'!N:N,'Shipment Detail'!BM:BM))</f>
        <v/>
      </c>
      <c r="R234">
        <f>IF(_xlfn.XLOOKUP(F234,'Shipment Detail'!N:N,'Shipment Detail'!AV:AV)&gt;60,10,"")</f>
        <v>10</v>
      </c>
      <c r="T234" s="3">
        <f>TCD!C234</f>
        <v>16.830000000000005</v>
      </c>
    </row>
    <row r="235" spans="1:20" x14ac:dyDescent="0.2">
      <c r="A235" t="str">
        <f t="shared" si="11"/>
        <v>FEDEX FRANCE</v>
      </c>
      <c r="B235" s="5">
        <f t="shared" si="12"/>
        <v>46174</v>
      </c>
      <c r="F235" s="6">
        <f>TCD!A235</f>
        <v>872382079610</v>
      </c>
      <c r="H235" s="18" t="str">
        <f>TCD!F235</f>
        <v>E</v>
      </c>
      <c r="I235" t="str">
        <f>TCD!B235</f>
        <v>FR</v>
      </c>
      <c r="J235" t="str">
        <f>IF(COUNTIF(Zoning!B:B,I235)=0,"inconnu",_xlfn.XLOOKUP(I235,Zoning!B:B,Zoning!C:C))</f>
        <v>France</v>
      </c>
      <c r="K235">
        <f>_xlfn.XLOOKUP(F235,'Shipment Detail'!N:N,'Shipment Detail'!AB:AB)</f>
        <v>4</v>
      </c>
      <c r="L235">
        <f>TCD!E235</f>
        <v>34.700000000000003</v>
      </c>
      <c r="M235" t="str">
        <f>IF(J235="France","ST",_xlfn.XLOOKUP(F235,'Shipment Detail'!N:N,'Shipment Detail'!E:E,""))</f>
        <v>ST</v>
      </c>
      <c r="N235">
        <f t="shared" si="13"/>
        <v>0.2</v>
      </c>
      <c r="O235" t="str">
        <f>IF(_xlfn.XLOOKUP(F235,'Shipment Detail'!N:N,'Shipment Detail'!BM:BM)=0,"",_xlfn.XLOOKUP(F235,'Shipment Detail'!N:N,'Shipment Detail'!BM:BM))</f>
        <v/>
      </c>
      <c r="R235">
        <f>IF(_xlfn.XLOOKUP(F235,'Shipment Detail'!N:N,'Shipment Detail'!AV:AV)&gt;60,10,"")</f>
        <v>10</v>
      </c>
      <c r="T235" s="3">
        <f>TCD!C235</f>
        <v>16.159999999999997</v>
      </c>
    </row>
    <row r="236" spans="1:20" x14ac:dyDescent="0.2">
      <c r="A236" t="str">
        <f t="shared" si="11"/>
        <v>FEDEX FRANCE</v>
      </c>
      <c r="B236" s="5">
        <f t="shared" si="12"/>
        <v>46174</v>
      </c>
      <c r="F236" s="6">
        <f>TCD!A236</f>
        <v>872382106824</v>
      </c>
      <c r="H236" s="18" t="str">
        <f>TCD!F236</f>
        <v>E</v>
      </c>
      <c r="I236" t="str">
        <f>TCD!B236</f>
        <v>FR</v>
      </c>
      <c r="J236" t="str">
        <f>IF(COUNTIF(Zoning!B:B,I236)=0,"inconnu",_xlfn.XLOOKUP(I236,Zoning!B:B,Zoning!C:C))</f>
        <v>France</v>
      </c>
      <c r="K236">
        <f>_xlfn.XLOOKUP(F236,'Shipment Detail'!N:N,'Shipment Detail'!AB:AB)</f>
        <v>4</v>
      </c>
      <c r="L236">
        <f>TCD!E236</f>
        <v>28.700000000000003</v>
      </c>
      <c r="M236" t="str">
        <f>IF(J236="France","ST",_xlfn.XLOOKUP(F236,'Shipment Detail'!N:N,'Shipment Detail'!E:E,""))</f>
        <v>ST</v>
      </c>
      <c r="N236">
        <f t="shared" si="13"/>
        <v>0.2</v>
      </c>
      <c r="O236" t="str">
        <f>IF(_xlfn.XLOOKUP(F236,'Shipment Detail'!N:N,'Shipment Detail'!BM:BM)=0,"",_xlfn.XLOOKUP(F236,'Shipment Detail'!N:N,'Shipment Detail'!BM:BM))</f>
        <v/>
      </c>
      <c r="R236">
        <f>IF(_xlfn.XLOOKUP(F236,'Shipment Detail'!N:N,'Shipment Detail'!AV:AV)&gt;60,10,"")</f>
        <v>10</v>
      </c>
      <c r="T236" s="3">
        <f>TCD!C236</f>
        <v>14.150000000000006</v>
      </c>
    </row>
    <row r="237" spans="1:20" x14ac:dyDescent="0.2">
      <c r="A237" t="str">
        <f t="shared" si="11"/>
        <v>FEDEX FRANCE</v>
      </c>
      <c r="B237" s="5">
        <f t="shared" si="12"/>
        <v>46174</v>
      </c>
      <c r="F237" s="6">
        <f>TCD!A237</f>
        <v>872382165000</v>
      </c>
      <c r="H237" s="18" t="str">
        <f>TCD!F237</f>
        <v>E</v>
      </c>
      <c r="I237" t="str">
        <f>TCD!B237</f>
        <v>FR</v>
      </c>
      <c r="J237" t="str">
        <f>IF(COUNTIF(Zoning!B:B,I237)=0,"inconnu",_xlfn.XLOOKUP(I237,Zoning!B:B,Zoning!C:C))</f>
        <v>France</v>
      </c>
      <c r="K237">
        <f>_xlfn.XLOOKUP(F237,'Shipment Detail'!N:N,'Shipment Detail'!AB:AB)</f>
        <v>4</v>
      </c>
      <c r="L237">
        <f>TCD!E237</f>
        <v>22.5</v>
      </c>
      <c r="M237" t="str">
        <f>IF(J237="France","ST",_xlfn.XLOOKUP(F237,'Shipment Detail'!N:N,'Shipment Detail'!E:E,""))</f>
        <v>ST</v>
      </c>
      <c r="N237">
        <f t="shared" si="13"/>
        <v>0.2</v>
      </c>
      <c r="O237" t="str">
        <f>IF(_xlfn.XLOOKUP(F237,'Shipment Detail'!N:N,'Shipment Detail'!BM:BM)=0,"",_xlfn.XLOOKUP(F237,'Shipment Detail'!N:N,'Shipment Detail'!BM:BM))</f>
        <v/>
      </c>
      <c r="R237" t="str">
        <f>IF(_xlfn.XLOOKUP(F237,'Shipment Detail'!N:N,'Shipment Detail'!AV:AV)&gt;60,10,"")</f>
        <v/>
      </c>
      <c r="T237" s="3">
        <f>TCD!C237</f>
        <v>12.14</v>
      </c>
    </row>
    <row r="238" spans="1:20" x14ac:dyDescent="0.2">
      <c r="A238" t="str">
        <f t="shared" si="11"/>
        <v>FEDEX FRANCE</v>
      </c>
      <c r="B238" s="5">
        <f t="shared" si="12"/>
        <v>46174</v>
      </c>
      <c r="F238" s="6">
        <f>TCD!A238</f>
        <v>872382180617</v>
      </c>
      <c r="H238" s="18" t="str">
        <f>TCD!F238</f>
        <v>E</v>
      </c>
      <c r="I238" t="str">
        <f>TCD!B238</f>
        <v>FR</v>
      </c>
      <c r="J238" t="str">
        <f>IF(COUNTIF(Zoning!B:B,I238)=0,"inconnu",_xlfn.XLOOKUP(I238,Zoning!B:B,Zoning!C:C))</f>
        <v>France</v>
      </c>
      <c r="K238">
        <f>_xlfn.XLOOKUP(F238,'Shipment Detail'!N:N,'Shipment Detail'!AB:AB)</f>
        <v>2</v>
      </c>
      <c r="L238">
        <f>TCD!E238</f>
        <v>12</v>
      </c>
      <c r="M238" t="str">
        <f>IF(J238="France","ST",_xlfn.XLOOKUP(F238,'Shipment Detail'!N:N,'Shipment Detail'!E:E,""))</f>
        <v>ST</v>
      </c>
      <c r="N238">
        <f t="shared" si="13"/>
        <v>0.2</v>
      </c>
      <c r="O238" t="str">
        <f>IF(_xlfn.XLOOKUP(F238,'Shipment Detail'!N:N,'Shipment Detail'!BM:BM)=0,"",_xlfn.XLOOKUP(F238,'Shipment Detail'!N:N,'Shipment Detail'!BM:BM))</f>
        <v/>
      </c>
      <c r="R238" t="str">
        <f>IF(_xlfn.XLOOKUP(F238,'Shipment Detail'!N:N,'Shipment Detail'!AV:AV)&gt;60,10,"")</f>
        <v/>
      </c>
      <c r="T238" s="3">
        <f>TCD!C238</f>
        <v>8.4599999999999973</v>
      </c>
    </row>
    <row r="239" spans="1:20" x14ac:dyDescent="0.2">
      <c r="A239" t="str">
        <f t="shared" si="11"/>
        <v>FEDEX FRANCE</v>
      </c>
      <c r="B239" s="5">
        <f t="shared" si="12"/>
        <v>46174</v>
      </c>
      <c r="F239" s="6">
        <f>TCD!A239</f>
        <v>872382202773</v>
      </c>
      <c r="H239" s="18" t="str">
        <f>TCD!F239</f>
        <v>E</v>
      </c>
      <c r="I239" t="str">
        <f>TCD!B239</f>
        <v>FR</v>
      </c>
      <c r="J239" t="str">
        <f>IF(COUNTIF(Zoning!B:B,I239)=0,"inconnu",_xlfn.XLOOKUP(I239,Zoning!B:B,Zoning!C:C))</f>
        <v>France</v>
      </c>
      <c r="K239">
        <f>_xlfn.XLOOKUP(F239,'Shipment Detail'!N:N,'Shipment Detail'!AB:AB)</f>
        <v>2</v>
      </c>
      <c r="L239">
        <f>TCD!E239</f>
        <v>12</v>
      </c>
      <c r="M239" t="str">
        <f>IF(J239="France","ST",_xlfn.XLOOKUP(F239,'Shipment Detail'!N:N,'Shipment Detail'!E:E,""))</f>
        <v>ST</v>
      </c>
      <c r="N239">
        <f t="shared" si="13"/>
        <v>0.2</v>
      </c>
      <c r="O239" t="str">
        <f>IF(_xlfn.XLOOKUP(F239,'Shipment Detail'!N:N,'Shipment Detail'!BM:BM)=0,"",_xlfn.XLOOKUP(F239,'Shipment Detail'!N:N,'Shipment Detail'!BM:BM))</f>
        <v/>
      </c>
      <c r="R239" t="str">
        <f>IF(_xlfn.XLOOKUP(F239,'Shipment Detail'!N:N,'Shipment Detail'!AV:AV)&gt;60,10,"")</f>
        <v/>
      </c>
      <c r="T239" s="3">
        <f>TCD!C239</f>
        <v>8.4599999999999973</v>
      </c>
    </row>
    <row r="240" spans="1:20" x14ac:dyDescent="0.2">
      <c r="A240" t="str">
        <f t="shared" si="11"/>
        <v>FEDEX FRANCE</v>
      </c>
      <c r="B240" s="5">
        <f t="shared" si="12"/>
        <v>46174</v>
      </c>
      <c r="F240" s="6">
        <f>TCD!A240</f>
        <v>872382222709</v>
      </c>
      <c r="H240" s="18" t="str">
        <f>TCD!F240</f>
        <v>E</v>
      </c>
      <c r="I240" t="str">
        <f>TCD!B240</f>
        <v>FR</v>
      </c>
      <c r="J240" t="str">
        <f>IF(COUNTIF(Zoning!B:B,I240)=0,"inconnu",_xlfn.XLOOKUP(I240,Zoning!B:B,Zoning!C:C))</f>
        <v>France</v>
      </c>
      <c r="K240">
        <f>_xlfn.XLOOKUP(F240,'Shipment Detail'!N:N,'Shipment Detail'!AB:AB)</f>
        <v>2</v>
      </c>
      <c r="L240">
        <f>TCD!E240</f>
        <v>11</v>
      </c>
      <c r="M240" t="str">
        <f>IF(J240="France","ST",_xlfn.XLOOKUP(F240,'Shipment Detail'!N:N,'Shipment Detail'!E:E,""))</f>
        <v>ST</v>
      </c>
      <c r="N240">
        <f t="shared" si="13"/>
        <v>0.2</v>
      </c>
      <c r="O240" t="str">
        <f>IF(_xlfn.XLOOKUP(F240,'Shipment Detail'!N:N,'Shipment Detail'!BM:BM)=0,"",_xlfn.XLOOKUP(F240,'Shipment Detail'!N:N,'Shipment Detail'!BM:BM))</f>
        <v/>
      </c>
      <c r="R240" t="str">
        <f>IF(_xlfn.XLOOKUP(F240,'Shipment Detail'!N:N,'Shipment Detail'!AV:AV)&gt;60,10,"")</f>
        <v/>
      </c>
      <c r="T240" s="3">
        <f>TCD!C240</f>
        <v>8.129999999999999</v>
      </c>
    </row>
    <row r="241" spans="1:20" x14ac:dyDescent="0.2">
      <c r="A241" t="str">
        <f t="shared" si="11"/>
        <v>FEDEX FRANCE</v>
      </c>
      <c r="B241" s="5">
        <f t="shared" si="12"/>
        <v>46174</v>
      </c>
      <c r="F241" s="6">
        <f>TCD!A241</f>
        <v>872382255847</v>
      </c>
      <c r="H241" s="18" t="str">
        <f>TCD!F241</f>
        <v>E</v>
      </c>
      <c r="I241" t="str">
        <f>TCD!B241</f>
        <v>FR</v>
      </c>
      <c r="J241" t="str">
        <f>IF(COUNTIF(Zoning!B:B,I241)=0,"inconnu",_xlfn.XLOOKUP(I241,Zoning!B:B,Zoning!C:C))</f>
        <v>France</v>
      </c>
      <c r="K241">
        <f>_xlfn.XLOOKUP(F241,'Shipment Detail'!N:N,'Shipment Detail'!AB:AB)</f>
        <v>3</v>
      </c>
      <c r="L241">
        <f>TCD!E241</f>
        <v>12.799999999999999</v>
      </c>
      <c r="M241" t="str">
        <f>IF(J241="France","ST",_xlfn.XLOOKUP(F241,'Shipment Detail'!N:N,'Shipment Detail'!E:E,""))</f>
        <v>ST</v>
      </c>
      <c r="N241">
        <f t="shared" si="13"/>
        <v>0.2</v>
      </c>
      <c r="O241" t="str">
        <f>IF(_xlfn.XLOOKUP(F241,'Shipment Detail'!N:N,'Shipment Detail'!BM:BM)=0,"",_xlfn.XLOOKUP(F241,'Shipment Detail'!N:N,'Shipment Detail'!BM:BM))</f>
        <v/>
      </c>
      <c r="R241" t="str">
        <f>IF(_xlfn.XLOOKUP(F241,'Shipment Detail'!N:N,'Shipment Detail'!AV:AV)&gt;60,10,"")</f>
        <v/>
      </c>
      <c r="T241" s="3">
        <f>TCD!C241</f>
        <v>8.7999999999999972</v>
      </c>
    </row>
    <row r="242" spans="1:20" x14ac:dyDescent="0.2">
      <c r="A242" t="str">
        <f t="shared" si="11"/>
        <v>FEDEX FRANCE</v>
      </c>
      <c r="B242" s="5">
        <f t="shared" si="12"/>
        <v>46174</v>
      </c>
      <c r="F242" s="6">
        <f>TCD!A242</f>
        <v>872382270733</v>
      </c>
      <c r="H242" s="18" t="str">
        <f>TCD!F242</f>
        <v>E</v>
      </c>
      <c r="I242" t="str">
        <f>TCD!B242</f>
        <v>FR</v>
      </c>
      <c r="J242" t="str">
        <f>IF(COUNTIF(Zoning!B:B,I242)=0,"inconnu",_xlfn.XLOOKUP(I242,Zoning!B:B,Zoning!C:C))</f>
        <v>France</v>
      </c>
      <c r="K242">
        <f>_xlfn.XLOOKUP(F242,'Shipment Detail'!N:N,'Shipment Detail'!AB:AB)</f>
        <v>4</v>
      </c>
      <c r="L242">
        <f>TCD!E242</f>
        <v>28.400000000000002</v>
      </c>
      <c r="M242" t="str">
        <f>IF(J242="France","ST",_xlfn.XLOOKUP(F242,'Shipment Detail'!N:N,'Shipment Detail'!E:E,""))</f>
        <v>ST</v>
      </c>
      <c r="N242">
        <f t="shared" si="13"/>
        <v>0.2</v>
      </c>
      <c r="O242" t="str">
        <f>IF(_xlfn.XLOOKUP(F242,'Shipment Detail'!N:N,'Shipment Detail'!BM:BM)=0,"",_xlfn.XLOOKUP(F242,'Shipment Detail'!N:N,'Shipment Detail'!BM:BM))</f>
        <v/>
      </c>
      <c r="R242" t="str">
        <f>IF(_xlfn.XLOOKUP(F242,'Shipment Detail'!N:N,'Shipment Detail'!AV:AV)&gt;60,10,"")</f>
        <v/>
      </c>
      <c r="T242" s="3">
        <f>TCD!C242</f>
        <v>14.150000000000006</v>
      </c>
    </row>
    <row r="243" spans="1:20" x14ac:dyDescent="0.2">
      <c r="A243" t="str">
        <f t="shared" si="11"/>
        <v>FEDEX FRANCE</v>
      </c>
      <c r="B243" s="5">
        <f t="shared" si="12"/>
        <v>46174</v>
      </c>
      <c r="F243" s="6">
        <f>TCD!A243</f>
        <v>872382301092</v>
      </c>
      <c r="H243" s="18" t="str">
        <f>TCD!F243</f>
        <v>E</v>
      </c>
      <c r="I243" t="str">
        <f>TCD!B243</f>
        <v>FR</v>
      </c>
      <c r="J243" t="str">
        <f>IF(COUNTIF(Zoning!B:B,I243)=0,"inconnu",_xlfn.XLOOKUP(I243,Zoning!B:B,Zoning!C:C))</f>
        <v>France</v>
      </c>
      <c r="K243">
        <f>_xlfn.XLOOKUP(F243,'Shipment Detail'!N:N,'Shipment Detail'!AB:AB)</f>
        <v>2</v>
      </c>
      <c r="L243">
        <f>TCD!E243</f>
        <v>18</v>
      </c>
      <c r="M243" t="str">
        <f>IF(J243="France","ST",_xlfn.XLOOKUP(F243,'Shipment Detail'!N:N,'Shipment Detail'!E:E,""))</f>
        <v>ST</v>
      </c>
      <c r="N243">
        <f t="shared" si="13"/>
        <v>0.2</v>
      </c>
      <c r="O243" t="str">
        <f>IF(_xlfn.XLOOKUP(F243,'Shipment Detail'!N:N,'Shipment Detail'!BM:BM)=0,"",_xlfn.XLOOKUP(F243,'Shipment Detail'!N:N,'Shipment Detail'!BM:BM))</f>
        <v/>
      </c>
      <c r="R243" t="str">
        <f>IF(_xlfn.XLOOKUP(F243,'Shipment Detail'!N:N,'Shipment Detail'!AV:AV)&gt;60,10,"")</f>
        <v/>
      </c>
      <c r="T243" s="3">
        <f>TCD!C243</f>
        <v>10.469999999999999</v>
      </c>
    </row>
    <row r="244" spans="1:20" x14ac:dyDescent="0.2">
      <c r="A244" t="str">
        <f t="shared" si="11"/>
        <v>FEDEX FRANCE</v>
      </c>
      <c r="B244" s="5">
        <f t="shared" si="12"/>
        <v>46174</v>
      </c>
      <c r="F244" s="6">
        <f>TCD!A244</f>
        <v>872382312457</v>
      </c>
      <c r="H244" s="18" t="str">
        <f>TCD!F244</f>
        <v>E</v>
      </c>
      <c r="I244" t="str">
        <f>TCD!B244</f>
        <v>FR</v>
      </c>
      <c r="J244" t="str">
        <f>IF(COUNTIF(Zoning!B:B,I244)=0,"inconnu",_xlfn.XLOOKUP(I244,Zoning!B:B,Zoning!C:C))</f>
        <v>France</v>
      </c>
      <c r="K244">
        <f>_xlfn.XLOOKUP(F244,'Shipment Detail'!N:N,'Shipment Detail'!AB:AB)</f>
        <v>2</v>
      </c>
      <c r="L244">
        <f>TCD!E244</f>
        <v>13</v>
      </c>
      <c r="M244" t="str">
        <f>IF(J244="France","ST",_xlfn.XLOOKUP(F244,'Shipment Detail'!N:N,'Shipment Detail'!E:E,""))</f>
        <v>ST</v>
      </c>
      <c r="N244">
        <f t="shared" si="13"/>
        <v>0.2</v>
      </c>
      <c r="O244" t="str">
        <f>IF(_xlfn.XLOOKUP(F244,'Shipment Detail'!N:N,'Shipment Detail'!BM:BM)=0,"",_xlfn.XLOOKUP(F244,'Shipment Detail'!N:N,'Shipment Detail'!BM:BM))</f>
        <v/>
      </c>
      <c r="R244" t="str">
        <f>IF(_xlfn.XLOOKUP(F244,'Shipment Detail'!N:N,'Shipment Detail'!AV:AV)&gt;60,10,"")</f>
        <v/>
      </c>
      <c r="T244" s="3">
        <f>TCD!C244</f>
        <v>8.7999999999999972</v>
      </c>
    </row>
    <row r="245" spans="1:20" x14ac:dyDescent="0.2">
      <c r="A245" t="str">
        <f t="shared" si="11"/>
        <v>FEDEX FRANCE</v>
      </c>
      <c r="B245" s="5">
        <f t="shared" si="12"/>
        <v>46174</v>
      </c>
      <c r="F245" s="6">
        <f>TCD!A245</f>
        <v>872382326626</v>
      </c>
      <c r="H245" s="18" t="str">
        <f>TCD!F245</f>
        <v>E</v>
      </c>
      <c r="I245" t="str">
        <f>TCD!B245</f>
        <v>FR</v>
      </c>
      <c r="J245" t="str">
        <f>IF(COUNTIF(Zoning!B:B,I245)=0,"inconnu",_xlfn.XLOOKUP(I245,Zoning!B:B,Zoning!C:C))</f>
        <v>France</v>
      </c>
      <c r="K245">
        <f>_xlfn.XLOOKUP(F245,'Shipment Detail'!N:N,'Shipment Detail'!AB:AB)</f>
        <v>2</v>
      </c>
      <c r="L245">
        <f>TCD!E245</f>
        <v>14</v>
      </c>
      <c r="M245" t="str">
        <f>IF(J245="France","ST",_xlfn.XLOOKUP(F245,'Shipment Detail'!N:N,'Shipment Detail'!E:E,""))</f>
        <v>ST</v>
      </c>
      <c r="N245">
        <f t="shared" si="13"/>
        <v>0.2</v>
      </c>
      <c r="O245" t="str">
        <f>IF(_xlfn.XLOOKUP(F245,'Shipment Detail'!N:N,'Shipment Detail'!BM:BM)=0,"",_xlfn.XLOOKUP(F245,'Shipment Detail'!N:N,'Shipment Detail'!BM:BM))</f>
        <v/>
      </c>
      <c r="R245" t="str">
        <f>IF(_xlfn.XLOOKUP(F245,'Shipment Detail'!N:N,'Shipment Detail'!AV:AV)&gt;60,10,"")</f>
        <v/>
      </c>
      <c r="T245" s="3">
        <f>TCD!C245</f>
        <v>9.1300000000000026</v>
      </c>
    </row>
    <row r="246" spans="1:20" x14ac:dyDescent="0.2">
      <c r="A246" t="str">
        <f t="shared" si="11"/>
        <v>FEDEX FRANCE</v>
      </c>
      <c r="B246" s="5">
        <f t="shared" si="12"/>
        <v>46174</v>
      </c>
      <c r="F246" s="6">
        <f>TCD!A246</f>
        <v>872382373849</v>
      </c>
      <c r="H246" s="18" t="str">
        <f>TCD!F246</f>
        <v>E</v>
      </c>
      <c r="I246" t="str">
        <f>TCD!B246</f>
        <v>FR</v>
      </c>
      <c r="J246" t="str">
        <f>IF(COUNTIF(Zoning!B:B,I246)=0,"inconnu",_xlfn.XLOOKUP(I246,Zoning!B:B,Zoning!C:C))</f>
        <v>France</v>
      </c>
      <c r="K246">
        <f>_xlfn.XLOOKUP(F246,'Shipment Detail'!N:N,'Shipment Detail'!AB:AB)</f>
        <v>3</v>
      </c>
      <c r="L246">
        <f>TCD!E246</f>
        <v>18.8</v>
      </c>
      <c r="M246" t="str">
        <f>IF(J246="France","ST",_xlfn.XLOOKUP(F246,'Shipment Detail'!N:N,'Shipment Detail'!E:E,""))</f>
        <v>ST</v>
      </c>
      <c r="N246">
        <f t="shared" si="13"/>
        <v>0.2</v>
      </c>
      <c r="O246" t="str">
        <f>IF(_xlfn.XLOOKUP(F246,'Shipment Detail'!N:N,'Shipment Detail'!BM:BM)=0,"",_xlfn.XLOOKUP(F246,'Shipment Detail'!N:N,'Shipment Detail'!BM:BM))</f>
        <v/>
      </c>
      <c r="R246">
        <f>IF(_xlfn.XLOOKUP(F246,'Shipment Detail'!N:N,'Shipment Detail'!AV:AV)&gt;60,10,"")</f>
        <v>10</v>
      </c>
      <c r="T246" s="3">
        <f>TCD!C246</f>
        <v>10.800000000000004</v>
      </c>
    </row>
    <row r="247" spans="1:20" x14ac:dyDescent="0.2">
      <c r="A247" t="str">
        <f t="shared" si="11"/>
        <v>FEDEX FRANCE</v>
      </c>
      <c r="B247" s="5">
        <f t="shared" si="12"/>
        <v>46174</v>
      </c>
      <c r="F247" s="6">
        <f>TCD!A247</f>
        <v>872382386231</v>
      </c>
      <c r="H247" s="18" t="str">
        <f>TCD!F247</f>
        <v>E</v>
      </c>
      <c r="I247" t="str">
        <f>TCD!B247</f>
        <v>FR</v>
      </c>
      <c r="J247" t="str">
        <f>IF(COUNTIF(Zoning!B:B,I247)=0,"inconnu",_xlfn.XLOOKUP(I247,Zoning!B:B,Zoning!C:C))</f>
        <v>France</v>
      </c>
      <c r="K247">
        <f>_xlfn.XLOOKUP(F247,'Shipment Detail'!N:N,'Shipment Detail'!AB:AB)</f>
        <v>2</v>
      </c>
      <c r="L247">
        <f>TCD!E247</f>
        <v>12</v>
      </c>
      <c r="M247" t="str">
        <f>IF(J247="France","ST",_xlfn.XLOOKUP(F247,'Shipment Detail'!N:N,'Shipment Detail'!E:E,""))</f>
        <v>ST</v>
      </c>
      <c r="N247">
        <f t="shared" si="13"/>
        <v>0.2</v>
      </c>
      <c r="O247" t="str">
        <f>IF(_xlfn.XLOOKUP(F247,'Shipment Detail'!N:N,'Shipment Detail'!BM:BM)=0,"",_xlfn.XLOOKUP(F247,'Shipment Detail'!N:N,'Shipment Detail'!BM:BM))</f>
        <v/>
      </c>
      <c r="R247" t="str">
        <f>IF(_xlfn.XLOOKUP(F247,'Shipment Detail'!N:N,'Shipment Detail'!AV:AV)&gt;60,10,"")</f>
        <v/>
      </c>
      <c r="T247" s="3">
        <f>TCD!C247</f>
        <v>8.4599999999999973</v>
      </c>
    </row>
    <row r="248" spans="1:20" x14ac:dyDescent="0.2">
      <c r="A248" t="str">
        <f t="shared" si="11"/>
        <v>FEDEX FRANCE</v>
      </c>
      <c r="B248" s="5">
        <f t="shared" si="12"/>
        <v>46174</v>
      </c>
      <c r="F248" s="6">
        <f>TCD!A248</f>
        <v>872382406513</v>
      </c>
      <c r="H248" s="18" t="str">
        <f>TCD!F248</f>
        <v>E</v>
      </c>
      <c r="I248" t="str">
        <f>TCD!B248</f>
        <v>FR</v>
      </c>
      <c r="J248" t="str">
        <f>IF(COUNTIF(Zoning!B:B,I248)=0,"inconnu",_xlfn.XLOOKUP(I248,Zoning!B:B,Zoning!C:C))</f>
        <v>France</v>
      </c>
      <c r="K248">
        <f>_xlfn.XLOOKUP(F248,'Shipment Detail'!N:N,'Shipment Detail'!AB:AB)</f>
        <v>1</v>
      </c>
      <c r="L248">
        <f>TCD!E248</f>
        <v>0.5</v>
      </c>
      <c r="M248" t="str">
        <f>IF(J248="France","ST",_xlfn.XLOOKUP(F248,'Shipment Detail'!N:N,'Shipment Detail'!E:E,""))</f>
        <v>ST</v>
      </c>
      <c r="N248">
        <f t="shared" si="13"/>
        <v>0.2</v>
      </c>
      <c r="O248" t="str">
        <f>IF(_xlfn.XLOOKUP(F248,'Shipment Detail'!N:N,'Shipment Detail'!BM:BM)=0,"",_xlfn.XLOOKUP(F248,'Shipment Detail'!N:N,'Shipment Detail'!BM:BM))</f>
        <v/>
      </c>
      <c r="R248" t="str">
        <f>IF(_xlfn.XLOOKUP(F248,'Shipment Detail'!N:N,'Shipment Detail'!AV:AV)&gt;60,10,"")</f>
        <v/>
      </c>
      <c r="T248" s="3">
        <f>TCD!C248</f>
        <v>4.6100000000000012</v>
      </c>
    </row>
    <row r="249" spans="1:20" x14ac:dyDescent="0.2">
      <c r="A249" t="str">
        <f t="shared" si="11"/>
        <v>FEDEX FRANCE</v>
      </c>
      <c r="B249" s="5">
        <f t="shared" si="12"/>
        <v>46174</v>
      </c>
      <c r="F249" s="6">
        <f>TCD!A249</f>
        <v>872382459480</v>
      </c>
      <c r="H249" s="18" t="str">
        <f>TCD!F249</f>
        <v>E</v>
      </c>
      <c r="I249" t="str">
        <f>TCD!B249</f>
        <v>FR</v>
      </c>
      <c r="J249" t="str">
        <f>IF(COUNTIF(Zoning!B:B,I249)=0,"inconnu",_xlfn.XLOOKUP(I249,Zoning!B:B,Zoning!C:C))</f>
        <v>France</v>
      </c>
      <c r="K249">
        <f>_xlfn.XLOOKUP(F249,'Shipment Detail'!N:N,'Shipment Detail'!AB:AB)</f>
        <v>2</v>
      </c>
      <c r="L249">
        <f>TCD!E249</f>
        <v>18</v>
      </c>
      <c r="M249" t="str">
        <f>IF(J249="France","ST",_xlfn.XLOOKUP(F249,'Shipment Detail'!N:N,'Shipment Detail'!E:E,""))</f>
        <v>ST</v>
      </c>
      <c r="N249">
        <f t="shared" si="13"/>
        <v>0.2</v>
      </c>
      <c r="O249" t="str">
        <f>IF(_xlfn.XLOOKUP(F249,'Shipment Detail'!N:N,'Shipment Detail'!BM:BM)=0,"",_xlfn.XLOOKUP(F249,'Shipment Detail'!N:N,'Shipment Detail'!BM:BM))</f>
        <v/>
      </c>
      <c r="R249" t="str">
        <f>IF(_xlfn.XLOOKUP(F249,'Shipment Detail'!N:N,'Shipment Detail'!AV:AV)&gt;60,10,"")</f>
        <v/>
      </c>
      <c r="T249" s="3">
        <f>TCD!C249</f>
        <v>10.469999999999999</v>
      </c>
    </row>
    <row r="250" spans="1:20" x14ac:dyDescent="0.2">
      <c r="A250" t="str">
        <f t="shared" si="11"/>
        <v>FEDEX FRANCE</v>
      </c>
      <c r="B250" s="5">
        <f t="shared" si="12"/>
        <v>46174</v>
      </c>
      <c r="F250" s="6">
        <f>TCD!A250</f>
        <v>872382473532</v>
      </c>
      <c r="H250" s="18" t="str">
        <f>TCD!F250</f>
        <v>E</v>
      </c>
      <c r="I250" t="str">
        <f>TCD!B250</f>
        <v>FR</v>
      </c>
      <c r="J250" t="str">
        <f>IF(COUNTIF(Zoning!B:B,I250)=0,"inconnu",_xlfn.XLOOKUP(I250,Zoning!B:B,Zoning!C:C))</f>
        <v>France</v>
      </c>
      <c r="K250">
        <f>_xlfn.XLOOKUP(F250,'Shipment Detail'!N:N,'Shipment Detail'!AB:AB)</f>
        <v>5</v>
      </c>
      <c r="L250">
        <f>TCD!E250</f>
        <v>46</v>
      </c>
      <c r="M250" t="str">
        <f>IF(J250="France","ST",_xlfn.XLOOKUP(F250,'Shipment Detail'!N:N,'Shipment Detail'!E:E,""))</f>
        <v>ST</v>
      </c>
      <c r="N250">
        <f t="shared" si="13"/>
        <v>0.2</v>
      </c>
      <c r="O250" t="str">
        <f>IF(_xlfn.XLOOKUP(F250,'Shipment Detail'!N:N,'Shipment Detail'!BM:BM)=0,"",_xlfn.XLOOKUP(F250,'Shipment Detail'!N:N,'Shipment Detail'!BM:BM))</f>
        <v/>
      </c>
      <c r="R250" t="str">
        <f>IF(_xlfn.XLOOKUP(F250,'Shipment Detail'!N:N,'Shipment Detail'!AV:AV)&gt;60,10,"")</f>
        <v/>
      </c>
      <c r="T250" s="3">
        <f>TCD!C250</f>
        <v>19.840000000000003</v>
      </c>
    </row>
    <row r="251" spans="1:20" x14ac:dyDescent="0.2">
      <c r="A251" t="str">
        <f t="shared" si="11"/>
        <v>FEDEX FRANCE</v>
      </c>
      <c r="B251" s="5">
        <f t="shared" si="12"/>
        <v>46174</v>
      </c>
      <c r="F251" s="6">
        <f>TCD!A251</f>
        <v>872382509721</v>
      </c>
      <c r="H251" s="18" t="str">
        <f>TCD!F251</f>
        <v>E</v>
      </c>
      <c r="I251" t="str">
        <f>TCD!B251</f>
        <v>FR</v>
      </c>
      <c r="J251" t="str">
        <f>IF(COUNTIF(Zoning!B:B,I251)=0,"inconnu",_xlfn.XLOOKUP(I251,Zoning!B:B,Zoning!C:C))</f>
        <v>France</v>
      </c>
      <c r="K251">
        <f>_xlfn.XLOOKUP(F251,'Shipment Detail'!N:N,'Shipment Detail'!AB:AB)</f>
        <v>2</v>
      </c>
      <c r="L251">
        <f>TCD!E251</f>
        <v>18</v>
      </c>
      <c r="M251" t="str">
        <f>IF(J251="France","ST",_xlfn.XLOOKUP(F251,'Shipment Detail'!N:N,'Shipment Detail'!E:E,""))</f>
        <v>ST</v>
      </c>
      <c r="N251">
        <f t="shared" si="13"/>
        <v>0.2</v>
      </c>
      <c r="O251" t="str">
        <f>IF(_xlfn.XLOOKUP(F251,'Shipment Detail'!N:N,'Shipment Detail'!BM:BM)=0,"",_xlfn.XLOOKUP(F251,'Shipment Detail'!N:N,'Shipment Detail'!BM:BM))</f>
        <v/>
      </c>
      <c r="R251" t="str">
        <f>IF(_xlfn.XLOOKUP(F251,'Shipment Detail'!N:N,'Shipment Detail'!AV:AV)&gt;60,10,"")</f>
        <v/>
      </c>
      <c r="T251" s="3">
        <f>TCD!C251</f>
        <v>10.469999999999999</v>
      </c>
    </row>
    <row r="252" spans="1:20" x14ac:dyDescent="0.2">
      <c r="A252" t="str">
        <f t="shared" si="11"/>
        <v>FEDEX FRANCE</v>
      </c>
      <c r="B252" s="5">
        <f t="shared" si="12"/>
        <v>46174</v>
      </c>
      <c r="F252" s="6">
        <f>TCD!A252</f>
        <v>872382582595</v>
      </c>
      <c r="H252" s="18" t="str">
        <f>TCD!F252</f>
        <v>E</v>
      </c>
      <c r="I252" t="str">
        <f>TCD!B252</f>
        <v>FR</v>
      </c>
      <c r="J252" t="str">
        <f>IF(COUNTIF(Zoning!B:B,I252)=0,"inconnu",_xlfn.XLOOKUP(I252,Zoning!B:B,Zoning!C:C))</f>
        <v>France</v>
      </c>
      <c r="K252">
        <f>_xlfn.XLOOKUP(F252,'Shipment Detail'!N:N,'Shipment Detail'!AB:AB)</f>
        <v>1</v>
      </c>
      <c r="L252">
        <f>TCD!E252</f>
        <v>10</v>
      </c>
      <c r="M252" t="str">
        <f>IF(J252="France","ST",_xlfn.XLOOKUP(F252,'Shipment Detail'!N:N,'Shipment Detail'!E:E,""))</f>
        <v>ST</v>
      </c>
      <c r="N252">
        <f t="shared" si="13"/>
        <v>0.2</v>
      </c>
      <c r="O252" t="str">
        <f>IF(_xlfn.XLOOKUP(F252,'Shipment Detail'!N:N,'Shipment Detail'!BM:BM)=0,"",_xlfn.XLOOKUP(F252,'Shipment Detail'!N:N,'Shipment Detail'!BM:BM))</f>
        <v/>
      </c>
      <c r="R252" t="str">
        <f>IF(_xlfn.XLOOKUP(F252,'Shipment Detail'!N:N,'Shipment Detail'!AV:AV)&gt;60,10,"")</f>
        <v/>
      </c>
      <c r="T252" s="3">
        <f>TCD!C252</f>
        <v>7.7900000000000027</v>
      </c>
    </row>
    <row r="253" spans="1:20" x14ac:dyDescent="0.2">
      <c r="A253" t="str">
        <f t="shared" si="11"/>
        <v>FEDEX FRANCE</v>
      </c>
      <c r="B253" s="5">
        <f t="shared" si="12"/>
        <v>46174</v>
      </c>
      <c r="F253" s="6">
        <f>TCD!A253</f>
        <v>872382589821</v>
      </c>
      <c r="H253" s="18" t="str">
        <f>TCD!F253</f>
        <v>E</v>
      </c>
      <c r="I253" t="str">
        <f>TCD!B253</f>
        <v>FR</v>
      </c>
      <c r="J253" t="str">
        <f>IF(COUNTIF(Zoning!B:B,I253)=0,"inconnu",_xlfn.XLOOKUP(I253,Zoning!B:B,Zoning!C:C))</f>
        <v>France</v>
      </c>
      <c r="K253">
        <f>_xlfn.XLOOKUP(F253,'Shipment Detail'!N:N,'Shipment Detail'!AB:AB)</f>
        <v>2</v>
      </c>
      <c r="L253">
        <f>TCD!E253</f>
        <v>11</v>
      </c>
      <c r="M253" t="str">
        <f>IF(J253="France","ST",_xlfn.XLOOKUP(F253,'Shipment Detail'!N:N,'Shipment Detail'!E:E,""))</f>
        <v>ST</v>
      </c>
      <c r="N253">
        <f t="shared" si="13"/>
        <v>0.2</v>
      </c>
      <c r="O253" t="str">
        <f>IF(_xlfn.XLOOKUP(F253,'Shipment Detail'!N:N,'Shipment Detail'!BM:BM)=0,"",_xlfn.XLOOKUP(F253,'Shipment Detail'!N:N,'Shipment Detail'!BM:BM))</f>
        <v/>
      </c>
      <c r="R253" t="str">
        <f>IF(_xlfn.XLOOKUP(F253,'Shipment Detail'!N:N,'Shipment Detail'!AV:AV)&gt;60,10,"")</f>
        <v/>
      </c>
      <c r="T253" s="3">
        <f>TCD!C253</f>
        <v>8.129999999999999</v>
      </c>
    </row>
    <row r="254" spans="1:20" x14ac:dyDescent="0.2">
      <c r="A254" t="str">
        <f t="shared" si="11"/>
        <v>FEDEX FRANCE</v>
      </c>
      <c r="B254" s="5">
        <f t="shared" si="12"/>
        <v>46174</v>
      </c>
      <c r="F254" s="6">
        <f>TCD!A254</f>
        <v>872382599226</v>
      </c>
      <c r="H254" s="18" t="str">
        <f>TCD!F254</f>
        <v>E</v>
      </c>
      <c r="I254" t="str">
        <f>TCD!B254</f>
        <v>FR</v>
      </c>
      <c r="J254" t="str">
        <f>IF(COUNTIF(Zoning!B:B,I254)=0,"inconnu",_xlfn.XLOOKUP(I254,Zoning!B:B,Zoning!C:C))</f>
        <v>France</v>
      </c>
      <c r="K254">
        <f>_xlfn.XLOOKUP(F254,'Shipment Detail'!N:N,'Shipment Detail'!AB:AB)</f>
        <v>2</v>
      </c>
      <c r="L254">
        <f>TCD!E254</f>
        <v>14</v>
      </c>
      <c r="M254" t="str">
        <f>IF(J254="France","ST",_xlfn.XLOOKUP(F254,'Shipment Detail'!N:N,'Shipment Detail'!E:E,""))</f>
        <v>ST</v>
      </c>
      <c r="N254">
        <f t="shared" si="13"/>
        <v>0.2</v>
      </c>
      <c r="O254" t="str">
        <f>IF(_xlfn.XLOOKUP(F254,'Shipment Detail'!N:N,'Shipment Detail'!BM:BM)=0,"",_xlfn.XLOOKUP(F254,'Shipment Detail'!N:N,'Shipment Detail'!BM:BM))</f>
        <v/>
      </c>
      <c r="R254" t="str">
        <f>IF(_xlfn.XLOOKUP(F254,'Shipment Detail'!N:N,'Shipment Detail'!AV:AV)&gt;60,10,"")</f>
        <v/>
      </c>
      <c r="T254" s="3">
        <f>TCD!C254</f>
        <v>9.1300000000000026</v>
      </c>
    </row>
    <row r="255" spans="1:20" x14ac:dyDescent="0.2">
      <c r="A255" t="str">
        <f t="shared" si="11"/>
        <v>FEDEX FRANCE</v>
      </c>
      <c r="B255" s="5">
        <f t="shared" si="12"/>
        <v>46174</v>
      </c>
      <c r="F255" s="6">
        <f>TCD!A255</f>
        <v>872382839722</v>
      </c>
      <c r="H255" s="18" t="str">
        <f>TCD!F255</f>
        <v>E</v>
      </c>
      <c r="I255" t="str">
        <f>TCD!B255</f>
        <v>FR</v>
      </c>
      <c r="J255" t="str">
        <f>IF(COUNTIF(Zoning!B:B,I255)=0,"inconnu",_xlfn.XLOOKUP(I255,Zoning!B:B,Zoning!C:C))</f>
        <v>France</v>
      </c>
      <c r="K255">
        <f>_xlfn.XLOOKUP(F255,'Shipment Detail'!N:N,'Shipment Detail'!AB:AB)</f>
        <v>1</v>
      </c>
      <c r="L255">
        <f>TCD!E255</f>
        <v>8</v>
      </c>
      <c r="M255" t="str">
        <f>IF(J255="France","ST",_xlfn.XLOOKUP(F255,'Shipment Detail'!N:N,'Shipment Detail'!E:E,""))</f>
        <v>ST</v>
      </c>
      <c r="N255">
        <f t="shared" si="13"/>
        <v>0.2</v>
      </c>
      <c r="O255" t="str">
        <f>IF(_xlfn.XLOOKUP(F255,'Shipment Detail'!N:N,'Shipment Detail'!BM:BM)=0,"",_xlfn.XLOOKUP(F255,'Shipment Detail'!N:N,'Shipment Detail'!BM:BM))</f>
        <v/>
      </c>
      <c r="R255" t="str">
        <f>IF(_xlfn.XLOOKUP(F255,'Shipment Detail'!N:N,'Shipment Detail'!AV:AV)&gt;60,10,"")</f>
        <v/>
      </c>
      <c r="T255" s="3">
        <f>TCD!C255</f>
        <v>7.120000000000001</v>
      </c>
    </row>
    <row r="256" spans="1:20" x14ac:dyDescent="0.2">
      <c r="A256" t="str">
        <f t="shared" si="11"/>
        <v>FEDEX FRANCE</v>
      </c>
      <c r="B256" s="5">
        <f t="shared" si="12"/>
        <v>46174</v>
      </c>
      <c r="F256" s="6">
        <f>TCD!A256</f>
        <v>872382913173</v>
      </c>
      <c r="H256" s="18" t="str">
        <f>TCD!F256</f>
        <v>E</v>
      </c>
      <c r="I256" t="str">
        <f>TCD!B256</f>
        <v>FR</v>
      </c>
      <c r="J256" t="str">
        <f>IF(COUNTIF(Zoning!B:B,I256)=0,"inconnu",_xlfn.XLOOKUP(I256,Zoning!B:B,Zoning!C:C))</f>
        <v>France</v>
      </c>
      <c r="K256">
        <f>_xlfn.XLOOKUP(F256,'Shipment Detail'!N:N,'Shipment Detail'!AB:AB)</f>
        <v>4</v>
      </c>
      <c r="L256">
        <f>TCD!E256</f>
        <v>21.8</v>
      </c>
      <c r="M256" t="str">
        <f>IF(J256="France","ST",_xlfn.XLOOKUP(F256,'Shipment Detail'!N:N,'Shipment Detail'!E:E,""))</f>
        <v>ST</v>
      </c>
      <c r="N256">
        <f t="shared" si="13"/>
        <v>0.2</v>
      </c>
      <c r="O256" t="str">
        <f>IF(_xlfn.XLOOKUP(F256,'Shipment Detail'!N:N,'Shipment Detail'!BM:BM)=0,"",_xlfn.XLOOKUP(F256,'Shipment Detail'!N:N,'Shipment Detail'!BM:BM))</f>
        <v/>
      </c>
      <c r="R256" t="str">
        <f>IF(_xlfn.XLOOKUP(F256,'Shipment Detail'!N:N,'Shipment Detail'!AV:AV)&gt;60,10,"")</f>
        <v/>
      </c>
      <c r="T256" s="3">
        <f>TCD!C256</f>
        <v>11.809999999999995</v>
      </c>
    </row>
    <row r="257" spans="1:20" x14ac:dyDescent="0.2">
      <c r="A257" t="str">
        <f t="shared" si="11"/>
        <v>FEDEX FRANCE</v>
      </c>
      <c r="B257" s="5">
        <f t="shared" si="12"/>
        <v>46174</v>
      </c>
      <c r="F257" s="6">
        <f>TCD!A257</f>
        <v>872382924251</v>
      </c>
      <c r="H257" s="18" t="str">
        <f>TCD!F257</f>
        <v>E</v>
      </c>
      <c r="I257" t="str">
        <f>TCD!B257</f>
        <v>FR</v>
      </c>
      <c r="J257" t="str">
        <f>IF(COUNTIF(Zoning!B:B,I257)=0,"inconnu",_xlfn.XLOOKUP(I257,Zoning!B:B,Zoning!C:C))</f>
        <v>France</v>
      </c>
      <c r="K257">
        <f>_xlfn.XLOOKUP(F257,'Shipment Detail'!N:N,'Shipment Detail'!AB:AB)</f>
        <v>3</v>
      </c>
      <c r="L257">
        <f>TCD!E257</f>
        <v>23</v>
      </c>
      <c r="M257" t="str">
        <f>IF(J257="France","ST",_xlfn.XLOOKUP(F257,'Shipment Detail'!N:N,'Shipment Detail'!E:E,""))</f>
        <v>ST</v>
      </c>
      <c r="N257">
        <f t="shared" si="13"/>
        <v>0.2</v>
      </c>
      <c r="O257" t="str">
        <f>IF(_xlfn.XLOOKUP(F257,'Shipment Detail'!N:N,'Shipment Detail'!BM:BM)=0,"",_xlfn.XLOOKUP(F257,'Shipment Detail'!N:N,'Shipment Detail'!BM:BM))</f>
        <v/>
      </c>
      <c r="R257" t="str">
        <f>IF(_xlfn.XLOOKUP(F257,'Shipment Detail'!N:N,'Shipment Detail'!AV:AV)&gt;60,10,"")</f>
        <v/>
      </c>
      <c r="T257" s="3">
        <f>TCD!C257</f>
        <v>12.14</v>
      </c>
    </row>
    <row r="258" spans="1:20" x14ac:dyDescent="0.2">
      <c r="A258" t="str">
        <f t="shared" si="11"/>
        <v>FEDEX FRANCE</v>
      </c>
      <c r="B258" s="5">
        <f t="shared" si="12"/>
        <v>46174</v>
      </c>
      <c r="F258" s="6">
        <f>TCD!A258</f>
        <v>872382932227</v>
      </c>
      <c r="H258" s="18" t="str">
        <f>TCD!F258</f>
        <v>E</v>
      </c>
      <c r="I258" t="str">
        <f>TCD!B258</f>
        <v>FR</v>
      </c>
      <c r="J258" t="str">
        <f>IF(COUNTIF(Zoning!B:B,I258)=0,"inconnu",_xlfn.XLOOKUP(I258,Zoning!B:B,Zoning!C:C))</f>
        <v>France</v>
      </c>
      <c r="K258">
        <f>_xlfn.XLOOKUP(F258,'Shipment Detail'!N:N,'Shipment Detail'!AB:AB)</f>
        <v>1</v>
      </c>
      <c r="L258">
        <f>TCD!E258</f>
        <v>8</v>
      </c>
      <c r="M258" t="str">
        <f>IF(J258="France","ST",_xlfn.XLOOKUP(F258,'Shipment Detail'!N:N,'Shipment Detail'!E:E,""))</f>
        <v>ST</v>
      </c>
      <c r="N258">
        <f t="shared" si="13"/>
        <v>0.2</v>
      </c>
      <c r="O258" t="str">
        <f>IF(_xlfn.XLOOKUP(F258,'Shipment Detail'!N:N,'Shipment Detail'!BM:BM)=0,"",_xlfn.XLOOKUP(F258,'Shipment Detail'!N:N,'Shipment Detail'!BM:BM))</f>
        <v/>
      </c>
      <c r="R258" t="str">
        <f>IF(_xlfn.XLOOKUP(F258,'Shipment Detail'!N:N,'Shipment Detail'!AV:AV)&gt;60,10,"")</f>
        <v/>
      </c>
      <c r="T258" s="3">
        <f>TCD!C258</f>
        <v>7.120000000000001</v>
      </c>
    </row>
    <row r="259" spans="1:20" x14ac:dyDescent="0.2">
      <c r="A259" t="str">
        <f t="shared" si="11"/>
        <v>FEDEX FRANCE</v>
      </c>
      <c r="B259" s="5">
        <f t="shared" si="12"/>
        <v>46174</v>
      </c>
      <c r="F259" s="6">
        <f>TCD!A259</f>
        <v>872382945960</v>
      </c>
      <c r="H259" s="18" t="str">
        <f>TCD!F259</f>
        <v>E</v>
      </c>
      <c r="I259" t="str">
        <f>TCD!B259</f>
        <v>FR</v>
      </c>
      <c r="J259" t="str">
        <f>IF(COUNTIF(Zoning!B:B,I259)=0,"inconnu",_xlfn.XLOOKUP(I259,Zoning!B:B,Zoning!C:C))</f>
        <v>France</v>
      </c>
      <c r="K259">
        <f>_xlfn.XLOOKUP(F259,'Shipment Detail'!N:N,'Shipment Detail'!AB:AB)</f>
        <v>2</v>
      </c>
      <c r="L259">
        <f>TCD!E259</f>
        <v>17</v>
      </c>
      <c r="M259" t="str">
        <f>IF(J259="France","ST",_xlfn.XLOOKUP(F259,'Shipment Detail'!N:N,'Shipment Detail'!E:E,""))</f>
        <v>ST</v>
      </c>
      <c r="N259">
        <f t="shared" si="13"/>
        <v>0.2</v>
      </c>
      <c r="O259" t="str">
        <f>IF(_xlfn.XLOOKUP(F259,'Shipment Detail'!N:N,'Shipment Detail'!BM:BM)=0,"",_xlfn.XLOOKUP(F259,'Shipment Detail'!N:N,'Shipment Detail'!BM:BM))</f>
        <v/>
      </c>
      <c r="R259" t="str">
        <f>IF(_xlfn.XLOOKUP(F259,'Shipment Detail'!N:N,'Shipment Detail'!AV:AV)&gt;60,10,"")</f>
        <v/>
      </c>
      <c r="T259" s="3">
        <f>TCD!C259</f>
        <v>10.129999999999995</v>
      </c>
    </row>
    <row r="260" spans="1:20" x14ac:dyDescent="0.2">
      <c r="A260" t="str">
        <f t="shared" ref="A260:A323" si="14">IF(OR(M260="FICP",M260="IE", M260="RE", M260="International", M260="Europe"),"FEDEX INTERNATIONAL","FEDEX FRANCE")</f>
        <v>FEDEX FRANCE</v>
      </c>
      <c r="B260" s="5">
        <f t="shared" ref="B260:B323" si="15">B259</f>
        <v>46174</v>
      </c>
      <c r="F260" s="6">
        <f>TCD!A260</f>
        <v>872384039150</v>
      </c>
      <c r="H260" s="18" t="str">
        <f>TCD!F260</f>
        <v>E</v>
      </c>
      <c r="I260" t="str">
        <f>TCD!B260</f>
        <v>FR</v>
      </c>
      <c r="J260" t="str">
        <f>IF(COUNTIF(Zoning!B:B,I260)=0,"inconnu",_xlfn.XLOOKUP(I260,Zoning!B:B,Zoning!C:C))</f>
        <v>France</v>
      </c>
      <c r="K260">
        <f>_xlfn.XLOOKUP(F260,'Shipment Detail'!N:N,'Shipment Detail'!AB:AB)</f>
        <v>3</v>
      </c>
      <c r="L260">
        <f>TCD!E260</f>
        <v>22</v>
      </c>
      <c r="M260" t="str">
        <f>IF(J260="France","ST",_xlfn.XLOOKUP(F260,'Shipment Detail'!N:N,'Shipment Detail'!E:E,""))</f>
        <v>ST</v>
      </c>
      <c r="N260">
        <f t="shared" ref="N260:N323" si="16">IF(OR(I260="FR",I260="DE",I260="IT",I260="ES",I260="BE",I260="NL",I260="LU",I260="PT",I260="AT",I260="IE",I260="FI",I260="SE",I260="DK",I260="PL",I260="CZ",I260="SK",I260="HU",I260="RO",I260="BG",I260="HR",I260="SI",I260="EE",I260="LV",I260="LT",I260="GR",I260="CY",I260="MT"),0.2,0)</f>
        <v>0.2</v>
      </c>
      <c r="O260" t="str">
        <f>IF(_xlfn.XLOOKUP(F260,'Shipment Detail'!N:N,'Shipment Detail'!BM:BM)=0,"",_xlfn.XLOOKUP(F260,'Shipment Detail'!N:N,'Shipment Detail'!BM:BM))</f>
        <v/>
      </c>
      <c r="R260" t="str">
        <f>IF(_xlfn.XLOOKUP(F260,'Shipment Detail'!N:N,'Shipment Detail'!AV:AV)&gt;60,10,"")</f>
        <v/>
      </c>
      <c r="T260" s="3">
        <f>TCD!C260</f>
        <v>11.809999999999995</v>
      </c>
    </row>
    <row r="261" spans="1:20" x14ac:dyDescent="0.2">
      <c r="A261" t="str">
        <f t="shared" si="14"/>
        <v>FEDEX FRANCE</v>
      </c>
      <c r="B261" s="5">
        <f t="shared" si="15"/>
        <v>46174</v>
      </c>
      <c r="F261" s="6">
        <f>TCD!A261</f>
        <v>872384073946</v>
      </c>
      <c r="H261" s="18" t="str">
        <f>TCD!F261</f>
        <v>E</v>
      </c>
      <c r="I261" t="str">
        <f>TCD!B261</f>
        <v>FR</v>
      </c>
      <c r="J261" t="str">
        <f>IF(COUNTIF(Zoning!B:B,I261)=0,"inconnu",_xlfn.XLOOKUP(I261,Zoning!B:B,Zoning!C:C))</f>
        <v>France</v>
      </c>
      <c r="K261">
        <f>_xlfn.XLOOKUP(F261,'Shipment Detail'!N:N,'Shipment Detail'!AB:AB)</f>
        <v>3</v>
      </c>
      <c r="L261">
        <f>TCD!E261</f>
        <v>16.900000000000002</v>
      </c>
      <c r="M261" t="str">
        <f>IF(J261="France","ST",_xlfn.XLOOKUP(F261,'Shipment Detail'!N:N,'Shipment Detail'!E:E,""))</f>
        <v>ST</v>
      </c>
      <c r="N261">
        <f t="shared" si="16"/>
        <v>0.2</v>
      </c>
      <c r="O261" t="str">
        <f>IF(_xlfn.XLOOKUP(F261,'Shipment Detail'!N:N,'Shipment Detail'!BM:BM)=0,"",_xlfn.XLOOKUP(F261,'Shipment Detail'!N:N,'Shipment Detail'!BM:BM))</f>
        <v/>
      </c>
      <c r="R261" t="str">
        <f>IF(_xlfn.XLOOKUP(F261,'Shipment Detail'!N:N,'Shipment Detail'!AV:AV)&gt;60,10,"")</f>
        <v/>
      </c>
      <c r="T261" s="3">
        <f>TCD!C261</f>
        <v>10.129999999999995</v>
      </c>
    </row>
    <row r="262" spans="1:20" x14ac:dyDescent="0.2">
      <c r="A262" t="str">
        <f t="shared" si="14"/>
        <v>FEDEX FRANCE</v>
      </c>
      <c r="B262" s="5">
        <f t="shared" si="15"/>
        <v>46174</v>
      </c>
      <c r="F262" s="6">
        <f>TCD!A262</f>
        <v>872384219462</v>
      </c>
      <c r="H262" s="18" t="str">
        <f>TCD!F262</f>
        <v>E</v>
      </c>
      <c r="I262" t="str">
        <f>TCD!B262</f>
        <v>FR</v>
      </c>
      <c r="J262" t="str">
        <f>IF(COUNTIF(Zoning!B:B,I262)=0,"inconnu",_xlfn.XLOOKUP(I262,Zoning!B:B,Zoning!C:C))</f>
        <v>France</v>
      </c>
      <c r="K262">
        <f>_xlfn.XLOOKUP(F262,'Shipment Detail'!N:N,'Shipment Detail'!AB:AB)</f>
        <v>4</v>
      </c>
      <c r="L262">
        <f>TCD!E262</f>
        <v>23.5</v>
      </c>
      <c r="M262" t="str">
        <f>IF(J262="France","ST",_xlfn.XLOOKUP(F262,'Shipment Detail'!N:N,'Shipment Detail'!E:E,""))</f>
        <v>ST</v>
      </c>
      <c r="N262">
        <f t="shared" si="16"/>
        <v>0.2</v>
      </c>
      <c r="O262" t="str">
        <f>IF(_xlfn.XLOOKUP(F262,'Shipment Detail'!N:N,'Shipment Detail'!BM:BM)=0,"",_xlfn.XLOOKUP(F262,'Shipment Detail'!N:N,'Shipment Detail'!BM:BM))</f>
        <v/>
      </c>
      <c r="R262" t="str">
        <f>IF(_xlfn.XLOOKUP(F262,'Shipment Detail'!N:N,'Shipment Detail'!AV:AV)&gt;60,10,"")</f>
        <v/>
      </c>
      <c r="T262" s="3">
        <f>TCD!C262</f>
        <v>12.480000000000004</v>
      </c>
    </row>
    <row r="263" spans="1:20" x14ac:dyDescent="0.2">
      <c r="A263" t="str">
        <f t="shared" si="14"/>
        <v>FEDEX FRANCE</v>
      </c>
      <c r="B263" s="5">
        <f t="shared" si="15"/>
        <v>46174</v>
      </c>
      <c r="F263" s="6">
        <f>TCD!A263</f>
        <v>872384256456</v>
      </c>
      <c r="H263" s="18" t="str">
        <f>TCD!F263</f>
        <v>E</v>
      </c>
      <c r="I263" t="str">
        <f>TCD!B263</f>
        <v>FR</v>
      </c>
      <c r="J263" t="str">
        <f>IF(COUNTIF(Zoning!B:B,I263)=0,"inconnu",_xlfn.XLOOKUP(I263,Zoning!B:B,Zoning!C:C))</f>
        <v>France</v>
      </c>
      <c r="K263">
        <f>_xlfn.XLOOKUP(F263,'Shipment Detail'!N:N,'Shipment Detail'!AB:AB)</f>
        <v>2</v>
      </c>
      <c r="L263">
        <f>TCD!E263</f>
        <v>18</v>
      </c>
      <c r="M263" t="str">
        <f>IF(J263="France","ST",_xlfn.XLOOKUP(F263,'Shipment Detail'!N:N,'Shipment Detail'!E:E,""))</f>
        <v>ST</v>
      </c>
      <c r="N263">
        <f t="shared" si="16"/>
        <v>0.2</v>
      </c>
      <c r="O263" t="str">
        <f>IF(_xlfn.XLOOKUP(F263,'Shipment Detail'!N:N,'Shipment Detail'!BM:BM)=0,"",_xlfn.XLOOKUP(F263,'Shipment Detail'!N:N,'Shipment Detail'!BM:BM))</f>
        <v/>
      </c>
      <c r="R263" t="str">
        <f>IF(_xlfn.XLOOKUP(F263,'Shipment Detail'!N:N,'Shipment Detail'!AV:AV)&gt;60,10,"")</f>
        <v/>
      </c>
      <c r="T263" s="3">
        <f>TCD!C263</f>
        <v>10.469999999999999</v>
      </c>
    </row>
    <row r="264" spans="1:20" x14ac:dyDescent="0.2">
      <c r="A264" t="str">
        <f t="shared" si="14"/>
        <v>FEDEX FRANCE</v>
      </c>
      <c r="B264" s="5">
        <f t="shared" si="15"/>
        <v>46174</v>
      </c>
      <c r="F264" s="6">
        <f>TCD!A264</f>
        <v>872384276837</v>
      </c>
      <c r="H264" s="18" t="str">
        <f>TCD!F264</f>
        <v>E</v>
      </c>
      <c r="I264" t="str">
        <f>TCD!B264</f>
        <v>FR</v>
      </c>
      <c r="J264" t="str">
        <f>IF(COUNTIF(Zoning!B:B,I264)=0,"inconnu",_xlfn.XLOOKUP(I264,Zoning!B:B,Zoning!C:C))</f>
        <v>France</v>
      </c>
      <c r="K264">
        <f>_xlfn.XLOOKUP(F264,'Shipment Detail'!N:N,'Shipment Detail'!AB:AB)</f>
        <v>2</v>
      </c>
      <c r="L264">
        <f>TCD!E264</f>
        <v>15</v>
      </c>
      <c r="M264" t="str">
        <f>IF(J264="France","ST",_xlfn.XLOOKUP(F264,'Shipment Detail'!N:N,'Shipment Detail'!E:E,""))</f>
        <v>ST</v>
      </c>
      <c r="N264">
        <f t="shared" si="16"/>
        <v>0.2</v>
      </c>
      <c r="O264" t="str">
        <f>IF(_xlfn.XLOOKUP(F264,'Shipment Detail'!N:N,'Shipment Detail'!BM:BM)=0,"",_xlfn.XLOOKUP(F264,'Shipment Detail'!N:N,'Shipment Detail'!BM:BM))</f>
        <v/>
      </c>
      <c r="R264" t="str">
        <f>IF(_xlfn.XLOOKUP(F264,'Shipment Detail'!N:N,'Shipment Detail'!AV:AV)&gt;60,10,"")</f>
        <v/>
      </c>
      <c r="T264" s="3">
        <f>TCD!C264</f>
        <v>9.4600000000000009</v>
      </c>
    </row>
    <row r="265" spans="1:20" x14ac:dyDescent="0.2">
      <c r="A265" t="str">
        <f t="shared" si="14"/>
        <v>FEDEX FRANCE</v>
      </c>
      <c r="B265" s="5">
        <f t="shared" si="15"/>
        <v>46174</v>
      </c>
      <c r="F265" s="6">
        <f>TCD!A265</f>
        <v>872384293082</v>
      </c>
      <c r="H265" s="18" t="str">
        <f>TCD!F265</f>
        <v>E</v>
      </c>
      <c r="I265" t="str">
        <f>TCD!B265</f>
        <v>FR</v>
      </c>
      <c r="J265" t="str">
        <f>IF(COUNTIF(Zoning!B:B,I265)=0,"inconnu",_xlfn.XLOOKUP(I265,Zoning!B:B,Zoning!C:C))</f>
        <v>France</v>
      </c>
      <c r="K265">
        <f>_xlfn.XLOOKUP(F265,'Shipment Detail'!N:N,'Shipment Detail'!AB:AB)</f>
        <v>1</v>
      </c>
      <c r="L265">
        <f>TCD!E265</f>
        <v>0.6</v>
      </c>
      <c r="M265" t="str">
        <f>IF(J265="France","ST",_xlfn.XLOOKUP(F265,'Shipment Detail'!N:N,'Shipment Detail'!E:E,""))</f>
        <v>ST</v>
      </c>
      <c r="N265">
        <f t="shared" si="16"/>
        <v>0.2</v>
      </c>
      <c r="O265" t="str">
        <f>IF(_xlfn.XLOOKUP(F265,'Shipment Detail'!N:N,'Shipment Detail'!BM:BM)=0,"",_xlfn.XLOOKUP(F265,'Shipment Detail'!N:N,'Shipment Detail'!BM:BM))</f>
        <v/>
      </c>
      <c r="R265" t="str">
        <f>IF(_xlfn.XLOOKUP(F265,'Shipment Detail'!N:N,'Shipment Detail'!AV:AV)&gt;60,10,"")</f>
        <v/>
      </c>
      <c r="T265" s="3">
        <f>TCD!C265</f>
        <v>4.7799999999999994</v>
      </c>
    </row>
    <row r="266" spans="1:20" x14ac:dyDescent="0.2">
      <c r="A266" t="str">
        <f t="shared" si="14"/>
        <v>FEDEX FRANCE</v>
      </c>
      <c r="B266" s="5">
        <f t="shared" si="15"/>
        <v>46174</v>
      </c>
      <c r="F266" s="6">
        <f>TCD!A266</f>
        <v>872384349067</v>
      </c>
      <c r="H266" s="18" t="str">
        <f>TCD!F266</f>
        <v>E</v>
      </c>
      <c r="I266" t="str">
        <f>TCD!B266</f>
        <v>FR</v>
      </c>
      <c r="J266" t="str">
        <f>IF(COUNTIF(Zoning!B:B,I266)=0,"inconnu",_xlfn.XLOOKUP(I266,Zoning!B:B,Zoning!C:C))</f>
        <v>France</v>
      </c>
      <c r="K266">
        <f>_xlfn.XLOOKUP(F266,'Shipment Detail'!N:N,'Shipment Detail'!AB:AB)</f>
        <v>8</v>
      </c>
      <c r="L266">
        <f>TCD!E266</f>
        <v>64.099999999999994</v>
      </c>
      <c r="M266" t="str">
        <f>IF(J266="France","ST",_xlfn.XLOOKUP(F266,'Shipment Detail'!N:N,'Shipment Detail'!E:E,""))</f>
        <v>ST</v>
      </c>
      <c r="N266">
        <f t="shared" si="16"/>
        <v>0.2</v>
      </c>
      <c r="O266" t="str">
        <f>IF(_xlfn.XLOOKUP(F266,'Shipment Detail'!N:N,'Shipment Detail'!BM:BM)=0,"",_xlfn.XLOOKUP(F266,'Shipment Detail'!N:N,'Shipment Detail'!BM:BM))</f>
        <v/>
      </c>
      <c r="R266" t="str">
        <f>IF(_xlfn.XLOOKUP(F266,'Shipment Detail'!N:N,'Shipment Detail'!AV:AV)&gt;60,10,"")</f>
        <v/>
      </c>
      <c r="T266" s="3">
        <f>TCD!C266</f>
        <v>26.189999999999998</v>
      </c>
    </row>
    <row r="267" spans="1:20" x14ac:dyDescent="0.2">
      <c r="A267" t="str">
        <f t="shared" si="14"/>
        <v>FEDEX FRANCE</v>
      </c>
      <c r="B267" s="5">
        <f t="shared" si="15"/>
        <v>46174</v>
      </c>
      <c r="F267" s="6">
        <f>TCD!A267</f>
        <v>872384392207</v>
      </c>
      <c r="H267" s="18" t="str">
        <f>TCD!F267</f>
        <v>E</v>
      </c>
      <c r="I267" t="str">
        <f>TCD!B267</f>
        <v>FR</v>
      </c>
      <c r="J267" t="str">
        <f>IF(COUNTIF(Zoning!B:B,I267)=0,"inconnu",_xlfn.XLOOKUP(I267,Zoning!B:B,Zoning!C:C))</f>
        <v>France</v>
      </c>
      <c r="K267">
        <f>_xlfn.XLOOKUP(F267,'Shipment Detail'!N:N,'Shipment Detail'!AB:AB)</f>
        <v>7</v>
      </c>
      <c r="L267">
        <f>TCD!E267</f>
        <v>102.8</v>
      </c>
      <c r="M267" t="str">
        <f>IF(J267="France","ST",_xlfn.XLOOKUP(F267,'Shipment Detail'!N:N,'Shipment Detail'!E:E,""))</f>
        <v>ST</v>
      </c>
      <c r="N267">
        <f t="shared" si="16"/>
        <v>0.2</v>
      </c>
      <c r="O267" t="str">
        <f>IF(_xlfn.XLOOKUP(F267,'Shipment Detail'!N:N,'Shipment Detail'!BM:BM)=0,"",_xlfn.XLOOKUP(F267,'Shipment Detail'!N:N,'Shipment Detail'!BM:BM))</f>
        <v/>
      </c>
      <c r="R267" t="str">
        <f>IF(_xlfn.XLOOKUP(F267,'Shipment Detail'!N:N,'Shipment Detail'!AV:AV)&gt;60,10,"")</f>
        <v/>
      </c>
      <c r="T267" s="3">
        <f>TCD!C267</f>
        <v>41.849999999999994</v>
      </c>
    </row>
    <row r="268" spans="1:20" x14ac:dyDescent="0.2">
      <c r="A268" t="str">
        <f t="shared" si="14"/>
        <v>FEDEX FRANCE</v>
      </c>
      <c r="B268" s="5">
        <f t="shared" si="15"/>
        <v>46174</v>
      </c>
      <c r="F268" s="6">
        <f>TCD!A268</f>
        <v>872384448681</v>
      </c>
      <c r="H268" s="18" t="str">
        <f>TCD!F268</f>
        <v>E</v>
      </c>
      <c r="I268" t="str">
        <f>TCD!B268</f>
        <v>FR</v>
      </c>
      <c r="J268" t="str">
        <f>IF(COUNTIF(Zoning!B:B,I268)=0,"inconnu",_xlfn.XLOOKUP(I268,Zoning!B:B,Zoning!C:C))</f>
        <v>France</v>
      </c>
      <c r="K268">
        <f>_xlfn.XLOOKUP(F268,'Shipment Detail'!N:N,'Shipment Detail'!AB:AB)</f>
        <v>3</v>
      </c>
      <c r="L268">
        <f>TCD!E268</f>
        <v>28</v>
      </c>
      <c r="M268" t="str">
        <f>IF(J268="France","ST",_xlfn.XLOOKUP(F268,'Shipment Detail'!N:N,'Shipment Detail'!E:E,""))</f>
        <v>ST</v>
      </c>
      <c r="N268">
        <f t="shared" si="16"/>
        <v>0.2</v>
      </c>
      <c r="O268" t="str">
        <f>IF(_xlfn.XLOOKUP(F268,'Shipment Detail'!N:N,'Shipment Detail'!BM:BM)=0,"",_xlfn.XLOOKUP(F268,'Shipment Detail'!N:N,'Shipment Detail'!BM:BM))</f>
        <v/>
      </c>
      <c r="R268" t="str">
        <f>IF(_xlfn.XLOOKUP(F268,'Shipment Detail'!N:N,'Shipment Detail'!AV:AV)&gt;60,10,"")</f>
        <v/>
      </c>
      <c r="T268" s="3">
        <f>TCD!C268</f>
        <v>13.809999999999995</v>
      </c>
    </row>
    <row r="269" spans="1:20" x14ac:dyDescent="0.2">
      <c r="A269" t="str">
        <f t="shared" si="14"/>
        <v>FEDEX FRANCE</v>
      </c>
      <c r="B269" s="5">
        <f t="shared" si="15"/>
        <v>46174</v>
      </c>
      <c r="F269" s="6">
        <f>TCD!A269</f>
        <v>872384540536</v>
      </c>
      <c r="H269" s="18" t="str">
        <f>TCD!F269</f>
        <v>E</v>
      </c>
      <c r="I269" t="str">
        <f>TCD!B269</f>
        <v>FR</v>
      </c>
      <c r="J269" t="str">
        <f>IF(COUNTIF(Zoning!B:B,I269)=0,"inconnu",_xlfn.XLOOKUP(I269,Zoning!B:B,Zoning!C:C))</f>
        <v>France</v>
      </c>
      <c r="K269">
        <f>_xlfn.XLOOKUP(F269,'Shipment Detail'!N:N,'Shipment Detail'!AB:AB)</f>
        <v>2</v>
      </c>
      <c r="L269">
        <f>TCD!E269</f>
        <v>11.4</v>
      </c>
      <c r="M269" t="str">
        <f>IF(J269="France","ST",_xlfn.XLOOKUP(F269,'Shipment Detail'!N:N,'Shipment Detail'!E:E,""))</f>
        <v>ST</v>
      </c>
      <c r="N269">
        <f t="shared" si="16"/>
        <v>0.2</v>
      </c>
      <c r="O269" t="str">
        <f>IF(_xlfn.XLOOKUP(F269,'Shipment Detail'!N:N,'Shipment Detail'!BM:BM)=0,"",_xlfn.XLOOKUP(F269,'Shipment Detail'!N:N,'Shipment Detail'!BM:BM))</f>
        <v/>
      </c>
      <c r="R269" t="str">
        <f>IF(_xlfn.XLOOKUP(F269,'Shipment Detail'!N:N,'Shipment Detail'!AV:AV)&gt;60,10,"")</f>
        <v/>
      </c>
      <c r="T269" s="3">
        <f>TCD!C269</f>
        <v>8.4599999999999973</v>
      </c>
    </row>
    <row r="270" spans="1:20" x14ac:dyDescent="0.2">
      <c r="A270" t="str">
        <f t="shared" si="14"/>
        <v>FEDEX FRANCE</v>
      </c>
      <c r="B270" s="5">
        <f t="shared" si="15"/>
        <v>46174</v>
      </c>
      <c r="F270" s="6">
        <f>TCD!A270</f>
        <v>872384589294</v>
      </c>
      <c r="H270" s="18" t="str">
        <f>TCD!F270</f>
        <v>E</v>
      </c>
      <c r="I270" t="str">
        <f>TCD!B270</f>
        <v>FR</v>
      </c>
      <c r="J270" t="str">
        <f>IF(COUNTIF(Zoning!B:B,I270)=0,"inconnu",_xlfn.XLOOKUP(I270,Zoning!B:B,Zoning!C:C))</f>
        <v>France</v>
      </c>
      <c r="K270">
        <f>_xlfn.XLOOKUP(F270,'Shipment Detail'!N:N,'Shipment Detail'!AB:AB)</f>
        <v>2</v>
      </c>
      <c r="L270">
        <f>TCD!E270</f>
        <v>16</v>
      </c>
      <c r="M270" t="str">
        <f>IF(J270="France","ST",_xlfn.XLOOKUP(F270,'Shipment Detail'!N:N,'Shipment Detail'!E:E,""))</f>
        <v>ST</v>
      </c>
      <c r="N270">
        <f t="shared" si="16"/>
        <v>0.2</v>
      </c>
      <c r="O270" t="str">
        <f>IF(_xlfn.XLOOKUP(F270,'Shipment Detail'!N:N,'Shipment Detail'!BM:BM)=0,"",_xlfn.XLOOKUP(F270,'Shipment Detail'!N:N,'Shipment Detail'!BM:BM))</f>
        <v/>
      </c>
      <c r="R270" t="str">
        <f>IF(_xlfn.XLOOKUP(F270,'Shipment Detail'!N:N,'Shipment Detail'!AV:AV)&gt;60,10,"")</f>
        <v/>
      </c>
      <c r="T270" s="3">
        <f>TCD!C270</f>
        <v>9.8000000000000007</v>
      </c>
    </row>
    <row r="271" spans="1:20" x14ac:dyDescent="0.2">
      <c r="A271" t="str">
        <f t="shared" si="14"/>
        <v>FEDEX FRANCE</v>
      </c>
      <c r="B271" s="5">
        <f t="shared" si="15"/>
        <v>46174</v>
      </c>
      <c r="F271" s="6">
        <f>TCD!A271</f>
        <v>872384622893</v>
      </c>
      <c r="H271" s="18" t="str">
        <f>TCD!F271</f>
        <v>E</v>
      </c>
      <c r="I271" t="str">
        <f>TCD!B271</f>
        <v>FR</v>
      </c>
      <c r="J271" t="str">
        <f>IF(COUNTIF(Zoning!B:B,I271)=0,"inconnu",_xlfn.XLOOKUP(I271,Zoning!B:B,Zoning!C:C))</f>
        <v>France</v>
      </c>
      <c r="K271">
        <f>_xlfn.XLOOKUP(F271,'Shipment Detail'!N:N,'Shipment Detail'!AB:AB)</f>
        <v>1</v>
      </c>
      <c r="L271">
        <f>TCD!E271</f>
        <v>7.1999999999999993</v>
      </c>
      <c r="M271" t="str">
        <f>IF(J271="France","ST",_xlfn.XLOOKUP(F271,'Shipment Detail'!N:N,'Shipment Detail'!E:E,""))</f>
        <v>ST</v>
      </c>
      <c r="N271">
        <f t="shared" si="16"/>
        <v>0.2</v>
      </c>
      <c r="O271" t="str">
        <f>IF(_xlfn.XLOOKUP(F271,'Shipment Detail'!N:N,'Shipment Detail'!BM:BM)=0,"",_xlfn.XLOOKUP(F271,'Shipment Detail'!N:N,'Shipment Detail'!BM:BM))</f>
        <v/>
      </c>
      <c r="R271" t="str">
        <f>IF(_xlfn.XLOOKUP(F271,'Shipment Detail'!N:N,'Shipment Detail'!AV:AV)&gt;60,10,"")</f>
        <v/>
      </c>
      <c r="T271" s="3">
        <f>TCD!C271</f>
        <v>7.120000000000001</v>
      </c>
    </row>
    <row r="272" spans="1:20" x14ac:dyDescent="0.2">
      <c r="A272" t="str">
        <f t="shared" si="14"/>
        <v>FEDEX FRANCE</v>
      </c>
      <c r="B272" s="5">
        <f t="shared" si="15"/>
        <v>46174</v>
      </c>
      <c r="F272" s="6">
        <f>TCD!A272</f>
        <v>872384679723</v>
      </c>
      <c r="H272" s="18" t="str">
        <f>TCD!F272</f>
        <v>E</v>
      </c>
      <c r="I272" t="str">
        <f>TCD!B272</f>
        <v>FR</v>
      </c>
      <c r="J272" t="str">
        <f>IF(COUNTIF(Zoning!B:B,I272)=0,"inconnu",_xlfn.XLOOKUP(I272,Zoning!B:B,Zoning!C:C))</f>
        <v>France</v>
      </c>
      <c r="K272">
        <f>_xlfn.XLOOKUP(F272,'Shipment Detail'!N:N,'Shipment Detail'!AB:AB)</f>
        <v>2</v>
      </c>
      <c r="L272">
        <f>TCD!E272</f>
        <v>16</v>
      </c>
      <c r="M272" t="str">
        <f>IF(J272="France","ST",_xlfn.XLOOKUP(F272,'Shipment Detail'!N:N,'Shipment Detail'!E:E,""))</f>
        <v>ST</v>
      </c>
      <c r="N272">
        <f t="shared" si="16"/>
        <v>0.2</v>
      </c>
      <c r="O272" t="str">
        <f>IF(_xlfn.XLOOKUP(F272,'Shipment Detail'!N:N,'Shipment Detail'!BM:BM)=0,"",_xlfn.XLOOKUP(F272,'Shipment Detail'!N:N,'Shipment Detail'!BM:BM))</f>
        <v/>
      </c>
      <c r="R272" t="str">
        <f>IF(_xlfn.XLOOKUP(F272,'Shipment Detail'!N:N,'Shipment Detail'!AV:AV)&gt;60,10,"")</f>
        <v/>
      </c>
      <c r="T272" s="3">
        <f>TCD!C272</f>
        <v>9.8000000000000007</v>
      </c>
    </row>
    <row r="273" spans="1:20" x14ac:dyDescent="0.2">
      <c r="A273" t="str">
        <f t="shared" si="14"/>
        <v>FEDEX FRANCE</v>
      </c>
      <c r="B273" s="5">
        <f t="shared" si="15"/>
        <v>46174</v>
      </c>
      <c r="F273" s="6">
        <f>TCD!A273</f>
        <v>872384692054</v>
      </c>
      <c r="H273" s="18" t="str">
        <f>TCD!F273</f>
        <v>E</v>
      </c>
      <c r="I273" t="str">
        <f>TCD!B273</f>
        <v>FR</v>
      </c>
      <c r="J273" t="str">
        <f>IF(COUNTIF(Zoning!B:B,I273)=0,"inconnu",_xlfn.XLOOKUP(I273,Zoning!B:B,Zoning!C:C))</f>
        <v>France</v>
      </c>
      <c r="K273">
        <f>_xlfn.XLOOKUP(F273,'Shipment Detail'!N:N,'Shipment Detail'!AB:AB)</f>
        <v>3</v>
      </c>
      <c r="L273">
        <f>TCD!E273</f>
        <v>21</v>
      </c>
      <c r="M273" t="str">
        <f>IF(J273="France","ST",_xlfn.XLOOKUP(F273,'Shipment Detail'!N:N,'Shipment Detail'!E:E,""))</f>
        <v>ST</v>
      </c>
      <c r="N273">
        <f t="shared" si="16"/>
        <v>0.2</v>
      </c>
      <c r="O273" t="str">
        <f>IF(_xlfn.XLOOKUP(F273,'Shipment Detail'!N:N,'Shipment Detail'!BM:BM)=0,"",_xlfn.XLOOKUP(F273,'Shipment Detail'!N:N,'Shipment Detail'!BM:BM))</f>
        <v/>
      </c>
      <c r="R273" t="str">
        <f>IF(_xlfn.XLOOKUP(F273,'Shipment Detail'!N:N,'Shipment Detail'!AV:AV)&gt;60,10,"")</f>
        <v/>
      </c>
      <c r="T273" s="3">
        <f>TCD!C273</f>
        <v>11.469999999999999</v>
      </c>
    </row>
    <row r="274" spans="1:20" x14ac:dyDescent="0.2">
      <c r="A274" t="str">
        <f t="shared" si="14"/>
        <v>FEDEX FRANCE</v>
      </c>
      <c r="B274" s="5">
        <f t="shared" si="15"/>
        <v>46174</v>
      </c>
      <c r="F274" s="6">
        <f>TCD!A274</f>
        <v>872384708984</v>
      </c>
      <c r="H274" s="18" t="str">
        <f>TCD!F274</f>
        <v>E</v>
      </c>
      <c r="I274" t="str">
        <f>TCD!B274</f>
        <v>FR</v>
      </c>
      <c r="J274" t="str">
        <f>IF(COUNTIF(Zoning!B:B,I274)=0,"inconnu",_xlfn.XLOOKUP(I274,Zoning!B:B,Zoning!C:C))</f>
        <v>France</v>
      </c>
      <c r="K274">
        <f>_xlfn.XLOOKUP(F274,'Shipment Detail'!N:N,'Shipment Detail'!AB:AB)</f>
        <v>1</v>
      </c>
      <c r="L274">
        <f>TCD!E274</f>
        <v>7.3</v>
      </c>
      <c r="M274" t="str">
        <f>IF(J274="France","ST",_xlfn.XLOOKUP(F274,'Shipment Detail'!N:N,'Shipment Detail'!E:E,""))</f>
        <v>ST</v>
      </c>
      <c r="N274">
        <f t="shared" si="16"/>
        <v>0.2</v>
      </c>
      <c r="O274" t="str">
        <f>IF(_xlfn.XLOOKUP(F274,'Shipment Detail'!N:N,'Shipment Detail'!BM:BM)=0,"",_xlfn.XLOOKUP(F274,'Shipment Detail'!N:N,'Shipment Detail'!BM:BM))</f>
        <v/>
      </c>
      <c r="R274" t="str">
        <f>IF(_xlfn.XLOOKUP(F274,'Shipment Detail'!N:N,'Shipment Detail'!AV:AV)&gt;60,10,"")</f>
        <v/>
      </c>
      <c r="T274" s="3">
        <f>TCD!C274</f>
        <v>7.120000000000001</v>
      </c>
    </row>
    <row r="275" spans="1:20" x14ac:dyDescent="0.2">
      <c r="A275" t="str">
        <f t="shared" si="14"/>
        <v>FEDEX FRANCE</v>
      </c>
      <c r="B275" s="5">
        <f t="shared" si="15"/>
        <v>46174</v>
      </c>
      <c r="F275" s="6">
        <f>TCD!A275</f>
        <v>872384769195</v>
      </c>
      <c r="H275" s="18" t="str">
        <f>TCD!F275</f>
        <v>E</v>
      </c>
      <c r="I275" t="str">
        <f>TCD!B275</f>
        <v>FR</v>
      </c>
      <c r="J275" t="str">
        <f>IF(COUNTIF(Zoning!B:B,I275)=0,"inconnu",_xlfn.XLOOKUP(I275,Zoning!B:B,Zoning!C:C))</f>
        <v>France</v>
      </c>
      <c r="K275">
        <f>_xlfn.XLOOKUP(F275,'Shipment Detail'!N:N,'Shipment Detail'!AB:AB)</f>
        <v>3</v>
      </c>
      <c r="L275">
        <f>TCD!E275</f>
        <v>21</v>
      </c>
      <c r="M275" t="str">
        <f>IF(J275="France","ST",_xlfn.XLOOKUP(F275,'Shipment Detail'!N:N,'Shipment Detail'!E:E,""))</f>
        <v>ST</v>
      </c>
      <c r="N275">
        <f t="shared" si="16"/>
        <v>0.2</v>
      </c>
      <c r="O275" t="str">
        <f>IF(_xlfn.XLOOKUP(F275,'Shipment Detail'!N:N,'Shipment Detail'!BM:BM)=0,"",_xlfn.XLOOKUP(F275,'Shipment Detail'!N:N,'Shipment Detail'!BM:BM))</f>
        <v/>
      </c>
      <c r="R275" t="str">
        <f>IF(_xlfn.XLOOKUP(F275,'Shipment Detail'!N:N,'Shipment Detail'!AV:AV)&gt;60,10,"")</f>
        <v/>
      </c>
      <c r="T275" s="3">
        <f>TCD!C275</f>
        <v>11.469999999999999</v>
      </c>
    </row>
    <row r="276" spans="1:20" x14ac:dyDescent="0.2">
      <c r="A276" t="str">
        <f t="shared" si="14"/>
        <v>FEDEX FRANCE</v>
      </c>
      <c r="B276" s="5">
        <f t="shared" si="15"/>
        <v>46174</v>
      </c>
      <c r="F276" s="6">
        <f>TCD!A276</f>
        <v>872384791109</v>
      </c>
      <c r="H276" s="18" t="str">
        <f>TCD!F276</f>
        <v>E</v>
      </c>
      <c r="I276" t="str">
        <f>TCD!B276</f>
        <v>FR</v>
      </c>
      <c r="J276" t="str">
        <f>IF(COUNTIF(Zoning!B:B,I276)=0,"inconnu",_xlfn.XLOOKUP(I276,Zoning!B:B,Zoning!C:C))</f>
        <v>France</v>
      </c>
      <c r="K276">
        <f>_xlfn.XLOOKUP(F276,'Shipment Detail'!N:N,'Shipment Detail'!AB:AB)</f>
        <v>3</v>
      </c>
      <c r="L276">
        <f>TCD!E276</f>
        <v>16.100000000000001</v>
      </c>
      <c r="M276" t="str">
        <f>IF(J276="France","ST",_xlfn.XLOOKUP(F276,'Shipment Detail'!N:N,'Shipment Detail'!E:E,""))</f>
        <v>ST</v>
      </c>
      <c r="N276">
        <f t="shared" si="16"/>
        <v>0.2</v>
      </c>
      <c r="O276" t="str">
        <f>IF(_xlfn.XLOOKUP(F276,'Shipment Detail'!N:N,'Shipment Detail'!BM:BM)=0,"",_xlfn.XLOOKUP(F276,'Shipment Detail'!N:N,'Shipment Detail'!BM:BM))</f>
        <v/>
      </c>
      <c r="R276" t="str">
        <f>IF(_xlfn.XLOOKUP(F276,'Shipment Detail'!N:N,'Shipment Detail'!AV:AV)&gt;60,10,"")</f>
        <v/>
      </c>
      <c r="T276" s="3">
        <f>TCD!C276</f>
        <v>10.129999999999995</v>
      </c>
    </row>
    <row r="277" spans="1:20" x14ac:dyDescent="0.2">
      <c r="A277" t="str">
        <f t="shared" si="14"/>
        <v>FEDEX FRANCE</v>
      </c>
      <c r="B277" s="5">
        <f t="shared" si="15"/>
        <v>46174</v>
      </c>
      <c r="F277" s="6">
        <f>TCD!A277</f>
        <v>872384807650</v>
      </c>
      <c r="H277" s="18" t="str">
        <f>TCD!F277</f>
        <v>E</v>
      </c>
      <c r="I277" t="str">
        <f>TCD!B277</f>
        <v>FR</v>
      </c>
      <c r="J277" t="str">
        <f>IF(COUNTIF(Zoning!B:B,I277)=0,"inconnu",_xlfn.XLOOKUP(I277,Zoning!B:B,Zoning!C:C))</f>
        <v>France</v>
      </c>
      <c r="K277">
        <f>_xlfn.XLOOKUP(F277,'Shipment Detail'!N:N,'Shipment Detail'!AB:AB)</f>
        <v>1</v>
      </c>
      <c r="L277">
        <f>TCD!E277</f>
        <v>0.6</v>
      </c>
      <c r="M277" t="str">
        <f>IF(J277="France","ST",_xlfn.XLOOKUP(F277,'Shipment Detail'!N:N,'Shipment Detail'!E:E,""))</f>
        <v>ST</v>
      </c>
      <c r="N277">
        <f t="shared" si="16"/>
        <v>0.2</v>
      </c>
      <c r="O277" t="str">
        <f>IF(_xlfn.XLOOKUP(F277,'Shipment Detail'!N:N,'Shipment Detail'!BM:BM)=0,"",_xlfn.XLOOKUP(F277,'Shipment Detail'!N:N,'Shipment Detail'!BM:BM))</f>
        <v/>
      </c>
      <c r="R277" t="str">
        <f>IF(_xlfn.XLOOKUP(F277,'Shipment Detail'!N:N,'Shipment Detail'!AV:AV)&gt;60,10,"")</f>
        <v/>
      </c>
      <c r="T277" s="3">
        <f>TCD!C277</f>
        <v>4.7799999999999994</v>
      </c>
    </row>
    <row r="278" spans="1:20" x14ac:dyDescent="0.2">
      <c r="A278" t="str">
        <f t="shared" si="14"/>
        <v>FEDEX FRANCE</v>
      </c>
      <c r="B278" s="5">
        <f t="shared" si="15"/>
        <v>46174</v>
      </c>
      <c r="F278" s="6">
        <f>TCD!A278</f>
        <v>872384849440</v>
      </c>
      <c r="H278" s="18" t="str">
        <f>TCD!F278</f>
        <v>E</v>
      </c>
      <c r="I278" t="str">
        <f>TCD!B278</f>
        <v>FR</v>
      </c>
      <c r="J278" t="str">
        <f>IF(COUNTIF(Zoning!B:B,I278)=0,"inconnu",_xlfn.XLOOKUP(I278,Zoning!B:B,Zoning!C:C))</f>
        <v>France</v>
      </c>
      <c r="K278">
        <f>_xlfn.XLOOKUP(F278,'Shipment Detail'!N:N,'Shipment Detail'!AB:AB)</f>
        <v>4</v>
      </c>
      <c r="L278">
        <f>TCD!E278</f>
        <v>23.700000000000003</v>
      </c>
      <c r="M278" t="str">
        <f>IF(J278="France","ST",_xlfn.XLOOKUP(F278,'Shipment Detail'!N:N,'Shipment Detail'!E:E,""))</f>
        <v>ST</v>
      </c>
      <c r="N278">
        <f t="shared" si="16"/>
        <v>0.2</v>
      </c>
      <c r="O278" t="str">
        <f>IF(_xlfn.XLOOKUP(F278,'Shipment Detail'!N:N,'Shipment Detail'!BM:BM)=0,"",_xlfn.XLOOKUP(F278,'Shipment Detail'!N:N,'Shipment Detail'!BM:BM))</f>
        <v/>
      </c>
      <c r="R278" t="str">
        <f>IF(_xlfn.XLOOKUP(F278,'Shipment Detail'!N:N,'Shipment Detail'!AV:AV)&gt;60,10,"")</f>
        <v/>
      </c>
      <c r="T278" s="3">
        <f>TCD!C278</f>
        <v>12.480000000000004</v>
      </c>
    </row>
    <row r="279" spans="1:20" x14ac:dyDescent="0.2">
      <c r="A279" t="str">
        <f t="shared" si="14"/>
        <v>FEDEX FRANCE</v>
      </c>
      <c r="B279" s="5">
        <f t="shared" si="15"/>
        <v>46174</v>
      </c>
      <c r="F279" s="6">
        <f>TCD!A279</f>
        <v>872384934038</v>
      </c>
      <c r="H279" s="18" t="str">
        <f>TCD!F279</f>
        <v>E</v>
      </c>
      <c r="I279" t="str">
        <f>TCD!B279</f>
        <v>FR</v>
      </c>
      <c r="J279" t="str">
        <f>IF(COUNTIF(Zoning!B:B,I279)=0,"inconnu",_xlfn.XLOOKUP(I279,Zoning!B:B,Zoning!C:C))</f>
        <v>France</v>
      </c>
      <c r="K279">
        <f>_xlfn.XLOOKUP(F279,'Shipment Detail'!N:N,'Shipment Detail'!AB:AB)</f>
        <v>2</v>
      </c>
      <c r="L279">
        <f>TCD!E279</f>
        <v>12</v>
      </c>
      <c r="M279" t="str">
        <f>IF(J279="France","ST",_xlfn.XLOOKUP(F279,'Shipment Detail'!N:N,'Shipment Detail'!E:E,""))</f>
        <v>ST</v>
      </c>
      <c r="N279">
        <f t="shared" si="16"/>
        <v>0.2</v>
      </c>
      <c r="O279" t="str">
        <f>IF(_xlfn.XLOOKUP(F279,'Shipment Detail'!N:N,'Shipment Detail'!BM:BM)=0,"",_xlfn.XLOOKUP(F279,'Shipment Detail'!N:N,'Shipment Detail'!BM:BM))</f>
        <v/>
      </c>
      <c r="R279" t="str">
        <f>IF(_xlfn.XLOOKUP(F279,'Shipment Detail'!N:N,'Shipment Detail'!AV:AV)&gt;60,10,"")</f>
        <v/>
      </c>
      <c r="T279" s="3">
        <f>TCD!C279</f>
        <v>8.4599999999999973</v>
      </c>
    </row>
    <row r="280" spans="1:20" x14ac:dyDescent="0.2">
      <c r="A280" t="str">
        <f t="shared" si="14"/>
        <v>FEDEX FRANCE</v>
      </c>
      <c r="B280" s="5">
        <f t="shared" si="15"/>
        <v>46174</v>
      </c>
      <c r="F280" s="6">
        <f>TCD!A280</f>
        <v>872384950240</v>
      </c>
      <c r="H280" s="18" t="str">
        <f>TCD!F280</f>
        <v>E</v>
      </c>
      <c r="I280" t="str">
        <f>TCD!B280</f>
        <v>FR</v>
      </c>
      <c r="J280" t="str">
        <f>IF(COUNTIF(Zoning!B:B,I280)=0,"inconnu",_xlfn.XLOOKUP(I280,Zoning!B:B,Zoning!C:C))</f>
        <v>France</v>
      </c>
      <c r="K280">
        <f>_xlfn.XLOOKUP(F280,'Shipment Detail'!N:N,'Shipment Detail'!AB:AB)</f>
        <v>1</v>
      </c>
      <c r="L280">
        <f>TCD!E280</f>
        <v>7</v>
      </c>
      <c r="M280" t="str">
        <f>IF(J280="France","ST",_xlfn.XLOOKUP(F280,'Shipment Detail'!N:N,'Shipment Detail'!E:E,""))</f>
        <v>ST</v>
      </c>
      <c r="N280">
        <f t="shared" si="16"/>
        <v>0.2</v>
      </c>
      <c r="O280" t="str">
        <f>IF(_xlfn.XLOOKUP(F280,'Shipment Detail'!N:N,'Shipment Detail'!BM:BM)=0,"",_xlfn.XLOOKUP(F280,'Shipment Detail'!N:N,'Shipment Detail'!BM:BM))</f>
        <v/>
      </c>
      <c r="R280" t="str">
        <f>IF(_xlfn.XLOOKUP(F280,'Shipment Detail'!N:N,'Shipment Detail'!AV:AV)&gt;60,10,"")</f>
        <v/>
      </c>
      <c r="T280" s="3">
        <f>TCD!C280</f>
        <v>6.7899999999999991</v>
      </c>
    </row>
    <row r="281" spans="1:20" x14ac:dyDescent="0.2">
      <c r="A281" t="str">
        <f t="shared" si="14"/>
        <v>FEDEX FRANCE</v>
      </c>
      <c r="B281" s="5">
        <f t="shared" si="15"/>
        <v>46174</v>
      </c>
      <c r="F281" s="6">
        <f>TCD!A281</f>
        <v>872385044280</v>
      </c>
      <c r="H281" s="18" t="str">
        <f>TCD!F281</f>
        <v>E</v>
      </c>
      <c r="I281" t="str">
        <f>TCD!B281</f>
        <v>FR</v>
      </c>
      <c r="J281" t="str">
        <f>IF(COUNTIF(Zoning!B:B,I281)=0,"inconnu",_xlfn.XLOOKUP(I281,Zoning!B:B,Zoning!C:C))</f>
        <v>France</v>
      </c>
      <c r="K281">
        <f>_xlfn.XLOOKUP(F281,'Shipment Detail'!N:N,'Shipment Detail'!AB:AB)</f>
        <v>2</v>
      </c>
      <c r="L281">
        <f>TCD!E281</f>
        <v>16</v>
      </c>
      <c r="M281" t="str">
        <f>IF(J281="France","ST",_xlfn.XLOOKUP(F281,'Shipment Detail'!N:N,'Shipment Detail'!E:E,""))</f>
        <v>ST</v>
      </c>
      <c r="N281">
        <f t="shared" si="16"/>
        <v>0.2</v>
      </c>
      <c r="O281" t="str">
        <f>IF(_xlfn.XLOOKUP(F281,'Shipment Detail'!N:N,'Shipment Detail'!BM:BM)=0,"",_xlfn.XLOOKUP(F281,'Shipment Detail'!N:N,'Shipment Detail'!BM:BM))</f>
        <v/>
      </c>
      <c r="R281" t="str">
        <f>IF(_xlfn.XLOOKUP(F281,'Shipment Detail'!N:N,'Shipment Detail'!AV:AV)&gt;60,10,"")</f>
        <v/>
      </c>
      <c r="T281" s="3">
        <f>TCD!C281</f>
        <v>9.8000000000000007</v>
      </c>
    </row>
    <row r="282" spans="1:20" x14ac:dyDescent="0.2">
      <c r="A282" t="str">
        <f t="shared" si="14"/>
        <v>FEDEX FRANCE</v>
      </c>
      <c r="B282" s="5">
        <f t="shared" si="15"/>
        <v>46174</v>
      </c>
      <c r="F282" s="6">
        <f>TCD!A282</f>
        <v>872385056711</v>
      </c>
      <c r="H282" s="18" t="str">
        <f>TCD!F282</f>
        <v>E</v>
      </c>
      <c r="I282" t="str">
        <f>TCD!B282</f>
        <v>FR</v>
      </c>
      <c r="J282" t="str">
        <f>IF(COUNTIF(Zoning!B:B,I282)=0,"inconnu",_xlfn.XLOOKUP(I282,Zoning!B:B,Zoning!C:C))</f>
        <v>France</v>
      </c>
      <c r="K282">
        <f>_xlfn.XLOOKUP(F282,'Shipment Detail'!N:N,'Shipment Detail'!AB:AB)</f>
        <v>2</v>
      </c>
      <c r="L282">
        <f>TCD!E282</f>
        <v>12</v>
      </c>
      <c r="M282" t="str">
        <f>IF(J282="France","ST",_xlfn.XLOOKUP(F282,'Shipment Detail'!N:N,'Shipment Detail'!E:E,""))</f>
        <v>ST</v>
      </c>
      <c r="N282">
        <f t="shared" si="16"/>
        <v>0.2</v>
      </c>
      <c r="O282" t="str">
        <f>IF(_xlfn.XLOOKUP(F282,'Shipment Detail'!N:N,'Shipment Detail'!BM:BM)=0,"",_xlfn.XLOOKUP(F282,'Shipment Detail'!N:N,'Shipment Detail'!BM:BM))</f>
        <v/>
      </c>
      <c r="R282" t="str">
        <f>IF(_xlfn.XLOOKUP(F282,'Shipment Detail'!N:N,'Shipment Detail'!AV:AV)&gt;60,10,"")</f>
        <v/>
      </c>
      <c r="T282" s="3">
        <f>TCD!C282</f>
        <v>8.4599999999999973</v>
      </c>
    </row>
    <row r="283" spans="1:20" x14ac:dyDescent="0.2">
      <c r="A283" t="str">
        <f t="shared" si="14"/>
        <v>FEDEX FRANCE</v>
      </c>
      <c r="B283" s="5">
        <f t="shared" si="15"/>
        <v>46174</v>
      </c>
      <c r="F283" s="6">
        <f>TCD!A283</f>
        <v>872385067991</v>
      </c>
      <c r="H283" s="18" t="str">
        <f>TCD!F283</f>
        <v>E</v>
      </c>
      <c r="I283" t="str">
        <f>TCD!B283</f>
        <v>FR</v>
      </c>
      <c r="J283" t="str">
        <f>IF(COUNTIF(Zoning!B:B,I283)=0,"inconnu",_xlfn.XLOOKUP(I283,Zoning!B:B,Zoning!C:C))</f>
        <v>France</v>
      </c>
      <c r="K283">
        <f>_xlfn.XLOOKUP(F283,'Shipment Detail'!N:N,'Shipment Detail'!AB:AB)</f>
        <v>3</v>
      </c>
      <c r="L283">
        <f>TCD!E283</f>
        <v>22</v>
      </c>
      <c r="M283" t="str">
        <f>IF(J283="France","ST",_xlfn.XLOOKUP(F283,'Shipment Detail'!N:N,'Shipment Detail'!E:E,""))</f>
        <v>ST</v>
      </c>
      <c r="N283">
        <f t="shared" si="16"/>
        <v>0.2</v>
      </c>
      <c r="O283" t="str">
        <f>IF(_xlfn.XLOOKUP(F283,'Shipment Detail'!N:N,'Shipment Detail'!BM:BM)=0,"",_xlfn.XLOOKUP(F283,'Shipment Detail'!N:N,'Shipment Detail'!BM:BM))</f>
        <v/>
      </c>
      <c r="R283" t="str">
        <f>IF(_xlfn.XLOOKUP(F283,'Shipment Detail'!N:N,'Shipment Detail'!AV:AV)&gt;60,10,"")</f>
        <v/>
      </c>
      <c r="T283" s="3">
        <f>TCD!C283</f>
        <v>11.809999999999995</v>
      </c>
    </row>
    <row r="284" spans="1:20" x14ac:dyDescent="0.2">
      <c r="A284" t="str">
        <f t="shared" si="14"/>
        <v>FEDEX FRANCE</v>
      </c>
      <c r="B284" s="5">
        <f t="shared" si="15"/>
        <v>46174</v>
      </c>
      <c r="F284" s="6">
        <f>TCD!A284</f>
        <v>872385135922</v>
      </c>
      <c r="H284" s="18" t="str">
        <f>TCD!F284</f>
        <v>E</v>
      </c>
      <c r="I284" t="str">
        <f>TCD!B284</f>
        <v>FR</v>
      </c>
      <c r="J284" t="str">
        <f>IF(COUNTIF(Zoning!B:B,I284)=0,"inconnu",_xlfn.XLOOKUP(I284,Zoning!B:B,Zoning!C:C))</f>
        <v>France</v>
      </c>
      <c r="K284">
        <f>_xlfn.XLOOKUP(F284,'Shipment Detail'!N:N,'Shipment Detail'!AB:AB)</f>
        <v>2</v>
      </c>
      <c r="L284">
        <f>TCD!E284</f>
        <v>9.6</v>
      </c>
      <c r="M284" t="str">
        <f>IF(J284="France","ST",_xlfn.XLOOKUP(F284,'Shipment Detail'!N:N,'Shipment Detail'!E:E,""))</f>
        <v>ST</v>
      </c>
      <c r="N284">
        <f t="shared" si="16"/>
        <v>0.2</v>
      </c>
      <c r="O284" t="str">
        <f>IF(_xlfn.XLOOKUP(F284,'Shipment Detail'!N:N,'Shipment Detail'!BM:BM)=0,"",_xlfn.XLOOKUP(F284,'Shipment Detail'!N:N,'Shipment Detail'!BM:BM))</f>
        <v/>
      </c>
      <c r="R284" t="str">
        <f>IF(_xlfn.XLOOKUP(F284,'Shipment Detail'!N:N,'Shipment Detail'!AV:AV)&gt;60,10,"")</f>
        <v/>
      </c>
      <c r="T284" s="3">
        <f>TCD!C284</f>
        <v>7.7900000000000027</v>
      </c>
    </row>
    <row r="285" spans="1:20" x14ac:dyDescent="0.2">
      <c r="A285" t="str">
        <f t="shared" si="14"/>
        <v>FEDEX FRANCE</v>
      </c>
      <c r="B285" s="5">
        <f t="shared" si="15"/>
        <v>46174</v>
      </c>
      <c r="F285" s="6">
        <f>TCD!A285</f>
        <v>872385178307</v>
      </c>
      <c r="H285" s="18" t="str">
        <f>TCD!F285</f>
        <v>E</v>
      </c>
      <c r="I285" t="str">
        <f>TCD!B285</f>
        <v>FR</v>
      </c>
      <c r="J285" t="str">
        <f>IF(COUNTIF(Zoning!B:B,I285)=0,"inconnu",_xlfn.XLOOKUP(I285,Zoning!B:B,Zoning!C:C))</f>
        <v>France</v>
      </c>
      <c r="K285">
        <f>_xlfn.XLOOKUP(F285,'Shipment Detail'!N:N,'Shipment Detail'!AB:AB)</f>
        <v>5</v>
      </c>
      <c r="L285">
        <f>TCD!E285</f>
        <v>30.6</v>
      </c>
      <c r="M285" t="str">
        <f>IF(J285="France","ST",_xlfn.XLOOKUP(F285,'Shipment Detail'!N:N,'Shipment Detail'!E:E,""))</f>
        <v>ST</v>
      </c>
      <c r="N285">
        <f t="shared" si="16"/>
        <v>0.2</v>
      </c>
      <c r="O285" t="str">
        <f>IF(_xlfn.XLOOKUP(F285,'Shipment Detail'!N:N,'Shipment Detail'!BM:BM)=0,"",_xlfn.XLOOKUP(F285,'Shipment Detail'!N:N,'Shipment Detail'!BM:BM))</f>
        <v/>
      </c>
      <c r="R285" t="str">
        <f>IF(_xlfn.XLOOKUP(F285,'Shipment Detail'!N:N,'Shipment Detail'!AV:AV)&gt;60,10,"")</f>
        <v/>
      </c>
      <c r="T285" s="3">
        <f>TCD!C285</f>
        <v>14.82</v>
      </c>
    </row>
    <row r="286" spans="1:20" x14ac:dyDescent="0.2">
      <c r="A286" t="str">
        <f t="shared" si="14"/>
        <v>FEDEX FRANCE</v>
      </c>
      <c r="B286" s="5">
        <f t="shared" si="15"/>
        <v>46174</v>
      </c>
      <c r="F286" s="6">
        <f>TCD!A286</f>
        <v>872385195891</v>
      </c>
      <c r="H286" s="18" t="str">
        <f>TCD!F286</f>
        <v>E</v>
      </c>
      <c r="I286" t="str">
        <f>TCD!B286</f>
        <v>FR</v>
      </c>
      <c r="J286" t="str">
        <f>IF(COUNTIF(Zoning!B:B,I286)=0,"inconnu",_xlfn.XLOOKUP(I286,Zoning!B:B,Zoning!C:C))</f>
        <v>France</v>
      </c>
      <c r="K286">
        <f>_xlfn.XLOOKUP(F286,'Shipment Detail'!N:N,'Shipment Detail'!AB:AB)</f>
        <v>1</v>
      </c>
      <c r="L286">
        <f>TCD!E286</f>
        <v>9</v>
      </c>
      <c r="M286" t="str">
        <f>IF(J286="France","ST",_xlfn.XLOOKUP(F286,'Shipment Detail'!N:N,'Shipment Detail'!E:E,""))</f>
        <v>ST</v>
      </c>
      <c r="N286">
        <f t="shared" si="16"/>
        <v>0.2</v>
      </c>
      <c r="O286" t="str">
        <f>IF(_xlfn.XLOOKUP(F286,'Shipment Detail'!N:N,'Shipment Detail'!BM:BM)=0,"",_xlfn.XLOOKUP(F286,'Shipment Detail'!N:N,'Shipment Detail'!BM:BM))</f>
        <v/>
      </c>
      <c r="R286" t="str">
        <f>IF(_xlfn.XLOOKUP(F286,'Shipment Detail'!N:N,'Shipment Detail'!AV:AV)&gt;60,10,"")</f>
        <v/>
      </c>
      <c r="T286" s="3">
        <f>TCD!C286</f>
        <v>7.4600000000000009</v>
      </c>
    </row>
    <row r="287" spans="1:20" x14ac:dyDescent="0.2">
      <c r="A287" t="str">
        <f t="shared" si="14"/>
        <v>FEDEX FRANCE</v>
      </c>
      <c r="B287" s="5">
        <f t="shared" si="15"/>
        <v>46174</v>
      </c>
      <c r="F287" s="6">
        <f>TCD!A287</f>
        <v>872385231209</v>
      </c>
      <c r="H287" s="18" t="str">
        <f>TCD!F287</f>
        <v>E</v>
      </c>
      <c r="I287" t="str">
        <f>TCD!B287</f>
        <v>FR</v>
      </c>
      <c r="J287" t="str">
        <f>IF(COUNTIF(Zoning!B:B,I287)=0,"inconnu",_xlfn.XLOOKUP(I287,Zoning!B:B,Zoning!C:C))</f>
        <v>France</v>
      </c>
      <c r="K287">
        <f>_xlfn.XLOOKUP(F287,'Shipment Detail'!N:N,'Shipment Detail'!AB:AB)</f>
        <v>3</v>
      </c>
      <c r="L287">
        <f>TCD!E287</f>
        <v>14</v>
      </c>
      <c r="M287" t="str">
        <f>IF(J287="France","ST",_xlfn.XLOOKUP(F287,'Shipment Detail'!N:N,'Shipment Detail'!E:E,""))</f>
        <v>ST</v>
      </c>
      <c r="N287">
        <f t="shared" si="16"/>
        <v>0.2</v>
      </c>
      <c r="O287" t="str">
        <f>IF(_xlfn.XLOOKUP(F287,'Shipment Detail'!N:N,'Shipment Detail'!BM:BM)=0,"",_xlfn.XLOOKUP(F287,'Shipment Detail'!N:N,'Shipment Detail'!BM:BM))</f>
        <v/>
      </c>
      <c r="R287" t="str">
        <f>IF(_xlfn.XLOOKUP(F287,'Shipment Detail'!N:N,'Shipment Detail'!AV:AV)&gt;60,10,"")</f>
        <v/>
      </c>
      <c r="T287" s="3">
        <f>TCD!C287</f>
        <v>9.1300000000000026</v>
      </c>
    </row>
    <row r="288" spans="1:20" x14ac:dyDescent="0.2">
      <c r="A288" t="str">
        <f t="shared" si="14"/>
        <v>FEDEX FRANCE</v>
      </c>
      <c r="B288" s="5">
        <f t="shared" si="15"/>
        <v>46174</v>
      </c>
      <c r="F288" s="6">
        <f>TCD!A288</f>
        <v>872385243794</v>
      </c>
      <c r="H288" s="18" t="str">
        <f>TCD!F288</f>
        <v>E</v>
      </c>
      <c r="I288" t="str">
        <f>TCD!B288</f>
        <v>FR</v>
      </c>
      <c r="J288" t="str">
        <f>IF(COUNTIF(Zoning!B:B,I288)=0,"inconnu",_xlfn.XLOOKUP(I288,Zoning!B:B,Zoning!C:C))</f>
        <v>France</v>
      </c>
      <c r="K288">
        <f>_xlfn.XLOOKUP(F288,'Shipment Detail'!N:N,'Shipment Detail'!AB:AB)</f>
        <v>1</v>
      </c>
      <c r="L288">
        <f>TCD!E288</f>
        <v>8</v>
      </c>
      <c r="M288" t="str">
        <f>IF(J288="France","ST",_xlfn.XLOOKUP(F288,'Shipment Detail'!N:N,'Shipment Detail'!E:E,""))</f>
        <v>ST</v>
      </c>
      <c r="N288">
        <f t="shared" si="16"/>
        <v>0.2</v>
      </c>
      <c r="O288" t="str">
        <f>IF(_xlfn.XLOOKUP(F288,'Shipment Detail'!N:N,'Shipment Detail'!BM:BM)=0,"",_xlfn.XLOOKUP(F288,'Shipment Detail'!N:N,'Shipment Detail'!BM:BM))</f>
        <v/>
      </c>
      <c r="R288" t="str">
        <f>IF(_xlfn.XLOOKUP(F288,'Shipment Detail'!N:N,'Shipment Detail'!AV:AV)&gt;60,10,"")</f>
        <v/>
      </c>
      <c r="T288" s="3">
        <f>TCD!C288</f>
        <v>7.120000000000001</v>
      </c>
    </row>
    <row r="289" spans="1:20" x14ac:dyDescent="0.2">
      <c r="A289" t="str">
        <f t="shared" si="14"/>
        <v>FEDEX FRANCE</v>
      </c>
      <c r="B289" s="5">
        <f t="shared" si="15"/>
        <v>46174</v>
      </c>
      <c r="F289" s="6">
        <f>TCD!A289</f>
        <v>872385254070</v>
      </c>
      <c r="H289" s="18" t="str">
        <f>TCD!F289</f>
        <v>E</v>
      </c>
      <c r="I289" t="str">
        <f>TCD!B289</f>
        <v>FR</v>
      </c>
      <c r="J289" t="str">
        <f>IF(COUNTIF(Zoning!B:B,I289)=0,"inconnu",_xlfn.XLOOKUP(I289,Zoning!B:B,Zoning!C:C))</f>
        <v>France</v>
      </c>
      <c r="K289">
        <f>_xlfn.XLOOKUP(F289,'Shipment Detail'!N:N,'Shipment Detail'!AB:AB)</f>
        <v>3</v>
      </c>
      <c r="L289">
        <f>TCD!E289</f>
        <v>24</v>
      </c>
      <c r="M289" t="str">
        <f>IF(J289="France","ST",_xlfn.XLOOKUP(F289,'Shipment Detail'!N:N,'Shipment Detail'!E:E,""))</f>
        <v>ST</v>
      </c>
      <c r="N289">
        <f t="shared" si="16"/>
        <v>0.2</v>
      </c>
      <c r="O289" t="str">
        <f>IF(_xlfn.XLOOKUP(F289,'Shipment Detail'!N:N,'Shipment Detail'!BM:BM)=0,"",_xlfn.XLOOKUP(F289,'Shipment Detail'!N:N,'Shipment Detail'!BM:BM))</f>
        <v/>
      </c>
      <c r="R289" t="str">
        <f>IF(_xlfn.XLOOKUP(F289,'Shipment Detail'!N:N,'Shipment Detail'!AV:AV)&gt;60,10,"")</f>
        <v/>
      </c>
      <c r="T289" s="3">
        <f>TCD!C289</f>
        <v>12.480000000000004</v>
      </c>
    </row>
    <row r="290" spans="1:20" x14ac:dyDescent="0.2">
      <c r="A290" t="str">
        <f t="shared" si="14"/>
        <v>FEDEX FRANCE</v>
      </c>
      <c r="B290" s="5">
        <f t="shared" si="15"/>
        <v>46174</v>
      </c>
      <c r="F290" s="6">
        <f>TCD!A290</f>
        <v>872385283206</v>
      </c>
      <c r="H290" s="18" t="str">
        <f>TCD!F290</f>
        <v>E</v>
      </c>
      <c r="I290" t="str">
        <f>TCD!B290</f>
        <v>FR</v>
      </c>
      <c r="J290" t="str">
        <f>IF(COUNTIF(Zoning!B:B,I290)=0,"inconnu",_xlfn.XLOOKUP(I290,Zoning!B:B,Zoning!C:C))</f>
        <v>France</v>
      </c>
      <c r="K290">
        <f>_xlfn.XLOOKUP(F290,'Shipment Detail'!N:N,'Shipment Detail'!AB:AB)</f>
        <v>4</v>
      </c>
      <c r="L290">
        <f>TCD!E290</f>
        <v>56.800000000000004</v>
      </c>
      <c r="M290" t="str">
        <f>IF(J290="France","ST",_xlfn.XLOOKUP(F290,'Shipment Detail'!N:N,'Shipment Detail'!E:E,""))</f>
        <v>ST</v>
      </c>
      <c r="N290">
        <f t="shared" si="16"/>
        <v>0.2</v>
      </c>
      <c r="O290" t="str">
        <f>IF(_xlfn.XLOOKUP(F290,'Shipment Detail'!N:N,'Shipment Detail'!BM:BM)=0,"",_xlfn.XLOOKUP(F290,'Shipment Detail'!N:N,'Shipment Detail'!BM:BM))</f>
        <v/>
      </c>
      <c r="R290">
        <f>IF(_xlfn.XLOOKUP(F290,'Shipment Detail'!N:N,'Shipment Detail'!AV:AV)&gt;60,10,"")</f>
        <v>10</v>
      </c>
      <c r="T290" s="3">
        <f>TCD!C290</f>
        <v>23.52000000000001</v>
      </c>
    </row>
    <row r="291" spans="1:20" x14ac:dyDescent="0.2">
      <c r="A291" t="str">
        <f t="shared" si="14"/>
        <v>FEDEX FRANCE</v>
      </c>
      <c r="B291" s="5">
        <f t="shared" si="15"/>
        <v>46174</v>
      </c>
      <c r="F291" s="6">
        <f>TCD!A291</f>
        <v>872385311585</v>
      </c>
      <c r="H291" s="18" t="str">
        <f>TCD!F291</f>
        <v>E</v>
      </c>
      <c r="I291" t="str">
        <f>TCD!B291</f>
        <v>FR</v>
      </c>
      <c r="J291" t="str">
        <f>IF(COUNTIF(Zoning!B:B,I291)=0,"inconnu",_xlfn.XLOOKUP(I291,Zoning!B:B,Zoning!C:C))</f>
        <v>France</v>
      </c>
      <c r="K291">
        <f>_xlfn.XLOOKUP(F291,'Shipment Detail'!N:N,'Shipment Detail'!AB:AB)</f>
        <v>2</v>
      </c>
      <c r="L291">
        <f>TCD!E291</f>
        <v>16.400000000000002</v>
      </c>
      <c r="M291" t="str">
        <f>IF(J291="France","ST",_xlfn.XLOOKUP(F291,'Shipment Detail'!N:N,'Shipment Detail'!E:E,""))</f>
        <v>ST</v>
      </c>
      <c r="N291">
        <f t="shared" si="16"/>
        <v>0.2</v>
      </c>
      <c r="O291" t="str">
        <f>IF(_xlfn.XLOOKUP(F291,'Shipment Detail'!N:N,'Shipment Detail'!BM:BM)=0,"",_xlfn.XLOOKUP(F291,'Shipment Detail'!N:N,'Shipment Detail'!BM:BM))</f>
        <v/>
      </c>
      <c r="R291" t="str">
        <f>IF(_xlfn.XLOOKUP(F291,'Shipment Detail'!N:N,'Shipment Detail'!AV:AV)&gt;60,10,"")</f>
        <v/>
      </c>
      <c r="T291" s="3">
        <f>TCD!C291</f>
        <v>10.129999999999995</v>
      </c>
    </row>
    <row r="292" spans="1:20" x14ac:dyDescent="0.2">
      <c r="A292" t="str">
        <f t="shared" si="14"/>
        <v>FEDEX FRANCE</v>
      </c>
      <c r="B292" s="5">
        <f t="shared" si="15"/>
        <v>46174</v>
      </c>
      <c r="F292" s="6">
        <f>TCD!A292</f>
        <v>872385563007</v>
      </c>
      <c r="H292" s="18" t="str">
        <f>TCD!F292</f>
        <v>E</v>
      </c>
      <c r="I292" t="str">
        <f>TCD!B292</f>
        <v>FR</v>
      </c>
      <c r="J292" t="str">
        <f>IF(COUNTIF(Zoning!B:B,I292)=0,"inconnu",_xlfn.XLOOKUP(I292,Zoning!B:B,Zoning!C:C))</f>
        <v>France</v>
      </c>
      <c r="K292">
        <f>_xlfn.XLOOKUP(F292,'Shipment Detail'!N:N,'Shipment Detail'!AB:AB)</f>
        <v>2</v>
      </c>
      <c r="L292">
        <f>TCD!E292</f>
        <v>14</v>
      </c>
      <c r="M292" t="str">
        <f>IF(J292="France","ST",_xlfn.XLOOKUP(F292,'Shipment Detail'!N:N,'Shipment Detail'!E:E,""))</f>
        <v>ST</v>
      </c>
      <c r="N292">
        <f t="shared" si="16"/>
        <v>0.2</v>
      </c>
      <c r="O292" t="str">
        <f>IF(_xlfn.XLOOKUP(F292,'Shipment Detail'!N:N,'Shipment Detail'!BM:BM)=0,"",_xlfn.XLOOKUP(F292,'Shipment Detail'!N:N,'Shipment Detail'!BM:BM))</f>
        <v/>
      </c>
      <c r="R292" t="str">
        <f>IF(_xlfn.XLOOKUP(F292,'Shipment Detail'!N:N,'Shipment Detail'!AV:AV)&gt;60,10,"")</f>
        <v/>
      </c>
      <c r="T292" s="3">
        <f>TCD!C292</f>
        <v>9.1300000000000026</v>
      </c>
    </row>
    <row r="293" spans="1:20" x14ac:dyDescent="0.2">
      <c r="A293" t="str">
        <f t="shared" si="14"/>
        <v>FEDEX FRANCE</v>
      </c>
      <c r="B293" s="5">
        <f t="shared" si="15"/>
        <v>46174</v>
      </c>
      <c r="F293" s="6">
        <f>TCD!A293</f>
        <v>872385590412</v>
      </c>
      <c r="H293" s="18" t="str">
        <f>TCD!F293</f>
        <v>E</v>
      </c>
      <c r="I293" t="str">
        <f>TCD!B293</f>
        <v>FR</v>
      </c>
      <c r="J293" t="str">
        <f>IF(COUNTIF(Zoning!B:B,I293)=0,"inconnu",_xlfn.XLOOKUP(I293,Zoning!B:B,Zoning!C:C))</f>
        <v>France</v>
      </c>
      <c r="K293">
        <f>_xlfn.XLOOKUP(F293,'Shipment Detail'!N:N,'Shipment Detail'!AB:AB)</f>
        <v>4</v>
      </c>
      <c r="L293">
        <f>TCD!E293</f>
        <v>30</v>
      </c>
      <c r="M293" t="str">
        <f>IF(J293="France","ST",_xlfn.XLOOKUP(F293,'Shipment Detail'!N:N,'Shipment Detail'!E:E,""))</f>
        <v>ST</v>
      </c>
      <c r="N293">
        <f t="shared" si="16"/>
        <v>0.2</v>
      </c>
      <c r="O293" t="str">
        <f>IF(_xlfn.XLOOKUP(F293,'Shipment Detail'!N:N,'Shipment Detail'!BM:BM)=0,"",_xlfn.XLOOKUP(F293,'Shipment Detail'!N:N,'Shipment Detail'!BM:BM))</f>
        <v/>
      </c>
      <c r="R293" t="str">
        <f>IF(_xlfn.XLOOKUP(F293,'Shipment Detail'!N:N,'Shipment Detail'!AV:AV)&gt;60,10,"")</f>
        <v/>
      </c>
      <c r="T293" s="3">
        <f>TCD!C293</f>
        <v>14.480000000000004</v>
      </c>
    </row>
    <row r="294" spans="1:20" x14ac:dyDescent="0.2">
      <c r="A294" t="str">
        <f t="shared" si="14"/>
        <v>FEDEX FRANCE</v>
      </c>
      <c r="B294" s="5">
        <f t="shared" si="15"/>
        <v>46174</v>
      </c>
      <c r="F294" s="6">
        <f>TCD!A294</f>
        <v>872385657232</v>
      </c>
      <c r="H294" s="18" t="str">
        <f>TCD!F294</f>
        <v>E</v>
      </c>
      <c r="I294" t="str">
        <f>TCD!B294</f>
        <v>FR</v>
      </c>
      <c r="J294" t="str">
        <f>IF(COUNTIF(Zoning!B:B,I294)=0,"inconnu",_xlfn.XLOOKUP(I294,Zoning!B:B,Zoning!C:C))</f>
        <v>France</v>
      </c>
      <c r="K294">
        <f>_xlfn.XLOOKUP(F294,'Shipment Detail'!N:N,'Shipment Detail'!AB:AB)</f>
        <v>1</v>
      </c>
      <c r="L294">
        <f>TCD!E294</f>
        <v>9</v>
      </c>
      <c r="M294" t="str">
        <f>IF(J294="France","ST",_xlfn.XLOOKUP(F294,'Shipment Detail'!N:N,'Shipment Detail'!E:E,""))</f>
        <v>ST</v>
      </c>
      <c r="N294">
        <f t="shared" si="16"/>
        <v>0.2</v>
      </c>
      <c r="O294" t="str">
        <f>IF(_xlfn.XLOOKUP(F294,'Shipment Detail'!N:N,'Shipment Detail'!BM:BM)=0,"",_xlfn.XLOOKUP(F294,'Shipment Detail'!N:N,'Shipment Detail'!BM:BM))</f>
        <v/>
      </c>
      <c r="R294" t="str">
        <f>IF(_xlfn.XLOOKUP(F294,'Shipment Detail'!N:N,'Shipment Detail'!AV:AV)&gt;60,10,"")</f>
        <v/>
      </c>
      <c r="T294" s="3">
        <f>TCD!C294</f>
        <v>7.4600000000000009</v>
      </c>
    </row>
    <row r="295" spans="1:20" x14ac:dyDescent="0.2">
      <c r="A295" t="str">
        <f t="shared" si="14"/>
        <v>FEDEX FRANCE</v>
      </c>
      <c r="B295" s="5">
        <f t="shared" si="15"/>
        <v>46174</v>
      </c>
      <c r="F295" s="6">
        <f>TCD!A295</f>
        <v>872385719430</v>
      </c>
      <c r="H295" s="18" t="str">
        <f>TCD!F295</f>
        <v>E</v>
      </c>
      <c r="I295" t="str">
        <f>TCD!B295</f>
        <v>FR</v>
      </c>
      <c r="J295" t="str">
        <f>IF(COUNTIF(Zoning!B:B,I295)=0,"inconnu",_xlfn.XLOOKUP(I295,Zoning!B:B,Zoning!C:C))</f>
        <v>France</v>
      </c>
      <c r="K295">
        <f>_xlfn.XLOOKUP(F295,'Shipment Detail'!N:N,'Shipment Detail'!AB:AB)</f>
        <v>2</v>
      </c>
      <c r="L295">
        <f>TCD!E295</f>
        <v>12</v>
      </c>
      <c r="M295" t="str">
        <f>IF(J295="France","ST",_xlfn.XLOOKUP(F295,'Shipment Detail'!N:N,'Shipment Detail'!E:E,""))</f>
        <v>ST</v>
      </c>
      <c r="N295">
        <f t="shared" si="16"/>
        <v>0.2</v>
      </c>
      <c r="O295" t="str">
        <f>IF(_xlfn.XLOOKUP(F295,'Shipment Detail'!N:N,'Shipment Detail'!BM:BM)=0,"",_xlfn.XLOOKUP(F295,'Shipment Detail'!N:N,'Shipment Detail'!BM:BM))</f>
        <v/>
      </c>
      <c r="R295" t="str">
        <f>IF(_xlfn.XLOOKUP(F295,'Shipment Detail'!N:N,'Shipment Detail'!AV:AV)&gt;60,10,"")</f>
        <v/>
      </c>
      <c r="T295" s="3">
        <f>TCD!C295</f>
        <v>8.4599999999999973</v>
      </c>
    </row>
    <row r="296" spans="1:20" x14ac:dyDescent="0.2">
      <c r="A296" t="str">
        <f t="shared" si="14"/>
        <v>FEDEX FRANCE</v>
      </c>
      <c r="B296" s="5">
        <f t="shared" si="15"/>
        <v>46174</v>
      </c>
      <c r="F296" s="6">
        <f>TCD!A296</f>
        <v>872385740137</v>
      </c>
      <c r="H296" s="18" t="str">
        <f>TCD!F296</f>
        <v>E</v>
      </c>
      <c r="I296" t="str">
        <f>TCD!B296</f>
        <v>FR</v>
      </c>
      <c r="J296" t="str">
        <f>IF(COUNTIF(Zoning!B:B,I296)=0,"inconnu",_xlfn.XLOOKUP(I296,Zoning!B:B,Zoning!C:C))</f>
        <v>France</v>
      </c>
      <c r="K296">
        <f>_xlfn.XLOOKUP(F296,'Shipment Detail'!N:N,'Shipment Detail'!AB:AB)</f>
        <v>3</v>
      </c>
      <c r="L296">
        <f>TCD!E296</f>
        <v>17</v>
      </c>
      <c r="M296" t="str">
        <f>IF(J296="France","ST",_xlfn.XLOOKUP(F296,'Shipment Detail'!N:N,'Shipment Detail'!E:E,""))</f>
        <v>ST</v>
      </c>
      <c r="N296">
        <f t="shared" si="16"/>
        <v>0.2</v>
      </c>
      <c r="O296" t="str">
        <f>IF(_xlfn.XLOOKUP(F296,'Shipment Detail'!N:N,'Shipment Detail'!BM:BM)=0,"",_xlfn.XLOOKUP(F296,'Shipment Detail'!N:N,'Shipment Detail'!BM:BM))</f>
        <v/>
      </c>
      <c r="R296" t="str">
        <f>IF(_xlfn.XLOOKUP(F296,'Shipment Detail'!N:N,'Shipment Detail'!AV:AV)&gt;60,10,"")</f>
        <v/>
      </c>
      <c r="T296" s="3">
        <f>TCD!C296</f>
        <v>10.129999999999995</v>
      </c>
    </row>
    <row r="297" spans="1:20" x14ac:dyDescent="0.2">
      <c r="A297" t="str">
        <f t="shared" si="14"/>
        <v>FEDEX FRANCE</v>
      </c>
      <c r="B297" s="5">
        <f t="shared" si="15"/>
        <v>46174</v>
      </c>
      <c r="F297" s="6">
        <f>TCD!A297</f>
        <v>872385768346</v>
      </c>
      <c r="H297" s="18" t="str">
        <f>TCD!F297</f>
        <v>E</v>
      </c>
      <c r="I297" t="str">
        <f>TCD!B297</f>
        <v>FR</v>
      </c>
      <c r="J297" t="str">
        <f>IF(COUNTIF(Zoning!B:B,I297)=0,"inconnu",_xlfn.XLOOKUP(I297,Zoning!B:B,Zoning!C:C))</f>
        <v>France</v>
      </c>
      <c r="K297">
        <f>_xlfn.XLOOKUP(F297,'Shipment Detail'!N:N,'Shipment Detail'!AB:AB)</f>
        <v>3</v>
      </c>
      <c r="L297">
        <f>TCD!E297</f>
        <v>16.900000000000002</v>
      </c>
      <c r="M297" t="str">
        <f>IF(J297="France","ST",_xlfn.XLOOKUP(F297,'Shipment Detail'!N:N,'Shipment Detail'!E:E,""))</f>
        <v>ST</v>
      </c>
      <c r="N297">
        <f t="shared" si="16"/>
        <v>0.2</v>
      </c>
      <c r="O297" t="str">
        <f>IF(_xlfn.XLOOKUP(F297,'Shipment Detail'!N:N,'Shipment Detail'!BM:BM)=0,"",_xlfn.XLOOKUP(F297,'Shipment Detail'!N:N,'Shipment Detail'!BM:BM))</f>
        <v/>
      </c>
      <c r="R297" t="str">
        <f>IF(_xlfn.XLOOKUP(F297,'Shipment Detail'!N:N,'Shipment Detail'!AV:AV)&gt;60,10,"")</f>
        <v/>
      </c>
      <c r="T297" s="3">
        <f>TCD!C297</f>
        <v>10.129999999999995</v>
      </c>
    </row>
    <row r="298" spans="1:20" x14ac:dyDescent="0.2">
      <c r="A298" t="str">
        <f t="shared" si="14"/>
        <v>FEDEX FRANCE</v>
      </c>
      <c r="B298" s="5">
        <f t="shared" si="15"/>
        <v>46174</v>
      </c>
      <c r="F298" s="6">
        <f>TCD!A298</f>
        <v>872385861756</v>
      </c>
      <c r="H298" s="18" t="str">
        <f>TCD!F298</f>
        <v>E</v>
      </c>
      <c r="I298" t="str">
        <f>TCD!B298</f>
        <v>FR</v>
      </c>
      <c r="J298" t="str">
        <f>IF(COUNTIF(Zoning!B:B,I298)=0,"inconnu",_xlfn.XLOOKUP(I298,Zoning!B:B,Zoning!C:C))</f>
        <v>France</v>
      </c>
      <c r="K298">
        <f>_xlfn.XLOOKUP(F298,'Shipment Detail'!N:N,'Shipment Detail'!AB:AB)</f>
        <v>1</v>
      </c>
      <c r="L298">
        <f>TCD!E298</f>
        <v>3</v>
      </c>
      <c r="M298" t="str">
        <f>IF(J298="France","ST",_xlfn.XLOOKUP(F298,'Shipment Detail'!N:N,'Shipment Detail'!E:E,""))</f>
        <v>ST</v>
      </c>
      <c r="N298">
        <f t="shared" si="16"/>
        <v>0.2</v>
      </c>
      <c r="O298" t="str">
        <f>IF(_xlfn.XLOOKUP(F298,'Shipment Detail'!N:N,'Shipment Detail'!BM:BM)=0,"",_xlfn.XLOOKUP(F298,'Shipment Detail'!N:N,'Shipment Detail'!BM:BM))</f>
        <v/>
      </c>
      <c r="R298" t="str">
        <f>IF(_xlfn.XLOOKUP(F298,'Shipment Detail'!N:N,'Shipment Detail'!AV:AV)&gt;60,10,"")</f>
        <v/>
      </c>
      <c r="T298" s="3">
        <f>TCD!C298</f>
        <v>5.4499999999999993</v>
      </c>
    </row>
    <row r="299" spans="1:20" x14ac:dyDescent="0.2">
      <c r="A299" t="str">
        <f t="shared" si="14"/>
        <v>FEDEX FRANCE</v>
      </c>
      <c r="B299" s="5">
        <f t="shared" si="15"/>
        <v>46174</v>
      </c>
      <c r="F299" s="6">
        <f>TCD!A299</f>
        <v>872385901812</v>
      </c>
      <c r="H299" s="18" t="str">
        <f>TCD!F299</f>
        <v>E</v>
      </c>
      <c r="I299" t="str">
        <f>TCD!B299</f>
        <v>FR</v>
      </c>
      <c r="J299" t="str">
        <f>IF(COUNTIF(Zoning!B:B,I299)=0,"inconnu",_xlfn.XLOOKUP(I299,Zoning!B:B,Zoning!C:C))</f>
        <v>France</v>
      </c>
      <c r="K299">
        <f>_xlfn.XLOOKUP(F299,'Shipment Detail'!N:N,'Shipment Detail'!AB:AB)</f>
        <v>1</v>
      </c>
      <c r="L299">
        <f>TCD!E299</f>
        <v>1.3</v>
      </c>
      <c r="M299" t="str">
        <f>IF(J299="France","ST",_xlfn.XLOOKUP(F299,'Shipment Detail'!N:N,'Shipment Detail'!E:E,""))</f>
        <v>ST</v>
      </c>
      <c r="N299">
        <f t="shared" si="16"/>
        <v>0.2</v>
      </c>
      <c r="O299" t="str">
        <f>IF(_xlfn.XLOOKUP(F299,'Shipment Detail'!N:N,'Shipment Detail'!BM:BM)=0,"",_xlfn.XLOOKUP(F299,'Shipment Detail'!N:N,'Shipment Detail'!BM:BM))</f>
        <v/>
      </c>
      <c r="R299" t="str">
        <f>IF(_xlfn.XLOOKUP(F299,'Shipment Detail'!N:N,'Shipment Detail'!AV:AV)&gt;60,10,"")</f>
        <v/>
      </c>
      <c r="T299" s="3">
        <f>TCD!C299</f>
        <v>5.1099999999999994</v>
      </c>
    </row>
    <row r="300" spans="1:20" x14ac:dyDescent="0.2">
      <c r="A300" t="str">
        <f t="shared" si="14"/>
        <v>FEDEX FRANCE</v>
      </c>
      <c r="B300" s="5">
        <f t="shared" si="15"/>
        <v>46174</v>
      </c>
      <c r="F300" s="6">
        <f>TCD!A300</f>
        <v>872385925842</v>
      </c>
      <c r="H300" s="18" t="str">
        <f>TCD!F300</f>
        <v>E</v>
      </c>
      <c r="I300" t="str">
        <f>TCD!B300</f>
        <v>FR</v>
      </c>
      <c r="J300" t="str">
        <f>IF(COUNTIF(Zoning!B:B,I300)=0,"inconnu",_xlfn.XLOOKUP(I300,Zoning!B:B,Zoning!C:C))</f>
        <v>France</v>
      </c>
      <c r="K300">
        <f>_xlfn.XLOOKUP(F300,'Shipment Detail'!N:N,'Shipment Detail'!AB:AB)</f>
        <v>1</v>
      </c>
      <c r="L300">
        <f>TCD!E300</f>
        <v>1.4000000000000001</v>
      </c>
      <c r="M300" t="str">
        <f>IF(J300="France","ST",_xlfn.XLOOKUP(F300,'Shipment Detail'!N:N,'Shipment Detail'!E:E,""))</f>
        <v>ST</v>
      </c>
      <c r="N300">
        <f t="shared" si="16"/>
        <v>0.2</v>
      </c>
      <c r="O300" t="str">
        <f>IF(_xlfn.XLOOKUP(F300,'Shipment Detail'!N:N,'Shipment Detail'!BM:BM)=0,"",_xlfn.XLOOKUP(F300,'Shipment Detail'!N:N,'Shipment Detail'!BM:BM))</f>
        <v/>
      </c>
      <c r="R300" t="str">
        <f>IF(_xlfn.XLOOKUP(F300,'Shipment Detail'!N:N,'Shipment Detail'!AV:AV)&gt;60,10,"")</f>
        <v/>
      </c>
      <c r="T300" s="3">
        <f>TCD!C300</f>
        <v>5.1099999999999994</v>
      </c>
    </row>
    <row r="301" spans="1:20" x14ac:dyDescent="0.2">
      <c r="A301" t="str">
        <f t="shared" si="14"/>
        <v>FEDEX FRANCE</v>
      </c>
      <c r="B301" s="5">
        <f t="shared" si="15"/>
        <v>46174</v>
      </c>
      <c r="F301" s="6">
        <f>TCD!A301</f>
        <v>872385991795</v>
      </c>
      <c r="H301" s="18" t="str">
        <f>TCD!F301</f>
        <v>E</v>
      </c>
      <c r="I301" t="str">
        <f>TCD!B301</f>
        <v>FR</v>
      </c>
      <c r="J301" t="str">
        <f>IF(COUNTIF(Zoning!B:B,I301)=0,"inconnu",_xlfn.XLOOKUP(I301,Zoning!B:B,Zoning!C:C))</f>
        <v>France</v>
      </c>
      <c r="K301">
        <f>_xlfn.XLOOKUP(F301,'Shipment Detail'!N:N,'Shipment Detail'!AB:AB)</f>
        <v>6</v>
      </c>
      <c r="L301">
        <f>TCD!E301</f>
        <v>35.700000000000003</v>
      </c>
      <c r="M301" t="str">
        <f>IF(J301="France","ST",_xlfn.XLOOKUP(F301,'Shipment Detail'!N:N,'Shipment Detail'!E:E,""))</f>
        <v>ST</v>
      </c>
      <c r="N301">
        <f t="shared" si="16"/>
        <v>0.2</v>
      </c>
      <c r="O301" t="str">
        <f>IF(_xlfn.XLOOKUP(F301,'Shipment Detail'!N:N,'Shipment Detail'!BM:BM)=0,"",_xlfn.XLOOKUP(F301,'Shipment Detail'!N:N,'Shipment Detail'!BM:BM))</f>
        <v/>
      </c>
      <c r="R301" t="str">
        <f>IF(_xlfn.XLOOKUP(F301,'Shipment Detail'!N:N,'Shipment Detail'!AV:AV)&gt;60,10,"")</f>
        <v/>
      </c>
      <c r="T301" s="3">
        <f>TCD!C301</f>
        <v>16.490000000000002</v>
      </c>
    </row>
    <row r="302" spans="1:20" x14ac:dyDescent="0.2">
      <c r="A302" t="str">
        <f t="shared" si="14"/>
        <v>FEDEX FRANCE</v>
      </c>
      <c r="B302" s="5">
        <f t="shared" si="15"/>
        <v>46174</v>
      </c>
      <c r="F302" s="6">
        <f>TCD!A302</f>
        <v>872386049830</v>
      </c>
      <c r="H302" s="18" t="str">
        <f>TCD!F302</f>
        <v>E</v>
      </c>
      <c r="I302" t="str">
        <f>TCD!B302</f>
        <v>FR</v>
      </c>
      <c r="J302" t="str">
        <f>IF(COUNTIF(Zoning!B:B,I302)=0,"inconnu",_xlfn.XLOOKUP(I302,Zoning!B:B,Zoning!C:C))</f>
        <v>France</v>
      </c>
      <c r="K302">
        <f>_xlfn.XLOOKUP(F302,'Shipment Detail'!N:N,'Shipment Detail'!AB:AB)</f>
        <v>2</v>
      </c>
      <c r="L302">
        <f>TCD!E302</f>
        <v>15</v>
      </c>
      <c r="M302" t="str">
        <f>IF(J302="France","ST",_xlfn.XLOOKUP(F302,'Shipment Detail'!N:N,'Shipment Detail'!E:E,""))</f>
        <v>ST</v>
      </c>
      <c r="N302">
        <f t="shared" si="16"/>
        <v>0.2</v>
      </c>
      <c r="O302" t="str">
        <f>IF(_xlfn.XLOOKUP(F302,'Shipment Detail'!N:N,'Shipment Detail'!BM:BM)=0,"",_xlfn.XLOOKUP(F302,'Shipment Detail'!N:N,'Shipment Detail'!BM:BM))</f>
        <v/>
      </c>
      <c r="R302" t="str">
        <f>IF(_xlfn.XLOOKUP(F302,'Shipment Detail'!N:N,'Shipment Detail'!AV:AV)&gt;60,10,"")</f>
        <v/>
      </c>
      <c r="T302" s="3">
        <f>TCD!C302</f>
        <v>9.4600000000000009</v>
      </c>
    </row>
    <row r="303" spans="1:20" x14ac:dyDescent="0.2">
      <c r="A303" t="str">
        <f t="shared" si="14"/>
        <v>FEDEX FRANCE</v>
      </c>
      <c r="B303" s="5">
        <f t="shared" si="15"/>
        <v>46174</v>
      </c>
      <c r="F303" s="6">
        <f>TCD!A303</f>
        <v>872386436614</v>
      </c>
      <c r="H303" s="18" t="str">
        <f>TCD!F303</f>
        <v>E</v>
      </c>
      <c r="I303" t="str">
        <f>TCD!B303</f>
        <v>FR</v>
      </c>
      <c r="J303" t="str">
        <f>IF(COUNTIF(Zoning!B:B,I303)=0,"inconnu",_xlfn.XLOOKUP(I303,Zoning!B:B,Zoning!C:C))</f>
        <v>France</v>
      </c>
      <c r="K303">
        <f>_xlfn.XLOOKUP(F303,'Shipment Detail'!N:N,'Shipment Detail'!AB:AB)</f>
        <v>4</v>
      </c>
      <c r="L303">
        <f>TCD!E303</f>
        <v>23.5</v>
      </c>
      <c r="M303" t="str">
        <f>IF(J303="France","ST",_xlfn.XLOOKUP(F303,'Shipment Detail'!N:N,'Shipment Detail'!E:E,""))</f>
        <v>ST</v>
      </c>
      <c r="N303">
        <f t="shared" si="16"/>
        <v>0.2</v>
      </c>
      <c r="O303" t="str">
        <f>IF(_xlfn.XLOOKUP(F303,'Shipment Detail'!N:N,'Shipment Detail'!BM:BM)=0,"",_xlfn.XLOOKUP(F303,'Shipment Detail'!N:N,'Shipment Detail'!BM:BM))</f>
        <v/>
      </c>
      <c r="R303" t="str">
        <f>IF(_xlfn.XLOOKUP(F303,'Shipment Detail'!N:N,'Shipment Detail'!AV:AV)&gt;60,10,"")</f>
        <v/>
      </c>
      <c r="T303" s="3">
        <f>TCD!C303</f>
        <v>12.480000000000004</v>
      </c>
    </row>
    <row r="304" spans="1:20" x14ac:dyDescent="0.2">
      <c r="A304" t="str">
        <f t="shared" si="14"/>
        <v>FEDEX FRANCE</v>
      </c>
      <c r="B304" s="5">
        <f t="shared" si="15"/>
        <v>46174</v>
      </c>
      <c r="F304" s="6">
        <f>TCD!A304</f>
        <v>872386788322</v>
      </c>
      <c r="H304" s="18" t="str">
        <f>TCD!F304</f>
        <v>E</v>
      </c>
      <c r="I304" t="str">
        <f>TCD!B304</f>
        <v>FR</v>
      </c>
      <c r="J304" t="str">
        <f>IF(COUNTIF(Zoning!B:B,I304)=0,"inconnu",_xlfn.XLOOKUP(I304,Zoning!B:B,Zoning!C:C))</f>
        <v>France</v>
      </c>
      <c r="K304">
        <f>_xlfn.XLOOKUP(F304,'Shipment Detail'!N:N,'Shipment Detail'!AB:AB)</f>
        <v>3</v>
      </c>
      <c r="L304">
        <f>TCD!E304</f>
        <v>22</v>
      </c>
      <c r="M304" t="str">
        <f>IF(J304="France","ST",_xlfn.XLOOKUP(F304,'Shipment Detail'!N:N,'Shipment Detail'!E:E,""))</f>
        <v>ST</v>
      </c>
      <c r="N304">
        <f t="shared" si="16"/>
        <v>0.2</v>
      </c>
      <c r="O304" t="str">
        <f>IF(_xlfn.XLOOKUP(F304,'Shipment Detail'!N:N,'Shipment Detail'!BM:BM)=0,"",_xlfn.XLOOKUP(F304,'Shipment Detail'!N:N,'Shipment Detail'!BM:BM))</f>
        <v/>
      </c>
      <c r="R304" t="str">
        <f>IF(_xlfn.XLOOKUP(F304,'Shipment Detail'!N:N,'Shipment Detail'!AV:AV)&gt;60,10,"")</f>
        <v/>
      </c>
      <c r="T304" s="3">
        <f>TCD!C304</f>
        <v>11.809999999999995</v>
      </c>
    </row>
    <row r="305" spans="1:20" x14ac:dyDescent="0.2">
      <c r="A305" t="str">
        <f t="shared" si="14"/>
        <v>FEDEX FRANCE</v>
      </c>
      <c r="B305" s="5">
        <f t="shared" si="15"/>
        <v>46174</v>
      </c>
      <c r="F305" s="6">
        <f>TCD!A305</f>
        <v>872386808773</v>
      </c>
      <c r="H305" s="18" t="str">
        <f>TCD!F305</f>
        <v>E</v>
      </c>
      <c r="I305" t="str">
        <f>TCD!B305</f>
        <v>FR</v>
      </c>
      <c r="J305" t="str">
        <f>IF(COUNTIF(Zoning!B:B,I305)=0,"inconnu",_xlfn.XLOOKUP(I305,Zoning!B:B,Zoning!C:C))</f>
        <v>France</v>
      </c>
      <c r="K305">
        <f>_xlfn.XLOOKUP(F305,'Shipment Detail'!N:N,'Shipment Detail'!AB:AB)</f>
        <v>2</v>
      </c>
      <c r="L305">
        <f>TCD!E305</f>
        <v>12</v>
      </c>
      <c r="M305" t="str">
        <f>IF(J305="France","ST",_xlfn.XLOOKUP(F305,'Shipment Detail'!N:N,'Shipment Detail'!E:E,""))</f>
        <v>ST</v>
      </c>
      <c r="N305">
        <f t="shared" si="16"/>
        <v>0.2</v>
      </c>
      <c r="O305" t="str">
        <f>IF(_xlfn.XLOOKUP(F305,'Shipment Detail'!N:N,'Shipment Detail'!BM:BM)=0,"",_xlfn.XLOOKUP(F305,'Shipment Detail'!N:N,'Shipment Detail'!BM:BM))</f>
        <v/>
      </c>
      <c r="R305" t="str">
        <f>IF(_xlfn.XLOOKUP(F305,'Shipment Detail'!N:N,'Shipment Detail'!AV:AV)&gt;60,10,"")</f>
        <v/>
      </c>
      <c r="T305" s="3">
        <f>TCD!C305</f>
        <v>8.4599999999999973</v>
      </c>
    </row>
    <row r="306" spans="1:20" x14ac:dyDescent="0.2">
      <c r="A306" t="str">
        <f t="shared" si="14"/>
        <v>FEDEX FRANCE</v>
      </c>
      <c r="B306" s="5">
        <f t="shared" si="15"/>
        <v>46174</v>
      </c>
      <c r="F306" s="6">
        <f>TCD!A306</f>
        <v>872386831933</v>
      </c>
      <c r="H306" s="18" t="str">
        <f>TCD!F306</f>
        <v>E</v>
      </c>
      <c r="I306" t="str">
        <f>TCD!B306</f>
        <v>FR</v>
      </c>
      <c r="J306" t="str">
        <f>IF(COUNTIF(Zoning!B:B,I306)=0,"inconnu",_xlfn.XLOOKUP(I306,Zoning!B:B,Zoning!C:C))</f>
        <v>France</v>
      </c>
      <c r="K306">
        <f>_xlfn.XLOOKUP(F306,'Shipment Detail'!N:N,'Shipment Detail'!AB:AB)</f>
        <v>2</v>
      </c>
      <c r="L306">
        <f>TCD!E306</f>
        <v>11</v>
      </c>
      <c r="M306" t="str">
        <f>IF(J306="France","ST",_xlfn.XLOOKUP(F306,'Shipment Detail'!N:N,'Shipment Detail'!E:E,""))</f>
        <v>ST</v>
      </c>
      <c r="N306">
        <f t="shared" si="16"/>
        <v>0.2</v>
      </c>
      <c r="O306" t="str">
        <f>IF(_xlfn.XLOOKUP(F306,'Shipment Detail'!N:N,'Shipment Detail'!BM:BM)=0,"",_xlfn.XLOOKUP(F306,'Shipment Detail'!N:N,'Shipment Detail'!BM:BM))</f>
        <v/>
      </c>
      <c r="R306" t="str">
        <f>IF(_xlfn.XLOOKUP(F306,'Shipment Detail'!N:N,'Shipment Detail'!AV:AV)&gt;60,10,"")</f>
        <v/>
      </c>
      <c r="T306" s="3">
        <f>TCD!C306</f>
        <v>8.129999999999999</v>
      </c>
    </row>
    <row r="307" spans="1:20" x14ac:dyDescent="0.2">
      <c r="A307" t="str">
        <f t="shared" si="14"/>
        <v>FEDEX FRANCE</v>
      </c>
      <c r="B307" s="5">
        <f t="shared" si="15"/>
        <v>46174</v>
      </c>
      <c r="F307" s="6">
        <f>TCD!A307</f>
        <v>872386856889</v>
      </c>
      <c r="H307" s="18" t="str">
        <f>TCD!F307</f>
        <v>E</v>
      </c>
      <c r="I307" t="str">
        <f>TCD!B307</f>
        <v>FR</v>
      </c>
      <c r="J307" t="str">
        <f>IF(COUNTIF(Zoning!B:B,I307)=0,"inconnu",_xlfn.XLOOKUP(I307,Zoning!B:B,Zoning!C:C))</f>
        <v>France</v>
      </c>
      <c r="K307">
        <f>_xlfn.XLOOKUP(F307,'Shipment Detail'!N:N,'Shipment Detail'!AB:AB)</f>
        <v>3</v>
      </c>
      <c r="L307">
        <f>TCD!E307</f>
        <v>27</v>
      </c>
      <c r="M307" t="str">
        <f>IF(J307="France","ST",_xlfn.XLOOKUP(F307,'Shipment Detail'!N:N,'Shipment Detail'!E:E,""))</f>
        <v>ST</v>
      </c>
      <c r="N307">
        <f t="shared" si="16"/>
        <v>0.2</v>
      </c>
      <c r="O307" t="str">
        <f>IF(_xlfn.XLOOKUP(F307,'Shipment Detail'!N:N,'Shipment Detail'!BM:BM)=0,"",_xlfn.XLOOKUP(F307,'Shipment Detail'!N:N,'Shipment Detail'!BM:BM))</f>
        <v/>
      </c>
      <c r="R307" t="str">
        <f>IF(_xlfn.XLOOKUP(F307,'Shipment Detail'!N:N,'Shipment Detail'!AV:AV)&gt;60,10,"")</f>
        <v/>
      </c>
      <c r="T307" s="3">
        <f>TCD!C307</f>
        <v>13.479999999999997</v>
      </c>
    </row>
    <row r="308" spans="1:20" x14ac:dyDescent="0.2">
      <c r="A308" t="str">
        <f t="shared" si="14"/>
        <v>FEDEX FRANCE</v>
      </c>
      <c r="B308" s="5">
        <f t="shared" si="15"/>
        <v>46174</v>
      </c>
      <c r="F308" s="6">
        <f>TCD!A308</f>
        <v>872386899322</v>
      </c>
      <c r="H308" s="18" t="str">
        <f>TCD!F308</f>
        <v>E</v>
      </c>
      <c r="I308" t="str">
        <f>TCD!B308</f>
        <v>FR</v>
      </c>
      <c r="J308" t="str">
        <f>IF(COUNTIF(Zoning!B:B,I308)=0,"inconnu",_xlfn.XLOOKUP(I308,Zoning!B:B,Zoning!C:C))</f>
        <v>France</v>
      </c>
      <c r="K308">
        <f>_xlfn.XLOOKUP(F308,'Shipment Detail'!N:N,'Shipment Detail'!AB:AB)</f>
        <v>1</v>
      </c>
      <c r="L308">
        <f>TCD!E308</f>
        <v>3.7</v>
      </c>
      <c r="M308" t="str">
        <f>IF(J308="France","ST",_xlfn.XLOOKUP(F308,'Shipment Detail'!N:N,'Shipment Detail'!E:E,""))</f>
        <v>ST</v>
      </c>
      <c r="N308">
        <f t="shared" si="16"/>
        <v>0.2</v>
      </c>
      <c r="O308" t="str">
        <f>IF(_xlfn.XLOOKUP(F308,'Shipment Detail'!N:N,'Shipment Detail'!BM:BM)=0,"",_xlfn.XLOOKUP(F308,'Shipment Detail'!N:N,'Shipment Detail'!BM:BM))</f>
        <v/>
      </c>
      <c r="R308" t="str">
        <f>IF(_xlfn.XLOOKUP(F308,'Shipment Detail'!N:N,'Shipment Detail'!AV:AV)&gt;60,10,"")</f>
        <v/>
      </c>
      <c r="T308" s="3">
        <f>TCD!C308</f>
        <v>5.7799999999999976</v>
      </c>
    </row>
    <row r="309" spans="1:20" x14ac:dyDescent="0.2">
      <c r="A309" t="str">
        <f t="shared" si="14"/>
        <v>FEDEX FRANCE</v>
      </c>
      <c r="B309" s="5">
        <f t="shared" si="15"/>
        <v>46174</v>
      </c>
      <c r="F309" s="6">
        <f>TCD!A309</f>
        <v>872386921800</v>
      </c>
      <c r="H309" s="18" t="str">
        <f>TCD!F309</f>
        <v>E</v>
      </c>
      <c r="I309" t="str">
        <f>TCD!B309</f>
        <v>FR</v>
      </c>
      <c r="J309" t="str">
        <f>IF(COUNTIF(Zoning!B:B,I309)=0,"inconnu",_xlfn.XLOOKUP(I309,Zoning!B:B,Zoning!C:C))</f>
        <v>France</v>
      </c>
      <c r="K309">
        <f>_xlfn.XLOOKUP(F309,'Shipment Detail'!N:N,'Shipment Detail'!AB:AB)</f>
        <v>2</v>
      </c>
      <c r="L309">
        <f>TCD!E309</f>
        <v>12</v>
      </c>
      <c r="M309" t="str">
        <f>IF(J309="France","ST",_xlfn.XLOOKUP(F309,'Shipment Detail'!N:N,'Shipment Detail'!E:E,""))</f>
        <v>ST</v>
      </c>
      <c r="N309">
        <f t="shared" si="16"/>
        <v>0.2</v>
      </c>
      <c r="O309" t="str">
        <f>IF(_xlfn.XLOOKUP(F309,'Shipment Detail'!N:N,'Shipment Detail'!BM:BM)=0,"",_xlfn.XLOOKUP(F309,'Shipment Detail'!N:N,'Shipment Detail'!BM:BM))</f>
        <v/>
      </c>
      <c r="R309" t="str">
        <f>IF(_xlfn.XLOOKUP(F309,'Shipment Detail'!N:N,'Shipment Detail'!AV:AV)&gt;60,10,"")</f>
        <v/>
      </c>
      <c r="T309" s="3">
        <f>TCD!C309</f>
        <v>8.4599999999999973</v>
      </c>
    </row>
    <row r="310" spans="1:20" x14ac:dyDescent="0.2">
      <c r="A310" t="str">
        <f t="shared" si="14"/>
        <v>FEDEX FRANCE</v>
      </c>
      <c r="B310" s="5">
        <f t="shared" si="15"/>
        <v>46174</v>
      </c>
      <c r="F310" s="6">
        <f>TCD!A310</f>
        <v>872386967797</v>
      </c>
      <c r="H310" s="18" t="str">
        <f>TCD!F310</f>
        <v>E</v>
      </c>
      <c r="I310" t="str">
        <f>TCD!B310</f>
        <v>FR</v>
      </c>
      <c r="J310" t="str">
        <f>IF(COUNTIF(Zoning!B:B,I310)=0,"inconnu",_xlfn.XLOOKUP(I310,Zoning!B:B,Zoning!C:C))</f>
        <v>France</v>
      </c>
      <c r="K310">
        <f>_xlfn.XLOOKUP(F310,'Shipment Detail'!N:N,'Shipment Detail'!AB:AB)</f>
        <v>1</v>
      </c>
      <c r="L310">
        <f>TCD!E310</f>
        <v>7</v>
      </c>
      <c r="M310" t="str">
        <f>IF(J310="France","ST",_xlfn.XLOOKUP(F310,'Shipment Detail'!N:N,'Shipment Detail'!E:E,""))</f>
        <v>ST</v>
      </c>
      <c r="N310">
        <f t="shared" si="16"/>
        <v>0.2</v>
      </c>
      <c r="O310" t="str">
        <f>IF(_xlfn.XLOOKUP(F310,'Shipment Detail'!N:N,'Shipment Detail'!BM:BM)=0,"",_xlfn.XLOOKUP(F310,'Shipment Detail'!N:N,'Shipment Detail'!BM:BM))</f>
        <v/>
      </c>
      <c r="R310" t="str">
        <f>IF(_xlfn.XLOOKUP(F310,'Shipment Detail'!N:N,'Shipment Detail'!AV:AV)&gt;60,10,"")</f>
        <v/>
      </c>
      <c r="T310" s="3">
        <f>TCD!C310</f>
        <v>6.7899999999999991</v>
      </c>
    </row>
    <row r="311" spans="1:20" x14ac:dyDescent="0.2">
      <c r="A311" t="str">
        <f t="shared" si="14"/>
        <v>FEDEX FRANCE</v>
      </c>
      <c r="B311" s="5">
        <f t="shared" si="15"/>
        <v>46174</v>
      </c>
      <c r="F311" s="6">
        <f>TCD!A311</f>
        <v>872386996430</v>
      </c>
      <c r="H311" s="18" t="str">
        <f>TCD!F311</f>
        <v>E</v>
      </c>
      <c r="I311" t="str">
        <f>TCD!B311</f>
        <v>FR</v>
      </c>
      <c r="J311" t="str">
        <f>IF(COUNTIF(Zoning!B:B,I311)=0,"inconnu",_xlfn.XLOOKUP(I311,Zoning!B:B,Zoning!C:C))</f>
        <v>France</v>
      </c>
      <c r="K311">
        <f>_xlfn.XLOOKUP(F311,'Shipment Detail'!N:N,'Shipment Detail'!AB:AB)</f>
        <v>2</v>
      </c>
      <c r="L311">
        <f>TCD!E311</f>
        <v>11.4</v>
      </c>
      <c r="M311" t="str">
        <f>IF(J311="France","ST",_xlfn.XLOOKUP(F311,'Shipment Detail'!N:N,'Shipment Detail'!E:E,""))</f>
        <v>ST</v>
      </c>
      <c r="N311">
        <f t="shared" si="16"/>
        <v>0.2</v>
      </c>
      <c r="O311" t="str">
        <f>IF(_xlfn.XLOOKUP(F311,'Shipment Detail'!N:N,'Shipment Detail'!BM:BM)=0,"",_xlfn.XLOOKUP(F311,'Shipment Detail'!N:N,'Shipment Detail'!BM:BM))</f>
        <v/>
      </c>
      <c r="R311" t="str">
        <f>IF(_xlfn.XLOOKUP(F311,'Shipment Detail'!N:N,'Shipment Detail'!AV:AV)&gt;60,10,"")</f>
        <v/>
      </c>
      <c r="T311" s="3">
        <f>TCD!C311</f>
        <v>8.4599999999999973</v>
      </c>
    </row>
    <row r="312" spans="1:20" x14ac:dyDescent="0.2">
      <c r="A312" t="str">
        <f t="shared" si="14"/>
        <v>FEDEX FRANCE</v>
      </c>
      <c r="B312" s="5">
        <f t="shared" si="15"/>
        <v>46174</v>
      </c>
      <c r="F312" s="6">
        <f>TCD!A312</f>
        <v>872387034801</v>
      </c>
      <c r="H312" s="18" t="str">
        <f>TCD!F312</f>
        <v>E</v>
      </c>
      <c r="I312" t="str">
        <f>TCD!B312</f>
        <v>FR</v>
      </c>
      <c r="J312" t="str">
        <f>IF(COUNTIF(Zoning!B:B,I312)=0,"inconnu",_xlfn.XLOOKUP(I312,Zoning!B:B,Zoning!C:C))</f>
        <v>France</v>
      </c>
      <c r="K312">
        <f>_xlfn.XLOOKUP(F312,'Shipment Detail'!N:N,'Shipment Detail'!AB:AB)</f>
        <v>3</v>
      </c>
      <c r="L312">
        <f>TCD!E312</f>
        <v>23.8</v>
      </c>
      <c r="M312" t="str">
        <f>IF(J312="France","ST",_xlfn.XLOOKUP(F312,'Shipment Detail'!N:N,'Shipment Detail'!E:E,""))</f>
        <v>ST</v>
      </c>
      <c r="N312">
        <f t="shared" si="16"/>
        <v>0.2</v>
      </c>
      <c r="O312" t="str">
        <f>IF(_xlfn.XLOOKUP(F312,'Shipment Detail'!N:N,'Shipment Detail'!BM:BM)=0,"",_xlfn.XLOOKUP(F312,'Shipment Detail'!N:N,'Shipment Detail'!BM:BM))</f>
        <v/>
      </c>
      <c r="R312" t="str">
        <f>IF(_xlfn.XLOOKUP(F312,'Shipment Detail'!N:N,'Shipment Detail'!AV:AV)&gt;60,10,"")</f>
        <v/>
      </c>
      <c r="T312" s="3">
        <f>TCD!C312</f>
        <v>12.480000000000004</v>
      </c>
    </row>
    <row r="313" spans="1:20" x14ac:dyDescent="0.2">
      <c r="A313" t="str">
        <f t="shared" si="14"/>
        <v>FEDEX FRANCE</v>
      </c>
      <c r="B313" s="5">
        <f t="shared" si="15"/>
        <v>46174</v>
      </c>
      <c r="F313" s="6">
        <f>TCD!A313</f>
        <v>872387139368</v>
      </c>
      <c r="H313" s="18" t="str">
        <f>TCD!F313</f>
        <v>E</v>
      </c>
      <c r="I313" t="str">
        <f>TCD!B313</f>
        <v>FR</v>
      </c>
      <c r="J313" t="str">
        <f>IF(COUNTIF(Zoning!B:B,I313)=0,"inconnu",_xlfn.XLOOKUP(I313,Zoning!B:B,Zoning!C:C))</f>
        <v>France</v>
      </c>
      <c r="K313">
        <f>_xlfn.XLOOKUP(F313,'Shipment Detail'!N:N,'Shipment Detail'!AB:AB)</f>
        <v>4</v>
      </c>
      <c r="L313">
        <f>TCD!E313</f>
        <v>27.6</v>
      </c>
      <c r="M313" t="str">
        <f>IF(J313="France","ST",_xlfn.XLOOKUP(F313,'Shipment Detail'!N:N,'Shipment Detail'!E:E,""))</f>
        <v>ST</v>
      </c>
      <c r="N313">
        <f t="shared" si="16"/>
        <v>0.2</v>
      </c>
      <c r="O313" t="str">
        <f>IF(_xlfn.XLOOKUP(F313,'Shipment Detail'!N:N,'Shipment Detail'!BM:BM)=0,"",_xlfn.XLOOKUP(F313,'Shipment Detail'!N:N,'Shipment Detail'!BM:BM))</f>
        <v/>
      </c>
      <c r="R313" t="str">
        <f>IF(_xlfn.XLOOKUP(F313,'Shipment Detail'!N:N,'Shipment Detail'!AV:AV)&gt;60,10,"")</f>
        <v/>
      </c>
      <c r="T313" s="3">
        <f>TCD!C313</f>
        <v>13.809999999999995</v>
      </c>
    </row>
    <row r="314" spans="1:20" x14ac:dyDescent="0.2">
      <c r="A314" t="str">
        <f t="shared" si="14"/>
        <v>FEDEX FRANCE</v>
      </c>
      <c r="B314" s="5">
        <f t="shared" si="15"/>
        <v>46174</v>
      </c>
      <c r="F314" s="6">
        <f>TCD!A314</f>
        <v>872387195530</v>
      </c>
      <c r="H314" s="18" t="str">
        <f>TCD!F314</f>
        <v>E</v>
      </c>
      <c r="I314" t="str">
        <f>TCD!B314</f>
        <v>FR</v>
      </c>
      <c r="J314" t="str">
        <f>IF(COUNTIF(Zoning!B:B,I314)=0,"inconnu",_xlfn.XLOOKUP(I314,Zoning!B:B,Zoning!C:C))</f>
        <v>France</v>
      </c>
      <c r="K314">
        <f>_xlfn.XLOOKUP(F314,'Shipment Detail'!N:N,'Shipment Detail'!AB:AB)</f>
        <v>2</v>
      </c>
      <c r="L314">
        <f>TCD!E314</f>
        <v>12</v>
      </c>
      <c r="M314" t="str">
        <f>IF(J314="France","ST",_xlfn.XLOOKUP(F314,'Shipment Detail'!N:N,'Shipment Detail'!E:E,""))</f>
        <v>ST</v>
      </c>
      <c r="N314">
        <f t="shared" si="16"/>
        <v>0.2</v>
      </c>
      <c r="O314" t="str">
        <f>IF(_xlfn.XLOOKUP(F314,'Shipment Detail'!N:N,'Shipment Detail'!BM:BM)=0,"",_xlfn.XLOOKUP(F314,'Shipment Detail'!N:N,'Shipment Detail'!BM:BM))</f>
        <v/>
      </c>
      <c r="R314" t="str">
        <f>IF(_xlfn.XLOOKUP(F314,'Shipment Detail'!N:N,'Shipment Detail'!AV:AV)&gt;60,10,"")</f>
        <v/>
      </c>
      <c r="T314" s="3">
        <f>TCD!C314</f>
        <v>8.4599999999999973</v>
      </c>
    </row>
    <row r="315" spans="1:20" x14ac:dyDescent="0.2">
      <c r="A315" t="str">
        <f t="shared" si="14"/>
        <v>FEDEX FRANCE</v>
      </c>
      <c r="B315" s="5">
        <f t="shared" si="15"/>
        <v>46174</v>
      </c>
      <c r="F315" s="6">
        <f>TCD!A315</f>
        <v>872387209714</v>
      </c>
      <c r="H315" s="18" t="str">
        <f>TCD!F315</f>
        <v>E</v>
      </c>
      <c r="I315" t="str">
        <f>TCD!B315</f>
        <v>FR</v>
      </c>
      <c r="J315" t="str">
        <f>IF(COUNTIF(Zoning!B:B,I315)=0,"inconnu",_xlfn.XLOOKUP(I315,Zoning!B:B,Zoning!C:C))</f>
        <v>France</v>
      </c>
      <c r="K315">
        <f>_xlfn.XLOOKUP(F315,'Shipment Detail'!N:N,'Shipment Detail'!AB:AB)</f>
        <v>2</v>
      </c>
      <c r="L315">
        <f>TCD!E315</f>
        <v>12</v>
      </c>
      <c r="M315" t="str">
        <f>IF(J315="France","ST",_xlfn.XLOOKUP(F315,'Shipment Detail'!N:N,'Shipment Detail'!E:E,""))</f>
        <v>ST</v>
      </c>
      <c r="N315">
        <f t="shared" si="16"/>
        <v>0.2</v>
      </c>
      <c r="O315" t="str">
        <f>IF(_xlfn.XLOOKUP(F315,'Shipment Detail'!N:N,'Shipment Detail'!BM:BM)=0,"",_xlfn.XLOOKUP(F315,'Shipment Detail'!N:N,'Shipment Detail'!BM:BM))</f>
        <v/>
      </c>
      <c r="R315" t="str">
        <f>IF(_xlfn.XLOOKUP(F315,'Shipment Detail'!N:N,'Shipment Detail'!AV:AV)&gt;60,10,"")</f>
        <v/>
      </c>
      <c r="T315" s="3">
        <f>TCD!C315</f>
        <v>8.4599999999999973</v>
      </c>
    </row>
    <row r="316" spans="1:20" x14ac:dyDescent="0.2">
      <c r="A316" t="str">
        <f t="shared" si="14"/>
        <v>FEDEX FRANCE</v>
      </c>
      <c r="B316" s="5">
        <f t="shared" si="15"/>
        <v>46174</v>
      </c>
      <c r="F316" s="6">
        <f>TCD!A316</f>
        <v>872387242974</v>
      </c>
      <c r="H316" s="18" t="str">
        <f>TCD!F316</f>
        <v>E</v>
      </c>
      <c r="I316" t="str">
        <f>TCD!B316</f>
        <v>FR</v>
      </c>
      <c r="J316" t="str">
        <f>IF(COUNTIF(Zoning!B:B,I316)=0,"inconnu",_xlfn.XLOOKUP(I316,Zoning!B:B,Zoning!C:C))</f>
        <v>France</v>
      </c>
      <c r="K316">
        <f>_xlfn.XLOOKUP(F316,'Shipment Detail'!N:N,'Shipment Detail'!AB:AB)</f>
        <v>9</v>
      </c>
      <c r="L316">
        <f>TCD!E316</f>
        <v>69.899999999999991</v>
      </c>
      <c r="M316" t="str">
        <f>IF(J316="France","ST",_xlfn.XLOOKUP(F316,'Shipment Detail'!N:N,'Shipment Detail'!E:E,""))</f>
        <v>ST</v>
      </c>
      <c r="N316">
        <f t="shared" si="16"/>
        <v>0.2</v>
      </c>
      <c r="O316" t="str">
        <f>IF(_xlfn.XLOOKUP(F316,'Shipment Detail'!N:N,'Shipment Detail'!BM:BM)=0,"",_xlfn.XLOOKUP(F316,'Shipment Detail'!N:N,'Shipment Detail'!BM:BM))</f>
        <v/>
      </c>
      <c r="R316" t="str">
        <f>IF(_xlfn.XLOOKUP(F316,'Shipment Detail'!N:N,'Shipment Detail'!AV:AV)&gt;60,10,"")</f>
        <v/>
      </c>
      <c r="T316" s="3">
        <f>TCD!C316</f>
        <v>27.86999999999999</v>
      </c>
    </row>
    <row r="317" spans="1:20" x14ac:dyDescent="0.2">
      <c r="A317" t="str">
        <f t="shared" si="14"/>
        <v>FEDEX FRANCE</v>
      </c>
      <c r="B317" s="5">
        <f t="shared" si="15"/>
        <v>46174</v>
      </c>
      <c r="F317" s="6">
        <f>TCD!A317</f>
        <v>872387332027</v>
      </c>
      <c r="H317" s="18" t="str">
        <f>TCD!F317</f>
        <v>E</v>
      </c>
      <c r="I317" t="str">
        <f>TCD!B317</f>
        <v>FR</v>
      </c>
      <c r="J317" t="str">
        <f>IF(COUNTIF(Zoning!B:B,I317)=0,"inconnu",_xlfn.XLOOKUP(I317,Zoning!B:B,Zoning!C:C))</f>
        <v>France</v>
      </c>
      <c r="K317">
        <f>_xlfn.XLOOKUP(F317,'Shipment Detail'!N:N,'Shipment Detail'!AB:AB)</f>
        <v>2</v>
      </c>
      <c r="L317">
        <f>TCD!E317</f>
        <v>13</v>
      </c>
      <c r="M317" t="str">
        <f>IF(J317="France","ST",_xlfn.XLOOKUP(F317,'Shipment Detail'!N:N,'Shipment Detail'!E:E,""))</f>
        <v>ST</v>
      </c>
      <c r="N317">
        <f t="shared" si="16"/>
        <v>0.2</v>
      </c>
      <c r="O317" t="str">
        <f>IF(_xlfn.XLOOKUP(F317,'Shipment Detail'!N:N,'Shipment Detail'!BM:BM)=0,"",_xlfn.XLOOKUP(F317,'Shipment Detail'!N:N,'Shipment Detail'!BM:BM))</f>
        <v/>
      </c>
      <c r="R317" t="str">
        <f>IF(_xlfn.XLOOKUP(F317,'Shipment Detail'!N:N,'Shipment Detail'!AV:AV)&gt;60,10,"")</f>
        <v/>
      </c>
      <c r="T317" s="3">
        <f>TCD!C317</f>
        <v>8.7999999999999972</v>
      </c>
    </row>
    <row r="318" spans="1:20" x14ac:dyDescent="0.2">
      <c r="A318" t="str">
        <f t="shared" si="14"/>
        <v>FEDEX FRANCE</v>
      </c>
      <c r="B318" s="5">
        <f t="shared" si="15"/>
        <v>46174</v>
      </c>
      <c r="F318" s="6">
        <f>TCD!A318</f>
        <v>872387355381</v>
      </c>
      <c r="H318" s="18" t="str">
        <f>TCD!F318</f>
        <v>E</v>
      </c>
      <c r="I318" t="str">
        <f>TCD!B318</f>
        <v>FR</v>
      </c>
      <c r="J318" t="str">
        <f>IF(COUNTIF(Zoning!B:B,I318)=0,"inconnu",_xlfn.XLOOKUP(I318,Zoning!B:B,Zoning!C:C))</f>
        <v>France</v>
      </c>
      <c r="K318">
        <f>_xlfn.XLOOKUP(F318,'Shipment Detail'!N:N,'Shipment Detail'!AB:AB)</f>
        <v>2</v>
      </c>
      <c r="L318">
        <f>TCD!E318</f>
        <v>12</v>
      </c>
      <c r="M318" t="str">
        <f>IF(J318="France","ST",_xlfn.XLOOKUP(F318,'Shipment Detail'!N:N,'Shipment Detail'!E:E,""))</f>
        <v>ST</v>
      </c>
      <c r="N318">
        <f t="shared" si="16"/>
        <v>0.2</v>
      </c>
      <c r="O318" t="str">
        <f>IF(_xlfn.XLOOKUP(F318,'Shipment Detail'!N:N,'Shipment Detail'!BM:BM)=0,"",_xlfn.XLOOKUP(F318,'Shipment Detail'!N:N,'Shipment Detail'!BM:BM))</f>
        <v/>
      </c>
      <c r="R318" t="str">
        <f>IF(_xlfn.XLOOKUP(F318,'Shipment Detail'!N:N,'Shipment Detail'!AV:AV)&gt;60,10,"")</f>
        <v/>
      </c>
      <c r="T318" s="3">
        <f>TCD!C318</f>
        <v>8.4599999999999973</v>
      </c>
    </row>
    <row r="319" spans="1:20" x14ac:dyDescent="0.2">
      <c r="A319" t="str">
        <f t="shared" si="14"/>
        <v>FEDEX FRANCE</v>
      </c>
      <c r="B319" s="5">
        <f t="shared" si="15"/>
        <v>46174</v>
      </c>
      <c r="F319" s="6">
        <f>TCD!A319</f>
        <v>872387457685</v>
      </c>
      <c r="H319" s="18" t="str">
        <f>TCD!F319</f>
        <v>E</v>
      </c>
      <c r="I319" t="str">
        <f>TCD!B319</f>
        <v>FR</v>
      </c>
      <c r="J319" t="str">
        <f>IF(COUNTIF(Zoning!B:B,I319)=0,"inconnu",_xlfn.XLOOKUP(I319,Zoning!B:B,Zoning!C:C))</f>
        <v>France</v>
      </c>
      <c r="K319">
        <f>_xlfn.XLOOKUP(F319,'Shipment Detail'!N:N,'Shipment Detail'!AB:AB)</f>
        <v>4</v>
      </c>
      <c r="L319">
        <f>TCD!E319</f>
        <v>24</v>
      </c>
      <c r="M319" t="str">
        <f>IF(J319="France","ST",_xlfn.XLOOKUP(F319,'Shipment Detail'!N:N,'Shipment Detail'!E:E,""))</f>
        <v>ST</v>
      </c>
      <c r="N319">
        <f t="shared" si="16"/>
        <v>0.2</v>
      </c>
      <c r="O319" t="str">
        <f>IF(_xlfn.XLOOKUP(F319,'Shipment Detail'!N:N,'Shipment Detail'!BM:BM)=0,"",_xlfn.XLOOKUP(F319,'Shipment Detail'!N:N,'Shipment Detail'!BM:BM))</f>
        <v/>
      </c>
      <c r="R319" t="str">
        <f>IF(_xlfn.XLOOKUP(F319,'Shipment Detail'!N:N,'Shipment Detail'!AV:AV)&gt;60,10,"")</f>
        <v/>
      </c>
      <c r="T319" s="3">
        <f>TCD!C319</f>
        <v>12.480000000000004</v>
      </c>
    </row>
    <row r="320" spans="1:20" x14ac:dyDescent="0.2">
      <c r="A320" t="str">
        <f t="shared" si="14"/>
        <v>FEDEX FRANCE</v>
      </c>
      <c r="B320" s="5">
        <f t="shared" si="15"/>
        <v>46174</v>
      </c>
      <c r="F320" s="6">
        <f>TCD!A320</f>
        <v>872387546886</v>
      </c>
      <c r="H320" s="18" t="str">
        <f>TCD!F320</f>
        <v>E</v>
      </c>
      <c r="I320" t="str">
        <f>TCD!B320</f>
        <v>FR</v>
      </c>
      <c r="J320" t="str">
        <f>IF(COUNTIF(Zoning!B:B,I320)=0,"inconnu",_xlfn.XLOOKUP(I320,Zoning!B:B,Zoning!C:C))</f>
        <v>France</v>
      </c>
      <c r="K320">
        <f>_xlfn.XLOOKUP(F320,'Shipment Detail'!N:N,'Shipment Detail'!AB:AB)</f>
        <v>2</v>
      </c>
      <c r="L320">
        <f>TCD!E320</f>
        <v>12</v>
      </c>
      <c r="M320" t="str">
        <f>IF(J320="France","ST",_xlfn.XLOOKUP(F320,'Shipment Detail'!N:N,'Shipment Detail'!E:E,""))</f>
        <v>ST</v>
      </c>
      <c r="N320">
        <f t="shared" si="16"/>
        <v>0.2</v>
      </c>
      <c r="O320" t="str">
        <f>IF(_xlfn.XLOOKUP(F320,'Shipment Detail'!N:N,'Shipment Detail'!BM:BM)=0,"",_xlfn.XLOOKUP(F320,'Shipment Detail'!N:N,'Shipment Detail'!BM:BM))</f>
        <v/>
      </c>
      <c r="R320" t="str">
        <f>IF(_xlfn.XLOOKUP(F320,'Shipment Detail'!N:N,'Shipment Detail'!AV:AV)&gt;60,10,"")</f>
        <v/>
      </c>
      <c r="T320" s="3">
        <f>TCD!C320</f>
        <v>8.4599999999999973</v>
      </c>
    </row>
    <row r="321" spans="1:20" x14ac:dyDescent="0.2">
      <c r="A321" t="str">
        <f t="shared" si="14"/>
        <v>FEDEX FRANCE</v>
      </c>
      <c r="B321" s="5">
        <f t="shared" si="15"/>
        <v>46174</v>
      </c>
      <c r="F321" s="6">
        <f>TCD!A321</f>
        <v>872387662977</v>
      </c>
      <c r="H321" s="18" t="str">
        <f>TCD!F321</f>
        <v>E</v>
      </c>
      <c r="I321" t="str">
        <f>TCD!B321</f>
        <v>FR</v>
      </c>
      <c r="J321" t="str">
        <f>IF(COUNTIF(Zoning!B:B,I321)=0,"inconnu",_xlfn.XLOOKUP(I321,Zoning!B:B,Zoning!C:C))</f>
        <v>France</v>
      </c>
      <c r="K321">
        <f>_xlfn.XLOOKUP(F321,'Shipment Detail'!N:N,'Shipment Detail'!AB:AB)</f>
        <v>4</v>
      </c>
      <c r="L321">
        <f>TCD!E321</f>
        <v>22.8</v>
      </c>
      <c r="M321" t="str">
        <f>IF(J321="France","ST",_xlfn.XLOOKUP(F321,'Shipment Detail'!N:N,'Shipment Detail'!E:E,""))</f>
        <v>ST</v>
      </c>
      <c r="N321">
        <f t="shared" si="16"/>
        <v>0.2</v>
      </c>
      <c r="O321" t="str">
        <f>IF(_xlfn.XLOOKUP(F321,'Shipment Detail'!N:N,'Shipment Detail'!BM:BM)=0,"",_xlfn.XLOOKUP(F321,'Shipment Detail'!N:N,'Shipment Detail'!BM:BM))</f>
        <v/>
      </c>
      <c r="R321" t="str">
        <f>IF(_xlfn.XLOOKUP(F321,'Shipment Detail'!N:N,'Shipment Detail'!AV:AV)&gt;60,10,"")</f>
        <v/>
      </c>
      <c r="T321" s="3">
        <f>TCD!C321</f>
        <v>12.14</v>
      </c>
    </row>
    <row r="322" spans="1:20" x14ac:dyDescent="0.2">
      <c r="A322" t="str">
        <f t="shared" si="14"/>
        <v>FEDEX FRANCE</v>
      </c>
      <c r="B322" s="5">
        <f t="shared" si="15"/>
        <v>46174</v>
      </c>
      <c r="F322" s="6">
        <f>TCD!A322</f>
        <v>872387755853</v>
      </c>
      <c r="H322" s="18" t="str">
        <f>TCD!F322</f>
        <v>E</v>
      </c>
      <c r="I322" t="str">
        <f>TCD!B322</f>
        <v>FR</v>
      </c>
      <c r="J322" t="str">
        <f>IF(COUNTIF(Zoning!B:B,I322)=0,"inconnu",_xlfn.XLOOKUP(I322,Zoning!B:B,Zoning!C:C))</f>
        <v>France</v>
      </c>
      <c r="K322">
        <f>_xlfn.XLOOKUP(F322,'Shipment Detail'!N:N,'Shipment Detail'!AB:AB)</f>
        <v>2</v>
      </c>
      <c r="L322">
        <f>TCD!E322</f>
        <v>9</v>
      </c>
      <c r="M322" t="str">
        <f>IF(J322="France","ST",_xlfn.XLOOKUP(F322,'Shipment Detail'!N:N,'Shipment Detail'!E:E,""))</f>
        <v>ST</v>
      </c>
      <c r="N322">
        <f t="shared" si="16"/>
        <v>0.2</v>
      </c>
      <c r="O322" t="str">
        <f>IF(_xlfn.XLOOKUP(F322,'Shipment Detail'!N:N,'Shipment Detail'!BM:BM)=0,"",_xlfn.XLOOKUP(F322,'Shipment Detail'!N:N,'Shipment Detail'!BM:BM))</f>
        <v/>
      </c>
      <c r="R322" t="str">
        <f>IF(_xlfn.XLOOKUP(F322,'Shipment Detail'!N:N,'Shipment Detail'!AV:AV)&gt;60,10,"")</f>
        <v/>
      </c>
      <c r="T322" s="3">
        <f>TCD!C322</f>
        <v>7.4600000000000009</v>
      </c>
    </row>
    <row r="323" spans="1:20" x14ac:dyDescent="0.2">
      <c r="A323" t="str">
        <f t="shared" si="14"/>
        <v>FEDEX FRANCE</v>
      </c>
      <c r="B323" s="5">
        <f t="shared" si="15"/>
        <v>46174</v>
      </c>
      <c r="F323" s="6">
        <f>TCD!A323</f>
        <v>872387772926</v>
      </c>
      <c r="H323" s="18" t="str">
        <f>TCD!F323</f>
        <v>E</v>
      </c>
      <c r="I323" t="str">
        <f>TCD!B323</f>
        <v>FR</v>
      </c>
      <c r="J323" t="str">
        <f>IF(COUNTIF(Zoning!B:B,I323)=0,"inconnu",_xlfn.XLOOKUP(I323,Zoning!B:B,Zoning!C:C))</f>
        <v>France</v>
      </c>
      <c r="K323">
        <f>_xlfn.XLOOKUP(F323,'Shipment Detail'!N:N,'Shipment Detail'!AB:AB)</f>
        <v>3</v>
      </c>
      <c r="L323">
        <f>TCD!E323</f>
        <v>21</v>
      </c>
      <c r="M323" t="str">
        <f>IF(J323="France","ST",_xlfn.XLOOKUP(F323,'Shipment Detail'!N:N,'Shipment Detail'!E:E,""))</f>
        <v>ST</v>
      </c>
      <c r="N323">
        <f t="shared" si="16"/>
        <v>0.2</v>
      </c>
      <c r="O323" t="str">
        <f>IF(_xlfn.XLOOKUP(F323,'Shipment Detail'!N:N,'Shipment Detail'!BM:BM)=0,"",_xlfn.XLOOKUP(F323,'Shipment Detail'!N:N,'Shipment Detail'!BM:BM))</f>
        <v/>
      </c>
      <c r="R323" t="str">
        <f>IF(_xlfn.XLOOKUP(F323,'Shipment Detail'!N:N,'Shipment Detail'!AV:AV)&gt;60,10,"")</f>
        <v/>
      </c>
      <c r="T323" s="3">
        <f>TCD!C323</f>
        <v>11.469999999999999</v>
      </c>
    </row>
    <row r="324" spans="1:20" x14ac:dyDescent="0.2">
      <c r="A324" t="str">
        <f t="shared" ref="A324:A387" si="17">IF(OR(M324="FICP",M324="IE", M324="RE", M324="International", M324="Europe"),"FEDEX INTERNATIONAL","FEDEX FRANCE")</f>
        <v>FEDEX FRANCE</v>
      </c>
      <c r="B324" s="5">
        <f t="shared" ref="B324:B387" si="18">B323</f>
        <v>46174</v>
      </c>
      <c r="F324" s="6">
        <f>TCD!A324</f>
        <v>872387818049</v>
      </c>
      <c r="H324" s="18" t="str">
        <f>TCD!F324</f>
        <v>E</v>
      </c>
      <c r="I324" t="str">
        <f>TCD!B324</f>
        <v>FR</v>
      </c>
      <c r="J324" t="str">
        <f>IF(COUNTIF(Zoning!B:B,I324)=0,"inconnu",_xlfn.XLOOKUP(I324,Zoning!B:B,Zoning!C:C))</f>
        <v>France</v>
      </c>
      <c r="K324">
        <f>_xlfn.XLOOKUP(F324,'Shipment Detail'!N:N,'Shipment Detail'!AB:AB)</f>
        <v>4</v>
      </c>
      <c r="L324">
        <f>TCD!E324</f>
        <v>32</v>
      </c>
      <c r="M324" t="str">
        <f>IF(J324="France","ST",_xlfn.XLOOKUP(F324,'Shipment Detail'!N:N,'Shipment Detail'!E:E,""))</f>
        <v>ST</v>
      </c>
      <c r="N324">
        <f t="shared" ref="N324:N387" si="19">IF(OR(I324="FR",I324="DE",I324="IT",I324="ES",I324="BE",I324="NL",I324="LU",I324="PT",I324="AT",I324="IE",I324="FI",I324="SE",I324="DK",I324="PL",I324="CZ",I324="SK",I324="HU",I324="RO",I324="BG",I324="HR",I324="SI",I324="EE",I324="LV",I324="LT",I324="GR",I324="CY",I324="MT"),0.2,0)</f>
        <v>0.2</v>
      </c>
      <c r="O324" t="str">
        <f>IF(_xlfn.XLOOKUP(F324,'Shipment Detail'!N:N,'Shipment Detail'!BM:BM)=0,"",_xlfn.XLOOKUP(F324,'Shipment Detail'!N:N,'Shipment Detail'!BM:BM))</f>
        <v/>
      </c>
      <c r="R324" t="str">
        <f>IF(_xlfn.XLOOKUP(F324,'Shipment Detail'!N:N,'Shipment Detail'!AV:AV)&gt;60,10,"")</f>
        <v/>
      </c>
      <c r="T324" s="3">
        <f>TCD!C324</f>
        <v>15.149999999999999</v>
      </c>
    </row>
    <row r="325" spans="1:20" x14ac:dyDescent="0.2">
      <c r="A325" t="str">
        <f t="shared" si="17"/>
        <v>FEDEX FRANCE</v>
      </c>
      <c r="B325" s="5">
        <f t="shared" si="18"/>
        <v>46174</v>
      </c>
      <c r="F325" s="6">
        <f>TCD!A325</f>
        <v>872387882849</v>
      </c>
      <c r="H325" s="18" t="str">
        <f>TCD!F325</f>
        <v>E</v>
      </c>
      <c r="I325" t="str">
        <f>TCD!B325</f>
        <v>FR</v>
      </c>
      <c r="J325" t="str">
        <f>IF(COUNTIF(Zoning!B:B,I325)=0,"inconnu",_xlfn.XLOOKUP(I325,Zoning!B:B,Zoning!C:C))</f>
        <v>France</v>
      </c>
      <c r="K325">
        <f>_xlfn.XLOOKUP(F325,'Shipment Detail'!N:N,'Shipment Detail'!AB:AB)</f>
        <v>3</v>
      </c>
      <c r="L325">
        <f>TCD!E325</f>
        <v>27</v>
      </c>
      <c r="M325" t="str">
        <f>IF(J325="France","ST",_xlfn.XLOOKUP(F325,'Shipment Detail'!N:N,'Shipment Detail'!E:E,""))</f>
        <v>ST</v>
      </c>
      <c r="N325">
        <f t="shared" si="19"/>
        <v>0.2</v>
      </c>
      <c r="O325" t="str">
        <f>IF(_xlfn.XLOOKUP(F325,'Shipment Detail'!N:N,'Shipment Detail'!BM:BM)=0,"",_xlfn.XLOOKUP(F325,'Shipment Detail'!N:N,'Shipment Detail'!BM:BM))</f>
        <v/>
      </c>
      <c r="R325" t="str">
        <f>IF(_xlfn.XLOOKUP(F325,'Shipment Detail'!N:N,'Shipment Detail'!AV:AV)&gt;60,10,"")</f>
        <v/>
      </c>
      <c r="T325" s="3">
        <f>TCD!C325</f>
        <v>13.479999999999997</v>
      </c>
    </row>
    <row r="326" spans="1:20" x14ac:dyDescent="0.2">
      <c r="A326" t="str">
        <f t="shared" si="17"/>
        <v>FEDEX FRANCE</v>
      </c>
      <c r="B326" s="5">
        <f t="shared" si="18"/>
        <v>46174</v>
      </c>
      <c r="F326" s="6">
        <f>TCD!A326</f>
        <v>872388665229</v>
      </c>
      <c r="H326" s="18" t="str">
        <f>TCD!F326</f>
        <v>E</v>
      </c>
      <c r="I326" t="str">
        <f>TCD!B326</f>
        <v>FR</v>
      </c>
      <c r="J326" t="str">
        <f>IF(COUNTIF(Zoning!B:B,I326)=0,"inconnu",_xlfn.XLOOKUP(I326,Zoning!B:B,Zoning!C:C))</f>
        <v>France</v>
      </c>
      <c r="K326">
        <f>_xlfn.XLOOKUP(F326,'Shipment Detail'!N:N,'Shipment Detail'!AB:AB)</f>
        <v>1</v>
      </c>
      <c r="L326">
        <f>TCD!E326</f>
        <v>7.1999999999999993</v>
      </c>
      <c r="M326" t="str">
        <f>IF(J326="France","ST",_xlfn.XLOOKUP(F326,'Shipment Detail'!N:N,'Shipment Detail'!E:E,""))</f>
        <v>ST</v>
      </c>
      <c r="N326">
        <f t="shared" si="19"/>
        <v>0.2</v>
      </c>
      <c r="O326" t="str">
        <f>IF(_xlfn.XLOOKUP(F326,'Shipment Detail'!N:N,'Shipment Detail'!BM:BM)=0,"",_xlfn.XLOOKUP(F326,'Shipment Detail'!N:N,'Shipment Detail'!BM:BM))</f>
        <v/>
      </c>
      <c r="R326" t="str">
        <f>IF(_xlfn.XLOOKUP(F326,'Shipment Detail'!N:N,'Shipment Detail'!AV:AV)&gt;60,10,"")</f>
        <v/>
      </c>
      <c r="T326" s="3">
        <f>TCD!C326</f>
        <v>7.120000000000001</v>
      </c>
    </row>
    <row r="327" spans="1:20" x14ac:dyDescent="0.2">
      <c r="A327" t="str">
        <f t="shared" si="17"/>
        <v>FEDEX FRANCE</v>
      </c>
      <c r="B327" s="5">
        <f t="shared" si="18"/>
        <v>46174</v>
      </c>
      <c r="F327" s="6">
        <f>TCD!A327</f>
        <v>872388694166</v>
      </c>
      <c r="H327" s="18" t="str">
        <f>TCD!F327</f>
        <v>E</v>
      </c>
      <c r="I327" t="str">
        <f>TCD!B327</f>
        <v>FR</v>
      </c>
      <c r="J327" t="str">
        <f>IF(COUNTIF(Zoning!B:B,I327)=0,"inconnu",_xlfn.XLOOKUP(I327,Zoning!B:B,Zoning!C:C))</f>
        <v>France</v>
      </c>
      <c r="K327">
        <f>_xlfn.XLOOKUP(F327,'Shipment Detail'!N:N,'Shipment Detail'!AB:AB)</f>
        <v>3</v>
      </c>
      <c r="L327">
        <f>TCD!E327</f>
        <v>21</v>
      </c>
      <c r="M327" t="str">
        <f>IF(J327="France","ST",_xlfn.XLOOKUP(F327,'Shipment Detail'!N:N,'Shipment Detail'!E:E,""))</f>
        <v>ST</v>
      </c>
      <c r="N327">
        <f t="shared" si="19"/>
        <v>0.2</v>
      </c>
      <c r="O327" t="str">
        <f>IF(_xlfn.XLOOKUP(F327,'Shipment Detail'!N:N,'Shipment Detail'!BM:BM)=0,"",_xlfn.XLOOKUP(F327,'Shipment Detail'!N:N,'Shipment Detail'!BM:BM))</f>
        <v/>
      </c>
      <c r="R327" t="str">
        <f>IF(_xlfn.XLOOKUP(F327,'Shipment Detail'!N:N,'Shipment Detail'!AV:AV)&gt;60,10,"")</f>
        <v/>
      </c>
      <c r="T327" s="3">
        <f>TCD!C327</f>
        <v>11.469999999999999</v>
      </c>
    </row>
    <row r="328" spans="1:20" x14ac:dyDescent="0.2">
      <c r="A328" t="str">
        <f t="shared" si="17"/>
        <v>FEDEX FRANCE</v>
      </c>
      <c r="B328" s="5">
        <f t="shared" si="18"/>
        <v>46174</v>
      </c>
      <c r="F328" s="6">
        <f>TCD!A328</f>
        <v>872388715352</v>
      </c>
      <c r="H328" s="18" t="str">
        <f>TCD!F328</f>
        <v>E</v>
      </c>
      <c r="I328" t="str">
        <f>TCD!B328</f>
        <v>FR</v>
      </c>
      <c r="J328" t="str">
        <f>IF(COUNTIF(Zoning!B:B,I328)=0,"inconnu",_xlfn.XLOOKUP(I328,Zoning!B:B,Zoning!C:C))</f>
        <v>France</v>
      </c>
      <c r="K328">
        <f>_xlfn.XLOOKUP(F328,'Shipment Detail'!N:N,'Shipment Detail'!AB:AB)</f>
        <v>2</v>
      </c>
      <c r="L328">
        <f>TCD!E328</f>
        <v>12</v>
      </c>
      <c r="M328" t="str">
        <f>IF(J328="France","ST",_xlfn.XLOOKUP(F328,'Shipment Detail'!N:N,'Shipment Detail'!E:E,""))</f>
        <v>ST</v>
      </c>
      <c r="N328">
        <f t="shared" si="19"/>
        <v>0.2</v>
      </c>
      <c r="O328" t="str">
        <f>IF(_xlfn.XLOOKUP(F328,'Shipment Detail'!N:N,'Shipment Detail'!BM:BM)=0,"",_xlfn.XLOOKUP(F328,'Shipment Detail'!N:N,'Shipment Detail'!BM:BM))</f>
        <v/>
      </c>
      <c r="R328" t="str">
        <f>IF(_xlfn.XLOOKUP(F328,'Shipment Detail'!N:N,'Shipment Detail'!AV:AV)&gt;60,10,"")</f>
        <v/>
      </c>
      <c r="T328" s="3">
        <f>TCD!C328</f>
        <v>8.4599999999999973</v>
      </c>
    </row>
    <row r="329" spans="1:20" x14ac:dyDescent="0.2">
      <c r="A329" t="str">
        <f t="shared" si="17"/>
        <v>FEDEX FRANCE</v>
      </c>
      <c r="B329" s="5">
        <f t="shared" si="18"/>
        <v>46174</v>
      </c>
      <c r="F329" s="6">
        <f>TCD!A329</f>
        <v>872388737162</v>
      </c>
      <c r="H329" s="18" t="str">
        <f>TCD!F329</f>
        <v>E</v>
      </c>
      <c r="I329" t="str">
        <f>TCD!B329</f>
        <v>FR</v>
      </c>
      <c r="J329" t="str">
        <f>IF(COUNTIF(Zoning!B:B,I329)=0,"inconnu",_xlfn.XLOOKUP(I329,Zoning!B:B,Zoning!C:C))</f>
        <v>France</v>
      </c>
      <c r="K329">
        <f>_xlfn.XLOOKUP(F329,'Shipment Detail'!N:N,'Shipment Detail'!AB:AB)</f>
        <v>3</v>
      </c>
      <c r="L329">
        <f>TCD!E329</f>
        <v>22</v>
      </c>
      <c r="M329" t="str">
        <f>IF(J329="France","ST",_xlfn.XLOOKUP(F329,'Shipment Detail'!N:N,'Shipment Detail'!E:E,""))</f>
        <v>ST</v>
      </c>
      <c r="N329">
        <f t="shared" si="19"/>
        <v>0.2</v>
      </c>
      <c r="O329" t="str">
        <f>IF(_xlfn.XLOOKUP(F329,'Shipment Detail'!N:N,'Shipment Detail'!BM:BM)=0,"",_xlfn.XLOOKUP(F329,'Shipment Detail'!N:N,'Shipment Detail'!BM:BM))</f>
        <v/>
      </c>
      <c r="R329" t="str">
        <f>IF(_xlfn.XLOOKUP(F329,'Shipment Detail'!N:N,'Shipment Detail'!AV:AV)&gt;60,10,"")</f>
        <v/>
      </c>
      <c r="T329" s="3">
        <f>TCD!C329</f>
        <v>11.809999999999995</v>
      </c>
    </row>
    <row r="330" spans="1:20" x14ac:dyDescent="0.2">
      <c r="A330" t="str">
        <f t="shared" si="17"/>
        <v>FEDEX FRANCE</v>
      </c>
      <c r="B330" s="5">
        <f t="shared" si="18"/>
        <v>46174</v>
      </c>
      <c r="F330" s="6">
        <f>TCD!A330</f>
        <v>872388877331</v>
      </c>
      <c r="H330" s="18" t="str">
        <f>TCD!F330</f>
        <v>E</v>
      </c>
      <c r="I330" t="str">
        <f>TCD!B330</f>
        <v>FR</v>
      </c>
      <c r="J330" t="str">
        <f>IF(COUNTIF(Zoning!B:B,I330)=0,"inconnu",_xlfn.XLOOKUP(I330,Zoning!B:B,Zoning!C:C))</f>
        <v>France</v>
      </c>
      <c r="K330">
        <f>_xlfn.XLOOKUP(F330,'Shipment Detail'!N:N,'Shipment Detail'!AB:AB)</f>
        <v>7</v>
      </c>
      <c r="L330">
        <f>TCD!E330</f>
        <v>49.9</v>
      </c>
      <c r="M330" t="str">
        <f>IF(J330="France","ST",_xlfn.XLOOKUP(F330,'Shipment Detail'!N:N,'Shipment Detail'!E:E,""))</f>
        <v>ST</v>
      </c>
      <c r="N330">
        <f t="shared" si="19"/>
        <v>0.2</v>
      </c>
      <c r="O330" t="str">
        <f>IF(_xlfn.XLOOKUP(F330,'Shipment Detail'!N:N,'Shipment Detail'!BM:BM)=0,"",_xlfn.XLOOKUP(F330,'Shipment Detail'!N:N,'Shipment Detail'!BM:BM))</f>
        <v/>
      </c>
      <c r="R330" t="str">
        <f>IF(_xlfn.XLOOKUP(F330,'Shipment Detail'!N:N,'Shipment Detail'!AV:AV)&gt;60,10,"")</f>
        <v/>
      </c>
      <c r="T330" s="3">
        <f>TCD!C330</f>
        <v>21.179999999999993</v>
      </c>
    </row>
    <row r="331" spans="1:20" x14ac:dyDescent="0.2">
      <c r="A331" t="str">
        <f t="shared" si="17"/>
        <v>FEDEX FRANCE</v>
      </c>
      <c r="B331" s="5">
        <f t="shared" si="18"/>
        <v>46174</v>
      </c>
      <c r="F331" s="6">
        <f>TCD!A331</f>
        <v>872389149854</v>
      </c>
      <c r="H331" s="18" t="str">
        <f>TCD!F331</f>
        <v>E</v>
      </c>
      <c r="I331" t="str">
        <f>TCD!B331</f>
        <v>FR</v>
      </c>
      <c r="J331" t="str">
        <f>IF(COUNTIF(Zoning!B:B,I331)=0,"inconnu",_xlfn.XLOOKUP(I331,Zoning!B:B,Zoning!C:C))</f>
        <v>France</v>
      </c>
      <c r="K331">
        <f>_xlfn.XLOOKUP(F331,'Shipment Detail'!N:N,'Shipment Detail'!AB:AB)</f>
        <v>6</v>
      </c>
      <c r="L331">
        <f>TCD!E331</f>
        <v>54.9</v>
      </c>
      <c r="M331" t="str">
        <f>IF(J331="France","ST",_xlfn.XLOOKUP(F331,'Shipment Detail'!N:N,'Shipment Detail'!E:E,""))</f>
        <v>ST</v>
      </c>
      <c r="N331">
        <f t="shared" si="19"/>
        <v>0.2</v>
      </c>
      <c r="O331" t="str">
        <f>IF(_xlfn.XLOOKUP(F331,'Shipment Detail'!N:N,'Shipment Detail'!BM:BM)=0,"",_xlfn.XLOOKUP(F331,'Shipment Detail'!N:N,'Shipment Detail'!BM:BM))</f>
        <v/>
      </c>
      <c r="R331" t="str">
        <f>IF(_xlfn.XLOOKUP(F331,'Shipment Detail'!N:N,'Shipment Detail'!AV:AV)&gt;60,10,"")</f>
        <v/>
      </c>
      <c r="T331" s="3">
        <f>TCD!C331</f>
        <v>22.849999999999994</v>
      </c>
    </row>
    <row r="332" spans="1:20" x14ac:dyDescent="0.2">
      <c r="A332" t="str">
        <f t="shared" si="17"/>
        <v>FEDEX FRANCE</v>
      </c>
      <c r="B332" s="5">
        <f t="shared" si="18"/>
        <v>46174</v>
      </c>
      <c r="F332" s="6">
        <f>TCD!A332</f>
        <v>872389249412</v>
      </c>
      <c r="H332" s="18" t="str">
        <f>TCD!F332</f>
        <v>E</v>
      </c>
      <c r="I332" t="str">
        <f>TCD!B332</f>
        <v>FR</v>
      </c>
      <c r="J332" t="str">
        <f>IF(COUNTIF(Zoning!B:B,I332)=0,"inconnu",_xlfn.XLOOKUP(I332,Zoning!B:B,Zoning!C:C))</f>
        <v>France</v>
      </c>
      <c r="K332">
        <f>_xlfn.XLOOKUP(F332,'Shipment Detail'!N:N,'Shipment Detail'!AB:AB)</f>
        <v>3</v>
      </c>
      <c r="L332">
        <f>TCD!E332</f>
        <v>13</v>
      </c>
      <c r="M332" t="str">
        <f>IF(J332="France","ST",_xlfn.XLOOKUP(F332,'Shipment Detail'!N:N,'Shipment Detail'!E:E,""))</f>
        <v>ST</v>
      </c>
      <c r="N332">
        <f t="shared" si="19"/>
        <v>0.2</v>
      </c>
      <c r="O332" t="str">
        <f>IF(_xlfn.XLOOKUP(F332,'Shipment Detail'!N:N,'Shipment Detail'!BM:BM)=0,"",_xlfn.XLOOKUP(F332,'Shipment Detail'!N:N,'Shipment Detail'!BM:BM))</f>
        <v/>
      </c>
      <c r="R332" t="str">
        <f>IF(_xlfn.XLOOKUP(F332,'Shipment Detail'!N:N,'Shipment Detail'!AV:AV)&gt;60,10,"")</f>
        <v/>
      </c>
      <c r="T332" s="3">
        <f>TCD!C332</f>
        <v>8.7999999999999972</v>
      </c>
    </row>
    <row r="333" spans="1:20" x14ac:dyDescent="0.2">
      <c r="A333" t="str">
        <f t="shared" si="17"/>
        <v>FEDEX FRANCE</v>
      </c>
      <c r="B333" s="5">
        <f t="shared" si="18"/>
        <v>46174</v>
      </c>
      <c r="F333" s="6">
        <f>TCD!A333</f>
        <v>872389303917</v>
      </c>
      <c r="H333" s="18" t="str">
        <f>TCD!F333</f>
        <v>E</v>
      </c>
      <c r="I333" t="str">
        <f>TCD!B333</f>
        <v>FR</v>
      </c>
      <c r="J333" t="str">
        <f>IF(COUNTIF(Zoning!B:B,I333)=0,"inconnu",_xlfn.XLOOKUP(I333,Zoning!B:B,Zoning!C:C))</f>
        <v>France</v>
      </c>
      <c r="K333">
        <f>_xlfn.XLOOKUP(F333,'Shipment Detail'!N:N,'Shipment Detail'!AB:AB)</f>
        <v>2</v>
      </c>
      <c r="L333">
        <f>TCD!E333</f>
        <v>10.1</v>
      </c>
      <c r="M333" t="str">
        <f>IF(J333="France","ST",_xlfn.XLOOKUP(F333,'Shipment Detail'!N:N,'Shipment Detail'!E:E,""))</f>
        <v>ST</v>
      </c>
      <c r="N333">
        <f t="shared" si="19"/>
        <v>0.2</v>
      </c>
      <c r="O333" t="str">
        <f>IF(_xlfn.XLOOKUP(F333,'Shipment Detail'!N:N,'Shipment Detail'!BM:BM)=0,"",_xlfn.XLOOKUP(F333,'Shipment Detail'!N:N,'Shipment Detail'!BM:BM))</f>
        <v/>
      </c>
      <c r="R333" t="str">
        <f>IF(_xlfn.XLOOKUP(F333,'Shipment Detail'!N:N,'Shipment Detail'!AV:AV)&gt;60,10,"")</f>
        <v/>
      </c>
      <c r="T333" s="3">
        <f>TCD!C333</f>
        <v>8.129999999999999</v>
      </c>
    </row>
    <row r="334" spans="1:20" x14ac:dyDescent="0.2">
      <c r="A334" t="str">
        <f t="shared" si="17"/>
        <v>FEDEX FRANCE</v>
      </c>
      <c r="B334" s="5">
        <f t="shared" si="18"/>
        <v>46174</v>
      </c>
      <c r="F334" s="6">
        <f>TCD!A334</f>
        <v>872389365179</v>
      </c>
      <c r="H334" s="18" t="str">
        <f>TCD!F334</f>
        <v>E</v>
      </c>
      <c r="I334" t="str">
        <f>TCD!B334</f>
        <v>FR</v>
      </c>
      <c r="J334" t="str">
        <f>IF(COUNTIF(Zoning!B:B,I334)=0,"inconnu",_xlfn.XLOOKUP(I334,Zoning!B:B,Zoning!C:C))</f>
        <v>France</v>
      </c>
      <c r="K334">
        <f>_xlfn.XLOOKUP(F334,'Shipment Detail'!N:N,'Shipment Detail'!AB:AB)</f>
        <v>5</v>
      </c>
      <c r="L334">
        <f>TCD!E334</f>
        <v>44</v>
      </c>
      <c r="M334" t="str">
        <f>IF(J334="France","ST",_xlfn.XLOOKUP(F334,'Shipment Detail'!N:N,'Shipment Detail'!E:E,""))</f>
        <v>ST</v>
      </c>
      <c r="N334">
        <f t="shared" si="19"/>
        <v>0.2</v>
      </c>
      <c r="O334" t="str">
        <f>IF(_xlfn.XLOOKUP(F334,'Shipment Detail'!N:N,'Shipment Detail'!BM:BM)=0,"",_xlfn.XLOOKUP(F334,'Shipment Detail'!N:N,'Shipment Detail'!BM:BM))</f>
        <v/>
      </c>
      <c r="R334" t="str">
        <f>IF(_xlfn.XLOOKUP(F334,'Shipment Detail'!N:N,'Shipment Detail'!AV:AV)&gt;60,10,"")</f>
        <v/>
      </c>
      <c r="T334" s="3">
        <f>TCD!C334</f>
        <v>19.170000000000002</v>
      </c>
    </row>
    <row r="335" spans="1:20" x14ac:dyDescent="0.2">
      <c r="A335" t="str">
        <f t="shared" si="17"/>
        <v>FEDEX FRANCE</v>
      </c>
      <c r="B335" s="5">
        <f t="shared" si="18"/>
        <v>46174</v>
      </c>
      <c r="F335" s="6">
        <f>TCD!A335</f>
        <v>872389417272</v>
      </c>
      <c r="H335" s="18" t="str">
        <f>TCD!F335</f>
        <v>E</v>
      </c>
      <c r="I335" t="str">
        <f>TCD!B335</f>
        <v>FR</v>
      </c>
      <c r="J335" t="str">
        <f>IF(COUNTIF(Zoning!B:B,I335)=0,"inconnu",_xlfn.XLOOKUP(I335,Zoning!B:B,Zoning!C:C))</f>
        <v>France</v>
      </c>
      <c r="K335">
        <f>_xlfn.XLOOKUP(F335,'Shipment Detail'!N:N,'Shipment Detail'!AB:AB)</f>
        <v>1</v>
      </c>
      <c r="L335">
        <f>TCD!E335</f>
        <v>8</v>
      </c>
      <c r="M335" t="str">
        <f>IF(J335="France","ST",_xlfn.XLOOKUP(F335,'Shipment Detail'!N:N,'Shipment Detail'!E:E,""))</f>
        <v>ST</v>
      </c>
      <c r="N335">
        <f t="shared" si="19"/>
        <v>0.2</v>
      </c>
      <c r="O335" t="str">
        <f>IF(_xlfn.XLOOKUP(F335,'Shipment Detail'!N:N,'Shipment Detail'!BM:BM)=0,"",_xlfn.XLOOKUP(F335,'Shipment Detail'!N:N,'Shipment Detail'!BM:BM))</f>
        <v/>
      </c>
      <c r="R335" t="str">
        <f>IF(_xlfn.XLOOKUP(F335,'Shipment Detail'!N:N,'Shipment Detail'!AV:AV)&gt;60,10,"")</f>
        <v/>
      </c>
      <c r="T335" s="3">
        <f>TCD!C335</f>
        <v>7.120000000000001</v>
      </c>
    </row>
    <row r="336" spans="1:20" x14ac:dyDescent="0.2">
      <c r="A336" t="str">
        <f t="shared" si="17"/>
        <v>FEDEX FRANCE</v>
      </c>
      <c r="B336" s="5">
        <f t="shared" si="18"/>
        <v>46174</v>
      </c>
      <c r="F336" s="6">
        <f>TCD!A336</f>
        <v>872389481693</v>
      </c>
      <c r="H336" s="18" t="str">
        <f>TCD!F336</f>
        <v>E</v>
      </c>
      <c r="I336" t="str">
        <f>TCD!B336</f>
        <v>FR</v>
      </c>
      <c r="J336" t="str">
        <f>IF(COUNTIF(Zoning!B:B,I336)=0,"inconnu",_xlfn.XLOOKUP(I336,Zoning!B:B,Zoning!C:C))</f>
        <v>France</v>
      </c>
      <c r="K336">
        <f>_xlfn.XLOOKUP(F336,'Shipment Detail'!N:N,'Shipment Detail'!AB:AB)</f>
        <v>3</v>
      </c>
      <c r="L336">
        <f>TCD!E336</f>
        <v>10.7</v>
      </c>
      <c r="M336" t="str">
        <f>IF(J336="France","ST",_xlfn.XLOOKUP(F336,'Shipment Detail'!N:N,'Shipment Detail'!E:E,""))</f>
        <v>ST</v>
      </c>
      <c r="N336">
        <f t="shared" si="19"/>
        <v>0.2</v>
      </c>
      <c r="O336" t="str">
        <f>IF(_xlfn.XLOOKUP(F336,'Shipment Detail'!N:N,'Shipment Detail'!BM:BM)=0,"",_xlfn.XLOOKUP(F336,'Shipment Detail'!N:N,'Shipment Detail'!BM:BM))</f>
        <v/>
      </c>
      <c r="R336" t="str">
        <f>IF(_xlfn.XLOOKUP(F336,'Shipment Detail'!N:N,'Shipment Detail'!AV:AV)&gt;60,10,"")</f>
        <v/>
      </c>
      <c r="T336" s="3">
        <f>TCD!C336</f>
        <v>8.129999999999999</v>
      </c>
    </row>
    <row r="337" spans="1:20" x14ac:dyDescent="0.2">
      <c r="A337" t="str">
        <f t="shared" si="17"/>
        <v>FEDEX FRANCE</v>
      </c>
      <c r="B337" s="5">
        <f t="shared" si="18"/>
        <v>46174</v>
      </c>
      <c r="F337" s="6">
        <f>TCD!A337</f>
        <v>872389539578</v>
      </c>
      <c r="H337" s="18" t="str">
        <f>TCD!F337</f>
        <v>E</v>
      </c>
      <c r="I337" t="str">
        <f>TCD!B337</f>
        <v>FR</v>
      </c>
      <c r="J337" t="str">
        <f>IF(COUNTIF(Zoning!B:B,I337)=0,"inconnu",_xlfn.XLOOKUP(I337,Zoning!B:B,Zoning!C:C))</f>
        <v>France</v>
      </c>
      <c r="K337">
        <f>_xlfn.XLOOKUP(F337,'Shipment Detail'!N:N,'Shipment Detail'!AB:AB)</f>
        <v>1</v>
      </c>
      <c r="L337">
        <f>TCD!E337</f>
        <v>9</v>
      </c>
      <c r="M337" t="str">
        <f>IF(J337="France","ST",_xlfn.XLOOKUP(F337,'Shipment Detail'!N:N,'Shipment Detail'!E:E,""))</f>
        <v>ST</v>
      </c>
      <c r="N337">
        <f t="shared" si="19"/>
        <v>0.2</v>
      </c>
      <c r="O337" t="str">
        <f>IF(_xlfn.XLOOKUP(F337,'Shipment Detail'!N:N,'Shipment Detail'!BM:BM)=0,"",_xlfn.XLOOKUP(F337,'Shipment Detail'!N:N,'Shipment Detail'!BM:BM))</f>
        <v/>
      </c>
      <c r="R337" t="str">
        <f>IF(_xlfn.XLOOKUP(F337,'Shipment Detail'!N:N,'Shipment Detail'!AV:AV)&gt;60,10,"")</f>
        <v/>
      </c>
      <c r="T337" s="3">
        <f>TCD!C337</f>
        <v>7.4600000000000009</v>
      </c>
    </row>
    <row r="338" spans="1:20" x14ac:dyDescent="0.2">
      <c r="A338" t="str">
        <f t="shared" si="17"/>
        <v>FEDEX FRANCE</v>
      </c>
      <c r="B338" s="5">
        <f t="shared" si="18"/>
        <v>46174</v>
      </c>
      <c r="F338" s="6">
        <f>TCD!A338</f>
        <v>872389625574</v>
      </c>
      <c r="H338" s="18" t="str">
        <f>TCD!F338</f>
        <v>E</v>
      </c>
      <c r="I338" t="str">
        <f>TCD!B338</f>
        <v>FR</v>
      </c>
      <c r="J338" t="str">
        <f>IF(COUNTIF(Zoning!B:B,I338)=0,"inconnu",_xlfn.XLOOKUP(I338,Zoning!B:B,Zoning!C:C))</f>
        <v>France</v>
      </c>
      <c r="K338">
        <f>_xlfn.XLOOKUP(F338,'Shipment Detail'!N:N,'Shipment Detail'!AB:AB)</f>
        <v>2</v>
      </c>
      <c r="L338">
        <f>TCD!E338</f>
        <v>11.4</v>
      </c>
      <c r="M338" t="str">
        <f>IF(J338="France","ST",_xlfn.XLOOKUP(F338,'Shipment Detail'!N:N,'Shipment Detail'!E:E,""))</f>
        <v>ST</v>
      </c>
      <c r="N338">
        <f t="shared" si="19"/>
        <v>0.2</v>
      </c>
      <c r="O338" t="str">
        <f>IF(_xlfn.XLOOKUP(F338,'Shipment Detail'!N:N,'Shipment Detail'!BM:BM)=0,"",_xlfn.XLOOKUP(F338,'Shipment Detail'!N:N,'Shipment Detail'!BM:BM))</f>
        <v/>
      </c>
      <c r="R338" t="str">
        <f>IF(_xlfn.XLOOKUP(F338,'Shipment Detail'!N:N,'Shipment Detail'!AV:AV)&gt;60,10,"")</f>
        <v/>
      </c>
      <c r="T338" s="3">
        <f>TCD!C338</f>
        <v>8.4599999999999973</v>
      </c>
    </row>
    <row r="339" spans="1:20" x14ac:dyDescent="0.2">
      <c r="A339" t="str">
        <f t="shared" si="17"/>
        <v>FEDEX FRANCE</v>
      </c>
      <c r="B339" s="5">
        <f t="shared" si="18"/>
        <v>46174</v>
      </c>
      <c r="F339" s="6">
        <f>TCD!A339</f>
        <v>872389888666</v>
      </c>
      <c r="H339" s="18" t="str">
        <f>TCD!F339</f>
        <v>E</v>
      </c>
      <c r="I339" t="str">
        <f>TCD!B339</f>
        <v>FR</v>
      </c>
      <c r="J339" t="str">
        <f>IF(COUNTIF(Zoning!B:B,I339)=0,"inconnu",_xlfn.XLOOKUP(I339,Zoning!B:B,Zoning!C:C))</f>
        <v>France</v>
      </c>
      <c r="K339">
        <f>_xlfn.XLOOKUP(F339,'Shipment Detail'!N:N,'Shipment Detail'!AB:AB)</f>
        <v>1</v>
      </c>
      <c r="L339">
        <f>TCD!E339</f>
        <v>6</v>
      </c>
      <c r="M339" t="str">
        <f>IF(J339="France","ST",_xlfn.XLOOKUP(F339,'Shipment Detail'!N:N,'Shipment Detail'!E:E,""))</f>
        <v>ST</v>
      </c>
      <c r="N339">
        <f t="shared" si="19"/>
        <v>0.2</v>
      </c>
      <c r="O339" t="str">
        <f>IF(_xlfn.XLOOKUP(F339,'Shipment Detail'!N:N,'Shipment Detail'!BM:BM)=0,"",_xlfn.XLOOKUP(F339,'Shipment Detail'!N:N,'Shipment Detail'!BM:BM))</f>
        <v/>
      </c>
      <c r="R339" t="str">
        <f>IF(_xlfn.XLOOKUP(F339,'Shipment Detail'!N:N,'Shipment Detail'!AV:AV)&gt;60,10,"")</f>
        <v/>
      </c>
      <c r="T339" s="3">
        <f>TCD!C339</f>
        <v>6.4499999999999993</v>
      </c>
    </row>
    <row r="340" spans="1:20" x14ac:dyDescent="0.2">
      <c r="A340" t="str">
        <f t="shared" si="17"/>
        <v>FEDEX FRANCE</v>
      </c>
      <c r="B340" s="5">
        <f t="shared" si="18"/>
        <v>46174</v>
      </c>
      <c r="F340" s="6">
        <f>TCD!A340</f>
        <v>872390256819</v>
      </c>
      <c r="H340" s="18" t="str">
        <f>TCD!F340</f>
        <v>E</v>
      </c>
      <c r="I340" t="str">
        <f>TCD!B340</f>
        <v>FR</v>
      </c>
      <c r="J340" t="str">
        <f>IF(COUNTIF(Zoning!B:B,I340)=0,"inconnu",_xlfn.XLOOKUP(I340,Zoning!B:B,Zoning!C:C))</f>
        <v>France</v>
      </c>
      <c r="K340">
        <f>_xlfn.XLOOKUP(F340,'Shipment Detail'!N:N,'Shipment Detail'!AB:AB)</f>
        <v>6</v>
      </c>
      <c r="L340">
        <f>TCD!E340</f>
        <v>46</v>
      </c>
      <c r="M340" t="str">
        <f>IF(J340="France","ST",_xlfn.XLOOKUP(F340,'Shipment Detail'!N:N,'Shipment Detail'!E:E,""))</f>
        <v>ST</v>
      </c>
      <c r="N340">
        <f t="shared" si="19"/>
        <v>0.2</v>
      </c>
      <c r="O340" t="str">
        <f>IF(_xlfn.XLOOKUP(F340,'Shipment Detail'!N:N,'Shipment Detail'!BM:BM)=0,"",_xlfn.XLOOKUP(F340,'Shipment Detail'!N:N,'Shipment Detail'!BM:BM))</f>
        <v/>
      </c>
      <c r="R340" t="str">
        <f>IF(_xlfn.XLOOKUP(F340,'Shipment Detail'!N:N,'Shipment Detail'!AV:AV)&gt;60,10,"")</f>
        <v/>
      </c>
      <c r="T340" s="3">
        <f>TCD!C340</f>
        <v>19.840000000000003</v>
      </c>
    </row>
    <row r="341" spans="1:20" x14ac:dyDescent="0.2">
      <c r="A341" t="str">
        <f t="shared" si="17"/>
        <v>FEDEX FRANCE</v>
      </c>
      <c r="B341" s="5">
        <f t="shared" si="18"/>
        <v>46174</v>
      </c>
      <c r="F341" s="6">
        <f>TCD!A341</f>
        <v>872390408786</v>
      </c>
      <c r="H341" s="18" t="str">
        <f>TCD!F341</f>
        <v>E</v>
      </c>
      <c r="I341" t="str">
        <f>TCD!B341</f>
        <v>FR</v>
      </c>
      <c r="J341" t="str">
        <f>IF(COUNTIF(Zoning!B:B,I341)=0,"inconnu",_xlfn.XLOOKUP(I341,Zoning!B:B,Zoning!C:C))</f>
        <v>France</v>
      </c>
      <c r="K341">
        <f>_xlfn.XLOOKUP(F341,'Shipment Detail'!N:N,'Shipment Detail'!AB:AB)</f>
        <v>2</v>
      </c>
      <c r="L341">
        <f>TCD!E341</f>
        <v>11.4</v>
      </c>
      <c r="M341" t="str">
        <f>IF(J341="France","ST",_xlfn.XLOOKUP(F341,'Shipment Detail'!N:N,'Shipment Detail'!E:E,""))</f>
        <v>ST</v>
      </c>
      <c r="N341">
        <f t="shared" si="19"/>
        <v>0.2</v>
      </c>
      <c r="O341" t="str">
        <f>IF(_xlfn.XLOOKUP(F341,'Shipment Detail'!N:N,'Shipment Detail'!BM:BM)=0,"",_xlfn.XLOOKUP(F341,'Shipment Detail'!N:N,'Shipment Detail'!BM:BM))</f>
        <v/>
      </c>
      <c r="R341" t="str">
        <f>IF(_xlfn.XLOOKUP(F341,'Shipment Detail'!N:N,'Shipment Detail'!AV:AV)&gt;60,10,"")</f>
        <v/>
      </c>
      <c r="T341" s="3">
        <f>TCD!C341</f>
        <v>8.4599999999999973</v>
      </c>
    </row>
    <row r="342" spans="1:20" x14ac:dyDescent="0.2">
      <c r="A342" t="str">
        <f t="shared" si="17"/>
        <v>FEDEX FRANCE</v>
      </c>
      <c r="B342" s="5">
        <f t="shared" si="18"/>
        <v>46174</v>
      </c>
      <c r="F342" s="6">
        <f>TCD!A342</f>
        <v>872390458655</v>
      </c>
      <c r="H342" s="18" t="str">
        <f>TCD!F342</f>
        <v>E</v>
      </c>
      <c r="I342" t="str">
        <f>TCD!B342</f>
        <v>FR</v>
      </c>
      <c r="J342" t="str">
        <f>IF(COUNTIF(Zoning!B:B,I342)=0,"inconnu",_xlfn.XLOOKUP(I342,Zoning!B:B,Zoning!C:C))</f>
        <v>France</v>
      </c>
      <c r="K342">
        <f>_xlfn.XLOOKUP(F342,'Shipment Detail'!N:N,'Shipment Detail'!AB:AB)</f>
        <v>2</v>
      </c>
      <c r="L342">
        <f>TCD!E342</f>
        <v>16</v>
      </c>
      <c r="M342" t="str">
        <f>IF(J342="France","ST",_xlfn.XLOOKUP(F342,'Shipment Detail'!N:N,'Shipment Detail'!E:E,""))</f>
        <v>ST</v>
      </c>
      <c r="N342">
        <f t="shared" si="19"/>
        <v>0.2</v>
      </c>
      <c r="O342" t="str">
        <f>IF(_xlfn.XLOOKUP(F342,'Shipment Detail'!N:N,'Shipment Detail'!BM:BM)=0,"",_xlfn.XLOOKUP(F342,'Shipment Detail'!N:N,'Shipment Detail'!BM:BM))</f>
        <v/>
      </c>
      <c r="R342" t="str">
        <f>IF(_xlfn.XLOOKUP(F342,'Shipment Detail'!N:N,'Shipment Detail'!AV:AV)&gt;60,10,"")</f>
        <v/>
      </c>
      <c r="T342" s="3">
        <f>TCD!C342</f>
        <v>9.8000000000000007</v>
      </c>
    </row>
    <row r="343" spans="1:20" x14ac:dyDescent="0.2">
      <c r="A343" t="str">
        <f t="shared" si="17"/>
        <v>FEDEX FRANCE</v>
      </c>
      <c r="B343" s="5">
        <f t="shared" si="18"/>
        <v>46174</v>
      </c>
      <c r="F343" s="6">
        <f>TCD!A343</f>
        <v>872390485979</v>
      </c>
      <c r="H343" s="18" t="str">
        <f>TCD!F343</f>
        <v>E</v>
      </c>
      <c r="I343" t="str">
        <f>TCD!B343</f>
        <v>FR</v>
      </c>
      <c r="J343" t="str">
        <f>IF(COUNTIF(Zoning!B:B,I343)=0,"inconnu",_xlfn.XLOOKUP(I343,Zoning!B:B,Zoning!C:C))</f>
        <v>France</v>
      </c>
      <c r="K343">
        <f>_xlfn.XLOOKUP(F343,'Shipment Detail'!N:N,'Shipment Detail'!AB:AB)</f>
        <v>3</v>
      </c>
      <c r="L343">
        <f>TCD!E343</f>
        <v>23</v>
      </c>
      <c r="M343" t="str">
        <f>IF(J343="France","ST",_xlfn.XLOOKUP(F343,'Shipment Detail'!N:N,'Shipment Detail'!E:E,""))</f>
        <v>ST</v>
      </c>
      <c r="N343">
        <f t="shared" si="19"/>
        <v>0.2</v>
      </c>
      <c r="O343" t="str">
        <f>IF(_xlfn.XLOOKUP(F343,'Shipment Detail'!N:N,'Shipment Detail'!BM:BM)=0,"",_xlfn.XLOOKUP(F343,'Shipment Detail'!N:N,'Shipment Detail'!BM:BM))</f>
        <v/>
      </c>
      <c r="R343" t="str">
        <f>IF(_xlfn.XLOOKUP(F343,'Shipment Detail'!N:N,'Shipment Detail'!AV:AV)&gt;60,10,"")</f>
        <v/>
      </c>
      <c r="T343" s="3">
        <f>TCD!C343</f>
        <v>12.14</v>
      </c>
    </row>
    <row r="344" spans="1:20" x14ac:dyDescent="0.2">
      <c r="A344" t="str">
        <f t="shared" si="17"/>
        <v>FEDEX FRANCE</v>
      </c>
      <c r="B344" s="5">
        <f t="shared" si="18"/>
        <v>46174</v>
      </c>
      <c r="F344" s="6">
        <f>TCD!A344</f>
        <v>872390536116</v>
      </c>
      <c r="H344" s="18" t="str">
        <f>TCD!F344</f>
        <v>E</v>
      </c>
      <c r="I344" t="str">
        <f>TCD!B344</f>
        <v>FR</v>
      </c>
      <c r="J344" t="str">
        <f>IF(COUNTIF(Zoning!B:B,I344)=0,"inconnu",_xlfn.XLOOKUP(I344,Zoning!B:B,Zoning!C:C))</f>
        <v>France</v>
      </c>
      <c r="K344">
        <f>_xlfn.XLOOKUP(F344,'Shipment Detail'!N:N,'Shipment Detail'!AB:AB)</f>
        <v>6</v>
      </c>
      <c r="L344">
        <f>TCD!E344</f>
        <v>34.1</v>
      </c>
      <c r="M344" t="str">
        <f>IF(J344="France","ST",_xlfn.XLOOKUP(F344,'Shipment Detail'!N:N,'Shipment Detail'!E:E,""))</f>
        <v>ST</v>
      </c>
      <c r="N344">
        <f t="shared" si="19"/>
        <v>0.2</v>
      </c>
      <c r="O344" t="str">
        <f>IF(_xlfn.XLOOKUP(F344,'Shipment Detail'!N:N,'Shipment Detail'!BM:BM)=0,"",_xlfn.XLOOKUP(F344,'Shipment Detail'!N:N,'Shipment Detail'!BM:BM))</f>
        <v/>
      </c>
      <c r="R344">
        <f>IF(_xlfn.XLOOKUP(F344,'Shipment Detail'!N:N,'Shipment Detail'!AV:AV)&gt;60,10,"")</f>
        <v>10</v>
      </c>
      <c r="T344" s="3">
        <f>TCD!C344</f>
        <v>16.159999999999997</v>
      </c>
    </row>
    <row r="345" spans="1:20" x14ac:dyDescent="0.2">
      <c r="A345" t="str">
        <f t="shared" si="17"/>
        <v>FEDEX FRANCE</v>
      </c>
      <c r="B345" s="5">
        <f t="shared" si="18"/>
        <v>46174</v>
      </c>
      <c r="F345" s="6">
        <f>TCD!A345</f>
        <v>872390634447</v>
      </c>
      <c r="H345" s="18" t="str">
        <f>TCD!F345</f>
        <v>E</v>
      </c>
      <c r="I345" t="str">
        <f>TCD!B345</f>
        <v>FR</v>
      </c>
      <c r="J345" t="str">
        <f>IF(COUNTIF(Zoning!B:B,I345)=0,"inconnu",_xlfn.XLOOKUP(I345,Zoning!B:B,Zoning!C:C))</f>
        <v>France</v>
      </c>
      <c r="K345">
        <f>_xlfn.XLOOKUP(F345,'Shipment Detail'!N:N,'Shipment Detail'!AB:AB)</f>
        <v>2</v>
      </c>
      <c r="L345">
        <f>TCD!E345</f>
        <v>9.7999999999999989</v>
      </c>
      <c r="M345" t="str">
        <f>IF(J345="France","ST",_xlfn.XLOOKUP(F345,'Shipment Detail'!N:N,'Shipment Detail'!E:E,""))</f>
        <v>ST</v>
      </c>
      <c r="N345">
        <f t="shared" si="19"/>
        <v>0.2</v>
      </c>
      <c r="O345" t="str">
        <f>IF(_xlfn.XLOOKUP(F345,'Shipment Detail'!N:N,'Shipment Detail'!BM:BM)=0,"",_xlfn.XLOOKUP(F345,'Shipment Detail'!N:N,'Shipment Detail'!BM:BM))</f>
        <v/>
      </c>
      <c r="R345" t="str">
        <f>IF(_xlfn.XLOOKUP(F345,'Shipment Detail'!N:N,'Shipment Detail'!AV:AV)&gt;60,10,"")</f>
        <v/>
      </c>
      <c r="T345" s="3">
        <f>TCD!C345</f>
        <v>7.7900000000000027</v>
      </c>
    </row>
    <row r="346" spans="1:20" x14ac:dyDescent="0.2">
      <c r="A346" t="str">
        <f t="shared" si="17"/>
        <v>FEDEX FRANCE</v>
      </c>
      <c r="B346" s="5">
        <f t="shared" si="18"/>
        <v>46174</v>
      </c>
      <c r="F346" s="6">
        <f>TCD!A346</f>
        <v>872390929332</v>
      </c>
      <c r="H346" s="18" t="str">
        <f>TCD!F346</f>
        <v>E</v>
      </c>
      <c r="I346" t="str">
        <f>TCD!B346</f>
        <v>FR</v>
      </c>
      <c r="J346" t="str">
        <f>IF(COUNTIF(Zoning!B:B,I346)=0,"inconnu",_xlfn.XLOOKUP(I346,Zoning!B:B,Zoning!C:C))</f>
        <v>France</v>
      </c>
      <c r="K346">
        <f>_xlfn.XLOOKUP(F346,'Shipment Detail'!N:N,'Shipment Detail'!AB:AB)</f>
        <v>1</v>
      </c>
      <c r="L346">
        <f>TCD!E346</f>
        <v>7</v>
      </c>
      <c r="M346" t="str">
        <f>IF(J346="France","ST",_xlfn.XLOOKUP(F346,'Shipment Detail'!N:N,'Shipment Detail'!E:E,""))</f>
        <v>ST</v>
      </c>
      <c r="N346">
        <f t="shared" si="19"/>
        <v>0.2</v>
      </c>
      <c r="O346" t="str">
        <f>IF(_xlfn.XLOOKUP(F346,'Shipment Detail'!N:N,'Shipment Detail'!BM:BM)=0,"",_xlfn.XLOOKUP(F346,'Shipment Detail'!N:N,'Shipment Detail'!BM:BM))</f>
        <v/>
      </c>
      <c r="R346" t="str">
        <f>IF(_xlfn.XLOOKUP(F346,'Shipment Detail'!N:N,'Shipment Detail'!AV:AV)&gt;60,10,"")</f>
        <v/>
      </c>
      <c r="T346" s="3">
        <f>TCD!C346</f>
        <v>6.7899999999999991</v>
      </c>
    </row>
    <row r="347" spans="1:20" x14ac:dyDescent="0.2">
      <c r="A347" t="str">
        <f t="shared" si="17"/>
        <v>FEDEX FRANCE</v>
      </c>
      <c r="B347" s="5">
        <f t="shared" si="18"/>
        <v>46174</v>
      </c>
      <c r="F347" s="6">
        <f>TCD!A347</f>
        <v>872390974200</v>
      </c>
      <c r="H347" s="18" t="str">
        <f>TCD!F347</f>
        <v>E</v>
      </c>
      <c r="I347" t="str">
        <f>TCD!B347</f>
        <v>FR</v>
      </c>
      <c r="J347" t="str">
        <f>IF(COUNTIF(Zoning!B:B,I347)=0,"inconnu",_xlfn.XLOOKUP(I347,Zoning!B:B,Zoning!C:C))</f>
        <v>France</v>
      </c>
      <c r="K347">
        <f>_xlfn.XLOOKUP(F347,'Shipment Detail'!N:N,'Shipment Detail'!AB:AB)</f>
        <v>1</v>
      </c>
      <c r="L347">
        <f>TCD!E347</f>
        <v>9</v>
      </c>
      <c r="M347" t="str">
        <f>IF(J347="France","ST",_xlfn.XLOOKUP(F347,'Shipment Detail'!N:N,'Shipment Detail'!E:E,""))</f>
        <v>ST</v>
      </c>
      <c r="N347">
        <f t="shared" si="19"/>
        <v>0.2</v>
      </c>
      <c r="O347" t="str">
        <f>IF(_xlfn.XLOOKUP(F347,'Shipment Detail'!N:N,'Shipment Detail'!BM:BM)=0,"",_xlfn.XLOOKUP(F347,'Shipment Detail'!N:N,'Shipment Detail'!BM:BM))</f>
        <v/>
      </c>
      <c r="R347" t="str">
        <f>IF(_xlfn.XLOOKUP(F347,'Shipment Detail'!N:N,'Shipment Detail'!AV:AV)&gt;60,10,"")</f>
        <v/>
      </c>
      <c r="T347" s="3">
        <f>TCD!C347</f>
        <v>7.4600000000000009</v>
      </c>
    </row>
    <row r="348" spans="1:20" x14ac:dyDescent="0.2">
      <c r="A348" t="str">
        <f t="shared" si="17"/>
        <v>FEDEX FRANCE</v>
      </c>
      <c r="B348" s="5">
        <f t="shared" si="18"/>
        <v>46174</v>
      </c>
      <c r="F348" s="6">
        <f>TCD!A348</f>
        <v>872390994153</v>
      </c>
      <c r="H348" s="18" t="str">
        <f>TCD!F348</f>
        <v>E</v>
      </c>
      <c r="I348" t="str">
        <f>TCD!B348</f>
        <v>FR</v>
      </c>
      <c r="J348" t="str">
        <f>IF(COUNTIF(Zoning!B:B,I348)=0,"inconnu",_xlfn.XLOOKUP(I348,Zoning!B:B,Zoning!C:C))</f>
        <v>France</v>
      </c>
      <c r="K348">
        <f>_xlfn.XLOOKUP(F348,'Shipment Detail'!N:N,'Shipment Detail'!AB:AB)</f>
        <v>3</v>
      </c>
      <c r="L348">
        <f>TCD!E348</f>
        <v>23.8</v>
      </c>
      <c r="M348" t="str">
        <f>IF(J348="France","ST",_xlfn.XLOOKUP(F348,'Shipment Detail'!N:N,'Shipment Detail'!E:E,""))</f>
        <v>ST</v>
      </c>
      <c r="N348">
        <f t="shared" si="19"/>
        <v>0.2</v>
      </c>
      <c r="O348" t="str">
        <f>IF(_xlfn.XLOOKUP(F348,'Shipment Detail'!N:N,'Shipment Detail'!BM:BM)=0,"",_xlfn.XLOOKUP(F348,'Shipment Detail'!N:N,'Shipment Detail'!BM:BM))</f>
        <v/>
      </c>
      <c r="R348">
        <f>IF(_xlfn.XLOOKUP(F348,'Shipment Detail'!N:N,'Shipment Detail'!AV:AV)&gt;60,10,"")</f>
        <v>10</v>
      </c>
      <c r="T348" s="3">
        <f>TCD!C348</f>
        <v>12.480000000000004</v>
      </c>
    </row>
    <row r="349" spans="1:20" x14ac:dyDescent="0.2">
      <c r="A349" t="str">
        <f t="shared" si="17"/>
        <v>FEDEX FRANCE</v>
      </c>
      <c r="B349" s="5">
        <f t="shared" si="18"/>
        <v>46174</v>
      </c>
      <c r="F349" s="6">
        <f>TCD!A349</f>
        <v>872391079800</v>
      </c>
      <c r="H349" s="18" t="str">
        <f>TCD!F349</f>
        <v>E</v>
      </c>
      <c r="I349" t="str">
        <f>TCD!B349</f>
        <v>FR</v>
      </c>
      <c r="J349" t="str">
        <f>IF(COUNTIF(Zoning!B:B,I349)=0,"inconnu",_xlfn.XLOOKUP(I349,Zoning!B:B,Zoning!C:C))</f>
        <v>France</v>
      </c>
      <c r="K349">
        <f>_xlfn.XLOOKUP(F349,'Shipment Detail'!N:N,'Shipment Detail'!AB:AB)</f>
        <v>3</v>
      </c>
      <c r="L349">
        <f>TCD!E349</f>
        <v>21.400000000000002</v>
      </c>
      <c r="M349" t="str">
        <f>IF(J349="France","ST",_xlfn.XLOOKUP(F349,'Shipment Detail'!N:N,'Shipment Detail'!E:E,""))</f>
        <v>ST</v>
      </c>
      <c r="N349">
        <f t="shared" si="19"/>
        <v>0.2</v>
      </c>
      <c r="O349" t="str">
        <f>IF(_xlfn.XLOOKUP(F349,'Shipment Detail'!N:N,'Shipment Detail'!BM:BM)=0,"",_xlfn.XLOOKUP(F349,'Shipment Detail'!N:N,'Shipment Detail'!BM:BM))</f>
        <v/>
      </c>
      <c r="R349" t="str">
        <f>IF(_xlfn.XLOOKUP(F349,'Shipment Detail'!N:N,'Shipment Detail'!AV:AV)&gt;60,10,"")</f>
        <v/>
      </c>
      <c r="T349" s="3">
        <f>TCD!C349</f>
        <v>11.809999999999995</v>
      </c>
    </row>
    <row r="350" spans="1:20" x14ac:dyDescent="0.2">
      <c r="A350" t="str">
        <f t="shared" si="17"/>
        <v>FEDEX FRANCE</v>
      </c>
      <c r="B350" s="5">
        <f t="shared" si="18"/>
        <v>46174</v>
      </c>
      <c r="F350" s="6">
        <f>TCD!A350</f>
        <v>872391127069</v>
      </c>
      <c r="H350" s="18" t="str">
        <f>TCD!F350</f>
        <v>E</v>
      </c>
      <c r="I350" t="str">
        <f>TCD!B350</f>
        <v>FR</v>
      </c>
      <c r="J350" t="str">
        <f>IF(COUNTIF(Zoning!B:B,I350)=0,"inconnu",_xlfn.XLOOKUP(I350,Zoning!B:B,Zoning!C:C))</f>
        <v>France</v>
      </c>
      <c r="K350">
        <f>_xlfn.XLOOKUP(F350,'Shipment Detail'!N:N,'Shipment Detail'!AB:AB)</f>
        <v>1</v>
      </c>
      <c r="L350">
        <f>TCD!E350</f>
        <v>7.1999999999999993</v>
      </c>
      <c r="M350" t="str">
        <f>IF(J350="France","ST",_xlfn.XLOOKUP(F350,'Shipment Detail'!N:N,'Shipment Detail'!E:E,""))</f>
        <v>ST</v>
      </c>
      <c r="N350">
        <f t="shared" si="19"/>
        <v>0.2</v>
      </c>
      <c r="O350" t="str">
        <f>IF(_xlfn.XLOOKUP(F350,'Shipment Detail'!N:N,'Shipment Detail'!BM:BM)=0,"",_xlfn.XLOOKUP(F350,'Shipment Detail'!N:N,'Shipment Detail'!BM:BM))</f>
        <v/>
      </c>
      <c r="R350" t="str">
        <f>IF(_xlfn.XLOOKUP(F350,'Shipment Detail'!N:N,'Shipment Detail'!AV:AV)&gt;60,10,"")</f>
        <v/>
      </c>
      <c r="T350" s="3">
        <f>TCD!C350</f>
        <v>7.120000000000001</v>
      </c>
    </row>
    <row r="351" spans="1:20" x14ac:dyDescent="0.2">
      <c r="A351" t="str">
        <f t="shared" si="17"/>
        <v>FEDEX FRANCE</v>
      </c>
      <c r="B351" s="5">
        <f t="shared" si="18"/>
        <v>46174</v>
      </c>
      <c r="F351" s="6">
        <f>TCD!A351</f>
        <v>872391178368</v>
      </c>
      <c r="H351" s="18" t="str">
        <f>TCD!F351</f>
        <v>E</v>
      </c>
      <c r="I351" t="str">
        <f>TCD!B351</f>
        <v>FR</v>
      </c>
      <c r="J351" t="str">
        <f>IF(COUNTIF(Zoning!B:B,I351)=0,"inconnu",_xlfn.XLOOKUP(I351,Zoning!B:B,Zoning!C:C))</f>
        <v>France</v>
      </c>
      <c r="K351">
        <f>_xlfn.XLOOKUP(F351,'Shipment Detail'!N:N,'Shipment Detail'!AB:AB)</f>
        <v>2</v>
      </c>
      <c r="L351">
        <f>TCD!E351</f>
        <v>5.3999999999999995</v>
      </c>
      <c r="M351" t="str">
        <f>IF(J351="France","ST",_xlfn.XLOOKUP(F351,'Shipment Detail'!N:N,'Shipment Detail'!E:E,""))</f>
        <v>ST</v>
      </c>
      <c r="N351">
        <f t="shared" si="19"/>
        <v>0.2</v>
      </c>
      <c r="O351" t="str">
        <f>IF(_xlfn.XLOOKUP(F351,'Shipment Detail'!N:N,'Shipment Detail'!BM:BM)=0,"",_xlfn.XLOOKUP(F351,'Shipment Detail'!N:N,'Shipment Detail'!BM:BM))</f>
        <v/>
      </c>
      <c r="R351" t="str">
        <f>IF(_xlfn.XLOOKUP(F351,'Shipment Detail'!N:N,'Shipment Detail'!AV:AV)&gt;60,10,"")</f>
        <v/>
      </c>
      <c r="T351" s="3">
        <f>TCD!C351</f>
        <v>6.4499999999999993</v>
      </c>
    </row>
    <row r="352" spans="1:20" x14ac:dyDescent="0.2">
      <c r="A352" t="str">
        <f t="shared" si="17"/>
        <v>FEDEX FRANCE</v>
      </c>
      <c r="B352" s="5">
        <f t="shared" si="18"/>
        <v>46174</v>
      </c>
      <c r="F352" s="6">
        <f>TCD!A352</f>
        <v>872391231524</v>
      </c>
      <c r="H352" s="18" t="str">
        <f>TCD!F352</f>
        <v>E</v>
      </c>
      <c r="I352" t="str">
        <f>TCD!B352</f>
        <v>FR</v>
      </c>
      <c r="J352" t="str">
        <f>IF(COUNTIF(Zoning!B:B,I352)=0,"inconnu",_xlfn.XLOOKUP(I352,Zoning!B:B,Zoning!C:C))</f>
        <v>France</v>
      </c>
      <c r="K352">
        <f>_xlfn.XLOOKUP(F352,'Shipment Detail'!N:N,'Shipment Detail'!AB:AB)</f>
        <v>3</v>
      </c>
      <c r="L352">
        <f>TCD!E352</f>
        <v>22.400000000000002</v>
      </c>
      <c r="M352" t="str">
        <f>IF(J352="France","ST",_xlfn.XLOOKUP(F352,'Shipment Detail'!N:N,'Shipment Detail'!E:E,""))</f>
        <v>ST</v>
      </c>
      <c r="N352">
        <f t="shared" si="19"/>
        <v>0.2</v>
      </c>
      <c r="O352" t="str">
        <f>IF(_xlfn.XLOOKUP(F352,'Shipment Detail'!N:N,'Shipment Detail'!BM:BM)=0,"",_xlfn.XLOOKUP(F352,'Shipment Detail'!N:N,'Shipment Detail'!BM:BM))</f>
        <v/>
      </c>
      <c r="R352" t="str">
        <f>IF(_xlfn.XLOOKUP(F352,'Shipment Detail'!N:N,'Shipment Detail'!AV:AV)&gt;60,10,"")</f>
        <v/>
      </c>
      <c r="T352" s="3">
        <f>TCD!C352</f>
        <v>12.14</v>
      </c>
    </row>
    <row r="353" spans="1:20" x14ac:dyDescent="0.2">
      <c r="A353" t="str">
        <f t="shared" si="17"/>
        <v>FEDEX FRANCE</v>
      </c>
      <c r="B353" s="5">
        <f t="shared" si="18"/>
        <v>46174</v>
      </c>
      <c r="F353" s="6">
        <f>TCD!A353</f>
        <v>872391257903</v>
      </c>
      <c r="H353" s="18" t="str">
        <f>TCD!F353</f>
        <v>E</v>
      </c>
      <c r="I353" t="str">
        <f>TCD!B353</f>
        <v>FR</v>
      </c>
      <c r="J353" t="str">
        <f>IF(COUNTIF(Zoning!B:B,I353)=0,"inconnu",_xlfn.XLOOKUP(I353,Zoning!B:B,Zoning!C:C))</f>
        <v>France</v>
      </c>
      <c r="K353">
        <f>_xlfn.XLOOKUP(F353,'Shipment Detail'!N:N,'Shipment Detail'!AB:AB)</f>
        <v>7</v>
      </c>
      <c r="L353">
        <f>TCD!E353</f>
        <v>48.7</v>
      </c>
      <c r="M353" t="str">
        <f>IF(J353="France","ST",_xlfn.XLOOKUP(F353,'Shipment Detail'!N:N,'Shipment Detail'!E:E,""))</f>
        <v>ST</v>
      </c>
      <c r="N353">
        <f t="shared" si="19"/>
        <v>0.2</v>
      </c>
      <c r="O353" t="str">
        <f>IF(_xlfn.XLOOKUP(F353,'Shipment Detail'!N:N,'Shipment Detail'!BM:BM)=0,"",_xlfn.XLOOKUP(F353,'Shipment Detail'!N:N,'Shipment Detail'!BM:BM))</f>
        <v/>
      </c>
      <c r="R353" t="str">
        <f>IF(_xlfn.XLOOKUP(F353,'Shipment Detail'!N:N,'Shipment Detail'!AV:AV)&gt;60,10,"")</f>
        <v/>
      </c>
      <c r="T353" s="3">
        <f>TCD!C353</f>
        <v>20.840000000000003</v>
      </c>
    </row>
    <row r="354" spans="1:20" x14ac:dyDescent="0.2">
      <c r="A354" t="str">
        <f t="shared" si="17"/>
        <v>FEDEX FRANCE</v>
      </c>
      <c r="B354" s="5">
        <f t="shared" si="18"/>
        <v>46174</v>
      </c>
      <c r="F354" s="6">
        <f>TCD!A354</f>
        <v>872391359368</v>
      </c>
      <c r="H354" s="18" t="str">
        <f>TCD!F354</f>
        <v>E</v>
      </c>
      <c r="I354" t="str">
        <f>TCD!B354</f>
        <v>FR</v>
      </c>
      <c r="J354" t="str">
        <f>IF(COUNTIF(Zoning!B:B,I354)=0,"inconnu",_xlfn.XLOOKUP(I354,Zoning!B:B,Zoning!C:C))</f>
        <v>France</v>
      </c>
      <c r="K354">
        <f>_xlfn.XLOOKUP(F354,'Shipment Detail'!N:N,'Shipment Detail'!AB:AB)</f>
        <v>4</v>
      </c>
      <c r="L354">
        <f>TCD!E354</f>
        <v>22.200000000000003</v>
      </c>
      <c r="M354" t="str">
        <f>IF(J354="France","ST",_xlfn.XLOOKUP(F354,'Shipment Detail'!N:N,'Shipment Detail'!E:E,""))</f>
        <v>ST</v>
      </c>
      <c r="N354">
        <f t="shared" si="19"/>
        <v>0.2</v>
      </c>
      <c r="O354" t="str">
        <f>IF(_xlfn.XLOOKUP(F354,'Shipment Detail'!N:N,'Shipment Detail'!BM:BM)=0,"",_xlfn.XLOOKUP(F354,'Shipment Detail'!N:N,'Shipment Detail'!BM:BM))</f>
        <v/>
      </c>
      <c r="R354" t="str">
        <f>IF(_xlfn.XLOOKUP(F354,'Shipment Detail'!N:N,'Shipment Detail'!AV:AV)&gt;60,10,"")</f>
        <v/>
      </c>
      <c r="T354" s="3">
        <f>TCD!C354</f>
        <v>12.14</v>
      </c>
    </row>
    <row r="355" spans="1:20" x14ac:dyDescent="0.2">
      <c r="A355" t="str">
        <f t="shared" si="17"/>
        <v>FEDEX FRANCE</v>
      </c>
      <c r="B355" s="5">
        <f t="shared" si="18"/>
        <v>46174</v>
      </c>
      <c r="F355" s="6">
        <f>TCD!A355</f>
        <v>872391397244</v>
      </c>
      <c r="H355" s="18" t="str">
        <f>TCD!F355</f>
        <v>E</v>
      </c>
      <c r="I355" t="str">
        <f>TCD!B355</f>
        <v>FR</v>
      </c>
      <c r="J355" t="str">
        <f>IF(COUNTIF(Zoning!B:B,I355)=0,"inconnu",_xlfn.XLOOKUP(I355,Zoning!B:B,Zoning!C:C))</f>
        <v>France</v>
      </c>
      <c r="K355">
        <f>_xlfn.XLOOKUP(F355,'Shipment Detail'!N:N,'Shipment Detail'!AB:AB)</f>
        <v>1</v>
      </c>
      <c r="L355">
        <f>TCD!E355</f>
        <v>2</v>
      </c>
      <c r="M355" t="str">
        <f>IF(J355="France","ST",_xlfn.XLOOKUP(F355,'Shipment Detail'!N:N,'Shipment Detail'!E:E,""))</f>
        <v>ST</v>
      </c>
      <c r="N355">
        <f t="shared" si="19"/>
        <v>0.2</v>
      </c>
      <c r="O355" t="str">
        <f>IF(_xlfn.XLOOKUP(F355,'Shipment Detail'!N:N,'Shipment Detail'!BM:BM)=0,"",_xlfn.XLOOKUP(F355,'Shipment Detail'!N:N,'Shipment Detail'!BM:BM))</f>
        <v/>
      </c>
      <c r="R355" t="str">
        <f>IF(_xlfn.XLOOKUP(F355,'Shipment Detail'!N:N,'Shipment Detail'!AV:AV)&gt;60,10,"")</f>
        <v/>
      </c>
      <c r="T355" s="3">
        <f>TCD!C355</f>
        <v>5.1099999999999994</v>
      </c>
    </row>
    <row r="356" spans="1:20" x14ac:dyDescent="0.2">
      <c r="A356" t="str">
        <f t="shared" si="17"/>
        <v>FEDEX FRANCE</v>
      </c>
      <c r="B356" s="5">
        <f t="shared" si="18"/>
        <v>46174</v>
      </c>
      <c r="F356" s="6">
        <f>TCD!A356</f>
        <v>872391457287</v>
      </c>
      <c r="H356" s="18" t="str">
        <f>TCD!F356</f>
        <v>E</v>
      </c>
      <c r="I356" t="str">
        <f>TCD!B356</f>
        <v>FR</v>
      </c>
      <c r="J356" t="str">
        <f>IF(COUNTIF(Zoning!B:B,I356)=0,"inconnu",_xlfn.XLOOKUP(I356,Zoning!B:B,Zoning!C:C))</f>
        <v>France</v>
      </c>
      <c r="K356">
        <f>_xlfn.XLOOKUP(F356,'Shipment Detail'!N:N,'Shipment Detail'!AB:AB)</f>
        <v>3</v>
      </c>
      <c r="L356">
        <f>TCD!E356</f>
        <v>18.100000000000001</v>
      </c>
      <c r="M356" t="str">
        <f>IF(J356="France","ST",_xlfn.XLOOKUP(F356,'Shipment Detail'!N:N,'Shipment Detail'!E:E,""))</f>
        <v>ST</v>
      </c>
      <c r="N356">
        <f t="shared" si="19"/>
        <v>0.2</v>
      </c>
      <c r="O356" t="str">
        <f>IF(_xlfn.XLOOKUP(F356,'Shipment Detail'!N:N,'Shipment Detail'!BM:BM)=0,"",_xlfn.XLOOKUP(F356,'Shipment Detail'!N:N,'Shipment Detail'!BM:BM))</f>
        <v/>
      </c>
      <c r="R356" t="str">
        <f>IF(_xlfn.XLOOKUP(F356,'Shipment Detail'!N:N,'Shipment Detail'!AV:AV)&gt;60,10,"")</f>
        <v/>
      </c>
      <c r="T356" s="3">
        <f>TCD!C356</f>
        <v>10.800000000000004</v>
      </c>
    </row>
    <row r="357" spans="1:20" x14ac:dyDescent="0.2">
      <c r="A357" t="str">
        <f t="shared" si="17"/>
        <v>FEDEX FRANCE</v>
      </c>
      <c r="B357" s="5">
        <f t="shared" si="18"/>
        <v>46174</v>
      </c>
      <c r="F357" s="6">
        <f>TCD!A357</f>
        <v>872391546043</v>
      </c>
      <c r="H357" s="18" t="str">
        <f>TCD!F357</f>
        <v>E</v>
      </c>
      <c r="I357" t="str">
        <f>TCD!B357</f>
        <v>FR</v>
      </c>
      <c r="J357" t="str">
        <f>IF(COUNTIF(Zoning!B:B,I357)=0,"inconnu",_xlfn.XLOOKUP(I357,Zoning!B:B,Zoning!C:C))</f>
        <v>France</v>
      </c>
      <c r="K357">
        <f>_xlfn.XLOOKUP(F357,'Shipment Detail'!N:N,'Shipment Detail'!AB:AB)</f>
        <v>2</v>
      </c>
      <c r="L357">
        <f>TCD!E357</f>
        <v>10</v>
      </c>
      <c r="M357" t="str">
        <f>IF(J357="France","ST",_xlfn.XLOOKUP(F357,'Shipment Detail'!N:N,'Shipment Detail'!E:E,""))</f>
        <v>ST</v>
      </c>
      <c r="N357">
        <f t="shared" si="19"/>
        <v>0.2</v>
      </c>
      <c r="O357" t="str">
        <f>IF(_xlfn.XLOOKUP(F357,'Shipment Detail'!N:N,'Shipment Detail'!BM:BM)=0,"",_xlfn.XLOOKUP(F357,'Shipment Detail'!N:N,'Shipment Detail'!BM:BM))</f>
        <v/>
      </c>
      <c r="R357" t="str">
        <f>IF(_xlfn.XLOOKUP(F357,'Shipment Detail'!N:N,'Shipment Detail'!AV:AV)&gt;60,10,"")</f>
        <v/>
      </c>
      <c r="T357" s="3">
        <f>TCD!C357</f>
        <v>7.7900000000000027</v>
      </c>
    </row>
    <row r="358" spans="1:20" x14ac:dyDescent="0.2">
      <c r="A358" t="str">
        <f t="shared" si="17"/>
        <v>FEDEX FRANCE</v>
      </c>
      <c r="B358" s="5">
        <f t="shared" si="18"/>
        <v>46174</v>
      </c>
      <c r="F358" s="6">
        <f>TCD!A358</f>
        <v>872391594696</v>
      </c>
      <c r="H358" s="18" t="str">
        <f>TCD!F358</f>
        <v>E</v>
      </c>
      <c r="I358" t="str">
        <f>TCD!B358</f>
        <v>FR</v>
      </c>
      <c r="J358" t="str">
        <f>IF(COUNTIF(Zoning!B:B,I358)=0,"inconnu",_xlfn.XLOOKUP(I358,Zoning!B:B,Zoning!C:C))</f>
        <v>France</v>
      </c>
      <c r="K358">
        <f>_xlfn.XLOOKUP(F358,'Shipment Detail'!N:N,'Shipment Detail'!AB:AB)</f>
        <v>1</v>
      </c>
      <c r="L358">
        <f>TCD!E358</f>
        <v>8</v>
      </c>
      <c r="M358" t="str">
        <f>IF(J358="France","ST",_xlfn.XLOOKUP(F358,'Shipment Detail'!N:N,'Shipment Detail'!E:E,""))</f>
        <v>ST</v>
      </c>
      <c r="N358">
        <f t="shared" si="19"/>
        <v>0.2</v>
      </c>
      <c r="O358" t="str">
        <f>IF(_xlfn.XLOOKUP(F358,'Shipment Detail'!N:N,'Shipment Detail'!BM:BM)=0,"",_xlfn.XLOOKUP(F358,'Shipment Detail'!N:N,'Shipment Detail'!BM:BM))</f>
        <v/>
      </c>
      <c r="R358" t="str">
        <f>IF(_xlfn.XLOOKUP(F358,'Shipment Detail'!N:N,'Shipment Detail'!AV:AV)&gt;60,10,"")</f>
        <v/>
      </c>
      <c r="T358" s="3">
        <f>TCD!C358</f>
        <v>7.120000000000001</v>
      </c>
    </row>
    <row r="359" spans="1:20" x14ac:dyDescent="0.2">
      <c r="A359" t="str">
        <f t="shared" si="17"/>
        <v>FEDEX FRANCE</v>
      </c>
      <c r="B359" s="5">
        <f t="shared" si="18"/>
        <v>46174</v>
      </c>
      <c r="F359" s="6">
        <f>TCD!A359</f>
        <v>872391653861</v>
      </c>
      <c r="H359" s="18" t="str">
        <f>TCD!F359</f>
        <v>E</v>
      </c>
      <c r="I359" t="str">
        <f>TCD!B359</f>
        <v>FR</v>
      </c>
      <c r="J359" t="str">
        <f>IF(COUNTIF(Zoning!B:B,I359)=0,"inconnu",_xlfn.XLOOKUP(I359,Zoning!B:B,Zoning!C:C))</f>
        <v>France</v>
      </c>
      <c r="K359">
        <f>_xlfn.XLOOKUP(F359,'Shipment Detail'!N:N,'Shipment Detail'!AB:AB)</f>
        <v>3</v>
      </c>
      <c r="L359">
        <f>TCD!E359</f>
        <v>17.200000000000003</v>
      </c>
      <c r="M359" t="str">
        <f>IF(J359="France","ST",_xlfn.XLOOKUP(F359,'Shipment Detail'!N:N,'Shipment Detail'!E:E,""))</f>
        <v>ST</v>
      </c>
      <c r="N359">
        <f t="shared" si="19"/>
        <v>0.2</v>
      </c>
      <c r="O359" t="str">
        <f>IF(_xlfn.XLOOKUP(F359,'Shipment Detail'!N:N,'Shipment Detail'!BM:BM)=0,"",_xlfn.XLOOKUP(F359,'Shipment Detail'!N:N,'Shipment Detail'!BM:BM))</f>
        <v/>
      </c>
      <c r="R359" t="str">
        <f>IF(_xlfn.XLOOKUP(F359,'Shipment Detail'!N:N,'Shipment Detail'!AV:AV)&gt;60,10,"")</f>
        <v/>
      </c>
      <c r="T359" s="3">
        <f>TCD!C359</f>
        <v>10.469999999999999</v>
      </c>
    </row>
    <row r="360" spans="1:20" x14ac:dyDescent="0.2">
      <c r="A360" t="str">
        <f t="shared" si="17"/>
        <v>FEDEX FRANCE</v>
      </c>
      <c r="B360" s="5">
        <f t="shared" si="18"/>
        <v>46174</v>
      </c>
      <c r="F360" s="6">
        <f>TCD!A360</f>
        <v>872524939213</v>
      </c>
      <c r="H360" s="18" t="str">
        <f>TCD!F360</f>
        <v>P</v>
      </c>
      <c r="I360" t="str">
        <f>TCD!B360</f>
        <v>FR</v>
      </c>
      <c r="J360" t="str">
        <f>IF(COUNTIF(Zoning!B:B,I360)=0,"inconnu",_xlfn.XLOOKUP(I360,Zoning!B:B,Zoning!C:C))</f>
        <v>France</v>
      </c>
      <c r="K360">
        <f>_xlfn.XLOOKUP(F360,'Shipment Detail'!N:N,'Shipment Detail'!AB:AB)</f>
        <v>4</v>
      </c>
      <c r="L360">
        <f>TCD!E360</f>
        <v>29</v>
      </c>
      <c r="M360" t="str">
        <f>IF(J360="France","ST",_xlfn.XLOOKUP(F360,'Shipment Detail'!N:N,'Shipment Detail'!E:E,""))</f>
        <v>ST</v>
      </c>
      <c r="N360">
        <f t="shared" si="19"/>
        <v>0.2</v>
      </c>
      <c r="O360" t="str">
        <f>IF(_xlfn.XLOOKUP(F360,'Shipment Detail'!N:N,'Shipment Detail'!BM:BM)=0,"",_xlfn.XLOOKUP(F360,'Shipment Detail'!N:N,'Shipment Detail'!BM:BM))</f>
        <v/>
      </c>
      <c r="R360" t="str">
        <f>IF(_xlfn.XLOOKUP(F360,'Shipment Detail'!N:N,'Shipment Detail'!AV:AV)&gt;60,10,"")</f>
        <v/>
      </c>
      <c r="T360" s="3">
        <f>TCD!C360</f>
        <v>14.150000000000006</v>
      </c>
    </row>
    <row r="361" spans="1:20" x14ac:dyDescent="0.2">
      <c r="A361" t="str">
        <f t="shared" si="17"/>
        <v>FEDEX FRANCE</v>
      </c>
      <c r="B361" s="5">
        <f t="shared" si="18"/>
        <v>46174</v>
      </c>
      <c r="F361" s="6">
        <f>TCD!A361</f>
        <v>872525402918</v>
      </c>
      <c r="H361" s="18" t="str">
        <f>TCD!F361</f>
        <v>P</v>
      </c>
      <c r="I361" t="str">
        <f>TCD!B361</f>
        <v>FR</v>
      </c>
      <c r="J361" t="str">
        <f>IF(COUNTIF(Zoning!B:B,I361)=0,"inconnu",_xlfn.XLOOKUP(I361,Zoning!B:B,Zoning!C:C))</f>
        <v>France</v>
      </c>
      <c r="K361">
        <f>_xlfn.XLOOKUP(F361,'Shipment Detail'!N:N,'Shipment Detail'!AB:AB)</f>
        <v>5</v>
      </c>
      <c r="L361">
        <f>TCD!E361</f>
        <v>25.700000000000003</v>
      </c>
      <c r="M361" t="str">
        <f>IF(J361="France","ST",_xlfn.XLOOKUP(F361,'Shipment Detail'!N:N,'Shipment Detail'!E:E,""))</f>
        <v>ST</v>
      </c>
      <c r="N361">
        <f t="shared" si="19"/>
        <v>0.2</v>
      </c>
      <c r="O361" t="str">
        <f>IF(_xlfn.XLOOKUP(F361,'Shipment Detail'!N:N,'Shipment Detail'!BM:BM)=0,"",_xlfn.XLOOKUP(F361,'Shipment Detail'!N:N,'Shipment Detail'!BM:BM))</f>
        <v/>
      </c>
      <c r="R361" t="str">
        <f>IF(_xlfn.XLOOKUP(F361,'Shipment Detail'!N:N,'Shipment Detail'!AV:AV)&gt;60,10,"")</f>
        <v/>
      </c>
      <c r="T361" s="3">
        <f>TCD!C361</f>
        <v>13.14</v>
      </c>
    </row>
    <row r="362" spans="1:20" x14ac:dyDescent="0.2">
      <c r="A362" t="str">
        <f t="shared" si="17"/>
        <v>FEDEX FRANCE</v>
      </c>
      <c r="B362" s="5">
        <f t="shared" si="18"/>
        <v>46174</v>
      </c>
      <c r="F362" s="6">
        <f>TCD!A362</f>
        <v>872525587346</v>
      </c>
      <c r="H362" s="18" t="str">
        <f>TCD!F362</f>
        <v>P</v>
      </c>
      <c r="I362" t="str">
        <f>TCD!B362</f>
        <v>FR</v>
      </c>
      <c r="J362" t="str">
        <f>IF(COUNTIF(Zoning!B:B,I362)=0,"inconnu",_xlfn.XLOOKUP(I362,Zoning!B:B,Zoning!C:C))</f>
        <v>France</v>
      </c>
      <c r="K362">
        <f>_xlfn.XLOOKUP(F362,'Shipment Detail'!N:N,'Shipment Detail'!AB:AB)</f>
        <v>1</v>
      </c>
      <c r="L362">
        <f>TCD!E362</f>
        <v>6.6999999999999993</v>
      </c>
      <c r="M362" t="str">
        <f>IF(J362="France","ST",_xlfn.XLOOKUP(F362,'Shipment Detail'!N:N,'Shipment Detail'!E:E,""))</f>
        <v>ST</v>
      </c>
      <c r="N362">
        <f t="shared" si="19"/>
        <v>0.2</v>
      </c>
      <c r="O362" t="str">
        <f>IF(_xlfn.XLOOKUP(F362,'Shipment Detail'!N:N,'Shipment Detail'!BM:BM)=0,"",_xlfn.XLOOKUP(F362,'Shipment Detail'!N:N,'Shipment Detail'!BM:BM))</f>
        <v/>
      </c>
      <c r="R362" t="str">
        <f>IF(_xlfn.XLOOKUP(F362,'Shipment Detail'!N:N,'Shipment Detail'!AV:AV)&gt;60,10,"")</f>
        <v/>
      </c>
      <c r="T362" s="3">
        <f>TCD!C362</f>
        <v>6.7899999999999991</v>
      </c>
    </row>
    <row r="363" spans="1:20" x14ac:dyDescent="0.2">
      <c r="A363" t="str">
        <f t="shared" si="17"/>
        <v>FEDEX FRANCE</v>
      </c>
      <c r="B363" s="5">
        <f t="shared" si="18"/>
        <v>46174</v>
      </c>
      <c r="F363" s="6">
        <f>TCD!A363</f>
        <v>872525620956</v>
      </c>
      <c r="H363" s="18" t="str">
        <f>TCD!F363</f>
        <v>P</v>
      </c>
      <c r="I363" t="str">
        <f>TCD!B363</f>
        <v>FR</v>
      </c>
      <c r="J363" t="str">
        <f>IF(COUNTIF(Zoning!B:B,I363)=0,"inconnu",_xlfn.XLOOKUP(I363,Zoning!B:B,Zoning!C:C))</f>
        <v>France</v>
      </c>
      <c r="K363">
        <f>_xlfn.XLOOKUP(F363,'Shipment Detail'!N:N,'Shipment Detail'!AB:AB)</f>
        <v>4</v>
      </c>
      <c r="L363">
        <f>TCD!E363</f>
        <v>62.6</v>
      </c>
      <c r="M363" t="str">
        <f>IF(J363="France","ST",_xlfn.XLOOKUP(F363,'Shipment Detail'!N:N,'Shipment Detail'!E:E,""))</f>
        <v>ST</v>
      </c>
      <c r="N363">
        <f t="shared" si="19"/>
        <v>0.2</v>
      </c>
      <c r="O363" t="str">
        <f>IF(_xlfn.XLOOKUP(F363,'Shipment Detail'!N:N,'Shipment Detail'!BM:BM)=0,"",_xlfn.XLOOKUP(F363,'Shipment Detail'!N:N,'Shipment Detail'!BM:BM))</f>
        <v/>
      </c>
      <c r="R363" t="str">
        <f>IF(_xlfn.XLOOKUP(F363,'Shipment Detail'!N:N,'Shipment Detail'!AV:AV)&gt;60,10,"")</f>
        <v/>
      </c>
      <c r="T363" s="3">
        <f>TCD!C363</f>
        <v>25.53</v>
      </c>
    </row>
    <row r="364" spans="1:20" x14ac:dyDescent="0.2">
      <c r="A364" t="str">
        <f t="shared" si="17"/>
        <v>FEDEX FRANCE</v>
      </c>
      <c r="B364" s="5">
        <f t="shared" si="18"/>
        <v>46174</v>
      </c>
      <c r="F364" s="6">
        <f>TCD!A364</f>
        <v>872525662974</v>
      </c>
      <c r="H364" s="18" t="str">
        <f>TCD!F364</f>
        <v>P</v>
      </c>
      <c r="I364" t="str">
        <f>TCD!B364</f>
        <v>FR</v>
      </c>
      <c r="J364" t="str">
        <f>IF(COUNTIF(Zoning!B:B,I364)=0,"inconnu",_xlfn.XLOOKUP(I364,Zoning!B:B,Zoning!C:C))</f>
        <v>France</v>
      </c>
      <c r="K364">
        <f>_xlfn.XLOOKUP(F364,'Shipment Detail'!N:N,'Shipment Detail'!AB:AB)</f>
        <v>1</v>
      </c>
      <c r="L364">
        <f>TCD!E364</f>
        <v>7</v>
      </c>
      <c r="M364" t="str">
        <f>IF(J364="France","ST",_xlfn.XLOOKUP(F364,'Shipment Detail'!N:N,'Shipment Detail'!E:E,""))</f>
        <v>ST</v>
      </c>
      <c r="N364">
        <f t="shared" si="19"/>
        <v>0.2</v>
      </c>
      <c r="O364" t="str">
        <f>IF(_xlfn.XLOOKUP(F364,'Shipment Detail'!N:N,'Shipment Detail'!BM:BM)=0,"",_xlfn.XLOOKUP(F364,'Shipment Detail'!N:N,'Shipment Detail'!BM:BM))</f>
        <v/>
      </c>
      <c r="R364" t="str">
        <f>IF(_xlfn.XLOOKUP(F364,'Shipment Detail'!N:N,'Shipment Detail'!AV:AV)&gt;60,10,"")</f>
        <v/>
      </c>
      <c r="T364" s="3">
        <f>TCD!C364</f>
        <v>6.7899999999999991</v>
      </c>
    </row>
    <row r="365" spans="1:20" x14ac:dyDescent="0.2">
      <c r="A365" t="str">
        <f t="shared" si="17"/>
        <v>FEDEX FRANCE</v>
      </c>
      <c r="B365" s="5">
        <f t="shared" si="18"/>
        <v>46174</v>
      </c>
      <c r="F365" s="6">
        <f>TCD!A365</f>
        <v>872525714861</v>
      </c>
      <c r="H365" s="18" t="str">
        <f>TCD!F365</f>
        <v>P</v>
      </c>
      <c r="I365" t="str">
        <f>TCD!B365</f>
        <v>FR</v>
      </c>
      <c r="J365" t="str">
        <f>IF(COUNTIF(Zoning!B:B,I365)=0,"inconnu",_xlfn.XLOOKUP(I365,Zoning!B:B,Zoning!C:C))</f>
        <v>France</v>
      </c>
      <c r="K365">
        <f>_xlfn.XLOOKUP(F365,'Shipment Detail'!N:N,'Shipment Detail'!AB:AB)</f>
        <v>1</v>
      </c>
      <c r="L365">
        <f>TCD!E365</f>
        <v>5</v>
      </c>
      <c r="M365" t="str">
        <f>IF(J365="France","ST",_xlfn.XLOOKUP(F365,'Shipment Detail'!N:N,'Shipment Detail'!E:E,""))</f>
        <v>ST</v>
      </c>
      <c r="N365">
        <f t="shared" si="19"/>
        <v>0.2</v>
      </c>
      <c r="O365" t="str">
        <f>IF(_xlfn.XLOOKUP(F365,'Shipment Detail'!N:N,'Shipment Detail'!BM:BM)=0,"",_xlfn.XLOOKUP(F365,'Shipment Detail'!N:N,'Shipment Detail'!BM:BM))</f>
        <v/>
      </c>
      <c r="R365" t="str">
        <f>IF(_xlfn.XLOOKUP(F365,'Shipment Detail'!N:N,'Shipment Detail'!AV:AV)&gt;60,10,"")</f>
        <v/>
      </c>
      <c r="T365" s="3">
        <f>TCD!C365</f>
        <v>6.120000000000001</v>
      </c>
    </row>
    <row r="366" spans="1:20" x14ac:dyDescent="0.2">
      <c r="A366" t="str">
        <f t="shared" si="17"/>
        <v>FEDEX FRANCE</v>
      </c>
      <c r="B366" s="5">
        <f t="shared" si="18"/>
        <v>46174</v>
      </c>
      <c r="F366" s="6">
        <f>TCD!A366</f>
        <v>872525758529</v>
      </c>
      <c r="H366" s="18" t="str">
        <f>TCD!F366</f>
        <v>P</v>
      </c>
      <c r="I366" t="str">
        <f>TCD!B366</f>
        <v>FR</v>
      </c>
      <c r="J366" t="str">
        <f>IF(COUNTIF(Zoning!B:B,I366)=0,"inconnu",_xlfn.XLOOKUP(I366,Zoning!B:B,Zoning!C:C))</f>
        <v>France</v>
      </c>
      <c r="K366">
        <f>_xlfn.XLOOKUP(F366,'Shipment Detail'!N:N,'Shipment Detail'!AB:AB)</f>
        <v>1</v>
      </c>
      <c r="L366">
        <f>TCD!E366</f>
        <v>5</v>
      </c>
      <c r="M366" t="str">
        <f>IF(J366="France","ST",_xlfn.XLOOKUP(F366,'Shipment Detail'!N:N,'Shipment Detail'!E:E,""))</f>
        <v>ST</v>
      </c>
      <c r="N366">
        <f t="shared" si="19"/>
        <v>0.2</v>
      </c>
      <c r="O366" t="str">
        <f>IF(_xlfn.XLOOKUP(F366,'Shipment Detail'!N:N,'Shipment Detail'!BM:BM)=0,"",_xlfn.XLOOKUP(F366,'Shipment Detail'!N:N,'Shipment Detail'!BM:BM))</f>
        <v/>
      </c>
      <c r="R366" t="str">
        <f>IF(_xlfn.XLOOKUP(F366,'Shipment Detail'!N:N,'Shipment Detail'!AV:AV)&gt;60,10,"")</f>
        <v/>
      </c>
      <c r="T366" s="3">
        <f>TCD!C366</f>
        <v>6.120000000000001</v>
      </c>
    </row>
    <row r="367" spans="1:20" x14ac:dyDescent="0.2">
      <c r="A367" t="str">
        <f t="shared" si="17"/>
        <v>FEDEX FRANCE</v>
      </c>
      <c r="B367" s="5">
        <f t="shared" si="18"/>
        <v>46174</v>
      </c>
      <c r="F367" s="6">
        <f>TCD!A367</f>
        <v>872525867044</v>
      </c>
      <c r="H367" s="18" t="str">
        <f>TCD!F367</f>
        <v>P</v>
      </c>
      <c r="I367" t="str">
        <f>TCD!B367</f>
        <v>FR</v>
      </c>
      <c r="J367" t="str">
        <f>IF(COUNTIF(Zoning!B:B,I367)=0,"inconnu",_xlfn.XLOOKUP(I367,Zoning!B:B,Zoning!C:C))</f>
        <v>France</v>
      </c>
      <c r="K367">
        <f>_xlfn.XLOOKUP(F367,'Shipment Detail'!N:N,'Shipment Detail'!AB:AB)</f>
        <v>1</v>
      </c>
      <c r="L367">
        <f>TCD!E367</f>
        <v>6</v>
      </c>
      <c r="M367" t="str">
        <f>IF(J367="France","ST",_xlfn.XLOOKUP(F367,'Shipment Detail'!N:N,'Shipment Detail'!E:E,""))</f>
        <v>ST</v>
      </c>
      <c r="N367">
        <f t="shared" si="19"/>
        <v>0.2</v>
      </c>
      <c r="O367" t="str">
        <f>IF(_xlfn.XLOOKUP(F367,'Shipment Detail'!N:N,'Shipment Detail'!BM:BM)=0,"",_xlfn.XLOOKUP(F367,'Shipment Detail'!N:N,'Shipment Detail'!BM:BM))</f>
        <v/>
      </c>
      <c r="R367" t="str">
        <f>IF(_xlfn.XLOOKUP(F367,'Shipment Detail'!N:N,'Shipment Detail'!AV:AV)&gt;60,10,"")</f>
        <v/>
      </c>
      <c r="T367" s="3">
        <f>TCD!C367</f>
        <v>6.4499999999999993</v>
      </c>
    </row>
    <row r="368" spans="1:20" x14ac:dyDescent="0.2">
      <c r="A368" t="str">
        <f t="shared" si="17"/>
        <v>FEDEX FRANCE</v>
      </c>
      <c r="B368" s="5">
        <f t="shared" si="18"/>
        <v>46174</v>
      </c>
      <c r="F368" s="6">
        <f>TCD!A368</f>
        <v>872525901890</v>
      </c>
      <c r="H368" s="18" t="str">
        <f>TCD!F368</f>
        <v>P</v>
      </c>
      <c r="I368" t="str">
        <f>TCD!B368</f>
        <v>FR</v>
      </c>
      <c r="J368" t="str">
        <f>IF(COUNTIF(Zoning!B:B,I368)=0,"inconnu",_xlfn.XLOOKUP(I368,Zoning!B:B,Zoning!C:C))</f>
        <v>France</v>
      </c>
      <c r="K368">
        <f>_xlfn.XLOOKUP(F368,'Shipment Detail'!N:N,'Shipment Detail'!AB:AB)</f>
        <v>2</v>
      </c>
      <c r="L368">
        <f>TCD!E368</f>
        <v>13</v>
      </c>
      <c r="M368" t="str">
        <f>IF(J368="France","ST",_xlfn.XLOOKUP(F368,'Shipment Detail'!N:N,'Shipment Detail'!E:E,""))</f>
        <v>ST</v>
      </c>
      <c r="N368">
        <f t="shared" si="19"/>
        <v>0.2</v>
      </c>
      <c r="O368" t="str">
        <f>IF(_xlfn.XLOOKUP(F368,'Shipment Detail'!N:N,'Shipment Detail'!BM:BM)=0,"",_xlfn.XLOOKUP(F368,'Shipment Detail'!N:N,'Shipment Detail'!BM:BM))</f>
        <v/>
      </c>
      <c r="R368" t="str">
        <f>IF(_xlfn.XLOOKUP(F368,'Shipment Detail'!N:N,'Shipment Detail'!AV:AV)&gt;60,10,"")</f>
        <v/>
      </c>
      <c r="T368" s="3">
        <f>TCD!C368</f>
        <v>8.7999999999999972</v>
      </c>
    </row>
    <row r="369" spans="1:20" x14ac:dyDescent="0.2">
      <c r="A369" t="str">
        <f t="shared" si="17"/>
        <v>FEDEX FRANCE</v>
      </c>
      <c r="B369" s="5">
        <f t="shared" si="18"/>
        <v>46174</v>
      </c>
      <c r="F369" s="6">
        <f>TCD!A369</f>
        <v>872525956690</v>
      </c>
      <c r="H369" s="18" t="str">
        <f>TCD!F369</f>
        <v>P</v>
      </c>
      <c r="I369" t="str">
        <f>TCD!B369</f>
        <v>FR</v>
      </c>
      <c r="J369" t="str">
        <f>IF(COUNTIF(Zoning!B:B,I369)=0,"inconnu",_xlfn.XLOOKUP(I369,Zoning!B:B,Zoning!C:C))</f>
        <v>France</v>
      </c>
      <c r="K369">
        <f>_xlfn.XLOOKUP(F369,'Shipment Detail'!N:N,'Shipment Detail'!AB:AB)</f>
        <v>2</v>
      </c>
      <c r="L369">
        <f>TCD!E369</f>
        <v>13</v>
      </c>
      <c r="M369" t="str">
        <f>IF(J369="France","ST",_xlfn.XLOOKUP(F369,'Shipment Detail'!N:N,'Shipment Detail'!E:E,""))</f>
        <v>ST</v>
      </c>
      <c r="N369">
        <f t="shared" si="19"/>
        <v>0.2</v>
      </c>
      <c r="O369" t="str">
        <f>IF(_xlfn.XLOOKUP(F369,'Shipment Detail'!N:N,'Shipment Detail'!BM:BM)=0,"",_xlfn.XLOOKUP(F369,'Shipment Detail'!N:N,'Shipment Detail'!BM:BM))</f>
        <v/>
      </c>
      <c r="R369" t="str">
        <f>IF(_xlfn.XLOOKUP(F369,'Shipment Detail'!N:N,'Shipment Detail'!AV:AV)&gt;60,10,"")</f>
        <v/>
      </c>
      <c r="T369" s="3">
        <f>TCD!C369</f>
        <v>8.7999999999999972</v>
      </c>
    </row>
    <row r="370" spans="1:20" x14ac:dyDescent="0.2">
      <c r="A370" t="str">
        <f t="shared" si="17"/>
        <v>FEDEX FRANCE</v>
      </c>
      <c r="B370" s="5">
        <f t="shared" si="18"/>
        <v>46174</v>
      </c>
      <c r="F370" s="6">
        <f>TCD!A370</f>
        <v>872525987932</v>
      </c>
      <c r="H370" s="18" t="str">
        <f>TCD!F370</f>
        <v>P</v>
      </c>
      <c r="I370" t="str">
        <f>TCD!B370</f>
        <v>FR</v>
      </c>
      <c r="J370" t="str">
        <f>IF(COUNTIF(Zoning!B:B,I370)=0,"inconnu",_xlfn.XLOOKUP(I370,Zoning!B:B,Zoning!C:C))</f>
        <v>France</v>
      </c>
      <c r="K370">
        <f>_xlfn.XLOOKUP(F370,'Shipment Detail'!N:N,'Shipment Detail'!AB:AB)</f>
        <v>5</v>
      </c>
      <c r="L370">
        <f>TCD!E370</f>
        <v>24.200000000000003</v>
      </c>
      <c r="M370" t="str">
        <f>IF(J370="France","ST",_xlfn.XLOOKUP(F370,'Shipment Detail'!N:N,'Shipment Detail'!E:E,""))</f>
        <v>ST</v>
      </c>
      <c r="N370">
        <f t="shared" si="19"/>
        <v>0.2</v>
      </c>
      <c r="O370" t="str">
        <f>IF(_xlfn.XLOOKUP(F370,'Shipment Detail'!N:N,'Shipment Detail'!BM:BM)=0,"",_xlfn.XLOOKUP(F370,'Shipment Detail'!N:N,'Shipment Detail'!BM:BM))</f>
        <v/>
      </c>
      <c r="R370" t="str">
        <f>IF(_xlfn.XLOOKUP(F370,'Shipment Detail'!N:N,'Shipment Detail'!AV:AV)&gt;60,10,"")</f>
        <v/>
      </c>
      <c r="T370" s="3">
        <f>TCD!C370</f>
        <v>12.810000000000002</v>
      </c>
    </row>
    <row r="371" spans="1:20" x14ac:dyDescent="0.2">
      <c r="A371" t="str">
        <f t="shared" si="17"/>
        <v>FEDEX FRANCE</v>
      </c>
      <c r="B371" s="5">
        <f t="shared" si="18"/>
        <v>46174</v>
      </c>
      <c r="F371" s="6">
        <f>TCD!A371</f>
        <v>872526036749</v>
      </c>
      <c r="H371" s="18" t="str">
        <f>TCD!F371</f>
        <v>P</v>
      </c>
      <c r="I371" t="str">
        <f>TCD!B371</f>
        <v>FR</v>
      </c>
      <c r="J371" t="str">
        <f>IF(COUNTIF(Zoning!B:B,I371)=0,"inconnu",_xlfn.XLOOKUP(I371,Zoning!B:B,Zoning!C:C))</f>
        <v>France</v>
      </c>
      <c r="K371">
        <f>_xlfn.XLOOKUP(F371,'Shipment Detail'!N:N,'Shipment Detail'!AB:AB)</f>
        <v>2</v>
      </c>
      <c r="L371">
        <f>TCD!E371</f>
        <v>12</v>
      </c>
      <c r="M371" t="str">
        <f>IF(J371="France","ST",_xlfn.XLOOKUP(F371,'Shipment Detail'!N:N,'Shipment Detail'!E:E,""))</f>
        <v>ST</v>
      </c>
      <c r="N371">
        <f t="shared" si="19"/>
        <v>0.2</v>
      </c>
      <c r="O371" t="str">
        <f>IF(_xlfn.XLOOKUP(F371,'Shipment Detail'!N:N,'Shipment Detail'!BM:BM)=0,"",_xlfn.XLOOKUP(F371,'Shipment Detail'!N:N,'Shipment Detail'!BM:BM))</f>
        <v/>
      </c>
      <c r="R371" t="str">
        <f>IF(_xlfn.XLOOKUP(F371,'Shipment Detail'!N:N,'Shipment Detail'!AV:AV)&gt;60,10,"")</f>
        <v/>
      </c>
      <c r="T371" s="3">
        <f>TCD!C371</f>
        <v>8.4599999999999973</v>
      </c>
    </row>
    <row r="372" spans="1:20" x14ac:dyDescent="0.2">
      <c r="A372" t="str">
        <f t="shared" si="17"/>
        <v>FEDEX FRANCE</v>
      </c>
      <c r="B372" s="5">
        <f t="shared" si="18"/>
        <v>46174</v>
      </c>
      <c r="F372" s="6">
        <f>TCD!A372</f>
        <v>872526320200</v>
      </c>
      <c r="H372" s="18" t="str">
        <f>TCD!F372</f>
        <v>P</v>
      </c>
      <c r="I372" t="str">
        <f>TCD!B372</f>
        <v>FR</v>
      </c>
      <c r="J372" t="str">
        <f>IF(COUNTIF(Zoning!B:B,I372)=0,"inconnu",_xlfn.XLOOKUP(I372,Zoning!B:B,Zoning!C:C))</f>
        <v>France</v>
      </c>
      <c r="K372">
        <f>_xlfn.XLOOKUP(F372,'Shipment Detail'!N:N,'Shipment Detail'!AB:AB)</f>
        <v>2</v>
      </c>
      <c r="L372">
        <f>TCD!E372</f>
        <v>12</v>
      </c>
      <c r="M372" t="str">
        <f>IF(J372="France","ST",_xlfn.XLOOKUP(F372,'Shipment Detail'!N:N,'Shipment Detail'!E:E,""))</f>
        <v>ST</v>
      </c>
      <c r="N372">
        <f t="shared" si="19"/>
        <v>0.2</v>
      </c>
      <c r="O372" t="str">
        <f>IF(_xlfn.XLOOKUP(F372,'Shipment Detail'!N:N,'Shipment Detail'!BM:BM)=0,"",_xlfn.XLOOKUP(F372,'Shipment Detail'!N:N,'Shipment Detail'!BM:BM))</f>
        <v/>
      </c>
      <c r="R372" t="str">
        <f>IF(_xlfn.XLOOKUP(F372,'Shipment Detail'!N:N,'Shipment Detail'!AV:AV)&gt;60,10,"")</f>
        <v/>
      </c>
      <c r="T372" s="3">
        <f>TCD!C372</f>
        <v>8.4599999999999973</v>
      </c>
    </row>
    <row r="373" spans="1:20" x14ac:dyDescent="0.2">
      <c r="A373" t="str">
        <f t="shared" si="17"/>
        <v>FEDEX FRANCE</v>
      </c>
      <c r="B373" s="5">
        <f t="shared" si="18"/>
        <v>46174</v>
      </c>
      <c r="F373" s="6">
        <f>TCD!A373</f>
        <v>872526339301</v>
      </c>
      <c r="H373" s="18" t="str">
        <f>TCD!F373</f>
        <v>P</v>
      </c>
      <c r="I373" t="str">
        <f>TCD!B373</f>
        <v>FR</v>
      </c>
      <c r="J373" t="str">
        <f>IF(COUNTIF(Zoning!B:B,I373)=0,"inconnu",_xlfn.XLOOKUP(I373,Zoning!B:B,Zoning!C:C))</f>
        <v>France</v>
      </c>
      <c r="K373">
        <f>_xlfn.XLOOKUP(F373,'Shipment Detail'!N:N,'Shipment Detail'!AB:AB)</f>
        <v>4</v>
      </c>
      <c r="L373">
        <f>TCD!E373</f>
        <v>28.900000000000002</v>
      </c>
      <c r="M373" t="str">
        <f>IF(J373="France","ST",_xlfn.XLOOKUP(F373,'Shipment Detail'!N:N,'Shipment Detail'!E:E,""))</f>
        <v>ST</v>
      </c>
      <c r="N373">
        <f t="shared" si="19"/>
        <v>0.2</v>
      </c>
      <c r="O373" t="str">
        <f>IF(_xlfn.XLOOKUP(F373,'Shipment Detail'!N:N,'Shipment Detail'!BM:BM)=0,"",_xlfn.XLOOKUP(F373,'Shipment Detail'!N:N,'Shipment Detail'!BM:BM))</f>
        <v/>
      </c>
      <c r="R373" t="str">
        <f>IF(_xlfn.XLOOKUP(F373,'Shipment Detail'!N:N,'Shipment Detail'!AV:AV)&gt;60,10,"")</f>
        <v/>
      </c>
      <c r="T373" s="3">
        <f>TCD!C373</f>
        <v>14.150000000000006</v>
      </c>
    </row>
    <row r="374" spans="1:20" x14ac:dyDescent="0.2">
      <c r="A374" t="str">
        <f t="shared" si="17"/>
        <v>FEDEX FRANCE</v>
      </c>
      <c r="B374" s="5">
        <f t="shared" si="18"/>
        <v>46174</v>
      </c>
      <c r="F374" s="6">
        <f>TCD!A374</f>
        <v>872527686161</v>
      </c>
      <c r="H374" s="18" t="str">
        <f>TCD!F374</f>
        <v>P</v>
      </c>
      <c r="I374" t="str">
        <f>TCD!B374</f>
        <v>FR</v>
      </c>
      <c r="J374" t="str">
        <f>IF(COUNTIF(Zoning!B:B,I374)=0,"inconnu",_xlfn.XLOOKUP(I374,Zoning!B:B,Zoning!C:C))</f>
        <v>France</v>
      </c>
      <c r="K374">
        <f>_xlfn.XLOOKUP(F374,'Shipment Detail'!N:N,'Shipment Detail'!AB:AB)</f>
        <v>3</v>
      </c>
      <c r="L374">
        <f>TCD!E374</f>
        <v>21</v>
      </c>
      <c r="M374" t="str">
        <f>IF(J374="France","ST",_xlfn.XLOOKUP(F374,'Shipment Detail'!N:N,'Shipment Detail'!E:E,""))</f>
        <v>ST</v>
      </c>
      <c r="N374">
        <f t="shared" si="19"/>
        <v>0.2</v>
      </c>
      <c r="O374" t="str">
        <f>IF(_xlfn.XLOOKUP(F374,'Shipment Detail'!N:N,'Shipment Detail'!BM:BM)=0,"",_xlfn.XLOOKUP(F374,'Shipment Detail'!N:N,'Shipment Detail'!BM:BM))</f>
        <v/>
      </c>
      <c r="R374" t="str">
        <f>IF(_xlfn.XLOOKUP(F374,'Shipment Detail'!N:N,'Shipment Detail'!AV:AV)&gt;60,10,"")</f>
        <v/>
      </c>
      <c r="T374" s="3">
        <f>TCD!C374</f>
        <v>11.469999999999999</v>
      </c>
    </row>
    <row r="375" spans="1:20" x14ac:dyDescent="0.2">
      <c r="A375" t="str">
        <f t="shared" si="17"/>
        <v>FEDEX FRANCE</v>
      </c>
      <c r="B375" s="5">
        <f t="shared" si="18"/>
        <v>46174</v>
      </c>
      <c r="F375" s="6">
        <f>TCD!A375</f>
        <v>872528018466</v>
      </c>
      <c r="H375" s="18" t="str">
        <f>TCD!F375</f>
        <v>P</v>
      </c>
      <c r="I375" t="str">
        <f>TCD!B375</f>
        <v>FR</v>
      </c>
      <c r="J375" t="str">
        <f>IF(COUNTIF(Zoning!B:B,I375)=0,"inconnu",_xlfn.XLOOKUP(I375,Zoning!B:B,Zoning!C:C))</f>
        <v>France</v>
      </c>
      <c r="K375">
        <f>_xlfn.XLOOKUP(F375,'Shipment Detail'!N:N,'Shipment Detail'!AB:AB)</f>
        <v>2</v>
      </c>
      <c r="L375">
        <f>TCD!E375</f>
        <v>14.2</v>
      </c>
      <c r="M375" t="str">
        <f>IF(J375="France","ST",_xlfn.XLOOKUP(F375,'Shipment Detail'!N:N,'Shipment Detail'!E:E,""))</f>
        <v>ST</v>
      </c>
      <c r="N375">
        <f t="shared" si="19"/>
        <v>0.2</v>
      </c>
      <c r="O375" t="str">
        <f>IF(_xlfn.XLOOKUP(F375,'Shipment Detail'!N:N,'Shipment Detail'!BM:BM)=0,"",_xlfn.XLOOKUP(F375,'Shipment Detail'!N:N,'Shipment Detail'!BM:BM))</f>
        <v/>
      </c>
      <c r="R375" t="str">
        <f>IF(_xlfn.XLOOKUP(F375,'Shipment Detail'!N:N,'Shipment Detail'!AV:AV)&gt;60,10,"")</f>
        <v/>
      </c>
      <c r="T375" s="3">
        <f>TCD!C375</f>
        <v>9.4600000000000009</v>
      </c>
    </row>
    <row r="376" spans="1:20" x14ac:dyDescent="0.2">
      <c r="A376" t="str">
        <f t="shared" si="17"/>
        <v>FEDEX FRANCE</v>
      </c>
      <c r="B376" s="5">
        <f t="shared" si="18"/>
        <v>46174</v>
      </c>
      <c r="F376" s="6">
        <f>TCD!A376</f>
        <v>872528072420</v>
      </c>
      <c r="H376" s="18" t="str">
        <f>TCD!F376</f>
        <v>P</v>
      </c>
      <c r="I376" t="str">
        <f>TCD!B376</f>
        <v>FR</v>
      </c>
      <c r="J376" t="str">
        <f>IF(COUNTIF(Zoning!B:B,I376)=0,"inconnu",_xlfn.XLOOKUP(I376,Zoning!B:B,Zoning!C:C))</f>
        <v>France</v>
      </c>
      <c r="K376">
        <f>_xlfn.XLOOKUP(F376,'Shipment Detail'!N:N,'Shipment Detail'!AB:AB)</f>
        <v>2</v>
      </c>
      <c r="L376">
        <f>TCD!E376</f>
        <v>16</v>
      </c>
      <c r="M376" t="str">
        <f>IF(J376="France","ST",_xlfn.XLOOKUP(F376,'Shipment Detail'!N:N,'Shipment Detail'!E:E,""))</f>
        <v>ST</v>
      </c>
      <c r="N376">
        <f t="shared" si="19"/>
        <v>0.2</v>
      </c>
      <c r="O376" t="str">
        <f>IF(_xlfn.XLOOKUP(F376,'Shipment Detail'!N:N,'Shipment Detail'!BM:BM)=0,"",_xlfn.XLOOKUP(F376,'Shipment Detail'!N:N,'Shipment Detail'!BM:BM))</f>
        <v/>
      </c>
      <c r="R376" t="str">
        <f>IF(_xlfn.XLOOKUP(F376,'Shipment Detail'!N:N,'Shipment Detail'!AV:AV)&gt;60,10,"")</f>
        <v/>
      </c>
      <c r="T376" s="3">
        <f>TCD!C376</f>
        <v>9.8000000000000007</v>
      </c>
    </row>
    <row r="377" spans="1:20" x14ac:dyDescent="0.2">
      <c r="A377" t="str">
        <f t="shared" si="17"/>
        <v>FEDEX FRANCE</v>
      </c>
      <c r="B377" s="5">
        <f t="shared" si="18"/>
        <v>46174</v>
      </c>
      <c r="F377" s="6">
        <f>TCD!A377</f>
        <v>872528290001</v>
      </c>
      <c r="H377" s="18" t="str">
        <f>TCD!F377</f>
        <v>P</v>
      </c>
      <c r="I377" t="str">
        <f>TCD!B377</f>
        <v>FR</v>
      </c>
      <c r="J377" t="str">
        <f>IF(COUNTIF(Zoning!B:B,I377)=0,"inconnu",_xlfn.XLOOKUP(I377,Zoning!B:B,Zoning!C:C))</f>
        <v>France</v>
      </c>
      <c r="K377">
        <f>_xlfn.XLOOKUP(F377,'Shipment Detail'!N:N,'Shipment Detail'!AB:AB)</f>
        <v>4</v>
      </c>
      <c r="L377">
        <f>TCD!E377</f>
        <v>86.399999999999991</v>
      </c>
      <c r="M377" t="str">
        <f>IF(J377="France","ST",_xlfn.XLOOKUP(F377,'Shipment Detail'!N:N,'Shipment Detail'!E:E,""))</f>
        <v>ST</v>
      </c>
      <c r="N377">
        <f t="shared" si="19"/>
        <v>0.2</v>
      </c>
      <c r="O377" t="str">
        <f>IF(_xlfn.XLOOKUP(F377,'Shipment Detail'!N:N,'Shipment Detail'!BM:BM)=0,"",_xlfn.XLOOKUP(F377,'Shipment Detail'!N:N,'Shipment Detail'!BM:BM))</f>
        <v/>
      </c>
      <c r="R377">
        <f>IF(_xlfn.XLOOKUP(F377,'Shipment Detail'!N:N,'Shipment Detail'!AV:AV)&gt;60,10,"")</f>
        <v>10</v>
      </c>
      <c r="T377" s="3">
        <f>TCD!C377</f>
        <v>35.350000000000009</v>
      </c>
    </row>
    <row r="378" spans="1:20" x14ac:dyDescent="0.2">
      <c r="A378" t="str">
        <f t="shared" si="17"/>
        <v>FEDEX FRANCE</v>
      </c>
      <c r="B378" s="5">
        <f t="shared" si="18"/>
        <v>46174</v>
      </c>
      <c r="F378" s="6">
        <f>TCD!A378</f>
        <v>872528411186</v>
      </c>
      <c r="H378" s="18" t="str">
        <f>TCD!F378</f>
        <v>P</v>
      </c>
      <c r="I378" t="str">
        <f>TCD!B378</f>
        <v>FR</v>
      </c>
      <c r="J378" t="str">
        <f>IF(COUNTIF(Zoning!B:B,I378)=0,"inconnu",_xlfn.XLOOKUP(I378,Zoning!B:B,Zoning!C:C))</f>
        <v>France</v>
      </c>
      <c r="K378">
        <f>_xlfn.XLOOKUP(F378,'Shipment Detail'!N:N,'Shipment Detail'!AB:AB)</f>
        <v>4</v>
      </c>
      <c r="L378">
        <f>TCD!E378</f>
        <v>34</v>
      </c>
      <c r="M378" t="str">
        <f>IF(J378="France","ST",_xlfn.XLOOKUP(F378,'Shipment Detail'!N:N,'Shipment Detail'!E:E,""))</f>
        <v>ST</v>
      </c>
      <c r="N378">
        <f t="shared" si="19"/>
        <v>0.2</v>
      </c>
      <c r="O378" t="str">
        <f>IF(_xlfn.XLOOKUP(F378,'Shipment Detail'!N:N,'Shipment Detail'!BM:BM)=0,"",_xlfn.XLOOKUP(F378,'Shipment Detail'!N:N,'Shipment Detail'!BM:BM))</f>
        <v/>
      </c>
      <c r="R378" t="str">
        <f>IF(_xlfn.XLOOKUP(F378,'Shipment Detail'!N:N,'Shipment Detail'!AV:AV)&gt;60,10,"")</f>
        <v/>
      </c>
      <c r="T378" s="3">
        <f>TCD!C378</f>
        <v>15.82</v>
      </c>
    </row>
    <row r="379" spans="1:20" x14ac:dyDescent="0.2">
      <c r="A379" t="str">
        <f t="shared" si="17"/>
        <v>FEDEX FRANCE</v>
      </c>
      <c r="B379" s="5">
        <f t="shared" si="18"/>
        <v>46174</v>
      </c>
      <c r="F379" s="6">
        <f>TCD!A379</f>
        <v>872528524546</v>
      </c>
      <c r="H379" s="18" t="str">
        <f>TCD!F379</f>
        <v>P</v>
      </c>
      <c r="I379" t="str">
        <f>TCD!B379</f>
        <v>FR</v>
      </c>
      <c r="J379" t="str">
        <f>IF(COUNTIF(Zoning!B:B,I379)=0,"inconnu",_xlfn.XLOOKUP(I379,Zoning!B:B,Zoning!C:C))</f>
        <v>France</v>
      </c>
      <c r="K379">
        <f>_xlfn.XLOOKUP(F379,'Shipment Detail'!N:N,'Shipment Detail'!AB:AB)</f>
        <v>4</v>
      </c>
      <c r="L379">
        <f>TCD!E379</f>
        <v>30</v>
      </c>
      <c r="M379" t="str">
        <f>IF(J379="France","ST",_xlfn.XLOOKUP(F379,'Shipment Detail'!N:N,'Shipment Detail'!E:E,""))</f>
        <v>ST</v>
      </c>
      <c r="N379">
        <f t="shared" si="19"/>
        <v>0.2</v>
      </c>
      <c r="O379" t="str">
        <f>IF(_xlfn.XLOOKUP(F379,'Shipment Detail'!N:N,'Shipment Detail'!BM:BM)=0,"",_xlfn.XLOOKUP(F379,'Shipment Detail'!N:N,'Shipment Detail'!BM:BM))</f>
        <v/>
      </c>
      <c r="R379" t="str">
        <f>IF(_xlfn.XLOOKUP(F379,'Shipment Detail'!N:N,'Shipment Detail'!AV:AV)&gt;60,10,"")</f>
        <v/>
      </c>
      <c r="T379" s="3">
        <f>TCD!C379</f>
        <v>14.480000000000004</v>
      </c>
    </row>
    <row r="380" spans="1:20" x14ac:dyDescent="0.2">
      <c r="A380" t="str">
        <f t="shared" si="17"/>
        <v>FEDEX FRANCE</v>
      </c>
      <c r="B380" s="5">
        <f t="shared" si="18"/>
        <v>46174</v>
      </c>
      <c r="F380" s="6">
        <f>TCD!A380</f>
        <v>872528569622</v>
      </c>
      <c r="H380" s="18" t="str">
        <f>TCD!F380</f>
        <v>P</v>
      </c>
      <c r="I380" t="str">
        <f>TCD!B380</f>
        <v>FR</v>
      </c>
      <c r="J380" t="str">
        <f>IF(COUNTIF(Zoning!B:B,I380)=0,"inconnu",_xlfn.XLOOKUP(I380,Zoning!B:B,Zoning!C:C))</f>
        <v>France</v>
      </c>
      <c r="K380">
        <f>_xlfn.XLOOKUP(F380,'Shipment Detail'!N:N,'Shipment Detail'!AB:AB)</f>
        <v>4</v>
      </c>
      <c r="L380">
        <f>TCD!E380</f>
        <v>30</v>
      </c>
      <c r="M380" t="str">
        <f>IF(J380="France","ST",_xlfn.XLOOKUP(F380,'Shipment Detail'!N:N,'Shipment Detail'!E:E,""))</f>
        <v>ST</v>
      </c>
      <c r="N380">
        <f t="shared" si="19"/>
        <v>0.2</v>
      </c>
      <c r="O380" t="str">
        <f>IF(_xlfn.XLOOKUP(F380,'Shipment Detail'!N:N,'Shipment Detail'!BM:BM)=0,"",_xlfn.XLOOKUP(F380,'Shipment Detail'!N:N,'Shipment Detail'!BM:BM))</f>
        <v/>
      </c>
      <c r="R380" t="str">
        <f>IF(_xlfn.XLOOKUP(F380,'Shipment Detail'!N:N,'Shipment Detail'!AV:AV)&gt;60,10,"")</f>
        <v/>
      </c>
      <c r="T380" s="3">
        <f>TCD!C380</f>
        <v>14.480000000000004</v>
      </c>
    </row>
    <row r="381" spans="1:20" x14ac:dyDescent="0.2">
      <c r="A381" t="str">
        <f t="shared" si="17"/>
        <v>FEDEX FRANCE</v>
      </c>
      <c r="B381" s="5">
        <f t="shared" si="18"/>
        <v>46174</v>
      </c>
      <c r="F381" s="6">
        <f>TCD!A381</f>
        <v>872528659201</v>
      </c>
      <c r="H381" s="18" t="str">
        <f>TCD!F381</f>
        <v>P</v>
      </c>
      <c r="I381" t="str">
        <f>TCD!B381</f>
        <v>FR</v>
      </c>
      <c r="J381" t="str">
        <f>IF(COUNTIF(Zoning!B:B,I381)=0,"inconnu",_xlfn.XLOOKUP(I381,Zoning!B:B,Zoning!C:C))</f>
        <v>France</v>
      </c>
      <c r="K381">
        <f>_xlfn.XLOOKUP(F381,'Shipment Detail'!N:N,'Shipment Detail'!AB:AB)</f>
        <v>3</v>
      </c>
      <c r="L381">
        <f>TCD!E381</f>
        <v>22.6</v>
      </c>
      <c r="M381" t="str">
        <f>IF(J381="France","ST",_xlfn.XLOOKUP(F381,'Shipment Detail'!N:N,'Shipment Detail'!E:E,""))</f>
        <v>ST</v>
      </c>
      <c r="N381">
        <f t="shared" si="19"/>
        <v>0.2</v>
      </c>
      <c r="O381" t="str">
        <f>IF(_xlfn.XLOOKUP(F381,'Shipment Detail'!N:N,'Shipment Detail'!BM:BM)=0,"",_xlfn.XLOOKUP(F381,'Shipment Detail'!N:N,'Shipment Detail'!BM:BM))</f>
        <v/>
      </c>
      <c r="R381">
        <f>IF(_xlfn.XLOOKUP(F381,'Shipment Detail'!N:N,'Shipment Detail'!AV:AV)&gt;60,10,"")</f>
        <v>10</v>
      </c>
      <c r="T381" s="3">
        <f>TCD!C381</f>
        <v>12.14</v>
      </c>
    </row>
    <row r="382" spans="1:20" x14ac:dyDescent="0.2">
      <c r="A382" t="str">
        <f t="shared" si="17"/>
        <v>FEDEX FRANCE</v>
      </c>
      <c r="B382" s="5">
        <f t="shared" si="18"/>
        <v>46174</v>
      </c>
      <c r="F382" s="6">
        <f>TCD!A382</f>
        <v>872528858943</v>
      </c>
      <c r="H382" s="18" t="str">
        <f>TCD!F382</f>
        <v>P</v>
      </c>
      <c r="I382" t="str">
        <f>TCD!B382</f>
        <v>FR</v>
      </c>
      <c r="J382" t="str">
        <f>IF(COUNTIF(Zoning!B:B,I382)=0,"inconnu",_xlfn.XLOOKUP(I382,Zoning!B:B,Zoning!C:C))</f>
        <v>France</v>
      </c>
      <c r="K382">
        <f>_xlfn.XLOOKUP(F382,'Shipment Detail'!N:N,'Shipment Detail'!AB:AB)</f>
        <v>8</v>
      </c>
      <c r="L382">
        <f>TCD!E382</f>
        <v>54.4</v>
      </c>
      <c r="M382" t="str">
        <f>IF(J382="France","ST",_xlfn.XLOOKUP(F382,'Shipment Detail'!N:N,'Shipment Detail'!E:E,""))</f>
        <v>ST</v>
      </c>
      <c r="N382">
        <f t="shared" si="19"/>
        <v>0.2</v>
      </c>
      <c r="O382" t="str">
        <f>IF(_xlfn.XLOOKUP(F382,'Shipment Detail'!N:N,'Shipment Detail'!BM:BM)=0,"",_xlfn.XLOOKUP(F382,'Shipment Detail'!N:N,'Shipment Detail'!BM:BM))</f>
        <v/>
      </c>
      <c r="R382" t="str">
        <f>IF(_xlfn.XLOOKUP(F382,'Shipment Detail'!N:N,'Shipment Detail'!AV:AV)&gt;60,10,"")</f>
        <v/>
      </c>
      <c r="T382" s="3">
        <f>TCD!C382</f>
        <v>22.849999999999994</v>
      </c>
    </row>
    <row r="383" spans="1:20" x14ac:dyDescent="0.2">
      <c r="A383" t="str">
        <f t="shared" si="17"/>
        <v>FEDEX FRANCE</v>
      </c>
      <c r="B383" s="5">
        <f t="shared" si="18"/>
        <v>46174</v>
      </c>
      <c r="F383" s="6">
        <f>TCD!A383</f>
        <v>872529480447</v>
      </c>
      <c r="H383" s="18" t="str">
        <f>TCD!F383</f>
        <v>P</v>
      </c>
      <c r="I383" t="str">
        <f>TCD!B383</f>
        <v>FR</v>
      </c>
      <c r="J383" t="str">
        <f>IF(COUNTIF(Zoning!B:B,I383)=0,"inconnu",_xlfn.XLOOKUP(I383,Zoning!B:B,Zoning!C:C))</f>
        <v>France</v>
      </c>
      <c r="K383">
        <f>_xlfn.XLOOKUP(F383,'Shipment Detail'!N:N,'Shipment Detail'!AB:AB)</f>
        <v>2</v>
      </c>
      <c r="L383">
        <f>TCD!E383</f>
        <v>11</v>
      </c>
      <c r="M383" t="str">
        <f>IF(J383="France","ST",_xlfn.XLOOKUP(F383,'Shipment Detail'!N:N,'Shipment Detail'!E:E,""))</f>
        <v>ST</v>
      </c>
      <c r="N383">
        <f t="shared" si="19"/>
        <v>0.2</v>
      </c>
      <c r="O383" t="str">
        <f>IF(_xlfn.XLOOKUP(F383,'Shipment Detail'!N:N,'Shipment Detail'!BM:BM)=0,"",_xlfn.XLOOKUP(F383,'Shipment Detail'!N:N,'Shipment Detail'!BM:BM))</f>
        <v/>
      </c>
      <c r="R383" t="str">
        <f>IF(_xlfn.XLOOKUP(F383,'Shipment Detail'!N:N,'Shipment Detail'!AV:AV)&gt;60,10,"")</f>
        <v/>
      </c>
      <c r="T383" s="3">
        <f>TCD!C383</f>
        <v>8.129999999999999</v>
      </c>
    </row>
    <row r="384" spans="1:20" x14ac:dyDescent="0.2">
      <c r="A384" t="str">
        <f t="shared" si="17"/>
        <v>FEDEX FRANCE</v>
      </c>
      <c r="B384" s="5">
        <f t="shared" si="18"/>
        <v>46174</v>
      </c>
      <c r="F384" s="6">
        <f>TCD!A384</f>
        <v>872529586183</v>
      </c>
      <c r="H384" s="18" t="str">
        <f>TCD!F384</f>
        <v>P</v>
      </c>
      <c r="I384" t="str">
        <f>TCD!B384</f>
        <v>FR</v>
      </c>
      <c r="J384" t="str">
        <f>IF(COUNTIF(Zoning!B:B,I384)=0,"inconnu",_xlfn.XLOOKUP(I384,Zoning!B:B,Zoning!C:C))</f>
        <v>France</v>
      </c>
      <c r="K384">
        <f>_xlfn.XLOOKUP(F384,'Shipment Detail'!N:N,'Shipment Detail'!AB:AB)</f>
        <v>6</v>
      </c>
      <c r="L384">
        <f>TCD!E384</f>
        <v>51.9</v>
      </c>
      <c r="M384" t="str">
        <f>IF(J384="France","ST",_xlfn.XLOOKUP(F384,'Shipment Detail'!N:N,'Shipment Detail'!E:E,""))</f>
        <v>ST</v>
      </c>
      <c r="N384">
        <f t="shared" si="19"/>
        <v>0.2</v>
      </c>
      <c r="O384" t="str">
        <f>IF(_xlfn.XLOOKUP(F384,'Shipment Detail'!N:N,'Shipment Detail'!BM:BM)=0,"",_xlfn.XLOOKUP(F384,'Shipment Detail'!N:N,'Shipment Detail'!BM:BM))</f>
        <v/>
      </c>
      <c r="R384" t="str">
        <f>IF(_xlfn.XLOOKUP(F384,'Shipment Detail'!N:N,'Shipment Detail'!AV:AV)&gt;60,10,"")</f>
        <v/>
      </c>
      <c r="T384" s="3">
        <f>TCD!C384</f>
        <v>21.840000000000003</v>
      </c>
    </row>
    <row r="385" spans="1:20" x14ac:dyDescent="0.2">
      <c r="A385" t="str">
        <f t="shared" si="17"/>
        <v>FEDEX FRANCE</v>
      </c>
      <c r="B385" s="5">
        <f t="shared" si="18"/>
        <v>46174</v>
      </c>
      <c r="F385" s="6">
        <f>TCD!A385</f>
        <v>872529701834</v>
      </c>
      <c r="H385" s="18" t="str">
        <f>TCD!F385</f>
        <v>P</v>
      </c>
      <c r="I385" t="str">
        <f>TCD!B385</f>
        <v>FR</v>
      </c>
      <c r="J385" t="str">
        <f>IF(COUNTIF(Zoning!B:B,I385)=0,"inconnu",_xlfn.XLOOKUP(I385,Zoning!B:B,Zoning!C:C))</f>
        <v>France</v>
      </c>
      <c r="K385">
        <f>_xlfn.XLOOKUP(F385,'Shipment Detail'!N:N,'Shipment Detail'!AB:AB)</f>
        <v>3</v>
      </c>
      <c r="L385">
        <f>TCD!E385</f>
        <v>18.5</v>
      </c>
      <c r="M385" t="str">
        <f>IF(J385="France","ST",_xlfn.XLOOKUP(F385,'Shipment Detail'!N:N,'Shipment Detail'!E:E,""))</f>
        <v>ST</v>
      </c>
      <c r="N385">
        <f t="shared" si="19"/>
        <v>0.2</v>
      </c>
      <c r="O385" t="str">
        <f>IF(_xlfn.XLOOKUP(F385,'Shipment Detail'!N:N,'Shipment Detail'!BM:BM)=0,"",_xlfn.XLOOKUP(F385,'Shipment Detail'!N:N,'Shipment Detail'!BM:BM))</f>
        <v/>
      </c>
      <c r="R385" t="str">
        <f>IF(_xlfn.XLOOKUP(F385,'Shipment Detail'!N:N,'Shipment Detail'!AV:AV)&gt;60,10,"")</f>
        <v/>
      </c>
      <c r="T385" s="3">
        <f>TCD!C385</f>
        <v>10.800000000000004</v>
      </c>
    </row>
    <row r="386" spans="1:20" x14ac:dyDescent="0.2">
      <c r="A386" t="str">
        <f t="shared" si="17"/>
        <v>FEDEX FRANCE</v>
      </c>
      <c r="B386" s="5">
        <f t="shared" si="18"/>
        <v>46174</v>
      </c>
      <c r="F386" s="6">
        <f>TCD!A386</f>
        <v>872529946787</v>
      </c>
      <c r="H386" s="18" t="str">
        <f>TCD!F386</f>
        <v>P</v>
      </c>
      <c r="I386" t="str">
        <f>TCD!B386</f>
        <v>FR</v>
      </c>
      <c r="J386" t="str">
        <f>IF(COUNTIF(Zoning!B:B,I386)=0,"inconnu",_xlfn.XLOOKUP(I386,Zoning!B:B,Zoning!C:C))</f>
        <v>France</v>
      </c>
      <c r="K386">
        <f>_xlfn.XLOOKUP(F386,'Shipment Detail'!N:N,'Shipment Detail'!AB:AB)</f>
        <v>6</v>
      </c>
      <c r="L386">
        <f>TCD!E386</f>
        <v>47</v>
      </c>
      <c r="M386" t="str">
        <f>IF(J386="France","ST",_xlfn.XLOOKUP(F386,'Shipment Detail'!N:N,'Shipment Detail'!E:E,""))</f>
        <v>ST</v>
      </c>
      <c r="N386">
        <f t="shared" si="19"/>
        <v>0.2</v>
      </c>
      <c r="O386" t="str">
        <f>IF(_xlfn.XLOOKUP(F386,'Shipment Detail'!N:N,'Shipment Detail'!BM:BM)=0,"",_xlfn.XLOOKUP(F386,'Shipment Detail'!N:N,'Shipment Detail'!BM:BM))</f>
        <v/>
      </c>
      <c r="R386" t="str">
        <f>IF(_xlfn.XLOOKUP(F386,'Shipment Detail'!N:N,'Shipment Detail'!AV:AV)&gt;60,10,"")</f>
        <v/>
      </c>
      <c r="T386" s="3">
        <f>TCD!C386</f>
        <v>20.170000000000002</v>
      </c>
    </row>
    <row r="387" spans="1:20" x14ac:dyDescent="0.2">
      <c r="A387" t="str">
        <f t="shared" si="17"/>
        <v>FEDEX FRANCE</v>
      </c>
      <c r="B387" s="5">
        <f t="shared" si="18"/>
        <v>46174</v>
      </c>
      <c r="F387" s="6">
        <f>TCD!A387</f>
        <v>872529988886</v>
      </c>
      <c r="H387" s="18" t="str">
        <f>TCD!F387</f>
        <v>P</v>
      </c>
      <c r="I387" t="str">
        <f>TCD!B387</f>
        <v>FR</v>
      </c>
      <c r="J387" t="str">
        <f>IF(COUNTIF(Zoning!B:B,I387)=0,"inconnu",_xlfn.XLOOKUP(I387,Zoning!B:B,Zoning!C:C))</f>
        <v>France</v>
      </c>
      <c r="K387">
        <f>_xlfn.XLOOKUP(F387,'Shipment Detail'!N:N,'Shipment Detail'!AB:AB)</f>
        <v>3</v>
      </c>
      <c r="L387">
        <f>TCD!E387</f>
        <v>21.400000000000002</v>
      </c>
      <c r="M387" t="str">
        <f>IF(J387="France","ST",_xlfn.XLOOKUP(F387,'Shipment Detail'!N:N,'Shipment Detail'!E:E,""))</f>
        <v>ST</v>
      </c>
      <c r="N387">
        <f t="shared" si="19"/>
        <v>0.2</v>
      </c>
      <c r="O387" t="str">
        <f>IF(_xlfn.XLOOKUP(F387,'Shipment Detail'!N:N,'Shipment Detail'!BM:BM)=0,"",_xlfn.XLOOKUP(F387,'Shipment Detail'!N:N,'Shipment Detail'!BM:BM))</f>
        <v/>
      </c>
      <c r="R387" t="str">
        <f>IF(_xlfn.XLOOKUP(F387,'Shipment Detail'!N:N,'Shipment Detail'!AV:AV)&gt;60,10,"")</f>
        <v/>
      </c>
      <c r="T387" s="3">
        <f>TCD!C387</f>
        <v>11.809999999999995</v>
      </c>
    </row>
    <row r="388" spans="1:20" x14ac:dyDescent="0.2">
      <c r="A388" t="str">
        <f t="shared" ref="A388:A451" si="20">IF(OR(M388="FICP",M388="IE", M388="RE", M388="International", M388="Europe"),"FEDEX INTERNATIONAL","FEDEX FRANCE")</f>
        <v>FEDEX FRANCE</v>
      </c>
      <c r="B388" s="5">
        <f t="shared" ref="B388:B451" si="21">B387</f>
        <v>46174</v>
      </c>
      <c r="F388" s="6">
        <f>TCD!A388</f>
        <v>872530012240</v>
      </c>
      <c r="H388" s="18" t="str">
        <f>TCD!F388</f>
        <v>P</v>
      </c>
      <c r="I388" t="str">
        <f>TCD!B388</f>
        <v>FR</v>
      </c>
      <c r="J388" t="str">
        <f>IF(COUNTIF(Zoning!B:B,I388)=0,"inconnu",_xlfn.XLOOKUP(I388,Zoning!B:B,Zoning!C:C))</f>
        <v>France</v>
      </c>
      <c r="K388">
        <f>_xlfn.XLOOKUP(F388,'Shipment Detail'!N:N,'Shipment Detail'!AB:AB)</f>
        <v>3</v>
      </c>
      <c r="L388">
        <f>TCD!E388</f>
        <v>25.700000000000003</v>
      </c>
      <c r="M388" t="str">
        <f>IF(J388="France","ST",_xlfn.XLOOKUP(F388,'Shipment Detail'!N:N,'Shipment Detail'!E:E,""))</f>
        <v>ST</v>
      </c>
      <c r="N388">
        <f t="shared" ref="N388:N451" si="22">IF(OR(I388="FR",I388="DE",I388="IT",I388="ES",I388="BE",I388="NL",I388="LU",I388="PT",I388="AT",I388="IE",I388="FI",I388="SE",I388="DK",I388="PL",I388="CZ",I388="SK",I388="HU",I388="RO",I388="BG",I388="HR",I388="SI",I388="EE",I388="LV",I388="LT",I388="GR",I388="CY",I388="MT"),0.2,0)</f>
        <v>0.2</v>
      </c>
      <c r="O388" t="str">
        <f>IF(_xlfn.XLOOKUP(F388,'Shipment Detail'!N:N,'Shipment Detail'!BM:BM)=0,"",_xlfn.XLOOKUP(F388,'Shipment Detail'!N:N,'Shipment Detail'!BM:BM))</f>
        <v/>
      </c>
      <c r="R388">
        <f>IF(_xlfn.XLOOKUP(F388,'Shipment Detail'!N:N,'Shipment Detail'!AV:AV)&gt;60,10,"")</f>
        <v>10</v>
      </c>
      <c r="T388" s="3">
        <f>TCD!C388</f>
        <v>13.14</v>
      </c>
    </row>
    <row r="389" spans="1:20" x14ac:dyDescent="0.2">
      <c r="A389" t="str">
        <f t="shared" si="20"/>
        <v>FEDEX FRANCE</v>
      </c>
      <c r="B389" s="5">
        <f t="shared" si="21"/>
        <v>46174</v>
      </c>
      <c r="F389" s="6">
        <f>TCD!A389</f>
        <v>872530038870</v>
      </c>
      <c r="H389" s="18" t="str">
        <f>TCD!F389</f>
        <v>P</v>
      </c>
      <c r="I389" t="str">
        <f>TCD!B389</f>
        <v>FR</v>
      </c>
      <c r="J389" t="str">
        <f>IF(COUNTIF(Zoning!B:B,I389)=0,"inconnu",_xlfn.XLOOKUP(I389,Zoning!B:B,Zoning!C:C))</f>
        <v>France</v>
      </c>
      <c r="K389">
        <f>_xlfn.XLOOKUP(F389,'Shipment Detail'!N:N,'Shipment Detail'!AB:AB)</f>
        <v>5</v>
      </c>
      <c r="L389">
        <f>TCD!E389</f>
        <v>18.400000000000002</v>
      </c>
      <c r="M389" t="str">
        <f>IF(J389="France","ST",_xlfn.XLOOKUP(F389,'Shipment Detail'!N:N,'Shipment Detail'!E:E,""))</f>
        <v>ST</v>
      </c>
      <c r="N389">
        <f t="shared" si="22"/>
        <v>0.2</v>
      </c>
      <c r="O389" t="str">
        <f>IF(_xlfn.XLOOKUP(F389,'Shipment Detail'!N:N,'Shipment Detail'!BM:BM)=0,"",_xlfn.XLOOKUP(F389,'Shipment Detail'!N:N,'Shipment Detail'!BM:BM))</f>
        <v/>
      </c>
      <c r="R389" t="str">
        <f>IF(_xlfn.XLOOKUP(F389,'Shipment Detail'!N:N,'Shipment Detail'!AV:AV)&gt;60,10,"")</f>
        <v/>
      </c>
      <c r="T389" s="3">
        <f>TCD!C389</f>
        <v>10.800000000000004</v>
      </c>
    </row>
    <row r="390" spans="1:20" x14ac:dyDescent="0.2">
      <c r="A390" t="str">
        <f t="shared" si="20"/>
        <v>FEDEX FRANCE</v>
      </c>
      <c r="B390" s="5">
        <f t="shared" si="21"/>
        <v>46174</v>
      </c>
      <c r="F390" s="6">
        <f>TCD!A390</f>
        <v>872530128389</v>
      </c>
      <c r="H390" s="18" t="str">
        <f>TCD!F390</f>
        <v>P</v>
      </c>
      <c r="I390" t="str">
        <f>TCD!B390</f>
        <v>FR</v>
      </c>
      <c r="J390" t="str">
        <f>IF(COUNTIF(Zoning!B:B,I390)=0,"inconnu",_xlfn.XLOOKUP(I390,Zoning!B:B,Zoning!C:C))</f>
        <v>France</v>
      </c>
      <c r="K390">
        <f>_xlfn.XLOOKUP(F390,'Shipment Detail'!N:N,'Shipment Detail'!AB:AB)</f>
        <v>2</v>
      </c>
      <c r="L390">
        <f>TCD!E390</f>
        <v>11.299999999999999</v>
      </c>
      <c r="M390" t="str">
        <f>IF(J390="France","ST",_xlfn.XLOOKUP(F390,'Shipment Detail'!N:N,'Shipment Detail'!E:E,""))</f>
        <v>ST</v>
      </c>
      <c r="N390">
        <f t="shared" si="22"/>
        <v>0.2</v>
      </c>
      <c r="O390" t="str">
        <f>IF(_xlfn.XLOOKUP(F390,'Shipment Detail'!N:N,'Shipment Detail'!BM:BM)=0,"",_xlfn.XLOOKUP(F390,'Shipment Detail'!N:N,'Shipment Detail'!BM:BM))</f>
        <v/>
      </c>
      <c r="R390" t="str">
        <f>IF(_xlfn.XLOOKUP(F390,'Shipment Detail'!N:N,'Shipment Detail'!AV:AV)&gt;60,10,"")</f>
        <v/>
      </c>
      <c r="T390" s="3">
        <f>TCD!C390</f>
        <v>8.4599999999999973</v>
      </c>
    </row>
    <row r="391" spans="1:20" x14ac:dyDescent="0.2">
      <c r="A391" t="str">
        <f t="shared" si="20"/>
        <v>FEDEX FRANCE</v>
      </c>
      <c r="B391" s="5">
        <f t="shared" si="21"/>
        <v>46174</v>
      </c>
      <c r="F391" s="6">
        <f>TCD!A391</f>
        <v>872530180843</v>
      </c>
      <c r="H391" s="18" t="str">
        <f>TCD!F391</f>
        <v>P</v>
      </c>
      <c r="I391" t="str">
        <f>TCD!B391</f>
        <v>FR</v>
      </c>
      <c r="J391" t="str">
        <f>IF(COUNTIF(Zoning!B:B,I391)=0,"inconnu",_xlfn.XLOOKUP(I391,Zoning!B:B,Zoning!C:C))</f>
        <v>France</v>
      </c>
      <c r="K391">
        <f>_xlfn.XLOOKUP(F391,'Shipment Detail'!N:N,'Shipment Detail'!AB:AB)</f>
        <v>2</v>
      </c>
      <c r="L391">
        <f>TCD!E391</f>
        <v>16</v>
      </c>
      <c r="M391" t="str">
        <f>IF(J391="France","ST",_xlfn.XLOOKUP(F391,'Shipment Detail'!N:N,'Shipment Detail'!E:E,""))</f>
        <v>ST</v>
      </c>
      <c r="N391">
        <f t="shared" si="22"/>
        <v>0.2</v>
      </c>
      <c r="O391" t="str">
        <f>IF(_xlfn.XLOOKUP(F391,'Shipment Detail'!N:N,'Shipment Detail'!BM:BM)=0,"",_xlfn.XLOOKUP(F391,'Shipment Detail'!N:N,'Shipment Detail'!BM:BM))</f>
        <v/>
      </c>
      <c r="R391" t="str">
        <f>IF(_xlfn.XLOOKUP(F391,'Shipment Detail'!N:N,'Shipment Detail'!AV:AV)&gt;60,10,"")</f>
        <v/>
      </c>
      <c r="T391" s="3">
        <f>TCD!C391</f>
        <v>9.8000000000000007</v>
      </c>
    </row>
    <row r="392" spans="1:20" x14ac:dyDescent="0.2">
      <c r="A392" t="str">
        <f t="shared" si="20"/>
        <v>FEDEX FRANCE</v>
      </c>
      <c r="B392" s="5">
        <f t="shared" si="21"/>
        <v>46174</v>
      </c>
      <c r="F392" s="6">
        <f>TCD!A392</f>
        <v>872530467693</v>
      </c>
      <c r="H392" s="18" t="str">
        <f>TCD!F392</f>
        <v>P</v>
      </c>
      <c r="I392" t="str">
        <f>TCD!B392</f>
        <v>FR</v>
      </c>
      <c r="J392" t="str">
        <f>IF(COUNTIF(Zoning!B:B,I392)=0,"inconnu",_xlfn.XLOOKUP(I392,Zoning!B:B,Zoning!C:C))</f>
        <v>France</v>
      </c>
      <c r="K392">
        <f>_xlfn.XLOOKUP(F392,'Shipment Detail'!N:N,'Shipment Detail'!AB:AB)</f>
        <v>3</v>
      </c>
      <c r="L392">
        <f>TCD!E392</f>
        <v>28</v>
      </c>
      <c r="M392" t="str">
        <f>IF(J392="France","ST",_xlfn.XLOOKUP(F392,'Shipment Detail'!N:N,'Shipment Detail'!E:E,""))</f>
        <v>ST</v>
      </c>
      <c r="N392">
        <f t="shared" si="22"/>
        <v>0.2</v>
      </c>
      <c r="O392" t="str">
        <f>IF(_xlfn.XLOOKUP(F392,'Shipment Detail'!N:N,'Shipment Detail'!BM:BM)=0,"",_xlfn.XLOOKUP(F392,'Shipment Detail'!N:N,'Shipment Detail'!BM:BM))</f>
        <v/>
      </c>
      <c r="R392" t="str">
        <f>IF(_xlfn.XLOOKUP(F392,'Shipment Detail'!N:N,'Shipment Detail'!AV:AV)&gt;60,10,"")</f>
        <v/>
      </c>
      <c r="T392" s="3">
        <f>TCD!C392</f>
        <v>13.809999999999995</v>
      </c>
    </row>
    <row r="393" spans="1:20" x14ac:dyDescent="0.2">
      <c r="A393" t="str">
        <f t="shared" si="20"/>
        <v>FEDEX FRANCE</v>
      </c>
      <c r="B393" s="5">
        <f t="shared" si="21"/>
        <v>46174</v>
      </c>
      <c r="F393" s="6">
        <f>TCD!A393</f>
        <v>872530515931</v>
      </c>
      <c r="H393" s="18" t="str">
        <f>TCD!F393</f>
        <v>P</v>
      </c>
      <c r="I393" t="str">
        <f>TCD!B393</f>
        <v>FR</v>
      </c>
      <c r="J393" t="str">
        <f>IF(COUNTIF(Zoning!B:B,I393)=0,"inconnu",_xlfn.XLOOKUP(I393,Zoning!B:B,Zoning!C:C))</f>
        <v>France</v>
      </c>
      <c r="K393">
        <f>_xlfn.XLOOKUP(F393,'Shipment Detail'!N:N,'Shipment Detail'!AB:AB)</f>
        <v>5</v>
      </c>
      <c r="L393">
        <f>TCD!E393</f>
        <v>17.400000000000002</v>
      </c>
      <c r="M393" t="str">
        <f>IF(J393="France","ST",_xlfn.XLOOKUP(F393,'Shipment Detail'!N:N,'Shipment Detail'!E:E,""))</f>
        <v>ST</v>
      </c>
      <c r="N393">
        <f t="shared" si="22"/>
        <v>0.2</v>
      </c>
      <c r="O393" t="str">
        <f>IF(_xlfn.XLOOKUP(F393,'Shipment Detail'!N:N,'Shipment Detail'!BM:BM)=0,"",_xlfn.XLOOKUP(F393,'Shipment Detail'!N:N,'Shipment Detail'!BM:BM))</f>
        <v/>
      </c>
      <c r="R393" t="str">
        <f>IF(_xlfn.XLOOKUP(F393,'Shipment Detail'!N:N,'Shipment Detail'!AV:AV)&gt;60,10,"")</f>
        <v/>
      </c>
      <c r="T393" s="3">
        <f>TCD!C393</f>
        <v>10.469999999999999</v>
      </c>
    </row>
    <row r="394" spans="1:20" x14ac:dyDescent="0.2">
      <c r="A394" t="str">
        <f t="shared" si="20"/>
        <v>FEDEX FRANCE</v>
      </c>
      <c r="B394" s="5">
        <f t="shared" si="21"/>
        <v>46174</v>
      </c>
      <c r="F394" s="6">
        <f>TCD!A394</f>
        <v>872530569655</v>
      </c>
      <c r="H394" s="18" t="str">
        <f>TCD!F394</f>
        <v>P</v>
      </c>
      <c r="I394" t="str">
        <f>TCD!B394</f>
        <v>FR</v>
      </c>
      <c r="J394" t="str">
        <f>IF(COUNTIF(Zoning!B:B,I394)=0,"inconnu",_xlfn.XLOOKUP(I394,Zoning!B:B,Zoning!C:C))</f>
        <v>France</v>
      </c>
      <c r="K394">
        <f>_xlfn.XLOOKUP(F394,'Shipment Detail'!N:N,'Shipment Detail'!AB:AB)</f>
        <v>4</v>
      </c>
      <c r="L394">
        <f>TCD!E394</f>
        <v>24.5</v>
      </c>
      <c r="M394" t="str">
        <f>IF(J394="France","ST",_xlfn.XLOOKUP(F394,'Shipment Detail'!N:N,'Shipment Detail'!E:E,""))</f>
        <v>ST</v>
      </c>
      <c r="N394">
        <f t="shared" si="22"/>
        <v>0.2</v>
      </c>
      <c r="O394" t="str">
        <f>IF(_xlfn.XLOOKUP(F394,'Shipment Detail'!N:N,'Shipment Detail'!BM:BM)=0,"",_xlfn.XLOOKUP(F394,'Shipment Detail'!N:N,'Shipment Detail'!BM:BM))</f>
        <v/>
      </c>
      <c r="R394" t="str">
        <f>IF(_xlfn.XLOOKUP(F394,'Shipment Detail'!N:N,'Shipment Detail'!AV:AV)&gt;60,10,"")</f>
        <v/>
      </c>
      <c r="T394" s="3">
        <f>TCD!C394</f>
        <v>12.810000000000002</v>
      </c>
    </row>
    <row r="395" spans="1:20" x14ac:dyDescent="0.2">
      <c r="A395" t="str">
        <f t="shared" si="20"/>
        <v>FEDEX FRANCE</v>
      </c>
      <c r="B395" s="5">
        <f t="shared" si="21"/>
        <v>46174</v>
      </c>
      <c r="F395" s="6">
        <f>TCD!A395</f>
        <v>872530629941</v>
      </c>
      <c r="H395" s="18" t="str">
        <f>TCD!F395</f>
        <v>P</v>
      </c>
      <c r="I395" t="str">
        <f>TCD!B395</f>
        <v>FR</v>
      </c>
      <c r="J395" t="str">
        <f>IF(COUNTIF(Zoning!B:B,I395)=0,"inconnu",_xlfn.XLOOKUP(I395,Zoning!B:B,Zoning!C:C))</f>
        <v>France</v>
      </c>
      <c r="K395">
        <f>_xlfn.XLOOKUP(F395,'Shipment Detail'!N:N,'Shipment Detail'!AB:AB)</f>
        <v>2</v>
      </c>
      <c r="L395">
        <f>TCD!E395</f>
        <v>12</v>
      </c>
      <c r="M395" t="str">
        <f>IF(J395="France","ST",_xlfn.XLOOKUP(F395,'Shipment Detail'!N:N,'Shipment Detail'!E:E,""))</f>
        <v>ST</v>
      </c>
      <c r="N395">
        <f t="shared" si="22"/>
        <v>0.2</v>
      </c>
      <c r="O395" t="str">
        <f>IF(_xlfn.XLOOKUP(F395,'Shipment Detail'!N:N,'Shipment Detail'!BM:BM)=0,"",_xlfn.XLOOKUP(F395,'Shipment Detail'!N:N,'Shipment Detail'!BM:BM))</f>
        <v/>
      </c>
      <c r="R395" t="str">
        <f>IF(_xlfn.XLOOKUP(F395,'Shipment Detail'!N:N,'Shipment Detail'!AV:AV)&gt;60,10,"")</f>
        <v/>
      </c>
      <c r="T395" s="3">
        <f>TCD!C395</f>
        <v>8.4599999999999973</v>
      </c>
    </row>
    <row r="396" spans="1:20" x14ac:dyDescent="0.2">
      <c r="A396" t="str">
        <f t="shared" si="20"/>
        <v>FEDEX FRANCE</v>
      </c>
      <c r="B396" s="5">
        <f t="shared" si="21"/>
        <v>46174</v>
      </c>
      <c r="F396" s="6">
        <f>TCD!A396</f>
        <v>872530668640</v>
      </c>
      <c r="H396" s="18" t="str">
        <f>TCD!F396</f>
        <v>P</v>
      </c>
      <c r="I396" t="str">
        <f>TCD!B396</f>
        <v>FR</v>
      </c>
      <c r="J396" t="str">
        <f>IF(COUNTIF(Zoning!B:B,I396)=0,"inconnu",_xlfn.XLOOKUP(I396,Zoning!B:B,Zoning!C:C))</f>
        <v>France</v>
      </c>
      <c r="K396">
        <f>_xlfn.XLOOKUP(F396,'Shipment Detail'!N:N,'Shipment Detail'!AB:AB)</f>
        <v>2</v>
      </c>
      <c r="L396">
        <f>TCD!E396</f>
        <v>15</v>
      </c>
      <c r="M396" t="str">
        <f>IF(J396="France","ST",_xlfn.XLOOKUP(F396,'Shipment Detail'!N:N,'Shipment Detail'!E:E,""))</f>
        <v>ST</v>
      </c>
      <c r="N396">
        <f t="shared" si="22"/>
        <v>0.2</v>
      </c>
      <c r="O396" t="str">
        <f>IF(_xlfn.XLOOKUP(F396,'Shipment Detail'!N:N,'Shipment Detail'!BM:BM)=0,"",_xlfn.XLOOKUP(F396,'Shipment Detail'!N:N,'Shipment Detail'!BM:BM))</f>
        <v/>
      </c>
      <c r="R396" t="str">
        <f>IF(_xlfn.XLOOKUP(F396,'Shipment Detail'!N:N,'Shipment Detail'!AV:AV)&gt;60,10,"")</f>
        <v/>
      </c>
      <c r="T396" s="3">
        <f>TCD!C396</f>
        <v>9.4600000000000009</v>
      </c>
    </row>
    <row r="397" spans="1:20" x14ac:dyDescent="0.2">
      <c r="A397" t="str">
        <f t="shared" si="20"/>
        <v>FEDEX FRANCE</v>
      </c>
      <c r="B397" s="5">
        <f t="shared" si="21"/>
        <v>46174</v>
      </c>
      <c r="F397" s="6">
        <f>TCD!A397</f>
        <v>872530723957</v>
      </c>
      <c r="H397" s="18" t="str">
        <f>TCD!F397</f>
        <v>P</v>
      </c>
      <c r="I397" t="str">
        <f>TCD!B397</f>
        <v>FR</v>
      </c>
      <c r="J397" t="str">
        <f>IF(COUNTIF(Zoning!B:B,I397)=0,"inconnu",_xlfn.XLOOKUP(I397,Zoning!B:B,Zoning!C:C))</f>
        <v>France</v>
      </c>
      <c r="K397">
        <f>_xlfn.XLOOKUP(F397,'Shipment Detail'!N:N,'Shipment Detail'!AB:AB)</f>
        <v>2</v>
      </c>
      <c r="L397">
        <f>TCD!E397</f>
        <v>13</v>
      </c>
      <c r="M397" t="str">
        <f>IF(J397="France","ST",_xlfn.XLOOKUP(F397,'Shipment Detail'!N:N,'Shipment Detail'!E:E,""))</f>
        <v>ST</v>
      </c>
      <c r="N397">
        <f t="shared" si="22"/>
        <v>0.2</v>
      </c>
      <c r="O397" t="str">
        <f>IF(_xlfn.XLOOKUP(F397,'Shipment Detail'!N:N,'Shipment Detail'!BM:BM)=0,"",_xlfn.XLOOKUP(F397,'Shipment Detail'!N:N,'Shipment Detail'!BM:BM))</f>
        <v/>
      </c>
      <c r="R397" t="str">
        <f>IF(_xlfn.XLOOKUP(F397,'Shipment Detail'!N:N,'Shipment Detail'!AV:AV)&gt;60,10,"")</f>
        <v/>
      </c>
      <c r="T397" s="3">
        <f>TCD!C397</f>
        <v>8.7999999999999972</v>
      </c>
    </row>
    <row r="398" spans="1:20" x14ac:dyDescent="0.2">
      <c r="A398" t="str">
        <f t="shared" si="20"/>
        <v>FEDEX FRANCE</v>
      </c>
      <c r="B398" s="5">
        <f t="shared" si="21"/>
        <v>46174</v>
      </c>
      <c r="F398" s="6">
        <f>TCD!A398</f>
        <v>872530818402</v>
      </c>
      <c r="H398" s="18" t="str">
        <f>TCD!F398</f>
        <v>P</v>
      </c>
      <c r="I398" t="str">
        <f>TCD!B398</f>
        <v>FR</v>
      </c>
      <c r="J398" t="str">
        <f>IF(COUNTIF(Zoning!B:B,I398)=0,"inconnu",_xlfn.XLOOKUP(I398,Zoning!B:B,Zoning!C:C))</f>
        <v>France</v>
      </c>
      <c r="K398">
        <f>_xlfn.XLOOKUP(F398,'Shipment Detail'!N:N,'Shipment Detail'!AB:AB)</f>
        <v>2</v>
      </c>
      <c r="L398">
        <f>TCD!E398</f>
        <v>16.200000000000003</v>
      </c>
      <c r="M398" t="str">
        <f>IF(J398="France","ST",_xlfn.XLOOKUP(F398,'Shipment Detail'!N:N,'Shipment Detail'!E:E,""))</f>
        <v>ST</v>
      </c>
      <c r="N398">
        <f t="shared" si="22"/>
        <v>0.2</v>
      </c>
      <c r="O398" t="str">
        <f>IF(_xlfn.XLOOKUP(F398,'Shipment Detail'!N:N,'Shipment Detail'!BM:BM)=0,"",_xlfn.XLOOKUP(F398,'Shipment Detail'!N:N,'Shipment Detail'!BM:BM))</f>
        <v/>
      </c>
      <c r="R398" t="str">
        <f>IF(_xlfn.XLOOKUP(F398,'Shipment Detail'!N:N,'Shipment Detail'!AV:AV)&gt;60,10,"")</f>
        <v/>
      </c>
      <c r="T398" s="3">
        <f>TCD!C398</f>
        <v>10.129999999999995</v>
      </c>
    </row>
    <row r="399" spans="1:20" x14ac:dyDescent="0.2">
      <c r="A399" t="str">
        <f t="shared" si="20"/>
        <v>FEDEX FRANCE</v>
      </c>
      <c r="B399" s="5">
        <f t="shared" si="21"/>
        <v>46174</v>
      </c>
      <c r="F399" s="6">
        <f>TCD!A399</f>
        <v>872530870896</v>
      </c>
      <c r="H399" s="18" t="str">
        <f>TCD!F399</f>
        <v>P</v>
      </c>
      <c r="I399" t="str">
        <f>TCD!B399</f>
        <v>FR</v>
      </c>
      <c r="J399" t="str">
        <f>IF(COUNTIF(Zoning!B:B,I399)=0,"inconnu",_xlfn.XLOOKUP(I399,Zoning!B:B,Zoning!C:C))</f>
        <v>France</v>
      </c>
      <c r="K399">
        <f>_xlfn.XLOOKUP(F399,'Shipment Detail'!N:N,'Shipment Detail'!AB:AB)</f>
        <v>2</v>
      </c>
      <c r="L399">
        <f>TCD!E399</f>
        <v>12</v>
      </c>
      <c r="M399" t="str">
        <f>IF(J399="France","ST",_xlfn.XLOOKUP(F399,'Shipment Detail'!N:N,'Shipment Detail'!E:E,""))</f>
        <v>ST</v>
      </c>
      <c r="N399">
        <f t="shared" si="22"/>
        <v>0.2</v>
      </c>
      <c r="O399" t="str">
        <f>IF(_xlfn.XLOOKUP(F399,'Shipment Detail'!N:N,'Shipment Detail'!BM:BM)=0,"",_xlfn.XLOOKUP(F399,'Shipment Detail'!N:N,'Shipment Detail'!BM:BM))</f>
        <v/>
      </c>
      <c r="R399" t="str">
        <f>IF(_xlfn.XLOOKUP(F399,'Shipment Detail'!N:N,'Shipment Detail'!AV:AV)&gt;60,10,"")</f>
        <v/>
      </c>
      <c r="T399" s="3">
        <f>TCD!C399</f>
        <v>8.4599999999999973</v>
      </c>
    </row>
    <row r="400" spans="1:20" x14ac:dyDescent="0.2">
      <c r="A400" t="str">
        <f t="shared" si="20"/>
        <v>FEDEX FRANCE</v>
      </c>
      <c r="B400" s="5">
        <f t="shared" si="21"/>
        <v>46174</v>
      </c>
      <c r="F400" s="6">
        <f>TCD!A400</f>
        <v>872531121244</v>
      </c>
      <c r="H400" s="18" t="str">
        <f>TCD!F400</f>
        <v>P</v>
      </c>
      <c r="I400" t="str">
        <f>TCD!B400</f>
        <v>FR</v>
      </c>
      <c r="J400" t="str">
        <f>IF(COUNTIF(Zoning!B:B,I400)=0,"inconnu",_xlfn.XLOOKUP(I400,Zoning!B:B,Zoning!C:C))</f>
        <v>France</v>
      </c>
      <c r="K400">
        <f>_xlfn.XLOOKUP(F400,'Shipment Detail'!N:N,'Shipment Detail'!AB:AB)</f>
        <v>5</v>
      </c>
      <c r="L400">
        <f>TCD!E400</f>
        <v>24.5</v>
      </c>
      <c r="M400" t="str">
        <f>IF(J400="France","ST",_xlfn.XLOOKUP(F400,'Shipment Detail'!N:N,'Shipment Detail'!E:E,""))</f>
        <v>ST</v>
      </c>
      <c r="N400">
        <f t="shared" si="22"/>
        <v>0.2</v>
      </c>
      <c r="O400" t="str">
        <f>IF(_xlfn.XLOOKUP(F400,'Shipment Detail'!N:N,'Shipment Detail'!BM:BM)=0,"",_xlfn.XLOOKUP(F400,'Shipment Detail'!N:N,'Shipment Detail'!BM:BM))</f>
        <v/>
      </c>
      <c r="R400">
        <f>IF(_xlfn.XLOOKUP(F400,'Shipment Detail'!N:N,'Shipment Detail'!AV:AV)&gt;60,10,"")</f>
        <v>10</v>
      </c>
      <c r="T400" s="3">
        <f>TCD!C400</f>
        <v>12.810000000000002</v>
      </c>
    </row>
    <row r="401" spans="1:20" x14ac:dyDescent="0.2">
      <c r="A401" t="str">
        <f t="shared" si="20"/>
        <v>FEDEX FRANCE</v>
      </c>
      <c r="B401" s="5">
        <f t="shared" si="21"/>
        <v>46174</v>
      </c>
      <c r="F401" s="6">
        <f>TCD!A401</f>
        <v>872531222769</v>
      </c>
      <c r="H401" s="18" t="str">
        <f>TCD!F401</f>
        <v>P</v>
      </c>
      <c r="I401" t="str">
        <f>TCD!B401</f>
        <v>FR</v>
      </c>
      <c r="J401" t="str">
        <f>IF(COUNTIF(Zoning!B:B,I401)=0,"inconnu",_xlfn.XLOOKUP(I401,Zoning!B:B,Zoning!C:C))</f>
        <v>France</v>
      </c>
      <c r="K401">
        <f>_xlfn.XLOOKUP(F401,'Shipment Detail'!N:N,'Shipment Detail'!AB:AB)</f>
        <v>2</v>
      </c>
      <c r="L401">
        <f>TCD!E401</f>
        <v>12</v>
      </c>
      <c r="M401" t="str">
        <f>IF(J401="France","ST",_xlfn.XLOOKUP(F401,'Shipment Detail'!N:N,'Shipment Detail'!E:E,""))</f>
        <v>ST</v>
      </c>
      <c r="N401">
        <f t="shared" si="22"/>
        <v>0.2</v>
      </c>
      <c r="O401" t="str">
        <f>IF(_xlfn.XLOOKUP(F401,'Shipment Detail'!N:N,'Shipment Detail'!BM:BM)=0,"",_xlfn.XLOOKUP(F401,'Shipment Detail'!N:N,'Shipment Detail'!BM:BM))</f>
        <v/>
      </c>
      <c r="R401" t="str">
        <f>IF(_xlfn.XLOOKUP(F401,'Shipment Detail'!N:N,'Shipment Detail'!AV:AV)&gt;60,10,"")</f>
        <v/>
      </c>
      <c r="T401" s="3">
        <f>TCD!C401</f>
        <v>8.4599999999999973</v>
      </c>
    </row>
    <row r="402" spans="1:20" x14ac:dyDescent="0.2">
      <c r="A402" t="str">
        <f t="shared" si="20"/>
        <v>FEDEX FRANCE</v>
      </c>
      <c r="B402" s="5">
        <f t="shared" si="21"/>
        <v>46174</v>
      </c>
      <c r="F402" s="6">
        <f>TCD!A402</f>
        <v>872531246950</v>
      </c>
      <c r="H402" s="18" t="str">
        <f>TCD!F402</f>
        <v>P</v>
      </c>
      <c r="I402" t="str">
        <f>TCD!B402</f>
        <v>FR</v>
      </c>
      <c r="J402" t="str">
        <f>IF(COUNTIF(Zoning!B:B,I402)=0,"inconnu",_xlfn.XLOOKUP(I402,Zoning!B:B,Zoning!C:C))</f>
        <v>France</v>
      </c>
      <c r="K402">
        <f>_xlfn.XLOOKUP(F402,'Shipment Detail'!N:N,'Shipment Detail'!AB:AB)</f>
        <v>2</v>
      </c>
      <c r="L402">
        <f>TCD!E402</f>
        <v>9.9</v>
      </c>
      <c r="M402" t="str">
        <f>IF(J402="France","ST",_xlfn.XLOOKUP(F402,'Shipment Detail'!N:N,'Shipment Detail'!E:E,""))</f>
        <v>ST</v>
      </c>
      <c r="N402">
        <f t="shared" si="22"/>
        <v>0.2</v>
      </c>
      <c r="O402" t="str">
        <f>IF(_xlfn.XLOOKUP(F402,'Shipment Detail'!N:N,'Shipment Detail'!BM:BM)=0,"",_xlfn.XLOOKUP(F402,'Shipment Detail'!N:N,'Shipment Detail'!BM:BM))</f>
        <v/>
      </c>
      <c r="R402" t="str">
        <f>IF(_xlfn.XLOOKUP(F402,'Shipment Detail'!N:N,'Shipment Detail'!AV:AV)&gt;60,10,"")</f>
        <v/>
      </c>
      <c r="T402" s="3">
        <f>TCD!C402</f>
        <v>7.7900000000000027</v>
      </c>
    </row>
    <row r="403" spans="1:20" x14ac:dyDescent="0.2">
      <c r="A403" t="str">
        <f t="shared" si="20"/>
        <v>FEDEX FRANCE</v>
      </c>
      <c r="B403" s="5">
        <f t="shared" si="21"/>
        <v>46174</v>
      </c>
      <c r="F403" s="6">
        <f>TCD!A403</f>
        <v>872531313090</v>
      </c>
      <c r="H403" s="18" t="str">
        <f>TCD!F403</f>
        <v>P</v>
      </c>
      <c r="I403" t="str">
        <f>TCD!B403</f>
        <v>FR</v>
      </c>
      <c r="J403" t="str">
        <f>IF(COUNTIF(Zoning!B:B,I403)=0,"inconnu",_xlfn.XLOOKUP(I403,Zoning!B:B,Zoning!C:C))</f>
        <v>France</v>
      </c>
      <c r="K403">
        <f>_xlfn.XLOOKUP(F403,'Shipment Detail'!N:N,'Shipment Detail'!AB:AB)</f>
        <v>1</v>
      </c>
      <c r="L403">
        <f>TCD!E403</f>
        <v>10</v>
      </c>
      <c r="M403" t="str">
        <f>IF(J403="France","ST",_xlfn.XLOOKUP(F403,'Shipment Detail'!N:N,'Shipment Detail'!E:E,""))</f>
        <v>ST</v>
      </c>
      <c r="N403">
        <f t="shared" si="22"/>
        <v>0.2</v>
      </c>
      <c r="O403" t="str">
        <f>IF(_xlfn.XLOOKUP(F403,'Shipment Detail'!N:N,'Shipment Detail'!BM:BM)=0,"",_xlfn.XLOOKUP(F403,'Shipment Detail'!N:N,'Shipment Detail'!BM:BM))</f>
        <v/>
      </c>
      <c r="R403" t="str">
        <f>IF(_xlfn.XLOOKUP(F403,'Shipment Detail'!N:N,'Shipment Detail'!AV:AV)&gt;60,10,"")</f>
        <v/>
      </c>
      <c r="T403" s="3">
        <f>TCD!C403</f>
        <v>7.7900000000000027</v>
      </c>
    </row>
    <row r="404" spans="1:20" x14ac:dyDescent="0.2">
      <c r="A404" t="str">
        <f t="shared" si="20"/>
        <v>FEDEX FRANCE</v>
      </c>
      <c r="B404" s="5">
        <f t="shared" si="21"/>
        <v>46174</v>
      </c>
      <c r="F404" s="6">
        <f>TCD!A404</f>
        <v>872531432228</v>
      </c>
      <c r="H404" s="18" t="str">
        <f>TCD!F404</f>
        <v>P</v>
      </c>
      <c r="I404" t="str">
        <f>TCD!B404</f>
        <v>FR</v>
      </c>
      <c r="J404" t="str">
        <f>IF(COUNTIF(Zoning!B:B,I404)=0,"inconnu",_xlfn.XLOOKUP(I404,Zoning!B:B,Zoning!C:C))</f>
        <v>France</v>
      </c>
      <c r="K404">
        <f>_xlfn.XLOOKUP(F404,'Shipment Detail'!N:N,'Shipment Detail'!AB:AB)</f>
        <v>3</v>
      </c>
      <c r="L404">
        <f>TCD!E404</f>
        <v>24</v>
      </c>
      <c r="M404" t="str">
        <f>IF(J404="France","ST",_xlfn.XLOOKUP(F404,'Shipment Detail'!N:N,'Shipment Detail'!E:E,""))</f>
        <v>ST</v>
      </c>
      <c r="N404">
        <f t="shared" si="22"/>
        <v>0.2</v>
      </c>
      <c r="O404" t="str">
        <f>IF(_xlfn.XLOOKUP(F404,'Shipment Detail'!N:N,'Shipment Detail'!BM:BM)=0,"",_xlfn.XLOOKUP(F404,'Shipment Detail'!N:N,'Shipment Detail'!BM:BM))</f>
        <v/>
      </c>
      <c r="R404" t="str">
        <f>IF(_xlfn.XLOOKUP(F404,'Shipment Detail'!N:N,'Shipment Detail'!AV:AV)&gt;60,10,"")</f>
        <v/>
      </c>
      <c r="T404" s="3">
        <f>TCD!C404</f>
        <v>12.480000000000004</v>
      </c>
    </row>
    <row r="405" spans="1:20" x14ac:dyDescent="0.2">
      <c r="A405" t="str">
        <f t="shared" si="20"/>
        <v>FEDEX FRANCE</v>
      </c>
      <c r="B405" s="5">
        <f t="shared" si="21"/>
        <v>46174</v>
      </c>
      <c r="F405" s="6">
        <f>TCD!A405</f>
        <v>872531520801</v>
      </c>
      <c r="H405" s="18" t="str">
        <f>TCD!F405</f>
        <v>P</v>
      </c>
      <c r="I405" t="str">
        <f>TCD!B405</f>
        <v>FR</v>
      </c>
      <c r="J405" t="str">
        <f>IF(COUNTIF(Zoning!B:B,I405)=0,"inconnu",_xlfn.XLOOKUP(I405,Zoning!B:B,Zoning!C:C))</f>
        <v>France</v>
      </c>
      <c r="K405">
        <f>_xlfn.XLOOKUP(F405,'Shipment Detail'!N:N,'Shipment Detail'!AB:AB)</f>
        <v>2</v>
      </c>
      <c r="L405">
        <f>TCD!E405</f>
        <v>11</v>
      </c>
      <c r="M405" t="str">
        <f>IF(J405="France","ST",_xlfn.XLOOKUP(F405,'Shipment Detail'!N:N,'Shipment Detail'!E:E,""))</f>
        <v>ST</v>
      </c>
      <c r="N405">
        <f t="shared" si="22"/>
        <v>0.2</v>
      </c>
      <c r="O405" t="str">
        <f>IF(_xlfn.XLOOKUP(F405,'Shipment Detail'!N:N,'Shipment Detail'!BM:BM)=0,"",_xlfn.XLOOKUP(F405,'Shipment Detail'!N:N,'Shipment Detail'!BM:BM))</f>
        <v/>
      </c>
      <c r="R405" t="str">
        <f>IF(_xlfn.XLOOKUP(F405,'Shipment Detail'!N:N,'Shipment Detail'!AV:AV)&gt;60,10,"")</f>
        <v/>
      </c>
      <c r="T405" s="3">
        <f>TCD!C405</f>
        <v>8.129999999999999</v>
      </c>
    </row>
    <row r="406" spans="1:20" x14ac:dyDescent="0.2">
      <c r="A406" t="str">
        <f t="shared" si="20"/>
        <v>FEDEX FRANCE</v>
      </c>
      <c r="B406" s="5">
        <f t="shared" si="21"/>
        <v>46174</v>
      </c>
      <c r="F406" s="6">
        <f>TCD!A406</f>
        <v>872531559400</v>
      </c>
      <c r="H406" s="18" t="str">
        <f>TCD!F406</f>
        <v>P</v>
      </c>
      <c r="I406" t="str">
        <f>TCD!B406</f>
        <v>FR</v>
      </c>
      <c r="J406" t="str">
        <f>IF(COUNTIF(Zoning!B:B,I406)=0,"inconnu",_xlfn.XLOOKUP(I406,Zoning!B:B,Zoning!C:C))</f>
        <v>France</v>
      </c>
      <c r="K406">
        <f>_xlfn.XLOOKUP(F406,'Shipment Detail'!N:N,'Shipment Detail'!AB:AB)</f>
        <v>1</v>
      </c>
      <c r="L406">
        <f>TCD!E406</f>
        <v>8</v>
      </c>
      <c r="M406" t="str">
        <f>IF(J406="France","ST",_xlfn.XLOOKUP(F406,'Shipment Detail'!N:N,'Shipment Detail'!E:E,""))</f>
        <v>ST</v>
      </c>
      <c r="N406">
        <f t="shared" si="22"/>
        <v>0.2</v>
      </c>
      <c r="O406" t="str">
        <f>IF(_xlfn.XLOOKUP(F406,'Shipment Detail'!N:N,'Shipment Detail'!BM:BM)=0,"",_xlfn.XLOOKUP(F406,'Shipment Detail'!N:N,'Shipment Detail'!BM:BM))</f>
        <v/>
      </c>
      <c r="R406" t="str">
        <f>IF(_xlfn.XLOOKUP(F406,'Shipment Detail'!N:N,'Shipment Detail'!AV:AV)&gt;60,10,"")</f>
        <v/>
      </c>
      <c r="T406" s="3">
        <f>TCD!C406</f>
        <v>7.120000000000001</v>
      </c>
    </row>
    <row r="407" spans="1:20" x14ac:dyDescent="0.2">
      <c r="A407" t="str">
        <f t="shared" si="20"/>
        <v>FEDEX FRANCE</v>
      </c>
      <c r="B407" s="5">
        <f t="shared" si="21"/>
        <v>46174</v>
      </c>
      <c r="F407" s="6">
        <f>TCD!A407</f>
        <v>872531656194</v>
      </c>
      <c r="H407" s="18" t="str">
        <f>TCD!F407</f>
        <v>P</v>
      </c>
      <c r="I407" t="str">
        <f>TCD!B407</f>
        <v>FR</v>
      </c>
      <c r="J407" t="str">
        <f>IF(COUNTIF(Zoning!B:B,I407)=0,"inconnu",_xlfn.XLOOKUP(I407,Zoning!B:B,Zoning!C:C))</f>
        <v>France</v>
      </c>
      <c r="K407">
        <f>_xlfn.XLOOKUP(F407,'Shipment Detail'!N:N,'Shipment Detail'!AB:AB)</f>
        <v>5</v>
      </c>
      <c r="L407">
        <f>TCD!E407</f>
        <v>45</v>
      </c>
      <c r="M407" t="str">
        <f>IF(J407="France","ST",_xlfn.XLOOKUP(F407,'Shipment Detail'!N:N,'Shipment Detail'!E:E,""))</f>
        <v>ST</v>
      </c>
      <c r="N407">
        <f t="shared" si="22"/>
        <v>0.2</v>
      </c>
      <c r="O407" t="str">
        <f>IF(_xlfn.XLOOKUP(F407,'Shipment Detail'!N:N,'Shipment Detail'!BM:BM)=0,"",_xlfn.XLOOKUP(F407,'Shipment Detail'!N:N,'Shipment Detail'!BM:BM))</f>
        <v/>
      </c>
      <c r="R407" t="str">
        <f>IF(_xlfn.XLOOKUP(F407,'Shipment Detail'!N:N,'Shipment Detail'!AV:AV)&gt;60,10,"")</f>
        <v/>
      </c>
      <c r="T407" s="3">
        <f>TCD!C407</f>
        <v>19.499999999999993</v>
      </c>
    </row>
    <row r="408" spans="1:20" x14ac:dyDescent="0.2">
      <c r="A408" t="str">
        <f t="shared" si="20"/>
        <v>FEDEX FRANCE</v>
      </c>
      <c r="B408" s="5">
        <f t="shared" si="21"/>
        <v>46174</v>
      </c>
      <c r="F408" s="6">
        <f>TCD!A408</f>
        <v>872531723791</v>
      </c>
      <c r="H408" s="18" t="str">
        <f>TCD!F408</f>
        <v>P</v>
      </c>
      <c r="I408" t="str">
        <f>TCD!B408</f>
        <v>FR</v>
      </c>
      <c r="J408" t="str">
        <f>IF(COUNTIF(Zoning!B:B,I408)=0,"inconnu",_xlfn.XLOOKUP(I408,Zoning!B:B,Zoning!C:C))</f>
        <v>France</v>
      </c>
      <c r="K408">
        <f>_xlfn.XLOOKUP(F408,'Shipment Detail'!N:N,'Shipment Detail'!AB:AB)</f>
        <v>4</v>
      </c>
      <c r="L408">
        <f>TCD!E408</f>
        <v>29.900000000000002</v>
      </c>
      <c r="M408" t="str">
        <f>IF(J408="France","ST",_xlfn.XLOOKUP(F408,'Shipment Detail'!N:N,'Shipment Detail'!E:E,""))</f>
        <v>ST</v>
      </c>
      <c r="N408">
        <f t="shared" si="22"/>
        <v>0.2</v>
      </c>
      <c r="O408" t="str">
        <f>IF(_xlfn.XLOOKUP(F408,'Shipment Detail'!N:N,'Shipment Detail'!BM:BM)=0,"",_xlfn.XLOOKUP(F408,'Shipment Detail'!N:N,'Shipment Detail'!BM:BM))</f>
        <v/>
      </c>
      <c r="R408" t="str">
        <f>IF(_xlfn.XLOOKUP(F408,'Shipment Detail'!N:N,'Shipment Detail'!AV:AV)&gt;60,10,"")</f>
        <v/>
      </c>
      <c r="T408" s="3">
        <f>TCD!C408</f>
        <v>14.480000000000004</v>
      </c>
    </row>
    <row r="409" spans="1:20" x14ac:dyDescent="0.2">
      <c r="A409" t="str">
        <f t="shared" si="20"/>
        <v>FEDEX FRANCE</v>
      </c>
      <c r="B409" s="5">
        <f t="shared" si="21"/>
        <v>46174</v>
      </c>
      <c r="F409" s="6">
        <f>TCD!A409</f>
        <v>872531859214</v>
      </c>
      <c r="H409" s="18" t="str">
        <f>TCD!F409</f>
        <v>P</v>
      </c>
      <c r="I409" t="str">
        <f>TCD!B409</f>
        <v>FR</v>
      </c>
      <c r="J409" t="str">
        <f>IF(COUNTIF(Zoning!B:B,I409)=0,"inconnu",_xlfn.XLOOKUP(I409,Zoning!B:B,Zoning!C:C))</f>
        <v>France</v>
      </c>
      <c r="K409">
        <f>_xlfn.XLOOKUP(F409,'Shipment Detail'!N:N,'Shipment Detail'!AB:AB)</f>
        <v>3</v>
      </c>
      <c r="L409">
        <f>TCD!E409</f>
        <v>21</v>
      </c>
      <c r="M409" t="str">
        <f>IF(J409="France","ST",_xlfn.XLOOKUP(F409,'Shipment Detail'!N:N,'Shipment Detail'!E:E,""))</f>
        <v>ST</v>
      </c>
      <c r="N409">
        <f t="shared" si="22"/>
        <v>0.2</v>
      </c>
      <c r="O409" t="str">
        <f>IF(_xlfn.XLOOKUP(F409,'Shipment Detail'!N:N,'Shipment Detail'!BM:BM)=0,"",_xlfn.XLOOKUP(F409,'Shipment Detail'!N:N,'Shipment Detail'!BM:BM))</f>
        <v/>
      </c>
      <c r="R409" t="str">
        <f>IF(_xlfn.XLOOKUP(F409,'Shipment Detail'!N:N,'Shipment Detail'!AV:AV)&gt;60,10,"")</f>
        <v/>
      </c>
      <c r="T409" s="3">
        <f>TCD!C409</f>
        <v>11.469999999999999</v>
      </c>
    </row>
    <row r="410" spans="1:20" x14ac:dyDescent="0.2">
      <c r="A410" t="str">
        <f t="shared" si="20"/>
        <v>FEDEX FRANCE</v>
      </c>
      <c r="B410" s="5">
        <f t="shared" si="21"/>
        <v>46174</v>
      </c>
      <c r="F410" s="6">
        <f>TCD!A410</f>
        <v>872531957832</v>
      </c>
      <c r="H410" s="18" t="str">
        <f>TCD!F410</f>
        <v>P</v>
      </c>
      <c r="I410" t="str">
        <f>TCD!B410</f>
        <v>FR</v>
      </c>
      <c r="J410" t="str">
        <f>IF(COUNTIF(Zoning!B:B,I410)=0,"inconnu",_xlfn.XLOOKUP(I410,Zoning!B:B,Zoning!C:C))</f>
        <v>France</v>
      </c>
      <c r="K410">
        <f>_xlfn.XLOOKUP(F410,'Shipment Detail'!N:N,'Shipment Detail'!AB:AB)</f>
        <v>6</v>
      </c>
      <c r="L410">
        <f>TCD!E410</f>
        <v>32.800000000000004</v>
      </c>
      <c r="M410" t="str">
        <f>IF(J410="France","ST",_xlfn.XLOOKUP(F410,'Shipment Detail'!N:N,'Shipment Detail'!E:E,""))</f>
        <v>ST</v>
      </c>
      <c r="N410">
        <f t="shared" si="22"/>
        <v>0.2</v>
      </c>
      <c r="O410" t="str">
        <f>IF(_xlfn.XLOOKUP(F410,'Shipment Detail'!N:N,'Shipment Detail'!BM:BM)=0,"",_xlfn.XLOOKUP(F410,'Shipment Detail'!N:N,'Shipment Detail'!BM:BM))</f>
        <v/>
      </c>
      <c r="R410" t="str">
        <f>IF(_xlfn.XLOOKUP(F410,'Shipment Detail'!N:N,'Shipment Detail'!AV:AV)&gt;60,10,"")</f>
        <v/>
      </c>
      <c r="T410" s="3">
        <f>TCD!C410</f>
        <v>15.489999999999995</v>
      </c>
    </row>
    <row r="411" spans="1:20" x14ac:dyDescent="0.2">
      <c r="A411" t="str">
        <f t="shared" si="20"/>
        <v>FEDEX FRANCE</v>
      </c>
      <c r="B411" s="5">
        <f t="shared" si="21"/>
        <v>46174</v>
      </c>
      <c r="F411" s="6">
        <f>TCD!A411</f>
        <v>872532078133</v>
      </c>
      <c r="H411" s="18" t="str">
        <f>TCD!F411</f>
        <v>P</v>
      </c>
      <c r="I411" t="str">
        <f>TCD!B411</f>
        <v>FR</v>
      </c>
      <c r="J411" t="str">
        <f>IF(COUNTIF(Zoning!B:B,I411)=0,"inconnu",_xlfn.XLOOKUP(I411,Zoning!B:B,Zoning!C:C))</f>
        <v>France</v>
      </c>
      <c r="K411">
        <f>_xlfn.XLOOKUP(F411,'Shipment Detail'!N:N,'Shipment Detail'!AB:AB)</f>
        <v>8</v>
      </c>
      <c r="L411">
        <f>TCD!E411</f>
        <v>55.300000000000004</v>
      </c>
      <c r="M411" t="str">
        <f>IF(J411="France","ST",_xlfn.XLOOKUP(F411,'Shipment Detail'!N:N,'Shipment Detail'!E:E,""))</f>
        <v>ST</v>
      </c>
      <c r="N411">
        <f t="shared" si="22"/>
        <v>0.2</v>
      </c>
      <c r="O411" t="str">
        <f>IF(_xlfn.XLOOKUP(F411,'Shipment Detail'!N:N,'Shipment Detail'!BM:BM)=0,"",_xlfn.XLOOKUP(F411,'Shipment Detail'!N:N,'Shipment Detail'!BM:BM))</f>
        <v/>
      </c>
      <c r="R411" t="str">
        <f>IF(_xlfn.XLOOKUP(F411,'Shipment Detail'!N:N,'Shipment Detail'!AV:AV)&gt;60,10,"")</f>
        <v/>
      </c>
      <c r="T411" s="3">
        <f>TCD!C411</f>
        <v>23.180000000000007</v>
      </c>
    </row>
    <row r="412" spans="1:20" x14ac:dyDescent="0.2">
      <c r="A412" t="str">
        <f t="shared" si="20"/>
        <v>FEDEX FRANCE</v>
      </c>
      <c r="B412" s="5">
        <f t="shared" si="21"/>
        <v>46174</v>
      </c>
      <c r="F412" s="6">
        <f>TCD!A412</f>
        <v>872533216799</v>
      </c>
      <c r="H412" s="18" t="str">
        <f>TCD!F412</f>
        <v>P</v>
      </c>
      <c r="I412" t="str">
        <f>TCD!B412</f>
        <v>FR</v>
      </c>
      <c r="J412" t="str">
        <f>IF(COUNTIF(Zoning!B:B,I412)=0,"inconnu",_xlfn.XLOOKUP(I412,Zoning!B:B,Zoning!C:C))</f>
        <v>France</v>
      </c>
      <c r="K412">
        <f>_xlfn.XLOOKUP(F412,'Shipment Detail'!N:N,'Shipment Detail'!AB:AB)</f>
        <v>3</v>
      </c>
      <c r="L412">
        <f>TCD!E412</f>
        <v>22</v>
      </c>
      <c r="M412" t="str">
        <f>IF(J412="France","ST",_xlfn.XLOOKUP(F412,'Shipment Detail'!N:N,'Shipment Detail'!E:E,""))</f>
        <v>ST</v>
      </c>
      <c r="N412">
        <f t="shared" si="22"/>
        <v>0.2</v>
      </c>
      <c r="O412" t="str">
        <f>IF(_xlfn.XLOOKUP(F412,'Shipment Detail'!N:N,'Shipment Detail'!BM:BM)=0,"",_xlfn.XLOOKUP(F412,'Shipment Detail'!N:N,'Shipment Detail'!BM:BM))</f>
        <v/>
      </c>
      <c r="R412" t="str">
        <f>IF(_xlfn.XLOOKUP(F412,'Shipment Detail'!N:N,'Shipment Detail'!AV:AV)&gt;60,10,"")</f>
        <v/>
      </c>
      <c r="T412" s="3">
        <f>TCD!C412</f>
        <v>11.809999999999995</v>
      </c>
    </row>
    <row r="413" spans="1:20" x14ac:dyDescent="0.2">
      <c r="A413" t="str">
        <f t="shared" si="20"/>
        <v>FEDEX FRANCE</v>
      </c>
      <c r="B413" s="5">
        <f t="shared" si="21"/>
        <v>46174</v>
      </c>
      <c r="F413" s="6">
        <f>TCD!A413</f>
        <v>872533330020</v>
      </c>
      <c r="H413" s="18" t="str">
        <f>TCD!F413</f>
        <v>P</v>
      </c>
      <c r="I413" t="str">
        <f>TCD!B413</f>
        <v>FR</v>
      </c>
      <c r="J413" t="str">
        <f>IF(COUNTIF(Zoning!B:B,I413)=0,"inconnu",_xlfn.XLOOKUP(I413,Zoning!B:B,Zoning!C:C))</f>
        <v>France</v>
      </c>
      <c r="K413">
        <f>_xlfn.XLOOKUP(F413,'Shipment Detail'!N:N,'Shipment Detail'!AB:AB)</f>
        <v>2</v>
      </c>
      <c r="L413">
        <f>TCD!E413</f>
        <v>15</v>
      </c>
      <c r="M413" t="str">
        <f>IF(J413="France","ST",_xlfn.XLOOKUP(F413,'Shipment Detail'!N:N,'Shipment Detail'!E:E,""))</f>
        <v>ST</v>
      </c>
      <c r="N413">
        <f t="shared" si="22"/>
        <v>0.2</v>
      </c>
      <c r="O413" t="str">
        <f>IF(_xlfn.XLOOKUP(F413,'Shipment Detail'!N:N,'Shipment Detail'!BM:BM)=0,"",_xlfn.XLOOKUP(F413,'Shipment Detail'!N:N,'Shipment Detail'!BM:BM))</f>
        <v/>
      </c>
      <c r="R413" t="str">
        <f>IF(_xlfn.XLOOKUP(F413,'Shipment Detail'!N:N,'Shipment Detail'!AV:AV)&gt;60,10,"")</f>
        <v/>
      </c>
      <c r="T413" s="3">
        <f>TCD!C413</f>
        <v>9.4600000000000009</v>
      </c>
    </row>
    <row r="414" spans="1:20" x14ac:dyDescent="0.2">
      <c r="A414" t="str">
        <f t="shared" si="20"/>
        <v>FEDEX FRANCE</v>
      </c>
      <c r="B414" s="5">
        <f t="shared" si="21"/>
        <v>46174</v>
      </c>
      <c r="F414" s="6">
        <f>TCD!A414</f>
        <v>872533420981</v>
      </c>
      <c r="H414" s="18" t="str">
        <f>TCD!F414</f>
        <v>P</v>
      </c>
      <c r="I414" t="str">
        <f>TCD!B414</f>
        <v>FR</v>
      </c>
      <c r="J414" t="str">
        <f>IF(COUNTIF(Zoning!B:B,I414)=0,"inconnu",_xlfn.XLOOKUP(I414,Zoning!B:B,Zoning!C:C))</f>
        <v>France</v>
      </c>
      <c r="K414">
        <f>_xlfn.XLOOKUP(F414,'Shipment Detail'!N:N,'Shipment Detail'!AB:AB)</f>
        <v>2</v>
      </c>
      <c r="L414">
        <f>TCD!E414</f>
        <v>14</v>
      </c>
      <c r="M414" t="str">
        <f>IF(J414="France","ST",_xlfn.XLOOKUP(F414,'Shipment Detail'!N:N,'Shipment Detail'!E:E,""))</f>
        <v>ST</v>
      </c>
      <c r="N414">
        <f t="shared" si="22"/>
        <v>0.2</v>
      </c>
      <c r="O414" t="str">
        <f>IF(_xlfn.XLOOKUP(F414,'Shipment Detail'!N:N,'Shipment Detail'!BM:BM)=0,"",_xlfn.XLOOKUP(F414,'Shipment Detail'!N:N,'Shipment Detail'!BM:BM))</f>
        <v/>
      </c>
      <c r="R414" t="str">
        <f>IF(_xlfn.XLOOKUP(F414,'Shipment Detail'!N:N,'Shipment Detail'!AV:AV)&gt;60,10,"")</f>
        <v/>
      </c>
      <c r="T414" s="3">
        <f>TCD!C414</f>
        <v>9.1300000000000026</v>
      </c>
    </row>
    <row r="415" spans="1:20" x14ac:dyDescent="0.2">
      <c r="A415" t="str">
        <f t="shared" si="20"/>
        <v>FEDEX FRANCE</v>
      </c>
      <c r="B415" s="5">
        <f t="shared" si="21"/>
        <v>46174</v>
      </c>
      <c r="F415" s="6">
        <f>TCD!A415</f>
        <v>872533483633</v>
      </c>
      <c r="H415" s="18" t="str">
        <f>TCD!F415</f>
        <v>P</v>
      </c>
      <c r="I415" t="str">
        <f>TCD!B415</f>
        <v>FR</v>
      </c>
      <c r="J415" t="str">
        <f>IF(COUNTIF(Zoning!B:B,I415)=0,"inconnu",_xlfn.XLOOKUP(I415,Zoning!B:B,Zoning!C:C))</f>
        <v>France</v>
      </c>
      <c r="K415">
        <f>_xlfn.XLOOKUP(F415,'Shipment Detail'!N:N,'Shipment Detail'!AB:AB)</f>
        <v>2</v>
      </c>
      <c r="L415">
        <f>TCD!E415</f>
        <v>12</v>
      </c>
      <c r="M415" t="str">
        <f>IF(J415="France","ST",_xlfn.XLOOKUP(F415,'Shipment Detail'!N:N,'Shipment Detail'!E:E,""))</f>
        <v>ST</v>
      </c>
      <c r="N415">
        <f t="shared" si="22"/>
        <v>0.2</v>
      </c>
      <c r="O415" t="str">
        <f>IF(_xlfn.XLOOKUP(F415,'Shipment Detail'!N:N,'Shipment Detail'!BM:BM)=0,"",_xlfn.XLOOKUP(F415,'Shipment Detail'!N:N,'Shipment Detail'!BM:BM))</f>
        <v/>
      </c>
      <c r="R415" t="str">
        <f>IF(_xlfn.XLOOKUP(F415,'Shipment Detail'!N:N,'Shipment Detail'!AV:AV)&gt;60,10,"")</f>
        <v/>
      </c>
      <c r="T415" s="3">
        <f>TCD!C415</f>
        <v>8.4599999999999973</v>
      </c>
    </row>
    <row r="416" spans="1:20" x14ac:dyDescent="0.2">
      <c r="A416" t="str">
        <f t="shared" si="20"/>
        <v>FEDEX FRANCE</v>
      </c>
      <c r="B416" s="5">
        <f t="shared" si="21"/>
        <v>46174</v>
      </c>
      <c r="F416" s="6">
        <f>TCD!A416</f>
        <v>872533619479</v>
      </c>
      <c r="H416" s="18" t="str">
        <f>TCD!F416</f>
        <v>P</v>
      </c>
      <c r="I416" t="str">
        <f>TCD!B416</f>
        <v>FR</v>
      </c>
      <c r="J416" t="str">
        <f>IF(COUNTIF(Zoning!B:B,I416)=0,"inconnu",_xlfn.XLOOKUP(I416,Zoning!B:B,Zoning!C:C))</f>
        <v>France</v>
      </c>
      <c r="K416">
        <f>_xlfn.XLOOKUP(F416,'Shipment Detail'!N:N,'Shipment Detail'!AB:AB)</f>
        <v>2</v>
      </c>
      <c r="L416">
        <f>TCD!E416</f>
        <v>14</v>
      </c>
      <c r="M416" t="str">
        <f>IF(J416="France","ST",_xlfn.XLOOKUP(F416,'Shipment Detail'!N:N,'Shipment Detail'!E:E,""))</f>
        <v>ST</v>
      </c>
      <c r="N416">
        <f t="shared" si="22"/>
        <v>0.2</v>
      </c>
      <c r="O416" t="str">
        <f>IF(_xlfn.XLOOKUP(F416,'Shipment Detail'!N:N,'Shipment Detail'!BM:BM)=0,"",_xlfn.XLOOKUP(F416,'Shipment Detail'!N:N,'Shipment Detail'!BM:BM))</f>
        <v/>
      </c>
      <c r="R416" t="str">
        <f>IF(_xlfn.XLOOKUP(F416,'Shipment Detail'!N:N,'Shipment Detail'!AV:AV)&gt;60,10,"")</f>
        <v/>
      </c>
      <c r="T416" s="3">
        <f>TCD!C416</f>
        <v>9.1300000000000026</v>
      </c>
    </row>
    <row r="417" spans="1:20" x14ac:dyDescent="0.2">
      <c r="A417" t="str">
        <f t="shared" si="20"/>
        <v>FEDEX FRANCE</v>
      </c>
      <c r="B417" s="5">
        <f t="shared" si="21"/>
        <v>46174</v>
      </c>
      <c r="F417" s="6">
        <f>TCD!A417</f>
        <v>872533756958</v>
      </c>
      <c r="H417" s="18" t="str">
        <f>TCD!F417</f>
        <v>P</v>
      </c>
      <c r="I417" t="str">
        <f>TCD!B417</f>
        <v>FR</v>
      </c>
      <c r="J417" t="str">
        <f>IF(COUNTIF(Zoning!B:B,I417)=0,"inconnu",_xlfn.XLOOKUP(I417,Zoning!B:B,Zoning!C:C))</f>
        <v>France</v>
      </c>
      <c r="K417">
        <f>_xlfn.XLOOKUP(F417,'Shipment Detail'!N:N,'Shipment Detail'!AB:AB)</f>
        <v>3</v>
      </c>
      <c r="L417">
        <f>TCD!E417</f>
        <v>21</v>
      </c>
      <c r="M417" t="str">
        <f>IF(J417="France","ST",_xlfn.XLOOKUP(F417,'Shipment Detail'!N:N,'Shipment Detail'!E:E,""))</f>
        <v>ST</v>
      </c>
      <c r="N417">
        <f t="shared" si="22"/>
        <v>0.2</v>
      </c>
      <c r="O417" t="str">
        <f>IF(_xlfn.XLOOKUP(F417,'Shipment Detail'!N:N,'Shipment Detail'!BM:BM)=0,"",_xlfn.XLOOKUP(F417,'Shipment Detail'!N:N,'Shipment Detail'!BM:BM))</f>
        <v/>
      </c>
      <c r="R417" t="str">
        <f>IF(_xlfn.XLOOKUP(F417,'Shipment Detail'!N:N,'Shipment Detail'!AV:AV)&gt;60,10,"")</f>
        <v/>
      </c>
      <c r="T417" s="3">
        <f>TCD!C417</f>
        <v>11.469999999999999</v>
      </c>
    </row>
    <row r="418" spans="1:20" x14ac:dyDescent="0.2">
      <c r="A418" t="str">
        <f t="shared" si="20"/>
        <v>FEDEX FRANCE</v>
      </c>
      <c r="B418" s="5">
        <f t="shared" si="21"/>
        <v>46174</v>
      </c>
      <c r="F418" s="6">
        <f>TCD!A418</f>
        <v>872534111621</v>
      </c>
      <c r="H418" s="18" t="str">
        <f>TCD!F418</f>
        <v>P</v>
      </c>
      <c r="I418" t="str">
        <f>TCD!B418</f>
        <v>FR</v>
      </c>
      <c r="J418" t="str">
        <f>IF(COUNTIF(Zoning!B:B,I418)=0,"inconnu",_xlfn.XLOOKUP(I418,Zoning!B:B,Zoning!C:C))</f>
        <v>France</v>
      </c>
      <c r="K418">
        <f>_xlfn.XLOOKUP(F418,'Shipment Detail'!N:N,'Shipment Detail'!AB:AB)</f>
        <v>8</v>
      </c>
      <c r="L418">
        <f>TCD!E418</f>
        <v>37.200000000000003</v>
      </c>
      <c r="M418" t="str">
        <f>IF(J418="France","ST",_xlfn.XLOOKUP(F418,'Shipment Detail'!N:N,'Shipment Detail'!E:E,""))</f>
        <v>ST</v>
      </c>
      <c r="N418">
        <f t="shared" si="22"/>
        <v>0.2</v>
      </c>
      <c r="O418" t="str">
        <f>IF(_xlfn.XLOOKUP(F418,'Shipment Detail'!N:N,'Shipment Detail'!BM:BM)=0,"",_xlfn.XLOOKUP(F418,'Shipment Detail'!N:N,'Shipment Detail'!BM:BM))</f>
        <v/>
      </c>
      <c r="R418" t="str">
        <f>IF(_xlfn.XLOOKUP(F418,'Shipment Detail'!N:N,'Shipment Detail'!AV:AV)&gt;60,10,"")</f>
        <v/>
      </c>
      <c r="T418" s="3">
        <f>TCD!C418</f>
        <v>17.159999999999997</v>
      </c>
    </row>
    <row r="419" spans="1:20" x14ac:dyDescent="0.2">
      <c r="A419" t="str">
        <f t="shared" si="20"/>
        <v>FEDEX FRANCE</v>
      </c>
      <c r="B419" s="5">
        <f t="shared" si="21"/>
        <v>46174</v>
      </c>
      <c r="F419" s="6">
        <f>TCD!A419</f>
        <v>872534261630</v>
      </c>
      <c r="H419" s="18" t="str">
        <f>TCD!F419</f>
        <v>P</v>
      </c>
      <c r="I419" t="str">
        <f>TCD!B419</f>
        <v>FR</v>
      </c>
      <c r="J419" t="str">
        <f>IF(COUNTIF(Zoning!B:B,I419)=0,"inconnu",_xlfn.XLOOKUP(I419,Zoning!B:B,Zoning!C:C))</f>
        <v>France</v>
      </c>
      <c r="K419">
        <f>_xlfn.XLOOKUP(F419,'Shipment Detail'!N:N,'Shipment Detail'!AB:AB)</f>
        <v>2</v>
      </c>
      <c r="L419">
        <f>TCD!E419</f>
        <v>18</v>
      </c>
      <c r="M419" t="str">
        <f>IF(J419="France","ST",_xlfn.XLOOKUP(F419,'Shipment Detail'!N:N,'Shipment Detail'!E:E,""))</f>
        <v>ST</v>
      </c>
      <c r="N419">
        <f t="shared" si="22"/>
        <v>0.2</v>
      </c>
      <c r="O419" t="str">
        <f>IF(_xlfn.XLOOKUP(F419,'Shipment Detail'!N:N,'Shipment Detail'!BM:BM)=0,"",_xlfn.XLOOKUP(F419,'Shipment Detail'!N:N,'Shipment Detail'!BM:BM))</f>
        <v/>
      </c>
      <c r="R419" t="str">
        <f>IF(_xlfn.XLOOKUP(F419,'Shipment Detail'!N:N,'Shipment Detail'!AV:AV)&gt;60,10,"")</f>
        <v/>
      </c>
      <c r="T419" s="3">
        <f>TCD!C419</f>
        <v>10.469999999999999</v>
      </c>
    </row>
    <row r="420" spans="1:20" x14ac:dyDescent="0.2">
      <c r="A420" t="str">
        <f t="shared" si="20"/>
        <v>FEDEX FRANCE</v>
      </c>
      <c r="B420" s="5">
        <f t="shared" si="21"/>
        <v>46174</v>
      </c>
      <c r="F420" s="6">
        <f>TCD!A420</f>
        <v>872534351826</v>
      </c>
      <c r="H420" s="18" t="str">
        <f>TCD!F420</f>
        <v>P</v>
      </c>
      <c r="I420" t="str">
        <f>TCD!B420</f>
        <v>FR</v>
      </c>
      <c r="J420" t="str">
        <f>IF(COUNTIF(Zoning!B:B,I420)=0,"inconnu",_xlfn.XLOOKUP(I420,Zoning!B:B,Zoning!C:C))</f>
        <v>France</v>
      </c>
      <c r="K420">
        <f>_xlfn.XLOOKUP(F420,'Shipment Detail'!N:N,'Shipment Detail'!AB:AB)</f>
        <v>2</v>
      </c>
      <c r="L420">
        <f>TCD!E420</f>
        <v>14</v>
      </c>
      <c r="M420" t="str">
        <f>IF(J420="France","ST",_xlfn.XLOOKUP(F420,'Shipment Detail'!N:N,'Shipment Detail'!E:E,""))</f>
        <v>ST</v>
      </c>
      <c r="N420">
        <f t="shared" si="22"/>
        <v>0.2</v>
      </c>
      <c r="O420" t="str">
        <f>IF(_xlfn.XLOOKUP(F420,'Shipment Detail'!N:N,'Shipment Detail'!BM:BM)=0,"",_xlfn.XLOOKUP(F420,'Shipment Detail'!N:N,'Shipment Detail'!BM:BM))</f>
        <v/>
      </c>
      <c r="R420" t="str">
        <f>IF(_xlfn.XLOOKUP(F420,'Shipment Detail'!N:N,'Shipment Detail'!AV:AV)&gt;60,10,"")</f>
        <v/>
      </c>
      <c r="T420" s="3">
        <f>TCD!C420</f>
        <v>9.1300000000000026</v>
      </c>
    </row>
    <row r="421" spans="1:20" x14ac:dyDescent="0.2">
      <c r="A421" t="str">
        <f t="shared" si="20"/>
        <v>FEDEX FRANCE</v>
      </c>
      <c r="B421" s="5">
        <f t="shared" si="21"/>
        <v>46174</v>
      </c>
      <c r="F421" s="6">
        <f>TCD!A421</f>
        <v>872534381336</v>
      </c>
      <c r="H421" s="18" t="str">
        <f>TCD!F421</f>
        <v>P</v>
      </c>
      <c r="I421" t="str">
        <f>TCD!B421</f>
        <v>FR</v>
      </c>
      <c r="J421" t="str">
        <f>IF(COUNTIF(Zoning!B:B,I421)=0,"inconnu",_xlfn.XLOOKUP(I421,Zoning!B:B,Zoning!C:C))</f>
        <v>France</v>
      </c>
      <c r="K421">
        <f>_xlfn.XLOOKUP(F421,'Shipment Detail'!N:N,'Shipment Detail'!AB:AB)</f>
        <v>3</v>
      </c>
      <c r="L421">
        <f>TCD!E421</f>
        <v>22</v>
      </c>
      <c r="M421" t="str">
        <f>IF(J421="France","ST",_xlfn.XLOOKUP(F421,'Shipment Detail'!N:N,'Shipment Detail'!E:E,""))</f>
        <v>ST</v>
      </c>
      <c r="N421">
        <f t="shared" si="22"/>
        <v>0.2</v>
      </c>
      <c r="O421" t="str">
        <f>IF(_xlfn.XLOOKUP(F421,'Shipment Detail'!N:N,'Shipment Detail'!BM:BM)=0,"",_xlfn.XLOOKUP(F421,'Shipment Detail'!N:N,'Shipment Detail'!BM:BM))</f>
        <v/>
      </c>
      <c r="R421" t="str">
        <f>IF(_xlfn.XLOOKUP(F421,'Shipment Detail'!N:N,'Shipment Detail'!AV:AV)&gt;60,10,"")</f>
        <v/>
      </c>
      <c r="T421" s="3">
        <f>TCD!C421</f>
        <v>11.809999999999995</v>
      </c>
    </row>
    <row r="422" spans="1:20" x14ac:dyDescent="0.2">
      <c r="A422" t="str">
        <f t="shared" si="20"/>
        <v>FEDEX FRANCE</v>
      </c>
      <c r="B422" s="5">
        <f t="shared" si="21"/>
        <v>46174</v>
      </c>
      <c r="F422" s="6">
        <f>TCD!A422</f>
        <v>872534440567</v>
      </c>
      <c r="H422" s="18" t="str">
        <f>TCD!F422</f>
        <v>P</v>
      </c>
      <c r="I422" t="str">
        <f>TCD!B422</f>
        <v>FR</v>
      </c>
      <c r="J422" t="str">
        <f>IF(COUNTIF(Zoning!B:B,I422)=0,"inconnu",_xlfn.XLOOKUP(I422,Zoning!B:B,Zoning!C:C))</f>
        <v>France</v>
      </c>
      <c r="K422">
        <f>_xlfn.XLOOKUP(F422,'Shipment Detail'!N:N,'Shipment Detail'!AB:AB)</f>
        <v>5</v>
      </c>
      <c r="L422">
        <f>TCD!E422</f>
        <v>9</v>
      </c>
      <c r="M422" t="str">
        <f>IF(J422="France","ST",_xlfn.XLOOKUP(F422,'Shipment Detail'!N:N,'Shipment Detail'!E:E,""))</f>
        <v>ST</v>
      </c>
      <c r="N422">
        <f t="shared" si="22"/>
        <v>0.2</v>
      </c>
      <c r="O422" t="str">
        <f>IF(_xlfn.XLOOKUP(F422,'Shipment Detail'!N:N,'Shipment Detail'!BM:BM)=0,"",_xlfn.XLOOKUP(F422,'Shipment Detail'!N:N,'Shipment Detail'!BM:BM))</f>
        <v/>
      </c>
      <c r="R422" t="str">
        <f>IF(_xlfn.XLOOKUP(F422,'Shipment Detail'!N:N,'Shipment Detail'!AV:AV)&gt;60,10,"")</f>
        <v/>
      </c>
      <c r="T422" s="3">
        <f>TCD!C422</f>
        <v>7.4600000000000009</v>
      </c>
    </row>
    <row r="423" spans="1:20" x14ac:dyDescent="0.2">
      <c r="A423" t="str">
        <f t="shared" si="20"/>
        <v>FEDEX FRANCE</v>
      </c>
      <c r="B423" s="5">
        <f t="shared" si="21"/>
        <v>46174</v>
      </c>
      <c r="F423" s="6">
        <f>TCD!A423</f>
        <v>872534651802</v>
      </c>
      <c r="H423" s="18" t="str">
        <f>TCD!F423</f>
        <v>P</v>
      </c>
      <c r="I423" t="str">
        <f>TCD!B423</f>
        <v>FR</v>
      </c>
      <c r="J423" t="str">
        <f>IF(COUNTIF(Zoning!B:B,I423)=0,"inconnu",_xlfn.XLOOKUP(I423,Zoning!B:B,Zoning!C:C))</f>
        <v>France</v>
      </c>
      <c r="K423">
        <f>_xlfn.XLOOKUP(F423,'Shipment Detail'!N:N,'Shipment Detail'!AB:AB)</f>
        <v>12</v>
      </c>
      <c r="L423">
        <f>TCD!E423</f>
        <v>104.8</v>
      </c>
      <c r="M423" t="str">
        <f>IF(J423="France","ST",_xlfn.XLOOKUP(F423,'Shipment Detail'!N:N,'Shipment Detail'!E:E,""))</f>
        <v>ST</v>
      </c>
      <c r="N423">
        <f t="shared" si="22"/>
        <v>0.2</v>
      </c>
      <c r="O423" t="str">
        <f>IF(_xlfn.XLOOKUP(F423,'Shipment Detail'!N:N,'Shipment Detail'!BM:BM)=0,"",_xlfn.XLOOKUP(F423,'Shipment Detail'!N:N,'Shipment Detail'!BM:BM))</f>
        <v/>
      </c>
      <c r="R423" t="str">
        <f>IF(_xlfn.XLOOKUP(F423,'Shipment Detail'!N:N,'Shipment Detail'!AV:AV)&gt;60,10,"")</f>
        <v/>
      </c>
      <c r="T423" s="3">
        <f>TCD!C423</f>
        <v>42.66</v>
      </c>
    </row>
    <row r="424" spans="1:20" x14ac:dyDescent="0.2">
      <c r="A424" t="str">
        <f t="shared" si="20"/>
        <v>FEDEX FRANCE</v>
      </c>
      <c r="B424" s="5">
        <f t="shared" si="21"/>
        <v>46174</v>
      </c>
      <c r="F424" s="6">
        <f>TCD!A424</f>
        <v>872534983140</v>
      </c>
      <c r="H424" s="18" t="str">
        <f>TCD!F424</f>
        <v>P</v>
      </c>
      <c r="I424" t="str">
        <f>TCD!B424</f>
        <v>FR</v>
      </c>
      <c r="J424" t="str">
        <f>IF(COUNTIF(Zoning!B:B,I424)=0,"inconnu",_xlfn.XLOOKUP(I424,Zoning!B:B,Zoning!C:C))</f>
        <v>France</v>
      </c>
      <c r="K424">
        <f>_xlfn.XLOOKUP(F424,'Shipment Detail'!N:N,'Shipment Detail'!AB:AB)</f>
        <v>2</v>
      </c>
      <c r="L424">
        <f>TCD!E424</f>
        <v>12</v>
      </c>
      <c r="M424" t="str">
        <f>IF(J424="France","ST",_xlfn.XLOOKUP(F424,'Shipment Detail'!N:N,'Shipment Detail'!E:E,""))</f>
        <v>ST</v>
      </c>
      <c r="N424">
        <f t="shared" si="22"/>
        <v>0.2</v>
      </c>
      <c r="O424" t="str">
        <f>IF(_xlfn.XLOOKUP(F424,'Shipment Detail'!N:N,'Shipment Detail'!BM:BM)=0,"",_xlfn.XLOOKUP(F424,'Shipment Detail'!N:N,'Shipment Detail'!BM:BM))</f>
        <v/>
      </c>
      <c r="R424" t="str">
        <f>IF(_xlfn.XLOOKUP(F424,'Shipment Detail'!N:N,'Shipment Detail'!AV:AV)&gt;60,10,"")</f>
        <v/>
      </c>
      <c r="T424" s="3">
        <f>TCD!C424</f>
        <v>8.4599999999999973</v>
      </c>
    </row>
    <row r="425" spans="1:20" x14ac:dyDescent="0.2">
      <c r="A425" t="str">
        <f t="shared" si="20"/>
        <v>FEDEX FRANCE</v>
      </c>
      <c r="B425" s="5">
        <f t="shared" si="21"/>
        <v>46174</v>
      </c>
      <c r="F425" s="6">
        <f>TCD!A425</f>
        <v>872535083933</v>
      </c>
      <c r="H425" s="18" t="str">
        <f>TCD!F425</f>
        <v>P</v>
      </c>
      <c r="I425" t="str">
        <f>TCD!B425</f>
        <v>FR</v>
      </c>
      <c r="J425" t="str">
        <f>IF(COUNTIF(Zoning!B:B,I425)=0,"inconnu",_xlfn.XLOOKUP(I425,Zoning!B:B,Zoning!C:C))</f>
        <v>France</v>
      </c>
      <c r="K425">
        <f>_xlfn.XLOOKUP(F425,'Shipment Detail'!N:N,'Shipment Detail'!AB:AB)</f>
        <v>2</v>
      </c>
      <c r="L425">
        <f>TCD!E425</f>
        <v>12</v>
      </c>
      <c r="M425" t="str">
        <f>IF(J425="France","ST",_xlfn.XLOOKUP(F425,'Shipment Detail'!N:N,'Shipment Detail'!E:E,""))</f>
        <v>ST</v>
      </c>
      <c r="N425">
        <f t="shared" si="22"/>
        <v>0.2</v>
      </c>
      <c r="O425" t="str">
        <f>IF(_xlfn.XLOOKUP(F425,'Shipment Detail'!N:N,'Shipment Detail'!BM:BM)=0,"",_xlfn.XLOOKUP(F425,'Shipment Detail'!N:N,'Shipment Detail'!BM:BM))</f>
        <v/>
      </c>
      <c r="R425" t="str">
        <f>IF(_xlfn.XLOOKUP(F425,'Shipment Detail'!N:N,'Shipment Detail'!AV:AV)&gt;60,10,"")</f>
        <v/>
      </c>
      <c r="T425" s="3">
        <f>TCD!C425</f>
        <v>8.4599999999999973</v>
      </c>
    </row>
    <row r="426" spans="1:20" x14ac:dyDescent="0.2">
      <c r="A426" t="str">
        <f t="shared" si="20"/>
        <v>FEDEX FRANCE</v>
      </c>
      <c r="B426" s="5">
        <f t="shared" si="21"/>
        <v>46174</v>
      </c>
      <c r="F426" s="6">
        <f>TCD!A426</f>
        <v>872535172376</v>
      </c>
      <c r="H426" s="18" t="str">
        <f>TCD!F426</f>
        <v>P</v>
      </c>
      <c r="I426" t="str">
        <f>TCD!B426</f>
        <v>FR</v>
      </c>
      <c r="J426" t="str">
        <f>IF(COUNTIF(Zoning!B:B,I426)=0,"inconnu",_xlfn.XLOOKUP(I426,Zoning!B:B,Zoning!C:C))</f>
        <v>France</v>
      </c>
      <c r="K426">
        <f>_xlfn.XLOOKUP(F426,'Shipment Detail'!N:N,'Shipment Detail'!AB:AB)</f>
        <v>3</v>
      </c>
      <c r="L426">
        <f>TCD!E426</f>
        <v>18.100000000000001</v>
      </c>
      <c r="M426" t="str">
        <f>IF(J426="France","ST",_xlfn.XLOOKUP(F426,'Shipment Detail'!N:N,'Shipment Detail'!E:E,""))</f>
        <v>ST</v>
      </c>
      <c r="N426">
        <f t="shared" si="22"/>
        <v>0.2</v>
      </c>
      <c r="O426" t="str">
        <f>IF(_xlfn.XLOOKUP(F426,'Shipment Detail'!N:N,'Shipment Detail'!BM:BM)=0,"",_xlfn.XLOOKUP(F426,'Shipment Detail'!N:N,'Shipment Detail'!BM:BM))</f>
        <v/>
      </c>
      <c r="R426" t="str">
        <f>IF(_xlfn.XLOOKUP(F426,'Shipment Detail'!N:N,'Shipment Detail'!AV:AV)&gt;60,10,"")</f>
        <v/>
      </c>
      <c r="T426" s="3">
        <f>TCD!C426</f>
        <v>10.800000000000004</v>
      </c>
    </row>
    <row r="427" spans="1:20" x14ac:dyDescent="0.2">
      <c r="A427" t="str">
        <f t="shared" si="20"/>
        <v>FEDEX FRANCE</v>
      </c>
      <c r="B427" s="5">
        <f t="shared" si="21"/>
        <v>46174</v>
      </c>
      <c r="F427" s="6">
        <f>TCD!A427</f>
        <v>872535252333</v>
      </c>
      <c r="H427" s="18" t="str">
        <f>TCD!F427</f>
        <v>P</v>
      </c>
      <c r="I427" t="str">
        <f>TCD!B427</f>
        <v>FR</v>
      </c>
      <c r="J427" t="str">
        <f>IF(COUNTIF(Zoning!B:B,I427)=0,"inconnu",_xlfn.XLOOKUP(I427,Zoning!B:B,Zoning!C:C))</f>
        <v>France</v>
      </c>
      <c r="K427">
        <f>_xlfn.XLOOKUP(F427,'Shipment Detail'!N:N,'Shipment Detail'!AB:AB)</f>
        <v>7</v>
      </c>
      <c r="L427">
        <f>TCD!E427</f>
        <v>50.300000000000004</v>
      </c>
      <c r="M427" t="str">
        <f>IF(J427="France","ST",_xlfn.XLOOKUP(F427,'Shipment Detail'!N:N,'Shipment Detail'!E:E,""))</f>
        <v>ST</v>
      </c>
      <c r="N427">
        <f t="shared" si="22"/>
        <v>0.2</v>
      </c>
      <c r="O427" t="str">
        <f>IF(_xlfn.XLOOKUP(F427,'Shipment Detail'!N:N,'Shipment Detail'!BM:BM)=0,"",_xlfn.XLOOKUP(F427,'Shipment Detail'!N:N,'Shipment Detail'!BM:BM))</f>
        <v/>
      </c>
      <c r="R427" t="str">
        <f>IF(_xlfn.XLOOKUP(F427,'Shipment Detail'!N:N,'Shipment Detail'!AV:AV)&gt;60,10,"")</f>
        <v/>
      </c>
      <c r="T427" s="3">
        <f>TCD!C427</f>
        <v>21.510000000000005</v>
      </c>
    </row>
    <row r="428" spans="1:20" x14ac:dyDescent="0.2">
      <c r="A428" t="str">
        <f t="shared" si="20"/>
        <v>FEDEX FRANCE</v>
      </c>
      <c r="B428" s="5">
        <f t="shared" si="21"/>
        <v>46174</v>
      </c>
      <c r="F428" s="6">
        <f>TCD!A428</f>
        <v>872535326670</v>
      </c>
      <c r="H428" s="18" t="str">
        <f>TCD!F428</f>
        <v>P</v>
      </c>
      <c r="I428" t="str">
        <f>TCD!B428</f>
        <v>FR</v>
      </c>
      <c r="J428" t="str">
        <f>IF(COUNTIF(Zoning!B:B,I428)=0,"inconnu",_xlfn.XLOOKUP(I428,Zoning!B:B,Zoning!C:C))</f>
        <v>France</v>
      </c>
      <c r="K428">
        <f>_xlfn.XLOOKUP(F428,'Shipment Detail'!N:N,'Shipment Detail'!AB:AB)</f>
        <v>2</v>
      </c>
      <c r="L428">
        <f>TCD!E428</f>
        <v>11</v>
      </c>
      <c r="M428" t="str">
        <f>IF(J428="France","ST",_xlfn.XLOOKUP(F428,'Shipment Detail'!N:N,'Shipment Detail'!E:E,""))</f>
        <v>ST</v>
      </c>
      <c r="N428">
        <f t="shared" si="22"/>
        <v>0.2</v>
      </c>
      <c r="O428" t="str">
        <f>IF(_xlfn.XLOOKUP(F428,'Shipment Detail'!N:N,'Shipment Detail'!BM:BM)=0,"",_xlfn.XLOOKUP(F428,'Shipment Detail'!N:N,'Shipment Detail'!BM:BM))</f>
        <v/>
      </c>
      <c r="R428" t="str">
        <f>IF(_xlfn.XLOOKUP(F428,'Shipment Detail'!N:N,'Shipment Detail'!AV:AV)&gt;60,10,"")</f>
        <v/>
      </c>
      <c r="T428" s="3">
        <f>TCD!C428</f>
        <v>8.129999999999999</v>
      </c>
    </row>
    <row r="429" spans="1:20" x14ac:dyDescent="0.2">
      <c r="A429" t="str">
        <f t="shared" si="20"/>
        <v>FEDEX FRANCE</v>
      </c>
      <c r="B429" s="5">
        <f t="shared" si="21"/>
        <v>46174</v>
      </c>
      <c r="F429" s="6">
        <f>TCD!A429</f>
        <v>872535520141</v>
      </c>
      <c r="H429" s="18" t="str">
        <f>TCD!F429</f>
        <v>P</v>
      </c>
      <c r="I429" t="str">
        <f>TCD!B429</f>
        <v>FR</v>
      </c>
      <c r="J429" t="str">
        <f>IF(COUNTIF(Zoning!B:B,I429)=0,"inconnu",_xlfn.XLOOKUP(I429,Zoning!B:B,Zoning!C:C))</f>
        <v>France</v>
      </c>
      <c r="K429">
        <f>_xlfn.XLOOKUP(F429,'Shipment Detail'!N:N,'Shipment Detail'!AB:AB)</f>
        <v>2</v>
      </c>
      <c r="L429">
        <f>TCD!E429</f>
        <v>10.5</v>
      </c>
      <c r="M429" t="str">
        <f>IF(J429="France","ST",_xlfn.XLOOKUP(F429,'Shipment Detail'!N:N,'Shipment Detail'!E:E,""))</f>
        <v>ST</v>
      </c>
      <c r="N429">
        <f t="shared" si="22"/>
        <v>0.2</v>
      </c>
      <c r="O429" t="str">
        <f>IF(_xlfn.XLOOKUP(F429,'Shipment Detail'!N:N,'Shipment Detail'!BM:BM)=0,"",_xlfn.XLOOKUP(F429,'Shipment Detail'!N:N,'Shipment Detail'!BM:BM))</f>
        <v/>
      </c>
      <c r="R429" t="str">
        <f>IF(_xlfn.XLOOKUP(F429,'Shipment Detail'!N:N,'Shipment Detail'!AV:AV)&gt;60,10,"")</f>
        <v/>
      </c>
      <c r="T429" s="3">
        <f>TCD!C429</f>
        <v>8.129999999999999</v>
      </c>
    </row>
    <row r="430" spans="1:20" x14ac:dyDescent="0.2">
      <c r="A430" t="str">
        <f t="shared" si="20"/>
        <v>FEDEX FRANCE</v>
      </c>
      <c r="B430" s="5">
        <f t="shared" si="21"/>
        <v>46174</v>
      </c>
      <c r="F430" s="6">
        <f>TCD!A430</f>
        <v>872535653742</v>
      </c>
      <c r="H430" s="18" t="str">
        <f>TCD!F430</f>
        <v>P</v>
      </c>
      <c r="I430" t="str">
        <f>TCD!B430</f>
        <v>FR</v>
      </c>
      <c r="J430" t="str">
        <f>IF(COUNTIF(Zoning!B:B,I430)=0,"inconnu",_xlfn.XLOOKUP(I430,Zoning!B:B,Zoning!C:C))</f>
        <v>France</v>
      </c>
      <c r="K430">
        <f>_xlfn.XLOOKUP(F430,'Shipment Detail'!N:N,'Shipment Detail'!AB:AB)</f>
        <v>2</v>
      </c>
      <c r="L430">
        <f>TCD!E430</f>
        <v>12</v>
      </c>
      <c r="M430" t="str">
        <f>IF(J430="France","ST",_xlfn.XLOOKUP(F430,'Shipment Detail'!N:N,'Shipment Detail'!E:E,""))</f>
        <v>ST</v>
      </c>
      <c r="N430">
        <f t="shared" si="22"/>
        <v>0.2</v>
      </c>
      <c r="O430" t="str">
        <f>IF(_xlfn.XLOOKUP(F430,'Shipment Detail'!N:N,'Shipment Detail'!BM:BM)=0,"",_xlfn.XLOOKUP(F430,'Shipment Detail'!N:N,'Shipment Detail'!BM:BM))</f>
        <v/>
      </c>
      <c r="R430" t="str">
        <f>IF(_xlfn.XLOOKUP(F430,'Shipment Detail'!N:N,'Shipment Detail'!AV:AV)&gt;60,10,"")</f>
        <v/>
      </c>
      <c r="T430" s="3">
        <f>TCD!C430</f>
        <v>8.4599999999999973</v>
      </c>
    </row>
    <row r="431" spans="1:20" x14ac:dyDescent="0.2">
      <c r="A431" t="str">
        <f t="shared" si="20"/>
        <v>FEDEX FRANCE</v>
      </c>
      <c r="B431" s="5">
        <f t="shared" si="21"/>
        <v>46174</v>
      </c>
      <c r="F431" s="6">
        <f>TCD!A431</f>
        <v>872535759695</v>
      </c>
      <c r="H431" s="18" t="str">
        <f>TCD!F431</f>
        <v>P</v>
      </c>
      <c r="I431" t="str">
        <f>TCD!B431</f>
        <v>FR</v>
      </c>
      <c r="J431" t="str">
        <f>IF(COUNTIF(Zoning!B:B,I431)=0,"inconnu",_xlfn.XLOOKUP(I431,Zoning!B:B,Zoning!C:C))</f>
        <v>France</v>
      </c>
      <c r="K431">
        <f>_xlfn.XLOOKUP(F431,'Shipment Detail'!N:N,'Shipment Detail'!AB:AB)</f>
        <v>2</v>
      </c>
      <c r="L431">
        <f>TCD!E431</f>
        <v>15</v>
      </c>
      <c r="M431" t="str">
        <f>IF(J431="France","ST",_xlfn.XLOOKUP(F431,'Shipment Detail'!N:N,'Shipment Detail'!E:E,""))</f>
        <v>ST</v>
      </c>
      <c r="N431">
        <f t="shared" si="22"/>
        <v>0.2</v>
      </c>
      <c r="O431" t="str">
        <f>IF(_xlfn.XLOOKUP(F431,'Shipment Detail'!N:N,'Shipment Detail'!BM:BM)=0,"",_xlfn.XLOOKUP(F431,'Shipment Detail'!N:N,'Shipment Detail'!BM:BM))</f>
        <v/>
      </c>
      <c r="R431" t="str">
        <f>IF(_xlfn.XLOOKUP(F431,'Shipment Detail'!N:N,'Shipment Detail'!AV:AV)&gt;60,10,"")</f>
        <v/>
      </c>
      <c r="T431" s="3">
        <f>TCD!C431</f>
        <v>9.4600000000000009</v>
      </c>
    </row>
    <row r="432" spans="1:20" x14ac:dyDescent="0.2">
      <c r="A432" t="str">
        <f t="shared" si="20"/>
        <v>FEDEX FRANCE</v>
      </c>
      <c r="B432" s="5">
        <f t="shared" si="21"/>
        <v>46174</v>
      </c>
      <c r="F432" s="6">
        <f>TCD!A432</f>
        <v>872535911619</v>
      </c>
      <c r="H432" s="18" t="str">
        <f>TCD!F432</f>
        <v>P</v>
      </c>
      <c r="I432" t="str">
        <f>TCD!B432</f>
        <v>FR</v>
      </c>
      <c r="J432" t="str">
        <f>IF(COUNTIF(Zoning!B:B,I432)=0,"inconnu",_xlfn.XLOOKUP(I432,Zoning!B:B,Zoning!C:C))</f>
        <v>France</v>
      </c>
      <c r="K432">
        <f>_xlfn.XLOOKUP(F432,'Shipment Detail'!N:N,'Shipment Detail'!AB:AB)</f>
        <v>2</v>
      </c>
      <c r="L432">
        <f>TCD!E432</f>
        <v>12</v>
      </c>
      <c r="M432" t="str">
        <f>IF(J432="France","ST",_xlfn.XLOOKUP(F432,'Shipment Detail'!N:N,'Shipment Detail'!E:E,""))</f>
        <v>ST</v>
      </c>
      <c r="N432">
        <f t="shared" si="22"/>
        <v>0.2</v>
      </c>
      <c r="O432" t="str">
        <f>IF(_xlfn.XLOOKUP(F432,'Shipment Detail'!N:N,'Shipment Detail'!BM:BM)=0,"",_xlfn.XLOOKUP(F432,'Shipment Detail'!N:N,'Shipment Detail'!BM:BM))</f>
        <v/>
      </c>
      <c r="R432" t="str">
        <f>IF(_xlfn.XLOOKUP(F432,'Shipment Detail'!N:N,'Shipment Detail'!AV:AV)&gt;60,10,"")</f>
        <v/>
      </c>
      <c r="T432" s="3">
        <f>TCD!C432</f>
        <v>8.4599999999999973</v>
      </c>
    </row>
    <row r="433" spans="1:20" x14ac:dyDescent="0.2">
      <c r="A433" t="str">
        <f t="shared" si="20"/>
        <v>FEDEX FRANCE</v>
      </c>
      <c r="B433" s="5">
        <f t="shared" si="21"/>
        <v>46174</v>
      </c>
      <c r="F433" s="6">
        <f>TCD!A433</f>
        <v>872535929540</v>
      </c>
      <c r="H433" s="18" t="str">
        <f>TCD!F433</f>
        <v>E</v>
      </c>
      <c r="I433" t="str">
        <f>TCD!B433</f>
        <v>FR</v>
      </c>
      <c r="J433" t="str">
        <f>IF(COUNTIF(Zoning!B:B,I433)=0,"inconnu",_xlfn.XLOOKUP(I433,Zoning!B:B,Zoning!C:C))</f>
        <v>France</v>
      </c>
      <c r="K433">
        <f>_xlfn.XLOOKUP(F433,'Shipment Detail'!N:N,'Shipment Detail'!AB:AB)</f>
        <v>1</v>
      </c>
      <c r="L433">
        <f>TCD!E433</f>
        <v>2</v>
      </c>
      <c r="M433" t="str">
        <f>IF(J433="France","ST",_xlfn.XLOOKUP(F433,'Shipment Detail'!N:N,'Shipment Detail'!E:E,""))</f>
        <v>ST</v>
      </c>
      <c r="N433">
        <f t="shared" si="22"/>
        <v>0.2</v>
      </c>
      <c r="O433" t="str">
        <f>IF(_xlfn.XLOOKUP(F433,'Shipment Detail'!N:N,'Shipment Detail'!BM:BM)=0,"",_xlfn.XLOOKUP(F433,'Shipment Detail'!N:N,'Shipment Detail'!BM:BM))</f>
        <v/>
      </c>
      <c r="R433" t="str">
        <f>IF(_xlfn.XLOOKUP(F433,'Shipment Detail'!N:N,'Shipment Detail'!AV:AV)&gt;60,10,"")</f>
        <v/>
      </c>
      <c r="T433" s="3">
        <f>TCD!C433</f>
        <v>5.1099999999999994</v>
      </c>
    </row>
    <row r="434" spans="1:20" x14ac:dyDescent="0.2">
      <c r="A434" t="str">
        <f t="shared" si="20"/>
        <v>FEDEX FRANCE</v>
      </c>
      <c r="B434" s="5">
        <f t="shared" si="21"/>
        <v>46174</v>
      </c>
      <c r="F434" s="6">
        <f>TCD!A434</f>
        <v>872536024367</v>
      </c>
      <c r="H434" s="18" t="str">
        <f>TCD!F434</f>
        <v>E</v>
      </c>
      <c r="I434" t="str">
        <f>TCD!B434</f>
        <v>FR</v>
      </c>
      <c r="J434" t="str">
        <f>IF(COUNTIF(Zoning!B:B,I434)=0,"inconnu",_xlfn.XLOOKUP(I434,Zoning!B:B,Zoning!C:C))</f>
        <v>France</v>
      </c>
      <c r="K434">
        <f>_xlfn.XLOOKUP(F434,'Shipment Detail'!N:N,'Shipment Detail'!AB:AB)</f>
        <v>1</v>
      </c>
      <c r="L434">
        <f>TCD!E434</f>
        <v>3</v>
      </c>
      <c r="M434" t="str">
        <f>IF(J434="France","ST",_xlfn.XLOOKUP(F434,'Shipment Detail'!N:N,'Shipment Detail'!E:E,""))</f>
        <v>ST</v>
      </c>
      <c r="N434">
        <f t="shared" si="22"/>
        <v>0.2</v>
      </c>
      <c r="O434" t="str">
        <f>IF(_xlfn.XLOOKUP(F434,'Shipment Detail'!N:N,'Shipment Detail'!BM:BM)=0,"",_xlfn.XLOOKUP(F434,'Shipment Detail'!N:N,'Shipment Detail'!BM:BM))</f>
        <v/>
      </c>
      <c r="R434" t="str">
        <f>IF(_xlfn.XLOOKUP(F434,'Shipment Detail'!N:N,'Shipment Detail'!AV:AV)&gt;60,10,"")</f>
        <v/>
      </c>
      <c r="T434" s="3">
        <f>TCD!C434</f>
        <v>5.4499999999999993</v>
      </c>
    </row>
    <row r="435" spans="1:20" x14ac:dyDescent="0.2">
      <c r="A435" t="str">
        <f t="shared" si="20"/>
        <v>FEDEX FRANCE</v>
      </c>
      <c r="B435" s="5">
        <f t="shared" si="21"/>
        <v>46174</v>
      </c>
      <c r="F435" s="6">
        <f>TCD!A435</f>
        <v>872536155277</v>
      </c>
      <c r="H435" s="18" t="str">
        <f>TCD!F435</f>
        <v>E</v>
      </c>
      <c r="I435" t="str">
        <f>TCD!B435</f>
        <v>FR</v>
      </c>
      <c r="J435" t="str">
        <f>IF(COUNTIF(Zoning!B:B,I435)=0,"inconnu",_xlfn.XLOOKUP(I435,Zoning!B:B,Zoning!C:C))</f>
        <v>France</v>
      </c>
      <c r="K435">
        <f>_xlfn.XLOOKUP(F435,'Shipment Detail'!N:N,'Shipment Detail'!AB:AB)</f>
        <v>2</v>
      </c>
      <c r="L435">
        <f>TCD!E435</f>
        <v>12</v>
      </c>
      <c r="M435" t="str">
        <f>IF(J435="France","ST",_xlfn.XLOOKUP(F435,'Shipment Detail'!N:N,'Shipment Detail'!E:E,""))</f>
        <v>ST</v>
      </c>
      <c r="N435">
        <f t="shared" si="22"/>
        <v>0.2</v>
      </c>
      <c r="O435" t="str">
        <f>IF(_xlfn.XLOOKUP(F435,'Shipment Detail'!N:N,'Shipment Detail'!BM:BM)=0,"",_xlfn.XLOOKUP(F435,'Shipment Detail'!N:N,'Shipment Detail'!BM:BM))</f>
        <v/>
      </c>
      <c r="R435" t="str">
        <f>IF(_xlfn.XLOOKUP(F435,'Shipment Detail'!N:N,'Shipment Detail'!AV:AV)&gt;60,10,"")</f>
        <v/>
      </c>
      <c r="T435" s="3">
        <f>TCD!C435</f>
        <v>8.4599999999999973</v>
      </c>
    </row>
    <row r="436" spans="1:20" x14ac:dyDescent="0.2">
      <c r="A436" t="str">
        <f t="shared" si="20"/>
        <v>FEDEX FRANCE</v>
      </c>
      <c r="B436" s="5">
        <f t="shared" si="21"/>
        <v>46174</v>
      </c>
      <c r="F436" s="6">
        <f>TCD!A436</f>
        <v>872536258886</v>
      </c>
      <c r="H436" s="18" t="str">
        <f>TCD!F436</f>
        <v>E</v>
      </c>
      <c r="I436" t="str">
        <f>TCD!B436</f>
        <v>FR</v>
      </c>
      <c r="J436" t="str">
        <f>IF(COUNTIF(Zoning!B:B,I436)=0,"inconnu",_xlfn.XLOOKUP(I436,Zoning!B:B,Zoning!C:C))</f>
        <v>France</v>
      </c>
      <c r="K436">
        <f>_xlfn.XLOOKUP(F436,'Shipment Detail'!N:N,'Shipment Detail'!AB:AB)</f>
        <v>2</v>
      </c>
      <c r="L436">
        <f>TCD!E436</f>
        <v>13</v>
      </c>
      <c r="M436" t="str">
        <f>IF(J436="France","ST",_xlfn.XLOOKUP(F436,'Shipment Detail'!N:N,'Shipment Detail'!E:E,""))</f>
        <v>ST</v>
      </c>
      <c r="N436">
        <f t="shared" si="22"/>
        <v>0.2</v>
      </c>
      <c r="O436" t="str">
        <f>IF(_xlfn.XLOOKUP(F436,'Shipment Detail'!N:N,'Shipment Detail'!BM:BM)=0,"",_xlfn.XLOOKUP(F436,'Shipment Detail'!N:N,'Shipment Detail'!BM:BM))</f>
        <v/>
      </c>
      <c r="R436" t="str">
        <f>IF(_xlfn.XLOOKUP(F436,'Shipment Detail'!N:N,'Shipment Detail'!AV:AV)&gt;60,10,"")</f>
        <v/>
      </c>
      <c r="T436" s="3">
        <f>TCD!C436</f>
        <v>8.7999999999999972</v>
      </c>
    </row>
    <row r="437" spans="1:20" x14ac:dyDescent="0.2">
      <c r="A437" t="str">
        <f t="shared" si="20"/>
        <v>FEDEX FRANCE</v>
      </c>
      <c r="B437" s="5">
        <f t="shared" si="21"/>
        <v>46174</v>
      </c>
      <c r="F437" s="6">
        <f>TCD!A437</f>
        <v>872536284931</v>
      </c>
      <c r="H437" s="18" t="str">
        <f>TCD!F437</f>
        <v>E</v>
      </c>
      <c r="I437" t="str">
        <f>TCD!B437</f>
        <v>FR</v>
      </c>
      <c r="J437" t="str">
        <f>IF(COUNTIF(Zoning!B:B,I437)=0,"inconnu",_xlfn.XLOOKUP(I437,Zoning!B:B,Zoning!C:C))</f>
        <v>France</v>
      </c>
      <c r="K437">
        <f>_xlfn.XLOOKUP(F437,'Shipment Detail'!N:N,'Shipment Detail'!AB:AB)</f>
        <v>2</v>
      </c>
      <c r="L437">
        <f>TCD!E437</f>
        <v>12</v>
      </c>
      <c r="M437" t="str">
        <f>IF(J437="France","ST",_xlfn.XLOOKUP(F437,'Shipment Detail'!N:N,'Shipment Detail'!E:E,""))</f>
        <v>ST</v>
      </c>
      <c r="N437">
        <f t="shared" si="22"/>
        <v>0.2</v>
      </c>
      <c r="O437" t="str">
        <f>IF(_xlfn.XLOOKUP(F437,'Shipment Detail'!N:N,'Shipment Detail'!BM:BM)=0,"",_xlfn.XLOOKUP(F437,'Shipment Detail'!N:N,'Shipment Detail'!BM:BM))</f>
        <v/>
      </c>
      <c r="R437" t="str">
        <f>IF(_xlfn.XLOOKUP(F437,'Shipment Detail'!N:N,'Shipment Detail'!AV:AV)&gt;60,10,"")</f>
        <v/>
      </c>
      <c r="T437" s="3">
        <f>TCD!C437</f>
        <v>8.4599999999999973</v>
      </c>
    </row>
    <row r="438" spans="1:20" x14ac:dyDescent="0.2">
      <c r="A438" t="str">
        <f t="shared" si="20"/>
        <v>FEDEX FRANCE</v>
      </c>
      <c r="B438" s="5">
        <f t="shared" si="21"/>
        <v>46174</v>
      </c>
      <c r="F438" s="6">
        <f>TCD!A438</f>
        <v>872536345499</v>
      </c>
      <c r="H438" s="18" t="str">
        <f>TCD!F438</f>
        <v>E</v>
      </c>
      <c r="I438" t="str">
        <f>TCD!B438</f>
        <v>FR</v>
      </c>
      <c r="J438" t="str">
        <f>IF(COUNTIF(Zoning!B:B,I438)=0,"inconnu",_xlfn.XLOOKUP(I438,Zoning!B:B,Zoning!C:C))</f>
        <v>France</v>
      </c>
      <c r="K438">
        <f>_xlfn.XLOOKUP(F438,'Shipment Detail'!N:N,'Shipment Detail'!AB:AB)</f>
        <v>2</v>
      </c>
      <c r="L438">
        <f>TCD!E438</f>
        <v>12</v>
      </c>
      <c r="M438" t="str">
        <f>IF(J438="France","ST",_xlfn.XLOOKUP(F438,'Shipment Detail'!N:N,'Shipment Detail'!E:E,""))</f>
        <v>ST</v>
      </c>
      <c r="N438">
        <f t="shared" si="22"/>
        <v>0.2</v>
      </c>
      <c r="O438" t="str">
        <f>IF(_xlfn.XLOOKUP(F438,'Shipment Detail'!N:N,'Shipment Detail'!BM:BM)=0,"",_xlfn.XLOOKUP(F438,'Shipment Detail'!N:N,'Shipment Detail'!BM:BM))</f>
        <v/>
      </c>
      <c r="R438" t="str">
        <f>IF(_xlfn.XLOOKUP(F438,'Shipment Detail'!N:N,'Shipment Detail'!AV:AV)&gt;60,10,"")</f>
        <v/>
      </c>
      <c r="T438" s="3">
        <f>TCD!C438</f>
        <v>8.4599999999999973</v>
      </c>
    </row>
    <row r="439" spans="1:20" x14ac:dyDescent="0.2">
      <c r="A439" t="str">
        <f t="shared" si="20"/>
        <v>FEDEX FRANCE</v>
      </c>
      <c r="B439" s="5">
        <f t="shared" si="21"/>
        <v>46174</v>
      </c>
      <c r="F439" s="6">
        <f>TCD!A439</f>
        <v>872536446970</v>
      </c>
      <c r="H439" s="18" t="str">
        <f>TCD!F439</f>
        <v>E</v>
      </c>
      <c r="I439" t="str">
        <f>TCD!B439</f>
        <v>FR</v>
      </c>
      <c r="J439" t="str">
        <f>IF(COUNTIF(Zoning!B:B,I439)=0,"inconnu",_xlfn.XLOOKUP(I439,Zoning!B:B,Zoning!C:C))</f>
        <v>France</v>
      </c>
      <c r="K439">
        <f>_xlfn.XLOOKUP(F439,'Shipment Detail'!N:N,'Shipment Detail'!AB:AB)</f>
        <v>6</v>
      </c>
      <c r="L439">
        <f>TCD!E439</f>
        <v>46</v>
      </c>
      <c r="M439" t="str">
        <f>IF(J439="France","ST",_xlfn.XLOOKUP(F439,'Shipment Detail'!N:N,'Shipment Detail'!E:E,""))</f>
        <v>ST</v>
      </c>
      <c r="N439">
        <f t="shared" si="22"/>
        <v>0.2</v>
      </c>
      <c r="O439" t="str">
        <f>IF(_xlfn.XLOOKUP(F439,'Shipment Detail'!N:N,'Shipment Detail'!BM:BM)=0,"",_xlfn.XLOOKUP(F439,'Shipment Detail'!N:N,'Shipment Detail'!BM:BM))</f>
        <v/>
      </c>
      <c r="R439" t="str">
        <f>IF(_xlfn.XLOOKUP(F439,'Shipment Detail'!N:N,'Shipment Detail'!AV:AV)&gt;60,10,"")</f>
        <v/>
      </c>
      <c r="T439" s="3">
        <f>TCD!C439</f>
        <v>19.840000000000003</v>
      </c>
    </row>
    <row r="440" spans="1:20" x14ac:dyDescent="0.2">
      <c r="A440" t="str">
        <f t="shared" si="20"/>
        <v>FEDEX FRANCE</v>
      </c>
      <c r="B440" s="5">
        <f t="shared" si="21"/>
        <v>46174</v>
      </c>
      <c r="F440" s="6">
        <f>TCD!A440</f>
        <v>872536556517</v>
      </c>
      <c r="H440" s="18" t="str">
        <f>TCD!F440</f>
        <v>E</v>
      </c>
      <c r="I440" t="str">
        <f>TCD!B440</f>
        <v>FR</v>
      </c>
      <c r="J440" t="str">
        <f>IF(COUNTIF(Zoning!B:B,I440)=0,"inconnu",_xlfn.XLOOKUP(I440,Zoning!B:B,Zoning!C:C))</f>
        <v>France</v>
      </c>
      <c r="K440">
        <f>_xlfn.XLOOKUP(F440,'Shipment Detail'!N:N,'Shipment Detail'!AB:AB)</f>
        <v>2</v>
      </c>
      <c r="L440">
        <f>TCD!E440</f>
        <v>12</v>
      </c>
      <c r="M440" t="str">
        <f>IF(J440="France","ST",_xlfn.XLOOKUP(F440,'Shipment Detail'!N:N,'Shipment Detail'!E:E,""))</f>
        <v>ST</v>
      </c>
      <c r="N440">
        <f t="shared" si="22"/>
        <v>0.2</v>
      </c>
      <c r="O440" t="str">
        <f>IF(_xlfn.XLOOKUP(F440,'Shipment Detail'!N:N,'Shipment Detail'!BM:BM)=0,"",_xlfn.XLOOKUP(F440,'Shipment Detail'!N:N,'Shipment Detail'!BM:BM))</f>
        <v/>
      </c>
      <c r="R440" t="str">
        <f>IF(_xlfn.XLOOKUP(F440,'Shipment Detail'!N:N,'Shipment Detail'!AV:AV)&gt;60,10,"")</f>
        <v/>
      </c>
      <c r="T440" s="3">
        <f>TCD!C440</f>
        <v>8.4599999999999973</v>
      </c>
    </row>
    <row r="441" spans="1:20" x14ac:dyDescent="0.2">
      <c r="A441" t="str">
        <f t="shared" si="20"/>
        <v>FEDEX FRANCE</v>
      </c>
      <c r="B441" s="5">
        <f t="shared" si="21"/>
        <v>46174</v>
      </c>
      <c r="F441" s="6">
        <f>TCD!A441</f>
        <v>872536667610</v>
      </c>
      <c r="H441" s="18" t="str">
        <f>TCD!F441</f>
        <v>E</v>
      </c>
      <c r="I441" t="str">
        <f>TCD!B441</f>
        <v>FR</v>
      </c>
      <c r="J441" t="str">
        <f>IF(COUNTIF(Zoning!B:B,I441)=0,"inconnu",_xlfn.XLOOKUP(I441,Zoning!B:B,Zoning!C:C))</f>
        <v>France</v>
      </c>
      <c r="K441">
        <f>_xlfn.XLOOKUP(F441,'Shipment Detail'!N:N,'Shipment Detail'!AB:AB)</f>
        <v>3</v>
      </c>
      <c r="L441">
        <f>TCD!E441</f>
        <v>11.7</v>
      </c>
      <c r="M441" t="str">
        <f>IF(J441="France","ST",_xlfn.XLOOKUP(F441,'Shipment Detail'!N:N,'Shipment Detail'!E:E,""))</f>
        <v>ST</v>
      </c>
      <c r="N441">
        <f t="shared" si="22"/>
        <v>0.2</v>
      </c>
      <c r="O441" t="str">
        <f>IF(_xlfn.XLOOKUP(F441,'Shipment Detail'!N:N,'Shipment Detail'!BM:BM)=0,"",_xlfn.XLOOKUP(F441,'Shipment Detail'!N:N,'Shipment Detail'!BM:BM))</f>
        <v/>
      </c>
      <c r="R441" t="str">
        <f>IF(_xlfn.XLOOKUP(F441,'Shipment Detail'!N:N,'Shipment Detail'!AV:AV)&gt;60,10,"")</f>
        <v/>
      </c>
      <c r="T441" s="3">
        <f>TCD!C441</f>
        <v>8.4599999999999973</v>
      </c>
    </row>
    <row r="442" spans="1:20" x14ac:dyDescent="0.2">
      <c r="A442" t="str">
        <f t="shared" si="20"/>
        <v>FEDEX FRANCE</v>
      </c>
      <c r="B442" s="5">
        <f t="shared" si="21"/>
        <v>46174</v>
      </c>
      <c r="F442" s="6">
        <f>TCD!A442</f>
        <v>872536789293</v>
      </c>
      <c r="H442" s="18" t="str">
        <f>TCD!F442</f>
        <v>E</v>
      </c>
      <c r="I442" t="str">
        <f>TCD!B442</f>
        <v>FR</v>
      </c>
      <c r="J442" t="str">
        <f>IF(COUNTIF(Zoning!B:B,I442)=0,"inconnu",_xlfn.XLOOKUP(I442,Zoning!B:B,Zoning!C:C))</f>
        <v>France</v>
      </c>
      <c r="K442">
        <f>_xlfn.XLOOKUP(F442,'Shipment Detail'!N:N,'Shipment Detail'!AB:AB)</f>
        <v>2</v>
      </c>
      <c r="L442">
        <f>TCD!E442</f>
        <v>13</v>
      </c>
      <c r="M442" t="str">
        <f>IF(J442="France","ST",_xlfn.XLOOKUP(F442,'Shipment Detail'!N:N,'Shipment Detail'!E:E,""))</f>
        <v>ST</v>
      </c>
      <c r="N442">
        <f t="shared" si="22"/>
        <v>0.2</v>
      </c>
      <c r="O442" t="str">
        <f>IF(_xlfn.XLOOKUP(F442,'Shipment Detail'!N:N,'Shipment Detail'!BM:BM)=0,"",_xlfn.XLOOKUP(F442,'Shipment Detail'!N:N,'Shipment Detail'!BM:BM))</f>
        <v/>
      </c>
      <c r="R442" t="str">
        <f>IF(_xlfn.XLOOKUP(F442,'Shipment Detail'!N:N,'Shipment Detail'!AV:AV)&gt;60,10,"")</f>
        <v/>
      </c>
      <c r="T442" s="3">
        <f>TCD!C442</f>
        <v>8.7999999999999972</v>
      </c>
    </row>
    <row r="443" spans="1:20" x14ac:dyDescent="0.2">
      <c r="A443" t="str">
        <f t="shared" si="20"/>
        <v>FEDEX FRANCE</v>
      </c>
      <c r="B443" s="5">
        <f t="shared" si="21"/>
        <v>46174</v>
      </c>
      <c r="F443" s="6">
        <f>TCD!A443</f>
        <v>872536869710</v>
      </c>
      <c r="H443" s="18" t="str">
        <f>TCD!F443</f>
        <v>E</v>
      </c>
      <c r="I443" t="str">
        <f>TCD!B443</f>
        <v>FR</v>
      </c>
      <c r="J443" t="str">
        <f>IF(COUNTIF(Zoning!B:B,I443)=0,"inconnu",_xlfn.XLOOKUP(I443,Zoning!B:B,Zoning!C:C))</f>
        <v>France</v>
      </c>
      <c r="K443">
        <f>_xlfn.XLOOKUP(F443,'Shipment Detail'!N:N,'Shipment Detail'!AB:AB)</f>
        <v>3</v>
      </c>
      <c r="L443">
        <f>TCD!E443</f>
        <v>22</v>
      </c>
      <c r="M443" t="str">
        <f>IF(J443="France","ST",_xlfn.XLOOKUP(F443,'Shipment Detail'!N:N,'Shipment Detail'!E:E,""))</f>
        <v>ST</v>
      </c>
      <c r="N443">
        <f t="shared" si="22"/>
        <v>0.2</v>
      </c>
      <c r="O443" t="str">
        <f>IF(_xlfn.XLOOKUP(F443,'Shipment Detail'!N:N,'Shipment Detail'!BM:BM)=0,"",_xlfn.XLOOKUP(F443,'Shipment Detail'!N:N,'Shipment Detail'!BM:BM))</f>
        <v/>
      </c>
      <c r="R443" t="str">
        <f>IF(_xlfn.XLOOKUP(F443,'Shipment Detail'!N:N,'Shipment Detail'!AV:AV)&gt;60,10,"")</f>
        <v/>
      </c>
      <c r="T443" s="3">
        <f>TCD!C443</f>
        <v>11.809999999999995</v>
      </c>
    </row>
    <row r="444" spans="1:20" x14ac:dyDescent="0.2">
      <c r="A444" t="str">
        <f t="shared" si="20"/>
        <v>FEDEX FRANCE</v>
      </c>
      <c r="B444" s="5">
        <f t="shared" si="21"/>
        <v>46174</v>
      </c>
      <c r="F444" s="6">
        <f>TCD!A444</f>
        <v>872633066790</v>
      </c>
      <c r="H444" s="18" t="str">
        <f>TCD!F444</f>
        <v>E</v>
      </c>
      <c r="I444" t="str">
        <f>TCD!B444</f>
        <v>FR</v>
      </c>
      <c r="J444" t="str">
        <f>IF(COUNTIF(Zoning!B:B,I444)=0,"inconnu",_xlfn.XLOOKUP(I444,Zoning!B:B,Zoning!C:C))</f>
        <v>France</v>
      </c>
      <c r="K444">
        <f>_xlfn.XLOOKUP(F444,'Shipment Detail'!N:N,'Shipment Detail'!AB:AB)</f>
        <v>5</v>
      </c>
      <c r="L444">
        <f>TCD!E444</f>
        <v>44.300000000000004</v>
      </c>
      <c r="M444" t="str">
        <f>IF(J444="France","ST",_xlfn.XLOOKUP(F444,'Shipment Detail'!N:N,'Shipment Detail'!E:E,""))</f>
        <v>ST</v>
      </c>
      <c r="N444">
        <f t="shared" si="22"/>
        <v>0.2</v>
      </c>
      <c r="O444" t="str">
        <f>IF(_xlfn.XLOOKUP(F444,'Shipment Detail'!N:N,'Shipment Detail'!BM:BM)=0,"",_xlfn.XLOOKUP(F444,'Shipment Detail'!N:N,'Shipment Detail'!BM:BM))</f>
        <v/>
      </c>
      <c r="R444" t="str">
        <f>IF(_xlfn.XLOOKUP(F444,'Shipment Detail'!N:N,'Shipment Detail'!AV:AV)&gt;60,10,"")</f>
        <v/>
      </c>
      <c r="T444" s="3">
        <f>TCD!C444</f>
        <v>19.499999999999993</v>
      </c>
    </row>
    <row r="445" spans="1:20" x14ac:dyDescent="0.2">
      <c r="A445" t="str">
        <f t="shared" si="20"/>
        <v>FEDEX FRANCE</v>
      </c>
      <c r="B445" s="5">
        <f t="shared" si="21"/>
        <v>46174</v>
      </c>
      <c r="F445" s="6">
        <f>TCD!A445</f>
        <v>872634740443</v>
      </c>
      <c r="H445" s="18" t="str">
        <f>TCD!F445</f>
        <v>P</v>
      </c>
      <c r="I445" t="str">
        <f>TCD!B445</f>
        <v>FR</v>
      </c>
      <c r="J445" t="str">
        <f>IF(COUNTIF(Zoning!B:B,I445)=0,"inconnu",_xlfn.XLOOKUP(I445,Zoning!B:B,Zoning!C:C))</f>
        <v>France</v>
      </c>
      <c r="K445">
        <f>_xlfn.XLOOKUP(F445,'Shipment Detail'!N:N,'Shipment Detail'!AB:AB)</f>
        <v>3</v>
      </c>
      <c r="L445">
        <f>TCD!E445</f>
        <v>27</v>
      </c>
      <c r="M445" t="str">
        <f>IF(J445="France","ST",_xlfn.XLOOKUP(F445,'Shipment Detail'!N:N,'Shipment Detail'!E:E,""))</f>
        <v>ST</v>
      </c>
      <c r="N445">
        <f t="shared" si="22"/>
        <v>0.2</v>
      </c>
      <c r="O445" t="str">
        <f>IF(_xlfn.XLOOKUP(F445,'Shipment Detail'!N:N,'Shipment Detail'!BM:BM)=0,"",_xlfn.XLOOKUP(F445,'Shipment Detail'!N:N,'Shipment Detail'!BM:BM))</f>
        <v/>
      </c>
      <c r="R445" t="str">
        <f>IF(_xlfn.XLOOKUP(F445,'Shipment Detail'!N:N,'Shipment Detail'!AV:AV)&gt;60,10,"")</f>
        <v/>
      </c>
      <c r="T445" s="3">
        <f>TCD!C445</f>
        <v>13.479999999999997</v>
      </c>
    </row>
    <row r="446" spans="1:20" x14ac:dyDescent="0.2">
      <c r="A446" t="str">
        <f t="shared" si="20"/>
        <v>FEDEX FRANCE</v>
      </c>
      <c r="B446" s="5">
        <f t="shared" si="21"/>
        <v>46174</v>
      </c>
      <c r="F446" s="6">
        <f>TCD!A446</f>
        <v>872634785081</v>
      </c>
      <c r="H446" s="18" t="str">
        <f>TCD!F446</f>
        <v>P</v>
      </c>
      <c r="I446" t="str">
        <f>TCD!B446</f>
        <v>FR</v>
      </c>
      <c r="J446" t="str">
        <f>IF(COUNTIF(Zoning!B:B,I446)=0,"inconnu",_xlfn.XLOOKUP(I446,Zoning!B:B,Zoning!C:C))</f>
        <v>France</v>
      </c>
      <c r="K446">
        <f>_xlfn.XLOOKUP(F446,'Shipment Detail'!N:N,'Shipment Detail'!AB:AB)</f>
        <v>5</v>
      </c>
      <c r="L446">
        <f>TCD!E446</f>
        <v>22.1</v>
      </c>
      <c r="M446" t="str">
        <f>IF(J446="France","ST",_xlfn.XLOOKUP(F446,'Shipment Detail'!N:N,'Shipment Detail'!E:E,""))</f>
        <v>ST</v>
      </c>
      <c r="N446">
        <f t="shared" si="22"/>
        <v>0.2</v>
      </c>
      <c r="O446" t="str">
        <f>IF(_xlfn.XLOOKUP(F446,'Shipment Detail'!N:N,'Shipment Detail'!BM:BM)=0,"",_xlfn.XLOOKUP(F446,'Shipment Detail'!N:N,'Shipment Detail'!BM:BM))</f>
        <v/>
      </c>
      <c r="R446" t="str">
        <f>IF(_xlfn.XLOOKUP(F446,'Shipment Detail'!N:N,'Shipment Detail'!AV:AV)&gt;60,10,"")</f>
        <v/>
      </c>
      <c r="T446" s="3">
        <f>TCD!C446</f>
        <v>12.14</v>
      </c>
    </row>
    <row r="447" spans="1:20" x14ac:dyDescent="0.2">
      <c r="A447" t="str">
        <f t="shared" si="20"/>
        <v>FEDEX FRANCE</v>
      </c>
      <c r="B447" s="5">
        <f t="shared" si="21"/>
        <v>46174</v>
      </c>
      <c r="F447" s="6">
        <f>TCD!A447</f>
        <v>872634837440</v>
      </c>
      <c r="H447" s="18" t="str">
        <f>TCD!F447</f>
        <v>E</v>
      </c>
      <c r="I447" t="str">
        <f>TCD!B447</f>
        <v>FR</v>
      </c>
      <c r="J447" t="str">
        <f>IF(COUNTIF(Zoning!B:B,I447)=0,"inconnu",_xlfn.XLOOKUP(I447,Zoning!B:B,Zoning!C:C))</f>
        <v>France</v>
      </c>
      <c r="K447">
        <f>_xlfn.XLOOKUP(F447,'Shipment Detail'!N:N,'Shipment Detail'!AB:AB)</f>
        <v>2</v>
      </c>
      <c r="L447">
        <f>TCD!E447</f>
        <v>74.099999999999994</v>
      </c>
      <c r="M447" t="str">
        <f>IF(J447="France","ST",_xlfn.XLOOKUP(F447,'Shipment Detail'!N:N,'Shipment Detail'!E:E,""))</f>
        <v>ST</v>
      </c>
      <c r="N447">
        <f t="shared" si="22"/>
        <v>0.2</v>
      </c>
      <c r="O447" t="str">
        <f>IF(_xlfn.XLOOKUP(F447,'Shipment Detail'!N:N,'Shipment Detail'!BM:BM)=0,"",_xlfn.XLOOKUP(F447,'Shipment Detail'!N:N,'Shipment Detail'!BM:BM))</f>
        <v/>
      </c>
      <c r="R447">
        <f>IF(_xlfn.XLOOKUP(F447,'Shipment Detail'!N:N,'Shipment Detail'!AV:AV)&gt;60,10,"")</f>
        <v>10</v>
      </c>
      <c r="T447" s="3">
        <f>TCD!C447</f>
        <v>30.47</v>
      </c>
    </row>
    <row r="448" spans="1:20" x14ac:dyDescent="0.2">
      <c r="A448" t="str">
        <f t="shared" si="20"/>
        <v>FEDEX FRANCE</v>
      </c>
      <c r="B448" s="5">
        <f t="shared" si="21"/>
        <v>46174</v>
      </c>
      <c r="F448" s="6">
        <f>TCD!A448</f>
        <v>872634921903</v>
      </c>
      <c r="H448" s="18" t="str">
        <f>TCD!F448</f>
        <v>E</v>
      </c>
      <c r="I448" t="str">
        <f>TCD!B448</f>
        <v>FR</v>
      </c>
      <c r="J448" t="str">
        <f>IF(COUNTIF(Zoning!B:B,I448)=0,"inconnu",_xlfn.XLOOKUP(I448,Zoning!B:B,Zoning!C:C))</f>
        <v>France</v>
      </c>
      <c r="K448">
        <f>_xlfn.XLOOKUP(F448,'Shipment Detail'!N:N,'Shipment Detail'!AB:AB)</f>
        <v>1</v>
      </c>
      <c r="L448">
        <f>TCD!E448</f>
        <v>9</v>
      </c>
      <c r="M448" t="str">
        <f>IF(J448="France","ST",_xlfn.XLOOKUP(F448,'Shipment Detail'!N:N,'Shipment Detail'!E:E,""))</f>
        <v>ST</v>
      </c>
      <c r="N448">
        <f t="shared" si="22"/>
        <v>0.2</v>
      </c>
      <c r="O448" t="str">
        <f>IF(_xlfn.XLOOKUP(F448,'Shipment Detail'!N:N,'Shipment Detail'!BM:BM)=0,"",_xlfn.XLOOKUP(F448,'Shipment Detail'!N:N,'Shipment Detail'!BM:BM))</f>
        <v/>
      </c>
      <c r="R448" t="str">
        <f>IF(_xlfn.XLOOKUP(F448,'Shipment Detail'!N:N,'Shipment Detail'!AV:AV)&gt;60,10,"")</f>
        <v/>
      </c>
      <c r="T448" s="3">
        <f>TCD!C448</f>
        <v>7.4600000000000009</v>
      </c>
    </row>
    <row r="449" spans="1:20" x14ac:dyDescent="0.2">
      <c r="A449" t="str">
        <f t="shared" si="20"/>
        <v>FEDEX FRANCE</v>
      </c>
      <c r="B449" s="5">
        <f t="shared" si="21"/>
        <v>46174</v>
      </c>
      <c r="F449" s="6">
        <f>TCD!A449</f>
        <v>872635062375</v>
      </c>
      <c r="H449" s="18" t="str">
        <f>TCD!F449</f>
        <v>E</v>
      </c>
      <c r="I449" t="str">
        <f>TCD!B449</f>
        <v>FR</v>
      </c>
      <c r="J449" t="str">
        <f>IF(COUNTIF(Zoning!B:B,I449)=0,"inconnu",_xlfn.XLOOKUP(I449,Zoning!B:B,Zoning!C:C))</f>
        <v>France</v>
      </c>
      <c r="K449">
        <f>_xlfn.XLOOKUP(F449,'Shipment Detail'!N:N,'Shipment Detail'!AB:AB)</f>
        <v>2</v>
      </c>
      <c r="L449">
        <f>TCD!E449</f>
        <v>10.6</v>
      </c>
      <c r="M449" t="str">
        <f>IF(J449="France","ST",_xlfn.XLOOKUP(F449,'Shipment Detail'!N:N,'Shipment Detail'!E:E,""))</f>
        <v>ST</v>
      </c>
      <c r="N449">
        <f t="shared" si="22"/>
        <v>0.2</v>
      </c>
      <c r="O449" t="str">
        <f>IF(_xlfn.XLOOKUP(F449,'Shipment Detail'!N:N,'Shipment Detail'!BM:BM)=0,"",_xlfn.XLOOKUP(F449,'Shipment Detail'!N:N,'Shipment Detail'!BM:BM))</f>
        <v/>
      </c>
      <c r="R449" t="str">
        <f>IF(_xlfn.XLOOKUP(F449,'Shipment Detail'!N:N,'Shipment Detail'!AV:AV)&gt;60,10,"")</f>
        <v/>
      </c>
      <c r="T449" s="3">
        <f>TCD!C449</f>
        <v>8.129999999999999</v>
      </c>
    </row>
    <row r="450" spans="1:20" x14ac:dyDescent="0.2">
      <c r="A450" t="str">
        <f t="shared" si="20"/>
        <v>FEDEX FRANCE</v>
      </c>
      <c r="B450" s="5">
        <f t="shared" si="21"/>
        <v>46174</v>
      </c>
      <c r="F450" s="6">
        <f>TCD!A450</f>
        <v>872635082756</v>
      </c>
      <c r="H450" s="18" t="str">
        <f>TCD!F450</f>
        <v>E</v>
      </c>
      <c r="I450" t="str">
        <f>TCD!B450</f>
        <v>FR</v>
      </c>
      <c r="J450" t="str">
        <f>IF(COUNTIF(Zoning!B:B,I450)=0,"inconnu",_xlfn.XLOOKUP(I450,Zoning!B:B,Zoning!C:C))</f>
        <v>France</v>
      </c>
      <c r="K450">
        <f>_xlfn.XLOOKUP(F450,'Shipment Detail'!N:N,'Shipment Detail'!AB:AB)</f>
        <v>1</v>
      </c>
      <c r="L450">
        <f>TCD!E450</f>
        <v>9</v>
      </c>
      <c r="M450" t="str">
        <f>IF(J450="France","ST",_xlfn.XLOOKUP(F450,'Shipment Detail'!N:N,'Shipment Detail'!E:E,""))</f>
        <v>ST</v>
      </c>
      <c r="N450">
        <f t="shared" si="22"/>
        <v>0.2</v>
      </c>
      <c r="O450" t="str">
        <f>IF(_xlfn.XLOOKUP(F450,'Shipment Detail'!N:N,'Shipment Detail'!BM:BM)=0,"",_xlfn.XLOOKUP(F450,'Shipment Detail'!N:N,'Shipment Detail'!BM:BM))</f>
        <v/>
      </c>
      <c r="R450" t="str">
        <f>IF(_xlfn.XLOOKUP(F450,'Shipment Detail'!N:N,'Shipment Detail'!AV:AV)&gt;60,10,"")</f>
        <v/>
      </c>
      <c r="T450" s="3">
        <f>TCD!C450</f>
        <v>7.4600000000000009</v>
      </c>
    </row>
    <row r="451" spans="1:20" x14ac:dyDescent="0.2">
      <c r="A451" t="str">
        <f t="shared" si="20"/>
        <v>FEDEX FRANCE</v>
      </c>
      <c r="B451" s="5">
        <f t="shared" si="21"/>
        <v>46174</v>
      </c>
      <c r="F451" s="6">
        <f>TCD!A451</f>
        <v>872635108896</v>
      </c>
      <c r="H451" s="18" t="str">
        <f>TCD!F451</f>
        <v>E</v>
      </c>
      <c r="I451" t="str">
        <f>TCD!B451</f>
        <v>FR</v>
      </c>
      <c r="J451" t="str">
        <f>IF(COUNTIF(Zoning!B:B,I451)=0,"inconnu",_xlfn.XLOOKUP(I451,Zoning!B:B,Zoning!C:C))</f>
        <v>France</v>
      </c>
      <c r="K451">
        <f>_xlfn.XLOOKUP(F451,'Shipment Detail'!N:N,'Shipment Detail'!AB:AB)</f>
        <v>4</v>
      </c>
      <c r="L451">
        <f>TCD!E451</f>
        <v>29</v>
      </c>
      <c r="M451" t="str">
        <f>IF(J451="France","ST",_xlfn.XLOOKUP(F451,'Shipment Detail'!N:N,'Shipment Detail'!E:E,""))</f>
        <v>ST</v>
      </c>
      <c r="N451">
        <f t="shared" si="22"/>
        <v>0.2</v>
      </c>
      <c r="O451" t="str">
        <f>IF(_xlfn.XLOOKUP(F451,'Shipment Detail'!N:N,'Shipment Detail'!BM:BM)=0,"",_xlfn.XLOOKUP(F451,'Shipment Detail'!N:N,'Shipment Detail'!BM:BM))</f>
        <v/>
      </c>
      <c r="R451" t="str">
        <f>IF(_xlfn.XLOOKUP(F451,'Shipment Detail'!N:N,'Shipment Detail'!AV:AV)&gt;60,10,"")</f>
        <v/>
      </c>
      <c r="T451" s="3">
        <f>TCD!C451</f>
        <v>14.150000000000006</v>
      </c>
    </row>
    <row r="452" spans="1:20" x14ac:dyDescent="0.2">
      <c r="A452" t="str">
        <f t="shared" ref="A452:A515" si="23">IF(OR(M452="FICP",M452="IE", M452="RE", M452="International", M452="Europe"),"FEDEX INTERNATIONAL","FEDEX FRANCE")</f>
        <v>FEDEX FRANCE</v>
      </c>
      <c r="B452" s="5">
        <f t="shared" ref="B452:B515" si="24">B451</f>
        <v>46174</v>
      </c>
      <c r="F452" s="6">
        <f>TCD!A452</f>
        <v>872635126016</v>
      </c>
      <c r="H452" s="18" t="str">
        <f>TCD!F452</f>
        <v>E</v>
      </c>
      <c r="I452" t="str">
        <f>TCD!B452</f>
        <v>FR</v>
      </c>
      <c r="J452" t="str">
        <f>IF(COUNTIF(Zoning!B:B,I452)=0,"inconnu",_xlfn.XLOOKUP(I452,Zoning!B:B,Zoning!C:C))</f>
        <v>France</v>
      </c>
      <c r="K452">
        <f>_xlfn.XLOOKUP(F452,'Shipment Detail'!N:N,'Shipment Detail'!AB:AB)</f>
        <v>3</v>
      </c>
      <c r="L452">
        <f>TCD!E452</f>
        <v>21</v>
      </c>
      <c r="M452" t="str">
        <f>IF(J452="France","ST",_xlfn.XLOOKUP(F452,'Shipment Detail'!N:N,'Shipment Detail'!E:E,""))</f>
        <v>ST</v>
      </c>
      <c r="N452">
        <f t="shared" ref="N452:N515" si="25">IF(OR(I452="FR",I452="DE",I452="IT",I452="ES",I452="BE",I452="NL",I452="LU",I452="PT",I452="AT",I452="IE",I452="FI",I452="SE",I452="DK",I452="PL",I452="CZ",I452="SK",I452="HU",I452="RO",I452="BG",I452="HR",I452="SI",I452="EE",I452="LV",I452="LT",I452="GR",I452="CY",I452="MT"),0.2,0)</f>
        <v>0.2</v>
      </c>
      <c r="O452" t="str">
        <f>IF(_xlfn.XLOOKUP(F452,'Shipment Detail'!N:N,'Shipment Detail'!BM:BM)=0,"",_xlfn.XLOOKUP(F452,'Shipment Detail'!N:N,'Shipment Detail'!BM:BM))</f>
        <v/>
      </c>
      <c r="R452" t="str">
        <f>IF(_xlfn.XLOOKUP(F452,'Shipment Detail'!N:N,'Shipment Detail'!AV:AV)&gt;60,10,"")</f>
        <v/>
      </c>
      <c r="T452" s="3">
        <f>TCD!C452</f>
        <v>11.469999999999999</v>
      </c>
    </row>
    <row r="453" spans="1:20" x14ac:dyDescent="0.2">
      <c r="A453" t="str">
        <f t="shared" si="23"/>
        <v>FEDEX FRANCE</v>
      </c>
      <c r="B453" s="5">
        <f t="shared" si="24"/>
        <v>46174</v>
      </c>
      <c r="F453" s="6">
        <f>TCD!A453</f>
        <v>872635162996</v>
      </c>
      <c r="H453" s="18" t="str">
        <f>TCD!F453</f>
        <v>E</v>
      </c>
      <c r="I453" t="str">
        <f>TCD!B453</f>
        <v>FR</v>
      </c>
      <c r="J453" t="str">
        <f>IF(COUNTIF(Zoning!B:B,I453)=0,"inconnu",_xlfn.XLOOKUP(I453,Zoning!B:B,Zoning!C:C))</f>
        <v>France</v>
      </c>
      <c r="K453">
        <f>_xlfn.XLOOKUP(F453,'Shipment Detail'!N:N,'Shipment Detail'!AB:AB)</f>
        <v>2</v>
      </c>
      <c r="L453">
        <f>TCD!E453</f>
        <v>10</v>
      </c>
      <c r="M453" t="str">
        <f>IF(J453="France","ST",_xlfn.XLOOKUP(F453,'Shipment Detail'!N:N,'Shipment Detail'!E:E,""))</f>
        <v>ST</v>
      </c>
      <c r="N453">
        <f t="shared" si="25"/>
        <v>0.2</v>
      </c>
      <c r="O453" t="str">
        <f>IF(_xlfn.XLOOKUP(F453,'Shipment Detail'!N:N,'Shipment Detail'!BM:BM)=0,"",_xlfn.XLOOKUP(F453,'Shipment Detail'!N:N,'Shipment Detail'!BM:BM))</f>
        <v/>
      </c>
      <c r="R453" t="str">
        <f>IF(_xlfn.XLOOKUP(F453,'Shipment Detail'!N:N,'Shipment Detail'!AV:AV)&gt;60,10,"")</f>
        <v/>
      </c>
      <c r="T453" s="3">
        <f>TCD!C453</f>
        <v>7.7900000000000027</v>
      </c>
    </row>
    <row r="454" spans="1:20" x14ac:dyDescent="0.2">
      <c r="A454" t="str">
        <f t="shared" si="23"/>
        <v>FEDEX FRANCE</v>
      </c>
      <c r="B454" s="5">
        <f t="shared" si="24"/>
        <v>46174</v>
      </c>
      <c r="F454" s="6">
        <f>TCD!A454</f>
        <v>872635195597</v>
      </c>
      <c r="H454" s="18" t="str">
        <f>TCD!F454</f>
        <v>E</v>
      </c>
      <c r="I454" t="str">
        <f>TCD!B454</f>
        <v>FR</v>
      </c>
      <c r="J454" t="str">
        <f>IF(COUNTIF(Zoning!B:B,I454)=0,"inconnu",_xlfn.XLOOKUP(I454,Zoning!B:B,Zoning!C:C))</f>
        <v>France</v>
      </c>
      <c r="K454">
        <f>_xlfn.XLOOKUP(F454,'Shipment Detail'!N:N,'Shipment Detail'!AB:AB)</f>
        <v>3</v>
      </c>
      <c r="L454">
        <f>TCD!E454</f>
        <v>27</v>
      </c>
      <c r="M454" t="str">
        <f>IF(J454="France","ST",_xlfn.XLOOKUP(F454,'Shipment Detail'!N:N,'Shipment Detail'!E:E,""))</f>
        <v>ST</v>
      </c>
      <c r="N454">
        <f t="shared" si="25"/>
        <v>0.2</v>
      </c>
      <c r="O454" t="str">
        <f>IF(_xlfn.XLOOKUP(F454,'Shipment Detail'!N:N,'Shipment Detail'!BM:BM)=0,"",_xlfn.XLOOKUP(F454,'Shipment Detail'!N:N,'Shipment Detail'!BM:BM))</f>
        <v/>
      </c>
      <c r="R454" t="str">
        <f>IF(_xlfn.XLOOKUP(F454,'Shipment Detail'!N:N,'Shipment Detail'!AV:AV)&gt;60,10,"")</f>
        <v/>
      </c>
      <c r="T454" s="3">
        <f>TCD!C454</f>
        <v>13.479999999999997</v>
      </c>
    </row>
    <row r="455" spans="1:20" x14ac:dyDescent="0.2">
      <c r="A455" t="str">
        <f t="shared" si="23"/>
        <v>FEDEX FRANCE</v>
      </c>
      <c r="B455" s="5">
        <f t="shared" si="24"/>
        <v>46174</v>
      </c>
      <c r="F455" s="6">
        <f>TCD!A455</f>
        <v>872635227828</v>
      </c>
      <c r="H455" s="18" t="str">
        <f>TCD!F455</f>
        <v>E</v>
      </c>
      <c r="I455" t="str">
        <f>TCD!B455</f>
        <v>FR</v>
      </c>
      <c r="J455" t="str">
        <f>IF(COUNTIF(Zoning!B:B,I455)=0,"inconnu",_xlfn.XLOOKUP(I455,Zoning!B:B,Zoning!C:C))</f>
        <v>France</v>
      </c>
      <c r="K455">
        <f>_xlfn.XLOOKUP(F455,'Shipment Detail'!N:N,'Shipment Detail'!AB:AB)</f>
        <v>2</v>
      </c>
      <c r="L455">
        <f>TCD!E455</f>
        <v>13</v>
      </c>
      <c r="M455" t="str">
        <f>IF(J455="France","ST",_xlfn.XLOOKUP(F455,'Shipment Detail'!N:N,'Shipment Detail'!E:E,""))</f>
        <v>ST</v>
      </c>
      <c r="N455">
        <f t="shared" si="25"/>
        <v>0.2</v>
      </c>
      <c r="O455" t="str">
        <f>IF(_xlfn.XLOOKUP(F455,'Shipment Detail'!N:N,'Shipment Detail'!BM:BM)=0,"",_xlfn.XLOOKUP(F455,'Shipment Detail'!N:N,'Shipment Detail'!BM:BM))</f>
        <v/>
      </c>
      <c r="R455" t="str">
        <f>IF(_xlfn.XLOOKUP(F455,'Shipment Detail'!N:N,'Shipment Detail'!AV:AV)&gt;60,10,"")</f>
        <v/>
      </c>
      <c r="T455" s="3">
        <f>TCD!C455</f>
        <v>8.7999999999999972</v>
      </c>
    </row>
    <row r="456" spans="1:20" x14ac:dyDescent="0.2">
      <c r="A456" t="str">
        <f t="shared" si="23"/>
        <v>FEDEX FRANCE</v>
      </c>
      <c r="B456" s="5">
        <f t="shared" si="24"/>
        <v>46174</v>
      </c>
      <c r="F456" s="6">
        <f>TCD!A456</f>
        <v>872635256077</v>
      </c>
      <c r="H456" s="18" t="str">
        <f>TCD!F456</f>
        <v>E</v>
      </c>
      <c r="I456" t="str">
        <f>TCD!B456</f>
        <v>FR</v>
      </c>
      <c r="J456" t="str">
        <f>IF(COUNTIF(Zoning!B:B,I456)=0,"inconnu",_xlfn.XLOOKUP(I456,Zoning!B:B,Zoning!C:C))</f>
        <v>France</v>
      </c>
      <c r="K456">
        <f>_xlfn.XLOOKUP(F456,'Shipment Detail'!N:N,'Shipment Detail'!AB:AB)</f>
        <v>2</v>
      </c>
      <c r="L456">
        <f>TCD!E456</f>
        <v>13</v>
      </c>
      <c r="M456" t="str">
        <f>IF(J456="France","ST",_xlfn.XLOOKUP(F456,'Shipment Detail'!N:N,'Shipment Detail'!E:E,""))</f>
        <v>ST</v>
      </c>
      <c r="N456">
        <f t="shared" si="25"/>
        <v>0.2</v>
      </c>
      <c r="O456" t="str">
        <f>IF(_xlfn.XLOOKUP(F456,'Shipment Detail'!N:N,'Shipment Detail'!BM:BM)=0,"",_xlfn.XLOOKUP(F456,'Shipment Detail'!N:N,'Shipment Detail'!BM:BM))</f>
        <v/>
      </c>
      <c r="R456" t="str">
        <f>IF(_xlfn.XLOOKUP(F456,'Shipment Detail'!N:N,'Shipment Detail'!AV:AV)&gt;60,10,"")</f>
        <v/>
      </c>
      <c r="T456" s="3">
        <f>TCD!C456</f>
        <v>8.7999999999999972</v>
      </c>
    </row>
    <row r="457" spans="1:20" x14ac:dyDescent="0.2">
      <c r="A457" t="str">
        <f t="shared" si="23"/>
        <v>FEDEX FRANCE</v>
      </c>
      <c r="B457" s="5">
        <f t="shared" si="24"/>
        <v>46174</v>
      </c>
      <c r="F457" s="6">
        <f>TCD!A457</f>
        <v>872635283405</v>
      </c>
      <c r="H457" s="18" t="str">
        <f>TCD!F457</f>
        <v>E</v>
      </c>
      <c r="I457" t="str">
        <f>TCD!B457</f>
        <v>FR</v>
      </c>
      <c r="J457" t="str">
        <f>IF(COUNTIF(Zoning!B:B,I457)=0,"inconnu",_xlfn.XLOOKUP(I457,Zoning!B:B,Zoning!C:C))</f>
        <v>France</v>
      </c>
      <c r="K457">
        <f>_xlfn.XLOOKUP(F457,'Shipment Detail'!N:N,'Shipment Detail'!AB:AB)</f>
        <v>2</v>
      </c>
      <c r="L457">
        <f>TCD!E457</f>
        <v>9.6999999999999993</v>
      </c>
      <c r="M457" t="str">
        <f>IF(J457="France","ST",_xlfn.XLOOKUP(F457,'Shipment Detail'!N:N,'Shipment Detail'!E:E,""))</f>
        <v>ST</v>
      </c>
      <c r="N457">
        <f t="shared" si="25"/>
        <v>0.2</v>
      </c>
      <c r="O457" t="str">
        <f>IF(_xlfn.XLOOKUP(F457,'Shipment Detail'!N:N,'Shipment Detail'!BM:BM)=0,"",_xlfn.XLOOKUP(F457,'Shipment Detail'!N:N,'Shipment Detail'!BM:BM))</f>
        <v/>
      </c>
      <c r="R457" t="str">
        <f>IF(_xlfn.XLOOKUP(F457,'Shipment Detail'!N:N,'Shipment Detail'!AV:AV)&gt;60,10,"")</f>
        <v/>
      </c>
      <c r="T457" s="3">
        <f>TCD!C457</f>
        <v>7.7900000000000027</v>
      </c>
    </row>
    <row r="458" spans="1:20" x14ac:dyDescent="0.2">
      <c r="A458" t="str">
        <f t="shared" si="23"/>
        <v>FEDEX FRANCE</v>
      </c>
      <c r="B458" s="5">
        <f t="shared" si="24"/>
        <v>46174</v>
      </c>
      <c r="F458" s="6">
        <f>TCD!A458</f>
        <v>872635302161</v>
      </c>
      <c r="H458" s="18" t="str">
        <f>TCD!F458</f>
        <v>E</v>
      </c>
      <c r="I458" t="str">
        <f>TCD!B458</f>
        <v>FR</v>
      </c>
      <c r="J458" t="str">
        <f>IF(COUNTIF(Zoning!B:B,I458)=0,"inconnu",_xlfn.XLOOKUP(I458,Zoning!B:B,Zoning!C:C))</f>
        <v>France</v>
      </c>
      <c r="K458">
        <f>_xlfn.XLOOKUP(F458,'Shipment Detail'!N:N,'Shipment Detail'!AB:AB)</f>
        <v>2</v>
      </c>
      <c r="L458">
        <f>TCD!E458</f>
        <v>11.299999999999999</v>
      </c>
      <c r="M458" t="str">
        <f>IF(J458="France","ST",_xlfn.XLOOKUP(F458,'Shipment Detail'!N:N,'Shipment Detail'!E:E,""))</f>
        <v>ST</v>
      </c>
      <c r="N458">
        <f t="shared" si="25"/>
        <v>0.2</v>
      </c>
      <c r="O458" t="str">
        <f>IF(_xlfn.XLOOKUP(F458,'Shipment Detail'!N:N,'Shipment Detail'!BM:BM)=0,"",_xlfn.XLOOKUP(F458,'Shipment Detail'!N:N,'Shipment Detail'!BM:BM))</f>
        <v/>
      </c>
      <c r="R458" t="str">
        <f>IF(_xlfn.XLOOKUP(F458,'Shipment Detail'!N:N,'Shipment Detail'!AV:AV)&gt;60,10,"")</f>
        <v/>
      </c>
      <c r="T458" s="3">
        <f>TCD!C458</f>
        <v>8.4599999999999973</v>
      </c>
    </row>
    <row r="459" spans="1:20" x14ac:dyDescent="0.2">
      <c r="A459" t="str">
        <f t="shared" si="23"/>
        <v>FEDEX FRANCE</v>
      </c>
      <c r="B459" s="5">
        <f t="shared" si="24"/>
        <v>46174</v>
      </c>
      <c r="F459" s="6">
        <f>TCD!A459</f>
        <v>872635311361</v>
      </c>
      <c r="H459" s="18" t="str">
        <f>TCD!F459</f>
        <v>E</v>
      </c>
      <c r="I459" t="str">
        <f>TCD!B459</f>
        <v>FR</v>
      </c>
      <c r="J459" t="str">
        <f>IF(COUNTIF(Zoning!B:B,I459)=0,"inconnu",_xlfn.XLOOKUP(I459,Zoning!B:B,Zoning!C:C))</f>
        <v>France</v>
      </c>
      <c r="K459">
        <f>_xlfn.XLOOKUP(F459,'Shipment Detail'!N:N,'Shipment Detail'!AB:AB)</f>
        <v>1</v>
      </c>
      <c r="L459">
        <f>TCD!E459</f>
        <v>7</v>
      </c>
      <c r="M459" t="str">
        <f>IF(J459="France","ST",_xlfn.XLOOKUP(F459,'Shipment Detail'!N:N,'Shipment Detail'!E:E,""))</f>
        <v>ST</v>
      </c>
      <c r="N459">
        <f t="shared" si="25"/>
        <v>0.2</v>
      </c>
      <c r="O459" t="str">
        <f>IF(_xlfn.XLOOKUP(F459,'Shipment Detail'!N:N,'Shipment Detail'!BM:BM)=0,"",_xlfn.XLOOKUP(F459,'Shipment Detail'!N:N,'Shipment Detail'!BM:BM))</f>
        <v/>
      </c>
      <c r="R459" t="str">
        <f>IF(_xlfn.XLOOKUP(F459,'Shipment Detail'!N:N,'Shipment Detail'!AV:AV)&gt;60,10,"")</f>
        <v/>
      </c>
      <c r="T459" s="3">
        <f>TCD!C459</f>
        <v>6.7899999999999991</v>
      </c>
    </row>
    <row r="460" spans="1:20" x14ac:dyDescent="0.2">
      <c r="A460" t="str">
        <f t="shared" si="23"/>
        <v>FEDEX FRANCE</v>
      </c>
      <c r="B460" s="5">
        <f t="shared" si="24"/>
        <v>46174</v>
      </c>
      <c r="F460" s="6">
        <f>TCD!A460</f>
        <v>872635330621</v>
      </c>
      <c r="H460" s="18" t="str">
        <f>TCD!F460</f>
        <v>E</v>
      </c>
      <c r="I460" t="str">
        <f>TCD!B460</f>
        <v>FR</v>
      </c>
      <c r="J460" t="str">
        <f>IF(COUNTIF(Zoning!B:B,I460)=0,"inconnu",_xlfn.XLOOKUP(I460,Zoning!B:B,Zoning!C:C))</f>
        <v>France</v>
      </c>
      <c r="K460">
        <f>_xlfn.XLOOKUP(F460,'Shipment Detail'!N:N,'Shipment Detail'!AB:AB)</f>
        <v>4</v>
      </c>
      <c r="L460">
        <f>TCD!E460</f>
        <v>30</v>
      </c>
      <c r="M460" t="str">
        <f>IF(J460="France","ST",_xlfn.XLOOKUP(F460,'Shipment Detail'!N:N,'Shipment Detail'!E:E,""))</f>
        <v>ST</v>
      </c>
      <c r="N460">
        <f t="shared" si="25"/>
        <v>0.2</v>
      </c>
      <c r="O460" t="str">
        <f>IF(_xlfn.XLOOKUP(F460,'Shipment Detail'!N:N,'Shipment Detail'!BM:BM)=0,"",_xlfn.XLOOKUP(F460,'Shipment Detail'!N:N,'Shipment Detail'!BM:BM))</f>
        <v/>
      </c>
      <c r="R460" t="str">
        <f>IF(_xlfn.XLOOKUP(F460,'Shipment Detail'!N:N,'Shipment Detail'!AV:AV)&gt;60,10,"")</f>
        <v/>
      </c>
      <c r="T460" s="3">
        <f>TCD!C460</f>
        <v>14.480000000000004</v>
      </c>
    </row>
    <row r="461" spans="1:20" x14ac:dyDescent="0.2">
      <c r="A461" t="str">
        <f t="shared" si="23"/>
        <v>FEDEX FRANCE</v>
      </c>
      <c r="B461" s="5">
        <f t="shared" si="24"/>
        <v>46174</v>
      </c>
      <c r="F461" s="6">
        <f>TCD!A461</f>
        <v>872635360337</v>
      </c>
      <c r="H461" s="18" t="str">
        <f>TCD!F461</f>
        <v>E</v>
      </c>
      <c r="I461" t="str">
        <f>TCD!B461</f>
        <v>FR</v>
      </c>
      <c r="J461" t="str">
        <f>IF(COUNTIF(Zoning!B:B,I461)=0,"inconnu",_xlfn.XLOOKUP(I461,Zoning!B:B,Zoning!C:C))</f>
        <v>France</v>
      </c>
      <c r="K461">
        <f>_xlfn.XLOOKUP(F461,'Shipment Detail'!N:N,'Shipment Detail'!AB:AB)</f>
        <v>2</v>
      </c>
      <c r="L461">
        <f>TCD!E461</f>
        <v>15</v>
      </c>
      <c r="M461" t="str">
        <f>IF(J461="France","ST",_xlfn.XLOOKUP(F461,'Shipment Detail'!N:N,'Shipment Detail'!E:E,""))</f>
        <v>ST</v>
      </c>
      <c r="N461">
        <f t="shared" si="25"/>
        <v>0.2</v>
      </c>
      <c r="O461" t="str">
        <f>IF(_xlfn.XLOOKUP(F461,'Shipment Detail'!N:N,'Shipment Detail'!BM:BM)=0,"",_xlfn.XLOOKUP(F461,'Shipment Detail'!N:N,'Shipment Detail'!BM:BM))</f>
        <v/>
      </c>
      <c r="R461" t="str">
        <f>IF(_xlfn.XLOOKUP(F461,'Shipment Detail'!N:N,'Shipment Detail'!AV:AV)&gt;60,10,"")</f>
        <v/>
      </c>
      <c r="T461" s="3">
        <f>TCD!C461</f>
        <v>9.4600000000000009</v>
      </c>
    </row>
    <row r="462" spans="1:20" x14ac:dyDescent="0.2">
      <c r="A462" t="str">
        <f t="shared" si="23"/>
        <v>FEDEX FRANCE</v>
      </c>
      <c r="B462" s="5">
        <f t="shared" si="24"/>
        <v>46174</v>
      </c>
      <c r="F462" s="6">
        <f>TCD!A462</f>
        <v>872635845569</v>
      </c>
      <c r="H462" s="18" t="str">
        <f>TCD!F462</f>
        <v>E</v>
      </c>
      <c r="I462" t="str">
        <f>TCD!B462</f>
        <v>FR</v>
      </c>
      <c r="J462" t="str">
        <f>IF(COUNTIF(Zoning!B:B,I462)=0,"inconnu",_xlfn.XLOOKUP(I462,Zoning!B:B,Zoning!C:C))</f>
        <v>France</v>
      </c>
      <c r="K462">
        <f>_xlfn.XLOOKUP(F462,'Shipment Detail'!N:N,'Shipment Detail'!AB:AB)</f>
        <v>2</v>
      </c>
      <c r="L462">
        <f>TCD!E462</f>
        <v>16</v>
      </c>
      <c r="M462" t="str">
        <f>IF(J462="France","ST",_xlfn.XLOOKUP(F462,'Shipment Detail'!N:N,'Shipment Detail'!E:E,""))</f>
        <v>ST</v>
      </c>
      <c r="N462">
        <f t="shared" si="25"/>
        <v>0.2</v>
      </c>
      <c r="O462" t="str">
        <f>IF(_xlfn.XLOOKUP(F462,'Shipment Detail'!N:N,'Shipment Detail'!BM:BM)=0,"",_xlfn.XLOOKUP(F462,'Shipment Detail'!N:N,'Shipment Detail'!BM:BM))</f>
        <v/>
      </c>
      <c r="R462" t="str">
        <f>IF(_xlfn.XLOOKUP(F462,'Shipment Detail'!N:N,'Shipment Detail'!AV:AV)&gt;60,10,"")</f>
        <v/>
      </c>
      <c r="T462" s="3">
        <f>TCD!C462</f>
        <v>9.8000000000000007</v>
      </c>
    </row>
    <row r="463" spans="1:20" x14ac:dyDescent="0.2">
      <c r="A463" t="str">
        <f t="shared" si="23"/>
        <v>FEDEX FRANCE</v>
      </c>
      <c r="B463" s="5">
        <f t="shared" si="24"/>
        <v>46174</v>
      </c>
      <c r="F463" s="6">
        <f>TCD!A463</f>
        <v>872635867714</v>
      </c>
      <c r="H463" s="18" t="str">
        <f>TCD!F463</f>
        <v>E</v>
      </c>
      <c r="I463" t="str">
        <f>TCD!B463</f>
        <v>FR</v>
      </c>
      <c r="J463" t="str">
        <f>IF(COUNTIF(Zoning!B:B,I463)=0,"inconnu",_xlfn.XLOOKUP(I463,Zoning!B:B,Zoning!C:C))</f>
        <v>France</v>
      </c>
      <c r="K463">
        <f>_xlfn.XLOOKUP(F463,'Shipment Detail'!N:N,'Shipment Detail'!AB:AB)</f>
        <v>3</v>
      </c>
      <c r="L463">
        <f>TCD!E463</f>
        <v>13.5</v>
      </c>
      <c r="M463" t="str">
        <f>IF(J463="France","ST",_xlfn.XLOOKUP(F463,'Shipment Detail'!N:N,'Shipment Detail'!E:E,""))</f>
        <v>ST</v>
      </c>
      <c r="N463">
        <f t="shared" si="25"/>
        <v>0.2</v>
      </c>
      <c r="O463" t="str">
        <f>IF(_xlfn.XLOOKUP(F463,'Shipment Detail'!N:N,'Shipment Detail'!BM:BM)=0,"",_xlfn.XLOOKUP(F463,'Shipment Detail'!N:N,'Shipment Detail'!BM:BM))</f>
        <v/>
      </c>
      <c r="R463" t="str">
        <f>IF(_xlfn.XLOOKUP(F463,'Shipment Detail'!N:N,'Shipment Detail'!AV:AV)&gt;60,10,"")</f>
        <v/>
      </c>
      <c r="T463" s="3">
        <f>TCD!C463</f>
        <v>9.1300000000000026</v>
      </c>
    </row>
    <row r="464" spans="1:20" x14ac:dyDescent="0.2">
      <c r="A464" t="str">
        <f t="shared" si="23"/>
        <v>FEDEX FRANCE</v>
      </c>
      <c r="B464" s="5">
        <f t="shared" si="24"/>
        <v>46174</v>
      </c>
      <c r="F464" s="6">
        <f>TCD!A464</f>
        <v>872635900408</v>
      </c>
      <c r="H464" s="18" t="str">
        <f>TCD!F464</f>
        <v>E</v>
      </c>
      <c r="I464" t="str">
        <f>TCD!B464</f>
        <v>FR</v>
      </c>
      <c r="J464" t="str">
        <f>IF(COUNTIF(Zoning!B:B,I464)=0,"inconnu",_xlfn.XLOOKUP(I464,Zoning!B:B,Zoning!C:C))</f>
        <v>France</v>
      </c>
      <c r="K464">
        <f>_xlfn.XLOOKUP(F464,'Shipment Detail'!N:N,'Shipment Detail'!AB:AB)</f>
        <v>1</v>
      </c>
      <c r="L464">
        <f>TCD!E464</f>
        <v>9</v>
      </c>
      <c r="M464" t="str">
        <f>IF(J464="France","ST",_xlfn.XLOOKUP(F464,'Shipment Detail'!N:N,'Shipment Detail'!E:E,""))</f>
        <v>ST</v>
      </c>
      <c r="N464">
        <f t="shared" si="25"/>
        <v>0.2</v>
      </c>
      <c r="O464" t="str">
        <f>IF(_xlfn.XLOOKUP(F464,'Shipment Detail'!N:N,'Shipment Detail'!BM:BM)=0,"",_xlfn.XLOOKUP(F464,'Shipment Detail'!N:N,'Shipment Detail'!BM:BM))</f>
        <v/>
      </c>
      <c r="R464" t="str">
        <f>IF(_xlfn.XLOOKUP(F464,'Shipment Detail'!N:N,'Shipment Detail'!AV:AV)&gt;60,10,"")</f>
        <v/>
      </c>
      <c r="T464" s="3">
        <f>TCD!C464</f>
        <v>7.4600000000000009</v>
      </c>
    </row>
    <row r="465" spans="1:20" x14ac:dyDescent="0.2">
      <c r="A465" t="str">
        <f t="shared" si="23"/>
        <v>FEDEX FRANCE</v>
      </c>
      <c r="B465" s="5">
        <f t="shared" si="24"/>
        <v>46174</v>
      </c>
      <c r="F465" s="6">
        <f>TCD!A465</f>
        <v>872635936957</v>
      </c>
      <c r="H465" s="18" t="str">
        <f>TCD!F465</f>
        <v>E</v>
      </c>
      <c r="I465" t="str">
        <f>TCD!B465</f>
        <v>FR</v>
      </c>
      <c r="J465" t="str">
        <f>IF(COUNTIF(Zoning!B:B,I465)=0,"inconnu",_xlfn.XLOOKUP(I465,Zoning!B:B,Zoning!C:C))</f>
        <v>France</v>
      </c>
      <c r="K465">
        <f>_xlfn.XLOOKUP(F465,'Shipment Detail'!N:N,'Shipment Detail'!AB:AB)</f>
        <v>3</v>
      </c>
      <c r="L465">
        <f>TCD!E465</f>
        <v>20</v>
      </c>
      <c r="M465" t="str">
        <f>IF(J465="France","ST",_xlfn.XLOOKUP(F465,'Shipment Detail'!N:N,'Shipment Detail'!E:E,""))</f>
        <v>ST</v>
      </c>
      <c r="N465">
        <f t="shared" si="25"/>
        <v>0.2</v>
      </c>
      <c r="O465" t="str">
        <f>IF(_xlfn.XLOOKUP(F465,'Shipment Detail'!N:N,'Shipment Detail'!BM:BM)=0,"",_xlfn.XLOOKUP(F465,'Shipment Detail'!N:N,'Shipment Detail'!BM:BM))</f>
        <v/>
      </c>
      <c r="R465" t="str">
        <f>IF(_xlfn.XLOOKUP(F465,'Shipment Detail'!N:N,'Shipment Detail'!AV:AV)&gt;60,10,"")</f>
        <v/>
      </c>
      <c r="T465" s="3">
        <f>TCD!C465</f>
        <v>11.14</v>
      </c>
    </row>
    <row r="466" spans="1:20" x14ac:dyDescent="0.2">
      <c r="A466" t="str">
        <f t="shared" si="23"/>
        <v>FEDEX FRANCE</v>
      </c>
      <c r="B466" s="5">
        <f t="shared" si="24"/>
        <v>46174</v>
      </c>
      <c r="F466" s="6">
        <f>TCD!A466</f>
        <v>872635952747</v>
      </c>
      <c r="H466" s="18" t="str">
        <f>TCD!F466</f>
        <v>E</v>
      </c>
      <c r="I466" t="str">
        <f>TCD!B466</f>
        <v>FR</v>
      </c>
      <c r="J466" t="str">
        <f>IF(COUNTIF(Zoning!B:B,I466)=0,"inconnu",_xlfn.XLOOKUP(I466,Zoning!B:B,Zoning!C:C))</f>
        <v>France</v>
      </c>
      <c r="K466">
        <f>_xlfn.XLOOKUP(F466,'Shipment Detail'!N:N,'Shipment Detail'!AB:AB)</f>
        <v>4</v>
      </c>
      <c r="L466">
        <f>TCD!E466</f>
        <v>23.200000000000003</v>
      </c>
      <c r="M466" t="str">
        <f>IF(J466="France","ST",_xlfn.XLOOKUP(F466,'Shipment Detail'!N:N,'Shipment Detail'!E:E,""))</f>
        <v>ST</v>
      </c>
      <c r="N466">
        <f t="shared" si="25"/>
        <v>0.2</v>
      </c>
      <c r="O466" t="str">
        <f>IF(_xlfn.XLOOKUP(F466,'Shipment Detail'!N:N,'Shipment Detail'!BM:BM)=0,"",_xlfn.XLOOKUP(F466,'Shipment Detail'!N:N,'Shipment Detail'!BM:BM))</f>
        <v/>
      </c>
      <c r="R466" t="str">
        <f>IF(_xlfn.XLOOKUP(F466,'Shipment Detail'!N:N,'Shipment Detail'!AV:AV)&gt;60,10,"")</f>
        <v/>
      </c>
      <c r="T466" s="3">
        <f>TCD!C466</f>
        <v>12.480000000000004</v>
      </c>
    </row>
    <row r="467" spans="1:20" x14ac:dyDescent="0.2">
      <c r="A467" t="str">
        <f t="shared" si="23"/>
        <v>FEDEX FRANCE</v>
      </c>
      <c r="B467" s="5">
        <f t="shared" si="24"/>
        <v>46174</v>
      </c>
      <c r="F467" s="6">
        <f>TCD!A467</f>
        <v>872635989365</v>
      </c>
      <c r="H467" s="18" t="str">
        <f>TCD!F467</f>
        <v>E</v>
      </c>
      <c r="I467" t="str">
        <f>TCD!B467</f>
        <v>FR</v>
      </c>
      <c r="J467" t="str">
        <f>IF(COUNTIF(Zoning!B:B,I467)=0,"inconnu",_xlfn.XLOOKUP(I467,Zoning!B:B,Zoning!C:C))</f>
        <v>France</v>
      </c>
      <c r="K467">
        <f>_xlfn.XLOOKUP(F467,'Shipment Detail'!N:N,'Shipment Detail'!AB:AB)</f>
        <v>3</v>
      </c>
      <c r="L467">
        <f>TCD!E467</f>
        <v>12</v>
      </c>
      <c r="M467" t="str">
        <f>IF(J467="France","ST",_xlfn.XLOOKUP(F467,'Shipment Detail'!N:N,'Shipment Detail'!E:E,""))</f>
        <v>ST</v>
      </c>
      <c r="N467">
        <f t="shared" si="25"/>
        <v>0.2</v>
      </c>
      <c r="O467" t="str">
        <f>IF(_xlfn.XLOOKUP(F467,'Shipment Detail'!N:N,'Shipment Detail'!BM:BM)=0,"",_xlfn.XLOOKUP(F467,'Shipment Detail'!N:N,'Shipment Detail'!BM:BM))</f>
        <v/>
      </c>
      <c r="R467" t="str">
        <f>IF(_xlfn.XLOOKUP(F467,'Shipment Detail'!N:N,'Shipment Detail'!AV:AV)&gt;60,10,"")</f>
        <v/>
      </c>
      <c r="T467" s="3">
        <f>TCD!C467</f>
        <v>8.4599999999999973</v>
      </c>
    </row>
    <row r="468" spans="1:20" x14ac:dyDescent="0.2">
      <c r="A468" t="str">
        <f t="shared" si="23"/>
        <v>FEDEX FRANCE</v>
      </c>
      <c r="B468" s="5">
        <f t="shared" si="24"/>
        <v>46174</v>
      </c>
      <c r="F468" s="6">
        <f>TCD!A468</f>
        <v>872636023216</v>
      </c>
      <c r="H468" s="18" t="str">
        <f>TCD!F468</f>
        <v>E</v>
      </c>
      <c r="I468" t="str">
        <f>TCD!B468</f>
        <v>FR</v>
      </c>
      <c r="J468" t="str">
        <f>IF(COUNTIF(Zoning!B:B,I468)=0,"inconnu",_xlfn.XLOOKUP(I468,Zoning!B:B,Zoning!C:C))</f>
        <v>France</v>
      </c>
      <c r="K468">
        <f>_xlfn.XLOOKUP(F468,'Shipment Detail'!N:N,'Shipment Detail'!AB:AB)</f>
        <v>2</v>
      </c>
      <c r="L468">
        <f>TCD!E468</f>
        <v>12</v>
      </c>
      <c r="M468" t="str">
        <f>IF(J468="France","ST",_xlfn.XLOOKUP(F468,'Shipment Detail'!N:N,'Shipment Detail'!E:E,""))</f>
        <v>ST</v>
      </c>
      <c r="N468">
        <f t="shared" si="25"/>
        <v>0.2</v>
      </c>
      <c r="O468" t="str">
        <f>IF(_xlfn.XLOOKUP(F468,'Shipment Detail'!N:N,'Shipment Detail'!BM:BM)=0,"",_xlfn.XLOOKUP(F468,'Shipment Detail'!N:N,'Shipment Detail'!BM:BM))</f>
        <v/>
      </c>
      <c r="R468" t="str">
        <f>IF(_xlfn.XLOOKUP(F468,'Shipment Detail'!N:N,'Shipment Detail'!AV:AV)&gt;60,10,"")</f>
        <v/>
      </c>
      <c r="T468" s="3">
        <f>TCD!C468</f>
        <v>8.4599999999999973</v>
      </c>
    </row>
    <row r="469" spans="1:20" x14ac:dyDescent="0.2">
      <c r="A469" t="str">
        <f t="shared" si="23"/>
        <v>FEDEX FRANCE</v>
      </c>
      <c r="B469" s="5">
        <f t="shared" si="24"/>
        <v>46174</v>
      </c>
      <c r="F469" s="6">
        <f>TCD!A469</f>
        <v>872636101648</v>
      </c>
      <c r="H469" s="18" t="str">
        <f>TCD!F469</f>
        <v>E</v>
      </c>
      <c r="I469" t="str">
        <f>TCD!B469</f>
        <v>FR</v>
      </c>
      <c r="J469" t="str">
        <f>IF(COUNTIF(Zoning!B:B,I469)=0,"inconnu",_xlfn.XLOOKUP(I469,Zoning!B:B,Zoning!C:C))</f>
        <v>France</v>
      </c>
      <c r="K469">
        <f>_xlfn.XLOOKUP(F469,'Shipment Detail'!N:N,'Shipment Detail'!AB:AB)</f>
        <v>3</v>
      </c>
      <c r="L469">
        <f>TCD!E469</f>
        <v>19</v>
      </c>
      <c r="M469" t="str">
        <f>IF(J469="France","ST",_xlfn.XLOOKUP(F469,'Shipment Detail'!N:N,'Shipment Detail'!E:E,""))</f>
        <v>ST</v>
      </c>
      <c r="N469">
        <f t="shared" si="25"/>
        <v>0.2</v>
      </c>
      <c r="O469" t="str">
        <f>IF(_xlfn.XLOOKUP(F469,'Shipment Detail'!N:N,'Shipment Detail'!BM:BM)=0,"",_xlfn.XLOOKUP(F469,'Shipment Detail'!N:N,'Shipment Detail'!BM:BM))</f>
        <v/>
      </c>
      <c r="R469" t="str">
        <f>IF(_xlfn.XLOOKUP(F469,'Shipment Detail'!N:N,'Shipment Detail'!AV:AV)&gt;60,10,"")</f>
        <v/>
      </c>
      <c r="T469" s="3">
        <f>TCD!C469</f>
        <v>10.800000000000004</v>
      </c>
    </row>
    <row r="470" spans="1:20" x14ac:dyDescent="0.2">
      <c r="A470" t="str">
        <f t="shared" si="23"/>
        <v>FEDEX FRANCE</v>
      </c>
      <c r="B470" s="5">
        <f t="shared" si="24"/>
        <v>46174</v>
      </c>
      <c r="F470" s="6">
        <f>TCD!A470</f>
        <v>872636116467</v>
      </c>
      <c r="H470" s="18" t="str">
        <f>TCD!F470</f>
        <v>E</v>
      </c>
      <c r="I470" t="str">
        <f>TCD!B470</f>
        <v>FR</v>
      </c>
      <c r="J470" t="str">
        <f>IF(COUNTIF(Zoning!B:B,I470)=0,"inconnu",_xlfn.XLOOKUP(I470,Zoning!B:B,Zoning!C:C))</f>
        <v>France</v>
      </c>
      <c r="K470">
        <f>_xlfn.XLOOKUP(F470,'Shipment Detail'!N:N,'Shipment Detail'!AB:AB)</f>
        <v>1</v>
      </c>
      <c r="L470">
        <f>TCD!E470</f>
        <v>7</v>
      </c>
      <c r="M470" t="str">
        <f>IF(J470="France","ST",_xlfn.XLOOKUP(F470,'Shipment Detail'!N:N,'Shipment Detail'!E:E,""))</f>
        <v>ST</v>
      </c>
      <c r="N470">
        <f t="shared" si="25"/>
        <v>0.2</v>
      </c>
      <c r="O470" t="str">
        <f>IF(_xlfn.XLOOKUP(F470,'Shipment Detail'!N:N,'Shipment Detail'!BM:BM)=0,"",_xlfn.XLOOKUP(F470,'Shipment Detail'!N:N,'Shipment Detail'!BM:BM))</f>
        <v/>
      </c>
      <c r="R470" t="str">
        <f>IF(_xlfn.XLOOKUP(F470,'Shipment Detail'!N:N,'Shipment Detail'!AV:AV)&gt;60,10,"")</f>
        <v/>
      </c>
      <c r="T470" s="3">
        <f>TCD!C470</f>
        <v>6.7899999999999991</v>
      </c>
    </row>
    <row r="471" spans="1:20" x14ac:dyDescent="0.2">
      <c r="A471" t="str">
        <f t="shared" si="23"/>
        <v>FEDEX FRANCE</v>
      </c>
      <c r="B471" s="5">
        <f t="shared" si="24"/>
        <v>46174</v>
      </c>
      <c r="F471" s="6">
        <f>TCD!A471</f>
        <v>872636203562</v>
      </c>
      <c r="H471" s="18" t="str">
        <f>TCD!F471</f>
        <v>E</v>
      </c>
      <c r="I471" t="str">
        <f>TCD!B471</f>
        <v>FR</v>
      </c>
      <c r="J471" t="str">
        <f>IF(COUNTIF(Zoning!B:B,I471)=0,"inconnu",_xlfn.XLOOKUP(I471,Zoning!B:B,Zoning!C:C))</f>
        <v>France</v>
      </c>
      <c r="K471">
        <f>_xlfn.XLOOKUP(F471,'Shipment Detail'!N:N,'Shipment Detail'!AB:AB)</f>
        <v>2</v>
      </c>
      <c r="L471">
        <f>TCD!E471</f>
        <v>16</v>
      </c>
      <c r="M471" t="str">
        <f>IF(J471="France","ST",_xlfn.XLOOKUP(F471,'Shipment Detail'!N:N,'Shipment Detail'!E:E,""))</f>
        <v>ST</v>
      </c>
      <c r="N471">
        <f t="shared" si="25"/>
        <v>0.2</v>
      </c>
      <c r="O471" t="str">
        <f>IF(_xlfn.XLOOKUP(F471,'Shipment Detail'!N:N,'Shipment Detail'!BM:BM)=0,"",_xlfn.XLOOKUP(F471,'Shipment Detail'!N:N,'Shipment Detail'!BM:BM))</f>
        <v/>
      </c>
      <c r="R471" t="str">
        <f>IF(_xlfn.XLOOKUP(F471,'Shipment Detail'!N:N,'Shipment Detail'!AV:AV)&gt;60,10,"")</f>
        <v/>
      </c>
      <c r="T471" s="3">
        <f>TCD!C471</f>
        <v>9.8000000000000007</v>
      </c>
    </row>
    <row r="472" spans="1:20" x14ac:dyDescent="0.2">
      <c r="A472" t="str">
        <f t="shared" si="23"/>
        <v>FEDEX FRANCE</v>
      </c>
      <c r="B472" s="5">
        <f t="shared" si="24"/>
        <v>46174</v>
      </c>
      <c r="F472" s="6">
        <f>TCD!A472</f>
        <v>872636220830</v>
      </c>
      <c r="H472" s="18" t="str">
        <f>TCD!F472</f>
        <v>E</v>
      </c>
      <c r="I472" t="str">
        <f>TCD!B472</f>
        <v>FR</v>
      </c>
      <c r="J472" t="str">
        <f>IF(COUNTIF(Zoning!B:B,I472)=0,"inconnu",_xlfn.XLOOKUP(I472,Zoning!B:B,Zoning!C:C))</f>
        <v>France</v>
      </c>
      <c r="K472">
        <f>_xlfn.XLOOKUP(F472,'Shipment Detail'!N:N,'Shipment Detail'!AB:AB)</f>
        <v>4</v>
      </c>
      <c r="L472">
        <f>TCD!E472</f>
        <v>23.3</v>
      </c>
      <c r="M472" t="str">
        <f>IF(J472="France","ST",_xlfn.XLOOKUP(F472,'Shipment Detail'!N:N,'Shipment Detail'!E:E,""))</f>
        <v>ST</v>
      </c>
      <c r="N472">
        <f t="shared" si="25"/>
        <v>0.2</v>
      </c>
      <c r="O472" t="str">
        <f>IF(_xlfn.XLOOKUP(F472,'Shipment Detail'!N:N,'Shipment Detail'!BM:BM)=0,"",_xlfn.XLOOKUP(F472,'Shipment Detail'!N:N,'Shipment Detail'!BM:BM))</f>
        <v/>
      </c>
      <c r="R472" t="str">
        <f>IF(_xlfn.XLOOKUP(F472,'Shipment Detail'!N:N,'Shipment Detail'!AV:AV)&gt;60,10,"")</f>
        <v/>
      </c>
      <c r="T472" s="3">
        <f>TCD!C472</f>
        <v>12.480000000000004</v>
      </c>
    </row>
    <row r="473" spans="1:20" x14ac:dyDescent="0.2">
      <c r="A473" t="str">
        <f t="shared" si="23"/>
        <v>FEDEX FRANCE</v>
      </c>
      <c r="B473" s="5">
        <f t="shared" si="24"/>
        <v>46174</v>
      </c>
      <c r="F473" s="6">
        <f>TCD!A473</f>
        <v>872636283880</v>
      </c>
      <c r="H473" s="18" t="str">
        <f>TCD!F473</f>
        <v>E</v>
      </c>
      <c r="I473" t="str">
        <f>TCD!B473</f>
        <v>FR</v>
      </c>
      <c r="J473" t="str">
        <f>IF(COUNTIF(Zoning!B:B,I473)=0,"inconnu",_xlfn.XLOOKUP(I473,Zoning!B:B,Zoning!C:C))</f>
        <v>France</v>
      </c>
      <c r="K473">
        <f>_xlfn.XLOOKUP(F473,'Shipment Detail'!N:N,'Shipment Detail'!AB:AB)</f>
        <v>3</v>
      </c>
      <c r="L473">
        <f>TCD!E473</f>
        <v>22</v>
      </c>
      <c r="M473" t="str">
        <f>IF(J473="France","ST",_xlfn.XLOOKUP(F473,'Shipment Detail'!N:N,'Shipment Detail'!E:E,""))</f>
        <v>ST</v>
      </c>
      <c r="N473">
        <f t="shared" si="25"/>
        <v>0.2</v>
      </c>
      <c r="O473" t="str">
        <f>IF(_xlfn.XLOOKUP(F473,'Shipment Detail'!N:N,'Shipment Detail'!BM:BM)=0,"",_xlfn.XLOOKUP(F473,'Shipment Detail'!N:N,'Shipment Detail'!BM:BM))</f>
        <v/>
      </c>
      <c r="R473" t="str">
        <f>IF(_xlfn.XLOOKUP(F473,'Shipment Detail'!N:N,'Shipment Detail'!AV:AV)&gt;60,10,"")</f>
        <v/>
      </c>
      <c r="T473" s="3">
        <f>TCD!C473</f>
        <v>11.809999999999995</v>
      </c>
    </row>
    <row r="474" spans="1:20" x14ac:dyDescent="0.2">
      <c r="A474" t="str">
        <f t="shared" si="23"/>
        <v>FEDEX FRANCE</v>
      </c>
      <c r="B474" s="5">
        <f t="shared" si="24"/>
        <v>46174</v>
      </c>
      <c r="F474" s="6">
        <f>TCD!A474</f>
        <v>872636310085</v>
      </c>
      <c r="H474" s="18" t="str">
        <f>TCD!F474</f>
        <v>E</v>
      </c>
      <c r="I474" t="str">
        <f>TCD!B474</f>
        <v>FR</v>
      </c>
      <c r="J474" t="str">
        <f>IF(COUNTIF(Zoning!B:B,I474)=0,"inconnu",_xlfn.XLOOKUP(I474,Zoning!B:B,Zoning!C:C))</f>
        <v>France</v>
      </c>
      <c r="K474">
        <f>_xlfn.XLOOKUP(F474,'Shipment Detail'!N:N,'Shipment Detail'!AB:AB)</f>
        <v>4</v>
      </c>
      <c r="L474">
        <f>TCD!E474</f>
        <v>22.700000000000003</v>
      </c>
      <c r="M474" t="str">
        <f>IF(J474="France","ST",_xlfn.XLOOKUP(F474,'Shipment Detail'!N:N,'Shipment Detail'!E:E,""))</f>
        <v>ST</v>
      </c>
      <c r="N474">
        <f t="shared" si="25"/>
        <v>0.2</v>
      </c>
      <c r="O474" t="str">
        <f>IF(_xlfn.XLOOKUP(F474,'Shipment Detail'!N:N,'Shipment Detail'!BM:BM)=0,"",_xlfn.XLOOKUP(F474,'Shipment Detail'!N:N,'Shipment Detail'!BM:BM))</f>
        <v/>
      </c>
      <c r="R474" t="str">
        <f>IF(_xlfn.XLOOKUP(F474,'Shipment Detail'!N:N,'Shipment Detail'!AV:AV)&gt;60,10,"")</f>
        <v/>
      </c>
      <c r="T474" s="3">
        <f>TCD!C474</f>
        <v>12.14</v>
      </c>
    </row>
    <row r="475" spans="1:20" x14ac:dyDescent="0.2">
      <c r="A475" t="str">
        <f t="shared" si="23"/>
        <v>FEDEX FRANCE</v>
      </c>
      <c r="B475" s="5">
        <f t="shared" si="24"/>
        <v>46174</v>
      </c>
      <c r="F475" s="6">
        <f>TCD!A475</f>
        <v>872636384617</v>
      </c>
      <c r="H475" s="18" t="str">
        <f>TCD!F475</f>
        <v>E</v>
      </c>
      <c r="I475" t="str">
        <f>TCD!B475</f>
        <v>FR</v>
      </c>
      <c r="J475" t="str">
        <f>IF(COUNTIF(Zoning!B:B,I475)=0,"inconnu",_xlfn.XLOOKUP(I475,Zoning!B:B,Zoning!C:C))</f>
        <v>France</v>
      </c>
      <c r="K475">
        <f>_xlfn.XLOOKUP(F475,'Shipment Detail'!N:N,'Shipment Detail'!AB:AB)</f>
        <v>2</v>
      </c>
      <c r="L475">
        <f>TCD!E475</f>
        <v>12</v>
      </c>
      <c r="M475" t="str">
        <f>IF(J475="France","ST",_xlfn.XLOOKUP(F475,'Shipment Detail'!N:N,'Shipment Detail'!E:E,""))</f>
        <v>ST</v>
      </c>
      <c r="N475">
        <f t="shared" si="25"/>
        <v>0.2</v>
      </c>
      <c r="O475" t="str">
        <f>IF(_xlfn.XLOOKUP(F475,'Shipment Detail'!N:N,'Shipment Detail'!BM:BM)=0,"",_xlfn.XLOOKUP(F475,'Shipment Detail'!N:N,'Shipment Detail'!BM:BM))</f>
        <v/>
      </c>
      <c r="R475" t="str">
        <f>IF(_xlfn.XLOOKUP(F475,'Shipment Detail'!N:N,'Shipment Detail'!AV:AV)&gt;60,10,"")</f>
        <v/>
      </c>
      <c r="T475" s="3">
        <f>TCD!C475</f>
        <v>8.4599999999999973</v>
      </c>
    </row>
    <row r="476" spans="1:20" x14ac:dyDescent="0.2">
      <c r="A476" t="str">
        <f t="shared" si="23"/>
        <v>FEDEX FRANCE</v>
      </c>
      <c r="B476" s="5">
        <f t="shared" si="24"/>
        <v>46174</v>
      </c>
      <c r="F476" s="6">
        <f>TCD!A476</f>
        <v>872636402631</v>
      </c>
      <c r="H476" s="18" t="str">
        <f>TCD!F476</f>
        <v>E</v>
      </c>
      <c r="I476" t="str">
        <f>TCD!B476</f>
        <v>FR</v>
      </c>
      <c r="J476" t="str">
        <f>IF(COUNTIF(Zoning!B:B,I476)=0,"inconnu",_xlfn.XLOOKUP(I476,Zoning!B:B,Zoning!C:C))</f>
        <v>France</v>
      </c>
      <c r="K476">
        <f>_xlfn.XLOOKUP(F476,'Shipment Detail'!N:N,'Shipment Detail'!AB:AB)</f>
        <v>4</v>
      </c>
      <c r="L476">
        <f>TCD!E476</f>
        <v>23.700000000000003</v>
      </c>
      <c r="M476" t="str">
        <f>IF(J476="France","ST",_xlfn.XLOOKUP(F476,'Shipment Detail'!N:N,'Shipment Detail'!E:E,""))</f>
        <v>ST</v>
      </c>
      <c r="N476">
        <f t="shared" si="25"/>
        <v>0.2</v>
      </c>
      <c r="O476" t="str">
        <f>IF(_xlfn.XLOOKUP(F476,'Shipment Detail'!N:N,'Shipment Detail'!BM:BM)=0,"",_xlfn.XLOOKUP(F476,'Shipment Detail'!N:N,'Shipment Detail'!BM:BM))</f>
        <v/>
      </c>
      <c r="R476" t="str">
        <f>IF(_xlfn.XLOOKUP(F476,'Shipment Detail'!N:N,'Shipment Detail'!AV:AV)&gt;60,10,"")</f>
        <v/>
      </c>
      <c r="T476" s="3">
        <f>TCD!C476</f>
        <v>12.480000000000004</v>
      </c>
    </row>
    <row r="477" spans="1:20" x14ac:dyDescent="0.2">
      <c r="A477" t="str">
        <f t="shared" si="23"/>
        <v>FEDEX FRANCE</v>
      </c>
      <c r="B477" s="5">
        <f t="shared" si="24"/>
        <v>46174</v>
      </c>
      <c r="F477" s="6">
        <f>TCD!A477</f>
        <v>872636444259</v>
      </c>
      <c r="H477" s="18" t="str">
        <f>TCD!F477</f>
        <v>E</v>
      </c>
      <c r="I477" t="str">
        <f>TCD!B477</f>
        <v>FR</v>
      </c>
      <c r="J477" t="str">
        <f>IF(COUNTIF(Zoning!B:B,I477)=0,"inconnu",_xlfn.XLOOKUP(I477,Zoning!B:B,Zoning!C:C))</f>
        <v>France</v>
      </c>
      <c r="K477">
        <f>_xlfn.XLOOKUP(F477,'Shipment Detail'!N:N,'Shipment Detail'!AB:AB)</f>
        <v>3</v>
      </c>
      <c r="L477">
        <f>TCD!E477</f>
        <v>16.3</v>
      </c>
      <c r="M477" t="str">
        <f>IF(J477="France","ST",_xlfn.XLOOKUP(F477,'Shipment Detail'!N:N,'Shipment Detail'!E:E,""))</f>
        <v>ST</v>
      </c>
      <c r="N477">
        <f t="shared" si="25"/>
        <v>0.2</v>
      </c>
      <c r="O477" t="str">
        <f>IF(_xlfn.XLOOKUP(F477,'Shipment Detail'!N:N,'Shipment Detail'!BM:BM)=0,"",_xlfn.XLOOKUP(F477,'Shipment Detail'!N:N,'Shipment Detail'!BM:BM))</f>
        <v/>
      </c>
      <c r="R477" t="str">
        <f>IF(_xlfn.XLOOKUP(F477,'Shipment Detail'!N:N,'Shipment Detail'!AV:AV)&gt;60,10,"")</f>
        <v/>
      </c>
      <c r="T477" s="3">
        <f>TCD!C477</f>
        <v>10.129999999999995</v>
      </c>
    </row>
    <row r="478" spans="1:20" x14ac:dyDescent="0.2">
      <c r="A478" t="str">
        <f t="shared" si="23"/>
        <v>FEDEX FRANCE</v>
      </c>
      <c r="B478" s="5">
        <f t="shared" si="24"/>
        <v>46174</v>
      </c>
      <c r="F478" s="6">
        <f>TCD!A478</f>
        <v>872636467650</v>
      </c>
      <c r="H478" s="18" t="str">
        <f>TCD!F478</f>
        <v>E</v>
      </c>
      <c r="I478" t="str">
        <f>TCD!B478</f>
        <v>FR</v>
      </c>
      <c r="J478" t="str">
        <f>IF(COUNTIF(Zoning!B:B,I478)=0,"inconnu",_xlfn.XLOOKUP(I478,Zoning!B:B,Zoning!C:C))</f>
        <v>France</v>
      </c>
      <c r="K478">
        <f>_xlfn.XLOOKUP(F478,'Shipment Detail'!N:N,'Shipment Detail'!AB:AB)</f>
        <v>2</v>
      </c>
      <c r="L478">
        <f>TCD!E478</f>
        <v>12</v>
      </c>
      <c r="M478" t="str">
        <f>IF(J478="France","ST",_xlfn.XLOOKUP(F478,'Shipment Detail'!N:N,'Shipment Detail'!E:E,""))</f>
        <v>ST</v>
      </c>
      <c r="N478">
        <f t="shared" si="25"/>
        <v>0.2</v>
      </c>
      <c r="O478" t="str">
        <f>IF(_xlfn.XLOOKUP(F478,'Shipment Detail'!N:N,'Shipment Detail'!BM:BM)=0,"",_xlfn.XLOOKUP(F478,'Shipment Detail'!N:N,'Shipment Detail'!BM:BM))</f>
        <v/>
      </c>
      <c r="R478" t="str">
        <f>IF(_xlfn.XLOOKUP(F478,'Shipment Detail'!N:N,'Shipment Detail'!AV:AV)&gt;60,10,"")</f>
        <v/>
      </c>
      <c r="T478" s="3">
        <f>TCD!C478</f>
        <v>8.4599999999999973</v>
      </c>
    </row>
    <row r="479" spans="1:20" x14ac:dyDescent="0.2">
      <c r="A479" t="str">
        <f t="shared" si="23"/>
        <v>FEDEX FRANCE</v>
      </c>
      <c r="B479" s="5">
        <f t="shared" si="24"/>
        <v>46174</v>
      </c>
      <c r="F479" s="6">
        <f>TCD!A479</f>
        <v>872636505118</v>
      </c>
      <c r="H479" s="18" t="str">
        <f>TCD!F479</f>
        <v>E</v>
      </c>
      <c r="I479" t="str">
        <f>TCD!B479</f>
        <v>FR</v>
      </c>
      <c r="J479" t="str">
        <f>IF(COUNTIF(Zoning!B:B,I479)=0,"inconnu",_xlfn.XLOOKUP(I479,Zoning!B:B,Zoning!C:C))</f>
        <v>France</v>
      </c>
      <c r="K479">
        <f>_xlfn.XLOOKUP(F479,'Shipment Detail'!N:N,'Shipment Detail'!AB:AB)</f>
        <v>3</v>
      </c>
      <c r="L479">
        <f>TCD!E479</f>
        <v>16.900000000000002</v>
      </c>
      <c r="M479" t="str">
        <f>IF(J479="France","ST",_xlfn.XLOOKUP(F479,'Shipment Detail'!N:N,'Shipment Detail'!E:E,""))</f>
        <v>ST</v>
      </c>
      <c r="N479">
        <f t="shared" si="25"/>
        <v>0.2</v>
      </c>
      <c r="O479" t="str">
        <f>IF(_xlfn.XLOOKUP(F479,'Shipment Detail'!N:N,'Shipment Detail'!BM:BM)=0,"",_xlfn.XLOOKUP(F479,'Shipment Detail'!N:N,'Shipment Detail'!BM:BM))</f>
        <v/>
      </c>
      <c r="R479" t="str">
        <f>IF(_xlfn.XLOOKUP(F479,'Shipment Detail'!N:N,'Shipment Detail'!AV:AV)&gt;60,10,"")</f>
        <v/>
      </c>
      <c r="T479" s="3">
        <f>TCD!C479</f>
        <v>10.129999999999995</v>
      </c>
    </row>
    <row r="480" spans="1:20" x14ac:dyDescent="0.2">
      <c r="A480" t="str">
        <f t="shared" si="23"/>
        <v>FEDEX FRANCE</v>
      </c>
      <c r="B480" s="5">
        <f t="shared" si="24"/>
        <v>46174</v>
      </c>
      <c r="F480" s="6">
        <f>TCD!A480</f>
        <v>872636562103</v>
      </c>
      <c r="H480" s="18" t="str">
        <f>TCD!F480</f>
        <v>E</v>
      </c>
      <c r="I480" t="str">
        <f>TCD!B480</f>
        <v>FR</v>
      </c>
      <c r="J480" t="str">
        <f>IF(COUNTIF(Zoning!B:B,I480)=0,"inconnu",_xlfn.XLOOKUP(I480,Zoning!B:B,Zoning!C:C))</f>
        <v>France</v>
      </c>
      <c r="K480">
        <f>_xlfn.XLOOKUP(F480,'Shipment Detail'!N:N,'Shipment Detail'!AB:AB)</f>
        <v>2</v>
      </c>
      <c r="L480">
        <f>TCD!E480</f>
        <v>15</v>
      </c>
      <c r="M480" t="str">
        <f>IF(J480="France","ST",_xlfn.XLOOKUP(F480,'Shipment Detail'!N:N,'Shipment Detail'!E:E,""))</f>
        <v>ST</v>
      </c>
      <c r="N480">
        <f t="shared" si="25"/>
        <v>0.2</v>
      </c>
      <c r="O480" t="str">
        <f>IF(_xlfn.XLOOKUP(F480,'Shipment Detail'!N:N,'Shipment Detail'!BM:BM)=0,"",_xlfn.XLOOKUP(F480,'Shipment Detail'!N:N,'Shipment Detail'!BM:BM))</f>
        <v/>
      </c>
      <c r="R480" t="str">
        <f>IF(_xlfn.XLOOKUP(F480,'Shipment Detail'!N:N,'Shipment Detail'!AV:AV)&gt;60,10,"")</f>
        <v/>
      </c>
      <c r="T480" s="3">
        <f>TCD!C480</f>
        <v>9.4600000000000009</v>
      </c>
    </row>
    <row r="481" spans="1:20" x14ac:dyDescent="0.2">
      <c r="A481" t="str">
        <f t="shared" si="23"/>
        <v>FEDEX FRANCE</v>
      </c>
      <c r="B481" s="5">
        <f t="shared" si="24"/>
        <v>46174</v>
      </c>
      <c r="F481" s="6">
        <f>TCD!A481</f>
        <v>872636622444</v>
      </c>
      <c r="H481" s="18" t="str">
        <f>TCD!F481</f>
        <v>E</v>
      </c>
      <c r="I481" t="str">
        <f>TCD!B481</f>
        <v>FR</v>
      </c>
      <c r="J481" t="str">
        <f>IF(COUNTIF(Zoning!B:B,I481)=0,"inconnu",_xlfn.XLOOKUP(I481,Zoning!B:B,Zoning!C:C))</f>
        <v>France</v>
      </c>
      <c r="K481">
        <f>_xlfn.XLOOKUP(F481,'Shipment Detail'!N:N,'Shipment Detail'!AB:AB)</f>
        <v>2</v>
      </c>
      <c r="L481">
        <f>TCD!E481</f>
        <v>11.299999999999999</v>
      </c>
      <c r="M481" t="str">
        <f>IF(J481="France","ST",_xlfn.XLOOKUP(F481,'Shipment Detail'!N:N,'Shipment Detail'!E:E,""))</f>
        <v>ST</v>
      </c>
      <c r="N481">
        <f t="shared" si="25"/>
        <v>0.2</v>
      </c>
      <c r="O481" t="str">
        <f>IF(_xlfn.XLOOKUP(F481,'Shipment Detail'!N:N,'Shipment Detail'!BM:BM)=0,"",_xlfn.XLOOKUP(F481,'Shipment Detail'!N:N,'Shipment Detail'!BM:BM))</f>
        <v/>
      </c>
      <c r="R481" t="str">
        <f>IF(_xlfn.XLOOKUP(F481,'Shipment Detail'!N:N,'Shipment Detail'!AV:AV)&gt;60,10,"")</f>
        <v/>
      </c>
      <c r="T481" s="3">
        <f>TCD!C481</f>
        <v>8.4599999999999973</v>
      </c>
    </row>
    <row r="482" spans="1:20" x14ac:dyDescent="0.2">
      <c r="A482" t="str">
        <f t="shared" si="23"/>
        <v>FEDEX FRANCE</v>
      </c>
      <c r="B482" s="5">
        <f t="shared" si="24"/>
        <v>46174</v>
      </c>
      <c r="F482" s="6">
        <f>TCD!A482</f>
        <v>872636637458</v>
      </c>
      <c r="H482" s="18" t="str">
        <f>TCD!F482</f>
        <v>E</v>
      </c>
      <c r="I482" t="str">
        <f>TCD!B482</f>
        <v>FR</v>
      </c>
      <c r="J482" t="str">
        <f>IF(COUNTIF(Zoning!B:B,I482)=0,"inconnu",_xlfn.XLOOKUP(I482,Zoning!B:B,Zoning!C:C))</f>
        <v>France</v>
      </c>
      <c r="K482">
        <f>_xlfn.XLOOKUP(F482,'Shipment Detail'!N:N,'Shipment Detail'!AB:AB)</f>
        <v>2</v>
      </c>
      <c r="L482">
        <f>TCD!E482</f>
        <v>19</v>
      </c>
      <c r="M482" t="str">
        <f>IF(J482="France","ST",_xlfn.XLOOKUP(F482,'Shipment Detail'!N:N,'Shipment Detail'!E:E,""))</f>
        <v>ST</v>
      </c>
      <c r="N482">
        <f t="shared" si="25"/>
        <v>0.2</v>
      </c>
      <c r="O482" t="str">
        <f>IF(_xlfn.XLOOKUP(F482,'Shipment Detail'!N:N,'Shipment Detail'!BM:BM)=0,"",_xlfn.XLOOKUP(F482,'Shipment Detail'!N:N,'Shipment Detail'!BM:BM))</f>
        <v/>
      </c>
      <c r="R482" t="str">
        <f>IF(_xlfn.XLOOKUP(F482,'Shipment Detail'!N:N,'Shipment Detail'!AV:AV)&gt;60,10,"")</f>
        <v/>
      </c>
      <c r="T482" s="3">
        <f>TCD!C482</f>
        <v>10.800000000000004</v>
      </c>
    </row>
    <row r="483" spans="1:20" x14ac:dyDescent="0.2">
      <c r="A483" t="str">
        <f t="shared" si="23"/>
        <v>FEDEX FRANCE</v>
      </c>
      <c r="B483" s="5">
        <f t="shared" si="24"/>
        <v>46174</v>
      </c>
      <c r="F483" s="6">
        <f>TCD!A483</f>
        <v>872636666866</v>
      </c>
      <c r="H483" s="18" t="str">
        <f>TCD!F483</f>
        <v>E</v>
      </c>
      <c r="I483" t="str">
        <f>TCD!B483</f>
        <v>FR</v>
      </c>
      <c r="J483" t="str">
        <f>IF(COUNTIF(Zoning!B:B,I483)=0,"inconnu",_xlfn.XLOOKUP(I483,Zoning!B:B,Zoning!C:C))</f>
        <v>France</v>
      </c>
      <c r="K483">
        <f>_xlfn.XLOOKUP(F483,'Shipment Detail'!N:N,'Shipment Detail'!AB:AB)</f>
        <v>1</v>
      </c>
      <c r="L483">
        <f>TCD!E483</f>
        <v>10</v>
      </c>
      <c r="M483" t="str">
        <f>IF(J483="France","ST",_xlfn.XLOOKUP(F483,'Shipment Detail'!N:N,'Shipment Detail'!E:E,""))</f>
        <v>ST</v>
      </c>
      <c r="N483">
        <f t="shared" si="25"/>
        <v>0.2</v>
      </c>
      <c r="O483" t="str">
        <f>IF(_xlfn.XLOOKUP(F483,'Shipment Detail'!N:N,'Shipment Detail'!BM:BM)=0,"",_xlfn.XLOOKUP(F483,'Shipment Detail'!N:N,'Shipment Detail'!BM:BM))</f>
        <v/>
      </c>
      <c r="R483" t="str">
        <f>IF(_xlfn.XLOOKUP(F483,'Shipment Detail'!N:N,'Shipment Detail'!AV:AV)&gt;60,10,"")</f>
        <v/>
      </c>
      <c r="T483" s="3">
        <f>TCD!C483</f>
        <v>7.7900000000000027</v>
      </c>
    </row>
    <row r="484" spans="1:20" x14ac:dyDescent="0.2">
      <c r="A484" t="str">
        <f t="shared" si="23"/>
        <v>FEDEX FRANCE</v>
      </c>
      <c r="B484" s="5">
        <f t="shared" si="24"/>
        <v>46174</v>
      </c>
      <c r="F484" s="6">
        <f>TCD!A484</f>
        <v>872636679925</v>
      </c>
      <c r="H484" s="18" t="str">
        <f>TCD!F484</f>
        <v>E</v>
      </c>
      <c r="I484" t="str">
        <f>TCD!B484</f>
        <v>FR</v>
      </c>
      <c r="J484" t="str">
        <f>IF(COUNTIF(Zoning!B:B,I484)=0,"inconnu",_xlfn.XLOOKUP(I484,Zoning!B:B,Zoning!C:C))</f>
        <v>France</v>
      </c>
      <c r="K484">
        <f>_xlfn.XLOOKUP(F484,'Shipment Detail'!N:N,'Shipment Detail'!AB:AB)</f>
        <v>3</v>
      </c>
      <c r="L484">
        <f>TCD!E484</f>
        <v>16</v>
      </c>
      <c r="M484" t="str">
        <f>IF(J484="France","ST",_xlfn.XLOOKUP(F484,'Shipment Detail'!N:N,'Shipment Detail'!E:E,""))</f>
        <v>ST</v>
      </c>
      <c r="N484">
        <f t="shared" si="25"/>
        <v>0.2</v>
      </c>
      <c r="O484" t="str">
        <f>IF(_xlfn.XLOOKUP(F484,'Shipment Detail'!N:N,'Shipment Detail'!BM:BM)=0,"",_xlfn.XLOOKUP(F484,'Shipment Detail'!N:N,'Shipment Detail'!BM:BM))</f>
        <v/>
      </c>
      <c r="R484" t="str">
        <f>IF(_xlfn.XLOOKUP(F484,'Shipment Detail'!N:N,'Shipment Detail'!AV:AV)&gt;60,10,"")</f>
        <v/>
      </c>
      <c r="T484" s="3">
        <f>TCD!C484</f>
        <v>9.8000000000000007</v>
      </c>
    </row>
    <row r="485" spans="1:20" x14ac:dyDescent="0.2">
      <c r="A485" t="str">
        <f t="shared" si="23"/>
        <v>FEDEX FRANCE</v>
      </c>
      <c r="B485" s="5">
        <f t="shared" si="24"/>
        <v>46174</v>
      </c>
      <c r="F485" s="6">
        <f>TCD!A485</f>
        <v>872636769684</v>
      </c>
      <c r="H485" s="18" t="str">
        <f>TCD!F485</f>
        <v>E</v>
      </c>
      <c r="I485" t="str">
        <f>TCD!B485</f>
        <v>FR</v>
      </c>
      <c r="J485" t="str">
        <f>IF(COUNTIF(Zoning!B:B,I485)=0,"inconnu",_xlfn.XLOOKUP(I485,Zoning!B:B,Zoning!C:C))</f>
        <v>France</v>
      </c>
      <c r="K485">
        <f>_xlfn.XLOOKUP(F485,'Shipment Detail'!N:N,'Shipment Detail'!AB:AB)</f>
        <v>2</v>
      </c>
      <c r="L485">
        <f>TCD!E485</f>
        <v>13</v>
      </c>
      <c r="M485" t="str">
        <f>IF(J485="France","ST",_xlfn.XLOOKUP(F485,'Shipment Detail'!N:N,'Shipment Detail'!E:E,""))</f>
        <v>ST</v>
      </c>
      <c r="N485">
        <f t="shared" si="25"/>
        <v>0.2</v>
      </c>
      <c r="O485" t="str">
        <f>IF(_xlfn.XLOOKUP(F485,'Shipment Detail'!N:N,'Shipment Detail'!BM:BM)=0,"",_xlfn.XLOOKUP(F485,'Shipment Detail'!N:N,'Shipment Detail'!BM:BM))</f>
        <v/>
      </c>
      <c r="R485" t="str">
        <f>IF(_xlfn.XLOOKUP(F485,'Shipment Detail'!N:N,'Shipment Detail'!AV:AV)&gt;60,10,"")</f>
        <v/>
      </c>
      <c r="T485" s="3">
        <f>TCD!C485</f>
        <v>8.7999999999999972</v>
      </c>
    </row>
    <row r="486" spans="1:20" x14ac:dyDescent="0.2">
      <c r="A486" t="str">
        <f t="shared" si="23"/>
        <v>FEDEX FRANCE</v>
      </c>
      <c r="B486" s="5">
        <f t="shared" si="24"/>
        <v>46174</v>
      </c>
      <c r="F486" s="6">
        <f>TCD!A486</f>
        <v>872636874322</v>
      </c>
      <c r="H486" s="18" t="str">
        <f>TCD!F486</f>
        <v>E</v>
      </c>
      <c r="I486" t="str">
        <f>TCD!B486</f>
        <v>FR</v>
      </c>
      <c r="J486" t="str">
        <f>IF(COUNTIF(Zoning!B:B,I486)=0,"inconnu",_xlfn.XLOOKUP(I486,Zoning!B:B,Zoning!C:C))</f>
        <v>France</v>
      </c>
      <c r="K486">
        <f>_xlfn.XLOOKUP(F486,'Shipment Detail'!N:N,'Shipment Detail'!AB:AB)</f>
        <v>4</v>
      </c>
      <c r="L486">
        <f>TCD!E486</f>
        <v>32.700000000000003</v>
      </c>
      <c r="M486" t="str">
        <f>IF(J486="France","ST",_xlfn.XLOOKUP(F486,'Shipment Detail'!N:N,'Shipment Detail'!E:E,""))</f>
        <v>ST</v>
      </c>
      <c r="N486">
        <f t="shared" si="25"/>
        <v>0.2</v>
      </c>
      <c r="O486" t="str">
        <f>IF(_xlfn.XLOOKUP(F486,'Shipment Detail'!N:N,'Shipment Detail'!BM:BM)=0,"",_xlfn.XLOOKUP(F486,'Shipment Detail'!N:N,'Shipment Detail'!BM:BM))</f>
        <v/>
      </c>
      <c r="R486">
        <f>IF(_xlfn.XLOOKUP(F486,'Shipment Detail'!N:N,'Shipment Detail'!AV:AV)&gt;60,10,"")</f>
        <v>10</v>
      </c>
      <c r="T486" s="3">
        <f>TCD!C486</f>
        <v>15.489999999999995</v>
      </c>
    </row>
    <row r="487" spans="1:20" x14ac:dyDescent="0.2">
      <c r="A487" t="str">
        <f t="shared" si="23"/>
        <v>FEDEX FRANCE</v>
      </c>
      <c r="B487" s="5">
        <f t="shared" si="24"/>
        <v>46174</v>
      </c>
      <c r="F487" s="6">
        <f>TCD!A487</f>
        <v>872637036911</v>
      </c>
      <c r="H487" s="18" t="str">
        <f>TCD!F487</f>
        <v>E</v>
      </c>
      <c r="I487" t="str">
        <f>TCD!B487</f>
        <v>FR</v>
      </c>
      <c r="J487" t="str">
        <f>IF(COUNTIF(Zoning!B:B,I487)=0,"inconnu",_xlfn.XLOOKUP(I487,Zoning!B:B,Zoning!C:C))</f>
        <v>France</v>
      </c>
      <c r="K487">
        <f>_xlfn.XLOOKUP(F487,'Shipment Detail'!N:N,'Shipment Detail'!AB:AB)</f>
        <v>3</v>
      </c>
      <c r="L487">
        <f>TCD!E487</f>
        <v>23.700000000000003</v>
      </c>
      <c r="M487" t="str">
        <f>IF(J487="France","ST",_xlfn.XLOOKUP(F487,'Shipment Detail'!N:N,'Shipment Detail'!E:E,""))</f>
        <v>ST</v>
      </c>
      <c r="N487">
        <f t="shared" si="25"/>
        <v>0.2</v>
      </c>
      <c r="O487" t="str">
        <f>IF(_xlfn.XLOOKUP(F487,'Shipment Detail'!N:N,'Shipment Detail'!BM:BM)=0,"",_xlfn.XLOOKUP(F487,'Shipment Detail'!N:N,'Shipment Detail'!BM:BM))</f>
        <v/>
      </c>
      <c r="R487" t="str">
        <f>IF(_xlfn.XLOOKUP(F487,'Shipment Detail'!N:N,'Shipment Detail'!AV:AV)&gt;60,10,"")</f>
        <v/>
      </c>
      <c r="T487" s="3">
        <f>TCD!C487</f>
        <v>12.480000000000004</v>
      </c>
    </row>
    <row r="488" spans="1:20" x14ac:dyDescent="0.2">
      <c r="A488" t="str">
        <f t="shared" si="23"/>
        <v>FEDEX FRANCE</v>
      </c>
      <c r="B488" s="5">
        <f t="shared" si="24"/>
        <v>46174</v>
      </c>
      <c r="F488" s="6">
        <f>TCD!A488</f>
        <v>872637092705</v>
      </c>
      <c r="H488" s="18" t="str">
        <f>TCD!F488</f>
        <v>E</v>
      </c>
      <c r="I488" t="str">
        <f>TCD!B488</f>
        <v>FR</v>
      </c>
      <c r="J488" t="str">
        <f>IF(COUNTIF(Zoning!B:B,I488)=0,"inconnu",_xlfn.XLOOKUP(I488,Zoning!B:B,Zoning!C:C))</f>
        <v>France</v>
      </c>
      <c r="K488">
        <f>_xlfn.XLOOKUP(F488,'Shipment Detail'!N:N,'Shipment Detail'!AB:AB)</f>
        <v>4</v>
      </c>
      <c r="L488">
        <f>TCD!E488</f>
        <v>18.600000000000001</v>
      </c>
      <c r="M488" t="str">
        <f>IF(J488="France","ST",_xlfn.XLOOKUP(F488,'Shipment Detail'!N:N,'Shipment Detail'!E:E,""))</f>
        <v>ST</v>
      </c>
      <c r="N488">
        <f t="shared" si="25"/>
        <v>0.2</v>
      </c>
      <c r="O488" t="str">
        <f>IF(_xlfn.XLOOKUP(F488,'Shipment Detail'!N:N,'Shipment Detail'!BM:BM)=0,"",_xlfn.XLOOKUP(F488,'Shipment Detail'!N:N,'Shipment Detail'!BM:BM))</f>
        <v/>
      </c>
      <c r="R488" t="str">
        <f>IF(_xlfn.XLOOKUP(F488,'Shipment Detail'!N:N,'Shipment Detail'!AV:AV)&gt;60,10,"")</f>
        <v/>
      </c>
      <c r="T488" s="3">
        <f>TCD!C488</f>
        <v>10.800000000000004</v>
      </c>
    </row>
    <row r="489" spans="1:20" x14ac:dyDescent="0.2">
      <c r="A489" t="str">
        <f t="shared" si="23"/>
        <v>FEDEX FRANCE</v>
      </c>
      <c r="B489" s="5">
        <f t="shared" si="24"/>
        <v>46174</v>
      </c>
      <c r="F489" s="6">
        <f>TCD!A489</f>
        <v>872637116739</v>
      </c>
      <c r="H489" s="18" t="str">
        <f>TCD!F489</f>
        <v>E</v>
      </c>
      <c r="I489" t="str">
        <f>TCD!B489</f>
        <v>FR</v>
      </c>
      <c r="J489" t="str">
        <f>IF(COUNTIF(Zoning!B:B,I489)=0,"inconnu",_xlfn.XLOOKUP(I489,Zoning!B:B,Zoning!C:C))</f>
        <v>France</v>
      </c>
      <c r="K489">
        <f>_xlfn.XLOOKUP(F489,'Shipment Detail'!N:N,'Shipment Detail'!AB:AB)</f>
        <v>7</v>
      </c>
      <c r="L489">
        <f>TCD!E489</f>
        <v>49.6</v>
      </c>
      <c r="M489" t="str">
        <f>IF(J489="France","ST",_xlfn.XLOOKUP(F489,'Shipment Detail'!N:N,'Shipment Detail'!E:E,""))</f>
        <v>ST</v>
      </c>
      <c r="N489">
        <f t="shared" si="25"/>
        <v>0.2</v>
      </c>
      <c r="O489" t="str">
        <f>IF(_xlfn.XLOOKUP(F489,'Shipment Detail'!N:N,'Shipment Detail'!BM:BM)=0,"",_xlfn.XLOOKUP(F489,'Shipment Detail'!N:N,'Shipment Detail'!BM:BM))</f>
        <v/>
      </c>
      <c r="R489" t="str">
        <f>IF(_xlfn.XLOOKUP(F489,'Shipment Detail'!N:N,'Shipment Detail'!AV:AV)&gt;60,10,"")</f>
        <v/>
      </c>
      <c r="T489" s="3">
        <f>TCD!C489</f>
        <v>21.179999999999993</v>
      </c>
    </row>
    <row r="490" spans="1:20" x14ac:dyDescent="0.2">
      <c r="A490" t="str">
        <f t="shared" si="23"/>
        <v>FEDEX FRANCE</v>
      </c>
      <c r="B490" s="5">
        <f t="shared" si="24"/>
        <v>46174</v>
      </c>
      <c r="F490" s="6">
        <f>TCD!A490</f>
        <v>872637169515</v>
      </c>
      <c r="H490" s="18" t="str">
        <f>TCD!F490</f>
        <v>E</v>
      </c>
      <c r="I490" t="str">
        <f>TCD!B490</f>
        <v>FR</v>
      </c>
      <c r="J490" t="str">
        <f>IF(COUNTIF(Zoning!B:B,I490)=0,"inconnu",_xlfn.XLOOKUP(I490,Zoning!B:B,Zoning!C:C))</f>
        <v>France</v>
      </c>
      <c r="K490">
        <f>_xlfn.XLOOKUP(F490,'Shipment Detail'!N:N,'Shipment Detail'!AB:AB)</f>
        <v>36</v>
      </c>
      <c r="L490">
        <f>TCD!E490</f>
        <v>333.6</v>
      </c>
      <c r="M490" t="str">
        <f>IF(J490="France","ST",_xlfn.XLOOKUP(F490,'Shipment Detail'!N:N,'Shipment Detail'!E:E,""))</f>
        <v>ST</v>
      </c>
      <c r="N490">
        <f t="shared" si="25"/>
        <v>0.2</v>
      </c>
      <c r="O490" t="str">
        <f>IF(_xlfn.XLOOKUP(F490,'Shipment Detail'!N:N,'Shipment Detail'!BM:BM)=0,"",_xlfn.XLOOKUP(F490,'Shipment Detail'!N:N,'Shipment Detail'!BM:BM))</f>
        <v/>
      </c>
      <c r="R490" t="str">
        <f>IF(_xlfn.XLOOKUP(F490,'Shipment Detail'!N:N,'Shipment Detail'!AV:AV)&gt;60,10,"")</f>
        <v/>
      </c>
      <c r="T490" s="3">
        <f>TCD!C490</f>
        <v>136.11000000000001</v>
      </c>
    </row>
    <row r="491" spans="1:20" x14ac:dyDescent="0.2">
      <c r="A491" t="str">
        <f t="shared" si="23"/>
        <v>FEDEX FRANCE</v>
      </c>
      <c r="B491" s="5">
        <f t="shared" si="24"/>
        <v>46174</v>
      </c>
      <c r="F491" s="6">
        <f>TCD!A491</f>
        <v>872637321906</v>
      </c>
      <c r="H491" s="18" t="str">
        <f>TCD!F491</f>
        <v>E</v>
      </c>
      <c r="I491" t="str">
        <f>TCD!B491</f>
        <v>FR</v>
      </c>
      <c r="J491" t="str">
        <f>IF(COUNTIF(Zoning!B:B,I491)=0,"inconnu",_xlfn.XLOOKUP(I491,Zoning!B:B,Zoning!C:C))</f>
        <v>France</v>
      </c>
      <c r="K491">
        <f>_xlfn.XLOOKUP(F491,'Shipment Detail'!N:N,'Shipment Detail'!AB:AB)</f>
        <v>7</v>
      </c>
      <c r="L491">
        <f>TCD!E491</f>
        <v>57.9</v>
      </c>
      <c r="M491" t="str">
        <f>IF(J491="France","ST",_xlfn.XLOOKUP(F491,'Shipment Detail'!N:N,'Shipment Detail'!E:E,""))</f>
        <v>ST</v>
      </c>
      <c r="N491">
        <f t="shared" si="25"/>
        <v>0.2</v>
      </c>
      <c r="O491" t="str">
        <f>IF(_xlfn.XLOOKUP(F491,'Shipment Detail'!N:N,'Shipment Detail'!BM:BM)=0,"",_xlfn.XLOOKUP(F491,'Shipment Detail'!N:N,'Shipment Detail'!BM:BM))</f>
        <v/>
      </c>
      <c r="R491" t="str">
        <f>IF(_xlfn.XLOOKUP(F491,'Shipment Detail'!N:N,'Shipment Detail'!AV:AV)&gt;60,10,"")</f>
        <v/>
      </c>
      <c r="T491" s="3">
        <f>TCD!C491</f>
        <v>23.849999999999994</v>
      </c>
    </row>
    <row r="492" spans="1:20" x14ac:dyDescent="0.2">
      <c r="A492" t="str">
        <f t="shared" si="23"/>
        <v>FEDEX FRANCE</v>
      </c>
      <c r="B492" s="5">
        <f t="shared" si="24"/>
        <v>46174</v>
      </c>
      <c r="F492" s="6">
        <f>TCD!A492</f>
        <v>872638415689</v>
      </c>
      <c r="H492" s="18" t="str">
        <f>TCD!F492</f>
        <v>E</v>
      </c>
      <c r="I492" t="str">
        <f>TCD!B492</f>
        <v>FR</v>
      </c>
      <c r="J492" t="str">
        <f>IF(COUNTIF(Zoning!B:B,I492)=0,"inconnu",_xlfn.XLOOKUP(I492,Zoning!B:B,Zoning!C:C))</f>
        <v>France</v>
      </c>
      <c r="K492">
        <f>_xlfn.XLOOKUP(F492,'Shipment Detail'!N:N,'Shipment Detail'!AB:AB)</f>
        <v>2</v>
      </c>
      <c r="L492">
        <f>TCD!E492</f>
        <v>11</v>
      </c>
      <c r="M492" t="str">
        <f>IF(J492="France","ST",_xlfn.XLOOKUP(F492,'Shipment Detail'!N:N,'Shipment Detail'!E:E,""))</f>
        <v>ST</v>
      </c>
      <c r="N492">
        <f t="shared" si="25"/>
        <v>0.2</v>
      </c>
      <c r="O492" t="str">
        <f>IF(_xlfn.XLOOKUP(F492,'Shipment Detail'!N:N,'Shipment Detail'!BM:BM)=0,"",_xlfn.XLOOKUP(F492,'Shipment Detail'!N:N,'Shipment Detail'!BM:BM))</f>
        <v/>
      </c>
      <c r="R492" t="str">
        <f>IF(_xlfn.XLOOKUP(F492,'Shipment Detail'!N:N,'Shipment Detail'!AV:AV)&gt;60,10,"")</f>
        <v/>
      </c>
      <c r="T492" s="3">
        <f>TCD!C492</f>
        <v>8.129999999999999</v>
      </c>
    </row>
    <row r="493" spans="1:20" x14ac:dyDescent="0.2">
      <c r="A493" t="str">
        <f t="shared" si="23"/>
        <v>FEDEX FRANCE</v>
      </c>
      <c r="B493" s="5">
        <f t="shared" si="24"/>
        <v>46174</v>
      </c>
      <c r="F493" s="6">
        <f>TCD!A493</f>
        <v>872638468101</v>
      </c>
      <c r="H493" s="18" t="str">
        <f>TCD!F493</f>
        <v>E</v>
      </c>
      <c r="I493" t="str">
        <f>TCD!B493</f>
        <v>FR</v>
      </c>
      <c r="J493" t="str">
        <f>IF(COUNTIF(Zoning!B:B,I493)=0,"inconnu",_xlfn.XLOOKUP(I493,Zoning!B:B,Zoning!C:C))</f>
        <v>France</v>
      </c>
      <c r="K493">
        <f>_xlfn.XLOOKUP(F493,'Shipment Detail'!N:N,'Shipment Detail'!AB:AB)</f>
        <v>2</v>
      </c>
      <c r="L493">
        <f>TCD!E493</f>
        <v>11</v>
      </c>
      <c r="M493" t="str">
        <f>IF(J493="France","ST",_xlfn.XLOOKUP(F493,'Shipment Detail'!N:N,'Shipment Detail'!E:E,""))</f>
        <v>ST</v>
      </c>
      <c r="N493">
        <f t="shared" si="25"/>
        <v>0.2</v>
      </c>
      <c r="O493" t="str">
        <f>IF(_xlfn.XLOOKUP(F493,'Shipment Detail'!N:N,'Shipment Detail'!BM:BM)=0,"",_xlfn.XLOOKUP(F493,'Shipment Detail'!N:N,'Shipment Detail'!BM:BM))</f>
        <v/>
      </c>
      <c r="R493" t="str">
        <f>IF(_xlfn.XLOOKUP(F493,'Shipment Detail'!N:N,'Shipment Detail'!AV:AV)&gt;60,10,"")</f>
        <v/>
      </c>
      <c r="T493" s="3">
        <f>TCD!C493</f>
        <v>8.129999999999999</v>
      </c>
    </row>
    <row r="494" spans="1:20" x14ac:dyDescent="0.2">
      <c r="A494" t="str">
        <f t="shared" si="23"/>
        <v>FEDEX FRANCE</v>
      </c>
      <c r="B494" s="5">
        <f t="shared" si="24"/>
        <v>46174</v>
      </c>
      <c r="F494" s="6">
        <f>TCD!A494</f>
        <v>872638619988</v>
      </c>
      <c r="H494" s="18" t="str">
        <f>TCD!F494</f>
        <v>E</v>
      </c>
      <c r="I494" t="str">
        <f>TCD!B494</f>
        <v>FR</v>
      </c>
      <c r="J494" t="str">
        <f>IF(COUNTIF(Zoning!B:B,I494)=0,"inconnu",_xlfn.XLOOKUP(I494,Zoning!B:B,Zoning!C:C))</f>
        <v>France</v>
      </c>
      <c r="K494">
        <f>_xlfn.XLOOKUP(F494,'Shipment Detail'!N:N,'Shipment Detail'!AB:AB)</f>
        <v>33</v>
      </c>
      <c r="L494">
        <f>TCD!E494</f>
        <v>317.5</v>
      </c>
      <c r="M494" t="str">
        <f>IF(J494="France","ST",_xlfn.XLOOKUP(F494,'Shipment Detail'!N:N,'Shipment Detail'!E:E,""))</f>
        <v>ST</v>
      </c>
      <c r="N494">
        <f t="shared" si="25"/>
        <v>0.2</v>
      </c>
      <c r="O494" t="str">
        <f>IF(_xlfn.XLOOKUP(F494,'Shipment Detail'!N:N,'Shipment Detail'!BM:BM)=0,"",_xlfn.XLOOKUP(F494,'Shipment Detail'!N:N,'Shipment Detail'!BM:BM))</f>
        <v/>
      </c>
      <c r="R494" t="str">
        <f>IF(_xlfn.XLOOKUP(F494,'Shipment Detail'!N:N,'Shipment Detail'!AV:AV)&gt;60,10,"")</f>
        <v/>
      </c>
      <c r="T494" s="3">
        <f>TCD!C494</f>
        <v>129.60999999999996</v>
      </c>
    </row>
    <row r="495" spans="1:20" x14ac:dyDescent="0.2">
      <c r="A495" t="str">
        <f t="shared" si="23"/>
        <v>FEDEX FRANCE</v>
      </c>
      <c r="B495" s="5">
        <f t="shared" si="24"/>
        <v>46174</v>
      </c>
      <c r="F495" s="6">
        <f>TCD!A495</f>
        <v>872638938580</v>
      </c>
      <c r="H495" s="18" t="str">
        <f>TCD!F495</f>
        <v>E</v>
      </c>
      <c r="I495" t="str">
        <f>TCD!B495</f>
        <v>FR</v>
      </c>
      <c r="J495" t="str">
        <f>IF(COUNTIF(Zoning!B:B,I495)=0,"inconnu",_xlfn.XLOOKUP(I495,Zoning!B:B,Zoning!C:C))</f>
        <v>France</v>
      </c>
      <c r="K495">
        <f>_xlfn.XLOOKUP(F495,'Shipment Detail'!N:N,'Shipment Detail'!AB:AB)</f>
        <v>6</v>
      </c>
      <c r="L495">
        <f>TCD!E495</f>
        <v>38</v>
      </c>
      <c r="M495" t="str">
        <f>IF(J495="France","ST",_xlfn.XLOOKUP(F495,'Shipment Detail'!N:N,'Shipment Detail'!E:E,""))</f>
        <v>ST</v>
      </c>
      <c r="N495">
        <f t="shared" si="25"/>
        <v>0.2</v>
      </c>
      <c r="O495" t="str">
        <f>IF(_xlfn.XLOOKUP(F495,'Shipment Detail'!N:N,'Shipment Detail'!BM:BM)=0,"",_xlfn.XLOOKUP(F495,'Shipment Detail'!N:N,'Shipment Detail'!BM:BM))</f>
        <v/>
      </c>
      <c r="R495" t="str">
        <f>IF(_xlfn.XLOOKUP(F495,'Shipment Detail'!N:N,'Shipment Detail'!AV:AV)&gt;60,10,"")</f>
        <v/>
      </c>
      <c r="T495" s="3">
        <f>TCD!C495</f>
        <v>17.159999999999997</v>
      </c>
    </row>
    <row r="496" spans="1:20" x14ac:dyDescent="0.2">
      <c r="A496" t="str">
        <f t="shared" si="23"/>
        <v>FEDEX FRANCE</v>
      </c>
      <c r="B496" s="5">
        <f t="shared" si="24"/>
        <v>46174</v>
      </c>
      <c r="F496" s="6">
        <f>TCD!A496</f>
        <v>872639068828</v>
      </c>
      <c r="H496" s="18" t="str">
        <f>TCD!F496</f>
        <v>E</v>
      </c>
      <c r="I496" t="str">
        <f>TCD!B496</f>
        <v>FR</v>
      </c>
      <c r="J496" t="str">
        <f>IF(COUNTIF(Zoning!B:B,I496)=0,"inconnu",_xlfn.XLOOKUP(I496,Zoning!B:B,Zoning!C:C))</f>
        <v>France</v>
      </c>
      <c r="K496">
        <f>_xlfn.XLOOKUP(F496,'Shipment Detail'!N:N,'Shipment Detail'!AB:AB)</f>
        <v>1</v>
      </c>
      <c r="L496">
        <f>TCD!E496</f>
        <v>8</v>
      </c>
      <c r="M496" t="str">
        <f>IF(J496="France","ST",_xlfn.XLOOKUP(F496,'Shipment Detail'!N:N,'Shipment Detail'!E:E,""))</f>
        <v>ST</v>
      </c>
      <c r="N496">
        <f t="shared" si="25"/>
        <v>0.2</v>
      </c>
      <c r="O496" t="str">
        <f>IF(_xlfn.XLOOKUP(F496,'Shipment Detail'!N:N,'Shipment Detail'!BM:BM)=0,"",_xlfn.XLOOKUP(F496,'Shipment Detail'!N:N,'Shipment Detail'!BM:BM))</f>
        <v/>
      </c>
      <c r="R496" t="str">
        <f>IF(_xlfn.XLOOKUP(F496,'Shipment Detail'!N:N,'Shipment Detail'!AV:AV)&gt;60,10,"")</f>
        <v/>
      </c>
      <c r="T496" s="3">
        <f>TCD!C496</f>
        <v>7.120000000000001</v>
      </c>
    </row>
    <row r="497" spans="1:20" x14ac:dyDescent="0.2">
      <c r="A497" t="str">
        <f t="shared" si="23"/>
        <v>FEDEX FRANCE</v>
      </c>
      <c r="B497" s="5">
        <f t="shared" si="24"/>
        <v>46174</v>
      </c>
      <c r="F497" s="6">
        <f>TCD!A497</f>
        <v>872639084250</v>
      </c>
      <c r="H497" s="18" t="str">
        <f>TCD!F497</f>
        <v>E</v>
      </c>
      <c r="I497" t="str">
        <f>TCD!B497</f>
        <v>FR</v>
      </c>
      <c r="J497" t="str">
        <f>IF(COUNTIF(Zoning!B:B,I497)=0,"inconnu",_xlfn.XLOOKUP(I497,Zoning!B:B,Zoning!C:C))</f>
        <v>France</v>
      </c>
      <c r="K497">
        <f>_xlfn.XLOOKUP(F497,'Shipment Detail'!N:N,'Shipment Detail'!AB:AB)</f>
        <v>3</v>
      </c>
      <c r="L497">
        <f>TCD!E497</f>
        <v>22</v>
      </c>
      <c r="M497" t="str">
        <f>IF(J497="France","ST",_xlfn.XLOOKUP(F497,'Shipment Detail'!N:N,'Shipment Detail'!E:E,""))</f>
        <v>ST</v>
      </c>
      <c r="N497">
        <f t="shared" si="25"/>
        <v>0.2</v>
      </c>
      <c r="O497" t="str">
        <f>IF(_xlfn.XLOOKUP(F497,'Shipment Detail'!N:N,'Shipment Detail'!BM:BM)=0,"",_xlfn.XLOOKUP(F497,'Shipment Detail'!N:N,'Shipment Detail'!BM:BM))</f>
        <v/>
      </c>
      <c r="R497" t="str">
        <f>IF(_xlfn.XLOOKUP(F497,'Shipment Detail'!N:N,'Shipment Detail'!AV:AV)&gt;60,10,"")</f>
        <v/>
      </c>
      <c r="T497" s="3">
        <f>TCD!C497</f>
        <v>11.809999999999995</v>
      </c>
    </row>
    <row r="498" spans="1:20" x14ac:dyDescent="0.2">
      <c r="A498" t="str">
        <f t="shared" si="23"/>
        <v>FEDEX FRANCE</v>
      </c>
      <c r="B498" s="5">
        <f t="shared" si="24"/>
        <v>46174</v>
      </c>
      <c r="F498" s="6">
        <f>TCD!A498</f>
        <v>872639103385</v>
      </c>
      <c r="H498" s="18" t="str">
        <f>TCD!F498</f>
        <v>E</v>
      </c>
      <c r="I498" t="str">
        <f>TCD!B498</f>
        <v>FR</v>
      </c>
      <c r="J498" t="str">
        <f>IF(COUNTIF(Zoning!B:B,I498)=0,"inconnu",_xlfn.XLOOKUP(I498,Zoning!B:B,Zoning!C:C))</f>
        <v>France</v>
      </c>
      <c r="K498">
        <f>_xlfn.XLOOKUP(F498,'Shipment Detail'!N:N,'Shipment Detail'!AB:AB)</f>
        <v>2</v>
      </c>
      <c r="L498">
        <f>TCD!E498</f>
        <v>12</v>
      </c>
      <c r="M498" t="str">
        <f>IF(J498="France","ST",_xlfn.XLOOKUP(F498,'Shipment Detail'!N:N,'Shipment Detail'!E:E,""))</f>
        <v>ST</v>
      </c>
      <c r="N498">
        <f t="shared" si="25"/>
        <v>0.2</v>
      </c>
      <c r="O498" t="str">
        <f>IF(_xlfn.XLOOKUP(F498,'Shipment Detail'!N:N,'Shipment Detail'!BM:BM)=0,"",_xlfn.XLOOKUP(F498,'Shipment Detail'!N:N,'Shipment Detail'!BM:BM))</f>
        <v/>
      </c>
      <c r="R498" t="str">
        <f>IF(_xlfn.XLOOKUP(F498,'Shipment Detail'!N:N,'Shipment Detail'!AV:AV)&gt;60,10,"")</f>
        <v/>
      </c>
      <c r="T498" s="3">
        <f>TCD!C498</f>
        <v>8.4599999999999973</v>
      </c>
    </row>
    <row r="499" spans="1:20" x14ac:dyDescent="0.2">
      <c r="A499" t="str">
        <f t="shared" si="23"/>
        <v>FEDEX FRANCE</v>
      </c>
      <c r="B499" s="5">
        <f t="shared" si="24"/>
        <v>46174</v>
      </c>
      <c r="F499" s="6">
        <f>TCD!A499</f>
        <v>872639155280</v>
      </c>
      <c r="H499" s="18" t="str">
        <f>TCD!F499</f>
        <v>E</v>
      </c>
      <c r="I499" t="str">
        <f>TCD!B499</f>
        <v>FR</v>
      </c>
      <c r="J499" t="str">
        <f>IF(COUNTIF(Zoning!B:B,I499)=0,"inconnu",_xlfn.XLOOKUP(I499,Zoning!B:B,Zoning!C:C))</f>
        <v>France</v>
      </c>
      <c r="K499">
        <f>_xlfn.XLOOKUP(F499,'Shipment Detail'!N:N,'Shipment Detail'!AB:AB)</f>
        <v>4</v>
      </c>
      <c r="L499">
        <f>TCD!E499</f>
        <v>18</v>
      </c>
      <c r="M499" t="str">
        <f>IF(J499="France","ST",_xlfn.XLOOKUP(F499,'Shipment Detail'!N:N,'Shipment Detail'!E:E,""))</f>
        <v>ST</v>
      </c>
      <c r="N499">
        <f t="shared" si="25"/>
        <v>0.2</v>
      </c>
      <c r="O499" t="str">
        <f>IF(_xlfn.XLOOKUP(F499,'Shipment Detail'!N:N,'Shipment Detail'!BM:BM)=0,"",_xlfn.XLOOKUP(F499,'Shipment Detail'!N:N,'Shipment Detail'!BM:BM))</f>
        <v/>
      </c>
      <c r="R499" t="str">
        <f>IF(_xlfn.XLOOKUP(F499,'Shipment Detail'!N:N,'Shipment Detail'!AV:AV)&gt;60,10,"")</f>
        <v/>
      </c>
      <c r="T499" s="3">
        <f>TCD!C499</f>
        <v>10.469999999999999</v>
      </c>
    </row>
    <row r="500" spans="1:20" x14ac:dyDescent="0.2">
      <c r="A500" t="str">
        <f t="shared" si="23"/>
        <v>FEDEX FRANCE</v>
      </c>
      <c r="B500" s="5">
        <f t="shared" si="24"/>
        <v>46174</v>
      </c>
      <c r="F500" s="6">
        <f>TCD!A500</f>
        <v>872639196280</v>
      </c>
      <c r="H500" s="18" t="str">
        <f>TCD!F500</f>
        <v>E</v>
      </c>
      <c r="I500" t="str">
        <f>TCD!B500</f>
        <v>FR</v>
      </c>
      <c r="J500" t="str">
        <f>IF(COUNTIF(Zoning!B:B,I500)=0,"inconnu",_xlfn.XLOOKUP(I500,Zoning!B:B,Zoning!C:C))</f>
        <v>France</v>
      </c>
      <c r="K500">
        <f>_xlfn.XLOOKUP(F500,'Shipment Detail'!N:N,'Shipment Detail'!AB:AB)</f>
        <v>2</v>
      </c>
      <c r="L500">
        <f>TCD!E500</f>
        <v>17</v>
      </c>
      <c r="M500" t="str">
        <f>IF(J500="France","ST",_xlfn.XLOOKUP(F500,'Shipment Detail'!N:N,'Shipment Detail'!E:E,""))</f>
        <v>ST</v>
      </c>
      <c r="N500">
        <f t="shared" si="25"/>
        <v>0.2</v>
      </c>
      <c r="O500" t="str">
        <f>IF(_xlfn.XLOOKUP(F500,'Shipment Detail'!N:N,'Shipment Detail'!BM:BM)=0,"",_xlfn.XLOOKUP(F500,'Shipment Detail'!N:N,'Shipment Detail'!BM:BM))</f>
        <v/>
      </c>
      <c r="R500" t="str">
        <f>IF(_xlfn.XLOOKUP(F500,'Shipment Detail'!N:N,'Shipment Detail'!AV:AV)&gt;60,10,"")</f>
        <v/>
      </c>
      <c r="T500" s="3">
        <f>TCD!C500</f>
        <v>10.129999999999995</v>
      </c>
    </row>
    <row r="501" spans="1:20" x14ac:dyDescent="0.2">
      <c r="A501" t="str">
        <f t="shared" si="23"/>
        <v>FEDEX FRANCE</v>
      </c>
      <c r="B501" s="5">
        <f t="shared" si="24"/>
        <v>46174</v>
      </c>
      <c r="F501" s="6">
        <f>TCD!A501</f>
        <v>872639233623</v>
      </c>
      <c r="H501" s="18" t="str">
        <f>TCD!F501</f>
        <v>E</v>
      </c>
      <c r="I501" t="str">
        <f>TCD!B501</f>
        <v>FR</v>
      </c>
      <c r="J501" t="str">
        <f>IF(COUNTIF(Zoning!B:B,I501)=0,"inconnu",_xlfn.XLOOKUP(I501,Zoning!B:B,Zoning!C:C))</f>
        <v>France</v>
      </c>
      <c r="K501">
        <f>_xlfn.XLOOKUP(F501,'Shipment Detail'!N:N,'Shipment Detail'!AB:AB)</f>
        <v>3</v>
      </c>
      <c r="L501">
        <f>TCD!E501</f>
        <v>28</v>
      </c>
      <c r="M501" t="str">
        <f>IF(J501="France","ST",_xlfn.XLOOKUP(F501,'Shipment Detail'!N:N,'Shipment Detail'!E:E,""))</f>
        <v>ST</v>
      </c>
      <c r="N501">
        <f t="shared" si="25"/>
        <v>0.2</v>
      </c>
      <c r="O501" t="str">
        <f>IF(_xlfn.XLOOKUP(F501,'Shipment Detail'!N:N,'Shipment Detail'!BM:BM)=0,"",_xlfn.XLOOKUP(F501,'Shipment Detail'!N:N,'Shipment Detail'!BM:BM))</f>
        <v/>
      </c>
      <c r="R501" t="str">
        <f>IF(_xlfn.XLOOKUP(F501,'Shipment Detail'!N:N,'Shipment Detail'!AV:AV)&gt;60,10,"")</f>
        <v/>
      </c>
      <c r="T501" s="3">
        <f>TCD!C501</f>
        <v>13.809999999999995</v>
      </c>
    </row>
    <row r="502" spans="1:20" x14ac:dyDescent="0.2">
      <c r="A502" t="str">
        <f t="shared" si="23"/>
        <v>FEDEX FRANCE</v>
      </c>
      <c r="B502" s="5">
        <f t="shared" si="24"/>
        <v>46174</v>
      </c>
      <c r="F502" s="6">
        <f>TCD!A502</f>
        <v>872639255731</v>
      </c>
      <c r="H502" s="18" t="str">
        <f>TCD!F502</f>
        <v>E</v>
      </c>
      <c r="I502" t="str">
        <f>TCD!B502</f>
        <v>FR</v>
      </c>
      <c r="J502" t="str">
        <f>IF(COUNTIF(Zoning!B:B,I502)=0,"inconnu",_xlfn.XLOOKUP(I502,Zoning!B:B,Zoning!C:C))</f>
        <v>France</v>
      </c>
      <c r="K502">
        <f>_xlfn.XLOOKUP(F502,'Shipment Detail'!N:N,'Shipment Detail'!AB:AB)</f>
        <v>3</v>
      </c>
      <c r="L502">
        <f>TCD!E502</f>
        <v>16</v>
      </c>
      <c r="M502" t="str">
        <f>IF(J502="France","ST",_xlfn.XLOOKUP(F502,'Shipment Detail'!N:N,'Shipment Detail'!E:E,""))</f>
        <v>ST</v>
      </c>
      <c r="N502">
        <f t="shared" si="25"/>
        <v>0.2</v>
      </c>
      <c r="O502" t="str">
        <f>IF(_xlfn.XLOOKUP(F502,'Shipment Detail'!N:N,'Shipment Detail'!BM:BM)=0,"",_xlfn.XLOOKUP(F502,'Shipment Detail'!N:N,'Shipment Detail'!BM:BM))</f>
        <v/>
      </c>
      <c r="R502" t="str">
        <f>IF(_xlfn.XLOOKUP(F502,'Shipment Detail'!N:N,'Shipment Detail'!AV:AV)&gt;60,10,"")</f>
        <v/>
      </c>
      <c r="T502" s="3">
        <f>TCD!C502</f>
        <v>9.8000000000000007</v>
      </c>
    </row>
    <row r="503" spans="1:20" x14ac:dyDescent="0.2">
      <c r="A503" t="str">
        <f t="shared" si="23"/>
        <v>FEDEX FRANCE</v>
      </c>
      <c r="B503" s="5">
        <f t="shared" si="24"/>
        <v>46174</v>
      </c>
      <c r="F503" s="6">
        <f>TCD!A503</f>
        <v>872639273204</v>
      </c>
      <c r="H503" s="18" t="str">
        <f>TCD!F503</f>
        <v>E</v>
      </c>
      <c r="I503" t="str">
        <f>TCD!B503</f>
        <v>FR</v>
      </c>
      <c r="J503" t="str">
        <f>IF(COUNTIF(Zoning!B:B,I503)=0,"inconnu",_xlfn.XLOOKUP(I503,Zoning!B:B,Zoning!C:C))</f>
        <v>France</v>
      </c>
      <c r="K503">
        <f>_xlfn.XLOOKUP(F503,'Shipment Detail'!N:N,'Shipment Detail'!AB:AB)</f>
        <v>4</v>
      </c>
      <c r="L503">
        <f>TCD!E503</f>
        <v>28</v>
      </c>
      <c r="M503" t="str">
        <f>IF(J503="France","ST",_xlfn.XLOOKUP(F503,'Shipment Detail'!N:N,'Shipment Detail'!E:E,""))</f>
        <v>ST</v>
      </c>
      <c r="N503">
        <f t="shared" si="25"/>
        <v>0.2</v>
      </c>
      <c r="O503" t="str">
        <f>IF(_xlfn.XLOOKUP(F503,'Shipment Detail'!N:N,'Shipment Detail'!BM:BM)=0,"",_xlfn.XLOOKUP(F503,'Shipment Detail'!N:N,'Shipment Detail'!BM:BM))</f>
        <v/>
      </c>
      <c r="R503" t="str">
        <f>IF(_xlfn.XLOOKUP(F503,'Shipment Detail'!N:N,'Shipment Detail'!AV:AV)&gt;60,10,"")</f>
        <v/>
      </c>
      <c r="T503" s="3">
        <f>TCD!C503</f>
        <v>13.809999999999995</v>
      </c>
    </row>
    <row r="504" spans="1:20" x14ac:dyDescent="0.2">
      <c r="A504" t="str">
        <f t="shared" si="23"/>
        <v>FEDEX FRANCE</v>
      </c>
      <c r="B504" s="5">
        <f t="shared" si="24"/>
        <v>46174</v>
      </c>
      <c r="F504" s="6">
        <f>TCD!A504</f>
        <v>872639310187</v>
      </c>
      <c r="H504" s="18" t="str">
        <f>TCD!F504</f>
        <v>E</v>
      </c>
      <c r="I504" t="str">
        <f>TCD!B504</f>
        <v>FR</v>
      </c>
      <c r="J504" t="str">
        <f>IF(COUNTIF(Zoning!B:B,I504)=0,"inconnu",_xlfn.XLOOKUP(I504,Zoning!B:B,Zoning!C:C))</f>
        <v>France</v>
      </c>
      <c r="K504">
        <f>_xlfn.XLOOKUP(F504,'Shipment Detail'!N:N,'Shipment Detail'!AB:AB)</f>
        <v>3</v>
      </c>
      <c r="L504">
        <f>TCD!E504</f>
        <v>12.7</v>
      </c>
      <c r="M504" t="str">
        <f>IF(J504="France","ST",_xlfn.XLOOKUP(F504,'Shipment Detail'!N:N,'Shipment Detail'!E:E,""))</f>
        <v>ST</v>
      </c>
      <c r="N504">
        <f t="shared" si="25"/>
        <v>0.2</v>
      </c>
      <c r="O504" t="str">
        <f>IF(_xlfn.XLOOKUP(F504,'Shipment Detail'!N:N,'Shipment Detail'!BM:BM)=0,"",_xlfn.XLOOKUP(F504,'Shipment Detail'!N:N,'Shipment Detail'!BM:BM))</f>
        <v/>
      </c>
      <c r="R504" t="str">
        <f>IF(_xlfn.XLOOKUP(F504,'Shipment Detail'!N:N,'Shipment Detail'!AV:AV)&gt;60,10,"")</f>
        <v/>
      </c>
      <c r="T504" s="3">
        <f>TCD!C504</f>
        <v>8.7999999999999972</v>
      </c>
    </row>
    <row r="505" spans="1:20" x14ac:dyDescent="0.2">
      <c r="A505" t="str">
        <f t="shared" si="23"/>
        <v>FEDEX FRANCE</v>
      </c>
      <c r="B505" s="5">
        <f t="shared" si="24"/>
        <v>46174</v>
      </c>
      <c r="F505" s="6">
        <f>TCD!A505</f>
        <v>872639434257</v>
      </c>
      <c r="H505" s="18" t="str">
        <f>TCD!F505</f>
        <v>E</v>
      </c>
      <c r="I505" t="str">
        <f>TCD!B505</f>
        <v>FR</v>
      </c>
      <c r="J505" t="str">
        <f>IF(COUNTIF(Zoning!B:B,I505)=0,"inconnu",_xlfn.XLOOKUP(I505,Zoning!B:B,Zoning!C:C))</f>
        <v>France</v>
      </c>
      <c r="K505">
        <f>_xlfn.XLOOKUP(F505,'Shipment Detail'!N:N,'Shipment Detail'!AB:AB)</f>
        <v>2</v>
      </c>
      <c r="L505">
        <f>TCD!E505</f>
        <v>13</v>
      </c>
      <c r="M505" t="str">
        <f>IF(J505="France","ST",_xlfn.XLOOKUP(F505,'Shipment Detail'!N:N,'Shipment Detail'!E:E,""))</f>
        <v>ST</v>
      </c>
      <c r="N505">
        <f t="shared" si="25"/>
        <v>0.2</v>
      </c>
      <c r="O505" t="str">
        <f>IF(_xlfn.XLOOKUP(F505,'Shipment Detail'!N:N,'Shipment Detail'!BM:BM)=0,"",_xlfn.XLOOKUP(F505,'Shipment Detail'!N:N,'Shipment Detail'!BM:BM))</f>
        <v/>
      </c>
      <c r="R505" t="str">
        <f>IF(_xlfn.XLOOKUP(F505,'Shipment Detail'!N:N,'Shipment Detail'!AV:AV)&gt;60,10,"")</f>
        <v/>
      </c>
      <c r="T505" s="3">
        <f>TCD!C505</f>
        <v>8.7999999999999972</v>
      </c>
    </row>
    <row r="506" spans="1:20" x14ac:dyDescent="0.2">
      <c r="A506" t="str">
        <f t="shared" si="23"/>
        <v>FEDEX FRANCE</v>
      </c>
      <c r="B506" s="5">
        <f t="shared" si="24"/>
        <v>46174</v>
      </c>
      <c r="F506" s="6">
        <f>TCD!A506</f>
        <v>872639476654</v>
      </c>
      <c r="H506" s="18" t="str">
        <f>TCD!F506</f>
        <v>E</v>
      </c>
      <c r="I506" t="str">
        <f>TCD!B506</f>
        <v>FR</v>
      </c>
      <c r="J506" t="str">
        <f>IF(COUNTIF(Zoning!B:B,I506)=0,"inconnu",_xlfn.XLOOKUP(I506,Zoning!B:B,Zoning!C:C))</f>
        <v>France</v>
      </c>
      <c r="K506">
        <f>_xlfn.XLOOKUP(F506,'Shipment Detail'!N:N,'Shipment Detail'!AB:AB)</f>
        <v>1</v>
      </c>
      <c r="L506">
        <f>TCD!E506</f>
        <v>6</v>
      </c>
      <c r="M506" t="str">
        <f>IF(J506="France","ST",_xlfn.XLOOKUP(F506,'Shipment Detail'!N:N,'Shipment Detail'!E:E,""))</f>
        <v>ST</v>
      </c>
      <c r="N506">
        <f t="shared" si="25"/>
        <v>0.2</v>
      </c>
      <c r="O506" t="str">
        <f>IF(_xlfn.XLOOKUP(F506,'Shipment Detail'!N:N,'Shipment Detail'!BM:BM)=0,"",_xlfn.XLOOKUP(F506,'Shipment Detail'!N:N,'Shipment Detail'!BM:BM))</f>
        <v/>
      </c>
      <c r="R506" t="str">
        <f>IF(_xlfn.XLOOKUP(F506,'Shipment Detail'!N:N,'Shipment Detail'!AV:AV)&gt;60,10,"")</f>
        <v/>
      </c>
      <c r="T506" s="3">
        <f>TCD!C506</f>
        <v>6.4499999999999993</v>
      </c>
    </row>
    <row r="507" spans="1:20" x14ac:dyDescent="0.2">
      <c r="A507" t="str">
        <f t="shared" si="23"/>
        <v>FEDEX FRANCE</v>
      </c>
      <c r="B507" s="5">
        <f t="shared" si="24"/>
        <v>46174</v>
      </c>
      <c r="F507" s="6">
        <f>TCD!A507</f>
        <v>872639511260</v>
      </c>
      <c r="H507" s="18" t="str">
        <f>TCD!F507</f>
        <v>E</v>
      </c>
      <c r="I507" t="str">
        <f>TCD!B507</f>
        <v>FR</v>
      </c>
      <c r="J507" t="str">
        <f>IF(COUNTIF(Zoning!B:B,I507)=0,"inconnu",_xlfn.XLOOKUP(I507,Zoning!B:B,Zoning!C:C))</f>
        <v>France</v>
      </c>
      <c r="K507">
        <f>_xlfn.XLOOKUP(F507,'Shipment Detail'!N:N,'Shipment Detail'!AB:AB)</f>
        <v>2</v>
      </c>
      <c r="L507">
        <f>TCD!E507</f>
        <v>12</v>
      </c>
      <c r="M507" t="str">
        <f>IF(J507="France","ST",_xlfn.XLOOKUP(F507,'Shipment Detail'!N:N,'Shipment Detail'!E:E,""))</f>
        <v>ST</v>
      </c>
      <c r="N507">
        <f t="shared" si="25"/>
        <v>0.2</v>
      </c>
      <c r="O507" t="str">
        <f>IF(_xlfn.XLOOKUP(F507,'Shipment Detail'!N:N,'Shipment Detail'!BM:BM)=0,"",_xlfn.XLOOKUP(F507,'Shipment Detail'!N:N,'Shipment Detail'!BM:BM))</f>
        <v/>
      </c>
      <c r="R507" t="str">
        <f>IF(_xlfn.XLOOKUP(F507,'Shipment Detail'!N:N,'Shipment Detail'!AV:AV)&gt;60,10,"")</f>
        <v/>
      </c>
      <c r="T507" s="3">
        <f>TCD!C507</f>
        <v>8.4599999999999973</v>
      </c>
    </row>
    <row r="508" spans="1:20" x14ac:dyDescent="0.2">
      <c r="A508" t="str">
        <f t="shared" si="23"/>
        <v>FEDEX FRANCE</v>
      </c>
      <c r="B508" s="5">
        <f t="shared" si="24"/>
        <v>46174</v>
      </c>
      <c r="F508" s="6">
        <f>TCD!A508</f>
        <v>872639541928</v>
      </c>
      <c r="H508" s="18" t="str">
        <f>TCD!F508</f>
        <v>E</v>
      </c>
      <c r="I508" t="str">
        <f>TCD!B508</f>
        <v>FR</v>
      </c>
      <c r="J508" t="str">
        <f>IF(COUNTIF(Zoning!B:B,I508)=0,"inconnu",_xlfn.XLOOKUP(I508,Zoning!B:B,Zoning!C:C))</f>
        <v>France</v>
      </c>
      <c r="K508">
        <f>_xlfn.XLOOKUP(F508,'Shipment Detail'!N:N,'Shipment Detail'!AB:AB)</f>
        <v>2</v>
      </c>
      <c r="L508">
        <f>TCD!E508</f>
        <v>14</v>
      </c>
      <c r="M508" t="str">
        <f>IF(J508="France","ST",_xlfn.XLOOKUP(F508,'Shipment Detail'!N:N,'Shipment Detail'!E:E,""))</f>
        <v>ST</v>
      </c>
      <c r="N508">
        <f t="shared" si="25"/>
        <v>0.2</v>
      </c>
      <c r="O508" t="str">
        <f>IF(_xlfn.XLOOKUP(F508,'Shipment Detail'!N:N,'Shipment Detail'!BM:BM)=0,"",_xlfn.XLOOKUP(F508,'Shipment Detail'!N:N,'Shipment Detail'!BM:BM))</f>
        <v/>
      </c>
      <c r="R508" t="str">
        <f>IF(_xlfn.XLOOKUP(F508,'Shipment Detail'!N:N,'Shipment Detail'!AV:AV)&gt;60,10,"")</f>
        <v/>
      </c>
      <c r="T508" s="3">
        <f>TCD!C508</f>
        <v>9.1300000000000026</v>
      </c>
    </row>
    <row r="509" spans="1:20" x14ac:dyDescent="0.2">
      <c r="A509" t="str">
        <f t="shared" si="23"/>
        <v>FEDEX FRANCE</v>
      </c>
      <c r="B509" s="5">
        <f t="shared" si="24"/>
        <v>46174</v>
      </c>
      <c r="F509" s="6">
        <f>TCD!A509</f>
        <v>872639561702</v>
      </c>
      <c r="H509" s="18" t="str">
        <f>TCD!F509</f>
        <v>E</v>
      </c>
      <c r="I509" t="str">
        <f>TCD!B509</f>
        <v>FR</v>
      </c>
      <c r="J509" t="str">
        <f>IF(COUNTIF(Zoning!B:B,I509)=0,"inconnu",_xlfn.XLOOKUP(I509,Zoning!B:B,Zoning!C:C))</f>
        <v>France</v>
      </c>
      <c r="K509">
        <f>_xlfn.XLOOKUP(F509,'Shipment Detail'!N:N,'Shipment Detail'!AB:AB)</f>
        <v>3</v>
      </c>
      <c r="L509">
        <f>TCD!E509</f>
        <v>23</v>
      </c>
      <c r="M509" t="str">
        <f>IF(J509="France","ST",_xlfn.XLOOKUP(F509,'Shipment Detail'!N:N,'Shipment Detail'!E:E,""))</f>
        <v>ST</v>
      </c>
      <c r="N509">
        <f t="shared" si="25"/>
        <v>0.2</v>
      </c>
      <c r="O509" t="str">
        <f>IF(_xlfn.XLOOKUP(F509,'Shipment Detail'!N:N,'Shipment Detail'!BM:BM)=0,"",_xlfn.XLOOKUP(F509,'Shipment Detail'!N:N,'Shipment Detail'!BM:BM))</f>
        <v/>
      </c>
      <c r="R509" t="str">
        <f>IF(_xlfn.XLOOKUP(F509,'Shipment Detail'!N:N,'Shipment Detail'!AV:AV)&gt;60,10,"")</f>
        <v/>
      </c>
      <c r="T509" s="3">
        <f>TCD!C509</f>
        <v>12.14</v>
      </c>
    </row>
    <row r="510" spans="1:20" x14ac:dyDescent="0.2">
      <c r="A510" t="str">
        <f t="shared" si="23"/>
        <v>FEDEX FRANCE</v>
      </c>
      <c r="B510" s="5">
        <f t="shared" si="24"/>
        <v>46174</v>
      </c>
      <c r="F510" s="6">
        <f>TCD!A510</f>
        <v>872639604032</v>
      </c>
      <c r="H510" s="18" t="str">
        <f>TCD!F510</f>
        <v>E</v>
      </c>
      <c r="I510" t="str">
        <f>TCD!B510</f>
        <v>FR</v>
      </c>
      <c r="J510" t="str">
        <f>IF(COUNTIF(Zoning!B:B,I510)=0,"inconnu",_xlfn.XLOOKUP(I510,Zoning!B:B,Zoning!C:C))</f>
        <v>France</v>
      </c>
      <c r="K510">
        <f>_xlfn.XLOOKUP(F510,'Shipment Detail'!N:N,'Shipment Detail'!AB:AB)</f>
        <v>2</v>
      </c>
      <c r="L510">
        <f>TCD!E510</f>
        <v>10.5</v>
      </c>
      <c r="M510" t="str">
        <f>IF(J510="France","ST",_xlfn.XLOOKUP(F510,'Shipment Detail'!N:N,'Shipment Detail'!E:E,""))</f>
        <v>ST</v>
      </c>
      <c r="N510">
        <f t="shared" si="25"/>
        <v>0.2</v>
      </c>
      <c r="O510" t="str">
        <f>IF(_xlfn.XLOOKUP(F510,'Shipment Detail'!N:N,'Shipment Detail'!BM:BM)=0,"",_xlfn.XLOOKUP(F510,'Shipment Detail'!N:N,'Shipment Detail'!BM:BM))</f>
        <v/>
      </c>
      <c r="R510" t="str">
        <f>IF(_xlfn.XLOOKUP(F510,'Shipment Detail'!N:N,'Shipment Detail'!AV:AV)&gt;60,10,"")</f>
        <v/>
      </c>
      <c r="T510" s="3">
        <f>TCD!C510</f>
        <v>8.129999999999999</v>
      </c>
    </row>
    <row r="511" spans="1:20" x14ac:dyDescent="0.2">
      <c r="A511" t="str">
        <f t="shared" si="23"/>
        <v>FEDEX FRANCE</v>
      </c>
      <c r="B511" s="5">
        <f t="shared" si="24"/>
        <v>46174</v>
      </c>
      <c r="F511" s="6">
        <f>TCD!A511</f>
        <v>872639629930</v>
      </c>
      <c r="H511" s="18" t="str">
        <f>TCD!F511</f>
        <v>E</v>
      </c>
      <c r="I511" t="str">
        <f>TCD!B511</f>
        <v>FR</v>
      </c>
      <c r="J511" t="str">
        <f>IF(COUNTIF(Zoning!B:B,I511)=0,"inconnu",_xlfn.XLOOKUP(I511,Zoning!B:B,Zoning!C:C))</f>
        <v>France</v>
      </c>
      <c r="K511">
        <f>_xlfn.XLOOKUP(F511,'Shipment Detail'!N:N,'Shipment Detail'!AB:AB)</f>
        <v>2</v>
      </c>
      <c r="L511">
        <f>TCD!E511</f>
        <v>12</v>
      </c>
      <c r="M511" t="str">
        <f>IF(J511="France","ST",_xlfn.XLOOKUP(F511,'Shipment Detail'!N:N,'Shipment Detail'!E:E,""))</f>
        <v>ST</v>
      </c>
      <c r="N511">
        <f t="shared" si="25"/>
        <v>0.2</v>
      </c>
      <c r="O511" t="str">
        <f>IF(_xlfn.XLOOKUP(F511,'Shipment Detail'!N:N,'Shipment Detail'!BM:BM)=0,"",_xlfn.XLOOKUP(F511,'Shipment Detail'!N:N,'Shipment Detail'!BM:BM))</f>
        <v/>
      </c>
      <c r="R511" t="str">
        <f>IF(_xlfn.XLOOKUP(F511,'Shipment Detail'!N:N,'Shipment Detail'!AV:AV)&gt;60,10,"")</f>
        <v/>
      </c>
      <c r="T511" s="3">
        <f>TCD!C511</f>
        <v>8.4599999999999973</v>
      </c>
    </row>
    <row r="512" spans="1:20" x14ac:dyDescent="0.2">
      <c r="A512" t="str">
        <f t="shared" si="23"/>
        <v>FEDEX FRANCE</v>
      </c>
      <c r="B512" s="5">
        <f t="shared" si="24"/>
        <v>46174</v>
      </c>
      <c r="F512" s="6">
        <f>TCD!A512</f>
        <v>872639639872</v>
      </c>
      <c r="H512" s="18" t="str">
        <f>TCD!F512</f>
        <v>E</v>
      </c>
      <c r="I512" t="str">
        <f>TCD!B512</f>
        <v>FR</v>
      </c>
      <c r="J512" t="str">
        <f>IF(COUNTIF(Zoning!B:B,I512)=0,"inconnu",_xlfn.XLOOKUP(I512,Zoning!B:B,Zoning!C:C))</f>
        <v>France</v>
      </c>
      <c r="K512">
        <f>_xlfn.XLOOKUP(F512,'Shipment Detail'!N:N,'Shipment Detail'!AB:AB)</f>
        <v>5</v>
      </c>
      <c r="L512">
        <f>TCD!E512</f>
        <v>46</v>
      </c>
      <c r="M512" t="str">
        <f>IF(J512="France","ST",_xlfn.XLOOKUP(F512,'Shipment Detail'!N:N,'Shipment Detail'!E:E,""))</f>
        <v>ST</v>
      </c>
      <c r="N512">
        <f t="shared" si="25"/>
        <v>0.2</v>
      </c>
      <c r="O512" t="str">
        <f>IF(_xlfn.XLOOKUP(F512,'Shipment Detail'!N:N,'Shipment Detail'!BM:BM)=0,"",_xlfn.XLOOKUP(F512,'Shipment Detail'!N:N,'Shipment Detail'!BM:BM))</f>
        <v/>
      </c>
      <c r="R512" t="str">
        <f>IF(_xlfn.XLOOKUP(F512,'Shipment Detail'!N:N,'Shipment Detail'!AV:AV)&gt;60,10,"")</f>
        <v/>
      </c>
      <c r="T512" s="3">
        <f>TCD!C512</f>
        <v>19.840000000000003</v>
      </c>
    </row>
    <row r="513" spans="1:20" x14ac:dyDescent="0.2">
      <c r="A513" t="str">
        <f t="shared" si="23"/>
        <v>FEDEX FRANCE</v>
      </c>
      <c r="B513" s="5">
        <f t="shared" si="24"/>
        <v>46174</v>
      </c>
      <c r="F513" s="6">
        <f>TCD!A513</f>
        <v>872639702293</v>
      </c>
      <c r="H513" s="18" t="str">
        <f>TCD!F513</f>
        <v>E</v>
      </c>
      <c r="I513" t="str">
        <f>TCD!B513</f>
        <v>FR</v>
      </c>
      <c r="J513" t="str">
        <f>IF(COUNTIF(Zoning!B:B,I513)=0,"inconnu",_xlfn.XLOOKUP(I513,Zoning!B:B,Zoning!C:C))</f>
        <v>France</v>
      </c>
      <c r="K513">
        <f>_xlfn.XLOOKUP(F513,'Shipment Detail'!N:N,'Shipment Detail'!AB:AB)</f>
        <v>4</v>
      </c>
      <c r="L513">
        <f>TCD!E513</f>
        <v>21.8</v>
      </c>
      <c r="M513" t="str">
        <f>IF(J513="France","ST",_xlfn.XLOOKUP(F513,'Shipment Detail'!N:N,'Shipment Detail'!E:E,""))</f>
        <v>ST</v>
      </c>
      <c r="N513">
        <f t="shared" si="25"/>
        <v>0.2</v>
      </c>
      <c r="O513" t="str">
        <f>IF(_xlfn.XLOOKUP(F513,'Shipment Detail'!N:N,'Shipment Detail'!BM:BM)=0,"",_xlfn.XLOOKUP(F513,'Shipment Detail'!N:N,'Shipment Detail'!BM:BM))</f>
        <v/>
      </c>
      <c r="R513" t="str">
        <f>IF(_xlfn.XLOOKUP(F513,'Shipment Detail'!N:N,'Shipment Detail'!AV:AV)&gt;60,10,"")</f>
        <v/>
      </c>
      <c r="T513" s="3">
        <f>TCD!C513</f>
        <v>11.809999999999995</v>
      </c>
    </row>
    <row r="514" spans="1:20" x14ac:dyDescent="0.2">
      <c r="A514" t="str">
        <f t="shared" si="23"/>
        <v>FEDEX FRANCE</v>
      </c>
      <c r="B514" s="5">
        <f t="shared" si="24"/>
        <v>46174</v>
      </c>
      <c r="F514" s="6">
        <f>TCD!A514</f>
        <v>872639762612</v>
      </c>
      <c r="H514" s="18" t="str">
        <f>TCD!F514</f>
        <v>E</v>
      </c>
      <c r="I514" t="str">
        <f>TCD!B514</f>
        <v>FR</v>
      </c>
      <c r="J514" t="str">
        <f>IF(COUNTIF(Zoning!B:B,I514)=0,"inconnu",_xlfn.XLOOKUP(I514,Zoning!B:B,Zoning!C:C))</f>
        <v>France</v>
      </c>
      <c r="K514">
        <f>_xlfn.XLOOKUP(F514,'Shipment Detail'!N:N,'Shipment Detail'!AB:AB)</f>
        <v>2</v>
      </c>
      <c r="L514">
        <f>TCD!E514</f>
        <v>8.6</v>
      </c>
      <c r="M514" t="str">
        <f>IF(J514="France","ST",_xlfn.XLOOKUP(F514,'Shipment Detail'!N:N,'Shipment Detail'!E:E,""))</f>
        <v>ST</v>
      </c>
      <c r="N514">
        <f t="shared" si="25"/>
        <v>0.2</v>
      </c>
      <c r="O514" t="str">
        <f>IF(_xlfn.XLOOKUP(F514,'Shipment Detail'!N:N,'Shipment Detail'!BM:BM)=0,"",_xlfn.XLOOKUP(F514,'Shipment Detail'!N:N,'Shipment Detail'!BM:BM))</f>
        <v/>
      </c>
      <c r="R514" t="str">
        <f>IF(_xlfn.XLOOKUP(F514,'Shipment Detail'!N:N,'Shipment Detail'!AV:AV)&gt;60,10,"")</f>
        <v/>
      </c>
      <c r="T514" s="3">
        <f>TCD!C514</f>
        <v>7.4600000000000009</v>
      </c>
    </row>
    <row r="515" spans="1:20" x14ac:dyDescent="0.2">
      <c r="A515" t="str">
        <f t="shared" si="23"/>
        <v>FEDEX FRANCE</v>
      </c>
      <c r="B515" s="5">
        <f t="shared" si="24"/>
        <v>46174</v>
      </c>
      <c r="F515" s="6">
        <f>TCD!A515</f>
        <v>872639772153</v>
      </c>
      <c r="H515" s="18" t="str">
        <f>TCD!F515</f>
        <v>E</v>
      </c>
      <c r="I515" t="str">
        <f>TCD!B515</f>
        <v>FR</v>
      </c>
      <c r="J515" t="str">
        <f>IF(COUNTIF(Zoning!B:B,I515)=0,"inconnu",_xlfn.XLOOKUP(I515,Zoning!B:B,Zoning!C:C))</f>
        <v>France</v>
      </c>
      <c r="K515">
        <f>_xlfn.XLOOKUP(F515,'Shipment Detail'!N:N,'Shipment Detail'!AB:AB)</f>
        <v>2</v>
      </c>
      <c r="L515">
        <f>TCD!E515</f>
        <v>10</v>
      </c>
      <c r="M515" t="str">
        <f>IF(J515="France","ST",_xlfn.XLOOKUP(F515,'Shipment Detail'!N:N,'Shipment Detail'!E:E,""))</f>
        <v>ST</v>
      </c>
      <c r="N515">
        <f t="shared" si="25"/>
        <v>0.2</v>
      </c>
      <c r="O515" t="str">
        <f>IF(_xlfn.XLOOKUP(F515,'Shipment Detail'!N:N,'Shipment Detail'!BM:BM)=0,"",_xlfn.XLOOKUP(F515,'Shipment Detail'!N:N,'Shipment Detail'!BM:BM))</f>
        <v/>
      </c>
      <c r="R515" t="str">
        <f>IF(_xlfn.XLOOKUP(F515,'Shipment Detail'!N:N,'Shipment Detail'!AV:AV)&gt;60,10,"")</f>
        <v/>
      </c>
      <c r="T515" s="3">
        <f>TCD!C515</f>
        <v>7.7900000000000027</v>
      </c>
    </row>
    <row r="516" spans="1:20" x14ac:dyDescent="0.2">
      <c r="A516" t="str">
        <f t="shared" ref="A516:A579" si="26">IF(OR(M516="FICP",M516="IE", M516="RE", M516="International", M516="Europe"),"FEDEX INTERNATIONAL","FEDEX FRANCE")</f>
        <v>FEDEX FRANCE</v>
      </c>
      <c r="B516" s="5">
        <f t="shared" ref="B516:B579" si="27">B515</f>
        <v>46174</v>
      </c>
      <c r="F516" s="6">
        <f>TCD!A516</f>
        <v>872639803395</v>
      </c>
      <c r="H516" s="18" t="str">
        <f>TCD!F516</f>
        <v>E</v>
      </c>
      <c r="I516" t="str">
        <f>TCD!B516</f>
        <v>FR</v>
      </c>
      <c r="J516" t="str">
        <f>IF(COUNTIF(Zoning!B:B,I516)=0,"inconnu",_xlfn.XLOOKUP(I516,Zoning!B:B,Zoning!C:C))</f>
        <v>France</v>
      </c>
      <c r="K516">
        <f>_xlfn.XLOOKUP(F516,'Shipment Detail'!N:N,'Shipment Detail'!AB:AB)</f>
        <v>5</v>
      </c>
      <c r="L516">
        <f>TCD!E516</f>
        <v>18.600000000000001</v>
      </c>
      <c r="M516" t="str">
        <f>IF(J516="France","ST",_xlfn.XLOOKUP(F516,'Shipment Detail'!N:N,'Shipment Detail'!E:E,""))</f>
        <v>ST</v>
      </c>
      <c r="N516">
        <f t="shared" ref="N516:N579" si="28">IF(OR(I516="FR",I516="DE",I516="IT",I516="ES",I516="BE",I516="NL",I516="LU",I516="PT",I516="AT",I516="IE",I516="FI",I516="SE",I516="DK",I516="PL",I516="CZ",I516="SK",I516="HU",I516="RO",I516="BG",I516="HR",I516="SI",I516="EE",I516="LV",I516="LT",I516="GR",I516="CY",I516="MT"),0.2,0)</f>
        <v>0.2</v>
      </c>
      <c r="O516" t="str">
        <f>IF(_xlfn.XLOOKUP(F516,'Shipment Detail'!N:N,'Shipment Detail'!BM:BM)=0,"",_xlfn.XLOOKUP(F516,'Shipment Detail'!N:N,'Shipment Detail'!BM:BM))</f>
        <v/>
      </c>
      <c r="R516" t="str">
        <f>IF(_xlfn.XLOOKUP(F516,'Shipment Detail'!N:N,'Shipment Detail'!AV:AV)&gt;60,10,"")</f>
        <v/>
      </c>
      <c r="T516" s="3">
        <f>TCD!C516</f>
        <v>10.800000000000004</v>
      </c>
    </row>
    <row r="517" spans="1:20" x14ac:dyDescent="0.2">
      <c r="A517" t="str">
        <f t="shared" si="26"/>
        <v>FEDEX FRANCE</v>
      </c>
      <c r="B517" s="5">
        <f t="shared" si="27"/>
        <v>46174</v>
      </c>
      <c r="F517" s="6">
        <f>TCD!A517</f>
        <v>872639852728</v>
      </c>
      <c r="H517" s="18" t="str">
        <f>TCD!F517</f>
        <v>E</v>
      </c>
      <c r="I517" t="str">
        <f>TCD!B517</f>
        <v>FR</v>
      </c>
      <c r="J517" t="str">
        <f>IF(COUNTIF(Zoning!B:B,I517)=0,"inconnu",_xlfn.XLOOKUP(I517,Zoning!B:B,Zoning!C:C))</f>
        <v>France</v>
      </c>
      <c r="K517">
        <f>_xlfn.XLOOKUP(F517,'Shipment Detail'!N:N,'Shipment Detail'!AB:AB)</f>
        <v>7</v>
      </c>
      <c r="L517">
        <f>TCD!E517</f>
        <v>51.7</v>
      </c>
      <c r="M517" t="str">
        <f>IF(J517="France","ST",_xlfn.XLOOKUP(F517,'Shipment Detail'!N:N,'Shipment Detail'!E:E,""))</f>
        <v>ST</v>
      </c>
      <c r="N517">
        <f t="shared" si="28"/>
        <v>0.2</v>
      </c>
      <c r="O517" t="str">
        <f>IF(_xlfn.XLOOKUP(F517,'Shipment Detail'!N:N,'Shipment Detail'!BM:BM)=0,"",_xlfn.XLOOKUP(F517,'Shipment Detail'!N:N,'Shipment Detail'!BM:BM))</f>
        <v/>
      </c>
      <c r="R517" t="str">
        <f>IF(_xlfn.XLOOKUP(F517,'Shipment Detail'!N:N,'Shipment Detail'!AV:AV)&gt;60,10,"")</f>
        <v/>
      </c>
      <c r="T517" s="3">
        <f>TCD!C517</f>
        <v>21.840000000000003</v>
      </c>
    </row>
    <row r="518" spans="1:20" x14ac:dyDescent="0.2">
      <c r="A518" t="str">
        <f t="shared" si="26"/>
        <v>FEDEX FRANCE</v>
      </c>
      <c r="B518" s="5">
        <f t="shared" si="27"/>
        <v>46174</v>
      </c>
      <c r="F518" s="6">
        <f>TCD!A518</f>
        <v>872639886233</v>
      </c>
      <c r="H518" s="18" t="str">
        <f>TCD!F518</f>
        <v>E</v>
      </c>
      <c r="I518" t="str">
        <f>TCD!B518</f>
        <v>FR</v>
      </c>
      <c r="J518" t="str">
        <f>IF(COUNTIF(Zoning!B:B,I518)=0,"inconnu",_xlfn.XLOOKUP(I518,Zoning!B:B,Zoning!C:C))</f>
        <v>France</v>
      </c>
      <c r="K518">
        <f>_xlfn.XLOOKUP(F518,'Shipment Detail'!N:N,'Shipment Detail'!AB:AB)</f>
        <v>3</v>
      </c>
      <c r="L518">
        <f>TCD!E518</f>
        <v>16.8</v>
      </c>
      <c r="M518" t="str">
        <f>IF(J518="France","ST",_xlfn.XLOOKUP(F518,'Shipment Detail'!N:N,'Shipment Detail'!E:E,""))</f>
        <v>ST</v>
      </c>
      <c r="N518">
        <f t="shared" si="28"/>
        <v>0.2</v>
      </c>
      <c r="O518" t="str">
        <f>IF(_xlfn.XLOOKUP(F518,'Shipment Detail'!N:N,'Shipment Detail'!BM:BM)=0,"",_xlfn.XLOOKUP(F518,'Shipment Detail'!N:N,'Shipment Detail'!BM:BM))</f>
        <v/>
      </c>
      <c r="R518" t="str">
        <f>IF(_xlfn.XLOOKUP(F518,'Shipment Detail'!N:N,'Shipment Detail'!AV:AV)&gt;60,10,"")</f>
        <v/>
      </c>
      <c r="T518" s="3">
        <f>TCD!C518</f>
        <v>10.129999999999995</v>
      </c>
    </row>
    <row r="519" spans="1:20" x14ac:dyDescent="0.2">
      <c r="A519" t="str">
        <f t="shared" si="26"/>
        <v>FEDEX FRANCE</v>
      </c>
      <c r="B519" s="5">
        <f t="shared" si="27"/>
        <v>46174</v>
      </c>
      <c r="F519" s="6">
        <f>TCD!A519</f>
        <v>872639906055</v>
      </c>
      <c r="H519" s="18" t="str">
        <f>TCD!F519</f>
        <v>E</v>
      </c>
      <c r="I519" t="str">
        <f>TCD!B519</f>
        <v>FR</v>
      </c>
      <c r="J519" t="str">
        <f>IF(COUNTIF(Zoning!B:B,I519)=0,"inconnu",_xlfn.XLOOKUP(I519,Zoning!B:B,Zoning!C:C))</f>
        <v>France</v>
      </c>
      <c r="K519">
        <f>_xlfn.XLOOKUP(F519,'Shipment Detail'!N:N,'Shipment Detail'!AB:AB)</f>
        <v>2</v>
      </c>
      <c r="L519">
        <f>TCD!E519</f>
        <v>13</v>
      </c>
      <c r="M519" t="str">
        <f>IF(J519="France","ST",_xlfn.XLOOKUP(F519,'Shipment Detail'!N:N,'Shipment Detail'!E:E,""))</f>
        <v>ST</v>
      </c>
      <c r="N519">
        <f t="shared" si="28"/>
        <v>0.2</v>
      </c>
      <c r="O519" t="str">
        <f>IF(_xlfn.XLOOKUP(F519,'Shipment Detail'!N:N,'Shipment Detail'!BM:BM)=0,"",_xlfn.XLOOKUP(F519,'Shipment Detail'!N:N,'Shipment Detail'!BM:BM))</f>
        <v/>
      </c>
      <c r="R519" t="str">
        <f>IF(_xlfn.XLOOKUP(F519,'Shipment Detail'!N:N,'Shipment Detail'!AV:AV)&gt;60,10,"")</f>
        <v/>
      </c>
      <c r="T519" s="3">
        <f>TCD!C519</f>
        <v>8.7999999999999972</v>
      </c>
    </row>
    <row r="520" spans="1:20" x14ac:dyDescent="0.2">
      <c r="A520" t="str">
        <f t="shared" si="26"/>
        <v>FEDEX FRANCE</v>
      </c>
      <c r="B520" s="5">
        <f t="shared" si="27"/>
        <v>46174</v>
      </c>
      <c r="F520" s="6">
        <f>TCD!A520</f>
        <v>872639924514</v>
      </c>
      <c r="H520" s="18" t="str">
        <f>TCD!F520</f>
        <v>E</v>
      </c>
      <c r="I520" t="str">
        <f>TCD!B520</f>
        <v>FR</v>
      </c>
      <c r="J520" t="str">
        <f>IF(COUNTIF(Zoning!B:B,I520)=0,"inconnu",_xlfn.XLOOKUP(I520,Zoning!B:B,Zoning!C:C))</f>
        <v>France</v>
      </c>
      <c r="K520">
        <f>_xlfn.XLOOKUP(F520,'Shipment Detail'!N:N,'Shipment Detail'!AB:AB)</f>
        <v>4</v>
      </c>
      <c r="L520">
        <f>TCD!E520</f>
        <v>29</v>
      </c>
      <c r="M520" t="str">
        <f>IF(J520="France","ST",_xlfn.XLOOKUP(F520,'Shipment Detail'!N:N,'Shipment Detail'!E:E,""))</f>
        <v>ST</v>
      </c>
      <c r="N520">
        <f t="shared" si="28"/>
        <v>0.2</v>
      </c>
      <c r="O520" t="str">
        <f>IF(_xlfn.XLOOKUP(F520,'Shipment Detail'!N:N,'Shipment Detail'!BM:BM)=0,"",_xlfn.XLOOKUP(F520,'Shipment Detail'!N:N,'Shipment Detail'!BM:BM))</f>
        <v/>
      </c>
      <c r="R520" t="str">
        <f>IF(_xlfn.XLOOKUP(F520,'Shipment Detail'!N:N,'Shipment Detail'!AV:AV)&gt;60,10,"")</f>
        <v/>
      </c>
      <c r="T520" s="3">
        <f>TCD!C520</f>
        <v>14.150000000000006</v>
      </c>
    </row>
    <row r="521" spans="1:20" x14ac:dyDescent="0.2">
      <c r="A521" t="str">
        <f t="shared" si="26"/>
        <v>FEDEX FRANCE</v>
      </c>
      <c r="B521" s="5">
        <f t="shared" si="27"/>
        <v>46174</v>
      </c>
      <c r="F521" s="6">
        <f>TCD!A521</f>
        <v>872639961839</v>
      </c>
      <c r="H521" s="18" t="str">
        <f>TCD!F521</f>
        <v>E</v>
      </c>
      <c r="I521" t="str">
        <f>TCD!B521</f>
        <v>FR</v>
      </c>
      <c r="J521" t="str">
        <f>IF(COUNTIF(Zoning!B:B,I521)=0,"inconnu",_xlfn.XLOOKUP(I521,Zoning!B:B,Zoning!C:C))</f>
        <v>France</v>
      </c>
      <c r="K521">
        <f>_xlfn.XLOOKUP(F521,'Shipment Detail'!N:N,'Shipment Detail'!AB:AB)</f>
        <v>5</v>
      </c>
      <c r="L521">
        <f>TCD!E521</f>
        <v>31.400000000000002</v>
      </c>
      <c r="M521" t="str">
        <f>IF(J521="France","ST",_xlfn.XLOOKUP(F521,'Shipment Detail'!N:N,'Shipment Detail'!E:E,""))</f>
        <v>ST</v>
      </c>
      <c r="N521">
        <f t="shared" si="28"/>
        <v>0.2</v>
      </c>
      <c r="O521" t="str">
        <f>IF(_xlfn.XLOOKUP(F521,'Shipment Detail'!N:N,'Shipment Detail'!BM:BM)=0,"",_xlfn.XLOOKUP(F521,'Shipment Detail'!N:N,'Shipment Detail'!BM:BM))</f>
        <v/>
      </c>
      <c r="R521" t="str">
        <f>IF(_xlfn.XLOOKUP(F521,'Shipment Detail'!N:N,'Shipment Detail'!AV:AV)&gt;60,10,"")</f>
        <v/>
      </c>
      <c r="T521" s="3">
        <f>TCD!C521</f>
        <v>15.149999999999999</v>
      </c>
    </row>
    <row r="522" spans="1:20" x14ac:dyDescent="0.2">
      <c r="A522" t="str">
        <f t="shared" si="26"/>
        <v>FEDEX FRANCE</v>
      </c>
      <c r="B522" s="5">
        <f t="shared" si="27"/>
        <v>46174</v>
      </c>
      <c r="F522" s="6">
        <f>TCD!A522</f>
        <v>872639989420</v>
      </c>
      <c r="H522" s="18" t="str">
        <f>TCD!F522</f>
        <v>E</v>
      </c>
      <c r="I522" t="str">
        <f>TCD!B522</f>
        <v>FR</v>
      </c>
      <c r="J522" t="str">
        <f>IF(COUNTIF(Zoning!B:B,I522)=0,"inconnu",_xlfn.XLOOKUP(I522,Zoning!B:B,Zoning!C:C))</f>
        <v>France</v>
      </c>
      <c r="K522">
        <f>_xlfn.XLOOKUP(F522,'Shipment Detail'!N:N,'Shipment Detail'!AB:AB)</f>
        <v>6</v>
      </c>
      <c r="L522">
        <f>TCD!E522</f>
        <v>48.9</v>
      </c>
      <c r="M522" t="str">
        <f>IF(J522="France","ST",_xlfn.XLOOKUP(F522,'Shipment Detail'!N:N,'Shipment Detail'!E:E,""))</f>
        <v>ST</v>
      </c>
      <c r="N522">
        <f t="shared" si="28"/>
        <v>0.2</v>
      </c>
      <c r="O522" t="str">
        <f>IF(_xlfn.XLOOKUP(F522,'Shipment Detail'!N:N,'Shipment Detail'!BM:BM)=0,"",_xlfn.XLOOKUP(F522,'Shipment Detail'!N:N,'Shipment Detail'!BM:BM))</f>
        <v/>
      </c>
      <c r="R522" t="str">
        <f>IF(_xlfn.XLOOKUP(F522,'Shipment Detail'!N:N,'Shipment Detail'!AV:AV)&gt;60,10,"")</f>
        <v/>
      </c>
      <c r="T522" s="3">
        <f>TCD!C522</f>
        <v>20.840000000000003</v>
      </c>
    </row>
    <row r="523" spans="1:20" x14ac:dyDescent="0.2">
      <c r="A523" t="str">
        <f t="shared" si="26"/>
        <v>FEDEX FRANCE</v>
      </c>
      <c r="B523" s="5">
        <f t="shared" si="27"/>
        <v>46174</v>
      </c>
      <c r="F523" s="6">
        <f>TCD!A523</f>
        <v>872640049105</v>
      </c>
      <c r="H523" s="18" t="str">
        <f>TCD!F523</f>
        <v>E</v>
      </c>
      <c r="I523" t="str">
        <f>TCD!B523</f>
        <v>FR</v>
      </c>
      <c r="J523" t="str">
        <f>IF(COUNTIF(Zoning!B:B,I523)=0,"inconnu",_xlfn.XLOOKUP(I523,Zoning!B:B,Zoning!C:C))</f>
        <v>France</v>
      </c>
      <c r="K523">
        <f>_xlfn.XLOOKUP(F523,'Shipment Detail'!N:N,'Shipment Detail'!AB:AB)</f>
        <v>4</v>
      </c>
      <c r="L523">
        <f>TCD!E523</f>
        <v>30.5</v>
      </c>
      <c r="M523" t="str">
        <f>IF(J523="France","ST",_xlfn.XLOOKUP(F523,'Shipment Detail'!N:N,'Shipment Detail'!E:E,""))</f>
        <v>ST</v>
      </c>
      <c r="N523">
        <f t="shared" si="28"/>
        <v>0.2</v>
      </c>
      <c r="O523" t="str">
        <f>IF(_xlfn.XLOOKUP(F523,'Shipment Detail'!N:N,'Shipment Detail'!BM:BM)=0,"",_xlfn.XLOOKUP(F523,'Shipment Detail'!N:N,'Shipment Detail'!BM:BM))</f>
        <v/>
      </c>
      <c r="R523" t="str">
        <f>IF(_xlfn.XLOOKUP(F523,'Shipment Detail'!N:N,'Shipment Detail'!AV:AV)&gt;60,10,"")</f>
        <v/>
      </c>
      <c r="T523" s="3">
        <f>TCD!C523</f>
        <v>14.82</v>
      </c>
    </row>
    <row r="524" spans="1:20" x14ac:dyDescent="0.2">
      <c r="A524" t="str">
        <f t="shared" si="26"/>
        <v>FEDEX FRANCE</v>
      </c>
      <c r="B524" s="5">
        <f t="shared" si="27"/>
        <v>46174</v>
      </c>
      <c r="F524" s="6">
        <f>TCD!A524</f>
        <v>872640086614</v>
      </c>
      <c r="H524" s="18" t="str">
        <f>TCD!F524</f>
        <v>E</v>
      </c>
      <c r="I524" t="str">
        <f>TCD!B524</f>
        <v>FR</v>
      </c>
      <c r="J524" t="str">
        <f>IF(COUNTIF(Zoning!B:B,I524)=0,"inconnu",_xlfn.XLOOKUP(I524,Zoning!B:B,Zoning!C:C))</f>
        <v>France</v>
      </c>
      <c r="K524">
        <f>_xlfn.XLOOKUP(F524,'Shipment Detail'!N:N,'Shipment Detail'!AB:AB)</f>
        <v>7</v>
      </c>
      <c r="L524">
        <f>TCD!E524</f>
        <v>60.9</v>
      </c>
      <c r="M524" t="str">
        <f>IF(J524="France","ST",_xlfn.XLOOKUP(F524,'Shipment Detail'!N:N,'Shipment Detail'!E:E,""))</f>
        <v>ST</v>
      </c>
      <c r="N524">
        <f t="shared" si="28"/>
        <v>0.2</v>
      </c>
      <c r="O524" t="str">
        <f>IF(_xlfn.XLOOKUP(F524,'Shipment Detail'!N:N,'Shipment Detail'!BM:BM)=0,"",_xlfn.XLOOKUP(F524,'Shipment Detail'!N:N,'Shipment Detail'!BM:BM))</f>
        <v/>
      </c>
      <c r="R524" t="str">
        <f>IF(_xlfn.XLOOKUP(F524,'Shipment Detail'!N:N,'Shipment Detail'!AV:AV)&gt;60,10,"")</f>
        <v/>
      </c>
      <c r="T524" s="3">
        <f>TCD!C524</f>
        <v>24.86</v>
      </c>
    </row>
    <row r="525" spans="1:20" x14ac:dyDescent="0.2">
      <c r="A525" t="str">
        <f t="shared" si="26"/>
        <v>FEDEX FRANCE</v>
      </c>
      <c r="B525" s="5">
        <f t="shared" si="27"/>
        <v>46174</v>
      </c>
      <c r="F525" s="6">
        <f>TCD!A525</f>
        <v>872640163638</v>
      </c>
      <c r="H525" s="18" t="str">
        <f>TCD!F525</f>
        <v>E</v>
      </c>
      <c r="I525" t="str">
        <f>TCD!B525</f>
        <v>FR</v>
      </c>
      <c r="J525" t="str">
        <f>IF(COUNTIF(Zoning!B:B,I525)=0,"inconnu",_xlfn.XLOOKUP(I525,Zoning!B:B,Zoning!C:C))</f>
        <v>France</v>
      </c>
      <c r="K525">
        <f>_xlfn.XLOOKUP(F525,'Shipment Detail'!N:N,'Shipment Detail'!AB:AB)</f>
        <v>3</v>
      </c>
      <c r="L525">
        <f>TCD!E525</f>
        <v>25</v>
      </c>
      <c r="M525" t="str">
        <f>IF(J525="France","ST",_xlfn.XLOOKUP(F525,'Shipment Detail'!N:N,'Shipment Detail'!E:E,""))</f>
        <v>ST</v>
      </c>
      <c r="N525">
        <f t="shared" si="28"/>
        <v>0.2</v>
      </c>
      <c r="O525" t="str">
        <f>IF(_xlfn.XLOOKUP(F525,'Shipment Detail'!N:N,'Shipment Detail'!BM:BM)=0,"",_xlfn.XLOOKUP(F525,'Shipment Detail'!N:N,'Shipment Detail'!BM:BM))</f>
        <v/>
      </c>
      <c r="R525" t="str">
        <f>IF(_xlfn.XLOOKUP(F525,'Shipment Detail'!N:N,'Shipment Detail'!AV:AV)&gt;60,10,"")</f>
        <v/>
      </c>
      <c r="T525" s="3">
        <f>TCD!C525</f>
        <v>12.810000000000002</v>
      </c>
    </row>
    <row r="526" spans="1:20" x14ac:dyDescent="0.2">
      <c r="A526" t="str">
        <f t="shared" si="26"/>
        <v>FEDEX FRANCE</v>
      </c>
      <c r="B526" s="5">
        <f t="shared" si="27"/>
        <v>46174</v>
      </c>
      <c r="F526" s="6">
        <f>TCD!A526</f>
        <v>872640214220</v>
      </c>
      <c r="H526" s="18" t="str">
        <f>TCD!F526</f>
        <v>E</v>
      </c>
      <c r="I526" t="str">
        <f>TCD!B526</f>
        <v>FR</v>
      </c>
      <c r="J526" t="str">
        <f>IF(COUNTIF(Zoning!B:B,I526)=0,"inconnu",_xlfn.XLOOKUP(I526,Zoning!B:B,Zoning!C:C))</f>
        <v>France</v>
      </c>
      <c r="K526">
        <f>_xlfn.XLOOKUP(F526,'Shipment Detail'!N:N,'Shipment Detail'!AB:AB)</f>
        <v>6</v>
      </c>
      <c r="L526">
        <f>TCD!E526</f>
        <v>46.300000000000004</v>
      </c>
      <c r="M526" t="str">
        <f>IF(J526="France","ST",_xlfn.XLOOKUP(F526,'Shipment Detail'!N:N,'Shipment Detail'!E:E,""))</f>
        <v>ST</v>
      </c>
      <c r="N526">
        <f t="shared" si="28"/>
        <v>0.2</v>
      </c>
      <c r="O526" t="str">
        <f>IF(_xlfn.XLOOKUP(F526,'Shipment Detail'!N:N,'Shipment Detail'!BM:BM)=0,"",_xlfn.XLOOKUP(F526,'Shipment Detail'!N:N,'Shipment Detail'!BM:BM))</f>
        <v/>
      </c>
      <c r="R526" t="str">
        <f>IF(_xlfn.XLOOKUP(F526,'Shipment Detail'!N:N,'Shipment Detail'!AV:AV)&gt;60,10,"")</f>
        <v/>
      </c>
      <c r="T526" s="3">
        <f>TCD!C526</f>
        <v>20.170000000000002</v>
      </c>
    </row>
    <row r="527" spans="1:20" x14ac:dyDescent="0.2">
      <c r="A527" t="str">
        <f t="shared" si="26"/>
        <v>FEDEX FRANCE</v>
      </c>
      <c r="B527" s="5">
        <f t="shared" si="27"/>
        <v>46174</v>
      </c>
      <c r="F527" s="6">
        <f>TCD!A527</f>
        <v>872640377960</v>
      </c>
      <c r="H527" s="18" t="str">
        <f>TCD!F527</f>
        <v>E</v>
      </c>
      <c r="I527" t="str">
        <f>TCD!B527</f>
        <v>FR</v>
      </c>
      <c r="J527" t="str">
        <f>IF(COUNTIF(Zoning!B:B,I527)=0,"inconnu",_xlfn.XLOOKUP(I527,Zoning!B:B,Zoning!C:C))</f>
        <v>France</v>
      </c>
      <c r="K527">
        <f>_xlfn.XLOOKUP(F527,'Shipment Detail'!N:N,'Shipment Detail'!AB:AB)</f>
        <v>1</v>
      </c>
      <c r="L527">
        <f>TCD!E527</f>
        <v>3</v>
      </c>
      <c r="M527" t="str">
        <f>IF(J527="France","ST",_xlfn.XLOOKUP(F527,'Shipment Detail'!N:N,'Shipment Detail'!E:E,""))</f>
        <v>ST</v>
      </c>
      <c r="N527">
        <f t="shared" si="28"/>
        <v>0.2</v>
      </c>
      <c r="O527" t="str">
        <f>IF(_xlfn.XLOOKUP(F527,'Shipment Detail'!N:N,'Shipment Detail'!BM:BM)=0,"",_xlfn.XLOOKUP(F527,'Shipment Detail'!N:N,'Shipment Detail'!BM:BM))</f>
        <v/>
      </c>
      <c r="R527" t="str">
        <f>IF(_xlfn.XLOOKUP(F527,'Shipment Detail'!N:N,'Shipment Detail'!AV:AV)&gt;60,10,"")</f>
        <v/>
      </c>
      <c r="T527" s="3">
        <f>TCD!C527</f>
        <v>5.4499999999999993</v>
      </c>
    </row>
    <row r="528" spans="1:20" x14ac:dyDescent="0.2">
      <c r="A528" t="str">
        <f t="shared" si="26"/>
        <v>FEDEX FRANCE</v>
      </c>
      <c r="B528" s="5">
        <f t="shared" si="27"/>
        <v>46174</v>
      </c>
      <c r="F528" s="6">
        <f>TCD!A528</f>
        <v>872640421386</v>
      </c>
      <c r="H528" s="18" t="str">
        <f>TCD!F528</f>
        <v>E</v>
      </c>
      <c r="I528" t="str">
        <f>TCD!B528</f>
        <v>FR</v>
      </c>
      <c r="J528" t="str">
        <f>IF(COUNTIF(Zoning!B:B,I528)=0,"inconnu",_xlfn.XLOOKUP(I528,Zoning!B:B,Zoning!C:C))</f>
        <v>France</v>
      </c>
      <c r="K528">
        <f>_xlfn.XLOOKUP(F528,'Shipment Detail'!N:N,'Shipment Detail'!AB:AB)</f>
        <v>5</v>
      </c>
      <c r="L528">
        <f>TCD!E528</f>
        <v>46</v>
      </c>
      <c r="M528" t="str">
        <f>IF(J528="France","ST",_xlfn.XLOOKUP(F528,'Shipment Detail'!N:N,'Shipment Detail'!E:E,""))</f>
        <v>ST</v>
      </c>
      <c r="N528">
        <f t="shared" si="28"/>
        <v>0.2</v>
      </c>
      <c r="O528" t="str">
        <f>IF(_xlfn.XLOOKUP(F528,'Shipment Detail'!N:N,'Shipment Detail'!BM:BM)=0,"",_xlfn.XLOOKUP(F528,'Shipment Detail'!N:N,'Shipment Detail'!BM:BM))</f>
        <v/>
      </c>
      <c r="R528" t="str">
        <f>IF(_xlfn.XLOOKUP(F528,'Shipment Detail'!N:N,'Shipment Detail'!AV:AV)&gt;60,10,"")</f>
        <v/>
      </c>
      <c r="T528" s="3">
        <f>TCD!C528</f>
        <v>19.840000000000003</v>
      </c>
    </row>
    <row r="529" spans="1:20" x14ac:dyDescent="0.2">
      <c r="A529" t="str">
        <f t="shared" si="26"/>
        <v>FEDEX FRANCE</v>
      </c>
      <c r="B529" s="5">
        <f t="shared" si="27"/>
        <v>46174</v>
      </c>
      <c r="F529" s="6">
        <f>TCD!A529</f>
        <v>872640456770</v>
      </c>
      <c r="H529" s="18" t="str">
        <f>TCD!F529</f>
        <v>E</v>
      </c>
      <c r="I529" t="str">
        <f>TCD!B529</f>
        <v>FR</v>
      </c>
      <c r="J529" t="str">
        <f>IF(COUNTIF(Zoning!B:B,I529)=0,"inconnu",_xlfn.XLOOKUP(I529,Zoning!B:B,Zoning!C:C))</f>
        <v>France</v>
      </c>
      <c r="K529">
        <f>_xlfn.XLOOKUP(F529,'Shipment Detail'!N:N,'Shipment Detail'!AB:AB)</f>
        <v>2</v>
      </c>
      <c r="L529">
        <f>TCD!E529</f>
        <v>15</v>
      </c>
      <c r="M529" t="str">
        <f>IF(J529="France","ST",_xlfn.XLOOKUP(F529,'Shipment Detail'!N:N,'Shipment Detail'!E:E,""))</f>
        <v>ST</v>
      </c>
      <c r="N529">
        <f t="shared" si="28"/>
        <v>0.2</v>
      </c>
      <c r="O529" t="str">
        <f>IF(_xlfn.XLOOKUP(F529,'Shipment Detail'!N:N,'Shipment Detail'!BM:BM)=0,"",_xlfn.XLOOKUP(F529,'Shipment Detail'!N:N,'Shipment Detail'!BM:BM))</f>
        <v/>
      </c>
      <c r="R529" t="str">
        <f>IF(_xlfn.XLOOKUP(F529,'Shipment Detail'!N:N,'Shipment Detail'!AV:AV)&gt;60,10,"")</f>
        <v/>
      </c>
      <c r="T529" s="3">
        <f>TCD!C529</f>
        <v>9.4600000000000009</v>
      </c>
    </row>
    <row r="530" spans="1:20" x14ac:dyDescent="0.2">
      <c r="A530" t="str">
        <f t="shared" si="26"/>
        <v>FEDEX FRANCE</v>
      </c>
      <c r="B530" s="5">
        <f t="shared" si="27"/>
        <v>46174</v>
      </c>
      <c r="F530" s="6">
        <f>TCD!A530</f>
        <v>872640748174</v>
      </c>
      <c r="H530" s="18" t="str">
        <f>TCD!F530</f>
        <v>E</v>
      </c>
      <c r="I530" t="str">
        <f>TCD!B530</f>
        <v>FR</v>
      </c>
      <c r="J530" t="str">
        <f>IF(COUNTIF(Zoning!B:B,I530)=0,"inconnu",_xlfn.XLOOKUP(I530,Zoning!B:B,Zoning!C:C))</f>
        <v>France</v>
      </c>
      <c r="K530">
        <f>_xlfn.XLOOKUP(F530,'Shipment Detail'!N:N,'Shipment Detail'!AB:AB)</f>
        <v>3</v>
      </c>
      <c r="L530">
        <f>TCD!E530</f>
        <v>21</v>
      </c>
      <c r="M530" t="str">
        <f>IF(J530="France","ST",_xlfn.XLOOKUP(F530,'Shipment Detail'!N:N,'Shipment Detail'!E:E,""))</f>
        <v>ST</v>
      </c>
      <c r="N530">
        <f t="shared" si="28"/>
        <v>0.2</v>
      </c>
      <c r="O530" t="str">
        <f>IF(_xlfn.XLOOKUP(F530,'Shipment Detail'!N:N,'Shipment Detail'!BM:BM)=0,"",_xlfn.XLOOKUP(F530,'Shipment Detail'!N:N,'Shipment Detail'!BM:BM))</f>
        <v/>
      </c>
      <c r="R530" t="str">
        <f>IF(_xlfn.XLOOKUP(F530,'Shipment Detail'!N:N,'Shipment Detail'!AV:AV)&gt;60,10,"")</f>
        <v/>
      </c>
      <c r="T530" s="3">
        <f>TCD!C530</f>
        <v>11.469999999999999</v>
      </c>
    </row>
    <row r="531" spans="1:20" x14ac:dyDescent="0.2">
      <c r="A531" t="str">
        <f t="shared" si="26"/>
        <v>FEDEX FRANCE</v>
      </c>
      <c r="B531" s="5">
        <f t="shared" si="27"/>
        <v>46174</v>
      </c>
      <c r="F531" s="6">
        <f>TCD!A531</f>
        <v>872640780692</v>
      </c>
      <c r="H531" s="18" t="str">
        <f>TCD!F531</f>
        <v>E</v>
      </c>
      <c r="I531" t="str">
        <f>TCD!B531</f>
        <v>FR</v>
      </c>
      <c r="J531" t="str">
        <f>IF(COUNTIF(Zoning!B:B,I531)=0,"inconnu",_xlfn.XLOOKUP(I531,Zoning!B:B,Zoning!C:C))</f>
        <v>France</v>
      </c>
      <c r="K531">
        <f>_xlfn.XLOOKUP(F531,'Shipment Detail'!N:N,'Shipment Detail'!AB:AB)</f>
        <v>2</v>
      </c>
      <c r="L531">
        <f>TCD!E531</f>
        <v>15</v>
      </c>
      <c r="M531" t="str">
        <f>IF(J531="France","ST",_xlfn.XLOOKUP(F531,'Shipment Detail'!N:N,'Shipment Detail'!E:E,""))</f>
        <v>ST</v>
      </c>
      <c r="N531">
        <f t="shared" si="28"/>
        <v>0.2</v>
      </c>
      <c r="O531" t="str">
        <f>IF(_xlfn.XLOOKUP(F531,'Shipment Detail'!N:N,'Shipment Detail'!BM:BM)=0,"",_xlfn.XLOOKUP(F531,'Shipment Detail'!N:N,'Shipment Detail'!BM:BM))</f>
        <v/>
      </c>
      <c r="R531" t="str">
        <f>IF(_xlfn.XLOOKUP(F531,'Shipment Detail'!N:N,'Shipment Detail'!AV:AV)&gt;60,10,"")</f>
        <v/>
      </c>
      <c r="T531" s="3">
        <f>TCD!C531</f>
        <v>9.4600000000000009</v>
      </c>
    </row>
    <row r="532" spans="1:20" x14ac:dyDescent="0.2">
      <c r="A532" t="str">
        <f t="shared" si="26"/>
        <v>FEDEX FRANCE</v>
      </c>
      <c r="B532" s="5">
        <f t="shared" si="27"/>
        <v>46174</v>
      </c>
      <c r="F532" s="6">
        <f>TCD!A532</f>
        <v>872640817123</v>
      </c>
      <c r="H532" s="18" t="str">
        <f>TCD!F532</f>
        <v>E</v>
      </c>
      <c r="I532" t="str">
        <f>TCD!B532</f>
        <v>FR</v>
      </c>
      <c r="J532" t="str">
        <f>IF(COUNTIF(Zoning!B:B,I532)=0,"inconnu",_xlfn.XLOOKUP(I532,Zoning!B:B,Zoning!C:C))</f>
        <v>France</v>
      </c>
      <c r="K532">
        <f>_xlfn.XLOOKUP(F532,'Shipment Detail'!N:N,'Shipment Detail'!AB:AB)</f>
        <v>3</v>
      </c>
      <c r="L532">
        <f>TCD!E532</f>
        <v>22</v>
      </c>
      <c r="M532" t="str">
        <f>IF(J532="France","ST",_xlfn.XLOOKUP(F532,'Shipment Detail'!N:N,'Shipment Detail'!E:E,""))</f>
        <v>ST</v>
      </c>
      <c r="N532">
        <f t="shared" si="28"/>
        <v>0.2</v>
      </c>
      <c r="O532" t="str">
        <f>IF(_xlfn.XLOOKUP(F532,'Shipment Detail'!N:N,'Shipment Detail'!BM:BM)=0,"",_xlfn.XLOOKUP(F532,'Shipment Detail'!N:N,'Shipment Detail'!BM:BM))</f>
        <v/>
      </c>
      <c r="R532" t="str">
        <f>IF(_xlfn.XLOOKUP(F532,'Shipment Detail'!N:N,'Shipment Detail'!AV:AV)&gt;60,10,"")</f>
        <v/>
      </c>
      <c r="T532" s="3">
        <f>TCD!C532</f>
        <v>11.809999999999995</v>
      </c>
    </row>
    <row r="533" spans="1:20" x14ac:dyDescent="0.2">
      <c r="A533" t="str">
        <f t="shared" si="26"/>
        <v>FEDEX FRANCE</v>
      </c>
      <c r="B533" s="5">
        <f t="shared" si="27"/>
        <v>46174</v>
      </c>
      <c r="F533" s="6">
        <f>TCD!A533</f>
        <v>872640876269</v>
      </c>
      <c r="H533" s="18" t="str">
        <f>TCD!F533</f>
        <v>E</v>
      </c>
      <c r="I533" t="str">
        <f>TCD!B533</f>
        <v>FR</v>
      </c>
      <c r="J533" t="str">
        <f>IF(COUNTIF(Zoning!B:B,I533)=0,"inconnu",_xlfn.XLOOKUP(I533,Zoning!B:B,Zoning!C:C))</f>
        <v>France</v>
      </c>
      <c r="K533">
        <f>_xlfn.XLOOKUP(F533,'Shipment Detail'!N:N,'Shipment Detail'!AB:AB)</f>
        <v>2</v>
      </c>
      <c r="L533">
        <f>TCD!E533</f>
        <v>15</v>
      </c>
      <c r="M533" t="str">
        <f>IF(J533="France","ST",_xlfn.XLOOKUP(F533,'Shipment Detail'!N:N,'Shipment Detail'!E:E,""))</f>
        <v>ST</v>
      </c>
      <c r="N533">
        <f t="shared" si="28"/>
        <v>0.2</v>
      </c>
      <c r="O533" t="str">
        <f>IF(_xlfn.XLOOKUP(F533,'Shipment Detail'!N:N,'Shipment Detail'!BM:BM)=0,"",_xlfn.XLOOKUP(F533,'Shipment Detail'!N:N,'Shipment Detail'!BM:BM))</f>
        <v/>
      </c>
      <c r="R533" t="str">
        <f>IF(_xlfn.XLOOKUP(F533,'Shipment Detail'!N:N,'Shipment Detail'!AV:AV)&gt;60,10,"")</f>
        <v/>
      </c>
      <c r="T533" s="3">
        <f>TCD!C533</f>
        <v>9.4600000000000009</v>
      </c>
    </row>
    <row r="534" spans="1:20" x14ac:dyDescent="0.2">
      <c r="A534" t="str">
        <f t="shared" si="26"/>
        <v>FEDEX FRANCE</v>
      </c>
      <c r="B534" s="5">
        <f t="shared" si="27"/>
        <v>46174</v>
      </c>
      <c r="F534" s="6">
        <f>TCD!A534</f>
        <v>872640903439</v>
      </c>
      <c r="H534" s="18" t="str">
        <f>TCD!F534</f>
        <v>E</v>
      </c>
      <c r="I534" t="str">
        <f>TCD!B534</f>
        <v>FR</v>
      </c>
      <c r="J534" t="str">
        <f>IF(COUNTIF(Zoning!B:B,I534)=0,"inconnu",_xlfn.XLOOKUP(I534,Zoning!B:B,Zoning!C:C))</f>
        <v>France</v>
      </c>
      <c r="K534">
        <f>_xlfn.XLOOKUP(F534,'Shipment Detail'!N:N,'Shipment Detail'!AB:AB)</f>
        <v>3</v>
      </c>
      <c r="L534">
        <f>TCD!E534</f>
        <v>28</v>
      </c>
      <c r="M534" t="str">
        <f>IF(J534="France","ST",_xlfn.XLOOKUP(F534,'Shipment Detail'!N:N,'Shipment Detail'!E:E,""))</f>
        <v>ST</v>
      </c>
      <c r="N534">
        <f t="shared" si="28"/>
        <v>0.2</v>
      </c>
      <c r="O534" t="str">
        <f>IF(_xlfn.XLOOKUP(F534,'Shipment Detail'!N:N,'Shipment Detail'!BM:BM)=0,"",_xlfn.XLOOKUP(F534,'Shipment Detail'!N:N,'Shipment Detail'!BM:BM))</f>
        <v/>
      </c>
      <c r="R534" t="str">
        <f>IF(_xlfn.XLOOKUP(F534,'Shipment Detail'!N:N,'Shipment Detail'!AV:AV)&gt;60,10,"")</f>
        <v/>
      </c>
      <c r="T534" s="3">
        <f>TCD!C534</f>
        <v>13.809999999999995</v>
      </c>
    </row>
    <row r="535" spans="1:20" x14ac:dyDescent="0.2">
      <c r="A535" t="str">
        <f t="shared" si="26"/>
        <v>FEDEX FRANCE</v>
      </c>
      <c r="B535" s="5">
        <f t="shared" si="27"/>
        <v>46174</v>
      </c>
      <c r="F535" s="6">
        <f>TCD!A535</f>
        <v>872640927013</v>
      </c>
      <c r="H535" s="18" t="str">
        <f>TCD!F535</f>
        <v>E</v>
      </c>
      <c r="I535" t="str">
        <f>TCD!B535</f>
        <v>FR</v>
      </c>
      <c r="J535" t="str">
        <f>IF(COUNTIF(Zoning!B:B,I535)=0,"inconnu",_xlfn.XLOOKUP(I535,Zoning!B:B,Zoning!C:C))</f>
        <v>France</v>
      </c>
      <c r="K535">
        <f>_xlfn.XLOOKUP(F535,'Shipment Detail'!N:N,'Shipment Detail'!AB:AB)</f>
        <v>4</v>
      </c>
      <c r="L535">
        <f>TCD!E535</f>
        <v>28.900000000000002</v>
      </c>
      <c r="M535" t="str">
        <f>IF(J535="France","ST",_xlfn.XLOOKUP(F535,'Shipment Detail'!N:N,'Shipment Detail'!E:E,""))</f>
        <v>ST</v>
      </c>
      <c r="N535">
        <f t="shared" si="28"/>
        <v>0.2</v>
      </c>
      <c r="O535" t="str">
        <f>IF(_xlfn.XLOOKUP(F535,'Shipment Detail'!N:N,'Shipment Detail'!BM:BM)=0,"",_xlfn.XLOOKUP(F535,'Shipment Detail'!N:N,'Shipment Detail'!BM:BM))</f>
        <v/>
      </c>
      <c r="R535" t="str">
        <f>IF(_xlfn.XLOOKUP(F535,'Shipment Detail'!N:N,'Shipment Detail'!AV:AV)&gt;60,10,"")</f>
        <v/>
      </c>
      <c r="T535" s="3">
        <f>TCD!C535</f>
        <v>14.150000000000006</v>
      </c>
    </row>
    <row r="536" spans="1:20" x14ac:dyDescent="0.2">
      <c r="A536" t="str">
        <f t="shared" si="26"/>
        <v>FEDEX FRANCE</v>
      </c>
      <c r="B536" s="5">
        <f t="shared" si="27"/>
        <v>46174</v>
      </c>
      <c r="F536" s="6">
        <f>TCD!A536</f>
        <v>872640962129</v>
      </c>
      <c r="H536" s="18" t="str">
        <f>TCD!F536</f>
        <v>E</v>
      </c>
      <c r="I536" t="str">
        <f>TCD!B536</f>
        <v>FR</v>
      </c>
      <c r="J536" t="str">
        <f>IF(COUNTIF(Zoning!B:B,I536)=0,"inconnu",_xlfn.XLOOKUP(I536,Zoning!B:B,Zoning!C:C))</f>
        <v>France</v>
      </c>
      <c r="K536">
        <f>_xlfn.XLOOKUP(F536,'Shipment Detail'!N:N,'Shipment Detail'!AB:AB)</f>
        <v>4</v>
      </c>
      <c r="L536">
        <f>TCD!E536</f>
        <v>22.5</v>
      </c>
      <c r="M536" t="str">
        <f>IF(J536="France","ST",_xlfn.XLOOKUP(F536,'Shipment Detail'!N:N,'Shipment Detail'!E:E,""))</f>
        <v>ST</v>
      </c>
      <c r="N536">
        <f t="shared" si="28"/>
        <v>0.2</v>
      </c>
      <c r="O536" t="str">
        <f>IF(_xlfn.XLOOKUP(F536,'Shipment Detail'!N:N,'Shipment Detail'!BM:BM)=0,"",_xlfn.XLOOKUP(F536,'Shipment Detail'!N:N,'Shipment Detail'!BM:BM))</f>
        <v/>
      </c>
      <c r="R536" t="str">
        <f>IF(_xlfn.XLOOKUP(F536,'Shipment Detail'!N:N,'Shipment Detail'!AV:AV)&gt;60,10,"")</f>
        <v/>
      </c>
      <c r="T536" s="3">
        <f>TCD!C536</f>
        <v>12.14</v>
      </c>
    </row>
    <row r="537" spans="1:20" x14ac:dyDescent="0.2">
      <c r="A537" t="str">
        <f t="shared" si="26"/>
        <v>FEDEX FRANCE</v>
      </c>
      <c r="B537" s="5">
        <f t="shared" si="27"/>
        <v>46174</v>
      </c>
      <c r="F537" s="6">
        <f>TCD!A537</f>
        <v>872641024152</v>
      </c>
      <c r="H537" s="18" t="str">
        <f>TCD!F537</f>
        <v>E</v>
      </c>
      <c r="I537" t="str">
        <f>TCD!B537</f>
        <v>FR</v>
      </c>
      <c r="J537" t="str">
        <f>IF(COUNTIF(Zoning!B:B,I537)=0,"inconnu",_xlfn.XLOOKUP(I537,Zoning!B:B,Zoning!C:C))</f>
        <v>France</v>
      </c>
      <c r="K537">
        <f>_xlfn.XLOOKUP(F537,'Shipment Detail'!N:N,'Shipment Detail'!AB:AB)</f>
        <v>3</v>
      </c>
      <c r="L537">
        <f>TCD!E537</f>
        <v>24.200000000000003</v>
      </c>
      <c r="M537" t="str">
        <f>IF(J537="France","ST",_xlfn.XLOOKUP(F537,'Shipment Detail'!N:N,'Shipment Detail'!E:E,""))</f>
        <v>ST</v>
      </c>
      <c r="N537">
        <f t="shared" si="28"/>
        <v>0.2</v>
      </c>
      <c r="O537" t="str">
        <f>IF(_xlfn.XLOOKUP(F537,'Shipment Detail'!N:N,'Shipment Detail'!BM:BM)=0,"",_xlfn.XLOOKUP(F537,'Shipment Detail'!N:N,'Shipment Detail'!BM:BM))</f>
        <v/>
      </c>
      <c r="R537" t="str">
        <f>IF(_xlfn.XLOOKUP(F537,'Shipment Detail'!N:N,'Shipment Detail'!AV:AV)&gt;60,10,"")</f>
        <v/>
      </c>
      <c r="T537" s="3">
        <f>TCD!C537</f>
        <v>12.810000000000002</v>
      </c>
    </row>
    <row r="538" spans="1:20" x14ac:dyDescent="0.2">
      <c r="A538" t="str">
        <f t="shared" si="26"/>
        <v>FEDEX FRANCE</v>
      </c>
      <c r="B538" s="5">
        <f t="shared" si="27"/>
        <v>46174</v>
      </c>
      <c r="F538" s="6">
        <f>TCD!A538</f>
        <v>872641068060</v>
      </c>
      <c r="H538" s="18" t="str">
        <f>TCD!F538</f>
        <v>E</v>
      </c>
      <c r="I538" t="str">
        <f>TCD!B538</f>
        <v>FR</v>
      </c>
      <c r="J538" t="str">
        <f>IF(COUNTIF(Zoning!B:B,I538)=0,"inconnu",_xlfn.XLOOKUP(I538,Zoning!B:B,Zoning!C:C))</f>
        <v>France</v>
      </c>
      <c r="K538">
        <f>_xlfn.XLOOKUP(F538,'Shipment Detail'!N:N,'Shipment Detail'!AB:AB)</f>
        <v>3</v>
      </c>
      <c r="L538">
        <f>TCD!E538</f>
        <v>22</v>
      </c>
      <c r="M538" t="str">
        <f>IF(J538="France","ST",_xlfn.XLOOKUP(F538,'Shipment Detail'!N:N,'Shipment Detail'!E:E,""))</f>
        <v>ST</v>
      </c>
      <c r="N538">
        <f t="shared" si="28"/>
        <v>0.2</v>
      </c>
      <c r="O538" t="str">
        <f>IF(_xlfn.XLOOKUP(F538,'Shipment Detail'!N:N,'Shipment Detail'!BM:BM)=0,"",_xlfn.XLOOKUP(F538,'Shipment Detail'!N:N,'Shipment Detail'!BM:BM))</f>
        <v/>
      </c>
      <c r="R538" t="str">
        <f>IF(_xlfn.XLOOKUP(F538,'Shipment Detail'!N:N,'Shipment Detail'!AV:AV)&gt;60,10,"")</f>
        <v/>
      </c>
      <c r="T538" s="3">
        <f>TCD!C538</f>
        <v>11.809999999999995</v>
      </c>
    </row>
    <row r="539" spans="1:20" x14ac:dyDescent="0.2">
      <c r="A539" t="str">
        <f t="shared" si="26"/>
        <v>FEDEX FRANCE</v>
      </c>
      <c r="B539" s="5">
        <f t="shared" si="27"/>
        <v>46174</v>
      </c>
      <c r="F539" s="6">
        <f>TCD!A539</f>
        <v>872641102481</v>
      </c>
      <c r="H539" s="18" t="str">
        <f>TCD!F539</f>
        <v>E</v>
      </c>
      <c r="I539" t="str">
        <f>TCD!B539</f>
        <v>FR</v>
      </c>
      <c r="J539" t="str">
        <f>IF(COUNTIF(Zoning!B:B,I539)=0,"inconnu",_xlfn.XLOOKUP(I539,Zoning!B:B,Zoning!C:C))</f>
        <v>France</v>
      </c>
      <c r="K539">
        <f>_xlfn.XLOOKUP(F539,'Shipment Detail'!N:N,'Shipment Detail'!AB:AB)</f>
        <v>3</v>
      </c>
      <c r="L539">
        <f>TCD!E539</f>
        <v>17.700000000000003</v>
      </c>
      <c r="M539" t="str">
        <f>IF(J539="France","ST",_xlfn.XLOOKUP(F539,'Shipment Detail'!N:N,'Shipment Detail'!E:E,""))</f>
        <v>ST</v>
      </c>
      <c r="N539">
        <f t="shared" si="28"/>
        <v>0.2</v>
      </c>
      <c r="O539" t="str">
        <f>IF(_xlfn.XLOOKUP(F539,'Shipment Detail'!N:N,'Shipment Detail'!BM:BM)=0,"",_xlfn.XLOOKUP(F539,'Shipment Detail'!N:N,'Shipment Detail'!BM:BM))</f>
        <v/>
      </c>
      <c r="R539">
        <f>IF(_xlfn.XLOOKUP(F539,'Shipment Detail'!N:N,'Shipment Detail'!AV:AV)&gt;60,10,"")</f>
        <v>10</v>
      </c>
      <c r="T539" s="3">
        <f>TCD!C539</f>
        <v>10.469999999999999</v>
      </c>
    </row>
    <row r="540" spans="1:20" x14ac:dyDescent="0.2">
      <c r="A540" t="str">
        <f t="shared" si="26"/>
        <v>FEDEX FRANCE</v>
      </c>
      <c r="B540" s="5">
        <f t="shared" si="27"/>
        <v>46174</v>
      </c>
      <c r="F540" s="6">
        <f>TCD!A540</f>
        <v>872641143952</v>
      </c>
      <c r="H540" s="18" t="str">
        <f>TCD!F540</f>
        <v>E</v>
      </c>
      <c r="I540" t="str">
        <f>TCD!B540</f>
        <v>FR</v>
      </c>
      <c r="J540" t="str">
        <f>IF(COUNTIF(Zoning!B:B,I540)=0,"inconnu",_xlfn.XLOOKUP(I540,Zoning!B:B,Zoning!C:C))</f>
        <v>France</v>
      </c>
      <c r="K540">
        <f>_xlfn.XLOOKUP(F540,'Shipment Detail'!N:N,'Shipment Detail'!AB:AB)</f>
        <v>1</v>
      </c>
      <c r="L540">
        <f>TCD!E540</f>
        <v>4.8999999999999995</v>
      </c>
      <c r="M540" t="str">
        <f>IF(J540="France","ST",_xlfn.XLOOKUP(F540,'Shipment Detail'!N:N,'Shipment Detail'!E:E,""))</f>
        <v>ST</v>
      </c>
      <c r="N540">
        <f t="shared" si="28"/>
        <v>0.2</v>
      </c>
      <c r="O540" t="str">
        <f>IF(_xlfn.XLOOKUP(F540,'Shipment Detail'!N:N,'Shipment Detail'!BM:BM)=0,"",_xlfn.XLOOKUP(F540,'Shipment Detail'!N:N,'Shipment Detail'!BM:BM))</f>
        <v/>
      </c>
      <c r="R540" t="str">
        <f>IF(_xlfn.XLOOKUP(F540,'Shipment Detail'!N:N,'Shipment Detail'!AV:AV)&gt;60,10,"")</f>
        <v/>
      </c>
      <c r="T540" s="3">
        <f>TCD!C540</f>
        <v>6.120000000000001</v>
      </c>
    </row>
    <row r="541" spans="1:20" x14ac:dyDescent="0.2">
      <c r="A541" t="str">
        <f t="shared" si="26"/>
        <v>FEDEX FRANCE</v>
      </c>
      <c r="B541" s="5">
        <f t="shared" si="27"/>
        <v>46174</v>
      </c>
      <c r="F541" s="6">
        <f>TCD!A541</f>
        <v>872641156209</v>
      </c>
      <c r="H541" s="18" t="str">
        <f>TCD!F541</f>
        <v>E</v>
      </c>
      <c r="I541" t="str">
        <f>TCD!B541</f>
        <v>FR</v>
      </c>
      <c r="J541" t="str">
        <f>IF(COUNTIF(Zoning!B:B,I541)=0,"inconnu",_xlfn.XLOOKUP(I541,Zoning!B:B,Zoning!C:C))</f>
        <v>France</v>
      </c>
      <c r="K541">
        <f>_xlfn.XLOOKUP(F541,'Shipment Detail'!N:N,'Shipment Detail'!AB:AB)</f>
        <v>2</v>
      </c>
      <c r="L541">
        <f>TCD!E541</f>
        <v>16.200000000000003</v>
      </c>
      <c r="M541" t="str">
        <f>IF(J541="France","ST",_xlfn.XLOOKUP(F541,'Shipment Detail'!N:N,'Shipment Detail'!E:E,""))</f>
        <v>ST</v>
      </c>
      <c r="N541">
        <f t="shared" si="28"/>
        <v>0.2</v>
      </c>
      <c r="O541" t="str">
        <f>IF(_xlfn.XLOOKUP(F541,'Shipment Detail'!N:N,'Shipment Detail'!BM:BM)=0,"",_xlfn.XLOOKUP(F541,'Shipment Detail'!N:N,'Shipment Detail'!BM:BM))</f>
        <v/>
      </c>
      <c r="R541" t="str">
        <f>IF(_xlfn.XLOOKUP(F541,'Shipment Detail'!N:N,'Shipment Detail'!AV:AV)&gt;60,10,"")</f>
        <v/>
      </c>
      <c r="T541" s="3">
        <f>TCD!C541</f>
        <v>10.129999999999995</v>
      </c>
    </row>
    <row r="542" spans="1:20" x14ac:dyDescent="0.2">
      <c r="A542" t="str">
        <f t="shared" si="26"/>
        <v>FEDEX FRANCE</v>
      </c>
      <c r="B542" s="5">
        <f t="shared" si="27"/>
        <v>46174</v>
      </c>
      <c r="F542" s="6">
        <f>TCD!A542</f>
        <v>872641200724</v>
      </c>
      <c r="H542" s="18" t="str">
        <f>TCD!F542</f>
        <v>E</v>
      </c>
      <c r="I542" t="str">
        <f>TCD!B542</f>
        <v>FR</v>
      </c>
      <c r="J542" t="str">
        <f>IF(COUNTIF(Zoning!B:B,I542)=0,"inconnu",_xlfn.XLOOKUP(I542,Zoning!B:B,Zoning!C:C))</f>
        <v>France</v>
      </c>
      <c r="K542">
        <f>_xlfn.XLOOKUP(F542,'Shipment Detail'!N:N,'Shipment Detail'!AB:AB)</f>
        <v>7</v>
      </c>
      <c r="L542">
        <f>TCD!E542</f>
        <v>50</v>
      </c>
      <c r="M542" t="str">
        <f>IF(J542="France","ST",_xlfn.XLOOKUP(F542,'Shipment Detail'!N:N,'Shipment Detail'!E:E,""))</f>
        <v>ST</v>
      </c>
      <c r="N542">
        <f t="shared" si="28"/>
        <v>0.2</v>
      </c>
      <c r="O542" t="str">
        <f>IF(_xlfn.XLOOKUP(F542,'Shipment Detail'!N:N,'Shipment Detail'!BM:BM)=0,"",_xlfn.XLOOKUP(F542,'Shipment Detail'!N:N,'Shipment Detail'!BM:BM))</f>
        <v/>
      </c>
      <c r="R542" t="str">
        <f>IF(_xlfn.XLOOKUP(F542,'Shipment Detail'!N:N,'Shipment Detail'!AV:AV)&gt;60,10,"")</f>
        <v/>
      </c>
      <c r="T542" s="3">
        <f>TCD!C542</f>
        <v>21.510000000000005</v>
      </c>
    </row>
    <row r="543" spans="1:20" x14ac:dyDescent="0.2">
      <c r="A543" t="str">
        <f t="shared" si="26"/>
        <v>FEDEX FRANCE</v>
      </c>
      <c r="B543" s="5">
        <f t="shared" si="27"/>
        <v>46174</v>
      </c>
      <c r="F543" s="6">
        <f>TCD!A543</f>
        <v>872641266691</v>
      </c>
      <c r="H543" s="18" t="str">
        <f>TCD!F543</f>
        <v>E</v>
      </c>
      <c r="I543" t="str">
        <f>TCD!B543</f>
        <v>FR</v>
      </c>
      <c r="J543" t="str">
        <f>IF(COUNTIF(Zoning!B:B,I543)=0,"inconnu",_xlfn.XLOOKUP(I543,Zoning!B:B,Zoning!C:C))</f>
        <v>France</v>
      </c>
      <c r="K543">
        <f>_xlfn.XLOOKUP(F543,'Shipment Detail'!N:N,'Shipment Detail'!AB:AB)</f>
        <v>4</v>
      </c>
      <c r="L543">
        <f>TCD!E543</f>
        <v>31</v>
      </c>
      <c r="M543" t="str">
        <f>IF(J543="France","ST",_xlfn.XLOOKUP(F543,'Shipment Detail'!N:N,'Shipment Detail'!E:E,""))</f>
        <v>ST</v>
      </c>
      <c r="N543">
        <f t="shared" si="28"/>
        <v>0.2</v>
      </c>
      <c r="O543" t="str">
        <f>IF(_xlfn.XLOOKUP(F543,'Shipment Detail'!N:N,'Shipment Detail'!BM:BM)=0,"",_xlfn.XLOOKUP(F543,'Shipment Detail'!N:N,'Shipment Detail'!BM:BM))</f>
        <v/>
      </c>
      <c r="R543" t="str">
        <f>IF(_xlfn.XLOOKUP(F543,'Shipment Detail'!N:N,'Shipment Detail'!AV:AV)&gt;60,10,"")</f>
        <v/>
      </c>
      <c r="T543" s="3">
        <f>TCD!C543</f>
        <v>14.82</v>
      </c>
    </row>
    <row r="544" spans="1:20" x14ac:dyDescent="0.2">
      <c r="A544" t="str">
        <f t="shared" si="26"/>
        <v>FEDEX FRANCE</v>
      </c>
      <c r="B544" s="5">
        <f t="shared" si="27"/>
        <v>46174</v>
      </c>
      <c r="F544" s="6">
        <f>TCD!A544</f>
        <v>872641323338</v>
      </c>
      <c r="H544" s="18" t="str">
        <f>TCD!F544</f>
        <v>E</v>
      </c>
      <c r="I544" t="str">
        <f>TCD!B544</f>
        <v>FR</v>
      </c>
      <c r="J544" t="str">
        <f>IF(COUNTIF(Zoning!B:B,I544)=0,"inconnu",_xlfn.XLOOKUP(I544,Zoning!B:B,Zoning!C:C))</f>
        <v>France</v>
      </c>
      <c r="K544">
        <f>_xlfn.XLOOKUP(F544,'Shipment Detail'!N:N,'Shipment Detail'!AB:AB)</f>
        <v>3</v>
      </c>
      <c r="L544">
        <f>TCD!E544</f>
        <v>21.400000000000002</v>
      </c>
      <c r="M544" t="str">
        <f>IF(J544="France","ST",_xlfn.XLOOKUP(F544,'Shipment Detail'!N:N,'Shipment Detail'!E:E,""))</f>
        <v>ST</v>
      </c>
      <c r="N544">
        <f t="shared" si="28"/>
        <v>0.2</v>
      </c>
      <c r="O544" t="str">
        <f>IF(_xlfn.XLOOKUP(F544,'Shipment Detail'!N:N,'Shipment Detail'!BM:BM)=0,"",_xlfn.XLOOKUP(F544,'Shipment Detail'!N:N,'Shipment Detail'!BM:BM))</f>
        <v/>
      </c>
      <c r="R544" t="str">
        <f>IF(_xlfn.XLOOKUP(F544,'Shipment Detail'!N:N,'Shipment Detail'!AV:AV)&gt;60,10,"")</f>
        <v/>
      </c>
      <c r="T544" s="3">
        <f>TCD!C544</f>
        <v>11.809999999999995</v>
      </c>
    </row>
    <row r="545" spans="1:20" x14ac:dyDescent="0.2">
      <c r="A545" t="str">
        <f t="shared" si="26"/>
        <v>FEDEX FRANCE</v>
      </c>
      <c r="B545" s="5">
        <f t="shared" si="27"/>
        <v>46174</v>
      </c>
      <c r="F545" s="6">
        <f>TCD!A545</f>
        <v>872641353102</v>
      </c>
      <c r="H545" s="18" t="str">
        <f>TCD!F545</f>
        <v>E</v>
      </c>
      <c r="I545" t="str">
        <f>TCD!B545</f>
        <v>FR</v>
      </c>
      <c r="J545" t="str">
        <f>IF(COUNTIF(Zoning!B:B,I545)=0,"inconnu",_xlfn.XLOOKUP(I545,Zoning!B:B,Zoning!C:C))</f>
        <v>France</v>
      </c>
      <c r="K545">
        <f>_xlfn.XLOOKUP(F545,'Shipment Detail'!N:N,'Shipment Detail'!AB:AB)</f>
        <v>1</v>
      </c>
      <c r="L545">
        <f>TCD!E545</f>
        <v>6</v>
      </c>
      <c r="M545" t="str">
        <f>IF(J545="France","ST",_xlfn.XLOOKUP(F545,'Shipment Detail'!N:N,'Shipment Detail'!E:E,""))</f>
        <v>ST</v>
      </c>
      <c r="N545">
        <f t="shared" si="28"/>
        <v>0.2</v>
      </c>
      <c r="O545" t="str">
        <f>IF(_xlfn.XLOOKUP(F545,'Shipment Detail'!N:N,'Shipment Detail'!BM:BM)=0,"",_xlfn.XLOOKUP(F545,'Shipment Detail'!N:N,'Shipment Detail'!BM:BM))</f>
        <v/>
      </c>
      <c r="R545" t="str">
        <f>IF(_xlfn.XLOOKUP(F545,'Shipment Detail'!N:N,'Shipment Detail'!AV:AV)&gt;60,10,"")</f>
        <v/>
      </c>
      <c r="T545" s="3">
        <f>TCD!C545</f>
        <v>6.4499999999999993</v>
      </c>
    </row>
    <row r="546" spans="1:20" x14ac:dyDescent="0.2">
      <c r="A546" t="str">
        <f t="shared" si="26"/>
        <v>FEDEX FRANCE</v>
      </c>
      <c r="B546" s="5">
        <f t="shared" si="27"/>
        <v>46174</v>
      </c>
      <c r="F546" s="6">
        <f>TCD!A546</f>
        <v>872641389099</v>
      </c>
      <c r="H546" s="18" t="str">
        <f>TCD!F546</f>
        <v>E</v>
      </c>
      <c r="I546" t="str">
        <f>TCD!B546</f>
        <v>FR</v>
      </c>
      <c r="J546" t="str">
        <f>IF(COUNTIF(Zoning!B:B,I546)=0,"inconnu",_xlfn.XLOOKUP(I546,Zoning!B:B,Zoning!C:C))</f>
        <v>France</v>
      </c>
      <c r="K546">
        <f>_xlfn.XLOOKUP(F546,'Shipment Detail'!N:N,'Shipment Detail'!AB:AB)</f>
        <v>3</v>
      </c>
      <c r="L546">
        <f>TCD!E546</f>
        <v>21</v>
      </c>
      <c r="M546" t="str">
        <f>IF(J546="France","ST",_xlfn.XLOOKUP(F546,'Shipment Detail'!N:N,'Shipment Detail'!E:E,""))</f>
        <v>ST</v>
      </c>
      <c r="N546">
        <f t="shared" si="28"/>
        <v>0.2</v>
      </c>
      <c r="O546" t="str">
        <f>IF(_xlfn.XLOOKUP(F546,'Shipment Detail'!N:N,'Shipment Detail'!BM:BM)=0,"",_xlfn.XLOOKUP(F546,'Shipment Detail'!N:N,'Shipment Detail'!BM:BM))</f>
        <v/>
      </c>
      <c r="R546" t="str">
        <f>IF(_xlfn.XLOOKUP(F546,'Shipment Detail'!N:N,'Shipment Detail'!AV:AV)&gt;60,10,"")</f>
        <v/>
      </c>
      <c r="T546" s="3">
        <f>TCD!C546</f>
        <v>11.469999999999999</v>
      </c>
    </row>
    <row r="547" spans="1:20" x14ac:dyDescent="0.2">
      <c r="A547" t="str">
        <f t="shared" si="26"/>
        <v>FEDEX FRANCE</v>
      </c>
      <c r="B547" s="5">
        <f t="shared" si="27"/>
        <v>46174</v>
      </c>
      <c r="F547" s="6">
        <f>TCD!A547</f>
        <v>872641436341</v>
      </c>
      <c r="H547" s="18" t="str">
        <f>TCD!F547</f>
        <v>E</v>
      </c>
      <c r="I547" t="str">
        <f>TCD!B547</f>
        <v>FR</v>
      </c>
      <c r="J547" t="str">
        <f>IF(COUNTIF(Zoning!B:B,I547)=0,"inconnu",_xlfn.XLOOKUP(I547,Zoning!B:B,Zoning!C:C))</f>
        <v>France</v>
      </c>
      <c r="K547">
        <f>_xlfn.XLOOKUP(F547,'Shipment Detail'!N:N,'Shipment Detail'!AB:AB)</f>
        <v>3</v>
      </c>
      <c r="L547">
        <f>TCD!E547</f>
        <v>14.9</v>
      </c>
      <c r="M547" t="str">
        <f>IF(J547="France","ST",_xlfn.XLOOKUP(F547,'Shipment Detail'!N:N,'Shipment Detail'!E:E,""))</f>
        <v>ST</v>
      </c>
      <c r="N547">
        <f t="shared" si="28"/>
        <v>0.2</v>
      </c>
      <c r="O547" t="str">
        <f>IF(_xlfn.XLOOKUP(F547,'Shipment Detail'!N:N,'Shipment Detail'!BM:BM)=0,"",_xlfn.XLOOKUP(F547,'Shipment Detail'!N:N,'Shipment Detail'!BM:BM))</f>
        <v/>
      </c>
      <c r="R547" t="str">
        <f>IF(_xlfn.XLOOKUP(F547,'Shipment Detail'!N:N,'Shipment Detail'!AV:AV)&gt;60,10,"")</f>
        <v/>
      </c>
      <c r="T547" s="3">
        <f>TCD!C547</f>
        <v>9.4600000000000009</v>
      </c>
    </row>
    <row r="548" spans="1:20" x14ac:dyDescent="0.2">
      <c r="A548" t="str">
        <f t="shared" si="26"/>
        <v>FEDEX FRANCE</v>
      </c>
      <c r="B548" s="5">
        <f t="shared" si="27"/>
        <v>46174</v>
      </c>
      <c r="F548" s="6">
        <f>TCD!A548</f>
        <v>872641480418</v>
      </c>
      <c r="H548" s="18" t="str">
        <f>TCD!F548</f>
        <v>E</v>
      </c>
      <c r="I548" t="str">
        <f>TCD!B548</f>
        <v>FR</v>
      </c>
      <c r="J548" t="str">
        <f>IF(COUNTIF(Zoning!B:B,I548)=0,"inconnu",_xlfn.XLOOKUP(I548,Zoning!B:B,Zoning!C:C))</f>
        <v>France</v>
      </c>
      <c r="K548">
        <f>_xlfn.XLOOKUP(F548,'Shipment Detail'!N:N,'Shipment Detail'!AB:AB)</f>
        <v>1</v>
      </c>
      <c r="L548">
        <f>TCD!E548</f>
        <v>7.1999999999999993</v>
      </c>
      <c r="M548" t="str">
        <f>IF(J548="France","ST",_xlfn.XLOOKUP(F548,'Shipment Detail'!N:N,'Shipment Detail'!E:E,""))</f>
        <v>ST</v>
      </c>
      <c r="N548">
        <f t="shared" si="28"/>
        <v>0.2</v>
      </c>
      <c r="O548" t="str">
        <f>IF(_xlfn.XLOOKUP(F548,'Shipment Detail'!N:N,'Shipment Detail'!BM:BM)=0,"",_xlfn.XLOOKUP(F548,'Shipment Detail'!N:N,'Shipment Detail'!BM:BM))</f>
        <v/>
      </c>
      <c r="R548" t="str">
        <f>IF(_xlfn.XLOOKUP(F548,'Shipment Detail'!N:N,'Shipment Detail'!AV:AV)&gt;60,10,"")</f>
        <v/>
      </c>
      <c r="T548" s="3">
        <f>TCD!C548</f>
        <v>7.120000000000001</v>
      </c>
    </row>
    <row r="549" spans="1:20" x14ac:dyDescent="0.2">
      <c r="A549" t="str">
        <f t="shared" si="26"/>
        <v>FEDEX FRANCE</v>
      </c>
      <c r="B549" s="5">
        <f t="shared" si="27"/>
        <v>46174</v>
      </c>
      <c r="F549" s="6">
        <f>TCD!A549</f>
        <v>872641582685</v>
      </c>
      <c r="H549" s="18" t="str">
        <f>TCD!F549</f>
        <v>E</v>
      </c>
      <c r="I549" t="str">
        <f>TCD!B549</f>
        <v>FR</v>
      </c>
      <c r="J549" t="str">
        <f>IF(COUNTIF(Zoning!B:B,I549)=0,"inconnu",_xlfn.XLOOKUP(I549,Zoning!B:B,Zoning!C:C))</f>
        <v>France</v>
      </c>
      <c r="K549">
        <f>_xlfn.XLOOKUP(F549,'Shipment Detail'!N:N,'Shipment Detail'!AB:AB)</f>
        <v>3</v>
      </c>
      <c r="L549">
        <f>TCD!E549</f>
        <v>16</v>
      </c>
      <c r="M549" t="str">
        <f>IF(J549="France","ST",_xlfn.XLOOKUP(F549,'Shipment Detail'!N:N,'Shipment Detail'!E:E,""))</f>
        <v>ST</v>
      </c>
      <c r="N549">
        <f t="shared" si="28"/>
        <v>0.2</v>
      </c>
      <c r="O549" t="str">
        <f>IF(_xlfn.XLOOKUP(F549,'Shipment Detail'!N:N,'Shipment Detail'!BM:BM)=0,"",_xlfn.XLOOKUP(F549,'Shipment Detail'!N:N,'Shipment Detail'!BM:BM))</f>
        <v/>
      </c>
      <c r="R549" t="str">
        <f>IF(_xlfn.XLOOKUP(F549,'Shipment Detail'!N:N,'Shipment Detail'!AV:AV)&gt;60,10,"")</f>
        <v/>
      </c>
      <c r="T549" s="3">
        <f>TCD!C549</f>
        <v>9.8000000000000007</v>
      </c>
    </row>
    <row r="550" spans="1:20" x14ac:dyDescent="0.2">
      <c r="A550" t="str">
        <f t="shared" si="26"/>
        <v>FEDEX FRANCE</v>
      </c>
      <c r="B550" s="5">
        <f t="shared" si="27"/>
        <v>46174</v>
      </c>
      <c r="F550" s="6">
        <f>TCD!A550</f>
        <v>872641685893</v>
      </c>
      <c r="H550" s="18" t="str">
        <f>TCD!F550</f>
        <v>E</v>
      </c>
      <c r="I550" t="str">
        <f>TCD!B550</f>
        <v>FR</v>
      </c>
      <c r="J550" t="str">
        <f>IF(COUNTIF(Zoning!B:B,I550)=0,"inconnu",_xlfn.XLOOKUP(I550,Zoning!B:B,Zoning!C:C))</f>
        <v>France</v>
      </c>
      <c r="K550">
        <f>_xlfn.XLOOKUP(F550,'Shipment Detail'!N:N,'Shipment Detail'!AB:AB)</f>
        <v>2</v>
      </c>
      <c r="L550">
        <f>TCD!E550</f>
        <v>12</v>
      </c>
      <c r="M550" t="str">
        <f>IF(J550="France","ST",_xlfn.XLOOKUP(F550,'Shipment Detail'!N:N,'Shipment Detail'!E:E,""))</f>
        <v>ST</v>
      </c>
      <c r="N550">
        <f t="shared" si="28"/>
        <v>0.2</v>
      </c>
      <c r="O550" t="str">
        <f>IF(_xlfn.XLOOKUP(F550,'Shipment Detail'!N:N,'Shipment Detail'!BM:BM)=0,"",_xlfn.XLOOKUP(F550,'Shipment Detail'!N:N,'Shipment Detail'!BM:BM))</f>
        <v/>
      </c>
      <c r="R550" t="str">
        <f>IF(_xlfn.XLOOKUP(F550,'Shipment Detail'!N:N,'Shipment Detail'!AV:AV)&gt;60,10,"")</f>
        <v/>
      </c>
      <c r="T550" s="3">
        <f>TCD!C550</f>
        <v>8.4599999999999973</v>
      </c>
    </row>
    <row r="551" spans="1:20" x14ac:dyDescent="0.2">
      <c r="A551" t="str">
        <f t="shared" si="26"/>
        <v>FEDEX FRANCE</v>
      </c>
      <c r="B551" s="5">
        <f t="shared" si="27"/>
        <v>46174</v>
      </c>
      <c r="F551" s="6">
        <f>TCD!A551</f>
        <v>872641749523</v>
      </c>
      <c r="H551" s="18" t="str">
        <f>TCD!F551</f>
        <v>E</v>
      </c>
      <c r="I551" t="str">
        <f>TCD!B551</f>
        <v>FR</v>
      </c>
      <c r="J551" t="str">
        <f>IF(COUNTIF(Zoning!B:B,I551)=0,"inconnu",_xlfn.XLOOKUP(I551,Zoning!B:B,Zoning!C:C))</f>
        <v>France</v>
      </c>
      <c r="K551">
        <f>_xlfn.XLOOKUP(F551,'Shipment Detail'!N:N,'Shipment Detail'!AB:AB)</f>
        <v>1</v>
      </c>
      <c r="L551">
        <f>TCD!E551</f>
        <v>8</v>
      </c>
      <c r="M551" t="str">
        <f>IF(J551="France","ST",_xlfn.XLOOKUP(F551,'Shipment Detail'!N:N,'Shipment Detail'!E:E,""))</f>
        <v>ST</v>
      </c>
      <c r="N551">
        <f t="shared" si="28"/>
        <v>0.2</v>
      </c>
      <c r="O551" t="str">
        <f>IF(_xlfn.XLOOKUP(F551,'Shipment Detail'!N:N,'Shipment Detail'!BM:BM)=0,"",_xlfn.XLOOKUP(F551,'Shipment Detail'!N:N,'Shipment Detail'!BM:BM))</f>
        <v/>
      </c>
      <c r="R551" t="str">
        <f>IF(_xlfn.XLOOKUP(F551,'Shipment Detail'!N:N,'Shipment Detail'!AV:AV)&gt;60,10,"")</f>
        <v/>
      </c>
      <c r="T551" s="3">
        <f>TCD!C551</f>
        <v>7.120000000000001</v>
      </c>
    </row>
    <row r="552" spans="1:20" x14ac:dyDescent="0.2">
      <c r="A552" t="str">
        <f t="shared" si="26"/>
        <v>FEDEX FRANCE</v>
      </c>
      <c r="B552" s="5">
        <f t="shared" si="27"/>
        <v>46174</v>
      </c>
      <c r="F552" s="6">
        <f>TCD!A552</f>
        <v>872641795452</v>
      </c>
      <c r="H552" s="18" t="str">
        <f>TCD!F552</f>
        <v>E</v>
      </c>
      <c r="I552" t="str">
        <f>TCD!B552</f>
        <v>FR</v>
      </c>
      <c r="J552" t="str">
        <f>IF(COUNTIF(Zoning!B:B,I552)=0,"inconnu",_xlfn.XLOOKUP(I552,Zoning!B:B,Zoning!C:C))</f>
        <v>France</v>
      </c>
      <c r="K552">
        <f>_xlfn.XLOOKUP(F552,'Shipment Detail'!N:N,'Shipment Detail'!AB:AB)</f>
        <v>2</v>
      </c>
      <c r="L552">
        <f>TCD!E552</f>
        <v>12</v>
      </c>
      <c r="M552" t="str">
        <f>IF(J552="France","ST",_xlfn.XLOOKUP(F552,'Shipment Detail'!N:N,'Shipment Detail'!E:E,""))</f>
        <v>ST</v>
      </c>
      <c r="N552">
        <f t="shared" si="28"/>
        <v>0.2</v>
      </c>
      <c r="O552" t="str">
        <f>IF(_xlfn.XLOOKUP(F552,'Shipment Detail'!N:N,'Shipment Detail'!BM:BM)=0,"",_xlfn.XLOOKUP(F552,'Shipment Detail'!N:N,'Shipment Detail'!BM:BM))</f>
        <v/>
      </c>
      <c r="R552" t="str">
        <f>IF(_xlfn.XLOOKUP(F552,'Shipment Detail'!N:N,'Shipment Detail'!AV:AV)&gt;60,10,"")</f>
        <v/>
      </c>
      <c r="T552" s="3">
        <f>TCD!C552</f>
        <v>8.4599999999999973</v>
      </c>
    </row>
    <row r="553" spans="1:20" x14ac:dyDescent="0.2">
      <c r="A553" t="str">
        <f t="shared" si="26"/>
        <v>FEDEX FRANCE</v>
      </c>
      <c r="B553" s="5">
        <f t="shared" si="27"/>
        <v>46174</v>
      </c>
      <c r="F553" s="6">
        <f>TCD!A553</f>
        <v>872641843388</v>
      </c>
      <c r="H553" s="18" t="str">
        <f>TCD!F553</f>
        <v>E</v>
      </c>
      <c r="I553" t="str">
        <f>TCD!B553</f>
        <v>FR</v>
      </c>
      <c r="J553" t="str">
        <f>IF(COUNTIF(Zoning!B:B,I553)=0,"inconnu",_xlfn.XLOOKUP(I553,Zoning!B:B,Zoning!C:C))</f>
        <v>France</v>
      </c>
      <c r="K553">
        <f>_xlfn.XLOOKUP(F553,'Shipment Detail'!N:N,'Shipment Detail'!AB:AB)</f>
        <v>2</v>
      </c>
      <c r="L553">
        <f>TCD!E553</f>
        <v>9.7999999999999989</v>
      </c>
      <c r="M553" t="str">
        <f>IF(J553="France","ST",_xlfn.XLOOKUP(F553,'Shipment Detail'!N:N,'Shipment Detail'!E:E,""))</f>
        <v>ST</v>
      </c>
      <c r="N553">
        <f t="shared" si="28"/>
        <v>0.2</v>
      </c>
      <c r="O553" t="str">
        <f>IF(_xlfn.XLOOKUP(F553,'Shipment Detail'!N:N,'Shipment Detail'!BM:BM)=0,"",_xlfn.XLOOKUP(F553,'Shipment Detail'!N:N,'Shipment Detail'!BM:BM))</f>
        <v/>
      </c>
      <c r="R553" t="str">
        <f>IF(_xlfn.XLOOKUP(F553,'Shipment Detail'!N:N,'Shipment Detail'!AV:AV)&gt;60,10,"")</f>
        <v/>
      </c>
      <c r="T553" s="3">
        <f>TCD!C553</f>
        <v>7.7900000000000027</v>
      </c>
    </row>
    <row r="554" spans="1:20" x14ac:dyDescent="0.2">
      <c r="A554" t="str">
        <f t="shared" si="26"/>
        <v>FEDEX FRANCE</v>
      </c>
      <c r="B554" s="5">
        <f t="shared" si="27"/>
        <v>46174</v>
      </c>
      <c r="F554" s="6">
        <f>TCD!A554</f>
        <v>872641862497</v>
      </c>
      <c r="H554" s="18" t="str">
        <f>TCD!F554</f>
        <v>E</v>
      </c>
      <c r="I554" t="str">
        <f>TCD!B554</f>
        <v>FR</v>
      </c>
      <c r="J554" t="str">
        <f>IF(COUNTIF(Zoning!B:B,I554)=0,"inconnu",_xlfn.XLOOKUP(I554,Zoning!B:B,Zoning!C:C))</f>
        <v>France</v>
      </c>
      <c r="K554">
        <f>_xlfn.XLOOKUP(F554,'Shipment Detail'!N:N,'Shipment Detail'!AB:AB)</f>
        <v>1</v>
      </c>
      <c r="L554">
        <f>TCD!E554</f>
        <v>10</v>
      </c>
      <c r="M554" t="str">
        <f>IF(J554="France","ST",_xlfn.XLOOKUP(F554,'Shipment Detail'!N:N,'Shipment Detail'!E:E,""))</f>
        <v>ST</v>
      </c>
      <c r="N554">
        <f t="shared" si="28"/>
        <v>0.2</v>
      </c>
      <c r="O554" t="str">
        <f>IF(_xlfn.XLOOKUP(F554,'Shipment Detail'!N:N,'Shipment Detail'!BM:BM)=0,"",_xlfn.XLOOKUP(F554,'Shipment Detail'!N:N,'Shipment Detail'!BM:BM))</f>
        <v/>
      </c>
      <c r="R554" t="str">
        <f>IF(_xlfn.XLOOKUP(F554,'Shipment Detail'!N:N,'Shipment Detail'!AV:AV)&gt;60,10,"")</f>
        <v/>
      </c>
      <c r="T554" s="3">
        <f>TCD!C554</f>
        <v>7.7900000000000027</v>
      </c>
    </row>
    <row r="555" spans="1:20" x14ac:dyDescent="0.2">
      <c r="A555" t="str">
        <f t="shared" si="26"/>
        <v>FEDEX FRANCE</v>
      </c>
      <c r="B555" s="5">
        <f t="shared" si="27"/>
        <v>46174</v>
      </c>
      <c r="F555" s="6">
        <f>TCD!A555</f>
        <v>872641896083</v>
      </c>
      <c r="H555" s="18" t="str">
        <f>TCD!F555</f>
        <v>E</v>
      </c>
      <c r="I555" t="str">
        <f>TCD!B555</f>
        <v>FR</v>
      </c>
      <c r="J555" t="str">
        <f>IF(COUNTIF(Zoning!B:B,I555)=0,"inconnu",_xlfn.XLOOKUP(I555,Zoning!B:B,Zoning!C:C))</f>
        <v>France</v>
      </c>
      <c r="K555">
        <f>_xlfn.XLOOKUP(F555,'Shipment Detail'!N:N,'Shipment Detail'!AB:AB)</f>
        <v>1</v>
      </c>
      <c r="L555">
        <f>TCD!E555</f>
        <v>6</v>
      </c>
      <c r="M555" t="str">
        <f>IF(J555="France","ST",_xlfn.XLOOKUP(F555,'Shipment Detail'!N:N,'Shipment Detail'!E:E,""))</f>
        <v>ST</v>
      </c>
      <c r="N555">
        <f t="shared" si="28"/>
        <v>0.2</v>
      </c>
      <c r="O555" t="str">
        <f>IF(_xlfn.XLOOKUP(F555,'Shipment Detail'!N:N,'Shipment Detail'!BM:BM)=0,"",_xlfn.XLOOKUP(F555,'Shipment Detail'!N:N,'Shipment Detail'!BM:BM))</f>
        <v/>
      </c>
      <c r="R555" t="str">
        <f>IF(_xlfn.XLOOKUP(F555,'Shipment Detail'!N:N,'Shipment Detail'!AV:AV)&gt;60,10,"")</f>
        <v/>
      </c>
      <c r="T555" s="3">
        <f>TCD!C555</f>
        <v>6.4499999999999993</v>
      </c>
    </row>
    <row r="556" spans="1:20" x14ac:dyDescent="0.2">
      <c r="A556" t="str">
        <f t="shared" si="26"/>
        <v>FEDEX FRANCE</v>
      </c>
      <c r="B556" s="5">
        <f t="shared" si="27"/>
        <v>46174</v>
      </c>
      <c r="F556" s="6">
        <f>TCD!A556</f>
        <v>872641916300</v>
      </c>
      <c r="H556" s="18" t="str">
        <f>TCD!F556</f>
        <v>E</v>
      </c>
      <c r="I556" t="str">
        <f>TCD!B556</f>
        <v>FR</v>
      </c>
      <c r="J556" t="str">
        <f>IF(COUNTIF(Zoning!B:B,I556)=0,"inconnu",_xlfn.XLOOKUP(I556,Zoning!B:B,Zoning!C:C))</f>
        <v>France</v>
      </c>
      <c r="K556">
        <f>_xlfn.XLOOKUP(F556,'Shipment Detail'!N:N,'Shipment Detail'!AB:AB)</f>
        <v>3</v>
      </c>
      <c r="L556">
        <f>TCD!E556</f>
        <v>21</v>
      </c>
      <c r="M556" t="str">
        <f>IF(J556="France","ST",_xlfn.XLOOKUP(F556,'Shipment Detail'!N:N,'Shipment Detail'!E:E,""))</f>
        <v>ST</v>
      </c>
      <c r="N556">
        <f t="shared" si="28"/>
        <v>0.2</v>
      </c>
      <c r="O556" t="str">
        <f>IF(_xlfn.XLOOKUP(F556,'Shipment Detail'!N:N,'Shipment Detail'!BM:BM)=0,"",_xlfn.XLOOKUP(F556,'Shipment Detail'!N:N,'Shipment Detail'!BM:BM))</f>
        <v/>
      </c>
      <c r="R556" t="str">
        <f>IF(_xlfn.XLOOKUP(F556,'Shipment Detail'!N:N,'Shipment Detail'!AV:AV)&gt;60,10,"")</f>
        <v/>
      </c>
      <c r="T556" s="3">
        <f>TCD!C556</f>
        <v>11.469999999999999</v>
      </c>
    </row>
    <row r="557" spans="1:20" x14ac:dyDescent="0.2">
      <c r="A557" t="str">
        <f t="shared" si="26"/>
        <v>FEDEX FRANCE</v>
      </c>
      <c r="B557" s="5">
        <f t="shared" si="27"/>
        <v>46174</v>
      </c>
      <c r="F557" s="6">
        <f>TCD!A557</f>
        <v>872641955329</v>
      </c>
      <c r="H557" s="18" t="str">
        <f>TCD!F557</f>
        <v>E</v>
      </c>
      <c r="I557" t="str">
        <f>TCD!B557</f>
        <v>FR</v>
      </c>
      <c r="J557" t="str">
        <f>IF(COUNTIF(Zoning!B:B,I557)=0,"inconnu",_xlfn.XLOOKUP(I557,Zoning!B:B,Zoning!C:C))</f>
        <v>France</v>
      </c>
      <c r="K557">
        <f>_xlfn.XLOOKUP(F557,'Shipment Detail'!N:N,'Shipment Detail'!AB:AB)</f>
        <v>2</v>
      </c>
      <c r="L557">
        <f>TCD!E557</f>
        <v>16</v>
      </c>
      <c r="M557" t="str">
        <f>IF(J557="France","ST",_xlfn.XLOOKUP(F557,'Shipment Detail'!N:N,'Shipment Detail'!E:E,""))</f>
        <v>ST</v>
      </c>
      <c r="N557">
        <f t="shared" si="28"/>
        <v>0.2</v>
      </c>
      <c r="O557" t="str">
        <f>IF(_xlfn.XLOOKUP(F557,'Shipment Detail'!N:N,'Shipment Detail'!BM:BM)=0,"",_xlfn.XLOOKUP(F557,'Shipment Detail'!N:N,'Shipment Detail'!BM:BM))</f>
        <v/>
      </c>
      <c r="R557" t="str">
        <f>IF(_xlfn.XLOOKUP(F557,'Shipment Detail'!N:N,'Shipment Detail'!AV:AV)&gt;60,10,"")</f>
        <v/>
      </c>
      <c r="T557" s="3">
        <f>TCD!C557</f>
        <v>9.8000000000000007</v>
      </c>
    </row>
    <row r="558" spans="1:20" x14ac:dyDescent="0.2">
      <c r="A558" t="str">
        <f t="shared" si="26"/>
        <v>FEDEX FRANCE</v>
      </c>
      <c r="B558" s="5">
        <f t="shared" si="27"/>
        <v>46174</v>
      </c>
      <c r="F558" s="6">
        <f>TCD!A558</f>
        <v>872641970421</v>
      </c>
      <c r="H558" s="18" t="str">
        <f>TCD!F558</f>
        <v>E</v>
      </c>
      <c r="I558" t="str">
        <f>TCD!B558</f>
        <v>FR</v>
      </c>
      <c r="J558" t="str">
        <f>IF(COUNTIF(Zoning!B:B,I558)=0,"inconnu",_xlfn.XLOOKUP(I558,Zoning!B:B,Zoning!C:C))</f>
        <v>France</v>
      </c>
      <c r="K558">
        <f>_xlfn.XLOOKUP(F558,'Shipment Detail'!N:N,'Shipment Detail'!AB:AB)</f>
        <v>5</v>
      </c>
      <c r="L558">
        <f>TCD!E558</f>
        <v>46</v>
      </c>
      <c r="M558" t="str">
        <f>IF(J558="France","ST",_xlfn.XLOOKUP(F558,'Shipment Detail'!N:N,'Shipment Detail'!E:E,""))</f>
        <v>ST</v>
      </c>
      <c r="N558">
        <f t="shared" si="28"/>
        <v>0.2</v>
      </c>
      <c r="O558" t="str">
        <f>IF(_xlfn.XLOOKUP(F558,'Shipment Detail'!N:N,'Shipment Detail'!BM:BM)=0,"",_xlfn.XLOOKUP(F558,'Shipment Detail'!N:N,'Shipment Detail'!BM:BM))</f>
        <v/>
      </c>
      <c r="R558" t="str">
        <f>IF(_xlfn.XLOOKUP(F558,'Shipment Detail'!N:N,'Shipment Detail'!AV:AV)&gt;60,10,"")</f>
        <v/>
      </c>
      <c r="T558" s="3">
        <f>TCD!C558</f>
        <v>19.840000000000003</v>
      </c>
    </row>
    <row r="559" spans="1:20" x14ac:dyDescent="0.2">
      <c r="A559" t="str">
        <f t="shared" si="26"/>
        <v>FEDEX FRANCE</v>
      </c>
      <c r="B559" s="5">
        <f t="shared" si="27"/>
        <v>46174</v>
      </c>
      <c r="F559" s="6">
        <f>TCD!A559</f>
        <v>872642027993</v>
      </c>
      <c r="H559" s="18" t="str">
        <f>TCD!F559</f>
        <v>E</v>
      </c>
      <c r="I559" t="str">
        <f>TCD!B559</f>
        <v>FR</v>
      </c>
      <c r="J559" t="str">
        <f>IF(COUNTIF(Zoning!B:B,I559)=0,"inconnu",_xlfn.XLOOKUP(I559,Zoning!B:B,Zoning!C:C))</f>
        <v>France</v>
      </c>
      <c r="K559">
        <f>_xlfn.XLOOKUP(F559,'Shipment Detail'!N:N,'Shipment Detail'!AB:AB)</f>
        <v>2</v>
      </c>
      <c r="L559">
        <f>TCD!E559</f>
        <v>12</v>
      </c>
      <c r="M559" t="str">
        <f>IF(J559="France","ST",_xlfn.XLOOKUP(F559,'Shipment Detail'!N:N,'Shipment Detail'!E:E,""))</f>
        <v>ST</v>
      </c>
      <c r="N559">
        <f t="shared" si="28"/>
        <v>0.2</v>
      </c>
      <c r="O559" t="str">
        <f>IF(_xlfn.XLOOKUP(F559,'Shipment Detail'!N:N,'Shipment Detail'!BM:BM)=0,"",_xlfn.XLOOKUP(F559,'Shipment Detail'!N:N,'Shipment Detail'!BM:BM))</f>
        <v/>
      </c>
      <c r="R559" t="str">
        <f>IF(_xlfn.XLOOKUP(F559,'Shipment Detail'!N:N,'Shipment Detail'!AV:AV)&gt;60,10,"")</f>
        <v/>
      </c>
      <c r="T559" s="3">
        <f>TCD!C559</f>
        <v>8.4599999999999973</v>
      </c>
    </row>
    <row r="560" spans="1:20" x14ac:dyDescent="0.2">
      <c r="A560" t="str">
        <f t="shared" si="26"/>
        <v>FEDEX FRANCE</v>
      </c>
      <c r="B560" s="5">
        <f t="shared" si="27"/>
        <v>46174</v>
      </c>
      <c r="F560" s="6">
        <f>TCD!A560</f>
        <v>872642059278</v>
      </c>
      <c r="H560" s="18" t="str">
        <f>TCD!F560</f>
        <v>E</v>
      </c>
      <c r="I560" t="str">
        <f>TCD!B560</f>
        <v>FR</v>
      </c>
      <c r="J560" t="str">
        <f>IF(COUNTIF(Zoning!B:B,I560)=0,"inconnu",_xlfn.XLOOKUP(I560,Zoning!B:B,Zoning!C:C))</f>
        <v>France</v>
      </c>
      <c r="K560">
        <f>_xlfn.XLOOKUP(F560,'Shipment Detail'!N:N,'Shipment Detail'!AB:AB)</f>
        <v>3</v>
      </c>
      <c r="L560">
        <f>TCD!E560</f>
        <v>18</v>
      </c>
      <c r="M560" t="str">
        <f>IF(J560="France","ST",_xlfn.XLOOKUP(F560,'Shipment Detail'!N:N,'Shipment Detail'!E:E,""))</f>
        <v>ST</v>
      </c>
      <c r="N560">
        <f t="shared" si="28"/>
        <v>0.2</v>
      </c>
      <c r="O560" t="str">
        <f>IF(_xlfn.XLOOKUP(F560,'Shipment Detail'!N:N,'Shipment Detail'!BM:BM)=0,"",_xlfn.XLOOKUP(F560,'Shipment Detail'!N:N,'Shipment Detail'!BM:BM))</f>
        <v/>
      </c>
      <c r="R560" t="str">
        <f>IF(_xlfn.XLOOKUP(F560,'Shipment Detail'!N:N,'Shipment Detail'!AV:AV)&gt;60,10,"")</f>
        <v/>
      </c>
      <c r="T560" s="3">
        <f>TCD!C560</f>
        <v>10.469999999999999</v>
      </c>
    </row>
    <row r="561" spans="1:20" x14ac:dyDescent="0.2">
      <c r="A561" t="str">
        <f t="shared" si="26"/>
        <v>FEDEX FRANCE</v>
      </c>
      <c r="B561" s="5">
        <f t="shared" si="27"/>
        <v>46174</v>
      </c>
      <c r="F561" s="6">
        <f>TCD!A561</f>
        <v>872642214771</v>
      </c>
      <c r="H561" s="18" t="str">
        <f>TCD!F561</f>
        <v>E</v>
      </c>
      <c r="I561" t="str">
        <f>TCD!B561</f>
        <v>FR</v>
      </c>
      <c r="J561" t="str">
        <f>IF(COUNTIF(Zoning!B:B,I561)=0,"inconnu",_xlfn.XLOOKUP(I561,Zoning!B:B,Zoning!C:C))</f>
        <v>France</v>
      </c>
      <c r="K561">
        <f>_xlfn.XLOOKUP(F561,'Shipment Detail'!N:N,'Shipment Detail'!AB:AB)</f>
        <v>2</v>
      </c>
      <c r="L561">
        <f>TCD!E561</f>
        <v>13</v>
      </c>
      <c r="M561" t="str">
        <f>IF(J561="France","ST",_xlfn.XLOOKUP(F561,'Shipment Detail'!N:N,'Shipment Detail'!E:E,""))</f>
        <v>ST</v>
      </c>
      <c r="N561">
        <f t="shared" si="28"/>
        <v>0.2</v>
      </c>
      <c r="O561" t="str">
        <f>IF(_xlfn.XLOOKUP(F561,'Shipment Detail'!N:N,'Shipment Detail'!BM:BM)=0,"",_xlfn.XLOOKUP(F561,'Shipment Detail'!N:N,'Shipment Detail'!BM:BM))</f>
        <v/>
      </c>
      <c r="R561" t="str">
        <f>IF(_xlfn.XLOOKUP(F561,'Shipment Detail'!N:N,'Shipment Detail'!AV:AV)&gt;60,10,"")</f>
        <v/>
      </c>
      <c r="T561" s="3">
        <f>TCD!C561</f>
        <v>8.7999999999999972</v>
      </c>
    </row>
    <row r="562" spans="1:20" x14ac:dyDescent="0.2">
      <c r="A562" t="str">
        <f t="shared" si="26"/>
        <v>FEDEX FRANCE</v>
      </c>
      <c r="B562" s="5">
        <f t="shared" si="27"/>
        <v>46174</v>
      </c>
      <c r="F562" s="6">
        <f>TCD!A562</f>
        <v>872642349871</v>
      </c>
      <c r="H562" s="18" t="str">
        <f>TCD!F562</f>
        <v>E</v>
      </c>
      <c r="I562" t="str">
        <f>TCD!B562</f>
        <v>FR</v>
      </c>
      <c r="J562" t="str">
        <f>IF(COUNTIF(Zoning!B:B,I562)=0,"inconnu",_xlfn.XLOOKUP(I562,Zoning!B:B,Zoning!C:C))</f>
        <v>France</v>
      </c>
      <c r="K562">
        <f>_xlfn.XLOOKUP(F562,'Shipment Detail'!N:N,'Shipment Detail'!AB:AB)</f>
        <v>2</v>
      </c>
      <c r="L562">
        <f>TCD!E562</f>
        <v>12</v>
      </c>
      <c r="M562" t="str">
        <f>IF(J562="France","ST",_xlfn.XLOOKUP(F562,'Shipment Detail'!N:N,'Shipment Detail'!E:E,""))</f>
        <v>ST</v>
      </c>
      <c r="N562">
        <f t="shared" si="28"/>
        <v>0.2</v>
      </c>
      <c r="O562" t="str">
        <f>IF(_xlfn.XLOOKUP(F562,'Shipment Detail'!N:N,'Shipment Detail'!BM:BM)=0,"",_xlfn.XLOOKUP(F562,'Shipment Detail'!N:N,'Shipment Detail'!BM:BM))</f>
        <v/>
      </c>
      <c r="R562" t="str">
        <f>IF(_xlfn.XLOOKUP(F562,'Shipment Detail'!N:N,'Shipment Detail'!AV:AV)&gt;60,10,"")</f>
        <v/>
      </c>
      <c r="T562" s="3">
        <f>TCD!C562</f>
        <v>8.4599999999999973</v>
      </c>
    </row>
    <row r="563" spans="1:20" x14ac:dyDescent="0.2">
      <c r="A563" t="str">
        <f t="shared" si="26"/>
        <v>FEDEX FRANCE</v>
      </c>
      <c r="B563" s="5">
        <f t="shared" si="27"/>
        <v>46174</v>
      </c>
      <c r="F563" s="6">
        <f>TCD!A563</f>
        <v>872642366278</v>
      </c>
      <c r="H563" s="18" t="str">
        <f>TCD!F563</f>
        <v>E</v>
      </c>
      <c r="I563" t="str">
        <f>TCD!B563</f>
        <v>FR</v>
      </c>
      <c r="J563" t="str">
        <f>IF(COUNTIF(Zoning!B:B,I563)=0,"inconnu",_xlfn.XLOOKUP(I563,Zoning!B:B,Zoning!C:C))</f>
        <v>France</v>
      </c>
      <c r="K563">
        <f>_xlfn.XLOOKUP(F563,'Shipment Detail'!N:N,'Shipment Detail'!AB:AB)</f>
        <v>1</v>
      </c>
      <c r="L563">
        <f>TCD!E563</f>
        <v>9</v>
      </c>
      <c r="M563" t="str">
        <f>IF(J563="France","ST",_xlfn.XLOOKUP(F563,'Shipment Detail'!N:N,'Shipment Detail'!E:E,""))</f>
        <v>ST</v>
      </c>
      <c r="N563">
        <f t="shared" si="28"/>
        <v>0.2</v>
      </c>
      <c r="O563" t="str">
        <f>IF(_xlfn.XLOOKUP(F563,'Shipment Detail'!N:N,'Shipment Detail'!BM:BM)=0,"",_xlfn.XLOOKUP(F563,'Shipment Detail'!N:N,'Shipment Detail'!BM:BM))</f>
        <v/>
      </c>
      <c r="R563" t="str">
        <f>IF(_xlfn.XLOOKUP(F563,'Shipment Detail'!N:N,'Shipment Detail'!AV:AV)&gt;60,10,"")</f>
        <v/>
      </c>
      <c r="T563" s="3">
        <f>TCD!C563</f>
        <v>7.4600000000000009</v>
      </c>
    </row>
    <row r="564" spans="1:20" x14ac:dyDescent="0.2">
      <c r="A564" t="str">
        <f t="shared" si="26"/>
        <v>FEDEX FRANCE</v>
      </c>
      <c r="B564" s="5">
        <f t="shared" si="27"/>
        <v>46174</v>
      </c>
      <c r="F564" s="6">
        <f>TCD!A564</f>
        <v>872642419643</v>
      </c>
      <c r="H564" s="18" t="str">
        <f>TCD!F564</f>
        <v>E</v>
      </c>
      <c r="I564" t="str">
        <f>TCD!B564</f>
        <v>FR</v>
      </c>
      <c r="J564" t="str">
        <f>IF(COUNTIF(Zoning!B:B,I564)=0,"inconnu",_xlfn.XLOOKUP(I564,Zoning!B:B,Zoning!C:C))</f>
        <v>France</v>
      </c>
      <c r="K564">
        <f>_xlfn.XLOOKUP(F564,'Shipment Detail'!N:N,'Shipment Detail'!AB:AB)</f>
        <v>3</v>
      </c>
      <c r="L564">
        <f>TCD!E564</f>
        <v>9</v>
      </c>
      <c r="M564" t="str">
        <f>IF(J564="France","ST",_xlfn.XLOOKUP(F564,'Shipment Detail'!N:N,'Shipment Detail'!E:E,""))</f>
        <v>ST</v>
      </c>
      <c r="N564">
        <f t="shared" si="28"/>
        <v>0.2</v>
      </c>
      <c r="O564" t="str">
        <f>IF(_xlfn.XLOOKUP(F564,'Shipment Detail'!N:N,'Shipment Detail'!BM:BM)=0,"",_xlfn.XLOOKUP(F564,'Shipment Detail'!N:N,'Shipment Detail'!BM:BM))</f>
        <v/>
      </c>
      <c r="R564" t="str">
        <f>IF(_xlfn.XLOOKUP(F564,'Shipment Detail'!N:N,'Shipment Detail'!AV:AV)&gt;60,10,"")</f>
        <v/>
      </c>
      <c r="T564" s="3">
        <f>TCD!C564</f>
        <v>7.4600000000000009</v>
      </c>
    </row>
    <row r="565" spans="1:20" x14ac:dyDescent="0.2">
      <c r="A565" t="str">
        <f t="shared" si="26"/>
        <v>FEDEX FRANCE</v>
      </c>
      <c r="B565" s="5">
        <f t="shared" si="27"/>
        <v>46174</v>
      </c>
      <c r="F565" s="6">
        <f>TCD!A565</f>
        <v>872643358298</v>
      </c>
      <c r="H565" s="18" t="str">
        <f>TCD!F565</f>
        <v>E</v>
      </c>
      <c r="I565" t="str">
        <f>TCD!B565</f>
        <v>FR</v>
      </c>
      <c r="J565" t="str">
        <f>IF(COUNTIF(Zoning!B:B,I565)=0,"inconnu",_xlfn.XLOOKUP(I565,Zoning!B:B,Zoning!C:C))</f>
        <v>France</v>
      </c>
      <c r="K565">
        <f>_xlfn.XLOOKUP(F565,'Shipment Detail'!N:N,'Shipment Detail'!AB:AB)</f>
        <v>2</v>
      </c>
      <c r="L565">
        <f>TCD!E565</f>
        <v>10.6</v>
      </c>
      <c r="M565" t="str">
        <f>IF(J565="France","ST",_xlfn.XLOOKUP(F565,'Shipment Detail'!N:N,'Shipment Detail'!E:E,""))</f>
        <v>ST</v>
      </c>
      <c r="N565">
        <f t="shared" si="28"/>
        <v>0.2</v>
      </c>
      <c r="O565" t="str">
        <f>IF(_xlfn.XLOOKUP(F565,'Shipment Detail'!N:N,'Shipment Detail'!BM:BM)=0,"",_xlfn.XLOOKUP(F565,'Shipment Detail'!N:N,'Shipment Detail'!BM:BM))</f>
        <v/>
      </c>
      <c r="R565" t="str">
        <f>IF(_xlfn.XLOOKUP(F565,'Shipment Detail'!N:N,'Shipment Detail'!AV:AV)&gt;60,10,"")</f>
        <v/>
      </c>
      <c r="T565" s="3">
        <f>TCD!C565</f>
        <v>8.129999999999999</v>
      </c>
    </row>
    <row r="566" spans="1:20" x14ac:dyDescent="0.2">
      <c r="A566" t="str">
        <f t="shared" si="26"/>
        <v>FEDEX FRANCE</v>
      </c>
      <c r="B566" s="5">
        <f t="shared" si="27"/>
        <v>46174</v>
      </c>
      <c r="F566" s="6">
        <f>TCD!A566</f>
        <v>872643406190</v>
      </c>
      <c r="H566" s="18" t="str">
        <f>TCD!F566</f>
        <v>E</v>
      </c>
      <c r="I566" t="str">
        <f>TCD!B566</f>
        <v>FR</v>
      </c>
      <c r="J566" t="str">
        <f>IF(COUNTIF(Zoning!B:B,I566)=0,"inconnu",_xlfn.XLOOKUP(I566,Zoning!B:B,Zoning!C:C))</f>
        <v>France</v>
      </c>
      <c r="K566">
        <f>_xlfn.XLOOKUP(F566,'Shipment Detail'!N:N,'Shipment Detail'!AB:AB)</f>
        <v>4</v>
      </c>
      <c r="L566">
        <f>TCD!E566</f>
        <v>34.700000000000003</v>
      </c>
      <c r="M566" t="str">
        <f>IF(J566="France","ST",_xlfn.XLOOKUP(F566,'Shipment Detail'!N:N,'Shipment Detail'!E:E,""))</f>
        <v>ST</v>
      </c>
      <c r="N566">
        <f t="shared" si="28"/>
        <v>0.2</v>
      </c>
      <c r="O566" t="str">
        <f>IF(_xlfn.XLOOKUP(F566,'Shipment Detail'!N:N,'Shipment Detail'!BM:BM)=0,"",_xlfn.XLOOKUP(F566,'Shipment Detail'!N:N,'Shipment Detail'!BM:BM))</f>
        <v/>
      </c>
      <c r="R566" t="str">
        <f>IF(_xlfn.XLOOKUP(F566,'Shipment Detail'!N:N,'Shipment Detail'!AV:AV)&gt;60,10,"")</f>
        <v/>
      </c>
      <c r="T566" s="3">
        <f>TCD!C566</f>
        <v>16.159999999999997</v>
      </c>
    </row>
    <row r="567" spans="1:20" x14ac:dyDescent="0.2">
      <c r="A567" t="str">
        <f t="shared" si="26"/>
        <v>FEDEX FRANCE</v>
      </c>
      <c r="B567" s="5">
        <f t="shared" si="27"/>
        <v>46174</v>
      </c>
      <c r="F567" s="6">
        <f>TCD!A567</f>
        <v>872643634049</v>
      </c>
      <c r="H567" s="18" t="str">
        <f>TCD!F567</f>
        <v>E</v>
      </c>
      <c r="I567" t="str">
        <f>TCD!B567</f>
        <v>FR</v>
      </c>
      <c r="J567" t="str">
        <f>IF(COUNTIF(Zoning!B:B,I567)=0,"inconnu",_xlfn.XLOOKUP(I567,Zoning!B:B,Zoning!C:C))</f>
        <v>France</v>
      </c>
      <c r="K567">
        <f>_xlfn.XLOOKUP(F567,'Shipment Detail'!N:N,'Shipment Detail'!AB:AB)</f>
        <v>2</v>
      </c>
      <c r="L567">
        <f>TCD!E567</f>
        <v>15</v>
      </c>
      <c r="M567" t="str">
        <f>IF(J567="France","ST",_xlfn.XLOOKUP(F567,'Shipment Detail'!N:N,'Shipment Detail'!E:E,""))</f>
        <v>ST</v>
      </c>
      <c r="N567">
        <f t="shared" si="28"/>
        <v>0.2</v>
      </c>
      <c r="O567" t="str">
        <f>IF(_xlfn.XLOOKUP(F567,'Shipment Detail'!N:N,'Shipment Detail'!BM:BM)=0,"",_xlfn.XLOOKUP(F567,'Shipment Detail'!N:N,'Shipment Detail'!BM:BM))</f>
        <v/>
      </c>
      <c r="R567" t="str">
        <f>IF(_xlfn.XLOOKUP(F567,'Shipment Detail'!N:N,'Shipment Detail'!AV:AV)&gt;60,10,"")</f>
        <v/>
      </c>
      <c r="T567" s="3">
        <f>TCD!C567</f>
        <v>9.4600000000000009</v>
      </c>
    </row>
    <row r="568" spans="1:20" x14ac:dyDescent="0.2">
      <c r="A568" t="str">
        <f t="shared" si="26"/>
        <v>FEDEX FRANCE</v>
      </c>
      <c r="B568" s="5">
        <f t="shared" si="27"/>
        <v>46174</v>
      </c>
      <c r="F568" s="6">
        <f>TCD!A568</f>
        <v>872643695990</v>
      </c>
      <c r="H568" s="18" t="str">
        <f>TCD!F568</f>
        <v>E</v>
      </c>
      <c r="I568" t="str">
        <f>TCD!B568</f>
        <v>FR</v>
      </c>
      <c r="J568" t="str">
        <f>IF(COUNTIF(Zoning!B:B,I568)=0,"inconnu",_xlfn.XLOOKUP(I568,Zoning!B:B,Zoning!C:C))</f>
        <v>France</v>
      </c>
      <c r="K568">
        <f>_xlfn.XLOOKUP(F568,'Shipment Detail'!N:N,'Shipment Detail'!AB:AB)</f>
        <v>2</v>
      </c>
      <c r="L568">
        <f>TCD!E568</f>
        <v>18</v>
      </c>
      <c r="M568" t="str">
        <f>IF(J568="France","ST",_xlfn.XLOOKUP(F568,'Shipment Detail'!N:N,'Shipment Detail'!E:E,""))</f>
        <v>ST</v>
      </c>
      <c r="N568">
        <f t="shared" si="28"/>
        <v>0.2</v>
      </c>
      <c r="O568" t="str">
        <f>IF(_xlfn.XLOOKUP(F568,'Shipment Detail'!N:N,'Shipment Detail'!BM:BM)=0,"",_xlfn.XLOOKUP(F568,'Shipment Detail'!N:N,'Shipment Detail'!BM:BM))</f>
        <v/>
      </c>
      <c r="R568" t="str">
        <f>IF(_xlfn.XLOOKUP(F568,'Shipment Detail'!N:N,'Shipment Detail'!AV:AV)&gt;60,10,"")</f>
        <v/>
      </c>
      <c r="T568" s="3">
        <f>TCD!C568</f>
        <v>10.469999999999999</v>
      </c>
    </row>
    <row r="569" spans="1:20" x14ac:dyDescent="0.2">
      <c r="A569" t="str">
        <f t="shared" si="26"/>
        <v>FEDEX FRANCE</v>
      </c>
      <c r="B569" s="5">
        <f t="shared" si="27"/>
        <v>46174</v>
      </c>
      <c r="F569" s="6">
        <f>TCD!A569</f>
        <v>872643717807</v>
      </c>
      <c r="H569" s="18" t="str">
        <f>TCD!F569</f>
        <v>E</v>
      </c>
      <c r="I569" t="str">
        <f>TCD!B569</f>
        <v>FR</v>
      </c>
      <c r="J569" t="str">
        <f>IF(COUNTIF(Zoning!B:B,I569)=0,"inconnu",_xlfn.XLOOKUP(I569,Zoning!B:B,Zoning!C:C))</f>
        <v>France</v>
      </c>
      <c r="K569">
        <f>_xlfn.XLOOKUP(F569,'Shipment Detail'!N:N,'Shipment Detail'!AB:AB)</f>
        <v>2</v>
      </c>
      <c r="L569">
        <f>TCD!E569</f>
        <v>12</v>
      </c>
      <c r="M569" t="str">
        <f>IF(J569="France","ST",_xlfn.XLOOKUP(F569,'Shipment Detail'!N:N,'Shipment Detail'!E:E,""))</f>
        <v>ST</v>
      </c>
      <c r="N569">
        <f t="shared" si="28"/>
        <v>0.2</v>
      </c>
      <c r="O569" t="str">
        <f>IF(_xlfn.XLOOKUP(F569,'Shipment Detail'!N:N,'Shipment Detail'!BM:BM)=0,"",_xlfn.XLOOKUP(F569,'Shipment Detail'!N:N,'Shipment Detail'!BM:BM))</f>
        <v/>
      </c>
      <c r="R569" t="str">
        <f>IF(_xlfn.XLOOKUP(F569,'Shipment Detail'!N:N,'Shipment Detail'!AV:AV)&gt;60,10,"")</f>
        <v/>
      </c>
      <c r="T569" s="3">
        <f>TCD!C569</f>
        <v>8.4599999999999973</v>
      </c>
    </row>
    <row r="570" spans="1:20" x14ac:dyDescent="0.2">
      <c r="A570" t="str">
        <f t="shared" si="26"/>
        <v>FEDEX FRANCE</v>
      </c>
      <c r="B570" s="5">
        <f t="shared" si="27"/>
        <v>46174</v>
      </c>
      <c r="F570" s="6">
        <f>TCD!A570</f>
        <v>872643736125</v>
      </c>
      <c r="H570" s="18" t="str">
        <f>TCD!F570</f>
        <v>E</v>
      </c>
      <c r="I570" t="str">
        <f>TCD!B570</f>
        <v>FR</v>
      </c>
      <c r="J570" t="str">
        <f>IF(COUNTIF(Zoning!B:B,I570)=0,"inconnu",_xlfn.XLOOKUP(I570,Zoning!B:B,Zoning!C:C))</f>
        <v>France</v>
      </c>
      <c r="K570">
        <f>_xlfn.XLOOKUP(F570,'Shipment Detail'!N:N,'Shipment Detail'!AB:AB)</f>
        <v>1</v>
      </c>
      <c r="L570">
        <f>TCD!E570</f>
        <v>10.299999999999999</v>
      </c>
      <c r="M570" t="str">
        <f>IF(J570="France","ST",_xlfn.XLOOKUP(F570,'Shipment Detail'!N:N,'Shipment Detail'!E:E,""))</f>
        <v>ST</v>
      </c>
      <c r="N570">
        <f t="shared" si="28"/>
        <v>0.2</v>
      </c>
      <c r="O570" t="str">
        <f>IF(_xlfn.XLOOKUP(F570,'Shipment Detail'!N:N,'Shipment Detail'!BM:BM)=0,"",_xlfn.XLOOKUP(F570,'Shipment Detail'!N:N,'Shipment Detail'!BM:BM))</f>
        <v/>
      </c>
      <c r="R570" t="str">
        <f>IF(_xlfn.XLOOKUP(F570,'Shipment Detail'!N:N,'Shipment Detail'!AV:AV)&gt;60,10,"")</f>
        <v/>
      </c>
      <c r="T570" s="3">
        <f>TCD!C570</f>
        <v>8.129999999999999</v>
      </c>
    </row>
    <row r="571" spans="1:20" x14ac:dyDescent="0.2">
      <c r="A571" t="str">
        <f t="shared" si="26"/>
        <v>FEDEX FRANCE</v>
      </c>
      <c r="B571" s="5">
        <f t="shared" si="27"/>
        <v>46174</v>
      </c>
      <c r="F571" s="6">
        <f>TCD!A571</f>
        <v>872643771160</v>
      </c>
      <c r="H571" s="18" t="str">
        <f>TCD!F571</f>
        <v>E</v>
      </c>
      <c r="I571" t="str">
        <f>TCD!B571</f>
        <v>FR</v>
      </c>
      <c r="J571" t="str">
        <f>IF(COUNTIF(Zoning!B:B,I571)=0,"inconnu",_xlfn.XLOOKUP(I571,Zoning!B:B,Zoning!C:C))</f>
        <v>France</v>
      </c>
      <c r="K571">
        <f>_xlfn.XLOOKUP(F571,'Shipment Detail'!N:N,'Shipment Detail'!AB:AB)</f>
        <v>4</v>
      </c>
      <c r="L571">
        <f>TCD!E571</f>
        <v>26.200000000000003</v>
      </c>
      <c r="M571" t="str">
        <f>IF(J571="France","ST",_xlfn.XLOOKUP(F571,'Shipment Detail'!N:N,'Shipment Detail'!E:E,""))</f>
        <v>ST</v>
      </c>
      <c r="N571">
        <f t="shared" si="28"/>
        <v>0.2</v>
      </c>
      <c r="O571" t="str">
        <f>IF(_xlfn.XLOOKUP(F571,'Shipment Detail'!N:N,'Shipment Detail'!BM:BM)=0,"",_xlfn.XLOOKUP(F571,'Shipment Detail'!N:N,'Shipment Detail'!BM:BM))</f>
        <v/>
      </c>
      <c r="R571" t="str">
        <f>IF(_xlfn.XLOOKUP(F571,'Shipment Detail'!N:N,'Shipment Detail'!AV:AV)&gt;60,10,"")</f>
        <v/>
      </c>
      <c r="T571" s="3">
        <f>TCD!C571</f>
        <v>13.479999999999997</v>
      </c>
    </row>
    <row r="572" spans="1:20" x14ac:dyDescent="0.2">
      <c r="A572" t="str">
        <f t="shared" si="26"/>
        <v>FEDEX FRANCE</v>
      </c>
      <c r="B572" s="5">
        <f t="shared" si="27"/>
        <v>46174</v>
      </c>
      <c r="F572" s="6">
        <f>TCD!A572</f>
        <v>872644705773</v>
      </c>
      <c r="H572" s="18" t="str">
        <f>TCD!F572</f>
        <v>E</v>
      </c>
      <c r="I572" t="str">
        <f>TCD!B572</f>
        <v>FR</v>
      </c>
      <c r="J572" t="str">
        <f>IF(COUNTIF(Zoning!B:B,I572)=0,"inconnu",_xlfn.XLOOKUP(I572,Zoning!B:B,Zoning!C:C))</f>
        <v>France</v>
      </c>
      <c r="K572">
        <f>_xlfn.XLOOKUP(F572,'Shipment Detail'!N:N,'Shipment Detail'!AB:AB)</f>
        <v>1</v>
      </c>
      <c r="L572">
        <f>TCD!E572</f>
        <v>10</v>
      </c>
      <c r="M572" t="str">
        <f>IF(J572="France","ST",_xlfn.XLOOKUP(F572,'Shipment Detail'!N:N,'Shipment Detail'!E:E,""))</f>
        <v>ST</v>
      </c>
      <c r="N572">
        <f t="shared" si="28"/>
        <v>0.2</v>
      </c>
      <c r="O572" t="str">
        <f>IF(_xlfn.XLOOKUP(F572,'Shipment Detail'!N:N,'Shipment Detail'!BM:BM)=0,"",_xlfn.XLOOKUP(F572,'Shipment Detail'!N:N,'Shipment Detail'!BM:BM))</f>
        <v/>
      </c>
      <c r="R572" t="str">
        <f>IF(_xlfn.XLOOKUP(F572,'Shipment Detail'!N:N,'Shipment Detail'!AV:AV)&gt;60,10,"")</f>
        <v/>
      </c>
      <c r="T572" s="3">
        <f>TCD!C572</f>
        <v>7.7900000000000027</v>
      </c>
    </row>
    <row r="573" spans="1:20" x14ac:dyDescent="0.2">
      <c r="A573" t="str">
        <f t="shared" si="26"/>
        <v>FEDEX FRANCE</v>
      </c>
      <c r="B573" s="5">
        <f t="shared" si="27"/>
        <v>46174</v>
      </c>
      <c r="F573" s="6">
        <f>TCD!A573</f>
        <v>872644788699</v>
      </c>
      <c r="H573" s="18" t="str">
        <f>TCD!F573</f>
        <v>E</v>
      </c>
      <c r="I573" t="str">
        <f>TCD!B573</f>
        <v>FR</v>
      </c>
      <c r="J573" t="str">
        <f>IF(COUNTIF(Zoning!B:B,I573)=0,"inconnu",_xlfn.XLOOKUP(I573,Zoning!B:B,Zoning!C:C))</f>
        <v>France</v>
      </c>
      <c r="K573">
        <f>_xlfn.XLOOKUP(F573,'Shipment Detail'!N:N,'Shipment Detail'!AB:AB)</f>
        <v>7</v>
      </c>
      <c r="L573">
        <f>TCD!E573</f>
        <v>40</v>
      </c>
      <c r="M573" t="str">
        <f>IF(J573="France","ST",_xlfn.XLOOKUP(F573,'Shipment Detail'!N:N,'Shipment Detail'!E:E,""))</f>
        <v>ST</v>
      </c>
      <c r="N573">
        <f t="shared" si="28"/>
        <v>0.2</v>
      </c>
      <c r="O573" t="str">
        <f>IF(_xlfn.XLOOKUP(F573,'Shipment Detail'!N:N,'Shipment Detail'!BM:BM)=0,"",_xlfn.XLOOKUP(F573,'Shipment Detail'!N:N,'Shipment Detail'!BM:BM))</f>
        <v/>
      </c>
      <c r="R573" t="str">
        <f>IF(_xlfn.XLOOKUP(F573,'Shipment Detail'!N:N,'Shipment Detail'!AV:AV)&gt;60,10,"")</f>
        <v/>
      </c>
      <c r="T573" s="3">
        <f>TCD!C573</f>
        <v>17.829999999999991</v>
      </c>
    </row>
    <row r="574" spans="1:20" x14ac:dyDescent="0.2">
      <c r="A574" t="str">
        <f t="shared" si="26"/>
        <v>FEDEX FRANCE</v>
      </c>
      <c r="B574" s="5">
        <f t="shared" si="27"/>
        <v>46174</v>
      </c>
      <c r="F574" s="6">
        <f>TCD!A574</f>
        <v>872644931835</v>
      </c>
      <c r="H574" s="18" t="str">
        <f>TCD!F574</f>
        <v>E</v>
      </c>
      <c r="I574" t="str">
        <f>TCD!B574</f>
        <v>FR</v>
      </c>
      <c r="J574" t="str">
        <f>IF(COUNTIF(Zoning!B:B,I574)=0,"inconnu",_xlfn.XLOOKUP(I574,Zoning!B:B,Zoning!C:C))</f>
        <v>France</v>
      </c>
      <c r="K574">
        <f>_xlfn.XLOOKUP(F574,'Shipment Detail'!N:N,'Shipment Detail'!AB:AB)</f>
        <v>2</v>
      </c>
      <c r="L574">
        <f>TCD!E574</f>
        <v>17</v>
      </c>
      <c r="M574" t="str">
        <f>IF(J574="France","ST",_xlfn.XLOOKUP(F574,'Shipment Detail'!N:N,'Shipment Detail'!E:E,""))</f>
        <v>ST</v>
      </c>
      <c r="N574">
        <f t="shared" si="28"/>
        <v>0.2</v>
      </c>
      <c r="O574" t="str">
        <f>IF(_xlfn.XLOOKUP(F574,'Shipment Detail'!N:N,'Shipment Detail'!BM:BM)=0,"",_xlfn.XLOOKUP(F574,'Shipment Detail'!N:N,'Shipment Detail'!BM:BM))</f>
        <v/>
      </c>
      <c r="R574" t="str">
        <f>IF(_xlfn.XLOOKUP(F574,'Shipment Detail'!N:N,'Shipment Detail'!AV:AV)&gt;60,10,"")</f>
        <v/>
      </c>
      <c r="T574" s="3">
        <f>TCD!C574</f>
        <v>10.129999999999995</v>
      </c>
    </row>
    <row r="575" spans="1:20" x14ac:dyDescent="0.2">
      <c r="A575" t="str">
        <f t="shared" si="26"/>
        <v>FEDEX FRANCE</v>
      </c>
      <c r="B575" s="5">
        <f t="shared" si="27"/>
        <v>46174</v>
      </c>
      <c r="F575" s="6">
        <f>TCD!A575</f>
        <v>872644953704</v>
      </c>
      <c r="H575" s="18" t="str">
        <f>TCD!F575</f>
        <v>E</v>
      </c>
      <c r="I575" t="str">
        <f>TCD!B575</f>
        <v>FR</v>
      </c>
      <c r="J575" t="str">
        <f>IF(COUNTIF(Zoning!B:B,I575)=0,"inconnu",_xlfn.XLOOKUP(I575,Zoning!B:B,Zoning!C:C))</f>
        <v>France</v>
      </c>
      <c r="K575">
        <f>_xlfn.XLOOKUP(F575,'Shipment Detail'!N:N,'Shipment Detail'!AB:AB)</f>
        <v>2</v>
      </c>
      <c r="L575">
        <f>TCD!E575</f>
        <v>13</v>
      </c>
      <c r="M575" t="str">
        <f>IF(J575="France","ST",_xlfn.XLOOKUP(F575,'Shipment Detail'!N:N,'Shipment Detail'!E:E,""))</f>
        <v>ST</v>
      </c>
      <c r="N575">
        <f t="shared" si="28"/>
        <v>0.2</v>
      </c>
      <c r="O575" t="str">
        <f>IF(_xlfn.XLOOKUP(F575,'Shipment Detail'!N:N,'Shipment Detail'!BM:BM)=0,"",_xlfn.XLOOKUP(F575,'Shipment Detail'!N:N,'Shipment Detail'!BM:BM))</f>
        <v/>
      </c>
      <c r="R575" t="str">
        <f>IF(_xlfn.XLOOKUP(F575,'Shipment Detail'!N:N,'Shipment Detail'!AV:AV)&gt;60,10,"")</f>
        <v/>
      </c>
      <c r="T575" s="3">
        <f>TCD!C575</f>
        <v>8.7999999999999972</v>
      </c>
    </row>
    <row r="576" spans="1:20" x14ac:dyDescent="0.2">
      <c r="A576" t="str">
        <f t="shared" si="26"/>
        <v>FEDEX FRANCE</v>
      </c>
      <c r="B576" s="5">
        <f t="shared" si="27"/>
        <v>46174</v>
      </c>
      <c r="F576" s="6">
        <f>TCD!A576</f>
        <v>872644992068</v>
      </c>
      <c r="H576" s="18" t="str">
        <f>TCD!F576</f>
        <v>E</v>
      </c>
      <c r="I576" t="str">
        <f>TCD!B576</f>
        <v>FR</v>
      </c>
      <c r="J576" t="str">
        <f>IF(COUNTIF(Zoning!B:B,I576)=0,"inconnu",_xlfn.XLOOKUP(I576,Zoning!B:B,Zoning!C:C))</f>
        <v>France</v>
      </c>
      <c r="K576">
        <f>_xlfn.XLOOKUP(F576,'Shipment Detail'!N:N,'Shipment Detail'!AB:AB)</f>
        <v>3</v>
      </c>
      <c r="L576">
        <f>TCD!E576</f>
        <v>18.900000000000002</v>
      </c>
      <c r="M576" t="str">
        <f>IF(J576="France","ST",_xlfn.XLOOKUP(F576,'Shipment Detail'!N:N,'Shipment Detail'!E:E,""))</f>
        <v>ST</v>
      </c>
      <c r="N576">
        <f t="shared" si="28"/>
        <v>0.2</v>
      </c>
      <c r="O576" t="str">
        <f>IF(_xlfn.XLOOKUP(F576,'Shipment Detail'!N:N,'Shipment Detail'!BM:BM)=0,"",_xlfn.XLOOKUP(F576,'Shipment Detail'!N:N,'Shipment Detail'!BM:BM))</f>
        <v/>
      </c>
      <c r="R576" t="str">
        <f>IF(_xlfn.XLOOKUP(F576,'Shipment Detail'!N:N,'Shipment Detail'!AV:AV)&gt;60,10,"")</f>
        <v/>
      </c>
      <c r="T576" s="3">
        <f>TCD!C576</f>
        <v>10.800000000000004</v>
      </c>
    </row>
    <row r="577" spans="1:20" x14ac:dyDescent="0.2">
      <c r="A577" t="str">
        <f t="shared" si="26"/>
        <v>FEDEX FRANCE</v>
      </c>
      <c r="B577" s="5">
        <f t="shared" si="27"/>
        <v>46174</v>
      </c>
      <c r="F577" s="6">
        <f>TCD!A577</f>
        <v>872645030680</v>
      </c>
      <c r="H577" s="18" t="str">
        <f>TCD!F577</f>
        <v>E</v>
      </c>
      <c r="I577" t="str">
        <f>TCD!B577</f>
        <v>FR</v>
      </c>
      <c r="J577" t="str">
        <f>IF(COUNTIF(Zoning!B:B,I577)=0,"inconnu",_xlfn.XLOOKUP(I577,Zoning!B:B,Zoning!C:C))</f>
        <v>France</v>
      </c>
      <c r="K577">
        <f>_xlfn.XLOOKUP(F577,'Shipment Detail'!N:N,'Shipment Detail'!AB:AB)</f>
        <v>3</v>
      </c>
      <c r="L577">
        <f>TCD!E577</f>
        <v>17.100000000000001</v>
      </c>
      <c r="M577" t="str">
        <f>IF(J577="France","ST",_xlfn.XLOOKUP(F577,'Shipment Detail'!N:N,'Shipment Detail'!E:E,""))</f>
        <v>ST</v>
      </c>
      <c r="N577">
        <f t="shared" si="28"/>
        <v>0.2</v>
      </c>
      <c r="O577" t="str">
        <f>IF(_xlfn.XLOOKUP(F577,'Shipment Detail'!N:N,'Shipment Detail'!BM:BM)=0,"",_xlfn.XLOOKUP(F577,'Shipment Detail'!N:N,'Shipment Detail'!BM:BM))</f>
        <v/>
      </c>
      <c r="R577" t="str">
        <f>IF(_xlfn.XLOOKUP(F577,'Shipment Detail'!N:N,'Shipment Detail'!AV:AV)&gt;60,10,"")</f>
        <v/>
      </c>
      <c r="T577" s="3">
        <f>TCD!C577</f>
        <v>10.469999999999999</v>
      </c>
    </row>
    <row r="578" spans="1:20" x14ac:dyDescent="0.2">
      <c r="A578" t="str">
        <f t="shared" si="26"/>
        <v>FEDEX FRANCE</v>
      </c>
      <c r="B578" s="5">
        <f t="shared" si="27"/>
        <v>46174</v>
      </c>
      <c r="F578" s="6">
        <f>TCD!A578</f>
        <v>872645076188</v>
      </c>
      <c r="H578" s="18" t="str">
        <f>TCD!F578</f>
        <v>E</v>
      </c>
      <c r="I578" t="str">
        <f>TCD!B578</f>
        <v>FR</v>
      </c>
      <c r="J578" t="str">
        <f>IF(COUNTIF(Zoning!B:B,I578)=0,"inconnu",_xlfn.XLOOKUP(I578,Zoning!B:B,Zoning!C:C))</f>
        <v>France</v>
      </c>
      <c r="K578">
        <f>_xlfn.XLOOKUP(F578,'Shipment Detail'!N:N,'Shipment Detail'!AB:AB)</f>
        <v>2</v>
      </c>
      <c r="L578">
        <f>TCD!E578</f>
        <v>27.6</v>
      </c>
      <c r="M578" t="str">
        <f>IF(J578="France","ST",_xlfn.XLOOKUP(F578,'Shipment Detail'!N:N,'Shipment Detail'!E:E,""))</f>
        <v>ST</v>
      </c>
      <c r="N578">
        <f t="shared" si="28"/>
        <v>0.2</v>
      </c>
      <c r="O578" t="str">
        <f>IF(_xlfn.XLOOKUP(F578,'Shipment Detail'!N:N,'Shipment Detail'!BM:BM)=0,"",_xlfn.XLOOKUP(F578,'Shipment Detail'!N:N,'Shipment Detail'!BM:BM))</f>
        <v/>
      </c>
      <c r="R578">
        <f>IF(_xlfn.XLOOKUP(F578,'Shipment Detail'!N:N,'Shipment Detail'!AV:AV)&gt;60,10,"")</f>
        <v>10</v>
      </c>
      <c r="T578" s="3">
        <f>TCD!C578</f>
        <v>13.809999999999995</v>
      </c>
    </row>
    <row r="579" spans="1:20" x14ac:dyDescent="0.2">
      <c r="A579" t="str">
        <f t="shared" si="26"/>
        <v>FEDEX FRANCE</v>
      </c>
      <c r="B579" s="5">
        <f t="shared" si="27"/>
        <v>46174</v>
      </c>
      <c r="F579" s="6">
        <f>TCD!A579</f>
        <v>872645138249</v>
      </c>
      <c r="H579" s="18" t="str">
        <f>TCD!F579</f>
        <v>E</v>
      </c>
      <c r="I579" t="str">
        <f>TCD!B579</f>
        <v>FR</v>
      </c>
      <c r="J579" t="str">
        <f>IF(COUNTIF(Zoning!B:B,I579)=0,"inconnu",_xlfn.XLOOKUP(I579,Zoning!B:B,Zoning!C:C))</f>
        <v>France</v>
      </c>
      <c r="K579">
        <f>_xlfn.XLOOKUP(F579,'Shipment Detail'!N:N,'Shipment Detail'!AB:AB)</f>
        <v>2</v>
      </c>
      <c r="L579">
        <f>TCD!E579</f>
        <v>16</v>
      </c>
      <c r="M579" t="str">
        <f>IF(J579="France","ST",_xlfn.XLOOKUP(F579,'Shipment Detail'!N:N,'Shipment Detail'!E:E,""))</f>
        <v>ST</v>
      </c>
      <c r="N579">
        <f t="shared" si="28"/>
        <v>0.2</v>
      </c>
      <c r="O579" t="str">
        <f>IF(_xlfn.XLOOKUP(F579,'Shipment Detail'!N:N,'Shipment Detail'!BM:BM)=0,"",_xlfn.XLOOKUP(F579,'Shipment Detail'!N:N,'Shipment Detail'!BM:BM))</f>
        <v/>
      </c>
      <c r="R579" t="str">
        <f>IF(_xlfn.XLOOKUP(F579,'Shipment Detail'!N:N,'Shipment Detail'!AV:AV)&gt;60,10,"")</f>
        <v/>
      </c>
      <c r="T579" s="3">
        <f>TCD!C579</f>
        <v>9.8000000000000007</v>
      </c>
    </row>
    <row r="580" spans="1:20" x14ac:dyDescent="0.2">
      <c r="A580" t="str">
        <f t="shared" ref="A580:A643" si="29">IF(OR(M580="FICP",M580="IE", M580="RE", M580="International", M580="Europe"),"FEDEX INTERNATIONAL","FEDEX FRANCE")</f>
        <v>FEDEX FRANCE</v>
      </c>
      <c r="B580" s="5">
        <f t="shared" ref="B580:B643" si="30">B579</f>
        <v>46174</v>
      </c>
      <c r="F580" s="6">
        <f>TCD!A580</f>
        <v>872645195359</v>
      </c>
      <c r="H580" s="18" t="str">
        <f>TCD!F580</f>
        <v>E</v>
      </c>
      <c r="I580" t="str">
        <f>TCD!B580</f>
        <v>FR</v>
      </c>
      <c r="J580" t="str">
        <f>IF(COUNTIF(Zoning!B:B,I580)=0,"inconnu",_xlfn.XLOOKUP(I580,Zoning!B:B,Zoning!C:C))</f>
        <v>France</v>
      </c>
      <c r="K580">
        <f>_xlfn.XLOOKUP(F580,'Shipment Detail'!N:N,'Shipment Detail'!AB:AB)</f>
        <v>3</v>
      </c>
      <c r="L580">
        <f>TCD!E580</f>
        <v>23</v>
      </c>
      <c r="M580" t="str">
        <f>IF(J580="France","ST",_xlfn.XLOOKUP(F580,'Shipment Detail'!N:N,'Shipment Detail'!E:E,""))</f>
        <v>ST</v>
      </c>
      <c r="N580">
        <f t="shared" ref="N580:N643" si="31">IF(OR(I580="FR",I580="DE",I580="IT",I580="ES",I580="BE",I580="NL",I580="LU",I580="PT",I580="AT",I580="IE",I580="FI",I580="SE",I580="DK",I580="PL",I580="CZ",I580="SK",I580="HU",I580="RO",I580="BG",I580="HR",I580="SI",I580="EE",I580="LV",I580="LT",I580="GR",I580="CY",I580="MT"),0.2,0)</f>
        <v>0.2</v>
      </c>
      <c r="O580" t="str">
        <f>IF(_xlfn.XLOOKUP(F580,'Shipment Detail'!N:N,'Shipment Detail'!BM:BM)=0,"",_xlfn.XLOOKUP(F580,'Shipment Detail'!N:N,'Shipment Detail'!BM:BM))</f>
        <v/>
      </c>
      <c r="R580" t="str">
        <f>IF(_xlfn.XLOOKUP(F580,'Shipment Detail'!N:N,'Shipment Detail'!AV:AV)&gt;60,10,"")</f>
        <v/>
      </c>
      <c r="T580" s="3">
        <f>TCD!C580</f>
        <v>12.14</v>
      </c>
    </row>
    <row r="581" spans="1:20" x14ac:dyDescent="0.2">
      <c r="A581" t="str">
        <f t="shared" si="29"/>
        <v>FEDEX FRANCE</v>
      </c>
      <c r="B581" s="5">
        <f t="shared" si="30"/>
        <v>46174</v>
      </c>
      <c r="F581" s="6">
        <f>TCD!A581</f>
        <v>872645245302</v>
      </c>
      <c r="H581" s="18" t="str">
        <f>TCD!F581</f>
        <v>E</v>
      </c>
      <c r="I581" t="str">
        <f>TCD!B581</f>
        <v>FR</v>
      </c>
      <c r="J581" t="str">
        <f>IF(COUNTIF(Zoning!B:B,I581)=0,"inconnu",_xlfn.XLOOKUP(I581,Zoning!B:B,Zoning!C:C))</f>
        <v>France</v>
      </c>
      <c r="K581">
        <f>_xlfn.XLOOKUP(F581,'Shipment Detail'!N:N,'Shipment Detail'!AB:AB)</f>
        <v>3</v>
      </c>
      <c r="L581">
        <f>TCD!E581</f>
        <v>22.5</v>
      </c>
      <c r="M581" t="str">
        <f>IF(J581="France","ST",_xlfn.XLOOKUP(F581,'Shipment Detail'!N:N,'Shipment Detail'!E:E,""))</f>
        <v>ST</v>
      </c>
      <c r="N581">
        <f t="shared" si="31"/>
        <v>0.2</v>
      </c>
      <c r="O581" t="str">
        <f>IF(_xlfn.XLOOKUP(F581,'Shipment Detail'!N:N,'Shipment Detail'!BM:BM)=0,"",_xlfn.XLOOKUP(F581,'Shipment Detail'!N:N,'Shipment Detail'!BM:BM))</f>
        <v/>
      </c>
      <c r="R581">
        <f>IF(_xlfn.XLOOKUP(F581,'Shipment Detail'!N:N,'Shipment Detail'!AV:AV)&gt;60,10,"")</f>
        <v>10</v>
      </c>
      <c r="T581" s="3">
        <f>TCD!C581</f>
        <v>12.14</v>
      </c>
    </row>
    <row r="582" spans="1:20" x14ac:dyDescent="0.2">
      <c r="A582" t="str">
        <f t="shared" si="29"/>
        <v>FEDEX FRANCE</v>
      </c>
      <c r="B582" s="5">
        <f t="shared" si="30"/>
        <v>46174</v>
      </c>
      <c r="F582" s="6">
        <f>TCD!A582</f>
        <v>872645272957</v>
      </c>
      <c r="H582" s="18" t="str">
        <f>TCD!F582</f>
        <v>E</v>
      </c>
      <c r="I582" t="str">
        <f>TCD!B582</f>
        <v>FR</v>
      </c>
      <c r="J582" t="str">
        <f>IF(COUNTIF(Zoning!B:B,I582)=0,"inconnu",_xlfn.XLOOKUP(I582,Zoning!B:B,Zoning!C:C))</f>
        <v>France</v>
      </c>
      <c r="K582">
        <f>_xlfn.XLOOKUP(F582,'Shipment Detail'!N:N,'Shipment Detail'!AB:AB)</f>
        <v>1</v>
      </c>
      <c r="L582">
        <f>TCD!E582</f>
        <v>10</v>
      </c>
      <c r="M582" t="str">
        <f>IF(J582="France","ST",_xlfn.XLOOKUP(F582,'Shipment Detail'!N:N,'Shipment Detail'!E:E,""))</f>
        <v>ST</v>
      </c>
      <c r="N582">
        <f t="shared" si="31"/>
        <v>0.2</v>
      </c>
      <c r="O582" t="str">
        <f>IF(_xlfn.XLOOKUP(F582,'Shipment Detail'!N:N,'Shipment Detail'!BM:BM)=0,"",_xlfn.XLOOKUP(F582,'Shipment Detail'!N:N,'Shipment Detail'!BM:BM))</f>
        <v/>
      </c>
      <c r="R582" t="str">
        <f>IF(_xlfn.XLOOKUP(F582,'Shipment Detail'!N:N,'Shipment Detail'!AV:AV)&gt;60,10,"")</f>
        <v/>
      </c>
      <c r="T582" s="3">
        <f>TCD!C582</f>
        <v>7.7900000000000027</v>
      </c>
    </row>
    <row r="583" spans="1:20" x14ac:dyDescent="0.2">
      <c r="A583" t="str">
        <f t="shared" si="29"/>
        <v>FEDEX FRANCE</v>
      </c>
      <c r="B583" s="5">
        <f t="shared" si="30"/>
        <v>46174</v>
      </c>
      <c r="F583" s="6">
        <f>TCD!A583</f>
        <v>872645295112</v>
      </c>
      <c r="H583" s="18" t="str">
        <f>TCD!F583</f>
        <v>E</v>
      </c>
      <c r="I583" t="str">
        <f>TCD!B583</f>
        <v>FR</v>
      </c>
      <c r="J583" t="str">
        <f>IF(COUNTIF(Zoning!B:B,I583)=0,"inconnu",_xlfn.XLOOKUP(I583,Zoning!B:B,Zoning!C:C))</f>
        <v>France</v>
      </c>
      <c r="K583">
        <f>_xlfn.XLOOKUP(F583,'Shipment Detail'!N:N,'Shipment Detail'!AB:AB)</f>
        <v>2</v>
      </c>
      <c r="L583">
        <f>TCD!E583</f>
        <v>10</v>
      </c>
      <c r="M583" t="str">
        <f>IF(J583="France","ST",_xlfn.XLOOKUP(F583,'Shipment Detail'!N:N,'Shipment Detail'!E:E,""))</f>
        <v>ST</v>
      </c>
      <c r="N583">
        <f t="shared" si="31"/>
        <v>0.2</v>
      </c>
      <c r="O583" t="str">
        <f>IF(_xlfn.XLOOKUP(F583,'Shipment Detail'!N:N,'Shipment Detail'!BM:BM)=0,"",_xlfn.XLOOKUP(F583,'Shipment Detail'!N:N,'Shipment Detail'!BM:BM))</f>
        <v/>
      </c>
      <c r="R583" t="str">
        <f>IF(_xlfn.XLOOKUP(F583,'Shipment Detail'!N:N,'Shipment Detail'!AV:AV)&gt;60,10,"")</f>
        <v/>
      </c>
      <c r="T583" s="3">
        <f>TCD!C583</f>
        <v>7.7900000000000027</v>
      </c>
    </row>
    <row r="584" spans="1:20" x14ac:dyDescent="0.2">
      <c r="A584" t="str">
        <f t="shared" si="29"/>
        <v>FEDEX FRANCE</v>
      </c>
      <c r="B584" s="5">
        <f t="shared" si="30"/>
        <v>46174</v>
      </c>
      <c r="F584" s="6">
        <f>TCD!A584</f>
        <v>872645405370</v>
      </c>
      <c r="H584" s="18" t="str">
        <f>TCD!F584</f>
        <v>E</v>
      </c>
      <c r="I584" t="str">
        <f>TCD!B584</f>
        <v>FR</v>
      </c>
      <c r="J584" t="str">
        <f>IF(COUNTIF(Zoning!B:B,I584)=0,"inconnu",_xlfn.XLOOKUP(I584,Zoning!B:B,Zoning!C:C))</f>
        <v>France</v>
      </c>
      <c r="K584">
        <f>_xlfn.XLOOKUP(F584,'Shipment Detail'!N:N,'Shipment Detail'!AB:AB)</f>
        <v>2</v>
      </c>
      <c r="L584">
        <f>TCD!E584</f>
        <v>16</v>
      </c>
      <c r="M584" t="str">
        <f>IF(J584="France","ST",_xlfn.XLOOKUP(F584,'Shipment Detail'!N:N,'Shipment Detail'!E:E,""))</f>
        <v>ST</v>
      </c>
      <c r="N584">
        <f t="shared" si="31"/>
        <v>0.2</v>
      </c>
      <c r="O584" t="str">
        <f>IF(_xlfn.XLOOKUP(F584,'Shipment Detail'!N:N,'Shipment Detail'!BM:BM)=0,"",_xlfn.XLOOKUP(F584,'Shipment Detail'!N:N,'Shipment Detail'!BM:BM))</f>
        <v/>
      </c>
      <c r="R584" t="str">
        <f>IF(_xlfn.XLOOKUP(F584,'Shipment Detail'!N:N,'Shipment Detail'!AV:AV)&gt;60,10,"")</f>
        <v/>
      </c>
      <c r="T584" s="3">
        <f>TCD!C584</f>
        <v>9.8000000000000007</v>
      </c>
    </row>
    <row r="585" spans="1:20" x14ac:dyDescent="0.2">
      <c r="A585" t="str">
        <f t="shared" si="29"/>
        <v>FEDEX FRANCE</v>
      </c>
      <c r="B585" s="5">
        <f t="shared" si="30"/>
        <v>46174</v>
      </c>
      <c r="F585" s="6">
        <f>TCD!A585</f>
        <v>872645477965</v>
      </c>
      <c r="H585" s="18" t="str">
        <f>TCD!F585</f>
        <v>E</v>
      </c>
      <c r="I585" t="str">
        <f>TCD!B585</f>
        <v>FR</v>
      </c>
      <c r="J585" t="str">
        <f>IF(COUNTIF(Zoning!B:B,I585)=0,"inconnu",_xlfn.XLOOKUP(I585,Zoning!B:B,Zoning!C:C))</f>
        <v>France</v>
      </c>
      <c r="K585">
        <f>_xlfn.XLOOKUP(F585,'Shipment Detail'!N:N,'Shipment Detail'!AB:AB)</f>
        <v>3</v>
      </c>
      <c r="L585">
        <f>TCD!E585</f>
        <v>24</v>
      </c>
      <c r="M585" t="str">
        <f>IF(J585="France","ST",_xlfn.XLOOKUP(F585,'Shipment Detail'!N:N,'Shipment Detail'!E:E,""))</f>
        <v>ST</v>
      </c>
      <c r="N585">
        <f t="shared" si="31"/>
        <v>0.2</v>
      </c>
      <c r="O585" t="str">
        <f>IF(_xlfn.XLOOKUP(F585,'Shipment Detail'!N:N,'Shipment Detail'!BM:BM)=0,"",_xlfn.XLOOKUP(F585,'Shipment Detail'!N:N,'Shipment Detail'!BM:BM))</f>
        <v/>
      </c>
      <c r="R585" t="str">
        <f>IF(_xlfn.XLOOKUP(F585,'Shipment Detail'!N:N,'Shipment Detail'!AV:AV)&gt;60,10,"")</f>
        <v/>
      </c>
      <c r="T585" s="3">
        <f>TCD!C585</f>
        <v>12.480000000000004</v>
      </c>
    </row>
    <row r="586" spans="1:20" x14ac:dyDescent="0.2">
      <c r="A586" t="str">
        <f t="shared" si="29"/>
        <v>FEDEX FRANCE</v>
      </c>
      <c r="B586" s="5">
        <f t="shared" si="30"/>
        <v>46174</v>
      </c>
      <c r="F586" s="6">
        <f>TCD!A586</f>
        <v>872645534998</v>
      </c>
      <c r="H586" s="18" t="str">
        <f>TCD!F586</f>
        <v>E</v>
      </c>
      <c r="I586" t="str">
        <f>TCD!B586</f>
        <v>FR</v>
      </c>
      <c r="J586" t="str">
        <f>IF(COUNTIF(Zoning!B:B,I586)=0,"inconnu",_xlfn.XLOOKUP(I586,Zoning!B:B,Zoning!C:C))</f>
        <v>France</v>
      </c>
      <c r="K586">
        <f>_xlfn.XLOOKUP(F586,'Shipment Detail'!N:N,'Shipment Detail'!AB:AB)</f>
        <v>4</v>
      </c>
      <c r="L586">
        <f>TCD!E586</f>
        <v>30.5</v>
      </c>
      <c r="M586" t="str">
        <f>IF(J586="France","ST",_xlfn.XLOOKUP(F586,'Shipment Detail'!N:N,'Shipment Detail'!E:E,""))</f>
        <v>ST</v>
      </c>
      <c r="N586">
        <f t="shared" si="31"/>
        <v>0.2</v>
      </c>
      <c r="O586" t="str">
        <f>IF(_xlfn.XLOOKUP(F586,'Shipment Detail'!N:N,'Shipment Detail'!BM:BM)=0,"",_xlfn.XLOOKUP(F586,'Shipment Detail'!N:N,'Shipment Detail'!BM:BM))</f>
        <v/>
      </c>
      <c r="R586" t="str">
        <f>IF(_xlfn.XLOOKUP(F586,'Shipment Detail'!N:N,'Shipment Detail'!AV:AV)&gt;60,10,"")</f>
        <v/>
      </c>
      <c r="T586" s="3">
        <f>TCD!C586</f>
        <v>14.82</v>
      </c>
    </row>
    <row r="587" spans="1:20" x14ac:dyDescent="0.2">
      <c r="A587" t="str">
        <f t="shared" si="29"/>
        <v>FEDEX FRANCE</v>
      </c>
      <c r="B587" s="5">
        <f t="shared" si="30"/>
        <v>46174</v>
      </c>
      <c r="F587" s="6">
        <f>TCD!A587</f>
        <v>872645604314</v>
      </c>
      <c r="H587" s="18" t="str">
        <f>TCD!F587</f>
        <v>E</v>
      </c>
      <c r="I587" t="str">
        <f>TCD!B587</f>
        <v>FR</v>
      </c>
      <c r="J587" t="str">
        <f>IF(COUNTIF(Zoning!B:B,I587)=0,"inconnu",_xlfn.XLOOKUP(I587,Zoning!B:B,Zoning!C:C))</f>
        <v>France</v>
      </c>
      <c r="K587">
        <f>_xlfn.XLOOKUP(F587,'Shipment Detail'!N:N,'Shipment Detail'!AB:AB)</f>
        <v>8</v>
      </c>
      <c r="L587">
        <f>TCD!E587</f>
        <v>52.7</v>
      </c>
      <c r="M587" t="str">
        <f>IF(J587="France","ST",_xlfn.XLOOKUP(F587,'Shipment Detail'!N:N,'Shipment Detail'!E:E,""))</f>
        <v>ST</v>
      </c>
      <c r="N587">
        <f t="shared" si="31"/>
        <v>0.2</v>
      </c>
      <c r="O587" t="str">
        <f>IF(_xlfn.XLOOKUP(F587,'Shipment Detail'!N:N,'Shipment Detail'!BM:BM)=0,"",_xlfn.XLOOKUP(F587,'Shipment Detail'!N:N,'Shipment Detail'!BM:BM))</f>
        <v/>
      </c>
      <c r="R587" t="str">
        <f>IF(_xlfn.XLOOKUP(F587,'Shipment Detail'!N:N,'Shipment Detail'!AV:AV)&gt;60,10,"")</f>
        <v/>
      </c>
      <c r="T587" s="3">
        <f>TCD!C587</f>
        <v>22.179999999999993</v>
      </c>
    </row>
    <row r="588" spans="1:20" x14ac:dyDescent="0.2">
      <c r="A588" t="str">
        <f t="shared" si="29"/>
        <v>FEDEX FRANCE</v>
      </c>
      <c r="B588" s="5">
        <f t="shared" si="30"/>
        <v>46174</v>
      </c>
      <c r="F588" s="6">
        <f>TCD!A588</f>
        <v>872645703906</v>
      </c>
      <c r="H588" s="18" t="str">
        <f>TCD!F588</f>
        <v>E</v>
      </c>
      <c r="I588" t="str">
        <f>TCD!B588</f>
        <v>FR</v>
      </c>
      <c r="J588" t="str">
        <f>IF(COUNTIF(Zoning!B:B,I588)=0,"inconnu",_xlfn.XLOOKUP(I588,Zoning!B:B,Zoning!C:C))</f>
        <v>France</v>
      </c>
      <c r="K588">
        <f>_xlfn.XLOOKUP(F588,'Shipment Detail'!N:N,'Shipment Detail'!AB:AB)</f>
        <v>3</v>
      </c>
      <c r="L588">
        <f>TCD!E588</f>
        <v>12.9</v>
      </c>
      <c r="M588" t="str">
        <f>IF(J588="France","ST",_xlfn.XLOOKUP(F588,'Shipment Detail'!N:N,'Shipment Detail'!E:E,""))</f>
        <v>ST</v>
      </c>
      <c r="N588">
        <f t="shared" si="31"/>
        <v>0.2</v>
      </c>
      <c r="O588" t="str">
        <f>IF(_xlfn.XLOOKUP(F588,'Shipment Detail'!N:N,'Shipment Detail'!BM:BM)=0,"",_xlfn.XLOOKUP(F588,'Shipment Detail'!N:N,'Shipment Detail'!BM:BM))</f>
        <v/>
      </c>
      <c r="R588" t="str">
        <f>IF(_xlfn.XLOOKUP(F588,'Shipment Detail'!N:N,'Shipment Detail'!AV:AV)&gt;60,10,"")</f>
        <v/>
      </c>
      <c r="T588" s="3">
        <f>TCD!C588</f>
        <v>8.7999999999999972</v>
      </c>
    </row>
    <row r="589" spans="1:20" x14ac:dyDescent="0.2">
      <c r="A589" t="str">
        <f t="shared" si="29"/>
        <v>FEDEX FRANCE</v>
      </c>
      <c r="B589" s="5">
        <f t="shared" si="30"/>
        <v>46174</v>
      </c>
      <c r="F589" s="6">
        <f>TCD!A589</f>
        <v>872645739984</v>
      </c>
      <c r="H589" s="18" t="str">
        <f>TCD!F589</f>
        <v>E</v>
      </c>
      <c r="I589" t="str">
        <f>TCD!B589</f>
        <v>FR</v>
      </c>
      <c r="J589" t="str">
        <f>IF(COUNTIF(Zoning!B:B,I589)=0,"inconnu",_xlfn.XLOOKUP(I589,Zoning!B:B,Zoning!C:C))</f>
        <v>France</v>
      </c>
      <c r="K589">
        <f>_xlfn.XLOOKUP(F589,'Shipment Detail'!N:N,'Shipment Detail'!AB:AB)</f>
        <v>3</v>
      </c>
      <c r="L589">
        <f>TCD!E589</f>
        <v>21</v>
      </c>
      <c r="M589" t="str">
        <f>IF(J589="France","ST",_xlfn.XLOOKUP(F589,'Shipment Detail'!N:N,'Shipment Detail'!E:E,""))</f>
        <v>ST</v>
      </c>
      <c r="N589">
        <f t="shared" si="31"/>
        <v>0.2</v>
      </c>
      <c r="O589" t="str">
        <f>IF(_xlfn.XLOOKUP(F589,'Shipment Detail'!N:N,'Shipment Detail'!BM:BM)=0,"",_xlfn.XLOOKUP(F589,'Shipment Detail'!N:N,'Shipment Detail'!BM:BM))</f>
        <v/>
      </c>
      <c r="R589" t="str">
        <f>IF(_xlfn.XLOOKUP(F589,'Shipment Detail'!N:N,'Shipment Detail'!AV:AV)&gt;60,10,"")</f>
        <v/>
      </c>
      <c r="T589" s="3">
        <f>TCD!C589</f>
        <v>11.469999999999999</v>
      </c>
    </row>
    <row r="590" spans="1:20" x14ac:dyDescent="0.2">
      <c r="A590" t="str">
        <f t="shared" si="29"/>
        <v>FEDEX FRANCE</v>
      </c>
      <c r="B590" s="5">
        <f t="shared" si="30"/>
        <v>46174</v>
      </c>
      <c r="F590" s="6">
        <f>TCD!A590</f>
        <v>872645785788</v>
      </c>
      <c r="H590" s="18" t="str">
        <f>TCD!F590</f>
        <v>E</v>
      </c>
      <c r="I590" t="str">
        <f>TCD!B590</f>
        <v>FR</v>
      </c>
      <c r="J590" t="str">
        <f>IF(COUNTIF(Zoning!B:B,I590)=0,"inconnu",_xlfn.XLOOKUP(I590,Zoning!B:B,Zoning!C:C))</f>
        <v>France</v>
      </c>
      <c r="K590">
        <f>_xlfn.XLOOKUP(F590,'Shipment Detail'!N:N,'Shipment Detail'!AB:AB)</f>
        <v>6</v>
      </c>
      <c r="L590">
        <f>TCD!E590</f>
        <v>47.9</v>
      </c>
      <c r="M590" t="str">
        <f>IF(J590="France","ST",_xlfn.XLOOKUP(F590,'Shipment Detail'!N:N,'Shipment Detail'!E:E,""))</f>
        <v>ST</v>
      </c>
      <c r="N590">
        <f t="shared" si="31"/>
        <v>0.2</v>
      </c>
      <c r="O590" t="str">
        <f>IF(_xlfn.XLOOKUP(F590,'Shipment Detail'!N:N,'Shipment Detail'!BM:BM)=0,"",_xlfn.XLOOKUP(F590,'Shipment Detail'!N:N,'Shipment Detail'!BM:BM))</f>
        <v/>
      </c>
      <c r="R590" t="str">
        <f>IF(_xlfn.XLOOKUP(F590,'Shipment Detail'!N:N,'Shipment Detail'!AV:AV)&gt;60,10,"")</f>
        <v/>
      </c>
      <c r="T590" s="3">
        <f>TCD!C590</f>
        <v>20.509999999999991</v>
      </c>
    </row>
    <row r="591" spans="1:20" x14ac:dyDescent="0.2">
      <c r="A591" t="str">
        <f t="shared" si="29"/>
        <v>FEDEX FRANCE</v>
      </c>
      <c r="B591" s="5">
        <f t="shared" si="30"/>
        <v>46174</v>
      </c>
      <c r="F591" s="6">
        <f>TCD!A591</f>
        <v>872645861393</v>
      </c>
      <c r="H591" s="18" t="str">
        <f>TCD!F591</f>
        <v>E</v>
      </c>
      <c r="I591" t="str">
        <f>TCD!B591</f>
        <v>FR</v>
      </c>
      <c r="J591" t="str">
        <f>IF(COUNTIF(Zoning!B:B,I591)=0,"inconnu",_xlfn.XLOOKUP(I591,Zoning!B:B,Zoning!C:C))</f>
        <v>France</v>
      </c>
      <c r="K591">
        <f>_xlfn.XLOOKUP(F591,'Shipment Detail'!N:N,'Shipment Detail'!AB:AB)</f>
        <v>2</v>
      </c>
      <c r="L591">
        <f>TCD!E591</f>
        <v>16</v>
      </c>
      <c r="M591" t="str">
        <f>IF(J591="France","ST",_xlfn.XLOOKUP(F591,'Shipment Detail'!N:N,'Shipment Detail'!E:E,""))</f>
        <v>ST</v>
      </c>
      <c r="N591">
        <f t="shared" si="31"/>
        <v>0.2</v>
      </c>
      <c r="O591" t="str">
        <f>IF(_xlfn.XLOOKUP(F591,'Shipment Detail'!N:N,'Shipment Detail'!BM:BM)=0,"",_xlfn.XLOOKUP(F591,'Shipment Detail'!N:N,'Shipment Detail'!BM:BM))</f>
        <v/>
      </c>
      <c r="R591" t="str">
        <f>IF(_xlfn.XLOOKUP(F591,'Shipment Detail'!N:N,'Shipment Detail'!AV:AV)&gt;60,10,"")</f>
        <v/>
      </c>
      <c r="T591" s="3">
        <f>TCD!C591</f>
        <v>9.8000000000000007</v>
      </c>
    </row>
    <row r="592" spans="1:20" x14ac:dyDescent="0.2">
      <c r="A592" t="str">
        <f t="shared" si="29"/>
        <v>FEDEX FRANCE</v>
      </c>
      <c r="B592" s="5">
        <f t="shared" si="30"/>
        <v>46174</v>
      </c>
      <c r="F592" s="6">
        <f>TCD!A592</f>
        <v>872645900659</v>
      </c>
      <c r="H592" s="18" t="str">
        <f>TCD!F592</f>
        <v>E</v>
      </c>
      <c r="I592" t="str">
        <f>TCD!B592</f>
        <v>FR</v>
      </c>
      <c r="J592" t="str">
        <f>IF(COUNTIF(Zoning!B:B,I592)=0,"inconnu",_xlfn.XLOOKUP(I592,Zoning!B:B,Zoning!C:C))</f>
        <v>France</v>
      </c>
      <c r="K592">
        <f>_xlfn.XLOOKUP(F592,'Shipment Detail'!N:N,'Shipment Detail'!AB:AB)</f>
        <v>3</v>
      </c>
      <c r="L592">
        <f>TCD!E592</f>
        <v>22</v>
      </c>
      <c r="M592" t="str">
        <f>IF(J592="France","ST",_xlfn.XLOOKUP(F592,'Shipment Detail'!N:N,'Shipment Detail'!E:E,""))</f>
        <v>ST</v>
      </c>
      <c r="N592">
        <f t="shared" si="31"/>
        <v>0.2</v>
      </c>
      <c r="O592" t="str">
        <f>IF(_xlfn.XLOOKUP(F592,'Shipment Detail'!N:N,'Shipment Detail'!BM:BM)=0,"",_xlfn.XLOOKUP(F592,'Shipment Detail'!N:N,'Shipment Detail'!BM:BM))</f>
        <v/>
      </c>
      <c r="R592" t="str">
        <f>IF(_xlfn.XLOOKUP(F592,'Shipment Detail'!N:N,'Shipment Detail'!AV:AV)&gt;60,10,"")</f>
        <v/>
      </c>
      <c r="T592" s="3">
        <f>TCD!C592</f>
        <v>11.809999999999995</v>
      </c>
    </row>
    <row r="593" spans="1:20" x14ac:dyDescent="0.2">
      <c r="A593" t="str">
        <f t="shared" si="29"/>
        <v>FEDEX FRANCE</v>
      </c>
      <c r="B593" s="5">
        <f t="shared" si="30"/>
        <v>46174</v>
      </c>
      <c r="F593" s="6">
        <f>TCD!A593</f>
        <v>872645921381</v>
      </c>
      <c r="H593" s="18" t="str">
        <f>TCD!F593</f>
        <v>E</v>
      </c>
      <c r="I593" t="str">
        <f>TCD!B593</f>
        <v>FR</v>
      </c>
      <c r="J593" t="str">
        <f>IF(COUNTIF(Zoning!B:B,I593)=0,"inconnu",_xlfn.XLOOKUP(I593,Zoning!B:B,Zoning!C:C))</f>
        <v>France</v>
      </c>
      <c r="K593">
        <f>_xlfn.XLOOKUP(F593,'Shipment Detail'!N:N,'Shipment Detail'!AB:AB)</f>
        <v>1</v>
      </c>
      <c r="L593">
        <f>TCD!E593</f>
        <v>6</v>
      </c>
      <c r="M593" t="str">
        <f>IF(J593="France","ST",_xlfn.XLOOKUP(F593,'Shipment Detail'!N:N,'Shipment Detail'!E:E,""))</f>
        <v>ST</v>
      </c>
      <c r="N593">
        <f t="shared" si="31"/>
        <v>0.2</v>
      </c>
      <c r="O593" t="str">
        <f>IF(_xlfn.XLOOKUP(F593,'Shipment Detail'!N:N,'Shipment Detail'!BM:BM)=0,"",_xlfn.XLOOKUP(F593,'Shipment Detail'!N:N,'Shipment Detail'!BM:BM))</f>
        <v/>
      </c>
      <c r="R593" t="str">
        <f>IF(_xlfn.XLOOKUP(F593,'Shipment Detail'!N:N,'Shipment Detail'!AV:AV)&gt;60,10,"")</f>
        <v/>
      </c>
      <c r="T593" s="3">
        <f>TCD!C593</f>
        <v>6.4499999999999993</v>
      </c>
    </row>
    <row r="594" spans="1:20" x14ac:dyDescent="0.2">
      <c r="A594" t="str">
        <f t="shared" si="29"/>
        <v>FEDEX FRANCE</v>
      </c>
      <c r="B594" s="5">
        <f t="shared" si="30"/>
        <v>46174</v>
      </c>
      <c r="F594" s="6">
        <f>TCD!A594</f>
        <v>872645962863</v>
      </c>
      <c r="H594" s="18" t="str">
        <f>TCD!F594</f>
        <v>E</v>
      </c>
      <c r="I594" t="str">
        <f>TCD!B594</f>
        <v>FR</v>
      </c>
      <c r="J594" t="str">
        <f>IF(COUNTIF(Zoning!B:B,I594)=0,"inconnu",_xlfn.XLOOKUP(I594,Zoning!B:B,Zoning!C:C))</f>
        <v>France</v>
      </c>
      <c r="K594">
        <f>_xlfn.XLOOKUP(F594,'Shipment Detail'!N:N,'Shipment Detail'!AB:AB)</f>
        <v>3</v>
      </c>
      <c r="L594">
        <f>TCD!E594</f>
        <v>27</v>
      </c>
      <c r="M594" t="str">
        <f>IF(J594="France","ST",_xlfn.XLOOKUP(F594,'Shipment Detail'!N:N,'Shipment Detail'!E:E,""))</f>
        <v>ST</v>
      </c>
      <c r="N594">
        <f t="shared" si="31"/>
        <v>0.2</v>
      </c>
      <c r="O594" t="str">
        <f>IF(_xlfn.XLOOKUP(F594,'Shipment Detail'!N:N,'Shipment Detail'!BM:BM)=0,"",_xlfn.XLOOKUP(F594,'Shipment Detail'!N:N,'Shipment Detail'!BM:BM))</f>
        <v/>
      </c>
      <c r="R594" t="str">
        <f>IF(_xlfn.XLOOKUP(F594,'Shipment Detail'!N:N,'Shipment Detail'!AV:AV)&gt;60,10,"")</f>
        <v/>
      </c>
      <c r="T594" s="3">
        <f>TCD!C594</f>
        <v>13.479999999999997</v>
      </c>
    </row>
    <row r="595" spans="1:20" x14ac:dyDescent="0.2">
      <c r="A595" t="str">
        <f t="shared" si="29"/>
        <v>FEDEX FRANCE</v>
      </c>
      <c r="B595" s="5">
        <f t="shared" si="30"/>
        <v>46174</v>
      </c>
      <c r="F595" s="6">
        <f>TCD!A595</f>
        <v>872646014289</v>
      </c>
      <c r="H595" s="18" t="str">
        <f>TCD!F595</f>
        <v>E</v>
      </c>
      <c r="I595" t="str">
        <f>TCD!B595</f>
        <v>FR</v>
      </c>
      <c r="J595" t="str">
        <f>IF(COUNTIF(Zoning!B:B,I595)=0,"inconnu",_xlfn.XLOOKUP(I595,Zoning!B:B,Zoning!C:C))</f>
        <v>France</v>
      </c>
      <c r="K595">
        <f>_xlfn.XLOOKUP(F595,'Shipment Detail'!N:N,'Shipment Detail'!AB:AB)</f>
        <v>2</v>
      </c>
      <c r="L595">
        <f>TCD!E595</f>
        <v>16</v>
      </c>
      <c r="M595" t="str">
        <f>IF(J595="France","ST",_xlfn.XLOOKUP(F595,'Shipment Detail'!N:N,'Shipment Detail'!E:E,""))</f>
        <v>ST</v>
      </c>
      <c r="N595">
        <f t="shared" si="31"/>
        <v>0.2</v>
      </c>
      <c r="O595" t="str">
        <f>IF(_xlfn.XLOOKUP(F595,'Shipment Detail'!N:N,'Shipment Detail'!BM:BM)=0,"",_xlfn.XLOOKUP(F595,'Shipment Detail'!N:N,'Shipment Detail'!BM:BM))</f>
        <v/>
      </c>
      <c r="R595" t="str">
        <f>IF(_xlfn.XLOOKUP(F595,'Shipment Detail'!N:N,'Shipment Detail'!AV:AV)&gt;60,10,"")</f>
        <v/>
      </c>
      <c r="T595" s="3">
        <f>TCD!C595</f>
        <v>9.8000000000000007</v>
      </c>
    </row>
    <row r="596" spans="1:20" x14ac:dyDescent="0.2">
      <c r="A596" t="str">
        <f t="shared" si="29"/>
        <v>FEDEX FRANCE</v>
      </c>
      <c r="B596" s="5">
        <f t="shared" si="30"/>
        <v>46174</v>
      </c>
      <c r="F596" s="6">
        <f>TCD!A596</f>
        <v>872646093007</v>
      </c>
      <c r="H596" s="18" t="str">
        <f>TCD!F596</f>
        <v>E</v>
      </c>
      <c r="I596" t="str">
        <f>TCD!B596</f>
        <v>FR</v>
      </c>
      <c r="J596" t="str">
        <f>IF(COUNTIF(Zoning!B:B,I596)=0,"inconnu",_xlfn.XLOOKUP(I596,Zoning!B:B,Zoning!C:C))</f>
        <v>France</v>
      </c>
      <c r="K596">
        <f>_xlfn.XLOOKUP(F596,'Shipment Detail'!N:N,'Shipment Detail'!AB:AB)</f>
        <v>2</v>
      </c>
      <c r="L596">
        <f>TCD!E596</f>
        <v>10</v>
      </c>
      <c r="M596" t="str">
        <f>IF(J596="France","ST",_xlfn.XLOOKUP(F596,'Shipment Detail'!N:N,'Shipment Detail'!E:E,""))</f>
        <v>ST</v>
      </c>
      <c r="N596">
        <f t="shared" si="31"/>
        <v>0.2</v>
      </c>
      <c r="O596" t="str">
        <f>IF(_xlfn.XLOOKUP(F596,'Shipment Detail'!N:N,'Shipment Detail'!BM:BM)=0,"",_xlfn.XLOOKUP(F596,'Shipment Detail'!N:N,'Shipment Detail'!BM:BM))</f>
        <v/>
      </c>
      <c r="R596" t="str">
        <f>IF(_xlfn.XLOOKUP(F596,'Shipment Detail'!N:N,'Shipment Detail'!AV:AV)&gt;60,10,"")</f>
        <v/>
      </c>
      <c r="T596" s="3">
        <f>TCD!C596</f>
        <v>7.7900000000000027</v>
      </c>
    </row>
    <row r="597" spans="1:20" x14ac:dyDescent="0.2">
      <c r="A597" t="str">
        <f t="shared" si="29"/>
        <v>FEDEX FRANCE</v>
      </c>
      <c r="B597" s="5">
        <f t="shared" si="30"/>
        <v>46174</v>
      </c>
      <c r="F597" s="6">
        <f>TCD!A597</f>
        <v>872646129300</v>
      </c>
      <c r="H597" s="18" t="str">
        <f>TCD!F597</f>
        <v>E</v>
      </c>
      <c r="I597" t="str">
        <f>TCD!B597</f>
        <v>FR</v>
      </c>
      <c r="J597" t="str">
        <f>IF(COUNTIF(Zoning!B:B,I597)=0,"inconnu",_xlfn.XLOOKUP(I597,Zoning!B:B,Zoning!C:C))</f>
        <v>France</v>
      </c>
      <c r="K597">
        <f>_xlfn.XLOOKUP(F597,'Shipment Detail'!N:N,'Shipment Detail'!AB:AB)</f>
        <v>1</v>
      </c>
      <c r="L597">
        <f>TCD!E597</f>
        <v>2</v>
      </c>
      <c r="M597" t="str">
        <f>IF(J597="France","ST",_xlfn.XLOOKUP(F597,'Shipment Detail'!N:N,'Shipment Detail'!E:E,""))</f>
        <v>ST</v>
      </c>
      <c r="N597">
        <f t="shared" si="31"/>
        <v>0.2</v>
      </c>
      <c r="O597" t="str">
        <f>IF(_xlfn.XLOOKUP(F597,'Shipment Detail'!N:N,'Shipment Detail'!BM:BM)=0,"",_xlfn.XLOOKUP(F597,'Shipment Detail'!N:N,'Shipment Detail'!BM:BM))</f>
        <v/>
      </c>
      <c r="R597" t="str">
        <f>IF(_xlfn.XLOOKUP(F597,'Shipment Detail'!N:N,'Shipment Detail'!AV:AV)&gt;60,10,"")</f>
        <v/>
      </c>
      <c r="T597" s="3">
        <f>TCD!C597</f>
        <v>5.1099999999999994</v>
      </c>
    </row>
    <row r="598" spans="1:20" x14ac:dyDescent="0.2">
      <c r="A598" t="str">
        <f t="shared" si="29"/>
        <v>FEDEX FRANCE</v>
      </c>
      <c r="B598" s="5">
        <f t="shared" si="30"/>
        <v>46174</v>
      </c>
      <c r="F598" s="6">
        <f>TCD!A598</f>
        <v>872646164460</v>
      </c>
      <c r="H598" s="18" t="str">
        <f>TCD!F598</f>
        <v>E</v>
      </c>
      <c r="I598" t="str">
        <f>TCD!B598</f>
        <v>FR</v>
      </c>
      <c r="J598" t="str">
        <f>IF(COUNTIF(Zoning!B:B,I598)=0,"inconnu",_xlfn.XLOOKUP(I598,Zoning!B:B,Zoning!C:C))</f>
        <v>France</v>
      </c>
      <c r="K598">
        <f>_xlfn.XLOOKUP(F598,'Shipment Detail'!N:N,'Shipment Detail'!AB:AB)</f>
        <v>3</v>
      </c>
      <c r="L598">
        <f>TCD!E598</f>
        <v>16.200000000000003</v>
      </c>
      <c r="M598" t="str">
        <f>IF(J598="France","ST",_xlfn.XLOOKUP(F598,'Shipment Detail'!N:N,'Shipment Detail'!E:E,""))</f>
        <v>ST</v>
      </c>
      <c r="N598">
        <f t="shared" si="31"/>
        <v>0.2</v>
      </c>
      <c r="O598" t="str">
        <f>IF(_xlfn.XLOOKUP(F598,'Shipment Detail'!N:N,'Shipment Detail'!BM:BM)=0,"",_xlfn.XLOOKUP(F598,'Shipment Detail'!N:N,'Shipment Detail'!BM:BM))</f>
        <v/>
      </c>
      <c r="R598" t="str">
        <f>IF(_xlfn.XLOOKUP(F598,'Shipment Detail'!N:N,'Shipment Detail'!AV:AV)&gt;60,10,"")</f>
        <v/>
      </c>
      <c r="T598" s="3">
        <f>TCD!C598</f>
        <v>10.129999999999995</v>
      </c>
    </row>
    <row r="599" spans="1:20" x14ac:dyDescent="0.2">
      <c r="A599" t="str">
        <f t="shared" si="29"/>
        <v>FEDEX FRANCE</v>
      </c>
      <c r="B599" s="5">
        <f t="shared" si="30"/>
        <v>46174</v>
      </c>
      <c r="F599" s="6">
        <f>TCD!A599</f>
        <v>872646191463</v>
      </c>
      <c r="H599" s="18" t="str">
        <f>TCD!F599</f>
        <v>E</v>
      </c>
      <c r="I599" t="str">
        <f>TCD!B599</f>
        <v>FR</v>
      </c>
      <c r="J599" t="str">
        <f>IF(COUNTIF(Zoning!B:B,I599)=0,"inconnu",_xlfn.XLOOKUP(I599,Zoning!B:B,Zoning!C:C))</f>
        <v>France</v>
      </c>
      <c r="K599">
        <f>_xlfn.XLOOKUP(F599,'Shipment Detail'!N:N,'Shipment Detail'!AB:AB)</f>
        <v>4</v>
      </c>
      <c r="L599">
        <f>TCD!E599</f>
        <v>33.700000000000003</v>
      </c>
      <c r="M599" t="str">
        <f>IF(J599="France","ST",_xlfn.XLOOKUP(F599,'Shipment Detail'!N:N,'Shipment Detail'!E:E,""))</f>
        <v>ST</v>
      </c>
      <c r="N599">
        <f t="shared" si="31"/>
        <v>0.2</v>
      </c>
      <c r="O599" t="str">
        <f>IF(_xlfn.XLOOKUP(F599,'Shipment Detail'!N:N,'Shipment Detail'!BM:BM)=0,"",_xlfn.XLOOKUP(F599,'Shipment Detail'!N:N,'Shipment Detail'!BM:BM))</f>
        <v/>
      </c>
      <c r="R599">
        <f>IF(_xlfn.XLOOKUP(F599,'Shipment Detail'!N:N,'Shipment Detail'!AV:AV)&gt;60,10,"")</f>
        <v>10</v>
      </c>
      <c r="T599" s="3">
        <f>TCD!C599</f>
        <v>15.82</v>
      </c>
    </row>
    <row r="600" spans="1:20" x14ac:dyDescent="0.2">
      <c r="A600" t="str">
        <f t="shared" si="29"/>
        <v>FEDEX FRANCE</v>
      </c>
      <c r="B600" s="5">
        <f t="shared" si="30"/>
        <v>46174</v>
      </c>
      <c r="F600" s="6">
        <f>TCD!A600</f>
        <v>872646231405</v>
      </c>
      <c r="H600" s="18" t="str">
        <f>TCD!F600</f>
        <v>E</v>
      </c>
      <c r="I600" t="str">
        <f>TCD!B600</f>
        <v>FR</v>
      </c>
      <c r="J600" t="str">
        <f>IF(COUNTIF(Zoning!B:B,I600)=0,"inconnu",_xlfn.XLOOKUP(I600,Zoning!B:B,Zoning!C:C))</f>
        <v>France</v>
      </c>
      <c r="K600">
        <f>_xlfn.XLOOKUP(F600,'Shipment Detail'!N:N,'Shipment Detail'!AB:AB)</f>
        <v>2</v>
      </c>
      <c r="L600">
        <f>TCD!E600</f>
        <v>12</v>
      </c>
      <c r="M600" t="str">
        <f>IF(J600="France","ST",_xlfn.XLOOKUP(F600,'Shipment Detail'!N:N,'Shipment Detail'!E:E,""))</f>
        <v>ST</v>
      </c>
      <c r="N600">
        <f t="shared" si="31"/>
        <v>0.2</v>
      </c>
      <c r="O600" t="str">
        <f>IF(_xlfn.XLOOKUP(F600,'Shipment Detail'!N:N,'Shipment Detail'!BM:BM)=0,"",_xlfn.XLOOKUP(F600,'Shipment Detail'!N:N,'Shipment Detail'!BM:BM))</f>
        <v/>
      </c>
      <c r="R600" t="str">
        <f>IF(_xlfn.XLOOKUP(F600,'Shipment Detail'!N:N,'Shipment Detail'!AV:AV)&gt;60,10,"")</f>
        <v/>
      </c>
      <c r="T600" s="3">
        <f>TCD!C600</f>
        <v>8.4599999999999973</v>
      </c>
    </row>
    <row r="601" spans="1:20" x14ac:dyDescent="0.2">
      <c r="A601" t="str">
        <f t="shared" si="29"/>
        <v>FEDEX FRANCE</v>
      </c>
      <c r="B601" s="5">
        <f t="shared" si="30"/>
        <v>46174</v>
      </c>
      <c r="F601" s="6">
        <f>TCD!A601</f>
        <v>872646262275</v>
      </c>
      <c r="H601" s="18" t="str">
        <f>TCD!F601</f>
        <v>E</v>
      </c>
      <c r="I601" t="str">
        <f>TCD!B601</f>
        <v>FR</v>
      </c>
      <c r="J601" t="str">
        <f>IF(COUNTIF(Zoning!B:B,I601)=0,"inconnu",_xlfn.XLOOKUP(I601,Zoning!B:B,Zoning!C:C))</f>
        <v>France</v>
      </c>
      <c r="K601">
        <f>_xlfn.XLOOKUP(F601,'Shipment Detail'!N:N,'Shipment Detail'!AB:AB)</f>
        <v>2</v>
      </c>
      <c r="L601">
        <f>TCD!E601</f>
        <v>12</v>
      </c>
      <c r="M601" t="str">
        <f>IF(J601="France","ST",_xlfn.XLOOKUP(F601,'Shipment Detail'!N:N,'Shipment Detail'!E:E,""))</f>
        <v>ST</v>
      </c>
      <c r="N601">
        <f t="shared" si="31"/>
        <v>0.2</v>
      </c>
      <c r="O601" t="str">
        <f>IF(_xlfn.XLOOKUP(F601,'Shipment Detail'!N:N,'Shipment Detail'!BM:BM)=0,"",_xlfn.XLOOKUP(F601,'Shipment Detail'!N:N,'Shipment Detail'!BM:BM))</f>
        <v/>
      </c>
      <c r="R601" t="str">
        <f>IF(_xlfn.XLOOKUP(F601,'Shipment Detail'!N:N,'Shipment Detail'!AV:AV)&gt;60,10,"")</f>
        <v/>
      </c>
      <c r="T601" s="3">
        <f>TCD!C601</f>
        <v>8.4599999999999973</v>
      </c>
    </row>
    <row r="602" spans="1:20" x14ac:dyDescent="0.2">
      <c r="A602" t="str">
        <f t="shared" si="29"/>
        <v>FEDEX FRANCE</v>
      </c>
      <c r="B602" s="5">
        <f t="shared" si="30"/>
        <v>46174</v>
      </c>
      <c r="F602" s="6">
        <f>TCD!A602</f>
        <v>872646327806</v>
      </c>
      <c r="H602" s="18" t="str">
        <f>TCD!F602</f>
        <v>E</v>
      </c>
      <c r="I602" t="str">
        <f>TCD!B602</f>
        <v>FR</v>
      </c>
      <c r="J602" t="str">
        <f>IF(COUNTIF(Zoning!B:B,I602)=0,"inconnu",_xlfn.XLOOKUP(I602,Zoning!B:B,Zoning!C:C))</f>
        <v>France</v>
      </c>
      <c r="K602">
        <f>_xlfn.XLOOKUP(F602,'Shipment Detail'!N:N,'Shipment Detail'!AB:AB)</f>
        <v>2</v>
      </c>
      <c r="L602">
        <f>TCD!E602</f>
        <v>10.5</v>
      </c>
      <c r="M602" t="str">
        <f>IF(J602="France","ST",_xlfn.XLOOKUP(F602,'Shipment Detail'!N:N,'Shipment Detail'!E:E,""))</f>
        <v>ST</v>
      </c>
      <c r="N602">
        <f t="shared" si="31"/>
        <v>0.2</v>
      </c>
      <c r="O602" t="str">
        <f>IF(_xlfn.XLOOKUP(F602,'Shipment Detail'!N:N,'Shipment Detail'!BM:BM)=0,"",_xlfn.XLOOKUP(F602,'Shipment Detail'!N:N,'Shipment Detail'!BM:BM))</f>
        <v/>
      </c>
      <c r="R602" t="str">
        <f>IF(_xlfn.XLOOKUP(F602,'Shipment Detail'!N:N,'Shipment Detail'!AV:AV)&gt;60,10,"")</f>
        <v/>
      </c>
      <c r="T602" s="3">
        <f>TCD!C602</f>
        <v>8.129999999999999</v>
      </c>
    </row>
    <row r="603" spans="1:20" x14ac:dyDescent="0.2">
      <c r="A603" t="str">
        <f t="shared" si="29"/>
        <v>FEDEX FRANCE</v>
      </c>
      <c r="B603" s="5">
        <f t="shared" si="30"/>
        <v>46174</v>
      </c>
      <c r="F603" s="6">
        <f>TCD!A603</f>
        <v>872646393900</v>
      </c>
      <c r="H603" s="18" t="str">
        <f>TCD!F603</f>
        <v>E</v>
      </c>
      <c r="I603" t="str">
        <f>TCD!B603</f>
        <v>FR</v>
      </c>
      <c r="J603" t="str">
        <f>IF(COUNTIF(Zoning!B:B,I603)=0,"inconnu",_xlfn.XLOOKUP(I603,Zoning!B:B,Zoning!C:C))</f>
        <v>France</v>
      </c>
      <c r="K603">
        <f>_xlfn.XLOOKUP(F603,'Shipment Detail'!N:N,'Shipment Detail'!AB:AB)</f>
        <v>1</v>
      </c>
      <c r="L603">
        <f>TCD!E603</f>
        <v>8</v>
      </c>
      <c r="M603" t="str">
        <f>IF(J603="France","ST",_xlfn.XLOOKUP(F603,'Shipment Detail'!N:N,'Shipment Detail'!E:E,""))</f>
        <v>ST</v>
      </c>
      <c r="N603">
        <f t="shared" si="31"/>
        <v>0.2</v>
      </c>
      <c r="O603" t="str">
        <f>IF(_xlfn.XLOOKUP(F603,'Shipment Detail'!N:N,'Shipment Detail'!BM:BM)=0,"",_xlfn.XLOOKUP(F603,'Shipment Detail'!N:N,'Shipment Detail'!BM:BM))</f>
        <v/>
      </c>
      <c r="R603" t="str">
        <f>IF(_xlfn.XLOOKUP(F603,'Shipment Detail'!N:N,'Shipment Detail'!AV:AV)&gt;60,10,"")</f>
        <v/>
      </c>
      <c r="T603" s="3">
        <f>TCD!C603</f>
        <v>7.120000000000001</v>
      </c>
    </row>
    <row r="604" spans="1:20" x14ac:dyDescent="0.2">
      <c r="A604" t="str">
        <f t="shared" si="29"/>
        <v>FEDEX FRANCE</v>
      </c>
      <c r="B604" s="5">
        <f t="shared" si="30"/>
        <v>46174</v>
      </c>
      <c r="F604" s="6">
        <f>TCD!A604</f>
        <v>872646644266</v>
      </c>
      <c r="H604" s="18" t="str">
        <f>TCD!F604</f>
        <v>E</v>
      </c>
      <c r="I604" t="str">
        <f>TCD!B604</f>
        <v>FR</v>
      </c>
      <c r="J604" t="str">
        <f>IF(COUNTIF(Zoning!B:B,I604)=0,"inconnu",_xlfn.XLOOKUP(I604,Zoning!B:B,Zoning!C:C))</f>
        <v>France</v>
      </c>
      <c r="K604">
        <f>_xlfn.XLOOKUP(F604,'Shipment Detail'!N:N,'Shipment Detail'!AB:AB)</f>
        <v>3</v>
      </c>
      <c r="L604">
        <f>TCD!E604</f>
        <v>22.700000000000003</v>
      </c>
      <c r="M604" t="str">
        <f>IF(J604="France","ST",_xlfn.XLOOKUP(F604,'Shipment Detail'!N:N,'Shipment Detail'!E:E,""))</f>
        <v>ST</v>
      </c>
      <c r="N604">
        <f t="shared" si="31"/>
        <v>0.2</v>
      </c>
      <c r="O604" t="str">
        <f>IF(_xlfn.XLOOKUP(F604,'Shipment Detail'!N:N,'Shipment Detail'!BM:BM)=0,"",_xlfn.XLOOKUP(F604,'Shipment Detail'!N:N,'Shipment Detail'!BM:BM))</f>
        <v/>
      </c>
      <c r="R604">
        <f>IF(_xlfn.XLOOKUP(F604,'Shipment Detail'!N:N,'Shipment Detail'!AV:AV)&gt;60,10,"")</f>
        <v>10</v>
      </c>
      <c r="T604" s="3">
        <f>TCD!C604</f>
        <v>12.14</v>
      </c>
    </row>
    <row r="605" spans="1:20" x14ac:dyDescent="0.2">
      <c r="A605" t="str">
        <f t="shared" si="29"/>
        <v>FEDEX FRANCE</v>
      </c>
      <c r="B605" s="5">
        <f t="shared" si="30"/>
        <v>46174</v>
      </c>
      <c r="F605" s="6">
        <f>TCD!A605</f>
        <v>872646773747</v>
      </c>
      <c r="H605" s="18" t="str">
        <f>TCD!F605</f>
        <v>E</v>
      </c>
      <c r="I605" t="str">
        <f>TCD!B605</f>
        <v>FR</v>
      </c>
      <c r="J605" t="str">
        <f>IF(COUNTIF(Zoning!B:B,I605)=0,"inconnu",_xlfn.XLOOKUP(I605,Zoning!B:B,Zoning!C:C))</f>
        <v>France</v>
      </c>
      <c r="K605">
        <f>_xlfn.XLOOKUP(F605,'Shipment Detail'!N:N,'Shipment Detail'!AB:AB)</f>
        <v>5</v>
      </c>
      <c r="L605">
        <f>TCD!E605</f>
        <v>45</v>
      </c>
      <c r="M605" t="str">
        <f>IF(J605="France","ST",_xlfn.XLOOKUP(F605,'Shipment Detail'!N:N,'Shipment Detail'!E:E,""))</f>
        <v>ST</v>
      </c>
      <c r="N605">
        <f t="shared" si="31"/>
        <v>0.2</v>
      </c>
      <c r="O605" t="str">
        <f>IF(_xlfn.XLOOKUP(F605,'Shipment Detail'!N:N,'Shipment Detail'!BM:BM)=0,"",_xlfn.XLOOKUP(F605,'Shipment Detail'!N:N,'Shipment Detail'!BM:BM))</f>
        <v/>
      </c>
      <c r="R605" t="str">
        <f>IF(_xlfn.XLOOKUP(F605,'Shipment Detail'!N:N,'Shipment Detail'!AV:AV)&gt;60,10,"")</f>
        <v/>
      </c>
      <c r="T605" s="3">
        <f>TCD!C605</f>
        <v>19.499999999999993</v>
      </c>
    </row>
    <row r="606" spans="1:20" x14ac:dyDescent="0.2">
      <c r="A606" t="str">
        <f t="shared" si="29"/>
        <v>FEDEX FRANCE</v>
      </c>
      <c r="B606" s="5">
        <f t="shared" si="30"/>
        <v>46174</v>
      </c>
      <c r="F606" s="6">
        <f>TCD!A606</f>
        <v>872685870830</v>
      </c>
      <c r="H606" s="18" t="str">
        <f>TCD!F606</f>
        <v>P</v>
      </c>
      <c r="I606" t="str">
        <f>TCD!B606</f>
        <v>FR</v>
      </c>
      <c r="J606" t="str">
        <f>IF(COUNTIF(Zoning!B:B,I606)=0,"inconnu",_xlfn.XLOOKUP(I606,Zoning!B:B,Zoning!C:C))</f>
        <v>France</v>
      </c>
      <c r="K606">
        <f>_xlfn.XLOOKUP(F606,'Shipment Detail'!N:N,'Shipment Detail'!AB:AB)</f>
        <v>2</v>
      </c>
      <c r="L606">
        <f>TCD!E606</f>
        <v>12</v>
      </c>
      <c r="M606" t="str">
        <f>IF(J606="France","ST",_xlfn.XLOOKUP(F606,'Shipment Detail'!N:N,'Shipment Detail'!E:E,""))</f>
        <v>ST</v>
      </c>
      <c r="N606">
        <f t="shared" si="31"/>
        <v>0.2</v>
      </c>
      <c r="O606" t="str">
        <f>IF(_xlfn.XLOOKUP(F606,'Shipment Detail'!N:N,'Shipment Detail'!BM:BM)=0,"",_xlfn.XLOOKUP(F606,'Shipment Detail'!N:N,'Shipment Detail'!BM:BM))</f>
        <v/>
      </c>
      <c r="R606" t="str">
        <f>IF(_xlfn.XLOOKUP(F606,'Shipment Detail'!N:N,'Shipment Detail'!AV:AV)&gt;60,10,"")</f>
        <v/>
      </c>
      <c r="T606" s="3">
        <f>TCD!C606</f>
        <v>8.4599999999999973</v>
      </c>
    </row>
    <row r="607" spans="1:20" x14ac:dyDescent="0.2">
      <c r="A607" t="str">
        <f t="shared" si="29"/>
        <v>FEDEX FRANCE</v>
      </c>
      <c r="B607" s="5">
        <f t="shared" si="30"/>
        <v>46174</v>
      </c>
      <c r="F607" s="6">
        <f>TCD!A607</f>
        <v>872685881252</v>
      </c>
      <c r="H607" s="18" t="str">
        <f>TCD!F607</f>
        <v>E</v>
      </c>
      <c r="I607" t="str">
        <f>TCD!B607</f>
        <v>FR</v>
      </c>
      <c r="J607" t="str">
        <f>IF(COUNTIF(Zoning!B:B,I607)=0,"inconnu",_xlfn.XLOOKUP(I607,Zoning!B:B,Zoning!C:C))</f>
        <v>France</v>
      </c>
      <c r="K607">
        <f>_xlfn.XLOOKUP(F607,'Shipment Detail'!N:N,'Shipment Detail'!AB:AB)</f>
        <v>1</v>
      </c>
      <c r="L607">
        <f>TCD!E607</f>
        <v>9</v>
      </c>
      <c r="M607" t="str">
        <f>IF(J607="France","ST",_xlfn.XLOOKUP(F607,'Shipment Detail'!N:N,'Shipment Detail'!E:E,""))</f>
        <v>ST</v>
      </c>
      <c r="N607">
        <f t="shared" si="31"/>
        <v>0.2</v>
      </c>
      <c r="O607" t="str">
        <f>IF(_xlfn.XLOOKUP(F607,'Shipment Detail'!N:N,'Shipment Detail'!BM:BM)=0,"",_xlfn.XLOOKUP(F607,'Shipment Detail'!N:N,'Shipment Detail'!BM:BM))</f>
        <v/>
      </c>
      <c r="R607" t="str">
        <f>IF(_xlfn.XLOOKUP(F607,'Shipment Detail'!N:N,'Shipment Detail'!AV:AV)&gt;60,10,"")</f>
        <v/>
      </c>
      <c r="T607" s="3">
        <f>TCD!C607</f>
        <v>7.4600000000000009</v>
      </c>
    </row>
    <row r="608" spans="1:20" x14ac:dyDescent="0.2">
      <c r="A608" t="str">
        <f t="shared" si="29"/>
        <v>FEDEX FRANCE</v>
      </c>
      <c r="B608" s="5">
        <f t="shared" si="30"/>
        <v>46174</v>
      </c>
      <c r="F608" s="6">
        <f>TCD!A608</f>
        <v>872685897560</v>
      </c>
      <c r="H608" s="18" t="str">
        <f>TCD!F608</f>
        <v>E</v>
      </c>
      <c r="I608" t="str">
        <f>TCD!B608</f>
        <v>FR</v>
      </c>
      <c r="J608" t="str">
        <f>IF(COUNTIF(Zoning!B:B,I608)=0,"inconnu",_xlfn.XLOOKUP(I608,Zoning!B:B,Zoning!C:C))</f>
        <v>France</v>
      </c>
      <c r="K608">
        <f>_xlfn.XLOOKUP(F608,'Shipment Detail'!N:N,'Shipment Detail'!AB:AB)</f>
        <v>1</v>
      </c>
      <c r="L608">
        <f>TCD!E608</f>
        <v>9</v>
      </c>
      <c r="M608" t="str">
        <f>IF(J608="France","ST",_xlfn.XLOOKUP(F608,'Shipment Detail'!N:N,'Shipment Detail'!E:E,""))</f>
        <v>ST</v>
      </c>
      <c r="N608">
        <f t="shared" si="31"/>
        <v>0.2</v>
      </c>
      <c r="O608" t="str">
        <f>IF(_xlfn.XLOOKUP(F608,'Shipment Detail'!N:N,'Shipment Detail'!BM:BM)=0,"",_xlfn.XLOOKUP(F608,'Shipment Detail'!N:N,'Shipment Detail'!BM:BM))</f>
        <v/>
      </c>
      <c r="R608" t="str">
        <f>IF(_xlfn.XLOOKUP(F608,'Shipment Detail'!N:N,'Shipment Detail'!AV:AV)&gt;60,10,"")</f>
        <v/>
      </c>
      <c r="T608" s="3">
        <f>TCD!C608</f>
        <v>7.4600000000000009</v>
      </c>
    </row>
    <row r="609" spans="1:20" x14ac:dyDescent="0.2">
      <c r="A609" t="str">
        <f t="shared" si="29"/>
        <v>FEDEX FRANCE</v>
      </c>
      <c r="B609" s="5">
        <f t="shared" si="30"/>
        <v>46174</v>
      </c>
      <c r="F609" s="6">
        <f>TCD!A609</f>
        <v>872685921812</v>
      </c>
      <c r="H609" s="18" t="str">
        <f>TCD!F609</f>
        <v>E</v>
      </c>
      <c r="I609" t="str">
        <f>TCD!B609</f>
        <v>FR</v>
      </c>
      <c r="J609" t="str">
        <f>IF(COUNTIF(Zoning!B:B,I609)=0,"inconnu",_xlfn.XLOOKUP(I609,Zoning!B:B,Zoning!C:C))</f>
        <v>France</v>
      </c>
      <c r="K609">
        <f>_xlfn.XLOOKUP(F609,'Shipment Detail'!N:N,'Shipment Detail'!AB:AB)</f>
        <v>1</v>
      </c>
      <c r="L609">
        <f>TCD!E609</f>
        <v>2</v>
      </c>
      <c r="M609" t="str">
        <f>IF(J609="France","ST",_xlfn.XLOOKUP(F609,'Shipment Detail'!N:N,'Shipment Detail'!E:E,""))</f>
        <v>ST</v>
      </c>
      <c r="N609">
        <f t="shared" si="31"/>
        <v>0.2</v>
      </c>
      <c r="O609" t="str">
        <f>IF(_xlfn.XLOOKUP(F609,'Shipment Detail'!N:N,'Shipment Detail'!BM:BM)=0,"",_xlfn.XLOOKUP(F609,'Shipment Detail'!N:N,'Shipment Detail'!BM:BM))</f>
        <v/>
      </c>
      <c r="R609" t="str">
        <f>IF(_xlfn.XLOOKUP(F609,'Shipment Detail'!N:N,'Shipment Detail'!AV:AV)&gt;60,10,"")</f>
        <v/>
      </c>
      <c r="T609" s="3">
        <f>TCD!C609</f>
        <v>5.1099999999999994</v>
      </c>
    </row>
    <row r="610" spans="1:20" x14ac:dyDescent="0.2">
      <c r="A610" t="str">
        <f t="shared" si="29"/>
        <v>FEDEX FRANCE</v>
      </c>
      <c r="B610" s="5">
        <f t="shared" si="30"/>
        <v>46174</v>
      </c>
      <c r="F610" s="6">
        <f>TCD!A610</f>
        <v>872685930129</v>
      </c>
      <c r="H610" s="18" t="str">
        <f>TCD!F610</f>
        <v>E</v>
      </c>
      <c r="I610" t="str">
        <f>TCD!B610</f>
        <v>FR</v>
      </c>
      <c r="J610" t="str">
        <f>IF(COUNTIF(Zoning!B:B,I610)=0,"inconnu",_xlfn.XLOOKUP(I610,Zoning!B:B,Zoning!C:C))</f>
        <v>France</v>
      </c>
      <c r="K610">
        <f>_xlfn.XLOOKUP(F610,'Shipment Detail'!N:N,'Shipment Detail'!AB:AB)</f>
        <v>1</v>
      </c>
      <c r="L610">
        <f>TCD!E610</f>
        <v>7</v>
      </c>
      <c r="M610" t="str">
        <f>IF(J610="France","ST",_xlfn.XLOOKUP(F610,'Shipment Detail'!N:N,'Shipment Detail'!E:E,""))</f>
        <v>ST</v>
      </c>
      <c r="N610">
        <f t="shared" si="31"/>
        <v>0.2</v>
      </c>
      <c r="O610" t="str">
        <f>IF(_xlfn.XLOOKUP(F610,'Shipment Detail'!N:N,'Shipment Detail'!BM:BM)=0,"",_xlfn.XLOOKUP(F610,'Shipment Detail'!N:N,'Shipment Detail'!BM:BM))</f>
        <v/>
      </c>
      <c r="R610" t="str">
        <f>IF(_xlfn.XLOOKUP(F610,'Shipment Detail'!N:N,'Shipment Detail'!AV:AV)&gt;60,10,"")</f>
        <v/>
      </c>
      <c r="T610" s="3">
        <f>TCD!C610</f>
        <v>6.7899999999999991</v>
      </c>
    </row>
    <row r="611" spans="1:20" x14ac:dyDescent="0.2">
      <c r="A611" t="str">
        <f t="shared" si="29"/>
        <v>FEDEX FRANCE</v>
      </c>
      <c r="B611" s="5">
        <f t="shared" si="30"/>
        <v>46174</v>
      </c>
      <c r="F611" s="6">
        <f>TCD!A611</f>
        <v>872685969151</v>
      </c>
      <c r="H611" s="18" t="str">
        <f>TCD!F611</f>
        <v>E</v>
      </c>
      <c r="I611" t="str">
        <f>TCD!B611</f>
        <v>FR</v>
      </c>
      <c r="J611" t="str">
        <f>IF(COUNTIF(Zoning!B:B,I611)=0,"inconnu",_xlfn.XLOOKUP(I611,Zoning!B:B,Zoning!C:C))</f>
        <v>France</v>
      </c>
      <c r="K611">
        <f>_xlfn.XLOOKUP(F611,'Shipment Detail'!N:N,'Shipment Detail'!AB:AB)</f>
        <v>3</v>
      </c>
      <c r="L611">
        <f>TCD!E611</f>
        <v>11.6</v>
      </c>
      <c r="M611" t="str">
        <f>IF(J611="France","ST",_xlfn.XLOOKUP(F611,'Shipment Detail'!N:N,'Shipment Detail'!E:E,""))</f>
        <v>ST</v>
      </c>
      <c r="N611">
        <f t="shared" si="31"/>
        <v>0.2</v>
      </c>
      <c r="O611" t="str">
        <f>IF(_xlfn.XLOOKUP(F611,'Shipment Detail'!N:N,'Shipment Detail'!BM:BM)=0,"",_xlfn.XLOOKUP(F611,'Shipment Detail'!N:N,'Shipment Detail'!BM:BM))</f>
        <v/>
      </c>
      <c r="R611" t="str">
        <f>IF(_xlfn.XLOOKUP(F611,'Shipment Detail'!N:N,'Shipment Detail'!AV:AV)&gt;60,10,"")</f>
        <v/>
      </c>
      <c r="T611" s="3">
        <f>TCD!C611</f>
        <v>8.4599999999999973</v>
      </c>
    </row>
    <row r="612" spans="1:20" x14ac:dyDescent="0.2">
      <c r="A612" t="str">
        <f t="shared" si="29"/>
        <v>FEDEX FRANCE</v>
      </c>
      <c r="B612" s="5">
        <f t="shared" si="30"/>
        <v>46174</v>
      </c>
      <c r="F612" s="6">
        <f>TCD!A612</f>
        <v>872685983063</v>
      </c>
      <c r="H612" s="18" t="str">
        <f>TCD!F612</f>
        <v>E</v>
      </c>
      <c r="I612" t="str">
        <f>TCD!B612</f>
        <v>FR</v>
      </c>
      <c r="J612" t="str">
        <f>IF(COUNTIF(Zoning!B:B,I612)=0,"inconnu",_xlfn.XLOOKUP(I612,Zoning!B:B,Zoning!C:C))</f>
        <v>France</v>
      </c>
      <c r="K612">
        <f>_xlfn.XLOOKUP(F612,'Shipment Detail'!N:N,'Shipment Detail'!AB:AB)</f>
        <v>1</v>
      </c>
      <c r="L612">
        <f>TCD!E612</f>
        <v>2.5</v>
      </c>
      <c r="M612" t="str">
        <f>IF(J612="France","ST",_xlfn.XLOOKUP(F612,'Shipment Detail'!N:N,'Shipment Detail'!E:E,""))</f>
        <v>ST</v>
      </c>
      <c r="N612">
        <f t="shared" si="31"/>
        <v>0.2</v>
      </c>
      <c r="O612" t="str">
        <f>IF(_xlfn.XLOOKUP(F612,'Shipment Detail'!N:N,'Shipment Detail'!BM:BM)=0,"",_xlfn.XLOOKUP(F612,'Shipment Detail'!N:N,'Shipment Detail'!BM:BM))</f>
        <v/>
      </c>
      <c r="R612" t="str">
        <f>IF(_xlfn.XLOOKUP(F612,'Shipment Detail'!N:N,'Shipment Detail'!AV:AV)&gt;60,10,"")</f>
        <v/>
      </c>
      <c r="T612" s="3">
        <f>TCD!C612</f>
        <v>5.4499999999999993</v>
      </c>
    </row>
    <row r="613" spans="1:20" x14ac:dyDescent="0.2">
      <c r="A613" t="str">
        <f t="shared" si="29"/>
        <v>FEDEX FRANCE</v>
      </c>
      <c r="B613" s="5">
        <f t="shared" si="30"/>
        <v>46174</v>
      </c>
      <c r="F613" s="6">
        <f>TCD!A613</f>
        <v>872686147611</v>
      </c>
      <c r="H613" s="18" t="str">
        <f>TCD!F613</f>
        <v>E</v>
      </c>
      <c r="I613" t="str">
        <f>TCD!B613</f>
        <v>FR</v>
      </c>
      <c r="J613" t="str">
        <f>IF(COUNTIF(Zoning!B:B,I613)=0,"inconnu",_xlfn.XLOOKUP(I613,Zoning!B:B,Zoning!C:C))</f>
        <v>France</v>
      </c>
      <c r="K613">
        <f>_xlfn.XLOOKUP(F613,'Shipment Detail'!N:N,'Shipment Detail'!AB:AB)</f>
        <v>6</v>
      </c>
      <c r="L613">
        <f>TCD!E613</f>
        <v>31.6</v>
      </c>
      <c r="M613" t="str">
        <f>IF(J613="France","ST",_xlfn.XLOOKUP(F613,'Shipment Detail'!N:N,'Shipment Detail'!E:E,""))</f>
        <v>ST</v>
      </c>
      <c r="N613">
        <f t="shared" si="31"/>
        <v>0.2</v>
      </c>
      <c r="O613" t="str">
        <f>IF(_xlfn.XLOOKUP(F613,'Shipment Detail'!N:N,'Shipment Detail'!BM:BM)=0,"",_xlfn.XLOOKUP(F613,'Shipment Detail'!N:N,'Shipment Detail'!BM:BM))</f>
        <v/>
      </c>
      <c r="R613" t="str">
        <f>IF(_xlfn.XLOOKUP(F613,'Shipment Detail'!N:N,'Shipment Detail'!AV:AV)&gt;60,10,"")</f>
        <v/>
      </c>
      <c r="T613" s="3">
        <f>TCD!C613</f>
        <v>15.149999999999999</v>
      </c>
    </row>
    <row r="614" spans="1:20" x14ac:dyDescent="0.2">
      <c r="A614" t="str">
        <f t="shared" si="29"/>
        <v>FEDEX FRANCE</v>
      </c>
      <c r="B614" s="5">
        <f t="shared" si="30"/>
        <v>46174</v>
      </c>
      <c r="F614" s="6">
        <f>TCD!A614</f>
        <v>872686161876</v>
      </c>
      <c r="H614" s="18" t="str">
        <f>TCD!F614</f>
        <v>E</v>
      </c>
      <c r="I614" t="str">
        <f>TCD!B614</f>
        <v>FR</v>
      </c>
      <c r="J614" t="str">
        <f>IF(COUNTIF(Zoning!B:B,I614)=0,"inconnu",_xlfn.XLOOKUP(I614,Zoning!B:B,Zoning!C:C))</f>
        <v>France</v>
      </c>
      <c r="K614">
        <f>_xlfn.XLOOKUP(F614,'Shipment Detail'!N:N,'Shipment Detail'!AB:AB)</f>
        <v>11</v>
      </c>
      <c r="L614">
        <f>TCD!E614</f>
        <v>77.899999999999991</v>
      </c>
      <c r="M614" t="str">
        <f>IF(J614="France","ST",_xlfn.XLOOKUP(F614,'Shipment Detail'!N:N,'Shipment Detail'!E:E,""))</f>
        <v>ST</v>
      </c>
      <c r="N614">
        <f t="shared" si="31"/>
        <v>0.2</v>
      </c>
      <c r="O614" t="str">
        <f>IF(_xlfn.XLOOKUP(F614,'Shipment Detail'!N:N,'Shipment Detail'!BM:BM)=0,"",_xlfn.XLOOKUP(F614,'Shipment Detail'!N:N,'Shipment Detail'!BM:BM))</f>
        <v/>
      </c>
      <c r="R614" t="str">
        <f>IF(_xlfn.XLOOKUP(F614,'Shipment Detail'!N:N,'Shipment Detail'!AV:AV)&gt;60,10,"")</f>
        <v/>
      </c>
      <c r="T614" s="3">
        <f>TCD!C614</f>
        <v>31.689999999999998</v>
      </c>
    </row>
    <row r="615" spans="1:20" x14ac:dyDescent="0.2">
      <c r="A615" t="str">
        <f t="shared" si="29"/>
        <v>FEDEX FRANCE</v>
      </c>
      <c r="B615" s="5">
        <f t="shared" si="30"/>
        <v>46174</v>
      </c>
      <c r="F615" s="6">
        <f>TCD!A615</f>
        <v>872686234213</v>
      </c>
      <c r="H615" s="18" t="str">
        <f>TCD!F615</f>
        <v>E</v>
      </c>
      <c r="I615" t="str">
        <f>TCD!B615</f>
        <v>FR</v>
      </c>
      <c r="J615" t="str">
        <f>IF(COUNTIF(Zoning!B:B,I615)=0,"inconnu",_xlfn.XLOOKUP(I615,Zoning!B:B,Zoning!C:C))</f>
        <v>France</v>
      </c>
      <c r="K615">
        <f>_xlfn.XLOOKUP(F615,'Shipment Detail'!N:N,'Shipment Detail'!AB:AB)</f>
        <v>6</v>
      </c>
      <c r="L615">
        <f>TCD!E615</f>
        <v>33.4</v>
      </c>
      <c r="M615" t="str">
        <f>IF(J615="France","ST",_xlfn.XLOOKUP(F615,'Shipment Detail'!N:N,'Shipment Detail'!E:E,""))</f>
        <v>ST</v>
      </c>
      <c r="N615">
        <f t="shared" si="31"/>
        <v>0.2</v>
      </c>
      <c r="O615" t="str">
        <f>IF(_xlfn.XLOOKUP(F615,'Shipment Detail'!N:N,'Shipment Detail'!BM:BM)=0,"",_xlfn.XLOOKUP(F615,'Shipment Detail'!N:N,'Shipment Detail'!BM:BM))</f>
        <v/>
      </c>
      <c r="R615" t="str">
        <f>IF(_xlfn.XLOOKUP(F615,'Shipment Detail'!N:N,'Shipment Detail'!AV:AV)&gt;60,10,"")</f>
        <v/>
      </c>
      <c r="T615" s="3">
        <f>TCD!C615</f>
        <v>15.82</v>
      </c>
    </row>
    <row r="616" spans="1:20" x14ac:dyDescent="0.2">
      <c r="A616" t="str">
        <f t="shared" si="29"/>
        <v>FEDEX FRANCE</v>
      </c>
      <c r="B616" s="5">
        <f t="shared" si="30"/>
        <v>46174</v>
      </c>
      <c r="F616" s="6">
        <f>TCD!A616</f>
        <v>872686284332</v>
      </c>
      <c r="H616" s="18" t="str">
        <f>TCD!F616</f>
        <v>E</v>
      </c>
      <c r="I616" t="str">
        <f>TCD!B616</f>
        <v>FR</v>
      </c>
      <c r="J616" t="str">
        <f>IF(COUNTIF(Zoning!B:B,I616)=0,"inconnu",_xlfn.XLOOKUP(I616,Zoning!B:B,Zoning!C:C))</f>
        <v>France</v>
      </c>
      <c r="K616">
        <f>_xlfn.XLOOKUP(F616,'Shipment Detail'!N:N,'Shipment Detail'!AB:AB)</f>
        <v>3</v>
      </c>
      <c r="L616">
        <f>TCD!E616</f>
        <v>37.200000000000003</v>
      </c>
      <c r="M616" t="str">
        <f>IF(J616="France","ST",_xlfn.XLOOKUP(F616,'Shipment Detail'!N:N,'Shipment Detail'!E:E,""))</f>
        <v>ST</v>
      </c>
      <c r="N616">
        <f t="shared" si="31"/>
        <v>0.2</v>
      </c>
      <c r="O616" t="str">
        <f>IF(_xlfn.XLOOKUP(F616,'Shipment Detail'!N:N,'Shipment Detail'!BM:BM)=0,"",_xlfn.XLOOKUP(F616,'Shipment Detail'!N:N,'Shipment Detail'!BM:BM))</f>
        <v/>
      </c>
      <c r="R616">
        <f>IF(_xlfn.XLOOKUP(F616,'Shipment Detail'!N:N,'Shipment Detail'!AV:AV)&gt;60,10,"")</f>
        <v>10</v>
      </c>
      <c r="T616" s="3">
        <f>TCD!C616</f>
        <v>17.159999999999997</v>
      </c>
    </row>
    <row r="617" spans="1:20" x14ac:dyDescent="0.2">
      <c r="A617" t="str">
        <f t="shared" si="29"/>
        <v>FEDEX FRANCE</v>
      </c>
      <c r="B617" s="5">
        <f t="shared" si="30"/>
        <v>46174</v>
      </c>
      <c r="F617" s="6">
        <f>TCD!A617</f>
        <v>872686305860</v>
      </c>
      <c r="H617" s="18" t="str">
        <f>TCD!F617</f>
        <v>E</v>
      </c>
      <c r="I617" t="str">
        <f>TCD!B617</f>
        <v>FR</v>
      </c>
      <c r="J617" t="str">
        <f>IF(COUNTIF(Zoning!B:B,I617)=0,"inconnu",_xlfn.XLOOKUP(I617,Zoning!B:B,Zoning!C:C))</f>
        <v>France</v>
      </c>
      <c r="K617">
        <f>_xlfn.XLOOKUP(F617,'Shipment Detail'!N:N,'Shipment Detail'!AB:AB)</f>
        <v>5</v>
      </c>
      <c r="L617">
        <f>TCD!E617</f>
        <v>25.5</v>
      </c>
      <c r="M617" t="str">
        <f>IF(J617="France","ST",_xlfn.XLOOKUP(F617,'Shipment Detail'!N:N,'Shipment Detail'!E:E,""))</f>
        <v>ST</v>
      </c>
      <c r="N617">
        <f t="shared" si="31"/>
        <v>0.2</v>
      </c>
      <c r="O617" t="str">
        <f>IF(_xlfn.XLOOKUP(F617,'Shipment Detail'!N:N,'Shipment Detail'!BM:BM)=0,"",_xlfn.XLOOKUP(F617,'Shipment Detail'!N:N,'Shipment Detail'!BM:BM))</f>
        <v/>
      </c>
      <c r="R617" t="str">
        <f>IF(_xlfn.XLOOKUP(F617,'Shipment Detail'!N:N,'Shipment Detail'!AV:AV)&gt;60,10,"")</f>
        <v/>
      </c>
      <c r="T617" s="3">
        <f>TCD!C617</f>
        <v>13.14</v>
      </c>
    </row>
    <row r="618" spans="1:20" x14ac:dyDescent="0.2">
      <c r="A618" t="str">
        <f t="shared" si="29"/>
        <v>FEDEX FRANCE</v>
      </c>
      <c r="B618" s="5">
        <f t="shared" si="30"/>
        <v>46174</v>
      </c>
      <c r="F618" s="6">
        <f>TCD!A618</f>
        <v>872686321146</v>
      </c>
      <c r="H618" s="18" t="str">
        <f>TCD!F618</f>
        <v>E</v>
      </c>
      <c r="I618" t="str">
        <f>TCD!B618</f>
        <v>FR</v>
      </c>
      <c r="J618" t="str">
        <f>IF(COUNTIF(Zoning!B:B,I618)=0,"inconnu",_xlfn.XLOOKUP(I618,Zoning!B:B,Zoning!C:C))</f>
        <v>France</v>
      </c>
      <c r="K618">
        <f>_xlfn.XLOOKUP(F618,'Shipment Detail'!N:N,'Shipment Detail'!AB:AB)</f>
        <v>5</v>
      </c>
      <c r="L618">
        <f>TCD!E618</f>
        <v>41.800000000000004</v>
      </c>
      <c r="M618" t="str">
        <f>IF(J618="France","ST",_xlfn.XLOOKUP(F618,'Shipment Detail'!N:N,'Shipment Detail'!E:E,""))</f>
        <v>ST</v>
      </c>
      <c r="N618">
        <f t="shared" si="31"/>
        <v>0.2</v>
      </c>
      <c r="O618" t="str">
        <f>IF(_xlfn.XLOOKUP(F618,'Shipment Detail'!N:N,'Shipment Detail'!BM:BM)=0,"",_xlfn.XLOOKUP(F618,'Shipment Detail'!N:N,'Shipment Detail'!BM:BM))</f>
        <v/>
      </c>
      <c r="R618">
        <f>IF(_xlfn.XLOOKUP(F618,'Shipment Detail'!N:N,'Shipment Detail'!AV:AV)&gt;60,10,"")</f>
        <v>10</v>
      </c>
      <c r="T618" s="3">
        <f>TCD!C618</f>
        <v>18.500000000000007</v>
      </c>
    </row>
    <row r="619" spans="1:20" x14ac:dyDescent="0.2">
      <c r="A619" t="str">
        <f t="shared" si="29"/>
        <v>FEDEX FRANCE</v>
      </c>
      <c r="B619" s="5">
        <f t="shared" si="30"/>
        <v>46174</v>
      </c>
      <c r="F619" s="6">
        <f>TCD!A619</f>
        <v>872686337178</v>
      </c>
      <c r="H619" s="18" t="str">
        <f>TCD!F619</f>
        <v>E</v>
      </c>
      <c r="I619" t="str">
        <f>TCD!B619</f>
        <v>FR</v>
      </c>
      <c r="J619" t="str">
        <f>IF(COUNTIF(Zoning!B:B,I619)=0,"inconnu",_xlfn.XLOOKUP(I619,Zoning!B:B,Zoning!C:C))</f>
        <v>France</v>
      </c>
      <c r="K619">
        <f>_xlfn.XLOOKUP(F619,'Shipment Detail'!N:N,'Shipment Detail'!AB:AB)</f>
        <v>4</v>
      </c>
      <c r="L619">
        <f>TCD!E619</f>
        <v>29</v>
      </c>
      <c r="M619" t="str">
        <f>IF(J619="France","ST",_xlfn.XLOOKUP(F619,'Shipment Detail'!N:N,'Shipment Detail'!E:E,""))</f>
        <v>ST</v>
      </c>
      <c r="N619">
        <f t="shared" si="31"/>
        <v>0.2</v>
      </c>
      <c r="O619" t="str">
        <f>IF(_xlfn.XLOOKUP(F619,'Shipment Detail'!N:N,'Shipment Detail'!BM:BM)=0,"",_xlfn.XLOOKUP(F619,'Shipment Detail'!N:N,'Shipment Detail'!BM:BM))</f>
        <v/>
      </c>
      <c r="R619" t="str">
        <f>IF(_xlfn.XLOOKUP(F619,'Shipment Detail'!N:N,'Shipment Detail'!AV:AV)&gt;60,10,"")</f>
        <v/>
      </c>
      <c r="T619" s="3">
        <f>TCD!C619</f>
        <v>14.150000000000006</v>
      </c>
    </row>
    <row r="620" spans="1:20" x14ac:dyDescent="0.2">
      <c r="A620" t="str">
        <f t="shared" si="29"/>
        <v>FEDEX FRANCE</v>
      </c>
      <c r="B620" s="5">
        <f t="shared" si="30"/>
        <v>46174</v>
      </c>
      <c r="F620" s="6">
        <f>TCD!A620</f>
        <v>872686358544</v>
      </c>
      <c r="H620" s="18" t="str">
        <f>TCD!F620</f>
        <v>E</v>
      </c>
      <c r="I620" t="str">
        <f>TCD!B620</f>
        <v>FR</v>
      </c>
      <c r="J620" t="str">
        <f>IF(COUNTIF(Zoning!B:B,I620)=0,"inconnu",_xlfn.XLOOKUP(I620,Zoning!B:B,Zoning!C:C))</f>
        <v>France</v>
      </c>
      <c r="K620">
        <f>_xlfn.XLOOKUP(F620,'Shipment Detail'!N:N,'Shipment Detail'!AB:AB)</f>
        <v>4</v>
      </c>
      <c r="L620">
        <f>TCD!E620</f>
        <v>24.6</v>
      </c>
      <c r="M620" t="str">
        <f>IF(J620="France","ST",_xlfn.XLOOKUP(F620,'Shipment Detail'!N:N,'Shipment Detail'!E:E,""))</f>
        <v>ST</v>
      </c>
      <c r="N620">
        <f t="shared" si="31"/>
        <v>0.2</v>
      </c>
      <c r="O620" t="str">
        <f>IF(_xlfn.XLOOKUP(F620,'Shipment Detail'!N:N,'Shipment Detail'!BM:BM)=0,"",_xlfn.XLOOKUP(F620,'Shipment Detail'!N:N,'Shipment Detail'!BM:BM))</f>
        <v/>
      </c>
      <c r="R620" t="str">
        <f>IF(_xlfn.XLOOKUP(F620,'Shipment Detail'!N:N,'Shipment Detail'!AV:AV)&gt;60,10,"")</f>
        <v/>
      </c>
      <c r="T620" s="3">
        <f>TCD!C620</f>
        <v>12.810000000000002</v>
      </c>
    </row>
    <row r="621" spans="1:20" x14ac:dyDescent="0.2">
      <c r="A621" t="str">
        <f t="shared" si="29"/>
        <v>FEDEX FRANCE</v>
      </c>
      <c r="B621" s="5">
        <f t="shared" si="30"/>
        <v>46174</v>
      </c>
      <c r="F621" s="6">
        <f>TCD!A621</f>
        <v>872686385629</v>
      </c>
      <c r="H621" s="18" t="str">
        <f>TCD!F621</f>
        <v>E</v>
      </c>
      <c r="I621" t="str">
        <f>TCD!B621</f>
        <v>FR</v>
      </c>
      <c r="J621" t="str">
        <f>IF(COUNTIF(Zoning!B:B,I621)=0,"inconnu",_xlfn.XLOOKUP(I621,Zoning!B:B,Zoning!C:C))</f>
        <v>France</v>
      </c>
      <c r="K621">
        <f>_xlfn.XLOOKUP(F621,'Shipment Detail'!N:N,'Shipment Detail'!AB:AB)</f>
        <v>6</v>
      </c>
      <c r="L621">
        <f>TCD!E621</f>
        <v>45.300000000000004</v>
      </c>
      <c r="M621" t="str">
        <f>IF(J621="France","ST",_xlfn.XLOOKUP(F621,'Shipment Detail'!N:N,'Shipment Detail'!E:E,""))</f>
        <v>ST</v>
      </c>
      <c r="N621">
        <f t="shared" si="31"/>
        <v>0.2</v>
      </c>
      <c r="O621" t="str">
        <f>IF(_xlfn.XLOOKUP(F621,'Shipment Detail'!N:N,'Shipment Detail'!BM:BM)=0,"",_xlfn.XLOOKUP(F621,'Shipment Detail'!N:N,'Shipment Detail'!BM:BM))</f>
        <v/>
      </c>
      <c r="R621" t="str">
        <f>IF(_xlfn.XLOOKUP(F621,'Shipment Detail'!N:N,'Shipment Detail'!AV:AV)&gt;60,10,"")</f>
        <v/>
      </c>
      <c r="T621" s="3">
        <f>TCD!C621</f>
        <v>19.840000000000003</v>
      </c>
    </row>
    <row r="622" spans="1:20" x14ac:dyDescent="0.2">
      <c r="A622" t="str">
        <f t="shared" si="29"/>
        <v>FEDEX FRANCE</v>
      </c>
      <c r="B622" s="5">
        <f t="shared" si="30"/>
        <v>46174</v>
      </c>
      <c r="F622" s="6">
        <f>TCD!A622</f>
        <v>872686415555</v>
      </c>
      <c r="H622" s="18" t="str">
        <f>TCD!F622</f>
        <v>E</v>
      </c>
      <c r="I622" t="str">
        <f>TCD!B622</f>
        <v>FR</v>
      </c>
      <c r="J622" t="str">
        <f>IF(COUNTIF(Zoning!B:B,I622)=0,"inconnu",_xlfn.XLOOKUP(I622,Zoning!B:B,Zoning!C:C))</f>
        <v>France</v>
      </c>
      <c r="K622">
        <f>_xlfn.XLOOKUP(F622,'Shipment Detail'!N:N,'Shipment Detail'!AB:AB)</f>
        <v>1</v>
      </c>
      <c r="L622">
        <f>TCD!E622</f>
        <v>7</v>
      </c>
      <c r="M622" t="str">
        <f>IF(J622="France","ST",_xlfn.XLOOKUP(F622,'Shipment Detail'!N:N,'Shipment Detail'!E:E,""))</f>
        <v>ST</v>
      </c>
      <c r="N622">
        <f t="shared" si="31"/>
        <v>0.2</v>
      </c>
      <c r="O622" t="str">
        <f>IF(_xlfn.XLOOKUP(F622,'Shipment Detail'!N:N,'Shipment Detail'!BM:BM)=0,"",_xlfn.XLOOKUP(F622,'Shipment Detail'!N:N,'Shipment Detail'!BM:BM))</f>
        <v/>
      </c>
      <c r="R622" t="str">
        <f>IF(_xlfn.XLOOKUP(F622,'Shipment Detail'!N:N,'Shipment Detail'!AV:AV)&gt;60,10,"")</f>
        <v/>
      </c>
      <c r="T622" s="3">
        <f>TCD!C622</f>
        <v>6.7899999999999991</v>
      </c>
    </row>
    <row r="623" spans="1:20" x14ac:dyDescent="0.2">
      <c r="A623" t="str">
        <f t="shared" si="29"/>
        <v>FEDEX FRANCE</v>
      </c>
      <c r="B623" s="5">
        <f t="shared" si="30"/>
        <v>46174</v>
      </c>
      <c r="F623" s="6">
        <f>TCD!A623</f>
        <v>872686454633</v>
      </c>
      <c r="H623" s="18" t="str">
        <f>TCD!F623</f>
        <v>E</v>
      </c>
      <c r="I623" t="str">
        <f>TCD!B623</f>
        <v>FR</v>
      </c>
      <c r="J623" t="str">
        <f>IF(COUNTIF(Zoning!B:B,I623)=0,"inconnu",_xlfn.XLOOKUP(I623,Zoning!B:B,Zoning!C:C))</f>
        <v>France</v>
      </c>
      <c r="K623">
        <f>_xlfn.XLOOKUP(F623,'Shipment Detail'!N:N,'Shipment Detail'!AB:AB)</f>
        <v>2</v>
      </c>
      <c r="L623">
        <f>TCD!E623</f>
        <v>16</v>
      </c>
      <c r="M623" t="str">
        <f>IF(J623="France","ST",_xlfn.XLOOKUP(F623,'Shipment Detail'!N:N,'Shipment Detail'!E:E,""))</f>
        <v>ST</v>
      </c>
      <c r="N623">
        <f t="shared" si="31"/>
        <v>0.2</v>
      </c>
      <c r="O623" t="str">
        <f>IF(_xlfn.XLOOKUP(F623,'Shipment Detail'!N:N,'Shipment Detail'!BM:BM)=0,"",_xlfn.XLOOKUP(F623,'Shipment Detail'!N:N,'Shipment Detail'!BM:BM))</f>
        <v/>
      </c>
      <c r="R623" t="str">
        <f>IF(_xlfn.XLOOKUP(F623,'Shipment Detail'!N:N,'Shipment Detail'!AV:AV)&gt;60,10,"")</f>
        <v/>
      </c>
      <c r="T623" s="3">
        <f>TCD!C623</f>
        <v>9.8000000000000007</v>
      </c>
    </row>
    <row r="624" spans="1:20" x14ac:dyDescent="0.2">
      <c r="A624" t="str">
        <f t="shared" si="29"/>
        <v>FEDEX FRANCE</v>
      </c>
      <c r="B624" s="5">
        <f t="shared" si="30"/>
        <v>46174</v>
      </c>
      <c r="F624" s="6">
        <f>TCD!A624</f>
        <v>872686476991</v>
      </c>
      <c r="H624" s="18" t="str">
        <f>TCD!F624</f>
        <v>E</v>
      </c>
      <c r="I624" t="str">
        <f>TCD!B624</f>
        <v>FR</v>
      </c>
      <c r="J624" t="str">
        <f>IF(COUNTIF(Zoning!B:B,I624)=0,"inconnu",_xlfn.XLOOKUP(I624,Zoning!B:B,Zoning!C:C))</f>
        <v>France</v>
      </c>
      <c r="K624">
        <f>_xlfn.XLOOKUP(F624,'Shipment Detail'!N:N,'Shipment Detail'!AB:AB)</f>
        <v>5</v>
      </c>
      <c r="L624">
        <f>TCD!E624</f>
        <v>9</v>
      </c>
      <c r="M624" t="str">
        <f>IF(J624="France","ST",_xlfn.XLOOKUP(F624,'Shipment Detail'!N:N,'Shipment Detail'!E:E,""))</f>
        <v>ST</v>
      </c>
      <c r="N624">
        <f t="shared" si="31"/>
        <v>0.2</v>
      </c>
      <c r="O624" t="str">
        <f>IF(_xlfn.XLOOKUP(F624,'Shipment Detail'!N:N,'Shipment Detail'!BM:BM)=0,"",_xlfn.XLOOKUP(F624,'Shipment Detail'!N:N,'Shipment Detail'!BM:BM))</f>
        <v/>
      </c>
      <c r="R624" t="str">
        <f>IF(_xlfn.XLOOKUP(F624,'Shipment Detail'!N:N,'Shipment Detail'!AV:AV)&gt;60,10,"")</f>
        <v/>
      </c>
      <c r="T624" s="3">
        <f>TCD!C624</f>
        <v>7.4600000000000009</v>
      </c>
    </row>
    <row r="625" spans="1:20" x14ac:dyDescent="0.2">
      <c r="A625" t="str">
        <f t="shared" si="29"/>
        <v>FEDEX FRANCE</v>
      </c>
      <c r="B625" s="5">
        <f t="shared" si="30"/>
        <v>46174</v>
      </c>
      <c r="F625" s="6">
        <f>TCD!A625</f>
        <v>872686511200</v>
      </c>
      <c r="H625" s="18" t="str">
        <f>TCD!F625</f>
        <v>E</v>
      </c>
      <c r="I625" t="str">
        <f>TCD!B625</f>
        <v>FR</v>
      </c>
      <c r="J625" t="str">
        <f>IF(COUNTIF(Zoning!B:B,I625)=0,"inconnu",_xlfn.XLOOKUP(I625,Zoning!B:B,Zoning!C:C))</f>
        <v>France</v>
      </c>
      <c r="K625">
        <f>_xlfn.XLOOKUP(F625,'Shipment Detail'!N:N,'Shipment Detail'!AB:AB)</f>
        <v>2</v>
      </c>
      <c r="L625">
        <f>TCD!E625</f>
        <v>12</v>
      </c>
      <c r="M625" t="str">
        <f>IF(J625="France","ST",_xlfn.XLOOKUP(F625,'Shipment Detail'!N:N,'Shipment Detail'!E:E,""))</f>
        <v>ST</v>
      </c>
      <c r="N625">
        <f t="shared" si="31"/>
        <v>0.2</v>
      </c>
      <c r="O625" t="str">
        <f>IF(_xlfn.XLOOKUP(F625,'Shipment Detail'!N:N,'Shipment Detail'!BM:BM)=0,"",_xlfn.XLOOKUP(F625,'Shipment Detail'!N:N,'Shipment Detail'!BM:BM))</f>
        <v/>
      </c>
      <c r="R625" t="str">
        <f>IF(_xlfn.XLOOKUP(F625,'Shipment Detail'!N:N,'Shipment Detail'!AV:AV)&gt;60,10,"")</f>
        <v/>
      </c>
      <c r="T625" s="3">
        <f>TCD!C625</f>
        <v>8.4599999999999973</v>
      </c>
    </row>
    <row r="626" spans="1:20" x14ac:dyDescent="0.2">
      <c r="A626" t="str">
        <f t="shared" si="29"/>
        <v>FEDEX FRANCE</v>
      </c>
      <c r="B626" s="5">
        <f t="shared" si="30"/>
        <v>46174</v>
      </c>
      <c r="F626" s="6">
        <f>TCD!A626</f>
        <v>872686533616</v>
      </c>
      <c r="H626" s="18" t="str">
        <f>TCD!F626</f>
        <v>E</v>
      </c>
      <c r="I626" t="str">
        <f>TCD!B626</f>
        <v>FR</v>
      </c>
      <c r="J626" t="str">
        <f>IF(COUNTIF(Zoning!B:B,I626)=0,"inconnu",_xlfn.XLOOKUP(I626,Zoning!B:B,Zoning!C:C))</f>
        <v>France</v>
      </c>
      <c r="K626">
        <f>_xlfn.XLOOKUP(F626,'Shipment Detail'!N:N,'Shipment Detail'!AB:AB)</f>
        <v>2</v>
      </c>
      <c r="L626">
        <f>TCD!E626</f>
        <v>6.6</v>
      </c>
      <c r="M626" t="str">
        <f>IF(J626="France","ST",_xlfn.XLOOKUP(F626,'Shipment Detail'!N:N,'Shipment Detail'!E:E,""))</f>
        <v>ST</v>
      </c>
      <c r="N626">
        <f t="shared" si="31"/>
        <v>0.2</v>
      </c>
      <c r="O626" t="str">
        <f>IF(_xlfn.XLOOKUP(F626,'Shipment Detail'!N:N,'Shipment Detail'!BM:BM)=0,"",_xlfn.XLOOKUP(F626,'Shipment Detail'!N:N,'Shipment Detail'!BM:BM))</f>
        <v/>
      </c>
      <c r="R626" t="str">
        <f>IF(_xlfn.XLOOKUP(F626,'Shipment Detail'!N:N,'Shipment Detail'!AV:AV)&gt;60,10,"")</f>
        <v/>
      </c>
      <c r="T626" s="3">
        <f>TCD!C626</f>
        <v>6.7899999999999991</v>
      </c>
    </row>
    <row r="627" spans="1:20" x14ac:dyDescent="0.2">
      <c r="A627" t="str">
        <f t="shared" si="29"/>
        <v>FEDEX FRANCE</v>
      </c>
      <c r="B627" s="5">
        <f t="shared" si="30"/>
        <v>46174</v>
      </c>
      <c r="F627" s="6">
        <f>TCD!A627</f>
        <v>872686599127</v>
      </c>
      <c r="H627" s="18" t="str">
        <f>TCD!F627</f>
        <v>E</v>
      </c>
      <c r="I627" t="str">
        <f>TCD!B627</f>
        <v>FR</v>
      </c>
      <c r="J627" t="str">
        <f>IF(COUNTIF(Zoning!B:B,I627)=0,"inconnu",_xlfn.XLOOKUP(I627,Zoning!B:B,Zoning!C:C))</f>
        <v>France</v>
      </c>
      <c r="K627">
        <f>_xlfn.XLOOKUP(F627,'Shipment Detail'!N:N,'Shipment Detail'!AB:AB)</f>
        <v>2</v>
      </c>
      <c r="L627">
        <f>TCD!E627</f>
        <v>12</v>
      </c>
      <c r="M627" t="str">
        <f>IF(J627="France","ST",_xlfn.XLOOKUP(F627,'Shipment Detail'!N:N,'Shipment Detail'!E:E,""))</f>
        <v>ST</v>
      </c>
      <c r="N627">
        <f t="shared" si="31"/>
        <v>0.2</v>
      </c>
      <c r="O627" t="str">
        <f>IF(_xlfn.XLOOKUP(F627,'Shipment Detail'!N:N,'Shipment Detail'!BM:BM)=0,"",_xlfn.XLOOKUP(F627,'Shipment Detail'!N:N,'Shipment Detail'!BM:BM))</f>
        <v/>
      </c>
      <c r="R627" t="str">
        <f>IF(_xlfn.XLOOKUP(F627,'Shipment Detail'!N:N,'Shipment Detail'!AV:AV)&gt;60,10,"")</f>
        <v/>
      </c>
      <c r="T627" s="3">
        <f>TCD!C627</f>
        <v>8.4599999999999973</v>
      </c>
    </row>
    <row r="628" spans="1:20" x14ac:dyDescent="0.2">
      <c r="A628" t="str">
        <f t="shared" si="29"/>
        <v>FEDEX FRANCE</v>
      </c>
      <c r="B628" s="5">
        <f t="shared" si="30"/>
        <v>46174</v>
      </c>
      <c r="F628" s="6">
        <f>TCD!A628</f>
        <v>872686627278</v>
      </c>
      <c r="H628" s="18" t="str">
        <f>TCD!F628</f>
        <v>E</v>
      </c>
      <c r="I628" t="str">
        <f>TCD!B628</f>
        <v>FR</v>
      </c>
      <c r="J628" t="str">
        <f>IF(COUNTIF(Zoning!B:B,I628)=0,"inconnu",_xlfn.XLOOKUP(I628,Zoning!B:B,Zoning!C:C))</f>
        <v>France</v>
      </c>
      <c r="K628">
        <f>_xlfn.XLOOKUP(F628,'Shipment Detail'!N:N,'Shipment Detail'!AB:AB)</f>
        <v>2</v>
      </c>
      <c r="L628">
        <f>TCD!E628</f>
        <v>12</v>
      </c>
      <c r="M628" t="str">
        <f>IF(J628="France","ST",_xlfn.XLOOKUP(F628,'Shipment Detail'!N:N,'Shipment Detail'!E:E,""))</f>
        <v>ST</v>
      </c>
      <c r="N628">
        <f t="shared" si="31"/>
        <v>0.2</v>
      </c>
      <c r="O628" t="str">
        <f>IF(_xlfn.XLOOKUP(F628,'Shipment Detail'!N:N,'Shipment Detail'!BM:BM)=0,"",_xlfn.XLOOKUP(F628,'Shipment Detail'!N:N,'Shipment Detail'!BM:BM))</f>
        <v/>
      </c>
      <c r="R628" t="str">
        <f>IF(_xlfn.XLOOKUP(F628,'Shipment Detail'!N:N,'Shipment Detail'!AV:AV)&gt;60,10,"")</f>
        <v/>
      </c>
      <c r="T628" s="3">
        <f>TCD!C628</f>
        <v>8.4599999999999973</v>
      </c>
    </row>
    <row r="629" spans="1:20" x14ac:dyDescent="0.2">
      <c r="A629" t="str">
        <f t="shared" si="29"/>
        <v>FEDEX FRANCE</v>
      </c>
      <c r="B629" s="5">
        <f t="shared" si="30"/>
        <v>46174</v>
      </c>
      <c r="F629" s="6">
        <f>TCD!A629</f>
        <v>872686710210</v>
      </c>
      <c r="H629" s="18" t="str">
        <f>TCD!F629</f>
        <v>E</v>
      </c>
      <c r="I629" t="str">
        <f>TCD!B629</f>
        <v>FR</v>
      </c>
      <c r="J629" t="str">
        <f>IF(COUNTIF(Zoning!B:B,I629)=0,"inconnu",_xlfn.XLOOKUP(I629,Zoning!B:B,Zoning!C:C))</f>
        <v>France</v>
      </c>
      <c r="K629">
        <f>_xlfn.XLOOKUP(F629,'Shipment Detail'!N:N,'Shipment Detail'!AB:AB)</f>
        <v>3</v>
      </c>
      <c r="L629">
        <f>TCD!E629</f>
        <v>13.1</v>
      </c>
      <c r="M629" t="str">
        <f>IF(J629="France","ST",_xlfn.XLOOKUP(F629,'Shipment Detail'!N:N,'Shipment Detail'!E:E,""))</f>
        <v>ST</v>
      </c>
      <c r="N629">
        <f t="shared" si="31"/>
        <v>0.2</v>
      </c>
      <c r="O629" t="str">
        <f>IF(_xlfn.XLOOKUP(F629,'Shipment Detail'!N:N,'Shipment Detail'!BM:BM)=0,"",_xlfn.XLOOKUP(F629,'Shipment Detail'!N:N,'Shipment Detail'!BM:BM))</f>
        <v/>
      </c>
      <c r="R629" t="str">
        <f>IF(_xlfn.XLOOKUP(F629,'Shipment Detail'!N:N,'Shipment Detail'!AV:AV)&gt;60,10,"")</f>
        <v/>
      </c>
      <c r="T629" s="3">
        <f>TCD!C629</f>
        <v>9.1300000000000026</v>
      </c>
    </row>
    <row r="630" spans="1:20" x14ac:dyDescent="0.2">
      <c r="A630" t="str">
        <f t="shared" si="29"/>
        <v>FEDEX FRANCE</v>
      </c>
      <c r="B630" s="5">
        <f t="shared" si="30"/>
        <v>46174</v>
      </c>
      <c r="F630" s="6">
        <f>TCD!A630</f>
        <v>872686737904</v>
      </c>
      <c r="H630" s="18" t="str">
        <f>TCD!F630</f>
        <v>E</v>
      </c>
      <c r="I630" t="str">
        <f>TCD!B630</f>
        <v>FR</v>
      </c>
      <c r="J630" t="str">
        <f>IF(COUNTIF(Zoning!B:B,I630)=0,"inconnu",_xlfn.XLOOKUP(I630,Zoning!B:B,Zoning!C:C))</f>
        <v>France</v>
      </c>
      <c r="K630">
        <f>_xlfn.XLOOKUP(F630,'Shipment Detail'!N:N,'Shipment Detail'!AB:AB)</f>
        <v>3</v>
      </c>
      <c r="L630">
        <f>TCD!E630</f>
        <v>14.7</v>
      </c>
      <c r="M630" t="str">
        <f>IF(J630="France","ST",_xlfn.XLOOKUP(F630,'Shipment Detail'!N:N,'Shipment Detail'!E:E,""))</f>
        <v>ST</v>
      </c>
      <c r="N630">
        <f t="shared" si="31"/>
        <v>0.2</v>
      </c>
      <c r="O630" t="str">
        <f>IF(_xlfn.XLOOKUP(F630,'Shipment Detail'!N:N,'Shipment Detail'!BM:BM)=0,"",_xlfn.XLOOKUP(F630,'Shipment Detail'!N:N,'Shipment Detail'!BM:BM))</f>
        <v/>
      </c>
      <c r="R630" t="str">
        <f>IF(_xlfn.XLOOKUP(F630,'Shipment Detail'!N:N,'Shipment Detail'!AV:AV)&gt;60,10,"")</f>
        <v/>
      </c>
      <c r="T630" s="3">
        <f>TCD!C630</f>
        <v>9.4600000000000009</v>
      </c>
    </row>
    <row r="631" spans="1:20" x14ac:dyDescent="0.2">
      <c r="A631" t="str">
        <f t="shared" si="29"/>
        <v>FEDEX FRANCE</v>
      </c>
      <c r="B631" s="5">
        <f t="shared" si="30"/>
        <v>46174</v>
      </c>
      <c r="F631" s="6">
        <f>TCD!A631</f>
        <v>872686752878</v>
      </c>
      <c r="H631" s="18" t="str">
        <f>TCD!F631</f>
        <v>E</v>
      </c>
      <c r="I631" t="str">
        <f>TCD!B631</f>
        <v>FR</v>
      </c>
      <c r="J631" t="str">
        <f>IF(COUNTIF(Zoning!B:B,I631)=0,"inconnu",_xlfn.XLOOKUP(I631,Zoning!B:B,Zoning!C:C))</f>
        <v>France</v>
      </c>
      <c r="K631">
        <f>_xlfn.XLOOKUP(F631,'Shipment Detail'!N:N,'Shipment Detail'!AB:AB)</f>
        <v>2</v>
      </c>
      <c r="L631">
        <f>TCD!E631</f>
        <v>12</v>
      </c>
      <c r="M631" t="str">
        <f>IF(J631="France","ST",_xlfn.XLOOKUP(F631,'Shipment Detail'!N:N,'Shipment Detail'!E:E,""))</f>
        <v>ST</v>
      </c>
      <c r="N631">
        <f t="shared" si="31"/>
        <v>0.2</v>
      </c>
      <c r="O631" t="str">
        <f>IF(_xlfn.XLOOKUP(F631,'Shipment Detail'!N:N,'Shipment Detail'!BM:BM)=0,"",_xlfn.XLOOKUP(F631,'Shipment Detail'!N:N,'Shipment Detail'!BM:BM))</f>
        <v/>
      </c>
      <c r="R631" t="str">
        <f>IF(_xlfn.XLOOKUP(F631,'Shipment Detail'!N:N,'Shipment Detail'!AV:AV)&gt;60,10,"")</f>
        <v/>
      </c>
      <c r="T631" s="3">
        <f>TCD!C631</f>
        <v>8.4599999999999973</v>
      </c>
    </row>
    <row r="632" spans="1:20" x14ac:dyDescent="0.2">
      <c r="A632" t="str">
        <f t="shared" si="29"/>
        <v>FEDEX FRANCE</v>
      </c>
      <c r="B632" s="5">
        <f t="shared" si="30"/>
        <v>46174</v>
      </c>
      <c r="F632" s="6">
        <f>TCD!A632</f>
        <v>872686784439</v>
      </c>
      <c r="H632" s="18" t="str">
        <f>TCD!F632</f>
        <v>E</v>
      </c>
      <c r="I632" t="str">
        <f>TCD!B632</f>
        <v>FR</v>
      </c>
      <c r="J632" t="str">
        <f>IF(COUNTIF(Zoning!B:B,I632)=0,"inconnu",_xlfn.XLOOKUP(I632,Zoning!B:B,Zoning!C:C))</f>
        <v>France</v>
      </c>
      <c r="K632">
        <f>_xlfn.XLOOKUP(F632,'Shipment Detail'!N:N,'Shipment Detail'!AB:AB)</f>
        <v>2</v>
      </c>
      <c r="L632">
        <f>TCD!E632</f>
        <v>7</v>
      </c>
      <c r="M632" t="str">
        <f>IF(J632="France","ST",_xlfn.XLOOKUP(F632,'Shipment Detail'!N:N,'Shipment Detail'!E:E,""))</f>
        <v>ST</v>
      </c>
      <c r="N632">
        <f t="shared" si="31"/>
        <v>0.2</v>
      </c>
      <c r="O632" t="str">
        <f>IF(_xlfn.XLOOKUP(F632,'Shipment Detail'!N:N,'Shipment Detail'!BM:BM)=0,"",_xlfn.XLOOKUP(F632,'Shipment Detail'!N:N,'Shipment Detail'!BM:BM))</f>
        <v/>
      </c>
      <c r="R632" t="str">
        <f>IF(_xlfn.XLOOKUP(F632,'Shipment Detail'!N:N,'Shipment Detail'!AV:AV)&gt;60,10,"")</f>
        <v/>
      </c>
      <c r="T632" s="3">
        <f>TCD!C632</f>
        <v>6.7899999999999991</v>
      </c>
    </row>
    <row r="633" spans="1:20" x14ac:dyDescent="0.2">
      <c r="A633" t="str">
        <f t="shared" si="29"/>
        <v>FEDEX FRANCE</v>
      </c>
      <c r="B633" s="5">
        <f t="shared" si="30"/>
        <v>46174</v>
      </c>
      <c r="F633" s="6">
        <f>TCD!A633</f>
        <v>872686800027</v>
      </c>
      <c r="H633" s="18" t="str">
        <f>TCD!F633</f>
        <v>E</v>
      </c>
      <c r="I633" t="str">
        <f>TCD!B633</f>
        <v>FR</v>
      </c>
      <c r="J633" t="str">
        <f>IF(COUNTIF(Zoning!B:B,I633)=0,"inconnu",_xlfn.XLOOKUP(I633,Zoning!B:B,Zoning!C:C))</f>
        <v>France</v>
      </c>
      <c r="K633">
        <f>_xlfn.XLOOKUP(F633,'Shipment Detail'!N:N,'Shipment Detail'!AB:AB)</f>
        <v>2</v>
      </c>
      <c r="L633">
        <f>TCD!E633</f>
        <v>11</v>
      </c>
      <c r="M633" t="str">
        <f>IF(J633="France","ST",_xlfn.XLOOKUP(F633,'Shipment Detail'!N:N,'Shipment Detail'!E:E,""))</f>
        <v>ST</v>
      </c>
      <c r="N633">
        <f t="shared" si="31"/>
        <v>0.2</v>
      </c>
      <c r="O633" t="str">
        <f>IF(_xlfn.XLOOKUP(F633,'Shipment Detail'!N:N,'Shipment Detail'!BM:BM)=0,"",_xlfn.XLOOKUP(F633,'Shipment Detail'!N:N,'Shipment Detail'!BM:BM))</f>
        <v/>
      </c>
      <c r="R633" t="str">
        <f>IF(_xlfn.XLOOKUP(F633,'Shipment Detail'!N:N,'Shipment Detail'!AV:AV)&gt;60,10,"")</f>
        <v/>
      </c>
      <c r="T633" s="3">
        <f>TCD!C633</f>
        <v>8.129999999999999</v>
      </c>
    </row>
    <row r="634" spans="1:20" x14ac:dyDescent="0.2">
      <c r="A634" t="str">
        <f t="shared" si="29"/>
        <v>FEDEX FRANCE</v>
      </c>
      <c r="B634" s="5">
        <f t="shared" si="30"/>
        <v>46174</v>
      </c>
      <c r="F634" s="6">
        <f>TCD!A634</f>
        <v>872686820853</v>
      </c>
      <c r="H634" s="18" t="str">
        <f>TCD!F634</f>
        <v>E</v>
      </c>
      <c r="I634" t="str">
        <f>TCD!B634</f>
        <v>FR</v>
      </c>
      <c r="J634" t="str">
        <f>IF(COUNTIF(Zoning!B:B,I634)=0,"inconnu",_xlfn.XLOOKUP(I634,Zoning!B:B,Zoning!C:C))</f>
        <v>France</v>
      </c>
      <c r="K634">
        <f>_xlfn.XLOOKUP(F634,'Shipment Detail'!N:N,'Shipment Detail'!AB:AB)</f>
        <v>6</v>
      </c>
      <c r="L634">
        <f>TCD!E634</f>
        <v>35.200000000000003</v>
      </c>
      <c r="M634" t="str">
        <f>IF(J634="France","ST",_xlfn.XLOOKUP(F634,'Shipment Detail'!N:N,'Shipment Detail'!E:E,""))</f>
        <v>ST</v>
      </c>
      <c r="N634">
        <f t="shared" si="31"/>
        <v>0.2</v>
      </c>
      <c r="O634" t="str">
        <f>IF(_xlfn.XLOOKUP(F634,'Shipment Detail'!N:N,'Shipment Detail'!BM:BM)=0,"",_xlfn.XLOOKUP(F634,'Shipment Detail'!N:N,'Shipment Detail'!BM:BM))</f>
        <v/>
      </c>
      <c r="R634" t="str">
        <f>IF(_xlfn.XLOOKUP(F634,'Shipment Detail'!N:N,'Shipment Detail'!AV:AV)&gt;60,10,"")</f>
        <v/>
      </c>
      <c r="T634" s="3">
        <f>TCD!C634</f>
        <v>16.490000000000002</v>
      </c>
    </row>
    <row r="635" spans="1:20" x14ac:dyDescent="0.2">
      <c r="A635" t="str">
        <f t="shared" si="29"/>
        <v>FEDEX FRANCE</v>
      </c>
      <c r="B635" s="5">
        <f t="shared" si="30"/>
        <v>46174</v>
      </c>
      <c r="F635" s="6">
        <f>TCD!A635</f>
        <v>872686867233</v>
      </c>
      <c r="H635" s="18" t="str">
        <f>TCD!F635</f>
        <v>E</v>
      </c>
      <c r="I635" t="str">
        <f>TCD!B635</f>
        <v>FR</v>
      </c>
      <c r="J635" t="str">
        <f>IF(COUNTIF(Zoning!B:B,I635)=0,"inconnu",_xlfn.XLOOKUP(I635,Zoning!B:B,Zoning!C:C))</f>
        <v>France</v>
      </c>
      <c r="K635">
        <f>_xlfn.XLOOKUP(F635,'Shipment Detail'!N:N,'Shipment Detail'!AB:AB)</f>
        <v>8</v>
      </c>
      <c r="L635">
        <f>TCD!E635</f>
        <v>54.1</v>
      </c>
      <c r="M635" t="str">
        <f>IF(J635="France","ST",_xlfn.XLOOKUP(F635,'Shipment Detail'!N:N,'Shipment Detail'!E:E,""))</f>
        <v>ST</v>
      </c>
      <c r="N635">
        <f t="shared" si="31"/>
        <v>0.2</v>
      </c>
      <c r="O635" t="str">
        <f>IF(_xlfn.XLOOKUP(F635,'Shipment Detail'!N:N,'Shipment Detail'!BM:BM)=0,"",_xlfn.XLOOKUP(F635,'Shipment Detail'!N:N,'Shipment Detail'!BM:BM))</f>
        <v/>
      </c>
      <c r="R635" t="str">
        <f>IF(_xlfn.XLOOKUP(F635,'Shipment Detail'!N:N,'Shipment Detail'!AV:AV)&gt;60,10,"")</f>
        <v/>
      </c>
      <c r="T635" s="3">
        <f>TCD!C635</f>
        <v>22.849999999999994</v>
      </c>
    </row>
    <row r="636" spans="1:20" x14ac:dyDescent="0.2">
      <c r="A636" t="str">
        <f t="shared" si="29"/>
        <v>FEDEX FRANCE</v>
      </c>
      <c r="B636" s="5">
        <f t="shared" si="30"/>
        <v>46174</v>
      </c>
      <c r="F636" s="6">
        <f>TCD!A636</f>
        <v>872686890025</v>
      </c>
      <c r="H636" s="18" t="str">
        <f>TCD!F636</f>
        <v>E</v>
      </c>
      <c r="I636" t="str">
        <f>TCD!B636</f>
        <v>FR</v>
      </c>
      <c r="J636" t="str">
        <f>IF(COUNTIF(Zoning!B:B,I636)=0,"inconnu",_xlfn.XLOOKUP(I636,Zoning!B:B,Zoning!C:C))</f>
        <v>France</v>
      </c>
      <c r="K636">
        <f>_xlfn.XLOOKUP(F636,'Shipment Detail'!N:N,'Shipment Detail'!AB:AB)</f>
        <v>1</v>
      </c>
      <c r="L636">
        <f>TCD!E636</f>
        <v>9</v>
      </c>
      <c r="M636" t="str">
        <f>IF(J636="France","ST",_xlfn.XLOOKUP(F636,'Shipment Detail'!N:N,'Shipment Detail'!E:E,""))</f>
        <v>ST</v>
      </c>
      <c r="N636">
        <f t="shared" si="31"/>
        <v>0.2</v>
      </c>
      <c r="O636" t="str">
        <f>IF(_xlfn.XLOOKUP(F636,'Shipment Detail'!N:N,'Shipment Detail'!BM:BM)=0,"",_xlfn.XLOOKUP(F636,'Shipment Detail'!N:N,'Shipment Detail'!BM:BM))</f>
        <v/>
      </c>
      <c r="R636" t="str">
        <f>IF(_xlfn.XLOOKUP(F636,'Shipment Detail'!N:N,'Shipment Detail'!AV:AV)&gt;60,10,"")</f>
        <v/>
      </c>
      <c r="T636" s="3">
        <f>TCD!C636</f>
        <v>7.4600000000000009</v>
      </c>
    </row>
    <row r="637" spans="1:20" x14ac:dyDescent="0.2">
      <c r="A637" t="str">
        <f t="shared" si="29"/>
        <v>FEDEX FRANCE</v>
      </c>
      <c r="B637" s="5">
        <f t="shared" si="30"/>
        <v>46174</v>
      </c>
      <c r="F637" s="6">
        <f>TCD!A637</f>
        <v>872686902272</v>
      </c>
      <c r="H637" s="18" t="str">
        <f>TCD!F637</f>
        <v>E</v>
      </c>
      <c r="I637" t="str">
        <f>TCD!B637</f>
        <v>FR</v>
      </c>
      <c r="J637" t="str">
        <f>IF(COUNTIF(Zoning!B:B,I637)=0,"inconnu",_xlfn.XLOOKUP(I637,Zoning!B:B,Zoning!C:C))</f>
        <v>France</v>
      </c>
      <c r="K637">
        <f>_xlfn.XLOOKUP(F637,'Shipment Detail'!N:N,'Shipment Detail'!AB:AB)</f>
        <v>2</v>
      </c>
      <c r="L637">
        <f>TCD!E637</f>
        <v>12.9</v>
      </c>
      <c r="M637" t="str">
        <f>IF(J637="France","ST",_xlfn.XLOOKUP(F637,'Shipment Detail'!N:N,'Shipment Detail'!E:E,""))</f>
        <v>ST</v>
      </c>
      <c r="N637">
        <f t="shared" si="31"/>
        <v>0.2</v>
      </c>
      <c r="O637" t="str">
        <f>IF(_xlfn.XLOOKUP(F637,'Shipment Detail'!N:N,'Shipment Detail'!BM:BM)=0,"",_xlfn.XLOOKUP(F637,'Shipment Detail'!N:N,'Shipment Detail'!BM:BM))</f>
        <v/>
      </c>
      <c r="R637" t="str">
        <f>IF(_xlfn.XLOOKUP(F637,'Shipment Detail'!N:N,'Shipment Detail'!AV:AV)&gt;60,10,"")</f>
        <v/>
      </c>
      <c r="T637" s="3">
        <f>TCD!C637</f>
        <v>8.7999999999999972</v>
      </c>
    </row>
    <row r="638" spans="1:20" x14ac:dyDescent="0.2">
      <c r="A638" t="str">
        <f t="shared" si="29"/>
        <v>FEDEX FRANCE</v>
      </c>
      <c r="B638" s="5">
        <f t="shared" si="30"/>
        <v>46174</v>
      </c>
      <c r="F638" s="6">
        <f>TCD!A638</f>
        <v>872686932790</v>
      </c>
      <c r="H638" s="18" t="str">
        <f>TCD!F638</f>
        <v>E</v>
      </c>
      <c r="I638" t="str">
        <f>TCD!B638</f>
        <v>FR</v>
      </c>
      <c r="J638" t="str">
        <f>IF(COUNTIF(Zoning!B:B,I638)=0,"inconnu",_xlfn.XLOOKUP(I638,Zoning!B:B,Zoning!C:C))</f>
        <v>France</v>
      </c>
      <c r="K638">
        <f>_xlfn.XLOOKUP(F638,'Shipment Detail'!N:N,'Shipment Detail'!AB:AB)</f>
        <v>5</v>
      </c>
      <c r="L638">
        <f>TCD!E638</f>
        <v>24.6</v>
      </c>
      <c r="M638" t="str">
        <f>IF(J638="France","ST",_xlfn.XLOOKUP(F638,'Shipment Detail'!N:N,'Shipment Detail'!E:E,""))</f>
        <v>ST</v>
      </c>
      <c r="N638">
        <f t="shared" si="31"/>
        <v>0.2</v>
      </c>
      <c r="O638" t="str">
        <f>IF(_xlfn.XLOOKUP(F638,'Shipment Detail'!N:N,'Shipment Detail'!BM:BM)=0,"",_xlfn.XLOOKUP(F638,'Shipment Detail'!N:N,'Shipment Detail'!BM:BM))</f>
        <v/>
      </c>
      <c r="R638" t="str">
        <f>IF(_xlfn.XLOOKUP(F638,'Shipment Detail'!N:N,'Shipment Detail'!AV:AV)&gt;60,10,"")</f>
        <v/>
      </c>
      <c r="T638" s="3">
        <f>TCD!C638</f>
        <v>12.810000000000002</v>
      </c>
    </row>
    <row r="639" spans="1:20" x14ac:dyDescent="0.2">
      <c r="A639" t="str">
        <f t="shared" si="29"/>
        <v>FEDEX FRANCE</v>
      </c>
      <c r="B639" s="5">
        <f t="shared" si="30"/>
        <v>46174</v>
      </c>
      <c r="F639" s="6">
        <f>TCD!A639</f>
        <v>872686946374</v>
      </c>
      <c r="H639" s="18" t="str">
        <f>TCD!F639</f>
        <v>E</v>
      </c>
      <c r="I639" t="str">
        <f>TCD!B639</f>
        <v>FR</v>
      </c>
      <c r="J639" t="str">
        <f>IF(COUNTIF(Zoning!B:B,I639)=0,"inconnu",_xlfn.XLOOKUP(I639,Zoning!B:B,Zoning!C:C))</f>
        <v>France</v>
      </c>
      <c r="K639">
        <f>_xlfn.XLOOKUP(F639,'Shipment Detail'!N:N,'Shipment Detail'!AB:AB)</f>
        <v>2</v>
      </c>
      <c r="L639">
        <f>TCD!E639</f>
        <v>12</v>
      </c>
      <c r="M639" t="str">
        <f>IF(J639="France","ST",_xlfn.XLOOKUP(F639,'Shipment Detail'!N:N,'Shipment Detail'!E:E,""))</f>
        <v>ST</v>
      </c>
      <c r="N639">
        <f t="shared" si="31"/>
        <v>0.2</v>
      </c>
      <c r="O639" t="str">
        <f>IF(_xlfn.XLOOKUP(F639,'Shipment Detail'!N:N,'Shipment Detail'!BM:BM)=0,"",_xlfn.XLOOKUP(F639,'Shipment Detail'!N:N,'Shipment Detail'!BM:BM))</f>
        <v/>
      </c>
      <c r="R639" t="str">
        <f>IF(_xlfn.XLOOKUP(F639,'Shipment Detail'!N:N,'Shipment Detail'!AV:AV)&gt;60,10,"")</f>
        <v/>
      </c>
      <c r="T639" s="3">
        <f>TCD!C639</f>
        <v>8.4599999999999973</v>
      </c>
    </row>
    <row r="640" spans="1:20" x14ac:dyDescent="0.2">
      <c r="A640" t="str">
        <f t="shared" si="29"/>
        <v>FEDEX FRANCE</v>
      </c>
      <c r="B640" s="5">
        <f t="shared" si="30"/>
        <v>46174</v>
      </c>
      <c r="F640" s="6">
        <f>TCD!A640</f>
        <v>872686962451</v>
      </c>
      <c r="H640" s="18" t="str">
        <f>TCD!F640</f>
        <v>E</v>
      </c>
      <c r="I640" t="str">
        <f>TCD!B640</f>
        <v>FR</v>
      </c>
      <c r="J640" t="str">
        <f>IF(COUNTIF(Zoning!B:B,I640)=0,"inconnu",_xlfn.XLOOKUP(I640,Zoning!B:B,Zoning!C:C))</f>
        <v>France</v>
      </c>
      <c r="K640">
        <f>_xlfn.XLOOKUP(F640,'Shipment Detail'!N:N,'Shipment Detail'!AB:AB)</f>
        <v>2</v>
      </c>
      <c r="L640">
        <f>TCD!E640</f>
        <v>9.7999999999999989</v>
      </c>
      <c r="M640" t="str">
        <f>IF(J640="France","ST",_xlfn.XLOOKUP(F640,'Shipment Detail'!N:N,'Shipment Detail'!E:E,""))</f>
        <v>ST</v>
      </c>
      <c r="N640">
        <f t="shared" si="31"/>
        <v>0.2</v>
      </c>
      <c r="O640" t="str">
        <f>IF(_xlfn.XLOOKUP(F640,'Shipment Detail'!N:N,'Shipment Detail'!BM:BM)=0,"",_xlfn.XLOOKUP(F640,'Shipment Detail'!N:N,'Shipment Detail'!BM:BM))</f>
        <v/>
      </c>
      <c r="R640" t="str">
        <f>IF(_xlfn.XLOOKUP(F640,'Shipment Detail'!N:N,'Shipment Detail'!AV:AV)&gt;60,10,"")</f>
        <v/>
      </c>
      <c r="T640" s="3">
        <f>TCD!C640</f>
        <v>7.7900000000000027</v>
      </c>
    </row>
    <row r="641" spans="1:20" x14ac:dyDescent="0.2">
      <c r="A641" t="str">
        <f t="shared" si="29"/>
        <v>FEDEX FRANCE</v>
      </c>
      <c r="B641" s="5">
        <f t="shared" si="30"/>
        <v>46174</v>
      </c>
      <c r="F641" s="6">
        <f>TCD!A641</f>
        <v>872686973345</v>
      </c>
      <c r="H641" s="18" t="str">
        <f>TCD!F641</f>
        <v>E</v>
      </c>
      <c r="I641" t="str">
        <f>TCD!B641</f>
        <v>FR</v>
      </c>
      <c r="J641" t="str">
        <f>IF(COUNTIF(Zoning!B:B,I641)=0,"inconnu",_xlfn.XLOOKUP(I641,Zoning!B:B,Zoning!C:C))</f>
        <v>France</v>
      </c>
      <c r="K641">
        <f>_xlfn.XLOOKUP(F641,'Shipment Detail'!N:N,'Shipment Detail'!AB:AB)</f>
        <v>1</v>
      </c>
      <c r="L641">
        <f>TCD!E641</f>
        <v>2</v>
      </c>
      <c r="M641" t="str">
        <f>IF(J641="France","ST",_xlfn.XLOOKUP(F641,'Shipment Detail'!N:N,'Shipment Detail'!E:E,""))</f>
        <v>ST</v>
      </c>
      <c r="N641">
        <f t="shared" si="31"/>
        <v>0.2</v>
      </c>
      <c r="O641" t="str">
        <f>IF(_xlfn.XLOOKUP(F641,'Shipment Detail'!N:N,'Shipment Detail'!BM:BM)=0,"",_xlfn.XLOOKUP(F641,'Shipment Detail'!N:N,'Shipment Detail'!BM:BM))</f>
        <v/>
      </c>
      <c r="R641" t="str">
        <f>IF(_xlfn.XLOOKUP(F641,'Shipment Detail'!N:N,'Shipment Detail'!AV:AV)&gt;60,10,"")</f>
        <v/>
      </c>
      <c r="T641" s="3">
        <f>TCD!C641</f>
        <v>5.1099999999999994</v>
      </c>
    </row>
    <row r="642" spans="1:20" x14ac:dyDescent="0.2">
      <c r="A642" t="str">
        <f t="shared" si="29"/>
        <v>FEDEX FRANCE</v>
      </c>
      <c r="B642" s="5">
        <f t="shared" si="30"/>
        <v>46174</v>
      </c>
      <c r="F642" s="6">
        <f>TCD!A642</f>
        <v>872686974477</v>
      </c>
      <c r="H642" s="18" t="str">
        <f>TCD!F642</f>
        <v>E</v>
      </c>
      <c r="I642" t="str">
        <f>TCD!B642</f>
        <v>FR</v>
      </c>
      <c r="J642" t="str">
        <f>IF(COUNTIF(Zoning!B:B,I642)=0,"inconnu",_xlfn.XLOOKUP(I642,Zoning!B:B,Zoning!C:C))</f>
        <v>France</v>
      </c>
      <c r="K642">
        <f>_xlfn.XLOOKUP(F642,'Shipment Detail'!N:N,'Shipment Detail'!AB:AB)</f>
        <v>1</v>
      </c>
      <c r="L642">
        <f>TCD!E642</f>
        <v>8</v>
      </c>
      <c r="M642" t="str">
        <f>IF(J642="France","ST",_xlfn.XLOOKUP(F642,'Shipment Detail'!N:N,'Shipment Detail'!E:E,""))</f>
        <v>ST</v>
      </c>
      <c r="N642">
        <f t="shared" si="31"/>
        <v>0.2</v>
      </c>
      <c r="O642" t="str">
        <f>IF(_xlfn.XLOOKUP(F642,'Shipment Detail'!N:N,'Shipment Detail'!BM:BM)=0,"",_xlfn.XLOOKUP(F642,'Shipment Detail'!N:N,'Shipment Detail'!BM:BM))</f>
        <v/>
      </c>
      <c r="R642" t="str">
        <f>IF(_xlfn.XLOOKUP(F642,'Shipment Detail'!N:N,'Shipment Detail'!AV:AV)&gt;60,10,"")</f>
        <v/>
      </c>
      <c r="T642" s="3">
        <f>TCD!C642</f>
        <v>7.120000000000001</v>
      </c>
    </row>
    <row r="643" spans="1:20" x14ac:dyDescent="0.2">
      <c r="A643" t="str">
        <f t="shared" si="29"/>
        <v>FEDEX FRANCE</v>
      </c>
      <c r="B643" s="5">
        <f t="shared" si="30"/>
        <v>46174</v>
      </c>
      <c r="F643" s="6">
        <f>TCD!A643</f>
        <v>872687014874</v>
      </c>
      <c r="H643" s="18" t="str">
        <f>TCD!F643</f>
        <v>E</v>
      </c>
      <c r="I643" t="str">
        <f>TCD!B643</f>
        <v>FR</v>
      </c>
      <c r="J643" t="str">
        <f>IF(COUNTIF(Zoning!B:B,I643)=0,"inconnu",_xlfn.XLOOKUP(I643,Zoning!B:B,Zoning!C:C))</f>
        <v>France</v>
      </c>
      <c r="K643">
        <f>_xlfn.XLOOKUP(F643,'Shipment Detail'!N:N,'Shipment Detail'!AB:AB)</f>
        <v>1</v>
      </c>
      <c r="L643">
        <f>TCD!E643</f>
        <v>8</v>
      </c>
      <c r="M643" t="str">
        <f>IF(J643="France","ST",_xlfn.XLOOKUP(F643,'Shipment Detail'!N:N,'Shipment Detail'!E:E,""))</f>
        <v>ST</v>
      </c>
      <c r="N643">
        <f t="shared" si="31"/>
        <v>0.2</v>
      </c>
      <c r="O643" t="str">
        <f>IF(_xlfn.XLOOKUP(F643,'Shipment Detail'!N:N,'Shipment Detail'!BM:BM)=0,"",_xlfn.XLOOKUP(F643,'Shipment Detail'!N:N,'Shipment Detail'!BM:BM))</f>
        <v/>
      </c>
      <c r="R643" t="str">
        <f>IF(_xlfn.XLOOKUP(F643,'Shipment Detail'!N:N,'Shipment Detail'!AV:AV)&gt;60,10,"")</f>
        <v/>
      </c>
      <c r="T643" s="3">
        <f>TCD!C643</f>
        <v>7.120000000000001</v>
      </c>
    </row>
    <row r="644" spans="1:20" x14ac:dyDescent="0.2">
      <c r="A644" t="str">
        <f t="shared" ref="A644:A707" si="32">IF(OR(M644="FICP",M644="IE", M644="RE", M644="International", M644="Europe"),"FEDEX INTERNATIONAL","FEDEX FRANCE")</f>
        <v>FEDEX FRANCE</v>
      </c>
      <c r="B644" s="5">
        <f t="shared" ref="B644:B707" si="33">B643</f>
        <v>46174</v>
      </c>
      <c r="F644" s="6">
        <f>TCD!A644</f>
        <v>872687022324</v>
      </c>
      <c r="H644" s="18" t="str">
        <f>TCD!F644</f>
        <v>E</v>
      </c>
      <c r="I644" t="str">
        <f>TCD!B644</f>
        <v>FR</v>
      </c>
      <c r="J644" t="str">
        <f>IF(COUNTIF(Zoning!B:B,I644)=0,"inconnu",_xlfn.XLOOKUP(I644,Zoning!B:B,Zoning!C:C))</f>
        <v>France</v>
      </c>
      <c r="K644">
        <f>_xlfn.XLOOKUP(F644,'Shipment Detail'!N:N,'Shipment Detail'!AB:AB)</f>
        <v>1</v>
      </c>
      <c r="L644">
        <f>TCD!E644</f>
        <v>6</v>
      </c>
      <c r="M644" t="str">
        <f>IF(J644="France","ST",_xlfn.XLOOKUP(F644,'Shipment Detail'!N:N,'Shipment Detail'!E:E,""))</f>
        <v>ST</v>
      </c>
      <c r="N644">
        <f t="shared" ref="N644:N707" si="34">IF(OR(I644="FR",I644="DE",I644="IT",I644="ES",I644="BE",I644="NL",I644="LU",I644="PT",I644="AT",I644="IE",I644="FI",I644="SE",I644="DK",I644="PL",I644="CZ",I644="SK",I644="HU",I644="RO",I644="BG",I644="HR",I644="SI",I644="EE",I644="LV",I644="LT",I644="GR",I644="CY",I644="MT"),0.2,0)</f>
        <v>0.2</v>
      </c>
      <c r="O644" t="str">
        <f>IF(_xlfn.XLOOKUP(F644,'Shipment Detail'!N:N,'Shipment Detail'!BM:BM)=0,"",_xlfn.XLOOKUP(F644,'Shipment Detail'!N:N,'Shipment Detail'!BM:BM))</f>
        <v/>
      </c>
      <c r="R644" t="str">
        <f>IF(_xlfn.XLOOKUP(F644,'Shipment Detail'!N:N,'Shipment Detail'!AV:AV)&gt;60,10,"")</f>
        <v/>
      </c>
      <c r="T644" s="3">
        <f>TCD!C644</f>
        <v>6.4499999999999993</v>
      </c>
    </row>
    <row r="645" spans="1:20" x14ac:dyDescent="0.2">
      <c r="A645" t="str">
        <f t="shared" si="32"/>
        <v>FEDEX FRANCE</v>
      </c>
      <c r="B645" s="5">
        <f t="shared" si="33"/>
        <v>46174</v>
      </c>
      <c r="F645" s="6">
        <f>TCD!A645</f>
        <v>872687040231</v>
      </c>
      <c r="H645" s="18" t="str">
        <f>TCD!F645</f>
        <v>E</v>
      </c>
      <c r="I645" t="str">
        <f>TCD!B645</f>
        <v>FR</v>
      </c>
      <c r="J645" t="str">
        <f>IF(COUNTIF(Zoning!B:B,I645)=0,"inconnu",_xlfn.XLOOKUP(I645,Zoning!B:B,Zoning!C:C))</f>
        <v>France</v>
      </c>
      <c r="K645">
        <f>_xlfn.XLOOKUP(F645,'Shipment Detail'!N:N,'Shipment Detail'!AB:AB)</f>
        <v>1</v>
      </c>
      <c r="L645">
        <f>TCD!E645</f>
        <v>9</v>
      </c>
      <c r="M645" t="str">
        <f>IF(J645="France","ST",_xlfn.XLOOKUP(F645,'Shipment Detail'!N:N,'Shipment Detail'!E:E,""))</f>
        <v>ST</v>
      </c>
      <c r="N645">
        <f t="shared" si="34"/>
        <v>0.2</v>
      </c>
      <c r="O645" t="str">
        <f>IF(_xlfn.XLOOKUP(F645,'Shipment Detail'!N:N,'Shipment Detail'!BM:BM)=0,"",_xlfn.XLOOKUP(F645,'Shipment Detail'!N:N,'Shipment Detail'!BM:BM))</f>
        <v/>
      </c>
      <c r="R645" t="str">
        <f>IF(_xlfn.XLOOKUP(F645,'Shipment Detail'!N:N,'Shipment Detail'!AV:AV)&gt;60,10,"")</f>
        <v/>
      </c>
      <c r="T645" s="3">
        <f>TCD!C645</f>
        <v>7.4600000000000009</v>
      </c>
    </row>
    <row r="646" spans="1:20" x14ac:dyDescent="0.2">
      <c r="A646" t="str">
        <f t="shared" si="32"/>
        <v>FEDEX FRANCE</v>
      </c>
      <c r="B646" s="5">
        <f t="shared" si="33"/>
        <v>46174</v>
      </c>
      <c r="F646" s="6">
        <f>TCD!A646</f>
        <v>872687050563</v>
      </c>
      <c r="H646" s="18" t="str">
        <f>TCD!F646</f>
        <v>E</v>
      </c>
      <c r="I646" t="str">
        <f>TCD!B646</f>
        <v>FR</v>
      </c>
      <c r="J646" t="str">
        <f>IF(COUNTIF(Zoning!B:B,I646)=0,"inconnu",_xlfn.XLOOKUP(I646,Zoning!B:B,Zoning!C:C))</f>
        <v>France</v>
      </c>
      <c r="K646">
        <f>_xlfn.XLOOKUP(F646,'Shipment Detail'!N:N,'Shipment Detail'!AB:AB)</f>
        <v>4</v>
      </c>
      <c r="L646">
        <f>TCD!E646</f>
        <v>47.7</v>
      </c>
      <c r="M646" t="str">
        <f>IF(J646="France","ST",_xlfn.XLOOKUP(F646,'Shipment Detail'!N:N,'Shipment Detail'!E:E,""))</f>
        <v>ST</v>
      </c>
      <c r="N646">
        <f t="shared" si="34"/>
        <v>0.2</v>
      </c>
      <c r="O646" t="str">
        <f>IF(_xlfn.XLOOKUP(F646,'Shipment Detail'!N:N,'Shipment Detail'!BM:BM)=0,"",_xlfn.XLOOKUP(F646,'Shipment Detail'!N:N,'Shipment Detail'!BM:BM))</f>
        <v/>
      </c>
      <c r="R646" t="str">
        <f>IF(_xlfn.XLOOKUP(F646,'Shipment Detail'!N:N,'Shipment Detail'!AV:AV)&gt;60,10,"")</f>
        <v/>
      </c>
      <c r="T646" s="3">
        <f>TCD!C646</f>
        <v>20.509999999999991</v>
      </c>
    </row>
    <row r="647" spans="1:20" x14ac:dyDescent="0.2">
      <c r="A647" t="str">
        <f t="shared" si="32"/>
        <v>FEDEX FRANCE</v>
      </c>
      <c r="B647" s="5">
        <f t="shared" si="33"/>
        <v>46174</v>
      </c>
      <c r="F647" s="6">
        <f>TCD!A647</f>
        <v>872687075063</v>
      </c>
      <c r="H647" s="18" t="str">
        <f>TCD!F647</f>
        <v>E</v>
      </c>
      <c r="I647" t="str">
        <f>TCD!B647</f>
        <v>FR</v>
      </c>
      <c r="J647" t="str">
        <f>IF(COUNTIF(Zoning!B:B,I647)=0,"inconnu",_xlfn.XLOOKUP(I647,Zoning!B:B,Zoning!C:C))</f>
        <v>France</v>
      </c>
      <c r="K647">
        <f>_xlfn.XLOOKUP(F647,'Shipment Detail'!N:N,'Shipment Detail'!AB:AB)</f>
        <v>2</v>
      </c>
      <c r="L647">
        <f>TCD!E647</f>
        <v>6.6</v>
      </c>
      <c r="M647" t="str">
        <f>IF(J647="France","ST",_xlfn.XLOOKUP(F647,'Shipment Detail'!N:N,'Shipment Detail'!E:E,""))</f>
        <v>ST</v>
      </c>
      <c r="N647">
        <f t="shared" si="34"/>
        <v>0.2</v>
      </c>
      <c r="O647" t="str">
        <f>IF(_xlfn.XLOOKUP(F647,'Shipment Detail'!N:N,'Shipment Detail'!BM:BM)=0,"",_xlfn.XLOOKUP(F647,'Shipment Detail'!N:N,'Shipment Detail'!BM:BM))</f>
        <v/>
      </c>
      <c r="R647" t="str">
        <f>IF(_xlfn.XLOOKUP(F647,'Shipment Detail'!N:N,'Shipment Detail'!AV:AV)&gt;60,10,"")</f>
        <v/>
      </c>
      <c r="T647" s="3">
        <f>TCD!C647</f>
        <v>6.7899999999999991</v>
      </c>
    </row>
    <row r="648" spans="1:20" x14ac:dyDescent="0.2">
      <c r="A648" t="str">
        <f t="shared" si="32"/>
        <v>FEDEX FRANCE</v>
      </c>
      <c r="B648" s="5">
        <f t="shared" si="33"/>
        <v>46174</v>
      </c>
      <c r="F648" s="6">
        <f>TCD!A648</f>
        <v>872687082205</v>
      </c>
      <c r="H648" s="18" t="str">
        <f>TCD!F648</f>
        <v>E</v>
      </c>
      <c r="I648" t="str">
        <f>TCD!B648</f>
        <v>FR</v>
      </c>
      <c r="J648" t="str">
        <f>IF(COUNTIF(Zoning!B:B,I648)=0,"inconnu",_xlfn.XLOOKUP(I648,Zoning!B:B,Zoning!C:C))</f>
        <v>France</v>
      </c>
      <c r="K648">
        <f>_xlfn.XLOOKUP(F648,'Shipment Detail'!N:N,'Shipment Detail'!AB:AB)</f>
        <v>2</v>
      </c>
      <c r="L648">
        <f>TCD!E648</f>
        <v>15</v>
      </c>
      <c r="M648" t="str">
        <f>IF(J648="France","ST",_xlfn.XLOOKUP(F648,'Shipment Detail'!N:N,'Shipment Detail'!E:E,""))</f>
        <v>ST</v>
      </c>
      <c r="N648">
        <f t="shared" si="34"/>
        <v>0.2</v>
      </c>
      <c r="O648" t="str">
        <f>IF(_xlfn.XLOOKUP(F648,'Shipment Detail'!N:N,'Shipment Detail'!BM:BM)=0,"",_xlfn.XLOOKUP(F648,'Shipment Detail'!N:N,'Shipment Detail'!BM:BM))</f>
        <v/>
      </c>
      <c r="R648" t="str">
        <f>IF(_xlfn.XLOOKUP(F648,'Shipment Detail'!N:N,'Shipment Detail'!AV:AV)&gt;60,10,"")</f>
        <v/>
      </c>
      <c r="T648" s="3">
        <f>TCD!C648</f>
        <v>9.4600000000000009</v>
      </c>
    </row>
    <row r="649" spans="1:20" x14ac:dyDescent="0.2">
      <c r="A649" t="str">
        <f t="shared" si="32"/>
        <v>FEDEX FRANCE</v>
      </c>
      <c r="B649" s="5">
        <f t="shared" si="33"/>
        <v>46174</v>
      </c>
      <c r="F649" s="6">
        <f>TCD!A649</f>
        <v>872687092353</v>
      </c>
      <c r="H649" s="18" t="str">
        <f>TCD!F649</f>
        <v>E</v>
      </c>
      <c r="I649" t="str">
        <f>TCD!B649</f>
        <v>FR</v>
      </c>
      <c r="J649" t="str">
        <f>IF(COUNTIF(Zoning!B:B,I649)=0,"inconnu",_xlfn.XLOOKUP(I649,Zoning!B:B,Zoning!C:C))</f>
        <v>France</v>
      </c>
      <c r="K649">
        <f>_xlfn.XLOOKUP(F649,'Shipment Detail'!N:N,'Shipment Detail'!AB:AB)</f>
        <v>2</v>
      </c>
      <c r="L649">
        <f>TCD!E649</f>
        <v>4</v>
      </c>
      <c r="M649" t="str">
        <f>IF(J649="France","ST",_xlfn.XLOOKUP(F649,'Shipment Detail'!N:N,'Shipment Detail'!E:E,""))</f>
        <v>ST</v>
      </c>
      <c r="N649">
        <f t="shared" si="34"/>
        <v>0.2</v>
      </c>
      <c r="O649" t="str">
        <f>IF(_xlfn.XLOOKUP(F649,'Shipment Detail'!N:N,'Shipment Detail'!BM:BM)=0,"",_xlfn.XLOOKUP(F649,'Shipment Detail'!N:N,'Shipment Detail'!BM:BM))</f>
        <v/>
      </c>
      <c r="R649" t="str">
        <f>IF(_xlfn.XLOOKUP(F649,'Shipment Detail'!N:N,'Shipment Detail'!AV:AV)&gt;60,10,"")</f>
        <v/>
      </c>
      <c r="T649" s="3">
        <f>TCD!C649</f>
        <v>5.7799999999999976</v>
      </c>
    </row>
    <row r="650" spans="1:20" x14ac:dyDescent="0.2">
      <c r="A650" t="str">
        <f t="shared" si="32"/>
        <v>FEDEX FRANCE</v>
      </c>
      <c r="B650" s="5">
        <f t="shared" si="33"/>
        <v>46174</v>
      </c>
      <c r="F650" s="6">
        <f>TCD!A650</f>
        <v>872687105780</v>
      </c>
      <c r="H650" s="18" t="str">
        <f>TCD!F650</f>
        <v>E</v>
      </c>
      <c r="I650" t="str">
        <f>TCD!B650</f>
        <v>FR</v>
      </c>
      <c r="J650" t="str">
        <f>IF(COUNTIF(Zoning!B:B,I650)=0,"inconnu",_xlfn.XLOOKUP(I650,Zoning!B:B,Zoning!C:C))</f>
        <v>France</v>
      </c>
      <c r="K650">
        <f>_xlfn.XLOOKUP(F650,'Shipment Detail'!N:N,'Shipment Detail'!AB:AB)</f>
        <v>1</v>
      </c>
      <c r="L650">
        <f>TCD!E650</f>
        <v>7</v>
      </c>
      <c r="M650" t="str">
        <f>IF(J650="France","ST",_xlfn.XLOOKUP(F650,'Shipment Detail'!N:N,'Shipment Detail'!E:E,""))</f>
        <v>ST</v>
      </c>
      <c r="N650">
        <f t="shared" si="34"/>
        <v>0.2</v>
      </c>
      <c r="O650" t="str">
        <f>IF(_xlfn.XLOOKUP(F650,'Shipment Detail'!N:N,'Shipment Detail'!BM:BM)=0,"",_xlfn.XLOOKUP(F650,'Shipment Detail'!N:N,'Shipment Detail'!BM:BM))</f>
        <v/>
      </c>
      <c r="R650" t="str">
        <f>IF(_xlfn.XLOOKUP(F650,'Shipment Detail'!N:N,'Shipment Detail'!AV:AV)&gt;60,10,"")</f>
        <v/>
      </c>
      <c r="T650" s="3">
        <f>TCD!C650</f>
        <v>6.7899999999999991</v>
      </c>
    </row>
    <row r="651" spans="1:20" x14ac:dyDescent="0.2">
      <c r="A651" t="str">
        <f t="shared" si="32"/>
        <v>FEDEX FRANCE</v>
      </c>
      <c r="B651" s="5">
        <f t="shared" si="33"/>
        <v>46174</v>
      </c>
      <c r="F651" s="6">
        <f>TCD!A651</f>
        <v>872687118276</v>
      </c>
      <c r="H651" s="18" t="str">
        <f>TCD!F651</f>
        <v>E</v>
      </c>
      <c r="I651" t="str">
        <f>TCD!B651</f>
        <v>FR</v>
      </c>
      <c r="J651" t="str">
        <f>IF(COUNTIF(Zoning!B:B,I651)=0,"inconnu",_xlfn.XLOOKUP(I651,Zoning!B:B,Zoning!C:C))</f>
        <v>France</v>
      </c>
      <c r="K651">
        <f>_xlfn.XLOOKUP(F651,'Shipment Detail'!N:N,'Shipment Detail'!AB:AB)</f>
        <v>4</v>
      </c>
      <c r="L651">
        <f>TCD!E651</f>
        <v>19.200000000000003</v>
      </c>
      <c r="M651" t="str">
        <f>IF(J651="France","ST",_xlfn.XLOOKUP(F651,'Shipment Detail'!N:N,'Shipment Detail'!E:E,""))</f>
        <v>ST</v>
      </c>
      <c r="N651">
        <f t="shared" si="34"/>
        <v>0.2</v>
      </c>
      <c r="O651" t="str">
        <f>IF(_xlfn.XLOOKUP(F651,'Shipment Detail'!N:N,'Shipment Detail'!BM:BM)=0,"",_xlfn.XLOOKUP(F651,'Shipment Detail'!N:N,'Shipment Detail'!BM:BM))</f>
        <v/>
      </c>
      <c r="R651" t="str">
        <f>IF(_xlfn.XLOOKUP(F651,'Shipment Detail'!N:N,'Shipment Detail'!AV:AV)&gt;60,10,"")</f>
        <v/>
      </c>
      <c r="T651" s="3">
        <f>TCD!C651</f>
        <v>11.14</v>
      </c>
    </row>
    <row r="652" spans="1:20" x14ac:dyDescent="0.2">
      <c r="A652" t="str">
        <f t="shared" si="32"/>
        <v>FEDEX FRANCE</v>
      </c>
      <c r="B652" s="5">
        <f t="shared" si="33"/>
        <v>46174</v>
      </c>
      <c r="F652" s="6">
        <f>TCD!A652</f>
        <v>872687143314</v>
      </c>
      <c r="H652" s="18" t="str">
        <f>TCD!F652</f>
        <v>E</v>
      </c>
      <c r="I652" t="str">
        <f>TCD!B652</f>
        <v>FR</v>
      </c>
      <c r="J652" t="str">
        <f>IF(COUNTIF(Zoning!B:B,I652)=0,"inconnu",_xlfn.XLOOKUP(I652,Zoning!B:B,Zoning!C:C))</f>
        <v>France</v>
      </c>
      <c r="K652">
        <f>_xlfn.XLOOKUP(F652,'Shipment Detail'!N:N,'Shipment Detail'!AB:AB)</f>
        <v>5</v>
      </c>
      <c r="L652">
        <f>TCD!E652</f>
        <v>32.9</v>
      </c>
      <c r="M652" t="str">
        <f>IF(J652="France","ST",_xlfn.XLOOKUP(F652,'Shipment Detail'!N:N,'Shipment Detail'!E:E,""))</f>
        <v>ST</v>
      </c>
      <c r="N652">
        <f t="shared" si="34"/>
        <v>0.2</v>
      </c>
      <c r="O652" t="str">
        <f>IF(_xlfn.XLOOKUP(F652,'Shipment Detail'!N:N,'Shipment Detail'!BM:BM)=0,"",_xlfn.XLOOKUP(F652,'Shipment Detail'!N:N,'Shipment Detail'!BM:BM))</f>
        <v/>
      </c>
      <c r="R652" t="str">
        <f>IF(_xlfn.XLOOKUP(F652,'Shipment Detail'!N:N,'Shipment Detail'!AV:AV)&gt;60,10,"")</f>
        <v/>
      </c>
      <c r="T652" s="3">
        <f>TCD!C652</f>
        <v>15.489999999999995</v>
      </c>
    </row>
    <row r="653" spans="1:20" x14ac:dyDescent="0.2">
      <c r="A653" t="str">
        <f t="shared" si="32"/>
        <v>FEDEX FRANCE</v>
      </c>
      <c r="B653" s="5">
        <f t="shared" si="33"/>
        <v>46174</v>
      </c>
      <c r="F653" s="6">
        <f>TCD!A653</f>
        <v>872687211506</v>
      </c>
      <c r="H653" s="18" t="str">
        <f>TCD!F653</f>
        <v>E</v>
      </c>
      <c r="I653" t="str">
        <f>TCD!B653</f>
        <v>FR</v>
      </c>
      <c r="J653" t="str">
        <f>IF(COUNTIF(Zoning!B:B,I653)=0,"inconnu",_xlfn.XLOOKUP(I653,Zoning!B:B,Zoning!C:C))</f>
        <v>France</v>
      </c>
      <c r="K653">
        <f>_xlfn.XLOOKUP(F653,'Shipment Detail'!N:N,'Shipment Detail'!AB:AB)</f>
        <v>2</v>
      </c>
      <c r="L653">
        <f>TCD!E653</f>
        <v>13</v>
      </c>
      <c r="M653" t="str">
        <f>IF(J653="France","ST",_xlfn.XLOOKUP(F653,'Shipment Detail'!N:N,'Shipment Detail'!E:E,""))</f>
        <v>ST</v>
      </c>
      <c r="N653">
        <f t="shared" si="34"/>
        <v>0.2</v>
      </c>
      <c r="O653" t="str">
        <f>IF(_xlfn.XLOOKUP(F653,'Shipment Detail'!N:N,'Shipment Detail'!BM:BM)=0,"",_xlfn.XLOOKUP(F653,'Shipment Detail'!N:N,'Shipment Detail'!BM:BM))</f>
        <v/>
      </c>
      <c r="R653" t="str">
        <f>IF(_xlfn.XLOOKUP(F653,'Shipment Detail'!N:N,'Shipment Detail'!AV:AV)&gt;60,10,"")</f>
        <v/>
      </c>
      <c r="T653" s="3">
        <f>TCD!C653</f>
        <v>8.7999999999999972</v>
      </c>
    </row>
    <row r="654" spans="1:20" x14ac:dyDescent="0.2">
      <c r="A654" t="str">
        <f t="shared" si="32"/>
        <v>FEDEX FRANCE</v>
      </c>
      <c r="B654" s="5">
        <f t="shared" si="33"/>
        <v>46174</v>
      </c>
      <c r="F654" s="6">
        <f>TCD!A654</f>
        <v>872687225568</v>
      </c>
      <c r="H654" s="18" t="str">
        <f>TCD!F654</f>
        <v>E</v>
      </c>
      <c r="I654" t="str">
        <f>TCD!B654</f>
        <v>FR</v>
      </c>
      <c r="J654" t="str">
        <f>IF(COUNTIF(Zoning!B:B,I654)=0,"inconnu",_xlfn.XLOOKUP(I654,Zoning!B:B,Zoning!C:C))</f>
        <v>France</v>
      </c>
      <c r="K654">
        <f>_xlfn.XLOOKUP(F654,'Shipment Detail'!N:N,'Shipment Detail'!AB:AB)</f>
        <v>3</v>
      </c>
      <c r="L654">
        <f>TCD!E654</f>
        <v>27</v>
      </c>
      <c r="M654" t="str">
        <f>IF(J654="France","ST",_xlfn.XLOOKUP(F654,'Shipment Detail'!N:N,'Shipment Detail'!E:E,""))</f>
        <v>ST</v>
      </c>
      <c r="N654">
        <f t="shared" si="34"/>
        <v>0.2</v>
      </c>
      <c r="O654" t="str">
        <f>IF(_xlfn.XLOOKUP(F654,'Shipment Detail'!N:N,'Shipment Detail'!BM:BM)=0,"",_xlfn.XLOOKUP(F654,'Shipment Detail'!N:N,'Shipment Detail'!BM:BM))</f>
        <v/>
      </c>
      <c r="R654" t="str">
        <f>IF(_xlfn.XLOOKUP(F654,'Shipment Detail'!N:N,'Shipment Detail'!AV:AV)&gt;60,10,"")</f>
        <v/>
      </c>
      <c r="T654" s="3">
        <f>TCD!C654</f>
        <v>13.479999999999997</v>
      </c>
    </row>
    <row r="655" spans="1:20" x14ac:dyDescent="0.2">
      <c r="A655" t="str">
        <f t="shared" si="32"/>
        <v>FEDEX FRANCE</v>
      </c>
      <c r="B655" s="5">
        <f t="shared" si="33"/>
        <v>46174</v>
      </c>
      <c r="F655" s="6">
        <f>TCD!A655</f>
        <v>872687244449</v>
      </c>
      <c r="H655" s="18" t="str">
        <f>TCD!F655</f>
        <v>E</v>
      </c>
      <c r="I655" t="str">
        <f>TCD!B655</f>
        <v>FR</v>
      </c>
      <c r="J655" t="str">
        <f>IF(COUNTIF(Zoning!B:B,I655)=0,"inconnu",_xlfn.XLOOKUP(I655,Zoning!B:B,Zoning!C:C))</f>
        <v>France</v>
      </c>
      <c r="K655">
        <f>_xlfn.XLOOKUP(F655,'Shipment Detail'!N:N,'Shipment Detail'!AB:AB)</f>
        <v>3</v>
      </c>
      <c r="L655">
        <f>TCD!E655</f>
        <v>14.7</v>
      </c>
      <c r="M655" t="str">
        <f>IF(J655="France","ST",_xlfn.XLOOKUP(F655,'Shipment Detail'!N:N,'Shipment Detail'!E:E,""))</f>
        <v>ST</v>
      </c>
      <c r="N655">
        <f t="shared" si="34"/>
        <v>0.2</v>
      </c>
      <c r="O655" t="str">
        <f>IF(_xlfn.XLOOKUP(F655,'Shipment Detail'!N:N,'Shipment Detail'!BM:BM)=0,"",_xlfn.XLOOKUP(F655,'Shipment Detail'!N:N,'Shipment Detail'!BM:BM))</f>
        <v/>
      </c>
      <c r="R655" t="str">
        <f>IF(_xlfn.XLOOKUP(F655,'Shipment Detail'!N:N,'Shipment Detail'!AV:AV)&gt;60,10,"")</f>
        <v/>
      </c>
      <c r="T655" s="3">
        <f>TCD!C655</f>
        <v>9.4600000000000009</v>
      </c>
    </row>
    <row r="656" spans="1:20" x14ac:dyDescent="0.2">
      <c r="A656" t="str">
        <f t="shared" si="32"/>
        <v>FEDEX FRANCE</v>
      </c>
      <c r="B656" s="5">
        <f t="shared" si="33"/>
        <v>46174</v>
      </c>
      <c r="F656" s="6">
        <f>TCD!A656</f>
        <v>872687258125</v>
      </c>
      <c r="H656" s="18" t="str">
        <f>TCD!F656</f>
        <v>E</v>
      </c>
      <c r="I656" t="str">
        <f>TCD!B656</f>
        <v>FR</v>
      </c>
      <c r="J656" t="str">
        <f>IF(COUNTIF(Zoning!B:B,I656)=0,"inconnu",_xlfn.XLOOKUP(I656,Zoning!B:B,Zoning!C:C))</f>
        <v>France</v>
      </c>
      <c r="K656">
        <f>_xlfn.XLOOKUP(F656,'Shipment Detail'!N:N,'Shipment Detail'!AB:AB)</f>
        <v>3</v>
      </c>
      <c r="L656">
        <f>TCD!E656</f>
        <v>12.6</v>
      </c>
      <c r="M656" t="str">
        <f>IF(J656="France","ST",_xlfn.XLOOKUP(F656,'Shipment Detail'!N:N,'Shipment Detail'!E:E,""))</f>
        <v>ST</v>
      </c>
      <c r="N656">
        <f t="shared" si="34"/>
        <v>0.2</v>
      </c>
      <c r="O656" t="str">
        <f>IF(_xlfn.XLOOKUP(F656,'Shipment Detail'!N:N,'Shipment Detail'!BM:BM)=0,"",_xlfn.XLOOKUP(F656,'Shipment Detail'!N:N,'Shipment Detail'!BM:BM))</f>
        <v/>
      </c>
      <c r="R656" t="str">
        <f>IF(_xlfn.XLOOKUP(F656,'Shipment Detail'!N:N,'Shipment Detail'!AV:AV)&gt;60,10,"")</f>
        <v/>
      </c>
      <c r="T656" s="3">
        <f>TCD!C656</f>
        <v>8.7999999999999972</v>
      </c>
    </row>
    <row r="657" spans="1:20" x14ac:dyDescent="0.2">
      <c r="A657" t="str">
        <f t="shared" si="32"/>
        <v>FEDEX FRANCE</v>
      </c>
      <c r="B657" s="5">
        <f t="shared" si="33"/>
        <v>46174</v>
      </c>
      <c r="F657" s="6">
        <f>TCD!A657</f>
        <v>872687306668</v>
      </c>
      <c r="H657" s="18" t="str">
        <f>TCD!F657</f>
        <v>E</v>
      </c>
      <c r="I657" t="str">
        <f>TCD!B657</f>
        <v>FR</v>
      </c>
      <c r="J657" t="str">
        <f>IF(COUNTIF(Zoning!B:B,I657)=0,"inconnu",_xlfn.XLOOKUP(I657,Zoning!B:B,Zoning!C:C))</f>
        <v>France</v>
      </c>
      <c r="K657">
        <f>_xlfn.XLOOKUP(F657,'Shipment Detail'!N:N,'Shipment Detail'!AB:AB)</f>
        <v>25</v>
      </c>
      <c r="L657">
        <f>TCD!E657</f>
        <v>217.5</v>
      </c>
      <c r="M657" t="str">
        <f>IF(J657="France","ST",_xlfn.XLOOKUP(F657,'Shipment Detail'!N:N,'Shipment Detail'!E:E,""))</f>
        <v>ST</v>
      </c>
      <c r="N657">
        <f t="shared" si="34"/>
        <v>0.2</v>
      </c>
      <c r="O657" t="str">
        <f>IF(_xlfn.XLOOKUP(F657,'Shipment Detail'!N:N,'Shipment Detail'!BM:BM)=0,"",_xlfn.XLOOKUP(F657,'Shipment Detail'!N:N,'Shipment Detail'!BM:BM))</f>
        <v/>
      </c>
      <c r="R657" t="str">
        <f>IF(_xlfn.XLOOKUP(F657,'Shipment Detail'!N:N,'Shipment Detail'!AV:AV)&gt;60,10,"")</f>
        <v/>
      </c>
      <c r="T657" s="3">
        <f>TCD!C657</f>
        <v>88.57000000000005</v>
      </c>
    </row>
    <row r="658" spans="1:20" x14ac:dyDescent="0.2">
      <c r="A658" t="str">
        <f t="shared" si="32"/>
        <v>FEDEX FRANCE</v>
      </c>
      <c r="B658" s="5">
        <f t="shared" si="33"/>
        <v>46174</v>
      </c>
      <c r="F658" s="6">
        <f>TCD!A658</f>
        <v>872687911229</v>
      </c>
      <c r="H658" s="18" t="str">
        <f>TCD!F658</f>
        <v>E</v>
      </c>
      <c r="I658" t="str">
        <f>TCD!B658</f>
        <v>FR</v>
      </c>
      <c r="J658" t="str">
        <f>IF(COUNTIF(Zoning!B:B,I658)=0,"inconnu",_xlfn.XLOOKUP(I658,Zoning!B:B,Zoning!C:C))</f>
        <v>France</v>
      </c>
      <c r="K658">
        <f>_xlfn.XLOOKUP(F658,'Shipment Detail'!N:N,'Shipment Detail'!AB:AB)</f>
        <v>5</v>
      </c>
      <c r="L658">
        <f>TCD!E658</f>
        <v>44</v>
      </c>
      <c r="M658" t="str">
        <f>IF(J658="France","ST",_xlfn.XLOOKUP(F658,'Shipment Detail'!N:N,'Shipment Detail'!E:E,""))</f>
        <v>ST</v>
      </c>
      <c r="N658">
        <f t="shared" si="34"/>
        <v>0.2</v>
      </c>
      <c r="O658" t="str">
        <f>IF(_xlfn.XLOOKUP(F658,'Shipment Detail'!N:N,'Shipment Detail'!BM:BM)=0,"",_xlfn.XLOOKUP(F658,'Shipment Detail'!N:N,'Shipment Detail'!BM:BM))</f>
        <v/>
      </c>
      <c r="R658" t="str">
        <f>IF(_xlfn.XLOOKUP(F658,'Shipment Detail'!N:N,'Shipment Detail'!AV:AV)&gt;60,10,"")</f>
        <v/>
      </c>
      <c r="T658" s="3">
        <f>TCD!C658</f>
        <v>19.170000000000002</v>
      </c>
    </row>
    <row r="659" spans="1:20" x14ac:dyDescent="0.2">
      <c r="A659" t="str">
        <f t="shared" si="32"/>
        <v>FEDEX FRANCE</v>
      </c>
      <c r="B659" s="5">
        <f t="shared" si="33"/>
        <v>46174</v>
      </c>
      <c r="F659" s="6">
        <f>TCD!A659</f>
        <v>872687932216</v>
      </c>
      <c r="H659" s="18" t="str">
        <f>TCD!F659</f>
        <v>E</v>
      </c>
      <c r="I659" t="str">
        <f>TCD!B659</f>
        <v>FR</v>
      </c>
      <c r="J659" t="str">
        <f>IF(COUNTIF(Zoning!B:B,I659)=0,"inconnu",_xlfn.XLOOKUP(I659,Zoning!B:B,Zoning!C:C))</f>
        <v>France</v>
      </c>
      <c r="K659">
        <f>_xlfn.XLOOKUP(F659,'Shipment Detail'!N:N,'Shipment Detail'!AB:AB)</f>
        <v>2</v>
      </c>
      <c r="L659">
        <f>TCD!E659</f>
        <v>12</v>
      </c>
      <c r="M659" t="str">
        <f>IF(J659="France","ST",_xlfn.XLOOKUP(F659,'Shipment Detail'!N:N,'Shipment Detail'!E:E,""))</f>
        <v>ST</v>
      </c>
      <c r="N659">
        <f t="shared" si="34"/>
        <v>0.2</v>
      </c>
      <c r="O659" t="str">
        <f>IF(_xlfn.XLOOKUP(F659,'Shipment Detail'!N:N,'Shipment Detail'!BM:BM)=0,"",_xlfn.XLOOKUP(F659,'Shipment Detail'!N:N,'Shipment Detail'!BM:BM))</f>
        <v/>
      </c>
      <c r="R659" t="str">
        <f>IF(_xlfn.XLOOKUP(F659,'Shipment Detail'!N:N,'Shipment Detail'!AV:AV)&gt;60,10,"")</f>
        <v/>
      </c>
      <c r="T659" s="3">
        <f>TCD!C659</f>
        <v>8.4599999999999973</v>
      </c>
    </row>
    <row r="660" spans="1:20" x14ac:dyDescent="0.2">
      <c r="A660" t="str">
        <f t="shared" si="32"/>
        <v>FEDEX FRANCE</v>
      </c>
      <c r="B660" s="5">
        <f t="shared" si="33"/>
        <v>46174</v>
      </c>
      <c r="F660" s="6">
        <f>TCD!A660</f>
        <v>872687958812</v>
      </c>
      <c r="H660" s="18" t="str">
        <f>TCD!F660</f>
        <v>E</v>
      </c>
      <c r="I660" t="str">
        <f>TCD!B660</f>
        <v>FR</v>
      </c>
      <c r="J660" t="str">
        <f>IF(COUNTIF(Zoning!B:B,I660)=0,"inconnu",_xlfn.XLOOKUP(I660,Zoning!B:B,Zoning!C:C))</f>
        <v>France</v>
      </c>
      <c r="K660">
        <f>_xlfn.XLOOKUP(F660,'Shipment Detail'!N:N,'Shipment Detail'!AB:AB)</f>
        <v>1</v>
      </c>
      <c r="L660">
        <f>TCD!E660</f>
        <v>5.5</v>
      </c>
      <c r="M660" t="str">
        <f>IF(J660="France","ST",_xlfn.XLOOKUP(F660,'Shipment Detail'!N:N,'Shipment Detail'!E:E,""))</f>
        <v>ST</v>
      </c>
      <c r="N660">
        <f t="shared" si="34"/>
        <v>0.2</v>
      </c>
      <c r="O660" t="str">
        <f>IF(_xlfn.XLOOKUP(F660,'Shipment Detail'!N:N,'Shipment Detail'!BM:BM)=0,"",_xlfn.XLOOKUP(F660,'Shipment Detail'!N:N,'Shipment Detail'!BM:BM))</f>
        <v/>
      </c>
      <c r="R660" t="str">
        <f>IF(_xlfn.XLOOKUP(F660,'Shipment Detail'!N:N,'Shipment Detail'!AV:AV)&gt;60,10,"")</f>
        <v/>
      </c>
      <c r="T660" s="3">
        <f>TCD!C660</f>
        <v>6.4499999999999993</v>
      </c>
    </row>
    <row r="661" spans="1:20" x14ac:dyDescent="0.2">
      <c r="A661" t="str">
        <f t="shared" si="32"/>
        <v>FEDEX FRANCE</v>
      </c>
      <c r="B661" s="5">
        <f t="shared" si="33"/>
        <v>46174</v>
      </c>
      <c r="F661" s="6">
        <f>TCD!A661</f>
        <v>872687980803</v>
      </c>
      <c r="H661" s="18" t="str">
        <f>TCD!F661</f>
        <v>E</v>
      </c>
      <c r="I661" t="str">
        <f>TCD!B661</f>
        <v>FR</v>
      </c>
      <c r="J661" t="str">
        <f>IF(COUNTIF(Zoning!B:B,I661)=0,"inconnu",_xlfn.XLOOKUP(I661,Zoning!B:B,Zoning!C:C))</f>
        <v>France</v>
      </c>
      <c r="K661">
        <f>_xlfn.XLOOKUP(F661,'Shipment Detail'!N:N,'Shipment Detail'!AB:AB)</f>
        <v>2</v>
      </c>
      <c r="L661">
        <f>TCD!E661</f>
        <v>14</v>
      </c>
      <c r="M661" t="str">
        <f>IF(J661="France","ST",_xlfn.XLOOKUP(F661,'Shipment Detail'!N:N,'Shipment Detail'!E:E,""))</f>
        <v>ST</v>
      </c>
      <c r="N661">
        <f t="shared" si="34"/>
        <v>0.2</v>
      </c>
      <c r="O661" t="str">
        <f>IF(_xlfn.XLOOKUP(F661,'Shipment Detail'!N:N,'Shipment Detail'!BM:BM)=0,"",_xlfn.XLOOKUP(F661,'Shipment Detail'!N:N,'Shipment Detail'!BM:BM))</f>
        <v/>
      </c>
      <c r="R661" t="str">
        <f>IF(_xlfn.XLOOKUP(F661,'Shipment Detail'!N:N,'Shipment Detail'!AV:AV)&gt;60,10,"")</f>
        <v/>
      </c>
      <c r="T661" s="3">
        <f>TCD!C661</f>
        <v>9.1300000000000026</v>
      </c>
    </row>
    <row r="662" spans="1:20" x14ac:dyDescent="0.2">
      <c r="A662" t="str">
        <f t="shared" si="32"/>
        <v>FEDEX FRANCE</v>
      </c>
      <c r="B662" s="5">
        <f t="shared" si="33"/>
        <v>46174</v>
      </c>
      <c r="F662" s="6">
        <f>TCD!A662</f>
        <v>872688008202</v>
      </c>
      <c r="H662" s="18" t="str">
        <f>TCD!F662</f>
        <v>E</v>
      </c>
      <c r="I662" t="str">
        <f>TCD!B662</f>
        <v>FR</v>
      </c>
      <c r="J662" t="str">
        <f>IF(COUNTIF(Zoning!B:B,I662)=0,"inconnu",_xlfn.XLOOKUP(I662,Zoning!B:B,Zoning!C:C))</f>
        <v>France</v>
      </c>
      <c r="K662">
        <f>_xlfn.XLOOKUP(F662,'Shipment Detail'!N:N,'Shipment Detail'!AB:AB)</f>
        <v>2</v>
      </c>
      <c r="L662">
        <f>TCD!E662</f>
        <v>8.7999999999999989</v>
      </c>
      <c r="M662" t="str">
        <f>IF(J662="France","ST",_xlfn.XLOOKUP(F662,'Shipment Detail'!N:N,'Shipment Detail'!E:E,""))</f>
        <v>ST</v>
      </c>
      <c r="N662">
        <f t="shared" si="34"/>
        <v>0.2</v>
      </c>
      <c r="O662" t="str">
        <f>IF(_xlfn.XLOOKUP(F662,'Shipment Detail'!N:N,'Shipment Detail'!BM:BM)=0,"",_xlfn.XLOOKUP(F662,'Shipment Detail'!N:N,'Shipment Detail'!BM:BM))</f>
        <v/>
      </c>
      <c r="R662" t="str">
        <f>IF(_xlfn.XLOOKUP(F662,'Shipment Detail'!N:N,'Shipment Detail'!AV:AV)&gt;60,10,"")</f>
        <v/>
      </c>
      <c r="T662" s="3">
        <f>TCD!C662</f>
        <v>7.4600000000000009</v>
      </c>
    </row>
    <row r="663" spans="1:20" x14ac:dyDescent="0.2">
      <c r="A663" t="str">
        <f t="shared" si="32"/>
        <v>FEDEX FRANCE</v>
      </c>
      <c r="B663" s="5">
        <f t="shared" si="33"/>
        <v>46174</v>
      </c>
      <c r="F663" s="6">
        <f>TCD!A663</f>
        <v>872688039223</v>
      </c>
      <c r="H663" s="18" t="str">
        <f>TCD!F663</f>
        <v>E</v>
      </c>
      <c r="I663" t="str">
        <f>TCD!B663</f>
        <v>FR</v>
      </c>
      <c r="J663" t="str">
        <f>IF(COUNTIF(Zoning!B:B,I663)=0,"inconnu",_xlfn.XLOOKUP(I663,Zoning!B:B,Zoning!C:C))</f>
        <v>France</v>
      </c>
      <c r="K663">
        <f>_xlfn.XLOOKUP(F663,'Shipment Detail'!N:N,'Shipment Detail'!AB:AB)</f>
        <v>5</v>
      </c>
      <c r="L663">
        <f>TCD!E663</f>
        <v>29.6</v>
      </c>
      <c r="M663" t="str">
        <f>IF(J663="France","ST",_xlfn.XLOOKUP(F663,'Shipment Detail'!N:N,'Shipment Detail'!E:E,""))</f>
        <v>ST</v>
      </c>
      <c r="N663">
        <f t="shared" si="34"/>
        <v>0.2</v>
      </c>
      <c r="O663" t="str">
        <f>IF(_xlfn.XLOOKUP(F663,'Shipment Detail'!N:N,'Shipment Detail'!BM:BM)=0,"",_xlfn.XLOOKUP(F663,'Shipment Detail'!N:N,'Shipment Detail'!BM:BM))</f>
        <v/>
      </c>
      <c r="R663" t="str">
        <f>IF(_xlfn.XLOOKUP(F663,'Shipment Detail'!N:N,'Shipment Detail'!AV:AV)&gt;60,10,"")</f>
        <v/>
      </c>
      <c r="T663" s="3">
        <f>TCD!C663</f>
        <v>14.480000000000004</v>
      </c>
    </row>
    <row r="664" spans="1:20" x14ac:dyDescent="0.2">
      <c r="A664" t="str">
        <f t="shared" si="32"/>
        <v>FEDEX FRANCE</v>
      </c>
      <c r="B664" s="5">
        <f t="shared" si="33"/>
        <v>46174</v>
      </c>
      <c r="F664" s="6">
        <f>TCD!A664</f>
        <v>872688060870</v>
      </c>
      <c r="H664" s="18" t="str">
        <f>TCD!F664</f>
        <v>E</v>
      </c>
      <c r="I664" t="str">
        <f>TCD!B664</f>
        <v>FR</v>
      </c>
      <c r="J664" t="str">
        <f>IF(COUNTIF(Zoning!B:B,I664)=0,"inconnu",_xlfn.XLOOKUP(I664,Zoning!B:B,Zoning!C:C))</f>
        <v>France</v>
      </c>
      <c r="K664">
        <f>_xlfn.XLOOKUP(F664,'Shipment Detail'!N:N,'Shipment Detail'!AB:AB)</f>
        <v>3</v>
      </c>
      <c r="L664">
        <f>TCD!E664</f>
        <v>21</v>
      </c>
      <c r="M664" t="str">
        <f>IF(J664="France","ST",_xlfn.XLOOKUP(F664,'Shipment Detail'!N:N,'Shipment Detail'!E:E,""))</f>
        <v>ST</v>
      </c>
      <c r="N664">
        <f t="shared" si="34"/>
        <v>0.2</v>
      </c>
      <c r="O664" t="str">
        <f>IF(_xlfn.XLOOKUP(F664,'Shipment Detail'!N:N,'Shipment Detail'!BM:BM)=0,"",_xlfn.XLOOKUP(F664,'Shipment Detail'!N:N,'Shipment Detail'!BM:BM))</f>
        <v/>
      </c>
      <c r="R664" t="str">
        <f>IF(_xlfn.XLOOKUP(F664,'Shipment Detail'!N:N,'Shipment Detail'!AV:AV)&gt;60,10,"")</f>
        <v/>
      </c>
      <c r="T664" s="3">
        <f>TCD!C664</f>
        <v>11.469999999999999</v>
      </c>
    </row>
    <row r="665" spans="1:20" x14ac:dyDescent="0.2">
      <c r="A665" t="str">
        <f t="shared" si="32"/>
        <v>FEDEX FRANCE</v>
      </c>
      <c r="B665" s="5">
        <f t="shared" si="33"/>
        <v>46174</v>
      </c>
      <c r="F665" s="6">
        <f>TCD!A665</f>
        <v>872688120228</v>
      </c>
      <c r="H665" s="18" t="str">
        <f>TCD!F665</f>
        <v>E</v>
      </c>
      <c r="I665" t="str">
        <f>TCD!B665</f>
        <v>FR</v>
      </c>
      <c r="J665" t="str">
        <f>IF(COUNTIF(Zoning!B:B,I665)=0,"inconnu",_xlfn.XLOOKUP(I665,Zoning!B:B,Zoning!C:C))</f>
        <v>France</v>
      </c>
      <c r="K665">
        <f>_xlfn.XLOOKUP(F665,'Shipment Detail'!N:N,'Shipment Detail'!AB:AB)</f>
        <v>2</v>
      </c>
      <c r="L665">
        <f>TCD!E665</f>
        <v>13</v>
      </c>
      <c r="M665" t="str">
        <f>IF(J665="France","ST",_xlfn.XLOOKUP(F665,'Shipment Detail'!N:N,'Shipment Detail'!E:E,""))</f>
        <v>ST</v>
      </c>
      <c r="N665">
        <f t="shared" si="34"/>
        <v>0.2</v>
      </c>
      <c r="O665" t="str">
        <f>IF(_xlfn.XLOOKUP(F665,'Shipment Detail'!N:N,'Shipment Detail'!BM:BM)=0,"",_xlfn.XLOOKUP(F665,'Shipment Detail'!N:N,'Shipment Detail'!BM:BM))</f>
        <v/>
      </c>
      <c r="R665" t="str">
        <f>IF(_xlfn.XLOOKUP(F665,'Shipment Detail'!N:N,'Shipment Detail'!AV:AV)&gt;60,10,"")</f>
        <v/>
      </c>
      <c r="T665" s="3">
        <f>TCD!C665</f>
        <v>8.7999999999999972</v>
      </c>
    </row>
    <row r="666" spans="1:20" x14ac:dyDescent="0.2">
      <c r="A666" t="str">
        <f t="shared" si="32"/>
        <v>FEDEX FRANCE</v>
      </c>
      <c r="B666" s="5">
        <f t="shared" si="33"/>
        <v>46174</v>
      </c>
      <c r="F666" s="6">
        <f>TCD!A666</f>
        <v>872688163600</v>
      </c>
      <c r="H666" s="18" t="str">
        <f>TCD!F666</f>
        <v>E</v>
      </c>
      <c r="I666" t="str">
        <f>TCD!B666</f>
        <v>FR</v>
      </c>
      <c r="J666" t="str">
        <f>IF(COUNTIF(Zoning!B:B,I666)=0,"inconnu",_xlfn.XLOOKUP(I666,Zoning!B:B,Zoning!C:C))</f>
        <v>France</v>
      </c>
      <c r="K666">
        <f>_xlfn.XLOOKUP(F666,'Shipment Detail'!N:N,'Shipment Detail'!AB:AB)</f>
        <v>1</v>
      </c>
      <c r="L666">
        <f>TCD!E666</f>
        <v>6</v>
      </c>
      <c r="M666" t="str">
        <f>IF(J666="France","ST",_xlfn.XLOOKUP(F666,'Shipment Detail'!N:N,'Shipment Detail'!E:E,""))</f>
        <v>ST</v>
      </c>
      <c r="N666">
        <f t="shared" si="34"/>
        <v>0.2</v>
      </c>
      <c r="O666" t="str">
        <f>IF(_xlfn.XLOOKUP(F666,'Shipment Detail'!N:N,'Shipment Detail'!BM:BM)=0,"",_xlfn.XLOOKUP(F666,'Shipment Detail'!N:N,'Shipment Detail'!BM:BM))</f>
        <v/>
      </c>
      <c r="R666" t="str">
        <f>IF(_xlfn.XLOOKUP(F666,'Shipment Detail'!N:N,'Shipment Detail'!AV:AV)&gt;60,10,"")</f>
        <v/>
      </c>
      <c r="T666" s="3">
        <f>TCD!C666</f>
        <v>6.4499999999999993</v>
      </c>
    </row>
    <row r="667" spans="1:20" x14ac:dyDescent="0.2">
      <c r="A667" t="str">
        <f t="shared" si="32"/>
        <v>FEDEX FRANCE</v>
      </c>
      <c r="B667" s="5">
        <f t="shared" si="33"/>
        <v>46174</v>
      </c>
      <c r="F667" s="6">
        <f>TCD!A667</f>
        <v>872688189264</v>
      </c>
      <c r="H667" s="18" t="str">
        <f>TCD!F667</f>
        <v>E</v>
      </c>
      <c r="I667" t="str">
        <f>TCD!B667</f>
        <v>FR</v>
      </c>
      <c r="J667" t="str">
        <f>IF(COUNTIF(Zoning!B:B,I667)=0,"inconnu",_xlfn.XLOOKUP(I667,Zoning!B:B,Zoning!C:C))</f>
        <v>France</v>
      </c>
      <c r="K667">
        <f>_xlfn.XLOOKUP(F667,'Shipment Detail'!N:N,'Shipment Detail'!AB:AB)</f>
        <v>2</v>
      </c>
      <c r="L667">
        <f>TCD!E667</f>
        <v>16.200000000000003</v>
      </c>
      <c r="M667" t="str">
        <f>IF(J667="France","ST",_xlfn.XLOOKUP(F667,'Shipment Detail'!N:N,'Shipment Detail'!E:E,""))</f>
        <v>ST</v>
      </c>
      <c r="N667">
        <f t="shared" si="34"/>
        <v>0.2</v>
      </c>
      <c r="O667" t="str">
        <f>IF(_xlfn.XLOOKUP(F667,'Shipment Detail'!N:N,'Shipment Detail'!BM:BM)=0,"",_xlfn.XLOOKUP(F667,'Shipment Detail'!N:N,'Shipment Detail'!BM:BM))</f>
        <v/>
      </c>
      <c r="R667" t="str">
        <f>IF(_xlfn.XLOOKUP(F667,'Shipment Detail'!N:N,'Shipment Detail'!AV:AV)&gt;60,10,"")</f>
        <v/>
      </c>
      <c r="T667" s="3">
        <f>TCD!C667</f>
        <v>10.129999999999995</v>
      </c>
    </row>
    <row r="668" spans="1:20" x14ac:dyDescent="0.2">
      <c r="A668" t="str">
        <f t="shared" si="32"/>
        <v>FEDEX FRANCE</v>
      </c>
      <c r="B668" s="5">
        <f t="shared" si="33"/>
        <v>46174</v>
      </c>
      <c r="F668" s="6">
        <f>TCD!A668</f>
        <v>872688217739</v>
      </c>
      <c r="H668" s="18" t="str">
        <f>TCD!F668</f>
        <v>E</v>
      </c>
      <c r="I668" t="str">
        <f>TCD!B668</f>
        <v>FR</v>
      </c>
      <c r="J668" t="str">
        <f>IF(COUNTIF(Zoning!B:B,I668)=0,"inconnu",_xlfn.XLOOKUP(I668,Zoning!B:B,Zoning!C:C))</f>
        <v>France</v>
      </c>
      <c r="K668">
        <f>_xlfn.XLOOKUP(F668,'Shipment Detail'!N:N,'Shipment Detail'!AB:AB)</f>
        <v>1</v>
      </c>
      <c r="L668">
        <f>TCD!E668</f>
        <v>0.30000000000000004</v>
      </c>
      <c r="M668" t="str">
        <f>IF(J668="France","ST",_xlfn.XLOOKUP(F668,'Shipment Detail'!N:N,'Shipment Detail'!E:E,""))</f>
        <v>ST</v>
      </c>
      <c r="N668">
        <f t="shared" si="34"/>
        <v>0.2</v>
      </c>
      <c r="O668" t="str">
        <f>IF(_xlfn.XLOOKUP(F668,'Shipment Detail'!N:N,'Shipment Detail'!BM:BM)=0,"",_xlfn.XLOOKUP(F668,'Shipment Detail'!N:N,'Shipment Detail'!BM:BM))</f>
        <v/>
      </c>
      <c r="R668" t="str">
        <f>IF(_xlfn.XLOOKUP(F668,'Shipment Detail'!N:N,'Shipment Detail'!AV:AV)&gt;60,10,"")</f>
        <v/>
      </c>
      <c r="T668" s="3">
        <f>TCD!C668</f>
        <v>4.6100000000000012</v>
      </c>
    </row>
    <row r="669" spans="1:20" x14ac:dyDescent="0.2">
      <c r="A669" t="str">
        <f t="shared" si="32"/>
        <v>FEDEX FRANCE</v>
      </c>
      <c r="B669" s="5">
        <f t="shared" si="33"/>
        <v>46174</v>
      </c>
      <c r="F669" s="6">
        <f>TCD!A669</f>
        <v>872688235896</v>
      </c>
      <c r="H669" s="18" t="str">
        <f>TCD!F669</f>
        <v>E</v>
      </c>
      <c r="I669" t="str">
        <f>TCD!B669</f>
        <v>FR</v>
      </c>
      <c r="J669" t="str">
        <f>IF(COUNTIF(Zoning!B:B,I669)=0,"inconnu",_xlfn.XLOOKUP(I669,Zoning!B:B,Zoning!C:C))</f>
        <v>France</v>
      </c>
      <c r="K669">
        <f>_xlfn.XLOOKUP(F669,'Shipment Detail'!N:N,'Shipment Detail'!AB:AB)</f>
        <v>1</v>
      </c>
      <c r="L669">
        <f>TCD!E669</f>
        <v>3</v>
      </c>
      <c r="M669" t="str">
        <f>IF(J669="France","ST",_xlfn.XLOOKUP(F669,'Shipment Detail'!N:N,'Shipment Detail'!E:E,""))</f>
        <v>ST</v>
      </c>
      <c r="N669">
        <f t="shared" si="34"/>
        <v>0.2</v>
      </c>
      <c r="O669" t="str">
        <f>IF(_xlfn.XLOOKUP(F669,'Shipment Detail'!N:N,'Shipment Detail'!BM:BM)=0,"",_xlfn.XLOOKUP(F669,'Shipment Detail'!N:N,'Shipment Detail'!BM:BM))</f>
        <v/>
      </c>
      <c r="R669" t="str">
        <f>IF(_xlfn.XLOOKUP(F669,'Shipment Detail'!N:N,'Shipment Detail'!AV:AV)&gt;60,10,"")</f>
        <v/>
      </c>
      <c r="T669" s="3">
        <f>TCD!C669</f>
        <v>5.4499999999999993</v>
      </c>
    </row>
    <row r="670" spans="1:20" x14ac:dyDescent="0.2">
      <c r="A670" t="str">
        <f t="shared" si="32"/>
        <v>FEDEX FRANCE</v>
      </c>
      <c r="B670" s="5">
        <f t="shared" si="33"/>
        <v>46174</v>
      </c>
      <c r="F670" s="6">
        <f>TCD!A670</f>
        <v>872688279120</v>
      </c>
      <c r="H670" s="18" t="str">
        <f>TCD!F670</f>
        <v>E</v>
      </c>
      <c r="I670" t="str">
        <f>TCD!B670</f>
        <v>FR</v>
      </c>
      <c r="J670" t="str">
        <f>IF(COUNTIF(Zoning!B:B,I670)=0,"inconnu",_xlfn.XLOOKUP(I670,Zoning!B:B,Zoning!C:C))</f>
        <v>France</v>
      </c>
      <c r="K670">
        <f>_xlfn.XLOOKUP(F670,'Shipment Detail'!N:N,'Shipment Detail'!AB:AB)</f>
        <v>3</v>
      </c>
      <c r="L670">
        <f>TCD!E670</f>
        <v>16.200000000000003</v>
      </c>
      <c r="M670" t="str">
        <f>IF(J670="France","ST",_xlfn.XLOOKUP(F670,'Shipment Detail'!N:N,'Shipment Detail'!E:E,""))</f>
        <v>ST</v>
      </c>
      <c r="N670">
        <f t="shared" si="34"/>
        <v>0.2</v>
      </c>
      <c r="O670" t="str">
        <f>IF(_xlfn.XLOOKUP(F670,'Shipment Detail'!N:N,'Shipment Detail'!BM:BM)=0,"",_xlfn.XLOOKUP(F670,'Shipment Detail'!N:N,'Shipment Detail'!BM:BM))</f>
        <v/>
      </c>
      <c r="R670" t="str">
        <f>IF(_xlfn.XLOOKUP(F670,'Shipment Detail'!N:N,'Shipment Detail'!AV:AV)&gt;60,10,"")</f>
        <v/>
      </c>
      <c r="T670" s="3">
        <f>TCD!C670</f>
        <v>10.129999999999995</v>
      </c>
    </row>
    <row r="671" spans="1:20" x14ac:dyDescent="0.2">
      <c r="A671" t="str">
        <f t="shared" si="32"/>
        <v>FEDEX FRANCE</v>
      </c>
      <c r="B671" s="5">
        <f t="shared" si="33"/>
        <v>46174</v>
      </c>
      <c r="F671" s="6">
        <f>TCD!A671</f>
        <v>872688299290</v>
      </c>
      <c r="H671" s="18" t="str">
        <f>TCD!F671</f>
        <v>E</v>
      </c>
      <c r="I671" t="str">
        <f>TCD!B671</f>
        <v>FR</v>
      </c>
      <c r="J671" t="str">
        <f>IF(COUNTIF(Zoning!B:B,I671)=0,"inconnu",_xlfn.XLOOKUP(I671,Zoning!B:B,Zoning!C:C))</f>
        <v>France</v>
      </c>
      <c r="K671">
        <f>_xlfn.XLOOKUP(F671,'Shipment Detail'!N:N,'Shipment Detail'!AB:AB)</f>
        <v>4</v>
      </c>
      <c r="L671">
        <f>TCD!E671</f>
        <v>22.5</v>
      </c>
      <c r="M671" t="str">
        <f>IF(J671="France","ST",_xlfn.XLOOKUP(F671,'Shipment Detail'!N:N,'Shipment Detail'!E:E,""))</f>
        <v>ST</v>
      </c>
      <c r="N671">
        <f t="shared" si="34"/>
        <v>0.2</v>
      </c>
      <c r="O671" t="str">
        <f>IF(_xlfn.XLOOKUP(F671,'Shipment Detail'!N:N,'Shipment Detail'!BM:BM)=0,"",_xlfn.XLOOKUP(F671,'Shipment Detail'!N:N,'Shipment Detail'!BM:BM))</f>
        <v/>
      </c>
      <c r="R671" t="str">
        <f>IF(_xlfn.XLOOKUP(F671,'Shipment Detail'!N:N,'Shipment Detail'!AV:AV)&gt;60,10,"")</f>
        <v/>
      </c>
      <c r="T671" s="3">
        <f>TCD!C671</f>
        <v>12.14</v>
      </c>
    </row>
    <row r="672" spans="1:20" x14ac:dyDescent="0.2">
      <c r="A672" t="str">
        <f t="shared" si="32"/>
        <v>FEDEX FRANCE</v>
      </c>
      <c r="B672" s="5">
        <f t="shared" si="33"/>
        <v>46174</v>
      </c>
      <c r="F672" s="6">
        <f>TCD!A672</f>
        <v>872688314798</v>
      </c>
      <c r="H672" s="18" t="str">
        <f>TCD!F672</f>
        <v>E</v>
      </c>
      <c r="I672" t="str">
        <f>TCD!B672</f>
        <v>FR</v>
      </c>
      <c r="J672" t="str">
        <f>IF(COUNTIF(Zoning!B:B,I672)=0,"inconnu",_xlfn.XLOOKUP(I672,Zoning!B:B,Zoning!C:C))</f>
        <v>France</v>
      </c>
      <c r="K672">
        <f>_xlfn.XLOOKUP(F672,'Shipment Detail'!N:N,'Shipment Detail'!AB:AB)</f>
        <v>3</v>
      </c>
      <c r="L672">
        <f>TCD!E672</f>
        <v>27</v>
      </c>
      <c r="M672" t="str">
        <f>IF(J672="France","ST",_xlfn.XLOOKUP(F672,'Shipment Detail'!N:N,'Shipment Detail'!E:E,""))</f>
        <v>ST</v>
      </c>
      <c r="N672">
        <f t="shared" si="34"/>
        <v>0.2</v>
      </c>
      <c r="O672" t="str">
        <f>IF(_xlfn.XLOOKUP(F672,'Shipment Detail'!N:N,'Shipment Detail'!BM:BM)=0,"",_xlfn.XLOOKUP(F672,'Shipment Detail'!N:N,'Shipment Detail'!BM:BM))</f>
        <v/>
      </c>
      <c r="R672" t="str">
        <f>IF(_xlfn.XLOOKUP(F672,'Shipment Detail'!N:N,'Shipment Detail'!AV:AV)&gt;60,10,"")</f>
        <v/>
      </c>
      <c r="T672" s="3">
        <f>TCD!C672</f>
        <v>13.479999999999997</v>
      </c>
    </row>
    <row r="673" spans="1:20" x14ac:dyDescent="0.2">
      <c r="A673" t="str">
        <f t="shared" si="32"/>
        <v>FEDEX FRANCE</v>
      </c>
      <c r="B673" s="5">
        <f t="shared" si="33"/>
        <v>46174</v>
      </c>
      <c r="F673" s="6">
        <f>TCD!A673</f>
        <v>872688334193</v>
      </c>
      <c r="H673" s="18" t="str">
        <f>TCD!F673</f>
        <v>E</v>
      </c>
      <c r="I673" t="str">
        <f>TCD!B673</f>
        <v>FR</v>
      </c>
      <c r="J673" t="str">
        <f>IF(COUNTIF(Zoning!B:B,I673)=0,"inconnu",_xlfn.XLOOKUP(I673,Zoning!B:B,Zoning!C:C))</f>
        <v>France</v>
      </c>
      <c r="K673">
        <f>_xlfn.XLOOKUP(F673,'Shipment Detail'!N:N,'Shipment Detail'!AB:AB)</f>
        <v>3</v>
      </c>
      <c r="L673">
        <f>TCD!E673</f>
        <v>27</v>
      </c>
      <c r="M673" t="str">
        <f>IF(J673="France","ST",_xlfn.XLOOKUP(F673,'Shipment Detail'!N:N,'Shipment Detail'!E:E,""))</f>
        <v>ST</v>
      </c>
      <c r="N673">
        <f t="shared" si="34"/>
        <v>0.2</v>
      </c>
      <c r="O673" t="str">
        <f>IF(_xlfn.XLOOKUP(F673,'Shipment Detail'!N:N,'Shipment Detail'!BM:BM)=0,"",_xlfn.XLOOKUP(F673,'Shipment Detail'!N:N,'Shipment Detail'!BM:BM))</f>
        <v/>
      </c>
      <c r="R673" t="str">
        <f>IF(_xlfn.XLOOKUP(F673,'Shipment Detail'!N:N,'Shipment Detail'!AV:AV)&gt;60,10,"")</f>
        <v/>
      </c>
      <c r="T673" s="3">
        <f>TCD!C673</f>
        <v>13.479999999999997</v>
      </c>
    </row>
    <row r="674" spans="1:20" x14ac:dyDescent="0.2">
      <c r="A674" t="str">
        <f t="shared" si="32"/>
        <v>FEDEX FRANCE</v>
      </c>
      <c r="B674" s="5">
        <f t="shared" si="33"/>
        <v>46174</v>
      </c>
      <c r="F674" s="6">
        <f>TCD!A674</f>
        <v>872688350741</v>
      </c>
      <c r="H674" s="18" t="str">
        <f>TCD!F674</f>
        <v>E</v>
      </c>
      <c r="I674" t="str">
        <f>TCD!B674</f>
        <v>FR</v>
      </c>
      <c r="J674" t="str">
        <f>IF(COUNTIF(Zoning!B:B,I674)=0,"inconnu",_xlfn.XLOOKUP(I674,Zoning!B:B,Zoning!C:C))</f>
        <v>France</v>
      </c>
      <c r="K674">
        <f>_xlfn.XLOOKUP(F674,'Shipment Detail'!N:N,'Shipment Detail'!AB:AB)</f>
        <v>1</v>
      </c>
      <c r="L674">
        <f>TCD!E674</f>
        <v>3</v>
      </c>
      <c r="M674" t="str">
        <f>IF(J674="France","ST",_xlfn.XLOOKUP(F674,'Shipment Detail'!N:N,'Shipment Detail'!E:E,""))</f>
        <v>ST</v>
      </c>
      <c r="N674">
        <f t="shared" si="34"/>
        <v>0.2</v>
      </c>
      <c r="O674" t="str">
        <f>IF(_xlfn.XLOOKUP(F674,'Shipment Detail'!N:N,'Shipment Detail'!BM:BM)=0,"",_xlfn.XLOOKUP(F674,'Shipment Detail'!N:N,'Shipment Detail'!BM:BM))</f>
        <v/>
      </c>
      <c r="R674" t="str">
        <f>IF(_xlfn.XLOOKUP(F674,'Shipment Detail'!N:N,'Shipment Detail'!AV:AV)&gt;60,10,"")</f>
        <v/>
      </c>
      <c r="T674" s="3">
        <f>TCD!C674</f>
        <v>5.4499999999999993</v>
      </c>
    </row>
    <row r="675" spans="1:20" x14ac:dyDescent="0.2">
      <c r="A675" t="str">
        <f t="shared" si="32"/>
        <v>FEDEX FRANCE</v>
      </c>
      <c r="B675" s="5">
        <f t="shared" si="33"/>
        <v>46174</v>
      </c>
      <c r="F675" s="6">
        <f>TCD!A675</f>
        <v>872688362940</v>
      </c>
      <c r="H675" s="18" t="str">
        <f>TCD!F675</f>
        <v>E</v>
      </c>
      <c r="I675" t="str">
        <f>TCD!B675</f>
        <v>FR</v>
      </c>
      <c r="J675" t="str">
        <f>IF(COUNTIF(Zoning!B:B,I675)=0,"inconnu",_xlfn.XLOOKUP(I675,Zoning!B:B,Zoning!C:C))</f>
        <v>France</v>
      </c>
      <c r="K675">
        <f>_xlfn.XLOOKUP(F675,'Shipment Detail'!N:N,'Shipment Detail'!AB:AB)</f>
        <v>2</v>
      </c>
      <c r="L675">
        <f>TCD!E675</f>
        <v>12</v>
      </c>
      <c r="M675" t="str">
        <f>IF(J675="France","ST",_xlfn.XLOOKUP(F675,'Shipment Detail'!N:N,'Shipment Detail'!E:E,""))</f>
        <v>ST</v>
      </c>
      <c r="N675">
        <f t="shared" si="34"/>
        <v>0.2</v>
      </c>
      <c r="O675" t="str">
        <f>IF(_xlfn.XLOOKUP(F675,'Shipment Detail'!N:N,'Shipment Detail'!BM:BM)=0,"",_xlfn.XLOOKUP(F675,'Shipment Detail'!N:N,'Shipment Detail'!BM:BM))</f>
        <v/>
      </c>
      <c r="R675" t="str">
        <f>IF(_xlfn.XLOOKUP(F675,'Shipment Detail'!N:N,'Shipment Detail'!AV:AV)&gt;60,10,"")</f>
        <v/>
      </c>
      <c r="T675" s="3">
        <f>TCD!C675</f>
        <v>8.4599999999999973</v>
      </c>
    </row>
    <row r="676" spans="1:20" x14ac:dyDescent="0.2">
      <c r="A676" t="str">
        <f t="shared" si="32"/>
        <v>FEDEX FRANCE</v>
      </c>
      <c r="B676" s="5">
        <f t="shared" si="33"/>
        <v>46174</v>
      </c>
      <c r="F676" s="6">
        <f>TCD!A676</f>
        <v>872688381545</v>
      </c>
      <c r="H676" s="18" t="str">
        <f>TCD!F676</f>
        <v>E</v>
      </c>
      <c r="I676" t="str">
        <f>TCD!B676</f>
        <v>FR</v>
      </c>
      <c r="J676" t="str">
        <f>IF(COUNTIF(Zoning!B:B,I676)=0,"inconnu",_xlfn.XLOOKUP(I676,Zoning!B:B,Zoning!C:C))</f>
        <v>France</v>
      </c>
      <c r="K676">
        <f>_xlfn.XLOOKUP(F676,'Shipment Detail'!N:N,'Shipment Detail'!AB:AB)</f>
        <v>2</v>
      </c>
      <c r="L676">
        <f>TCD!E676</f>
        <v>12</v>
      </c>
      <c r="M676" t="str">
        <f>IF(J676="France","ST",_xlfn.XLOOKUP(F676,'Shipment Detail'!N:N,'Shipment Detail'!E:E,""))</f>
        <v>ST</v>
      </c>
      <c r="N676">
        <f t="shared" si="34"/>
        <v>0.2</v>
      </c>
      <c r="O676" t="str">
        <f>IF(_xlfn.XLOOKUP(F676,'Shipment Detail'!N:N,'Shipment Detail'!BM:BM)=0,"",_xlfn.XLOOKUP(F676,'Shipment Detail'!N:N,'Shipment Detail'!BM:BM))</f>
        <v/>
      </c>
      <c r="R676" t="str">
        <f>IF(_xlfn.XLOOKUP(F676,'Shipment Detail'!N:N,'Shipment Detail'!AV:AV)&gt;60,10,"")</f>
        <v/>
      </c>
      <c r="T676" s="3">
        <f>TCD!C676</f>
        <v>8.4599999999999973</v>
      </c>
    </row>
    <row r="677" spans="1:20" x14ac:dyDescent="0.2">
      <c r="A677" t="str">
        <f t="shared" si="32"/>
        <v>FEDEX FRANCE</v>
      </c>
      <c r="B677" s="5">
        <f t="shared" si="33"/>
        <v>46174</v>
      </c>
      <c r="F677" s="6">
        <f>TCD!A677</f>
        <v>872688401768</v>
      </c>
      <c r="H677" s="18" t="str">
        <f>TCD!F677</f>
        <v>E</v>
      </c>
      <c r="I677" t="str">
        <f>TCD!B677</f>
        <v>FR</v>
      </c>
      <c r="J677" t="str">
        <f>IF(COUNTIF(Zoning!B:B,I677)=0,"inconnu",_xlfn.XLOOKUP(I677,Zoning!B:B,Zoning!C:C))</f>
        <v>France</v>
      </c>
      <c r="K677">
        <f>_xlfn.XLOOKUP(F677,'Shipment Detail'!N:N,'Shipment Detail'!AB:AB)</f>
        <v>1</v>
      </c>
      <c r="L677">
        <f>TCD!E677</f>
        <v>7.6999999999999993</v>
      </c>
      <c r="M677" t="str">
        <f>IF(J677="France","ST",_xlfn.XLOOKUP(F677,'Shipment Detail'!N:N,'Shipment Detail'!E:E,""))</f>
        <v>ST</v>
      </c>
      <c r="N677">
        <f t="shared" si="34"/>
        <v>0.2</v>
      </c>
      <c r="O677" t="str">
        <f>IF(_xlfn.XLOOKUP(F677,'Shipment Detail'!N:N,'Shipment Detail'!BM:BM)=0,"",_xlfn.XLOOKUP(F677,'Shipment Detail'!N:N,'Shipment Detail'!BM:BM))</f>
        <v/>
      </c>
      <c r="R677" t="str">
        <f>IF(_xlfn.XLOOKUP(F677,'Shipment Detail'!N:N,'Shipment Detail'!AV:AV)&gt;60,10,"")</f>
        <v/>
      </c>
      <c r="T677" s="3">
        <f>TCD!C677</f>
        <v>7.120000000000001</v>
      </c>
    </row>
    <row r="678" spans="1:20" x14ac:dyDescent="0.2">
      <c r="A678" t="str">
        <f t="shared" si="32"/>
        <v>FEDEX FRANCE</v>
      </c>
      <c r="B678" s="5">
        <f t="shared" si="33"/>
        <v>46174</v>
      </c>
      <c r="F678" s="6">
        <f>TCD!A678</f>
        <v>872688413393</v>
      </c>
      <c r="H678" s="18" t="str">
        <f>TCD!F678</f>
        <v>E</v>
      </c>
      <c r="I678" t="str">
        <f>TCD!B678</f>
        <v>FR</v>
      </c>
      <c r="J678" t="str">
        <f>IF(COUNTIF(Zoning!B:B,I678)=0,"inconnu",_xlfn.XLOOKUP(I678,Zoning!B:B,Zoning!C:C))</f>
        <v>France</v>
      </c>
      <c r="K678">
        <f>_xlfn.XLOOKUP(F678,'Shipment Detail'!N:N,'Shipment Detail'!AB:AB)</f>
        <v>2</v>
      </c>
      <c r="L678">
        <f>TCD!E678</f>
        <v>16.400000000000002</v>
      </c>
      <c r="M678" t="str">
        <f>IF(J678="France","ST",_xlfn.XLOOKUP(F678,'Shipment Detail'!N:N,'Shipment Detail'!E:E,""))</f>
        <v>ST</v>
      </c>
      <c r="N678">
        <f t="shared" si="34"/>
        <v>0.2</v>
      </c>
      <c r="O678" t="str">
        <f>IF(_xlfn.XLOOKUP(F678,'Shipment Detail'!N:N,'Shipment Detail'!BM:BM)=0,"",_xlfn.XLOOKUP(F678,'Shipment Detail'!N:N,'Shipment Detail'!BM:BM))</f>
        <v/>
      </c>
      <c r="R678" t="str">
        <f>IF(_xlfn.XLOOKUP(F678,'Shipment Detail'!N:N,'Shipment Detail'!AV:AV)&gt;60,10,"")</f>
        <v/>
      </c>
      <c r="T678" s="3">
        <f>TCD!C678</f>
        <v>10.129999999999995</v>
      </c>
    </row>
    <row r="679" spans="1:20" x14ac:dyDescent="0.2">
      <c r="A679" t="str">
        <f t="shared" si="32"/>
        <v>FEDEX FRANCE</v>
      </c>
      <c r="B679" s="5">
        <f t="shared" si="33"/>
        <v>46174</v>
      </c>
      <c r="F679" s="6">
        <f>TCD!A679</f>
        <v>872688427036</v>
      </c>
      <c r="H679" s="18" t="str">
        <f>TCD!F679</f>
        <v>E</v>
      </c>
      <c r="I679" t="str">
        <f>TCD!B679</f>
        <v>FR</v>
      </c>
      <c r="J679" t="str">
        <f>IF(COUNTIF(Zoning!B:B,I679)=0,"inconnu",_xlfn.XLOOKUP(I679,Zoning!B:B,Zoning!C:C))</f>
        <v>France</v>
      </c>
      <c r="K679">
        <f>_xlfn.XLOOKUP(F679,'Shipment Detail'!N:N,'Shipment Detail'!AB:AB)</f>
        <v>1</v>
      </c>
      <c r="L679">
        <f>TCD!E679</f>
        <v>3</v>
      </c>
      <c r="M679" t="str">
        <f>IF(J679="France","ST",_xlfn.XLOOKUP(F679,'Shipment Detail'!N:N,'Shipment Detail'!E:E,""))</f>
        <v>ST</v>
      </c>
      <c r="N679">
        <f t="shared" si="34"/>
        <v>0.2</v>
      </c>
      <c r="O679" t="str">
        <f>IF(_xlfn.XLOOKUP(F679,'Shipment Detail'!N:N,'Shipment Detail'!BM:BM)=0,"",_xlfn.XLOOKUP(F679,'Shipment Detail'!N:N,'Shipment Detail'!BM:BM))</f>
        <v/>
      </c>
      <c r="R679" t="str">
        <f>IF(_xlfn.XLOOKUP(F679,'Shipment Detail'!N:N,'Shipment Detail'!AV:AV)&gt;60,10,"")</f>
        <v/>
      </c>
      <c r="T679" s="3">
        <f>TCD!C679</f>
        <v>5.4499999999999993</v>
      </c>
    </row>
    <row r="680" spans="1:20" x14ac:dyDescent="0.2">
      <c r="A680" t="str">
        <f t="shared" si="32"/>
        <v>FEDEX FRANCE</v>
      </c>
      <c r="B680" s="5">
        <f t="shared" si="33"/>
        <v>46174</v>
      </c>
      <c r="F680" s="6">
        <f>TCD!A680</f>
        <v>872688487855</v>
      </c>
      <c r="H680" s="18" t="str">
        <f>TCD!F680</f>
        <v>E</v>
      </c>
      <c r="I680" t="str">
        <f>TCD!B680</f>
        <v>FR</v>
      </c>
      <c r="J680" t="str">
        <f>IF(COUNTIF(Zoning!B:B,I680)=0,"inconnu",_xlfn.XLOOKUP(I680,Zoning!B:B,Zoning!C:C))</f>
        <v>France</v>
      </c>
      <c r="K680">
        <f>_xlfn.XLOOKUP(F680,'Shipment Detail'!N:N,'Shipment Detail'!AB:AB)</f>
        <v>2</v>
      </c>
      <c r="L680">
        <f>TCD!E680</f>
        <v>15</v>
      </c>
      <c r="M680" t="str">
        <f>IF(J680="France","ST",_xlfn.XLOOKUP(F680,'Shipment Detail'!N:N,'Shipment Detail'!E:E,""))</f>
        <v>ST</v>
      </c>
      <c r="N680">
        <f t="shared" si="34"/>
        <v>0.2</v>
      </c>
      <c r="O680" t="str">
        <f>IF(_xlfn.XLOOKUP(F680,'Shipment Detail'!N:N,'Shipment Detail'!BM:BM)=0,"",_xlfn.XLOOKUP(F680,'Shipment Detail'!N:N,'Shipment Detail'!BM:BM))</f>
        <v/>
      </c>
      <c r="R680" t="str">
        <f>IF(_xlfn.XLOOKUP(F680,'Shipment Detail'!N:N,'Shipment Detail'!AV:AV)&gt;60,10,"")</f>
        <v/>
      </c>
      <c r="T680" s="3">
        <f>TCD!C680</f>
        <v>9.4600000000000009</v>
      </c>
    </row>
    <row r="681" spans="1:20" x14ac:dyDescent="0.2">
      <c r="A681" t="str">
        <f t="shared" si="32"/>
        <v>FEDEX FRANCE</v>
      </c>
      <c r="B681" s="5">
        <f t="shared" si="33"/>
        <v>46174</v>
      </c>
      <c r="F681" s="6">
        <f>TCD!A681</f>
        <v>872688548059</v>
      </c>
      <c r="H681" s="18" t="str">
        <f>TCD!F681</f>
        <v>E</v>
      </c>
      <c r="I681" t="str">
        <f>TCD!B681</f>
        <v>FR</v>
      </c>
      <c r="J681" t="str">
        <f>IF(COUNTIF(Zoning!B:B,I681)=0,"inconnu",_xlfn.XLOOKUP(I681,Zoning!B:B,Zoning!C:C))</f>
        <v>France</v>
      </c>
      <c r="K681">
        <f>_xlfn.XLOOKUP(F681,'Shipment Detail'!N:N,'Shipment Detail'!AB:AB)</f>
        <v>2</v>
      </c>
      <c r="L681">
        <f>TCD!E681</f>
        <v>16.400000000000002</v>
      </c>
      <c r="M681" t="str">
        <f>IF(J681="France","ST",_xlfn.XLOOKUP(F681,'Shipment Detail'!N:N,'Shipment Detail'!E:E,""))</f>
        <v>ST</v>
      </c>
      <c r="N681">
        <f t="shared" si="34"/>
        <v>0.2</v>
      </c>
      <c r="O681" t="str">
        <f>IF(_xlfn.XLOOKUP(F681,'Shipment Detail'!N:N,'Shipment Detail'!BM:BM)=0,"",_xlfn.XLOOKUP(F681,'Shipment Detail'!N:N,'Shipment Detail'!BM:BM))</f>
        <v/>
      </c>
      <c r="R681" t="str">
        <f>IF(_xlfn.XLOOKUP(F681,'Shipment Detail'!N:N,'Shipment Detail'!AV:AV)&gt;60,10,"")</f>
        <v/>
      </c>
      <c r="T681" s="3">
        <f>TCD!C681</f>
        <v>10.129999999999995</v>
      </c>
    </row>
    <row r="682" spans="1:20" x14ac:dyDescent="0.2">
      <c r="A682" t="str">
        <f t="shared" si="32"/>
        <v>FEDEX FRANCE</v>
      </c>
      <c r="B682" s="5">
        <f t="shared" si="33"/>
        <v>46174</v>
      </c>
      <c r="F682" s="6">
        <f>TCD!A682</f>
        <v>872688563931</v>
      </c>
      <c r="H682" s="18" t="str">
        <f>TCD!F682</f>
        <v>E</v>
      </c>
      <c r="I682" t="str">
        <f>TCD!B682</f>
        <v>FR</v>
      </c>
      <c r="J682" t="str">
        <f>IF(COUNTIF(Zoning!B:B,I682)=0,"inconnu",_xlfn.XLOOKUP(I682,Zoning!B:B,Zoning!C:C))</f>
        <v>France</v>
      </c>
      <c r="K682">
        <f>_xlfn.XLOOKUP(F682,'Shipment Detail'!N:N,'Shipment Detail'!AB:AB)</f>
        <v>2</v>
      </c>
      <c r="L682">
        <f>TCD!E682</f>
        <v>14</v>
      </c>
      <c r="M682" t="str">
        <f>IF(J682="France","ST",_xlfn.XLOOKUP(F682,'Shipment Detail'!N:N,'Shipment Detail'!E:E,""))</f>
        <v>ST</v>
      </c>
      <c r="N682">
        <f t="shared" si="34"/>
        <v>0.2</v>
      </c>
      <c r="O682" t="str">
        <f>IF(_xlfn.XLOOKUP(F682,'Shipment Detail'!N:N,'Shipment Detail'!BM:BM)=0,"",_xlfn.XLOOKUP(F682,'Shipment Detail'!N:N,'Shipment Detail'!BM:BM))</f>
        <v/>
      </c>
      <c r="R682" t="str">
        <f>IF(_xlfn.XLOOKUP(F682,'Shipment Detail'!N:N,'Shipment Detail'!AV:AV)&gt;60,10,"")</f>
        <v/>
      </c>
      <c r="T682" s="3">
        <f>TCD!C682</f>
        <v>9.1300000000000026</v>
      </c>
    </row>
    <row r="683" spans="1:20" x14ac:dyDescent="0.2">
      <c r="A683" t="str">
        <f t="shared" si="32"/>
        <v>FEDEX FRANCE</v>
      </c>
      <c r="B683" s="5">
        <f t="shared" si="33"/>
        <v>46174</v>
      </c>
      <c r="F683" s="6">
        <f>TCD!A683</f>
        <v>872688583451</v>
      </c>
      <c r="H683" s="18" t="str">
        <f>TCD!F683</f>
        <v>E</v>
      </c>
      <c r="I683" t="str">
        <f>TCD!B683</f>
        <v>FR</v>
      </c>
      <c r="J683" t="str">
        <f>IF(COUNTIF(Zoning!B:B,I683)=0,"inconnu",_xlfn.XLOOKUP(I683,Zoning!B:B,Zoning!C:C))</f>
        <v>France</v>
      </c>
      <c r="K683">
        <f>_xlfn.XLOOKUP(F683,'Shipment Detail'!N:N,'Shipment Detail'!AB:AB)</f>
        <v>3</v>
      </c>
      <c r="L683">
        <f>TCD!E683</f>
        <v>31.400000000000002</v>
      </c>
      <c r="M683" t="str">
        <f>IF(J683="France","ST",_xlfn.XLOOKUP(F683,'Shipment Detail'!N:N,'Shipment Detail'!E:E,""))</f>
        <v>ST</v>
      </c>
      <c r="N683">
        <f t="shared" si="34"/>
        <v>0.2</v>
      </c>
      <c r="O683" t="str">
        <f>IF(_xlfn.XLOOKUP(F683,'Shipment Detail'!N:N,'Shipment Detail'!BM:BM)=0,"",_xlfn.XLOOKUP(F683,'Shipment Detail'!N:N,'Shipment Detail'!BM:BM))</f>
        <v/>
      </c>
      <c r="R683">
        <f>IF(_xlfn.XLOOKUP(F683,'Shipment Detail'!N:N,'Shipment Detail'!AV:AV)&gt;60,10,"")</f>
        <v>10</v>
      </c>
      <c r="T683" s="3">
        <f>TCD!C683</f>
        <v>15.149999999999999</v>
      </c>
    </row>
    <row r="684" spans="1:20" x14ac:dyDescent="0.2">
      <c r="A684" t="str">
        <f t="shared" si="32"/>
        <v>FEDEX FRANCE</v>
      </c>
      <c r="B684" s="5">
        <f t="shared" si="33"/>
        <v>46174</v>
      </c>
      <c r="F684" s="6">
        <f>TCD!A684</f>
        <v>872688604865</v>
      </c>
      <c r="H684" s="18" t="str">
        <f>TCD!F684</f>
        <v>E</v>
      </c>
      <c r="I684" t="str">
        <f>TCD!B684</f>
        <v>FR</v>
      </c>
      <c r="J684" t="str">
        <f>IF(COUNTIF(Zoning!B:B,I684)=0,"inconnu",_xlfn.XLOOKUP(I684,Zoning!B:B,Zoning!C:C))</f>
        <v>France</v>
      </c>
      <c r="K684">
        <f>_xlfn.XLOOKUP(F684,'Shipment Detail'!N:N,'Shipment Detail'!AB:AB)</f>
        <v>4</v>
      </c>
      <c r="L684">
        <f>TCD!E684</f>
        <v>27</v>
      </c>
      <c r="M684" t="str">
        <f>IF(J684="France","ST",_xlfn.XLOOKUP(F684,'Shipment Detail'!N:N,'Shipment Detail'!E:E,""))</f>
        <v>ST</v>
      </c>
      <c r="N684">
        <f t="shared" si="34"/>
        <v>0.2</v>
      </c>
      <c r="O684" t="str">
        <f>IF(_xlfn.XLOOKUP(F684,'Shipment Detail'!N:N,'Shipment Detail'!BM:BM)=0,"",_xlfn.XLOOKUP(F684,'Shipment Detail'!N:N,'Shipment Detail'!BM:BM))</f>
        <v/>
      </c>
      <c r="R684" t="str">
        <f>IF(_xlfn.XLOOKUP(F684,'Shipment Detail'!N:N,'Shipment Detail'!AV:AV)&gt;60,10,"")</f>
        <v/>
      </c>
      <c r="T684" s="3">
        <f>TCD!C684</f>
        <v>13.479999999999997</v>
      </c>
    </row>
    <row r="685" spans="1:20" x14ac:dyDescent="0.2">
      <c r="A685" t="str">
        <f t="shared" si="32"/>
        <v>FEDEX FRANCE</v>
      </c>
      <c r="B685" s="5">
        <f t="shared" si="33"/>
        <v>46174</v>
      </c>
      <c r="F685" s="6">
        <f>TCD!A685</f>
        <v>872688640234</v>
      </c>
      <c r="H685" s="18" t="str">
        <f>TCD!F685</f>
        <v>E</v>
      </c>
      <c r="I685" t="str">
        <f>TCD!B685</f>
        <v>FR</v>
      </c>
      <c r="J685" t="str">
        <f>IF(COUNTIF(Zoning!B:B,I685)=0,"inconnu",_xlfn.XLOOKUP(I685,Zoning!B:B,Zoning!C:C))</f>
        <v>France</v>
      </c>
      <c r="K685">
        <f>_xlfn.XLOOKUP(F685,'Shipment Detail'!N:N,'Shipment Detail'!AB:AB)</f>
        <v>6</v>
      </c>
      <c r="L685">
        <f>TCD!E685</f>
        <v>41.2</v>
      </c>
      <c r="M685" t="str">
        <f>IF(J685="France","ST",_xlfn.XLOOKUP(F685,'Shipment Detail'!N:N,'Shipment Detail'!E:E,""))</f>
        <v>ST</v>
      </c>
      <c r="N685">
        <f t="shared" si="34"/>
        <v>0.2</v>
      </c>
      <c r="O685" t="str">
        <f>IF(_xlfn.XLOOKUP(F685,'Shipment Detail'!N:N,'Shipment Detail'!BM:BM)=0,"",_xlfn.XLOOKUP(F685,'Shipment Detail'!N:N,'Shipment Detail'!BM:BM))</f>
        <v/>
      </c>
      <c r="R685" t="str">
        <f>IF(_xlfn.XLOOKUP(F685,'Shipment Detail'!N:N,'Shipment Detail'!AV:AV)&gt;60,10,"")</f>
        <v/>
      </c>
      <c r="T685" s="3">
        <f>TCD!C685</f>
        <v>18.500000000000007</v>
      </c>
    </row>
    <row r="686" spans="1:20" x14ac:dyDescent="0.2">
      <c r="A686" t="str">
        <f t="shared" si="32"/>
        <v>FEDEX FRANCE</v>
      </c>
      <c r="B686" s="5">
        <f t="shared" si="33"/>
        <v>46174</v>
      </c>
      <c r="F686" s="6">
        <f>TCD!A686</f>
        <v>872688675916</v>
      </c>
      <c r="H686" s="18" t="str">
        <f>TCD!F686</f>
        <v>E</v>
      </c>
      <c r="I686" t="str">
        <f>TCD!B686</f>
        <v>FR</v>
      </c>
      <c r="J686" t="str">
        <f>IF(COUNTIF(Zoning!B:B,I686)=0,"inconnu",_xlfn.XLOOKUP(I686,Zoning!B:B,Zoning!C:C))</f>
        <v>France</v>
      </c>
      <c r="K686">
        <f>_xlfn.XLOOKUP(F686,'Shipment Detail'!N:N,'Shipment Detail'!AB:AB)</f>
        <v>4</v>
      </c>
      <c r="L686">
        <f>TCD!E686</f>
        <v>30.8</v>
      </c>
      <c r="M686" t="str">
        <f>IF(J686="France","ST",_xlfn.XLOOKUP(F686,'Shipment Detail'!N:N,'Shipment Detail'!E:E,""))</f>
        <v>ST</v>
      </c>
      <c r="N686">
        <f t="shared" si="34"/>
        <v>0.2</v>
      </c>
      <c r="O686" t="str">
        <f>IF(_xlfn.XLOOKUP(F686,'Shipment Detail'!N:N,'Shipment Detail'!BM:BM)=0,"",_xlfn.XLOOKUP(F686,'Shipment Detail'!N:N,'Shipment Detail'!BM:BM))</f>
        <v/>
      </c>
      <c r="R686" t="str">
        <f>IF(_xlfn.XLOOKUP(F686,'Shipment Detail'!N:N,'Shipment Detail'!AV:AV)&gt;60,10,"")</f>
        <v/>
      </c>
      <c r="T686" s="3">
        <f>TCD!C686</f>
        <v>14.82</v>
      </c>
    </row>
    <row r="687" spans="1:20" x14ac:dyDescent="0.2">
      <c r="A687" t="str">
        <f t="shared" si="32"/>
        <v>FEDEX FRANCE</v>
      </c>
      <c r="B687" s="5">
        <f t="shared" si="33"/>
        <v>46174</v>
      </c>
      <c r="F687" s="6">
        <f>TCD!A687</f>
        <v>872688699383</v>
      </c>
      <c r="H687" s="18" t="str">
        <f>TCD!F687</f>
        <v>E</v>
      </c>
      <c r="I687" t="str">
        <f>TCD!B687</f>
        <v>FR</v>
      </c>
      <c r="J687" t="str">
        <f>IF(COUNTIF(Zoning!B:B,I687)=0,"inconnu",_xlfn.XLOOKUP(I687,Zoning!B:B,Zoning!C:C))</f>
        <v>France</v>
      </c>
      <c r="K687">
        <f>_xlfn.XLOOKUP(F687,'Shipment Detail'!N:N,'Shipment Detail'!AB:AB)</f>
        <v>2</v>
      </c>
      <c r="L687">
        <f>TCD!E687</f>
        <v>14</v>
      </c>
      <c r="M687" t="str">
        <f>IF(J687="France","ST",_xlfn.XLOOKUP(F687,'Shipment Detail'!N:N,'Shipment Detail'!E:E,""))</f>
        <v>ST</v>
      </c>
      <c r="N687">
        <f t="shared" si="34"/>
        <v>0.2</v>
      </c>
      <c r="O687" t="str">
        <f>IF(_xlfn.XLOOKUP(F687,'Shipment Detail'!N:N,'Shipment Detail'!BM:BM)=0,"",_xlfn.XLOOKUP(F687,'Shipment Detail'!N:N,'Shipment Detail'!BM:BM))</f>
        <v/>
      </c>
      <c r="R687" t="str">
        <f>IF(_xlfn.XLOOKUP(F687,'Shipment Detail'!N:N,'Shipment Detail'!AV:AV)&gt;60,10,"")</f>
        <v/>
      </c>
      <c r="T687" s="3">
        <f>TCD!C687</f>
        <v>9.1300000000000026</v>
      </c>
    </row>
    <row r="688" spans="1:20" x14ac:dyDescent="0.2">
      <c r="A688" t="str">
        <f t="shared" si="32"/>
        <v>FEDEX FRANCE</v>
      </c>
      <c r="B688" s="5">
        <f t="shared" si="33"/>
        <v>46174</v>
      </c>
      <c r="F688" s="6">
        <f>TCD!A688</f>
        <v>872688719871</v>
      </c>
      <c r="H688" s="18" t="str">
        <f>TCD!F688</f>
        <v>E</v>
      </c>
      <c r="I688" t="str">
        <f>TCD!B688</f>
        <v>FR</v>
      </c>
      <c r="J688" t="str">
        <f>IF(COUNTIF(Zoning!B:B,I688)=0,"inconnu",_xlfn.XLOOKUP(I688,Zoning!B:B,Zoning!C:C))</f>
        <v>France</v>
      </c>
      <c r="K688">
        <f>_xlfn.XLOOKUP(F688,'Shipment Detail'!N:N,'Shipment Detail'!AB:AB)</f>
        <v>4</v>
      </c>
      <c r="L688">
        <f>TCD!E688</f>
        <v>27</v>
      </c>
      <c r="M688" t="str">
        <f>IF(J688="France","ST",_xlfn.XLOOKUP(F688,'Shipment Detail'!N:N,'Shipment Detail'!E:E,""))</f>
        <v>ST</v>
      </c>
      <c r="N688">
        <f t="shared" si="34"/>
        <v>0.2</v>
      </c>
      <c r="O688" t="str">
        <f>IF(_xlfn.XLOOKUP(F688,'Shipment Detail'!N:N,'Shipment Detail'!BM:BM)=0,"",_xlfn.XLOOKUP(F688,'Shipment Detail'!N:N,'Shipment Detail'!BM:BM))</f>
        <v/>
      </c>
      <c r="R688" t="str">
        <f>IF(_xlfn.XLOOKUP(F688,'Shipment Detail'!N:N,'Shipment Detail'!AV:AV)&gt;60,10,"")</f>
        <v/>
      </c>
      <c r="T688" s="3">
        <f>TCD!C688</f>
        <v>13.479999999999997</v>
      </c>
    </row>
    <row r="689" spans="1:20" x14ac:dyDescent="0.2">
      <c r="A689" t="str">
        <f t="shared" si="32"/>
        <v>FEDEX FRANCE</v>
      </c>
      <c r="B689" s="5">
        <f t="shared" si="33"/>
        <v>46174</v>
      </c>
      <c r="F689" s="6">
        <f>TCD!A689</f>
        <v>872688743784</v>
      </c>
      <c r="H689" s="18" t="str">
        <f>TCD!F689</f>
        <v>E</v>
      </c>
      <c r="I689" t="str">
        <f>TCD!B689</f>
        <v>FR</v>
      </c>
      <c r="J689" t="str">
        <f>IF(COUNTIF(Zoning!B:B,I689)=0,"inconnu",_xlfn.XLOOKUP(I689,Zoning!B:B,Zoning!C:C))</f>
        <v>France</v>
      </c>
      <c r="K689">
        <f>_xlfn.XLOOKUP(F689,'Shipment Detail'!N:N,'Shipment Detail'!AB:AB)</f>
        <v>6</v>
      </c>
      <c r="L689">
        <f>TCD!E689</f>
        <v>37</v>
      </c>
      <c r="M689" t="str">
        <f>IF(J689="France","ST",_xlfn.XLOOKUP(F689,'Shipment Detail'!N:N,'Shipment Detail'!E:E,""))</f>
        <v>ST</v>
      </c>
      <c r="N689">
        <f t="shared" si="34"/>
        <v>0.2</v>
      </c>
      <c r="O689" t="str">
        <f>IF(_xlfn.XLOOKUP(F689,'Shipment Detail'!N:N,'Shipment Detail'!BM:BM)=0,"",_xlfn.XLOOKUP(F689,'Shipment Detail'!N:N,'Shipment Detail'!BM:BM))</f>
        <v/>
      </c>
      <c r="R689" t="str">
        <f>IF(_xlfn.XLOOKUP(F689,'Shipment Detail'!N:N,'Shipment Detail'!AV:AV)&gt;60,10,"")</f>
        <v/>
      </c>
      <c r="T689" s="3">
        <f>TCD!C689</f>
        <v>16.830000000000005</v>
      </c>
    </row>
    <row r="690" spans="1:20" x14ac:dyDescent="0.2">
      <c r="A690" t="str">
        <f t="shared" si="32"/>
        <v>FEDEX FRANCE</v>
      </c>
      <c r="B690" s="5">
        <f t="shared" si="33"/>
        <v>46174</v>
      </c>
      <c r="F690" s="6">
        <f>TCD!A690</f>
        <v>872688764500</v>
      </c>
      <c r="H690" s="18" t="str">
        <f>TCD!F690</f>
        <v>E</v>
      </c>
      <c r="I690" t="str">
        <f>TCD!B690</f>
        <v>FR</v>
      </c>
      <c r="J690" t="str">
        <f>IF(COUNTIF(Zoning!B:B,I690)=0,"inconnu",_xlfn.XLOOKUP(I690,Zoning!B:B,Zoning!C:C))</f>
        <v>France</v>
      </c>
      <c r="K690">
        <f>_xlfn.XLOOKUP(F690,'Shipment Detail'!N:N,'Shipment Detail'!AB:AB)</f>
        <v>1</v>
      </c>
      <c r="L690">
        <f>TCD!E690</f>
        <v>5</v>
      </c>
      <c r="M690" t="str">
        <f>IF(J690="France","ST",_xlfn.XLOOKUP(F690,'Shipment Detail'!N:N,'Shipment Detail'!E:E,""))</f>
        <v>ST</v>
      </c>
      <c r="N690">
        <f t="shared" si="34"/>
        <v>0.2</v>
      </c>
      <c r="O690" t="str">
        <f>IF(_xlfn.XLOOKUP(F690,'Shipment Detail'!N:N,'Shipment Detail'!BM:BM)=0,"",_xlfn.XLOOKUP(F690,'Shipment Detail'!N:N,'Shipment Detail'!BM:BM))</f>
        <v/>
      </c>
      <c r="R690" t="str">
        <f>IF(_xlfn.XLOOKUP(F690,'Shipment Detail'!N:N,'Shipment Detail'!AV:AV)&gt;60,10,"")</f>
        <v/>
      </c>
      <c r="T690" s="3">
        <f>TCD!C690</f>
        <v>6.120000000000001</v>
      </c>
    </row>
    <row r="691" spans="1:20" x14ac:dyDescent="0.2">
      <c r="A691" t="str">
        <f t="shared" si="32"/>
        <v>FEDEX FRANCE</v>
      </c>
      <c r="B691" s="5">
        <f t="shared" si="33"/>
        <v>46174</v>
      </c>
      <c r="F691" s="6">
        <f>TCD!A691</f>
        <v>872688803279</v>
      </c>
      <c r="H691" s="18" t="str">
        <f>TCD!F691</f>
        <v>E</v>
      </c>
      <c r="I691" t="str">
        <f>TCD!B691</f>
        <v>FR</v>
      </c>
      <c r="J691" t="str">
        <f>IF(COUNTIF(Zoning!B:B,I691)=0,"inconnu",_xlfn.XLOOKUP(I691,Zoning!B:B,Zoning!C:C))</f>
        <v>France</v>
      </c>
      <c r="K691">
        <f>_xlfn.XLOOKUP(F691,'Shipment Detail'!N:N,'Shipment Detail'!AB:AB)</f>
        <v>1</v>
      </c>
      <c r="L691">
        <f>TCD!E691</f>
        <v>8</v>
      </c>
      <c r="M691" t="str">
        <f>IF(J691="France","ST",_xlfn.XLOOKUP(F691,'Shipment Detail'!N:N,'Shipment Detail'!E:E,""))</f>
        <v>ST</v>
      </c>
      <c r="N691">
        <f t="shared" si="34"/>
        <v>0.2</v>
      </c>
      <c r="O691" t="str">
        <f>IF(_xlfn.XLOOKUP(F691,'Shipment Detail'!N:N,'Shipment Detail'!BM:BM)=0,"",_xlfn.XLOOKUP(F691,'Shipment Detail'!N:N,'Shipment Detail'!BM:BM))</f>
        <v/>
      </c>
      <c r="R691" t="str">
        <f>IF(_xlfn.XLOOKUP(F691,'Shipment Detail'!N:N,'Shipment Detail'!AV:AV)&gt;60,10,"")</f>
        <v/>
      </c>
      <c r="T691" s="3">
        <f>TCD!C691</f>
        <v>7.120000000000001</v>
      </c>
    </row>
    <row r="692" spans="1:20" x14ac:dyDescent="0.2">
      <c r="A692" t="str">
        <f t="shared" si="32"/>
        <v>FEDEX FRANCE</v>
      </c>
      <c r="B692" s="5">
        <f t="shared" si="33"/>
        <v>46174</v>
      </c>
      <c r="F692" s="6">
        <f>TCD!A692</f>
        <v>872688828434</v>
      </c>
      <c r="H692" s="18" t="str">
        <f>TCD!F692</f>
        <v>E</v>
      </c>
      <c r="I692" t="str">
        <f>TCD!B692</f>
        <v>FR</v>
      </c>
      <c r="J692" t="str">
        <f>IF(COUNTIF(Zoning!B:B,I692)=0,"inconnu",_xlfn.XLOOKUP(I692,Zoning!B:B,Zoning!C:C))</f>
        <v>France</v>
      </c>
      <c r="K692">
        <f>_xlfn.XLOOKUP(F692,'Shipment Detail'!N:N,'Shipment Detail'!AB:AB)</f>
        <v>1</v>
      </c>
      <c r="L692">
        <f>TCD!E692</f>
        <v>6</v>
      </c>
      <c r="M692" t="str">
        <f>IF(J692="France","ST",_xlfn.XLOOKUP(F692,'Shipment Detail'!N:N,'Shipment Detail'!E:E,""))</f>
        <v>ST</v>
      </c>
      <c r="N692">
        <f t="shared" si="34"/>
        <v>0.2</v>
      </c>
      <c r="O692" t="str">
        <f>IF(_xlfn.XLOOKUP(F692,'Shipment Detail'!N:N,'Shipment Detail'!BM:BM)=0,"",_xlfn.XLOOKUP(F692,'Shipment Detail'!N:N,'Shipment Detail'!BM:BM))</f>
        <v/>
      </c>
      <c r="R692" t="str">
        <f>IF(_xlfn.XLOOKUP(F692,'Shipment Detail'!N:N,'Shipment Detail'!AV:AV)&gt;60,10,"")</f>
        <v/>
      </c>
      <c r="T692" s="3">
        <f>TCD!C692</f>
        <v>6.4499999999999993</v>
      </c>
    </row>
    <row r="693" spans="1:20" x14ac:dyDescent="0.2">
      <c r="A693" t="str">
        <f t="shared" si="32"/>
        <v>FEDEX FRANCE</v>
      </c>
      <c r="B693" s="5">
        <f t="shared" si="33"/>
        <v>46174</v>
      </c>
      <c r="F693" s="6">
        <f>TCD!A693</f>
        <v>872688856592</v>
      </c>
      <c r="H693" s="18" t="str">
        <f>TCD!F693</f>
        <v>E</v>
      </c>
      <c r="I693" t="str">
        <f>TCD!B693</f>
        <v>FR</v>
      </c>
      <c r="J693" t="str">
        <f>IF(COUNTIF(Zoning!B:B,I693)=0,"inconnu",_xlfn.XLOOKUP(I693,Zoning!B:B,Zoning!C:C))</f>
        <v>France</v>
      </c>
      <c r="K693">
        <f>_xlfn.XLOOKUP(F693,'Shipment Detail'!N:N,'Shipment Detail'!AB:AB)</f>
        <v>1</v>
      </c>
      <c r="L693">
        <f>TCD!E693</f>
        <v>5</v>
      </c>
      <c r="M693" t="str">
        <f>IF(J693="France","ST",_xlfn.XLOOKUP(F693,'Shipment Detail'!N:N,'Shipment Detail'!E:E,""))</f>
        <v>ST</v>
      </c>
      <c r="N693">
        <f t="shared" si="34"/>
        <v>0.2</v>
      </c>
      <c r="O693" t="str">
        <f>IF(_xlfn.XLOOKUP(F693,'Shipment Detail'!N:N,'Shipment Detail'!BM:BM)=0,"",_xlfn.XLOOKUP(F693,'Shipment Detail'!N:N,'Shipment Detail'!BM:BM))</f>
        <v/>
      </c>
      <c r="R693" t="str">
        <f>IF(_xlfn.XLOOKUP(F693,'Shipment Detail'!N:N,'Shipment Detail'!AV:AV)&gt;60,10,"")</f>
        <v/>
      </c>
      <c r="T693" s="3">
        <f>TCD!C693</f>
        <v>6.120000000000001</v>
      </c>
    </row>
    <row r="694" spans="1:20" x14ac:dyDescent="0.2">
      <c r="A694" t="str">
        <f t="shared" si="32"/>
        <v>FEDEX FRANCE</v>
      </c>
      <c r="B694" s="5">
        <f t="shared" si="33"/>
        <v>46174</v>
      </c>
      <c r="F694" s="6">
        <f>TCD!A694</f>
        <v>872688878553</v>
      </c>
      <c r="H694" s="18" t="str">
        <f>TCD!F694</f>
        <v>E</v>
      </c>
      <c r="I694" t="str">
        <f>TCD!B694</f>
        <v>FR</v>
      </c>
      <c r="J694" t="str">
        <f>IF(COUNTIF(Zoning!B:B,I694)=0,"inconnu",_xlfn.XLOOKUP(I694,Zoning!B:B,Zoning!C:C))</f>
        <v>France</v>
      </c>
      <c r="K694">
        <f>_xlfn.XLOOKUP(F694,'Shipment Detail'!N:N,'Shipment Detail'!AB:AB)</f>
        <v>1</v>
      </c>
      <c r="L694">
        <f>TCD!E694</f>
        <v>3</v>
      </c>
      <c r="M694" t="str">
        <f>IF(J694="France","ST",_xlfn.XLOOKUP(F694,'Shipment Detail'!N:N,'Shipment Detail'!E:E,""))</f>
        <v>ST</v>
      </c>
      <c r="N694">
        <f t="shared" si="34"/>
        <v>0.2</v>
      </c>
      <c r="O694" t="str">
        <f>IF(_xlfn.XLOOKUP(F694,'Shipment Detail'!N:N,'Shipment Detail'!BM:BM)=0,"",_xlfn.XLOOKUP(F694,'Shipment Detail'!N:N,'Shipment Detail'!BM:BM))</f>
        <v/>
      </c>
      <c r="R694" t="str">
        <f>IF(_xlfn.XLOOKUP(F694,'Shipment Detail'!N:N,'Shipment Detail'!AV:AV)&gt;60,10,"")</f>
        <v/>
      </c>
      <c r="T694" s="3">
        <f>TCD!C694</f>
        <v>5.4499999999999993</v>
      </c>
    </row>
    <row r="695" spans="1:20" x14ac:dyDescent="0.2">
      <c r="A695" t="str">
        <f t="shared" si="32"/>
        <v>FEDEX FRANCE</v>
      </c>
      <c r="B695" s="5">
        <f t="shared" si="33"/>
        <v>46174</v>
      </c>
      <c r="F695" s="6">
        <f>TCD!A695</f>
        <v>872688903775</v>
      </c>
      <c r="H695" s="18" t="str">
        <f>TCD!F695</f>
        <v>E</v>
      </c>
      <c r="I695" t="str">
        <f>TCD!B695</f>
        <v>FR</v>
      </c>
      <c r="J695" t="str">
        <f>IF(COUNTIF(Zoning!B:B,I695)=0,"inconnu",_xlfn.XLOOKUP(I695,Zoning!B:B,Zoning!C:C))</f>
        <v>France</v>
      </c>
      <c r="K695">
        <f>_xlfn.XLOOKUP(F695,'Shipment Detail'!N:N,'Shipment Detail'!AB:AB)</f>
        <v>6</v>
      </c>
      <c r="L695">
        <f>TCD!E695</f>
        <v>37</v>
      </c>
      <c r="M695" t="str">
        <f>IF(J695="France","ST",_xlfn.XLOOKUP(F695,'Shipment Detail'!N:N,'Shipment Detail'!E:E,""))</f>
        <v>ST</v>
      </c>
      <c r="N695">
        <f t="shared" si="34"/>
        <v>0.2</v>
      </c>
      <c r="O695" t="str">
        <f>IF(_xlfn.XLOOKUP(F695,'Shipment Detail'!N:N,'Shipment Detail'!BM:BM)=0,"",_xlfn.XLOOKUP(F695,'Shipment Detail'!N:N,'Shipment Detail'!BM:BM))</f>
        <v/>
      </c>
      <c r="R695" t="str">
        <f>IF(_xlfn.XLOOKUP(F695,'Shipment Detail'!N:N,'Shipment Detail'!AV:AV)&gt;60,10,"")</f>
        <v/>
      </c>
      <c r="T695" s="3">
        <f>TCD!C695</f>
        <v>16.830000000000005</v>
      </c>
    </row>
    <row r="696" spans="1:20" x14ac:dyDescent="0.2">
      <c r="A696" t="str">
        <f t="shared" si="32"/>
        <v>FEDEX FRANCE</v>
      </c>
      <c r="B696" s="5">
        <f t="shared" si="33"/>
        <v>46174</v>
      </c>
      <c r="F696" s="6">
        <f>TCD!A696</f>
        <v>872688949104</v>
      </c>
      <c r="H696" s="18" t="str">
        <f>TCD!F696</f>
        <v>E</v>
      </c>
      <c r="I696" t="str">
        <f>TCD!B696</f>
        <v>FR</v>
      </c>
      <c r="J696" t="str">
        <f>IF(COUNTIF(Zoning!B:B,I696)=0,"inconnu",_xlfn.XLOOKUP(I696,Zoning!B:B,Zoning!C:C))</f>
        <v>France</v>
      </c>
      <c r="K696">
        <f>_xlfn.XLOOKUP(F696,'Shipment Detail'!N:N,'Shipment Detail'!AB:AB)</f>
        <v>3</v>
      </c>
      <c r="L696">
        <f>TCD!E696</f>
        <v>17.200000000000003</v>
      </c>
      <c r="M696" t="str">
        <f>IF(J696="France","ST",_xlfn.XLOOKUP(F696,'Shipment Detail'!N:N,'Shipment Detail'!E:E,""))</f>
        <v>ST</v>
      </c>
      <c r="N696">
        <f t="shared" si="34"/>
        <v>0.2</v>
      </c>
      <c r="O696" t="str">
        <f>IF(_xlfn.XLOOKUP(F696,'Shipment Detail'!N:N,'Shipment Detail'!BM:BM)=0,"",_xlfn.XLOOKUP(F696,'Shipment Detail'!N:N,'Shipment Detail'!BM:BM))</f>
        <v/>
      </c>
      <c r="R696" t="str">
        <f>IF(_xlfn.XLOOKUP(F696,'Shipment Detail'!N:N,'Shipment Detail'!AV:AV)&gt;60,10,"")</f>
        <v/>
      </c>
      <c r="T696" s="3">
        <f>TCD!C696</f>
        <v>10.469999999999999</v>
      </c>
    </row>
    <row r="697" spans="1:20" x14ac:dyDescent="0.2">
      <c r="A697" t="str">
        <f t="shared" si="32"/>
        <v>FEDEX FRANCE</v>
      </c>
      <c r="B697" s="5">
        <f t="shared" si="33"/>
        <v>46174</v>
      </c>
      <c r="F697" s="6">
        <f>TCD!A697</f>
        <v>872689000550</v>
      </c>
      <c r="H697" s="18" t="str">
        <f>TCD!F697</f>
        <v>E</v>
      </c>
      <c r="I697" t="str">
        <f>TCD!B697</f>
        <v>FR</v>
      </c>
      <c r="J697" t="str">
        <f>IF(COUNTIF(Zoning!B:B,I697)=0,"inconnu",_xlfn.XLOOKUP(I697,Zoning!B:B,Zoning!C:C))</f>
        <v>France</v>
      </c>
      <c r="K697">
        <f>_xlfn.XLOOKUP(F697,'Shipment Detail'!N:N,'Shipment Detail'!AB:AB)</f>
        <v>2</v>
      </c>
      <c r="L697">
        <f>TCD!E697</f>
        <v>11</v>
      </c>
      <c r="M697" t="str">
        <f>IF(J697="France","ST",_xlfn.XLOOKUP(F697,'Shipment Detail'!N:N,'Shipment Detail'!E:E,""))</f>
        <v>ST</v>
      </c>
      <c r="N697">
        <f t="shared" si="34"/>
        <v>0.2</v>
      </c>
      <c r="O697" t="str">
        <f>IF(_xlfn.XLOOKUP(F697,'Shipment Detail'!N:N,'Shipment Detail'!BM:BM)=0,"",_xlfn.XLOOKUP(F697,'Shipment Detail'!N:N,'Shipment Detail'!BM:BM))</f>
        <v/>
      </c>
      <c r="R697" t="str">
        <f>IF(_xlfn.XLOOKUP(F697,'Shipment Detail'!N:N,'Shipment Detail'!AV:AV)&gt;60,10,"")</f>
        <v/>
      </c>
      <c r="T697" s="3">
        <f>TCD!C697</f>
        <v>8.129999999999999</v>
      </c>
    </row>
    <row r="698" spans="1:20" x14ac:dyDescent="0.2">
      <c r="A698" t="str">
        <f t="shared" si="32"/>
        <v>FEDEX FRANCE</v>
      </c>
      <c r="B698" s="5">
        <f t="shared" si="33"/>
        <v>46174</v>
      </c>
      <c r="F698" s="6">
        <f>TCD!A698</f>
        <v>872689025451</v>
      </c>
      <c r="H698" s="18" t="str">
        <f>TCD!F698</f>
        <v>E</v>
      </c>
      <c r="I698" t="str">
        <f>TCD!B698</f>
        <v>FR</v>
      </c>
      <c r="J698" t="str">
        <f>IF(COUNTIF(Zoning!B:B,I698)=0,"inconnu",_xlfn.XLOOKUP(I698,Zoning!B:B,Zoning!C:C))</f>
        <v>France</v>
      </c>
      <c r="K698">
        <f>_xlfn.XLOOKUP(F698,'Shipment Detail'!N:N,'Shipment Detail'!AB:AB)</f>
        <v>2</v>
      </c>
      <c r="L698">
        <f>TCD!E698</f>
        <v>16.200000000000003</v>
      </c>
      <c r="M698" t="str">
        <f>IF(J698="France","ST",_xlfn.XLOOKUP(F698,'Shipment Detail'!N:N,'Shipment Detail'!E:E,""))</f>
        <v>ST</v>
      </c>
      <c r="N698">
        <f t="shared" si="34"/>
        <v>0.2</v>
      </c>
      <c r="O698" t="str">
        <f>IF(_xlfn.XLOOKUP(F698,'Shipment Detail'!N:N,'Shipment Detail'!BM:BM)=0,"",_xlfn.XLOOKUP(F698,'Shipment Detail'!N:N,'Shipment Detail'!BM:BM))</f>
        <v/>
      </c>
      <c r="R698" t="str">
        <f>IF(_xlfn.XLOOKUP(F698,'Shipment Detail'!N:N,'Shipment Detail'!AV:AV)&gt;60,10,"")</f>
        <v/>
      </c>
      <c r="T698" s="3">
        <f>TCD!C698</f>
        <v>10.129999999999995</v>
      </c>
    </row>
    <row r="699" spans="1:20" x14ac:dyDescent="0.2">
      <c r="A699" t="str">
        <f t="shared" si="32"/>
        <v>FEDEX FRANCE</v>
      </c>
      <c r="B699" s="5">
        <f t="shared" si="33"/>
        <v>46174</v>
      </c>
      <c r="F699" s="6">
        <f>TCD!A699</f>
        <v>872689036665</v>
      </c>
      <c r="H699" s="18" t="str">
        <f>TCD!F699</f>
        <v>E</v>
      </c>
      <c r="I699" t="str">
        <f>TCD!B699</f>
        <v>FR</v>
      </c>
      <c r="J699" t="str">
        <f>IF(COUNTIF(Zoning!B:B,I699)=0,"inconnu",_xlfn.XLOOKUP(I699,Zoning!B:B,Zoning!C:C))</f>
        <v>France</v>
      </c>
      <c r="K699">
        <f>_xlfn.XLOOKUP(F699,'Shipment Detail'!N:N,'Shipment Detail'!AB:AB)</f>
        <v>1</v>
      </c>
      <c r="L699">
        <f>TCD!E699</f>
        <v>3</v>
      </c>
      <c r="M699" t="str">
        <f>IF(J699="France","ST",_xlfn.XLOOKUP(F699,'Shipment Detail'!N:N,'Shipment Detail'!E:E,""))</f>
        <v>ST</v>
      </c>
      <c r="N699">
        <f t="shared" si="34"/>
        <v>0.2</v>
      </c>
      <c r="O699" t="str">
        <f>IF(_xlfn.XLOOKUP(F699,'Shipment Detail'!N:N,'Shipment Detail'!BM:BM)=0,"",_xlfn.XLOOKUP(F699,'Shipment Detail'!N:N,'Shipment Detail'!BM:BM))</f>
        <v/>
      </c>
      <c r="R699" t="str">
        <f>IF(_xlfn.XLOOKUP(F699,'Shipment Detail'!N:N,'Shipment Detail'!AV:AV)&gt;60,10,"")</f>
        <v/>
      </c>
      <c r="T699" s="3">
        <f>TCD!C699</f>
        <v>5.4499999999999993</v>
      </c>
    </row>
    <row r="700" spans="1:20" x14ac:dyDescent="0.2">
      <c r="A700" t="str">
        <f t="shared" si="32"/>
        <v>FEDEX FRANCE</v>
      </c>
      <c r="B700" s="5">
        <f t="shared" si="33"/>
        <v>46174</v>
      </c>
      <c r="F700" s="6">
        <f>TCD!A700</f>
        <v>872689064735</v>
      </c>
      <c r="H700" s="18" t="str">
        <f>TCD!F700</f>
        <v>E</v>
      </c>
      <c r="I700" t="str">
        <f>TCD!B700</f>
        <v>FR</v>
      </c>
      <c r="J700" t="str">
        <f>IF(COUNTIF(Zoning!B:B,I700)=0,"inconnu",_xlfn.XLOOKUP(I700,Zoning!B:B,Zoning!C:C))</f>
        <v>France</v>
      </c>
      <c r="K700">
        <f>_xlfn.XLOOKUP(F700,'Shipment Detail'!N:N,'Shipment Detail'!AB:AB)</f>
        <v>2</v>
      </c>
      <c r="L700">
        <f>TCD!E700</f>
        <v>12</v>
      </c>
      <c r="M700" t="str">
        <f>IF(J700="France","ST",_xlfn.XLOOKUP(F700,'Shipment Detail'!N:N,'Shipment Detail'!E:E,""))</f>
        <v>ST</v>
      </c>
      <c r="N700">
        <f t="shared" si="34"/>
        <v>0.2</v>
      </c>
      <c r="O700" t="str">
        <f>IF(_xlfn.XLOOKUP(F700,'Shipment Detail'!N:N,'Shipment Detail'!BM:BM)=0,"",_xlfn.XLOOKUP(F700,'Shipment Detail'!N:N,'Shipment Detail'!BM:BM))</f>
        <v/>
      </c>
      <c r="R700" t="str">
        <f>IF(_xlfn.XLOOKUP(F700,'Shipment Detail'!N:N,'Shipment Detail'!AV:AV)&gt;60,10,"")</f>
        <v/>
      </c>
      <c r="T700" s="3">
        <f>TCD!C700</f>
        <v>8.4599999999999973</v>
      </c>
    </row>
    <row r="701" spans="1:20" x14ac:dyDescent="0.2">
      <c r="A701" t="str">
        <f t="shared" si="32"/>
        <v>FEDEX FRANCE</v>
      </c>
      <c r="B701" s="5">
        <f t="shared" si="33"/>
        <v>46174</v>
      </c>
      <c r="F701" s="6">
        <f>TCD!A701</f>
        <v>872689098983</v>
      </c>
      <c r="H701" s="18" t="str">
        <f>TCD!F701</f>
        <v>E</v>
      </c>
      <c r="I701" t="str">
        <f>TCD!B701</f>
        <v>FR</v>
      </c>
      <c r="J701" t="str">
        <f>IF(COUNTIF(Zoning!B:B,I701)=0,"inconnu",_xlfn.XLOOKUP(I701,Zoning!B:B,Zoning!C:C))</f>
        <v>France</v>
      </c>
      <c r="K701">
        <f>_xlfn.XLOOKUP(F701,'Shipment Detail'!N:N,'Shipment Detail'!AB:AB)</f>
        <v>3</v>
      </c>
      <c r="L701">
        <f>TCD!E701</f>
        <v>17.200000000000003</v>
      </c>
      <c r="M701" t="str">
        <f>IF(J701="France","ST",_xlfn.XLOOKUP(F701,'Shipment Detail'!N:N,'Shipment Detail'!E:E,""))</f>
        <v>ST</v>
      </c>
      <c r="N701">
        <f t="shared" si="34"/>
        <v>0.2</v>
      </c>
      <c r="O701" t="str">
        <f>IF(_xlfn.XLOOKUP(F701,'Shipment Detail'!N:N,'Shipment Detail'!BM:BM)=0,"",_xlfn.XLOOKUP(F701,'Shipment Detail'!N:N,'Shipment Detail'!BM:BM))</f>
        <v/>
      </c>
      <c r="R701" t="str">
        <f>IF(_xlfn.XLOOKUP(F701,'Shipment Detail'!N:N,'Shipment Detail'!AV:AV)&gt;60,10,"")</f>
        <v/>
      </c>
      <c r="T701" s="3">
        <f>TCD!C701</f>
        <v>10.469999999999999</v>
      </c>
    </row>
    <row r="702" spans="1:20" x14ac:dyDescent="0.2">
      <c r="A702" t="str">
        <f t="shared" si="32"/>
        <v>FEDEX FRANCE</v>
      </c>
      <c r="B702" s="5">
        <f t="shared" si="33"/>
        <v>46174</v>
      </c>
      <c r="F702" s="6">
        <f>TCD!A702</f>
        <v>872689126222</v>
      </c>
      <c r="H702" s="18" t="str">
        <f>TCD!F702</f>
        <v>E</v>
      </c>
      <c r="I702" t="str">
        <f>TCD!B702</f>
        <v>FR</v>
      </c>
      <c r="J702" t="str">
        <f>IF(COUNTIF(Zoning!B:B,I702)=0,"inconnu",_xlfn.XLOOKUP(I702,Zoning!B:B,Zoning!C:C))</f>
        <v>France</v>
      </c>
      <c r="K702">
        <f>_xlfn.XLOOKUP(F702,'Shipment Detail'!N:N,'Shipment Detail'!AB:AB)</f>
        <v>3</v>
      </c>
      <c r="L702">
        <f>TCD!E702</f>
        <v>27.900000000000002</v>
      </c>
      <c r="M702" t="str">
        <f>IF(J702="France","ST",_xlfn.XLOOKUP(F702,'Shipment Detail'!N:N,'Shipment Detail'!E:E,""))</f>
        <v>ST</v>
      </c>
      <c r="N702">
        <f t="shared" si="34"/>
        <v>0.2</v>
      </c>
      <c r="O702" t="str">
        <f>IF(_xlfn.XLOOKUP(F702,'Shipment Detail'!N:N,'Shipment Detail'!BM:BM)=0,"",_xlfn.XLOOKUP(F702,'Shipment Detail'!N:N,'Shipment Detail'!BM:BM))</f>
        <v/>
      </c>
      <c r="R702" t="str">
        <f>IF(_xlfn.XLOOKUP(F702,'Shipment Detail'!N:N,'Shipment Detail'!AV:AV)&gt;60,10,"")</f>
        <v/>
      </c>
      <c r="T702" s="3">
        <f>TCD!C702</f>
        <v>13.809999999999995</v>
      </c>
    </row>
    <row r="703" spans="1:20" x14ac:dyDescent="0.2">
      <c r="A703" t="str">
        <f t="shared" si="32"/>
        <v>FEDEX FRANCE</v>
      </c>
      <c r="B703" s="5">
        <f t="shared" si="33"/>
        <v>46174</v>
      </c>
      <c r="F703" s="6">
        <f>TCD!A703</f>
        <v>872690051040</v>
      </c>
      <c r="H703" s="18" t="str">
        <f>TCD!F703</f>
        <v>E</v>
      </c>
      <c r="I703" t="str">
        <f>TCD!B703</f>
        <v>FR</v>
      </c>
      <c r="J703" t="str">
        <f>IF(COUNTIF(Zoning!B:B,I703)=0,"inconnu",_xlfn.XLOOKUP(I703,Zoning!B:B,Zoning!C:C))</f>
        <v>France</v>
      </c>
      <c r="K703">
        <f>_xlfn.XLOOKUP(F703,'Shipment Detail'!N:N,'Shipment Detail'!AB:AB)</f>
        <v>3</v>
      </c>
      <c r="L703">
        <f>TCD!E703</f>
        <v>27</v>
      </c>
      <c r="M703" t="str">
        <f>IF(J703="France","ST",_xlfn.XLOOKUP(F703,'Shipment Detail'!N:N,'Shipment Detail'!E:E,""))</f>
        <v>ST</v>
      </c>
      <c r="N703">
        <f t="shared" si="34"/>
        <v>0.2</v>
      </c>
      <c r="O703" t="str">
        <f>IF(_xlfn.XLOOKUP(F703,'Shipment Detail'!N:N,'Shipment Detail'!BM:BM)=0,"",_xlfn.XLOOKUP(F703,'Shipment Detail'!N:N,'Shipment Detail'!BM:BM))</f>
        <v/>
      </c>
      <c r="R703" t="str">
        <f>IF(_xlfn.XLOOKUP(F703,'Shipment Detail'!N:N,'Shipment Detail'!AV:AV)&gt;60,10,"")</f>
        <v/>
      </c>
      <c r="T703" s="3">
        <f>TCD!C703</f>
        <v>13.479999999999997</v>
      </c>
    </row>
    <row r="704" spans="1:20" x14ac:dyDescent="0.2">
      <c r="A704" t="str">
        <f t="shared" si="32"/>
        <v>FEDEX FRANCE</v>
      </c>
      <c r="B704" s="5">
        <f t="shared" si="33"/>
        <v>46174</v>
      </c>
      <c r="F704" s="6">
        <f>TCD!A704</f>
        <v>872690091732</v>
      </c>
      <c r="H704" s="18" t="str">
        <f>TCD!F704</f>
        <v>E</v>
      </c>
      <c r="I704" t="str">
        <f>TCD!B704</f>
        <v>FR</v>
      </c>
      <c r="J704" t="str">
        <f>IF(COUNTIF(Zoning!B:B,I704)=0,"inconnu",_xlfn.XLOOKUP(I704,Zoning!B:B,Zoning!C:C))</f>
        <v>France</v>
      </c>
      <c r="K704">
        <f>_xlfn.XLOOKUP(F704,'Shipment Detail'!N:N,'Shipment Detail'!AB:AB)</f>
        <v>6</v>
      </c>
      <c r="L704">
        <f>TCD!E704</f>
        <v>35.200000000000003</v>
      </c>
      <c r="M704" t="str">
        <f>IF(J704="France","ST",_xlfn.XLOOKUP(F704,'Shipment Detail'!N:N,'Shipment Detail'!E:E,""))</f>
        <v>ST</v>
      </c>
      <c r="N704">
        <f t="shared" si="34"/>
        <v>0.2</v>
      </c>
      <c r="O704" t="str">
        <f>IF(_xlfn.XLOOKUP(F704,'Shipment Detail'!N:N,'Shipment Detail'!BM:BM)=0,"",_xlfn.XLOOKUP(F704,'Shipment Detail'!N:N,'Shipment Detail'!BM:BM))</f>
        <v/>
      </c>
      <c r="R704" t="str">
        <f>IF(_xlfn.XLOOKUP(F704,'Shipment Detail'!N:N,'Shipment Detail'!AV:AV)&gt;60,10,"")</f>
        <v/>
      </c>
      <c r="T704" s="3">
        <f>TCD!C704</f>
        <v>16.490000000000002</v>
      </c>
    </row>
    <row r="705" spans="1:20" x14ac:dyDescent="0.2">
      <c r="A705" t="str">
        <f t="shared" si="32"/>
        <v>FEDEX FRANCE</v>
      </c>
      <c r="B705" s="5">
        <f t="shared" si="33"/>
        <v>46174</v>
      </c>
      <c r="F705" s="6">
        <f>TCD!A705</f>
        <v>872690123904</v>
      </c>
      <c r="H705" s="18" t="str">
        <f>TCD!F705</f>
        <v>E</v>
      </c>
      <c r="I705" t="str">
        <f>TCD!B705</f>
        <v>FR</v>
      </c>
      <c r="J705" t="str">
        <f>IF(COUNTIF(Zoning!B:B,I705)=0,"inconnu",_xlfn.XLOOKUP(I705,Zoning!B:B,Zoning!C:C))</f>
        <v>France</v>
      </c>
      <c r="K705">
        <f>_xlfn.XLOOKUP(F705,'Shipment Detail'!N:N,'Shipment Detail'!AB:AB)</f>
        <v>6</v>
      </c>
      <c r="L705">
        <f>TCD!E705</f>
        <v>44.4</v>
      </c>
      <c r="M705" t="str">
        <f>IF(J705="France","ST",_xlfn.XLOOKUP(F705,'Shipment Detail'!N:N,'Shipment Detail'!E:E,""))</f>
        <v>ST</v>
      </c>
      <c r="N705">
        <f t="shared" si="34"/>
        <v>0.2</v>
      </c>
      <c r="O705" t="str">
        <f>IF(_xlfn.XLOOKUP(F705,'Shipment Detail'!N:N,'Shipment Detail'!BM:BM)=0,"",_xlfn.XLOOKUP(F705,'Shipment Detail'!N:N,'Shipment Detail'!BM:BM))</f>
        <v/>
      </c>
      <c r="R705" t="str">
        <f>IF(_xlfn.XLOOKUP(F705,'Shipment Detail'!N:N,'Shipment Detail'!AV:AV)&gt;60,10,"")</f>
        <v/>
      </c>
      <c r="T705" s="3">
        <f>TCD!C705</f>
        <v>19.499999999999993</v>
      </c>
    </row>
    <row r="706" spans="1:20" x14ac:dyDescent="0.2">
      <c r="A706" t="str">
        <f t="shared" si="32"/>
        <v>FEDEX FRANCE</v>
      </c>
      <c r="B706" s="5">
        <f t="shared" si="33"/>
        <v>46174</v>
      </c>
      <c r="F706" s="6">
        <f>TCD!A706</f>
        <v>872690164753</v>
      </c>
      <c r="H706" s="18" t="str">
        <f>TCD!F706</f>
        <v>E</v>
      </c>
      <c r="I706" t="str">
        <f>TCD!B706</f>
        <v>FR</v>
      </c>
      <c r="J706" t="str">
        <f>IF(COUNTIF(Zoning!B:B,I706)=0,"inconnu",_xlfn.XLOOKUP(I706,Zoning!B:B,Zoning!C:C))</f>
        <v>France</v>
      </c>
      <c r="K706">
        <f>_xlfn.XLOOKUP(F706,'Shipment Detail'!N:N,'Shipment Detail'!AB:AB)</f>
        <v>2</v>
      </c>
      <c r="L706">
        <f>TCD!E706</f>
        <v>11.7</v>
      </c>
      <c r="M706" t="str">
        <f>IF(J706="France","ST",_xlfn.XLOOKUP(F706,'Shipment Detail'!N:N,'Shipment Detail'!E:E,""))</f>
        <v>ST</v>
      </c>
      <c r="N706">
        <f t="shared" si="34"/>
        <v>0.2</v>
      </c>
      <c r="O706" t="str">
        <f>IF(_xlfn.XLOOKUP(F706,'Shipment Detail'!N:N,'Shipment Detail'!BM:BM)=0,"",_xlfn.XLOOKUP(F706,'Shipment Detail'!N:N,'Shipment Detail'!BM:BM))</f>
        <v/>
      </c>
      <c r="R706" t="str">
        <f>IF(_xlfn.XLOOKUP(F706,'Shipment Detail'!N:N,'Shipment Detail'!AV:AV)&gt;60,10,"")</f>
        <v/>
      </c>
      <c r="T706" s="3">
        <f>TCD!C706</f>
        <v>8.4599999999999973</v>
      </c>
    </row>
    <row r="707" spans="1:20" x14ac:dyDescent="0.2">
      <c r="A707" t="str">
        <f t="shared" si="32"/>
        <v>FEDEX FRANCE</v>
      </c>
      <c r="B707" s="5">
        <f t="shared" si="33"/>
        <v>46174</v>
      </c>
      <c r="F707" s="6">
        <f>TCD!A707</f>
        <v>872690196174</v>
      </c>
      <c r="H707" s="18" t="str">
        <f>TCD!F707</f>
        <v>E</v>
      </c>
      <c r="I707" t="str">
        <f>TCD!B707</f>
        <v>FR</v>
      </c>
      <c r="J707" t="str">
        <f>IF(COUNTIF(Zoning!B:B,I707)=0,"inconnu",_xlfn.XLOOKUP(I707,Zoning!B:B,Zoning!C:C))</f>
        <v>France</v>
      </c>
      <c r="K707">
        <f>_xlfn.XLOOKUP(F707,'Shipment Detail'!N:N,'Shipment Detail'!AB:AB)</f>
        <v>6</v>
      </c>
      <c r="L707">
        <f>TCD!E707</f>
        <v>35</v>
      </c>
      <c r="M707" t="str">
        <f>IF(J707="France","ST",_xlfn.XLOOKUP(F707,'Shipment Detail'!N:N,'Shipment Detail'!E:E,""))</f>
        <v>ST</v>
      </c>
      <c r="N707">
        <f t="shared" si="34"/>
        <v>0.2</v>
      </c>
      <c r="O707" t="str">
        <f>IF(_xlfn.XLOOKUP(F707,'Shipment Detail'!N:N,'Shipment Detail'!BM:BM)=0,"",_xlfn.XLOOKUP(F707,'Shipment Detail'!N:N,'Shipment Detail'!BM:BM))</f>
        <v/>
      </c>
      <c r="R707" t="str">
        <f>IF(_xlfn.XLOOKUP(F707,'Shipment Detail'!N:N,'Shipment Detail'!AV:AV)&gt;60,10,"")</f>
        <v/>
      </c>
      <c r="T707" s="3">
        <f>TCD!C707</f>
        <v>16.159999999999997</v>
      </c>
    </row>
    <row r="708" spans="1:20" x14ac:dyDescent="0.2">
      <c r="A708" t="str">
        <f t="shared" ref="A708:A771" si="35">IF(OR(M708="FICP",M708="IE", M708="RE", M708="International", M708="Europe"),"FEDEX INTERNATIONAL","FEDEX FRANCE")</f>
        <v>FEDEX FRANCE</v>
      </c>
      <c r="B708" s="5">
        <f t="shared" ref="B708:B771" si="36">B707</f>
        <v>46174</v>
      </c>
      <c r="F708" s="6">
        <f>TCD!A708</f>
        <v>872690234250</v>
      </c>
      <c r="H708" s="18" t="str">
        <f>TCD!F708</f>
        <v>E</v>
      </c>
      <c r="I708" t="str">
        <f>TCD!B708</f>
        <v>FR</v>
      </c>
      <c r="J708" t="str">
        <f>IF(COUNTIF(Zoning!B:B,I708)=0,"inconnu",_xlfn.XLOOKUP(I708,Zoning!B:B,Zoning!C:C))</f>
        <v>France</v>
      </c>
      <c r="K708">
        <f>_xlfn.XLOOKUP(F708,'Shipment Detail'!N:N,'Shipment Detail'!AB:AB)</f>
        <v>2</v>
      </c>
      <c r="L708">
        <f>TCD!E708</f>
        <v>11</v>
      </c>
      <c r="M708" t="str">
        <f>IF(J708="France","ST",_xlfn.XLOOKUP(F708,'Shipment Detail'!N:N,'Shipment Detail'!E:E,""))</f>
        <v>ST</v>
      </c>
      <c r="N708">
        <f t="shared" ref="N708:N771" si="37">IF(OR(I708="FR",I708="DE",I708="IT",I708="ES",I708="BE",I708="NL",I708="LU",I708="PT",I708="AT",I708="IE",I708="FI",I708="SE",I708="DK",I708="PL",I708="CZ",I708="SK",I708="HU",I708="RO",I708="BG",I708="HR",I708="SI",I708="EE",I708="LV",I708="LT",I708="GR",I708="CY",I708="MT"),0.2,0)</f>
        <v>0.2</v>
      </c>
      <c r="O708" t="str">
        <f>IF(_xlfn.XLOOKUP(F708,'Shipment Detail'!N:N,'Shipment Detail'!BM:BM)=0,"",_xlfn.XLOOKUP(F708,'Shipment Detail'!N:N,'Shipment Detail'!BM:BM))</f>
        <v/>
      </c>
      <c r="R708" t="str">
        <f>IF(_xlfn.XLOOKUP(F708,'Shipment Detail'!N:N,'Shipment Detail'!AV:AV)&gt;60,10,"")</f>
        <v/>
      </c>
      <c r="T708" s="3">
        <f>TCD!C708</f>
        <v>8.129999999999999</v>
      </c>
    </row>
    <row r="709" spans="1:20" x14ac:dyDescent="0.2">
      <c r="A709" t="str">
        <f t="shared" si="35"/>
        <v>FEDEX FRANCE</v>
      </c>
      <c r="B709" s="5">
        <f t="shared" si="36"/>
        <v>46174</v>
      </c>
      <c r="F709" s="6">
        <f>TCD!A709</f>
        <v>872690265226</v>
      </c>
      <c r="H709" s="18" t="str">
        <f>TCD!F709</f>
        <v>E</v>
      </c>
      <c r="I709" t="str">
        <f>TCD!B709</f>
        <v>FR</v>
      </c>
      <c r="J709" t="str">
        <f>IF(COUNTIF(Zoning!B:B,I709)=0,"inconnu",_xlfn.XLOOKUP(I709,Zoning!B:B,Zoning!C:C))</f>
        <v>France</v>
      </c>
      <c r="K709">
        <f>_xlfn.XLOOKUP(F709,'Shipment Detail'!N:N,'Shipment Detail'!AB:AB)</f>
        <v>4</v>
      </c>
      <c r="L709">
        <f>TCD!E709</f>
        <v>20.5</v>
      </c>
      <c r="M709" t="str">
        <f>IF(J709="France","ST",_xlfn.XLOOKUP(F709,'Shipment Detail'!N:N,'Shipment Detail'!E:E,""))</f>
        <v>ST</v>
      </c>
      <c r="N709">
        <f t="shared" si="37"/>
        <v>0.2</v>
      </c>
      <c r="O709" t="str">
        <f>IF(_xlfn.XLOOKUP(F709,'Shipment Detail'!N:N,'Shipment Detail'!BM:BM)=0,"",_xlfn.XLOOKUP(F709,'Shipment Detail'!N:N,'Shipment Detail'!BM:BM))</f>
        <v/>
      </c>
      <c r="R709" t="str">
        <f>IF(_xlfn.XLOOKUP(F709,'Shipment Detail'!N:N,'Shipment Detail'!AV:AV)&gt;60,10,"")</f>
        <v/>
      </c>
      <c r="T709" s="3">
        <f>TCD!C709</f>
        <v>11.469999999999999</v>
      </c>
    </row>
    <row r="710" spans="1:20" x14ac:dyDescent="0.2">
      <c r="A710" t="str">
        <f t="shared" si="35"/>
        <v>FEDEX FRANCE</v>
      </c>
      <c r="B710" s="5">
        <f t="shared" si="36"/>
        <v>46174</v>
      </c>
      <c r="F710" s="6">
        <f>TCD!A710</f>
        <v>872690288915</v>
      </c>
      <c r="H710" s="18" t="str">
        <f>TCD!F710</f>
        <v>E</v>
      </c>
      <c r="I710" t="str">
        <f>TCD!B710</f>
        <v>FR</v>
      </c>
      <c r="J710" t="str">
        <f>IF(COUNTIF(Zoning!B:B,I710)=0,"inconnu",_xlfn.XLOOKUP(I710,Zoning!B:B,Zoning!C:C))</f>
        <v>France</v>
      </c>
      <c r="K710">
        <f>_xlfn.XLOOKUP(F710,'Shipment Detail'!N:N,'Shipment Detail'!AB:AB)</f>
        <v>2</v>
      </c>
      <c r="L710">
        <f>TCD!E710</f>
        <v>12</v>
      </c>
      <c r="M710" t="str">
        <f>IF(J710="France","ST",_xlfn.XLOOKUP(F710,'Shipment Detail'!N:N,'Shipment Detail'!E:E,""))</f>
        <v>ST</v>
      </c>
      <c r="N710">
        <f t="shared" si="37"/>
        <v>0.2</v>
      </c>
      <c r="O710" t="str">
        <f>IF(_xlfn.XLOOKUP(F710,'Shipment Detail'!N:N,'Shipment Detail'!BM:BM)=0,"",_xlfn.XLOOKUP(F710,'Shipment Detail'!N:N,'Shipment Detail'!BM:BM))</f>
        <v/>
      </c>
      <c r="R710" t="str">
        <f>IF(_xlfn.XLOOKUP(F710,'Shipment Detail'!N:N,'Shipment Detail'!AV:AV)&gt;60,10,"")</f>
        <v/>
      </c>
      <c r="T710" s="3">
        <f>TCD!C710</f>
        <v>8.4599999999999973</v>
      </c>
    </row>
    <row r="711" spans="1:20" x14ac:dyDescent="0.2">
      <c r="A711" t="str">
        <f t="shared" si="35"/>
        <v>FEDEX FRANCE</v>
      </c>
      <c r="B711" s="5">
        <f t="shared" si="36"/>
        <v>46174</v>
      </c>
      <c r="F711" s="6">
        <f>TCD!A711</f>
        <v>872690312317</v>
      </c>
      <c r="H711" s="18" t="str">
        <f>TCD!F711</f>
        <v>E</v>
      </c>
      <c r="I711" t="str">
        <f>TCD!B711</f>
        <v>FR</v>
      </c>
      <c r="J711" t="str">
        <f>IF(COUNTIF(Zoning!B:B,I711)=0,"inconnu",_xlfn.XLOOKUP(I711,Zoning!B:B,Zoning!C:C))</f>
        <v>France</v>
      </c>
      <c r="K711">
        <f>_xlfn.XLOOKUP(F711,'Shipment Detail'!N:N,'Shipment Detail'!AB:AB)</f>
        <v>2</v>
      </c>
      <c r="L711">
        <f>TCD!E711</f>
        <v>16</v>
      </c>
      <c r="M711" t="str">
        <f>IF(J711="France","ST",_xlfn.XLOOKUP(F711,'Shipment Detail'!N:N,'Shipment Detail'!E:E,""))</f>
        <v>ST</v>
      </c>
      <c r="N711">
        <f t="shared" si="37"/>
        <v>0.2</v>
      </c>
      <c r="O711" t="str">
        <f>IF(_xlfn.XLOOKUP(F711,'Shipment Detail'!N:N,'Shipment Detail'!BM:BM)=0,"",_xlfn.XLOOKUP(F711,'Shipment Detail'!N:N,'Shipment Detail'!BM:BM))</f>
        <v/>
      </c>
      <c r="R711" t="str">
        <f>IF(_xlfn.XLOOKUP(F711,'Shipment Detail'!N:N,'Shipment Detail'!AV:AV)&gt;60,10,"")</f>
        <v/>
      </c>
      <c r="T711" s="3">
        <f>TCD!C711</f>
        <v>9.8000000000000007</v>
      </c>
    </row>
    <row r="712" spans="1:20" x14ac:dyDescent="0.2">
      <c r="A712" t="str">
        <f t="shared" si="35"/>
        <v>FEDEX FRANCE</v>
      </c>
      <c r="B712" s="5">
        <f t="shared" si="36"/>
        <v>46174</v>
      </c>
      <c r="F712" s="6">
        <f>TCD!A712</f>
        <v>872690330923</v>
      </c>
      <c r="H712" s="18" t="str">
        <f>TCD!F712</f>
        <v>E</v>
      </c>
      <c r="I712" t="str">
        <f>TCD!B712</f>
        <v>FR</v>
      </c>
      <c r="J712" t="str">
        <f>IF(COUNTIF(Zoning!B:B,I712)=0,"inconnu",_xlfn.XLOOKUP(I712,Zoning!B:B,Zoning!C:C))</f>
        <v>France</v>
      </c>
      <c r="K712">
        <f>_xlfn.XLOOKUP(F712,'Shipment Detail'!N:N,'Shipment Detail'!AB:AB)</f>
        <v>1</v>
      </c>
      <c r="L712">
        <f>TCD!E712</f>
        <v>9</v>
      </c>
      <c r="M712" t="str">
        <f>IF(J712="France","ST",_xlfn.XLOOKUP(F712,'Shipment Detail'!N:N,'Shipment Detail'!E:E,""))</f>
        <v>ST</v>
      </c>
      <c r="N712">
        <f t="shared" si="37"/>
        <v>0.2</v>
      </c>
      <c r="O712" t="str">
        <f>IF(_xlfn.XLOOKUP(F712,'Shipment Detail'!N:N,'Shipment Detail'!BM:BM)=0,"",_xlfn.XLOOKUP(F712,'Shipment Detail'!N:N,'Shipment Detail'!BM:BM))</f>
        <v/>
      </c>
      <c r="R712" t="str">
        <f>IF(_xlfn.XLOOKUP(F712,'Shipment Detail'!N:N,'Shipment Detail'!AV:AV)&gt;60,10,"")</f>
        <v/>
      </c>
      <c r="T712" s="3">
        <f>TCD!C712</f>
        <v>7.4600000000000009</v>
      </c>
    </row>
    <row r="713" spans="1:20" x14ac:dyDescent="0.2">
      <c r="A713" t="str">
        <f t="shared" si="35"/>
        <v>FEDEX FRANCE</v>
      </c>
      <c r="B713" s="5">
        <f t="shared" si="36"/>
        <v>46174</v>
      </c>
      <c r="F713" s="6">
        <f>TCD!A713</f>
        <v>872690350719</v>
      </c>
      <c r="H713" s="18" t="str">
        <f>TCD!F713</f>
        <v>E</v>
      </c>
      <c r="I713" t="str">
        <f>TCD!B713</f>
        <v>FR</v>
      </c>
      <c r="J713" t="str">
        <f>IF(COUNTIF(Zoning!B:B,I713)=0,"inconnu",_xlfn.XLOOKUP(I713,Zoning!B:B,Zoning!C:C))</f>
        <v>France</v>
      </c>
      <c r="K713">
        <f>_xlfn.XLOOKUP(F713,'Shipment Detail'!N:N,'Shipment Detail'!AB:AB)</f>
        <v>1</v>
      </c>
      <c r="L713">
        <f>TCD!E713</f>
        <v>10</v>
      </c>
      <c r="M713" t="str">
        <f>IF(J713="France","ST",_xlfn.XLOOKUP(F713,'Shipment Detail'!N:N,'Shipment Detail'!E:E,""))</f>
        <v>ST</v>
      </c>
      <c r="N713">
        <f t="shared" si="37"/>
        <v>0.2</v>
      </c>
      <c r="O713" t="str">
        <f>IF(_xlfn.XLOOKUP(F713,'Shipment Detail'!N:N,'Shipment Detail'!BM:BM)=0,"",_xlfn.XLOOKUP(F713,'Shipment Detail'!N:N,'Shipment Detail'!BM:BM))</f>
        <v/>
      </c>
      <c r="R713" t="str">
        <f>IF(_xlfn.XLOOKUP(F713,'Shipment Detail'!N:N,'Shipment Detail'!AV:AV)&gt;60,10,"")</f>
        <v/>
      </c>
      <c r="T713" s="3">
        <f>TCD!C713</f>
        <v>7.7900000000000027</v>
      </c>
    </row>
    <row r="714" spans="1:20" x14ac:dyDescent="0.2">
      <c r="A714" t="str">
        <f t="shared" si="35"/>
        <v>FEDEX FRANCE</v>
      </c>
      <c r="B714" s="5">
        <f t="shared" si="36"/>
        <v>46174</v>
      </c>
      <c r="F714" s="6">
        <f>TCD!A714</f>
        <v>872690381155</v>
      </c>
      <c r="H714" s="18" t="str">
        <f>TCD!F714</f>
        <v>E</v>
      </c>
      <c r="I714" t="str">
        <f>TCD!B714</f>
        <v>FR</v>
      </c>
      <c r="J714" t="str">
        <f>IF(COUNTIF(Zoning!B:B,I714)=0,"inconnu",_xlfn.XLOOKUP(I714,Zoning!B:B,Zoning!C:C))</f>
        <v>France</v>
      </c>
      <c r="K714">
        <f>_xlfn.XLOOKUP(F714,'Shipment Detail'!N:N,'Shipment Detail'!AB:AB)</f>
        <v>6</v>
      </c>
      <c r="L714">
        <f>TCD!E714</f>
        <v>45.4</v>
      </c>
      <c r="M714" t="str">
        <f>IF(J714="France","ST",_xlfn.XLOOKUP(F714,'Shipment Detail'!N:N,'Shipment Detail'!E:E,""))</f>
        <v>ST</v>
      </c>
      <c r="N714">
        <f t="shared" si="37"/>
        <v>0.2</v>
      </c>
      <c r="O714" t="str">
        <f>IF(_xlfn.XLOOKUP(F714,'Shipment Detail'!N:N,'Shipment Detail'!BM:BM)=0,"",_xlfn.XLOOKUP(F714,'Shipment Detail'!N:N,'Shipment Detail'!BM:BM))</f>
        <v/>
      </c>
      <c r="R714" t="str">
        <f>IF(_xlfn.XLOOKUP(F714,'Shipment Detail'!N:N,'Shipment Detail'!AV:AV)&gt;60,10,"")</f>
        <v/>
      </c>
      <c r="T714" s="3">
        <f>TCD!C714</f>
        <v>19.840000000000003</v>
      </c>
    </row>
    <row r="715" spans="1:20" x14ac:dyDescent="0.2">
      <c r="A715" t="str">
        <f t="shared" si="35"/>
        <v>FEDEX FRANCE</v>
      </c>
      <c r="B715" s="5">
        <f t="shared" si="36"/>
        <v>46174</v>
      </c>
      <c r="F715" s="6">
        <f>TCD!A715</f>
        <v>872690421060</v>
      </c>
      <c r="H715" s="18" t="str">
        <f>TCD!F715</f>
        <v>E</v>
      </c>
      <c r="I715" t="str">
        <f>TCD!B715</f>
        <v>FR</v>
      </c>
      <c r="J715" t="str">
        <f>IF(COUNTIF(Zoning!B:B,I715)=0,"inconnu",_xlfn.XLOOKUP(I715,Zoning!B:B,Zoning!C:C))</f>
        <v>France</v>
      </c>
      <c r="K715">
        <f>_xlfn.XLOOKUP(F715,'Shipment Detail'!N:N,'Shipment Detail'!AB:AB)</f>
        <v>2</v>
      </c>
      <c r="L715">
        <f>TCD!E715</f>
        <v>11</v>
      </c>
      <c r="M715" t="str">
        <f>IF(J715="France","ST",_xlfn.XLOOKUP(F715,'Shipment Detail'!N:N,'Shipment Detail'!E:E,""))</f>
        <v>ST</v>
      </c>
      <c r="N715">
        <f t="shared" si="37"/>
        <v>0.2</v>
      </c>
      <c r="O715" t="str">
        <f>IF(_xlfn.XLOOKUP(F715,'Shipment Detail'!N:N,'Shipment Detail'!BM:BM)=0,"",_xlfn.XLOOKUP(F715,'Shipment Detail'!N:N,'Shipment Detail'!BM:BM))</f>
        <v/>
      </c>
      <c r="R715" t="str">
        <f>IF(_xlfn.XLOOKUP(F715,'Shipment Detail'!N:N,'Shipment Detail'!AV:AV)&gt;60,10,"")</f>
        <v/>
      </c>
      <c r="T715" s="3">
        <f>TCD!C715</f>
        <v>8.129999999999999</v>
      </c>
    </row>
    <row r="716" spans="1:20" x14ac:dyDescent="0.2">
      <c r="A716" t="str">
        <f t="shared" si="35"/>
        <v>FEDEX FRANCE</v>
      </c>
      <c r="B716" s="5">
        <f t="shared" si="36"/>
        <v>46174</v>
      </c>
      <c r="F716" s="6">
        <f>TCD!A716</f>
        <v>872690445860</v>
      </c>
      <c r="H716" s="18" t="str">
        <f>TCD!F716</f>
        <v>E</v>
      </c>
      <c r="I716" t="str">
        <f>TCD!B716</f>
        <v>FR</v>
      </c>
      <c r="J716" t="str">
        <f>IF(COUNTIF(Zoning!B:B,I716)=0,"inconnu",_xlfn.XLOOKUP(I716,Zoning!B:B,Zoning!C:C))</f>
        <v>France</v>
      </c>
      <c r="K716">
        <f>_xlfn.XLOOKUP(F716,'Shipment Detail'!N:N,'Shipment Detail'!AB:AB)</f>
        <v>2</v>
      </c>
      <c r="L716">
        <f>TCD!E716</f>
        <v>14</v>
      </c>
      <c r="M716" t="str">
        <f>IF(J716="France","ST",_xlfn.XLOOKUP(F716,'Shipment Detail'!N:N,'Shipment Detail'!E:E,""))</f>
        <v>ST</v>
      </c>
      <c r="N716">
        <f t="shared" si="37"/>
        <v>0.2</v>
      </c>
      <c r="O716" t="str">
        <f>IF(_xlfn.XLOOKUP(F716,'Shipment Detail'!N:N,'Shipment Detail'!BM:BM)=0,"",_xlfn.XLOOKUP(F716,'Shipment Detail'!N:N,'Shipment Detail'!BM:BM))</f>
        <v/>
      </c>
      <c r="R716" t="str">
        <f>IF(_xlfn.XLOOKUP(F716,'Shipment Detail'!N:N,'Shipment Detail'!AV:AV)&gt;60,10,"")</f>
        <v/>
      </c>
      <c r="T716" s="3">
        <f>TCD!C716</f>
        <v>9.1300000000000026</v>
      </c>
    </row>
    <row r="717" spans="1:20" x14ac:dyDescent="0.2">
      <c r="A717" t="str">
        <f t="shared" si="35"/>
        <v>FEDEX FRANCE</v>
      </c>
      <c r="B717" s="5">
        <f t="shared" si="36"/>
        <v>46174</v>
      </c>
      <c r="F717" s="6">
        <f>TCD!A717</f>
        <v>872690472500</v>
      </c>
      <c r="H717" s="18" t="str">
        <f>TCD!F717</f>
        <v>E</v>
      </c>
      <c r="I717" t="str">
        <f>TCD!B717</f>
        <v>FR</v>
      </c>
      <c r="J717" t="str">
        <f>IF(COUNTIF(Zoning!B:B,I717)=0,"inconnu",_xlfn.XLOOKUP(I717,Zoning!B:B,Zoning!C:C))</f>
        <v>France</v>
      </c>
      <c r="K717">
        <f>_xlfn.XLOOKUP(F717,'Shipment Detail'!N:N,'Shipment Detail'!AB:AB)</f>
        <v>1</v>
      </c>
      <c r="L717">
        <f>TCD!E717</f>
        <v>8</v>
      </c>
      <c r="M717" t="str">
        <f>IF(J717="France","ST",_xlfn.XLOOKUP(F717,'Shipment Detail'!N:N,'Shipment Detail'!E:E,""))</f>
        <v>ST</v>
      </c>
      <c r="N717">
        <f t="shared" si="37"/>
        <v>0.2</v>
      </c>
      <c r="O717" t="str">
        <f>IF(_xlfn.XLOOKUP(F717,'Shipment Detail'!N:N,'Shipment Detail'!BM:BM)=0,"",_xlfn.XLOOKUP(F717,'Shipment Detail'!N:N,'Shipment Detail'!BM:BM))</f>
        <v/>
      </c>
      <c r="R717" t="str">
        <f>IF(_xlfn.XLOOKUP(F717,'Shipment Detail'!N:N,'Shipment Detail'!AV:AV)&gt;60,10,"")</f>
        <v/>
      </c>
      <c r="T717" s="3">
        <f>TCD!C717</f>
        <v>7.120000000000001</v>
      </c>
    </row>
    <row r="718" spans="1:20" x14ac:dyDescent="0.2">
      <c r="A718" t="str">
        <f t="shared" si="35"/>
        <v>FEDEX FRANCE</v>
      </c>
      <c r="B718" s="5">
        <f t="shared" si="36"/>
        <v>46174</v>
      </c>
      <c r="F718" s="6">
        <f>TCD!A718</f>
        <v>872690495912</v>
      </c>
      <c r="H718" s="18" t="str">
        <f>TCD!F718</f>
        <v>E</v>
      </c>
      <c r="I718" t="str">
        <f>TCD!B718</f>
        <v>FR</v>
      </c>
      <c r="J718" t="str">
        <f>IF(COUNTIF(Zoning!B:B,I718)=0,"inconnu",_xlfn.XLOOKUP(I718,Zoning!B:B,Zoning!C:C))</f>
        <v>France</v>
      </c>
      <c r="K718">
        <f>_xlfn.XLOOKUP(F718,'Shipment Detail'!N:N,'Shipment Detail'!AB:AB)</f>
        <v>2</v>
      </c>
      <c r="L718">
        <f>TCD!E718</f>
        <v>12</v>
      </c>
      <c r="M718" t="str">
        <f>IF(J718="France","ST",_xlfn.XLOOKUP(F718,'Shipment Detail'!N:N,'Shipment Detail'!E:E,""))</f>
        <v>ST</v>
      </c>
      <c r="N718">
        <f t="shared" si="37"/>
        <v>0.2</v>
      </c>
      <c r="O718" t="str">
        <f>IF(_xlfn.XLOOKUP(F718,'Shipment Detail'!N:N,'Shipment Detail'!BM:BM)=0,"",_xlfn.XLOOKUP(F718,'Shipment Detail'!N:N,'Shipment Detail'!BM:BM))</f>
        <v/>
      </c>
      <c r="R718" t="str">
        <f>IF(_xlfn.XLOOKUP(F718,'Shipment Detail'!N:N,'Shipment Detail'!AV:AV)&gt;60,10,"")</f>
        <v/>
      </c>
      <c r="T718" s="3">
        <f>TCD!C718</f>
        <v>8.4599999999999973</v>
      </c>
    </row>
    <row r="719" spans="1:20" x14ac:dyDescent="0.2">
      <c r="A719" t="str">
        <f t="shared" si="35"/>
        <v>FEDEX FRANCE</v>
      </c>
      <c r="B719" s="5">
        <f t="shared" si="36"/>
        <v>46174</v>
      </c>
      <c r="F719" s="6">
        <f>TCD!A719</f>
        <v>872690522195</v>
      </c>
      <c r="H719" s="18" t="str">
        <f>TCD!F719</f>
        <v>E</v>
      </c>
      <c r="I719" t="str">
        <f>TCD!B719</f>
        <v>FR</v>
      </c>
      <c r="J719" t="str">
        <f>IF(COUNTIF(Zoning!B:B,I719)=0,"inconnu",_xlfn.XLOOKUP(I719,Zoning!B:B,Zoning!C:C))</f>
        <v>France</v>
      </c>
      <c r="K719">
        <f>_xlfn.XLOOKUP(F719,'Shipment Detail'!N:N,'Shipment Detail'!AB:AB)</f>
        <v>2</v>
      </c>
      <c r="L719">
        <f>TCD!E719</f>
        <v>14</v>
      </c>
      <c r="M719" t="str">
        <f>IF(J719="France","ST",_xlfn.XLOOKUP(F719,'Shipment Detail'!N:N,'Shipment Detail'!E:E,""))</f>
        <v>ST</v>
      </c>
      <c r="N719">
        <f t="shared" si="37"/>
        <v>0.2</v>
      </c>
      <c r="O719" t="str">
        <f>IF(_xlfn.XLOOKUP(F719,'Shipment Detail'!N:N,'Shipment Detail'!BM:BM)=0,"",_xlfn.XLOOKUP(F719,'Shipment Detail'!N:N,'Shipment Detail'!BM:BM))</f>
        <v/>
      </c>
      <c r="R719" t="str">
        <f>IF(_xlfn.XLOOKUP(F719,'Shipment Detail'!N:N,'Shipment Detail'!AV:AV)&gt;60,10,"")</f>
        <v/>
      </c>
      <c r="T719" s="3">
        <f>TCD!C719</f>
        <v>9.1300000000000026</v>
      </c>
    </row>
    <row r="720" spans="1:20" x14ac:dyDescent="0.2">
      <c r="A720" t="str">
        <f t="shared" si="35"/>
        <v>FEDEX FRANCE</v>
      </c>
      <c r="B720" s="5">
        <f t="shared" si="36"/>
        <v>46174</v>
      </c>
      <c r="F720" s="6">
        <f>TCD!A720</f>
        <v>872690560873</v>
      </c>
      <c r="H720" s="18" t="str">
        <f>TCD!F720</f>
        <v>E</v>
      </c>
      <c r="I720" t="str">
        <f>TCD!B720</f>
        <v>FR</v>
      </c>
      <c r="J720" t="str">
        <f>IF(COUNTIF(Zoning!B:B,I720)=0,"inconnu",_xlfn.XLOOKUP(I720,Zoning!B:B,Zoning!C:C))</f>
        <v>France</v>
      </c>
      <c r="K720">
        <f>_xlfn.XLOOKUP(F720,'Shipment Detail'!N:N,'Shipment Detail'!AB:AB)</f>
        <v>4</v>
      </c>
      <c r="L720">
        <f>TCD!E720</f>
        <v>28.900000000000002</v>
      </c>
      <c r="M720" t="str">
        <f>IF(J720="France","ST",_xlfn.XLOOKUP(F720,'Shipment Detail'!N:N,'Shipment Detail'!E:E,""))</f>
        <v>ST</v>
      </c>
      <c r="N720">
        <f t="shared" si="37"/>
        <v>0.2</v>
      </c>
      <c r="O720" t="str">
        <f>IF(_xlfn.XLOOKUP(F720,'Shipment Detail'!N:N,'Shipment Detail'!BM:BM)=0,"",_xlfn.XLOOKUP(F720,'Shipment Detail'!N:N,'Shipment Detail'!BM:BM))</f>
        <v/>
      </c>
      <c r="R720" t="str">
        <f>IF(_xlfn.XLOOKUP(F720,'Shipment Detail'!N:N,'Shipment Detail'!AV:AV)&gt;60,10,"")</f>
        <v/>
      </c>
      <c r="T720" s="3">
        <f>TCD!C720</f>
        <v>14.150000000000006</v>
      </c>
    </row>
    <row r="721" spans="1:20" x14ac:dyDescent="0.2">
      <c r="A721" t="str">
        <f t="shared" si="35"/>
        <v>FEDEX FRANCE</v>
      </c>
      <c r="B721" s="5">
        <f t="shared" si="36"/>
        <v>46174</v>
      </c>
      <c r="F721" s="6">
        <f>TCD!A721</f>
        <v>872690581150</v>
      </c>
      <c r="H721" s="18" t="str">
        <f>TCD!F721</f>
        <v>E</v>
      </c>
      <c r="I721" t="str">
        <f>TCD!B721</f>
        <v>FR</v>
      </c>
      <c r="J721" t="str">
        <f>IF(COUNTIF(Zoning!B:B,I721)=0,"inconnu",_xlfn.XLOOKUP(I721,Zoning!B:B,Zoning!C:C))</f>
        <v>France</v>
      </c>
      <c r="K721">
        <f>_xlfn.XLOOKUP(F721,'Shipment Detail'!N:N,'Shipment Detail'!AB:AB)</f>
        <v>1</v>
      </c>
      <c r="L721">
        <f>TCD!E721</f>
        <v>3.5</v>
      </c>
      <c r="M721" t="str">
        <f>IF(J721="France","ST",_xlfn.XLOOKUP(F721,'Shipment Detail'!N:N,'Shipment Detail'!E:E,""))</f>
        <v>ST</v>
      </c>
      <c r="N721">
        <f t="shared" si="37"/>
        <v>0.2</v>
      </c>
      <c r="O721" t="str">
        <f>IF(_xlfn.XLOOKUP(F721,'Shipment Detail'!N:N,'Shipment Detail'!BM:BM)=0,"",_xlfn.XLOOKUP(F721,'Shipment Detail'!N:N,'Shipment Detail'!BM:BM))</f>
        <v/>
      </c>
      <c r="R721" t="str">
        <f>IF(_xlfn.XLOOKUP(F721,'Shipment Detail'!N:N,'Shipment Detail'!AV:AV)&gt;60,10,"")</f>
        <v/>
      </c>
      <c r="T721" s="3">
        <f>TCD!C721</f>
        <v>5.7799999999999976</v>
      </c>
    </row>
    <row r="722" spans="1:20" x14ac:dyDescent="0.2">
      <c r="A722" t="str">
        <f t="shared" si="35"/>
        <v>FEDEX FRANCE</v>
      </c>
      <c r="B722" s="5">
        <f t="shared" si="36"/>
        <v>46174</v>
      </c>
      <c r="F722" s="6">
        <f>TCD!A722</f>
        <v>872690619320</v>
      </c>
      <c r="H722" s="18" t="str">
        <f>TCD!F722</f>
        <v>E</v>
      </c>
      <c r="I722" t="str">
        <f>TCD!B722</f>
        <v>FR</v>
      </c>
      <c r="J722" t="str">
        <f>IF(COUNTIF(Zoning!B:B,I722)=0,"inconnu",_xlfn.XLOOKUP(I722,Zoning!B:B,Zoning!C:C))</f>
        <v>France</v>
      </c>
      <c r="K722">
        <f>_xlfn.XLOOKUP(F722,'Shipment Detail'!N:N,'Shipment Detail'!AB:AB)</f>
        <v>6</v>
      </c>
      <c r="L722">
        <f>TCD!E722</f>
        <v>37</v>
      </c>
      <c r="M722" t="str">
        <f>IF(J722="France","ST",_xlfn.XLOOKUP(F722,'Shipment Detail'!N:N,'Shipment Detail'!E:E,""))</f>
        <v>ST</v>
      </c>
      <c r="N722">
        <f t="shared" si="37"/>
        <v>0.2</v>
      </c>
      <c r="O722" t="str">
        <f>IF(_xlfn.XLOOKUP(F722,'Shipment Detail'!N:N,'Shipment Detail'!BM:BM)=0,"",_xlfn.XLOOKUP(F722,'Shipment Detail'!N:N,'Shipment Detail'!BM:BM))</f>
        <v/>
      </c>
      <c r="R722" t="str">
        <f>IF(_xlfn.XLOOKUP(F722,'Shipment Detail'!N:N,'Shipment Detail'!AV:AV)&gt;60,10,"")</f>
        <v/>
      </c>
      <c r="T722" s="3">
        <f>TCD!C722</f>
        <v>16.830000000000005</v>
      </c>
    </row>
    <row r="723" spans="1:20" x14ac:dyDescent="0.2">
      <c r="A723" t="str">
        <f t="shared" si="35"/>
        <v>FEDEX FRANCE</v>
      </c>
      <c r="B723" s="5">
        <f t="shared" si="36"/>
        <v>46174</v>
      </c>
      <c r="F723" s="6">
        <f>TCD!A723</f>
        <v>872690648393</v>
      </c>
      <c r="H723" s="18" t="str">
        <f>TCD!F723</f>
        <v>E</v>
      </c>
      <c r="I723" t="str">
        <f>TCD!B723</f>
        <v>FR</v>
      </c>
      <c r="J723" t="str">
        <f>IF(COUNTIF(Zoning!B:B,I723)=0,"inconnu",_xlfn.XLOOKUP(I723,Zoning!B:B,Zoning!C:C))</f>
        <v>France</v>
      </c>
      <c r="K723">
        <f>_xlfn.XLOOKUP(F723,'Shipment Detail'!N:N,'Shipment Detail'!AB:AB)</f>
        <v>2</v>
      </c>
      <c r="L723">
        <f>TCD!E723</f>
        <v>11</v>
      </c>
      <c r="M723" t="str">
        <f>IF(J723="France","ST",_xlfn.XLOOKUP(F723,'Shipment Detail'!N:N,'Shipment Detail'!E:E,""))</f>
        <v>ST</v>
      </c>
      <c r="N723">
        <f t="shared" si="37"/>
        <v>0.2</v>
      </c>
      <c r="O723" t="str">
        <f>IF(_xlfn.XLOOKUP(F723,'Shipment Detail'!N:N,'Shipment Detail'!BM:BM)=0,"",_xlfn.XLOOKUP(F723,'Shipment Detail'!N:N,'Shipment Detail'!BM:BM))</f>
        <v/>
      </c>
      <c r="R723" t="str">
        <f>IF(_xlfn.XLOOKUP(F723,'Shipment Detail'!N:N,'Shipment Detail'!AV:AV)&gt;60,10,"")</f>
        <v/>
      </c>
      <c r="T723" s="3">
        <f>TCD!C723</f>
        <v>8.129999999999999</v>
      </c>
    </row>
    <row r="724" spans="1:20" x14ac:dyDescent="0.2">
      <c r="A724" t="str">
        <f t="shared" si="35"/>
        <v>FEDEX FRANCE</v>
      </c>
      <c r="B724" s="5">
        <f t="shared" si="36"/>
        <v>46174</v>
      </c>
      <c r="F724" s="6">
        <f>TCD!A724</f>
        <v>872690733810</v>
      </c>
      <c r="H724" s="18" t="str">
        <f>TCD!F724</f>
        <v>E</v>
      </c>
      <c r="I724" t="str">
        <f>TCD!B724</f>
        <v>FR</v>
      </c>
      <c r="J724" t="str">
        <f>IF(COUNTIF(Zoning!B:B,I724)=0,"inconnu",_xlfn.XLOOKUP(I724,Zoning!B:B,Zoning!C:C))</f>
        <v>France</v>
      </c>
      <c r="K724">
        <f>_xlfn.XLOOKUP(F724,'Shipment Detail'!N:N,'Shipment Detail'!AB:AB)</f>
        <v>2</v>
      </c>
      <c r="L724">
        <f>TCD!E724</f>
        <v>11</v>
      </c>
      <c r="M724" t="str">
        <f>IF(J724="France","ST",_xlfn.XLOOKUP(F724,'Shipment Detail'!N:N,'Shipment Detail'!E:E,""))</f>
        <v>ST</v>
      </c>
      <c r="N724">
        <f t="shared" si="37"/>
        <v>0.2</v>
      </c>
      <c r="O724" t="str">
        <f>IF(_xlfn.XLOOKUP(F724,'Shipment Detail'!N:N,'Shipment Detail'!BM:BM)=0,"",_xlfn.XLOOKUP(F724,'Shipment Detail'!N:N,'Shipment Detail'!BM:BM))</f>
        <v/>
      </c>
      <c r="R724" t="str">
        <f>IF(_xlfn.XLOOKUP(F724,'Shipment Detail'!N:N,'Shipment Detail'!AV:AV)&gt;60,10,"")</f>
        <v/>
      </c>
      <c r="T724" s="3">
        <f>TCD!C724</f>
        <v>8.129999999999999</v>
      </c>
    </row>
    <row r="725" spans="1:20" x14ac:dyDescent="0.2">
      <c r="A725" t="str">
        <f t="shared" si="35"/>
        <v>FEDEX FRANCE</v>
      </c>
      <c r="B725" s="5">
        <f t="shared" si="36"/>
        <v>46174</v>
      </c>
      <c r="F725" s="6">
        <f>TCD!A725</f>
        <v>872690743431</v>
      </c>
      <c r="H725" s="18" t="str">
        <f>TCD!F725</f>
        <v>E</v>
      </c>
      <c r="I725" t="str">
        <f>TCD!B725</f>
        <v>FR</v>
      </c>
      <c r="J725" t="str">
        <f>IF(COUNTIF(Zoning!B:B,I725)=0,"inconnu",_xlfn.XLOOKUP(I725,Zoning!B:B,Zoning!C:C))</f>
        <v>France</v>
      </c>
      <c r="K725">
        <f>_xlfn.XLOOKUP(F725,'Shipment Detail'!N:N,'Shipment Detail'!AB:AB)</f>
        <v>2</v>
      </c>
      <c r="L725">
        <f>TCD!E725</f>
        <v>12</v>
      </c>
      <c r="M725" t="str">
        <f>IF(J725="France","ST",_xlfn.XLOOKUP(F725,'Shipment Detail'!N:N,'Shipment Detail'!E:E,""))</f>
        <v>ST</v>
      </c>
      <c r="N725">
        <f t="shared" si="37"/>
        <v>0.2</v>
      </c>
      <c r="O725" t="str">
        <f>IF(_xlfn.XLOOKUP(F725,'Shipment Detail'!N:N,'Shipment Detail'!BM:BM)=0,"",_xlfn.XLOOKUP(F725,'Shipment Detail'!N:N,'Shipment Detail'!BM:BM))</f>
        <v/>
      </c>
      <c r="R725" t="str">
        <f>IF(_xlfn.XLOOKUP(F725,'Shipment Detail'!N:N,'Shipment Detail'!AV:AV)&gt;60,10,"")</f>
        <v/>
      </c>
      <c r="T725" s="3">
        <f>TCD!C725</f>
        <v>8.4599999999999973</v>
      </c>
    </row>
    <row r="726" spans="1:20" x14ac:dyDescent="0.2">
      <c r="A726" t="str">
        <f t="shared" si="35"/>
        <v>FEDEX FRANCE</v>
      </c>
      <c r="B726" s="5">
        <f t="shared" si="36"/>
        <v>46174</v>
      </c>
      <c r="F726" s="6">
        <f>TCD!A726</f>
        <v>872690758835</v>
      </c>
      <c r="H726" s="18" t="str">
        <f>TCD!F726</f>
        <v>E</v>
      </c>
      <c r="I726" t="str">
        <f>TCD!B726</f>
        <v>FR</v>
      </c>
      <c r="J726" t="str">
        <f>IF(COUNTIF(Zoning!B:B,I726)=0,"inconnu",_xlfn.XLOOKUP(I726,Zoning!B:B,Zoning!C:C))</f>
        <v>France</v>
      </c>
      <c r="K726">
        <f>_xlfn.XLOOKUP(F726,'Shipment Detail'!N:N,'Shipment Detail'!AB:AB)</f>
        <v>4</v>
      </c>
      <c r="L726">
        <f>TCD!E726</f>
        <v>30.200000000000003</v>
      </c>
      <c r="M726" t="str">
        <f>IF(J726="France","ST",_xlfn.XLOOKUP(F726,'Shipment Detail'!N:N,'Shipment Detail'!E:E,""))</f>
        <v>ST</v>
      </c>
      <c r="N726">
        <f t="shared" si="37"/>
        <v>0.2</v>
      </c>
      <c r="O726" t="str">
        <f>IF(_xlfn.XLOOKUP(F726,'Shipment Detail'!N:N,'Shipment Detail'!BM:BM)=0,"",_xlfn.XLOOKUP(F726,'Shipment Detail'!N:N,'Shipment Detail'!BM:BM))</f>
        <v/>
      </c>
      <c r="R726" t="str">
        <f>IF(_xlfn.XLOOKUP(F726,'Shipment Detail'!N:N,'Shipment Detail'!AV:AV)&gt;60,10,"")</f>
        <v/>
      </c>
      <c r="T726" s="3">
        <f>TCD!C726</f>
        <v>14.82</v>
      </c>
    </row>
    <row r="727" spans="1:20" x14ac:dyDescent="0.2">
      <c r="A727" t="str">
        <f t="shared" si="35"/>
        <v>FEDEX FRANCE</v>
      </c>
      <c r="B727" s="5">
        <f t="shared" si="36"/>
        <v>46174</v>
      </c>
      <c r="F727" s="6">
        <f>TCD!A727</f>
        <v>872690789606</v>
      </c>
      <c r="H727" s="18" t="str">
        <f>TCD!F727</f>
        <v>E</v>
      </c>
      <c r="I727" t="str">
        <f>TCD!B727</f>
        <v>FR</v>
      </c>
      <c r="J727" t="str">
        <f>IF(COUNTIF(Zoning!B:B,I727)=0,"inconnu",_xlfn.XLOOKUP(I727,Zoning!B:B,Zoning!C:C))</f>
        <v>France</v>
      </c>
      <c r="K727">
        <f>_xlfn.XLOOKUP(F727,'Shipment Detail'!N:N,'Shipment Detail'!AB:AB)</f>
        <v>2</v>
      </c>
      <c r="L727">
        <f>TCD!E727</f>
        <v>16</v>
      </c>
      <c r="M727" t="str">
        <f>IF(J727="France","ST",_xlfn.XLOOKUP(F727,'Shipment Detail'!N:N,'Shipment Detail'!E:E,""))</f>
        <v>ST</v>
      </c>
      <c r="N727">
        <f t="shared" si="37"/>
        <v>0.2</v>
      </c>
      <c r="O727" t="str">
        <f>IF(_xlfn.XLOOKUP(F727,'Shipment Detail'!N:N,'Shipment Detail'!BM:BM)=0,"",_xlfn.XLOOKUP(F727,'Shipment Detail'!N:N,'Shipment Detail'!BM:BM))</f>
        <v/>
      </c>
      <c r="R727" t="str">
        <f>IF(_xlfn.XLOOKUP(F727,'Shipment Detail'!N:N,'Shipment Detail'!AV:AV)&gt;60,10,"")</f>
        <v/>
      </c>
      <c r="T727" s="3">
        <f>TCD!C727</f>
        <v>9.8000000000000007</v>
      </c>
    </row>
    <row r="728" spans="1:20" x14ac:dyDescent="0.2">
      <c r="A728" t="str">
        <f t="shared" si="35"/>
        <v>FEDEX FRANCE</v>
      </c>
      <c r="B728" s="5">
        <f t="shared" si="36"/>
        <v>46174</v>
      </c>
      <c r="F728" s="6">
        <f>TCD!A728</f>
        <v>872690814596</v>
      </c>
      <c r="H728" s="18" t="str">
        <f>TCD!F728</f>
        <v>E</v>
      </c>
      <c r="I728" t="str">
        <f>TCD!B728</f>
        <v>FR</v>
      </c>
      <c r="J728" t="str">
        <f>IF(COUNTIF(Zoning!B:B,I728)=0,"inconnu",_xlfn.XLOOKUP(I728,Zoning!B:B,Zoning!C:C))</f>
        <v>France</v>
      </c>
      <c r="K728">
        <f>_xlfn.XLOOKUP(F728,'Shipment Detail'!N:N,'Shipment Detail'!AB:AB)</f>
        <v>2</v>
      </c>
      <c r="L728">
        <f>TCD!E728</f>
        <v>12</v>
      </c>
      <c r="M728" t="str">
        <f>IF(J728="France","ST",_xlfn.XLOOKUP(F728,'Shipment Detail'!N:N,'Shipment Detail'!E:E,""))</f>
        <v>ST</v>
      </c>
      <c r="N728">
        <f t="shared" si="37"/>
        <v>0.2</v>
      </c>
      <c r="O728" t="str">
        <f>IF(_xlfn.XLOOKUP(F728,'Shipment Detail'!N:N,'Shipment Detail'!BM:BM)=0,"",_xlfn.XLOOKUP(F728,'Shipment Detail'!N:N,'Shipment Detail'!BM:BM))</f>
        <v/>
      </c>
      <c r="R728" t="str">
        <f>IF(_xlfn.XLOOKUP(F728,'Shipment Detail'!N:N,'Shipment Detail'!AV:AV)&gt;60,10,"")</f>
        <v/>
      </c>
      <c r="T728" s="3">
        <f>TCD!C728</f>
        <v>8.4599999999999973</v>
      </c>
    </row>
    <row r="729" spans="1:20" x14ac:dyDescent="0.2">
      <c r="A729" t="str">
        <f t="shared" si="35"/>
        <v>FEDEX FRANCE</v>
      </c>
      <c r="B729" s="5">
        <f t="shared" si="36"/>
        <v>46174</v>
      </c>
      <c r="F729" s="6">
        <f>TCD!A729</f>
        <v>872690827129</v>
      </c>
      <c r="H729" s="18" t="str">
        <f>TCD!F729</f>
        <v>E</v>
      </c>
      <c r="I729" t="str">
        <f>TCD!B729</f>
        <v>FR</v>
      </c>
      <c r="J729" t="str">
        <f>IF(COUNTIF(Zoning!B:B,I729)=0,"inconnu",_xlfn.XLOOKUP(I729,Zoning!B:B,Zoning!C:C))</f>
        <v>France</v>
      </c>
      <c r="K729">
        <f>_xlfn.XLOOKUP(F729,'Shipment Detail'!N:N,'Shipment Detail'!AB:AB)</f>
        <v>2</v>
      </c>
      <c r="L729">
        <f>TCD!E729</f>
        <v>12</v>
      </c>
      <c r="M729" t="str">
        <f>IF(J729="France","ST",_xlfn.XLOOKUP(F729,'Shipment Detail'!N:N,'Shipment Detail'!E:E,""))</f>
        <v>ST</v>
      </c>
      <c r="N729">
        <f t="shared" si="37"/>
        <v>0.2</v>
      </c>
      <c r="O729" t="str">
        <f>IF(_xlfn.XLOOKUP(F729,'Shipment Detail'!N:N,'Shipment Detail'!BM:BM)=0,"",_xlfn.XLOOKUP(F729,'Shipment Detail'!N:N,'Shipment Detail'!BM:BM))</f>
        <v/>
      </c>
      <c r="R729" t="str">
        <f>IF(_xlfn.XLOOKUP(F729,'Shipment Detail'!N:N,'Shipment Detail'!AV:AV)&gt;60,10,"")</f>
        <v/>
      </c>
      <c r="T729" s="3">
        <f>TCD!C729</f>
        <v>8.4599999999999973</v>
      </c>
    </row>
    <row r="730" spans="1:20" x14ac:dyDescent="0.2">
      <c r="A730" t="str">
        <f t="shared" si="35"/>
        <v>FEDEX FRANCE</v>
      </c>
      <c r="B730" s="5">
        <f t="shared" si="36"/>
        <v>46174</v>
      </c>
      <c r="F730" s="6">
        <f>TCD!A730</f>
        <v>872690858297</v>
      </c>
      <c r="H730" s="18" t="str">
        <f>TCD!F730</f>
        <v>E</v>
      </c>
      <c r="I730" t="str">
        <f>TCD!B730</f>
        <v>FR</v>
      </c>
      <c r="J730" t="str">
        <f>IF(COUNTIF(Zoning!B:B,I730)=0,"inconnu",_xlfn.XLOOKUP(I730,Zoning!B:B,Zoning!C:C))</f>
        <v>France</v>
      </c>
      <c r="K730">
        <f>_xlfn.XLOOKUP(F730,'Shipment Detail'!N:N,'Shipment Detail'!AB:AB)</f>
        <v>5</v>
      </c>
      <c r="L730">
        <f>TCD!E730</f>
        <v>23.8</v>
      </c>
      <c r="M730" t="str">
        <f>IF(J730="France","ST",_xlfn.XLOOKUP(F730,'Shipment Detail'!N:N,'Shipment Detail'!E:E,""))</f>
        <v>ST</v>
      </c>
      <c r="N730">
        <f t="shared" si="37"/>
        <v>0.2</v>
      </c>
      <c r="O730" t="str">
        <f>IF(_xlfn.XLOOKUP(F730,'Shipment Detail'!N:N,'Shipment Detail'!BM:BM)=0,"",_xlfn.XLOOKUP(F730,'Shipment Detail'!N:N,'Shipment Detail'!BM:BM))</f>
        <v/>
      </c>
      <c r="R730" t="str">
        <f>IF(_xlfn.XLOOKUP(F730,'Shipment Detail'!N:N,'Shipment Detail'!AV:AV)&gt;60,10,"")</f>
        <v/>
      </c>
      <c r="T730" s="3">
        <f>TCD!C730</f>
        <v>12.480000000000004</v>
      </c>
    </row>
    <row r="731" spans="1:20" x14ac:dyDescent="0.2">
      <c r="A731" t="str">
        <f t="shared" si="35"/>
        <v>FEDEX FRANCE</v>
      </c>
      <c r="B731" s="5">
        <f t="shared" si="36"/>
        <v>46174</v>
      </c>
      <c r="F731" s="6">
        <f>TCD!A731</f>
        <v>872690883254</v>
      </c>
      <c r="H731" s="18" t="str">
        <f>TCD!F731</f>
        <v>E</v>
      </c>
      <c r="I731" t="str">
        <f>TCD!B731</f>
        <v>FR</v>
      </c>
      <c r="J731" t="str">
        <f>IF(COUNTIF(Zoning!B:B,I731)=0,"inconnu",_xlfn.XLOOKUP(I731,Zoning!B:B,Zoning!C:C))</f>
        <v>France</v>
      </c>
      <c r="K731">
        <f>_xlfn.XLOOKUP(F731,'Shipment Detail'!N:N,'Shipment Detail'!AB:AB)</f>
        <v>2</v>
      </c>
      <c r="L731">
        <f>TCD!E731</f>
        <v>15.6</v>
      </c>
      <c r="M731" t="str">
        <f>IF(J731="France","ST",_xlfn.XLOOKUP(F731,'Shipment Detail'!N:N,'Shipment Detail'!E:E,""))</f>
        <v>ST</v>
      </c>
      <c r="N731">
        <f t="shared" si="37"/>
        <v>0.2</v>
      </c>
      <c r="O731" t="str">
        <f>IF(_xlfn.XLOOKUP(F731,'Shipment Detail'!N:N,'Shipment Detail'!BM:BM)=0,"",_xlfn.XLOOKUP(F731,'Shipment Detail'!N:N,'Shipment Detail'!BM:BM))</f>
        <v/>
      </c>
      <c r="R731" t="str">
        <f>IF(_xlfn.XLOOKUP(F731,'Shipment Detail'!N:N,'Shipment Detail'!AV:AV)&gt;60,10,"")</f>
        <v/>
      </c>
      <c r="T731" s="3">
        <f>TCD!C731</f>
        <v>9.8000000000000007</v>
      </c>
    </row>
    <row r="732" spans="1:20" x14ac:dyDescent="0.2">
      <c r="A732" t="str">
        <f t="shared" si="35"/>
        <v>FEDEX FRANCE</v>
      </c>
      <c r="B732" s="5">
        <f t="shared" si="36"/>
        <v>46174</v>
      </c>
      <c r="F732" s="6">
        <f>TCD!A732</f>
        <v>872690898522</v>
      </c>
      <c r="H732" s="18" t="str">
        <f>TCD!F732</f>
        <v>E</v>
      </c>
      <c r="I732" t="str">
        <f>TCD!B732</f>
        <v>FR</v>
      </c>
      <c r="J732" t="str">
        <f>IF(COUNTIF(Zoning!B:B,I732)=0,"inconnu",_xlfn.XLOOKUP(I732,Zoning!B:B,Zoning!C:C))</f>
        <v>France</v>
      </c>
      <c r="K732">
        <f>_xlfn.XLOOKUP(F732,'Shipment Detail'!N:N,'Shipment Detail'!AB:AB)</f>
        <v>2</v>
      </c>
      <c r="L732">
        <f>TCD!E732</f>
        <v>11</v>
      </c>
      <c r="M732" t="str">
        <f>IF(J732="France","ST",_xlfn.XLOOKUP(F732,'Shipment Detail'!N:N,'Shipment Detail'!E:E,""))</f>
        <v>ST</v>
      </c>
      <c r="N732">
        <f t="shared" si="37"/>
        <v>0.2</v>
      </c>
      <c r="O732" t="str">
        <f>IF(_xlfn.XLOOKUP(F732,'Shipment Detail'!N:N,'Shipment Detail'!BM:BM)=0,"",_xlfn.XLOOKUP(F732,'Shipment Detail'!N:N,'Shipment Detail'!BM:BM))</f>
        <v/>
      </c>
      <c r="R732" t="str">
        <f>IF(_xlfn.XLOOKUP(F732,'Shipment Detail'!N:N,'Shipment Detail'!AV:AV)&gt;60,10,"")</f>
        <v/>
      </c>
      <c r="T732" s="3">
        <f>TCD!C732</f>
        <v>8.129999999999999</v>
      </c>
    </row>
    <row r="733" spans="1:20" x14ac:dyDescent="0.2">
      <c r="A733" t="str">
        <f t="shared" si="35"/>
        <v>FEDEX FRANCE</v>
      </c>
      <c r="B733" s="5">
        <f t="shared" si="36"/>
        <v>46174</v>
      </c>
      <c r="F733" s="6">
        <f>TCD!A733</f>
        <v>872690914198</v>
      </c>
      <c r="H733" s="18" t="str">
        <f>TCD!F733</f>
        <v>E</v>
      </c>
      <c r="I733" t="str">
        <f>TCD!B733</f>
        <v>FR</v>
      </c>
      <c r="J733" t="str">
        <f>IF(COUNTIF(Zoning!B:B,I733)=0,"inconnu",_xlfn.XLOOKUP(I733,Zoning!B:B,Zoning!C:C))</f>
        <v>France</v>
      </c>
      <c r="K733">
        <f>_xlfn.XLOOKUP(F733,'Shipment Detail'!N:N,'Shipment Detail'!AB:AB)</f>
        <v>2</v>
      </c>
      <c r="L733">
        <f>TCD!E733</f>
        <v>16.600000000000001</v>
      </c>
      <c r="M733" t="str">
        <f>IF(J733="France","ST",_xlfn.XLOOKUP(F733,'Shipment Detail'!N:N,'Shipment Detail'!E:E,""))</f>
        <v>ST</v>
      </c>
      <c r="N733">
        <f t="shared" si="37"/>
        <v>0.2</v>
      </c>
      <c r="O733" t="str">
        <f>IF(_xlfn.XLOOKUP(F733,'Shipment Detail'!N:N,'Shipment Detail'!BM:BM)=0,"",_xlfn.XLOOKUP(F733,'Shipment Detail'!N:N,'Shipment Detail'!BM:BM))</f>
        <v/>
      </c>
      <c r="R733" t="str">
        <f>IF(_xlfn.XLOOKUP(F733,'Shipment Detail'!N:N,'Shipment Detail'!AV:AV)&gt;60,10,"")</f>
        <v/>
      </c>
      <c r="T733" s="3">
        <f>TCD!C733</f>
        <v>10.129999999999995</v>
      </c>
    </row>
    <row r="734" spans="1:20" x14ac:dyDescent="0.2">
      <c r="A734" t="str">
        <f t="shared" si="35"/>
        <v>FEDEX FRANCE</v>
      </c>
      <c r="B734" s="5">
        <f t="shared" si="36"/>
        <v>46174</v>
      </c>
      <c r="F734" s="6">
        <f>TCD!A734</f>
        <v>872690956437</v>
      </c>
      <c r="H734" s="18" t="str">
        <f>TCD!F734</f>
        <v>E</v>
      </c>
      <c r="I734" t="str">
        <f>TCD!B734</f>
        <v>FR</v>
      </c>
      <c r="J734" t="str">
        <f>IF(COUNTIF(Zoning!B:B,I734)=0,"inconnu",_xlfn.XLOOKUP(I734,Zoning!B:B,Zoning!C:C))</f>
        <v>France</v>
      </c>
      <c r="K734">
        <f>_xlfn.XLOOKUP(F734,'Shipment Detail'!N:N,'Shipment Detail'!AB:AB)</f>
        <v>7</v>
      </c>
      <c r="L734">
        <f>TCD!E734</f>
        <v>49.9</v>
      </c>
      <c r="M734" t="str">
        <f>IF(J734="France","ST",_xlfn.XLOOKUP(F734,'Shipment Detail'!N:N,'Shipment Detail'!E:E,""))</f>
        <v>ST</v>
      </c>
      <c r="N734">
        <f t="shared" si="37"/>
        <v>0.2</v>
      </c>
      <c r="O734" t="str">
        <f>IF(_xlfn.XLOOKUP(F734,'Shipment Detail'!N:N,'Shipment Detail'!BM:BM)=0,"",_xlfn.XLOOKUP(F734,'Shipment Detail'!N:N,'Shipment Detail'!BM:BM))</f>
        <v/>
      </c>
      <c r="R734" t="str">
        <f>IF(_xlfn.XLOOKUP(F734,'Shipment Detail'!N:N,'Shipment Detail'!AV:AV)&gt;60,10,"")</f>
        <v/>
      </c>
      <c r="T734" s="3">
        <f>TCD!C734</f>
        <v>21.179999999999993</v>
      </c>
    </row>
    <row r="735" spans="1:20" x14ac:dyDescent="0.2">
      <c r="A735" t="str">
        <f t="shared" si="35"/>
        <v>FEDEX FRANCE</v>
      </c>
      <c r="B735" s="5">
        <f t="shared" si="36"/>
        <v>46174</v>
      </c>
      <c r="F735" s="6">
        <f>TCD!A735</f>
        <v>872690970511</v>
      </c>
      <c r="H735" s="18" t="str">
        <f>TCD!F735</f>
        <v>E</v>
      </c>
      <c r="I735" t="str">
        <f>TCD!B735</f>
        <v>FR</v>
      </c>
      <c r="J735" t="str">
        <f>IF(COUNTIF(Zoning!B:B,I735)=0,"inconnu",_xlfn.XLOOKUP(I735,Zoning!B:B,Zoning!C:C))</f>
        <v>France</v>
      </c>
      <c r="K735">
        <f>_xlfn.XLOOKUP(F735,'Shipment Detail'!N:N,'Shipment Detail'!AB:AB)</f>
        <v>2</v>
      </c>
      <c r="L735">
        <f>TCD!E735</f>
        <v>15</v>
      </c>
      <c r="M735" t="str">
        <f>IF(J735="France","ST",_xlfn.XLOOKUP(F735,'Shipment Detail'!N:N,'Shipment Detail'!E:E,""))</f>
        <v>ST</v>
      </c>
      <c r="N735">
        <f t="shared" si="37"/>
        <v>0.2</v>
      </c>
      <c r="O735" t="str">
        <f>IF(_xlfn.XLOOKUP(F735,'Shipment Detail'!N:N,'Shipment Detail'!BM:BM)=0,"",_xlfn.XLOOKUP(F735,'Shipment Detail'!N:N,'Shipment Detail'!BM:BM))</f>
        <v/>
      </c>
      <c r="R735" t="str">
        <f>IF(_xlfn.XLOOKUP(F735,'Shipment Detail'!N:N,'Shipment Detail'!AV:AV)&gt;60,10,"")</f>
        <v/>
      </c>
      <c r="T735" s="3">
        <f>TCD!C735</f>
        <v>9.4600000000000009</v>
      </c>
    </row>
    <row r="736" spans="1:20" x14ac:dyDescent="0.2">
      <c r="A736" t="str">
        <f t="shared" si="35"/>
        <v>FEDEX FRANCE</v>
      </c>
      <c r="B736" s="5">
        <f t="shared" si="36"/>
        <v>46174</v>
      </c>
      <c r="F736" s="6">
        <f>TCD!A736</f>
        <v>872690990833</v>
      </c>
      <c r="H736" s="18" t="str">
        <f>TCD!F736</f>
        <v>E</v>
      </c>
      <c r="I736" t="str">
        <f>TCD!B736</f>
        <v>FR</v>
      </c>
      <c r="J736" t="str">
        <f>IF(COUNTIF(Zoning!B:B,I736)=0,"inconnu",_xlfn.XLOOKUP(I736,Zoning!B:B,Zoning!C:C))</f>
        <v>France</v>
      </c>
      <c r="K736">
        <f>_xlfn.XLOOKUP(F736,'Shipment Detail'!N:N,'Shipment Detail'!AB:AB)</f>
        <v>2</v>
      </c>
      <c r="L736">
        <f>TCD!E736</f>
        <v>15</v>
      </c>
      <c r="M736" t="str">
        <f>IF(J736="France","ST",_xlfn.XLOOKUP(F736,'Shipment Detail'!N:N,'Shipment Detail'!E:E,""))</f>
        <v>ST</v>
      </c>
      <c r="N736">
        <f t="shared" si="37"/>
        <v>0.2</v>
      </c>
      <c r="O736" t="str">
        <f>IF(_xlfn.XLOOKUP(F736,'Shipment Detail'!N:N,'Shipment Detail'!BM:BM)=0,"",_xlfn.XLOOKUP(F736,'Shipment Detail'!N:N,'Shipment Detail'!BM:BM))</f>
        <v/>
      </c>
      <c r="R736" t="str">
        <f>IF(_xlfn.XLOOKUP(F736,'Shipment Detail'!N:N,'Shipment Detail'!AV:AV)&gt;60,10,"")</f>
        <v/>
      </c>
      <c r="T736" s="3">
        <f>TCD!C736</f>
        <v>9.4600000000000009</v>
      </c>
    </row>
    <row r="737" spans="1:20" x14ac:dyDescent="0.2">
      <c r="A737" t="str">
        <f t="shared" si="35"/>
        <v>FEDEX FRANCE</v>
      </c>
      <c r="B737" s="5">
        <f t="shared" si="36"/>
        <v>46174</v>
      </c>
      <c r="F737" s="6">
        <f>TCD!A737</f>
        <v>872691013860</v>
      </c>
      <c r="H737" s="18" t="str">
        <f>TCD!F737</f>
        <v>E</v>
      </c>
      <c r="I737" t="str">
        <f>TCD!B737</f>
        <v>FR</v>
      </c>
      <c r="J737" t="str">
        <f>IF(COUNTIF(Zoning!B:B,I737)=0,"inconnu",_xlfn.XLOOKUP(I737,Zoning!B:B,Zoning!C:C))</f>
        <v>France</v>
      </c>
      <c r="K737">
        <f>_xlfn.XLOOKUP(F737,'Shipment Detail'!N:N,'Shipment Detail'!AB:AB)</f>
        <v>2</v>
      </c>
      <c r="L737">
        <f>TCD!E737</f>
        <v>15</v>
      </c>
      <c r="M737" t="str">
        <f>IF(J737="France","ST",_xlfn.XLOOKUP(F737,'Shipment Detail'!N:N,'Shipment Detail'!E:E,""))</f>
        <v>ST</v>
      </c>
      <c r="N737">
        <f t="shared" si="37"/>
        <v>0.2</v>
      </c>
      <c r="O737" t="str">
        <f>IF(_xlfn.XLOOKUP(F737,'Shipment Detail'!N:N,'Shipment Detail'!BM:BM)=0,"",_xlfn.XLOOKUP(F737,'Shipment Detail'!N:N,'Shipment Detail'!BM:BM))</f>
        <v/>
      </c>
      <c r="R737" t="str">
        <f>IF(_xlfn.XLOOKUP(F737,'Shipment Detail'!N:N,'Shipment Detail'!AV:AV)&gt;60,10,"")</f>
        <v/>
      </c>
      <c r="T737" s="3">
        <f>TCD!C737</f>
        <v>9.4600000000000009</v>
      </c>
    </row>
    <row r="738" spans="1:20" x14ac:dyDescent="0.2">
      <c r="A738" t="str">
        <f t="shared" si="35"/>
        <v>FEDEX FRANCE</v>
      </c>
      <c r="B738" s="5">
        <f t="shared" si="36"/>
        <v>46174</v>
      </c>
      <c r="F738" s="6">
        <f>TCD!A738</f>
        <v>872691141071</v>
      </c>
      <c r="H738" s="18" t="str">
        <f>TCD!F738</f>
        <v>E</v>
      </c>
      <c r="I738" t="str">
        <f>TCD!B738</f>
        <v>FR</v>
      </c>
      <c r="J738" t="str">
        <f>IF(COUNTIF(Zoning!B:B,I738)=0,"inconnu",_xlfn.XLOOKUP(I738,Zoning!B:B,Zoning!C:C))</f>
        <v>France</v>
      </c>
      <c r="K738">
        <f>_xlfn.XLOOKUP(F738,'Shipment Detail'!N:N,'Shipment Detail'!AB:AB)</f>
        <v>4</v>
      </c>
      <c r="L738">
        <f>TCD!E738</f>
        <v>27</v>
      </c>
      <c r="M738" t="str">
        <f>IF(J738="France","ST",_xlfn.XLOOKUP(F738,'Shipment Detail'!N:N,'Shipment Detail'!E:E,""))</f>
        <v>ST</v>
      </c>
      <c r="N738">
        <f t="shared" si="37"/>
        <v>0.2</v>
      </c>
      <c r="O738" t="str">
        <f>IF(_xlfn.XLOOKUP(F738,'Shipment Detail'!N:N,'Shipment Detail'!BM:BM)=0,"",_xlfn.XLOOKUP(F738,'Shipment Detail'!N:N,'Shipment Detail'!BM:BM))</f>
        <v/>
      </c>
      <c r="R738" t="str">
        <f>IF(_xlfn.XLOOKUP(F738,'Shipment Detail'!N:N,'Shipment Detail'!AV:AV)&gt;60,10,"")</f>
        <v/>
      </c>
      <c r="T738" s="3">
        <f>TCD!C738</f>
        <v>13.479999999999997</v>
      </c>
    </row>
    <row r="739" spans="1:20" x14ac:dyDescent="0.2">
      <c r="A739" t="str">
        <f t="shared" si="35"/>
        <v>FEDEX FRANCE</v>
      </c>
      <c r="B739" s="5">
        <f t="shared" si="36"/>
        <v>46174</v>
      </c>
      <c r="F739" s="6">
        <f>TCD!A739</f>
        <v>872691371746</v>
      </c>
      <c r="H739" s="18" t="str">
        <f>TCD!F739</f>
        <v>E</v>
      </c>
      <c r="I739" t="str">
        <f>TCD!B739</f>
        <v>FR</v>
      </c>
      <c r="J739" t="str">
        <f>IF(COUNTIF(Zoning!B:B,I739)=0,"inconnu",_xlfn.XLOOKUP(I739,Zoning!B:B,Zoning!C:C))</f>
        <v>France</v>
      </c>
      <c r="K739">
        <f>_xlfn.XLOOKUP(F739,'Shipment Detail'!N:N,'Shipment Detail'!AB:AB)</f>
        <v>4</v>
      </c>
      <c r="L739">
        <f>TCD!E739</f>
        <v>27</v>
      </c>
      <c r="M739" t="str">
        <f>IF(J739="France","ST",_xlfn.XLOOKUP(F739,'Shipment Detail'!N:N,'Shipment Detail'!E:E,""))</f>
        <v>ST</v>
      </c>
      <c r="N739">
        <f t="shared" si="37"/>
        <v>0.2</v>
      </c>
      <c r="O739" t="str">
        <f>IF(_xlfn.XLOOKUP(F739,'Shipment Detail'!N:N,'Shipment Detail'!BM:BM)=0,"",_xlfn.XLOOKUP(F739,'Shipment Detail'!N:N,'Shipment Detail'!BM:BM))</f>
        <v/>
      </c>
      <c r="R739" t="str">
        <f>IF(_xlfn.XLOOKUP(F739,'Shipment Detail'!N:N,'Shipment Detail'!AV:AV)&gt;60,10,"")</f>
        <v/>
      </c>
      <c r="T739" s="3">
        <f>TCD!C739</f>
        <v>13.479999999999997</v>
      </c>
    </row>
    <row r="740" spans="1:20" x14ac:dyDescent="0.2">
      <c r="A740" t="str">
        <f t="shared" si="35"/>
        <v>FEDEX FRANCE</v>
      </c>
      <c r="B740" s="5">
        <f t="shared" si="36"/>
        <v>46174</v>
      </c>
      <c r="F740" s="6">
        <f>TCD!A740</f>
        <v>872691408129</v>
      </c>
      <c r="H740" s="18" t="str">
        <f>TCD!F740</f>
        <v>E</v>
      </c>
      <c r="I740" t="str">
        <f>TCD!B740</f>
        <v>FR</v>
      </c>
      <c r="J740" t="str">
        <f>IF(COUNTIF(Zoning!B:B,I740)=0,"inconnu",_xlfn.XLOOKUP(I740,Zoning!B:B,Zoning!C:C))</f>
        <v>France</v>
      </c>
      <c r="K740">
        <f>_xlfn.XLOOKUP(F740,'Shipment Detail'!N:N,'Shipment Detail'!AB:AB)</f>
        <v>2</v>
      </c>
      <c r="L740">
        <f>TCD!E740</f>
        <v>15</v>
      </c>
      <c r="M740" t="str">
        <f>IF(J740="France","ST",_xlfn.XLOOKUP(F740,'Shipment Detail'!N:N,'Shipment Detail'!E:E,""))</f>
        <v>ST</v>
      </c>
      <c r="N740">
        <f t="shared" si="37"/>
        <v>0.2</v>
      </c>
      <c r="O740" t="str">
        <f>IF(_xlfn.XLOOKUP(F740,'Shipment Detail'!N:N,'Shipment Detail'!BM:BM)=0,"",_xlfn.XLOOKUP(F740,'Shipment Detail'!N:N,'Shipment Detail'!BM:BM))</f>
        <v/>
      </c>
      <c r="R740" t="str">
        <f>IF(_xlfn.XLOOKUP(F740,'Shipment Detail'!N:N,'Shipment Detail'!AV:AV)&gt;60,10,"")</f>
        <v/>
      </c>
      <c r="T740" s="3">
        <f>TCD!C740</f>
        <v>9.4600000000000009</v>
      </c>
    </row>
    <row r="741" spans="1:20" x14ac:dyDescent="0.2">
      <c r="A741" t="str">
        <f t="shared" si="35"/>
        <v>FEDEX FRANCE</v>
      </c>
      <c r="B741" s="5">
        <f t="shared" si="36"/>
        <v>46174</v>
      </c>
      <c r="F741" s="6">
        <f>TCD!A741</f>
        <v>872691541679</v>
      </c>
      <c r="H741" s="18" t="str">
        <f>TCD!F741</f>
        <v>E</v>
      </c>
      <c r="I741" t="str">
        <f>TCD!B741</f>
        <v>FR</v>
      </c>
      <c r="J741" t="str">
        <f>IF(COUNTIF(Zoning!B:B,I741)=0,"inconnu",_xlfn.XLOOKUP(I741,Zoning!B:B,Zoning!C:C))</f>
        <v>France</v>
      </c>
      <c r="K741">
        <f>_xlfn.XLOOKUP(F741,'Shipment Detail'!N:N,'Shipment Detail'!AB:AB)</f>
        <v>2</v>
      </c>
      <c r="L741">
        <f>TCD!E741</f>
        <v>15</v>
      </c>
      <c r="M741" t="str">
        <f>IF(J741="France","ST",_xlfn.XLOOKUP(F741,'Shipment Detail'!N:N,'Shipment Detail'!E:E,""))</f>
        <v>ST</v>
      </c>
      <c r="N741">
        <f t="shared" si="37"/>
        <v>0.2</v>
      </c>
      <c r="O741" t="str">
        <f>IF(_xlfn.XLOOKUP(F741,'Shipment Detail'!N:N,'Shipment Detail'!BM:BM)=0,"",_xlfn.XLOOKUP(F741,'Shipment Detail'!N:N,'Shipment Detail'!BM:BM))</f>
        <v/>
      </c>
      <c r="R741" t="str">
        <f>IF(_xlfn.XLOOKUP(F741,'Shipment Detail'!N:N,'Shipment Detail'!AV:AV)&gt;60,10,"")</f>
        <v/>
      </c>
      <c r="T741" s="3">
        <f>TCD!C741</f>
        <v>9.4600000000000009</v>
      </c>
    </row>
    <row r="742" spans="1:20" x14ac:dyDescent="0.2">
      <c r="A742" t="str">
        <f t="shared" si="35"/>
        <v>FEDEX FRANCE</v>
      </c>
      <c r="B742" s="5">
        <f t="shared" si="36"/>
        <v>46174</v>
      </c>
      <c r="F742" s="6">
        <f>TCD!A742</f>
        <v>872691680911</v>
      </c>
      <c r="H742" s="18" t="str">
        <f>TCD!F742</f>
        <v>E</v>
      </c>
      <c r="I742" t="str">
        <f>TCD!B742</f>
        <v>FR</v>
      </c>
      <c r="J742" t="str">
        <f>IF(COUNTIF(Zoning!B:B,I742)=0,"inconnu",_xlfn.XLOOKUP(I742,Zoning!B:B,Zoning!C:C))</f>
        <v>France</v>
      </c>
      <c r="K742">
        <f>_xlfn.XLOOKUP(F742,'Shipment Detail'!N:N,'Shipment Detail'!AB:AB)</f>
        <v>3</v>
      </c>
      <c r="L742">
        <f>TCD!E742</f>
        <v>17.100000000000001</v>
      </c>
      <c r="M742" t="str">
        <f>IF(J742="France","ST",_xlfn.XLOOKUP(F742,'Shipment Detail'!N:N,'Shipment Detail'!E:E,""))</f>
        <v>ST</v>
      </c>
      <c r="N742">
        <f t="shared" si="37"/>
        <v>0.2</v>
      </c>
      <c r="O742" t="str">
        <f>IF(_xlfn.XLOOKUP(F742,'Shipment Detail'!N:N,'Shipment Detail'!BM:BM)=0,"",_xlfn.XLOOKUP(F742,'Shipment Detail'!N:N,'Shipment Detail'!BM:BM))</f>
        <v/>
      </c>
      <c r="R742" t="str">
        <f>IF(_xlfn.XLOOKUP(F742,'Shipment Detail'!N:N,'Shipment Detail'!AV:AV)&gt;60,10,"")</f>
        <v/>
      </c>
      <c r="T742" s="3">
        <f>TCD!C742</f>
        <v>10.469999999999999</v>
      </c>
    </row>
    <row r="743" spans="1:20" x14ac:dyDescent="0.2">
      <c r="A743" t="str">
        <f t="shared" si="35"/>
        <v>FEDEX FRANCE</v>
      </c>
      <c r="B743" s="5">
        <f t="shared" si="36"/>
        <v>46174</v>
      </c>
      <c r="F743" s="6">
        <f>TCD!A743</f>
        <v>872691718481</v>
      </c>
      <c r="H743" s="18" t="str">
        <f>TCD!F743</f>
        <v>E</v>
      </c>
      <c r="I743" t="str">
        <f>TCD!B743</f>
        <v>FR</v>
      </c>
      <c r="J743" t="str">
        <f>IF(COUNTIF(Zoning!B:B,I743)=0,"inconnu",_xlfn.XLOOKUP(I743,Zoning!B:B,Zoning!C:C))</f>
        <v>France</v>
      </c>
      <c r="K743">
        <f>_xlfn.XLOOKUP(F743,'Shipment Detail'!N:N,'Shipment Detail'!AB:AB)</f>
        <v>2</v>
      </c>
      <c r="L743">
        <f>TCD!E743</f>
        <v>14</v>
      </c>
      <c r="M743" t="str">
        <f>IF(J743="France","ST",_xlfn.XLOOKUP(F743,'Shipment Detail'!N:N,'Shipment Detail'!E:E,""))</f>
        <v>ST</v>
      </c>
      <c r="N743">
        <f t="shared" si="37"/>
        <v>0.2</v>
      </c>
      <c r="O743" t="str">
        <f>IF(_xlfn.XLOOKUP(F743,'Shipment Detail'!N:N,'Shipment Detail'!BM:BM)=0,"",_xlfn.XLOOKUP(F743,'Shipment Detail'!N:N,'Shipment Detail'!BM:BM))</f>
        <v/>
      </c>
      <c r="R743" t="str">
        <f>IF(_xlfn.XLOOKUP(F743,'Shipment Detail'!N:N,'Shipment Detail'!AV:AV)&gt;60,10,"")</f>
        <v/>
      </c>
      <c r="T743" s="3">
        <f>TCD!C743</f>
        <v>9.1300000000000026</v>
      </c>
    </row>
    <row r="744" spans="1:20" x14ac:dyDescent="0.2">
      <c r="A744" t="str">
        <f t="shared" si="35"/>
        <v>FEDEX FRANCE</v>
      </c>
      <c r="B744" s="5">
        <f t="shared" si="36"/>
        <v>46174</v>
      </c>
      <c r="F744" s="6">
        <f>TCD!A744</f>
        <v>872691741939</v>
      </c>
      <c r="H744" s="18" t="str">
        <f>TCD!F744</f>
        <v>E</v>
      </c>
      <c r="I744" t="str">
        <f>TCD!B744</f>
        <v>FR</v>
      </c>
      <c r="J744" t="str">
        <f>IF(COUNTIF(Zoning!B:B,I744)=0,"inconnu",_xlfn.XLOOKUP(I744,Zoning!B:B,Zoning!C:C))</f>
        <v>France</v>
      </c>
      <c r="K744">
        <f>_xlfn.XLOOKUP(F744,'Shipment Detail'!N:N,'Shipment Detail'!AB:AB)</f>
        <v>2</v>
      </c>
      <c r="L744">
        <f>TCD!E744</f>
        <v>16.400000000000002</v>
      </c>
      <c r="M744" t="str">
        <f>IF(J744="France","ST",_xlfn.XLOOKUP(F744,'Shipment Detail'!N:N,'Shipment Detail'!E:E,""))</f>
        <v>ST</v>
      </c>
      <c r="N744">
        <f t="shared" si="37"/>
        <v>0.2</v>
      </c>
      <c r="O744" t="str">
        <f>IF(_xlfn.XLOOKUP(F744,'Shipment Detail'!N:N,'Shipment Detail'!BM:BM)=0,"",_xlfn.XLOOKUP(F744,'Shipment Detail'!N:N,'Shipment Detail'!BM:BM))</f>
        <v/>
      </c>
      <c r="R744" t="str">
        <f>IF(_xlfn.XLOOKUP(F744,'Shipment Detail'!N:N,'Shipment Detail'!AV:AV)&gt;60,10,"")</f>
        <v/>
      </c>
      <c r="T744" s="3">
        <f>TCD!C744</f>
        <v>10.129999999999995</v>
      </c>
    </row>
    <row r="745" spans="1:20" x14ac:dyDescent="0.2">
      <c r="A745" t="str">
        <f t="shared" si="35"/>
        <v>FEDEX FRANCE</v>
      </c>
      <c r="B745" s="5">
        <f t="shared" si="36"/>
        <v>46174</v>
      </c>
      <c r="F745" s="6">
        <f>TCD!A745</f>
        <v>872691781483</v>
      </c>
      <c r="H745" s="18" t="str">
        <f>TCD!F745</f>
        <v>E</v>
      </c>
      <c r="I745" t="str">
        <f>TCD!B745</f>
        <v>FR</v>
      </c>
      <c r="J745" t="str">
        <f>IF(COUNTIF(Zoning!B:B,I745)=0,"inconnu",_xlfn.XLOOKUP(I745,Zoning!B:B,Zoning!C:C))</f>
        <v>France</v>
      </c>
      <c r="K745">
        <f>_xlfn.XLOOKUP(F745,'Shipment Detail'!N:N,'Shipment Detail'!AB:AB)</f>
        <v>4</v>
      </c>
      <c r="L745">
        <f>TCD!E745</f>
        <v>27.5</v>
      </c>
      <c r="M745" t="str">
        <f>IF(J745="France","ST",_xlfn.XLOOKUP(F745,'Shipment Detail'!N:N,'Shipment Detail'!E:E,""))</f>
        <v>ST</v>
      </c>
      <c r="N745">
        <f t="shared" si="37"/>
        <v>0.2</v>
      </c>
      <c r="O745" t="str">
        <f>IF(_xlfn.XLOOKUP(F745,'Shipment Detail'!N:N,'Shipment Detail'!BM:BM)=0,"",_xlfn.XLOOKUP(F745,'Shipment Detail'!N:N,'Shipment Detail'!BM:BM))</f>
        <v/>
      </c>
      <c r="R745" t="str">
        <f>IF(_xlfn.XLOOKUP(F745,'Shipment Detail'!N:N,'Shipment Detail'!AV:AV)&gt;60,10,"")</f>
        <v/>
      </c>
      <c r="T745" s="3">
        <f>TCD!C745</f>
        <v>13.809999999999995</v>
      </c>
    </row>
    <row r="746" spans="1:20" x14ac:dyDescent="0.2">
      <c r="A746" t="str">
        <f t="shared" si="35"/>
        <v>FEDEX FRANCE</v>
      </c>
      <c r="B746" s="5">
        <f t="shared" si="36"/>
        <v>46174</v>
      </c>
      <c r="F746" s="6">
        <f>TCD!A746</f>
        <v>872691817890</v>
      </c>
      <c r="H746" s="18" t="str">
        <f>TCD!F746</f>
        <v>E</v>
      </c>
      <c r="I746" t="str">
        <f>TCD!B746</f>
        <v>FR</v>
      </c>
      <c r="J746" t="str">
        <f>IF(COUNTIF(Zoning!B:B,I746)=0,"inconnu",_xlfn.XLOOKUP(I746,Zoning!B:B,Zoning!C:C))</f>
        <v>France</v>
      </c>
      <c r="K746">
        <f>_xlfn.XLOOKUP(F746,'Shipment Detail'!N:N,'Shipment Detail'!AB:AB)</f>
        <v>8</v>
      </c>
      <c r="L746">
        <f>TCD!E746</f>
        <v>71.099999999999994</v>
      </c>
      <c r="M746" t="str">
        <f>IF(J746="France","ST",_xlfn.XLOOKUP(F746,'Shipment Detail'!N:N,'Shipment Detail'!E:E,""))</f>
        <v>ST</v>
      </c>
      <c r="N746">
        <f t="shared" si="37"/>
        <v>0.2</v>
      </c>
      <c r="O746" t="str">
        <f>IF(_xlfn.XLOOKUP(F746,'Shipment Detail'!N:N,'Shipment Detail'!BM:BM)=0,"",_xlfn.XLOOKUP(F746,'Shipment Detail'!N:N,'Shipment Detail'!BM:BM))</f>
        <v/>
      </c>
      <c r="R746" t="str">
        <f>IF(_xlfn.XLOOKUP(F746,'Shipment Detail'!N:N,'Shipment Detail'!AV:AV)&gt;60,10,"")</f>
        <v/>
      </c>
      <c r="T746" s="3">
        <f>TCD!C746</f>
        <v>29.25</v>
      </c>
    </row>
    <row r="747" spans="1:20" x14ac:dyDescent="0.2">
      <c r="A747" t="str">
        <f t="shared" si="35"/>
        <v>FEDEX FRANCE</v>
      </c>
      <c r="B747" s="5">
        <f t="shared" si="36"/>
        <v>46174</v>
      </c>
      <c r="F747" s="6">
        <f>TCD!A747</f>
        <v>872691873021</v>
      </c>
      <c r="H747" s="18" t="str">
        <f>TCD!F747</f>
        <v>E</v>
      </c>
      <c r="I747" t="str">
        <f>TCD!B747</f>
        <v>FR</v>
      </c>
      <c r="J747" t="str">
        <f>IF(COUNTIF(Zoning!B:B,I747)=0,"inconnu",_xlfn.XLOOKUP(I747,Zoning!B:B,Zoning!C:C))</f>
        <v>France</v>
      </c>
      <c r="K747">
        <f>_xlfn.XLOOKUP(F747,'Shipment Detail'!N:N,'Shipment Detail'!AB:AB)</f>
        <v>3</v>
      </c>
      <c r="L747">
        <f>TCD!E747</f>
        <v>17.200000000000003</v>
      </c>
      <c r="M747" t="str">
        <f>IF(J747="France","ST",_xlfn.XLOOKUP(F747,'Shipment Detail'!N:N,'Shipment Detail'!E:E,""))</f>
        <v>ST</v>
      </c>
      <c r="N747">
        <f t="shared" si="37"/>
        <v>0.2</v>
      </c>
      <c r="O747" t="str">
        <f>IF(_xlfn.XLOOKUP(F747,'Shipment Detail'!N:N,'Shipment Detail'!BM:BM)=0,"",_xlfn.XLOOKUP(F747,'Shipment Detail'!N:N,'Shipment Detail'!BM:BM))</f>
        <v/>
      </c>
      <c r="R747" t="str">
        <f>IF(_xlfn.XLOOKUP(F747,'Shipment Detail'!N:N,'Shipment Detail'!AV:AV)&gt;60,10,"")</f>
        <v/>
      </c>
      <c r="T747" s="3">
        <f>TCD!C747</f>
        <v>10.469999999999999</v>
      </c>
    </row>
    <row r="748" spans="1:20" x14ac:dyDescent="0.2">
      <c r="A748" t="str">
        <f t="shared" si="35"/>
        <v>FEDEX FRANCE</v>
      </c>
      <c r="B748" s="5">
        <f t="shared" si="36"/>
        <v>46174</v>
      </c>
      <c r="F748" s="6">
        <f>TCD!A748</f>
        <v>872691914297</v>
      </c>
      <c r="H748" s="18" t="str">
        <f>TCD!F748</f>
        <v>E</v>
      </c>
      <c r="I748" t="str">
        <f>TCD!B748</f>
        <v>FR</v>
      </c>
      <c r="J748" t="str">
        <f>IF(COUNTIF(Zoning!B:B,I748)=0,"inconnu",_xlfn.XLOOKUP(I748,Zoning!B:B,Zoning!C:C))</f>
        <v>France</v>
      </c>
      <c r="K748">
        <f>_xlfn.XLOOKUP(F748,'Shipment Detail'!N:N,'Shipment Detail'!AB:AB)</f>
        <v>3</v>
      </c>
      <c r="L748">
        <f>TCD!E748</f>
        <v>18.400000000000002</v>
      </c>
      <c r="M748" t="str">
        <f>IF(J748="France","ST",_xlfn.XLOOKUP(F748,'Shipment Detail'!N:N,'Shipment Detail'!E:E,""))</f>
        <v>ST</v>
      </c>
      <c r="N748">
        <f t="shared" si="37"/>
        <v>0.2</v>
      </c>
      <c r="O748" t="str">
        <f>IF(_xlfn.XLOOKUP(F748,'Shipment Detail'!N:N,'Shipment Detail'!BM:BM)=0,"",_xlfn.XLOOKUP(F748,'Shipment Detail'!N:N,'Shipment Detail'!BM:BM))</f>
        <v/>
      </c>
      <c r="R748" t="str">
        <f>IF(_xlfn.XLOOKUP(F748,'Shipment Detail'!N:N,'Shipment Detail'!AV:AV)&gt;60,10,"")</f>
        <v/>
      </c>
      <c r="T748" s="3">
        <f>TCD!C748</f>
        <v>10.800000000000004</v>
      </c>
    </row>
    <row r="749" spans="1:20" x14ac:dyDescent="0.2">
      <c r="A749" t="str">
        <f t="shared" si="35"/>
        <v>FEDEX FRANCE</v>
      </c>
      <c r="B749" s="5">
        <f t="shared" si="36"/>
        <v>46174</v>
      </c>
      <c r="F749" s="6">
        <f>TCD!A749</f>
        <v>872691944819</v>
      </c>
      <c r="H749" s="18" t="str">
        <f>TCD!F749</f>
        <v>E</v>
      </c>
      <c r="I749" t="str">
        <f>TCD!B749</f>
        <v>FR</v>
      </c>
      <c r="J749" t="str">
        <f>IF(COUNTIF(Zoning!B:B,I749)=0,"inconnu",_xlfn.XLOOKUP(I749,Zoning!B:B,Zoning!C:C))</f>
        <v>France</v>
      </c>
      <c r="K749">
        <f>_xlfn.XLOOKUP(F749,'Shipment Detail'!N:N,'Shipment Detail'!AB:AB)</f>
        <v>4</v>
      </c>
      <c r="L749">
        <f>TCD!E749</f>
        <v>28</v>
      </c>
      <c r="M749" t="str">
        <f>IF(J749="France","ST",_xlfn.XLOOKUP(F749,'Shipment Detail'!N:N,'Shipment Detail'!E:E,""))</f>
        <v>ST</v>
      </c>
      <c r="N749">
        <f t="shared" si="37"/>
        <v>0.2</v>
      </c>
      <c r="O749" t="str">
        <f>IF(_xlfn.XLOOKUP(F749,'Shipment Detail'!N:N,'Shipment Detail'!BM:BM)=0,"",_xlfn.XLOOKUP(F749,'Shipment Detail'!N:N,'Shipment Detail'!BM:BM))</f>
        <v/>
      </c>
      <c r="R749" t="str">
        <f>IF(_xlfn.XLOOKUP(F749,'Shipment Detail'!N:N,'Shipment Detail'!AV:AV)&gt;60,10,"")</f>
        <v/>
      </c>
      <c r="T749" s="3">
        <f>TCD!C749</f>
        <v>13.809999999999995</v>
      </c>
    </row>
    <row r="750" spans="1:20" x14ac:dyDescent="0.2">
      <c r="A750" t="str">
        <f t="shared" si="35"/>
        <v>FEDEX FRANCE</v>
      </c>
      <c r="B750" s="5">
        <f t="shared" si="36"/>
        <v>46174</v>
      </c>
      <c r="F750" s="6">
        <f>TCD!A750</f>
        <v>872691987877</v>
      </c>
      <c r="H750" s="18" t="str">
        <f>TCD!F750</f>
        <v>E</v>
      </c>
      <c r="I750" t="str">
        <f>TCD!B750</f>
        <v>FR</v>
      </c>
      <c r="J750" t="str">
        <f>IF(COUNTIF(Zoning!B:B,I750)=0,"inconnu",_xlfn.XLOOKUP(I750,Zoning!B:B,Zoning!C:C))</f>
        <v>France</v>
      </c>
      <c r="K750">
        <f>_xlfn.XLOOKUP(F750,'Shipment Detail'!N:N,'Shipment Detail'!AB:AB)</f>
        <v>6</v>
      </c>
      <c r="L750">
        <f>TCD!E750</f>
        <v>70.399999999999991</v>
      </c>
      <c r="M750" t="str">
        <f>IF(J750="France","ST",_xlfn.XLOOKUP(F750,'Shipment Detail'!N:N,'Shipment Detail'!E:E,""))</f>
        <v>ST</v>
      </c>
      <c r="N750">
        <f t="shared" si="37"/>
        <v>0.2</v>
      </c>
      <c r="O750" t="str">
        <f>IF(_xlfn.XLOOKUP(F750,'Shipment Detail'!N:N,'Shipment Detail'!BM:BM)=0,"",_xlfn.XLOOKUP(F750,'Shipment Detail'!N:N,'Shipment Detail'!BM:BM))</f>
        <v/>
      </c>
      <c r="R750" t="str">
        <f>IF(_xlfn.XLOOKUP(F750,'Shipment Detail'!N:N,'Shipment Detail'!AV:AV)&gt;60,10,"")</f>
        <v/>
      </c>
      <c r="T750" s="3">
        <f>TCD!C750</f>
        <v>28.850000000000009</v>
      </c>
    </row>
    <row r="751" spans="1:20" x14ac:dyDescent="0.2">
      <c r="A751" t="str">
        <f t="shared" si="35"/>
        <v>FEDEX FRANCE</v>
      </c>
      <c r="B751" s="5">
        <f t="shared" si="36"/>
        <v>46174</v>
      </c>
      <c r="F751" s="6">
        <f>TCD!A751</f>
        <v>872692050805</v>
      </c>
      <c r="H751" s="18" t="str">
        <f>TCD!F751</f>
        <v>E</v>
      </c>
      <c r="I751" t="str">
        <f>TCD!B751</f>
        <v>FR</v>
      </c>
      <c r="J751" t="str">
        <f>IF(COUNTIF(Zoning!B:B,I751)=0,"inconnu",_xlfn.XLOOKUP(I751,Zoning!B:B,Zoning!C:C))</f>
        <v>France</v>
      </c>
      <c r="K751">
        <f>_xlfn.XLOOKUP(F751,'Shipment Detail'!N:N,'Shipment Detail'!AB:AB)</f>
        <v>7</v>
      </c>
      <c r="L751">
        <f>TCD!E751</f>
        <v>40</v>
      </c>
      <c r="M751" t="str">
        <f>IF(J751="France","ST",_xlfn.XLOOKUP(F751,'Shipment Detail'!N:N,'Shipment Detail'!E:E,""))</f>
        <v>ST</v>
      </c>
      <c r="N751">
        <f t="shared" si="37"/>
        <v>0.2</v>
      </c>
      <c r="O751" t="str">
        <f>IF(_xlfn.XLOOKUP(F751,'Shipment Detail'!N:N,'Shipment Detail'!BM:BM)=0,"",_xlfn.XLOOKUP(F751,'Shipment Detail'!N:N,'Shipment Detail'!BM:BM))</f>
        <v/>
      </c>
      <c r="R751" t="str">
        <f>IF(_xlfn.XLOOKUP(F751,'Shipment Detail'!N:N,'Shipment Detail'!AV:AV)&gt;60,10,"")</f>
        <v/>
      </c>
      <c r="T751" s="3">
        <f>TCD!C751</f>
        <v>17.829999999999991</v>
      </c>
    </row>
    <row r="752" spans="1:20" x14ac:dyDescent="0.2">
      <c r="A752" t="str">
        <f t="shared" si="35"/>
        <v>FEDEX FRANCE</v>
      </c>
      <c r="B752" s="5">
        <f t="shared" si="36"/>
        <v>46174</v>
      </c>
      <c r="F752" s="6">
        <f>TCD!A752</f>
        <v>872692102130</v>
      </c>
      <c r="H752" s="18" t="str">
        <f>TCD!F752</f>
        <v>E</v>
      </c>
      <c r="I752" t="str">
        <f>TCD!B752</f>
        <v>FR</v>
      </c>
      <c r="J752" t="str">
        <f>IF(COUNTIF(Zoning!B:B,I752)=0,"inconnu",_xlfn.XLOOKUP(I752,Zoning!B:B,Zoning!C:C))</f>
        <v>France</v>
      </c>
      <c r="K752">
        <f>_xlfn.XLOOKUP(F752,'Shipment Detail'!N:N,'Shipment Detail'!AB:AB)</f>
        <v>14</v>
      </c>
      <c r="L752">
        <f>TCD!E752</f>
        <v>95.899999999999991</v>
      </c>
      <c r="M752" t="str">
        <f>IF(J752="France","ST",_xlfn.XLOOKUP(F752,'Shipment Detail'!N:N,'Shipment Detail'!E:E,""))</f>
        <v>ST</v>
      </c>
      <c r="N752">
        <f t="shared" si="37"/>
        <v>0.2</v>
      </c>
      <c r="O752" t="str">
        <f>IF(_xlfn.XLOOKUP(F752,'Shipment Detail'!N:N,'Shipment Detail'!BM:BM)=0,"",_xlfn.XLOOKUP(F752,'Shipment Detail'!N:N,'Shipment Detail'!BM:BM))</f>
        <v/>
      </c>
      <c r="R752" t="str">
        <f>IF(_xlfn.XLOOKUP(F752,'Shipment Detail'!N:N,'Shipment Detail'!AV:AV)&gt;60,10,"")</f>
        <v/>
      </c>
      <c r="T752" s="3">
        <f>TCD!C752</f>
        <v>39.410000000000011</v>
      </c>
    </row>
    <row r="753" spans="1:20" x14ac:dyDescent="0.2">
      <c r="A753" t="str">
        <f t="shared" si="35"/>
        <v>FEDEX FRANCE</v>
      </c>
      <c r="B753" s="5">
        <f t="shared" si="36"/>
        <v>46174</v>
      </c>
      <c r="F753" s="6">
        <f>TCD!A753</f>
        <v>872692144240</v>
      </c>
      <c r="H753" s="18" t="str">
        <f>TCD!F753</f>
        <v>E</v>
      </c>
      <c r="I753" t="str">
        <f>TCD!B753</f>
        <v>FR</v>
      </c>
      <c r="J753" t="str">
        <f>IF(COUNTIF(Zoning!B:B,I753)=0,"inconnu",_xlfn.XLOOKUP(I753,Zoning!B:B,Zoning!C:C))</f>
        <v>France</v>
      </c>
      <c r="K753">
        <f>_xlfn.XLOOKUP(F753,'Shipment Detail'!N:N,'Shipment Detail'!AB:AB)</f>
        <v>14</v>
      </c>
      <c r="L753">
        <f>TCD!E753</f>
        <v>77.5</v>
      </c>
      <c r="M753" t="str">
        <f>IF(J753="France","ST",_xlfn.XLOOKUP(F753,'Shipment Detail'!N:N,'Shipment Detail'!E:E,""))</f>
        <v>ST</v>
      </c>
      <c r="N753">
        <f t="shared" si="37"/>
        <v>0.2</v>
      </c>
      <c r="O753" t="str">
        <f>IF(_xlfn.XLOOKUP(F753,'Shipment Detail'!N:N,'Shipment Detail'!BM:BM)=0,"",_xlfn.XLOOKUP(F753,'Shipment Detail'!N:N,'Shipment Detail'!BM:BM))</f>
        <v/>
      </c>
      <c r="R753" t="str">
        <f>IF(_xlfn.XLOOKUP(F753,'Shipment Detail'!N:N,'Shipment Detail'!AV:AV)&gt;60,10,"")</f>
        <v/>
      </c>
      <c r="T753" s="3">
        <f>TCD!C753</f>
        <v>31.689999999999998</v>
      </c>
    </row>
    <row r="754" spans="1:20" x14ac:dyDescent="0.2">
      <c r="A754" t="str">
        <f t="shared" si="35"/>
        <v>FEDEX FRANCE</v>
      </c>
      <c r="B754" s="5">
        <f t="shared" si="36"/>
        <v>46174</v>
      </c>
      <c r="F754" s="6">
        <f>TCD!A754</f>
        <v>872692195972</v>
      </c>
      <c r="H754" s="18" t="str">
        <f>TCD!F754</f>
        <v>E</v>
      </c>
      <c r="I754" t="str">
        <f>TCD!B754</f>
        <v>FR</v>
      </c>
      <c r="J754" t="str">
        <f>IF(COUNTIF(Zoning!B:B,I754)=0,"inconnu",_xlfn.XLOOKUP(I754,Zoning!B:B,Zoning!C:C))</f>
        <v>France</v>
      </c>
      <c r="K754">
        <f>_xlfn.XLOOKUP(F754,'Shipment Detail'!N:N,'Shipment Detail'!AB:AB)</f>
        <v>2</v>
      </c>
      <c r="L754">
        <f>TCD!E754</f>
        <v>15</v>
      </c>
      <c r="M754" t="str">
        <f>IF(J754="France","ST",_xlfn.XLOOKUP(F754,'Shipment Detail'!N:N,'Shipment Detail'!E:E,""))</f>
        <v>ST</v>
      </c>
      <c r="N754">
        <f t="shared" si="37"/>
        <v>0.2</v>
      </c>
      <c r="O754" t="str">
        <f>IF(_xlfn.XLOOKUP(F754,'Shipment Detail'!N:N,'Shipment Detail'!BM:BM)=0,"",_xlfn.XLOOKUP(F754,'Shipment Detail'!N:N,'Shipment Detail'!BM:BM))</f>
        <v/>
      </c>
      <c r="R754" t="str">
        <f>IF(_xlfn.XLOOKUP(F754,'Shipment Detail'!N:N,'Shipment Detail'!AV:AV)&gt;60,10,"")</f>
        <v/>
      </c>
      <c r="T754" s="3">
        <f>TCD!C754</f>
        <v>9.4600000000000009</v>
      </c>
    </row>
    <row r="755" spans="1:20" x14ac:dyDescent="0.2">
      <c r="A755" t="str">
        <f t="shared" si="35"/>
        <v>FEDEX FRANCE</v>
      </c>
      <c r="B755" s="5">
        <f t="shared" si="36"/>
        <v>46174</v>
      </c>
      <c r="F755" s="6">
        <f>TCD!A755</f>
        <v>872692234333</v>
      </c>
      <c r="H755" s="18" t="str">
        <f>TCD!F755</f>
        <v>E</v>
      </c>
      <c r="I755" t="str">
        <f>TCD!B755</f>
        <v>FR</v>
      </c>
      <c r="J755" t="str">
        <f>IF(COUNTIF(Zoning!B:B,I755)=0,"inconnu",_xlfn.XLOOKUP(I755,Zoning!B:B,Zoning!C:C))</f>
        <v>France</v>
      </c>
      <c r="K755">
        <f>_xlfn.XLOOKUP(F755,'Shipment Detail'!N:N,'Shipment Detail'!AB:AB)</f>
        <v>8</v>
      </c>
      <c r="L755">
        <f>TCD!E755</f>
        <v>49.300000000000004</v>
      </c>
      <c r="M755" t="str">
        <f>IF(J755="France","ST",_xlfn.XLOOKUP(F755,'Shipment Detail'!N:N,'Shipment Detail'!E:E,""))</f>
        <v>ST</v>
      </c>
      <c r="N755">
        <f t="shared" si="37"/>
        <v>0.2</v>
      </c>
      <c r="O755" t="str">
        <f>IF(_xlfn.XLOOKUP(F755,'Shipment Detail'!N:N,'Shipment Detail'!BM:BM)=0,"",_xlfn.XLOOKUP(F755,'Shipment Detail'!N:N,'Shipment Detail'!BM:BM))</f>
        <v/>
      </c>
      <c r="R755" t="str">
        <f>IF(_xlfn.XLOOKUP(F755,'Shipment Detail'!N:N,'Shipment Detail'!AV:AV)&gt;60,10,"")</f>
        <v/>
      </c>
      <c r="T755" s="3">
        <f>TCD!C755</f>
        <v>21.179999999999993</v>
      </c>
    </row>
    <row r="756" spans="1:20" x14ac:dyDescent="0.2">
      <c r="A756" t="str">
        <f t="shared" si="35"/>
        <v>FEDEX FRANCE</v>
      </c>
      <c r="B756" s="5">
        <f t="shared" si="36"/>
        <v>46174</v>
      </c>
      <c r="F756" s="6">
        <f>TCD!A756</f>
        <v>872692421431</v>
      </c>
      <c r="H756" s="18" t="str">
        <f>TCD!F756</f>
        <v>E</v>
      </c>
      <c r="I756" t="str">
        <f>TCD!B756</f>
        <v>FR</v>
      </c>
      <c r="J756" t="str">
        <f>IF(COUNTIF(Zoning!B:B,I756)=0,"inconnu",_xlfn.XLOOKUP(I756,Zoning!B:B,Zoning!C:C))</f>
        <v>France</v>
      </c>
      <c r="K756">
        <f>_xlfn.XLOOKUP(F756,'Shipment Detail'!N:N,'Shipment Detail'!AB:AB)</f>
        <v>5</v>
      </c>
      <c r="L756">
        <f>TCD!E756</f>
        <v>28.700000000000003</v>
      </c>
      <c r="M756" t="str">
        <f>IF(J756="France","ST",_xlfn.XLOOKUP(F756,'Shipment Detail'!N:N,'Shipment Detail'!E:E,""))</f>
        <v>ST</v>
      </c>
      <c r="N756">
        <f t="shared" si="37"/>
        <v>0.2</v>
      </c>
      <c r="O756" t="str">
        <f>IF(_xlfn.XLOOKUP(F756,'Shipment Detail'!N:N,'Shipment Detail'!BM:BM)=0,"",_xlfn.XLOOKUP(F756,'Shipment Detail'!N:N,'Shipment Detail'!BM:BM))</f>
        <v/>
      </c>
      <c r="R756" t="str">
        <f>IF(_xlfn.XLOOKUP(F756,'Shipment Detail'!N:N,'Shipment Detail'!AV:AV)&gt;60,10,"")</f>
        <v/>
      </c>
      <c r="T756" s="3">
        <f>TCD!C756</f>
        <v>14.150000000000006</v>
      </c>
    </row>
    <row r="757" spans="1:20" x14ac:dyDescent="0.2">
      <c r="A757" t="str">
        <f t="shared" si="35"/>
        <v>FEDEX FRANCE</v>
      </c>
      <c r="B757" s="5">
        <f t="shared" si="36"/>
        <v>46174</v>
      </c>
      <c r="F757" s="6">
        <f>TCD!A757</f>
        <v>872692464504</v>
      </c>
      <c r="H757" s="18" t="str">
        <f>TCD!F757</f>
        <v>E</v>
      </c>
      <c r="I757" t="str">
        <f>TCD!B757</f>
        <v>FR</v>
      </c>
      <c r="J757" t="str">
        <f>IF(COUNTIF(Zoning!B:B,I757)=0,"inconnu",_xlfn.XLOOKUP(I757,Zoning!B:B,Zoning!C:C))</f>
        <v>France</v>
      </c>
      <c r="K757">
        <f>_xlfn.XLOOKUP(F757,'Shipment Detail'!N:N,'Shipment Detail'!AB:AB)</f>
        <v>4</v>
      </c>
      <c r="L757">
        <f>TCD!E757</f>
        <v>28.400000000000002</v>
      </c>
      <c r="M757" t="str">
        <f>IF(J757="France","ST",_xlfn.XLOOKUP(F757,'Shipment Detail'!N:N,'Shipment Detail'!E:E,""))</f>
        <v>ST</v>
      </c>
      <c r="N757">
        <f t="shared" si="37"/>
        <v>0.2</v>
      </c>
      <c r="O757" t="str">
        <f>IF(_xlfn.XLOOKUP(F757,'Shipment Detail'!N:N,'Shipment Detail'!BM:BM)=0,"",_xlfn.XLOOKUP(F757,'Shipment Detail'!N:N,'Shipment Detail'!BM:BM))</f>
        <v/>
      </c>
      <c r="R757" t="str">
        <f>IF(_xlfn.XLOOKUP(F757,'Shipment Detail'!N:N,'Shipment Detail'!AV:AV)&gt;60,10,"")</f>
        <v/>
      </c>
      <c r="T757" s="3">
        <f>TCD!C757</f>
        <v>14.150000000000006</v>
      </c>
    </row>
    <row r="758" spans="1:20" x14ac:dyDescent="0.2">
      <c r="A758" t="str">
        <f t="shared" si="35"/>
        <v>FEDEX FRANCE</v>
      </c>
      <c r="B758" s="5">
        <f t="shared" si="36"/>
        <v>46174</v>
      </c>
      <c r="F758" s="6">
        <f>TCD!A758</f>
        <v>872692499932</v>
      </c>
      <c r="H758" s="18" t="str">
        <f>TCD!F758</f>
        <v>E</v>
      </c>
      <c r="I758" t="str">
        <f>TCD!B758</f>
        <v>FR</v>
      </c>
      <c r="J758" t="str">
        <f>IF(COUNTIF(Zoning!B:B,I758)=0,"inconnu",_xlfn.XLOOKUP(I758,Zoning!B:B,Zoning!C:C))</f>
        <v>France</v>
      </c>
      <c r="K758">
        <f>_xlfn.XLOOKUP(F758,'Shipment Detail'!N:N,'Shipment Detail'!AB:AB)</f>
        <v>2</v>
      </c>
      <c r="L758">
        <f>TCD!E758</f>
        <v>15</v>
      </c>
      <c r="M758" t="str">
        <f>IF(J758="France","ST",_xlfn.XLOOKUP(F758,'Shipment Detail'!N:N,'Shipment Detail'!E:E,""))</f>
        <v>ST</v>
      </c>
      <c r="N758">
        <f t="shared" si="37"/>
        <v>0.2</v>
      </c>
      <c r="O758" t="str">
        <f>IF(_xlfn.XLOOKUP(F758,'Shipment Detail'!N:N,'Shipment Detail'!BM:BM)=0,"",_xlfn.XLOOKUP(F758,'Shipment Detail'!N:N,'Shipment Detail'!BM:BM))</f>
        <v/>
      </c>
      <c r="R758" t="str">
        <f>IF(_xlfn.XLOOKUP(F758,'Shipment Detail'!N:N,'Shipment Detail'!AV:AV)&gt;60,10,"")</f>
        <v/>
      </c>
      <c r="T758" s="3">
        <f>TCD!C758</f>
        <v>9.4600000000000009</v>
      </c>
    </row>
    <row r="759" spans="1:20" x14ac:dyDescent="0.2">
      <c r="A759" t="str">
        <f t="shared" si="35"/>
        <v>FEDEX FRANCE</v>
      </c>
      <c r="B759" s="5">
        <f t="shared" si="36"/>
        <v>46174</v>
      </c>
      <c r="F759" s="6">
        <f>TCD!A759</f>
        <v>872692535658</v>
      </c>
      <c r="H759" s="18" t="str">
        <f>TCD!F759</f>
        <v>E</v>
      </c>
      <c r="I759" t="str">
        <f>TCD!B759</f>
        <v>FR</v>
      </c>
      <c r="J759" t="str">
        <f>IF(COUNTIF(Zoning!B:B,I759)=0,"inconnu",_xlfn.XLOOKUP(I759,Zoning!B:B,Zoning!C:C))</f>
        <v>France</v>
      </c>
      <c r="K759">
        <f>_xlfn.XLOOKUP(F759,'Shipment Detail'!N:N,'Shipment Detail'!AB:AB)</f>
        <v>6</v>
      </c>
      <c r="L759">
        <f>TCD!E759</f>
        <v>38</v>
      </c>
      <c r="M759" t="str">
        <f>IF(J759="France","ST",_xlfn.XLOOKUP(F759,'Shipment Detail'!N:N,'Shipment Detail'!E:E,""))</f>
        <v>ST</v>
      </c>
      <c r="N759">
        <f t="shared" si="37"/>
        <v>0.2</v>
      </c>
      <c r="O759" t="str">
        <f>IF(_xlfn.XLOOKUP(F759,'Shipment Detail'!N:N,'Shipment Detail'!BM:BM)=0,"",_xlfn.XLOOKUP(F759,'Shipment Detail'!N:N,'Shipment Detail'!BM:BM))</f>
        <v/>
      </c>
      <c r="R759" t="str">
        <f>IF(_xlfn.XLOOKUP(F759,'Shipment Detail'!N:N,'Shipment Detail'!AV:AV)&gt;60,10,"")</f>
        <v/>
      </c>
      <c r="T759" s="3">
        <f>TCD!C759</f>
        <v>17.159999999999997</v>
      </c>
    </row>
    <row r="760" spans="1:20" x14ac:dyDescent="0.2">
      <c r="A760" t="str">
        <f t="shared" si="35"/>
        <v>FEDEX FRANCE</v>
      </c>
      <c r="B760" s="5">
        <f t="shared" si="36"/>
        <v>46174</v>
      </c>
      <c r="F760" s="6">
        <f>TCD!A760</f>
        <v>872692770493</v>
      </c>
      <c r="H760" s="18" t="str">
        <f>TCD!F760</f>
        <v>E</v>
      </c>
      <c r="I760" t="str">
        <f>TCD!B760</f>
        <v>FR</v>
      </c>
      <c r="J760" t="str">
        <f>IF(COUNTIF(Zoning!B:B,I760)=0,"inconnu",_xlfn.XLOOKUP(I760,Zoning!B:B,Zoning!C:C))</f>
        <v>France</v>
      </c>
      <c r="K760">
        <f>_xlfn.XLOOKUP(F760,'Shipment Detail'!N:N,'Shipment Detail'!AB:AB)</f>
        <v>6</v>
      </c>
      <c r="L760">
        <f>TCD!E760</f>
        <v>38</v>
      </c>
      <c r="M760" t="str">
        <f>IF(J760="France","ST",_xlfn.XLOOKUP(F760,'Shipment Detail'!N:N,'Shipment Detail'!E:E,""))</f>
        <v>ST</v>
      </c>
      <c r="N760">
        <f t="shared" si="37"/>
        <v>0.2</v>
      </c>
      <c r="O760" t="str">
        <f>IF(_xlfn.XLOOKUP(F760,'Shipment Detail'!N:N,'Shipment Detail'!BM:BM)=0,"",_xlfn.XLOOKUP(F760,'Shipment Detail'!N:N,'Shipment Detail'!BM:BM))</f>
        <v/>
      </c>
      <c r="R760" t="str">
        <f>IF(_xlfn.XLOOKUP(F760,'Shipment Detail'!N:N,'Shipment Detail'!AV:AV)&gt;60,10,"")</f>
        <v/>
      </c>
      <c r="T760" s="3">
        <f>TCD!C760</f>
        <v>17.159999999999997</v>
      </c>
    </row>
    <row r="761" spans="1:20" x14ac:dyDescent="0.2">
      <c r="A761" t="str">
        <f t="shared" si="35"/>
        <v>FEDEX FRANCE</v>
      </c>
      <c r="B761" s="5">
        <f t="shared" si="36"/>
        <v>46174</v>
      </c>
      <c r="F761" s="6">
        <f>TCD!A761</f>
        <v>872692818425</v>
      </c>
      <c r="H761" s="18" t="str">
        <f>TCD!F761</f>
        <v>E</v>
      </c>
      <c r="I761" t="str">
        <f>TCD!B761</f>
        <v>FR</v>
      </c>
      <c r="J761" t="str">
        <f>IF(COUNTIF(Zoning!B:B,I761)=0,"inconnu",_xlfn.XLOOKUP(I761,Zoning!B:B,Zoning!C:C))</f>
        <v>France</v>
      </c>
      <c r="K761">
        <f>_xlfn.XLOOKUP(F761,'Shipment Detail'!N:N,'Shipment Detail'!AB:AB)</f>
        <v>3</v>
      </c>
      <c r="L761">
        <f>TCD!E761</f>
        <v>17</v>
      </c>
      <c r="M761" t="str">
        <f>IF(J761="France","ST",_xlfn.XLOOKUP(F761,'Shipment Detail'!N:N,'Shipment Detail'!E:E,""))</f>
        <v>ST</v>
      </c>
      <c r="N761">
        <f t="shared" si="37"/>
        <v>0.2</v>
      </c>
      <c r="O761" t="str">
        <f>IF(_xlfn.XLOOKUP(F761,'Shipment Detail'!N:N,'Shipment Detail'!BM:BM)=0,"",_xlfn.XLOOKUP(F761,'Shipment Detail'!N:N,'Shipment Detail'!BM:BM))</f>
        <v/>
      </c>
      <c r="R761" t="str">
        <f>IF(_xlfn.XLOOKUP(F761,'Shipment Detail'!N:N,'Shipment Detail'!AV:AV)&gt;60,10,"")</f>
        <v/>
      </c>
      <c r="T761" s="3">
        <f>TCD!C761</f>
        <v>10.129999999999995</v>
      </c>
    </row>
    <row r="762" spans="1:20" x14ac:dyDescent="0.2">
      <c r="A762" t="str">
        <f t="shared" si="35"/>
        <v>FEDEX FRANCE</v>
      </c>
      <c r="B762" s="5">
        <f t="shared" si="36"/>
        <v>46174</v>
      </c>
      <c r="F762" s="6">
        <f>TCD!A762</f>
        <v>872692854971</v>
      </c>
      <c r="H762" s="18" t="str">
        <f>TCD!F762</f>
        <v>E</v>
      </c>
      <c r="I762" t="str">
        <f>TCD!B762</f>
        <v>FR</v>
      </c>
      <c r="J762" t="str">
        <f>IF(COUNTIF(Zoning!B:B,I762)=0,"inconnu",_xlfn.XLOOKUP(I762,Zoning!B:B,Zoning!C:C))</f>
        <v>France</v>
      </c>
      <c r="K762">
        <f>_xlfn.XLOOKUP(F762,'Shipment Detail'!N:N,'Shipment Detail'!AB:AB)</f>
        <v>2</v>
      </c>
      <c r="L762">
        <f>TCD!E762</f>
        <v>16.700000000000003</v>
      </c>
      <c r="M762" t="str">
        <f>IF(J762="France","ST",_xlfn.XLOOKUP(F762,'Shipment Detail'!N:N,'Shipment Detail'!E:E,""))</f>
        <v>ST</v>
      </c>
      <c r="N762">
        <f t="shared" si="37"/>
        <v>0.2</v>
      </c>
      <c r="O762" t="str">
        <f>IF(_xlfn.XLOOKUP(F762,'Shipment Detail'!N:N,'Shipment Detail'!BM:BM)=0,"",_xlfn.XLOOKUP(F762,'Shipment Detail'!N:N,'Shipment Detail'!BM:BM))</f>
        <v/>
      </c>
      <c r="R762" t="str">
        <f>IF(_xlfn.XLOOKUP(F762,'Shipment Detail'!N:N,'Shipment Detail'!AV:AV)&gt;60,10,"")</f>
        <v/>
      </c>
      <c r="T762" s="3">
        <f>TCD!C762</f>
        <v>10.129999999999995</v>
      </c>
    </row>
    <row r="763" spans="1:20" x14ac:dyDescent="0.2">
      <c r="A763" t="str">
        <f t="shared" si="35"/>
        <v>FEDEX FRANCE</v>
      </c>
      <c r="B763" s="5">
        <f t="shared" si="36"/>
        <v>46174</v>
      </c>
      <c r="F763" s="6">
        <f>TCD!A763</f>
        <v>872692881081</v>
      </c>
      <c r="H763" s="18" t="str">
        <f>TCD!F763</f>
        <v>E</v>
      </c>
      <c r="I763" t="str">
        <f>TCD!B763</f>
        <v>FR</v>
      </c>
      <c r="J763" t="str">
        <f>IF(COUNTIF(Zoning!B:B,I763)=0,"inconnu",_xlfn.XLOOKUP(I763,Zoning!B:B,Zoning!C:C))</f>
        <v>France</v>
      </c>
      <c r="K763">
        <f>_xlfn.XLOOKUP(F763,'Shipment Detail'!N:N,'Shipment Detail'!AB:AB)</f>
        <v>4</v>
      </c>
      <c r="L763">
        <f>TCD!E763</f>
        <v>27</v>
      </c>
      <c r="M763" t="str">
        <f>IF(J763="France","ST",_xlfn.XLOOKUP(F763,'Shipment Detail'!N:N,'Shipment Detail'!E:E,""))</f>
        <v>ST</v>
      </c>
      <c r="N763">
        <f t="shared" si="37"/>
        <v>0.2</v>
      </c>
      <c r="O763" t="str">
        <f>IF(_xlfn.XLOOKUP(F763,'Shipment Detail'!N:N,'Shipment Detail'!BM:BM)=0,"",_xlfn.XLOOKUP(F763,'Shipment Detail'!N:N,'Shipment Detail'!BM:BM))</f>
        <v/>
      </c>
      <c r="R763" t="str">
        <f>IF(_xlfn.XLOOKUP(F763,'Shipment Detail'!N:N,'Shipment Detail'!AV:AV)&gt;60,10,"")</f>
        <v/>
      </c>
      <c r="T763" s="3">
        <f>TCD!C763</f>
        <v>13.479999999999997</v>
      </c>
    </row>
    <row r="764" spans="1:20" x14ac:dyDescent="0.2">
      <c r="A764" t="str">
        <f t="shared" si="35"/>
        <v>FEDEX FRANCE</v>
      </c>
      <c r="B764" s="5">
        <f t="shared" si="36"/>
        <v>46174</v>
      </c>
      <c r="F764" s="6">
        <f>TCD!A764</f>
        <v>872692916366</v>
      </c>
      <c r="H764" s="18" t="str">
        <f>TCD!F764</f>
        <v>E</v>
      </c>
      <c r="I764" t="str">
        <f>TCD!B764</f>
        <v>FR</v>
      </c>
      <c r="J764" t="str">
        <f>IF(COUNTIF(Zoning!B:B,I764)=0,"inconnu",_xlfn.XLOOKUP(I764,Zoning!B:B,Zoning!C:C))</f>
        <v>France</v>
      </c>
      <c r="K764">
        <f>_xlfn.XLOOKUP(F764,'Shipment Detail'!N:N,'Shipment Detail'!AB:AB)</f>
        <v>2</v>
      </c>
      <c r="L764">
        <f>TCD!E764</f>
        <v>16.700000000000003</v>
      </c>
      <c r="M764" t="str">
        <f>IF(J764="France","ST",_xlfn.XLOOKUP(F764,'Shipment Detail'!N:N,'Shipment Detail'!E:E,""))</f>
        <v>ST</v>
      </c>
      <c r="N764">
        <f t="shared" si="37"/>
        <v>0.2</v>
      </c>
      <c r="O764" t="str">
        <f>IF(_xlfn.XLOOKUP(F764,'Shipment Detail'!N:N,'Shipment Detail'!BM:BM)=0,"",_xlfn.XLOOKUP(F764,'Shipment Detail'!N:N,'Shipment Detail'!BM:BM))</f>
        <v/>
      </c>
      <c r="R764" t="str">
        <f>IF(_xlfn.XLOOKUP(F764,'Shipment Detail'!N:N,'Shipment Detail'!AV:AV)&gt;60,10,"")</f>
        <v/>
      </c>
      <c r="T764" s="3">
        <f>TCD!C764</f>
        <v>10.129999999999995</v>
      </c>
    </row>
    <row r="765" spans="1:20" x14ac:dyDescent="0.2">
      <c r="A765" t="str">
        <f t="shared" si="35"/>
        <v>FEDEX FRANCE</v>
      </c>
      <c r="B765" s="5">
        <f t="shared" si="36"/>
        <v>46174</v>
      </c>
      <c r="F765" s="6">
        <f>TCD!A765</f>
        <v>872692946597</v>
      </c>
      <c r="H765" s="18" t="str">
        <f>TCD!F765</f>
        <v>E</v>
      </c>
      <c r="I765" t="str">
        <f>TCD!B765</f>
        <v>FR</v>
      </c>
      <c r="J765" t="str">
        <f>IF(COUNTIF(Zoning!B:B,I765)=0,"inconnu",_xlfn.XLOOKUP(I765,Zoning!B:B,Zoning!C:C))</f>
        <v>France</v>
      </c>
      <c r="K765">
        <f>_xlfn.XLOOKUP(F765,'Shipment Detail'!N:N,'Shipment Detail'!AB:AB)</f>
        <v>2</v>
      </c>
      <c r="L765">
        <f>TCD!E765</f>
        <v>16.400000000000002</v>
      </c>
      <c r="M765" t="str">
        <f>IF(J765="France","ST",_xlfn.XLOOKUP(F765,'Shipment Detail'!N:N,'Shipment Detail'!E:E,""))</f>
        <v>ST</v>
      </c>
      <c r="N765">
        <f t="shared" si="37"/>
        <v>0.2</v>
      </c>
      <c r="O765" t="str">
        <f>IF(_xlfn.XLOOKUP(F765,'Shipment Detail'!N:N,'Shipment Detail'!BM:BM)=0,"",_xlfn.XLOOKUP(F765,'Shipment Detail'!N:N,'Shipment Detail'!BM:BM))</f>
        <v/>
      </c>
      <c r="R765" t="str">
        <f>IF(_xlfn.XLOOKUP(F765,'Shipment Detail'!N:N,'Shipment Detail'!AV:AV)&gt;60,10,"")</f>
        <v/>
      </c>
      <c r="T765" s="3">
        <f>TCD!C765</f>
        <v>10.129999999999995</v>
      </c>
    </row>
    <row r="766" spans="1:20" x14ac:dyDescent="0.2">
      <c r="A766" t="str">
        <f t="shared" si="35"/>
        <v>FEDEX FRANCE</v>
      </c>
      <c r="B766" s="5">
        <f t="shared" si="36"/>
        <v>46174</v>
      </c>
      <c r="F766" s="6">
        <f>TCD!A766</f>
        <v>872693084350</v>
      </c>
      <c r="H766" s="18" t="str">
        <f>TCD!F766</f>
        <v>E</v>
      </c>
      <c r="I766" t="str">
        <f>TCD!B766</f>
        <v>FR</v>
      </c>
      <c r="J766" t="str">
        <f>IF(COUNTIF(Zoning!B:B,I766)=0,"inconnu",_xlfn.XLOOKUP(I766,Zoning!B:B,Zoning!C:C))</f>
        <v>France</v>
      </c>
      <c r="K766">
        <f>_xlfn.XLOOKUP(F766,'Shipment Detail'!N:N,'Shipment Detail'!AB:AB)</f>
        <v>21</v>
      </c>
      <c r="L766">
        <f>TCD!E766</f>
        <v>173.79999999999998</v>
      </c>
      <c r="M766" t="str">
        <f>IF(J766="France","ST",_xlfn.XLOOKUP(F766,'Shipment Detail'!N:N,'Shipment Detail'!E:E,""))</f>
        <v>ST</v>
      </c>
      <c r="N766">
        <f t="shared" si="37"/>
        <v>0.2</v>
      </c>
      <c r="O766" t="str">
        <f>IF(_xlfn.XLOOKUP(F766,'Shipment Detail'!N:N,'Shipment Detail'!BM:BM)=0,"",_xlfn.XLOOKUP(F766,'Shipment Detail'!N:N,'Shipment Detail'!BM:BM))</f>
        <v/>
      </c>
      <c r="R766" t="str">
        <f>IF(_xlfn.XLOOKUP(F766,'Shipment Detail'!N:N,'Shipment Detail'!AV:AV)&gt;60,10,"")</f>
        <v/>
      </c>
      <c r="T766" s="3">
        <f>TCD!C766</f>
        <v>71.099999999999994</v>
      </c>
    </row>
    <row r="767" spans="1:20" x14ac:dyDescent="0.2">
      <c r="A767" t="str">
        <f t="shared" si="35"/>
        <v>FEDEX FRANCE</v>
      </c>
      <c r="B767" s="5">
        <f t="shared" si="36"/>
        <v>46174</v>
      </c>
      <c r="F767" s="6">
        <f>TCD!A767</f>
        <v>872693348394</v>
      </c>
      <c r="H767" s="18" t="str">
        <f>TCD!F767</f>
        <v>E</v>
      </c>
      <c r="I767" t="str">
        <f>TCD!B767</f>
        <v>FR</v>
      </c>
      <c r="J767" t="str">
        <f>IF(COUNTIF(Zoning!B:B,I767)=0,"inconnu",_xlfn.XLOOKUP(I767,Zoning!B:B,Zoning!C:C))</f>
        <v>France</v>
      </c>
      <c r="K767">
        <f>_xlfn.XLOOKUP(F767,'Shipment Detail'!N:N,'Shipment Detail'!AB:AB)</f>
        <v>21</v>
      </c>
      <c r="L767">
        <f>TCD!E767</f>
        <v>136.6</v>
      </c>
      <c r="M767" t="str">
        <f>IF(J767="France","ST",_xlfn.XLOOKUP(F767,'Shipment Detail'!N:N,'Shipment Detail'!E:E,""))</f>
        <v>ST</v>
      </c>
      <c r="N767">
        <f t="shared" si="37"/>
        <v>0.2</v>
      </c>
      <c r="O767" t="str">
        <f>IF(_xlfn.XLOOKUP(F767,'Shipment Detail'!N:N,'Shipment Detail'!BM:BM)=0,"",_xlfn.XLOOKUP(F767,'Shipment Detail'!N:N,'Shipment Detail'!BM:BM))</f>
        <v/>
      </c>
      <c r="R767" t="str">
        <f>IF(_xlfn.XLOOKUP(F767,'Shipment Detail'!N:N,'Shipment Detail'!AV:AV)&gt;60,10,"")</f>
        <v/>
      </c>
      <c r="T767" s="3">
        <f>TCD!C767</f>
        <v>55.66</v>
      </c>
    </row>
    <row r="768" spans="1:20" x14ac:dyDescent="0.2">
      <c r="A768" t="str">
        <f t="shared" si="35"/>
        <v>FEDEX FRANCE</v>
      </c>
      <c r="B768" s="5">
        <f t="shared" si="36"/>
        <v>46174</v>
      </c>
      <c r="F768" s="6">
        <f>TCD!A768</f>
        <v>872693460560</v>
      </c>
      <c r="H768" s="18" t="str">
        <f>TCD!F768</f>
        <v>E</v>
      </c>
      <c r="I768" t="str">
        <f>TCD!B768</f>
        <v>FR</v>
      </c>
      <c r="J768" t="str">
        <f>IF(COUNTIF(Zoning!B:B,I768)=0,"inconnu",_xlfn.XLOOKUP(I768,Zoning!B:B,Zoning!C:C))</f>
        <v>France</v>
      </c>
      <c r="K768">
        <f>_xlfn.XLOOKUP(F768,'Shipment Detail'!N:N,'Shipment Detail'!AB:AB)</f>
        <v>2</v>
      </c>
      <c r="L768">
        <f>TCD!E768</f>
        <v>14</v>
      </c>
      <c r="M768" t="str">
        <f>IF(J768="France","ST",_xlfn.XLOOKUP(F768,'Shipment Detail'!N:N,'Shipment Detail'!E:E,""))</f>
        <v>ST</v>
      </c>
      <c r="N768">
        <f t="shared" si="37"/>
        <v>0.2</v>
      </c>
      <c r="O768" t="str">
        <f>IF(_xlfn.XLOOKUP(F768,'Shipment Detail'!N:N,'Shipment Detail'!BM:BM)=0,"",_xlfn.XLOOKUP(F768,'Shipment Detail'!N:N,'Shipment Detail'!BM:BM))</f>
        <v/>
      </c>
      <c r="R768" t="str">
        <f>IF(_xlfn.XLOOKUP(F768,'Shipment Detail'!N:N,'Shipment Detail'!AV:AV)&gt;60,10,"")</f>
        <v/>
      </c>
      <c r="T768" s="3">
        <f>TCD!C768</f>
        <v>9.1300000000000026</v>
      </c>
    </row>
    <row r="769" spans="1:20" x14ac:dyDescent="0.2">
      <c r="A769" t="str">
        <f t="shared" si="35"/>
        <v>FEDEX FRANCE</v>
      </c>
      <c r="B769" s="5">
        <f t="shared" si="36"/>
        <v>46174</v>
      </c>
      <c r="F769" s="6">
        <f>TCD!A769</f>
        <v>872693529512</v>
      </c>
      <c r="H769" s="18" t="str">
        <f>TCD!F769</f>
        <v>E</v>
      </c>
      <c r="I769" t="str">
        <f>TCD!B769</f>
        <v>FR</v>
      </c>
      <c r="J769" t="str">
        <f>IF(COUNTIF(Zoning!B:B,I769)=0,"inconnu",_xlfn.XLOOKUP(I769,Zoning!B:B,Zoning!C:C))</f>
        <v>France</v>
      </c>
      <c r="K769">
        <f>_xlfn.XLOOKUP(F769,'Shipment Detail'!N:N,'Shipment Detail'!AB:AB)</f>
        <v>21</v>
      </c>
      <c r="L769">
        <f>TCD!E769</f>
        <v>151.19999999999999</v>
      </c>
      <c r="M769" t="str">
        <f>IF(J769="France","ST",_xlfn.XLOOKUP(F769,'Shipment Detail'!N:N,'Shipment Detail'!E:E,""))</f>
        <v>ST</v>
      </c>
      <c r="N769">
        <f t="shared" si="37"/>
        <v>0.2</v>
      </c>
      <c r="O769" t="str">
        <f>IF(_xlfn.XLOOKUP(F769,'Shipment Detail'!N:N,'Shipment Detail'!BM:BM)=0,"",_xlfn.XLOOKUP(F769,'Shipment Detail'!N:N,'Shipment Detail'!BM:BM))</f>
        <v/>
      </c>
      <c r="R769" t="str">
        <f>IF(_xlfn.XLOOKUP(F769,'Shipment Detail'!N:N,'Shipment Detail'!AV:AV)&gt;60,10,"")</f>
        <v/>
      </c>
      <c r="T769" s="3">
        <f>TCD!C769</f>
        <v>61.759999999999991</v>
      </c>
    </row>
    <row r="770" spans="1:20" x14ac:dyDescent="0.2">
      <c r="A770" t="str">
        <f t="shared" si="35"/>
        <v>FEDEX FRANCE</v>
      </c>
      <c r="B770" s="5">
        <f t="shared" si="36"/>
        <v>46174</v>
      </c>
      <c r="F770" s="6">
        <f>TCD!A770</f>
        <v>872693713666</v>
      </c>
      <c r="H770" s="18" t="str">
        <f>TCD!F770</f>
        <v>E</v>
      </c>
      <c r="I770" t="str">
        <f>TCD!B770</f>
        <v>FR</v>
      </c>
      <c r="J770" t="str">
        <f>IF(COUNTIF(Zoning!B:B,I770)=0,"inconnu",_xlfn.XLOOKUP(I770,Zoning!B:B,Zoning!C:C))</f>
        <v>France</v>
      </c>
      <c r="K770">
        <f>_xlfn.XLOOKUP(F770,'Shipment Detail'!N:N,'Shipment Detail'!AB:AB)</f>
        <v>2</v>
      </c>
      <c r="L770">
        <f>TCD!E770</f>
        <v>15</v>
      </c>
      <c r="M770" t="str">
        <f>IF(J770="France","ST",_xlfn.XLOOKUP(F770,'Shipment Detail'!N:N,'Shipment Detail'!E:E,""))</f>
        <v>ST</v>
      </c>
      <c r="N770">
        <f t="shared" si="37"/>
        <v>0.2</v>
      </c>
      <c r="O770" t="str">
        <f>IF(_xlfn.XLOOKUP(F770,'Shipment Detail'!N:N,'Shipment Detail'!BM:BM)=0,"",_xlfn.XLOOKUP(F770,'Shipment Detail'!N:N,'Shipment Detail'!BM:BM))</f>
        <v/>
      </c>
      <c r="R770" t="str">
        <f>IF(_xlfn.XLOOKUP(F770,'Shipment Detail'!N:N,'Shipment Detail'!AV:AV)&gt;60,10,"")</f>
        <v/>
      </c>
      <c r="T770" s="3">
        <f>TCD!C770</f>
        <v>9.4600000000000009</v>
      </c>
    </row>
    <row r="771" spans="1:20" x14ac:dyDescent="0.2">
      <c r="A771" t="str">
        <f t="shared" si="35"/>
        <v>FEDEX FRANCE</v>
      </c>
      <c r="B771" s="5">
        <f t="shared" si="36"/>
        <v>46174</v>
      </c>
      <c r="F771" s="6">
        <f>TCD!A771</f>
        <v>872693800420</v>
      </c>
      <c r="H771" s="18" t="str">
        <f>TCD!F771</f>
        <v>E</v>
      </c>
      <c r="I771" t="str">
        <f>TCD!B771</f>
        <v>FR</v>
      </c>
      <c r="J771" t="str">
        <f>IF(COUNTIF(Zoning!B:B,I771)=0,"inconnu",_xlfn.XLOOKUP(I771,Zoning!B:B,Zoning!C:C))</f>
        <v>France</v>
      </c>
      <c r="K771">
        <f>_xlfn.XLOOKUP(F771,'Shipment Detail'!N:N,'Shipment Detail'!AB:AB)</f>
        <v>2</v>
      </c>
      <c r="L771">
        <f>TCD!E771</f>
        <v>15</v>
      </c>
      <c r="M771" t="str">
        <f>IF(J771="France","ST",_xlfn.XLOOKUP(F771,'Shipment Detail'!N:N,'Shipment Detail'!E:E,""))</f>
        <v>ST</v>
      </c>
      <c r="N771">
        <f t="shared" si="37"/>
        <v>0.2</v>
      </c>
      <c r="O771" t="str">
        <f>IF(_xlfn.XLOOKUP(F771,'Shipment Detail'!N:N,'Shipment Detail'!BM:BM)=0,"",_xlfn.XLOOKUP(F771,'Shipment Detail'!N:N,'Shipment Detail'!BM:BM))</f>
        <v/>
      </c>
      <c r="R771" t="str">
        <f>IF(_xlfn.XLOOKUP(F771,'Shipment Detail'!N:N,'Shipment Detail'!AV:AV)&gt;60,10,"")</f>
        <v/>
      </c>
      <c r="T771" s="3">
        <f>TCD!C771</f>
        <v>9.4600000000000009</v>
      </c>
    </row>
    <row r="772" spans="1:20" x14ac:dyDescent="0.2">
      <c r="A772" t="str">
        <f t="shared" ref="A772:A835" si="38">IF(OR(M772="FICP",M772="IE", M772="RE", M772="International", M772="Europe"),"FEDEX INTERNATIONAL","FEDEX FRANCE")</f>
        <v>FEDEX FRANCE</v>
      </c>
      <c r="B772" s="5">
        <f t="shared" ref="B772:B835" si="39">B771</f>
        <v>46174</v>
      </c>
      <c r="F772" s="6">
        <f>TCD!A772</f>
        <v>872693841485</v>
      </c>
      <c r="H772" s="18" t="str">
        <f>TCD!F772</f>
        <v>E</v>
      </c>
      <c r="I772" t="str">
        <f>TCD!B772</f>
        <v>FR</v>
      </c>
      <c r="J772" t="str">
        <f>IF(COUNTIF(Zoning!B:B,I772)=0,"inconnu",_xlfn.XLOOKUP(I772,Zoning!B:B,Zoning!C:C))</f>
        <v>France</v>
      </c>
      <c r="K772">
        <f>_xlfn.XLOOKUP(F772,'Shipment Detail'!N:N,'Shipment Detail'!AB:AB)</f>
        <v>2</v>
      </c>
      <c r="L772">
        <f>TCD!E772</f>
        <v>16.8</v>
      </c>
      <c r="M772" t="str">
        <f>IF(J772="France","ST",_xlfn.XLOOKUP(F772,'Shipment Detail'!N:N,'Shipment Detail'!E:E,""))</f>
        <v>ST</v>
      </c>
      <c r="N772">
        <f t="shared" ref="N772:N835" si="40">IF(OR(I772="FR",I772="DE",I772="IT",I772="ES",I772="BE",I772="NL",I772="LU",I772="PT",I772="AT",I772="IE",I772="FI",I772="SE",I772="DK",I772="PL",I772="CZ",I772="SK",I772="HU",I772="RO",I772="BG",I772="HR",I772="SI",I772="EE",I772="LV",I772="LT",I772="GR",I772="CY",I772="MT"),0.2,0)</f>
        <v>0.2</v>
      </c>
      <c r="O772" t="str">
        <f>IF(_xlfn.XLOOKUP(F772,'Shipment Detail'!N:N,'Shipment Detail'!BM:BM)=0,"",_xlfn.XLOOKUP(F772,'Shipment Detail'!N:N,'Shipment Detail'!BM:BM))</f>
        <v/>
      </c>
      <c r="R772" t="str">
        <f>IF(_xlfn.XLOOKUP(F772,'Shipment Detail'!N:N,'Shipment Detail'!AV:AV)&gt;60,10,"")</f>
        <v/>
      </c>
      <c r="T772" s="3">
        <f>TCD!C772</f>
        <v>10.129999999999995</v>
      </c>
    </row>
    <row r="773" spans="1:20" x14ac:dyDescent="0.2">
      <c r="A773" t="str">
        <f t="shared" si="38"/>
        <v>FEDEX FRANCE</v>
      </c>
      <c r="B773" s="5">
        <f t="shared" si="39"/>
        <v>46174</v>
      </c>
      <c r="F773" s="6">
        <f>TCD!A773</f>
        <v>872693974457</v>
      </c>
      <c r="H773" s="18" t="str">
        <f>TCD!F773</f>
        <v>E</v>
      </c>
      <c r="I773" t="str">
        <f>TCD!B773</f>
        <v>FR</v>
      </c>
      <c r="J773" t="str">
        <f>IF(COUNTIF(Zoning!B:B,I773)=0,"inconnu",_xlfn.XLOOKUP(I773,Zoning!B:B,Zoning!C:C))</f>
        <v>France</v>
      </c>
      <c r="K773">
        <f>_xlfn.XLOOKUP(F773,'Shipment Detail'!N:N,'Shipment Detail'!AB:AB)</f>
        <v>2</v>
      </c>
      <c r="L773">
        <f>TCD!E773</f>
        <v>15</v>
      </c>
      <c r="M773" t="str">
        <f>IF(J773="France","ST",_xlfn.XLOOKUP(F773,'Shipment Detail'!N:N,'Shipment Detail'!E:E,""))</f>
        <v>ST</v>
      </c>
      <c r="N773">
        <f t="shared" si="40"/>
        <v>0.2</v>
      </c>
      <c r="O773" t="str">
        <f>IF(_xlfn.XLOOKUP(F773,'Shipment Detail'!N:N,'Shipment Detail'!BM:BM)=0,"",_xlfn.XLOOKUP(F773,'Shipment Detail'!N:N,'Shipment Detail'!BM:BM))</f>
        <v/>
      </c>
      <c r="R773" t="str">
        <f>IF(_xlfn.XLOOKUP(F773,'Shipment Detail'!N:N,'Shipment Detail'!AV:AV)&gt;60,10,"")</f>
        <v/>
      </c>
      <c r="T773" s="3">
        <f>TCD!C773</f>
        <v>9.4600000000000009</v>
      </c>
    </row>
    <row r="774" spans="1:20" x14ac:dyDescent="0.2">
      <c r="A774" t="str">
        <f t="shared" si="38"/>
        <v>FEDEX FRANCE</v>
      </c>
      <c r="B774" s="5">
        <f t="shared" si="39"/>
        <v>46174</v>
      </c>
      <c r="F774" s="6">
        <f>TCD!A774</f>
        <v>872694018492</v>
      </c>
      <c r="H774" s="18" t="str">
        <f>TCD!F774</f>
        <v>E</v>
      </c>
      <c r="I774" t="str">
        <f>TCD!B774</f>
        <v>FR</v>
      </c>
      <c r="J774" t="str">
        <f>IF(COUNTIF(Zoning!B:B,I774)=0,"inconnu",_xlfn.XLOOKUP(I774,Zoning!B:B,Zoning!C:C))</f>
        <v>France</v>
      </c>
      <c r="K774">
        <f>_xlfn.XLOOKUP(F774,'Shipment Detail'!N:N,'Shipment Detail'!AB:AB)</f>
        <v>3</v>
      </c>
      <c r="L774">
        <f>TCD!E774</f>
        <v>15.7</v>
      </c>
      <c r="M774" t="str">
        <f>IF(J774="France","ST",_xlfn.XLOOKUP(F774,'Shipment Detail'!N:N,'Shipment Detail'!E:E,""))</f>
        <v>ST</v>
      </c>
      <c r="N774">
        <f t="shared" si="40"/>
        <v>0.2</v>
      </c>
      <c r="O774" t="str">
        <f>IF(_xlfn.XLOOKUP(F774,'Shipment Detail'!N:N,'Shipment Detail'!BM:BM)=0,"",_xlfn.XLOOKUP(F774,'Shipment Detail'!N:N,'Shipment Detail'!BM:BM))</f>
        <v/>
      </c>
      <c r="R774" t="str">
        <f>IF(_xlfn.XLOOKUP(F774,'Shipment Detail'!N:N,'Shipment Detail'!AV:AV)&gt;60,10,"")</f>
        <v/>
      </c>
      <c r="T774" s="3">
        <f>TCD!C774</f>
        <v>9.8000000000000007</v>
      </c>
    </row>
    <row r="775" spans="1:20" x14ac:dyDescent="0.2">
      <c r="A775" t="str">
        <f t="shared" si="38"/>
        <v>FEDEX FRANCE</v>
      </c>
      <c r="B775" s="5">
        <f t="shared" si="39"/>
        <v>46174</v>
      </c>
      <c r="F775" s="6">
        <f>TCD!A775</f>
        <v>872694170662</v>
      </c>
      <c r="H775" s="18" t="str">
        <f>TCD!F775</f>
        <v>E</v>
      </c>
      <c r="I775" t="str">
        <f>TCD!B775</f>
        <v>FR</v>
      </c>
      <c r="J775" t="str">
        <f>IF(COUNTIF(Zoning!B:B,I775)=0,"inconnu",_xlfn.XLOOKUP(I775,Zoning!B:B,Zoning!C:C))</f>
        <v>France</v>
      </c>
      <c r="K775">
        <f>_xlfn.XLOOKUP(F775,'Shipment Detail'!N:N,'Shipment Detail'!AB:AB)</f>
        <v>5</v>
      </c>
      <c r="L775">
        <f>TCD!E775</f>
        <v>44.9</v>
      </c>
      <c r="M775" t="str">
        <f>IF(J775="France","ST",_xlfn.XLOOKUP(F775,'Shipment Detail'!N:N,'Shipment Detail'!E:E,""))</f>
        <v>ST</v>
      </c>
      <c r="N775">
        <f t="shared" si="40"/>
        <v>0.2</v>
      </c>
      <c r="O775" t="str">
        <f>IF(_xlfn.XLOOKUP(F775,'Shipment Detail'!N:N,'Shipment Detail'!BM:BM)=0,"",_xlfn.XLOOKUP(F775,'Shipment Detail'!N:N,'Shipment Detail'!BM:BM))</f>
        <v/>
      </c>
      <c r="R775">
        <f>IF(_xlfn.XLOOKUP(F775,'Shipment Detail'!N:N,'Shipment Detail'!AV:AV)&gt;60,10,"")</f>
        <v>10</v>
      </c>
      <c r="T775" s="3">
        <f>TCD!C775</f>
        <v>19.499999999999993</v>
      </c>
    </row>
    <row r="776" spans="1:20" x14ac:dyDescent="0.2">
      <c r="A776" t="str">
        <f t="shared" si="38"/>
        <v>FEDEX FRANCE</v>
      </c>
      <c r="B776" s="5">
        <f t="shared" si="39"/>
        <v>46174</v>
      </c>
      <c r="F776" s="6">
        <f>TCD!A776</f>
        <v>872694214985</v>
      </c>
      <c r="H776" s="18" t="str">
        <f>TCD!F776</f>
        <v>E</v>
      </c>
      <c r="I776" t="str">
        <f>TCD!B776</f>
        <v>FR</v>
      </c>
      <c r="J776" t="str">
        <f>IF(COUNTIF(Zoning!B:B,I776)=0,"inconnu",_xlfn.XLOOKUP(I776,Zoning!B:B,Zoning!C:C))</f>
        <v>France</v>
      </c>
      <c r="K776">
        <f>_xlfn.XLOOKUP(F776,'Shipment Detail'!N:N,'Shipment Detail'!AB:AB)</f>
        <v>2</v>
      </c>
      <c r="L776">
        <f>TCD!E776</f>
        <v>15</v>
      </c>
      <c r="M776" t="str">
        <f>IF(J776="France","ST",_xlfn.XLOOKUP(F776,'Shipment Detail'!N:N,'Shipment Detail'!E:E,""))</f>
        <v>ST</v>
      </c>
      <c r="N776">
        <f t="shared" si="40"/>
        <v>0.2</v>
      </c>
      <c r="O776" t="str">
        <f>IF(_xlfn.XLOOKUP(F776,'Shipment Detail'!N:N,'Shipment Detail'!BM:BM)=0,"",_xlfn.XLOOKUP(F776,'Shipment Detail'!N:N,'Shipment Detail'!BM:BM))</f>
        <v/>
      </c>
      <c r="R776" t="str">
        <f>IF(_xlfn.XLOOKUP(F776,'Shipment Detail'!N:N,'Shipment Detail'!AV:AV)&gt;60,10,"")</f>
        <v/>
      </c>
      <c r="T776" s="3">
        <f>TCD!C776</f>
        <v>9.4600000000000009</v>
      </c>
    </row>
    <row r="777" spans="1:20" x14ac:dyDescent="0.2">
      <c r="A777" t="str">
        <f t="shared" si="38"/>
        <v>FEDEX FRANCE</v>
      </c>
      <c r="B777" s="5">
        <f t="shared" si="39"/>
        <v>46174</v>
      </c>
      <c r="F777" s="6">
        <f>TCD!A777</f>
        <v>872694236475</v>
      </c>
      <c r="H777" s="18" t="str">
        <f>TCD!F777</f>
        <v>E</v>
      </c>
      <c r="I777" t="str">
        <f>TCD!B777</f>
        <v>FR</v>
      </c>
      <c r="J777" t="str">
        <f>IF(COUNTIF(Zoning!B:B,I777)=0,"inconnu",_xlfn.XLOOKUP(I777,Zoning!B:B,Zoning!C:C))</f>
        <v>France</v>
      </c>
      <c r="K777">
        <f>_xlfn.XLOOKUP(F777,'Shipment Detail'!N:N,'Shipment Detail'!AB:AB)</f>
        <v>4</v>
      </c>
      <c r="L777">
        <f>TCD!E777</f>
        <v>27</v>
      </c>
      <c r="M777" t="str">
        <f>IF(J777="France","ST",_xlfn.XLOOKUP(F777,'Shipment Detail'!N:N,'Shipment Detail'!E:E,""))</f>
        <v>ST</v>
      </c>
      <c r="N777">
        <f t="shared" si="40"/>
        <v>0.2</v>
      </c>
      <c r="O777" t="str">
        <f>IF(_xlfn.XLOOKUP(F777,'Shipment Detail'!N:N,'Shipment Detail'!BM:BM)=0,"",_xlfn.XLOOKUP(F777,'Shipment Detail'!N:N,'Shipment Detail'!BM:BM))</f>
        <v/>
      </c>
      <c r="R777" t="str">
        <f>IF(_xlfn.XLOOKUP(F777,'Shipment Detail'!N:N,'Shipment Detail'!AV:AV)&gt;60,10,"")</f>
        <v/>
      </c>
      <c r="T777" s="3">
        <f>TCD!C777</f>
        <v>13.479999999999997</v>
      </c>
    </row>
    <row r="778" spans="1:20" x14ac:dyDescent="0.2">
      <c r="A778" t="str">
        <f t="shared" si="38"/>
        <v>FEDEX FRANCE</v>
      </c>
      <c r="B778" s="5">
        <f t="shared" si="39"/>
        <v>46174</v>
      </c>
      <c r="F778" s="6">
        <f>TCD!A778</f>
        <v>872694274720</v>
      </c>
      <c r="H778" s="18" t="str">
        <f>TCD!F778</f>
        <v>E</v>
      </c>
      <c r="I778" t="str">
        <f>TCD!B778</f>
        <v>FR</v>
      </c>
      <c r="J778" t="str">
        <f>IF(COUNTIF(Zoning!B:B,I778)=0,"inconnu",_xlfn.XLOOKUP(I778,Zoning!B:B,Zoning!C:C))</f>
        <v>France</v>
      </c>
      <c r="K778">
        <f>_xlfn.XLOOKUP(F778,'Shipment Detail'!N:N,'Shipment Detail'!AB:AB)</f>
        <v>6</v>
      </c>
      <c r="L778">
        <f>TCD!E778</f>
        <v>42.800000000000004</v>
      </c>
      <c r="M778" t="str">
        <f>IF(J778="France","ST",_xlfn.XLOOKUP(F778,'Shipment Detail'!N:N,'Shipment Detail'!E:E,""))</f>
        <v>ST</v>
      </c>
      <c r="N778">
        <f t="shared" si="40"/>
        <v>0.2</v>
      </c>
      <c r="O778" t="str">
        <f>IF(_xlfn.XLOOKUP(F778,'Shipment Detail'!N:N,'Shipment Detail'!BM:BM)=0,"",_xlfn.XLOOKUP(F778,'Shipment Detail'!N:N,'Shipment Detail'!BM:BM))</f>
        <v/>
      </c>
      <c r="R778" t="str">
        <f>IF(_xlfn.XLOOKUP(F778,'Shipment Detail'!N:N,'Shipment Detail'!AV:AV)&gt;60,10,"")</f>
        <v/>
      </c>
      <c r="T778" s="3">
        <f>TCD!C778</f>
        <v>18.829999999999998</v>
      </c>
    </row>
    <row r="779" spans="1:20" x14ac:dyDescent="0.2">
      <c r="A779" t="str">
        <f t="shared" si="38"/>
        <v>FEDEX FRANCE</v>
      </c>
      <c r="B779" s="5">
        <f t="shared" si="39"/>
        <v>46174</v>
      </c>
      <c r="F779" s="6">
        <f>TCD!A779</f>
        <v>872694333137</v>
      </c>
      <c r="H779" s="18" t="str">
        <f>TCD!F779</f>
        <v>E</v>
      </c>
      <c r="I779" t="str">
        <f>TCD!B779</f>
        <v>FR</v>
      </c>
      <c r="J779" t="str">
        <f>IF(COUNTIF(Zoning!B:B,I779)=0,"inconnu",_xlfn.XLOOKUP(I779,Zoning!B:B,Zoning!C:C))</f>
        <v>France</v>
      </c>
      <c r="K779">
        <f>_xlfn.XLOOKUP(F779,'Shipment Detail'!N:N,'Shipment Detail'!AB:AB)</f>
        <v>4</v>
      </c>
      <c r="L779">
        <f>TCD!E779</f>
        <v>29.8</v>
      </c>
      <c r="M779" t="str">
        <f>IF(J779="France","ST",_xlfn.XLOOKUP(F779,'Shipment Detail'!N:N,'Shipment Detail'!E:E,""))</f>
        <v>ST</v>
      </c>
      <c r="N779">
        <f t="shared" si="40"/>
        <v>0.2</v>
      </c>
      <c r="O779" t="str">
        <f>IF(_xlfn.XLOOKUP(F779,'Shipment Detail'!N:N,'Shipment Detail'!BM:BM)=0,"",_xlfn.XLOOKUP(F779,'Shipment Detail'!N:N,'Shipment Detail'!BM:BM))</f>
        <v/>
      </c>
      <c r="R779" t="str">
        <f>IF(_xlfn.XLOOKUP(F779,'Shipment Detail'!N:N,'Shipment Detail'!AV:AV)&gt;60,10,"")</f>
        <v/>
      </c>
      <c r="T779" s="3">
        <f>TCD!C779</f>
        <v>14.480000000000004</v>
      </c>
    </row>
    <row r="780" spans="1:20" x14ac:dyDescent="0.2">
      <c r="A780" t="str">
        <f t="shared" si="38"/>
        <v>FEDEX FRANCE</v>
      </c>
      <c r="B780" s="5">
        <f t="shared" si="39"/>
        <v>46174</v>
      </c>
      <c r="F780" s="6">
        <f>TCD!A780</f>
        <v>872694374479</v>
      </c>
      <c r="H780" s="18" t="str">
        <f>TCD!F780</f>
        <v>E</v>
      </c>
      <c r="I780" t="str">
        <f>TCD!B780</f>
        <v>FR</v>
      </c>
      <c r="J780" t="str">
        <f>IF(COUNTIF(Zoning!B:B,I780)=0,"inconnu",_xlfn.XLOOKUP(I780,Zoning!B:B,Zoning!C:C))</f>
        <v>France</v>
      </c>
      <c r="K780">
        <f>_xlfn.XLOOKUP(F780,'Shipment Detail'!N:N,'Shipment Detail'!AB:AB)</f>
        <v>6</v>
      </c>
      <c r="L780">
        <f>TCD!E780</f>
        <v>38</v>
      </c>
      <c r="M780" t="str">
        <f>IF(J780="France","ST",_xlfn.XLOOKUP(F780,'Shipment Detail'!N:N,'Shipment Detail'!E:E,""))</f>
        <v>ST</v>
      </c>
      <c r="N780">
        <f t="shared" si="40"/>
        <v>0.2</v>
      </c>
      <c r="O780" t="str">
        <f>IF(_xlfn.XLOOKUP(F780,'Shipment Detail'!N:N,'Shipment Detail'!BM:BM)=0,"",_xlfn.XLOOKUP(F780,'Shipment Detail'!N:N,'Shipment Detail'!BM:BM))</f>
        <v/>
      </c>
      <c r="R780" t="str">
        <f>IF(_xlfn.XLOOKUP(F780,'Shipment Detail'!N:N,'Shipment Detail'!AV:AV)&gt;60,10,"")</f>
        <v/>
      </c>
      <c r="T780" s="3">
        <f>TCD!C780</f>
        <v>17.159999999999997</v>
      </c>
    </row>
    <row r="781" spans="1:20" x14ac:dyDescent="0.2">
      <c r="A781" t="str">
        <f t="shared" si="38"/>
        <v>FEDEX FRANCE</v>
      </c>
      <c r="B781" s="5">
        <f t="shared" si="39"/>
        <v>46174</v>
      </c>
      <c r="F781" s="6">
        <f>TCD!A781</f>
        <v>872694419011</v>
      </c>
      <c r="H781" s="18" t="str">
        <f>TCD!F781</f>
        <v>E</v>
      </c>
      <c r="I781" t="str">
        <f>TCD!B781</f>
        <v>FR</v>
      </c>
      <c r="J781" t="str">
        <f>IF(COUNTIF(Zoning!B:B,I781)=0,"inconnu",_xlfn.XLOOKUP(I781,Zoning!B:B,Zoning!C:C))</f>
        <v>France</v>
      </c>
      <c r="K781">
        <f>_xlfn.XLOOKUP(F781,'Shipment Detail'!N:N,'Shipment Detail'!AB:AB)</f>
        <v>6</v>
      </c>
      <c r="L781">
        <f>TCD!E781</f>
        <v>38</v>
      </c>
      <c r="M781" t="str">
        <f>IF(J781="France","ST",_xlfn.XLOOKUP(F781,'Shipment Detail'!N:N,'Shipment Detail'!E:E,""))</f>
        <v>ST</v>
      </c>
      <c r="N781">
        <f t="shared" si="40"/>
        <v>0.2</v>
      </c>
      <c r="O781" t="str">
        <f>IF(_xlfn.XLOOKUP(F781,'Shipment Detail'!N:N,'Shipment Detail'!BM:BM)=0,"",_xlfn.XLOOKUP(F781,'Shipment Detail'!N:N,'Shipment Detail'!BM:BM))</f>
        <v/>
      </c>
      <c r="R781" t="str">
        <f>IF(_xlfn.XLOOKUP(F781,'Shipment Detail'!N:N,'Shipment Detail'!AV:AV)&gt;60,10,"")</f>
        <v/>
      </c>
      <c r="T781" s="3">
        <f>TCD!C781</f>
        <v>17.159999999999997</v>
      </c>
    </row>
    <row r="782" spans="1:20" x14ac:dyDescent="0.2">
      <c r="A782" t="str">
        <f t="shared" si="38"/>
        <v>FEDEX FRANCE</v>
      </c>
      <c r="B782" s="5">
        <f t="shared" si="39"/>
        <v>46174</v>
      </c>
      <c r="F782" s="6">
        <f>TCD!A782</f>
        <v>872694462754</v>
      </c>
      <c r="H782" s="18" t="str">
        <f>TCD!F782</f>
        <v>E</v>
      </c>
      <c r="I782" t="str">
        <f>TCD!B782</f>
        <v>FR</v>
      </c>
      <c r="J782" t="str">
        <f>IF(COUNTIF(Zoning!B:B,I782)=0,"inconnu",_xlfn.XLOOKUP(I782,Zoning!B:B,Zoning!C:C))</f>
        <v>France</v>
      </c>
      <c r="K782">
        <f>_xlfn.XLOOKUP(F782,'Shipment Detail'!N:N,'Shipment Detail'!AB:AB)</f>
        <v>4</v>
      </c>
      <c r="L782">
        <f>TCD!E782</f>
        <v>27</v>
      </c>
      <c r="M782" t="str">
        <f>IF(J782="France","ST",_xlfn.XLOOKUP(F782,'Shipment Detail'!N:N,'Shipment Detail'!E:E,""))</f>
        <v>ST</v>
      </c>
      <c r="N782">
        <f t="shared" si="40"/>
        <v>0.2</v>
      </c>
      <c r="O782" t="str">
        <f>IF(_xlfn.XLOOKUP(F782,'Shipment Detail'!N:N,'Shipment Detail'!BM:BM)=0,"",_xlfn.XLOOKUP(F782,'Shipment Detail'!N:N,'Shipment Detail'!BM:BM))</f>
        <v/>
      </c>
      <c r="R782" t="str">
        <f>IF(_xlfn.XLOOKUP(F782,'Shipment Detail'!N:N,'Shipment Detail'!AV:AV)&gt;60,10,"")</f>
        <v/>
      </c>
      <c r="T782" s="3">
        <f>TCD!C782</f>
        <v>13.479999999999997</v>
      </c>
    </row>
    <row r="783" spans="1:20" x14ac:dyDescent="0.2">
      <c r="A783" t="str">
        <f t="shared" si="38"/>
        <v>FEDEX FRANCE</v>
      </c>
      <c r="B783" s="5">
        <f t="shared" si="39"/>
        <v>46174</v>
      </c>
      <c r="F783" s="6">
        <f>TCD!A783</f>
        <v>872694485950</v>
      </c>
      <c r="H783" s="18" t="str">
        <f>TCD!F783</f>
        <v>E</v>
      </c>
      <c r="I783" t="str">
        <f>TCD!B783</f>
        <v>FR</v>
      </c>
      <c r="J783" t="str">
        <f>IF(COUNTIF(Zoning!B:B,I783)=0,"inconnu",_xlfn.XLOOKUP(I783,Zoning!B:B,Zoning!C:C))</f>
        <v>France</v>
      </c>
      <c r="K783">
        <f>_xlfn.XLOOKUP(F783,'Shipment Detail'!N:N,'Shipment Detail'!AB:AB)</f>
        <v>2</v>
      </c>
      <c r="L783">
        <f>TCD!E783</f>
        <v>16.8</v>
      </c>
      <c r="M783" t="str">
        <f>IF(J783="France","ST",_xlfn.XLOOKUP(F783,'Shipment Detail'!N:N,'Shipment Detail'!E:E,""))</f>
        <v>ST</v>
      </c>
      <c r="N783">
        <f t="shared" si="40"/>
        <v>0.2</v>
      </c>
      <c r="O783" t="str">
        <f>IF(_xlfn.XLOOKUP(F783,'Shipment Detail'!N:N,'Shipment Detail'!BM:BM)=0,"",_xlfn.XLOOKUP(F783,'Shipment Detail'!N:N,'Shipment Detail'!BM:BM))</f>
        <v/>
      </c>
      <c r="R783" t="str">
        <f>IF(_xlfn.XLOOKUP(F783,'Shipment Detail'!N:N,'Shipment Detail'!AV:AV)&gt;60,10,"")</f>
        <v/>
      </c>
      <c r="T783" s="3">
        <f>TCD!C783</f>
        <v>10.129999999999995</v>
      </c>
    </row>
    <row r="784" spans="1:20" x14ac:dyDescent="0.2">
      <c r="A784" t="str">
        <f t="shared" si="38"/>
        <v>FEDEX FRANCE</v>
      </c>
      <c r="B784" s="5">
        <f t="shared" si="39"/>
        <v>46174</v>
      </c>
      <c r="F784" s="6">
        <f>TCD!A784</f>
        <v>872694503931</v>
      </c>
      <c r="H784" s="18" t="str">
        <f>TCD!F784</f>
        <v>E</v>
      </c>
      <c r="I784" t="str">
        <f>TCD!B784</f>
        <v>FR</v>
      </c>
      <c r="J784" t="str">
        <f>IF(COUNTIF(Zoning!B:B,I784)=0,"inconnu",_xlfn.XLOOKUP(I784,Zoning!B:B,Zoning!C:C))</f>
        <v>France</v>
      </c>
      <c r="K784">
        <f>_xlfn.XLOOKUP(F784,'Shipment Detail'!N:N,'Shipment Detail'!AB:AB)</f>
        <v>2</v>
      </c>
      <c r="L784">
        <f>TCD!E784</f>
        <v>15.4</v>
      </c>
      <c r="M784" t="str">
        <f>IF(J784="France","ST",_xlfn.XLOOKUP(F784,'Shipment Detail'!N:N,'Shipment Detail'!E:E,""))</f>
        <v>ST</v>
      </c>
      <c r="N784">
        <f t="shared" si="40"/>
        <v>0.2</v>
      </c>
      <c r="O784" t="str">
        <f>IF(_xlfn.XLOOKUP(F784,'Shipment Detail'!N:N,'Shipment Detail'!BM:BM)=0,"",_xlfn.XLOOKUP(F784,'Shipment Detail'!N:N,'Shipment Detail'!BM:BM))</f>
        <v/>
      </c>
      <c r="R784" t="str">
        <f>IF(_xlfn.XLOOKUP(F784,'Shipment Detail'!N:N,'Shipment Detail'!AV:AV)&gt;60,10,"")</f>
        <v/>
      </c>
      <c r="T784" s="3">
        <f>TCD!C784</f>
        <v>9.8000000000000007</v>
      </c>
    </row>
    <row r="785" spans="1:20" x14ac:dyDescent="0.2">
      <c r="A785" t="str">
        <f t="shared" si="38"/>
        <v>FEDEX FRANCE</v>
      </c>
      <c r="B785" s="5">
        <f t="shared" si="39"/>
        <v>46174</v>
      </c>
      <c r="F785" s="6">
        <f>TCD!A785</f>
        <v>872694521460</v>
      </c>
      <c r="H785" s="18" t="str">
        <f>TCD!F785</f>
        <v>E</v>
      </c>
      <c r="I785" t="str">
        <f>TCD!B785</f>
        <v>FR</v>
      </c>
      <c r="J785" t="str">
        <f>IF(COUNTIF(Zoning!B:B,I785)=0,"inconnu",_xlfn.XLOOKUP(I785,Zoning!B:B,Zoning!C:C))</f>
        <v>France</v>
      </c>
      <c r="K785">
        <f>_xlfn.XLOOKUP(F785,'Shipment Detail'!N:N,'Shipment Detail'!AB:AB)</f>
        <v>3</v>
      </c>
      <c r="L785">
        <f>TCD!E785</f>
        <v>18.400000000000002</v>
      </c>
      <c r="M785" t="str">
        <f>IF(J785="France","ST",_xlfn.XLOOKUP(F785,'Shipment Detail'!N:N,'Shipment Detail'!E:E,""))</f>
        <v>ST</v>
      </c>
      <c r="N785">
        <f t="shared" si="40"/>
        <v>0.2</v>
      </c>
      <c r="O785" t="str">
        <f>IF(_xlfn.XLOOKUP(F785,'Shipment Detail'!N:N,'Shipment Detail'!BM:BM)=0,"",_xlfn.XLOOKUP(F785,'Shipment Detail'!N:N,'Shipment Detail'!BM:BM))</f>
        <v/>
      </c>
      <c r="R785" t="str">
        <f>IF(_xlfn.XLOOKUP(F785,'Shipment Detail'!N:N,'Shipment Detail'!AV:AV)&gt;60,10,"")</f>
        <v/>
      </c>
      <c r="T785" s="3">
        <f>TCD!C785</f>
        <v>10.800000000000004</v>
      </c>
    </row>
    <row r="786" spans="1:20" x14ac:dyDescent="0.2">
      <c r="A786" t="str">
        <f t="shared" si="38"/>
        <v>FEDEX FRANCE</v>
      </c>
      <c r="B786" s="5">
        <f t="shared" si="39"/>
        <v>46174</v>
      </c>
      <c r="F786" s="6">
        <f>TCD!A786</f>
        <v>872694621922</v>
      </c>
      <c r="H786" s="18" t="str">
        <f>TCD!F786</f>
        <v>E</v>
      </c>
      <c r="I786" t="str">
        <f>TCD!B786</f>
        <v>FR</v>
      </c>
      <c r="J786" t="str">
        <f>IF(COUNTIF(Zoning!B:B,I786)=0,"inconnu",_xlfn.XLOOKUP(I786,Zoning!B:B,Zoning!C:C))</f>
        <v>France</v>
      </c>
      <c r="K786">
        <f>_xlfn.XLOOKUP(F786,'Shipment Detail'!N:N,'Shipment Detail'!AB:AB)</f>
        <v>2</v>
      </c>
      <c r="L786">
        <f>TCD!E786</f>
        <v>16.600000000000001</v>
      </c>
      <c r="M786" t="str">
        <f>IF(J786="France","ST",_xlfn.XLOOKUP(F786,'Shipment Detail'!N:N,'Shipment Detail'!E:E,""))</f>
        <v>ST</v>
      </c>
      <c r="N786">
        <f t="shared" si="40"/>
        <v>0.2</v>
      </c>
      <c r="O786" t="str">
        <f>IF(_xlfn.XLOOKUP(F786,'Shipment Detail'!N:N,'Shipment Detail'!BM:BM)=0,"",_xlfn.XLOOKUP(F786,'Shipment Detail'!N:N,'Shipment Detail'!BM:BM))</f>
        <v/>
      </c>
      <c r="R786" t="str">
        <f>IF(_xlfn.XLOOKUP(F786,'Shipment Detail'!N:N,'Shipment Detail'!AV:AV)&gt;60,10,"")</f>
        <v/>
      </c>
      <c r="T786" s="3">
        <f>TCD!C786</f>
        <v>10.129999999999995</v>
      </c>
    </row>
    <row r="787" spans="1:20" x14ac:dyDescent="0.2">
      <c r="A787" t="str">
        <f t="shared" si="38"/>
        <v>FEDEX FRANCE</v>
      </c>
      <c r="B787" s="5">
        <f t="shared" si="39"/>
        <v>46174</v>
      </c>
      <c r="F787" s="6">
        <f>TCD!A787</f>
        <v>872694655611</v>
      </c>
      <c r="H787" s="18" t="str">
        <f>TCD!F787</f>
        <v>E</v>
      </c>
      <c r="I787" t="str">
        <f>TCD!B787</f>
        <v>FR</v>
      </c>
      <c r="J787" t="str">
        <f>IF(COUNTIF(Zoning!B:B,I787)=0,"inconnu",_xlfn.XLOOKUP(I787,Zoning!B:B,Zoning!C:C))</f>
        <v>France</v>
      </c>
      <c r="K787">
        <f>_xlfn.XLOOKUP(F787,'Shipment Detail'!N:N,'Shipment Detail'!AB:AB)</f>
        <v>4</v>
      </c>
      <c r="L787">
        <f>TCD!E787</f>
        <v>30.200000000000003</v>
      </c>
      <c r="M787" t="str">
        <f>IF(J787="France","ST",_xlfn.XLOOKUP(F787,'Shipment Detail'!N:N,'Shipment Detail'!E:E,""))</f>
        <v>ST</v>
      </c>
      <c r="N787">
        <f t="shared" si="40"/>
        <v>0.2</v>
      </c>
      <c r="O787" t="str">
        <f>IF(_xlfn.XLOOKUP(F787,'Shipment Detail'!N:N,'Shipment Detail'!BM:BM)=0,"",_xlfn.XLOOKUP(F787,'Shipment Detail'!N:N,'Shipment Detail'!BM:BM))</f>
        <v/>
      </c>
      <c r="R787" t="str">
        <f>IF(_xlfn.XLOOKUP(F787,'Shipment Detail'!N:N,'Shipment Detail'!AV:AV)&gt;60,10,"")</f>
        <v/>
      </c>
      <c r="T787" s="3">
        <f>TCD!C787</f>
        <v>14.82</v>
      </c>
    </row>
    <row r="788" spans="1:20" x14ac:dyDescent="0.2">
      <c r="A788" t="str">
        <f t="shared" si="38"/>
        <v>FEDEX FRANCE</v>
      </c>
      <c r="B788" s="5">
        <f t="shared" si="39"/>
        <v>46174</v>
      </c>
      <c r="F788" s="6">
        <f>TCD!A788</f>
        <v>872694731867</v>
      </c>
      <c r="H788" s="18" t="str">
        <f>TCD!F788</f>
        <v>E</v>
      </c>
      <c r="I788" t="str">
        <f>TCD!B788</f>
        <v>FR</v>
      </c>
      <c r="J788" t="str">
        <f>IF(COUNTIF(Zoning!B:B,I788)=0,"inconnu",_xlfn.XLOOKUP(I788,Zoning!B:B,Zoning!C:C))</f>
        <v>France</v>
      </c>
      <c r="K788">
        <f>_xlfn.XLOOKUP(F788,'Shipment Detail'!N:N,'Shipment Detail'!AB:AB)</f>
        <v>6</v>
      </c>
      <c r="L788">
        <f>TCD!E788</f>
        <v>51.9</v>
      </c>
      <c r="M788" t="str">
        <f>IF(J788="France","ST",_xlfn.XLOOKUP(F788,'Shipment Detail'!N:N,'Shipment Detail'!E:E,""))</f>
        <v>ST</v>
      </c>
      <c r="N788">
        <f t="shared" si="40"/>
        <v>0.2</v>
      </c>
      <c r="O788" t="str">
        <f>IF(_xlfn.XLOOKUP(F788,'Shipment Detail'!N:N,'Shipment Detail'!BM:BM)=0,"",_xlfn.XLOOKUP(F788,'Shipment Detail'!N:N,'Shipment Detail'!BM:BM))</f>
        <v/>
      </c>
      <c r="R788" t="str">
        <f>IF(_xlfn.XLOOKUP(F788,'Shipment Detail'!N:N,'Shipment Detail'!AV:AV)&gt;60,10,"")</f>
        <v/>
      </c>
      <c r="T788" s="3">
        <f>TCD!C788</f>
        <v>21.840000000000003</v>
      </c>
    </row>
    <row r="789" spans="1:20" x14ac:dyDescent="0.2">
      <c r="A789" t="str">
        <f t="shared" si="38"/>
        <v>FEDEX FRANCE</v>
      </c>
      <c r="B789" s="5">
        <f t="shared" si="39"/>
        <v>46174</v>
      </c>
      <c r="F789" s="6">
        <f>TCD!A789</f>
        <v>872694809490</v>
      </c>
      <c r="H789" s="18" t="str">
        <f>TCD!F789</f>
        <v>E</v>
      </c>
      <c r="I789" t="str">
        <f>TCD!B789</f>
        <v>FR</v>
      </c>
      <c r="J789" t="str">
        <f>IF(COUNTIF(Zoning!B:B,I789)=0,"inconnu",_xlfn.XLOOKUP(I789,Zoning!B:B,Zoning!C:C))</f>
        <v>France</v>
      </c>
      <c r="K789">
        <f>_xlfn.XLOOKUP(F789,'Shipment Detail'!N:N,'Shipment Detail'!AB:AB)</f>
        <v>4</v>
      </c>
      <c r="L789">
        <f>TCD!E789</f>
        <v>16.600000000000001</v>
      </c>
      <c r="M789" t="str">
        <f>IF(J789="France","ST",_xlfn.XLOOKUP(F789,'Shipment Detail'!N:N,'Shipment Detail'!E:E,""))</f>
        <v>ST</v>
      </c>
      <c r="N789">
        <f t="shared" si="40"/>
        <v>0.2</v>
      </c>
      <c r="O789" t="str">
        <f>IF(_xlfn.XLOOKUP(F789,'Shipment Detail'!N:N,'Shipment Detail'!BM:BM)=0,"",_xlfn.XLOOKUP(F789,'Shipment Detail'!N:N,'Shipment Detail'!BM:BM))</f>
        <v/>
      </c>
      <c r="R789" t="str">
        <f>IF(_xlfn.XLOOKUP(F789,'Shipment Detail'!N:N,'Shipment Detail'!AV:AV)&gt;60,10,"")</f>
        <v/>
      </c>
      <c r="T789" s="3">
        <f>TCD!C789</f>
        <v>10.129999999999995</v>
      </c>
    </row>
    <row r="790" spans="1:20" x14ac:dyDescent="0.2">
      <c r="A790" t="str">
        <f t="shared" si="38"/>
        <v>FEDEX FRANCE</v>
      </c>
      <c r="B790" s="5">
        <f t="shared" si="39"/>
        <v>46174</v>
      </c>
      <c r="F790" s="6">
        <f>TCD!A790</f>
        <v>872694851780</v>
      </c>
      <c r="H790" s="18" t="str">
        <f>TCD!F790</f>
        <v>E</v>
      </c>
      <c r="I790" t="str">
        <f>TCD!B790</f>
        <v>FR</v>
      </c>
      <c r="J790" t="str">
        <f>IF(COUNTIF(Zoning!B:B,I790)=0,"inconnu",_xlfn.XLOOKUP(I790,Zoning!B:B,Zoning!C:C))</f>
        <v>France</v>
      </c>
      <c r="K790">
        <f>_xlfn.XLOOKUP(F790,'Shipment Detail'!N:N,'Shipment Detail'!AB:AB)</f>
        <v>3</v>
      </c>
      <c r="L790">
        <f>TCD!E790</f>
        <v>14.7</v>
      </c>
      <c r="M790" t="str">
        <f>IF(J790="France","ST",_xlfn.XLOOKUP(F790,'Shipment Detail'!N:N,'Shipment Detail'!E:E,""))</f>
        <v>ST</v>
      </c>
      <c r="N790">
        <f t="shared" si="40"/>
        <v>0.2</v>
      </c>
      <c r="O790" t="str">
        <f>IF(_xlfn.XLOOKUP(F790,'Shipment Detail'!N:N,'Shipment Detail'!BM:BM)=0,"",_xlfn.XLOOKUP(F790,'Shipment Detail'!N:N,'Shipment Detail'!BM:BM))</f>
        <v/>
      </c>
      <c r="R790" t="str">
        <f>IF(_xlfn.XLOOKUP(F790,'Shipment Detail'!N:N,'Shipment Detail'!AV:AV)&gt;60,10,"")</f>
        <v/>
      </c>
      <c r="T790" s="3">
        <f>TCD!C790</f>
        <v>9.4600000000000009</v>
      </c>
    </row>
    <row r="791" spans="1:20" x14ac:dyDescent="0.2">
      <c r="A791" t="str">
        <f t="shared" si="38"/>
        <v>FEDEX FRANCE</v>
      </c>
      <c r="B791" s="5">
        <f t="shared" si="39"/>
        <v>46174</v>
      </c>
      <c r="F791" s="6">
        <f>TCD!A791</f>
        <v>872694901090</v>
      </c>
      <c r="H791" s="18" t="str">
        <f>TCD!F791</f>
        <v>E</v>
      </c>
      <c r="I791" t="str">
        <f>TCD!B791</f>
        <v>FR</v>
      </c>
      <c r="J791" t="str">
        <f>IF(COUNTIF(Zoning!B:B,I791)=0,"inconnu",_xlfn.XLOOKUP(I791,Zoning!B:B,Zoning!C:C))</f>
        <v>France</v>
      </c>
      <c r="K791">
        <f>_xlfn.XLOOKUP(F791,'Shipment Detail'!N:N,'Shipment Detail'!AB:AB)</f>
        <v>6</v>
      </c>
      <c r="L791">
        <f>TCD!E791</f>
        <v>37</v>
      </c>
      <c r="M791" t="str">
        <f>IF(J791="France","ST",_xlfn.XLOOKUP(F791,'Shipment Detail'!N:N,'Shipment Detail'!E:E,""))</f>
        <v>ST</v>
      </c>
      <c r="N791">
        <f t="shared" si="40"/>
        <v>0.2</v>
      </c>
      <c r="O791" t="str">
        <f>IF(_xlfn.XLOOKUP(F791,'Shipment Detail'!N:N,'Shipment Detail'!BM:BM)=0,"",_xlfn.XLOOKUP(F791,'Shipment Detail'!N:N,'Shipment Detail'!BM:BM))</f>
        <v/>
      </c>
      <c r="R791" t="str">
        <f>IF(_xlfn.XLOOKUP(F791,'Shipment Detail'!N:N,'Shipment Detail'!AV:AV)&gt;60,10,"")</f>
        <v/>
      </c>
      <c r="T791" s="3">
        <f>TCD!C791</f>
        <v>16.830000000000005</v>
      </c>
    </row>
    <row r="792" spans="1:20" x14ac:dyDescent="0.2">
      <c r="A792" t="str">
        <f t="shared" si="38"/>
        <v>FEDEX FRANCE</v>
      </c>
      <c r="B792" s="5">
        <f t="shared" si="39"/>
        <v>46174</v>
      </c>
      <c r="F792" s="6">
        <f>TCD!A792</f>
        <v>872694955355</v>
      </c>
      <c r="H792" s="18" t="str">
        <f>TCD!F792</f>
        <v>E</v>
      </c>
      <c r="I792" t="str">
        <f>TCD!B792</f>
        <v>FR</v>
      </c>
      <c r="J792" t="str">
        <f>IF(COUNTIF(Zoning!B:B,I792)=0,"inconnu",_xlfn.XLOOKUP(I792,Zoning!B:B,Zoning!C:C))</f>
        <v>France</v>
      </c>
      <c r="K792">
        <f>_xlfn.XLOOKUP(F792,'Shipment Detail'!N:N,'Shipment Detail'!AB:AB)</f>
        <v>4</v>
      </c>
      <c r="L792">
        <f>TCD!E792</f>
        <v>30.200000000000003</v>
      </c>
      <c r="M792" t="str">
        <f>IF(J792="France","ST",_xlfn.XLOOKUP(F792,'Shipment Detail'!N:N,'Shipment Detail'!E:E,""))</f>
        <v>ST</v>
      </c>
      <c r="N792">
        <f t="shared" si="40"/>
        <v>0.2</v>
      </c>
      <c r="O792" t="str">
        <f>IF(_xlfn.XLOOKUP(F792,'Shipment Detail'!N:N,'Shipment Detail'!BM:BM)=0,"",_xlfn.XLOOKUP(F792,'Shipment Detail'!N:N,'Shipment Detail'!BM:BM))</f>
        <v/>
      </c>
      <c r="R792" t="str">
        <f>IF(_xlfn.XLOOKUP(F792,'Shipment Detail'!N:N,'Shipment Detail'!AV:AV)&gt;60,10,"")</f>
        <v/>
      </c>
      <c r="T792" s="3">
        <f>TCD!C792</f>
        <v>14.82</v>
      </c>
    </row>
    <row r="793" spans="1:20" x14ac:dyDescent="0.2">
      <c r="A793" t="str">
        <f t="shared" si="38"/>
        <v>FEDEX FRANCE</v>
      </c>
      <c r="B793" s="5">
        <f t="shared" si="39"/>
        <v>46174</v>
      </c>
      <c r="F793" s="6">
        <f>TCD!A793</f>
        <v>872694989559</v>
      </c>
      <c r="H793" s="18" t="str">
        <f>TCD!F793</f>
        <v>E</v>
      </c>
      <c r="I793" t="str">
        <f>TCD!B793</f>
        <v>FR</v>
      </c>
      <c r="J793" t="str">
        <f>IF(COUNTIF(Zoning!B:B,I793)=0,"inconnu",_xlfn.XLOOKUP(I793,Zoning!B:B,Zoning!C:C))</f>
        <v>France</v>
      </c>
      <c r="K793">
        <f>_xlfn.XLOOKUP(F793,'Shipment Detail'!N:N,'Shipment Detail'!AB:AB)</f>
        <v>2</v>
      </c>
      <c r="L793">
        <f>TCD!E793</f>
        <v>16.700000000000003</v>
      </c>
      <c r="M793" t="str">
        <f>IF(J793="France","ST",_xlfn.XLOOKUP(F793,'Shipment Detail'!N:N,'Shipment Detail'!E:E,""))</f>
        <v>ST</v>
      </c>
      <c r="N793">
        <f t="shared" si="40"/>
        <v>0.2</v>
      </c>
      <c r="O793" t="str">
        <f>IF(_xlfn.XLOOKUP(F793,'Shipment Detail'!N:N,'Shipment Detail'!BM:BM)=0,"",_xlfn.XLOOKUP(F793,'Shipment Detail'!N:N,'Shipment Detail'!BM:BM))</f>
        <v/>
      </c>
      <c r="R793" t="str">
        <f>IF(_xlfn.XLOOKUP(F793,'Shipment Detail'!N:N,'Shipment Detail'!AV:AV)&gt;60,10,"")</f>
        <v/>
      </c>
      <c r="T793" s="3">
        <f>TCD!C793</f>
        <v>10.129999999999995</v>
      </c>
    </row>
    <row r="794" spans="1:20" x14ac:dyDescent="0.2">
      <c r="A794" t="str">
        <f t="shared" si="38"/>
        <v>FEDEX FRANCE</v>
      </c>
      <c r="B794" s="5">
        <f t="shared" si="39"/>
        <v>46174</v>
      </c>
      <c r="F794" s="6">
        <f>TCD!A794</f>
        <v>872695036330</v>
      </c>
      <c r="H794" s="18" t="str">
        <f>TCD!F794</f>
        <v>E</v>
      </c>
      <c r="I794" t="str">
        <f>TCD!B794</f>
        <v>FR</v>
      </c>
      <c r="J794" t="str">
        <f>IF(COUNTIF(Zoning!B:B,I794)=0,"inconnu",_xlfn.XLOOKUP(I794,Zoning!B:B,Zoning!C:C))</f>
        <v>France</v>
      </c>
      <c r="K794">
        <f>_xlfn.XLOOKUP(F794,'Shipment Detail'!N:N,'Shipment Detail'!AB:AB)</f>
        <v>2</v>
      </c>
      <c r="L794">
        <f>TCD!E794</f>
        <v>16.400000000000002</v>
      </c>
      <c r="M794" t="str">
        <f>IF(J794="France","ST",_xlfn.XLOOKUP(F794,'Shipment Detail'!N:N,'Shipment Detail'!E:E,""))</f>
        <v>ST</v>
      </c>
      <c r="N794">
        <f t="shared" si="40"/>
        <v>0.2</v>
      </c>
      <c r="O794" t="str">
        <f>IF(_xlfn.XLOOKUP(F794,'Shipment Detail'!N:N,'Shipment Detail'!BM:BM)=0,"",_xlfn.XLOOKUP(F794,'Shipment Detail'!N:N,'Shipment Detail'!BM:BM))</f>
        <v/>
      </c>
      <c r="R794" t="str">
        <f>IF(_xlfn.XLOOKUP(F794,'Shipment Detail'!N:N,'Shipment Detail'!AV:AV)&gt;60,10,"")</f>
        <v/>
      </c>
      <c r="T794" s="3">
        <f>TCD!C794</f>
        <v>10.129999999999995</v>
      </c>
    </row>
    <row r="795" spans="1:20" x14ac:dyDescent="0.2">
      <c r="A795" t="str">
        <f t="shared" si="38"/>
        <v>FEDEX FRANCE</v>
      </c>
      <c r="B795" s="5">
        <f t="shared" si="39"/>
        <v>46174</v>
      </c>
      <c r="F795" s="6">
        <f>TCD!A795</f>
        <v>872695087180</v>
      </c>
      <c r="H795" s="18" t="str">
        <f>TCD!F795</f>
        <v>E</v>
      </c>
      <c r="I795" t="str">
        <f>TCD!B795</f>
        <v>FR</v>
      </c>
      <c r="J795" t="str">
        <f>IF(COUNTIF(Zoning!B:B,I795)=0,"inconnu",_xlfn.XLOOKUP(I795,Zoning!B:B,Zoning!C:C))</f>
        <v>France</v>
      </c>
      <c r="K795">
        <f>_xlfn.XLOOKUP(F795,'Shipment Detail'!N:N,'Shipment Detail'!AB:AB)</f>
        <v>6</v>
      </c>
      <c r="L795">
        <f>TCD!E795</f>
        <v>46.2</v>
      </c>
      <c r="M795" t="str">
        <f>IF(J795="France","ST",_xlfn.XLOOKUP(F795,'Shipment Detail'!N:N,'Shipment Detail'!E:E,""))</f>
        <v>ST</v>
      </c>
      <c r="N795">
        <f t="shared" si="40"/>
        <v>0.2</v>
      </c>
      <c r="O795" t="str">
        <f>IF(_xlfn.XLOOKUP(F795,'Shipment Detail'!N:N,'Shipment Detail'!BM:BM)=0,"",_xlfn.XLOOKUP(F795,'Shipment Detail'!N:N,'Shipment Detail'!BM:BM))</f>
        <v/>
      </c>
      <c r="R795" t="str">
        <f>IF(_xlfn.XLOOKUP(F795,'Shipment Detail'!N:N,'Shipment Detail'!AV:AV)&gt;60,10,"")</f>
        <v/>
      </c>
      <c r="T795" s="3">
        <f>TCD!C795</f>
        <v>20.170000000000002</v>
      </c>
    </row>
    <row r="796" spans="1:20" x14ac:dyDescent="0.2">
      <c r="A796" t="str">
        <f t="shared" si="38"/>
        <v>FEDEX FRANCE</v>
      </c>
      <c r="B796" s="5">
        <f t="shared" si="39"/>
        <v>46174</v>
      </c>
      <c r="F796" s="6">
        <f>TCD!A796</f>
        <v>872695216642</v>
      </c>
      <c r="H796" s="18" t="str">
        <f>TCD!F796</f>
        <v>E</v>
      </c>
      <c r="I796" t="str">
        <f>TCD!B796</f>
        <v>FR</v>
      </c>
      <c r="J796" t="str">
        <f>IF(COUNTIF(Zoning!B:B,I796)=0,"inconnu",_xlfn.XLOOKUP(I796,Zoning!B:B,Zoning!C:C))</f>
        <v>France</v>
      </c>
      <c r="K796">
        <f>_xlfn.XLOOKUP(F796,'Shipment Detail'!N:N,'Shipment Detail'!AB:AB)</f>
        <v>2</v>
      </c>
      <c r="L796">
        <f>TCD!E796</f>
        <v>15</v>
      </c>
      <c r="M796" t="str">
        <f>IF(J796="France","ST",_xlfn.XLOOKUP(F796,'Shipment Detail'!N:N,'Shipment Detail'!E:E,""))</f>
        <v>ST</v>
      </c>
      <c r="N796">
        <f t="shared" si="40"/>
        <v>0.2</v>
      </c>
      <c r="O796" t="str">
        <f>IF(_xlfn.XLOOKUP(F796,'Shipment Detail'!N:N,'Shipment Detail'!BM:BM)=0,"",_xlfn.XLOOKUP(F796,'Shipment Detail'!N:N,'Shipment Detail'!BM:BM))</f>
        <v/>
      </c>
      <c r="R796" t="str">
        <f>IF(_xlfn.XLOOKUP(F796,'Shipment Detail'!N:N,'Shipment Detail'!AV:AV)&gt;60,10,"")</f>
        <v/>
      </c>
      <c r="T796" s="3">
        <f>TCD!C796</f>
        <v>9.4600000000000009</v>
      </c>
    </row>
    <row r="797" spans="1:20" x14ac:dyDescent="0.2">
      <c r="A797" t="str">
        <f t="shared" si="38"/>
        <v>FEDEX FRANCE</v>
      </c>
      <c r="B797" s="5">
        <f t="shared" si="39"/>
        <v>46174</v>
      </c>
      <c r="F797" s="6">
        <f>TCD!A797</f>
        <v>872695248486</v>
      </c>
      <c r="H797" s="18" t="str">
        <f>TCD!F797</f>
        <v>E</v>
      </c>
      <c r="I797" t="str">
        <f>TCD!B797</f>
        <v>FR</v>
      </c>
      <c r="J797" t="str">
        <f>IF(COUNTIF(Zoning!B:B,I797)=0,"inconnu",_xlfn.XLOOKUP(I797,Zoning!B:B,Zoning!C:C))</f>
        <v>France</v>
      </c>
      <c r="K797">
        <f>_xlfn.XLOOKUP(F797,'Shipment Detail'!N:N,'Shipment Detail'!AB:AB)</f>
        <v>21</v>
      </c>
      <c r="L797">
        <f>TCD!E797</f>
        <v>113.39999999999999</v>
      </c>
      <c r="M797" t="str">
        <f>IF(J797="France","ST",_xlfn.XLOOKUP(F797,'Shipment Detail'!N:N,'Shipment Detail'!E:E,""))</f>
        <v>ST</v>
      </c>
      <c r="N797">
        <f t="shared" si="40"/>
        <v>0.2</v>
      </c>
      <c r="O797" t="str">
        <f>IF(_xlfn.XLOOKUP(F797,'Shipment Detail'!N:N,'Shipment Detail'!BM:BM)=0,"",_xlfn.XLOOKUP(F797,'Shipment Detail'!N:N,'Shipment Detail'!BM:BM))</f>
        <v/>
      </c>
      <c r="R797" t="str">
        <f>IF(_xlfn.XLOOKUP(F797,'Shipment Detail'!N:N,'Shipment Detail'!AV:AV)&gt;60,10,"")</f>
        <v/>
      </c>
      <c r="T797" s="3">
        <f>TCD!C797</f>
        <v>46.320000000000022</v>
      </c>
    </row>
    <row r="798" spans="1:20" x14ac:dyDescent="0.2">
      <c r="A798" t="str">
        <f t="shared" si="38"/>
        <v>FEDEX FRANCE</v>
      </c>
      <c r="B798" s="5">
        <f t="shared" si="39"/>
        <v>46174</v>
      </c>
      <c r="F798" s="6">
        <f>TCD!A798</f>
        <v>872695377176</v>
      </c>
      <c r="H798" s="18" t="str">
        <f>TCD!F798</f>
        <v>E</v>
      </c>
      <c r="I798" t="str">
        <f>TCD!B798</f>
        <v>FR</v>
      </c>
      <c r="J798" t="str">
        <f>IF(COUNTIF(Zoning!B:B,I798)=0,"inconnu",_xlfn.XLOOKUP(I798,Zoning!B:B,Zoning!C:C))</f>
        <v>France</v>
      </c>
      <c r="K798">
        <f>_xlfn.XLOOKUP(F798,'Shipment Detail'!N:N,'Shipment Detail'!AB:AB)</f>
        <v>4</v>
      </c>
      <c r="L798">
        <f>TCD!E798</f>
        <v>24.3</v>
      </c>
      <c r="M798" t="str">
        <f>IF(J798="France","ST",_xlfn.XLOOKUP(F798,'Shipment Detail'!N:N,'Shipment Detail'!E:E,""))</f>
        <v>ST</v>
      </c>
      <c r="N798">
        <f t="shared" si="40"/>
        <v>0.2</v>
      </c>
      <c r="O798" t="str">
        <f>IF(_xlfn.XLOOKUP(F798,'Shipment Detail'!N:N,'Shipment Detail'!BM:BM)=0,"",_xlfn.XLOOKUP(F798,'Shipment Detail'!N:N,'Shipment Detail'!BM:BM))</f>
        <v/>
      </c>
      <c r="R798" t="str">
        <f>IF(_xlfn.XLOOKUP(F798,'Shipment Detail'!N:N,'Shipment Detail'!AV:AV)&gt;60,10,"")</f>
        <v/>
      </c>
      <c r="T798" s="3">
        <f>TCD!C798</f>
        <v>12.810000000000002</v>
      </c>
    </row>
    <row r="799" spans="1:20" x14ac:dyDescent="0.2">
      <c r="A799" t="str">
        <f t="shared" si="38"/>
        <v>FEDEX FRANCE</v>
      </c>
      <c r="B799" s="5">
        <f t="shared" si="39"/>
        <v>46174</v>
      </c>
      <c r="F799" s="6">
        <f>TCD!A799</f>
        <v>872695432850</v>
      </c>
      <c r="H799" s="18" t="str">
        <f>TCD!F799</f>
        <v>E</v>
      </c>
      <c r="I799" t="str">
        <f>TCD!B799</f>
        <v>FR</v>
      </c>
      <c r="J799" t="str">
        <f>IF(COUNTIF(Zoning!B:B,I799)=0,"inconnu",_xlfn.XLOOKUP(I799,Zoning!B:B,Zoning!C:C))</f>
        <v>France</v>
      </c>
      <c r="K799">
        <f>_xlfn.XLOOKUP(F799,'Shipment Detail'!N:N,'Shipment Detail'!AB:AB)</f>
        <v>2</v>
      </c>
      <c r="L799">
        <f>TCD!E799</f>
        <v>16.600000000000001</v>
      </c>
      <c r="M799" t="str">
        <f>IF(J799="France","ST",_xlfn.XLOOKUP(F799,'Shipment Detail'!N:N,'Shipment Detail'!E:E,""))</f>
        <v>ST</v>
      </c>
      <c r="N799">
        <f t="shared" si="40"/>
        <v>0.2</v>
      </c>
      <c r="O799" t="str">
        <f>IF(_xlfn.XLOOKUP(F799,'Shipment Detail'!N:N,'Shipment Detail'!BM:BM)=0,"",_xlfn.XLOOKUP(F799,'Shipment Detail'!N:N,'Shipment Detail'!BM:BM))</f>
        <v/>
      </c>
      <c r="R799" t="str">
        <f>IF(_xlfn.XLOOKUP(F799,'Shipment Detail'!N:N,'Shipment Detail'!AV:AV)&gt;60,10,"")</f>
        <v/>
      </c>
      <c r="T799" s="3">
        <f>TCD!C799</f>
        <v>10.129999999999995</v>
      </c>
    </row>
    <row r="800" spans="1:20" x14ac:dyDescent="0.2">
      <c r="A800" t="str">
        <f t="shared" si="38"/>
        <v>FEDEX FRANCE</v>
      </c>
      <c r="B800" s="5">
        <f t="shared" si="39"/>
        <v>46174</v>
      </c>
      <c r="F800" s="6">
        <f>TCD!A800</f>
        <v>872695473210</v>
      </c>
      <c r="H800" s="18" t="str">
        <f>TCD!F800</f>
        <v>E</v>
      </c>
      <c r="I800" t="str">
        <f>TCD!B800</f>
        <v>FR</v>
      </c>
      <c r="J800" t="str">
        <f>IF(COUNTIF(Zoning!B:B,I800)=0,"inconnu",_xlfn.XLOOKUP(I800,Zoning!B:B,Zoning!C:C))</f>
        <v>France</v>
      </c>
      <c r="K800">
        <f>_xlfn.XLOOKUP(F800,'Shipment Detail'!N:N,'Shipment Detail'!AB:AB)</f>
        <v>4</v>
      </c>
      <c r="L800">
        <f>TCD!E800</f>
        <v>29.6</v>
      </c>
      <c r="M800" t="str">
        <f>IF(J800="France","ST",_xlfn.XLOOKUP(F800,'Shipment Detail'!N:N,'Shipment Detail'!E:E,""))</f>
        <v>ST</v>
      </c>
      <c r="N800">
        <f t="shared" si="40"/>
        <v>0.2</v>
      </c>
      <c r="O800" t="str">
        <f>IF(_xlfn.XLOOKUP(F800,'Shipment Detail'!N:N,'Shipment Detail'!BM:BM)=0,"",_xlfn.XLOOKUP(F800,'Shipment Detail'!N:N,'Shipment Detail'!BM:BM))</f>
        <v/>
      </c>
      <c r="R800" t="str">
        <f>IF(_xlfn.XLOOKUP(F800,'Shipment Detail'!N:N,'Shipment Detail'!AV:AV)&gt;60,10,"")</f>
        <v/>
      </c>
      <c r="T800" s="3">
        <f>TCD!C800</f>
        <v>14.480000000000004</v>
      </c>
    </row>
    <row r="801" spans="1:20" x14ac:dyDescent="0.2">
      <c r="A801" t="str">
        <f t="shared" si="38"/>
        <v>FEDEX FRANCE</v>
      </c>
      <c r="B801" s="5">
        <f t="shared" si="39"/>
        <v>46174</v>
      </c>
      <c r="F801" s="6">
        <f>TCD!A801</f>
        <v>872695533334</v>
      </c>
      <c r="H801" s="18" t="str">
        <f>TCD!F801</f>
        <v>E</v>
      </c>
      <c r="I801" t="str">
        <f>TCD!B801</f>
        <v>FR</v>
      </c>
      <c r="J801" t="str">
        <f>IF(COUNTIF(Zoning!B:B,I801)=0,"inconnu",_xlfn.XLOOKUP(I801,Zoning!B:B,Zoning!C:C))</f>
        <v>France</v>
      </c>
      <c r="K801">
        <f>_xlfn.XLOOKUP(F801,'Shipment Detail'!N:N,'Shipment Detail'!AB:AB)</f>
        <v>3</v>
      </c>
      <c r="L801">
        <f>TCD!E801</f>
        <v>19</v>
      </c>
      <c r="M801" t="str">
        <f>IF(J801="France","ST",_xlfn.XLOOKUP(F801,'Shipment Detail'!N:N,'Shipment Detail'!E:E,""))</f>
        <v>ST</v>
      </c>
      <c r="N801">
        <f t="shared" si="40"/>
        <v>0.2</v>
      </c>
      <c r="O801" t="str">
        <f>IF(_xlfn.XLOOKUP(F801,'Shipment Detail'!N:N,'Shipment Detail'!BM:BM)=0,"",_xlfn.XLOOKUP(F801,'Shipment Detail'!N:N,'Shipment Detail'!BM:BM))</f>
        <v/>
      </c>
      <c r="R801" t="str">
        <f>IF(_xlfn.XLOOKUP(F801,'Shipment Detail'!N:N,'Shipment Detail'!AV:AV)&gt;60,10,"")</f>
        <v/>
      </c>
      <c r="T801" s="3">
        <f>TCD!C801</f>
        <v>10.800000000000004</v>
      </c>
    </row>
    <row r="802" spans="1:20" x14ac:dyDescent="0.2">
      <c r="A802" t="str">
        <f t="shared" si="38"/>
        <v>FEDEX FRANCE</v>
      </c>
      <c r="B802" s="5">
        <f t="shared" si="39"/>
        <v>46174</v>
      </c>
      <c r="F802" s="6">
        <f>TCD!A802</f>
        <v>872695570707</v>
      </c>
      <c r="H802" s="18" t="str">
        <f>TCD!F802</f>
        <v>E</v>
      </c>
      <c r="I802" t="str">
        <f>TCD!B802</f>
        <v>FR</v>
      </c>
      <c r="J802" t="str">
        <f>IF(COUNTIF(Zoning!B:B,I802)=0,"inconnu",_xlfn.XLOOKUP(I802,Zoning!B:B,Zoning!C:C))</f>
        <v>France</v>
      </c>
      <c r="K802">
        <f>_xlfn.XLOOKUP(F802,'Shipment Detail'!N:N,'Shipment Detail'!AB:AB)</f>
        <v>2</v>
      </c>
      <c r="L802">
        <f>TCD!E802</f>
        <v>15</v>
      </c>
      <c r="M802" t="str">
        <f>IF(J802="France","ST",_xlfn.XLOOKUP(F802,'Shipment Detail'!N:N,'Shipment Detail'!E:E,""))</f>
        <v>ST</v>
      </c>
      <c r="N802">
        <f t="shared" si="40"/>
        <v>0.2</v>
      </c>
      <c r="O802" t="str">
        <f>IF(_xlfn.XLOOKUP(F802,'Shipment Detail'!N:N,'Shipment Detail'!BM:BM)=0,"",_xlfn.XLOOKUP(F802,'Shipment Detail'!N:N,'Shipment Detail'!BM:BM))</f>
        <v/>
      </c>
      <c r="R802" t="str">
        <f>IF(_xlfn.XLOOKUP(F802,'Shipment Detail'!N:N,'Shipment Detail'!AV:AV)&gt;60,10,"")</f>
        <v/>
      </c>
      <c r="T802" s="3">
        <f>TCD!C802</f>
        <v>9.4600000000000009</v>
      </c>
    </row>
    <row r="803" spans="1:20" x14ac:dyDescent="0.2">
      <c r="A803" t="str">
        <f t="shared" si="38"/>
        <v>FEDEX FRANCE</v>
      </c>
      <c r="B803" s="5">
        <f t="shared" si="39"/>
        <v>46174</v>
      </c>
      <c r="F803" s="6">
        <f>TCD!A803</f>
        <v>872695609230</v>
      </c>
      <c r="H803" s="18" t="str">
        <f>TCD!F803</f>
        <v>E</v>
      </c>
      <c r="I803" t="str">
        <f>TCD!B803</f>
        <v>FR</v>
      </c>
      <c r="J803" t="str">
        <f>IF(COUNTIF(Zoning!B:B,I803)=0,"inconnu",_xlfn.XLOOKUP(I803,Zoning!B:B,Zoning!C:C))</f>
        <v>France</v>
      </c>
      <c r="K803">
        <f>_xlfn.XLOOKUP(F803,'Shipment Detail'!N:N,'Shipment Detail'!AB:AB)</f>
        <v>3</v>
      </c>
      <c r="L803">
        <f>TCD!E803</f>
        <v>18.900000000000002</v>
      </c>
      <c r="M803" t="str">
        <f>IF(J803="France","ST",_xlfn.XLOOKUP(F803,'Shipment Detail'!N:N,'Shipment Detail'!E:E,""))</f>
        <v>ST</v>
      </c>
      <c r="N803">
        <f t="shared" si="40"/>
        <v>0.2</v>
      </c>
      <c r="O803" t="str">
        <f>IF(_xlfn.XLOOKUP(F803,'Shipment Detail'!N:N,'Shipment Detail'!BM:BM)=0,"",_xlfn.XLOOKUP(F803,'Shipment Detail'!N:N,'Shipment Detail'!BM:BM))</f>
        <v/>
      </c>
      <c r="R803" t="str">
        <f>IF(_xlfn.XLOOKUP(F803,'Shipment Detail'!N:N,'Shipment Detail'!AV:AV)&gt;60,10,"")</f>
        <v/>
      </c>
      <c r="T803" s="3">
        <f>TCD!C803</f>
        <v>10.800000000000004</v>
      </c>
    </row>
    <row r="804" spans="1:20" x14ac:dyDescent="0.2">
      <c r="A804" t="str">
        <f t="shared" si="38"/>
        <v>FEDEX FRANCE</v>
      </c>
      <c r="B804" s="5">
        <f t="shared" si="39"/>
        <v>46174</v>
      </c>
      <c r="F804" s="6">
        <f>TCD!A804</f>
        <v>872695694762</v>
      </c>
      <c r="H804" s="18" t="str">
        <f>TCD!F804</f>
        <v>E</v>
      </c>
      <c r="I804" t="str">
        <f>TCD!B804</f>
        <v>FR</v>
      </c>
      <c r="J804" t="str">
        <f>IF(COUNTIF(Zoning!B:B,I804)=0,"inconnu",_xlfn.XLOOKUP(I804,Zoning!B:B,Zoning!C:C))</f>
        <v>France</v>
      </c>
      <c r="K804">
        <f>_xlfn.XLOOKUP(F804,'Shipment Detail'!N:N,'Shipment Detail'!AB:AB)</f>
        <v>4</v>
      </c>
      <c r="L804">
        <f>TCD!E804</f>
        <v>30</v>
      </c>
      <c r="M804" t="str">
        <f>IF(J804="France","ST",_xlfn.XLOOKUP(F804,'Shipment Detail'!N:N,'Shipment Detail'!E:E,""))</f>
        <v>ST</v>
      </c>
      <c r="N804">
        <f t="shared" si="40"/>
        <v>0.2</v>
      </c>
      <c r="O804" t="str">
        <f>IF(_xlfn.XLOOKUP(F804,'Shipment Detail'!N:N,'Shipment Detail'!BM:BM)=0,"",_xlfn.XLOOKUP(F804,'Shipment Detail'!N:N,'Shipment Detail'!BM:BM))</f>
        <v/>
      </c>
      <c r="R804" t="str">
        <f>IF(_xlfn.XLOOKUP(F804,'Shipment Detail'!N:N,'Shipment Detail'!AV:AV)&gt;60,10,"")</f>
        <v/>
      </c>
      <c r="T804" s="3">
        <f>TCD!C804</f>
        <v>14.480000000000004</v>
      </c>
    </row>
    <row r="805" spans="1:20" x14ac:dyDescent="0.2">
      <c r="A805" t="str">
        <f t="shared" si="38"/>
        <v>FEDEX FRANCE</v>
      </c>
      <c r="B805" s="5">
        <f t="shared" si="39"/>
        <v>46174</v>
      </c>
      <c r="F805" s="6">
        <f>TCD!A805</f>
        <v>872695870153</v>
      </c>
      <c r="H805" s="18" t="str">
        <f>TCD!F805</f>
        <v>E</v>
      </c>
      <c r="I805" t="str">
        <f>TCD!B805</f>
        <v>FR</v>
      </c>
      <c r="J805" t="str">
        <f>IF(COUNTIF(Zoning!B:B,I805)=0,"inconnu",_xlfn.XLOOKUP(I805,Zoning!B:B,Zoning!C:C))</f>
        <v>France</v>
      </c>
      <c r="K805">
        <f>_xlfn.XLOOKUP(F805,'Shipment Detail'!N:N,'Shipment Detail'!AB:AB)</f>
        <v>2</v>
      </c>
      <c r="L805">
        <f>TCD!E805</f>
        <v>15</v>
      </c>
      <c r="M805" t="str">
        <f>IF(J805="France","ST",_xlfn.XLOOKUP(F805,'Shipment Detail'!N:N,'Shipment Detail'!E:E,""))</f>
        <v>ST</v>
      </c>
      <c r="N805">
        <f t="shared" si="40"/>
        <v>0.2</v>
      </c>
      <c r="O805" t="str">
        <f>IF(_xlfn.XLOOKUP(F805,'Shipment Detail'!N:N,'Shipment Detail'!BM:BM)=0,"",_xlfn.XLOOKUP(F805,'Shipment Detail'!N:N,'Shipment Detail'!BM:BM))</f>
        <v/>
      </c>
      <c r="R805" t="str">
        <f>IF(_xlfn.XLOOKUP(F805,'Shipment Detail'!N:N,'Shipment Detail'!AV:AV)&gt;60,10,"")</f>
        <v/>
      </c>
      <c r="T805" s="3">
        <f>TCD!C805</f>
        <v>9.4600000000000009</v>
      </c>
    </row>
    <row r="806" spans="1:20" x14ac:dyDescent="0.2">
      <c r="A806" t="str">
        <f t="shared" si="38"/>
        <v>FEDEX FRANCE</v>
      </c>
      <c r="B806" s="5">
        <f t="shared" si="39"/>
        <v>46174</v>
      </c>
      <c r="F806" s="6">
        <f>TCD!A806</f>
        <v>872695895054</v>
      </c>
      <c r="H806" s="18" t="str">
        <f>TCD!F806</f>
        <v>E</v>
      </c>
      <c r="I806" t="str">
        <f>TCD!B806</f>
        <v>FR</v>
      </c>
      <c r="J806" t="str">
        <f>IF(COUNTIF(Zoning!B:B,I806)=0,"inconnu",_xlfn.XLOOKUP(I806,Zoning!B:B,Zoning!C:C))</f>
        <v>France</v>
      </c>
      <c r="K806">
        <f>_xlfn.XLOOKUP(F806,'Shipment Detail'!N:N,'Shipment Detail'!AB:AB)</f>
        <v>3</v>
      </c>
      <c r="L806">
        <f>TCD!E806</f>
        <v>19.600000000000001</v>
      </c>
      <c r="M806" t="str">
        <f>IF(J806="France","ST",_xlfn.XLOOKUP(F806,'Shipment Detail'!N:N,'Shipment Detail'!E:E,""))</f>
        <v>ST</v>
      </c>
      <c r="N806">
        <f t="shared" si="40"/>
        <v>0.2</v>
      </c>
      <c r="O806" t="str">
        <f>IF(_xlfn.XLOOKUP(F806,'Shipment Detail'!N:N,'Shipment Detail'!BM:BM)=0,"",_xlfn.XLOOKUP(F806,'Shipment Detail'!N:N,'Shipment Detail'!BM:BM))</f>
        <v/>
      </c>
      <c r="R806" t="str">
        <f>IF(_xlfn.XLOOKUP(F806,'Shipment Detail'!N:N,'Shipment Detail'!AV:AV)&gt;60,10,"")</f>
        <v/>
      </c>
      <c r="T806" s="3">
        <f>TCD!C806</f>
        <v>11.14</v>
      </c>
    </row>
    <row r="807" spans="1:20" x14ac:dyDescent="0.2">
      <c r="A807" t="str">
        <f t="shared" si="38"/>
        <v>FEDEX FRANCE</v>
      </c>
      <c r="B807" s="5">
        <f t="shared" si="39"/>
        <v>46174</v>
      </c>
      <c r="F807" s="6">
        <f>TCD!A807</f>
        <v>872696111081</v>
      </c>
      <c r="H807" s="18" t="str">
        <f>TCD!F807</f>
        <v>E</v>
      </c>
      <c r="I807" t="str">
        <f>TCD!B807</f>
        <v>FR</v>
      </c>
      <c r="J807" t="str">
        <f>IF(COUNTIF(Zoning!B:B,I807)=0,"inconnu",_xlfn.XLOOKUP(I807,Zoning!B:B,Zoning!C:C))</f>
        <v>France</v>
      </c>
      <c r="K807">
        <f>_xlfn.XLOOKUP(F807,'Shipment Detail'!N:N,'Shipment Detail'!AB:AB)</f>
        <v>3</v>
      </c>
      <c r="L807">
        <f>TCD!E807</f>
        <v>17.400000000000002</v>
      </c>
      <c r="M807" t="str">
        <f>IF(J807="France","ST",_xlfn.XLOOKUP(F807,'Shipment Detail'!N:N,'Shipment Detail'!E:E,""))</f>
        <v>ST</v>
      </c>
      <c r="N807">
        <f t="shared" si="40"/>
        <v>0.2</v>
      </c>
      <c r="O807" t="str">
        <f>IF(_xlfn.XLOOKUP(F807,'Shipment Detail'!N:N,'Shipment Detail'!BM:BM)=0,"",_xlfn.XLOOKUP(F807,'Shipment Detail'!N:N,'Shipment Detail'!BM:BM))</f>
        <v/>
      </c>
      <c r="R807" t="str">
        <f>IF(_xlfn.XLOOKUP(F807,'Shipment Detail'!N:N,'Shipment Detail'!AV:AV)&gt;60,10,"")</f>
        <v/>
      </c>
      <c r="T807" s="3">
        <f>TCD!C807</f>
        <v>10.469999999999999</v>
      </c>
    </row>
    <row r="808" spans="1:20" x14ac:dyDescent="0.2">
      <c r="A808" t="str">
        <f t="shared" si="38"/>
        <v>FEDEX FRANCE</v>
      </c>
      <c r="B808" s="5">
        <f t="shared" si="39"/>
        <v>46174</v>
      </c>
      <c r="F808" s="6">
        <f>TCD!A808</f>
        <v>872696141680</v>
      </c>
      <c r="H808" s="18" t="str">
        <f>TCD!F808</f>
        <v>E</v>
      </c>
      <c r="I808" t="str">
        <f>TCD!B808</f>
        <v>FR</v>
      </c>
      <c r="J808" t="str">
        <f>IF(COUNTIF(Zoning!B:B,I808)=0,"inconnu",_xlfn.XLOOKUP(I808,Zoning!B:B,Zoning!C:C))</f>
        <v>France</v>
      </c>
      <c r="K808">
        <f>_xlfn.XLOOKUP(F808,'Shipment Detail'!N:N,'Shipment Detail'!AB:AB)</f>
        <v>4</v>
      </c>
      <c r="L808">
        <f>TCD!E808</f>
        <v>28.8</v>
      </c>
      <c r="M808" t="str">
        <f>IF(J808="France","ST",_xlfn.XLOOKUP(F808,'Shipment Detail'!N:N,'Shipment Detail'!E:E,""))</f>
        <v>ST</v>
      </c>
      <c r="N808">
        <f t="shared" si="40"/>
        <v>0.2</v>
      </c>
      <c r="O808" t="str">
        <f>IF(_xlfn.XLOOKUP(F808,'Shipment Detail'!N:N,'Shipment Detail'!BM:BM)=0,"",_xlfn.XLOOKUP(F808,'Shipment Detail'!N:N,'Shipment Detail'!BM:BM))</f>
        <v/>
      </c>
      <c r="R808" t="str">
        <f>IF(_xlfn.XLOOKUP(F808,'Shipment Detail'!N:N,'Shipment Detail'!AV:AV)&gt;60,10,"")</f>
        <v/>
      </c>
      <c r="T808" s="3">
        <f>TCD!C808</f>
        <v>14.150000000000006</v>
      </c>
    </row>
    <row r="809" spans="1:20" x14ac:dyDescent="0.2">
      <c r="A809" t="str">
        <f t="shared" si="38"/>
        <v>FEDEX FRANCE</v>
      </c>
      <c r="B809" s="5">
        <f t="shared" si="39"/>
        <v>46174</v>
      </c>
      <c r="F809" s="6">
        <f>TCD!A809</f>
        <v>872696197525</v>
      </c>
      <c r="H809" s="18" t="str">
        <f>TCD!F809</f>
        <v>E</v>
      </c>
      <c r="I809" t="str">
        <f>TCD!B809</f>
        <v>FR</v>
      </c>
      <c r="J809" t="str">
        <f>IF(COUNTIF(Zoning!B:B,I809)=0,"inconnu",_xlfn.XLOOKUP(I809,Zoning!B:B,Zoning!C:C))</f>
        <v>France</v>
      </c>
      <c r="K809">
        <f>_xlfn.XLOOKUP(F809,'Shipment Detail'!N:N,'Shipment Detail'!AB:AB)</f>
        <v>2</v>
      </c>
      <c r="L809">
        <f>TCD!E809</f>
        <v>15</v>
      </c>
      <c r="M809" t="str">
        <f>IF(J809="France","ST",_xlfn.XLOOKUP(F809,'Shipment Detail'!N:N,'Shipment Detail'!E:E,""))</f>
        <v>ST</v>
      </c>
      <c r="N809">
        <f t="shared" si="40"/>
        <v>0.2</v>
      </c>
      <c r="O809" t="str">
        <f>IF(_xlfn.XLOOKUP(F809,'Shipment Detail'!N:N,'Shipment Detail'!BM:BM)=0,"",_xlfn.XLOOKUP(F809,'Shipment Detail'!N:N,'Shipment Detail'!BM:BM))</f>
        <v/>
      </c>
      <c r="R809" t="str">
        <f>IF(_xlfn.XLOOKUP(F809,'Shipment Detail'!N:N,'Shipment Detail'!AV:AV)&gt;60,10,"")</f>
        <v/>
      </c>
      <c r="T809" s="3">
        <f>TCD!C809</f>
        <v>9.4600000000000009</v>
      </c>
    </row>
    <row r="810" spans="1:20" x14ac:dyDescent="0.2">
      <c r="A810" t="str">
        <f t="shared" si="38"/>
        <v>FEDEX FRANCE</v>
      </c>
      <c r="B810" s="5">
        <f t="shared" si="39"/>
        <v>46174</v>
      </c>
      <c r="F810" s="6">
        <f>TCD!A810</f>
        <v>872696256220</v>
      </c>
      <c r="H810" s="18" t="str">
        <f>TCD!F810</f>
        <v>E</v>
      </c>
      <c r="I810" t="str">
        <f>TCD!B810</f>
        <v>FR</v>
      </c>
      <c r="J810" t="str">
        <f>IF(COUNTIF(Zoning!B:B,I810)=0,"inconnu",_xlfn.XLOOKUP(I810,Zoning!B:B,Zoning!C:C))</f>
        <v>France</v>
      </c>
      <c r="K810">
        <f>_xlfn.XLOOKUP(F810,'Shipment Detail'!N:N,'Shipment Detail'!AB:AB)</f>
        <v>6</v>
      </c>
      <c r="L810">
        <f>TCD!E810</f>
        <v>42</v>
      </c>
      <c r="M810" t="str">
        <f>IF(J810="France","ST",_xlfn.XLOOKUP(F810,'Shipment Detail'!N:N,'Shipment Detail'!E:E,""))</f>
        <v>ST</v>
      </c>
      <c r="N810">
        <f t="shared" si="40"/>
        <v>0.2</v>
      </c>
      <c r="O810" t="str">
        <f>IF(_xlfn.XLOOKUP(F810,'Shipment Detail'!N:N,'Shipment Detail'!BM:BM)=0,"",_xlfn.XLOOKUP(F810,'Shipment Detail'!N:N,'Shipment Detail'!BM:BM))</f>
        <v/>
      </c>
      <c r="R810" t="str">
        <f>IF(_xlfn.XLOOKUP(F810,'Shipment Detail'!N:N,'Shipment Detail'!AV:AV)&gt;60,10,"")</f>
        <v/>
      </c>
      <c r="T810" s="3">
        <f>TCD!C810</f>
        <v>18.500000000000007</v>
      </c>
    </row>
    <row r="811" spans="1:20" x14ac:dyDescent="0.2">
      <c r="A811" t="str">
        <f t="shared" si="38"/>
        <v>FEDEX FRANCE</v>
      </c>
      <c r="B811" s="5">
        <f t="shared" si="39"/>
        <v>46174</v>
      </c>
      <c r="F811" s="6">
        <f>TCD!A811</f>
        <v>872696314307</v>
      </c>
      <c r="H811" s="18" t="str">
        <f>TCD!F811</f>
        <v>E</v>
      </c>
      <c r="I811" t="str">
        <f>TCD!B811</f>
        <v>FR</v>
      </c>
      <c r="J811" t="str">
        <f>IF(COUNTIF(Zoning!B:B,I811)=0,"inconnu",_xlfn.XLOOKUP(I811,Zoning!B:B,Zoning!C:C))</f>
        <v>France</v>
      </c>
      <c r="K811">
        <f>_xlfn.XLOOKUP(F811,'Shipment Detail'!N:N,'Shipment Detail'!AB:AB)</f>
        <v>2</v>
      </c>
      <c r="L811">
        <f>TCD!E811</f>
        <v>14</v>
      </c>
      <c r="M811" t="str">
        <f>IF(J811="France","ST",_xlfn.XLOOKUP(F811,'Shipment Detail'!N:N,'Shipment Detail'!E:E,""))</f>
        <v>ST</v>
      </c>
      <c r="N811">
        <f t="shared" si="40"/>
        <v>0.2</v>
      </c>
      <c r="O811" t="str">
        <f>IF(_xlfn.XLOOKUP(F811,'Shipment Detail'!N:N,'Shipment Detail'!BM:BM)=0,"",_xlfn.XLOOKUP(F811,'Shipment Detail'!N:N,'Shipment Detail'!BM:BM))</f>
        <v/>
      </c>
      <c r="R811" t="str">
        <f>IF(_xlfn.XLOOKUP(F811,'Shipment Detail'!N:N,'Shipment Detail'!AV:AV)&gt;60,10,"")</f>
        <v/>
      </c>
      <c r="T811" s="3">
        <f>TCD!C811</f>
        <v>9.1300000000000026</v>
      </c>
    </row>
    <row r="812" spans="1:20" x14ac:dyDescent="0.2">
      <c r="A812" t="str">
        <f t="shared" si="38"/>
        <v>FEDEX FRANCE</v>
      </c>
      <c r="B812" s="5">
        <f t="shared" si="39"/>
        <v>46174</v>
      </c>
      <c r="F812" s="6">
        <f>TCD!A812</f>
        <v>872696350706</v>
      </c>
      <c r="H812" s="18" t="str">
        <f>TCD!F812</f>
        <v>E</v>
      </c>
      <c r="I812" t="str">
        <f>TCD!B812</f>
        <v>FR</v>
      </c>
      <c r="J812" t="str">
        <f>IF(COUNTIF(Zoning!B:B,I812)=0,"inconnu",_xlfn.XLOOKUP(I812,Zoning!B:B,Zoning!C:C))</f>
        <v>France</v>
      </c>
      <c r="K812">
        <f>_xlfn.XLOOKUP(F812,'Shipment Detail'!N:N,'Shipment Detail'!AB:AB)</f>
        <v>5</v>
      </c>
      <c r="L812">
        <f>TCD!E812</f>
        <v>31</v>
      </c>
      <c r="M812" t="str">
        <f>IF(J812="France","ST",_xlfn.XLOOKUP(F812,'Shipment Detail'!N:N,'Shipment Detail'!E:E,""))</f>
        <v>ST</v>
      </c>
      <c r="N812">
        <f t="shared" si="40"/>
        <v>0.2</v>
      </c>
      <c r="O812" t="str">
        <f>IF(_xlfn.XLOOKUP(F812,'Shipment Detail'!N:N,'Shipment Detail'!BM:BM)=0,"",_xlfn.XLOOKUP(F812,'Shipment Detail'!N:N,'Shipment Detail'!BM:BM))</f>
        <v/>
      </c>
      <c r="R812" t="str">
        <f>IF(_xlfn.XLOOKUP(F812,'Shipment Detail'!N:N,'Shipment Detail'!AV:AV)&gt;60,10,"")</f>
        <v/>
      </c>
      <c r="T812" s="3">
        <f>TCD!C812</f>
        <v>14.82</v>
      </c>
    </row>
    <row r="813" spans="1:20" x14ac:dyDescent="0.2">
      <c r="A813" t="str">
        <f t="shared" si="38"/>
        <v>FEDEX FRANCE</v>
      </c>
      <c r="B813" s="5">
        <f t="shared" si="39"/>
        <v>46174</v>
      </c>
      <c r="F813" s="6">
        <f>TCD!A813</f>
        <v>872696421805</v>
      </c>
      <c r="H813" s="18" t="str">
        <f>TCD!F813</f>
        <v>E</v>
      </c>
      <c r="I813" t="str">
        <f>TCD!B813</f>
        <v>FR</v>
      </c>
      <c r="J813" t="str">
        <f>IF(COUNTIF(Zoning!B:B,I813)=0,"inconnu",_xlfn.XLOOKUP(I813,Zoning!B:B,Zoning!C:C))</f>
        <v>France</v>
      </c>
      <c r="K813">
        <f>_xlfn.XLOOKUP(F813,'Shipment Detail'!N:N,'Shipment Detail'!AB:AB)</f>
        <v>2</v>
      </c>
      <c r="L813">
        <f>TCD!E813</f>
        <v>16.600000000000001</v>
      </c>
      <c r="M813" t="str">
        <f>IF(J813="France","ST",_xlfn.XLOOKUP(F813,'Shipment Detail'!N:N,'Shipment Detail'!E:E,""))</f>
        <v>ST</v>
      </c>
      <c r="N813">
        <f t="shared" si="40"/>
        <v>0.2</v>
      </c>
      <c r="O813" t="str">
        <f>IF(_xlfn.XLOOKUP(F813,'Shipment Detail'!N:N,'Shipment Detail'!BM:BM)=0,"",_xlfn.XLOOKUP(F813,'Shipment Detail'!N:N,'Shipment Detail'!BM:BM))</f>
        <v/>
      </c>
      <c r="R813" t="str">
        <f>IF(_xlfn.XLOOKUP(F813,'Shipment Detail'!N:N,'Shipment Detail'!AV:AV)&gt;60,10,"")</f>
        <v/>
      </c>
      <c r="T813" s="3">
        <f>TCD!C813</f>
        <v>10.129999999999995</v>
      </c>
    </row>
    <row r="814" spans="1:20" x14ac:dyDescent="0.2">
      <c r="A814" t="str">
        <f t="shared" si="38"/>
        <v>FEDEX FRANCE</v>
      </c>
      <c r="B814" s="5">
        <f t="shared" si="39"/>
        <v>46174</v>
      </c>
      <c r="F814" s="6">
        <f>TCD!A814</f>
        <v>872696637063</v>
      </c>
      <c r="H814" s="18" t="str">
        <f>TCD!F814</f>
        <v>E</v>
      </c>
      <c r="I814" t="str">
        <f>TCD!B814</f>
        <v>FR</v>
      </c>
      <c r="J814" t="str">
        <f>IF(COUNTIF(Zoning!B:B,I814)=0,"inconnu",_xlfn.XLOOKUP(I814,Zoning!B:B,Zoning!C:C))</f>
        <v>France</v>
      </c>
      <c r="K814">
        <f>_xlfn.XLOOKUP(F814,'Shipment Detail'!N:N,'Shipment Detail'!AB:AB)</f>
        <v>2</v>
      </c>
      <c r="L814">
        <f>TCD!E814</f>
        <v>16.400000000000002</v>
      </c>
      <c r="M814" t="str">
        <f>IF(J814="France","ST",_xlfn.XLOOKUP(F814,'Shipment Detail'!N:N,'Shipment Detail'!E:E,""))</f>
        <v>ST</v>
      </c>
      <c r="N814">
        <f t="shared" si="40"/>
        <v>0.2</v>
      </c>
      <c r="O814" t="str">
        <f>IF(_xlfn.XLOOKUP(F814,'Shipment Detail'!N:N,'Shipment Detail'!BM:BM)=0,"",_xlfn.XLOOKUP(F814,'Shipment Detail'!N:N,'Shipment Detail'!BM:BM))</f>
        <v/>
      </c>
      <c r="R814" t="str">
        <f>IF(_xlfn.XLOOKUP(F814,'Shipment Detail'!N:N,'Shipment Detail'!AV:AV)&gt;60,10,"")</f>
        <v/>
      </c>
      <c r="T814" s="3">
        <f>TCD!C814</f>
        <v>10.129999999999995</v>
      </c>
    </row>
    <row r="815" spans="1:20" x14ac:dyDescent="0.2">
      <c r="A815" t="str">
        <f t="shared" si="38"/>
        <v>FEDEX FRANCE</v>
      </c>
      <c r="B815" s="5">
        <f t="shared" si="39"/>
        <v>46174</v>
      </c>
      <c r="F815" s="6">
        <f>TCD!A815</f>
        <v>872696657385</v>
      </c>
      <c r="H815" s="18" t="str">
        <f>TCD!F815</f>
        <v>E</v>
      </c>
      <c r="I815" t="str">
        <f>TCD!B815</f>
        <v>FR</v>
      </c>
      <c r="J815" t="str">
        <f>IF(COUNTIF(Zoning!B:B,I815)=0,"inconnu",_xlfn.XLOOKUP(I815,Zoning!B:B,Zoning!C:C))</f>
        <v>France</v>
      </c>
      <c r="K815">
        <f>_xlfn.XLOOKUP(F815,'Shipment Detail'!N:N,'Shipment Detail'!AB:AB)</f>
        <v>2</v>
      </c>
      <c r="L815">
        <f>TCD!E815</f>
        <v>15</v>
      </c>
      <c r="M815" t="str">
        <f>IF(J815="France","ST",_xlfn.XLOOKUP(F815,'Shipment Detail'!N:N,'Shipment Detail'!E:E,""))</f>
        <v>ST</v>
      </c>
      <c r="N815">
        <f t="shared" si="40"/>
        <v>0.2</v>
      </c>
      <c r="O815" t="str">
        <f>IF(_xlfn.XLOOKUP(F815,'Shipment Detail'!N:N,'Shipment Detail'!BM:BM)=0,"",_xlfn.XLOOKUP(F815,'Shipment Detail'!N:N,'Shipment Detail'!BM:BM))</f>
        <v/>
      </c>
      <c r="R815" t="str">
        <f>IF(_xlfn.XLOOKUP(F815,'Shipment Detail'!N:N,'Shipment Detail'!AV:AV)&gt;60,10,"")</f>
        <v/>
      </c>
      <c r="T815" s="3">
        <f>TCD!C815</f>
        <v>9.4600000000000009</v>
      </c>
    </row>
    <row r="816" spans="1:20" x14ac:dyDescent="0.2">
      <c r="A816" t="str">
        <f t="shared" si="38"/>
        <v>FEDEX FRANCE</v>
      </c>
      <c r="B816" s="5">
        <f t="shared" si="39"/>
        <v>46174</v>
      </c>
      <c r="F816" s="6">
        <f>TCD!A816</f>
        <v>872696700893</v>
      </c>
      <c r="H816" s="18" t="str">
        <f>TCD!F816</f>
        <v>E</v>
      </c>
      <c r="I816" t="str">
        <f>TCD!B816</f>
        <v>FR</v>
      </c>
      <c r="J816" t="str">
        <f>IF(COUNTIF(Zoning!B:B,I816)=0,"inconnu",_xlfn.XLOOKUP(I816,Zoning!B:B,Zoning!C:C))</f>
        <v>France</v>
      </c>
      <c r="K816">
        <f>_xlfn.XLOOKUP(F816,'Shipment Detail'!N:N,'Shipment Detail'!AB:AB)</f>
        <v>2</v>
      </c>
      <c r="L816">
        <f>TCD!E816</f>
        <v>16.400000000000002</v>
      </c>
      <c r="M816" t="str">
        <f>IF(J816="France","ST",_xlfn.XLOOKUP(F816,'Shipment Detail'!N:N,'Shipment Detail'!E:E,""))</f>
        <v>ST</v>
      </c>
      <c r="N816">
        <f t="shared" si="40"/>
        <v>0.2</v>
      </c>
      <c r="O816" t="str">
        <f>IF(_xlfn.XLOOKUP(F816,'Shipment Detail'!N:N,'Shipment Detail'!BM:BM)=0,"",_xlfn.XLOOKUP(F816,'Shipment Detail'!N:N,'Shipment Detail'!BM:BM))</f>
        <v/>
      </c>
      <c r="R816" t="str">
        <f>IF(_xlfn.XLOOKUP(F816,'Shipment Detail'!N:N,'Shipment Detail'!AV:AV)&gt;60,10,"")</f>
        <v/>
      </c>
      <c r="T816" s="3">
        <f>TCD!C816</f>
        <v>10.129999999999995</v>
      </c>
    </row>
    <row r="817" spans="1:20" x14ac:dyDescent="0.2">
      <c r="A817" t="str">
        <f t="shared" si="38"/>
        <v>FEDEX FRANCE</v>
      </c>
      <c r="B817" s="5">
        <f t="shared" si="39"/>
        <v>46174</v>
      </c>
      <c r="F817" s="6">
        <f>TCD!A817</f>
        <v>872696726070</v>
      </c>
      <c r="H817" s="18" t="str">
        <f>TCD!F817</f>
        <v>E</v>
      </c>
      <c r="I817" t="str">
        <f>TCD!B817</f>
        <v>FR</v>
      </c>
      <c r="J817" t="str">
        <f>IF(COUNTIF(Zoning!B:B,I817)=0,"inconnu",_xlfn.XLOOKUP(I817,Zoning!B:B,Zoning!C:C))</f>
        <v>France</v>
      </c>
      <c r="K817">
        <f>_xlfn.XLOOKUP(F817,'Shipment Detail'!N:N,'Shipment Detail'!AB:AB)</f>
        <v>2</v>
      </c>
      <c r="L817">
        <f>TCD!E817</f>
        <v>16.8</v>
      </c>
      <c r="M817" t="str">
        <f>IF(J817="France","ST",_xlfn.XLOOKUP(F817,'Shipment Detail'!N:N,'Shipment Detail'!E:E,""))</f>
        <v>ST</v>
      </c>
      <c r="N817">
        <f t="shared" si="40"/>
        <v>0.2</v>
      </c>
      <c r="O817" t="str">
        <f>IF(_xlfn.XLOOKUP(F817,'Shipment Detail'!N:N,'Shipment Detail'!BM:BM)=0,"",_xlfn.XLOOKUP(F817,'Shipment Detail'!N:N,'Shipment Detail'!BM:BM))</f>
        <v/>
      </c>
      <c r="R817" t="str">
        <f>IF(_xlfn.XLOOKUP(F817,'Shipment Detail'!N:N,'Shipment Detail'!AV:AV)&gt;60,10,"")</f>
        <v/>
      </c>
      <c r="T817" s="3">
        <f>TCD!C817</f>
        <v>10.129999999999995</v>
      </c>
    </row>
    <row r="818" spans="1:20" x14ac:dyDescent="0.2">
      <c r="A818" t="str">
        <f t="shared" si="38"/>
        <v>FEDEX FRANCE</v>
      </c>
      <c r="B818" s="5">
        <f t="shared" si="39"/>
        <v>46174</v>
      </c>
      <c r="F818" s="6">
        <f>TCD!A818</f>
        <v>872696746760</v>
      </c>
      <c r="H818" s="18" t="str">
        <f>TCD!F818</f>
        <v>E</v>
      </c>
      <c r="I818" t="str">
        <f>TCD!B818</f>
        <v>FR</v>
      </c>
      <c r="J818" t="str">
        <f>IF(COUNTIF(Zoning!B:B,I818)=0,"inconnu",_xlfn.XLOOKUP(I818,Zoning!B:B,Zoning!C:C))</f>
        <v>France</v>
      </c>
      <c r="K818">
        <f>_xlfn.XLOOKUP(F818,'Shipment Detail'!N:N,'Shipment Detail'!AB:AB)</f>
        <v>6</v>
      </c>
      <c r="L818">
        <f>TCD!E818</f>
        <v>40</v>
      </c>
      <c r="M818" t="str">
        <f>IF(J818="France","ST",_xlfn.XLOOKUP(F818,'Shipment Detail'!N:N,'Shipment Detail'!E:E,""))</f>
        <v>ST</v>
      </c>
      <c r="N818">
        <f t="shared" si="40"/>
        <v>0.2</v>
      </c>
      <c r="O818" t="str">
        <f>IF(_xlfn.XLOOKUP(F818,'Shipment Detail'!N:N,'Shipment Detail'!BM:BM)=0,"",_xlfn.XLOOKUP(F818,'Shipment Detail'!N:N,'Shipment Detail'!BM:BM))</f>
        <v/>
      </c>
      <c r="R818" t="str">
        <f>IF(_xlfn.XLOOKUP(F818,'Shipment Detail'!N:N,'Shipment Detail'!AV:AV)&gt;60,10,"")</f>
        <v/>
      </c>
      <c r="T818" s="3">
        <f>TCD!C818</f>
        <v>17.829999999999991</v>
      </c>
    </row>
    <row r="819" spans="1:20" x14ac:dyDescent="0.2">
      <c r="A819" t="str">
        <f t="shared" si="38"/>
        <v>FEDEX FRANCE</v>
      </c>
      <c r="B819" s="5">
        <f t="shared" si="39"/>
        <v>46174</v>
      </c>
      <c r="F819" s="6">
        <f>TCD!A819</f>
        <v>872696795209</v>
      </c>
      <c r="H819" s="18" t="str">
        <f>TCD!F819</f>
        <v>E</v>
      </c>
      <c r="I819" t="str">
        <f>TCD!B819</f>
        <v>FR</v>
      </c>
      <c r="J819" t="str">
        <f>IF(COUNTIF(Zoning!B:B,I819)=0,"inconnu",_xlfn.XLOOKUP(I819,Zoning!B:B,Zoning!C:C))</f>
        <v>France</v>
      </c>
      <c r="K819">
        <f>_xlfn.XLOOKUP(F819,'Shipment Detail'!N:N,'Shipment Detail'!AB:AB)</f>
        <v>2</v>
      </c>
      <c r="L819">
        <f>TCD!E819</f>
        <v>14</v>
      </c>
      <c r="M819" t="str">
        <f>IF(J819="France","ST",_xlfn.XLOOKUP(F819,'Shipment Detail'!N:N,'Shipment Detail'!E:E,""))</f>
        <v>ST</v>
      </c>
      <c r="N819">
        <f t="shared" si="40"/>
        <v>0.2</v>
      </c>
      <c r="O819" t="str">
        <f>IF(_xlfn.XLOOKUP(F819,'Shipment Detail'!N:N,'Shipment Detail'!BM:BM)=0,"",_xlfn.XLOOKUP(F819,'Shipment Detail'!N:N,'Shipment Detail'!BM:BM))</f>
        <v/>
      </c>
      <c r="R819" t="str">
        <f>IF(_xlfn.XLOOKUP(F819,'Shipment Detail'!N:N,'Shipment Detail'!AV:AV)&gt;60,10,"")</f>
        <v/>
      </c>
      <c r="T819" s="3">
        <f>TCD!C819</f>
        <v>9.1300000000000026</v>
      </c>
    </row>
    <row r="820" spans="1:20" x14ac:dyDescent="0.2">
      <c r="A820" t="str">
        <f t="shared" si="38"/>
        <v>FEDEX FRANCE</v>
      </c>
      <c r="B820" s="5">
        <f t="shared" si="39"/>
        <v>46174</v>
      </c>
      <c r="F820" s="6">
        <f>TCD!A820</f>
        <v>872696814149</v>
      </c>
      <c r="H820" s="18" t="str">
        <f>TCD!F820</f>
        <v>E</v>
      </c>
      <c r="I820" t="str">
        <f>TCD!B820</f>
        <v>FR</v>
      </c>
      <c r="J820" t="str">
        <f>IF(COUNTIF(Zoning!B:B,I820)=0,"inconnu",_xlfn.XLOOKUP(I820,Zoning!B:B,Zoning!C:C))</f>
        <v>France</v>
      </c>
      <c r="K820">
        <f>_xlfn.XLOOKUP(F820,'Shipment Detail'!N:N,'Shipment Detail'!AB:AB)</f>
        <v>2</v>
      </c>
      <c r="L820">
        <f>TCD!E820</f>
        <v>16.400000000000002</v>
      </c>
      <c r="M820" t="str">
        <f>IF(J820="France","ST",_xlfn.XLOOKUP(F820,'Shipment Detail'!N:N,'Shipment Detail'!E:E,""))</f>
        <v>ST</v>
      </c>
      <c r="N820">
        <f t="shared" si="40"/>
        <v>0.2</v>
      </c>
      <c r="O820" t="str">
        <f>IF(_xlfn.XLOOKUP(F820,'Shipment Detail'!N:N,'Shipment Detail'!BM:BM)=0,"",_xlfn.XLOOKUP(F820,'Shipment Detail'!N:N,'Shipment Detail'!BM:BM))</f>
        <v/>
      </c>
      <c r="R820" t="str">
        <f>IF(_xlfn.XLOOKUP(F820,'Shipment Detail'!N:N,'Shipment Detail'!AV:AV)&gt;60,10,"")</f>
        <v/>
      </c>
      <c r="T820" s="3">
        <f>TCD!C820</f>
        <v>10.129999999999995</v>
      </c>
    </row>
    <row r="821" spans="1:20" x14ac:dyDescent="0.2">
      <c r="A821" t="str">
        <f t="shared" si="38"/>
        <v>FEDEX FRANCE</v>
      </c>
      <c r="B821" s="5">
        <f t="shared" si="39"/>
        <v>46174</v>
      </c>
      <c r="F821" s="6">
        <f>TCD!A821</f>
        <v>872696843682</v>
      </c>
      <c r="H821" s="18" t="str">
        <f>TCD!F821</f>
        <v>E</v>
      </c>
      <c r="I821" t="str">
        <f>TCD!B821</f>
        <v>FR</v>
      </c>
      <c r="J821" t="str">
        <f>IF(COUNTIF(Zoning!B:B,I821)=0,"inconnu",_xlfn.XLOOKUP(I821,Zoning!B:B,Zoning!C:C))</f>
        <v>France</v>
      </c>
      <c r="K821">
        <f>_xlfn.XLOOKUP(F821,'Shipment Detail'!N:N,'Shipment Detail'!AB:AB)</f>
        <v>2</v>
      </c>
      <c r="L821">
        <f>TCD!E821</f>
        <v>16.600000000000001</v>
      </c>
      <c r="M821" t="str">
        <f>IF(J821="France","ST",_xlfn.XLOOKUP(F821,'Shipment Detail'!N:N,'Shipment Detail'!E:E,""))</f>
        <v>ST</v>
      </c>
      <c r="N821">
        <f t="shared" si="40"/>
        <v>0.2</v>
      </c>
      <c r="O821" t="str">
        <f>IF(_xlfn.XLOOKUP(F821,'Shipment Detail'!N:N,'Shipment Detail'!BM:BM)=0,"",_xlfn.XLOOKUP(F821,'Shipment Detail'!N:N,'Shipment Detail'!BM:BM))</f>
        <v/>
      </c>
      <c r="R821" t="str">
        <f>IF(_xlfn.XLOOKUP(F821,'Shipment Detail'!N:N,'Shipment Detail'!AV:AV)&gt;60,10,"")</f>
        <v/>
      </c>
      <c r="T821" s="3">
        <f>TCD!C821</f>
        <v>10.129999999999995</v>
      </c>
    </row>
    <row r="822" spans="1:20" x14ac:dyDescent="0.2">
      <c r="A822" t="str">
        <f t="shared" si="38"/>
        <v>FEDEX FRANCE</v>
      </c>
      <c r="B822" s="5">
        <f t="shared" si="39"/>
        <v>46174</v>
      </c>
      <c r="F822" s="6">
        <f>TCD!A822</f>
        <v>872696868642</v>
      </c>
      <c r="H822" s="18" t="str">
        <f>TCD!F822</f>
        <v>E</v>
      </c>
      <c r="I822" t="str">
        <f>TCD!B822</f>
        <v>FR</v>
      </c>
      <c r="J822" t="str">
        <f>IF(COUNTIF(Zoning!B:B,I822)=0,"inconnu",_xlfn.XLOOKUP(I822,Zoning!B:B,Zoning!C:C))</f>
        <v>France</v>
      </c>
      <c r="K822">
        <f>_xlfn.XLOOKUP(F822,'Shipment Detail'!N:N,'Shipment Detail'!AB:AB)</f>
        <v>6</v>
      </c>
      <c r="L822">
        <f>TCD!E822</f>
        <v>42.800000000000004</v>
      </c>
      <c r="M822" t="str">
        <f>IF(J822="France","ST",_xlfn.XLOOKUP(F822,'Shipment Detail'!N:N,'Shipment Detail'!E:E,""))</f>
        <v>ST</v>
      </c>
      <c r="N822">
        <f t="shared" si="40"/>
        <v>0.2</v>
      </c>
      <c r="O822" t="str">
        <f>IF(_xlfn.XLOOKUP(F822,'Shipment Detail'!N:N,'Shipment Detail'!BM:BM)=0,"",_xlfn.XLOOKUP(F822,'Shipment Detail'!N:N,'Shipment Detail'!BM:BM))</f>
        <v/>
      </c>
      <c r="R822" t="str">
        <f>IF(_xlfn.XLOOKUP(F822,'Shipment Detail'!N:N,'Shipment Detail'!AV:AV)&gt;60,10,"")</f>
        <v/>
      </c>
      <c r="T822" s="3">
        <f>TCD!C822</f>
        <v>18.829999999999998</v>
      </c>
    </row>
    <row r="823" spans="1:20" x14ac:dyDescent="0.2">
      <c r="A823" t="str">
        <f t="shared" si="38"/>
        <v>FEDEX FRANCE</v>
      </c>
      <c r="B823" s="5">
        <f t="shared" si="39"/>
        <v>46174</v>
      </c>
      <c r="F823" s="6">
        <f>TCD!A823</f>
        <v>872696914369</v>
      </c>
      <c r="H823" s="18" t="str">
        <f>TCD!F823</f>
        <v>E</v>
      </c>
      <c r="I823" t="str">
        <f>TCD!B823</f>
        <v>FR</v>
      </c>
      <c r="J823" t="str">
        <f>IF(COUNTIF(Zoning!B:B,I823)=0,"inconnu",_xlfn.XLOOKUP(I823,Zoning!B:B,Zoning!C:C))</f>
        <v>France</v>
      </c>
      <c r="K823">
        <f>_xlfn.XLOOKUP(F823,'Shipment Detail'!N:N,'Shipment Detail'!AB:AB)</f>
        <v>3</v>
      </c>
      <c r="L823">
        <f>TCD!E823</f>
        <v>17.5</v>
      </c>
      <c r="M823" t="str">
        <f>IF(J823="France","ST",_xlfn.XLOOKUP(F823,'Shipment Detail'!N:N,'Shipment Detail'!E:E,""))</f>
        <v>ST</v>
      </c>
      <c r="N823">
        <f t="shared" si="40"/>
        <v>0.2</v>
      </c>
      <c r="O823" t="str">
        <f>IF(_xlfn.XLOOKUP(F823,'Shipment Detail'!N:N,'Shipment Detail'!BM:BM)=0,"",_xlfn.XLOOKUP(F823,'Shipment Detail'!N:N,'Shipment Detail'!BM:BM))</f>
        <v/>
      </c>
      <c r="R823" t="str">
        <f>IF(_xlfn.XLOOKUP(F823,'Shipment Detail'!N:N,'Shipment Detail'!AV:AV)&gt;60,10,"")</f>
        <v/>
      </c>
      <c r="T823" s="3">
        <f>TCD!C823</f>
        <v>10.469999999999999</v>
      </c>
    </row>
    <row r="824" spans="1:20" x14ac:dyDescent="0.2">
      <c r="A824" t="str">
        <f t="shared" si="38"/>
        <v>FEDEX FRANCE</v>
      </c>
      <c r="B824" s="5">
        <f t="shared" si="39"/>
        <v>46174</v>
      </c>
      <c r="F824" s="6">
        <f>TCD!A824</f>
        <v>872696954866</v>
      </c>
      <c r="H824" s="18" t="str">
        <f>TCD!F824</f>
        <v>E</v>
      </c>
      <c r="I824" t="str">
        <f>TCD!B824</f>
        <v>FR</v>
      </c>
      <c r="J824" t="str">
        <f>IF(COUNTIF(Zoning!B:B,I824)=0,"inconnu",_xlfn.XLOOKUP(I824,Zoning!B:B,Zoning!C:C))</f>
        <v>France</v>
      </c>
      <c r="K824">
        <f>_xlfn.XLOOKUP(F824,'Shipment Detail'!N:N,'Shipment Detail'!AB:AB)</f>
        <v>2</v>
      </c>
      <c r="L824">
        <f>TCD!E824</f>
        <v>16.600000000000001</v>
      </c>
      <c r="M824" t="str">
        <f>IF(J824="France","ST",_xlfn.XLOOKUP(F824,'Shipment Detail'!N:N,'Shipment Detail'!E:E,""))</f>
        <v>ST</v>
      </c>
      <c r="N824">
        <f t="shared" si="40"/>
        <v>0.2</v>
      </c>
      <c r="O824" t="str">
        <f>IF(_xlfn.XLOOKUP(F824,'Shipment Detail'!N:N,'Shipment Detail'!BM:BM)=0,"",_xlfn.XLOOKUP(F824,'Shipment Detail'!N:N,'Shipment Detail'!BM:BM))</f>
        <v/>
      </c>
      <c r="R824" t="str">
        <f>IF(_xlfn.XLOOKUP(F824,'Shipment Detail'!N:N,'Shipment Detail'!AV:AV)&gt;60,10,"")</f>
        <v/>
      </c>
      <c r="T824" s="3">
        <f>TCD!C824</f>
        <v>10.129999999999995</v>
      </c>
    </row>
    <row r="825" spans="1:20" x14ac:dyDescent="0.2">
      <c r="A825" t="str">
        <f t="shared" si="38"/>
        <v>FEDEX FRANCE</v>
      </c>
      <c r="B825" s="5">
        <f t="shared" si="39"/>
        <v>46174</v>
      </c>
      <c r="F825" s="6">
        <f>TCD!A825</f>
        <v>872696981150</v>
      </c>
      <c r="H825" s="18" t="str">
        <f>TCD!F825</f>
        <v>E</v>
      </c>
      <c r="I825" t="str">
        <f>TCD!B825</f>
        <v>FR</v>
      </c>
      <c r="J825" t="str">
        <f>IF(COUNTIF(Zoning!B:B,I825)=0,"inconnu",_xlfn.XLOOKUP(I825,Zoning!B:B,Zoning!C:C))</f>
        <v>France</v>
      </c>
      <c r="K825">
        <f>_xlfn.XLOOKUP(F825,'Shipment Detail'!N:N,'Shipment Detail'!AB:AB)</f>
        <v>4</v>
      </c>
      <c r="L825">
        <f>TCD!E825</f>
        <v>23.5</v>
      </c>
      <c r="M825" t="str">
        <f>IF(J825="France","ST",_xlfn.XLOOKUP(F825,'Shipment Detail'!N:N,'Shipment Detail'!E:E,""))</f>
        <v>ST</v>
      </c>
      <c r="N825">
        <f t="shared" si="40"/>
        <v>0.2</v>
      </c>
      <c r="O825" t="str">
        <f>IF(_xlfn.XLOOKUP(F825,'Shipment Detail'!N:N,'Shipment Detail'!BM:BM)=0,"",_xlfn.XLOOKUP(F825,'Shipment Detail'!N:N,'Shipment Detail'!BM:BM))</f>
        <v/>
      </c>
      <c r="R825" t="str">
        <f>IF(_xlfn.XLOOKUP(F825,'Shipment Detail'!N:N,'Shipment Detail'!AV:AV)&gt;60,10,"")</f>
        <v/>
      </c>
      <c r="T825" s="3">
        <f>TCD!C825</f>
        <v>12.480000000000004</v>
      </c>
    </row>
    <row r="826" spans="1:20" x14ac:dyDescent="0.2">
      <c r="A826" t="str">
        <f t="shared" si="38"/>
        <v>FEDEX FRANCE</v>
      </c>
      <c r="B826" s="5">
        <f t="shared" si="39"/>
        <v>46174</v>
      </c>
      <c r="F826" s="6">
        <f>TCD!A826</f>
        <v>872697017602</v>
      </c>
      <c r="H826" s="18" t="str">
        <f>TCD!F826</f>
        <v>E</v>
      </c>
      <c r="I826" t="str">
        <f>TCD!B826</f>
        <v>FR</v>
      </c>
      <c r="J826" t="str">
        <f>IF(COUNTIF(Zoning!B:B,I826)=0,"inconnu",_xlfn.XLOOKUP(I826,Zoning!B:B,Zoning!C:C))</f>
        <v>France</v>
      </c>
      <c r="K826">
        <f>_xlfn.XLOOKUP(F826,'Shipment Detail'!N:N,'Shipment Detail'!AB:AB)</f>
        <v>2</v>
      </c>
      <c r="L826">
        <f>TCD!E826</f>
        <v>16.8</v>
      </c>
      <c r="M826" t="str">
        <f>IF(J826="France","ST",_xlfn.XLOOKUP(F826,'Shipment Detail'!N:N,'Shipment Detail'!E:E,""))</f>
        <v>ST</v>
      </c>
      <c r="N826">
        <f t="shared" si="40"/>
        <v>0.2</v>
      </c>
      <c r="O826" t="str">
        <f>IF(_xlfn.XLOOKUP(F826,'Shipment Detail'!N:N,'Shipment Detail'!BM:BM)=0,"",_xlfn.XLOOKUP(F826,'Shipment Detail'!N:N,'Shipment Detail'!BM:BM))</f>
        <v/>
      </c>
      <c r="R826" t="str">
        <f>IF(_xlfn.XLOOKUP(F826,'Shipment Detail'!N:N,'Shipment Detail'!AV:AV)&gt;60,10,"")</f>
        <v/>
      </c>
      <c r="T826" s="3">
        <f>TCD!C826</f>
        <v>10.129999999999995</v>
      </c>
    </row>
    <row r="827" spans="1:20" x14ac:dyDescent="0.2">
      <c r="A827" t="str">
        <f t="shared" si="38"/>
        <v>FEDEX FRANCE</v>
      </c>
      <c r="B827" s="5">
        <f t="shared" si="39"/>
        <v>46174</v>
      </c>
      <c r="F827" s="6">
        <f>TCD!A827</f>
        <v>872697043757</v>
      </c>
      <c r="H827" s="18" t="str">
        <f>TCD!F827</f>
        <v>E</v>
      </c>
      <c r="I827" t="str">
        <f>TCD!B827</f>
        <v>FR</v>
      </c>
      <c r="J827" t="str">
        <f>IF(COUNTIF(Zoning!B:B,I827)=0,"inconnu",_xlfn.XLOOKUP(I827,Zoning!B:B,Zoning!C:C))</f>
        <v>France</v>
      </c>
      <c r="K827">
        <f>_xlfn.XLOOKUP(F827,'Shipment Detail'!N:N,'Shipment Detail'!AB:AB)</f>
        <v>3</v>
      </c>
      <c r="L827">
        <f>TCD!E827</f>
        <v>19.600000000000001</v>
      </c>
      <c r="M827" t="str">
        <f>IF(J827="France","ST",_xlfn.XLOOKUP(F827,'Shipment Detail'!N:N,'Shipment Detail'!E:E,""))</f>
        <v>ST</v>
      </c>
      <c r="N827">
        <f t="shared" si="40"/>
        <v>0.2</v>
      </c>
      <c r="O827" t="str">
        <f>IF(_xlfn.XLOOKUP(F827,'Shipment Detail'!N:N,'Shipment Detail'!BM:BM)=0,"",_xlfn.XLOOKUP(F827,'Shipment Detail'!N:N,'Shipment Detail'!BM:BM))</f>
        <v/>
      </c>
      <c r="R827" t="str">
        <f>IF(_xlfn.XLOOKUP(F827,'Shipment Detail'!N:N,'Shipment Detail'!AV:AV)&gt;60,10,"")</f>
        <v/>
      </c>
      <c r="T827" s="3">
        <f>TCD!C827</f>
        <v>11.14</v>
      </c>
    </row>
    <row r="828" spans="1:20" x14ac:dyDescent="0.2">
      <c r="A828" t="str">
        <f t="shared" si="38"/>
        <v>FEDEX FRANCE</v>
      </c>
      <c r="B828" s="5">
        <f t="shared" si="39"/>
        <v>46174</v>
      </c>
      <c r="F828" s="6">
        <f>TCD!A828</f>
        <v>872697070496</v>
      </c>
      <c r="H828" s="18" t="str">
        <f>TCD!F828</f>
        <v>E</v>
      </c>
      <c r="I828" t="str">
        <f>TCD!B828</f>
        <v>FR</v>
      </c>
      <c r="J828" t="str">
        <f>IF(COUNTIF(Zoning!B:B,I828)=0,"inconnu",_xlfn.XLOOKUP(I828,Zoning!B:B,Zoning!C:C))</f>
        <v>France</v>
      </c>
      <c r="K828">
        <f>_xlfn.XLOOKUP(F828,'Shipment Detail'!N:N,'Shipment Detail'!AB:AB)</f>
        <v>3</v>
      </c>
      <c r="L828">
        <f>TCD!E828</f>
        <v>17.400000000000002</v>
      </c>
      <c r="M828" t="str">
        <f>IF(J828="France","ST",_xlfn.XLOOKUP(F828,'Shipment Detail'!N:N,'Shipment Detail'!E:E,""))</f>
        <v>ST</v>
      </c>
      <c r="N828">
        <f t="shared" si="40"/>
        <v>0.2</v>
      </c>
      <c r="O828" t="str">
        <f>IF(_xlfn.XLOOKUP(F828,'Shipment Detail'!N:N,'Shipment Detail'!BM:BM)=0,"",_xlfn.XLOOKUP(F828,'Shipment Detail'!N:N,'Shipment Detail'!BM:BM))</f>
        <v/>
      </c>
      <c r="R828" t="str">
        <f>IF(_xlfn.XLOOKUP(F828,'Shipment Detail'!N:N,'Shipment Detail'!AV:AV)&gt;60,10,"")</f>
        <v/>
      </c>
      <c r="T828" s="3">
        <f>TCD!C828</f>
        <v>10.469999999999999</v>
      </c>
    </row>
    <row r="829" spans="1:20" x14ac:dyDescent="0.2">
      <c r="A829" t="str">
        <f t="shared" si="38"/>
        <v>FEDEX FRANCE</v>
      </c>
      <c r="B829" s="5">
        <f t="shared" si="39"/>
        <v>46174</v>
      </c>
      <c r="F829" s="6">
        <f>TCD!A829</f>
        <v>872697150968</v>
      </c>
      <c r="H829" s="18" t="str">
        <f>TCD!F829</f>
        <v>E</v>
      </c>
      <c r="I829" t="str">
        <f>TCD!B829</f>
        <v>FR</v>
      </c>
      <c r="J829" t="str">
        <f>IF(COUNTIF(Zoning!B:B,I829)=0,"inconnu",_xlfn.XLOOKUP(I829,Zoning!B:B,Zoning!C:C))</f>
        <v>France</v>
      </c>
      <c r="K829">
        <f>_xlfn.XLOOKUP(F829,'Shipment Detail'!N:N,'Shipment Detail'!AB:AB)</f>
        <v>2</v>
      </c>
      <c r="L829">
        <f>TCD!E829</f>
        <v>15</v>
      </c>
      <c r="M829" t="str">
        <f>IF(J829="France","ST",_xlfn.XLOOKUP(F829,'Shipment Detail'!N:N,'Shipment Detail'!E:E,""))</f>
        <v>ST</v>
      </c>
      <c r="N829">
        <f t="shared" si="40"/>
        <v>0.2</v>
      </c>
      <c r="O829" t="str">
        <f>IF(_xlfn.XLOOKUP(F829,'Shipment Detail'!N:N,'Shipment Detail'!BM:BM)=0,"",_xlfn.XLOOKUP(F829,'Shipment Detail'!N:N,'Shipment Detail'!BM:BM))</f>
        <v/>
      </c>
      <c r="R829" t="str">
        <f>IF(_xlfn.XLOOKUP(F829,'Shipment Detail'!N:N,'Shipment Detail'!AV:AV)&gt;60,10,"")</f>
        <v/>
      </c>
      <c r="T829" s="3">
        <f>TCD!C829</f>
        <v>9.4600000000000009</v>
      </c>
    </row>
    <row r="830" spans="1:20" x14ac:dyDescent="0.2">
      <c r="A830" t="str">
        <f t="shared" si="38"/>
        <v>FEDEX FRANCE</v>
      </c>
      <c r="B830" s="5">
        <f t="shared" si="39"/>
        <v>46174</v>
      </c>
      <c r="F830" s="6">
        <f>TCD!A830</f>
        <v>872697180905</v>
      </c>
      <c r="H830" s="18" t="str">
        <f>TCD!F830</f>
        <v>E</v>
      </c>
      <c r="I830" t="str">
        <f>TCD!B830</f>
        <v>FR</v>
      </c>
      <c r="J830" t="str">
        <f>IF(COUNTIF(Zoning!B:B,I830)=0,"inconnu",_xlfn.XLOOKUP(I830,Zoning!B:B,Zoning!C:C))</f>
        <v>France</v>
      </c>
      <c r="K830">
        <f>_xlfn.XLOOKUP(F830,'Shipment Detail'!N:N,'Shipment Detail'!AB:AB)</f>
        <v>4</v>
      </c>
      <c r="L830">
        <f>TCD!E830</f>
        <v>28.400000000000002</v>
      </c>
      <c r="M830" t="str">
        <f>IF(J830="France","ST",_xlfn.XLOOKUP(F830,'Shipment Detail'!N:N,'Shipment Detail'!E:E,""))</f>
        <v>ST</v>
      </c>
      <c r="N830">
        <f t="shared" si="40"/>
        <v>0.2</v>
      </c>
      <c r="O830" t="str">
        <f>IF(_xlfn.XLOOKUP(F830,'Shipment Detail'!N:N,'Shipment Detail'!BM:BM)=0,"",_xlfn.XLOOKUP(F830,'Shipment Detail'!N:N,'Shipment Detail'!BM:BM))</f>
        <v/>
      </c>
      <c r="R830" t="str">
        <f>IF(_xlfn.XLOOKUP(F830,'Shipment Detail'!N:N,'Shipment Detail'!AV:AV)&gt;60,10,"")</f>
        <v/>
      </c>
      <c r="T830" s="3">
        <f>TCD!C830</f>
        <v>14.150000000000006</v>
      </c>
    </row>
    <row r="831" spans="1:20" x14ac:dyDescent="0.2">
      <c r="A831" t="str">
        <f t="shared" si="38"/>
        <v>FEDEX FRANCE</v>
      </c>
      <c r="B831" s="5">
        <f t="shared" si="39"/>
        <v>46174</v>
      </c>
      <c r="F831" s="6">
        <f>TCD!A831</f>
        <v>872697216266</v>
      </c>
      <c r="H831" s="18" t="str">
        <f>TCD!F831</f>
        <v>E</v>
      </c>
      <c r="I831" t="str">
        <f>TCD!B831</f>
        <v>FR</v>
      </c>
      <c r="J831" t="str">
        <f>IF(COUNTIF(Zoning!B:B,I831)=0,"inconnu",_xlfn.XLOOKUP(I831,Zoning!B:B,Zoning!C:C))</f>
        <v>France</v>
      </c>
      <c r="K831">
        <f>_xlfn.XLOOKUP(F831,'Shipment Detail'!N:N,'Shipment Detail'!AB:AB)</f>
        <v>2</v>
      </c>
      <c r="L831">
        <f>TCD!E831</f>
        <v>16.3</v>
      </c>
      <c r="M831" t="str">
        <f>IF(J831="France","ST",_xlfn.XLOOKUP(F831,'Shipment Detail'!N:N,'Shipment Detail'!E:E,""))</f>
        <v>ST</v>
      </c>
      <c r="N831">
        <f t="shared" si="40"/>
        <v>0.2</v>
      </c>
      <c r="O831" t="str">
        <f>IF(_xlfn.XLOOKUP(F831,'Shipment Detail'!N:N,'Shipment Detail'!BM:BM)=0,"",_xlfn.XLOOKUP(F831,'Shipment Detail'!N:N,'Shipment Detail'!BM:BM))</f>
        <v/>
      </c>
      <c r="R831" t="str">
        <f>IF(_xlfn.XLOOKUP(F831,'Shipment Detail'!N:N,'Shipment Detail'!AV:AV)&gt;60,10,"")</f>
        <v/>
      </c>
      <c r="T831" s="3">
        <f>TCD!C831</f>
        <v>10.129999999999995</v>
      </c>
    </row>
    <row r="832" spans="1:20" x14ac:dyDescent="0.2">
      <c r="A832" t="str">
        <f t="shared" si="38"/>
        <v>FEDEX FRANCE</v>
      </c>
      <c r="B832" s="5">
        <f t="shared" si="39"/>
        <v>46174</v>
      </c>
      <c r="F832" s="6">
        <f>TCD!A832</f>
        <v>872697237194</v>
      </c>
      <c r="H832" s="18" t="str">
        <f>TCD!F832</f>
        <v>E</v>
      </c>
      <c r="I832" t="str">
        <f>TCD!B832</f>
        <v>FR</v>
      </c>
      <c r="J832" t="str">
        <f>IF(COUNTIF(Zoning!B:B,I832)=0,"inconnu",_xlfn.XLOOKUP(I832,Zoning!B:B,Zoning!C:C))</f>
        <v>France</v>
      </c>
      <c r="K832">
        <f>_xlfn.XLOOKUP(F832,'Shipment Detail'!N:N,'Shipment Detail'!AB:AB)</f>
        <v>2</v>
      </c>
      <c r="L832">
        <f>TCD!E832</f>
        <v>15</v>
      </c>
      <c r="M832" t="str">
        <f>IF(J832="France","ST",_xlfn.XLOOKUP(F832,'Shipment Detail'!N:N,'Shipment Detail'!E:E,""))</f>
        <v>ST</v>
      </c>
      <c r="N832">
        <f t="shared" si="40"/>
        <v>0.2</v>
      </c>
      <c r="O832" t="str">
        <f>IF(_xlfn.XLOOKUP(F832,'Shipment Detail'!N:N,'Shipment Detail'!BM:BM)=0,"",_xlfn.XLOOKUP(F832,'Shipment Detail'!N:N,'Shipment Detail'!BM:BM))</f>
        <v/>
      </c>
      <c r="R832" t="str">
        <f>IF(_xlfn.XLOOKUP(F832,'Shipment Detail'!N:N,'Shipment Detail'!AV:AV)&gt;60,10,"")</f>
        <v/>
      </c>
      <c r="T832" s="3">
        <f>TCD!C832</f>
        <v>9.4600000000000009</v>
      </c>
    </row>
    <row r="833" spans="1:20" x14ac:dyDescent="0.2">
      <c r="A833" t="str">
        <f t="shared" si="38"/>
        <v>FEDEX FRANCE</v>
      </c>
      <c r="B833" s="5">
        <f t="shared" si="39"/>
        <v>46174</v>
      </c>
      <c r="F833" s="6">
        <f>TCD!A833</f>
        <v>872697266293</v>
      </c>
      <c r="H833" s="18" t="str">
        <f>TCD!F833</f>
        <v>E</v>
      </c>
      <c r="I833" t="str">
        <f>TCD!B833</f>
        <v>FR</v>
      </c>
      <c r="J833" t="str">
        <f>IF(COUNTIF(Zoning!B:B,I833)=0,"inconnu",_xlfn.XLOOKUP(I833,Zoning!B:B,Zoning!C:C))</f>
        <v>France</v>
      </c>
      <c r="K833">
        <f>_xlfn.XLOOKUP(F833,'Shipment Detail'!N:N,'Shipment Detail'!AB:AB)</f>
        <v>4</v>
      </c>
      <c r="L833">
        <f>TCD!E833</f>
        <v>28.6</v>
      </c>
      <c r="M833" t="str">
        <f>IF(J833="France","ST",_xlfn.XLOOKUP(F833,'Shipment Detail'!N:N,'Shipment Detail'!E:E,""))</f>
        <v>ST</v>
      </c>
      <c r="N833">
        <f t="shared" si="40"/>
        <v>0.2</v>
      </c>
      <c r="O833" t="str">
        <f>IF(_xlfn.XLOOKUP(F833,'Shipment Detail'!N:N,'Shipment Detail'!BM:BM)=0,"",_xlfn.XLOOKUP(F833,'Shipment Detail'!N:N,'Shipment Detail'!BM:BM))</f>
        <v/>
      </c>
      <c r="R833" t="str">
        <f>IF(_xlfn.XLOOKUP(F833,'Shipment Detail'!N:N,'Shipment Detail'!AV:AV)&gt;60,10,"")</f>
        <v/>
      </c>
      <c r="T833" s="3">
        <f>TCD!C833</f>
        <v>14.150000000000006</v>
      </c>
    </row>
    <row r="834" spans="1:20" x14ac:dyDescent="0.2">
      <c r="A834" t="str">
        <f t="shared" si="38"/>
        <v>FEDEX FRANCE</v>
      </c>
      <c r="B834" s="5">
        <f t="shared" si="39"/>
        <v>46174</v>
      </c>
      <c r="F834" s="6">
        <f>TCD!A834</f>
        <v>872697347717</v>
      </c>
      <c r="H834" s="18" t="str">
        <f>TCD!F834</f>
        <v>E</v>
      </c>
      <c r="I834" t="str">
        <f>TCD!B834</f>
        <v>FR</v>
      </c>
      <c r="J834" t="str">
        <f>IF(COUNTIF(Zoning!B:B,I834)=0,"inconnu",_xlfn.XLOOKUP(I834,Zoning!B:B,Zoning!C:C))</f>
        <v>France</v>
      </c>
      <c r="K834">
        <f>_xlfn.XLOOKUP(F834,'Shipment Detail'!N:N,'Shipment Detail'!AB:AB)</f>
        <v>2</v>
      </c>
      <c r="L834">
        <f>TCD!E834</f>
        <v>16.400000000000002</v>
      </c>
      <c r="M834" t="str">
        <f>IF(J834="France","ST",_xlfn.XLOOKUP(F834,'Shipment Detail'!N:N,'Shipment Detail'!E:E,""))</f>
        <v>ST</v>
      </c>
      <c r="N834">
        <f t="shared" si="40"/>
        <v>0.2</v>
      </c>
      <c r="O834" t="str">
        <f>IF(_xlfn.XLOOKUP(F834,'Shipment Detail'!N:N,'Shipment Detail'!BM:BM)=0,"",_xlfn.XLOOKUP(F834,'Shipment Detail'!N:N,'Shipment Detail'!BM:BM))</f>
        <v/>
      </c>
      <c r="R834" t="str">
        <f>IF(_xlfn.XLOOKUP(F834,'Shipment Detail'!N:N,'Shipment Detail'!AV:AV)&gt;60,10,"")</f>
        <v/>
      </c>
      <c r="T834" s="3">
        <f>TCD!C834</f>
        <v>10.129999999999995</v>
      </c>
    </row>
    <row r="835" spans="1:20" x14ac:dyDescent="0.2">
      <c r="A835" t="str">
        <f t="shared" si="38"/>
        <v>FEDEX FRANCE</v>
      </c>
      <c r="B835" s="5">
        <f t="shared" si="39"/>
        <v>46174</v>
      </c>
      <c r="F835" s="6">
        <f>TCD!A835</f>
        <v>872697366881</v>
      </c>
      <c r="H835" s="18" t="str">
        <f>TCD!F835</f>
        <v>E</v>
      </c>
      <c r="I835" t="str">
        <f>TCD!B835</f>
        <v>FR</v>
      </c>
      <c r="J835" t="str">
        <f>IF(COUNTIF(Zoning!B:B,I835)=0,"inconnu",_xlfn.XLOOKUP(I835,Zoning!B:B,Zoning!C:C))</f>
        <v>France</v>
      </c>
      <c r="K835">
        <f>_xlfn.XLOOKUP(F835,'Shipment Detail'!N:N,'Shipment Detail'!AB:AB)</f>
        <v>3</v>
      </c>
      <c r="L835">
        <f>TCD!E835</f>
        <v>16</v>
      </c>
      <c r="M835" t="str">
        <f>IF(J835="France","ST",_xlfn.XLOOKUP(F835,'Shipment Detail'!N:N,'Shipment Detail'!E:E,""))</f>
        <v>ST</v>
      </c>
      <c r="N835">
        <f t="shared" si="40"/>
        <v>0.2</v>
      </c>
      <c r="O835" t="str">
        <f>IF(_xlfn.XLOOKUP(F835,'Shipment Detail'!N:N,'Shipment Detail'!BM:BM)=0,"",_xlfn.XLOOKUP(F835,'Shipment Detail'!N:N,'Shipment Detail'!BM:BM))</f>
        <v/>
      </c>
      <c r="R835" t="str">
        <f>IF(_xlfn.XLOOKUP(F835,'Shipment Detail'!N:N,'Shipment Detail'!AV:AV)&gt;60,10,"")</f>
        <v/>
      </c>
      <c r="T835" s="3">
        <f>TCD!C835</f>
        <v>9.8000000000000007</v>
      </c>
    </row>
    <row r="836" spans="1:20" x14ac:dyDescent="0.2">
      <c r="A836" t="str">
        <f t="shared" ref="A836:A899" si="41">IF(OR(M836="FICP",M836="IE", M836="RE", M836="International", M836="Europe"),"FEDEX INTERNATIONAL","FEDEX FRANCE")</f>
        <v>FEDEX FRANCE</v>
      </c>
      <c r="B836" s="5">
        <f t="shared" ref="B836:B899" si="42">B835</f>
        <v>46174</v>
      </c>
      <c r="F836" s="6">
        <f>TCD!A836</f>
        <v>872697391518</v>
      </c>
      <c r="H836" s="18" t="str">
        <f>TCD!F836</f>
        <v>E</v>
      </c>
      <c r="I836" t="str">
        <f>TCD!B836</f>
        <v>FR</v>
      </c>
      <c r="J836" t="str">
        <f>IF(COUNTIF(Zoning!B:B,I836)=0,"inconnu",_xlfn.XLOOKUP(I836,Zoning!B:B,Zoning!C:C))</f>
        <v>France</v>
      </c>
      <c r="K836">
        <f>_xlfn.XLOOKUP(F836,'Shipment Detail'!N:N,'Shipment Detail'!AB:AB)</f>
        <v>2</v>
      </c>
      <c r="L836">
        <f>TCD!E836</f>
        <v>15</v>
      </c>
      <c r="M836" t="str">
        <f>IF(J836="France","ST",_xlfn.XLOOKUP(F836,'Shipment Detail'!N:N,'Shipment Detail'!E:E,""))</f>
        <v>ST</v>
      </c>
      <c r="N836">
        <f t="shared" ref="N836:N899" si="43">IF(OR(I836="FR",I836="DE",I836="IT",I836="ES",I836="BE",I836="NL",I836="LU",I836="PT",I836="AT",I836="IE",I836="FI",I836="SE",I836="DK",I836="PL",I836="CZ",I836="SK",I836="HU",I836="RO",I836="BG",I836="HR",I836="SI",I836="EE",I836="LV",I836="LT",I836="GR",I836="CY",I836="MT"),0.2,0)</f>
        <v>0.2</v>
      </c>
      <c r="O836" t="str">
        <f>IF(_xlfn.XLOOKUP(F836,'Shipment Detail'!N:N,'Shipment Detail'!BM:BM)=0,"",_xlfn.XLOOKUP(F836,'Shipment Detail'!N:N,'Shipment Detail'!BM:BM))</f>
        <v/>
      </c>
      <c r="R836" t="str">
        <f>IF(_xlfn.XLOOKUP(F836,'Shipment Detail'!N:N,'Shipment Detail'!AV:AV)&gt;60,10,"")</f>
        <v/>
      </c>
      <c r="T836" s="3">
        <f>TCD!C836</f>
        <v>9.4600000000000009</v>
      </c>
    </row>
    <row r="837" spans="1:20" x14ac:dyDescent="0.2">
      <c r="A837" t="str">
        <f t="shared" si="41"/>
        <v>FEDEX FRANCE</v>
      </c>
      <c r="B837" s="5">
        <f t="shared" si="42"/>
        <v>46174</v>
      </c>
      <c r="F837" s="6">
        <f>TCD!A837</f>
        <v>872697410870</v>
      </c>
      <c r="H837" s="18" t="str">
        <f>TCD!F837</f>
        <v>E</v>
      </c>
      <c r="I837" t="str">
        <f>TCD!B837</f>
        <v>FR</v>
      </c>
      <c r="J837" t="str">
        <f>IF(COUNTIF(Zoning!B:B,I837)=0,"inconnu",_xlfn.XLOOKUP(I837,Zoning!B:B,Zoning!C:C))</f>
        <v>France</v>
      </c>
      <c r="K837">
        <f>_xlfn.XLOOKUP(F837,'Shipment Detail'!N:N,'Shipment Detail'!AB:AB)</f>
        <v>2</v>
      </c>
      <c r="L837">
        <f>TCD!E837</f>
        <v>15</v>
      </c>
      <c r="M837" t="str">
        <f>IF(J837="France","ST",_xlfn.XLOOKUP(F837,'Shipment Detail'!N:N,'Shipment Detail'!E:E,""))</f>
        <v>ST</v>
      </c>
      <c r="N837">
        <f t="shared" si="43"/>
        <v>0.2</v>
      </c>
      <c r="O837" t="str">
        <f>IF(_xlfn.XLOOKUP(F837,'Shipment Detail'!N:N,'Shipment Detail'!BM:BM)=0,"",_xlfn.XLOOKUP(F837,'Shipment Detail'!N:N,'Shipment Detail'!BM:BM))</f>
        <v/>
      </c>
      <c r="R837" t="str">
        <f>IF(_xlfn.XLOOKUP(F837,'Shipment Detail'!N:N,'Shipment Detail'!AV:AV)&gt;60,10,"")</f>
        <v/>
      </c>
      <c r="T837" s="3">
        <f>TCD!C837</f>
        <v>9.4600000000000009</v>
      </c>
    </row>
    <row r="838" spans="1:20" x14ac:dyDescent="0.2">
      <c r="A838" t="str">
        <f t="shared" si="41"/>
        <v>FEDEX FRANCE</v>
      </c>
      <c r="B838" s="5">
        <f t="shared" si="42"/>
        <v>46174</v>
      </c>
      <c r="F838" s="6">
        <f>TCD!A838</f>
        <v>872697429846</v>
      </c>
      <c r="H838" s="18" t="str">
        <f>TCD!F838</f>
        <v>E</v>
      </c>
      <c r="I838" t="str">
        <f>TCD!B838</f>
        <v>FR</v>
      </c>
      <c r="J838" t="str">
        <f>IF(COUNTIF(Zoning!B:B,I838)=0,"inconnu",_xlfn.XLOOKUP(I838,Zoning!B:B,Zoning!C:C))</f>
        <v>France</v>
      </c>
      <c r="K838">
        <f>_xlfn.XLOOKUP(F838,'Shipment Detail'!N:N,'Shipment Detail'!AB:AB)</f>
        <v>3</v>
      </c>
      <c r="L838">
        <f>TCD!E838</f>
        <v>18.400000000000002</v>
      </c>
      <c r="M838" t="str">
        <f>IF(J838="France","ST",_xlfn.XLOOKUP(F838,'Shipment Detail'!N:N,'Shipment Detail'!E:E,""))</f>
        <v>ST</v>
      </c>
      <c r="N838">
        <f t="shared" si="43"/>
        <v>0.2</v>
      </c>
      <c r="O838" t="str">
        <f>IF(_xlfn.XLOOKUP(F838,'Shipment Detail'!N:N,'Shipment Detail'!BM:BM)=0,"",_xlfn.XLOOKUP(F838,'Shipment Detail'!N:N,'Shipment Detail'!BM:BM))</f>
        <v/>
      </c>
      <c r="R838" t="str">
        <f>IF(_xlfn.XLOOKUP(F838,'Shipment Detail'!N:N,'Shipment Detail'!AV:AV)&gt;60,10,"")</f>
        <v/>
      </c>
      <c r="T838" s="3">
        <f>TCD!C838</f>
        <v>10.800000000000004</v>
      </c>
    </row>
    <row r="839" spans="1:20" x14ac:dyDescent="0.2">
      <c r="A839" t="str">
        <f t="shared" si="41"/>
        <v>FEDEX FRANCE</v>
      </c>
      <c r="B839" s="5">
        <f t="shared" si="42"/>
        <v>46174</v>
      </c>
      <c r="F839" s="6">
        <f>TCD!A839</f>
        <v>872697457560</v>
      </c>
      <c r="H839" s="18" t="str">
        <f>TCD!F839</f>
        <v>E</v>
      </c>
      <c r="I839" t="str">
        <f>TCD!B839</f>
        <v>FR</v>
      </c>
      <c r="J839" t="str">
        <f>IF(COUNTIF(Zoning!B:B,I839)=0,"inconnu",_xlfn.XLOOKUP(I839,Zoning!B:B,Zoning!C:C))</f>
        <v>France</v>
      </c>
      <c r="K839">
        <f>_xlfn.XLOOKUP(F839,'Shipment Detail'!N:N,'Shipment Detail'!AB:AB)</f>
        <v>5</v>
      </c>
      <c r="L839">
        <f>TCD!E839</f>
        <v>29</v>
      </c>
      <c r="M839" t="str">
        <f>IF(J839="France","ST",_xlfn.XLOOKUP(F839,'Shipment Detail'!N:N,'Shipment Detail'!E:E,""))</f>
        <v>ST</v>
      </c>
      <c r="N839">
        <f t="shared" si="43"/>
        <v>0.2</v>
      </c>
      <c r="O839" t="str">
        <f>IF(_xlfn.XLOOKUP(F839,'Shipment Detail'!N:N,'Shipment Detail'!BM:BM)=0,"",_xlfn.XLOOKUP(F839,'Shipment Detail'!N:N,'Shipment Detail'!BM:BM))</f>
        <v/>
      </c>
      <c r="R839" t="str">
        <f>IF(_xlfn.XLOOKUP(F839,'Shipment Detail'!N:N,'Shipment Detail'!AV:AV)&gt;60,10,"")</f>
        <v/>
      </c>
      <c r="T839" s="3">
        <f>TCD!C839</f>
        <v>14.150000000000006</v>
      </c>
    </row>
    <row r="840" spans="1:20" x14ac:dyDescent="0.2">
      <c r="A840" t="str">
        <f t="shared" si="41"/>
        <v>FEDEX INTERNATIONAL</v>
      </c>
      <c r="B840" s="5">
        <f t="shared" si="42"/>
        <v>46174</v>
      </c>
      <c r="F840" s="6">
        <f>TCD!A840</f>
        <v>872697491750</v>
      </c>
      <c r="H840" s="18" t="str">
        <f>TCD!F840</f>
        <v>P</v>
      </c>
      <c r="I840" t="str">
        <f>TCD!B840</f>
        <v>AE</v>
      </c>
      <c r="J840" t="str">
        <f>IF(COUNTIF(Zoning!B:B,I840)=0,"inconnu",_xlfn.XLOOKUP(I840,Zoning!B:B,Zoning!C:C))</f>
        <v>C</v>
      </c>
      <c r="K840">
        <f>_xlfn.XLOOKUP(F840,'Shipment Detail'!N:N,'Shipment Detail'!AB:AB)</f>
        <v>1</v>
      </c>
      <c r="L840">
        <f>TCD!E840</f>
        <v>0.2</v>
      </c>
      <c r="M840" t="str">
        <f>IF(J840="France","ST",_xlfn.XLOOKUP(F840,'Shipment Detail'!N:N,'Shipment Detail'!E:E,""))</f>
        <v>FICP</v>
      </c>
      <c r="N840">
        <f t="shared" si="43"/>
        <v>0</v>
      </c>
      <c r="O840" t="str">
        <f>IF(_xlfn.XLOOKUP(F840,'Shipment Detail'!N:N,'Shipment Detail'!BM:BM)=0,"",_xlfn.XLOOKUP(F840,'Shipment Detail'!N:N,'Shipment Detail'!BM:BM))</f>
        <v/>
      </c>
      <c r="R840" t="str">
        <f>IF(_xlfn.XLOOKUP(F840,'Shipment Detail'!N:N,'Shipment Detail'!AV:AV)&gt;60,10,"")</f>
        <v/>
      </c>
      <c r="T840" s="3">
        <f>TCD!C840</f>
        <v>31.75</v>
      </c>
    </row>
    <row r="841" spans="1:20" x14ac:dyDescent="0.2">
      <c r="A841" t="str">
        <f t="shared" si="41"/>
        <v>FEDEX FRANCE</v>
      </c>
      <c r="B841" s="5">
        <f t="shared" si="42"/>
        <v>46174</v>
      </c>
      <c r="F841" s="6">
        <f>TCD!A841</f>
        <v>872697497335</v>
      </c>
      <c r="H841" s="18" t="str">
        <f>TCD!F841</f>
        <v>E</v>
      </c>
      <c r="I841" t="str">
        <f>TCD!B841</f>
        <v>FR</v>
      </c>
      <c r="J841" t="str">
        <f>IF(COUNTIF(Zoning!B:B,I841)=0,"inconnu",_xlfn.XLOOKUP(I841,Zoning!B:B,Zoning!C:C))</f>
        <v>France</v>
      </c>
      <c r="K841">
        <f>_xlfn.XLOOKUP(F841,'Shipment Detail'!N:N,'Shipment Detail'!AB:AB)</f>
        <v>3</v>
      </c>
      <c r="L841">
        <f>TCD!E841</f>
        <v>16</v>
      </c>
      <c r="M841" t="str">
        <f>IF(J841="France","ST",_xlfn.XLOOKUP(F841,'Shipment Detail'!N:N,'Shipment Detail'!E:E,""))</f>
        <v>ST</v>
      </c>
      <c r="N841">
        <f t="shared" si="43"/>
        <v>0.2</v>
      </c>
      <c r="O841" t="str">
        <f>IF(_xlfn.XLOOKUP(F841,'Shipment Detail'!N:N,'Shipment Detail'!BM:BM)=0,"",_xlfn.XLOOKUP(F841,'Shipment Detail'!N:N,'Shipment Detail'!BM:BM))</f>
        <v/>
      </c>
      <c r="R841" t="str">
        <f>IF(_xlfn.XLOOKUP(F841,'Shipment Detail'!N:N,'Shipment Detail'!AV:AV)&gt;60,10,"")</f>
        <v/>
      </c>
      <c r="T841" s="3">
        <f>TCD!C841</f>
        <v>9.8000000000000007</v>
      </c>
    </row>
    <row r="842" spans="1:20" x14ac:dyDescent="0.2">
      <c r="A842" t="str">
        <f t="shared" si="41"/>
        <v>FEDEX FRANCE</v>
      </c>
      <c r="B842" s="5">
        <f t="shared" si="42"/>
        <v>46174</v>
      </c>
      <c r="F842" s="6">
        <f>TCD!A842</f>
        <v>872697536288</v>
      </c>
      <c r="H842" s="18" t="str">
        <f>TCD!F842</f>
        <v>E</v>
      </c>
      <c r="I842" t="str">
        <f>TCD!B842</f>
        <v>FR</v>
      </c>
      <c r="J842" t="str">
        <f>IF(COUNTIF(Zoning!B:B,I842)=0,"inconnu",_xlfn.XLOOKUP(I842,Zoning!B:B,Zoning!C:C))</f>
        <v>France</v>
      </c>
      <c r="K842">
        <f>_xlfn.XLOOKUP(F842,'Shipment Detail'!N:N,'Shipment Detail'!AB:AB)</f>
        <v>2</v>
      </c>
      <c r="L842">
        <f>TCD!E842</f>
        <v>15</v>
      </c>
      <c r="M842" t="str">
        <f>IF(J842="France","ST",_xlfn.XLOOKUP(F842,'Shipment Detail'!N:N,'Shipment Detail'!E:E,""))</f>
        <v>ST</v>
      </c>
      <c r="N842">
        <f t="shared" si="43"/>
        <v>0.2</v>
      </c>
      <c r="O842" t="str">
        <f>IF(_xlfn.XLOOKUP(F842,'Shipment Detail'!N:N,'Shipment Detail'!BM:BM)=0,"",_xlfn.XLOOKUP(F842,'Shipment Detail'!N:N,'Shipment Detail'!BM:BM))</f>
        <v/>
      </c>
      <c r="R842" t="str">
        <f>IF(_xlfn.XLOOKUP(F842,'Shipment Detail'!N:N,'Shipment Detail'!AV:AV)&gt;60,10,"")</f>
        <v/>
      </c>
      <c r="T842" s="3">
        <f>TCD!C842</f>
        <v>9.4600000000000009</v>
      </c>
    </row>
    <row r="843" spans="1:20" x14ac:dyDescent="0.2">
      <c r="A843" t="str">
        <f t="shared" si="41"/>
        <v>FEDEX FRANCE</v>
      </c>
      <c r="B843" s="5">
        <f t="shared" si="42"/>
        <v>46174</v>
      </c>
      <c r="F843" s="6">
        <f>TCD!A843</f>
        <v>872697567942</v>
      </c>
      <c r="H843" s="18" t="str">
        <f>TCD!F843</f>
        <v>E</v>
      </c>
      <c r="I843" t="str">
        <f>TCD!B843</f>
        <v>FR</v>
      </c>
      <c r="J843" t="str">
        <f>IF(COUNTIF(Zoning!B:B,I843)=0,"inconnu",_xlfn.XLOOKUP(I843,Zoning!B:B,Zoning!C:C))</f>
        <v>France</v>
      </c>
      <c r="K843">
        <f>_xlfn.XLOOKUP(F843,'Shipment Detail'!N:N,'Shipment Detail'!AB:AB)</f>
        <v>2</v>
      </c>
      <c r="L843">
        <f>TCD!E843</f>
        <v>15</v>
      </c>
      <c r="M843" t="str">
        <f>IF(J843="France","ST",_xlfn.XLOOKUP(F843,'Shipment Detail'!N:N,'Shipment Detail'!E:E,""))</f>
        <v>ST</v>
      </c>
      <c r="N843">
        <f t="shared" si="43"/>
        <v>0.2</v>
      </c>
      <c r="O843" t="str">
        <f>IF(_xlfn.XLOOKUP(F843,'Shipment Detail'!N:N,'Shipment Detail'!BM:BM)=0,"",_xlfn.XLOOKUP(F843,'Shipment Detail'!N:N,'Shipment Detail'!BM:BM))</f>
        <v/>
      </c>
      <c r="R843" t="str">
        <f>IF(_xlfn.XLOOKUP(F843,'Shipment Detail'!N:N,'Shipment Detail'!AV:AV)&gt;60,10,"")</f>
        <v/>
      </c>
      <c r="T843" s="3">
        <f>TCD!C843</f>
        <v>9.4600000000000009</v>
      </c>
    </row>
    <row r="844" spans="1:20" x14ac:dyDescent="0.2">
      <c r="A844" t="str">
        <f t="shared" si="41"/>
        <v>FEDEX FRANCE</v>
      </c>
      <c r="B844" s="5">
        <f t="shared" si="42"/>
        <v>46174</v>
      </c>
      <c r="F844" s="6">
        <f>TCD!A844</f>
        <v>872697598323</v>
      </c>
      <c r="H844" s="18" t="str">
        <f>TCD!F844</f>
        <v>E</v>
      </c>
      <c r="I844" t="str">
        <f>TCD!B844</f>
        <v>FR</v>
      </c>
      <c r="J844" t="str">
        <f>IF(COUNTIF(Zoning!B:B,I844)=0,"inconnu",_xlfn.XLOOKUP(I844,Zoning!B:B,Zoning!C:C))</f>
        <v>France</v>
      </c>
      <c r="K844">
        <f>_xlfn.XLOOKUP(F844,'Shipment Detail'!N:N,'Shipment Detail'!AB:AB)</f>
        <v>3</v>
      </c>
      <c r="L844">
        <f>TCD!E844</f>
        <v>17.8</v>
      </c>
      <c r="M844" t="str">
        <f>IF(J844="France","ST",_xlfn.XLOOKUP(F844,'Shipment Detail'!N:N,'Shipment Detail'!E:E,""))</f>
        <v>ST</v>
      </c>
      <c r="N844">
        <f t="shared" si="43"/>
        <v>0.2</v>
      </c>
      <c r="O844" t="str">
        <f>IF(_xlfn.XLOOKUP(F844,'Shipment Detail'!N:N,'Shipment Detail'!BM:BM)=0,"",_xlfn.XLOOKUP(F844,'Shipment Detail'!N:N,'Shipment Detail'!BM:BM))</f>
        <v/>
      </c>
      <c r="R844" t="str">
        <f>IF(_xlfn.XLOOKUP(F844,'Shipment Detail'!N:N,'Shipment Detail'!AV:AV)&gt;60,10,"")</f>
        <v/>
      </c>
      <c r="T844" s="3">
        <f>TCD!C844</f>
        <v>10.469999999999999</v>
      </c>
    </row>
    <row r="845" spans="1:20" x14ac:dyDescent="0.2">
      <c r="A845" t="str">
        <f t="shared" si="41"/>
        <v>FEDEX FRANCE</v>
      </c>
      <c r="B845" s="5">
        <f t="shared" si="42"/>
        <v>46174</v>
      </c>
      <c r="F845" s="6">
        <f>TCD!A845</f>
        <v>872697783749</v>
      </c>
      <c r="H845" s="18" t="str">
        <f>TCD!F845</f>
        <v>E</v>
      </c>
      <c r="I845" t="str">
        <f>TCD!B845</f>
        <v>FR</v>
      </c>
      <c r="J845" t="str">
        <f>IF(COUNTIF(Zoning!B:B,I845)=0,"inconnu",_xlfn.XLOOKUP(I845,Zoning!B:B,Zoning!C:C))</f>
        <v>France</v>
      </c>
      <c r="K845">
        <f>_xlfn.XLOOKUP(F845,'Shipment Detail'!N:N,'Shipment Detail'!AB:AB)</f>
        <v>2</v>
      </c>
      <c r="L845">
        <f>TCD!E845</f>
        <v>16.700000000000003</v>
      </c>
      <c r="M845" t="str">
        <f>IF(J845="France","ST",_xlfn.XLOOKUP(F845,'Shipment Detail'!N:N,'Shipment Detail'!E:E,""))</f>
        <v>ST</v>
      </c>
      <c r="N845">
        <f t="shared" si="43"/>
        <v>0.2</v>
      </c>
      <c r="O845" t="str">
        <f>IF(_xlfn.XLOOKUP(F845,'Shipment Detail'!N:N,'Shipment Detail'!BM:BM)=0,"",_xlfn.XLOOKUP(F845,'Shipment Detail'!N:N,'Shipment Detail'!BM:BM))</f>
        <v/>
      </c>
      <c r="R845" t="str">
        <f>IF(_xlfn.XLOOKUP(F845,'Shipment Detail'!N:N,'Shipment Detail'!AV:AV)&gt;60,10,"")</f>
        <v/>
      </c>
      <c r="T845" s="3">
        <f>TCD!C845</f>
        <v>10.129999999999995</v>
      </c>
    </row>
    <row r="846" spans="1:20" x14ac:dyDescent="0.2">
      <c r="A846" t="str">
        <f t="shared" si="41"/>
        <v>FEDEX FRANCE</v>
      </c>
      <c r="B846" s="5">
        <f t="shared" si="42"/>
        <v>46174</v>
      </c>
      <c r="F846" s="6">
        <f>TCD!A846</f>
        <v>872697814535</v>
      </c>
      <c r="H846" s="18" t="str">
        <f>TCD!F846</f>
        <v>E</v>
      </c>
      <c r="I846" t="str">
        <f>TCD!B846</f>
        <v>FR</v>
      </c>
      <c r="J846" t="str">
        <f>IF(COUNTIF(Zoning!B:B,I846)=0,"inconnu",_xlfn.XLOOKUP(I846,Zoning!B:B,Zoning!C:C))</f>
        <v>France</v>
      </c>
      <c r="K846">
        <f>_xlfn.XLOOKUP(F846,'Shipment Detail'!N:N,'Shipment Detail'!AB:AB)</f>
        <v>2</v>
      </c>
      <c r="L846">
        <f>TCD!E846</f>
        <v>15</v>
      </c>
      <c r="M846" t="str">
        <f>IF(J846="France","ST",_xlfn.XLOOKUP(F846,'Shipment Detail'!N:N,'Shipment Detail'!E:E,""))</f>
        <v>ST</v>
      </c>
      <c r="N846">
        <f t="shared" si="43"/>
        <v>0.2</v>
      </c>
      <c r="O846" t="str">
        <f>IF(_xlfn.XLOOKUP(F846,'Shipment Detail'!N:N,'Shipment Detail'!BM:BM)=0,"",_xlfn.XLOOKUP(F846,'Shipment Detail'!N:N,'Shipment Detail'!BM:BM))</f>
        <v/>
      </c>
      <c r="R846" t="str">
        <f>IF(_xlfn.XLOOKUP(F846,'Shipment Detail'!N:N,'Shipment Detail'!AV:AV)&gt;60,10,"")</f>
        <v/>
      </c>
      <c r="T846" s="3">
        <f>TCD!C846</f>
        <v>9.4600000000000009</v>
      </c>
    </row>
    <row r="847" spans="1:20" x14ac:dyDescent="0.2">
      <c r="A847" t="str">
        <f t="shared" si="41"/>
        <v>FEDEX FRANCE</v>
      </c>
      <c r="B847" s="5">
        <f t="shared" si="42"/>
        <v>46174</v>
      </c>
      <c r="F847" s="6">
        <f>TCD!A847</f>
        <v>872697835062</v>
      </c>
      <c r="H847" s="18" t="str">
        <f>TCD!F847</f>
        <v>E</v>
      </c>
      <c r="I847" t="str">
        <f>TCD!B847</f>
        <v>FR</v>
      </c>
      <c r="J847" t="str">
        <f>IF(COUNTIF(Zoning!B:B,I847)=0,"inconnu",_xlfn.XLOOKUP(I847,Zoning!B:B,Zoning!C:C))</f>
        <v>France</v>
      </c>
      <c r="K847">
        <f>_xlfn.XLOOKUP(F847,'Shipment Detail'!N:N,'Shipment Detail'!AB:AB)</f>
        <v>2</v>
      </c>
      <c r="L847">
        <f>TCD!E847</f>
        <v>16.900000000000002</v>
      </c>
      <c r="M847" t="str">
        <f>IF(J847="France","ST",_xlfn.XLOOKUP(F847,'Shipment Detail'!N:N,'Shipment Detail'!E:E,""))</f>
        <v>ST</v>
      </c>
      <c r="N847">
        <f t="shared" si="43"/>
        <v>0.2</v>
      </c>
      <c r="O847" t="str">
        <f>IF(_xlfn.XLOOKUP(F847,'Shipment Detail'!N:N,'Shipment Detail'!BM:BM)=0,"",_xlfn.XLOOKUP(F847,'Shipment Detail'!N:N,'Shipment Detail'!BM:BM))</f>
        <v/>
      </c>
      <c r="R847" t="str">
        <f>IF(_xlfn.XLOOKUP(F847,'Shipment Detail'!N:N,'Shipment Detail'!AV:AV)&gt;60,10,"")</f>
        <v/>
      </c>
      <c r="T847" s="3">
        <f>TCD!C847</f>
        <v>10.129999999999995</v>
      </c>
    </row>
    <row r="848" spans="1:20" x14ac:dyDescent="0.2">
      <c r="A848" t="str">
        <f t="shared" si="41"/>
        <v>FEDEX FRANCE</v>
      </c>
      <c r="B848" s="5">
        <f t="shared" si="42"/>
        <v>46174</v>
      </c>
      <c r="F848" s="6">
        <f>TCD!A848</f>
        <v>872697867458</v>
      </c>
      <c r="H848" s="18" t="str">
        <f>TCD!F848</f>
        <v>E</v>
      </c>
      <c r="I848" t="str">
        <f>TCD!B848</f>
        <v>FR</v>
      </c>
      <c r="J848" t="str">
        <f>IF(COUNTIF(Zoning!B:B,I848)=0,"inconnu",_xlfn.XLOOKUP(I848,Zoning!B:B,Zoning!C:C))</f>
        <v>France</v>
      </c>
      <c r="K848">
        <f>_xlfn.XLOOKUP(F848,'Shipment Detail'!N:N,'Shipment Detail'!AB:AB)</f>
        <v>4</v>
      </c>
      <c r="L848">
        <f>TCD!E848</f>
        <v>28</v>
      </c>
      <c r="M848" t="str">
        <f>IF(J848="France","ST",_xlfn.XLOOKUP(F848,'Shipment Detail'!N:N,'Shipment Detail'!E:E,""))</f>
        <v>ST</v>
      </c>
      <c r="N848">
        <f t="shared" si="43"/>
        <v>0.2</v>
      </c>
      <c r="O848" t="str">
        <f>IF(_xlfn.XLOOKUP(F848,'Shipment Detail'!N:N,'Shipment Detail'!BM:BM)=0,"",_xlfn.XLOOKUP(F848,'Shipment Detail'!N:N,'Shipment Detail'!BM:BM))</f>
        <v/>
      </c>
      <c r="R848" t="str">
        <f>IF(_xlfn.XLOOKUP(F848,'Shipment Detail'!N:N,'Shipment Detail'!AV:AV)&gt;60,10,"")</f>
        <v/>
      </c>
      <c r="T848" s="3">
        <f>TCD!C848</f>
        <v>13.809999999999995</v>
      </c>
    </row>
    <row r="849" spans="1:20" x14ac:dyDescent="0.2">
      <c r="A849" t="str">
        <f t="shared" si="41"/>
        <v>FEDEX FRANCE</v>
      </c>
      <c r="B849" s="5">
        <f t="shared" si="42"/>
        <v>46174</v>
      </c>
      <c r="F849" s="6">
        <f>TCD!A849</f>
        <v>872697899854</v>
      </c>
      <c r="H849" s="18" t="str">
        <f>TCD!F849</f>
        <v>E</v>
      </c>
      <c r="I849" t="str">
        <f>TCD!B849</f>
        <v>FR</v>
      </c>
      <c r="J849" t="str">
        <f>IF(COUNTIF(Zoning!B:B,I849)=0,"inconnu",_xlfn.XLOOKUP(I849,Zoning!B:B,Zoning!C:C))</f>
        <v>France</v>
      </c>
      <c r="K849">
        <f>_xlfn.XLOOKUP(F849,'Shipment Detail'!N:N,'Shipment Detail'!AB:AB)</f>
        <v>4</v>
      </c>
      <c r="L849">
        <f>TCD!E849</f>
        <v>27</v>
      </c>
      <c r="M849" t="str">
        <f>IF(J849="France","ST",_xlfn.XLOOKUP(F849,'Shipment Detail'!N:N,'Shipment Detail'!E:E,""))</f>
        <v>ST</v>
      </c>
      <c r="N849">
        <f t="shared" si="43"/>
        <v>0.2</v>
      </c>
      <c r="O849" t="str">
        <f>IF(_xlfn.XLOOKUP(F849,'Shipment Detail'!N:N,'Shipment Detail'!BM:BM)=0,"",_xlfn.XLOOKUP(F849,'Shipment Detail'!N:N,'Shipment Detail'!BM:BM))</f>
        <v/>
      </c>
      <c r="R849" t="str">
        <f>IF(_xlfn.XLOOKUP(F849,'Shipment Detail'!N:N,'Shipment Detail'!AV:AV)&gt;60,10,"")</f>
        <v/>
      </c>
      <c r="T849" s="3">
        <f>TCD!C849</f>
        <v>13.479999999999997</v>
      </c>
    </row>
    <row r="850" spans="1:20" x14ac:dyDescent="0.2">
      <c r="A850" t="str">
        <f t="shared" si="41"/>
        <v>FEDEX FRANCE</v>
      </c>
      <c r="B850" s="5">
        <f t="shared" si="42"/>
        <v>46174</v>
      </c>
      <c r="F850" s="6">
        <f>TCD!A850</f>
        <v>872698009162</v>
      </c>
      <c r="H850" s="18" t="str">
        <f>TCD!F850</f>
        <v>E</v>
      </c>
      <c r="I850" t="str">
        <f>TCD!B850</f>
        <v>FR</v>
      </c>
      <c r="J850" t="str">
        <f>IF(COUNTIF(Zoning!B:B,I850)=0,"inconnu",_xlfn.XLOOKUP(I850,Zoning!B:B,Zoning!C:C))</f>
        <v>France</v>
      </c>
      <c r="K850">
        <f>_xlfn.XLOOKUP(F850,'Shipment Detail'!N:N,'Shipment Detail'!AB:AB)</f>
        <v>2</v>
      </c>
      <c r="L850">
        <f>TCD!E850</f>
        <v>15</v>
      </c>
      <c r="M850" t="str">
        <f>IF(J850="France","ST",_xlfn.XLOOKUP(F850,'Shipment Detail'!N:N,'Shipment Detail'!E:E,""))</f>
        <v>ST</v>
      </c>
      <c r="N850">
        <f t="shared" si="43"/>
        <v>0.2</v>
      </c>
      <c r="O850" t="str">
        <f>IF(_xlfn.XLOOKUP(F850,'Shipment Detail'!N:N,'Shipment Detail'!BM:BM)=0,"",_xlfn.XLOOKUP(F850,'Shipment Detail'!N:N,'Shipment Detail'!BM:BM))</f>
        <v/>
      </c>
      <c r="R850" t="str">
        <f>IF(_xlfn.XLOOKUP(F850,'Shipment Detail'!N:N,'Shipment Detail'!AV:AV)&gt;60,10,"")</f>
        <v/>
      </c>
      <c r="T850" s="3">
        <f>TCD!C850</f>
        <v>9.4600000000000009</v>
      </c>
    </row>
    <row r="851" spans="1:20" x14ac:dyDescent="0.2">
      <c r="A851" t="str">
        <f t="shared" si="41"/>
        <v>FEDEX FRANCE</v>
      </c>
      <c r="B851" s="5">
        <f t="shared" si="42"/>
        <v>46174</v>
      </c>
      <c r="F851" s="6">
        <f>TCD!A851</f>
        <v>872698034689</v>
      </c>
      <c r="H851" s="18" t="str">
        <f>TCD!F851</f>
        <v>E</v>
      </c>
      <c r="I851" t="str">
        <f>TCD!B851</f>
        <v>FR</v>
      </c>
      <c r="J851" t="str">
        <f>IF(COUNTIF(Zoning!B:B,I851)=0,"inconnu",_xlfn.XLOOKUP(I851,Zoning!B:B,Zoning!C:C))</f>
        <v>France</v>
      </c>
      <c r="K851">
        <f>_xlfn.XLOOKUP(F851,'Shipment Detail'!N:N,'Shipment Detail'!AB:AB)</f>
        <v>4</v>
      </c>
      <c r="L851">
        <f>TCD!E851</f>
        <v>27</v>
      </c>
      <c r="M851" t="str">
        <f>IF(J851="France","ST",_xlfn.XLOOKUP(F851,'Shipment Detail'!N:N,'Shipment Detail'!E:E,""))</f>
        <v>ST</v>
      </c>
      <c r="N851">
        <f t="shared" si="43"/>
        <v>0.2</v>
      </c>
      <c r="O851" t="str">
        <f>IF(_xlfn.XLOOKUP(F851,'Shipment Detail'!N:N,'Shipment Detail'!BM:BM)=0,"",_xlfn.XLOOKUP(F851,'Shipment Detail'!N:N,'Shipment Detail'!BM:BM))</f>
        <v/>
      </c>
      <c r="R851" t="str">
        <f>IF(_xlfn.XLOOKUP(F851,'Shipment Detail'!N:N,'Shipment Detail'!AV:AV)&gt;60,10,"")</f>
        <v/>
      </c>
      <c r="T851" s="3">
        <f>TCD!C851</f>
        <v>13.479999999999997</v>
      </c>
    </row>
    <row r="852" spans="1:20" x14ac:dyDescent="0.2">
      <c r="A852" t="str">
        <f t="shared" si="41"/>
        <v>FEDEX FRANCE</v>
      </c>
      <c r="B852" s="5">
        <f t="shared" si="42"/>
        <v>46174</v>
      </c>
      <c r="F852" s="6">
        <f>TCD!A852</f>
        <v>872698078427</v>
      </c>
      <c r="H852" s="18" t="str">
        <f>TCD!F852</f>
        <v>E</v>
      </c>
      <c r="I852" t="str">
        <f>TCD!B852</f>
        <v>FR</v>
      </c>
      <c r="J852" t="str">
        <f>IF(COUNTIF(Zoning!B:B,I852)=0,"inconnu",_xlfn.XLOOKUP(I852,Zoning!B:B,Zoning!C:C))</f>
        <v>France</v>
      </c>
      <c r="K852">
        <f>_xlfn.XLOOKUP(F852,'Shipment Detail'!N:N,'Shipment Detail'!AB:AB)</f>
        <v>2</v>
      </c>
      <c r="L852">
        <f>TCD!E852</f>
        <v>16.3</v>
      </c>
      <c r="M852" t="str">
        <f>IF(J852="France","ST",_xlfn.XLOOKUP(F852,'Shipment Detail'!N:N,'Shipment Detail'!E:E,""))</f>
        <v>ST</v>
      </c>
      <c r="N852">
        <f t="shared" si="43"/>
        <v>0.2</v>
      </c>
      <c r="O852" t="str">
        <f>IF(_xlfn.XLOOKUP(F852,'Shipment Detail'!N:N,'Shipment Detail'!BM:BM)=0,"",_xlfn.XLOOKUP(F852,'Shipment Detail'!N:N,'Shipment Detail'!BM:BM))</f>
        <v/>
      </c>
      <c r="R852" t="str">
        <f>IF(_xlfn.XLOOKUP(F852,'Shipment Detail'!N:N,'Shipment Detail'!AV:AV)&gt;60,10,"")</f>
        <v/>
      </c>
      <c r="T852" s="3">
        <f>TCD!C852</f>
        <v>10.129999999999995</v>
      </c>
    </row>
    <row r="853" spans="1:20" x14ac:dyDescent="0.2">
      <c r="A853" t="str">
        <f t="shared" si="41"/>
        <v>FEDEX FRANCE</v>
      </c>
      <c r="B853" s="5">
        <f t="shared" si="42"/>
        <v>46174</v>
      </c>
      <c r="F853" s="6">
        <f>TCD!A853</f>
        <v>872698119199</v>
      </c>
      <c r="H853" s="18" t="str">
        <f>TCD!F853</f>
        <v>E</v>
      </c>
      <c r="I853" t="str">
        <f>TCD!B853</f>
        <v>FR</v>
      </c>
      <c r="J853" t="str">
        <f>IF(COUNTIF(Zoning!B:B,I853)=0,"inconnu",_xlfn.XLOOKUP(I853,Zoning!B:B,Zoning!C:C))</f>
        <v>France</v>
      </c>
      <c r="K853">
        <f>_xlfn.XLOOKUP(F853,'Shipment Detail'!N:N,'Shipment Detail'!AB:AB)</f>
        <v>7</v>
      </c>
      <c r="L853">
        <f>TCD!E853</f>
        <v>49.7</v>
      </c>
      <c r="M853" t="str">
        <f>IF(J853="France","ST",_xlfn.XLOOKUP(F853,'Shipment Detail'!N:N,'Shipment Detail'!E:E,""))</f>
        <v>ST</v>
      </c>
      <c r="N853">
        <f t="shared" si="43"/>
        <v>0.2</v>
      </c>
      <c r="O853" t="str">
        <f>IF(_xlfn.XLOOKUP(F853,'Shipment Detail'!N:N,'Shipment Detail'!BM:BM)=0,"",_xlfn.XLOOKUP(F853,'Shipment Detail'!N:N,'Shipment Detail'!BM:BM))</f>
        <v/>
      </c>
      <c r="R853" t="str">
        <f>IF(_xlfn.XLOOKUP(F853,'Shipment Detail'!N:N,'Shipment Detail'!AV:AV)&gt;60,10,"")</f>
        <v/>
      </c>
      <c r="T853" s="3">
        <f>TCD!C853</f>
        <v>21.179999999999993</v>
      </c>
    </row>
    <row r="854" spans="1:20" x14ac:dyDescent="0.2">
      <c r="A854" t="str">
        <f t="shared" si="41"/>
        <v>FEDEX FRANCE</v>
      </c>
      <c r="B854" s="5">
        <f t="shared" si="42"/>
        <v>46174</v>
      </c>
      <c r="F854" s="6">
        <f>TCD!A854</f>
        <v>872698179150</v>
      </c>
      <c r="H854" s="18" t="str">
        <f>TCD!F854</f>
        <v>E</v>
      </c>
      <c r="I854" t="str">
        <f>TCD!B854</f>
        <v>FR</v>
      </c>
      <c r="J854" t="str">
        <f>IF(COUNTIF(Zoning!B:B,I854)=0,"inconnu",_xlfn.XLOOKUP(I854,Zoning!B:B,Zoning!C:C))</f>
        <v>France</v>
      </c>
      <c r="K854">
        <f>_xlfn.XLOOKUP(F854,'Shipment Detail'!N:N,'Shipment Detail'!AB:AB)</f>
        <v>4</v>
      </c>
      <c r="L854">
        <f>TCD!E854</f>
        <v>27</v>
      </c>
      <c r="M854" t="str">
        <f>IF(J854="France","ST",_xlfn.XLOOKUP(F854,'Shipment Detail'!N:N,'Shipment Detail'!E:E,""))</f>
        <v>ST</v>
      </c>
      <c r="N854">
        <f t="shared" si="43"/>
        <v>0.2</v>
      </c>
      <c r="O854" t="str">
        <f>IF(_xlfn.XLOOKUP(F854,'Shipment Detail'!N:N,'Shipment Detail'!BM:BM)=0,"",_xlfn.XLOOKUP(F854,'Shipment Detail'!N:N,'Shipment Detail'!BM:BM))</f>
        <v/>
      </c>
      <c r="R854" t="str">
        <f>IF(_xlfn.XLOOKUP(F854,'Shipment Detail'!N:N,'Shipment Detail'!AV:AV)&gt;60,10,"")</f>
        <v/>
      </c>
      <c r="T854" s="3">
        <f>TCD!C854</f>
        <v>13.479999999999997</v>
      </c>
    </row>
    <row r="855" spans="1:20" x14ac:dyDescent="0.2">
      <c r="A855" t="str">
        <f t="shared" si="41"/>
        <v>FEDEX FRANCE</v>
      </c>
      <c r="B855" s="5">
        <f t="shared" si="42"/>
        <v>46174</v>
      </c>
      <c r="F855" s="6">
        <f>TCD!A855</f>
        <v>872698216365</v>
      </c>
      <c r="H855" s="18" t="str">
        <f>TCD!F855</f>
        <v>E</v>
      </c>
      <c r="I855" t="str">
        <f>TCD!B855</f>
        <v>FR</v>
      </c>
      <c r="J855" t="str">
        <f>IF(COUNTIF(Zoning!B:B,I855)=0,"inconnu",_xlfn.XLOOKUP(I855,Zoning!B:B,Zoning!C:C))</f>
        <v>France</v>
      </c>
      <c r="K855">
        <f>_xlfn.XLOOKUP(F855,'Shipment Detail'!N:N,'Shipment Detail'!AB:AB)</f>
        <v>2</v>
      </c>
      <c r="L855">
        <f>TCD!E855</f>
        <v>15</v>
      </c>
      <c r="M855" t="str">
        <f>IF(J855="France","ST",_xlfn.XLOOKUP(F855,'Shipment Detail'!N:N,'Shipment Detail'!E:E,""))</f>
        <v>ST</v>
      </c>
      <c r="N855">
        <f t="shared" si="43"/>
        <v>0.2</v>
      </c>
      <c r="O855" t="str">
        <f>IF(_xlfn.XLOOKUP(F855,'Shipment Detail'!N:N,'Shipment Detail'!BM:BM)=0,"",_xlfn.XLOOKUP(F855,'Shipment Detail'!N:N,'Shipment Detail'!BM:BM))</f>
        <v/>
      </c>
      <c r="R855" t="str">
        <f>IF(_xlfn.XLOOKUP(F855,'Shipment Detail'!N:N,'Shipment Detail'!AV:AV)&gt;60,10,"")</f>
        <v/>
      </c>
      <c r="T855" s="3">
        <f>TCD!C855</f>
        <v>9.4600000000000009</v>
      </c>
    </row>
    <row r="856" spans="1:20" x14ac:dyDescent="0.2">
      <c r="A856" t="str">
        <f t="shared" si="41"/>
        <v>FEDEX FRANCE</v>
      </c>
      <c r="B856" s="5">
        <f t="shared" si="42"/>
        <v>46174</v>
      </c>
      <c r="F856" s="6">
        <f>TCD!A856</f>
        <v>872698243564</v>
      </c>
      <c r="H856" s="18" t="str">
        <f>TCD!F856</f>
        <v>E</v>
      </c>
      <c r="I856" t="str">
        <f>TCD!B856</f>
        <v>FR</v>
      </c>
      <c r="J856" t="str">
        <f>IF(COUNTIF(Zoning!B:B,I856)=0,"inconnu",_xlfn.XLOOKUP(I856,Zoning!B:B,Zoning!C:C))</f>
        <v>France</v>
      </c>
      <c r="K856">
        <f>_xlfn.XLOOKUP(F856,'Shipment Detail'!N:N,'Shipment Detail'!AB:AB)</f>
        <v>4</v>
      </c>
      <c r="L856">
        <f>TCD!E856</f>
        <v>30.6</v>
      </c>
      <c r="M856" t="str">
        <f>IF(J856="France","ST",_xlfn.XLOOKUP(F856,'Shipment Detail'!N:N,'Shipment Detail'!E:E,""))</f>
        <v>ST</v>
      </c>
      <c r="N856">
        <f t="shared" si="43"/>
        <v>0.2</v>
      </c>
      <c r="O856" t="str">
        <f>IF(_xlfn.XLOOKUP(F856,'Shipment Detail'!N:N,'Shipment Detail'!BM:BM)=0,"",_xlfn.XLOOKUP(F856,'Shipment Detail'!N:N,'Shipment Detail'!BM:BM))</f>
        <v/>
      </c>
      <c r="R856" t="str">
        <f>IF(_xlfn.XLOOKUP(F856,'Shipment Detail'!N:N,'Shipment Detail'!AV:AV)&gt;60,10,"")</f>
        <v/>
      </c>
      <c r="T856" s="3">
        <f>TCD!C856</f>
        <v>14.82</v>
      </c>
    </row>
    <row r="857" spans="1:20" x14ac:dyDescent="0.2">
      <c r="A857" t="str">
        <f t="shared" si="41"/>
        <v>FEDEX FRANCE</v>
      </c>
      <c r="B857" s="5">
        <f t="shared" si="42"/>
        <v>46174</v>
      </c>
      <c r="F857" s="6">
        <f>TCD!A857</f>
        <v>872698299523</v>
      </c>
      <c r="H857" s="18" t="str">
        <f>TCD!F857</f>
        <v>E</v>
      </c>
      <c r="I857" t="str">
        <f>TCD!B857</f>
        <v>FR</v>
      </c>
      <c r="J857" t="str">
        <f>IF(COUNTIF(Zoning!B:B,I857)=0,"inconnu",_xlfn.XLOOKUP(I857,Zoning!B:B,Zoning!C:C))</f>
        <v>France</v>
      </c>
      <c r="K857">
        <f>_xlfn.XLOOKUP(F857,'Shipment Detail'!N:N,'Shipment Detail'!AB:AB)</f>
        <v>7</v>
      </c>
      <c r="L857">
        <f>TCD!E857</f>
        <v>49.5</v>
      </c>
      <c r="M857" t="str">
        <f>IF(J857="France","ST",_xlfn.XLOOKUP(F857,'Shipment Detail'!N:N,'Shipment Detail'!E:E,""))</f>
        <v>ST</v>
      </c>
      <c r="N857">
        <f t="shared" si="43"/>
        <v>0.2</v>
      </c>
      <c r="O857" t="str">
        <f>IF(_xlfn.XLOOKUP(F857,'Shipment Detail'!N:N,'Shipment Detail'!BM:BM)=0,"",_xlfn.XLOOKUP(F857,'Shipment Detail'!N:N,'Shipment Detail'!BM:BM))</f>
        <v/>
      </c>
      <c r="R857" t="str">
        <f>IF(_xlfn.XLOOKUP(F857,'Shipment Detail'!N:N,'Shipment Detail'!AV:AV)&gt;60,10,"")</f>
        <v/>
      </c>
      <c r="T857" s="3">
        <f>TCD!C857</f>
        <v>21.179999999999993</v>
      </c>
    </row>
    <row r="858" spans="1:20" x14ac:dyDescent="0.2">
      <c r="A858" t="str">
        <f t="shared" si="41"/>
        <v>FEDEX FRANCE</v>
      </c>
      <c r="B858" s="5">
        <f t="shared" si="42"/>
        <v>46174</v>
      </c>
      <c r="F858" s="6">
        <f>TCD!A858</f>
        <v>872698365860</v>
      </c>
      <c r="H858" s="18" t="str">
        <f>TCD!F858</f>
        <v>E</v>
      </c>
      <c r="I858" t="str">
        <f>TCD!B858</f>
        <v>FR</v>
      </c>
      <c r="J858" t="str">
        <f>IF(COUNTIF(Zoning!B:B,I858)=0,"inconnu",_xlfn.XLOOKUP(I858,Zoning!B:B,Zoning!C:C))</f>
        <v>France</v>
      </c>
      <c r="K858">
        <f>_xlfn.XLOOKUP(F858,'Shipment Detail'!N:N,'Shipment Detail'!AB:AB)</f>
        <v>2</v>
      </c>
      <c r="L858">
        <f>TCD!E858</f>
        <v>15</v>
      </c>
      <c r="M858" t="str">
        <f>IF(J858="France","ST",_xlfn.XLOOKUP(F858,'Shipment Detail'!N:N,'Shipment Detail'!E:E,""))</f>
        <v>ST</v>
      </c>
      <c r="N858">
        <f t="shared" si="43"/>
        <v>0.2</v>
      </c>
      <c r="O858" t="str">
        <f>IF(_xlfn.XLOOKUP(F858,'Shipment Detail'!N:N,'Shipment Detail'!BM:BM)=0,"",_xlfn.XLOOKUP(F858,'Shipment Detail'!N:N,'Shipment Detail'!BM:BM))</f>
        <v/>
      </c>
      <c r="R858" t="str">
        <f>IF(_xlfn.XLOOKUP(F858,'Shipment Detail'!N:N,'Shipment Detail'!AV:AV)&gt;60,10,"")</f>
        <v/>
      </c>
      <c r="T858" s="3">
        <f>TCD!C858</f>
        <v>9.4600000000000009</v>
      </c>
    </row>
    <row r="859" spans="1:20" x14ac:dyDescent="0.2">
      <c r="A859" t="str">
        <f t="shared" si="41"/>
        <v>FEDEX FRANCE</v>
      </c>
      <c r="B859" s="5">
        <f t="shared" si="42"/>
        <v>46174</v>
      </c>
      <c r="F859" s="6">
        <f>TCD!A859</f>
        <v>872698391694</v>
      </c>
      <c r="H859" s="18" t="str">
        <f>TCD!F859</f>
        <v>E</v>
      </c>
      <c r="I859" t="str">
        <f>TCD!B859</f>
        <v>FR</v>
      </c>
      <c r="J859" t="str">
        <f>IF(COUNTIF(Zoning!B:B,I859)=0,"inconnu",_xlfn.XLOOKUP(I859,Zoning!B:B,Zoning!C:C))</f>
        <v>France</v>
      </c>
      <c r="K859">
        <f>_xlfn.XLOOKUP(F859,'Shipment Detail'!N:N,'Shipment Detail'!AB:AB)</f>
        <v>2</v>
      </c>
      <c r="L859">
        <f>TCD!E859</f>
        <v>16.600000000000001</v>
      </c>
      <c r="M859" t="str">
        <f>IF(J859="France","ST",_xlfn.XLOOKUP(F859,'Shipment Detail'!N:N,'Shipment Detail'!E:E,""))</f>
        <v>ST</v>
      </c>
      <c r="N859">
        <f t="shared" si="43"/>
        <v>0.2</v>
      </c>
      <c r="O859" t="str">
        <f>IF(_xlfn.XLOOKUP(F859,'Shipment Detail'!N:N,'Shipment Detail'!BM:BM)=0,"",_xlfn.XLOOKUP(F859,'Shipment Detail'!N:N,'Shipment Detail'!BM:BM))</f>
        <v/>
      </c>
      <c r="R859" t="str">
        <f>IF(_xlfn.XLOOKUP(F859,'Shipment Detail'!N:N,'Shipment Detail'!AV:AV)&gt;60,10,"")</f>
        <v/>
      </c>
      <c r="T859" s="3">
        <f>TCD!C859</f>
        <v>10.129999999999995</v>
      </c>
    </row>
    <row r="860" spans="1:20" x14ac:dyDescent="0.2">
      <c r="A860" t="str">
        <f t="shared" si="41"/>
        <v>FEDEX FRANCE</v>
      </c>
      <c r="B860" s="5">
        <f t="shared" si="42"/>
        <v>46174</v>
      </c>
      <c r="F860" s="6">
        <f>TCD!A860</f>
        <v>872698421988</v>
      </c>
      <c r="H860" s="18" t="str">
        <f>TCD!F860</f>
        <v>E</v>
      </c>
      <c r="I860" t="str">
        <f>TCD!B860</f>
        <v>FR</v>
      </c>
      <c r="J860" t="str">
        <f>IF(COUNTIF(Zoning!B:B,I860)=0,"inconnu",_xlfn.XLOOKUP(I860,Zoning!B:B,Zoning!C:C))</f>
        <v>France</v>
      </c>
      <c r="K860">
        <f>_xlfn.XLOOKUP(F860,'Shipment Detail'!N:N,'Shipment Detail'!AB:AB)</f>
        <v>2</v>
      </c>
      <c r="L860">
        <f>TCD!E860</f>
        <v>15</v>
      </c>
      <c r="M860" t="str">
        <f>IF(J860="France","ST",_xlfn.XLOOKUP(F860,'Shipment Detail'!N:N,'Shipment Detail'!E:E,""))</f>
        <v>ST</v>
      </c>
      <c r="N860">
        <f t="shared" si="43"/>
        <v>0.2</v>
      </c>
      <c r="O860" t="str">
        <f>IF(_xlfn.XLOOKUP(F860,'Shipment Detail'!N:N,'Shipment Detail'!BM:BM)=0,"",_xlfn.XLOOKUP(F860,'Shipment Detail'!N:N,'Shipment Detail'!BM:BM))</f>
        <v/>
      </c>
      <c r="R860" t="str">
        <f>IF(_xlfn.XLOOKUP(F860,'Shipment Detail'!N:N,'Shipment Detail'!AV:AV)&gt;60,10,"")</f>
        <v/>
      </c>
      <c r="T860" s="3">
        <f>TCD!C860</f>
        <v>9.4600000000000009</v>
      </c>
    </row>
    <row r="861" spans="1:20" x14ac:dyDescent="0.2">
      <c r="A861" t="str">
        <f t="shared" si="41"/>
        <v>FEDEX FRANCE</v>
      </c>
      <c r="B861" s="5">
        <f t="shared" si="42"/>
        <v>46174</v>
      </c>
      <c r="F861" s="6">
        <f>TCD!A861</f>
        <v>872698475197</v>
      </c>
      <c r="H861" s="18" t="str">
        <f>TCD!F861</f>
        <v>E</v>
      </c>
      <c r="I861" t="str">
        <f>TCD!B861</f>
        <v>FR</v>
      </c>
      <c r="J861" t="str">
        <f>IF(COUNTIF(Zoning!B:B,I861)=0,"inconnu",_xlfn.XLOOKUP(I861,Zoning!B:B,Zoning!C:C))</f>
        <v>France</v>
      </c>
      <c r="K861">
        <f>_xlfn.XLOOKUP(F861,'Shipment Detail'!N:N,'Shipment Detail'!AB:AB)</f>
        <v>3</v>
      </c>
      <c r="L861">
        <f>TCD!E861</f>
        <v>22.1</v>
      </c>
      <c r="M861" t="str">
        <f>IF(J861="France","ST",_xlfn.XLOOKUP(F861,'Shipment Detail'!N:N,'Shipment Detail'!E:E,""))</f>
        <v>ST</v>
      </c>
      <c r="N861">
        <f t="shared" si="43"/>
        <v>0.2</v>
      </c>
      <c r="O861" t="str">
        <f>IF(_xlfn.XLOOKUP(F861,'Shipment Detail'!N:N,'Shipment Detail'!BM:BM)=0,"",_xlfn.XLOOKUP(F861,'Shipment Detail'!N:N,'Shipment Detail'!BM:BM))</f>
        <v/>
      </c>
      <c r="R861" t="str">
        <f>IF(_xlfn.XLOOKUP(F861,'Shipment Detail'!N:N,'Shipment Detail'!AV:AV)&gt;60,10,"")</f>
        <v/>
      </c>
      <c r="T861" s="3">
        <f>TCD!C861</f>
        <v>12.14</v>
      </c>
    </row>
    <row r="862" spans="1:20" x14ac:dyDescent="0.2">
      <c r="A862" t="str">
        <f t="shared" si="41"/>
        <v>FEDEX FRANCE</v>
      </c>
      <c r="B862" s="5">
        <f t="shared" si="42"/>
        <v>46174</v>
      </c>
      <c r="F862" s="6">
        <f>TCD!A862</f>
        <v>872698548895</v>
      </c>
      <c r="H862" s="18" t="str">
        <f>TCD!F862</f>
        <v>E</v>
      </c>
      <c r="I862" t="str">
        <f>TCD!B862</f>
        <v>FR</v>
      </c>
      <c r="J862" t="str">
        <f>IF(COUNTIF(Zoning!B:B,I862)=0,"inconnu",_xlfn.XLOOKUP(I862,Zoning!B:B,Zoning!C:C))</f>
        <v>France</v>
      </c>
      <c r="K862">
        <f>_xlfn.XLOOKUP(F862,'Shipment Detail'!N:N,'Shipment Detail'!AB:AB)</f>
        <v>3</v>
      </c>
      <c r="L862">
        <f>TCD!E862</f>
        <v>15.7</v>
      </c>
      <c r="M862" t="str">
        <f>IF(J862="France","ST",_xlfn.XLOOKUP(F862,'Shipment Detail'!N:N,'Shipment Detail'!E:E,""))</f>
        <v>ST</v>
      </c>
      <c r="N862">
        <f t="shared" si="43"/>
        <v>0.2</v>
      </c>
      <c r="O862" t="str">
        <f>IF(_xlfn.XLOOKUP(F862,'Shipment Detail'!N:N,'Shipment Detail'!BM:BM)=0,"",_xlfn.XLOOKUP(F862,'Shipment Detail'!N:N,'Shipment Detail'!BM:BM))</f>
        <v/>
      </c>
      <c r="R862" t="str">
        <f>IF(_xlfn.XLOOKUP(F862,'Shipment Detail'!N:N,'Shipment Detail'!AV:AV)&gt;60,10,"")</f>
        <v/>
      </c>
      <c r="T862" s="3">
        <f>TCD!C862</f>
        <v>9.8000000000000007</v>
      </c>
    </row>
    <row r="863" spans="1:20" x14ac:dyDescent="0.2">
      <c r="A863" t="str">
        <f t="shared" si="41"/>
        <v>FEDEX FRANCE</v>
      </c>
      <c r="B863" s="5">
        <f t="shared" si="42"/>
        <v>46174</v>
      </c>
      <c r="F863" s="6">
        <f>TCD!A863</f>
        <v>872698584140</v>
      </c>
      <c r="H863" s="18" t="str">
        <f>TCD!F863</f>
        <v>E</v>
      </c>
      <c r="I863" t="str">
        <f>TCD!B863</f>
        <v>FR</v>
      </c>
      <c r="J863" t="str">
        <f>IF(COUNTIF(Zoning!B:B,I863)=0,"inconnu",_xlfn.XLOOKUP(I863,Zoning!B:B,Zoning!C:C))</f>
        <v>France</v>
      </c>
      <c r="K863">
        <f>_xlfn.XLOOKUP(F863,'Shipment Detail'!N:N,'Shipment Detail'!AB:AB)</f>
        <v>2</v>
      </c>
      <c r="L863">
        <f>TCD!E863</f>
        <v>16.400000000000002</v>
      </c>
      <c r="M863" t="str">
        <f>IF(J863="France","ST",_xlfn.XLOOKUP(F863,'Shipment Detail'!N:N,'Shipment Detail'!E:E,""))</f>
        <v>ST</v>
      </c>
      <c r="N863">
        <f t="shared" si="43"/>
        <v>0.2</v>
      </c>
      <c r="O863" t="str">
        <f>IF(_xlfn.XLOOKUP(F863,'Shipment Detail'!N:N,'Shipment Detail'!BM:BM)=0,"",_xlfn.XLOOKUP(F863,'Shipment Detail'!N:N,'Shipment Detail'!BM:BM))</f>
        <v/>
      </c>
      <c r="R863" t="str">
        <f>IF(_xlfn.XLOOKUP(F863,'Shipment Detail'!N:N,'Shipment Detail'!AV:AV)&gt;60,10,"")</f>
        <v/>
      </c>
      <c r="T863" s="3">
        <f>TCD!C863</f>
        <v>10.129999999999995</v>
      </c>
    </row>
    <row r="864" spans="1:20" x14ac:dyDescent="0.2">
      <c r="A864" t="str">
        <f t="shared" si="41"/>
        <v>FEDEX FRANCE</v>
      </c>
      <c r="B864" s="5">
        <f t="shared" si="42"/>
        <v>46174</v>
      </c>
      <c r="F864" s="6">
        <f>TCD!A864</f>
        <v>872698606608</v>
      </c>
      <c r="H864" s="18" t="str">
        <f>TCD!F864</f>
        <v>E</v>
      </c>
      <c r="I864" t="str">
        <f>TCD!B864</f>
        <v>FR</v>
      </c>
      <c r="J864" t="str">
        <f>IF(COUNTIF(Zoning!B:B,I864)=0,"inconnu",_xlfn.XLOOKUP(I864,Zoning!B:B,Zoning!C:C))</f>
        <v>France</v>
      </c>
      <c r="K864">
        <f>_xlfn.XLOOKUP(F864,'Shipment Detail'!N:N,'Shipment Detail'!AB:AB)</f>
        <v>2</v>
      </c>
      <c r="L864">
        <f>TCD!E864</f>
        <v>15</v>
      </c>
      <c r="M864" t="str">
        <f>IF(J864="France","ST",_xlfn.XLOOKUP(F864,'Shipment Detail'!N:N,'Shipment Detail'!E:E,""))</f>
        <v>ST</v>
      </c>
      <c r="N864">
        <f t="shared" si="43"/>
        <v>0.2</v>
      </c>
      <c r="O864" t="str">
        <f>IF(_xlfn.XLOOKUP(F864,'Shipment Detail'!N:N,'Shipment Detail'!BM:BM)=0,"",_xlfn.XLOOKUP(F864,'Shipment Detail'!N:N,'Shipment Detail'!BM:BM))</f>
        <v/>
      </c>
      <c r="R864" t="str">
        <f>IF(_xlfn.XLOOKUP(F864,'Shipment Detail'!N:N,'Shipment Detail'!AV:AV)&gt;60,10,"")</f>
        <v/>
      </c>
      <c r="T864" s="3">
        <f>TCD!C864</f>
        <v>9.4600000000000009</v>
      </c>
    </row>
    <row r="865" spans="1:20" x14ac:dyDescent="0.2">
      <c r="A865" t="str">
        <f t="shared" si="41"/>
        <v>FEDEX FRANCE</v>
      </c>
      <c r="B865" s="5">
        <f t="shared" si="42"/>
        <v>46174</v>
      </c>
      <c r="F865" s="6">
        <f>TCD!A865</f>
        <v>872762942547</v>
      </c>
      <c r="H865" s="18" t="str">
        <f>TCD!F865</f>
        <v>P</v>
      </c>
      <c r="I865" t="str">
        <f>TCD!B865</f>
        <v>FR</v>
      </c>
      <c r="J865" t="str">
        <f>IF(COUNTIF(Zoning!B:B,I865)=0,"inconnu",_xlfn.XLOOKUP(I865,Zoning!B:B,Zoning!C:C))</f>
        <v>France</v>
      </c>
      <c r="K865">
        <f>_xlfn.XLOOKUP(F865,'Shipment Detail'!N:N,'Shipment Detail'!AB:AB)</f>
        <v>5</v>
      </c>
      <c r="L865">
        <f>TCD!E865</f>
        <v>37.200000000000003</v>
      </c>
      <c r="M865" t="str">
        <f>IF(J865="France","ST",_xlfn.XLOOKUP(F865,'Shipment Detail'!N:N,'Shipment Detail'!E:E,""))</f>
        <v>ST</v>
      </c>
      <c r="N865">
        <f t="shared" si="43"/>
        <v>0.2</v>
      </c>
      <c r="O865" t="str">
        <f>IF(_xlfn.XLOOKUP(F865,'Shipment Detail'!N:N,'Shipment Detail'!BM:BM)=0,"",_xlfn.XLOOKUP(F865,'Shipment Detail'!N:N,'Shipment Detail'!BM:BM))</f>
        <v/>
      </c>
      <c r="R865" t="str">
        <f>IF(_xlfn.XLOOKUP(F865,'Shipment Detail'!N:N,'Shipment Detail'!AV:AV)&gt;60,10,"")</f>
        <v/>
      </c>
      <c r="T865" s="3">
        <f>TCD!C865</f>
        <v>17.159999999999997</v>
      </c>
    </row>
    <row r="866" spans="1:20" x14ac:dyDescent="0.2">
      <c r="A866" t="str">
        <f t="shared" si="41"/>
        <v>FEDEX FRANCE</v>
      </c>
      <c r="B866" s="5">
        <f t="shared" si="42"/>
        <v>46174</v>
      </c>
      <c r="F866" s="6">
        <f>TCD!A866</f>
        <v>872763148230</v>
      </c>
      <c r="H866" s="18" t="str">
        <f>TCD!F866</f>
        <v>P</v>
      </c>
      <c r="I866" t="str">
        <f>TCD!B866</f>
        <v>FR</v>
      </c>
      <c r="J866" t="str">
        <f>IF(COUNTIF(Zoning!B:B,I866)=0,"inconnu",_xlfn.XLOOKUP(I866,Zoning!B:B,Zoning!C:C))</f>
        <v>France</v>
      </c>
      <c r="K866">
        <f>_xlfn.XLOOKUP(F866,'Shipment Detail'!N:N,'Shipment Detail'!AB:AB)</f>
        <v>4</v>
      </c>
      <c r="L866">
        <f>TCD!E866</f>
        <v>25.1</v>
      </c>
      <c r="M866" t="str">
        <f>IF(J866="France","ST",_xlfn.XLOOKUP(F866,'Shipment Detail'!N:N,'Shipment Detail'!E:E,""))</f>
        <v>ST</v>
      </c>
      <c r="N866">
        <f t="shared" si="43"/>
        <v>0.2</v>
      </c>
      <c r="O866" t="str">
        <f>IF(_xlfn.XLOOKUP(F866,'Shipment Detail'!N:N,'Shipment Detail'!BM:BM)=0,"",_xlfn.XLOOKUP(F866,'Shipment Detail'!N:N,'Shipment Detail'!BM:BM))</f>
        <v/>
      </c>
      <c r="R866" t="str">
        <f>IF(_xlfn.XLOOKUP(F866,'Shipment Detail'!N:N,'Shipment Detail'!AV:AV)&gt;60,10,"")</f>
        <v/>
      </c>
      <c r="T866" s="3">
        <f>TCD!C866</f>
        <v>13.14</v>
      </c>
    </row>
    <row r="867" spans="1:20" x14ac:dyDescent="0.2">
      <c r="A867" t="str">
        <f t="shared" si="41"/>
        <v>FEDEX FRANCE</v>
      </c>
      <c r="B867" s="5">
        <f t="shared" si="42"/>
        <v>46174</v>
      </c>
      <c r="F867" s="6">
        <f>TCD!A867</f>
        <v>872763272959</v>
      </c>
      <c r="H867" s="18" t="str">
        <f>TCD!F867</f>
        <v>E</v>
      </c>
      <c r="I867" t="str">
        <f>TCD!B867</f>
        <v>FR</v>
      </c>
      <c r="J867" t="str">
        <f>IF(COUNTIF(Zoning!B:B,I867)=0,"inconnu",_xlfn.XLOOKUP(I867,Zoning!B:B,Zoning!C:C))</f>
        <v>France</v>
      </c>
      <c r="K867">
        <f>_xlfn.XLOOKUP(F867,'Shipment Detail'!N:N,'Shipment Detail'!AB:AB)</f>
        <v>3</v>
      </c>
      <c r="L867">
        <f>TCD!E867</f>
        <v>19</v>
      </c>
      <c r="M867" t="str">
        <f>IF(J867="France","ST",_xlfn.XLOOKUP(F867,'Shipment Detail'!N:N,'Shipment Detail'!E:E,""))</f>
        <v>ST</v>
      </c>
      <c r="N867">
        <f t="shared" si="43"/>
        <v>0.2</v>
      </c>
      <c r="O867" t="str">
        <f>IF(_xlfn.XLOOKUP(F867,'Shipment Detail'!N:N,'Shipment Detail'!BM:BM)=0,"",_xlfn.XLOOKUP(F867,'Shipment Detail'!N:N,'Shipment Detail'!BM:BM))</f>
        <v/>
      </c>
      <c r="R867" t="str">
        <f>IF(_xlfn.XLOOKUP(F867,'Shipment Detail'!N:N,'Shipment Detail'!AV:AV)&gt;60,10,"")</f>
        <v/>
      </c>
      <c r="T867" s="3">
        <f>TCD!C867</f>
        <v>10.800000000000004</v>
      </c>
    </row>
    <row r="868" spans="1:20" x14ac:dyDescent="0.2">
      <c r="A868" t="str">
        <f t="shared" si="41"/>
        <v>FEDEX FRANCE</v>
      </c>
      <c r="B868" s="5">
        <f t="shared" si="42"/>
        <v>46174</v>
      </c>
      <c r="F868" s="6">
        <f>TCD!A868</f>
        <v>872763355525</v>
      </c>
      <c r="H868" s="18" t="str">
        <f>TCD!F868</f>
        <v>E</v>
      </c>
      <c r="I868" t="str">
        <f>TCD!B868</f>
        <v>FR</v>
      </c>
      <c r="J868" t="str">
        <f>IF(COUNTIF(Zoning!B:B,I868)=0,"inconnu",_xlfn.XLOOKUP(I868,Zoning!B:B,Zoning!C:C))</f>
        <v>France</v>
      </c>
      <c r="K868">
        <f>_xlfn.XLOOKUP(F868,'Shipment Detail'!N:N,'Shipment Detail'!AB:AB)</f>
        <v>4</v>
      </c>
      <c r="L868">
        <f>TCD!E868</f>
        <v>27</v>
      </c>
      <c r="M868" t="str">
        <f>IF(J868="France","ST",_xlfn.XLOOKUP(F868,'Shipment Detail'!N:N,'Shipment Detail'!E:E,""))</f>
        <v>ST</v>
      </c>
      <c r="N868">
        <f t="shared" si="43"/>
        <v>0.2</v>
      </c>
      <c r="O868" t="str">
        <f>IF(_xlfn.XLOOKUP(F868,'Shipment Detail'!N:N,'Shipment Detail'!BM:BM)=0,"",_xlfn.XLOOKUP(F868,'Shipment Detail'!N:N,'Shipment Detail'!BM:BM))</f>
        <v/>
      </c>
      <c r="R868" t="str">
        <f>IF(_xlfn.XLOOKUP(F868,'Shipment Detail'!N:N,'Shipment Detail'!AV:AV)&gt;60,10,"")</f>
        <v/>
      </c>
      <c r="T868" s="3">
        <f>TCD!C868</f>
        <v>13.479999999999997</v>
      </c>
    </row>
    <row r="869" spans="1:20" x14ac:dyDescent="0.2">
      <c r="A869" t="str">
        <f t="shared" si="41"/>
        <v>FEDEX FRANCE</v>
      </c>
      <c r="B869" s="5">
        <f t="shared" si="42"/>
        <v>46174</v>
      </c>
      <c r="F869" s="6">
        <f>TCD!A869</f>
        <v>872763474464</v>
      </c>
      <c r="H869" s="18" t="str">
        <f>TCD!F869</f>
        <v>E</v>
      </c>
      <c r="I869" t="str">
        <f>TCD!B869</f>
        <v>FR</v>
      </c>
      <c r="J869" t="str">
        <f>IF(COUNTIF(Zoning!B:B,I869)=0,"inconnu",_xlfn.XLOOKUP(I869,Zoning!B:B,Zoning!C:C))</f>
        <v>France</v>
      </c>
      <c r="K869">
        <f>_xlfn.XLOOKUP(F869,'Shipment Detail'!N:N,'Shipment Detail'!AB:AB)</f>
        <v>4</v>
      </c>
      <c r="L869">
        <f>TCD!E869</f>
        <v>27</v>
      </c>
      <c r="M869" t="str">
        <f>IF(J869="France","ST",_xlfn.XLOOKUP(F869,'Shipment Detail'!N:N,'Shipment Detail'!E:E,""))</f>
        <v>ST</v>
      </c>
      <c r="N869">
        <f t="shared" si="43"/>
        <v>0.2</v>
      </c>
      <c r="O869" t="str">
        <f>IF(_xlfn.XLOOKUP(F869,'Shipment Detail'!N:N,'Shipment Detail'!BM:BM)=0,"",_xlfn.XLOOKUP(F869,'Shipment Detail'!N:N,'Shipment Detail'!BM:BM))</f>
        <v/>
      </c>
      <c r="R869" t="str">
        <f>IF(_xlfn.XLOOKUP(F869,'Shipment Detail'!N:N,'Shipment Detail'!AV:AV)&gt;60,10,"")</f>
        <v/>
      </c>
      <c r="T869" s="3">
        <f>TCD!C869</f>
        <v>13.479999999999997</v>
      </c>
    </row>
    <row r="870" spans="1:20" x14ac:dyDescent="0.2">
      <c r="A870" t="str">
        <f t="shared" si="41"/>
        <v>FEDEX FRANCE</v>
      </c>
      <c r="B870" s="5">
        <f t="shared" si="42"/>
        <v>46174</v>
      </c>
      <c r="F870" s="6">
        <f>TCD!A870</f>
        <v>872763685239</v>
      </c>
      <c r="H870" s="18" t="str">
        <f>TCD!F870</f>
        <v>E</v>
      </c>
      <c r="I870" t="str">
        <f>TCD!B870</f>
        <v>FR</v>
      </c>
      <c r="J870" t="str">
        <f>IF(COUNTIF(Zoning!B:B,I870)=0,"inconnu",_xlfn.XLOOKUP(I870,Zoning!B:B,Zoning!C:C))</f>
        <v>France</v>
      </c>
      <c r="K870">
        <f>_xlfn.XLOOKUP(F870,'Shipment Detail'!N:N,'Shipment Detail'!AB:AB)</f>
        <v>3</v>
      </c>
      <c r="L870">
        <f>TCD!E870</f>
        <v>21.8</v>
      </c>
      <c r="M870" t="str">
        <f>IF(J870="France","ST",_xlfn.XLOOKUP(F870,'Shipment Detail'!N:N,'Shipment Detail'!E:E,""))</f>
        <v>ST</v>
      </c>
      <c r="N870">
        <f t="shared" si="43"/>
        <v>0.2</v>
      </c>
      <c r="O870" t="str">
        <f>IF(_xlfn.XLOOKUP(F870,'Shipment Detail'!N:N,'Shipment Detail'!BM:BM)=0,"",_xlfn.XLOOKUP(F870,'Shipment Detail'!N:N,'Shipment Detail'!BM:BM))</f>
        <v/>
      </c>
      <c r="R870" t="str">
        <f>IF(_xlfn.XLOOKUP(F870,'Shipment Detail'!N:N,'Shipment Detail'!AV:AV)&gt;60,10,"")</f>
        <v/>
      </c>
      <c r="T870" s="3">
        <f>TCD!C870</f>
        <v>11.809999999999995</v>
      </c>
    </row>
    <row r="871" spans="1:20" x14ac:dyDescent="0.2">
      <c r="A871" t="str">
        <f t="shared" si="41"/>
        <v>FEDEX FRANCE</v>
      </c>
      <c r="B871" s="5">
        <f t="shared" si="42"/>
        <v>46174</v>
      </c>
      <c r="F871" s="6">
        <f>TCD!A871</f>
        <v>872763793089</v>
      </c>
      <c r="H871" s="18" t="str">
        <f>TCD!F871</f>
        <v>E</v>
      </c>
      <c r="I871" t="str">
        <f>TCD!B871</f>
        <v>FR</v>
      </c>
      <c r="J871" t="str">
        <f>IF(COUNTIF(Zoning!B:B,I871)=0,"inconnu",_xlfn.XLOOKUP(I871,Zoning!B:B,Zoning!C:C))</f>
        <v>France</v>
      </c>
      <c r="K871">
        <f>_xlfn.XLOOKUP(F871,'Shipment Detail'!N:N,'Shipment Detail'!AB:AB)</f>
        <v>6</v>
      </c>
      <c r="L871">
        <f>TCD!E871</f>
        <v>43.300000000000004</v>
      </c>
      <c r="M871" t="str">
        <f>IF(J871="France","ST",_xlfn.XLOOKUP(F871,'Shipment Detail'!N:N,'Shipment Detail'!E:E,""))</f>
        <v>ST</v>
      </c>
      <c r="N871">
        <f t="shared" si="43"/>
        <v>0.2</v>
      </c>
      <c r="O871" t="str">
        <f>IF(_xlfn.XLOOKUP(F871,'Shipment Detail'!N:N,'Shipment Detail'!BM:BM)=0,"",_xlfn.XLOOKUP(F871,'Shipment Detail'!N:N,'Shipment Detail'!BM:BM))</f>
        <v/>
      </c>
      <c r="R871" t="str">
        <f>IF(_xlfn.XLOOKUP(F871,'Shipment Detail'!N:N,'Shipment Detail'!AV:AV)&gt;60,10,"")</f>
        <v/>
      </c>
      <c r="T871" s="3">
        <f>TCD!C871</f>
        <v>19.170000000000002</v>
      </c>
    </row>
    <row r="872" spans="1:20" x14ac:dyDescent="0.2">
      <c r="A872" t="str">
        <f t="shared" si="41"/>
        <v>FEDEX FRANCE</v>
      </c>
      <c r="B872" s="5">
        <f t="shared" si="42"/>
        <v>46174</v>
      </c>
      <c r="F872" s="6">
        <f>TCD!A872</f>
        <v>872764311978</v>
      </c>
      <c r="H872" s="18" t="str">
        <f>TCD!F872</f>
        <v>E</v>
      </c>
      <c r="I872" t="str">
        <f>TCD!B872</f>
        <v>FR</v>
      </c>
      <c r="J872" t="str">
        <f>IF(COUNTIF(Zoning!B:B,I872)=0,"inconnu",_xlfn.XLOOKUP(I872,Zoning!B:B,Zoning!C:C))</f>
        <v>France</v>
      </c>
      <c r="K872">
        <f>_xlfn.XLOOKUP(F872,'Shipment Detail'!N:N,'Shipment Detail'!AB:AB)</f>
        <v>2</v>
      </c>
      <c r="L872">
        <f>TCD!E872</f>
        <v>16.700000000000003</v>
      </c>
      <c r="M872" t="str">
        <f>IF(J872="France","ST",_xlfn.XLOOKUP(F872,'Shipment Detail'!N:N,'Shipment Detail'!E:E,""))</f>
        <v>ST</v>
      </c>
      <c r="N872">
        <f t="shared" si="43"/>
        <v>0.2</v>
      </c>
      <c r="O872" t="str">
        <f>IF(_xlfn.XLOOKUP(F872,'Shipment Detail'!N:N,'Shipment Detail'!BM:BM)=0,"",_xlfn.XLOOKUP(F872,'Shipment Detail'!N:N,'Shipment Detail'!BM:BM))</f>
        <v/>
      </c>
      <c r="R872" t="str">
        <f>IF(_xlfn.XLOOKUP(F872,'Shipment Detail'!N:N,'Shipment Detail'!AV:AV)&gt;60,10,"")</f>
        <v/>
      </c>
      <c r="T872" s="3">
        <f>TCD!C872</f>
        <v>10.129999999999995</v>
      </c>
    </row>
    <row r="873" spans="1:20" x14ac:dyDescent="0.2">
      <c r="A873" t="str">
        <f t="shared" si="41"/>
        <v>FEDEX FRANCE</v>
      </c>
      <c r="B873" s="5">
        <f t="shared" si="42"/>
        <v>46174</v>
      </c>
      <c r="F873" s="6">
        <f>TCD!A873</f>
        <v>872764394047</v>
      </c>
      <c r="H873" s="18" t="str">
        <f>TCD!F873</f>
        <v>E</v>
      </c>
      <c r="I873" t="str">
        <f>TCD!B873</f>
        <v>FR</v>
      </c>
      <c r="J873" t="str">
        <f>IF(COUNTIF(Zoning!B:B,I873)=0,"inconnu",_xlfn.XLOOKUP(I873,Zoning!B:B,Zoning!C:C))</f>
        <v>France</v>
      </c>
      <c r="K873">
        <f>_xlfn.XLOOKUP(F873,'Shipment Detail'!N:N,'Shipment Detail'!AB:AB)</f>
        <v>3</v>
      </c>
      <c r="L873">
        <f>TCD!E873</f>
        <v>15.7</v>
      </c>
      <c r="M873" t="str">
        <f>IF(J873="France","ST",_xlfn.XLOOKUP(F873,'Shipment Detail'!N:N,'Shipment Detail'!E:E,""))</f>
        <v>ST</v>
      </c>
      <c r="N873">
        <f t="shared" si="43"/>
        <v>0.2</v>
      </c>
      <c r="O873" t="str">
        <f>IF(_xlfn.XLOOKUP(F873,'Shipment Detail'!N:N,'Shipment Detail'!BM:BM)=0,"",_xlfn.XLOOKUP(F873,'Shipment Detail'!N:N,'Shipment Detail'!BM:BM))</f>
        <v/>
      </c>
      <c r="R873" t="str">
        <f>IF(_xlfn.XLOOKUP(F873,'Shipment Detail'!N:N,'Shipment Detail'!AV:AV)&gt;60,10,"")</f>
        <v/>
      </c>
      <c r="T873" s="3">
        <f>TCD!C873</f>
        <v>9.8000000000000007</v>
      </c>
    </row>
    <row r="874" spans="1:20" x14ac:dyDescent="0.2">
      <c r="A874" t="str">
        <f t="shared" si="41"/>
        <v>FEDEX FRANCE</v>
      </c>
      <c r="B874" s="5">
        <f t="shared" si="42"/>
        <v>46174</v>
      </c>
      <c r="F874" s="6">
        <f>TCD!A874</f>
        <v>872764440885</v>
      </c>
      <c r="H874" s="18" t="str">
        <f>TCD!F874</f>
        <v>E</v>
      </c>
      <c r="I874" t="str">
        <f>TCD!B874</f>
        <v>FR</v>
      </c>
      <c r="J874" t="str">
        <f>IF(COUNTIF(Zoning!B:B,I874)=0,"inconnu",_xlfn.XLOOKUP(I874,Zoning!B:B,Zoning!C:C))</f>
        <v>France</v>
      </c>
      <c r="K874">
        <f>_xlfn.XLOOKUP(F874,'Shipment Detail'!N:N,'Shipment Detail'!AB:AB)</f>
        <v>4</v>
      </c>
      <c r="L874">
        <f>TCD!E874</f>
        <v>30.8</v>
      </c>
      <c r="M874" t="str">
        <f>IF(J874="France","ST",_xlfn.XLOOKUP(F874,'Shipment Detail'!N:N,'Shipment Detail'!E:E,""))</f>
        <v>ST</v>
      </c>
      <c r="N874">
        <f t="shared" si="43"/>
        <v>0.2</v>
      </c>
      <c r="O874" t="str">
        <f>IF(_xlfn.XLOOKUP(F874,'Shipment Detail'!N:N,'Shipment Detail'!BM:BM)=0,"",_xlfn.XLOOKUP(F874,'Shipment Detail'!N:N,'Shipment Detail'!BM:BM))</f>
        <v/>
      </c>
      <c r="R874" t="str">
        <f>IF(_xlfn.XLOOKUP(F874,'Shipment Detail'!N:N,'Shipment Detail'!AV:AV)&gt;60,10,"")</f>
        <v/>
      </c>
      <c r="T874" s="3">
        <f>TCD!C874</f>
        <v>14.82</v>
      </c>
    </row>
    <row r="875" spans="1:20" x14ac:dyDescent="0.2">
      <c r="A875" t="str">
        <f t="shared" si="41"/>
        <v>FEDEX FRANCE</v>
      </c>
      <c r="B875" s="5">
        <f t="shared" si="42"/>
        <v>46174</v>
      </c>
      <c r="F875" s="6">
        <f>TCD!A875</f>
        <v>872764592808</v>
      </c>
      <c r="H875" s="18" t="str">
        <f>TCD!F875</f>
        <v>E</v>
      </c>
      <c r="I875" t="str">
        <f>TCD!B875</f>
        <v>FR</v>
      </c>
      <c r="J875" t="str">
        <f>IF(COUNTIF(Zoning!B:B,I875)=0,"inconnu",_xlfn.XLOOKUP(I875,Zoning!B:B,Zoning!C:C))</f>
        <v>France</v>
      </c>
      <c r="K875">
        <f>_xlfn.XLOOKUP(F875,'Shipment Detail'!N:N,'Shipment Detail'!AB:AB)</f>
        <v>2</v>
      </c>
      <c r="L875">
        <f>TCD!E875</f>
        <v>15</v>
      </c>
      <c r="M875" t="str">
        <f>IF(J875="France","ST",_xlfn.XLOOKUP(F875,'Shipment Detail'!N:N,'Shipment Detail'!E:E,""))</f>
        <v>ST</v>
      </c>
      <c r="N875">
        <f t="shared" si="43"/>
        <v>0.2</v>
      </c>
      <c r="O875" t="str">
        <f>IF(_xlfn.XLOOKUP(F875,'Shipment Detail'!N:N,'Shipment Detail'!BM:BM)=0,"",_xlfn.XLOOKUP(F875,'Shipment Detail'!N:N,'Shipment Detail'!BM:BM))</f>
        <v/>
      </c>
      <c r="R875" t="str">
        <f>IF(_xlfn.XLOOKUP(F875,'Shipment Detail'!N:N,'Shipment Detail'!AV:AV)&gt;60,10,"")</f>
        <v/>
      </c>
      <c r="T875" s="3">
        <f>TCD!C875</f>
        <v>9.4600000000000009</v>
      </c>
    </row>
    <row r="876" spans="1:20" x14ac:dyDescent="0.2">
      <c r="A876" t="str">
        <f t="shared" si="41"/>
        <v>FEDEX FRANCE</v>
      </c>
      <c r="B876" s="5">
        <f t="shared" si="42"/>
        <v>46174</v>
      </c>
      <c r="F876" s="6">
        <f>TCD!A876</f>
        <v>872764616669</v>
      </c>
      <c r="H876" s="18" t="str">
        <f>TCD!F876</f>
        <v>E</v>
      </c>
      <c r="I876" t="str">
        <f>TCD!B876</f>
        <v>FR</v>
      </c>
      <c r="J876" t="str">
        <f>IF(COUNTIF(Zoning!B:B,I876)=0,"inconnu",_xlfn.XLOOKUP(I876,Zoning!B:B,Zoning!C:C))</f>
        <v>France</v>
      </c>
      <c r="K876">
        <f>_xlfn.XLOOKUP(F876,'Shipment Detail'!N:N,'Shipment Detail'!AB:AB)</f>
        <v>2</v>
      </c>
      <c r="L876">
        <f>TCD!E876</f>
        <v>15</v>
      </c>
      <c r="M876" t="str">
        <f>IF(J876="France","ST",_xlfn.XLOOKUP(F876,'Shipment Detail'!N:N,'Shipment Detail'!E:E,""))</f>
        <v>ST</v>
      </c>
      <c r="N876">
        <f t="shared" si="43"/>
        <v>0.2</v>
      </c>
      <c r="O876" t="str">
        <f>IF(_xlfn.XLOOKUP(F876,'Shipment Detail'!N:N,'Shipment Detail'!BM:BM)=0,"",_xlfn.XLOOKUP(F876,'Shipment Detail'!N:N,'Shipment Detail'!BM:BM))</f>
        <v/>
      </c>
      <c r="R876" t="str">
        <f>IF(_xlfn.XLOOKUP(F876,'Shipment Detail'!N:N,'Shipment Detail'!AV:AV)&gt;60,10,"")</f>
        <v/>
      </c>
      <c r="T876" s="3">
        <f>TCD!C876</f>
        <v>9.4600000000000009</v>
      </c>
    </row>
    <row r="877" spans="1:20" x14ac:dyDescent="0.2">
      <c r="A877" t="str">
        <f t="shared" si="41"/>
        <v>FEDEX FRANCE</v>
      </c>
      <c r="B877" s="5">
        <f t="shared" si="42"/>
        <v>46174</v>
      </c>
      <c r="F877" s="6">
        <f>TCD!A877</f>
        <v>872764659639</v>
      </c>
      <c r="H877" s="18" t="str">
        <f>TCD!F877</f>
        <v>E</v>
      </c>
      <c r="I877" t="str">
        <f>TCD!B877</f>
        <v>FR</v>
      </c>
      <c r="J877" t="str">
        <f>IF(COUNTIF(Zoning!B:B,I877)=0,"inconnu",_xlfn.XLOOKUP(I877,Zoning!B:B,Zoning!C:C))</f>
        <v>France</v>
      </c>
      <c r="K877">
        <f>_xlfn.XLOOKUP(F877,'Shipment Detail'!N:N,'Shipment Detail'!AB:AB)</f>
        <v>3</v>
      </c>
      <c r="L877">
        <f>TCD!E877</f>
        <v>16</v>
      </c>
      <c r="M877" t="str">
        <f>IF(J877="France","ST",_xlfn.XLOOKUP(F877,'Shipment Detail'!N:N,'Shipment Detail'!E:E,""))</f>
        <v>ST</v>
      </c>
      <c r="N877">
        <f t="shared" si="43"/>
        <v>0.2</v>
      </c>
      <c r="O877" t="str">
        <f>IF(_xlfn.XLOOKUP(F877,'Shipment Detail'!N:N,'Shipment Detail'!BM:BM)=0,"",_xlfn.XLOOKUP(F877,'Shipment Detail'!N:N,'Shipment Detail'!BM:BM))</f>
        <v/>
      </c>
      <c r="R877" t="str">
        <f>IF(_xlfn.XLOOKUP(F877,'Shipment Detail'!N:N,'Shipment Detail'!AV:AV)&gt;60,10,"")</f>
        <v/>
      </c>
      <c r="T877" s="3">
        <f>TCD!C877</f>
        <v>9.8000000000000007</v>
      </c>
    </row>
    <row r="878" spans="1:20" x14ac:dyDescent="0.2">
      <c r="A878" t="str">
        <f t="shared" si="41"/>
        <v>FEDEX FRANCE</v>
      </c>
      <c r="B878" s="5">
        <f t="shared" si="42"/>
        <v>46174</v>
      </c>
      <c r="F878" s="6">
        <f>TCD!A878</f>
        <v>872764704131</v>
      </c>
      <c r="H878" s="18" t="str">
        <f>TCD!F878</f>
        <v>E</v>
      </c>
      <c r="I878" t="str">
        <f>TCD!B878</f>
        <v>FR</v>
      </c>
      <c r="J878" t="str">
        <f>IF(COUNTIF(Zoning!B:B,I878)=0,"inconnu",_xlfn.XLOOKUP(I878,Zoning!B:B,Zoning!C:C))</f>
        <v>France</v>
      </c>
      <c r="K878">
        <f>_xlfn.XLOOKUP(F878,'Shipment Detail'!N:N,'Shipment Detail'!AB:AB)</f>
        <v>4</v>
      </c>
      <c r="L878">
        <f>TCD!E878</f>
        <v>30</v>
      </c>
      <c r="M878" t="str">
        <f>IF(J878="France","ST",_xlfn.XLOOKUP(F878,'Shipment Detail'!N:N,'Shipment Detail'!E:E,""))</f>
        <v>ST</v>
      </c>
      <c r="N878">
        <f t="shared" si="43"/>
        <v>0.2</v>
      </c>
      <c r="O878" t="str">
        <f>IF(_xlfn.XLOOKUP(F878,'Shipment Detail'!N:N,'Shipment Detail'!BM:BM)=0,"",_xlfn.XLOOKUP(F878,'Shipment Detail'!N:N,'Shipment Detail'!BM:BM))</f>
        <v/>
      </c>
      <c r="R878" t="str">
        <f>IF(_xlfn.XLOOKUP(F878,'Shipment Detail'!N:N,'Shipment Detail'!AV:AV)&gt;60,10,"")</f>
        <v/>
      </c>
      <c r="T878" s="3">
        <f>TCD!C878</f>
        <v>14.480000000000004</v>
      </c>
    </row>
    <row r="879" spans="1:20" x14ac:dyDescent="0.2">
      <c r="A879" t="str">
        <f t="shared" si="41"/>
        <v>FEDEX FRANCE</v>
      </c>
      <c r="B879" s="5">
        <f t="shared" si="42"/>
        <v>46174</v>
      </c>
      <c r="F879" s="6">
        <f>TCD!A879</f>
        <v>872764854150</v>
      </c>
      <c r="H879" s="18" t="str">
        <f>TCD!F879</f>
        <v>E</v>
      </c>
      <c r="I879" t="str">
        <f>TCD!B879</f>
        <v>FR</v>
      </c>
      <c r="J879" t="str">
        <f>IF(COUNTIF(Zoning!B:B,I879)=0,"inconnu",_xlfn.XLOOKUP(I879,Zoning!B:B,Zoning!C:C))</f>
        <v>France</v>
      </c>
      <c r="K879">
        <f>_xlfn.XLOOKUP(F879,'Shipment Detail'!N:N,'Shipment Detail'!AB:AB)</f>
        <v>2</v>
      </c>
      <c r="L879">
        <f>TCD!E879</f>
        <v>15</v>
      </c>
      <c r="M879" t="str">
        <f>IF(J879="France","ST",_xlfn.XLOOKUP(F879,'Shipment Detail'!N:N,'Shipment Detail'!E:E,""))</f>
        <v>ST</v>
      </c>
      <c r="N879">
        <f t="shared" si="43"/>
        <v>0.2</v>
      </c>
      <c r="O879" t="str">
        <f>IF(_xlfn.XLOOKUP(F879,'Shipment Detail'!N:N,'Shipment Detail'!BM:BM)=0,"",_xlfn.XLOOKUP(F879,'Shipment Detail'!N:N,'Shipment Detail'!BM:BM))</f>
        <v/>
      </c>
      <c r="R879" t="str">
        <f>IF(_xlfn.XLOOKUP(F879,'Shipment Detail'!N:N,'Shipment Detail'!AV:AV)&gt;60,10,"")</f>
        <v/>
      </c>
      <c r="T879" s="3">
        <f>TCD!C879</f>
        <v>9.4600000000000009</v>
      </c>
    </row>
    <row r="880" spans="1:20" x14ac:dyDescent="0.2">
      <c r="A880" t="str">
        <f t="shared" si="41"/>
        <v>FEDEX FRANCE</v>
      </c>
      <c r="B880" s="5">
        <f t="shared" si="42"/>
        <v>46174</v>
      </c>
      <c r="F880" s="6">
        <f>TCD!A880</f>
        <v>872764955388</v>
      </c>
      <c r="H880" s="18" t="str">
        <f>TCD!F880</f>
        <v>E</v>
      </c>
      <c r="I880" t="str">
        <f>TCD!B880</f>
        <v>FR</v>
      </c>
      <c r="J880" t="str">
        <f>IF(COUNTIF(Zoning!B:B,I880)=0,"inconnu",_xlfn.XLOOKUP(I880,Zoning!B:B,Zoning!C:C))</f>
        <v>France</v>
      </c>
      <c r="K880">
        <f>_xlfn.XLOOKUP(F880,'Shipment Detail'!N:N,'Shipment Detail'!AB:AB)</f>
        <v>2</v>
      </c>
      <c r="L880">
        <f>TCD!E880</f>
        <v>15</v>
      </c>
      <c r="M880" t="str">
        <f>IF(J880="France","ST",_xlfn.XLOOKUP(F880,'Shipment Detail'!N:N,'Shipment Detail'!E:E,""))</f>
        <v>ST</v>
      </c>
      <c r="N880">
        <f t="shared" si="43"/>
        <v>0.2</v>
      </c>
      <c r="O880" t="str">
        <f>IF(_xlfn.XLOOKUP(F880,'Shipment Detail'!N:N,'Shipment Detail'!BM:BM)=0,"",_xlfn.XLOOKUP(F880,'Shipment Detail'!N:N,'Shipment Detail'!BM:BM))</f>
        <v/>
      </c>
      <c r="R880" t="str">
        <f>IF(_xlfn.XLOOKUP(F880,'Shipment Detail'!N:N,'Shipment Detail'!AV:AV)&gt;60,10,"")</f>
        <v/>
      </c>
      <c r="T880" s="3">
        <f>TCD!C880</f>
        <v>9.4600000000000009</v>
      </c>
    </row>
    <row r="881" spans="1:20" x14ac:dyDescent="0.2">
      <c r="A881" t="str">
        <f t="shared" si="41"/>
        <v>FEDEX FRANCE</v>
      </c>
      <c r="B881" s="5">
        <f t="shared" si="42"/>
        <v>46174</v>
      </c>
      <c r="F881" s="6">
        <f>TCD!A881</f>
        <v>872765083872</v>
      </c>
      <c r="H881" s="18" t="str">
        <f>TCD!F881</f>
        <v>E</v>
      </c>
      <c r="I881" t="str">
        <f>TCD!B881</f>
        <v>FR</v>
      </c>
      <c r="J881" t="str">
        <f>IF(COUNTIF(Zoning!B:B,I881)=0,"inconnu",_xlfn.XLOOKUP(I881,Zoning!B:B,Zoning!C:C))</f>
        <v>France</v>
      </c>
      <c r="K881">
        <f>_xlfn.XLOOKUP(F881,'Shipment Detail'!N:N,'Shipment Detail'!AB:AB)</f>
        <v>2</v>
      </c>
      <c r="L881">
        <f>TCD!E881</f>
        <v>15</v>
      </c>
      <c r="M881" t="str">
        <f>IF(J881="France","ST",_xlfn.XLOOKUP(F881,'Shipment Detail'!N:N,'Shipment Detail'!E:E,""))</f>
        <v>ST</v>
      </c>
      <c r="N881">
        <f t="shared" si="43"/>
        <v>0.2</v>
      </c>
      <c r="O881" t="str">
        <f>IF(_xlfn.XLOOKUP(F881,'Shipment Detail'!N:N,'Shipment Detail'!BM:BM)=0,"",_xlfn.XLOOKUP(F881,'Shipment Detail'!N:N,'Shipment Detail'!BM:BM))</f>
        <v/>
      </c>
      <c r="R881" t="str">
        <f>IF(_xlfn.XLOOKUP(F881,'Shipment Detail'!N:N,'Shipment Detail'!AV:AV)&gt;60,10,"")</f>
        <v/>
      </c>
      <c r="T881" s="3">
        <f>TCD!C881</f>
        <v>9.4600000000000009</v>
      </c>
    </row>
    <row r="882" spans="1:20" x14ac:dyDescent="0.2">
      <c r="A882" t="str">
        <f t="shared" si="41"/>
        <v>FEDEX FRANCE</v>
      </c>
      <c r="B882" s="5">
        <f t="shared" si="42"/>
        <v>46174</v>
      </c>
      <c r="F882" s="6">
        <f>TCD!A882</f>
        <v>872765130518</v>
      </c>
      <c r="H882" s="18" t="str">
        <f>TCD!F882</f>
        <v>E</v>
      </c>
      <c r="I882" t="str">
        <f>TCD!B882</f>
        <v>FR</v>
      </c>
      <c r="J882" t="str">
        <f>IF(COUNTIF(Zoning!B:B,I882)=0,"inconnu",_xlfn.XLOOKUP(I882,Zoning!B:B,Zoning!C:C))</f>
        <v>France</v>
      </c>
      <c r="K882">
        <f>_xlfn.XLOOKUP(F882,'Shipment Detail'!N:N,'Shipment Detail'!AB:AB)</f>
        <v>2</v>
      </c>
      <c r="L882">
        <f>TCD!E882</f>
        <v>15</v>
      </c>
      <c r="M882" t="str">
        <f>IF(J882="France","ST",_xlfn.XLOOKUP(F882,'Shipment Detail'!N:N,'Shipment Detail'!E:E,""))</f>
        <v>ST</v>
      </c>
      <c r="N882">
        <f t="shared" si="43"/>
        <v>0.2</v>
      </c>
      <c r="O882" t="str">
        <f>IF(_xlfn.XLOOKUP(F882,'Shipment Detail'!N:N,'Shipment Detail'!BM:BM)=0,"",_xlfn.XLOOKUP(F882,'Shipment Detail'!N:N,'Shipment Detail'!BM:BM))</f>
        <v/>
      </c>
      <c r="R882" t="str">
        <f>IF(_xlfn.XLOOKUP(F882,'Shipment Detail'!N:N,'Shipment Detail'!AV:AV)&gt;60,10,"")</f>
        <v/>
      </c>
      <c r="T882" s="3">
        <f>TCD!C882</f>
        <v>9.4600000000000009</v>
      </c>
    </row>
    <row r="883" spans="1:20" x14ac:dyDescent="0.2">
      <c r="A883" t="str">
        <f t="shared" si="41"/>
        <v>FEDEX FRANCE</v>
      </c>
      <c r="B883" s="5">
        <f t="shared" si="42"/>
        <v>46174</v>
      </c>
      <c r="F883" s="6">
        <f>TCD!A883</f>
        <v>872765192343</v>
      </c>
      <c r="H883" s="18" t="str">
        <f>TCD!F883</f>
        <v>E</v>
      </c>
      <c r="I883" t="str">
        <f>TCD!B883</f>
        <v>FR</v>
      </c>
      <c r="J883" t="str">
        <f>IF(COUNTIF(Zoning!B:B,I883)=0,"inconnu",_xlfn.XLOOKUP(I883,Zoning!B:B,Zoning!C:C))</f>
        <v>France</v>
      </c>
      <c r="K883">
        <f>_xlfn.XLOOKUP(F883,'Shipment Detail'!N:N,'Shipment Detail'!AB:AB)</f>
        <v>6</v>
      </c>
      <c r="L883">
        <f>TCD!E883</f>
        <v>45.4</v>
      </c>
      <c r="M883" t="str">
        <f>IF(J883="France","ST",_xlfn.XLOOKUP(F883,'Shipment Detail'!N:N,'Shipment Detail'!E:E,""))</f>
        <v>ST</v>
      </c>
      <c r="N883">
        <f t="shared" si="43"/>
        <v>0.2</v>
      </c>
      <c r="O883" t="str">
        <f>IF(_xlfn.XLOOKUP(F883,'Shipment Detail'!N:N,'Shipment Detail'!BM:BM)=0,"",_xlfn.XLOOKUP(F883,'Shipment Detail'!N:N,'Shipment Detail'!BM:BM))</f>
        <v/>
      </c>
      <c r="R883" t="str">
        <f>IF(_xlfn.XLOOKUP(F883,'Shipment Detail'!N:N,'Shipment Detail'!AV:AV)&gt;60,10,"")</f>
        <v/>
      </c>
      <c r="T883" s="3">
        <f>TCD!C883</f>
        <v>19.840000000000003</v>
      </c>
    </row>
    <row r="884" spans="1:20" x14ac:dyDescent="0.2">
      <c r="A884" t="str">
        <f t="shared" si="41"/>
        <v>FEDEX FRANCE</v>
      </c>
      <c r="B884" s="5">
        <f t="shared" si="42"/>
        <v>46174</v>
      </c>
      <c r="F884" s="6">
        <f>TCD!A884</f>
        <v>872765266371</v>
      </c>
      <c r="H884" s="18" t="str">
        <f>TCD!F884</f>
        <v>E</v>
      </c>
      <c r="I884" t="str">
        <f>TCD!B884</f>
        <v>FR</v>
      </c>
      <c r="J884" t="str">
        <f>IF(COUNTIF(Zoning!B:B,I884)=0,"inconnu",_xlfn.XLOOKUP(I884,Zoning!B:B,Zoning!C:C))</f>
        <v>France</v>
      </c>
      <c r="K884">
        <f>_xlfn.XLOOKUP(F884,'Shipment Detail'!N:N,'Shipment Detail'!AB:AB)</f>
        <v>4</v>
      </c>
      <c r="L884">
        <f>TCD!E884</f>
        <v>28</v>
      </c>
      <c r="M884" t="str">
        <f>IF(J884="France","ST",_xlfn.XLOOKUP(F884,'Shipment Detail'!N:N,'Shipment Detail'!E:E,""))</f>
        <v>ST</v>
      </c>
      <c r="N884">
        <f t="shared" si="43"/>
        <v>0.2</v>
      </c>
      <c r="O884" t="str">
        <f>IF(_xlfn.XLOOKUP(F884,'Shipment Detail'!N:N,'Shipment Detail'!BM:BM)=0,"",_xlfn.XLOOKUP(F884,'Shipment Detail'!N:N,'Shipment Detail'!BM:BM))</f>
        <v/>
      </c>
      <c r="R884" t="str">
        <f>IF(_xlfn.XLOOKUP(F884,'Shipment Detail'!N:N,'Shipment Detail'!AV:AV)&gt;60,10,"")</f>
        <v/>
      </c>
      <c r="T884" s="3">
        <f>TCD!C884</f>
        <v>13.809999999999995</v>
      </c>
    </row>
    <row r="885" spans="1:20" x14ac:dyDescent="0.2">
      <c r="A885" t="str">
        <f t="shared" si="41"/>
        <v>FEDEX FRANCE</v>
      </c>
      <c r="B885" s="5">
        <f t="shared" si="42"/>
        <v>46174</v>
      </c>
      <c r="F885" s="6">
        <f>TCD!A885</f>
        <v>872765356914</v>
      </c>
      <c r="H885" s="18" t="str">
        <f>TCD!F885</f>
        <v>E</v>
      </c>
      <c r="I885" t="str">
        <f>TCD!B885</f>
        <v>FR</v>
      </c>
      <c r="J885" t="str">
        <f>IF(COUNTIF(Zoning!B:B,I885)=0,"inconnu",_xlfn.XLOOKUP(I885,Zoning!B:B,Zoning!C:C))</f>
        <v>France</v>
      </c>
      <c r="K885">
        <f>_xlfn.XLOOKUP(F885,'Shipment Detail'!N:N,'Shipment Detail'!AB:AB)</f>
        <v>3</v>
      </c>
      <c r="L885">
        <f>TCD!E885</f>
        <v>18.600000000000001</v>
      </c>
      <c r="M885" t="str">
        <f>IF(J885="France","ST",_xlfn.XLOOKUP(F885,'Shipment Detail'!N:N,'Shipment Detail'!E:E,""))</f>
        <v>ST</v>
      </c>
      <c r="N885">
        <f t="shared" si="43"/>
        <v>0.2</v>
      </c>
      <c r="O885" t="str">
        <f>IF(_xlfn.XLOOKUP(F885,'Shipment Detail'!N:N,'Shipment Detail'!BM:BM)=0,"",_xlfn.XLOOKUP(F885,'Shipment Detail'!N:N,'Shipment Detail'!BM:BM))</f>
        <v/>
      </c>
      <c r="R885" t="str">
        <f>IF(_xlfn.XLOOKUP(F885,'Shipment Detail'!N:N,'Shipment Detail'!AV:AV)&gt;60,10,"")</f>
        <v/>
      </c>
      <c r="T885" s="3">
        <f>TCD!C885</f>
        <v>10.800000000000004</v>
      </c>
    </row>
    <row r="886" spans="1:20" x14ac:dyDescent="0.2">
      <c r="A886" t="str">
        <f t="shared" si="41"/>
        <v>FEDEX FRANCE</v>
      </c>
      <c r="B886" s="5">
        <f t="shared" si="42"/>
        <v>46174</v>
      </c>
      <c r="F886" s="6">
        <f>TCD!A886</f>
        <v>872765439958</v>
      </c>
      <c r="H886" s="18" t="str">
        <f>TCD!F886</f>
        <v>E</v>
      </c>
      <c r="I886" t="str">
        <f>TCD!B886</f>
        <v>FR</v>
      </c>
      <c r="J886" t="str">
        <f>IF(COUNTIF(Zoning!B:B,I886)=0,"inconnu",_xlfn.XLOOKUP(I886,Zoning!B:B,Zoning!C:C))</f>
        <v>France</v>
      </c>
      <c r="K886">
        <f>_xlfn.XLOOKUP(F886,'Shipment Detail'!N:N,'Shipment Detail'!AB:AB)</f>
        <v>2</v>
      </c>
      <c r="L886">
        <f>TCD!E886</f>
        <v>15</v>
      </c>
      <c r="M886" t="str">
        <f>IF(J886="France","ST",_xlfn.XLOOKUP(F886,'Shipment Detail'!N:N,'Shipment Detail'!E:E,""))</f>
        <v>ST</v>
      </c>
      <c r="N886">
        <f t="shared" si="43"/>
        <v>0.2</v>
      </c>
      <c r="O886" t="str">
        <f>IF(_xlfn.XLOOKUP(F886,'Shipment Detail'!N:N,'Shipment Detail'!BM:BM)=0,"",_xlfn.XLOOKUP(F886,'Shipment Detail'!N:N,'Shipment Detail'!BM:BM))</f>
        <v/>
      </c>
      <c r="R886" t="str">
        <f>IF(_xlfn.XLOOKUP(F886,'Shipment Detail'!N:N,'Shipment Detail'!AV:AV)&gt;60,10,"")</f>
        <v/>
      </c>
      <c r="T886" s="3">
        <f>TCD!C886</f>
        <v>9.4600000000000009</v>
      </c>
    </row>
    <row r="887" spans="1:20" x14ac:dyDescent="0.2">
      <c r="A887" t="str">
        <f t="shared" si="41"/>
        <v>FEDEX FRANCE</v>
      </c>
      <c r="B887" s="5">
        <f t="shared" si="42"/>
        <v>46174</v>
      </c>
      <c r="F887" s="6">
        <f>TCD!A887</f>
        <v>872765516217</v>
      </c>
      <c r="H887" s="18" t="str">
        <f>TCD!F887</f>
        <v>E</v>
      </c>
      <c r="I887" t="str">
        <f>TCD!B887</f>
        <v>FR</v>
      </c>
      <c r="J887" t="str">
        <f>IF(COUNTIF(Zoning!B:B,I887)=0,"inconnu",_xlfn.XLOOKUP(I887,Zoning!B:B,Zoning!C:C))</f>
        <v>France</v>
      </c>
      <c r="K887">
        <f>_xlfn.XLOOKUP(F887,'Shipment Detail'!N:N,'Shipment Detail'!AB:AB)</f>
        <v>2</v>
      </c>
      <c r="L887">
        <f>TCD!E887</f>
        <v>15</v>
      </c>
      <c r="M887" t="str">
        <f>IF(J887="France","ST",_xlfn.XLOOKUP(F887,'Shipment Detail'!N:N,'Shipment Detail'!E:E,""))</f>
        <v>ST</v>
      </c>
      <c r="N887">
        <f t="shared" si="43"/>
        <v>0.2</v>
      </c>
      <c r="O887" t="str">
        <f>IF(_xlfn.XLOOKUP(F887,'Shipment Detail'!N:N,'Shipment Detail'!BM:BM)=0,"",_xlfn.XLOOKUP(F887,'Shipment Detail'!N:N,'Shipment Detail'!BM:BM))</f>
        <v/>
      </c>
      <c r="R887" t="str">
        <f>IF(_xlfn.XLOOKUP(F887,'Shipment Detail'!N:N,'Shipment Detail'!AV:AV)&gt;60,10,"")</f>
        <v/>
      </c>
      <c r="T887" s="3">
        <f>TCD!C887</f>
        <v>9.4600000000000009</v>
      </c>
    </row>
    <row r="888" spans="1:20" x14ac:dyDescent="0.2">
      <c r="A888" t="str">
        <f t="shared" si="41"/>
        <v>FEDEX FRANCE</v>
      </c>
      <c r="B888" s="5">
        <f t="shared" si="42"/>
        <v>46174</v>
      </c>
      <c r="F888" s="6">
        <f>TCD!A888</f>
        <v>872765543368</v>
      </c>
      <c r="H888" s="18" t="str">
        <f>TCD!F888</f>
        <v>E</v>
      </c>
      <c r="I888" t="str">
        <f>TCD!B888</f>
        <v>FR</v>
      </c>
      <c r="J888" t="str">
        <f>IF(COUNTIF(Zoning!B:B,I888)=0,"inconnu",_xlfn.XLOOKUP(I888,Zoning!B:B,Zoning!C:C))</f>
        <v>France</v>
      </c>
      <c r="K888">
        <f>_xlfn.XLOOKUP(F888,'Shipment Detail'!N:N,'Shipment Detail'!AB:AB)</f>
        <v>3</v>
      </c>
      <c r="L888">
        <f>TCD!E888</f>
        <v>19</v>
      </c>
      <c r="M888" t="str">
        <f>IF(J888="France","ST",_xlfn.XLOOKUP(F888,'Shipment Detail'!N:N,'Shipment Detail'!E:E,""))</f>
        <v>ST</v>
      </c>
      <c r="N888">
        <f t="shared" si="43"/>
        <v>0.2</v>
      </c>
      <c r="O888" t="str">
        <f>IF(_xlfn.XLOOKUP(F888,'Shipment Detail'!N:N,'Shipment Detail'!BM:BM)=0,"",_xlfn.XLOOKUP(F888,'Shipment Detail'!N:N,'Shipment Detail'!BM:BM))</f>
        <v/>
      </c>
      <c r="R888" t="str">
        <f>IF(_xlfn.XLOOKUP(F888,'Shipment Detail'!N:N,'Shipment Detail'!AV:AV)&gt;60,10,"")</f>
        <v/>
      </c>
      <c r="T888" s="3">
        <f>TCD!C888</f>
        <v>10.800000000000004</v>
      </c>
    </row>
    <row r="889" spans="1:20" x14ac:dyDescent="0.2">
      <c r="A889" t="str">
        <f t="shared" si="41"/>
        <v>FEDEX FRANCE</v>
      </c>
      <c r="B889" s="5">
        <f t="shared" si="42"/>
        <v>46174</v>
      </c>
      <c r="F889" s="6">
        <f>TCD!A889</f>
        <v>872765599680</v>
      </c>
      <c r="H889" s="18" t="str">
        <f>TCD!F889</f>
        <v>E</v>
      </c>
      <c r="I889" t="str">
        <f>TCD!B889</f>
        <v>FR</v>
      </c>
      <c r="J889" t="str">
        <f>IF(COUNTIF(Zoning!B:B,I889)=0,"inconnu",_xlfn.XLOOKUP(I889,Zoning!B:B,Zoning!C:C))</f>
        <v>France</v>
      </c>
      <c r="K889">
        <f>_xlfn.XLOOKUP(F889,'Shipment Detail'!N:N,'Shipment Detail'!AB:AB)</f>
        <v>6</v>
      </c>
      <c r="L889">
        <f>TCD!E889</f>
        <v>34.700000000000003</v>
      </c>
      <c r="M889" t="str">
        <f>IF(J889="France","ST",_xlfn.XLOOKUP(F889,'Shipment Detail'!N:N,'Shipment Detail'!E:E,""))</f>
        <v>ST</v>
      </c>
      <c r="N889">
        <f t="shared" si="43"/>
        <v>0.2</v>
      </c>
      <c r="O889" t="str">
        <f>IF(_xlfn.XLOOKUP(F889,'Shipment Detail'!N:N,'Shipment Detail'!BM:BM)=0,"",_xlfn.XLOOKUP(F889,'Shipment Detail'!N:N,'Shipment Detail'!BM:BM))</f>
        <v/>
      </c>
      <c r="R889" t="str">
        <f>IF(_xlfn.XLOOKUP(F889,'Shipment Detail'!N:N,'Shipment Detail'!AV:AV)&gt;60,10,"")</f>
        <v/>
      </c>
      <c r="T889" s="3">
        <f>TCD!C889</f>
        <v>16.159999999999997</v>
      </c>
    </row>
    <row r="890" spans="1:20" x14ac:dyDescent="0.2">
      <c r="A890" t="str">
        <f t="shared" si="41"/>
        <v>FEDEX FRANCE</v>
      </c>
      <c r="B890" s="5">
        <f t="shared" si="42"/>
        <v>46174</v>
      </c>
      <c r="F890" s="6">
        <f>TCD!A890</f>
        <v>872765667037</v>
      </c>
      <c r="H890" s="18" t="str">
        <f>TCD!F890</f>
        <v>E</v>
      </c>
      <c r="I890" t="str">
        <f>TCD!B890</f>
        <v>FR</v>
      </c>
      <c r="J890" t="str">
        <f>IF(COUNTIF(Zoning!B:B,I890)=0,"inconnu",_xlfn.XLOOKUP(I890,Zoning!B:B,Zoning!C:C))</f>
        <v>France</v>
      </c>
      <c r="K890">
        <f>_xlfn.XLOOKUP(F890,'Shipment Detail'!N:N,'Shipment Detail'!AB:AB)</f>
        <v>6</v>
      </c>
      <c r="L890">
        <f>TCD!E890</f>
        <v>41.2</v>
      </c>
      <c r="M890" t="str">
        <f>IF(J890="France","ST",_xlfn.XLOOKUP(F890,'Shipment Detail'!N:N,'Shipment Detail'!E:E,""))</f>
        <v>ST</v>
      </c>
      <c r="N890">
        <f t="shared" si="43"/>
        <v>0.2</v>
      </c>
      <c r="O890" t="str">
        <f>IF(_xlfn.XLOOKUP(F890,'Shipment Detail'!N:N,'Shipment Detail'!BM:BM)=0,"",_xlfn.XLOOKUP(F890,'Shipment Detail'!N:N,'Shipment Detail'!BM:BM))</f>
        <v/>
      </c>
      <c r="R890" t="str">
        <f>IF(_xlfn.XLOOKUP(F890,'Shipment Detail'!N:N,'Shipment Detail'!AV:AV)&gt;60,10,"")</f>
        <v/>
      </c>
      <c r="T890" s="3">
        <f>TCD!C890</f>
        <v>18.500000000000007</v>
      </c>
    </row>
    <row r="891" spans="1:20" x14ac:dyDescent="0.2">
      <c r="A891" t="str">
        <f t="shared" si="41"/>
        <v>FEDEX FRANCE</v>
      </c>
      <c r="B891" s="5">
        <f t="shared" si="42"/>
        <v>46174</v>
      </c>
      <c r="F891" s="6">
        <f>TCD!A891</f>
        <v>872765741740</v>
      </c>
      <c r="H891" s="18" t="str">
        <f>TCD!F891</f>
        <v>E</v>
      </c>
      <c r="I891" t="str">
        <f>TCD!B891</f>
        <v>FR</v>
      </c>
      <c r="J891" t="str">
        <f>IF(COUNTIF(Zoning!B:B,I891)=0,"inconnu",_xlfn.XLOOKUP(I891,Zoning!B:B,Zoning!C:C))</f>
        <v>France</v>
      </c>
      <c r="K891">
        <f>_xlfn.XLOOKUP(F891,'Shipment Detail'!N:N,'Shipment Detail'!AB:AB)</f>
        <v>4</v>
      </c>
      <c r="L891">
        <f>TCD!E891</f>
        <v>28.400000000000002</v>
      </c>
      <c r="M891" t="str">
        <f>IF(J891="France","ST",_xlfn.XLOOKUP(F891,'Shipment Detail'!N:N,'Shipment Detail'!E:E,""))</f>
        <v>ST</v>
      </c>
      <c r="N891">
        <f t="shared" si="43"/>
        <v>0.2</v>
      </c>
      <c r="O891" t="str">
        <f>IF(_xlfn.XLOOKUP(F891,'Shipment Detail'!N:N,'Shipment Detail'!BM:BM)=0,"",_xlfn.XLOOKUP(F891,'Shipment Detail'!N:N,'Shipment Detail'!BM:BM))</f>
        <v/>
      </c>
      <c r="R891" t="str">
        <f>IF(_xlfn.XLOOKUP(F891,'Shipment Detail'!N:N,'Shipment Detail'!AV:AV)&gt;60,10,"")</f>
        <v/>
      </c>
      <c r="T891" s="3">
        <f>TCD!C891</f>
        <v>14.150000000000006</v>
      </c>
    </row>
    <row r="892" spans="1:20" x14ac:dyDescent="0.2">
      <c r="A892" t="str">
        <f t="shared" si="41"/>
        <v>FEDEX FRANCE</v>
      </c>
      <c r="B892" s="5">
        <f t="shared" si="42"/>
        <v>46174</v>
      </c>
      <c r="F892" s="6">
        <f>TCD!A892</f>
        <v>872765834214</v>
      </c>
      <c r="H892" s="18" t="str">
        <f>TCD!F892</f>
        <v>E</v>
      </c>
      <c r="I892" t="str">
        <f>TCD!B892</f>
        <v>FR</v>
      </c>
      <c r="J892" t="str">
        <f>IF(COUNTIF(Zoning!B:B,I892)=0,"inconnu",_xlfn.XLOOKUP(I892,Zoning!B:B,Zoning!C:C))</f>
        <v>France</v>
      </c>
      <c r="K892">
        <f>_xlfn.XLOOKUP(F892,'Shipment Detail'!N:N,'Shipment Detail'!AB:AB)</f>
        <v>2</v>
      </c>
      <c r="L892">
        <f>TCD!E892</f>
        <v>15</v>
      </c>
      <c r="M892" t="str">
        <f>IF(J892="France","ST",_xlfn.XLOOKUP(F892,'Shipment Detail'!N:N,'Shipment Detail'!E:E,""))</f>
        <v>ST</v>
      </c>
      <c r="N892">
        <f t="shared" si="43"/>
        <v>0.2</v>
      </c>
      <c r="O892" t="str">
        <f>IF(_xlfn.XLOOKUP(F892,'Shipment Detail'!N:N,'Shipment Detail'!BM:BM)=0,"",_xlfn.XLOOKUP(F892,'Shipment Detail'!N:N,'Shipment Detail'!BM:BM))</f>
        <v/>
      </c>
      <c r="R892" t="str">
        <f>IF(_xlfn.XLOOKUP(F892,'Shipment Detail'!N:N,'Shipment Detail'!AV:AV)&gt;60,10,"")</f>
        <v/>
      </c>
      <c r="T892" s="3">
        <f>TCD!C892</f>
        <v>9.4600000000000009</v>
      </c>
    </row>
    <row r="893" spans="1:20" x14ac:dyDescent="0.2">
      <c r="A893" t="str">
        <f t="shared" si="41"/>
        <v>FEDEX FRANCE</v>
      </c>
      <c r="B893" s="5">
        <f t="shared" si="42"/>
        <v>46174</v>
      </c>
      <c r="F893" s="6">
        <f>TCD!A893</f>
        <v>872765861402</v>
      </c>
      <c r="H893" s="18" t="str">
        <f>TCD!F893</f>
        <v>E</v>
      </c>
      <c r="I893" t="str">
        <f>TCD!B893</f>
        <v>FR</v>
      </c>
      <c r="J893" t="str">
        <f>IF(COUNTIF(Zoning!B:B,I893)=0,"inconnu",_xlfn.XLOOKUP(I893,Zoning!B:B,Zoning!C:C))</f>
        <v>France</v>
      </c>
      <c r="K893">
        <f>_xlfn.XLOOKUP(F893,'Shipment Detail'!N:N,'Shipment Detail'!AB:AB)</f>
        <v>3</v>
      </c>
      <c r="L893">
        <f>TCD!E893</f>
        <v>16</v>
      </c>
      <c r="M893" t="str">
        <f>IF(J893="France","ST",_xlfn.XLOOKUP(F893,'Shipment Detail'!N:N,'Shipment Detail'!E:E,""))</f>
        <v>ST</v>
      </c>
      <c r="N893">
        <f t="shared" si="43"/>
        <v>0.2</v>
      </c>
      <c r="O893" t="str">
        <f>IF(_xlfn.XLOOKUP(F893,'Shipment Detail'!N:N,'Shipment Detail'!BM:BM)=0,"",_xlfn.XLOOKUP(F893,'Shipment Detail'!N:N,'Shipment Detail'!BM:BM))</f>
        <v/>
      </c>
      <c r="R893" t="str">
        <f>IF(_xlfn.XLOOKUP(F893,'Shipment Detail'!N:N,'Shipment Detail'!AV:AV)&gt;60,10,"")</f>
        <v/>
      </c>
      <c r="T893" s="3">
        <f>TCD!C893</f>
        <v>9.8000000000000007</v>
      </c>
    </row>
    <row r="894" spans="1:20" x14ac:dyDescent="0.2">
      <c r="A894" t="str">
        <f t="shared" si="41"/>
        <v>FEDEX FRANCE</v>
      </c>
      <c r="B894" s="5">
        <f t="shared" si="42"/>
        <v>46174</v>
      </c>
      <c r="F894" s="6">
        <f>TCD!A894</f>
        <v>872766022903</v>
      </c>
      <c r="H894" s="18" t="str">
        <f>TCD!F894</f>
        <v>E</v>
      </c>
      <c r="I894" t="str">
        <f>TCD!B894</f>
        <v>FR</v>
      </c>
      <c r="J894" t="str">
        <f>IF(COUNTIF(Zoning!B:B,I894)=0,"inconnu",_xlfn.XLOOKUP(I894,Zoning!B:B,Zoning!C:C))</f>
        <v>France</v>
      </c>
      <c r="K894">
        <f>_xlfn.XLOOKUP(F894,'Shipment Detail'!N:N,'Shipment Detail'!AB:AB)</f>
        <v>3</v>
      </c>
      <c r="L894">
        <f>TCD!E894</f>
        <v>16</v>
      </c>
      <c r="M894" t="str">
        <f>IF(J894="France","ST",_xlfn.XLOOKUP(F894,'Shipment Detail'!N:N,'Shipment Detail'!E:E,""))</f>
        <v>ST</v>
      </c>
      <c r="N894">
        <f t="shared" si="43"/>
        <v>0.2</v>
      </c>
      <c r="O894" t="str">
        <f>IF(_xlfn.XLOOKUP(F894,'Shipment Detail'!N:N,'Shipment Detail'!BM:BM)=0,"",_xlfn.XLOOKUP(F894,'Shipment Detail'!N:N,'Shipment Detail'!BM:BM))</f>
        <v/>
      </c>
      <c r="R894" t="str">
        <f>IF(_xlfn.XLOOKUP(F894,'Shipment Detail'!N:N,'Shipment Detail'!AV:AV)&gt;60,10,"")</f>
        <v/>
      </c>
      <c r="T894" s="3">
        <f>TCD!C894</f>
        <v>9.8000000000000007</v>
      </c>
    </row>
    <row r="895" spans="1:20" x14ac:dyDescent="0.2">
      <c r="A895" t="str">
        <f t="shared" si="41"/>
        <v>FEDEX FRANCE</v>
      </c>
      <c r="B895" s="5">
        <f t="shared" si="42"/>
        <v>46174</v>
      </c>
      <c r="F895" s="6">
        <f>TCD!A895</f>
        <v>872766151718</v>
      </c>
      <c r="H895" s="18" t="str">
        <f>TCD!F895</f>
        <v>E</v>
      </c>
      <c r="I895" t="str">
        <f>TCD!B895</f>
        <v>FR</v>
      </c>
      <c r="J895" t="str">
        <f>IF(COUNTIF(Zoning!B:B,I895)=0,"inconnu",_xlfn.XLOOKUP(I895,Zoning!B:B,Zoning!C:C))</f>
        <v>France</v>
      </c>
      <c r="K895">
        <f>_xlfn.XLOOKUP(F895,'Shipment Detail'!N:N,'Shipment Detail'!AB:AB)</f>
        <v>3</v>
      </c>
      <c r="L895">
        <f>TCD!E895</f>
        <v>23</v>
      </c>
      <c r="M895" t="str">
        <f>IF(J895="France","ST",_xlfn.XLOOKUP(F895,'Shipment Detail'!N:N,'Shipment Detail'!E:E,""))</f>
        <v>ST</v>
      </c>
      <c r="N895">
        <f t="shared" si="43"/>
        <v>0.2</v>
      </c>
      <c r="O895" t="str">
        <f>IF(_xlfn.XLOOKUP(F895,'Shipment Detail'!N:N,'Shipment Detail'!BM:BM)=0,"",_xlfn.XLOOKUP(F895,'Shipment Detail'!N:N,'Shipment Detail'!BM:BM))</f>
        <v/>
      </c>
      <c r="R895" t="str">
        <f>IF(_xlfn.XLOOKUP(F895,'Shipment Detail'!N:N,'Shipment Detail'!AV:AV)&gt;60,10,"")</f>
        <v/>
      </c>
      <c r="T895" s="3">
        <f>TCD!C895</f>
        <v>12.14</v>
      </c>
    </row>
    <row r="896" spans="1:20" x14ac:dyDescent="0.2">
      <c r="A896" t="str">
        <f t="shared" si="41"/>
        <v>FEDEX FRANCE</v>
      </c>
      <c r="B896" s="5">
        <f t="shared" si="42"/>
        <v>46174</v>
      </c>
      <c r="F896" s="6">
        <f>TCD!A896</f>
        <v>872766312635</v>
      </c>
      <c r="H896" s="18" t="str">
        <f>TCD!F896</f>
        <v>E</v>
      </c>
      <c r="I896" t="str">
        <f>TCD!B896</f>
        <v>FR</v>
      </c>
      <c r="J896" t="str">
        <f>IF(COUNTIF(Zoning!B:B,I896)=0,"inconnu",_xlfn.XLOOKUP(I896,Zoning!B:B,Zoning!C:C))</f>
        <v>France</v>
      </c>
      <c r="K896">
        <f>_xlfn.XLOOKUP(F896,'Shipment Detail'!N:N,'Shipment Detail'!AB:AB)</f>
        <v>2</v>
      </c>
      <c r="L896">
        <f>TCD!E896</f>
        <v>15</v>
      </c>
      <c r="M896" t="str">
        <f>IF(J896="France","ST",_xlfn.XLOOKUP(F896,'Shipment Detail'!N:N,'Shipment Detail'!E:E,""))</f>
        <v>ST</v>
      </c>
      <c r="N896">
        <f t="shared" si="43"/>
        <v>0.2</v>
      </c>
      <c r="O896" t="str">
        <f>IF(_xlfn.XLOOKUP(F896,'Shipment Detail'!N:N,'Shipment Detail'!BM:BM)=0,"",_xlfn.XLOOKUP(F896,'Shipment Detail'!N:N,'Shipment Detail'!BM:BM))</f>
        <v/>
      </c>
      <c r="R896" t="str">
        <f>IF(_xlfn.XLOOKUP(F896,'Shipment Detail'!N:N,'Shipment Detail'!AV:AV)&gt;60,10,"")</f>
        <v/>
      </c>
      <c r="T896" s="3">
        <f>TCD!C896</f>
        <v>9.4600000000000009</v>
      </c>
    </row>
    <row r="897" spans="1:20" x14ac:dyDescent="0.2">
      <c r="A897" t="str">
        <f t="shared" si="41"/>
        <v>FEDEX FRANCE</v>
      </c>
      <c r="B897" s="5">
        <f t="shared" si="42"/>
        <v>46174</v>
      </c>
      <c r="F897" s="6">
        <f>TCD!A897</f>
        <v>872766339506</v>
      </c>
      <c r="H897" s="18" t="str">
        <f>TCD!F897</f>
        <v>E</v>
      </c>
      <c r="I897" t="str">
        <f>TCD!B897</f>
        <v>FR</v>
      </c>
      <c r="J897" t="str">
        <f>IF(COUNTIF(Zoning!B:B,I897)=0,"inconnu",_xlfn.XLOOKUP(I897,Zoning!B:B,Zoning!C:C))</f>
        <v>France</v>
      </c>
      <c r="K897">
        <f>_xlfn.XLOOKUP(F897,'Shipment Detail'!N:N,'Shipment Detail'!AB:AB)</f>
        <v>2</v>
      </c>
      <c r="L897">
        <f>TCD!E897</f>
        <v>15</v>
      </c>
      <c r="M897" t="str">
        <f>IF(J897="France","ST",_xlfn.XLOOKUP(F897,'Shipment Detail'!N:N,'Shipment Detail'!E:E,""))</f>
        <v>ST</v>
      </c>
      <c r="N897">
        <f t="shared" si="43"/>
        <v>0.2</v>
      </c>
      <c r="O897" t="str">
        <f>IF(_xlfn.XLOOKUP(F897,'Shipment Detail'!N:N,'Shipment Detail'!BM:BM)=0,"",_xlfn.XLOOKUP(F897,'Shipment Detail'!N:N,'Shipment Detail'!BM:BM))</f>
        <v/>
      </c>
      <c r="R897" t="str">
        <f>IF(_xlfn.XLOOKUP(F897,'Shipment Detail'!N:N,'Shipment Detail'!AV:AV)&gt;60,10,"")</f>
        <v/>
      </c>
      <c r="T897" s="3">
        <f>TCD!C897</f>
        <v>9.4600000000000009</v>
      </c>
    </row>
    <row r="898" spans="1:20" x14ac:dyDescent="0.2">
      <c r="A898" t="str">
        <f t="shared" si="41"/>
        <v>FEDEX FRANCE</v>
      </c>
      <c r="B898" s="5">
        <f t="shared" si="42"/>
        <v>46174</v>
      </c>
      <c r="F898" s="6">
        <f>TCD!A898</f>
        <v>872766360578</v>
      </c>
      <c r="H898" s="18" t="str">
        <f>TCD!F898</f>
        <v>E</v>
      </c>
      <c r="I898" t="str">
        <f>TCD!B898</f>
        <v>FR</v>
      </c>
      <c r="J898" t="str">
        <f>IF(COUNTIF(Zoning!B:B,I898)=0,"inconnu",_xlfn.XLOOKUP(I898,Zoning!B:B,Zoning!C:C))</f>
        <v>France</v>
      </c>
      <c r="K898">
        <f>_xlfn.XLOOKUP(F898,'Shipment Detail'!N:N,'Shipment Detail'!AB:AB)</f>
        <v>2</v>
      </c>
      <c r="L898">
        <f>TCD!E898</f>
        <v>16.400000000000002</v>
      </c>
      <c r="M898" t="str">
        <f>IF(J898="France","ST",_xlfn.XLOOKUP(F898,'Shipment Detail'!N:N,'Shipment Detail'!E:E,""))</f>
        <v>ST</v>
      </c>
      <c r="N898">
        <f t="shared" si="43"/>
        <v>0.2</v>
      </c>
      <c r="O898" t="str">
        <f>IF(_xlfn.XLOOKUP(F898,'Shipment Detail'!N:N,'Shipment Detail'!BM:BM)=0,"",_xlfn.XLOOKUP(F898,'Shipment Detail'!N:N,'Shipment Detail'!BM:BM))</f>
        <v/>
      </c>
      <c r="R898" t="str">
        <f>IF(_xlfn.XLOOKUP(F898,'Shipment Detail'!N:N,'Shipment Detail'!AV:AV)&gt;60,10,"")</f>
        <v/>
      </c>
      <c r="T898" s="3">
        <f>TCD!C898</f>
        <v>10.129999999999995</v>
      </c>
    </row>
    <row r="899" spans="1:20" x14ac:dyDescent="0.2">
      <c r="A899" t="str">
        <f t="shared" si="41"/>
        <v>FEDEX FRANCE</v>
      </c>
      <c r="B899" s="5">
        <f t="shared" si="42"/>
        <v>46174</v>
      </c>
      <c r="F899" s="6">
        <f>TCD!A899</f>
        <v>872766399980</v>
      </c>
      <c r="H899" s="18" t="str">
        <f>TCD!F899</f>
        <v>E</v>
      </c>
      <c r="I899" t="str">
        <f>TCD!B899</f>
        <v>FR</v>
      </c>
      <c r="J899" t="str">
        <f>IF(COUNTIF(Zoning!B:B,I899)=0,"inconnu",_xlfn.XLOOKUP(I899,Zoning!B:B,Zoning!C:C))</f>
        <v>France</v>
      </c>
      <c r="K899">
        <f>_xlfn.XLOOKUP(F899,'Shipment Detail'!N:N,'Shipment Detail'!AB:AB)</f>
        <v>3</v>
      </c>
      <c r="L899">
        <f>TCD!E899</f>
        <v>17.8</v>
      </c>
      <c r="M899" t="str">
        <f>IF(J899="France","ST",_xlfn.XLOOKUP(F899,'Shipment Detail'!N:N,'Shipment Detail'!E:E,""))</f>
        <v>ST</v>
      </c>
      <c r="N899">
        <f t="shared" si="43"/>
        <v>0.2</v>
      </c>
      <c r="O899" t="str">
        <f>IF(_xlfn.XLOOKUP(F899,'Shipment Detail'!N:N,'Shipment Detail'!BM:BM)=0,"",_xlfn.XLOOKUP(F899,'Shipment Detail'!N:N,'Shipment Detail'!BM:BM))</f>
        <v/>
      </c>
      <c r="R899" t="str">
        <f>IF(_xlfn.XLOOKUP(F899,'Shipment Detail'!N:N,'Shipment Detail'!AV:AV)&gt;60,10,"")</f>
        <v/>
      </c>
      <c r="T899" s="3">
        <f>TCD!C899</f>
        <v>10.469999999999999</v>
      </c>
    </row>
    <row r="900" spans="1:20" x14ac:dyDescent="0.2">
      <c r="A900" t="str">
        <f t="shared" ref="A900:A963" si="44">IF(OR(M900="FICP",M900="IE", M900="RE", M900="International", M900="Europe"),"FEDEX INTERNATIONAL","FEDEX FRANCE")</f>
        <v>FEDEX FRANCE</v>
      </c>
      <c r="B900" s="5">
        <f t="shared" ref="B900:B963" si="45">B899</f>
        <v>46174</v>
      </c>
      <c r="F900" s="6">
        <f>TCD!A900</f>
        <v>872766438568</v>
      </c>
      <c r="H900" s="18" t="str">
        <f>TCD!F900</f>
        <v>E</v>
      </c>
      <c r="I900" t="str">
        <f>TCD!B900</f>
        <v>FR</v>
      </c>
      <c r="J900" t="str">
        <f>IF(COUNTIF(Zoning!B:B,I900)=0,"inconnu",_xlfn.XLOOKUP(I900,Zoning!B:B,Zoning!C:C))</f>
        <v>France</v>
      </c>
      <c r="K900">
        <f>_xlfn.XLOOKUP(F900,'Shipment Detail'!N:N,'Shipment Detail'!AB:AB)</f>
        <v>2</v>
      </c>
      <c r="L900">
        <f>TCD!E900</f>
        <v>16.5</v>
      </c>
      <c r="M900" t="str">
        <f>IF(J900="France","ST",_xlfn.XLOOKUP(F900,'Shipment Detail'!N:N,'Shipment Detail'!E:E,""))</f>
        <v>ST</v>
      </c>
      <c r="N900">
        <f t="shared" ref="N900:N963" si="46">IF(OR(I900="FR",I900="DE",I900="IT",I900="ES",I900="BE",I900="NL",I900="LU",I900="PT",I900="AT",I900="IE",I900="FI",I900="SE",I900="DK",I900="PL",I900="CZ",I900="SK",I900="HU",I900="RO",I900="BG",I900="HR",I900="SI",I900="EE",I900="LV",I900="LT",I900="GR",I900="CY",I900="MT"),0.2,0)</f>
        <v>0.2</v>
      </c>
      <c r="O900" t="str">
        <f>IF(_xlfn.XLOOKUP(F900,'Shipment Detail'!N:N,'Shipment Detail'!BM:BM)=0,"",_xlfn.XLOOKUP(F900,'Shipment Detail'!N:N,'Shipment Detail'!BM:BM))</f>
        <v/>
      </c>
      <c r="R900" t="str">
        <f>IF(_xlfn.XLOOKUP(F900,'Shipment Detail'!N:N,'Shipment Detail'!AV:AV)&gt;60,10,"")</f>
        <v/>
      </c>
      <c r="T900" s="3">
        <f>TCD!C900</f>
        <v>10.129999999999995</v>
      </c>
    </row>
    <row r="901" spans="1:20" x14ac:dyDescent="0.2">
      <c r="A901" t="str">
        <f t="shared" si="44"/>
        <v>FEDEX FRANCE</v>
      </c>
      <c r="B901" s="5">
        <f t="shared" si="45"/>
        <v>46174</v>
      </c>
      <c r="F901" s="6">
        <f>TCD!A901</f>
        <v>872767648803</v>
      </c>
      <c r="H901" s="18" t="str">
        <f>TCD!F901</f>
        <v>E</v>
      </c>
      <c r="I901" t="str">
        <f>TCD!B901</f>
        <v>FR</v>
      </c>
      <c r="J901" t="str">
        <f>IF(COUNTIF(Zoning!B:B,I901)=0,"inconnu",_xlfn.XLOOKUP(I901,Zoning!B:B,Zoning!C:C))</f>
        <v>France</v>
      </c>
      <c r="K901">
        <f>_xlfn.XLOOKUP(F901,'Shipment Detail'!N:N,'Shipment Detail'!AB:AB)</f>
        <v>2</v>
      </c>
      <c r="L901">
        <f>TCD!E901</f>
        <v>21.900000000000002</v>
      </c>
      <c r="M901" t="str">
        <f>IF(J901="France","ST",_xlfn.XLOOKUP(F901,'Shipment Detail'!N:N,'Shipment Detail'!E:E,""))</f>
        <v>ST</v>
      </c>
      <c r="N901">
        <f t="shared" si="46"/>
        <v>0.2</v>
      </c>
      <c r="O901" t="str">
        <f>IF(_xlfn.XLOOKUP(F901,'Shipment Detail'!N:N,'Shipment Detail'!BM:BM)=0,"",_xlfn.XLOOKUP(F901,'Shipment Detail'!N:N,'Shipment Detail'!BM:BM))</f>
        <v/>
      </c>
      <c r="R901" t="str">
        <f>IF(_xlfn.XLOOKUP(F901,'Shipment Detail'!N:N,'Shipment Detail'!AV:AV)&gt;60,10,"")</f>
        <v/>
      </c>
      <c r="T901" s="3">
        <f>TCD!C901</f>
        <v>11.809999999999995</v>
      </c>
    </row>
    <row r="902" spans="1:20" x14ac:dyDescent="0.2">
      <c r="A902" t="str">
        <f t="shared" si="44"/>
        <v>FEDEX FRANCE</v>
      </c>
      <c r="B902" s="5">
        <f t="shared" si="45"/>
        <v>46174</v>
      </c>
      <c r="F902" s="6">
        <f>TCD!A902</f>
        <v>872767675196</v>
      </c>
      <c r="H902" s="18" t="str">
        <f>TCD!F902</f>
        <v>E</v>
      </c>
      <c r="I902" t="str">
        <f>TCD!B902</f>
        <v>FR</v>
      </c>
      <c r="J902" t="str">
        <f>IF(COUNTIF(Zoning!B:B,I902)=0,"inconnu",_xlfn.XLOOKUP(I902,Zoning!B:B,Zoning!C:C))</f>
        <v>France</v>
      </c>
      <c r="K902">
        <f>_xlfn.XLOOKUP(F902,'Shipment Detail'!N:N,'Shipment Detail'!AB:AB)</f>
        <v>2</v>
      </c>
      <c r="L902">
        <f>TCD!E902</f>
        <v>15</v>
      </c>
      <c r="M902" t="str">
        <f>IF(J902="France","ST",_xlfn.XLOOKUP(F902,'Shipment Detail'!N:N,'Shipment Detail'!E:E,""))</f>
        <v>ST</v>
      </c>
      <c r="N902">
        <f t="shared" si="46"/>
        <v>0.2</v>
      </c>
      <c r="O902" t="str">
        <f>IF(_xlfn.XLOOKUP(F902,'Shipment Detail'!N:N,'Shipment Detail'!BM:BM)=0,"",_xlfn.XLOOKUP(F902,'Shipment Detail'!N:N,'Shipment Detail'!BM:BM))</f>
        <v/>
      </c>
      <c r="R902" t="str">
        <f>IF(_xlfn.XLOOKUP(F902,'Shipment Detail'!N:N,'Shipment Detail'!AV:AV)&gt;60,10,"")</f>
        <v/>
      </c>
      <c r="T902" s="3">
        <f>TCD!C902</f>
        <v>9.4600000000000009</v>
      </c>
    </row>
    <row r="903" spans="1:20" x14ac:dyDescent="0.2">
      <c r="A903" t="str">
        <f t="shared" si="44"/>
        <v>FEDEX FRANCE</v>
      </c>
      <c r="B903" s="5">
        <f t="shared" si="45"/>
        <v>46174</v>
      </c>
      <c r="F903" s="6">
        <f>TCD!A903</f>
        <v>872767695599</v>
      </c>
      <c r="H903" s="18" t="str">
        <f>TCD!F903</f>
        <v>E</v>
      </c>
      <c r="I903" t="str">
        <f>TCD!B903</f>
        <v>FR</v>
      </c>
      <c r="J903" t="str">
        <f>IF(COUNTIF(Zoning!B:B,I903)=0,"inconnu",_xlfn.XLOOKUP(I903,Zoning!B:B,Zoning!C:C))</f>
        <v>France</v>
      </c>
      <c r="K903">
        <f>_xlfn.XLOOKUP(F903,'Shipment Detail'!N:N,'Shipment Detail'!AB:AB)</f>
        <v>4</v>
      </c>
      <c r="L903">
        <f>TCD!E903</f>
        <v>27</v>
      </c>
      <c r="M903" t="str">
        <f>IF(J903="France","ST",_xlfn.XLOOKUP(F903,'Shipment Detail'!N:N,'Shipment Detail'!E:E,""))</f>
        <v>ST</v>
      </c>
      <c r="N903">
        <f t="shared" si="46"/>
        <v>0.2</v>
      </c>
      <c r="O903" t="str">
        <f>IF(_xlfn.XLOOKUP(F903,'Shipment Detail'!N:N,'Shipment Detail'!BM:BM)=0,"",_xlfn.XLOOKUP(F903,'Shipment Detail'!N:N,'Shipment Detail'!BM:BM))</f>
        <v/>
      </c>
      <c r="R903" t="str">
        <f>IF(_xlfn.XLOOKUP(F903,'Shipment Detail'!N:N,'Shipment Detail'!AV:AV)&gt;60,10,"")</f>
        <v/>
      </c>
      <c r="T903" s="3">
        <f>TCD!C903</f>
        <v>13.479999999999997</v>
      </c>
    </row>
    <row r="904" spans="1:20" x14ac:dyDescent="0.2">
      <c r="A904" t="str">
        <f t="shared" si="44"/>
        <v>FEDEX FRANCE</v>
      </c>
      <c r="B904" s="5">
        <f t="shared" si="45"/>
        <v>46174</v>
      </c>
      <c r="F904" s="6">
        <f>TCD!A904</f>
        <v>872767727212</v>
      </c>
      <c r="H904" s="18" t="str">
        <f>TCD!F904</f>
        <v>E</v>
      </c>
      <c r="I904" t="str">
        <f>TCD!B904</f>
        <v>FR</v>
      </c>
      <c r="J904" t="str">
        <f>IF(COUNTIF(Zoning!B:B,I904)=0,"inconnu",_xlfn.XLOOKUP(I904,Zoning!B:B,Zoning!C:C))</f>
        <v>France</v>
      </c>
      <c r="K904">
        <f>_xlfn.XLOOKUP(F904,'Shipment Detail'!N:N,'Shipment Detail'!AB:AB)</f>
        <v>2</v>
      </c>
      <c r="L904">
        <f>TCD!E904</f>
        <v>15</v>
      </c>
      <c r="M904" t="str">
        <f>IF(J904="France","ST",_xlfn.XLOOKUP(F904,'Shipment Detail'!N:N,'Shipment Detail'!E:E,""))</f>
        <v>ST</v>
      </c>
      <c r="N904">
        <f t="shared" si="46"/>
        <v>0.2</v>
      </c>
      <c r="O904" t="str">
        <f>IF(_xlfn.XLOOKUP(F904,'Shipment Detail'!N:N,'Shipment Detail'!BM:BM)=0,"",_xlfn.XLOOKUP(F904,'Shipment Detail'!N:N,'Shipment Detail'!BM:BM))</f>
        <v/>
      </c>
      <c r="R904" t="str">
        <f>IF(_xlfn.XLOOKUP(F904,'Shipment Detail'!N:N,'Shipment Detail'!AV:AV)&gt;60,10,"")</f>
        <v/>
      </c>
      <c r="T904" s="3">
        <f>TCD!C904</f>
        <v>9.4600000000000009</v>
      </c>
    </row>
    <row r="905" spans="1:20" x14ac:dyDescent="0.2">
      <c r="A905" t="str">
        <f t="shared" si="44"/>
        <v>FEDEX FRANCE</v>
      </c>
      <c r="B905" s="5">
        <f t="shared" si="45"/>
        <v>46174</v>
      </c>
      <c r="F905" s="6">
        <f>TCD!A905</f>
        <v>872767907525</v>
      </c>
      <c r="H905" s="18" t="str">
        <f>TCD!F905</f>
        <v>E</v>
      </c>
      <c r="I905" t="str">
        <f>TCD!B905</f>
        <v>FR</v>
      </c>
      <c r="J905" t="str">
        <f>IF(COUNTIF(Zoning!B:B,I905)=0,"inconnu",_xlfn.XLOOKUP(I905,Zoning!B:B,Zoning!C:C))</f>
        <v>France</v>
      </c>
      <c r="K905">
        <f>_xlfn.XLOOKUP(F905,'Shipment Detail'!N:N,'Shipment Detail'!AB:AB)</f>
        <v>2</v>
      </c>
      <c r="L905">
        <f>TCD!E905</f>
        <v>16.8</v>
      </c>
      <c r="M905" t="str">
        <f>IF(J905="France","ST",_xlfn.XLOOKUP(F905,'Shipment Detail'!N:N,'Shipment Detail'!E:E,""))</f>
        <v>ST</v>
      </c>
      <c r="N905">
        <f t="shared" si="46"/>
        <v>0.2</v>
      </c>
      <c r="O905" t="str">
        <f>IF(_xlfn.XLOOKUP(F905,'Shipment Detail'!N:N,'Shipment Detail'!BM:BM)=0,"",_xlfn.XLOOKUP(F905,'Shipment Detail'!N:N,'Shipment Detail'!BM:BM))</f>
        <v/>
      </c>
      <c r="R905" t="str">
        <f>IF(_xlfn.XLOOKUP(F905,'Shipment Detail'!N:N,'Shipment Detail'!AV:AV)&gt;60,10,"")</f>
        <v/>
      </c>
      <c r="T905" s="3">
        <f>TCD!C905</f>
        <v>10.129999999999995</v>
      </c>
    </row>
    <row r="906" spans="1:20" x14ac:dyDescent="0.2">
      <c r="A906" t="str">
        <f t="shared" si="44"/>
        <v>FEDEX FRANCE</v>
      </c>
      <c r="B906" s="5">
        <f t="shared" si="45"/>
        <v>46174</v>
      </c>
      <c r="F906" s="6">
        <f>TCD!A906</f>
        <v>872767929563</v>
      </c>
      <c r="H906" s="18" t="str">
        <f>TCD!F906</f>
        <v>E</v>
      </c>
      <c r="I906" t="str">
        <f>TCD!B906</f>
        <v>FR</v>
      </c>
      <c r="J906" t="str">
        <f>IF(COUNTIF(Zoning!B:B,I906)=0,"inconnu",_xlfn.XLOOKUP(I906,Zoning!B:B,Zoning!C:C))</f>
        <v>France</v>
      </c>
      <c r="K906">
        <f>_xlfn.XLOOKUP(F906,'Shipment Detail'!N:N,'Shipment Detail'!AB:AB)</f>
        <v>6</v>
      </c>
      <c r="L906">
        <f>TCD!E906</f>
        <v>44.2</v>
      </c>
      <c r="M906" t="str">
        <f>IF(J906="France","ST",_xlfn.XLOOKUP(F906,'Shipment Detail'!N:N,'Shipment Detail'!E:E,""))</f>
        <v>ST</v>
      </c>
      <c r="N906">
        <f t="shared" si="46"/>
        <v>0.2</v>
      </c>
      <c r="O906" t="str">
        <f>IF(_xlfn.XLOOKUP(F906,'Shipment Detail'!N:N,'Shipment Detail'!BM:BM)=0,"",_xlfn.XLOOKUP(F906,'Shipment Detail'!N:N,'Shipment Detail'!BM:BM))</f>
        <v/>
      </c>
      <c r="R906" t="str">
        <f>IF(_xlfn.XLOOKUP(F906,'Shipment Detail'!N:N,'Shipment Detail'!AV:AV)&gt;60,10,"")</f>
        <v/>
      </c>
      <c r="T906" s="3">
        <f>TCD!C906</f>
        <v>19.499999999999993</v>
      </c>
    </row>
    <row r="907" spans="1:20" x14ac:dyDescent="0.2">
      <c r="A907" t="str">
        <f t="shared" si="44"/>
        <v>FEDEX FRANCE</v>
      </c>
      <c r="B907" s="5">
        <f t="shared" si="45"/>
        <v>46174</v>
      </c>
      <c r="F907" s="6">
        <f>TCD!A907</f>
        <v>872767977430</v>
      </c>
      <c r="H907" s="18" t="str">
        <f>TCD!F907</f>
        <v>E</v>
      </c>
      <c r="I907" t="str">
        <f>TCD!B907</f>
        <v>FR</v>
      </c>
      <c r="J907" t="str">
        <f>IF(COUNTIF(Zoning!B:B,I907)=0,"inconnu",_xlfn.XLOOKUP(I907,Zoning!B:B,Zoning!C:C))</f>
        <v>France</v>
      </c>
      <c r="K907">
        <f>_xlfn.XLOOKUP(F907,'Shipment Detail'!N:N,'Shipment Detail'!AB:AB)</f>
        <v>2</v>
      </c>
      <c r="L907">
        <f>TCD!E907</f>
        <v>16.600000000000001</v>
      </c>
      <c r="M907" t="str">
        <f>IF(J907="France","ST",_xlfn.XLOOKUP(F907,'Shipment Detail'!N:N,'Shipment Detail'!E:E,""))</f>
        <v>ST</v>
      </c>
      <c r="N907">
        <f t="shared" si="46"/>
        <v>0.2</v>
      </c>
      <c r="O907" t="str">
        <f>IF(_xlfn.XLOOKUP(F907,'Shipment Detail'!N:N,'Shipment Detail'!BM:BM)=0,"",_xlfn.XLOOKUP(F907,'Shipment Detail'!N:N,'Shipment Detail'!BM:BM))</f>
        <v/>
      </c>
      <c r="R907" t="str">
        <f>IF(_xlfn.XLOOKUP(F907,'Shipment Detail'!N:N,'Shipment Detail'!AV:AV)&gt;60,10,"")</f>
        <v/>
      </c>
      <c r="T907" s="3">
        <f>TCD!C907</f>
        <v>10.129999999999995</v>
      </c>
    </row>
    <row r="908" spans="1:20" x14ac:dyDescent="0.2">
      <c r="A908" t="str">
        <f t="shared" si="44"/>
        <v>FEDEX FRANCE</v>
      </c>
      <c r="B908" s="5">
        <f t="shared" si="45"/>
        <v>46174</v>
      </c>
      <c r="F908" s="6">
        <f>TCD!A908</f>
        <v>872768007321</v>
      </c>
      <c r="H908" s="18" t="str">
        <f>TCD!F908</f>
        <v>E</v>
      </c>
      <c r="I908" t="str">
        <f>TCD!B908</f>
        <v>FR</v>
      </c>
      <c r="J908" t="str">
        <f>IF(COUNTIF(Zoning!B:B,I908)=0,"inconnu",_xlfn.XLOOKUP(I908,Zoning!B:B,Zoning!C:C))</f>
        <v>France</v>
      </c>
      <c r="K908">
        <f>_xlfn.XLOOKUP(F908,'Shipment Detail'!N:N,'Shipment Detail'!AB:AB)</f>
        <v>2</v>
      </c>
      <c r="L908">
        <f>TCD!E908</f>
        <v>16.400000000000002</v>
      </c>
      <c r="M908" t="str">
        <f>IF(J908="France","ST",_xlfn.XLOOKUP(F908,'Shipment Detail'!N:N,'Shipment Detail'!E:E,""))</f>
        <v>ST</v>
      </c>
      <c r="N908">
        <f t="shared" si="46"/>
        <v>0.2</v>
      </c>
      <c r="O908" t="str">
        <f>IF(_xlfn.XLOOKUP(F908,'Shipment Detail'!N:N,'Shipment Detail'!BM:BM)=0,"",_xlfn.XLOOKUP(F908,'Shipment Detail'!N:N,'Shipment Detail'!BM:BM))</f>
        <v/>
      </c>
      <c r="R908" t="str">
        <f>IF(_xlfn.XLOOKUP(F908,'Shipment Detail'!N:N,'Shipment Detail'!AV:AV)&gt;60,10,"")</f>
        <v/>
      </c>
      <c r="T908" s="3">
        <f>TCD!C908</f>
        <v>10.129999999999995</v>
      </c>
    </row>
    <row r="909" spans="1:20" x14ac:dyDescent="0.2">
      <c r="A909" t="str">
        <f t="shared" si="44"/>
        <v>FEDEX FRANCE</v>
      </c>
      <c r="B909" s="5">
        <f t="shared" si="45"/>
        <v>46174</v>
      </c>
      <c r="F909" s="6">
        <f>TCD!A909</f>
        <v>872768067040</v>
      </c>
      <c r="H909" s="18" t="str">
        <f>TCD!F909</f>
        <v>E</v>
      </c>
      <c r="I909" t="str">
        <f>TCD!B909</f>
        <v>FR</v>
      </c>
      <c r="J909" t="str">
        <f>IF(COUNTIF(Zoning!B:B,I909)=0,"inconnu",_xlfn.XLOOKUP(I909,Zoning!B:B,Zoning!C:C))</f>
        <v>France</v>
      </c>
      <c r="K909">
        <f>_xlfn.XLOOKUP(F909,'Shipment Detail'!N:N,'Shipment Detail'!AB:AB)</f>
        <v>4</v>
      </c>
      <c r="L909">
        <f>TCD!E909</f>
        <v>32.1</v>
      </c>
      <c r="M909" t="str">
        <f>IF(J909="France","ST",_xlfn.XLOOKUP(F909,'Shipment Detail'!N:N,'Shipment Detail'!E:E,""))</f>
        <v>ST</v>
      </c>
      <c r="N909">
        <f t="shared" si="46"/>
        <v>0.2</v>
      </c>
      <c r="O909" t="str">
        <f>IF(_xlfn.XLOOKUP(F909,'Shipment Detail'!N:N,'Shipment Detail'!BM:BM)=0,"",_xlfn.XLOOKUP(F909,'Shipment Detail'!N:N,'Shipment Detail'!BM:BM))</f>
        <v/>
      </c>
      <c r="R909" t="str">
        <f>IF(_xlfn.XLOOKUP(F909,'Shipment Detail'!N:N,'Shipment Detail'!AV:AV)&gt;60,10,"")</f>
        <v/>
      </c>
      <c r="T909" s="3">
        <f>TCD!C909</f>
        <v>15.489999999999995</v>
      </c>
    </row>
    <row r="910" spans="1:20" x14ac:dyDescent="0.2">
      <c r="A910" t="str">
        <f t="shared" si="44"/>
        <v>FEDEX FRANCE</v>
      </c>
      <c r="B910" s="5">
        <f t="shared" si="45"/>
        <v>46174</v>
      </c>
      <c r="F910" s="6">
        <f>TCD!A910</f>
        <v>872768103833</v>
      </c>
      <c r="H910" s="18" t="str">
        <f>TCD!F910</f>
        <v>E</v>
      </c>
      <c r="I910" t="str">
        <f>TCD!B910</f>
        <v>FR</v>
      </c>
      <c r="J910" t="str">
        <f>IF(COUNTIF(Zoning!B:B,I910)=0,"inconnu",_xlfn.XLOOKUP(I910,Zoning!B:B,Zoning!C:C))</f>
        <v>France</v>
      </c>
      <c r="K910">
        <f>_xlfn.XLOOKUP(F910,'Shipment Detail'!N:N,'Shipment Detail'!AB:AB)</f>
        <v>4</v>
      </c>
      <c r="L910">
        <f>TCD!E910</f>
        <v>28</v>
      </c>
      <c r="M910" t="str">
        <f>IF(J910="France","ST",_xlfn.XLOOKUP(F910,'Shipment Detail'!N:N,'Shipment Detail'!E:E,""))</f>
        <v>ST</v>
      </c>
      <c r="N910">
        <f t="shared" si="46"/>
        <v>0.2</v>
      </c>
      <c r="O910" t="str">
        <f>IF(_xlfn.XLOOKUP(F910,'Shipment Detail'!N:N,'Shipment Detail'!BM:BM)=0,"",_xlfn.XLOOKUP(F910,'Shipment Detail'!N:N,'Shipment Detail'!BM:BM))</f>
        <v/>
      </c>
      <c r="R910" t="str">
        <f>IF(_xlfn.XLOOKUP(F910,'Shipment Detail'!N:N,'Shipment Detail'!AV:AV)&gt;60,10,"")</f>
        <v/>
      </c>
      <c r="T910" s="3">
        <f>TCD!C910</f>
        <v>13.809999999999995</v>
      </c>
    </row>
    <row r="911" spans="1:20" x14ac:dyDescent="0.2">
      <c r="A911" t="str">
        <f t="shared" si="44"/>
        <v>FEDEX FRANCE</v>
      </c>
      <c r="B911" s="5">
        <f t="shared" si="45"/>
        <v>46174</v>
      </c>
      <c r="F911" s="6">
        <f>TCD!A911</f>
        <v>872768145108</v>
      </c>
      <c r="H911" s="18" t="str">
        <f>TCD!F911</f>
        <v>E</v>
      </c>
      <c r="I911" t="str">
        <f>TCD!B911</f>
        <v>FR</v>
      </c>
      <c r="J911" t="str">
        <f>IF(COUNTIF(Zoning!B:B,I911)=0,"inconnu",_xlfn.XLOOKUP(I911,Zoning!B:B,Zoning!C:C))</f>
        <v>France</v>
      </c>
      <c r="K911">
        <f>_xlfn.XLOOKUP(F911,'Shipment Detail'!N:N,'Shipment Detail'!AB:AB)</f>
        <v>2</v>
      </c>
      <c r="L911">
        <f>TCD!E911</f>
        <v>15</v>
      </c>
      <c r="M911" t="str">
        <f>IF(J911="France","ST",_xlfn.XLOOKUP(F911,'Shipment Detail'!N:N,'Shipment Detail'!E:E,""))</f>
        <v>ST</v>
      </c>
      <c r="N911">
        <f t="shared" si="46"/>
        <v>0.2</v>
      </c>
      <c r="O911" t="str">
        <f>IF(_xlfn.XLOOKUP(F911,'Shipment Detail'!N:N,'Shipment Detail'!BM:BM)=0,"",_xlfn.XLOOKUP(F911,'Shipment Detail'!N:N,'Shipment Detail'!BM:BM))</f>
        <v/>
      </c>
      <c r="R911" t="str">
        <f>IF(_xlfn.XLOOKUP(F911,'Shipment Detail'!N:N,'Shipment Detail'!AV:AV)&gt;60,10,"")</f>
        <v/>
      </c>
      <c r="T911" s="3">
        <f>TCD!C911</f>
        <v>9.4600000000000009</v>
      </c>
    </row>
    <row r="912" spans="1:20" x14ac:dyDescent="0.2">
      <c r="A912" t="str">
        <f t="shared" si="44"/>
        <v>FEDEX FRANCE</v>
      </c>
      <c r="B912" s="5">
        <f t="shared" si="45"/>
        <v>46174</v>
      </c>
      <c r="F912" s="6">
        <f>TCD!A912</f>
        <v>872768203218</v>
      </c>
      <c r="H912" s="18" t="str">
        <f>TCD!F912</f>
        <v>E</v>
      </c>
      <c r="I912" t="str">
        <f>TCD!B912</f>
        <v>FR</v>
      </c>
      <c r="J912" t="str">
        <f>IF(COUNTIF(Zoning!B:B,I912)=0,"inconnu",_xlfn.XLOOKUP(I912,Zoning!B:B,Zoning!C:C))</f>
        <v>France</v>
      </c>
      <c r="K912">
        <f>_xlfn.XLOOKUP(F912,'Shipment Detail'!N:N,'Shipment Detail'!AB:AB)</f>
        <v>2</v>
      </c>
      <c r="L912">
        <f>TCD!E912</f>
        <v>15</v>
      </c>
      <c r="M912" t="str">
        <f>IF(J912="France","ST",_xlfn.XLOOKUP(F912,'Shipment Detail'!N:N,'Shipment Detail'!E:E,""))</f>
        <v>ST</v>
      </c>
      <c r="N912">
        <f t="shared" si="46"/>
        <v>0.2</v>
      </c>
      <c r="O912" t="str">
        <f>IF(_xlfn.XLOOKUP(F912,'Shipment Detail'!N:N,'Shipment Detail'!BM:BM)=0,"",_xlfn.XLOOKUP(F912,'Shipment Detail'!N:N,'Shipment Detail'!BM:BM))</f>
        <v/>
      </c>
      <c r="R912" t="str">
        <f>IF(_xlfn.XLOOKUP(F912,'Shipment Detail'!N:N,'Shipment Detail'!AV:AV)&gt;60,10,"")</f>
        <v/>
      </c>
      <c r="T912" s="3">
        <f>TCD!C912</f>
        <v>9.4600000000000009</v>
      </c>
    </row>
    <row r="913" spans="1:20" x14ac:dyDescent="0.2">
      <c r="A913" t="str">
        <f t="shared" si="44"/>
        <v>FEDEX FRANCE</v>
      </c>
      <c r="B913" s="5">
        <f t="shared" si="45"/>
        <v>46174</v>
      </c>
      <c r="F913" s="6">
        <f>TCD!A913</f>
        <v>872768226388</v>
      </c>
      <c r="H913" s="18" t="str">
        <f>TCD!F913</f>
        <v>E</v>
      </c>
      <c r="I913" t="str">
        <f>TCD!B913</f>
        <v>FR</v>
      </c>
      <c r="J913" t="str">
        <f>IF(COUNTIF(Zoning!B:B,I913)=0,"inconnu",_xlfn.XLOOKUP(I913,Zoning!B:B,Zoning!C:C))</f>
        <v>France</v>
      </c>
      <c r="K913">
        <f>_xlfn.XLOOKUP(F913,'Shipment Detail'!N:N,'Shipment Detail'!AB:AB)</f>
        <v>4</v>
      </c>
      <c r="L913">
        <f>TCD!E913</f>
        <v>31</v>
      </c>
      <c r="M913" t="str">
        <f>IF(J913="France","ST",_xlfn.XLOOKUP(F913,'Shipment Detail'!N:N,'Shipment Detail'!E:E,""))</f>
        <v>ST</v>
      </c>
      <c r="N913">
        <f t="shared" si="46"/>
        <v>0.2</v>
      </c>
      <c r="O913" t="str">
        <f>IF(_xlfn.XLOOKUP(F913,'Shipment Detail'!N:N,'Shipment Detail'!BM:BM)=0,"",_xlfn.XLOOKUP(F913,'Shipment Detail'!N:N,'Shipment Detail'!BM:BM))</f>
        <v/>
      </c>
      <c r="R913" t="str">
        <f>IF(_xlfn.XLOOKUP(F913,'Shipment Detail'!N:N,'Shipment Detail'!AV:AV)&gt;60,10,"")</f>
        <v/>
      </c>
      <c r="T913" s="3">
        <f>TCD!C913</f>
        <v>14.82</v>
      </c>
    </row>
    <row r="914" spans="1:20" x14ac:dyDescent="0.2">
      <c r="A914" t="str">
        <f t="shared" si="44"/>
        <v>FEDEX FRANCE</v>
      </c>
      <c r="B914" s="5">
        <f t="shared" si="45"/>
        <v>46174</v>
      </c>
      <c r="F914" s="6">
        <f>TCD!A914</f>
        <v>872768258291</v>
      </c>
      <c r="H914" s="18" t="str">
        <f>TCD!F914</f>
        <v>E</v>
      </c>
      <c r="I914" t="str">
        <f>TCD!B914</f>
        <v>FR</v>
      </c>
      <c r="J914" t="str">
        <f>IF(COUNTIF(Zoning!B:B,I914)=0,"inconnu",_xlfn.XLOOKUP(I914,Zoning!B:B,Zoning!C:C))</f>
        <v>France</v>
      </c>
      <c r="K914">
        <f>_xlfn.XLOOKUP(F914,'Shipment Detail'!N:N,'Shipment Detail'!AB:AB)</f>
        <v>2</v>
      </c>
      <c r="L914">
        <f>TCD!E914</f>
        <v>15</v>
      </c>
      <c r="M914" t="str">
        <f>IF(J914="France","ST",_xlfn.XLOOKUP(F914,'Shipment Detail'!N:N,'Shipment Detail'!E:E,""))</f>
        <v>ST</v>
      </c>
      <c r="N914">
        <f t="shared" si="46"/>
        <v>0.2</v>
      </c>
      <c r="O914" t="str">
        <f>IF(_xlfn.XLOOKUP(F914,'Shipment Detail'!N:N,'Shipment Detail'!BM:BM)=0,"",_xlfn.XLOOKUP(F914,'Shipment Detail'!N:N,'Shipment Detail'!BM:BM))</f>
        <v/>
      </c>
      <c r="R914" t="str">
        <f>IF(_xlfn.XLOOKUP(F914,'Shipment Detail'!N:N,'Shipment Detail'!AV:AV)&gt;60,10,"")</f>
        <v/>
      </c>
      <c r="T914" s="3">
        <f>TCD!C914</f>
        <v>9.4600000000000009</v>
      </c>
    </row>
    <row r="915" spans="1:20" x14ac:dyDescent="0.2">
      <c r="A915" t="str">
        <f t="shared" si="44"/>
        <v>FEDEX FRANCE</v>
      </c>
      <c r="B915" s="5">
        <f t="shared" si="45"/>
        <v>46174</v>
      </c>
      <c r="F915" s="6">
        <f>TCD!A915</f>
        <v>872768278640</v>
      </c>
      <c r="H915" s="18" t="str">
        <f>TCD!F915</f>
        <v>E</v>
      </c>
      <c r="I915" t="str">
        <f>TCD!B915</f>
        <v>FR</v>
      </c>
      <c r="J915" t="str">
        <f>IF(COUNTIF(Zoning!B:B,I915)=0,"inconnu",_xlfn.XLOOKUP(I915,Zoning!B:B,Zoning!C:C))</f>
        <v>France</v>
      </c>
      <c r="K915">
        <f>_xlfn.XLOOKUP(F915,'Shipment Detail'!N:N,'Shipment Detail'!AB:AB)</f>
        <v>2</v>
      </c>
      <c r="L915">
        <f>TCD!E915</f>
        <v>16.200000000000003</v>
      </c>
      <c r="M915" t="str">
        <f>IF(J915="France","ST",_xlfn.XLOOKUP(F915,'Shipment Detail'!N:N,'Shipment Detail'!E:E,""))</f>
        <v>ST</v>
      </c>
      <c r="N915">
        <f t="shared" si="46"/>
        <v>0.2</v>
      </c>
      <c r="O915" t="str">
        <f>IF(_xlfn.XLOOKUP(F915,'Shipment Detail'!N:N,'Shipment Detail'!BM:BM)=0,"",_xlfn.XLOOKUP(F915,'Shipment Detail'!N:N,'Shipment Detail'!BM:BM))</f>
        <v/>
      </c>
      <c r="R915" t="str">
        <f>IF(_xlfn.XLOOKUP(F915,'Shipment Detail'!N:N,'Shipment Detail'!AV:AV)&gt;60,10,"")</f>
        <v/>
      </c>
      <c r="T915" s="3">
        <f>TCD!C915</f>
        <v>10.129999999999995</v>
      </c>
    </row>
    <row r="916" spans="1:20" x14ac:dyDescent="0.2">
      <c r="A916" t="str">
        <f t="shared" si="44"/>
        <v>FEDEX FRANCE</v>
      </c>
      <c r="B916" s="5">
        <f t="shared" si="45"/>
        <v>46174</v>
      </c>
      <c r="F916" s="6">
        <f>TCD!A916</f>
        <v>872768464097</v>
      </c>
      <c r="H916" s="18" t="str">
        <f>TCD!F916</f>
        <v>E</v>
      </c>
      <c r="I916" t="str">
        <f>TCD!B916</f>
        <v>FR</v>
      </c>
      <c r="J916" t="str">
        <f>IF(COUNTIF(Zoning!B:B,I916)=0,"inconnu",_xlfn.XLOOKUP(I916,Zoning!B:B,Zoning!C:C))</f>
        <v>France</v>
      </c>
      <c r="K916">
        <f>_xlfn.XLOOKUP(F916,'Shipment Detail'!N:N,'Shipment Detail'!AB:AB)</f>
        <v>2</v>
      </c>
      <c r="L916">
        <f>TCD!E916</f>
        <v>14</v>
      </c>
      <c r="M916" t="str">
        <f>IF(J916="France","ST",_xlfn.XLOOKUP(F916,'Shipment Detail'!N:N,'Shipment Detail'!E:E,""))</f>
        <v>ST</v>
      </c>
      <c r="N916">
        <f t="shared" si="46"/>
        <v>0.2</v>
      </c>
      <c r="O916" t="str">
        <f>IF(_xlfn.XLOOKUP(F916,'Shipment Detail'!N:N,'Shipment Detail'!BM:BM)=0,"",_xlfn.XLOOKUP(F916,'Shipment Detail'!N:N,'Shipment Detail'!BM:BM))</f>
        <v/>
      </c>
      <c r="R916" t="str">
        <f>IF(_xlfn.XLOOKUP(F916,'Shipment Detail'!N:N,'Shipment Detail'!AV:AV)&gt;60,10,"")</f>
        <v/>
      </c>
      <c r="T916" s="3">
        <f>TCD!C916</f>
        <v>9.1300000000000026</v>
      </c>
    </row>
    <row r="917" spans="1:20" x14ac:dyDescent="0.2">
      <c r="A917" t="str">
        <f t="shared" si="44"/>
        <v>FEDEX FRANCE</v>
      </c>
      <c r="B917" s="5">
        <f t="shared" si="45"/>
        <v>46174</v>
      </c>
      <c r="F917" s="6">
        <f>TCD!A917</f>
        <v>872768483839</v>
      </c>
      <c r="H917" s="18" t="str">
        <f>TCD!F917</f>
        <v>E</v>
      </c>
      <c r="I917" t="str">
        <f>TCD!B917</f>
        <v>FR</v>
      </c>
      <c r="J917" t="str">
        <f>IF(COUNTIF(Zoning!B:B,I917)=0,"inconnu",_xlfn.XLOOKUP(I917,Zoning!B:B,Zoning!C:C))</f>
        <v>France</v>
      </c>
      <c r="K917">
        <f>_xlfn.XLOOKUP(F917,'Shipment Detail'!N:N,'Shipment Detail'!AB:AB)</f>
        <v>2</v>
      </c>
      <c r="L917">
        <f>TCD!E917</f>
        <v>15</v>
      </c>
      <c r="M917" t="str">
        <f>IF(J917="France","ST",_xlfn.XLOOKUP(F917,'Shipment Detail'!N:N,'Shipment Detail'!E:E,""))</f>
        <v>ST</v>
      </c>
      <c r="N917">
        <f t="shared" si="46"/>
        <v>0.2</v>
      </c>
      <c r="O917" t="str">
        <f>IF(_xlfn.XLOOKUP(F917,'Shipment Detail'!N:N,'Shipment Detail'!BM:BM)=0,"",_xlfn.XLOOKUP(F917,'Shipment Detail'!N:N,'Shipment Detail'!BM:BM))</f>
        <v/>
      </c>
      <c r="R917" t="str">
        <f>IF(_xlfn.XLOOKUP(F917,'Shipment Detail'!N:N,'Shipment Detail'!AV:AV)&gt;60,10,"")</f>
        <v/>
      </c>
      <c r="T917" s="3">
        <f>TCD!C917</f>
        <v>9.4600000000000009</v>
      </c>
    </row>
    <row r="918" spans="1:20" x14ac:dyDescent="0.2">
      <c r="A918" t="str">
        <f t="shared" si="44"/>
        <v>FEDEX FRANCE</v>
      </c>
      <c r="B918" s="5">
        <f t="shared" si="45"/>
        <v>46174</v>
      </c>
      <c r="F918" s="6">
        <f>TCD!A918</f>
        <v>872768506579</v>
      </c>
      <c r="H918" s="18" t="str">
        <f>TCD!F918</f>
        <v>E</v>
      </c>
      <c r="I918" t="str">
        <f>TCD!B918</f>
        <v>FR</v>
      </c>
      <c r="J918" t="str">
        <f>IF(COUNTIF(Zoning!B:B,I918)=0,"inconnu",_xlfn.XLOOKUP(I918,Zoning!B:B,Zoning!C:C))</f>
        <v>France</v>
      </c>
      <c r="K918">
        <f>_xlfn.XLOOKUP(F918,'Shipment Detail'!N:N,'Shipment Detail'!AB:AB)</f>
        <v>2</v>
      </c>
      <c r="L918">
        <f>TCD!E918</f>
        <v>15</v>
      </c>
      <c r="M918" t="str">
        <f>IF(J918="France","ST",_xlfn.XLOOKUP(F918,'Shipment Detail'!N:N,'Shipment Detail'!E:E,""))</f>
        <v>ST</v>
      </c>
      <c r="N918">
        <f t="shared" si="46"/>
        <v>0.2</v>
      </c>
      <c r="O918" t="str">
        <f>IF(_xlfn.XLOOKUP(F918,'Shipment Detail'!N:N,'Shipment Detail'!BM:BM)=0,"",_xlfn.XLOOKUP(F918,'Shipment Detail'!N:N,'Shipment Detail'!BM:BM))</f>
        <v/>
      </c>
      <c r="R918" t="str">
        <f>IF(_xlfn.XLOOKUP(F918,'Shipment Detail'!N:N,'Shipment Detail'!AV:AV)&gt;60,10,"")</f>
        <v/>
      </c>
      <c r="T918" s="3">
        <f>TCD!C918</f>
        <v>9.4600000000000009</v>
      </c>
    </row>
    <row r="919" spans="1:20" x14ac:dyDescent="0.2">
      <c r="A919" t="str">
        <f t="shared" si="44"/>
        <v>FEDEX FRANCE</v>
      </c>
      <c r="B919" s="5">
        <f t="shared" si="45"/>
        <v>46174</v>
      </c>
      <c r="F919" s="6">
        <f>TCD!A919</f>
        <v>872768532896</v>
      </c>
      <c r="H919" s="18" t="str">
        <f>TCD!F919</f>
        <v>E</v>
      </c>
      <c r="I919" t="str">
        <f>TCD!B919</f>
        <v>FR</v>
      </c>
      <c r="J919" t="str">
        <f>IF(COUNTIF(Zoning!B:B,I919)=0,"inconnu",_xlfn.XLOOKUP(I919,Zoning!B:B,Zoning!C:C))</f>
        <v>France</v>
      </c>
      <c r="K919">
        <f>_xlfn.XLOOKUP(F919,'Shipment Detail'!N:N,'Shipment Detail'!AB:AB)</f>
        <v>6</v>
      </c>
      <c r="L919">
        <f>TCD!E919</f>
        <v>45.1</v>
      </c>
      <c r="M919" t="str">
        <f>IF(J919="France","ST",_xlfn.XLOOKUP(F919,'Shipment Detail'!N:N,'Shipment Detail'!E:E,""))</f>
        <v>ST</v>
      </c>
      <c r="N919">
        <f t="shared" si="46"/>
        <v>0.2</v>
      </c>
      <c r="O919" t="str">
        <f>IF(_xlfn.XLOOKUP(F919,'Shipment Detail'!N:N,'Shipment Detail'!BM:BM)=0,"",_xlfn.XLOOKUP(F919,'Shipment Detail'!N:N,'Shipment Detail'!BM:BM))</f>
        <v/>
      </c>
      <c r="R919" t="str">
        <f>IF(_xlfn.XLOOKUP(F919,'Shipment Detail'!N:N,'Shipment Detail'!AV:AV)&gt;60,10,"")</f>
        <v/>
      </c>
      <c r="T919" s="3">
        <f>TCD!C919</f>
        <v>19.840000000000003</v>
      </c>
    </row>
    <row r="920" spans="1:20" x14ac:dyDescent="0.2">
      <c r="A920" t="str">
        <f t="shared" si="44"/>
        <v>FEDEX FRANCE</v>
      </c>
      <c r="B920" s="5">
        <f t="shared" si="45"/>
        <v>46174</v>
      </c>
      <c r="F920" s="6">
        <f>TCD!A920</f>
        <v>872768671289</v>
      </c>
      <c r="H920" s="18" t="str">
        <f>TCD!F920</f>
        <v>E</v>
      </c>
      <c r="I920" t="str">
        <f>TCD!B920</f>
        <v>FR</v>
      </c>
      <c r="J920" t="str">
        <f>IF(COUNTIF(Zoning!B:B,I920)=0,"inconnu",_xlfn.XLOOKUP(I920,Zoning!B:B,Zoning!C:C))</f>
        <v>France</v>
      </c>
      <c r="K920">
        <f>_xlfn.XLOOKUP(F920,'Shipment Detail'!N:N,'Shipment Detail'!AB:AB)</f>
        <v>2</v>
      </c>
      <c r="L920">
        <f>TCD!E920</f>
        <v>16.600000000000001</v>
      </c>
      <c r="M920" t="str">
        <f>IF(J920="France","ST",_xlfn.XLOOKUP(F920,'Shipment Detail'!N:N,'Shipment Detail'!E:E,""))</f>
        <v>ST</v>
      </c>
      <c r="N920">
        <f t="shared" si="46"/>
        <v>0.2</v>
      </c>
      <c r="O920" t="str">
        <f>IF(_xlfn.XLOOKUP(F920,'Shipment Detail'!N:N,'Shipment Detail'!BM:BM)=0,"",_xlfn.XLOOKUP(F920,'Shipment Detail'!N:N,'Shipment Detail'!BM:BM))</f>
        <v/>
      </c>
      <c r="R920" t="str">
        <f>IF(_xlfn.XLOOKUP(F920,'Shipment Detail'!N:N,'Shipment Detail'!AV:AV)&gt;60,10,"")</f>
        <v/>
      </c>
      <c r="T920" s="3">
        <f>TCD!C920</f>
        <v>10.129999999999995</v>
      </c>
    </row>
    <row r="921" spans="1:20" x14ac:dyDescent="0.2">
      <c r="A921" t="str">
        <f t="shared" si="44"/>
        <v>FEDEX FRANCE</v>
      </c>
      <c r="B921" s="5">
        <f t="shared" si="45"/>
        <v>46174</v>
      </c>
      <c r="F921" s="6">
        <f>TCD!A921</f>
        <v>872768723810</v>
      </c>
      <c r="H921" s="18" t="str">
        <f>TCD!F921</f>
        <v>E</v>
      </c>
      <c r="I921" t="str">
        <f>TCD!B921</f>
        <v>FR</v>
      </c>
      <c r="J921" t="str">
        <f>IF(COUNTIF(Zoning!B:B,I921)=0,"inconnu",_xlfn.XLOOKUP(I921,Zoning!B:B,Zoning!C:C))</f>
        <v>France</v>
      </c>
      <c r="K921">
        <f>_xlfn.XLOOKUP(F921,'Shipment Detail'!N:N,'Shipment Detail'!AB:AB)</f>
        <v>2</v>
      </c>
      <c r="L921">
        <f>TCD!E921</f>
        <v>15</v>
      </c>
      <c r="M921" t="str">
        <f>IF(J921="France","ST",_xlfn.XLOOKUP(F921,'Shipment Detail'!N:N,'Shipment Detail'!E:E,""))</f>
        <v>ST</v>
      </c>
      <c r="N921">
        <f t="shared" si="46"/>
        <v>0.2</v>
      </c>
      <c r="O921" t="str">
        <f>IF(_xlfn.XLOOKUP(F921,'Shipment Detail'!N:N,'Shipment Detail'!BM:BM)=0,"",_xlfn.XLOOKUP(F921,'Shipment Detail'!N:N,'Shipment Detail'!BM:BM))</f>
        <v/>
      </c>
      <c r="R921" t="str">
        <f>IF(_xlfn.XLOOKUP(F921,'Shipment Detail'!N:N,'Shipment Detail'!AV:AV)&gt;60,10,"")</f>
        <v/>
      </c>
      <c r="T921" s="3">
        <f>TCD!C921</f>
        <v>9.4600000000000009</v>
      </c>
    </row>
    <row r="922" spans="1:20" x14ac:dyDescent="0.2">
      <c r="A922" t="str">
        <f t="shared" si="44"/>
        <v>FEDEX FRANCE</v>
      </c>
      <c r="B922" s="5">
        <f t="shared" si="45"/>
        <v>46174</v>
      </c>
      <c r="F922" s="6">
        <f>TCD!A922</f>
        <v>872768844681</v>
      </c>
      <c r="H922" s="18" t="str">
        <f>TCD!F922</f>
        <v>E</v>
      </c>
      <c r="I922" t="str">
        <f>TCD!B922</f>
        <v>FR</v>
      </c>
      <c r="J922" t="str">
        <f>IF(COUNTIF(Zoning!B:B,I922)=0,"inconnu",_xlfn.XLOOKUP(I922,Zoning!B:B,Zoning!C:C))</f>
        <v>France</v>
      </c>
      <c r="K922">
        <f>_xlfn.XLOOKUP(F922,'Shipment Detail'!N:N,'Shipment Detail'!AB:AB)</f>
        <v>2</v>
      </c>
      <c r="L922">
        <f>TCD!E922</f>
        <v>16.900000000000002</v>
      </c>
      <c r="M922" t="str">
        <f>IF(J922="France","ST",_xlfn.XLOOKUP(F922,'Shipment Detail'!N:N,'Shipment Detail'!E:E,""))</f>
        <v>ST</v>
      </c>
      <c r="N922">
        <f t="shared" si="46"/>
        <v>0.2</v>
      </c>
      <c r="O922" t="str">
        <f>IF(_xlfn.XLOOKUP(F922,'Shipment Detail'!N:N,'Shipment Detail'!BM:BM)=0,"",_xlfn.XLOOKUP(F922,'Shipment Detail'!N:N,'Shipment Detail'!BM:BM))</f>
        <v/>
      </c>
      <c r="R922" t="str">
        <f>IF(_xlfn.XLOOKUP(F922,'Shipment Detail'!N:N,'Shipment Detail'!AV:AV)&gt;60,10,"")</f>
        <v/>
      </c>
      <c r="T922" s="3">
        <f>TCD!C922</f>
        <v>10.129999999999995</v>
      </c>
    </row>
    <row r="923" spans="1:20" x14ac:dyDescent="0.2">
      <c r="A923" t="str">
        <f t="shared" si="44"/>
        <v>FEDEX FRANCE</v>
      </c>
      <c r="B923" s="5">
        <f t="shared" si="45"/>
        <v>46174</v>
      </c>
      <c r="F923" s="6">
        <f>TCD!A923</f>
        <v>872768874191</v>
      </c>
      <c r="H923" s="18" t="str">
        <f>TCD!F923</f>
        <v>E</v>
      </c>
      <c r="I923" t="str">
        <f>TCD!B923</f>
        <v>FR</v>
      </c>
      <c r="J923" t="str">
        <f>IF(COUNTIF(Zoning!B:B,I923)=0,"inconnu",_xlfn.XLOOKUP(I923,Zoning!B:B,Zoning!C:C))</f>
        <v>France</v>
      </c>
      <c r="K923">
        <f>_xlfn.XLOOKUP(F923,'Shipment Detail'!N:N,'Shipment Detail'!AB:AB)</f>
        <v>4</v>
      </c>
      <c r="L923">
        <f>TCD!E923</f>
        <v>31.6</v>
      </c>
      <c r="M923" t="str">
        <f>IF(J923="France","ST",_xlfn.XLOOKUP(F923,'Shipment Detail'!N:N,'Shipment Detail'!E:E,""))</f>
        <v>ST</v>
      </c>
      <c r="N923">
        <f t="shared" si="46"/>
        <v>0.2</v>
      </c>
      <c r="O923" t="str">
        <f>IF(_xlfn.XLOOKUP(F923,'Shipment Detail'!N:N,'Shipment Detail'!BM:BM)=0,"",_xlfn.XLOOKUP(F923,'Shipment Detail'!N:N,'Shipment Detail'!BM:BM))</f>
        <v/>
      </c>
      <c r="R923" t="str">
        <f>IF(_xlfn.XLOOKUP(F923,'Shipment Detail'!N:N,'Shipment Detail'!AV:AV)&gt;60,10,"")</f>
        <v/>
      </c>
      <c r="T923" s="3">
        <f>TCD!C923</f>
        <v>15.149999999999999</v>
      </c>
    </row>
    <row r="924" spans="1:20" x14ac:dyDescent="0.2">
      <c r="A924" t="str">
        <f t="shared" si="44"/>
        <v>FEDEX FRANCE</v>
      </c>
      <c r="B924" s="5">
        <f t="shared" si="45"/>
        <v>46174</v>
      </c>
      <c r="F924" s="6">
        <f>TCD!A924</f>
        <v>872769057723</v>
      </c>
      <c r="H924" s="18" t="str">
        <f>TCD!F924</f>
        <v>E</v>
      </c>
      <c r="I924" t="str">
        <f>TCD!B924</f>
        <v>FR</v>
      </c>
      <c r="J924" t="str">
        <f>IF(COUNTIF(Zoning!B:B,I924)=0,"inconnu",_xlfn.XLOOKUP(I924,Zoning!B:B,Zoning!C:C))</f>
        <v>France</v>
      </c>
      <c r="K924">
        <f>_xlfn.XLOOKUP(F924,'Shipment Detail'!N:N,'Shipment Detail'!AB:AB)</f>
        <v>2</v>
      </c>
      <c r="L924">
        <f>TCD!E924</f>
        <v>15</v>
      </c>
      <c r="M924" t="str">
        <f>IF(J924="France","ST",_xlfn.XLOOKUP(F924,'Shipment Detail'!N:N,'Shipment Detail'!E:E,""))</f>
        <v>ST</v>
      </c>
      <c r="N924">
        <f t="shared" si="46"/>
        <v>0.2</v>
      </c>
      <c r="O924" t="str">
        <f>IF(_xlfn.XLOOKUP(F924,'Shipment Detail'!N:N,'Shipment Detail'!BM:BM)=0,"",_xlfn.XLOOKUP(F924,'Shipment Detail'!N:N,'Shipment Detail'!BM:BM))</f>
        <v/>
      </c>
      <c r="R924" t="str">
        <f>IF(_xlfn.XLOOKUP(F924,'Shipment Detail'!N:N,'Shipment Detail'!AV:AV)&gt;60,10,"")</f>
        <v/>
      </c>
      <c r="T924" s="3">
        <f>TCD!C924</f>
        <v>9.4600000000000009</v>
      </c>
    </row>
    <row r="925" spans="1:20" x14ac:dyDescent="0.2">
      <c r="A925" t="str">
        <f t="shared" si="44"/>
        <v>FEDEX FRANCE</v>
      </c>
      <c r="B925" s="5">
        <f t="shared" si="45"/>
        <v>46174</v>
      </c>
      <c r="F925" s="6">
        <f>TCD!A925</f>
        <v>872769142790</v>
      </c>
      <c r="H925" s="18" t="str">
        <f>TCD!F925</f>
        <v>E</v>
      </c>
      <c r="I925" t="str">
        <f>TCD!B925</f>
        <v>FR</v>
      </c>
      <c r="J925" t="str">
        <f>IF(COUNTIF(Zoning!B:B,I925)=0,"inconnu",_xlfn.XLOOKUP(I925,Zoning!B:B,Zoning!C:C))</f>
        <v>France</v>
      </c>
      <c r="K925">
        <f>_xlfn.XLOOKUP(F925,'Shipment Detail'!N:N,'Shipment Detail'!AB:AB)</f>
        <v>3</v>
      </c>
      <c r="L925">
        <f>TCD!E925</f>
        <v>18</v>
      </c>
      <c r="M925" t="str">
        <f>IF(J925="France","ST",_xlfn.XLOOKUP(F925,'Shipment Detail'!N:N,'Shipment Detail'!E:E,""))</f>
        <v>ST</v>
      </c>
      <c r="N925">
        <f t="shared" si="46"/>
        <v>0.2</v>
      </c>
      <c r="O925" t="str">
        <f>IF(_xlfn.XLOOKUP(F925,'Shipment Detail'!N:N,'Shipment Detail'!BM:BM)=0,"",_xlfn.XLOOKUP(F925,'Shipment Detail'!N:N,'Shipment Detail'!BM:BM))</f>
        <v/>
      </c>
      <c r="R925" t="str">
        <f>IF(_xlfn.XLOOKUP(F925,'Shipment Detail'!N:N,'Shipment Detail'!AV:AV)&gt;60,10,"")</f>
        <v/>
      </c>
      <c r="T925" s="3">
        <f>TCD!C925</f>
        <v>10.469999999999999</v>
      </c>
    </row>
    <row r="926" spans="1:20" x14ac:dyDescent="0.2">
      <c r="A926" t="str">
        <f t="shared" si="44"/>
        <v>FEDEX FRANCE</v>
      </c>
      <c r="B926" s="5">
        <f t="shared" si="45"/>
        <v>46174</v>
      </c>
      <c r="F926" s="6">
        <f>TCD!A926</f>
        <v>872769171980</v>
      </c>
      <c r="H926" s="18" t="str">
        <f>TCD!F926</f>
        <v>E</v>
      </c>
      <c r="I926" t="str">
        <f>TCD!B926</f>
        <v>FR</v>
      </c>
      <c r="J926" t="str">
        <f>IF(COUNTIF(Zoning!B:B,I926)=0,"inconnu",_xlfn.XLOOKUP(I926,Zoning!B:B,Zoning!C:C))</f>
        <v>France</v>
      </c>
      <c r="K926">
        <f>_xlfn.XLOOKUP(F926,'Shipment Detail'!N:N,'Shipment Detail'!AB:AB)</f>
        <v>6</v>
      </c>
      <c r="L926">
        <f>TCD!E926</f>
        <v>37</v>
      </c>
      <c r="M926" t="str">
        <f>IF(J926="France","ST",_xlfn.XLOOKUP(F926,'Shipment Detail'!N:N,'Shipment Detail'!E:E,""))</f>
        <v>ST</v>
      </c>
      <c r="N926">
        <f t="shared" si="46"/>
        <v>0.2</v>
      </c>
      <c r="O926" t="str">
        <f>IF(_xlfn.XLOOKUP(F926,'Shipment Detail'!N:N,'Shipment Detail'!BM:BM)=0,"",_xlfn.XLOOKUP(F926,'Shipment Detail'!N:N,'Shipment Detail'!BM:BM))</f>
        <v/>
      </c>
      <c r="R926" t="str">
        <f>IF(_xlfn.XLOOKUP(F926,'Shipment Detail'!N:N,'Shipment Detail'!AV:AV)&gt;60,10,"")</f>
        <v/>
      </c>
      <c r="T926" s="3">
        <f>TCD!C926</f>
        <v>16.830000000000005</v>
      </c>
    </row>
    <row r="927" spans="1:20" x14ac:dyDescent="0.2">
      <c r="A927" t="str">
        <f t="shared" si="44"/>
        <v>FEDEX FRANCE</v>
      </c>
      <c r="B927" s="5">
        <f t="shared" si="45"/>
        <v>46174</v>
      </c>
      <c r="F927" s="6">
        <f>TCD!A927</f>
        <v>872769309958</v>
      </c>
      <c r="H927" s="18" t="str">
        <f>TCD!F927</f>
        <v>E</v>
      </c>
      <c r="I927" t="str">
        <f>TCD!B927</f>
        <v>FR</v>
      </c>
      <c r="J927" t="str">
        <f>IF(COUNTIF(Zoning!B:B,I927)=0,"inconnu",_xlfn.XLOOKUP(I927,Zoning!B:B,Zoning!C:C))</f>
        <v>France</v>
      </c>
      <c r="K927">
        <f>_xlfn.XLOOKUP(F927,'Shipment Detail'!N:N,'Shipment Detail'!AB:AB)</f>
        <v>2</v>
      </c>
      <c r="L927">
        <f>TCD!E927</f>
        <v>15</v>
      </c>
      <c r="M927" t="str">
        <f>IF(J927="France","ST",_xlfn.XLOOKUP(F927,'Shipment Detail'!N:N,'Shipment Detail'!E:E,""))</f>
        <v>ST</v>
      </c>
      <c r="N927">
        <f t="shared" si="46"/>
        <v>0.2</v>
      </c>
      <c r="O927" t="str">
        <f>IF(_xlfn.XLOOKUP(F927,'Shipment Detail'!N:N,'Shipment Detail'!BM:BM)=0,"",_xlfn.XLOOKUP(F927,'Shipment Detail'!N:N,'Shipment Detail'!BM:BM))</f>
        <v/>
      </c>
      <c r="R927" t="str">
        <f>IF(_xlfn.XLOOKUP(F927,'Shipment Detail'!N:N,'Shipment Detail'!AV:AV)&gt;60,10,"")</f>
        <v/>
      </c>
      <c r="T927" s="3">
        <f>TCD!C927</f>
        <v>9.4600000000000009</v>
      </c>
    </row>
    <row r="928" spans="1:20" x14ac:dyDescent="0.2">
      <c r="A928" t="str">
        <f t="shared" si="44"/>
        <v>FEDEX FRANCE</v>
      </c>
      <c r="B928" s="5">
        <f t="shared" si="45"/>
        <v>46174</v>
      </c>
      <c r="F928" s="6">
        <f>TCD!A928</f>
        <v>872769341240</v>
      </c>
      <c r="H928" s="18" t="str">
        <f>TCD!F928</f>
        <v>E</v>
      </c>
      <c r="I928" t="str">
        <f>TCD!B928</f>
        <v>FR</v>
      </c>
      <c r="J928" t="str">
        <f>IF(COUNTIF(Zoning!B:B,I928)=0,"inconnu",_xlfn.XLOOKUP(I928,Zoning!B:B,Zoning!C:C))</f>
        <v>France</v>
      </c>
      <c r="K928">
        <f>_xlfn.XLOOKUP(F928,'Shipment Detail'!N:N,'Shipment Detail'!AB:AB)</f>
        <v>4</v>
      </c>
      <c r="L928">
        <f>TCD!E928</f>
        <v>19.5</v>
      </c>
      <c r="M928" t="str">
        <f>IF(J928="France","ST",_xlfn.XLOOKUP(F928,'Shipment Detail'!N:N,'Shipment Detail'!E:E,""))</f>
        <v>ST</v>
      </c>
      <c r="N928">
        <f t="shared" si="46"/>
        <v>0.2</v>
      </c>
      <c r="O928" t="str">
        <f>IF(_xlfn.XLOOKUP(F928,'Shipment Detail'!N:N,'Shipment Detail'!BM:BM)=0,"",_xlfn.XLOOKUP(F928,'Shipment Detail'!N:N,'Shipment Detail'!BM:BM))</f>
        <v/>
      </c>
      <c r="R928" t="str">
        <f>IF(_xlfn.XLOOKUP(F928,'Shipment Detail'!N:N,'Shipment Detail'!AV:AV)&gt;60,10,"")</f>
        <v/>
      </c>
      <c r="T928" s="3">
        <f>TCD!C928</f>
        <v>11.14</v>
      </c>
    </row>
    <row r="929" spans="1:20" x14ac:dyDescent="0.2">
      <c r="A929" t="str">
        <f t="shared" si="44"/>
        <v>FEDEX FRANCE</v>
      </c>
      <c r="B929" s="5">
        <f t="shared" si="45"/>
        <v>46174</v>
      </c>
      <c r="F929" s="6">
        <f>TCD!A929</f>
        <v>872769421035</v>
      </c>
      <c r="H929" s="18" t="str">
        <f>TCD!F929</f>
        <v>E</v>
      </c>
      <c r="I929" t="str">
        <f>TCD!B929</f>
        <v>FR</v>
      </c>
      <c r="J929" t="str">
        <f>IF(COUNTIF(Zoning!B:B,I929)=0,"inconnu",_xlfn.XLOOKUP(I929,Zoning!B:B,Zoning!C:C))</f>
        <v>France</v>
      </c>
      <c r="K929">
        <f>_xlfn.XLOOKUP(F929,'Shipment Detail'!N:N,'Shipment Detail'!AB:AB)</f>
        <v>4</v>
      </c>
      <c r="L929">
        <f>TCD!E929</f>
        <v>27</v>
      </c>
      <c r="M929" t="str">
        <f>IF(J929="France","ST",_xlfn.XLOOKUP(F929,'Shipment Detail'!N:N,'Shipment Detail'!E:E,""))</f>
        <v>ST</v>
      </c>
      <c r="N929">
        <f t="shared" si="46"/>
        <v>0.2</v>
      </c>
      <c r="O929" t="str">
        <f>IF(_xlfn.XLOOKUP(F929,'Shipment Detail'!N:N,'Shipment Detail'!BM:BM)=0,"",_xlfn.XLOOKUP(F929,'Shipment Detail'!N:N,'Shipment Detail'!BM:BM))</f>
        <v/>
      </c>
      <c r="R929" t="str">
        <f>IF(_xlfn.XLOOKUP(F929,'Shipment Detail'!N:N,'Shipment Detail'!AV:AV)&gt;60,10,"")</f>
        <v/>
      </c>
      <c r="T929" s="3">
        <f>TCD!C929</f>
        <v>13.479999999999997</v>
      </c>
    </row>
    <row r="930" spans="1:20" x14ac:dyDescent="0.2">
      <c r="A930" t="str">
        <f t="shared" si="44"/>
        <v>FEDEX FRANCE</v>
      </c>
      <c r="B930" s="5">
        <f t="shared" si="45"/>
        <v>46174</v>
      </c>
      <c r="F930" s="6">
        <f>TCD!A930</f>
        <v>872769513599</v>
      </c>
      <c r="H930" s="18" t="str">
        <f>TCD!F930</f>
        <v>E</v>
      </c>
      <c r="I930" t="str">
        <f>TCD!B930</f>
        <v>FR</v>
      </c>
      <c r="J930" t="str">
        <f>IF(COUNTIF(Zoning!B:B,I930)=0,"inconnu",_xlfn.XLOOKUP(I930,Zoning!B:B,Zoning!C:C))</f>
        <v>France</v>
      </c>
      <c r="K930">
        <f>_xlfn.XLOOKUP(F930,'Shipment Detail'!N:N,'Shipment Detail'!AB:AB)</f>
        <v>2</v>
      </c>
      <c r="L930">
        <f>TCD!E930</f>
        <v>15</v>
      </c>
      <c r="M930" t="str">
        <f>IF(J930="France","ST",_xlfn.XLOOKUP(F930,'Shipment Detail'!N:N,'Shipment Detail'!E:E,""))</f>
        <v>ST</v>
      </c>
      <c r="N930">
        <f t="shared" si="46"/>
        <v>0.2</v>
      </c>
      <c r="O930" t="str">
        <f>IF(_xlfn.XLOOKUP(F930,'Shipment Detail'!N:N,'Shipment Detail'!BM:BM)=0,"",_xlfn.XLOOKUP(F930,'Shipment Detail'!N:N,'Shipment Detail'!BM:BM))</f>
        <v/>
      </c>
      <c r="R930" t="str">
        <f>IF(_xlfn.XLOOKUP(F930,'Shipment Detail'!N:N,'Shipment Detail'!AV:AV)&gt;60,10,"")</f>
        <v/>
      </c>
      <c r="T930" s="3">
        <f>TCD!C930</f>
        <v>9.4600000000000009</v>
      </c>
    </row>
    <row r="931" spans="1:20" x14ac:dyDescent="0.2">
      <c r="A931" t="str">
        <f t="shared" si="44"/>
        <v>FEDEX FRANCE</v>
      </c>
      <c r="B931" s="5">
        <f t="shared" si="45"/>
        <v>46174</v>
      </c>
      <c r="F931" s="6">
        <f>TCD!A931</f>
        <v>872769537747</v>
      </c>
      <c r="H931" s="18" t="str">
        <f>TCD!F931</f>
        <v>E</v>
      </c>
      <c r="I931" t="str">
        <f>TCD!B931</f>
        <v>FR</v>
      </c>
      <c r="J931" t="str">
        <f>IF(COUNTIF(Zoning!B:B,I931)=0,"inconnu",_xlfn.XLOOKUP(I931,Zoning!B:B,Zoning!C:C))</f>
        <v>France</v>
      </c>
      <c r="K931">
        <f>_xlfn.XLOOKUP(F931,'Shipment Detail'!N:N,'Shipment Detail'!AB:AB)</f>
        <v>2</v>
      </c>
      <c r="L931">
        <f>TCD!E931</f>
        <v>16.400000000000002</v>
      </c>
      <c r="M931" t="str">
        <f>IF(J931="France","ST",_xlfn.XLOOKUP(F931,'Shipment Detail'!N:N,'Shipment Detail'!E:E,""))</f>
        <v>ST</v>
      </c>
      <c r="N931">
        <f t="shared" si="46"/>
        <v>0.2</v>
      </c>
      <c r="O931" t="str">
        <f>IF(_xlfn.XLOOKUP(F931,'Shipment Detail'!N:N,'Shipment Detail'!BM:BM)=0,"",_xlfn.XLOOKUP(F931,'Shipment Detail'!N:N,'Shipment Detail'!BM:BM))</f>
        <v/>
      </c>
      <c r="R931" t="str">
        <f>IF(_xlfn.XLOOKUP(F931,'Shipment Detail'!N:N,'Shipment Detail'!AV:AV)&gt;60,10,"")</f>
        <v/>
      </c>
      <c r="T931" s="3">
        <f>TCD!C931</f>
        <v>10.129999999999995</v>
      </c>
    </row>
    <row r="932" spans="1:20" x14ac:dyDescent="0.2">
      <c r="A932" t="str">
        <f t="shared" si="44"/>
        <v>FEDEX FRANCE</v>
      </c>
      <c r="B932" s="5">
        <f t="shared" si="45"/>
        <v>46174</v>
      </c>
      <c r="F932" s="6">
        <f>TCD!A932</f>
        <v>872769564729</v>
      </c>
      <c r="H932" s="18" t="str">
        <f>TCD!F932</f>
        <v>E</v>
      </c>
      <c r="I932" t="str">
        <f>TCD!B932</f>
        <v>FR</v>
      </c>
      <c r="J932" t="str">
        <f>IF(COUNTIF(Zoning!B:B,I932)=0,"inconnu",_xlfn.XLOOKUP(I932,Zoning!B:B,Zoning!C:C))</f>
        <v>France</v>
      </c>
      <c r="K932">
        <f>_xlfn.XLOOKUP(F932,'Shipment Detail'!N:N,'Shipment Detail'!AB:AB)</f>
        <v>3</v>
      </c>
      <c r="L932">
        <f>TCD!E932</f>
        <v>18</v>
      </c>
      <c r="M932" t="str">
        <f>IF(J932="France","ST",_xlfn.XLOOKUP(F932,'Shipment Detail'!N:N,'Shipment Detail'!E:E,""))</f>
        <v>ST</v>
      </c>
      <c r="N932">
        <f t="shared" si="46"/>
        <v>0.2</v>
      </c>
      <c r="O932" t="str">
        <f>IF(_xlfn.XLOOKUP(F932,'Shipment Detail'!N:N,'Shipment Detail'!BM:BM)=0,"",_xlfn.XLOOKUP(F932,'Shipment Detail'!N:N,'Shipment Detail'!BM:BM))</f>
        <v/>
      </c>
      <c r="R932" t="str">
        <f>IF(_xlfn.XLOOKUP(F932,'Shipment Detail'!N:N,'Shipment Detail'!AV:AV)&gt;60,10,"")</f>
        <v/>
      </c>
      <c r="T932" s="3">
        <f>TCD!C932</f>
        <v>10.469999999999999</v>
      </c>
    </row>
    <row r="933" spans="1:20" x14ac:dyDescent="0.2">
      <c r="A933" t="str">
        <f t="shared" si="44"/>
        <v>FEDEX FRANCE</v>
      </c>
      <c r="B933" s="5">
        <f t="shared" si="45"/>
        <v>46174</v>
      </c>
      <c r="F933" s="6">
        <f>TCD!A933</f>
        <v>872769627278</v>
      </c>
      <c r="H933" s="18" t="str">
        <f>TCD!F933</f>
        <v>E</v>
      </c>
      <c r="I933" t="str">
        <f>TCD!B933</f>
        <v>FR</v>
      </c>
      <c r="J933" t="str">
        <f>IF(COUNTIF(Zoning!B:B,I933)=0,"inconnu",_xlfn.XLOOKUP(I933,Zoning!B:B,Zoning!C:C))</f>
        <v>France</v>
      </c>
      <c r="K933">
        <f>_xlfn.XLOOKUP(F933,'Shipment Detail'!N:N,'Shipment Detail'!AB:AB)</f>
        <v>6</v>
      </c>
      <c r="L933">
        <f>TCD!E933</f>
        <v>38</v>
      </c>
      <c r="M933" t="str">
        <f>IF(J933="France","ST",_xlfn.XLOOKUP(F933,'Shipment Detail'!N:N,'Shipment Detail'!E:E,""))</f>
        <v>ST</v>
      </c>
      <c r="N933">
        <f t="shared" si="46"/>
        <v>0.2</v>
      </c>
      <c r="O933" t="str">
        <f>IF(_xlfn.XLOOKUP(F933,'Shipment Detail'!N:N,'Shipment Detail'!BM:BM)=0,"",_xlfn.XLOOKUP(F933,'Shipment Detail'!N:N,'Shipment Detail'!BM:BM))</f>
        <v/>
      </c>
      <c r="R933" t="str">
        <f>IF(_xlfn.XLOOKUP(F933,'Shipment Detail'!N:N,'Shipment Detail'!AV:AV)&gt;60,10,"")</f>
        <v/>
      </c>
      <c r="T933" s="3">
        <f>TCD!C933</f>
        <v>17.159999999999997</v>
      </c>
    </row>
    <row r="934" spans="1:20" x14ac:dyDescent="0.2">
      <c r="A934" t="str">
        <f t="shared" si="44"/>
        <v>FEDEX FRANCE</v>
      </c>
      <c r="B934" s="5">
        <f t="shared" si="45"/>
        <v>46174</v>
      </c>
      <c r="F934" s="6">
        <f>TCD!A934</f>
        <v>872769671252</v>
      </c>
      <c r="H934" s="18" t="str">
        <f>TCD!F934</f>
        <v>E</v>
      </c>
      <c r="I934" t="str">
        <f>TCD!B934</f>
        <v>FR</v>
      </c>
      <c r="J934" t="str">
        <f>IF(COUNTIF(Zoning!B:B,I934)=0,"inconnu",_xlfn.XLOOKUP(I934,Zoning!B:B,Zoning!C:C))</f>
        <v>France</v>
      </c>
      <c r="K934">
        <f>_xlfn.XLOOKUP(F934,'Shipment Detail'!N:N,'Shipment Detail'!AB:AB)</f>
        <v>2</v>
      </c>
      <c r="L934">
        <f>TCD!E934</f>
        <v>16.700000000000003</v>
      </c>
      <c r="M934" t="str">
        <f>IF(J934="France","ST",_xlfn.XLOOKUP(F934,'Shipment Detail'!N:N,'Shipment Detail'!E:E,""))</f>
        <v>ST</v>
      </c>
      <c r="N934">
        <f t="shared" si="46"/>
        <v>0.2</v>
      </c>
      <c r="O934" t="str">
        <f>IF(_xlfn.XLOOKUP(F934,'Shipment Detail'!N:N,'Shipment Detail'!BM:BM)=0,"",_xlfn.XLOOKUP(F934,'Shipment Detail'!N:N,'Shipment Detail'!BM:BM))</f>
        <v/>
      </c>
      <c r="R934" t="str">
        <f>IF(_xlfn.XLOOKUP(F934,'Shipment Detail'!N:N,'Shipment Detail'!AV:AV)&gt;60,10,"")</f>
        <v/>
      </c>
      <c r="T934" s="3">
        <f>TCD!C934</f>
        <v>10.129999999999995</v>
      </c>
    </row>
    <row r="935" spans="1:20" x14ac:dyDescent="0.2">
      <c r="A935" t="str">
        <f t="shared" si="44"/>
        <v>FEDEX FRANCE</v>
      </c>
      <c r="B935" s="5">
        <f t="shared" si="45"/>
        <v>46174</v>
      </c>
      <c r="F935" s="6">
        <f>TCD!A935</f>
        <v>872769692880</v>
      </c>
      <c r="H935" s="18" t="str">
        <f>TCD!F935</f>
        <v>E</v>
      </c>
      <c r="I935" t="str">
        <f>TCD!B935</f>
        <v>FR</v>
      </c>
      <c r="J935" t="str">
        <f>IF(COUNTIF(Zoning!B:B,I935)=0,"inconnu",_xlfn.XLOOKUP(I935,Zoning!B:B,Zoning!C:C))</f>
        <v>France</v>
      </c>
      <c r="K935">
        <f>_xlfn.XLOOKUP(F935,'Shipment Detail'!N:N,'Shipment Detail'!AB:AB)</f>
        <v>2</v>
      </c>
      <c r="L935">
        <f>TCD!E935</f>
        <v>16.8</v>
      </c>
      <c r="M935" t="str">
        <f>IF(J935="France","ST",_xlfn.XLOOKUP(F935,'Shipment Detail'!N:N,'Shipment Detail'!E:E,""))</f>
        <v>ST</v>
      </c>
      <c r="N935">
        <f t="shared" si="46"/>
        <v>0.2</v>
      </c>
      <c r="O935" t="str">
        <f>IF(_xlfn.XLOOKUP(F935,'Shipment Detail'!N:N,'Shipment Detail'!BM:BM)=0,"",_xlfn.XLOOKUP(F935,'Shipment Detail'!N:N,'Shipment Detail'!BM:BM))</f>
        <v/>
      </c>
      <c r="R935" t="str">
        <f>IF(_xlfn.XLOOKUP(F935,'Shipment Detail'!N:N,'Shipment Detail'!AV:AV)&gt;60,10,"")</f>
        <v/>
      </c>
      <c r="T935" s="3">
        <f>TCD!C935</f>
        <v>10.129999999999995</v>
      </c>
    </row>
    <row r="936" spans="1:20" x14ac:dyDescent="0.2">
      <c r="A936" t="str">
        <f t="shared" si="44"/>
        <v>FEDEX FRANCE</v>
      </c>
      <c r="B936" s="5">
        <f t="shared" si="45"/>
        <v>46174</v>
      </c>
      <c r="F936" s="6">
        <f>TCD!A936</f>
        <v>872769712429</v>
      </c>
      <c r="H936" s="18" t="str">
        <f>TCD!F936</f>
        <v>E</v>
      </c>
      <c r="I936" t="str">
        <f>TCD!B936</f>
        <v>FR</v>
      </c>
      <c r="J936" t="str">
        <f>IF(COUNTIF(Zoning!B:B,I936)=0,"inconnu",_xlfn.XLOOKUP(I936,Zoning!B:B,Zoning!C:C))</f>
        <v>France</v>
      </c>
      <c r="K936">
        <f>_xlfn.XLOOKUP(F936,'Shipment Detail'!N:N,'Shipment Detail'!AB:AB)</f>
        <v>2</v>
      </c>
      <c r="L936">
        <f>TCD!E936</f>
        <v>15</v>
      </c>
      <c r="M936" t="str">
        <f>IF(J936="France","ST",_xlfn.XLOOKUP(F936,'Shipment Detail'!N:N,'Shipment Detail'!E:E,""))</f>
        <v>ST</v>
      </c>
      <c r="N936">
        <f t="shared" si="46"/>
        <v>0.2</v>
      </c>
      <c r="O936" t="str">
        <f>IF(_xlfn.XLOOKUP(F936,'Shipment Detail'!N:N,'Shipment Detail'!BM:BM)=0,"",_xlfn.XLOOKUP(F936,'Shipment Detail'!N:N,'Shipment Detail'!BM:BM))</f>
        <v/>
      </c>
      <c r="R936" t="str">
        <f>IF(_xlfn.XLOOKUP(F936,'Shipment Detail'!N:N,'Shipment Detail'!AV:AV)&gt;60,10,"")</f>
        <v/>
      </c>
      <c r="T936" s="3">
        <f>TCD!C936</f>
        <v>9.4600000000000009</v>
      </c>
    </row>
    <row r="937" spans="1:20" x14ac:dyDescent="0.2">
      <c r="A937" t="str">
        <f t="shared" si="44"/>
        <v>FEDEX FRANCE</v>
      </c>
      <c r="B937" s="5">
        <f t="shared" si="45"/>
        <v>46174</v>
      </c>
      <c r="F937" s="6">
        <f>TCD!A937</f>
        <v>872769739995</v>
      </c>
      <c r="H937" s="18" t="str">
        <f>TCD!F937</f>
        <v>E</v>
      </c>
      <c r="I937" t="str">
        <f>TCD!B937</f>
        <v>FR</v>
      </c>
      <c r="J937" t="str">
        <f>IF(COUNTIF(Zoning!B:B,I937)=0,"inconnu",_xlfn.XLOOKUP(I937,Zoning!B:B,Zoning!C:C))</f>
        <v>France</v>
      </c>
      <c r="K937">
        <f>_xlfn.XLOOKUP(F937,'Shipment Detail'!N:N,'Shipment Detail'!AB:AB)</f>
        <v>3</v>
      </c>
      <c r="L937">
        <f>TCD!E937</f>
        <v>17</v>
      </c>
      <c r="M937" t="str">
        <f>IF(J937="France","ST",_xlfn.XLOOKUP(F937,'Shipment Detail'!N:N,'Shipment Detail'!E:E,""))</f>
        <v>ST</v>
      </c>
      <c r="N937">
        <f t="shared" si="46"/>
        <v>0.2</v>
      </c>
      <c r="O937" t="str">
        <f>IF(_xlfn.XLOOKUP(F937,'Shipment Detail'!N:N,'Shipment Detail'!BM:BM)=0,"",_xlfn.XLOOKUP(F937,'Shipment Detail'!N:N,'Shipment Detail'!BM:BM))</f>
        <v/>
      </c>
      <c r="R937" t="str">
        <f>IF(_xlfn.XLOOKUP(F937,'Shipment Detail'!N:N,'Shipment Detail'!AV:AV)&gt;60,10,"")</f>
        <v/>
      </c>
      <c r="T937" s="3">
        <f>TCD!C937</f>
        <v>10.129999999999995</v>
      </c>
    </row>
    <row r="938" spans="1:20" x14ac:dyDescent="0.2">
      <c r="A938" t="str">
        <f t="shared" si="44"/>
        <v>FEDEX FRANCE</v>
      </c>
      <c r="B938" s="5">
        <f t="shared" si="45"/>
        <v>46174</v>
      </c>
      <c r="F938" s="6">
        <f>TCD!A938</f>
        <v>872769765878</v>
      </c>
      <c r="H938" s="18" t="str">
        <f>TCD!F938</f>
        <v>E</v>
      </c>
      <c r="I938" t="str">
        <f>TCD!B938</f>
        <v>FR</v>
      </c>
      <c r="J938" t="str">
        <f>IF(COUNTIF(Zoning!B:B,I938)=0,"inconnu",_xlfn.XLOOKUP(I938,Zoning!B:B,Zoning!C:C))</f>
        <v>France</v>
      </c>
      <c r="K938">
        <f>_xlfn.XLOOKUP(F938,'Shipment Detail'!N:N,'Shipment Detail'!AB:AB)</f>
        <v>2</v>
      </c>
      <c r="L938">
        <f>TCD!E938</f>
        <v>16.400000000000002</v>
      </c>
      <c r="M938" t="str">
        <f>IF(J938="France","ST",_xlfn.XLOOKUP(F938,'Shipment Detail'!N:N,'Shipment Detail'!E:E,""))</f>
        <v>ST</v>
      </c>
      <c r="N938">
        <f t="shared" si="46"/>
        <v>0.2</v>
      </c>
      <c r="O938" t="str">
        <f>IF(_xlfn.XLOOKUP(F938,'Shipment Detail'!N:N,'Shipment Detail'!BM:BM)=0,"",_xlfn.XLOOKUP(F938,'Shipment Detail'!N:N,'Shipment Detail'!BM:BM))</f>
        <v/>
      </c>
      <c r="R938" t="str">
        <f>IF(_xlfn.XLOOKUP(F938,'Shipment Detail'!N:N,'Shipment Detail'!AV:AV)&gt;60,10,"")</f>
        <v/>
      </c>
      <c r="T938" s="3">
        <f>TCD!C938</f>
        <v>10.129999999999995</v>
      </c>
    </row>
    <row r="939" spans="1:20" x14ac:dyDescent="0.2">
      <c r="A939" t="str">
        <f t="shared" si="44"/>
        <v>FEDEX FRANCE</v>
      </c>
      <c r="B939" s="5">
        <f t="shared" si="45"/>
        <v>46174</v>
      </c>
      <c r="F939" s="6">
        <f>TCD!A939</f>
        <v>872770932555</v>
      </c>
      <c r="H939" s="18" t="str">
        <f>TCD!F939</f>
        <v>E</v>
      </c>
      <c r="I939" t="str">
        <f>TCD!B939</f>
        <v>FR</v>
      </c>
      <c r="J939" t="str">
        <f>IF(COUNTIF(Zoning!B:B,I939)=0,"inconnu",_xlfn.XLOOKUP(I939,Zoning!B:B,Zoning!C:C))</f>
        <v>France</v>
      </c>
      <c r="K939">
        <f>_xlfn.XLOOKUP(F939,'Shipment Detail'!N:N,'Shipment Detail'!AB:AB)</f>
        <v>3</v>
      </c>
      <c r="L939">
        <f>TCD!E939</f>
        <v>20.400000000000002</v>
      </c>
      <c r="M939" t="str">
        <f>IF(J939="France","ST",_xlfn.XLOOKUP(F939,'Shipment Detail'!N:N,'Shipment Detail'!E:E,""))</f>
        <v>ST</v>
      </c>
      <c r="N939">
        <f t="shared" si="46"/>
        <v>0.2</v>
      </c>
      <c r="O939" t="str">
        <f>IF(_xlfn.XLOOKUP(F939,'Shipment Detail'!N:N,'Shipment Detail'!BM:BM)=0,"",_xlfn.XLOOKUP(F939,'Shipment Detail'!N:N,'Shipment Detail'!BM:BM))</f>
        <v/>
      </c>
      <c r="R939" t="str">
        <f>IF(_xlfn.XLOOKUP(F939,'Shipment Detail'!N:N,'Shipment Detail'!AV:AV)&gt;60,10,"")</f>
        <v/>
      </c>
      <c r="T939" s="3">
        <f>TCD!C939</f>
        <v>11.469999999999999</v>
      </c>
    </row>
    <row r="940" spans="1:20" x14ac:dyDescent="0.2">
      <c r="A940" t="str">
        <f t="shared" si="44"/>
        <v>FEDEX FRANCE</v>
      </c>
      <c r="B940" s="5">
        <f t="shared" si="45"/>
        <v>46174</v>
      </c>
      <c r="F940" s="6">
        <f>TCD!A940</f>
        <v>872771015679</v>
      </c>
      <c r="H940" s="18" t="str">
        <f>TCD!F940</f>
        <v>E</v>
      </c>
      <c r="I940" t="str">
        <f>TCD!B940</f>
        <v>FR</v>
      </c>
      <c r="J940" t="str">
        <f>IF(COUNTIF(Zoning!B:B,I940)=0,"inconnu",_xlfn.XLOOKUP(I940,Zoning!B:B,Zoning!C:C))</f>
        <v>France</v>
      </c>
      <c r="K940">
        <f>_xlfn.XLOOKUP(F940,'Shipment Detail'!N:N,'Shipment Detail'!AB:AB)</f>
        <v>2</v>
      </c>
      <c r="L940">
        <f>TCD!E940</f>
        <v>16.400000000000002</v>
      </c>
      <c r="M940" t="str">
        <f>IF(J940="France","ST",_xlfn.XLOOKUP(F940,'Shipment Detail'!N:N,'Shipment Detail'!E:E,""))</f>
        <v>ST</v>
      </c>
      <c r="N940">
        <f t="shared" si="46"/>
        <v>0.2</v>
      </c>
      <c r="O940" t="str">
        <f>IF(_xlfn.XLOOKUP(F940,'Shipment Detail'!N:N,'Shipment Detail'!BM:BM)=0,"",_xlfn.XLOOKUP(F940,'Shipment Detail'!N:N,'Shipment Detail'!BM:BM))</f>
        <v/>
      </c>
      <c r="R940" t="str">
        <f>IF(_xlfn.XLOOKUP(F940,'Shipment Detail'!N:N,'Shipment Detail'!AV:AV)&gt;60,10,"")</f>
        <v/>
      </c>
      <c r="T940" s="3">
        <f>TCD!C940</f>
        <v>10.129999999999995</v>
      </c>
    </row>
    <row r="941" spans="1:20" x14ac:dyDescent="0.2">
      <c r="A941" t="str">
        <f t="shared" si="44"/>
        <v>FEDEX FRANCE</v>
      </c>
      <c r="B941" s="5">
        <f t="shared" si="45"/>
        <v>46174</v>
      </c>
      <c r="F941" s="6">
        <f>TCD!A941</f>
        <v>872771043267</v>
      </c>
      <c r="H941" s="18" t="str">
        <f>TCD!F941</f>
        <v>E</v>
      </c>
      <c r="I941" t="str">
        <f>TCD!B941</f>
        <v>FR</v>
      </c>
      <c r="J941" t="str">
        <f>IF(COUNTIF(Zoning!B:B,I941)=0,"inconnu",_xlfn.XLOOKUP(I941,Zoning!B:B,Zoning!C:C))</f>
        <v>France</v>
      </c>
      <c r="K941">
        <f>_xlfn.XLOOKUP(F941,'Shipment Detail'!N:N,'Shipment Detail'!AB:AB)</f>
        <v>2</v>
      </c>
      <c r="L941">
        <f>TCD!E941</f>
        <v>15</v>
      </c>
      <c r="M941" t="str">
        <f>IF(J941="France","ST",_xlfn.XLOOKUP(F941,'Shipment Detail'!N:N,'Shipment Detail'!E:E,""))</f>
        <v>ST</v>
      </c>
      <c r="N941">
        <f t="shared" si="46"/>
        <v>0.2</v>
      </c>
      <c r="O941" t="str">
        <f>IF(_xlfn.XLOOKUP(F941,'Shipment Detail'!N:N,'Shipment Detail'!BM:BM)=0,"",_xlfn.XLOOKUP(F941,'Shipment Detail'!N:N,'Shipment Detail'!BM:BM))</f>
        <v/>
      </c>
      <c r="R941" t="str">
        <f>IF(_xlfn.XLOOKUP(F941,'Shipment Detail'!N:N,'Shipment Detail'!AV:AV)&gt;60,10,"")</f>
        <v/>
      </c>
      <c r="T941" s="3">
        <f>TCD!C941</f>
        <v>9.4600000000000009</v>
      </c>
    </row>
    <row r="942" spans="1:20" x14ac:dyDescent="0.2">
      <c r="A942" t="str">
        <f t="shared" si="44"/>
        <v>FEDEX FRANCE</v>
      </c>
      <c r="B942" s="5">
        <f t="shared" si="45"/>
        <v>46174</v>
      </c>
      <c r="F942" s="6">
        <f>TCD!A942</f>
        <v>872771452550</v>
      </c>
      <c r="H942" s="18" t="str">
        <f>TCD!F942</f>
        <v>E</v>
      </c>
      <c r="I942" t="str">
        <f>TCD!B942</f>
        <v>FR</v>
      </c>
      <c r="J942" t="str">
        <f>IF(COUNTIF(Zoning!B:B,I942)=0,"inconnu",_xlfn.XLOOKUP(I942,Zoning!B:B,Zoning!C:C))</f>
        <v>France</v>
      </c>
      <c r="K942">
        <f>_xlfn.XLOOKUP(F942,'Shipment Detail'!N:N,'Shipment Detail'!AB:AB)</f>
        <v>2</v>
      </c>
      <c r="L942">
        <f>TCD!E942</f>
        <v>15</v>
      </c>
      <c r="M942" t="str">
        <f>IF(J942="France","ST",_xlfn.XLOOKUP(F942,'Shipment Detail'!N:N,'Shipment Detail'!E:E,""))</f>
        <v>ST</v>
      </c>
      <c r="N942">
        <f t="shared" si="46"/>
        <v>0.2</v>
      </c>
      <c r="O942" t="str">
        <f>IF(_xlfn.XLOOKUP(F942,'Shipment Detail'!N:N,'Shipment Detail'!BM:BM)=0,"",_xlfn.XLOOKUP(F942,'Shipment Detail'!N:N,'Shipment Detail'!BM:BM))</f>
        <v/>
      </c>
      <c r="R942" t="str">
        <f>IF(_xlfn.XLOOKUP(F942,'Shipment Detail'!N:N,'Shipment Detail'!AV:AV)&gt;60,10,"")</f>
        <v/>
      </c>
      <c r="T942" s="3">
        <f>TCD!C942</f>
        <v>9.4600000000000009</v>
      </c>
    </row>
    <row r="943" spans="1:20" x14ac:dyDescent="0.2">
      <c r="A943" t="str">
        <f t="shared" si="44"/>
        <v>FEDEX FRANCE</v>
      </c>
      <c r="B943" s="5">
        <f t="shared" si="45"/>
        <v>46174</v>
      </c>
      <c r="F943" s="6">
        <f>TCD!A943</f>
        <v>872771488528</v>
      </c>
      <c r="H943" s="18" t="str">
        <f>TCD!F943</f>
        <v>E</v>
      </c>
      <c r="I943" t="str">
        <f>TCD!B943</f>
        <v>FR</v>
      </c>
      <c r="J943" t="str">
        <f>IF(COUNTIF(Zoning!B:B,I943)=0,"inconnu",_xlfn.XLOOKUP(I943,Zoning!B:B,Zoning!C:C))</f>
        <v>France</v>
      </c>
      <c r="K943">
        <f>_xlfn.XLOOKUP(F943,'Shipment Detail'!N:N,'Shipment Detail'!AB:AB)</f>
        <v>5</v>
      </c>
      <c r="L943">
        <f>TCD!E943</f>
        <v>33.200000000000003</v>
      </c>
      <c r="M943" t="str">
        <f>IF(J943="France","ST",_xlfn.XLOOKUP(F943,'Shipment Detail'!N:N,'Shipment Detail'!E:E,""))</f>
        <v>ST</v>
      </c>
      <c r="N943">
        <f t="shared" si="46"/>
        <v>0.2</v>
      </c>
      <c r="O943" t="str">
        <f>IF(_xlfn.XLOOKUP(F943,'Shipment Detail'!N:N,'Shipment Detail'!BM:BM)=0,"",_xlfn.XLOOKUP(F943,'Shipment Detail'!N:N,'Shipment Detail'!BM:BM))</f>
        <v/>
      </c>
      <c r="R943" t="str">
        <f>IF(_xlfn.XLOOKUP(F943,'Shipment Detail'!N:N,'Shipment Detail'!AV:AV)&gt;60,10,"")</f>
        <v/>
      </c>
      <c r="T943" s="3">
        <f>TCD!C943</f>
        <v>15.82</v>
      </c>
    </row>
    <row r="944" spans="1:20" x14ac:dyDescent="0.2">
      <c r="A944" t="str">
        <f t="shared" si="44"/>
        <v>FEDEX FRANCE</v>
      </c>
      <c r="B944" s="5">
        <f t="shared" si="45"/>
        <v>46174</v>
      </c>
      <c r="F944" s="6">
        <f>TCD!A944</f>
        <v>872771643024</v>
      </c>
      <c r="H944" s="18" t="str">
        <f>TCD!F944</f>
        <v>E</v>
      </c>
      <c r="I944" t="str">
        <f>TCD!B944</f>
        <v>FR</v>
      </c>
      <c r="J944" t="str">
        <f>IF(COUNTIF(Zoning!B:B,I944)=0,"inconnu",_xlfn.XLOOKUP(I944,Zoning!B:B,Zoning!C:C))</f>
        <v>France</v>
      </c>
      <c r="K944">
        <f>_xlfn.XLOOKUP(F944,'Shipment Detail'!N:N,'Shipment Detail'!AB:AB)</f>
        <v>2</v>
      </c>
      <c r="L944">
        <f>TCD!E944</f>
        <v>16.400000000000002</v>
      </c>
      <c r="M944" t="str">
        <f>IF(J944="France","ST",_xlfn.XLOOKUP(F944,'Shipment Detail'!N:N,'Shipment Detail'!E:E,""))</f>
        <v>ST</v>
      </c>
      <c r="N944">
        <f t="shared" si="46"/>
        <v>0.2</v>
      </c>
      <c r="O944" t="str">
        <f>IF(_xlfn.XLOOKUP(F944,'Shipment Detail'!N:N,'Shipment Detail'!BM:BM)=0,"",_xlfn.XLOOKUP(F944,'Shipment Detail'!N:N,'Shipment Detail'!BM:BM))</f>
        <v/>
      </c>
      <c r="R944" t="str">
        <f>IF(_xlfn.XLOOKUP(F944,'Shipment Detail'!N:N,'Shipment Detail'!AV:AV)&gt;60,10,"")</f>
        <v/>
      </c>
      <c r="T944" s="3">
        <f>TCD!C944</f>
        <v>10.129999999999995</v>
      </c>
    </row>
    <row r="945" spans="1:20" x14ac:dyDescent="0.2">
      <c r="A945" t="str">
        <f t="shared" si="44"/>
        <v>FEDEX FRANCE</v>
      </c>
      <c r="B945" s="5">
        <f t="shared" si="45"/>
        <v>46174</v>
      </c>
      <c r="F945" s="6">
        <f>TCD!A945</f>
        <v>872771670587</v>
      </c>
      <c r="H945" s="18" t="str">
        <f>TCD!F945</f>
        <v>E</v>
      </c>
      <c r="I945" t="str">
        <f>TCD!B945</f>
        <v>FR</v>
      </c>
      <c r="J945" t="str">
        <f>IF(COUNTIF(Zoning!B:B,I945)=0,"inconnu",_xlfn.XLOOKUP(I945,Zoning!B:B,Zoning!C:C))</f>
        <v>France</v>
      </c>
      <c r="K945">
        <f>_xlfn.XLOOKUP(F945,'Shipment Detail'!N:N,'Shipment Detail'!AB:AB)</f>
        <v>6</v>
      </c>
      <c r="L945">
        <f>TCD!E945</f>
        <v>45.6</v>
      </c>
      <c r="M945" t="str">
        <f>IF(J945="France","ST",_xlfn.XLOOKUP(F945,'Shipment Detail'!N:N,'Shipment Detail'!E:E,""))</f>
        <v>ST</v>
      </c>
      <c r="N945">
        <f t="shared" si="46"/>
        <v>0.2</v>
      </c>
      <c r="O945" t="str">
        <f>IF(_xlfn.XLOOKUP(F945,'Shipment Detail'!N:N,'Shipment Detail'!BM:BM)=0,"",_xlfn.XLOOKUP(F945,'Shipment Detail'!N:N,'Shipment Detail'!BM:BM))</f>
        <v/>
      </c>
      <c r="R945" t="str">
        <f>IF(_xlfn.XLOOKUP(F945,'Shipment Detail'!N:N,'Shipment Detail'!AV:AV)&gt;60,10,"")</f>
        <v/>
      </c>
      <c r="T945" s="3">
        <f>TCD!C945</f>
        <v>19.840000000000003</v>
      </c>
    </row>
    <row r="946" spans="1:20" x14ac:dyDescent="0.2">
      <c r="A946" t="str">
        <f t="shared" si="44"/>
        <v>FEDEX FRANCE</v>
      </c>
      <c r="B946" s="5">
        <f t="shared" si="45"/>
        <v>46174</v>
      </c>
      <c r="F946" s="6">
        <f>TCD!A946</f>
        <v>872771887316</v>
      </c>
      <c r="H946" s="18" t="str">
        <f>TCD!F946</f>
        <v>E</v>
      </c>
      <c r="I946" t="str">
        <f>TCD!B946</f>
        <v>FR</v>
      </c>
      <c r="J946" t="str">
        <f>IF(COUNTIF(Zoning!B:B,I946)=0,"inconnu",_xlfn.XLOOKUP(I946,Zoning!B:B,Zoning!C:C))</f>
        <v>France</v>
      </c>
      <c r="K946">
        <f>_xlfn.XLOOKUP(F946,'Shipment Detail'!N:N,'Shipment Detail'!AB:AB)</f>
        <v>2</v>
      </c>
      <c r="L946">
        <f>TCD!E946</f>
        <v>16.8</v>
      </c>
      <c r="M946" t="str">
        <f>IF(J946="France","ST",_xlfn.XLOOKUP(F946,'Shipment Detail'!N:N,'Shipment Detail'!E:E,""))</f>
        <v>ST</v>
      </c>
      <c r="N946">
        <f t="shared" si="46"/>
        <v>0.2</v>
      </c>
      <c r="O946" t="str">
        <f>IF(_xlfn.XLOOKUP(F946,'Shipment Detail'!N:N,'Shipment Detail'!BM:BM)=0,"",_xlfn.XLOOKUP(F946,'Shipment Detail'!N:N,'Shipment Detail'!BM:BM))</f>
        <v/>
      </c>
      <c r="R946" t="str">
        <f>IF(_xlfn.XLOOKUP(F946,'Shipment Detail'!N:N,'Shipment Detail'!AV:AV)&gt;60,10,"")</f>
        <v/>
      </c>
      <c r="T946" s="3">
        <f>TCD!C946</f>
        <v>10.129999999999995</v>
      </c>
    </row>
    <row r="947" spans="1:20" x14ac:dyDescent="0.2">
      <c r="A947" t="str">
        <f t="shared" si="44"/>
        <v>FEDEX FRANCE</v>
      </c>
      <c r="B947" s="5">
        <f t="shared" si="45"/>
        <v>46174</v>
      </c>
      <c r="F947" s="6">
        <f>TCD!A947</f>
        <v>872771914850</v>
      </c>
      <c r="H947" s="18" t="str">
        <f>TCD!F947</f>
        <v>E</v>
      </c>
      <c r="I947" t="str">
        <f>TCD!B947</f>
        <v>FR</v>
      </c>
      <c r="J947" t="str">
        <f>IF(COUNTIF(Zoning!B:B,I947)=0,"inconnu",_xlfn.XLOOKUP(I947,Zoning!B:B,Zoning!C:C))</f>
        <v>France</v>
      </c>
      <c r="K947">
        <f>_xlfn.XLOOKUP(F947,'Shipment Detail'!N:N,'Shipment Detail'!AB:AB)</f>
        <v>3</v>
      </c>
      <c r="L947">
        <f>TCD!E947</f>
        <v>17.700000000000003</v>
      </c>
      <c r="M947" t="str">
        <f>IF(J947="France","ST",_xlfn.XLOOKUP(F947,'Shipment Detail'!N:N,'Shipment Detail'!E:E,""))</f>
        <v>ST</v>
      </c>
      <c r="N947">
        <f t="shared" si="46"/>
        <v>0.2</v>
      </c>
      <c r="O947" t="str">
        <f>IF(_xlfn.XLOOKUP(F947,'Shipment Detail'!N:N,'Shipment Detail'!BM:BM)=0,"",_xlfn.XLOOKUP(F947,'Shipment Detail'!N:N,'Shipment Detail'!BM:BM))</f>
        <v/>
      </c>
      <c r="R947" t="str">
        <f>IF(_xlfn.XLOOKUP(F947,'Shipment Detail'!N:N,'Shipment Detail'!AV:AV)&gt;60,10,"")</f>
        <v/>
      </c>
      <c r="T947" s="3">
        <f>TCD!C947</f>
        <v>10.469999999999999</v>
      </c>
    </row>
    <row r="948" spans="1:20" x14ac:dyDescent="0.2">
      <c r="A948" t="str">
        <f t="shared" si="44"/>
        <v>FEDEX FRANCE</v>
      </c>
      <c r="B948" s="5">
        <f t="shared" si="45"/>
        <v>46174</v>
      </c>
      <c r="F948" s="6">
        <f>TCD!A948</f>
        <v>872771938608</v>
      </c>
      <c r="H948" s="18" t="str">
        <f>TCD!F948</f>
        <v>E</v>
      </c>
      <c r="I948" t="str">
        <f>TCD!B948</f>
        <v>FR</v>
      </c>
      <c r="J948" t="str">
        <f>IF(COUNTIF(Zoning!B:B,I948)=0,"inconnu",_xlfn.XLOOKUP(I948,Zoning!B:B,Zoning!C:C))</f>
        <v>France</v>
      </c>
      <c r="K948">
        <f>_xlfn.XLOOKUP(F948,'Shipment Detail'!N:N,'Shipment Detail'!AB:AB)</f>
        <v>3</v>
      </c>
      <c r="L948">
        <f>TCD!E948</f>
        <v>17</v>
      </c>
      <c r="M948" t="str">
        <f>IF(J948="France","ST",_xlfn.XLOOKUP(F948,'Shipment Detail'!N:N,'Shipment Detail'!E:E,""))</f>
        <v>ST</v>
      </c>
      <c r="N948">
        <f t="shared" si="46"/>
        <v>0.2</v>
      </c>
      <c r="O948" t="str">
        <f>IF(_xlfn.XLOOKUP(F948,'Shipment Detail'!N:N,'Shipment Detail'!BM:BM)=0,"",_xlfn.XLOOKUP(F948,'Shipment Detail'!N:N,'Shipment Detail'!BM:BM))</f>
        <v/>
      </c>
      <c r="R948" t="str">
        <f>IF(_xlfn.XLOOKUP(F948,'Shipment Detail'!N:N,'Shipment Detail'!AV:AV)&gt;60,10,"")</f>
        <v/>
      </c>
      <c r="T948" s="3">
        <f>TCD!C948</f>
        <v>10.129999999999995</v>
      </c>
    </row>
    <row r="949" spans="1:20" x14ac:dyDescent="0.2">
      <c r="A949" t="str">
        <f t="shared" si="44"/>
        <v>FEDEX FRANCE</v>
      </c>
      <c r="B949" s="5">
        <f t="shared" si="45"/>
        <v>46174</v>
      </c>
      <c r="F949" s="6">
        <f>TCD!A949</f>
        <v>872772115830</v>
      </c>
      <c r="H949" s="18" t="str">
        <f>TCD!F949</f>
        <v>E</v>
      </c>
      <c r="I949" t="str">
        <f>TCD!B949</f>
        <v>FR</v>
      </c>
      <c r="J949" t="str">
        <f>IF(COUNTIF(Zoning!B:B,I949)=0,"inconnu",_xlfn.XLOOKUP(I949,Zoning!B:B,Zoning!C:C))</f>
        <v>France</v>
      </c>
      <c r="K949">
        <f>_xlfn.XLOOKUP(F949,'Shipment Detail'!N:N,'Shipment Detail'!AB:AB)</f>
        <v>2</v>
      </c>
      <c r="L949">
        <f>TCD!E949</f>
        <v>16.8</v>
      </c>
      <c r="M949" t="str">
        <f>IF(J949="France","ST",_xlfn.XLOOKUP(F949,'Shipment Detail'!N:N,'Shipment Detail'!E:E,""))</f>
        <v>ST</v>
      </c>
      <c r="N949">
        <f t="shared" si="46"/>
        <v>0.2</v>
      </c>
      <c r="O949" t="str">
        <f>IF(_xlfn.XLOOKUP(F949,'Shipment Detail'!N:N,'Shipment Detail'!BM:BM)=0,"",_xlfn.XLOOKUP(F949,'Shipment Detail'!N:N,'Shipment Detail'!BM:BM))</f>
        <v/>
      </c>
      <c r="R949" t="str">
        <f>IF(_xlfn.XLOOKUP(F949,'Shipment Detail'!N:N,'Shipment Detail'!AV:AV)&gt;60,10,"")</f>
        <v/>
      </c>
      <c r="T949" s="3">
        <f>TCD!C949</f>
        <v>10.129999999999995</v>
      </c>
    </row>
    <row r="950" spans="1:20" x14ac:dyDescent="0.2">
      <c r="A950" t="str">
        <f t="shared" si="44"/>
        <v>FEDEX FRANCE</v>
      </c>
      <c r="B950" s="5">
        <f t="shared" si="45"/>
        <v>46174</v>
      </c>
      <c r="F950" s="6">
        <f>TCD!A950</f>
        <v>872772155557</v>
      </c>
      <c r="H950" s="18" t="str">
        <f>TCD!F950</f>
        <v>E</v>
      </c>
      <c r="I950" t="str">
        <f>TCD!B950</f>
        <v>FR</v>
      </c>
      <c r="J950" t="str">
        <f>IF(COUNTIF(Zoning!B:B,I950)=0,"inconnu",_xlfn.XLOOKUP(I950,Zoning!B:B,Zoning!C:C))</f>
        <v>France</v>
      </c>
      <c r="K950">
        <f>_xlfn.XLOOKUP(F950,'Shipment Detail'!N:N,'Shipment Detail'!AB:AB)</f>
        <v>6</v>
      </c>
      <c r="L950">
        <f>TCD!E950</f>
        <v>43.7</v>
      </c>
      <c r="M950" t="str">
        <f>IF(J950="France","ST",_xlfn.XLOOKUP(F950,'Shipment Detail'!N:N,'Shipment Detail'!E:E,""))</f>
        <v>ST</v>
      </c>
      <c r="N950">
        <f t="shared" si="46"/>
        <v>0.2</v>
      </c>
      <c r="O950" t="str">
        <f>IF(_xlfn.XLOOKUP(F950,'Shipment Detail'!N:N,'Shipment Detail'!BM:BM)=0,"",_xlfn.XLOOKUP(F950,'Shipment Detail'!N:N,'Shipment Detail'!BM:BM))</f>
        <v/>
      </c>
      <c r="R950" t="str">
        <f>IF(_xlfn.XLOOKUP(F950,'Shipment Detail'!N:N,'Shipment Detail'!AV:AV)&gt;60,10,"")</f>
        <v/>
      </c>
      <c r="T950" s="3">
        <f>TCD!C950</f>
        <v>19.170000000000002</v>
      </c>
    </row>
    <row r="951" spans="1:20" x14ac:dyDescent="0.2">
      <c r="A951" t="str">
        <f t="shared" si="44"/>
        <v>FEDEX FRANCE</v>
      </c>
      <c r="B951" s="5">
        <f t="shared" si="45"/>
        <v>46174</v>
      </c>
      <c r="F951" s="6">
        <f>TCD!A951</f>
        <v>872772227273</v>
      </c>
      <c r="H951" s="18" t="str">
        <f>TCD!F951</f>
        <v>E</v>
      </c>
      <c r="I951" t="str">
        <f>TCD!B951</f>
        <v>FR</v>
      </c>
      <c r="J951" t="str">
        <f>IF(COUNTIF(Zoning!B:B,I951)=0,"inconnu",_xlfn.XLOOKUP(I951,Zoning!B:B,Zoning!C:C))</f>
        <v>France</v>
      </c>
      <c r="K951">
        <f>_xlfn.XLOOKUP(F951,'Shipment Detail'!N:N,'Shipment Detail'!AB:AB)</f>
        <v>4</v>
      </c>
      <c r="L951">
        <f>TCD!E951</f>
        <v>31.200000000000003</v>
      </c>
      <c r="M951" t="str">
        <f>IF(J951="France","ST",_xlfn.XLOOKUP(F951,'Shipment Detail'!N:N,'Shipment Detail'!E:E,""))</f>
        <v>ST</v>
      </c>
      <c r="N951">
        <f t="shared" si="46"/>
        <v>0.2</v>
      </c>
      <c r="O951" t="str">
        <f>IF(_xlfn.XLOOKUP(F951,'Shipment Detail'!N:N,'Shipment Detail'!BM:BM)=0,"",_xlfn.XLOOKUP(F951,'Shipment Detail'!N:N,'Shipment Detail'!BM:BM))</f>
        <v/>
      </c>
      <c r="R951" t="str">
        <f>IF(_xlfn.XLOOKUP(F951,'Shipment Detail'!N:N,'Shipment Detail'!AV:AV)&gt;60,10,"")</f>
        <v/>
      </c>
      <c r="T951" s="3">
        <f>TCD!C951</f>
        <v>15.149999999999999</v>
      </c>
    </row>
    <row r="952" spans="1:20" x14ac:dyDescent="0.2">
      <c r="A952" t="str">
        <f t="shared" si="44"/>
        <v>FEDEX FRANCE</v>
      </c>
      <c r="B952" s="5">
        <f t="shared" si="45"/>
        <v>46174</v>
      </c>
      <c r="F952" s="6">
        <f>TCD!A952</f>
        <v>872772395800</v>
      </c>
      <c r="H952" s="18" t="str">
        <f>TCD!F952</f>
        <v>E</v>
      </c>
      <c r="I952" t="str">
        <f>TCD!B952</f>
        <v>FR</v>
      </c>
      <c r="J952" t="str">
        <f>IF(COUNTIF(Zoning!B:B,I952)=0,"inconnu",_xlfn.XLOOKUP(I952,Zoning!B:B,Zoning!C:C))</f>
        <v>France</v>
      </c>
      <c r="K952">
        <f>_xlfn.XLOOKUP(F952,'Shipment Detail'!N:N,'Shipment Detail'!AB:AB)</f>
        <v>2</v>
      </c>
      <c r="L952">
        <f>TCD!E952</f>
        <v>16.8</v>
      </c>
      <c r="M952" t="str">
        <f>IF(J952="France","ST",_xlfn.XLOOKUP(F952,'Shipment Detail'!N:N,'Shipment Detail'!E:E,""))</f>
        <v>ST</v>
      </c>
      <c r="N952">
        <f t="shared" si="46"/>
        <v>0.2</v>
      </c>
      <c r="O952" t="str">
        <f>IF(_xlfn.XLOOKUP(F952,'Shipment Detail'!N:N,'Shipment Detail'!BM:BM)=0,"",_xlfn.XLOOKUP(F952,'Shipment Detail'!N:N,'Shipment Detail'!BM:BM))</f>
        <v/>
      </c>
      <c r="R952" t="str">
        <f>IF(_xlfn.XLOOKUP(F952,'Shipment Detail'!N:N,'Shipment Detail'!AV:AV)&gt;60,10,"")</f>
        <v/>
      </c>
      <c r="T952" s="3">
        <f>TCD!C952</f>
        <v>10.129999999999995</v>
      </c>
    </row>
    <row r="953" spans="1:20" x14ac:dyDescent="0.2">
      <c r="A953" t="str">
        <f t="shared" si="44"/>
        <v>FEDEX FRANCE</v>
      </c>
      <c r="B953" s="5">
        <f t="shared" si="45"/>
        <v>46174</v>
      </c>
      <c r="F953" s="6">
        <f>TCD!A953</f>
        <v>872772425162</v>
      </c>
      <c r="H953" s="18" t="str">
        <f>TCD!F953</f>
        <v>E</v>
      </c>
      <c r="I953" t="str">
        <f>TCD!B953</f>
        <v>FR</v>
      </c>
      <c r="J953" t="str">
        <f>IF(COUNTIF(Zoning!B:B,I953)=0,"inconnu",_xlfn.XLOOKUP(I953,Zoning!B:B,Zoning!C:C))</f>
        <v>France</v>
      </c>
      <c r="K953">
        <f>_xlfn.XLOOKUP(F953,'Shipment Detail'!N:N,'Shipment Detail'!AB:AB)</f>
        <v>6</v>
      </c>
      <c r="L953">
        <f>TCD!E953</f>
        <v>43.800000000000004</v>
      </c>
      <c r="M953" t="str">
        <f>IF(J953="France","ST",_xlfn.XLOOKUP(F953,'Shipment Detail'!N:N,'Shipment Detail'!E:E,""))</f>
        <v>ST</v>
      </c>
      <c r="N953">
        <f t="shared" si="46"/>
        <v>0.2</v>
      </c>
      <c r="O953" t="str">
        <f>IF(_xlfn.XLOOKUP(F953,'Shipment Detail'!N:N,'Shipment Detail'!BM:BM)=0,"",_xlfn.XLOOKUP(F953,'Shipment Detail'!N:N,'Shipment Detail'!BM:BM))</f>
        <v/>
      </c>
      <c r="R953" t="str">
        <f>IF(_xlfn.XLOOKUP(F953,'Shipment Detail'!N:N,'Shipment Detail'!AV:AV)&gt;60,10,"")</f>
        <v/>
      </c>
      <c r="T953" s="3">
        <f>TCD!C953</f>
        <v>19.170000000000002</v>
      </c>
    </row>
    <row r="954" spans="1:20" x14ac:dyDescent="0.2">
      <c r="A954" t="str">
        <f t="shared" si="44"/>
        <v>FEDEX FRANCE</v>
      </c>
      <c r="B954" s="5">
        <f t="shared" si="45"/>
        <v>46174</v>
      </c>
      <c r="F954" s="6">
        <f>TCD!A954</f>
        <v>872772596146</v>
      </c>
      <c r="H954" s="18" t="str">
        <f>TCD!F954</f>
        <v>E</v>
      </c>
      <c r="I954" t="str">
        <f>TCD!B954</f>
        <v>FR</v>
      </c>
      <c r="J954" t="str">
        <f>IF(COUNTIF(Zoning!B:B,I954)=0,"inconnu",_xlfn.XLOOKUP(I954,Zoning!B:B,Zoning!C:C))</f>
        <v>France</v>
      </c>
      <c r="K954">
        <f>_xlfn.XLOOKUP(F954,'Shipment Detail'!N:N,'Shipment Detail'!AB:AB)</f>
        <v>2</v>
      </c>
      <c r="L954">
        <f>TCD!E954</f>
        <v>16.400000000000002</v>
      </c>
      <c r="M954" t="str">
        <f>IF(J954="France","ST",_xlfn.XLOOKUP(F954,'Shipment Detail'!N:N,'Shipment Detail'!E:E,""))</f>
        <v>ST</v>
      </c>
      <c r="N954">
        <f t="shared" si="46"/>
        <v>0.2</v>
      </c>
      <c r="O954" t="str">
        <f>IF(_xlfn.XLOOKUP(F954,'Shipment Detail'!N:N,'Shipment Detail'!BM:BM)=0,"",_xlfn.XLOOKUP(F954,'Shipment Detail'!N:N,'Shipment Detail'!BM:BM))</f>
        <v/>
      </c>
      <c r="R954" t="str">
        <f>IF(_xlfn.XLOOKUP(F954,'Shipment Detail'!N:N,'Shipment Detail'!AV:AV)&gt;60,10,"")</f>
        <v/>
      </c>
      <c r="T954" s="3">
        <f>TCD!C954</f>
        <v>10.129999999999995</v>
      </c>
    </row>
    <row r="955" spans="1:20" x14ac:dyDescent="0.2">
      <c r="A955" t="str">
        <f t="shared" si="44"/>
        <v>FEDEX FRANCE</v>
      </c>
      <c r="B955" s="5">
        <f t="shared" si="45"/>
        <v>46174</v>
      </c>
      <c r="F955" s="6">
        <f>TCD!A955</f>
        <v>872772649360</v>
      </c>
      <c r="H955" s="18" t="str">
        <f>TCD!F955</f>
        <v>E</v>
      </c>
      <c r="I955" t="str">
        <f>TCD!B955</f>
        <v>FR</v>
      </c>
      <c r="J955" t="str">
        <f>IF(COUNTIF(Zoning!B:B,I955)=0,"inconnu",_xlfn.XLOOKUP(I955,Zoning!B:B,Zoning!C:C))</f>
        <v>France</v>
      </c>
      <c r="K955">
        <f>_xlfn.XLOOKUP(F955,'Shipment Detail'!N:N,'Shipment Detail'!AB:AB)</f>
        <v>2</v>
      </c>
      <c r="L955">
        <f>TCD!E955</f>
        <v>16.600000000000001</v>
      </c>
      <c r="M955" t="str">
        <f>IF(J955="France","ST",_xlfn.XLOOKUP(F955,'Shipment Detail'!N:N,'Shipment Detail'!E:E,""))</f>
        <v>ST</v>
      </c>
      <c r="N955">
        <f t="shared" si="46"/>
        <v>0.2</v>
      </c>
      <c r="O955" t="str">
        <f>IF(_xlfn.XLOOKUP(F955,'Shipment Detail'!N:N,'Shipment Detail'!BM:BM)=0,"",_xlfn.XLOOKUP(F955,'Shipment Detail'!N:N,'Shipment Detail'!BM:BM))</f>
        <v/>
      </c>
      <c r="R955" t="str">
        <f>IF(_xlfn.XLOOKUP(F955,'Shipment Detail'!N:N,'Shipment Detail'!AV:AV)&gt;60,10,"")</f>
        <v/>
      </c>
      <c r="T955" s="3">
        <f>TCD!C955</f>
        <v>10.129999999999995</v>
      </c>
    </row>
    <row r="956" spans="1:20" x14ac:dyDescent="0.2">
      <c r="A956" t="str">
        <f t="shared" si="44"/>
        <v>FEDEX FRANCE</v>
      </c>
      <c r="B956" s="5">
        <f t="shared" si="45"/>
        <v>46174</v>
      </c>
      <c r="F956" s="6">
        <f>TCD!A956</f>
        <v>872772676938</v>
      </c>
      <c r="H956" s="18" t="str">
        <f>TCD!F956</f>
        <v>E</v>
      </c>
      <c r="I956" t="str">
        <f>TCD!B956</f>
        <v>FR</v>
      </c>
      <c r="J956" t="str">
        <f>IF(COUNTIF(Zoning!B:B,I956)=0,"inconnu",_xlfn.XLOOKUP(I956,Zoning!B:B,Zoning!C:C))</f>
        <v>France</v>
      </c>
      <c r="K956">
        <f>_xlfn.XLOOKUP(F956,'Shipment Detail'!N:N,'Shipment Detail'!AB:AB)</f>
        <v>2</v>
      </c>
      <c r="L956">
        <f>TCD!E956</f>
        <v>16.600000000000001</v>
      </c>
      <c r="M956" t="str">
        <f>IF(J956="France","ST",_xlfn.XLOOKUP(F956,'Shipment Detail'!N:N,'Shipment Detail'!E:E,""))</f>
        <v>ST</v>
      </c>
      <c r="N956">
        <f t="shared" si="46"/>
        <v>0.2</v>
      </c>
      <c r="O956" t="str">
        <f>IF(_xlfn.XLOOKUP(F956,'Shipment Detail'!N:N,'Shipment Detail'!BM:BM)=0,"",_xlfn.XLOOKUP(F956,'Shipment Detail'!N:N,'Shipment Detail'!BM:BM))</f>
        <v/>
      </c>
      <c r="R956" t="str">
        <f>IF(_xlfn.XLOOKUP(F956,'Shipment Detail'!N:N,'Shipment Detail'!AV:AV)&gt;60,10,"")</f>
        <v/>
      </c>
      <c r="T956" s="3">
        <f>TCD!C956</f>
        <v>10.129999999999995</v>
      </c>
    </row>
    <row r="957" spans="1:20" x14ac:dyDescent="0.2">
      <c r="A957" t="str">
        <f t="shared" si="44"/>
        <v>FEDEX FRANCE</v>
      </c>
      <c r="B957" s="5">
        <f t="shared" si="45"/>
        <v>46174</v>
      </c>
      <c r="F957" s="6">
        <f>TCD!A957</f>
        <v>872772921399</v>
      </c>
      <c r="H957" s="18" t="str">
        <f>TCD!F957</f>
        <v>E</v>
      </c>
      <c r="I957" t="str">
        <f>TCD!B957</f>
        <v>FR</v>
      </c>
      <c r="J957" t="str">
        <f>IF(COUNTIF(Zoning!B:B,I957)=0,"inconnu",_xlfn.XLOOKUP(I957,Zoning!B:B,Zoning!C:C))</f>
        <v>France</v>
      </c>
      <c r="K957">
        <f>_xlfn.XLOOKUP(F957,'Shipment Detail'!N:N,'Shipment Detail'!AB:AB)</f>
        <v>2</v>
      </c>
      <c r="L957">
        <f>TCD!E957</f>
        <v>16.400000000000002</v>
      </c>
      <c r="M957" t="str">
        <f>IF(J957="France","ST",_xlfn.XLOOKUP(F957,'Shipment Detail'!N:N,'Shipment Detail'!E:E,""))</f>
        <v>ST</v>
      </c>
      <c r="N957">
        <f t="shared" si="46"/>
        <v>0.2</v>
      </c>
      <c r="O957" t="str">
        <f>IF(_xlfn.XLOOKUP(F957,'Shipment Detail'!N:N,'Shipment Detail'!BM:BM)=0,"",_xlfn.XLOOKUP(F957,'Shipment Detail'!N:N,'Shipment Detail'!BM:BM))</f>
        <v/>
      </c>
      <c r="R957" t="str">
        <f>IF(_xlfn.XLOOKUP(F957,'Shipment Detail'!N:N,'Shipment Detail'!AV:AV)&gt;60,10,"")</f>
        <v/>
      </c>
      <c r="T957" s="3">
        <f>TCD!C957</f>
        <v>10.129999999999995</v>
      </c>
    </row>
    <row r="958" spans="1:20" x14ac:dyDescent="0.2">
      <c r="A958" t="str">
        <f t="shared" si="44"/>
        <v>FEDEX FRANCE</v>
      </c>
      <c r="B958" s="5">
        <f t="shared" si="45"/>
        <v>46174</v>
      </c>
      <c r="F958" s="6">
        <f>TCD!A958</f>
        <v>872772945179</v>
      </c>
      <c r="H958" s="18" t="str">
        <f>TCD!F958</f>
        <v>E</v>
      </c>
      <c r="I958" t="str">
        <f>TCD!B958</f>
        <v>FR</v>
      </c>
      <c r="J958" t="str">
        <f>IF(COUNTIF(Zoning!B:B,I958)=0,"inconnu",_xlfn.XLOOKUP(I958,Zoning!B:B,Zoning!C:C))</f>
        <v>France</v>
      </c>
      <c r="K958">
        <f>_xlfn.XLOOKUP(F958,'Shipment Detail'!N:N,'Shipment Detail'!AB:AB)</f>
        <v>3</v>
      </c>
      <c r="L958">
        <f>TCD!E958</f>
        <v>18.600000000000001</v>
      </c>
      <c r="M958" t="str">
        <f>IF(J958="France","ST",_xlfn.XLOOKUP(F958,'Shipment Detail'!N:N,'Shipment Detail'!E:E,""))</f>
        <v>ST</v>
      </c>
      <c r="N958">
        <f t="shared" si="46"/>
        <v>0.2</v>
      </c>
      <c r="O958" t="str">
        <f>IF(_xlfn.XLOOKUP(F958,'Shipment Detail'!N:N,'Shipment Detail'!BM:BM)=0,"",_xlfn.XLOOKUP(F958,'Shipment Detail'!N:N,'Shipment Detail'!BM:BM))</f>
        <v/>
      </c>
      <c r="R958" t="str">
        <f>IF(_xlfn.XLOOKUP(F958,'Shipment Detail'!N:N,'Shipment Detail'!AV:AV)&gt;60,10,"")</f>
        <v/>
      </c>
      <c r="T958" s="3">
        <f>TCD!C958</f>
        <v>10.800000000000004</v>
      </c>
    </row>
    <row r="959" spans="1:20" x14ac:dyDescent="0.2">
      <c r="A959" t="str">
        <f t="shared" si="44"/>
        <v>FEDEX FRANCE</v>
      </c>
      <c r="B959" s="5">
        <f t="shared" si="45"/>
        <v>46174</v>
      </c>
      <c r="F959" s="6">
        <f>TCD!A959</f>
        <v>872772972698</v>
      </c>
      <c r="H959" s="18" t="str">
        <f>TCD!F959</f>
        <v>E</v>
      </c>
      <c r="I959" t="str">
        <f>TCD!B959</f>
        <v>FR</v>
      </c>
      <c r="J959" t="str">
        <f>IF(COUNTIF(Zoning!B:B,I959)=0,"inconnu",_xlfn.XLOOKUP(I959,Zoning!B:B,Zoning!C:C))</f>
        <v>France</v>
      </c>
      <c r="K959">
        <f>_xlfn.XLOOKUP(F959,'Shipment Detail'!N:N,'Shipment Detail'!AB:AB)</f>
        <v>2</v>
      </c>
      <c r="L959">
        <f>TCD!E959</f>
        <v>15</v>
      </c>
      <c r="M959" t="str">
        <f>IF(J959="France","ST",_xlfn.XLOOKUP(F959,'Shipment Detail'!N:N,'Shipment Detail'!E:E,""))</f>
        <v>ST</v>
      </c>
      <c r="N959">
        <f t="shared" si="46"/>
        <v>0.2</v>
      </c>
      <c r="O959" t="str">
        <f>IF(_xlfn.XLOOKUP(F959,'Shipment Detail'!N:N,'Shipment Detail'!BM:BM)=0,"",_xlfn.XLOOKUP(F959,'Shipment Detail'!N:N,'Shipment Detail'!BM:BM))</f>
        <v/>
      </c>
      <c r="R959" t="str">
        <f>IF(_xlfn.XLOOKUP(F959,'Shipment Detail'!N:N,'Shipment Detail'!AV:AV)&gt;60,10,"")</f>
        <v/>
      </c>
      <c r="T959" s="3">
        <f>TCD!C959</f>
        <v>9.4600000000000009</v>
      </c>
    </row>
    <row r="960" spans="1:20" x14ac:dyDescent="0.2">
      <c r="A960" t="str">
        <f t="shared" si="44"/>
        <v>FEDEX FRANCE</v>
      </c>
      <c r="B960" s="5">
        <f t="shared" si="45"/>
        <v>46174</v>
      </c>
      <c r="F960" s="6">
        <f>TCD!A960</f>
        <v>872773110216</v>
      </c>
      <c r="H960" s="18" t="str">
        <f>TCD!F960</f>
        <v>E</v>
      </c>
      <c r="I960" t="str">
        <f>TCD!B960</f>
        <v>FR</v>
      </c>
      <c r="J960" t="str">
        <f>IF(COUNTIF(Zoning!B:B,I960)=0,"inconnu",_xlfn.XLOOKUP(I960,Zoning!B:B,Zoning!C:C))</f>
        <v>France</v>
      </c>
      <c r="K960">
        <f>_xlfn.XLOOKUP(F960,'Shipment Detail'!N:N,'Shipment Detail'!AB:AB)</f>
        <v>6</v>
      </c>
      <c r="L960">
        <f>TCD!E960</f>
        <v>43</v>
      </c>
      <c r="M960" t="str">
        <f>IF(J960="France","ST",_xlfn.XLOOKUP(F960,'Shipment Detail'!N:N,'Shipment Detail'!E:E,""))</f>
        <v>ST</v>
      </c>
      <c r="N960">
        <f t="shared" si="46"/>
        <v>0.2</v>
      </c>
      <c r="O960" t="str">
        <f>IF(_xlfn.XLOOKUP(F960,'Shipment Detail'!N:N,'Shipment Detail'!BM:BM)=0,"",_xlfn.XLOOKUP(F960,'Shipment Detail'!N:N,'Shipment Detail'!BM:BM))</f>
        <v/>
      </c>
      <c r="R960" t="str">
        <f>IF(_xlfn.XLOOKUP(F960,'Shipment Detail'!N:N,'Shipment Detail'!AV:AV)&gt;60,10,"")</f>
        <v/>
      </c>
      <c r="T960" s="3">
        <f>TCD!C960</f>
        <v>18.829999999999998</v>
      </c>
    </row>
    <row r="961" spans="1:20" x14ac:dyDescent="0.2">
      <c r="A961" t="str">
        <f t="shared" si="44"/>
        <v>FEDEX FRANCE</v>
      </c>
      <c r="B961" s="5">
        <f t="shared" si="45"/>
        <v>46174</v>
      </c>
      <c r="F961" s="6">
        <f>TCD!A961</f>
        <v>872773207690</v>
      </c>
      <c r="H961" s="18" t="str">
        <f>TCD!F961</f>
        <v>E</v>
      </c>
      <c r="I961" t="str">
        <f>TCD!B961</f>
        <v>FR</v>
      </c>
      <c r="J961" t="str">
        <f>IF(COUNTIF(Zoning!B:B,I961)=0,"inconnu",_xlfn.XLOOKUP(I961,Zoning!B:B,Zoning!C:C))</f>
        <v>France</v>
      </c>
      <c r="K961">
        <f>_xlfn.XLOOKUP(F961,'Shipment Detail'!N:N,'Shipment Detail'!AB:AB)</f>
        <v>4</v>
      </c>
      <c r="L961">
        <f>TCD!E961</f>
        <v>28</v>
      </c>
      <c r="M961" t="str">
        <f>IF(J961="France","ST",_xlfn.XLOOKUP(F961,'Shipment Detail'!N:N,'Shipment Detail'!E:E,""))</f>
        <v>ST</v>
      </c>
      <c r="N961">
        <f t="shared" si="46"/>
        <v>0.2</v>
      </c>
      <c r="O961" t="str">
        <f>IF(_xlfn.XLOOKUP(F961,'Shipment Detail'!N:N,'Shipment Detail'!BM:BM)=0,"",_xlfn.XLOOKUP(F961,'Shipment Detail'!N:N,'Shipment Detail'!BM:BM))</f>
        <v/>
      </c>
      <c r="R961" t="str">
        <f>IF(_xlfn.XLOOKUP(F961,'Shipment Detail'!N:N,'Shipment Detail'!AV:AV)&gt;60,10,"")</f>
        <v/>
      </c>
      <c r="T961" s="3">
        <f>TCD!C961</f>
        <v>13.809999999999995</v>
      </c>
    </row>
    <row r="962" spans="1:20" x14ac:dyDescent="0.2">
      <c r="A962" t="str">
        <f t="shared" si="44"/>
        <v>FEDEX FRANCE</v>
      </c>
      <c r="B962" s="5">
        <f t="shared" si="45"/>
        <v>46174</v>
      </c>
      <c r="F962" s="6">
        <f>TCD!A962</f>
        <v>872773285423</v>
      </c>
      <c r="H962" s="18" t="str">
        <f>TCD!F962</f>
        <v>E</v>
      </c>
      <c r="I962" t="str">
        <f>TCD!B962</f>
        <v>FR</v>
      </c>
      <c r="J962" t="str">
        <f>IF(COUNTIF(Zoning!B:B,I962)=0,"inconnu",_xlfn.XLOOKUP(I962,Zoning!B:B,Zoning!C:C))</f>
        <v>France</v>
      </c>
      <c r="K962">
        <f>_xlfn.XLOOKUP(F962,'Shipment Detail'!N:N,'Shipment Detail'!AB:AB)</f>
        <v>4</v>
      </c>
      <c r="L962">
        <f>TCD!E962</f>
        <v>27</v>
      </c>
      <c r="M962" t="str">
        <f>IF(J962="France","ST",_xlfn.XLOOKUP(F962,'Shipment Detail'!N:N,'Shipment Detail'!E:E,""))</f>
        <v>ST</v>
      </c>
      <c r="N962">
        <f t="shared" si="46"/>
        <v>0.2</v>
      </c>
      <c r="O962" t="str">
        <f>IF(_xlfn.XLOOKUP(F962,'Shipment Detail'!N:N,'Shipment Detail'!BM:BM)=0,"",_xlfn.XLOOKUP(F962,'Shipment Detail'!N:N,'Shipment Detail'!BM:BM))</f>
        <v/>
      </c>
      <c r="R962" t="str">
        <f>IF(_xlfn.XLOOKUP(F962,'Shipment Detail'!N:N,'Shipment Detail'!AV:AV)&gt;60,10,"")</f>
        <v/>
      </c>
      <c r="T962" s="3">
        <f>TCD!C962</f>
        <v>13.479999999999997</v>
      </c>
    </row>
    <row r="963" spans="1:20" x14ac:dyDescent="0.2">
      <c r="A963" t="str">
        <f t="shared" si="44"/>
        <v>FEDEX FRANCE</v>
      </c>
      <c r="B963" s="5">
        <f t="shared" si="45"/>
        <v>46174</v>
      </c>
      <c r="F963" s="6">
        <f>TCD!A963</f>
        <v>872773379486</v>
      </c>
      <c r="H963" s="18" t="str">
        <f>TCD!F963</f>
        <v>E</v>
      </c>
      <c r="I963" t="str">
        <f>TCD!B963</f>
        <v>FR</v>
      </c>
      <c r="J963" t="str">
        <f>IF(COUNTIF(Zoning!B:B,I963)=0,"inconnu",_xlfn.XLOOKUP(I963,Zoning!B:B,Zoning!C:C))</f>
        <v>France</v>
      </c>
      <c r="K963">
        <f>_xlfn.XLOOKUP(F963,'Shipment Detail'!N:N,'Shipment Detail'!AB:AB)</f>
        <v>2</v>
      </c>
      <c r="L963">
        <f>TCD!E963</f>
        <v>16.8</v>
      </c>
      <c r="M963" t="str">
        <f>IF(J963="France","ST",_xlfn.XLOOKUP(F963,'Shipment Detail'!N:N,'Shipment Detail'!E:E,""))</f>
        <v>ST</v>
      </c>
      <c r="N963">
        <f t="shared" si="46"/>
        <v>0.2</v>
      </c>
      <c r="O963" t="str">
        <f>IF(_xlfn.XLOOKUP(F963,'Shipment Detail'!N:N,'Shipment Detail'!BM:BM)=0,"",_xlfn.XLOOKUP(F963,'Shipment Detail'!N:N,'Shipment Detail'!BM:BM))</f>
        <v/>
      </c>
      <c r="R963" t="str">
        <f>IF(_xlfn.XLOOKUP(F963,'Shipment Detail'!N:N,'Shipment Detail'!AV:AV)&gt;60,10,"")</f>
        <v/>
      </c>
      <c r="T963" s="3">
        <f>TCD!C963</f>
        <v>10.129999999999995</v>
      </c>
    </row>
    <row r="964" spans="1:20" x14ac:dyDescent="0.2">
      <c r="A964" t="str">
        <f t="shared" ref="A964:A1027" si="47">IF(OR(M964="FICP",M964="IE", M964="RE", M964="International", M964="Europe"),"FEDEX INTERNATIONAL","FEDEX FRANCE")</f>
        <v>FEDEX FRANCE</v>
      </c>
      <c r="B964" s="5">
        <f t="shared" ref="B964:B1027" si="48">B963</f>
        <v>46174</v>
      </c>
      <c r="F964" s="6">
        <f>TCD!A964</f>
        <v>872773575133</v>
      </c>
      <c r="H964" s="18" t="str">
        <f>TCD!F964</f>
        <v>E</v>
      </c>
      <c r="I964" t="str">
        <f>TCD!B964</f>
        <v>FR</v>
      </c>
      <c r="J964" t="str">
        <f>IF(COUNTIF(Zoning!B:B,I964)=0,"inconnu",_xlfn.XLOOKUP(I964,Zoning!B:B,Zoning!C:C))</f>
        <v>France</v>
      </c>
      <c r="K964">
        <f>_xlfn.XLOOKUP(F964,'Shipment Detail'!N:N,'Shipment Detail'!AB:AB)</f>
        <v>3</v>
      </c>
      <c r="L964">
        <f>TCD!E964</f>
        <v>17.5</v>
      </c>
      <c r="M964" t="str">
        <f>IF(J964="France","ST",_xlfn.XLOOKUP(F964,'Shipment Detail'!N:N,'Shipment Detail'!E:E,""))</f>
        <v>ST</v>
      </c>
      <c r="N964">
        <f t="shared" ref="N964:N1027" si="49">IF(OR(I964="FR",I964="DE",I964="IT",I964="ES",I964="BE",I964="NL",I964="LU",I964="PT",I964="AT",I964="IE",I964="FI",I964="SE",I964="DK",I964="PL",I964="CZ",I964="SK",I964="HU",I964="RO",I964="BG",I964="HR",I964="SI",I964="EE",I964="LV",I964="LT",I964="GR",I964="CY",I964="MT"),0.2,0)</f>
        <v>0.2</v>
      </c>
      <c r="O964" t="str">
        <f>IF(_xlfn.XLOOKUP(F964,'Shipment Detail'!N:N,'Shipment Detail'!BM:BM)=0,"",_xlfn.XLOOKUP(F964,'Shipment Detail'!N:N,'Shipment Detail'!BM:BM))</f>
        <v/>
      </c>
      <c r="R964" t="str">
        <f>IF(_xlfn.XLOOKUP(F964,'Shipment Detail'!N:N,'Shipment Detail'!AV:AV)&gt;60,10,"")</f>
        <v/>
      </c>
      <c r="T964" s="3">
        <f>TCD!C964</f>
        <v>10.469999999999999</v>
      </c>
    </row>
    <row r="965" spans="1:20" x14ac:dyDescent="0.2">
      <c r="A965" t="str">
        <f t="shared" si="47"/>
        <v>FEDEX FRANCE</v>
      </c>
      <c r="B965" s="5">
        <f t="shared" si="48"/>
        <v>46174</v>
      </c>
      <c r="F965" s="6">
        <f>TCD!A965</f>
        <v>872773603847</v>
      </c>
      <c r="H965" s="18" t="str">
        <f>TCD!F965</f>
        <v>E</v>
      </c>
      <c r="I965" t="str">
        <f>TCD!B965</f>
        <v>FR</v>
      </c>
      <c r="J965" t="str">
        <f>IF(COUNTIF(Zoning!B:B,I965)=0,"inconnu",_xlfn.XLOOKUP(I965,Zoning!B:B,Zoning!C:C))</f>
        <v>France</v>
      </c>
      <c r="K965">
        <f>_xlfn.XLOOKUP(F965,'Shipment Detail'!N:N,'Shipment Detail'!AB:AB)</f>
        <v>2</v>
      </c>
      <c r="L965">
        <f>TCD!E965</f>
        <v>16.600000000000001</v>
      </c>
      <c r="M965" t="str">
        <f>IF(J965="France","ST",_xlfn.XLOOKUP(F965,'Shipment Detail'!N:N,'Shipment Detail'!E:E,""))</f>
        <v>ST</v>
      </c>
      <c r="N965">
        <f t="shared" si="49"/>
        <v>0.2</v>
      </c>
      <c r="O965" t="str">
        <f>IF(_xlfn.XLOOKUP(F965,'Shipment Detail'!N:N,'Shipment Detail'!BM:BM)=0,"",_xlfn.XLOOKUP(F965,'Shipment Detail'!N:N,'Shipment Detail'!BM:BM))</f>
        <v/>
      </c>
      <c r="R965" t="str">
        <f>IF(_xlfn.XLOOKUP(F965,'Shipment Detail'!N:N,'Shipment Detail'!AV:AV)&gt;60,10,"")</f>
        <v/>
      </c>
      <c r="T965" s="3">
        <f>TCD!C965</f>
        <v>10.129999999999995</v>
      </c>
    </row>
    <row r="966" spans="1:20" x14ac:dyDescent="0.2">
      <c r="A966" t="str">
        <f t="shared" si="47"/>
        <v>FEDEX FRANCE</v>
      </c>
      <c r="B966" s="5">
        <f t="shared" si="48"/>
        <v>46174</v>
      </c>
      <c r="F966" s="6">
        <f>TCD!A966</f>
        <v>872773903000</v>
      </c>
      <c r="H966" s="18" t="str">
        <f>TCD!F966</f>
        <v>E</v>
      </c>
      <c r="I966" t="str">
        <f>TCD!B966</f>
        <v>FR</v>
      </c>
      <c r="J966" t="str">
        <f>IF(COUNTIF(Zoning!B:B,I966)=0,"inconnu",_xlfn.XLOOKUP(I966,Zoning!B:B,Zoning!C:C))</f>
        <v>France</v>
      </c>
      <c r="K966">
        <f>_xlfn.XLOOKUP(F966,'Shipment Detail'!N:N,'Shipment Detail'!AB:AB)</f>
        <v>11</v>
      </c>
      <c r="L966">
        <f>TCD!E966</f>
        <v>85</v>
      </c>
      <c r="M966" t="str">
        <f>IF(J966="France","ST",_xlfn.XLOOKUP(F966,'Shipment Detail'!N:N,'Shipment Detail'!E:E,""))</f>
        <v>ST</v>
      </c>
      <c r="N966">
        <f t="shared" si="49"/>
        <v>0.2</v>
      </c>
      <c r="O966" t="str">
        <f>IF(_xlfn.XLOOKUP(F966,'Shipment Detail'!N:N,'Shipment Detail'!BM:BM)=0,"",_xlfn.XLOOKUP(F966,'Shipment Detail'!N:N,'Shipment Detail'!BM:BM))</f>
        <v/>
      </c>
      <c r="R966" t="str">
        <f>IF(_xlfn.XLOOKUP(F966,'Shipment Detail'!N:N,'Shipment Detail'!AV:AV)&gt;60,10,"")</f>
        <v/>
      </c>
      <c r="T966" s="3">
        <f>TCD!C966</f>
        <v>34.939999999999984</v>
      </c>
    </row>
    <row r="967" spans="1:20" x14ac:dyDescent="0.2">
      <c r="A967" t="str">
        <f t="shared" si="47"/>
        <v>FEDEX FRANCE</v>
      </c>
      <c r="B967" s="5">
        <f t="shared" si="48"/>
        <v>46174</v>
      </c>
      <c r="F967" s="6">
        <f>TCD!A967</f>
        <v>872774112796</v>
      </c>
      <c r="H967" s="18" t="str">
        <f>TCD!F967</f>
        <v>E</v>
      </c>
      <c r="I967" t="str">
        <f>TCD!B967</f>
        <v>FR</v>
      </c>
      <c r="J967" t="str">
        <f>IF(COUNTIF(Zoning!B:B,I967)=0,"inconnu",_xlfn.XLOOKUP(I967,Zoning!B:B,Zoning!C:C))</f>
        <v>France</v>
      </c>
      <c r="K967">
        <f>_xlfn.XLOOKUP(F967,'Shipment Detail'!N:N,'Shipment Detail'!AB:AB)</f>
        <v>2</v>
      </c>
      <c r="L967">
        <f>TCD!E967</f>
        <v>16.600000000000001</v>
      </c>
      <c r="M967" t="str">
        <f>IF(J967="France","ST",_xlfn.XLOOKUP(F967,'Shipment Detail'!N:N,'Shipment Detail'!E:E,""))</f>
        <v>ST</v>
      </c>
      <c r="N967">
        <f t="shared" si="49"/>
        <v>0.2</v>
      </c>
      <c r="O967" t="str">
        <f>IF(_xlfn.XLOOKUP(F967,'Shipment Detail'!N:N,'Shipment Detail'!BM:BM)=0,"",_xlfn.XLOOKUP(F967,'Shipment Detail'!N:N,'Shipment Detail'!BM:BM))</f>
        <v/>
      </c>
      <c r="R967" t="str">
        <f>IF(_xlfn.XLOOKUP(F967,'Shipment Detail'!N:N,'Shipment Detail'!AV:AV)&gt;60,10,"")</f>
        <v/>
      </c>
      <c r="T967" s="3">
        <f>TCD!C967</f>
        <v>10.129999999999995</v>
      </c>
    </row>
    <row r="968" spans="1:20" x14ac:dyDescent="0.2">
      <c r="A968" t="str">
        <f t="shared" si="47"/>
        <v>FEDEX FRANCE</v>
      </c>
      <c r="B968" s="5">
        <f t="shared" si="48"/>
        <v>46174</v>
      </c>
      <c r="F968" s="6">
        <f>TCD!A968</f>
        <v>872775076551</v>
      </c>
      <c r="H968" s="18" t="str">
        <f>TCD!F968</f>
        <v>E</v>
      </c>
      <c r="I968" t="str">
        <f>TCD!B968</f>
        <v>FR</v>
      </c>
      <c r="J968" t="str">
        <f>IF(COUNTIF(Zoning!B:B,I968)=0,"inconnu",_xlfn.XLOOKUP(I968,Zoning!B:B,Zoning!C:C))</f>
        <v>France</v>
      </c>
      <c r="K968">
        <f>_xlfn.XLOOKUP(F968,'Shipment Detail'!N:N,'Shipment Detail'!AB:AB)</f>
        <v>2</v>
      </c>
      <c r="L968">
        <f>TCD!E968</f>
        <v>16.400000000000002</v>
      </c>
      <c r="M968" t="str">
        <f>IF(J968="France","ST",_xlfn.XLOOKUP(F968,'Shipment Detail'!N:N,'Shipment Detail'!E:E,""))</f>
        <v>ST</v>
      </c>
      <c r="N968">
        <f t="shared" si="49"/>
        <v>0.2</v>
      </c>
      <c r="O968" t="str">
        <f>IF(_xlfn.XLOOKUP(F968,'Shipment Detail'!N:N,'Shipment Detail'!BM:BM)=0,"",_xlfn.XLOOKUP(F968,'Shipment Detail'!N:N,'Shipment Detail'!BM:BM))</f>
        <v/>
      </c>
      <c r="R968" t="str">
        <f>IF(_xlfn.XLOOKUP(F968,'Shipment Detail'!N:N,'Shipment Detail'!AV:AV)&gt;60,10,"")</f>
        <v/>
      </c>
      <c r="T968" s="3">
        <f>TCD!C968</f>
        <v>10.129999999999995</v>
      </c>
    </row>
    <row r="969" spans="1:20" x14ac:dyDescent="0.2">
      <c r="A969" t="str">
        <f t="shared" si="47"/>
        <v>FEDEX FRANCE</v>
      </c>
      <c r="B969" s="5">
        <f t="shared" si="48"/>
        <v>46174</v>
      </c>
      <c r="F969" s="6">
        <f>TCD!A969</f>
        <v>872775122072</v>
      </c>
      <c r="H969" s="18" t="str">
        <f>TCD!F969</f>
        <v>E</v>
      </c>
      <c r="I969" t="str">
        <f>TCD!B969</f>
        <v>FR</v>
      </c>
      <c r="J969" t="str">
        <f>IF(COUNTIF(Zoning!B:B,I969)=0,"inconnu",_xlfn.XLOOKUP(I969,Zoning!B:B,Zoning!C:C))</f>
        <v>France</v>
      </c>
      <c r="K969">
        <f>_xlfn.XLOOKUP(F969,'Shipment Detail'!N:N,'Shipment Detail'!AB:AB)</f>
        <v>3</v>
      </c>
      <c r="L969">
        <f>TCD!E969</f>
        <v>17</v>
      </c>
      <c r="M969" t="str">
        <f>IF(J969="France","ST",_xlfn.XLOOKUP(F969,'Shipment Detail'!N:N,'Shipment Detail'!E:E,""))</f>
        <v>ST</v>
      </c>
      <c r="N969">
        <f t="shared" si="49"/>
        <v>0.2</v>
      </c>
      <c r="O969" t="str">
        <f>IF(_xlfn.XLOOKUP(F969,'Shipment Detail'!N:N,'Shipment Detail'!BM:BM)=0,"",_xlfn.XLOOKUP(F969,'Shipment Detail'!N:N,'Shipment Detail'!BM:BM))</f>
        <v/>
      </c>
      <c r="R969" t="str">
        <f>IF(_xlfn.XLOOKUP(F969,'Shipment Detail'!N:N,'Shipment Detail'!AV:AV)&gt;60,10,"")</f>
        <v/>
      </c>
      <c r="T969" s="3">
        <f>TCD!C969</f>
        <v>10.129999999999995</v>
      </c>
    </row>
    <row r="970" spans="1:20" x14ac:dyDescent="0.2">
      <c r="A970" t="str">
        <f t="shared" si="47"/>
        <v>FEDEX FRANCE</v>
      </c>
      <c r="B970" s="5">
        <f t="shared" si="48"/>
        <v>46174</v>
      </c>
      <c r="F970" s="6">
        <f>TCD!A970</f>
        <v>872775161530</v>
      </c>
      <c r="H970" s="18" t="str">
        <f>TCD!F970</f>
        <v>E</v>
      </c>
      <c r="I970" t="str">
        <f>TCD!B970</f>
        <v>FR</v>
      </c>
      <c r="J970" t="str">
        <f>IF(COUNTIF(Zoning!B:B,I970)=0,"inconnu",_xlfn.XLOOKUP(I970,Zoning!B:B,Zoning!C:C))</f>
        <v>France</v>
      </c>
      <c r="K970">
        <f>_xlfn.XLOOKUP(F970,'Shipment Detail'!N:N,'Shipment Detail'!AB:AB)</f>
        <v>2</v>
      </c>
      <c r="L970">
        <f>TCD!E970</f>
        <v>15</v>
      </c>
      <c r="M970" t="str">
        <f>IF(J970="France","ST",_xlfn.XLOOKUP(F970,'Shipment Detail'!N:N,'Shipment Detail'!E:E,""))</f>
        <v>ST</v>
      </c>
      <c r="N970">
        <f t="shared" si="49"/>
        <v>0.2</v>
      </c>
      <c r="O970" t="str">
        <f>IF(_xlfn.XLOOKUP(F970,'Shipment Detail'!N:N,'Shipment Detail'!BM:BM)=0,"",_xlfn.XLOOKUP(F970,'Shipment Detail'!N:N,'Shipment Detail'!BM:BM))</f>
        <v/>
      </c>
      <c r="R970" t="str">
        <f>IF(_xlfn.XLOOKUP(F970,'Shipment Detail'!N:N,'Shipment Detail'!AV:AV)&gt;60,10,"")</f>
        <v/>
      </c>
      <c r="T970" s="3">
        <f>TCD!C970</f>
        <v>9.4600000000000009</v>
      </c>
    </row>
    <row r="971" spans="1:20" x14ac:dyDescent="0.2">
      <c r="A971" t="str">
        <f t="shared" si="47"/>
        <v>FEDEX FRANCE</v>
      </c>
      <c r="B971" s="5">
        <f t="shared" si="48"/>
        <v>46174</v>
      </c>
      <c r="F971" s="6">
        <f>TCD!A971</f>
        <v>872775200026</v>
      </c>
      <c r="H971" s="18" t="str">
        <f>TCD!F971</f>
        <v>E</v>
      </c>
      <c r="I971" t="str">
        <f>TCD!B971</f>
        <v>FR</v>
      </c>
      <c r="J971" t="str">
        <f>IF(COUNTIF(Zoning!B:B,I971)=0,"inconnu",_xlfn.XLOOKUP(I971,Zoning!B:B,Zoning!C:C))</f>
        <v>France</v>
      </c>
      <c r="K971">
        <f>_xlfn.XLOOKUP(F971,'Shipment Detail'!N:N,'Shipment Detail'!AB:AB)</f>
        <v>3</v>
      </c>
      <c r="L971">
        <f>TCD!E971</f>
        <v>17</v>
      </c>
      <c r="M971" t="str">
        <f>IF(J971="France","ST",_xlfn.XLOOKUP(F971,'Shipment Detail'!N:N,'Shipment Detail'!E:E,""))</f>
        <v>ST</v>
      </c>
      <c r="N971">
        <f t="shared" si="49"/>
        <v>0.2</v>
      </c>
      <c r="O971" t="str">
        <f>IF(_xlfn.XLOOKUP(F971,'Shipment Detail'!N:N,'Shipment Detail'!BM:BM)=0,"",_xlfn.XLOOKUP(F971,'Shipment Detail'!N:N,'Shipment Detail'!BM:BM))</f>
        <v/>
      </c>
      <c r="R971" t="str">
        <f>IF(_xlfn.XLOOKUP(F971,'Shipment Detail'!N:N,'Shipment Detail'!AV:AV)&gt;60,10,"")</f>
        <v/>
      </c>
      <c r="T971" s="3">
        <f>TCD!C971</f>
        <v>10.129999999999995</v>
      </c>
    </row>
    <row r="972" spans="1:20" x14ac:dyDescent="0.2">
      <c r="A972" t="str">
        <f t="shared" si="47"/>
        <v>FEDEX FRANCE</v>
      </c>
      <c r="B972" s="5">
        <f t="shared" si="48"/>
        <v>46174</v>
      </c>
      <c r="F972" s="6">
        <f>TCD!A972</f>
        <v>872775237207</v>
      </c>
      <c r="H972" s="18" t="str">
        <f>TCD!F972</f>
        <v>E</v>
      </c>
      <c r="I972" t="str">
        <f>TCD!B972</f>
        <v>FR</v>
      </c>
      <c r="J972" t="str">
        <f>IF(COUNTIF(Zoning!B:B,I972)=0,"inconnu",_xlfn.XLOOKUP(I972,Zoning!B:B,Zoning!C:C))</f>
        <v>France</v>
      </c>
      <c r="K972">
        <f>_xlfn.XLOOKUP(F972,'Shipment Detail'!N:N,'Shipment Detail'!AB:AB)</f>
        <v>2</v>
      </c>
      <c r="L972">
        <f>TCD!E972</f>
        <v>16.600000000000001</v>
      </c>
      <c r="M972" t="str">
        <f>IF(J972="France","ST",_xlfn.XLOOKUP(F972,'Shipment Detail'!N:N,'Shipment Detail'!E:E,""))</f>
        <v>ST</v>
      </c>
      <c r="N972">
        <f t="shared" si="49"/>
        <v>0.2</v>
      </c>
      <c r="O972" t="str">
        <f>IF(_xlfn.XLOOKUP(F972,'Shipment Detail'!N:N,'Shipment Detail'!BM:BM)=0,"",_xlfn.XLOOKUP(F972,'Shipment Detail'!N:N,'Shipment Detail'!BM:BM))</f>
        <v/>
      </c>
      <c r="R972" t="str">
        <f>IF(_xlfn.XLOOKUP(F972,'Shipment Detail'!N:N,'Shipment Detail'!AV:AV)&gt;60,10,"")</f>
        <v/>
      </c>
      <c r="T972" s="3">
        <f>TCD!C972</f>
        <v>10.129999999999995</v>
      </c>
    </row>
    <row r="973" spans="1:20" x14ac:dyDescent="0.2">
      <c r="A973" t="str">
        <f t="shared" si="47"/>
        <v>FEDEX FRANCE</v>
      </c>
      <c r="B973" s="5">
        <f t="shared" si="48"/>
        <v>46174</v>
      </c>
      <c r="F973" s="6">
        <f>TCD!A973</f>
        <v>872775448541</v>
      </c>
      <c r="H973" s="18" t="str">
        <f>TCD!F973</f>
        <v>E</v>
      </c>
      <c r="I973" t="str">
        <f>TCD!B973</f>
        <v>FR</v>
      </c>
      <c r="J973" t="str">
        <f>IF(COUNTIF(Zoning!B:B,I973)=0,"inconnu",_xlfn.XLOOKUP(I973,Zoning!B:B,Zoning!C:C))</f>
        <v>France</v>
      </c>
      <c r="K973">
        <f>_xlfn.XLOOKUP(F973,'Shipment Detail'!N:N,'Shipment Detail'!AB:AB)</f>
        <v>2</v>
      </c>
      <c r="L973">
        <f>TCD!E973</f>
        <v>16.8</v>
      </c>
      <c r="M973" t="str">
        <f>IF(J973="France","ST",_xlfn.XLOOKUP(F973,'Shipment Detail'!N:N,'Shipment Detail'!E:E,""))</f>
        <v>ST</v>
      </c>
      <c r="N973">
        <f t="shared" si="49"/>
        <v>0.2</v>
      </c>
      <c r="O973" t="str">
        <f>IF(_xlfn.XLOOKUP(F973,'Shipment Detail'!N:N,'Shipment Detail'!BM:BM)=0,"",_xlfn.XLOOKUP(F973,'Shipment Detail'!N:N,'Shipment Detail'!BM:BM))</f>
        <v/>
      </c>
      <c r="R973" t="str">
        <f>IF(_xlfn.XLOOKUP(F973,'Shipment Detail'!N:N,'Shipment Detail'!AV:AV)&gt;60,10,"")</f>
        <v/>
      </c>
      <c r="T973" s="3">
        <f>TCD!C973</f>
        <v>10.129999999999995</v>
      </c>
    </row>
    <row r="974" spans="1:20" x14ac:dyDescent="0.2">
      <c r="A974" t="str">
        <f t="shared" si="47"/>
        <v>FEDEX FRANCE</v>
      </c>
      <c r="B974" s="5">
        <f t="shared" si="48"/>
        <v>46174</v>
      </c>
      <c r="F974" s="6">
        <f>TCD!A974</f>
        <v>872775491380</v>
      </c>
      <c r="H974" s="18" t="str">
        <f>TCD!F974</f>
        <v>E</v>
      </c>
      <c r="I974" t="str">
        <f>TCD!B974</f>
        <v>FR</v>
      </c>
      <c r="J974" t="str">
        <f>IF(COUNTIF(Zoning!B:B,I974)=0,"inconnu",_xlfn.XLOOKUP(I974,Zoning!B:B,Zoning!C:C))</f>
        <v>France</v>
      </c>
      <c r="K974">
        <f>_xlfn.XLOOKUP(F974,'Shipment Detail'!N:N,'Shipment Detail'!AB:AB)</f>
        <v>2</v>
      </c>
      <c r="L974">
        <f>TCD!E974</f>
        <v>16.400000000000002</v>
      </c>
      <c r="M974" t="str">
        <f>IF(J974="France","ST",_xlfn.XLOOKUP(F974,'Shipment Detail'!N:N,'Shipment Detail'!E:E,""))</f>
        <v>ST</v>
      </c>
      <c r="N974">
        <f t="shared" si="49"/>
        <v>0.2</v>
      </c>
      <c r="O974" t="str">
        <f>IF(_xlfn.XLOOKUP(F974,'Shipment Detail'!N:N,'Shipment Detail'!BM:BM)=0,"",_xlfn.XLOOKUP(F974,'Shipment Detail'!N:N,'Shipment Detail'!BM:BM))</f>
        <v/>
      </c>
      <c r="R974" t="str">
        <f>IF(_xlfn.XLOOKUP(F974,'Shipment Detail'!N:N,'Shipment Detail'!AV:AV)&gt;60,10,"")</f>
        <v/>
      </c>
      <c r="T974" s="3">
        <f>TCD!C974</f>
        <v>10.129999999999995</v>
      </c>
    </row>
    <row r="975" spans="1:20" x14ac:dyDescent="0.2">
      <c r="A975" t="str">
        <f t="shared" si="47"/>
        <v>FEDEX FRANCE</v>
      </c>
      <c r="B975" s="5">
        <f t="shared" si="48"/>
        <v>46174</v>
      </c>
      <c r="F975" s="6">
        <f>TCD!A975</f>
        <v>872775523930</v>
      </c>
      <c r="H975" s="18" t="str">
        <f>TCD!F975</f>
        <v>E</v>
      </c>
      <c r="I975" t="str">
        <f>TCD!B975</f>
        <v>FR</v>
      </c>
      <c r="J975" t="str">
        <f>IF(COUNTIF(Zoning!B:B,I975)=0,"inconnu",_xlfn.XLOOKUP(I975,Zoning!B:B,Zoning!C:C))</f>
        <v>France</v>
      </c>
      <c r="K975">
        <f>_xlfn.XLOOKUP(F975,'Shipment Detail'!N:N,'Shipment Detail'!AB:AB)</f>
        <v>2</v>
      </c>
      <c r="L975">
        <f>TCD!E975</f>
        <v>16.400000000000002</v>
      </c>
      <c r="M975" t="str">
        <f>IF(J975="France","ST",_xlfn.XLOOKUP(F975,'Shipment Detail'!N:N,'Shipment Detail'!E:E,""))</f>
        <v>ST</v>
      </c>
      <c r="N975">
        <f t="shared" si="49"/>
        <v>0.2</v>
      </c>
      <c r="O975" t="str">
        <f>IF(_xlfn.XLOOKUP(F975,'Shipment Detail'!N:N,'Shipment Detail'!BM:BM)=0,"",_xlfn.XLOOKUP(F975,'Shipment Detail'!N:N,'Shipment Detail'!BM:BM))</f>
        <v/>
      </c>
      <c r="R975" t="str">
        <f>IF(_xlfn.XLOOKUP(F975,'Shipment Detail'!N:N,'Shipment Detail'!AV:AV)&gt;60,10,"")</f>
        <v/>
      </c>
      <c r="T975" s="3">
        <f>TCD!C975</f>
        <v>10.129999999999995</v>
      </c>
    </row>
    <row r="976" spans="1:20" x14ac:dyDescent="0.2">
      <c r="A976" t="str">
        <f t="shared" si="47"/>
        <v>FEDEX FRANCE</v>
      </c>
      <c r="B976" s="5">
        <f t="shared" si="48"/>
        <v>46174</v>
      </c>
      <c r="F976" s="6">
        <f>TCD!A976</f>
        <v>872775624664</v>
      </c>
      <c r="H976" s="18" t="str">
        <f>TCD!F976</f>
        <v>E</v>
      </c>
      <c r="I976" t="str">
        <f>TCD!B976</f>
        <v>FR</v>
      </c>
      <c r="J976" t="str">
        <f>IF(COUNTIF(Zoning!B:B,I976)=0,"inconnu",_xlfn.XLOOKUP(I976,Zoning!B:B,Zoning!C:C))</f>
        <v>France</v>
      </c>
      <c r="K976">
        <f>_xlfn.XLOOKUP(F976,'Shipment Detail'!N:N,'Shipment Detail'!AB:AB)</f>
        <v>2</v>
      </c>
      <c r="L976">
        <f>TCD!E976</f>
        <v>15</v>
      </c>
      <c r="M976" t="str">
        <f>IF(J976="France","ST",_xlfn.XLOOKUP(F976,'Shipment Detail'!N:N,'Shipment Detail'!E:E,""))</f>
        <v>ST</v>
      </c>
      <c r="N976">
        <f t="shared" si="49"/>
        <v>0.2</v>
      </c>
      <c r="O976" t="str">
        <f>IF(_xlfn.XLOOKUP(F976,'Shipment Detail'!N:N,'Shipment Detail'!BM:BM)=0,"",_xlfn.XLOOKUP(F976,'Shipment Detail'!N:N,'Shipment Detail'!BM:BM))</f>
        <v/>
      </c>
      <c r="R976" t="str">
        <f>IF(_xlfn.XLOOKUP(F976,'Shipment Detail'!N:N,'Shipment Detail'!AV:AV)&gt;60,10,"")</f>
        <v/>
      </c>
      <c r="T976" s="3">
        <f>TCD!C976</f>
        <v>9.4600000000000009</v>
      </c>
    </row>
    <row r="977" spans="1:20" x14ac:dyDescent="0.2">
      <c r="A977" t="str">
        <f t="shared" si="47"/>
        <v>FEDEX FRANCE</v>
      </c>
      <c r="B977" s="5">
        <f t="shared" si="48"/>
        <v>46174</v>
      </c>
      <c r="F977" s="6">
        <f>TCD!A977</f>
        <v>872775716875</v>
      </c>
      <c r="H977" s="18" t="str">
        <f>TCD!F977</f>
        <v>E</v>
      </c>
      <c r="I977" t="str">
        <f>TCD!B977</f>
        <v>FR</v>
      </c>
      <c r="J977" t="str">
        <f>IF(COUNTIF(Zoning!B:B,I977)=0,"inconnu",_xlfn.XLOOKUP(I977,Zoning!B:B,Zoning!C:C))</f>
        <v>France</v>
      </c>
      <c r="K977">
        <f>_xlfn.XLOOKUP(F977,'Shipment Detail'!N:N,'Shipment Detail'!AB:AB)</f>
        <v>3</v>
      </c>
      <c r="L977">
        <f>TCD!E977</f>
        <v>15.9</v>
      </c>
      <c r="M977" t="str">
        <f>IF(J977="France","ST",_xlfn.XLOOKUP(F977,'Shipment Detail'!N:N,'Shipment Detail'!E:E,""))</f>
        <v>ST</v>
      </c>
      <c r="N977">
        <f t="shared" si="49"/>
        <v>0.2</v>
      </c>
      <c r="O977" t="str">
        <f>IF(_xlfn.XLOOKUP(F977,'Shipment Detail'!N:N,'Shipment Detail'!BM:BM)=0,"",_xlfn.XLOOKUP(F977,'Shipment Detail'!N:N,'Shipment Detail'!BM:BM))</f>
        <v/>
      </c>
      <c r="R977" t="str">
        <f>IF(_xlfn.XLOOKUP(F977,'Shipment Detail'!N:N,'Shipment Detail'!AV:AV)&gt;60,10,"")</f>
        <v/>
      </c>
      <c r="T977" s="3">
        <f>TCD!C977</f>
        <v>9.8000000000000007</v>
      </c>
    </row>
    <row r="978" spans="1:20" x14ac:dyDescent="0.2">
      <c r="A978" t="str">
        <f t="shared" si="47"/>
        <v>FEDEX FRANCE</v>
      </c>
      <c r="B978" s="5">
        <f t="shared" si="48"/>
        <v>46174</v>
      </c>
      <c r="F978" s="6">
        <f>TCD!A978</f>
        <v>872775755221</v>
      </c>
      <c r="H978" s="18" t="str">
        <f>TCD!F978</f>
        <v>E</v>
      </c>
      <c r="I978" t="str">
        <f>TCD!B978</f>
        <v>FR</v>
      </c>
      <c r="J978" t="str">
        <f>IF(COUNTIF(Zoning!B:B,I978)=0,"inconnu",_xlfn.XLOOKUP(I978,Zoning!B:B,Zoning!C:C))</f>
        <v>France</v>
      </c>
      <c r="K978">
        <f>_xlfn.XLOOKUP(F978,'Shipment Detail'!N:N,'Shipment Detail'!AB:AB)</f>
        <v>2</v>
      </c>
      <c r="L978">
        <f>TCD!E978</f>
        <v>15</v>
      </c>
      <c r="M978" t="str">
        <f>IF(J978="France","ST",_xlfn.XLOOKUP(F978,'Shipment Detail'!N:N,'Shipment Detail'!E:E,""))</f>
        <v>ST</v>
      </c>
      <c r="N978">
        <f t="shared" si="49"/>
        <v>0.2</v>
      </c>
      <c r="O978" t="str">
        <f>IF(_xlfn.XLOOKUP(F978,'Shipment Detail'!N:N,'Shipment Detail'!BM:BM)=0,"",_xlfn.XLOOKUP(F978,'Shipment Detail'!N:N,'Shipment Detail'!BM:BM))</f>
        <v/>
      </c>
      <c r="R978" t="str">
        <f>IF(_xlfn.XLOOKUP(F978,'Shipment Detail'!N:N,'Shipment Detail'!AV:AV)&gt;60,10,"")</f>
        <v/>
      </c>
      <c r="T978" s="3">
        <f>TCD!C978</f>
        <v>9.4600000000000009</v>
      </c>
    </row>
    <row r="979" spans="1:20" x14ac:dyDescent="0.2">
      <c r="A979" t="str">
        <f t="shared" si="47"/>
        <v>FEDEX FRANCE</v>
      </c>
      <c r="B979" s="5">
        <f t="shared" si="48"/>
        <v>46174</v>
      </c>
      <c r="F979" s="6">
        <f>TCD!A979</f>
        <v>872775964265</v>
      </c>
      <c r="H979" s="18" t="str">
        <f>TCD!F979</f>
        <v>E</v>
      </c>
      <c r="I979" t="str">
        <f>TCD!B979</f>
        <v>FR</v>
      </c>
      <c r="J979" t="str">
        <f>IF(COUNTIF(Zoning!B:B,I979)=0,"inconnu",_xlfn.XLOOKUP(I979,Zoning!B:B,Zoning!C:C))</f>
        <v>France</v>
      </c>
      <c r="K979">
        <f>_xlfn.XLOOKUP(F979,'Shipment Detail'!N:N,'Shipment Detail'!AB:AB)</f>
        <v>4</v>
      </c>
      <c r="L979">
        <f>TCD!E979</f>
        <v>29.8</v>
      </c>
      <c r="M979" t="str">
        <f>IF(J979="France","ST",_xlfn.XLOOKUP(F979,'Shipment Detail'!N:N,'Shipment Detail'!E:E,""))</f>
        <v>ST</v>
      </c>
      <c r="N979">
        <f t="shared" si="49"/>
        <v>0.2</v>
      </c>
      <c r="O979" t="str">
        <f>IF(_xlfn.XLOOKUP(F979,'Shipment Detail'!N:N,'Shipment Detail'!BM:BM)=0,"",_xlfn.XLOOKUP(F979,'Shipment Detail'!N:N,'Shipment Detail'!BM:BM))</f>
        <v/>
      </c>
      <c r="R979" t="str">
        <f>IF(_xlfn.XLOOKUP(F979,'Shipment Detail'!N:N,'Shipment Detail'!AV:AV)&gt;60,10,"")</f>
        <v/>
      </c>
      <c r="T979" s="3">
        <f>TCD!C979</f>
        <v>14.480000000000004</v>
      </c>
    </row>
    <row r="980" spans="1:20" x14ac:dyDescent="0.2">
      <c r="A980" t="str">
        <f t="shared" si="47"/>
        <v>FEDEX FRANCE</v>
      </c>
      <c r="B980" s="5">
        <f t="shared" si="48"/>
        <v>46174</v>
      </c>
      <c r="F980" s="6">
        <f>TCD!A980</f>
        <v>872776031232</v>
      </c>
      <c r="H980" s="18" t="str">
        <f>TCD!F980</f>
        <v>E</v>
      </c>
      <c r="I980" t="str">
        <f>TCD!B980</f>
        <v>FR</v>
      </c>
      <c r="J980" t="str">
        <f>IF(COUNTIF(Zoning!B:B,I980)=0,"inconnu",_xlfn.XLOOKUP(I980,Zoning!B:B,Zoning!C:C))</f>
        <v>France</v>
      </c>
      <c r="K980">
        <f>_xlfn.XLOOKUP(F980,'Shipment Detail'!N:N,'Shipment Detail'!AB:AB)</f>
        <v>2</v>
      </c>
      <c r="L980">
        <f>TCD!E980</f>
        <v>15</v>
      </c>
      <c r="M980" t="str">
        <f>IF(J980="France","ST",_xlfn.XLOOKUP(F980,'Shipment Detail'!N:N,'Shipment Detail'!E:E,""))</f>
        <v>ST</v>
      </c>
      <c r="N980">
        <f t="shared" si="49"/>
        <v>0.2</v>
      </c>
      <c r="O980" t="str">
        <f>IF(_xlfn.XLOOKUP(F980,'Shipment Detail'!N:N,'Shipment Detail'!BM:BM)=0,"",_xlfn.XLOOKUP(F980,'Shipment Detail'!N:N,'Shipment Detail'!BM:BM))</f>
        <v/>
      </c>
      <c r="R980" t="str">
        <f>IF(_xlfn.XLOOKUP(F980,'Shipment Detail'!N:N,'Shipment Detail'!AV:AV)&gt;60,10,"")</f>
        <v/>
      </c>
      <c r="T980" s="3">
        <f>TCD!C980</f>
        <v>9.4600000000000009</v>
      </c>
    </row>
    <row r="981" spans="1:20" x14ac:dyDescent="0.2">
      <c r="A981" t="str">
        <f t="shared" si="47"/>
        <v>FEDEX FRANCE</v>
      </c>
      <c r="B981" s="5">
        <f t="shared" si="48"/>
        <v>46174</v>
      </c>
      <c r="F981" s="6">
        <f>TCD!A981</f>
        <v>872777141688</v>
      </c>
      <c r="H981" s="18" t="str">
        <f>TCD!F981</f>
        <v>E</v>
      </c>
      <c r="I981" t="str">
        <f>TCD!B981</f>
        <v>FR</v>
      </c>
      <c r="J981" t="str">
        <f>IF(COUNTIF(Zoning!B:B,I981)=0,"inconnu",_xlfn.XLOOKUP(I981,Zoning!B:B,Zoning!C:C))</f>
        <v>France</v>
      </c>
      <c r="K981">
        <f>_xlfn.XLOOKUP(F981,'Shipment Detail'!N:N,'Shipment Detail'!AB:AB)</f>
        <v>3</v>
      </c>
      <c r="L981">
        <f>TCD!E981</f>
        <v>18</v>
      </c>
      <c r="M981" t="str">
        <f>IF(J981="France","ST",_xlfn.XLOOKUP(F981,'Shipment Detail'!N:N,'Shipment Detail'!E:E,""))</f>
        <v>ST</v>
      </c>
      <c r="N981">
        <f t="shared" si="49"/>
        <v>0.2</v>
      </c>
      <c r="O981" t="str">
        <f>IF(_xlfn.XLOOKUP(F981,'Shipment Detail'!N:N,'Shipment Detail'!BM:BM)=0,"",_xlfn.XLOOKUP(F981,'Shipment Detail'!N:N,'Shipment Detail'!BM:BM))</f>
        <v/>
      </c>
      <c r="R981" t="str">
        <f>IF(_xlfn.XLOOKUP(F981,'Shipment Detail'!N:N,'Shipment Detail'!AV:AV)&gt;60,10,"")</f>
        <v/>
      </c>
      <c r="T981" s="3">
        <f>TCD!C981</f>
        <v>10.469999999999999</v>
      </c>
    </row>
    <row r="982" spans="1:20" x14ac:dyDescent="0.2">
      <c r="A982" t="str">
        <f t="shared" si="47"/>
        <v>FEDEX FRANCE</v>
      </c>
      <c r="B982" s="5">
        <f t="shared" si="48"/>
        <v>46174</v>
      </c>
      <c r="F982" s="6">
        <f>TCD!A982</f>
        <v>872777186960</v>
      </c>
      <c r="H982" s="18" t="str">
        <f>TCD!F982</f>
        <v>E</v>
      </c>
      <c r="I982" t="str">
        <f>TCD!B982</f>
        <v>FR</v>
      </c>
      <c r="J982" t="str">
        <f>IF(COUNTIF(Zoning!B:B,I982)=0,"inconnu",_xlfn.XLOOKUP(I982,Zoning!B:B,Zoning!C:C))</f>
        <v>France</v>
      </c>
      <c r="K982">
        <f>_xlfn.XLOOKUP(F982,'Shipment Detail'!N:N,'Shipment Detail'!AB:AB)</f>
        <v>3</v>
      </c>
      <c r="L982">
        <f>TCD!E982</f>
        <v>34.300000000000004</v>
      </c>
      <c r="M982" t="str">
        <f>IF(J982="France","ST",_xlfn.XLOOKUP(F982,'Shipment Detail'!N:N,'Shipment Detail'!E:E,""))</f>
        <v>ST</v>
      </c>
      <c r="N982">
        <f t="shared" si="49"/>
        <v>0.2</v>
      </c>
      <c r="O982" t="str">
        <f>IF(_xlfn.XLOOKUP(F982,'Shipment Detail'!N:N,'Shipment Detail'!BM:BM)=0,"",_xlfn.XLOOKUP(F982,'Shipment Detail'!N:N,'Shipment Detail'!BM:BM))</f>
        <v/>
      </c>
      <c r="R982" t="str">
        <f>IF(_xlfn.XLOOKUP(F982,'Shipment Detail'!N:N,'Shipment Detail'!AV:AV)&gt;60,10,"")</f>
        <v/>
      </c>
      <c r="T982" s="3">
        <f>TCD!C982</f>
        <v>16.159999999999997</v>
      </c>
    </row>
    <row r="983" spans="1:20" x14ac:dyDescent="0.2">
      <c r="A983" t="str">
        <f t="shared" si="47"/>
        <v>FEDEX FRANCE</v>
      </c>
      <c r="B983" s="5">
        <f t="shared" si="48"/>
        <v>46174</v>
      </c>
      <c r="F983" s="6">
        <f>TCD!A983</f>
        <v>872777525097</v>
      </c>
      <c r="H983" s="18" t="str">
        <f>TCD!F983</f>
        <v>E</v>
      </c>
      <c r="I983" t="str">
        <f>TCD!B983</f>
        <v>FR</v>
      </c>
      <c r="J983" t="str">
        <f>IF(COUNTIF(Zoning!B:B,I983)=0,"inconnu",_xlfn.XLOOKUP(I983,Zoning!B:B,Zoning!C:C))</f>
        <v>France</v>
      </c>
      <c r="K983">
        <f>_xlfn.XLOOKUP(F983,'Shipment Detail'!N:N,'Shipment Detail'!AB:AB)</f>
        <v>6</v>
      </c>
      <c r="L983">
        <f>TCD!E983</f>
        <v>42.5</v>
      </c>
      <c r="M983" t="str">
        <f>IF(J983="France","ST",_xlfn.XLOOKUP(F983,'Shipment Detail'!N:N,'Shipment Detail'!E:E,""))</f>
        <v>ST</v>
      </c>
      <c r="N983">
        <f t="shared" si="49"/>
        <v>0.2</v>
      </c>
      <c r="O983" t="str">
        <f>IF(_xlfn.XLOOKUP(F983,'Shipment Detail'!N:N,'Shipment Detail'!BM:BM)=0,"",_xlfn.XLOOKUP(F983,'Shipment Detail'!N:N,'Shipment Detail'!BM:BM))</f>
        <v/>
      </c>
      <c r="R983" t="str">
        <f>IF(_xlfn.XLOOKUP(F983,'Shipment Detail'!N:N,'Shipment Detail'!AV:AV)&gt;60,10,"")</f>
        <v/>
      </c>
      <c r="T983" s="3">
        <f>TCD!C983</f>
        <v>18.829999999999998</v>
      </c>
    </row>
    <row r="984" spans="1:20" x14ac:dyDescent="0.2">
      <c r="A984" t="str">
        <f t="shared" si="47"/>
        <v>FEDEX FRANCE</v>
      </c>
      <c r="B984" s="5">
        <f t="shared" si="48"/>
        <v>46174</v>
      </c>
      <c r="F984" s="6">
        <f>TCD!A984</f>
        <v>872777635973</v>
      </c>
      <c r="H984" s="18" t="str">
        <f>TCD!F984</f>
        <v>E</v>
      </c>
      <c r="I984" t="str">
        <f>TCD!B984</f>
        <v>FR</v>
      </c>
      <c r="J984" t="str">
        <f>IF(COUNTIF(Zoning!B:B,I984)=0,"inconnu",_xlfn.XLOOKUP(I984,Zoning!B:B,Zoning!C:C))</f>
        <v>France</v>
      </c>
      <c r="K984">
        <f>_xlfn.XLOOKUP(F984,'Shipment Detail'!N:N,'Shipment Detail'!AB:AB)</f>
        <v>3</v>
      </c>
      <c r="L984">
        <f>TCD!E984</f>
        <v>20.200000000000003</v>
      </c>
      <c r="M984" t="str">
        <f>IF(J984="France","ST",_xlfn.XLOOKUP(F984,'Shipment Detail'!N:N,'Shipment Detail'!E:E,""))</f>
        <v>ST</v>
      </c>
      <c r="N984">
        <f t="shared" si="49"/>
        <v>0.2</v>
      </c>
      <c r="O984" t="str">
        <f>IF(_xlfn.XLOOKUP(F984,'Shipment Detail'!N:N,'Shipment Detail'!BM:BM)=0,"",_xlfn.XLOOKUP(F984,'Shipment Detail'!N:N,'Shipment Detail'!BM:BM))</f>
        <v/>
      </c>
      <c r="R984" t="str">
        <f>IF(_xlfn.XLOOKUP(F984,'Shipment Detail'!N:N,'Shipment Detail'!AV:AV)&gt;60,10,"")</f>
        <v/>
      </c>
      <c r="T984" s="3">
        <f>TCD!C984</f>
        <v>11.469999999999999</v>
      </c>
    </row>
    <row r="985" spans="1:20" x14ac:dyDescent="0.2">
      <c r="A985" t="str">
        <f t="shared" si="47"/>
        <v>FEDEX FRANCE</v>
      </c>
      <c r="B985" s="5">
        <f t="shared" si="48"/>
        <v>46174</v>
      </c>
      <c r="F985" s="6">
        <f>TCD!A985</f>
        <v>872778145370</v>
      </c>
      <c r="H985" s="18" t="str">
        <f>TCD!F985</f>
        <v>E</v>
      </c>
      <c r="I985" t="str">
        <f>TCD!B985</f>
        <v>FR</v>
      </c>
      <c r="J985" t="str">
        <f>IF(COUNTIF(Zoning!B:B,I985)=0,"inconnu",_xlfn.XLOOKUP(I985,Zoning!B:B,Zoning!C:C))</f>
        <v>France</v>
      </c>
      <c r="K985">
        <f>_xlfn.XLOOKUP(F985,'Shipment Detail'!N:N,'Shipment Detail'!AB:AB)</f>
        <v>2</v>
      </c>
      <c r="L985">
        <f>TCD!E985</f>
        <v>15</v>
      </c>
      <c r="M985" t="str">
        <f>IF(J985="France","ST",_xlfn.XLOOKUP(F985,'Shipment Detail'!N:N,'Shipment Detail'!E:E,""))</f>
        <v>ST</v>
      </c>
      <c r="N985">
        <f t="shared" si="49"/>
        <v>0.2</v>
      </c>
      <c r="O985" t="str">
        <f>IF(_xlfn.XLOOKUP(F985,'Shipment Detail'!N:N,'Shipment Detail'!BM:BM)=0,"",_xlfn.XLOOKUP(F985,'Shipment Detail'!N:N,'Shipment Detail'!BM:BM))</f>
        <v/>
      </c>
      <c r="R985" t="str">
        <f>IF(_xlfn.XLOOKUP(F985,'Shipment Detail'!N:N,'Shipment Detail'!AV:AV)&gt;60,10,"")</f>
        <v/>
      </c>
      <c r="T985" s="3">
        <f>TCD!C985</f>
        <v>9.4600000000000009</v>
      </c>
    </row>
    <row r="986" spans="1:20" x14ac:dyDescent="0.2">
      <c r="A986" t="str">
        <f t="shared" si="47"/>
        <v>FEDEX FRANCE</v>
      </c>
      <c r="B986" s="5">
        <f t="shared" si="48"/>
        <v>46174</v>
      </c>
      <c r="F986" s="6">
        <f>TCD!A986</f>
        <v>872778179060</v>
      </c>
      <c r="H986" s="18" t="str">
        <f>TCD!F986</f>
        <v>E</v>
      </c>
      <c r="I986" t="str">
        <f>TCD!B986</f>
        <v>FR</v>
      </c>
      <c r="J986" t="str">
        <f>IF(COUNTIF(Zoning!B:B,I986)=0,"inconnu",_xlfn.XLOOKUP(I986,Zoning!B:B,Zoning!C:C))</f>
        <v>France</v>
      </c>
      <c r="K986">
        <f>_xlfn.XLOOKUP(F986,'Shipment Detail'!N:N,'Shipment Detail'!AB:AB)</f>
        <v>2</v>
      </c>
      <c r="L986">
        <f>TCD!E986</f>
        <v>11.4</v>
      </c>
      <c r="M986" t="str">
        <f>IF(J986="France","ST",_xlfn.XLOOKUP(F986,'Shipment Detail'!N:N,'Shipment Detail'!E:E,""))</f>
        <v>ST</v>
      </c>
      <c r="N986">
        <f t="shared" si="49"/>
        <v>0.2</v>
      </c>
      <c r="O986" t="str">
        <f>IF(_xlfn.XLOOKUP(F986,'Shipment Detail'!N:N,'Shipment Detail'!BM:BM)=0,"",_xlfn.XLOOKUP(F986,'Shipment Detail'!N:N,'Shipment Detail'!BM:BM))</f>
        <v/>
      </c>
      <c r="R986" t="str">
        <f>IF(_xlfn.XLOOKUP(F986,'Shipment Detail'!N:N,'Shipment Detail'!AV:AV)&gt;60,10,"")</f>
        <v/>
      </c>
      <c r="T986" s="3">
        <f>TCD!C986</f>
        <v>8.4599999999999973</v>
      </c>
    </row>
    <row r="987" spans="1:20" x14ac:dyDescent="0.2">
      <c r="A987" t="str">
        <f t="shared" si="47"/>
        <v>FEDEX FRANCE</v>
      </c>
      <c r="B987" s="5">
        <f t="shared" si="48"/>
        <v>46174</v>
      </c>
      <c r="F987" s="6">
        <f>TCD!A987</f>
        <v>872778231881</v>
      </c>
      <c r="H987" s="18" t="str">
        <f>TCD!F987</f>
        <v>E</v>
      </c>
      <c r="I987" t="str">
        <f>TCD!B987</f>
        <v>FR</v>
      </c>
      <c r="J987" t="str">
        <f>IF(COUNTIF(Zoning!B:B,I987)=0,"inconnu",_xlfn.XLOOKUP(I987,Zoning!B:B,Zoning!C:C))</f>
        <v>France</v>
      </c>
      <c r="K987">
        <f>_xlfn.XLOOKUP(F987,'Shipment Detail'!N:N,'Shipment Detail'!AB:AB)</f>
        <v>3</v>
      </c>
      <c r="L987">
        <f>TCD!E987</f>
        <v>22.200000000000003</v>
      </c>
      <c r="M987" t="str">
        <f>IF(J987="France","ST",_xlfn.XLOOKUP(F987,'Shipment Detail'!N:N,'Shipment Detail'!E:E,""))</f>
        <v>ST</v>
      </c>
      <c r="N987">
        <f t="shared" si="49"/>
        <v>0.2</v>
      </c>
      <c r="O987" t="str">
        <f>IF(_xlfn.XLOOKUP(F987,'Shipment Detail'!N:N,'Shipment Detail'!BM:BM)=0,"",_xlfn.XLOOKUP(F987,'Shipment Detail'!N:N,'Shipment Detail'!BM:BM))</f>
        <v/>
      </c>
      <c r="R987" t="str">
        <f>IF(_xlfn.XLOOKUP(F987,'Shipment Detail'!N:N,'Shipment Detail'!AV:AV)&gt;60,10,"")</f>
        <v/>
      </c>
      <c r="T987" s="3">
        <f>TCD!C987</f>
        <v>12.14</v>
      </c>
    </row>
    <row r="988" spans="1:20" x14ac:dyDescent="0.2">
      <c r="A988" t="str">
        <f t="shared" si="47"/>
        <v>FEDEX FRANCE</v>
      </c>
      <c r="B988" s="5">
        <f t="shared" si="48"/>
        <v>46174</v>
      </c>
      <c r="F988" s="6">
        <f>TCD!A988</f>
        <v>872778281338</v>
      </c>
      <c r="H988" s="18" t="str">
        <f>TCD!F988</f>
        <v>E</v>
      </c>
      <c r="I988" t="str">
        <f>TCD!B988</f>
        <v>FR</v>
      </c>
      <c r="J988" t="str">
        <f>IF(COUNTIF(Zoning!B:B,I988)=0,"inconnu",_xlfn.XLOOKUP(I988,Zoning!B:B,Zoning!C:C))</f>
        <v>France</v>
      </c>
      <c r="K988">
        <f>_xlfn.XLOOKUP(F988,'Shipment Detail'!N:N,'Shipment Detail'!AB:AB)</f>
        <v>2</v>
      </c>
      <c r="L988">
        <f>TCD!E988</f>
        <v>16.8</v>
      </c>
      <c r="M988" t="str">
        <f>IF(J988="France","ST",_xlfn.XLOOKUP(F988,'Shipment Detail'!N:N,'Shipment Detail'!E:E,""))</f>
        <v>ST</v>
      </c>
      <c r="N988">
        <f t="shared" si="49"/>
        <v>0.2</v>
      </c>
      <c r="O988" t="str">
        <f>IF(_xlfn.XLOOKUP(F988,'Shipment Detail'!N:N,'Shipment Detail'!BM:BM)=0,"",_xlfn.XLOOKUP(F988,'Shipment Detail'!N:N,'Shipment Detail'!BM:BM))</f>
        <v/>
      </c>
      <c r="R988" t="str">
        <f>IF(_xlfn.XLOOKUP(F988,'Shipment Detail'!N:N,'Shipment Detail'!AV:AV)&gt;60,10,"")</f>
        <v/>
      </c>
      <c r="T988" s="3">
        <f>TCD!C988</f>
        <v>10.129999999999995</v>
      </c>
    </row>
    <row r="989" spans="1:20" x14ac:dyDescent="0.2">
      <c r="A989" t="str">
        <f t="shared" si="47"/>
        <v>FEDEX FRANCE</v>
      </c>
      <c r="B989" s="5">
        <f t="shared" si="48"/>
        <v>46174</v>
      </c>
      <c r="F989" s="6">
        <f>TCD!A989</f>
        <v>872778727242</v>
      </c>
      <c r="H989" s="18" t="str">
        <f>TCD!F989</f>
        <v>E</v>
      </c>
      <c r="I989" t="str">
        <f>TCD!B989</f>
        <v>FR</v>
      </c>
      <c r="J989" t="str">
        <f>IF(COUNTIF(Zoning!B:B,I989)=0,"inconnu",_xlfn.XLOOKUP(I989,Zoning!B:B,Zoning!C:C))</f>
        <v>France</v>
      </c>
      <c r="K989">
        <f>_xlfn.XLOOKUP(F989,'Shipment Detail'!N:N,'Shipment Detail'!AB:AB)</f>
        <v>3</v>
      </c>
      <c r="L989">
        <f>TCD!E989</f>
        <v>21.400000000000002</v>
      </c>
      <c r="M989" t="str">
        <f>IF(J989="France","ST",_xlfn.XLOOKUP(F989,'Shipment Detail'!N:N,'Shipment Detail'!E:E,""))</f>
        <v>ST</v>
      </c>
      <c r="N989">
        <f t="shared" si="49"/>
        <v>0.2</v>
      </c>
      <c r="O989" t="str">
        <f>IF(_xlfn.XLOOKUP(F989,'Shipment Detail'!N:N,'Shipment Detail'!BM:BM)=0,"",_xlfn.XLOOKUP(F989,'Shipment Detail'!N:N,'Shipment Detail'!BM:BM))</f>
        <v/>
      </c>
      <c r="R989" t="str">
        <f>IF(_xlfn.XLOOKUP(F989,'Shipment Detail'!N:N,'Shipment Detail'!AV:AV)&gt;60,10,"")</f>
        <v/>
      </c>
      <c r="T989" s="3">
        <f>TCD!C989</f>
        <v>11.809999999999995</v>
      </c>
    </row>
    <row r="990" spans="1:20" x14ac:dyDescent="0.2">
      <c r="A990" t="str">
        <f t="shared" si="47"/>
        <v>FEDEX FRANCE</v>
      </c>
      <c r="B990" s="5">
        <f t="shared" si="48"/>
        <v>46174</v>
      </c>
      <c r="F990" s="6">
        <f>TCD!A990</f>
        <v>872778780806</v>
      </c>
      <c r="H990" s="18" t="str">
        <f>TCD!F990</f>
        <v>E</v>
      </c>
      <c r="I990" t="str">
        <f>TCD!B990</f>
        <v>FR</v>
      </c>
      <c r="J990" t="str">
        <f>IF(COUNTIF(Zoning!B:B,I990)=0,"inconnu",_xlfn.XLOOKUP(I990,Zoning!B:B,Zoning!C:C))</f>
        <v>France</v>
      </c>
      <c r="K990">
        <f>_xlfn.XLOOKUP(F990,'Shipment Detail'!N:N,'Shipment Detail'!AB:AB)</f>
        <v>2</v>
      </c>
      <c r="L990">
        <f>TCD!E990</f>
        <v>16.600000000000001</v>
      </c>
      <c r="M990" t="str">
        <f>IF(J990="France","ST",_xlfn.XLOOKUP(F990,'Shipment Detail'!N:N,'Shipment Detail'!E:E,""))</f>
        <v>ST</v>
      </c>
      <c r="N990">
        <f t="shared" si="49"/>
        <v>0.2</v>
      </c>
      <c r="O990" t="str">
        <f>IF(_xlfn.XLOOKUP(F990,'Shipment Detail'!N:N,'Shipment Detail'!BM:BM)=0,"",_xlfn.XLOOKUP(F990,'Shipment Detail'!N:N,'Shipment Detail'!BM:BM))</f>
        <v/>
      </c>
      <c r="R990" t="str">
        <f>IF(_xlfn.XLOOKUP(F990,'Shipment Detail'!N:N,'Shipment Detail'!AV:AV)&gt;60,10,"")</f>
        <v/>
      </c>
      <c r="T990" s="3">
        <f>TCD!C990</f>
        <v>10.129999999999995</v>
      </c>
    </row>
    <row r="991" spans="1:20" x14ac:dyDescent="0.2">
      <c r="A991" t="str">
        <f t="shared" si="47"/>
        <v>FEDEX FRANCE</v>
      </c>
      <c r="B991" s="5">
        <f t="shared" si="48"/>
        <v>46174</v>
      </c>
      <c r="F991" s="6">
        <f>TCD!A991</f>
        <v>872778847795</v>
      </c>
      <c r="H991" s="18" t="str">
        <f>TCD!F991</f>
        <v>E</v>
      </c>
      <c r="I991" t="str">
        <f>TCD!B991</f>
        <v>FR</v>
      </c>
      <c r="J991" t="str">
        <f>IF(COUNTIF(Zoning!B:B,I991)=0,"inconnu",_xlfn.XLOOKUP(I991,Zoning!B:B,Zoning!C:C))</f>
        <v>France</v>
      </c>
      <c r="K991">
        <f>_xlfn.XLOOKUP(F991,'Shipment Detail'!N:N,'Shipment Detail'!AB:AB)</f>
        <v>2</v>
      </c>
      <c r="L991">
        <f>TCD!E991</f>
        <v>15</v>
      </c>
      <c r="M991" t="str">
        <f>IF(J991="France","ST",_xlfn.XLOOKUP(F991,'Shipment Detail'!N:N,'Shipment Detail'!E:E,""))</f>
        <v>ST</v>
      </c>
      <c r="N991">
        <f t="shared" si="49"/>
        <v>0.2</v>
      </c>
      <c r="O991" t="str">
        <f>IF(_xlfn.XLOOKUP(F991,'Shipment Detail'!N:N,'Shipment Detail'!BM:BM)=0,"",_xlfn.XLOOKUP(F991,'Shipment Detail'!N:N,'Shipment Detail'!BM:BM))</f>
        <v/>
      </c>
      <c r="R991" t="str">
        <f>IF(_xlfn.XLOOKUP(F991,'Shipment Detail'!N:N,'Shipment Detail'!AV:AV)&gt;60,10,"")</f>
        <v/>
      </c>
      <c r="T991" s="3">
        <f>TCD!C991</f>
        <v>9.4600000000000009</v>
      </c>
    </row>
    <row r="992" spans="1:20" x14ac:dyDescent="0.2">
      <c r="A992" t="str">
        <f t="shared" si="47"/>
        <v>FEDEX FRANCE</v>
      </c>
      <c r="B992" s="5">
        <f t="shared" si="48"/>
        <v>46174</v>
      </c>
      <c r="F992" s="6">
        <f>TCD!A992</f>
        <v>872779096982</v>
      </c>
      <c r="H992" s="18" t="str">
        <f>TCD!F992</f>
        <v>E</v>
      </c>
      <c r="I992" t="str">
        <f>TCD!B992</f>
        <v>FR</v>
      </c>
      <c r="J992" t="str">
        <f>IF(COUNTIF(Zoning!B:B,I992)=0,"inconnu",_xlfn.XLOOKUP(I992,Zoning!B:B,Zoning!C:C))</f>
        <v>France</v>
      </c>
      <c r="K992">
        <f>_xlfn.XLOOKUP(F992,'Shipment Detail'!N:N,'Shipment Detail'!AB:AB)</f>
        <v>2</v>
      </c>
      <c r="L992">
        <f>TCD!E992</f>
        <v>16.700000000000003</v>
      </c>
      <c r="M992" t="str">
        <f>IF(J992="France","ST",_xlfn.XLOOKUP(F992,'Shipment Detail'!N:N,'Shipment Detail'!E:E,""))</f>
        <v>ST</v>
      </c>
      <c r="N992">
        <f t="shared" si="49"/>
        <v>0.2</v>
      </c>
      <c r="O992" t="str">
        <f>IF(_xlfn.XLOOKUP(F992,'Shipment Detail'!N:N,'Shipment Detail'!BM:BM)=0,"",_xlfn.XLOOKUP(F992,'Shipment Detail'!N:N,'Shipment Detail'!BM:BM))</f>
        <v/>
      </c>
      <c r="R992" t="str">
        <f>IF(_xlfn.XLOOKUP(F992,'Shipment Detail'!N:N,'Shipment Detail'!AV:AV)&gt;60,10,"")</f>
        <v/>
      </c>
      <c r="T992" s="3">
        <f>TCD!C992</f>
        <v>10.129999999999995</v>
      </c>
    </row>
    <row r="993" spans="1:20" x14ac:dyDescent="0.2">
      <c r="A993" t="str">
        <f t="shared" si="47"/>
        <v>FEDEX FRANCE</v>
      </c>
      <c r="B993" s="5">
        <f t="shared" si="48"/>
        <v>46174</v>
      </c>
      <c r="F993" s="6">
        <f>TCD!A993</f>
        <v>872779159991</v>
      </c>
      <c r="H993" s="18" t="str">
        <f>TCD!F993</f>
        <v>E</v>
      </c>
      <c r="I993" t="str">
        <f>TCD!B993</f>
        <v>FR</v>
      </c>
      <c r="J993" t="str">
        <f>IF(COUNTIF(Zoning!B:B,I993)=0,"inconnu",_xlfn.XLOOKUP(I993,Zoning!B:B,Zoning!C:C))</f>
        <v>France</v>
      </c>
      <c r="K993">
        <f>_xlfn.XLOOKUP(F993,'Shipment Detail'!N:N,'Shipment Detail'!AB:AB)</f>
        <v>2</v>
      </c>
      <c r="L993">
        <f>TCD!E993</f>
        <v>9.7999999999999989</v>
      </c>
      <c r="M993" t="str">
        <f>IF(J993="France","ST",_xlfn.XLOOKUP(F993,'Shipment Detail'!N:N,'Shipment Detail'!E:E,""))</f>
        <v>ST</v>
      </c>
      <c r="N993">
        <f t="shared" si="49"/>
        <v>0.2</v>
      </c>
      <c r="O993" t="str">
        <f>IF(_xlfn.XLOOKUP(F993,'Shipment Detail'!N:N,'Shipment Detail'!BM:BM)=0,"",_xlfn.XLOOKUP(F993,'Shipment Detail'!N:N,'Shipment Detail'!BM:BM))</f>
        <v/>
      </c>
      <c r="R993" t="str">
        <f>IF(_xlfn.XLOOKUP(F993,'Shipment Detail'!N:N,'Shipment Detail'!AV:AV)&gt;60,10,"")</f>
        <v/>
      </c>
      <c r="T993" s="3">
        <f>TCD!C993</f>
        <v>7.7900000000000027</v>
      </c>
    </row>
    <row r="994" spans="1:20" x14ac:dyDescent="0.2">
      <c r="A994" t="str">
        <f t="shared" si="47"/>
        <v>FEDEX FRANCE</v>
      </c>
      <c r="B994" s="5">
        <f t="shared" si="48"/>
        <v>46174</v>
      </c>
      <c r="F994" s="6">
        <f>TCD!A994</f>
        <v>872779678394</v>
      </c>
      <c r="H994" s="18" t="str">
        <f>TCD!F994</f>
        <v>E</v>
      </c>
      <c r="I994" t="str">
        <f>TCD!B994</f>
        <v>FR</v>
      </c>
      <c r="J994" t="str">
        <f>IF(COUNTIF(Zoning!B:B,I994)=0,"inconnu",_xlfn.XLOOKUP(I994,Zoning!B:B,Zoning!C:C))</f>
        <v>France</v>
      </c>
      <c r="K994">
        <f>_xlfn.XLOOKUP(F994,'Shipment Detail'!N:N,'Shipment Detail'!AB:AB)</f>
        <v>2</v>
      </c>
      <c r="L994">
        <f>TCD!E994</f>
        <v>16.600000000000001</v>
      </c>
      <c r="M994" t="str">
        <f>IF(J994="France","ST",_xlfn.XLOOKUP(F994,'Shipment Detail'!N:N,'Shipment Detail'!E:E,""))</f>
        <v>ST</v>
      </c>
      <c r="N994">
        <f t="shared" si="49"/>
        <v>0.2</v>
      </c>
      <c r="O994" t="str">
        <f>IF(_xlfn.XLOOKUP(F994,'Shipment Detail'!N:N,'Shipment Detail'!BM:BM)=0,"",_xlfn.XLOOKUP(F994,'Shipment Detail'!N:N,'Shipment Detail'!BM:BM))</f>
        <v/>
      </c>
      <c r="R994" t="str">
        <f>IF(_xlfn.XLOOKUP(F994,'Shipment Detail'!N:N,'Shipment Detail'!AV:AV)&gt;60,10,"")</f>
        <v/>
      </c>
      <c r="T994" s="3">
        <f>TCD!C994</f>
        <v>10.129999999999995</v>
      </c>
    </row>
    <row r="995" spans="1:20" x14ac:dyDescent="0.2">
      <c r="A995" t="str">
        <f t="shared" si="47"/>
        <v>FEDEX FRANCE</v>
      </c>
      <c r="B995" s="5">
        <f t="shared" si="48"/>
        <v>46174</v>
      </c>
      <c r="F995" s="6">
        <f>TCD!A995</f>
        <v>872779803369</v>
      </c>
      <c r="H995" s="18" t="str">
        <f>TCD!F995</f>
        <v>E</v>
      </c>
      <c r="I995" t="str">
        <f>TCD!B995</f>
        <v>FR</v>
      </c>
      <c r="J995" t="str">
        <f>IF(COUNTIF(Zoning!B:B,I995)=0,"inconnu",_xlfn.XLOOKUP(I995,Zoning!B:B,Zoning!C:C))</f>
        <v>France</v>
      </c>
      <c r="K995">
        <f>_xlfn.XLOOKUP(F995,'Shipment Detail'!N:N,'Shipment Detail'!AB:AB)</f>
        <v>2</v>
      </c>
      <c r="L995">
        <f>TCD!E995</f>
        <v>15</v>
      </c>
      <c r="M995" t="str">
        <f>IF(J995="France","ST",_xlfn.XLOOKUP(F995,'Shipment Detail'!N:N,'Shipment Detail'!E:E,""))</f>
        <v>ST</v>
      </c>
      <c r="N995">
        <f t="shared" si="49"/>
        <v>0.2</v>
      </c>
      <c r="O995" t="str">
        <f>IF(_xlfn.XLOOKUP(F995,'Shipment Detail'!N:N,'Shipment Detail'!BM:BM)=0,"",_xlfn.XLOOKUP(F995,'Shipment Detail'!N:N,'Shipment Detail'!BM:BM))</f>
        <v/>
      </c>
      <c r="R995" t="str">
        <f>IF(_xlfn.XLOOKUP(F995,'Shipment Detail'!N:N,'Shipment Detail'!AV:AV)&gt;60,10,"")</f>
        <v/>
      </c>
      <c r="T995" s="3">
        <f>TCD!C995</f>
        <v>9.4600000000000009</v>
      </c>
    </row>
    <row r="996" spans="1:20" x14ac:dyDescent="0.2">
      <c r="A996" t="str">
        <f t="shared" si="47"/>
        <v>FEDEX FRANCE</v>
      </c>
      <c r="B996" s="5">
        <f t="shared" si="48"/>
        <v>46174</v>
      </c>
      <c r="F996" s="6">
        <f>TCD!A996</f>
        <v>872779868734</v>
      </c>
      <c r="H996" s="18" t="str">
        <f>TCD!F996</f>
        <v>E</v>
      </c>
      <c r="I996" t="str">
        <f>TCD!B996</f>
        <v>FR</v>
      </c>
      <c r="J996" t="str">
        <f>IF(COUNTIF(Zoning!B:B,I996)=0,"inconnu",_xlfn.XLOOKUP(I996,Zoning!B:B,Zoning!C:C))</f>
        <v>France</v>
      </c>
      <c r="K996">
        <f>_xlfn.XLOOKUP(F996,'Shipment Detail'!N:N,'Shipment Detail'!AB:AB)</f>
        <v>2</v>
      </c>
      <c r="L996">
        <f>TCD!E996</f>
        <v>17.200000000000003</v>
      </c>
      <c r="M996" t="str">
        <f>IF(J996="France","ST",_xlfn.XLOOKUP(F996,'Shipment Detail'!N:N,'Shipment Detail'!E:E,""))</f>
        <v>ST</v>
      </c>
      <c r="N996">
        <f t="shared" si="49"/>
        <v>0.2</v>
      </c>
      <c r="O996" t="str">
        <f>IF(_xlfn.XLOOKUP(F996,'Shipment Detail'!N:N,'Shipment Detail'!BM:BM)=0,"",_xlfn.XLOOKUP(F996,'Shipment Detail'!N:N,'Shipment Detail'!BM:BM))</f>
        <v/>
      </c>
      <c r="R996" t="str">
        <f>IF(_xlfn.XLOOKUP(F996,'Shipment Detail'!N:N,'Shipment Detail'!AV:AV)&gt;60,10,"")</f>
        <v/>
      </c>
      <c r="T996" s="3">
        <f>TCD!C996</f>
        <v>10.469999999999999</v>
      </c>
    </row>
    <row r="997" spans="1:20" x14ac:dyDescent="0.2">
      <c r="A997" t="str">
        <f t="shared" si="47"/>
        <v>FEDEX FRANCE</v>
      </c>
      <c r="B997" s="5">
        <f t="shared" si="48"/>
        <v>46174</v>
      </c>
      <c r="F997" s="6">
        <f>TCD!A997</f>
        <v>872779914976</v>
      </c>
      <c r="H997" s="18" t="str">
        <f>TCD!F997</f>
        <v>E</v>
      </c>
      <c r="I997" t="str">
        <f>TCD!B997</f>
        <v>FR</v>
      </c>
      <c r="J997" t="str">
        <f>IF(COUNTIF(Zoning!B:B,I997)=0,"inconnu",_xlfn.XLOOKUP(I997,Zoning!B:B,Zoning!C:C))</f>
        <v>France</v>
      </c>
      <c r="K997">
        <f>_xlfn.XLOOKUP(F997,'Shipment Detail'!N:N,'Shipment Detail'!AB:AB)</f>
        <v>6</v>
      </c>
      <c r="L997">
        <f>TCD!E997</f>
        <v>44.1</v>
      </c>
      <c r="M997" t="str">
        <f>IF(J997="France","ST",_xlfn.XLOOKUP(F997,'Shipment Detail'!N:N,'Shipment Detail'!E:E,""))</f>
        <v>ST</v>
      </c>
      <c r="N997">
        <f t="shared" si="49"/>
        <v>0.2</v>
      </c>
      <c r="O997" t="str">
        <f>IF(_xlfn.XLOOKUP(F997,'Shipment Detail'!N:N,'Shipment Detail'!BM:BM)=0,"",_xlfn.XLOOKUP(F997,'Shipment Detail'!N:N,'Shipment Detail'!BM:BM))</f>
        <v/>
      </c>
      <c r="R997" t="str">
        <f>IF(_xlfn.XLOOKUP(F997,'Shipment Detail'!N:N,'Shipment Detail'!AV:AV)&gt;60,10,"")</f>
        <v/>
      </c>
      <c r="T997" s="3">
        <f>TCD!C997</f>
        <v>19.499999999999993</v>
      </c>
    </row>
    <row r="998" spans="1:20" x14ac:dyDescent="0.2">
      <c r="A998" t="str">
        <f t="shared" si="47"/>
        <v>FEDEX FRANCE</v>
      </c>
      <c r="B998" s="5">
        <f t="shared" si="48"/>
        <v>46174</v>
      </c>
      <c r="F998" s="6">
        <f>TCD!A998</f>
        <v>872780296694</v>
      </c>
      <c r="H998" s="18" t="str">
        <f>TCD!F998</f>
        <v>E</v>
      </c>
      <c r="I998" t="str">
        <f>TCD!B998</f>
        <v>FR</v>
      </c>
      <c r="J998" t="str">
        <f>IF(COUNTIF(Zoning!B:B,I998)=0,"inconnu",_xlfn.XLOOKUP(I998,Zoning!B:B,Zoning!C:C))</f>
        <v>France</v>
      </c>
      <c r="K998">
        <f>_xlfn.XLOOKUP(F998,'Shipment Detail'!N:N,'Shipment Detail'!AB:AB)</f>
        <v>3</v>
      </c>
      <c r="L998">
        <f>TCD!E998</f>
        <v>23.700000000000003</v>
      </c>
      <c r="M998" t="str">
        <f>IF(J998="France","ST",_xlfn.XLOOKUP(F998,'Shipment Detail'!N:N,'Shipment Detail'!E:E,""))</f>
        <v>ST</v>
      </c>
      <c r="N998">
        <f t="shared" si="49"/>
        <v>0.2</v>
      </c>
      <c r="O998" t="str">
        <f>IF(_xlfn.XLOOKUP(F998,'Shipment Detail'!N:N,'Shipment Detail'!BM:BM)=0,"",_xlfn.XLOOKUP(F998,'Shipment Detail'!N:N,'Shipment Detail'!BM:BM))</f>
        <v/>
      </c>
      <c r="R998" t="str">
        <f>IF(_xlfn.XLOOKUP(F998,'Shipment Detail'!N:N,'Shipment Detail'!AV:AV)&gt;60,10,"")</f>
        <v/>
      </c>
      <c r="T998" s="3">
        <f>TCD!C998</f>
        <v>12.480000000000004</v>
      </c>
    </row>
    <row r="999" spans="1:20" x14ac:dyDescent="0.2">
      <c r="A999" t="str">
        <f t="shared" si="47"/>
        <v>FEDEX FRANCE</v>
      </c>
      <c r="B999" s="5">
        <f t="shared" si="48"/>
        <v>46174</v>
      </c>
      <c r="F999" s="6">
        <f>TCD!A999</f>
        <v>872780356178</v>
      </c>
      <c r="H999" s="18" t="str">
        <f>TCD!F999</f>
        <v>E</v>
      </c>
      <c r="I999" t="str">
        <f>TCD!B999</f>
        <v>FR</v>
      </c>
      <c r="J999" t="str">
        <f>IF(COUNTIF(Zoning!B:B,I999)=0,"inconnu",_xlfn.XLOOKUP(I999,Zoning!B:B,Zoning!C:C))</f>
        <v>France</v>
      </c>
      <c r="K999">
        <f>_xlfn.XLOOKUP(F999,'Shipment Detail'!N:N,'Shipment Detail'!AB:AB)</f>
        <v>4</v>
      </c>
      <c r="L999">
        <f>TCD!E999</f>
        <v>28</v>
      </c>
      <c r="M999" t="str">
        <f>IF(J999="France","ST",_xlfn.XLOOKUP(F999,'Shipment Detail'!N:N,'Shipment Detail'!E:E,""))</f>
        <v>ST</v>
      </c>
      <c r="N999">
        <f t="shared" si="49"/>
        <v>0.2</v>
      </c>
      <c r="O999" t="str">
        <f>IF(_xlfn.XLOOKUP(F999,'Shipment Detail'!N:N,'Shipment Detail'!BM:BM)=0,"",_xlfn.XLOOKUP(F999,'Shipment Detail'!N:N,'Shipment Detail'!BM:BM))</f>
        <v/>
      </c>
      <c r="R999" t="str">
        <f>IF(_xlfn.XLOOKUP(F999,'Shipment Detail'!N:N,'Shipment Detail'!AV:AV)&gt;60,10,"")</f>
        <v/>
      </c>
      <c r="T999" s="3">
        <f>TCD!C999</f>
        <v>13.809999999999995</v>
      </c>
    </row>
    <row r="1000" spans="1:20" x14ac:dyDescent="0.2">
      <c r="A1000" t="str">
        <f t="shared" si="47"/>
        <v>FEDEX FRANCE</v>
      </c>
      <c r="B1000" s="5">
        <f t="shared" si="48"/>
        <v>46174</v>
      </c>
      <c r="F1000" s="6">
        <f>TCD!A1000</f>
        <v>872780418294</v>
      </c>
      <c r="H1000" s="18" t="str">
        <f>TCD!F1000</f>
        <v>E</v>
      </c>
      <c r="I1000" t="str">
        <f>TCD!B1000</f>
        <v>FR</v>
      </c>
      <c r="J1000" t="str">
        <f>IF(COUNTIF(Zoning!B:B,I1000)=0,"inconnu",_xlfn.XLOOKUP(I1000,Zoning!B:B,Zoning!C:C))</f>
        <v>France</v>
      </c>
      <c r="K1000">
        <f>_xlfn.XLOOKUP(F1000,'Shipment Detail'!N:N,'Shipment Detail'!AB:AB)</f>
        <v>2</v>
      </c>
      <c r="L1000">
        <f>TCD!E1000</f>
        <v>16.8</v>
      </c>
      <c r="M1000" t="str">
        <f>IF(J1000="France","ST",_xlfn.XLOOKUP(F1000,'Shipment Detail'!N:N,'Shipment Detail'!E:E,""))</f>
        <v>ST</v>
      </c>
      <c r="N1000">
        <f t="shared" si="49"/>
        <v>0.2</v>
      </c>
      <c r="O1000" t="str">
        <f>IF(_xlfn.XLOOKUP(F1000,'Shipment Detail'!N:N,'Shipment Detail'!BM:BM)=0,"",_xlfn.XLOOKUP(F1000,'Shipment Detail'!N:N,'Shipment Detail'!BM:BM))</f>
        <v/>
      </c>
      <c r="R1000" t="str">
        <f>IF(_xlfn.XLOOKUP(F1000,'Shipment Detail'!N:N,'Shipment Detail'!AV:AV)&gt;60,10,"")</f>
        <v/>
      </c>
      <c r="T1000" s="3">
        <f>TCD!C1000</f>
        <v>10.129999999999995</v>
      </c>
    </row>
    <row r="1001" spans="1:20" x14ac:dyDescent="0.2">
      <c r="A1001" t="str">
        <f t="shared" si="47"/>
        <v>FEDEX FRANCE</v>
      </c>
      <c r="B1001" s="5">
        <f t="shared" si="48"/>
        <v>46174</v>
      </c>
      <c r="F1001" s="6">
        <f>TCD!A1001</f>
        <v>872780469160</v>
      </c>
      <c r="H1001" s="18" t="str">
        <f>TCD!F1001</f>
        <v>E</v>
      </c>
      <c r="I1001" t="str">
        <f>TCD!B1001</f>
        <v>FR</v>
      </c>
      <c r="J1001" t="str">
        <f>IF(COUNTIF(Zoning!B:B,I1001)=0,"inconnu",_xlfn.XLOOKUP(I1001,Zoning!B:B,Zoning!C:C))</f>
        <v>France</v>
      </c>
      <c r="K1001">
        <f>_xlfn.XLOOKUP(F1001,'Shipment Detail'!N:N,'Shipment Detail'!AB:AB)</f>
        <v>2</v>
      </c>
      <c r="L1001">
        <f>TCD!E1001</f>
        <v>15</v>
      </c>
      <c r="M1001" t="str">
        <f>IF(J1001="France","ST",_xlfn.XLOOKUP(F1001,'Shipment Detail'!N:N,'Shipment Detail'!E:E,""))</f>
        <v>ST</v>
      </c>
      <c r="N1001">
        <f t="shared" si="49"/>
        <v>0.2</v>
      </c>
      <c r="O1001" t="str">
        <f>IF(_xlfn.XLOOKUP(F1001,'Shipment Detail'!N:N,'Shipment Detail'!BM:BM)=0,"",_xlfn.XLOOKUP(F1001,'Shipment Detail'!N:N,'Shipment Detail'!BM:BM))</f>
        <v/>
      </c>
      <c r="R1001" t="str">
        <f>IF(_xlfn.XLOOKUP(F1001,'Shipment Detail'!N:N,'Shipment Detail'!AV:AV)&gt;60,10,"")</f>
        <v/>
      </c>
      <c r="T1001" s="3">
        <f>TCD!C1001</f>
        <v>9.4600000000000009</v>
      </c>
    </row>
    <row r="1002" spans="1:20" x14ac:dyDescent="0.2">
      <c r="A1002" t="str">
        <f t="shared" si="47"/>
        <v>FEDEX FRANCE</v>
      </c>
      <c r="B1002" s="5">
        <f t="shared" si="48"/>
        <v>46174</v>
      </c>
      <c r="F1002" s="6">
        <f>TCD!A1002</f>
        <v>872780808434</v>
      </c>
      <c r="H1002" s="18" t="str">
        <f>TCD!F1002</f>
        <v>E</v>
      </c>
      <c r="I1002" t="str">
        <f>TCD!B1002</f>
        <v>FR</v>
      </c>
      <c r="J1002" t="str">
        <f>IF(COUNTIF(Zoning!B:B,I1002)=0,"inconnu",_xlfn.XLOOKUP(I1002,Zoning!B:B,Zoning!C:C))</f>
        <v>France</v>
      </c>
      <c r="K1002">
        <f>_xlfn.XLOOKUP(F1002,'Shipment Detail'!N:N,'Shipment Detail'!AB:AB)</f>
        <v>2</v>
      </c>
      <c r="L1002">
        <f>TCD!E1002</f>
        <v>15</v>
      </c>
      <c r="M1002" t="str">
        <f>IF(J1002="France","ST",_xlfn.XLOOKUP(F1002,'Shipment Detail'!N:N,'Shipment Detail'!E:E,""))</f>
        <v>ST</v>
      </c>
      <c r="N1002">
        <f t="shared" si="49"/>
        <v>0.2</v>
      </c>
      <c r="O1002" t="str">
        <f>IF(_xlfn.XLOOKUP(F1002,'Shipment Detail'!N:N,'Shipment Detail'!BM:BM)=0,"",_xlfn.XLOOKUP(F1002,'Shipment Detail'!N:N,'Shipment Detail'!BM:BM))</f>
        <v/>
      </c>
      <c r="R1002" t="str">
        <f>IF(_xlfn.XLOOKUP(F1002,'Shipment Detail'!N:N,'Shipment Detail'!AV:AV)&gt;60,10,"")</f>
        <v/>
      </c>
      <c r="T1002" s="3">
        <f>TCD!C1002</f>
        <v>9.4600000000000009</v>
      </c>
    </row>
    <row r="1003" spans="1:20" x14ac:dyDescent="0.2">
      <c r="A1003" t="str">
        <f t="shared" si="47"/>
        <v>FEDEX FRANCE</v>
      </c>
      <c r="B1003" s="5">
        <f t="shared" si="48"/>
        <v>46174</v>
      </c>
      <c r="F1003" s="6">
        <f>TCD!A1003</f>
        <v>872780832303</v>
      </c>
      <c r="H1003" s="18" t="str">
        <f>TCD!F1003</f>
        <v>E</v>
      </c>
      <c r="I1003" t="str">
        <f>TCD!B1003</f>
        <v>FR</v>
      </c>
      <c r="J1003" t="str">
        <f>IF(COUNTIF(Zoning!B:B,I1003)=0,"inconnu",_xlfn.XLOOKUP(I1003,Zoning!B:B,Zoning!C:C))</f>
        <v>France</v>
      </c>
      <c r="K1003">
        <f>_xlfn.XLOOKUP(F1003,'Shipment Detail'!N:N,'Shipment Detail'!AB:AB)</f>
        <v>2</v>
      </c>
      <c r="L1003">
        <f>TCD!E1003</f>
        <v>11</v>
      </c>
      <c r="M1003" t="str">
        <f>IF(J1003="France","ST",_xlfn.XLOOKUP(F1003,'Shipment Detail'!N:N,'Shipment Detail'!E:E,""))</f>
        <v>ST</v>
      </c>
      <c r="N1003">
        <f t="shared" si="49"/>
        <v>0.2</v>
      </c>
      <c r="O1003" t="str">
        <f>IF(_xlfn.XLOOKUP(F1003,'Shipment Detail'!N:N,'Shipment Detail'!BM:BM)=0,"",_xlfn.XLOOKUP(F1003,'Shipment Detail'!N:N,'Shipment Detail'!BM:BM))</f>
        <v/>
      </c>
      <c r="R1003" t="str">
        <f>IF(_xlfn.XLOOKUP(F1003,'Shipment Detail'!N:N,'Shipment Detail'!AV:AV)&gt;60,10,"")</f>
        <v/>
      </c>
      <c r="T1003" s="3">
        <f>TCD!C1003</f>
        <v>8.129999999999999</v>
      </c>
    </row>
    <row r="1004" spans="1:20" x14ac:dyDescent="0.2">
      <c r="A1004" t="str">
        <f t="shared" si="47"/>
        <v>FEDEX FRANCE</v>
      </c>
      <c r="B1004" s="5">
        <f t="shared" si="48"/>
        <v>46174</v>
      </c>
      <c r="F1004" s="6">
        <f>TCD!A1004</f>
        <v>872780869594</v>
      </c>
      <c r="H1004" s="18" t="str">
        <f>TCD!F1004</f>
        <v>E</v>
      </c>
      <c r="I1004" t="str">
        <f>TCD!B1004</f>
        <v>FR</v>
      </c>
      <c r="J1004" t="str">
        <f>IF(COUNTIF(Zoning!B:B,I1004)=0,"inconnu",_xlfn.XLOOKUP(I1004,Zoning!B:B,Zoning!C:C))</f>
        <v>France</v>
      </c>
      <c r="K1004">
        <f>_xlfn.XLOOKUP(F1004,'Shipment Detail'!N:N,'Shipment Detail'!AB:AB)</f>
        <v>2</v>
      </c>
      <c r="L1004">
        <f>TCD!E1004</f>
        <v>16</v>
      </c>
      <c r="M1004" t="str">
        <f>IF(J1004="France","ST",_xlfn.XLOOKUP(F1004,'Shipment Detail'!N:N,'Shipment Detail'!E:E,""))</f>
        <v>ST</v>
      </c>
      <c r="N1004">
        <f t="shared" si="49"/>
        <v>0.2</v>
      </c>
      <c r="O1004" t="str">
        <f>IF(_xlfn.XLOOKUP(F1004,'Shipment Detail'!N:N,'Shipment Detail'!BM:BM)=0,"",_xlfn.XLOOKUP(F1004,'Shipment Detail'!N:N,'Shipment Detail'!BM:BM))</f>
        <v/>
      </c>
      <c r="R1004" t="str">
        <f>IF(_xlfn.XLOOKUP(F1004,'Shipment Detail'!N:N,'Shipment Detail'!AV:AV)&gt;60,10,"")</f>
        <v/>
      </c>
      <c r="T1004" s="3">
        <f>TCD!C1004</f>
        <v>9.8000000000000007</v>
      </c>
    </row>
    <row r="1005" spans="1:20" x14ac:dyDescent="0.2">
      <c r="A1005" t="str">
        <f t="shared" si="47"/>
        <v>FEDEX FRANCE</v>
      </c>
      <c r="B1005" s="5">
        <f t="shared" si="48"/>
        <v>46174</v>
      </c>
      <c r="F1005" s="6">
        <f>TCD!A1005</f>
        <v>872780932475</v>
      </c>
      <c r="H1005" s="18" t="str">
        <f>TCD!F1005</f>
        <v>E</v>
      </c>
      <c r="I1005" t="str">
        <f>TCD!B1005</f>
        <v>FR</v>
      </c>
      <c r="J1005" t="str">
        <f>IF(COUNTIF(Zoning!B:B,I1005)=0,"inconnu",_xlfn.XLOOKUP(I1005,Zoning!B:B,Zoning!C:C))</f>
        <v>France</v>
      </c>
      <c r="K1005">
        <f>_xlfn.XLOOKUP(F1005,'Shipment Detail'!N:N,'Shipment Detail'!AB:AB)</f>
        <v>2</v>
      </c>
      <c r="L1005">
        <f>TCD!E1005</f>
        <v>15</v>
      </c>
      <c r="M1005" t="str">
        <f>IF(J1005="France","ST",_xlfn.XLOOKUP(F1005,'Shipment Detail'!N:N,'Shipment Detail'!E:E,""))</f>
        <v>ST</v>
      </c>
      <c r="N1005">
        <f t="shared" si="49"/>
        <v>0.2</v>
      </c>
      <c r="O1005" t="str">
        <f>IF(_xlfn.XLOOKUP(F1005,'Shipment Detail'!N:N,'Shipment Detail'!BM:BM)=0,"",_xlfn.XLOOKUP(F1005,'Shipment Detail'!N:N,'Shipment Detail'!BM:BM))</f>
        <v/>
      </c>
      <c r="R1005" t="str">
        <f>IF(_xlfn.XLOOKUP(F1005,'Shipment Detail'!N:N,'Shipment Detail'!AV:AV)&gt;60,10,"")</f>
        <v/>
      </c>
      <c r="T1005" s="3">
        <f>TCD!C1005</f>
        <v>9.4600000000000009</v>
      </c>
    </row>
    <row r="1006" spans="1:20" x14ac:dyDescent="0.2">
      <c r="A1006" t="str">
        <f t="shared" si="47"/>
        <v>FEDEX FRANCE</v>
      </c>
      <c r="B1006" s="5">
        <f t="shared" si="48"/>
        <v>46174</v>
      </c>
      <c r="F1006" s="6">
        <f>TCD!A1006</f>
        <v>872781008998</v>
      </c>
      <c r="H1006" s="18" t="str">
        <f>TCD!F1006</f>
        <v>E</v>
      </c>
      <c r="I1006" t="str">
        <f>TCD!B1006</f>
        <v>FR</v>
      </c>
      <c r="J1006" t="str">
        <f>IF(COUNTIF(Zoning!B:B,I1006)=0,"inconnu",_xlfn.XLOOKUP(I1006,Zoning!B:B,Zoning!C:C))</f>
        <v>France</v>
      </c>
      <c r="K1006">
        <f>_xlfn.XLOOKUP(F1006,'Shipment Detail'!N:N,'Shipment Detail'!AB:AB)</f>
        <v>8</v>
      </c>
      <c r="L1006">
        <f>TCD!E1006</f>
        <v>51</v>
      </c>
      <c r="M1006" t="str">
        <f>IF(J1006="France","ST",_xlfn.XLOOKUP(F1006,'Shipment Detail'!N:N,'Shipment Detail'!E:E,""))</f>
        <v>ST</v>
      </c>
      <c r="N1006">
        <f t="shared" si="49"/>
        <v>0.2</v>
      </c>
      <c r="O1006" t="str">
        <f>IF(_xlfn.XLOOKUP(F1006,'Shipment Detail'!N:N,'Shipment Detail'!BM:BM)=0,"",_xlfn.XLOOKUP(F1006,'Shipment Detail'!N:N,'Shipment Detail'!BM:BM))</f>
        <v/>
      </c>
      <c r="R1006" t="str">
        <f>IF(_xlfn.XLOOKUP(F1006,'Shipment Detail'!N:N,'Shipment Detail'!AV:AV)&gt;60,10,"")</f>
        <v/>
      </c>
      <c r="T1006" s="3">
        <f>TCD!C1006</f>
        <v>21.840000000000003</v>
      </c>
    </row>
    <row r="1007" spans="1:20" x14ac:dyDescent="0.2">
      <c r="A1007" t="str">
        <f t="shared" si="47"/>
        <v>FEDEX FRANCE</v>
      </c>
      <c r="B1007" s="5">
        <f t="shared" si="48"/>
        <v>46174</v>
      </c>
      <c r="F1007" s="6">
        <f>TCD!A1007</f>
        <v>872781174340</v>
      </c>
      <c r="H1007" s="18" t="str">
        <f>TCD!F1007</f>
        <v>E</v>
      </c>
      <c r="I1007" t="str">
        <f>TCD!B1007</f>
        <v>FR</v>
      </c>
      <c r="J1007" t="str">
        <f>IF(COUNTIF(Zoning!B:B,I1007)=0,"inconnu",_xlfn.XLOOKUP(I1007,Zoning!B:B,Zoning!C:C))</f>
        <v>France</v>
      </c>
      <c r="K1007">
        <f>_xlfn.XLOOKUP(F1007,'Shipment Detail'!N:N,'Shipment Detail'!AB:AB)</f>
        <v>6</v>
      </c>
      <c r="L1007">
        <f>TCD!E1007</f>
        <v>29.8</v>
      </c>
      <c r="M1007" t="str">
        <f>IF(J1007="France","ST",_xlfn.XLOOKUP(F1007,'Shipment Detail'!N:N,'Shipment Detail'!E:E,""))</f>
        <v>ST</v>
      </c>
      <c r="N1007">
        <f t="shared" si="49"/>
        <v>0.2</v>
      </c>
      <c r="O1007" t="str">
        <f>IF(_xlfn.XLOOKUP(F1007,'Shipment Detail'!N:N,'Shipment Detail'!BM:BM)=0,"",_xlfn.XLOOKUP(F1007,'Shipment Detail'!N:N,'Shipment Detail'!BM:BM))</f>
        <v/>
      </c>
      <c r="R1007" t="str">
        <f>IF(_xlfn.XLOOKUP(F1007,'Shipment Detail'!N:N,'Shipment Detail'!AV:AV)&gt;60,10,"")</f>
        <v/>
      </c>
      <c r="T1007" s="3">
        <f>TCD!C1007</f>
        <v>14.480000000000004</v>
      </c>
    </row>
    <row r="1008" spans="1:20" x14ac:dyDescent="0.2">
      <c r="A1008" t="str">
        <f t="shared" si="47"/>
        <v>FEDEX FRANCE</v>
      </c>
      <c r="B1008" s="5">
        <f t="shared" si="48"/>
        <v>46174</v>
      </c>
      <c r="F1008" s="6">
        <f>TCD!A1008</f>
        <v>872781258690</v>
      </c>
      <c r="H1008" s="18" t="str">
        <f>TCD!F1008</f>
        <v>E</v>
      </c>
      <c r="I1008" t="str">
        <f>TCD!B1008</f>
        <v>FR</v>
      </c>
      <c r="J1008" t="str">
        <f>IF(COUNTIF(Zoning!B:B,I1008)=0,"inconnu",_xlfn.XLOOKUP(I1008,Zoning!B:B,Zoning!C:C))</f>
        <v>France</v>
      </c>
      <c r="K1008">
        <f>_xlfn.XLOOKUP(F1008,'Shipment Detail'!N:N,'Shipment Detail'!AB:AB)</f>
        <v>7</v>
      </c>
      <c r="L1008">
        <f>TCD!E1008</f>
        <v>39.6</v>
      </c>
      <c r="M1008" t="str">
        <f>IF(J1008="France","ST",_xlfn.XLOOKUP(F1008,'Shipment Detail'!N:N,'Shipment Detail'!E:E,""))</f>
        <v>ST</v>
      </c>
      <c r="N1008">
        <f t="shared" si="49"/>
        <v>0.2</v>
      </c>
      <c r="O1008" t="str">
        <f>IF(_xlfn.XLOOKUP(F1008,'Shipment Detail'!N:N,'Shipment Detail'!BM:BM)=0,"",_xlfn.XLOOKUP(F1008,'Shipment Detail'!N:N,'Shipment Detail'!BM:BM))</f>
        <v/>
      </c>
      <c r="R1008" t="str">
        <f>IF(_xlfn.XLOOKUP(F1008,'Shipment Detail'!N:N,'Shipment Detail'!AV:AV)&gt;60,10,"")</f>
        <v/>
      </c>
      <c r="T1008" s="3">
        <f>TCD!C1008</f>
        <v>17.829999999999991</v>
      </c>
    </row>
    <row r="1009" spans="1:20" x14ac:dyDescent="0.2">
      <c r="A1009" t="str">
        <f t="shared" si="47"/>
        <v>FEDEX FRANCE</v>
      </c>
      <c r="B1009" s="5">
        <f t="shared" si="48"/>
        <v>46174</v>
      </c>
      <c r="F1009" s="6">
        <f>TCD!A1009</f>
        <v>872781405327</v>
      </c>
      <c r="H1009" s="18" t="str">
        <f>TCD!F1009</f>
        <v>E</v>
      </c>
      <c r="I1009" t="str">
        <f>TCD!B1009</f>
        <v>FR</v>
      </c>
      <c r="J1009" t="str">
        <f>IF(COUNTIF(Zoning!B:B,I1009)=0,"inconnu",_xlfn.XLOOKUP(I1009,Zoning!B:B,Zoning!C:C))</f>
        <v>France</v>
      </c>
      <c r="K1009">
        <f>_xlfn.XLOOKUP(F1009,'Shipment Detail'!N:N,'Shipment Detail'!AB:AB)</f>
        <v>6</v>
      </c>
      <c r="L1009">
        <f>TCD!E1009</f>
        <v>30.5</v>
      </c>
      <c r="M1009" t="str">
        <f>IF(J1009="France","ST",_xlfn.XLOOKUP(F1009,'Shipment Detail'!N:N,'Shipment Detail'!E:E,""))</f>
        <v>ST</v>
      </c>
      <c r="N1009">
        <f t="shared" si="49"/>
        <v>0.2</v>
      </c>
      <c r="O1009" t="str">
        <f>IF(_xlfn.XLOOKUP(F1009,'Shipment Detail'!N:N,'Shipment Detail'!BM:BM)=0,"",_xlfn.XLOOKUP(F1009,'Shipment Detail'!N:N,'Shipment Detail'!BM:BM))</f>
        <v/>
      </c>
      <c r="R1009" t="str">
        <f>IF(_xlfn.XLOOKUP(F1009,'Shipment Detail'!N:N,'Shipment Detail'!AV:AV)&gt;60,10,"")</f>
        <v/>
      </c>
      <c r="T1009" s="3">
        <f>TCD!C1009</f>
        <v>14.82</v>
      </c>
    </row>
    <row r="1010" spans="1:20" x14ac:dyDescent="0.2">
      <c r="A1010" t="str">
        <f t="shared" si="47"/>
        <v>FEDEX FRANCE</v>
      </c>
      <c r="B1010" s="5">
        <f t="shared" si="48"/>
        <v>46174</v>
      </c>
      <c r="F1010" s="6">
        <f>TCD!A1010</f>
        <v>872825950267</v>
      </c>
      <c r="H1010" s="18" t="str">
        <f>TCD!F1010</f>
        <v>E</v>
      </c>
      <c r="I1010" t="str">
        <f>TCD!B1010</f>
        <v>FR</v>
      </c>
      <c r="J1010" t="str">
        <f>IF(COUNTIF(Zoning!B:B,I1010)=0,"inconnu",_xlfn.XLOOKUP(I1010,Zoning!B:B,Zoning!C:C))</f>
        <v>France</v>
      </c>
      <c r="K1010">
        <f>_xlfn.XLOOKUP(F1010,'Shipment Detail'!N:N,'Shipment Detail'!AB:AB)</f>
        <v>3</v>
      </c>
      <c r="L1010">
        <f>TCD!E1010</f>
        <v>16.100000000000001</v>
      </c>
      <c r="M1010" t="str">
        <f>IF(J1010="France","ST",_xlfn.XLOOKUP(F1010,'Shipment Detail'!N:N,'Shipment Detail'!E:E,""))</f>
        <v>ST</v>
      </c>
      <c r="N1010">
        <f t="shared" si="49"/>
        <v>0.2</v>
      </c>
      <c r="O1010" t="str">
        <f>IF(_xlfn.XLOOKUP(F1010,'Shipment Detail'!N:N,'Shipment Detail'!BM:BM)=0,"",_xlfn.XLOOKUP(F1010,'Shipment Detail'!N:N,'Shipment Detail'!BM:BM))</f>
        <v/>
      </c>
      <c r="R1010" t="str">
        <f>IF(_xlfn.XLOOKUP(F1010,'Shipment Detail'!N:N,'Shipment Detail'!AV:AV)&gt;60,10,"")</f>
        <v/>
      </c>
      <c r="T1010" s="3">
        <f>TCD!C1010</f>
        <v>10.129999999999995</v>
      </c>
    </row>
    <row r="1011" spans="1:20" x14ac:dyDescent="0.2">
      <c r="A1011" t="str">
        <f t="shared" si="47"/>
        <v>FEDEX FRANCE</v>
      </c>
      <c r="B1011" s="5">
        <f t="shared" si="48"/>
        <v>46174</v>
      </c>
      <c r="F1011" s="6">
        <f>TCD!A1011</f>
        <v>872826735670</v>
      </c>
      <c r="H1011" s="18" t="str">
        <f>TCD!F1011</f>
        <v>E</v>
      </c>
      <c r="I1011" t="str">
        <f>TCD!B1011</f>
        <v>FR</v>
      </c>
      <c r="J1011" t="str">
        <f>IF(COUNTIF(Zoning!B:B,I1011)=0,"inconnu",_xlfn.XLOOKUP(I1011,Zoning!B:B,Zoning!C:C))</f>
        <v>France</v>
      </c>
      <c r="K1011">
        <f>_xlfn.XLOOKUP(F1011,'Shipment Detail'!N:N,'Shipment Detail'!AB:AB)</f>
        <v>11</v>
      </c>
      <c r="L1011">
        <f>TCD!E1011</f>
        <v>104.89999999999999</v>
      </c>
      <c r="M1011" t="str">
        <f>IF(J1011="France","ST",_xlfn.XLOOKUP(F1011,'Shipment Detail'!N:N,'Shipment Detail'!E:E,""))</f>
        <v>ST</v>
      </c>
      <c r="N1011">
        <f t="shared" si="49"/>
        <v>0.2</v>
      </c>
      <c r="O1011" t="str">
        <f>IF(_xlfn.XLOOKUP(F1011,'Shipment Detail'!N:N,'Shipment Detail'!BM:BM)=0,"",_xlfn.XLOOKUP(F1011,'Shipment Detail'!N:N,'Shipment Detail'!BM:BM))</f>
        <v/>
      </c>
      <c r="R1011" t="str">
        <f>IF(_xlfn.XLOOKUP(F1011,'Shipment Detail'!N:N,'Shipment Detail'!AV:AV)&gt;60,10,"")</f>
        <v/>
      </c>
      <c r="T1011" s="3">
        <f>TCD!C1011</f>
        <v>43.069999999999993</v>
      </c>
    </row>
    <row r="1012" spans="1:20" x14ac:dyDescent="0.2">
      <c r="A1012" t="str">
        <f t="shared" si="47"/>
        <v>FEDEX FRANCE</v>
      </c>
      <c r="B1012" s="5">
        <f t="shared" si="48"/>
        <v>46174</v>
      </c>
      <c r="F1012" s="6">
        <f>TCD!A1012</f>
        <v>872826803081</v>
      </c>
      <c r="H1012" s="18" t="str">
        <f>TCD!F1012</f>
        <v>E</v>
      </c>
      <c r="I1012" t="str">
        <f>TCD!B1012</f>
        <v>FR</v>
      </c>
      <c r="J1012" t="str">
        <f>IF(COUNTIF(Zoning!B:B,I1012)=0,"inconnu",_xlfn.XLOOKUP(I1012,Zoning!B:B,Zoning!C:C))</f>
        <v>France</v>
      </c>
      <c r="K1012">
        <f>_xlfn.XLOOKUP(F1012,'Shipment Detail'!N:N,'Shipment Detail'!AB:AB)</f>
        <v>5</v>
      </c>
      <c r="L1012">
        <f>TCD!E1012</f>
        <v>34.9</v>
      </c>
      <c r="M1012" t="str">
        <f>IF(J1012="France","ST",_xlfn.XLOOKUP(F1012,'Shipment Detail'!N:N,'Shipment Detail'!E:E,""))</f>
        <v>ST</v>
      </c>
      <c r="N1012">
        <f t="shared" si="49"/>
        <v>0.2</v>
      </c>
      <c r="O1012" t="str">
        <f>IF(_xlfn.XLOOKUP(F1012,'Shipment Detail'!N:N,'Shipment Detail'!BM:BM)=0,"",_xlfn.XLOOKUP(F1012,'Shipment Detail'!N:N,'Shipment Detail'!BM:BM))</f>
        <v/>
      </c>
      <c r="R1012">
        <f>IF(_xlfn.XLOOKUP(F1012,'Shipment Detail'!N:N,'Shipment Detail'!AV:AV)&gt;60,10,"")</f>
        <v>10</v>
      </c>
      <c r="T1012" s="3">
        <f>TCD!C1012</f>
        <v>16.159999999999997</v>
      </c>
    </row>
    <row r="1013" spans="1:20" x14ac:dyDescent="0.2">
      <c r="A1013" t="str">
        <f t="shared" si="47"/>
        <v>FEDEX FRANCE</v>
      </c>
      <c r="B1013" s="5">
        <f t="shared" si="48"/>
        <v>46174</v>
      </c>
      <c r="F1013" s="6">
        <f>TCD!A1013</f>
        <v>872826843660</v>
      </c>
      <c r="H1013" s="18" t="str">
        <f>TCD!F1013</f>
        <v>E</v>
      </c>
      <c r="I1013" t="str">
        <f>TCD!B1013</f>
        <v>FR</v>
      </c>
      <c r="J1013" t="str">
        <f>IF(COUNTIF(Zoning!B:B,I1013)=0,"inconnu",_xlfn.XLOOKUP(I1013,Zoning!B:B,Zoning!C:C))</f>
        <v>France</v>
      </c>
      <c r="K1013">
        <f>_xlfn.XLOOKUP(F1013,'Shipment Detail'!N:N,'Shipment Detail'!AB:AB)</f>
        <v>5</v>
      </c>
      <c r="L1013">
        <f>TCD!E1013</f>
        <v>29</v>
      </c>
      <c r="M1013" t="str">
        <f>IF(J1013="France","ST",_xlfn.XLOOKUP(F1013,'Shipment Detail'!N:N,'Shipment Detail'!E:E,""))</f>
        <v>ST</v>
      </c>
      <c r="N1013">
        <f t="shared" si="49"/>
        <v>0.2</v>
      </c>
      <c r="O1013" t="str">
        <f>IF(_xlfn.XLOOKUP(F1013,'Shipment Detail'!N:N,'Shipment Detail'!BM:BM)=0,"",_xlfn.XLOOKUP(F1013,'Shipment Detail'!N:N,'Shipment Detail'!BM:BM))</f>
        <v/>
      </c>
      <c r="R1013" t="str">
        <f>IF(_xlfn.XLOOKUP(F1013,'Shipment Detail'!N:N,'Shipment Detail'!AV:AV)&gt;60,10,"")</f>
        <v/>
      </c>
      <c r="T1013" s="3">
        <f>TCD!C1013</f>
        <v>14.150000000000006</v>
      </c>
    </row>
    <row r="1014" spans="1:20" x14ac:dyDescent="0.2">
      <c r="A1014" t="str">
        <f t="shared" si="47"/>
        <v>FEDEX FRANCE</v>
      </c>
      <c r="B1014" s="5">
        <f t="shared" si="48"/>
        <v>46174</v>
      </c>
      <c r="F1014" s="6">
        <f>TCD!A1014</f>
        <v>872827236290</v>
      </c>
      <c r="H1014" s="18" t="str">
        <f>TCD!F1014</f>
        <v>E</v>
      </c>
      <c r="I1014" t="str">
        <f>TCD!B1014</f>
        <v>FR</v>
      </c>
      <c r="J1014" t="str">
        <f>IF(COUNTIF(Zoning!B:B,I1014)=0,"inconnu",_xlfn.XLOOKUP(I1014,Zoning!B:B,Zoning!C:C))</f>
        <v>France</v>
      </c>
      <c r="K1014">
        <f>_xlfn.XLOOKUP(F1014,'Shipment Detail'!N:N,'Shipment Detail'!AB:AB)</f>
        <v>3</v>
      </c>
      <c r="L1014">
        <f>TCD!E1014</f>
        <v>16</v>
      </c>
      <c r="M1014" t="str">
        <f>IF(J1014="France","ST",_xlfn.XLOOKUP(F1014,'Shipment Detail'!N:N,'Shipment Detail'!E:E,""))</f>
        <v>ST</v>
      </c>
      <c r="N1014">
        <f t="shared" si="49"/>
        <v>0.2</v>
      </c>
      <c r="O1014" t="str">
        <f>IF(_xlfn.XLOOKUP(F1014,'Shipment Detail'!N:N,'Shipment Detail'!BM:BM)=0,"",_xlfn.XLOOKUP(F1014,'Shipment Detail'!N:N,'Shipment Detail'!BM:BM))</f>
        <v/>
      </c>
      <c r="R1014" t="str">
        <f>IF(_xlfn.XLOOKUP(F1014,'Shipment Detail'!N:N,'Shipment Detail'!AV:AV)&gt;60,10,"")</f>
        <v/>
      </c>
      <c r="T1014" s="3">
        <f>TCD!C1014</f>
        <v>9.8000000000000007</v>
      </c>
    </row>
    <row r="1015" spans="1:20" x14ac:dyDescent="0.2">
      <c r="A1015" t="str">
        <f t="shared" si="47"/>
        <v>FEDEX FRANCE</v>
      </c>
      <c r="B1015" s="5">
        <f t="shared" si="48"/>
        <v>46174</v>
      </c>
      <c r="F1015" s="6">
        <f>TCD!A1015</f>
        <v>872827252697</v>
      </c>
      <c r="H1015" s="18" t="str">
        <f>TCD!F1015</f>
        <v>E</v>
      </c>
      <c r="I1015" t="str">
        <f>TCD!B1015</f>
        <v>FR</v>
      </c>
      <c r="J1015" t="str">
        <f>IF(COUNTIF(Zoning!B:B,I1015)=0,"inconnu",_xlfn.XLOOKUP(I1015,Zoning!B:B,Zoning!C:C))</f>
        <v>France</v>
      </c>
      <c r="K1015">
        <f>_xlfn.XLOOKUP(F1015,'Shipment Detail'!N:N,'Shipment Detail'!AB:AB)</f>
        <v>4</v>
      </c>
      <c r="L1015">
        <f>TCD!E1015</f>
        <v>25.1</v>
      </c>
      <c r="M1015" t="str">
        <f>IF(J1015="France","ST",_xlfn.XLOOKUP(F1015,'Shipment Detail'!N:N,'Shipment Detail'!E:E,""))</f>
        <v>ST</v>
      </c>
      <c r="N1015">
        <f t="shared" si="49"/>
        <v>0.2</v>
      </c>
      <c r="O1015" t="str">
        <f>IF(_xlfn.XLOOKUP(F1015,'Shipment Detail'!N:N,'Shipment Detail'!BM:BM)=0,"",_xlfn.XLOOKUP(F1015,'Shipment Detail'!N:N,'Shipment Detail'!BM:BM))</f>
        <v/>
      </c>
      <c r="R1015">
        <f>IF(_xlfn.XLOOKUP(F1015,'Shipment Detail'!N:N,'Shipment Detail'!AV:AV)&gt;60,10,"")</f>
        <v>10</v>
      </c>
      <c r="T1015" s="3">
        <f>TCD!C1015</f>
        <v>13.14</v>
      </c>
    </row>
    <row r="1016" spans="1:20" x14ac:dyDescent="0.2">
      <c r="A1016" t="str">
        <f t="shared" si="47"/>
        <v>FEDEX FRANCE</v>
      </c>
      <c r="B1016" s="5">
        <f t="shared" si="48"/>
        <v>46174</v>
      </c>
      <c r="F1016" s="6">
        <f>TCD!A1016</f>
        <v>872827521674</v>
      </c>
      <c r="H1016" s="18" t="str">
        <f>TCD!F1016</f>
        <v>E</v>
      </c>
      <c r="I1016" t="str">
        <f>TCD!B1016</f>
        <v>FR</v>
      </c>
      <c r="J1016" t="str">
        <f>IF(COUNTIF(Zoning!B:B,I1016)=0,"inconnu",_xlfn.XLOOKUP(I1016,Zoning!B:B,Zoning!C:C))</f>
        <v>France</v>
      </c>
      <c r="K1016">
        <f>_xlfn.XLOOKUP(F1016,'Shipment Detail'!N:N,'Shipment Detail'!AB:AB)</f>
        <v>5</v>
      </c>
      <c r="L1016">
        <f>TCD!E1016</f>
        <v>29.8</v>
      </c>
      <c r="M1016" t="str">
        <f>IF(J1016="France","ST",_xlfn.XLOOKUP(F1016,'Shipment Detail'!N:N,'Shipment Detail'!E:E,""))</f>
        <v>ST</v>
      </c>
      <c r="N1016">
        <f t="shared" si="49"/>
        <v>0.2</v>
      </c>
      <c r="O1016" t="str">
        <f>IF(_xlfn.XLOOKUP(F1016,'Shipment Detail'!N:N,'Shipment Detail'!BM:BM)=0,"",_xlfn.XLOOKUP(F1016,'Shipment Detail'!N:N,'Shipment Detail'!BM:BM))</f>
        <v/>
      </c>
      <c r="R1016" t="str">
        <f>IF(_xlfn.XLOOKUP(F1016,'Shipment Detail'!N:N,'Shipment Detail'!AV:AV)&gt;60,10,"")</f>
        <v/>
      </c>
      <c r="T1016" s="3">
        <f>TCD!C1016</f>
        <v>14.480000000000004</v>
      </c>
    </row>
    <row r="1017" spans="1:20" x14ac:dyDescent="0.2">
      <c r="A1017" t="str">
        <f t="shared" si="47"/>
        <v>FEDEX FRANCE</v>
      </c>
      <c r="B1017" s="5">
        <f t="shared" si="48"/>
        <v>46174</v>
      </c>
      <c r="F1017" s="6">
        <f>TCD!A1017</f>
        <v>872827550545</v>
      </c>
      <c r="H1017" s="18" t="str">
        <f>TCD!F1017</f>
        <v>E</v>
      </c>
      <c r="I1017" t="str">
        <f>TCD!B1017</f>
        <v>FR</v>
      </c>
      <c r="J1017" t="str">
        <f>IF(COUNTIF(Zoning!B:B,I1017)=0,"inconnu",_xlfn.XLOOKUP(I1017,Zoning!B:B,Zoning!C:C))</f>
        <v>France</v>
      </c>
      <c r="K1017">
        <f>_xlfn.XLOOKUP(F1017,'Shipment Detail'!N:N,'Shipment Detail'!AB:AB)</f>
        <v>5</v>
      </c>
      <c r="L1017">
        <f>TCD!E1017</f>
        <v>26</v>
      </c>
      <c r="M1017" t="str">
        <f>IF(J1017="France","ST",_xlfn.XLOOKUP(F1017,'Shipment Detail'!N:N,'Shipment Detail'!E:E,""))</f>
        <v>ST</v>
      </c>
      <c r="N1017">
        <f t="shared" si="49"/>
        <v>0.2</v>
      </c>
      <c r="O1017" t="str">
        <f>IF(_xlfn.XLOOKUP(F1017,'Shipment Detail'!N:N,'Shipment Detail'!BM:BM)=0,"",_xlfn.XLOOKUP(F1017,'Shipment Detail'!N:N,'Shipment Detail'!BM:BM))</f>
        <v/>
      </c>
      <c r="R1017" t="str">
        <f>IF(_xlfn.XLOOKUP(F1017,'Shipment Detail'!N:N,'Shipment Detail'!AV:AV)&gt;60,10,"")</f>
        <v/>
      </c>
      <c r="T1017" s="3">
        <f>TCD!C1017</f>
        <v>13.14</v>
      </c>
    </row>
    <row r="1018" spans="1:20" x14ac:dyDescent="0.2">
      <c r="A1018" t="str">
        <f t="shared" si="47"/>
        <v>FEDEX FRANCE</v>
      </c>
      <c r="B1018" s="5">
        <f t="shared" si="48"/>
        <v>46174</v>
      </c>
      <c r="F1018" s="6">
        <f>TCD!A1018</f>
        <v>872827572540</v>
      </c>
      <c r="H1018" s="18" t="str">
        <f>TCD!F1018</f>
        <v>E</v>
      </c>
      <c r="I1018" t="str">
        <f>TCD!B1018</f>
        <v>FR</v>
      </c>
      <c r="J1018" t="str">
        <f>IF(COUNTIF(Zoning!B:B,I1018)=0,"inconnu",_xlfn.XLOOKUP(I1018,Zoning!B:B,Zoning!C:C))</f>
        <v>France</v>
      </c>
      <c r="K1018">
        <f>_xlfn.XLOOKUP(F1018,'Shipment Detail'!N:N,'Shipment Detail'!AB:AB)</f>
        <v>4</v>
      </c>
      <c r="L1018">
        <f>TCD!E1018</f>
        <v>15.9</v>
      </c>
      <c r="M1018" t="str">
        <f>IF(J1018="France","ST",_xlfn.XLOOKUP(F1018,'Shipment Detail'!N:N,'Shipment Detail'!E:E,""))</f>
        <v>ST</v>
      </c>
      <c r="N1018">
        <f t="shared" si="49"/>
        <v>0.2</v>
      </c>
      <c r="O1018" t="str">
        <f>IF(_xlfn.XLOOKUP(F1018,'Shipment Detail'!N:N,'Shipment Detail'!BM:BM)=0,"",_xlfn.XLOOKUP(F1018,'Shipment Detail'!N:N,'Shipment Detail'!BM:BM))</f>
        <v/>
      </c>
      <c r="R1018" t="str">
        <f>IF(_xlfn.XLOOKUP(F1018,'Shipment Detail'!N:N,'Shipment Detail'!AV:AV)&gt;60,10,"")</f>
        <v/>
      </c>
      <c r="T1018" s="3">
        <f>TCD!C1018</f>
        <v>9.8000000000000007</v>
      </c>
    </row>
    <row r="1019" spans="1:20" x14ac:dyDescent="0.2">
      <c r="A1019" t="str">
        <f t="shared" si="47"/>
        <v>FEDEX FRANCE</v>
      </c>
      <c r="B1019" s="5">
        <f t="shared" si="48"/>
        <v>46174</v>
      </c>
      <c r="F1019" s="6">
        <f>TCD!A1019</f>
        <v>872827593099</v>
      </c>
      <c r="H1019" s="18" t="str">
        <f>TCD!F1019</f>
        <v>E</v>
      </c>
      <c r="I1019" t="str">
        <f>TCD!B1019</f>
        <v>FR</v>
      </c>
      <c r="J1019" t="str">
        <f>IF(COUNTIF(Zoning!B:B,I1019)=0,"inconnu",_xlfn.XLOOKUP(I1019,Zoning!B:B,Zoning!C:C))</f>
        <v>France</v>
      </c>
      <c r="K1019">
        <f>_xlfn.XLOOKUP(F1019,'Shipment Detail'!N:N,'Shipment Detail'!AB:AB)</f>
        <v>6</v>
      </c>
      <c r="L1019">
        <f>TCD!E1019</f>
        <v>31.400000000000002</v>
      </c>
      <c r="M1019" t="str">
        <f>IF(J1019="France","ST",_xlfn.XLOOKUP(F1019,'Shipment Detail'!N:N,'Shipment Detail'!E:E,""))</f>
        <v>ST</v>
      </c>
      <c r="N1019">
        <f t="shared" si="49"/>
        <v>0.2</v>
      </c>
      <c r="O1019" t="str">
        <f>IF(_xlfn.XLOOKUP(F1019,'Shipment Detail'!N:N,'Shipment Detail'!BM:BM)=0,"",_xlfn.XLOOKUP(F1019,'Shipment Detail'!N:N,'Shipment Detail'!BM:BM))</f>
        <v/>
      </c>
      <c r="R1019" t="str">
        <f>IF(_xlfn.XLOOKUP(F1019,'Shipment Detail'!N:N,'Shipment Detail'!AV:AV)&gt;60,10,"")</f>
        <v/>
      </c>
      <c r="T1019" s="3">
        <f>TCD!C1019</f>
        <v>15.149999999999999</v>
      </c>
    </row>
    <row r="1020" spans="1:20" x14ac:dyDescent="0.2">
      <c r="A1020" t="str">
        <f t="shared" si="47"/>
        <v>FEDEX FRANCE</v>
      </c>
      <c r="B1020" s="5">
        <f t="shared" si="48"/>
        <v>46174</v>
      </c>
      <c r="F1020" s="6">
        <f>TCD!A1020</f>
        <v>872827624952</v>
      </c>
      <c r="H1020" s="18" t="str">
        <f>TCD!F1020</f>
        <v>E</v>
      </c>
      <c r="I1020" t="str">
        <f>TCD!B1020</f>
        <v>FR</v>
      </c>
      <c r="J1020" t="str">
        <f>IF(COUNTIF(Zoning!B:B,I1020)=0,"inconnu",_xlfn.XLOOKUP(I1020,Zoning!B:B,Zoning!C:C))</f>
        <v>France</v>
      </c>
      <c r="K1020">
        <f>_xlfn.XLOOKUP(F1020,'Shipment Detail'!N:N,'Shipment Detail'!AB:AB)</f>
        <v>4</v>
      </c>
      <c r="L1020">
        <f>TCD!E1020</f>
        <v>24.3</v>
      </c>
      <c r="M1020" t="str">
        <f>IF(J1020="France","ST",_xlfn.XLOOKUP(F1020,'Shipment Detail'!N:N,'Shipment Detail'!E:E,""))</f>
        <v>ST</v>
      </c>
      <c r="N1020">
        <f t="shared" si="49"/>
        <v>0.2</v>
      </c>
      <c r="O1020" t="str">
        <f>IF(_xlfn.XLOOKUP(F1020,'Shipment Detail'!N:N,'Shipment Detail'!BM:BM)=0,"",_xlfn.XLOOKUP(F1020,'Shipment Detail'!N:N,'Shipment Detail'!BM:BM))</f>
        <v/>
      </c>
      <c r="R1020" t="str">
        <f>IF(_xlfn.XLOOKUP(F1020,'Shipment Detail'!N:N,'Shipment Detail'!AV:AV)&gt;60,10,"")</f>
        <v/>
      </c>
      <c r="T1020" s="3">
        <f>TCD!C1020</f>
        <v>12.810000000000002</v>
      </c>
    </row>
    <row r="1021" spans="1:20" x14ac:dyDescent="0.2">
      <c r="A1021" t="str">
        <f t="shared" si="47"/>
        <v>FEDEX FRANCE</v>
      </c>
      <c r="B1021" s="5">
        <f t="shared" si="48"/>
        <v>46174</v>
      </c>
      <c r="F1021" s="6">
        <f>TCD!A1021</f>
        <v>872827647791</v>
      </c>
      <c r="H1021" s="18" t="str">
        <f>TCD!F1021</f>
        <v>E</v>
      </c>
      <c r="I1021" t="str">
        <f>TCD!B1021</f>
        <v>FR</v>
      </c>
      <c r="J1021" t="str">
        <f>IF(COUNTIF(Zoning!B:B,I1021)=0,"inconnu",_xlfn.XLOOKUP(I1021,Zoning!B:B,Zoning!C:C))</f>
        <v>France</v>
      </c>
      <c r="K1021">
        <f>_xlfn.XLOOKUP(F1021,'Shipment Detail'!N:N,'Shipment Detail'!AB:AB)</f>
        <v>4</v>
      </c>
      <c r="L1021">
        <f>TCD!E1021</f>
        <v>29.3</v>
      </c>
      <c r="M1021" t="str">
        <f>IF(J1021="France","ST",_xlfn.XLOOKUP(F1021,'Shipment Detail'!N:N,'Shipment Detail'!E:E,""))</f>
        <v>ST</v>
      </c>
      <c r="N1021">
        <f t="shared" si="49"/>
        <v>0.2</v>
      </c>
      <c r="O1021" t="str">
        <f>IF(_xlfn.XLOOKUP(F1021,'Shipment Detail'!N:N,'Shipment Detail'!BM:BM)=0,"",_xlfn.XLOOKUP(F1021,'Shipment Detail'!N:N,'Shipment Detail'!BM:BM))</f>
        <v/>
      </c>
      <c r="R1021">
        <f>IF(_xlfn.XLOOKUP(F1021,'Shipment Detail'!N:N,'Shipment Detail'!AV:AV)&gt;60,10,"")</f>
        <v>10</v>
      </c>
      <c r="T1021" s="3">
        <f>TCD!C1021</f>
        <v>14.480000000000004</v>
      </c>
    </row>
    <row r="1022" spans="1:20" x14ac:dyDescent="0.2">
      <c r="A1022" t="str">
        <f t="shared" si="47"/>
        <v>FEDEX FRANCE</v>
      </c>
      <c r="B1022" s="5">
        <f t="shared" si="48"/>
        <v>46174</v>
      </c>
      <c r="F1022" s="6">
        <f>TCD!A1022</f>
        <v>872827672222</v>
      </c>
      <c r="H1022" s="18" t="str">
        <f>TCD!F1022</f>
        <v>E</v>
      </c>
      <c r="I1022" t="str">
        <f>TCD!B1022</f>
        <v>FR</v>
      </c>
      <c r="J1022" t="str">
        <f>IF(COUNTIF(Zoning!B:B,I1022)=0,"inconnu",_xlfn.XLOOKUP(I1022,Zoning!B:B,Zoning!C:C))</f>
        <v>France</v>
      </c>
      <c r="K1022">
        <f>_xlfn.XLOOKUP(F1022,'Shipment Detail'!N:N,'Shipment Detail'!AB:AB)</f>
        <v>8</v>
      </c>
      <c r="L1022">
        <f>TCD!E1022</f>
        <v>48.2</v>
      </c>
      <c r="M1022" t="str">
        <f>IF(J1022="France","ST",_xlfn.XLOOKUP(F1022,'Shipment Detail'!N:N,'Shipment Detail'!E:E,""))</f>
        <v>ST</v>
      </c>
      <c r="N1022">
        <f t="shared" si="49"/>
        <v>0.2</v>
      </c>
      <c r="O1022" t="str">
        <f>IF(_xlfn.XLOOKUP(F1022,'Shipment Detail'!N:N,'Shipment Detail'!BM:BM)=0,"",_xlfn.XLOOKUP(F1022,'Shipment Detail'!N:N,'Shipment Detail'!BM:BM))</f>
        <v/>
      </c>
      <c r="R1022" t="str">
        <f>IF(_xlfn.XLOOKUP(F1022,'Shipment Detail'!N:N,'Shipment Detail'!AV:AV)&gt;60,10,"")</f>
        <v/>
      </c>
      <c r="T1022" s="3">
        <f>TCD!C1022</f>
        <v>20.840000000000003</v>
      </c>
    </row>
    <row r="1023" spans="1:20" x14ac:dyDescent="0.2">
      <c r="A1023" t="str">
        <f t="shared" si="47"/>
        <v>FEDEX FRANCE</v>
      </c>
      <c r="B1023" s="5">
        <f t="shared" si="48"/>
        <v>46174</v>
      </c>
      <c r="F1023" s="6">
        <f>TCD!A1023</f>
        <v>872827703659</v>
      </c>
      <c r="H1023" s="18" t="str">
        <f>TCD!F1023</f>
        <v>E</v>
      </c>
      <c r="I1023" t="str">
        <f>TCD!B1023</f>
        <v>FR</v>
      </c>
      <c r="J1023" t="str">
        <f>IF(COUNTIF(Zoning!B:B,I1023)=0,"inconnu",_xlfn.XLOOKUP(I1023,Zoning!B:B,Zoning!C:C))</f>
        <v>France</v>
      </c>
      <c r="K1023">
        <f>_xlfn.XLOOKUP(F1023,'Shipment Detail'!N:N,'Shipment Detail'!AB:AB)</f>
        <v>4</v>
      </c>
      <c r="L1023">
        <f>TCD!E1023</f>
        <v>27.1</v>
      </c>
      <c r="M1023" t="str">
        <f>IF(J1023="France","ST",_xlfn.XLOOKUP(F1023,'Shipment Detail'!N:N,'Shipment Detail'!E:E,""))</f>
        <v>ST</v>
      </c>
      <c r="N1023">
        <f t="shared" si="49"/>
        <v>0.2</v>
      </c>
      <c r="O1023" t="str">
        <f>IF(_xlfn.XLOOKUP(F1023,'Shipment Detail'!N:N,'Shipment Detail'!BM:BM)=0,"",_xlfn.XLOOKUP(F1023,'Shipment Detail'!N:N,'Shipment Detail'!BM:BM))</f>
        <v/>
      </c>
      <c r="R1023" t="str">
        <f>IF(_xlfn.XLOOKUP(F1023,'Shipment Detail'!N:N,'Shipment Detail'!AV:AV)&gt;60,10,"")</f>
        <v/>
      </c>
      <c r="T1023" s="3">
        <f>TCD!C1023</f>
        <v>13.809999999999995</v>
      </c>
    </row>
    <row r="1024" spans="1:20" x14ac:dyDescent="0.2">
      <c r="A1024" t="str">
        <f t="shared" si="47"/>
        <v>FEDEX FRANCE</v>
      </c>
      <c r="B1024" s="5">
        <f t="shared" si="48"/>
        <v>46174</v>
      </c>
      <c r="F1024" s="6">
        <f>TCD!A1024</f>
        <v>872827729166</v>
      </c>
      <c r="H1024" s="18" t="str">
        <f>TCD!F1024</f>
        <v>E</v>
      </c>
      <c r="I1024" t="str">
        <f>TCD!B1024</f>
        <v>FR</v>
      </c>
      <c r="J1024" t="str">
        <f>IF(COUNTIF(Zoning!B:B,I1024)=0,"inconnu",_xlfn.XLOOKUP(I1024,Zoning!B:B,Zoning!C:C))</f>
        <v>France</v>
      </c>
      <c r="K1024">
        <f>_xlfn.XLOOKUP(F1024,'Shipment Detail'!N:N,'Shipment Detail'!AB:AB)</f>
        <v>5</v>
      </c>
      <c r="L1024">
        <f>TCD!E1024</f>
        <v>32</v>
      </c>
      <c r="M1024" t="str">
        <f>IF(J1024="France","ST",_xlfn.XLOOKUP(F1024,'Shipment Detail'!N:N,'Shipment Detail'!E:E,""))</f>
        <v>ST</v>
      </c>
      <c r="N1024">
        <f t="shared" si="49"/>
        <v>0.2</v>
      </c>
      <c r="O1024" t="str">
        <f>IF(_xlfn.XLOOKUP(F1024,'Shipment Detail'!N:N,'Shipment Detail'!BM:BM)=0,"",_xlfn.XLOOKUP(F1024,'Shipment Detail'!N:N,'Shipment Detail'!BM:BM))</f>
        <v/>
      </c>
      <c r="R1024" t="str">
        <f>IF(_xlfn.XLOOKUP(F1024,'Shipment Detail'!N:N,'Shipment Detail'!AV:AV)&gt;60,10,"")</f>
        <v/>
      </c>
      <c r="T1024" s="3">
        <f>TCD!C1024</f>
        <v>15.149999999999999</v>
      </c>
    </row>
    <row r="1025" spans="1:20" x14ac:dyDescent="0.2">
      <c r="A1025" t="str">
        <f t="shared" si="47"/>
        <v>FEDEX FRANCE</v>
      </c>
      <c r="B1025" s="5">
        <f t="shared" si="48"/>
        <v>46174</v>
      </c>
      <c r="F1025" s="6">
        <f>TCD!A1025</f>
        <v>872827756104</v>
      </c>
      <c r="H1025" s="18" t="str">
        <f>TCD!F1025</f>
        <v>E</v>
      </c>
      <c r="I1025" t="str">
        <f>TCD!B1025</f>
        <v>FR</v>
      </c>
      <c r="J1025" t="str">
        <f>IF(COUNTIF(Zoning!B:B,I1025)=0,"inconnu",_xlfn.XLOOKUP(I1025,Zoning!B:B,Zoning!C:C))</f>
        <v>France</v>
      </c>
      <c r="K1025">
        <f>_xlfn.XLOOKUP(F1025,'Shipment Detail'!N:N,'Shipment Detail'!AB:AB)</f>
        <v>7</v>
      </c>
      <c r="L1025">
        <f>TCD!E1025</f>
        <v>41</v>
      </c>
      <c r="M1025" t="str">
        <f>IF(J1025="France","ST",_xlfn.XLOOKUP(F1025,'Shipment Detail'!N:N,'Shipment Detail'!E:E,""))</f>
        <v>ST</v>
      </c>
      <c r="N1025">
        <f t="shared" si="49"/>
        <v>0.2</v>
      </c>
      <c r="O1025" t="str">
        <f>IF(_xlfn.XLOOKUP(F1025,'Shipment Detail'!N:N,'Shipment Detail'!BM:BM)=0,"",_xlfn.XLOOKUP(F1025,'Shipment Detail'!N:N,'Shipment Detail'!BM:BM))</f>
        <v/>
      </c>
      <c r="R1025" t="str">
        <f>IF(_xlfn.XLOOKUP(F1025,'Shipment Detail'!N:N,'Shipment Detail'!AV:AV)&gt;60,10,"")</f>
        <v/>
      </c>
      <c r="T1025" s="3">
        <f>TCD!C1025</f>
        <v>18.159999999999997</v>
      </c>
    </row>
    <row r="1026" spans="1:20" x14ac:dyDescent="0.2">
      <c r="A1026" t="str">
        <f t="shared" si="47"/>
        <v>FEDEX FRANCE</v>
      </c>
      <c r="B1026" s="5">
        <f t="shared" si="48"/>
        <v>46174</v>
      </c>
      <c r="F1026" s="6">
        <f>TCD!A1026</f>
        <v>872827792503</v>
      </c>
      <c r="H1026" s="18" t="str">
        <f>TCD!F1026</f>
        <v>E</v>
      </c>
      <c r="I1026" t="str">
        <f>TCD!B1026</f>
        <v>FR</v>
      </c>
      <c r="J1026" t="str">
        <f>IF(COUNTIF(Zoning!B:B,I1026)=0,"inconnu",_xlfn.XLOOKUP(I1026,Zoning!B:B,Zoning!C:C))</f>
        <v>France</v>
      </c>
      <c r="K1026">
        <f>_xlfn.XLOOKUP(F1026,'Shipment Detail'!N:N,'Shipment Detail'!AB:AB)</f>
        <v>5</v>
      </c>
      <c r="L1026">
        <f>TCD!E1026</f>
        <v>28.400000000000002</v>
      </c>
      <c r="M1026" t="str">
        <f>IF(J1026="France","ST",_xlfn.XLOOKUP(F1026,'Shipment Detail'!N:N,'Shipment Detail'!E:E,""))</f>
        <v>ST</v>
      </c>
      <c r="N1026">
        <f t="shared" si="49"/>
        <v>0.2</v>
      </c>
      <c r="O1026" t="str">
        <f>IF(_xlfn.XLOOKUP(F1026,'Shipment Detail'!N:N,'Shipment Detail'!BM:BM)=0,"",_xlfn.XLOOKUP(F1026,'Shipment Detail'!N:N,'Shipment Detail'!BM:BM))</f>
        <v/>
      </c>
      <c r="R1026" t="str">
        <f>IF(_xlfn.XLOOKUP(F1026,'Shipment Detail'!N:N,'Shipment Detail'!AV:AV)&gt;60,10,"")</f>
        <v/>
      </c>
      <c r="T1026" s="3">
        <f>TCD!C1026</f>
        <v>14.150000000000006</v>
      </c>
    </row>
    <row r="1027" spans="1:20" x14ac:dyDescent="0.2">
      <c r="A1027" t="str">
        <f t="shared" si="47"/>
        <v>FEDEX FRANCE</v>
      </c>
      <c r="B1027" s="5">
        <f t="shared" si="48"/>
        <v>46174</v>
      </c>
      <c r="F1027" s="6">
        <f>TCD!A1027</f>
        <v>872827828953</v>
      </c>
      <c r="H1027" s="18" t="str">
        <f>TCD!F1027</f>
        <v>E</v>
      </c>
      <c r="I1027" t="str">
        <f>TCD!B1027</f>
        <v>FR</v>
      </c>
      <c r="J1027" t="str">
        <f>IF(COUNTIF(Zoning!B:B,I1027)=0,"inconnu",_xlfn.XLOOKUP(I1027,Zoning!B:B,Zoning!C:C))</f>
        <v>France</v>
      </c>
      <c r="K1027">
        <f>_xlfn.XLOOKUP(F1027,'Shipment Detail'!N:N,'Shipment Detail'!AB:AB)</f>
        <v>3</v>
      </c>
      <c r="L1027">
        <f>TCD!E1027</f>
        <v>17.700000000000003</v>
      </c>
      <c r="M1027" t="str">
        <f>IF(J1027="France","ST",_xlfn.XLOOKUP(F1027,'Shipment Detail'!N:N,'Shipment Detail'!E:E,""))</f>
        <v>ST</v>
      </c>
      <c r="N1027">
        <f t="shared" si="49"/>
        <v>0.2</v>
      </c>
      <c r="O1027" t="str">
        <f>IF(_xlfn.XLOOKUP(F1027,'Shipment Detail'!N:N,'Shipment Detail'!BM:BM)=0,"",_xlfn.XLOOKUP(F1027,'Shipment Detail'!N:N,'Shipment Detail'!BM:BM))</f>
        <v/>
      </c>
      <c r="R1027" t="str">
        <f>IF(_xlfn.XLOOKUP(F1027,'Shipment Detail'!N:N,'Shipment Detail'!AV:AV)&gt;60,10,"")</f>
        <v/>
      </c>
      <c r="T1027" s="3">
        <f>TCD!C1027</f>
        <v>10.469999999999999</v>
      </c>
    </row>
    <row r="1028" spans="1:20" x14ac:dyDescent="0.2">
      <c r="A1028" t="str">
        <f t="shared" ref="A1028:A1091" si="50">IF(OR(M1028="FICP",M1028="IE", M1028="RE", M1028="International", M1028="Europe"),"FEDEX INTERNATIONAL","FEDEX FRANCE")</f>
        <v>FEDEX FRANCE</v>
      </c>
      <c r="B1028" s="5">
        <f t="shared" ref="B1028:B1091" si="51">B1027</f>
        <v>46174</v>
      </c>
      <c r="F1028" s="6">
        <f>TCD!A1028</f>
        <v>872827870821</v>
      </c>
      <c r="H1028" s="18" t="str">
        <f>TCD!F1028</f>
        <v>E</v>
      </c>
      <c r="I1028" t="str">
        <f>TCD!B1028</f>
        <v>FR</v>
      </c>
      <c r="J1028" t="str">
        <f>IF(COUNTIF(Zoning!B:B,I1028)=0,"inconnu",_xlfn.XLOOKUP(I1028,Zoning!B:B,Zoning!C:C))</f>
        <v>France</v>
      </c>
      <c r="K1028">
        <f>_xlfn.XLOOKUP(F1028,'Shipment Detail'!N:N,'Shipment Detail'!AB:AB)</f>
        <v>8</v>
      </c>
      <c r="L1028">
        <f>TCD!E1028</f>
        <v>43</v>
      </c>
      <c r="M1028" t="str">
        <f>IF(J1028="France","ST",_xlfn.XLOOKUP(F1028,'Shipment Detail'!N:N,'Shipment Detail'!E:E,""))</f>
        <v>ST</v>
      </c>
      <c r="N1028">
        <f t="shared" ref="N1028:N1091" si="52">IF(OR(I1028="FR",I1028="DE",I1028="IT",I1028="ES",I1028="BE",I1028="NL",I1028="LU",I1028="PT",I1028="AT",I1028="IE",I1028="FI",I1028="SE",I1028="DK",I1028="PL",I1028="CZ",I1028="SK",I1028="HU",I1028="RO",I1028="BG",I1028="HR",I1028="SI",I1028="EE",I1028="LV",I1028="LT",I1028="GR",I1028="CY",I1028="MT"),0.2,0)</f>
        <v>0.2</v>
      </c>
      <c r="O1028" t="str">
        <f>IF(_xlfn.XLOOKUP(F1028,'Shipment Detail'!N:N,'Shipment Detail'!BM:BM)=0,"",_xlfn.XLOOKUP(F1028,'Shipment Detail'!N:N,'Shipment Detail'!BM:BM))</f>
        <v/>
      </c>
      <c r="R1028" t="str">
        <f>IF(_xlfn.XLOOKUP(F1028,'Shipment Detail'!N:N,'Shipment Detail'!AV:AV)&gt;60,10,"")</f>
        <v/>
      </c>
      <c r="T1028" s="3">
        <f>TCD!C1028</f>
        <v>18.829999999999998</v>
      </c>
    </row>
    <row r="1029" spans="1:20" x14ac:dyDescent="0.2">
      <c r="A1029" t="str">
        <f t="shared" si="50"/>
        <v>FEDEX FRANCE</v>
      </c>
      <c r="B1029" s="5">
        <f t="shared" si="51"/>
        <v>46174</v>
      </c>
      <c r="F1029" s="6">
        <f>TCD!A1029</f>
        <v>872827951726</v>
      </c>
      <c r="H1029" s="18" t="str">
        <f>TCD!F1029</f>
        <v>E</v>
      </c>
      <c r="I1029" t="str">
        <f>TCD!B1029</f>
        <v>FR</v>
      </c>
      <c r="J1029" t="str">
        <f>IF(COUNTIF(Zoning!B:B,I1029)=0,"inconnu",_xlfn.XLOOKUP(I1029,Zoning!B:B,Zoning!C:C))</f>
        <v>France</v>
      </c>
      <c r="K1029">
        <f>_xlfn.XLOOKUP(F1029,'Shipment Detail'!N:N,'Shipment Detail'!AB:AB)</f>
        <v>9</v>
      </c>
      <c r="L1029">
        <f>TCD!E1029</f>
        <v>57.1</v>
      </c>
      <c r="M1029" t="str">
        <f>IF(J1029="France","ST",_xlfn.XLOOKUP(F1029,'Shipment Detail'!N:N,'Shipment Detail'!E:E,""))</f>
        <v>ST</v>
      </c>
      <c r="N1029">
        <f t="shared" si="52"/>
        <v>0.2</v>
      </c>
      <c r="O1029" t="str">
        <f>IF(_xlfn.XLOOKUP(F1029,'Shipment Detail'!N:N,'Shipment Detail'!BM:BM)=0,"",_xlfn.XLOOKUP(F1029,'Shipment Detail'!N:N,'Shipment Detail'!BM:BM))</f>
        <v/>
      </c>
      <c r="R1029">
        <f>IF(_xlfn.XLOOKUP(F1029,'Shipment Detail'!N:N,'Shipment Detail'!AV:AV)&gt;60,10,"")</f>
        <v>10</v>
      </c>
      <c r="T1029" s="3">
        <f>TCD!C1029</f>
        <v>23.849999999999994</v>
      </c>
    </row>
    <row r="1030" spans="1:20" x14ac:dyDescent="0.2">
      <c r="A1030" t="str">
        <f t="shared" si="50"/>
        <v>FEDEX FRANCE</v>
      </c>
      <c r="B1030" s="5">
        <f t="shared" si="51"/>
        <v>46174</v>
      </c>
      <c r="F1030" s="6">
        <f>TCD!A1030</f>
        <v>872828624889</v>
      </c>
      <c r="H1030" s="18" t="str">
        <f>TCD!F1030</f>
        <v>E</v>
      </c>
      <c r="I1030" t="str">
        <f>TCD!B1030</f>
        <v>FR</v>
      </c>
      <c r="J1030" t="str">
        <f>IF(COUNTIF(Zoning!B:B,I1030)=0,"inconnu",_xlfn.XLOOKUP(I1030,Zoning!B:B,Zoning!C:C))</f>
        <v>France</v>
      </c>
      <c r="K1030">
        <f>_xlfn.XLOOKUP(F1030,'Shipment Detail'!N:N,'Shipment Detail'!AB:AB)</f>
        <v>4</v>
      </c>
      <c r="L1030">
        <f>TCD!E1030</f>
        <v>18.200000000000003</v>
      </c>
      <c r="M1030" t="str">
        <f>IF(J1030="France","ST",_xlfn.XLOOKUP(F1030,'Shipment Detail'!N:N,'Shipment Detail'!E:E,""))</f>
        <v>ST</v>
      </c>
      <c r="N1030">
        <f t="shared" si="52"/>
        <v>0.2</v>
      </c>
      <c r="O1030" t="str">
        <f>IF(_xlfn.XLOOKUP(F1030,'Shipment Detail'!N:N,'Shipment Detail'!BM:BM)=0,"",_xlfn.XLOOKUP(F1030,'Shipment Detail'!N:N,'Shipment Detail'!BM:BM))</f>
        <v/>
      </c>
      <c r="R1030" t="str">
        <f>IF(_xlfn.XLOOKUP(F1030,'Shipment Detail'!N:N,'Shipment Detail'!AV:AV)&gt;60,10,"")</f>
        <v/>
      </c>
      <c r="T1030" s="3">
        <f>TCD!C1030</f>
        <v>10.800000000000004</v>
      </c>
    </row>
    <row r="1031" spans="1:20" x14ac:dyDescent="0.2">
      <c r="A1031" t="str">
        <f t="shared" si="50"/>
        <v>FEDEX FRANCE</v>
      </c>
      <c r="B1031" s="5">
        <f t="shared" si="51"/>
        <v>46174</v>
      </c>
      <c r="F1031" s="6">
        <f>TCD!A1031</f>
        <v>872828655693</v>
      </c>
      <c r="H1031" s="18" t="str">
        <f>TCD!F1031</f>
        <v>E</v>
      </c>
      <c r="I1031" t="str">
        <f>TCD!B1031</f>
        <v>FR</v>
      </c>
      <c r="J1031" t="str">
        <f>IF(COUNTIF(Zoning!B:B,I1031)=0,"inconnu",_xlfn.XLOOKUP(I1031,Zoning!B:B,Zoning!C:C))</f>
        <v>France</v>
      </c>
      <c r="K1031">
        <f>_xlfn.XLOOKUP(F1031,'Shipment Detail'!N:N,'Shipment Detail'!AB:AB)</f>
        <v>5</v>
      </c>
      <c r="L1031">
        <f>TCD!E1031</f>
        <v>37.300000000000004</v>
      </c>
      <c r="M1031" t="str">
        <f>IF(J1031="France","ST",_xlfn.XLOOKUP(F1031,'Shipment Detail'!N:N,'Shipment Detail'!E:E,""))</f>
        <v>ST</v>
      </c>
      <c r="N1031">
        <f t="shared" si="52"/>
        <v>0.2</v>
      </c>
      <c r="O1031" t="str">
        <f>IF(_xlfn.XLOOKUP(F1031,'Shipment Detail'!N:N,'Shipment Detail'!BM:BM)=0,"",_xlfn.XLOOKUP(F1031,'Shipment Detail'!N:N,'Shipment Detail'!BM:BM))</f>
        <v/>
      </c>
      <c r="R1031" t="str">
        <f>IF(_xlfn.XLOOKUP(F1031,'Shipment Detail'!N:N,'Shipment Detail'!AV:AV)&gt;60,10,"")</f>
        <v/>
      </c>
      <c r="T1031" s="3">
        <f>TCD!C1031</f>
        <v>17.159999999999997</v>
      </c>
    </row>
    <row r="1032" spans="1:20" x14ac:dyDescent="0.2">
      <c r="A1032" t="str">
        <f t="shared" si="50"/>
        <v>FEDEX FRANCE</v>
      </c>
      <c r="B1032" s="5">
        <f t="shared" si="51"/>
        <v>46174</v>
      </c>
      <c r="F1032" s="6">
        <f>TCD!A1032</f>
        <v>872828767130</v>
      </c>
      <c r="H1032" s="18" t="str">
        <f>TCD!F1032</f>
        <v>E</v>
      </c>
      <c r="I1032" t="str">
        <f>TCD!B1032</f>
        <v>FR</v>
      </c>
      <c r="J1032" t="str">
        <f>IF(COUNTIF(Zoning!B:B,I1032)=0,"inconnu",_xlfn.XLOOKUP(I1032,Zoning!B:B,Zoning!C:C))</f>
        <v>France</v>
      </c>
      <c r="K1032">
        <f>_xlfn.XLOOKUP(F1032,'Shipment Detail'!N:N,'Shipment Detail'!AB:AB)</f>
        <v>5</v>
      </c>
      <c r="L1032">
        <f>TCD!E1032</f>
        <v>35.300000000000004</v>
      </c>
      <c r="M1032" t="str">
        <f>IF(J1032="France","ST",_xlfn.XLOOKUP(F1032,'Shipment Detail'!N:N,'Shipment Detail'!E:E,""))</f>
        <v>ST</v>
      </c>
      <c r="N1032">
        <f t="shared" si="52"/>
        <v>0.2</v>
      </c>
      <c r="O1032" t="str">
        <f>IF(_xlfn.XLOOKUP(F1032,'Shipment Detail'!N:N,'Shipment Detail'!BM:BM)=0,"",_xlfn.XLOOKUP(F1032,'Shipment Detail'!N:N,'Shipment Detail'!BM:BM))</f>
        <v/>
      </c>
      <c r="R1032">
        <f>IF(_xlfn.XLOOKUP(F1032,'Shipment Detail'!N:N,'Shipment Detail'!AV:AV)&gt;60,10,"")</f>
        <v>10</v>
      </c>
      <c r="T1032" s="3">
        <f>TCD!C1032</f>
        <v>16.490000000000002</v>
      </c>
    </row>
    <row r="1033" spans="1:20" x14ac:dyDescent="0.2">
      <c r="A1033" t="str">
        <f t="shared" si="50"/>
        <v>FEDEX FRANCE</v>
      </c>
      <c r="B1033" s="5">
        <f t="shared" si="51"/>
        <v>46174</v>
      </c>
      <c r="F1033" s="6">
        <f>TCD!A1033</f>
        <v>872828801232</v>
      </c>
      <c r="H1033" s="18" t="str">
        <f>TCD!F1033</f>
        <v>E</v>
      </c>
      <c r="I1033" t="str">
        <f>TCD!B1033</f>
        <v>FR</v>
      </c>
      <c r="J1033" t="str">
        <f>IF(COUNTIF(Zoning!B:B,I1033)=0,"inconnu",_xlfn.XLOOKUP(I1033,Zoning!B:B,Zoning!C:C))</f>
        <v>France</v>
      </c>
      <c r="K1033">
        <f>_xlfn.XLOOKUP(F1033,'Shipment Detail'!N:N,'Shipment Detail'!AB:AB)</f>
        <v>4</v>
      </c>
      <c r="L1033">
        <f>TCD!E1033</f>
        <v>30.700000000000003</v>
      </c>
      <c r="M1033" t="str">
        <f>IF(J1033="France","ST",_xlfn.XLOOKUP(F1033,'Shipment Detail'!N:N,'Shipment Detail'!E:E,""))</f>
        <v>ST</v>
      </c>
      <c r="N1033">
        <f t="shared" si="52"/>
        <v>0.2</v>
      </c>
      <c r="O1033" t="str">
        <f>IF(_xlfn.XLOOKUP(F1033,'Shipment Detail'!N:N,'Shipment Detail'!BM:BM)=0,"",_xlfn.XLOOKUP(F1033,'Shipment Detail'!N:N,'Shipment Detail'!BM:BM))</f>
        <v/>
      </c>
      <c r="R1033" t="str">
        <f>IF(_xlfn.XLOOKUP(F1033,'Shipment Detail'!N:N,'Shipment Detail'!AV:AV)&gt;60,10,"")</f>
        <v/>
      </c>
      <c r="T1033" s="3">
        <f>TCD!C1033</f>
        <v>14.82</v>
      </c>
    </row>
    <row r="1034" spans="1:20" x14ac:dyDescent="0.2">
      <c r="A1034" t="str">
        <f t="shared" si="50"/>
        <v>FEDEX FRANCE</v>
      </c>
      <c r="B1034" s="5">
        <f t="shared" si="51"/>
        <v>46174</v>
      </c>
      <c r="F1034" s="6">
        <f>TCD!A1034</f>
        <v>872828829198</v>
      </c>
      <c r="H1034" s="18" t="str">
        <f>TCD!F1034</f>
        <v>E</v>
      </c>
      <c r="I1034" t="str">
        <f>TCD!B1034</f>
        <v>FR</v>
      </c>
      <c r="J1034" t="str">
        <f>IF(COUNTIF(Zoning!B:B,I1034)=0,"inconnu",_xlfn.XLOOKUP(I1034,Zoning!B:B,Zoning!C:C))</f>
        <v>France</v>
      </c>
      <c r="K1034">
        <f>_xlfn.XLOOKUP(F1034,'Shipment Detail'!N:N,'Shipment Detail'!AB:AB)</f>
        <v>7</v>
      </c>
      <c r="L1034">
        <f>TCD!E1034</f>
        <v>42.6</v>
      </c>
      <c r="M1034" t="str">
        <f>IF(J1034="France","ST",_xlfn.XLOOKUP(F1034,'Shipment Detail'!N:N,'Shipment Detail'!E:E,""))</f>
        <v>ST</v>
      </c>
      <c r="N1034">
        <f t="shared" si="52"/>
        <v>0.2</v>
      </c>
      <c r="O1034" t="str">
        <f>IF(_xlfn.XLOOKUP(F1034,'Shipment Detail'!N:N,'Shipment Detail'!BM:BM)=0,"",_xlfn.XLOOKUP(F1034,'Shipment Detail'!N:N,'Shipment Detail'!BM:BM))</f>
        <v/>
      </c>
      <c r="R1034" t="str">
        <f>IF(_xlfn.XLOOKUP(F1034,'Shipment Detail'!N:N,'Shipment Detail'!AV:AV)&gt;60,10,"")</f>
        <v/>
      </c>
      <c r="T1034" s="3">
        <f>TCD!C1034</f>
        <v>18.829999999999998</v>
      </c>
    </row>
    <row r="1035" spans="1:20" x14ac:dyDescent="0.2">
      <c r="A1035" t="str">
        <f t="shared" si="50"/>
        <v>FEDEX FRANCE</v>
      </c>
      <c r="B1035" s="5">
        <f t="shared" si="51"/>
        <v>46174</v>
      </c>
      <c r="F1035" s="6">
        <f>TCD!A1035</f>
        <v>872828886584</v>
      </c>
      <c r="H1035" s="18" t="str">
        <f>TCD!F1035</f>
        <v>E</v>
      </c>
      <c r="I1035" t="str">
        <f>TCD!B1035</f>
        <v>FR</v>
      </c>
      <c r="J1035" t="str">
        <f>IF(COUNTIF(Zoning!B:B,I1035)=0,"inconnu",_xlfn.XLOOKUP(I1035,Zoning!B:B,Zoning!C:C))</f>
        <v>France</v>
      </c>
      <c r="K1035">
        <f>_xlfn.XLOOKUP(F1035,'Shipment Detail'!N:N,'Shipment Detail'!AB:AB)</f>
        <v>3</v>
      </c>
      <c r="L1035">
        <f>TCD!E1035</f>
        <v>23.1</v>
      </c>
      <c r="M1035" t="str">
        <f>IF(J1035="France","ST",_xlfn.XLOOKUP(F1035,'Shipment Detail'!N:N,'Shipment Detail'!E:E,""))</f>
        <v>ST</v>
      </c>
      <c r="N1035">
        <f t="shared" si="52"/>
        <v>0.2</v>
      </c>
      <c r="O1035" t="str">
        <f>IF(_xlfn.XLOOKUP(F1035,'Shipment Detail'!N:N,'Shipment Detail'!BM:BM)=0,"",_xlfn.XLOOKUP(F1035,'Shipment Detail'!N:N,'Shipment Detail'!BM:BM))</f>
        <v/>
      </c>
      <c r="R1035">
        <f>IF(_xlfn.XLOOKUP(F1035,'Shipment Detail'!N:N,'Shipment Detail'!AV:AV)&gt;60,10,"")</f>
        <v>10</v>
      </c>
      <c r="T1035" s="3">
        <f>TCD!C1035</f>
        <v>12.480000000000004</v>
      </c>
    </row>
    <row r="1036" spans="1:20" x14ac:dyDescent="0.2">
      <c r="A1036" t="str">
        <f t="shared" si="50"/>
        <v>FEDEX FRANCE</v>
      </c>
      <c r="B1036" s="5">
        <f t="shared" si="51"/>
        <v>46174</v>
      </c>
      <c r="F1036" s="6">
        <f>TCD!A1036</f>
        <v>872829034581</v>
      </c>
      <c r="H1036" s="18" t="str">
        <f>TCD!F1036</f>
        <v>E</v>
      </c>
      <c r="I1036" t="str">
        <f>TCD!B1036</f>
        <v>FR</v>
      </c>
      <c r="J1036" t="str">
        <f>IF(COUNTIF(Zoning!B:B,I1036)=0,"inconnu",_xlfn.XLOOKUP(I1036,Zoning!B:B,Zoning!C:C))</f>
        <v>France</v>
      </c>
      <c r="K1036">
        <f>_xlfn.XLOOKUP(F1036,'Shipment Detail'!N:N,'Shipment Detail'!AB:AB)</f>
        <v>3</v>
      </c>
      <c r="L1036">
        <f>TCD!E1036</f>
        <v>16</v>
      </c>
      <c r="M1036" t="str">
        <f>IF(J1036="France","ST",_xlfn.XLOOKUP(F1036,'Shipment Detail'!N:N,'Shipment Detail'!E:E,""))</f>
        <v>ST</v>
      </c>
      <c r="N1036">
        <f t="shared" si="52"/>
        <v>0.2</v>
      </c>
      <c r="O1036" t="str">
        <f>IF(_xlfn.XLOOKUP(F1036,'Shipment Detail'!N:N,'Shipment Detail'!BM:BM)=0,"",_xlfn.XLOOKUP(F1036,'Shipment Detail'!N:N,'Shipment Detail'!BM:BM))</f>
        <v/>
      </c>
      <c r="R1036" t="str">
        <f>IF(_xlfn.XLOOKUP(F1036,'Shipment Detail'!N:N,'Shipment Detail'!AV:AV)&gt;60,10,"")</f>
        <v/>
      </c>
      <c r="T1036" s="3">
        <f>TCD!C1036</f>
        <v>9.8000000000000007</v>
      </c>
    </row>
    <row r="1037" spans="1:20" x14ac:dyDescent="0.2">
      <c r="A1037" t="str">
        <f t="shared" si="50"/>
        <v>FEDEX FRANCE</v>
      </c>
      <c r="B1037" s="5">
        <f t="shared" si="51"/>
        <v>46174</v>
      </c>
      <c r="F1037" s="6">
        <f>TCD!A1037</f>
        <v>872829059633</v>
      </c>
      <c r="H1037" s="18" t="str">
        <f>TCD!F1037</f>
        <v>E</v>
      </c>
      <c r="I1037" t="str">
        <f>TCD!B1037</f>
        <v>FR</v>
      </c>
      <c r="J1037" t="str">
        <f>IF(COUNTIF(Zoning!B:B,I1037)=0,"inconnu",_xlfn.XLOOKUP(I1037,Zoning!B:B,Zoning!C:C))</f>
        <v>France</v>
      </c>
      <c r="K1037">
        <f>_xlfn.XLOOKUP(F1037,'Shipment Detail'!N:N,'Shipment Detail'!AB:AB)</f>
        <v>7</v>
      </c>
      <c r="L1037">
        <f>TCD!E1037</f>
        <v>50.5</v>
      </c>
      <c r="M1037" t="str">
        <f>IF(J1037="France","ST",_xlfn.XLOOKUP(F1037,'Shipment Detail'!N:N,'Shipment Detail'!E:E,""))</f>
        <v>ST</v>
      </c>
      <c r="N1037">
        <f t="shared" si="52"/>
        <v>0.2</v>
      </c>
      <c r="O1037" t="str">
        <f>IF(_xlfn.XLOOKUP(F1037,'Shipment Detail'!N:N,'Shipment Detail'!BM:BM)=0,"",_xlfn.XLOOKUP(F1037,'Shipment Detail'!N:N,'Shipment Detail'!BM:BM))</f>
        <v/>
      </c>
      <c r="R1037" t="str">
        <f>IF(_xlfn.XLOOKUP(F1037,'Shipment Detail'!N:N,'Shipment Detail'!AV:AV)&gt;60,10,"")</f>
        <v/>
      </c>
      <c r="T1037" s="3">
        <f>TCD!C1037</f>
        <v>21.510000000000005</v>
      </c>
    </row>
    <row r="1038" spans="1:20" x14ac:dyDescent="0.2">
      <c r="A1038" t="str">
        <f t="shared" si="50"/>
        <v>FEDEX FRANCE</v>
      </c>
      <c r="B1038" s="5">
        <f t="shared" si="51"/>
        <v>46174</v>
      </c>
      <c r="F1038" s="6">
        <f>TCD!A1038</f>
        <v>872829122330</v>
      </c>
      <c r="H1038" s="18" t="str">
        <f>TCD!F1038</f>
        <v>E</v>
      </c>
      <c r="I1038" t="str">
        <f>TCD!B1038</f>
        <v>FR</v>
      </c>
      <c r="J1038" t="str">
        <f>IF(COUNTIF(Zoning!B:B,I1038)=0,"inconnu",_xlfn.XLOOKUP(I1038,Zoning!B:B,Zoning!C:C))</f>
        <v>France</v>
      </c>
      <c r="K1038">
        <f>_xlfn.XLOOKUP(F1038,'Shipment Detail'!N:N,'Shipment Detail'!AB:AB)</f>
        <v>5</v>
      </c>
      <c r="L1038">
        <f>TCD!E1038</f>
        <v>28.200000000000003</v>
      </c>
      <c r="M1038" t="str">
        <f>IF(J1038="France","ST",_xlfn.XLOOKUP(F1038,'Shipment Detail'!N:N,'Shipment Detail'!E:E,""))</f>
        <v>ST</v>
      </c>
      <c r="N1038">
        <f t="shared" si="52"/>
        <v>0.2</v>
      </c>
      <c r="O1038" t="str">
        <f>IF(_xlfn.XLOOKUP(F1038,'Shipment Detail'!N:N,'Shipment Detail'!BM:BM)=0,"",_xlfn.XLOOKUP(F1038,'Shipment Detail'!N:N,'Shipment Detail'!BM:BM))</f>
        <v/>
      </c>
      <c r="R1038" t="str">
        <f>IF(_xlfn.XLOOKUP(F1038,'Shipment Detail'!N:N,'Shipment Detail'!AV:AV)&gt;60,10,"")</f>
        <v/>
      </c>
      <c r="T1038" s="3">
        <f>TCD!C1038</f>
        <v>14.150000000000006</v>
      </c>
    </row>
    <row r="1039" spans="1:20" x14ac:dyDescent="0.2">
      <c r="A1039" t="str">
        <f t="shared" si="50"/>
        <v>FEDEX FRANCE</v>
      </c>
      <c r="B1039" s="5">
        <f t="shared" si="51"/>
        <v>46174</v>
      </c>
      <c r="F1039" s="6">
        <f>TCD!A1039</f>
        <v>872829149646</v>
      </c>
      <c r="H1039" s="18" t="str">
        <f>TCD!F1039</f>
        <v>E</v>
      </c>
      <c r="I1039" t="str">
        <f>TCD!B1039</f>
        <v>FR</v>
      </c>
      <c r="J1039" t="str">
        <f>IF(COUNTIF(Zoning!B:B,I1039)=0,"inconnu",_xlfn.XLOOKUP(I1039,Zoning!B:B,Zoning!C:C))</f>
        <v>France</v>
      </c>
      <c r="K1039">
        <f>_xlfn.XLOOKUP(F1039,'Shipment Detail'!N:N,'Shipment Detail'!AB:AB)</f>
        <v>5</v>
      </c>
      <c r="L1039">
        <f>TCD!E1039</f>
        <v>24.200000000000003</v>
      </c>
      <c r="M1039" t="str">
        <f>IF(J1039="France","ST",_xlfn.XLOOKUP(F1039,'Shipment Detail'!N:N,'Shipment Detail'!E:E,""))</f>
        <v>ST</v>
      </c>
      <c r="N1039">
        <f t="shared" si="52"/>
        <v>0.2</v>
      </c>
      <c r="O1039" t="str">
        <f>IF(_xlfn.XLOOKUP(F1039,'Shipment Detail'!N:N,'Shipment Detail'!BM:BM)=0,"",_xlfn.XLOOKUP(F1039,'Shipment Detail'!N:N,'Shipment Detail'!BM:BM))</f>
        <v/>
      </c>
      <c r="R1039" t="str">
        <f>IF(_xlfn.XLOOKUP(F1039,'Shipment Detail'!N:N,'Shipment Detail'!AV:AV)&gt;60,10,"")</f>
        <v/>
      </c>
      <c r="T1039" s="3">
        <f>TCD!C1039</f>
        <v>12.810000000000002</v>
      </c>
    </row>
    <row r="1040" spans="1:20" x14ac:dyDescent="0.2">
      <c r="A1040" t="str">
        <f t="shared" si="50"/>
        <v>FEDEX FRANCE</v>
      </c>
      <c r="B1040" s="5">
        <f t="shared" si="51"/>
        <v>46174</v>
      </c>
      <c r="F1040" s="6">
        <f>TCD!A1040</f>
        <v>872829167439</v>
      </c>
      <c r="H1040" s="18" t="str">
        <f>TCD!F1040</f>
        <v>E</v>
      </c>
      <c r="I1040" t="str">
        <f>TCD!B1040</f>
        <v>FR</v>
      </c>
      <c r="J1040" t="str">
        <f>IF(COUNTIF(Zoning!B:B,I1040)=0,"inconnu",_xlfn.XLOOKUP(I1040,Zoning!B:B,Zoning!C:C))</f>
        <v>France</v>
      </c>
      <c r="K1040">
        <f>_xlfn.XLOOKUP(F1040,'Shipment Detail'!N:N,'Shipment Detail'!AB:AB)</f>
        <v>3</v>
      </c>
      <c r="L1040">
        <f>TCD!E1040</f>
        <v>12.2</v>
      </c>
      <c r="M1040" t="str">
        <f>IF(J1040="France","ST",_xlfn.XLOOKUP(F1040,'Shipment Detail'!N:N,'Shipment Detail'!E:E,""))</f>
        <v>ST</v>
      </c>
      <c r="N1040">
        <f t="shared" si="52"/>
        <v>0.2</v>
      </c>
      <c r="O1040" t="str">
        <f>IF(_xlfn.XLOOKUP(F1040,'Shipment Detail'!N:N,'Shipment Detail'!BM:BM)=0,"",_xlfn.XLOOKUP(F1040,'Shipment Detail'!N:N,'Shipment Detail'!BM:BM))</f>
        <v/>
      </c>
      <c r="R1040" t="str">
        <f>IF(_xlfn.XLOOKUP(F1040,'Shipment Detail'!N:N,'Shipment Detail'!AV:AV)&gt;60,10,"")</f>
        <v/>
      </c>
      <c r="T1040" s="3">
        <f>TCD!C1040</f>
        <v>8.7999999999999972</v>
      </c>
    </row>
    <row r="1041" spans="1:20" x14ac:dyDescent="0.2">
      <c r="A1041" t="str">
        <f t="shared" si="50"/>
        <v>FEDEX FRANCE</v>
      </c>
      <c r="B1041" s="5">
        <f t="shared" si="51"/>
        <v>46174</v>
      </c>
      <c r="F1041" s="6">
        <f>TCD!A1041</f>
        <v>872829186640</v>
      </c>
      <c r="H1041" s="18" t="str">
        <f>TCD!F1041</f>
        <v>E</v>
      </c>
      <c r="I1041" t="str">
        <f>TCD!B1041</f>
        <v>FR</v>
      </c>
      <c r="J1041" t="str">
        <f>IF(COUNTIF(Zoning!B:B,I1041)=0,"inconnu",_xlfn.XLOOKUP(I1041,Zoning!B:B,Zoning!C:C))</f>
        <v>France</v>
      </c>
      <c r="K1041">
        <f>_xlfn.XLOOKUP(F1041,'Shipment Detail'!N:N,'Shipment Detail'!AB:AB)</f>
        <v>4</v>
      </c>
      <c r="L1041">
        <f>TCD!E1041</f>
        <v>18.200000000000003</v>
      </c>
      <c r="M1041" t="str">
        <f>IF(J1041="France","ST",_xlfn.XLOOKUP(F1041,'Shipment Detail'!N:N,'Shipment Detail'!E:E,""))</f>
        <v>ST</v>
      </c>
      <c r="N1041">
        <f t="shared" si="52"/>
        <v>0.2</v>
      </c>
      <c r="O1041" t="str">
        <f>IF(_xlfn.XLOOKUP(F1041,'Shipment Detail'!N:N,'Shipment Detail'!BM:BM)=0,"",_xlfn.XLOOKUP(F1041,'Shipment Detail'!N:N,'Shipment Detail'!BM:BM))</f>
        <v/>
      </c>
      <c r="R1041" t="str">
        <f>IF(_xlfn.XLOOKUP(F1041,'Shipment Detail'!N:N,'Shipment Detail'!AV:AV)&gt;60,10,"")</f>
        <v/>
      </c>
      <c r="T1041" s="3">
        <f>TCD!C1041</f>
        <v>10.800000000000004</v>
      </c>
    </row>
    <row r="1042" spans="1:20" x14ac:dyDescent="0.2">
      <c r="A1042" t="str">
        <f t="shared" si="50"/>
        <v>FEDEX FRANCE</v>
      </c>
      <c r="B1042" s="5">
        <f t="shared" si="51"/>
        <v>46174</v>
      </c>
      <c r="F1042" s="6">
        <f>TCD!A1042</f>
        <v>872829219451</v>
      </c>
      <c r="H1042" s="18" t="str">
        <f>TCD!F1042</f>
        <v>E</v>
      </c>
      <c r="I1042" t="str">
        <f>TCD!B1042</f>
        <v>FR</v>
      </c>
      <c r="J1042" t="str">
        <f>IF(COUNTIF(Zoning!B:B,I1042)=0,"inconnu",_xlfn.XLOOKUP(I1042,Zoning!B:B,Zoning!C:C))</f>
        <v>France</v>
      </c>
      <c r="K1042">
        <f>_xlfn.XLOOKUP(F1042,'Shipment Detail'!N:N,'Shipment Detail'!AB:AB)</f>
        <v>7</v>
      </c>
      <c r="L1042">
        <f>TCD!E1042</f>
        <v>52.800000000000004</v>
      </c>
      <c r="M1042" t="str">
        <f>IF(J1042="France","ST",_xlfn.XLOOKUP(F1042,'Shipment Detail'!N:N,'Shipment Detail'!E:E,""))</f>
        <v>ST</v>
      </c>
      <c r="N1042">
        <f t="shared" si="52"/>
        <v>0.2</v>
      </c>
      <c r="O1042" t="str">
        <f>IF(_xlfn.XLOOKUP(F1042,'Shipment Detail'!N:N,'Shipment Detail'!BM:BM)=0,"",_xlfn.XLOOKUP(F1042,'Shipment Detail'!N:N,'Shipment Detail'!BM:BM))</f>
        <v/>
      </c>
      <c r="R1042">
        <f>IF(_xlfn.XLOOKUP(F1042,'Shipment Detail'!N:N,'Shipment Detail'!AV:AV)&gt;60,10,"")</f>
        <v>10</v>
      </c>
      <c r="T1042" s="3">
        <f>TCD!C1042</f>
        <v>22.179999999999993</v>
      </c>
    </row>
    <row r="1043" spans="1:20" x14ac:dyDescent="0.2">
      <c r="A1043" t="str">
        <f t="shared" si="50"/>
        <v>FEDEX FRANCE</v>
      </c>
      <c r="B1043" s="5">
        <f t="shared" si="51"/>
        <v>46174</v>
      </c>
      <c r="F1043" s="6">
        <f>TCD!A1043</f>
        <v>872829253207</v>
      </c>
      <c r="H1043" s="18" t="str">
        <f>TCD!F1043</f>
        <v>E</v>
      </c>
      <c r="I1043" t="str">
        <f>TCD!B1043</f>
        <v>FR</v>
      </c>
      <c r="J1043" t="str">
        <f>IF(COUNTIF(Zoning!B:B,I1043)=0,"inconnu",_xlfn.XLOOKUP(I1043,Zoning!B:B,Zoning!C:C))</f>
        <v>France</v>
      </c>
      <c r="K1043">
        <f>_xlfn.XLOOKUP(F1043,'Shipment Detail'!N:N,'Shipment Detail'!AB:AB)</f>
        <v>5</v>
      </c>
      <c r="L1043">
        <f>TCD!E1043</f>
        <v>31.1</v>
      </c>
      <c r="M1043" t="str">
        <f>IF(J1043="France","ST",_xlfn.XLOOKUP(F1043,'Shipment Detail'!N:N,'Shipment Detail'!E:E,""))</f>
        <v>ST</v>
      </c>
      <c r="N1043">
        <f t="shared" si="52"/>
        <v>0.2</v>
      </c>
      <c r="O1043" t="str">
        <f>IF(_xlfn.XLOOKUP(F1043,'Shipment Detail'!N:N,'Shipment Detail'!BM:BM)=0,"",_xlfn.XLOOKUP(F1043,'Shipment Detail'!N:N,'Shipment Detail'!BM:BM))</f>
        <v/>
      </c>
      <c r="R1043" t="str">
        <f>IF(_xlfn.XLOOKUP(F1043,'Shipment Detail'!N:N,'Shipment Detail'!AV:AV)&gt;60,10,"")</f>
        <v/>
      </c>
      <c r="T1043" s="3">
        <f>TCD!C1043</f>
        <v>15.149999999999999</v>
      </c>
    </row>
    <row r="1044" spans="1:20" x14ac:dyDescent="0.2">
      <c r="A1044" t="str">
        <f t="shared" si="50"/>
        <v>FEDEX FRANCE</v>
      </c>
      <c r="B1044" s="5">
        <f t="shared" si="51"/>
        <v>46174</v>
      </c>
      <c r="F1044" s="6">
        <f>TCD!A1044</f>
        <v>872829282339</v>
      </c>
      <c r="H1044" s="18" t="str">
        <f>TCD!F1044</f>
        <v>E</v>
      </c>
      <c r="I1044" t="str">
        <f>TCD!B1044</f>
        <v>FR</v>
      </c>
      <c r="J1044" t="str">
        <f>IF(COUNTIF(Zoning!B:B,I1044)=0,"inconnu",_xlfn.XLOOKUP(I1044,Zoning!B:B,Zoning!C:C))</f>
        <v>France</v>
      </c>
      <c r="K1044">
        <f>_xlfn.XLOOKUP(F1044,'Shipment Detail'!N:N,'Shipment Detail'!AB:AB)</f>
        <v>7</v>
      </c>
      <c r="L1044">
        <f>TCD!E1044</f>
        <v>47.6</v>
      </c>
      <c r="M1044" t="str">
        <f>IF(J1044="France","ST",_xlfn.XLOOKUP(F1044,'Shipment Detail'!N:N,'Shipment Detail'!E:E,""))</f>
        <v>ST</v>
      </c>
      <c r="N1044">
        <f t="shared" si="52"/>
        <v>0.2</v>
      </c>
      <c r="O1044" t="str">
        <f>IF(_xlfn.XLOOKUP(F1044,'Shipment Detail'!N:N,'Shipment Detail'!BM:BM)=0,"",_xlfn.XLOOKUP(F1044,'Shipment Detail'!N:N,'Shipment Detail'!BM:BM))</f>
        <v/>
      </c>
      <c r="R1044" t="str">
        <f>IF(_xlfn.XLOOKUP(F1044,'Shipment Detail'!N:N,'Shipment Detail'!AV:AV)&gt;60,10,"")</f>
        <v/>
      </c>
      <c r="T1044" s="3">
        <f>TCD!C1044</f>
        <v>20.509999999999991</v>
      </c>
    </row>
    <row r="1045" spans="1:20" x14ac:dyDescent="0.2">
      <c r="A1045" t="str">
        <f t="shared" si="50"/>
        <v>FEDEX FRANCE</v>
      </c>
      <c r="B1045" s="5">
        <f t="shared" si="51"/>
        <v>46174</v>
      </c>
      <c r="F1045" s="6">
        <f>TCD!A1045</f>
        <v>872829313916</v>
      </c>
      <c r="H1045" s="18" t="str">
        <f>TCD!F1045</f>
        <v>E</v>
      </c>
      <c r="I1045" t="str">
        <f>TCD!B1045</f>
        <v>FR</v>
      </c>
      <c r="J1045" t="str">
        <f>IF(COUNTIF(Zoning!B:B,I1045)=0,"inconnu",_xlfn.XLOOKUP(I1045,Zoning!B:B,Zoning!C:C))</f>
        <v>France</v>
      </c>
      <c r="K1045">
        <f>_xlfn.XLOOKUP(F1045,'Shipment Detail'!N:N,'Shipment Detail'!AB:AB)</f>
        <v>6</v>
      </c>
      <c r="L1045">
        <f>TCD!E1045</f>
        <v>29.6</v>
      </c>
      <c r="M1045" t="str">
        <f>IF(J1045="France","ST",_xlfn.XLOOKUP(F1045,'Shipment Detail'!N:N,'Shipment Detail'!E:E,""))</f>
        <v>ST</v>
      </c>
      <c r="N1045">
        <f t="shared" si="52"/>
        <v>0.2</v>
      </c>
      <c r="O1045" t="str">
        <f>IF(_xlfn.XLOOKUP(F1045,'Shipment Detail'!N:N,'Shipment Detail'!BM:BM)=0,"",_xlfn.XLOOKUP(F1045,'Shipment Detail'!N:N,'Shipment Detail'!BM:BM))</f>
        <v/>
      </c>
      <c r="R1045" t="str">
        <f>IF(_xlfn.XLOOKUP(F1045,'Shipment Detail'!N:N,'Shipment Detail'!AV:AV)&gt;60,10,"")</f>
        <v/>
      </c>
      <c r="T1045" s="3">
        <f>TCD!C1045</f>
        <v>14.480000000000004</v>
      </c>
    </row>
    <row r="1046" spans="1:20" x14ac:dyDescent="0.2">
      <c r="A1046" t="str">
        <f t="shared" si="50"/>
        <v>FEDEX FRANCE</v>
      </c>
      <c r="B1046" s="5">
        <f t="shared" si="51"/>
        <v>46174</v>
      </c>
      <c r="F1046" s="6">
        <f>TCD!A1046</f>
        <v>872829373039</v>
      </c>
      <c r="H1046" s="18" t="str">
        <f>TCD!F1046</f>
        <v>E</v>
      </c>
      <c r="I1046" t="str">
        <f>TCD!B1046</f>
        <v>FR</v>
      </c>
      <c r="J1046" t="str">
        <f>IF(COUNTIF(Zoning!B:B,I1046)=0,"inconnu",_xlfn.XLOOKUP(I1046,Zoning!B:B,Zoning!C:C))</f>
        <v>France</v>
      </c>
      <c r="K1046">
        <f>_xlfn.XLOOKUP(F1046,'Shipment Detail'!N:N,'Shipment Detail'!AB:AB)</f>
        <v>5</v>
      </c>
      <c r="L1046">
        <f>TCD!E1046</f>
        <v>36.4</v>
      </c>
      <c r="M1046" t="str">
        <f>IF(J1046="France","ST",_xlfn.XLOOKUP(F1046,'Shipment Detail'!N:N,'Shipment Detail'!E:E,""))</f>
        <v>ST</v>
      </c>
      <c r="N1046">
        <f t="shared" si="52"/>
        <v>0.2</v>
      </c>
      <c r="O1046" t="str">
        <f>IF(_xlfn.XLOOKUP(F1046,'Shipment Detail'!N:N,'Shipment Detail'!BM:BM)=0,"",_xlfn.XLOOKUP(F1046,'Shipment Detail'!N:N,'Shipment Detail'!BM:BM))</f>
        <v/>
      </c>
      <c r="R1046" t="str">
        <f>IF(_xlfn.XLOOKUP(F1046,'Shipment Detail'!N:N,'Shipment Detail'!AV:AV)&gt;60,10,"")</f>
        <v/>
      </c>
      <c r="T1046" s="3">
        <f>TCD!C1046</f>
        <v>16.830000000000005</v>
      </c>
    </row>
    <row r="1047" spans="1:20" x14ac:dyDescent="0.2">
      <c r="A1047" t="str">
        <f t="shared" si="50"/>
        <v>FEDEX FRANCE</v>
      </c>
      <c r="B1047" s="5">
        <f t="shared" si="51"/>
        <v>46174</v>
      </c>
      <c r="F1047" s="6">
        <f>TCD!A1047</f>
        <v>872829401054</v>
      </c>
      <c r="H1047" s="18" t="str">
        <f>TCD!F1047</f>
        <v>E</v>
      </c>
      <c r="I1047" t="str">
        <f>TCD!B1047</f>
        <v>FR</v>
      </c>
      <c r="J1047" t="str">
        <f>IF(COUNTIF(Zoning!B:B,I1047)=0,"inconnu",_xlfn.XLOOKUP(I1047,Zoning!B:B,Zoning!C:C))</f>
        <v>France</v>
      </c>
      <c r="K1047">
        <f>_xlfn.XLOOKUP(F1047,'Shipment Detail'!N:N,'Shipment Detail'!AB:AB)</f>
        <v>3</v>
      </c>
      <c r="L1047">
        <f>TCD!E1047</f>
        <v>16.100000000000001</v>
      </c>
      <c r="M1047" t="str">
        <f>IF(J1047="France","ST",_xlfn.XLOOKUP(F1047,'Shipment Detail'!N:N,'Shipment Detail'!E:E,""))</f>
        <v>ST</v>
      </c>
      <c r="N1047">
        <f t="shared" si="52"/>
        <v>0.2</v>
      </c>
      <c r="O1047" t="str">
        <f>IF(_xlfn.XLOOKUP(F1047,'Shipment Detail'!N:N,'Shipment Detail'!BM:BM)=0,"",_xlfn.XLOOKUP(F1047,'Shipment Detail'!N:N,'Shipment Detail'!BM:BM))</f>
        <v/>
      </c>
      <c r="R1047" t="str">
        <f>IF(_xlfn.XLOOKUP(F1047,'Shipment Detail'!N:N,'Shipment Detail'!AV:AV)&gt;60,10,"")</f>
        <v/>
      </c>
      <c r="T1047" s="3">
        <f>TCD!C1047</f>
        <v>10.129999999999995</v>
      </c>
    </row>
    <row r="1048" spans="1:20" x14ac:dyDescent="0.2">
      <c r="A1048" t="str">
        <f t="shared" si="50"/>
        <v>FEDEX FRANCE</v>
      </c>
      <c r="B1048" s="5">
        <f t="shared" si="51"/>
        <v>46174</v>
      </c>
      <c r="F1048" s="6">
        <f>TCD!A1048</f>
        <v>872829426242</v>
      </c>
      <c r="H1048" s="18" t="str">
        <f>TCD!F1048</f>
        <v>E</v>
      </c>
      <c r="I1048" t="str">
        <f>TCD!B1048</f>
        <v>FR</v>
      </c>
      <c r="J1048" t="str">
        <f>IF(COUNTIF(Zoning!B:B,I1048)=0,"inconnu",_xlfn.XLOOKUP(I1048,Zoning!B:B,Zoning!C:C))</f>
        <v>France</v>
      </c>
      <c r="K1048">
        <f>_xlfn.XLOOKUP(F1048,'Shipment Detail'!N:N,'Shipment Detail'!AB:AB)</f>
        <v>7</v>
      </c>
      <c r="L1048">
        <f>TCD!E1048</f>
        <v>49.1</v>
      </c>
      <c r="M1048" t="str">
        <f>IF(J1048="France","ST",_xlfn.XLOOKUP(F1048,'Shipment Detail'!N:N,'Shipment Detail'!E:E,""))</f>
        <v>ST</v>
      </c>
      <c r="N1048">
        <f t="shared" si="52"/>
        <v>0.2</v>
      </c>
      <c r="O1048" t="str">
        <f>IF(_xlfn.XLOOKUP(F1048,'Shipment Detail'!N:N,'Shipment Detail'!BM:BM)=0,"",_xlfn.XLOOKUP(F1048,'Shipment Detail'!N:N,'Shipment Detail'!BM:BM))</f>
        <v/>
      </c>
      <c r="R1048" t="str">
        <f>IF(_xlfn.XLOOKUP(F1048,'Shipment Detail'!N:N,'Shipment Detail'!AV:AV)&gt;60,10,"")</f>
        <v/>
      </c>
      <c r="T1048" s="3">
        <f>TCD!C1048</f>
        <v>21.179999999999993</v>
      </c>
    </row>
    <row r="1049" spans="1:20" x14ac:dyDescent="0.2">
      <c r="A1049" t="str">
        <f t="shared" si="50"/>
        <v>FEDEX FRANCE</v>
      </c>
      <c r="B1049" s="5">
        <f t="shared" si="51"/>
        <v>46174</v>
      </c>
      <c r="F1049" s="6">
        <f>TCD!A1049</f>
        <v>872829482334</v>
      </c>
      <c r="H1049" s="18" t="str">
        <f>TCD!F1049</f>
        <v>E</v>
      </c>
      <c r="I1049" t="str">
        <f>TCD!B1049</f>
        <v>FR</v>
      </c>
      <c r="J1049" t="str">
        <f>IF(COUNTIF(Zoning!B:B,I1049)=0,"inconnu",_xlfn.XLOOKUP(I1049,Zoning!B:B,Zoning!C:C))</f>
        <v>France</v>
      </c>
      <c r="K1049">
        <f>_xlfn.XLOOKUP(F1049,'Shipment Detail'!N:N,'Shipment Detail'!AB:AB)</f>
        <v>4</v>
      </c>
      <c r="L1049">
        <f>TCD!E1049</f>
        <v>20.100000000000001</v>
      </c>
      <c r="M1049" t="str">
        <f>IF(J1049="France","ST",_xlfn.XLOOKUP(F1049,'Shipment Detail'!N:N,'Shipment Detail'!E:E,""))</f>
        <v>ST</v>
      </c>
      <c r="N1049">
        <f t="shared" si="52"/>
        <v>0.2</v>
      </c>
      <c r="O1049" t="str">
        <f>IF(_xlfn.XLOOKUP(F1049,'Shipment Detail'!N:N,'Shipment Detail'!BM:BM)=0,"",_xlfn.XLOOKUP(F1049,'Shipment Detail'!N:N,'Shipment Detail'!BM:BM))</f>
        <v/>
      </c>
      <c r="R1049" t="str">
        <f>IF(_xlfn.XLOOKUP(F1049,'Shipment Detail'!N:N,'Shipment Detail'!AV:AV)&gt;60,10,"")</f>
        <v/>
      </c>
      <c r="T1049" s="3">
        <f>TCD!C1049</f>
        <v>11.469999999999999</v>
      </c>
    </row>
    <row r="1050" spans="1:20" x14ac:dyDescent="0.2">
      <c r="A1050" t="str">
        <f t="shared" si="50"/>
        <v>FEDEX FRANCE</v>
      </c>
      <c r="B1050" s="5">
        <f t="shared" si="51"/>
        <v>46174</v>
      </c>
      <c r="F1050" s="6">
        <f>TCD!A1050</f>
        <v>872829511746</v>
      </c>
      <c r="H1050" s="18" t="str">
        <f>TCD!F1050</f>
        <v>E</v>
      </c>
      <c r="I1050" t="str">
        <f>TCD!B1050</f>
        <v>FR</v>
      </c>
      <c r="J1050" t="str">
        <f>IF(COUNTIF(Zoning!B:B,I1050)=0,"inconnu",_xlfn.XLOOKUP(I1050,Zoning!B:B,Zoning!C:C))</f>
        <v>France</v>
      </c>
      <c r="K1050">
        <f>_xlfn.XLOOKUP(F1050,'Shipment Detail'!N:N,'Shipment Detail'!AB:AB)</f>
        <v>7</v>
      </c>
      <c r="L1050">
        <f>TCD!E1050</f>
        <v>35.200000000000003</v>
      </c>
      <c r="M1050" t="str">
        <f>IF(J1050="France","ST",_xlfn.XLOOKUP(F1050,'Shipment Detail'!N:N,'Shipment Detail'!E:E,""))</f>
        <v>ST</v>
      </c>
      <c r="N1050">
        <f t="shared" si="52"/>
        <v>0.2</v>
      </c>
      <c r="O1050" t="str">
        <f>IF(_xlfn.XLOOKUP(F1050,'Shipment Detail'!N:N,'Shipment Detail'!BM:BM)=0,"",_xlfn.XLOOKUP(F1050,'Shipment Detail'!N:N,'Shipment Detail'!BM:BM))</f>
        <v/>
      </c>
      <c r="R1050" t="str">
        <f>IF(_xlfn.XLOOKUP(F1050,'Shipment Detail'!N:N,'Shipment Detail'!AV:AV)&gt;60,10,"")</f>
        <v/>
      </c>
      <c r="T1050" s="3">
        <f>TCD!C1050</f>
        <v>16.490000000000002</v>
      </c>
    </row>
    <row r="1051" spans="1:20" x14ac:dyDescent="0.2">
      <c r="A1051" t="str">
        <f t="shared" si="50"/>
        <v>FEDEX FRANCE</v>
      </c>
      <c r="B1051" s="5">
        <f t="shared" si="51"/>
        <v>46174</v>
      </c>
      <c r="F1051" s="6">
        <f>TCD!A1051</f>
        <v>872829546887</v>
      </c>
      <c r="H1051" s="18" t="str">
        <f>TCD!F1051</f>
        <v>E</v>
      </c>
      <c r="I1051" t="str">
        <f>TCD!B1051</f>
        <v>FR</v>
      </c>
      <c r="J1051" t="str">
        <f>IF(COUNTIF(Zoning!B:B,I1051)=0,"inconnu",_xlfn.XLOOKUP(I1051,Zoning!B:B,Zoning!C:C))</f>
        <v>France</v>
      </c>
      <c r="K1051">
        <f>_xlfn.XLOOKUP(F1051,'Shipment Detail'!N:N,'Shipment Detail'!AB:AB)</f>
        <v>6</v>
      </c>
      <c r="L1051">
        <f>TCD!E1051</f>
        <v>32.4</v>
      </c>
      <c r="M1051" t="str">
        <f>IF(J1051="France","ST",_xlfn.XLOOKUP(F1051,'Shipment Detail'!N:N,'Shipment Detail'!E:E,""))</f>
        <v>ST</v>
      </c>
      <c r="N1051">
        <f t="shared" si="52"/>
        <v>0.2</v>
      </c>
      <c r="O1051" t="str">
        <f>IF(_xlfn.XLOOKUP(F1051,'Shipment Detail'!N:N,'Shipment Detail'!BM:BM)=0,"",_xlfn.XLOOKUP(F1051,'Shipment Detail'!N:N,'Shipment Detail'!BM:BM))</f>
        <v/>
      </c>
      <c r="R1051" t="str">
        <f>IF(_xlfn.XLOOKUP(F1051,'Shipment Detail'!N:N,'Shipment Detail'!AV:AV)&gt;60,10,"")</f>
        <v/>
      </c>
      <c r="T1051" s="3">
        <f>TCD!C1051</f>
        <v>15.489999999999995</v>
      </c>
    </row>
    <row r="1052" spans="1:20" x14ac:dyDescent="0.2">
      <c r="A1052" t="str">
        <f t="shared" si="50"/>
        <v>FEDEX FRANCE</v>
      </c>
      <c r="B1052" s="5">
        <f t="shared" si="51"/>
        <v>46174</v>
      </c>
      <c r="F1052" s="6">
        <f>TCD!A1052</f>
        <v>872829598623</v>
      </c>
      <c r="H1052" s="18" t="str">
        <f>TCD!F1052</f>
        <v>E</v>
      </c>
      <c r="I1052" t="str">
        <f>TCD!B1052</f>
        <v>FR</v>
      </c>
      <c r="J1052" t="str">
        <f>IF(COUNTIF(Zoning!B:B,I1052)=0,"inconnu",_xlfn.XLOOKUP(I1052,Zoning!B:B,Zoning!C:C))</f>
        <v>France</v>
      </c>
      <c r="K1052">
        <f>_xlfn.XLOOKUP(F1052,'Shipment Detail'!N:N,'Shipment Detail'!AB:AB)</f>
        <v>3</v>
      </c>
      <c r="L1052">
        <f>TCD!E1052</f>
        <v>16</v>
      </c>
      <c r="M1052" t="str">
        <f>IF(J1052="France","ST",_xlfn.XLOOKUP(F1052,'Shipment Detail'!N:N,'Shipment Detail'!E:E,""))</f>
        <v>ST</v>
      </c>
      <c r="N1052">
        <f t="shared" si="52"/>
        <v>0.2</v>
      </c>
      <c r="O1052" t="str">
        <f>IF(_xlfn.XLOOKUP(F1052,'Shipment Detail'!N:N,'Shipment Detail'!BM:BM)=0,"",_xlfn.XLOOKUP(F1052,'Shipment Detail'!N:N,'Shipment Detail'!BM:BM))</f>
        <v/>
      </c>
      <c r="R1052" t="str">
        <f>IF(_xlfn.XLOOKUP(F1052,'Shipment Detail'!N:N,'Shipment Detail'!AV:AV)&gt;60,10,"")</f>
        <v/>
      </c>
      <c r="T1052" s="3">
        <f>TCD!C1052</f>
        <v>9.8000000000000007</v>
      </c>
    </row>
    <row r="1053" spans="1:20" x14ac:dyDescent="0.2">
      <c r="A1053" t="str">
        <f t="shared" si="50"/>
        <v>FEDEX FRANCE</v>
      </c>
      <c r="B1053" s="5">
        <f t="shared" si="51"/>
        <v>46174</v>
      </c>
      <c r="F1053" s="6">
        <f>TCD!A1053</f>
        <v>872829714074</v>
      </c>
      <c r="H1053" s="18" t="str">
        <f>TCD!F1053</f>
        <v>E</v>
      </c>
      <c r="I1053" t="str">
        <f>TCD!B1053</f>
        <v>FR</v>
      </c>
      <c r="J1053" t="str">
        <f>IF(COUNTIF(Zoning!B:B,I1053)=0,"inconnu",_xlfn.XLOOKUP(I1053,Zoning!B:B,Zoning!C:C))</f>
        <v>France</v>
      </c>
      <c r="K1053">
        <f>_xlfn.XLOOKUP(F1053,'Shipment Detail'!N:N,'Shipment Detail'!AB:AB)</f>
        <v>4</v>
      </c>
      <c r="L1053">
        <f>TCD!E1053</f>
        <v>22.5</v>
      </c>
      <c r="M1053" t="str">
        <f>IF(J1053="France","ST",_xlfn.XLOOKUP(F1053,'Shipment Detail'!N:N,'Shipment Detail'!E:E,""))</f>
        <v>ST</v>
      </c>
      <c r="N1053">
        <f t="shared" si="52"/>
        <v>0.2</v>
      </c>
      <c r="O1053" t="str">
        <f>IF(_xlfn.XLOOKUP(F1053,'Shipment Detail'!N:N,'Shipment Detail'!BM:BM)=0,"",_xlfn.XLOOKUP(F1053,'Shipment Detail'!N:N,'Shipment Detail'!BM:BM))</f>
        <v/>
      </c>
      <c r="R1053" t="str">
        <f>IF(_xlfn.XLOOKUP(F1053,'Shipment Detail'!N:N,'Shipment Detail'!AV:AV)&gt;60,10,"")</f>
        <v/>
      </c>
      <c r="T1053" s="3">
        <f>TCD!C1053</f>
        <v>12.14</v>
      </c>
    </row>
    <row r="1054" spans="1:20" x14ac:dyDescent="0.2">
      <c r="A1054" t="str">
        <f t="shared" si="50"/>
        <v>FEDEX FRANCE</v>
      </c>
      <c r="B1054" s="5">
        <f t="shared" si="51"/>
        <v>46174</v>
      </c>
      <c r="F1054" s="6">
        <f>TCD!A1054</f>
        <v>872829731445</v>
      </c>
      <c r="H1054" s="18" t="str">
        <f>TCD!F1054</f>
        <v>E</v>
      </c>
      <c r="I1054" t="str">
        <f>TCD!B1054</f>
        <v>FR</v>
      </c>
      <c r="J1054" t="str">
        <f>IF(COUNTIF(Zoning!B:B,I1054)=0,"inconnu",_xlfn.XLOOKUP(I1054,Zoning!B:B,Zoning!C:C))</f>
        <v>France</v>
      </c>
      <c r="K1054">
        <f>_xlfn.XLOOKUP(F1054,'Shipment Detail'!N:N,'Shipment Detail'!AB:AB)</f>
        <v>3</v>
      </c>
      <c r="L1054">
        <f>TCD!E1054</f>
        <v>17.700000000000003</v>
      </c>
      <c r="M1054" t="str">
        <f>IF(J1054="France","ST",_xlfn.XLOOKUP(F1054,'Shipment Detail'!N:N,'Shipment Detail'!E:E,""))</f>
        <v>ST</v>
      </c>
      <c r="N1054">
        <f t="shared" si="52"/>
        <v>0.2</v>
      </c>
      <c r="O1054" t="str">
        <f>IF(_xlfn.XLOOKUP(F1054,'Shipment Detail'!N:N,'Shipment Detail'!BM:BM)=0,"",_xlfn.XLOOKUP(F1054,'Shipment Detail'!N:N,'Shipment Detail'!BM:BM))</f>
        <v/>
      </c>
      <c r="R1054" t="str">
        <f>IF(_xlfn.XLOOKUP(F1054,'Shipment Detail'!N:N,'Shipment Detail'!AV:AV)&gt;60,10,"")</f>
        <v/>
      </c>
      <c r="T1054" s="3">
        <f>TCD!C1054</f>
        <v>10.469999999999999</v>
      </c>
    </row>
    <row r="1055" spans="1:20" x14ac:dyDescent="0.2">
      <c r="A1055" t="str">
        <f t="shared" si="50"/>
        <v>FEDEX FRANCE</v>
      </c>
      <c r="B1055" s="5">
        <f t="shared" si="51"/>
        <v>46174</v>
      </c>
      <c r="F1055" s="6">
        <f>TCD!A1055</f>
        <v>872829751767</v>
      </c>
      <c r="H1055" s="18" t="str">
        <f>TCD!F1055</f>
        <v>E</v>
      </c>
      <c r="I1055" t="str">
        <f>TCD!B1055</f>
        <v>FR</v>
      </c>
      <c r="J1055" t="str">
        <f>IF(COUNTIF(Zoning!B:B,I1055)=0,"inconnu",_xlfn.XLOOKUP(I1055,Zoning!B:B,Zoning!C:C))</f>
        <v>France</v>
      </c>
      <c r="K1055">
        <f>_xlfn.XLOOKUP(F1055,'Shipment Detail'!N:N,'Shipment Detail'!AB:AB)</f>
        <v>3</v>
      </c>
      <c r="L1055">
        <f>TCD!E1055</f>
        <v>23.400000000000002</v>
      </c>
      <c r="M1055" t="str">
        <f>IF(J1055="France","ST",_xlfn.XLOOKUP(F1055,'Shipment Detail'!N:N,'Shipment Detail'!E:E,""))</f>
        <v>ST</v>
      </c>
      <c r="N1055">
        <f t="shared" si="52"/>
        <v>0.2</v>
      </c>
      <c r="O1055" t="str">
        <f>IF(_xlfn.XLOOKUP(F1055,'Shipment Detail'!N:N,'Shipment Detail'!BM:BM)=0,"",_xlfn.XLOOKUP(F1055,'Shipment Detail'!N:N,'Shipment Detail'!BM:BM))</f>
        <v/>
      </c>
      <c r="R1055">
        <f>IF(_xlfn.XLOOKUP(F1055,'Shipment Detail'!N:N,'Shipment Detail'!AV:AV)&gt;60,10,"")</f>
        <v>10</v>
      </c>
      <c r="T1055" s="3">
        <f>TCD!C1055</f>
        <v>12.480000000000004</v>
      </c>
    </row>
    <row r="1056" spans="1:20" x14ac:dyDescent="0.2">
      <c r="A1056" t="str">
        <f t="shared" si="50"/>
        <v>FEDEX FRANCE</v>
      </c>
      <c r="B1056" s="5">
        <f t="shared" si="51"/>
        <v>46174</v>
      </c>
      <c r="F1056" s="6">
        <f>TCD!A1056</f>
        <v>872829766884</v>
      </c>
      <c r="H1056" s="18" t="str">
        <f>TCD!F1056</f>
        <v>E</v>
      </c>
      <c r="I1056" t="str">
        <f>TCD!B1056</f>
        <v>FR</v>
      </c>
      <c r="J1056" t="str">
        <f>IF(COUNTIF(Zoning!B:B,I1056)=0,"inconnu",_xlfn.XLOOKUP(I1056,Zoning!B:B,Zoning!C:C))</f>
        <v>France</v>
      </c>
      <c r="K1056">
        <f>_xlfn.XLOOKUP(F1056,'Shipment Detail'!N:N,'Shipment Detail'!AB:AB)</f>
        <v>3</v>
      </c>
      <c r="L1056">
        <f>TCD!E1056</f>
        <v>17.600000000000001</v>
      </c>
      <c r="M1056" t="str">
        <f>IF(J1056="France","ST",_xlfn.XLOOKUP(F1056,'Shipment Detail'!N:N,'Shipment Detail'!E:E,""))</f>
        <v>ST</v>
      </c>
      <c r="N1056">
        <f t="shared" si="52"/>
        <v>0.2</v>
      </c>
      <c r="O1056" t="str">
        <f>IF(_xlfn.XLOOKUP(F1056,'Shipment Detail'!N:N,'Shipment Detail'!BM:BM)=0,"",_xlfn.XLOOKUP(F1056,'Shipment Detail'!N:N,'Shipment Detail'!BM:BM))</f>
        <v/>
      </c>
      <c r="R1056" t="str">
        <f>IF(_xlfn.XLOOKUP(F1056,'Shipment Detail'!N:N,'Shipment Detail'!AV:AV)&gt;60,10,"")</f>
        <v/>
      </c>
      <c r="T1056" s="3">
        <f>TCD!C1056</f>
        <v>10.469999999999999</v>
      </c>
    </row>
    <row r="1057" spans="1:20" x14ac:dyDescent="0.2">
      <c r="A1057" t="str">
        <f t="shared" si="50"/>
        <v>FEDEX FRANCE</v>
      </c>
      <c r="B1057" s="5">
        <f t="shared" si="51"/>
        <v>46174</v>
      </c>
      <c r="F1057" s="6">
        <f>TCD!A1057</f>
        <v>872829786717</v>
      </c>
      <c r="H1057" s="18" t="str">
        <f>TCD!F1057</f>
        <v>E</v>
      </c>
      <c r="I1057" t="str">
        <f>TCD!B1057</f>
        <v>FR</v>
      </c>
      <c r="J1057" t="str">
        <f>IF(COUNTIF(Zoning!B:B,I1057)=0,"inconnu",_xlfn.XLOOKUP(I1057,Zoning!B:B,Zoning!C:C))</f>
        <v>France</v>
      </c>
      <c r="K1057">
        <f>_xlfn.XLOOKUP(F1057,'Shipment Detail'!N:N,'Shipment Detail'!AB:AB)</f>
        <v>19</v>
      </c>
      <c r="L1057">
        <f>TCD!E1057</f>
        <v>144</v>
      </c>
      <c r="M1057" t="str">
        <f>IF(J1057="France","ST",_xlfn.XLOOKUP(F1057,'Shipment Detail'!N:N,'Shipment Detail'!E:E,""))</f>
        <v>ST</v>
      </c>
      <c r="N1057">
        <f t="shared" si="52"/>
        <v>0.2</v>
      </c>
      <c r="O1057" t="str">
        <f>IF(_xlfn.XLOOKUP(F1057,'Shipment Detail'!N:N,'Shipment Detail'!BM:BM)=0,"",_xlfn.XLOOKUP(F1057,'Shipment Detail'!N:N,'Shipment Detail'!BM:BM))</f>
        <v/>
      </c>
      <c r="R1057" t="str">
        <f>IF(_xlfn.XLOOKUP(F1057,'Shipment Detail'!N:N,'Shipment Detail'!AV:AV)&gt;60,10,"")</f>
        <v/>
      </c>
      <c r="T1057" s="3">
        <f>TCD!C1057</f>
        <v>58.91</v>
      </c>
    </row>
    <row r="1058" spans="1:20" x14ac:dyDescent="0.2">
      <c r="A1058" t="str">
        <f t="shared" si="50"/>
        <v>FEDEX FRANCE</v>
      </c>
      <c r="B1058" s="5">
        <f t="shared" si="51"/>
        <v>46174</v>
      </c>
      <c r="F1058" s="6">
        <f>TCD!A1058</f>
        <v>872829852608</v>
      </c>
      <c r="H1058" s="18" t="str">
        <f>TCD!F1058</f>
        <v>E</v>
      </c>
      <c r="I1058" t="str">
        <f>TCD!B1058</f>
        <v>FR</v>
      </c>
      <c r="J1058" t="str">
        <f>IF(COUNTIF(Zoning!B:B,I1058)=0,"inconnu",_xlfn.XLOOKUP(I1058,Zoning!B:B,Zoning!C:C))</f>
        <v>France</v>
      </c>
      <c r="K1058">
        <f>_xlfn.XLOOKUP(F1058,'Shipment Detail'!N:N,'Shipment Detail'!AB:AB)</f>
        <v>4</v>
      </c>
      <c r="L1058">
        <f>TCD!E1058</f>
        <v>21.200000000000003</v>
      </c>
      <c r="M1058" t="str">
        <f>IF(J1058="France","ST",_xlfn.XLOOKUP(F1058,'Shipment Detail'!N:N,'Shipment Detail'!E:E,""))</f>
        <v>ST</v>
      </c>
      <c r="N1058">
        <f t="shared" si="52"/>
        <v>0.2</v>
      </c>
      <c r="O1058" t="str">
        <f>IF(_xlfn.XLOOKUP(F1058,'Shipment Detail'!N:N,'Shipment Detail'!BM:BM)=0,"",_xlfn.XLOOKUP(F1058,'Shipment Detail'!N:N,'Shipment Detail'!BM:BM))</f>
        <v/>
      </c>
      <c r="R1058" t="str">
        <f>IF(_xlfn.XLOOKUP(F1058,'Shipment Detail'!N:N,'Shipment Detail'!AV:AV)&gt;60,10,"")</f>
        <v/>
      </c>
      <c r="T1058" s="3">
        <f>TCD!C1058</f>
        <v>11.809999999999995</v>
      </c>
    </row>
    <row r="1059" spans="1:20" x14ac:dyDescent="0.2">
      <c r="A1059" t="str">
        <f t="shared" si="50"/>
        <v>FEDEX FRANCE</v>
      </c>
      <c r="B1059" s="5">
        <f t="shared" si="51"/>
        <v>46174</v>
      </c>
      <c r="F1059" s="6">
        <f>TCD!A1059</f>
        <v>872829989906</v>
      </c>
      <c r="H1059" s="18" t="str">
        <f>TCD!F1059</f>
        <v>E</v>
      </c>
      <c r="I1059" t="str">
        <f>TCD!B1059</f>
        <v>FR</v>
      </c>
      <c r="J1059" t="str">
        <f>IF(COUNTIF(Zoning!B:B,I1059)=0,"inconnu",_xlfn.XLOOKUP(I1059,Zoning!B:B,Zoning!C:C))</f>
        <v>France</v>
      </c>
      <c r="K1059">
        <f>_xlfn.XLOOKUP(F1059,'Shipment Detail'!N:N,'Shipment Detail'!AB:AB)</f>
        <v>4</v>
      </c>
      <c r="L1059">
        <f>TCD!E1059</f>
        <v>12.799999999999999</v>
      </c>
      <c r="M1059" t="str">
        <f>IF(J1059="France","ST",_xlfn.XLOOKUP(F1059,'Shipment Detail'!N:N,'Shipment Detail'!E:E,""))</f>
        <v>ST</v>
      </c>
      <c r="N1059">
        <f t="shared" si="52"/>
        <v>0.2</v>
      </c>
      <c r="O1059" t="str">
        <f>IF(_xlfn.XLOOKUP(F1059,'Shipment Detail'!N:N,'Shipment Detail'!BM:BM)=0,"",_xlfn.XLOOKUP(F1059,'Shipment Detail'!N:N,'Shipment Detail'!BM:BM))</f>
        <v/>
      </c>
      <c r="R1059" t="str">
        <f>IF(_xlfn.XLOOKUP(F1059,'Shipment Detail'!N:N,'Shipment Detail'!AV:AV)&gt;60,10,"")</f>
        <v/>
      </c>
      <c r="T1059" s="3">
        <f>TCD!C1059</f>
        <v>8.7999999999999972</v>
      </c>
    </row>
    <row r="1060" spans="1:20" x14ac:dyDescent="0.2">
      <c r="A1060" t="str">
        <f t="shared" si="50"/>
        <v>FEDEX FRANCE</v>
      </c>
      <c r="B1060" s="5">
        <f t="shared" si="51"/>
        <v>46174</v>
      </c>
      <c r="F1060" s="6">
        <f>TCD!A1060</f>
        <v>872830019118</v>
      </c>
      <c r="H1060" s="18" t="str">
        <f>TCD!F1060</f>
        <v>E</v>
      </c>
      <c r="I1060" t="str">
        <f>TCD!B1060</f>
        <v>FR</v>
      </c>
      <c r="J1060" t="str">
        <f>IF(COUNTIF(Zoning!B:B,I1060)=0,"inconnu",_xlfn.XLOOKUP(I1060,Zoning!B:B,Zoning!C:C))</f>
        <v>France</v>
      </c>
      <c r="K1060">
        <f>_xlfn.XLOOKUP(F1060,'Shipment Detail'!N:N,'Shipment Detail'!AB:AB)</f>
        <v>3</v>
      </c>
      <c r="L1060">
        <f>TCD!E1060</f>
        <v>23.1</v>
      </c>
      <c r="M1060" t="str">
        <f>IF(J1060="France","ST",_xlfn.XLOOKUP(F1060,'Shipment Detail'!N:N,'Shipment Detail'!E:E,""))</f>
        <v>ST</v>
      </c>
      <c r="N1060">
        <f t="shared" si="52"/>
        <v>0.2</v>
      </c>
      <c r="O1060" t="str">
        <f>IF(_xlfn.XLOOKUP(F1060,'Shipment Detail'!N:N,'Shipment Detail'!BM:BM)=0,"",_xlfn.XLOOKUP(F1060,'Shipment Detail'!N:N,'Shipment Detail'!BM:BM))</f>
        <v/>
      </c>
      <c r="R1060">
        <f>IF(_xlfn.XLOOKUP(F1060,'Shipment Detail'!N:N,'Shipment Detail'!AV:AV)&gt;60,10,"")</f>
        <v>10</v>
      </c>
      <c r="T1060" s="3">
        <f>TCD!C1060</f>
        <v>12.480000000000004</v>
      </c>
    </row>
    <row r="1061" spans="1:20" x14ac:dyDescent="0.2">
      <c r="A1061" t="str">
        <f t="shared" si="50"/>
        <v>FEDEX FRANCE</v>
      </c>
      <c r="B1061" s="5">
        <f t="shared" si="51"/>
        <v>46174</v>
      </c>
      <c r="F1061" s="6">
        <f>TCD!A1061</f>
        <v>872830082680</v>
      </c>
      <c r="H1061" s="18" t="str">
        <f>TCD!F1061</f>
        <v>E</v>
      </c>
      <c r="I1061" t="str">
        <f>TCD!B1061</f>
        <v>FR</v>
      </c>
      <c r="J1061" t="str">
        <f>IF(COUNTIF(Zoning!B:B,I1061)=0,"inconnu",_xlfn.XLOOKUP(I1061,Zoning!B:B,Zoning!C:C))</f>
        <v>France</v>
      </c>
      <c r="K1061">
        <f>_xlfn.XLOOKUP(F1061,'Shipment Detail'!N:N,'Shipment Detail'!AB:AB)</f>
        <v>3</v>
      </c>
      <c r="L1061">
        <f>TCD!E1061</f>
        <v>15.9</v>
      </c>
      <c r="M1061" t="str">
        <f>IF(J1061="France","ST",_xlfn.XLOOKUP(F1061,'Shipment Detail'!N:N,'Shipment Detail'!E:E,""))</f>
        <v>ST</v>
      </c>
      <c r="N1061">
        <f t="shared" si="52"/>
        <v>0.2</v>
      </c>
      <c r="O1061" t="str">
        <f>IF(_xlfn.XLOOKUP(F1061,'Shipment Detail'!N:N,'Shipment Detail'!BM:BM)=0,"",_xlfn.XLOOKUP(F1061,'Shipment Detail'!N:N,'Shipment Detail'!BM:BM))</f>
        <v/>
      </c>
      <c r="R1061" t="str">
        <f>IF(_xlfn.XLOOKUP(F1061,'Shipment Detail'!N:N,'Shipment Detail'!AV:AV)&gt;60,10,"")</f>
        <v/>
      </c>
      <c r="T1061" s="3">
        <f>TCD!C1061</f>
        <v>9.8000000000000007</v>
      </c>
    </row>
    <row r="1062" spans="1:20" x14ac:dyDescent="0.2">
      <c r="A1062" t="str">
        <f t="shared" si="50"/>
        <v>FEDEX FRANCE</v>
      </c>
      <c r="B1062" s="5">
        <f t="shared" si="51"/>
        <v>46174</v>
      </c>
      <c r="F1062" s="6">
        <f>TCD!A1062</f>
        <v>872830150139</v>
      </c>
      <c r="H1062" s="18" t="str">
        <f>TCD!F1062</f>
        <v>E</v>
      </c>
      <c r="I1062" t="str">
        <f>TCD!B1062</f>
        <v>FR</v>
      </c>
      <c r="J1062" t="str">
        <f>IF(COUNTIF(Zoning!B:B,I1062)=0,"inconnu",_xlfn.XLOOKUP(I1062,Zoning!B:B,Zoning!C:C))</f>
        <v>France</v>
      </c>
      <c r="K1062">
        <f>_xlfn.XLOOKUP(F1062,'Shipment Detail'!N:N,'Shipment Detail'!AB:AB)</f>
        <v>2</v>
      </c>
      <c r="L1062">
        <f>TCD!E1062</f>
        <v>7.8</v>
      </c>
      <c r="M1062" t="str">
        <f>IF(J1062="France","ST",_xlfn.XLOOKUP(F1062,'Shipment Detail'!N:N,'Shipment Detail'!E:E,""))</f>
        <v>ST</v>
      </c>
      <c r="N1062">
        <f t="shared" si="52"/>
        <v>0.2</v>
      </c>
      <c r="O1062" t="str">
        <f>IF(_xlfn.XLOOKUP(F1062,'Shipment Detail'!N:N,'Shipment Detail'!BM:BM)=0,"",_xlfn.XLOOKUP(F1062,'Shipment Detail'!N:N,'Shipment Detail'!BM:BM))</f>
        <v/>
      </c>
      <c r="R1062" t="str">
        <f>IF(_xlfn.XLOOKUP(F1062,'Shipment Detail'!N:N,'Shipment Detail'!AV:AV)&gt;60,10,"")</f>
        <v/>
      </c>
      <c r="T1062" s="3">
        <f>TCD!C1062</f>
        <v>7.120000000000001</v>
      </c>
    </row>
    <row r="1063" spans="1:20" x14ac:dyDescent="0.2">
      <c r="A1063" t="str">
        <f t="shared" si="50"/>
        <v>FEDEX FRANCE</v>
      </c>
      <c r="B1063" s="5">
        <f t="shared" si="51"/>
        <v>46174</v>
      </c>
      <c r="F1063" s="6">
        <f>TCD!A1063</f>
        <v>872830194653</v>
      </c>
      <c r="H1063" s="18" t="str">
        <f>TCD!F1063</f>
        <v>E</v>
      </c>
      <c r="I1063" t="str">
        <f>TCD!B1063</f>
        <v>FR</v>
      </c>
      <c r="J1063" t="str">
        <f>IF(COUNTIF(Zoning!B:B,I1063)=0,"inconnu",_xlfn.XLOOKUP(I1063,Zoning!B:B,Zoning!C:C))</f>
        <v>France</v>
      </c>
      <c r="K1063">
        <f>_xlfn.XLOOKUP(F1063,'Shipment Detail'!N:N,'Shipment Detail'!AB:AB)</f>
        <v>4</v>
      </c>
      <c r="L1063">
        <f>TCD!E1063</f>
        <v>21</v>
      </c>
      <c r="M1063" t="str">
        <f>IF(J1063="France","ST",_xlfn.XLOOKUP(F1063,'Shipment Detail'!N:N,'Shipment Detail'!E:E,""))</f>
        <v>ST</v>
      </c>
      <c r="N1063">
        <f t="shared" si="52"/>
        <v>0.2</v>
      </c>
      <c r="O1063" t="str">
        <f>IF(_xlfn.XLOOKUP(F1063,'Shipment Detail'!N:N,'Shipment Detail'!BM:BM)=0,"",_xlfn.XLOOKUP(F1063,'Shipment Detail'!N:N,'Shipment Detail'!BM:BM))</f>
        <v/>
      </c>
      <c r="R1063" t="str">
        <f>IF(_xlfn.XLOOKUP(F1063,'Shipment Detail'!N:N,'Shipment Detail'!AV:AV)&gt;60,10,"")</f>
        <v/>
      </c>
      <c r="T1063" s="3">
        <f>TCD!C1063</f>
        <v>11.469999999999999</v>
      </c>
    </row>
    <row r="1064" spans="1:20" x14ac:dyDescent="0.2">
      <c r="A1064" t="str">
        <f t="shared" si="50"/>
        <v>FEDEX FRANCE</v>
      </c>
      <c r="B1064" s="5">
        <f t="shared" si="51"/>
        <v>46174</v>
      </c>
      <c r="F1064" s="6">
        <f>TCD!A1064</f>
        <v>872830218275</v>
      </c>
      <c r="H1064" s="18" t="str">
        <f>TCD!F1064</f>
        <v>E</v>
      </c>
      <c r="I1064" t="str">
        <f>TCD!B1064</f>
        <v>FR</v>
      </c>
      <c r="J1064" t="str">
        <f>IF(COUNTIF(Zoning!B:B,I1064)=0,"inconnu",_xlfn.XLOOKUP(I1064,Zoning!B:B,Zoning!C:C))</f>
        <v>France</v>
      </c>
      <c r="K1064">
        <f>_xlfn.XLOOKUP(F1064,'Shipment Detail'!N:N,'Shipment Detail'!AB:AB)</f>
        <v>4</v>
      </c>
      <c r="L1064">
        <f>TCD!E1064</f>
        <v>21.200000000000003</v>
      </c>
      <c r="M1064" t="str">
        <f>IF(J1064="France","ST",_xlfn.XLOOKUP(F1064,'Shipment Detail'!N:N,'Shipment Detail'!E:E,""))</f>
        <v>ST</v>
      </c>
      <c r="N1064">
        <f t="shared" si="52"/>
        <v>0.2</v>
      </c>
      <c r="O1064" t="str">
        <f>IF(_xlfn.XLOOKUP(F1064,'Shipment Detail'!N:N,'Shipment Detail'!BM:BM)=0,"",_xlfn.XLOOKUP(F1064,'Shipment Detail'!N:N,'Shipment Detail'!BM:BM))</f>
        <v/>
      </c>
      <c r="R1064" t="str">
        <f>IF(_xlfn.XLOOKUP(F1064,'Shipment Detail'!N:N,'Shipment Detail'!AV:AV)&gt;60,10,"")</f>
        <v/>
      </c>
      <c r="T1064" s="3">
        <f>TCD!C1064</f>
        <v>11.809999999999995</v>
      </c>
    </row>
    <row r="1065" spans="1:20" x14ac:dyDescent="0.2">
      <c r="A1065" t="str">
        <f t="shared" si="50"/>
        <v>FEDEX FRANCE</v>
      </c>
      <c r="B1065" s="5">
        <f t="shared" si="51"/>
        <v>46174</v>
      </c>
      <c r="F1065" s="6">
        <f>TCD!A1065</f>
        <v>872830239527</v>
      </c>
      <c r="H1065" s="18" t="str">
        <f>TCD!F1065</f>
        <v>E</v>
      </c>
      <c r="I1065" t="str">
        <f>TCD!B1065</f>
        <v>FR</v>
      </c>
      <c r="J1065" t="str">
        <f>IF(COUNTIF(Zoning!B:B,I1065)=0,"inconnu",_xlfn.XLOOKUP(I1065,Zoning!B:B,Zoning!C:C))</f>
        <v>France</v>
      </c>
      <c r="K1065">
        <f>_xlfn.XLOOKUP(F1065,'Shipment Detail'!N:N,'Shipment Detail'!AB:AB)</f>
        <v>2</v>
      </c>
      <c r="L1065">
        <f>TCD!E1065</f>
        <v>12</v>
      </c>
      <c r="M1065" t="str">
        <f>IF(J1065="France","ST",_xlfn.XLOOKUP(F1065,'Shipment Detail'!N:N,'Shipment Detail'!E:E,""))</f>
        <v>ST</v>
      </c>
      <c r="N1065">
        <f t="shared" si="52"/>
        <v>0.2</v>
      </c>
      <c r="O1065" t="str">
        <f>IF(_xlfn.XLOOKUP(F1065,'Shipment Detail'!N:N,'Shipment Detail'!BM:BM)=0,"",_xlfn.XLOOKUP(F1065,'Shipment Detail'!N:N,'Shipment Detail'!BM:BM))</f>
        <v/>
      </c>
      <c r="R1065" t="str">
        <f>IF(_xlfn.XLOOKUP(F1065,'Shipment Detail'!N:N,'Shipment Detail'!AV:AV)&gt;60,10,"")</f>
        <v/>
      </c>
      <c r="T1065" s="3">
        <f>TCD!C1065</f>
        <v>8.4599999999999973</v>
      </c>
    </row>
    <row r="1066" spans="1:20" x14ac:dyDescent="0.2">
      <c r="A1066" t="str">
        <f t="shared" si="50"/>
        <v>FEDEX FRANCE</v>
      </c>
      <c r="B1066" s="5">
        <f t="shared" si="51"/>
        <v>46174</v>
      </c>
      <c r="F1066" s="6">
        <f>TCD!A1066</f>
        <v>872830255876</v>
      </c>
      <c r="H1066" s="18" t="str">
        <f>TCD!F1066</f>
        <v>E</v>
      </c>
      <c r="I1066" t="str">
        <f>TCD!B1066</f>
        <v>FR</v>
      </c>
      <c r="J1066" t="str">
        <f>IF(COUNTIF(Zoning!B:B,I1066)=0,"inconnu",_xlfn.XLOOKUP(I1066,Zoning!B:B,Zoning!C:C))</f>
        <v>France</v>
      </c>
      <c r="K1066">
        <f>_xlfn.XLOOKUP(F1066,'Shipment Detail'!N:N,'Shipment Detail'!AB:AB)</f>
        <v>5</v>
      </c>
      <c r="L1066">
        <f>TCD!E1066</f>
        <v>35.5</v>
      </c>
      <c r="M1066" t="str">
        <f>IF(J1066="France","ST",_xlfn.XLOOKUP(F1066,'Shipment Detail'!N:N,'Shipment Detail'!E:E,""))</f>
        <v>ST</v>
      </c>
      <c r="N1066">
        <f t="shared" si="52"/>
        <v>0.2</v>
      </c>
      <c r="O1066" t="str">
        <f>IF(_xlfn.XLOOKUP(F1066,'Shipment Detail'!N:N,'Shipment Detail'!BM:BM)=0,"",_xlfn.XLOOKUP(F1066,'Shipment Detail'!N:N,'Shipment Detail'!BM:BM))</f>
        <v/>
      </c>
      <c r="R1066" t="str">
        <f>IF(_xlfn.XLOOKUP(F1066,'Shipment Detail'!N:N,'Shipment Detail'!AV:AV)&gt;60,10,"")</f>
        <v/>
      </c>
      <c r="T1066" s="3">
        <f>TCD!C1066</f>
        <v>16.490000000000002</v>
      </c>
    </row>
    <row r="1067" spans="1:20" x14ac:dyDescent="0.2">
      <c r="A1067" t="str">
        <f t="shared" si="50"/>
        <v>FEDEX FRANCE</v>
      </c>
      <c r="B1067" s="5">
        <f t="shared" si="51"/>
        <v>46174</v>
      </c>
      <c r="F1067" s="6">
        <f>TCD!A1067</f>
        <v>872830281965</v>
      </c>
      <c r="H1067" s="18" t="str">
        <f>TCD!F1067</f>
        <v>E</v>
      </c>
      <c r="I1067" t="str">
        <f>TCD!B1067</f>
        <v>FR</v>
      </c>
      <c r="J1067" t="str">
        <f>IF(COUNTIF(Zoning!B:B,I1067)=0,"inconnu",_xlfn.XLOOKUP(I1067,Zoning!B:B,Zoning!C:C))</f>
        <v>France</v>
      </c>
      <c r="K1067">
        <f>_xlfn.XLOOKUP(F1067,'Shipment Detail'!N:N,'Shipment Detail'!AB:AB)</f>
        <v>3</v>
      </c>
      <c r="L1067">
        <f>TCD!E1067</f>
        <v>18.200000000000003</v>
      </c>
      <c r="M1067" t="str">
        <f>IF(J1067="France","ST",_xlfn.XLOOKUP(F1067,'Shipment Detail'!N:N,'Shipment Detail'!E:E,""))</f>
        <v>ST</v>
      </c>
      <c r="N1067">
        <f t="shared" si="52"/>
        <v>0.2</v>
      </c>
      <c r="O1067" t="str">
        <f>IF(_xlfn.XLOOKUP(F1067,'Shipment Detail'!N:N,'Shipment Detail'!BM:BM)=0,"",_xlfn.XLOOKUP(F1067,'Shipment Detail'!N:N,'Shipment Detail'!BM:BM))</f>
        <v/>
      </c>
      <c r="R1067" t="str">
        <f>IF(_xlfn.XLOOKUP(F1067,'Shipment Detail'!N:N,'Shipment Detail'!AV:AV)&gt;60,10,"")</f>
        <v/>
      </c>
      <c r="T1067" s="3">
        <f>TCD!C1067</f>
        <v>10.800000000000004</v>
      </c>
    </row>
    <row r="1068" spans="1:20" x14ac:dyDescent="0.2">
      <c r="A1068" t="str">
        <f t="shared" si="50"/>
        <v>FEDEX FRANCE</v>
      </c>
      <c r="B1068" s="5">
        <f t="shared" si="51"/>
        <v>46174</v>
      </c>
      <c r="F1068" s="6">
        <f>TCD!A1068</f>
        <v>872830325681</v>
      </c>
      <c r="H1068" s="18" t="str">
        <f>TCD!F1068</f>
        <v>E</v>
      </c>
      <c r="I1068" t="str">
        <f>TCD!B1068</f>
        <v>FR</v>
      </c>
      <c r="J1068" t="str">
        <f>IF(COUNTIF(Zoning!B:B,I1068)=0,"inconnu",_xlfn.XLOOKUP(I1068,Zoning!B:B,Zoning!C:C))</f>
        <v>France</v>
      </c>
      <c r="K1068">
        <f>_xlfn.XLOOKUP(F1068,'Shipment Detail'!N:N,'Shipment Detail'!AB:AB)</f>
        <v>2</v>
      </c>
      <c r="L1068">
        <f>TCD!E1068</f>
        <v>16.600000000000001</v>
      </c>
      <c r="M1068" t="str">
        <f>IF(J1068="France","ST",_xlfn.XLOOKUP(F1068,'Shipment Detail'!N:N,'Shipment Detail'!E:E,""))</f>
        <v>ST</v>
      </c>
      <c r="N1068">
        <f t="shared" si="52"/>
        <v>0.2</v>
      </c>
      <c r="O1068" t="str">
        <f>IF(_xlfn.XLOOKUP(F1068,'Shipment Detail'!N:N,'Shipment Detail'!BM:BM)=0,"",_xlfn.XLOOKUP(F1068,'Shipment Detail'!N:N,'Shipment Detail'!BM:BM))</f>
        <v/>
      </c>
      <c r="R1068" t="str">
        <f>IF(_xlfn.XLOOKUP(F1068,'Shipment Detail'!N:N,'Shipment Detail'!AV:AV)&gt;60,10,"")</f>
        <v/>
      </c>
      <c r="T1068" s="3">
        <f>TCD!C1068</f>
        <v>10.129999999999995</v>
      </c>
    </row>
    <row r="1069" spans="1:20" x14ac:dyDescent="0.2">
      <c r="A1069" t="str">
        <f t="shared" si="50"/>
        <v>FEDEX FRANCE</v>
      </c>
      <c r="B1069" s="5">
        <f t="shared" si="51"/>
        <v>46174</v>
      </c>
      <c r="F1069" s="6">
        <f>TCD!A1069</f>
        <v>872830354405</v>
      </c>
      <c r="H1069" s="18" t="str">
        <f>TCD!F1069</f>
        <v>E</v>
      </c>
      <c r="I1069" t="str">
        <f>TCD!B1069</f>
        <v>FR</v>
      </c>
      <c r="J1069" t="str">
        <f>IF(COUNTIF(Zoning!B:B,I1069)=0,"inconnu",_xlfn.XLOOKUP(I1069,Zoning!B:B,Zoning!C:C))</f>
        <v>France</v>
      </c>
      <c r="K1069">
        <f>_xlfn.XLOOKUP(F1069,'Shipment Detail'!N:N,'Shipment Detail'!AB:AB)</f>
        <v>2</v>
      </c>
      <c r="L1069">
        <f>TCD!E1069</f>
        <v>16.400000000000002</v>
      </c>
      <c r="M1069" t="str">
        <f>IF(J1069="France","ST",_xlfn.XLOOKUP(F1069,'Shipment Detail'!N:N,'Shipment Detail'!E:E,""))</f>
        <v>ST</v>
      </c>
      <c r="N1069">
        <f t="shared" si="52"/>
        <v>0.2</v>
      </c>
      <c r="O1069" t="str">
        <f>IF(_xlfn.XLOOKUP(F1069,'Shipment Detail'!N:N,'Shipment Detail'!BM:BM)=0,"",_xlfn.XLOOKUP(F1069,'Shipment Detail'!N:N,'Shipment Detail'!BM:BM))</f>
        <v/>
      </c>
      <c r="R1069" t="str">
        <f>IF(_xlfn.XLOOKUP(F1069,'Shipment Detail'!N:N,'Shipment Detail'!AV:AV)&gt;60,10,"")</f>
        <v/>
      </c>
      <c r="T1069" s="3">
        <f>TCD!C1069</f>
        <v>10.129999999999995</v>
      </c>
    </row>
    <row r="1070" spans="1:20" x14ac:dyDescent="0.2">
      <c r="A1070" t="str">
        <f t="shared" si="50"/>
        <v>FEDEX FRANCE</v>
      </c>
      <c r="B1070" s="5">
        <f t="shared" si="51"/>
        <v>46174</v>
      </c>
      <c r="F1070" s="6">
        <f>TCD!A1070</f>
        <v>872830367541</v>
      </c>
      <c r="H1070" s="18" t="str">
        <f>TCD!F1070</f>
        <v>E</v>
      </c>
      <c r="I1070" t="str">
        <f>TCD!B1070</f>
        <v>FR</v>
      </c>
      <c r="J1070" t="str">
        <f>IF(COUNTIF(Zoning!B:B,I1070)=0,"inconnu",_xlfn.XLOOKUP(I1070,Zoning!B:B,Zoning!C:C))</f>
        <v>France</v>
      </c>
      <c r="K1070">
        <f>_xlfn.XLOOKUP(F1070,'Shipment Detail'!N:N,'Shipment Detail'!AB:AB)</f>
        <v>2</v>
      </c>
      <c r="L1070">
        <f>TCD!E1070</f>
        <v>15</v>
      </c>
      <c r="M1070" t="str">
        <f>IF(J1070="France","ST",_xlfn.XLOOKUP(F1070,'Shipment Detail'!N:N,'Shipment Detail'!E:E,""))</f>
        <v>ST</v>
      </c>
      <c r="N1070">
        <f t="shared" si="52"/>
        <v>0.2</v>
      </c>
      <c r="O1070" t="str">
        <f>IF(_xlfn.XLOOKUP(F1070,'Shipment Detail'!N:N,'Shipment Detail'!BM:BM)=0,"",_xlfn.XLOOKUP(F1070,'Shipment Detail'!N:N,'Shipment Detail'!BM:BM))</f>
        <v/>
      </c>
      <c r="R1070" t="str">
        <f>IF(_xlfn.XLOOKUP(F1070,'Shipment Detail'!N:N,'Shipment Detail'!AV:AV)&gt;60,10,"")</f>
        <v/>
      </c>
      <c r="T1070" s="3">
        <f>TCD!C1070</f>
        <v>9.4600000000000009</v>
      </c>
    </row>
    <row r="1071" spans="1:20" x14ac:dyDescent="0.2">
      <c r="A1071" t="str">
        <f t="shared" si="50"/>
        <v>FEDEX FRANCE</v>
      </c>
      <c r="B1071" s="5">
        <f t="shared" si="51"/>
        <v>46174</v>
      </c>
      <c r="F1071" s="6">
        <f>TCD!A1071</f>
        <v>872830384945</v>
      </c>
      <c r="H1071" s="18" t="str">
        <f>TCD!F1071</f>
        <v>E</v>
      </c>
      <c r="I1071" t="str">
        <f>TCD!B1071</f>
        <v>FR</v>
      </c>
      <c r="J1071" t="str">
        <f>IF(COUNTIF(Zoning!B:B,I1071)=0,"inconnu",_xlfn.XLOOKUP(I1071,Zoning!B:B,Zoning!C:C))</f>
        <v>France</v>
      </c>
      <c r="K1071">
        <f>_xlfn.XLOOKUP(F1071,'Shipment Detail'!N:N,'Shipment Detail'!AB:AB)</f>
        <v>9</v>
      </c>
      <c r="L1071">
        <f>TCD!E1071</f>
        <v>65.099999999999994</v>
      </c>
      <c r="M1071" t="str">
        <f>IF(J1071="France","ST",_xlfn.XLOOKUP(F1071,'Shipment Detail'!N:N,'Shipment Detail'!E:E,""))</f>
        <v>ST</v>
      </c>
      <c r="N1071">
        <f t="shared" si="52"/>
        <v>0.2</v>
      </c>
      <c r="O1071" t="str">
        <f>IF(_xlfn.XLOOKUP(F1071,'Shipment Detail'!N:N,'Shipment Detail'!BM:BM)=0,"",_xlfn.XLOOKUP(F1071,'Shipment Detail'!N:N,'Shipment Detail'!BM:BM))</f>
        <v/>
      </c>
      <c r="R1071" t="str">
        <f>IF(_xlfn.XLOOKUP(F1071,'Shipment Detail'!N:N,'Shipment Detail'!AV:AV)&gt;60,10,"")</f>
        <v/>
      </c>
      <c r="T1071" s="3">
        <f>TCD!C1071</f>
        <v>26.53</v>
      </c>
    </row>
    <row r="1072" spans="1:20" x14ac:dyDescent="0.2">
      <c r="A1072" t="str">
        <f t="shared" si="50"/>
        <v>FEDEX FRANCE</v>
      </c>
      <c r="B1072" s="5">
        <f t="shared" si="51"/>
        <v>46174</v>
      </c>
      <c r="F1072" s="6">
        <f>TCD!A1072</f>
        <v>872830411530</v>
      </c>
      <c r="H1072" s="18" t="str">
        <f>TCD!F1072</f>
        <v>E</v>
      </c>
      <c r="I1072" t="str">
        <f>TCD!B1072</f>
        <v>FR</v>
      </c>
      <c r="J1072" t="str">
        <f>IF(COUNTIF(Zoning!B:B,I1072)=0,"inconnu",_xlfn.XLOOKUP(I1072,Zoning!B:B,Zoning!C:C))</f>
        <v>France</v>
      </c>
      <c r="K1072">
        <f>_xlfn.XLOOKUP(F1072,'Shipment Detail'!N:N,'Shipment Detail'!AB:AB)</f>
        <v>3</v>
      </c>
      <c r="L1072">
        <f>TCD!E1072</f>
        <v>15.7</v>
      </c>
      <c r="M1072" t="str">
        <f>IF(J1072="France","ST",_xlfn.XLOOKUP(F1072,'Shipment Detail'!N:N,'Shipment Detail'!E:E,""))</f>
        <v>ST</v>
      </c>
      <c r="N1072">
        <f t="shared" si="52"/>
        <v>0.2</v>
      </c>
      <c r="O1072" t="str">
        <f>IF(_xlfn.XLOOKUP(F1072,'Shipment Detail'!N:N,'Shipment Detail'!BM:BM)=0,"",_xlfn.XLOOKUP(F1072,'Shipment Detail'!N:N,'Shipment Detail'!BM:BM))</f>
        <v/>
      </c>
      <c r="R1072" t="str">
        <f>IF(_xlfn.XLOOKUP(F1072,'Shipment Detail'!N:N,'Shipment Detail'!AV:AV)&gt;60,10,"")</f>
        <v/>
      </c>
      <c r="T1072" s="3">
        <f>TCD!C1072</f>
        <v>9.8000000000000007</v>
      </c>
    </row>
    <row r="1073" spans="1:20" x14ac:dyDescent="0.2">
      <c r="A1073" t="str">
        <f t="shared" si="50"/>
        <v>FEDEX FRANCE</v>
      </c>
      <c r="B1073" s="5">
        <f t="shared" si="51"/>
        <v>46174</v>
      </c>
      <c r="F1073" s="6">
        <f>TCD!A1073</f>
        <v>872830451486</v>
      </c>
      <c r="H1073" s="18" t="str">
        <f>TCD!F1073</f>
        <v>E</v>
      </c>
      <c r="I1073" t="str">
        <f>TCD!B1073</f>
        <v>FR</v>
      </c>
      <c r="J1073" t="str">
        <f>IF(COUNTIF(Zoning!B:B,I1073)=0,"inconnu",_xlfn.XLOOKUP(I1073,Zoning!B:B,Zoning!C:C))</f>
        <v>France</v>
      </c>
      <c r="K1073">
        <f>_xlfn.XLOOKUP(F1073,'Shipment Detail'!N:N,'Shipment Detail'!AB:AB)</f>
        <v>2</v>
      </c>
      <c r="L1073">
        <f>TCD!E1073</f>
        <v>14.6</v>
      </c>
      <c r="M1073" t="str">
        <f>IF(J1073="France","ST",_xlfn.XLOOKUP(F1073,'Shipment Detail'!N:N,'Shipment Detail'!E:E,""))</f>
        <v>ST</v>
      </c>
      <c r="N1073">
        <f t="shared" si="52"/>
        <v>0.2</v>
      </c>
      <c r="O1073" t="str">
        <f>IF(_xlfn.XLOOKUP(F1073,'Shipment Detail'!N:N,'Shipment Detail'!BM:BM)=0,"",_xlfn.XLOOKUP(F1073,'Shipment Detail'!N:N,'Shipment Detail'!BM:BM))</f>
        <v/>
      </c>
      <c r="R1073" t="str">
        <f>IF(_xlfn.XLOOKUP(F1073,'Shipment Detail'!N:N,'Shipment Detail'!AV:AV)&gt;60,10,"")</f>
        <v/>
      </c>
      <c r="T1073" s="3">
        <f>TCD!C1073</f>
        <v>9.4600000000000009</v>
      </c>
    </row>
    <row r="1074" spans="1:20" x14ac:dyDescent="0.2">
      <c r="A1074" t="str">
        <f t="shared" si="50"/>
        <v>FEDEX FRANCE</v>
      </c>
      <c r="B1074" s="5">
        <f t="shared" si="51"/>
        <v>46174</v>
      </c>
      <c r="F1074" s="6">
        <f>TCD!A1074</f>
        <v>872830468974</v>
      </c>
      <c r="H1074" s="18" t="str">
        <f>TCD!F1074</f>
        <v>E</v>
      </c>
      <c r="I1074" t="str">
        <f>TCD!B1074</f>
        <v>FR</v>
      </c>
      <c r="J1074" t="str">
        <f>IF(COUNTIF(Zoning!B:B,I1074)=0,"inconnu",_xlfn.XLOOKUP(I1074,Zoning!B:B,Zoning!C:C))</f>
        <v>France</v>
      </c>
      <c r="K1074">
        <f>_xlfn.XLOOKUP(F1074,'Shipment Detail'!N:N,'Shipment Detail'!AB:AB)</f>
        <v>3</v>
      </c>
      <c r="L1074">
        <f>TCD!E1074</f>
        <v>25.900000000000002</v>
      </c>
      <c r="M1074" t="str">
        <f>IF(J1074="France","ST",_xlfn.XLOOKUP(F1074,'Shipment Detail'!N:N,'Shipment Detail'!E:E,""))</f>
        <v>ST</v>
      </c>
      <c r="N1074">
        <f t="shared" si="52"/>
        <v>0.2</v>
      </c>
      <c r="O1074" t="str">
        <f>IF(_xlfn.XLOOKUP(F1074,'Shipment Detail'!N:N,'Shipment Detail'!BM:BM)=0,"",_xlfn.XLOOKUP(F1074,'Shipment Detail'!N:N,'Shipment Detail'!BM:BM))</f>
        <v/>
      </c>
      <c r="R1074" t="str">
        <f>IF(_xlfn.XLOOKUP(F1074,'Shipment Detail'!N:N,'Shipment Detail'!AV:AV)&gt;60,10,"")</f>
        <v/>
      </c>
      <c r="T1074" s="3">
        <f>TCD!C1074</f>
        <v>13.14</v>
      </c>
    </row>
    <row r="1075" spans="1:20" x14ac:dyDescent="0.2">
      <c r="A1075" t="str">
        <f t="shared" si="50"/>
        <v>FEDEX FRANCE</v>
      </c>
      <c r="B1075" s="5">
        <f t="shared" si="51"/>
        <v>46174</v>
      </c>
      <c r="F1075" s="6">
        <f>TCD!A1075</f>
        <v>872830482978</v>
      </c>
      <c r="H1075" s="18" t="str">
        <f>TCD!F1075</f>
        <v>E</v>
      </c>
      <c r="I1075" t="str">
        <f>TCD!B1075</f>
        <v>FR</v>
      </c>
      <c r="J1075" t="str">
        <f>IF(COUNTIF(Zoning!B:B,I1075)=0,"inconnu",_xlfn.XLOOKUP(I1075,Zoning!B:B,Zoning!C:C))</f>
        <v>France</v>
      </c>
      <c r="K1075">
        <f>_xlfn.XLOOKUP(F1075,'Shipment Detail'!N:N,'Shipment Detail'!AB:AB)</f>
        <v>2</v>
      </c>
      <c r="L1075">
        <f>TCD!E1075</f>
        <v>14</v>
      </c>
      <c r="M1075" t="str">
        <f>IF(J1075="France","ST",_xlfn.XLOOKUP(F1075,'Shipment Detail'!N:N,'Shipment Detail'!E:E,""))</f>
        <v>ST</v>
      </c>
      <c r="N1075">
        <f t="shared" si="52"/>
        <v>0.2</v>
      </c>
      <c r="O1075" t="str">
        <f>IF(_xlfn.XLOOKUP(F1075,'Shipment Detail'!N:N,'Shipment Detail'!BM:BM)=0,"",_xlfn.XLOOKUP(F1075,'Shipment Detail'!N:N,'Shipment Detail'!BM:BM))</f>
        <v/>
      </c>
      <c r="R1075" t="str">
        <f>IF(_xlfn.XLOOKUP(F1075,'Shipment Detail'!N:N,'Shipment Detail'!AV:AV)&gt;60,10,"")</f>
        <v/>
      </c>
      <c r="T1075" s="3">
        <f>TCD!C1075</f>
        <v>9.1300000000000026</v>
      </c>
    </row>
    <row r="1076" spans="1:20" x14ac:dyDescent="0.2">
      <c r="A1076" t="str">
        <f t="shared" si="50"/>
        <v>FEDEX FRANCE</v>
      </c>
      <c r="B1076" s="5">
        <f t="shared" si="51"/>
        <v>46174</v>
      </c>
      <c r="F1076" s="6">
        <f>TCD!A1076</f>
        <v>872830536240</v>
      </c>
      <c r="H1076" s="18" t="str">
        <f>TCD!F1076</f>
        <v>E</v>
      </c>
      <c r="I1076" t="str">
        <f>TCD!B1076</f>
        <v>FR</v>
      </c>
      <c r="J1076" t="str">
        <f>IF(COUNTIF(Zoning!B:B,I1076)=0,"inconnu",_xlfn.XLOOKUP(I1076,Zoning!B:B,Zoning!C:C))</f>
        <v>France</v>
      </c>
      <c r="K1076">
        <f>_xlfn.XLOOKUP(F1076,'Shipment Detail'!N:N,'Shipment Detail'!AB:AB)</f>
        <v>2</v>
      </c>
      <c r="L1076">
        <f>TCD!E1076</f>
        <v>9.9</v>
      </c>
      <c r="M1076" t="str">
        <f>IF(J1076="France","ST",_xlfn.XLOOKUP(F1076,'Shipment Detail'!N:N,'Shipment Detail'!E:E,""))</f>
        <v>ST</v>
      </c>
      <c r="N1076">
        <f t="shared" si="52"/>
        <v>0.2</v>
      </c>
      <c r="O1076" t="str">
        <f>IF(_xlfn.XLOOKUP(F1076,'Shipment Detail'!N:N,'Shipment Detail'!BM:BM)=0,"",_xlfn.XLOOKUP(F1076,'Shipment Detail'!N:N,'Shipment Detail'!BM:BM))</f>
        <v/>
      </c>
      <c r="R1076" t="str">
        <f>IF(_xlfn.XLOOKUP(F1076,'Shipment Detail'!N:N,'Shipment Detail'!AV:AV)&gt;60,10,"")</f>
        <v/>
      </c>
      <c r="T1076" s="3">
        <f>TCD!C1076</f>
        <v>7.7900000000000027</v>
      </c>
    </row>
    <row r="1077" spans="1:20" x14ac:dyDescent="0.2">
      <c r="A1077" t="str">
        <f t="shared" si="50"/>
        <v>FEDEX FRANCE</v>
      </c>
      <c r="B1077" s="5">
        <f t="shared" si="51"/>
        <v>46174</v>
      </c>
      <c r="F1077" s="6">
        <f>TCD!A1077</f>
        <v>872831553043</v>
      </c>
      <c r="H1077" s="18" t="str">
        <f>TCD!F1077</f>
        <v>E</v>
      </c>
      <c r="I1077" t="str">
        <f>TCD!B1077</f>
        <v>FR</v>
      </c>
      <c r="J1077" t="str">
        <f>IF(COUNTIF(Zoning!B:B,I1077)=0,"inconnu",_xlfn.XLOOKUP(I1077,Zoning!B:B,Zoning!C:C))</f>
        <v>France</v>
      </c>
      <c r="K1077">
        <f>_xlfn.XLOOKUP(F1077,'Shipment Detail'!N:N,'Shipment Detail'!AB:AB)</f>
        <v>7</v>
      </c>
      <c r="L1077">
        <f>TCD!E1077</f>
        <v>45.300000000000004</v>
      </c>
      <c r="M1077" t="str">
        <f>IF(J1077="France","ST",_xlfn.XLOOKUP(F1077,'Shipment Detail'!N:N,'Shipment Detail'!E:E,""))</f>
        <v>ST</v>
      </c>
      <c r="N1077">
        <f t="shared" si="52"/>
        <v>0.2</v>
      </c>
      <c r="O1077" t="str">
        <f>IF(_xlfn.XLOOKUP(F1077,'Shipment Detail'!N:N,'Shipment Detail'!BM:BM)=0,"",_xlfn.XLOOKUP(F1077,'Shipment Detail'!N:N,'Shipment Detail'!BM:BM))</f>
        <v/>
      </c>
      <c r="R1077" t="str">
        <f>IF(_xlfn.XLOOKUP(F1077,'Shipment Detail'!N:N,'Shipment Detail'!AV:AV)&gt;60,10,"")</f>
        <v/>
      </c>
      <c r="T1077" s="3">
        <f>TCD!C1077</f>
        <v>19.840000000000003</v>
      </c>
    </row>
    <row r="1078" spans="1:20" x14ac:dyDescent="0.2">
      <c r="A1078" t="str">
        <f t="shared" si="50"/>
        <v>FEDEX FRANCE</v>
      </c>
      <c r="B1078" s="5">
        <f t="shared" si="51"/>
        <v>46174</v>
      </c>
      <c r="F1078" s="6">
        <f>TCD!A1078</f>
        <v>872831608488</v>
      </c>
      <c r="H1078" s="18" t="str">
        <f>TCD!F1078</f>
        <v>E</v>
      </c>
      <c r="I1078" t="str">
        <f>TCD!B1078</f>
        <v>FR</v>
      </c>
      <c r="J1078" t="str">
        <f>IF(COUNTIF(Zoning!B:B,I1078)=0,"inconnu",_xlfn.XLOOKUP(I1078,Zoning!B:B,Zoning!C:C))</f>
        <v>France</v>
      </c>
      <c r="K1078">
        <f>_xlfn.XLOOKUP(F1078,'Shipment Detail'!N:N,'Shipment Detail'!AB:AB)</f>
        <v>4</v>
      </c>
      <c r="L1078">
        <f>TCD!E1078</f>
        <v>16.8</v>
      </c>
      <c r="M1078" t="str">
        <f>IF(J1078="France","ST",_xlfn.XLOOKUP(F1078,'Shipment Detail'!N:N,'Shipment Detail'!E:E,""))</f>
        <v>ST</v>
      </c>
      <c r="N1078">
        <f t="shared" si="52"/>
        <v>0.2</v>
      </c>
      <c r="O1078" t="str">
        <f>IF(_xlfn.XLOOKUP(F1078,'Shipment Detail'!N:N,'Shipment Detail'!BM:BM)=0,"",_xlfn.XLOOKUP(F1078,'Shipment Detail'!N:N,'Shipment Detail'!BM:BM))</f>
        <v/>
      </c>
      <c r="R1078" t="str">
        <f>IF(_xlfn.XLOOKUP(F1078,'Shipment Detail'!N:N,'Shipment Detail'!AV:AV)&gt;60,10,"")</f>
        <v/>
      </c>
      <c r="T1078" s="3">
        <f>TCD!C1078</f>
        <v>10.129999999999995</v>
      </c>
    </row>
    <row r="1079" spans="1:20" x14ac:dyDescent="0.2">
      <c r="A1079" t="str">
        <f t="shared" si="50"/>
        <v>FEDEX FRANCE</v>
      </c>
      <c r="B1079" s="5">
        <f t="shared" si="51"/>
        <v>46174</v>
      </c>
      <c r="F1079" s="6">
        <f>TCD!A1079</f>
        <v>872831634978</v>
      </c>
      <c r="H1079" s="18" t="str">
        <f>TCD!F1079</f>
        <v>E</v>
      </c>
      <c r="I1079" t="str">
        <f>TCD!B1079</f>
        <v>FR</v>
      </c>
      <c r="J1079" t="str">
        <f>IF(COUNTIF(Zoning!B:B,I1079)=0,"inconnu",_xlfn.XLOOKUP(I1079,Zoning!B:B,Zoning!C:C))</f>
        <v>France</v>
      </c>
      <c r="K1079">
        <f>_xlfn.XLOOKUP(F1079,'Shipment Detail'!N:N,'Shipment Detail'!AB:AB)</f>
        <v>3</v>
      </c>
      <c r="L1079">
        <f>TCD!E1079</f>
        <v>18.8</v>
      </c>
      <c r="M1079" t="str">
        <f>IF(J1079="France","ST",_xlfn.XLOOKUP(F1079,'Shipment Detail'!N:N,'Shipment Detail'!E:E,""))</f>
        <v>ST</v>
      </c>
      <c r="N1079">
        <f t="shared" si="52"/>
        <v>0.2</v>
      </c>
      <c r="O1079" t="str">
        <f>IF(_xlfn.XLOOKUP(F1079,'Shipment Detail'!N:N,'Shipment Detail'!BM:BM)=0,"",_xlfn.XLOOKUP(F1079,'Shipment Detail'!N:N,'Shipment Detail'!BM:BM))</f>
        <v/>
      </c>
      <c r="R1079" t="str">
        <f>IF(_xlfn.XLOOKUP(F1079,'Shipment Detail'!N:N,'Shipment Detail'!AV:AV)&gt;60,10,"")</f>
        <v/>
      </c>
      <c r="T1079" s="3">
        <f>TCD!C1079</f>
        <v>10.800000000000004</v>
      </c>
    </row>
    <row r="1080" spans="1:20" x14ac:dyDescent="0.2">
      <c r="A1080" t="str">
        <f t="shared" si="50"/>
        <v>FEDEX FRANCE</v>
      </c>
      <c r="B1080" s="5">
        <f t="shared" si="51"/>
        <v>46174</v>
      </c>
      <c r="F1080" s="6">
        <f>TCD!A1080</f>
        <v>872831679951</v>
      </c>
      <c r="H1080" s="18" t="str">
        <f>TCD!F1080</f>
        <v>E</v>
      </c>
      <c r="I1080" t="str">
        <f>TCD!B1080</f>
        <v>FR</v>
      </c>
      <c r="J1080" t="str">
        <f>IF(COUNTIF(Zoning!B:B,I1080)=0,"inconnu",_xlfn.XLOOKUP(I1080,Zoning!B:B,Zoning!C:C))</f>
        <v>France</v>
      </c>
      <c r="K1080">
        <f>_xlfn.XLOOKUP(F1080,'Shipment Detail'!N:N,'Shipment Detail'!AB:AB)</f>
        <v>6</v>
      </c>
      <c r="L1080">
        <f>TCD!E1080</f>
        <v>38</v>
      </c>
      <c r="M1080" t="str">
        <f>IF(J1080="France","ST",_xlfn.XLOOKUP(F1080,'Shipment Detail'!N:N,'Shipment Detail'!E:E,""))</f>
        <v>ST</v>
      </c>
      <c r="N1080">
        <f t="shared" si="52"/>
        <v>0.2</v>
      </c>
      <c r="O1080" t="str">
        <f>IF(_xlfn.XLOOKUP(F1080,'Shipment Detail'!N:N,'Shipment Detail'!BM:BM)=0,"",_xlfn.XLOOKUP(F1080,'Shipment Detail'!N:N,'Shipment Detail'!BM:BM))</f>
        <v/>
      </c>
      <c r="R1080" t="str">
        <f>IF(_xlfn.XLOOKUP(F1080,'Shipment Detail'!N:N,'Shipment Detail'!AV:AV)&gt;60,10,"")</f>
        <v/>
      </c>
      <c r="T1080" s="3">
        <f>TCD!C1080</f>
        <v>17.159999999999997</v>
      </c>
    </row>
    <row r="1081" spans="1:20" x14ac:dyDescent="0.2">
      <c r="A1081" t="str">
        <f t="shared" si="50"/>
        <v>FEDEX FRANCE</v>
      </c>
      <c r="B1081" s="5">
        <f t="shared" si="51"/>
        <v>46174</v>
      </c>
      <c r="F1081" s="6">
        <f>TCD!A1081</f>
        <v>872831714957</v>
      </c>
      <c r="H1081" s="18" t="str">
        <f>TCD!F1081</f>
        <v>E</v>
      </c>
      <c r="I1081" t="str">
        <f>TCD!B1081</f>
        <v>FR</v>
      </c>
      <c r="J1081" t="str">
        <f>IF(COUNTIF(Zoning!B:B,I1081)=0,"inconnu",_xlfn.XLOOKUP(I1081,Zoning!B:B,Zoning!C:C))</f>
        <v>France</v>
      </c>
      <c r="K1081">
        <f>_xlfn.XLOOKUP(F1081,'Shipment Detail'!N:N,'Shipment Detail'!AB:AB)</f>
        <v>3</v>
      </c>
      <c r="L1081">
        <f>TCD!E1081</f>
        <v>23.6</v>
      </c>
      <c r="M1081" t="str">
        <f>IF(J1081="France","ST",_xlfn.XLOOKUP(F1081,'Shipment Detail'!N:N,'Shipment Detail'!E:E,""))</f>
        <v>ST</v>
      </c>
      <c r="N1081">
        <f t="shared" si="52"/>
        <v>0.2</v>
      </c>
      <c r="O1081" t="str">
        <f>IF(_xlfn.XLOOKUP(F1081,'Shipment Detail'!N:N,'Shipment Detail'!BM:BM)=0,"",_xlfn.XLOOKUP(F1081,'Shipment Detail'!N:N,'Shipment Detail'!BM:BM))</f>
        <v/>
      </c>
      <c r="R1081" t="str">
        <f>IF(_xlfn.XLOOKUP(F1081,'Shipment Detail'!N:N,'Shipment Detail'!AV:AV)&gt;60,10,"")</f>
        <v/>
      </c>
      <c r="T1081" s="3">
        <f>TCD!C1081</f>
        <v>12.480000000000004</v>
      </c>
    </row>
    <row r="1082" spans="1:20" x14ac:dyDescent="0.2">
      <c r="A1082" t="str">
        <f t="shared" si="50"/>
        <v>FEDEX FRANCE</v>
      </c>
      <c r="B1082" s="5">
        <f t="shared" si="51"/>
        <v>46174</v>
      </c>
      <c r="F1082" s="6">
        <f>TCD!A1082</f>
        <v>872831733665</v>
      </c>
      <c r="H1082" s="18" t="str">
        <f>TCD!F1082</f>
        <v>E</v>
      </c>
      <c r="I1082" t="str">
        <f>TCD!B1082</f>
        <v>FR</v>
      </c>
      <c r="J1082" t="str">
        <f>IF(COUNTIF(Zoning!B:B,I1082)=0,"inconnu",_xlfn.XLOOKUP(I1082,Zoning!B:B,Zoning!C:C))</f>
        <v>France</v>
      </c>
      <c r="K1082">
        <f>_xlfn.XLOOKUP(F1082,'Shipment Detail'!N:N,'Shipment Detail'!AB:AB)</f>
        <v>4</v>
      </c>
      <c r="L1082">
        <f>TCD!E1082</f>
        <v>22.700000000000003</v>
      </c>
      <c r="M1082" t="str">
        <f>IF(J1082="France","ST",_xlfn.XLOOKUP(F1082,'Shipment Detail'!N:N,'Shipment Detail'!E:E,""))</f>
        <v>ST</v>
      </c>
      <c r="N1082">
        <f t="shared" si="52"/>
        <v>0.2</v>
      </c>
      <c r="O1082" t="str">
        <f>IF(_xlfn.XLOOKUP(F1082,'Shipment Detail'!N:N,'Shipment Detail'!BM:BM)=0,"",_xlfn.XLOOKUP(F1082,'Shipment Detail'!N:N,'Shipment Detail'!BM:BM))</f>
        <v/>
      </c>
      <c r="R1082" t="str">
        <f>IF(_xlfn.XLOOKUP(F1082,'Shipment Detail'!N:N,'Shipment Detail'!AV:AV)&gt;60,10,"")</f>
        <v/>
      </c>
      <c r="T1082" s="3">
        <f>TCD!C1082</f>
        <v>12.14</v>
      </c>
    </row>
    <row r="1083" spans="1:20" x14ac:dyDescent="0.2">
      <c r="A1083" t="str">
        <f t="shared" si="50"/>
        <v>FEDEX FRANCE</v>
      </c>
      <c r="B1083" s="5">
        <f t="shared" si="51"/>
        <v>46174</v>
      </c>
      <c r="F1083" s="6">
        <f>TCD!A1083</f>
        <v>872831753428</v>
      </c>
      <c r="H1083" s="18" t="str">
        <f>TCD!F1083</f>
        <v>E</v>
      </c>
      <c r="I1083" t="str">
        <f>TCD!B1083</f>
        <v>FR</v>
      </c>
      <c r="J1083" t="str">
        <f>IF(COUNTIF(Zoning!B:B,I1083)=0,"inconnu",_xlfn.XLOOKUP(I1083,Zoning!B:B,Zoning!C:C))</f>
        <v>France</v>
      </c>
      <c r="K1083">
        <f>_xlfn.XLOOKUP(F1083,'Shipment Detail'!N:N,'Shipment Detail'!AB:AB)</f>
        <v>3</v>
      </c>
      <c r="L1083">
        <f>TCD!E1083</f>
        <v>19</v>
      </c>
      <c r="M1083" t="str">
        <f>IF(J1083="France","ST",_xlfn.XLOOKUP(F1083,'Shipment Detail'!N:N,'Shipment Detail'!E:E,""))</f>
        <v>ST</v>
      </c>
      <c r="N1083">
        <f t="shared" si="52"/>
        <v>0.2</v>
      </c>
      <c r="O1083" t="str">
        <f>IF(_xlfn.XLOOKUP(F1083,'Shipment Detail'!N:N,'Shipment Detail'!BM:BM)=0,"",_xlfn.XLOOKUP(F1083,'Shipment Detail'!N:N,'Shipment Detail'!BM:BM))</f>
        <v/>
      </c>
      <c r="R1083" t="str">
        <f>IF(_xlfn.XLOOKUP(F1083,'Shipment Detail'!N:N,'Shipment Detail'!AV:AV)&gt;60,10,"")</f>
        <v/>
      </c>
      <c r="T1083" s="3">
        <f>TCD!C1083</f>
        <v>10.800000000000004</v>
      </c>
    </row>
    <row r="1084" spans="1:20" x14ac:dyDescent="0.2">
      <c r="A1084" t="str">
        <f t="shared" si="50"/>
        <v>FEDEX FRANCE</v>
      </c>
      <c r="B1084" s="5">
        <f t="shared" si="51"/>
        <v>46174</v>
      </c>
      <c r="F1084" s="6">
        <f>TCD!A1084</f>
        <v>872831774507</v>
      </c>
      <c r="H1084" s="18" t="str">
        <f>TCD!F1084</f>
        <v>E</v>
      </c>
      <c r="I1084" t="str">
        <f>TCD!B1084</f>
        <v>FR</v>
      </c>
      <c r="J1084" t="str">
        <f>IF(COUNTIF(Zoning!B:B,I1084)=0,"inconnu",_xlfn.XLOOKUP(I1084,Zoning!B:B,Zoning!C:C))</f>
        <v>France</v>
      </c>
      <c r="K1084">
        <f>_xlfn.XLOOKUP(F1084,'Shipment Detail'!N:N,'Shipment Detail'!AB:AB)</f>
        <v>2</v>
      </c>
      <c r="L1084">
        <f>TCD!E1084</f>
        <v>15</v>
      </c>
      <c r="M1084" t="str">
        <f>IF(J1084="France","ST",_xlfn.XLOOKUP(F1084,'Shipment Detail'!N:N,'Shipment Detail'!E:E,""))</f>
        <v>ST</v>
      </c>
      <c r="N1084">
        <f t="shared" si="52"/>
        <v>0.2</v>
      </c>
      <c r="O1084" t="str">
        <f>IF(_xlfn.XLOOKUP(F1084,'Shipment Detail'!N:N,'Shipment Detail'!BM:BM)=0,"",_xlfn.XLOOKUP(F1084,'Shipment Detail'!N:N,'Shipment Detail'!BM:BM))</f>
        <v/>
      </c>
      <c r="R1084" t="str">
        <f>IF(_xlfn.XLOOKUP(F1084,'Shipment Detail'!N:N,'Shipment Detail'!AV:AV)&gt;60,10,"")</f>
        <v/>
      </c>
      <c r="T1084" s="3">
        <f>TCD!C1084</f>
        <v>9.4600000000000009</v>
      </c>
    </row>
    <row r="1085" spans="1:20" x14ac:dyDescent="0.2">
      <c r="A1085" t="str">
        <f t="shared" si="50"/>
        <v>FEDEX FRANCE</v>
      </c>
      <c r="B1085" s="5">
        <f t="shared" si="51"/>
        <v>46174</v>
      </c>
      <c r="F1085" s="6">
        <f>TCD!A1085</f>
        <v>872831792930</v>
      </c>
      <c r="H1085" s="18" t="str">
        <f>TCD!F1085</f>
        <v>E</v>
      </c>
      <c r="I1085" t="str">
        <f>TCD!B1085</f>
        <v>FR</v>
      </c>
      <c r="J1085" t="str">
        <f>IF(COUNTIF(Zoning!B:B,I1085)=0,"inconnu",_xlfn.XLOOKUP(I1085,Zoning!B:B,Zoning!C:C))</f>
        <v>France</v>
      </c>
      <c r="K1085">
        <f>_xlfn.XLOOKUP(F1085,'Shipment Detail'!N:N,'Shipment Detail'!AB:AB)</f>
        <v>2</v>
      </c>
      <c r="L1085">
        <f>TCD!E1085</f>
        <v>15</v>
      </c>
      <c r="M1085" t="str">
        <f>IF(J1085="France","ST",_xlfn.XLOOKUP(F1085,'Shipment Detail'!N:N,'Shipment Detail'!E:E,""))</f>
        <v>ST</v>
      </c>
      <c r="N1085">
        <f t="shared" si="52"/>
        <v>0.2</v>
      </c>
      <c r="O1085" t="str">
        <f>IF(_xlfn.XLOOKUP(F1085,'Shipment Detail'!N:N,'Shipment Detail'!BM:BM)=0,"",_xlfn.XLOOKUP(F1085,'Shipment Detail'!N:N,'Shipment Detail'!BM:BM))</f>
        <v/>
      </c>
      <c r="R1085" t="str">
        <f>IF(_xlfn.XLOOKUP(F1085,'Shipment Detail'!N:N,'Shipment Detail'!AV:AV)&gt;60,10,"")</f>
        <v/>
      </c>
      <c r="T1085" s="3">
        <f>TCD!C1085</f>
        <v>9.4600000000000009</v>
      </c>
    </row>
    <row r="1086" spans="1:20" x14ac:dyDescent="0.2">
      <c r="A1086" t="str">
        <f t="shared" si="50"/>
        <v>FEDEX FRANCE</v>
      </c>
      <c r="B1086" s="5">
        <f t="shared" si="51"/>
        <v>46174</v>
      </c>
      <c r="F1086" s="6">
        <f>TCD!A1086</f>
        <v>872831814673</v>
      </c>
      <c r="H1086" s="18" t="str">
        <f>TCD!F1086</f>
        <v>E</v>
      </c>
      <c r="I1086" t="str">
        <f>TCD!B1086</f>
        <v>FR</v>
      </c>
      <c r="J1086" t="str">
        <f>IF(COUNTIF(Zoning!B:B,I1086)=0,"inconnu",_xlfn.XLOOKUP(I1086,Zoning!B:B,Zoning!C:C))</f>
        <v>France</v>
      </c>
      <c r="K1086">
        <f>_xlfn.XLOOKUP(F1086,'Shipment Detail'!N:N,'Shipment Detail'!AB:AB)</f>
        <v>2</v>
      </c>
      <c r="L1086">
        <f>TCD!E1086</f>
        <v>15</v>
      </c>
      <c r="M1086" t="str">
        <f>IF(J1086="France","ST",_xlfn.XLOOKUP(F1086,'Shipment Detail'!N:N,'Shipment Detail'!E:E,""))</f>
        <v>ST</v>
      </c>
      <c r="N1086">
        <f t="shared" si="52"/>
        <v>0.2</v>
      </c>
      <c r="O1086" t="str">
        <f>IF(_xlfn.XLOOKUP(F1086,'Shipment Detail'!N:N,'Shipment Detail'!BM:BM)=0,"",_xlfn.XLOOKUP(F1086,'Shipment Detail'!N:N,'Shipment Detail'!BM:BM))</f>
        <v/>
      </c>
      <c r="R1086" t="str">
        <f>IF(_xlfn.XLOOKUP(F1086,'Shipment Detail'!N:N,'Shipment Detail'!AV:AV)&gt;60,10,"")</f>
        <v/>
      </c>
      <c r="T1086" s="3">
        <f>TCD!C1086</f>
        <v>9.4600000000000009</v>
      </c>
    </row>
    <row r="1087" spans="1:20" x14ac:dyDescent="0.2">
      <c r="A1087" t="str">
        <f t="shared" si="50"/>
        <v>FEDEX FRANCE</v>
      </c>
      <c r="B1087" s="5">
        <f t="shared" si="51"/>
        <v>46174</v>
      </c>
      <c r="F1087" s="6">
        <f>TCD!A1087</f>
        <v>872831869382</v>
      </c>
      <c r="H1087" s="18" t="str">
        <f>TCD!F1087</f>
        <v>E</v>
      </c>
      <c r="I1087" t="str">
        <f>TCD!B1087</f>
        <v>FR</v>
      </c>
      <c r="J1087" t="str">
        <f>IF(COUNTIF(Zoning!B:B,I1087)=0,"inconnu",_xlfn.XLOOKUP(I1087,Zoning!B:B,Zoning!C:C))</f>
        <v>France</v>
      </c>
      <c r="K1087">
        <f>_xlfn.XLOOKUP(F1087,'Shipment Detail'!N:N,'Shipment Detail'!AB:AB)</f>
        <v>2</v>
      </c>
      <c r="L1087">
        <f>TCD!E1087</f>
        <v>9.9</v>
      </c>
      <c r="M1087" t="str">
        <f>IF(J1087="France","ST",_xlfn.XLOOKUP(F1087,'Shipment Detail'!N:N,'Shipment Detail'!E:E,""))</f>
        <v>ST</v>
      </c>
      <c r="N1087">
        <f t="shared" si="52"/>
        <v>0.2</v>
      </c>
      <c r="O1087" t="str">
        <f>IF(_xlfn.XLOOKUP(F1087,'Shipment Detail'!N:N,'Shipment Detail'!BM:BM)=0,"",_xlfn.XLOOKUP(F1087,'Shipment Detail'!N:N,'Shipment Detail'!BM:BM))</f>
        <v/>
      </c>
      <c r="R1087" t="str">
        <f>IF(_xlfn.XLOOKUP(F1087,'Shipment Detail'!N:N,'Shipment Detail'!AV:AV)&gt;60,10,"")</f>
        <v/>
      </c>
      <c r="T1087" s="3">
        <f>TCD!C1087</f>
        <v>7.7900000000000027</v>
      </c>
    </row>
    <row r="1088" spans="1:20" x14ac:dyDescent="0.2">
      <c r="A1088" t="str">
        <f t="shared" si="50"/>
        <v>FEDEX FRANCE</v>
      </c>
      <c r="B1088" s="5">
        <f t="shared" si="51"/>
        <v>46174</v>
      </c>
      <c r="F1088" s="6">
        <f>TCD!A1088</f>
        <v>872831922940</v>
      </c>
      <c r="H1088" s="18" t="str">
        <f>TCD!F1088</f>
        <v>E</v>
      </c>
      <c r="I1088" t="str">
        <f>TCD!B1088</f>
        <v>FR</v>
      </c>
      <c r="J1088" t="str">
        <f>IF(COUNTIF(Zoning!B:B,I1088)=0,"inconnu",_xlfn.XLOOKUP(I1088,Zoning!B:B,Zoning!C:C))</f>
        <v>France</v>
      </c>
      <c r="K1088">
        <f>_xlfn.XLOOKUP(F1088,'Shipment Detail'!N:N,'Shipment Detail'!AB:AB)</f>
        <v>2</v>
      </c>
      <c r="L1088">
        <f>TCD!E1088</f>
        <v>9</v>
      </c>
      <c r="M1088" t="str">
        <f>IF(J1088="France","ST",_xlfn.XLOOKUP(F1088,'Shipment Detail'!N:N,'Shipment Detail'!E:E,""))</f>
        <v>ST</v>
      </c>
      <c r="N1088">
        <f t="shared" si="52"/>
        <v>0.2</v>
      </c>
      <c r="O1088" t="str">
        <f>IF(_xlfn.XLOOKUP(F1088,'Shipment Detail'!N:N,'Shipment Detail'!BM:BM)=0,"",_xlfn.XLOOKUP(F1088,'Shipment Detail'!N:N,'Shipment Detail'!BM:BM))</f>
        <v/>
      </c>
      <c r="R1088" t="str">
        <f>IF(_xlfn.XLOOKUP(F1088,'Shipment Detail'!N:N,'Shipment Detail'!AV:AV)&gt;60,10,"")</f>
        <v/>
      </c>
      <c r="T1088" s="3">
        <f>TCD!C1088</f>
        <v>7.4600000000000009</v>
      </c>
    </row>
    <row r="1089" spans="1:20" x14ac:dyDescent="0.2">
      <c r="A1089" t="str">
        <f t="shared" si="50"/>
        <v>FEDEX FRANCE</v>
      </c>
      <c r="B1089" s="5">
        <f t="shared" si="51"/>
        <v>46174</v>
      </c>
      <c r="F1089" s="6">
        <f>TCD!A1089</f>
        <v>872831985808</v>
      </c>
      <c r="H1089" s="18" t="str">
        <f>TCD!F1089</f>
        <v>E</v>
      </c>
      <c r="I1089" t="str">
        <f>TCD!B1089</f>
        <v>FR</v>
      </c>
      <c r="J1089" t="str">
        <f>IF(COUNTIF(Zoning!B:B,I1089)=0,"inconnu",_xlfn.XLOOKUP(I1089,Zoning!B:B,Zoning!C:C))</f>
        <v>France</v>
      </c>
      <c r="K1089">
        <f>_xlfn.XLOOKUP(F1089,'Shipment Detail'!N:N,'Shipment Detail'!AB:AB)</f>
        <v>3</v>
      </c>
      <c r="L1089">
        <f>TCD!E1089</f>
        <v>16.100000000000001</v>
      </c>
      <c r="M1089" t="str">
        <f>IF(J1089="France","ST",_xlfn.XLOOKUP(F1089,'Shipment Detail'!N:N,'Shipment Detail'!E:E,""))</f>
        <v>ST</v>
      </c>
      <c r="N1089">
        <f t="shared" si="52"/>
        <v>0.2</v>
      </c>
      <c r="O1089" t="str">
        <f>IF(_xlfn.XLOOKUP(F1089,'Shipment Detail'!N:N,'Shipment Detail'!BM:BM)=0,"",_xlfn.XLOOKUP(F1089,'Shipment Detail'!N:N,'Shipment Detail'!BM:BM))</f>
        <v/>
      </c>
      <c r="R1089" t="str">
        <f>IF(_xlfn.XLOOKUP(F1089,'Shipment Detail'!N:N,'Shipment Detail'!AV:AV)&gt;60,10,"")</f>
        <v/>
      </c>
      <c r="T1089" s="3">
        <f>TCD!C1089</f>
        <v>10.129999999999995</v>
      </c>
    </row>
    <row r="1090" spans="1:20" x14ac:dyDescent="0.2">
      <c r="A1090" t="str">
        <f t="shared" si="50"/>
        <v>FEDEX FRANCE</v>
      </c>
      <c r="B1090" s="5">
        <f t="shared" si="51"/>
        <v>46174</v>
      </c>
      <c r="F1090" s="6">
        <f>TCD!A1090</f>
        <v>872832160110</v>
      </c>
      <c r="H1090" s="18" t="str">
        <f>TCD!F1090</f>
        <v>E</v>
      </c>
      <c r="I1090" t="str">
        <f>TCD!B1090</f>
        <v>FR</v>
      </c>
      <c r="J1090" t="str">
        <f>IF(COUNTIF(Zoning!B:B,I1090)=0,"inconnu",_xlfn.XLOOKUP(I1090,Zoning!B:B,Zoning!C:C))</f>
        <v>France</v>
      </c>
      <c r="K1090">
        <f>_xlfn.XLOOKUP(F1090,'Shipment Detail'!N:N,'Shipment Detail'!AB:AB)</f>
        <v>2</v>
      </c>
      <c r="L1090">
        <f>TCD!E1090</f>
        <v>9.5</v>
      </c>
      <c r="M1090" t="str">
        <f>IF(J1090="France","ST",_xlfn.XLOOKUP(F1090,'Shipment Detail'!N:N,'Shipment Detail'!E:E,""))</f>
        <v>ST</v>
      </c>
      <c r="N1090">
        <f t="shared" si="52"/>
        <v>0.2</v>
      </c>
      <c r="O1090" t="str">
        <f>IF(_xlfn.XLOOKUP(F1090,'Shipment Detail'!N:N,'Shipment Detail'!BM:BM)=0,"",_xlfn.XLOOKUP(F1090,'Shipment Detail'!N:N,'Shipment Detail'!BM:BM))</f>
        <v/>
      </c>
      <c r="R1090" t="str">
        <f>IF(_xlfn.XLOOKUP(F1090,'Shipment Detail'!N:N,'Shipment Detail'!AV:AV)&gt;60,10,"")</f>
        <v/>
      </c>
      <c r="T1090" s="3">
        <f>TCD!C1090</f>
        <v>7.7900000000000027</v>
      </c>
    </row>
    <row r="1091" spans="1:20" x14ac:dyDescent="0.2">
      <c r="A1091" t="str">
        <f t="shared" si="50"/>
        <v>FEDEX FRANCE</v>
      </c>
      <c r="B1091" s="5">
        <f t="shared" si="51"/>
        <v>46174</v>
      </c>
      <c r="F1091" s="6">
        <f>TCD!A1091</f>
        <v>872832171221</v>
      </c>
      <c r="H1091" s="18" t="str">
        <f>TCD!F1091</f>
        <v>E</v>
      </c>
      <c r="I1091" t="str">
        <f>TCD!B1091</f>
        <v>FR</v>
      </c>
      <c r="J1091" t="str">
        <f>IF(COUNTIF(Zoning!B:B,I1091)=0,"inconnu",_xlfn.XLOOKUP(I1091,Zoning!B:B,Zoning!C:C))</f>
        <v>France</v>
      </c>
      <c r="K1091">
        <f>_xlfn.XLOOKUP(F1091,'Shipment Detail'!N:N,'Shipment Detail'!AB:AB)</f>
        <v>2</v>
      </c>
      <c r="L1091">
        <f>TCD!E1091</f>
        <v>16.400000000000002</v>
      </c>
      <c r="M1091" t="str">
        <f>IF(J1091="France","ST",_xlfn.XLOOKUP(F1091,'Shipment Detail'!N:N,'Shipment Detail'!E:E,""))</f>
        <v>ST</v>
      </c>
      <c r="N1091">
        <f t="shared" si="52"/>
        <v>0.2</v>
      </c>
      <c r="O1091" t="str">
        <f>IF(_xlfn.XLOOKUP(F1091,'Shipment Detail'!N:N,'Shipment Detail'!BM:BM)=0,"",_xlfn.XLOOKUP(F1091,'Shipment Detail'!N:N,'Shipment Detail'!BM:BM))</f>
        <v/>
      </c>
      <c r="R1091" t="str">
        <f>IF(_xlfn.XLOOKUP(F1091,'Shipment Detail'!N:N,'Shipment Detail'!AV:AV)&gt;60,10,"")</f>
        <v/>
      </c>
      <c r="T1091" s="3">
        <f>TCD!C1091</f>
        <v>10.129999999999995</v>
      </c>
    </row>
    <row r="1092" spans="1:20" x14ac:dyDescent="0.2">
      <c r="A1092" t="str">
        <f t="shared" ref="A1092:A1155" si="53">IF(OR(M1092="FICP",M1092="IE", M1092="RE", M1092="International", M1092="Europe"),"FEDEX INTERNATIONAL","FEDEX FRANCE")</f>
        <v>FEDEX FRANCE</v>
      </c>
      <c r="B1092" s="5">
        <f t="shared" ref="B1092:B1155" si="54">B1091</f>
        <v>46174</v>
      </c>
      <c r="F1092" s="6">
        <f>TCD!A1092</f>
        <v>872832179954</v>
      </c>
      <c r="H1092" s="18" t="str">
        <f>TCD!F1092</f>
        <v>E</v>
      </c>
      <c r="I1092" t="str">
        <f>TCD!B1092</f>
        <v>FR</v>
      </c>
      <c r="J1092" t="str">
        <f>IF(COUNTIF(Zoning!B:B,I1092)=0,"inconnu",_xlfn.XLOOKUP(I1092,Zoning!B:B,Zoning!C:C))</f>
        <v>France</v>
      </c>
      <c r="K1092">
        <f>_xlfn.XLOOKUP(F1092,'Shipment Detail'!N:N,'Shipment Detail'!AB:AB)</f>
        <v>2</v>
      </c>
      <c r="L1092">
        <f>TCD!E1092</f>
        <v>15</v>
      </c>
      <c r="M1092" t="str">
        <f>IF(J1092="France","ST",_xlfn.XLOOKUP(F1092,'Shipment Detail'!N:N,'Shipment Detail'!E:E,""))</f>
        <v>ST</v>
      </c>
      <c r="N1092">
        <f t="shared" ref="N1092:N1155" si="55">IF(OR(I1092="FR",I1092="DE",I1092="IT",I1092="ES",I1092="BE",I1092="NL",I1092="LU",I1092="PT",I1092="AT",I1092="IE",I1092="FI",I1092="SE",I1092="DK",I1092="PL",I1092="CZ",I1092="SK",I1092="HU",I1092="RO",I1092="BG",I1092="HR",I1092="SI",I1092="EE",I1092="LV",I1092="LT",I1092="GR",I1092="CY",I1092="MT"),0.2,0)</f>
        <v>0.2</v>
      </c>
      <c r="O1092" t="str">
        <f>IF(_xlfn.XLOOKUP(F1092,'Shipment Detail'!N:N,'Shipment Detail'!BM:BM)=0,"",_xlfn.XLOOKUP(F1092,'Shipment Detail'!N:N,'Shipment Detail'!BM:BM))</f>
        <v/>
      </c>
      <c r="R1092" t="str">
        <f>IF(_xlfn.XLOOKUP(F1092,'Shipment Detail'!N:N,'Shipment Detail'!AV:AV)&gt;60,10,"")</f>
        <v/>
      </c>
      <c r="T1092" s="3">
        <f>TCD!C1092</f>
        <v>9.4600000000000009</v>
      </c>
    </row>
    <row r="1093" spans="1:20" x14ac:dyDescent="0.2">
      <c r="A1093" t="str">
        <f t="shared" si="53"/>
        <v>FEDEX FRANCE</v>
      </c>
      <c r="B1093" s="5">
        <f t="shared" si="54"/>
        <v>46174</v>
      </c>
      <c r="F1093" s="6">
        <f>TCD!A1093</f>
        <v>872832192068</v>
      </c>
      <c r="H1093" s="18" t="str">
        <f>TCD!F1093</f>
        <v>E</v>
      </c>
      <c r="I1093" t="str">
        <f>TCD!B1093</f>
        <v>FR</v>
      </c>
      <c r="J1093" t="str">
        <f>IF(COUNTIF(Zoning!B:B,I1093)=0,"inconnu",_xlfn.XLOOKUP(I1093,Zoning!B:B,Zoning!C:C))</f>
        <v>France</v>
      </c>
      <c r="K1093">
        <f>_xlfn.XLOOKUP(F1093,'Shipment Detail'!N:N,'Shipment Detail'!AB:AB)</f>
        <v>2</v>
      </c>
      <c r="L1093">
        <f>TCD!E1093</f>
        <v>13</v>
      </c>
      <c r="M1093" t="str">
        <f>IF(J1093="France","ST",_xlfn.XLOOKUP(F1093,'Shipment Detail'!N:N,'Shipment Detail'!E:E,""))</f>
        <v>ST</v>
      </c>
      <c r="N1093">
        <f t="shared" si="55"/>
        <v>0.2</v>
      </c>
      <c r="O1093" t="str">
        <f>IF(_xlfn.XLOOKUP(F1093,'Shipment Detail'!N:N,'Shipment Detail'!BM:BM)=0,"",_xlfn.XLOOKUP(F1093,'Shipment Detail'!N:N,'Shipment Detail'!BM:BM))</f>
        <v/>
      </c>
      <c r="R1093" t="str">
        <f>IF(_xlfn.XLOOKUP(F1093,'Shipment Detail'!N:N,'Shipment Detail'!AV:AV)&gt;60,10,"")</f>
        <v/>
      </c>
      <c r="T1093" s="3">
        <f>TCD!C1093</f>
        <v>8.7999999999999972</v>
      </c>
    </row>
    <row r="1094" spans="1:20" x14ac:dyDescent="0.2">
      <c r="A1094" t="str">
        <f t="shared" si="53"/>
        <v>FEDEX FRANCE</v>
      </c>
      <c r="B1094" s="5">
        <f t="shared" si="54"/>
        <v>46174</v>
      </c>
      <c r="F1094" s="6">
        <f>TCD!A1094</f>
        <v>872832218017</v>
      </c>
      <c r="H1094" s="18" t="str">
        <f>TCD!F1094</f>
        <v>E</v>
      </c>
      <c r="I1094" t="str">
        <f>TCD!B1094</f>
        <v>FR</v>
      </c>
      <c r="J1094" t="str">
        <f>IF(COUNTIF(Zoning!B:B,I1094)=0,"inconnu",_xlfn.XLOOKUP(I1094,Zoning!B:B,Zoning!C:C))</f>
        <v>France</v>
      </c>
      <c r="K1094">
        <f>_xlfn.XLOOKUP(F1094,'Shipment Detail'!N:N,'Shipment Detail'!AB:AB)</f>
        <v>2</v>
      </c>
      <c r="L1094">
        <f>TCD!E1094</f>
        <v>15</v>
      </c>
      <c r="M1094" t="str">
        <f>IF(J1094="France","ST",_xlfn.XLOOKUP(F1094,'Shipment Detail'!N:N,'Shipment Detail'!E:E,""))</f>
        <v>ST</v>
      </c>
      <c r="N1094">
        <f t="shared" si="55"/>
        <v>0.2</v>
      </c>
      <c r="O1094" t="str">
        <f>IF(_xlfn.XLOOKUP(F1094,'Shipment Detail'!N:N,'Shipment Detail'!BM:BM)=0,"",_xlfn.XLOOKUP(F1094,'Shipment Detail'!N:N,'Shipment Detail'!BM:BM))</f>
        <v/>
      </c>
      <c r="R1094" t="str">
        <f>IF(_xlfn.XLOOKUP(F1094,'Shipment Detail'!N:N,'Shipment Detail'!AV:AV)&gt;60,10,"")</f>
        <v/>
      </c>
      <c r="T1094" s="3">
        <f>TCD!C1094</f>
        <v>9.4600000000000009</v>
      </c>
    </row>
    <row r="1095" spans="1:20" x14ac:dyDescent="0.2">
      <c r="A1095" t="str">
        <f t="shared" si="53"/>
        <v>FEDEX FRANCE</v>
      </c>
      <c r="B1095" s="5">
        <f t="shared" si="54"/>
        <v>46174</v>
      </c>
      <c r="F1095" s="6">
        <f>TCD!A1095</f>
        <v>872832247664</v>
      </c>
      <c r="H1095" s="18" t="str">
        <f>TCD!F1095</f>
        <v>E</v>
      </c>
      <c r="I1095" t="str">
        <f>TCD!B1095</f>
        <v>FR</v>
      </c>
      <c r="J1095" t="str">
        <f>IF(COUNTIF(Zoning!B:B,I1095)=0,"inconnu",_xlfn.XLOOKUP(I1095,Zoning!B:B,Zoning!C:C))</f>
        <v>France</v>
      </c>
      <c r="K1095">
        <f>_xlfn.XLOOKUP(F1095,'Shipment Detail'!N:N,'Shipment Detail'!AB:AB)</f>
        <v>5</v>
      </c>
      <c r="L1095">
        <f>TCD!E1095</f>
        <v>27.400000000000002</v>
      </c>
      <c r="M1095" t="str">
        <f>IF(J1095="France","ST",_xlfn.XLOOKUP(F1095,'Shipment Detail'!N:N,'Shipment Detail'!E:E,""))</f>
        <v>ST</v>
      </c>
      <c r="N1095">
        <f t="shared" si="55"/>
        <v>0.2</v>
      </c>
      <c r="O1095" t="str">
        <f>IF(_xlfn.XLOOKUP(F1095,'Shipment Detail'!N:N,'Shipment Detail'!BM:BM)=0,"",_xlfn.XLOOKUP(F1095,'Shipment Detail'!N:N,'Shipment Detail'!BM:BM))</f>
        <v/>
      </c>
      <c r="R1095" t="str">
        <f>IF(_xlfn.XLOOKUP(F1095,'Shipment Detail'!N:N,'Shipment Detail'!AV:AV)&gt;60,10,"")</f>
        <v/>
      </c>
      <c r="T1095" s="3">
        <f>TCD!C1095</f>
        <v>13.809999999999995</v>
      </c>
    </row>
    <row r="1096" spans="1:20" x14ac:dyDescent="0.2">
      <c r="A1096" t="str">
        <f t="shared" si="53"/>
        <v>FEDEX FRANCE</v>
      </c>
      <c r="B1096" s="5">
        <f t="shared" si="54"/>
        <v>46174</v>
      </c>
      <c r="F1096" s="6">
        <f>TCD!A1096</f>
        <v>872832284408</v>
      </c>
      <c r="H1096" s="18" t="str">
        <f>TCD!F1096</f>
        <v>E</v>
      </c>
      <c r="I1096" t="str">
        <f>TCD!B1096</f>
        <v>FR</v>
      </c>
      <c r="J1096" t="str">
        <f>IF(COUNTIF(Zoning!B:B,I1096)=0,"inconnu",_xlfn.XLOOKUP(I1096,Zoning!B:B,Zoning!C:C))</f>
        <v>France</v>
      </c>
      <c r="K1096">
        <f>_xlfn.XLOOKUP(F1096,'Shipment Detail'!N:N,'Shipment Detail'!AB:AB)</f>
        <v>8</v>
      </c>
      <c r="L1096">
        <f>TCD!E1096</f>
        <v>41.6</v>
      </c>
      <c r="M1096" t="str">
        <f>IF(J1096="France","ST",_xlfn.XLOOKUP(F1096,'Shipment Detail'!N:N,'Shipment Detail'!E:E,""))</f>
        <v>ST</v>
      </c>
      <c r="N1096">
        <f t="shared" si="55"/>
        <v>0.2</v>
      </c>
      <c r="O1096" t="str">
        <f>IF(_xlfn.XLOOKUP(F1096,'Shipment Detail'!N:N,'Shipment Detail'!BM:BM)=0,"",_xlfn.XLOOKUP(F1096,'Shipment Detail'!N:N,'Shipment Detail'!BM:BM))</f>
        <v/>
      </c>
      <c r="R1096" t="str">
        <f>IF(_xlfn.XLOOKUP(F1096,'Shipment Detail'!N:N,'Shipment Detail'!AV:AV)&gt;60,10,"")</f>
        <v/>
      </c>
      <c r="T1096" s="3">
        <f>TCD!C1096</f>
        <v>18.500000000000007</v>
      </c>
    </row>
    <row r="1097" spans="1:20" x14ac:dyDescent="0.2">
      <c r="A1097" t="str">
        <f t="shared" si="53"/>
        <v>FEDEX FRANCE</v>
      </c>
      <c r="B1097" s="5">
        <f t="shared" si="54"/>
        <v>46174</v>
      </c>
      <c r="F1097" s="6">
        <f>TCD!A1097</f>
        <v>872832306748</v>
      </c>
      <c r="H1097" s="18" t="str">
        <f>TCD!F1097</f>
        <v>E</v>
      </c>
      <c r="I1097" t="str">
        <f>TCD!B1097</f>
        <v>FR</v>
      </c>
      <c r="J1097" t="str">
        <f>IF(COUNTIF(Zoning!B:B,I1097)=0,"inconnu",_xlfn.XLOOKUP(I1097,Zoning!B:B,Zoning!C:C))</f>
        <v>France</v>
      </c>
      <c r="K1097">
        <f>_xlfn.XLOOKUP(F1097,'Shipment Detail'!N:N,'Shipment Detail'!AB:AB)</f>
        <v>2</v>
      </c>
      <c r="L1097">
        <f>TCD!E1097</f>
        <v>16.700000000000003</v>
      </c>
      <c r="M1097" t="str">
        <f>IF(J1097="France","ST",_xlfn.XLOOKUP(F1097,'Shipment Detail'!N:N,'Shipment Detail'!E:E,""))</f>
        <v>ST</v>
      </c>
      <c r="N1097">
        <f t="shared" si="55"/>
        <v>0.2</v>
      </c>
      <c r="O1097" t="str">
        <f>IF(_xlfn.XLOOKUP(F1097,'Shipment Detail'!N:N,'Shipment Detail'!BM:BM)=0,"",_xlfn.XLOOKUP(F1097,'Shipment Detail'!N:N,'Shipment Detail'!BM:BM))</f>
        <v/>
      </c>
      <c r="R1097" t="str">
        <f>IF(_xlfn.XLOOKUP(F1097,'Shipment Detail'!N:N,'Shipment Detail'!AV:AV)&gt;60,10,"")</f>
        <v/>
      </c>
      <c r="T1097" s="3">
        <f>TCD!C1097</f>
        <v>10.129999999999995</v>
      </c>
    </row>
    <row r="1098" spans="1:20" x14ac:dyDescent="0.2">
      <c r="A1098" t="str">
        <f t="shared" si="53"/>
        <v>FEDEX FRANCE</v>
      </c>
      <c r="B1098" s="5">
        <f t="shared" si="54"/>
        <v>46174</v>
      </c>
      <c r="F1098" s="6">
        <f>TCD!A1098</f>
        <v>872832319726</v>
      </c>
      <c r="H1098" s="18" t="str">
        <f>TCD!F1098</f>
        <v>E</v>
      </c>
      <c r="I1098" t="str">
        <f>TCD!B1098</f>
        <v>FR</v>
      </c>
      <c r="J1098" t="str">
        <f>IF(COUNTIF(Zoning!B:B,I1098)=0,"inconnu",_xlfn.XLOOKUP(I1098,Zoning!B:B,Zoning!C:C))</f>
        <v>France</v>
      </c>
      <c r="K1098">
        <f>_xlfn.XLOOKUP(F1098,'Shipment Detail'!N:N,'Shipment Detail'!AB:AB)</f>
        <v>2</v>
      </c>
      <c r="L1098">
        <f>TCD!E1098</f>
        <v>13.1</v>
      </c>
      <c r="M1098" t="str">
        <f>IF(J1098="France","ST",_xlfn.XLOOKUP(F1098,'Shipment Detail'!N:N,'Shipment Detail'!E:E,""))</f>
        <v>ST</v>
      </c>
      <c r="N1098">
        <f t="shared" si="55"/>
        <v>0.2</v>
      </c>
      <c r="O1098" t="str">
        <f>IF(_xlfn.XLOOKUP(F1098,'Shipment Detail'!N:N,'Shipment Detail'!BM:BM)=0,"",_xlfn.XLOOKUP(F1098,'Shipment Detail'!N:N,'Shipment Detail'!BM:BM))</f>
        <v/>
      </c>
      <c r="R1098" t="str">
        <f>IF(_xlfn.XLOOKUP(F1098,'Shipment Detail'!N:N,'Shipment Detail'!AV:AV)&gt;60,10,"")</f>
        <v/>
      </c>
      <c r="T1098" s="3">
        <f>TCD!C1098</f>
        <v>9.1300000000000026</v>
      </c>
    </row>
    <row r="1099" spans="1:20" x14ac:dyDescent="0.2">
      <c r="A1099" t="str">
        <f t="shared" si="53"/>
        <v>FEDEX FRANCE</v>
      </c>
      <c r="B1099" s="5">
        <f t="shared" si="54"/>
        <v>46174</v>
      </c>
      <c r="F1099" s="6">
        <f>TCD!A1099</f>
        <v>872832334440</v>
      </c>
      <c r="H1099" s="18" t="str">
        <f>TCD!F1099</f>
        <v>E</v>
      </c>
      <c r="I1099" t="str">
        <f>TCD!B1099</f>
        <v>FR</v>
      </c>
      <c r="J1099" t="str">
        <f>IF(COUNTIF(Zoning!B:B,I1099)=0,"inconnu",_xlfn.XLOOKUP(I1099,Zoning!B:B,Zoning!C:C))</f>
        <v>France</v>
      </c>
      <c r="K1099">
        <f>_xlfn.XLOOKUP(F1099,'Shipment Detail'!N:N,'Shipment Detail'!AB:AB)</f>
        <v>3</v>
      </c>
      <c r="L1099">
        <f>TCD!E1099</f>
        <v>18.600000000000001</v>
      </c>
      <c r="M1099" t="str">
        <f>IF(J1099="France","ST",_xlfn.XLOOKUP(F1099,'Shipment Detail'!N:N,'Shipment Detail'!E:E,""))</f>
        <v>ST</v>
      </c>
      <c r="N1099">
        <f t="shared" si="55"/>
        <v>0.2</v>
      </c>
      <c r="O1099" t="str">
        <f>IF(_xlfn.XLOOKUP(F1099,'Shipment Detail'!N:N,'Shipment Detail'!BM:BM)=0,"",_xlfn.XLOOKUP(F1099,'Shipment Detail'!N:N,'Shipment Detail'!BM:BM))</f>
        <v/>
      </c>
      <c r="R1099" t="str">
        <f>IF(_xlfn.XLOOKUP(F1099,'Shipment Detail'!N:N,'Shipment Detail'!AV:AV)&gt;60,10,"")</f>
        <v/>
      </c>
      <c r="T1099" s="3">
        <f>TCD!C1099</f>
        <v>10.800000000000004</v>
      </c>
    </row>
    <row r="1100" spans="1:20" x14ac:dyDescent="0.2">
      <c r="A1100" t="str">
        <f t="shared" si="53"/>
        <v>FEDEX FRANCE</v>
      </c>
      <c r="B1100" s="5">
        <f t="shared" si="54"/>
        <v>46174</v>
      </c>
      <c r="F1100" s="6">
        <f>TCD!A1100</f>
        <v>872832353835</v>
      </c>
      <c r="H1100" s="18" t="str">
        <f>TCD!F1100</f>
        <v>E</v>
      </c>
      <c r="I1100" t="str">
        <f>TCD!B1100</f>
        <v>FR</v>
      </c>
      <c r="J1100" t="str">
        <f>IF(COUNTIF(Zoning!B:B,I1100)=0,"inconnu",_xlfn.XLOOKUP(I1100,Zoning!B:B,Zoning!C:C))</f>
        <v>France</v>
      </c>
      <c r="K1100">
        <f>_xlfn.XLOOKUP(F1100,'Shipment Detail'!N:N,'Shipment Detail'!AB:AB)</f>
        <v>2</v>
      </c>
      <c r="L1100">
        <f>TCD!E1100</f>
        <v>15</v>
      </c>
      <c r="M1100" t="str">
        <f>IF(J1100="France","ST",_xlfn.XLOOKUP(F1100,'Shipment Detail'!N:N,'Shipment Detail'!E:E,""))</f>
        <v>ST</v>
      </c>
      <c r="N1100">
        <f t="shared" si="55"/>
        <v>0.2</v>
      </c>
      <c r="O1100" t="str">
        <f>IF(_xlfn.XLOOKUP(F1100,'Shipment Detail'!N:N,'Shipment Detail'!BM:BM)=0,"",_xlfn.XLOOKUP(F1100,'Shipment Detail'!N:N,'Shipment Detail'!BM:BM))</f>
        <v/>
      </c>
      <c r="R1100" t="str">
        <f>IF(_xlfn.XLOOKUP(F1100,'Shipment Detail'!N:N,'Shipment Detail'!AV:AV)&gt;60,10,"")</f>
        <v/>
      </c>
      <c r="T1100" s="3">
        <f>TCD!C1100</f>
        <v>9.4600000000000009</v>
      </c>
    </row>
    <row r="1101" spans="1:20" x14ac:dyDescent="0.2">
      <c r="A1101" t="str">
        <f t="shared" si="53"/>
        <v>FEDEX FRANCE</v>
      </c>
      <c r="B1101" s="5">
        <f t="shared" si="54"/>
        <v>46174</v>
      </c>
      <c r="F1101" s="6">
        <f>TCD!A1101</f>
        <v>872832372680</v>
      </c>
      <c r="H1101" s="18" t="str">
        <f>TCD!F1101</f>
        <v>E</v>
      </c>
      <c r="I1101" t="str">
        <f>TCD!B1101</f>
        <v>FR</v>
      </c>
      <c r="J1101" t="str">
        <f>IF(COUNTIF(Zoning!B:B,I1101)=0,"inconnu",_xlfn.XLOOKUP(I1101,Zoning!B:B,Zoning!C:C))</f>
        <v>France</v>
      </c>
      <c r="K1101">
        <f>_xlfn.XLOOKUP(F1101,'Shipment Detail'!N:N,'Shipment Detail'!AB:AB)</f>
        <v>3</v>
      </c>
      <c r="L1101">
        <f>TCD!E1101</f>
        <v>17</v>
      </c>
      <c r="M1101" t="str">
        <f>IF(J1101="France","ST",_xlfn.XLOOKUP(F1101,'Shipment Detail'!N:N,'Shipment Detail'!E:E,""))</f>
        <v>ST</v>
      </c>
      <c r="N1101">
        <f t="shared" si="55"/>
        <v>0.2</v>
      </c>
      <c r="O1101" t="str">
        <f>IF(_xlfn.XLOOKUP(F1101,'Shipment Detail'!N:N,'Shipment Detail'!BM:BM)=0,"",_xlfn.XLOOKUP(F1101,'Shipment Detail'!N:N,'Shipment Detail'!BM:BM))</f>
        <v/>
      </c>
      <c r="R1101" t="str">
        <f>IF(_xlfn.XLOOKUP(F1101,'Shipment Detail'!N:N,'Shipment Detail'!AV:AV)&gt;60,10,"")</f>
        <v/>
      </c>
      <c r="T1101" s="3">
        <f>TCD!C1101</f>
        <v>10.129999999999995</v>
      </c>
    </row>
    <row r="1102" spans="1:20" x14ac:dyDescent="0.2">
      <c r="A1102" t="str">
        <f t="shared" si="53"/>
        <v>FEDEX FRANCE</v>
      </c>
      <c r="B1102" s="5">
        <f t="shared" si="54"/>
        <v>46174</v>
      </c>
      <c r="F1102" s="6">
        <f>TCD!A1102</f>
        <v>872832390244</v>
      </c>
      <c r="H1102" s="18" t="str">
        <f>TCD!F1102</f>
        <v>E</v>
      </c>
      <c r="I1102" t="str">
        <f>TCD!B1102</f>
        <v>FR</v>
      </c>
      <c r="J1102" t="str">
        <f>IF(COUNTIF(Zoning!B:B,I1102)=0,"inconnu",_xlfn.XLOOKUP(I1102,Zoning!B:B,Zoning!C:C))</f>
        <v>France</v>
      </c>
      <c r="K1102">
        <f>_xlfn.XLOOKUP(F1102,'Shipment Detail'!N:N,'Shipment Detail'!AB:AB)</f>
        <v>2</v>
      </c>
      <c r="L1102">
        <f>TCD!E1102</f>
        <v>15</v>
      </c>
      <c r="M1102" t="str">
        <f>IF(J1102="France","ST",_xlfn.XLOOKUP(F1102,'Shipment Detail'!N:N,'Shipment Detail'!E:E,""))</f>
        <v>ST</v>
      </c>
      <c r="N1102">
        <f t="shared" si="55"/>
        <v>0.2</v>
      </c>
      <c r="O1102" t="str">
        <f>IF(_xlfn.XLOOKUP(F1102,'Shipment Detail'!N:N,'Shipment Detail'!BM:BM)=0,"",_xlfn.XLOOKUP(F1102,'Shipment Detail'!N:N,'Shipment Detail'!BM:BM))</f>
        <v/>
      </c>
      <c r="R1102" t="str">
        <f>IF(_xlfn.XLOOKUP(F1102,'Shipment Detail'!N:N,'Shipment Detail'!AV:AV)&gt;60,10,"")</f>
        <v/>
      </c>
      <c r="T1102" s="3">
        <f>TCD!C1102</f>
        <v>9.4600000000000009</v>
      </c>
    </row>
    <row r="1103" spans="1:20" x14ac:dyDescent="0.2">
      <c r="A1103" t="str">
        <f t="shared" si="53"/>
        <v>FEDEX FRANCE</v>
      </c>
      <c r="B1103" s="5">
        <f t="shared" si="54"/>
        <v>46174</v>
      </c>
      <c r="F1103" s="6">
        <f>TCD!A1103</f>
        <v>872832407770</v>
      </c>
      <c r="H1103" s="18" t="str">
        <f>TCD!F1103</f>
        <v>E</v>
      </c>
      <c r="I1103" t="str">
        <f>TCD!B1103</f>
        <v>FR</v>
      </c>
      <c r="J1103" t="str">
        <f>IF(COUNTIF(Zoning!B:B,I1103)=0,"inconnu",_xlfn.XLOOKUP(I1103,Zoning!B:B,Zoning!C:C))</f>
        <v>France</v>
      </c>
      <c r="K1103">
        <f>_xlfn.XLOOKUP(F1103,'Shipment Detail'!N:N,'Shipment Detail'!AB:AB)</f>
        <v>2</v>
      </c>
      <c r="L1103">
        <f>TCD!E1103</f>
        <v>15</v>
      </c>
      <c r="M1103" t="str">
        <f>IF(J1103="France","ST",_xlfn.XLOOKUP(F1103,'Shipment Detail'!N:N,'Shipment Detail'!E:E,""))</f>
        <v>ST</v>
      </c>
      <c r="N1103">
        <f t="shared" si="55"/>
        <v>0.2</v>
      </c>
      <c r="O1103" t="str">
        <f>IF(_xlfn.XLOOKUP(F1103,'Shipment Detail'!N:N,'Shipment Detail'!BM:BM)=0,"",_xlfn.XLOOKUP(F1103,'Shipment Detail'!N:N,'Shipment Detail'!BM:BM))</f>
        <v/>
      </c>
      <c r="R1103" t="str">
        <f>IF(_xlfn.XLOOKUP(F1103,'Shipment Detail'!N:N,'Shipment Detail'!AV:AV)&gt;60,10,"")</f>
        <v/>
      </c>
      <c r="T1103" s="3">
        <f>TCD!C1103</f>
        <v>9.4600000000000009</v>
      </c>
    </row>
    <row r="1104" spans="1:20" x14ac:dyDescent="0.2">
      <c r="A1104" t="str">
        <f t="shared" si="53"/>
        <v>FEDEX FRANCE</v>
      </c>
      <c r="B1104" s="5">
        <f t="shared" si="54"/>
        <v>46174</v>
      </c>
      <c r="F1104" s="6">
        <f>TCD!A1104</f>
        <v>872832436478</v>
      </c>
      <c r="H1104" s="18" t="str">
        <f>TCD!F1104</f>
        <v>E</v>
      </c>
      <c r="I1104" t="str">
        <f>TCD!B1104</f>
        <v>FR</v>
      </c>
      <c r="J1104" t="str">
        <f>IF(COUNTIF(Zoning!B:B,I1104)=0,"inconnu",_xlfn.XLOOKUP(I1104,Zoning!B:B,Zoning!C:C))</f>
        <v>France</v>
      </c>
      <c r="K1104">
        <f>_xlfn.XLOOKUP(F1104,'Shipment Detail'!N:N,'Shipment Detail'!AB:AB)</f>
        <v>7</v>
      </c>
      <c r="L1104">
        <f>TCD!E1104</f>
        <v>34.6</v>
      </c>
      <c r="M1104" t="str">
        <f>IF(J1104="France","ST",_xlfn.XLOOKUP(F1104,'Shipment Detail'!N:N,'Shipment Detail'!E:E,""))</f>
        <v>ST</v>
      </c>
      <c r="N1104">
        <f t="shared" si="55"/>
        <v>0.2</v>
      </c>
      <c r="O1104" t="str">
        <f>IF(_xlfn.XLOOKUP(F1104,'Shipment Detail'!N:N,'Shipment Detail'!BM:BM)=0,"",_xlfn.XLOOKUP(F1104,'Shipment Detail'!N:N,'Shipment Detail'!BM:BM))</f>
        <v/>
      </c>
      <c r="R1104" t="str">
        <f>IF(_xlfn.XLOOKUP(F1104,'Shipment Detail'!N:N,'Shipment Detail'!AV:AV)&gt;60,10,"")</f>
        <v/>
      </c>
      <c r="T1104" s="3">
        <f>TCD!C1104</f>
        <v>16.159999999999997</v>
      </c>
    </row>
    <row r="1105" spans="1:20" x14ac:dyDescent="0.2">
      <c r="A1105" t="str">
        <f t="shared" si="53"/>
        <v>FEDEX FRANCE</v>
      </c>
      <c r="B1105" s="5">
        <f t="shared" si="54"/>
        <v>46174</v>
      </c>
      <c r="F1105" s="6">
        <f>TCD!A1105</f>
        <v>872832496186</v>
      </c>
      <c r="H1105" s="18" t="str">
        <f>TCD!F1105</f>
        <v>E</v>
      </c>
      <c r="I1105" t="str">
        <f>TCD!B1105</f>
        <v>FR</v>
      </c>
      <c r="J1105" t="str">
        <f>IF(COUNTIF(Zoning!B:B,I1105)=0,"inconnu",_xlfn.XLOOKUP(I1105,Zoning!B:B,Zoning!C:C))</f>
        <v>France</v>
      </c>
      <c r="K1105">
        <f>_xlfn.XLOOKUP(F1105,'Shipment Detail'!N:N,'Shipment Detail'!AB:AB)</f>
        <v>1</v>
      </c>
      <c r="L1105">
        <f>TCD!E1105</f>
        <v>9</v>
      </c>
      <c r="M1105" t="str">
        <f>IF(J1105="France","ST",_xlfn.XLOOKUP(F1105,'Shipment Detail'!N:N,'Shipment Detail'!E:E,""))</f>
        <v>ST</v>
      </c>
      <c r="N1105">
        <f t="shared" si="55"/>
        <v>0.2</v>
      </c>
      <c r="O1105" t="str">
        <f>IF(_xlfn.XLOOKUP(F1105,'Shipment Detail'!N:N,'Shipment Detail'!BM:BM)=0,"",_xlfn.XLOOKUP(F1105,'Shipment Detail'!N:N,'Shipment Detail'!BM:BM))</f>
        <v/>
      </c>
      <c r="R1105" t="str">
        <f>IF(_xlfn.XLOOKUP(F1105,'Shipment Detail'!N:N,'Shipment Detail'!AV:AV)&gt;60,10,"")</f>
        <v/>
      </c>
      <c r="T1105" s="3">
        <f>TCD!C1105</f>
        <v>7.4600000000000009</v>
      </c>
    </row>
    <row r="1106" spans="1:20" x14ac:dyDescent="0.2">
      <c r="A1106" t="str">
        <f t="shared" si="53"/>
        <v>FEDEX FRANCE</v>
      </c>
      <c r="B1106" s="5">
        <f t="shared" si="54"/>
        <v>46174</v>
      </c>
      <c r="F1106" s="6">
        <f>TCD!A1106</f>
        <v>872832532486</v>
      </c>
      <c r="H1106" s="18" t="str">
        <f>TCD!F1106</f>
        <v>E</v>
      </c>
      <c r="I1106" t="str">
        <f>TCD!B1106</f>
        <v>FR</v>
      </c>
      <c r="J1106" t="str">
        <f>IF(COUNTIF(Zoning!B:B,I1106)=0,"inconnu",_xlfn.XLOOKUP(I1106,Zoning!B:B,Zoning!C:C))</f>
        <v>France</v>
      </c>
      <c r="K1106">
        <f>_xlfn.XLOOKUP(F1106,'Shipment Detail'!N:N,'Shipment Detail'!AB:AB)</f>
        <v>3</v>
      </c>
      <c r="L1106">
        <f>TCD!E1106</f>
        <v>23</v>
      </c>
      <c r="M1106" t="str">
        <f>IF(J1106="France","ST",_xlfn.XLOOKUP(F1106,'Shipment Detail'!N:N,'Shipment Detail'!E:E,""))</f>
        <v>ST</v>
      </c>
      <c r="N1106">
        <f t="shared" si="55"/>
        <v>0.2</v>
      </c>
      <c r="O1106" t="str">
        <f>IF(_xlfn.XLOOKUP(F1106,'Shipment Detail'!N:N,'Shipment Detail'!BM:BM)=0,"",_xlfn.XLOOKUP(F1106,'Shipment Detail'!N:N,'Shipment Detail'!BM:BM))</f>
        <v/>
      </c>
      <c r="R1106" t="str">
        <f>IF(_xlfn.XLOOKUP(F1106,'Shipment Detail'!N:N,'Shipment Detail'!AV:AV)&gt;60,10,"")</f>
        <v/>
      </c>
      <c r="T1106" s="3">
        <f>TCD!C1106</f>
        <v>12.14</v>
      </c>
    </row>
    <row r="1107" spans="1:20" x14ac:dyDescent="0.2">
      <c r="A1107" t="str">
        <f t="shared" si="53"/>
        <v>FEDEX FRANCE</v>
      </c>
      <c r="B1107" s="5">
        <f t="shared" si="54"/>
        <v>46174</v>
      </c>
      <c r="F1107" s="6">
        <f>TCD!A1107</f>
        <v>872832582561</v>
      </c>
      <c r="H1107" s="18" t="str">
        <f>TCD!F1107</f>
        <v>E</v>
      </c>
      <c r="I1107" t="str">
        <f>TCD!B1107</f>
        <v>FR</v>
      </c>
      <c r="J1107" t="str">
        <f>IF(COUNTIF(Zoning!B:B,I1107)=0,"inconnu",_xlfn.XLOOKUP(I1107,Zoning!B:B,Zoning!C:C))</f>
        <v>France</v>
      </c>
      <c r="K1107">
        <f>_xlfn.XLOOKUP(F1107,'Shipment Detail'!N:N,'Shipment Detail'!AB:AB)</f>
        <v>5</v>
      </c>
      <c r="L1107">
        <f>TCD!E1107</f>
        <v>29.8</v>
      </c>
      <c r="M1107" t="str">
        <f>IF(J1107="France","ST",_xlfn.XLOOKUP(F1107,'Shipment Detail'!N:N,'Shipment Detail'!E:E,""))</f>
        <v>ST</v>
      </c>
      <c r="N1107">
        <f t="shared" si="55"/>
        <v>0.2</v>
      </c>
      <c r="O1107" t="str">
        <f>IF(_xlfn.XLOOKUP(F1107,'Shipment Detail'!N:N,'Shipment Detail'!BM:BM)=0,"",_xlfn.XLOOKUP(F1107,'Shipment Detail'!N:N,'Shipment Detail'!BM:BM))</f>
        <v/>
      </c>
      <c r="R1107" t="str">
        <f>IF(_xlfn.XLOOKUP(F1107,'Shipment Detail'!N:N,'Shipment Detail'!AV:AV)&gt;60,10,"")</f>
        <v/>
      </c>
      <c r="T1107" s="3">
        <f>TCD!C1107</f>
        <v>14.480000000000004</v>
      </c>
    </row>
    <row r="1108" spans="1:20" x14ac:dyDescent="0.2">
      <c r="A1108" t="str">
        <f t="shared" si="53"/>
        <v>FEDEX FRANCE</v>
      </c>
      <c r="B1108" s="5">
        <f t="shared" si="54"/>
        <v>46174</v>
      </c>
      <c r="F1108" s="6">
        <f>TCD!A1108</f>
        <v>872832616600</v>
      </c>
      <c r="H1108" s="18" t="str">
        <f>TCD!F1108</f>
        <v>E</v>
      </c>
      <c r="I1108" t="str">
        <f>TCD!B1108</f>
        <v>FR</v>
      </c>
      <c r="J1108" t="str">
        <f>IF(COUNTIF(Zoning!B:B,I1108)=0,"inconnu",_xlfn.XLOOKUP(I1108,Zoning!B:B,Zoning!C:C))</f>
        <v>France</v>
      </c>
      <c r="K1108">
        <f>_xlfn.XLOOKUP(F1108,'Shipment Detail'!N:N,'Shipment Detail'!AB:AB)</f>
        <v>2</v>
      </c>
      <c r="L1108">
        <f>TCD!E1108</f>
        <v>16</v>
      </c>
      <c r="M1108" t="str">
        <f>IF(J1108="France","ST",_xlfn.XLOOKUP(F1108,'Shipment Detail'!N:N,'Shipment Detail'!E:E,""))</f>
        <v>ST</v>
      </c>
      <c r="N1108">
        <f t="shared" si="55"/>
        <v>0.2</v>
      </c>
      <c r="O1108" t="str">
        <f>IF(_xlfn.XLOOKUP(F1108,'Shipment Detail'!N:N,'Shipment Detail'!BM:BM)=0,"",_xlfn.XLOOKUP(F1108,'Shipment Detail'!N:N,'Shipment Detail'!BM:BM))</f>
        <v/>
      </c>
      <c r="R1108" t="str">
        <f>IF(_xlfn.XLOOKUP(F1108,'Shipment Detail'!N:N,'Shipment Detail'!AV:AV)&gt;60,10,"")</f>
        <v/>
      </c>
      <c r="T1108" s="3">
        <f>TCD!C1108</f>
        <v>9.8000000000000007</v>
      </c>
    </row>
    <row r="1109" spans="1:20" x14ac:dyDescent="0.2">
      <c r="A1109" t="str">
        <f t="shared" si="53"/>
        <v>FEDEX FRANCE</v>
      </c>
      <c r="B1109" s="5">
        <f t="shared" si="54"/>
        <v>46174</v>
      </c>
      <c r="F1109" s="6">
        <f>TCD!A1109</f>
        <v>872832877148</v>
      </c>
      <c r="H1109" s="18" t="str">
        <f>TCD!F1109</f>
        <v>E</v>
      </c>
      <c r="I1109" t="str">
        <f>TCD!B1109</f>
        <v>FR</v>
      </c>
      <c r="J1109" t="str">
        <f>IF(COUNTIF(Zoning!B:B,I1109)=0,"inconnu",_xlfn.XLOOKUP(I1109,Zoning!B:B,Zoning!C:C))</f>
        <v>France</v>
      </c>
      <c r="K1109">
        <f>_xlfn.XLOOKUP(F1109,'Shipment Detail'!N:N,'Shipment Detail'!AB:AB)</f>
        <v>2</v>
      </c>
      <c r="L1109">
        <f>TCD!E1109</f>
        <v>15</v>
      </c>
      <c r="M1109" t="str">
        <f>IF(J1109="France","ST",_xlfn.XLOOKUP(F1109,'Shipment Detail'!N:N,'Shipment Detail'!E:E,""))</f>
        <v>ST</v>
      </c>
      <c r="N1109">
        <f t="shared" si="55"/>
        <v>0.2</v>
      </c>
      <c r="O1109" t="str">
        <f>IF(_xlfn.XLOOKUP(F1109,'Shipment Detail'!N:N,'Shipment Detail'!BM:BM)=0,"",_xlfn.XLOOKUP(F1109,'Shipment Detail'!N:N,'Shipment Detail'!BM:BM))</f>
        <v/>
      </c>
      <c r="R1109" t="str">
        <f>IF(_xlfn.XLOOKUP(F1109,'Shipment Detail'!N:N,'Shipment Detail'!AV:AV)&gt;60,10,"")</f>
        <v/>
      </c>
      <c r="T1109" s="3">
        <f>TCD!C1109</f>
        <v>9.4600000000000009</v>
      </c>
    </row>
    <row r="1110" spans="1:20" x14ac:dyDescent="0.2">
      <c r="A1110" t="str">
        <f t="shared" si="53"/>
        <v>FEDEX FRANCE</v>
      </c>
      <c r="B1110" s="5">
        <f t="shared" si="54"/>
        <v>46174</v>
      </c>
      <c r="F1110" s="6">
        <f>TCD!A1110</f>
        <v>872832939908</v>
      </c>
      <c r="H1110" s="18" t="str">
        <f>TCD!F1110</f>
        <v>E</v>
      </c>
      <c r="I1110" t="str">
        <f>TCD!B1110</f>
        <v>FR</v>
      </c>
      <c r="J1110" t="str">
        <f>IF(COUNTIF(Zoning!B:B,I1110)=0,"inconnu",_xlfn.XLOOKUP(I1110,Zoning!B:B,Zoning!C:C))</f>
        <v>France</v>
      </c>
      <c r="K1110">
        <f>_xlfn.XLOOKUP(F1110,'Shipment Detail'!N:N,'Shipment Detail'!AB:AB)</f>
        <v>1</v>
      </c>
      <c r="L1110">
        <f>TCD!E1110</f>
        <v>9</v>
      </c>
      <c r="M1110" t="str">
        <f>IF(J1110="France","ST",_xlfn.XLOOKUP(F1110,'Shipment Detail'!N:N,'Shipment Detail'!E:E,""))</f>
        <v>ST</v>
      </c>
      <c r="N1110">
        <f t="shared" si="55"/>
        <v>0.2</v>
      </c>
      <c r="O1110" t="str">
        <f>IF(_xlfn.XLOOKUP(F1110,'Shipment Detail'!N:N,'Shipment Detail'!BM:BM)=0,"",_xlfn.XLOOKUP(F1110,'Shipment Detail'!N:N,'Shipment Detail'!BM:BM))</f>
        <v/>
      </c>
      <c r="R1110" t="str">
        <f>IF(_xlfn.XLOOKUP(F1110,'Shipment Detail'!N:N,'Shipment Detail'!AV:AV)&gt;60,10,"")</f>
        <v/>
      </c>
      <c r="T1110" s="3">
        <f>TCD!C1110</f>
        <v>7.4600000000000009</v>
      </c>
    </row>
    <row r="1111" spans="1:20" x14ac:dyDescent="0.2">
      <c r="A1111" t="str">
        <f t="shared" si="53"/>
        <v>FEDEX FRANCE</v>
      </c>
      <c r="B1111" s="5">
        <f t="shared" si="54"/>
        <v>46174</v>
      </c>
      <c r="F1111" s="6">
        <f>TCD!A1111</f>
        <v>872832987152</v>
      </c>
      <c r="H1111" s="18" t="str">
        <f>TCD!F1111</f>
        <v>E</v>
      </c>
      <c r="I1111" t="str">
        <f>TCD!B1111</f>
        <v>FR</v>
      </c>
      <c r="J1111" t="str">
        <f>IF(COUNTIF(Zoning!B:B,I1111)=0,"inconnu",_xlfn.XLOOKUP(I1111,Zoning!B:B,Zoning!C:C))</f>
        <v>France</v>
      </c>
      <c r="K1111">
        <f>_xlfn.XLOOKUP(F1111,'Shipment Detail'!N:N,'Shipment Detail'!AB:AB)</f>
        <v>3</v>
      </c>
      <c r="L1111">
        <f>TCD!E1111</f>
        <v>16</v>
      </c>
      <c r="M1111" t="str">
        <f>IF(J1111="France","ST",_xlfn.XLOOKUP(F1111,'Shipment Detail'!N:N,'Shipment Detail'!E:E,""))</f>
        <v>ST</v>
      </c>
      <c r="N1111">
        <f t="shared" si="55"/>
        <v>0.2</v>
      </c>
      <c r="O1111" t="str">
        <f>IF(_xlfn.XLOOKUP(F1111,'Shipment Detail'!N:N,'Shipment Detail'!BM:BM)=0,"",_xlfn.XLOOKUP(F1111,'Shipment Detail'!N:N,'Shipment Detail'!BM:BM))</f>
        <v/>
      </c>
      <c r="R1111" t="str">
        <f>IF(_xlfn.XLOOKUP(F1111,'Shipment Detail'!N:N,'Shipment Detail'!AV:AV)&gt;60,10,"")</f>
        <v/>
      </c>
      <c r="T1111" s="3">
        <f>TCD!C1111</f>
        <v>9.8000000000000007</v>
      </c>
    </row>
    <row r="1112" spans="1:20" x14ac:dyDescent="0.2">
      <c r="A1112" t="str">
        <f t="shared" si="53"/>
        <v>FEDEX FRANCE</v>
      </c>
      <c r="B1112" s="5">
        <f t="shared" si="54"/>
        <v>46174</v>
      </c>
      <c r="F1112" s="6">
        <f>TCD!A1112</f>
        <v>872833088036</v>
      </c>
      <c r="H1112" s="18" t="str">
        <f>TCD!F1112</f>
        <v>E</v>
      </c>
      <c r="I1112" t="str">
        <f>TCD!B1112</f>
        <v>FR</v>
      </c>
      <c r="J1112" t="str">
        <f>IF(COUNTIF(Zoning!B:B,I1112)=0,"inconnu",_xlfn.XLOOKUP(I1112,Zoning!B:B,Zoning!C:C))</f>
        <v>France</v>
      </c>
      <c r="K1112">
        <f>_xlfn.XLOOKUP(F1112,'Shipment Detail'!N:N,'Shipment Detail'!AB:AB)</f>
        <v>2</v>
      </c>
      <c r="L1112">
        <f>TCD!E1112</f>
        <v>12</v>
      </c>
      <c r="M1112" t="str">
        <f>IF(J1112="France","ST",_xlfn.XLOOKUP(F1112,'Shipment Detail'!N:N,'Shipment Detail'!E:E,""))</f>
        <v>ST</v>
      </c>
      <c r="N1112">
        <f t="shared" si="55"/>
        <v>0.2</v>
      </c>
      <c r="O1112" t="str">
        <f>IF(_xlfn.XLOOKUP(F1112,'Shipment Detail'!N:N,'Shipment Detail'!BM:BM)=0,"",_xlfn.XLOOKUP(F1112,'Shipment Detail'!N:N,'Shipment Detail'!BM:BM))</f>
        <v/>
      </c>
      <c r="R1112" t="str">
        <f>IF(_xlfn.XLOOKUP(F1112,'Shipment Detail'!N:N,'Shipment Detail'!AV:AV)&gt;60,10,"")</f>
        <v/>
      </c>
      <c r="T1112" s="3">
        <f>TCD!C1112</f>
        <v>8.4599999999999973</v>
      </c>
    </row>
    <row r="1113" spans="1:20" x14ac:dyDescent="0.2">
      <c r="A1113" t="str">
        <f t="shared" si="53"/>
        <v>FEDEX FRANCE</v>
      </c>
      <c r="B1113" s="5">
        <f t="shared" si="54"/>
        <v>46174</v>
      </c>
      <c r="F1113" s="6">
        <f>TCD!A1113</f>
        <v>872833126247</v>
      </c>
      <c r="H1113" s="18" t="str">
        <f>TCD!F1113</f>
        <v>E</v>
      </c>
      <c r="I1113" t="str">
        <f>TCD!B1113</f>
        <v>FR</v>
      </c>
      <c r="J1113" t="str">
        <f>IF(COUNTIF(Zoning!B:B,I1113)=0,"inconnu",_xlfn.XLOOKUP(I1113,Zoning!B:B,Zoning!C:C))</f>
        <v>France</v>
      </c>
      <c r="K1113">
        <f>_xlfn.XLOOKUP(F1113,'Shipment Detail'!N:N,'Shipment Detail'!AB:AB)</f>
        <v>2</v>
      </c>
      <c r="L1113">
        <f>TCD!E1113</f>
        <v>15.799999999999999</v>
      </c>
      <c r="M1113" t="str">
        <f>IF(J1113="France","ST",_xlfn.XLOOKUP(F1113,'Shipment Detail'!N:N,'Shipment Detail'!E:E,""))</f>
        <v>ST</v>
      </c>
      <c r="N1113">
        <f t="shared" si="55"/>
        <v>0.2</v>
      </c>
      <c r="O1113" t="str">
        <f>IF(_xlfn.XLOOKUP(F1113,'Shipment Detail'!N:N,'Shipment Detail'!BM:BM)=0,"",_xlfn.XLOOKUP(F1113,'Shipment Detail'!N:N,'Shipment Detail'!BM:BM))</f>
        <v/>
      </c>
      <c r="R1113" t="str">
        <f>IF(_xlfn.XLOOKUP(F1113,'Shipment Detail'!N:N,'Shipment Detail'!AV:AV)&gt;60,10,"")</f>
        <v/>
      </c>
      <c r="T1113" s="3">
        <f>TCD!C1113</f>
        <v>9.8000000000000007</v>
      </c>
    </row>
    <row r="1114" spans="1:20" x14ac:dyDescent="0.2">
      <c r="A1114" t="str">
        <f t="shared" si="53"/>
        <v>FEDEX FRANCE</v>
      </c>
      <c r="B1114" s="5">
        <f t="shared" si="54"/>
        <v>46174</v>
      </c>
      <c r="F1114" s="6">
        <f>TCD!A1114</f>
        <v>872833149167</v>
      </c>
      <c r="H1114" s="18" t="str">
        <f>TCD!F1114</f>
        <v>E</v>
      </c>
      <c r="I1114" t="str">
        <f>TCD!B1114</f>
        <v>FR</v>
      </c>
      <c r="J1114" t="str">
        <f>IF(COUNTIF(Zoning!B:B,I1114)=0,"inconnu",_xlfn.XLOOKUP(I1114,Zoning!B:B,Zoning!C:C))</f>
        <v>France</v>
      </c>
      <c r="K1114">
        <f>_xlfn.XLOOKUP(F1114,'Shipment Detail'!N:N,'Shipment Detail'!AB:AB)</f>
        <v>1</v>
      </c>
      <c r="L1114">
        <f>TCD!E1114</f>
        <v>7</v>
      </c>
      <c r="M1114" t="str">
        <f>IF(J1114="France","ST",_xlfn.XLOOKUP(F1114,'Shipment Detail'!N:N,'Shipment Detail'!E:E,""))</f>
        <v>ST</v>
      </c>
      <c r="N1114">
        <f t="shared" si="55"/>
        <v>0.2</v>
      </c>
      <c r="O1114" t="str">
        <f>IF(_xlfn.XLOOKUP(F1114,'Shipment Detail'!N:N,'Shipment Detail'!BM:BM)=0,"",_xlfn.XLOOKUP(F1114,'Shipment Detail'!N:N,'Shipment Detail'!BM:BM))</f>
        <v/>
      </c>
      <c r="R1114" t="str">
        <f>IF(_xlfn.XLOOKUP(F1114,'Shipment Detail'!N:N,'Shipment Detail'!AV:AV)&gt;60,10,"")</f>
        <v/>
      </c>
      <c r="T1114" s="3">
        <f>TCD!C1114</f>
        <v>6.7899999999999991</v>
      </c>
    </row>
    <row r="1115" spans="1:20" x14ac:dyDescent="0.2">
      <c r="A1115" t="str">
        <f t="shared" si="53"/>
        <v>FEDEX FRANCE</v>
      </c>
      <c r="B1115" s="5">
        <f t="shared" si="54"/>
        <v>46174</v>
      </c>
      <c r="F1115" s="6">
        <f>TCD!A1115</f>
        <v>872833266265</v>
      </c>
      <c r="H1115" s="18" t="str">
        <f>TCD!F1115</f>
        <v>E</v>
      </c>
      <c r="I1115" t="str">
        <f>TCD!B1115</f>
        <v>FR</v>
      </c>
      <c r="J1115" t="str">
        <f>IF(COUNTIF(Zoning!B:B,I1115)=0,"inconnu",_xlfn.XLOOKUP(I1115,Zoning!B:B,Zoning!C:C))</f>
        <v>France</v>
      </c>
      <c r="K1115">
        <f>_xlfn.XLOOKUP(F1115,'Shipment Detail'!N:N,'Shipment Detail'!AB:AB)</f>
        <v>4</v>
      </c>
      <c r="L1115">
        <f>TCD!E1115</f>
        <v>28</v>
      </c>
      <c r="M1115" t="str">
        <f>IF(J1115="France","ST",_xlfn.XLOOKUP(F1115,'Shipment Detail'!N:N,'Shipment Detail'!E:E,""))</f>
        <v>ST</v>
      </c>
      <c r="N1115">
        <f t="shared" si="55"/>
        <v>0.2</v>
      </c>
      <c r="O1115" t="str">
        <f>IF(_xlfn.XLOOKUP(F1115,'Shipment Detail'!N:N,'Shipment Detail'!BM:BM)=0,"",_xlfn.XLOOKUP(F1115,'Shipment Detail'!N:N,'Shipment Detail'!BM:BM))</f>
        <v/>
      </c>
      <c r="R1115" t="str">
        <f>IF(_xlfn.XLOOKUP(F1115,'Shipment Detail'!N:N,'Shipment Detail'!AV:AV)&gt;60,10,"")</f>
        <v/>
      </c>
      <c r="T1115" s="3">
        <f>TCD!C1115</f>
        <v>13.809999999999995</v>
      </c>
    </row>
    <row r="1116" spans="1:20" x14ac:dyDescent="0.2">
      <c r="A1116" t="str">
        <f t="shared" si="53"/>
        <v>FEDEX FRANCE</v>
      </c>
      <c r="B1116" s="5">
        <f t="shared" si="54"/>
        <v>46174</v>
      </c>
      <c r="F1116" s="6">
        <f>TCD!A1116</f>
        <v>872833307590</v>
      </c>
      <c r="H1116" s="18" t="str">
        <f>TCD!F1116</f>
        <v>E</v>
      </c>
      <c r="I1116" t="str">
        <f>TCD!B1116</f>
        <v>FR</v>
      </c>
      <c r="J1116" t="str">
        <f>IF(COUNTIF(Zoning!B:B,I1116)=0,"inconnu",_xlfn.XLOOKUP(I1116,Zoning!B:B,Zoning!C:C))</f>
        <v>France</v>
      </c>
      <c r="K1116">
        <f>_xlfn.XLOOKUP(F1116,'Shipment Detail'!N:N,'Shipment Detail'!AB:AB)</f>
        <v>4</v>
      </c>
      <c r="L1116">
        <f>TCD!E1116</f>
        <v>32</v>
      </c>
      <c r="M1116" t="str">
        <f>IF(J1116="France","ST",_xlfn.XLOOKUP(F1116,'Shipment Detail'!N:N,'Shipment Detail'!E:E,""))</f>
        <v>ST</v>
      </c>
      <c r="N1116">
        <f t="shared" si="55"/>
        <v>0.2</v>
      </c>
      <c r="O1116" t="str">
        <f>IF(_xlfn.XLOOKUP(F1116,'Shipment Detail'!N:N,'Shipment Detail'!BM:BM)=0,"",_xlfn.XLOOKUP(F1116,'Shipment Detail'!N:N,'Shipment Detail'!BM:BM))</f>
        <v/>
      </c>
      <c r="R1116" t="str">
        <f>IF(_xlfn.XLOOKUP(F1116,'Shipment Detail'!N:N,'Shipment Detail'!AV:AV)&gt;60,10,"")</f>
        <v/>
      </c>
      <c r="T1116" s="3">
        <f>TCD!C1116</f>
        <v>15.149999999999999</v>
      </c>
    </row>
    <row r="1117" spans="1:20" x14ac:dyDescent="0.2">
      <c r="A1117" t="str">
        <f t="shared" si="53"/>
        <v>FEDEX FRANCE</v>
      </c>
      <c r="B1117" s="5">
        <f t="shared" si="54"/>
        <v>46174</v>
      </c>
      <c r="F1117" s="6">
        <f>TCD!A1117</f>
        <v>872833325820</v>
      </c>
      <c r="H1117" s="18" t="str">
        <f>TCD!F1117</f>
        <v>E</v>
      </c>
      <c r="I1117" t="str">
        <f>TCD!B1117</f>
        <v>FR</v>
      </c>
      <c r="J1117" t="str">
        <f>IF(COUNTIF(Zoning!B:B,I1117)=0,"inconnu",_xlfn.XLOOKUP(I1117,Zoning!B:B,Zoning!C:C))</f>
        <v>France</v>
      </c>
      <c r="K1117">
        <f>_xlfn.XLOOKUP(F1117,'Shipment Detail'!N:N,'Shipment Detail'!AB:AB)</f>
        <v>5</v>
      </c>
      <c r="L1117">
        <f>TCD!E1117</f>
        <v>31.700000000000003</v>
      </c>
      <c r="M1117" t="str">
        <f>IF(J1117="France","ST",_xlfn.XLOOKUP(F1117,'Shipment Detail'!N:N,'Shipment Detail'!E:E,""))</f>
        <v>ST</v>
      </c>
      <c r="N1117">
        <f t="shared" si="55"/>
        <v>0.2</v>
      </c>
      <c r="O1117" t="str">
        <f>IF(_xlfn.XLOOKUP(F1117,'Shipment Detail'!N:N,'Shipment Detail'!BM:BM)=0,"",_xlfn.XLOOKUP(F1117,'Shipment Detail'!N:N,'Shipment Detail'!BM:BM))</f>
        <v/>
      </c>
      <c r="R1117" t="str">
        <f>IF(_xlfn.XLOOKUP(F1117,'Shipment Detail'!N:N,'Shipment Detail'!AV:AV)&gt;60,10,"")</f>
        <v/>
      </c>
      <c r="T1117" s="3">
        <f>TCD!C1117</f>
        <v>15.149999999999999</v>
      </c>
    </row>
    <row r="1118" spans="1:20" x14ac:dyDescent="0.2">
      <c r="A1118" t="str">
        <f t="shared" si="53"/>
        <v>FEDEX FRANCE</v>
      </c>
      <c r="B1118" s="5">
        <f t="shared" si="54"/>
        <v>46174</v>
      </c>
      <c r="F1118" s="6">
        <f>TCD!A1118</f>
        <v>872833362880</v>
      </c>
      <c r="H1118" s="18" t="str">
        <f>TCD!F1118</f>
        <v>E</v>
      </c>
      <c r="I1118" t="str">
        <f>TCD!B1118</f>
        <v>FR</v>
      </c>
      <c r="J1118" t="str">
        <f>IF(COUNTIF(Zoning!B:B,I1118)=0,"inconnu",_xlfn.XLOOKUP(I1118,Zoning!B:B,Zoning!C:C))</f>
        <v>France</v>
      </c>
      <c r="K1118">
        <f>_xlfn.XLOOKUP(F1118,'Shipment Detail'!N:N,'Shipment Detail'!AB:AB)</f>
        <v>1</v>
      </c>
      <c r="L1118">
        <f>TCD!E1118</f>
        <v>9</v>
      </c>
      <c r="M1118" t="str">
        <f>IF(J1118="France","ST",_xlfn.XLOOKUP(F1118,'Shipment Detail'!N:N,'Shipment Detail'!E:E,""))</f>
        <v>ST</v>
      </c>
      <c r="N1118">
        <f t="shared" si="55"/>
        <v>0.2</v>
      </c>
      <c r="O1118" t="str">
        <f>IF(_xlfn.XLOOKUP(F1118,'Shipment Detail'!N:N,'Shipment Detail'!BM:BM)=0,"",_xlfn.XLOOKUP(F1118,'Shipment Detail'!N:N,'Shipment Detail'!BM:BM))</f>
        <v/>
      </c>
      <c r="R1118" t="str">
        <f>IF(_xlfn.XLOOKUP(F1118,'Shipment Detail'!N:N,'Shipment Detail'!AV:AV)&gt;60,10,"")</f>
        <v/>
      </c>
      <c r="T1118" s="3">
        <f>TCD!C1118</f>
        <v>7.4600000000000009</v>
      </c>
    </row>
    <row r="1119" spans="1:20" x14ac:dyDescent="0.2">
      <c r="A1119" t="str">
        <f t="shared" si="53"/>
        <v>FEDEX FRANCE</v>
      </c>
      <c r="B1119" s="5">
        <f t="shared" si="54"/>
        <v>46174</v>
      </c>
      <c r="F1119" s="6">
        <f>TCD!A1119</f>
        <v>872833411507</v>
      </c>
      <c r="H1119" s="18" t="str">
        <f>TCD!F1119</f>
        <v>E</v>
      </c>
      <c r="I1119" t="str">
        <f>TCD!B1119</f>
        <v>FR</v>
      </c>
      <c r="J1119" t="str">
        <f>IF(COUNTIF(Zoning!B:B,I1119)=0,"inconnu",_xlfn.XLOOKUP(I1119,Zoning!B:B,Zoning!C:C))</f>
        <v>France</v>
      </c>
      <c r="K1119">
        <f>_xlfn.XLOOKUP(F1119,'Shipment Detail'!N:N,'Shipment Detail'!AB:AB)</f>
        <v>3</v>
      </c>
      <c r="L1119">
        <f>TCD!E1119</f>
        <v>18.100000000000001</v>
      </c>
      <c r="M1119" t="str">
        <f>IF(J1119="France","ST",_xlfn.XLOOKUP(F1119,'Shipment Detail'!N:N,'Shipment Detail'!E:E,""))</f>
        <v>ST</v>
      </c>
      <c r="N1119">
        <f t="shared" si="55"/>
        <v>0.2</v>
      </c>
      <c r="O1119" t="str">
        <f>IF(_xlfn.XLOOKUP(F1119,'Shipment Detail'!N:N,'Shipment Detail'!BM:BM)=0,"",_xlfn.XLOOKUP(F1119,'Shipment Detail'!N:N,'Shipment Detail'!BM:BM))</f>
        <v/>
      </c>
      <c r="R1119" t="str">
        <f>IF(_xlfn.XLOOKUP(F1119,'Shipment Detail'!N:N,'Shipment Detail'!AV:AV)&gt;60,10,"")</f>
        <v/>
      </c>
      <c r="T1119" s="3">
        <f>TCD!C1119</f>
        <v>10.800000000000004</v>
      </c>
    </row>
    <row r="1120" spans="1:20" x14ac:dyDescent="0.2">
      <c r="A1120" t="str">
        <f t="shared" si="53"/>
        <v>FEDEX FRANCE</v>
      </c>
      <c r="B1120" s="5">
        <f t="shared" si="54"/>
        <v>46174</v>
      </c>
      <c r="F1120" s="6">
        <f>TCD!A1120</f>
        <v>872833459453</v>
      </c>
      <c r="H1120" s="18" t="str">
        <f>TCD!F1120</f>
        <v>E</v>
      </c>
      <c r="I1120" t="str">
        <f>TCD!B1120</f>
        <v>FR</v>
      </c>
      <c r="J1120" t="str">
        <f>IF(COUNTIF(Zoning!B:B,I1120)=0,"inconnu",_xlfn.XLOOKUP(I1120,Zoning!B:B,Zoning!C:C))</f>
        <v>France</v>
      </c>
      <c r="K1120">
        <f>_xlfn.XLOOKUP(F1120,'Shipment Detail'!N:N,'Shipment Detail'!AB:AB)</f>
        <v>2</v>
      </c>
      <c r="L1120">
        <f>TCD!E1120</f>
        <v>11.5</v>
      </c>
      <c r="M1120" t="str">
        <f>IF(J1120="France","ST",_xlfn.XLOOKUP(F1120,'Shipment Detail'!N:N,'Shipment Detail'!E:E,""))</f>
        <v>ST</v>
      </c>
      <c r="N1120">
        <f t="shared" si="55"/>
        <v>0.2</v>
      </c>
      <c r="O1120" t="str">
        <f>IF(_xlfn.XLOOKUP(F1120,'Shipment Detail'!N:N,'Shipment Detail'!BM:BM)=0,"",_xlfn.XLOOKUP(F1120,'Shipment Detail'!N:N,'Shipment Detail'!BM:BM))</f>
        <v/>
      </c>
      <c r="R1120" t="str">
        <f>IF(_xlfn.XLOOKUP(F1120,'Shipment Detail'!N:N,'Shipment Detail'!AV:AV)&gt;60,10,"")</f>
        <v/>
      </c>
      <c r="T1120" s="3">
        <f>TCD!C1120</f>
        <v>8.4599999999999973</v>
      </c>
    </row>
    <row r="1121" spans="1:20" x14ac:dyDescent="0.2">
      <c r="A1121" t="str">
        <f t="shared" si="53"/>
        <v>FEDEX FRANCE</v>
      </c>
      <c r="B1121" s="5">
        <f t="shared" si="54"/>
        <v>46174</v>
      </c>
      <c r="F1121" s="6">
        <f>TCD!A1121</f>
        <v>872833476905</v>
      </c>
      <c r="H1121" s="18" t="str">
        <f>TCD!F1121</f>
        <v>E</v>
      </c>
      <c r="I1121" t="str">
        <f>TCD!B1121</f>
        <v>FR</v>
      </c>
      <c r="J1121" t="str">
        <f>IF(COUNTIF(Zoning!B:B,I1121)=0,"inconnu",_xlfn.XLOOKUP(I1121,Zoning!B:B,Zoning!C:C))</f>
        <v>France</v>
      </c>
      <c r="K1121">
        <f>_xlfn.XLOOKUP(F1121,'Shipment Detail'!N:N,'Shipment Detail'!AB:AB)</f>
        <v>4</v>
      </c>
      <c r="L1121">
        <f>TCD!E1121</f>
        <v>28</v>
      </c>
      <c r="M1121" t="str">
        <f>IF(J1121="France","ST",_xlfn.XLOOKUP(F1121,'Shipment Detail'!N:N,'Shipment Detail'!E:E,""))</f>
        <v>ST</v>
      </c>
      <c r="N1121">
        <f t="shared" si="55"/>
        <v>0.2</v>
      </c>
      <c r="O1121" t="str">
        <f>IF(_xlfn.XLOOKUP(F1121,'Shipment Detail'!N:N,'Shipment Detail'!BM:BM)=0,"",_xlfn.XLOOKUP(F1121,'Shipment Detail'!N:N,'Shipment Detail'!BM:BM))</f>
        <v/>
      </c>
      <c r="R1121" t="str">
        <f>IF(_xlfn.XLOOKUP(F1121,'Shipment Detail'!N:N,'Shipment Detail'!AV:AV)&gt;60,10,"")</f>
        <v/>
      </c>
      <c r="T1121" s="3">
        <f>TCD!C1121</f>
        <v>13.809999999999995</v>
      </c>
    </row>
    <row r="1122" spans="1:20" x14ac:dyDescent="0.2">
      <c r="A1122" t="str">
        <f t="shared" si="53"/>
        <v>FEDEX FRANCE</v>
      </c>
      <c r="B1122" s="5">
        <f t="shared" si="54"/>
        <v>46174</v>
      </c>
      <c r="F1122" s="6">
        <f>TCD!A1122</f>
        <v>872833500307</v>
      </c>
      <c r="H1122" s="18" t="str">
        <f>TCD!F1122</f>
        <v>E</v>
      </c>
      <c r="I1122" t="str">
        <f>TCD!B1122</f>
        <v>FR</v>
      </c>
      <c r="J1122" t="str">
        <f>IF(COUNTIF(Zoning!B:B,I1122)=0,"inconnu",_xlfn.XLOOKUP(I1122,Zoning!B:B,Zoning!C:C))</f>
        <v>France</v>
      </c>
      <c r="K1122">
        <f>_xlfn.XLOOKUP(F1122,'Shipment Detail'!N:N,'Shipment Detail'!AB:AB)</f>
        <v>2</v>
      </c>
      <c r="L1122">
        <f>TCD!E1122</f>
        <v>16</v>
      </c>
      <c r="M1122" t="str">
        <f>IF(J1122="France","ST",_xlfn.XLOOKUP(F1122,'Shipment Detail'!N:N,'Shipment Detail'!E:E,""))</f>
        <v>ST</v>
      </c>
      <c r="N1122">
        <f t="shared" si="55"/>
        <v>0.2</v>
      </c>
      <c r="O1122" t="str">
        <f>IF(_xlfn.XLOOKUP(F1122,'Shipment Detail'!N:N,'Shipment Detail'!BM:BM)=0,"",_xlfn.XLOOKUP(F1122,'Shipment Detail'!N:N,'Shipment Detail'!BM:BM))</f>
        <v/>
      </c>
      <c r="R1122" t="str">
        <f>IF(_xlfn.XLOOKUP(F1122,'Shipment Detail'!N:N,'Shipment Detail'!AV:AV)&gt;60,10,"")</f>
        <v/>
      </c>
      <c r="T1122" s="3">
        <f>TCD!C1122</f>
        <v>9.8000000000000007</v>
      </c>
    </row>
    <row r="1123" spans="1:20" x14ac:dyDescent="0.2">
      <c r="A1123" t="str">
        <f t="shared" si="53"/>
        <v>FEDEX FRANCE</v>
      </c>
      <c r="B1123" s="5">
        <f t="shared" si="54"/>
        <v>46174</v>
      </c>
      <c r="F1123" s="6">
        <f>TCD!A1123</f>
        <v>872833562198</v>
      </c>
      <c r="H1123" s="18" t="str">
        <f>TCD!F1123</f>
        <v>E</v>
      </c>
      <c r="I1123" t="str">
        <f>TCD!B1123</f>
        <v>FR</v>
      </c>
      <c r="J1123" t="str">
        <f>IF(COUNTIF(Zoning!B:B,I1123)=0,"inconnu",_xlfn.XLOOKUP(I1123,Zoning!B:B,Zoning!C:C))</f>
        <v>France</v>
      </c>
      <c r="K1123">
        <f>_xlfn.XLOOKUP(F1123,'Shipment Detail'!N:N,'Shipment Detail'!AB:AB)</f>
        <v>4</v>
      </c>
      <c r="L1123">
        <f>TCD!E1123</f>
        <v>27.1</v>
      </c>
      <c r="M1123" t="str">
        <f>IF(J1123="France","ST",_xlfn.XLOOKUP(F1123,'Shipment Detail'!N:N,'Shipment Detail'!E:E,""))</f>
        <v>ST</v>
      </c>
      <c r="N1123">
        <f t="shared" si="55"/>
        <v>0.2</v>
      </c>
      <c r="O1123" t="str">
        <f>IF(_xlfn.XLOOKUP(F1123,'Shipment Detail'!N:N,'Shipment Detail'!BM:BM)=0,"",_xlfn.XLOOKUP(F1123,'Shipment Detail'!N:N,'Shipment Detail'!BM:BM))</f>
        <v/>
      </c>
      <c r="R1123" t="str">
        <f>IF(_xlfn.XLOOKUP(F1123,'Shipment Detail'!N:N,'Shipment Detail'!AV:AV)&gt;60,10,"")</f>
        <v/>
      </c>
      <c r="T1123" s="3">
        <f>TCD!C1123</f>
        <v>13.809999999999995</v>
      </c>
    </row>
    <row r="1124" spans="1:20" x14ac:dyDescent="0.2">
      <c r="A1124" t="str">
        <f t="shared" si="53"/>
        <v>FEDEX FRANCE</v>
      </c>
      <c r="B1124" s="5">
        <f t="shared" si="54"/>
        <v>46174</v>
      </c>
      <c r="F1124" s="6">
        <f>TCD!A1124</f>
        <v>872833609465</v>
      </c>
      <c r="H1124" s="18" t="str">
        <f>TCD!F1124</f>
        <v>E</v>
      </c>
      <c r="I1124" t="str">
        <f>TCD!B1124</f>
        <v>FR</v>
      </c>
      <c r="J1124" t="str">
        <f>IF(COUNTIF(Zoning!B:B,I1124)=0,"inconnu",_xlfn.XLOOKUP(I1124,Zoning!B:B,Zoning!C:C))</f>
        <v>France</v>
      </c>
      <c r="K1124">
        <f>_xlfn.XLOOKUP(F1124,'Shipment Detail'!N:N,'Shipment Detail'!AB:AB)</f>
        <v>5</v>
      </c>
      <c r="L1124">
        <f>TCD!E1124</f>
        <v>43</v>
      </c>
      <c r="M1124" t="str">
        <f>IF(J1124="France","ST",_xlfn.XLOOKUP(F1124,'Shipment Detail'!N:N,'Shipment Detail'!E:E,""))</f>
        <v>ST</v>
      </c>
      <c r="N1124">
        <f t="shared" si="55"/>
        <v>0.2</v>
      </c>
      <c r="O1124" t="str">
        <f>IF(_xlfn.XLOOKUP(F1124,'Shipment Detail'!N:N,'Shipment Detail'!BM:BM)=0,"",_xlfn.XLOOKUP(F1124,'Shipment Detail'!N:N,'Shipment Detail'!BM:BM))</f>
        <v/>
      </c>
      <c r="R1124" t="str">
        <f>IF(_xlfn.XLOOKUP(F1124,'Shipment Detail'!N:N,'Shipment Detail'!AV:AV)&gt;60,10,"")</f>
        <v/>
      </c>
      <c r="T1124" s="3">
        <f>TCD!C1124</f>
        <v>18.829999999999998</v>
      </c>
    </row>
    <row r="1125" spans="1:20" x14ac:dyDescent="0.2">
      <c r="A1125" t="str">
        <f t="shared" si="53"/>
        <v>FEDEX FRANCE</v>
      </c>
      <c r="B1125" s="5">
        <f t="shared" si="54"/>
        <v>46174</v>
      </c>
      <c r="F1125" s="6">
        <f>TCD!A1125</f>
        <v>872833737170</v>
      </c>
      <c r="H1125" s="18" t="str">
        <f>TCD!F1125</f>
        <v>E</v>
      </c>
      <c r="I1125" t="str">
        <f>TCD!B1125</f>
        <v>FR</v>
      </c>
      <c r="J1125" t="str">
        <f>IF(COUNTIF(Zoning!B:B,I1125)=0,"inconnu",_xlfn.XLOOKUP(I1125,Zoning!B:B,Zoning!C:C))</f>
        <v>France</v>
      </c>
      <c r="K1125">
        <f>_xlfn.XLOOKUP(F1125,'Shipment Detail'!N:N,'Shipment Detail'!AB:AB)</f>
        <v>7</v>
      </c>
      <c r="L1125">
        <f>TCD!E1125</f>
        <v>36.1</v>
      </c>
      <c r="M1125" t="str">
        <f>IF(J1125="France","ST",_xlfn.XLOOKUP(F1125,'Shipment Detail'!N:N,'Shipment Detail'!E:E,""))</f>
        <v>ST</v>
      </c>
      <c r="N1125">
        <f t="shared" si="55"/>
        <v>0.2</v>
      </c>
      <c r="O1125" t="str">
        <f>IF(_xlfn.XLOOKUP(F1125,'Shipment Detail'!N:N,'Shipment Detail'!BM:BM)=0,"",_xlfn.XLOOKUP(F1125,'Shipment Detail'!N:N,'Shipment Detail'!BM:BM))</f>
        <v/>
      </c>
      <c r="R1125" t="str">
        <f>IF(_xlfn.XLOOKUP(F1125,'Shipment Detail'!N:N,'Shipment Detail'!AV:AV)&gt;60,10,"")</f>
        <v/>
      </c>
      <c r="T1125" s="3">
        <f>TCD!C1125</f>
        <v>16.830000000000005</v>
      </c>
    </row>
    <row r="1126" spans="1:20" x14ac:dyDescent="0.2">
      <c r="A1126" t="str">
        <f t="shared" si="53"/>
        <v>FEDEX FRANCE</v>
      </c>
      <c r="B1126" s="5">
        <f t="shared" si="54"/>
        <v>46174</v>
      </c>
      <c r="F1126" s="6">
        <f>TCD!A1126</f>
        <v>872833810810</v>
      </c>
      <c r="H1126" s="18" t="str">
        <f>TCD!F1126</f>
        <v>E</v>
      </c>
      <c r="I1126" t="str">
        <f>TCD!B1126</f>
        <v>FR</v>
      </c>
      <c r="J1126" t="str">
        <f>IF(COUNTIF(Zoning!B:B,I1126)=0,"inconnu",_xlfn.XLOOKUP(I1126,Zoning!B:B,Zoning!C:C))</f>
        <v>France</v>
      </c>
      <c r="K1126">
        <f>_xlfn.XLOOKUP(F1126,'Shipment Detail'!N:N,'Shipment Detail'!AB:AB)</f>
        <v>7</v>
      </c>
      <c r="L1126">
        <f>TCD!E1126</f>
        <v>46.4</v>
      </c>
      <c r="M1126" t="str">
        <f>IF(J1126="France","ST",_xlfn.XLOOKUP(F1126,'Shipment Detail'!N:N,'Shipment Detail'!E:E,""))</f>
        <v>ST</v>
      </c>
      <c r="N1126">
        <f t="shared" si="55"/>
        <v>0.2</v>
      </c>
      <c r="O1126" t="str">
        <f>IF(_xlfn.XLOOKUP(F1126,'Shipment Detail'!N:N,'Shipment Detail'!BM:BM)=0,"",_xlfn.XLOOKUP(F1126,'Shipment Detail'!N:N,'Shipment Detail'!BM:BM))</f>
        <v/>
      </c>
      <c r="R1126">
        <f>IF(_xlfn.XLOOKUP(F1126,'Shipment Detail'!N:N,'Shipment Detail'!AV:AV)&gt;60,10,"")</f>
        <v>10</v>
      </c>
      <c r="T1126" s="3">
        <f>TCD!C1126</f>
        <v>20.170000000000002</v>
      </c>
    </row>
    <row r="1127" spans="1:20" x14ac:dyDescent="0.2">
      <c r="A1127" t="str">
        <f t="shared" si="53"/>
        <v>FEDEX FRANCE</v>
      </c>
      <c r="B1127" s="5">
        <f t="shared" si="54"/>
        <v>46174</v>
      </c>
      <c r="F1127" s="6">
        <f>TCD!A1127</f>
        <v>872833858745</v>
      </c>
      <c r="H1127" s="18" t="str">
        <f>TCD!F1127</f>
        <v>E</v>
      </c>
      <c r="I1127" t="str">
        <f>TCD!B1127</f>
        <v>FR</v>
      </c>
      <c r="J1127" t="str">
        <f>IF(COUNTIF(Zoning!B:B,I1127)=0,"inconnu",_xlfn.XLOOKUP(I1127,Zoning!B:B,Zoning!C:C))</f>
        <v>France</v>
      </c>
      <c r="K1127">
        <f>_xlfn.XLOOKUP(F1127,'Shipment Detail'!N:N,'Shipment Detail'!AB:AB)</f>
        <v>7</v>
      </c>
      <c r="L1127">
        <f>TCD!E1127</f>
        <v>46.7</v>
      </c>
      <c r="M1127" t="str">
        <f>IF(J1127="France","ST",_xlfn.XLOOKUP(F1127,'Shipment Detail'!N:N,'Shipment Detail'!E:E,""))</f>
        <v>ST</v>
      </c>
      <c r="N1127">
        <f t="shared" si="55"/>
        <v>0.2</v>
      </c>
      <c r="O1127" t="str">
        <f>IF(_xlfn.XLOOKUP(F1127,'Shipment Detail'!N:N,'Shipment Detail'!BM:BM)=0,"",_xlfn.XLOOKUP(F1127,'Shipment Detail'!N:N,'Shipment Detail'!BM:BM))</f>
        <v/>
      </c>
      <c r="R1127" t="str">
        <f>IF(_xlfn.XLOOKUP(F1127,'Shipment Detail'!N:N,'Shipment Detail'!AV:AV)&gt;60,10,"")</f>
        <v/>
      </c>
      <c r="T1127" s="3">
        <f>TCD!C1127</f>
        <v>20.170000000000002</v>
      </c>
    </row>
    <row r="1128" spans="1:20" x14ac:dyDescent="0.2">
      <c r="A1128" t="str">
        <f t="shared" si="53"/>
        <v>FEDEX FRANCE</v>
      </c>
      <c r="B1128" s="5">
        <f t="shared" si="54"/>
        <v>46174</v>
      </c>
      <c r="F1128" s="6">
        <f>TCD!A1128</f>
        <v>872833946159</v>
      </c>
      <c r="H1128" s="18" t="str">
        <f>TCD!F1128</f>
        <v>E</v>
      </c>
      <c r="I1128" t="str">
        <f>TCD!B1128</f>
        <v>FR</v>
      </c>
      <c r="J1128" t="str">
        <f>IF(COUNTIF(Zoning!B:B,I1128)=0,"inconnu",_xlfn.XLOOKUP(I1128,Zoning!B:B,Zoning!C:C))</f>
        <v>France</v>
      </c>
      <c r="K1128">
        <f>_xlfn.XLOOKUP(F1128,'Shipment Detail'!N:N,'Shipment Detail'!AB:AB)</f>
        <v>13</v>
      </c>
      <c r="L1128">
        <f>TCD!E1128</f>
        <v>89.899999999999991</v>
      </c>
      <c r="M1128" t="str">
        <f>IF(J1128="France","ST",_xlfn.XLOOKUP(F1128,'Shipment Detail'!N:N,'Shipment Detail'!E:E,""))</f>
        <v>ST</v>
      </c>
      <c r="N1128">
        <f t="shared" si="55"/>
        <v>0.2</v>
      </c>
      <c r="O1128" t="str">
        <f>IF(_xlfn.XLOOKUP(F1128,'Shipment Detail'!N:N,'Shipment Detail'!BM:BM)=0,"",_xlfn.XLOOKUP(F1128,'Shipment Detail'!N:N,'Shipment Detail'!BM:BM))</f>
        <v/>
      </c>
      <c r="R1128" t="str">
        <f>IF(_xlfn.XLOOKUP(F1128,'Shipment Detail'!N:N,'Shipment Detail'!AV:AV)&gt;60,10,"")</f>
        <v/>
      </c>
      <c r="T1128" s="3">
        <f>TCD!C1128</f>
        <v>36.569999999999993</v>
      </c>
    </row>
    <row r="1129" spans="1:20" x14ac:dyDescent="0.2">
      <c r="A1129" t="str">
        <f t="shared" si="53"/>
        <v>FEDEX FRANCE</v>
      </c>
      <c r="B1129" s="5">
        <f t="shared" si="54"/>
        <v>46174</v>
      </c>
      <c r="F1129" s="6">
        <f>TCD!A1129</f>
        <v>872834041376</v>
      </c>
      <c r="H1129" s="18" t="str">
        <f>TCD!F1129</f>
        <v>E</v>
      </c>
      <c r="I1129" t="str">
        <f>TCD!B1129</f>
        <v>FR</v>
      </c>
      <c r="J1129" t="str">
        <f>IF(COUNTIF(Zoning!B:B,I1129)=0,"inconnu",_xlfn.XLOOKUP(I1129,Zoning!B:B,Zoning!C:C))</f>
        <v>France</v>
      </c>
      <c r="K1129">
        <f>_xlfn.XLOOKUP(F1129,'Shipment Detail'!N:N,'Shipment Detail'!AB:AB)</f>
        <v>6</v>
      </c>
      <c r="L1129">
        <f>TCD!E1129</f>
        <v>34.4</v>
      </c>
      <c r="M1129" t="str">
        <f>IF(J1129="France","ST",_xlfn.XLOOKUP(F1129,'Shipment Detail'!N:N,'Shipment Detail'!E:E,""))</f>
        <v>ST</v>
      </c>
      <c r="N1129">
        <f t="shared" si="55"/>
        <v>0.2</v>
      </c>
      <c r="O1129" t="str">
        <f>IF(_xlfn.XLOOKUP(F1129,'Shipment Detail'!N:N,'Shipment Detail'!BM:BM)=0,"",_xlfn.XLOOKUP(F1129,'Shipment Detail'!N:N,'Shipment Detail'!BM:BM))</f>
        <v/>
      </c>
      <c r="R1129" t="str">
        <f>IF(_xlfn.XLOOKUP(F1129,'Shipment Detail'!N:N,'Shipment Detail'!AV:AV)&gt;60,10,"")</f>
        <v/>
      </c>
      <c r="T1129" s="3">
        <f>TCD!C1129</f>
        <v>16.159999999999997</v>
      </c>
    </row>
    <row r="1130" spans="1:20" x14ac:dyDescent="0.2">
      <c r="A1130" t="str">
        <f t="shared" si="53"/>
        <v>FEDEX FRANCE</v>
      </c>
      <c r="B1130" s="5">
        <f t="shared" si="54"/>
        <v>46174</v>
      </c>
      <c r="F1130" s="6">
        <f>TCD!A1130</f>
        <v>872834256959</v>
      </c>
      <c r="H1130" s="18" t="str">
        <f>TCD!F1130</f>
        <v>E</v>
      </c>
      <c r="I1130" t="str">
        <f>TCD!B1130</f>
        <v>FR</v>
      </c>
      <c r="J1130" t="str">
        <f>IF(COUNTIF(Zoning!B:B,I1130)=0,"inconnu",_xlfn.XLOOKUP(I1130,Zoning!B:B,Zoning!C:C))</f>
        <v>France</v>
      </c>
      <c r="K1130">
        <f>_xlfn.XLOOKUP(F1130,'Shipment Detail'!N:N,'Shipment Detail'!AB:AB)</f>
        <v>8</v>
      </c>
      <c r="L1130">
        <f>TCD!E1130</f>
        <v>50.6</v>
      </c>
      <c r="M1130" t="str">
        <f>IF(J1130="France","ST",_xlfn.XLOOKUP(F1130,'Shipment Detail'!N:N,'Shipment Detail'!E:E,""))</f>
        <v>ST</v>
      </c>
      <c r="N1130">
        <f t="shared" si="55"/>
        <v>0.2</v>
      </c>
      <c r="O1130" t="str">
        <f>IF(_xlfn.XLOOKUP(F1130,'Shipment Detail'!N:N,'Shipment Detail'!BM:BM)=0,"",_xlfn.XLOOKUP(F1130,'Shipment Detail'!N:N,'Shipment Detail'!BM:BM))</f>
        <v/>
      </c>
      <c r="R1130" t="str">
        <f>IF(_xlfn.XLOOKUP(F1130,'Shipment Detail'!N:N,'Shipment Detail'!AV:AV)&gt;60,10,"")</f>
        <v/>
      </c>
      <c r="T1130" s="3">
        <f>TCD!C1130</f>
        <v>21.510000000000005</v>
      </c>
    </row>
    <row r="1131" spans="1:20" x14ac:dyDescent="0.2">
      <c r="A1131" t="str">
        <f t="shared" si="53"/>
        <v>FEDEX FRANCE</v>
      </c>
      <c r="B1131" s="5">
        <f t="shared" si="54"/>
        <v>46174</v>
      </c>
      <c r="F1131" s="6">
        <f>TCD!A1131</f>
        <v>872834383153</v>
      </c>
      <c r="H1131" s="18" t="str">
        <f>TCD!F1131</f>
        <v>E</v>
      </c>
      <c r="I1131" t="str">
        <f>TCD!B1131</f>
        <v>FR</v>
      </c>
      <c r="J1131" t="str">
        <f>IF(COUNTIF(Zoning!B:B,I1131)=0,"inconnu",_xlfn.XLOOKUP(I1131,Zoning!B:B,Zoning!C:C))</f>
        <v>France</v>
      </c>
      <c r="K1131">
        <f>_xlfn.XLOOKUP(F1131,'Shipment Detail'!N:N,'Shipment Detail'!AB:AB)</f>
        <v>4</v>
      </c>
      <c r="L1131">
        <f>TCD!E1131</f>
        <v>21.700000000000003</v>
      </c>
      <c r="M1131" t="str">
        <f>IF(J1131="France","ST",_xlfn.XLOOKUP(F1131,'Shipment Detail'!N:N,'Shipment Detail'!E:E,""))</f>
        <v>ST</v>
      </c>
      <c r="N1131">
        <f t="shared" si="55"/>
        <v>0.2</v>
      </c>
      <c r="O1131" t="str">
        <f>IF(_xlfn.XLOOKUP(F1131,'Shipment Detail'!N:N,'Shipment Detail'!BM:BM)=0,"",_xlfn.XLOOKUP(F1131,'Shipment Detail'!N:N,'Shipment Detail'!BM:BM))</f>
        <v/>
      </c>
      <c r="R1131" t="str">
        <f>IF(_xlfn.XLOOKUP(F1131,'Shipment Detail'!N:N,'Shipment Detail'!AV:AV)&gt;60,10,"")</f>
        <v/>
      </c>
      <c r="T1131" s="3">
        <f>TCD!C1131</f>
        <v>11.809999999999995</v>
      </c>
    </row>
    <row r="1132" spans="1:20" x14ac:dyDescent="0.2">
      <c r="A1132" t="str">
        <f t="shared" si="53"/>
        <v>FEDEX FRANCE</v>
      </c>
      <c r="B1132" s="5">
        <f t="shared" si="54"/>
        <v>46174</v>
      </c>
      <c r="F1132" s="6">
        <f>TCD!A1132</f>
        <v>872834446130</v>
      </c>
      <c r="H1132" s="18" t="str">
        <f>TCD!F1132</f>
        <v>E</v>
      </c>
      <c r="I1132" t="str">
        <f>TCD!B1132</f>
        <v>FR</v>
      </c>
      <c r="J1132" t="str">
        <f>IF(COUNTIF(Zoning!B:B,I1132)=0,"inconnu",_xlfn.XLOOKUP(I1132,Zoning!B:B,Zoning!C:C))</f>
        <v>France</v>
      </c>
      <c r="K1132">
        <f>_xlfn.XLOOKUP(F1132,'Shipment Detail'!N:N,'Shipment Detail'!AB:AB)</f>
        <v>7</v>
      </c>
      <c r="L1132">
        <f>TCD!E1132</f>
        <v>36.300000000000004</v>
      </c>
      <c r="M1132" t="str">
        <f>IF(J1132="France","ST",_xlfn.XLOOKUP(F1132,'Shipment Detail'!N:N,'Shipment Detail'!E:E,""))</f>
        <v>ST</v>
      </c>
      <c r="N1132">
        <f t="shared" si="55"/>
        <v>0.2</v>
      </c>
      <c r="O1132" t="str">
        <f>IF(_xlfn.XLOOKUP(F1132,'Shipment Detail'!N:N,'Shipment Detail'!BM:BM)=0,"",_xlfn.XLOOKUP(F1132,'Shipment Detail'!N:N,'Shipment Detail'!BM:BM))</f>
        <v/>
      </c>
      <c r="R1132" t="str">
        <f>IF(_xlfn.XLOOKUP(F1132,'Shipment Detail'!N:N,'Shipment Detail'!AV:AV)&gt;60,10,"")</f>
        <v/>
      </c>
      <c r="T1132" s="3">
        <f>TCD!C1132</f>
        <v>16.830000000000005</v>
      </c>
    </row>
    <row r="1133" spans="1:20" x14ac:dyDescent="0.2">
      <c r="A1133" t="str">
        <f t="shared" si="53"/>
        <v>FEDEX FRANCE</v>
      </c>
      <c r="B1133" s="5">
        <f t="shared" si="54"/>
        <v>46174</v>
      </c>
      <c r="F1133" s="6">
        <f>TCD!A1133</f>
        <v>872834591385</v>
      </c>
      <c r="H1133" s="18" t="str">
        <f>TCD!F1133</f>
        <v>E</v>
      </c>
      <c r="I1133" t="str">
        <f>TCD!B1133</f>
        <v>FR</v>
      </c>
      <c r="J1133" t="str">
        <f>IF(COUNTIF(Zoning!B:B,I1133)=0,"inconnu",_xlfn.XLOOKUP(I1133,Zoning!B:B,Zoning!C:C))</f>
        <v>France</v>
      </c>
      <c r="K1133">
        <f>_xlfn.XLOOKUP(F1133,'Shipment Detail'!N:N,'Shipment Detail'!AB:AB)</f>
        <v>4</v>
      </c>
      <c r="L1133">
        <f>TCD!E1133</f>
        <v>25.5</v>
      </c>
      <c r="M1133" t="str">
        <f>IF(J1133="France","ST",_xlfn.XLOOKUP(F1133,'Shipment Detail'!N:N,'Shipment Detail'!E:E,""))</f>
        <v>ST</v>
      </c>
      <c r="N1133">
        <f t="shared" si="55"/>
        <v>0.2</v>
      </c>
      <c r="O1133" t="str">
        <f>IF(_xlfn.XLOOKUP(F1133,'Shipment Detail'!N:N,'Shipment Detail'!BM:BM)=0,"",_xlfn.XLOOKUP(F1133,'Shipment Detail'!N:N,'Shipment Detail'!BM:BM))</f>
        <v/>
      </c>
      <c r="R1133">
        <f>IF(_xlfn.XLOOKUP(F1133,'Shipment Detail'!N:N,'Shipment Detail'!AV:AV)&gt;60,10,"")</f>
        <v>10</v>
      </c>
      <c r="T1133" s="3">
        <f>TCD!C1133</f>
        <v>13.14</v>
      </c>
    </row>
    <row r="1134" spans="1:20" x14ac:dyDescent="0.2">
      <c r="A1134" t="str">
        <f t="shared" si="53"/>
        <v>FEDEX FRANCE</v>
      </c>
      <c r="B1134" s="5">
        <f t="shared" si="54"/>
        <v>46174</v>
      </c>
      <c r="F1134" s="6">
        <f>TCD!A1134</f>
        <v>872834621668</v>
      </c>
      <c r="H1134" s="18" t="str">
        <f>TCD!F1134</f>
        <v>E</v>
      </c>
      <c r="I1134" t="str">
        <f>TCD!B1134</f>
        <v>FR</v>
      </c>
      <c r="J1134" t="str">
        <f>IF(COUNTIF(Zoning!B:B,I1134)=0,"inconnu",_xlfn.XLOOKUP(I1134,Zoning!B:B,Zoning!C:C))</f>
        <v>France</v>
      </c>
      <c r="K1134">
        <f>_xlfn.XLOOKUP(F1134,'Shipment Detail'!N:N,'Shipment Detail'!AB:AB)</f>
        <v>3</v>
      </c>
      <c r="L1134">
        <f>TCD!E1134</f>
        <v>59</v>
      </c>
      <c r="M1134" t="str">
        <f>IF(J1134="France","ST",_xlfn.XLOOKUP(F1134,'Shipment Detail'!N:N,'Shipment Detail'!E:E,""))</f>
        <v>ST</v>
      </c>
      <c r="N1134">
        <f t="shared" si="55"/>
        <v>0.2</v>
      </c>
      <c r="O1134" t="str">
        <f>IF(_xlfn.XLOOKUP(F1134,'Shipment Detail'!N:N,'Shipment Detail'!BM:BM)=0,"",_xlfn.XLOOKUP(F1134,'Shipment Detail'!N:N,'Shipment Detail'!BM:BM))</f>
        <v/>
      </c>
      <c r="R1134" t="str">
        <f>IF(_xlfn.XLOOKUP(F1134,'Shipment Detail'!N:N,'Shipment Detail'!AV:AV)&gt;60,10,"")</f>
        <v/>
      </c>
      <c r="T1134" s="3">
        <f>TCD!C1134</f>
        <v>24.519999999999996</v>
      </c>
    </row>
    <row r="1135" spans="1:20" x14ac:dyDescent="0.2">
      <c r="A1135" t="str">
        <f t="shared" si="53"/>
        <v>FEDEX FRANCE</v>
      </c>
      <c r="B1135" s="5">
        <f t="shared" si="54"/>
        <v>46174</v>
      </c>
      <c r="F1135" s="6">
        <f>TCD!A1135</f>
        <v>872834658540</v>
      </c>
      <c r="H1135" s="18" t="str">
        <f>TCD!F1135</f>
        <v>E</v>
      </c>
      <c r="I1135" t="str">
        <f>TCD!B1135</f>
        <v>FR</v>
      </c>
      <c r="J1135" t="str">
        <f>IF(COUNTIF(Zoning!B:B,I1135)=0,"inconnu",_xlfn.XLOOKUP(I1135,Zoning!B:B,Zoning!C:C))</f>
        <v>France</v>
      </c>
      <c r="K1135">
        <f>_xlfn.XLOOKUP(F1135,'Shipment Detail'!N:N,'Shipment Detail'!AB:AB)</f>
        <v>7</v>
      </c>
      <c r="L1135">
        <f>TCD!E1135</f>
        <v>45.2</v>
      </c>
      <c r="M1135" t="str">
        <f>IF(J1135="France","ST",_xlfn.XLOOKUP(F1135,'Shipment Detail'!N:N,'Shipment Detail'!E:E,""))</f>
        <v>ST</v>
      </c>
      <c r="N1135">
        <f t="shared" si="55"/>
        <v>0.2</v>
      </c>
      <c r="O1135" t="str">
        <f>IF(_xlfn.XLOOKUP(F1135,'Shipment Detail'!N:N,'Shipment Detail'!BM:BM)=0,"",_xlfn.XLOOKUP(F1135,'Shipment Detail'!N:N,'Shipment Detail'!BM:BM))</f>
        <v/>
      </c>
      <c r="R1135" t="str">
        <f>IF(_xlfn.XLOOKUP(F1135,'Shipment Detail'!N:N,'Shipment Detail'!AV:AV)&gt;60,10,"")</f>
        <v/>
      </c>
      <c r="T1135" s="3">
        <f>TCD!C1135</f>
        <v>19.840000000000003</v>
      </c>
    </row>
    <row r="1136" spans="1:20" x14ac:dyDescent="0.2">
      <c r="A1136" t="str">
        <f t="shared" si="53"/>
        <v>FEDEX FRANCE</v>
      </c>
      <c r="B1136" s="5">
        <f t="shared" si="54"/>
        <v>46174</v>
      </c>
      <c r="F1136" s="6">
        <f>TCD!A1136</f>
        <v>872834730676</v>
      </c>
      <c r="H1136" s="18" t="str">
        <f>TCD!F1136</f>
        <v>E</v>
      </c>
      <c r="I1136" t="str">
        <f>TCD!B1136</f>
        <v>FR</v>
      </c>
      <c r="J1136" t="str">
        <f>IF(COUNTIF(Zoning!B:B,I1136)=0,"inconnu",_xlfn.XLOOKUP(I1136,Zoning!B:B,Zoning!C:C))</f>
        <v>France</v>
      </c>
      <c r="K1136">
        <f>_xlfn.XLOOKUP(F1136,'Shipment Detail'!N:N,'Shipment Detail'!AB:AB)</f>
        <v>6</v>
      </c>
      <c r="L1136">
        <f>TCD!E1136</f>
        <v>35.1</v>
      </c>
      <c r="M1136" t="str">
        <f>IF(J1136="France","ST",_xlfn.XLOOKUP(F1136,'Shipment Detail'!N:N,'Shipment Detail'!E:E,""))</f>
        <v>ST</v>
      </c>
      <c r="N1136">
        <f t="shared" si="55"/>
        <v>0.2</v>
      </c>
      <c r="O1136" t="str">
        <f>IF(_xlfn.XLOOKUP(F1136,'Shipment Detail'!N:N,'Shipment Detail'!BM:BM)=0,"",_xlfn.XLOOKUP(F1136,'Shipment Detail'!N:N,'Shipment Detail'!BM:BM))</f>
        <v/>
      </c>
      <c r="R1136" t="str">
        <f>IF(_xlfn.XLOOKUP(F1136,'Shipment Detail'!N:N,'Shipment Detail'!AV:AV)&gt;60,10,"")</f>
        <v/>
      </c>
      <c r="T1136" s="3">
        <f>TCD!C1136</f>
        <v>16.490000000000002</v>
      </c>
    </row>
    <row r="1137" spans="1:20" x14ac:dyDescent="0.2">
      <c r="A1137" t="str">
        <f t="shared" si="53"/>
        <v>FEDEX FRANCE</v>
      </c>
      <c r="B1137" s="5">
        <f t="shared" si="54"/>
        <v>46174</v>
      </c>
      <c r="F1137" s="6">
        <f>TCD!A1137</f>
        <v>872834774804</v>
      </c>
      <c r="H1137" s="18" t="str">
        <f>TCD!F1137</f>
        <v>E</v>
      </c>
      <c r="I1137" t="str">
        <f>TCD!B1137</f>
        <v>FR</v>
      </c>
      <c r="J1137" t="str">
        <f>IF(COUNTIF(Zoning!B:B,I1137)=0,"inconnu",_xlfn.XLOOKUP(I1137,Zoning!B:B,Zoning!C:C))</f>
        <v>France</v>
      </c>
      <c r="K1137">
        <f>_xlfn.XLOOKUP(F1137,'Shipment Detail'!N:N,'Shipment Detail'!AB:AB)</f>
        <v>3</v>
      </c>
      <c r="L1137">
        <f>TCD!E1137</f>
        <v>18.600000000000001</v>
      </c>
      <c r="M1137" t="str">
        <f>IF(J1137="France","ST",_xlfn.XLOOKUP(F1137,'Shipment Detail'!N:N,'Shipment Detail'!E:E,""))</f>
        <v>ST</v>
      </c>
      <c r="N1137">
        <f t="shared" si="55"/>
        <v>0.2</v>
      </c>
      <c r="O1137" t="str">
        <f>IF(_xlfn.XLOOKUP(F1137,'Shipment Detail'!N:N,'Shipment Detail'!BM:BM)=0,"",_xlfn.XLOOKUP(F1137,'Shipment Detail'!N:N,'Shipment Detail'!BM:BM))</f>
        <v/>
      </c>
      <c r="R1137" t="str">
        <f>IF(_xlfn.XLOOKUP(F1137,'Shipment Detail'!N:N,'Shipment Detail'!AV:AV)&gt;60,10,"")</f>
        <v/>
      </c>
      <c r="T1137" s="3">
        <f>TCD!C1137</f>
        <v>10.800000000000004</v>
      </c>
    </row>
    <row r="1138" spans="1:20" x14ac:dyDescent="0.2">
      <c r="A1138" t="str">
        <f t="shared" si="53"/>
        <v>FEDEX FRANCE</v>
      </c>
      <c r="B1138" s="5">
        <f t="shared" si="54"/>
        <v>46174</v>
      </c>
      <c r="F1138" s="6">
        <f>TCD!A1138</f>
        <v>872834841080</v>
      </c>
      <c r="H1138" s="18" t="str">
        <f>TCD!F1138</f>
        <v>E</v>
      </c>
      <c r="I1138" t="str">
        <f>TCD!B1138</f>
        <v>FR</v>
      </c>
      <c r="J1138" t="str">
        <f>IF(COUNTIF(Zoning!B:B,I1138)=0,"inconnu",_xlfn.XLOOKUP(I1138,Zoning!B:B,Zoning!C:C))</f>
        <v>France</v>
      </c>
      <c r="K1138">
        <f>_xlfn.XLOOKUP(F1138,'Shipment Detail'!N:N,'Shipment Detail'!AB:AB)</f>
        <v>13</v>
      </c>
      <c r="L1138">
        <f>TCD!E1138</f>
        <v>82.5</v>
      </c>
      <c r="M1138" t="str">
        <f>IF(J1138="France","ST",_xlfn.XLOOKUP(F1138,'Shipment Detail'!N:N,'Shipment Detail'!E:E,""))</f>
        <v>ST</v>
      </c>
      <c r="N1138">
        <f t="shared" si="55"/>
        <v>0.2</v>
      </c>
      <c r="O1138" t="str">
        <f>IF(_xlfn.XLOOKUP(F1138,'Shipment Detail'!N:N,'Shipment Detail'!BM:BM)=0,"",_xlfn.XLOOKUP(F1138,'Shipment Detail'!N:N,'Shipment Detail'!BM:BM))</f>
        <v/>
      </c>
      <c r="R1138">
        <f>IF(_xlfn.XLOOKUP(F1138,'Shipment Detail'!N:N,'Shipment Detail'!AV:AV)&gt;60,10,"")</f>
        <v>10</v>
      </c>
      <c r="T1138" s="3">
        <f>TCD!C1138</f>
        <v>33.72</v>
      </c>
    </row>
    <row r="1139" spans="1:20" x14ac:dyDescent="0.2">
      <c r="A1139" t="str">
        <f t="shared" si="53"/>
        <v>FEDEX FRANCE</v>
      </c>
      <c r="B1139" s="5">
        <f t="shared" si="54"/>
        <v>46174</v>
      </c>
      <c r="F1139" s="6">
        <f>TCD!A1139</f>
        <v>872835013589</v>
      </c>
      <c r="H1139" s="18" t="str">
        <f>TCD!F1139</f>
        <v>E</v>
      </c>
      <c r="I1139" t="str">
        <f>TCD!B1139</f>
        <v>FR</v>
      </c>
      <c r="J1139" t="str">
        <f>IF(COUNTIF(Zoning!B:B,I1139)=0,"inconnu",_xlfn.XLOOKUP(I1139,Zoning!B:B,Zoning!C:C))</f>
        <v>France</v>
      </c>
      <c r="K1139">
        <f>_xlfn.XLOOKUP(F1139,'Shipment Detail'!N:N,'Shipment Detail'!AB:AB)</f>
        <v>9</v>
      </c>
      <c r="L1139">
        <f>TCD!E1139</f>
        <v>64.8</v>
      </c>
      <c r="M1139" t="str">
        <f>IF(J1139="France","ST",_xlfn.XLOOKUP(F1139,'Shipment Detail'!N:N,'Shipment Detail'!E:E,""))</f>
        <v>ST</v>
      </c>
      <c r="N1139">
        <f t="shared" si="55"/>
        <v>0.2</v>
      </c>
      <c r="O1139" t="str">
        <f>IF(_xlfn.XLOOKUP(F1139,'Shipment Detail'!N:N,'Shipment Detail'!BM:BM)=0,"",_xlfn.XLOOKUP(F1139,'Shipment Detail'!N:N,'Shipment Detail'!BM:BM))</f>
        <v/>
      </c>
      <c r="R1139">
        <f>IF(_xlfn.XLOOKUP(F1139,'Shipment Detail'!N:N,'Shipment Detail'!AV:AV)&gt;60,10,"")</f>
        <v>10</v>
      </c>
      <c r="T1139" s="3">
        <f>TCD!C1139</f>
        <v>26.189999999999998</v>
      </c>
    </row>
    <row r="1140" spans="1:20" x14ac:dyDescent="0.2">
      <c r="A1140" t="str">
        <f t="shared" si="53"/>
        <v>FEDEX FRANCE</v>
      </c>
      <c r="B1140" s="5">
        <f t="shared" si="54"/>
        <v>46174</v>
      </c>
      <c r="F1140" s="6">
        <f>TCD!A1140</f>
        <v>872835196511</v>
      </c>
      <c r="H1140" s="18" t="str">
        <f>TCD!F1140</f>
        <v>E</v>
      </c>
      <c r="I1140" t="str">
        <f>TCD!B1140</f>
        <v>FR</v>
      </c>
      <c r="J1140" t="str">
        <f>IF(COUNTIF(Zoning!B:B,I1140)=0,"inconnu",_xlfn.XLOOKUP(I1140,Zoning!B:B,Zoning!C:C))</f>
        <v>France</v>
      </c>
      <c r="K1140">
        <f>_xlfn.XLOOKUP(F1140,'Shipment Detail'!N:N,'Shipment Detail'!AB:AB)</f>
        <v>9</v>
      </c>
      <c r="L1140">
        <f>TCD!E1140</f>
        <v>46.1</v>
      </c>
      <c r="M1140" t="str">
        <f>IF(J1140="France","ST",_xlfn.XLOOKUP(F1140,'Shipment Detail'!N:N,'Shipment Detail'!E:E,""))</f>
        <v>ST</v>
      </c>
      <c r="N1140">
        <f t="shared" si="55"/>
        <v>0.2</v>
      </c>
      <c r="O1140" t="str">
        <f>IF(_xlfn.XLOOKUP(F1140,'Shipment Detail'!N:N,'Shipment Detail'!BM:BM)=0,"",_xlfn.XLOOKUP(F1140,'Shipment Detail'!N:N,'Shipment Detail'!BM:BM))</f>
        <v/>
      </c>
      <c r="R1140" t="str">
        <f>IF(_xlfn.XLOOKUP(F1140,'Shipment Detail'!N:N,'Shipment Detail'!AV:AV)&gt;60,10,"")</f>
        <v/>
      </c>
      <c r="T1140" s="3">
        <f>TCD!C1140</f>
        <v>20.170000000000002</v>
      </c>
    </row>
    <row r="1141" spans="1:20" x14ac:dyDescent="0.2">
      <c r="A1141" t="str">
        <f t="shared" si="53"/>
        <v>FEDEX FRANCE</v>
      </c>
      <c r="B1141" s="5">
        <f t="shared" si="54"/>
        <v>46174</v>
      </c>
      <c r="F1141" s="6">
        <f>TCD!A1141</f>
        <v>872835259851</v>
      </c>
      <c r="H1141" s="18" t="str">
        <f>TCD!F1141</f>
        <v>E</v>
      </c>
      <c r="I1141" t="str">
        <f>TCD!B1141</f>
        <v>FR</v>
      </c>
      <c r="J1141" t="str">
        <f>IF(COUNTIF(Zoning!B:B,I1141)=0,"inconnu",_xlfn.XLOOKUP(I1141,Zoning!B:B,Zoning!C:C))</f>
        <v>France</v>
      </c>
      <c r="K1141">
        <f>_xlfn.XLOOKUP(F1141,'Shipment Detail'!N:N,'Shipment Detail'!AB:AB)</f>
        <v>3</v>
      </c>
      <c r="L1141">
        <f>TCD!E1141</f>
        <v>19.900000000000002</v>
      </c>
      <c r="M1141" t="str">
        <f>IF(J1141="France","ST",_xlfn.XLOOKUP(F1141,'Shipment Detail'!N:N,'Shipment Detail'!E:E,""))</f>
        <v>ST</v>
      </c>
      <c r="N1141">
        <f t="shared" si="55"/>
        <v>0.2</v>
      </c>
      <c r="O1141" t="str">
        <f>IF(_xlfn.XLOOKUP(F1141,'Shipment Detail'!N:N,'Shipment Detail'!BM:BM)=0,"",_xlfn.XLOOKUP(F1141,'Shipment Detail'!N:N,'Shipment Detail'!BM:BM))</f>
        <v/>
      </c>
      <c r="R1141" t="str">
        <f>IF(_xlfn.XLOOKUP(F1141,'Shipment Detail'!N:N,'Shipment Detail'!AV:AV)&gt;60,10,"")</f>
        <v/>
      </c>
      <c r="T1141" s="3">
        <f>TCD!C1141</f>
        <v>11.14</v>
      </c>
    </row>
    <row r="1142" spans="1:20" x14ac:dyDescent="0.2">
      <c r="A1142" t="str">
        <f t="shared" si="53"/>
        <v>FEDEX FRANCE</v>
      </c>
      <c r="B1142" s="5">
        <f t="shared" si="54"/>
        <v>46174</v>
      </c>
      <c r="F1142" s="6">
        <f>TCD!A1142</f>
        <v>872835295632</v>
      </c>
      <c r="H1142" s="18" t="str">
        <f>TCD!F1142</f>
        <v>E</v>
      </c>
      <c r="I1142" t="str">
        <f>TCD!B1142</f>
        <v>FR</v>
      </c>
      <c r="J1142" t="str">
        <f>IF(COUNTIF(Zoning!B:B,I1142)=0,"inconnu",_xlfn.XLOOKUP(I1142,Zoning!B:B,Zoning!C:C))</f>
        <v>France</v>
      </c>
      <c r="K1142">
        <f>_xlfn.XLOOKUP(F1142,'Shipment Detail'!N:N,'Shipment Detail'!AB:AB)</f>
        <v>8</v>
      </c>
      <c r="L1142">
        <f>TCD!E1142</f>
        <v>41.300000000000004</v>
      </c>
      <c r="M1142" t="str">
        <f>IF(J1142="France","ST",_xlfn.XLOOKUP(F1142,'Shipment Detail'!N:N,'Shipment Detail'!E:E,""))</f>
        <v>ST</v>
      </c>
      <c r="N1142">
        <f t="shared" si="55"/>
        <v>0.2</v>
      </c>
      <c r="O1142" t="str">
        <f>IF(_xlfn.XLOOKUP(F1142,'Shipment Detail'!N:N,'Shipment Detail'!BM:BM)=0,"",_xlfn.XLOOKUP(F1142,'Shipment Detail'!N:N,'Shipment Detail'!BM:BM))</f>
        <v/>
      </c>
      <c r="R1142" t="str">
        <f>IF(_xlfn.XLOOKUP(F1142,'Shipment Detail'!N:N,'Shipment Detail'!AV:AV)&gt;60,10,"")</f>
        <v/>
      </c>
      <c r="T1142" s="3">
        <f>TCD!C1142</f>
        <v>18.500000000000007</v>
      </c>
    </row>
    <row r="1143" spans="1:20" x14ac:dyDescent="0.2">
      <c r="A1143" t="str">
        <f t="shared" si="53"/>
        <v>FEDEX FRANCE</v>
      </c>
      <c r="B1143" s="5">
        <f t="shared" si="54"/>
        <v>46174</v>
      </c>
      <c r="F1143" s="6">
        <f>TCD!A1143</f>
        <v>872835365183</v>
      </c>
      <c r="H1143" s="18" t="str">
        <f>TCD!F1143</f>
        <v>E</v>
      </c>
      <c r="I1143" t="str">
        <f>TCD!B1143</f>
        <v>FR</v>
      </c>
      <c r="J1143" t="str">
        <f>IF(COUNTIF(Zoning!B:B,I1143)=0,"inconnu",_xlfn.XLOOKUP(I1143,Zoning!B:B,Zoning!C:C))</f>
        <v>France</v>
      </c>
      <c r="K1143">
        <f>_xlfn.XLOOKUP(F1143,'Shipment Detail'!N:N,'Shipment Detail'!AB:AB)</f>
        <v>8</v>
      </c>
      <c r="L1143">
        <f>TCD!E1143</f>
        <v>51</v>
      </c>
      <c r="M1143" t="str">
        <f>IF(J1143="France","ST",_xlfn.XLOOKUP(F1143,'Shipment Detail'!N:N,'Shipment Detail'!E:E,""))</f>
        <v>ST</v>
      </c>
      <c r="N1143">
        <f t="shared" si="55"/>
        <v>0.2</v>
      </c>
      <c r="O1143" t="str">
        <f>IF(_xlfn.XLOOKUP(F1143,'Shipment Detail'!N:N,'Shipment Detail'!BM:BM)=0,"",_xlfn.XLOOKUP(F1143,'Shipment Detail'!N:N,'Shipment Detail'!BM:BM))</f>
        <v/>
      </c>
      <c r="R1143" t="str">
        <f>IF(_xlfn.XLOOKUP(F1143,'Shipment Detail'!N:N,'Shipment Detail'!AV:AV)&gt;60,10,"")</f>
        <v/>
      </c>
      <c r="T1143" s="3">
        <f>TCD!C1143</f>
        <v>21.840000000000003</v>
      </c>
    </row>
    <row r="1144" spans="1:20" x14ac:dyDescent="0.2">
      <c r="A1144" t="str">
        <f t="shared" si="53"/>
        <v>FEDEX FRANCE</v>
      </c>
      <c r="B1144" s="5">
        <f t="shared" si="54"/>
        <v>46174</v>
      </c>
      <c r="F1144" s="6">
        <f>TCD!A1144</f>
        <v>872835416589</v>
      </c>
      <c r="H1144" s="18" t="str">
        <f>TCD!F1144</f>
        <v>E</v>
      </c>
      <c r="I1144" t="str">
        <f>TCD!B1144</f>
        <v>FR</v>
      </c>
      <c r="J1144" t="str">
        <f>IF(COUNTIF(Zoning!B:B,I1144)=0,"inconnu",_xlfn.XLOOKUP(I1144,Zoning!B:B,Zoning!C:C))</f>
        <v>France</v>
      </c>
      <c r="K1144">
        <f>_xlfn.XLOOKUP(F1144,'Shipment Detail'!N:N,'Shipment Detail'!AB:AB)</f>
        <v>3</v>
      </c>
      <c r="L1144">
        <f>TCD!E1144</f>
        <v>17</v>
      </c>
      <c r="M1144" t="str">
        <f>IF(J1144="France","ST",_xlfn.XLOOKUP(F1144,'Shipment Detail'!N:N,'Shipment Detail'!E:E,""))</f>
        <v>ST</v>
      </c>
      <c r="N1144">
        <f t="shared" si="55"/>
        <v>0.2</v>
      </c>
      <c r="O1144" t="str">
        <f>IF(_xlfn.XLOOKUP(F1144,'Shipment Detail'!N:N,'Shipment Detail'!BM:BM)=0,"",_xlfn.XLOOKUP(F1144,'Shipment Detail'!N:N,'Shipment Detail'!BM:BM))</f>
        <v/>
      </c>
      <c r="R1144" t="str">
        <f>IF(_xlfn.XLOOKUP(F1144,'Shipment Detail'!N:N,'Shipment Detail'!AV:AV)&gt;60,10,"")</f>
        <v/>
      </c>
      <c r="T1144" s="3">
        <f>TCD!C1144</f>
        <v>10.129999999999995</v>
      </c>
    </row>
    <row r="1145" spans="1:20" x14ac:dyDescent="0.2">
      <c r="A1145" t="str">
        <f t="shared" si="53"/>
        <v>FEDEX FRANCE</v>
      </c>
      <c r="B1145" s="5">
        <f t="shared" si="54"/>
        <v>46174</v>
      </c>
      <c r="F1145" s="6">
        <f>TCD!A1145</f>
        <v>872835464250</v>
      </c>
      <c r="H1145" s="18" t="str">
        <f>TCD!F1145</f>
        <v>E</v>
      </c>
      <c r="I1145" t="str">
        <f>TCD!B1145</f>
        <v>FR</v>
      </c>
      <c r="J1145" t="str">
        <f>IF(COUNTIF(Zoning!B:B,I1145)=0,"inconnu",_xlfn.XLOOKUP(I1145,Zoning!B:B,Zoning!C:C))</f>
        <v>France</v>
      </c>
      <c r="K1145">
        <f>_xlfn.XLOOKUP(F1145,'Shipment Detail'!N:N,'Shipment Detail'!AB:AB)</f>
        <v>5</v>
      </c>
      <c r="L1145">
        <f>TCD!E1145</f>
        <v>15.6</v>
      </c>
      <c r="M1145" t="str">
        <f>IF(J1145="France","ST",_xlfn.XLOOKUP(F1145,'Shipment Detail'!N:N,'Shipment Detail'!E:E,""))</f>
        <v>ST</v>
      </c>
      <c r="N1145">
        <f t="shared" si="55"/>
        <v>0.2</v>
      </c>
      <c r="O1145" t="str">
        <f>IF(_xlfn.XLOOKUP(F1145,'Shipment Detail'!N:N,'Shipment Detail'!BM:BM)=0,"",_xlfn.XLOOKUP(F1145,'Shipment Detail'!N:N,'Shipment Detail'!BM:BM))</f>
        <v/>
      </c>
      <c r="R1145" t="str">
        <f>IF(_xlfn.XLOOKUP(F1145,'Shipment Detail'!N:N,'Shipment Detail'!AV:AV)&gt;60,10,"")</f>
        <v/>
      </c>
      <c r="T1145" s="3">
        <f>TCD!C1145</f>
        <v>9.8000000000000007</v>
      </c>
    </row>
    <row r="1146" spans="1:20" x14ac:dyDescent="0.2">
      <c r="A1146" t="str">
        <f t="shared" si="53"/>
        <v>FEDEX FRANCE</v>
      </c>
      <c r="B1146" s="5">
        <f t="shared" si="54"/>
        <v>46174</v>
      </c>
      <c r="F1146" s="6">
        <f>TCD!A1146</f>
        <v>872835548933</v>
      </c>
      <c r="H1146" s="18" t="str">
        <f>TCD!F1146</f>
        <v>E</v>
      </c>
      <c r="I1146" t="str">
        <f>TCD!B1146</f>
        <v>FR</v>
      </c>
      <c r="J1146" t="str">
        <f>IF(COUNTIF(Zoning!B:B,I1146)=0,"inconnu",_xlfn.XLOOKUP(I1146,Zoning!B:B,Zoning!C:C))</f>
        <v>France</v>
      </c>
      <c r="K1146">
        <f>_xlfn.XLOOKUP(F1146,'Shipment Detail'!N:N,'Shipment Detail'!AB:AB)</f>
        <v>8</v>
      </c>
      <c r="L1146">
        <f>TCD!E1146</f>
        <v>49</v>
      </c>
      <c r="M1146" t="str">
        <f>IF(J1146="France","ST",_xlfn.XLOOKUP(F1146,'Shipment Detail'!N:N,'Shipment Detail'!E:E,""))</f>
        <v>ST</v>
      </c>
      <c r="N1146">
        <f t="shared" si="55"/>
        <v>0.2</v>
      </c>
      <c r="O1146" t="str">
        <f>IF(_xlfn.XLOOKUP(F1146,'Shipment Detail'!N:N,'Shipment Detail'!BM:BM)=0,"",_xlfn.XLOOKUP(F1146,'Shipment Detail'!N:N,'Shipment Detail'!BM:BM))</f>
        <v/>
      </c>
      <c r="R1146">
        <f>IF(_xlfn.XLOOKUP(F1146,'Shipment Detail'!N:N,'Shipment Detail'!AV:AV)&gt;60,10,"")</f>
        <v>10</v>
      </c>
      <c r="T1146" s="3">
        <f>TCD!C1146</f>
        <v>21.179999999999993</v>
      </c>
    </row>
    <row r="1147" spans="1:20" x14ac:dyDescent="0.2">
      <c r="A1147" t="str">
        <f t="shared" si="53"/>
        <v>FEDEX FRANCE</v>
      </c>
      <c r="B1147" s="5">
        <f t="shared" si="54"/>
        <v>46174</v>
      </c>
      <c r="F1147" s="6">
        <f>TCD!A1147</f>
        <v>872835634804</v>
      </c>
      <c r="H1147" s="18" t="str">
        <f>TCD!F1147</f>
        <v>E</v>
      </c>
      <c r="I1147" t="str">
        <f>TCD!B1147</f>
        <v>FR</v>
      </c>
      <c r="J1147" t="str">
        <f>IF(COUNTIF(Zoning!B:B,I1147)=0,"inconnu",_xlfn.XLOOKUP(I1147,Zoning!B:B,Zoning!C:C))</f>
        <v>France</v>
      </c>
      <c r="K1147">
        <f>_xlfn.XLOOKUP(F1147,'Shipment Detail'!N:N,'Shipment Detail'!AB:AB)</f>
        <v>8</v>
      </c>
      <c r="L1147">
        <f>TCD!E1147</f>
        <v>42.2</v>
      </c>
      <c r="M1147" t="str">
        <f>IF(J1147="France","ST",_xlfn.XLOOKUP(F1147,'Shipment Detail'!N:N,'Shipment Detail'!E:E,""))</f>
        <v>ST</v>
      </c>
      <c r="N1147">
        <f t="shared" si="55"/>
        <v>0.2</v>
      </c>
      <c r="O1147" t="str">
        <f>IF(_xlfn.XLOOKUP(F1147,'Shipment Detail'!N:N,'Shipment Detail'!BM:BM)=0,"",_xlfn.XLOOKUP(F1147,'Shipment Detail'!N:N,'Shipment Detail'!BM:BM))</f>
        <v/>
      </c>
      <c r="R1147" t="str">
        <f>IF(_xlfn.XLOOKUP(F1147,'Shipment Detail'!N:N,'Shipment Detail'!AV:AV)&gt;60,10,"")</f>
        <v/>
      </c>
      <c r="T1147" s="3">
        <f>TCD!C1147</f>
        <v>18.829999999999998</v>
      </c>
    </row>
    <row r="1148" spans="1:20" x14ac:dyDescent="0.2">
      <c r="A1148" t="str">
        <f t="shared" si="53"/>
        <v>FEDEX FRANCE</v>
      </c>
      <c r="B1148" s="5">
        <f t="shared" si="54"/>
        <v>46174</v>
      </c>
      <c r="F1148" s="6">
        <f>TCD!A1148</f>
        <v>872835698790</v>
      </c>
      <c r="H1148" s="18" t="str">
        <f>TCD!F1148</f>
        <v>E</v>
      </c>
      <c r="I1148" t="str">
        <f>TCD!B1148</f>
        <v>FR</v>
      </c>
      <c r="J1148" t="str">
        <f>IF(COUNTIF(Zoning!B:B,I1148)=0,"inconnu",_xlfn.XLOOKUP(I1148,Zoning!B:B,Zoning!C:C))</f>
        <v>France</v>
      </c>
      <c r="K1148">
        <f>_xlfn.XLOOKUP(F1148,'Shipment Detail'!N:N,'Shipment Detail'!AB:AB)</f>
        <v>5</v>
      </c>
      <c r="L1148">
        <f>TCD!E1148</f>
        <v>32.200000000000003</v>
      </c>
      <c r="M1148" t="str">
        <f>IF(J1148="France","ST",_xlfn.XLOOKUP(F1148,'Shipment Detail'!N:N,'Shipment Detail'!E:E,""))</f>
        <v>ST</v>
      </c>
      <c r="N1148">
        <f t="shared" si="55"/>
        <v>0.2</v>
      </c>
      <c r="O1148" t="str">
        <f>IF(_xlfn.XLOOKUP(F1148,'Shipment Detail'!N:N,'Shipment Detail'!BM:BM)=0,"",_xlfn.XLOOKUP(F1148,'Shipment Detail'!N:N,'Shipment Detail'!BM:BM))</f>
        <v/>
      </c>
      <c r="R1148" t="str">
        <f>IF(_xlfn.XLOOKUP(F1148,'Shipment Detail'!N:N,'Shipment Detail'!AV:AV)&gt;60,10,"")</f>
        <v/>
      </c>
      <c r="T1148" s="3">
        <f>TCD!C1148</f>
        <v>15.489999999999995</v>
      </c>
    </row>
    <row r="1149" spans="1:20" x14ac:dyDescent="0.2">
      <c r="A1149" t="str">
        <f t="shared" si="53"/>
        <v>FEDEX FRANCE</v>
      </c>
      <c r="B1149" s="5">
        <f t="shared" si="54"/>
        <v>46174</v>
      </c>
      <c r="F1149" s="6">
        <f>TCD!A1149</f>
        <v>872835785841</v>
      </c>
      <c r="H1149" s="18" t="str">
        <f>TCD!F1149</f>
        <v>E</v>
      </c>
      <c r="I1149" t="str">
        <f>TCD!B1149</f>
        <v>FR</v>
      </c>
      <c r="J1149" t="str">
        <f>IF(COUNTIF(Zoning!B:B,I1149)=0,"inconnu",_xlfn.XLOOKUP(I1149,Zoning!B:B,Zoning!C:C))</f>
        <v>France</v>
      </c>
      <c r="K1149">
        <f>_xlfn.XLOOKUP(F1149,'Shipment Detail'!N:N,'Shipment Detail'!AB:AB)</f>
        <v>10</v>
      </c>
      <c r="L1149">
        <f>TCD!E1149</f>
        <v>110.19999999999999</v>
      </c>
      <c r="M1149" t="str">
        <f>IF(J1149="France","ST",_xlfn.XLOOKUP(F1149,'Shipment Detail'!N:N,'Shipment Detail'!E:E,""))</f>
        <v>ST</v>
      </c>
      <c r="N1149">
        <f t="shared" si="55"/>
        <v>0.2</v>
      </c>
      <c r="O1149" t="str">
        <f>IF(_xlfn.XLOOKUP(F1149,'Shipment Detail'!N:N,'Shipment Detail'!BM:BM)=0,"",_xlfn.XLOOKUP(F1149,'Shipment Detail'!N:N,'Shipment Detail'!BM:BM))</f>
        <v/>
      </c>
      <c r="R1149">
        <f>IF(_xlfn.XLOOKUP(F1149,'Shipment Detail'!N:N,'Shipment Detail'!AV:AV)&gt;60,10,"")</f>
        <v>10</v>
      </c>
      <c r="T1149" s="3">
        <f>TCD!C1149</f>
        <v>45.099999999999994</v>
      </c>
    </row>
    <row r="1150" spans="1:20" x14ac:dyDescent="0.2">
      <c r="A1150" t="str">
        <f t="shared" si="53"/>
        <v>FEDEX FRANCE</v>
      </c>
      <c r="B1150" s="5">
        <f t="shared" si="54"/>
        <v>46174</v>
      </c>
      <c r="F1150" s="6">
        <f>TCD!A1150</f>
        <v>872835906548</v>
      </c>
      <c r="H1150" s="18" t="str">
        <f>TCD!F1150</f>
        <v>E</v>
      </c>
      <c r="I1150" t="str">
        <f>TCD!B1150</f>
        <v>FR</v>
      </c>
      <c r="J1150" t="str">
        <f>IF(COUNTIF(Zoning!B:B,I1150)=0,"inconnu",_xlfn.XLOOKUP(I1150,Zoning!B:B,Zoning!C:C))</f>
        <v>France</v>
      </c>
      <c r="K1150">
        <f>_xlfn.XLOOKUP(F1150,'Shipment Detail'!N:N,'Shipment Detail'!AB:AB)</f>
        <v>7</v>
      </c>
      <c r="L1150">
        <f>TCD!E1150</f>
        <v>70.399999999999991</v>
      </c>
      <c r="M1150" t="str">
        <f>IF(J1150="France","ST",_xlfn.XLOOKUP(F1150,'Shipment Detail'!N:N,'Shipment Detail'!E:E,""))</f>
        <v>ST</v>
      </c>
      <c r="N1150">
        <f t="shared" si="55"/>
        <v>0.2</v>
      </c>
      <c r="O1150" t="str">
        <f>IF(_xlfn.XLOOKUP(F1150,'Shipment Detail'!N:N,'Shipment Detail'!BM:BM)=0,"",_xlfn.XLOOKUP(F1150,'Shipment Detail'!N:N,'Shipment Detail'!BM:BM))</f>
        <v/>
      </c>
      <c r="R1150" t="str">
        <f>IF(_xlfn.XLOOKUP(F1150,'Shipment Detail'!N:N,'Shipment Detail'!AV:AV)&gt;60,10,"")</f>
        <v/>
      </c>
      <c r="T1150" s="3">
        <f>TCD!C1150</f>
        <v>28.850000000000009</v>
      </c>
    </row>
    <row r="1151" spans="1:20" x14ac:dyDescent="0.2">
      <c r="A1151" t="str">
        <f t="shared" si="53"/>
        <v>FEDEX FRANCE</v>
      </c>
      <c r="B1151" s="5">
        <f t="shared" si="54"/>
        <v>46174</v>
      </c>
      <c r="F1151" s="6">
        <f>TCD!A1151</f>
        <v>872836133395</v>
      </c>
      <c r="H1151" s="18" t="str">
        <f>TCD!F1151</f>
        <v>E</v>
      </c>
      <c r="I1151" t="str">
        <f>TCD!B1151</f>
        <v>FR</v>
      </c>
      <c r="J1151" t="str">
        <f>IF(COUNTIF(Zoning!B:B,I1151)=0,"inconnu",_xlfn.XLOOKUP(I1151,Zoning!B:B,Zoning!C:C))</f>
        <v>France</v>
      </c>
      <c r="K1151">
        <f>_xlfn.XLOOKUP(F1151,'Shipment Detail'!N:N,'Shipment Detail'!AB:AB)</f>
        <v>3</v>
      </c>
      <c r="L1151">
        <f>TCD!E1151</f>
        <v>19.900000000000002</v>
      </c>
      <c r="M1151" t="str">
        <f>IF(J1151="France","ST",_xlfn.XLOOKUP(F1151,'Shipment Detail'!N:N,'Shipment Detail'!E:E,""))</f>
        <v>ST</v>
      </c>
      <c r="N1151">
        <f t="shared" si="55"/>
        <v>0.2</v>
      </c>
      <c r="O1151" t="str">
        <f>IF(_xlfn.XLOOKUP(F1151,'Shipment Detail'!N:N,'Shipment Detail'!BM:BM)=0,"",_xlfn.XLOOKUP(F1151,'Shipment Detail'!N:N,'Shipment Detail'!BM:BM))</f>
        <v/>
      </c>
      <c r="R1151" t="str">
        <f>IF(_xlfn.XLOOKUP(F1151,'Shipment Detail'!N:N,'Shipment Detail'!AV:AV)&gt;60,10,"")</f>
        <v/>
      </c>
      <c r="T1151" s="3">
        <f>TCD!C1151</f>
        <v>11.14</v>
      </c>
    </row>
    <row r="1152" spans="1:20" x14ac:dyDescent="0.2">
      <c r="A1152" t="str">
        <f t="shared" si="53"/>
        <v>FEDEX FRANCE</v>
      </c>
      <c r="B1152" s="5">
        <f t="shared" si="54"/>
        <v>46174</v>
      </c>
      <c r="F1152" s="6">
        <f>TCD!A1152</f>
        <v>872836384678</v>
      </c>
      <c r="H1152" s="18" t="str">
        <f>TCD!F1152</f>
        <v>E</v>
      </c>
      <c r="I1152" t="str">
        <f>TCD!B1152</f>
        <v>FR</v>
      </c>
      <c r="J1152" t="str">
        <f>IF(COUNTIF(Zoning!B:B,I1152)=0,"inconnu",_xlfn.XLOOKUP(I1152,Zoning!B:B,Zoning!C:C))</f>
        <v>France</v>
      </c>
      <c r="K1152">
        <f>_xlfn.XLOOKUP(F1152,'Shipment Detail'!N:N,'Shipment Detail'!AB:AB)</f>
        <v>6</v>
      </c>
      <c r="L1152">
        <f>TCD!E1152</f>
        <v>31.8</v>
      </c>
      <c r="M1152" t="str">
        <f>IF(J1152="France","ST",_xlfn.XLOOKUP(F1152,'Shipment Detail'!N:N,'Shipment Detail'!E:E,""))</f>
        <v>ST</v>
      </c>
      <c r="N1152">
        <f t="shared" si="55"/>
        <v>0.2</v>
      </c>
      <c r="O1152" t="str">
        <f>IF(_xlfn.XLOOKUP(F1152,'Shipment Detail'!N:N,'Shipment Detail'!BM:BM)=0,"",_xlfn.XLOOKUP(F1152,'Shipment Detail'!N:N,'Shipment Detail'!BM:BM))</f>
        <v/>
      </c>
      <c r="R1152" t="str">
        <f>IF(_xlfn.XLOOKUP(F1152,'Shipment Detail'!N:N,'Shipment Detail'!AV:AV)&gt;60,10,"")</f>
        <v/>
      </c>
      <c r="T1152" s="3">
        <f>TCD!C1152</f>
        <v>15.149999999999999</v>
      </c>
    </row>
    <row r="1153" spans="1:20" x14ac:dyDescent="0.2">
      <c r="A1153" t="str">
        <f t="shared" si="53"/>
        <v>FEDEX FRANCE</v>
      </c>
      <c r="B1153" s="5">
        <f t="shared" si="54"/>
        <v>46174</v>
      </c>
      <c r="F1153" s="6">
        <f>TCD!A1153</f>
        <v>872836526340</v>
      </c>
      <c r="H1153" s="18" t="str">
        <f>TCD!F1153</f>
        <v>E</v>
      </c>
      <c r="I1153" t="str">
        <f>TCD!B1153</f>
        <v>FR</v>
      </c>
      <c r="J1153" t="str">
        <f>IF(COUNTIF(Zoning!B:B,I1153)=0,"inconnu",_xlfn.XLOOKUP(I1153,Zoning!B:B,Zoning!C:C))</f>
        <v>France</v>
      </c>
      <c r="K1153">
        <f>_xlfn.XLOOKUP(F1153,'Shipment Detail'!N:N,'Shipment Detail'!AB:AB)</f>
        <v>7</v>
      </c>
      <c r="L1153">
        <f>TCD!E1153</f>
        <v>32.200000000000003</v>
      </c>
      <c r="M1153" t="str">
        <f>IF(J1153="France","ST",_xlfn.XLOOKUP(F1153,'Shipment Detail'!N:N,'Shipment Detail'!E:E,""))</f>
        <v>ST</v>
      </c>
      <c r="N1153">
        <f t="shared" si="55"/>
        <v>0.2</v>
      </c>
      <c r="O1153" t="str">
        <f>IF(_xlfn.XLOOKUP(F1153,'Shipment Detail'!N:N,'Shipment Detail'!BM:BM)=0,"",_xlfn.XLOOKUP(F1153,'Shipment Detail'!N:N,'Shipment Detail'!BM:BM))</f>
        <v/>
      </c>
      <c r="R1153" t="str">
        <f>IF(_xlfn.XLOOKUP(F1153,'Shipment Detail'!N:N,'Shipment Detail'!AV:AV)&gt;60,10,"")</f>
        <v/>
      </c>
      <c r="T1153" s="3">
        <f>TCD!C1153</f>
        <v>15.489999999999995</v>
      </c>
    </row>
    <row r="1154" spans="1:20" x14ac:dyDescent="0.2">
      <c r="A1154" t="str">
        <f t="shared" si="53"/>
        <v>FEDEX FRANCE</v>
      </c>
      <c r="B1154" s="5">
        <f t="shared" si="54"/>
        <v>46174</v>
      </c>
      <c r="F1154" s="6">
        <f>TCD!A1154</f>
        <v>872836599492</v>
      </c>
      <c r="H1154" s="18" t="str">
        <f>TCD!F1154</f>
        <v>E</v>
      </c>
      <c r="I1154" t="str">
        <f>TCD!B1154</f>
        <v>FR</v>
      </c>
      <c r="J1154" t="str">
        <f>IF(COUNTIF(Zoning!B:B,I1154)=0,"inconnu",_xlfn.XLOOKUP(I1154,Zoning!B:B,Zoning!C:C))</f>
        <v>France</v>
      </c>
      <c r="K1154">
        <f>_xlfn.XLOOKUP(F1154,'Shipment Detail'!N:N,'Shipment Detail'!AB:AB)</f>
        <v>8</v>
      </c>
      <c r="L1154">
        <f>TCD!E1154</f>
        <v>52.800000000000004</v>
      </c>
      <c r="M1154" t="str">
        <f>IF(J1154="France","ST",_xlfn.XLOOKUP(F1154,'Shipment Detail'!N:N,'Shipment Detail'!E:E,""))</f>
        <v>ST</v>
      </c>
      <c r="N1154">
        <f t="shared" si="55"/>
        <v>0.2</v>
      </c>
      <c r="O1154" t="str">
        <f>IF(_xlfn.XLOOKUP(F1154,'Shipment Detail'!N:N,'Shipment Detail'!BM:BM)=0,"",_xlfn.XLOOKUP(F1154,'Shipment Detail'!N:N,'Shipment Detail'!BM:BM))</f>
        <v/>
      </c>
      <c r="R1154">
        <f>IF(_xlfn.XLOOKUP(F1154,'Shipment Detail'!N:N,'Shipment Detail'!AV:AV)&gt;60,10,"")</f>
        <v>10</v>
      </c>
      <c r="T1154" s="3">
        <f>TCD!C1154</f>
        <v>22.179999999999993</v>
      </c>
    </row>
    <row r="1155" spans="1:20" x14ac:dyDescent="0.2">
      <c r="A1155" t="str">
        <f t="shared" si="53"/>
        <v>FEDEX FRANCE</v>
      </c>
      <c r="B1155" s="5">
        <f t="shared" si="54"/>
        <v>46174</v>
      </c>
      <c r="F1155" s="6">
        <f>TCD!A1155</f>
        <v>872836691071</v>
      </c>
      <c r="H1155" s="18" t="str">
        <f>TCD!F1155</f>
        <v>E</v>
      </c>
      <c r="I1155" t="str">
        <f>TCD!B1155</f>
        <v>FR</v>
      </c>
      <c r="J1155" t="str">
        <f>IF(COUNTIF(Zoning!B:B,I1155)=0,"inconnu",_xlfn.XLOOKUP(I1155,Zoning!B:B,Zoning!C:C))</f>
        <v>France</v>
      </c>
      <c r="K1155">
        <f>_xlfn.XLOOKUP(F1155,'Shipment Detail'!N:N,'Shipment Detail'!AB:AB)</f>
        <v>7</v>
      </c>
      <c r="L1155">
        <f>TCD!E1155</f>
        <v>46.2</v>
      </c>
      <c r="M1155" t="str">
        <f>IF(J1155="France","ST",_xlfn.XLOOKUP(F1155,'Shipment Detail'!N:N,'Shipment Detail'!E:E,""))</f>
        <v>ST</v>
      </c>
      <c r="N1155">
        <f t="shared" si="55"/>
        <v>0.2</v>
      </c>
      <c r="O1155" t="str">
        <f>IF(_xlfn.XLOOKUP(F1155,'Shipment Detail'!N:N,'Shipment Detail'!BM:BM)=0,"",_xlfn.XLOOKUP(F1155,'Shipment Detail'!N:N,'Shipment Detail'!BM:BM))</f>
        <v/>
      </c>
      <c r="R1155" t="str">
        <f>IF(_xlfn.XLOOKUP(F1155,'Shipment Detail'!N:N,'Shipment Detail'!AV:AV)&gt;60,10,"")</f>
        <v/>
      </c>
      <c r="T1155" s="3">
        <f>TCD!C1155</f>
        <v>20.170000000000002</v>
      </c>
    </row>
    <row r="1156" spans="1:20" x14ac:dyDescent="0.2">
      <c r="A1156" t="str">
        <f t="shared" ref="A1156:A1219" si="56">IF(OR(M1156="FICP",M1156="IE", M1156="RE", M1156="International", M1156="Europe"),"FEDEX INTERNATIONAL","FEDEX FRANCE")</f>
        <v>FEDEX FRANCE</v>
      </c>
      <c r="B1156" s="5">
        <f t="shared" ref="B1156:B1219" si="57">B1155</f>
        <v>46174</v>
      </c>
      <c r="F1156" s="6">
        <f>TCD!A1156</f>
        <v>872836821508</v>
      </c>
      <c r="H1156" s="18" t="str">
        <f>TCD!F1156</f>
        <v>E</v>
      </c>
      <c r="I1156" t="str">
        <f>TCD!B1156</f>
        <v>FR</v>
      </c>
      <c r="J1156" t="str">
        <f>IF(COUNTIF(Zoning!B:B,I1156)=0,"inconnu",_xlfn.XLOOKUP(I1156,Zoning!B:B,Zoning!C:C))</f>
        <v>France</v>
      </c>
      <c r="K1156">
        <f>_xlfn.XLOOKUP(F1156,'Shipment Detail'!N:N,'Shipment Detail'!AB:AB)</f>
        <v>8</v>
      </c>
      <c r="L1156">
        <f>TCD!E1156</f>
        <v>43</v>
      </c>
      <c r="M1156" t="str">
        <f>IF(J1156="France","ST",_xlfn.XLOOKUP(F1156,'Shipment Detail'!N:N,'Shipment Detail'!E:E,""))</f>
        <v>ST</v>
      </c>
      <c r="N1156">
        <f t="shared" ref="N1156:N1219" si="58">IF(OR(I1156="FR",I1156="DE",I1156="IT",I1156="ES",I1156="BE",I1156="NL",I1156="LU",I1156="PT",I1156="AT",I1156="IE",I1156="FI",I1156="SE",I1156="DK",I1156="PL",I1156="CZ",I1156="SK",I1156="HU",I1156="RO",I1156="BG",I1156="HR",I1156="SI",I1156="EE",I1156="LV",I1156="LT",I1156="GR",I1156="CY",I1156="MT"),0.2,0)</f>
        <v>0.2</v>
      </c>
      <c r="O1156" t="str">
        <f>IF(_xlfn.XLOOKUP(F1156,'Shipment Detail'!N:N,'Shipment Detail'!BM:BM)=0,"",_xlfn.XLOOKUP(F1156,'Shipment Detail'!N:N,'Shipment Detail'!BM:BM))</f>
        <v/>
      </c>
      <c r="R1156" t="str">
        <f>IF(_xlfn.XLOOKUP(F1156,'Shipment Detail'!N:N,'Shipment Detail'!AV:AV)&gt;60,10,"")</f>
        <v/>
      </c>
      <c r="T1156" s="3">
        <f>TCD!C1156</f>
        <v>18.829999999999998</v>
      </c>
    </row>
    <row r="1157" spans="1:20" x14ac:dyDescent="0.2">
      <c r="A1157" t="str">
        <f t="shared" si="56"/>
        <v>FEDEX FRANCE</v>
      </c>
      <c r="B1157" s="5">
        <f t="shared" si="57"/>
        <v>46174</v>
      </c>
      <c r="F1157" s="6">
        <f>TCD!A1157</f>
        <v>872836919327</v>
      </c>
      <c r="H1157" s="18" t="str">
        <f>TCD!F1157</f>
        <v>E</v>
      </c>
      <c r="I1157" t="str">
        <f>TCD!B1157</f>
        <v>FR</v>
      </c>
      <c r="J1157" t="str">
        <f>IF(COUNTIF(Zoning!B:B,I1157)=0,"inconnu",_xlfn.XLOOKUP(I1157,Zoning!B:B,Zoning!C:C))</f>
        <v>France</v>
      </c>
      <c r="K1157">
        <f>_xlfn.XLOOKUP(F1157,'Shipment Detail'!N:N,'Shipment Detail'!AB:AB)</f>
        <v>5</v>
      </c>
      <c r="L1157">
        <f>TCD!E1157</f>
        <v>29</v>
      </c>
      <c r="M1157" t="str">
        <f>IF(J1157="France","ST",_xlfn.XLOOKUP(F1157,'Shipment Detail'!N:N,'Shipment Detail'!E:E,""))</f>
        <v>ST</v>
      </c>
      <c r="N1157">
        <f t="shared" si="58"/>
        <v>0.2</v>
      </c>
      <c r="O1157" t="str">
        <f>IF(_xlfn.XLOOKUP(F1157,'Shipment Detail'!N:N,'Shipment Detail'!BM:BM)=0,"",_xlfn.XLOOKUP(F1157,'Shipment Detail'!N:N,'Shipment Detail'!BM:BM))</f>
        <v/>
      </c>
      <c r="R1157" t="str">
        <f>IF(_xlfn.XLOOKUP(F1157,'Shipment Detail'!N:N,'Shipment Detail'!AV:AV)&gt;60,10,"")</f>
        <v/>
      </c>
      <c r="T1157" s="3">
        <f>TCD!C1157</f>
        <v>14.150000000000006</v>
      </c>
    </row>
    <row r="1158" spans="1:20" x14ac:dyDescent="0.2">
      <c r="A1158" t="str">
        <f t="shared" si="56"/>
        <v>FEDEX FRANCE</v>
      </c>
      <c r="B1158" s="5">
        <f t="shared" si="57"/>
        <v>46174</v>
      </c>
      <c r="F1158" s="6">
        <f>TCD!A1158</f>
        <v>872836985821</v>
      </c>
      <c r="H1158" s="18" t="str">
        <f>TCD!F1158</f>
        <v>E</v>
      </c>
      <c r="I1158" t="str">
        <f>TCD!B1158</f>
        <v>FR</v>
      </c>
      <c r="J1158" t="str">
        <f>IF(COUNTIF(Zoning!B:B,I1158)=0,"inconnu",_xlfn.XLOOKUP(I1158,Zoning!B:B,Zoning!C:C))</f>
        <v>France</v>
      </c>
      <c r="K1158">
        <f>_xlfn.XLOOKUP(F1158,'Shipment Detail'!N:N,'Shipment Detail'!AB:AB)</f>
        <v>4</v>
      </c>
      <c r="L1158">
        <f>TCD!E1158</f>
        <v>18.5</v>
      </c>
      <c r="M1158" t="str">
        <f>IF(J1158="France","ST",_xlfn.XLOOKUP(F1158,'Shipment Detail'!N:N,'Shipment Detail'!E:E,""))</f>
        <v>ST</v>
      </c>
      <c r="N1158">
        <f t="shared" si="58"/>
        <v>0.2</v>
      </c>
      <c r="O1158" t="str">
        <f>IF(_xlfn.XLOOKUP(F1158,'Shipment Detail'!N:N,'Shipment Detail'!BM:BM)=0,"",_xlfn.XLOOKUP(F1158,'Shipment Detail'!N:N,'Shipment Detail'!BM:BM))</f>
        <v/>
      </c>
      <c r="R1158" t="str">
        <f>IF(_xlfn.XLOOKUP(F1158,'Shipment Detail'!N:N,'Shipment Detail'!AV:AV)&gt;60,10,"")</f>
        <v/>
      </c>
      <c r="T1158" s="3">
        <f>TCD!C1158</f>
        <v>10.800000000000004</v>
      </c>
    </row>
    <row r="1159" spans="1:20" x14ac:dyDescent="0.2">
      <c r="A1159" t="str">
        <f t="shared" si="56"/>
        <v>FEDEX FRANCE</v>
      </c>
      <c r="B1159" s="5">
        <f t="shared" si="57"/>
        <v>46174</v>
      </c>
      <c r="F1159" s="6">
        <f>TCD!A1159</f>
        <v>872837068989</v>
      </c>
      <c r="H1159" s="18" t="str">
        <f>TCD!F1159</f>
        <v>E</v>
      </c>
      <c r="I1159" t="str">
        <f>TCD!B1159</f>
        <v>FR</v>
      </c>
      <c r="J1159" t="str">
        <f>IF(COUNTIF(Zoning!B:B,I1159)=0,"inconnu",_xlfn.XLOOKUP(I1159,Zoning!B:B,Zoning!C:C))</f>
        <v>France</v>
      </c>
      <c r="K1159">
        <f>_xlfn.XLOOKUP(F1159,'Shipment Detail'!N:N,'Shipment Detail'!AB:AB)</f>
        <v>7</v>
      </c>
      <c r="L1159">
        <f>TCD!E1159</f>
        <v>37.4</v>
      </c>
      <c r="M1159" t="str">
        <f>IF(J1159="France","ST",_xlfn.XLOOKUP(F1159,'Shipment Detail'!N:N,'Shipment Detail'!E:E,""))</f>
        <v>ST</v>
      </c>
      <c r="N1159">
        <f t="shared" si="58"/>
        <v>0.2</v>
      </c>
      <c r="O1159" t="str">
        <f>IF(_xlfn.XLOOKUP(F1159,'Shipment Detail'!N:N,'Shipment Detail'!BM:BM)=0,"",_xlfn.XLOOKUP(F1159,'Shipment Detail'!N:N,'Shipment Detail'!BM:BM))</f>
        <v/>
      </c>
      <c r="R1159">
        <f>IF(_xlfn.XLOOKUP(F1159,'Shipment Detail'!N:N,'Shipment Detail'!AV:AV)&gt;60,10,"")</f>
        <v>10</v>
      </c>
      <c r="T1159" s="3">
        <f>TCD!C1159</f>
        <v>17.159999999999997</v>
      </c>
    </row>
    <row r="1160" spans="1:20" x14ac:dyDescent="0.2">
      <c r="A1160" t="str">
        <f t="shared" si="56"/>
        <v>FEDEX FRANCE</v>
      </c>
      <c r="B1160" s="5">
        <f t="shared" si="57"/>
        <v>46174</v>
      </c>
      <c r="F1160" s="6">
        <f>TCD!A1160</f>
        <v>872837181360</v>
      </c>
      <c r="H1160" s="18" t="str">
        <f>TCD!F1160</f>
        <v>E</v>
      </c>
      <c r="I1160" t="str">
        <f>TCD!B1160</f>
        <v>FR</v>
      </c>
      <c r="J1160" t="str">
        <f>IF(COUNTIF(Zoning!B:B,I1160)=0,"inconnu",_xlfn.XLOOKUP(I1160,Zoning!B:B,Zoning!C:C))</f>
        <v>France</v>
      </c>
      <c r="K1160">
        <f>_xlfn.XLOOKUP(F1160,'Shipment Detail'!N:N,'Shipment Detail'!AB:AB)</f>
        <v>7</v>
      </c>
      <c r="L1160">
        <f>TCD!E1160</f>
        <v>37.300000000000004</v>
      </c>
      <c r="M1160" t="str">
        <f>IF(J1160="France","ST",_xlfn.XLOOKUP(F1160,'Shipment Detail'!N:N,'Shipment Detail'!E:E,""))</f>
        <v>ST</v>
      </c>
      <c r="N1160">
        <f t="shared" si="58"/>
        <v>0.2</v>
      </c>
      <c r="O1160" t="str">
        <f>IF(_xlfn.XLOOKUP(F1160,'Shipment Detail'!N:N,'Shipment Detail'!BM:BM)=0,"",_xlfn.XLOOKUP(F1160,'Shipment Detail'!N:N,'Shipment Detail'!BM:BM))</f>
        <v/>
      </c>
      <c r="R1160" t="str">
        <f>IF(_xlfn.XLOOKUP(F1160,'Shipment Detail'!N:N,'Shipment Detail'!AV:AV)&gt;60,10,"")</f>
        <v/>
      </c>
      <c r="T1160" s="3">
        <f>TCD!C1160</f>
        <v>17.159999999999997</v>
      </c>
    </row>
    <row r="1161" spans="1:20" x14ac:dyDescent="0.2">
      <c r="A1161" t="str">
        <f t="shared" si="56"/>
        <v>FEDEX FRANCE</v>
      </c>
      <c r="B1161" s="5">
        <f t="shared" si="57"/>
        <v>46174</v>
      </c>
      <c r="F1161" s="6">
        <f>TCD!A1161</f>
        <v>872837346592</v>
      </c>
      <c r="H1161" s="18" t="str">
        <f>TCD!F1161</f>
        <v>E</v>
      </c>
      <c r="I1161" t="str">
        <f>TCD!B1161</f>
        <v>FR</v>
      </c>
      <c r="J1161" t="str">
        <f>IF(COUNTIF(Zoning!B:B,I1161)=0,"inconnu",_xlfn.XLOOKUP(I1161,Zoning!B:B,Zoning!C:C))</f>
        <v>France</v>
      </c>
      <c r="K1161">
        <f>_xlfn.XLOOKUP(F1161,'Shipment Detail'!N:N,'Shipment Detail'!AB:AB)</f>
        <v>9</v>
      </c>
      <c r="L1161">
        <f>TCD!E1161</f>
        <v>44.6</v>
      </c>
      <c r="M1161" t="str">
        <f>IF(J1161="France","ST",_xlfn.XLOOKUP(F1161,'Shipment Detail'!N:N,'Shipment Detail'!E:E,""))</f>
        <v>ST</v>
      </c>
      <c r="N1161">
        <f t="shared" si="58"/>
        <v>0.2</v>
      </c>
      <c r="O1161" t="str">
        <f>IF(_xlfn.XLOOKUP(F1161,'Shipment Detail'!N:N,'Shipment Detail'!BM:BM)=0,"",_xlfn.XLOOKUP(F1161,'Shipment Detail'!N:N,'Shipment Detail'!BM:BM))</f>
        <v/>
      </c>
      <c r="R1161" t="str">
        <f>IF(_xlfn.XLOOKUP(F1161,'Shipment Detail'!N:N,'Shipment Detail'!AV:AV)&gt;60,10,"")</f>
        <v/>
      </c>
      <c r="T1161" s="3">
        <f>TCD!C1161</f>
        <v>19.499999999999993</v>
      </c>
    </row>
    <row r="1162" spans="1:20" x14ac:dyDescent="0.2">
      <c r="A1162" t="str">
        <f t="shared" si="56"/>
        <v>FEDEX FRANCE</v>
      </c>
      <c r="B1162" s="5">
        <f t="shared" si="57"/>
        <v>46174</v>
      </c>
      <c r="F1162" s="6">
        <f>TCD!A1162</f>
        <v>872837427660</v>
      </c>
      <c r="H1162" s="18" t="str">
        <f>TCD!F1162</f>
        <v>E</v>
      </c>
      <c r="I1162" t="str">
        <f>TCD!B1162</f>
        <v>FR</v>
      </c>
      <c r="J1162" t="str">
        <f>IF(COUNTIF(Zoning!B:B,I1162)=0,"inconnu",_xlfn.XLOOKUP(I1162,Zoning!B:B,Zoning!C:C))</f>
        <v>France</v>
      </c>
      <c r="K1162">
        <f>_xlfn.XLOOKUP(F1162,'Shipment Detail'!N:N,'Shipment Detail'!AB:AB)</f>
        <v>8</v>
      </c>
      <c r="L1162">
        <f>TCD!E1162</f>
        <v>42.6</v>
      </c>
      <c r="M1162" t="str">
        <f>IF(J1162="France","ST",_xlfn.XLOOKUP(F1162,'Shipment Detail'!N:N,'Shipment Detail'!E:E,""))</f>
        <v>ST</v>
      </c>
      <c r="N1162">
        <f t="shared" si="58"/>
        <v>0.2</v>
      </c>
      <c r="O1162" t="str">
        <f>IF(_xlfn.XLOOKUP(F1162,'Shipment Detail'!N:N,'Shipment Detail'!BM:BM)=0,"",_xlfn.XLOOKUP(F1162,'Shipment Detail'!N:N,'Shipment Detail'!BM:BM))</f>
        <v/>
      </c>
      <c r="R1162" t="str">
        <f>IF(_xlfn.XLOOKUP(F1162,'Shipment Detail'!N:N,'Shipment Detail'!AV:AV)&gt;60,10,"")</f>
        <v/>
      </c>
      <c r="T1162" s="3">
        <f>TCD!C1162</f>
        <v>18.829999999999998</v>
      </c>
    </row>
    <row r="1163" spans="1:20" x14ac:dyDescent="0.2">
      <c r="A1163" t="str">
        <f t="shared" si="56"/>
        <v>FEDEX FRANCE</v>
      </c>
      <c r="B1163" s="5">
        <f t="shared" si="57"/>
        <v>46174</v>
      </c>
      <c r="F1163" s="6">
        <f>TCD!A1163</f>
        <v>872837675174</v>
      </c>
      <c r="H1163" s="18" t="str">
        <f>TCD!F1163</f>
        <v>E</v>
      </c>
      <c r="I1163" t="str">
        <f>TCD!B1163</f>
        <v>FR</v>
      </c>
      <c r="J1163" t="str">
        <f>IF(COUNTIF(Zoning!B:B,I1163)=0,"inconnu",_xlfn.XLOOKUP(I1163,Zoning!B:B,Zoning!C:C))</f>
        <v>France</v>
      </c>
      <c r="K1163">
        <f>_xlfn.XLOOKUP(F1163,'Shipment Detail'!N:N,'Shipment Detail'!AB:AB)</f>
        <v>7</v>
      </c>
      <c r="L1163">
        <f>TCD!E1163</f>
        <v>39</v>
      </c>
      <c r="M1163" t="str">
        <f>IF(J1163="France","ST",_xlfn.XLOOKUP(F1163,'Shipment Detail'!N:N,'Shipment Detail'!E:E,""))</f>
        <v>ST</v>
      </c>
      <c r="N1163">
        <f t="shared" si="58"/>
        <v>0.2</v>
      </c>
      <c r="O1163" t="str">
        <f>IF(_xlfn.XLOOKUP(F1163,'Shipment Detail'!N:N,'Shipment Detail'!BM:BM)=0,"",_xlfn.XLOOKUP(F1163,'Shipment Detail'!N:N,'Shipment Detail'!BM:BM))</f>
        <v/>
      </c>
      <c r="R1163" t="str">
        <f>IF(_xlfn.XLOOKUP(F1163,'Shipment Detail'!N:N,'Shipment Detail'!AV:AV)&gt;60,10,"")</f>
        <v/>
      </c>
      <c r="T1163" s="3">
        <f>TCD!C1163</f>
        <v>17.490000000000002</v>
      </c>
    </row>
    <row r="1164" spans="1:20" x14ac:dyDescent="0.2">
      <c r="A1164" t="str">
        <f t="shared" si="56"/>
        <v>FEDEX FRANCE</v>
      </c>
      <c r="B1164" s="5">
        <f t="shared" si="57"/>
        <v>46174</v>
      </c>
      <c r="F1164" s="6">
        <f>TCD!A1164</f>
        <v>872837766117</v>
      </c>
      <c r="H1164" s="18" t="str">
        <f>TCD!F1164</f>
        <v>E</v>
      </c>
      <c r="I1164" t="str">
        <f>TCD!B1164</f>
        <v>FR</v>
      </c>
      <c r="J1164" t="str">
        <f>IF(COUNTIF(Zoning!B:B,I1164)=0,"inconnu",_xlfn.XLOOKUP(I1164,Zoning!B:B,Zoning!C:C))</f>
        <v>France</v>
      </c>
      <c r="K1164">
        <f>_xlfn.XLOOKUP(F1164,'Shipment Detail'!N:N,'Shipment Detail'!AB:AB)</f>
        <v>8</v>
      </c>
      <c r="L1164">
        <f>TCD!E1164</f>
        <v>45.7</v>
      </c>
      <c r="M1164" t="str">
        <f>IF(J1164="France","ST",_xlfn.XLOOKUP(F1164,'Shipment Detail'!N:N,'Shipment Detail'!E:E,""))</f>
        <v>ST</v>
      </c>
      <c r="N1164">
        <f t="shared" si="58"/>
        <v>0.2</v>
      </c>
      <c r="O1164" t="str">
        <f>IF(_xlfn.XLOOKUP(F1164,'Shipment Detail'!N:N,'Shipment Detail'!BM:BM)=0,"",_xlfn.XLOOKUP(F1164,'Shipment Detail'!N:N,'Shipment Detail'!BM:BM))</f>
        <v/>
      </c>
      <c r="R1164">
        <f>IF(_xlfn.XLOOKUP(F1164,'Shipment Detail'!N:N,'Shipment Detail'!AV:AV)&gt;60,10,"")</f>
        <v>10</v>
      </c>
      <c r="T1164" s="3">
        <f>TCD!C1164</f>
        <v>19.840000000000003</v>
      </c>
    </row>
    <row r="1165" spans="1:20" x14ac:dyDescent="0.2">
      <c r="A1165" t="str">
        <f t="shared" si="56"/>
        <v>FEDEX FRANCE</v>
      </c>
      <c r="B1165" s="5">
        <f t="shared" si="57"/>
        <v>46174</v>
      </c>
      <c r="F1165" s="6">
        <f>TCD!A1165</f>
        <v>872837939141</v>
      </c>
      <c r="H1165" s="18" t="str">
        <f>TCD!F1165</f>
        <v>E</v>
      </c>
      <c r="I1165" t="str">
        <f>TCD!B1165</f>
        <v>FR</v>
      </c>
      <c r="J1165" t="str">
        <f>IF(COUNTIF(Zoning!B:B,I1165)=0,"inconnu",_xlfn.XLOOKUP(I1165,Zoning!B:B,Zoning!C:C))</f>
        <v>France</v>
      </c>
      <c r="K1165">
        <f>_xlfn.XLOOKUP(F1165,'Shipment Detail'!N:N,'Shipment Detail'!AB:AB)</f>
        <v>7</v>
      </c>
      <c r="L1165">
        <f>TCD!E1165</f>
        <v>50.4</v>
      </c>
      <c r="M1165" t="str">
        <f>IF(J1165="France","ST",_xlfn.XLOOKUP(F1165,'Shipment Detail'!N:N,'Shipment Detail'!E:E,""))</f>
        <v>ST</v>
      </c>
      <c r="N1165">
        <f t="shared" si="58"/>
        <v>0.2</v>
      </c>
      <c r="O1165" t="str">
        <f>IF(_xlfn.XLOOKUP(F1165,'Shipment Detail'!N:N,'Shipment Detail'!BM:BM)=0,"",_xlfn.XLOOKUP(F1165,'Shipment Detail'!N:N,'Shipment Detail'!BM:BM))</f>
        <v/>
      </c>
      <c r="R1165" t="str">
        <f>IF(_xlfn.XLOOKUP(F1165,'Shipment Detail'!N:N,'Shipment Detail'!AV:AV)&gt;60,10,"")</f>
        <v/>
      </c>
      <c r="T1165" s="3">
        <f>TCD!C1165</f>
        <v>21.510000000000005</v>
      </c>
    </row>
    <row r="1166" spans="1:20" x14ac:dyDescent="0.2">
      <c r="A1166" t="str">
        <f t="shared" si="56"/>
        <v>FEDEX FRANCE</v>
      </c>
      <c r="B1166" s="5">
        <f t="shared" si="57"/>
        <v>46174</v>
      </c>
      <c r="F1166" s="6">
        <f>TCD!A1166</f>
        <v>872838030168</v>
      </c>
      <c r="H1166" s="18" t="str">
        <f>TCD!F1166</f>
        <v>E</v>
      </c>
      <c r="I1166" t="str">
        <f>TCD!B1166</f>
        <v>FR</v>
      </c>
      <c r="J1166" t="str">
        <f>IF(COUNTIF(Zoning!B:B,I1166)=0,"inconnu",_xlfn.XLOOKUP(I1166,Zoning!B:B,Zoning!C:C))</f>
        <v>France</v>
      </c>
      <c r="K1166">
        <f>_xlfn.XLOOKUP(F1166,'Shipment Detail'!N:N,'Shipment Detail'!AB:AB)</f>
        <v>6</v>
      </c>
      <c r="L1166">
        <f>TCD!E1166</f>
        <v>35.800000000000004</v>
      </c>
      <c r="M1166" t="str">
        <f>IF(J1166="France","ST",_xlfn.XLOOKUP(F1166,'Shipment Detail'!N:N,'Shipment Detail'!E:E,""))</f>
        <v>ST</v>
      </c>
      <c r="N1166">
        <f t="shared" si="58"/>
        <v>0.2</v>
      </c>
      <c r="O1166" t="str">
        <f>IF(_xlfn.XLOOKUP(F1166,'Shipment Detail'!N:N,'Shipment Detail'!BM:BM)=0,"",_xlfn.XLOOKUP(F1166,'Shipment Detail'!N:N,'Shipment Detail'!BM:BM))</f>
        <v/>
      </c>
      <c r="R1166" t="str">
        <f>IF(_xlfn.XLOOKUP(F1166,'Shipment Detail'!N:N,'Shipment Detail'!AV:AV)&gt;60,10,"")</f>
        <v/>
      </c>
      <c r="T1166" s="3">
        <f>TCD!C1166</f>
        <v>16.490000000000002</v>
      </c>
    </row>
    <row r="1167" spans="1:20" x14ac:dyDescent="0.2">
      <c r="A1167" t="str">
        <f t="shared" si="56"/>
        <v>FEDEX FRANCE</v>
      </c>
      <c r="B1167" s="5">
        <f t="shared" si="57"/>
        <v>46174</v>
      </c>
      <c r="F1167" s="6">
        <f>TCD!A1167</f>
        <v>872838112264</v>
      </c>
      <c r="H1167" s="18" t="str">
        <f>TCD!F1167</f>
        <v>E</v>
      </c>
      <c r="I1167" t="str">
        <f>TCD!B1167</f>
        <v>FR</v>
      </c>
      <c r="J1167" t="str">
        <f>IF(COUNTIF(Zoning!B:B,I1167)=0,"inconnu",_xlfn.XLOOKUP(I1167,Zoning!B:B,Zoning!C:C))</f>
        <v>France</v>
      </c>
      <c r="K1167">
        <f>_xlfn.XLOOKUP(F1167,'Shipment Detail'!N:N,'Shipment Detail'!AB:AB)</f>
        <v>5</v>
      </c>
      <c r="L1167">
        <f>TCD!E1167</f>
        <v>29</v>
      </c>
      <c r="M1167" t="str">
        <f>IF(J1167="France","ST",_xlfn.XLOOKUP(F1167,'Shipment Detail'!N:N,'Shipment Detail'!E:E,""))</f>
        <v>ST</v>
      </c>
      <c r="N1167">
        <f t="shared" si="58"/>
        <v>0.2</v>
      </c>
      <c r="O1167" t="str">
        <f>IF(_xlfn.XLOOKUP(F1167,'Shipment Detail'!N:N,'Shipment Detail'!BM:BM)=0,"",_xlfn.XLOOKUP(F1167,'Shipment Detail'!N:N,'Shipment Detail'!BM:BM))</f>
        <v/>
      </c>
      <c r="R1167" t="str">
        <f>IF(_xlfn.XLOOKUP(F1167,'Shipment Detail'!N:N,'Shipment Detail'!AV:AV)&gt;60,10,"")</f>
        <v/>
      </c>
      <c r="T1167" s="3">
        <f>TCD!C1167</f>
        <v>14.150000000000006</v>
      </c>
    </row>
    <row r="1168" spans="1:20" x14ac:dyDescent="0.2">
      <c r="A1168" t="str">
        <f t="shared" si="56"/>
        <v>FEDEX FRANCE</v>
      </c>
      <c r="B1168" s="5">
        <f t="shared" si="57"/>
        <v>46174</v>
      </c>
      <c r="F1168" s="6">
        <f>TCD!A1168</f>
        <v>872838177607</v>
      </c>
      <c r="H1168" s="18" t="str">
        <f>TCD!F1168</f>
        <v>E</v>
      </c>
      <c r="I1168" t="str">
        <f>TCD!B1168</f>
        <v>FR</v>
      </c>
      <c r="J1168" t="str">
        <f>IF(COUNTIF(Zoning!B:B,I1168)=0,"inconnu",_xlfn.XLOOKUP(I1168,Zoning!B:B,Zoning!C:C))</f>
        <v>France</v>
      </c>
      <c r="K1168">
        <f>_xlfn.XLOOKUP(F1168,'Shipment Detail'!N:N,'Shipment Detail'!AB:AB)</f>
        <v>7</v>
      </c>
      <c r="L1168">
        <f>TCD!E1168</f>
        <v>40</v>
      </c>
      <c r="M1168" t="str">
        <f>IF(J1168="France","ST",_xlfn.XLOOKUP(F1168,'Shipment Detail'!N:N,'Shipment Detail'!E:E,""))</f>
        <v>ST</v>
      </c>
      <c r="N1168">
        <f t="shared" si="58"/>
        <v>0.2</v>
      </c>
      <c r="O1168" t="str">
        <f>IF(_xlfn.XLOOKUP(F1168,'Shipment Detail'!N:N,'Shipment Detail'!BM:BM)=0,"",_xlfn.XLOOKUP(F1168,'Shipment Detail'!N:N,'Shipment Detail'!BM:BM))</f>
        <v/>
      </c>
      <c r="R1168" t="str">
        <f>IF(_xlfn.XLOOKUP(F1168,'Shipment Detail'!N:N,'Shipment Detail'!AV:AV)&gt;60,10,"")</f>
        <v/>
      </c>
      <c r="T1168" s="3">
        <f>TCD!C1168</f>
        <v>17.829999999999991</v>
      </c>
    </row>
    <row r="1169" spans="1:20" x14ac:dyDescent="0.2">
      <c r="A1169" t="str">
        <f t="shared" si="56"/>
        <v>FEDEX FRANCE</v>
      </c>
      <c r="B1169" s="5">
        <f t="shared" si="57"/>
        <v>46174</v>
      </c>
      <c r="F1169" s="6">
        <f>TCD!A1169</f>
        <v>872838357081</v>
      </c>
      <c r="H1169" s="18" t="str">
        <f>TCD!F1169</f>
        <v>E</v>
      </c>
      <c r="I1169" t="str">
        <f>TCD!B1169</f>
        <v>FR</v>
      </c>
      <c r="J1169" t="str">
        <f>IF(COUNTIF(Zoning!B:B,I1169)=0,"inconnu",_xlfn.XLOOKUP(I1169,Zoning!B:B,Zoning!C:C))</f>
        <v>France</v>
      </c>
      <c r="K1169">
        <f>_xlfn.XLOOKUP(F1169,'Shipment Detail'!N:N,'Shipment Detail'!AB:AB)</f>
        <v>6</v>
      </c>
      <c r="L1169">
        <f>TCD!E1169</f>
        <v>41.300000000000004</v>
      </c>
      <c r="M1169" t="str">
        <f>IF(J1169="France","ST",_xlfn.XLOOKUP(F1169,'Shipment Detail'!N:N,'Shipment Detail'!E:E,""))</f>
        <v>ST</v>
      </c>
      <c r="N1169">
        <f t="shared" si="58"/>
        <v>0.2</v>
      </c>
      <c r="O1169" t="str">
        <f>IF(_xlfn.XLOOKUP(F1169,'Shipment Detail'!N:N,'Shipment Detail'!BM:BM)=0,"",_xlfn.XLOOKUP(F1169,'Shipment Detail'!N:N,'Shipment Detail'!BM:BM))</f>
        <v/>
      </c>
      <c r="R1169">
        <f>IF(_xlfn.XLOOKUP(F1169,'Shipment Detail'!N:N,'Shipment Detail'!AV:AV)&gt;60,10,"")</f>
        <v>10</v>
      </c>
      <c r="T1169" s="3">
        <f>TCD!C1169</f>
        <v>18.500000000000007</v>
      </c>
    </row>
    <row r="1170" spans="1:20" x14ac:dyDescent="0.2">
      <c r="A1170" t="str">
        <f t="shared" si="56"/>
        <v>FEDEX FRANCE</v>
      </c>
      <c r="B1170" s="5">
        <f t="shared" si="57"/>
        <v>46174</v>
      </c>
      <c r="F1170" s="6">
        <f>TCD!A1170</f>
        <v>872838447966</v>
      </c>
      <c r="H1170" s="18" t="str">
        <f>TCD!F1170</f>
        <v>E</v>
      </c>
      <c r="I1170" t="str">
        <f>TCD!B1170</f>
        <v>FR</v>
      </c>
      <c r="J1170" t="str">
        <f>IF(COUNTIF(Zoning!B:B,I1170)=0,"inconnu",_xlfn.XLOOKUP(I1170,Zoning!B:B,Zoning!C:C))</f>
        <v>France</v>
      </c>
      <c r="K1170">
        <f>_xlfn.XLOOKUP(F1170,'Shipment Detail'!N:N,'Shipment Detail'!AB:AB)</f>
        <v>5</v>
      </c>
      <c r="L1170">
        <f>TCD!E1170</f>
        <v>29</v>
      </c>
      <c r="M1170" t="str">
        <f>IF(J1170="France","ST",_xlfn.XLOOKUP(F1170,'Shipment Detail'!N:N,'Shipment Detail'!E:E,""))</f>
        <v>ST</v>
      </c>
      <c r="N1170">
        <f t="shared" si="58"/>
        <v>0.2</v>
      </c>
      <c r="O1170" t="str">
        <f>IF(_xlfn.XLOOKUP(F1170,'Shipment Detail'!N:N,'Shipment Detail'!BM:BM)=0,"",_xlfn.XLOOKUP(F1170,'Shipment Detail'!N:N,'Shipment Detail'!BM:BM))</f>
        <v/>
      </c>
      <c r="R1170" t="str">
        <f>IF(_xlfn.XLOOKUP(F1170,'Shipment Detail'!N:N,'Shipment Detail'!AV:AV)&gt;60,10,"")</f>
        <v/>
      </c>
      <c r="T1170" s="3">
        <f>TCD!C1170</f>
        <v>14.150000000000006</v>
      </c>
    </row>
    <row r="1171" spans="1:20" x14ac:dyDescent="0.2">
      <c r="A1171" t="str">
        <f t="shared" si="56"/>
        <v>FEDEX FRANCE</v>
      </c>
      <c r="B1171" s="5">
        <f t="shared" si="57"/>
        <v>46174</v>
      </c>
      <c r="F1171" s="6">
        <f>TCD!A1171</f>
        <v>872838550656</v>
      </c>
      <c r="H1171" s="18" t="str">
        <f>TCD!F1171</f>
        <v>E</v>
      </c>
      <c r="I1171" t="str">
        <f>TCD!B1171</f>
        <v>FR</v>
      </c>
      <c r="J1171" t="str">
        <f>IF(COUNTIF(Zoning!B:B,I1171)=0,"inconnu",_xlfn.XLOOKUP(I1171,Zoning!B:B,Zoning!C:C))</f>
        <v>France</v>
      </c>
      <c r="K1171">
        <f>_xlfn.XLOOKUP(F1171,'Shipment Detail'!N:N,'Shipment Detail'!AB:AB)</f>
        <v>4</v>
      </c>
      <c r="L1171">
        <f>TCD!E1171</f>
        <v>19.8</v>
      </c>
      <c r="M1171" t="str">
        <f>IF(J1171="France","ST",_xlfn.XLOOKUP(F1171,'Shipment Detail'!N:N,'Shipment Detail'!E:E,""))</f>
        <v>ST</v>
      </c>
      <c r="N1171">
        <f t="shared" si="58"/>
        <v>0.2</v>
      </c>
      <c r="O1171" t="str">
        <f>IF(_xlfn.XLOOKUP(F1171,'Shipment Detail'!N:N,'Shipment Detail'!BM:BM)=0,"",_xlfn.XLOOKUP(F1171,'Shipment Detail'!N:N,'Shipment Detail'!BM:BM))</f>
        <v/>
      </c>
      <c r="R1171" t="str">
        <f>IF(_xlfn.XLOOKUP(F1171,'Shipment Detail'!N:N,'Shipment Detail'!AV:AV)&gt;60,10,"")</f>
        <v/>
      </c>
      <c r="T1171" s="3">
        <f>TCD!C1171</f>
        <v>11.14</v>
      </c>
    </row>
    <row r="1172" spans="1:20" x14ac:dyDescent="0.2">
      <c r="A1172" t="str">
        <f t="shared" si="56"/>
        <v>FEDEX FRANCE</v>
      </c>
      <c r="B1172" s="5">
        <f t="shared" si="57"/>
        <v>46174</v>
      </c>
      <c r="F1172" s="6">
        <f>TCD!A1172</f>
        <v>872838608688</v>
      </c>
      <c r="H1172" s="18" t="str">
        <f>TCD!F1172</f>
        <v>E</v>
      </c>
      <c r="I1172" t="str">
        <f>TCD!B1172</f>
        <v>FR</v>
      </c>
      <c r="J1172" t="str">
        <f>IF(COUNTIF(Zoning!B:B,I1172)=0,"inconnu",_xlfn.XLOOKUP(I1172,Zoning!B:B,Zoning!C:C))</f>
        <v>France</v>
      </c>
      <c r="K1172">
        <f>_xlfn.XLOOKUP(F1172,'Shipment Detail'!N:N,'Shipment Detail'!AB:AB)</f>
        <v>6</v>
      </c>
      <c r="L1172">
        <f>TCD!E1172</f>
        <v>30.700000000000003</v>
      </c>
      <c r="M1172" t="str">
        <f>IF(J1172="France","ST",_xlfn.XLOOKUP(F1172,'Shipment Detail'!N:N,'Shipment Detail'!E:E,""))</f>
        <v>ST</v>
      </c>
      <c r="N1172">
        <f t="shared" si="58"/>
        <v>0.2</v>
      </c>
      <c r="O1172" t="str">
        <f>IF(_xlfn.XLOOKUP(F1172,'Shipment Detail'!N:N,'Shipment Detail'!BM:BM)=0,"",_xlfn.XLOOKUP(F1172,'Shipment Detail'!N:N,'Shipment Detail'!BM:BM))</f>
        <v/>
      </c>
      <c r="R1172" t="str">
        <f>IF(_xlfn.XLOOKUP(F1172,'Shipment Detail'!N:N,'Shipment Detail'!AV:AV)&gt;60,10,"")</f>
        <v/>
      </c>
      <c r="T1172" s="3">
        <f>TCD!C1172</f>
        <v>14.82</v>
      </c>
    </row>
    <row r="1173" spans="1:20" x14ac:dyDescent="0.2">
      <c r="A1173" t="str">
        <f t="shared" si="56"/>
        <v>FEDEX FRANCE</v>
      </c>
      <c r="B1173" s="5">
        <f t="shared" si="57"/>
        <v>46174</v>
      </c>
      <c r="F1173" s="6">
        <f>TCD!A1173</f>
        <v>872838682231</v>
      </c>
      <c r="H1173" s="18" t="str">
        <f>TCD!F1173</f>
        <v>E</v>
      </c>
      <c r="I1173" t="str">
        <f>TCD!B1173</f>
        <v>FR</v>
      </c>
      <c r="J1173" t="str">
        <f>IF(COUNTIF(Zoning!B:B,I1173)=0,"inconnu",_xlfn.XLOOKUP(I1173,Zoning!B:B,Zoning!C:C))</f>
        <v>France</v>
      </c>
      <c r="K1173">
        <f>_xlfn.XLOOKUP(F1173,'Shipment Detail'!N:N,'Shipment Detail'!AB:AB)</f>
        <v>8</v>
      </c>
      <c r="L1173">
        <f>TCD!E1173</f>
        <v>42.800000000000004</v>
      </c>
      <c r="M1173" t="str">
        <f>IF(J1173="France","ST",_xlfn.XLOOKUP(F1173,'Shipment Detail'!N:N,'Shipment Detail'!E:E,""))</f>
        <v>ST</v>
      </c>
      <c r="N1173">
        <f t="shared" si="58"/>
        <v>0.2</v>
      </c>
      <c r="O1173" t="str">
        <f>IF(_xlfn.XLOOKUP(F1173,'Shipment Detail'!N:N,'Shipment Detail'!BM:BM)=0,"",_xlfn.XLOOKUP(F1173,'Shipment Detail'!N:N,'Shipment Detail'!BM:BM))</f>
        <v/>
      </c>
      <c r="R1173" t="str">
        <f>IF(_xlfn.XLOOKUP(F1173,'Shipment Detail'!N:N,'Shipment Detail'!AV:AV)&gt;60,10,"")</f>
        <v/>
      </c>
      <c r="T1173" s="3">
        <f>TCD!C1173</f>
        <v>18.829999999999998</v>
      </c>
    </row>
    <row r="1174" spans="1:20" x14ac:dyDescent="0.2">
      <c r="A1174" t="str">
        <f t="shared" si="56"/>
        <v>FEDEX FRANCE</v>
      </c>
      <c r="B1174" s="5">
        <f t="shared" si="57"/>
        <v>46174</v>
      </c>
      <c r="F1174" s="6">
        <f>TCD!A1174</f>
        <v>872838788508</v>
      </c>
      <c r="H1174" s="18" t="str">
        <f>TCD!F1174</f>
        <v>E</v>
      </c>
      <c r="I1174" t="str">
        <f>TCD!B1174</f>
        <v>FR</v>
      </c>
      <c r="J1174" t="str">
        <f>IF(COUNTIF(Zoning!B:B,I1174)=0,"inconnu",_xlfn.XLOOKUP(I1174,Zoning!B:B,Zoning!C:C))</f>
        <v>France</v>
      </c>
      <c r="K1174">
        <f>_xlfn.XLOOKUP(F1174,'Shipment Detail'!N:N,'Shipment Detail'!AB:AB)</f>
        <v>7</v>
      </c>
      <c r="L1174">
        <f>TCD!E1174</f>
        <v>42</v>
      </c>
      <c r="M1174" t="str">
        <f>IF(J1174="France","ST",_xlfn.XLOOKUP(F1174,'Shipment Detail'!N:N,'Shipment Detail'!E:E,""))</f>
        <v>ST</v>
      </c>
      <c r="N1174">
        <f t="shared" si="58"/>
        <v>0.2</v>
      </c>
      <c r="O1174" t="str">
        <f>IF(_xlfn.XLOOKUP(F1174,'Shipment Detail'!N:N,'Shipment Detail'!BM:BM)=0,"",_xlfn.XLOOKUP(F1174,'Shipment Detail'!N:N,'Shipment Detail'!BM:BM))</f>
        <v/>
      </c>
      <c r="R1174" t="str">
        <f>IF(_xlfn.XLOOKUP(F1174,'Shipment Detail'!N:N,'Shipment Detail'!AV:AV)&gt;60,10,"")</f>
        <v/>
      </c>
      <c r="T1174" s="3">
        <f>TCD!C1174</f>
        <v>18.500000000000007</v>
      </c>
    </row>
    <row r="1175" spans="1:20" x14ac:dyDescent="0.2">
      <c r="A1175" t="str">
        <f t="shared" si="56"/>
        <v>FEDEX FRANCE</v>
      </c>
      <c r="B1175" s="5">
        <f t="shared" si="57"/>
        <v>46174</v>
      </c>
      <c r="F1175" s="6">
        <f>TCD!A1175</f>
        <v>872838936344</v>
      </c>
      <c r="H1175" s="18" t="str">
        <f>TCD!F1175</f>
        <v>E</v>
      </c>
      <c r="I1175" t="str">
        <f>TCD!B1175</f>
        <v>FR</v>
      </c>
      <c r="J1175" t="str">
        <f>IF(COUNTIF(Zoning!B:B,I1175)=0,"inconnu",_xlfn.XLOOKUP(I1175,Zoning!B:B,Zoning!C:C))</f>
        <v>France</v>
      </c>
      <c r="K1175">
        <f>_xlfn.XLOOKUP(F1175,'Shipment Detail'!N:N,'Shipment Detail'!AB:AB)</f>
        <v>8</v>
      </c>
      <c r="L1175">
        <f>TCD!E1175</f>
        <v>47.1</v>
      </c>
      <c r="M1175" t="str">
        <f>IF(J1175="France","ST",_xlfn.XLOOKUP(F1175,'Shipment Detail'!N:N,'Shipment Detail'!E:E,""))</f>
        <v>ST</v>
      </c>
      <c r="N1175">
        <f t="shared" si="58"/>
        <v>0.2</v>
      </c>
      <c r="O1175" t="str">
        <f>IF(_xlfn.XLOOKUP(F1175,'Shipment Detail'!N:N,'Shipment Detail'!BM:BM)=0,"",_xlfn.XLOOKUP(F1175,'Shipment Detail'!N:N,'Shipment Detail'!BM:BM))</f>
        <v/>
      </c>
      <c r="R1175" t="str">
        <f>IF(_xlfn.XLOOKUP(F1175,'Shipment Detail'!N:N,'Shipment Detail'!AV:AV)&gt;60,10,"")</f>
        <v/>
      </c>
      <c r="T1175" s="3">
        <f>TCD!C1175</f>
        <v>20.509999999999991</v>
      </c>
    </row>
    <row r="1176" spans="1:20" x14ac:dyDescent="0.2">
      <c r="A1176" t="str">
        <f t="shared" si="56"/>
        <v>FEDEX FRANCE</v>
      </c>
      <c r="B1176" s="5">
        <f t="shared" si="57"/>
        <v>46174</v>
      </c>
      <c r="F1176" s="6">
        <f>TCD!A1176</f>
        <v>872839105280</v>
      </c>
      <c r="H1176" s="18" t="str">
        <f>TCD!F1176</f>
        <v>E</v>
      </c>
      <c r="I1176" t="str">
        <f>TCD!B1176</f>
        <v>FR</v>
      </c>
      <c r="J1176" t="str">
        <f>IF(COUNTIF(Zoning!B:B,I1176)=0,"inconnu",_xlfn.XLOOKUP(I1176,Zoning!B:B,Zoning!C:C))</f>
        <v>France</v>
      </c>
      <c r="K1176">
        <f>_xlfn.XLOOKUP(F1176,'Shipment Detail'!N:N,'Shipment Detail'!AB:AB)</f>
        <v>5</v>
      </c>
      <c r="L1176">
        <f>TCD!E1176</f>
        <v>25.900000000000002</v>
      </c>
      <c r="M1176" t="str">
        <f>IF(J1176="France","ST",_xlfn.XLOOKUP(F1176,'Shipment Detail'!N:N,'Shipment Detail'!E:E,""))</f>
        <v>ST</v>
      </c>
      <c r="N1176">
        <f t="shared" si="58"/>
        <v>0.2</v>
      </c>
      <c r="O1176" t="str">
        <f>IF(_xlfn.XLOOKUP(F1176,'Shipment Detail'!N:N,'Shipment Detail'!BM:BM)=0,"",_xlfn.XLOOKUP(F1176,'Shipment Detail'!N:N,'Shipment Detail'!BM:BM))</f>
        <v/>
      </c>
      <c r="R1176" t="str">
        <f>IF(_xlfn.XLOOKUP(F1176,'Shipment Detail'!N:N,'Shipment Detail'!AV:AV)&gt;60,10,"")</f>
        <v/>
      </c>
      <c r="T1176" s="3">
        <f>TCD!C1176</f>
        <v>13.14</v>
      </c>
    </row>
    <row r="1177" spans="1:20" x14ac:dyDescent="0.2">
      <c r="A1177" t="str">
        <f t="shared" si="56"/>
        <v>FEDEX FRANCE</v>
      </c>
      <c r="B1177" s="5">
        <f t="shared" si="57"/>
        <v>46174</v>
      </c>
      <c r="F1177" s="6">
        <f>TCD!A1177</f>
        <v>872839197101</v>
      </c>
      <c r="H1177" s="18" t="str">
        <f>TCD!F1177</f>
        <v>E</v>
      </c>
      <c r="I1177" t="str">
        <f>TCD!B1177</f>
        <v>FR</v>
      </c>
      <c r="J1177" t="str">
        <f>IF(COUNTIF(Zoning!B:B,I1177)=0,"inconnu",_xlfn.XLOOKUP(I1177,Zoning!B:B,Zoning!C:C))</f>
        <v>France</v>
      </c>
      <c r="K1177">
        <f>_xlfn.XLOOKUP(F1177,'Shipment Detail'!N:N,'Shipment Detail'!AB:AB)</f>
        <v>6</v>
      </c>
      <c r="L1177">
        <f>TCD!E1177</f>
        <v>27.6</v>
      </c>
      <c r="M1177" t="str">
        <f>IF(J1177="France","ST",_xlfn.XLOOKUP(F1177,'Shipment Detail'!N:N,'Shipment Detail'!E:E,""))</f>
        <v>ST</v>
      </c>
      <c r="N1177">
        <f t="shared" si="58"/>
        <v>0.2</v>
      </c>
      <c r="O1177" t="str">
        <f>IF(_xlfn.XLOOKUP(F1177,'Shipment Detail'!N:N,'Shipment Detail'!BM:BM)=0,"",_xlfn.XLOOKUP(F1177,'Shipment Detail'!N:N,'Shipment Detail'!BM:BM))</f>
        <v/>
      </c>
      <c r="R1177" t="str">
        <f>IF(_xlfn.XLOOKUP(F1177,'Shipment Detail'!N:N,'Shipment Detail'!AV:AV)&gt;60,10,"")</f>
        <v/>
      </c>
      <c r="T1177" s="3">
        <f>TCD!C1177</f>
        <v>13.809999999999995</v>
      </c>
    </row>
    <row r="1178" spans="1:20" x14ac:dyDescent="0.2">
      <c r="A1178" t="str">
        <f t="shared" si="56"/>
        <v>FEDEX FRANCE</v>
      </c>
      <c r="B1178" s="5">
        <f t="shared" si="57"/>
        <v>46174</v>
      </c>
      <c r="F1178" s="6">
        <f>TCD!A1178</f>
        <v>872839296369</v>
      </c>
      <c r="H1178" s="18" t="str">
        <f>TCD!F1178</f>
        <v>E</v>
      </c>
      <c r="I1178" t="str">
        <f>TCD!B1178</f>
        <v>FR</v>
      </c>
      <c r="J1178" t="str">
        <f>IF(COUNTIF(Zoning!B:B,I1178)=0,"inconnu",_xlfn.XLOOKUP(I1178,Zoning!B:B,Zoning!C:C))</f>
        <v>France</v>
      </c>
      <c r="K1178">
        <f>_xlfn.XLOOKUP(F1178,'Shipment Detail'!N:N,'Shipment Detail'!AB:AB)</f>
        <v>8</v>
      </c>
      <c r="L1178">
        <f>TCD!E1178</f>
        <v>42.4</v>
      </c>
      <c r="M1178" t="str">
        <f>IF(J1178="France","ST",_xlfn.XLOOKUP(F1178,'Shipment Detail'!N:N,'Shipment Detail'!E:E,""))</f>
        <v>ST</v>
      </c>
      <c r="N1178">
        <f t="shared" si="58"/>
        <v>0.2</v>
      </c>
      <c r="O1178" t="str">
        <f>IF(_xlfn.XLOOKUP(F1178,'Shipment Detail'!N:N,'Shipment Detail'!BM:BM)=0,"",_xlfn.XLOOKUP(F1178,'Shipment Detail'!N:N,'Shipment Detail'!BM:BM))</f>
        <v/>
      </c>
      <c r="R1178" t="str">
        <f>IF(_xlfn.XLOOKUP(F1178,'Shipment Detail'!N:N,'Shipment Detail'!AV:AV)&gt;60,10,"")</f>
        <v/>
      </c>
      <c r="T1178" s="3">
        <f>TCD!C1178</f>
        <v>18.829999999999998</v>
      </c>
    </row>
    <row r="1179" spans="1:20" x14ac:dyDescent="0.2">
      <c r="A1179" t="str">
        <f t="shared" si="56"/>
        <v>FEDEX FRANCE</v>
      </c>
      <c r="B1179" s="5">
        <f t="shared" si="57"/>
        <v>46174</v>
      </c>
      <c r="F1179" s="6">
        <f>TCD!A1179</f>
        <v>872839379185</v>
      </c>
      <c r="H1179" s="18" t="str">
        <f>TCD!F1179</f>
        <v>E</v>
      </c>
      <c r="I1179" t="str">
        <f>TCD!B1179</f>
        <v>FR</v>
      </c>
      <c r="J1179" t="str">
        <f>IF(COUNTIF(Zoning!B:B,I1179)=0,"inconnu",_xlfn.XLOOKUP(I1179,Zoning!B:B,Zoning!C:C))</f>
        <v>France</v>
      </c>
      <c r="K1179">
        <f>_xlfn.XLOOKUP(F1179,'Shipment Detail'!N:N,'Shipment Detail'!AB:AB)</f>
        <v>8</v>
      </c>
      <c r="L1179">
        <f>TCD!E1179</f>
        <v>36.9</v>
      </c>
      <c r="M1179" t="str">
        <f>IF(J1179="France","ST",_xlfn.XLOOKUP(F1179,'Shipment Detail'!N:N,'Shipment Detail'!E:E,""))</f>
        <v>ST</v>
      </c>
      <c r="N1179">
        <f t="shared" si="58"/>
        <v>0.2</v>
      </c>
      <c r="O1179" t="str">
        <f>IF(_xlfn.XLOOKUP(F1179,'Shipment Detail'!N:N,'Shipment Detail'!BM:BM)=0,"",_xlfn.XLOOKUP(F1179,'Shipment Detail'!N:N,'Shipment Detail'!BM:BM))</f>
        <v/>
      </c>
      <c r="R1179" t="str">
        <f>IF(_xlfn.XLOOKUP(F1179,'Shipment Detail'!N:N,'Shipment Detail'!AV:AV)&gt;60,10,"")</f>
        <v/>
      </c>
      <c r="T1179" s="3">
        <f>TCD!C1179</f>
        <v>16.830000000000005</v>
      </c>
    </row>
    <row r="1180" spans="1:20" x14ac:dyDescent="0.2">
      <c r="A1180" t="str">
        <f t="shared" si="56"/>
        <v>FEDEX FRANCE</v>
      </c>
      <c r="B1180" s="5">
        <f t="shared" si="57"/>
        <v>46174</v>
      </c>
      <c r="F1180" s="6">
        <f>TCD!A1180</f>
        <v>872839484740</v>
      </c>
      <c r="H1180" s="18" t="str">
        <f>TCD!F1180</f>
        <v>E</v>
      </c>
      <c r="I1180" t="str">
        <f>TCD!B1180</f>
        <v>FR</v>
      </c>
      <c r="J1180" t="str">
        <f>IF(COUNTIF(Zoning!B:B,I1180)=0,"inconnu",_xlfn.XLOOKUP(I1180,Zoning!B:B,Zoning!C:C))</f>
        <v>France</v>
      </c>
      <c r="K1180">
        <f>_xlfn.XLOOKUP(F1180,'Shipment Detail'!N:N,'Shipment Detail'!AB:AB)</f>
        <v>7</v>
      </c>
      <c r="L1180">
        <f>TCD!E1180</f>
        <v>28.5</v>
      </c>
      <c r="M1180" t="str">
        <f>IF(J1180="France","ST",_xlfn.XLOOKUP(F1180,'Shipment Detail'!N:N,'Shipment Detail'!E:E,""))</f>
        <v>ST</v>
      </c>
      <c r="N1180">
        <f t="shared" si="58"/>
        <v>0.2</v>
      </c>
      <c r="O1180" t="str">
        <f>IF(_xlfn.XLOOKUP(F1180,'Shipment Detail'!N:N,'Shipment Detail'!BM:BM)=0,"",_xlfn.XLOOKUP(F1180,'Shipment Detail'!N:N,'Shipment Detail'!BM:BM))</f>
        <v/>
      </c>
      <c r="R1180" t="str">
        <f>IF(_xlfn.XLOOKUP(F1180,'Shipment Detail'!N:N,'Shipment Detail'!AV:AV)&gt;60,10,"")</f>
        <v/>
      </c>
      <c r="T1180" s="3">
        <f>TCD!C1180</f>
        <v>14.150000000000006</v>
      </c>
    </row>
    <row r="1181" spans="1:20" x14ac:dyDescent="0.2">
      <c r="A1181" t="str">
        <f t="shared" si="56"/>
        <v>FEDEX FRANCE</v>
      </c>
      <c r="B1181" s="5">
        <f t="shared" si="57"/>
        <v>46174</v>
      </c>
      <c r="F1181" s="6">
        <f>TCD!A1181</f>
        <v>872839651581</v>
      </c>
      <c r="H1181" s="18" t="str">
        <f>TCD!F1181</f>
        <v>E</v>
      </c>
      <c r="I1181" t="str">
        <f>TCD!B1181</f>
        <v>FR</v>
      </c>
      <c r="J1181" t="str">
        <f>IF(COUNTIF(Zoning!B:B,I1181)=0,"inconnu",_xlfn.XLOOKUP(I1181,Zoning!B:B,Zoning!C:C))</f>
        <v>France</v>
      </c>
      <c r="K1181">
        <f>_xlfn.XLOOKUP(F1181,'Shipment Detail'!N:N,'Shipment Detail'!AB:AB)</f>
        <v>10</v>
      </c>
      <c r="L1181">
        <f>TCD!E1181</f>
        <v>45</v>
      </c>
      <c r="M1181" t="str">
        <f>IF(J1181="France","ST",_xlfn.XLOOKUP(F1181,'Shipment Detail'!N:N,'Shipment Detail'!E:E,""))</f>
        <v>ST</v>
      </c>
      <c r="N1181">
        <f t="shared" si="58"/>
        <v>0.2</v>
      </c>
      <c r="O1181" t="str">
        <f>IF(_xlfn.XLOOKUP(F1181,'Shipment Detail'!N:N,'Shipment Detail'!BM:BM)=0,"",_xlfn.XLOOKUP(F1181,'Shipment Detail'!N:N,'Shipment Detail'!BM:BM))</f>
        <v/>
      </c>
      <c r="R1181" t="str">
        <f>IF(_xlfn.XLOOKUP(F1181,'Shipment Detail'!N:N,'Shipment Detail'!AV:AV)&gt;60,10,"")</f>
        <v/>
      </c>
      <c r="T1181" s="3">
        <f>TCD!C1181</f>
        <v>19.499999999999993</v>
      </c>
    </row>
    <row r="1182" spans="1:20" x14ac:dyDescent="0.2">
      <c r="A1182" t="str">
        <f t="shared" si="56"/>
        <v>FEDEX FRANCE</v>
      </c>
      <c r="B1182" s="5">
        <f t="shared" si="57"/>
        <v>46174</v>
      </c>
      <c r="F1182" s="6">
        <f>TCD!A1182</f>
        <v>872839863640</v>
      </c>
      <c r="H1182" s="18" t="str">
        <f>TCD!F1182</f>
        <v>E</v>
      </c>
      <c r="I1182" t="str">
        <f>TCD!B1182</f>
        <v>FR</v>
      </c>
      <c r="J1182" t="str">
        <f>IF(COUNTIF(Zoning!B:B,I1182)=0,"inconnu",_xlfn.XLOOKUP(I1182,Zoning!B:B,Zoning!C:C))</f>
        <v>France</v>
      </c>
      <c r="K1182">
        <f>_xlfn.XLOOKUP(F1182,'Shipment Detail'!N:N,'Shipment Detail'!AB:AB)</f>
        <v>7</v>
      </c>
      <c r="L1182">
        <f>TCD!E1182</f>
        <v>39.800000000000004</v>
      </c>
      <c r="M1182" t="str">
        <f>IF(J1182="France","ST",_xlfn.XLOOKUP(F1182,'Shipment Detail'!N:N,'Shipment Detail'!E:E,""))</f>
        <v>ST</v>
      </c>
      <c r="N1182">
        <f t="shared" si="58"/>
        <v>0.2</v>
      </c>
      <c r="O1182" t="str">
        <f>IF(_xlfn.XLOOKUP(F1182,'Shipment Detail'!N:N,'Shipment Detail'!BM:BM)=0,"",_xlfn.XLOOKUP(F1182,'Shipment Detail'!N:N,'Shipment Detail'!BM:BM))</f>
        <v/>
      </c>
      <c r="R1182" t="str">
        <f>IF(_xlfn.XLOOKUP(F1182,'Shipment Detail'!N:N,'Shipment Detail'!AV:AV)&gt;60,10,"")</f>
        <v/>
      </c>
      <c r="T1182" s="3">
        <f>TCD!C1182</f>
        <v>17.829999999999991</v>
      </c>
    </row>
    <row r="1183" spans="1:20" x14ac:dyDescent="0.2">
      <c r="A1183" t="str">
        <f t="shared" si="56"/>
        <v>FEDEX FRANCE</v>
      </c>
      <c r="B1183" s="5">
        <f t="shared" si="57"/>
        <v>46174</v>
      </c>
      <c r="F1183" s="6">
        <f>TCD!A1183</f>
        <v>872839931599</v>
      </c>
      <c r="H1183" s="18" t="str">
        <f>TCD!F1183</f>
        <v>E</v>
      </c>
      <c r="I1183" t="str">
        <f>TCD!B1183</f>
        <v>FR</v>
      </c>
      <c r="J1183" t="str">
        <f>IF(COUNTIF(Zoning!B:B,I1183)=0,"inconnu",_xlfn.XLOOKUP(I1183,Zoning!B:B,Zoning!C:C))</f>
        <v>France</v>
      </c>
      <c r="K1183">
        <f>_xlfn.XLOOKUP(F1183,'Shipment Detail'!N:N,'Shipment Detail'!AB:AB)</f>
        <v>7</v>
      </c>
      <c r="L1183">
        <f>TCD!E1183</f>
        <v>111.1</v>
      </c>
      <c r="M1183" t="str">
        <f>IF(J1183="France","ST",_xlfn.XLOOKUP(F1183,'Shipment Detail'!N:N,'Shipment Detail'!E:E,""))</f>
        <v>ST</v>
      </c>
      <c r="N1183">
        <f t="shared" si="58"/>
        <v>0.2</v>
      </c>
      <c r="O1183" t="str">
        <f>IF(_xlfn.XLOOKUP(F1183,'Shipment Detail'!N:N,'Shipment Detail'!BM:BM)=0,"",_xlfn.XLOOKUP(F1183,'Shipment Detail'!N:N,'Shipment Detail'!BM:BM))</f>
        <v/>
      </c>
      <c r="R1183" t="str">
        <f>IF(_xlfn.XLOOKUP(F1183,'Shipment Detail'!N:N,'Shipment Detail'!AV:AV)&gt;60,10,"")</f>
        <v/>
      </c>
      <c r="T1183" s="3">
        <f>TCD!C1183</f>
        <v>45.510000000000019</v>
      </c>
    </row>
    <row r="1184" spans="1:20" x14ac:dyDescent="0.2">
      <c r="A1184" t="str">
        <f t="shared" si="56"/>
        <v>FEDEX FRANCE</v>
      </c>
      <c r="B1184" s="5">
        <f t="shared" si="57"/>
        <v>46174</v>
      </c>
      <c r="F1184" s="6">
        <f>TCD!A1184</f>
        <v>872840006369</v>
      </c>
      <c r="H1184" s="18" t="str">
        <f>TCD!F1184</f>
        <v>E</v>
      </c>
      <c r="I1184" t="str">
        <f>TCD!B1184</f>
        <v>FR</v>
      </c>
      <c r="J1184" t="str">
        <f>IF(COUNTIF(Zoning!B:B,I1184)=0,"inconnu",_xlfn.XLOOKUP(I1184,Zoning!B:B,Zoning!C:C))</f>
        <v>France</v>
      </c>
      <c r="K1184">
        <f>_xlfn.XLOOKUP(F1184,'Shipment Detail'!N:N,'Shipment Detail'!AB:AB)</f>
        <v>5</v>
      </c>
      <c r="L1184">
        <f>TCD!E1184</f>
        <v>65.399999999999991</v>
      </c>
      <c r="M1184" t="str">
        <f>IF(J1184="France","ST",_xlfn.XLOOKUP(F1184,'Shipment Detail'!N:N,'Shipment Detail'!E:E,""))</f>
        <v>ST</v>
      </c>
      <c r="N1184">
        <f t="shared" si="58"/>
        <v>0.2</v>
      </c>
      <c r="O1184" t="str">
        <f>IF(_xlfn.XLOOKUP(F1184,'Shipment Detail'!N:N,'Shipment Detail'!BM:BM)=0,"",_xlfn.XLOOKUP(F1184,'Shipment Detail'!N:N,'Shipment Detail'!BM:BM))</f>
        <v/>
      </c>
      <c r="R1184" t="str">
        <f>IF(_xlfn.XLOOKUP(F1184,'Shipment Detail'!N:N,'Shipment Detail'!AV:AV)&gt;60,10,"")</f>
        <v/>
      </c>
      <c r="T1184" s="3">
        <f>TCD!C1184</f>
        <v>26.53</v>
      </c>
    </row>
    <row r="1185" spans="1:20" x14ac:dyDescent="0.2">
      <c r="A1185" t="str">
        <f t="shared" si="56"/>
        <v>FEDEX FRANCE</v>
      </c>
      <c r="B1185" s="5">
        <f t="shared" si="57"/>
        <v>46174</v>
      </c>
      <c r="F1185" s="6">
        <f>TCD!A1185</f>
        <v>872840059980</v>
      </c>
      <c r="H1185" s="18" t="str">
        <f>TCD!F1185</f>
        <v>E</v>
      </c>
      <c r="I1185" t="str">
        <f>TCD!B1185</f>
        <v>FR</v>
      </c>
      <c r="J1185" t="str">
        <f>IF(COUNTIF(Zoning!B:B,I1185)=0,"inconnu",_xlfn.XLOOKUP(I1185,Zoning!B:B,Zoning!C:C))</f>
        <v>France</v>
      </c>
      <c r="K1185">
        <f>_xlfn.XLOOKUP(F1185,'Shipment Detail'!N:N,'Shipment Detail'!AB:AB)</f>
        <v>3</v>
      </c>
      <c r="L1185">
        <f>TCD!E1185</f>
        <v>50.5</v>
      </c>
      <c r="M1185" t="str">
        <f>IF(J1185="France","ST",_xlfn.XLOOKUP(F1185,'Shipment Detail'!N:N,'Shipment Detail'!E:E,""))</f>
        <v>ST</v>
      </c>
      <c r="N1185">
        <f t="shared" si="58"/>
        <v>0.2</v>
      </c>
      <c r="O1185" t="str">
        <f>IF(_xlfn.XLOOKUP(F1185,'Shipment Detail'!N:N,'Shipment Detail'!BM:BM)=0,"",_xlfn.XLOOKUP(F1185,'Shipment Detail'!N:N,'Shipment Detail'!BM:BM))</f>
        <v/>
      </c>
      <c r="R1185" t="str">
        <f>IF(_xlfn.XLOOKUP(F1185,'Shipment Detail'!N:N,'Shipment Detail'!AV:AV)&gt;60,10,"")</f>
        <v/>
      </c>
      <c r="T1185" s="3">
        <f>TCD!C1185</f>
        <v>21.510000000000005</v>
      </c>
    </row>
    <row r="1186" spans="1:20" x14ac:dyDescent="0.2">
      <c r="A1186" t="str">
        <f t="shared" si="56"/>
        <v>FEDEX FRANCE</v>
      </c>
      <c r="B1186" s="5">
        <f t="shared" si="57"/>
        <v>46174</v>
      </c>
      <c r="F1186" s="6">
        <f>TCD!A1186</f>
        <v>872840157557</v>
      </c>
      <c r="H1186" s="18" t="str">
        <f>TCD!F1186</f>
        <v>E</v>
      </c>
      <c r="I1186" t="str">
        <f>TCD!B1186</f>
        <v>FR</v>
      </c>
      <c r="J1186" t="str">
        <f>IF(COUNTIF(Zoning!B:B,I1186)=0,"inconnu",_xlfn.XLOOKUP(I1186,Zoning!B:B,Zoning!C:C))</f>
        <v>France</v>
      </c>
      <c r="K1186">
        <f>_xlfn.XLOOKUP(F1186,'Shipment Detail'!N:N,'Shipment Detail'!AB:AB)</f>
        <v>3</v>
      </c>
      <c r="L1186">
        <f>TCD!E1186</f>
        <v>17.3</v>
      </c>
      <c r="M1186" t="str">
        <f>IF(J1186="France","ST",_xlfn.XLOOKUP(F1186,'Shipment Detail'!N:N,'Shipment Detail'!E:E,""))</f>
        <v>ST</v>
      </c>
      <c r="N1186">
        <f t="shared" si="58"/>
        <v>0.2</v>
      </c>
      <c r="O1186" t="str">
        <f>IF(_xlfn.XLOOKUP(F1186,'Shipment Detail'!N:N,'Shipment Detail'!BM:BM)=0,"",_xlfn.XLOOKUP(F1186,'Shipment Detail'!N:N,'Shipment Detail'!BM:BM))</f>
        <v/>
      </c>
      <c r="R1186" t="str">
        <f>IF(_xlfn.XLOOKUP(F1186,'Shipment Detail'!N:N,'Shipment Detail'!AV:AV)&gt;60,10,"")</f>
        <v/>
      </c>
      <c r="T1186" s="3">
        <f>TCD!C1186</f>
        <v>10.469999999999999</v>
      </c>
    </row>
    <row r="1187" spans="1:20" x14ac:dyDescent="0.2">
      <c r="A1187" t="str">
        <f t="shared" si="56"/>
        <v>FEDEX FRANCE</v>
      </c>
      <c r="B1187" s="5">
        <f t="shared" si="57"/>
        <v>46174</v>
      </c>
      <c r="F1187" s="6">
        <f>TCD!A1187</f>
        <v>872840190339</v>
      </c>
      <c r="H1187" s="18" t="str">
        <f>TCD!F1187</f>
        <v>E</v>
      </c>
      <c r="I1187" t="str">
        <f>TCD!B1187</f>
        <v>FR</v>
      </c>
      <c r="J1187" t="str">
        <f>IF(COUNTIF(Zoning!B:B,I1187)=0,"inconnu",_xlfn.XLOOKUP(I1187,Zoning!B:B,Zoning!C:C))</f>
        <v>France</v>
      </c>
      <c r="K1187">
        <f>_xlfn.XLOOKUP(F1187,'Shipment Detail'!N:N,'Shipment Detail'!AB:AB)</f>
        <v>3</v>
      </c>
      <c r="L1187">
        <f>TCD!E1187</f>
        <v>17</v>
      </c>
      <c r="M1187" t="str">
        <f>IF(J1187="France","ST",_xlfn.XLOOKUP(F1187,'Shipment Detail'!N:N,'Shipment Detail'!E:E,""))</f>
        <v>ST</v>
      </c>
      <c r="N1187">
        <f t="shared" si="58"/>
        <v>0.2</v>
      </c>
      <c r="O1187" t="str">
        <f>IF(_xlfn.XLOOKUP(F1187,'Shipment Detail'!N:N,'Shipment Detail'!BM:BM)=0,"",_xlfn.XLOOKUP(F1187,'Shipment Detail'!N:N,'Shipment Detail'!BM:BM))</f>
        <v/>
      </c>
      <c r="R1187" t="str">
        <f>IF(_xlfn.XLOOKUP(F1187,'Shipment Detail'!N:N,'Shipment Detail'!AV:AV)&gt;60,10,"")</f>
        <v/>
      </c>
      <c r="T1187" s="3">
        <f>TCD!C1187</f>
        <v>10.129999999999995</v>
      </c>
    </row>
    <row r="1188" spans="1:20" x14ac:dyDescent="0.2">
      <c r="A1188" t="str">
        <f t="shared" si="56"/>
        <v>FEDEX FRANCE</v>
      </c>
      <c r="B1188" s="5">
        <f t="shared" si="57"/>
        <v>46174</v>
      </c>
      <c r="F1188" s="6">
        <f>TCD!A1188</f>
        <v>872840233118</v>
      </c>
      <c r="H1188" s="18" t="str">
        <f>TCD!F1188</f>
        <v>E</v>
      </c>
      <c r="I1188" t="str">
        <f>TCD!B1188</f>
        <v>FR</v>
      </c>
      <c r="J1188" t="str">
        <f>IF(COUNTIF(Zoning!B:B,I1188)=0,"inconnu",_xlfn.XLOOKUP(I1188,Zoning!B:B,Zoning!C:C))</f>
        <v>France</v>
      </c>
      <c r="K1188">
        <f>_xlfn.XLOOKUP(F1188,'Shipment Detail'!N:N,'Shipment Detail'!AB:AB)</f>
        <v>8</v>
      </c>
      <c r="L1188">
        <f>TCD!E1188</f>
        <v>39.200000000000003</v>
      </c>
      <c r="M1188" t="str">
        <f>IF(J1188="France","ST",_xlfn.XLOOKUP(F1188,'Shipment Detail'!N:N,'Shipment Detail'!E:E,""))</f>
        <v>ST</v>
      </c>
      <c r="N1188">
        <f t="shared" si="58"/>
        <v>0.2</v>
      </c>
      <c r="O1188" t="str">
        <f>IF(_xlfn.XLOOKUP(F1188,'Shipment Detail'!N:N,'Shipment Detail'!BM:BM)=0,"",_xlfn.XLOOKUP(F1188,'Shipment Detail'!N:N,'Shipment Detail'!BM:BM))</f>
        <v/>
      </c>
      <c r="R1188" t="str">
        <f>IF(_xlfn.XLOOKUP(F1188,'Shipment Detail'!N:N,'Shipment Detail'!AV:AV)&gt;60,10,"")</f>
        <v/>
      </c>
      <c r="T1188" s="3">
        <f>TCD!C1188</f>
        <v>17.829999999999991</v>
      </c>
    </row>
    <row r="1189" spans="1:20" x14ac:dyDescent="0.2">
      <c r="A1189" t="str">
        <f t="shared" si="56"/>
        <v>FEDEX FRANCE</v>
      </c>
      <c r="B1189" s="5">
        <f t="shared" si="57"/>
        <v>46174</v>
      </c>
      <c r="F1189" s="6">
        <f>TCD!A1189</f>
        <v>872840376308</v>
      </c>
      <c r="H1189" s="18" t="str">
        <f>TCD!F1189</f>
        <v>E</v>
      </c>
      <c r="I1189" t="str">
        <f>TCD!B1189</f>
        <v>FR</v>
      </c>
      <c r="J1189" t="str">
        <f>IF(COUNTIF(Zoning!B:B,I1189)=0,"inconnu",_xlfn.XLOOKUP(I1189,Zoning!B:B,Zoning!C:C))</f>
        <v>France</v>
      </c>
      <c r="K1189">
        <f>_xlfn.XLOOKUP(F1189,'Shipment Detail'!N:N,'Shipment Detail'!AB:AB)</f>
        <v>10</v>
      </c>
      <c r="L1189">
        <f>TCD!E1189</f>
        <v>91.199999999999989</v>
      </c>
      <c r="M1189" t="str">
        <f>IF(J1189="France","ST",_xlfn.XLOOKUP(F1189,'Shipment Detail'!N:N,'Shipment Detail'!E:E,""))</f>
        <v>ST</v>
      </c>
      <c r="N1189">
        <f t="shared" si="58"/>
        <v>0.2</v>
      </c>
      <c r="O1189" t="str">
        <f>IF(_xlfn.XLOOKUP(F1189,'Shipment Detail'!N:N,'Shipment Detail'!BM:BM)=0,"",_xlfn.XLOOKUP(F1189,'Shipment Detail'!N:N,'Shipment Detail'!BM:BM))</f>
        <v/>
      </c>
      <c r="R1189" t="str">
        <f>IF(_xlfn.XLOOKUP(F1189,'Shipment Detail'!N:N,'Shipment Detail'!AV:AV)&gt;60,10,"")</f>
        <v/>
      </c>
      <c r="T1189" s="3">
        <f>TCD!C1189</f>
        <v>37.38000000000001</v>
      </c>
    </row>
    <row r="1190" spans="1:20" x14ac:dyDescent="0.2">
      <c r="A1190" t="str">
        <f t="shared" si="56"/>
        <v>FEDEX FRANCE</v>
      </c>
      <c r="B1190" s="5">
        <f t="shared" si="57"/>
        <v>46174</v>
      </c>
      <c r="F1190" s="6">
        <f>TCD!A1190</f>
        <v>872840479961</v>
      </c>
      <c r="H1190" s="18" t="str">
        <f>TCD!F1190</f>
        <v>E</v>
      </c>
      <c r="I1190" t="str">
        <f>TCD!B1190</f>
        <v>FR</v>
      </c>
      <c r="J1190" t="str">
        <f>IF(COUNTIF(Zoning!B:B,I1190)=0,"inconnu",_xlfn.XLOOKUP(I1190,Zoning!B:B,Zoning!C:C))</f>
        <v>France</v>
      </c>
      <c r="K1190">
        <f>_xlfn.XLOOKUP(F1190,'Shipment Detail'!N:N,'Shipment Detail'!AB:AB)</f>
        <v>7</v>
      </c>
      <c r="L1190">
        <f>TCD!E1190</f>
        <v>51.5</v>
      </c>
      <c r="M1190" t="str">
        <f>IF(J1190="France","ST",_xlfn.XLOOKUP(F1190,'Shipment Detail'!N:N,'Shipment Detail'!E:E,""))</f>
        <v>ST</v>
      </c>
      <c r="N1190">
        <f t="shared" si="58"/>
        <v>0.2</v>
      </c>
      <c r="O1190" t="str">
        <f>IF(_xlfn.XLOOKUP(F1190,'Shipment Detail'!N:N,'Shipment Detail'!BM:BM)=0,"",_xlfn.XLOOKUP(F1190,'Shipment Detail'!N:N,'Shipment Detail'!BM:BM))</f>
        <v/>
      </c>
      <c r="R1190" t="str">
        <f>IF(_xlfn.XLOOKUP(F1190,'Shipment Detail'!N:N,'Shipment Detail'!AV:AV)&gt;60,10,"")</f>
        <v/>
      </c>
      <c r="T1190" s="3">
        <f>TCD!C1190</f>
        <v>21.840000000000003</v>
      </c>
    </row>
    <row r="1191" spans="1:20" x14ac:dyDescent="0.2">
      <c r="A1191" t="str">
        <f t="shared" si="56"/>
        <v>FEDEX FRANCE</v>
      </c>
      <c r="B1191" s="5">
        <f t="shared" si="57"/>
        <v>46174</v>
      </c>
      <c r="F1191" s="6">
        <f>TCD!A1191</f>
        <v>872840646050</v>
      </c>
      <c r="H1191" s="18" t="str">
        <f>TCD!F1191</f>
        <v>E</v>
      </c>
      <c r="I1191" t="str">
        <f>TCD!B1191</f>
        <v>FR</v>
      </c>
      <c r="J1191" t="str">
        <f>IF(COUNTIF(Zoning!B:B,I1191)=0,"inconnu",_xlfn.XLOOKUP(I1191,Zoning!B:B,Zoning!C:C))</f>
        <v>France</v>
      </c>
      <c r="K1191">
        <f>_xlfn.XLOOKUP(F1191,'Shipment Detail'!N:N,'Shipment Detail'!AB:AB)</f>
        <v>9</v>
      </c>
      <c r="L1191">
        <f>TCD!E1191</f>
        <v>48.1</v>
      </c>
      <c r="M1191" t="str">
        <f>IF(J1191="France","ST",_xlfn.XLOOKUP(F1191,'Shipment Detail'!N:N,'Shipment Detail'!E:E,""))</f>
        <v>ST</v>
      </c>
      <c r="N1191">
        <f t="shared" si="58"/>
        <v>0.2</v>
      </c>
      <c r="O1191" t="str">
        <f>IF(_xlfn.XLOOKUP(F1191,'Shipment Detail'!N:N,'Shipment Detail'!BM:BM)=0,"",_xlfn.XLOOKUP(F1191,'Shipment Detail'!N:N,'Shipment Detail'!BM:BM))</f>
        <v/>
      </c>
      <c r="R1191" t="str">
        <f>IF(_xlfn.XLOOKUP(F1191,'Shipment Detail'!N:N,'Shipment Detail'!AV:AV)&gt;60,10,"")</f>
        <v/>
      </c>
      <c r="T1191" s="3">
        <f>TCD!C1191</f>
        <v>20.840000000000003</v>
      </c>
    </row>
    <row r="1192" spans="1:20" x14ac:dyDescent="0.2">
      <c r="A1192" t="str">
        <f t="shared" si="56"/>
        <v>FEDEX FRANCE</v>
      </c>
      <c r="B1192" s="5">
        <f t="shared" si="57"/>
        <v>46174</v>
      </c>
      <c r="F1192" s="6">
        <f>TCD!A1192</f>
        <v>872840741543</v>
      </c>
      <c r="H1192" s="18" t="str">
        <f>TCD!F1192</f>
        <v>E</v>
      </c>
      <c r="I1192" t="str">
        <f>TCD!B1192</f>
        <v>FR</v>
      </c>
      <c r="J1192" t="str">
        <f>IF(COUNTIF(Zoning!B:B,I1192)=0,"inconnu",_xlfn.XLOOKUP(I1192,Zoning!B:B,Zoning!C:C))</f>
        <v>France</v>
      </c>
      <c r="K1192">
        <f>_xlfn.XLOOKUP(F1192,'Shipment Detail'!N:N,'Shipment Detail'!AB:AB)</f>
        <v>8</v>
      </c>
      <c r="L1192">
        <f>TCD!E1192</f>
        <v>42.300000000000004</v>
      </c>
      <c r="M1192" t="str">
        <f>IF(J1192="France","ST",_xlfn.XLOOKUP(F1192,'Shipment Detail'!N:N,'Shipment Detail'!E:E,""))</f>
        <v>ST</v>
      </c>
      <c r="N1192">
        <f t="shared" si="58"/>
        <v>0.2</v>
      </c>
      <c r="O1192" t="str">
        <f>IF(_xlfn.XLOOKUP(F1192,'Shipment Detail'!N:N,'Shipment Detail'!BM:BM)=0,"",_xlfn.XLOOKUP(F1192,'Shipment Detail'!N:N,'Shipment Detail'!BM:BM))</f>
        <v/>
      </c>
      <c r="R1192" t="str">
        <f>IF(_xlfn.XLOOKUP(F1192,'Shipment Detail'!N:N,'Shipment Detail'!AV:AV)&gt;60,10,"")</f>
        <v/>
      </c>
      <c r="T1192" s="3">
        <f>TCD!C1192</f>
        <v>18.829999999999998</v>
      </c>
    </row>
    <row r="1193" spans="1:20" x14ac:dyDescent="0.2">
      <c r="A1193" t="str">
        <f t="shared" si="56"/>
        <v>FEDEX FRANCE</v>
      </c>
      <c r="B1193" s="5">
        <f t="shared" si="57"/>
        <v>46174</v>
      </c>
      <c r="F1193" s="6">
        <f>TCD!A1193</f>
        <v>872840820607</v>
      </c>
      <c r="H1193" s="18" t="str">
        <f>TCD!F1193</f>
        <v>E</v>
      </c>
      <c r="I1193" t="str">
        <f>TCD!B1193</f>
        <v>FR</v>
      </c>
      <c r="J1193" t="str">
        <f>IF(COUNTIF(Zoning!B:B,I1193)=0,"inconnu",_xlfn.XLOOKUP(I1193,Zoning!B:B,Zoning!C:C))</f>
        <v>France</v>
      </c>
      <c r="K1193">
        <f>_xlfn.XLOOKUP(F1193,'Shipment Detail'!N:N,'Shipment Detail'!AB:AB)</f>
        <v>3</v>
      </c>
      <c r="L1193">
        <f>TCD!E1193</f>
        <v>17</v>
      </c>
      <c r="M1193" t="str">
        <f>IF(J1193="France","ST",_xlfn.XLOOKUP(F1193,'Shipment Detail'!N:N,'Shipment Detail'!E:E,""))</f>
        <v>ST</v>
      </c>
      <c r="N1193">
        <f t="shared" si="58"/>
        <v>0.2</v>
      </c>
      <c r="O1193" t="str">
        <f>IF(_xlfn.XLOOKUP(F1193,'Shipment Detail'!N:N,'Shipment Detail'!BM:BM)=0,"",_xlfn.XLOOKUP(F1193,'Shipment Detail'!N:N,'Shipment Detail'!BM:BM))</f>
        <v/>
      </c>
      <c r="R1193" t="str">
        <f>IF(_xlfn.XLOOKUP(F1193,'Shipment Detail'!N:N,'Shipment Detail'!AV:AV)&gt;60,10,"")</f>
        <v/>
      </c>
      <c r="T1193" s="3">
        <f>TCD!C1193</f>
        <v>10.129999999999995</v>
      </c>
    </row>
    <row r="1194" spans="1:20" x14ac:dyDescent="0.2">
      <c r="A1194" t="str">
        <f t="shared" si="56"/>
        <v>FEDEX FRANCE</v>
      </c>
      <c r="B1194" s="5">
        <f t="shared" si="57"/>
        <v>46174</v>
      </c>
      <c r="F1194" s="6">
        <f>TCD!A1194</f>
        <v>872840885410</v>
      </c>
      <c r="H1194" s="18" t="str">
        <f>TCD!F1194</f>
        <v>E</v>
      </c>
      <c r="I1194" t="str">
        <f>TCD!B1194</f>
        <v>FR</v>
      </c>
      <c r="J1194" t="str">
        <f>IF(COUNTIF(Zoning!B:B,I1194)=0,"inconnu",_xlfn.XLOOKUP(I1194,Zoning!B:B,Zoning!C:C))</f>
        <v>France</v>
      </c>
      <c r="K1194">
        <f>_xlfn.XLOOKUP(F1194,'Shipment Detail'!N:N,'Shipment Detail'!AB:AB)</f>
        <v>6</v>
      </c>
      <c r="L1194">
        <f>TCD!E1194</f>
        <v>30.8</v>
      </c>
      <c r="M1194" t="str">
        <f>IF(J1194="France","ST",_xlfn.XLOOKUP(F1194,'Shipment Detail'!N:N,'Shipment Detail'!E:E,""))</f>
        <v>ST</v>
      </c>
      <c r="N1194">
        <f t="shared" si="58"/>
        <v>0.2</v>
      </c>
      <c r="O1194" t="str">
        <f>IF(_xlfn.XLOOKUP(F1194,'Shipment Detail'!N:N,'Shipment Detail'!BM:BM)=0,"",_xlfn.XLOOKUP(F1194,'Shipment Detail'!N:N,'Shipment Detail'!BM:BM))</f>
        <v/>
      </c>
      <c r="R1194" t="str">
        <f>IF(_xlfn.XLOOKUP(F1194,'Shipment Detail'!N:N,'Shipment Detail'!AV:AV)&gt;60,10,"")</f>
        <v/>
      </c>
      <c r="T1194" s="3">
        <f>TCD!C1194</f>
        <v>14.82</v>
      </c>
    </row>
    <row r="1195" spans="1:20" x14ac:dyDescent="0.2">
      <c r="A1195" t="str">
        <f t="shared" si="56"/>
        <v>FEDEX FRANCE</v>
      </c>
      <c r="B1195" s="5">
        <f t="shared" si="57"/>
        <v>46174</v>
      </c>
      <c r="F1195" s="6">
        <f>TCD!A1195</f>
        <v>872841011397</v>
      </c>
      <c r="H1195" s="18" t="str">
        <f>TCD!F1195</f>
        <v>E</v>
      </c>
      <c r="I1195" t="str">
        <f>TCD!B1195</f>
        <v>FR</v>
      </c>
      <c r="J1195" t="str">
        <f>IF(COUNTIF(Zoning!B:B,I1195)=0,"inconnu",_xlfn.XLOOKUP(I1195,Zoning!B:B,Zoning!C:C))</f>
        <v>France</v>
      </c>
      <c r="K1195">
        <f>_xlfn.XLOOKUP(F1195,'Shipment Detail'!N:N,'Shipment Detail'!AB:AB)</f>
        <v>6</v>
      </c>
      <c r="L1195">
        <f>TCD!E1195</f>
        <v>72.599999999999994</v>
      </c>
      <c r="M1195" t="str">
        <f>IF(J1195="France","ST",_xlfn.XLOOKUP(F1195,'Shipment Detail'!N:N,'Shipment Detail'!E:E,""))</f>
        <v>ST</v>
      </c>
      <c r="N1195">
        <f t="shared" si="58"/>
        <v>0.2</v>
      </c>
      <c r="O1195" t="str">
        <f>IF(_xlfn.XLOOKUP(F1195,'Shipment Detail'!N:N,'Shipment Detail'!BM:BM)=0,"",_xlfn.XLOOKUP(F1195,'Shipment Detail'!N:N,'Shipment Detail'!BM:BM))</f>
        <v/>
      </c>
      <c r="R1195" t="str">
        <f>IF(_xlfn.XLOOKUP(F1195,'Shipment Detail'!N:N,'Shipment Detail'!AV:AV)&gt;60,10,"")</f>
        <v/>
      </c>
      <c r="T1195" s="3">
        <f>TCD!C1195</f>
        <v>29.659999999999997</v>
      </c>
    </row>
    <row r="1196" spans="1:20" x14ac:dyDescent="0.2">
      <c r="A1196" t="str">
        <f t="shared" si="56"/>
        <v>FEDEX FRANCE</v>
      </c>
      <c r="B1196" s="5">
        <f t="shared" si="57"/>
        <v>46174</v>
      </c>
      <c r="F1196" s="6">
        <f>TCD!A1196</f>
        <v>872879960419</v>
      </c>
      <c r="H1196" s="18" t="str">
        <f>TCD!F1196</f>
        <v>P</v>
      </c>
      <c r="I1196" t="str">
        <f>TCD!B1196</f>
        <v>FR</v>
      </c>
      <c r="J1196" t="str">
        <f>IF(COUNTIF(Zoning!B:B,I1196)=0,"inconnu",_xlfn.XLOOKUP(I1196,Zoning!B:B,Zoning!C:C))</f>
        <v>France</v>
      </c>
      <c r="K1196">
        <f>_xlfn.XLOOKUP(F1196,'Shipment Detail'!N:N,'Shipment Detail'!AB:AB)</f>
        <v>4</v>
      </c>
      <c r="L1196">
        <f>TCD!E1196</f>
        <v>22.700000000000003</v>
      </c>
      <c r="M1196" t="str">
        <f>IF(J1196="France","ST",_xlfn.XLOOKUP(F1196,'Shipment Detail'!N:N,'Shipment Detail'!E:E,""))</f>
        <v>ST</v>
      </c>
      <c r="N1196">
        <f t="shared" si="58"/>
        <v>0.2</v>
      </c>
      <c r="O1196" t="str">
        <f>IF(_xlfn.XLOOKUP(F1196,'Shipment Detail'!N:N,'Shipment Detail'!BM:BM)=0,"",_xlfn.XLOOKUP(F1196,'Shipment Detail'!N:N,'Shipment Detail'!BM:BM))</f>
        <v/>
      </c>
      <c r="R1196" t="str">
        <f>IF(_xlfn.XLOOKUP(F1196,'Shipment Detail'!N:N,'Shipment Detail'!AV:AV)&gt;60,10,"")</f>
        <v/>
      </c>
      <c r="T1196" s="3">
        <f>TCD!C1196</f>
        <v>12.14</v>
      </c>
    </row>
    <row r="1197" spans="1:20" x14ac:dyDescent="0.2">
      <c r="A1197" t="str">
        <f t="shared" si="56"/>
        <v>FEDEX FRANCE</v>
      </c>
      <c r="B1197" s="5">
        <f t="shared" si="57"/>
        <v>46174</v>
      </c>
      <c r="F1197" s="6">
        <f>TCD!A1197</f>
        <v>872879996832</v>
      </c>
      <c r="H1197" s="18" t="str">
        <f>TCD!F1197</f>
        <v>E</v>
      </c>
      <c r="I1197" t="str">
        <f>TCD!B1197</f>
        <v>FR</v>
      </c>
      <c r="J1197" t="str">
        <f>IF(COUNTIF(Zoning!B:B,I1197)=0,"inconnu",_xlfn.XLOOKUP(I1197,Zoning!B:B,Zoning!C:C))</f>
        <v>France</v>
      </c>
      <c r="K1197">
        <f>_xlfn.XLOOKUP(F1197,'Shipment Detail'!N:N,'Shipment Detail'!AB:AB)</f>
        <v>6</v>
      </c>
      <c r="L1197">
        <f>TCD!E1197</f>
        <v>37.4</v>
      </c>
      <c r="M1197" t="str">
        <f>IF(J1197="France","ST",_xlfn.XLOOKUP(F1197,'Shipment Detail'!N:N,'Shipment Detail'!E:E,""))</f>
        <v>ST</v>
      </c>
      <c r="N1197">
        <f t="shared" si="58"/>
        <v>0.2</v>
      </c>
      <c r="O1197" t="str">
        <f>IF(_xlfn.XLOOKUP(F1197,'Shipment Detail'!N:N,'Shipment Detail'!BM:BM)=0,"",_xlfn.XLOOKUP(F1197,'Shipment Detail'!N:N,'Shipment Detail'!BM:BM))</f>
        <v/>
      </c>
      <c r="R1197">
        <f>IF(_xlfn.XLOOKUP(F1197,'Shipment Detail'!N:N,'Shipment Detail'!AV:AV)&gt;60,10,"")</f>
        <v>10</v>
      </c>
      <c r="T1197" s="3">
        <f>TCD!C1197</f>
        <v>17.159999999999997</v>
      </c>
    </row>
    <row r="1198" spans="1:20" x14ac:dyDescent="0.2">
      <c r="A1198" t="str">
        <f t="shared" si="56"/>
        <v>FEDEX FRANCE</v>
      </c>
      <c r="B1198" s="5">
        <f t="shared" si="57"/>
        <v>46174</v>
      </c>
      <c r="F1198" s="6">
        <f>TCD!A1198</f>
        <v>872880034487</v>
      </c>
      <c r="H1198" s="18" t="str">
        <f>TCD!F1198</f>
        <v>E</v>
      </c>
      <c r="I1198" t="str">
        <f>TCD!B1198</f>
        <v>FR</v>
      </c>
      <c r="J1198" t="str">
        <f>IF(COUNTIF(Zoning!B:B,I1198)=0,"inconnu",_xlfn.XLOOKUP(I1198,Zoning!B:B,Zoning!C:C))</f>
        <v>France</v>
      </c>
      <c r="K1198">
        <f>_xlfn.XLOOKUP(F1198,'Shipment Detail'!N:N,'Shipment Detail'!AB:AB)</f>
        <v>5</v>
      </c>
      <c r="L1198">
        <f>TCD!E1198</f>
        <v>26.400000000000002</v>
      </c>
      <c r="M1198" t="str">
        <f>IF(J1198="France","ST",_xlfn.XLOOKUP(F1198,'Shipment Detail'!N:N,'Shipment Detail'!E:E,""))</f>
        <v>ST</v>
      </c>
      <c r="N1198">
        <f t="shared" si="58"/>
        <v>0.2</v>
      </c>
      <c r="O1198" t="str">
        <f>IF(_xlfn.XLOOKUP(F1198,'Shipment Detail'!N:N,'Shipment Detail'!BM:BM)=0,"",_xlfn.XLOOKUP(F1198,'Shipment Detail'!N:N,'Shipment Detail'!BM:BM))</f>
        <v/>
      </c>
      <c r="R1198" t="str">
        <f>IF(_xlfn.XLOOKUP(F1198,'Shipment Detail'!N:N,'Shipment Detail'!AV:AV)&gt;60,10,"")</f>
        <v/>
      </c>
      <c r="T1198" s="3">
        <f>TCD!C1198</f>
        <v>13.479999999999997</v>
      </c>
    </row>
    <row r="1199" spans="1:20" x14ac:dyDescent="0.2">
      <c r="A1199" t="str">
        <f t="shared" si="56"/>
        <v>FEDEX FRANCE</v>
      </c>
      <c r="B1199" s="5">
        <f t="shared" si="57"/>
        <v>46174</v>
      </c>
      <c r="F1199" s="6">
        <f>TCD!A1199</f>
        <v>872880115040</v>
      </c>
      <c r="H1199" s="18" t="str">
        <f>TCD!F1199</f>
        <v>E</v>
      </c>
      <c r="I1199" t="str">
        <f>TCD!B1199</f>
        <v>FR</v>
      </c>
      <c r="J1199" t="str">
        <f>IF(COUNTIF(Zoning!B:B,I1199)=0,"inconnu",_xlfn.XLOOKUP(I1199,Zoning!B:B,Zoning!C:C))</f>
        <v>France</v>
      </c>
      <c r="K1199">
        <f>_xlfn.XLOOKUP(F1199,'Shipment Detail'!N:N,'Shipment Detail'!AB:AB)</f>
        <v>4</v>
      </c>
      <c r="L1199">
        <f>TCD!E1199</f>
        <v>21.400000000000002</v>
      </c>
      <c r="M1199" t="str">
        <f>IF(J1199="France","ST",_xlfn.XLOOKUP(F1199,'Shipment Detail'!N:N,'Shipment Detail'!E:E,""))</f>
        <v>ST</v>
      </c>
      <c r="N1199">
        <f t="shared" si="58"/>
        <v>0.2</v>
      </c>
      <c r="O1199" t="str">
        <f>IF(_xlfn.XLOOKUP(F1199,'Shipment Detail'!N:N,'Shipment Detail'!BM:BM)=0,"",_xlfn.XLOOKUP(F1199,'Shipment Detail'!N:N,'Shipment Detail'!BM:BM))</f>
        <v/>
      </c>
      <c r="R1199" t="str">
        <f>IF(_xlfn.XLOOKUP(F1199,'Shipment Detail'!N:N,'Shipment Detail'!AV:AV)&gt;60,10,"")</f>
        <v/>
      </c>
      <c r="T1199" s="3">
        <f>TCD!C1199</f>
        <v>11.809999999999995</v>
      </c>
    </row>
    <row r="1200" spans="1:20" x14ac:dyDescent="0.2">
      <c r="A1200" t="str">
        <f t="shared" si="56"/>
        <v>FEDEX FRANCE</v>
      </c>
      <c r="B1200" s="5">
        <f t="shared" si="57"/>
        <v>46174</v>
      </c>
      <c r="F1200" s="6">
        <f>TCD!A1200</f>
        <v>872880133678</v>
      </c>
      <c r="H1200" s="18" t="str">
        <f>TCD!F1200</f>
        <v>E</v>
      </c>
      <c r="I1200" t="str">
        <f>TCD!B1200</f>
        <v>FR</v>
      </c>
      <c r="J1200" t="str">
        <f>IF(COUNTIF(Zoning!B:B,I1200)=0,"inconnu",_xlfn.XLOOKUP(I1200,Zoning!B:B,Zoning!C:C))</f>
        <v>France</v>
      </c>
      <c r="K1200">
        <f>_xlfn.XLOOKUP(F1200,'Shipment Detail'!N:N,'Shipment Detail'!AB:AB)</f>
        <v>5</v>
      </c>
      <c r="L1200">
        <f>TCD!E1200</f>
        <v>29</v>
      </c>
      <c r="M1200" t="str">
        <f>IF(J1200="France","ST",_xlfn.XLOOKUP(F1200,'Shipment Detail'!N:N,'Shipment Detail'!E:E,""))</f>
        <v>ST</v>
      </c>
      <c r="N1200">
        <f t="shared" si="58"/>
        <v>0.2</v>
      </c>
      <c r="O1200" t="str">
        <f>IF(_xlfn.XLOOKUP(F1200,'Shipment Detail'!N:N,'Shipment Detail'!BM:BM)=0,"",_xlfn.XLOOKUP(F1200,'Shipment Detail'!N:N,'Shipment Detail'!BM:BM))</f>
        <v/>
      </c>
      <c r="R1200" t="str">
        <f>IF(_xlfn.XLOOKUP(F1200,'Shipment Detail'!N:N,'Shipment Detail'!AV:AV)&gt;60,10,"")</f>
        <v/>
      </c>
      <c r="T1200" s="3">
        <f>TCD!C1200</f>
        <v>14.150000000000006</v>
      </c>
    </row>
    <row r="1201" spans="1:20" x14ac:dyDescent="0.2">
      <c r="A1201" t="str">
        <f t="shared" si="56"/>
        <v>FEDEX FRANCE</v>
      </c>
      <c r="B1201" s="5">
        <f t="shared" si="57"/>
        <v>46174</v>
      </c>
      <c r="F1201" s="6">
        <f>TCD!A1201</f>
        <v>872880159553</v>
      </c>
      <c r="H1201" s="18" t="str">
        <f>TCD!F1201</f>
        <v>E</v>
      </c>
      <c r="I1201" t="str">
        <f>TCD!B1201</f>
        <v>FR</v>
      </c>
      <c r="J1201" t="str">
        <f>IF(COUNTIF(Zoning!B:B,I1201)=0,"inconnu",_xlfn.XLOOKUP(I1201,Zoning!B:B,Zoning!C:C))</f>
        <v>France</v>
      </c>
      <c r="K1201">
        <f>_xlfn.XLOOKUP(F1201,'Shipment Detail'!N:N,'Shipment Detail'!AB:AB)</f>
        <v>7</v>
      </c>
      <c r="L1201">
        <f>TCD!E1201</f>
        <v>45.6</v>
      </c>
      <c r="M1201" t="str">
        <f>IF(J1201="France","ST",_xlfn.XLOOKUP(F1201,'Shipment Detail'!N:N,'Shipment Detail'!E:E,""))</f>
        <v>ST</v>
      </c>
      <c r="N1201">
        <f t="shared" si="58"/>
        <v>0.2</v>
      </c>
      <c r="O1201" t="str">
        <f>IF(_xlfn.XLOOKUP(F1201,'Shipment Detail'!N:N,'Shipment Detail'!BM:BM)=0,"",_xlfn.XLOOKUP(F1201,'Shipment Detail'!N:N,'Shipment Detail'!BM:BM))</f>
        <v/>
      </c>
      <c r="R1201" t="str">
        <f>IF(_xlfn.XLOOKUP(F1201,'Shipment Detail'!N:N,'Shipment Detail'!AV:AV)&gt;60,10,"")</f>
        <v/>
      </c>
      <c r="T1201" s="3">
        <f>TCD!C1201</f>
        <v>19.840000000000003</v>
      </c>
    </row>
    <row r="1202" spans="1:20" x14ac:dyDescent="0.2">
      <c r="A1202" t="str">
        <f t="shared" si="56"/>
        <v>FEDEX FRANCE</v>
      </c>
      <c r="B1202" s="5">
        <f t="shared" si="57"/>
        <v>46174</v>
      </c>
      <c r="F1202" s="6">
        <f>TCD!A1202</f>
        <v>872880189556</v>
      </c>
      <c r="H1202" s="18" t="str">
        <f>TCD!F1202</f>
        <v>E</v>
      </c>
      <c r="I1202" t="str">
        <f>TCD!B1202</f>
        <v>FR</v>
      </c>
      <c r="J1202" t="str">
        <f>IF(COUNTIF(Zoning!B:B,I1202)=0,"inconnu",_xlfn.XLOOKUP(I1202,Zoning!B:B,Zoning!C:C))</f>
        <v>France</v>
      </c>
      <c r="K1202">
        <f>_xlfn.XLOOKUP(F1202,'Shipment Detail'!N:N,'Shipment Detail'!AB:AB)</f>
        <v>5</v>
      </c>
      <c r="L1202">
        <f>TCD!E1202</f>
        <v>30</v>
      </c>
      <c r="M1202" t="str">
        <f>IF(J1202="France","ST",_xlfn.XLOOKUP(F1202,'Shipment Detail'!N:N,'Shipment Detail'!E:E,""))</f>
        <v>ST</v>
      </c>
      <c r="N1202">
        <f t="shared" si="58"/>
        <v>0.2</v>
      </c>
      <c r="O1202" t="str">
        <f>IF(_xlfn.XLOOKUP(F1202,'Shipment Detail'!N:N,'Shipment Detail'!BM:BM)=0,"",_xlfn.XLOOKUP(F1202,'Shipment Detail'!N:N,'Shipment Detail'!BM:BM))</f>
        <v/>
      </c>
      <c r="R1202" t="str">
        <f>IF(_xlfn.XLOOKUP(F1202,'Shipment Detail'!N:N,'Shipment Detail'!AV:AV)&gt;60,10,"")</f>
        <v/>
      </c>
      <c r="T1202" s="3">
        <f>TCD!C1202</f>
        <v>14.480000000000004</v>
      </c>
    </row>
    <row r="1203" spans="1:20" x14ac:dyDescent="0.2">
      <c r="A1203" t="str">
        <f t="shared" si="56"/>
        <v>FEDEX FRANCE</v>
      </c>
      <c r="B1203" s="5">
        <f t="shared" si="57"/>
        <v>46174</v>
      </c>
      <c r="F1203" s="6">
        <f>TCD!A1203</f>
        <v>872880231152</v>
      </c>
      <c r="H1203" s="18" t="str">
        <f>TCD!F1203</f>
        <v>E</v>
      </c>
      <c r="I1203" t="str">
        <f>TCD!B1203</f>
        <v>FR</v>
      </c>
      <c r="J1203" t="str">
        <f>IF(COUNTIF(Zoning!B:B,I1203)=0,"inconnu",_xlfn.XLOOKUP(I1203,Zoning!B:B,Zoning!C:C))</f>
        <v>France</v>
      </c>
      <c r="K1203">
        <f>_xlfn.XLOOKUP(F1203,'Shipment Detail'!N:N,'Shipment Detail'!AB:AB)</f>
        <v>8</v>
      </c>
      <c r="L1203">
        <f>TCD!E1203</f>
        <v>42.800000000000004</v>
      </c>
      <c r="M1203" t="str">
        <f>IF(J1203="France","ST",_xlfn.XLOOKUP(F1203,'Shipment Detail'!N:N,'Shipment Detail'!E:E,""))</f>
        <v>ST</v>
      </c>
      <c r="N1203">
        <f t="shared" si="58"/>
        <v>0.2</v>
      </c>
      <c r="O1203" t="str">
        <f>IF(_xlfn.XLOOKUP(F1203,'Shipment Detail'!N:N,'Shipment Detail'!BM:BM)=0,"",_xlfn.XLOOKUP(F1203,'Shipment Detail'!N:N,'Shipment Detail'!BM:BM))</f>
        <v/>
      </c>
      <c r="R1203" t="str">
        <f>IF(_xlfn.XLOOKUP(F1203,'Shipment Detail'!N:N,'Shipment Detail'!AV:AV)&gt;60,10,"")</f>
        <v/>
      </c>
      <c r="T1203" s="3">
        <f>TCD!C1203</f>
        <v>18.829999999999998</v>
      </c>
    </row>
    <row r="1204" spans="1:20" x14ac:dyDescent="0.2">
      <c r="A1204" t="str">
        <f t="shared" si="56"/>
        <v>FEDEX FRANCE</v>
      </c>
      <c r="B1204" s="5">
        <f t="shared" si="57"/>
        <v>46174</v>
      </c>
      <c r="F1204" s="6">
        <f>TCD!A1204</f>
        <v>872880321408</v>
      </c>
      <c r="H1204" s="18" t="str">
        <f>TCD!F1204</f>
        <v>E</v>
      </c>
      <c r="I1204" t="str">
        <f>TCD!B1204</f>
        <v>FR</v>
      </c>
      <c r="J1204" t="str">
        <f>IF(COUNTIF(Zoning!B:B,I1204)=0,"inconnu",_xlfn.XLOOKUP(I1204,Zoning!B:B,Zoning!C:C))</f>
        <v>France</v>
      </c>
      <c r="K1204">
        <f>_xlfn.XLOOKUP(F1204,'Shipment Detail'!N:N,'Shipment Detail'!AB:AB)</f>
        <v>4</v>
      </c>
      <c r="L1204">
        <f>TCD!E1204</f>
        <v>25.200000000000003</v>
      </c>
      <c r="M1204" t="str">
        <f>IF(J1204="France","ST",_xlfn.XLOOKUP(F1204,'Shipment Detail'!N:N,'Shipment Detail'!E:E,""))</f>
        <v>ST</v>
      </c>
      <c r="N1204">
        <f t="shared" si="58"/>
        <v>0.2</v>
      </c>
      <c r="O1204" t="str">
        <f>IF(_xlfn.XLOOKUP(F1204,'Shipment Detail'!N:N,'Shipment Detail'!BM:BM)=0,"",_xlfn.XLOOKUP(F1204,'Shipment Detail'!N:N,'Shipment Detail'!BM:BM))</f>
        <v/>
      </c>
      <c r="R1204" t="str">
        <f>IF(_xlfn.XLOOKUP(F1204,'Shipment Detail'!N:N,'Shipment Detail'!AV:AV)&gt;60,10,"")</f>
        <v/>
      </c>
      <c r="T1204" s="3">
        <f>TCD!C1204</f>
        <v>13.14</v>
      </c>
    </row>
    <row r="1205" spans="1:20" x14ac:dyDescent="0.2">
      <c r="A1205" t="str">
        <f t="shared" si="56"/>
        <v>FEDEX FRANCE</v>
      </c>
      <c r="B1205" s="5">
        <f t="shared" si="57"/>
        <v>46174</v>
      </c>
      <c r="F1205" s="6">
        <f>TCD!A1205</f>
        <v>872880348356</v>
      </c>
      <c r="H1205" s="18" t="str">
        <f>TCD!F1205</f>
        <v>E</v>
      </c>
      <c r="I1205" t="str">
        <f>TCD!B1205</f>
        <v>FR</v>
      </c>
      <c r="J1205" t="str">
        <f>IF(COUNTIF(Zoning!B:B,I1205)=0,"inconnu",_xlfn.XLOOKUP(I1205,Zoning!B:B,Zoning!C:C))</f>
        <v>France</v>
      </c>
      <c r="K1205">
        <f>_xlfn.XLOOKUP(F1205,'Shipment Detail'!N:N,'Shipment Detail'!AB:AB)</f>
        <v>2</v>
      </c>
      <c r="L1205">
        <f>TCD!E1205</f>
        <v>12</v>
      </c>
      <c r="M1205" t="str">
        <f>IF(J1205="France","ST",_xlfn.XLOOKUP(F1205,'Shipment Detail'!N:N,'Shipment Detail'!E:E,""))</f>
        <v>ST</v>
      </c>
      <c r="N1205">
        <f t="shared" si="58"/>
        <v>0.2</v>
      </c>
      <c r="O1205" t="str">
        <f>IF(_xlfn.XLOOKUP(F1205,'Shipment Detail'!N:N,'Shipment Detail'!BM:BM)=0,"",_xlfn.XLOOKUP(F1205,'Shipment Detail'!N:N,'Shipment Detail'!BM:BM))</f>
        <v/>
      </c>
      <c r="R1205" t="str">
        <f>IF(_xlfn.XLOOKUP(F1205,'Shipment Detail'!N:N,'Shipment Detail'!AV:AV)&gt;60,10,"")</f>
        <v/>
      </c>
      <c r="T1205" s="3">
        <f>TCD!C1205</f>
        <v>8.4599999999999973</v>
      </c>
    </row>
    <row r="1206" spans="1:20" x14ac:dyDescent="0.2">
      <c r="A1206" t="str">
        <f t="shared" si="56"/>
        <v>FEDEX FRANCE</v>
      </c>
      <c r="B1206" s="5">
        <f t="shared" si="57"/>
        <v>46174</v>
      </c>
      <c r="F1206" s="6">
        <f>TCD!A1206</f>
        <v>872880385729</v>
      </c>
      <c r="H1206" s="18" t="str">
        <f>TCD!F1206</f>
        <v>E</v>
      </c>
      <c r="I1206" t="str">
        <f>TCD!B1206</f>
        <v>FR</v>
      </c>
      <c r="J1206" t="str">
        <f>IF(COUNTIF(Zoning!B:B,I1206)=0,"inconnu",_xlfn.XLOOKUP(I1206,Zoning!B:B,Zoning!C:C))</f>
        <v>France</v>
      </c>
      <c r="K1206">
        <f>_xlfn.XLOOKUP(F1206,'Shipment Detail'!N:N,'Shipment Detail'!AB:AB)</f>
        <v>3</v>
      </c>
      <c r="L1206">
        <f>TCD!E1206</f>
        <v>18.200000000000003</v>
      </c>
      <c r="M1206" t="str">
        <f>IF(J1206="France","ST",_xlfn.XLOOKUP(F1206,'Shipment Detail'!N:N,'Shipment Detail'!E:E,""))</f>
        <v>ST</v>
      </c>
      <c r="N1206">
        <f t="shared" si="58"/>
        <v>0.2</v>
      </c>
      <c r="O1206" t="str">
        <f>IF(_xlfn.XLOOKUP(F1206,'Shipment Detail'!N:N,'Shipment Detail'!BM:BM)=0,"",_xlfn.XLOOKUP(F1206,'Shipment Detail'!N:N,'Shipment Detail'!BM:BM))</f>
        <v/>
      </c>
      <c r="R1206" t="str">
        <f>IF(_xlfn.XLOOKUP(F1206,'Shipment Detail'!N:N,'Shipment Detail'!AV:AV)&gt;60,10,"")</f>
        <v/>
      </c>
      <c r="T1206" s="3">
        <f>TCD!C1206</f>
        <v>10.800000000000004</v>
      </c>
    </row>
    <row r="1207" spans="1:20" x14ac:dyDescent="0.2">
      <c r="A1207" t="str">
        <f t="shared" si="56"/>
        <v>FEDEX FRANCE</v>
      </c>
      <c r="B1207" s="5">
        <f t="shared" si="57"/>
        <v>46174</v>
      </c>
      <c r="F1207" s="6">
        <f>TCD!A1207</f>
        <v>872880432474</v>
      </c>
      <c r="H1207" s="18" t="str">
        <f>TCD!F1207</f>
        <v>E</v>
      </c>
      <c r="I1207" t="str">
        <f>TCD!B1207</f>
        <v>FR</v>
      </c>
      <c r="J1207" t="str">
        <f>IF(COUNTIF(Zoning!B:B,I1207)=0,"inconnu",_xlfn.XLOOKUP(I1207,Zoning!B:B,Zoning!C:C))</f>
        <v>France</v>
      </c>
      <c r="K1207">
        <f>_xlfn.XLOOKUP(F1207,'Shipment Detail'!N:N,'Shipment Detail'!AB:AB)</f>
        <v>3</v>
      </c>
      <c r="L1207">
        <f>TCD!E1207</f>
        <v>18.200000000000003</v>
      </c>
      <c r="M1207" t="str">
        <f>IF(J1207="France","ST",_xlfn.XLOOKUP(F1207,'Shipment Detail'!N:N,'Shipment Detail'!E:E,""))</f>
        <v>ST</v>
      </c>
      <c r="N1207">
        <f t="shared" si="58"/>
        <v>0.2</v>
      </c>
      <c r="O1207" t="str">
        <f>IF(_xlfn.XLOOKUP(F1207,'Shipment Detail'!N:N,'Shipment Detail'!BM:BM)=0,"",_xlfn.XLOOKUP(F1207,'Shipment Detail'!N:N,'Shipment Detail'!BM:BM))</f>
        <v/>
      </c>
      <c r="R1207" t="str">
        <f>IF(_xlfn.XLOOKUP(F1207,'Shipment Detail'!N:N,'Shipment Detail'!AV:AV)&gt;60,10,"")</f>
        <v/>
      </c>
      <c r="T1207" s="3">
        <f>TCD!C1207</f>
        <v>10.800000000000004</v>
      </c>
    </row>
    <row r="1208" spans="1:20" x14ac:dyDescent="0.2">
      <c r="A1208" t="str">
        <f t="shared" si="56"/>
        <v>FEDEX FRANCE</v>
      </c>
      <c r="B1208" s="5">
        <f t="shared" si="57"/>
        <v>46174</v>
      </c>
      <c r="F1208" s="6">
        <f>TCD!A1208</f>
        <v>872880458636</v>
      </c>
      <c r="H1208" s="18" t="str">
        <f>TCD!F1208</f>
        <v>E</v>
      </c>
      <c r="I1208" t="str">
        <f>TCD!B1208</f>
        <v>FR</v>
      </c>
      <c r="J1208" t="str">
        <f>IF(COUNTIF(Zoning!B:B,I1208)=0,"inconnu",_xlfn.XLOOKUP(I1208,Zoning!B:B,Zoning!C:C))</f>
        <v>France</v>
      </c>
      <c r="K1208">
        <f>_xlfn.XLOOKUP(F1208,'Shipment Detail'!N:N,'Shipment Detail'!AB:AB)</f>
        <v>3</v>
      </c>
      <c r="L1208">
        <f>TCD!E1208</f>
        <v>18.3</v>
      </c>
      <c r="M1208" t="str">
        <f>IF(J1208="France","ST",_xlfn.XLOOKUP(F1208,'Shipment Detail'!N:N,'Shipment Detail'!E:E,""))</f>
        <v>ST</v>
      </c>
      <c r="N1208">
        <f t="shared" si="58"/>
        <v>0.2</v>
      </c>
      <c r="O1208" t="str">
        <f>IF(_xlfn.XLOOKUP(F1208,'Shipment Detail'!N:N,'Shipment Detail'!BM:BM)=0,"",_xlfn.XLOOKUP(F1208,'Shipment Detail'!N:N,'Shipment Detail'!BM:BM))</f>
        <v/>
      </c>
      <c r="R1208" t="str">
        <f>IF(_xlfn.XLOOKUP(F1208,'Shipment Detail'!N:N,'Shipment Detail'!AV:AV)&gt;60,10,"")</f>
        <v/>
      </c>
      <c r="T1208" s="3">
        <f>TCD!C1208</f>
        <v>10.800000000000004</v>
      </c>
    </row>
    <row r="1209" spans="1:20" x14ac:dyDescent="0.2">
      <c r="A1209" t="str">
        <f t="shared" si="56"/>
        <v>FEDEX FRANCE</v>
      </c>
      <c r="B1209" s="5">
        <f t="shared" si="57"/>
        <v>46174</v>
      </c>
      <c r="F1209" s="6">
        <f>TCD!A1209</f>
        <v>872880487426</v>
      </c>
      <c r="H1209" s="18" t="str">
        <f>TCD!F1209</f>
        <v>E</v>
      </c>
      <c r="I1209" t="str">
        <f>TCD!B1209</f>
        <v>FR</v>
      </c>
      <c r="J1209" t="str">
        <f>IF(COUNTIF(Zoning!B:B,I1209)=0,"inconnu",_xlfn.XLOOKUP(I1209,Zoning!B:B,Zoning!C:C))</f>
        <v>France</v>
      </c>
      <c r="K1209">
        <f>_xlfn.XLOOKUP(F1209,'Shipment Detail'!N:N,'Shipment Detail'!AB:AB)</f>
        <v>3</v>
      </c>
      <c r="L1209">
        <f>TCD!E1209</f>
        <v>23.200000000000003</v>
      </c>
      <c r="M1209" t="str">
        <f>IF(J1209="France","ST",_xlfn.XLOOKUP(F1209,'Shipment Detail'!N:N,'Shipment Detail'!E:E,""))</f>
        <v>ST</v>
      </c>
      <c r="N1209">
        <f t="shared" si="58"/>
        <v>0.2</v>
      </c>
      <c r="O1209" t="str">
        <f>IF(_xlfn.XLOOKUP(F1209,'Shipment Detail'!N:N,'Shipment Detail'!BM:BM)=0,"",_xlfn.XLOOKUP(F1209,'Shipment Detail'!N:N,'Shipment Detail'!BM:BM))</f>
        <v/>
      </c>
      <c r="R1209" t="str">
        <f>IF(_xlfn.XLOOKUP(F1209,'Shipment Detail'!N:N,'Shipment Detail'!AV:AV)&gt;60,10,"")</f>
        <v/>
      </c>
      <c r="T1209" s="3">
        <f>TCD!C1209</f>
        <v>12.480000000000004</v>
      </c>
    </row>
    <row r="1210" spans="1:20" x14ac:dyDescent="0.2">
      <c r="A1210" t="str">
        <f t="shared" si="56"/>
        <v>FEDEX FRANCE</v>
      </c>
      <c r="B1210" s="5">
        <f t="shared" si="57"/>
        <v>46174</v>
      </c>
      <c r="F1210" s="6">
        <f>TCD!A1210</f>
        <v>872880561852</v>
      </c>
      <c r="H1210" s="18" t="str">
        <f>TCD!F1210</f>
        <v>E</v>
      </c>
      <c r="I1210" t="str">
        <f>TCD!B1210</f>
        <v>FR</v>
      </c>
      <c r="J1210" t="str">
        <f>IF(COUNTIF(Zoning!B:B,I1210)=0,"inconnu",_xlfn.XLOOKUP(I1210,Zoning!B:B,Zoning!C:C))</f>
        <v>France</v>
      </c>
      <c r="K1210">
        <f>_xlfn.XLOOKUP(F1210,'Shipment Detail'!N:N,'Shipment Detail'!AB:AB)</f>
        <v>1</v>
      </c>
      <c r="L1210">
        <f>TCD!E1210</f>
        <v>8</v>
      </c>
      <c r="M1210" t="str">
        <f>IF(J1210="France","ST",_xlfn.XLOOKUP(F1210,'Shipment Detail'!N:N,'Shipment Detail'!E:E,""))</f>
        <v>ST</v>
      </c>
      <c r="N1210">
        <f t="shared" si="58"/>
        <v>0.2</v>
      </c>
      <c r="O1210" t="str">
        <f>IF(_xlfn.XLOOKUP(F1210,'Shipment Detail'!N:N,'Shipment Detail'!BM:BM)=0,"",_xlfn.XLOOKUP(F1210,'Shipment Detail'!N:N,'Shipment Detail'!BM:BM))</f>
        <v/>
      </c>
      <c r="R1210" t="str">
        <f>IF(_xlfn.XLOOKUP(F1210,'Shipment Detail'!N:N,'Shipment Detail'!AV:AV)&gt;60,10,"")</f>
        <v/>
      </c>
      <c r="T1210" s="3">
        <f>TCD!C1210</f>
        <v>7.120000000000001</v>
      </c>
    </row>
    <row r="1211" spans="1:20" x14ac:dyDescent="0.2">
      <c r="A1211" t="str">
        <f t="shared" si="56"/>
        <v>FEDEX FRANCE</v>
      </c>
      <c r="B1211" s="5">
        <f t="shared" si="57"/>
        <v>46174</v>
      </c>
      <c r="F1211" s="6">
        <f>TCD!A1211</f>
        <v>872880600500</v>
      </c>
      <c r="H1211" s="18" t="str">
        <f>TCD!F1211</f>
        <v>E</v>
      </c>
      <c r="I1211" t="str">
        <f>TCD!B1211</f>
        <v>FR</v>
      </c>
      <c r="J1211" t="str">
        <f>IF(COUNTIF(Zoning!B:B,I1211)=0,"inconnu",_xlfn.XLOOKUP(I1211,Zoning!B:B,Zoning!C:C))</f>
        <v>France</v>
      </c>
      <c r="K1211">
        <f>_xlfn.XLOOKUP(F1211,'Shipment Detail'!N:N,'Shipment Detail'!AB:AB)</f>
        <v>3</v>
      </c>
      <c r="L1211">
        <f>TCD!E1211</f>
        <v>24.700000000000003</v>
      </c>
      <c r="M1211" t="str">
        <f>IF(J1211="France","ST",_xlfn.XLOOKUP(F1211,'Shipment Detail'!N:N,'Shipment Detail'!E:E,""))</f>
        <v>ST</v>
      </c>
      <c r="N1211">
        <f t="shared" si="58"/>
        <v>0.2</v>
      </c>
      <c r="O1211" t="str">
        <f>IF(_xlfn.XLOOKUP(F1211,'Shipment Detail'!N:N,'Shipment Detail'!BM:BM)=0,"",_xlfn.XLOOKUP(F1211,'Shipment Detail'!N:N,'Shipment Detail'!BM:BM))</f>
        <v/>
      </c>
      <c r="R1211" t="str">
        <f>IF(_xlfn.XLOOKUP(F1211,'Shipment Detail'!N:N,'Shipment Detail'!AV:AV)&gt;60,10,"")</f>
        <v/>
      </c>
      <c r="T1211" s="3">
        <f>TCD!C1211</f>
        <v>12.810000000000002</v>
      </c>
    </row>
    <row r="1212" spans="1:20" x14ac:dyDescent="0.2">
      <c r="A1212" t="str">
        <f t="shared" si="56"/>
        <v>FEDEX FRANCE</v>
      </c>
      <c r="B1212" s="5">
        <f t="shared" si="57"/>
        <v>46174</v>
      </c>
      <c r="F1212" s="6">
        <f>TCD!A1212</f>
        <v>872880627275</v>
      </c>
      <c r="H1212" s="18" t="str">
        <f>TCD!F1212</f>
        <v>E</v>
      </c>
      <c r="I1212" t="str">
        <f>TCD!B1212</f>
        <v>FR</v>
      </c>
      <c r="J1212" t="str">
        <f>IF(COUNTIF(Zoning!B:B,I1212)=0,"inconnu",_xlfn.XLOOKUP(I1212,Zoning!B:B,Zoning!C:C))</f>
        <v>France</v>
      </c>
      <c r="K1212">
        <f>_xlfn.XLOOKUP(F1212,'Shipment Detail'!N:N,'Shipment Detail'!AB:AB)</f>
        <v>1</v>
      </c>
      <c r="L1212">
        <f>TCD!E1212</f>
        <v>3</v>
      </c>
      <c r="M1212" t="str">
        <f>IF(J1212="France","ST",_xlfn.XLOOKUP(F1212,'Shipment Detail'!N:N,'Shipment Detail'!E:E,""))</f>
        <v>ST</v>
      </c>
      <c r="N1212">
        <f t="shared" si="58"/>
        <v>0.2</v>
      </c>
      <c r="O1212" t="str">
        <f>IF(_xlfn.XLOOKUP(F1212,'Shipment Detail'!N:N,'Shipment Detail'!BM:BM)=0,"",_xlfn.XLOOKUP(F1212,'Shipment Detail'!N:N,'Shipment Detail'!BM:BM))</f>
        <v/>
      </c>
      <c r="R1212" t="str">
        <f>IF(_xlfn.XLOOKUP(F1212,'Shipment Detail'!N:N,'Shipment Detail'!AV:AV)&gt;60,10,"")</f>
        <v/>
      </c>
      <c r="T1212" s="3">
        <f>TCD!C1212</f>
        <v>5.4499999999999993</v>
      </c>
    </row>
    <row r="1213" spans="1:20" x14ac:dyDescent="0.2">
      <c r="A1213" t="str">
        <f t="shared" si="56"/>
        <v>FEDEX FRANCE</v>
      </c>
      <c r="B1213" s="5">
        <f t="shared" si="57"/>
        <v>46174</v>
      </c>
      <c r="F1213" s="6">
        <f>TCD!A1213</f>
        <v>872880646329</v>
      </c>
      <c r="H1213" s="18" t="str">
        <f>TCD!F1213</f>
        <v>E</v>
      </c>
      <c r="I1213" t="str">
        <f>TCD!B1213</f>
        <v>FR</v>
      </c>
      <c r="J1213" t="str">
        <f>IF(COUNTIF(Zoning!B:B,I1213)=0,"inconnu",_xlfn.XLOOKUP(I1213,Zoning!B:B,Zoning!C:C))</f>
        <v>France</v>
      </c>
      <c r="K1213">
        <f>_xlfn.XLOOKUP(F1213,'Shipment Detail'!N:N,'Shipment Detail'!AB:AB)</f>
        <v>7</v>
      </c>
      <c r="L1213">
        <f>TCD!E1213</f>
        <v>45.1</v>
      </c>
      <c r="M1213" t="str">
        <f>IF(J1213="France","ST",_xlfn.XLOOKUP(F1213,'Shipment Detail'!N:N,'Shipment Detail'!E:E,""))</f>
        <v>ST</v>
      </c>
      <c r="N1213">
        <f t="shared" si="58"/>
        <v>0.2</v>
      </c>
      <c r="O1213" t="str">
        <f>IF(_xlfn.XLOOKUP(F1213,'Shipment Detail'!N:N,'Shipment Detail'!BM:BM)=0,"",_xlfn.XLOOKUP(F1213,'Shipment Detail'!N:N,'Shipment Detail'!BM:BM))</f>
        <v/>
      </c>
      <c r="R1213" t="str">
        <f>IF(_xlfn.XLOOKUP(F1213,'Shipment Detail'!N:N,'Shipment Detail'!AV:AV)&gt;60,10,"")</f>
        <v/>
      </c>
      <c r="T1213" s="3">
        <f>TCD!C1213</f>
        <v>19.840000000000003</v>
      </c>
    </row>
    <row r="1214" spans="1:20" x14ac:dyDescent="0.2">
      <c r="A1214" t="str">
        <f t="shared" si="56"/>
        <v>FEDEX FRANCE</v>
      </c>
      <c r="B1214" s="5">
        <f t="shared" si="57"/>
        <v>46174</v>
      </c>
      <c r="F1214" s="6">
        <f>TCD!A1214</f>
        <v>872880699940</v>
      </c>
      <c r="H1214" s="18" t="str">
        <f>TCD!F1214</f>
        <v>E</v>
      </c>
      <c r="I1214" t="str">
        <f>TCD!B1214</f>
        <v>FR</v>
      </c>
      <c r="J1214" t="str">
        <f>IF(COUNTIF(Zoning!B:B,I1214)=0,"inconnu",_xlfn.XLOOKUP(I1214,Zoning!B:B,Zoning!C:C))</f>
        <v>France</v>
      </c>
      <c r="K1214">
        <f>_xlfn.XLOOKUP(F1214,'Shipment Detail'!N:N,'Shipment Detail'!AB:AB)</f>
        <v>5</v>
      </c>
      <c r="L1214">
        <f>TCD!E1214</f>
        <v>33.9</v>
      </c>
      <c r="M1214" t="str">
        <f>IF(J1214="France","ST",_xlfn.XLOOKUP(F1214,'Shipment Detail'!N:N,'Shipment Detail'!E:E,""))</f>
        <v>ST</v>
      </c>
      <c r="N1214">
        <f t="shared" si="58"/>
        <v>0.2</v>
      </c>
      <c r="O1214" t="str">
        <f>IF(_xlfn.XLOOKUP(F1214,'Shipment Detail'!N:N,'Shipment Detail'!BM:BM)=0,"",_xlfn.XLOOKUP(F1214,'Shipment Detail'!N:N,'Shipment Detail'!BM:BM))</f>
        <v/>
      </c>
      <c r="R1214" t="str">
        <f>IF(_xlfn.XLOOKUP(F1214,'Shipment Detail'!N:N,'Shipment Detail'!AV:AV)&gt;60,10,"")</f>
        <v/>
      </c>
      <c r="T1214" s="3">
        <f>TCD!C1214</f>
        <v>15.82</v>
      </c>
    </row>
    <row r="1215" spans="1:20" x14ac:dyDescent="0.2">
      <c r="A1215" t="str">
        <f t="shared" si="56"/>
        <v>FEDEX FRANCE</v>
      </c>
      <c r="B1215" s="5">
        <f t="shared" si="57"/>
        <v>46174</v>
      </c>
      <c r="F1215" s="6">
        <f>TCD!A1215</f>
        <v>872880748747</v>
      </c>
      <c r="H1215" s="18" t="str">
        <f>TCD!F1215</f>
        <v>E</v>
      </c>
      <c r="I1215" t="str">
        <f>TCD!B1215</f>
        <v>FR</v>
      </c>
      <c r="J1215" t="str">
        <f>IF(COUNTIF(Zoning!B:B,I1215)=0,"inconnu",_xlfn.XLOOKUP(I1215,Zoning!B:B,Zoning!C:C))</f>
        <v>France</v>
      </c>
      <c r="K1215">
        <f>_xlfn.XLOOKUP(F1215,'Shipment Detail'!N:N,'Shipment Detail'!AB:AB)</f>
        <v>4</v>
      </c>
      <c r="L1215">
        <f>TCD!E1215</f>
        <v>25.5</v>
      </c>
      <c r="M1215" t="str">
        <f>IF(J1215="France","ST",_xlfn.XLOOKUP(F1215,'Shipment Detail'!N:N,'Shipment Detail'!E:E,""))</f>
        <v>ST</v>
      </c>
      <c r="N1215">
        <f t="shared" si="58"/>
        <v>0.2</v>
      </c>
      <c r="O1215" t="str">
        <f>IF(_xlfn.XLOOKUP(F1215,'Shipment Detail'!N:N,'Shipment Detail'!BM:BM)=0,"",_xlfn.XLOOKUP(F1215,'Shipment Detail'!N:N,'Shipment Detail'!BM:BM))</f>
        <v/>
      </c>
      <c r="R1215" t="str">
        <f>IF(_xlfn.XLOOKUP(F1215,'Shipment Detail'!N:N,'Shipment Detail'!AV:AV)&gt;60,10,"")</f>
        <v/>
      </c>
      <c r="T1215" s="3">
        <f>TCD!C1215</f>
        <v>13.14</v>
      </c>
    </row>
    <row r="1216" spans="1:20" x14ac:dyDescent="0.2">
      <c r="A1216" t="str">
        <f t="shared" si="56"/>
        <v>FEDEX FRANCE</v>
      </c>
      <c r="B1216" s="5">
        <f t="shared" si="57"/>
        <v>46174</v>
      </c>
      <c r="F1216" s="6">
        <f>TCD!A1216</f>
        <v>872881126216</v>
      </c>
      <c r="H1216" s="18" t="str">
        <f>TCD!F1216</f>
        <v>E</v>
      </c>
      <c r="I1216" t="str">
        <f>TCD!B1216</f>
        <v>FR</v>
      </c>
      <c r="J1216" t="str">
        <f>IF(COUNTIF(Zoning!B:B,I1216)=0,"inconnu",_xlfn.XLOOKUP(I1216,Zoning!B:B,Zoning!C:C))</f>
        <v>France</v>
      </c>
      <c r="K1216">
        <f>_xlfn.XLOOKUP(F1216,'Shipment Detail'!N:N,'Shipment Detail'!AB:AB)</f>
        <v>6</v>
      </c>
      <c r="L1216">
        <f>TCD!E1216</f>
        <v>40.5</v>
      </c>
      <c r="M1216" t="str">
        <f>IF(J1216="France","ST",_xlfn.XLOOKUP(F1216,'Shipment Detail'!N:N,'Shipment Detail'!E:E,""))</f>
        <v>ST</v>
      </c>
      <c r="N1216">
        <f t="shared" si="58"/>
        <v>0.2</v>
      </c>
      <c r="O1216" t="str">
        <f>IF(_xlfn.XLOOKUP(F1216,'Shipment Detail'!N:N,'Shipment Detail'!BM:BM)=0,"",_xlfn.XLOOKUP(F1216,'Shipment Detail'!N:N,'Shipment Detail'!BM:BM))</f>
        <v/>
      </c>
      <c r="R1216" t="str">
        <f>IF(_xlfn.XLOOKUP(F1216,'Shipment Detail'!N:N,'Shipment Detail'!AV:AV)&gt;60,10,"")</f>
        <v/>
      </c>
      <c r="T1216" s="3">
        <f>TCD!C1216</f>
        <v>18.159999999999997</v>
      </c>
    </row>
    <row r="1217" spans="1:20" x14ac:dyDescent="0.2">
      <c r="A1217" t="str">
        <f t="shared" si="56"/>
        <v>FEDEX FRANCE</v>
      </c>
      <c r="B1217" s="5">
        <f t="shared" si="57"/>
        <v>46174</v>
      </c>
      <c r="F1217" s="6">
        <f>TCD!A1217</f>
        <v>872881163232</v>
      </c>
      <c r="H1217" s="18" t="str">
        <f>TCD!F1217</f>
        <v>E</v>
      </c>
      <c r="I1217" t="str">
        <f>TCD!B1217</f>
        <v>FR</v>
      </c>
      <c r="J1217" t="str">
        <f>IF(COUNTIF(Zoning!B:B,I1217)=0,"inconnu",_xlfn.XLOOKUP(I1217,Zoning!B:B,Zoning!C:C))</f>
        <v>France</v>
      </c>
      <c r="K1217">
        <f>_xlfn.XLOOKUP(F1217,'Shipment Detail'!N:N,'Shipment Detail'!AB:AB)</f>
        <v>6</v>
      </c>
      <c r="L1217">
        <f>TCD!E1217</f>
        <v>31.3</v>
      </c>
      <c r="M1217" t="str">
        <f>IF(J1217="France","ST",_xlfn.XLOOKUP(F1217,'Shipment Detail'!N:N,'Shipment Detail'!E:E,""))</f>
        <v>ST</v>
      </c>
      <c r="N1217">
        <f t="shared" si="58"/>
        <v>0.2</v>
      </c>
      <c r="O1217" t="str">
        <f>IF(_xlfn.XLOOKUP(F1217,'Shipment Detail'!N:N,'Shipment Detail'!BM:BM)=0,"",_xlfn.XLOOKUP(F1217,'Shipment Detail'!N:N,'Shipment Detail'!BM:BM))</f>
        <v/>
      </c>
      <c r="R1217" t="str">
        <f>IF(_xlfn.XLOOKUP(F1217,'Shipment Detail'!N:N,'Shipment Detail'!AV:AV)&gt;60,10,"")</f>
        <v/>
      </c>
      <c r="T1217" s="3">
        <f>TCD!C1217</f>
        <v>15.149999999999999</v>
      </c>
    </row>
    <row r="1218" spans="1:20" x14ac:dyDescent="0.2">
      <c r="A1218" t="str">
        <f t="shared" si="56"/>
        <v>FEDEX FRANCE</v>
      </c>
      <c r="B1218" s="5">
        <f t="shared" si="57"/>
        <v>46174</v>
      </c>
      <c r="F1218" s="6">
        <f>TCD!A1218</f>
        <v>872881198498</v>
      </c>
      <c r="H1218" s="18" t="str">
        <f>TCD!F1218</f>
        <v>E</v>
      </c>
      <c r="I1218" t="str">
        <f>TCD!B1218</f>
        <v>FR</v>
      </c>
      <c r="J1218" t="str">
        <f>IF(COUNTIF(Zoning!B:B,I1218)=0,"inconnu",_xlfn.XLOOKUP(I1218,Zoning!B:B,Zoning!C:C))</f>
        <v>France</v>
      </c>
      <c r="K1218">
        <f>_xlfn.XLOOKUP(F1218,'Shipment Detail'!N:N,'Shipment Detail'!AB:AB)</f>
        <v>5</v>
      </c>
      <c r="L1218">
        <f>TCD!E1218</f>
        <v>29</v>
      </c>
      <c r="M1218" t="str">
        <f>IF(J1218="France","ST",_xlfn.XLOOKUP(F1218,'Shipment Detail'!N:N,'Shipment Detail'!E:E,""))</f>
        <v>ST</v>
      </c>
      <c r="N1218">
        <f t="shared" si="58"/>
        <v>0.2</v>
      </c>
      <c r="O1218" t="str">
        <f>IF(_xlfn.XLOOKUP(F1218,'Shipment Detail'!N:N,'Shipment Detail'!BM:BM)=0,"",_xlfn.XLOOKUP(F1218,'Shipment Detail'!N:N,'Shipment Detail'!BM:BM))</f>
        <v/>
      </c>
      <c r="R1218" t="str">
        <f>IF(_xlfn.XLOOKUP(F1218,'Shipment Detail'!N:N,'Shipment Detail'!AV:AV)&gt;60,10,"")</f>
        <v/>
      </c>
      <c r="T1218" s="3">
        <f>TCD!C1218</f>
        <v>14.150000000000006</v>
      </c>
    </row>
    <row r="1219" spans="1:20" x14ac:dyDescent="0.2">
      <c r="A1219" t="str">
        <f t="shared" si="56"/>
        <v>FEDEX FRANCE</v>
      </c>
      <c r="B1219" s="5">
        <f t="shared" si="57"/>
        <v>46174</v>
      </c>
      <c r="F1219" s="6">
        <f>TCD!A1219</f>
        <v>872881214330</v>
      </c>
      <c r="H1219" s="18" t="str">
        <f>TCD!F1219</f>
        <v>E</v>
      </c>
      <c r="I1219" t="str">
        <f>TCD!B1219</f>
        <v>FR</v>
      </c>
      <c r="J1219" t="str">
        <f>IF(COUNTIF(Zoning!B:B,I1219)=0,"inconnu",_xlfn.XLOOKUP(I1219,Zoning!B:B,Zoning!C:C))</f>
        <v>France</v>
      </c>
      <c r="K1219">
        <f>_xlfn.XLOOKUP(F1219,'Shipment Detail'!N:N,'Shipment Detail'!AB:AB)</f>
        <v>7</v>
      </c>
      <c r="L1219">
        <f>TCD!E1219</f>
        <v>33</v>
      </c>
      <c r="M1219" t="str">
        <f>IF(J1219="France","ST",_xlfn.XLOOKUP(F1219,'Shipment Detail'!N:N,'Shipment Detail'!E:E,""))</f>
        <v>ST</v>
      </c>
      <c r="N1219">
        <f t="shared" si="58"/>
        <v>0.2</v>
      </c>
      <c r="O1219" t="str">
        <f>IF(_xlfn.XLOOKUP(F1219,'Shipment Detail'!N:N,'Shipment Detail'!BM:BM)=0,"",_xlfn.XLOOKUP(F1219,'Shipment Detail'!N:N,'Shipment Detail'!BM:BM))</f>
        <v/>
      </c>
      <c r="R1219" t="str">
        <f>IF(_xlfn.XLOOKUP(F1219,'Shipment Detail'!N:N,'Shipment Detail'!AV:AV)&gt;60,10,"")</f>
        <v/>
      </c>
      <c r="T1219" s="3">
        <f>TCD!C1219</f>
        <v>15.489999999999995</v>
      </c>
    </row>
    <row r="1220" spans="1:20" x14ac:dyDescent="0.2">
      <c r="A1220" t="str">
        <f t="shared" ref="A1220:A1283" si="59">IF(OR(M1220="FICP",M1220="IE", M1220="RE", M1220="International", M1220="Europe"),"FEDEX INTERNATIONAL","FEDEX FRANCE")</f>
        <v>FEDEX FRANCE</v>
      </c>
      <c r="B1220" s="5">
        <f t="shared" ref="B1220:B1283" si="60">B1219</f>
        <v>46174</v>
      </c>
      <c r="F1220" s="6">
        <f>TCD!A1220</f>
        <v>872881248040</v>
      </c>
      <c r="H1220" s="18" t="str">
        <f>TCD!F1220</f>
        <v>E</v>
      </c>
      <c r="I1220" t="str">
        <f>TCD!B1220</f>
        <v>FR</v>
      </c>
      <c r="J1220" t="str">
        <f>IF(COUNTIF(Zoning!B:B,I1220)=0,"inconnu",_xlfn.XLOOKUP(I1220,Zoning!B:B,Zoning!C:C))</f>
        <v>France</v>
      </c>
      <c r="K1220">
        <f>_xlfn.XLOOKUP(F1220,'Shipment Detail'!N:N,'Shipment Detail'!AB:AB)</f>
        <v>4</v>
      </c>
      <c r="L1220">
        <f>TCD!E1220</f>
        <v>19.200000000000003</v>
      </c>
      <c r="M1220" t="str">
        <f>IF(J1220="France","ST",_xlfn.XLOOKUP(F1220,'Shipment Detail'!N:N,'Shipment Detail'!E:E,""))</f>
        <v>ST</v>
      </c>
      <c r="N1220">
        <f t="shared" ref="N1220:N1283" si="61">IF(OR(I1220="FR",I1220="DE",I1220="IT",I1220="ES",I1220="BE",I1220="NL",I1220="LU",I1220="PT",I1220="AT",I1220="IE",I1220="FI",I1220="SE",I1220="DK",I1220="PL",I1220="CZ",I1220="SK",I1220="HU",I1220="RO",I1220="BG",I1220="HR",I1220="SI",I1220="EE",I1220="LV",I1220="LT",I1220="GR",I1220="CY",I1220="MT"),0.2,0)</f>
        <v>0.2</v>
      </c>
      <c r="O1220" t="str">
        <f>IF(_xlfn.XLOOKUP(F1220,'Shipment Detail'!N:N,'Shipment Detail'!BM:BM)=0,"",_xlfn.XLOOKUP(F1220,'Shipment Detail'!N:N,'Shipment Detail'!BM:BM))</f>
        <v/>
      </c>
      <c r="R1220" t="str">
        <f>IF(_xlfn.XLOOKUP(F1220,'Shipment Detail'!N:N,'Shipment Detail'!AV:AV)&gt;60,10,"")</f>
        <v/>
      </c>
      <c r="T1220" s="3">
        <f>TCD!C1220</f>
        <v>11.14</v>
      </c>
    </row>
    <row r="1221" spans="1:20" x14ac:dyDescent="0.2">
      <c r="A1221" t="str">
        <f t="shared" si="59"/>
        <v>FEDEX FRANCE</v>
      </c>
      <c r="B1221" s="5">
        <f t="shared" si="60"/>
        <v>46174</v>
      </c>
      <c r="F1221" s="6">
        <f>TCD!A1221</f>
        <v>872881278113</v>
      </c>
      <c r="H1221" s="18" t="str">
        <f>TCD!F1221</f>
        <v>E</v>
      </c>
      <c r="I1221" t="str">
        <f>TCD!B1221</f>
        <v>FR</v>
      </c>
      <c r="J1221" t="str">
        <f>IF(COUNTIF(Zoning!B:B,I1221)=0,"inconnu",_xlfn.XLOOKUP(I1221,Zoning!B:B,Zoning!C:C))</f>
        <v>France</v>
      </c>
      <c r="K1221">
        <f>_xlfn.XLOOKUP(F1221,'Shipment Detail'!N:N,'Shipment Detail'!AB:AB)</f>
        <v>6</v>
      </c>
      <c r="L1221">
        <f>TCD!E1221</f>
        <v>32.4</v>
      </c>
      <c r="M1221" t="str">
        <f>IF(J1221="France","ST",_xlfn.XLOOKUP(F1221,'Shipment Detail'!N:N,'Shipment Detail'!E:E,""))</f>
        <v>ST</v>
      </c>
      <c r="N1221">
        <f t="shared" si="61"/>
        <v>0.2</v>
      </c>
      <c r="O1221" t="str">
        <f>IF(_xlfn.XLOOKUP(F1221,'Shipment Detail'!N:N,'Shipment Detail'!BM:BM)=0,"",_xlfn.XLOOKUP(F1221,'Shipment Detail'!N:N,'Shipment Detail'!BM:BM))</f>
        <v/>
      </c>
      <c r="R1221" t="str">
        <f>IF(_xlfn.XLOOKUP(F1221,'Shipment Detail'!N:N,'Shipment Detail'!AV:AV)&gt;60,10,"")</f>
        <v/>
      </c>
      <c r="T1221" s="3">
        <f>TCD!C1221</f>
        <v>15.489999999999995</v>
      </c>
    </row>
    <row r="1222" spans="1:20" x14ac:dyDescent="0.2">
      <c r="A1222" t="str">
        <f t="shared" si="59"/>
        <v>FEDEX FRANCE</v>
      </c>
      <c r="B1222" s="5">
        <f t="shared" si="60"/>
        <v>46174</v>
      </c>
      <c r="F1222" s="6">
        <f>TCD!A1222</f>
        <v>872881316688</v>
      </c>
      <c r="H1222" s="18" t="str">
        <f>TCD!F1222</f>
        <v>E</v>
      </c>
      <c r="I1222" t="str">
        <f>TCD!B1222</f>
        <v>FR</v>
      </c>
      <c r="J1222" t="str">
        <f>IF(COUNTIF(Zoning!B:B,I1222)=0,"inconnu",_xlfn.XLOOKUP(I1222,Zoning!B:B,Zoning!C:C))</f>
        <v>France</v>
      </c>
      <c r="K1222">
        <f>_xlfn.XLOOKUP(F1222,'Shipment Detail'!N:N,'Shipment Detail'!AB:AB)</f>
        <v>10</v>
      </c>
      <c r="L1222">
        <f>TCD!E1222</f>
        <v>47.7</v>
      </c>
      <c r="M1222" t="str">
        <f>IF(J1222="France","ST",_xlfn.XLOOKUP(F1222,'Shipment Detail'!N:N,'Shipment Detail'!E:E,""))</f>
        <v>ST</v>
      </c>
      <c r="N1222">
        <f t="shared" si="61"/>
        <v>0.2</v>
      </c>
      <c r="O1222" t="str">
        <f>IF(_xlfn.XLOOKUP(F1222,'Shipment Detail'!N:N,'Shipment Detail'!BM:BM)=0,"",_xlfn.XLOOKUP(F1222,'Shipment Detail'!N:N,'Shipment Detail'!BM:BM))</f>
        <v/>
      </c>
      <c r="R1222" t="str">
        <f>IF(_xlfn.XLOOKUP(F1222,'Shipment Detail'!N:N,'Shipment Detail'!AV:AV)&gt;60,10,"")</f>
        <v/>
      </c>
      <c r="T1222" s="3">
        <f>TCD!C1222</f>
        <v>20.509999999999991</v>
      </c>
    </row>
    <row r="1223" spans="1:20" x14ac:dyDescent="0.2">
      <c r="A1223" t="str">
        <f t="shared" si="59"/>
        <v>FEDEX FRANCE</v>
      </c>
      <c r="B1223" s="5">
        <f t="shared" si="60"/>
        <v>46174</v>
      </c>
      <c r="F1223" s="6">
        <f>TCD!A1223</f>
        <v>872881348433</v>
      </c>
      <c r="H1223" s="18" t="str">
        <f>TCD!F1223</f>
        <v>E</v>
      </c>
      <c r="I1223" t="str">
        <f>TCD!B1223</f>
        <v>FR</v>
      </c>
      <c r="J1223" t="str">
        <f>IF(COUNTIF(Zoning!B:B,I1223)=0,"inconnu",_xlfn.XLOOKUP(I1223,Zoning!B:B,Zoning!C:C))</f>
        <v>France</v>
      </c>
      <c r="K1223">
        <f>_xlfn.XLOOKUP(F1223,'Shipment Detail'!N:N,'Shipment Detail'!AB:AB)</f>
        <v>5</v>
      </c>
      <c r="L1223">
        <f>TCD!E1223</f>
        <v>32.4</v>
      </c>
      <c r="M1223" t="str">
        <f>IF(J1223="France","ST",_xlfn.XLOOKUP(F1223,'Shipment Detail'!N:N,'Shipment Detail'!E:E,""))</f>
        <v>ST</v>
      </c>
      <c r="N1223">
        <f t="shared" si="61"/>
        <v>0.2</v>
      </c>
      <c r="O1223" t="str">
        <f>IF(_xlfn.XLOOKUP(F1223,'Shipment Detail'!N:N,'Shipment Detail'!BM:BM)=0,"",_xlfn.XLOOKUP(F1223,'Shipment Detail'!N:N,'Shipment Detail'!BM:BM))</f>
        <v/>
      </c>
      <c r="R1223" t="str">
        <f>IF(_xlfn.XLOOKUP(F1223,'Shipment Detail'!N:N,'Shipment Detail'!AV:AV)&gt;60,10,"")</f>
        <v/>
      </c>
      <c r="T1223" s="3">
        <f>TCD!C1223</f>
        <v>15.489999999999995</v>
      </c>
    </row>
    <row r="1224" spans="1:20" x14ac:dyDescent="0.2">
      <c r="A1224" t="str">
        <f t="shared" si="59"/>
        <v>FEDEX FRANCE</v>
      </c>
      <c r="B1224" s="5">
        <f t="shared" si="60"/>
        <v>46174</v>
      </c>
      <c r="F1224" s="6">
        <f>TCD!A1224</f>
        <v>872881378583</v>
      </c>
      <c r="H1224" s="18" t="str">
        <f>TCD!F1224</f>
        <v>E</v>
      </c>
      <c r="I1224" t="str">
        <f>TCD!B1224</f>
        <v>FR</v>
      </c>
      <c r="J1224" t="str">
        <f>IF(COUNTIF(Zoning!B:B,I1224)=0,"inconnu",_xlfn.XLOOKUP(I1224,Zoning!B:B,Zoning!C:C))</f>
        <v>France</v>
      </c>
      <c r="K1224">
        <f>_xlfn.XLOOKUP(F1224,'Shipment Detail'!N:N,'Shipment Detail'!AB:AB)</f>
        <v>5</v>
      </c>
      <c r="L1224">
        <f>TCD!E1224</f>
        <v>41.2</v>
      </c>
      <c r="M1224" t="str">
        <f>IF(J1224="France","ST",_xlfn.XLOOKUP(F1224,'Shipment Detail'!N:N,'Shipment Detail'!E:E,""))</f>
        <v>ST</v>
      </c>
      <c r="N1224">
        <f t="shared" si="61"/>
        <v>0.2</v>
      </c>
      <c r="O1224" t="str">
        <f>IF(_xlfn.XLOOKUP(F1224,'Shipment Detail'!N:N,'Shipment Detail'!BM:BM)=0,"",_xlfn.XLOOKUP(F1224,'Shipment Detail'!N:N,'Shipment Detail'!BM:BM))</f>
        <v/>
      </c>
      <c r="R1224" t="str">
        <f>IF(_xlfn.XLOOKUP(F1224,'Shipment Detail'!N:N,'Shipment Detail'!AV:AV)&gt;60,10,"")</f>
        <v/>
      </c>
      <c r="T1224" s="3">
        <f>TCD!C1224</f>
        <v>18.500000000000007</v>
      </c>
    </row>
    <row r="1225" spans="1:20" x14ac:dyDescent="0.2">
      <c r="A1225" t="str">
        <f t="shared" si="59"/>
        <v>FEDEX FRANCE</v>
      </c>
      <c r="B1225" s="5">
        <f t="shared" si="60"/>
        <v>46174</v>
      </c>
      <c r="F1225" s="6">
        <f>TCD!A1225</f>
        <v>872881413660</v>
      </c>
      <c r="H1225" s="18" t="str">
        <f>TCD!F1225</f>
        <v>E</v>
      </c>
      <c r="I1225" t="str">
        <f>TCD!B1225</f>
        <v>FR</v>
      </c>
      <c r="J1225" t="str">
        <f>IF(COUNTIF(Zoning!B:B,I1225)=0,"inconnu",_xlfn.XLOOKUP(I1225,Zoning!B:B,Zoning!C:C))</f>
        <v>France</v>
      </c>
      <c r="K1225">
        <f>_xlfn.XLOOKUP(F1225,'Shipment Detail'!N:N,'Shipment Detail'!AB:AB)</f>
        <v>6</v>
      </c>
      <c r="L1225">
        <f>TCD!E1225</f>
        <v>49.300000000000004</v>
      </c>
      <c r="M1225" t="str">
        <f>IF(J1225="France","ST",_xlfn.XLOOKUP(F1225,'Shipment Detail'!N:N,'Shipment Detail'!E:E,""))</f>
        <v>ST</v>
      </c>
      <c r="N1225">
        <f t="shared" si="61"/>
        <v>0.2</v>
      </c>
      <c r="O1225" t="str">
        <f>IF(_xlfn.XLOOKUP(F1225,'Shipment Detail'!N:N,'Shipment Detail'!BM:BM)=0,"",_xlfn.XLOOKUP(F1225,'Shipment Detail'!N:N,'Shipment Detail'!BM:BM))</f>
        <v/>
      </c>
      <c r="R1225" t="str">
        <f>IF(_xlfn.XLOOKUP(F1225,'Shipment Detail'!N:N,'Shipment Detail'!AV:AV)&gt;60,10,"")</f>
        <v/>
      </c>
      <c r="T1225" s="3">
        <f>TCD!C1225</f>
        <v>21.179999999999993</v>
      </c>
    </row>
    <row r="1226" spans="1:20" x14ac:dyDescent="0.2">
      <c r="A1226" t="str">
        <f t="shared" si="59"/>
        <v>FEDEX FRANCE</v>
      </c>
      <c r="B1226" s="5">
        <f t="shared" si="60"/>
        <v>46174</v>
      </c>
      <c r="F1226" s="6">
        <f>TCD!A1226</f>
        <v>872881439188</v>
      </c>
      <c r="H1226" s="18" t="str">
        <f>TCD!F1226</f>
        <v>E</v>
      </c>
      <c r="I1226" t="str">
        <f>TCD!B1226</f>
        <v>FR</v>
      </c>
      <c r="J1226" t="str">
        <f>IF(COUNTIF(Zoning!B:B,I1226)=0,"inconnu",_xlfn.XLOOKUP(I1226,Zoning!B:B,Zoning!C:C))</f>
        <v>France</v>
      </c>
      <c r="K1226">
        <f>_xlfn.XLOOKUP(F1226,'Shipment Detail'!N:N,'Shipment Detail'!AB:AB)</f>
        <v>7</v>
      </c>
      <c r="L1226">
        <f>TCD!E1226</f>
        <v>46.2</v>
      </c>
      <c r="M1226" t="str">
        <f>IF(J1226="France","ST",_xlfn.XLOOKUP(F1226,'Shipment Detail'!N:N,'Shipment Detail'!E:E,""))</f>
        <v>ST</v>
      </c>
      <c r="N1226">
        <f t="shared" si="61"/>
        <v>0.2</v>
      </c>
      <c r="O1226" t="str">
        <f>IF(_xlfn.XLOOKUP(F1226,'Shipment Detail'!N:N,'Shipment Detail'!BM:BM)=0,"",_xlfn.XLOOKUP(F1226,'Shipment Detail'!N:N,'Shipment Detail'!BM:BM))</f>
        <v/>
      </c>
      <c r="R1226" t="str">
        <f>IF(_xlfn.XLOOKUP(F1226,'Shipment Detail'!N:N,'Shipment Detail'!AV:AV)&gt;60,10,"")</f>
        <v/>
      </c>
      <c r="T1226" s="3">
        <f>TCD!C1226</f>
        <v>20.170000000000002</v>
      </c>
    </row>
    <row r="1227" spans="1:20" x14ac:dyDescent="0.2">
      <c r="A1227" t="str">
        <f t="shared" si="59"/>
        <v>FEDEX FRANCE</v>
      </c>
      <c r="B1227" s="5">
        <f t="shared" si="60"/>
        <v>46174</v>
      </c>
      <c r="F1227" s="6">
        <f>TCD!A1227</f>
        <v>872881497607</v>
      </c>
      <c r="H1227" s="18" t="str">
        <f>TCD!F1227</f>
        <v>E</v>
      </c>
      <c r="I1227" t="str">
        <f>TCD!B1227</f>
        <v>FR</v>
      </c>
      <c r="J1227" t="str">
        <f>IF(COUNTIF(Zoning!B:B,I1227)=0,"inconnu",_xlfn.XLOOKUP(I1227,Zoning!B:B,Zoning!C:C))</f>
        <v>France</v>
      </c>
      <c r="K1227">
        <f>_xlfn.XLOOKUP(F1227,'Shipment Detail'!N:N,'Shipment Detail'!AB:AB)</f>
        <v>7</v>
      </c>
      <c r="L1227">
        <f>TCD!E1227</f>
        <v>37.700000000000003</v>
      </c>
      <c r="M1227" t="str">
        <f>IF(J1227="France","ST",_xlfn.XLOOKUP(F1227,'Shipment Detail'!N:N,'Shipment Detail'!E:E,""))</f>
        <v>ST</v>
      </c>
      <c r="N1227">
        <f t="shared" si="61"/>
        <v>0.2</v>
      </c>
      <c r="O1227" t="str">
        <f>IF(_xlfn.XLOOKUP(F1227,'Shipment Detail'!N:N,'Shipment Detail'!BM:BM)=0,"",_xlfn.XLOOKUP(F1227,'Shipment Detail'!N:N,'Shipment Detail'!BM:BM))</f>
        <v/>
      </c>
      <c r="R1227" t="str">
        <f>IF(_xlfn.XLOOKUP(F1227,'Shipment Detail'!N:N,'Shipment Detail'!AV:AV)&gt;60,10,"")</f>
        <v/>
      </c>
      <c r="T1227" s="3">
        <f>TCD!C1227</f>
        <v>17.159999999999997</v>
      </c>
    </row>
    <row r="1228" spans="1:20" x14ac:dyDescent="0.2">
      <c r="A1228" t="str">
        <f t="shared" si="59"/>
        <v>FEDEX FRANCE</v>
      </c>
      <c r="B1228" s="5">
        <f t="shared" si="60"/>
        <v>46174</v>
      </c>
      <c r="F1228" s="6">
        <f>TCD!A1228</f>
        <v>872881597654</v>
      </c>
      <c r="H1228" s="18" t="str">
        <f>TCD!F1228</f>
        <v>E</v>
      </c>
      <c r="I1228" t="str">
        <f>TCD!B1228</f>
        <v>FR</v>
      </c>
      <c r="J1228" t="str">
        <f>IF(COUNTIF(Zoning!B:B,I1228)=0,"inconnu",_xlfn.XLOOKUP(I1228,Zoning!B:B,Zoning!C:C))</f>
        <v>France</v>
      </c>
      <c r="K1228">
        <f>_xlfn.XLOOKUP(F1228,'Shipment Detail'!N:N,'Shipment Detail'!AB:AB)</f>
        <v>8</v>
      </c>
      <c r="L1228">
        <f>TCD!E1228</f>
        <v>55.5</v>
      </c>
      <c r="M1228" t="str">
        <f>IF(J1228="France","ST",_xlfn.XLOOKUP(F1228,'Shipment Detail'!N:N,'Shipment Detail'!E:E,""))</f>
        <v>ST</v>
      </c>
      <c r="N1228">
        <f t="shared" si="61"/>
        <v>0.2</v>
      </c>
      <c r="O1228" t="str">
        <f>IF(_xlfn.XLOOKUP(F1228,'Shipment Detail'!N:N,'Shipment Detail'!BM:BM)=0,"",_xlfn.XLOOKUP(F1228,'Shipment Detail'!N:N,'Shipment Detail'!BM:BM))</f>
        <v/>
      </c>
      <c r="R1228">
        <f>IF(_xlfn.XLOOKUP(F1228,'Shipment Detail'!N:N,'Shipment Detail'!AV:AV)&gt;60,10,"")</f>
        <v>10</v>
      </c>
      <c r="T1228" s="3">
        <f>TCD!C1228</f>
        <v>23.180000000000007</v>
      </c>
    </row>
    <row r="1229" spans="1:20" x14ac:dyDescent="0.2">
      <c r="A1229" t="str">
        <f t="shared" si="59"/>
        <v>FEDEX FRANCE</v>
      </c>
      <c r="B1229" s="5">
        <f t="shared" si="60"/>
        <v>46174</v>
      </c>
      <c r="F1229" s="6">
        <f>TCD!A1229</f>
        <v>872881652456</v>
      </c>
      <c r="H1229" s="18" t="str">
        <f>TCD!F1229</f>
        <v>E</v>
      </c>
      <c r="I1229" t="str">
        <f>TCD!B1229</f>
        <v>FR</v>
      </c>
      <c r="J1229" t="str">
        <f>IF(COUNTIF(Zoning!B:B,I1229)=0,"inconnu",_xlfn.XLOOKUP(I1229,Zoning!B:B,Zoning!C:C))</f>
        <v>France</v>
      </c>
      <c r="K1229">
        <f>_xlfn.XLOOKUP(F1229,'Shipment Detail'!N:N,'Shipment Detail'!AB:AB)</f>
        <v>6</v>
      </c>
      <c r="L1229">
        <f>TCD!E1229</f>
        <v>30.3</v>
      </c>
      <c r="M1229" t="str">
        <f>IF(J1229="France","ST",_xlfn.XLOOKUP(F1229,'Shipment Detail'!N:N,'Shipment Detail'!E:E,""))</f>
        <v>ST</v>
      </c>
      <c r="N1229">
        <f t="shared" si="61"/>
        <v>0.2</v>
      </c>
      <c r="O1229" t="str">
        <f>IF(_xlfn.XLOOKUP(F1229,'Shipment Detail'!N:N,'Shipment Detail'!BM:BM)=0,"",_xlfn.XLOOKUP(F1229,'Shipment Detail'!N:N,'Shipment Detail'!BM:BM))</f>
        <v/>
      </c>
      <c r="R1229" t="str">
        <f>IF(_xlfn.XLOOKUP(F1229,'Shipment Detail'!N:N,'Shipment Detail'!AV:AV)&gt;60,10,"")</f>
        <v/>
      </c>
      <c r="T1229" s="3">
        <f>TCD!C1229</f>
        <v>14.82</v>
      </c>
    </row>
    <row r="1230" spans="1:20" x14ac:dyDescent="0.2">
      <c r="A1230" t="str">
        <f t="shared" si="59"/>
        <v>FEDEX FRANCE</v>
      </c>
      <c r="B1230" s="5">
        <f t="shared" si="60"/>
        <v>46174</v>
      </c>
      <c r="F1230" s="6">
        <f>TCD!A1230</f>
        <v>872881686580</v>
      </c>
      <c r="H1230" s="18" t="str">
        <f>TCD!F1230</f>
        <v>E</v>
      </c>
      <c r="I1230" t="str">
        <f>TCD!B1230</f>
        <v>FR</v>
      </c>
      <c r="J1230" t="str">
        <f>IF(COUNTIF(Zoning!B:B,I1230)=0,"inconnu",_xlfn.XLOOKUP(I1230,Zoning!B:B,Zoning!C:C))</f>
        <v>France</v>
      </c>
      <c r="K1230">
        <f>_xlfn.XLOOKUP(F1230,'Shipment Detail'!N:N,'Shipment Detail'!AB:AB)</f>
        <v>5</v>
      </c>
      <c r="L1230">
        <f>TCD!E1230</f>
        <v>29.3</v>
      </c>
      <c r="M1230" t="str">
        <f>IF(J1230="France","ST",_xlfn.XLOOKUP(F1230,'Shipment Detail'!N:N,'Shipment Detail'!E:E,""))</f>
        <v>ST</v>
      </c>
      <c r="N1230">
        <f t="shared" si="61"/>
        <v>0.2</v>
      </c>
      <c r="O1230" t="str">
        <f>IF(_xlfn.XLOOKUP(F1230,'Shipment Detail'!N:N,'Shipment Detail'!BM:BM)=0,"",_xlfn.XLOOKUP(F1230,'Shipment Detail'!N:N,'Shipment Detail'!BM:BM))</f>
        <v/>
      </c>
      <c r="R1230" t="str">
        <f>IF(_xlfn.XLOOKUP(F1230,'Shipment Detail'!N:N,'Shipment Detail'!AV:AV)&gt;60,10,"")</f>
        <v/>
      </c>
      <c r="T1230" s="3">
        <f>TCD!C1230</f>
        <v>14.480000000000004</v>
      </c>
    </row>
    <row r="1231" spans="1:20" x14ac:dyDescent="0.2">
      <c r="A1231" t="str">
        <f t="shared" si="59"/>
        <v>FEDEX FRANCE</v>
      </c>
      <c r="B1231" s="5">
        <f t="shared" si="60"/>
        <v>46174</v>
      </c>
      <c r="F1231" s="6">
        <f>TCD!A1231</f>
        <v>872881696617</v>
      </c>
      <c r="H1231" s="18" t="str">
        <f>TCD!F1231</f>
        <v>E</v>
      </c>
      <c r="I1231" t="str">
        <f>TCD!B1231</f>
        <v>FR</v>
      </c>
      <c r="J1231" t="str">
        <f>IF(COUNTIF(Zoning!B:B,I1231)=0,"inconnu",_xlfn.XLOOKUP(I1231,Zoning!B:B,Zoning!C:C))</f>
        <v>France</v>
      </c>
      <c r="K1231">
        <f>_xlfn.XLOOKUP(F1231,'Shipment Detail'!N:N,'Shipment Detail'!AB:AB)</f>
        <v>4</v>
      </c>
      <c r="L1231">
        <f>TCD!E1231</f>
        <v>26.700000000000003</v>
      </c>
      <c r="M1231" t="str">
        <f>IF(J1231="France","ST",_xlfn.XLOOKUP(F1231,'Shipment Detail'!N:N,'Shipment Detail'!E:E,""))</f>
        <v>ST</v>
      </c>
      <c r="N1231">
        <f t="shared" si="61"/>
        <v>0.2</v>
      </c>
      <c r="O1231" t="str">
        <f>IF(_xlfn.XLOOKUP(F1231,'Shipment Detail'!N:N,'Shipment Detail'!BM:BM)=0,"",_xlfn.XLOOKUP(F1231,'Shipment Detail'!N:N,'Shipment Detail'!BM:BM))</f>
        <v/>
      </c>
      <c r="R1231">
        <f>IF(_xlfn.XLOOKUP(F1231,'Shipment Detail'!N:N,'Shipment Detail'!AV:AV)&gt;60,10,"")</f>
        <v>10</v>
      </c>
      <c r="T1231" s="3">
        <f>TCD!C1231</f>
        <v>13.479999999999997</v>
      </c>
    </row>
    <row r="1232" spans="1:20" x14ac:dyDescent="0.2">
      <c r="A1232" t="str">
        <f t="shared" si="59"/>
        <v>FEDEX FRANCE</v>
      </c>
      <c r="B1232" s="5">
        <f t="shared" si="60"/>
        <v>46174</v>
      </c>
      <c r="F1232" s="6">
        <f>TCD!A1232</f>
        <v>872881719850</v>
      </c>
      <c r="H1232" s="18" t="str">
        <f>TCD!F1232</f>
        <v>E</v>
      </c>
      <c r="I1232" t="str">
        <f>TCD!B1232</f>
        <v>FR</v>
      </c>
      <c r="J1232" t="str">
        <f>IF(COUNTIF(Zoning!B:B,I1232)=0,"inconnu",_xlfn.XLOOKUP(I1232,Zoning!B:B,Zoning!C:C))</f>
        <v>France</v>
      </c>
      <c r="K1232">
        <f>_xlfn.XLOOKUP(F1232,'Shipment Detail'!N:N,'Shipment Detail'!AB:AB)</f>
        <v>4</v>
      </c>
      <c r="L1232">
        <f>TCD!E1232</f>
        <v>19.5</v>
      </c>
      <c r="M1232" t="str">
        <f>IF(J1232="France","ST",_xlfn.XLOOKUP(F1232,'Shipment Detail'!N:N,'Shipment Detail'!E:E,""))</f>
        <v>ST</v>
      </c>
      <c r="N1232">
        <f t="shared" si="61"/>
        <v>0.2</v>
      </c>
      <c r="O1232" t="str">
        <f>IF(_xlfn.XLOOKUP(F1232,'Shipment Detail'!N:N,'Shipment Detail'!BM:BM)=0,"",_xlfn.XLOOKUP(F1232,'Shipment Detail'!N:N,'Shipment Detail'!BM:BM))</f>
        <v/>
      </c>
      <c r="R1232" t="str">
        <f>IF(_xlfn.XLOOKUP(F1232,'Shipment Detail'!N:N,'Shipment Detail'!AV:AV)&gt;60,10,"")</f>
        <v/>
      </c>
      <c r="T1232" s="3">
        <f>TCD!C1232</f>
        <v>11.14</v>
      </c>
    </row>
    <row r="1233" spans="1:20" x14ac:dyDescent="0.2">
      <c r="A1233" t="str">
        <f t="shared" si="59"/>
        <v>FEDEX FRANCE</v>
      </c>
      <c r="B1233" s="5">
        <f t="shared" si="60"/>
        <v>46174</v>
      </c>
      <c r="F1233" s="6">
        <f>TCD!A1233</f>
        <v>872881731472</v>
      </c>
      <c r="H1233" s="18" t="str">
        <f>TCD!F1233</f>
        <v>E</v>
      </c>
      <c r="I1233" t="str">
        <f>TCD!B1233</f>
        <v>FR</v>
      </c>
      <c r="J1233" t="str">
        <f>IF(COUNTIF(Zoning!B:B,I1233)=0,"inconnu",_xlfn.XLOOKUP(I1233,Zoning!B:B,Zoning!C:C))</f>
        <v>France</v>
      </c>
      <c r="K1233">
        <f>_xlfn.XLOOKUP(F1233,'Shipment Detail'!N:N,'Shipment Detail'!AB:AB)</f>
        <v>7</v>
      </c>
      <c r="L1233">
        <f>TCD!E1233</f>
        <v>39</v>
      </c>
      <c r="M1233" t="str">
        <f>IF(J1233="France","ST",_xlfn.XLOOKUP(F1233,'Shipment Detail'!N:N,'Shipment Detail'!E:E,""))</f>
        <v>ST</v>
      </c>
      <c r="N1233">
        <f t="shared" si="61"/>
        <v>0.2</v>
      </c>
      <c r="O1233" t="str">
        <f>IF(_xlfn.XLOOKUP(F1233,'Shipment Detail'!N:N,'Shipment Detail'!BM:BM)=0,"",_xlfn.XLOOKUP(F1233,'Shipment Detail'!N:N,'Shipment Detail'!BM:BM))</f>
        <v/>
      </c>
      <c r="R1233" t="str">
        <f>IF(_xlfn.XLOOKUP(F1233,'Shipment Detail'!N:N,'Shipment Detail'!AV:AV)&gt;60,10,"")</f>
        <v/>
      </c>
      <c r="T1233" s="3">
        <f>TCD!C1233</f>
        <v>17.490000000000002</v>
      </c>
    </row>
    <row r="1234" spans="1:20" x14ac:dyDescent="0.2">
      <c r="A1234" t="str">
        <f t="shared" si="59"/>
        <v>FEDEX FRANCE</v>
      </c>
      <c r="B1234" s="5">
        <f t="shared" si="60"/>
        <v>46174</v>
      </c>
      <c r="F1234" s="6">
        <f>TCD!A1234</f>
        <v>872881785244</v>
      </c>
      <c r="H1234" s="18" t="str">
        <f>TCD!F1234</f>
        <v>E</v>
      </c>
      <c r="I1234" t="str">
        <f>TCD!B1234</f>
        <v>FR</v>
      </c>
      <c r="J1234" t="str">
        <f>IF(COUNTIF(Zoning!B:B,I1234)=0,"inconnu",_xlfn.XLOOKUP(I1234,Zoning!B:B,Zoning!C:C))</f>
        <v>France</v>
      </c>
      <c r="K1234">
        <f>_xlfn.XLOOKUP(F1234,'Shipment Detail'!N:N,'Shipment Detail'!AB:AB)</f>
        <v>7</v>
      </c>
      <c r="L1234">
        <f>TCD!E1234</f>
        <v>40</v>
      </c>
      <c r="M1234" t="str">
        <f>IF(J1234="France","ST",_xlfn.XLOOKUP(F1234,'Shipment Detail'!N:N,'Shipment Detail'!E:E,""))</f>
        <v>ST</v>
      </c>
      <c r="N1234">
        <f t="shared" si="61"/>
        <v>0.2</v>
      </c>
      <c r="O1234" t="str">
        <f>IF(_xlfn.XLOOKUP(F1234,'Shipment Detail'!N:N,'Shipment Detail'!BM:BM)=0,"",_xlfn.XLOOKUP(F1234,'Shipment Detail'!N:N,'Shipment Detail'!BM:BM))</f>
        <v/>
      </c>
      <c r="R1234" t="str">
        <f>IF(_xlfn.XLOOKUP(F1234,'Shipment Detail'!N:N,'Shipment Detail'!AV:AV)&gt;60,10,"")</f>
        <v/>
      </c>
      <c r="T1234" s="3">
        <f>TCD!C1234</f>
        <v>17.829999999999991</v>
      </c>
    </row>
    <row r="1235" spans="1:20" x14ac:dyDescent="0.2">
      <c r="A1235" t="str">
        <f t="shared" si="59"/>
        <v>FEDEX FRANCE</v>
      </c>
      <c r="B1235" s="5">
        <f t="shared" si="60"/>
        <v>46174</v>
      </c>
      <c r="F1235" s="6">
        <f>TCD!A1235</f>
        <v>872881837212</v>
      </c>
      <c r="H1235" s="18" t="str">
        <f>TCD!F1235</f>
        <v>E</v>
      </c>
      <c r="I1235" t="str">
        <f>TCD!B1235</f>
        <v>FR</v>
      </c>
      <c r="J1235" t="str">
        <f>IF(COUNTIF(Zoning!B:B,I1235)=0,"inconnu",_xlfn.XLOOKUP(I1235,Zoning!B:B,Zoning!C:C))</f>
        <v>France</v>
      </c>
      <c r="K1235">
        <f>_xlfn.XLOOKUP(F1235,'Shipment Detail'!N:N,'Shipment Detail'!AB:AB)</f>
        <v>8</v>
      </c>
      <c r="L1235">
        <f>TCD!E1235</f>
        <v>38.4</v>
      </c>
      <c r="M1235" t="str">
        <f>IF(J1235="France","ST",_xlfn.XLOOKUP(F1235,'Shipment Detail'!N:N,'Shipment Detail'!E:E,""))</f>
        <v>ST</v>
      </c>
      <c r="N1235">
        <f t="shared" si="61"/>
        <v>0.2</v>
      </c>
      <c r="O1235" t="str">
        <f>IF(_xlfn.XLOOKUP(F1235,'Shipment Detail'!N:N,'Shipment Detail'!BM:BM)=0,"",_xlfn.XLOOKUP(F1235,'Shipment Detail'!N:N,'Shipment Detail'!BM:BM))</f>
        <v/>
      </c>
      <c r="R1235" t="str">
        <f>IF(_xlfn.XLOOKUP(F1235,'Shipment Detail'!N:N,'Shipment Detail'!AV:AV)&gt;60,10,"")</f>
        <v/>
      </c>
      <c r="T1235" s="3">
        <f>TCD!C1235</f>
        <v>17.490000000000002</v>
      </c>
    </row>
    <row r="1236" spans="1:20" x14ac:dyDescent="0.2">
      <c r="A1236" t="str">
        <f t="shared" si="59"/>
        <v>FEDEX FRANCE</v>
      </c>
      <c r="B1236" s="5">
        <f t="shared" si="60"/>
        <v>46174</v>
      </c>
      <c r="F1236" s="6">
        <f>TCD!A1236</f>
        <v>872881871663</v>
      </c>
      <c r="H1236" s="18" t="str">
        <f>TCD!F1236</f>
        <v>E</v>
      </c>
      <c r="I1236" t="str">
        <f>TCD!B1236</f>
        <v>FR</v>
      </c>
      <c r="J1236" t="str">
        <f>IF(COUNTIF(Zoning!B:B,I1236)=0,"inconnu",_xlfn.XLOOKUP(I1236,Zoning!B:B,Zoning!C:C))</f>
        <v>France</v>
      </c>
      <c r="K1236">
        <f>_xlfn.XLOOKUP(F1236,'Shipment Detail'!N:N,'Shipment Detail'!AB:AB)</f>
        <v>7</v>
      </c>
      <c r="L1236">
        <f>TCD!E1236</f>
        <v>37</v>
      </c>
      <c r="M1236" t="str">
        <f>IF(J1236="France","ST",_xlfn.XLOOKUP(F1236,'Shipment Detail'!N:N,'Shipment Detail'!E:E,""))</f>
        <v>ST</v>
      </c>
      <c r="N1236">
        <f t="shared" si="61"/>
        <v>0.2</v>
      </c>
      <c r="O1236" t="str">
        <f>IF(_xlfn.XLOOKUP(F1236,'Shipment Detail'!N:N,'Shipment Detail'!BM:BM)=0,"",_xlfn.XLOOKUP(F1236,'Shipment Detail'!N:N,'Shipment Detail'!BM:BM))</f>
        <v/>
      </c>
      <c r="R1236" t="str">
        <f>IF(_xlfn.XLOOKUP(F1236,'Shipment Detail'!N:N,'Shipment Detail'!AV:AV)&gt;60,10,"")</f>
        <v/>
      </c>
      <c r="T1236" s="3">
        <f>TCD!C1236</f>
        <v>16.830000000000005</v>
      </c>
    </row>
    <row r="1237" spans="1:20" x14ac:dyDescent="0.2">
      <c r="A1237" t="str">
        <f t="shared" si="59"/>
        <v>FEDEX FRANCE</v>
      </c>
      <c r="B1237" s="5">
        <f t="shared" si="60"/>
        <v>46174</v>
      </c>
      <c r="F1237" s="6">
        <f>TCD!A1237</f>
        <v>872881926354</v>
      </c>
      <c r="H1237" s="18" t="str">
        <f>TCD!F1237</f>
        <v>E</v>
      </c>
      <c r="I1237" t="str">
        <f>TCD!B1237</f>
        <v>FR</v>
      </c>
      <c r="J1237" t="str">
        <f>IF(COUNTIF(Zoning!B:B,I1237)=0,"inconnu",_xlfn.XLOOKUP(I1237,Zoning!B:B,Zoning!C:C))</f>
        <v>France</v>
      </c>
      <c r="K1237">
        <f>_xlfn.XLOOKUP(F1237,'Shipment Detail'!N:N,'Shipment Detail'!AB:AB)</f>
        <v>5</v>
      </c>
      <c r="L1237">
        <f>TCD!E1237</f>
        <v>26.5</v>
      </c>
      <c r="M1237" t="str">
        <f>IF(J1237="France","ST",_xlfn.XLOOKUP(F1237,'Shipment Detail'!N:N,'Shipment Detail'!E:E,""))</f>
        <v>ST</v>
      </c>
      <c r="N1237">
        <f t="shared" si="61"/>
        <v>0.2</v>
      </c>
      <c r="O1237" t="str">
        <f>IF(_xlfn.XLOOKUP(F1237,'Shipment Detail'!N:N,'Shipment Detail'!BM:BM)=0,"",_xlfn.XLOOKUP(F1237,'Shipment Detail'!N:N,'Shipment Detail'!BM:BM))</f>
        <v/>
      </c>
      <c r="R1237" t="str">
        <f>IF(_xlfn.XLOOKUP(F1237,'Shipment Detail'!N:N,'Shipment Detail'!AV:AV)&gt;60,10,"")</f>
        <v/>
      </c>
      <c r="T1237" s="3">
        <f>TCD!C1237</f>
        <v>13.479999999999997</v>
      </c>
    </row>
    <row r="1238" spans="1:20" x14ac:dyDescent="0.2">
      <c r="A1238" t="str">
        <f t="shared" si="59"/>
        <v>FEDEX FRANCE</v>
      </c>
      <c r="B1238" s="5">
        <f t="shared" si="60"/>
        <v>46174</v>
      </c>
      <c r="F1238" s="6">
        <f>TCD!A1238</f>
        <v>872881984151</v>
      </c>
      <c r="H1238" s="18" t="str">
        <f>TCD!F1238</f>
        <v>E</v>
      </c>
      <c r="I1238" t="str">
        <f>TCD!B1238</f>
        <v>FR</v>
      </c>
      <c r="J1238" t="str">
        <f>IF(COUNTIF(Zoning!B:B,I1238)=0,"inconnu",_xlfn.XLOOKUP(I1238,Zoning!B:B,Zoning!C:C))</f>
        <v>France</v>
      </c>
      <c r="K1238">
        <f>_xlfn.XLOOKUP(F1238,'Shipment Detail'!N:N,'Shipment Detail'!AB:AB)</f>
        <v>7</v>
      </c>
      <c r="L1238">
        <f>TCD!E1238</f>
        <v>40</v>
      </c>
      <c r="M1238" t="str">
        <f>IF(J1238="France","ST",_xlfn.XLOOKUP(F1238,'Shipment Detail'!N:N,'Shipment Detail'!E:E,""))</f>
        <v>ST</v>
      </c>
      <c r="N1238">
        <f t="shared" si="61"/>
        <v>0.2</v>
      </c>
      <c r="O1238" t="str">
        <f>IF(_xlfn.XLOOKUP(F1238,'Shipment Detail'!N:N,'Shipment Detail'!BM:BM)=0,"",_xlfn.XLOOKUP(F1238,'Shipment Detail'!N:N,'Shipment Detail'!BM:BM))</f>
        <v/>
      </c>
      <c r="R1238" t="str">
        <f>IF(_xlfn.XLOOKUP(F1238,'Shipment Detail'!N:N,'Shipment Detail'!AV:AV)&gt;60,10,"")</f>
        <v/>
      </c>
      <c r="T1238" s="3">
        <f>TCD!C1238</f>
        <v>17.829999999999991</v>
      </c>
    </row>
    <row r="1239" spans="1:20" x14ac:dyDescent="0.2">
      <c r="A1239" t="str">
        <f t="shared" si="59"/>
        <v>FEDEX FRANCE</v>
      </c>
      <c r="B1239" s="5">
        <f t="shared" si="60"/>
        <v>46174</v>
      </c>
      <c r="F1239" s="6">
        <f>TCD!A1239</f>
        <v>872882052283</v>
      </c>
      <c r="H1239" s="18" t="str">
        <f>TCD!F1239</f>
        <v>E</v>
      </c>
      <c r="I1239" t="str">
        <f>TCD!B1239</f>
        <v>FR</v>
      </c>
      <c r="J1239" t="str">
        <f>IF(COUNTIF(Zoning!B:B,I1239)=0,"inconnu",_xlfn.XLOOKUP(I1239,Zoning!B:B,Zoning!C:C))</f>
        <v>France</v>
      </c>
      <c r="K1239">
        <f>_xlfn.XLOOKUP(F1239,'Shipment Detail'!N:N,'Shipment Detail'!AB:AB)</f>
        <v>6</v>
      </c>
      <c r="L1239">
        <f>TCD!E1239</f>
        <v>34</v>
      </c>
      <c r="M1239" t="str">
        <f>IF(J1239="France","ST",_xlfn.XLOOKUP(F1239,'Shipment Detail'!N:N,'Shipment Detail'!E:E,""))</f>
        <v>ST</v>
      </c>
      <c r="N1239">
        <f t="shared" si="61"/>
        <v>0.2</v>
      </c>
      <c r="O1239" t="str">
        <f>IF(_xlfn.XLOOKUP(F1239,'Shipment Detail'!N:N,'Shipment Detail'!BM:BM)=0,"",_xlfn.XLOOKUP(F1239,'Shipment Detail'!N:N,'Shipment Detail'!BM:BM))</f>
        <v/>
      </c>
      <c r="R1239" t="str">
        <f>IF(_xlfn.XLOOKUP(F1239,'Shipment Detail'!N:N,'Shipment Detail'!AV:AV)&gt;60,10,"")</f>
        <v/>
      </c>
      <c r="T1239" s="3">
        <f>TCD!C1239</f>
        <v>15.82</v>
      </c>
    </row>
    <row r="1240" spans="1:20" x14ac:dyDescent="0.2">
      <c r="A1240" t="str">
        <f t="shared" si="59"/>
        <v>FEDEX FRANCE</v>
      </c>
      <c r="B1240" s="5">
        <f t="shared" si="60"/>
        <v>46174</v>
      </c>
      <c r="F1240" s="6">
        <f>TCD!A1240</f>
        <v>872882084841</v>
      </c>
      <c r="H1240" s="18" t="str">
        <f>TCD!F1240</f>
        <v>E</v>
      </c>
      <c r="I1240" t="str">
        <f>TCD!B1240</f>
        <v>FR</v>
      </c>
      <c r="J1240" t="str">
        <f>IF(COUNTIF(Zoning!B:B,I1240)=0,"inconnu",_xlfn.XLOOKUP(I1240,Zoning!B:B,Zoning!C:C))</f>
        <v>France</v>
      </c>
      <c r="K1240">
        <f>_xlfn.XLOOKUP(F1240,'Shipment Detail'!N:N,'Shipment Detail'!AB:AB)</f>
        <v>5</v>
      </c>
      <c r="L1240">
        <f>TCD!E1240</f>
        <v>34.6</v>
      </c>
      <c r="M1240" t="str">
        <f>IF(J1240="France","ST",_xlfn.XLOOKUP(F1240,'Shipment Detail'!N:N,'Shipment Detail'!E:E,""))</f>
        <v>ST</v>
      </c>
      <c r="N1240">
        <f t="shared" si="61"/>
        <v>0.2</v>
      </c>
      <c r="O1240" t="str">
        <f>IF(_xlfn.XLOOKUP(F1240,'Shipment Detail'!N:N,'Shipment Detail'!BM:BM)=0,"",_xlfn.XLOOKUP(F1240,'Shipment Detail'!N:N,'Shipment Detail'!BM:BM))</f>
        <v/>
      </c>
      <c r="R1240" t="str">
        <f>IF(_xlfn.XLOOKUP(F1240,'Shipment Detail'!N:N,'Shipment Detail'!AV:AV)&gt;60,10,"")</f>
        <v/>
      </c>
      <c r="T1240" s="3">
        <f>TCD!C1240</f>
        <v>16.159999999999997</v>
      </c>
    </row>
    <row r="1241" spans="1:20" x14ac:dyDescent="0.2">
      <c r="A1241" t="str">
        <f t="shared" si="59"/>
        <v>FEDEX FRANCE</v>
      </c>
      <c r="B1241" s="5">
        <f t="shared" si="60"/>
        <v>46174</v>
      </c>
      <c r="F1241" s="6">
        <f>TCD!A1241</f>
        <v>872882143568</v>
      </c>
      <c r="H1241" s="18" t="str">
        <f>TCD!F1241</f>
        <v>E</v>
      </c>
      <c r="I1241" t="str">
        <f>TCD!B1241</f>
        <v>FR</v>
      </c>
      <c r="J1241" t="str">
        <f>IF(COUNTIF(Zoning!B:B,I1241)=0,"inconnu",_xlfn.XLOOKUP(I1241,Zoning!B:B,Zoning!C:C))</f>
        <v>France</v>
      </c>
      <c r="K1241">
        <f>_xlfn.XLOOKUP(F1241,'Shipment Detail'!N:N,'Shipment Detail'!AB:AB)</f>
        <v>6</v>
      </c>
      <c r="L1241">
        <f>TCD!E1241</f>
        <v>35.9</v>
      </c>
      <c r="M1241" t="str">
        <f>IF(J1241="France","ST",_xlfn.XLOOKUP(F1241,'Shipment Detail'!N:N,'Shipment Detail'!E:E,""))</f>
        <v>ST</v>
      </c>
      <c r="N1241">
        <f t="shared" si="61"/>
        <v>0.2</v>
      </c>
      <c r="O1241" t="str">
        <f>IF(_xlfn.XLOOKUP(F1241,'Shipment Detail'!N:N,'Shipment Detail'!BM:BM)=0,"",_xlfn.XLOOKUP(F1241,'Shipment Detail'!N:N,'Shipment Detail'!BM:BM))</f>
        <v/>
      </c>
      <c r="R1241" t="str">
        <f>IF(_xlfn.XLOOKUP(F1241,'Shipment Detail'!N:N,'Shipment Detail'!AV:AV)&gt;60,10,"")</f>
        <v/>
      </c>
      <c r="T1241" s="3">
        <f>TCD!C1241</f>
        <v>16.490000000000002</v>
      </c>
    </row>
    <row r="1242" spans="1:20" x14ac:dyDescent="0.2">
      <c r="A1242" t="str">
        <f t="shared" si="59"/>
        <v>FEDEX FRANCE</v>
      </c>
      <c r="B1242" s="5">
        <f t="shared" si="60"/>
        <v>46174</v>
      </c>
      <c r="F1242" s="6">
        <f>TCD!A1242</f>
        <v>872882188379</v>
      </c>
      <c r="H1242" s="18" t="str">
        <f>TCD!F1242</f>
        <v>E</v>
      </c>
      <c r="I1242" t="str">
        <f>TCD!B1242</f>
        <v>FR</v>
      </c>
      <c r="J1242" t="str">
        <f>IF(COUNTIF(Zoning!B:B,I1242)=0,"inconnu",_xlfn.XLOOKUP(I1242,Zoning!B:B,Zoning!C:C))</f>
        <v>France</v>
      </c>
      <c r="K1242">
        <f>_xlfn.XLOOKUP(F1242,'Shipment Detail'!N:N,'Shipment Detail'!AB:AB)</f>
        <v>7</v>
      </c>
      <c r="L1242">
        <f>TCD!E1242</f>
        <v>43</v>
      </c>
      <c r="M1242" t="str">
        <f>IF(J1242="France","ST",_xlfn.XLOOKUP(F1242,'Shipment Detail'!N:N,'Shipment Detail'!E:E,""))</f>
        <v>ST</v>
      </c>
      <c r="N1242">
        <f t="shared" si="61"/>
        <v>0.2</v>
      </c>
      <c r="O1242" t="str">
        <f>IF(_xlfn.XLOOKUP(F1242,'Shipment Detail'!N:N,'Shipment Detail'!BM:BM)=0,"",_xlfn.XLOOKUP(F1242,'Shipment Detail'!N:N,'Shipment Detail'!BM:BM))</f>
        <v/>
      </c>
      <c r="R1242" t="str">
        <f>IF(_xlfn.XLOOKUP(F1242,'Shipment Detail'!N:N,'Shipment Detail'!AV:AV)&gt;60,10,"")</f>
        <v/>
      </c>
      <c r="T1242" s="3">
        <f>TCD!C1242</f>
        <v>18.829999999999998</v>
      </c>
    </row>
    <row r="1243" spans="1:20" x14ac:dyDescent="0.2">
      <c r="A1243" t="str">
        <f t="shared" si="59"/>
        <v>FEDEX FRANCE</v>
      </c>
      <c r="B1243" s="5">
        <f t="shared" si="60"/>
        <v>46174</v>
      </c>
      <c r="F1243" s="6">
        <f>TCD!A1243</f>
        <v>872882257199</v>
      </c>
      <c r="H1243" s="18" t="str">
        <f>TCD!F1243</f>
        <v>E</v>
      </c>
      <c r="I1243" t="str">
        <f>TCD!B1243</f>
        <v>FR</v>
      </c>
      <c r="J1243" t="str">
        <f>IF(COUNTIF(Zoning!B:B,I1243)=0,"inconnu",_xlfn.XLOOKUP(I1243,Zoning!B:B,Zoning!C:C))</f>
        <v>France</v>
      </c>
      <c r="K1243">
        <f>_xlfn.XLOOKUP(F1243,'Shipment Detail'!N:N,'Shipment Detail'!AB:AB)</f>
        <v>8</v>
      </c>
      <c r="L1243">
        <f>TCD!E1243</f>
        <v>42.800000000000004</v>
      </c>
      <c r="M1243" t="str">
        <f>IF(J1243="France","ST",_xlfn.XLOOKUP(F1243,'Shipment Detail'!N:N,'Shipment Detail'!E:E,""))</f>
        <v>ST</v>
      </c>
      <c r="N1243">
        <f t="shared" si="61"/>
        <v>0.2</v>
      </c>
      <c r="O1243" t="str">
        <f>IF(_xlfn.XLOOKUP(F1243,'Shipment Detail'!N:N,'Shipment Detail'!BM:BM)=0,"",_xlfn.XLOOKUP(F1243,'Shipment Detail'!N:N,'Shipment Detail'!BM:BM))</f>
        <v/>
      </c>
      <c r="R1243" t="str">
        <f>IF(_xlfn.XLOOKUP(F1243,'Shipment Detail'!N:N,'Shipment Detail'!AV:AV)&gt;60,10,"")</f>
        <v/>
      </c>
      <c r="T1243" s="3">
        <f>TCD!C1243</f>
        <v>18.829999999999998</v>
      </c>
    </row>
    <row r="1244" spans="1:20" x14ac:dyDescent="0.2">
      <c r="A1244" t="str">
        <f t="shared" si="59"/>
        <v>FEDEX FRANCE</v>
      </c>
      <c r="B1244" s="5">
        <f t="shared" si="60"/>
        <v>46174</v>
      </c>
      <c r="F1244" s="6">
        <f>TCD!A1244</f>
        <v>872882286622</v>
      </c>
      <c r="H1244" s="18" t="str">
        <f>TCD!F1244</f>
        <v>E</v>
      </c>
      <c r="I1244" t="str">
        <f>TCD!B1244</f>
        <v>FR</v>
      </c>
      <c r="J1244" t="str">
        <f>IF(COUNTIF(Zoning!B:B,I1244)=0,"inconnu",_xlfn.XLOOKUP(I1244,Zoning!B:B,Zoning!C:C))</f>
        <v>France</v>
      </c>
      <c r="K1244">
        <f>_xlfn.XLOOKUP(F1244,'Shipment Detail'!N:N,'Shipment Detail'!AB:AB)</f>
        <v>2</v>
      </c>
      <c r="L1244">
        <f>TCD!E1244</f>
        <v>10.5</v>
      </c>
      <c r="M1244" t="str">
        <f>IF(J1244="France","ST",_xlfn.XLOOKUP(F1244,'Shipment Detail'!N:N,'Shipment Detail'!E:E,""))</f>
        <v>ST</v>
      </c>
      <c r="N1244">
        <f t="shared" si="61"/>
        <v>0.2</v>
      </c>
      <c r="O1244" t="str">
        <f>IF(_xlfn.XLOOKUP(F1244,'Shipment Detail'!N:N,'Shipment Detail'!BM:BM)=0,"",_xlfn.XLOOKUP(F1244,'Shipment Detail'!N:N,'Shipment Detail'!BM:BM))</f>
        <v/>
      </c>
      <c r="R1244" t="str">
        <f>IF(_xlfn.XLOOKUP(F1244,'Shipment Detail'!N:N,'Shipment Detail'!AV:AV)&gt;60,10,"")</f>
        <v/>
      </c>
      <c r="T1244" s="3">
        <f>TCD!C1244</f>
        <v>8.129999999999999</v>
      </c>
    </row>
    <row r="1245" spans="1:20" x14ac:dyDescent="0.2">
      <c r="A1245" t="str">
        <f t="shared" si="59"/>
        <v>FEDEX FRANCE</v>
      </c>
      <c r="B1245" s="5">
        <f t="shared" si="60"/>
        <v>46174</v>
      </c>
      <c r="F1245" s="6">
        <f>TCD!A1245</f>
        <v>872882303272</v>
      </c>
      <c r="H1245" s="18" t="str">
        <f>TCD!F1245</f>
        <v>E</v>
      </c>
      <c r="I1245" t="str">
        <f>TCD!B1245</f>
        <v>FR</v>
      </c>
      <c r="J1245" t="str">
        <f>IF(COUNTIF(Zoning!B:B,I1245)=0,"inconnu",_xlfn.XLOOKUP(I1245,Zoning!B:B,Zoning!C:C))</f>
        <v>France</v>
      </c>
      <c r="K1245">
        <f>_xlfn.XLOOKUP(F1245,'Shipment Detail'!N:N,'Shipment Detail'!AB:AB)</f>
        <v>6</v>
      </c>
      <c r="L1245">
        <f>TCD!E1245</f>
        <v>31.6</v>
      </c>
      <c r="M1245" t="str">
        <f>IF(J1245="France","ST",_xlfn.XLOOKUP(F1245,'Shipment Detail'!N:N,'Shipment Detail'!E:E,""))</f>
        <v>ST</v>
      </c>
      <c r="N1245">
        <f t="shared" si="61"/>
        <v>0.2</v>
      </c>
      <c r="O1245" t="str">
        <f>IF(_xlfn.XLOOKUP(F1245,'Shipment Detail'!N:N,'Shipment Detail'!BM:BM)=0,"",_xlfn.XLOOKUP(F1245,'Shipment Detail'!N:N,'Shipment Detail'!BM:BM))</f>
        <v/>
      </c>
      <c r="R1245" t="str">
        <f>IF(_xlfn.XLOOKUP(F1245,'Shipment Detail'!N:N,'Shipment Detail'!AV:AV)&gt;60,10,"")</f>
        <v/>
      </c>
      <c r="T1245" s="3">
        <f>TCD!C1245</f>
        <v>15.149999999999999</v>
      </c>
    </row>
    <row r="1246" spans="1:20" x14ac:dyDescent="0.2">
      <c r="A1246" t="str">
        <f t="shared" si="59"/>
        <v>FEDEX FRANCE</v>
      </c>
      <c r="B1246" s="5">
        <f t="shared" si="60"/>
        <v>46174</v>
      </c>
      <c r="F1246" s="6">
        <f>TCD!A1246</f>
        <v>872882343450</v>
      </c>
      <c r="H1246" s="18" t="str">
        <f>TCD!F1246</f>
        <v>E</v>
      </c>
      <c r="I1246" t="str">
        <f>TCD!B1246</f>
        <v>FR</v>
      </c>
      <c r="J1246" t="str">
        <f>IF(COUNTIF(Zoning!B:B,I1246)=0,"inconnu",_xlfn.XLOOKUP(I1246,Zoning!B:B,Zoning!C:C))</f>
        <v>France</v>
      </c>
      <c r="K1246">
        <f>_xlfn.XLOOKUP(F1246,'Shipment Detail'!N:N,'Shipment Detail'!AB:AB)</f>
        <v>6</v>
      </c>
      <c r="L1246">
        <f>TCD!E1246</f>
        <v>30.900000000000002</v>
      </c>
      <c r="M1246" t="str">
        <f>IF(J1246="France","ST",_xlfn.XLOOKUP(F1246,'Shipment Detail'!N:N,'Shipment Detail'!E:E,""))</f>
        <v>ST</v>
      </c>
      <c r="N1246">
        <f t="shared" si="61"/>
        <v>0.2</v>
      </c>
      <c r="O1246" t="str">
        <f>IF(_xlfn.XLOOKUP(F1246,'Shipment Detail'!N:N,'Shipment Detail'!BM:BM)=0,"",_xlfn.XLOOKUP(F1246,'Shipment Detail'!N:N,'Shipment Detail'!BM:BM))</f>
        <v/>
      </c>
      <c r="R1246" t="str">
        <f>IF(_xlfn.XLOOKUP(F1246,'Shipment Detail'!N:N,'Shipment Detail'!AV:AV)&gt;60,10,"")</f>
        <v/>
      </c>
      <c r="T1246" s="3">
        <f>TCD!C1246</f>
        <v>14.82</v>
      </c>
    </row>
    <row r="1247" spans="1:20" x14ac:dyDescent="0.2">
      <c r="A1247" t="str">
        <f t="shared" si="59"/>
        <v>FEDEX FRANCE</v>
      </c>
      <c r="B1247" s="5">
        <f t="shared" si="60"/>
        <v>46174</v>
      </c>
      <c r="F1247" s="6">
        <f>TCD!A1247</f>
        <v>872882388981</v>
      </c>
      <c r="H1247" s="18" t="str">
        <f>TCD!F1247</f>
        <v>E</v>
      </c>
      <c r="I1247" t="str">
        <f>TCD!B1247</f>
        <v>FR</v>
      </c>
      <c r="J1247" t="str">
        <f>IF(COUNTIF(Zoning!B:B,I1247)=0,"inconnu",_xlfn.XLOOKUP(I1247,Zoning!B:B,Zoning!C:C))</f>
        <v>France</v>
      </c>
      <c r="K1247">
        <f>_xlfn.XLOOKUP(F1247,'Shipment Detail'!N:N,'Shipment Detail'!AB:AB)</f>
        <v>10</v>
      </c>
      <c r="L1247">
        <f>TCD!E1247</f>
        <v>52.800000000000004</v>
      </c>
      <c r="M1247" t="str">
        <f>IF(J1247="France","ST",_xlfn.XLOOKUP(F1247,'Shipment Detail'!N:N,'Shipment Detail'!E:E,""))</f>
        <v>ST</v>
      </c>
      <c r="N1247">
        <f t="shared" si="61"/>
        <v>0.2</v>
      </c>
      <c r="O1247" t="str">
        <f>IF(_xlfn.XLOOKUP(F1247,'Shipment Detail'!N:N,'Shipment Detail'!BM:BM)=0,"",_xlfn.XLOOKUP(F1247,'Shipment Detail'!N:N,'Shipment Detail'!BM:BM))</f>
        <v/>
      </c>
      <c r="R1247" t="str">
        <f>IF(_xlfn.XLOOKUP(F1247,'Shipment Detail'!N:N,'Shipment Detail'!AV:AV)&gt;60,10,"")</f>
        <v/>
      </c>
      <c r="T1247" s="3">
        <f>TCD!C1247</f>
        <v>22.179999999999993</v>
      </c>
    </row>
    <row r="1248" spans="1:20" x14ac:dyDescent="0.2">
      <c r="A1248" t="str">
        <f t="shared" si="59"/>
        <v>FEDEX FRANCE</v>
      </c>
      <c r="B1248" s="5">
        <f t="shared" si="60"/>
        <v>46174</v>
      </c>
      <c r="F1248" s="6">
        <f>TCD!A1248</f>
        <v>872882414880</v>
      </c>
      <c r="H1248" s="18" t="str">
        <f>TCD!F1248</f>
        <v>E</v>
      </c>
      <c r="I1248" t="str">
        <f>TCD!B1248</f>
        <v>FR</v>
      </c>
      <c r="J1248" t="str">
        <f>IF(COUNTIF(Zoning!B:B,I1248)=0,"inconnu",_xlfn.XLOOKUP(I1248,Zoning!B:B,Zoning!C:C))</f>
        <v>France</v>
      </c>
      <c r="K1248">
        <f>_xlfn.XLOOKUP(F1248,'Shipment Detail'!N:N,'Shipment Detail'!AB:AB)</f>
        <v>5</v>
      </c>
      <c r="L1248">
        <f>TCD!E1248</f>
        <v>29</v>
      </c>
      <c r="M1248" t="str">
        <f>IF(J1248="France","ST",_xlfn.XLOOKUP(F1248,'Shipment Detail'!N:N,'Shipment Detail'!E:E,""))</f>
        <v>ST</v>
      </c>
      <c r="N1248">
        <f t="shared" si="61"/>
        <v>0.2</v>
      </c>
      <c r="O1248" t="str">
        <f>IF(_xlfn.XLOOKUP(F1248,'Shipment Detail'!N:N,'Shipment Detail'!BM:BM)=0,"",_xlfn.XLOOKUP(F1248,'Shipment Detail'!N:N,'Shipment Detail'!BM:BM))</f>
        <v/>
      </c>
      <c r="R1248" t="str">
        <f>IF(_xlfn.XLOOKUP(F1248,'Shipment Detail'!N:N,'Shipment Detail'!AV:AV)&gt;60,10,"")</f>
        <v/>
      </c>
      <c r="T1248" s="3">
        <f>TCD!C1248</f>
        <v>14.150000000000006</v>
      </c>
    </row>
    <row r="1249" spans="1:20" x14ac:dyDescent="0.2">
      <c r="A1249" t="str">
        <f t="shared" si="59"/>
        <v>FEDEX FRANCE</v>
      </c>
      <c r="B1249" s="5">
        <f t="shared" si="60"/>
        <v>46174</v>
      </c>
      <c r="F1249" s="6">
        <f>TCD!A1249</f>
        <v>872882435866</v>
      </c>
      <c r="H1249" s="18" t="str">
        <f>TCD!F1249</f>
        <v>E</v>
      </c>
      <c r="I1249" t="str">
        <f>TCD!B1249</f>
        <v>FR</v>
      </c>
      <c r="J1249" t="str">
        <f>IF(COUNTIF(Zoning!B:B,I1249)=0,"inconnu",_xlfn.XLOOKUP(I1249,Zoning!B:B,Zoning!C:C))</f>
        <v>France</v>
      </c>
      <c r="K1249">
        <f>_xlfn.XLOOKUP(F1249,'Shipment Detail'!N:N,'Shipment Detail'!AB:AB)</f>
        <v>4</v>
      </c>
      <c r="L1249">
        <f>TCD!E1249</f>
        <v>31.6</v>
      </c>
      <c r="M1249" t="str">
        <f>IF(J1249="France","ST",_xlfn.XLOOKUP(F1249,'Shipment Detail'!N:N,'Shipment Detail'!E:E,""))</f>
        <v>ST</v>
      </c>
      <c r="N1249">
        <f t="shared" si="61"/>
        <v>0.2</v>
      </c>
      <c r="O1249" t="str">
        <f>IF(_xlfn.XLOOKUP(F1249,'Shipment Detail'!N:N,'Shipment Detail'!BM:BM)=0,"",_xlfn.XLOOKUP(F1249,'Shipment Detail'!N:N,'Shipment Detail'!BM:BM))</f>
        <v/>
      </c>
      <c r="R1249" t="str">
        <f>IF(_xlfn.XLOOKUP(F1249,'Shipment Detail'!N:N,'Shipment Detail'!AV:AV)&gt;60,10,"")</f>
        <v/>
      </c>
      <c r="T1249" s="3">
        <f>TCD!C1249</f>
        <v>15.149999999999999</v>
      </c>
    </row>
    <row r="1250" spans="1:20" x14ac:dyDescent="0.2">
      <c r="A1250" t="str">
        <f t="shared" si="59"/>
        <v>FEDEX FRANCE</v>
      </c>
      <c r="B1250" s="5">
        <f t="shared" si="60"/>
        <v>46174</v>
      </c>
      <c r="F1250" s="6">
        <f>TCD!A1250</f>
        <v>872882455158</v>
      </c>
      <c r="H1250" s="18" t="str">
        <f>TCD!F1250</f>
        <v>E</v>
      </c>
      <c r="I1250" t="str">
        <f>TCD!B1250</f>
        <v>FR</v>
      </c>
      <c r="J1250" t="str">
        <f>IF(COUNTIF(Zoning!B:B,I1250)=0,"inconnu",_xlfn.XLOOKUP(I1250,Zoning!B:B,Zoning!C:C))</f>
        <v>France</v>
      </c>
      <c r="K1250">
        <f>_xlfn.XLOOKUP(F1250,'Shipment Detail'!N:N,'Shipment Detail'!AB:AB)</f>
        <v>6</v>
      </c>
      <c r="L1250">
        <f>TCD!E1250</f>
        <v>30.8</v>
      </c>
      <c r="M1250" t="str">
        <f>IF(J1250="France","ST",_xlfn.XLOOKUP(F1250,'Shipment Detail'!N:N,'Shipment Detail'!E:E,""))</f>
        <v>ST</v>
      </c>
      <c r="N1250">
        <f t="shared" si="61"/>
        <v>0.2</v>
      </c>
      <c r="O1250" t="str">
        <f>IF(_xlfn.XLOOKUP(F1250,'Shipment Detail'!N:N,'Shipment Detail'!BM:BM)=0,"",_xlfn.XLOOKUP(F1250,'Shipment Detail'!N:N,'Shipment Detail'!BM:BM))</f>
        <v/>
      </c>
      <c r="R1250" t="str">
        <f>IF(_xlfn.XLOOKUP(F1250,'Shipment Detail'!N:N,'Shipment Detail'!AV:AV)&gt;60,10,"")</f>
        <v/>
      </c>
      <c r="T1250" s="3">
        <f>TCD!C1250</f>
        <v>14.82</v>
      </c>
    </row>
    <row r="1251" spans="1:20" x14ac:dyDescent="0.2">
      <c r="A1251" t="str">
        <f t="shared" si="59"/>
        <v>FEDEX FRANCE</v>
      </c>
      <c r="B1251" s="5">
        <f t="shared" si="60"/>
        <v>46174</v>
      </c>
      <c r="F1251" s="6">
        <f>TCD!A1251</f>
        <v>872882566787</v>
      </c>
      <c r="H1251" s="18" t="str">
        <f>TCD!F1251</f>
        <v>E</v>
      </c>
      <c r="I1251" t="str">
        <f>TCD!B1251</f>
        <v>FR</v>
      </c>
      <c r="J1251" t="str">
        <f>IF(COUNTIF(Zoning!B:B,I1251)=0,"inconnu",_xlfn.XLOOKUP(I1251,Zoning!B:B,Zoning!C:C))</f>
        <v>France</v>
      </c>
      <c r="K1251">
        <f>_xlfn.XLOOKUP(F1251,'Shipment Detail'!N:N,'Shipment Detail'!AB:AB)</f>
        <v>6</v>
      </c>
      <c r="L1251">
        <f>TCD!E1251</f>
        <v>32</v>
      </c>
      <c r="M1251" t="str">
        <f>IF(J1251="France","ST",_xlfn.XLOOKUP(F1251,'Shipment Detail'!N:N,'Shipment Detail'!E:E,""))</f>
        <v>ST</v>
      </c>
      <c r="N1251">
        <f t="shared" si="61"/>
        <v>0.2</v>
      </c>
      <c r="O1251" t="str">
        <f>IF(_xlfn.XLOOKUP(F1251,'Shipment Detail'!N:N,'Shipment Detail'!BM:BM)=0,"",_xlfn.XLOOKUP(F1251,'Shipment Detail'!N:N,'Shipment Detail'!BM:BM))</f>
        <v/>
      </c>
      <c r="R1251" t="str">
        <f>IF(_xlfn.XLOOKUP(F1251,'Shipment Detail'!N:N,'Shipment Detail'!AV:AV)&gt;60,10,"")</f>
        <v/>
      </c>
      <c r="T1251" s="3">
        <f>TCD!C1251</f>
        <v>15.149999999999999</v>
      </c>
    </row>
    <row r="1252" spans="1:20" x14ac:dyDescent="0.2">
      <c r="A1252" t="str">
        <f t="shared" si="59"/>
        <v>FEDEX FRANCE</v>
      </c>
      <c r="B1252" s="5">
        <f t="shared" si="60"/>
        <v>46174</v>
      </c>
      <c r="F1252" s="6">
        <f>TCD!A1252</f>
        <v>872882592990</v>
      </c>
      <c r="H1252" s="18" t="str">
        <f>TCD!F1252</f>
        <v>E</v>
      </c>
      <c r="I1252" t="str">
        <f>TCD!B1252</f>
        <v>FR</v>
      </c>
      <c r="J1252" t="str">
        <f>IF(COUNTIF(Zoning!B:B,I1252)=0,"inconnu",_xlfn.XLOOKUP(I1252,Zoning!B:B,Zoning!C:C))</f>
        <v>France</v>
      </c>
      <c r="K1252">
        <f>_xlfn.XLOOKUP(F1252,'Shipment Detail'!N:N,'Shipment Detail'!AB:AB)</f>
        <v>8</v>
      </c>
      <c r="L1252">
        <f>TCD!E1252</f>
        <v>45.4</v>
      </c>
      <c r="M1252" t="str">
        <f>IF(J1252="France","ST",_xlfn.XLOOKUP(F1252,'Shipment Detail'!N:N,'Shipment Detail'!E:E,""))</f>
        <v>ST</v>
      </c>
      <c r="N1252">
        <f t="shared" si="61"/>
        <v>0.2</v>
      </c>
      <c r="O1252" t="str">
        <f>IF(_xlfn.XLOOKUP(F1252,'Shipment Detail'!N:N,'Shipment Detail'!BM:BM)=0,"",_xlfn.XLOOKUP(F1252,'Shipment Detail'!N:N,'Shipment Detail'!BM:BM))</f>
        <v/>
      </c>
      <c r="R1252" t="str">
        <f>IF(_xlfn.XLOOKUP(F1252,'Shipment Detail'!N:N,'Shipment Detail'!AV:AV)&gt;60,10,"")</f>
        <v/>
      </c>
      <c r="T1252" s="3">
        <f>TCD!C1252</f>
        <v>19.840000000000003</v>
      </c>
    </row>
    <row r="1253" spans="1:20" x14ac:dyDescent="0.2">
      <c r="A1253" t="str">
        <f t="shared" si="59"/>
        <v>FEDEX FRANCE</v>
      </c>
      <c r="B1253" s="5">
        <f t="shared" si="60"/>
        <v>46174</v>
      </c>
      <c r="F1253" s="6">
        <f>TCD!A1253</f>
        <v>872882623905</v>
      </c>
      <c r="H1253" s="18" t="str">
        <f>TCD!F1253</f>
        <v>E</v>
      </c>
      <c r="I1253" t="str">
        <f>TCD!B1253</f>
        <v>FR</v>
      </c>
      <c r="J1253" t="str">
        <f>IF(COUNTIF(Zoning!B:B,I1253)=0,"inconnu",_xlfn.XLOOKUP(I1253,Zoning!B:B,Zoning!C:C))</f>
        <v>France</v>
      </c>
      <c r="K1253">
        <f>_xlfn.XLOOKUP(F1253,'Shipment Detail'!N:N,'Shipment Detail'!AB:AB)</f>
        <v>4</v>
      </c>
      <c r="L1253">
        <f>TCD!E1253</f>
        <v>29.8</v>
      </c>
      <c r="M1253" t="str">
        <f>IF(J1253="France","ST",_xlfn.XLOOKUP(F1253,'Shipment Detail'!N:N,'Shipment Detail'!E:E,""))</f>
        <v>ST</v>
      </c>
      <c r="N1253">
        <f t="shared" si="61"/>
        <v>0.2</v>
      </c>
      <c r="O1253" t="str">
        <f>IF(_xlfn.XLOOKUP(F1253,'Shipment Detail'!N:N,'Shipment Detail'!BM:BM)=0,"",_xlfn.XLOOKUP(F1253,'Shipment Detail'!N:N,'Shipment Detail'!BM:BM))</f>
        <v/>
      </c>
      <c r="R1253" t="str">
        <f>IF(_xlfn.XLOOKUP(F1253,'Shipment Detail'!N:N,'Shipment Detail'!AV:AV)&gt;60,10,"")</f>
        <v/>
      </c>
      <c r="T1253" s="3">
        <f>TCD!C1253</f>
        <v>14.480000000000004</v>
      </c>
    </row>
    <row r="1254" spans="1:20" x14ac:dyDescent="0.2">
      <c r="A1254" t="str">
        <f t="shared" si="59"/>
        <v>FEDEX FRANCE</v>
      </c>
      <c r="B1254" s="5">
        <f t="shared" si="60"/>
        <v>46174</v>
      </c>
      <c r="F1254" s="6">
        <f>TCD!A1254</f>
        <v>872882658976</v>
      </c>
      <c r="H1254" s="18" t="str">
        <f>TCD!F1254</f>
        <v>E</v>
      </c>
      <c r="I1254" t="str">
        <f>TCD!B1254</f>
        <v>FR</v>
      </c>
      <c r="J1254" t="str">
        <f>IF(COUNTIF(Zoning!B:B,I1254)=0,"inconnu",_xlfn.XLOOKUP(I1254,Zoning!B:B,Zoning!C:C))</f>
        <v>France</v>
      </c>
      <c r="K1254">
        <f>_xlfn.XLOOKUP(F1254,'Shipment Detail'!N:N,'Shipment Detail'!AB:AB)</f>
        <v>2</v>
      </c>
      <c r="L1254">
        <f>TCD!E1254</f>
        <v>12</v>
      </c>
      <c r="M1254" t="str">
        <f>IF(J1254="France","ST",_xlfn.XLOOKUP(F1254,'Shipment Detail'!N:N,'Shipment Detail'!E:E,""))</f>
        <v>ST</v>
      </c>
      <c r="N1254">
        <f t="shared" si="61"/>
        <v>0.2</v>
      </c>
      <c r="O1254" t="str">
        <f>IF(_xlfn.XLOOKUP(F1254,'Shipment Detail'!N:N,'Shipment Detail'!BM:BM)=0,"",_xlfn.XLOOKUP(F1254,'Shipment Detail'!N:N,'Shipment Detail'!BM:BM))</f>
        <v/>
      </c>
      <c r="R1254" t="str">
        <f>IF(_xlfn.XLOOKUP(F1254,'Shipment Detail'!N:N,'Shipment Detail'!AV:AV)&gt;60,10,"")</f>
        <v/>
      </c>
      <c r="T1254" s="3">
        <f>TCD!C1254</f>
        <v>8.4599999999999973</v>
      </c>
    </row>
    <row r="1255" spans="1:20" x14ac:dyDescent="0.2">
      <c r="A1255" t="str">
        <f t="shared" si="59"/>
        <v>FEDEX FRANCE</v>
      </c>
      <c r="B1255" s="5">
        <f t="shared" si="60"/>
        <v>46174</v>
      </c>
      <c r="F1255" s="6">
        <f>TCD!A1255</f>
        <v>872882678474</v>
      </c>
      <c r="H1255" s="18" t="str">
        <f>TCD!F1255</f>
        <v>E</v>
      </c>
      <c r="I1255" t="str">
        <f>TCD!B1255</f>
        <v>FR</v>
      </c>
      <c r="J1255" t="str">
        <f>IF(COUNTIF(Zoning!B:B,I1255)=0,"inconnu",_xlfn.XLOOKUP(I1255,Zoning!B:B,Zoning!C:C))</f>
        <v>France</v>
      </c>
      <c r="K1255">
        <f>_xlfn.XLOOKUP(F1255,'Shipment Detail'!N:N,'Shipment Detail'!AB:AB)</f>
        <v>2</v>
      </c>
      <c r="L1255">
        <f>TCD!E1255</f>
        <v>11</v>
      </c>
      <c r="M1255" t="str">
        <f>IF(J1255="France","ST",_xlfn.XLOOKUP(F1255,'Shipment Detail'!N:N,'Shipment Detail'!E:E,""))</f>
        <v>ST</v>
      </c>
      <c r="N1255">
        <f t="shared" si="61"/>
        <v>0.2</v>
      </c>
      <c r="O1255" t="str">
        <f>IF(_xlfn.XLOOKUP(F1255,'Shipment Detail'!N:N,'Shipment Detail'!BM:BM)=0,"",_xlfn.XLOOKUP(F1255,'Shipment Detail'!N:N,'Shipment Detail'!BM:BM))</f>
        <v/>
      </c>
      <c r="R1255" t="str">
        <f>IF(_xlfn.XLOOKUP(F1255,'Shipment Detail'!N:N,'Shipment Detail'!AV:AV)&gt;60,10,"")</f>
        <v/>
      </c>
      <c r="T1255" s="3">
        <f>TCD!C1255</f>
        <v>8.129999999999999</v>
      </c>
    </row>
    <row r="1256" spans="1:20" x14ac:dyDescent="0.2">
      <c r="A1256" t="str">
        <f t="shared" si="59"/>
        <v>FEDEX FRANCE</v>
      </c>
      <c r="B1256" s="5">
        <f t="shared" si="60"/>
        <v>46174</v>
      </c>
      <c r="F1256" s="6">
        <f>TCD!A1256</f>
        <v>872882714009</v>
      </c>
      <c r="H1256" s="18" t="str">
        <f>TCD!F1256</f>
        <v>E</v>
      </c>
      <c r="I1256" t="str">
        <f>TCD!B1256</f>
        <v>FR</v>
      </c>
      <c r="J1256" t="str">
        <f>IF(COUNTIF(Zoning!B:B,I1256)=0,"inconnu",_xlfn.XLOOKUP(I1256,Zoning!B:B,Zoning!C:C))</f>
        <v>France</v>
      </c>
      <c r="K1256">
        <f>_xlfn.XLOOKUP(F1256,'Shipment Detail'!N:N,'Shipment Detail'!AB:AB)</f>
        <v>8</v>
      </c>
      <c r="L1256">
        <f>TCD!E1256</f>
        <v>48.300000000000004</v>
      </c>
      <c r="M1256" t="str">
        <f>IF(J1256="France","ST",_xlfn.XLOOKUP(F1256,'Shipment Detail'!N:N,'Shipment Detail'!E:E,""))</f>
        <v>ST</v>
      </c>
      <c r="N1256">
        <f t="shared" si="61"/>
        <v>0.2</v>
      </c>
      <c r="O1256" t="str">
        <f>IF(_xlfn.XLOOKUP(F1256,'Shipment Detail'!N:N,'Shipment Detail'!BM:BM)=0,"",_xlfn.XLOOKUP(F1256,'Shipment Detail'!N:N,'Shipment Detail'!BM:BM))</f>
        <v/>
      </c>
      <c r="R1256" t="str">
        <f>IF(_xlfn.XLOOKUP(F1256,'Shipment Detail'!N:N,'Shipment Detail'!AV:AV)&gt;60,10,"")</f>
        <v/>
      </c>
      <c r="T1256" s="3">
        <f>TCD!C1256</f>
        <v>20.840000000000003</v>
      </c>
    </row>
    <row r="1257" spans="1:20" x14ac:dyDescent="0.2">
      <c r="A1257" t="str">
        <f t="shared" si="59"/>
        <v>FEDEX FRANCE</v>
      </c>
      <c r="B1257" s="5">
        <f t="shared" si="60"/>
        <v>46174</v>
      </c>
      <c r="F1257" s="6">
        <f>TCD!A1257</f>
        <v>872882751025</v>
      </c>
      <c r="H1257" s="18" t="str">
        <f>TCD!F1257</f>
        <v>E</v>
      </c>
      <c r="I1257" t="str">
        <f>TCD!B1257</f>
        <v>FR</v>
      </c>
      <c r="J1257" t="str">
        <f>IF(COUNTIF(Zoning!B:B,I1257)=0,"inconnu",_xlfn.XLOOKUP(I1257,Zoning!B:B,Zoning!C:C))</f>
        <v>France</v>
      </c>
      <c r="K1257">
        <f>_xlfn.XLOOKUP(F1257,'Shipment Detail'!N:N,'Shipment Detail'!AB:AB)</f>
        <v>6</v>
      </c>
      <c r="L1257">
        <f>TCD!E1257</f>
        <v>31.6</v>
      </c>
      <c r="M1257" t="str">
        <f>IF(J1257="France","ST",_xlfn.XLOOKUP(F1257,'Shipment Detail'!N:N,'Shipment Detail'!E:E,""))</f>
        <v>ST</v>
      </c>
      <c r="N1257">
        <f t="shared" si="61"/>
        <v>0.2</v>
      </c>
      <c r="O1257" t="str">
        <f>IF(_xlfn.XLOOKUP(F1257,'Shipment Detail'!N:N,'Shipment Detail'!BM:BM)=0,"",_xlfn.XLOOKUP(F1257,'Shipment Detail'!N:N,'Shipment Detail'!BM:BM))</f>
        <v/>
      </c>
      <c r="R1257" t="str">
        <f>IF(_xlfn.XLOOKUP(F1257,'Shipment Detail'!N:N,'Shipment Detail'!AV:AV)&gt;60,10,"")</f>
        <v/>
      </c>
      <c r="T1257" s="3">
        <f>TCD!C1257</f>
        <v>15.149999999999999</v>
      </c>
    </row>
    <row r="1258" spans="1:20" x14ac:dyDescent="0.2">
      <c r="A1258" t="str">
        <f t="shared" si="59"/>
        <v>FEDEX FRANCE</v>
      </c>
      <c r="B1258" s="5">
        <f t="shared" si="60"/>
        <v>46174</v>
      </c>
      <c r="F1258" s="6">
        <f>TCD!A1258</f>
        <v>872882776084</v>
      </c>
      <c r="H1258" s="18" t="str">
        <f>TCD!F1258</f>
        <v>E</v>
      </c>
      <c r="I1258" t="str">
        <f>TCD!B1258</f>
        <v>FR</v>
      </c>
      <c r="J1258" t="str">
        <f>IF(COUNTIF(Zoning!B:B,I1258)=0,"inconnu",_xlfn.XLOOKUP(I1258,Zoning!B:B,Zoning!C:C))</f>
        <v>France</v>
      </c>
      <c r="K1258">
        <f>_xlfn.XLOOKUP(F1258,'Shipment Detail'!N:N,'Shipment Detail'!AB:AB)</f>
        <v>9</v>
      </c>
      <c r="L1258">
        <f>TCD!E1258</f>
        <v>61.6</v>
      </c>
      <c r="M1258" t="str">
        <f>IF(J1258="France","ST",_xlfn.XLOOKUP(F1258,'Shipment Detail'!N:N,'Shipment Detail'!E:E,""))</f>
        <v>ST</v>
      </c>
      <c r="N1258">
        <f t="shared" si="61"/>
        <v>0.2</v>
      </c>
      <c r="O1258" t="str">
        <f>IF(_xlfn.XLOOKUP(F1258,'Shipment Detail'!N:N,'Shipment Detail'!BM:BM)=0,"",_xlfn.XLOOKUP(F1258,'Shipment Detail'!N:N,'Shipment Detail'!BM:BM))</f>
        <v/>
      </c>
      <c r="R1258" t="str">
        <f>IF(_xlfn.XLOOKUP(F1258,'Shipment Detail'!N:N,'Shipment Detail'!AV:AV)&gt;60,10,"")</f>
        <v/>
      </c>
      <c r="T1258" s="3">
        <f>TCD!C1258</f>
        <v>25.190000000000012</v>
      </c>
    </row>
    <row r="1259" spans="1:20" x14ac:dyDescent="0.2">
      <c r="A1259" t="str">
        <f t="shared" si="59"/>
        <v>FEDEX FRANCE</v>
      </c>
      <c r="B1259" s="5">
        <f t="shared" si="60"/>
        <v>46174</v>
      </c>
      <c r="F1259" s="6">
        <f>TCD!A1259</f>
        <v>872882804170</v>
      </c>
      <c r="H1259" s="18" t="str">
        <f>TCD!F1259</f>
        <v>E</v>
      </c>
      <c r="I1259" t="str">
        <f>TCD!B1259</f>
        <v>FR</v>
      </c>
      <c r="J1259" t="str">
        <f>IF(COUNTIF(Zoning!B:B,I1259)=0,"inconnu",_xlfn.XLOOKUP(I1259,Zoning!B:B,Zoning!C:C))</f>
        <v>France</v>
      </c>
      <c r="K1259">
        <f>_xlfn.XLOOKUP(F1259,'Shipment Detail'!N:N,'Shipment Detail'!AB:AB)</f>
        <v>6</v>
      </c>
      <c r="L1259">
        <f>TCD!E1259</f>
        <v>40.200000000000003</v>
      </c>
      <c r="M1259" t="str">
        <f>IF(J1259="France","ST",_xlfn.XLOOKUP(F1259,'Shipment Detail'!N:N,'Shipment Detail'!E:E,""))</f>
        <v>ST</v>
      </c>
      <c r="N1259">
        <f t="shared" si="61"/>
        <v>0.2</v>
      </c>
      <c r="O1259" t="str">
        <f>IF(_xlfn.XLOOKUP(F1259,'Shipment Detail'!N:N,'Shipment Detail'!BM:BM)=0,"",_xlfn.XLOOKUP(F1259,'Shipment Detail'!N:N,'Shipment Detail'!BM:BM))</f>
        <v/>
      </c>
      <c r="R1259" t="str">
        <f>IF(_xlfn.XLOOKUP(F1259,'Shipment Detail'!N:N,'Shipment Detail'!AV:AV)&gt;60,10,"")</f>
        <v/>
      </c>
      <c r="T1259" s="3">
        <f>TCD!C1259</f>
        <v>18.159999999999997</v>
      </c>
    </row>
    <row r="1260" spans="1:20" x14ac:dyDescent="0.2">
      <c r="A1260" t="str">
        <f t="shared" si="59"/>
        <v>FEDEX FRANCE</v>
      </c>
      <c r="B1260" s="5">
        <f t="shared" si="60"/>
        <v>46174</v>
      </c>
      <c r="F1260" s="6">
        <f>TCD!A1260</f>
        <v>872882826439</v>
      </c>
      <c r="H1260" s="18" t="str">
        <f>TCD!F1260</f>
        <v>E</v>
      </c>
      <c r="I1260" t="str">
        <f>TCD!B1260</f>
        <v>FR</v>
      </c>
      <c r="J1260" t="str">
        <f>IF(COUNTIF(Zoning!B:B,I1260)=0,"inconnu",_xlfn.XLOOKUP(I1260,Zoning!B:B,Zoning!C:C))</f>
        <v>France</v>
      </c>
      <c r="K1260">
        <f>_xlfn.XLOOKUP(F1260,'Shipment Detail'!N:N,'Shipment Detail'!AB:AB)</f>
        <v>3</v>
      </c>
      <c r="L1260">
        <f>TCD!E1260</f>
        <v>21.700000000000003</v>
      </c>
      <c r="M1260" t="str">
        <f>IF(J1260="France","ST",_xlfn.XLOOKUP(F1260,'Shipment Detail'!N:N,'Shipment Detail'!E:E,""))</f>
        <v>ST</v>
      </c>
      <c r="N1260">
        <f t="shared" si="61"/>
        <v>0.2</v>
      </c>
      <c r="O1260" t="str">
        <f>IF(_xlfn.XLOOKUP(F1260,'Shipment Detail'!N:N,'Shipment Detail'!BM:BM)=0,"",_xlfn.XLOOKUP(F1260,'Shipment Detail'!N:N,'Shipment Detail'!BM:BM))</f>
        <v/>
      </c>
      <c r="R1260" t="str">
        <f>IF(_xlfn.XLOOKUP(F1260,'Shipment Detail'!N:N,'Shipment Detail'!AV:AV)&gt;60,10,"")</f>
        <v/>
      </c>
      <c r="T1260" s="3">
        <f>TCD!C1260</f>
        <v>11.809999999999995</v>
      </c>
    </row>
    <row r="1261" spans="1:20" x14ac:dyDescent="0.2">
      <c r="A1261" t="str">
        <f t="shared" si="59"/>
        <v>FEDEX FRANCE</v>
      </c>
      <c r="B1261" s="5">
        <f t="shared" si="60"/>
        <v>46174</v>
      </c>
      <c r="F1261" s="6">
        <f>TCD!A1261</f>
        <v>872882901405</v>
      </c>
      <c r="H1261" s="18" t="str">
        <f>TCD!F1261</f>
        <v>E</v>
      </c>
      <c r="I1261" t="str">
        <f>TCD!B1261</f>
        <v>FR</v>
      </c>
      <c r="J1261" t="str">
        <f>IF(COUNTIF(Zoning!B:B,I1261)=0,"inconnu",_xlfn.XLOOKUP(I1261,Zoning!B:B,Zoning!C:C))</f>
        <v>France</v>
      </c>
      <c r="K1261">
        <f>_xlfn.XLOOKUP(F1261,'Shipment Detail'!N:N,'Shipment Detail'!AB:AB)</f>
        <v>8</v>
      </c>
      <c r="L1261">
        <f>TCD!E1261</f>
        <v>48.6</v>
      </c>
      <c r="M1261" t="str">
        <f>IF(J1261="France","ST",_xlfn.XLOOKUP(F1261,'Shipment Detail'!N:N,'Shipment Detail'!E:E,""))</f>
        <v>ST</v>
      </c>
      <c r="N1261">
        <f t="shared" si="61"/>
        <v>0.2</v>
      </c>
      <c r="O1261" t="str">
        <f>IF(_xlfn.XLOOKUP(F1261,'Shipment Detail'!N:N,'Shipment Detail'!BM:BM)=0,"",_xlfn.XLOOKUP(F1261,'Shipment Detail'!N:N,'Shipment Detail'!BM:BM))</f>
        <v/>
      </c>
      <c r="R1261" t="str">
        <f>IF(_xlfn.XLOOKUP(F1261,'Shipment Detail'!N:N,'Shipment Detail'!AV:AV)&gt;60,10,"")</f>
        <v/>
      </c>
      <c r="T1261" s="3">
        <f>TCD!C1261</f>
        <v>20.840000000000003</v>
      </c>
    </row>
    <row r="1262" spans="1:20" x14ac:dyDescent="0.2">
      <c r="A1262" t="str">
        <f t="shared" si="59"/>
        <v>FEDEX FRANCE</v>
      </c>
      <c r="B1262" s="5">
        <f t="shared" si="60"/>
        <v>46174</v>
      </c>
      <c r="F1262" s="6">
        <f>TCD!A1262</f>
        <v>872882924417</v>
      </c>
      <c r="H1262" s="18" t="str">
        <f>TCD!F1262</f>
        <v>E</v>
      </c>
      <c r="I1262" t="str">
        <f>TCD!B1262</f>
        <v>FR</v>
      </c>
      <c r="J1262" t="str">
        <f>IF(COUNTIF(Zoning!B:B,I1262)=0,"inconnu",_xlfn.XLOOKUP(I1262,Zoning!B:B,Zoning!C:C))</f>
        <v>France</v>
      </c>
      <c r="K1262">
        <f>_xlfn.XLOOKUP(F1262,'Shipment Detail'!N:N,'Shipment Detail'!AB:AB)</f>
        <v>4</v>
      </c>
      <c r="L1262">
        <f>TCD!E1262</f>
        <v>22</v>
      </c>
      <c r="M1262" t="str">
        <f>IF(J1262="France","ST",_xlfn.XLOOKUP(F1262,'Shipment Detail'!N:N,'Shipment Detail'!E:E,""))</f>
        <v>ST</v>
      </c>
      <c r="N1262">
        <f t="shared" si="61"/>
        <v>0.2</v>
      </c>
      <c r="O1262" t="str">
        <f>IF(_xlfn.XLOOKUP(F1262,'Shipment Detail'!N:N,'Shipment Detail'!BM:BM)=0,"",_xlfn.XLOOKUP(F1262,'Shipment Detail'!N:N,'Shipment Detail'!BM:BM))</f>
        <v/>
      </c>
      <c r="R1262" t="str">
        <f>IF(_xlfn.XLOOKUP(F1262,'Shipment Detail'!N:N,'Shipment Detail'!AV:AV)&gt;60,10,"")</f>
        <v/>
      </c>
      <c r="T1262" s="3">
        <f>TCD!C1262</f>
        <v>11.809999999999995</v>
      </c>
    </row>
    <row r="1263" spans="1:20" x14ac:dyDescent="0.2">
      <c r="A1263" t="str">
        <f t="shared" si="59"/>
        <v>FEDEX FRANCE</v>
      </c>
      <c r="B1263" s="5">
        <f t="shared" si="60"/>
        <v>46174</v>
      </c>
      <c r="F1263" s="6">
        <f>TCD!A1263</f>
        <v>872882948540</v>
      </c>
      <c r="H1263" s="18" t="str">
        <f>TCD!F1263</f>
        <v>E</v>
      </c>
      <c r="I1263" t="str">
        <f>TCD!B1263</f>
        <v>FR</v>
      </c>
      <c r="J1263" t="str">
        <f>IF(COUNTIF(Zoning!B:B,I1263)=0,"inconnu",_xlfn.XLOOKUP(I1263,Zoning!B:B,Zoning!C:C))</f>
        <v>France</v>
      </c>
      <c r="K1263">
        <f>_xlfn.XLOOKUP(F1263,'Shipment Detail'!N:N,'Shipment Detail'!AB:AB)</f>
        <v>7</v>
      </c>
      <c r="L1263">
        <f>TCD!E1263</f>
        <v>45.9</v>
      </c>
      <c r="M1263" t="str">
        <f>IF(J1263="France","ST",_xlfn.XLOOKUP(F1263,'Shipment Detail'!N:N,'Shipment Detail'!E:E,""))</f>
        <v>ST</v>
      </c>
      <c r="N1263">
        <f t="shared" si="61"/>
        <v>0.2</v>
      </c>
      <c r="O1263" t="str">
        <f>IF(_xlfn.XLOOKUP(F1263,'Shipment Detail'!N:N,'Shipment Detail'!BM:BM)=0,"",_xlfn.XLOOKUP(F1263,'Shipment Detail'!N:N,'Shipment Detail'!BM:BM))</f>
        <v/>
      </c>
      <c r="R1263" t="str">
        <f>IF(_xlfn.XLOOKUP(F1263,'Shipment Detail'!N:N,'Shipment Detail'!AV:AV)&gt;60,10,"")</f>
        <v/>
      </c>
      <c r="T1263" s="3">
        <f>TCD!C1263</f>
        <v>19.840000000000003</v>
      </c>
    </row>
    <row r="1264" spans="1:20" x14ac:dyDescent="0.2">
      <c r="A1264" t="str">
        <f t="shared" si="59"/>
        <v>FEDEX FRANCE</v>
      </c>
      <c r="B1264" s="5">
        <f t="shared" si="60"/>
        <v>46174</v>
      </c>
      <c r="F1264" s="6">
        <f>TCD!A1264</f>
        <v>872882967475</v>
      </c>
      <c r="H1264" s="18" t="str">
        <f>TCD!F1264</f>
        <v>E</v>
      </c>
      <c r="I1264" t="str">
        <f>TCD!B1264</f>
        <v>FR</v>
      </c>
      <c r="J1264" t="str">
        <f>IF(COUNTIF(Zoning!B:B,I1264)=0,"inconnu",_xlfn.XLOOKUP(I1264,Zoning!B:B,Zoning!C:C))</f>
        <v>France</v>
      </c>
      <c r="K1264">
        <f>_xlfn.XLOOKUP(F1264,'Shipment Detail'!N:N,'Shipment Detail'!AB:AB)</f>
        <v>2</v>
      </c>
      <c r="L1264">
        <f>TCD!E1264</f>
        <v>15</v>
      </c>
      <c r="M1264" t="str">
        <f>IF(J1264="France","ST",_xlfn.XLOOKUP(F1264,'Shipment Detail'!N:N,'Shipment Detail'!E:E,""))</f>
        <v>ST</v>
      </c>
      <c r="N1264">
        <f t="shared" si="61"/>
        <v>0.2</v>
      </c>
      <c r="O1264" t="str">
        <f>IF(_xlfn.XLOOKUP(F1264,'Shipment Detail'!N:N,'Shipment Detail'!BM:BM)=0,"",_xlfn.XLOOKUP(F1264,'Shipment Detail'!N:N,'Shipment Detail'!BM:BM))</f>
        <v/>
      </c>
      <c r="R1264" t="str">
        <f>IF(_xlfn.XLOOKUP(F1264,'Shipment Detail'!N:N,'Shipment Detail'!AV:AV)&gt;60,10,"")</f>
        <v/>
      </c>
      <c r="T1264" s="3">
        <f>TCD!C1264</f>
        <v>9.4600000000000009</v>
      </c>
    </row>
    <row r="1265" spans="1:20" x14ac:dyDescent="0.2">
      <c r="A1265" t="str">
        <f t="shared" si="59"/>
        <v>FEDEX FRANCE</v>
      </c>
      <c r="B1265" s="5">
        <f t="shared" si="60"/>
        <v>46174</v>
      </c>
      <c r="F1265" s="6">
        <f>TCD!A1265</f>
        <v>872882983184</v>
      </c>
      <c r="H1265" s="18" t="str">
        <f>TCD!F1265</f>
        <v>E</v>
      </c>
      <c r="I1265" t="str">
        <f>TCD!B1265</f>
        <v>FR</v>
      </c>
      <c r="J1265" t="str">
        <f>IF(COUNTIF(Zoning!B:B,I1265)=0,"inconnu",_xlfn.XLOOKUP(I1265,Zoning!B:B,Zoning!C:C))</f>
        <v>France</v>
      </c>
      <c r="K1265">
        <f>_xlfn.XLOOKUP(F1265,'Shipment Detail'!N:N,'Shipment Detail'!AB:AB)</f>
        <v>2</v>
      </c>
      <c r="L1265">
        <f>TCD!E1265</f>
        <v>15</v>
      </c>
      <c r="M1265" t="str">
        <f>IF(J1265="France","ST",_xlfn.XLOOKUP(F1265,'Shipment Detail'!N:N,'Shipment Detail'!E:E,""))</f>
        <v>ST</v>
      </c>
      <c r="N1265">
        <f t="shared" si="61"/>
        <v>0.2</v>
      </c>
      <c r="O1265" t="str">
        <f>IF(_xlfn.XLOOKUP(F1265,'Shipment Detail'!N:N,'Shipment Detail'!BM:BM)=0,"",_xlfn.XLOOKUP(F1265,'Shipment Detail'!N:N,'Shipment Detail'!BM:BM))</f>
        <v/>
      </c>
      <c r="R1265" t="str">
        <f>IF(_xlfn.XLOOKUP(F1265,'Shipment Detail'!N:N,'Shipment Detail'!AV:AV)&gt;60,10,"")</f>
        <v/>
      </c>
      <c r="T1265" s="3">
        <f>TCD!C1265</f>
        <v>9.4600000000000009</v>
      </c>
    </row>
    <row r="1266" spans="1:20" x14ac:dyDescent="0.2">
      <c r="A1266" t="str">
        <f t="shared" si="59"/>
        <v>FEDEX FRANCE</v>
      </c>
      <c r="B1266" s="5">
        <f t="shared" si="60"/>
        <v>46174</v>
      </c>
      <c r="F1266" s="6">
        <f>TCD!A1266</f>
        <v>872883027543</v>
      </c>
      <c r="H1266" s="18" t="str">
        <f>TCD!F1266</f>
        <v>E</v>
      </c>
      <c r="I1266" t="str">
        <f>TCD!B1266</f>
        <v>FR</v>
      </c>
      <c r="J1266" t="str">
        <f>IF(COUNTIF(Zoning!B:B,I1266)=0,"inconnu",_xlfn.XLOOKUP(I1266,Zoning!B:B,Zoning!C:C))</f>
        <v>France</v>
      </c>
      <c r="K1266">
        <f>_xlfn.XLOOKUP(F1266,'Shipment Detail'!N:N,'Shipment Detail'!AB:AB)</f>
        <v>2</v>
      </c>
      <c r="L1266">
        <f>TCD!E1266</f>
        <v>15</v>
      </c>
      <c r="M1266" t="str">
        <f>IF(J1266="France","ST",_xlfn.XLOOKUP(F1266,'Shipment Detail'!N:N,'Shipment Detail'!E:E,""))</f>
        <v>ST</v>
      </c>
      <c r="N1266">
        <f t="shared" si="61"/>
        <v>0.2</v>
      </c>
      <c r="O1266" t="str">
        <f>IF(_xlfn.XLOOKUP(F1266,'Shipment Detail'!N:N,'Shipment Detail'!BM:BM)=0,"",_xlfn.XLOOKUP(F1266,'Shipment Detail'!N:N,'Shipment Detail'!BM:BM))</f>
        <v/>
      </c>
      <c r="R1266" t="str">
        <f>IF(_xlfn.XLOOKUP(F1266,'Shipment Detail'!N:N,'Shipment Detail'!AV:AV)&gt;60,10,"")</f>
        <v/>
      </c>
      <c r="T1266" s="3">
        <f>TCD!C1266</f>
        <v>9.4600000000000009</v>
      </c>
    </row>
    <row r="1267" spans="1:20" x14ac:dyDescent="0.2">
      <c r="A1267" t="str">
        <f t="shared" si="59"/>
        <v>FEDEX FRANCE</v>
      </c>
      <c r="B1267" s="5">
        <f t="shared" si="60"/>
        <v>46174</v>
      </c>
      <c r="F1267" s="6">
        <f>TCD!A1267</f>
        <v>872883055040</v>
      </c>
      <c r="H1267" s="18" t="str">
        <f>TCD!F1267</f>
        <v>E</v>
      </c>
      <c r="I1267" t="str">
        <f>TCD!B1267</f>
        <v>FR</v>
      </c>
      <c r="J1267" t="str">
        <f>IF(COUNTIF(Zoning!B:B,I1267)=0,"inconnu",_xlfn.XLOOKUP(I1267,Zoning!B:B,Zoning!C:C))</f>
        <v>France</v>
      </c>
      <c r="K1267">
        <f>_xlfn.XLOOKUP(F1267,'Shipment Detail'!N:N,'Shipment Detail'!AB:AB)</f>
        <v>3</v>
      </c>
      <c r="L1267">
        <f>TCD!E1267</f>
        <v>23.3</v>
      </c>
      <c r="M1267" t="str">
        <f>IF(J1267="France","ST",_xlfn.XLOOKUP(F1267,'Shipment Detail'!N:N,'Shipment Detail'!E:E,""))</f>
        <v>ST</v>
      </c>
      <c r="N1267">
        <f t="shared" si="61"/>
        <v>0.2</v>
      </c>
      <c r="O1267" t="str">
        <f>IF(_xlfn.XLOOKUP(F1267,'Shipment Detail'!N:N,'Shipment Detail'!BM:BM)=0,"",_xlfn.XLOOKUP(F1267,'Shipment Detail'!N:N,'Shipment Detail'!BM:BM))</f>
        <v/>
      </c>
      <c r="R1267">
        <f>IF(_xlfn.XLOOKUP(F1267,'Shipment Detail'!N:N,'Shipment Detail'!AV:AV)&gt;60,10,"")</f>
        <v>10</v>
      </c>
      <c r="T1267" s="3">
        <f>TCD!C1267</f>
        <v>12.480000000000004</v>
      </c>
    </row>
    <row r="1268" spans="1:20" x14ac:dyDescent="0.2">
      <c r="A1268" t="str">
        <f t="shared" si="59"/>
        <v>FEDEX FRANCE</v>
      </c>
      <c r="B1268" s="5">
        <f t="shared" si="60"/>
        <v>46174</v>
      </c>
      <c r="F1268" s="6">
        <f>TCD!A1268</f>
        <v>872883069355</v>
      </c>
      <c r="H1268" s="18" t="str">
        <f>TCD!F1268</f>
        <v>E</v>
      </c>
      <c r="I1268" t="str">
        <f>TCD!B1268</f>
        <v>FR</v>
      </c>
      <c r="J1268" t="str">
        <f>IF(COUNTIF(Zoning!B:B,I1268)=0,"inconnu",_xlfn.XLOOKUP(I1268,Zoning!B:B,Zoning!C:C))</f>
        <v>France</v>
      </c>
      <c r="K1268">
        <f>_xlfn.XLOOKUP(F1268,'Shipment Detail'!N:N,'Shipment Detail'!AB:AB)</f>
        <v>7</v>
      </c>
      <c r="L1268">
        <f>TCD!E1268</f>
        <v>49.9</v>
      </c>
      <c r="M1268" t="str">
        <f>IF(J1268="France","ST",_xlfn.XLOOKUP(F1268,'Shipment Detail'!N:N,'Shipment Detail'!E:E,""))</f>
        <v>ST</v>
      </c>
      <c r="N1268">
        <f t="shared" si="61"/>
        <v>0.2</v>
      </c>
      <c r="O1268" t="str">
        <f>IF(_xlfn.XLOOKUP(F1268,'Shipment Detail'!N:N,'Shipment Detail'!BM:BM)=0,"",_xlfn.XLOOKUP(F1268,'Shipment Detail'!N:N,'Shipment Detail'!BM:BM))</f>
        <v/>
      </c>
      <c r="R1268" t="str">
        <f>IF(_xlfn.XLOOKUP(F1268,'Shipment Detail'!N:N,'Shipment Detail'!AV:AV)&gt;60,10,"")</f>
        <v/>
      </c>
      <c r="T1268" s="3">
        <f>TCD!C1268</f>
        <v>21.179999999999993</v>
      </c>
    </row>
    <row r="1269" spans="1:20" x14ac:dyDescent="0.2">
      <c r="A1269" t="str">
        <f t="shared" si="59"/>
        <v>FEDEX FRANCE</v>
      </c>
      <c r="B1269" s="5">
        <f t="shared" si="60"/>
        <v>46174</v>
      </c>
      <c r="F1269" s="6">
        <f>TCD!A1269</f>
        <v>872883119445</v>
      </c>
      <c r="H1269" s="18" t="str">
        <f>TCD!F1269</f>
        <v>E</v>
      </c>
      <c r="I1269" t="str">
        <f>TCD!B1269</f>
        <v>FR</v>
      </c>
      <c r="J1269" t="str">
        <f>IF(COUNTIF(Zoning!B:B,I1269)=0,"inconnu",_xlfn.XLOOKUP(I1269,Zoning!B:B,Zoning!C:C))</f>
        <v>France</v>
      </c>
      <c r="K1269">
        <f>_xlfn.XLOOKUP(F1269,'Shipment Detail'!N:N,'Shipment Detail'!AB:AB)</f>
        <v>5</v>
      </c>
      <c r="L1269">
        <f>TCD!E1269</f>
        <v>33</v>
      </c>
      <c r="M1269" t="str">
        <f>IF(J1269="France","ST",_xlfn.XLOOKUP(F1269,'Shipment Detail'!N:N,'Shipment Detail'!E:E,""))</f>
        <v>ST</v>
      </c>
      <c r="N1269">
        <f t="shared" si="61"/>
        <v>0.2</v>
      </c>
      <c r="O1269" t="str">
        <f>IF(_xlfn.XLOOKUP(F1269,'Shipment Detail'!N:N,'Shipment Detail'!BM:BM)=0,"",_xlfn.XLOOKUP(F1269,'Shipment Detail'!N:N,'Shipment Detail'!BM:BM))</f>
        <v/>
      </c>
      <c r="R1269" t="str">
        <f>IF(_xlfn.XLOOKUP(F1269,'Shipment Detail'!N:N,'Shipment Detail'!AV:AV)&gt;60,10,"")</f>
        <v/>
      </c>
      <c r="T1269" s="3">
        <f>TCD!C1269</f>
        <v>15.489999999999995</v>
      </c>
    </row>
    <row r="1270" spans="1:20" x14ac:dyDescent="0.2">
      <c r="A1270" t="str">
        <f t="shared" si="59"/>
        <v>FEDEX FRANCE</v>
      </c>
      <c r="B1270" s="5">
        <f t="shared" si="60"/>
        <v>46174</v>
      </c>
      <c r="F1270" s="6">
        <f>TCD!A1270</f>
        <v>872883617641</v>
      </c>
      <c r="H1270" s="18" t="str">
        <f>TCD!F1270</f>
        <v>E</v>
      </c>
      <c r="I1270" t="str">
        <f>TCD!B1270</f>
        <v>FR</v>
      </c>
      <c r="J1270" t="str">
        <f>IF(COUNTIF(Zoning!B:B,I1270)=0,"inconnu",_xlfn.XLOOKUP(I1270,Zoning!B:B,Zoning!C:C))</f>
        <v>France</v>
      </c>
      <c r="K1270">
        <f>_xlfn.XLOOKUP(F1270,'Shipment Detail'!N:N,'Shipment Detail'!AB:AB)</f>
        <v>3</v>
      </c>
      <c r="L1270">
        <f>TCD!E1270</f>
        <v>22</v>
      </c>
      <c r="M1270" t="str">
        <f>IF(J1270="France","ST",_xlfn.XLOOKUP(F1270,'Shipment Detail'!N:N,'Shipment Detail'!E:E,""))</f>
        <v>ST</v>
      </c>
      <c r="N1270">
        <f t="shared" si="61"/>
        <v>0.2</v>
      </c>
      <c r="O1270" t="str">
        <f>IF(_xlfn.XLOOKUP(F1270,'Shipment Detail'!N:N,'Shipment Detail'!BM:BM)=0,"",_xlfn.XLOOKUP(F1270,'Shipment Detail'!N:N,'Shipment Detail'!BM:BM))</f>
        <v/>
      </c>
      <c r="R1270" t="str">
        <f>IF(_xlfn.XLOOKUP(F1270,'Shipment Detail'!N:N,'Shipment Detail'!AV:AV)&gt;60,10,"")</f>
        <v/>
      </c>
      <c r="T1270" s="3">
        <f>TCD!C1270</f>
        <v>11.809999999999995</v>
      </c>
    </row>
    <row r="1271" spans="1:20" x14ac:dyDescent="0.2">
      <c r="A1271" t="str">
        <f t="shared" si="59"/>
        <v>FEDEX FRANCE</v>
      </c>
      <c r="B1271" s="5">
        <f t="shared" si="60"/>
        <v>46174</v>
      </c>
      <c r="F1271" s="6">
        <f>TCD!A1271</f>
        <v>872883658034</v>
      </c>
      <c r="H1271" s="18" t="str">
        <f>TCD!F1271</f>
        <v>E</v>
      </c>
      <c r="I1271" t="str">
        <f>TCD!B1271</f>
        <v>FR</v>
      </c>
      <c r="J1271" t="str">
        <f>IF(COUNTIF(Zoning!B:B,I1271)=0,"inconnu",_xlfn.XLOOKUP(I1271,Zoning!B:B,Zoning!C:C))</f>
        <v>France</v>
      </c>
      <c r="K1271">
        <f>_xlfn.XLOOKUP(F1271,'Shipment Detail'!N:N,'Shipment Detail'!AB:AB)</f>
        <v>2</v>
      </c>
      <c r="L1271">
        <f>TCD!E1271</f>
        <v>16.600000000000001</v>
      </c>
      <c r="M1271" t="str">
        <f>IF(J1271="France","ST",_xlfn.XLOOKUP(F1271,'Shipment Detail'!N:N,'Shipment Detail'!E:E,""))</f>
        <v>ST</v>
      </c>
      <c r="N1271">
        <f t="shared" si="61"/>
        <v>0.2</v>
      </c>
      <c r="O1271" t="str">
        <f>IF(_xlfn.XLOOKUP(F1271,'Shipment Detail'!N:N,'Shipment Detail'!BM:BM)=0,"",_xlfn.XLOOKUP(F1271,'Shipment Detail'!N:N,'Shipment Detail'!BM:BM))</f>
        <v/>
      </c>
      <c r="R1271" t="str">
        <f>IF(_xlfn.XLOOKUP(F1271,'Shipment Detail'!N:N,'Shipment Detail'!AV:AV)&gt;60,10,"")</f>
        <v/>
      </c>
      <c r="T1271" s="3">
        <f>TCD!C1271</f>
        <v>10.129999999999995</v>
      </c>
    </row>
    <row r="1272" spans="1:20" x14ac:dyDescent="0.2">
      <c r="A1272" t="str">
        <f t="shared" si="59"/>
        <v>FEDEX FRANCE</v>
      </c>
      <c r="B1272" s="5">
        <f t="shared" si="60"/>
        <v>46174</v>
      </c>
      <c r="F1272" s="6">
        <f>TCD!A1272</f>
        <v>872883675390</v>
      </c>
      <c r="H1272" s="18" t="str">
        <f>TCD!F1272</f>
        <v>E</v>
      </c>
      <c r="I1272" t="str">
        <f>TCD!B1272</f>
        <v>FR</v>
      </c>
      <c r="J1272" t="str">
        <f>IF(COUNTIF(Zoning!B:B,I1272)=0,"inconnu",_xlfn.XLOOKUP(I1272,Zoning!B:B,Zoning!C:C))</f>
        <v>France</v>
      </c>
      <c r="K1272">
        <f>_xlfn.XLOOKUP(F1272,'Shipment Detail'!N:N,'Shipment Detail'!AB:AB)</f>
        <v>2</v>
      </c>
      <c r="L1272">
        <f>TCD!E1272</f>
        <v>16.200000000000003</v>
      </c>
      <c r="M1272" t="str">
        <f>IF(J1272="France","ST",_xlfn.XLOOKUP(F1272,'Shipment Detail'!N:N,'Shipment Detail'!E:E,""))</f>
        <v>ST</v>
      </c>
      <c r="N1272">
        <f t="shared" si="61"/>
        <v>0.2</v>
      </c>
      <c r="O1272" t="str">
        <f>IF(_xlfn.XLOOKUP(F1272,'Shipment Detail'!N:N,'Shipment Detail'!BM:BM)=0,"",_xlfn.XLOOKUP(F1272,'Shipment Detail'!N:N,'Shipment Detail'!BM:BM))</f>
        <v/>
      </c>
      <c r="R1272" t="str">
        <f>IF(_xlfn.XLOOKUP(F1272,'Shipment Detail'!N:N,'Shipment Detail'!AV:AV)&gt;60,10,"")</f>
        <v/>
      </c>
      <c r="T1272" s="3">
        <f>TCD!C1272</f>
        <v>10.129999999999995</v>
      </c>
    </row>
    <row r="1273" spans="1:20" x14ac:dyDescent="0.2">
      <c r="A1273" t="str">
        <f t="shared" si="59"/>
        <v>FEDEX FRANCE</v>
      </c>
      <c r="B1273" s="5">
        <f t="shared" si="60"/>
        <v>46174</v>
      </c>
      <c r="F1273" s="6">
        <f>TCD!A1273</f>
        <v>872883704530</v>
      </c>
      <c r="H1273" s="18" t="str">
        <f>TCD!F1273</f>
        <v>E</v>
      </c>
      <c r="I1273" t="str">
        <f>TCD!B1273</f>
        <v>FR</v>
      </c>
      <c r="J1273" t="str">
        <f>IF(COUNTIF(Zoning!B:B,I1273)=0,"inconnu",_xlfn.XLOOKUP(I1273,Zoning!B:B,Zoning!C:C))</f>
        <v>France</v>
      </c>
      <c r="K1273">
        <f>_xlfn.XLOOKUP(F1273,'Shipment Detail'!N:N,'Shipment Detail'!AB:AB)</f>
        <v>2</v>
      </c>
      <c r="L1273">
        <f>TCD!E1273</f>
        <v>15.4</v>
      </c>
      <c r="M1273" t="str">
        <f>IF(J1273="France","ST",_xlfn.XLOOKUP(F1273,'Shipment Detail'!N:N,'Shipment Detail'!E:E,""))</f>
        <v>ST</v>
      </c>
      <c r="N1273">
        <f t="shared" si="61"/>
        <v>0.2</v>
      </c>
      <c r="O1273" t="str">
        <f>IF(_xlfn.XLOOKUP(F1273,'Shipment Detail'!N:N,'Shipment Detail'!BM:BM)=0,"",_xlfn.XLOOKUP(F1273,'Shipment Detail'!N:N,'Shipment Detail'!BM:BM))</f>
        <v/>
      </c>
      <c r="R1273" t="str">
        <f>IF(_xlfn.XLOOKUP(F1273,'Shipment Detail'!N:N,'Shipment Detail'!AV:AV)&gt;60,10,"")</f>
        <v/>
      </c>
      <c r="T1273" s="3">
        <f>TCD!C1273</f>
        <v>9.8000000000000007</v>
      </c>
    </row>
    <row r="1274" spans="1:20" x14ac:dyDescent="0.2">
      <c r="A1274" t="str">
        <f t="shared" si="59"/>
        <v>FEDEX FRANCE</v>
      </c>
      <c r="B1274" s="5">
        <f t="shared" si="60"/>
        <v>46174</v>
      </c>
      <c r="F1274" s="6">
        <f>TCD!A1274</f>
        <v>872883731545</v>
      </c>
      <c r="H1274" s="18" t="str">
        <f>TCD!F1274</f>
        <v>E</v>
      </c>
      <c r="I1274" t="str">
        <f>TCD!B1274</f>
        <v>FR</v>
      </c>
      <c r="J1274" t="str">
        <f>IF(COUNTIF(Zoning!B:B,I1274)=0,"inconnu",_xlfn.XLOOKUP(I1274,Zoning!B:B,Zoning!C:C))</f>
        <v>France</v>
      </c>
      <c r="K1274">
        <f>_xlfn.XLOOKUP(F1274,'Shipment Detail'!N:N,'Shipment Detail'!AB:AB)</f>
        <v>2</v>
      </c>
      <c r="L1274">
        <f>TCD!E1274</f>
        <v>6</v>
      </c>
      <c r="M1274" t="str">
        <f>IF(J1274="France","ST",_xlfn.XLOOKUP(F1274,'Shipment Detail'!N:N,'Shipment Detail'!E:E,""))</f>
        <v>ST</v>
      </c>
      <c r="N1274">
        <f t="shared" si="61"/>
        <v>0.2</v>
      </c>
      <c r="O1274" t="str">
        <f>IF(_xlfn.XLOOKUP(F1274,'Shipment Detail'!N:N,'Shipment Detail'!BM:BM)=0,"",_xlfn.XLOOKUP(F1274,'Shipment Detail'!N:N,'Shipment Detail'!BM:BM))</f>
        <v/>
      </c>
      <c r="R1274" t="str">
        <f>IF(_xlfn.XLOOKUP(F1274,'Shipment Detail'!N:N,'Shipment Detail'!AV:AV)&gt;60,10,"")</f>
        <v/>
      </c>
      <c r="T1274" s="3">
        <f>TCD!C1274</f>
        <v>6.4499999999999993</v>
      </c>
    </row>
    <row r="1275" spans="1:20" x14ac:dyDescent="0.2">
      <c r="A1275" t="str">
        <f t="shared" si="59"/>
        <v>FEDEX FRANCE</v>
      </c>
      <c r="B1275" s="5">
        <f t="shared" si="60"/>
        <v>46174</v>
      </c>
      <c r="F1275" s="6">
        <f>TCD!A1275</f>
        <v>872883766274</v>
      </c>
      <c r="H1275" s="18" t="str">
        <f>TCD!F1275</f>
        <v>E</v>
      </c>
      <c r="I1275" t="str">
        <f>TCD!B1275</f>
        <v>FR</v>
      </c>
      <c r="J1275" t="str">
        <f>IF(COUNTIF(Zoning!B:B,I1275)=0,"inconnu",_xlfn.XLOOKUP(I1275,Zoning!B:B,Zoning!C:C))</f>
        <v>France</v>
      </c>
      <c r="K1275">
        <f>_xlfn.XLOOKUP(F1275,'Shipment Detail'!N:N,'Shipment Detail'!AB:AB)</f>
        <v>1</v>
      </c>
      <c r="L1275">
        <f>TCD!E1275</f>
        <v>8</v>
      </c>
      <c r="M1275" t="str">
        <f>IF(J1275="France","ST",_xlfn.XLOOKUP(F1275,'Shipment Detail'!N:N,'Shipment Detail'!E:E,""))</f>
        <v>ST</v>
      </c>
      <c r="N1275">
        <f t="shared" si="61"/>
        <v>0.2</v>
      </c>
      <c r="O1275" t="str">
        <f>IF(_xlfn.XLOOKUP(F1275,'Shipment Detail'!N:N,'Shipment Detail'!BM:BM)=0,"",_xlfn.XLOOKUP(F1275,'Shipment Detail'!N:N,'Shipment Detail'!BM:BM))</f>
        <v/>
      </c>
      <c r="R1275" t="str">
        <f>IF(_xlfn.XLOOKUP(F1275,'Shipment Detail'!N:N,'Shipment Detail'!AV:AV)&gt;60,10,"")</f>
        <v/>
      </c>
      <c r="T1275" s="3">
        <f>TCD!C1275</f>
        <v>7.120000000000001</v>
      </c>
    </row>
    <row r="1276" spans="1:20" x14ac:dyDescent="0.2">
      <c r="A1276" t="str">
        <f t="shared" si="59"/>
        <v>FEDEX FRANCE</v>
      </c>
      <c r="B1276" s="5">
        <f t="shared" si="60"/>
        <v>46174</v>
      </c>
      <c r="F1276" s="6">
        <f>TCD!A1276</f>
        <v>872883794734</v>
      </c>
      <c r="H1276" s="18" t="str">
        <f>TCD!F1276</f>
        <v>E</v>
      </c>
      <c r="I1276" t="str">
        <f>TCD!B1276</f>
        <v>FR</v>
      </c>
      <c r="J1276" t="str">
        <f>IF(COUNTIF(Zoning!B:B,I1276)=0,"inconnu",_xlfn.XLOOKUP(I1276,Zoning!B:B,Zoning!C:C))</f>
        <v>France</v>
      </c>
      <c r="K1276">
        <f>_xlfn.XLOOKUP(F1276,'Shipment Detail'!N:N,'Shipment Detail'!AB:AB)</f>
        <v>8</v>
      </c>
      <c r="L1276">
        <f>TCD!E1276</f>
        <v>45.300000000000004</v>
      </c>
      <c r="M1276" t="str">
        <f>IF(J1276="France","ST",_xlfn.XLOOKUP(F1276,'Shipment Detail'!N:N,'Shipment Detail'!E:E,""))</f>
        <v>ST</v>
      </c>
      <c r="N1276">
        <f t="shared" si="61"/>
        <v>0.2</v>
      </c>
      <c r="O1276" t="str">
        <f>IF(_xlfn.XLOOKUP(F1276,'Shipment Detail'!N:N,'Shipment Detail'!BM:BM)=0,"",_xlfn.XLOOKUP(F1276,'Shipment Detail'!N:N,'Shipment Detail'!BM:BM))</f>
        <v/>
      </c>
      <c r="R1276" t="str">
        <f>IF(_xlfn.XLOOKUP(F1276,'Shipment Detail'!N:N,'Shipment Detail'!AV:AV)&gt;60,10,"")</f>
        <v/>
      </c>
      <c r="T1276" s="3">
        <f>TCD!C1276</f>
        <v>19.840000000000003</v>
      </c>
    </row>
    <row r="1277" spans="1:20" x14ac:dyDescent="0.2">
      <c r="A1277" t="str">
        <f t="shared" si="59"/>
        <v>FEDEX FRANCE</v>
      </c>
      <c r="B1277" s="5">
        <f t="shared" si="60"/>
        <v>46174</v>
      </c>
      <c r="F1277" s="6">
        <f>TCD!A1277</f>
        <v>872883827361</v>
      </c>
      <c r="H1277" s="18" t="str">
        <f>TCD!F1277</f>
        <v>E</v>
      </c>
      <c r="I1277" t="str">
        <f>TCD!B1277</f>
        <v>FR</v>
      </c>
      <c r="J1277" t="str">
        <f>IF(COUNTIF(Zoning!B:B,I1277)=0,"inconnu",_xlfn.XLOOKUP(I1277,Zoning!B:B,Zoning!C:C))</f>
        <v>France</v>
      </c>
      <c r="K1277">
        <f>_xlfn.XLOOKUP(F1277,'Shipment Detail'!N:N,'Shipment Detail'!AB:AB)</f>
        <v>3</v>
      </c>
      <c r="L1277">
        <f>TCD!E1277</f>
        <v>28</v>
      </c>
      <c r="M1277" t="str">
        <f>IF(J1277="France","ST",_xlfn.XLOOKUP(F1277,'Shipment Detail'!N:N,'Shipment Detail'!E:E,""))</f>
        <v>ST</v>
      </c>
      <c r="N1277">
        <f t="shared" si="61"/>
        <v>0.2</v>
      </c>
      <c r="O1277" t="str">
        <f>IF(_xlfn.XLOOKUP(F1277,'Shipment Detail'!N:N,'Shipment Detail'!BM:BM)=0,"",_xlfn.XLOOKUP(F1277,'Shipment Detail'!N:N,'Shipment Detail'!BM:BM))</f>
        <v/>
      </c>
      <c r="R1277" t="str">
        <f>IF(_xlfn.XLOOKUP(F1277,'Shipment Detail'!N:N,'Shipment Detail'!AV:AV)&gt;60,10,"")</f>
        <v/>
      </c>
      <c r="T1277" s="3">
        <f>TCD!C1277</f>
        <v>13.809999999999995</v>
      </c>
    </row>
    <row r="1278" spans="1:20" x14ac:dyDescent="0.2">
      <c r="A1278" t="str">
        <f t="shared" si="59"/>
        <v>FEDEX FRANCE</v>
      </c>
      <c r="B1278" s="5">
        <f t="shared" si="60"/>
        <v>46174</v>
      </c>
      <c r="F1278" s="6">
        <f>TCD!A1278</f>
        <v>872883844088</v>
      </c>
      <c r="H1278" s="18" t="str">
        <f>TCD!F1278</f>
        <v>E</v>
      </c>
      <c r="I1278" t="str">
        <f>TCD!B1278</f>
        <v>FR</v>
      </c>
      <c r="J1278" t="str">
        <f>IF(COUNTIF(Zoning!B:B,I1278)=0,"inconnu",_xlfn.XLOOKUP(I1278,Zoning!B:B,Zoning!C:C))</f>
        <v>France</v>
      </c>
      <c r="K1278">
        <f>_xlfn.XLOOKUP(F1278,'Shipment Detail'!N:N,'Shipment Detail'!AB:AB)</f>
        <v>3</v>
      </c>
      <c r="L1278">
        <f>TCD!E1278</f>
        <v>17.400000000000002</v>
      </c>
      <c r="M1278" t="str">
        <f>IF(J1278="France","ST",_xlfn.XLOOKUP(F1278,'Shipment Detail'!N:N,'Shipment Detail'!E:E,""))</f>
        <v>ST</v>
      </c>
      <c r="N1278">
        <f t="shared" si="61"/>
        <v>0.2</v>
      </c>
      <c r="O1278" t="str">
        <f>IF(_xlfn.XLOOKUP(F1278,'Shipment Detail'!N:N,'Shipment Detail'!BM:BM)=0,"",_xlfn.XLOOKUP(F1278,'Shipment Detail'!N:N,'Shipment Detail'!BM:BM))</f>
        <v/>
      </c>
      <c r="R1278" t="str">
        <f>IF(_xlfn.XLOOKUP(F1278,'Shipment Detail'!N:N,'Shipment Detail'!AV:AV)&gt;60,10,"")</f>
        <v/>
      </c>
      <c r="T1278" s="3">
        <f>TCD!C1278</f>
        <v>10.469999999999999</v>
      </c>
    </row>
    <row r="1279" spans="1:20" x14ac:dyDescent="0.2">
      <c r="A1279" t="str">
        <f t="shared" si="59"/>
        <v>FEDEX FRANCE</v>
      </c>
      <c r="B1279" s="5">
        <f t="shared" si="60"/>
        <v>46174</v>
      </c>
      <c r="F1279" s="6">
        <f>TCD!A1279</f>
        <v>872883864918</v>
      </c>
      <c r="H1279" s="18" t="str">
        <f>TCD!F1279</f>
        <v>E</v>
      </c>
      <c r="I1279" t="str">
        <f>TCD!B1279</f>
        <v>FR</v>
      </c>
      <c r="J1279" t="str">
        <f>IF(COUNTIF(Zoning!B:B,I1279)=0,"inconnu",_xlfn.XLOOKUP(I1279,Zoning!B:B,Zoning!C:C))</f>
        <v>France</v>
      </c>
      <c r="K1279">
        <f>_xlfn.XLOOKUP(F1279,'Shipment Detail'!N:N,'Shipment Detail'!AB:AB)</f>
        <v>5</v>
      </c>
      <c r="L1279">
        <f>TCD!E1279</f>
        <v>29.400000000000002</v>
      </c>
      <c r="M1279" t="str">
        <f>IF(J1279="France","ST",_xlfn.XLOOKUP(F1279,'Shipment Detail'!N:N,'Shipment Detail'!E:E,""))</f>
        <v>ST</v>
      </c>
      <c r="N1279">
        <f t="shared" si="61"/>
        <v>0.2</v>
      </c>
      <c r="O1279" t="str">
        <f>IF(_xlfn.XLOOKUP(F1279,'Shipment Detail'!N:N,'Shipment Detail'!BM:BM)=0,"",_xlfn.XLOOKUP(F1279,'Shipment Detail'!N:N,'Shipment Detail'!BM:BM))</f>
        <v/>
      </c>
      <c r="R1279" t="str">
        <f>IF(_xlfn.XLOOKUP(F1279,'Shipment Detail'!N:N,'Shipment Detail'!AV:AV)&gt;60,10,"")</f>
        <v/>
      </c>
      <c r="T1279" s="3">
        <f>TCD!C1279</f>
        <v>14.480000000000004</v>
      </c>
    </row>
    <row r="1280" spans="1:20" x14ac:dyDescent="0.2">
      <c r="A1280" t="str">
        <f t="shared" si="59"/>
        <v>FEDEX FRANCE</v>
      </c>
      <c r="B1280" s="5">
        <f t="shared" si="60"/>
        <v>46174</v>
      </c>
      <c r="F1280" s="6">
        <f>TCD!A1280</f>
        <v>872883893682</v>
      </c>
      <c r="H1280" s="18" t="str">
        <f>TCD!F1280</f>
        <v>E</v>
      </c>
      <c r="I1280" t="str">
        <f>TCD!B1280</f>
        <v>FR</v>
      </c>
      <c r="J1280" t="str">
        <f>IF(COUNTIF(Zoning!B:B,I1280)=0,"inconnu",_xlfn.XLOOKUP(I1280,Zoning!B:B,Zoning!C:C))</f>
        <v>France</v>
      </c>
      <c r="K1280">
        <f>_xlfn.XLOOKUP(F1280,'Shipment Detail'!N:N,'Shipment Detail'!AB:AB)</f>
        <v>6</v>
      </c>
      <c r="L1280">
        <f>TCD!E1280</f>
        <v>38</v>
      </c>
      <c r="M1280" t="str">
        <f>IF(J1280="France","ST",_xlfn.XLOOKUP(F1280,'Shipment Detail'!N:N,'Shipment Detail'!E:E,""))</f>
        <v>ST</v>
      </c>
      <c r="N1280">
        <f t="shared" si="61"/>
        <v>0.2</v>
      </c>
      <c r="O1280" t="str">
        <f>IF(_xlfn.XLOOKUP(F1280,'Shipment Detail'!N:N,'Shipment Detail'!BM:BM)=0,"",_xlfn.XLOOKUP(F1280,'Shipment Detail'!N:N,'Shipment Detail'!BM:BM))</f>
        <v/>
      </c>
      <c r="R1280" t="str">
        <f>IF(_xlfn.XLOOKUP(F1280,'Shipment Detail'!N:N,'Shipment Detail'!AV:AV)&gt;60,10,"")</f>
        <v/>
      </c>
      <c r="T1280" s="3">
        <f>TCD!C1280</f>
        <v>17.159999999999997</v>
      </c>
    </row>
    <row r="1281" spans="1:20" x14ac:dyDescent="0.2">
      <c r="A1281" t="str">
        <f t="shared" si="59"/>
        <v>FEDEX FRANCE</v>
      </c>
      <c r="B1281" s="5">
        <f t="shared" si="60"/>
        <v>46174</v>
      </c>
      <c r="F1281" s="6">
        <f>TCD!A1281</f>
        <v>872883953637</v>
      </c>
      <c r="H1281" s="18" t="str">
        <f>TCD!F1281</f>
        <v>E</v>
      </c>
      <c r="I1281" t="str">
        <f>TCD!B1281</f>
        <v>FR</v>
      </c>
      <c r="J1281" t="str">
        <f>IF(COUNTIF(Zoning!B:B,I1281)=0,"inconnu",_xlfn.XLOOKUP(I1281,Zoning!B:B,Zoning!C:C))</f>
        <v>France</v>
      </c>
      <c r="K1281">
        <f>_xlfn.XLOOKUP(F1281,'Shipment Detail'!N:N,'Shipment Detail'!AB:AB)</f>
        <v>6</v>
      </c>
      <c r="L1281">
        <f>TCD!E1281</f>
        <v>33.800000000000004</v>
      </c>
      <c r="M1281" t="str">
        <f>IF(J1281="France","ST",_xlfn.XLOOKUP(F1281,'Shipment Detail'!N:N,'Shipment Detail'!E:E,""))</f>
        <v>ST</v>
      </c>
      <c r="N1281">
        <f t="shared" si="61"/>
        <v>0.2</v>
      </c>
      <c r="O1281" t="str">
        <f>IF(_xlfn.XLOOKUP(F1281,'Shipment Detail'!N:N,'Shipment Detail'!BM:BM)=0,"",_xlfn.XLOOKUP(F1281,'Shipment Detail'!N:N,'Shipment Detail'!BM:BM))</f>
        <v/>
      </c>
      <c r="R1281" t="str">
        <f>IF(_xlfn.XLOOKUP(F1281,'Shipment Detail'!N:N,'Shipment Detail'!AV:AV)&gt;60,10,"")</f>
        <v/>
      </c>
      <c r="T1281" s="3">
        <f>TCD!C1281</f>
        <v>15.82</v>
      </c>
    </row>
    <row r="1282" spans="1:20" x14ac:dyDescent="0.2">
      <c r="A1282" t="str">
        <f t="shared" si="59"/>
        <v>FEDEX FRANCE</v>
      </c>
      <c r="B1282" s="5">
        <f t="shared" si="60"/>
        <v>46174</v>
      </c>
      <c r="F1282" s="6">
        <f>TCD!A1282</f>
        <v>872883985687</v>
      </c>
      <c r="H1282" s="18" t="str">
        <f>TCD!F1282</f>
        <v>E</v>
      </c>
      <c r="I1282" t="str">
        <f>TCD!B1282</f>
        <v>FR</v>
      </c>
      <c r="J1282" t="str">
        <f>IF(COUNTIF(Zoning!B:B,I1282)=0,"inconnu",_xlfn.XLOOKUP(I1282,Zoning!B:B,Zoning!C:C))</f>
        <v>France</v>
      </c>
      <c r="K1282">
        <f>_xlfn.XLOOKUP(F1282,'Shipment Detail'!N:N,'Shipment Detail'!AB:AB)</f>
        <v>6</v>
      </c>
      <c r="L1282">
        <f>TCD!E1282</f>
        <v>37.300000000000004</v>
      </c>
      <c r="M1282" t="str">
        <f>IF(J1282="France","ST",_xlfn.XLOOKUP(F1282,'Shipment Detail'!N:N,'Shipment Detail'!E:E,""))</f>
        <v>ST</v>
      </c>
      <c r="N1282">
        <f t="shared" si="61"/>
        <v>0.2</v>
      </c>
      <c r="O1282" t="str">
        <f>IF(_xlfn.XLOOKUP(F1282,'Shipment Detail'!N:N,'Shipment Detail'!BM:BM)=0,"",_xlfn.XLOOKUP(F1282,'Shipment Detail'!N:N,'Shipment Detail'!BM:BM))</f>
        <v/>
      </c>
      <c r="R1282" t="str">
        <f>IF(_xlfn.XLOOKUP(F1282,'Shipment Detail'!N:N,'Shipment Detail'!AV:AV)&gt;60,10,"")</f>
        <v/>
      </c>
      <c r="T1282" s="3">
        <f>TCD!C1282</f>
        <v>17.159999999999997</v>
      </c>
    </row>
    <row r="1283" spans="1:20" x14ac:dyDescent="0.2">
      <c r="A1283" t="str">
        <f t="shared" si="59"/>
        <v>FEDEX FRANCE</v>
      </c>
      <c r="B1283" s="5">
        <f t="shared" si="60"/>
        <v>46174</v>
      </c>
      <c r="F1283" s="6">
        <f>TCD!A1283</f>
        <v>872884010658</v>
      </c>
      <c r="H1283" s="18" t="str">
        <f>TCD!F1283</f>
        <v>E</v>
      </c>
      <c r="I1283" t="str">
        <f>TCD!B1283</f>
        <v>FR</v>
      </c>
      <c r="J1283" t="str">
        <f>IF(COUNTIF(Zoning!B:B,I1283)=0,"inconnu",_xlfn.XLOOKUP(I1283,Zoning!B:B,Zoning!C:C))</f>
        <v>France</v>
      </c>
      <c r="K1283">
        <f>_xlfn.XLOOKUP(F1283,'Shipment Detail'!N:N,'Shipment Detail'!AB:AB)</f>
        <v>6</v>
      </c>
      <c r="L1283">
        <f>TCD!E1283</f>
        <v>43</v>
      </c>
      <c r="M1283" t="str">
        <f>IF(J1283="France","ST",_xlfn.XLOOKUP(F1283,'Shipment Detail'!N:N,'Shipment Detail'!E:E,""))</f>
        <v>ST</v>
      </c>
      <c r="N1283">
        <f t="shared" si="61"/>
        <v>0.2</v>
      </c>
      <c r="O1283" t="str">
        <f>IF(_xlfn.XLOOKUP(F1283,'Shipment Detail'!N:N,'Shipment Detail'!BM:BM)=0,"",_xlfn.XLOOKUP(F1283,'Shipment Detail'!N:N,'Shipment Detail'!BM:BM))</f>
        <v/>
      </c>
      <c r="R1283" t="str">
        <f>IF(_xlfn.XLOOKUP(F1283,'Shipment Detail'!N:N,'Shipment Detail'!AV:AV)&gt;60,10,"")</f>
        <v/>
      </c>
      <c r="T1283" s="3">
        <f>TCD!C1283</f>
        <v>18.829999999999998</v>
      </c>
    </row>
    <row r="1284" spans="1:20" x14ac:dyDescent="0.2">
      <c r="A1284" t="str">
        <f t="shared" ref="A1284:A1347" si="62">IF(OR(M1284="FICP",M1284="IE", M1284="RE", M1284="International", M1284="Europe"),"FEDEX INTERNATIONAL","FEDEX FRANCE")</f>
        <v>FEDEX FRANCE</v>
      </c>
      <c r="B1284" s="5">
        <f t="shared" ref="B1284:B1347" si="63">B1283</f>
        <v>46174</v>
      </c>
      <c r="F1284" s="6">
        <f>TCD!A1284</f>
        <v>872884057299</v>
      </c>
      <c r="H1284" s="18" t="str">
        <f>TCD!F1284</f>
        <v>E</v>
      </c>
      <c r="I1284" t="str">
        <f>TCD!B1284</f>
        <v>FR</v>
      </c>
      <c r="J1284" t="str">
        <f>IF(COUNTIF(Zoning!B:B,I1284)=0,"inconnu",_xlfn.XLOOKUP(I1284,Zoning!B:B,Zoning!C:C))</f>
        <v>France</v>
      </c>
      <c r="K1284">
        <f>_xlfn.XLOOKUP(F1284,'Shipment Detail'!N:N,'Shipment Detail'!AB:AB)</f>
        <v>3</v>
      </c>
      <c r="L1284">
        <f>TCD!E1284</f>
        <v>23.900000000000002</v>
      </c>
      <c r="M1284" t="str">
        <f>IF(J1284="France","ST",_xlfn.XLOOKUP(F1284,'Shipment Detail'!N:N,'Shipment Detail'!E:E,""))</f>
        <v>ST</v>
      </c>
      <c r="N1284">
        <f t="shared" ref="N1284:N1347" si="64">IF(OR(I1284="FR",I1284="DE",I1284="IT",I1284="ES",I1284="BE",I1284="NL",I1284="LU",I1284="PT",I1284="AT",I1284="IE",I1284="FI",I1284="SE",I1284="DK",I1284="PL",I1284="CZ",I1284="SK",I1284="HU",I1284="RO",I1284="BG",I1284="HR",I1284="SI",I1284="EE",I1284="LV",I1284="LT",I1284="GR",I1284="CY",I1284="MT"),0.2,0)</f>
        <v>0.2</v>
      </c>
      <c r="O1284" t="str">
        <f>IF(_xlfn.XLOOKUP(F1284,'Shipment Detail'!N:N,'Shipment Detail'!BM:BM)=0,"",_xlfn.XLOOKUP(F1284,'Shipment Detail'!N:N,'Shipment Detail'!BM:BM))</f>
        <v/>
      </c>
      <c r="R1284">
        <f>IF(_xlfn.XLOOKUP(F1284,'Shipment Detail'!N:N,'Shipment Detail'!AV:AV)&gt;60,10,"")</f>
        <v>10</v>
      </c>
      <c r="T1284" s="3">
        <f>TCD!C1284</f>
        <v>12.480000000000004</v>
      </c>
    </row>
    <row r="1285" spans="1:20" x14ac:dyDescent="0.2">
      <c r="A1285" t="str">
        <f t="shared" si="62"/>
        <v>FEDEX FRANCE</v>
      </c>
      <c r="B1285" s="5">
        <f t="shared" si="63"/>
        <v>46174</v>
      </c>
      <c r="F1285" s="6">
        <f>TCD!A1285</f>
        <v>872884068149</v>
      </c>
      <c r="H1285" s="18" t="str">
        <f>TCD!F1285</f>
        <v>E</v>
      </c>
      <c r="I1285" t="str">
        <f>TCD!B1285</f>
        <v>FR</v>
      </c>
      <c r="J1285" t="str">
        <f>IF(COUNTIF(Zoning!B:B,I1285)=0,"inconnu",_xlfn.XLOOKUP(I1285,Zoning!B:B,Zoning!C:C))</f>
        <v>France</v>
      </c>
      <c r="K1285">
        <f>_xlfn.XLOOKUP(F1285,'Shipment Detail'!N:N,'Shipment Detail'!AB:AB)</f>
        <v>2</v>
      </c>
      <c r="L1285">
        <f>TCD!E1285</f>
        <v>15</v>
      </c>
      <c r="M1285" t="str">
        <f>IF(J1285="France","ST",_xlfn.XLOOKUP(F1285,'Shipment Detail'!N:N,'Shipment Detail'!E:E,""))</f>
        <v>ST</v>
      </c>
      <c r="N1285">
        <f t="shared" si="64"/>
        <v>0.2</v>
      </c>
      <c r="O1285" t="str">
        <f>IF(_xlfn.XLOOKUP(F1285,'Shipment Detail'!N:N,'Shipment Detail'!BM:BM)=0,"",_xlfn.XLOOKUP(F1285,'Shipment Detail'!N:N,'Shipment Detail'!BM:BM))</f>
        <v/>
      </c>
      <c r="R1285" t="str">
        <f>IF(_xlfn.XLOOKUP(F1285,'Shipment Detail'!N:N,'Shipment Detail'!AV:AV)&gt;60,10,"")</f>
        <v/>
      </c>
      <c r="T1285" s="3">
        <f>TCD!C1285</f>
        <v>9.4600000000000009</v>
      </c>
    </row>
    <row r="1286" spans="1:20" x14ac:dyDescent="0.2">
      <c r="A1286" t="str">
        <f t="shared" si="62"/>
        <v>FEDEX FRANCE</v>
      </c>
      <c r="B1286" s="5">
        <f t="shared" si="63"/>
        <v>46174</v>
      </c>
      <c r="F1286" s="6">
        <f>TCD!A1286</f>
        <v>872884101347</v>
      </c>
      <c r="H1286" s="18" t="str">
        <f>TCD!F1286</f>
        <v>E</v>
      </c>
      <c r="I1286" t="str">
        <f>TCD!B1286</f>
        <v>FR</v>
      </c>
      <c r="J1286" t="str">
        <f>IF(COUNTIF(Zoning!B:B,I1286)=0,"inconnu",_xlfn.XLOOKUP(I1286,Zoning!B:B,Zoning!C:C))</f>
        <v>France</v>
      </c>
      <c r="K1286">
        <f>_xlfn.XLOOKUP(F1286,'Shipment Detail'!N:N,'Shipment Detail'!AB:AB)</f>
        <v>4</v>
      </c>
      <c r="L1286">
        <f>TCD!E1286</f>
        <v>18.700000000000003</v>
      </c>
      <c r="M1286" t="str">
        <f>IF(J1286="France","ST",_xlfn.XLOOKUP(F1286,'Shipment Detail'!N:N,'Shipment Detail'!E:E,""))</f>
        <v>ST</v>
      </c>
      <c r="N1286">
        <f t="shared" si="64"/>
        <v>0.2</v>
      </c>
      <c r="O1286" t="str">
        <f>IF(_xlfn.XLOOKUP(F1286,'Shipment Detail'!N:N,'Shipment Detail'!BM:BM)=0,"",_xlfn.XLOOKUP(F1286,'Shipment Detail'!N:N,'Shipment Detail'!BM:BM))</f>
        <v/>
      </c>
      <c r="R1286" t="str">
        <f>IF(_xlfn.XLOOKUP(F1286,'Shipment Detail'!N:N,'Shipment Detail'!AV:AV)&gt;60,10,"")</f>
        <v/>
      </c>
      <c r="T1286" s="3">
        <f>TCD!C1286</f>
        <v>10.800000000000004</v>
      </c>
    </row>
    <row r="1287" spans="1:20" x14ac:dyDescent="0.2">
      <c r="A1287" t="str">
        <f t="shared" si="62"/>
        <v>FEDEX FRANCE</v>
      </c>
      <c r="B1287" s="5">
        <f t="shared" si="63"/>
        <v>46174</v>
      </c>
      <c r="F1287" s="6">
        <f>TCD!A1287</f>
        <v>872884116589</v>
      </c>
      <c r="H1287" s="18" t="str">
        <f>TCD!F1287</f>
        <v>E</v>
      </c>
      <c r="I1287" t="str">
        <f>TCD!B1287</f>
        <v>FR</v>
      </c>
      <c r="J1287" t="str">
        <f>IF(COUNTIF(Zoning!B:B,I1287)=0,"inconnu",_xlfn.XLOOKUP(I1287,Zoning!B:B,Zoning!C:C))</f>
        <v>France</v>
      </c>
      <c r="K1287">
        <f>_xlfn.XLOOKUP(F1287,'Shipment Detail'!N:N,'Shipment Detail'!AB:AB)</f>
        <v>2</v>
      </c>
      <c r="L1287">
        <f>TCD!E1287</f>
        <v>15</v>
      </c>
      <c r="M1287" t="str">
        <f>IF(J1287="France","ST",_xlfn.XLOOKUP(F1287,'Shipment Detail'!N:N,'Shipment Detail'!E:E,""))</f>
        <v>ST</v>
      </c>
      <c r="N1287">
        <f t="shared" si="64"/>
        <v>0.2</v>
      </c>
      <c r="O1287" t="str">
        <f>IF(_xlfn.XLOOKUP(F1287,'Shipment Detail'!N:N,'Shipment Detail'!BM:BM)=0,"",_xlfn.XLOOKUP(F1287,'Shipment Detail'!N:N,'Shipment Detail'!BM:BM))</f>
        <v/>
      </c>
      <c r="R1287" t="str">
        <f>IF(_xlfn.XLOOKUP(F1287,'Shipment Detail'!N:N,'Shipment Detail'!AV:AV)&gt;60,10,"")</f>
        <v/>
      </c>
      <c r="T1287" s="3">
        <f>TCD!C1287</f>
        <v>9.4600000000000009</v>
      </c>
    </row>
    <row r="1288" spans="1:20" x14ac:dyDescent="0.2">
      <c r="A1288" t="str">
        <f t="shared" si="62"/>
        <v>FEDEX FRANCE</v>
      </c>
      <c r="B1288" s="5">
        <f t="shared" si="63"/>
        <v>46174</v>
      </c>
      <c r="F1288" s="6">
        <f>TCD!A1288</f>
        <v>872884147670</v>
      </c>
      <c r="H1288" s="18" t="str">
        <f>TCD!F1288</f>
        <v>E</v>
      </c>
      <c r="I1288" t="str">
        <f>TCD!B1288</f>
        <v>FR</v>
      </c>
      <c r="J1288" t="str">
        <f>IF(COUNTIF(Zoning!B:B,I1288)=0,"inconnu",_xlfn.XLOOKUP(I1288,Zoning!B:B,Zoning!C:C))</f>
        <v>France</v>
      </c>
      <c r="K1288">
        <f>_xlfn.XLOOKUP(F1288,'Shipment Detail'!N:N,'Shipment Detail'!AB:AB)</f>
        <v>4</v>
      </c>
      <c r="L1288">
        <f>TCD!E1288</f>
        <v>19</v>
      </c>
      <c r="M1288" t="str">
        <f>IF(J1288="France","ST",_xlfn.XLOOKUP(F1288,'Shipment Detail'!N:N,'Shipment Detail'!E:E,""))</f>
        <v>ST</v>
      </c>
      <c r="N1288">
        <f t="shared" si="64"/>
        <v>0.2</v>
      </c>
      <c r="O1288" t="str">
        <f>IF(_xlfn.XLOOKUP(F1288,'Shipment Detail'!N:N,'Shipment Detail'!BM:BM)=0,"",_xlfn.XLOOKUP(F1288,'Shipment Detail'!N:N,'Shipment Detail'!BM:BM))</f>
        <v/>
      </c>
      <c r="R1288" t="str">
        <f>IF(_xlfn.XLOOKUP(F1288,'Shipment Detail'!N:N,'Shipment Detail'!AV:AV)&gt;60,10,"")</f>
        <v/>
      </c>
      <c r="T1288" s="3">
        <f>TCD!C1288</f>
        <v>10.800000000000004</v>
      </c>
    </row>
    <row r="1289" spans="1:20" x14ac:dyDescent="0.2">
      <c r="A1289" t="str">
        <f t="shared" si="62"/>
        <v>FEDEX FRANCE</v>
      </c>
      <c r="B1289" s="5">
        <f t="shared" si="63"/>
        <v>46174</v>
      </c>
      <c r="F1289" s="6">
        <f>TCD!A1289</f>
        <v>872884164157</v>
      </c>
      <c r="H1289" s="18" t="str">
        <f>TCD!F1289</f>
        <v>E</v>
      </c>
      <c r="I1289" t="str">
        <f>TCD!B1289</f>
        <v>FR</v>
      </c>
      <c r="J1289" t="str">
        <f>IF(COUNTIF(Zoning!B:B,I1289)=0,"inconnu",_xlfn.XLOOKUP(I1289,Zoning!B:B,Zoning!C:C))</f>
        <v>France</v>
      </c>
      <c r="K1289">
        <f>_xlfn.XLOOKUP(F1289,'Shipment Detail'!N:N,'Shipment Detail'!AB:AB)</f>
        <v>4</v>
      </c>
      <c r="L1289">
        <f>TCD!E1289</f>
        <v>29</v>
      </c>
      <c r="M1289" t="str">
        <f>IF(J1289="France","ST",_xlfn.XLOOKUP(F1289,'Shipment Detail'!N:N,'Shipment Detail'!E:E,""))</f>
        <v>ST</v>
      </c>
      <c r="N1289">
        <f t="shared" si="64"/>
        <v>0.2</v>
      </c>
      <c r="O1289" t="str">
        <f>IF(_xlfn.XLOOKUP(F1289,'Shipment Detail'!N:N,'Shipment Detail'!BM:BM)=0,"",_xlfn.XLOOKUP(F1289,'Shipment Detail'!N:N,'Shipment Detail'!BM:BM))</f>
        <v/>
      </c>
      <c r="R1289" t="str">
        <f>IF(_xlfn.XLOOKUP(F1289,'Shipment Detail'!N:N,'Shipment Detail'!AV:AV)&gt;60,10,"")</f>
        <v/>
      </c>
      <c r="T1289" s="3">
        <f>TCD!C1289</f>
        <v>14.150000000000006</v>
      </c>
    </row>
    <row r="1290" spans="1:20" x14ac:dyDescent="0.2">
      <c r="A1290" t="str">
        <f t="shared" si="62"/>
        <v>FEDEX FRANCE</v>
      </c>
      <c r="B1290" s="5">
        <f t="shared" si="63"/>
        <v>46174</v>
      </c>
      <c r="F1290" s="6">
        <f>TCD!A1290</f>
        <v>872884197777</v>
      </c>
      <c r="H1290" s="18" t="str">
        <f>TCD!F1290</f>
        <v>E</v>
      </c>
      <c r="I1290" t="str">
        <f>TCD!B1290</f>
        <v>FR</v>
      </c>
      <c r="J1290" t="str">
        <f>IF(COUNTIF(Zoning!B:B,I1290)=0,"inconnu",_xlfn.XLOOKUP(I1290,Zoning!B:B,Zoning!C:C))</f>
        <v>France</v>
      </c>
      <c r="K1290">
        <f>_xlfn.XLOOKUP(F1290,'Shipment Detail'!N:N,'Shipment Detail'!AB:AB)</f>
        <v>6</v>
      </c>
      <c r="L1290">
        <f>TCD!E1290</f>
        <v>29.8</v>
      </c>
      <c r="M1290" t="str">
        <f>IF(J1290="France","ST",_xlfn.XLOOKUP(F1290,'Shipment Detail'!N:N,'Shipment Detail'!E:E,""))</f>
        <v>ST</v>
      </c>
      <c r="N1290">
        <f t="shared" si="64"/>
        <v>0.2</v>
      </c>
      <c r="O1290" t="str">
        <f>IF(_xlfn.XLOOKUP(F1290,'Shipment Detail'!N:N,'Shipment Detail'!BM:BM)=0,"",_xlfn.XLOOKUP(F1290,'Shipment Detail'!N:N,'Shipment Detail'!BM:BM))</f>
        <v/>
      </c>
      <c r="R1290" t="str">
        <f>IF(_xlfn.XLOOKUP(F1290,'Shipment Detail'!N:N,'Shipment Detail'!AV:AV)&gt;60,10,"")</f>
        <v/>
      </c>
      <c r="T1290" s="3">
        <f>TCD!C1290</f>
        <v>14.480000000000004</v>
      </c>
    </row>
    <row r="1291" spans="1:20" x14ac:dyDescent="0.2">
      <c r="A1291" t="str">
        <f t="shared" si="62"/>
        <v>FEDEX FRANCE</v>
      </c>
      <c r="B1291" s="5">
        <f t="shared" si="63"/>
        <v>46174</v>
      </c>
      <c r="F1291" s="6">
        <f>TCD!A1291</f>
        <v>872884226641</v>
      </c>
      <c r="H1291" s="18" t="str">
        <f>TCD!F1291</f>
        <v>E</v>
      </c>
      <c r="I1291" t="str">
        <f>TCD!B1291</f>
        <v>FR</v>
      </c>
      <c r="J1291" t="str">
        <f>IF(COUNTIF(Zoning!B:B,I1291)=0,"inconnu",_xlfn.XLOOKUP(I1291,Zoning!B:B,Zoning!C:C))</f>
        <v>France</v>
      </c>
      <c r="K1291">
        <f>_xlfn.XLOOKUP(F1291,'Shipment Detail'!N:N,'Shipment Detail'!AB:AB)</f>
        <v>5</v>
      </c>
      <c r="L1291">
        <f>TCD!E1291</f>
        <v>21.6</v>
      </c>
      <c r="M1291" t="str">
        <f>IF(J1291="France","ST",_xlfn.XLOOKUP(F1291,'Shipment Detail'!N:N,'Shipment Detail'!E:E,""))</f>
        <v>ST</v>
      </c>
      <c r="N1291">
        <f t="shared" si="64"/>
        <v>0.2</v>
      </c>
      <c r="O1291" t="str">
        <f>IF(_xlfn.XLOOKUP(F1291,'Shipment Detail'!N:N,'Shipment Detail'!BM:BM)=0,"",_xlfn.XLOOKUP(F1291,'Shipment Detail'!N:N,'Shipment Detail'!BM:BM))</f>
        <v/>
      </c>
      <c r="R1291" t="str">
        <f>IF(_xlfn.XLOOKUP(F1291,'Shipment Detail'!N:N,'Shipment Detail'!AV:AV)&gt;60,10,"")</f>
        <v/>
      </c>
      <c r="T1291" s="3">
        <f>TCD!C1291</f>
        <v>11.809999999999995</v>
      </c>
    </row>
    <row r="1292" spans="1:20" x14ac:dyDescent="0.2">
      <c r="A1292" t="str">
        <f t="shared" si="62"/>
        <v>FEDEX FRANCE</v>
      </c>
      <c r="B1292" s="5">
        <f t="shared" si="63"/>
        <v>46174</v>
      </c>
      <c r="F1292" s="6">
        <f>TCD!A1292</f>
        <v>872884242887</v>
      </c>
      <c r="H1292" s="18" t="str">
        <f>TCD!F1292</f>
        <v>E</v>
      </c>
      <c r="I1292" t="str">
        <f>TCD!B1292</f>
        <v>FR</v>
      </c>
      <c r="J1292" t="str">
        <f>IF(COUNTIF(Zoning!B:B,I1292)=0,"inconnu",_xlfn.XLOOKUP(I1292,Zoning!B:B,Zoning!C:C))</f>
        <v>France</v>
      </c>
      <c r="K1292">
        <f>_xlfn.XLOOKUP(F1292,'Shipment Detail'!N:N,'Shipment Detail'!AB:AB)</f>
        <v>6</v>
      </c>
      <c r="L1292">
        <f>TCD!E1292</f>
        <v>35.4</v>
      </c>
      <c r="M1292" t="str">
        <f>IF(J1292="France","ST",_xlfn.XLOOKUP(F1292,'Shipment Detail'!N:N,'Shipment Detail'!E:E,""))</f>
        <v>ST</v>
      </c>
      <c r="N1292">
        <f t="shared" si="64"/>
        <v>0.2</v>
      </c>
      <c r="O1292" t="str">
        <f>IF(_xlfn.XLOOKUP(F1292,'Shipment Detail'!N:N,'Shipment Detail'!BM:BM)=0,"",_xlfn.XLOOKUP(F1292,'Shipment Detail'!N:N,'Shipment Detail'!BM:BM))</f>
        <v/>
      </c>
      <c r="R1292" t="str">
        <f>IF(_xlfn.XLOOKUP(F1292,'Shipment Detail'!N:N,'Shipment Detail'!AV:AV)&gt;60,10,"")</f>
        <v/>
      </c>
      <c r="T1292" s="3">
        <f>TCD!C1292</f>
        <v>16.490000000000002</v>
      </c>
    </row>
    <row r="1293" spans="1:20" x14ac:dyDescent="0.2">
      <c r="A1293" t="str">
        <f t="shared" si="62"/>
        <v>FEDEX FRANCE</v>
      </c>
      <c r="B1293" s="5">
        <f t="shared" si="63"/>
        <v>46174</v>
      </c>
      <c r="F1293" s="6">
        <f>TCD!A1293</f>
        <v>872884267950</v>
      </c>
      <c r="H1293" s="18" t="str">
        <f>TCD!F1293</f>
        <v>E</v>
      </c>
      <c r="I1293" t="str">
        <f>TCD!B1293</f>
        <v>FR</v>
      </c>
      <c r="J1293" t="str">
        <f>IF(COUNTIF(Zoning!B:B,I1293)=0,"inconnu",_xlfn.XLOOKUP(I1293,Zoning!B:B,Zoning!C:C))</f>
        <v>France</v>
      </c>
      <c r="K1293">
        <f>_xlfn.XLOOKUP(F1293,'Shipment Detail'!N:N,'Shipment Detail'!AB:AB)</f>
        <v>3</v>
      </c>
      <c r="L1293">
        <f>TCD!E1293</f>
        <v>20.3</v>
      </c>
      <c r="M1293" t="str">
        <f>IF(J1293="France","ST",_xlfn.XLOOKUP(F1293,'Shipment Detail'!N:N,'Shipment Detail'!E:E,""))</f>
        <v>ST</v>
      </c>
      <c r="N1293">
        <f t="shared" si="64"/>
        <v>0.2</v>
      </c>
      <c r="O1293" t="str">
        <f>IF(_xlfn.XLOOKUP(F1293,'Shipment Detail'!N:N,'Shipment Detail'!BM:BM)=0,"",_xlfn.XLOOKUP(F1293,'Shipment Detail'!N:N,'Shipment Detail'!BM:BM))</f>
        <v/>
      </c>
      <c r="R1293" t="str">
        <f>IF(_xlfn.XLOOKUP(F1293,'Shipment Detail'!N:N,'Shipment Detail'!AV:AV)&gt;60,10,"")</f>
        <v/>
      </c>
      <c r="T1293" s="3">
        <f>TCD!C1293</f>
        <v>11.469999999999999</v>
      </c>
    </row>
    <row r="1294" spans="1:20" x14ac:dyDescent="0.2">
      <c r="A1294" t="str">
        <f t="shared" si="62"/>
        <v>FEDEX FRANCE</v>
      </c>
      <c r="B1294" s="5">
        <f t="shared" si="63"/>
        <v>46174</v>
      </c>
      <c r="F1294" s="6">
        <f>TCD!A1294</f>
        <v>872884304330</v>
      </c>
      <c r="H1294" s="18" t="str">
        <f>TCD!F1294</f>
        <v>E</v>
      </c>
      <c r="I1294" t="str">
        <f>TCD!B1294</f>
        <v>FR</v>
      </c>
      <c r="J1294" t="str">
        <f>IF(COUNTIF(Zoning!B:B,I1294)=0,"inconnu",_xlfn.XLOOKUP(I1294,Zoning!B:B,Zoning!C:C))</f>
        <v>France</v>
      </c>
      <c r="K1294">
        <f>_xlfn.XLOOKUP(F1294,'Shipment Detail'!N:N,'Shipment Detail'!AB:AB)</f>
        <v>6</v>
      </c>
      <c r="L1294">
        <f>TCD!E1294</f>
        <v>36.9</v>
      </c>
      <c r="M1294" t="str">
        <f>IF(J1294="France","ST",_xlfn.XLOOKUP(F1294,'Shipment Detail'!N:N,'Shipment Detail'!E:E,""))</f>
        <v>ST</v>
      </c>
      <c r="N1294">
        <f t="shared" si="64"/>
        <v>0.2</v>
      </c>
      <c r="O1294" t="str">
        <f>IF(_xlfn.XLOOKUP(F1294,'Shipment Detail'!N:N,'Shipment Detail'!BM:BM)=0,"",_xlfn.XLOOKUP(F1294,'Shipment Detail'!N:N,'Shipment Detail'!BM:BM))</f>
        <v/>
      </c>
      <c r="R1294" t="str">
        <f>IF(_xlfn.XLOOKUP(F1294,'Shipment Detail'!N:N,'Shipment Detail'!AV:AV)&gt;60,10,"")</f>
        <v/>
      </c>
      <c r="T1294" s="3">
        <f>TCD!C1294</f>
        <v>16.830000000000005</v>
      </c>
    </row>
    <row r="1295" spans="1:20" x14ac:dyDescent="0.2">
      <c r="A1295" t="str">
        <f t="shared" si="62"/>
        <v>FEDEX FRANCE</v>
      </c>
      <c r="B1295" s="5">
        <f t="shared" si="63"/>
        <v>46174</v>
      </c>
      <c r="F1295" s="6">
        <f>TCD!A1295</f>
        <v>872884339883</v>
      </c>
      <c r="H1295" s="18" t="str">
        <f>TCD!F1295</f>
        <v>E</v>
      </c>
      <c r="I1295" t="str">
        <f>TCD!B1295</f>
        <v>FR</v>
      </c>
      <c r="J1295" t="str">
        <f>IF(COUNTIF(Zoning!B:B,I1295)=0,"inconnu",_xlfn.XLOOKUP(I1295,Zoning!B:B,Zoning!C:C))</f>
        <v>France</v>
      </c>
      <c r="K1295">
        <f>_xlfn.XLOOKUP(F1295,'Shipment Detail'!N:N,'Shipment Detail'!AB:AB)</f>
        <v>7</v>
      </c>
      <c r="L1295">
        <f>TCD!E1295</f>
        <v>40</v>
      </c>
      <c r="M1295" t="str">
        <f>IF(J1295="France","ST",_xlfn.XLOOKUP(F1295,'Shipment Detail'!N:N,'Shipment Detail'!E:E,""))</f>
        <v>ST</v>
      </c>
      <c r="N1295">
        <f t="shared" si="64"/>
        <v>0.2</v>
      </c>
      <c r="O1295" t="str">
        <f>IF(_xlfn.XLOOKUP(F1295,'Shipment Detail'!N:N,'Shipment Detail'!BM:BM)=0,"",_xlfn.XLOOKUP(F1295,'Shipment Detail'!N:N,'Shipment Detail'!BM:BM))</f>
        <v/>
      </c>
      <c r="R1295" t="str">
        <f>IF(_xlfn.XLOOKUP(F1295,'Shipment Detail'!N:N,'Shipment Detail'!AV:AV)&gt;60,10,"")</f>
        <v/>
      </c>
      <c r="T1295" s="3">
        <f>TCD!C1295</f>
        <v>17.829999999999991</v>
      </c>
    </row>
    <row r="1296" spans="1:20" x14ac:dyDescent="0.2">
      <c r="A1296" t="str">
        <f t="shared" si="62"/>
        <v>FEDEX FRANCE</v>
      </c>
      <c r="B1296" s="5">
        <f t="shared" si="63"/>
        <v>46174</v>
      </c>
      <c r="F1296" s="6">
        <f>TCD!A1296</f>
        <v>872884382840</v>
      </c>
      <c r="H1296" s="18" t="str">
        <f>TCD!F1296</f>
        <v>E</v>
      </c>
      <c r="I1296" t="str">
        <f>TCD!B1296</f>
        <v>FR</v>
      </c>
      <c r="J1296" t="str">
        <f>IF(COUNTIF(Zoning!B:B,I1296)=0,"inconnu",_xlfn.XLOOKUP(I1296,Zoning!B:B,Zoning!C:C))</f>
        <v>France</v>
      </c>
      <c r="K1296">
        <f>_xlfn.XLOOKUP(F1296,'Shipment Detail'!N:N,'Shipment Detail'!AB:AB)</f>
        <v>2</v>
      </c>
      <c r="L1296">
        <f>TCD!E1296</f>
        <v>16.400000000000002</v>
      </c>
      <c r="M1296" t="str">
        <f>IF(J1296="France","ST",_xlfn.XLOOKUP(F1296,'Shipment Detail'!N:N,'Shipment Detail'!E:E,""))</f>
        <v>ST</v>
      </c>
      <c r="N1296">
        <f t="shared" si="64"/>
        <v>0.2</v>
      </c>
      <c r="O1296" t="str">
        <f>IF(_xlfn.XLOOKUP(F1296,'Shipment Detail'!N:N,'Shipment Detail'!BM:BM)=0,"",_xlfn.XLOOKUP(F1296,'Shipment Detail'!N:N,'Shipment Detail'!BM:BM))</f>
        <v/>
      </c>
      <c r="R1296" t="str">
        <f>IF(_xlfn.XLOOKUP(F1296,'Shipment Detail'!N:N,'Shipment Detail'!AV:AV)&gt;60,10,"")</f>
        <v/>
      </c>
      <c r="T1296" s="3">
        <f>TCD!C1296</f>
        <v>10.129999999999995</v>
      </c>
    </row>
    <row r="1297" spans="1:20" x14ac:dyDescent="0.2">
      <c r="A1297" t="str">
        <f t="shared" si="62"/>
        <v>FEDEX FRANCE</v>
      </c>
      <c r="B1297" s="5">
        <f t="shared" si="63"/>
        <v>46174</v>
      </c>
      <c r="F1297" s="6">
        <f>TCD!A1297</f>
        <v>872884404686</v>
      </c>
      <c r="H1297" s="18" t="str">
        <f>TCD!F1297</f>
        <v>E</v>
      </c>
      <c r="I1297" t="str">
        <f>TCD!B1297</f>
        <v>FR</v>
      </c>
      <c r="J1297" t="str">
        <f>IF(COUNTIF(Zoning!B:B,I1297)=0,"inconnu",_xlfn.XLOOKUP(I1297,Zoning!B:B,Zoning!C:C))</f>
        <v>France</v>
      </c>
      <c r="K1297">
        <f>_xlfn.XLOOKUP(F1297,'Shipment Detail'!N:N,'Shipment Detail'!AB:AB)</f>
        <v>3</v>
      </c>
      <c r="L1297">
        <f>TCD!E1297</f>
        <v>19.100000000000001</v>
      </c>
      <c r="M1297" t="str">
        <f>IF(J1297="France","ST",_xlfn.XLOOKUP(F1297,'Shipment Detail'!N:N,'Shipment Detail'!E:E,""))</f>
        <v>ST</v>
      </c>
      <c r="N1297">
        <f t="shared" si="64"/>
        <v>0.2</v>
      </c>
      <c r="O1297" t="str">
        <f>IF(_xlfn.XLOOKUP(F1297,'Shipment Detail'!N:N,'Shipment Detail'!BM:BM)=0,"",_xlfn.XLOOKUP(F1297,'Shipment Detail'!N:N,'Shipment Detail'!BM:BM))</f>
        <v/>
      </c>
      <c r="R1297" t="str">
        <f>IF(_xlfn.XLOOKUP(F1297,'Shipment Detail'!N:N,'Shipment Detail'!AV:AV)&gt;60,10,"")</f>
        <v/>
      </c>
      <c r="T1297" s="3">
        <f>TCD!C1297</f>
        <v>11.14</v>
      </c>
    </row>
    <row r="1298" spans="1:20" x14ac:dyDescent="0.2">
      <c r="A1298" t="str">
        <f t="shared" si="62"/>
        <v>FEDEX FRANCE</v>
      </c>
      <c r="B1298" s="5">
        <f t="shared" si="63"/>
        <v>46174</v>
      </c>
      <c r="F1298" s="6">
        <f>TCD!A1298</f>
        <v>872884410512</v>
      </c>
      <c r="H1298" s="18" t="str">
        <f>TCD!F1298</f>
        <v>E</v>
      </c>
      <c r="I1298" t="str">
        <f>TCD!B1298</f>
        <v>FR</v>
      </c>
      <c r="J1298" t="str">
        <f>IF(COUNTIF(Zoning!B:B,I1298)=0,"inconnu",_xlfn.XLOOKUP(I1298,Zoning!B:B,Zoning!C:C))</f>
        <v>France</v>
      </c>
      <c r="K1298">
        <f>_xlfn.XLOOKUP(F1298,'Shipment Detail'!N:N,'Shipment Detail'!AB:AB)</f>
        <v>2</v>
      </c>
      <c r="L1298">
        <f>TCD!E1298</f>
        <v>16.3</v>
      </c>
      <c r="M1298" t="str">
        <f>IF(J1298="France","ST",_xlfn.XLOOKUP(F1298,'Shipment Detail'!N:N,'Shipment Detail'!E:E,""))</f>
        <v>ST</v>
      </c>
      <c r="N1298">
        <f t="shared" si="64"/>
        <v>0.2</v>
      </c>
      <c r="O1298" t="str">
        <f>IF(_xlfn.XLOOKUP(F1298,'Shipment Detail'!N:N,'Shipment Detail'!BM:BM)=0,"",_xlfn.XLOOKUP(F1298,'Shipment Detail'!N:N,'Shipment Detail'!BM:BM))</f>
        <v/>
      </c>
      <c r="R1298" t="str">
        <f>IF(_xlfn.XLOOKUP(F1298,'Shipment Detail'!N:N,'Shipment Detail'!AV:AV)&gt;60,10,"")</f>
        <v/>
      </c>
      <c r="T1298" s="3">
        <f>TCD!C1298</f>
        <v>10.129999999999995</v>
      </c>
    </row>
    <row r="1299" spans="1:20" x14ac:dyDescent="0.2">
      <c r="A1299" t="str">
        <f t="shared" si="62"/>
        <v>FEDEX FRANCE</v>
      </c>
      <c r="B1299" s="5">
        <f t="shared" si="63"/>
        <v>46174</v>
      </c>
      <c r="F1299" s="6">
        <f>TCD!A1299</f>
        <v>872884429749</v>
      </c>
      <c r="H1299" s="18" t="str">
        <f>TCD!F1299</f>
        <v>E</v>
      </c>
      <c r="I1299" t="str">
        <f>TCD!B1299</f>
        <v>FR</v>
      </c>
      <c r="J1299" t="str">
        <f>IF(COUNTIF(Zoning!B:B,I1299)=0,"inconnu",_xlfn.XLOOKUP(I1299,Zoning!B:B,Zoning!C:C))</f>
        <v>France</v>
      </c>
      <c r="K1299">
        <f>_xlfn.XLOOKUP(F1299,'Shipment Detail'!N:N,'Shipment Detail'!AB:AB)</f>
        <v>2</v>
      </c>
      <c r="L1299">
        <f>TCD!E1299</f>
        <v>15</v>
      </c>
      <c r="M1299" t="str">
        <f>IF(J1299="France","ST",_xlfn.XLOOKUP(F1299,'Shipment Detail'!N:N,'Shipment Detail'!E:E,""))</f>
        <v>ST</v>
      </c>
      <c r="N1299">
        <f t="shared" si="64"/>
        <v>0.2</v>
      </c>
      <c r="O1299" t="str">
        <f>IF(_xlfn.XLOOKUP(F1299,'Shipment Detail'!N:N,'Shipment Detail'!BM:BM)=0,"",_xlfn.XLOOKUP(F1299,'Shipment Detail'!N:N,'Shipment Detail'!BM:BM))</f>
        <v/>
      </c>
      <c r="R1299" t="str">
        <f>IF(_xlfn.XLOOKUP(F1299,'Shipment Detail'!N:N,'Shipment Detail'!AV:AV)&gt;60,10,"")</f>
        <v/>
      </c>
      <c r="T1299" s="3">
        <f>TCD!C1299</f>
        <v>9.4600000000000009</v>
      </c>
    </row>
    <row r="1300" spans="1:20" x14ac:dyDescent="0.2">
      <c r="A1300" t="str">
        <f t="shared" si="62"/>
        <v>FEDEX FRANCE</v>
      </c>
      <c r="B1300" s="5">
        <f t="shared" si="63"/>
        <v>46174</v>
      </c>
      <c r="F1300" s="6">
        <f>TCD!A1300</f>
        <v>872884442687</v>
      </c>
      <c r="H1300" s="18" t="str">
        <f>TCD!F1300</f>
        <v>E</v>
      </c>
      <c r="I1300" t="str">
        <f>TCD!B1300</f>
        <v>FR</v>
      </c>
      <c r="J1300" t="str">
        <f>IF(COUNTIF(Zoning!B:B,I1300)=0,"inconnu",_xlfn.XLOOKUP(I1300,Zoning!B:B,Zoning!C:C))</f>
        <v>France</v>
      </c>
      <c r="K1300">
        <f>_xlfn.XLOOKUP(F1300,'Shipment Detail'!N:N,'Shipment Detail'!AB:AB)</f>
        <v>2</v>
      </c>
      <c r="L1300">
        <f>TCD!E1300</f>
        <v>7.8999999999999995</v>
      </c>
      <c r="M1300" t="str">
        <f>IF(J1300="France","ST",_xlfn.XLOOKUP(F1300,'Shipment Detail'!N:N,'Shipment Detail'!E:E,""))</f>
        <v>ST</v>
      </c>
      <c r="N1300">
        <f t="shared" si="64"/>
        <v>0.2</v>
      </c>
      <c r="O1300" t="str">
        <f>IF(_xlfn.XLOOKUP(F1300,'Shipment Detail'!N:N,'Shipment Detail'!BM:BM)=0,"",_xlfn.XLOOKUP(F1300,'Shipment Detail'!N:N,'Shipment Detail'!BM:BM))</f>
        <v/>
      </c>
      <c r="R1300" t="str">
        <f>IF(_xlfn.XLOOKUP(F1300,'Shipment Detail'!N:N,'Shipment Detail'!AV:AV)&gt;60,10,"")</f>
        <v/>
      </c>
      <c r="T1300" s="3">
        <f>TCD!C1300</f>
        <v>7.120000000000001</v>
      </c>
    </row>
    <row r="1301" spans="1:20" x14ac:dyDescent="0.2">
      <c r="A1301" t="str">
        <f t="shared" si="62"/>
        <v>FEDEX FRANCE</v>
      </c>
      <c r="B1301" s="5">
        <f t="shared" si="63"/>
        <v>46174</v>
      </c>
      <c r="F1301" s="6">
        <f>TCD!A1301</f>
        <v>872884464615</v>
      </c>
      <c r="H1301" s="18" t="str">
        <f>TCD!F1301</f>
        <v>E</v>
      </c>
      <c r="I1301" t="str">
        <f>TCD!B1301</f>
        <v>FR</v>
      </c>
      <c r="J1301" t="str">
        <f>IF(COUNTIF(Zoning!B:B,I1301)=0,"inconnu",_xlfn.XLOOKUP(I1301,Zoning!B:B,Zoning!C:C))</f>
        <v>France</v>
      </c>
      <c r="K1301">
        <f>_xlfn.XLOOKUP(F1301,'Shipment Detail'!N:N,'Shipment Detail'!AB:AB)</f>
        <v>3</v>
      </c>
      <c r="L1301">
        <f>TCD!E1301</f>
        <v>13.799999999999999</v>
      </c>
      <c r="M1301" t="str">
        <f>IF(J1301="France","ST",_xlfn.XLOOKUP(F1301,'Shipment Detail'!N:N,'Shipment Detail'!E:E,""))</f>
        <v>ST</v>
      </c>
      <c r="N1301">
        <f t="shared" si="64"/>
        <v>0.2</v>
      </c>
      <c r="O1301" t="str">
        <f>IF(_xlfn.XLOOKUP(F1301,'Shipment Detail'!N:N,'Shipment Detail'!BM:BM)=0,"",_xlfn.XLOOKUP(F1301,'Shipment Detail'!N:N,'Shipment Detail'!BM:BM))</f>
        <v/>
      </c>
      <c r="R1301" t="str">
        <f>IF(_xlfn.XLOOKUP(F1301,'Shipment Detail'!N:N,'Shipment Detail'!AV:AV)&gt;60,10,"")</f>
        <v/>
      </c>
      <c r="T1301" s="3">
        <f>TCD!C1301</f>
        <v>9.1300000000000026</v>
      </c>
    </row>
    <row r="1302" spans="1:20" x14ac:dyDescent="0.2">
      <c r="A1302" t="str">
        <f t="shared" si="62"/>
        <v>FEDEX FRANCE</v>
      </c>
      <c r="B1302" s="5">
        <f t="shared" si="63"/>
        <v>46174</v>
      </c>
      <c r="F1302" s="6">
        <f>TCD!A1302</f>
        <v>872884487969</v>
      </c>
      <c r="H1302" s="18" t="str">
        <f>TCD!F1302</f>
        <v>E</v>
      </c>
      <c r="I1302" t="str">
        <f>TCD!B1302</f>
        <v>FR</v>
      </c>
      <c r="J1302" t="str">
        <f>IF(COUNTIF(Zoning!B:B,I1302)=0,"inconnu",_xlfn.XLOOKUP(I1302,Zoning!B:B,Zoning!C:C))</f>
        <v>France</v>
      </c>
      <c r="K1302">
        <f>_xlfn.XLOOKUP(F1302,'Shipment Detail'!N:N,'Shipment Detail'!AB:AB)</f>
        <v>2</v>
      </c>
      <c r="L1302">
        <f>TCD!E1302</f>
        <v>15</v>
      </c>
      <c r="M1302" t="str">
        <f>IF(J1302="France","ST",_xlfn.XLOOKUP(F1302,'Shipment Detail'!N:N,'Shipment Detail'!E:E,""))</f>
        <v>ST</v>
      </c>
      <c r="N1302">
        <f t="shared" si="64"/>
        <v>0.2</v>
      </c>
      <c r="O1302" t="str">
        <f>IF(_xlfn.XLOOKUP(F1302,'Shipment Detail'!N:N,'Shipment Detail'!BM:BM)=0,"",_xlfn.XLOOKUP(F1302,'Shipment Detail'!N:N,'Shipment Detail'!BM:BM))</f>
        <v/>
      </c>
      <c r="R1302" t="str">
        <f>IF(_xlfn.XLOOKUP(F1302,'Shipment Detail'!N:N,'Shipment Detail'!AV:AV)&gt;60,10,"")</f>
        <v/>
      </c>
      <c r="T1302" s="3">
        <f>TCD!C1302</f>
        <v>9.4600000000000009</v>
      </c>
    </row>
    <row r="1303" spans="1:20" x14ac:dyDescent="0.2">
      <c r="A1303" t="str">
        <f t="shared" si="62"/>
        <v>FEDEX INTERNATIONAL</v>
      </c>
      <c r="B1303" s="5">
        <f t="shared" si="63"/>
        <v>46174</v>
      </c>
      <c r="F1303" s="6">
        <f>TCD!A1303</f>
        <v>872884494993</v>
      </c>
      <c r="H1303" s="18" t="str">
        <f>TCD!F1303</f>
        <v>P</v>
      </c>
      <c r="I1303" t="str">
        <f>TCD!B1303</f>
        <v>EG</v>
      </c>
      <c r="J1303" t="str">
        <f>IF(COUNTIF(Zoning!B:B,I1303)=0,"inconnu",_xlfn.XLOOKUP(I1303,Zoning!B:B,Zoning!C:C))</f>
        <v>C</v>
      </c>
      <c r="K1303">
        <f>_xlfn.XLOOKUP(F1303,'Shipment Detail'!N:N,'Shipment Detail'!AB:AB)</f>
        <v>1</v>
      </c>
      <c r="L1303">
        <f>TCD!E1303</f>
        <v>1.2000000000000002</v>
      </c>
      <c r="M1303" t="str">
        <f>IF(J1303="France","ST",_xlfn.XLOOKUP(F1303,'Shipment Detail'!N:N,'Shipment Detail'!E:E,""))</f>
        <v>FICP</v>
      </c>
      <c r="N1303">
        <f t="shared" si="64"/>
        <v>0</v>
      </c>
      <c r="O1303" t="str">
        <f>IF(_xlfn.XLOOKUP(F1303,'Shipment Detail'!N:N,'Shipment Detail'!BM:BM)=0,"",_xlfn.XLOOKUP(F1303,'Shipment Detail'!N:N,'Shipment Detail'!BM:BM))</f>
        <v/>
      </c>
      <c r="R1303" t="str">
        <f>IF(_xlfn.XLOOKUP(F1303,'Shipment Detail'!N:N,'Shipment Detail'!AV:AV)&gt;60,10,"")</f>
        <v/>
      </c>
      <c r="T1303" s="3">
        <f>TCD!C1303</f>
        <v>37.629999999999995</v>
      </c>
    </row>
    <row r="1304" spans="1:20" x14ac:dyDescent="0.2">
      <c r="A1304" t="str">
        <f t="shared" si="62"/>
        <v>FEDEX FRANCE</v>
      </c>
      <c r="B1304" s="5">
        <f t="shared" si="63"/>
        <v>46174</v>
      </c>
      <c r="F1304" s="6">
        <f>TCD!A1304</f>
        <v>872884504440</v>
      </c>
      <c r="H1304" s="18" t="str">
        <f>TCD!F1304</f>
        <v>E</v>
      </c>
      <c r="I1304" t="str">
        <f>TCD!B1304</f>
        <v>FR</v>
      </c>
      <c r="J1304" t="str">
        <f>IF(COUNTIF(Zoning!B:B,I1304)=0,"inconnu",_xlfn.XLOOKUP(I1304,Zoning!B:B,Zoning!C:C))</f>
        <v>France</v>
      </c>
      <c r="K1304">
        <f>_xlfn.XLOOKUP(F1304,'Shipment Detail'!N:N,'Shipment Detail'!AB:AB)</f>
        <v>5</v>
      </c>
      <c r="L1304">
        <f>TCD!E1304</f>
        <v>19.100000000000001</v>
      </c>
      <c r="M1304" t="str">
        <f>IF(J1304="France","ST",_xlfn.XLOOKUP(F1304,'Shipment Detail'!N:N,'Shipment Detail'!E:E,""))</f>
        <v>ST</v>
      </c>
      <c r="N1304">
        <f t="shared" si="64"/>
        <v>0.2</v>
      </c>
      <c r="O1304" t="str">
        <f>IF(_xlfn.XLOOKUP(F1304,'Shipment Detail'!N:N,'Shipment Detail'!BM:BM)=0,"",_xlfn.XLOOKUP(F1304,'Shipment Detail'!N:N,'Shipment Detail'!BM:BM))</f>
        <v/>
      </c>
      <c r="R1304" t="str">
        <f>IF(_xlfn.XLOOKUP(F1304,'Shipment Detail'!N:N,'Shipment Detail'!AV:AV)&gt;60,10,"")</f>
        <v/>
      </c>
      <c r="T1304" s="3">
        <f>TCD!C1304</f>
        <v>11.14</v>
      </c>
    </row>
    <row r="1305" spans="1:20" x14ac:dyDescent="0.2">
      <c r="A1305" t="str">
        <f t="shared" si="62"/>
        <v>FEDEX FRANCE</v>
      </c>
      <c r="B1305" s="5">
        <f t="shared" si="63"/>
        <v>46174</v>
      </c>
      <c r="F1305" s="6">
        <f>TCD!A1305</f>
        <v>872884535909</v>
      </c>
      <c r="H1305" s="18" t="str">
        <f>TCD!F1305</f>
        <v>E</v>
      </c>
      <c r="I1305" t="str">
        <f>TCD!B1305</f>
        <v>FR</v>
      </c>
      <c r="J1305" t="str">
        <f>IF(COUNTIF(Zoning!B:B,I1305)=0,"inconnu",_xlfn.XLOOKUP(I1305,Zoning!B:B,Zoning!C:C))</f>
        <v>France</v>
      </c>
      <c r="K1305">
        <f>_xlfn.XLOOKUP(F1305,'Shipment Detail'!N:N,'Shipment Detail'!AB:AB)</f>
        <v>2</v>
      </c>
      <c r="L1305">
        <f>TCD!E1305</f>
        <v>15</v>
      </c>
      <c r="M1305" t="str">
        <f>IF(J1305="France","ST",_xlfn.XLOOKUP(F1305,'Shipment Detail'!N:N,'Shipment Detail'!E:E,""))</f>
        <v>ST</v>
      </c>
      <c r="N1305">
        <f t="shared" si="64"/>
        <v>0.2</v>
      </c>
      <c r="O1305" t="str">
        <f>IF(_xlfn.XLOOKUP(F1305,'Shipment Detail'!N:N,'Shipment Detail'!BM:BM)=0,"",_xlfn.XLOOKUP(F1305,'Shipment Detail'!N:N,'Shipment Detail'!BM:BM))</f>
        <v/>
      </c>
      <c r="R1305" t="str">
        <f>IF(_xlfn.XLOOKUP(F1305,'Shipment Detail'!N:N,'Shipment Detail'!AV:AV)&gt;60,10,"")</f>
        <v/>
      </c>
      <c r="T1305" s="3">
        <f>TCD!C1305</f>
        <v>9.4600000000000009</v>
      </c>
    </row>
    <row r="1306" spans="1:20" x14ac:dyDescent="0.2">
      <c r="A1306" t="str">
        <f t="shared" si="62"/>
        <v>FEDEX FRANCE</v>
      </c>
      <c r="B1306" s="5">
        <f t="shared" si="63"/>
        <v>46174</v>
      </c>
      <c r="F1306" s="6">
        <f>TCD!A1306</f>
        <v>872884558211</v>
      </c>
      <c r="H1306" s="18" t="str">
        <f>TCD!F1306</f>
        <v>E</v>
      </c>
      <c r="I1306" t="str">
        <f>TCD!B1306</f>
        <v>FR</v>
      </c>
      <c r="J1306" t="str">
        <f>IF(COUNTIF(Zoning!B:B,I1306)=0,"inconnu",_xlfn.XLOOKUP(I1306,Zoning!B:B,Zoning!C:C))</f>
        <v>France</v>
      </c>
      <c r="K1306">
        <f>_xlfn.XLOOKUP(F1306,'Shipment Detail'!N:N,'Shipment Detail'!AB:AB)</f>
        <v>4</v>
      </c>
      <c r="L1306">
        <f>TCD!E1306</f>
        <v>18.200000000000003</v>
      </c>
      <c r="M1306" t="str">
        <f>IF(J1306="France","ST",_xlfn.XLOOKUP(F1306,'Shipment Detail'!N:N,'Shipment Detail'!E:E,""))</f>
        <v>ST</v>
      </c>
      <c r="N1306">
        <f t="shared" si="64"/>
        <v>0.2</v>
      </c>
      <c r="O1306" t="str">
        <f>IF(_xlfn.XLOOKUP(F1306,'Shipment Detail'!N:N,'Shipment Detail'!BM:BM)=0,"",_xlfn.XLOOKUP(F1306,'Shipment Detail'!N:N,'Shipment Detail'!BM:BM))</f>
        <v/>
      </c>
      <c r="R1306" t="str">
        <f>IF(_xlfn.XLOOKUP(F1306,'Shipment Detail'!N:N,'Shipment Detail'!AV:AV)&gt;60,10,"")</f>
        <v/>
      </c>
      <c r="T1306" s="3">
        <f>TCD!C1306</f>
        <v>10.800000000000004</v>
      </c>
    </row>
    <row r="1307" spans="1:20" x14ac:dyDescent="0.2">
      <c r="A1307" t="str">
        <f t="shared" si="62"/>
        <v>FEDEX FRANCE</v>
      </c>
      <c r="B1307" s="5">
        <f t="shared" si="63"/>
        <v>46174</v>
      </c>
      <c r="F1307" s="6">
        <f>TCD!A1307</f>
        <v>872884580235</v>
      </c>
      <c r="H1307" s="18" t="str">
        <f>TCD!F1307</f>
        <v>E</v>
      </c>
      <c r="I1307" t="str">
        <f>TCD!B1307</f>
        <v>FR</v>
      </c>
      <c r="J1307" t="str">
        <f>IF(COUNTIF(Zoning!B:B,I1307)=0,"inconnu",_xlfn.XLOOKUP(I1307,Zoning!B:B,Zoning!C:C))</f>
        <v>France</v>
      </c>
      <c r="K1307">
        <f>_xlfn.XLOOKUP(F1307,'Shipment Detail'!N:N,'Shipment Detail'!AB:AB)</f>
        <v>6</v>
      </c>
      <c r="L1307">
        <f>TCD!E1307</f>
        <v>30.700000000000003</v>
      </c>
      <c r="M1307" t="str">
        <f>IF(J1307="France","ST",_xlfn.XLOOKUP(F1307,'Shipment Detail'!N:N,'Shipment Detail'!E:E,""))</f>
        <v>ST</v>
      </c>
      <c r="N1307">
        <f t="shared" si="64"/>
        <v>0.2</v>
      </c>
      <c r="O1307" t="str">
        <f>IF(_xlfn.XLOOKUP(F1307,'Shipment Detail'!N:N,'Shipment Detail'!BM:BM)=0,"",_xlfn.XLOOKUP(F1307,'Shipment Detail'!N:N,'Shipment Detail'!BM:BM))</f>
        <v/>
      </c>
      <c r="R1307" t="str">
        <f>IF(_xlfn.XLOOKUP(F1307,'Shipment Detail'!N:N,'Shipment Detail'!AV:AV)&gt;60,10,"")</f>
        <v/>
      </c>
      <c r="T1307" s="3">
        <f>TCD!C1307</f>
        <v>14.82</v>
      </c>
    </row>
    <row r="1308" spans="1:20" x14ac:dyDescent="0.2">
      <c r="A1308" t="str">
        <f t="shared" si="62"/>
        <v>FEDEX FRANCE</v>
      </c>
      <c r="B1308" s="5">
        <f t="shared" si="63"/>
        <v>46174</v>
      </c>
      <c r="F1308" s="6">
        <f>TCD!A1308</f>
        <v>872884611709</v>
      </c>
      <c r="H1308" s="18" t="str">
        <f>TCD!F1308</f>
        <v>E</v>
      </c>
      <c r="I1308" t="str">
        <f>TCD!B1308</f>
        <v>FR</v>
      </c>
      <c r="J1308" t="str">
        <f>IF(COUNTIF(Zoning!B:B,I1308)=0,"inconnu",_xlfn.XLOOKUP(I1308,Zoning!B:B,Zoning!C:C))</f>
        <v>France</v>
      </c>
      <c r="K1308">
        <f>_xlfn.XLOOKUP(F1308,'Shipment Detail'!N:N,'Shipment Detail'!AB:AB)</f>
        <v>2</v>
      </c>
      <c r="L1308">
        <f>TCD!E1308</f>
        <v>15</v>
      </c>
      <c r="M1308" t="str">
        <f>IF(J1308="France","ST",_xlfn.XLOOKUP(F1308,'Shipment Detail'!N:N,'Shipment Detail'!E:E,""))</f>
        <v>ST</v>
      </c>
      <c r="N1308">
        <f t="shared" si="64"/>
        <v>0.2</v>
      </c>
      <c r="O1308" t="str">
        <f>IF(_xlfn.XLOOKUP(F1308,'Shipment Detail'!N:N,'Shipment Detail'!BM:BM)=0,"",_xlfn.XLOOKUP(F1308,'Shipment Detail'!N:N,'Shipment Detail'!BM:BM))</f>
        <v/>
      </c>
      <c r="R1308" t="str">
        <f>IF(_xlfn.XLOOKUP(F1308,'Shipment Detail'!N:N,'Shipment Detail'!AV:AV)&gt;60,10,"")</f>
        <v/>
      </c>
      <c r="T1308" s="3">
        <f>TCD!C1308</f>
        <v>9.4600000000000009</v>
      </c>
    </row>
    <row r="1309" spans="1:20" x14ac:dyDescent="0.2">
      <c r="A1309" t="str">
        <f t="shared" si="62"/>
        <v>FEDEX FRANCE</v>
      </c>
      <c r="B1309" s="5">
        <f t="shared" si="63"/>
        <v>46174</v>
      </c>
      <c r="F1309" s="6">
        <f>TCD!A1309</f>
        <v>872884623850</v>
      </c>
      <c r="H1309" s="18" t="str">
        <f>TCD!F1309</f>
        <v>E</v>
      </c>
      <c r="I1309" t="str">
        <f>TCD!B1309</f>
        <v>FR</v>
      </c>
      <c r="J1309" t="str">
        <f>IF(COUNTIF(Zoning!B:B,I1309)=0,"inconnu",_xlfn.XLOOKUP(I1309,Zoning!B:B,Zoning!C:C))</f>
        <v>France</v>
      </c>
      <c r="K1309">
        <f>_xlfn.XLOOKUP(F1309,'Shipment Detail'!N:N,'Shipment Detail'!AB:AB)</f>
        <v>4</v>
      </c>
      <c r="L1309">
        <f>TCD!E1309</f>
        <v>27</v>
      </c>
      <c r="M1309" t="str">
        <f>IF(J1309="France","ST",_xlfn.XLOOKUP(F1309,'Shipment Detail'!N:N,'Shipment Detail'!E:E,""))</f>
        <v>ST</v>
      </c>
      <c r="N1309">
        <f t="shared" si="64"/>
        <v>0.2</v>
      </c>
      <c r="O1309" t="str">
        <f>IF(_xlfn.XLOOKUP(F1309,'Shipment Detail'!N:N,'Shipment Detail'!BM:BM)=0,"",_xlfn.XLOOKUP(F1309,'Shipment Detail'!N:N,'Shipment Detail'!BM:BM))</f>
        <v/>
      </c>
      <c r="R1309" t="str">
        <f>IF(_xlfn.XLOOKUP(F1309,'Shipment Detail'!N:N,'Shipment Detail'!AV:AV)&gt;60,10,"")</f>
        <v/>
      </c>
      <c r="T1309" s="3">
        <f>TCD!C1309</f>
        <v>13.479999999999997</v>
      </c>
    </row>
    <row r="1310" spans="1:20" x14ac:dyDescent="0.2">
      <c r="A1310" t="str">
        <f t="shared" si="62"/>
        <v>FEDEX FRANCE</v>
      </c>
      <c r="B1310" s="5">
        <f t="shared" si="63"/>
        <v>46174</v>
      </c>
      <c r="F1310" s="6">
        <f>TCD!A1310</f>
        <v>872884650143</v>
      </c>
      <c r="H1310" s="18" t="str">
        <f>TCD!F1310</f>
        <v>E</v>
      </c>
      <c r="I1310" t="str">
        <f>TCD!B1310</f>
        <v>FR</v>
      </c>
      <c r="J1310" t="str">
        <f>IF(COUNTIF(Zoning!B:B,I1310)=0,"inconnu",_xlfn.XLOOKUP(I1310,Zoning!B:B,Zoning!C:C))</f>
        <v>France</v>
      </c>
      <c r="K1310">
        <f>_xlfn.XLOOKUP(F1310,'Shipment Detail'!N:N,'Shipment Detail'!AB:AB)</f>
        <v>4</v>
      </c>
      <c r="L1310">
        <f>TCD!E1310</f>
        <v>22.900000000000002</v>
      </c>
      <c r="M1310" t="str">
        <f>IF(J1310="France","ST",_xlfn.XLOOKUP(F1310,'Shipment Detail'!N:N,'Shipment Detail'!E:E,""))</f>
        <v>ST</v>
      </c>
      <c r="N1310">
        <f t="shared" si="64"/>
        <v>0.2</v>
      </c>
      <c r="O1310" t="str">
        <f>IF(_xlfn.XLOOKUP(F1310,'Shipment Detail'!N:N,'Shipment Detail'!BM:BM)=0,"",_xlfn.XLOOKUP(F1310,'Shipment Detail'!N:N,'Shipment Detail'!BM:BM))</f>
        <v/>
      </c>
      <c r="R1310" t="str">
        <f>IF(_xlfn.XLOOKUP(F1310,'Shipment Detail'!N:N,'Shipment Detail'!AV:AV)&gt;60,10,"")</f>
        <v/>
      </c>
      <c r="T1310" s="3">
        <f>TCD!C1310</f>
        <v>12.14</v>
      </c>
    </row>
    <row r="1311" spans="1:20" x14ac:dyDescent="0.2">
      <c r="A1311" t="str">
        <f t="shared" si="62"/>
        <v>FEDEX FRANCE</v>
      </c>
      <c r="B1311" s="5">
        <f t="shared" si="63"/>
        <v>46174</v>
      </c>
      <c r="F1311" s="6">
        <f>TCD!A1311</f>
        <v>872884667458</v>
      </c>
      <c r="H1311" s="18" t="str">
        <f>TCD!F1311</f>
        <v>E</v>
      </c>
      <c r="I1311" t="str">
        <f>TCD!B1311</f>
        <v>FR</v>
      </c>
      <c r="J1311" t="str">
        <f>IF(COUNTIF(Zoning!B:B,I1311)=0,"inconnu",_xlfn.XLOOKUP(I1311,Zoning!B:B,Zoning!C:C))</f>
        <v>France</v>
      </c>
      <c r="K1311">
        <f>_xlfn.XLOOKUP(F1311,'Shipment Detail'!N:N,'Shipment Detail'!AB:AB)</f>
        <v>7</v>
      </c>
      <c r="L1311">
        <f>TCD!E1311</f>
        <v>48.1</v>
      </c>
      <c r="M1311" t="str">
        <f>IF(J1311="France","ST",_xlfn.XLOOKUP(F1311,'Shipment Detail'!N:N,'Shipment Detail'!E:E,""))</f>
        <v>ST</v>
      </c>
      <c r="N1311">
        <f t="shared" si="64"/>
        <v>0.2</v>
      </c>
      <c r="O1311" t="str">
        <f>IF(_xlfn.XLOOKUP(F1311,'Shipment Detail'!N:N,'Shipment Detail'!BM:BM)=0,"",_xlfn.XLOOKUP(F1311,'Shipment Detail'!N:N,'Shipment Detail'!BM:BM))</f>
        <v/>
      </c>
      <c r="R1311" t="str">
        <f>IF(_xlfn.XLOOKUP(F1311,'Shipment Detail'!N:N,'Shipment Detail'!AV:AV)&gt;60,10,"")</f>
        <v/>
      </c>
      <c r="T1311" s="3">
        <f>TCD!C1311</f>
        <v>20.840000000000003</v>
      </c>
    </row>
    <row r="1312" spans="1:20" x14ac:dyDescent="0.2">
      <c r="A1312" t="str">
        <f t="shared" si="62"/>
        <v>FEDEX FRANCE</v>
      </c>
      <c r="B1312" s="5">
        <f t="shared" si="63"/>
        <v>46174</v>
      </c>
      <c r="F1312" s="6">
        <f>TCD!A1312</f>
        <v>872884717700</v>
      </c>
      <c r="H1312" s="18" t="str">
        <f>TCD!F1312</f>
        <v>E</v>
      </c>
      <c r="I1312" t="str">
        <f>TCD!B1312</f>
        <v>FR</v>
      </c>
      <c r="J1312" t="str">
        <f>IF(COUNTIF(Zoning!B:B,I1312)=0,"inconnu",_xlfn.XLOOKUP(I1312,Zoning!B:B,Zoning!C:C))</f>
        <v>France</v>
      </c>
      <c r="K1312">
        <f>_xlfn.XLOOKUP(F1312,'Shipment Detail'!N:N,'Shipment Detail'!AB:AB)</f>
        <v>3</v>
      </c>
      <c r="L1312">
        <f>TCD!E1312</f>
        <v>18</v>
      </c>
      <c r="M1312" t="str">
        <f>IF(J1312="France","ST",_xlfn.XLOOKUP(F1312,'Shipment Detail'!N:N,'Shipment Detail'!E:E,""))</f>
        <v>ST</v>
      </c>
      <c r="N1312">
        <f t="shared" si="64"/>
        <v>0.2</v>
      </c>
      <c r="O1312" t="str">
        <f>IF(_xlfn.XLOOKUP(F1312,'Shipment Detail'!N:N,'Shipment Detail'!BM:BM)=0,"",_xlfn.XLOOKUP(F1312,'Shipment Detail'!N:N,'Shipment Detail'!BM:BM))</f>
        <v/>
      </c>
      <c r="R1312" t="str">
        <f>IF(_xlfn.XLOOKUP(F1312,'Shipment Detail'!N:N,'Shipment Detail'!AV:AV)&gt;60,10,"")</f>
        <v/>
      </c>
      <c r="T1312" s="3">
        <f>TCD!C1312</f>
        <v>10.469999999999999</v>
      </c>
    </row>
    <row r="1313" spans="1:20" x14ac:dyDescent="0.2">
      <c r="A1313" t="str">
        <f t="shared" si="62"/>
        <v>FEDEX FRANCE</v>
      </c>
      <c r="B1313" s="5">
        <f t="shared" si="63"/>
        <v>46174</v>
      </c>
      <c r="F1313" s="6">
        <f>TCD!A1313</f>
        <v>872884735639</v>
      </c>
      <c r="H1313" s="18" t="str">
        <f>TCD!F1313</f>
        <v>E</v>
      </c>
      <c r="I1313" t="str">
        <f>TCD!B1313</f>
        <v>FR</v>
      </c>
      <c r="J1313" t="str">
        <f>IF(COUNTIF(Zoning!B:B,I1313)=0,"inconnu",_xlfn.XLOOKUP(I1313,Zoning!B:B,Zoning!C:C))</f>
        <v>France</v>
      </c>
      <c r="K1313">
        <f>_xlfn.XLOOKUP(F1313,'Shipment Detail'!N:N,'Shipment Detail'!AB:AB)</f>
        <v>5</v>
      </c>
      <c r="L1313">
        <f>TCD!E1313</f>
        <v>93.899999999999991</v>
      </c>
      <c r="M1313" t="str">
        <f>IF(J1313="France","ST",_xlfn.XLOOKUP(F1313,'Shipment Detail'!N:N,'Shipment Detail'!E:E,""))</f>
        <v>ST</v>
      </c>
      <c r="N1313">
        <f t="shared" si="64"/>
        <v>0.2</v>
      </c>
      <c r="O1313" t="str">
        <f>IF(_xlfn.XLOOKUP(F1313,'Shipment Detail'!N:N,'Shipment Detail'!BM:BM)=0,"",_xlfn.XLOOKUP(F1313,'Shipment Detail'!N:N,'Shipment Detail'!BM:BM))</f>
        <v/>
      </c>
      <c r="R1313" t="str">
        <f>IF(_xlfn.XLOOKUP(F1313,'Shipment Detail'!N:N,'Shipment Detail'!AV:AV)&gt;60,10,"")</f>
        <v/>
      </c>
      <c r="T1313" s="3">
        <f>TCD!C1313</f>
        <v>38.190000000000012</v>
      </c>
    </row>
    <row r="1314" spans="1:20" x14ac:dyDescent="0.2">
      <c r="A1314" t="str">
        <f t="shared" si="62"/>
        <v>FEDEX FRANCE</v>
      </c>
      <c r="B1314" s="5">
        <f t="shared" si="63"/>
        <v>46174</v>
      </c>
      <c r="F1314" s="6">
        <f>TCD!A1314</f>
        <v>872884766866</v>
      </c>
      <c r="H1314" s="18" t="str">
        <f>TCD!F1314</f>
        <v>E</v>
      </c>
      <c r="I1314" t="str">
        <f>TCD!B1314</f>
        <v>FR</v>
      </c>
      <c r="J1314" t="str">
        <f>IF(COUNTIF(Zoning!B:B,I1314)=0,"inconnu",_xlfn.XLOOKUP(I1314,Zoning!B:B,Zoning!C:C))</f>
        <v>France</v>
      </c>
      <c r="K1314">
        <f>_xlfn.XLOOKUP(F1314,'Shipment Detail'!N:N,'Shipment Detail'!AB:AB)</f>
        <v>1</v>
      </c>
      <c r="L1314">
        <f>TCD!E1314</f>
        <v>4</v>
      </c>
      <c r="M1314" t="str">
        <f>IF(J1314="France","ST",_xlfn.XLOOKUP(F1314,'Shipment Detail'!N:N,'Shipment Detail'!E:E,""))</f>
        <v>ST</v>
      </c>
      <c r="N1314">
        <f t="shared" si="64"/>
        <v>0.2</v>
      </c>
      <c r="O1314" t="str">
        <f>IF(_xlfn.XLOOKUP(F1314,'Shipment Detail'!N:N,'Shipment Detail'!BM:BM)=0,"",_xlfn.XLOOKUP(F1314,'Shipment Detail'!N:N,'Shipment Detail'!BM:BM))</f>
        <v/>
      </c>
      <c r="R1314" t="str">
        <f>IF(_xlfn.XLOOKUP(F1314,'Shipment Detail'!N:N,'Shipment Detail'!AV:AV)&gt;60,10,"")</f>
        <v/>
      </c>
      <c r="T1314" s="3">
        <f>TCD!C1314</f>
        <v>5.7799999999999976</v>
      </c>
    </row>
    <row r="1315" spans="1:20" x14ac:dyDescent="0.2">
      <c r="A1315" t="str">
        <f t="shared" si="62"/>
        <v>FEDEX FRANCE</v>
      </c>
      <c r="B1315" s="5">
        <f t="shared" si="63"/>
        <v>46174</v>
      </c>
      <c r="F1315" s="6">
        <f>TCD!A1315</f>
        <v>872884791179</v>
      </c>
      <c r="H1315" s="18" t="str">
        <f>TCD!F1315</f>
        <v>E</v>
      </c>
      <c r="I1315" t="str">
        <f>TCD!B1315</f>
        <v>FR</v>
      </c>
      <c r="J1315" t="str">
        <f>IF(COUNTIF(Zoning!B:B,I1315)=0,"inconnu",_xlfn.XLOOKUP(I1315,Zoning!B:B,Zoning!C:C))</f>
        <v>France</v>
      </c>
      <c r="K1315">
        <f>_xlfn.XLOOKUP(F1315,'Shipment Detail'!N:N,'Shipment Detail'!AB:AB)</f>
        <v>1</v>
      </c>
      <c r="L1315">
        <f>TCD!E1315</f>
        <v>10</v>
      </c>
      <c r="M1315" t="str">
        <f>IF(J1315="France","ST",_xlfn.XLOOKUP(F1315,'Shipment Detail'!N:N,'Shipment Detail'!E:E,""))</f>
        <v>ST</v>
      </c>
      <c r="N1315">
        <f t="shared" si="64"/>
        <v>0.2</v>
      </c>
      <c r="O1315" t="str">
        <f>IF(_xlfn.XLOOKUP(F1315,'Shipment Detail'!N:N,'Shipment Detail'!BM:BM)=0,"",_xlfn.XLOOKUP(F1315,'Shipment Detail'!N:N,'Shipment Detail'!BM:BM))</f>
        <v/>
      </c>
      <c r="R1315" t="str">
        <f>IF(_xlfn.XLOOKUP(F1315,'Shipment Detail'!N:N,'Shipment Detail'!AV:AV)&gt;60,10,"")</f>
        <v/>
      </c>
      <c r="T1315" s="3">
        <f>TCD!C1315</f>
        <v>7.7900000000000027</v>
      </c>
    </row>
    <row r="1316" spans="1:20" x14ac:dyDescent="0.2">
      <c r="A1316" t="str">
        <f t="shared" si="62"/>
        <v>FEDEX FRANCE</v>
      </c>
      <c r="B1316" s="5">
        <f t="shared" si="63"/>
        <v>46174</v>
      </c>
      <c r="F1316" s="6">
        <f>TCD!A1316</f>
        <v>872884821808</v>
      </c>
      <c r="H1316" s="18" t="str">
        <f>TCD!F1316</f>
        <v>E</v>
      </c>
      <c r="I1316" t="str">
        <f>TCD!B1316</f>
        <v>FR</v>
      </c>
      <c r="J1316" t="str">
        <f>IF(COUNTIF(Zoning!B:B,I1316)=0,"inconnu",_xlfn.XLOOKUP(I1316,Zoning!B:B,Zoning!C:C))</f>
        <v>France</v>
      </c>
      <c r="K1316">
        <f>_xlfn.XLOOKUP(F1316,'Shipment Detail'!N:N,'Shipment Detail'!AB:AB)</f>
        <v>3</v>
      </c>
      <c r="L1316">
        <f>TCD!E1316</f>
        <v>17.200000000000003</v>
      </c>
      <c r="M1316" t="str">
        <f>IF(J1316="France","ST",_xlfn.XLOOKUP(F1316,'Shipment Detail'!N:N,'Shipment Detail'!E:E,""))</f>
        <v>ST</v>
      </c>
      <c r="N1316">
        <f t="shared" si="64"/>
        <v>0.2</v>
      </c>
      <c r="O1316" t="str">
        <f>IF(_xlfn.XLOOKUP(F1316,'Shipment Detail'!N:N,'Shipment Detail'!BM:BM)=0,"",_xlfn.XLOOKUP(F1316,'Shipment Detail'!N:N,'Shipment Detail'!BM:BM))</f>
        <v/>
      </c>
      <c r="R1316" t="str">
        <f>IF(_xlfn.XLOOKUP(F1316,'Shipment Detail'!N:N,'Shipment Detail'!AV:AV)&gt;60,10,"")</f>
        <v/>
      </c>
      <c r="T1316" s="3">
        <f>TCD!C1316</f>
        <v>10.469999999999999</v>
      </c>
    </row>
    <row r="1317" spans="1:20" x14ac:dyDescent="0.2">
      <c r="A1317" t="str">
        <f t="shared" si="62"/>
        <v>FEDEX FRANCE</v>
      </c>
      <c r="B1317" s="5">
        <f t="shared" si="63"/>
        <v>46174</v>
      </c>
      <c r="F1317" s="6">
        <f>TCD!A1317</f>
        <v>872884918790</v>
      </c>
      <c r="H1317" s="18" t="str">
        <f>TCD!F1317</f>
        <v>E</v>
      </c>
      <c r="I1317" t="str">
        <f>TCD!B1317</f>
        <v>FR</v>
      </c>
      <c r="J1317" t="str">
        <f>IF(COUNTIF(Zoning!B:B,I1317)=0,"inconnu",_xlfn.XLOOKUP(I1317,Zoning!B:B,Zoning!C:C))</f>
        <v>France</v>
      </c>
      <c r="K1317">
        <f>_xlfn.XLOOKUP(F1317,'Shipment Detail'!N:N,'Shipment Detail'!AB:AB)</f>
        <v>2</v>
      </c>
      <c r="L1317">
        <f>TCD!E1317</f>
        <v>15</v>
      </c>
      <c r="M1317" t="str">
        <f>IF(J1317="France","ST",_xlfn.XLOOKUP(F1317,'Shipment Detail'!N:N,'Shipment Detail'!E:E,""))</f>
        <v>ST</v>
      </c>
      <c r="N1317">
        <f t="shared" si="64"/>
        <v>0.2</v>
      </c>
      <c r="O1317" t="str">
        <f>IF(_xlfn.XLOOKUP(F1317,'Shipment Detail'!N:N,'Shipment Detail'!BM:BM)=0,"",_xlfn.XLOOKUP(F1317,'Shipment Detail'!N:N,'Shipment Detail'!BM:BM))</f>
        <v/>
      </c>
      <c r="R1317" t="str">
        <f>IF(_xlfn.XLOOKUP(F1317,'Shipment Detail'!N:N,'Shipment Detail'!AV:AV)&gt;60,10,"")</f>
        <v/>
      </c>
      <c r="T1317" s="3">
        <f>TCD!C1317</f>
        <v>9.4600000000000009</v>
      </c>
    </row>
    <row r="1318" spans="1:20" x14ac:dyDescent="0.2">
      <c r="A1318" t="str">
        <f t="shared" si="62"/>
        <v>FEDEX FRANCE</v>
      </c>
      <c r="B1318" s="5">
        <f t="shared" si="63"/>
        <v>46174</v>
      </c>
      <c r="F1318" s="6">
        <f>TCD!A1318</f>
        <v>872884933263</v>
      </c>
      <c r="H1318" s="18" t="str">
        <f>TCD!F1318</f>
        <v>E</v>
      </c>
      <c r="I1318" t="str">
        <f>TCD!B1318</f>
        <v>FR</v>
      </c>
      <c r="J1318" t="str">
        <f>IF(COUNTIF(Zoning!B:B,I1318)=0,"inconnu",_xlfn.XLOOKUP(I1318,Zoning!B:B,Zoning!C:C))</f>
        <v>France</v>
      </c>
      <c r="K1318">
        <f>_xlfn.XLOOKUP(F1318,'Shipment Detail'!N:N,'Shipment Detail'!AB:AB)</f>
        <v>7</v>
      </c>
      <c r="L1318">
        <f>TCD!E1318</f>
        <v>45.4</v>
      </c>
      <c r="M1318" t="str">
        <f>IF(J1318="France","ST",_xlfn.XLOOKUP(F1318,'Shipment Detail'!N:N,'Shipment Detail'!E:E,""))</f>
        <v>ST</v>
      </c>
      <c r="N1318">
        <f t="shared" si="64"/>
        <v>0.2</v>
      </c>
      <c r="O1318" t="str">
        <f>IF(_xlfn.XLOOKUP(F1318,'Shipment Detail'!N:N,'Shipment Detail'!BM:BM)=0,"",_xlfn.XLOOKUP(F1318,'Shipment Detail'!N:N,'Shipment Detail'!BM:BM))</f>
        <v/>
      </c>
      <c r="R1318" t="str">
        <f>IF(_xlfn.XLOOKUP(F1318,'Shipment Detail'!N:N,'Shipment Detail'!AV:AV)&gt;60,10,"")</f>
        <v/>
      </c>
      <c r="T1318" s="3">
        <f>TCD!C1318</f>
        <v>19.840000000000003</v>
      </c>
    </row>
    <row r="1319" spans="1:20" x14ac:dyDescent="0.2">
      <c r="A1319" t="str">
        <f t="shared" si="62"/>
        <v>FEDEX FRANCE</v>
      </c>
      <c r="B1319" s="5">
        <f t="shared" si="63"/>
        <v>46174</v>
      </c>
      <c r="F1319" s="6">
        <f>TCD!A1319</f>
        <v>872884954364</v>
      </c>
      <c r="H1319" s="18" t="str">
        <f>TCD!F1319</f>
        <v>E</v>
      </c>
      <c r="I1319" t="str">
        <f>TCD!B1319</f>
        <v>FR</v>
      </c>
      <c r="J1319" t="str">
        <f>IF(COUNTIF(Zoning!B:B,I1319)=0,"inconnu",_xlfn.XLOOKUP(I1319,Zoning!B:B,Zoning!C:C))</f>
        <v>France</v>
      </c>
      <c r="K1319">
        <f>_xlfn.XLOOKUP(F1319,'Shipment Detail'!N:N,'Shipment Detail'!AB:AB)</f>
        <v>2</v>
      </c>
      <c r="L1319">
        <f>TCD!E1319</f>
        <v>16.200000000000003</v>
      </c>
      <c r="M1319" t="str">
        <f>IF(J1319="France","ST",_xlfn.XLOOKUP(F1319,'Shipment Detail'!N:N,'Shipment Detail'!E:E,""))</f>
        <v>ST</v>
      </c>
      <c r="N1319">
        <f t="shared" si="64"/>
        <v>0.2</v>
      </c>
      <c r="O1319" t="str">
        <f>IF(_xlfn.XLOOKUP(F1319,'Shipment Detail'!N:N,'Shipment Detail'!BM:BM)=0,"",_xlfn.XLOOKUP(F1319,'Shipment Detail'!N:N,'Shipment Detail'!BM:BM))</f>
        <v/>
      </c>
      <c r="R1319" t="str">
        <f>IF(_xlfn.XLOOKUP(F1319,'Shipment Detail'!N:N,'Shipment Detail'!AV:AV)&gt;60,10,"")</f>
        <v/>
      </c>
      <c r="T1319" s="3">
        <f>TCD!C1319</f>
        <v>10.129999999999995</v>
      </c>
    </row>
    <row r="1320" spans="1:20" x14ac:dyDescent="0.2">
      <c r="A1320" t="str">
        <f t="shared" si="62"/>
        <v>FEDEX FRANCE</v>
      </c>
      <c r="B1320" s="5">
        <f t="shared" si="63"/>
        <v>46174</v>
      </c>
      <c r="F1320" s="6">
        <f>TCD!A1320</f>
        <v>872884966552</v>
      </c>
      <c r="H1320" s="18" t="str">
        <f>TCD!F1320</f>
        <v>E</v>
      </c>
      <c r="I1320" t="str">
        <f>TCD!B1320</f>
        <v>FR</v>
      </c>
      <c r="J1320" t="str">
        <f>IF(COUNTIF(Zoning!B:B,I1320)=0,"inconnu",_xlfn.XLOOKUP(I1320,Zoning!B:B,Zoning!C:C))</f>
        <v>France</v>
      </c>
      <c r="K1320">
        <f>_xlfn.XLOOKUP(F1320,'Shipment Detail'!N:N,'Shipment Detail'!AB:AB)</f>
        <v>3</v>
      </c>
      <c r="L1320">
        <f>TCD!E1320</f>
        <v>19</v>
      </c>
      <c r="M1320" t="str">
        <f>IF(J1320="France","ST",_xlfn.XLOOKUP(F1320,'Shipment Detail'!N:N,'Shipment Detail'!E:E,""))</f>
        <v>ST</v>
      </c>
      <c r="N1320">
        <f t="shared" si="64"/>
        <v>0.2</v>
      </c>
      <c r="O1320" t="str">
        <f>IF(_xlfn.XLOOKUP(F1320,'Shipment Detail'!N:N,'Shipment Detail'!BM:BM)=0,"",_xlfn.XLOOKUP(F1320,'Shipment Detail'!N:N,'Shipment Detail'!BM:BM))</f>
        <v/>
      </c>
      <c r="R1320" t="str">
        <f>IF(_xlfn.XLOOKUP(F1320,'Shipment Detail'!N:N,'Shipment Detail'!AV:AV)&gt;60,10,"")</f>
        <v/>
      </c>
      <c r="T1320" s="3">
        <f>TCD!C1320</f>
        <v>10.800000000000004</v>
      </c>
    </row>
    <row r="1321" spans="1:20" x14ac:dyDescent="0.2">
      <c r="A1321" t="str">
        <f t="shared" si="62"/>
        <v>FEDEX FRANCE</v>
      </c>
      <c r="B1321" s="5">
        <f t="shared" si="63"/>
        <v>46174</v>
      </c>
      <c r="F1321" s="6">
        <f>TCD!A1321</f>
        <v>872884996820</v>
      </c>
      <c r="H1321" s="18" t="str">
        <f>TCD!F1321</f>
        <v>E</v>
      </c>
      <c r="I1321" t="str">
        <f>TCD!B1321</f>
        <v>FR</v>
      </c>
      <c r="J1321" t="str">
        <f>IF(COUNTIF(Zoning!B:B,I1321)=0,"inconnu",_xlfn.XLOOKUP(I1321,Zoning!B:B,Zoning!C:C))</f>
        <v>France</v>
      </c>
      <c r="K1321">
        <f>_xlfn.XLOOKUP(F1321,'Shipment Detail'!N:N,'Shipment Detail'!AB:AB)</f>
        <v>3</v>
      </c>
      <c r="L1321">
        <f>TCD!E1321</f>
        <v>16</v>
      </c>
      <c r="M1321" t="str">
        <f>IF(J1321="France","ST",_xlfn.XLOOKUP(F1321,'Shipment Detail'!N:N,'Shipment Detail'!E:E,""))</f>
        <v>ST</v>
      </c>
      <c r="N1321">
        <f t="shared" si="64"/>
        <v>0.2</v>
      </c>
      <c r="O1321" t="str">
        <f>IF(_xlfn.XLOOKUP(F1321,'Shipment Detail'!N:N,'Shipment Detail'!BM:BM)=0,"",_xlfn.XLOOKUP(F1321,'Shipment Detail'!N:N,'Shipment Detail'!BM:BM))</f>
        <v/>
      </c>
      <c r="R1321" t="str">
        <f>IF(_xlfn.XLOOKUP(F1321,'Shipment Detail'!N:N,'Shipment Detail'!AV:AV)&gt;60,10,"")</f>
        <v/>
      </c>
      <c r="T1321" s="3">
        <f>TCD!C1321</f>
        <v>9.8000000000000007</v>
      </c>
    </row>
    <row r="1322" spans="1:20" x14ac:dyDescent="0.2">
      <c r="A1322" t="str">
        <f t="shared" si="62"/>
        <v>FEDEX FRANCE</v>
      </c>
      <c r="B1322" s="5">
        <f t="shared" si="63"/>
        <v>46174</v>
      </c>
      <c r="F1322" s="6">
        <f>TCD!A1322</f>
        <v>872885010908</v>
      </c>
      <c r="H1322" s="18" t="str">
        <f>TCD!F1322</f>
        <v>E</v>
      </c>
      <c r="I1322" t="str">
        <f>TCD!B1322</f>
        <v>FR</v>
      </c>
      <c r="J1322" t="str">
        <f>IF(COUNTIF(Zoning!B:B,I1322)=0,"inconnu",_xlfn.XLOOKUP(I1322,Zoning!B:B,Zoning!C:C))</f>
        <v>France</v>
      </c>
      <c r="K1322">
        <f>_xlfn.XLOOKUP(F1322,'Shipment Detail'!N:N,'Shipment Detail'!AB:AB)</f>
        <v>5</v>
      </c>
      <c r="L1322">
        <f>TCD!E1322</f>
        <v>30</v>
      </c>
      <c r="M1322" t="str">
        <f>IF(J1322="France","ST",_xlfn.XLOOKUP(F1322,'Shipment Detail'!N:N,'Shipment Detail'!E:E,""))</f>
        <v>ST</v>
      </c>
      <c r="N1322">
        <f t="shared" si="64"/>
        <v>0.2</v>
      </c>
      <c r="O1322" t="str">
        <f>IF(_xlfn.XLOOKUP(F1322,'Shipment Detail'!N:N,'Shipment Detail'!BM:BM)=0,"",_xlfn.XLOOKUP(F1322,'Shipment Detail'!N:N,'Shipment Detail'!BM:BM))</f>
        <v/>
      </c>
      <c r="R1322" t="str">
        <f>IF(_xlfn.XLOOKUP(F1322,'Shipment Detail'!N:N,'Shipment Detail'!AV:AV)&gt;60,10,"")</f>
        <v/>
      </c>
      <c r="T1322" s="3">
        <f>TCD!C1322</f>
        <v>14.480000000000004</v>
      </c>
    </row>
    <row r="1323" spans="1:20" x14ac:dyDescent="0.2">
      <c r="A1323" t="str">
        <f t="shared" si="62"/>
        <v>FEDEX FRANCE</v>
      </c>
      <c r="B1323" s="5">
        <f t="shared" si="63"/>
        <v>46174</v>
      </c>
      <c r="F1323" s="6">
        <f>TCD!A1323</f>
        <v>872885036140</v>
      </c>
      <c r="H1323" s="18" t="str">
        <f>TCD!F1323</f>
        <v>E</v>
      </c>
      <c r="I1323" t="str">
        <f>TCD!B1323</f>
        <v>FR</v>
      </c>
      <c r="J1323" t="str">
        <f>IF(COUNTIF(Zoning!B:B,I1323)=0,"inconnu",_xlfn.XLOOKUP(I1323,Zoning!B:B,Zoning!C:C))</f>
        <v>France</v>
      </c>
      <c r="K1323">
        <f>_xlfn.XLOOKUP(F1323,'Shipment Detail'!N:N,'Shipment Detail'!AB:AB)</f>
        <v>6</v>
      </c>
      <c r="L1323">
        <f>TCD!E1323</f>
        <v>31.8</v>
      </c>
      <c r="M1323" t="str">
        <f>IF(J1323="France","ST",_xlfn.XLOOKUP(F1323,'Shipment Detail'!N:N,'Shipment Detail'!E:E,""))</f>
        <v>ST</v>
      </c>
      <c r="N1323">
        <f t="shared" si="64"/>
        <v>0.2</v>
      </c>
      <c r="O1323" t="str">
        <f>IF(_xlfn.XLOOKUP(F1323,'Shipment Detail'!N:N,'Shipment Detail'!BM:BM)=0,"",_xlfn.XLOOKUP(F1323,'Shipment Detail'!N:N,'Shipment Detail'!BM:BM))</f>
        <v/>
      </c>
      <c r="R1323" t="str">
        <f>IF(_xlfn.XLOOKUP(F1323,'Shipment Detail'!N:N,'Shipment Detail'!AV:AV)&gt;60,10,"")</f>
        <v/>
      </c>
      <c r="T1323" s="3">
        <f>TCD!C1323</f>
        <v>15.149999999999999</v>
      </c>
    </row>
    <row r="1324" spans="1:20" x14ac:dyDescent="0.2">
      <c r="A1324" t="str">
        <f t="shared" si="62"/>
        <v>FEDEX FRANCE</v>
      </c>
      <c r="B1324" s="5">
        <f t="shared" si="63"/>
        <v>46174</v>
      </c>
      <c r="F1324" s="6">
        <f>TCD!A1324</f>
        <v>872885061379</v>
      </c>
      <c r="H1324" s="18" t="str">
        <f>TCD!F1324</f>
        <v>E</v>
      </c>
      <c r="I1324" t="str">
        <f>TCD!B1324</f>
        <v>FR</v>
      </c>
      <c r="J1324" t="str">
        <f>IF(COUNTIF(Zoning!B:B,I1324)=0,"inconnu",_xlfn.XLOOKUP(I1324,Zoning!B:B,Zoning!C:C))</f>
        <v>France</v>
      </c>
      <c r="K1324">
        <f>_xlfn.XLOOKUP(F1324,'Shipment Detail'!N:N,'Shipment Detail'!AB:AB)</f>
        <v>8</v>
      </c>
      <c r="L1324">
        <f>TCD!E1324</f>
        <v>54.7</v>
      </c>
      <c r="M1324" t="str">
        <f>IF(J1324="France","ST",_xlfn.XLOOKUP(F1324,'Shipment Detail'!N:N,'Shipment Detail'!E:E,""))</f>
        <v>ST</v>
      </c>
      <c r="N1324">
        <f t="shared" si="64"/>
        <v>0.2</v>
      </c>
      <c r="O1324" t="str">
        <f>IF(_xlfn.XLOOKUP(F1324,'Shipment Detail'!N:N,'Shipment Detail'!BM:BM)=0,"",_xlfn.XLOOKUP(F1324,'Shipment Detail'!N:N,'Shipment Detail'!BM:BM))</f>
        <v/>
      </c>
      <c r="R1324" t="str">
        <f>IF(_xlfn.XLOOKUP(F1324,'Shipment Detail'!N:N,'Shipment Detail'!AV:AV)&gt;60,10,"")</f>
        <v/>
      </c>
      <c r="T1324" s="3">
        <f>TCD!C1324</f>
        <v>22.849999999999994</v>
      </c>
    </row>
    <row r="1325" spans="1:20" x14ac:dyDescent="0.2">
      <c r="A1325" t="str">
        <f t="shared" si="62"/>
        <v>FEDEX FRANCE</v>
      </c>
      <c r="B1325" s="5">
        <f t="shared" si="63"/>
        <v>46174</v>
      </c>
      <c r="F1325" s="6">
        <f>TCD!A1325</f>
        <v>872885121058</v>
      </c>
      <c r="H1325" s="18" t="str">
        <f>TCD!F1325</f>
        <v>E</v>
      </c>
      <c r="I1325" t="str">
        <f>TCD!B1325</f>
        <v>FR</v>
      </c>
      <c r="J1325" t="str">
        <f>IF(COUNTIF(Zoning!B:B,I1325)=0,"inconnu",_xlfn.XLOOKUP(I1325,Zoning!B:B,Zoning!C:C))</f>
        <v>France</v>
      </c>
      <c r="K1325">
        <f>_xlfn.XLOOKUP(F1325,'Shipment Detail'!N:N,'Shipment Detail'!AB:AB)</f>
        <v>4</v>
      </c>
      <c r="L1325">
        <f>TCD!E1325</f>
        <v>27.900000000000002</v>
      </c>
      <c r="M1325" t="str">
        <f>IF(J1325="France","ST",_xlfn.XLOOKUP(F1325,'Shipment Detail'!N:N,'Shipment Detail'!E:E,""))</f>
        <v>ST</v>
      </c>
      <c r="N1325">
        <f t="shared" si="64"/>
        <v>0.2</v>
      </c>
      <c r="O1325" t="str">
        <f>IF(_xlfn.XLOOKUP(F1325,'Shipment Detail'!N:N,'Shipment Detail'!BM:BM)=0,"",_xlfn.XLOOKUP(F1325,'Shipment Detail'!N:N,'Shipment Detail'!BM:BM))</f>
        <v/>
      </c>
      <c r="R1325" t="str">
        <f>IF(_xlfn.XLOOKUP(F1325,'Shipment Detail'!N:N,'Shipment Detail'!AV:AV)&gt;60,10,"")</f>
        <v/>
      </c>
      <c r="T1325" s="3">
        <f>TCD!C1325</f>
        <v>13.809999999999995</v>
      </c>
    </row>
    <row r="1326" spans="1:20" x14ac:dyDescent="0.2">
      <c r="A1326" t="str">
        <f t="shared" si="62"/>
        <v>FEDEX FRANCE</v>
      </c>
      <c r="B1326" s="5">
        <f t="shared" si="63"/>
        <v>46174</v>
      </c>
      <c r="F1326" s="6">
        <f>TCD!A1326</f>
        <v>872885249502</v>
      </c>
      <c r="H1326" s="18" t="str">
        <f>TCD!F1326</f>
        <v>E</v>
      </c>
      <c r="I1326" t="str">
        <f>TCD!B1326</f>
        <v>FR</v>
      </c>
      <c r="J1326" t="str">
        <f>IF(COUNTIF(Zoning!B:B,I1326)=0,"inconnu",_xlfn.XLOOKUP(I1326,Zoning!B:B,Zoning!C:C))</f>
        <v>France</v>
      </c>
      <c r="K1326">
        <f>_xlfn.XLOOKUP(F1326,'Shipment Detail'!N:N,'Shipment Detail'!AB:AB)</f>
        <v>2</v>
      </c>
      <c r="L1326">
        <f>TCD!E1326</f>
        <v>17.100000000000001</v>
      </c>
      <c r="M1326" t="str">
        <f>IF(J1326="France","ST",_xlfn.XLOOKUP(F1326,'Shipment Detail'!N:N,'Shipment Detail'!E:E,""))</f>
        <v>ST</v>
      </c>
      <c r="N1326">
        <f t="shared" si="64"/>
        <v>0.2</v>
      </c>
      <c r="O1326" t="str">
        <f>IF(_xlfn.XLOOKUP(F1326,'Shipment Detail'!N:N,'Shipment Detail'!BM:BM)=0,"",_xlfn.XLOOKUP(F1326,'Shipment Detail'!N:N,'Shipment Detail'!BM:BM))</f>
        <v/>
      </c>
      <c r="R1326" t="str">
        <f>IF(_xlfn.XLOOKUP(F1326,'Shipment Detail'!N:N,'Shipment Detail'!AV:AV)&gt;60,10,"")</f>
        <v/>
      </c>
      <c r="T1326" s="3">
        <f>TCD!C1326</f>
        <v>10.469999999999999</v>
      </c>
    </row>
    <row r="1327" spans="1:20" x14ac:dyDescent="0.2">
      <c r="A1327" t="str">
        <f t="shared" si="62"/>
        <v>FEDEX FRANCE</v>
      </c>
      <c r="B1327" s="5">
        <f t="shared" si="63"/>
        <v>46174</v>
      </c>
      <c r="F1327" s="6">
        <f>TCD!A1327</f>
        <v>872885263561</v>
      </c>
      <c r="H1327" s="18" t="str">
        <f>TCD!F1327</f>
        <v>E</v>
      </c>
      <c r="I1327" t="str">
        <f>TCD!B1327</f>
        <v>FR</v>
      </c>
      <c r="J1327" t="str">
        <f>IF(COUNTIF(Zoning!B:B,I1327)=0,"inconnu",_xlfn.XLOOKUP(I1327,Zoning!B:B,Zoning!C:C))</f>
        <v>France</v>
      </c>
      <c r="K1327">
        <f>_xlfn.XLOOKUP(F1327,'Shipment Detail'!N:N,'Shipment Detail'!AB:AB)</f>
        <v>4</v>
      </c>
      <c r="L1327">
        <f>TCD!E1327</f>
        <v>17.900000000000002</v>
      </c>
      <c r="M1327" t="str">
        <f>IF(J1327="France","ST",_xlfn.XLOOKUP(F1327,'Shipment Detail'!N:N,'Shipment Detail'!E:E,""))</f>
        <v>ST</v>
      </c>
      <c r="N1327">
        <f t="shared" si="64"/>
        <v>0.2</v>
      </c>
      <c r="O1327" t="str">
        <f>IF(_xlfn.XLOOKUP(F1327,'Shipment Detail'!N:N,'Shipment Detail'!BM:BM)=0,"",_xlfn.XLOOKUP(F1327,'Shipment Detail'!N:N,'Shipment Detail'!BM:BM))</f>
        <v/>
      </c>
      <c r="R1327" t="str">
        <f>IF(_xlfn.XLOOKUP(F1327,'Shipment Detail'!N:N,'Shipment Detail'!AV:AV)&gt;60,10,"")</f>
        <v/>
      </c>
      <c r="T1327" s="3">
        <f>TCD!C1327</f>
        <v>10.469999999999999</v>
      </c>
    </row>
    <row r="1328" spans="1:20" x14ac:dyDescent="0.2">
      <c r="A1328" t="str">
        <f t="shared" si="62"/>
        <v>FEDEX FRANCE</v>
      </c>
      <c r="B1328" s="5">
        <f t="shared" si="63"/>
        <v>46174</v>
      </c>
      <c r="F1328" s="6">
        <f>TCD!A1328</f>
        <v>872885287065</v>
      </c>
      <c r="H1328" s="18" t="str">
        <f>TCD!F1328</f>
        <v>E</v>
      </c>
      <c r="I1328" t="str">
        <f>TCD!B1328</f>
        <v>FR</v>
      </c>
      <c r="J1328" t="str">
        <f>IF(COUNTIF(Zoning!B:B,I1328)=0,"inconnu",_xlfn.XLOOKUP(I1328,Zoning!B:B,Zoning!C:C))</f>
        <v>France</v>
      </c>
      <c r="K1328">
        <f>_xlfn.XLOOKUP(F1328,'Shipment Detail'!N:N,'Shipment Detail'!AB:AB)</f>
        <v>2</v>
      </c>
      <c r="L1328">
        <f>TCD!E1328</f>
        <v>12</v>
      </c>
      <c r="M1328" t="str">
        <f>IF(J1328="France","ST",_xlfn.XLOOKUP(F1328,'Shipment Detail'!N:N,'Shipment Detail'!E:E,""))</f>
        <v>ST</v>
      </c>
      <c r="N1328">
        <f t="shared" si="64"/>
        <v>0.2</v>
      </c>
      <c r="O1328" t="str">
        <f>IF(_xlfn.XLOOKUP(F1328,'Shipment Detail'!N:N,'Shipment Detail'!BM:BM)=0,"",_xlfn.XLOOKUP(F1328,'Shipment Detail'!N:N,'Shipment Detail'!BM:BM))</f>
        <v/>
      </c>
      <c r="R1328" t="str">
        <f>IF(_xlfn.XLOOKUP(F1328,'Shipment Detail'!N:N,'Shipment Detail'!AV:AV)&gt;60,10,"")</f>
        <v/>
      </c>
      <c r="T1328" s="3">
        <f>TCD!C1328</f>
        <v>8.4599999999999973</v>
      </c>
    </row>
    <row r="1329" spans="1:20" x14ac:dyDescent="0.2">
      <c r="A1329" t="str">
        <f t="shared" si="62"/>
        <v>FEDEX FRANCE</v>
      </c>
      <c r="B1329" s="5">
        <f t="shared" si="63"/>
        <v>46174</v>
      </c>
      <c r="F1329" s="6">
        <f>TCD!A1329</f>
        <v>872885322358</v>
      </c>
      <c r="H1329" s="18" t="str">
        <f>TCD!F1329</f>
        <v>E</v>
      </c>
      <c r="I1329" t="str">
        <f>TCD!B1329</f>
        <v>FR</v>
      </c>
      <c r="J1329" t="str">
        <f>IF(COUNTIF(Zoning!B:B,I1329)=0,"inconnu",_xlfn.XLOOKUP(I1329,Zoning!B:B,Zoning!C:C))</f>
        <v>France</v>
      </c>
      <c r="K1329">
        <f>_xlfn.XLOOKUP(F1329,'Shipment Detail'!N:N,'Shipment Detail'!AB:AB)</f>
        <v>6</v>
      </c>
      <c r="L1329">
        <f>TCD!E1329</f>
        <v>39.700000000000003</v>
      </c>
      <c r="M1329" t="str">
        <f>IF(J1329="France","ST",_xlfn.XLOOKUP(F1329,'Shipment Detail'!N:N,'Shipment Detail'!E:E,""))</f>
        <v>ST</v>
      </c>
      <c r="N1329">
        <f t="shared" si="64"/>
        <v>0.2</v>
      </c>
      <c r="O1329" t="str">
        <f>IF(_xlfn.XLOOKUP(F1329,'Shipment Detail'!N:N,'Shipment Detail'!BM:BM)=0,"",_xlfn.XLOOKUP(F1329,'Shipment Detail'!N:N,'Shipment Detail'!BM:BM))</f>
        <v/>
      </c>
      <c r="R1329" t="str">
        <f>IF(_xlfn.XLOOKUP(F1329,'Shipment Detail'!N:N,'Shipment Detail'!AV:AV)&gt;60,10,"")</f>
        <v/>
      </c>
      <c r="T1329" s="3">
        <f>TCD!C1329</f>
        <v>17.829999999999991</v>
      </c>
    </row>
    <row r="1330" spans="1:20" x14ac:dyDescent="0.2">
      <c r="A1330" t="str">
        <f t="shared" si="62"/>
        <v>FEDEX FRANCE</v>
      </c>
      <c r="B1330" s="5">
        <f t="shared" si="63"/>
        <v>46174</v>
      </c>
      <c r="F1330" s="6">
        <f>TCD!A1330</f>
        <v>872885355176</v>
      </c>
      <c r="H1330" s="18" t="str">
        <f>TCD!F1330</f>
        <v>E</v>
      </c>
      <c r="I1330" t="str">
        <f>TCD!B1330</f>
        <v>FR</v>
      </c>
      <c r="J1330" t="str">
        <f>IF(COUNTIF(Zoning!B:B,I1330)=0,"inconnu",_xlfn.XLOOKUP(I1330,Zoning!B:B,Zoning!C:C))</f>
        <v>France</v>
      </c>
      <c r="K1330">
        <f>_xlfn.XLOOKUP(F1330,'Shipment Detail'!N:N,'Shipment Detail'!AB:AB)</f>
        <v>5</v>
      </c>
      <c r="L1330">
        <f>TCD!E1330</f>
        <v>29</v>
      </c>
      <c r="M1330" t="str">
        <f>IF(J1330="France","ST",_xlfn.XLOOKUP(F1330,'Shipment Detail'!N:N,'Shipment Detail'!E:E,""))</f>
        <v>ST</v>
      </c>
      <c r="N1330">
        <f t="shared" si="64"/>
        <v>0.2</v>
      </c>
      <c r="O1330" t="str">
        <f>IF(_xlfn.XLOOKUP(F1330,'Shipment Detail'!N:N,'Shipment Detail'!BM:BM)=0,"",_xlfn.XLOOKUP(F1330,'Shipment Detail'!N:N,'Shipment Detail'!BM:BM))</f>
        <v/>
      </c>
      <c r="R1330" t="str">
        <f>IF(_xlfn.XLOOKUP(F1330,'Shipment Detail'!N:N,'Shipment Detail'!AV:AV)&gt;60,10,"")</f>
        <v/>
      </c>
      <c r="T1330" s="3">
        <f>TCD!C1330</f>
        <v>14.150000000000006</v>
      </c>
    </row>
    <row r="1331" spans="1:20" x14ac:dyDescent="0.2">
      <c r="A1331" t="str">
        <f t="shared" si="62"/>
        <v>FEDEX FRANCE</v>
      </c>
      <c r="B1331" s="5">
        <f t="shared" si="63"/>
        <v>46174</v>
      </c>
      <c r="F1331" s="6">
        <f>TCD!A1331</f>
        <v>872885378740</v>
      </c>
      <c r="H1331" s="18" t="str">
        <f>TCD!F1331</f>
        <v>E</v>
      </c>
      <c r="I1331" t="str">
        <f>TCD!B1331</f>
        <v>FR</v>
      </c>
      <c r="J1331" t="str">
        <f>IF(COUNTIF(Zoning!B:B,I1331)=0,"inconnu",_xlfn.XLOOKUP(I1331,Zoning!B:B,Zoning!C:C))</f>
        <v>France</v>
      </c>
      <c r="K1331">
        <f>_xlfn.XLOOKUP(F1331,'Shipment Detail'!N:N,'Shipment Detail'!AB:AB)</f>
        <v>2</v>
      </c>
      <c r="L1331">
        <f>TCD!E1331</f>
        <v>16.8</v>
      </c>
      <c r="M1331" t="str">
        <f>IF(J1331="France","ST",_xlfn.XLOOKUP(F1331,'Shipment Detail'!N:N,'Shipment Detail'!E:E,""))</f>
        <v>ST</v>
      </c>
      <c r="N1331">
        <f t="shared" si="64"/>
        <v>0.2</v>
      </c>
      <c r="O1331" t="str">
        <f>IF(_xlfn.XLOOKUP(F1331,'Shipment Detail'!N:N,'Shipment Detail'!BM:BM)=0,"",_xlfn.XLOOKUP(F1331,'Shipment Detail'!N:N,'Shipment Detail'!BM:BM))</f>
        <v/>
      </c>
      <c r="R1331" t="str">
        <f>IF(_xlfn.XLOOKUP(F1331,'Shipment Detail'!N:N,'Shipment Detail'!AV:AV)&gt;60,10,"")</f>
        <v/>
      </c>
      <c r="T1331" s="3">
        <f>TCD!C1331</f>
        <v>10.129999999999995</v>
      </c>
    </row>
    <row r="1332" spans="1:20" x14ac:dyDescent="0.2">
      <c r="A1332" t="str">
        <f t="shared" si="62"/>
        <v>FEDEX FRANCE</v>
      </c>
      <c r="B1332" s="5">
        <f t="shared" si="63"/>
        <v>46174</v>
      </c>
      <c r="F1332" s="6">
        <f>TCD!A1332</f>
        <v>872885392001</v>
      </c>
      <c r="H1332" s="18" t="str">
        <f>TCD!F1332</f>
        <v>E</v>
      </c>
      <c r="I1332" t="str">
        <f>TCD!B1332</f>
        <v>FR</v>
      </c>
      <c r="J1332" t="str">
        <f>IF(COUNTIF(Zoning!B:B,I1332)=0,"inconnu",_xlfn.XLOOKUP(I1332,Zoning!B:B,Zoning!C:C))</f>
        <v>France</v>
      </c>
      <c r="K1332">
        <f>_xlfn.XLOOKUP(F1332,'Shipment Detail'!N:N,'Shipment Detail'!AB:AB)</f>
        <v>2</v>
      </c>
      <c r="L1332">
        <f>TCD!E1332</f>
        <v>16</v>
      </c>
      <c r="M1332" t="str">
        <f>IF(J1332="France","ST",_xlfn.XLOOKUP(F1332,'Shipment Detail'!N:N,'Shipment Detail'!E:E,""))</f>
        <v>ST</v>
      </c>
      <c r="N1332">
        <f t="shared" si="64"/>
        <v>0.2</v>
      </c>
      <c r="O1332" t="str">
        <f>IF(_xlfn.XLOOKUP(F1332,'Shipment Detail'!N:N,'Shipment Detail'!BM:BM)=0,"",_xlfn.XLOOKUP(F1332,'Shipment Detail'!N:N,'Shipment Detail'!BM:BM))</f>
        <v/>
      </c>
      <c r="R1332">
        <f>IF(_xlfn.XLOOKUP(F1332,'Shipment Detail'!N:N,'Shipment Detail'!AV:AV)&gt;60,10,"")</f>
        <v>10</v>
      </c>
      <c r="T1332" s="3">
        <f>TCD!C1332</f>
        <v>9.8000000000000007</v>
      </c>
    </row>
    <row r="1333" spans="1:20" x14ac:dyDescent="0.2">
      <c r="A1333" t="str">
        <f t="shared" si="62"/>
        <v>FEDEX FRANCE</v>
      </c>
      <c r="B1333" s="5">
        <f t="shared" si="63"/>
        <v>46174</v>
      </c>
      <c r="F1333" s="6">
        <f>TCD!A1333</f>
        <v>872885429631</v>
      </c>
      <c r="H1333" s="18" t="str">
        <f>TCD!F1333</f>
        <v>E</v>
      </c>
      <c r="I1333" t="str">
        <f>TCD!B1333</f>
        <v>FR</v>
      </c>
      <c r="J1333" t="str">
        <f>IF(COUNTIF(Zoning!B:B,I1333)=0,"inconnu",_xlfn.XLOOKUP(I1333,Zoning!B:B,Zoning!C:C))</f>
        <v>France</v>
      </c>
      <c r="K1333">
        <f>_xlfn.XLOOKUP(F1333,'Shipment Detail'!N:N,'Shipment Detail'!AB:AB)</f>
        <v>2</v>
      </c>
      <c r="L1333">
        <f>TCD!E1333</f>
        <v>16.200000000000003</v>
      </c>
      <c r="M1333" t="str">
        <f>IF(J1333="France","ST",_xlfn.XLOOKUP(F1333,'Shipment Detail'!N:N,'Shipment Detail'!E:E,""))</f>
        <v>ST</v>
      </c>
      <c r="N1333">
        <f t="shared" si="64"/>
        <v>0.2</v>
      </c>
      <c r="O1333" t="str">
        <f>IF(_xlfn.XLOOKUP(F1333,'Shipment Detail'!N:N,'Shipment Detail'!BM:BM)=0,"",_xlfn.XLOOKUP(F1333,'Shipment Detail'!N:N,'Shipment Detail'!BM:BM))</f>
        <v/>
      </c>
      <c r="R1333" t="str">
        <f>IF(_xlfn.XLOOKUP(F1333,'Shipment Detail'!N:N,'Shipment Detail'!AV:AV)&gt;60,10,"")</f>
        <v/>
      </c>
      <c r="T1333" s="3">
        <f>TCD!C1333</f>
        <v>10.129999999999995</v>
      </c>
    </row>
    <row r="1334" spans="1:20" x14ac:dyDescent="0.2">
      <c r="A1334" t="str">
        <f t="shared" si="62"/>
        <v>FEDEX FRANCE</v>
      </c>
      <c r="B1334" s="5">
        <f t="shared" si="63"/>
        <v>46174</v>
      </c>
      <c r="F1334" s="6">
        <f>TCD!A1334</f>
        <v>872885445465</v>
      </c>
      <c r="H1334" s="18" t="str">
        <f>TCD!F1334</f>
        <v>E</v>
      </c>
      <c r="I1334" t="str">
        <f>TCD!B1334</f>
        <v>FR</v>
      </c>
      <c r="J1334" t="str">
        <f>IF(COUNTIF(Zoning!B:B,I1334)=0,"inconnu",_xlfn.XLOOKUP(I1334,Zoning!B:B,Zoning!C:C))</f>
        <v>France</v>
      </c>
      <c r="K1334">
        <f>_xlfn.XLOOKUP(F1334,'Shipment Detail'!N:N,'Shipment Detail'!AB:AB)</f>
        <v>6</v>
      </c>
      <c r="L1334">
        <f>TCD!E1334</f>
        <v>36.200000000000003</v>
      </c>
      <c r="M1334" t="str">
        <f>IF(J1334="France","ST",_xlfn.XLOOKUP(F1334,'Shipment Detail'!N:N,'Shipment Detail'!E:E,""))</f>
        <v>ST</v>
      </c>
      <c r="N1334">
        <f t="shared" si="64"/>
        <v>0.2</v>
      </c>
      <c r="O1334" t="str">
        <f>IF(_xlfn.XLOOKUP(F1334,'Shipment Detail'!N:N,'Shipment Detail'!BM:BM)=0,"",_xlfn.XLOOKUP(F1334,'Shipment Detail'!N:N,'Shipment Detail'!BM:BM))</f>
        <v/>
      </c>
      <c r="R1334" t="str">
        <f>IF(_xlfn.XLOOKUP(F1334,'Shipment Detail'!N:N,'Shipment Detail'!AV:AV)&gt;60,10,"")</f>
        <v/>
      </c>
      <c r="T1334" s="3">
        <f>TCD!C1334</f>
        <v>16.830000000000005</v>
      </c>
    </row>
    <row r="1335" spans="1:20" x14ac:dyDescent="0.2">
      <c r="A1335" t="str">
        <f t="shared" si="62"/>
        <v>FEDEX FRANCE</v>
      </c>
      <c r="B1335" s="5">
        <f t="shared" si="63"/>
        <v>46174</v>
      </c>
      <c r="F1335" s="6">
        <f>TCD!A1335</f>
        <v>872885479132</v>
      </c>
      <c r="H1335" s="18" t="str">
        <f>TCD!F1335</f>
        <v>E</v>
      </c>
      <c r="I1335" t="str">
        <f>TCD!B1335</f>
        <v>FR</v>
      </c>
      <c r="J1335" t="str">
        <f>IF(COUNTIF(Zoning!B:B,I1335)=0,"inconnu",_xlfn.XLOOKUP(I1335,Zoning!B:B,Zoning!C:C))</f>
        <v>France</v>
      </c>
      <c r="K1335">
        <f>_xlfn.XLOOKUP(F1335,'Shipment Detail'!N:N,'Shipment Detail'!AB:AB)</f>
        <v>2</v>
      </c>
      <c r="L1335">
        <f>TCD!E1335</f>
        <v>15</v>
      </c>
      <c r="M1335" t="str">
        <f>IF(J1335="France","ST",_xlfn.XLOOKUP(F1335,'Shipment Detail'!N:N,'Shipment Detail'!E:E,""))</f>
        <v>ST</v>
      </c>
      <c r="N1335">
        <f t="shared" si="64"/>
        <v>0.2</v>
      </c>
      <c r="O1335" t="str">
        <f>IF(_xlfn.XLOOKUP(F1335,'Shipment Detail'!N:N,'Shipment Detail'!BM:BM)=0,"",_xlfn.XLOOKUP(F1335,'Shipment Detail'!N:N,'Shipment Detail'!BM:BM))</f>
        <v/>
      </c>
      <c r="R1335" t="str">
        <f>IF(_xlfn.XLOOKUP(F1335,'Shipment Detail'!N:N,'Shipment Detail'!AV:AV)&gt;60,10,"")</f>
        <v/>
      </c>
      <c r="T1335" s="3">
        <f>TCD!C1335</f>
        <v>9.4600000000000009</v>
      </c>
    </row>
    <row r="1336" spans="1:20" x14ac:dyDescent="0.2">
      <c r="A1336" t="str">
        <f t="shared" si="62"/>
        <v>FEDEX FRANCE</v>
      </c>
      <c r="B1336" s="5">
        <f t="shared" si="63"/>
        <v>46174</v>
      </c>
      <c r="F1336" s="6">
        <f>TCD!A1336</f>
        <v>872885504663</v>
      </c>
      <c r="H1336" s="18" t="str">
        <f>TCD!F1336</f>
        <v>E</v>
      </c>
      <c r="I1336" t="str">
        <f>TCD!B1336</f>
        <v>FR</v>
      </c>
      <c r="J1336" t="str">
        <f>IF(COUNTIF(Zoning!B:B,I1336)=0,"inconnu",_xlfn.XLOOKUP(I1336,Zoning!B:B,Zoning!C:C))</f>
        <v>France</v>
      </c>
      <c r="K1336">
        <f>_xlfn.XLOOKUP(F1336,'Shipment Detail'!N:N,'Shipment Detail'!AB:AB)</f>
        <v>10</v>
      </c>
      <c r="L1336">
        <f>TCD!E1336</f>
        <v>54.1</v>
      </c>
      <c r="M1336" t="str">
        <f>IF(J1336="France","ST",_xlfn.XLOOKUP(F1336,'Shipment Detail'!N:N,'Shipment Detail'!E:E,""))</f>
        <v>ST</v>
      </c>
      <c r="N1336">
        <f t="shared" si="64"/>
        <v>0.2</v>
      </c>
      <c r="O1336" t="str">
        <f>IF(_xlfn.XLOOKUP(F1336,'Shipment Detail'!N:N,'Shipment Detail'!BM:BM)=0,"",_xlfn.XLOOKUP(F1336,'Shipment Detail'!N:N,'Shipment Detail'!BM:BM))</f>
        <v/>
      </c>
      <c r="R1336" t="str">
        <f>IF(_xlfn.XLOOKUP(F1336,'Shipment Detail'!N:N,'Shipment Detail'!AV:AV)&gt;60,10,"")</f>
        <v/>
      </c>
      <c r="T1336" s="3">
        <f>TCD!C1336</f>
        <v>22.849999999999994</v>
      </c>
    </row>
    <row r="1337" spans="1:20" x14ac:dyDescent="0.2">
      <c r="A1337" t="str">
        <f t="shared" si="62"/>
        <v>FEDEX FRANCE</v>
      </c>
      <c r="B1337" s="5">
        <f t="shared" si="63"/>
        <v>46174</v>
      </c>
      <c r="F1337" s="6">
        <f>TCD!A1337</f>
        <v>872886103489</v>
      </c>
      <c r="H1337" s="18" t="str">
        <f>TCD!F1337</f>
        <v>E</v>
      </c>
      <c r="I1337" t="str">
        <f>TCD!B1337</f>
        <v>FR</v>
      </c>
      <c r="J1337" t="str">
        <f>IF(COUNTIF(Zoning!B:B,I1337)=0,"inconnu",_xlfn.XLOOKUP(I1337,Zoning!B:B,Zoning!C:C))</f>
        <v>France</v>
      </c>
      <c r="K1337">
        <f>_xlfn.XLOOKUP(F1337,'Shipment Detail'!N:N,'Shipment Detail'!AB:AB)</f>
        <v>6</v>
      </c>
      <c r="L1337">
        <f>TCD!E1337</f>
        <v>30.6</v>
      </c>
      <c r="M1337" t="str">
        <f>IF(J1337="France","ST",_xlfn.XLOOKUP(F1337,'Shipment Detail'!N:N,'Shipment Detail'!E:E,""))</f>
        <v>ST</v>
      </c>
      <c r="N1337">
        <f t="shared" si="64"/>
        <v>0.2</v>
      </c>
      <c r="O1337" t="str">
        <f>IF(_xlfn.XLOOKUP(F1337,'Shipment Detail'!N:N,'Shipment Detail'!BM:BM)=0,"",_xlfn.XLOOKUP(F1337,'Shipment Detail'!N:N,'Shipment Detail'!BM:BM))</f>
        <v/>
      </c>
      <c r="R1337" t="str">
        <f>IF(_xlfn.XLOOKUP(F1337,'Shipment Detail'!N:N,'Shipment Detail'!AV:AV)&gt;60,10,"")</f>
        <v/>
      </c>
      <c r="T1337" s="3">
        <f>TCD!C1337</f>
        <v>14.82</v>
      </c>
    </row>
    <row r="1338" spans="1:20" x14ac:dyDescent="0.2">
      <c r="A1338" t="str">
        <f t="shared" si="62"/>
        <v>FEDEX FRANCE</v>
      </c>
      <c r="B1338" s="5">
        <f t="shared" si="63"/>
        <v>46174</v>
      </c>
      <c r="F1338" s="6">
        <f>TCD!A1338</f>
        <v>872886169703</v>
      </c>
      <c r="H1338" s="18" t="str">
        <f>TCD!F1338</f>
        <v>E</v>
      </c>
      <c r="I1338" t="str">
        <f>TCD!B1338</f>
        <v>FR</v>
      </c>
      <c r="J1338" t="str">
        <f>IF(COUNTIF(Zoning!B:B,I1338)=0,"inconnu",_xlfn.XLOOKUP(I1338,Zoning!B:B,Zoning!C:C))</f>
        <v>France</v>
      </c>
      <c r="K1338">
        <f>_xlfn.XLOOKUP(F1338,'Shipment Detail'!N:N,'Shipment Detail'!AB:AB)</f>
        <v>3</v>
      </c>
      <c r="L1338">
        <f>TCD!E1338</f>
        <v>15.799999999999999</v>
      </c>
      <c r="M1338" t="str">
        <f>IF(J1338="France","ST",_xlfn.XLOOKUP(F1338,'Shipment Detail'!N:N,'Shipment Detail'!E:E,""))</f>
        <v>ST</v>
      </c>
      <c r="N1338">
        <f t="shared" si="64"/>
        <v>0.2</v>
      </c>
      <c r="O1338" t="str">
        <f>IF(_xlfn.XLOOKUP(F1338,'Shipment Detail'!N:N,'Shipment Detail'!BM:BM)=0,"",_xlfn.XLOOKUP(F1338,'Shipment Detail'!N:N,'Shipment Detail'!BM:BM))</f>
        <v/>
      </c>
      <c r="R1338" t="str">
        <f>IF(_xlfn.XLOOKUP(F1338,'Shipment Detail'!N:N,'Shipment Detail'!AV:AV)&gt;60,10,"")</f>
        <v/>
      </c>
      <c r="T1338" s="3">
        <f>TCD!C1338</f>
        <v>9.8000000000000007</v>
      </c>
    </row>
    <row r="1339" spans="1:20" x14ac:dyDescent="0.2">
      <c r="A1339" t="str">
        <f t="shared" si="62"/>
        <v>FEDEX FRANCE</v>
      </c>
      <c r="B1339" s="5">
        <f t="shared" si="63"/>
        <v>46174</v>
      </c>
      <c r="F1339" s="6">
        <f>TCD!A1339</f>
        <v>872886306760</v>
      </c>
      <c r="H1339" s="18" t="str">
        <f>TCD!F1339</f>
        <v>E</v>
      </c>
      <c r="I1339" t="str">
        <f>TCD!B1339</f>
        <v>FR</v>
      </c>
      <c r="J1339" t="str">
        <f>IF(COUNTIF(Zoning!B:B,I1339)=0,"inconnu",_xlfn.XLOOKUP(I1339,Zoning!B:B,Zoning!C:C))</f>
        <v>France</v>
      </c>
      <c r="K1339">
        <f>_xlfn.XLOOKUP(F1339,'Shipment Detail'!N:N,'Shipment Detail'!AB:AB)</f>
        <v>2</v>
      </c>
      <c r="L1339">
        <f>TCD!E1339</f>
        <v>6.6999999999999993</v>
      </c>
      <c r="M1339" t="str">
        <f>IF(J1339="France","ST",_xlfn.XLOOKUP(F1339,'Shipment Detail'!N:N,'Shipment Detail'!E:E,""))</f>
        <v>ST</v>
      </c>
      <c r="N1339">
        <f t="shared" si="64"/>
        <v>0.2</v>
      </c>
      <c r="O1339" t="str">
        <f>IF(_xlfn.XLOOKUP(F1339,'Shipment Detail'!N:N,'Shipment Detail'!BM:BM)=0,"",_xlfn.XLOOKUP(F1339,'Shipment Detail'!N:N,'Shipment Detail'!BM:BM))</f>
        <v/>
      </c>
      <c r="R1339" t="str">
        <f>IF(_xlfn.XLOOKUP(F1339,'Shipment Detail'!N:N,'Shipment Detail'!AV:AV)&gt;60,10,"")</f>
        <v/>
      </c>
      <c r="T1339" s="3">
        <f>TCD!C1339</f>
        <v>6.7899999999999991</v>
      </c>
    </row>
    <row r="1340" spans="1:20" x14ac:dyDescent="0.2">
      <c r="A1340" t="str">
        <f t="shared" si="62"/>
        <v>FEDEX FRANCE</v>
      </c>
      <c r="B1340" s="5">
        <f t="shared" si="63"/>
        <v>46174</v>
      </c>
      <c r="F1340" s="6">
        <f>TCD!A1340</f>
        <v>872886342140</v>
      </c>
      <c r="H1340" s="18" t="str">
        <f>TCD!F1340</f>
        <v>E</v>
      </c>
      <c r="I1340" t="str">
        <f>TCD!B1340</f>
        <v>FR</v>
      </c>
      <c r="J1340" t="str">
        <f>IF(COUNTIF(Zoning!B:B,I1340)=0,"inconnu",_xlfn.XLOOKUP(I1340,Zoning!B:B,Zoning!C:C))</f>
        <v>France</v>
      </c>
      <c r="K1340">
        <f>_xlfn.XLOOKUP(F1340,'Shipment Detail'!N:N,'Shipment Detail'!AB:AB)</f>
        <v>2</v>
      </c>
      <c r="L1340">
        <f>TCD!E1340</f>
        <v>16.400000000000002</v>
      </c>
      <c r="M1340" t="str">
        <f>IF(J1340="France","ST",_xlfn.XLOOKUP(F1340,'Shipment Detail'!N:N,'Shipment Detail'!E:E,""))</f>
        <v>ST</v>
      </c>
      <c r="N1340">
        <f t="shared" si="64"/>
        <v>0.2</v>
      </c>
      <c r="O1340" t="str">
        <f>IF(_xlfn.XLOOKUP(F1340,'Shipment Detail'!N:N,'Shipment Detail'!BM:BM)=0,"",_xlfn.XLOOKUP(F1340,'Shipment Detail'!N:N,'Shipment Detail'!BM:BM))</f>
        <v/>
      </c>
      <c r="R1340" t="str">
        <f>IF(_xlfn.XLOOKUP(F1340,'Shipment Detail'!N:N,'Shipment Detail'!AV:AV)&gt;60,10,"")</f>
        <v/>
      </c>
      <c r="T1340" s="3">
        <f>TCD!C1340</f>
        <v>10.129999999999995</v>
      </c>
    </row>
    <row r="1341" spans="1:20" x14ac:dyDescent="0.2">
      <c r="A1341" t="str">
        <f t="shared" si="62"/>
        <v>FEDEX FRANCE</v>
      </c>
      <c r="B1341" s="5">
        <f t="shared" si="63"/>
        <v>46174</v>
      </c>
      <c r="F1341" s="6">
        <f>TCD!A1341</f>
        <v>872886429042</v>
      </c>
      <c r="H1341" s="18" t="str">
        <f>TCD!F1341</f>
        <v>E</v>
      </c>
      <c r="I1341" t="str">
        <f>TCD!B1341</f>
        <v>FR</v>
      </c>
      <c r="J1341" t="str">
        <f>IF(COUNTIF(Zoning!B:B,I1341)=0,"inconnu",_xlfn.XLOOKUP(I1341,Zoning!B:B,Zoning!C:C))</f>
        <v>France</v>
      </c>
      <c r="K1341">
        <f>_xlfn.XLOOKUP(F1341,'Shipment Detail'!N:N,'Shipment Detail'!AB:AB)</f>
        <v>2</v>
      </c>
      <c r="L1341">
        <f>TCD!E1341</f>
        <v>12.5</v>
      </c>
      <c r="M1341" t="str">
        <f>IF(J1341="France","ST",_xlfn.XLOOKUP(F1341,'Shipment Detail'!N:N,'Shipment Detail'!E:E,""))</f>
        <v>ST</v>
      </c>
      <c r="N1341">
        <f t="shared" si="64"/>
        <v>0.2</v>
      </c>
      <c r="O1341" t="str">
        <f>IF(_xlfn.XLOOKUP(F1341,'Shipment Detail'!N:N,'Shipment Detail'!BM:BM)=0,"",_xlfn.XLOOKUP(F1341,'Shipment Detail'!N:N,'Shipment Detail'!BM:BM))</f>
        <v/>
      </c>
      <c r="R1341" t="str">
        <f>IF(_xlfn.XLOOKUP(F1341,'Shipment Detail'!N:N,'Shipment Detail'!AV:AV)&gt;60,10,"")</f>
        <v/>
      </c>
      <c r="T1341" s="3">
        <f>TCD!C1341</f>
        <v>8.7999999999999972</v>
      </c>
    </row>
    <row r="1342" spans="1:20" x14ac:dyDescent="0.2">
      <c r="A1342" t="str">
        <f t="shared" si="62"/>
        <v>FEDEX FRANCE</v>
      </c>
      <c r="B1342" s="5">
        <f t="shared" si="63"/>
        <v>46174</v>
      </c>
      <c r="F1342" s="6">
        <f>TCD!A1342</f>
        <v>872886469090</v>
      </c>
      <c r="H1342" s="18" t="str">
        <f>TCD!F1342</f>
        <v>E</v>
      </c>
      <c r="I1342" t="str">
        <f>TCD!B1342</f>
        <v>FR</v>
      </c>
      <c r="J1342" t="str">
        <f>IF(COUNTIF(Zoning!B:B,I1342)=0,"inconnu",_xlfn.XLOOKUP(I1342,Zoning!B:B,Zoning!C:C))</f>
        <v>France</v>
      </c>
      <c r="K1342">
        <f>_xlfn.XLOOKUP(F1342,'Shipment Detail'!N:N,'Shipment Detail'!AB:AB)</f>
        <v>2</v>
      </c>
      <c r="L1342">
        <f>TCD!E1342</f>
        <v>14.9</v>
      </c>
      <c r="M1342" t="str">
        <f>IF(J1342="France","ST",_xlfn.XLOOKUP(F1342,'Shipment Detail'!N:N,'Shipment Detail'!E:E,""))</f>
        <v>ST</v>
      </c>
      <c r="N1342">
        <f t="shared" si="64"/>
        <v>0.2</v>
      </c>
      <c r="O1342" t="str">
        <f>IF(_xlfn.XLOOKUP(F1342,'Shipment Detail'!N:N,'Shipment Detail'!BM:BM)=0,"",_xlfn.XLOOKUP(F1342,'Shipment Detail'!N:N,'Shipment Detail'!BM:BM))</f>
        <v/>
      </c>
      <c r="R1342" t="str">
        <f>IF(_xlfn.XLOOKUP(F1342,'Shipment Detail'!N:N,'Shipment Detail'!AV:AV)&gt;60,10,"")</f>
        <v/>
      </c>
      <c r="T1342" s="3">
        <f>TCD!C1342</f>
        <v>9.4600000000000009</v>
      </c>
    </row>
    <row r="1343" spans="1:20" x14ac:dyDescent="0.2">
      <c r="A1343" t="str">
        <f t="shared" si="62"/>
        <v>FEDEX FRANCE</v>
      </c>
      <c r="B1343" s="5">
        <f t="shared" si="63"/>
        <v>46174</v>
      </c>
      <c r="F1343" s="6">
        <f>TCD!A1343</f>
        <v>872886547456</v>
      </c>
      <c r="H1343" s="18" t="str">
        <f>TCD!F1343</f>
        <v>E</v>
      </c>
      <c r="I1343" t="str">
        <f>TCD!B1343</f>
        <v>FR</v>
      </c>
      <c r="J1343" t="str">
        <f>IF(COUNTIF(Zoning!B:B,I1343)=0,"inconnu",_xlfn.XLOOKUP(I1343,Zoning!B:B,Zoning!C:C))</f>
        <v>France</v>
      </c>
      <c r="K1343">
        <f>_xlfn.XLOOKUP(F1343,'Shipment Detail'!N:N,'Shipment Detail'!AB:AB)</f>
        <v>2</v>
      </c>
      <c r="L1343">
        <f>TCD!E1343</f>
        <v>17</v>
      </c>
      <c r="M1343" t="str">
        <f>IF(J1343="France","ST",_xlfn.XLOOKUP(F1343,'Shipment Detail'!N:N,'Shipment Detail'!E:E,""))</f>
        <v>ST</v>
      </c>
      <c r="N1343">
        <f t="shared" si="64"/>
        <v>0.2</v>
      </c>
      <c r="O1343" t="str">
        <f>IF(_xlfn.XLOOKUP(F1343,'Shipment Detail'!N:N,'Shipment Detail'!BM:BM)=0,"",_xlfn.XLOOKUP(F1343,'Shipment Detail'!N:N,'Shipment Detail'!BM:BM))</f>
        <v/>
      </c>
      <c r="R1343" t="str">
        <f>IF(_xlfn.XLOOKUP(F1343,'Shipment Detail'!N:N,'Shipment Detail'!AV:AV)&gt;60,10,"")</f>
        <v/>
      </c>
      <c r="T1343" s="3">
        <f>TCD!C1343</f>
        <v>10.129999999999995</v>
      </c>
    </row>
    <row r="1344" spans="1:20" x14ac:dyDescent="0.2">
      <c r="A1344" t="str">
        <f t="shared" si="62"/>
        <v>FEDEX FRANCE</v>
      </c>
      <c r="B1344" s="5">
        <f t="shared" si="63"/>
        <v>46174</v>
      </c>
      <c r="F1344" s="6">
        <f>TCD!A1344</f>
        <v>872886597211</v>
      </c>
      <c r="H1344" s="18" t="str">
        <f>TCD!F1344</f>
        <v>E</v>
      </c>
      <c r="I1344" t="str">
        <f>TCD!B1344</f>
        <v>FR</v>
      </c>
      <c r="J1344" t="str">
        <f>IF(COUNTIF(Zoning!B:B,I1344)=0,"inconnu",_xlfn.XLOOKUP(I1344,Zoning!B:B,Zoning!C:C))</f>
        <v>France</v>
      </c>
      <c r="K1344">
        <f>_xlfn.XLOOKUP(F1344,'Shipment Detail'!N:N,'Shipment Detail'!AB:AB)</f>
        <v>7</v>
      </c>
      <c r="L1344">
        <f>TCD!E1344</f>
        <v>35</v>
      </c>
      <c r="M1344" t="str">
        <f>IF(J1344="France","ST",_xlfn.XLOOKUP(F1344,'Shipment Detail'!N:N,'Shipment Detail'!E:E,""))</f>
        <v>ST</v>
      </c>
      <c r="N1344">
        <f t="shared" si="64"/>
        <v>0.2</v>
      </c>
      <c r="O1344" t="str">
        <f>IF(_xlfn.XLOOKUP(F1344,'Shipment Detail'!N:N,'Shipment Detail'!BM:BM)=0,"",_xlfn.XLOOKUP(F1344,'Shipment Detail'!N:N,'Shipment Detail'!BM:BM))</f>
        <v/>
      </c>
      <c r="R1344" t="str">
        <f>IF(_xlfn.XLOOKUP(F1344,'Shipment Detail'!N:N,'Shipment Detail'!AV:AV)&gt;60,10,"")</f>
        <v/>
      </c>
      <c r="T1344" s="3">
        <f>TCD!C1344</f>
        <v>16.159999999999997</v>
      </c>
    </row>
    <row r="1345" spans="1:20" x14ac:dyDescent="0.2">
      <c r="A1345" t="str">
        <f t="shared" si="62"/>
        <v>FEDEX FRANCE</v>
      </c>
      <c r="B1345" s="5">
        <f t="shared" si="63"/>
        <v>46174</v>
      </c>
      <c r="F1345" s="6">
        <f>TCD!A1345</f>
        <v>872886625638</v>
      </c>
      <c r="H1345" s="18" t="str">
        <f>TCD!F1345</f>
        <v>E</v>
      </c>
      <c r="I1345" t="str">
        <f>TCD!B1345</f>
        <v>FR</v>
      </c>
      <c r="J1345" t="str">
        <f>IF(COUNTIF(Zoning!B:B,I1345)=0,"inconnu",_xlfn.XLOOKUP(I1345,Zoning!B:B,Zoning!C:C))</f>
        <v>France</v>
      </c>
      <c r="K1345">
        <f>_xlfn.XLOOKUP(F1345,'Shipment Detail'!N:N,'Shipment Detail'!AB:AB)</f>
        <v>2</v>
      </c>
      <c r="L1345">
        <f>TCD!E1345</f>
        <v>15</v>
      </c>
      <c r="M1345" t="str">
        <f>IF(J1345="France","ST",_xlfn.XLOOKUP(F1345,'Shipment Detail'!N:N,'Shipment Detail'!E:E,""))</f>
        <v>ST</v>
      </c>
      <c r="N1345">
        <f t="shared" si="64"/>
        <v>0.2</v>
      </c>
      <c r="O1345" t="str">
        <f>IF(_xlfn.XLOOKUP(F1345,'Shipment Detail'!N:N,'Shipment Detail'!BM:BM)=0,"",_xlfn.XLOOKUP(F1345,'Shipment Detail'!N:N,'Shipment Detail'!BM:BM))</f>
        <v/>
      </c>
      <c r="R1345" t="str">
        <f>IF(_xlfn.XLOOKUP(F1345,'Shipment Detail'!N:N,'Shipment Detail'!AV:AV)&gt;60,10,"")</f>
        <v/>
      </c>
      <c r="T1345" s="3">
        <f>TCD!C1345</f>
        <v>9.4600000000000009</v>
      </c>
    </row>
    <row r="1346" spans="1:20" x14ac:dyDescent="0.2">
      <c r="A1346" t="str">
        <f t="shared" si="62"/>
        <v>FEDEX FRANCE</v>
      </c>
      <c r="B1346" s="5">
        <f t="shared" si="63"/>
        <v>46174</v>
      </c>
      <c r="F1346" s="6">
        <f>TCD!A1346</f>
        <v>872886640970</v>
      </c>
      <c r="H1346" s="18" t="str">
        <f>TCD!F1346</f>
        <v>E</v>
      </c>
      <c r="I1346" t="str">
        <f>TCD!B1346</f>
        <v>FR</v>
      </c>
      <c r="J1346" t="str">
        <f>IF(COUNTIF(Zoning!B:B,I1346)=0,"inconnu",_xlfn.XLOOKUP(I1346,Zoning!B:B,Zoning!C:C))</f>
        <v>France</v>
      </c>
      <c r="K1346">
        <f>_xlfn.XLOOKUP(F1346,'Shipment Detail'!N:N,'Shipment Detail'!AB:AB)</f>
        <v>2</v>
      </c>
      <c r="L1346">
        <f>TCD!E1346</f>
        <v>16.8</v>
      </c>
      <c r="M1346" t="str">
        <f>IF(J1346="France","ST",_xlfn.XLOOKUP(F1346,'Shipment Detail'!N:N,'Shipment Detail'!E:E,""))</f>
        <v>ST</v>
      </c>
      <c r="N1346">
        <f t="shared" si="64"/>
        <v>0.2</v>
      </c>
      <c r="O1346" t="str">
        <f>IF(_xlfn.XLOOKUP(F1346,'Shipment Detail'!N:N,'Shipment Detail'!BM:BM)=0,"",_xlfn.XLOOKUP(F1346,'Shipment Detail'!N:N,'Shipment Detail'!BM:BM))</f>
        <v/>
      </c>
      <c r="R1346" t="str">
        <f>IF(_xlfn.XLOOKUP(F1346,'Shipment Detail'!N:N,'Shipment Detail'!AV:AV)&gt;60,10,"")</f>
        <v/>
      </c>
      <c r="T1346" s="3">
        <f>TCD!C1346</f>
        <v>10.129999999999995</v>
      </c>
    </row>
    <row r="1347" spans="1:20" x14ac:dyDescent="0.2">
      <c r="A1347" t="str">
        <f t="shared" si="62"/>
        <v>FEDEX FRANCE</v>
      </c>
      <c r="B1347" s="5">
        <f t="shared" si="63"/>
        <v>46174</v>
      </c>
      <c r="F1347" s="6">
        <f>TCD!A1347</f>
        <v>872886674338</v>
      </c>
      <c r="H1347" s="18" t="str">
        <f>TCD!F1347</f>
        <v>E</v>
      </c>
      <c r="I1347" t="str">
        <f>TCD!B1347</f>
        <v>FR</v>
      </c>
      <c r="J1347" t="str">
        <f>IF(COUNTIF(Zoning!B:B,I1347)=0,"inconnu",_xlfn.XLOOKUP(I1347,Zoning!B:B,Zoning!C:C))</f>
        <v>France</v>
      </c>
      <c r="K1347">
        <f>_xlfn.XLOOKUP(F1347,'Shipment Detail'!N:N,'Shipment Detail'!AB:AB)</f>
        <v>3</v>
      </c>
      <c r="L1347">
        <f>TCD!E1347</f>
        <v>17.900000000000002</v>
      </c>
      <c r="M1347" t="str">
        <f>IF(J1347="France","ST",_xlfn.XLOOKUP(F1347,'Shipment Detail'!N:N,'Shipment Detail'!E:E,""))</f>
        <v>ST</v>
      </c>
      <c r="N1347">
        <f t="shared" si="64"/>
        <v>0.2</v>
      </c>
      <c r="O1347" t="str">
        <f>IF(_xlfn.XLOOKUP(F1347,'Shipment Detail'!N:N,'Shipment Detail'!BM:BM)=0,"",_xlfn.XLOOKUP(F1347,'Shipment Detail'!N:N,'Shipment Detail'!BM:BM))</f>
        <v/>
      </c>
      <c r="R1347" t="str">
        <f>IF(_xlfn.XLOOKUP(F1347,'Shipment Detail'!N:N,'Shipment Detail'!AV:AV)&gt;60,10,"")</f>
        <v/>
      </c>
      <c r="T1347" s="3">
        <f>TCD!C1347</f>
        <v>10.469999999999999</v>
      </c>
    </row>
    <row r="1348" spans="1:20" x14ac:dyDescent="0.2">
      <c r="A1348" t="str">
        <f t="shared" ref="A1348:A1411" si="65">IF(OR(M1348="FICP",M1348="IE", M1348="RE", M1348="International", M1348="Europe"),"FEDEX INTERNATIONAL","FEDEX FRANCE")</f>
        <v>FEDEX FRANCE</v>
      </c>
      <c r="B1348" s="5">
        <f t="shared" ref="B1348:B1411" si="66">B1347</f>
        <v>46174</v>
      </c>
      <c r="F1348" s="6">
        <f>TCD!A1348</f>
        <v>872886685747</v>
      </c>
      <c r="H1348" s="18" t="str">
        <f>TCD!F1348</f>
        <v>E</v>
      </c>
      <c r="I1348" t="str">
        <f>TCD!B1348</f>
        <v>FR</v>
      </c>
      <c r="J1348" t="str">
        <f>IF(COUNTIF(Zoning!B:B,I1348)=0,"inconnu",_xlfn.XLOOKUP(I1348,Zoning!B:B,Zoning!C:C))</f>
        <v>France</v>
      </c>
      <c r="K1348">
        <f>_xlfn.XLOOKUP(F1348,'Shipment Detail'!N:N,'Shipment Detail'!AB:AB)</f>
        <v>4</v>
      </c>
      <c r="L1348">
        <f>TCD!E1348</f>
        <v>22.900000000000002</v>
      </c>
      <c r="M1348" t="str">
        <f>IF(J1348="France","ST",_xlfn.XLOOKUP(F1348,'Shipment Detail'!N:N,'Shipment Detail'!E:E,""))</f>
        <v>ST</v>
      </c>
      <c r="N1348">
        <f t="shared" ref="N1348:N1411" si="67">IF(OR(I1348="FR",I1348="DE",I1348="IT",I1348="ES",I1348="BE",I1348="NL",I1348="LU",I1348="PT",I1348="AT",I1348="IE",I1348="FI",I1348="SE",I1348="DK",I1348="PL",I1348="CZ",I1348="SK",I1348="HU",I1348="RO",I1348="BG",I1348="HR",I1348="SI",I1348="EE",I1348="LV",I1348="LT",I1348="GR",I1348="CY",I1348="MT"),0.2,0)</f>
        <v>0.2</v>
      </c>
      <c r="O1348" t="str">
        <f>IF(_xlfn.XLOOKUP(F1348,'Shipment Detail'!N:N,'Shipment Detail'!BM:BM)=0,"",_xlfn.XLOOKUP(F1348,'Shipment Detail'!N:N,'Shipment Detail'!BM:BM))</f>
        <v/>
      </c>
      <c r="R1348" t="str">
        <f>IF(_xlfn.XLOOKUP(F1348,'Shipment Detail'!N:N,'Shipment Detail'!AV:AV)&gt;60,10,"")</f>
        <v/>
      </c>
      <c r="T1348" s="3">
        <f>TCD!C1348</f>
        <v>12.14</v>
      </c>
    </row>
    <row r="1349" spans="1:20" x14ac:dyDescent="0.2">
      <c r="A1349" t="str">
        <f t="shared" si="65"/>
        <v>FEDEX FRANCE</v>
      </c>
      <c r="B1349" s="5">
        <f t="shared" si="66"/>
        <v>46174</v>
      </c>
      <c r="F1349" s="6">
        <f>TCD!A1349</f>
        <v>872886702240</v>
      </c>
      <c r="H1349" s="18" t="str">
        <f>TCD!F1349</f>
        <v>E</v>
      </c>
      <c r="I1349" t="str">
        <f>TCD!B1349</f>
        <v>FR</v>
      </c>
      <c r="J1349" t="str">
        <f>IF(COUNTIF(Zoning!B:B,I1349)=0,"inconnu",_xlfn.XLOOKUP(I1349,Zoning!B:B,Zoning!C:C))</f>
        <v>France</v>
      </c>
      <c r="K1349">
        <f>_xlfn.XLOOKUP(F1349,'Shipment Detail'!N:N,'Shipment Detail'!AB:AB)</f>
        <v>3</v>
      </c>
      <c r="L1349">
        <f>TCD!E1349</f>
        <v>18.8</v>
      </c>
      <c r="M1349" t="str">
        <f>IF(J1349="France","ST",_xlfn.XLOOKUP(F1349,'Shipment Detail'!N:N,'Shipment Detail'!E:E,""))</f>
        <v>ST</v>
      </c>
      <c r="N1349">
        <f t="shared" si="67"/>
        <v>0.2</v>
      </c>
      <c r="O1349" t="str">
        <f>IF(_xlfn.XLOOKUP(F1349,'Shipment Detail'!N:N,'Shipment Detail'!BM:BM)=0,"",_xlfn.XLOOKUP(F1349,'Shipment Detail'!N:N,'Shipment Detail'!BM:BM))</f>
        <v/>
      </c>
      <c r="R1349" t="str">
        <f>IF(_xlfn.XLOOKUP(F1349,'Shipment Detail'!N:N,'Shipment Detail'!AV:AV)&gt;60,10,"")</f>
        <v/>
      </c>
      <c r="T1349" s="3">
        <f>TCD!C1349</f>
        <v>10.800000000000004</v>
      </c>
    </row>
    <row r="1350" spans="1:20" x14ac:dyDescent="0.2">
      <c r="A1350" t="str">
        <f t="shared" si="65"/>
        <v>FEDEX FRANCE</v>
      </c>
      <c r="B1350" s="5">
        <f t="shared" si="66"/>
        <v>46174</v>
      </c>
      <c r="F1350" s="6">
        <f>TCD!A1350</f>
        <v>872886720271</v>
      </c>
      <c r="H1350" s="18" t="str">
        <f>TCD!F1350</f>
        <v>E</v>
      </c>
      <c r="I1350" t="str">
        <f>TCD!B1350</f>
        <v>FR</v>
      </c>
      <c r="J1350" t="str">
        <f>IF(COUNTIF(Zoning!B:B,I1350)=0,"inconnu",_xlfn.XLOOKUP(I1350,Zoning!B:B,Zoning!C:C))</f>
        <v>France</v>
      </c>
      <c r="K1350">
        <f>_xlfn.XLOOKUP(F1350,'Shipment Detail'!N:N,'Shipment Detail'!AB:AB)</f>
        <v>4</v>
      </c>
      <c r="L1350">
        <f>TCD!E1350</f>
        <v>24.1</v>
      </c>
      <c r="M1350" t="str">
        <f>IF(J1350="France","ST",_xlfn.XLOOKUP(F1350,'Shipment Detail'!N:N,'Shipment Detail'!E:E,""))</f>
        <v>ST</v>
      </c>
      <c r="N1350">
        <f t="shared" si="67"/>
        <v>0.2</v>
      </c>
      <c r="O1350" t="str">
        <f>IF(_xlfn.XLOOKUP(F1350,'Shipment Detail'!N:N,'Shipment Detail'!BM:BM)=0,"",_xlfn.XLOOKUP(F1350,'Shipment Detail'!N:N,'Shipment Detail'!BM:BM))</f>
        <v/>
      </c>
      <c r="R1350" t="str">
        <f>IF(_xlfn.XLOOKUP(F1350,'Shipment Detail'!N:N,'Shipment Detail'!AV:AV)&gt;60,10,"")</f>
        <v/>
      </c>
      <c r="T1350" s="3">
        <f>TCD!C1350</f>
        <v>12.810000000000002</v>
      </c>
    </row>
    <row r="1351" spans="1:20" x14ac:dyDescent="0.2">
      <c r="A1351" t="str">
        <f t="shared" si="65"/>
        <v>FEDEX FRANCE</v>
      </c>
      <c r="B1351" s="5">
        <f t="shared" si="66"/>
        <v>46174</v>
      </c>
      <c r="F1351" s="6">
        <f>TCD!A1351</f>
        <v>872886769960</v>
      </c>
      <c r="H1351" s="18" t="str">
        <f>TCD!F1351</f>
        <v>E</v>
      </c>
      <c r="I1351" t="str">
        <f>TCD!B1351</f>
        <v>FR</v>
      </c>
      <c r="J1351" t="str">
        <f>IF(COUNTIF(Zoning!B:B,I1351)=0,"inconnu",_xlfn.XLOOKUP(I1351,Zoning!B:B,Zoning!C:C))</f>
        <v>France</v>
      </c>
      <c r="K1351">
        <f>_xlfn.XLOOKUP(F1351,'Shipment Detail'!N:N,'Shipment Detail'!AB:AB)</f>
        <v>5</v>
      </c>
      <c r="L1351">
        <f>TCD!E1351</f>
        <v>30</v>
      </c>
      <c r="M1351" t="str">
        <f>IF(J1351="France","ST",_xlfn.XLOOKUP(F1351,'Shipment Detail'!N:N,'Shipment Detail'!E:E,""))</f>
        <v>ST</v>
      </c>
      <c r="N1351">
        <f t="shared" si="67"/>
        <v>0.2</v>
      </c>
      <c r="O1351" t="str">
        <f>IF(_xlfn.XLOOKUP(F1351,'Shipment Detail'!N:N,'Shipment Detail'!BM:BM)=0,"",_xlfn.XLOOKUP(F1351,'Shipment Detail'!N:N,'Shipment Detail'!BM:BM))</f>
        <v/>
      </c>
      <c r="R1351" t="str">
        <f>IF(_xlfn.XLOOKUP(F1351,'Shipment Detail'!N:N,'Shipment Detail'!AV:AV)&gt;60,10,"")</f>
        <v/>
      </c>
      <c r="T1351" s="3">
        <f>TCD!C1351</f>
        <v>14.480000000000004</v>
      </c>
    </row>
    <row r="1352" spans="1:20" x14ac:dyDescent="0.2">
      <c r="A1352" t="str">
        <f t="shared" si="65"/>
        <v>FEDEX FRANCE</v>
      </c>
      <c r="B1352" s="5">
        <f t="shared" si="66"/>
        <v>46174</v>
      </c>
      <c r="F1352" s="6">
        <f>TCD!A1352</f>
        <v>872886818995</v>
      </c>
      <c r="H1352" s="18" t="str">
        <f>TCD!F1352</f>
        <v>E</v>
      </c>
      <c r="I1352" t="str">
        <f>TCD!B1352</f>
        <v>FR</v>
      </c>
      <c r="J1352" t="str">
        <f>IF(COUNTIF(Zoning!B:B,I1352)=0,"inconnu",_xlfn.XLOOKUP(I1352,Zoning!B:B,Zoning!C:C))</f>
        <v>France</v>
      </c>
      <c r="K1352">
        <f>_xlfn.XLOOKUP(F1352,'Shipment Detail'!N:N,'Shipment Detail'!AB:AB)</f>
        <v>2</v>
      </c>
      <c r="L1352">
        <f>TCD!E1352</f>
        <v>29.1</v>
      </c>
      <c r="M1352" t="str">
        <f>IF(J1352="France","ST",_xlfn.XLOOKUP(F1352,'Shipment Detail'!N:N,'Shipment Detail'!E:E,""))</f>
        <v>ST</v>
      </c>
      <c r="N1352">
        <f t="shared" si="67"/>
        <v>0.2</v>
      </c>
      <c r="O1352" t="str">
        <f>IF(_xlfn.XLOOKUP(F1352,'Shipment Detail'!N:N,'Shipment Detail'!BM:BM)=0,"",_xlfn.XLOOKUP(F1352,'Shipment Detail'!N:N,'Shipment Detail'!BM:BM))</f>
        <v/>
      </c>
      <c r="R1352" t="str">
        <f>IF(_xlfn.XLOOKUP(F1352,'Shipment Detail'!N:N,'Shipment Detail'!AV:AV)&gt;60,10,"")</f>
        <v/>
      </c>
      <c r="T1352" s="3">
        <f>TCD!C1352</f>
        <v>14.480000000000004</v>
      </c>
    </row>
    <row r="1353" spans="1:20" x14ac:dyDescent="0.2">
      <c r="A1353" t="str">
        <f t="shared" si="65"/>
        <v>FEDEX FRANCE</v>
      </c>
      <c r="B1353" s="5">
        <f t="shared" si="66"/>
        <v>46174</v>
      </c>
      <c r="F1353" s="6">
        <f>TCD!A1353</f>
        <v>872886845705</v>
      </c>
      <c r="H1353" s="18" t="str">
        <f>TCD!F1353</f>
        <v>E</v>
      </c>
      <c r="I1353" t="str">
        <f>TCD!B1353</f>
        <v>FR</v>
      </c>
      <c r="J1353" t="str">
        <f>IF(COUNTIF(Zoning!B:B,I1353)=0,"inconnu",_xlfn.XLOOKUP(I1353,Zoning!B:B,Zoning!C:C))</f>
        <v>France</v>
      </c>
      <c r="K1353">
        <f>_xlfn.XLOOKUP(F1353,'Shipment Detail'!N:N,'Shipment Detail'!AB:AB)</f>
        <v>2</v>
      </c>
      <c r="L1353">
        <f>TCD!E1353</f>
        <v>16.400000000000002</v>
      </c>
      <c r="M1353" t="str">
        <f>IF(J1353="France","ST",_xlfn.XLOOKUP(F1353,'Shipment Detail'!N:N,'Shipment Detail'!E:E,""))</f>
        <v>ST</v>
      </c>
      <c r="N1353">
        <f t="shared" si="67"/>
        <v>0.2</v>
      </c>
      <c r="O1353" t="str">
        <f>IF(_xlfn.XLOOKUP(F1353,'Shipment Detail'!N:N,'Shipment Detail'!BM:BM)=0,"",_xlfn.XLOOKUP(F1353,'Shipment Detail'!N:N,'Shipment Detail'!BM:BM))</f>
        <v/>
      </c>
      <c r="R1353" t="str">
        <f>IF(_xlfn.XLOOKUP(F1353,'Shipment Detail'!N:N,'Shipment Detail'!AV:AV)&gt;60,10,"")</f>
        <v/>
      </c>
      <c r="T1353" s="3">
        <f>TCD!C1353</f>
        <v>10.129999999999995</v>
      </c>
    </row>
    <row r="1354" spans="1:20" x14ac:dyDescent="0.2">
      <c r="A1354" t="str">
        <f t="shared" si="65"/>
        <v>FEDEX FRANCE</v>
      </c>
      <c r="B1354" s="5">
        <f t="shared" si="66"/>
        <v>46174</v>
      </c>
      <c r="F1354" s="6">
        <f>TCD!A1354</f>
        <v>872886872639</v>
      </c>
      <c r="H1354" s="18" t="str">
        <f>TCD!F1354</f>
        <v>E</v>
      </c>
      <c r="I1354" t="str">
        <f>TCD!B1354</f>
        <v>FR</v>
      </c>
      <c r="J1354" t="str">
        <f>IF(COUNTIF(Zoning!B:B,I1354)=0,"inconnu",_xlfn.XLOOKUP(I1354,Zoning!B:B,Zoning!C:C))</f>
        <v>France</v>
      </c>
      <c r="K1354">
        <f>_xlfn.XLOOKUP(F1354,'Shipment Detail'!N:N,'Shipment Detail'!AB:AB)</f>
        <v>5</v>
      </c>
      <c r="L1354">
        <f>TCD!E1354</f>
        <v>35</v>
      </c>
      <c r="M1354" t="str">
        <f>IF(J1354="France","ST",_xlfn.XLOOKUP(F1354,'Shipment Detail'!N:N,'Shipment Detail'!E:E,""))</f>
        <v>ST</v>
      </c>
      <c r="N1354">
        <f t="shared" si="67"/>
        <v>0.2</v>
      </c>
      <c r="O1354" t="str">
        <f>IF(_xlfn.XLOOKUP(F1354,'Shipment Detail'!N:N,'Shipment Detail'!BM:BM)=0,"",_xlfn.XLOOKUP(F1354,'Shipment Detail'!N:N,'Shipment Detail'!BM:BM))</f>
        <v/>
      </c>
      <c r="R1354" t="str">
        <f>IF(_xlfn.XLOOKUP(F1354,'Shipment Detail'!N:N,'Shipment Detail'!AV:AV)&gt;60,10,"")</f>
        <v/>
      </c>
      <c r="T1354" s="3">
        <f>TCD!C1354</f>
        <v>16.159999999999997</v>
      </c>
    </row>
    <row r="1355" spans="1:20" x14ac:dyDescent="0.2">
      <c r="A1355" t="str">
        <f t="shared" si="65"/>
        <v>FEDEX FRANCE</v>
      </c>
      <c r="B1355" s="5">
        <f t="shared" si="66"/>
        <v>46174</v>
      </c>
      <c r="F1355" s="6">
        <f>TCD!A1355</f>
        <v>872886908770</v>
      </c>
      <c r="H1355" s="18" t="str">
        <f>TCD!F1355</f>
        <v>E</v>
      </c>
      <c r="I1355" t="str">
        <f>TCD!B1355</f>
        <v>FR</v>
      </c>
      <c r="J1355" t="str">
        <f>IF(COUNTIF(Zoning!B:B,I1355)=0,"inconnu",_xlfn.XLOOKUP(I1355,Zoning!B:B,Zoning!C:C))</f>
        <v>France</v>
      </c>
      <c r="K1355">
        <f>_xlfn.XLOOKUP(F1355,'Shipment Detail'!N:N,'Shipment Detail'!AB:AB)</f>
        <v>1</v>
      </c>
      <c r="L1355">
        <f>TCD!E1355</f>
        <v>5</v>
      </c>
      <c r="M1355" t="str">
        <f>IF(J1355="France","ST",_xlfn.XLOOKUP(F1355,'Shipment Detail'!N:N,'Shipment Detail'!E:E,""))</f>
        <v>ST</v>
      </c>
      <c r="N1355">
        <f t="shared" si="67"/>
        <v>0.2</v>
      </c>
      <c r="O1355" t="str">
        <f>IF(_xlfn.XLOOKUP(F1355,'Shipment Detail'!N:N,'Shipment Detail'!BM:BM)=0,"",_xlfn.XLOOKUP(F1355,'Shipment Detail'!N:N,'Shipment Detail'!BM:BM))</f>
        <v/>
      </c>
      <c r="R1355" t="str">
        <f>IF(_xlfn.XLOOKUP(F1355,'Shipment Detail'!N:N,'Shipment Detail'!AV:AV)&gt;60,10,"")</f>
        <v/>
      </c>
      <c r="T1355" s="3">
        <f>TCD!C1355</f>
        <v>6.120000000000001</v>
      </c>
    </row>
    <row r="1356" spans="1:20" x14ac:dyDescent="0.2">
      <c r="A1356" t="str">
        <f t="shared" si="65"/>
        <v>FEDEX FRANCE</v>
      </c>
      <c r="B1356" s="5">
        <f t="shared" si="66"/>
        <v>46174</v>
      </c>
      <c r="F1356" s="6">
        <f>TCD!A1356</f>
        <v>872886918862</v>
      </c>
      <c r="H1356" s="18" t="str">
        <f>TCD!F1356</f>
        <v>E</v>
      </c>
      <c r="I1356" t="str">
        <f>TCD!B1356</f>
        <v>FR</v>
      </c>
      <c r="J1356" t="str">
        <f>IF(COUNTIF(Zoning!B:B,I1356)=0,"inconnu",_xlfn.XLOOKUP(I1356,Zoning!B:B,Zoning!C:C))</f>
        <v>France</v>
      </c>
      <c r="K1356">
        <f>_xlfn.XLOOKUP(F1356,'Shipment Detail'!N:N,'Shipment Detail'!AB:AB)</f>
        <v>2</v>
      </c>
      <c r="L1356">
        <f>TCD!E1356</f>
        <v>1.9000000000000001</v>
      </c>
      <c r="M1356" t="str">
        <f>IF(J1356="France","ST",_xlfn.XLOOKUP(F1356,'Shipment Detail'!N:N,'Shipment Detail'!E:E,""))</f>
        <v>ST</v>
      </c>
      <c r="N1356">
        <f t="shared" si="67"/>
        <v>0.2</v>
      </c>
      <c r="O1356" t="str">
        <f>IF(_xlfn.XLOOKUP(F1356,'Shipment Detail'!N:N,'Shipment Detail'!BM:BM)=0,"",_xlfn.XLOOKUP(F1356,'Shipment Detail'!N:N,'Shipment Detail'!BM:BM))</f>
        <v/>
      </c>
      <c r="R1356" t="str">
        <f>IF(_xlfn.XLOOKUP(F1356,'Shipment Detail'!N:N,'Shipment Detail'!AV:AV)&gt;60,10,"")</f>
        <v/>
      </c>
      <c r="T1356" s="3">
        <f>TCD!C1356</f>
        <v>5.1099999999999994</v>
      </c>
    </row>
    <row r="1357" spans="1:20" x14ac:dyDescent="0.2">
      <c r="A1357" t="str">
        <f t="shared" si="65"/>
        <v>FEDEX FRANCE</v>
      </c>
      <c r="B1357" s="5">
        <f t="shared" si="66"/>
        <v>46174</v>
      </c>
      <c r="F1357" s="6">
        <f>TCD!A1357</f>
        <v>872886936048</v>
      </c>
      <c r="H1357" s="18" t="str">
        <f>TCD!F1357</f>
        <v>E</v>
      </c>
      <c r="I1357" t="str">
        <f>TCD!B1357</f>
        <v>FR</v>
      </c>
      <c r="J1357" t="str">
        <f>IF(COUNTIF(Zoning!B:B,I1357)=0,"inconnu",_xlfn.XLOOKUP(I1357,Zoning!B:B,Zoning!C:C))</f>
        <v>France</v>
      </c>
      <c r="K1357">
        <f>_xlfn.XLOOKUP(F1357,'Shipment Detail'!N:N,'Shipment Detail'!AB:AB)</f>
        <v>4</v>
      </c>
      <c r="L1357">
        <f>TCD!E1357</f>
        <v>29</v>
      </c>
      <c r="M1357" t="str">
        <f>IF(J1357="France","ST",_xlfn.XLOOKUP(F1357,'Shipment Detail'!N:N,'Shipment Detail'!E:E,""))</f>
        <v>ST</v>
      </c>
      <c r="N1357">
        <f t="shared" si="67"/>
        <v>0.2</v>
      </c>
      <c r="O1357" t="str">
        <f>IF(_xlfn.XLOOKUP(F1357,'Shipment Detail'!N:N,'Shipment Detail'!BM:BM)=0,"",_xlfn.XLOOKUP(F1357,'Shipment Detail'!N:N,'Shipment Detail'!BM:BM))</f>
        <v/>
      </c>
      <c r="R1357" t="str">
        <f>IF(_xlfn.XLOOKUP(F1357,'Shipment Detail'!N:N,'Shipment Detail'!AV:AV)&gt;60,10,"")</f>
        <v/>
      </c>
      <c r="T1357" s="3">
        <f>TCD!C1357</f>
        <v>14.150000000000006</v>
      </c>
    </row>
    <row r="1358" spans="1:20" x14ac:dyDescent="0.2">
      <c r="A1358" t="str">
        <f t="shared" si="65"/>
        <v>FEDEX FRANCE</v>
      </c>
      <c r="B1358" s="5">
        <f t="shared" si="66"/>
        <v>46174</v>
      </c>
      <c r="F1358" s="6">
        <f>TCD!A1358</f>
        <v>872886957447</v>
      </c>
      <c r="H1358" s="18" t="str">
        <f>TCD!F1358</f>
        <v>E</v>
      </c>
      <c r="I1358" t="str">
        <f>TCD!B1358</f>
        <v>FR</v>
      </c>
      <c r="J1358" t="str">
        <f>IF(COUNTIF(Zoning!B:B,I1358)=0,"inconnu",_xlfn.XLOOKUP(I1358,Zoning!B:B,Zoning!C:C))</f>
        <v>France</v>
      </c>
      <c r="K1358">
        <f>_xlfn.XLOOKUP(F1358,'Shipment Detail'!N:N,'Shipment Detail'!AB:AB)</f>
        <v>2</v>
      </c>
      <c r="L1358">
        <f>TCD!E1358</f>
        <v>15</v>
      </c>
      <c r="M1358" t="str">
        <f>IF(J1358="France","ST",_xlfn.XLOOKUP(F1358,'Shipment Detail'!N:N,'Shipment Detail'!E:E,""))</f>
        <v>ST</v>
      </c>
      <c r="N1358">
        <f t="shared" si="67"/>
        <v>0.2</v>
      </c>
      <c r="O1358" t="str">
        <f>IF(_xlfn.XLOOKUP(F1358,'Shipment Detail'!N:N,'Shipment Detail'!BM:BM)=0,"",_xlfn.XLOOKUP(F1358,'Shipment Detail'!N:N,'Shipment Detail'!BM:BM))</f>
        <v/>
      </c>
      <c r="R1358" t="str">
        <f>IF(_xlfn.XLOOKUP(F1358,'Shipment Detail'!N:N,'Shipment Detail'!AV:AV)&gt;60,10,"")</f>
        <v/>
      </c>
      <c r="T1358" s="3">
        <f>TCD!C1358</f>
        <v>9.4600000000000009</v>
      </c>
    </row>
    <row r="1359" spans="1:20" x14ac:dyDescent="0.2">
      <c r="A1359" t="str">
        <f t="shared" si="65"/>
        <v>FEDEX FRANCE</v>
      </c>
      <c r="B1359" s="5">
        <f t="shared" si="66"/>
        <v>46174</v>
      </c>
      <c r="F1359" s="6">
        <f>TCD!A1359</f>
        <v>872886985322</v>
      </c>
      <c r="H1359" s="18" t="str">
        <f>TCD!F1359</f>
        <v>E</v>
      </c>
      <c r="I1359" t="str">
        <f>TCD!B1359</f>
        <v>FR</v>
      </c>
      <c r="J1359" t="str">
        <f>IF(COUNTIF(Zoning!B:B,I1359)=0,"inconnu",_xlfn.XLOOKUP(I1359,Zoning!B:B,Zoning!C:C))</f>
        <v>France</v>
      </c>
      <c r="K1359">
        <f>_xlfn.XLOOKUP(F1359,'Shipment Detail'!N:N,'Shipment Detail'!AB:AB)</f>
        <v>8</v>
      </c>
      <c r="L1359">
        <f>TCD!E1359</f>
        <v>43.1</v>
      </c>
      <c r="M1359" t="str">
        <f>IF(J1359="France","ST",_xlfn.XLOOKUP(F1359,'Shipment Detail'!N:N,'Shipment Detail'!E:E,""))</f>
        <v>ST</v>
      </c>
      <c r="N1359">
        <f t="shared" si="67"/>
        <v>0.2</v>
      </c>
      <c r="O1359" t="str">
        <f>IF(_xlfn.XLOOKUP(F1359,'Shipment Detail'!N:N,'Shipment Detail'!BM:BM)=0,"",_xlfn.XLOOKUP(F1359,'Shipment Detail'!N:N,'Shipment Detail'!BM:BM))</f>
        <v/>
      </c>
      <c r="R1359" t="str">
        <f>IF(_xlfn.XLOOKUP(F1359,'Shipment Detail'!N:N,'Shipment Detail'!AV:AV)&gt;60,10,"")</f>
        <v/>
      </c>
      <c r="T1359" s="3">
        <f>TCD!C1359</f>
        <v>19.170000000000002</v>
      </c>
    </row>
    <row r="1360" spans="1:20" x14ac:dyDescent="0.2">
      <c r="A1360" t="str">
        <f t="shared" si="65"/>
        <v>FEDEX FRANCE</v>
      </c>
      <c r="B1360" s="5">
        <f t="shared" si="66"/>
        <v>46174</v>
      </c>
      <c r="F1360" s="6">
        <f>TCD!A1360</f>
        <v>872887061500</v>
      </c>
      <c r="H1360" s="18" t="str">
        <f>TCD!F1360</f>
        <v>E</v>
      </c>
      <c r="I1360" t="str">
        <f>TCD!B1360</f>
        <v>FR</v>
      </c>
      <c r="J1360" t="str">
        <f>IF(COUNTIF(Zoning!B:B,I1360)=0,"inconnu",_xlfn.XLOOKUP(I1360,Zoning!B:B,Zoning!C:C))</f>
        <v>France</v>
      </c>
      <c r="K1360">
        <f>_xlfn.XLOOKUP(F1360,'Shipment Detail'!N:N,'Shipment Detail'!AB:AB)</f>
        <v>2</v>
      </c>
      <c r="L1360">
        <f>TCD!E1360</f>
        <v>15</v>
      </c>
      <c r="M1360" t="str">
        <f>IF(J1360="France","ST",_xlfn.XLOOKUP(F1360,'Shipment Detail'!N:N,'Shipment Detail'!E:E,""))</f>
        <v>ST</v>
      </c>
      <c r="N1360">
        <f t="shared" si="67"/>
        <v>0.2</v>
      </c>
      <c r="O1360" t="str">
        <f>IF(_xlfn.XLOOKUP(F1360,'Shipment Detail'!N:N,'Shipment Detail'!BM:BM)=0,"",_xlfn.XLOOKUP(F1360,'Shipment Detail'!N:N,'Shipment Detail'!BM:BM))</f>
        <v/>
      </c>
      <c r="R1360" t="str">
        <f>IF(_xlfn.XLOOKUP(F1360,'Shipment Detail'!N:N,'Shipment Detail'!AV:AV)&gt;60,10,"")</f>
        <v/>
      </c>
      <c r="T1360" s="3">
        <f>TCD!C1360</f>
        <v>9.4600000000000009</v>
      </c>
    </row>
    <row r="1361" spans="1:20" x14ac:dyDescent="0.2">
      <c r="A1361" t="str">
        <f t="shared" si="65"/>
        <v>FEDEX FRANCE</v>
      </c>
      <c r="B1361" s="5">
        <f t="shared" si="66"/>
        <v>46174</v>
      </c>
      <c r="F1361" s="6">
        <f>TCD!A1361</f>
        <v>872887078116</v>
      </c>
      <c r="H1361" s="18" t="str">
        <f>TCD!F1361</f>
        <v>E</v>
      </c>
      <c r="I1361" t="str">
        <f>TCD!B1361</f>
        <v>FR</v>
      </c>
      <c r="J1361" t="str">
        <f>IF(COUNTIF(Zoning!B:B,I1361)=0,"inconnu",_xlfn.XLOOKUP(I1361,Zoning!B:B,Zoning!C:C))</f>
        <v>France</v>
      </c>
      <c r="K1361">
        <f>_xlfn.XLOOKUP(F1361,'Shipment Detail'!N:N,'Shipment Detail'!AB:AB)</f>
        <v>7</v>
      </c>
      <c r="L1361">
        <f>TCD!E1361</f>
        <v>36.300000000000004</v>
      </c>
      <c r="M1361" t="str">
        <f>IF(J1361="France","ST",_xlfn.XLOOKUP(F1361,'Shipment Detail'!N:N,'Shipment Detail'!E:E,""))</f>
        <v>ST</v>
      </c>
      <c r="N1361">
        <f t="shared" si="67"/>
        <v>0.2</v>
      </c>
      <c r="O1361" t="str">
        <f>IF(_xlfn.XLOOKUP(F1361,'Shipment Detail'!N:N,'Shipment Detail'!BM:BM)=0,"",_xlfn.XLOOKUP(F1361,'Shipment Detail'!N:N,'Shipment Detail'!BM:BM))</f>
        <v/>
      </c>
      <c r="R1361" t="str">
        <f>IF(_xlfn.XLOOKUP(F1361,'Shipment Detail'!N:N,'Shipment Detail'!AV:AV)&gt;60,10,"")</f>
        <v/>
      </c>
      <c r="T1361" s="3">
        <f>TCD!C1361</f>
        <v>16.830000000000005</v>
      </c>
    </row>
    <row r="1362" spans="1:20" x14ac:dyDescent="0.2">
      <c r="A1362" t="str">
        <f t="shared" si="65"/>
        <v>FEDEX FRANCE</v>
      </c>
      <c r="B1362" s="5">
        <f t="shared" si="66"/>
        <v>46174</v>
      </c>
      <c r="F1362" s="6">
        <f>TCD!A1362</f>
        <v>872887126648</v>
      </c>
      <c r="H1362" s="18" t="str">
        <f>TCD!F1362</f>
        <v>E</v>
      </c>
      <c r="I1362" t="str">
        <f>TCD!B1362</f>
        <v>FR</v>
      </c>
      <c r="J1362" t="str">
        <f>IF(COUNTIF(Zoning!B:B,I1362)=0,"inconnu",_xlfn.XLOOKUP(I1362,Zoning!B:B,Zoning!C:C))</f>
        <v>France</v>
      </c>
      <c r="K1362">
        <f>_xlfn.XLOOKUP(F1362,'Shipment Detail'!N:N,'Shipment Detail'!AB:AB)</f>
        <v>5</v>
      </c>
      <c r="L1362">
        <f>TCD!E1362</f>
        <v>45</v>
      </c>
      <c r="M1362" t="str">
        <f>IF(J1362="France","ST",_xlfn.XLOOKUP(F1362,'Shipment Detail'!N:N,'Shipment Detail'!E:E,""))</f>
        <v>ST</v>
      </c>
      <c r="N1362">
        <f t="shared" si="67"/>
        <v>0.2</v>
      </c>
      <c r="O1362" t="str">
        <f>IF(_xlfn.XLOOKUP(F1362,'Shipment Detail'!N:N,'Shipment Detail'!BM:BM)=0,"",_xlfn.XLOOKUP(F1362,'Shipment Detail'!N:N,'Shipment Detail'!BM:BM))</f>
        <v/>
      </c>
      <c r="R1362" t="str">
        <f>IF(_xlfn.XLOOKUP(F1362,'Shipment Detail'!N:N,'Shipment Detail'!AV:AV)&gt;60,10,"")</f>
        <v/>
      </c>
      <c r="T1362" s="3">
        <f>TCD!C1362</f>
        <v>19.499999999999993</v>
      </c>
    </row>
    <row r="1363" spans="1:20" x14ac:dyDescent="0.2">
      <c r="A1363" t="str">
        <f t="shared" si="65"/>
        <v>FEDEX FRANCE</v>
      </c>
      <c r="B1363" s="5">
        <f t="shared" si="66"/>
        <v>46174</v>
      </c>
      <c r="F1363" s="6">
        <f>TCD!A1363</f>
        <v>872887174536</v>
      </c>
      <c r="H1363" s="18" t="str">
        <f>TCD!F1363</f>
        <v>E</v>
      </c>
      <c r="I1363" t="str">
        <f>TCD!B1363</f>
        <v>FR</v>
      </c>
      <c r="J1363" t="str">
        <f>IF(COUNTIF(Zoning!B:B,I1363)=0,"inconnu",_xlfn.XLOOKUP(I1363,Zoning!B:B,Zoning!C:C))</f>
        <v>France</v>
      </c>
      <c r="K1363">
        <f>_xlfn.XLOOKUP(F1363,'Shipment Detail'!N:N,'Shipment Detail'!AB:AB)</f>
        <v>8</v>
      </c>
      <c r="L1363">
        <f>TCD!E1363</f>
        <v>70</v>
      </c>
      <c r="M1363" t="str">
        <f>IF(J1363="France","ST",_xlfn.XLOOKUP(F1363,'Shipment Detail'!N:N,'Shipment Detail'!E:E,""))</f>
        <v>ST</v>
      </c>
      <c r="N1363">
        <f t="shared" si="67"/>
        <v>0.2</v>
      </c>
      <c r="O1363" t="str">
        <f>IF(_xlfn.XLOOKUP(F1363,'Shipment Detail'!N:N,'Shipment Detail'!BM:BM)=0,"",_xlfn.XLOOKUP(F1363,'Shipment Detail'!N:N,'Shipment Detail'!BM:BM))</f>
        <v/>
      </c>
      <c r="R1363" t="str">
        <f>IF(_xlfn.XLOOKUP(F1363,'Shipment Detail'!N:N,'Shipment Detail'!AV:AV)&gt;60,10,"")</f>
        <v/>
      </c>
      <c r="T1363" s="3">
        <f>TCD!C1363</f>
        <v>28.850000000000009</v>
      </c>
    </row>
    <row r="1364" spans="1:20" x14ac:dyDescent="0.2">
      <c r="A1364" t="str">
        <f t="shared" si="65"/>
        <v>FEDEX FRANCE</v>
      </c>
      <c r="B1364" s="5">
        <f t="shared" si="66"/>
        <v>46174</v>
      </c>
      <c r="F1364" s="6">
        <f>TCD!A1364</f>
        <v>872887315885</v>
      </c>
      <c r="H1364" s="18" t="str">
        <f>TCD!F1364</f>
        <v>E</v>
      </c>
      <c r="I1364" t="str">
        <f>TCD!B1364</f>
        <v>FR</v>
      </c>
      <c r="J1364" t="str">
        <f>IF(COUNTIF(Zoning!B:B,I1364)=0,"inconnu",_xlfn.XLOOKUP(I1364,Zoning!B:B,Zoning!C:C))</f>
        <v>France</v>
      </c>
      <c r="K1364">
        <f>_xlfn.XLOOKUP(F1364,'Shipment Detail'!N:N,'Shipment Detail'!AB:AB)</f>
        <v>2</v>
      </c>
      <c r="L1364">
        <f>TCD!E1364</f>
        <v>16.600000000000001</v>
      </c>
      <c r="M1364" t="str">
        <f>IF(J1364="France","ST",_xlfn.XLOOKUP(F1364,'Shipment Detail'!N:N,'Shipment Detail'!E:E,""))</f>
        <v>ST</v>
      </c>
      <c r="N1364">
        <f t="shared" si="67"/>
        <v>0.2</v>
      </c>
      <c r="O1364" t="str">
        <f>IF(_xlfn.XLOOKUP(F1364,'Shipment Detail'!N:N,'Shipment Detail'!BM:BM)=0,"",_xlfn.XLOOKUP(F1364,'Shipment Detail'!N:N,'Shipment Detail'!BM:BM))</f>
        <v/>
      </c>
      <c r="R1364" t="str">
        <f>IF(_xlfn.XLOOKUP(F1364,'Shipment Detail'!N:N,'Shipment Detail'!AV:AV)&gt;60,10,"")</f>
        <v/>
      </c>
      <c r="T1364" s="3">
        <f>TCD!C1364</f>
        <v>10.129999999999995</v>
      </c>
    </row>
    <row r="1365" spans="1:20" x14ac:dyDescent="0.2">
      <c r="A1365" t="str">
        <f t="shared" si="65"/>
        <v>FEDEX FRANCE</v>
      </c>
      <c r="B1365" s="5">
        <f t="shared" si="66"/>
        <v>46174</v>
      </c>
      <c r="F1365" s="6">
        <f>TCD!A1365</f>
        <v>872887333921</v>
      </c>
      <c r="H1365" s="18" t="str">
        <f>TCD!F1365</f>
        <v>E</v>
      </c>
      <c r="I1365" t="str">
        <f>TCD!B1365</f>
        <v>FR</v>
      </c>
      <c r="J1365" t="str">
        <f>IF(COUNTIF(Zoning!B:B,I1365)=0,"inconnu",_xlfn.XLOOKUP(I1365,Zoning!B:B,Zoning!C:C))</f>
        <v>France</v>
      </c>
      <c r="K1365">
        <f>_xlfn.XLOOKUP(F1365,'Shipment Detail'!N:N,'Shipment Detail'!AB:AB)</f>
        <v>6</v>
      </c>
      <c r="L1365">
        <f>TCD!E1365</f>
        <v>25.200000000000003</v>
      </c>
      <c r="M1365" t="str">
        <f>IF(J1365="France","ST",_xlfn.XLOOKUP(F1365,'Shipment Detail'!N:N,'Shipment Detail'!E:E,""))</f>
        <v>ST</v>
      </c>
      <c r="N1365">
        <f t="shared" si="67"/>
        <v>0.2</v>
      </c>
      <c r="O1365" t="str">
        <f>IF(_xlfn.XLOOKUP(F1365,'Shipment Detail'!N:N,'Shipment Detail'!BM:BM)=0,"",_xlfn.XLOOKUP(F1365,'Shipment Detail'!N:N,'Shipment Detail'!BM:BM))</f>
        <v/>
      </c>
      <c r="R1365" t="str">
        <f>IF(_xlfn.XLOOKUP(F1365,'Shipment Detail'!N:N,'Shipment Detail'!AV:AV)&gt;60,10,"")</f>
        <v/>
      </c>
      <c r="T1365" s="3">
        <f>TCD!C1365</f>
        <v>13.14</v>
      </c>
    </row>
    <row r="1366" spans="1:20" x14ac:dyDescent="0.2">
      <c r="A1366" t="str">
        <f t="shared" si="65"/>
        <v>FEDEX FRANCE</v>
      </c>
      <c r="B1366" s="5">
        <f t="shared" si="66"/>
        <v>46174</v>
      </c>
      <c r="F1366" s="6">
        <f>TCD!A1366</f>
        <v>872887355043</v>
      </c>
      <c r="H1366" s="18" t="str">
        <f>TCD!F1366</f>
        <v>E</v>
      </c>
      <c r="I1366" t="str">
        <f>TCD!B1366</f>
        <v>FR</v>
      </c>
      <c r="J1366" t="str">
        <f>IF(COUNTIF(Zoning!B:B,I1366)=0,"inconnu",_xlfn.XLOOKUP(I1366,Zoning!B:B,Zoning!C:C))</f>
        <v>France</v>
      </c>
      <c r="K1366">
        <f>_xlfn.XLOOKUP(F1366,'Shipment Detail'!N:N,'Shipment Detail'!AB:AB)</f>
        <v>2</v>
      </c>
      <c r="L1366">
        <f>TCD!E1366</f>
        <v>15</v>
      </c>
      <c r="M1366" t="str">
        <f>IF(J1366="France","ST",_xlfn.XLOOKUP(F1366,'Shipment Detail'!N:N,'Shipment Detail'!E:E,""))</f>
        <v>ST</v>
      </c>
      <c r="N1366">
        <f t="shared" si="67"/>
        <v>0.2</v>
      </c>
      <c r="O1366" t="str">
        <f>IF(_xlfn.XLOOKUP(F1366,'Shipment Detail'!N:N,'Shipment Detail'!BM:BM)=0,"",_xlfn.XLOOKUP(F1366,'Shipment Detail'!N:N,'Shipment Detail'!BM:BM))</f>
        <v/>
      </c>
      <c r="R1366" t="str">
        <f>IF(_xlfn.XLOOKUP(F1366,'Shipment Detail'!N:N,'Shipment Detail'!AV:AV)&gt;60,10,"")</f>
        <v/>
      </c>
      <c r="T1366" s="3">
        <f>TCD!C1366</f>
        <v>9.4600000000000009</v>
      </c>
    </row>
    <row r="1367" spans="1:20" x14ac:dyDescent="0.2">
      <c r="A1367" t="str">
        <f t="shared" si="65"/>
        <v>FEDEX FRANCE</v>
      </c>
      <c r="B1367" s="5">
        <f t="shared" si="66"/>
        <v>46174</v>
      </c>
      <c r="F1367" s="6">
        <f>TCD!A1367</f>
        <v>872887381143</v>
      </c>
      <c r="H1367" s="18" t="str">
        <f>TCD!F1367</f>
        <v>E</v>
      </c>
      <c r="I1367" t="str">
        <f>TCD!B1367</f>
        <v>FR</v>
      </c>
      <c r="J1367" t="str">
        <f>IF(COUNTIF(Zoning!B:B,I1367)=0,"inconnu",_xlfn.XLOOKUP(I1367,Zoning!B:B,Zoning!C:C))</f>
        <v>France</v>
      </c>
      <c r="K1367">
        <f>_xlfn.XLOOKUP(F1367,'Shipment Detail'!N:N,'Shipment Detail'!AB:AB)</f>
        <v>8</v>
      </c>
      <c r="L1367">
        <f>TCD!E1367</f>
        <v>40.4</v>
      </c>
      <c r="M1367" t="str">
        <f>IF(J1367="France","ST",_xlfn.XLOOKUP(F1367,'Shipment Detail'!N:N,'Shipment Detail'!E:E,""))</f>
        <v>ST</v>
      </c>
      <c r="N1367">
        <f t="shared" si="67"/>
        <v>0.2</v>
      </c>
      <c r="O1367" t="str">
        <f>IF(_xlfn.XLOOKUP(F1367,'Shipment Detail'!N:N,'Shipment Detail'!BM:BM)=0,"",_xlfn.XLOOKUP(F1367,'Shipment Detail'!N:N,'Shipment Detail'!BM:BM))</f>
        <v/>
      </c>
      <c r="R1367" t="str">
        <f>IF(_xlfn.XLOOKUP(F1367,'Shipment Detail'!N:N,'Shipment Detail'!AV:AV)&gt;60,10,"")</f>
        <v/>
      </c>
      <c r="T1367" s="3">
        <f>TCD!C1367</f>
        <v>18.159999999999997</v>
      </c>
    </row>
    <row r="1368" spans="1:20" x14ac:dyDescent="0.2">
      <c r="A1368" t="str">
        <f t="shared" si="65"/>
        <v>FEDEX FRANCE</v>
      </c>
      <c r="B1368" s="5">
        <f t="shared" si="66"/>
        <v>46174</v>
      </c>
      <c r="F1368" s="6">
        <f>TCD!A1368</f>
        <v>872887453694</v>
      </c>
      <c r="H1368" s="18" t="str">
        <f>TCD!F1368</f>
        <v>E</v>
      </c>
      <c r="I1368" t="str">
        <f>TCD!B1368</f>
        <v>FR</v>
      </c>
      <c r="J1368" t="str">
        <f>IF(COUNTIF(Zoning!B:B,I1368)=0,"inconnu",_xlfn.XLOOKUP(I1368,Zoning!B:B,Zoning!C:C))</f>
        <v>France</v>
      </c>
      <c r="K1368">
        <f>_xlfn.XLOOKUP(F1368,'Shipment Detail'!N:N,'Shipment Detail'!AB:AB)</f>
        <v>7</v>
      </c>
      <c r="L1368">
        <f>TCD!E1368</f>
        <v>35.5</v>
      </c>
      <c r="M1368" t="str">
        <f>IF(J1368="France","ST",_xlfn.XLOOKUP(F1368,'Shipment Detail'!N:N,'Shipment Detail'!E:E,""))</f>
        <v>ST</v>
      </c>
      <c r="N1368">
        <f t="shared" si="67"/>
        <v>0.2</v>
      </c>
      <c r="O1368" t="str">
        <f>IF(_xlfn.XLOOKUP(F1368,'Shipment Detail'!N:N,'Shipment Detail'!BM:BM)=0,"",_xlfn.XLOOKUP(F1368,'Shipment Detail'!N:N,'Shipment Detail'!BM:BM))</f>
        <v/>
      </c>
      <c r="R1368" t="str">
        <f>IF(_xlfn.XLOOKUP(F1368,'Shipment Detail'!N:N,'Shipment Detail'!AV:AV)&gt;60,10,"")</f>
        <v/>
      </c>
      <c r="T1368" s="3">
        <f>TCD!C1368</f>
        <v>16.490000000000002</v>
      </c>
    </row>
    <row r="1369" spans="1:20" x14ac:dyDescent="0.2">
      <c r="A1369" t="str">
        <f t="shared" si="65"/>
        <v>FEDEX FRANCE</v>
      </c>
      <c r="B1369" s="5">
        <f t="shared" si="66"/>
        <v>46174</v>
      </c>
      <c r="F1369" s="6">
        <f>TCD!A1369</f>
        <v>872887476581</v>
      </c>
      <c r="H1369" s="18" t="str">
        <f>TCD!F1369</f>
        <v>E</v>
      </c>
      <c r="I1369" t="str">
        <f>TCD!B1369</f>
        <v>FR</v>
      </c>
      <c r="J1369" t="str">
        <f>IF(COUNTIF(Zoning!B:B,I1369)=0,"inconnu",_xlfn.XLOOKUP(I1369,Zoning!B:B,Zoning!C:C))</f>
        <v>France</v>
      </c>
      <c r="K1369">
        <f>_xlfn.XLOOKUP(F1369,'Shipment Detail'!N:N,'Shipment Detail'!AB:AB)</f>
        <v>4</v>
      </c>
      <c r="L1369">
        <f>TCD!E1369</f>
        <v>30</v>
      </c>
      <c r="M1369" t="str">
        <f>IF(J1369="France","ST",_xlfn.XLOOKUP(F1369,'Shipment Detail'!N:N,'Shipment Detail'!E:E,""))</f>
        <v>ST</v>
      </c>
      <c r="N1369">
        <f t="shared" si="67"/>
        <v>0.2</v>
      </c>
      <c r="O1369" t="str">
        <f>IF(_xlfn.XLOOKUP(F1369,'Shipment Detail'!N:N,'Shipment Detail'!BM:BM)=0,"",_xlfn.XLOOKUP(F1369,'Shipment Detail'!N:N,'Shipment Detail'!BM:BM))</f>
        <v/>
      </c>
      <c r="R1369" t="str">
        <f>IF(_xlfn.XLOOKUP(F1369,'Shipment Detail'!N:N,'Shipment Detail'!AV:AV)&gt;60,10,"")</f>
        <v/>
      </c>
      <c r="T1369" s="3">
        <f>TCD!C1369</f>
        <v>14.480000000000004</v>
      </c>
    </row>
    <row r="1370" spans="1:20" x14ac:dyDescent="0.2">
      <c r="A1370" t="str">
        <f t="shared" si="65"/>
        <v>FEDEX FRANCE</v>
      </c>
      <c r="B1370" s="5">
        <f t="shared" si="66"/>
        <v>46174</v>
      </c>
      <c r="F1370" s="6">
        <f>TCD!A1370</f>
        <v>872887496697</v>
      </c>
      <c r="H1370" s="18" t="str">
        <f>TCD!F1370</f>
        <v>E</v>
      </c>
      <c r="I1370" t="str">
        <f>TCD!B1370</f>
        <v>FR</v>
      </c>
      <c r="J1370" t="str">
        <f>IF(COUNTIF(Zoning!B:B,I1370)=0,"inconnu",_xlfn.XLOOKUP(I1370,Zoning!B:B,Zoning!C:C))</f>
        <v>France</v>
      </c>
      <c r="K1370">
        <f>_xlfn.XLOOKUP(F1370,'Shipment Detail'!N:N,'Shipment Detail'!AB:AB)</f>
        <v>3</v>
      </c>
      <c r="L1370">
        <f>TCD!E1370</f>
        <v>41</v>
      </c>
      <c r="M1370" t="str">
        <f>IF(J1370="France","ST",_xlfn.XLOOKUP(F1370,'Shipment Detail'!N:N,'Shipment Detail'!E:E,""))</f>
        <v>ST</v>
      </c>
      <c r="N1370">
        <f t="shared" si="67"/>
        <v>0.2</v>
      </c>
      <c r="O1370" t="str">
        <f>IF(_xlfn.XLOOKUP(F1370,'Shipment Detail'!N:N,'Shipment Detail'!BM:BM)=0,"",_xlfn.XLOOKUP(F1370,'Shipment Detail'!N:N,'Shipment Detail'!BM:BM))</f>
        <v/>
      </c>
      <c r="R1370">
        <f>IF(_xlfn.XLOOKUP(F1370,'Shipment Detail'!N:N,'Shipment Detail'!AV:AV)&gt;60,10,"")</f>
        <v>10</v>
      </c>
      <c r="T1370" s="3">
        <f>TCD!C1370</f>
        <v>18.159999999999997</v>
      </c>
    </row>
    <row r="1371" spans="1:20" x14ac:dyDescent="0.2">
      <c r="A1371" t="str">
        <f t="shared" si="65"/>
        <v>FEDEX FRANCE</v>
      </c>
      <c r="B1371" s="5">
        <f t="shared" si="66"/>
        <v>46174</v>
      </c>
      <c r="F1371" s="6">
        <f>TCD!A1371</f>
        <v>872887525035</v>
      </c>
      <c r="H1371" s="18" t="str">
        <f>TCD!F1371</f>
        <v>E</v>
      </c>
      <c r="I1371" t="str">
        <f>TCD!B1371</f>
        <v>FR</v>
      </c>
      <c r="J1371" t="str">
        <f>IF(COUNTIF(Zoning!B:B,I1371)=0,"inconnu",_xlfn.XLOOKUP(I1371,Zoning!B:B,Zoning!C:C))</f>
        <v>France</v>
      </c>
      <c r="K1371">
        <f>_xlfn.XLOOKUP(F1371,'Shipment Detail'!N:N,'Shipment Detail'!AB:AB)</f>
        <v>3</v>
      </c>
      <c r="L1371">
        <f>TCD!E1371</f>
        <v>17.5</v>
      </c>
      <c r="M1371" t="str">
        <f>IF(J1371="France","ST",_xlfn.XLOOKUP(F1371,'Shipment Detail'!N:N,'Shipment Detail'!E:E,""))</f>
        <v>ST</v>
      </c>
      <c r="N1371">
        <f t="shared" si="67"/>
        <v>0.2</v>
      </c>
      <c r="O1371" t="str">
        <f>IF(_xlfn.XLOOKUP(F1371,'Shipment Detail'!N:N,'Shipment Detail'!BM:BM)=0,"",_xlfn.XLOOKUP(F1371,'Shipment Detail'!N:N,'Shipment Detail'!BM:BM))</f>
        <v/>
      </c>
      <c r="R1371" t="str">
        <f>IF(_xlfn.XLOOKUP(F1371,'Shipment Detail'!N:N,'Shipment Detail'!AV:AV)&gt;60,10,"")</f>
        <v/>
      </c>
      <c r="T1371" s="3">
        <f>TCD!C1371</f>
        <v>10.469999999999999</v>
      </c>
    </row>
    <row r="1372" spans="1:20" x14ac:dyDescent="0.2">
      <c r="A1372" t="str">
        <f t="shared" si="65"/>
        <v>FEDEX FRANCE</v>
      </c>
      <c r="B1372" s="5">
        <f t="shared" si="66"/>
        <v>46174</v>
      </c>
      <c r="F1372" s="6">
        <f>TCD!A1372</f>
        <v>872887552955</v>
      </c>
      <c r="H1372" s="18" t="str">
        <f>TCD!F1372</f>
        <v>E</v>
      </c>
      <c r="I1372" t="str">
        <f>TCD!B1372</f>
        <v>FR</v>
      </c>
      <c r="J1372" t="str">
        <f>IF(COUNTIF(Zoning!B:B,I1372)=0,"inconnu",_xlfn.XLOOKUP(I1372,Zoning!B:B,Zoning!C:C))</f>
        <v>France</v>
      </c>
      <c r="K1372">
        <f>_xlfn.XLOOKUP(F1372,'Shipment Detail'!N:N,'Shipment Detail'!AB:AB)</f>
        <v>4</v>
      </c>
      <c r="L1372">
        <f>TCD!E1372</f>
        <v>18.700000000000003</v>
      </c>
      <c r="M1372" t="str">
        <f>IF(J1372="France","ST",_xlfn.XLOOKUP(F1372,'Shipment Detail'!N:N,'Shipment Detail'!E:E,""))</f>
        <v>ST</v>
      </c>
      <c r="N1372">
        <f t="shared" si="67"/>
        <v>0.2</v>
      </c>
      <c r="O1372" t="str">
        <f>IF(_xlfn.XLOOKUP(F1372,'Shipment Detail'!N:N,'Shipment Detail'!BM:BM)=0,"",_xlfn.XLOOKUP(F1372,'Shipment Detail'!N:N,'Shipment Detail'!BM:BM))</f>
        <v/>
      </c>
      <c r="R1372" t="str">
        <f>IF(_xlfn.XLOOKUP(F1372,'Shipment Detail'!N:N,'Shipment Detail'!AV:AV)&gt;60,10,"")</f>
        <v/>
      </c>
      <c r="T1372" s="3">
        <f>TCD!C1372</f>
        <v>10.800000000000004</v>
      </c>
    </row>
    <row r="1373" spans="1:20" x14ac:dyDescent="0.2">
      <c r="A1373" t="str">
        <f t="shared" si="65"/>
        <v>FEDEX FRANCE</v>
      </c>
      <c r="B1373" s="5">
        <f t="shared" si="66"/>
        <v>46174</v>
      </c>
      <c r="F1373" s="6">
        <f>TCD!A1373</f>
        <v>872887616283</v>
      </c>
      <c r="H1373" s="18" t="str">
        <f>TCD!F1373</f>
        <v>E</v>
      </c>
      <c r="I1373" t="str">
        <f>TCD!B1373</f>
        <v>FR</v>
      </c>
      <c r="J1373" t="str">
        <f>IF(COUNTIF(Zoning!B:B,I1373)=0,"inconnu",_xlfn.XLOOKUP(I1373,Zoning!B:B,Zoning!C:C))</f>
        <v>France</v>
      </c>
      <c r="K1373">
        <f>_xlfn.XLOOKUP(F1373,'Shipment Detail'!N:N,'Shipment Detail'!AB:AB)</f>
        <v>3</v>
      </c>
      <c r="L1373">
        <f>TCD!E1373</f>
        <v>18</v>
      </c>
      <c r="M1373" t="str">
        <f>IF(J1373="France","ST",_xlfn.XLOOKUP(F1373,'Shipment Detail'!N:N,'Shipment Detail'!E:E,""))</f>
        <v>ST</v>
      </c>
      <c r="N1373">
        <f t="shared" si="67"/>
        <v>0.2</v>
      </c>
      <c r="O1373" t="str">
        <f>IF(_xlfn.XLOOKUP(F1373,'Shipment Detail'!N:N,'Shipment Detail'!BM:BM)=0,"",_xlfn.XLOOKUP(F1373,'Shipment Detail'!N:N,'Shipment Detail'!BM:BM))</f>
        <v/>
      </c>
      <c r="R1373" t="str">
        <f>IF(_xlfn.XLOOKUP(F1373,'Shipment Detail'!N:N,'Shipment Detail'!AV:AV)&gt;60,10,"")</f>
        <v/>
      </c>
      <c r="T1373" s="3">
        <f>TCD!C1373</f>
        <v>10.469999999999999</v>
      </c>
    </row>
    <row r="1374" spans="1:20" x14ac:dyDescent="0.2">
      <c r="A1374" t="str">
        <f t="shared" si="65"/>
        <v>FEDEX FRANCE</v>
      </c>
      <c r="B1374" s="5">
        <f t="shared" si="66"/>
        <v>46174</v>
      </c>
      <c r="F1374" s="6">
        <f>TCD!A1374</f>
        <v>872887642795</v>
      </c>
      <c r="H1374" s="18" t="str">
        <f>TCD!F1374</f>
        <v>E</v>
      </c>
      <c r="I1374" t="str">
        <f>TCD!B1374</f>
        <v>FR</v>
      </c>
      <c r="J1374" t="str">
        <f>IF(COUNTIF(Zoning!B:B,I1374)=0,"inconnu",_xlfn.XLOOKUP(I1374,Zoning!B:B,Zoning!C:C))</f>
        <v>France</v>
      </c>
      <c r="K1374">
        <f>_xlfn.XLOOKUP(F1374,'Shipment Detail'!N:N,'Shipment Detail'!AB:AB)</f>
        <v>5</v>
      </c>
      <c r="L1374">
        <f>TCD!E1374</f>
        <v>24.1</v>
      </c>
      <c r="M1374" t="str">
        <f>IF(J1374="France","ST",_xlfn.XLOOKUP(F1374,'Shipment Detail'!N:N,'Shipment Detail'!E:E,""))</f>
        <v>ST</v>
      </c>
      <c r="N1374">
        <f t="shared" si="67"/>
        <v>0.2</v>
      </c>
      <c r="O1374" t="str">
        <f>IF(_xlfn.XLOOKUP(F1374,'Shipment Detail'!N:N,'Shipment Detail'!BM:BM)=0,"",_xlfn.XLOOKUP(F1374,'Shipment Detail'!N:N,'Shipment Detail'!BM:BM))</f>
        <v/>
      </c>
      <c r="R1374" t="str">
        <f>IF(_xlfn.XLOOKUP(F1374,'Shipment Detail'!N:N,'Shipment Detail'!AV:AV)&gt;60,10,"")</f>
        <v/>
      </c>
      <c r="T1374" s="3">
        <f>TCD!C1374</f>
        <v>12.810000000000002</v>
      </c>
    </row>
    <row r="1375" spans="1:20" x14ac:dyDescent="0.2">
      <c r="A1375" t="str">
        <f t="shared" si="65"/>
        <v>FEDEX FRANCE</v>
      </c>
      <c r="B1375" s="5">
        <f t="shared" si="66"/>
        <v>46174</v>
      </c>
      <c r="F1375" s="6">
        <f>TCD!A1375</f>
        <v>872887661562</v>
      </c>
      <c r="H1375" s="18" t="str">
        <f>TCD!F1375</f>
        <v>E</v>
      </c>
      <c r="I1375" t="str">
        <f>TCD!B1375</f>
        <v>FR</v>
      </c>
      <c r="J1375" t="str">
        <f>IF(COUNTIF(Zoning!B:B,I1375)=0,"inconnu",_xlfn.XLOOKUP(I1375,Zoning!B:B,Zoning!C:C))</f>
        <v>France</v>
      </c>
      <c r="K1375">
        <f>_xlfn.XLOOKUP(F1375,'Shipment Detail'!N:N,'Shipment Detail'!AB:AB)</f>
        <v>2</v>
      </c>
      <c r="L1375">
        <f>TCD!E1375</f>
        <v>16.600000000000001</v>
      </c>
      <c r="M1375" t="str">
        <f>IF(J1375="France","ST",_xlfn.XLOOKUP(F1375,'Shipment Detail'!N:N,'Shipment Detail'!E:E,""))</f>
        <v>ST</v>
      </c>
      <c r="N1375">
        <f t="shared" si="67"/>
        <v>0.2</v>
      </c>
      <c r="O1375" t="str">
        <f>IF(_xlfn.XLOOKUP(F1375,'Shipment Detail'!N:N,'Shipment Detail'!BM:BM)=0,"",_xlfn.XLOOKUP(F1375,'Shipment Detail'!N:N,'Shipment Detail'!BM:BM))</f>
        <v/>
      </c>
      <c r="R1375" t="str">
        <f>IF(_xlfn.XLOOKUP(F1375,'Shipment Detail'!N:N,'Shipment Detail'!AV:AV)&gt;60,10,"")</f>
        <v/>
      </c>
      <c r="T1375" s="3">
        <f>TCD!C1375</f>
        <v>10.129999999999995</v>
      </c>
    </row>
    <row r="1376" spans="1:20" x14ac:dyDescent="0.2">
      <c r="A1376" t="str">
        <f t="shared" si="65"/>
        <v>FEDEX FRANCE</v>
      </c>
      <c r="B1376" s="5">
        <f t="shared" si="66"/>
        <v>46174</v>
      </c>
      <c r="F1376" s="6">
        <f>TCD!A1376</f>
        <v>872887751667</v>
      </c>
      <c r="H1376" s="18" t="str">
        <f>TCD!F1376</f>
        <v>E</v>
      </c>
      <c r="I1376" t="str">
        <f>TCD!B1376</f>
        <v>FR</v>
      </c>
      <c r="J1376" t="str">
        <f>IF(COUNTIF(Zoning!B:B,I1376)=0,"inconnu",_xlfn.XLOOKUP(I1376,Zoning!B:B,Zoning!C:C))</f>
        <v>France</v>
      </c>
      <c r="K1376">
        <f>_xlfn.XLOOKUP(F1376,'Shipment Detail'!N:N,'Shipment Detail'!AB:AB)</f>
        <v>7</v>
      </c>
      <c r="L1376">
        <f>TCD!E1376</f>
        <v>40.4</v>
      </c>
      <c r="M1376" t="str">
        <f>IF(J1376="France","ST",_xlfn.XLOOKUP(F1376,'Shipment Detail'!N:N,'Shipment Detail'!E:E,""))</f>
        <v>ST</v>
      </c>
      <c r="N1376">
        <f t="shared" si="67"/>
        <v>0.2</v>
      </c>
      <c r="O1376" t="str">
        <f>IF(_xlfn.XLOOKUP(F1376,'Shipment Detail'!N:N,'Shipment Detail'!BM:BM)=0,"",_xlfn.XLOOKUP(F1376,'Shipment Detail'!N:N,'Shipment Detail'!BM:BM))</f>
        <v/>
      </c>
      <c r="R1376" t="str">
        <f>IF(_xlfn.XLOOKUP(F1376,'Shipment Detail'!N:N,'Shipment Detail'!AV:AV)&gt;60,10,"")</f>
        <v/>
      </c>
      <c r="T1376" s="3">
        <f>TCD!C1376</f>
        <v>18.159999999999997</v>
      </c>
    </row>
    <row r="1377" spans="1:20" x14ac:dyDescent="0.2">
      <c r="A1377" t="str">
        <f t="shared" si="65"/>
        <v>FEDEX FRANCE</v>
      </c>
      <c r="B1377" s="5">
        <f t="shared" si="66"/>
        <v>46174</v>
      </c>
      <c r="F1377" s="6">
        <f>TCD!A1377</f>
        <v>872887785850</v>
      </c>
      <c r="H1377" s="18" t="str">
        <f>TCD!F1377</f>
        <v>E</v>
      </c>
      <c r="I1377" t="str">
        <f>TCD!B1377</f>
        <v>FR</v>
      </c>
      <c r="J1377" t="str">
        <f>IF(COUNTIF(Zoning!B:B,I1377)=0,"inconnu",_xlfn.XLOOKUP(I1377,Zoning!B:B,Zoning!C:C))</f>
        <v>France</v>
      </c>
      <c r="K1377">
        <f>_xlfn.XLOOKUP(F1377,'Shipment Detail'!N:N,'Shipment Detail'!AB:AB)</f>
        <v>9</v>
      </c>
      <c r="L1377">
        <f>TCD!E1377</f>
        <v>43</v>
      </c>
      <c r="M1377" t="str">
        <f>IF(J1377="France","ST",_xlfn.XLOOKUP(F1377,'Shipment Detail'!N:N,'Shipment Detail'!E:E,""))</f>
        <v>ST</v>
      </c>
      <c r="N1377">
        <f t="shared" si="67"/>
        <v>0.2</v>
      </c>
      <c r="O1377" t="str">
        <f>IF(_xlfn.XLOOKUP(F1377,'Shipment Detail'!N:N,'Shipment Detail'!BM:BM)=0,"",_xlfn.XLOOKUP(F1377,'Shipment Detail'!N:N,'Shipment Detail'!BM:BM))</f>
        <v/>
      </c>
      <c r="R1377" t="str">
        <f>IF(_xlfn.XLOOKUP(F1377,'Shipment Detail'!N:N,'Shipment Detail'!AV:AV)&gt;60,10,"")</f>
        <v/>
      </c>
      <c r="T1377" s="3">
        <f>TCD!C1377</f>
        <v>18.829999999999998</v>
      </c>
    </row>
    <row r="1378" spans="1:20" x14ac:dyDescent="0.2">
      <c r="A1378" t="str">
        <f t="shared" si="65"/>
        <v>FEDEX FRANCE</v>
      </c>
      <c r="B1378" s="5">
        <f t="shared" si="66"/>
        <v>46174</v>
      </c>
      <c r="F1378" s="6">
        <f>TCD!A1378</f>
        <v>872887810501</v>
      </c>
      <c r="H1378" s="18" t="str">
        <f>TCD!F1378</f>
        <v>E</v>
      </c>
      <c r="I1378" t="str">
        <f>TCD!B1378</f>
        <v>FR</v>
      </c>
      <c r="J1378" t="str">
        <f>IF(COUNTIF(Zoning!B:B,I1378)=0,"inconnu",_xlfn.XLOOKUP(I1378,Zoning!B:B,Zoning!C:C))</f>
        <v>France</v>
      </c>
      <c r="K1378">
        <f>_xlfn.XLOOKUP(F1378,'Shipment Detail'!N:N,'Shipment Detail'!AB:AB)</f>
        <v>2</v>
      </c>
      <c r="L1378">
        <f>TCD!E1378</f>
        <v>16.400000000000002</v>
      </c>
      <c r="M1378" t="str">
        <f>IF(J1378="France","ST",_xlfn.XLOOKUP(F1378,'Shipment Detail'!N:N,'Shipment Detail'!E:E,""))</f>
        <v>ST</v>
      </c>
      <c r="N1378">
        <f t="shared" si="67"/>
        <v>0.2</v>
      </c>
      <c r="O1378" t="str">
        <f>IF(_xlfn.XLOOKUP(F1378,'Shipment Detail'!N:N,'Shipment Detail'!BM:BM)=0,"",_xlfn.XLOOKUP(F1378,'Shipment Detail'!N:N,'Shipment Detail'!BM:BM))</f>
        <v/>
      </c>
      <c r="R1378" t="str">
        <f>IF(_xlfn.XLOOKUP(F1378,'Shipment Detail'!N:N,'Shipment Detail'!AV:AV)&gt;60,10,"")</f>
        <v/>
      </c>
      <c r="T1378" s="3">
        <f>TCD!C1378</f>
        <v>10.129999999999995</v>
      </c>
    </row>
    <row r="1379" spans="1:20" x14ac:dyDescent="0.2">
      <c r="A1379" t="str">
        <f t="shared" si="65"/>
        <v>FEDEX FRANCE</v>
      </c>
      <c r="B1379" s="5">
        <f t="shared" si="66"/>
        <v>46174</v>
      </c>
      <c r="F1379" s="6">
        <f>TCD!A1379</f>
        <v>872887833204</v>
      </c>
      <c r="H1379" s="18" t="str">
        <f>TCD!F1379</f>
        <v>E</v>
      </c>
      <c r="I1379" t="str">
        <f>TCD!B1379</f>
        <v>FR</v>
      </c>
      <c r="J1379" t="str">
        <f>IF(COUNTIF(Zoning!B:B,I1379)=0,"inconnu",_xlfn.XLOOKUP(I1379,Zoning!B:B,Zoning!C:C))</f>
        <v>France</v>
      </c>
      <c r="K1379">
        <f>_xlfn.XLOOKUP(F1379,'Shipment Detail'!N:N,'Shipment Detail'!AB:AB)</f>
        <v>6</v>
      </c>
      <c r="L1379">
        <f>TCD!E1379</f>
        <v>44.7</v>
      </c>
      <c r="M1379" t="str">
        <f>IF(J1379="France","ST",_xlfn.XLOOKUP(F1379,'Shipment Detail'!N:N,'Shipment Detail'!E:E,""))</f>
        <v>ST</v>
      </c>
      <c r="N1379">
        <f t="shared" si="67"/>
        <v>0.2</v>
      </c>
      <c r="O1379" t="str">
        <f>IF(_xlfn.XLOOKUP(F1379,'Shipment Detail'!N:N,'Shipment Detail'!BM:BM)=0,"",_xlfn.XLOOKUP(F1379,'Shipment Detail'!N:N,'Shipment Detail'!BM:BM))</f>
        <v/>
      </c>
      <c r="R1379" t="str">
        <f>IF(_xlfn.XLOOKUP(F1379,'Shipment Detail'!N:N,'Shipment Detail'!AV:AV)&gt;60,10,"")</f>
        <v/>
      </c>
      <c r="T1379" s="3">
        <f>TCD!C1379</f>
        <v>19.499999999999993</v>
      </c>
    </row>
    <row r="1380" spans="1:20" x14ac:dyDescent="0.2">
      <c r="A1380" t="str">
        <f t="shared" si="65"/>
        <v>FEDEX FRANCE</v>
      </c>
      <c r="B1380" s="5">
        <f t="shared" si="66"/>
        <v>46174</v>
      </c>
      <c r="F1380" s="6">
        <f>TCD!A1380</f>
        <v>872887863928</v>
      </c>
      <c r="H1380" s="18" t="str">
        <f>TCD!F1380</f>
        <v>E</v>
      </c>
      <c r="I1380" t="str">
        <f>TCD!B1380</f>
        <v>FR</v>
      </c>
      <c r="J1380" t="str">
        <f>IF(COUNTIF(Zoning!B:B,I1380)=0,"inconnu",_xlfn.XLOOKUP(I1380,Zoning!B:B,Zoning!C:C))</f>
        <v>France</v>
      </c>
      <c r="K1380">
        <f>_xlfn.XLOOKUP(F1380,'Shipment Detail'!N:N,'Shipment Detail'!AB:AB)</f>
        <v>2</v>
      </c>
      <c r="L1380">
        <f>TCD!E1380</f>
        <v>19</v>
      </c>
      <c r="M1380" t="str">
        <f>IF(J1380="France","ST",_xlfn.XLOOKUP(F1380,'Shipment Detail'!N:N,'Shipment Detail'!E:E,""))</f>
        <v>ST</v>
      </c>
      <c r="N1380">
        <f t="shared" si="67"/>
        <v>0.2</v>
      </c>
      <c r="O1380" t="str">
        <f>IF(_xlfn.XLOOKUP(F1380,'Shipment Detail'!N:N,'Shipment Detail'!BM:BM)=0,"",_xlfn.XLOOKUP(F1380,'Shipment Detail'!N:N,'Shipment Detail'!BM:BM))</f>
        <v/>
      </c>
      <c r="R1380" t="str">
        <f>IF(_xlfn.XLOOKUP(F1380,'Shipment Detail'!N:N,'Shipment Detail'!AV:AV)&gt;60,10,"")</f>
        <v/>
      </c>
      <c r="T1380" s="3">
        <f>TCD!C1380</f>
        <v>10.800000000000004</v>
      </c>
    </row>
    <row r="1381" spans="1:20" x14ac:dyDescent="0.2">
      <c r="A1381" t="str">
        <f t="shared" si="65"/>
        <v>FEDEX FRANCE</v>
      </c>
      <c r="B1381" s="5">
        <f t="shared" si="66"/>
        <v>46174</v>
      </c>
      <c r="F1381" s="6">
        <f>TCD!A1381</f>
        <v>872887884960</v>
      </c>
      <c r="H1381" s="18" t="str">
        <f>TCD!F1381</f>
        <v>E</v>
      </c>
      <c r="I1381" t="str">
        <f>TCD!B1381</f>
        <v>FR</v>
      </c>
      <c r="J1381" t="str">
        <f>IF(COUNTIF(Zoning!B:B,I1381)=0,"inconnu",_xlfn.XLOOKUP(I1381,Zoning!B:B,Zoning!C:C))</f>
        <v>France</v>
      </c>
      <c r="K1381">
        <f>_xlfn.XLOOKUP(F1381,'Shipment Detail'!N:N,'Shipment Detail'!AB:AB)</f>
        <v>7</v>
      </c>
      <c r="L1381">
        <f>TCD!E1381</f>
        <v>54.7</v>
      </c>
      <c r="M1381" t="str">
        <f>IF(J1381="France","ST",_xlfn.XLOOKUP(F1381,'Shipment Detail'!N:N,'Shipment Detail'!E:E,""))</f>
        <v>ST</v>
      </c>
      <c r="N1381">
        <f t="shared" si="67"/>
        <v>0.2</v>
      </c>
      <c r="O1381" t="str">
        <f>IF(_xlfn.XLOOKUP(F1381,'Shipment Detail'!N:N,'Shipment Detail'!BM:BM)=0,"",_xlfn.XLOOKUP(F1381,'Shipment Detail'!N:N,'Shipment Detail'!BM:BM))</f>
        <v/>
      </c>
      <c r="R1381" t="str">
        <f>IF(_xlfn.XLOOKUP(F1381,'Shipment Detail'!N:N,'Shipment Detail'!AV:AV)&gt;60,10,"")</f>
        <v/>
      </c>
      <c r="T1381" s="3">
        <f>TCD!C1381</f>
        <v>22.849999999999994</v>
      </c>
    </row>
    <row r="1382" spans="1:20" x14ac:dyDescent="0.2">
      <c r="A1382" t="str">
        <f t="shared" si="65"/>
        <v>FEDEX FRANCE</v>
      </c>
      <c r="B1382" s="5">
        <f t="shared" si="66"/>
        <v>46174</v>
      </c>
      <c r="F1382" s="6">
        <f>TCD!A1382</f>
        <v>872887906865</v>
      </c>
      <c r="H1382" s="18" t="str">
        <f>TCD!F1382</f>
        <v>E</v>
      </c>
      <c r="I1382" t="str">
        <f>TCD!B1382</f>
        <v>FR</v>
      </c>
      <c r="J1382" t="str">
        <f>IF(COUNTIF(Zoning!B:B,I1382)=0,"inconnu",_xlfn.XLOOKUP(I1382,Zoning!B:B,Zoning!C:C))</f>
        <v>France</v>
      </c>
      <c r="K1382">
        <f>_xlfn.XLOOKUP(F1382,'Shipment Detail'!N:N,'Shipment Detail'!AB:AB)</f>
        <v>4</v>
      </c>
      <c r="L1382">
        <f>TCD!E1382</f>
        <v>31.1</v>
      </c>
      <c r="M1382" t="str">
        <f>IF(J1382="France","ST",_xlfn.XLOOKUP(F1382,'Shipment Detail'!N:N,'Shipment Detail'!E:E,""))</f>
        <v>ST</v>
      </c>
      <c r="N1382">
        <f t="shared" si="67"/>
        <v>0.2</v>
      </c>
      <c r="O1382" t="str">
        <f>IF(_xlfn.XLOOKUP(F1382,'Shipment Detail'!N:N,'Shipment Detail'!BM:BM)=0,"",_xlfn.XLOOKUP(F1382,'Shipment Detail'!N:N,'Shipment Detail'!BM:BM))</f>
        <v/>
      </c>
      <c r="R1382" t="str">
        <f>IF(_xlfn.XLOOKUP(F1382,'Shipment Detail'!N:N,'Shipment Detail'!AV:AV)&gt;60,10,"")</f>
        <v/>
      </c>
      <c r="T1382" s="3">
        <f>TCD!C1382</f>
        <v>15.149999999999999</v>
      </c>
    </row>
    <row r="1383" spans="1:20" x14ac:dyDescent="0.2">
      <c r="A1383" t="str">
        <f t="shared" si="65"/>
        <v>FEDEX FRANCE</v>
      </c>
      <c r="B1383" s="5">
        <f t="shared" si="66"/>
        <v>46174</v>
      </c>
      <c r="F1383" s="6">
        <f>TCD!A1383</f>
        <v>872887927212</v>
      </c>
      <c r="H1383" s="18" t="str">
        <f>TCD!F1383</f>
        <v>E</v>
      </c>
      <c r="I1383" t="str">
        <f>TCD!B1383</f>
        <v>FR</v>
      </c>
      <c r="J1383" t="str">
        <f>IF(COUNTIF(Zoning!B:B,I1383)=0,"inconnu",_xlfn.XLOOKUP(I1383,Zoning!B:B,Zoning!C:C))</f>
        <v>France</v>
      </c>
      <c r="K1383">
        <f>_xlfn.XLOOKUP(F1383,'Shipment Detail'!N:N,'Shipment Detail'!AB:AB)</f>
        <v>8</v>
      </c>
      <c r="L1383">
        <f>TCD!E1383</f>
        <v>52.800000000000004</v>
      </c>
      <c r="M1383" t="str">
        <f>IF(J1383="France","ST",_xlfn.XLOOKUP(F1383,'Shipment Detail'!N:N,'Shipment Detail'!E:E,""))</f>
        <v>ST</v>
      </c>
      <c r="N1383">
        <f t="shared" si="67"/>
        <v>0.2</v>
      </c>
      <c r="O1383" t="str">
        <f>IF(_xlfn.XLOOKUP(F1383,'Shipment Detail'!N:N,'Shipment Detail'!BM:BM)=0,"",_xlfn.XLOOKUP(F1383,'Shipment Detail'!N:N,'Shipment Detail'!BM:BM))</f>
        <v/>
      </c>
      <c r="R1383" t="str">
        <f>IF(_xlfn.XLOOKUP(F1383,'Shipment Detail'!N:N,'Shipment Detail'!AV:AV)&gt;60,10,"")</f>
        <v/>
      </c>
      <c r="T1383" s="3">
        <f>TCD!C1383</f>
        <v>22.179999999999993</v>
      </c>
    </row>
    <row r="1384" spans="1:20" x14ac:dyDescent="0.2">
      <c r="A1384" t="str">
        <f t="shared" si="65"/>
        <v>FEDEX FRANCE</v>
      </c>
      <c r="B1384" s="5">
        <f t="shared" si="66"/>
        <v>46174</v>
      </c>
      <c r="F1384" s="6">
        <f>TCD!A1384</f>
        <v>872887947957</v>
      </c>
      <c r="H1384" s="18" t="str">
        <f>TCD!F1384</f>
        <v>E</v>
      </c>
      <c r="I1384" t="str">
        <f>TCD!B1384</f>
        <v>FR</v>
      </c>
      <c r="J1384" t="str">
        <f>IF(COUNTIF(Zoning!B:B,I1384)=0,"inconnu",_xlfn.XLOOKUP(I1384,Zoning!B:B,Zoning!C:C))</f>
        <v>France</v>
      </c>
      <c r="K1384">
        <f>_xlfn.XLOOKUP(F1384,'Shipment Detail'!N:N,'Shipment Detail'!AB:AB)</f>
        <v>2</v>
      </c>
      <c r="L1384">
        <f>TCD!E1384</f>
        <v>17</v>
      </c>
      <c r="M1384" t="str">
        <f>IF(J1384="France","ST",_xlfn.XLOOKUP(F1384,'Shipment Detail'!N:N,'Shipment Detail'!E:E,""))</f>
        <v>ST</v>
      </c>
      <c r="N1384">
        <f t="shared" si="67"/>
        <v>0.2</v>
      </c>
      <c r="O1384" t="str">
        <f>IF(_xlfn.XLOOKUP(F1384,'Shipment Detail'!N:N,'Shipment Detail'!BM:BM)=0,"",_xlfn.XLOOKUP(F1384,'Shipment Detail'!N:N,'Shipment Detail'!BM:BM))</f>
        <v/>
      </c>
      <c r="R1384" t="str">
        <f>IF(_xlfn.XLOOKUP(F1384,'Shipment Detail'!N:N,'Shipment Detail'!AV:AV)&gt;60,10,"")</f>
        <v/>
      </c>
      <c r="T1384" s="3">
        <f>TCD!C1384</f>
        <v>10.129999999999995</v>
      </c>
    </row>
    <row r="1385" spans="1:20" x14ac:dyDescent="0.2">
      <c r="A1385" t="str">
        <f t="shared" si="65"/>
        <v>FEDEX FRANCE</v>
      </c>
      <c r="B1385" s="5">
        <f t="shared" si="66"/>
        <v>46174</v>
      </c>
      <c r="F1385" s="6">
        <f>TCD!A1385</f>
        <v>872887980956</v>
      </c>
      <c r="H1385" s="18" t="str">
        <f>TCD!F1385</f>
        <v>E</v>
      </c>
      <c r="I1385" t="str">
        <f>TCD!B1385</f>
        <v>FR</v>
      </c>
      <c r="J1385" t="str">
        <f>IF(COUNTIF(Zoning!B:B,I1385)=0,"inconnu",_xlfn.XLOOKUP(I1385,Zoning!B:B,Zoning!C:C))</f>
        <v>France</v>
      </c>
      <c r="K1385">
        <f>_xlfn.XLOOKUP(F1385,'Shipment Detail'!N:N,'Shipment Detail'!AB:AB)</f>
        <v>8</v>
      </c>
      <c r="L1385">
        <f>TCD!E1385</f>
        <v>78.3</v>
      </c>
      <c r="M1385" t="str">
        <f>IF(J1385="France","ST",_xlfn.XLOOKUP(F1385,'Shipment Detail'!N:N,'Shipment Detail'!E:E,""))</f>
        <v>ST</v>
      </c>
      <c r="N1385">
        <f t="shared" si="67"/>
        <v>0.2</v>
      </c>
      <c r="O1385" t="str">
        <f>IF(_xlfn.XLOOKUP(F1385,'Shipment Detail'!N:N,'Shipment Detail'!BM:BM)=0,"",_xlfn.XLOOKUP(F1385,'Shipment Detail'!N:N,'Shipment Detail'!BM:BM))</f>
        <v/>
      </c>
      <c r="R1385" t="str">
        <f>IF(_xlfn.XLOOKUP(F1385,'Shipment Detail'!N:N,'Shipment Detail'!AV:AV)&gt;60,10,"")</f>
        <v/>
      </c>
      <c r="T1385" s="3">
        <f>TCD!C1385</f>
        <v>32.100000000000009</v>
      </c>
    </row>
    <row r="1386" spans="1:20" x14ac:dyDescent="0.2">
      <c r="A1386" t="str">
        <f t="shared" si="65"/>
        <v>FEDEX FRANCE</v>
      </c>
      <c r="B1386" s="5">
        <f t="shared" si="66"/>
        <v>46174</v>
      </c>
      <c r="F1386" s="6">
        <f>TCD!A1386</f>
        <v>872888007657</v>
      </c>
      <c r="H1386" s="18" t="str">
        <f>TCD!F1386</f>
        <v>E</v>
      </c>
      <c r="I1386" t="str">
        <f>TCD!B1386</f>
        <v>FR</v>
      </c>
      <c r="J1386" t="str">
        <f>IF(COUNTIF(Zoning!B:B,I1386)=0,"inconnu",_xlfn.XLOOKUP(I1386,Zoning!B:B,Zoning!C:C))</f>
        <v>France</v>
      </c>
      <c r="K1386">
        <f>_xlfn.XLOOKUP(F1386,'Shipment Detail'!N:N,'Shipment Detail'!AB:AB)</f>
        <v>2</v>
      </c>
      <c r="L1386">
        <f>TCD!E1386</f>
        <v>16.400000000000002</v>
      </c>
      <c r="M1386" t="str">
        <f>IF(J1386="France","ST",_xlfn.XLOOKUP(F1386,'Shipment Detail'!N:N,'Shipment Detail'!E:E,""))</f>
        <v>ST</v>
      </c>
      <c r="N1386">
        <f t="shared" si="67"/>
        <v>0.2</v>
      </c>
      <c r="O1386" t="str">
        <f>IF(_xlfn.XLOOKUP(F1386,'Shipment Detail'!N:N,'Shipment Detail'!BM:BM)=0,"",_xlfn.XLOOKUP(F1386,'Shipment Detail'!N:N,'Shipment Detail'!BM:BM))</f>
        <v/>
      </c>
      <c r="R1386" t="str">
        <f>IF(_xlfn.XLOOKUP(F1386,'Shipment Detail'!N:N,'Shipment Detail'!AV:AV)&gt;60,10,"")</f>
        <v/>
      </c>
      <c r="T1386" s="3">
        <f>TCD!C1386</f>
        <v>10.129999999999995</v>
      </c>
    </row>
    <row r="1387" spans="1:20" x14ac:dyDescent="0.2">
      <c r="A1387" t="str">
        <f t="shared" si="65"/>
        <v>FEDEX FRANCE</v>
      </c>
      <c r="B1387" s="5">
        <f t="shared" si="66"/>
        <v>46174</v>
      </c>
      <c r="F1387" s="6">
        <f>TCD!A1387</f>
        <v>872888031261</v>
      </c>
      <c r="H1387" s="18" t="str">
        <f>TCD!F1387</f>
        <v>E</v>
      </c>
      <c r="I1387" t="str">
        <f>TCD!B1387</f>
        <v>FR</v>
      </c>
      <c r="J1387" t="str">
        <f>IF(COUNTIF(Zoning!B:B,I1387)=0,"inconnu",_xlfn.XLOOKUP(I1387,Zoning!B:B,Zoning!C:C))</f>
        <v>France</v>
      </c>
      <c r="K1387">
        <f>_xlfn.XLOOKUP(F1387,'Shipment Detail'!N:N,'Shipment Detail'!AB:AB)</f>
        <v>2</v>
      </c>
      <c r="L1387">
        <f>TCD!E1387</f>
        <v>16</v>
      </c>
      <c r="M1387" t="str">
        <f>IF(J1387="France","ST",_xlfn.XLOOKUP(F1387,'Shipment Detail'!N:N,'Shipment Detail'!E:E,""))</f>
        <v>ST</v>
      </c>
      <c r="N1387">
        <f t="shared" si="67"/>
        <v>0.2</v>
      </c>
      <c r="O1387" t="str">
        <f>IF(_xlfn.XLOOKUP(F1387,'Shipment Detail'!N:N,'Shipment Detail'!BM:BM)=0,"",_xlfn.XLOOKUP(F1387,'Shipment Detail'!N:N,'Shipment Detail'!BM:BM))</f>
        <v/>
      </c>
      <c r="R1387" t="str">
        <f>IF(_xlfn.XLOOKUP(F1387,'Shipment Detail'!N:N,'Shipment Detail'!AV:AV)&gt;60,10,"")</f>
        <v/>
      </c>
      <c r="T1387" s="3">
        <f>TCD!C1387</f>
        <v>9.8000000000000007</v>
      </c>
    </row>
    <row r="1388" spans="1:20" x14ac:dyDescent="0.2">
      <c r="A1388" t="str">
        <f t="shared" si="65"/>
        <v>FEDEX FRANCE</v>
      </c>
      <c r="B1388" s="5">
        <f t="shared" si="66"/>
        <v>46174</v>
      </c>
      <c r="F1388" s="6">
        <f>TCD!A1388</f>
        <v>872888073132</v>
      </c>
      <c r="H1388" s="18" t="str">
        <f>TCD!F1388</f>
        <v>E</v>
      </c>
      <c r="I1388" t="str">
        <f>TCD!B1388</f>
        <v>FR</v>
      </c>
      <c r="J1388" t="str">
        <f>IF(COUNTIF(Zoning!B:B,I1388)=0,"inconnu",_xlfn.XLOOKUP(I1388,Zoning!B:B,Zoning!C:C))</f>
        <v>France</v>
      </c>
      <c r="K1388">
        <f>_xlfn.XLOOKUP(F1388,'Shipment Detail'!N:N,'Shipment Detail'!AB:AB)</f>
        <v>5</v>
      </c>
      <c r="L1388">
        <f>TCD!E1388</f>
        <v>28.8</v>
      </c>
      <c r="M1388" t="str">
        <f>IF(J1388="France","ST",_xlfn.XLOOKUP(F1388,'Shipment Detail'!N:N,'Shipment Detail'!E:E,""))</f>
        <v>ST</v>
      </c>
      <c r="N1388">
        <f t="shared" si="67"/>
        <v>0.2</v>
      </c>
      <c r="O1388" t="str">
        <f>IF(_xlfn.XLOOKUP(F1388,'Shipment Detail'!N:N,'Shipment Detail'!BM:BM)=0,"",_xlfn.XLOOKUP(F1388,'Shipment Detail'!N:N,'Shipment Detail'!BM:BM))</f>
        <v/>
      </c>
      <c r="R1388" t="str">
        <f>IF(_xlfn.XLOOKUP(F1388,'Shipment Detail'!N:N,'Shipment Detail'!AV:AV)&gt;60,10,"")</f>
        <v/>
      </c>
      <c r="T1388" s="3">
        <f>TCD!C1388</f>
        <v>14.150000000000006</v>
      </c>
    </row>
    <row r="1389" spans="1:20" x14ac:dyDescent="0.2">
      <c r="A1389" t="str">
        <f t="shared" si="65"/>
        <v>FEDEX FRANCE</v>
      </c>
      <c r="B1389" s="5">
        <f t="shared" si="66"/>
        <v>46174</v>
      </c>
      <c r="F1389" s="6">
        <f>TCD!A1389</f>
        <v>872888097953</v>
      </c>
      <c r="H1389" s="18" t="str">
        <f>TCD!F1389</f>
        <v>E</v>
      </c>
      <c r="I1389" t="str">
        <f>TCD!B1389</f>
        <v>FR</v>
      </c>
      <c r="J1389" t="str">
        <f>IF(COUNTIF(Zoning!B:B,I1389)=0,"inconnu",_xlfn.XLOOKUP(I1389,Zoning!B:B,Zoning!C:C))</f>
        <v>France</v>
      </c>
      <c r="K1389">
        <f>_xlfn.XLOOKUP(F1389,'Shipment Detail'!N:N,'Shipment Detail'!AB:AB)</f>
        <v>2</v>
      </c>
      <c r="L1389">
        <f>TCD!E1389</f>
        <v>15</v>
      </c>
      <c r="M1389" t="str">
        <f>IF(J1389="France","ST",_xlfn.XLOOKUP(F1389,'Shipment Detail'!N:N,'Shipment Detail'!E:E,""))</f>
        <v>ST</v>
      </c>
      <c r="N1389">
        <f t="shared" si="67"/>
        <v>0.2</v>
      </c>
      <c r="O1389" t="str">
        <f>IF(_xlfn.XLOOKUP(F1389,'Shipment Detail'!N:N,'Shipment Detail'!BM:BM)=0,"",_xlfn.XLOOKUP(F1389,'Shipment Detail'!N:N,'Shipment Detail'!BM:BM))</f>
        <v/>
      </c>
      <c r="R1389" t="str">
        <f>IF(_xlfn.XLOOKUP(F1389,'Shipment Detail'!N:N,'Shipment Detail'!AV:AV)&gt;60,10,"")</f>
        <v/>
      </c>
      <c r="T1389" s="3">
        <f>TCD!C1389</f>
        <v>9.4600000000000009</v>
      </c>
    </row>
    <row r="1390" spans="1:20" x14ac:dyDescent="0.2">
      <c r="A1390" t="str">
        <f t="shared" si="65"/>
        <v>FEDEX FRANCE</v>
      </c>
      <c r="B1390" s="5">
        <f t="shared" si="66"/>
        <v>46174</v>
      </c>
      <c r="F1390" s="6">
        <f>TCD!A1390</f>
        <v>872888111799</v>
      </c>
      <c r="H1390" s="18" t="str">
        <f>TCD!F1390</f>
        <v>E</v>
      </c>
      <c r="I1390" t="str">
        <f>TCD!B1390</f>
        <v>FR</v>
      </c>
      <c r="J1390" t="str">
        <f>IF(COUNTIF(Zoning!B:B,I1390)=0,"inconnu",_xlfn.XLOOKUP(I1390,Zoning!B:B,Zoning!C:C))</f>
        <v>France</v>
      </c>
      <c r="K1390">
        <f>_xlfn.XLOOKUP(F1390,'Shipment Detail'!N:N,'Shipment Detail'!AB:AB)</f>
        <v>3</v>
      </c>
      <c r="L1390">
        <f>TCD!E1390</f>
        <v>17</v>
      </c>
      <c r="M1390" t="str">
        <f>IF(J1390="France","ST",_xlfn.XLOOKUP(F1390,'Shipment Detail'!N:N,'Shipment Detail'!E:E,""))</f>
        <v>ST</v>
      </c>
      <c r="N1390">
        <f t="shared" si="67"/>
        <v>0.2</v>
      </c>
      <c r="O1390" t="str">
        <f>IF(_xlfn.XLOOKUP(F1390,'Shipment Detail'!N:N,'Shipment Detail'!BM:BM)=0,"",_xlfn.XLOOKUP(F1390,'Shipment Detail'!N:N,'Shipment Detail'!BM:BM))</f>
        <v/>
      </c>
      <c r="R1390" t="str">
        <f>IF(_xlfn.XLOOKUP(F1390,'Shipment Detail'!N:N,'Shipment Detail'!AV:AV)&gt;60,10,"")</f>
        <v/>
      </c>
      <c r="T1390" s="3">
        <f>TCD!C1390</f>
        <v>10.129999999999995</v>
      </c>
    </row>
    <row r="1391" spans="1:20" x14ac:dyDescent="0.2">
      <c r="A1391" t="str">
        <f t="shared" si="65"/>
        <v>FEDEX FRANCE</v>
      </c>
      <c r="B1391" s="5">
        <f t="shared" si="66"/>
        <v>46174</v>
      </c>
      <c r="F1391" s="6">
        <f>TCD!A1391</f>
        <v>872888166420</v>
      </c>
      <c r="H1391" s="18" t="str">
        <f>TCD!F1391</f>
        <v>E</v>
      </c>
      <c r="I1391" t="str">
        <f>TCD!B1391</f>
        <v>FR</v>
      </c>
      <c r="J1391" t="str">
        <f>IF(COUNTIF(Zoning!B:B,I1391)=0,"inconnu",_xlfn.XLOOKUP(I1391,Zoning!B:B,Zoning!C:C))</f>
        <v>France</v>
      </c>
      <c r="K1391">
        <f>_xlfn.XLOOKUP(F1391,'Shipment Detail'!N:N,'Shipment Detail'!AB:AB)</f>
        <v>2</v>
      </c>
      <c r="L1391">
        <f>TCD!E1391</f>
        <v>14</v>
      </c>
      <c r="M1391" t="str">
        <f>IF(J1391="France","ST",_xlfn.XLOOKUP(F1391,'Shipment Detail'!N:N,'Shipment Detail'!E:E,""))</f>
        <v>ST</v>
      </c>
      <c r="N1391">
        <f t="shared" si="67"/>
        <v>0.2</v>
      </c>
      <c r="O1391" t="str">
        <f>IF(_xlfn.XLOOKUP(F1391,'Shipment Detail'!N:N,'Shipment Detail'!BM:BM)=0,"",_xlfn.XLOOKUP(F1391,'Shipment Detail'!N:N,'Shipment Detail'!BM:BM))</f>
        <v/>
      </c>
      <c r="R1391" t="str">
        <f>IF(_xlfn.XLOOKUP(F1391,'Shipment Detail'!N:N,'Shipment Detail'!AV:AV)&gt;60,10,"")</f>
        <v/>
      </c>
      <c r="T1391" s="3">
        <f>TCD!C1391</f>
        <v>9.1300000000000026</v>
      </c>
    </row>
    <row r="1392" spans="1:20" x14ac:dyDescent="0.2">
      <c r="A1392" t="str">
        <f t="shared" si="65"/>
        <v>FEDEX FRANCE</v>
      </c>
      <c r="B1392" s="5">
        <f t="shared" si="66"/>
        <v>46174</v>
      </c>
      <c r="F1392" s="6">
        <f>TCD!A1392</f>
        <v>872888225088</v>
      </c>
      <c r="H1392" s="18" t="str">
        <f>TCD!F1392</f>
        <v>E</v>
      </c>
      <c r="I1392" t="str">
        <f>TCD!B1392</f>
        <v>FR</v>
      </c>
      <c r="J1392" t="str">
        <f>IF(COUNTIF(Zoning!B:B,I1392)=0,"inconnu",_xlfn.XLOOKUP(I1392,Zoning!B:B,Zoning!C:C))</f>
        <v>France</v>
      </c>
      <c r="K1392">
        <f>_xlfn.XLOOKUP(F1392,'Shipment Detail'!N:N,'Shipment Detail'!AB:AB)</f>
        <v>2</v>
      </c>
      <c r="L1392">
        <f>TCD!E1392</f>
        <v>14</v>
      </c>
      <c r="M1392" t="str">
        <f>IF(J1392="France","ST",_xlfn.XLOOKUP(F1392,'Shipment Detail'!N:N,'Shipment Detail'!E:E,""))</f>
        <v>ST</v>
      </c>
      <c r="N1392">
        <f t="shared" si="67"/>
        <v>0.2</v>
      </c>
      <c r="O1392" t="str">
        <f>IF(_xlfn.XLOOKUP(F1392,'Shipment Detail'!N:N,'Shipment Detail'!BM:BM)=0,"",_xlfn.XLOOKUP(F1392,'Shipment Detail'!N:N,'Shipment Detail'!BM:BM))</f>
        <v/>
      </c>
      <c r="R1392" t="str">
        <f>IF(_xlfn.XLOOKUP(F1392,'Shipment Detail'!N:N,'Shipment Detail'!AV:AV)&gt;60,10,"")</f>
        <v/>
      </c>
      <c r="T1392" s="3">
        <f>TCD!C1392</f>
        <v>9.1300000000000026</v>
      </c>
    </row>
    <row r="1393" spans="1:20" x14ac:dyDescent="0.2">
      <c r="A1393" t="str">
        <f t="shared" si="65"/>
        <v>FEDEX FRANCE</v>
      </c>
      <c r="B1393" s="5">
        <f t="shared" si="66"/>
        <v>46174</v>
      </c>
      <c r="F1393" s="6">
        <f>TCD!A1393</f>
        <v>872888266857</v>
      </c>
      <c r="H1393" s="18" t="str">
        <f>TCD!F1393</f>
        <v>E</v>
      </c>
      <c r="I1393" t="str">
        <f>TCD!B1393</f>
        <v>FR</v>
      </c>
      <c r="J1393" t="str">
        <f>IF(COUNTIF(Zoning!B:B,I1393)=0,"inconnu",_xlfn.XLOOKUP(I1393,Zoning!B:B,Zoning!C:C))</f>
        <v>France</v>
      </c>
      <c r="K1393">
        <f>_xlfn.XLOOKUP(F1393,'Shipment Detail'!N:N,'Shipment Detail'!AB:AB)</f>
        <v>1</v>
      </c>
      <c r="L1393">
        <f>TCD!E1393</f>
        <v>2.4</v>
      </c>
      <c r="M1393" t="str">
        <f>IF(J1393="France","ST",_xlfn.XLOOKUP(F1393,'Shipment Detail'!N:N,'Shipment Detail'!E:E,""))</f>
        <v>ST</v>
      </c>
      <c r="N1393">
        <f t="shared" si="67"/>
        <v>0.2</v>
      </c>
      <c r="O1393" t="str">
        <f>IF(_xlfn.XLOOKUP(F1393,'Shipment Detail'!N:N,'Shipment Detail'!BM:BM)=0,"",_xlfn.XLOOKUP(F1393,'Shipment Detail'!N:N,'Shipment Detail'!BM:BM))</f>
        <v/>
      </c>
      <c r="R1393" t="str">
        <f>IF(_xlfn.XLOOKUP(F1393,'Shipment Detail'!N:N,'Shipment Detail'!AV:AV)&gt;60,10,"")</f>
        <v/>
      </c>
      <c r="T1393" s="3">
        <f>TCD!C1393</f>
        <v>5.4499999999999993</v>
      </c>
    </row>
    <row r="1394" spans="1:20" x14ac:dyDescent="0.2">
      <c r="A1394" t="str">
        <f t="shared" si="65"/>
        <v>FEDEX FRANCE</v>
      </c>
      <c r="B1394" s="5">
        <f t="shared" si="66"/>
        <v>46174</v>
      </c>
      <c r="F1394" s="6">
        <f>TCD!A1394</f>
        <v>872888303925</v>
      </c>
      <c r="H1394" s="18" t="str">
        <f>TCD!F1394</f>
        <v>E</v>
      </c>
      <c r="I1394" t="str">
        <f>TCD!B1394</f>
        <v>FR</v>
      </c>
      <c r="J1394" t="str">
        <f>IF(COUNTIF(Zoning!B:B,I1394)=0,"inconnu",_xlfn.XLOOKUP(I1394,Zoning!B:B,Zoning!C:C))</f>
        <v>France</v>
      </c>
      <c r="K1394">
        <f>_xlfn.XLOOKUP(F1394,'Shipment Detail'!N:N,'Shipment Detail'!AB:AB)</f>
        <v>2</v>
      </c>
      <c r="L1394">
        <f>TCD!E1394</f>
        <v>17</v>
      </c>
      <c r="M1394" t="str">
        <f>IF(J1394="France","ST",_xlfn.XLOOKUP(F1394,'Shipment Detail'!N:N,'Shipment Detail'!E:E,""))</f>
        <v>ST</v>
      </c>
      <c r="N1394">
        <f t="shared" si="67"/>
        <v>0.2</v>
      </c>
      <c r="O1394" t="str">
        <f>IF(_xlfn.XLOOKUP(F1394,'Shipment Detail'!N:N,'Shipment Detail'!BM:BM)=0,"",_xlfn.XLOOKUP(F1394,'Shipment Detail'!N:N,'Shipment Detail'!BM:BM))</f>
        <v/>
      </c>
      <c r="R1394" t="str">
        <f>IF(_xlfn.XLOOKUP(F1394,'Shipment Detail'!N:N,'Shipment Detail'!AV:AV)&gt;60,10,"")</f>
        <v/>
      </c>
      <c r="T1394" s="3">
        <f>TCD!C1394</f>
        <v>10.129999999999995</v>
      </c>
    </row>
    <row r="1395" spans="1:20" x14ac:dyDescent="0.2">
      <c r="A1395" t="str">
        <f t="shared" si="65"/>
        <v>FEDEX FRANCE</v>
      </c>
      <c r="B1395" s="5">
        <f t="shared" si="66"/>
        <v>46174</v>
      </c>
      <c r="F1395" s="6">
        <f>TCD!A1395</f>
        <v>872888332093</v>
      </c>
      <c r="H1395" s="18" t="str">
        <f>TCD!F1395</f>
        <v>E</v>
      </c>
      <c r="I1395" t="str">
        <f>TCD!B1395</f>
        <v>FR</v>
      </c>
      <c r="J1395" t="str">
        <f>IF(COUNTIF(Zoning!B:B,I1395)=0,"inconnu",_xlfn.XLOOKUP(I1395,Zoning!B:B,Zoning!C:C))</f>
        <v>France</v>
      </c>
      <c r="K1395">
        <f>_xlfn.XLOOKUP(F1395,'Shipment Detail'!N:N,'Shipment Detail'!AB:AB)</f>
        <v>5</v>
      </c>
      <c r="L1395">
        <f>TCD!E1395</f>
        <v>36</v>
      </c>
      <c r="M1395" t="str">
        <f>IF(J1395="France","ST",_xlfn.XLOOKUP(F1395,'Shipment Detail'!N:N,'Shipment Detail'!E:E,""))</f>
        <v>ST</v>
      </c>
      <c r="N1395">
        <f t="shared" si="67"/>
        <v>0.2</v>
      </c>
      <c r="O1395" t="str">
        <f>IF(_xlfn.XLOOKUP(F1395,'Shipment Detail'!N:N,'Shipment Detail'!BM:BM)=0,"",_xlfn.XLOOKUP(F1395,'Shipment Detail'!N:N,'Shipment Detail'!BM:BM))</f>
        <v/>
      </c>
      <c r="R1395" t="str">
        <f>IF(_xlfn.XLOOKUP(F1395,'Shipment Detail'!N:N,'Shipment Detail'!AV:AV)&gt;60,10,"")</f>
        <v/>
      </c>
      <c r="T1395" s="3">
        <f>TCD!C1395</f>
        <v>16.490000000000002</v>
      </c>
    </row>
    <row r="1396" spans="1:20" x14ac:dyDescent="0.2">
      <c r="A1396" t="str">
        <f t="shared" si="65"/>
        <v>FEDEX FRANCE</v>
      </c>
      <c r="B1396" s="5">
        <f t="shared" si="66"/>
        <v>46174</v>
      </c>
      <c r="F1396" s="6">
        <f>TCD!A1396</f>
        <v>872888366460</v>
      </c>
      <c r="H1396" s="18" t="str">
        <f>TCD!F1396</f>
        <v>E</v>
      </c>
      <c r="I1396" t="str">
        <f>TCD!B1396</f>
        <v>FR</v>
      </c>
      <c r="J1396" t="str">
        <f>IF(COUNTIF(Zoning!B:B,I1396)=0,"inconnu",_xlfn.XLOOKUP(I1396,Zoning!B:B,Zoning!C:C))</f>
        <v>France</v>
      </c>
      <c r="K1396">
        <f>_xlfn.XLOOKUP(F1396,'Shipment Detail'!N:N,'Shipment Detail'!AB:AB)</f>
        <v>1</v>
      </c>
      <c r="L1396">
        <f>TCD!E1396</f>
        <v>2</v>
      </c>
      <c r="M1396" t="str">
        <f>IF(J1396="France","ST",_xlfn.XLOOKUP(F1396,'Shipment Detail'!N:N,'Shipment Detail'!E:E,""))</f>
        <v>ST</v>
      </c>
      <c r="N1396">
        <f t="shared" si="67"/>
        <v>0.2</v>
      </c>
      <c r="O1396" t="str">
        <f>IF(_xlfn.XLOOKUP(F1396,'Shipment Detail'!N:N,'Shipment Detail'!BM:BM)=0,"",_xlfn.XLOOKUP(F1396,'Shipment Detail'!N:N,'Shipment Detail'!BM:BM))</f>
        <v/>
      </c>
      <c r="R1396" t="str">
        <f>IF(_xlfn.XLOOKUP(F1396,'Shipment Detail'!N:N,'Shipment Detail'!AV:AV)&gt;60,10,"")</f>
        <v/>
      </c>
      <c r="T1396" s="3">
        <f>TCD!C1396</f>
        <v>5.1099999999999994</v>
      </c>
    </row>
    <row r="1397" spans="1:20" x14ac:dyDescent="0.2">
      <c r="A1397" t="str">
        <f t="shared" si="65"/>
        <v>FEDEX FRANCE</v>
      </c>
      <c r="B1397" s="5">
        <f t="shared" si="66"/>
        <v>46174</v>
      </c>
      <c r="F1397" s="6">
        <f>TCD!A1397</f>
        <v>872888387402</v>
      </c>
      <c r="H1397" s="18" t="str">
        <f>TCD!F1397</f>
        <v>E</v>
      </c>
      <c r="I1397" t="str">
        <f>TCD!B1397</f>
        <v>FR</v>
      </c>
      <c r="J1397" t="str">
        <f>IF(COUNTIF(Zoning!B:B,I1397)=0,"inconnu",_xlfn.XLOOKUP(I1397,Zoning!B:B,Zoning!C:C))</f>
        <v>France</v>
      </c>
      <c r="K1397">
        <f>_xlfn.XLOOKUP(F1397,'Shipment Detail'!N:N,'Shipment Detail'!AB:AB)</f>
        <v>6</v>
      </c>
      <c r="L1397">
        <f>TCD!E1397</f>
        <v>55.7</v>
      </c>
      <c r="M1397" t="str">
        <f>IF(J1397="France","ST",_xlfn.XLOOKUP(F1397,'Shipment Detail'!N:N,'Shipment Detail'!E:E,""))</f>
        <v>ST</v>
      </c>
      <c r="N1397">
        <f t="shared" si="67"/>
        <v>0.2</v>
      </c>
      <c r="O1397" t="str">
        <f>IF(_xlfn.XLOOKUP(F1397,'Shipment Detail'!N:N,'Shipment Detail'!BM:BM)=0,"",_xlfn.XLOOKUP(F1397,'Shipment Detail'!N:N,'Shipment Detail'!BM:BM))</f>
        <v/>
      </c>
      <c r="R1397" t="str">
        <f>IF(_xlfn.XLOOKUP(F1397,'Shipment Detail'!N:N,'Shipment Detail'!AV:AV)&gt;60,10,"")</f>
        <v/>
      </c>
      <c r="T1397" s="3">
        <f>TCD!C1397</f>
        <v>23.180000000000007</v>
      </c>
    </row>
    <row r="1398" spans="1:20" x14ac:dyDescent="0.2">
      <c r="A1398" t="str">
        <f t="shared" si="65"/>
        <v>FEDEX FRANCE</v>
      </c>
      <c r="B1398" s="5">
        <f t="shared" si="66"/>
        <v>46174</v>
      </c>
      <c r="F1398" s="6">
        <f>TCD!A1398</f>
        <v>872888421710</v>
      </c>
      <c r="H1398" s="18" t="str">
        <f>TCD!F1398</f>
        <v>E</v>
      </c>
      <c r="I1398" t="str">
        <f>TCD!B1398</f>
        <v>FR</v>
      </c>
      <c r="J1398" t="str">
        <f>IF(COUNTIF(Zoning!B:B,I1398)=0,"inconnu",_xlfn.XLOOKUP(I1398,Zoning!B:B,Zoning!C:C))</f>
        <v>France</v>
      </c>
      <c r="K1398">
        <f>_xlfn.XLOOKUP(F1398,'Shipment Detail'!N:N,'Shipment Detail'!AB:AB)</f>
        <v>3</v>
      </c>
      <c r="L1398">
        <f>TCD!E1398</f>
        <v>20</v>
      </c>
      <c r="M1398" t="str">
        <f>IF(J1398="France","ST",_xlfn.XLOOKUP(F1398,'Shipment Detail'!N:N,'Shipment Detail'!E:E,""))</f>
        <v>ST</v>
      </c>
      <c r="N1398">
        <f t="shared" si="67"/>
        <v>0.2</v>
      </c>
      <c r="O1398" t="str">
        <f>IF(_xlfn.XLOOKUP(F1398,'Shipment Detail'!N:N,'Shipment Detail'!BM:BM)=0,"",_xlfn.XLOOKUP(F1398,'Shipment Detail'!N:N,'Shipment Detail'!BM:BM))</f>
        <v/>
      </c>
      <c r="R1398" t="str">
        <f>IF(_xlfn.XLOOKUP(F1398,'Shipment Detail'!N:N,'Shipment Detail'!AV:AV)&gt;60,10,"")</f>
        <v/>
      </c>
      <c r="T1398" s="3">
        <f>TCD!C1398</f>
        <v>11.14</v>
      </c>
    </row>
    <row r="1399" spans="1:20" x14ac:dyDescent="0.2">
      <c r="A1399" t="str">
        <f t="shared" si="65"/>
        <v>FEDEX FRANCE</v>
      </c>
      <c r="B1399" s="5">
        <f t="shared" si="66"/>
        <v>46174</v>
      </c>
      <c r="F1399" s="6">
        <f>TCD!A1399</f>
        <v>872888446060</v>
      </c>
      <c r="H1399" s="18" t="str">
        <f>TCD!F1399</f>
        <v>E</v>
      </c>
      <c r="I1399" t="str">
        <f>TCD!B1399</f>
        <v>FR</v>
      </c>
      <c r="J1399" t="str">
        <f>IF(COUNTIF(Zoning!B:B,I1399)=0,"inconnu",_xlfn.XLOOKUP(I1399,Zoning!B:B,Zoning!C:C))</f>
        <v>France</v>
      </c>
      <c r="K1399">
        <f>_xlfn.XLOOKUP(F1399,'Shipment Detail'!N:N,'Shipment Detail'!AB:AB)</f>
        <v>3</v>
      </c>
      <c r="L1399">
        <f>TCD!E1399</f>
        <v>18.400000000000002</v>
      </c>
      <c r="M1399" t="str">
        <f>IF(J1399="France","ST",_xlfn.XLOOKUP(F1399,'Shipment Detail'!N:N,'Shipment Detail'!E:E,""))</f>
        <v>ST</v>
      </c>
      <c r="N1399">
        <f t="shared" si="67"/>
        <v>0.2</v>
      </c>
      <c r="O1399" t="str">
        <f>IF(_xlfn.XLOOKUP(F1399,'Shipment Detail'!N:N,'Shipment Detail'!BM:BM)=0,"",_xlfn.XLOOKUP(F1399,'Shipment Detail'!N:N,'Shipment Detail'!BM:BM))</f>
        <v/>
      </c>
      <c r="R1399" t="str">
        <f>IF(_xlfn.XLOOKUP(F1399,'Shipment Detail'!N:N,'Shipment Detail'!AV:AV)&gt;60,10,"")</f>
        <v/>
      </c>
      <c r="T1399" s="3">
        <f>TCD!C1399</f>
        <v>10.800000000000004</v>
      </c>
    </row>
    <row r="1400" spans="1:20" x14ac:dyDescent="0.2">
      <c r="A1400" t="str">
        <f t="shared" si="65"/>
        <v>FEDEX FRANCE</v>
      </c>
      <c r="B1400" s="5">
        <f t="shared" si="66"/>
        <v>46174</v>
      </c>
      <c r="F1400" s="6">
        <f>TCD!A1400</f>
        <v>872888485012</v>
      </c>
      <c r="H1400" s="18" t="str">
        <f>TCD!F1400</f>
        <v>E</v>
      </c>
      <c r="I1400" t="str">
        <f>TCD!B1400</f>
        <v>FR</v>
      </c>
      <c r="J1400" t="str">
        <f>IF(COUNTIF(Zoning!B:B,I1400)=0,"inconnu",_xlfn.XLOOKUP(I1400,Zoning!B:B,Zoning!C:C))</f>
        <v>France</v>
      </c>
      <c r="K1400">
        <f>_xlfn.XLOOKUP(F1400,'Shipment Detail'!N:N,'Shipment Detail'!AB:AB)</f>
        <v>4</v>
      </c>
      <c r="L1400">
        <f>TCD!E1400</f>
        <v>21.200000000000003</v>
      </c>
      <c r="M1400" t="str">
        <f>IF(J1400="France","ST",_xlfn.XLOOKUP(F1400,'Shipment Detail'!N:N,'Shipment Detail'!E:E,""))</f>
        <v>ST</v>
      </c>
      <c r="N1400">
        <f t="shared" si="67"/>
        <v>0.2</v>
      </c>
      <c r="O1400" t="str">
        <f>IF(_xlfn.XLOOKUP(F1400,'Shipment Detail'!N:N,'Shipment Detail'!BM:BM)=0,"",_xlfn.XLOOKUP(F1400,'Shipment Detail'!N:N,'Shipment Detail'!BM:BM))</f>
        <v/>
      </c>
      <c r="R1400" t="str">
        <f>IF(_xlfn.XLOOKUP(F1400,'Shipment Detail'!N:N,'Shipment Detail'!AV:AV)&gt;60,10,"")</f>
        <v/>
      </c>
      <c r="T1400" s="3">
        <f>TCD!C1400</f>
        <v>11.809999999999995</v>
      </c>
    </row>
    <row r="1401" spans="1:20" x14ac:dyDescent="0.2">
      <c r="A1401" t="str">
        <f t="shared" si="65"/>
        <v>FEDEX FRANCE</v>
      </c>
      <c r="B1401" s="5">
        <f t="shared" si="66"/>
        <v>46174</v>
      </c>
      <c r="F1401" s="6">
        <f>TCD!A1401</f>
        <v>872888512259</v>
      </c>
      <c r="H1401" s="18" t="str">
        <f>TCD!F1401</f>
        <v>E</v>
      </c>
      <c r="I1401" t="str">
        <f>TCD!B1401</f>
        <v>FR</v>
      </c>
      <c r="J1401" t="str">
        <f>IF(COUNTIF(Zoning!B:B,I1401)=0,"inconnu",_xlfn.XLOOKUP(I1401,Zoning!B:B,Zoning!C:C))</f>
        <v>France</v>
      </c>
      <c r="K1401">
        <f>_xlfn.XLOOKUP(F1401,'Shipment Detail'!N:N,'Shipment Detail'!AB:AB)</f>
        <v>3</v>
      </c>
      <c r="L1401">
        <f>TCD!E1401</f>
        <v>17.600000000000001</v>
      </c>
      <c r="M1401" t="str">
        <f>IF(J1401="France","ST",_xlfn.XLOOKUP(F1401,'Shipment Detail'!N:N,'Shipment Detail'!E:E,""))</f>
        <v>ST</v>
      </c>
      <c r="N1401">
        <f t="shared" si="67"/>
        <v>0.2</v>
      </c>
      <c r="O1401" t="str">
        <f>IF(_xlfn.XLOOKUP(F1401,'Shipment Detail'!N:N,'Shipment Detail'!BM:BM)=0,"",_xlfn.XLOOKUP(F1401,'Shipment Detail'!N:N,'Shipment Detail'!BM:BM))</f>
        <v/>
      </c>
      <c r="R1401" t="str">
        <f>IF(_xlfn.XLOOKUP(F1401,'Shipment Detail'!N:N,'Shipment Detail'!AV:AV)&gt;60,10,"")</f>
        <v/>
      </c>
      <c r="T1401" s="3">
        <f>TCD!C1401</f>
        <v>10.469999999999999</v>
      </c>
    </row>
    <row r="1402" spans="1:20" x14ac:dyDescent="0.2">
      <c r="A1402" t="str">
        <f t="shared" si="65"/>
        <v>FEDEX FRANCE</v>
      </c>
      <c r="B1402" s="5">
        <f t="shared" si="66"/>
        <v>46174</v>
      </c>
      <c r="F1402" s="6">
        <f>TCD!A1402</f>
        <v>872888538708</v>
      </c>
      <c r="H1402" s="18" t="str">
        <f>TCD!F1402</f>
        <v>E</v>
      </c>
      <c r="I1402" t="str">
        <f>TCD!B1402</f>
        <v>FR</v>
      </c>
      <c r="J1402" t="str">
        <f>IF(COUNTIF(Zoning!B:B,I1402)=0,"inconnu",_xlfn.XLOOKUP(I1402,Zoning!B:B,Zoning!C:C))</f>
        <v>France</v>
      </c>
      <c r="K1402">
        <f>_xlfn.XLOOKUP(F1402,'Shipment Detail'!N:N,'Shipment Detail'!AB:AB)</f>
        <v>2</v>
      </c>
      <c r="L1402">
        <f>TCD!E1402</f>
        <v>16.600000000000001</v>
      </c>
      <c r="M1402" t="str">
        <f>IF(J1402="France","ST",_xlfn.XLOOKUP(F1402,'Shipment Detail'!N:N,'Shipment Detail'!E:E,""))</f>
        <v>ST</v>
      </c>
      <c r="N1402">
        <f t="shared" si="67"/>
        <v>0.2</v>
      </c>
      <c r="O1402" t="str">
        <f>IF(_xlfn.XLOOKUP(F1402,'Shipment Detail'!N:N,'Shipment Detail'!BM:BM)=0,"",_xlfn.XLOOKUP(F1402,'Shipment Detail'!N:N,'Shipment Detail'!BM:BM))</f>
        <v/>
      </c>
      <c r="R1402" t="str">
        <f>IF(_xlfn.XLOOKUP(F1402,'Shipment Detail'!N:N,'Shipment Detail'!AV:AV)&gt;60,10,"")</f>
        <v/>
      </c>
      <c r="T1402" s="3">
        <f>TCD!C1402</f>
        <v>10.129999999999995</v>
      </c>
    </row>
    <row r="1403" spans="1:20" x14ac:dyDescent="0.2">
      <c r="A1403" t="str">
        <f t="shared" si="65"/>
        <v>FEDEX FRANCE</v>
      </c>
      <c r="B1403" s="5">
        <f t="shared" si="66"/>
        <v>46174</v>
      </c>
      <c r="F1403" s="6">
        <f>TCD!A1403</f>
        <v>872888558261</v>
      </c>
      <c r="H1403" s="18" t="str">
        <f>TCD!F1403</f>
        <v>E</v>
      </c>
      <c r="I1403" t="str">
        <f>TCD!B1403</f>
        <v>FR</v>
      </c>
      <c r="J1403" t="str">
        <f>IF(COUNTIF(Zoning!B:B,I1403)=0,"inconnu",_xlfn.XLOOKUP(I1403,Zoning!B:B,Zoning!C:C))</f>
        <v>France</v>
      </c>
      <c r="K1403">
        <f>_xlfn.XLOOKUP(F1403,'Shipment Detail'!N:N,'Shipment Detail'!AB:AB)</f>
        <v>2</v>
      </c>
      <c r="L1403">
        <f>TCD!E1403</f>
        <v>15</v>
      </c>
      <c r="M1403" t="str">
        <f>IF(J1403="France","ST",_xlfn.XLOOKUP(F1403,'Shipment Detail'!N:N,'Shipment Detail'!E:E,""))</f>
        <v>ST</v>
      </c>
      <c r="N1403">
        <f t="shared" si="67"/>
        <v>0.2</v>
      </c>
      <c r="O1403" t="str">
        <f>IF(_xlfn.XLOOKUP(F1403,'Shipment Detail'!N:N,'Shipment Detail'!BM:BM)=0,"",_xlfn.XLOOKUP(F1403,'Shipment Detail'!N:N,'Shipment Detail'!BM:BM))</f>
        <v/>
      </c>
      <c r="R1403" t="str">
        <f>IF(_xlfn.XLOOKUP(F1403,'Shipment Detail'!N:N,'Shipment Detail'!AV:AV)&gt;60,10,"")</f>
        <v/>
      </c>
      <c r="T1403" s="3">
        <f>TCD!C1403</f>
        <v>9.4600000000000009</v>
      </c>
    </row>
    <row r="1404" spans="1:20" x14ac:dyDescent="0.2">
      <c r="A1404" t="str">
        <f t="shared" si="65"/>
        <v>FEDEX FRANCE</v>
      </c>
      <c r="B1404" s="5">
        <f t="shared" si="66"/>
        <v>46174</v>
      </c>
      <c r="F1404" s="6">
        <f>TCD!A1404</f>
        <v>872888587040</v>
      </c>
      <c r="H1404" s="18" t="str">
        <f>TCD!F1404</f>
        <v>E</v>
      </c>
      <c r="I1404" t="str">
        <f>TCD!B1404</f>
        <v>FR</v>
      </c>
      <c r="J1404" t="str">
        <f>IF(COUNTIF(Zoning!B:B,I1404)=0,"inconnu",_xlfn.XLOOKUP(I1404,Zoning!B:B,Zoning!C:C))</f>
        <v>France</v>
      </c>
      <c r="K1404">
        <f>_xlfn.XLOOKUP(F1404,'Shipment Detail'!N:N,'Shipment Detail'!AB:AB)</f>
        <v>6</v>
      </c>
      <c r="L1404">
        <f>TCD!E1404</f>
        <v>56.800000000000004</v>
      </c>
      <c r="M1404" t="str">
        <f>IF(J1404="France","ST",_xlfn.XLOOKUP(F1404,'Shipment Detail'!N:N,'Shipment Detail'!E:E,""))</f>
        <v>ST</v>
      </c>
      <c r="N1404">
        <f t="shared" si="67"/>
        <v>0.2</v>
      </c>
      <c r="O1404" t="str">
        <f>IF(_xlfn.XLOOKUP(F1404,'Shipment Detail'!N:N,'Shipment Detail'!BM:BM)=0,"",_xlfn.XLOOKUP(F1404,'Shipment Detail'!N:N,'Shipment Detail'!BM:BM))</f>
        <v/>
      </c>
      <c r="R1404" t="str">
        <f>IF(_xlfn.XLOOKUP(F1404,'Shipment Detail'!N:N,'Shipment Detail'!AV:AV)&gt;60,10,"")</f>
        <v/>
      </c>
      <c r="T1404" s="3">
        <f>TCD!C1404</f>
        <v>23.52000000000001</v>
      </c>
    </row>
    <row r="1405" spans="1:20" x14ac:dyDescent="0.2">
      <c r="A1405" t="str">
        <f t="shared" si="65"/>
        <v>FEDEX FRANCE</v>
      </c>
      <c r="B1405" s="5">
        <f t="shared" si="66"/>
        <v>46174</v>
      </c>
      <c r="F1405" s="6">
        <f>TCD!A1405</f>
        <v>872888621955</v>
      </c>
      <c r="H1405" s="18" t="str">
        <f>TCD!F1405</f>
        <v>E</v>
      </c>
      <c r="I1405" t="str">
        <f>TCD!B1405</f>
        <v>FR</v>
      </c>
      <c r="J1405" t="str">
        <f>IF(COUNTIF(Zoning!B:B,I1405)=0,"inconnu",_xlfn.XLOOKUP(I1405,Zoning!B:B,Zoning!C:C))</f>
        <v>France</v>
      </c>
      <c r="K1405">
        <f>_xlfn.XLOOKUP(F1405,'Shipment Detail'!N:N,'Shipment Detail'!AB:AB)</f>
        <v>2</v>
      </c>
      <c r="L1405">
        <f>TCD!E1405</f>
        <v>25.1</v>
      </c>
      <c r="M1405" t="str">
        <f>IF(J1405="France","ST",_xlfn.XLOOKUP(F1405,'Shipment Detail'!N:N,'Shipment Detail'!E:E,""))</f>
        <v>ST</v>
      </c>
      <c r="N1405">
        <f t="shared" si="67"/>
        <v>0.2</v>
      </c>
      <c r="O1405" t="str">
        <f>IF(_xlfn.XLOOKUP(F1405,'Shipment Detail'!N:N,'Shipment Detail'!BM:BM)=0,"",_xlfn.XLOOKUP(F1405,'Shipment Detail'!N:N,'Shipment Detail'!BM:BM))</f>
        <v/>
      </c>
      <c r="R1405">
        <f>IF(_xlfn.XLOOKUP(F1405,'Shipment Detail'!N:N,'Shipment Detail'!AV:AV)&gt;60,10,"")</f>
        <v>10</v>
      </c>
      <c r="T1405" s="3">
        <f>TCD!C1405</f>
        <v>13.14</v>
      </c>
    </row>
    <row r="1406" spans="1:20" x14ac:dyDescent="0.2">
      <c r="A1406" t="str">
        <f t="shared" si="65"/>
        <v>FEDEX FRANCE</v>
      </c>
      <c r="B1406" s="5">
        <f t="shared" si="66"/>
        <v>46174</v>
      </c>
      <c r="F1406" s="6">
        <f>TCD!A1406</f>
        <v>872888671916</v>
      </c>
      <c r="H1406" s="18" t="str">
        <f>TCD!F1406</f>
        <v>E</v>
      </c>
      <c r="I1406" t="str">
        <f>TCD!B1406</f>
        <v>FR</v>
      </c>
      <c r="J1406" t="str">
        <f>IF(COUNTIF(Zoning!B:B,I1406)=0,"inconnu",_xlfn.XLOOKUP(I1406,Zoning!B:B,Zoning!C:C))</f>
        <v>France</v>
      </c>
      <c r="K1406">
        <f>_xlfn.XLOOKUP(F1406,'Shipment Detail'!N:N,'Shipment Detail'!AB:AB)</f>
        <v>2</v>
      </c>
      <c r="L1406">
        <f>TCD!E1406</f>
        <v>15.6</v>
      </c>
      <c r="M1406" t="str">
        <f>IF(J1406="France","ST",_xlfn.XLOOKUP(F1406,'Shipment Detail'!N:N,'Shipment Detail'!E:E,""))</f>
        <v>ST</v>
      </c>
      <c r="N1406">
        <f t="shared" si="67"/>
        <v>0.2</v>
      </c>
      <c r="O1406" t="str">
        <f>IF(_xlfn.XLOOKUP(F1406,'Shipment Detail'!N:N,'Shipment Detail'!BM:BM)=0,"",_xlfn.XLOOKUP(F1406,'Shipment Detail'!N:N,'Shipment Detail'!BM:BM))</f>
        <v/>
      </c>
      <c r="R1406" t="str">
        <f>IF(_xlfn.XLOOKUP(F1406,'Shipment Detail'!N:N,'Shipment Detail'!AV:AV)&gt;60,10,"")</f>
        <v/>
      </c>
      <c r="T1406" s="3">
        <f>TCD!C1406</f>
        <v>9.8000000000000007</v>
      </c>
    </row>
    <row r="1407" spans="1:20" x14ac:dyDescent="0.2">
      <c r="A1407" t="str">
        <f t="shared" si="65"/>
        <v>FEDEX FRANCE</v>
      </c>
      <c r="B1407" s="5">
        <f t="shared" si="66"/>
        <v>46174</v>
      </c>
      <c r="F1407" s="6">
        <f>TCD!A1407</f>
        <v>872888697857</v>
      </c>
      <c r="H1407" s="18" t="str">
        <f>TCD!F1407</f>
        <v>E</v>
      </c>
      <c r="I1407" t="str">
        <f>TCD!B1407</f>
        <v>FR</v>
      </c>
      <c r="J1407" t="str">
        <f>IF(COUNTIF(Zoning!B:B,I1407)=0,"inconnu",_xlfn.XLOOKUP(I1407,Zoning!B:B,Zoning!C:C))</f>
        <v>France</v>
      </c>
      <c r="K1407">
        <f>_xlfn.XLOOKUP(F1407,'Shipment Detail'!N:N,'Shipment Detail'!AB:AB)</f>
        <v>7</v>
      </c>
      <c r="L1407">
        <f>TCD!E1407</f>
        <v>58.6</v>
      </c>
      <c r="M1407" t="str">
        <f>IF(J1407="France","ST",_xlfn.XLOOKUP(F1407,'Shipment Detail'!N:N,'Shipment Detail'!E:E,""))</f>
        <v>ST</v>
      </c>
      <c r="N1407">
        <f t="shared" si="67"/>
        <v>0.2</v>
      </c>
      <c r="O1407" t="str">
        <f>IF(_xlfn.XLOOKUP(F1407,'Shipment Detail'!N:N,'Shipment Detail'!BM:BM)=0,"",_xlfn.XLOOKUP(F1407,'Shipment Detail'!N:N,'Shipment Detail'!BM:BM))</f>
        <v/>
      </c>
      <c r="R1407" t="str">
        <f>IF(_xlfn.XLOOKUP(F1407,'Shipment Detail'!N:N,'Shipment Detail'!AV:AV)&gt;60,10,"")</f>
        <v/>
      </c>
      <c r="T1407" s="3">
        <f>TCD!C1407</f>
        <v>24.189999999999998</v>
      </c>
    </row>
    <row r="1408" spans="1:20" x14ac:dyDescent="0.2">
      <c r="A1408" t="str">
        <f t="shared" si="65"/>
        <v>FEDEX FRANCE</v>
      </c>
      <c r="B1408" s="5">
        <f t="shared" si="66"/>
        <v>46174</v>
      </c>
      <c r="F1408" s="6">
        <f>TCD!A1408</f>
        <v>872888775605</v>
      </c>
      <c r="H1408" s="18" t="str">
        <f>TCD!F1408</f>
        <v>E</v>
      </c>
      <c r="I1408" t="str">
        <f>TCD!B1408</f>
        <v>FR</v>
      </c>
      <c r="J1408" t="str">
        <f>IF(COUNTIF(Zoning!B:B,I1408)=0,"inconnu",_xlfn.XLOOKUP(I1408,Zoning!B:B,Zoning!C:C))</f>
        <v>France</v>
      </c>
      <c r="K1408">
        <f>_xlfn.XLOOKUP(F1408,'Shipment Detail'!N:N,'Shipment Detail'!AB:AB)</f>
        <v>2</v>
      </c>
      <c r="L1408">
        <f>TCD!E1408</f>
        <v>16.600000000000001</v>
      </c>
      <c r="M1408" t="str">
        <f>IF(J1408="France","ST",_xlfn.XLOOKUP(F1408,'Shipment Detail'!N:N,'Shipment Detail'!E:E,""))</f>
        <v>ST</v>
      </c>
      <c r="N1408">
        <f t="shared" si="67"/>
        <v>0.2</v>
      </c>
      <c r="O1408" t="str">
        <f>IF(_xlfn.XLOOKUP(F1408,'Shipment Detail'!N:N,'Shipment Detail'!BM:BM)=0,"",_xlfn.XLOOKUP(F1408,'Shipment Detail'!N:N,'Shipment Detail'!BM:BM))</f>
        <v/>
      </c>
      <c r="R1408" t="str">
        <f>IF(_xlfn.XLOOKUP(F1408,'Shipment Detail'!N:N,'Shipment Detail'!AV:AV)&gt;60,10,"")</f>
        <v/>
      </c>
      <c r="T1408" s="3">
        <f>TCD!C1408</f>
        <v>10.129999999999995</v>
      </c>
    </row>
    <row r="1409" spans="1:20" x14ac:dyDescent="0.2">
      <c r="A1409" t="str">
        <f t="shared" si="65"/>
        <v>FEDEX FRANCE</v>
      </c>
      <c r="B1409" s="5">
        <f t="shared" si="66"/>
        <v>46174</v>
      </c>
      <c r="F1409" s="6">
        <f>TCD!A1409</f>
        <v>872888805678</v>
      </c>
      <c r="H1409" s="18" t="str">
        <f>TCD!F1409</f>
        <v>E</v>
      </c>
      <c r="I1409" t="str">
        <f>TCD!B1409</f>
        <v>FR</v>
      </c>
      <c r="J1409" t="str">
        <f>IF(COUNTIF(Zoning!B:B,I1409)=0,"inconnu",_xlfn.XLOOKUP(I1409,Zoning!B:B,Zoning!C:C))</f>
        <v>France</v>
      </c>
      <c r="K1409">
        <f>_xlfn.XLOOKUP(F1409,'Shipment Detail'!N:N,'Shipment Detail'!AB:AB)</f>
        <v>4</v>
      </c>
      <c r="L1409">
        <f>TCD!E1409</f>
        <v>30</v>
      </c>
      <c r="M1409" t="str">
        <f>IF(J1409="France","ST",_xlfn.XLOOKUP(F1409,'Shipment Detail'!N:N,'Shipment Detail'!E:E,""))</f>
        <v>ST</v>
      </c>
      <c r="N1409">
        <f t="shared" si="67"/>
        <v>0.2</v>
      </c>
      <c r="O1409" t="str">
        <f>IF(_xlfn.XLOOKUP(F1409,'Shipment Detail'!N:N,'Shipment Detail'!BM:BM)=0,"",_xlfn.XLOOKUP(F1409,'Shipment Detail'!N:N,'Shipment Detail'!BM:BM))</f>
        <v/>
      </c>
      <c r="R1409" t="str">
        <f>IF(_xlfn.XLOOKUP(F1409,'Shipment Detail'!N:N,'Shipment Detail'!AV:AV)&gt;60,10,"")</f>
        <v/>
      </c>
      <c r="T1409" s="3">
        <f>TCD!C1409</f>
        <v>14.480000000000004</v>
      </c>
    </row>
    <row r="1410" spans="1:20" x14ac:dyDescent="0.2">
      <c r="A1410" t="str">
        <f t="shared" si="65"/>
        <v>FEDEX FRANCE</v>
      </c>
      <c r="B1410" s="5">
        <f t="shared" si="66"/>
        <v>46174</v>
      </c>
      <c r="F1410" s="6">
        <f>TCD!A1410</f>
        <v>872888841746</v>
      </c>
      <c r="H1410" s="18" t="str">
        <f>TCD!F1410</f>
        <v>E</v>
      </c>
      <c r="I1410" t="str">
        <f>TCD!B1410</f>
        <v>FR</v>
      </c>
      <c r="J1410" t="str">
        <f>IF(COUNTIF(Zoning!B:B,I1410)=0,"inconnu",_xlfn.XLOOKUP(I1410,Zoning!B:B,Zoning!C:C))</f>
        <v>France</v>
      </c>
      <c r="K1410">
        <f>_xlfn.XLOOKUP(F1410,'Shipment Detail'!N:N,'Shipment Detail'!AB:AB)</f>
        <v>2</v>
      </c>
      <c r="L1410">
        <f>TCD!E1410</f>
        <v>16.600000000000001</v>
      </c>
      <c r="M1410" t="str">
        <f>IF(J1410="France","ST",_xlfn.XLOOKUP(F1410,'Shipment Detail'!N:N,'Shipment Detail'!E:E,""))</f>
        <v>ST</v>
      </c>
      <c r="N1410">
        <f t="shared" si="67"/>
        <v>0.2</v>
      </c>
      <c r="O1410" t="str">
        <f>IF(_xlfn.XLOOKUP(F1410,'Shipment Detail'!N:N,'Shipment Detail'!BM:BM)=0,"",_xlfn.XLOOKUP(F1410,'Shipment Detail'!N:N,'Shipment Detail'!BM:BM))</f>
        <v/>
      </c>
      <c r="R1410" t="str">
        <f>IF(_xlfn.XLOOKUP(F1410,'Shipment Detail'!N:N,'Shipment Detail'!AV:AV)&gt;60,10,"")</f>
        <v/>
      </c>
      <c r="T1410" s="3">
        <f>TCD!C1410</f>
        <v>10.129999999999995</v>
      </c>
    </row>
    <row r="1411" spans="1:20" x14ac:dyDescent="0.2">
      <c r="A1411" t="str">
        <f t="shared" si="65"/>
        <v>FEDEX FRANCE</v>
      </c>
      <c r="B1411" s="5">
        <f t="shared" si="66"/>
        <v>46174</v>
      </c>
      <c r="F1411" s="6">
        <f>TCD!A1411</f>
        <v>872888878240</v>
      </c>
      <c r="H1411" s="18" t="str">
        <f>TCD!F1411</f>
        <v>E</v>
      </c>
      <c r="I1411" t="str">
        <f>TCD!B1411</f>
        <v>FR</v>
      </c>
      <c r="J1411" t="str">
        <f>IF(COUNTIF(Zoning!B:B,I1411)=0,"inconnu",_xlfn.XLOOKUP(I1411,Zoning!B:B,Zoning!C:C))</f>
        <v>France</v>
      </c>
      <c r="K1411">
        <f>_xlfn.XLOOKUP(F1411,'Shipment Detail'!N:N,'Shipment Detail'!AB:AB)</f>
        <v>1</v>
      </c>
      <c r="L1411">
        <f>TCD!E1411</f>
        <v>3</v>
      </c>
      <c r="M1411" t="str">
        <f>IF(J1411="France","ST",_xlfn.XLOOKUP(F1411,'Shipment Detail'!N:N,'Shipment Detail'!E:E,""))</f>
        <v>ST</v>
      </c>
      <c r="N1411">
        <f t="shared" si="67"/>
        <v>0.2</v>
      </c>
      <c r="O1411" t="str">
        <f>IF(_xlfn.XLOOKUP(F1411,'Shipment Detail'!N:N,'Shipment Detail'!BM:BM)=0,"",_xlfn.XLOOKUP(F1411,'Shipment Detail'!N:N,'Shipment Detail'!BM:BM))</f>
        <v/>
      </c>
      <c r="R1411" t="str">
        <f>IF(_xlfn.XLOOKUP(F1411,'Shipment Detail'!N:N,'Shipment Detail'!AV:AV)&gt;60,10,"")</f>
        <v/>
      </c>
      <c r="T1411" s="3">
        <f>TCD!C1411</f>
        <v>5.4499999999999993</v>
      </c>
    </row>
    <row r="1412" spans="1:20" x14ac:dyDescent="0.2">
      <c r="A1412" t="str">
        <f t="shared" ref="A1412:A1475" si="68">IF(OR(M1412="FICP",M1412="IE", M1412="RE", M1412="International", M1412="Europe"),"FEDEX INTERNATIONAL","FEDEX FRANCE")</f>
        <v>FEDEX FRANCE</v>
      </c>
      <c r="B1412" s="5">
        <f t="shared" ref="B1412:B1475" si="69">B1411</f>
        <v>46174</v>
      </c>
      <c r="F1412" s="6">
        <f>TCD!A1412</f>
        <v>872888928580</v>
      </c>
      <c r="H1412" s="18" t="str">
        <f>TCD!F1412</f>
        <v>E</v>
      </c>
      <c r="I1412" t="str">
        <f>TCD!B1412</f>
        <v>FR</v>
      </c>
      <c r="J1412" t="str">
        <f>IF(COUNTIF(Zoning!B:B,I1412)=0,"inconnu",_xlfn.XLOOKUP(I1412,Zoning!B:B,Zoning!C:C))</f>
        <v>France</v>
      </c>
      <c r="K1412">
        <f>_xlfn.XLOOKUP(F1412,'Shipment Detail'!N:N,'Shipment Detail'!AB:AB)</f>
        <v>8</v>
      </c>
      <c r="L1412">
        <f>TCD!E1412</f>
        <v>43.6</v>
      </c>
      <c r="M1412" t="str">
        <f>IF(J1412="France","ST",_xlfn.XLOOKUP(F1412,'Shipment Detail'!N:N,'Shipment Detail'!E:E,""))</f>
        <v>ST</v>
      </c>
      <c r="N1412">
        <f t="shared" ref="N1412:N1475" si="70">IF(OR(I1412="FR",I1412="DE",I1412="IT",I1412="ES",I1412="BE",I1412="NL",I1412="LU",I1412="PT",I1412="AT",I1412="IE",I1412="FI",I1412="SE",I1412="DK",I1412="PL",I1412="CZ",I1412="SK",I1412="HU",I1412="RO",I1412="BG",I1412="HR",I1412="SI",I1412="EE",I1412="LV",I1412="LT",I1412="GR",I1412="CY",I1412="MT"),0.2,0)</f>
        <v>0.2</v>
      </c>
      <c r="O1412" t="str">
        <f>IF(_xlfn.XLOOKUP(F1412,'Shipment Detail'!N:N,'Shipment Detail'!BM:BM)=0,"",_xlfn.XLOOKUP(F1412,'Shipment Detail'!N:N,'Shipment Detail'!BM:BM))</f>
        <v/>
      </c>
      <c r="R1412" t="str">
        <f>IF(_xlfn.XLOOKUP(F1412,'Shipment Detail'!N:N,'Shipment Detail'!AV:AV)&gt;60,10,"")</f>
        <v/>
      </c>
      <c r="T1412" s="3">
        <f>TCD!C1412</f>
        <v>19.170000000000002</v>
      </c>
    </row>
    <row r="1413" spans="1:20" x14ac:dyDescent="0.2">
      <c r="A1413" t="str">
        <f t="shared" si="68"/>
        <v>FEDEX FRANCE</v>
      </c>
      <c r="B1413" s="5">
        <f t="shared" si="69"/>
        <v>46174</v>
      </c>
      <c r="F1413" s="6">
        <f>TCD!A1413</f>
        <v>872889080689</v>
      </c>
      <c r="H1413" s="18" t="str">
        <f>TCD!F1413</f>
        <v>E</v>
      </c>
      <c r="I1413" t="str">
        <f>TCD!B1413</f>
        <v>FR</v>
      </c>
      <c r="J1413" t="str">
        <f>IF(COUNTIF(Zoning!B:B,I1413)=0,"inconnu",_xlfn.XLOOKUP(I1413,Zoning!B:B,Zoning!C:C))</f>
        <v>France</v>
      </c>
      <c r="K1413">
        <f>_xlfn.XLOOKUP(F1413,'Shipment Detail'!N:N,'Shipment Detail'!AB:AB)</f>
        <v>6</v>
      </c>
      <c r="L1413">
        <f>TCD!E1413</f>
        <v>33.6</v>
      </c>
      <c r="M1413" t="str">
        <f>IF(J1413="France","ST",_xlfn.XLOOKUP(F1413,'Shipment Detail'!N:N,'Shipment Detail'!E:E,""))</f>
        <v>ST</v>
      </c>
      <c r="N1413">
        <f t="shared" si="70"/>
        <v>0.2</v>
      </c>
      <c r="O1413" t="str">
        <f>IF(_xlfn.XLOOKUP(F1413,'Shipment Detail'!N:N,'Shipment Detail'!BM:BM)=0,"",_xlfn.XLOOKUP(F1413,'Shipment Detail'!N:N,'Shipment Detail'!BM:BM))</f>
        <v/>
      </c>
      <c r="R1413" t="str">
        <f>IF(_xlfn.XLOOKUP(F1413,'Shipment Detail'!N:N,'Shipment Detail'!AV:AV)&gt;60,10,"")</f>
        <v/>
      </c>
      <c r="T1413" s="3">
        <f>TCD!C1413</f>
        <v>15.82</v>
      </c>
    </row>
    <row r="1414" spans="1:20" x14ac:dyDescent="0.2">
      <c r="A1414" t="str">
        <f t="shared" si="68"/>
        <v>FEDEX FRANCE</v>
      </c>
      <c r="B1414" s="5">
        <f t="shared" si="69"/>
        <v>46174</v>
      </c>
      <c r="F1414" s="6">
        <f>TCD!A1414</f>
        <v>872889131076</v>
      </c>
      <c r="H1414" s="18" t="str">
        <f>TCD!F1414</f>
        <v>E</v>
      </c>
      <c r="I1414" t="str">
        <f>TCD!B1414</f>
        <v>FR</v>
      </c>
      <c r="J1414" t="str">
        <f>IF(COUNTIF(Zoning!B:B,I1414)=0,"inconnu",_xlfn.XLOOKUP(I1414,Zoning!B:B,Zoning!C:C))</f>
        <v>France</v>
      </c>
      <c r="K1414">
        <f>_xlfn.XLOOKUP(F1414,'Shipment Detail'!N:N,'Shipment Detail'!AB:AB)</f>
        <v>2</v>
      </c>
      <c r="L1414">
        <f>TCD!E1414</f>
        <v>15</v>
      </c>
      <c r="M1414" t="str">
        <f>IF(J1414="France","ST",_xlfn.XLOOKUP(F1414,'Shipment Detail'!N:N,'Shipment Detail'!E:E,""))</f>
        <v>ST</v>
      </c>
      <c r="N1414">
        <f t="shared" si="70"/>
        <v>0.2</v>
      </c>
      <c r="O1414" t="str">
        <f>IF(_xlfn.XLOOKUP(F1414,'Shipment Detail'!N:N,'Shipment Detail'!BM:BM)=0,"",_xlfn.XLOOKUP(F1414,'Shipment Detail'!N:N,'Shipment Detail'!BM:BM))</f>
        <v/>
      </c>
      <c r="R1414" t="str">
        <f>IF(_xlfn.XLOOKUP(F1414,'Shipment Detail'!N:N,'Shipment Detail'!AV:AV)&gt;60,10,"")</f>
        <v/>
      </c>
      <c r="T1414" s="3">
        <f>TCD!C1414</f>
        <v>9.4600000000000009</v>
      </c>
    </row>
    <row r="1415" spans="1:20" x14ac:dyDescent="0.2">
      <c r="A1415" t="str">
        <f t="shared" si="68"/>
        <v>FEDEX FRANCE</v>
      </c>
      <c r="B1415" s="5">
        <f t="shared" si="69"/>
        <v>46174</v>
      </c>
      <c r="F1415" s="6">
        <f>TCD!A1415</f>
        <v>872889188557</v>
      </c>
      <c r="H1415" s="18" t="str">
        <f>TCD!F1415</f>
        <v>E</v>
      </c>
      <c r="I1415" t="str">
        <f>TCD!B1415</f>
        <v>FR</v>
      </c>
      <c r="J1415" t="str">
        <f>IF(COUNTIF(Zoning!B:B,I1415)=0,"inconnu",_xlfn.XLOOKUP(I1415,Zoning!B:B,Zoning!C:C))</f>
        <v>France</v>
      </c>
      <c r="K1415">
        <f>_xlfn.XLOOKUP(F1415,'Shipment Detail'!N:N,'Shipment Detail'!AB:AB)</f>
        <v>2</v>
      </c>
      <c r="L1415">
        <f>TCD!E1415</f>
        <v>11</v>
      </c>
      <c r="M1415" t="str">
        <f>IF(J1415="France","ST",_xlfn.XLOOKUP(F1415,'Shipment Detail'!N:N,'Shipment Detail'!E:E,""))</f>
        <v>ST</v>
      </c>
      <c r="N1415">
        <f t="shared" si="70"/>
        <v>0.2</v>
      </c>
      <c r="O1415" t="str">
        <f>IF(_xlfn.XLOOKUP(F1415,'Shipment Detail'!N:N,'Shipment Detail'!BM:BM)=0,"",_xlfn.XLOOKUP(F1415,'Shipment Detail'!N:N,'Shipment Detail'!BM:BM))</f>
        <v/>
      </c>
      <c r="R1415" t="str">
        <f>IF(_xlfn.XLOOKUP(F1415,'Shipment Detail'!N:N,'Shipment Detail'!AV:AV)&gt;60,10,"")</f>
        <v/>
      </c>
      <c r="T1415" s="3">
        <f>TCD!C1415</f>
        <v>8.129999999999999</v>
      </c>
    </row>
    <row r="1416" spans="1:20" x14ac:dyDescent="0.2">
      <c r="A1416" t="str">
        <f t="shared" si="68"/>
        <v>FEDEX FRANCE</v>
      </c>
      <c r="B1416" s="5">
        <f t="shared" si="69"/>
        <v>46174</v>
      </c>
      <c r="F1416" s="6">
        <f>TCD!A1416</f>
        <v>872889236060</v>
      </c>
      <c r="H1416" s="18" t="str">
        <f>TCD!F1416</f>
        <v>E</v>
      </c>
      <c r="I1416" t="str">
        <f>TCD!B1416</f>
        <v>FR</v>
      </c>
      <c r="J1416" t="str">
        <f>IF(COUNTIF(Zoning!B:B,I1416)=0,"inconnu",_xlfn.XLOOKUP(I1416,Zoning!B:B,Zoning!C:C))</f>
        <v>France</v>
      </c>
      <c r="K1416">
        <f>_xlfn.XLOOKUP(F1416,'Shipment Detail'!N:N,'Shipment Detail'!AB:AB)</f>
        <v>6</v>
      </c>
      <c r="L1416">
        <f>TCD!E1416</f>
        <v>31.700000000000003</v>
      </c>
      <c r="M1416" t="str">
        <f>IF(J1416="France","ST",_xlfn.XLOOKUP(F1416,'Shipment Detail'!N:N,'Shipment Detail'!E:E,""))</f>
        <v>ST</v>
      </c>
      <c r="N1416">
        <f t="shared" si="70"/>
        <v>0.2</v>
      </c>
      <c r="O1416" t="str">
        <f>IF(_xlfn.XLOOKUP(F1416,'Shipment Detail'!N:N,'Shipment Detail'!BM:BM)=0,"",_xlfn.XLOOKUP(F1416,'Shipment Detail'!N:N,'Shipment Detail'!BM:BM))</f>
        <v/>
      </c>
      <c r="R1416" t="str">
        <f>IF(_xlfn.XLOOKUP(F1416,'Shipment Detail'!N:N,'Shipment Detail'!AV:AV)&gt;60,10,"")</f>
        <v/>
      </c>
      <c r="T1416" s="3">
        <f>TCD!C1416</f>
        <v>15.149999999999999</v>
      </c>
    </row>
    <row r="1417" spans="1:20" x14ac:dyDescent="0.2">
      <c r="A1417" t="str">
        <f t="shared" si="68"/>
        <v>FEDEX FRANCE</v>
      </c>
      <c r="B1417" s="5">
        <f t="shared" si="69"/>
        <v>46174</v>
      </c>
      <c r="F1417" s="6">
        <f>TCD!A1417</f>
        <v>872889328053</v>
      </c>
      <c r="H1417" s="18" t="str">
        <f>TCD!F1417</f>
        <v>E</v>
      </c>
      <c r="I1417" t="str">
        <f>TCD!B1417</f>
        <v>FR</v>
      </c>
      <c r="J1417" t="str">
        <f>IF(COUNTIF(Zoning!B:B,I1417)=0,"inconnu",_xlfn.XLOOKUP(I1417,Zoning!B:B,Zoning!C:C))</f>
        <v>France</v>
      </c>
      <c r="K1417">
        <f>_xlfn.XLOOKUP(F1417,'Shipment Detail'!N:N,'Shipment Detail'!AB:AB)</f>
        <v>6</v>
      </c>
      <c r="L1417">
        <f>TCD!E1417</f>
        <v>30.8</v>
      </c>
      <c r="M1417" t="str">
        <f>IF(J1417="France","ST",_xlfn.XLOOKUP(F1417,'Shipment Detail'!N:N,'Shipment Detail'!E:E,""))</f>
        <v>ST</v>
      </c>
      <c r="N1417">
        <f t="shared" si="70"/>
        <v>0.2</v>
      </c>
      <c r="O1417" t="str">
        <f>IF(_xlfn.XLOOKUP(F1417,'Shipment Detail'!N:N,'Shipment Detail'!BM:BM)=0,"",_xlfn.XLOOKUP(F1417,'Shipment Detail'!N:N,'Shipment Detail'!BM:BM))</f>
        <v/>
      </c>
      <c r="R1417" t="str">
        <f>IF(_xlfn.XLOOKUP(F1417,'Shipment Detail'!N:N,'Shipment Detail'!AV:AV)&gt;60,10,"")</f>
        <v/>
      </c>
      <c r="T1417" s="3">
        <f>TCD!C1417</f>
        <v>14.82</v>
      </c>
    </row>
    <row r="1418" spans="1:20" x14ac:dyDescent="0.2">
      <c r="A1418" t="str">
        <f t="shared" si="68"/>
        <v>FEDEX FRANCE</v>
      </c>
      <c r="B1418" s="5">
        <f t="shared" si="69"/>
        <v>46174</v>
      </c>
      <c r="F1418" s="6">
        <f>TCD!A1418</f>
        <v>872889370962</v>
      </c>
      <c r="H1418" s="18" t="str">
        <f>TCD!F1418</f>
        <v>E</v>
      </c>
      <c r="I1418" t="str">
        <f>TCD!B1418</f>
        <v>FR</v>
      </c>
      <c r="J1418" t="str">
        <f>IF(COUNTIF(Zoning!B:B,I1418)=0,"inconnu",_xlfn.XLOOKUP(I1418,Zoning!B:B,Zoning!C:C))</f>
        <v>France</v>
      </c>
      <c r="K1418">
        <f>_xlfn.XLOOKUP(F1418,'Shipment Detail'!N:N,'Shipment Detail'!AB:AB)</f>
        <v>2</v>
      </c>
      <c r="L1418">
        <f>TCD!E1418</f>
        <v>18</v>
      </c>
      <c r="M1418" t="str">
        <f>IF(J1418="France","ST",_xlfn.XLOOKUP(F1418,'Shipment Detail'!N:N,'Shipment Detail'!E:E,""))</f>
        <v>ST</v>
      </c>
      <c r="N1418">
        <f t="shared" si="70"/>
        <v>0.2</v>
      </c>
      <c r="O1418" t="str">
        <f>IF(_xlfn.XLOOKUP(F1418,'Shipment Detail'!N:N,'Shipment Detail'!BM:BM)=0,"",_xlfn.XLOOKUP(F1418,'Shipment Detail'!N:N,'Shipment Detail'!BM:BM))</f>
        <v/>
      </c>
      <c r="R1418" t="str">
        <f>IF(_xlfn.XLOOKUP(F1418,'Shipment Detail'!N:N,'Shipment Detail'!AV:AV)&gt;60,10,"")</f>
        <v/>
      </c>
      <c r="T1418" s="3">
        <f>TCD!C1418</f>
        <v>10.469999999999999</v>
      </c>
    </row>
    <row r="1419" spans="1:20" x14ac:dyDescent="0.2">
      <c r="A1419" t="str">
        <f t="shared" si="68"/>
        <v>FEDEX FRANCE</v>
      </c>
      <c r="B1419" s="5">
        <f t="shared" si="69"/>
        <v>46174</v>
      </c>
      <c r="F1419" s="6">
        <f>TCD!A1419</f>
        <v>872889422356</v>
      </c>
      <c r="H1419" s="18" t="str">
        <f>TCD!F1419</f>
        <v>E</v>
      </c>
      <c r="I1419" t="str">
        <f>TCD!B1419</f>
        <v>FR</v>
      </c>
      <c r="J1419" t="str">
        <f>IF(COUNTIF(Zoning!B:B,I1419)=0,"inconnu",_xlfn.XLOOKUP(I1419,Zoning!B:B,Zoning!C:C))</f>
        <v>France</v>
      </c>
      <c r="K1419">
        <f>_xlfn.XLOOKUP(F1419,'Shipment Detail'!N:N,'Shipment Detail'!AB:AB)</f>
        <v>4</v>
      </c>
      <c r="L1419">
        <f>TCD!E1419</f>
        <v>30</v>
      </c>
      <c r="M1419" t="str">
        <f>IF(J1419="France","ST",_xlfn.XLOOKUP(F1419,'Shipment Detail'!N:N,'Shipment Detail'!E:E,""))</f>
        <v>ST</v>
      </c>
      <c r="N1419">
        <f t="shared" si="70"/>
        <v>0.2</v>
      </c>
      <c r="O1419" t="str">
        <f>IF(_xlfn.XLOOKUP(F1419,'Shipment Detail'!N:N,'Shipment Detail'!BM:BM)=0,"",_xlfn.XLOOKUP(F1419,'Shipment Detail'!N:N,'Shipment Detail'!BM:BM))</f>
        <v/>
      </c>
      <c r="R1419" t="str">
        <f>IF(_xlfn.XLOOKUP(F1419,'Shipment Detail'!N:N,'Shipment Detail'!AV:AV)&gt;60,10,"")</f>
        <v/>
      </c>
      <c r="T1419" s="3">
        <f>TCD!C1419</f>
        <v>14.480000000000004</v>
      </c>
    </row>
    <row r="1420" spans="1:20" x14ac:dyDescent="0.2">
      <c r="A1420" t="str">
        <f t="shared" si="68"/>
        <v>FEDEX FRANCE</v>
      </c>
      <c r="B1420" s="5">
        <f t="shared" si="69"/>
        <v>46174</v>
      </c>
      <c r="F1420" s="6">
        <f>TCD!A1420</f>
        <v>872889459879</v>
      </c>
      <c r="H1420" s="18" t="str">
        <f>TCD!F1420</f>
        <v>E</v>
      </c>
      <c r="I1420" t="str">
        <f>TCD!B1420</f>
        <v>FR</v>
      </c>
      <c r="J1420" t="str">
        <f>IF(COUNTIF(Zoning!B:B,I1420)=0,"inconnu",_xlfn.XLOOKUP(I1420,Zoning!B:B,Zoning!C:C))</f>
        <v>France</v>
      </c>
      <c r="K1420">
        <f>_xlfn.XLOOKUP(F1420,'Shipment Detail'!N:N,'Shipment Detail'!AB:AB)</f>
        <v>4</v>
      </c>
      <c r="L1420">
        <f>TCD!E1420</f>
        <v>30.6</v>
      </c>
      <c r="M1420" t="str">
        <f>IF(J1420="France","ST",_xlfn.XLOOKUP(F1420,'Shipment Detail'!N:N,'Shipment Detail'!E:E,""))</f>
        <v>ST</v>
      </c>
      <c r="N1420">
        <f t="shared" si="70"/>
        <v>0.2</v>
      </c>
      <c r="O1420" t="str">
        <f>IF(_xlfn.XLOOKUP(F1420,'Shipment Detail'!N:N,'Shipment Detail'!BM:BM)=0,"",_xlfn.XLOOKUP(F1420,'Shipment Detail'!N:N,'Shipment Detail'!BM:BM))</f>
        <v/>
      </c>
      <c r="R1420" t="str">
        <f>IF(_xlfn.XLOOKUP(F1420,'Shipment Detail'!N:N,'Shipment Detail'!AV:AV)&gt;60,10,"")</f>
        <v/>
      </c>
      <c r="T1420" s="3">
        <f>TCD!C1420</f>
        <v>14.82</v>
      </c>
    </row>
    <row r="1421" spans="1:20" x14ac:dyDescent="0.2">
      <c r="A1421" t="str">
        <f t="shared" si="68"/>
        <v>FEDEX FRANCE</v>
      </c>
      <c r="B1421" s="5">
        <f t="shared" si="69"/>
        <v>46174</v>
      </c>
      <c r="F1421" s="6">
        <f>TCD!A1421</f>
        <v>872889503309</v>
      </c>
      <c r="H1421" s="18" t="str">
        <f>TCD!F1421</f>
        <v>E</v>
      </c>
      <c r="I1421" t="str">
        <f>TCD!B1421</f>
        <v>FR</v>
      </c>
      <c r="J1421" t="str">
        <f>IF(COUNTIF(Zoning!B:B,I1421)=0,"inconnu",_xlfn.XLOOKUP(I1421,Zoning!B:B,Zoning!C:C))</f>
        <v>France</v>
      </c>
      <c r="K1421">
        <f>_xlfn.XLOOKUP(F1421,'Shipment Detail'!N:N,'Shipment Detail'!AB:AB)</f>
        <v>4</v>
      </c>
      <c r="L1421">
        <f>TCD!E1421</f>
        <v>31.200000000000003</v>
      </c>
      <c r="M1421" t="str">
        <f>IF(J1421="France","ST",_xlfn.XLOOKUP(F1421,'Shipment Detail'!N:N,'Shipment Detail'!E:E,""))</f>
        <v>ST</v>
      </c>
      <c r="N1421">
        <f t="shared" si="70"/>
        <v>0.2</v>
      </c>
      <c r="O1421" t="str">
        <f>IF(_xlfn.XLOOKUP(F1421,'Shipment Detail'!N:N,'Shipment Detail'!BM:BM)=0,"",_xlfn.XLOOKUP(F1421,'Shipment Detail'!N:N,'Shipment Detail'!BM:BM))</f>
        <v/>
      </c>
      <c r="R1421" t="str">
        <f>IF(_xlfn.XLOOKUP(F1421,'Shipment Detail'!N:N,'Shipment Detail'!AV:AV)&gt;60,10,"")</f>
        <v/>
      </c>
      <c r="T1421" s="3">
        <f>TCD!C1421</f>
        <v>15.149999999999999</v>
      </c>
    </row>
    <row r="1422" spans="1:20" x14ac:dyDescent="0.2">
      <c r="A1422" t="str">
        <f t="shared" si="68"/>
        <v>FEDEX FRANCE</v>
      </c>
      <c r="B1422" s="5">
        <f t="shared" si="69"/>
        <v>46174</v>
      </c>
      <c r="F1422" s="6">
        <f>TCD!A1422</f>
        <v>872889651255</v>
      </c>
      <c r="H1422" s="18" t="str">
        <f>TCD!F1422</f>
        <v>E</v>
      </c>
      <c r="I1422" t="str">
        <f>TCD!B1422</f>
        <v>FR</v>
      </c>
      <c r="J1422" t="str">
        <f>IF(COUNTIF(Zoning!B:B,I1422)=0,"inconnu",_xlfn.XLOOKUP(I1422,Zoning!B:B,Zoning!C:C))</f>
        <v>France</v>
      </c>
      <c r="K1422">
        <f>_xlfn.XLOOKUP(F1422,'Shipment Detail'!N:N,'Shipment Detail'!AB:AB)</f>
        <v>7</v>
      </c>
      <c r="L1422">
        <f>TCD!E1422</f>
        <v>50.7</v>
      </c>
      <c r="M1422" t="str">
        <f>IF(J1422="France","ST",_xlfn.XLOOKUP(F1422,'Shipment Detail'!N:N,'Shipment Detail'!E:E,""))</f>
        <v>ST</v>
      </c>
      <c r="N1422">
        <f t="shared" si="70"/>
        <v>0.2</v>
      </c>
      <c r="O1422" t="str">
        <f>IF(_xlfn.XLOOKUP(F1422,'Shipment Detail'!N:N,'Shipment Detail'!BM:BM)=0,"",_xlfn.XLOOKUP(F1422,'Shipment Detail'!N:N,'Shipment Detail'!BM:BM))</f>
        <v/>
      </c>
      <c r="R1422" t="str">
        <f>IF(_xlfn.XLOOKUP(F1422,'Shipment Detail'!N:N,'Shipment Detail'!AV:AV)&gt;60,10,"")</f>
        <v/>
      </c>
      <c r="T1422" s="3">
        <f>TCD!C1422</f>
        <v>21.510000000000005</v>
      </c>
    </row>
    <row r="1423" spans="1:20" x14ac:dyDescent="0.2">
      <c r="A1423" t="str">
        <f t="shared" si="68"/>
        <v>FEDEX FRANCE</v>
      </c>
      <c r="B1423" s="5">
        <f t="shared" si="69"/>
        <v>46174</v>
      </c>
      <c r="F1423" s="6">
        <f>TCD!A1423</f>
        <v>872889739912</v>
      </c>
      <c r="H1423" s="18" t="str">
        <f>TCD!F1423</f>
        <v>E</v>
      </c>
      <c r="I1423" t="str">
        <f>TCD!B1423</f>
        <v>FR</v>
      </c>
      <c r="J1423" t="str">
        <f>IF(COUNTIF(Zoning!B:B,I1423)=0,"inconnu",_xlfn.XLOOKUP(I1423,Zoning!B:B,Zoning!C:C))</f>
        <v>France</v>
      </c>
      <c r="K1423">
        <f>_xlfn.XLOOKUP(F1423,'Shipment Detail'!N:N,'Shipment Detail'!AB:AB)</f>
        <v>2</v>
      </c>
      <c r="L1423">
        <f>TCD!E1423</f>
        <v>16.100000000000001</v>
      </c>
      <c r="M1423" t="str">
        <f>IF(J1423="France","ST",_xlfn.XLOOKUP(F1423,'Shipment Detail'!N:N,'Shipment Detail'!E:E,""))</f>
        <v>ST</v>
      </c>
      <c r="N1423">
        <f t="shared" si="70"/>
        <v>0.2</v>
      </c>
      <c r="O1423" t="str">
        <f>IF(_xlfn.XLOOKUP(F1423,'Shipment Detail'!N:N,'Shipment Detail'!BM:BM)=0,"",_xlfn.XLOOKUP(F1423,'Shipment Detail'!N:N,'Shipment Detail'!BM:BM))</f>
        <v/>
      </c>
      <c r="R1423" t="str">
        <f>IF(_xlfn.XLOOKUP(F1423,'Shipment Detail'!N:N,'Shipment Detail'!AV:AV)&gt;60,10,"")</f>
        <v/>
      </c>
      <c r="T1423" s="3">
        <f>TCD!C1423</f>
        <v>10.129999999999995</v>
      </c>
    </row>
    <row r="1424" spans="1:20" x14ac:dyDescent="0.2">
      <c r="A1424" t="str">
        <f t="shared" si="68"/>
        <v>FEDEX FRANCE</v>
      </c>
      <c r="B1424" s="5">
        <f t="shared" si="69"/>
        <v>46174</v>
      </c>
      <c r="F1424" s="6">
        <f>TCD!A1424</f>
        <v>872889769157</v>
      </c>
      <c r="H1424" s="18" t="str">
        <f>TCD!F1424</f>
        <v>E</v>
      </c>
      <c r="I1424" t="str">
        <f>TCD!B1424</f>
        <v>FR</v>
      </c>
      <c r="J1424" t="str">
        <f>IF(COUNTIF(Zoning!B:B,I1424)=0,"inconnu",_xlfn.XLOOKUP(I1424,Zoning!B:B,Zoning!C:C))</f>
        <v>France</v>
      </c>
      <c r="K1424">
        <f>_xlfn.XLOOKUP(F1424,'Shipment Detail'!N:N,'Shipment Detail'!AB:AB)</f>
        <v>3</v>
      </c>
      <c r="L1424">
        <f>TCD!E1424</f>
        <v>15.9</v>
      </c>
      <c r="M1424" t="str">
        <f>IF(J1424="France","ST",_xlfn.XLOOKUP(F1424,'Shipment Detail'!N:N,'Shipment Detail'!E:E,""))</f>
        <v>ST</v>
      </c>
      <c r="N1424">
        <f t="shared" si="70"/>
        <v>0.2</v>
      </c>
      <c r="O1424" t="str">
        <f>IF(_xlfn.XLOOKUP(F1424,'Shipment Detail'!N:N,'Shipment Detail'!BM:BM)=0,"",_xlfn.XLOOKUP(F1424,'Shipment Detail'!N:N,'Shipment Detail'!BM:BM))</f>
        <v/>
      </c>
      <c r="R1424" t="str">
        <f>IF(_xlfn.XLOOKUP(F1424,'Shipment Detail'!N:N,'Shipment Detail'!AV:AV)&gt;60,10,"")</f>
        <v/>
      </c>
      <c r="T1424" s="3">
        <f>TCD!C1424</f>
        <v>9.8000000000000007</v>
      </c>
    </row>
    <row r="1425" spans="1:20" x14ac:dyDescent="0.2">
      <c r="A1425" t="str">
        <f t="shared" si="68"/>
        <v>FEDEX FRANCE</v>
      </c>
      <c r="B1425" s="5">
        <f t="shared" si="69"/>
        <v>46174</v>
      </c>
      <c r="F1425" s="6">
        <f>TCD!A1425</f>
        <v>872889793416</v>
      </c>
      <c r="H1425" s="18" t="str">
        <f>TCD!F1425</f>
        <v>E</v>
      </c>
      <c r="I1425" t="str">
        <f>TCD!B1425</f>
        <v>FR</v>
      </c>
      <c r="J1425" t="str">
        <f>IF(COUNTIF(Zoning!B:B,I1425)=0,"inconnu",_xlfn.XLOOKUP(I1425,Zoning!B:B,Zoning!C:C))</f>
        <v>France</v>
      </c>
      <c r="K1425">
        <f>_xlfn.XLOOKUP(F1425,'Shipment Detail'!N:N,'Shipment Detail'!AB:AB)</f>
        <v>4</v>
      </c>
      <c r="L1425">
        <f>TCD!E1425</f>
        <v>22.1</v>
      </c>
      <c r="M1425" t="str">
        <f>IF(J1425="France","ST",_xlfn.XLOOKUP(F1425,'Shipment Detail'!N:N,'Shipment Detail'!E:E,""))</f>
        <v>ST</v>
      </c>
      <c r="N1425">
        <f t="shared" si="70"/>
        <v>0.2</v>
      </c>
      <c r="O1425" t="str">
        <f>IF(_xlfn.XLOOKUP(F1425,'Shipment Detail'!N:N,'Shipment Detail'!BM:BM)=0,"",_xlfn.XLOOKUP(F1425,'Shipment Detail'!N:N,'Shipment Detail'!BM:BM))</f>
        <v/>
      </c>
      <c r="R1425" t="str">
        <f>IF(_xlfn.XLOOKUP(F1425,'Shipment Detail'!N:N,'Shipment Detail'!AV:AV)&gt;60,10,"")</f>
        <v/>
      </c>
      <c r="T1425" s="3">
        <f>TCD!C1425</f>
        <v>12.14</v>
      </c>
    </row>
    <row r="1426" spans="1:20" x14ac:dyDescent="0.2">
      <c r="A1426" t="str">
        <f t="shared" si="68"/>
        <v>FEDEX FRANCE</v>
      </c>
      <c r="B1426" s="5">
        <f t="shared" si="69"/>
        <v>46174</v>
      </c>
      <c r="F1426" s="6">
        <f>TCD!A1426</f>
        <v>872889833940</v>
      </c>
      <c r="H1426" s="18" t="str">
        <f>TCD!F1426</f>
        <v>E</v>
      </c>
      <c r="I1426" t="str">
        <f>TCD!B1426</f>
        <v>FR</v>
      </c>
      <c r="J1426" t="str">
        <f>IF(COUNTIF(Zoning!B:B,I1426)=0,"inconnu",_xlfn.XLOOKUP(I1426,Zoning!B:B,Zoning!C:C))</f>
        <v>France</v>
      </c>
      <c r="K1426">
        <f>_xlfn.XLOOKUP(F1426,'Shipment Detail'!N:N,'Shipment Detail'!AB:AB)</f>
        <v>2</v>
      </c>
      <c r="L1426">
        <f>TCD!E1426</f>
        <v>15</v>
      </c>
      <c r="M1426" t="str">
        <f>IF(J1426="France","ST",_xlfn.XLOOKUP(F1426,'Shipment Detail'!N:N,'Shipment Detail'!E:E,""))</f>
        <v>ST</v>
      </c>
      <c r="N1426">
        <f t="shared" si="70"/>
        <v>0.2</v>
      </c>
      <c r="O1426" t="str">
        <f>IF(_xlfn.XLOOKUP(F1426,'Shipment Detail'!N:N,'Shipment Detail'!BM:BM)=0,"",_xlfn.XLOOKUP(F1426,'Shipment Detail'!N:N,'Shipment Detail'!BM:BM))</f>
        <v/>
      </c>
      <c r="R1426" t="str">
        <f>IF(_xlfn.XLOOKUP(F1426,'Shipment Detail'!N:N,'Shipment Detail'!AV:AV)&gt;60,10,"")</f>
        <v/>
      </c>
      <c r="T1426" s="3">
        <f>TCD!C1426</f>
        <v>9.4600000000000009</v>
      </c>
    </row>
    <row r="1427" spans="1:20" x14ac:dyDescent="0.2">
      <c r="A1427" t="str">
        <f t="shared" si="68"/>
        <v>FEDEX FRANCE</v>
      </c>
      <c r="B1427" s="5">
        <f t="shared" si="69"/>
        <v>46174</v>
      </c>
      <c r="F1427" s="6">
        <f>TCD!A1427</f>
        <v>872889874089</v>
      </c>
      <c r="H1427" s="18" t="str">
        <f>TCD!F1427</f>
        <v>E</v>
      </c>
      <c r="I1427" t="str">
        <f>TCD!B1427</f>
        <v>FR</v>
      </c>
      <c r="J1427" t="str">
        <f>IF(COUNTIF(Zoning!B:B,I1427)=0,"inconnu",_xlfn.XLOOKUP(I1427,Zoning!B:B,Zoning!C:C))</f>
        <v>France</v>
      </c>
      <c r="K1427">
        <f>_xlfn.XLOOKUP(F1427,'Shipment Detail'!N:N,'Shipment Detail'!AB:AB)</f>
        <v>4</v>
      </c>
      <c r="L1427">
        <f>TCD!E1427</f>
        <v>18.8</v>
      </c>
      <c r="M1427" t="str">
        <f>IF(J1427="France","ST",_xlfn.XLOOKUP(F1427,'Shipment Detail'!N:N,'Shipment Detail'!E:E,""))</f>
        <v>ST</v>
      </c>
      <c r="N1427">
        <f t="shared" si="70"/>
        <v>0.2</v>
      </c>
      <c r="O1427" t="str">
        <f>IF(_xlfn.XLOOKUP(F1427,'Shipment Detail'!N:N,'Shipment Detail'!BM:BM)=0,"",_xlfn.XLOOKUP(F1427,'Shipment Detail'!N:N,'Shipment Detail'!BM:BM))</f>
        <v/>
      </c>
      <c r="R1427" t="str">
        <f>IF(_xlfn.XLOOKUP(F1427,'Shipment Detail'!N:N,'Shipment Detail'!AV:AV)&gt;60,10,"")</f>
        <v/>
      </c>
      <c r="T1427" s="3">
        <f>TCD!C1427</f>
        <v>10.800000000000004</v>
      </c>
    </row>
    <row r="1428" spans="1:20" x14ac:dyDescent="0.2">
      <c r="A1428" t="str">
        <f t="shared" si="68"/>
        <v>FEDEX FRANCE</v>
      </c>
      <c r="B1428" s="5">
        <f t="shared" si="69"/>
        <v>46174</v>
      </c>
      <c r="F1428" s="6">
        <f>TCD!A1428</f>
        <v>872889912911</v>
      </c>
      <c r="H1428" s="18" t="str">
        <f>TCD!F1428</f>
        <v>E</v>
      </c>
      <c r="I1428" t="str">
        <f>TCD!B1428</f>
        <v>FR</v>
      </c>
      <c r="J1428" t="str">
        <f>IF(COUNTIF(Zoning!B:B,I1428)=0,"inconnu",_xlfn.XLOOKUP(I1428,Zoning!B:B,Zoning!C:C))</f>
        <v>France</v>
      </c>
      <c r="K1428">
        <f>_xlfn.XLOOKUP(F1428,'Shipment Detail'!N:N,'Shipment Detail'!AB:AB)</f>
        <v>2</v>
      </c>
      <c r="L1428">
        <f>TCD!E1428</f>
        <v>17</v>
      </c>
      <c r="M1428" t="str">
        <f>IF(J1428="France","ST",_xlfn.XLOOKUP(F1428,'Shipment Detail'!N:N,'Shipment Detail'!E:E,""))</f>
        <v>ST</v>
      </c>
      <c r="N1428">
        <f t="shared" si="70"/>
        <v>0.2</v>
      </c>
      <c r="O1428" t="str">
        <f>IF(_xlfn.XLOOKUP(F1428,'Shipment Detail'!N:N,'Shipment Detail'!BM:BM)=0,"",_xlfn.XLOOKUP(F1428,'Shipment Detail'!N:N,'Shipment Detail'!BM:BM))</f>
        <v/>
      </c>
      <c r="R1428" t="str">
        <f>IF(_xlfn.XLOOKUP(F1428,'Shipment Detail'!N:N,'Shipment Detail'!AV:AV)&gt;60,10,"")</f>
        <v/>
      </c>
      <c r="T1428" s="3">
        <f>TCD!C1428</f>
        <v>10.129999999999995</v>
      </c>
    </row>
    <row r="1429" spans="1:20" x14ac:dyDescent="0.2">
      <c r="A1429" t="str">
        <f t="shared" si="68"/>
        <v>FEDEX FRANCE</v>
      </c>
      <c r="B1429" s="5">
        <f t="shared" si="69"/>
        <v>46174</v>
      </c>
      <c r="F1429" s="6">
        <f>TCD!A1429</f>
        <v>872889977334</v>
      </c>
      <c r="H1429" s="18" t="str">
        <f>TCD!F1429</f>
        <v>E</v>
      </c>
      <c r="I1429" t="str">
        <f>TCD!B1429</f>
        <v>FR</v>
      </c>
      <c r="J1429" t="str">
        <f>IF(COUNTIF(Zoning!B:B,I1429)=0,"inconnu",_xlfn.XLOOKUP(I1429,Zoning!B:B,Zoning!C:C))</f>
        <v>France</v>
      </c>
      <c r="K1429">
        <f>_xlfn.XLOOKUP(F1429,'Shipment Detail'!N:N,'Shipment Detail'!AB:AB)</f>
        <v>3</v>
      </c>
      <c r="L1429">
        <f>TCD!E1429</f>
        <v>21.700000000000003</v>
      </c>
      <c r="M1429" t="str">
        <f>IF(J1429="France","ST",_xlfn.XLOOKUP(F1429,'Shipment Detail'!N:N,'Shipment Detail'!E:E,""))</f>
        <v>ST</v>
      </c>
      <c r="N1429">
        <f t="shared" si="70"/>
        <v>0.2</v>
      </c>
      <c r="O1429" t="str">
        <f>IF(_xlfn.XLOOKUP(F1429,'Shipment Detail'!N:N,'Shipment Detail'!BM:BM)=0,"",_xlfn.XLOOKUP(F1429,'Shipment Detail'!N:N,'Shipment Detail'!BM:BM))</f>
        <v/>
      </c>
      <c r="R1429" t="str">
        <f>IF(_xlfn.XLOOKUP(F1429,'Shipment Detail'!N:N,'Shipment Detail'!AV:AV)&gt;60,10,"")</f>
        <v/>
      </c>
      <c r="T1429" s="3">
        <f>TCD!C1429</f>
        <v>11.809999999999995</v>
      </c>
    </row>
    <row r="1430" spans="1:20" x14ac:dyDescent="0.2">
      <c r="A1430" t="str">
        <f t="shared" si="68"/>
        <v>FEDEX FRANCE</v>
      </c>
      <c r="B1430" s="5">
        <f t="shared" si="69"/>
        <v>46174</v>
      </c>
      <c r="F1430" s="6">
        <f>TCD!A1430</f>
        <v>872890100184</v>
      </c>
      <c r="H1430" s="18" t="str">
        <f>TCD!F1430</f>
        <v>E</v>
      </c>
      <c r="I1430" t="str">
        <f>TCD!B1430</f>
        <v>FR</v>
      </c>
      <c r="J1430" t="str">
        <f>IF(COUNTIF(Zoning!B:B,I1430)=0,"inconnu",_xlfn.XLOOKUP(I1430,Zoning!B:B,Zoning!C:C))</f>
        <v>France</v>
      </c>
      <c r="K1430">
        <f>_xlfn.XLOOKUP(F1430,'Shipment Detail'!N:N,'Shipment Detail'!AB:AB)</f>
        <v>3</v>
      </c>
      <c r="L1430">
        <f>TCD!E1430</f>
        <v>15.9</v>
      </c>
      <c r="M1430" t="str">
        <f>IF(J1430="France","ST",_xlfn.XLOOKUP(F1430,'Shipment Detail'!N:N,'Shipment Detail'!E:E,""))</f>
        <v>ST</v>
      </c>
      <c r="N1430">
        <f t="shared" si="70"/>
        <v>0.2</v>
      </c>
      <c r="O1430" t="str">
        <f>IF(_xlfn.XLOOKUP(F1430,'Shipment Detail'!N:N,'Shipment Detail'!BM:BM)=0,"",_xlfn.XLOOKUP(F1430,'Shipment Detail'!N:N,'Shipment Detail'!BM:BM))</f>
        <v/>
      </c>
      <c r="R1430" t="str">
        <f>IF(_xlfn.XLOOKUP(F1430,'Shipment Detail'!N:N,'Shipment Detail'!AV:AV)&gt;60,10,"")</f>
        <v/>
      </c>
      <c r="T1430" s="3">
        <f>TCD!C1430</f>
        <v>9.8000000000000007</v>
      </c>
    </row>
    <row r="1431" spans="1:20" x14ac:dyDescent="0.2">
      <c r="A1431" t="str">
        <f t="shared" si="68"/>
        <v>FEDEX FRANCE</v>
      </c>
      <c r="B1431" s="5">
        <f t="shared" si="69"/>
        <v>46174</v>
      </c>
      <c r="F1431" s="6">
        <f>TCD!A1431</f>
        <v>872890133749</v>
      </c>
      <c r="H1431" s="18" t="str">
        <f>TCD!F1431</f>
        <v>E</v>
      </c>
      <c r="I1431" t="str">
        <f>TCD!B1431</f>
        <v>FR</v>
      </c>
      <c r="J1431" t="str">
        <f>IF(COUNTIF(Zoning!B:B,I1431)=0,"inconnu",_xlfn.XLOOKUP(I1431,Zoning!B:B,Zoning!C:C))</f>
        <v>France</v>
      </c>
      <c r="K1431">
        <f>_xlfn.XLOOKUP(F1431,'Shipment Detail'!N:N,'Shipment Detail'!AB:AB)</f>
        <v>2</v>
      </c>
      <c r="L1431">
        <f>TCD!E1431</f>
        <v>11</v>
      </c>
      <c r="M1431" t="str">
        <f>IF(J1431="France","ST",_xlfn.XLOOKUP(F1431,'Shipment Detail'!N:N,'Shipment Detail'!E:E,""))</f>
        <v>ST</v>
      </c>
      <c r="N1431">
        <f t="shared" si="70"/>
        <v>0.2</v>
      </c>
      <c r="O1431" t="str">
        <f>IF(_xlfn.XLOOKUP(F1431,'Shipment Detail'!N:N,'Shipment Detail'!BM:BM)=0,"",_xlfn.XLOOKUP(F1431,'Shipment Detail'!N:N,'Shipment Detail'!BM:BM))</f>
        <v/>
      </c>
      <c r="R1431" t="str">
        <f>IF(_xlfn.XLOOKUP(F1431,'Shipment Detail'!N:N,'Shipment Detail'!AV:AV)&gt;60,10,"")</f>
        <v/>
      </c>
      <c r="T1431" s="3">
        <f>TCD!C1431</f>
        <v>8.129999999999999</v>
      </c>
    </row>
    <row r="1432" spans="1:20" x14ac:dyDescent="0.2">
      <c r="A1432" t="str">
        <f t="shared" si="68"/>
        <v>FEDEX FRANCE</v>
      </c>
      <c r="B1432" s="5">
        <f t="shared" si="69"/>
        <v>46174</v>
      </c>
      <c r="F1432" s="6">
        <f>TCD!A1432</f>
        <v>872890204116</v>
      </c>
      <c r="H1432" s="18" t="str">
        <f>TCD!F1432</f>
        <v>E</v>
      </c>
      <c r="I1432" t="str">
        <f>TCD!B1432</f>
        <v>FR</v>
      </c>
      <c r="J1432" t="str">
        <f>IF(COUNTIF(Zoning!B:B,I1432)=0,"inconnu",_xlfn.XLOOKUP(I1432,Zoning!B:B,Zoning!C:C))</f>
        <v>France</v>
      </c>
      <c r="K1432">
        <f>_xlfn.XLOOKUP(F1432,'Shipment Detail'!N:N,'Shipment Detail'!AB:AB)</f>
        <v>1</v>
      </c>
      <c r="L1432">
        <f>TCD!E1432</f>
        <v>6</v>
      </c>
      <c r="M1432" t="str">
        <f>IF(J1432="France","ST",_xlfn.XLOOKUP(F1432,'Shipment Detail'!N:N,'Shipment Detail'!E:E,""))</f>
        <v>ST</v>
      </c>
      <c r="N1432">
        <f t="shared" si="70"/>
        <v>0.2</v>
      </c>
      <c r="O1432" t="str">
        <f>IF(_xlfn.XLOOKUP(F1432,'Shipment Detail'!N:N,'Shipment Detail'!BM:BM)=0,"",_xlfn.XLOOKUP(F1432,'Shipment Detail'!N:N,'Shipment Detail'!BM:BM))</f>
        <v/>
      </c>
      <c r="R1432" t="str">
        <f>IF(_xlfn.XLOOKUP(F1432,'Shipment Detail'!N:N,'Shipment Detail'!AV:AV)&gt;60,10,"")</f>
        <v/>
      </c>
      <c r="T1432" s="3">
        <f>TCD!C1432</f>
        <v>6.4499999999999993</v>
      </c>
    </row>
    <row r="1433" spans="1:20" x14ac:dyDescent="0.2">
      <c r="A1433" t="str">
        <f t="shared" si="68"/>
        <v>FEDEX FRANCE</v>
      </c>
      <c r="B1433" s="5">
        <f t="shared" si="69"/>
        <v>46174</v>
      </c>
      <c r="F1433" s="6">
        <f>TCD!A1433</f>
        <v>872890234038</v>
      </c>
      <c r="H1433" s="18" t="str">
        <f>TCD!F1433</f>
        <v>E</v>
      </c>
      <c r="I1433" t="str">
        <f>TCD!B1433</f>
        <v>FR</v>
      </c>
      <c r="J1433" t="str">
        <f>IF(COUNTIF(Zoning!B:B,I1433)=0,"inconnu",_xlfn.XLOOKUP(I1433,Zoning!B:B,Zoning!C:C))</f>
        <v>France</v>
      </c>
      <c r="K1433">
        <f>_xlfn.XLOOKUP(F1433,'Shipment Detail'!N:N,'Shipment Detail'!AB:AB)</f>
        <v>7</v>
      </c>
      <c r="L1433">
        <f>TCD!E1433</f>
        <v>49.7</v>
      </c>
      <c r="M1433" t="str">
        <f>IF(J1433="France","ST",_xlfn.XLOOKUP(F1433,'Shipment Detail'!N:N,'Shipment Detail'!E:E,""))</f>
        <v>ST</v>
      </c>
      <c r="N1433">
        <f t="shared" si="70"/>
        <v>0.2</v>
      </c>
      <c r="O1433" t="str">
        <f>IF(_xlfn.XLOOKUP(F1433,'Shipment Detail'!N:N,'Shipment Detail'!BM:BM)=0,"",_xlfn.XLOOKUP(F1433,'Shipment Detail'!N:N,'Shipment Detail'!BM:BM))</f>
        <v/>
      </c>
      <c r="R1433" t="str">
        <f>IF(_xlfn.XLOOKUP(F1433,'Shipment Detail'!N:N,'Shipment Detail'!AV:AV)&gt;60,10,"")</f>
        <v/>
      </c>
      <c r="T1433" s="3">
        <f>TCD!C1433</f>
        <v>21.179999999999993</v>
      </c>
    </row>
    <row r="1434" spans="1:20" x14ac:dyDescent="0.2">
      <c r="A1434" t="str">
        <f t="shared" si="68"/>
        <v>FEDEX FRANCE</v>
      </c>
      <c r="B1434" s="5">
        <f t="shared" si="69"/>
        <v>46174</v>
      </c>
      <c r="F1434" s="6">
        <f>TCD!A1434</f>
        <v>872890288910</v>
      </c>
      <c r="H1434" s="18" t="str">
        <f>TCD!F1434</f>
        <v>E</v>
      </c>
      <c r="I1434" t="str">
        <f>TCD!B1434</f>
        <v>FR</v>
      </c>
      <c r="J1434" t="str">
        <f>IF(COUNTIF(Zoning!B:B,I1434)=0,"inconnu",_xlfn.XLOOKUP(I1434,Zoning!B:B,Zoning!C:C))</f>
        <v>France</v>
      </c>
      <c r="K1434">
        <f>_xlfn.XLOOKUP(F1434,'Shipment Detail'!N:N,'Shipment Detail'!AB:AB)</f>
        <v>2</v>
      </c>
      <c r="L1434">
        <f>TCD!E1434</f>
        <v>15</v>
      </c>
      <c r="M1434" t="str">
        <f>IF(J1434="France","ST",_xlfn.XLOOKUP(F1434,'Shipment Detail'!N:N,'Shipment Detail'!E:E,""))</f>
        <v>ST</v>
      </c>
      <c r="N1434">
        <f t="shared" si="70"/>
        <v>0.2</v>
      </c>
      <c r="O1434" t="str">
        <f>IF(_xlfn.XLOOKUP(F1434,'Shipment Detail'!N:N,'Shipment Detail'!BM:BM)=0,"",_xlfn.XLOOKUP(F1434,'Shipment Detail'!N:N,'Shipment Detail'!BM:BM))</f>
        <v/>
      </c>
      <c r="R1434" t="str">
        <f>IF(_xlfn.XLOOKUP(F1434,'Shipment Detail'!N:N,'Shipment Detail'!AV:AV)&gt;60,10,"")</f>
        <v/>
      </c>
      <c r="T1434" s="3">
        <f>TCD!C1434</f>
        <v>9.4600000000000009</v>
      </c>
    </row>
    <row r="1435" spans="1:20" x14ac:dyDescent="0.2">
      <c r="A1435" t="str">
        <f t="shared" si="68"/>
        <v>FEDEX FRANCE</v>
      </c>
      <c r="B1435" s="5">
        <f t="shared" si="69"/>
        <v>46174</v>
      </c>
      <c r="F1435" s="6">
        <f>TCD!A1435</f>
        <v>872890381150</v>
      </c>
      <c r="H1435" s="18" t="str">
        <f>TCD!F1435</f>
        <v>E</v>
      </c>
      <c r="I1435" t="str">
        <f>TCD!B1435</f>
        <v>FR</v>
      </c>
      <c r="J1435" t="str">
        <f>IF(COUNTIF(Zoning!B:B,I1435)=0,"inconnu",_xlfn.XLOOKUP(I1435,Zoning!B:B,Zoning!C:C))</f>
        <v>France</v>
      </c>
      <c r="K1435">
        <f>_xlfn.XLOOKUP(F1435,'Shipment Detail'!N:N,'Shipment Detail'!AB:AB)</f>
        <v>3</v>
      </c>
      <c r="L1435">
        <f>TCD!E1435</f>
        <v>18.100000000000001</v>
      </c>
      <c r="M1435" t="str">
        <f>IF(J1435="France","ST",_xlfn.XLOOKUP(F1435,'Shipment Detail'!N:N,'Shipment Detail'!E:E,""))</f>
        <v>ST</v>
      </c>
      <c r="N1435">
        <f t="shared" si="70"/>
        <v>0.2</v>
      </c>
      <c r="O1435" t="str">
        <f>IF(_xlfn.XLOOKUP(F1435,'Shipment Detail'!N:N,'Shipment Detail'!BM:BM)=0,"",_xlfn.XLOOKUP(F1435,'Shipment Detail'!N:N,'Shipment Detail'!BM:BM))</f>
        <v/>
      </c>
      <c r="R1435" t="str">
        <f>IF(_xlfn.XLOOKUP(F1435,'Shipment Detail'!N:N,'Shipment Detail'!AV:AV)&gt;60,10,"")</f>
        <v/>
      </c>
      <c r="T1435" s="3">
        <f>TCD!C1435</f>
        <v>10.800000000000004</v>
      </c>
    </row>
    <row r="1436" spans="1:20" x14ac:dyDescent="0.2">
      <c r="A1436" t="str">
        <f t="shared" si="68"/>
        <v>FEDEX FRANCE</v>
      </c>
      <c r="B1436" s="5">
        <f t="shared" si="69"/>
        <v>46174</v>
      </c>
      <c r="F1436" s="6">
        <f>TCD!A1436</f>
        <v>872890460523</v>
      </c>
      <c r="H1436" s="18" t="str">
        <f>TCD!F1436</f>
        <v>E</v>
      </c>
      <c r="I1436" t="str">
        <f>TCD!B1436</f>
        <v>FR</v>
      </c>
      <c r="J1436" t="str">
        <f>IF(COUNTIF(Zoning!B:B,I1436)=0,"inconnu",_xlfn.XLOOKUP(I1436,Zoning!B:B,Zoning!C:C))</f>
        <v>France</v>
      </c>
      <c r="K1436">
        <f>_xlfn.XLOOKUP(F1436,'Shipment Detail'!N:N,'Shipment Detail'!AB:AB)</f>
        <v>1</v>
      </c>
      <c r="L1436">
        <f>TCD!E1436</f>
        <v>8</v>
      </c>
      <c r="M1436" t="str">
        <f>IF(J1436="France","ST",_xlfn.XLOOKUP(F1436,'Shipment Detail'!N:N,'Shipment Detail'!E:E,""))</f>
        <v>ST</v>
      </c>
      <c r="N1436">
        <f t="shared" si="70"/>
        <v>0.2</v>
      </c>
      <c r="O1436" t="str">
        <f>IF(_xlfn.XLOOKUP(F1436,'Shipment Detail'!N:N,'Shipment Detail'!BM:BM)=0,"",_xlfn.XLOOKUP(F1436,'Shipment Detail'!N:N,'Shipment Detail'!BM:BM))</f>
        <v/>
      </c>
      <c r="R1436" t="str">
        <f>IF(_xlfn.XLOOKUP(F1436,'Shipment Detail'!N:N,'Shipment Detail'!AV:AV)&gt;60,10,"")</f>
        <v/>
      </c>
      <c r="T1436" s="3">
        <f>TCD!C1436</f>
        <v>7.120000000000001</v>
      </c>
    </row>
    <row r="1437" spans="1:20" x14ac:dyDescent="0.2">
      <c r="A1437" t="str">
        <f t="shared" si="68"/>
        <v>FEDEX FRANCE</v>
      </c>
      <c r="B1437" s="5">
        <f t="shared" si="69"/>
        <v>46174</v>
      </c>
      <c r="F1437" s="6">
        <f>TCD!A1437</f>
        <v>872890490423</v>
      </c>
      <c r="H1437" s="18" t="str">
        <f>TCD!F1437</f>
        <v>E</v>
      </c>
      <c r="I1437" t="str">
        <f>TCD!B1437</f>
        <v>FR</v>
      </c>
      <c r="J1437" t="str">
        <f>IF(COUNTIF(Zoning!B:B,I1437)=0,"inconnu",_xlfn.XLOOKUP(I1437,Zoning!B:B,Zoning!C:C))</f>
        <v>France</v>
      </c>
      <c r="K1437">
        <f>_xlfn.XLOOKUP(F1437,'Shipment Detail'!N:N,'Shipment Detail'!AB:AB)</f>
        <v>2</v>
      </c>
      <c r="L1437">
        <f>TCD!E1437</f>
        <v>15.4</v>
      </c>
      <c r="M1437" t="str">
        <f>IF(J1437="France","ST",_xlfn.XLOOKUP(F1437,'Shipment Detail'!N:N,'Shipment Detail'!E:E,""))</f>
        <v>ST</v>
      </c>
      <c r="N1437">
        <f t="shared" si="70"/>
        <v>0.2</v>
      </c>
      <c r="O1437" t="str">
        <f>IF(_xlfn.XLOOKUP(F1437,'Shipment Detail'!N:N,'Shipment Detail'!BM:BM)=0,"",_xlfn.XLOOKUP(F1437,'Shipment Detail'!N:N,'Shipment Detail'!BM:BM))</f>
        <v/>
      </c>
      <c r="R1437" t="str">
        <f>IF(_xlfn.XLOOKUP(F1437,'Shipment Detail'!N:N,'Shipment Detail'!AV:AV)&gt;60,10,"")</f>
        <v/>
      </c>
      <c r="T1437" s="3">
        <f>TCD!C1437</f>
        <v>9.8000000000000007</v>
      </c>
    </row>
    <row r="1438" spans="1:20" x14ac:dyDescent="0.2">
      <c r="A1438" t="str">
        <f t="shared" si="68"/>
        <v>FEDEX FRANCE</v>
      </c>
      <c r="B1438" s="5">
        <f t="shared" si="69"/>
        <v>46174</v>
      </c>
      <c r="F1438" s="6">
        <f>TCD!A1438</f>
        <v>872890511930</v>
      </c>
      <c r="H1438" s="18" t="str">
        <f>TCD!F1438</f>
        <v>E</v>
      </c>
      <c r="I1438" t="str">
        <f>TCD!B1438</f>
        <v>FR</v>
      </c>
      <c r="J1438" t="str">
        <f>IF(COUNTIF(Zoning!B:B,I1438)=0,"inconnu",_xlfn.XLOOKUP(I1438,Zoning!B:B,Zoning!C:C))</f>
        <v>France</v>
      </c>
      <c r="K1438">
        <f>_xlfn.XLOOKUP(F1438,'Shipment Detail'!N:N,'Shipment Detail'!AB:AB)</f>
        <v>2</v>
      </c>
      <c r="L1438">
        <f>TCD!E1438</f>
        <v>15.4</v>
      </c>
      <c r="M1438" t="str">
        <f>IF(J1438="France","ST",_xlfn.XLOOKUP(F1438,'Shipment Detail'!N:N,'Shipment Detail'!E:E,""))</f>
        <v>ST</v>
      </c>
      <c r="N1438">
        <f t="shared" si="70"/>
        <v>0.2</v>
      </c>
      <c r="O1438" t="str">
        <f>IF(_xlfn.XLOOKUP(F1438,'Shipment Detail'!N:N,'Shipment Detail'!BM:BM)=0,"",_xlfn.XLOOKUP(F1438,'Shipment Detail'!N:N,'Shipment Detail'!BM:BM))</f>
        <v/>
      </c>
      <c r="R1438" t="str">
        <f>IF(_xlfn.XLOOKUP(F1438,'Shipment Detail'!N:N,'Shipment Detail'!AV:AV)&gt;60,10,"")</f>
        <v/>
      </c>
      <c r="T1438" s="3">
        <f>TCD!C1438</f>
        <v>9.8000000000000007</v>
      </c>
    </row>
    <row r="1439" spans="1:20" x14ac:dyDescent="0.2">
      <c r="A1439" t="str">
        <f t="shared" si="68"/>
        <v>FEDEX FRANCE</v>
      </c>
      <c r="B1439" s="5">
        <f t="shared" si="69"/>
        <v>46174</v>
      </c>
      <c r="F1439" s="6">
        <f>TCD!A1439</f>
        <v>872890535801</v>
      </c>
      <c r="H1439" s="18" t="str">
        <f>TCD!F1439</f>
        <v>E</v>
      </c>
      <c r="I1439" t="str">
        <f>TCD!B1439</f>
        <v>FR</v>
      </c>
      <c r="J1439" t="str">
        <f>IF(COUNTIF(Zoning!B:B,I1439)=0,"inconnu",_xlfn.XLOOKUP(I1439,Zoning!B:B,Zoning!C:C))</f>
        <v>France</v>
      </c>
      <c r="K1439">
        <f>_xlfn.XLOOKUP(F1439,'Shipment Detail'!N:N,'Shipment Detail'!AB:AB)</f>
        <v>2</v>
      </c>
      <c r="L1439">
        <f>TCD!E1439</f>
        <v>11</v>
      </c>
      <c r="M1439" t="str">
        <f>IF(J1439="France","ST",_xlfn.XLOOKUP(F1439,'Shipment Detail'!N:N,'Shipment Detail'!E:E,""))</f>
        <v>ST</v>
      </c>
      <c r="N1439">
        <f t="shared" si="70"/>
        <v>0.2</v>
      </c>
      <c r="O1439" t="str">
        <f>IF(_xlfn.XLOOKUP(F1439,'Shipment Detail'!N:N,'Shipment Detail'!BM:BM)=0,"",_xlfn.XLOOKUP(F1439,'Shipment Detail'!N:N,'Shipment Detail'!BM:BM))</f>
        <v/>
      </c>
      <c r="R1439" t="str">
        <f>IF(_xlfn.XLOOKUP(F1439,'Shipment Detail'!N:N,'Shipment Detail'!AV:AV)&gt;60,10,"")</f>
        <v/>
      </c>
      <c r="T1439" s="3">
        <f>TCD!C1439</f>
        <v>8.129999999999999</v>
      </c>
    </row>
    <row r="1440" spans="1:20" x14ac:dyDescent="0.2">
      <c r="A1440" t="str">
        <f t="shared" si="68"/>
        <v>FEDEX FRANCE</v>
      </c>
      <c r="B1440" s="5">
        <f t="shared" si="69"/>
        <v>46174</v>
      </c>
      <c r="F1440" s="6">
        <f>TCD!A1440</f>
        <v>872890572633</v>
      </c>
      <c r="H1440" s="18" t="str">
        <f>TCD!F1440</f>
        <v>E</v>
      </c>
      <c r="I1440" t="str">
        <f>TCD!B1440</f>
        <v>FR</v>
      </c>
      <c r="J1440" t="str">
        <f>IF(COUNTIF(Zoning!B:B,I1440)=0,"inconnu",_xlfn.XLOOKUP(I1440,Zoning!B:B,Zoning!C:C))</f>
        <v>France</v>
      </c>
      <c r="K1440">
        <f>_xlfn.XLOOKUP(F1440,'Shipment Detail'!N:N,'Shipment Detail'!AB:AB)</f>
        <v>2</v>
      </c>
      <c r="L1440">
        <f>TCD!E1440</f>
        <v>14</v>
      </c>
      <c r="M1440" t="str">
        <f>IF(J1440="France","ST",_xlfn.XLOOKUP(F1440,'Shipment Detail'!N:N,'Shipment Detail'!E:E,""))</f>
        <v>ST</v>
      </c>
      <c r="N1440">
        <f t="shared" si="70"/>
        <v>0.2</v>
      </c>
      <c r="O1440" t="str">
        <f>IF(_xlfn.XLOOKUP(F1440,'Shipment Detail'!N:N,'Shipment Detail'!BM:BM)=0,"",_xlfn.XLOOKUP(F1440,'Shipment Detail'!N:N,'Shipment Detail'!BM:BM))</f>
        <v/>
      </c>
      <c r="R1440" t="str">
        <f>IF(_xlfn.XLOOKUP(F1440,'Shipment Detail'!N:N,'Shipment Detail'!AV:AV)&gt;60,10,"")</f>
        <v/>
      </c>
      <c r="T1440" s="3">
        <f>TCD!C1440</f>
        <v>9.1300000000000026</v>
      </c>
    </row>
    <row r="1441" spans="1:20" x14ac:dyDescent="0.2">
      <c r="A1441" t="str">
        <f t="shared" si="68"/>
        <v>FEDEX FRANCE</v>
      </c>
      <c r="B1441" s="5">
        <f t="shared" si="69"/>
        <v>46174</v>
      </c>
      <c r="F1441" s="6">
        <f>TCD!A1441</f>
        <v>872890594649</v>
      </c>
      <c r="H1441" s="18" t="str">
        <f>TCD!F1441</f>
        <v>E</v>
      </c>
      <c r="I1441" t="str">
        <f>TCD!B1441</f>
        <v>FR</v>
      </c>
      <c r="J1441" t="str">
        <f>IF(COUNTIF(Zoning!B:B,I1441)=0,"inconnu",_xlfn.XLOOKUP(I1441,Zoning!B:B,Zoning!C:C))</f>
        <v>France</v>
      </c>
      <c r="K1441">
        <f>_xlfn.XLOOKUP(F1441,'Shipment Detail'!N:N,'Shipment Detail'!AB:AB)</f>
        <v>4</v>
      </c>
      <c r="L1441">
        <f>TCD!E1441</f>
        <v>21.400000000000002</v>
      </c>
      <c r="M1441" t="str">
        <f>IF(J1441="France","ST",_xlfn.XLOOKUP(F1441,'Shipment Detail'!N:N,'Shipment Detail'!E:E,""))</f>
        <v>ST</v>
      </c>
      <c r="N1441">
        <f t="shared" si="70"/>
        <v>0.2</v>
      </c>
      <c r="O1441" t="str">
        <f>IF(_xlfn.XLOOKUP(F1441,'Shipment Detail'!N:N,'Shipment Detail'!BM:BM)=0,"",_xlfn.XLOOKUP(F1441,'Shipment Detail'!N:N,'Shipment Detail'!BM:BM))</f>
        <v/>
      </c>
      <c r="R1441" t="str">
        <f>IF(_xlfn.XLOOKUP(F1441,'Shipment Detail'!N:N,'Shipment Detail'!AV:AV)&gt;60,10,"")</f>
        <v/>
      </c>
      <c r="T1441" s="3">
        <f>TCD!C1441</f>
        <v>11.809999999999995</v>
      </c>
    </row>
    <row r="1442" spans="1:20" x14ac:dyDescent="0.2">
      <c r="A1442" t="str">
        <f t="shared" si="68"/>
        <v>FEDEX FRANCE</v>
      </c>
      <c r="B1442" s="5">
        <f t="shared" si="69"/>
        <v>46174</v>
      </c>
      <c r="F1442" s="6">
        <f>TCD!A1442</f>
        <v>872890623432</v>
      </c>
      <c r="H1442" s="18" t="str">
        <f>TCD!F1442</f>
        <v>E</v>
      </c>
      <c r="I1442" t="str">
        <f>TCD!B1442</f>
        <v>FR</v>
      </c>
      <c r="J1442" t="str">
        <f>IF(COUNTIF(Zoning!B:B,I1442)=0,"inconnu",_xlfn.XLOOKUP(I1442,Zoning!B:B,Zoning!C:C))</f>
        <v>France</v>
      </c>
      <c r="K1442">
        <f>_xlfn.XLOOKUP(F1442,'Shipment Detail'!N:N,'Shipment Detail'!AB:AB)</f>
        <v>7</v>
      </c>
      <c r="L1442">
        <f>TCD!E1442</f>
        <v>39</v>
      </c>
      <c r="M1442" t="str">
        <f>IF(J1442="France","ST",_xlfn.XLOOKUP(F1442,'Shipment Detail'!N:N,'Shipment Detail'!E:E,""))</f>
        <v>ST</v>
      </c>
      <c r="N1442">
        <f t="shared" si="70"/>
        <v>0.2</v>
      </c>
      <c r="O1442" t="str">
        <f>IF(_xlfn.XLOOKUP(F1442,'Shipment Detail'!N:N,'Shipment Detail'!BM:BM)=0,"",_xlfn.XLOOKUP(F1442,'Shipment Detail'!N:N,'Shipment Detail'!BM:BM))</f>
        <v/>
      </c>
      <c r="R1442" t="str">
        <f>IF(_xlfn.XLOOKUP(F1442,'Shipment Detail'!N:N,'Shipment Detail'!AV:AV)&gt;60,10,"")</f>
        <v/>
      </c>
      <c r="T1442" s="3">
        <f>TCD!C1442</f>
        <v>17.490000000000002</v>
      </c>
    </row>
    <row r="1443" spans="1:20" x14ac:dyDescent="0.2">
      <c r="A1443" t="str">
        <f t="shared" si="68"/>
        <v>FEDEX FRANCE</v>
      </c>
      <c r="B1443" s="5">
        <f t="shared" si="69"/>
        <v>46174</v>
      </c>
      <c r="F1443" s="6">
        <f>TCD!A1443</f>
        <v>872891448367</v>
      </c>
      <c r="H1443" s="18" t="str">
        <f>TCD!F1443</f>
        <v>E</v>
      </c>
      <c r="I1443" t="str">
        <f>TCD!B1443</f>
        <v>FR</v>
      </c>
      <c r="J1443" t="str">
        <f>IF(COUNTIF(Zoning!B:B,I1443)=0,"inconnu",_xlfn.XLOOKUP(I1443,Zoning!B:B,Zoning!C:C))</f>
        <v>France</v>
      </c>
      <c r="K1443">
        <f>_xlfn.XLOOKUP(F1443,'Shipment Detail'!N:N,'Shipment Detail'!AB:AB)</f>
        <v>10</v>
      </c>
      <c r="L1443">
        <f>TCD!E1443</f>
        <v>90.6</v>
      </c>
      <c r="M1443" t="str">
        <f>IF(J1443="France","ST",_xlfn.XLOOKUP(F1443,'Shipment Detail'!N:N,'Shipment Detail'!E:E,""))</f>
        <v>ST</v>
      </c>
      <c r="N1443">
        <f t="shared" si="70"/>
        <v>0.2</v>
      </c>
      <c r="O1443" t="str">
        <f>IF(_xlfn.XLOOKUP(F1443,'Shipment Detail'!N:N,'Shipment Detail'!BM:BM)=0,"",_xlfn.XLOOKUP(F1443,'Shipment Detail'!N:N,'Shipment Detail'!BM:BM))</f>
        <v/>
      </c>
      <c r="R1443" t="str">
        <f>IF(_xlfn.XLOOKUP(F1443,'Shipment Detail'!N:N,'Shipment Detail'!AV:AV)&gt;60,10,"")</f>
        <v/>
      </c>
      <c r="T1443" s="3">
        <f>TCD!C1443</f>
        <v>36.969999999999985</v>
      </c>
    </row>
    <row r="1444" spans="1:20" x14ac:dyDescent="0.2">
      <c r="A1444" t="str">
        <f t="shared" si="68"/>
        <v>FEDEX FRANCE</v>
      </c>
      <c r="B1444" s="5">
        <f t="shared" si="69"/>
        <v>46174</v>
      </c>
      <c r="F1444" s="6">
        <f>TCD!A1444</f>
        <v>872891577263</v>
      </c>
      <c r="H1444" s="18" t="str">
        <f>TCD!F1444</f>
        <v>E</v>
      </c>
      <c r="I1444" t="str">
        <f>TCD!B1444</f>
        <v>FR</v>
      </c>
      <c r="J1444" t="str">
        <f>IF(COUNTIF(Zoning!B:B,I1444)=0,"inconnu",_xlfn.XLOOKUP(I1444,Zoning!B:B,Zoning!C:C))</f>
        <v>France</v>
      </c>
      <c r="K1444">
        <f>_xlfn.XLOOKUP(F1444,'Shipment Detail'!N:N,'Shipment Detail'!AB:AB)</f>
        <v>2</v>
      </c>
      <c r="L1444">
        <f>TCD!E1444</f>
        <v>14</v>
      </c>
      <c r="M1444" t="str">
        <f>IF(J1444="France","ST",_xlfn.XLOOKUP(F1444,'Shipment Detail'!N:N,'Shipment Detail'!E:E,""))</f>
        <v>ST</v>
      </c>
      <c r="N1444">
        <f t="shared" si="70"/>
        <v>0.2</v>
      </c>
      <c r="O1444" t="str">
        <f>IF(_xlfn.XLOOKUP(F1444,'Shipment Detail'!N:N,'Shipment Detail'!BM:BM)=0,"",_xlfn.XLOOKUP(F1444,'Shipment Detail'!N:N,'Shipment Detail'!BM:BM))</f>
        <v/>
      </c>
      <c r="R1444" t="str">
        <f>IF(_xlfn.XLOOKUP(F1444,'Shipment Detail'!N:N,'Shipment Detail'!AV:AV)&gt;60,10,"")</f>
        <v/>
      </c>
      <c r="T1444" s="3">
        <f>TCD!C1444</f>
        <v>9.1300000000000026</v>
      </c>
    </row>
    <row r="1445" spans="1:20" x14ac:dyDescent="0.2">
      <c r="A1445" t="str">
        <f t="shared" si="68"/>
        <v>FEDEX FRANCE</v>
      </c>
      <c r="B1445" s="5">
        <f t="shared" si="69"/>
        <v>46174</v>
      </c>
      <c r="F1445" s="6">
        <f>TCD!A1445</f>
        <v>872891652115</v>
      </c>
      <c r="H1445" s="18" t="str">
        <f>TCD!F1445</f>
        <v>E</v>
      </c>
      <c r="I1445" t="str">
        <f>TCD!B1445</f>
        <v>FR</v>
      </c>
      <c r="J1445" t="str">
        <f>IF(COUNTIF(Zoning!B:B,I1445)=0,"inconnu",_xlfn.XLOOKUP(I1445,Zoning!B:B,Zoning!C:C))</f>
        <v>France</v>
      </c>
      <c r="K1445">
        <f>_xlfn.XLOOKUP(F1445,'Shipment Detail'!N:N,'Shipment Detail'!AB:AB)</f>
        <v>2</v>
      </c>
      <c r="L1445">
        <f>TCD!E1445</f>
        <v>16.8</v>
      </c>
      <c r="M1445" t="str">
        <f>IF(J1445="France","ST",_xlfn.XLOOKUP(F1445,'Shipment Detail'!N:N,'Shipment Detail'!E:E,""))</f>
        <v>ST</v>
      </c>
      <c r="N1445">
        <f t="shared" si="70"/>
        <v>0.2</v>
      </c>
      <c r="O1445" t="str">
        <f>IF(_xlfn.XLOOKUP(F1445,'Shipment Detail'!N:N,'Shipment Detail'!BM:BM)=0,"",_xlfn.XLOOKUP(F1445,'Shipment Detail'!N:N,'Shipment Detail'!BM:BM))</f>
        <v/>
      </c>
      <c r="R1445" t="str">
        <f>IF(_xlfn.XLOOKUP(F1445,'Shipment Detail'!N:N,'Shipment Detail'!AV:AV)&gt;60,10,"")</f>
        <v/>
      </c>
      <c r="T1445" s="3">
        <f>TCD!C1445</f>
        <v>10.129999999999995</v>
      </c>
    </row>
    <row r="1446" spans="1:20" x14ac:dyDescent="0.2">
      <c r="A1446" t="str">
        <f t="shared" si="68"/>
        <v>FEDEX FRANCE</v>
      </c>
      <c r="B1446" s="5">
        <f t="shared" si="69"/>
        <v>46174</v>
      </c>
      <c r="F1446" s="6">
        <f>TCD!A1446</f>
        <v>872891754680</v>
      </c>
      <c r="H1446" s="18" t="str">
        <f>TCD!F1446</f>
        <v>E</v>
      </c>
      <c r="I1446" t="str">
        <f>TCD!B1446</f>
        <v>FR</v>
      </c>
      <c r="J1446" t="str">
        <f>IF(COUNTIF(Zoning!B:B,I1446)=0,"inconnu",_xlfn.XLOOKUP(I1446,Zoning!B:B,Zoning!C:C))</f>
        <v>France</v>
      </c>
      <c r="K1446">
        <f>_xlfn.XLOOKUP(F1446,'Shipment Detail'!N:N,'Shipment Detail'!AB:AB)</f>
        <v>5</v>
      </c>
      <c r="L1446">
        <f>TCD!E1446</f>
        <v>30</v>
      </c>
      <c r="M1446" t="str">
        <f>IF(J1446="France","ST",_xlfn.XLOOKUP(F1446,'Shipment Detail'!N:N,'Shipment Detail'!E:E,""))</f>
        <v>ST</v>
      </c>
      <c r="N1446">
        <f t="shared" si="70"/>
        <v>0.2</v>
      </c>
      <c r="O1446" t="str">
        <f>IF(_xlfn.XLOOKUP(F1446,'Shipment Detail'!N:N,'Shipment Detail'!BM:BM)=0,"",_xlfn.XLOOKUP(F1446,'Shipment Detail'!N:N,'Shipment Detail'!BM:BM))</f>
        <v/>
      </c>
      <c r="R1446" t="str">
        <f>IF(_xlfn.XLOOKUP(F1446,'Shipment Detail'!N:N,'Shipment Detail'!AV:AV)&gt;60,10,"")</f>
        <v/>
      </c>
      <c r="T1446" s="3">
        <f>TCD!C1446</f>
        <v>14.480000000000004</v>
      </c>
    </row>
    <row r="1447" spans="1:20" x14ac:dyDescent="0.2">
      <c r="A1447" t="str">
        <f t="shared" si="68"/>
        <v>FEDEX FRANCE</v>
      </c>
      <c r="B1447" s="5">
        <f t="shared" si="69"/>
        <v>46174</v>
      </c>
      <c r="F1447" s="6">
        <f>TCD!A1447</f>
        <v>872891833159</v>
      </c>
      <c r="H1447" s="18" t="str">
        <f>TCD!F1447</f>
        <v>E</v>
      </c>
      <c r="I1447" t="str">
        <f>TCD!B1447</f>
        <v>FR</v>
      </c>
      <c r="J1447" t="str">
        <f>IF(COUNTIF(Zoning!B:B,I1447)=0,"inconnu",_xlfn.XLOOKUP(I1447,Zoning!B:B,Zoning!C:C))</f>
        <v>France</v>
      </c>
      <c r="K1447">
        <f>_xlfn.XLOOKUP(F1447,'Shipment Detail'!N:N,'Shipment Detail'!AB:AB)</f>
        <v>1</v>
      </c>
      <c r="L1447">
        <f>TCD!E1447</f>
        <v>10</v>
      </c>
      <c r="M1447" t="str">
        <f>IF(J1447="France","ST",_xlfn.XLOOKUP(F1447,'Shipment Detail'!N:N,'Shipment Detail'!E:E,""))</f>
        <v>ST</v>
      </c>
      <c r="N1447">
        <f t="shared" si="70"/>
        <v>0.2</v>
      </c>
      <c r="O1447" t="str">
        <f>IF(_xlfn.XLOOKUP(F1447,'Shipment Detail'!N:N,'Shipment Detail'!BM:BM)=0,"",_xlfn.XLOOKUP(F1447,'Shipment Detail'!N:N,'Shipment Detail'!BM:BM))</f>
        <v/>
      </c>
      <c r="R1447" t="str">
        <f>IF(_xlfn.XLOOKUP(F1447,'Shipment Detail'!N:N,'Shipment Detail'!AV:AV)&gt;60,10,"")</f>
        <v/>
      </c>
      <c r="T1447" s="3">
        <f>TCD!C1447</f>
        <v>7.7900000000000027</v>
      </c>
    </row>
    <row r="1448" spans="1:20" x14ac:dyDescent="0.2">
      <c r="A1448" t="str">
        <f t="shared" si="68"/>
        <v>FEDEX FRANCE</v>
      </c>
      <c r="B1448" s="5">
        <f t="shared" si="69"/>
        <v>46174</v>
      </c>
      <c r="F1448" s="6">
        <f>TCD!A1448</f>
        <v>872891874480</v>
      </c>
      <c r="H1448" s="18" t="str">
        <f>TCD!F1448</f>
        <v>E</v>
      </c>
      <c r="I1448" t="str">
        <f>TCD!B1448</f>
        <v>FR</v>
      </c>
      <c r="J1448" t="str">
        <f>IF(COUNTIF(Zoning!B:B,I1448)=0,"inconnu",_xlfn.XLOOKUP(I1448,Zoning!B:B,Zoning!C:C))</f>
        <v>France</v>
      </c>
      <c r="K1448">
        <f>_xlfn.XLOOKUP(F1448,'Shipment Detail'!N:N,'Shipment Detail'!AB:AB)</f>
        <v>8</v>
      </c>
      <c r="L1448">
        <f>TCD!E1448</f>
        <v>51.300000000000004</v>
      </c>
      <c r="M1448" t="str">
        <f>IF(J1448="France","ST",_xlfn.XLOOKUP(F1448,'Shipment Detail'!N:N,'Shipment Detail'!E:E,""))</f>
        <v>ST</v>
      </c>
      <c r="N1448">
        <f t="shared" si="70"/>
        <v>0.2</v>
      </c>
      <c r="O1448" t="str">
        <f>IF(_xlfn.XLOOKUP(F1448,'Shipment Detail'!N:N,'Shipment Detail'!BM:BM)=0,"",_xlfn.XLOOKUP(F1448,'Shipment Detail'!N:N,'Shipment Detail'!BM:BM))</f>
        <v/>
      </c>
      <c r="R1448" t="str">
        <f>IF(_xlfn.XLOOKUP(F1448,'Shipment Detail'!N:N,'Shipment Detail'!AV:AV)&gt;60,10,"")</f>
        <v/>
      </c>
      <c r="T1448" s="3">
        <f>TCD!C1448</f>
        <v>21.840000000000003</v>
      </c>
    </row>
    <row r="1449" spans="1:20" x14ac:dyDescent="0.2">
      <c r="A1449" t="str">
        <f t="shared" si="68"/>
        <v>FEDEX FRANCE</v>
      </c>
      <c r="B1449" s="5">
        <f t="shared" si="69"/>
        <v>46174</v>
      </c>
      <c r="F1449" s="6">
        <f>TCD!A1449</f>
        <v>872891934651</v>
      </c>
      <c r="H1449" s="18" t="str">
        <f>TCD!F1449</f>
        <v>E</v>
      </c>
      <c r="I1449" t="str">
        <f>TCD!B1449</f>
        <v>FR</v>
      </c>
      <c r="J1449" t="str">
        <f>IF(COUNTIF(Zoning!B:B,I1449)=0,"inconnu",_xlfn.XLOOKUP(I1449,Zoning!B:B,Zoning!C:C))</f>
        <v>France</v>
      </c>
      <c r="K1449">
        <f>_xlfn.XLOOKUP(F1449,'Shipment Detail'!N:N,'Shipment Detail'!AB:AB)</f>
        <v>2</v>
      </c>
      <c r="L1449">
        <f>TCD!E1449</f>
        <v>14</v>
      </c>
      <c r="M1449" t="str">
        <f>IF(J1449="France","ST",_xlfn.XLOOKUP(F1449,'Shipment Detail'!N:N,'Shipment Detail'!E:E,""))</f>
        <v>ST</v>
      </c>
      <c r="N1449">
        <f t="shared" si="70"/>
        <v>0.2</v>
      </c>
      <c r="O1449" t="str">
        <f>IF(_xlfn.XLOOKUP(F1449,'Shipment Detail'!N:N,'Shipment Detail'!BM:BM)=0,"",_xlfn.XLOOKUP(F1449,'Shipment Detail'!N:N,'Shipment Detail'!BM:BM))</f>
        <v/>
      </c>
      <c r="R1449" t="str">
        <f>IF(_xlfn.XLOOKUP(F1449,'Shipment Detail'!N:N,'Shipment Detail'!AV:AV)&gt;60,10,"")</f>
        <v/>
      </c>
      <c r="T1449" s="3">
        <f>TCD!C1449</f>
        <v>9.1300000000000026</v>
      </c>
    </row>
    <row r="1450" spans="1:20" x14ac:dyDescent="0.2">
      <c r="A1450" t="str">
        <f t="shared" si="68"/>
        <v>FEDEX FRANCE</v>
      </c>
      <c r="B1450" s="5">
        <f t="shared" si="69"/>
        <v>46174</v>
      </c>
      <c r="F1450" s="6">
        <f>TCD!A1450</f>
        <v>872891977974</v>
      </c>
      <c r="H1450" s="18" t="str">
        <f>TCD!F1450</f>
        <v>E</v>
      </c>
      <c r="I1450" t="str">
        <f>TCD!B1450</f>
        <v>FR</v>
      </c>
      <c r="J1450" t="str">
        <f>IF(COUNTIF(Zoning!B:B,I1450)=0,"inconnu",_xlfn.XLOOKUP(I1450,Zoning!B:B,Zoning!C:C))</f>
        <v>France</v>
      </c>
      <c r="K1450">
        <f>_xlfn.XLOOKUP(F1450,'Shipment Detail'!N:N,'Shipment Detail'!AB:AB)</f>
        <v>5</v>
      </c>
      <c r="L1450">
        <f>TCD!E1450</f>
        <v>29</v>
      </c>
      <c r="M1450" t="str">
        <f>IF(J1450="France","ST",_xlfn.XLOOKUP(F1450,'Shipment Detail'!N:N,'Shipment Detail'!E:E,""))</f>
        <v>ST</v>
      </c>
      <c r="N1450">
        <f t="shared" si="70"/>
        <v>0.2</v>
      </c>
      <c r="O1450" t="str">
        <f>IF(_xlfn.XLOOKUP(F1450,'Shipment Detail'!N:N,'Shipment Detail'!BM:BM)=0,"",_xlfn.XLOOKUP(F1450,'Shipment Detail'!N:N,'Shipment Detail'!BM:BM))</f>
        <v/>
      </c>
      <c r="R1450" t="str">
        <f>IF(_xlfn.XLOOKUP(F1450,'Shipment Detail'!N:N,'Shipment Detail'!AV:AV)&gt;60,10,"")</f>
        <v/>
      </c>
      <c r="T1450" s="3">
        <f>TCD!C1450</f>
        <v>14.150000000000006</v>
      </c>
    </row>
    <row r="1451" spans="1:20" x14ac:dyDescent="0.2">
      <c r="A1451" t="str">
        <f t="shared" si="68"/>
        <v>FEDEX FRANCE</v>
      </c>
      <c r="B1451" s="5">
        <f t="shared" si="69"/>
        <v>46174</v>
      </c>
      <c r="F1451" s="6">
        <f>TCD!A1451</f>
        <v>872892025100</v>
      </c>
      <c r="H1451" s="18" t="str">
        <f>TCD!F1451</f>
        <v>E</v>
      </c>
      <c r="I1451" t="str">
        <f>TCD!B1451</f>
        <v>FR</v>
      </c>
      <c r="J1451" t="str">
        <f>IF(COUNTIF(Zoning!B:B,I1451)=0,"inconnu",_xlfn.XLOOKUP(I1451,Zoning!B:B,Zoning!C:C))</f>
        <v>France</v>
      </c>
      <c r="K1451">
        <f>_xlfn.XLOOKUP(F1451,'Shipment Detail'!N:N,'Shipment Detail'!AB:AB)</f>
        <v>5</v>
      </c>
      <c r="L1451">
        <f>TCD!E1451</f>
        <v>33.9</v>
      </c>
      <c r="M1451" t="str">
        <f>IF(J1451="France","ST",_xlfn.XLOOKUP(F1451,'Shipment Detail'!N:N,'Shipment Detail'!E:E,""))</f>
        <v>ST</v>
      </c>
      <c r="N1451">
        <f t="shared" si="70"/>
        <v>0.2</v>
      </c>
      <c r="O1451" t="str">
        <f>IF(_xlfn.XLOOKUP(F1451,'Shipment Detail'!N:N,'Shipment Detail'!BM:BM)=0,"",_xlfn.XLOOKUP(F1451,'Shipment Detail'!N:N,'Shipment Detail'!BM:BM))</f>
        <v/>
      </c>
      <c r="R1451" t="str">
        <f>IF(_xlfn.XLOOKUP(F1451,'Shipment Detail'!N:N,'Shipment Detail'!AV:AV)&gt;60,10,"")</f>
        <v/>
      </c>
      <c r="T1451" s="3">
        <f>TCD!C1451</f>
        <v>15.82</v>
      </c>
    </row>
    <row r="1452" spans="1:20" x14ac:dyDescent="0.2">
      <c r="A1452" t="str">
        <f t="shared" si="68"/>
        <v>FEDEX FRANCE</v>
      </c>
      <c r="B1452" s="5">
        <f t="shared" si="69"/>
        <v>46174</v>
      </c>
      <c r="F1452" s="6">
        <f>TCD!A1452</f>
        <v>872892141132</v>
      </c>
      <c r="H1452" s="18" t="str">
        <f>TCD!F1452</f>
        <v>E</v>
      </c>
      <c r="I1452" t="str">
        <f>TCD!B1452</f>
        <v>FR</v>
      </c>
      <c r="J1452" t="str">
        <f>IF(COUNTIF(Zoning!B:B,I1452)=0,"inconnu",_xlfn.XLOOKUP(I1452,Zoning!B:B,Zoning!C:C))</f>
        <v>France</v>
      </c>
      <c r="K1452">
        <f>_xlfn.XLOOKUP(F1452,'Shipment Detail'!N:N,'Shipment Detail'!AB:AB)</f>
        <v>2</v>
      </c>
      <c r="L1452">
        <f>TCD!E1452</f>
        <v>14</v>
      </c>
      <c r="M1452" t="str">
        <f>IF(J1452="France","ST",_xlfn.XLOOKUP(F1452,'Shipment Detail'!N:N,'Shipment Detail'!E:E,""))</f>
        <v>ST</v>
      </c>
      <c r="N1452">
        <f t="shared" si="70"/>
        <v>0.2</v>
      </c>
      <c r="O1452" t="str">
        <f>IF(_xlfn.XLOOKUP(F1452,'Shipment Detail'!N:N,'Shipment Detail'!BM:BM)=0,"",_xlfn.XLOOKUP(F1452,'Shipment Detail'!N:N,'Shipment Detail'!BM:BM))</f>
        <v/>
      </c>
      <c r="R1452" t="str">
        <f>IF(_xlfn.XLOOKUP(F1452,'Shipment Detail'!N:N,'Shipment Detail'!AV:AV)&gt;60,10,"")</f>
        <v/>
      </c>
      <c r="T1452" s="3">
        <f>TCD!C1452</f>
        <v>9.1300000000000026</v>
      </c>
    </row>
    <row r="1453" spans="1:20" x14ac:dyDescent="0.2">
      <c r="A1453" t="str">
        <f t="shared" si="68"/>
        <v>FEDEX FRANCE</v>
      </c>
      <c r="B1453" s="5">
        <f t="shared" si="69"/>
        <v>46174</v>
      </c>
      <c r="F1453" s="6">
        <f>TCD!A1453</f>
        <v>872892189273</v>
      </c>
      <c r="H1453" s="18" t="str">
        <f>TCD!F1453</f>
        <v>E</v>
      </c>
      <c r="I1453" t="str">
        <f>TCD!B1453</f>
        <v>FR</v>
      </c>
      <c r="J1453" t="str">
        <f>IF(COUNTIF(Zoning!B:B,I1453)=0,"inconnu",_xlfn.XLOOKUP(I1453,Zoning!B:B,Zoning!C:C))</f>
        <v>France</v>
      </c>
      <c r="K1453">
        <f>_xlfn.XLOOKUP(F1453,'Shipment Detail'!N:N,'Shipment Detail'!AB:AB)</f>
        <v>1</v>
      </c>
      <c r="L1453">
        <f>TCD!E1453</f>
        <v>9</v>
      </c>
      <c r="M1453" t="str">
        <f>IF(J1453="France","ST",_xlfn.XLOOKUP(F1453,'Shipment Detail'!N:N,'Shipment Detail'!E:E,""))</f>
        <v>ST</v>
      </c>
      <c r="N1453">
        <f t="shared" si="70"/>
        <v>0.2</v>
      </c>
      <c r="O1453" t="str">
        <f>IF(_xlfn.XLOOKUP(F1453,'Shipment Detail'!N:N,'Shipment Detail'!BM:BM)=0,"",_xlfn.XLOOKUP(F1453,'Shipment Detail'!N:N,'Shipment Detail'!BM:BM))</f>
        <v/>
      </c>
      <c r="R1453" t="str">
        <f>IF(_xlfn.XLOOKUP(F1453,'Shipment Detail'!N:N,'Shipment Detail'!AV:AV)&gt;60,10,"")</f>
        <v/>
      </c>
      <c r="T1453" s="3">
        <f>TCD!C1453</f>
        <v>7.4600000000000009</v>
      </c>
    </row>
    <row r="1454" spans="1:20" x14ac:dyDescent="0.2">
      <c r="A1454" t="str">
        <f t="shared" si="68"/>
        <v>FEDEX FRANCE</v>
      </c>
      <c r="B1454" s="5">
        <f t="shared" si="69"/>
        <v>46174</v>
      </c>
      <c r="F1454" s="6">
        <f>TCD!A1454</f>
        <v>872892243572</v>
      </c>
      <c r="H1454" s="18" t="str">
        <f>TCD!F1454</f>
        <v>E</v>
      </c>
      <c r="I1454" t="str">
        <f>TCD!B1454</f>
        <v>FR</v>
      </c>
      <c r="J1454" t="str">
        <f>IF(COUNTIF(Zoning!B:B,I1454)=0,"inconnu",_xlfn.XLOOKUP(I1454,Zoning!B:B,Zoning!C:C))</f>
        <v>France</v>
      </c>
      <c r="K1454">
        <f>_xlfn.XLOOKUP(F1454,'Shipment Detail'!N:N,'Shipment Detail'!AB:AB)</f>
        <v>3</v>
      </c>
      <c r="L1454">
        <f>TCD!E1454</f>
        <v>18.8</v>
      </c>
      <c r="M1454" t="str">
        <f>IF(J1454="France","ST",_xlfn.XLOOKUP(F1454,'Shipment Detail'!N:N,'Shipment Detail'!E:E,""))</f>
        <v>ST</v>
      </c>
      <c r="N1454">
        <f t="shared" si="70"/>
        <v>0.2</v>
      </c>
      <c r="O1454" t="str">
        <f>IF(_xlfn.XLOOKUP(F1454,'Shipment Detail'!N:N,'Shipment Detail'!BM:BM)=0,"",_xlfn.XLOOKUP(F1454,'Shipment Detail'!N:N,'Shipment Detail'!BM:BM))</f>
        <v/>
      </c>
      <c r="R1454" t="str">
        <f>IF(_xlfn.XLOOKUP(F1454,'Shipment Detail'!N:N,'Shipment Detail'!AV:AV)&gt;60,10,"")</f>
        <v/>
      </c>
      <c r="T1454" s="3">
        <f>TCD!C1454</f>
        <v>10.800000000000004</v>
      </c>
    </row>
    <row r="1455" spans="1:20" x14ac:dyDescent="0.2">
      <c r="A1455" t="str">
        <f t="shared" si="68"/>
        <v>FEDEX FRANCE</v>
      </c>
      <c r="B1455" s="5">
        <f t="shared" si="69"/>
        <v>46174</v>
      </c>
      <c r="F1455" s="6">
        <f>TCD!A1455</f>
        <v>872892244009</v>
      </c>
      <c r="H1455" s="18" t="str">
        <f>TCD!F1455</f>
        <v>E</v>
      </c>
      <c r="I1455" t="str">
        <f>TCD!B1455</f>
        <v>FR</v>
      </c>
      <c r="J1455" t="str">
        <f>IF(COUNTIF(Zoning!B:B,I1455)=0,"inconnu",_xlfn.XLOOKUP(I1455,Zoning!B:B,Zoning!C:C))</f>
        <v>France</v>
      </c>
      <c r="K1455">
        <f>_xlfn.XLOOKUP(F1455,'Shipment Detail'!N:N,'Shipment Detail'!AB:AB)</f>
        <v>6</v>
      </c>
      <c r="L1455">
        <f>TCD!E1455</f>
        <v>34</v>
      </c>
      <c r="M1455" t="str">
        <f>IF(J1455="France","ST",_xlfn.XLOOKUP(F1455,'Shipment Detail'!N:N,'Shipment Detail'!E:E,""))</f>
        <v>ST</v>
      </c>
      <c r="N1455">
        <f t="shared" si="70"/>
        <v>0.2</v>
      </c>
      <c r="O1455" t="str">
        <f>IF(_xlfn.XLOOKUP(F1455,'Shipment Detail'!N:N,'Shipment Detail'!BM:BM)=0,"",_xlfn.XLOOKUP(F1455,'Shipment Detail'!N:N,'Shipment Detail'!BM:BM))</f>
        <v/>
      </c>
      <c r="R1455" t="str">
        <f>IF(_xlfn.XLOOKUP(F1455,'Shipment Detail'!N:N,'Shipment Detail'!AV:AV)&gt;60,10,"")</f>
        <v/>
      </c>
      <c r="T1455" s="3">
        <f>TCD!C1455</f>
        <v>15.82</v>
      </c>
    </row>
    <row r="1456" spans="1:20" x14ac:dyDescent="0.2">
      <c r="A1456" t="str">
        <f t="shared" si="68"/>
        <v>FEDEX FRANCE</v>
      </c>
      <c r="B1456" s="5">
        <f t="shared" si="69"/>
        <v>46174</v>
      </c>
      <c r="F1456" s="6">
        <f>TCD!A1456</f>
        <v>872892345063</v>
      </c>
      <c r="H1456" s="18" t="str">
        <f>TCD!F1456</f>
        <v>E</v>
      </c>
      <c r="I1456" t="str">
        <f>TCD!B1456</f>
        <v>FR</v>
      </c>
      <c r="J1456" t="str">
        <f>IF(COUNTIF(Zoning!B:B,I1456)=0,"inconnu",_xlfn.XLOOKUP(I1456,Zoning!B:B,Zoning!C:C))</f>
        <v>France</v>
      </c>
      <c r="K1456">
        <f>_xlfn.XLOOKUP(F1456,'Shipment Detail'!N:N,'Shipment Detail'!AB:AB)</f>
        <v>2</v>
      </c>
      <c r="L1456">
        <f>TCD!E1456</f>
        <v>6.1999999999999993</v>
      </c>
      <c r="M1456" t="str">
        <f>IF(J1456="France","ST",_xlfn.XLOOKUP(F1456,'Shipment Detail'!N:N,'Shipment Detail'!E:E,""))</f>
        <v>ST</v>
      </c>
      <c r="N1456">
        <f t="shared" si="70"/>
        <v>0.2</v>
      </c>
      <c r="O1456" t="str">
        <f>IF(_xlfn.XLOOKUP(F1456,'Shipment Detail'!N:N,'Shipment Detail'!BM:BM)=0,"",_xlfn.XLOOKUP(F1456,'Shipment Detail'!N:N,'Shipment Detail'!BM:BM))</f>
        <v/>
      </c>
      <c r="R1456" t="str">
        <f>IF(_xlfn.XLOOKUP(F1456,'Shipment Detail'!N:N,'Shipment Detail'!AV:AV)&gt;60,10,"")</f>
        <v/>
      </c>
      <c r="T1456" s="3">
        <f>TCD!C1456</f>
        <v>6.7899999999999991</v>
      </c>
    </row>
    <row r="1457" spans="1:20" x14ac:dyDescent="0.2">
      <c r="A1457" t="str">
        <f t="shared" si="68"/>
        <v>FEDEX FRANCE</v>
      </c>
      <c r="B1457" s="5">
        <f t="shared" si="69"/>
        <v>46174</v>
      </c>
      <c r="F1457" s="6">
        <f>TCD!A1457</f>
        <v>872892378146</v>
      </c>
      <c r="H1457" s="18" t="str">
        <f>TCD!F1457</f>
        <v>E</v>
      </c>
      <c r="I1457" t="str">
        <f>TCD!B1457</f>
        <v>FR</v>
      </c>
      <c r="J1457" t="str">
        <f>IF(COUNTIF(Zoning!B:B,I1457)=0,"inconnu",_xlfn.XLOOKUP(I1457,Zoning!B:B,Zoning!C:C))</f>
        <v>France</v>
      </c>
      <c r="K1457">
        <f>_xlfn.XLOOKUP(F1457,'Shipment Detail'!N:N,'Shipment Detail'!AB:AB)</f>
        <v>1</v>
      </c>
      <c r="L1457">
        <f>TCD!E1457</f>
        <v>5.1999999999999993</v>
      </c>
      <c r="M1457" t="str">
        <f>IF(J1457="France","ST",_xlfn.XLOOKUP(F1457,'Shipment Detail'!N:N,'Shipment Detail'!E:E,""))</f>
        <v>ST</v>
      </c>
      <c r="N1457">
        <f t="shared" si="70"/>
        <v>0.2</v>
      </c>
      <c r="O1457" t="str">
        <f>IF(_xlfn.XLOOKUP(F1457,'Shipment Detail'!N:N,'Shipment Detail'!BM:BM)=0,"",_xlfn.XLOOKUP(F1457,'Shipment Detail'!N:N,'Shipment Detail'!BM:BM))</f>
        <v/>
      </c>
      <c r="R1457" t="str">
        <f>IF(_xlfn.XLOOKUP(F1457,'Shipment Detail'!N:N,'Shipment Detail'!AV:AV)&gt;60,10,"")</f>
        <v/>
      </c>
      <c r="T1457" s="3">
        <f>TCD!C1457</f>
        <v>6.4499999999999993</v>
      </c>
    </row>
    <row r="1458" spans="1:20" x14ac:dyDescent="0.2">
      <c r="A1458" t="str">
        <f t="shared" si="68"/>
        <v>FEDEX FRANCE</v>
      </c>
      <c r="B1458" s="5">
        <f t="shared" si="69"/>
        <v>46174</v>
      </c>
      <c r="F1458" s="6">
        <f>TCD!A1458</f>
        <v>872892443718</v>
      </c>
      <c r="H1458" s="18" t="str">
        <f>TCD!F1458</f>
        <v>E</v>
      </c>
      <c r="I1458" t="str">
        <f>TCD!B1458</f>
        <v>FR</v>
      </c>
      <c r="J1458" t="str">
        <f>IF(COUNTIF(Zoning!B:B,I1458)=0,"inconnu",_xlfn.XLOOKUP(I1458,Zoning!B:B,Zoning!C:C))</f>
        <v>France</v>
      </c>
      <c r="K1458">
        <f>_xlfn.XLOOKUP(F1458,'Shipment Detail'!N:N,'Shipment Detail'!AB:AB)</f>
        <v>5</v>
      </c>
      <c r="L1458">
        <f>TCD!E1458</f>
        <v>32.6</v>
      </c>
      <c r="M1458" t="str">
        <f>IF(J1458="France","ST",_xlfn.XLOOKUP(F1458,'Shipment Detail'!N:N,'Shipment Detail'!E:E,""))</f>
        <v>ST</v>
      </c>
      <c r="N1458">
        <f t="shared" si="70"/>
        <v>0.2</v>
      </c>
      <c r="O1458" t="str">
        <f>IF(_xlfn.XLOOKUP(F1458,'Shipment Detail'!N:N,'Shipment Detail'!BM:BM)=0,"",_xlfn.XLOOKUP(F1458,'Shipment Detail'!N:N,'Shipment Detail'!BM:BM))</f>
        <v/>
      </c>
      <c r="R1458" t="str">
        <f>IF(_xlfn.XLOOKUP(F1458,'Shipment Detail'!N:N,'Shipment Detail'!AV:AV)&gt;60,10,"")</f>
        <v/>
      </c>
      <c r="T1458" s="3">
        <f>TCD!C1458</f>
        <v>15.489999999999995</v>
      </c>
    </row>
    <row r="1459" spans="1:20" x14ac:dyDescent="0.2">
      <c r="A1459" t="str">
        <f t="shared" si="68"/>
        <v>FEDEX FRANCE</v>
      </c>
      <c r="B1459" s="5">
        <f t="shared" si="69"/>
        <v>46174</v>
      </c>
      <c r="F1459" s="6">
        <f>TCD!A1459</f>
        <v>872892543868</v>
      </c>
      <c r="H1459" s="18" t="str">
        <f>TCD!F1459</f>
        <v>E</v>
      </c>
      <c r="I1459" t="str">
        <f>TCD!B1459</f>
        <v>FR</v>
      </c>
      <c r="J1459" t="str">
        <f>IF(COUNTIF(Zoning!B:B,I1459)=0,"inconnu",_xlfn.XLOOKUP(I1459,Zoning!B:B,Zoning!C:C))</f>
        <v>France</v>
      </c>
      <c r="K1459">
        <f>_xlfn.XLOOKUP(F1459,'Shipment Detail'!N:N,'Shipment Detail'!AB:AB)</f>
        <v>2</v>
      </c>
      <c r="L1459">
        <f>TCD!E1459</f>
        <v>16.400000000000002</v>
      </c>
      <c r="M1459" t="str">
        <f>IF(J1459="France","ST",_xlfn.XLOOKUP(F1459,'Shipment Detail'!N:N,'Shipment Detail'!E:E,""))</f>
        <v>ST</v>
      </c>
      <c r="N1459">
        <f t="shared" si="70"/>
        <v>0.2</v>
      </c>
      <c r="O1459" t="str">
        <f>IF(_xlfn.XLOOKUP(F1459,'Shipment Detail'!N:N,'Shipment Detail'!BM:BM)=0,"",_xlfn.XLOOKUP(F1459,'Shipment Detail'!N:N,'Shipment Detail'!BM:BM))</f>
        <v/>
      </c>
      <c r="R1459" t="str">
        <f>IF(_xlfn.XLOOKUP(F1459,'Shipment Detail'!N:N,'Shipment Detail'!AV:AV)&gt;60,10,"")</f>
        <v/>
      </c>
      <c r="T1459" s="3">
        <f>TCD!C1459</f>
        <v>10.129999999999995</v>
      </c>
    </row>
    <row r="1460" spans="1:20" x14ac:dyDescent="0.2">
      <c r="A1460" t="str">
        <f t="shared" si="68"/>
        <v>FEDEX FRANCE</v>
      </c>
      <c r="B1460" s="5">
        <f t="shared" si="69"/>
        <v>46174</v>
      </c>
      <c r="F1460" s="6">
        <f>TCD!A1460</f>
        <v>872892596883</v>
      </c>
      <c r="H1460" s="18" t="str">
        <f>TCD!F1460</f>
        <v>E</v>
      </c>
      <c r="I1460" t="str">
        <f>TCD!B1460</f>
        <v>FR</v>
      </c>
      <c r="J1460" t="str">
        <f>IF(COUNTIF(Zoning!B:B,I1460)=0,"inconnu",_xlfn.XLOOKUP(I1460,Zoning!B:B,Zoning!C:C))</f>
        <v>France</v>
      </c>
      <c r="K1460">
        <f>_xlfn.XLOOKUP(F1460,'Shipment Detail'!N:N,'Shipment Detail'!AB:AB)</f>
        <v>7</v>
      </c>
      <c r="L1460">
        <f>TCD!E1460</f>
        <v>65.899999999999991</v>
      </c>
      <c r="M1460" t="str">
        <f>IF(J1460="France","ST",_xlfn.XLOOKUP(F1460,'Shipment Detail'!N:N,'Shipment Detail'!E:E,""))</f>
        <v>ST</v>
      </c>
      <c r="N1460">
        <f t="shared" si="70"/>
        <v>0.2</v>
      </c>
      <c r="O1460" t="str">
        <f>IF(_xlfn.XLOOKUP(F1460,'Shipment Detail'!N:N,'Shipment Detail'!BM:BM)=0,"",_xlfn.XLOOKUP(F1460,'Shipment Detail'!N:N,'Shipment Detail'!BM:BM))</f>
        <v/>
      </c>
      <c r="R1460">
        <f>IF(_xlfn.XLOOKUP(F1460,'Shipment Detail'!N:N,'Shipment Detail'!AV:AV)&gt;60,10,"")</f>
        <v>10</v>
      </c>
      <c r="T1460" s="3">
        <f>TCD!C1460</f>
        <v>26.53</v>
      </c>
    </row>
    <row r="1461" spans="1:20" x14ac:dyDescent="0.2">
      <c r="A1461" t="str">
        <f t="shared" si="68"/>
        <v>FEDEX FRANCE</v>
      </c>
      <c r="B1461" s="5">
        <f t="shared" si="69"/>
        <v>46174</v>
      </c>
      <c r="F1461" s="6">
        <f>TCD!A1461</f>
        <v>872892903670</v>
      </c>
      <c r="H1461" s="18" t="str">
        <f>TCD!F1461</f>
        <v>E</v>
      </c>
      <c r="I1461" t="str">
        <f>TCD!B1461</f>
        <v>FR</v>
      </c>
      <c r="J1461" t="str">
        <f>IF(COUNTIF(Zoning!B:B,I1461)=0,"inconnu",_xlfn.XLOOKUP(I1461,Zoning!B:B,Zoning!C:C))</f>
        <v>France</v>
      </c>
      <c r="K1461">
        <f>_xlfn.XLOOKUP(F1461,'Shipment Detail'!N:N,'Shipment Detail'!AB:AB)</f>
        <v>3</v>
      </c>
      <c r="L1461">
        <f>TCD!E1461</f>
        <v>16</v>
      </c>
      <c r="M1461" t="str">
        <f>IF(J1461="France","ST",_xlfn.XLOOKUP(F1461,'Shipment Detail'!N:N,'Shipment Detail'!E:E,""))</f>
        <v>ST</v>
      </c>
      <c r="N1461">
        <f t="shared" si="70"/>
        <v>0.2</v>
      </c>
      <c r="O1461" t="str">
        <f>IF(_xlfn.XLOOKUP(F1461,'Shipment Detail'!N:N,'Shipment Detail'!BM:BM)=0,"",_xlfn.XLOOKUP(F1461,'Shipment Detail'!N:N,'Shipment Detail'!BM:BM))</f>
        <v/>
      </c>
      <c r="R1461" t="str">
        <f>IF(_xlfn.XLOOKUP(F1461,'Shipment Detail'!N:N,'Shipment Detail'!AV:AV)&gt;60,10,"")</f>
        <v/>
      </c>
      <c r="T1461" s="3">
        <f>TCD!C1461</f>
        <v>9.8000000000000007</v>
      </c>
    </row>
    <row r="1462" spans="1:20" x14ac:dyDescent="0.2">
      <c r="A1462" t="str">
        <f t="shared" si="68"/>
        <v>FEDEX FRANCE</v>
      </c>
      <c r="B1462" s="5">
        <f t="shared" si="69"/>
        <v>46174</v>
      </c>
      <c r="F1462" s="6">
        <f>TCD!A1462</f>
        <v>872892945092</v>
      </c>
      <c r="H1462" s="18" t="str">
        <f>TCD!F1462</f>
        <v>E</v>
      </c>
      <c r="I1462" t="str">
        <f>TCD!B1462</f>
        <v>FR</v>
      </c>
      <c r="J1462" t="str">
        <f>IF(COUNTIF(Zoning!B:B,I1462)=0,"inconnu",_xlfn.XLOOKUP(I1462,Zoning!B:B,Zoning!C:C))</f>
        <v>France</v>
      </c>
      <c r="K1462">
        <f>_xlfn.XLOOKUP(F1462,'Shipment Detail'!N:N,'Shipment Detail'!AB:AB)</f>
        <v>2</v>
      </c>
      <c r="L1462">
        <f>TCD!E1462</f>
        <v>14</v>
      </c>
      <c r="M1462" t="str">
        <f>IF(J1462="France","ST",_xlfn.XLOOKUP(F1462,'Shipment Detail'!N:N,'Shipment Detail'!E:E,""))</f>
        <v>ST</v>
      </c>
      <c r="N1462">
        <f t="shared" si="70"/>
        <v>0.2</v>
      </c>
      <c r="O1462" t="str">
        <f>IF(_xlfn.XLOOKUP(F1462,'Shipment Detail'!N:N,'Shipment Detail'!BM:BM)=0,"",_xlfn.XLOOKUP(F1462,'Shipment Detail'!N:N,'Shipment Detail'!BM:BM))</f>
        <v/>
      </c>
      <c r="R1462" t="str">
        <f>IF(_xlfn.XLOOKUP(F1462,'Shipment Detail'!N:N,'Shipment Detail'!AV:AV)&gt;60,10,"")</f>
        <v/>
      </c>
      <c r="T1462" s="3">
        <f>TCD!C1462</f>
        <v>9.1300000000000026</v>
      </c>
    </row>
    <row r="1463" spans="1:20" x14ac:dyDescent="0.2">
      <c r="A1463" t="str">
        <f t="shared" si="68"/>
        <v>FEDEX FRANCE</v>
      </c>
      <c r="B1463" s="5">
        <f t="shared" si="69"/>
        <v>46174</v>
      </c>
      <c r="F1463" s="6">
        <f>TCD!A1463</f>
        <v>872892998291</v>
      </c>
      <c r="H1463" s="18" t="str">
        <f>TCD!F1463</f>
        <v>E</v>
      </c>
      <c r="I1463" t="str">
        <f>TCD!B1463</f>
        <v>FR</v>
      </c>
      <c r="J1463" t="str">
        <f>IF(COUNTIF(Zoning!B:B,I1463)=0,"inconnu",_xlfn.XLOOKUP(I1463,Zoning!B:B,Zoning!C:C))</f>
        <v>France</v>
      </c>
      <c r="K1463">
        <f>_xlfn.XLOOKUP(F1463,'Shipment Detail'!N:N,'Shipment Detail'!AB:AB)</f>
        <v>3</v>
      </c>
      <c r="L1463">
        <f>TCD!E1463</f>
        <v>30.3</v>
      </c>
      <c r="M1463" t="str">
        <f>IF(J1463="France","ST",_xlfn.XLOOKUP(F1463,'Shipment Detail'!N:N,'Shipment Detail'!E:E,""))</f>
        <v>ST</v>
      </c>
      <c r="N1463">
        <f t="shared" si="70"/>
        <v>0.2</v>
      </c>
      <c r="O1463" t="str">
        <f>IF(_xlfn.XLOOKUP(F1463,'Shipment Detail'!N:N,'Shipment Detail'!BM:BM)=0,"",_xlfn.XLOOKUP(F1463,'Shipment Detail'!N:N,'Shipment Detail'!BM:BM))</f>
        <v/>
      </c>
      <c r="R1463" t="str">
        <f>IF(_xlfn.XLOOKUP(F1463,'Shipment Detail'!N:N,'Shipment Detail'!AV:AV)&gt;60,10,"")</f>
        <v/>
      </c>
      <c r="T1463" s="3">
        <f>TCD!C1463</f>
        <v>14.82</v>
      </c>
    </row>
    <row r="1464" spans="1:20" x14ac:dyDescent="0.2">
      <c r="A1464" t="str">
        <f t="shared" si="68"/>
        <v>FEDEX FRANCE</v>
      </c>
      <c r="B1464" s="5">
        <f t="shared" si="69"/>
        <v>46174</v>
      </c>
      <c r="F1464" s="6">
        <f>TCD!A1464</f>
        <v>872893129403</v>
      </c>
      <c r="H1464" s="18" t="str">
        <f>TCD!F1464</f>
        <v>E</v>
      </c>
      <c r="I1464" t="str">
        <f>TCD!B1464</f>
        <v>FR</v>
      </c>
      <c r="J1464" t="str">
        <f>IF(COUNTIF(Zoning!B:B,I1464)=0,"inconnu",_xlfn.XLOOKUP(I1464,Zoning!B:B,Zoning!C:C))</f>
        <v>France</v>
      </c>
      <c r="K1464">
        <f>_xlfn.XLOOKUP(F1464,'Shipment Detail'!N:N,'Shipment Detail'!AB:AB)</f>
        <v>6</v>
      </c>
      <c r="L1464">
        <f>TCD!E1464</f>
        <v>30.900000000000002</v>
      </c>
      <c r="M1464" t="str">
        <f>IF(J1464="France","ST",_xlfn.XLOOKUP(F1464,'Shipment Detail'!N:N,'Shipment Detail'!E:E,""))</f>
        <v>ST</v>
      </c>
      <c r="N1464">
        <f t="shared" si="70"/>
        <v>0.2</v>
      </c>
      <c r="O1464" t="str">
        <f>IF(_xlfn.XLOOKUP(F1464,'Shipment Detail'!N:N,'Shipment Detail'!BM:BM)=0,"",_xlfn.XLOOKUP(F1464,'Shipment Detail'!N:N,'Shipment Detail'!BM:BM))</f>
        <v/>
      </c>
      <c r="R1464" t="str">
        <f>IF(_xlfn.XLOOKUP(F1464,'Shipment Detail'!N:N,'Shipment Detail'!AV:AV)&gt;60,10,"")</f>
        <v/>
      </c>
      <c r="T1464" s="3">
        <f>TCD!C1464</f>
        <v>14.82</v>
      </c>
    </row>
    <row r="1465" spans="1:20" x14ac:dyDescent="0.2">
      <c r="A1465" t="str">
        <f t="shared" si="68"/>
        <v>FEDEX FRANCE</v>
      </c>
      <c r="B1465" s="5">
        <f t="shared" si="69"/>
        <v>46174</v>
      </c>
      <c r="F1465" s="6">
        <f>TCD!A1465</f>
        <v>872893317107</v>
      </c>
      <c r="H1465" s="18" t="str">
        <f>TCD!F1465</f>
        <v>E</v>
      </c>
      <c r="I1465" t="str">
        <f>TCD!B1465</f>
        <v>FR</v>
      </c>
      <c r="J1465" t="str">
        <f>IF(COUNTIF(Zoning!B:B,I1465)=0,"inconnu",_xlfn.XLOOKUP(I1465,Zoning!B:B,Zoning!C:C))</f>
        <v>France</v>
      </c>
      <c r="K1465">
        <f>_xlfn.XLOOKUP(F1465,'Shipment Detail'!N:N,'Shipment Detail'!AB:AB)</f>
        <v>3</v>
      </c>
      <c r="L1465">
        <f>TCD!E1465</f>
        <v>16.100000000000001</v>
      </c>
      <c r="M1465" t="str">
        <f>IF(J1465="France","ST",_xlfn.XLOOKUP(F1465,'Shipment Detail'!N:N,'Shipment Detail'!E:E,""))</f>
        <v>ST</v>
      </c>
      <c r="N1465">
        <f t="shared" si="70"/>
        <v>0.2</v>
      </c>
      <c r="O1465" t="str">
        <f>IF(_xlfn.XLOOKUP(F1465,'Shipment Detail'!N:N,'Shipment Detail'!BM:BM)=0,"",_xlfn.XLOOKUP(F1465,'Shipment Detail'!N:N,'Shipment Detail'!BM:BM))</f>
        <v/>
      </c>
      <c r="R1465" t="str">
        <f>IF(_xlfn.XLOOKUP(F1465,'Shipment Detail'!N:N,'Shipment Detail'!AV:AV)&gt;60,10,"")</f>
        <v/>
      </c>
      <c r="T1465" s="3">
        <f>TCD!C1465</f>
        <v>10.129999999999995</v>
      </c>
    </row>
    <row r="1466" spans="1:20" x14ac:dyDescent="0.2">
      <c r="A1466" t="str">
        <f t="shared" si="68"/>
        <v>FEDEX FRANCE</v>
      </c>
      <c r="B1466" s="5">
        <f t="shared" si="69"/>
        <v>46174</v>
      </c>
      <c r="F1466" s="6">
        <f>TCD!A1466</f>
        <v>872893344615</v>
      </c>
      <c r="H1466" s="18" t="str">
        <f>TCD!F1466</f>
        <v>E</v>
      </c>
      <c r="I1466" t="str">
        <f>TCD!B1466</f>
        <v>FR</v>
      </c>
      <c r="J1466" t="str">
        <f>IF(COUNTIF(Zoning!B:B,I1466)=0,"inconnu",_xlfn.XLOOKUP(I1466,Zoning!B:B,Zoning!C:C))</f>
        <v>France</v>
      </c>
      <c r="K1466">
        <f>_xlfn.XLOOKUP(F1466,'Shipment Detail'!N:N,'Shipment Detail'!AB:AB)</f>
        <v>3</v>
      </c>
      <c r="L1466">
        <f>TCD!E1466</f>
        <v>21</v>
      </c>
      <c r="M1466" t="str">
        <f>IF(J1466="France","ST",_xlfn.XLOOKUP(F1466,'Shipment Detail'!N:N,'Shipment Detail'!E:E,""))</f>
        <v>ST</v>
      </c>
      <c r="N1466">
        <f t="shared" si="70"/>
        <v>0.2</v>
      </c>
      <c r="O1466" t="str">
        <f>IF(_xlfn.XLOOKUP(F1466,'Shipment Detail'!N:N,'Shipment Detail'!BM:BM)=0,"",_xlfn.XLOOKUP(F1466,'Shipment Detail'!N:N,'Shipment Detail'!BM:BM))</f>
        <v/>
      </c>
      <c r="R1466" t="str">
        <f>IF(_xlfn.XLOOKUP(F1466,'Shipment Detail'!N:N,'Shipment Detail'!AV:AV)&gt;60,10,"")</f>
        <v/>
      </c>
      <c r="T1466" s="3">
        <f>TCD!C1466</f>
        <v>11.469999999999999</v>
      </c>
    </row>
    <row r="1467" spans="1:20" x14ac:dyDescent="0.2">
      <c r="A1467" t="str">
        <f t="shared" si="68"/>
        <v>FEDEX FRANCE</v>
      </c>
      <c r="B1467" s="5">
        <f t="shared" si="69"/>
        <v>46174</v>
      </c>
      <c r="F1467" s="6">
        <f>TCD!A1467</f>
        <v>872893377709</v>
      </c>
      <c r="H1467" s="18" t="str">
        <f>TCD!F1467</f>
        <v>E</v>
      </c>
      <c r="I1467" t="str">
        <f>TCD!B1467</f>
        <v>FR</v>
      </c>
      <c r="J1467" t="str">
        <f>IF(COUNTIF(Zoning!B:B,I1467)=0,"inconnu",_xlfn.XLOOKUP(I1467,Zoning!B:B,Zoning!C:C))</f>
        <v>France</v>
      </c>
      <c r="K1467">
        <f>_xlfn.XLOOKUP(F1467,'Shipment Detail'!N:N,'Shipment Detail'!AB:AB)</f>
        <v>4</v>
      </c>
      <c r="L1467">
        <f>TCD!E1467</f>
        <v>29.400000000000002</v>
      </c>
      <c r="M1467" t="str">
        <f>IF(J1467="France","ST",_xlfn.XLOOKUP(F1467,'Shipment Detail'!N:N,'Shipment Detail'!E:E,""))</f>
        <v>ST</v>
      </c>
      <c r="N1467">
        <f t="shared" si="70"/>
        <v>0.2</v>
      </c>
      <c r="O1467" t="str">
        <f>IF(_xlfn.XLOOKUP(F1467,'Shipment Detail'!N:N,'Shipment Detail'!BM:BM)=0,"",_xlfn.XLOOKUP(F1467,'Shipment Detail'!N:N,'Shipment Detail'!BM:BM))</f>
        <v/>
      </c>
      <c r="R1467" t="str">
        <f>IF(_xlfn.XLOOKUP(F1467,'Shipment Detail'!N:N,'Shipment Detail'!AV:AV)&gt;60,10,"")</f>
        <v/>
      </c>
      <c r="T1467" s="3">
        <f>TCD!C1467</f>
        <v>14.480000000000004</v>
      </c>
    </row>
    <row r="1468" spans="1:20" x14ac:dyDescent="0.2">
      <c r="A1468" t="str">
        <f t="shared" si="68"/>
        <v>FEDEX FRANCE</v>
      </c>
      <c r="B1468" s="5">
        <f t="shared" si="69"/>
        <v>46174</v>
      </c>
      <c r="F1468" s="6">
        <f>TCD!A1468</f>
        <v>872893442111</v>
      </c>
      <c r="H1468" s="18" t="str">
        <f>TCD!F1468</f>
        <v>E</v>
      </c>
      <c r="I1468" t="str">
        <f>TCD!B1468</f>
        <v>FR</v>
      </c>
      <c r="J1468" t="str">
        <f>IF(COUNTIF(Zoning!B:B,I1468)=0,"inconnu",_xlfn.XLOOKUP(I1468,Zoning!B:B,Zoning!C:C))</f>
        <v>France</v>
      </c>
      <c r="K1468">
        <f>_xlfn.XLOOKUP(F1468,'Shipment Detail'!N:N,'Shipment Detail'!AB:AB)</f>
        <v>2</v>
      </c>
      <c r="L1468">
        <f>TCD!E1468</f>
        <v>14</v>
      </c>
      <c r="M1468" t="str">
        <f>IF(J1468="France","ST",_xlfn.XLOOKUP(F1468,'Shipment Detail'!N:N,'Shipment Detail'!E:E,""))</f>
        <v>ST</v>
      </c>
      <c r="N1468">
        <f t="shared" si="70"/>
        <v>0.2</v>
      </c>
      <c r="O1468" t="str">
        <f>IF(_xlfn.XLOOKUP(F1468,'Shipment Detail'!N:N,'Shipment Detail'!BM:BM)=0,"",_xlfn.XLOOKUP(F1468,'Shipment Detail'!N:N,'Shipment Detail'!BM:BM))</f>
        <v/>
      </c>
      <c r="R1468" t="str">
        <f>IF(_xlfn.XLOOKUP(F1468,'Shipment Detail'!N:N,'Shipment Detail'!AV:AV)&gt;60,10,"")</f>
        <v/>
      </c>
      <c r="T1468" s="3">
        <f>TCD!C1468</f>
        <v>9.1300000000000026</v>
      </c>
    </row>
    <row r="1469" spans="1:20" x14ac:dyDescent="0.2">
      <c r="A1469" t="str">
        <f t="shared" si="68"/>
        <v>FEDEX FRANCE</v>
      </c>
      <c r="B1469" s="5">
        <f t="shared" si="69"/>
        <v>46174</v>
      </c>
      <c r="F1469" s="6">
        <f>TCD!A1469</f>
        <v>872893471909</v>
      </c>
      <c r="H1469" s="18" t="str">
        <f>TCD!F1469</f>
        <v>E</v>
      </c>
      <c r="I1469" t="str">
        <f>TCD!B1469</f>
        <v>FR</v>
      </c>
      <c r="J1469" t="str">
        <f>IF(COUNTIF(Zoning!B:B,I1469)=0,"inconnu",_xlfn.XLOOKUP(I1469,Zoning!B:B,Zoning!C:C))</f>
        <v>France</v>
      </c>
      <c r="K1469">
        <f>_xlfn.XLOOKUP(F1469,'Shipment Detail'!N:N,'Shipment Detail'!AB:AB)</f>
        <v>2</v>
      </c>
      <c r="L1469">
        <f>TCD!E1469</f>
        <v>11.1</v>
      </c>
      <c r="M1469" t="str">
        <f>IF(J1469="France","ST",_xlfn.XLOOKUP(F1469,'Shipment Detail'!N:N,'Shipment Detail'!E:E,""))</f>
        <v>ST</v>
      </c>
      <c r="N1469">
        <f t="shared" si="70"/>
        <v>0.2</v>
      </c>
      <c r="O1469" t="str">
        <f>IF(_xlfn.XLOOKUP(F1469,'Shipment Detail'!N:N,'Shipment Detail'!BM:BM)=0,"",_xlfn.XLOOKUP(F1469,'Shipment Detail'!N:N,'Shipment Detail'!BM:BM))</f>
        <v/>
      </c>
      <c r="R1469" t="str">
        <f>IF(_xlfn.XLOOKUP(F1469,'Shipment Detail'!N:N,'Shipment Detail'!AV:AV)&gt;60,10,"")</f>
        <v/>
      </c>
      <c r="T1469" s="3">
        <f>TCD!C1469</f>
        <v>8.4599999999999973</v>
      </c>
    </row>
    <row r="1470" spans="1:20" x14ac:dyDescent="0.2">
      <c r="A1470" t="str">
        <f t="shared" si="68"/>
        <v>FEDEX FRANCE</v>
      </c>
      <c r="B1470" s="5">
        <f t="shared" si="69"/>
        <v>46174</v>
      </c>
      <c r="F1470" s="6">
        <f>TCD!A1470</f>
        <v>872893514434</v>
      </c>
      <c r="H1470" s="18" t="str">
        <f>TCD!F1470</f>
        <v>E</v>
      </c>
      <c r="I1470" t="str">
        <f>TCD!B1470</f>
        <v>FR</v>
      </c>
      <c r="J1470" t="str">
        <f>IF(COUNTIF(Zoning!B:B,I1470)=0,"inconnu",_xlfn.XLOOKUP(I1470,Zoning!B:B,Zoning!C:C))</f>
        <v>France</v>
      </c>
      <c r="K1470">
        <f>_xlfn.XLOOKUP(F1470,'Shipment Detail'!N:N,'Shipment Detail'!AB:AB)</f>
        <v>11</v>
      </c>
      <c r="L1470">
        <f>TCD!E1470</f>
        <v>97</v>
      </c>
      <c r="M1470" t="str">
        <f>IF(J1470="France","ST",_xlfn.XLOOKUP(F1470,'Shipment Detail'!N:N,'Shipment Detail'!E:E,""))</f>
        <v>ST</v>
      </c>
      <c r="N1470">
        <f t="shared" si="70"/>
        <v>0.2</v>
      </c>
      <c r="O1470" t="str">
        <f>IF(_xlfn.XLOOKUP(F1470,'Shipment Detail'!N:N,'Shipment Detail'!BM:BM)=0,"",_xlfn.XLOOKUP(F1470,'Shipment Detail'!N:N,'Shipment Detail'!BM:BM))</f>
        <v/>
      </c>
      <c r="R1470" t="str">
        <f>IF(_xlfn.XLOOKUP(F1470,'Shipment Detail'!N:N,'Shipment Detail'!AV:AV)&gt;60,10,"")</f>
        <v/>
      </c>
      <c r="T1470" s="3">
        <f>TCD!C1470</f>
        <v>39.819999999999993</v>
      </c>
    </row>
    <row r="1471" spans="1:20" x14ac:dyDescent="0.2">
      <c r="A1471" t="str">
        <f t="shared" si="68"/>
        <v>FEDEX FRANCE</v>
      </c>
      <c r="B1471" s="5">
        <f t="shared" si="69"/>
        <v>46174</v>
      </c>
      <c r="F1471" s="6">
        <f>TCD!A1471</f>
        <v>872893672370</v>
      </c>
      <c r="H1471" s="18" t="str">
        <f>TCD!F1471</f>
        <v>E</v>
      </c>
      <c r="I1471" t="str">
        <f>TCD!B1471</f>
        <v>FR</v>
      </c>
      <c r="J1471" t="str">
        <f>IF(COUNTIF(Zoning!B:B,I1471)=0,"inconnu",_xlfn.XLOOKUP(I1471,Zoning!B:B,Zoning!C:C))</f>
        <v>France</v>
      </c>
      <c r="K1471">
        <f>_xlfn.XLOOKUP(F1471,'Shipment Detail'!N:N,'Shipment Detail'!AB:AB)</f>
        <v>6</v>
      </c>
      <c r="L1471">
        <f>TCD!E1471</f>
        <v>37</v>
      </c>
      <c r="M1471" t="str">
        <f>IF(J1471="France","ST",_xlfn.XLOOKUP(F1471,'Shipment Detail'!N:N,'Shipment Detail'!E:E,""))</f>
        <v>ST</v>
      </c>
      <c r="N1471">
        <f t="shared" si="70"/>
        <v>0.2</v>
      </c>
      <c r="O1471" t="str">
        <f>IF(_xlfn.XLOOKUP(F1471,'Shipment Detail'!N:N,'Shipment Detail'!BM:BM)=0,"",_xlfn.XLOOKUP(F1471,'Shipment Detail'!N:N,'Shipment Detail'!BM:BM))</f>
        <v/>
      </c>
      <c r="R1471" t="str">
        <f>IF(_xlfn.XLOOKUP(F1471,'Shipment Detail'!N:N,'Shipment Detail'!AV:AV)&gt;60,10,"")</f>
        <v/>
      </c>
      <c r="T1471" s="3">
        <f>TCD!C1471</f>
        <v>16.830000000000005</v>
      </c>
    </row>
    <row r="1472" spans="1:20" x14ac:dyDescent="0.2">
      <c r="A1472" t="str">
        <f t="shared" si="68"/>
        <v>FEDEX FRANCE</v>
      </c>
      <c r="B1472" s="5">
        <f t="shared" si="69"/>
        <v>46174</v>
      </c>
      <c r="F1472" s="6">
        <f>TCD!A1472</f>
        <v>872893975871</v>
      </c>
      <c r="H1472" s="18" t="str">
        <f>TCD!F1472</f>
        <v>E</v>
      </c>
      <c r="I1472" t="str">
        <f>TCD!B1472</f>
        <v>FR</v>
      </c>
      <c r="J1472" t="str">
        <f>IF(COUNTIF(Zoning!B:B,I1472)=0,"inconnu",_xlfn.XLOOKUP(I1472,Zoning!B:B,Zoning!C:C))</f>
        <v>France</v>
      </c>
      <c r="K1472">
        <f>_xlfn.XLOOKUP(F1472,'Shipment Detail'!N:N,'Shipment Detail'!AB:AB)</f>
        <v>5</v>
      </c>
      <c r="L1472">
        <f>TCD!E1472</f>
        <v>31.700000000000003</v>
      </c>
      <c r="M1472" t="str">
        <f>IF(J1472="France","ST",_xlfn.XLOOKUP(F1472,'Shipment Detail'!N:N,'Shipment Detail'!E:E,""))</f>
        <v>ST</v>
      </c>
      <c r="N1472">
        <f t="shared" si="70"/>
        <v>0.2</v>
      </c>
      <c r="O1472" t="str">
        <f>IF(_xlfn.XLOOKUP(F1472,'Shipment Detail'!N:N,'Shipment Detail'!BM:BM)=0,"",_xlfn.XLOOKUP(F1472,'Shipment Detail'!N:N,'Shipment Detail'!BM:BM))</f>
        <v/>
      </c>
      <c r="R1472" t="str">
        <f>IF(_xlfn.XLOOKUP(F1472,'Shipment Detail'!N:N,'Shipment Detail'!AV:AV)&gt;60,10,"")</f>
        <v/>
      </c>
      <c r="T1472" s="3">
        <f>TCD!C1472</f>
        <v>15.149999999999999</v>
      </c>
    </row>
    <row r="1473" spans="1:20" x14ac:dyDescent="0.2">
      <c r="A1473" t="str">
        <f t="shared" si="68"/>
        <v>FEDEX FRANCE</v>
      </c>
      <c r="B1473" s="5">
        <f t="shared" si="69"/>
        <v>46174</v>
      </c>
      <c r="F1473" s="6">
        <f>TCD!A1473</f>
        <v>872894167098</v>
      </c>
      <c r="H1473" s="18" t="str">
        <f>TCD!F1473</f>
        <v>E</v>
      </c>
      <c r="I1473" t="str">
        <f>TCD!B1473</f>
        <v>FR</v>
      </c>
      <c r="J1473" t="str">
        <f>IF(COUNTIF(Zoning!B:B,I1473)=0,"inconnu",_xlfn.XLOOKUP(I1473,Zoning!B:B,Zoning!C:C))</f>
        <v>France</v>
      </c>
      <c r="K1473">
        <f>_xlfn.XLOOKUP(F1473,'Shipment Detail'!N:N,'Shipment Detail'!AB:AB)</f>
        <v>3</v>
      </c>
      <c r="L1473">
        <f>TCD!E1473</f>
        <v>15.799999999999999</v>
      </c>
      <c r="M1473" t="str">
        <f>IF(J1473="France","ST",_xlfn.XLOOKUP(F1473,'Shipment Detail'!N:N,'Shipment Detail'!E:E,""))</f>
        <v>ST</v>
      </c>
      <c r="N1473">
        <f t="shared" si="70"/>
        <v>0.2</v>
      </c>
      <c r="O1473" t="str">
        <f>IF(_xlfn.XLOOKUP(F1473,'Shipment Detail'!N:N,'Shipment Detail'!BM:BM)=0,"",_xlfn.XLOOKUP(F1473,'Shipment Detail'!N:N,'Shipment Detail'!BM:BM))</f>
        <v/>
      </c>
      <c r="R1473" t="str">
        <f>IF(_xlfn.XLOOKUP(F1473,'Shipment Detail'!N:N,'Shipment Detail'!AV:AV)&gt;60,10,"")</f>
        <v/>
      </c>
      <c r="T1473" s="3">
        <f>TCD!C1473</f>
        <v>9.8000000000000007</v>
      </c>
    </row>
    <row r="1474" spans="1:20" x14ac:dyDescent="0.2">
      <c r="A1474" t="str">
        <f t="shared" si="68"/>
        <v>FEDEX FRANCE</v>
      </c>
      <c r="B1474" s="5">
        <f t="shared" si="69"/>
        <v>46174</v>
      </c>
      <c r="F1474" s="6">
        <f>TCD!A1474</f>
        <v>872894205520</v>
      </c>
      <c r="H1474" s="18" t="str">
        <f>TCD!F1474</f>
        <v>E</v>
      </c>
      <c r="I1474" t="str">
        <f>TCD!B1474</f>
        <v>FR</v>
      </c>
      <c r="J1474" t="str">
        <f>IF(COUNTIF(Zoning!B:B,I1474)=0,"inconnu",_xlfn.XLOOKUP(I1474,Zoning!B:B,Zoning!C:C))</f>
        <v>France</v>
      </c>
      <c r="K1474">
        <f>_xlfn.XLOOKUP(F1474,'Shipment Detail'!N:N,'Shipment Detail'!AB:AB)</f>
        <v>2</v>
      </c>
      <c r="L1474">
        <f>TCD!E1474</f>
        <v>14</v>
      </c>
      <c r="M1474" t="str">
        <f>IF(J1474="France","ST",_xlfn.XLOOKUP(F1474,'Shipment Detail'!N:N,'Shipment Detail'!E:E,""))</f>
        <v>ST</v>
      </c>
      <c r="N1474">
        <f t="shared" si="70"/>
        <v>0.2</v>
      </c>
      <c r="O1474" t="str">
        <f>IF(_xlfn.XLOOKUP(F1474,'Shipment Detail'!N:N,'Shipment Detail'!BM:BM)=0,"",_xlfn.XLOOKUP(F1474,'Shipment Detail'!N:N,'Shipment Detail'!BM:BM))</f>
        <v/>
      </c>
      <c r="R1474" t="str">
        <f>IF(_xlfn.XLOOKUP(F1474,'Shipment Detail'!N:N,'Shipment Detail'!AV:AV)&gt;60,10,"")</f>
        <v/>
      </c>
      <c r="T1474" s="3">
        <f>TCD!C1474</f>
        <v>9.1300000000000026</v>
      </c>
    </row>
    <row r="1475" spans="1:20" x14ac:dyDescent="0.2">
      <c r="A1475" t="str">
        <f t="shared" si="68"/>
        <v>FEDEX FRANCE</v>
      </c>
      <c r="B1475" s="5">
        <f t="shared" si="69"/>
        <v>46174</v>
      </c>
      <c r="F1475" s="6">
        <f>TCD!A1475</f>
        <v>872894277713</v>
      </c>
      <c r="H1475" s="18" t="str">
        <f>TCD!F1475</f>
        <v>E</v>
      </c>
      <c r="I1475" t="str">
        <f>TCD!B1475</f>
        <v>FR</v>
      </c>
      <c r="J1475" t="str">
        <f>IF(COUNTIF(Zoning!B:B,I1475)=0,"inconnu",_xlfn.XLOOKUP(I1475,Zoning!B:B,Zoning!C:C))</f>
        <v>France</v>
      </c>
      <c r="K1475">
        <f>_xlfn.XLOOKUP(F1475,'Shipment Detail'!N:N,'Shipment Detail'!AB:AB)</f>
        <v>9</v>
      </c>
      <c r="L1475">
        <f>TCD!E1475</f>
        <v>55.9</v>
      </c>
      <c r="M1475" t="str">
        <f>IF(J1475="France","ST",_xlfn.XLOOKUP(F1475,'Shipment Detail'!N:N,'Shipment Detail'!E:E,""))</f>
        <v>ST</v>
      </c>
      <c r="N1475">
        <f t="shared" si="70"/>
        <v>0.2</v>
      </c>
      <c r="O1475" t="str">
        <f>IF(_xlfn.XLOOKUP(F1475,'Shipment Detail'!N:N,'Shipment Detail'!BM:BM)=0,"",_xlfn.XLOOKUP(F1475,'Shipment Detail'!N:N,'Shipment Detail'!BM:BM))</f>
        <v/>
      </c>
      <c r="R1475" t="str">
        <f>IF(_xlfn.XLOOKUP(F1475,'Shipment Detail'!N:N,'Shipment Detail'!AV:AV)&gt;60,10,"")</f>
        <v/>
      </c>
      <c r="T1475" s="3">
        <f>TCD!C1475</f>
        <v>23.180000000000007</v>
      </c>
    </row>
    <row r="1476" spans="1:20" x14ac:dyDescent="0.2">
      <c r="A1476" t="str">
        <f t="shared" ref="A1476:A1539" si="71">IF(OR(M1476="FICP",M1476="IE", M1476="RE", M1476="International", M1476="Europe"),"FEDEX INTERNATIONAL","FEDEX FRANCE")</f>
        <v>FEDEX FRANCE</v>
      </c>
      <c r="B1476" s="5">
        <f t="shared" ref="B1476:B1539" si="72">B1475</f>
        <v>46174</v>
      </c>
      <c r="F1476" s="6">
        <f>TCD!A1476</f>
        <v>872894461076</v>
      </c>
      <c r="H1476" s="18" t="str">
        <f>TCD!F1476</f>
        <v>E</v>
      </c>
      <c r="I1476" t="str">
        <f>TCD!B1476</f>
        <v>FR</v>
      </c>
      <c r="J1476" t="str">
        <f>IF(COUNTIF(Zoning!B:B,I1476)=0,"inconnu",_xlfn.XLOOKUP(I1476,Zoning!B:B,Zoning!C:C))</f>
        <v>France</v>
      </c>
      <c r="K1476">
        <f>_xlfn.XLOOKUP(F1476,'Shipment Detail'!N:N,'Shipment Detail'!AB:AB)</f>
        <v>7</v>
      </c>
      <c r="L1476">
        <f>TCD!E1476</f>
        <v>33</v>
      </c>
      <c r="M1476" t="str">
        <f>IF(J1476="France","ST",_xlfn.XLOOKUP(F1476,'Shipment Detail'!N:N,'Shipment Detail'!E:E,""))</f>
        <v>ST</v>
      </c>
      <c r="N1476">
        <f t="shared" ref="N1476:N1539" si="73">IF(OR(I1476="FR",I1476="DE",I1476="IT",I1476="ES",I1476="BE",I1476="NL",I1476="LU",I1476="PT",I1476="AT",I1476="IE",I1476="FI",I1476="SE",I1476="DK",I1476="PL",I1476="CZ",I1476="SK",I1476="HU",I1476="RO",I1476="BG",I1476="HR",I1476="SI",I1476="EE",I1476="LV",I1476="LT",I1476="GR",I1476="CY",I1476="MT"),0.2,0)</f>
        <v>0.2</v>
      </c>
      <c r="O1476" t="str">
        <f>IF(_xlfn.XLOOKUP(F1476,'Shipment Detail'!N:N,'Shipment Detail'!BM:BM)=0,"",_xlfn.XLOOKUP(F1476,'Shipment Detail'!N:N,'Shipment Detail'!BM:BM))</f>
        <v/>
      </c>
      <c r="R1476" t="str">
        <f>IF(_xlfn.XLOOKUP(F1476,'Shipment Detail'!N:N,'Shipment Detail'!AV:AV)&gt;60,10,"")</f>
        <v/>
      </c>
      <c r="T1476" s="3">
        <f>TCD!C1476</f>
        <v>15.489999999999995</v>
      </c>
    </row>
    <row r="1477" spans="1:20" x14ac:dyDescent="0.2">
      <c r="A1477" t="str">
        <f t="shared" si="71"/>
        <v>FEDEX FRANCE</v>
      </c>
      <c r="B1477" s="5">
        <f t="shared" si="72"/>
        <v>46174</v>
      </c>
      <c r="F1477" s="6">
        <f>TCD!A1477</f>
        <v>872894542280</v>
      </c>
      <c r="H1477" s="18" t="str">
        <f>TCD!F1477</f>
        <v>E</v>
      </c>
      <c r="I1477" t="str">
        <f>TCD!B1477</f>
        <v>FR</v>
      </c>
      <c r="J1477" t="str">
        <f>IF(COUNTIF(Zoning!B:B,I1477)=0,"inconnu",_xlfn.XLOOKUP(I1477,Zoning!B:B,Zoning!C:C))</f>
        <v>France</v>
      </c>
      <c r="K1477">
        <f>_xlfn.XLOOKUP(F1477,'Shipment Detail'!N:N,'Shipment Detail'!AB:AB)</f>
        <v>4</v>
      </c>
      <c r="L1477">
        <f>TCD!E1477</f>
        <v>30.3</v>
      </c>
      <c r="M1477" t="str">
        <f>IF(J1477="France","ST",_xlfn.XLOOKUP(F1477,'Shipment Detail'!N:N,'Shipment Detail'!E:E,""))</f>
        <v>ST</v>
      </c>
      <c r="N1477">
        <f t="shared" si="73"/>
        <v>0.2</v>
      </c>
      <c r="O1477" t="str">
        <f>IF(_xlfn.XLOOKUP(F1477,'Shipment Detail'!N:N,'Shipment Detail'!BM:BM)=0,"",_xlfn.XLOOKUP(F1477,'Shipment Detail'!N:N,'Shipment Detail'!BM:BM))</f>
        <v/>
      </c>
      <c r="R1477" t="str">
        <f>IF(_xlfn.XLOOKUP(F1477,'Shipment Detail'!N:N,'Shipment Detail'!AV:AV)&gt;60,10,"")</f>
        <v/>
      </c>
      <c r="T1477" s="3">
        <f>TCD!C1477</f>
        <v>14.82</v>
      </c>
    </row>
    <row r="1478" spans="1:20" x14ac:dyDescent="0.2">
      <c r="A1478" t="str">
        <f t="shared" si="71"/>
        <v>FEDEX FRANCE</v>
      </c>
      <c r="B1478" s="5">
        <f t="shared" si="72"/>
        <v>46174</v>
      </c>
      <c r="F1478" s="6">
        <f>TCD!A1478</f>
        <v>872894621365</v>
      </c>
      <c r="H1478" s="18" t="str">
        <f>TCD!F1478</f>
        <v>E</v>
      </c>
      <c r="I1478" t="str">
        <f>TCD!B1478</f>
        <v>FR</v>
      </c>
      <c r="J1478" t="str">
        <f>IF(COUNTIF(Zoning!B:B,I1478)=0,"inconnu",_xlfn.XLOOKUP(I1478,Zoning!B:B,Zoning!C:C))</f>
        <v>France</v>
      </c>
      <c r="K1478">
        <f>_xlfn.XLOOKUP(F1478,'Shipment Detail'!N:N,'Shipment Detail'!AB:AB)</f>
        <v>4</v>
      </c>
      <c r="L1478">
        <f>TCD!E1478</f>
        <v>27</v>
      </c>
      <c r="M1478" t="str">
        <f>IF(J1478="France","ST",_xlfn.XLOOKUP(F1478,'Shipment Detail'!N:N,'Shipment Detail'!E:E,""))</f>
        <v>ST</v>
      </c>
      <c r="N1478">
        <f t="shared" si="73"/>
        <v>0.2</v>
      </c>
      <c r="O1478" t="str">
        <f>IF(_xlfn.XLOOKUP(F1478,'Shipment Detail'!N:N,'Shipment Detail'!BM:BM)=0,"",_xlfn.XLOOKUP(F1478,'Shipment Detail'!N:N,'Shipment Detail'!BM:BM))</f>
        <v/>
      </c>
      <c r="R1478" t="str">
        <f>IF(_xlfn.XLOOKUP(F1478,'Shipment Detail'!N:N,'Shipment Detail'!AV:AV)&gt;60,10,"")</f>
        <v/>
      </c>
      <c r="T1478" s="3">
        <f>TCD!C1478</f>
        <v>13.479999999999997</v>
      </c>
    </row>
    <row r="1479" spans="1:20" x14ac:dyDescent="0.2">
      <c r="A1479" t="str">
        <f t="shared" si="71"/>
        <v>FEDEX FRANCE</v>
      </c>
      <c r="B1479" s="5">
        <f t="shared" si="72"/>
        <v>46174</v>
      </c>
      <c r="F1479" s="6">
        <f>TCD!A1479</f>
        <v>872894686189</v>
      </c>
      <c r="H1479" s="18" t="str">
        <f>TCD!F1479</f>
        <v>E</v>
      </c>
      <c r="I1479" t="str">
        <f>TCD!B1479</f>
        <v>FR</v>
      </c>
      <c r="J1479" t="str">
        <f>IF(COUNTIF(Zoning!B:B,I1479)=0,"inconnu",_xlfn.XLOOKUP(I1479,Zoning!B:B,Zoning!C:C))</f>
        <v>France</v>
      </c>
      <c r="K1479">
        <f>_xlfn.XLOOKUP(F1479,'Shipment Detail'!N:N,'Shipment Detail'!AB:AB)</f>
        <v>3</v>
      </c>
      <c r="L1479">
        <f>TCD!E1479</f>
        <v>22.200000000000003</v>
      </c>
      <c r="M1479" t="str">
        <f>IF(J1479="France","ST",_xlfn.XLOOKUP(F1479,'Shipment Detail'!N:N,'Shipment Detail'!E:E,""))</f>
        <v>ST</v>
      </c>
      <c r="N1479">
        <f t="shared" si="73"/>
        <v>0.2</v>
      </c>
      <c r="O1479" t="str">
        <f>IF(_xlfn.XLOOKUP(F1479,'Shipment Detail'!N:N,'Shipment Detail'!BM:BM)=0,"",_xlfn.XLOOKUP(F1479,'Shipment Detail'!N:N,'Shipment Detail'!BM:BM))</f>
        <v/>
      </c>
      <c r="R1479" t="str">
        <f>IF(_xlfn.XLOOKUP(F1479,'Shipment Detail'!N:N,'Shipment Detail'!AV:AV)&gt;60,10,"")</f>
        <v/>
      </c>
      <c r="T1479" s="3">
        <f>TCD!C1479</f>
        <v>12.14</v>
      </c>
    </row>
    <row r="1480" spans="1:20" x14ac:dyDescent="0.2">
      <c r="A1480" t="str">
        <f t="shared" si="71"/>
        <v>FEDEX FRANCE</v>
      </c>
      <c r="B1480" s="5">
        <f t="shared" si="72"/>
        <v>46174</v>
      </c>
      <c r="F1480" s="6">
        <f>TCD!A1480</f>
        <v>872894758696</v>
      </c>
      <c r="H1480" s="18" t="str">
        <f>TCD!F1480</f>
        <v>E</v>
      </c>
      <c r="I1480" t="str">
        <f>TCD!B1480</f>
        <v>FR</v>
      </c>
      <c r="J1480" t="str">
        <f>IF(COUNTIF(Zoning!B:B,I1480)=0,"inconnu",_xlfn.XLOOKUP(I1480,Zoning!B:B,Zoning!C:C))</f>
        <v>France</v>
      </c>
      <c r="K1480">
        <f>_xlfn.XLOOKUP(F1480,'Shipment Detail'!N:N,'Shipment Detail'!AB:AB)</f>
        <v>2</v>
      </c>
      <c r="L1480">
        <f>TCD!E1480</f>
        <v>14</v>
      </c>
      <c r="M1480" t="str">
        <f>IF(J1480="France","ST",_xlfn.XLOOKUP(F1480,'Shipment Detail'!N:N,'Shipment Detail'!E:E,""))</f>
        <v>ST</v>
      </c>
      <c r="N1480">
        <f t="shared" si="73"/>
        <v>0.2</v>
      </c>
      <c r="O1480" t="str">
        <f>IF(_xlfn.XLOOKUP(F1480,'Shipment Detail'!N:N,'Shipment Detail'!BM:BM)=0,"",_xlfn.XLOOKUP(F1480,'Shipment Detail'!N:N,'Shipment Detail'!BM:BM))</f>
        <v/>
      </c>
      <c r="R1480" t="str">
        <f>IF(_xlfn.XLOOKUP(F1480,'Shipment Detail'!N:N,'Shipment Detail'!AV:AV)&gt;60,10,"")</f>
        <v/>
      </c>
      <c r="T1480" s="3">
        <f>TCD!C1480</f>
        <v>9.1300000000000026</v>
      </c>
    </row>
    <row r="1481" spans="1:20" x14ac:dyDescent="0.2">
      <c r="A1481" t="str">
        <f t="shared" si="71"/>
        <v>FEDEX FRANCE</v>
      </c>
      <c r="B1481" s="5">
        <f t="shared" si="72"/>
        <v>46174</v>
      </c>
      <c r="F1481" s="6">
        <f>TCD!A1481</f>
        <v>872894828527</v>
      </c>
      <c r="H1481" s="18" t="str">
        <f>TCD!F1481</f>
        <v>E</v>
      </c>
      <c r="I1481" t="str">
        <f>TCD!B1481</f>
        <v>FR</v>
      </c>
      <c r="J1481" t="str">
        <f>IF(COUNTIF(Zoning!B:B,I1481)=0,"inconnu",_xlfn.XLOOKUP(I1481,Zoning!B:B,Zoning!C:C))</f>
        <v>France</v>
      </c>
      <c r="K1481">
        <f>_xlfn.XLOOKUP(F1481,'Shipment Detail'!N:N,'Shipment Detail'!AB:AB)</f>
        <v>6</v>
      </c>
      <c r="L1481">
        <f>TCD!E1481</f>
        <v>41</v>
      </c>
      <c r="M1481" t="str">
        <f>IF(J1481="France","ST",_xlfn.XLOOKUP(F1481,'Shipment Detail'!N:N,'Shipment Detail'!E:E,""))</f>
        <v>ST</v>
      </c>
      <c r="N1481">
        <f t="shared" si="73"/>
        <v>0.2</v>
      </c>
      <c r="O1481" t="str">
        <f>IF(_xlfn.XLOOKUP(F1481,'Shipment Detail'!N:N,'Shipment Detail'!BM:BM)=0,"",_xlfn.XLOOKUP(F1481,'Shipment Detail'!N:N,'Shipment Detail'!BM:BM))</f>
        <v/>
      </c>
      <c r="R1481" t="str">
        <f>IF(_xlfn.XLOOKUP(F1481,'Shipment Detail'!N:N,'Shipment Detail'!AV:AV)&gt;60,10,"")</f>
        <v/>
      </c>
      <c r="T1481" s="3">
        <f>TCD!C1481</f>
        <v>18.159999999999997</v>
      </c>
    </row>
    <row r="1482" spans="1:20" x14ac:dyDescent="0.2">
      <c r="A1482" t="str">
        <f t="shared" si="71"/>
        <v>FEDEX FRANCE</v>
      </c>
      <c r="B1482" s="5">
        <f t="shared" si="72"/>
        <v>46174</v>
      </c>
      <c r="F1482" s="6">
        <f>TCD!A1482</f>
        <v>872894910388</v>
      </c>
      <c r="H1482" s="18" t="str">
        <f>TCD!F1482</f>
        <v>E</v>
      </c>
      <c r="I1482" t="str">
        <f>TCD!B1482</f>
        <v>FR</v>
      </c>
      <c r="J1482" t="str">
        <f>IF(COUNTIF(Zoning!B:B,I1482)=0,"inconnu",_xlfn.XLOOKUP(I1482,Zoning!B:B,Zoning!C:C))</f>
        <v>France</v>
      </c>
      <c r="K1482">
        <f>_xlfn.XLOOKUP(F1482,'Shipment Detail'!N:N,'Shipment Detail'!AB:AB)</f>
        <v>2</v>
      </c>
      <c r="L1482">
        <f>TCD!E1482</f>
        <v>15</v>
      </c>
      <c r="M1482" t="str">
        <f>IF(J1482="France","ST",_xlfn.XLOOKUP(F1482,'Shipment Detail'!N:N,'Shipment Detail'!E:E,""))</f>
        <v>ST</v>
      </c>
      <c r="N1482">
        <f t="shared" si="73"/>
        <v>0.2</v>
      </c>
      <c r="O1482" t="str">
        <f>IF(_xlfn.XLOOKUP(F1482,'Shipment Detail'!N:N,'Shipment Detail'!BM:BM)=0,"",_xlfn.XLOOKUP(F1482,'Shipment Detail'!N:N,'Shipment Detail'!BM:BM))</f>
        <v/>
      </c>
      <c r="R1482" t="str">
        <f>IF(_xlfn.XLOOKUP(F1482,'Shipment Detail'!N:N,'Shipment Detail'!AV:AV)&gt;60,10,"")</f>
        <v/>
      </c>
      <c r="T1482" s="3">
        <f>TCD!C1482</f>
        <v>9.4600000000000009</v>
      </c>
    </row>
    <row r="1483" spans="1:20" x14ac:dyDescent="0.2">
      <c r="A1483" t="str">
        <f t="shared" si="71"/>
        <v>FEDEX FRANCE</v>
      </c>
      <c r="B1483" s="5">
        <f t="shared" si="72"/>
        <v>46174</v>
      </c>
      <c r="F1483" s="6">
        <f>TCD!A1483</f>
        <v>872895080960</v>
      </c>
      <c r="H1483" s="18" t="str">
        <f>TCD!F1483</f>
        <v>E</v>
      </c>
      <c r="I1483" t="str">
        <f>TCD!B1483</f>
        <v>FR</v>
      </c>
      <c r="J1483" t="str">
        <f>IF(COUNTIF(Zoning!B:B,I1483)=0,"inconnu",_xlfn.XLOOKUP(I1483,Zoning!B:B,Zoning!C:C))</f>
        <v>France</v>
      </c>
      <c r="K1483">
        <f>_xlfn.XLOOKUP(F1483,'Shipment Detail'!N:N,'Shipment Detail'!AB:AB)</f>
        <v>2</v>
      </c>
      <c r="L1483">
        <f>TCD!E1483</f>
        <v>14</v>
      </c>
      <c r="M1483" t="str">
        <f>IF(J1483="France","ST",_xlfn.XLOOKUP(F1483,'Shipment Detail'!N:N,'Shipment Detail'!E:E,""))</f>
        <v>ST</v>
      </c>
      <c r="N1483">
        <f t="shared" si="73"/>
        <v>0.2</v>
      </c>
      <c r="O1483" t="str">
        <f>IF(_xlfn.XLOOKUP(F1483,'Shipment Detail'!N:N,'Shipment Detail'!BM:BM)=0,"",_xlfn.XLOOKUP(F1483,'Shipment Detail'!N:N,'Shipment Detail'!BM:BM))</f>
        <v/>
      </c>
      <c r="R1483" t="str">
        <f>IF(_xlfn.XLOOKUP(F1483,'Shipment Detail'!N:N,'Shipment Detail'!AV:AV)&gt;60,10,"")</f>
        <v/>
      </c>
      <c r="T1483" s="3">
        <f>TCD!C1483</f>
        <v>9.1300000000000026</v>
      </c>
    </row>
    <row r="1484" spans="1:20" x14ac:dyDescent="0.2">
      <c r="A1484" t="str">
        <f t="shared" si="71"/>
        <v>FEDEX FRANCE</v>
      </c>
      <c r="B1484" s="5">
        <f t="shared" si="72"/>
        <v>46174</v>
      </c>
      <c r="F1484" s="6">
        <f>TCD!A1484</f>
        <v>872895109025</v>
      </c>
      <c r="H1484" s="18" t="str">
        <f>TCD!F1484</f>
        <v>E</v>
      </c>
      <c r="I1484" t="str">
        <f>TCD!B1484</f>
        <v>FR</v>
      </c>
      <c r="J1484" t="str">
        <f>IF(COUNTIF(Zoning!B:B,I1484)=0,"inconnu",_xlfn.XLOOKUP(I1484,Zoning!B:B,Zoning!C:C))</f>
        <v>France</v>
      </c>
      <c r="K1484">
        <f>_xlfn.XLOOKUP(F1484,'Shipment Detail'!N:N,'Shipment Detail'!AB:AB)</f>
        <v>2</v>
      </c>
      <c r="L1484">
        <f>TCD!E1484</f>
        <v>16.600000000000001</v>
      </c>
      <c r="M1484" t="str">
        <f>IF(J1484="France","ST",_xlfn.XLOOKUP(F1484,'Shipment Detail'!N:N,'Shipment Detail'!E:E,""))</f>
        <v>ST</v>
      </c>
      <c r="N1484">
        <f t="shared" si="73"/>
        <v>0.2</v>
      </c>
      <c r="O1484" t="str">
        <f>IF(_xlfn.XLOOKUP(F1484,'Shipment Detail'!N:N,'Shipment Detail'!BM:BM)=0,"",_xlfn.XLOOKUP(F1484,'Shipment Detail'!N:N,'Shipment Detail'!BM:BM))</f>
        <v/>
      </c>
      <c r="R1484" t="str">
        <f>IF(_xlfn.XLOOKUP(F1484,'Shipment Detail'!N:N,'Shipment Detail'!AV:AV)&gt;60,10,"")</f>
        <v/>
      </c>
      <c r="T1484" s="3">
        <f>TCD!C1484</f>
        <v>10.129999999999995</v>
      </c>
    </row>
    <row r="1485" spans="1:20" x14ac:dyDescent="0.2">
      <c r="A1485" t="str">
        <f t="shared" si="71"/>
        <v>FEDEX FRANCE</v>
      </c>
      <c r="B1485" s="5">
        <f t="shared" si="72"/>
        <v>46174</v>
      </c>
      <c r="F1485" s="6">
        <f>TCD!A1485</f>
        <v>872895217015</v>
      </c>
      <c r="H1485" s="18" t="str">
        <f>TCD!F1485</f>
        <v>E</v>
      </c>
      <c r="I1485" t="str">
        <f>TCD!B1485</f>
        <v>FR</v>
      </c>
      <c r="J1485" t="str">
        <f>IF(COUNTIF(Zoning!B:B,I1485)=0,"inconnu",_xlfn.XLOOKUP(I1485,Zoning!B:B,Zoning!C:C))</f>
        <v>France</v>
      </c>
      <c r="K1485">
        <f>_xlfn.XLOOKUP(F1485,'Shipment Detail'!N:N,'Shipment Detail'!AB:AB)</f>
        <v>3</v>
      </c>
      <c r="L1485">
        <f>TCD!E1485</f>
        <v>17.200000000000003</v>
      </c>
      <c r="M1485" t="str">
        <f>IF(J1485="France","ST",_xlfn.XLOOKUP(F1485,'Shipment Detail'!N:N,'Shipment Detail'!E:E,""))</f>
        <v>ST</v>
      </c>
      <c r="N1485">
        <f t="shared" si="73"/>
        <v>0.2</v>
      </c>
      <c r="O1485" t="str">
        <f>IF(_xlfn.XLOOKUP(F1485,'Shipment Detail'!N:N,'Shipment Detail'!BM:BM)=0,"",_xlfn.XLOOKUP(F1485,'Shipment Detail'!N:N,'Shipment Detail'!BM:BM))</f>
        <v/>
      </c>
      <c r="R1485" t="str">
        <f>IF(_xlfn.XLOOKUP(F1485,'Shipment Detail'!N:N,'Shipment Detail'!AV:AV)&gt;60,10,"")</f>
        <v/>
      </c>
      <c r="T1485" s="3">
        <f>TCD!C1485</f>
        <v>10.469999999999999</v>
      </c>
    </row>
    <row r="1486" spans="1:20" x14ac:dyDescent="0.2">
      <c r="A1486" t="str">
        <f t="shared" si="71"/>
        <v>FEDEX FRANCE</v>
      </c>
      <c r="B1486" s="5">
        <f t="shared" si="72"/>
        <v>46174</v>
      </c>
      <c r="F1486" s="6">
        <f>TCD!A1486</f>
        <v>872895286081</v>
      </c>
      <c r="H1486" s="18" t="str">
        <f>TCD!F1486</f>
        <v>E</v>
      </c>
      <c r="I1486" t="str">
        <f>TCD!B1486</f>
        <v>FR</v>
      </c>
      <c r="J1486" t="str">
        <f>IF(COUNTIF(Zoning!B:B,I1486)=0,"inconnu",_xlfn.XLOOKUP(I1486,Zoning!B:B,Zoning!C:C))</f>
        <v>France</v>
      </c>
      <c r="K1486">
        <f>_xlfn.XLOOKUP(F1486,'Shipment Detail'!N:N,'Shipment Detail'!AB:AB)</f>
        <v>9</v>
      </c>
      <c r="L1486">
        <f>TCD!E1486</f>
        <v>44.6</v>
      </c>
      <c r="M1486" t="str">
        <f>IF(J1486="France","ST",_xlfn.XLOOKUP(F1486,'Shipment Detail'!N:N,'Shipment Detail'!E:E,""))</f>
        <v>ST</v>
      </c>
      <c r="N1486">
        <f t="shared" si="73"/>
        <v>0.2</v>
      </c>
      <c r="O1486" t="str">
        <f>IF(_xlfn.XLOOKUP(F1486,'Shipment Detail'!N:N,'Shipment Detail'!BM:BM)=0,"",_xlfn.XLOOKUP(F1486,'Shipment Detail'!N:N,'Shipment Detail'!BM:BM))</f>
        <v/>
      </c>
      <c r="R1486" t="str">
        <f>IF(_xlfn.XLOOKUP(F1486,'Shipment Detail'!N:N,'Shipment Detail'!AV:AV)&gt;60,10,"")</f>
        <v/>
      </c>
      <c r="T1486" s="3">
        <f>TCD!C1486</f>
        <v>19.499999999999993</v>
      </c>
    </row>
    <row r="1487" spans="1:20" x14ac:dyDescent="0.2">
      <c r="A1487" t="str">
        <f t="shared" si="71"/>
        <v>FEDEX FRANCE</v>
      </c>
      <c r="B1487" s="5">
        <f t="shared" si="72"/>
        <v>46174</v>
      </c>
      <c r="F1487" s="6">
        <f>TCD!A1487</f>
        <v>872895347488</v>
      </c>
      <c r="H1487" s="18" t="str">
        <f>TCD!F1487</f>
        <v>E</v>
      </c>
      <c r="I1487" t="str">
        <f>TCD!B1487</f>
        <v>FR</v>
      </c>
      <c r="J1487" t="str">
        <f>IF(COUNTIF(Zoning!B:B,I1487)=0,"inconnu",_xlfn.XLOOKUP(I1487,Zoning!B:B,Zoning!C:C))</f>
        <v>France</v>
      </c>
      <c r="K1487">
        <f>_xlfn.XLOOKUP(F1487,'Shipment Detail'!N:N,'Shipment Detail'!AB:AB)</f>
        <v>2</v>
      </c>
      <c r="L1487">
        <f>TCD!E1487</f>
        <v>16.400000000000002</v>
      </c>
      <c r="M1487" t="str">
        <f>IF(J1487="France","ST",_xlfn.XLOOKUP(F1487,'Shipment Detail'!N:N,'Shipment Detail'!E:E,""))</f>
        <v>ST</v>
      </c>
      <c r="N1487">
        <f t="shared" si="73"/>
        <v>0.2</v>
      </c>
      <c r="O1487" t="str">
        <f>IF(_xlfn.XLOOKUP(F1487,'Shipment Detail'!N:N,'Shipment Detail'!BM:BM)=0,"",_xlfn.XLOOKUP(F1487,'Shipment Detail'!N:N,'Shipment Detail'!BM:BM))</f>
        <v/>
      </c>
      <c r="R1487" t="str">
        <f>IF(_xlfn.XLOOKUP(F1487,'Shipment Detail'!N:N,'Shipment Detail'!AV:AV)&gt;60,10,"")</f>
        <v/>
      </c>
      <c r="T1487" s="3">
        <f>TCD!C1487</f>
        <v>10.129999999999995</v>
      </c>
    </row>
    <row r="1488" spans="1:20" x14ac:dyDescent="0.2">
      <c r="A1488" t="str">
        <f t="shared" si="71"/>
        <v>FEDEX FRANCE</v>
      </c>
      <c r="B1488" s="5">
        <f t="shared" si="72"/>
        <v>46174</v>
      </c>
      <c r="F1488" s="6">
        <f>TCD!A1488</f>
        <v>872895401228</v>
      </c>
      <c r="H1488" s="18" t="str">
        <f>TCD!F1488</f>
        <v>E</v>
      </c>
      <c r="I1488" t="str">
        <f>TCD!B1488</f>
        <v>FR</v>
      </c>
      <c r="J1488" t="str">
        <f>IF(COUNTIF(Zoning!B:B,I1488)=0,"inconnu",_xlfn.XLOOKUP(I1488,Zoning!B:B,Zoning!C:C))</f>
        <v>France</v>
      </c>
      <c r="K1488">
        <f>_xlfn.XLOOKUP(F1488,'Shipment Detail'!N:N,'Shipment Detail'!AB:AB)</f>
        <v>5</v>
      </c>
      <c r="L1488">
        <f>TCD!E1488</f>
        <v>33.700000000000003</v>
      </c>
      <c r="M1488" t="str">
        <f>IF(J1488="France","ST",_xlfn.XLOOKUP(F1488,'Shipment Detail'!N:N,'Shipment Detail'!E:E,""))</f>
        <v>ST</v>
      </c>
      <c r="N1488">
        <f t="shared" si="73"/>
        <v>0.2</v>
      </c>
      <c r="O1488" t="str">
        <f>IF(_xlfn.XLOOKUP(F1488,'Shipment Detail'!N:N,'Shipment Detail'!BM:BM)=0,"",_xlfn.XLOOKUP(F1488,'Shipment Detail'!N:N,'Shipment Detail'!BM:BM))</f>
        <v/>
      </c>
      <c r="R1488" t="str">
        <f>IF(_xlfn.XLOOKUP(F1488,'Shipment Detail'!N:N,'Shipment Detail'!AV:AV)&gt;60,10,"")</f>
        <v/>
      </c>
      <c r="T1488" s="3">
        <f>TCD!C1488</f>
        <v>15.82</v>
      </c>
    </row>
    <row r="1489" spans="1:20" x14ac:dyDescent="0.2">
      <c r="A1489" t="str">
        <f t="shared" si="71"/>
        <v>FEDEX FRANCE</v>
      </c>
      <c r="B1489" s="5">
        <f t="shared" si="72"/>
        <v>46174</v>
      </c>
      <c r="F1489" s="6">
        <f>TCD!A1489</f>
        <v>872895491178</v>
      </c>
      <c r="H1489" s="18" t="str">
        <f>TCD!F1489</f>
        <v>E</v>
      </c>
      <c r="I1489" t="str">
        <f>TCD!B1489</f>
        <v>FR</v>
      </c>
      <c r="J1489" t="str">
        <f>IF(COUNTIF(Zoning!B:B,I1489)=0,"inconnu",_xlfn.XLOOKUP(I1489,Zoning!B:B,Zoning!C:C))</f>
        <v>France</v>
      </c>
      <c r="K1489">
        <f>_xlfn.XLOOKUP(F1489,'Shipment Detail'!N:N,'Shipment Detail'!AB:AB)</f>
        <v>2</v>
      </c>
      <c r="L1489">
        <f>TCD!E1489</f>
        <v>14</v>
      </c>
      <c r="M1489" t="str">
        <f>IF(J1489="France","ST",_xlfn.XLOOKUP(F1489,'Shipment Detail'!N:N,'Shipment Detail'!E:E,""))</f>
        <v>ST</v>
      </c>
      <c r="N1489">
        <f t="shared" si="73"/>
        <v>0.2</v>
      </c>
      <c r="O1489" t="str">
        <f>IF(_xlfn.XLOOKUP(F1489,'Shipment Detail'!N:N,'Shipment Detail'!BM:BM)=0,"",_xlfn.XLOOKUP(F1489,'Shipment Detail'!N:N,'Shipment Detail'!BM:BM))</f>
        <v/>
      </c>
      <c r="R1489" t="str">
        <f>IF(_xlfn.XLOOKUP(F1489,'Shipment Detail'!N:N,'Shipment Detail'!AV:AV)&gt;60,10,"")</f>
        <v/>
      </c>
      <c r="T1489" s="3">
        <f>TCD!C1489</f>
        <v>9.1300000000000026</v>
      </c>
    </row>
    <row r="1490" spans="1:20" x14ac:dyDescent="0.2">
      <c r="A1490" t="str">
        <f t="shared" si="71"/>
        <v>FEDEX FRANCE</v>
      </c>
      <c r="B1490" s="5">
        <f t="shared" si="72"/>
        <v>46174</v>
      </c>
      <c r="F1490" s="6">
        <f>TCD!A1490</f>
        <v>872932135190</v>
      </c>
      <c r="H1490" s="18" t="str">
        <f>TCD!F1490</f>
        <v>E</v>
      </c>
      <c r="I1490" t="str">
        <f>TCD!B1490</f>
        <v>FR</v>
      </c>
      <c r="J1490" t="str">
        <f>IF(COUNTIF(Zoning!B:B,I1490)=0,"inconnu",_xlfn.XLOOKUP(I1490,Zoning!B:B,Zoning!C:C))</f>
        <v>France</v>
      </c>
      <c r="K1490">
        <f>_xlfn.XLOOKUP(F1490,'Shipment Detail'!N:N,'Shipment Detail'!AB:AB)</f>
        <v>2</v>
      </c>
      <c r="L1490">
        <f>TCD!E1490</f>
        <v>16.600000000000001</v>
      </c>
      <c r="M1490" t="str">
        <f>IF(J1490="France","ST",_xlfn.XLOOKUP(F1490,'Shipment Detail'!N:N,'Shipment Detail'!E:E,""))</f>
        <v>ST</v>
      </c>
      <c r="N1490">
        <f t="shared" si="73"/>
        <v>0.2</v>
      </c>
      <c r="O1490" t="str">
        <f>IF(_xlfn.XLOOKUP(F1490,'Shipment Detail'!N:N,'Shipment Detail'!BM:BM)=0,"",_xlfn.XLOOKUP(F1490,'Shipment Detail'!N:N,'Shipment Detail'!BM:BM))</f>
        <v/>
      </c>
      <c r="R1490" t="str">
        <f>IF(_xlfn.XLOOKUP(F1490,'Shipment Detail'!N:N,'Shipment Detail'!AV:AV)&gt;60,10,"")</f>
        <v/>
      </c>
      <c r="T1490" s="3">
        <f>TCD!C1490</f>
        <v>10.129999999999995</v>
      </c>
    </row>
    <row r="1491" spans="1:20" x14ac:dyDescent="0.2">
      <c r="A1491" t="str">
        <f t="shared" si="71"/>
        <v>FEDEX FRANCE</v>
      </c>
      <c r="B1491" s="5">
        <f t="shared" si="72"/>
        <v>46174</v>
      </c>
      <c r="F1491" s="6">
        <f>TCD!A1491</f>
        <v>872932217002</v>
      </c>
      <c r="H1491" s="18" t="str">
        <f>TCD!F1491</f>
        <v>E</v>
      </c>
      <c r="I1491" t="str">
        <f>TCD!B1491</f>
        <v>FR</v>
      </c>
      <c r="J1491" t="str">
        <f>IF(COUNTIF(Zoning!B:B,I1491)=0,"inconnu",_xlfn.XLOOKUP(I1491,Zoning!B:B,Zoning!C:C))</f>
        <v>France</v>
      </c>
      <c r="K1491">
        <f>_xlfn.XLOOKUP(F1491,'Shipment Detail'!N:N,'Shipment Detail'!AB:AB)</f>
        <v>4</v>
      </c>
      <c r="L1491">
        <f>TCD!E1491</f>
        <v>19</v>
      </c>
      <c r="M1491" t="str">
        <f>IF(J1491="France","ST",_xlfn.XLOOKUP(F1491,'Shipment Detail'!N:N,'Shipment Detail'!E:E,""))</f>
        <v>ST</v>
      </c>
      <c r="N1491">
        <f t="shared" si="73"/>
        <v>0.2</v>
      </c>
      <c r="O1491" t="str">
        <f>IF(_xlfn.XLOOKUP(F1491,'Shipment Detail'!N:N,'Shipment Detail'!BM:BM)=0,"",_xlfn.XLOOKUP(F1491,'Shipment Detail'!N:N,'Shipment Detail'!BM:BM))</f>
        <v/>
      </c>
      <c r="R1491" t="str">
        <f>IF(_xlfn.XLOOKUP(F1491,'Shipment Detail'!N:N,'Shipment Detail'!AV:AV)&gt;60,10,"")</f>
        <v/>
      </c>
      <c r="T1491" s="3">
        <f>TCD!C1491</f>
        <v>10.800000000000004</v>
      </c>
    </row>
    <row r="1492" spans="1:20" x14ac:dyDescent="0.2">
      <c r="A1492" t="str">
        <f t="shared" si="71"/>
        <v>FEDEX FRANCE</v>
      </c>
      <c r="B1492" s="5">
        <f t="shared" si="72"/>
        <v>46174</v>
      </c>
      <c r="F1492" s="6">
        <f>TCD!A1492</f>
        <v>872932287178</v>
      </c>
      <c r="H1492" s="18" t="str">
        <f>TCD!F1492</f>
        <v>E</v>
      </c>
      <c r="I1492" t="str">
        <f>TCD!B1492</f>
        <v>FR</v>
      </c>
      <c r="J1492" t="str">
        <f>IF(COUNTIF(Zoning!B:B,I1492)=0,"inconnu",_xlfn.XLOOKUP(I1492,Zoning!B:B,Zoning!C:C))</f>
        <v>France</v>
      </c>
      <c r="K1492">
        <f>_xlfn.XLOOKUP(F1492,'Shipment Detail'!N:N,'Shipment Detail'!AB:AB)</f>
        <v>8</v>
      </c>
      <c r="L1492">
        <f>TCD!E1492</f>
        <v>58.4</v>
      </c>
      <c r="M1492" t="str">
        <f>IF(J1492="France","ST",_xlfn.XLOOKUP(F1492,'Shipment Detail'!N:N,'Shipment Detail'!E:E,""))</f>
        <v>ST</v>
      </c>
      <c r="N1492">
        <f t="shared" si="73"/>
        <v>0.2</v>
      </c>
      <c r="O1492" t="str">
        <f>IF(_xlfn.XLOOKUP(F1492,'Shipment Detail'!N:N,'Shipment Detail'!BM:BM)=0,"",_xlfn.XLOOKUP(F1492,'Shipment Detail'!N:N,'Shipment Detail'!BM:BM))</f>
        <v/>
      </c>
      <c r="R1492" t="str">
        <f>IF(_xlfn.XLOOKUP(F1492,'Shipment Detail'!N:N,'Shipment Detail'!AV:AV)&gt;60,10,"")</f>
        <v/>
      </c>
      <c r="T1492" s="3">
        <f>TCD!C1492</f>
        <v>24.189999999999998</v>
      </c>
    </row>
    <row r="1493" spans="1:20" x14ac:dyDescent="0.2">
      <c r="A1493" t="str">
        <f t="shared" si="71"/>
        <v>FEDEX FRANCE</v>
      </c>
      <c r="B1493" s="5">
        <f t="shared" si="72"/>
        <v>46174</v>
      </c>
      <c r="F1493" s="6">
        <f>TCD!A1493</f>
        <v>872932359480</v>
      </c>
      <c r="H1493" s="18" t="str">
        <f>TCD!F1493</f>
        <v>E</v>
      </c>
      <c r="I1493" t="str">
        <f>TCD!B1493</f>
        <v>FR</v>
      </c>
      <c r="J1493" t="str">
        <f>IF(COUNTIF(Zoning!B:B,I1493)=0,"inconnu",_xlfn.XLOOKUP(I1493,Zoning!B:B,Zoning!C:C))</f>
        <v>France</v>
      </c>
      <c r="K1493">
        <f>_xlfn.XLOOKUP(F1493,'Shipment Detail'!N:N,'Shipment Detail'!AB:AB)</f>
        <v>3</v>
      </c>
      <c r="L1493">
        <f>TCD!E1493</f>
        <v>22.200000000000003</v>
      </c>
      <c r="M1493" t="str">
        <f>IF(J1493="France","ST",_xlfn.XLOOKUP(F1493,'Shipment Detail'!N:N,'Shipment Detail'!E:E,""))</f>
        <v>ST</v>
      </c>
      <c r="N1493">
        <f t="shared" si="73"/>
        <v>0.2</v>
      </c>
      <c r="O1493" t="str">
        <f>IF(_xlfn.XLOOKUP(F1493,'Shipment Detail'!N:N,'Shipment Detail'!BM:BM)=0,"",_xlfn.XLOOKUP(F1493,'Shipment Detail'!N:N,'Shipment Detail'!BM:BM))</f>
        <v/>
      </c>
      <c r="R1493" t="str">
        <f>IF(_xlfn.XLOOKUP(F1493,'Shipment Detail'!N:N,'Shipment Detail'!AV:AV)&gt;60,10,"")</f>
        <v/>
      </c>
      <c r="T1493" s="3">
        <f>TCD!C1493</f>
        <v>12.14</v>
      </c>
    </row>
    <row r="1494" spans="1:20" x14ac:dyDescent="0.2">
      <c r="A1494" t="str">
        <f t="shared" si="71"/>
        <v>FEDEX FRANCE</v>
      </c>
      <c r="B1494" s="5">
        <f t="shared" si="72"/>
        <v>46174</v>
      </c>
      <c r="F1494" s="6">
        <f>TCD!A1494</f>
        <v>872932401362</v>
      </c>
      <c r="H1494" s="18" t="str">
        <f>TCD!F1494</f>
        <v>E</v>
      </c>
      <c r="I1494" t="str">
        <f>TCD!B1494</f>
        <v>FR</v>
      </c>
      <c r="J1494" t="str">
        <f>IF(COUNTIF(Zoning!B:B,I1494)=0,"inconnu",_xlfn.XLOOKUP(I1494,Zoning!B:B,Zoning!C:C))</f>
        <v>France</v>
      </c>
      <c r="K1494">
        <f>_xlfn.XLOOKUP(F1494,'Shipment Detail'!N:N,'Shipment Detail'!AB:AB)</f>
        <v>3</v>
      </c>
      <c r="L1494">
        <f>TCD!E1494</f>
        <v>22.400000000000002</v>
      </c>
      <c r="M1494" t="str">
        <f>IF(J1494="France","ST",_xlfn.XLOOKUP(F1494,'Shipment Detail'!N:N,'Shipment Detail'!E:E,""))</f>
        <v>ST</v>
      </c>
      <c r="N1494">
        <f t="shared" si="73"/>
        <v>0.2</v>
      </c>
      <c r="O1494" t="str">
        <f>IF(_xlfn.XLOOKUP(F1494,'Shipment Detail'!N:N,'Shipment Detail'!BM:BM)=0,"",_xlfn.XLOOKUP(F1494,'Shipment Detail'!N:N,'Shipment Detail'!BM:BM))</f>
        <v/>
      </c>
      <c r="R1494" t="str">
        <f>IF(_xlfn.XLOOKUP(F1494,'Shipment Detail'!N:N,'Shipment Detail'!AV:AV)&gt;60,10,"")</f>
        <v/>
      </c>
      <c r="T1494" s="3">
        <f>TCD!C1494</f>
        <v>12.14</v>
      </c>
    </row>
    <row r="1495" spans="1:20" x14ac:dyDescent="0.2">
      <c r="A1495" t="str">
        <f t="shared" si="71"/>
        <v>FEDEX FRANCE</v>
      </c>
      <c r="B1495" s="5">
        <f t="shared" si="72"/>
        <v>46174</v>
      </c>
      <c r="F1495" s="6">
        <f>TCD!A1495</f>
        <v>872932444527</v>
      </c>
      <c r="H1495" s="18" t="str">
        <f>TCD!F1495</f>
        <v>E</v>
      </c>
      <c r="I1495" t="str">
        <f>TCD!B1495</f>
        <v>FR</v>
      </c>
      <c r="J1495" t="str">
        <f>IF(COUNTIF(Zoning!B:B,I1495)=0,"inconnu",_xlfn.XLOOKUP(I1495,Zoning!B:B,Zoning!C:C))</f>
        <v>France</v>
      </c>
      <c r="K1495">
        <f>_xlfn.XLOOKUP(F1495,'Shipment Detail'!N:N,'Shipment Detail'!AB:AB)</f>
        <v>5</v>
      </c>
      <c r="L1495">
        <f>TCD!E1495</f>
        <v>29</v>
      </c>
      <c r="M1495" t="str">
        <f>IF(J1495="France","ST",_xlfn.XLOOKUP(F1495,'Shipment Detail'!N:N,'Shipment Detail'!E:E,""))</f>
        <v>ST</v>
      </c>
      <c r="N1495">
        <f t="shared" si="73"/>
        <v>0.2</v>
      </c>
      <c r="O1495" t="str">
        <f>IF(_xlfn.XLOOKUP(F1495,'Shipment Detail'!N:N,'Shipment Detail'!BM:BM)=0,"",_xlfn.XLOOKUP(F1495,'Shipment Detail'!N:N,'Shipment Detail'!BM:BM))</f>
        <v/>
      </c>
      <c r="R1495" t="str">
        <f>IF(_xlfn.XLOOKUP(F1495,'Shipment Detail'!N:N,'Shipment Detail'!AV:AV)&gt;60,10,"")</f>
        <v/>
      </c>
      <c r="T1495" s="3">
        <f>TCD!C1495</f>
        <v>14.150000000000006</v>
      </c>
    </row>
    <row r="1496" spans="1:20" x14ac:dyDescent="0.2">
      <c r="A1496" t="str">
        <f t="shared" si="71"/>
        <v>FEDEX FRANCE</v>
      </c>
      <c r="B1496" s="5">
        <f t="shared" si="72"/>
        <v>46174</v>
      </c>
      <c r="F1496" s="6">
        <f>TCD!A1496</f>
        <v>872932560310</v>
      </c>
      <c r="H1496" s="18" t="str">
        <f>TCD!F1496</f>
        <v>E</v>
      </c>
      <c r="I1496" t="str">
        <f>TCD!B1496</f>
        <v>FR</v>
      </c>
      <c r="J1496" t="str">
        <f>IF(COUNTIF(Zoning!B:B,I1496)=0,"inconnu",_xlfn.XLOOKUP(I1496,Zoning!B:B,Zoning!C:C))</f>
        <v>France</v>
      </c>
      <c r="K1496">
        <f>_xlfn.XLOOKUP(F1496,'Shipment Detail'!N:N,'Shipment Detail'!AB:AB)</f>
        <v>5</v>
      </c>
      <c r="L1496">
        <f>TCD!E1496</f>
        <v>28</v>
      </c>
      <c r="M1496" t="str">
        <f>IF(J1496="France","ST",_xlfn.XLOOKUP(F1496,'Shipment Detail'!N:N,'Shipment Detail'!E:E,""))</f>
        <v>ST</v>
      </c>
      <c r="N1496">
        <f t="shared" si="73"/>
        <v>0.2</v>
      </c>
      <c r="O1496" t="str">
        <f>IF(_xlfn.XLOOKUP(F1496,'Shipment Detail'!N:N,'Shipment Detail'!BM:BM)=0,"",_xlfn.XLOOKUP(F1496,'Shipment Detail'!N:N,'Shipment Detail'!BM:BM))</f>
        <v/>
      </c>
      <c r="R1496" t="str">
        <f>IF(_xlfn.XLOOKUP(F1496,'Shipment Detail'!N:N,'Shipment Detail'!AV:AV)&gt;60,10,"")</f>
        <v/>
      </c>
      <c r="T1496" s="3">
        <f>TCD!C1496</f>
        <v>13.809999999999995</v>
      </c>
    </row>
    <row r="1497" spans="1:20" x14ac:dyDescent="0.2">
      <c r="A1497" t="str">
        <f t="shared" si="71"/>
        <v>FEDEX FRANCE</v>
      </c>
      <c r="B1497" s="5">
        <f t="shared" si="72"/>
        <v>46174</v>
      </c>
      <c r="F1497" s="6">
        <f>TCD!A1497</f>
        <v>872932588805</v>
      </c>
      <c r="H1497" s="18" t="str">
        <f>TCD!F1497</f>
        <v>E</v>
      </c>
      <c r="I1497" t="str">
        <f>TCD!B1497</f>
        <v>FR</v>
      </c>
      <c r="J1497" t="str">
        <f>IF(COUNTIF(Zoning!B:B,I1497)=0,"inconnu",_xlfn.XLOOKUP(I1497,Zoning!B:B,Zoning!C:C))</f>
        <v>France</v>
      </c>
      <c r="K1497">
        <f>_xlfn.XLOOKUP(F1497,'Shipment Detail'!N:N,'Shipment Detail'!AB:AB)</f>
        <v>3</v>
      </c>
      <c r="L1497">
        <f>TCD!E1497</f>
        <v>21.8</v>
      </c>
      <c r="M1497" t="str">
        <f>IF(J1497="France","ST",_xlfn.XLOOKUP(F1497,'Shipment Detail'!N:N,'Shipment Detail'!E:E,""))</f>
        <v>ST</v>
      </c>
      <c r="N1497">
        <f t="shared" si="73"/>
        <v>0.2</v>
      </c>
      <c r="O1497" t="str">
        <f>IF(_xlfn.XLOOKUP(F1497,'Shipment Detail'!N:N,'Shipment Detail'!BM:BM)=0,"",_xlfn.XLOOKUP(F1497,'Shipment Detail'!N:N,'Shipment Detail'!BM:BM))</f>
        <v/>
      </c>
      <c r="R1497" t="str">
        <f>IF(_xlfn.XLOOKUP(F1497,'Shipment Detail'!N:N,'Shipment Detail'!AV:AV)&gt;60,10,"")</f>
        <v/>
      </c>
      <c r="T1497" s="3">
        <f>TCD!C1497</f>
        <v>11.809999999999995</v>
      </c>
    </row>
    <row r="1498" spans="1:20" x14ac:dyDescent="0.2">
      <c r="A1498" t="str">
        <f t="shared" si="71"/>
        <v>FEDEX FRANCE</v>
      </c>
      <c r="B1498" s="5">
        <f t="shared" si="72"/>
        <v>46174</v>
      </c>
      <c r="F1498" s="6">
        <f>TCD!A1498</f>
        <v>872932653181</v>
      </c>
      <c r="H1498" s="18" t="str">
        <f>TCD!F1498</f>
        <v>E</v>
      </c>
      <c r="I1498" t="str">
        <f>TCD!B1498</f>
        <v>FR</v>
      </c>
      <c r="J1498" t="str">
        <f>IF(COUNTIF(Zoning!B:B,I1498)=0,"inconnu",_xlfn.XLOOKUP(I1498,Zoning!B:B,Zoning!C:C))</f>
        <v>France</v>
      </c>
      <c r="K1498">
        <f>_xlfn.XLOOKUP(F1498,'Shipment Detail'!N:N,'Shipment Detail'!AB:AB)</f>
        <v>6</v>
      </c>
      <c r="L1498">
        <f>TCD!E1498</f>
        <v>30.200000000000003</v>
      </c>
      <c r="M1498" t="str">
        <f>IF(J1498="France","ST",_xlfn.XLOOKUP(F1498,'Shipment Detail'!N:N,'Shipment Detail'!E:E,""))</f>
        <v>ST</v>
      </c>
      <c r="N1498">
        <f t="shared" si="73"/>
        <v>0.2</v>
      </c>
      <c r="O1498" t="str">
        <f>IF(_xlfn.XLOOKUP(F1498,'Shipment Detail'!N:N,'Shipment Detail'!BM:BM)=0,"",_xlfn.XLOOKUP(F1498,'Shipment Detail'!N:N,'Shipment Detail'!BM:BM))</f>
        <v/>
      </c>
      <c r="R1498" t="str">
        <f>IF(_xlfn.XLOOKUP(F1498,'Shipment Detail'!N:N,'Shipment Detail'!AV:AV)&gt;60,10,"")</f>
        <v/>
      </c>
      <c r="T1498" s="3">
        <f>TCD!C1498</f>
        <v>14.82</v>
      </c>
    </row>
    <row r="1499" spans="1:20" x14ac:dyDescent="0.2">
      <c r="A1499" t="str">
        <f t="shared" si="71"/>
        <v>FEDEX FRANCE</v>
      </c>
      <c r="B1499" s="5">
        <f t="shared" si="72"/>
        <v>46174</v>
      </c>
      <c r="F1499" s="6">
        <f>TCD!A1499</f>
        <v>872932765924</v>
      </c>
      <c r="H1499" s="18" t="str">
        <f>TCD!F1499</f>
        <v>E</v>
      </c>
      <c r="I1499" t="str">
        <f>TCD!B1499</f>
        <v>FR</v>
      </c>
      <c r="J1499" t="str">
        <f>IF(COUNTIF(Zoning!B:B,I1499)=0,"inconnu",_xlfn.XLOOKUP(I1499,Zoning!B:B,Zoning!C:C))</f>
        <v>France</v>
      </c>
      <c r="K1499">
        <f>_xlfn.XLOOKUP(F1499,'Shipment Detail'!N:N,'Shipment Detail'!AB:AB)</f>
        <v>7</v>
      </c>
      <c r="L1499">
        <f>TCD!E1499</f>
        <v>43</v>
      </c>
      <c r="M1499" t="str">
        <f>IF(J1499="France","ST",_xlfn.XLOOKUP(F1499,'Shipment Detail'!N:N,'Shipment Detail'!E:E,""))</f>
        <v>ST</v>
      </c>
      <c r="N1499">
        <f t="shared" si="73"/>
        <v>0.2</v>
      </c>
      <c r="O1499" t="str">
        <f>IF(_xlfn.XLOOKUP(F1499,'Shipment Detail'!N:N,'Shipment Detail'!BM:BM)=0,"",_xlfn.XLOOKUP(F1499,'Shipment Detail'!N:N,'Shipment Detail'!BM:BM))</f>
        <v/>
      </c>
      <c r="R1499" t="str">
        <f>IF(_xlfn.XLOOKUP(F1499,'Shipment Detail'!N:N,'Shipment Detail'!AV:AV)&gt;60,10,"")</f>
        <v/>
      </c>
      <c r="T1499" s="3">
        <f>TCD!C1499</f>
        <v>18.829999999999998</v>
      </c>
    </row>
    <row r="1500" spans="1:20" x14ac:dyDescent="0.2">
      <c r="A1500" t="str">
        <f t="shared" si="71"/>
        <v>FEDEX FRANCE</v>
      </c>
      <c r="B1500" s="5">
        <f t="shared" si="72"/>
        <v>46174</v>
      </c>
      <c r="F1500" s="6">
        <f>TCD!A1500</f>
        <v>872932824684</v>
      </c>
      <c r="H1500" s="18" t="str">
        <f>TCD!F1500</f>
        <v>E</v>
      </c>
      <c r="I1500" t="str">
        <f>TCD!B1500</f>
        <v>FR</v>
      </c>
      <c r="J1500" t="str">
        <f>IF(COUNTIF(Zoning!B:B,I1500)=0,"inconnu",_xlfn.XLOOKUP(I1500,Zoning!B:B,Zoning!C:C))</f>
        <v>France</v>
      </c>
      <c r="K1500">
        <f>_xlfn.XLOOKUP(F1500,'Shipment Detail'!N:N,'Shipment Detail'!AB:AB)</f>
        <v>2</v>
      </c>
      <c r="L1500">
        <f>TCD!E1500</f>
        <v>14</v>
      </c>
      <c r="M1500" t="str">
        <f>IF(J1500="France","ST",_xlfn.XLOOKUP(F1500,'Shipment Detail'!N:N,'Shipment Detail'!E:E,""))</f>
        <v>ST</v>
      </c>
      <c r="N1500">
        <f t="shared" si="73"/>
        <v>0.2</v>
      </c>
      <c r="O1500" t="str">
        <f>IF(_xlfn.XLOOKUP(F1500,'Shipment Detail'!N:N,'Shipment Detail'!BM:BM)=0,"",_xlfn.XLOOKUP(F1500,'Shipment Detail'!N:N,'Shipment Detail'!BM:BM))</f>
        <v/>
      </c>
      <c r="R1500" t="str">
        <f>IF(_xlfn.XLOOKUP(F1500,'Shipment Detail'!N:N,'Shipment Detail'!AV:AV)&gt;60,10,"")</f>
        <v/>
      </c>
      <c r="T1500" s="3">
        <f>TCD!C1500</f>
        <v>9.1300000000000026</v>
      </c>
    </row>
    <row r="1501" spans="1:20" x14ac:dyDescent="0.2">
      <c r="A1501" t="str">
        <f t="shared" si="71"/>
        <v>FEDEX FRANCE</v>
      </c>
      <c r="B1501" s="5">
        <f t="shared" si="72"/>
        <v>46174</v>
      </c>
      <c r="F1501" s="6">
        <f>TCD!A1501</f>
        <v>872932937356</v>
      </c>
      <c r="H1501" s="18" t="str">
        <f>TCD!F1501</f>
        <v>E</v>
      </c>
      <c r="I1501" t="str">
        <f>TCD!B1501</f>
        <v>FR</v>
      </c>
      <c r="J1501" t="str">
        <f>IF(COUNTIF(Zoning!B:B,I1501)=0,"inconnu",_xlfn.XLOOKUP(I1501,Zoning!B:B,Zoning!C:C))</f>
        <v>France</v>
      </c>
      <c r="K1501">
        <f>_xlfn.XLOOKUP(F1501,'Shipment Detail'!N:N,'Shipment Detail'!AB:AB)</f>
        <v>6</v>
      </c>
      <c r="L1501">
        <f>TCD!E1501</f>
        <v>33.6</v>
      </c>
      <c r="M1501" t="str">
        <f>IF(J1501="France","ST",_xlfn.XLOOKUP(F1501,'Shipment Detail'!N:N,'Shipment Detail'!E:E,""))</f>
        <v>ST</v>
      </c>
      <c r="N1501">
        <f t="shared" si="73"/>
        <v>0.2</v>
      </c>
      <c r="O1501" t="str">
        <f>IF(_xlfn.XLOOKUP(F1501,'Shipment Detail'!N:N,'Shipment Detail'!BM:BM)=0,"",_xlfn.XLOOKUP(F1501,'Shipment Detail'!N:N,'Shipment Detail'!BM:BM))</f>
        <v/>
      </c>
      <c r="R1501" t="str">
        <f>IF(_xlfn.XLOOKUP(F1501,'Shipment Detail'!N:N,'Shipment Detail'!AV:AV)&gt;60,10,"")</f>
        <v/>
      </c>
      <c r="T1501" s="3">
        <f>TCD!C1501</f>
        <v>15.82</v>
      </c>
    </row>
    <row r="1502" spans="1:20" x14ac:dyDescent="0.2">
      <c r="A1502" t="str">
        <f t="shared" si="71"/>
        <v>FEDEX FRANCE</v>
      </c>
      <c r="B1502" s="5">
        <f t="shared" si="72"/>
        <v>46174</v>
      </c>
      <c r="F1502" s="6">
        <f>TCD!A1502</f>
        <v>872933332950</v>
      </c>
      <c r="H1502" s="18" t="str">
        <f>TCD!F1502</f>
        <v>E</v>
      </c>
      <c r="I1502" t="str">
        <f>TCD!B1502</f>
        <v>FR</v>
      </c>
      <c r="J1502" t="str">
        <f>IF(COUNTIF(Zoning!B:B,I1502)=0,"inconnu",_xlfn.XLOOKUP(I1502,Zoning!B:B,Zoning!C:C))</f>
        <v>France</v>
      </c>
      <c r="K1502">
        <f>_xlfn.XLOOKUP(F1502,'Shipment Detail'!N:N,'Shipment Detail'!AB:AB)</f>
        <v>3</v>
      </c>
      <c r="L1502">
        <f>TCD!E1502</f>
        <v>21.8</v>
      </c>
      <c r="M1502" t="str">
        <f>IF(J1502="France","ST",_xlfn.XLOOKUP(F1502,'Shipment Detail'!N:N,'Shipment Detail'!E:E,""))</f>
        <v>ST</v>
      </c>
      <c r="N1502">
        <f t="shared" si="73"/>
        <v>0.2</v>
      </c>
      <c r="O1502" t="str">
        <f>IF(_xlfn.XLOOKUP(F1502,'Shipment Detail'!N:N,'Shipment Detail'!BM:BM)=0,"",_xlfn.XLOOKUP(F1502,'Shipment Detail'!N:N,'Shipment Detail'!BM:BM))</f>
        <v/>
      </c>
      <c r="R1502" t="str">
        <f>IF(_xlfn.XLOOKUP(F1502,'Shipment Detail'!N:N,'Shipment Detail'!AV:AV)&gt;60,10,"")</f>
        <v/>
      </c>
      <c r="T1502" s="3">
        <f>TCD!C1502</f>
        <v>11.809999999999995</v>
      </c>
    </row>
    <row r="1503" spans="1:20" x14ac:dyDescent="0.2">
      <c r="A1503" t="str">
        <f t="shared" si="71"/>
        <v>FEDEX FRANCE</v>
      </c>
      <c r="B1503" s="5">
        <f t="shared" si="72"/>
        <v>46174</v>
      </c>
      <c r="F1503" s="6">
        <f>TCD!A1503</f>
        <v>872933360332</v>
      </c>
      <c r="H1503" s="18" t="str">
        <f>TCD!F1503</f>
        <v>E</v>
      </c>
      <c r="I1503" t="str">
        <f>TCD!B1503</f>
        <v>FR</v>
      </c>
      <c r="J1503" t="str">
        <f>IF(COUNTIF(Zoning!B:B,I1503)=0,"inconnu",_xlfn.XLOOKUP(I1503,Zoning!B:B,Zoning!C:C))</f>
        <v>France</v>
      </c>
      <c r="K1503">
        <f>_xlfn.XLOOKUP(F1503,'Shipment Detail'!N:N,'Shipment Detail'!AB:AB)</f>
        <v>4</v>
      </c>
      <c r="L1503">
        <f>TCD!E1503</f>
        <v>22</v>
      </c>
      <c r="M1503" t="str">
        <f>IF(J1503="France","ST",_xlfn.XLOOKUP(F1503,'Shipment Detail'!N:N,'Shipment Detail'!E:E,""))</f>
        <v>ST</v>
      </c>
      <c r="N1503">
        <f t="shared" si="73"/>
        <v>0.2</v>
      </c>
      <c r="O1503" t="str">
        <f>IF(_xlfn.XLOOKUP(F1503,'Shipment Detail'!N:N,'Shipment Detail'!BM:BM)=0,"",_xlfn.XLOOKUP(F1503,'Shipment Detail'!N:N,'Shipment Detail'!BM:BM))</f>
        <v/>
      </c>
      <c r="R1503" t="str">
        <f>IF(_xlfn.XLOOKUP(F1503,'Shipment Detail'!N:N,'Shipment Detail'!AV:AV)&gt;60,10,"")</f>
        <v/>
      </c>
      <c r="T1503" s="3">
        <f>TCD!C1503</f>
        <v>11.809999999999995</v>
      </c>
    </row>
    <row r="1504" spans="1:20" x14ac:dyDescent="0.2">
      <c r="A1504" t="str">
        <f t="shared" si="71"/>
        <v>FEDEX FRANCE</v>
      </c>
      <c r="B1504" s="5">
        <f t="shared" si="72"/>
        <v>46174</v>
      </c>
      <c r="F1504" s="6">
        <f>TCD!A1504</f>
        <v>872933394146</v>
      </c>
      <c r="H1504" s="18" t="str">
        <f>TCD!F1504</f>
        <v>E</v>
      </c>
      <c r="I1504" t="str">
        <f>TCD!B1504</f>
        <v>FR</v>
      </c>
      <c r="J1504" t="str">
        <f>IF(COUNTIF(Zoning!B:B,I1504)=0,"inconnu",_xlfn.XLOOKUP(I1504,Zoning!B:B,Zoning!C:C))</f>
        <v>France</v>
      </c>
      <c r="K1504">
        <f>_xlfn.XLOOKUP(F1504,'Shipment Detail'!N:N,'Shipment Detail'!AB:AB)</f>
        <v>6</v>
      </c>
      <c r="L1504">
        <f>TCD!E1504</f>
        <v>31.5</v>
      </c>
      <c r="M1504" t="str">
        <f>IF(J1504="France","ST",_xlfn.XLOOKUP(F1504,'Shipment Detail'!N:N,'Shipment Detail'!E:E,""))</f>
        <v>ST</v>
      </c>
      <c r="N1504">
        <f t="shared" si="73"/>
        <v>0.2</v>
      </c>
      <c r="O1504" t="str">
        <f>IF(_xlfn.XLOOKUP(F1504,'Shipment Detail'!N:N,'Shipment Detail'!BM:BM)=0,"",_xlfn.XLOOKUP(F1504,'Shipment Detail'!N:N,'Shipment Detail'!BM:BM))</f>
        <v/>
      </c>
      <c r="R1504" t="str">
        <f>IF(_xlfn.XLOOKUP(F1504,'Shipment Detail'!N:N,'Shipment Detail'!AV:AV)&gt;60,10,"")</f>
        <v/>
      </c>
      <c r="T1504" s="3">
        <f>TCD!C1504</f>
        <v>15.149999999999999</v>
      </c>
    </row>
    <row r="1505" spans="1:20" x14ac:dyDescent="0.2">
      <c r="A1505" t="str">
        <f t="shared" si="71"/>
        <v>FEDEX FRANCE</v>
      </c>
      <c r="B1505" s="5">
        <f t="shared" si="72"/>
        <v>46174</v>
      </c>
      <c r="F1505" s="6">
        <f>TCD!A1505</f>
        <v>872933425951</v>
      </c>
      <c r="H1505" s="18" t="str">
        <f>TCD!F1505</f>
        <v>E</v>
      </c>
      <c r="I1505" t="str">
        <f>TCD!B1505</f>
        <v>FR</v>
      </c>
      <c r="J1505" t="str">
        <f>IF(COUNTIF(Zoning!B:B,I1505)=0,"inconnu",_xlfn.XLOOKUP(I1505,Zoning!B:B,Zoning!C:C))</f>
        <v>France</v>
      </c>
      <c r="K1505">
        <f>_xlfn.XLOOKUP(F1505,'Shipment Detail'!N:N,'Shipment Detail'!AB:AB)</f>
        <v>3</v>
      </c>
      <c r="L1505">
        <f>TCD!E1505</f>
        <v>13.7</v>
      </c>
      <c r="M1505" t="str">
        <f>IF(J1505="France","ST",_xlfn.XLOOKUP(F1505,'Shipment Detail'!N:N,'Shipment Detail'!E:E,""))</f>
        <v>ST</v>
      </c>
      <c r="N1505">
        <f t="shared" si="73"/>
        <v>0.2</v>
      </c>
      <c r="O1505" t="str">
        <f>IF(_xlfn.XLOOKUP(F1505,'Shipment Detail'!N:N,'Shipment Detail'!BM:BM)=0,"",_xlfn.XLOOKUP(F1505,'Shipment Detail'!N:N,'Shipment Detail'!BM:BM))</f>
        <v/>
      </c>
      <c r="R1505" t="str">
        <f>IF(_xlfn.XLOOKUP(F1505,'Shipment Detail'!N:N,'Shipment Detail'!AV:AV)&gt;60,10,"")</f>
        <v/>
      </c>
      <c r="T1505" s="3">
        <f>TCD!C1505</f>
        <v>9.1300000000000026</v>
      </c>
    </row>
    <row r="1506" spans="1:20" x14ac:dyDescent="0.2">
      <c r="A1506" t="str">
        <f t="shared" si="71"/>
        <v>FEDEX FRANCE</v>
      </c>
      <c r="B1506" s="5">
        <f t="shared" si="72"/>
        <v>46174</v>
      </c>
      <c r="F1506" s="6">
        <f>TCD!A1506</f>
        <v>872933451168</v>
      </c>
      <c r="H1506" s="18" t="str">
        <f>TCD!F1506</f>
        <v>E</v>
      </c>
      <c r="I1506" t="str">
        <f>TCD!B1506</f>
        <v>FR</v>
      </c>
      <c r="J1506" t="str">
        <f>IF(COUNTIF(Zoning!B:B,I1506)=0,"inconnu",_xlfn.XLOOKUP(I1506,Zoning!B:B,Zoning!C:C))</f>
        <v>France</v>
      </c>
      <c r="K1506">
        <f>_xlfn.XLOOKUP(F1506,'Shipment Detail'!N:N,'Shipment Detail'!AB:AB)</f>
        <v>2</v>
      </c>
      <c r="L1506">
        <f>TCD!E1506</f>
        <v>15.4</v>
      </c>
      <c r="M1506" t="str">
        <f>IF(J1506="France","ST",_xlfn.XLOOKUP(F1506,'Shipment Detail'!N:N,'Shipment Detail'!E:E,""))</f>
        <v>ST</v>
      </c>
      <c r="N1506">
        <f t="shared" si="73"/>
        <v>0.2</v>
      </c>
      <c r="O1506" t="str">
        <f>IF(_xlfn.XLOOKUP(F1506,'Shipment Detail'!N:N,'Shipment Detail'!BM:BM)=0,"",_xlfn.XLOOKUP(F1506,'Shipment Detail'!N:N,'Shipment Detail'!BM:BM))</f>
        <v/>
      </c>
      <c r="R1506" t="str">
        <f>IF(_xlfn.XLOOKUP(F1506,'Shipment Detail'!N:N,'Shipment Detail'!AV:AV)&gt;60,10,"")</f>
        <v/>
      </c>
      <c r="T1506" s="3">
        <f>TCD!C1506</f>
        <v>9.8000000000000007</v>
      </c>
    </row>
    <row r="1507" spans="1:20" x14ac:dyDescent="0.2">
      <c r="A1507" t="str">
        <f t="shared" si="71"/>
        <v>FEDEX FRANCE</v>
      </c>
      <c r="B1507" s="5">
        <f t="shared" si="72"/>
        <v>46174</v>
      </c>
      <c r="F1507" s="6">
        <f>TCD!A1507</f>
        <v>872933471387</v>
      </c>
      <c r="H1507" s="18" t="str">
        <f>TCD!F1507</f>
        <v>E</v>
      </c>
      <c r="I1507" t="str">
        <f>TCD!B1507</f>
        <v>FR</v>
      </c>
      <c r="J1507" t="str">
        <f>IF(COUNTIF(Zoning!B:B,I1507)=0,"inconnu",_xlfn.XLOOKUP(I1507,Zoning!B:B,Zoning!C:C))</f>
        <v>France</v>
      </c>
      <c r="K1507">
        <f>_xlfn.XLOOKUP(F1507,'Shipment Detail'!N:N,'Shipment Detail'!AB:AB)</f>
        <v>3</v>
      </c>
      <c r="L1507">
        <f>TCD!E1507</f>
        <v>17.8</v>
      </c>
      <c r="M1507" t="str">
        <f>IF(J1507="France","ST",_xlfn.XLOOKUP(F1507,'Shipment Detail'!N:N,'Shipment Detail'!E:E,""))</f>
        <v>ST</v>
      </c>
      <c r="N1507">
        <f t="shared" si="73"/>
        <v>0.2</v>
      </c>
      <c r="O1507" t="str">
        <f>IF(_xlfn.XLOOKUP(F1507,'Shipment Detail'!N:N,'Shipment Detail'!BM:BM)=0,"",_xlfn.XLOOKUP(F1507,'Shipment Detail'!N:N,'Shipment Detail'!BM:BM))</f>
        <v/>
      </c>
      <c r="R1507" t="str">
        <f>IF(_xlfn.XLOOKUP(F1507,'Shipment Detail'!N:N,'Shipment Detail'!AV:AV)&gt;60,10,"")</f>
        <v/>
      </c>
      <c r="T1507" s="3">
        <f>TCD!C1507</f>
        <v>10.469999999999999</v>
      </c>
    </row>
    <row r="1508" spans="1:20" x14ac:dyDescent="0.2">
      <c r="A1508" t="str">
        <f t="shared" si="71"/>
        <v>FEDEX FRANCE</v>
      </c>
      <c r="B1508" s="5">
        <f t="shared" si="72"/>
        <v>46174</v>
      </c>
      <c r="F1508" s="6">
        <f>TCD!A1508</f>
        <v>872933528004</v>
      </c>
      <c r="H1508" s="18" t="str">
        <f>TCD!F1508</f>
        <v>E</v>
      </c>
      <c r="I1508" t="str">
        <f>TCD!B1508</f>
        <v>FR</v>
      </c>
      <c r="J1508" t="str">
        <f>IF(COUNTIF(Zoning!B:B,I1508)=0,"inconnu",_xlfn.XLOOKUP(I1508,Zoning!B:B,Zoning!C:C))</f>
        <v>France</v>
      </c>
      <c r="K1508">
        <f>_xlfn.XLOOKUP(F1508,'Shipment Detail'!N:N,'Shipment Detail'!AB:AB)</f>
        <v>4</v>
      </c>
      <c r="L1508">
        <f>TCD!E1508</f>
        <v>16.600000000000001</v>
      </c>
      <c r="M1508" t="str">
        <f>IF(J1508="France","ST",_xlfn.XLOOKUP(F1508,'Shipment Detail'!N:N,'Shipment Detail'!E:E,""))</f>
        <v>ST</v>
      </c>
      <c r="N1508">
        <f t="shared" si="73"/>
        <v>0.2</v>
      </c>
      <c r="O1508" t="str">
        <f>IF(_xlfn.XLOOKUP(F1508,'Shipment Detail'!N:N,'Shipment Detail'!BM:BM)=0,"",_xlfn.XLOOKUP(F1508,'Shipment Detail'!N:N,'Shipment Detail'!BM:BM))</f>
        <v/>
      </c>
      <c r="R1508" t="str">
        <f>IF(_xlfn.XLOOKUP(F1508,'Shipment Detail'!N:N,'Shipment Detail'!AV:AV)&gt;60,10,"")</f>
        <v/>
      </c>
      <c r="T1508" s="3">
        <f>TCD!C1508</f>
        <v>10.129999999999995</v>
      </c>
    </row>
    <row r="1509" spans="1:20" x14ac:dyDescent="0.2">
      <c r="A1509" t="str">
        <f t="shared" si="71"/>
        <v>FEDEX FRANCE</v>
      </c>
      <c r="B1509" s="5">
        <f t="shared" si="72"/>
        <v>46174</v>
      </c>
      <c r="F1509" s="6">
        <f>TCD!A1509</f>
        <v>872933548532</v>
      </c>
      <c r="H1509" s="18" t="str">
        <f>TCD!F1509</f>
        <v>E</v>
      </c>
      <c r="I1509" t="str">
        <f>TCD!B1509</f>
        <v>FR</v>
      </c>
      <c r="J1509" t="str">
        <f>IF(COUNTIF(Zoning!B:B,I1509)=0,"inconnu",_xlfn.XLOOKUP(I1509,Zoning!B:B,Zoning!C:C))</f>
        <v>France</v>
      </c>
      <c r="K1509">
        <f>_xlfn.XLOOKUP(F1509,'Shipment Detail'!N:N,'Shipment Detail'!AB:AB)</f>
        <v>2</v>
      </c>
      <c r="L1509">
        <f>TCD!E1509</f>
        <v>14</v>
      </c>
      <c r="M1509" t="str">
        <f>IF(J1509="France","ST",_xlfn.XLOOKUP(F1509,'Shipment Detail'!N:N,'Shipment Detail'!E:E,""))</f>
        <v>ST</v>
      </c>
      <c r="N1509">
        <f t="shared" si="73"/>
        <v>0.2</v>
      </c>
      <c r="O1509" t="str">
        <f>IF(_xlfn.XLOOKUP(F1509,'Shipment Detail'!N:N,'Shipment Detail'!BM:BM)=0,"",_xlfn.XLOOKUP(F1509,'Shipment Detail'!N:N,'Shipment Detail'!BM:BM))</f>
        <v/>
      </c>
      <c r="R1509" t="str">
        <f>IF(_xlfn.XLOOKUP(F1509,'Shipment Detail'!N:N,'Shipment Detail'!AV:AV)&gt;60,10,"")</f>
        <v/>
      </c>
      <c r="T1509" s="3">
        <f>TCD!C1509</f>
        <v>9.1300000000000026</v>
      </c>
    </row>
    <row r="1510" spans="1:20" x14ac:dyDescent="0.2">
      <c r="A1510" t="str">
        <f t="shared" si="71"/>
        <v>FEDEX FRANCE</v>
      </c>
      <c r="B1510" s="5">
        <f t="shared" si="72"/>
        <v>46174</v>
      </c>
      <c r="F1510" s="6">
        <f>TCD!A1510</f>
        <v>872933586886</v>
      </c>
      <c r="H1510" s="18" t="str">
        <f>TCD!F1510</f>
        <v>E</v>
      </c>
      <c r="I1510" t="str">
        <f>TCD!B1510</f>
        <v>FR</v>
      </c>
      <c r="J1510" t="str">
        <f>IF(COUNTIF(Zoning!B:B,I1510)=0,"inconnu",_xlfn.XLOOKUP(I1510,Zoning!B:B,Zoning!C:C))</f>
        <v>France</v>
      </c>
      <c r="K1510">
        <f>_xlfn.XLOOKUP(F1510,'Shipment Detail'!N:N,'Shipment Detail'!AB:AB)</f>
        <v>3</v>
      </c>
      <c r="L1510">
        <f>TCD!E1510</f>
        <v>16.100000000000001</v>
      </c>
      <c r="M1510" t="str">
        <f>IF(J1510="France","ST",_xlfn.XLOOKUP(F1510,'Shipment Detail'!N:N,'Shipment Detail'!E:E,""))</f>
        <v>ST</v>
      </c>
      <c r="N1510">
        <f t="shared" si="73"/>
        <v>0.2</v>
      </c>
      <c r="O1510" t="str">
        <f>IF(_xlfn.XLOOKUP(F1510,'Shipment Detail'!N:N,'Shipment Detail'!BM:BM)=0,"",_xlfn.XLOOKUP(F1510,'Shipment Detail'!N:N,'Shipment Detail'!BM:BM))</f>
        <v/>
      </c>
      <c r="R1510" t="str">
        <f>IF(_xlfn.XLOOKUP(F1510,'Shipment Detail'!N:N,'Shipment Detail'!AV:AV)&gt;60,10,"")</f>
        <v/>
      </c>
      <c r="T1510" s="3">
        <f>TCD!C1510</f>
        <v>10.129999999999995</v>
      </c>
    </row>
    <row r="1511" spans="1:20" x14ac:dyDescent="0.2">
      <c r="A1511" t="str">
        <f t="shared" si="71"/>
        <v>FEDEX FRANCE</v>
      </c>
      <c r="B1511" s="5">
        <f t="shared" si="72"/>
        <v>46174</v>
      </c>
      <c r="F1511" s="6">
        <f>TCD!A1511</f>
        <v>872934057838</v>
      </c>
      <c r="H1511" s="18" t="str">
        <f>TCD!F1511</f>
        <v>E</v>
      </c>
      <c r="I1511" t="str">
        <f>TCD!B1511</f>
        <v>FR</v>
      </c>
      <c r="J1511" t="str">
        <f>IF(COUNTIF(Zoning!B:B,I1511)=0,"inconnu",_xlfn.XLOOKUP(I1511,Zoning!B:B,Zoning!C:C))</f>
        <v>France</v>
      </c>
      <c r="K1511">
        <f>_xlfn.XLOOKUP(F1511,'Shipment Detail'!N:N,'Shipment Detail'!AB:AB)</f>
        <v>6</v>
      </c>
      <c r="L1511">
        <f>TCD!E1511</f>
        <v>24.200000000000003</v>
      </c>
      <c r="M1511" t="str">
        <f>IF(J1511="France","ST",_xlfn.XLOOKUP(F1511,'Shipment Detail'!N:N,'Shipment Detail'!E:E,""))</f>
        <v>ST</v>
      </c>
      <c r="N1511">
        <f t="shared" si="73"/>
        <v>0.2</v>
      </c>
      <c r="O1511" t="str">
        <f>IF(_xlfn.XLOOKUP(F1511,'Shipment Detail'!N:N,'Shipment Detail'!BM:BM)=0,"",_xlfn.XLOOKUP(F1511,'Shipment Detail'!N:N,'Shipment Detail'!BM:BM))</f>
        <v/>
      </c>
      <c r="R1511" t="str">
        <f>IF(_xlfn.XLOOKUP(F1511,'Shipment Detail'!N:N,'Shipment Detail'!AV:AV)&gt;60,10,"")</f>
        <v/>
      </c>
      <c r="T1511" s="3">
        <f>TCD!C1511</f>
        <v>12.810000000000002</v>
      </c>
    </row>
    <row r="1512" spans="1:20" x14ac:dyDescent="0.2">
      <c r="A1512" t="str">
        <f t="shared" si="71"/>
        <v>FEDEX FRANCE</v>
      </c>
      <c r="B1512" s="5">
        <f t="shared" si="72"/>
        <v>46174</v>
      </c>
      <c r="F1512" s="6">
        <f>TCD!A1512</f>
        <v>872934173892</v>
      </c>
      <c r="H1512" s="18" t="str">
        <f>TCD!F1512</f>
        <v>E</v>
      </c>
      <c r="I1512" t="str">
        <f>TCD!B1512</f>
        <v>FR</v>
      </c>
      <c r="J1512" t="str">
        <f>IF(COUNTIF(Zoning!B:B,I1512)=0,"inconnu",_xlfn.XLOOKUP(I1512,Zoning!B:B,Zoning!C:C))</f>
        <v>France</v>
      </c>
      <c r="K1512">
        <f>_xlfn.XLOOKUP(F1512,'Shipment Detail'!N:N,'Shipment Detail'!AB:AB)</f>
        <v>6</v>
      </c>
      <c r="L1512">
        <f>TCD!E1512</f>
        <v>39.800000000000004</v>
      </c>
      <c r="M1512" t="str">
        <f>IF(J1512="France","ST",_xlfn.XLOOKUP(F1512,'Shipment Detail'!N:N,'Shipment Detail'!E:E,""))</f>
        <v>ST</v>
      </c>
      <c r="N1512">
        <f t="shared" si="73"/>
        <v>0.2</v>
      </c>
      <c r="O1512" t="str">
        <f>IF(_xlfn.XLOOKUP(F1512,'Shipment Detail'!N:N,'Shipment Detail'!BM:BM)=0,"",_xlfn.XLOOKUP(F1512,'Shipment Detail'!N:N,'Shipment Detail'!BM:BM))</f>
        <v/>
      </c>
      <c r="R1512" t="str">
        <f>IF(_xlfn.XLOOKUP(F1512,'Shipment Detail'!N:N,'Shipment Detail'!AV:AV)&gt;60,10,"")</f>
        <v/>
      </c>
      <c r="T1512" s="3">
        <f>TCD!C1512</f>
        <v>17.829999999999991</v>
      </c>
    </row>
    <row r="1513" spans="1:20" x14ac:dyDescent="0.2">
      <c r="A1513" t="str">
        <f t="shared" si="71"/>
        <v>FEDEX FRANCE</v>
      </c>
      <c r="B1513" s="5">
        <f t="shared" si="72"/>
        <v>46174</v>
      </c>
      <c r="F1513" s="6">
        <f>TCD!A1513</f>
        <v>872934217998</v>
      </c>
      <c r="H1513" s="18" t="str">
        <f>TCD!F1513</f>
        <v>E</v>
      </c>
      <c r="I1513" t="str">
        <f>TCD!B1513</f>
        <v>FR</v>
      </c>
      <c r="J1513" t="str">
        <f>IF(COUNTIF(Zoning!B:B,I1513)=0,"inconnu",_xlfn.XLOOKUP(I1513,Zoning!B:B,Zoning!C:C))</f>
        <v>France</v>
      </c>
      <c r="K1513">
        <f>_xlfn.XLOOKUP(F1513,'Shipment Detail'!N:N,'Shipment Detail'!AB:AB)</f>
        <v>3</v>
      </c>
      <c r="L1513">
        <f>TCD!E1513</f>
        <v>23.200000000000003</v>
      </c>
      <c r="M1513" t="str">
        <f>IF(J1513="France","ST",_xlfn.XLOOKUP(F1513,'Shipment Detail'!N:N,'Shipment Detail'!E:E,""))</f>
        <v>ST</v>
      </c>
      <c r="N1513">
        <f t="shared" si="73"/>
        <v>0.2</v>
      </c>
      <c r="O1513" t="str">
        <f>IF(_xlfn.XLOOKUP(F1513,'Shipment Detail'!N:N,'Shipment Detail'!BM:BM)=0,"",_xlfn.XLOOKUP(F1513,'Shipment Detail'!N:N,'Shipment Detail'!BM:BM))</f>
        <v/>
      </c>
      <c r="R1513" t="str">
        <f>IF(_xlfn.XLOOKUP(F1513,'Shipment Detail'!N:N,'Shipment Detail'!AV:AV)&gt;60,10,"")</f>
        <v/>
      </c>
      <c r="T1513" s="3">
        <f>TCD!C1513</f>
        <v>12.480000000000004</v>
      </c>
    </row>
    <row r="1514" spans="1:20" x14ac:dyDescent="0.2">
      <c r="A1514" t="str">
        <f t="shared" si="71"/>
        <v>FEDEX FRANCE</v>
      </c>
      <c r="B1514" s="5">
        <f t="shared" si="72"/>
        <v>46174</v>
      </c>
      <c r="F1514" s="6">
        <f>TCD!A1514</f>
        <v>872934289184</v>
      </c>
      <c r="H1514" s="18" t="str">
        <f>TCD!F1514</f>
        <v>E</v>
      </c>
      <c r="I1514" t="str">
        <f>TCD!B1514</f>
        <v>FR</v>
      </c>
      <c r="J1514" t="str">
        <f>IF(COUNTIF(Zoning!B:B,I1514)=0,"inconnu",_xlfn.XLOOKUP(I1514,Zoning!B:B,Zoning!C:C))</f>
        <v>France</v>
      </c>
      <c r="K1514">
        <f>_xlfn.XLOOKUP(F1514,'Shipment Detail'!N:N,'Shipment Detail'!AB:AB)</f>
        <v>2</v>
      </c>
      <c r="L1514">
        <f>TCD!E1514</f>
        <v>23.5</v>
      </c>
      <c r="M1514" t="str">
        <f>IF(J1514="France","ST",_xlfn.XLOOKUP(F1514,'Shipment Detail'!N:N,'Shipment Detail'!E:E,""))</f>
        <v>ST</v>
      </c>
      <c r="N1514">
        <f t="shared" si="73"/>
        <v>0.2</v>
      </c>
      <c r="O1514" t="str">
        <f>IF(_xlfn.XLOOKUP(F1514,'Shipment Detail'!N:N,'Shipment Detail'!BM:BM)=0,"",_xlfn.XLOOKUP(F1514,'Shipment Detail'!N:N,'Shipment Detail'!BM:BM))</f>
        <v/>
      </c>
      <c r="R1514">
        <f>IF(_xlfn.XLOOKUP(F1514,'Shipment Detail'!N:N,'Shipment Detail'!AV:AV)&gt;60,10,"")</f>
        <v>10</v>
      </c>
      <c r="T1514" s="3">
        <f>TCD!C1514</f>
        <v>12.480000000000004</v>
      </c>
    </row>
    <row r="1515" spans="1:20" x14ac:dyDescent="0.2">
      <c r="A1515" t="str">
        <f t="shared" si="71"/>
        <v>FEDEX FRANCE</v>
      </c>
      <c r="B1515" s="5">
        <f t="shared" si="72"/>
        <v>46174</v>
      </c>
      <c r="F1515" s="6">
        <f>TCD!A1515</f>
        <v>872934305611</v>
      </c>
      <c r="H1515" s="18" t="str">
        <f>TCD!F1515</f>
        <v>E</v>
      </c>
      <c r="I1515" t="str">
        <f>TCD!B1515</f>
        <v>FR</v>
      </c>
      <c r="J1515" t="str">
        <f>IF(COUNTIF(Zoning!B:B,I1515)=0,"inconnu",_xlfn.XLOOKUP(I1515,Zoning!B:B,Zoning!C:C))</f>
        <v>France</v>
      </c>
      <c r="K1515">
        <f>_xlfn.XLOOKUP(F1515,'Shipment Detail'!N:N,'Shipment Detail'!AB:AB)</f>
        <v>3</v>
      </c>
      <c r="L1515">
        <f>TCD!E1515</f>
        <v>17.200000000000003</v>
      </c>
      <c r="M1515" t="str">
        <f>IF(J1515="France","ST",_xlfn.XLOOKUP(F1515,'Shipment Detail'!N:N,'Shipment Detail'!E:E,""))</f>
        <v>ST</v>
      </c>
      <c r="N1515">
        <f t="shared" si="73"/>
        <v>0.2</v>
      </c>
      <c r="O1515" t="str">
        <f>IF(_xlfn.XLOOKUP(F1515,'Shipment Detail'!N:N,'Shipment Detail'!BM:BM)=0,"",_xlfn.XLOOKUP(F1515,'Shipment Detail'!N:N,'Shipment Detail'!BM:BM))</f>
        <v/>
      </c>
      <c r="R1515" t="str">
        <f>IF(_xlfn.XLOOKUP(F1515,'Shipment Detail'!N:N,'Shipment Detail'!AV:AV)&gt;60,10,"")</f>
        <v/>
      </c>
      <c r="T1515" s="3">
        <f>TCD!C1515</f>
        <v>10.469999999999999</v>
      </c>
    </row>
    <row r="1516" spans="1:20" x14ac:dyDescent="0.2">
      <c r="A1516" t="str">
        <f t="shared" si="71"/>
        <v>FEDEX FRANCE</v>
      </c>
      <c r="B1516" s="5">
        <f t="shared" si="72"/>
        <v>46174</v>
      </c>
      <c r="F1516" s="6">
        <f>TCD!A1516</f>
        <v>872934331825</v>
      </c>
      <c r="H1516" s="18" t="str">
        <f>TCD!F1516</f>
        <v>E</v>
      </c>
      <c r="I1516" t="str">
        <f>TCD!B1516</f>
        <v>FR</v>
      </c>
      <c r="J1516" t="str">
        <f>IF(COUNTIF(Zoning!B:B,I1516)=0,"inconnu",_xlfn.XLOOKUP(I1516,Zoning!B:B,Zoning!C:C))</f>
        <v>France</v>
      </c>
      <c r="K1516">
        <f>_xlfn.XLOOKUP(F1516,'Shipment Detail'!N:N,'Shipment Detail'!AB:AB)</f>
        <v>2</v>
      </c>
      <c r="L1516">
        <f>TCD!E1516</f>
        <v>16.400000000000002</v>
      </c>
      <c r="M1516" t="str">
        <f>IF(J1516="France","ST",_xlfn.XLOOKUP(F1516,'Shipment Detail'!N:N,'Shipment Detail'!E:E,""))</f>
        <v>ST</v>
      </c>
      <c r="N1516">
        <f t="shared" si="73"/>
        <v>0.2</v>
      </c>
      <c r="O1516" t="str">
        <f>IF(_xlfn.XLOOKUP(F1516,'Shipment Detail'!N:N,'Shipment Detail'!BM:BM)=0,"",_xlfn.XLOOKUP(F1516,'Shipment Detail'!N:N,'Shipment Detail'!BM:BM))</f>
        <v/>
      </c>
      <c r="R1516" t="str">
        <f>IF(_xlfn.XLOOKUP(F1516,'Shipment Detail'!N:N,'Shipment Detail'!AV:AV)&gt;60,10,"")</f>
        <v/>
      </c>
      <c r="T1516" s="3">
        <f>TCD!C1516</f>
        <v>10.129999999999995</v>
      </c>
    </row>
    <row r="1517" spans="1:20" x14ac:dyDescent="0.2">
      <c r="A1517" t="str">
        <f t="shared" si="71"/>
        <v>FEDEX FRANCE</v>
      </c>
      <c r="B1517" s="5">
        <f t="shared" si="72"/>
        <v>46174</v>
      </c>
      <c r="F1517" s="6">
        <f>TCD!A1517</f>
        <v>872934349264</v>
      </c>
      <c r="H1517" s="18" t="str">
        <f>TCD!F1517</f>
        <v>E</v>
      </c>
      <c r="I1517" t="str">
        <f>TCD!B1517</f>
        <v>FR</v>
      </c>
      <c r="J1517" t="str">
        <f>IF(COUNTIF(Zoning!B:B,I1517)=0,"inconnu",_xlfn.XLOOKUP(I1517,Zoning!B:B,Zoning!C:C))</f>
        <v>France</v>
      </c>
      <c r="K1517">
        <f>_xlfn.XLOOKUP(F1517,'Shipment Detail'!N:N,'Shipment Detail'!AB:AB)</f>
        <v>3</v>
      </c>
      <c r="L1517">
        <f>TCD!E1517</f>
        <v>14.7</v>
      </c>
      <c r="M1517" t="str">
        <f>IF(J1517="France","ST",_xlfn.XLOOKUP(F1517,'Shipment Detail'!N:N,'Shipment Detail'!E:E,""))</f>
        <v>ST</v>
      </c>
      <c r="N1517">
        <f t="shared" si="73"/>
        <v>0.2</v>
      </c>
      <c r="O1517" t="str">
        <f>IF(_xlfn.XLOOKUP(F1517,'Shipment Detail'!N:N,'Shipment Detail'!BM:BM)=0,"",_xlfn.XLOOKUP(F1517,'Shipment Detail'!N:N,'Shipment Detail'!BM:BM))</f>
        <v/>
      </c>
      <c r="R1517" t="str">
        <f>IF(_xlfn.XLOOKUP(F1517,'Shipment Detail'!N:N,'Shipment Detail'!AV:AV)&gt;60,10,"")</f>
        <v/>
      </c>
      <c r="T1517" s="3">
        <f>TCD!C1517</f>
        <v>9.4600000000000009</v>
      </c>
    </row>
    <row r="1518" spans="1:20" x14ac:dyDescent="0.2">
      <c r="A1518" t="str">
        <f t="shared" si="71"/>
        <v>FEDEX FRANCE</v>
      </c>
      <c r="B1518" s="5">
        <f t="shared" si="72"/>
        <v>46174</v>
      </c>
      <c r="F1518" s="6">
        <f>TCD!A1518</f>
        <v>872934440373</v>
      </c>
      <c r="H1518" s="18" t="str">
        <f>TCD!F1518</f>
        <v>E</v>
      </c>
      <c r="I1518" t="str">
        <f>TCD!B1518</f>
        <v>FR</v>
      </c>
      <c r="J1518" t="str">
        <f>IF(COUNTIF(Zoning!B:B,I1518)=0,"inconnu",_xlfn.XLOOKUP(I1518,Zoning!B:B,Zoning!C:C))</f>
        <v>France</v>
      </c>
      <c r="K1518">
        <f>_xlfn.XLOOKUP(F1518,'Shipment Detail'!N:N,'Shipment Detail'!AB:AB)</f>
        <v>6</v>
      </c>
      <c r="L1518">
        <f>TCD!E1518</f>
        <v>35.200000000000003</v>
      </c>
      <c r="M1518" t="str">
        <f>IF(J1518="France","ST",_xlfn.XLOOKUP(F1518,'Shipment Detail'!N:N,'Shipment Detail'!E:E,""))</f>
        <v>ST</v>
      </c>
      <c r="N1518">
        <f t="shared" si="73"/>
        <v>0.2</v>
      </c>
      <c r="O1518" t="str">
        <f>IF(_xlfn.XLOOKUP(F1518,'Shipment Detail'!N:N,'Shipment Detail'!BM:BM)=0,"",_xlfn.XLOOKUP(F1518,'Shipment Detail'!N:N,'Shipment Detail'!BM:BM))</f>
        <v/>
      </c>
      <c r="R1518" t="str">
        <f>IF(_xlfn.XLOOKUP(F1518,'Shipment Detail'!N:N,'Shipment Detail'!AV:AV)&gt;60,10,"")</f>
        <v/>
      </c>
      <c r="T1518" s="3">
        <f>TCD!C1518</f>
        <v>16.490000000000002</v>
      </c>
    </row>
    <row r="1519" spans="1:20" x14ac:dyDescent="0.2">
      <c r="A1519" t="str">
        <f t="shared" si="71"/>
        <v>FEDEX FRANCE</v>
      </c>
      <c r="B1519" s="5">
        <f t="shared" si="72"/>
        <v>46174</v>
      </c>
      <c r="F1519" s="6">
        <f>TCD!A1519</f>
        <v>872934464680</v>
      </c>
      <c r="H1519" s="18" t="str">
        <f>TCD!F1519</f>
        <v>E</v>
      </c>
      <c r="I1519" t="str">
        <f>TCD!B1519</f>
        <v>FR</v>
      </c>
      <c r="J1519" t="str">
        <f>IF(COUNTIF(Zoning!B:B,I1519)=0,"inconnu",_xlfn.XLOOKUP(I1519,Zoning!B:B,Zoning!C:C))</f>
        <v>France</v>
      </c>
      <c r="K1519">
        <f>_xlfn.XLOOKUP(F1519,'Shipment Detail'!N:N,'Shipment Detail'!AB:AB)</f>
        <v>3</v>
      </c>
      <c r="L1519">
        <f>TCD!E1519</f>
        <v>22.3</v>
      </c>
      <c r="M1519" t="str">
        <f>IF(J1519="France","ST",_xlfn.XLOOKUP(F1519,'Shipment Detail'!N:N,'Shipment Detail'!E:E,""))</f>
        <v>ST</v>
      </c>
      <c r="N1519">
        <f t="shared" si="73"/>
        <v>0.2</v>
      </c>
      <c r="O1519" t="str">
        <f>IF(_xlfn.XLOOKUP(F1519,'Shipment Detail'!N:N,'Shipment Detail'!BM:BM)=0,"",_xlfn.XLOOKUP(F1519,'Shipment Detail'!N:N,'Shipment Detail'!BM:BM))</f>
        <v/>
      </c>
      <c r="R1519">
        <f>IF(_xlfn.XLOOKUP(F1519,'Shipment Detail'!N:N,'Shipment Detail'!AV:AV)&gt;60,10,"")</f>
        <v>10</v>
      </c>
      <c r="T1519" s="3">
        <f>TCD!C1519</f>
        <v>12.14</v>
      </c>
    </row>
    <row r="1520" spans="1:20" x14ac:dyDescent="0.2">
      <c r="A1520" t="str">
        <f t="shared" si="71"/>
        <v>FEDEX FRANCE</v>
      </c>
      <c r="B1520" s="5">
        <f t="shared" si="72"/>
        <v>46174</v>
      </c>
      <c r="F1520" s="6">
        <f>TCD!A1520</f>
        <v>872934487073</v>
      </c>
      <c r="H1520" s="18" t="str">
        <f>TCD!F1520</f>
        <v>E</v>
      </c>
      <c r="I1520" t="str">
        <f>TCD!B1520</f>
        <v>FR</v>
      </c>
      <c r="J1520" t="str">
        <f>IF(COUNTIF(Zoning!B:B,I1520)=0,"inconnu",_xlfn.XLOOKUP(I1520,Zoning!B:B,Zoning!C:C))</f>
        <v>France</v>
      </c>
      <c r="K1520">
        <f>_xlfn.XLOOKUP(F1520,'Shipment Detail'!N:N,'Shipment Detail'!AB:AB)</f>
        <v>6</v>
      </c>
      <c r="L1520">
        <f>TCD!E1520</f>
        <v>39.800000000000004</v>
      </c>
      <c r="M1520" t="str">
        <f>IF(J1520="France","ST",_xlfn.XLOOKUP(F1520,'Shipment Detail'!N:N,'Shipment Detail'!E:E,""))</f>
        <v>ST</v>
      </c>
      <c r="N1520">
        <f t="shared" si="73"/>
        <v>0.2</v>
      </c>
      <c r="O1520" t="str">
        <f>IF(_xlfn.XLOOKUP(F1520,'Shipment Detail'!N:N,'Shipment Detail'!BM:BM)=0,"",_xlfn.XLOOKUP(F1520,'Shipment Detail'!N:N,'Shipment Detail'!BM:BM))</f>
        <v/>
      </c>
      <c r="R1520" t="str">
        <f>IF(_xlfn.XLOOKUP(F1520,'Shipment Detail'!N:N,'Shipment Detail'!AV:AV)&gt;60,10,"")</f>
        <v/>
      </c>
      <c r="T1520" s="3">
        <f>TCD!C1520</f>
        <v>17.829999999999991</v>
      </c>
    </row>
    <row r="1521" spans="1:20" x14ac:dyDescent="0.2">
      <c r="A1521" t="str">
        <f t="shared" si="71"/>
        <v>FEDEX FRANCE</v>
      </c>
      <c r="B1521" s="5">
        <f t="shared" si="72"/>
        <v>46174</v>
      </c>
      <c r="F1521" s="6">
        <f>TCD!A1521</f>
        <v>872934536010</v>
      </c>
      <c r="H1521" s="18" t="str">
        <f>TCD!F1521</f>
        <v>E</v>
      </c>
      <c r="I1521" t="str">
        <f>TCD!B1521</f>
        <v>FR</v>
      </c>
      <c r="J1521" t="str">
        <f>IF(COUNTIF(Zoning!B:B,I1521)=0,"inconnu",_xlfn.XLOOKUP(I1521,Zoning!B:B,Zoning!C:C))</f>
        <v>France</v>
      </c>
      <c r="K1521">
        <f>_xlfn.XLOOKUP(F1521,'Shipment Detail'!N:N,'Shipment Detail'!AB:AB)</f>
        <v>3</v>
      </c>
      <c r="L1521">
        <f>TCD!E1521</f>
        <v>22.5</v>
      </c>
      <c r="M1521" t="str">
        <f>IF(J1521="France","ST",_xlfn.XLOOKUP(F1521,'Shipment Detail'!N:N,'Shipment Detail'!E:E,""))</f>
        <v>ST</v>
      </c>
      <c r="N1521">
        <f t="shared" si="73"/>
        <v>0.2</v>
      </c>
      <c r="O1521" t="str">
        <f>IF(_xlfn.XLOOKUP(F1521,'Shipment Detail'!N:N,'Shipment Detail'!BM:BM)=0,"",_xlfn.XLOOKUP(F1521,'Shipment Detail'!N:N,'Shipment Detail'!BM:BM))</f>
        <v/>
      </c>
      <c r="R1521" t="str">
        <f>IF(_xlfn.XLOOKUP(F1521,'Shipment Detail'!N:N,'Shipment Detail'!AV:AV)&gt;60,10,"")</f>
        <v/>
      </c>
      <c r="T1521" s="3">
        <f>TCD!C1521</f>
        <v>12.14</v>
      </c>
    </row>
    <row r="1522" spans="1:20" x14ac:dyDescent="0.2">
      <c r="A1522" t="str">
        <f t="shared" si="71"/>
        <v>FEDEX FRANCE</v>
      </c>
      <c r="B1522" s="5">
        <f t="shared" si="72"/>
        <v>46174</v>
      </c>
      <c r="F1522" s="6">
        <f>TCD!A1522</f>
        <v>872934551682</v>
      </c>
      <c r="H1522" s="18" t="str">
        <f>TCD!F1522</f>
        <v>E</v>
      </c>
      <c r="I1522" t="str">
        <f>TCD!B1522</f>
        <v>FR</v>
      </c>
      <c r="J1522" t="str">
        <f>IF(COUNTIF(Zoning!B:B,I1522)=0,"inconnu",_xlfn.XLOOKUP(I1522,Zoning!B:B,Zoning!C:C))</f>
        <v>France</v>
      </c>
      <c r="K1522">
        <f>_xlfn.XLOOKUP(F1522,'Shipment Detail'!N:N,'Shipment Detail'!AB:AB)</f>
        <v>2</v>
      </c>
      <c r="L1522">
        <f>TCD!E1522</f>
        <v>35.700000000000003</v>
      </c>
      <c r="M1522" t="str">
        <f>IF(J1522="France","ST",_xlfn.XLOOKUP(F1522,'Shipment Detail'!N:N,'Shipment Detail'!E:E,""))</f>
        <v>ST</v>
      </c>
      <c r="N1522">
        <f t="shared" si="73"/>
        <v>0.2</v>
      </c>
      <c r="O1522" t="str">
        <f>IF(_xlfn.XLOOKUP(F1522,'Shipment Detail'!N:N,'Shipment Detail'!BM:BM)=0,"",_xlfn.XLOOKUP(F1522,'Shipment Detail'!N:N,'Shipment Detail'!BM:BM))</f>
        <v/>
      </c>
      <c r="R1522" t="str">
        <f>IF(_xlfn.XLOOKUP(F1522,'Shipment Detail'!N:N,'Shipment Detail'!AV:AV)&gt;60,10,"")</f>
        <v/>
      </c>
      <c r="T1522" s="3">
        <f>TCD!C1522</f>
        <v>16.490000000000002</v>
      </c>
    </row>
    <row r="1523" spans="1:20" x14ac:dyDescent="0.2">
      <c r="A1523" t="str">
        <f t="shared" si="71"/>
        <v>FEDEX FRANCE</v>
      </c>
      <c r="B1523" s="5">
        <f t="shared" si="72"/>
        <v>46174</v>
      </c>
      <c r="F1523" s="6">
        <f>TCD!A1523</f>
        <v>872934577031</v>
      </c>
      <c r="H1523" s="18" t="str">
        <f>TCD!F1523</f>
        <v>E</v>
      </c>
      <c r="I1523" t="str">
        <f>TCD!B1523</f>
        <v>FR</v>
      </c>
      <c r="J1523" t="str">
        <f>IF(COUNTIF(Zoning!B:B,I1523)=0,"inconnu",_xlfn.XLOOKUP(I1523,Zoning!B:B,Zoning!C:C))</f>
        <v>France</v>
      </c>
      <c r="K1523">
        <f>_xlfn.XLOOKUP(F1523,'Shipment Detail'!N:N,'Shipment Detail'!AB:AB)</f>
        <v>7</v>
      </c>
      <c r="L1523">
        <f>TCD!E1523</f>
        <v>44.300000000000004</v>
      </c>
      <c r="M1523" t="str">
        <f>IF(J1523="France","ST",_xlfn.XLOOKUP(F1523,'Shipment Detail'!N:N,'Shipment Detail'!E:E,""))</f>
        <v>ST</v>
      </c>
      <c r="N1523">
        <f t="shared" si="73"/>
        <v>0.2</v>
      </c>
      <c r="O1523" t="str">
        <f>IF(_xlfn.XLOOKUP(F1523,'Shipment Detail'!N:N,'Shipment Detail'!BM:BM)=0,"",_xlfn.XLOOKUP(F1523,'Shipment Detail'!N:N,'Shipment Detail'!BM:BM))</f>
        <v/>
      </c>
      <c r="R1523" t="str">
        <f>IF(_xlfn.XLOOKUP(F1523,'Shipment Detail'!N:N,'Shipment Detail'!AV:AV)&gt;60,10,"")</f>
        <v/>
      </c>
      <c r="T1523" s="3">
        <f>TCD!C1523</f>
        <v>19.499999999999993</v>
      </c>
    </row>
    <row r="1524" spans="1:20" x14ac:dyDescent="0.2">
      <c r="A1524" t="str">
        <f t="shared" si="71"/>
        <v>FEDEX FRANCE</v>
      </c>
      <c r="B1524" s="5">
        <f t="shared" si="72"/>
        <v>46174</v>
      </c>
      <c r="F1524" s="6">
        <f>TCD!A1524</f>
        <v>872934609935</v>
      </c>
      <c r="H1524" s="18" t="str">
        <f>TCD!F1524</f>
        <v>E</v>
      </c>
      <c r="I1524" t="str">
        <f>TCD!B1524</f>
        <v>FR</v>
      </c>
      <c r="J1524" t="str">
        <f>IF(COUNTIF(Zoning!B:B,I1524)=0,"inconnu",_xlfn.XLOOKUP(I1524,Zoning!B:B,Zoning!C:C))</f>
        <v>France</v>
      </c>
      <c r="K1524">
        <f>_xlfn.XLOOKUP(F1524,'Shipment Detail'!N:N,'Shipment Detail'!AB:AB)</f>
        <v>1</v>
      </c>
      <c r="L1524">
        <f>TCD!E1524</f>
        <v>2.4</v>
      </c>
      <c r="M1524" t="str">
        <f>IF(J1524="France","ST",_xlfn.XLOOKUP(F1524,'Shipment Detail'!N:N,'Shipment Detail'!E:E,""))</f>
        <v>ST</v>
      </c>
      <c r="N1524">
        <f t="shared" si="73"/>
        <v>0.2</v>
      </c>
      <c r="O1524" t="str">
        <f>IF(_xlfn.XLOOKUP(F1524,'Shipment Detail'!N:N,'Shipment Detail'!BM:BM)=0,"",_xlfn.XLOOKUP(F1524,'Shipment Detail'!N:N,'Shipment Detail'!BM:BM))</f>
        <v/>
      </c>
      <c r="R1524" t="str">
        <f>IF(_xlfn.XLOOKUP(F1524,'Shipment Detail'!N:N,'Shipment Detail'!AV:AV)&gt;60,10,"")</f>
        <v/>
      </c>
      <c r="T1524" s="3">
        <f>TCD!C1524</f>
        <v>5.4499999999999993</v>
      </c>
    </row>
    <row r="1525" spans="1:20" x14ac:dyDescent="0.2">
      <c r="A1525" t="str">
        <f t="shared" si="71"/>
        <v>FEDEX FRANCE</v>
      </c>
      <c r="B1525" s="5">
        <f t="shared" si="72"/>
        <v>46174</v>
      </c>
      <c r="F1525" s="6">
        <f>TCD!A1525</f>
        <v>872934637729</v>
      </c>
      <c r="H1525" s="18" t="str">
        <f>TCD!F1525</f>
        <v>E</v>
      </c>
      <c r="I1525" t="str">
        <f>TCD!B1525</f>
        <v>FR</v>
      </c>
      <c r="J1525" t="str">
        <f>IF(COUNTIF(Zoning!B:B,I1525)=0,"inconnu",_xlfn.XLOOKUP(I1525,Zoning!B:B,Zoning!C:C))</f>
        <v>France</v>
      </c>
      <c r="K1525">
        <f>_xlfn.XLOOKUP(F1525,'Shipment Detail'!N:N,'Shipment Detail'!AB:AB)</f>
        <v>1</v>
      </c>
      <c r="L1525">
        <f>TCD!E1525</f>
        <v>4</v>
      </c>
      <c r="M1525" t="str">
        <f>IF(J1525="France","ST",_xlfn.XLOOKUP(F1525,'Shipment Detail'!N:N,'Shipment Detail'!E:E,""))</f>
        <v>ST</v>
      </c>
      <c r="N1525">
        <f t="shared" si="73"/>
        <v>0.2</v>
      </c>
      <c r="O1525" t="str">
        <f>IF(_xlfn.XLOOKUP(F1525,'Shipment Detail'!N:N,'Shipment Detail'!BM:BM)=0,"",_xlfn.XLOOKUP(F1525,'Shipment Detail'!N:N,'Shipment Detail'!BM:BM))</f>
        <v/>
      </c>
      <c r="R1525" t="str">
        <f>IF(_xlfn.XLOOKUP(F1525,'Shipment Detail'!N:N,'Shipment Detail'!AV:AV)&gt;60,10,"")</f>
        <v/>
      </c>
      <c r="T1525" s="3">
        <f>TCD!C1525</f>
        <v>5.7799999999999976</v>
      </c>
    </row>
    <row r="1526" spans="1:20" x14ac:dyDescent="0.2">
      <c r="A1526" t="str">
        <f t="shared" si="71"/>
        <v>FEDEX FRANCE</v>
      </c>
      <c r="B1526" s="5">
        <f t="shared" si="72"/>
        <v>46174</v>
      </c>
      <c r="F1526" s="6">
        <f>TCD!A1526</f>
        <v>872934658484</v>
      </c>
      <c r="H1526" s="18" t="str">
        <f>TCD!F1526</f>
        <v>E</v>
      </c>
      <c r="I1526" t="str">
        <f>TCD!B1526</f>
        <v>FR</v>
      </c>
      <c r="J1526" t="str">
        <f>IF(COUNTIF(Zoning!B:B,I1526)=0,"inconnu",_xlfn.XLOOKUP(I1526,Zoning!B:B,Zoning!C:C))</f>
        <v>France</v>
      </c>
      <c r="K1526">
        <f>_xlfn.XLOOKUP(F1526,'Shipment Detail'!N:N,'Shipment Detail'!AB:AB)</f>
        <v>3</v>
      </c>
      <c r="L1526">
        <f>TCD!E1526</f>
        <v>16.8</v>
      </c>
      <c r="M1526" t="str">
        <f>IF(J1526="France","ST",_xlfn.XLOOKUP(F1526,'Shipment Detail'!N:N,'Shipment Detail'!E:E,""))</f>
        <v>ST</v>
      </c>
      <c r="N1526">
        <f t="shared" si="73"/>
        <v>0.2</v>
      </c>
      <c r="O1526" t="str">
        <f>IF(_xlfn.XLOOKUP(F1526,'Shipment Detail'!N:N,'Shipment Detail'!BM:BM)=0,"",_xlfn.XLOOKUP(F1526,'Shipment Detail'!N:N,'Shipment Detail'!BM:BM))</f>
        <v/>
      </c>
      <c r="R1526" t="str">
        <f>IF(_xlfn.XLOOKUP(F1526,'Shipment Detail'!N:N,'Shipment Detail'!AV:AV)&gt;60,10,"")</f>
        <v/>
      </c>
      <c r="T1526" s="3">
        <f>TCD!C1526</f>
        <v>10.129999999999995</v>
      </c>
    </row>
    <row r="1527" spans="1:20" x14ac:dyDescent="0.2">
      <c r="A1527" t="str">
        <f t="shared" si="71"/>
        <v>FEDEX FRANCE</v>
      </c>
      <c r="B1527" s="5">
        <f t="shared" si="72"/>
        <v>46174</v>
      </c>
      <c r="F1527" s="6">
        <f>TCD!A1527</f>
        <v>872934676060</v>
      </c>
      <c r="H1527" s="18" t="str">
        <f>TCD!F1527</f>
        <v>E</v>
      </c>
      <c r="I1527" t="str">
        <f>TCD!B1527</f>
        <v>FR</v>
      </c>
      <c r="J1527" t="str">
        <f>IF(COUNTIF(Zoning!B:B,I1527)=0,"inconnu",_xlfn.XLOOKUP(I1527,Zoning!B:B,Zoning!C:C))</f>
        <v>France</v>
      </c>
      <c r="K1527">
        <f>_xlfn.XLOOKUP(F1527,'Shipment Detail'!N:N,'Shipment Detail'!AB:AB)</f>
        <v>3</v>
      </c>
      <c r="L1527">
        <f>TCD!E1527</f>
        <v>19</v>
      </c>
      <c r="M1527" t="str">
        <f>IF(J1527="France","ST",_xlfn.XLOOKUP(F1527,'Shipment Detail'!N:N,'Shipment Detail'!E:E,""))</f>
        <v>ST</v>
      </c>
      <c r="N1527">
        <f t="shared" si="73"/>
        <v>0.2</v>
      </c>
      <c r="O1527" t="str">
        <f>IF(_xlfn.XLOOKUP(F1527,'Shipment Detail'!N:N,'Shipment Detail'!BM:BM)=0,"",_xlfn.XLOOKUP(F1527,'Shipment Detail'!N:N,'Shipment Detail'!BM:BM))</f>
        <v/>
      </c>
      <c r="R1527" t="str">
        <f>IF(_xlfn.XLOOKUP(F1527,'Shipment Detail'!N:N,'Shipment Detail'!AV:AV)&gt;60,10,"")</f>
        <v/>
      </c>
      <c r="T1527" s="3">
        <f>TCD!C1527</f>
        <v>10.800000000000004</v>
      </c>
    </row>
    <row r="1528" spans="1:20" x14ac:dyDescent="0.2">
      <c r="A1528" t="str">
        <f t="shared" si="71"/>
        <v>FEDEX FRANCE</v>
      </c>
      <c r="B1528" s="5">
        <f t="shared" si="72"/>
        <v>46174</v>
      </c>
      <c r="F1528" s="6">
        <f>TCD!A1528</f>
        <v>872934694520</v>
      </c>
      <c r="H1528" s="18" t="str">
        <f>TCD!F1528</f>
        <v>E</v>
      </c>
      <c r="I1528" t="str">
        <f>TCD!B1528</f>
        <v>FR</v>
      </c>
      <c r="J1528" t="str">
        <f>IF(COUNTIF(Zoning!B:B,I1528)=0,"inconnu",_xlfn.XLOOKUP(I1528,Zoning!B:B,Zoning!C:C))</f>
        <v>France</v>
      </c>
      <c r="K1528">
        <f>_xlfn.XLOOKUP(F1528,'Shipment Detail'!N:N,'Shipment Detail'!AB:AB)</f>
        <v>4</v>
      </c>
      <c r="L1528">
        <f>TCD!E1528</f>
        <v>26</v>
      </c>
      <c r="M1528" t="str">
        <f>IF(J1528="France","ST",_xlfn.XLOOKUP(F1528,'Shipment Detail'!N:N,'Shipment Detail'!E:E,""))</f>
        <v>ST</v>
      </c>
      <c r="N1528">
        <f t="shared" si="73"/>
        <v>0.2</v>
      </c>
      <c r="O1528" t="str">
        <f>IF(_xlfn.XLOOKUP(F1528,'Shipment Detail'!N:N,'Shipment Detail'!BM:BM)=0,"",_xlfn.XLOOKUP(F1528,'Shipment Detail'!N:N,'Shipment Detail'!BM:BM))</f>
        <v/>
      </c>
      <c r="R1528" t="str">
        <f>IF(_xlfn.XLOOKUP(F1528,'Shipment Detail'!N:N,'Shipment Detail'!AV:AV)&gt;60,10,"")</f>
        <v/>
      </c>
      <c r="T1528" s="3">
        <f>TCD!C1528</f>
        <v>13.14</v>
      </c>
    </row>
    <row r="1529" spans="1:20" x14ac:dyDescent="0.2">
      <c r="A1529" t="str">
        <f t="shared" si="71"/>
        <v>FEDEX FRANCE</v>
      </c>
      <c r="B1529" s="5">
        <f t="shared" si="72"/>
        <v>46174</v>
      </c>
      <c r="F1529" s="6">
        <f>TCD!A1529</f>
        <v>872934719402</v>
      </c>
      <c r="H1529" s="18" t="str">
        <f>TCD!F1529</f>
        <v>E</v>
      </c>
      <c r="I1529" t="str">
        <f>TCD!B1529</f>
        <v>FR</v>
      </c>
      <c r="J1529" t="str">
        <f>IF(COUNTIF(Zoning!B:B,I1529)=0,"inconnu",_xlfn.XLOOKUP(I1529,Zoning!B:B,Zoning!C:C))</f>
        <v>France</v>
      </c>
      <c r="K1529">
        <f>_xlfn.XLOOKUP(F1529,'Shipment Detail'!N:N,'Shipment Detail'!AB:AB)</f>
        <v>2</v>
      </c>
      <c r="L1529">
        <f>TCD!E1529</f>
        <v>15.4</v>
      </c>
      <c r="M1529" t="str">
        <f>IF(J1529="France","ST",_xlfn.XLOOKUP(F1529,'Shipment Detail'!N:N,'Shipment Detail'!E:E,""))</f>
        <v>ST</v>
      </c>
      <c r="N1529">
        <f t="shared" si="73"/>
        <v>0.2</v>
      </c>
      <c r="O1529" t="str">
        <f>IF(_xlfn.XLOOKUP(F1529,'Shipment Detail'!N:N,'Shipment Detail'!BM:BM)=0,"",_xlfn.XLOOKUP(F1529,'Shipment Detail'!N:N,'Shipment Detail'!BM:BM))</f>
        <v/>
      </c>
      <c r="R1529" t="str">
        <f>IF(_xlfn.XLOOKUP(F1529,'Shipment Detail'!N:N,'Shipment Detail'!AV:AV)&gt;60,10,"")</f>
        <v/>
      </c>
      <c r="T1529" s="3">
        <f>TCD!C1529</f>
        <v>9.8000000000000007</v>
      </c>
    </row>
    <row r="1530" spans="1:20" x14ac:dyDescent="0.2">
      <c r="A1530" t="str">
        <f t="shared" si="71"/>
        <v>FEDEX FRANCE</v>
      </c>
      <c r="B1530" s="5">
        <f t="shared" si="72"/>
        <v>46174</v>
      </c>
      <c r="F1530" s="6">
        <f>TCD!A1530</f>
        <v>872934736997</v>
      </c>
      <c r="H1530" s="18" t="str">
        <f>TCD!F1530</f>
        <v>E</v>
      </c>
      <c r="I1530" t="str">
        <f>TCD!B1530</f>
        <v>FR</v>
      </c>
      <c r="J1530" t="str">
        <f>IF(COUNTIF(Zoning!B:B,I1530)=0,"inconnu",_xlfn.XLOOKUP(I1530,Zoning!B:B,Zoning!C:C))</f>
        <v>France</v>
      </c>
      <c r="K1530">
        <f>_xlfn.XLOOKUP(F1530,'Shipment Detail'!N:N,'Shipment Detail'!AB:AB)</f>
        <v>5</v>
      </c>
      <c r="L1530">
        <f>TCD!E1530</f>
        <v>30</v>
      </c>
      <c r="M1530" t="str">
        <f>IF(J1530="France","ST",_xlfn.XLOOKUP(F1530,'Shipment Detail'!N:N,'Shipment Detail'!E:E,""))</f>
        <v>ST</v>
      </c>
      <c r="N1530">
        <f t="shared" si="73"/>
        <v>0.2</v>
      </c>
      <c r="O1530" t="str">
        <f>IF(_xlfn.XLOOKUP(F1530,'Shipment Detail'!N:N,'Shipment Detail'!BM:BM)=0,"",_xlfn.XLOOKUP(F1530,'Shipment Detail'!N:N,'Shipment Detail'!BM:BM))</f>
        <v/>
      </c>
      <c r="R1530" t="str">
        <f>IF(_xlfn.XLOOKUP(F1530,'Shipment Detail'!N:N,'Shipment Detail'!AV:AV)&gt;60,10,"")</f>
        <v/>
      </c>
      <c r="T1530" s="3">
        <f>TCD!C1530</f>
        <v>14.480000000000004</v>
      </c>
    </row>
    <row r="1531" spans="1:20" x14ac:dyDescent="0.2">
      <c r="A1531" t="str">
        <f t="shared" si="71"/>
        <v>FEDEX FRANCE</v>
      </c>
      <c r="B1531" s="5">
        <f t="shared" si="72"/>
        <v>46174</v>
      </c>
      <c r="F1531" s="6">
        <f>TCD!A1531</f>
        <v>872934775067</v>
      </c>
      <c r="H1531" s="18" t="str">
        <f>TCD!F1531</f>
        <v>E</v>
      </c>
      <c r="I1531" t="str">
        <f>TCD!B1531</f>
        <v>FR</v>
      </c>
      <c r="J1531" t="str">
        <f>IF(COUNTIF(Zoning!B:B,I1531)=0,"inconnu",_xlfn.XLOOKUP(I1531,Zoning!B:B,Zoning!C:C))</f>
        <v>France</v>
      </c>
      <c r="K1531">
        <f>_xlfn.XLOOKUP(F1531,'Shipment Detail'!N:N,'Shipment Detail'!AB:AB)</f>
        <v>6</v>
      </c>
      <c r="L1531">
        <f>TCD!E1531</f>
        <v>40.4</v>
      </c>
      <c r="M1531" t="str">
        <f>IF(J1531="France","ST",_xlfn.XLOOKUP(F1531,'Shipment Detail'!N:N,'Shipment Detail'!E:E,""))</f>
        <v>ST</v>
      </c>
      <c r="N1531">
        <f t="shared" si="73"/>
        <v>0.2</v>
      </c>
      <c r="O1531" t="str">
        <f>IF(_xlfn.XLOOKUP(F1531,'Shipment Detail'!N:N,'Shipment Detail'!BM:BM)=0,"",_xlfn.XLOOKUP(F1531,'Shipment Detail'!N:N,'Shipment Detail'!BM:BM))</f>
        <v/>
      </c>
      <c r="R1531">
        <f>IF(_xlfn.XLOOKUP(F1531,'Shipment Detail'!N:N,'Shipment Detail'!AV:AV)&gt;60,10,"")</f>
        <v>10</v>
      </c>
      <c r="T1531" s="3">
        <f>TCD!C1531</f>
        <v>18.159999999999997</v>
      </c>
    </row>
    <row r="1532" spans="1:20" x14ac:dyDescent="0.2">
      <c r="A1532" t="str">
        <f t="shared" si="71"/>
        <v>FEDEX FRANCE</v>
      </c>
      <c r="B1532" s="5">
        <f t="shared" si="72"/>
        <v>46174</v>
      </c>
      <c r="F1532" s="6">
        <f>TCD!A1532</f>
        <v>872934810257</v>
      </c>
      <c r="H1532" s="18" t="str">
        <f>TCD!F1532</f>
        <v>E</v>
      </c>
      <c r="I1532" t="str">
        <f>TCD!B1532</f>
        <v>FR</v>
      </c>
      <c r="J1532" t="str">
        <f>IF(COUNTIF(Zoning!B:B,I1532)=0,"inconnu",_xlfn.XLOOKUP(I1532,Zoning!B:B,Zoning!C:C))</f>
        <v>France</v>
      </c>
      <c r="K1532">
        <f>_xlfn.XLOOKUP(F1532,'Shipment Detail'!N:N,'Shipment Detail'!AB:AB)</f>
        <v>3</v>
      </c>
      <c r="L1532">
        <f>TCD!E1532</f>
        <v>37.5</v>
      </c>
      <c r="M1532" t="str">
        <f>IF(J1532="France","ST",_xlfn.XLOOKUP(F1532,'Shipment Detail'!N:N,'Shipment Detail'!E:E,""))</f>
        <v>ST</v>
      </c>
      <c r="N1532">
        <f t="shared" si="73"/>
        <v>0.2</v>
      </c>
      <c r="O1532" t="str">
        <f>IF(_xlfn.XLOOKUP(F1532,'Shipment Detail'!N:N,'Shipment Detail'!BM:BM)=0,"",_xlfn.XLOOKUP(F1532,'Shipment Detail'!N:N,'Shipment Detail'!BM:BM))</f>
        <v/>
      </c>
      <c r="R1532" t="str">
        <f>IF(_xlfn.XLOOKUP(F1532,'Shipment Detail'!N:N,'Shipment Detail'!AV:AV)&gt;60,10,"")</f>
        <v/>
      </c>
      <c r="T1532" s="3">
        <f>TCD!C1532</f>
        <v>17.159999999999997</v>
      </c>
    </row>
    <row r="1533" spans="1:20" x14ac:dyDescent="0.2">
      <c r="A1533" t="str">
        <f t="shared" si="71"/>
        <v>FEDEX FRANCE</v>
      </c>
      <c r="B1533" s="5">
        <f t="shared" si="72"/>
        <v>46174</v>
      </c>
      <c r="F1533" s="6">
        <f>TCD!A1533</f>
        <v>872934832148</v>
      </c>
      <c r="H1533" s="18" t="str">
        <f>TCD!F1533</f>
        <v>E</v>
      </c>
      <c r="I1533" t="str">
        <f>TCD!B1533</f>
        <v>FR</v>
      </c>
      <c r="J1533" t="str">
        <f>IF(COUNTIF(Zoning!B:B,I1533)=0,"inconnu",_xlfn.XLOOKUP(I1533,Zoning!B:B,Zoning!C:C))</f>
        <v>France</v>
      </c>
      <c r="K1533">
        <f>_xlfn.XLOOKUP(F1533,'Shipment Detail'!N:N,'Shipment Detail'!AB:AB)</f>
        <v>4</v>
      </c>
      <c r="L1533">
        <f>TCD!E1533</f>
        <v>27</v>
      </c>
      <c r="M1533" t="str">
        <f>IF(J1533="France","ST",_xlfn.XLOOKUP(F1533,'Shipment Detail'!N:N,'Shipment Detail'!E:E,""))</f>
        <v>ST</v>
      </c>
      <c r="N1533">
        <f t="shared" si="73"/>
        <v>0.2</v>
      </c>
      <c r="O1533" t="str">
        <f>IF(_xlfn.XLOOKUP(F1533,'Shipment Detail'!N:N,'Shipment Detail'!BM:BM)=0,"",_xlfn.XLOOKUP(F1533,'Shipment Detail'!N:N,'Shipment Detail'!BM:BM))</f>
        <v/>
      </c>
      <c r="R1533" t="str">
        <f>IF(_xlfn.XLOOKUP(F1533,'Shipment Detail'!N:N,'Shipment Detail'!AV:AV)&gt;60,10,"")</f>
        <v/>
      </c>
      <c r="T1533" s="3">
        <f>TCD!C1533</f>
        <v>13.479999999999997</v>
      </c>
    </row>
    <row r="1534" spans="1:20" x14ac:dyDescent="0.2">
      <c r="A1534" t="str">
        <f t="shared" si="71"/>
        <v>FEDEX FRANCE</v>
      </c>
      <c r="B1534" s="5">
        <f t="shared" si="72"/>
        <v>46174</v>
      </c>
      <c r="F1534" s="6">
        <f>TCD!A1534</f>
        <v>872934861041</v>
      </c>
      <c r="H1534" s="18" t="str">
        <f>TCD!F1534</f>
        <v>E</v>
      </c>
      <c r="I1534" t="str">
        <f>TCD!B1534</f>
        <v>FR</v>
      </c>
      <c r="J1534" t="str">
        <f>IF(COUNTIF(Zoning!B:B,I1534)=0,"inconnu",_xlfn.XLOOKUP(I1534,Zoning!B:B,Zoning!C:C))</f>
        <v>France</v>
      </c>
      <c r="K1534">
        <f>_xlfn.XLOOKUP(F1534,'Shipment Detail'!N:N,'Shipment Detail'!AB:AB)</f>
        <v>3</v>
      </c>
      <c r="L1534">
        <f>TCD!E1534</f>
        <v>30.200000000000003</v>
      </c>
      <c r="M1534" t="str">
        <f>IF(J1534="France","ST",_xlfn.XLOOKUP(F1534,'Shipment Detail'!N:N,'Shipment Detail'!E:E,""))</f>
        <v>ST</v>
      </c>
      <c r="N1534">
        <f t="shared" si="73"/>
        <v>0.2</v>
      </c>
      <c r="O1534" t="str">
        <f>IF(_xlfn.XLOOKUP(F1534,'Shipment Detail'!N:N,'Shipment Detail'!BM:BM)=0,"",_xlfn.XLOOKUP(F1534,'Shipment Detail'!N:N,'Shipment Detail'!BM:BM))</f>
        <v/>
      </c>
      <c r="R1534">
        <f>IF(_xlfn.XLOOKUP(F1534,'Shipment Detail'!N:N,'Shipment Detail'!AV:AV)&gt;60,10,"")</f>
        <v>10</v>
      </c>
      <c r="T1534" s="3">
        <f>TCD!C1534</f>
        <v>14.82</v>
      </c>
    </row>
    <row r="1535" spans="1:20" x14ac:dyDescent="0.2">
      <c r="A1535" t="str">
        <f t="shared" si="71"/>
        <v>FEDEX FRANCE</v>
      </c>
      <c r="B1535" s="5">
        <f t="shared" si="72"/>
        <v>46174</v>
      </c>
      <c r="F1535" s="6">
        <f>TCD!A1535</f>
        <v>872934901027</v>
      </c>
      <c r="H1535" s="18" t="str">
        <f>TCD!F1535</f>
        <v>E</v>
      </c>
      <c r="I1535" t="str">
        <f>TCD!B1535</f>
        <v>FR</v>
      </c>
      <c r="J1535" t="str">
        <f>IF(COUNTIF(Zoning!B:B,I1535)=0,"inconnu",_xlfn.XLOOKUP(I1535,Zoning!B:B,Zoning!C:C))</f>
        <v>France</v>
      </c>
      <c r="K1535">
        <f>_xlfn.XLOOKUP(F1535,'Shipment Detail'!N:N,'Shipment Detail'!AB:AB)</f>
        <v>2</v>
      </c>
      <c r="L1535">
        <f>TCD!E1535</f>
        <v>17</v>
      </c>
      <c r="M1535" t="str">
        <f>IF(J1535="France","ST",_xlfn.XLOOKUP(F1535,'Shipment Detail'!N:N,'Shipment Detail'!E:E,""))</f>
        <v>ST</v>
      </c>
      <c r="N1535">
        <f t="shared" si="73"/>
        <v>0.2</v>
      </c>
      <c r="O1535" t="str">
        <f>IF(_xlfn.XLOOKUP(F1535,'Shipment Detail'!N:N,'Shipment Detail'!BM:BM)=0,"",_xlfn.XLOOKUP(F1535,'Shipment Detail'!N:N,'Shipment Detail'!BM:BM))</f>
        <v/>
      </c>
      <c r="R1535" t="str">
        <f>IF(_xlfn.XLOOKUP(F1535,'Shipment Detail'!N:N,'Shipment Detail'!AV:AV)&gt;60,10,"")</f>
        <v/>
      </c>
      <c r="T1535" s="3">
        <f>TCD!C1535</f>
        <v>10.129999999999995</v>
      </c>
    </row>
    <row r="1536" spans="1:20" x14ac:dyDescent="0.2">
      <c r="A1536" t="str">
        <f t="shared" si="71"/>
        <v>FEDEX FRANCE</v>
      </c>
      <c r="B1536" s="5">
        <f t="shared" si="72"/>
        <v>46174</v>
      </c>
      <c r="F1536" s="6">
        <f>TCD!A1536</f>
        <v>872934949889</v>
      </c>
      <c r="H1536" s="18" t="str">
        <f>TCD!F1536</f>
        <v>E</v>
      </c>
      <c r="I1536" t="str">
        <f>TCD!B1536</f>
        <v>FR</v>
      </c>
      <c r="J1536" t="str">
        <f>IF(COUNTIF(Zoning!B:B,I1536)=0,"inconnu",_xlfn.XLOOKUP(I1536,Zoning!B:B,Zoning!C:C))</f>
        <v>France</v>
      </c>
      <c r="K1536">
        <f>_xlfn.XLOOKUP(F1536,'Shipment Detail'!N:N,'Shipment Detail'!AB:AB)</f>
        <v>3</v>
      </c>
      <c r="L1536">
        <f>TCD!E1536</f>
        <v>6.6</v>
      </c>
      <c r="M1536" t="str">
        <f>IF(J1536="France","ST",_xlfn.XLOOKUP(F1536,'Shipment Detail'!N:N,'Shipment Detail'!E:E,""))</f>
        <v>ST</v>
      </c>
      <c r="N1536">
        <f t="shared" si="73"/>
        <v>0.2</v>
      </c>
      <c r="O1536" t="str">
        <f>IF(_xlfn.XLOOKUP(F1536,'Shipment Detail'!N:N,'Shipment Detail'!BM:BM)=0,"",_xlfn.XLOOKUP(F1536,'Shipment Detail'!N:N,'Shipment Detail'!BM:BM))</f>
        <v/>
      </c>
      <c r="R1536" t="str">
        <f>IF(_xlfn.XLOOKUP(F1536,'Shipment Detail'!N:N,'Shipment Detail'!AV:AV)&gt;60,10,"")</f>
        <v/>
      </c>
      <c r="T1536" s="3">
        <f>TCD!C1536</f>
        <v>6.7899999999999991</v>
      </c>
    </row>
    <row r="1537" spans="1:20" x14ac:dyDescent="0.2">
      <c r="A1537" t="str">
        <f t="shared" si="71"/>
        <v>FEDEX FRANCE</v>
      </c>
      <c r="B1537" s="5">
        <f t="shared" si="72"/>
        <v>46174</v>
      </c>
      <c r="F1537" s="6">
        <f>TCD!A1537</f>
        <v>872934974537</v>
      </c>
      <c r="H1537" s="18" t="str">
        <f>TCD!F1537</f>
        <v>E</v>
      </c>
      <c r="I1537" t="str">
        <f>TCD!B1537</f>
        <v>FR</v>
      </c>
      <c r="J1537" t="str">
        <f>IF(COUNTIF(Zoning!B:B,I1537)=0,"inconnu",_xlfn.XLOOKUP(I1537,Zoning!B:B,Zoning!C:C))</f>
        <v>France</v>
      </c>
      <c r="K1537">
        <f>_xlfn.XLOOKUP(F1537,'Shipment Detail'!N:N,'Shipment Detail'!AB:AB)</f>
        <v>2</v>
      </c>
      <c r="L1537">
        <f>TCD!E1537</f>
        <v>12.7</v>
      </c>
      <c r="M1537" t="str">
        <f>IF(J1537="France","ST",_xlfn.XLOOKUP(F1537,'Shipment Detail'!N:N,'Shipment Detail'!E:E,""))</f>
        <v>ST</v>
      </c>
      <c r="N1537">
        <f t="shared" si="73"/>
        <v>0.2</v>
      </c>
      <c r="O1537" t="str">
        <f>IF(_xlfn.XLOOKUP(F1537,'Shipment Detail'!N:N,'Shipment Detail'!BM:BM)=0,"",_xlfn.XLOOKUP(F1537,'Shipment Detail'!N:N,'Shipment Detail'!BM:BM))</f>
        <v/>
      </c>
      <c r="R1537" t="str">
        <f>IF(_xlfn.XLOOKUP(F1537,'Shipment Detail'!N:N,'Shipment Detail'!AV:AV)&gt;60,10,"")</f>
        <v/>
      </c>
      <c r="T1537" s="3">
        <f>TCD!C1537</f>
        <v>8.7999999999999972</v>
      </c>
    </row>
    <row r="1538" spans="1:20" x14ac:dyDescent="0.2">
      <c r="A1538" t="str">
        <f t="shared" si="71"/>
        <v>FEDEX FRANCE</v>
      </c>
      <c r="B1538" s="5">
        <f t="shared" si="72"/>
        <v>46174</v>
      </c>
      <c r="F1538" s="6">
        <f>TCD!A1538</f>
        <v>872935009876</v>
      </c>
      <c r="H1538" s="18" t="str">
        <f>TCD!F1538</f>
        <v>E</v>
      </c>
      <c r="I1538" t="str">
        <f>TCD!B1538</f>
        <v>FR</v>
      </c>
      <c r="J1538" t="str">
        <f>IF(COUNTIF(Zoning!B:B,I1538)=0,"inconnu",_xlfn.XLOOKUP(I1538,Zoning!B:B,Zoning!C:C))</f>
        <v>France</v>
      </c>
      <c r="K1538">
        <f>_xlfn.XLOOKUP(F1538,'Shipment Detail'!N:N,'Shipment Detail'!AB:AB)</f>
        <v>2</v>
      </c>
      <c r="L1538">
        <f>TCD!E1538</f>
        <v>11.5</v>
      </c>
      <c r="M1538" t="str">
        <f>IF(J1538="France","ST",_xlfn.XLOOKUP(F1538,'Shipment Detail'!N:N,'Shipment Detail'!E:E,""))</f>
        <v>ST</v>
      </c>
      <c r="N1538">
        <f t="shared" si="73"/>
        <v>0.2</v>
      </c>
      <c r="O1538" t="str">
        <f>IF(_xlfn.XLOOKUP(F1538,'Shipment Detail'!N:N,'Shipment Detail'!BM:BM)=0,"",_xlfn.XLOOKUP(F1538,'Shipment Detail'!N:N,'Shipment Detail'!BM:BM))</f>
        <v/>
      </c>
      <c r="R1538" t="str">
        <f>IF(_xlfn.XLOOKUP(F1538,'Shipment Detail'!N:N,'Shipment Detail'!AV:AV)&gt;60,10,"")</f>
        <v/>
      </c>
      <c r="T1538" s="3">
        <f>TCD!C1538</f>
        <v>8.4599999999999973</v>
      </c>
    </row>
    <row r="1539" spans="1:20" x14ac:dyDescent="0.2">
      <c r="A1539" t="str">
        <f t="shared" si="71"/>
        <v>FEDEX FRANCE</v>
      </c>
      <c r="B1539" s="5">
        <f t="shared" si="72"/>
        <v>46174</v>
      </c>
      <c r="F1539" s="6">
        <f>TCD!A1539</f>
        <v>872935034064</v>
      </c>
      <c r="H1539" s="18" t="str">
        <f>TCD!F1539</f>
        <v>E</v>
      </c>
      <c r="I1539" t="str">
        <f>TCD!B1539</f>
        <v>FR</v>
      </c>
      <c r="J1539" t="str">
        <f>IF(COUNTIF(Zoning!B:B,I1539)=0,"inconnu",_xlfn.XLOOKUP(I1539,Zoning!B:B,Zoning!C:C))</f>
        <v>France</v>
      </c>
      <c r="K1539">
        <f>_xlfn.XLOOKUP(F1539,'Shipment Detail'!N:N,'Shipment Detail'!AB:AB)</f>
        <v>5</v>
      </c>
      <c r="L1539">
        <f>TCD!E1539</f>
        <v>29.3</v>
      </c>
      <c r="M1539" t="str">
        <f>IF(J1539="France","ST",_xlfn.XLOOKUP(F1539,'Shipment Detail'!N:N,'Shipment Detail'!E:E,""))</f>
        <v>ST</v>
      </c>
      <c r="N1539">
        <f t="shared" si="73"/>
        <v>0.2</v>
      </c>
      <c r="O1539" t="str">
        <f>IF(_xlfn.XLOOKUP(F1539,'Shipment Detail'!N:N,'Shipment Detail'!BM:BM)=0,"",_xlfn.XLOOKUP(F1539,'Shipment Detail'!N:N,'Shipment Detail'!BM:BM))</f>
        <v/>
      </c>
      <c r="R1539" t="str">
        <f>IF(_xlfn.XLOOKUP(F1539,'Shipment Detail'!N:N,'Shipment Detail'!AV:AV)&gt;60,10,"")</f>
        <v/>
      </c>
      <c r="T1539" s="3">
        <f>TCD!C1539</f>
        <v>14.480000000000004</v>
      </c>
    </row>
    <row r="1540" spans="1:20" x14ac:dyDescent="0.2">
      <c r="A1540" t="str">
        <f t="shared" ref="A1540:A1603" si="74">IF(OR(M1540="FICP",M1540="IE", M1540="RE", M1540="International", M1540="Europe"),"FEDEX INTERNATIONAL","FEDEX FRANCE")</f>
        <v>FEDEX FRANCE</v>
      </c>
      <c r="B1540" s="5">
        <f t="shared" ref="B1540:B1603" si="75">B1539</f>
        <v>46174</v>
      </c>
      <c r="F1540" s="6">
        <f>TCD!A1540</f>
        <v>872935081611</v>
      </c>
      <c r="H1540" s="18" t="str">
        <f>TCD!F1540</f>
        <v>E</v>
      </c>
      <c r="I1540" t="str">
        <f>TCD!B1540</f>
        <v>FR</v>
      </c>
      <c r="J1540" t="str">
        <f>IF(COUNTIF(Zoning!B:B,I1540)=0,"inconnu",_xlfn.XLOOKUP(I1540,Zoning!B:B,Zoning!C:C))</f>
        <v>France</v>
      </c>
      <c r="K1540">
        <f>_xlfn.XLOOKUP(F1540,'Shipment Detail'!N:N,'Shipment Detail'!AB:AB)</f>
        <v>3</v>
      </c>
      <c r="L1540">
        <f>TCD!E1540</f>
        <v>17.200000000000003</v>
      </c>
      <c r="M1540" t="str">
        <f>IF(J1540="France","ST",_xlfn.XLOOKUP(F1540,'Shipment Detail'!N:N,'Shipment Detail'!E:E,""))</f>
        <v>ST</v>
      </c>
      <c r="N1540">
        <f t="shared" ref="N1540:N1603" si="76">IF(OR(I1540="FR",I1540="DE",I1540="IT",I1540="ES",I1540="BE",I1540="NL",I1540="LU",I1540="PT",I1540="AT",I1540="IE",I1540="FI",I1540="SE",I1540="DK",I1540="PL",I1540="CZ",I1540="SK",I1540="HU",I1540="RO",I1540="BG",I1540="HR",I1540="SI",I1540="EE",I1540="LV",I1540="LT",I1540="GR",I1540="CY",I1540="MT"),0.2,0)</f>
        <v>0.2</v>
      </c>
      <c r="O1540" t="str">
        <f>IF(_xlfn.XLOOKUP(F1540,'Shipment Detail'!N:N,'Shipment Detail'!BM:BM)=0,"",_xlfn.XLOOKUP(F1540,'Shipment Detail'!N:N,'Shipment Detail'!BM:BM))</f>
        <v/>
      </c>
      <c r="R1540" t="str">
        <f>IF(_xlfn.XLOOKUP(F1540,'Shipment Detail'!N:N,'Shipment Detail'!AV:AV)&gt;60,10,"")</f>
        <v/>
      </c>
      <c r="T1540" s="3">
        <f>TCD!C1540</f>
        <v>10.469999999999999</v>
      </c>
    </row>
    <row r="1541" spans="1:20" x14ac:dyDescent="0.2">
      <c r="A1541" t="str">
        <f t="shared" si="74"/>
        <v>FEDEX FRANCE</v>
      </c>
      <c r="B1541" s="5">
        <f t="shared" si="75"/>
        <v>46174</v>
      </c>
      <c r="F1541" s="6">
        <f>TCD!A1541</f>
        <v>872935106630</v>
      </c>
      <c r="H1541" s="18" t="str">
        <f>TCD!F1541</f>
        <v>E</v>
      </c>
      <c r="I1541" t="str">
        <f>TCD!B1541</f>
        <v>FR</v>
      </c>
      <c r="J1541" t="str">
        <f>IF(COUNTIF(Zoning!B:B,I1541)=0,"inconnu",_xlfn.XLOOKUP(I1541,Zoning!B:B,Zoning!C:C))</f>
        <v>France</v>
      </c>
      <c r="K1541">
        <f>_xlfn.XLOOKUP(F1541,'Shipment Detail'!N:N,'Shipment Detail'!AB:AB)</f>
        <v>5</v>
      </c>
      <c r="L1541">
        <f>TCD!E1541</f>
        <v>24.400000000000002</v>
      </c>
      <c r="M1541" t="str">
        <f>IF(J1541="France","ST",_xlfn.XLOOKUP(F1541,'Shipment Detail'!N:N,'Shipment Detail'!E:E,""))</f>
        <v>ST</v>
      </c>
      <c r="N1541">
        <f t="shared" si="76"/>
        <v>0.2</v>
      </c>
      <c r="O1541" t="str">
        <f>IF(_xlfn.XLOOKUP(F1541,'Shipment Detail'!N:N,'Shipment Detail'!BM:BM)=0,"",_xlfn.XLOOKUP(F1541,'Shipment Detail'!N:N,'Shipment Detail'!BM:BM))</f>
        <v/>
      </c>
      <c r="R1541" t="str">
        <f>IF(_xlfn.XLOOKUP(F1541,'Shipment Detail'!N:N,'Shipment Detail'!AV:AV)&gt;60,10,"")</f>
        <v/>
      </c>
      <c r="T1541" s="3">
        <f>TCD!C1541</f>
        <v>12.810000000000002</v>
      </c>
    </row>
    <row r="1542" spans="1:20" x14ac:dyDescent="0.2">
      <c r="A1542" t="str">
        <f t="shared" si="74"/>
        <v>FEDEX FRANCE</v>
      </c>
      <c r="B1542" s="5">
        <f t="shared" si="75"/>
        <v>46174</v>
      </c>
      <c r="F1542" s="6">
        <f>TCD!A1542</f>
        <v>872935134262</v>
      </c>
      <c r="H1542" s="18" t="str">
        <f>TCD!F1542</f>
        <v>E</v>
      </c>
      <c r="I1542" t="str">
        <f>TCD!B1542</f>
        <v>FR</v>
      </c>
      <c r="J1542" t="str">
        <f>IF(COUNTIF(Zoning!B:B,I1542)=0,"inconnu",_xlfn.XLOOKUP(I1542,Zoning!B:B,Zoning!C:C))</f>
        <v>France</v>
      </c>
      <c r="K1542">
        <f>_xlfn.XLOOKUP(F1542,'Shipment Detail'!N:N,'Shipment Detail'!AB:AB)</f>
        <v>2</v>
      </c>
      <c r="L1542">
        <f>TCD!E1542</f>
        <v>14</v>
      </c>
      <c r="M1542" t="str">
        <f>IF(J1542="France","ST",_xlfn.XLOOKUP(F1542,'Shipment Detail'!N:N,'Shipment Detail'!E:E,""))</f>
        <v>ST</v>
      </c>
      <c r="N1542">
        <f t="shared" si="76"/>
        <v>0.2</v>
      </c>
      <c r="O1542" t="str">
        <f>IF(_xlfn.XLOOKUP(F1542,'Shipment Detail'!N:N,'Shipment Detail'!BM:BM)=0,"",_xlfn.XLOOKUP(F1542,'Shipment Detail'!N:N,'Shipment Detail'!BM:BM))</f>
        <v/>
      </c>
      <c r="R1542" t="str">
        <f>IF(_xlfn.XLOOKUP(F1542,'Shipment Detail'!N:N,'Shipment Detail'!AV:AV)&gt;60,10,"")</f>
        <v/>
      </c>
      <c r="T1542" s="3">
        <f>TCD!C1542</f>
        <v>9.1300000000000026</v>
      </c>
    </row>
    <row r="1543" spans="1:20" x14ac:dyDescent="0.2">
      <c r="A1543" t="str">
        <f t="shared" si="74"/>
        <v>FEDEX FRANCE</v>
      </c>
      <c r="B1543" s="5">
        <f t="shared" si="75"/>
        <v>46174</v>
      </c>
      <c r="F1543" s="6">
        <f>TCD!A1543</f>
        <v>872935151130</v>
      </c>
      <c r="H1543" s="18" t="str">
        <f>TCD!F1543</f>
        <v>E</v>
      </c>
      <c r="I1543" t="str">
        <f>TCD!B1543</f>
        <v>FR</v>
      </c>
      <c r="J1543" t="str">
        <f>IF(COUNTIF(Zoning!B:B,I1543)=0,"inconnu",_xlfn.XLOOKUP(I1543,Zoning!B:B,Zoning!C:C))</f>
        <v>France</v>
      </c>
      <c r="K1543">
        <f>_xlfn.XLOOKUP(F1543,'Shipment Detail'!N:N,'Shipment Detail'!AB:AB)</f>
        <v>4</v>
      </c>
      <c r="L1543">
        <f>TCD!E1543</f>
        <v>26</v>
      </c>
      <c r="M1543" t="str">
        <f>IF(J1543="France","ST",_xlfn.XLOOKUP(F1543,'Shipment Detail'!N:N,'Shipment Detail'!E:E,""))</f>
        <v>ST</v>
      </c>
      <c r="N1543">
        <f t="shared" si="76"/>
        <v>0.2</v>
      </c>
      <c r="O1543" t="str">
        <f>IF(_xlfn.XLOOKUP(F1543,'Shipment Detail'!N:N,'Shipment Detail'!BM:BM)=0,"",_xlfn.XLOOKUP(F1543,'Shipment Detail'!N:N,'Shipment Detail'!BM:BM))</f>
        <v/>
      </c>
      <c r="R1543" t="str">
        <f>IF(_xlfn.XLOOKUP(F1543,'Shipment Detail'!N:N,'Shipment Detail'!AV:AV)&gt;60,10,"")</f>
        <v/>
      </c>
      <c r="T1543" s="3">
        <f>TCD!C1543</f>
        <v>13.14</v>
      </c>
    </row>
    <row r="1544" spans="1:20" x14ac:dyDescent="0.2">
      <c r="A1544" t="str">
        <f t="shared" si="74"/>
        <v>FEDEX FRANCE</v>
      </c>
      <c r="B1544" s="5">
        <f t="shared" si="75"/>
        <v>46174</v>
      </c>
      <c r="F1544" s="6">
        <f>TCD!A1544</f>
        <v>872935172219</v>
      </c>
      <c r="H1544" s="18" t="str">
        <f>TCD!F1544</f>
        <v>E</v>
      </c>
      <c r="I1544" t="str">
        <f>TCD!B1544</f>
        <v>FR</v>
      </c>
      <c r="J1544" t="str">
        <f>IF(COUNTIF(Zoning!B:B,I1544)=0,"inconnu",_xlfn.XLOOKUP(I1544,Zoning!B:B,Zoning!C:C))</f>
        <v>France</v>
      </c>
      <c r="K1544">
        <f>_xlfn.XLOOKUP(F1544,'Shipment Detail'!N:N,'Shipment Detail'!AB:AB)</f>
        <v>2</v>
      </c>
      <c r="L1544">
        <f>TCD!E1544</f>
        <v>11.1</v>
      </c>
      <c r="M1544" t="str">
        <f>IF(J1544="France","ST",_xlfn.XLOOKUP(F1544,'Shipment Detail'!N:N,'Shipment Detail'!E:E,""))</f>
        <v>ST</v>
      </c>
      <c r="N1544">
        <f t="shared" si="76"/>
        <v>0.2</v>
      </c>
      <c r="O1544" t="str">
        <f>IF(_xlfn.XLOOKUP(F1544,'Shipment Detail'!N:N,'Shipment Detail'!BM:BM)=0,"",_xlfn.XLOOKUP(F1544,'Shipment Detail'!N:N,'Shipment Detail'!BM:BM))</f>
        <v/>
      </c>
      <c r="R1544" t="str">
        <f>IF(_xlfn.XLOOKUP(F1544,'Shipment Detail'!N:N,'Shipment Detail'!AV:AV)&gt;60,10,"")</f>
        <v/>
      </c>
      <c r="T1544" s="3">
        <f>TCD!C1544</f>
        <v>8.4599999999999973</v>
      </c>
    </row>
    <row r="1545" spans="1:20" x14ac:dyDescent="0.2">
      <c r="A1545" t="str">
        <f t="shared" si="74"/>
        <v>FEDEX FRANCE</v>
      </c>
      <c r="B1545" s="5">
        <f t="shared" si="75"/>
        <v>46174</v>
      </c>
      <c r="F1545" s="6">
        <f>TCD!A1545</f>
        <v>872935187910</v>
      </c>
      <c r="H1545" s="18" t="str">
        <f>TCD!F1545</f>
        <v>E</v>
      </c>
      <c r="I1545" t="str">
        <f>TCD!B1545</f>
        <v>FR</v>
      </c>
      <c r="J1545" t="str">
        <f>IF(COUNTIF(Zoning!B:B,I1545)=0,"inconnu",_xlfn.XLOOKUP(I1545,Zoning!B:B,Zoning!C:C))</f>
        <v>France</v>
      </c>
      <c r="K1545">
        <f>_xlfn.XLOOKUP(F1545,'Shipment Detail'!N:N,'Shipment Detail'!AB:AB)</f>
        <v>2</v>
      </c>
      <c r="L1545">
        <f>TCD!E1545</f>
        <v>15.799999999999999</v>
      </c>
      <c r="M1545" t="str">
        <f>IF(J1545="France","ST",_xlfn.XLOOKUP(F1545,'Shipment Detail'!N:N,'Shipment Detail'!E:E,""))</f>
        <v>ST</v>
      </c>
      <c r="N1545">
        <f t="shared" si="76"/>
        <v>0.2</v>
      </c>
      <c r="O1545" t="str">
        <f>IF(_xlfn.XLOOKUP(F1545,'Shipment Detail'!N:N,'Shipment Detail'!BM:BM)=0,"",_xlfn.XLOOKUP(F1545,'Shipment Detail'!N:N,'Shipment Detail'!BM:BM))</f>
        <v/>
      </c>
      <c r="R1545" t="str">
        <f>IF(_xlfn.XLOOKUP(F1545,'Shipment Detail'!N:N,'Shipment Detail'!AV:AV)&gt;60,10,"")</f>
        <v/>
      </c>
      <c r="T1545" s="3">
        <f>TCD!C1545</f>
        <v>9.8000000000000007</v>
      </c>
    </row>
    <row r="1546" spans="1:20" x14ac:dyDescent="0.2">
      <c r="A1546" t="str">
        <f t="shared" si="74"/>
        <v>FEDEX FRANCE</v>
      </c>
      <c r="B1546" s="5">
        <f t="shared" si="75"/>
        <v>46174</v>
      </c>
      <c r="F1546" s="6">
        <f>TCD!A1546</f>
        <v>872935214220</v>
      </c>
      <c r="H1546" s="18" t="str">
        <f>TCD!F1546</f>
        <v>E</v>
      </c>
      <c r="I1546" t="str">
        <f>TCD!B1546</f>
        <v>FR</v>
      </c>
      <c r="J1546" t="str">
        <f>IF(COUNTIF(Zoning!B:B,I1546)=0,"inconnu",_xlfn.XLOOKUP(I1546,Zoning!B:B,Zoning!C:C))</f>
        <v>France</v>
      </c>
      <c r="K1546">
        <f>_xlfn.XLOOKUP(F1546,'Shipment Detail'!N:N,'Shipment Detail'!AB:AB)</f>
        <v>2</v>
      </c>
      <c r="L1546">
        <f>TCD!E1546</f>
        <v>15</v>
      </c>
      <c r="M1546" t="str">
        <f>IF(J1546="France","ST",_xlfn.XLOOKUP(F1546,'Shipment Detail'!N:N,'Shipment Detail'!E:E,""))</f>
        <v>ST</v>
      </c>
      <c r="N1546">
        <f t="shared" si="76"/>
        <v>0.2</v>
      </c>
      <c r="O1546" t="str">
        <f>IF(_xlfn.XLOOKUP(F1546,'Shipment Detail'!N:N,'Shipment Detail'!BM:BM)=0,"",_xlfn.XLOOKUP(F1546,'Shipment Detail'!N:N,'Shipment Detail'!BM:BM))</f>
        <v/>
      </c>
      <c r="R1546" t="str">
        <f>IF(_xlfn.XLOOKUP(F1546,'Shipment Detail'!N:N,'Shipment Detail'!AV:AV)&gt;60,10,"")</f>
        <v/>
      </c>
      <c r="T1546" s="3">
        <f>TCD!C1546</f>
        <v>9.4600000000000009</v>
      </c>
    </row>
    <row r="1547" spans="1:20" x14ac:dyDescent="0.2">
      <c r="A1547" t="str">
        <f t="shared" si="74"/>
        <v>FEDEX FRANCE</v>
      </c>
      <c r="B1547" s="5">
        <f t="shared" si="75"/>
        <v>46174</v>
      </c>
      <c r="F1547" s="6">
        <f>TCD!A1547</f>
        <v>872935228318</v>
      </c>
      <c r="H1547" s="18" t="str">
        <f>TCD!F1547</f>
        <v>E</v>
      </c>
      <c r="I1547" t="str">
        <f>TCD!B1547</f>
        <v>FR</v>
      </c>
      <c r="J1547" t="str">
        <f>IF(COUNTIF(Zoning!B:B,I1547)=0,"inconnu",_xlfn.XLOOKUP(I1547,Zoning!B:B,Zoning!C:C))</f>
        <v>France</v>
      </c>
      <c r="K1547">
        <f>_xlfn.XLOOKUP(F1547,'Shipment Detail'!N:N,'Shipment Detail'!AB:AB)</f>
        <v>2</v>
      </c>
      <c r="L1547">
        <f>TCD!E1547</f>
        <v>15.4</v>
      </c>
      <c r="M1547" t="str">
        <f>IF(J1547="France","ST",_xlfn.XLOOKUP(F1547,'Shipment Detail'!N:N,'Shipment Detail'!E:E,""))</f>
        <v>ST</v>
      </c>
      <c r="N1547">
        <f t="shared" si="76"/>
        <v>0.2</v>
      </c>
      <c r="O1547" t="str">
        <f>IF(_xlfn.XLOOKUP(F1547,'Shipment Detail'!N:N,'Shipment Detail'!BM:BM)=0,"",_xlfn.XLOOKUP(F1547,'Shipment Detail'!N:N,'Shipment Detail'!BM:BM))</f>
        <v/>
      </c>
      <c r="R1547" t="str">
        <f>IF(_xlfn.XLOOKUP(F1547,'Shipment Detail'!N:N,'Shipment Detail'!AV:AV)&gt;60,10,"")</f>
        <v/>
      </c>
      <c r="T1547" s="3">
        <f>TCD!C1547</f>
        <v>9.8000000000000007</v>
      </c>
    </row>
    <row r="1548" spans="1:20" x14ac:dyDescent="0.2">
      <c r="A1548" t="str">
        <f t="shared" si="74"/>
        <v>FEDEX FRANCE</v>
      </c>
      <c r="B1548" s="5">
        <f t="shared" si="75"/>
        <v>46174</v>
      </c>
      <c r="F1548" s="6">
        <f>TCD!A1548</f>
        <v>872935239495</v>
      </c>
      <c r="H1548" s="18" t="str">
        <f>TCD!F1548</f>
        <v>E</v>
      </c>
      <c r="I1548" t="str">
        <f>TCD!B1548</f>
        <v>FR</v>
      </c>
      <c r="J1548" t="str">
        <f>IF(COUNTIF(Zoning!B:B,I1548)=0,"inconnu",_xlfn.XLOOKUP(I1548,Zoning!B:B,Zoning!C:C))</f>
        <v>France</v>
      </c>
      <c r="K1548">
        <f>_xlfn.XLOOKUP(F1548,'Shipment Detail'!N:N,'Shipment Detail'!AB:AB)</f>
        <v>2</v>
      </c>
      <c r="L1548">
        <f>TCD!E1548</f>
        <v>10.5</v>
      </c>
      <c r="M1548" t="str">
        <f>IF(J1548="France","ST",_xlfn.XLOOKUP(F1548,'Shipment Detail'!N:N,'Shipment Detail'!E:E,""))</f>
        <v>ST</v>
      </c>
      <c r="N1548">
        <f t="shared" si="76"/>
        <v>0.2</v>
      </c>
      <c r="O1548" t="str">
        <f>IF(_xlfn.XLOOKUP(F1548,'Shipment Detail'!N:N,'Shipment Detail'!BM:BM)=0,"",_xlfn.XLOOKUP(F1548,'Shipment Detail'!N:N,'Shipment Detail'!BM:BM))</f>
        <v/>
      </c>
      <c r="R1548" t="str">
        <f>IF(_xlfn.XLOOKUP(F1548,'Shipment Detail'!N:N,'Shipment Detail'!AV:AV)&gt;60,10,"")</f>
        <v/>
      </c>
      <c r="T1548" s="3">
        <f>TCD!C1548</f>
        <v>8.129999999999999</v>
      </c>
    </row>
    <row r="1549" spans="1:20" x14ac:dyDescent="0.2">
      <c r="A1549" t="str">
        <f t="shared" si="74"/>
        <v>FEDEX FRANCE</v>
      </c>
      <c r="B1549" s="5">
        <f t="shared" si="75"/>
        <v>46174</v>
      </c>
      <c r="F1549" s="6">
        <f>TCD!A1549</f>
        <v>872935254896</v>
      </c>
      <c r="H1549" s="18" t="str">
        <f>TCD!F1549</f>
        <v>E</v>
      </c>
      <c r="I1549" t="str">
        <f>TCD!B1549</f>
        <v>FR</v>
      </c>
      <c r="J1549" t="str">
        <f>IF(COUNTIF(Zoning!B:B,I1549)=0,"inconnu",_xlfn.XLOOKUP(I1549,Zoning!B:B,Zoning!C:C))</f>
        <v>France</v>
      </c>
      <c r="K1549">
        <f>_xlfn.XLOOKUP(F1549,'Shipment Detail'!N:N,'Shipment Detail'!AB:AB)</f>
        <v>4</v>
      </c>
      <c r="L1549">
        <f>TCD!E1549</f>
        <v>18.8</v>
      </c>
      <c r="M1549" t="str">
        <f>IF(J1549="France","ST",_xlfn.XLOOKUP(F1549,'Shipment Detail'!N:N,'Shipment Detail'!E:E,""))</f>
        <v>ST</v>
      </c>
      <c r="N1549">
        <f t="shared" si="76"/>
        <v>0.2</v>
      </c>
      <c r="O1549" t="str">
        <f>IF(_xlfn.XLOOKUP(F1549,'Shipment Detail'!N:N,'Shipment Detail'!BM:BM)=0,"",_xlfn.XLOOKUP(F1549,'Shipment Detail'!N:N,'Shipment Detail'!BM:BM))</f>
        <v/>
      </c>
      <c r="R1549" t="str">
        <f>IF(_xlfn.XLOOKUP(F1549,'Shipment Detail'!N:N,'Shipment Detail'!AV:AV)&gt;60,10,"")</f>
        <v/>
      </c>
      <c r="T1549" s="3">
        <f>TCD!C1549</f>
        <v>10.800000000000004</v>
      </c>
    </row>
    <row r="1550" spans="1:20" x14ac:dyDescent="0.2">
      <c r="A1550" t="str">
        <f t="shared" si="74"/>
        <v>FEDEX FRANCE</v>
      </c>
      <c r="B1550" s="5">
        <f t="shared" si="75"/>
        <v>46174</v>
      </c>
      <c r="F1550" s="6">
        <f>TCD!A1550</f>
        <v>872935271432</v>
      </c>
      <c r="H1550" s="18" t="str">
        <f>TCD!F1550</f>
        <v>E</v>
      </c>
      <c r="I1550" t="str">
        <f>TCD!B1550</f>
        <v>FR</v>
      </c>
      <c r="J1550" t="str">
        <f>IF(COUNTIF(Zoning!B:B,I1550)=0,"inconnu",_xlfn.XLOOKUP(I1550,Zoning!B:B,Zoning!C:C))</f>
        <v>France</v>
      </c>
      <c r="K1550">
        <f>_xlfn.XLOOKUP(F1550,'Shipment Detail'!N:N,'Shipment Detail'!AB:AB)</f>
        <v>2</v>
      </c>
      <c r="L1550">
        <f>TCD!E1550</f>
        <v>10.199999999999999</v>
      </c>
      <c r="M1550" t="str">
        <f>IF(J1550="France","ST",_xlfn.XLOOKUP(F1550,'Shipment Detail'!N:N,'Shipment Detail'!E:E,""))</f>
        <v>ST</v>
      </c>
      <c r="N1550">
        <f t="shared" si="76"/>
        <v>0.2</v>
      </c>
      <c r="O1550" t="str">
        <f>IF(_xlfn.XLOOKUP(F1550,'Shipment Detail'!N:N,'Shipment Detail'!BM:BM)=0,"",_xlfn.XLOOKUP(F1550,'Shipment Detail'!N:N,'Shipment Detail'!BM:BM))</f>
        <v/>
      </c>
      <c r="R1550" t="str">
        <f>IF(_xlfn.XLOOKUP(F1550,'Shipment Detail'!N:N,'Shipment Detail'!AV:AV)&gt;60,10,"")</f>
        <v/>
      </c>
      <c r="T1550" s="3">
        <f>TCD!C1550</f>
        <v>8.129999999999999</v>
      </c>
    </row>
    <row r="1551" spans="1:20" x14ac:dyDescent="0.2">
      <c r="A1551" t="str">
        <f t="shared" si="74"/>
        <v>FEDEX FRANCE</v>
      </c>
      <c r="B1551" s="5">
        <f t="shared" si="75"/>
        <v>46174</v>
      </c>
      <c r="F1551" s="6">
        <f>TCD!A1551</f>
        <v>872935286332</v>
      </c>
      <c r="H1551" s="18" t="str">
        <f>TCD!F1551</f>
        <v>E</v>
      </c>
      <c r="I1551" t="str">
        <f>TCD!B1551</f>
        <v>FR</v>
      </c>
      <c r="J1551" t="str">
        <f>IF(COUNTIF(Zoning!B:B,I1551)=0,"inconnu",_xlfn.XLOOKUP(I1551,Zoning!B:B,Zoning!C:C))</f>
        <v>France</v>
      </c>
      <c r="K1551">
        <f>_xlfn.XLOOKUP(F1551,'Shipment Detail'!N:N,'Shipment Detail'!AB:AB)</f>
        <v>2</v>
      </c>
      <c r="L1551">
        <f>TCD!E1551</f>
        <v>16</v>
      </c>
      <c r="M1551" t="str">
        <f>IF(J1551="France","ST",_xlfn.XLOOKUP(F1551,'Shipment Detail'!N:N,'Shipment Detail'!E:E,""))</f>
        <v>ST</v>
      </c>
      <c r="N1551">
        <f t="shared" si="76"/>
        <v>0.2</v>
      </c>
      <c r="O1551" t="str">
        <f>IF(_xlfn.XLOOKUP(F1551,'Shipment Detail'!N:N,'Shipment Detail'!BM:BM)=0,"",_xlfn.XLOOKUP(F1551,'Shipment Detail'!N:N,'Shipment Detail'!BM:BM))</f>
        <v/>
      </c>
      <c r="R1551" t="str">
        <f>IF(_xlfn.XLOOKUP(F1551,'Shipment Detail'!N:N,'Shipment Detail'!AV:AV)&gt;60,10,"")</f>
        <v/>
      </c>
      <c r="T1551" s="3">
        <f>TCD!C1551</f>
        <v>9.8000000000000007</v>
      </c>
    </row>
    <row r="1552" spans="1:20" x14ac:dyDescent="0.2">
      <c r="A1552" t="str">
        <f t="shared" si="74"/>
        <v>FEDEX FRANCE</v>
      </c>
      <c r="B1552" s="5">
        <f t="shared" si="75"/>
        <v>46174</v>
      </c>
      <c r="F1552" s="6">
        <f>TCD!A1552</f>
        <v>872935299527</v>
      </c>
      <c r="H1552" s="18" t="str">
        <f>TCD!F1552</f>
        <v>E</v>
      </c>
      <c r="I1552" t="str">
        <f>TCD!B1552</f>
        <v>FR</v>
      </c>
      <c r="J1552" t="str">
        <f>IF(COUNTIF(Zoning!B:B,I1552)=0,"inconnu",_xlfn.XLOOKUP(I1552,Zoning!B:B,Zoning!C:C))</f>
        <v>France</v>
      </c>
      <c r="K1552">
        <f>_xlfn.XLOOKUP(F1552,'Shipment Detail'!N:N,'Shipment Detail'!AB:AB)</f>
        <v>2</v>
      </c>
      <c r="L1552">
        <f>TCD!E1552</f>
        <v>2</v>
      </c>
      <c r="M1552" t="str">
        <f>IF(J1552="France","ST",_xlfn.XLOOKUP(F1552,'Shipment Detail'!N:N,'Shipment Detail'!E:E,""))</f>
        <v>ST</v>
      </c>
      <c r="N1552">
        <f t="shared" si="76"/>
        <v>0.2</v>
      </c>
      <c r="O1552" t="str">
        <f>IF(_xlfn.XLOOKUP(F1552,'Shipment Detail'!N:N,'Shipment Detail'!BM:BM)=0,"",_xlfn.XLOOKUP(F1552,'Shipment Detail'!N:N,'Shipment Detail'!BM:BM))</f>
        <v/>
      </c>
      <c r="R1552" t="str">
        <f>IF(_xlfn.XLOOKUP(F1552,'Shipment Detail'!N:N,'Shipment Detail'!AV:AV)&gt;60,10,"")</f>
        <v/>
      </c>
      <c r="T1552" s="3">
        <f>TCD!C1552</f>
        <v>5.1099999999999994</v>
      </c>
    </row>
    <row r="1553" spans="1:20" x14ac:dyDescent="0.2">
      <c r="A1553" t="str">
        <f t="shared" si="74"/>
        <v>FEDEX FRANCE</v>
      </c>
      <c r="B1553" s="5">
        <f t="shared" si="75"/>
        <v>46174</v>
      </c>
      <c r="F1553" s="6">
        <f>TCD!A1553</f>
        <v>872935315538</v>
      </c>
      <c r="H1553" s="18" t="str">
        <f>TCD!F1553</f>
        <v>E</v>
      </c>
      <c r="I1553" t="str">
        <f>TCD!B1553</f>
        <v>FR</v>
      </c>
      <c r="J1553" t="str">
        <f>IF(COUNTIF(Zoning!B:B,I1553)=0,"inconnu",_xlfn.XLOOKUP(I1553,Zoning!B:B,Zoning!C:C))</f>
        <v>France</v>
      </c>
      <c r="K1553">
        <f>_xlfn.XLOOKUP(F1553,'Shipment Detail'!N:N,'Shipment Detail'!AB:AB)</f>
        <v>3</v>
      </c>
      <c r="L1553">
        <f>TCD!E1553</f>
        <v>18.100000000000001</v>
      </c>
      <c r="M1553" t="str">
        <f>IF(J1553="France","ST",_xlfn.XLOOKUP(F1553,'Shipment Detail'!N:N,'Shipment Detail'!E:E,""))</f>
        <v>ST</v>
      </c>
      <c r="N1553">
        <f t="shared" si="76"/>
        <v>0.2</v>
      </c>
      <c r="O1553" t="str">
        <f>IF(_xlfn.XLOOKUP(F1553,'Shipment Detail'!N:N,'Shipment Detail'!BM:BM)=0,"",_xlfn.XLOOKUP(F1553,'Shipment Detail'!N:N,'Shipment Detail'!BM:BM))</f>
        <v/>
      </c>
      <c r="R1553" t="str">
        <f>IF(_xlfn.XLOOKUP(F1553,'Shipment Detail'!N:N,'Shipment Detail'!AV:AV)&gt;60,10,"")</f>
        <v/>
      </c>
      <c r="T1553" s="3">
        <f>TCD!C1553</f>
        <v>10.800000000000004</v>
      </c>
    </row>
    <row r="1554" spans="1:20" x14ac:dyDescent="0.2">
      <c r="A1554" t="str">
        <f t="shared" si="74"/>
        <v>FEDEX FRANCE</v>
      </c>
      <c r="B1554" s="5">
        <f t="shared" si="75"/>
        <v>46174</v>
      </c>
      <c r="F1554" s="6">
        <f>TCD!A1554</f>
        <v>872935334809</v>
      </c>
      <c r="H1554" s="18" t="str">
        <f>TCD!F1554</f>
        <v>E</v>
      </c>
      <c r="I1554" t="str">
        <f>TCD!B1554</f>
        <v>FR</v>
      </c>
      <c r="J1554" t="str">
        <f>IF(COUNTIF(Zoning!B:B,I1554)=0,"inconnu",_xlfn.XLOOKUP(I1554,Zoning!B:B,Zoning!C:C))</f>
        <v>France</v>
      </c>
      <c r="K1554">
        <f>_xlfn.XLOOKUP(F1554,'Shipment Detail'!N:N,'Shipment Detail'!AB:AB)</f>
        <v>2</v>
      </c>
      <c r="L1554">
        <f>TCD!E1554</f>
        <v>6.1999999999999993</v>
      </c>
      <c r="M1554" t="str">
        <f>IF(J1554="France","ST",_xlfn.XLOOKUP(F1554,'Shipment Detail'!N:N,'Shipment Detail'!E:E,""))</f>
        <v>ST</v>
      </c>
      <c r="N1554">
        <f t="shared" si="76"/>
        <v>0.2</v>
      </c>
      <c r="O1554" t="str">
        <f>IF(_xlfn.XLOOKUP(F1554,'Shipment Detail'!N:N,'Shipment Detail'!BM:BM)=0,"",_xlfn.XLOOKUP(F1554,'Shipment Detail'!N:N,'Shipment Detail'!BM:BM))</f>
        <v/>
      </c>
      <c r="R1554" t="str">
        <f>IF(_xlfn.XLOOKUP(F1554,'Shipment Detail'!N:N,'Shipment Detail'!AV:AV)&gt;60,10,"")</f>
        <v/>
      </c>
      <c r="T1554" s="3">
        <f>TCD!C1554</f>
        <v>6.7899999999999991</v>
      </c>
    </row>
    <row r="1555" spans="1:20" x14ac:dyDescent="0.2">
      <c r="A1555" t="str">
        <f t="shared" si="74"/>
        <v>FEDEX FRANCE</v>
      </c>
      <c r="B1555" s="5">
        <f t="shared" si="75"/>
        <v>46174</v>
      </c>
      <c r="F1555" s="6">
        <f>TCD!A1555</f>
        <v>872935351639</v>
      </c>
      <c r="H1555" s="18" t="str">
        <f>TCD!F1555</f>
        <v>E</v>
      </c>
      <c r="I1555" t="str">
        <f>TCD!B1555</f>
        <v>FR</v>
      </c>
      <c r="J1555" t="str">
        <f>IF(COUNTIF(Zoning!B:B,I1555)=0,"inconnu",_xlfn.XLOOKUP(I1555,Zoning!B:B,Zoning!C:C))</f>
        <v>France</v>
      </c>
      <c r="K1555">
        <f>_xlfn.XLOOKUP(F1555,'Shipment Detail'!N:N,'Shipment Detail'!AB:AB)</f>
        <v>6</v>
      </c>
      <c r="L1555">
        <f>TCD!E1555</f>
        <v>42.4</v>
      </c>
      <c r="M1555" t="str">
        <f>IF(J1555="France","ST",_xlfn.XLOOKUP(F1555,'Shipment Detail'!N:N,'Shipment Detail'!E:E,""))</f>
        <v>ST</v>
      </c>
      <c r="N1555">
        <f t="shared" si="76"/>
        <v>0.2</v>
      </c>
      <c r="O1555" t="str">
        <f>IF(_xlfn.XLOOKUP(F1555,'Shipment Detail'!N:N,'Shipment Detail'!BM:BM)=0,"",_xlfn.XLOOKUP(F1555,'Shipment Detail'!N:N,'Shipment Detail'!BM:BM))</f>
        <v/>
      </c>
      <c r="R1555" t="str">
        <f>IF(_xlfn.XLOOKUP(F1555,'Shipment Detail'!N:N,'Shipment Detail'!AV:AV)&gt;60,10,"")</f>
        <v/>
      </c>
      <c r="T1555" s="3">
        <f>TCD!C1555</f>
        <v>18.829999999999998</v>
      </c>
    </row>
    <row r="1556" spans="1:20" x14ac:dyDescent="0.2">
      <c r="A1556" t="str">
        <f t="shared" si="74"/>
        <v>FEDEX FRANCE</v>
      </c>
      <c r="B1556" s="5">
        <f t="shared" si="75"/>
        <v>46174</v>
      </c>
      <c r="F1556" s="6">
        <f>TCD!A1556</f>
        <v>872935382190</v>
      </c>
      <c r="H1556" s="18" t="str">
        <f>TCD!F1556</f>
        <v>E</v>
      </c>
      <c r="I1556" t="str">
        <f>TCD!B1556</f>
        <v>FR</v>
      </c>
      <c r="J1556" t="str">
        <f>IF(COUNTIF(Zoning!B:B,I1556)=0,"inconnu",_xlfn.XLOOKUP(I1556,Zoning!B:B,Zoning!C:C))</f>
        <v>France</v>
      </c>
      <c r="K1556">
        <f>_xlfn.XLOOKUP(F1556,'Shipment Detail'!N:N,'Shipment Detail'!AB:AB)</f>
        <v>2</v>
      </c>
      <c r="L1556">
        <f>TCD!E1556</f>
        <v>14</v>
      </c>
      <c r="M1556" t="str">
        <f>IF(J1556="France","ST",_xlfn.XLOOKUP(F1556,'Shipment Detail'!N:N,'Shipment Detail'!E:E,""))</f>
        <v>ST</v>
      </c>
      <c r="N1556">
        <f t="shared" si="76"/>
        <v>0.2</v>
      </c>
      <c r="O1556" t="str">
        <f>IF(_xlfn.XLOOKUP(F1556,'Shipment Detail'!N:N,'Shipment Detail'!BM:BM)=0,"",_xlfn.XLOOKUP(F1556,'Shipment Detail'!N:N,'Shipment Detail'!BM:BM))</f>
        <v/>
      </c>
      <c r="R1556" t="str">
        <f>IF(_xlfn.XLOOKUP(F1556,'Shipment Detail'!N:N,'Shipment Detail'!AV:AV)&gt;60,10,"")</f>
        <v/>
      </c>
      <c r="T1556" s="3">
        <f>TCD!C1556</f>
        <v>9.1300000000000026</v>
      </c>
    </row>
    <row r="1557" spans="1:20" x14ac:dyDescent="0.2">
      <c r="A1557" t="str">
        <f t="shared" si="74"/>
        <v>FEDEX FRANCE</v>
      </c>
      <c r="B1557" s="5">
        <f t="shared" si="75"/>
        <v>46174</v>
      </c>
      <c r="F1557" s="6">
        <f>TCD!A1557</f>
        <v>872935407110</v>
      </c>
      <c r="H1557" s="18" t="str">
        <f>TCD!F1557</f>
        <v>E</v>
      </c>
      <c r="I1557" t="str">
        <f>TCD!B1557</f>
        <v>FR</v>
      </c>
      <c r="J1557" t="str">
        <f>IF(COUNTIF(Zoning!B:B,I1557)=0,"inconnu",_xlfn.XLOOKUP(I1557,Zoning!B:B,Zoning!C:C))</f>
        <v>France</v>
      </c>
      <c r="K1557">
        <f>_xlfn.XLOOKUP(F1557,'Shipment Detail'!N:N,'Shipment Detail'!AB:AB)</f>
        <v>3</v>
      </c>
      <c r="L1557">
        <f>TCD!E1557</f>
        <v>21.6</v>
      </c>
      <c r="M1557" t="str">
        <f>IF(J1557="France","ST",_xlfn.XLOOKUP(F1557,'Shipment Detail'!N:N,'Shipment Detail'!E:E,""))</f>
        <v>ST</v>
      </c>
      <c r="N1557">
        <f t="shared" si="76"/>
        <v>0.2</v>
      </c>
      <c r="O1557" t="str">
        <f>IF(_xlfn.XLOOKUP(F1557,'Shipment Detail'!N:N,'Shipment Detail'!BM:BM)=0,"",_xlfn.XLOOKUP(F1557,'Shipment Detail'!N:N,'Shipment Detail'!BM:BM))</f>
        <v/>
      </c>
      <c r="R1557" t="str">
        <f>IF(_xlfn.XLOOKUP(F1557,'Shipment Detail'!N:N,'Shipment Detail'!AV:AV)&gt;60,10,"")</f>
        <v/>
      </c>
      <c r="T1557" s="3">
        <f>TCD!C1557</f>
        <v>11.809999999999995</v>
      </c>
    </row>
    <row r="1558" spans="1:20" x14ac:dyDescent="0.2">
      <c r="A1558" t="str">
        <f t="shared" si="74"/>
        <v>FEDEX FRANCE</v>
      </c>
      <c r="B1558" s="5">
        <f t="shared" si="75"/>
        <v>46174</v>
      </c>
      <c r="F1558" s="6">
        <f>TCD!A1558</f>
        <v>872935423230</v>
      </c>
      <c r="H1558" s="18" t="str">
        <f>TCD!F1558</f>
        <v>E</v>
      </c>
      <c r="I1558" t="str">
        <f>TCD!B1558</f>
        <v>FR</v>
      </c>
      <c r="J1558" t="str">
        <f>IF(COUNTIF(Zoning!B:B,I1558)=0,"inconnu",_xlfn.XLOOKUP(I1558,Zoning!B:B,Zoning!C:C))</f>
        <v>France</v>
      </c>
      <c r="K1558">
        <f>_xlfn.XLOOKUP(F1558,'Shipment Detail'!N:N,'Shipment Detail'!AB:AB)</f>
        <v>4</v>
      </c>
      <c r="L1558">
        <f>TCD!E1558</f>
        <v>21.200000000000003</v>
      </c>
      <c r="M1558" t="str">
        <f>IF(J1558="France","ST",_xlfn.XLOOKUP(F1558,'Shipment Detail'!N:N,'Shipment Detail'!E:E,""))</f>
        <v>ST</v>
      </c>
      <c r="N1558">
        <f t="shared" si="76"/>
        <v>0.2</v>
      </c>
      <c r="O1558" t="str">
        <f>IF(_xlfn.XLOOKUP(F1558,'Shipment Detail'!N:N,'Shipment Detail'!BM:BM)=0,"",_xlfn.XLOOKUP(F1558,'Shipment Detail'!N:N,'Shipment Detail'!BM:BM))</f>
        <v/>
      </c>
      <c r="R1558" t="str">
        <f>IF(_xlfn.XLOOKUP(F1558,'Shipment Detail'!N:N,'Shipment Detail'!AV:AV)&gt;60,10,"")</f>
        <v/>
      </c>
      <c r="T1558" s="3">
        <f>TCD!C1558</f>
        <v>11.809999999999995</v>
      </c>
    </row>
    <row r="1559" spans="1:20" x14ac:dyDescent="0.2">
      <c r="A1559" t="str">
        <f t="shared" si="74"/>
        <v>FEDEX FRANCE</v>
      </c>
      <c r="B1559" s="5">
        <f t="shared" si="75"/>
        <v>46174</v>
      </c>
      <c r="F1559" s="6">
        <f>TCD!A1559</f>
        <v>872935481987</v>
      </c>
      <c r="H1559" s="18" t="str">
        <f>TCD!F1559</f>
        <v>E</v>
      </c>
      <c r="I1559" t="str">
        <f>TCD!B1559</f>
        <v>FR</v>
      </c>
      <c r="J1559" t="str">
        <f>IF(COUNTIF(Zoning!B:B,I1559)=0,"inconnu",_xlfn.XLOOKUP(I1559,Zoning!B:B,Zoning!C:C))</f>
        <v>France</v>
      </c>
      <c r="K1559">
        <f>_xlfn.XLOOKUP(F1559,'Shipment Detail'!N:N,'Shipment Detail'!AB:AB)</f>
        <v>7</v>
      </c>
      <c r="L1559">
        <f>TCD!E1559</f>
        <v>36.4</v>
      </c>
      <c r="M1559" t="str">
        <f>IF(J1559="France","ST",_xlfn.XLOOKUP(F1559,'Shipment Detail'!N:N,'Shipment Detail'!E:E,""))</f>
        <v>ST</v>
      </c>
      <c r="N1559">
        <f t="shared" si="76"/>
        <v>0.2</v>
      </c>
      <c r="O1559" t="str">
        <f>IF(_xlfn.XLOOKUP(F1559,'Shipment Detail'!N:N,'Shipment Detail'!BM:BM)=0,"",_xlfn.XLOOKUP(F1559,'Shipment Detail'!N:N,'Shipment Detail'!BM:BM))</f>
        <v/>
      </c>
      <c r="R1559">
        <f>IF(_xlfn.XLOOKUP(F1559,'Shipment Detail'!N:N,'Shipment Detail'!AV:AV)&gt;60,10,"")</f>
        <v>10</v>
      </c>
      <c r="T1559" s="3">
        <f>TCD!C1559</f>
        <v>16.830000000000005</v>
      </c>
    </row>
    <row r="1560" spans="1:20" x14ac:dyDescent="0.2">
      <c r="A1560" t="str">
        <f t="shared" si="74"/>
        <v>FEDEX FRANCE</v>
      </c>
      <c r="B1560" s="5">
        <f t="shared" si="75"/>
        <v>46174</v>
      </c>
      <c r="F1560" s="6">
        <f>TCD!A1560</f>
        <v>872935507638</v>
      </c>
      <c r="H1560" s="18" t="str">
        <f>TCD!F1560</f>
        <v>E</v>
      </c>
      <c r="I1560" t="str">
        <f>TCD!B1560</f>
        <v>FR</v>
      </c>
      <c r="J1560" t="str">
        <f>IF(COUNTIF(Zoning!B:B,I1560)=0,"inconnu",_xlfn.XLOOKUP(I1560,Zoning!B:B,Zoning!C:C))</f>
        <v>France</v>
      </c>
      <c r="K1560">
        <f>_xlfn.XLOOKUP(F1560,'Shipment Detail'!N:N,'Shipment Detail'!AB:AB)</f>
        <v>2</v>
      </c>
      <c r="L1560">
        <f>TCD!E1560</f>
        <v>15</v>
      </c>
      <c r="M1560" t="str">
        <f>IF(J1560="France","ST",_xlfn.XLOOKUP(F1560,'Shipment Detail'!N:N,'Shipment Detail'!E:E,""))</f>
        <v>ST</v>
      </c>
      <c r="N1560">
        <f t="shared" si="76"/>
        <v>0.2</v>
      </c>
      <c r="O1560" t="str">
        <f>IF(_xlfn.XLOOKUP(F1560,'Shipment Detail'!N:N,'Shipment Detail'!BM:BM)=0,"",_xlfn.XLOOKUP(F1560,'Shipment Detail'!N:N,'Shipment Detail'!BM:BM))</f>
        <v/>
      </c>
      <c r="R1560" t="str">
        <f>IF(_xlfn.XLOOKUP(F1560,'Shipment Detail'!N:N,'Shipment Detail'!AV:AV)&gt;60,10,"")</f>
        <v/>
      </c>
      <c r="T1560" s="3">
        <f>TCD!C1560</f>
        <v>9.4600000000000009</v>
      </c>
    </row>
    <row r="1561" spans="1:20" x14ac:dyDescent="0.2">
      <c r="A1561" t="str">
        <f t="shared" si="74"/>
        <v>FEDEX FRANCE</v>
      </c>
      <c r="B1561" s="5">
        <f t="shared" si="75"/>
        <v>46174</v>
      </c>
      <c r="F1561" s="6">
        <f>TCD!A1561</f>
        <v>872935523840</v>
      </c>
      <c r="H1561" s="18" t="str">
        <f>TCD!F1561</f>
        <v>E</v>
      </c>
      <c r="I1561" t="str">
        <f>TCD!B1561</f>
        <v>FR</v>
      </c>
      <c r="J1561" t="str">
        <f>IF(COUNTIF(Zoning!B:B,I1561)=0,"inconnu",_xlfn.XLOOKUP(I1561,Zoning!B:B,Zoning!C:C))</f>
        <v>France</v>
      </c>
      <c r="K1561">
        <f>_xlfn.XLOOKUP(F1561,'Shipment Detail'!N:N,'Shipment Detail'!AB:AB)</f>
        <v>5</v>
      </c>
      <c r="L1561">
        <f>TCD!E1561</f>
        <v>20.400000000000002</v>
      </c>
      <c r="M1561" t="str">
        <f>IF(J1561="France","ST",_xlfn.XLOOKUP(F1561,'Shipment Detail'!N:N,'Shipment Detail'!E:E,""))</f>
        <v>ST</v>
      </c>
      <c r="N1561">
        <f t="shared" si="76"/>
        <v>0.2</v>
      </c>
      <c r="O1561" t="str">
        <f>IF(_xlfn.XLOOKUP(F1561,'Shipment Detail'!N:N,'Shipment Detail'!BM:BM)=0,"",_xlfn.XLOOKUP(F1561,'Shipment Detail'!N:N,'Shipment Detail'!BM:BM))</f>
        <v/>
      </c>
      <c r="R1561" t="str">
        <f>IF(_xlfn.XLOOKUP(F1561,'Shipment Detail'!N:N,'Shipment Detail'!AV:AV)&gt;60,10,"")</f>
        <v/>
      </c>
      <c r="T1561" s="3">
        <f>TCD!C1561</f>
        <v>11.469999999999999</v>
      </c>
    </row>
    <row r="1562" spans="1:20" x14ac:dyDescent="0.2">
      <c r="A1562" t="str">
        <f t="shared" si="74"/>
        <v>FEDEX FRANCE</v>
      </c>
      <c r="B1562" s="5">
        <f t="shared" si="75"/>
        <v>46174</v>
      </c>
      <c r="F1562" s="6">
        <f>TCD!A1562</f>
        <v>872935541931</v>
      </c>
      <c r="H1562" s="18" t="str">
        <f>TCD!F1562</f>
        <v>E</v>
      </c>
      <c r="I1562" t="str">
        <f>TCD!B1562</f>
        <v>FR</v>
      </c>
      <c r="J1562" t="str">
        <f>IF(COUNTIF(Zoning!B:B,I1562)=0,"inconnu",_xlfn.XLOOKUP(I1562,Zoning!B:B,Zoning!C:C))</f>
        <v>France</v>
      </c>
      <c r="K1562">
        <f>_xlfn.XLOOKUP(F1562,'Shipment Detail'!N:N,'Shipment Detail'!AB:AB)</f>
        <v>2</v>
      </c>
      <c r="L1562">
        <f>TCD!E1562</f>
        <v>16.200000000000003</v>
      </c>
      <c r="M1562" t="str">
        <f>IF(J1562="France","ST",_xlfn.XLOOKUP(F1562,'Shipment Detail'!N:N,'Shipment Detail'!E:E,""))</f>
        <v>ST</v>
      </c>
      <c r="N1562">
        <f t="shared" si="76"/>
        <v>0.2</v>
      </c>
      <c r="O1562" t="str">
        <f>IF(_xlfn.XLOOKUP(F1562,'Shipment Detail'!N:N,'Shipment Detail'!BM:BM)=0,"",_xlfn.XLOOKUP(F1562,'Shipment Detail'!N:N,'Shipment Detail'!BM:BM))</f>
        <v/>
      </c>
      <c r="R1562" t="str">
        <f>IF(_xlfn.XLOOKUP(F1562,'Shipment Detail'!N:N,'Shipment Detail'!AV:AV)&gt;60,10,"")</f>
        <v/>
      </c>
      <c r="T1562" s="3">
        <f>TCD!C1562</f>
        <v>10.129999999999995</v>
      </c>
    </row>
    <row r="1563" spans="1:20" x14ac:dyDescent="0.2">
      <c r="A1563" t="str">
        <f t="shared" si="74"/>
        <v>FEDEX FRANCE</v>
      </c>
      <c r="B1563" s="5">
        <f t="shared" si="75"/>
        <v>46174</v>
      </c>
      <c r="F1563" s="6">
        <f>TCD!A1563</f>
        <v>872935551829</v>
      </c>
      <c r="H1563" s="18" t="str">
        <f>TCD!F1563</f>
        <v>E</v>
      </c>
      <c r="I1563" t="str">
        <f>TCD!B1563</f>
        <v>FR</v>
      </c>
      <c r="J1563" t="str">
        <f>IF(COUNTIF(Zoning!B:B,I1563)=0,"inconnu",_xlfn.XLOOKUP(I1563,Zoning!B:B,Zoning!C:C))</f>
        <v>France</v>
      </c>
      <c r="K1563">
        <f>_xlfn.XLOOKUP(F1563,'Shipment Detail'!N:N,'Shipment Detail'!AB:AB)</f>
        <v>1</v>
      </c>
      <c r="L1563">
        <f>TCD!E1563</f>
        <v>6.6999999999999993</v>
      </c>
      <c r="M1563" t="str">
        <f>IF(J1563="France","ST",_xlfn.XLOOKUP(F1563,'Shipment Detail'!N:N,'Shipment Detail'!E:E,""))</f>
        <v>ST</v>
      </c>
      <c r="N1563">
        <f t="shared" si="76"/>
        <v>0.2</v>
      </c>
      <c r="O1563" t="str">
        <f>IF(_xlfn.XLOOKUP(F1563,'Shipment Detail'!N:N,'Shipment Detail'!BM:BM)=0,"",_xlfn.XLOOKUP(F1563,'Shipment Detail'!N:N,'Shipment Detail'!BM:BM))</f>
        <v/>
      </c>
      <c r="R1563" t="str">
        <f>IF(_xlfn.XLOOKUP(F1563,'Shipment Detail'!N:N,'Shipment Detail'!AV:AV)&gt;60,10,"")</f>
        <v/>
      </c>
      <c r="T1563" s="3">
        <f>TCD!C1563</f>
        <v>6.7899999999999991</v>
      </c>
    </row>
    <row r="1564" spans="1:20" x14ac:dyDescent="0.2">
      <c r="A1564" t="str">
        <f t="shared" si="74"/>
        <v>FEDEX FRANCE</v>
      </c>
      <c r="B1564" s="5">
        <f t="shared" si="75"/>
        <v>46174</v>
      </c>
      <c r="F1564" s="6">
        <f>TCD!A1564</f>
        <v>872935576720</v>
      </c>
      <c r="H1564" s="18" t="str">
        <f>TCD!F1564</f>
        <v>E</v>
      </c>
      <c r="I1564" t="str">
        <f>TCD!B1564</f>
        <v>FR</v>
      </c>
      <c r="J1564" t="str">
        <f>IF(COUNTIF(Zoning!B:B,I1564)=0,"inconnu",_xlfn.XLOOKUP(I1564,Zoning!B:B,Zoning!C:C))</f>
        <v>France</v>
      </c>
      <c r="K1564">
        <f>_xlfn.XLOOKUP(F1564,'Shipment Detail'!N:N,'Shipment Detail'!AB:AB)</f>
        <v>9</v>
      </c>
      <c r="L1564">
        <f>TCD!E1564</f>
        <v>50.300000000000004</v>
      </c>
      <c r="M1564" t="str">
        <f>IF(J1564="France","ST",_xlfn.XLOOKUP(F1564,'Shipment Detail'!N:N,'Shipment Detail'!E:E,""))</f>
        <v>ST</v>
      </c>
      <c r="N1564">
        <f t="shared" si="76"/>
        <v>0.2</v>
      </c>
      <c r="O1564" t="str">
        <f>IF(_xlfn.XLOOKUP(F1564,'Shipment Detail'!N:N,'Shipment Detail'!BM:BM)=0,"",_xlfn.XLOOKUP(F1564,'Shipment Detail'!N:N,'Shipment Detail'!BM:BM))</f>
        <v/>
      </c>
      <c r="R1564" t="str">
        <f>IF(_xlfn.XLOOKUP(F1564,'Shipment Detail'!N:N,'Shipment Detail'!AV:AV)&gt;60,10,"")</f>
        <v/>
      </c>
      <c r="T1564" s="3">
        <f>TCD!C1564</f>
        <v>21.510000000000005</v>
      </c>
    </row>
    <row r="1565" spans="1:20" x14ac:dyDescent="0.2">
      <c r="A1565" t="str">
        <f t="shared" si="74"/>
        <v>FEDEX FRANCE</v>
      </c>
      <c r="B1565" s="5">
        <f t="shared" si="75"/>
        <v>46174</v>
      </c>
      <c r="F1565" s="6">
        <f>TCD!A1565</f>
        <v>872935608372</v>
      </c>
      <c r="H1565" s="18" t="str">
        <f>TCD!F1565</f>
        <v>E</v>
      </c>
      <c r="I1565" t="str">
        <f>TCD!B1565</f>
        <v>FR</v>
      </c>
      <c r="J1565" t="str">
        <f>IF(COUNTIF(Zoning!B:B,I1565)=0,"inconnu",_xlfn.XLOOKUP(I1565,Zoning!B:B,Zoning!C:C))</f>
        <v>France</v>
      </c>
      <c r="K1565">
        <f>_xlfn.XLOOKUP(F1565,'Shipment Detail'!N:N,'Shipment Detail'!AB:AB)</f>
        <v>6</v>
      </c>
      <c r="L1565">
        <f>TCD!E1565</f>
        <v>30.400000000000002</v>
      </c>
      <c r="M1565" t="str">
        <f>IF(J1565="France","ST",_xlfn.XLOOKUP(F1565,'Shipment Detail'!N:N,'Shipment Detail'!E:E,""))</f>
        <v>ST</v>
      </c>
      <c r="N1565">
        <f t="shared" si="76"/>
        <v>0.2</v>
      </c>
      <c r="O1565" t="str">
        <f>IF(_xlfn.XLOOKUP(F1565,'Shipment Detail'!N:N,'Shipment Detail'!BM:BM)=0,"",_xlfn.XLOOKUP(F1565,'Shipment Detail'!N:N,'Shipment Detail'!BM:BM))</f>
        <v/>
      </c>
      <c r="R1565" t="str">
        <f>IF(_xlfn.XLOOKUP(F1565,'Shipment Detail'!N:N,'Shipment Detail'!AV:AV)&gt;60,10,"")</f>
        <v/>
      </c>
      <c r="T1565" s="3">
        <f>TCD!C1565</f>
        <v>14.82</v>
      </c>
    </row>
    <row r="1566" spans="1:20" x14ac:dyDescent="0.2">
      <c r="A1566" t="str">
        <f t="shared" si="74"/>
        <v>FEDEX FRANCE</v>
      </c>
      <c r="B1566" s="5">
        <f t="shared" si="75"/>
        <v>46174</v>
      </c>
      <c r="F1566" s="6">
        <f>TCD!A1566</f>
        <v>872935635354</v>
      </c>
      <c r="H1566" s="18" t="str">
        <f>TCD!F1566</f>
        <v>E</v>
      </c>
      <c r="I1566" t="str">
        <f>TCD!B1566</f>
        <v>FR</v>
      </c>
      <c r="J1566" t="str">
        <f>IF(COUNTIF(Zoning!B:B,I1566)=0,"inconnu",_xlfn.XLOOKUP(I1566,Zoning!B:B,Zoning!C:C))</f>
        <v>France</v>
      </c>
      <c r="K1566">
        <f>_xlfn.XLOOKUP(F1566,'Shipment Detail'!N:N,'Shipment Detail'!AB:AB)</f>
        <v>2</v>
      </c>
      <c r="L1566">
        <f>TCD!E1566</f>
        <v>14</v>
      </c>
      <c r="M1566" t="str">
        <f>IF(J1566="France","ST",_xlfn.XLOOKUP(F1566,'Shipment Detail'!N:N,'Shipment Detail'!E:E,""))</f>
        <v>ST</v>
      </c>
      <c r="N1566">
        <f t="shared" si="76"/>
        <v>0.2</v>
      </c>
      <c r="O1566" t="str">
        <f>IF(_xlfn.XLOOKUP(F1566,'Shipment Detail'!N:N,'Shipment Detail'!BM:BM)=0,"",_xlfn.XLOOKUP(F1566,'Shipment Detail'!N:N,'Shipment Detail'!BM:BM))</f>
        <v/>
      </c>
      <c r="R1566" t="str">
        <f>IF(_xlfn.XLOOKUP(F1566,'Shipment Detail'!N:N,'Shipment Detail'!AV:AV)&gt;60,10,"")</f>
        <v/>
      </c>
      <c r="T1566" s="3">
        <f>TCD!C1566</f>
        <v>9.1300000000000026</v>
      </c>
    </row>
    <row r="1567" spans="1:20" x14ac:dyDescent="0.2">
      <c r="A1567" t="str">
        <f t="shared" si="74"/>
        <v>FEDEX FRANCE</v>
      </c>
      <c r="B1567" s="5">
        <f t="shared" si="75"/>
        <v>46174</v>
      </c>
      <c r="F1567" s="6">
        <f>TCD!A1567</f>
        <v>872935653570</v>
      </c>
      <c r="H1567" s="18" t="str">
        <f>TCD!F1567</f>
        <v>E</v>
      </c>
      <c r="I1567" t="str">
        <f>TCD!B1567</f>
        <v>FR</v>
      </c>
      <c r="J1567" t="str">
        <f>IF(COUNTIF(Zoning!B:B,I1567)=0,"inconnu",_xlfn.XLOOKUP(I1567,Zoning!B:B,Zoning!C:C))</f>
        <v>France</v>
      </c>
      <c r="K1567">
        <f>_xlfn.XLOOKUP(F1567,'Shipment Detail'!N:N,'Shipment Detail'!AB:AB)</f>
        <v>4</v>
      </c>
      <c r="L1567">
        <f>TCD!E1567</f>
        <v>23</v>
      </c>
      <c r="M1567" t="str">
        <f>IF(J1567="France","ST",_xlfn.XLOOKUP(F1567,'Shipment Detail'!N:N,'Shipment Detail'!E:E,""))</f>
        <v>ST</v>
      </c>
      <c r="N1567">
        <f t="shared" si="76"/>
        <v>0.2</v>
      </c>
      <c r="O1567" t="str">
        <f>IF(_xlfn.XLOOKUP(F1567,'Shipment Detail'!N:N,'Shipment Detail'!BM:BM)=0,"",_xlfn.XLOOKUP(F1567,'Shipment Detail'!N:N,'Shipment Detail'!BM:BM))</f>
        <v/>
      </c>
      <c r="R1567" t="str">
        <f>IF(_xlfn.XLOOKUP(F1567,'Shipment Detail'!N:N,'Shipment Detail'!AV:AV)&gt;60,10,"")</f>
        <v/>
      </c>
      <c r="T1567" s="3">
        <f>TCD!C1567</f>
        <v>12.14</v>
      </c>
    </row>
    <row r="1568" spans="1:20" x14ac:dyDescent="0.2">
      <c r="A1568" t="str">
        <f t="shared" si="74"/>
        <v>FEDEX FRANCE</v>
      </c>
      <c r="B1568" s="5">
        <f t="shared" si="75"/>
        <v>46174</v>
      </c>
      <c r="F1568" s="6">
        <f>TCD!A1568</f>
        <v>872935667084</v>
      </c>
      <c r="H1568" s="18" t="str">
        <f>TCD!F1568</f>
        <v>E</v>
      </c>
      <c r="I1568" t="str">
        <f>TCD!B1568</f>
        <v>FR</v>
      </c>
      <c r="J1568" t="str">
        <f>IF(COUNTIF(Zoning!B:B,I1568)=0,"inconnu",_xlfn.XLOOKUP(I1568,Zoning!B:B,Zoning!C:C))</f>
        <v>France</v>
      </c>
      <c r="K1568">
        <f>_xlfn.XLOOKUP(F1568,'Shipment Detail'!N:N,'Shipment Detail'!AB:AB)</f>
        <v>2</v>
      </c>
      <c r="L1568">
        <f>TCD!E1568</f>
        <v>16.100000000000001</v>
      </c>
      <c r="M1568" t="str">
        <f>IF(J1568="France","ST",_xlfn.XLOOKUP(F1568,'Shipment Detail'!N:N,'Shipment Detail'!E:E,""))</f>
        <v>ST</v>
      </c>
      <c r="N1568">
        <f t="shared" si="76"/>
        <v>0.2</v>
      </c>
      <c r="O1568" t="str">
        <f>IF(_xlfn.XLOOKUP(F1568,'Shipment Detail'!N:N,'Shipment Detail'!BM:BM)=0,"",_xlfn.XLOOKUP(F1568,'Shipment Detail'!N:N,'Shipment Detail'!BM:BM))</f>
        <v/>
      </c>
      <c r="R1568" t="str">
        <f>IF(_xlfn.XLOOKUP(F1568,'Shipment Detail'!N:N,'Shipment Detail'!AV:AV)&gt;60,10,"")</f>
        <v/>
      </c>
      <c r="T1568" s="3">
        <f>TCD!C1568</f>
        <v>10.129999999999995</v>
      </c>
    </row>
    <row r="1569" spans="1:20" x14ac:dyDescent="0.2">
      <c r="A1569" t="str">
        <f t="shared" si="74"/>
        <v>FEDEX FRANCE</v>
      </c>
      <c r="B1569" s="5">
        <f t="shared" si="75"/>
        <v>46174</v>
      </c>
      <c r="F1569" s="6">
        <f>TCD!A1569</f>
        <v>872935683253</v>
      </c>
      <c r="H1569" s="18" t="str">
        <f>TCD!F1569</f>
        <v>E</v>
      </c>
      <c r="I1569" t="str">
        <f>TCD!B1569</f>
        <v>FR</v>
      </c>
      <c r="J1569" t="str">
        <f>IF(COUNTIF(Zoning!B:B,I1569)=0,"inconnu",_xlfn.XLOOKUP(I1569,Zoning!B:B,Zoning!C:C))</f>
        <v>France</v>
      </c>
      <c r="K1569">
        <f>_xlfn.XLOOKUP(F1569,'Shipment Detail'!N:N,'Shipment Detail'!AB:AB)</f>
        <v>4</v>
      </c>
      <c r="L1569">
        <f>TCD!E1569</f>
        <v>20</v>
      </c>
      <c r="M1569" t="str">
        <f>IF(J1569="France","ST",_xlfn.XLOOKUP(F1569,'Shipment Detail'!N:N,'Shipment Detail'!E:E,""))</f>
        <v>ST</v>
      </c>
      <c r="N1569">
        <f t="shared" si="76"/>
        <v>0.2</v>
      </c>
      <c r="O1569" t="str">
        <f>IF(_xlfn.XLOOKUP(F1569,'Shipment Detail'!N:N,'Shipment Detail'!BM:BM)=0,"",_xlfn.XLOOKUP(F1569,'Shipment Detail'!N:N,'Shipment Detail'!BM:BM))</f>
        <v/>
      </c>
      <c r="R1569" t="str">
        <f>IF(_xlfn.XLOOKUP(F1569,'Shipment Detail'!N:N,'Shipment Detail'!AV:AV)&gt;60,10,"")</f>
        <v/>
      </c>
      <c r="T1569" s="3">
        <f>TCD!C1569</f>
        <v>11.14</v>
      </c>
    </row>
    <row r="1570" spans="1:20" x14ac:dyDescent="0.2">
      <c r="A1570" t="str">
        <f t="shared" si="74"/>
        <v>FEDEX FRANCE</v>
      </c>
      <c r="B1570" s="5">
        <f t="shared" si="75"/>
        <v>46174</v>
      </c>
      <c r="F1570" s="6">
        <f>TCD!A1570</f>
        <v>872935708206</v>
      </c>
      <c r="H1570" s="18" t="str">
        <f>TCD!F1570</f>
        <v>E</v>
      </c>
      <c r="I1570" t="str">
        <f>TCD!B1570</f>
        <v>FR</v>
      </c>
      <c r="J1570" t="str">
        <f>IF(COUNTIF(Zoning!B:B,I1570)=0,"inconnu",_xlfn.XLOOKUP(I1570,Zoning!B:B,Zoning!C:C))</f>
        <v>France</v>
      </c>
      <c r="K1570">
        <f>_xlfn.XLOOKUP(F1570,'Shipment Detail'!N:N,'Shipment Detail'!AB:AB)</f>
        <v>2</v>
      </c>
      <c r="L1570">
        <f>TCD!E1570</f>
        <v>16.400000000000002</v>
      </c>
      <c r="M1570" t="str">
        <f>IF(J1570="France","ST",_xlfn.XLOOKUP(F1570,'Shipment Detail'!N:N,'Shipment Detail'!E:E,""))</f>
        <v>ST</v>
      </c>
      <c r="N1570">
        <f t="shared" si="76"/>
        <v>0.2</v>
      </c>
      <c r="O1570" t="str">
        <f>IF(_xlfn.XLOOKUP(F1570,'Shipment Detail'!N:N,'Shipment Detail'!BM:BM)=0,"",_xlfn.XLOOKUP(F1570,'Shipment Detail'!N:N,'Shipment Detail'!BM:BM))</f>
        <v/>
      </c>
      <c r="R1570" t="str">
        <f>IF(_xlfn.XLOOKUP(F1570,'Shipment Detail'!N:N,'Shipment Detail'!AV:AV)&gt;60,10,"")</f>
        <v/>
      </c>
      <c r="T1570" s="3">
        <f>TCD!C1570</f>
        <v>10.129999999999995</v>
      </c>
    </row>
    <row r="1571" spans="1:20" x14ac:dyDescent="0.2">
      <c r="A1571" t="str">
        <f t="shared" si="74"/>
        <v>FEDEX FRANCE</v>
      </c>
      <c r="B1571" s="5">
        <f t="shared" si="75"/>
        <v>46174</v>
      </c>
      <c r="F1571" s="6">
        <f>TCD!A1571</f>
        <v>872935721052</v>
      </c>
      <c r="H1571" s="18" t="str">
        <f>TCD!F1571</f>
        <v>E</v>
      </c>
      <c r="I1571" t="str">
        <f>TCD!B1571</f>
        <v>FR</v>
      </c>
      <c r="J1571" t="str">
        <f>IF(COUNTIF(Zoning!B:B,I1571)=0,"inconnu",_xlfn.XLOOKUP(I1571,Zoning!B:B,Zoning!C:C))</f>
        <v>France</v>
      </c>
      <c r="K1571">
        <f>_xlfn.XLOOKUP(F1571,'Shipment Detail'!N:N,'Shipment Detail'!AB:AB)</f>
        <v>2</v>
      </c>
      <c r="L1571">
        <f>TCD!E1571</f>
        <v>10.799999999999999</v>
      </c>
      <c r="M1571" t="str">
        <f>IF(J1571="France","ST",_xlfn.XLOOKUP(F1571,'Shipment Detail'!N:N,'Shipment Detail'!E:E,""))</f>
        <v>ST</v>
      </c>
      <c r="N1571">
        <f t="shared" si="76"/>
        <v>0.2</v>
      </c>
      <c r="O1571" t="str">
        <f>IF(_xlfn.XLOOKUP(F1571,'Shipment Detail'!N:N,'Shipment Detail'!BM:BM)=0,"",_xlfn.XLOOKUP(F1571,'Shipment Detail'!N:N,'Shipment Detail'!BM:BM))</f>
        <v/>
      </c>
      <c r="R1571" t="str">
        <f>IF(_xlfn.XLOOKUP(F1571,'Shipment Detail'!N:N,'Shipment Detail'!AV:AV)&gt;60,10,"")</f>
        <v/>
      </c>
      <c r="T1571" s="3">
        <f>TCD!C1571</f>
        <v>8.129999999999999</v>
      </c>
    </row>
    <row r="1572" spans="1:20" x14ac:dyDescent="0.2">
      <c r="A1572" t="str">
        <f t="shared" si="74"/>
        <v>FEDEX FRANCE</v>
      </c>
      <c r="B1572" s="5">
        <f t="shared" si="75"/>
        <v>46174</v>
      </c>
      <c r="F1572" s="6">
        <f>TCD!A1572</f>
        <v>872935734935</v>
      </c>
      <c r="H1572" s="18" t="str">
        <f>TCD!F1572</f>
        <v>E</v>
      </c>
      <c r="I1572" t="str">
        <f>TCD!B1572</f>
        <v>FR</v>
      </c>
      <c r="J1572" t="str">
        <f>IF(COUNTIF(Zoning!B:B,I1572)=0,"inconnu",_xlfn.XLOOKUP(I1572,Zoning!B:B,Zoning!C:C))</f>
        <v>France</v>
      </c>
      <c r="K1572">
        <f>_xlfn.XLOOKUP(F1572,'Shipment Detail'!N:N,'Shipment Detail'!AB:AB)</f>
        <v>3</v>
      </c>
      <c r="L1572">
        <f>TCD!E1572</f>
        <v>17</v>
      </c>
      <c r="M1572" t="str">
        <f>IF(J1572="France","ST",_xlfn.XLOOKUP(F1572,'Shipment Detail'!N:N,'Shipment Detail'!E:E,""))</f>
        <v>ST</v>
      </c>
      <c r="N1572">
        <f t="shared" si="76"/>
        <v>0.2</v>
      </c>
      <c r="O1572" t="str">
        <f>IF(_xlfn.XLOOKUP(F1572,'Shipment Detail'!N:N,'Shipment Detail'!BM:BM)=0,"",_xlfn.XLOOKUP(F1572,'Shipment Detail'!N:N,'Shipment Detail'!BM:BM))</f>
        <v/>
      </c>
      <c r="R1572" t="str">
        <f>IF(_xlfn.XLOOKUP(F1572,'Shipment Detail'!N:N,'Shipment Detail'!AV:AV)&gt;60,10,"")</f>
        <v/>
      </c>
      <c r="T1572" s="3">
        <f>TCD!C1572</f>
        <v>10.129999999999995</v>
      </c>
    </row>
    <row r="1573" spans="1:20" x14ac:dyDescent="0.2">
      <c r="A1573" t="str">
        <f t="shared" si="74"/>
        <v>FEDEX FRANCE</v>
      </c>
      <c r="B1573" s="5">
        <f t="shared" si="75"/>
        <v>46174</v>
      </c>
      <c r="F1573" s="6">
        <f>TCD!A1573</f>
        <v>872935752084</v>
      </c>
      <c r="H1573" s="18" t="str">
        <f>TCD!F1573</f>
        <v>E</v>
      </c>
      <c r="I1573" t="str">
        <f>TCD!B1573</f>
        <v>FR</v>
      </c>
      <c r="J1573" t="str">
        <f>IF(COUNTIF(Zoning!B:B,I1573)=0,"inconnu",_xlfn.XLOOKUP(I1573,Zoning!B:B,Zoning!C:C))</f>
        <v>France</v>
      </c>
      <c r="K1573">
        <f>_xlfn.XLOOKUP(F1573,'Shipment Detail'!N:N,'Shipment Detail'!AB:AB)</f>
        <v>2</v>
      </c>
      <c r="L1573">
        <f>TCD!E1573</f>
        <v>15</v>
      </c>
      <c r="M1573" t="str">
        <f>IF(J1573="France","ST",_xlfn.XLOOKUP(F1573,'Shipment Detail'!N:N,'Shipment Detail'!E:E,""))</f>
        <v>ST</v>
      </c>
      <c r="N1573">
        <f t="shared" si="76"/>
        <v>0.2</v>
      </c>
      <c r="O1573" t="str">
        <f>IF(_xlfn.XLOOKUP(F1573,'Shipment Detail'!N:N,'Shipment Detail'!BM:BM)=0,"",_xlfn.XLOOKUP(F1573,'Shipment Detail'!N:N,'Shipment Detail'!BM:BM))</f>
        <v/>
      </c>
      <c r="R1573" t="str">
        <f>IF(_xlfn.XLOOKUP(F1573,'Shipment Detail'!N:N,'Shipment Detail'!AV:AV)&gt;60,10,"")</f>
        <v/>
      </c>
      <c r="T1573" s="3">
        <f>TCD!C1573</f>
        <v>9.4600000000000009</v>
      </c>
    </row>
    <row r="1574" spans="1:20" x14ac:dyDescent="0.2">
      <c r="A1574" t="str">
        <f t="shared" si="74"/>
        <v>FEDEX FRANCE</v>
      </c>
      <c r="B1574" s="5">
        <f t="shared" si="75"/>
        <v>46174</v>
      </c>
      <c r="F1574" s="6">
        <f>TCD!A1574</f>
        <v>872935768896</v>
      </c>
      <c r="H1574" s="18" t="str">
        <f>TCD!F1574</f>
        <v>E</v>
      </c>
      <c r="I1574" t="str">
        <f>TCD!B1574</f>
        <v>FR</v>
      </c>
      <c r="J1574" t="str">
        <f>IF(COUNTIF(Zoning!B:B,I1574)=0,"inconnu",_xlfn.XLOOKUP(I1574,Zoning!B:B,Zoning!C:C))</f>
        <v>France</v>
      </c>
      <c r="K1574">
        <f>_xlfn.XLOOKUP(F1574,'Shipment Detail'!N:N,'Shipment Detail'!AB:AB)</f>
        <v>3</v>
      </c>
      <c r="L1574">
        <f>TCD!E1574</f>
        <v>17.400000000000002</v>
      </c>
      <c r="M1574" t="str">
        <f>IF(J1574="France","ST",_xlfn.XLOOKUP(F1574,'Shipment Detail'!N:N,'Shipment Detail'!E:E,""))</f>
        <v>ST</v>
      </c>
      <c r="N1574">
        <f t="shared" si="76"/>
        <v>0.2</v>
      </c>
      <c r="O1574" t="str">
        <f>IF(_xlfn.XLOOKUP(F1574,'Shipment Detail'!N:N,'Shipment Detail'!BM:BM)=0,"",_xlfn.XLOOKUP(F1574,'Shipment Detail'!N:N,'Shipment Detail'!BM:BM))</f>
        <v/>
      </c>
      <c r="R1574" t="str">
        <f>IF(_xlfn.XLOOKUP(F1574,'Shipment Detail'!N:N,'Shipment Detail'!AV:AV)&gt;60,10,"")</f>
        <v/>
      </c>
      <c r="T1574" s="3">
        <f>TCD!C1574</f>
        <v>10.469999999999999</v>
      </c>
    </row>
    <row r="1575" spans="1:20" x14ac:dyDescent="0.2">
      <c r="A1575" t="str">
        <f t="shared" si="74"/>
        <v>FEDEX FRANCE</v>
      </c>
      <c r="B1575" s="5">
        <f t="shared" si="75"/>
        <v>46174</v>
      </c>
      <c r="F1575" s="6">
        <f>TCD!A1575</f>
        <v>872935786380</v>
      </c>
      <c r="H1575" s="18" t="str">
        <f>TCD!F1575</f>
        <v>E</v>
      </c>
      <c r="I1575" t="str">
        <f>TCD!B1575</f>
        <v>FR</v>
      </c>
      <c r="J1575" t="str">
        <f>IF(COUNTIF(Zoning!B:B,I1575)=0,"inconnu",_xlfn.XLOOKUP(I1575,Zoning!B:B,Zoning!C:C))</f>
        <v>France</v>
      </c>
      <c r="K1575">
        <f>_xlfn.XLOOKUP(F1575,'Shipment Detail'!N:N,'Shipment Detail'!AB:AB)</f>
        <v>4</v>
      </c>
      <c r="L1575">
        <f>TCD!E1575</f>
        <v>29.5</v>
      </c>
      <c r="M1575" t="str">
        <f>IF(J1575="France","ST",_xlfn.XLOOKUP(F1575,'Shipment Detail'!N:N,'Shipment Detail'!E:E,""))</f>
        <v>ST</v>
      </c>
      <c r="N1575">
        <f t="shared" si="76"/>
        <v>0.2</v>
      </c>
      <c r="O1575" t="str">
        <f>IF(_xlfn.XLOOKUP(F1575,'Shipment Detail'!N:N,'Shipment Detail'!BM:BM)=0,"",_xlfn.XLOOKUP(F1575,'Shipment Detail'!N:N,'Shipment Detail'!BM:BM))</f>
        <v/>
      </c>
      <c r="R1575" t="str">
        <f>IF(_xlfn.XLOOKUP(F1575,'Shipment Detail'!N:N,'Shipment Detail'!AV:AV)&gt;60,10,"")</f>
        <v/>
      </c>
      <c r="T1575" s="3">
        <f>TCD!C1575</f>
        <v>14.480000000000004</v>
      </c>
    </row>
    <row r="1576" spans="1:20" x14ac:dyDescent="0.2">
      <c r="A1576" t="str">
        <f t="shared" si="74"/>
        <v>FEDEX FRANCE</v>
      </c>
      <c r="B1576" s="5">
        <f t="shared" si="75"/>
        <v>46174</v>
      </c>
      <c r="F1576" s="6">
        <f>TCD!A1576</f>
        <v>872935841517</v>
      </c>
      <c r="H1576" s="18" t="str">
        <f>TCD!F1576</f>
        <v>E</v>
      </c>
      <c r="I1576" t="str">
        <f>TCD!B1576</f>
        <v>FR</v>
      </c>
      <c r="J1576" t="str">
        <f>IF(COUNTIF(Zoning!B:B,I1576)=0,"inconnu",_xlfn.XLOOKUP(I1576,Zoning!B:B,Zoning!C:C))</f>
        <v>France</v>
      </c>
      <c r="K1576">
        <f>_xlfn.XLOOKUP(F1576,'Shipment Detail'!N:N,'Shipment Detail'!AB:AB)</f>
        <v>2</v>
      </c>
      <c r="L1576">
        <f>TCD!E1576</f>
        <v>18</v>
      </c>
      <c r="M1576" t="str">
        <f>IF(J1576="France","ST",_xlfn.XLOOKUP(F1576,'Shipment Detail'!N:N,'Shipment Detail'!E:E,""))</f>
        <v>ST</v>
      </c>
      <c r="N1576">
        <f t="shared" si="76"/>
        <v>0.2</v>
      </c>
      <c r="O1576" t="str">
        <f>IF(_xlfn.XLOOKUP(F1576,'Shipment Detail'!N:N,'Shipment Detail'!BM:BM)=0,"",_xlfn.XLOOKUP(F1576,'Shipment Detail'!N:N,'Shipment Detail'!BM:BM))</f>
        <v/>
      </c>
      <c r="R1576" t="str">
        <f>IF(_xlfn.XLOOKUP(F1576,'Shipment Detail'!N:N,'Shipment Detail'!AV:AV)&gt;60,10,"")</f>
        <v/>
      </c>
      <c r="T1576" s="3">
        <f>TCD!C1576</f>
        <v>10.469999999999999</v>
      </c>
    </row>
    <row r="1577" spans="1:20" x14ac:dyDescent="0.2">
      <c r="A1577" t="str">
        <f t="shared" si="74"/>
        <v>FEDEX FRANCE</v>
      </c>
      <c r="B1577" s="5">
        <f t="shared" si="75"/>
        <v>46174</v>
      </c>
      <c r="F1577" s="6">
        <f>TCD!A1577</f>
        <v>872935855660</v>
      </c>
      <c r="H1577" s="18" t="str">
        <f>TCD!F1577</f>
        <v>E</v>
      </c>
      <c r="I1577" t="str">
        <f>TCD!B1577</f>
        <v>FR</v>
      </c>
      <c r="J1577" t="str">
        <f>IF(COUNTIF(Zoning!B:B,I1577)=0,"inconnu",_xlfn.XLOOKUP(I1577,Zoning!B:B,Zoning!C:C))</f>
        <v>France</v>
      </c>
      <c r="K1577">
        <f>_xlfn.XLOOKUP(F1577,'Shipment Detail'!N:N,'Shipment Detail'!AB:AB)</f>
        <v>3</v>
      </c>
      <c r="L1577">
        <f>TCD!E1577</f>
        <v>6.6</v>
      </c>
      <c r="M1577" t="str">
        <f>IF(J1577="France","ST",_xlfn.XLOOKUP(F1577,'Shipment Detail'!N:N,'Shipment Detail'!E:E,""))</f>
        <v>ST</v>
      </c>
      <c r="N1577">
        <f t="shared" si="76"/>
        <v>0.2</v>
      </c>
      <c r="O1577" t="str">
        <f>IF(_xlfn.XLOOKUP(F1577,'Shipment Detail'!N:N,'Shipment Detail'!BM:BM)=0,"",_xlfn.XLOOKUP(F1577,'Shipment Detail'!N:N,'Shipment Detail'!BM:BM))</f>
        <v/>
      </c>
      <c r="R1577" t="str">
        <f>IF(_xlfn.XLOOKUP(F1577,'Shipment Detail'!N:N,'Shipment Detail'!AV:AV)&gt;60,10,"")</f>
        <v/>
      </c>
      <c r="T1577" s="3">
        <f>TCD!C1577</f>
        <v>6.7899999999999991</v>
      </c>
    </row>
    <row r="1578" spans="1:20" x14ac:dyDescent="0.2">
      <c r="A1578" t="str">
        <f t="shared" si="74"/>
        <v>FEDEX FRANCE</v>
      </c>
      <c r="B1578" s="5">
        <f t="shared" si="75"/>
        <v>46174</v>
      </c>
      <c r="F1578" s="6">
        <f>TCD!A1578</f>
        <v>872935922330</v>
      </c>
      <c r="H1578" s="18" t="str">
        <f>TCD!F1578</f>
        <v>E</v>
      </c>
      <c r="I1578" t="str">
        <f>TCD!B1578</f>
        <v>FR</v>
      </c>
      <c r="J1578" t="str">
        <f>IF(COUNTIF(Zoning!B:B,I1578)=0,"inconnu",_xlfn.XLOOKUP(I1578,Zoning!B:B,Zoning!C:C))</f>
        <v>France</v>
      </c>
      <c r="K1578">
        <f>_xlfn.XLOOKUP(F1578,'Shipment Detail'!N:N,'Shipment Detail'!AB:AB)</f>
        <v>3</v>
      </c>
      <c r="L1578">
        <f>TCD!E1578</f>
        <v>15.799999999999999</v>
      </c>
      <c r="M1578" t="str">
        <f>IF(J1578="France","ST",_xlfn.XLOOKUP(F1578,'Shipment Detail'!N:N,'Shipment Detail'!E:E,""))</f>
        <v>ST</v>
      </c>
      <c r="N1578">
        <f t="shared" si="76"/>
        <v>0.2</v>
      </c>
      <c r="O1578" t="str">
        <f>IF(_xlfn.XLOOKUP(F1578,'Shipment Detail'!N:N,'Shipment Detail'!BM:BM)=0,"",_xlfn.XLOOKUP(F1578,'Shipment Detail'!N:N,'Shipment Detail'!BM:BM))</f>
        <v/>
      </c>
      <c r="R1578" t="str">
        <f>IF(_xlfn.XLOOKUP(F1578,'Shipment Detail'!N:N,'Shipment Detail'!AV:AV)&gt;60,10,"")</f>
        <v/>
      </c>
      <c r="T1578" s="3">
        <f>TCD!C1578</f>
        <v>9.8000000000000007</v>
      </c>
    </row>
    <row r="1579" spans="1:20" x14ac:dyDescent="0.2">
      <c r="A1579" t="str">
        <f t="shared" si="74"/>
        <v>FEDEX FRANCE</v>
      </c>
      <c r="B1579" s="5">
        <f t="shared" si="75"/>
        <v>46174</v>
      </c>
      <c r="F1579" s="6">
        <f>TCD!A1579</f>
        <v>872935940318</v>
      </c>
      <c r="H1579" s="18" t="str">
        <f>TCD!F1579</f>
        <v>E</v>
      </c>
      <c r="I1579" t="str">
        <f>TCD!B1579</f>
        <v>FR</v>
      </c>
      <c r="J1579" t="str">
        <f>IF(COUNTIF(Zoning!B:B,I1579)=0,"inconnu",_xlfn.XLOOKUP(I1579,Zoning!B:B,Zoning!C:C))</f>
        <v>France</v>
      </c>
      <c r="K1579">
        <f>_xlfn.XLOOKUP(F1579,'Shipment Detail'!N:N,'Shipment Detail'!AB:AB)</f>
        <v>3</v>
      </c>
      <c r="L1579">
        <f>TCD!E1579</f>
        <v>11.6</v>
      </c>
      <c r="M1579" t="str">
        <f>IF(J1579="France","ST",_xlfn.XLOOKUP(F1579,'Shipment Detail'!N:N,'Shipment Detail'!E:E,""))</f>
        <v>ST</v>
      </c>
      <c r="N1579">
        <f t="shared" si="76"/>
        <v>0.2</v>
      </c>
      <c r="O1579" t="str">
        <f>IF(_xlfn.XLOOKUP(F1579,'Shipment Detail'!N:N,'Shipment Detail'!BM:BM)=0,"",_xlfn.XLOOKUP(F1579,'Shipment Detail'!N:N,'Shipment Detail'!BM:BM))</f>
        <v/>
      </c>
      <c r="R1579" t="str">
        <f>IF(_xlfn.XLOOKUP(F1579,'Shipment Detail'!N:N,'Shipment Detail'!AV:AV)&gt;60,10,"")</f>
        <v/>
      </c>
      <c r="T1579" s="3">
        <f>TCD!C1579</f>
        <v>8.4599999999999973</v>
      </c>
    </row>
    <row r="1580" spans="1:20" x14ac:dyDescent="0.2">
      <c r="A1580" t="str">
        <f t="shared" si="74"/>
        <v>FEDEX FRANCE</v>
      </c>
      <c r="B1580" s="5">
        <f t="shared" si="75"/>
        <v>46174</v>
      </c>
      <c r="F1580" s="6">
        <f>TCD!A1580</f>
        <v>872935968310</v>
      </c>
      <c r="H1580" s="18" t="str">
        <f>TCD!F1580</f>
        <v>E</v>
      </c>
      <c r="I1580" t="str">
        <f>TCD!B1580</f>
        <v>FR</v>
      </c>
      <c r="J1580" t="str">
        <f>IF(COUNTIF(Zoning!B:B,I1580)=0,"inconnu",_xlfn.XLOOKUP(I1580,Zoning!B:B,Zoning!C:C))</f>
        <v>France</v>
      </c>
      <c r="K1580">
        <f>_xlfn.XLOOKUP(F1580,'Shipment Detail'!N:N,'Shipment Detail'!AB:AB)</f>
        <v>9</v>
      </c>
      <c r="L1580">
        <f>TCD!E1580</f>
        <v>35.700000000000003</v>
      </c>
      <c r="M1580" t="str">
        <f>IF(J1580="France","ST",_xlfn.XLOOKUP(F1580,'Shipment Detail'!N:N,'Shipment Detail'!E:E,""))</f>
        <v>ST</v>
      </c>
      <c r="N1580">
        <f t="shared" si="76"/>
        <v>0.2</v>
      </c>
      <c r="O1580" t="str">
        <f>IF(_xlfn.XLOOKUP(F1580,'Shipment Detail'!N:N,'Shipment Detail'!BM:BM)=0,"",_xlfn.XLOOKUP(F1580,'Shipment Detail'!N:N,'Shipment Detail'!BM:BM))</f>
        <v/>
      </c>
      <c r="R1580" t="str">
        <f>IF(_xlfn.XLOOKUP(F1580,'Shipment Detail'!N:N,'Shipment Detail'!AV:AV)&gt;60,10,"")</f>
        <v/>
      </c>
      <c r="T1580" s="3">
        <f>TCD!C1580</f>
        <v>16.490000000000002</v>
      </c>
    </row>
    <row r="1581" spans="1:20" x14ac:dyDescent="0.2">
      <c r="A1581" t="str">
        <f t="shared" si="74"/>
        <v>FEDEX FRANCE</v>
      </c>
      <c r="B1581" s="5">
        <f t="shared" si="75"/>
        <v>46174</v>
      </c>
      <c r="F1581" s="6">
        <f>TCD!A1581</f>
        <v>872935998129</v>
      </c>
      <c r="H1581" s="18" t="str">
        <f>TCD!F1581</f>
        <v>E</v>
      </c>
      <c r="I1581" t="str">
        <f>TCD!B1581</f>
        <v>FR</v>
      </c>
      <c r="J1581" t="str">
        <f>IF(COUNTIF(Zoning!B:B,I1581)=0,"inconnu",_xlfn.XLOOKUP(I1581,Zoning!B:B,Zoning!C:C))</f>
        <v>France</v>
      </c>
      <c r="K1581">
        <f>_xlfn.XLOOKUP(F1581,'Shipment Detail'!N:N,'Shipment Detail'!AB:AB)</f>
        <v>3</v>
      </c>
      <c r="L1581">
        <f>TCD!E1581</f>
        <v>26</v>
      </c>
      <c r="M1581" t="str">
        <f>IF(J1581="France","ST",_xlfn.XLOOKUP(F1581,'Shipment Detail'!N:N,'Shipment Detail'!E:E,""))</f>
        <v>ST</v>
      </c>
      <c r="N1581">
        <f t="shared" si="76"/>
        <v>0.2</v>
      </c>
      <c r="O1581" t="str">
        <f>IF(_xlfn.XLOOKUP(F1581,'Shipment Detail'!N:N,'Shipment Detail'!BM:BM)=0,"",_xlfn.XLOOKUP(F1581,'Shipment Detail'!N:N,'Shipment Detail'!BM:BM))</f>
        <v/>
      </c>
      <c r="R1581" t="str">
        <f>IF(_xlfn.XLOOKUP(F1581,'Shipment Detail'!N:N,'Shipment Detail'!AV:AV)&gt;60,10,"")</f>
        <v/>
      </c>
      <c r="T1581" s="3">
        <f>TCD!C1581</f>
        <v>13.14</v>
      </c>
    </row>
    <row r="1582" spans="1:20" x14ac:dyDescent="0.2">
      <c r="A1582" t="str">
        <f t="shared" si="74"/>
        <v>FEDEX FRANCE</v>
      </c>
      <c r="B1582" s="5">
        <f t="shared" si="75"/>
        <v>46174</v>
      </c>
      <c r="F1582" s="6">
        <f>TCD!A1582</f>
        <v>872936051784</v>
      </c>
      <c r="H1582" s="18" t="str">
        <f>TCD!F1582</f>
        <v>E</v>
      </c>
      <c r="I1582" t="str">
        <f>TCD!B1582</f>
        <v>FR</v>
      </c>
      <c r="J1582" t="str">
        <f>IF(COUNTIF(Zoning!B:B,I1582)=0,"inconnu",_xlfn.XLOOKUP(I1582,Zoning!B:B,Zoning!C:C))</f>
        <v>France</v>
      </c>
      <c r="K1582">
        <f>_xlfn.XLOOKUP(F1582,'Shipment Detail'!N:N,'Shipment Detail'!AB:AB)</f>
        <v>2</v>
      </c>
      <c r="L1582">
        <f>TCD!E1582</f>
        <v>15.4</v>
      </c>
      <c r="M1582" t="str">
        <f>IF(J1582="France","ST",_xlfn.XLOOKUP(F1582,'Shipment Detail'!N:N,'Shipment Detail'!E:E,""))</f>
        <v>ST</v>
      </c>
      <c r="N1582">
        <f t="shared" si="76"/>
        <v>0.2</v>
      </c>
      <c r="O1582" t="str">
        <f>IF(_xlfn.XLOOKUP(F1582,'Shipment Detail'!N:N,'Shipment Detail'!BM:BM)=0,"",_xlfn.XLOOKUP(F1582,'Shipment Detail'!N:N,'Shipment Detail'!BM:BM))</f>
        <v/>
      </c>
      <c r="R1582" t="str">
        <f>IF(_xlfn.XLOOKUP(F1582,'Shipment Detail'!N:N,'Shipment Detail'!AV:AV)&gt;60,10,"")</f>
        <v/>
      </c>
      <c r="T1582" s="3">
        <f>TCD!C1582</f>
        <v>9.8000000000000007</v>
      </c>
    </row>
    <row r="1583" spans="1:20" x14ac:dyDescent="0.2">
      <c r="A1583" t="str">
        <f t="shared" si="74"/>
        <v>FEDEX FRANCE</v>
      </c>
      <c r="B1583" s="5">
        <f t="shared" si="75"/>
        <v>46174</v>
      </c>
      <c r="F1583" s="6">
        <f>TCD!A1583</f>
        <v>872936066456</v>
      </c>
      <c r="H1583" s="18" t="str">
        <f>TCD!F1583</f>
        <v>E</v>
      </c>
      <c r="I1583" t="str">
        <f>TCD!B1583</f>
        <v>FR</v>
      </c>
      <c r="J1583" t="str">
        <f>IF(COUNTIF(Zoning!B:B,I1583)=0,"inconnu",_xlfn.XLOOKUP(I1583,Zoning!B:B,Zoning!C:C))</f>
        <v>France</v>
      </c>
      <c r="K1583">
        <f>_xlfn.XLOOKUP(F1583,'Shipment Detail'!N:N,'Shipment Detail'!AB:AB)</f>
        <v>3</v>
      </c>
      <c r="L1583">
        <f>TCD!E1583</f>
        <v>11.799999999999999</v>
      </c>
      <c r="M1583" t="str">
        <f>IF(J1583="France","ST",_xlfn.XLOOKUP(F1583,'Shipment Detail'!N:N,'Shipment Detail'!E:E,""))</f>
        <v>ST</v>
      </c>
      <c r="N1583">
        <f t="shared" si="76"/>
        <v>0.2</v>
      </c>
      <c r="O1583" t="str">
        <f>IF(_xlfn.XLOOKUP(F1583,'Shipment Detail'!N:N,'Shipment Detail'!BM:BM)=0,"",_xlfn.XLOOKUP(F1583,'Shipment Detail'!N:N,'Shipment Detail'!BM:BM))</f>
        <v/>
      </c>
      <c r="R1583" t="str">
        <f>IF(_xlfn.XLOOKUP(F1583,'Shipment Detail'!N:N,'Shipment Detail'!AV:AV)&gt;60,10,"")</f>
        <v/>
      </c>
      <c r="T1583" s="3">
        <f>TCD!C1583</f>
        <v>8.4599999999999973</v>
      </c>
    </row>
    <row r="1584" spans="1:20" x14ac:dyDescent="0.2">
      <c r="A1584" t="str">
        <f t="shared" si="74"/>
        <v>FEDEX FRANCE</v>
      </c>
      <c r="B1584" s="5">
        <f t="shared" si="75"/>
        <v>46174</v>
      </c>
      <c r="F1584" s="6">
        <f>TCD!A1584</f>
        <v>872936079776</v>
      </c>
      <c r="H1584" s="18" t="str">
        <f>TCD!F1584</f>
        <v>E</v>
      </c>
      <c r="I1584" t="str">
        <f>TCD!B1584</f>
        <v>FR</v>
      </c>
      <c r="J1584" t="str">
        <f>IF(COUNTIF(Zoning!B:B,I1584)=0,"inconnu",_xlfn.XLOOKUP(I1584,Zoning!B:B,Zoning!C:C))</f>
        <v>France</v>
      </c>
      <c r="K1584">
        <f>_xlfn.XLOOKUP(F1584,'Shipment Detail'!N:N,'Shipment Detail'!AB:AB)</f>
        <v>2</v>
      </c>
      <c r="L1584">
        <f>TCD!E1584</f>
        <v>2.6</v>
      </c>
      <c r="M1584" t="str">
        <f>IF(J1584="France","ST",_xlfn.XLOOKUP(F1584,'Shipment Detail'!N:N,'Shipment Detail'!E:E,""))</f>
        <v>ST</v>
      </c>
      <c r="N1584">
        <f t="shared" si="76"/>
        <v>0.2</v>
      </c>
      <c r="O1584" t="str">
        <f>IF(_xlfn.XLOOKUP(F1584,'Shipment Detail'!N:N,'Shipment Detail'!BM:BM)=0,"",_xlfn.XLOOKUP(F1584,'Shipment Detail'!N:N,'Shipment Detail'!BM:BM))</f>
        <v/>
      </c>
      <c r="R1584" t="str">
        <f>IF(_xlfn.XLOOKUP(F1584,'Shipment Detail'!N:N,'Shipment Detail'!AV:AV)&gt;60,10,"")</f>
        <v/>
      </c>
      <c r="T1584" s="3">
        <f>TCD!C1584</f>
        <v>5.4499999999999993</v>
      </c>
    </row>
    <row r="1585" spans="1:20" x14ac:dyDescent="0.2">
      <c r="A1585" t="str">
        <f t="shared" si="74"/>
        <v>FEDEX FRANCE</v>
      </c>
      <c r="B1585" s="5">
        <f t="shared" si="75"/>
        <v>46174</v>
      </c>
      <c r="F1585" s="6">
        <f>TCD!A1585</f>
        <v>872936157086</v>
      </c>
      <c r="H1585" s="18" t="str">
        <f>TCD!F1585</f>
        <v>E</v>
      </c>
      <c r="I1585" t="str">
        <f>TCD!B1585</f>
        <v>FR</v>
      </c>
      <c r="J1585" t="str">
        <f>IF(COUNTIF(Zoning!B:B,I1585)=0,"inconnu",_xlfn.XLOOKUP(I1585,Zoning!B:B,Zoning!C:C))</f>
        <v>France</v>
      </c>
      <c r="K1585">
        <f>_xlfn.XLOOKUP(F1585,'Shipment Detail'!N:N,'Shipment Detail'!AB:AB)</f>
        <v>2</v>
      </c>
      <c r="L1585">
        <f>TCD!E1585</f>
        <v>9.6999999999999993</v>
      </c>
      <c r="M1585" t="str">
        <f>IF(J1585="France","ST",_xlfn.XLOOKUP(F1585,'Shipment Detail'!N:N,'Shipment Detail'!E:E,""))</f>
        <v>ST</v>
      </c>
      <c r="N1585">
        <f t="shared" si="76"/>
        <v>0.2</v>
      </c>
      <c r="O1585" t="str">
        <f>IF(_xlfn.XLOOKUP(F1585,'Shipment Detail'!N:N,'Shipment Detail'!BM:BM)=0,"",_xlfn.XLOOKUP(F1585,'Shipment Detail'!N:N,'Shipment Detail'!BM:BM))</f>
        <v/>
      </c>
      <c r="R1585" t="str">
        <f>IF(_xlfn.XLOOKUP(F1585,'Shipment Detail'!N:N,'Shipment Detail'!AV:AV)&gt;60,10,"")</f>
        <v/>
      </c>
      <c r="T1585" s="3">
        <f>TCD!C1585</f>
        <v>7.7900000000000027</v>
      </c>
    </row>
    <row r="1586" spans="1:20" x14ac:dyDescent="0.2">
      <c r="A1586" t="str">
        <f t="shared" si="74"/>
        <v>FEDEX FRANCE</v>
      </c>
      <c r="B1586" s="5">
        <f t="shared" si="75"/>
        <v>46174</v>
      </c>
      <c r="F1586" s="6">
        <f>TCD!A1586</f>
        <v>872936171470</v>
      </c>
      <c r="H1586" s="18" t="str">
        <f>TCD!F1586</f>
        <v>E</v>
      </c>
      <c r="I1586" t="str">
        <f>TCD!B1586</f>
        <v>FR</v>
      </c>
      <c r="J1586" t="str">
        <f>IF(COUNTIF(Zoning!B:B,I1586)=0,"inconnu",_xlfn.XLOOKUP(I1586,Zoning!B:B,Zoning!C:C))</f>
        <v>France</v>
      </c>
      <c r="K1586">
        <f>_xlfn.XLOOKUP(F1586,'Shipment Detail'!N:N,'Shipment Detail'!AB:AB)</f>
        <v>2</v>
      </c>
      <c r="L1586">
        <f>TCD!E1586</f>
        <v>15.4</v>
      </c>
      <c r="M1586" t="str">
        <f>IF(J1586="France","ST",_xlfn.XLOOKUP(F1586,'Shipment Detail'!N:N,'Shipment Detail'!E:E,""))</f>
        <v>ST</v>
      </c>
      <c r="N1586">
        <f t="shared" si="76"/>
        <v>0.2</v>
      </c>
      <c r="O1586" t="str">
        <f>IF(_xlfn.XLOOKUP(F1586,'Shipment Detail'!N:N,'Shipment Detail'!BM:BM)=0,"",_xlfn.XLOOKUP(F1586,'Shipment Detail'!N:N,'Shipment Detail'!BM:BM))</f>
        <v/>
      </c>
      <c r="R1586" t="str">
        <f>IF(_xlfn.XLOOKUP(F1586,'Shipment Detail'!N:N,'Shipment Detail'!AV:AV)&gt;60,10,"")</f>
        <v/>
      </c>
      <c r="T1586" s="3">
        <f>TCD!C1586</f>
        <v>9.8000000000000007</v>
      </c>
    </row>
    <row r="1587" spans="1:20" x14ac:dyDescent="0.2">
      <c r="A1587" t="str">
        <f t="shared" si="74"/>
        <v>FEDEX FRANCE</v>
      </c>
      <c r="B1587" s="5">
        <f t="shared" si="75"/>
        <v>46174</v>
      </c>
      <c r="F1587" s="6">
        <f>TCD!A1587</f>
        <v>872936221206</v>
      </c>
      <c r="H1587" s="18" t="str">
        <f>TCD!F1587</f>
        <v>E</v>
      </c>
      <c r="I1587" t="str">
        <f>TCD!B1587</f>
        <v>FR</v>
      </c>
      <c r="J1587" t="str">
        <f>IF(COUNTIF(Zoning!B:B,I1587)=0,"inconnu",_xlfn.XLOOKUP(I1587,Zoning!B:B,Zoning!C:C))</f>
        <v>France</v>
      </c>
      <c r="K1587">
        <f>_xlfn.XLOOKUP(F1587,'Shipment Detail'!N:N,'Shipment Detail'!AB:AB)</f>
        <v>3</v>
      </c>
      <c r="L1587">
        <f>TCD!E1587</f>
        <v>23.6</v>
      </c>
      <c r="M1587" t="str">
        <f>IF(J1587="France","ST",_xlfn.XLOOKUP(F1587,'Shipment Detail'!N:N,'Shipment Detail'!E:E,""))</f>
        <v>ST</v>
      </c>
      <c r="N1587">
        <f t="shared" si="76"/>
        <v>0.2</v>
      </c>
      <c r="O1587" t="str">
        <f>IF(_xlfn.XLOOKUP(F1587,'Shipment Detail'!N:N,'Shipment Detail'!BM:BM)=0,"",_xlfn.XLOOKUP(F1587,'Shipment Detail'!N:N,'Shipment Detail'!BM:BM))</f>
        <v/>
      </c>
      <c r="R1587" t="str">
        <f>IF(_xlfn.XLOOKUP(F1587,'Shipment Detail'!N:N,'Shipment Detail'!AV:AV)&gt;60,10,"")</f>
        <v/>
      </c>
      <c r="T1587" s="3">
        <f>TCD!C1587</f>
        <v>12.480000000000004</v>
      </c>
    </row>
    <row r="1588" spans="1:20" x14ac:dyDescent="0.2">
      <c r="A1588" t="str">
        <f t="shared" si="74"/>
        <v>FEDEX FRANCE</v>
      </c>
      <c r="B1588" s="5">
        <f t="shared" si="75"/>
        <v>46174</v>
      </c>
      <c r="F1588" s="6">
        <f>TCD!A1588</f>
        <v>872936277286</v>
      </c>
      <c r="H1588" s="18" t="str">
        <f>TCD!F1588</f>
        <v>E</v>
      </c>
      <c r="I1588" t="str">
        <f>TCD!B1588</f>
        <v>FR</v>
      </c>
      <c r="J1588" t="str">
        <f>IF(COUNTIF(Zoning!B:B,I1588)=0,"inconnu",_xlfn.XLOOKUP(I1588,Zoning!B:B,Zoning!C:C))</f>
        <v>France</v>
      </c>
      <c r="K1588">
        <f>_xlfn.XLOOKUP(F1588,'Shipment Detail'!N:N,'Shipment Detail'!AB:AB)</f>
        <v>3</v>
      </c>
      <c r="L1588">
        <f>TCD!E1588</f>
        <v>16</v>
      </c>
      <c r="M1588" t="str">
        <f>IF(J1588="France","ST",_xlfn.XLOOKUP(F1588,'Shipment Detail'!N:N,'Shipment Detail'!E:E,""))</f>
        <v>ST</v>
      </c>
      <c r="N1588">
        <f t="shared" si="76"/>
        <v>0.2</v>
      </c>
      <c r="O1588" t="str">
        <f>IF(_xlfn.XLOOKUP(F1588,'Shipment Detail'!N:N,'Shipment Detail'!BM:BM)=0,"",_xlfn.XLOOKUP(F1588,'Shipment Detail'!N:N,'Shipment Detail'!BM:BM))</f>
        <v/>
      </c>
      <c r="R1588" t="str">
        <f>IF(_xlfn.XLOOKUP(F1588,'Shipment Detail'!N:N,'Shipment Detail'!AV:AV)&gt;60,10,"")</f>
        <v/>
      </c>
      <c r="T1588" s="3">
        <f>TCD!C1588</f>
        <v>9.8000000000000007</v>
      </c>
    </row>
    <row r="1589" spans="1:20" x14ac:dyDescent="0.2">
      <c r="A1589" t="str">
        <f t="shared" si="74"/>
        <v>FEDEX FRANCE</v>
      </c>
      <c r="B1589" s="5">
        <f t="shared" si="75"/>
        <v>46174</v>
      </c>
      <c r="F1589" s="6">
        <f>TCD!A1589</f>
        <v>872936354542</v>
      </c>
      <c r="H1589" s="18" t="str">
        <f>TCD!F1589</f>
        <v>E</v>
      </c>
      <c r="I1589" t="str">
        <f>TCD!B1589</f>
        <v>FR</v>
      </c>
      <c r="J1589" t="str">
        <f>IF(COUNTIF(Zoning!B:B,I1589)=0,"inconnu",_xlfn.XLOOKUP(I1589,Zoning!B:B,Zoning!C:C))</f>
        <v>France</v>
      </c>
      <c r="K1589">
        <f>_xlfn.XLOOKUP(F1589,'Shipment Detail'!N:N,'Shipment Detail'!AB:AB)</f>
        <v>3</v>
      </c>
      <c r="L1589">
        <f>TCD!E1589</f>
        <v>13.799999999999999</v>
      </c>
      <c r="M1589" t="str">
        <f>IF(J1589="France","ST",_xlfn.XLOOKUP(F1589,'Shipment Detail'!N:N,'Shipment Detail'!E:E,""))</f>
        <v>ST</v>
      </c>
      <c r="N1589">
        <f t="shared" si="76"/>
        <v>0.2</v>
      </c>
      <c r="O1589" t="str">
        <f>IF(_xlfn.XLOOKUP(F1589,'Shipment Detail'!N:N,'Shipment Detail'!BM:BM)=0,"",_xlfn.XLOOKUP(F1589,'Shipment Detail'!N:N,'Shipment Detail'!BM:BM))</f>
        <v/>
      </c>
      <c r="R1589">
        <f>IF(_xlfn.XLOOKUP(F1589,'Shipment Detail'!N:N,'Shipment Detail'!AV:AV)&gt;60,10,"")</f>
        <v>10</v>
      </c>
      <c r="T1589" s="3">
        <f>TCD!C1589</f>
        <v>9.1300000000000026</v>
      </c>
    </row>
    <row r="1590" spans="1:20" x14ac:dyDescent="0.2">
      <c r="A1590" t="str">
        <f t="shared" si="74"/>
        <v>FEDEX FRANCE</v>
      </c>
      <c r="B1590" s="5">
        <f t="shared" si="75"/>
        <v>46174</v>
      </c>
      <c r="F1590" s="6">
        <f>TCD!A1590</f>
        <v>872936423260</v>
      </c>
      <c r="H1590" s="18" t="str">
        <f>TCD!F1590</f>
        <v>E</v>
      </c>
      <c r="I1590" t="str">
        <f>TCD!B1590</f>
        <v>FR</v>
      </c>
      <c r="J1590" t="str">
        <f>IF(COUNTIF(Zoning!B:B,I1590)=0,"inconnu",_xlfn.XLOOKUP(I1590,Zoning!B:B,Zoning!C:C))</f>
        <v>France</v>
      </c>
      <c r="K1590">
        <f>_xlfn.XLOOKUP(F1590,'Shipment Detail'!N:N,'Shipment Detail'!AB:AB)</f>
        <v>5</v>
      </c>
      <c r="L1590">
        <f>TCD!E1590</f>
        <v>31.8</v>
      </c>
      <c r="M1590" t="str">
        <f>IF(J1590="France","ST",_xlfn.XLOOKUP(F1590,'Shipment Detail'!N:N,'Shipment Detail'!E:E,""))</f>
        <v>ST</v>
      </c>
      <c r="N1590">
        <f t="shared" si="76"/>
        <v>0.2</v>
      </c>
      <c r="O1590" t="str">
        <f>IF(_xlfn.XLOOKUP(F1590,'Shipment Detail'!N:N,'Shipment Detail'!BM:BM)=0,"",_xlfn.XLOOKUP(F1590,'Shipment Detail'!N:N,'Shipment Detail'!BM:BM))</f>
        <v/>
      </c>
      <c r="R1590" t="str">
        <f>IF(_xlfn.XLOOKUP(F1590,'Shipment Detail'!N:N,'Shipment Detail'!AV:AV)&gt;60,10,"")</f>
        <v/>
      </c>
      <c r="T1590" s="3">
        <f>TCD!C1590</f>
        <v>15.149999999999999</v>
      </c>
    </row>
    <row r="1591" spans="1:20" x14ac:dyDescent="0.2">
      <c r="A1591" t="str">
        <f t="shared" si="74"/>
        <v>FEDEX FRANCE</v>
      </c>
      <c r="B1591" s="5">
        <f t="shared" si="75"/>
        <v>46174</v>
      </c>
      <c r="F1591" s="6">
        <f>TCD!A1591</f>
        <v>872936451281</v>
      </c>
      <c r="H1591" s="18" t="str">
        <f>TCD!F1591</f>
        <v>E</v>
      </c>
      <c r="I1591" t="str">
        <f>TCD!B1591</f>
        <v>FR</v>
      </c>
      <c r="J1591" t="str">
        <f>IF(COUNTIF(Zoning!B:B,I1591)=0,"inconnu",_xlfn.XLOOKUP(I1591,Zoning!B:B,Zoning!C:C))</f>
        <v>France</v>
      </c>
      <c r="K1591">
        <f>_xlfn.XLOOKUP(F1591,'Shipment Detail'!N:N,'Shipment Detail'!AB:AB)</f>
        <v>2</v>
      </c>
      <c r="L1591">
        <f>TCD!E1591</f>
        <v>9.6999999999999993</v>
      </c>
      <c r="M1591" t="str">
        <f>IF(J1591="France","ST",_xlfn.XLOOKUP(F1591,'Shipment Detail'!N:N,'Shipment Detail'!E:E,""))</f>
        <v>ST</v>
      </c>
      <c r="N1591">
        <f t="shared" si="76"/>
        <v>0.2</v>
      </c>
      <c r="O1591" t="str">
        <f>IF(_xlfn.XLOOKUP(F1591,'Shipment Detail'!N:N,'Shipment Detail'!BM:BM)=0,"",_xlfn.XLOOKUP(F1591,'Shipment Detail'!N:N,'Shipment Detail'!BM:BM))</f>
        <v/>
      </c>
      <c r="R1591" t="str">
        <f>IF(_xlfn.XLOOKUP(F1591,'Shipment Detail'!N:N,'Shipment Detail'!AV:AV)&gt;60,10,"")</f>
        <v/>
      </c>
      <c r="T1591" s="3">
        <f>TCD!C1591</f>
        <v>7.7900000000000027</v>
      </c>
    </row>
    <row r="1592" spans="1:20" x14ac:dyDescent="0.2">
      <c r="A1592" t="str">
        <f t="shared" si="74"/>
        <v>FEDEX FRANCE</v>
      </c>
      <c r="B1592" s="5">
        <f t="shared" si="75"/>
        <v>46174</v>
      </c>
      <c r="F1592" s="6">
        <f>TCD!A1592</f>
        <v>872936468368</v>
      </c>
      <c r="H1592" s="18" t="str">
        <f>TCD!F1592</f>
        <v>E</v>
      </c>
      <c r="I1592" t="str">
        <f>TCD!B1592</f>
        <v>FR</v>
      </c>
      <c r="J1592" t="str">
        <f>IF(COUNTIF(Zoning!B:B,I1592)=0,"inconnu",_xlfn.XLOOKUP(I1592,Zoning!B:B,Zoning!C:C))</f>
        <v>France</v>
      </c>
      <c r="K1592">
        <f>_xlfn.XLOOKUP(F1592,'Shipment Detail'!N:N,'Shipment Detail'!AB:AB)</f>
        <v>1</v>
      </c>
      <c r="L1592">
        <f>TCD!E1592</f>
        <v>8</v>
      </c>
      <c r="M1592" t="str">
        <f>IF(J1592="France","ST",_xlfn.XLOOKUP(F1592,'Shipment Detail'!N:N,'Shipment Detail'!E:E,""))</f>
        <v>ST</v>
      </c>
      <c r="N1592">
        <f t="shared" si="76"/>
        <v>0.2</v>
      </c>
      <c r="O1592" t="str">
        <f>IF(_xlfn.XLOOKUP(F1592,'Shipment Detail'!N:N,'Shipment Detail'!BM:BM)=0,"",_xlfn.XLOOKUP(F1592,'Shipment Detail'!N:N,'Shipment Detail'!BM:BM))</f>
        <v/>
      </c>
      <c r="R1592" t="str">
        <f>IF(_xlfn.XLOOKUP(F1592,'Shipment Detail'!N:N,'Shipment Detail'!AV:AV)&gt;60,10,"")</f>
        <v/>
      </c>
      <c r="T1592" s="3">
        <f>TCD!C1592</f>
        <v>7.120000000000001</v>
      </c>
    </row>
    <row r="1593" spans="1:20" x14ac:dyDescent="0.2">
      <c r="A1593" t="str">
        <f t="shared" si="74"/>
        <v>FEDEX FRANCE</v>
      </c>
      <c r="B1593" s="5">
        <f t="shared" si="75"/>
        <v>46174</v>
      </c>
      <c r="F1593" s="6">
        <f>TCD!A1593</f>
        <v>872936491701</v>
      </c>
      <c r="H1593" s="18" t="str">
        <f>TCD!F1593</f>
        <v>E</v>
      </c>
      <c r="I1593" t="str">
        <f>TCD!B1593</f>
        <v>FR</v>
      </c>
      <c r="J1593" t="str">
        <f>IF(COUNTIF(Zoning!B:B,I1593)=0,"inconnu",_xlfn.XLOOKUP(I1593,Zoning!B:B,Zoning!C:C))</f>
        <v>France</v>
      </c>
      <c r="K1593">
        <f>_xlfn.XLOOKUP(F1593,'Shipment Detail'!N:N,'Shipment Detail'!AB:AB)</f>
        <v>2</v>
      </c>
      <c r="L1593">
        <f>TCD!E1593</f>
        <v>13.9</v>
      </c>
      <c r="M1593" t="str">
        <f>IF(J1593="France","ST",_xlfn.XLOOKUP(F1593,'Shipment Detail'!N:N,'Shipment Detail'!E:E,""))</f>
        <v>ST</v>
      </c>
      <c r="N1593">
        <f t="shared" si="76"/>
        <v>0.2</v>
      </c>
      <c r="O1593" t="str">
        <f>IF(_xlfn.XLOOKUP(F1593,'Shipment Detail'!N:N,'Shipment Detail'!BM:BM)=0,"",_xlfn.XLOOKUP(F1593,'Shipment Detail'!N:N,'Shipment Detail'!BM:BM))</f>
        <v/>
      </c>
      <c r="R1593" t="str">
        <f>IF(_xlfn.XLOOKUP(F1593,'Shipment Detail'!N:N,'Shipment Detail'!AV:AV)&gt;60,10,"")</f>
        <v/>
      </c>
      <c r="T1593" s="3">
        <f>TCD!C1593</f>
        <v>9.1300000000000026</v>
      </c>
    </row>
    <row r="1594" spans="1:20" x14ac:dyDescent="0.2">
      <c r="A1594" t="str">
        <f t="shared" si="74"/>
        <v>FEDEX FRANCE</v>
      </c>
      <c r="B1594" s="5">
        <f t="shared" si="75"/>
        <v>46174</v>
      </c>
      <c r="F1594" s="6">
        <f>TCD!A1594</f>
        <v>872936509567</v>
      </c>
      <c r="H1594" s="18" t="str">
        <f>TCD!F1594</f>
        <v>E</v>
      </c>
      <c r="I1594" t="str">
        <f>TCD!B1594</f>
        <v>FR</v>
      </c>
      <c r="J1594" t="str">
        <f>IF(COUNTIF(Zoning!B:B,I1594)=0,"inconnu",_xlfn.XLOOKUP(I1594,Zoning!B:B,Zoning!C:C))</f>
        <v>France</v>
      </c>
      <c r="K1594">
        <f>_xlfn.XLOOKUP(F1594,'Shipment Detail'!N:N,'Shipment Detail'!AB:AB)</f>
        <v>3</v>
      </c>
      <c r="L1594">
        <f>TCD!E1594</f>
        <v>14.2</v>
      </c>
      <c r="M1594" t="str">
        <f>IF(J1594="France","ST",_xlfn.XLOOKUP(F1594,'Shipment Detail'!N:N,'Shipment Detail'!E:E,""))</f>
        <v>ST</v>
      </c>
      <c r="N1594">
        <f t="shared" si="76"/>
        <v>0.2</v>
      </c>
      <c r="O1594" t="str">
        <f>IF(_xlfn.XLOOKUP(F1594,'Shipment Detail'!N:N,'Shipment Detail'!BM:BM)=0,"",_xlfn.XLOOKUP(F1594,'Shipment Detail'!N:N,'Shipment Detail'!BM:BM))</f>
        <v/>
      </c>
      <c r="R1594" t="str">
        <f>IF(_xlfn.XLOOKUP(F1594,'Shipment Detail'!N:N,'Shipment Detail'!AV:AV)&gt;60,10,"")</f>
        <v/>
      </c>
      <c r="T1594" s="3">
        <f>TCD!C1594</f>
        <v>9.4600000000000009</v>
      </c>
    </row>
    <row r="1595" spans="1:20" x14ac:dyDescent="0.2">
      <c r="A1595" t="str">
        <f t="shared" si="74"/>
        <v>FEDEX FRANCE</v>
      </c>
      <c r="B1595" s="5">
        <f t="shared" si="75"/>
        <v>46174</v>
      </c>
      <c r="F1595" s="6">
        <f>TCD!A1595</f>
        <v>872936530481</v>
      </c>
      <c r="H1595" s="18" t="str">
        <f>TCD!F1595</f>
        <v>E</v>
      </c>
      <c r="I1595" t="str">
        <f>TCD!B1595</f>
        <v>FR</v>
      </c>
      <c r="J1595" t="str">
        <f>IF(COUNTIF(Zoning!B:B,I1595)=0,"inconnu",_xlfn.XLOOKUP(I1595,Zoning!B:B,Zoning!C:C))</f>
        <v>France</v>
      </c>
      <c r="K1595">
        <f>_xlfn.XLOOKUP(F1595,'Shipment Detail'!N:N,'Shipment Detail'!AB:AB)</f>
        <v>1</v>
      </c>
      <c r="L1595">
        <f>TCD!E1595</f>
        <v>7.1999999999999993</v>
      </c>
      <c r="M1595" t="str">
        <f>IF(J1595="France","ST",_xlfn.XLOOKUP(F1595,'Shipment Detail'!N:N,'Shipment Detail'!E:E,""))</f>
        <v>ST</v>
      </c>
      <c r="N1595">
        <f t="shared" si="76"/>
        <v>0.2</v>
      </c>
      <c r="O1595" t="str">
        <f>IF(_xlfn.XLOOKUP(F1595,'Shipment Detail'!N:N,'Shipment Detail'!BM:BM)=0,"",_xlfn.XLOOKUP(F1595,'Shipment Detail'!N:N,'Shipment Detail'!BM:BM))</f>
        <v/>
      </c>
      <c r="R1595" t="str">
        <f>IF(_xlfn.XLOOKUP(F1595,'Shipment Detail'!N:N,'Shipment Detail'!AV:AV)&gt;60,10,"")</f>
        <v/>
      </c>
      <c r="T1595" s="3">
        <f>TCD!C1595</f>
        <v>7.120000000000001</v>
      </c>
    </row>
    <row r="1596" spans="1:20" x14ac:dyDescent="0.2">
      <c r="A1596" t="str">
        <f t="shared" si="74"/>
        <v>FEDEX FRANCE</v>
      </c>
      <c r="B1596" s="5">
        <f t="shared" si="75"/>
        <v>46174</v>
      </c>
      <c r="F1596" s="6">
        <f>TCD!A1596</f>
        <v>872936567938</v>
      </c>
      <c r="H1596" s="18" t="str">
        <f>TCD!F1596</f>
        <v>E</v>
      </c>
      <c r="I1596" t="str">
        <f>TCD!B1596</f>
        <v>FR</v>
      </c>
      <c r="J1596" t="str">
        <f>IF(COUNTIF(Zoning!B:B,I1596)=0,"inconnu",_xlfn.XLOOKUP(I1596,Zoning!B:B,Zoning!C:C))</f>
        <v>France</v>
      </c>
      <c r="K1596">
        <f>_xlfn.XLOOKUP(F1596,'Shipment Detail'!N:N,'Shipment Detail'!AB:AB)</f>
        <v>7</v>
      </c>
      <c r="L1596">
        <f>TCD!E1596</f>
        <v>43.1</v>
      </c>
      <c r="M1596" t="str">
        <f>IF(J1596="France","ST",_xlfn.XLOOKUP(F1596,'Shipment Detail'!N:N,'Shipment Detail'!E:E,""))</f>
        <v>ST</v>
      </c>
      <c r="N1596">
        <f t="shared" si="76"/>
        <v>0.2</v>
      </c>
      <c r="O1596" t="str">
        <f>IF(_xlfn.XLOOKUP(F1596,'Shipment Detail'!N:N,'Shipment Detail'!BM:BM)=0,"",_xlfn.XLOOKUP(F1596,'Shipment Detail'!N:N,'Shipment Detail'!BM:BM))</f>
        <v/>
      </c>
      <c r="R1596" t="str">
        <f>IF(_xlfn.XLOOKUP(F1596,'Shipment Detail'!N:N,'Shipment Detail'!AV:AV)&gt;60,10,"")</f>
        <v/>
      </c>
      <c r="T1596" s="3">
        <f>TCD!C1596</f>
        <v>19.170000000000002</v>
      </c>
    </row>
    <row r="1597" spans="1:20" x14ac:dyDescent="0.2">
      <c r="A1597" t="str">
        <f t="shared" si="74"/>
        <v>FEDEX FRANCE</v>
      </c>
      <c r="B1597" s="5">
        <f t="shared" si="75"/>
        <v>46174</v>
      </c>
      <c r="F1597" s="6">
        <f>TCD!A1597</f>
        <v>872936703428</v>
      </c>
      <c r="H1597" s="18" t="str">
        <f>TCD!F1597</f>
        <v>E</v>
      </c>
      <c r="I1597" t="str">
        <f>TCD!B1597</f>
        <v>FR</v>
      </c>
      <c r="J1597" t="str">
        <f>IF(COUNTIF(Zoning!B:B,I1597)=0,"inconnu",_xlfn.XLOOKUP(I1597,Zoning!B:B,Zoning!C:C))</f>
        <v>France</v>
      </c>
      <c r="K1597">
        <f>_xlfn.XLOOKUP(F1597,'Shipment Detail'!N:N,'Shipment Detail'!AB:AB)</f>
        <v>3</v>
      </c>
      <c r="L1597">
        <f>TCD!E1597</f>
        <v>27.6</v>
      </c>
      <c r="M1597" t="str">
        <f>IF(J1597="France","ST",_xlfn.XLOOKUP(F1597,'Shipment Detail'!N:N,'Shipment Detail'!E:E,""))</f>
        <v>ST</v>
      </c>
      <c r="N1597">
        <f t="shared" si="76"/>
        <v>0.2</v>
      </c>
      <c r="O1597" t="str">
        <f>IF(_xlfn.XLOOKUP(F1597,'Shipment Detail'!N:N,'Shipment Detail'!BM:BM)=0,"",_xlfn.XLOOKUP(F1597,'Shipment Detail'!N:N,'Shipment Detail'!BM:BM))</f>
        <v/>
      </c>
      <c r="R1597" t="str">
        <f>IF(_xlfn.XLOOKUP(F1597,'Shipment Detail'!N:N,'Shipment Detail'!AV:AV)&gt;60,10,"")</f>
        <v/>
      </c>
      <c r="T1597" s="3">
        <f>TCD!C1597</f>
        <v>13.809999999999995</v>
      </c>
    </row>
    <row r="1598" spans="1:20" x14ac:dyDescent="0.2">
      <c r="A1598" t="str">
        <f t="shared" si="74"/>
        <v>FEDEX FRANCE</v>
      </c>
      <c r="B1598" s="5">
        <f t="shared" si="75"/>
        <v>46174</v>
      </c>
      <c r="F1598" s="6">
        <f>TCD!A1598</f>
        <v>872936733637</v>
      </c>
      <c r="H1598" s="18" t="str">
        <f>TCD!F1598</f>
        <v>E</v>
      </c>
      <c r="I1598" t="str">
        <f>TCD!B1598</f>
        <v>FR</v>
      </c>
      <c r="J1598" t="str">
        <f>IF(COUNTIF(Zoning!B:B,I1598)=0,"inconnu",_xlfn.XLOOKUP(I1598,Zoning!B:B,Zoning!C:C))</f>
        <v>France</v>
      </c>
      <c r="K1598">
        <f>_xlfn.XLOOKUP(F1598,'Shipment Detail'!N:N,'Shipment Detail'!AB:AB)</f>
        <v>8</v>
      </c>
      <c r="L1598">
        <f>TCD!E1598</f>
        <v>41.9</v>
      </c>
      <c r="M1598" t="str">
        <f>IF(J1598="France","ST",_xlfn.XLOOKUP(F1598,'Shipment Detail'!N:N,'Shipment Detail'!E:E,""))</f>
        <v>ST</v>
      </c>
      <c r="N1598">
        <f t="shared" si="76"/>
        <v>0.2</v>
      </c>
      <c r="O1598" t="str">
        <f>IF(_xlfn.XLOOKUP(F1598,'Shipment Detail'!N:N,'Shipment Detail'!BM:BM)=0,"",_xlfn.XLOOKUP(F1598,'Shipment Detail'!N:N,'Shipment Detail'!BM:BM))</f>
        <v/>
      </c>
      <c r="R1598" t="str">
        <f>IF(_xlfn.XLOOKUP(F1598,'Shipment Detail'!N:N,'Shipment Detail'!AV:AV)&gt;60,10,"")</f>
        <v/>
      </c>
      <c r="T1598" s="3">
        <f>TCD!C1598</f>
        <v>18.500000000000007</v>
      </c>
    </row>
    <row r="1599" spans="1:20" x14ac:dyDescent="0.2">
      <c r="A1599" t="str">
        <f t="shared" si="74"/>
        <v>FEDEX FRANCE</v>
      </c>
      <c r="B1599" s="5">
        <f t="shared" si="75"/>
        <v>46174</v>
      </c>
      <c r="F1599" s="6">
        <f>TCD!A1599</f>
        <v>872936847110</v>
      </c>
      <c r="H1599" s="18" t="str">
        <f>TCD!F1599</f>
        <v>E</v>
      </c>
      <c r="I1599" t="str">
        <f>TCD!B1599</f>
        <v>FR</v>
      </c>
      <c r="J1599" t="str">
        <f>IF(COUNTIF(Zoning!B:B,I1599)=0,"inconnu",_xlfn.XLOOKUP(I1599,Zoning!B:B,Zoning!C:C))</f>
        <v>France</v>
      </c>
      <c r="K1599">
        <f>_xlfn.XLOOKUP(F1599,'Shipment Detail'!N:N,'Shipment Detail'!AB:AB)</f>
        <v>2</v>
      </c>
      <c r="L1599">
        <f>TCD!E1599</f>
        <v>15.7</v>
      </c>
      <c r="M1599" t="str">
        <f>IF(J1599="France","ST",_xlfn.XLOOKUP(F1599,'Shipment Detail'!N:N,'Shipment Detail'!E:E,""))</f>
        <v>ST</v>
      </c>
      <c r="N1599">
        <f t="shared" si="76"/>
        <v>0.2</v>
      </c>
      <c r="O1599" t="str">
        <f>IF(_xlfn.XLOOKUP(F1599,'Shipment Detail'!N:N,'Shipment Detail'!BM:BM)=0,"",_xlfn.XLOOKUP(F1599,'Shipment Detail'!N:N,'Shipment Detail'!BM:BM))</f>
        <v/>
      </c>
      <c r="R1599" t="str">
        <f>IF(_xlfn.XLOOKUP(F1599,'Shipment Detail'!N:N,'Shipment Detail'!AV:AV)&gt;60,10,"")</f>
        <v/>
      </c>
      <c r="T1599" s="3">
        <f>TCD!C1599</f>
        <v>9.8000000000000007</v>
      </c>
    </row>
    <row r="1600" spans="1:20" x14ac:dyDescent="0.2">
      <c r="A1600" t="str">
        <f t="shared" si="74"/>
        <v>FEDEX FRANCE</v>
      </c>
      <c r="B1600" s="5">
        <f t="shared" si="75"/>
        <v>46174</v>
      </c>
      <c r="F1600" s="6">
        <f>TCD!A1600</f>
        <v>872936866540</v>
      </c>
      <c r="H1600" s="18" t="str">
        <f>TCD!F1600</f>
        <v>E</v>
      </c>
      <c r="I1600" t="str">
        <f>TCD!B1600</f>
        <v>FR</v>
      </c>
      <c r="J1600" t="str">
        <f>IF(COUNTIF(Zoning!B:B,I1600)=0,"inconnu",_xlfn.XLOOKUP(I1600,Zoning!B:B,Zoning!C:C))</f>
        <v>France</v>
      </c>
      <c r="K1600">
        <f>_xlfn.XLOOKUP(F1600,'Shipment Detail'!N:N,'Shipment Detail'!AB:AB)</f>
        <v>9</v>
      </c>
      <c r="L1600">
        <f>TCD!E1600</f>
        <v>53.7</v>
      </c>
      <c r="M1600" t="str">
        <f>IF(J1600="France","ST",_xlfn.XLOOKUP(F1600,'Shipment Detail'!N:N,'Shipment Detail'!E:E,""))</f>
        <v>ST</v>
      </c>
      <c r="N1600">
        <f t="shared" si="76"/>
        <v>0.2</v>
      </c>
      <c r="O1600" t="str">
        <f>IF(_xlfn.XLOOKUP(F1600,'Shipment Detail'!N:N,'Shipment Detail'!BM:BM)=0,"",_xlfn.XLOOKUP(F1600,'Shipment Detail'!N:N,'Shipment Detail'!BM:BM))</f>
        <v/>
      </c>
      <c r="R1600" t="str">
        <f>IF(_xlfn.XLOOKUP(F1600,'Shipment Detail'!N:N,'Shipment Detail'!AV:AV)&gt;60,10,"")</f>
        <v/>
      </c>
      <c r="T1600" s="3">
        <f>TCD!C1600</f>
        <v>22.510000000000005</v>
      </c>
    </row>
    <row r="1601" spans="1:20" x14ac:dyDescent="0.2">
      <c r="A1601" t="str">
        <f t="shared" si="74"/>
        <v>FEDEX FRANCE</v>
      </c>
      <c r="B1601" s="5">
        <f t="shared" si="75"/>
        <v>46174</v>
      </c>
      <c r="F1601" s="6">
        <f>TCD!A1601</f>
        <v>872936909693</v>
      </c>
      <c r="H1601" s="18" t="str">
        <f>TCD!F1601</f>
        <v>E</v>
      </c>
      <c r="I1601" t="str">
        <f>TCD!B1601</f>
        <v>FR</v>
      </c>
      <c r="J1601" t="str">
        <f>IF(COUNTIF(Zoning!B:B,I1601)=0,"inconnu",_xlfn.XLOOKUP(I1601,Zoning!B:B,Zoning!C:C))</f>
        <v>France</v>
      </c>
      <c r="K1601">
        <f>_xlfn.XLOOKUP(F1601,'Shipment Detail'!N:N,'Shipment Detail'!AB:AB)</f>
        <v>2</v>
      </c>
      <c r="L1601">
        <f>TCD!E1601</f>
        <v>15.799999999999999</v>
      </c>
      <c r="M1601" t="str">
        <f>IF(J1601="France","ST",_xlfn.XLOOKUP(F1601,'Shipment Detail'!N:N,'Shipment Detail'!E:E,""))</f>
        <v>ST</v>
      </c>
      <c r="N1601">
        <f t="shared" si="76"/>
        <v>0.2</v>
      </c>
      <c r="O1601" t="str">
        <f>IF(_xlfn.XLOOKUP(F1601,'Shipment Detail'!N:N,'Shipment Detail'!BM:BM)=0,"",_xlfn.XLOOKUP(F1601,'Shipment Detail'!N:N,'Shipment Detail'!BM:BM))</f>
        <v/>
      </c>
      <c r="R1601" t="str">
        <f>IF(_xlfn.XLOOKUP(F1601,'Shipment Detail'!N:N,'Shipment Detail'!AV:AV)&gt;60,10,"")</f>
        <v/>
      </c>
      <c r="T1601" s="3">
        <f>TCD!C1601</f>
        <v>9.8000000000000007</v>
      </c>
    </row>
    <row r="1602" spans="1:20" x14ac:dyDescent="0.2">
      <c r="A1602" t="str">
        <f t="shared" si="74"/>
        <v>FEDEX FRANCE</v>
      </c>
      <c r="B1602" s="5">
        <f t="shared" si="75"/>
        <v>46174</v>
      </c>
      <c r="F1602" s="6">
        <f>TCD!A1602</f>
        <v>872936923701</v>
      </c>
      <c r="H1602" s="18" t="str">
        <f>TCD!F1602</f>
        <v>E</v>
      </c>
      <c r="I1602" t="str">
        <f>TCD!B1602</f>
        <v>FR</v>
      </c>
      <c r="J1602" t="str">
        <f>IF(COUNTIF(Zoning!B:B,I1602)=0,"inconnu",_xlfn.XLOOKUP(I1602,Zoning!B:B,Zoning!C:C))</f>
        <v>France</v>
      </c>
      <c r="K1602">
        <f>_xlfn.XLOOKUP(F1602,'Shipment Detail'!N:N,'Shipment Detail'!AB:AB)</f>
        <v>2</v>
      </c>
      <c r="L1602">
        <f>TCD!E1602</f>
        <v>15.7</v>
      </c>
      <c r="M1602" t="str">
        <f>IF(J1602="France","ST",_xlfn.XLOOKUP(F1602,'Shipment Detail'!N:N,'Shipment Detail'!E:E,""))</f>
        <v>ST</v>
      </c>
      <c r="N1602">
        <f t="shared" si="76"/>
        <v>0.2</v>
      </c>
      <c r="O1602" t="str">
        <f>IF(_xlfn.XLOOKUP(F1602,'Shipment Detail'!N:N,'Shipment Detail'!BM:BM)=0,"",_xlfn.XLOOKUP(F1602,'Shipment Detail'!N:N,'Shipment Detail'!BM:BM))</f>
        <v/>
      </c>
      <c r="R1602" t="str">
        <f>IF(_xlfn.XLOOKUP(F1602,'Shipment Detail'!N:N,'Shipment Detail'!AV:AV)&gt;60,10,"")</f>
        <v/>
      </c>
      <c r="T1602" s="3">
        <f>TCD!C1602</f>
        <v>9.8000000000000007</v>
      </c>
    </row>
    <row r="1603" spans="1:20" x14ac:dyDescent="0.2">
      <c r="A1603" t="str">
        <f t="shared" si="74"/>
        <v>FEDEX FRANCE</v>
      </c>
      <c r="B1603" s="5">
        <f t="shared" si="75"/>
        <v>46174</v>
      </c>
      <c r="F1603" s="6">
        <f>TCD!A1603</f>
        <v>872936960566</v>
      </c>
      <c r="H1603" s="18" t="str">
        <f>TCD!F1603</f>
        <v>E</v>
      </c>
      <c r="I1603" t="str">
        <f>TCD!B1603</f>
        <v>FR</v>
      </c>
      <c r="J1603" t="str">
        <f>IF(COUNTIF(Zoning!B:B,I1603)=0,"inconnu",_xlfn.XLOOKUP(I1603,Zoning!B:B,Zoning!C:C))</f>
        <v>France</v>
      </c>
      <c r="K1603">
        <f>_xlfn.XLOOKUP(F1603,'Shipment Detail'!N:N,'Shipment Detail'!AB:AB)</f>
        <v>3</v>
      </c>
      <c r="L1603">
        <f>TCD!E1603</f>
        <v>16</v>
      </c>
      <c r="M1603" t="str">
        <f>IF(J1603="France","ST",_xlfn.XLOOKUP(F1603,'Shipment Detail'!N:N,'Shipment Detail'!E:E,""))</f>
        <v>ST</v>
      </c>
      <c r="N1603">
        <f t="shared" si="76"/>
        <v>0.2</v>
      </c>
      <c r="O1603" t="str">
        <f>IF(_xlfn.XLOOKUP(F1603,'Shipment Detail'!N:N,'Shipment Detail'!BM:BM)=0,"",_xlfn.XLOOKUP(F1603,'Shipment Detail'!N:N,'Shipment Detail'!BM:BM))</f>
        <v/>
      </c>
      <c r="R1603" t="str">
        <f>IF(_xlfn.XLOOKUP(F1603,'Shipment Detail'!N:N,'Shipment Detail'!AV:AV)&gt;60,10,"")</f>
        <v/>
      </c>
      <c r="T1603" s="3">
        <f>TCD!C1603</f>
        <v>9.8000000000000007</v>
      </c>
    </row>
    <row r="1604" spans="1:20" x14ac:dyDescent="0.2">
      <c r="A1604" t="str">
        <f t="shared" ref="A1604:A1667" si="77">IF(OR(M1604="FICP",M1604="IE", M1604="RE", M1604="International", M1604="Europe"),"FEDEX INTERNATIONAL","FEDEX FRANCE")</f>
        <v>FEDEX FRANCE</v>
      </c>
      <c r="B1604" s="5">
        <f t="shared" ref="B1604:B1667" si="78">B1603</f>
        <v>46174</v>
      </c>
      <c r="F1604" s="6">
        <f>TCD!A1604</f>
        <v>872936982365</v>
      </c>
      <c r="H1604" s="18" t="str">
        <f>TCD!F1604</f>
        <v>E</v>
      </c>
      <c r="I1604" t="str">
        <f>TCD!B1604</f>
        <v>FR</v>
      </c>
      <c r="J1604" t="str">
        <f>IF(COUNTIF(Zoning!B:B,I1604)=0,"inconnu",_xlfn.XLOOKUP(I1604,Zoning!B:B,Zoning!C:C))</f>
        <v>France</v>
      </c>
      <c r="K1604">
        <f>_xlfn.XLOOKUP(F1604,'Shipment Detail'!N:N,'Shipment Detail'!AB:AB)</f>
        <v>5</v>
      </c>
      <c r="L1604">
        <f>TCD!E1604</f>
        <v>29</v>
      </c>
      <c r="M1604" t="str">
        <f>IF(J1604="France","ST",_xlfn.XLOOKUP(F1604,'Shipment Detail'!N:N,'Shipment Detail'!E:E,""))</f>
        <v>ST</v>
      </c>
      <c r="N1604">
        <f t="shared" ref="N1604:N1667" si="79">IF(OR(I1604="FR",I1604="DE",I1604="IT",I1604="ES",I1604="BE",I1604="NL",I1604="LU",I1604="PT",I1604="AT",I1604="IE",I1604="FI",I1604="SE",I1604="DK",I1604="PL",I1604="CZ",I1604="SK",I1604="HU",I1604="RO",I1604="BG",I1604="HR",I1604="SI",I1604="EE",I1604="LV",I1604="LT",I1604="GR",I1604="CY",I1604="MT"),0.2,0)</f>
        <v>0.2</v>
      </c>
      <c r="O1604" t="str">
        <f>IF(_xlfn.XLOOKUP(F1604,'Shipment Detail'!N:N,'Shipment Detail'!BM:BM)=0,"",_xlfn.XLOOKUP(F1604,'Shipment Detail'!N:N,'Shipment Detail'!BM:BM))</f>
        <v/>
      </c>
      <c r="R1604" t="str">
        <f>IF(_xlfn.XLOOKUP(F1604,'Shipment Detail'!N:N,'Shipment Detail'!AV:AV)&gt;60,10,"")</f>
        <v/>
      </c>
      <c r="T1604" s="3">
        <f>TCD!C1604</f>
        <v>14.150000000000006</v>
      </c>
    </row>
    <row r="1605" spans="1:20" x14ac:dyDescent="0.2">
      <c r="A1605" t="str">
        <f t="shared" si="77"/>
        <v>FEDEX FRANCE</v>
      </c>
      <c r="B1605" s="5">
        <f t="shared" si="78"/>
        <v>46174</v>
      </c>
      <c r="F1605" s="6">
        <f>TCD!A1605</f>
        <v>872937016907</v>
      </c>
      <c r="H1605" s="18" t="str">
        <f>TCD!F1605</f>
        <v>E</v>
      </c>
      <c r="I1605" t="str">
        <f>TCD!B1605</f>
        <v>FR</v>
      </c>
      <c r="J1605" t="str">
        <f>IF(COUNTIF(Zoning!B:B,I1605)=0,"inconnu",_xlfn.XLOOKUP(I1605,Zoning!B:B,Zoning!C:C))</f>
        <v>France</v>
      </c>
      <c r="K1605">
        <f>_xlfn.XLOOKUP(F1605,'Shipment Detail'!N:N,'Shipment Detail'!AB:AB)</f>
        <v>2</v>
      </c>
      <c r="L1605">
        <f>TCD!E1605</f>
        <v>14</v>
      </c>
      <c r="M1605" t="str">
        <f>IF(J1605="France","ST",_xlfn.XLOOKUP(F1605,'Shipment Detail'!N:N,'Shipment Detail'!E:E,""))</f>
        <v>ST</v>
      </c>
      <c r="N1605">
        <f t="shared" si="79"/>
        <v>0.2</v>
      </c>
      <c r="O1605" t="str">
        <f>IF(_xlfn.XLOOKUP(F1605,'Shipment Detail'!N:N,'Shipment Detail'!BM:BM)=0,"",_xlfn.XLOOKUP(F1605,'Shipment Detail'!N:N,'Shipment Detail'!BM:BM))</f>
        <v/>
      </c>
      <c r="R1605" t="str">
        <f>IF(_xlfn.XLOOKUP(F1605,'Shipment Detail'!N:N,'Shipment Detail'!AV:AV)&gt;60,10,"")</f>
        <v/>
      </c>
      <c r="T1605" s="3">
        <f>TCD!C1605</f>
        <v>9.1300000000000026</v>
      </c>
    </row>
    <row r="1606" spans="1:20" x14ac:dyDescent="0.2">
      <c r="A1606" t="str">
        <f t="shared" si="77"/>
        <v>FEDEX FRANCE</v>
      </c>
      <c r="B1606" s="5">
        <f t="shared" si="78"/>
        <v>46174</v>
      </c>
      <c r="F1606" s="6">
        <f>TCD!A1606</f>
        <v>872937041091</v>
      </c>
      <c r="H1606" s="18" t="str">
        <f>TCD!F1606</f>
        <v>E</v>
      </c>
      <c r="I1606" t="str">
        <f>TCD!B1606</f>
        <v>FR</v>
      </c>
      <c r="J1606" t="str">
        <f>IF(COUNTIF(Zoning!B:B,I1606)=0,"inconnu",_xlfn.XLOOKUP(I1606,Zoning!B:B,Zoning!C:C))</f>
        <v>France</v>
      </c>
      <c r="K1606">
        <f>_xlfn.XLOOKUP(F1606,'Shipment Detail'!N:N,'Shipment Detail'!AB:AB)</f>
        <v>1</v>
      </c>
      <c r="L1606">
        <f>TCD!E1606</f>
        <v>6</v>
      </c>
      <c r="M1606" t="str">
        <f>IF(J1606="France","ST",_xlfn.XLOOKUP(F1606,'Shipment Detail'!N:N,'Shipment Detail'!E:E,""))</f>
        <v>ST</v>
      </c>
      <c r="N1606">
        <f t="shared" si="79"/>
        <v>0.2</v>
      </c>
      <c r="O1606" t="str">
        <f>IF(_xlfn.XLOOKUP(F1606,'Shipment Detail'!N:N,'Shipment Detail'!BM:BM)=0,"",_xlfn.XLOOKUP(F1606,'Shipment Detail'!N:N,'Shipment Detail'!BM:BM))</f>
        <v/>
      </c>
      <c r="R1606" t="str">
        <f>IF(_xlfn.XLOOKUP(F1606,'Shipment Detail'!N:N,'Shipment Detail'!AV:AV)&gt;60,10,"")</f>
        <v/>
      </c>
      <c r="T1606" s="3">
        <f>TCD!C1606</f>
        <v>6.4499999999999993</v>
      </c>
    </row>
    <row r="1607" spans="1:20" x14ac:dyDescent="0.2">
      <c r="A1607" t="str">
        <f t="shared" si="77"/>
        <v>FEDEX FRANCE</v>
      </c>
      <c r="B1607" s="5">
        <f t="shared" si="78"/>
        <v>46174</v>
      </c>
      <c r="F1607" s="6">
        <f>TCD!A1607</f>
        <v>872937049806</v>
      </c>
      <c r="H1607" s="18" t="str">
        <f>TCD!F1607</f>
        <v>E</v>
      </c>
      <c r="I1607" t="str">
        <f>TCD!B1607</f>
        <v>FR</v>
      </c>
      <c r="J1607" t="str">
        <f>IF(COUNTIF(Zoning!B:B,I1607)=0,"inconnu",_xlfn.XLOOKUP(I1607,Zoning!B:B,Zoning!C:C))</f>
        <v>France</v>
      </c>
      <c r="K1607">
        <f>_xlfn.XLOOKUP(F1607,'Shipment Detail'!N:N,'Shipment Detail'!AB:AB)</f>
        <v>2</v>
      </c>
      <c r="L1607">
        <f>TCD!E1607</f>
        <v>16.400000000000002</v>
      </c>
      <c r="M1607" t="str">
        <f>IF(J1607="France","ST",_xlfn.XLOOKUP(F1607,'Shipment Detail'!N:N,'Shipment Detail'!E:E,""))</f>
        <v>ST</v>
      </c>
      <c r="N1607">
        <f t="shared" si="79"/>
        <v>0.2</v>
      </c>
      <c r="O1607" t="str">
        <f>IF(_xlfn.XLOOKUP(F1607,'Shipment Detail'!N:N,'Shipment Detail'!BM:BM)=0,"",_xlfn.XLOOKUP(F1607,'Shipment Detail'!N:N,'Shipment Detail'!BM:BM))</f>
        <v/>
      </c>
      <c r="R1607" t="str">
        <f>IF(_xlfn.XLOOKUP(F1607,'Shipment Detail'!N:N,'Shipment Detail'!AV:AV)&gt;60,10,"")</f>
        <v/>
      </c>
      <c r="T1607" s="3">
        <f>TCD!C1607</f>
        <v>10.129999999999995</v>
      </c>
    </row>
    <row r="1608" spans="1:20" x14ac:dyDescent="0.2">
      <c r="A1608" t="str">
        <f t="shared" si="77"/>
        <v>FEDEX FRANCE</v>
      </c>
      <c r="B1608" s="5">
        <f t="shared" si="78"/>
        <v>46174</v>
      </c>
      <c r="F1608" s="6">
        <f>TCD!A1608</f>
        <v>872937070032</v>
      </c>
      <c r="H1608" s="18" t="str">
        <f>TCD!F1608</f>
        <v>E</v>
      </c>
      <c r="I1608" t="str">
        <f>TCD!B1608</f>
        <v>FR</v>
      </c>
      <c r="J1608" t="str">
        <f>IF(COUNTIF(Zoning!B:B,I1608)=0,"inconnu",_xlfn.XLOOKUP(I1608,Zoning!B:B,Zoning!C:C))</f>
        <v>France</v>
      </c>
      <c r="K1608">
        <f>_xlfn.XLOOKUP(F1608,'Shipment Detail'!N:N,'Shipment Detail'!AB:AB)</f>
        <v>4</v>
      </c>
      <c r="L1608">
        <f>TCD!E1608</f>
        <v>30.6</v>
      </c>
      <c r="M1608" t="str">
        <f>IF(J1608="France","ST",_xlfn.XLOOKUP(F1608,'Shipment Detail'!N:N,'Shipment Detail'!E:E,""))</f>
        <v>ST</v>
      </c>
      <c r="N1608">
        <f t="shared" si="79"/>
        <v>0.2</v>
      </c>
      <c r="O1608" t="str">
        <f>IF(_xlfn.XLOOKUP(F1608,'Shipment Detail'!N:N,'Shipment Detail'!BM:BM)=0,"",_xlfn.XLOOKUP(F1608,'Shipment Detail'!N:N,'Shipment Detail'!BM:BM))</f>
        <v/>
      </c>
      <c r="R1608" t="str">
        <f>IF(_xlfn.XLOOKUP(F1608,'Shipment Detail'!N:N,'Shipment Detail'!AV:AV)&gt;60,10,"")</f>
        <v/>
      </c>
      <c r="T1608" s="3">
        <f>TCD!C1608</f>
        <v>14.82</v>
      </c>
    </row>
    <row r="1609" spans="1:20" x14ac:dyDescent="0.2">
      <c r="A1609" t="str">
        <f t="shared" si="77"/>
        <v>FEDEX FRANCE</v>
      </c>
      <c r="B1609" s="5">
        <f t="shared" si="78"/>
        <v>46174</v>
      </c>
      <c r="F1609" s="6">
        <f>TCD!A1609</f>
        <v>872937091876</v>
      </c>
      <c r="H1609" s="18" t="str">
        <f>TCD!F1609</f>
        <v>E</v>
      </c>
      <c r="I1609" t="str">
        <f>TCD!B1609</f>
        <v>FR</v>
      </c>
      <c r="J1609" t="str">
        <f>IF(COUNTIF(Zoning!B:B,I1609)=0,"inconnu",_xlfn.XLOOKUP(I1609,Zoning!B:B,Zoning!C:C))</f>
        <v>France</v>
      </c>
      <c r="K1609">
        <f>_xlfn.XLOOKUP(F1609,'Shipment Detail'!N:N,'Shipment Detail'!AB:AB)</f>
        <v>5</v>
      </c>
      <c r="L1609">
        <f>TCD!E1609</f>
        <v>28</v>
      </c>
      <c r="M1609" t="str">
        <f>IF(J1609="France","ST",_xlfn.XLOOKUP(F1609,'Shipment Detail'!N:N,'Shipment Detail'!E:E,""))</f>
        <v>ST</v>
      </c>
      <c r="N1609">
        <f t="shared" si="79"/>
        <v>0.2</v>
      </c>
      <c r="O1609" t="str">
        <f>IF(_xlfn.XLOOKUP(F1609,'Shipment Detail'!N:N,'Shipment Detail'!BM:BM)=0,"",_xlfn.XLOOKUP(F1609,'Shipment Detail'!N:N,'Shipment Detail'!BM:BM))</f>
        <v/>
      </c>
      <c r="R1609" t="str">
        <f>IF(_xlfn.XLOOKUP(F1609,'Shipment Detail'!N:N,'Shipment Detail'!AV:AV)&gt;60,10,"")</f>
        <v/>
      </c>
      <c r="T1609" s="3">
        <f>TCD!C1609</f>
        <v>13.809999999999995</v>
      </c>
    </row>
    <row r="1610" spans="1:20" x14ac:dyDescent="0.2">
      <c r="A1610" t="str">
        <f t="shared" si="77"/>
        <v>FEDEX FRANCE</v>
      </c>
      <c r="B1610" s="5">
        <f t="shared" si="78"/>
        <v>46174</v>
      </c>
      <c r="F1610" s="6">
        <f>TCD!A1610</f>
        <v>872937114962</v>
      </c>
      <c r="H1610" s="18" t="str">
        <f>TCD!F1610</f>
        <v>E</v>
      </c>
      <c r="I1610" t="str">
        <f>TCD!B1610</f>
        <v>FR</v>
      </c>
      <c r="J1610" t="str">
        <f>IF(COUNTIF(Zoning!B:B,I1610)=0,"inconnu",_xlfn.XLOOKUP(I1610,Zoning!B:B,Zoning!C:C))</f>
        <v>France</v>
      </c>
      <c r="K1610">
        <f>_xlfn.XLOOKUP(F1610,'Shipment Detail'!N:N,'Shipment Detail'!AB:AB)</f>
        <v>5</v>
      </c>
      <c r="L1610">
        <f>TCD!E1610</f>
        <v>29</v>
      </c>
      <c r="M1610" t="str">
        <f>IF(J1610="France","ST",_xlfn.XLOOKUP(F1610,'Shipment Detail'!N:N,'Shipment Detail'!E:E,""))</f>
        <v>ST</v>
      </c>
      <c r="N1610">
        <f t="shared" si="79"/>
        <v>0.2</v>
      </c>
      <c r="O1610" t="str">
        <f>IF(_xlfn.XLOOKUP(F1610,'Shipment Detail'!N:N,'Shipment Detail'!BM:BM)=0,"",_xlfn.XLOOKUP(F1610,'Shipment Detail'!N:N,'Shipment Detail'!BM:BM))</f>
        <v/>
      </c>
      <c r="R1610" t="str">
        <f>IF(_xlfn.XLOOKUP(F1610,'Shipment Detail'!N:N,'Shipment Detail'!AV:AV)&gt;60,10,"")</f>
        <v/>
      </c>
      <c r="T1610" s="3">
        <f>TCD!C1610</f>
        <v>14.150000000000006</v>
      </c>
    </row>
    <row r="1611" spans="1:20" x14ac:dyDescent="0.2">
      <c r="A1611" t="str">
        <f t="shared" si="77"/>
        <v>FEDEX FRANCE</v>
      </c>
      <c r="B1611" s="5">
        <f t="shared" si="78"/>
        <v>46174</v>
      </c>
      <c r="F1611" s="6">
        <f>TCD!A1611</f>
        <v>872937137117</v>
      </c>
      <c r="H1611" s="18" t="str">
        <f>TCD!F1611</f>
        <v>E</v>
      </c>
      <c r="I1611" t="str">
        <f>TCD!B1611</f>
        <v>FR</v>
      </c>
      <c r="J1611" t="str">
        <f>IF(COUNTIF(Zoning!B:B,I1611)=0,"inconnu",_xlfn.XLOOKUP(I1611,Zoning!B:B,Zoning!C:C))</f>
        <v>France</v>
      </c>
      <c r="K1611">
        <f>_xlfn.XLOOKUP(F1611,'Shipment Detail'!N:N,'Shipment Detail'!AB:AB)</f>
        <v>2</v>
      </c>
      <c r="L1611">
        <f>TCD!E1611</f>
        <v>15</v>
      </c>
      <c r="M1611" t="str">
        <f>IF(J1611="France","ST",_xlfn.XLOOKUP(F1611,'Shipment Detail'!N:N,'Shipment Detail'!E:E,""))</f>
        <v>ST</v>
      </c>
      <c r="N1611">
        <f t="shared" si="79"/>
        <v>0.2</v>
      </c>
      <c r="O1611" t="str">
        <f>IF(_xlfn.XLOOKUP(F1611,'Shipment Detail'!N:N,'Shipment Detail'!BM:BM)=0,"",_xlfn.XLOOKUP(F1611,'Shipment Detail'!N:N,'Shipment Detail'!BM:BM))</f>
        <v/>
      </c>
      <c r="R1611" t="str">
        <f>IF(_xlfn.XLOOKUP(F1611,'Shipment Detail'!N:N,'Shipment Detail'!AV:AV)&gt;60,10,"")</f>
        <v/>
      </c>
      <c r="T1611" s="3">
        <f>TCD!C1611</f>
        <v>9.4600000000000009</v>
      </c>
    </row>
    <row r="1612" spans="1:20" x14ac:dyDescent="0.2">
      <c r="A1612" t="str">
        <f t="shared" si="77"/>
        <v>FEDEX FRANCE</v>
      </c>
      <c r="B1612" s="5">
        <f t="shared" si="78"/>
        <v>46174</v>
      </c>
      <c r="F1612" s="6">
        <f>TCD!A1612</f>
        <v>872937156330</v>
      </c>
      <c r="H1612" s="18" t="str">
        <f>TCD!F1612</f>
        <v>E</v>
      </c>
      <c r="I1612" t="str">
        <f>TCD!B1612</f>
        <v>FR</v>
      </c>
      <c r="J1612" t="str">
        <f>IF(COUNTIF(Zoning!B:B,I1612)=0,"inconnu",_xlfn.XLOOKUP(I1612,Zoning!B:B,Zoning!C:C))</f>
        <v>France</v>
      </c>
      <c r="K1612">
        <f>_xlfn.XLOOKUP(F1612,'Shipment Detail'!N:N,'Shipment Detail'!AB:AB)</f>
        <v>4</v>
      </c>
      <c r="L1612">
        <f>TCD!E1612</f>
        <v>23.1</v>
      </c>
      <c r="M1612" t="str">
        <f>IF(J1612="France","ST",_xlfn.XLOOKUP(F1612,'Shipment Detail'!N:N,'Shipment Detail'!E:E,""))</f>
        <v>ST</v>
      </c>
      <c r="N1612">
        <f t="shared" si="79"/>
        <v>0.2</v>
      </c>
      <c r="O1612" t="str">
        <f>IF(_xlfn.XLOOKUP(F1612,'Shipment Detail'!N:N,'Shipment Detail'!BM:BM)=0,"",_xlfn.XLOOKUP(F1612,'Shipment Detail'!N:N,'Shipment Detail'!BM:BM))</f>
        <v/>
      </c>
      <c r="R1612" t="str">
        <f>IF(_xlfn.XLOOKUP(F1612,'Shipment Detail'!N:N,'Shipment Detail'!AV:AV)&gt;60,10,"")</f>
        <v/>
      </c>
      <c r="T1612" s="3">
        <f>TCD!C1612</f>
        <v>12.480000000000004</v>
      </c>
    </row>
    <row r="1613" spans="1:20" x14ac:dyDescent="0.2">
      <c r="A1613" t="str">
        <f t="shared" si="77"/>
        <v>FEDEX FRANCE</v>
      </c>
      <c r="B1613" s="5">
        <f t="shared" si="78"/>
        <v>46174</v>
      </c>
      <c r="F1613" s="6">
        <f>TCD!A1613</f>
        <v>872937180492</v>
      </c>
      <c r="H1613" s="18" t="str">
        <f>TCD!F1613</f>
        <v>E</v>
      </c>
      <c r="I1613" t="str">
        <f>TCD!B1613</f>
        <v>FR</v>
      </c>
      <c r="J1613" t="str">
        <f>IF(COUNTIF(Zoning!B:B,I1613)=0,"inconnu",_xlfn.XLOOKUP(I1613,Zoning!B:B,Zoning!C:C))</f>
        <v>France</v>
      </c>
      <c r="K1613">
        <f>_xlfn.XLOOKUP(F1613,'Shipment Detail'!N:N,'Shipment Detail'!AB:AB)</f>
        <v>4</v>
      </c>
      <c r="L1613">
        <f>TCD!E1613</f>
        <v>29.8</v>
      </c>
      <c r="M1613" t="str">
        <f>IF(J1613="France","ST",_xlfn.XLOOKUP(F1613,'Shipment Detail'!N:N,'Shipment Detail'!E:E,""))</f>
        <v>ST</v>
      </c>
      <c r="N1613">
        <f t="shared" si="79"/>
        <v>0.2</v>
      </c>
      <c r="O1613" t="str">
        <f>IF(_xlfn.XLOOKUP(F1613,'Shipment Detail'!N:N,'Shipment Detail'!BM:BM)=0,"",_xlfn.XLOOKUP(F1613,'Shipment Detail'!N:N,'Shipment Detail'!BM:BM))</f>
        <v/>
      </c>
      <c r="R1613" t="str">
        <f>IF(_xlfn.XLOOKUP(F1613,'Shipment Detail'!N:N,'Shipment Detail'!AV:AV)&gt;60,10,"")</f>
        <v/>
      </c>
      <c r="T1613" s="3">
        <f>TCD!C1613</f>
        <v>14.480000000000004</v>
      </c>
    </row>
    <row r="1614" spans="1:20" x14ac:dyDescent="0.2">
      <c r="A1614" t="str">
        <f t="shared" si="77"/>
        <v>FEDEX FRANCE</v>
      </c>
      <c r="B1614" s="5">
        <f t="shared" si="78"/>
        <v>46174</v>
      </c>
      <c r="F1614" s="6">
        <f>TCD!A1614</f>
        <v>872937201049</v>
      </c>
      <c r="H1614" s="18" t="str">
        <f>TCD!F1614</f>
        <v>E</v>
      </c>
      <c r="I1614" t="str">
        <f>TCD!B1614</f>
        <v>FR</v>
      </c>
      <c r="J1614" t="str">
        <f>IF(COUNTIF(Zoning!B:B,I1614)=0,"inconnu",_xlfn.XLOOKUP(I1614,Zoning!B:B,Zoning!C:C))</f>
        <v>France</v>
      </c>
      <c r="K1614">
        <f>_xlfn.XLOOKUP(F1614,'Shipment Detail'!N:N,'Shipment Detail'!AB:AB)</f>
        <v>2</v>
      </c>
      <c r="L1614">
        <f>TCD!E1614</f>
        <v>16.600000000000001</v>
      </c>
      <c r="M1614" t="str">
        <f>IF(J1614="France","ST",_xlfn.XLOOKUP(F1614,'Shipment Detail'!N:N,'Shipment Detail'!E:E,""))</f>
        <v>ST</v>
      </c>
      <c r="N1614">
        <f t="shared" si="79"/>
        <v>0.2</v>
      </c>
      <c r="O1614" t="str">
        <f>IF(_xlfn.XLOOKUP(F1614,'Shipment Detail'!N:N,'Shipment Detail'!BM:BM)=0,"",_xlfn.XLOOKUP(F1614,'Shipment Detail'!N:N,'Shipment Detail'!BM:BM))</f>
        <v/>
      </c>
      <c r="R1614" t="str">
        <f>IF(_xlfn.XLOOKUP(F1614,'Shipment Detail'!N:N,'Shipment Detail'!AV:AV)&gt;60,10,"")</f>
        <v/>
      </c>
      <c r="T1614" s="3">
        <f>TCD!C1614</f>
        <v>10.129999999999995</v>
      </c>
    </row>
    <row r="1615" spans="1:20" x14ac:dyDescent="0.2">
      <c r="A1615" t="str">
        <f t="shared" si="77"/>
        <v>FEDEX FRANCE</v>
      </c>
      <c r="B1615" s="5">
        <f t="shared" si="78"/>
        <v>46174</v>
      </c>
      <c r="F1615" s="6">
        <f>TCD!A1615</f>
        <v>872937221544</v>
      </c>
      <c r="H1615" s="18" t="str">
        <f>TCD!F1615</f>
        <v>E</v>
      </c>
      <c r="I1615" t="str">
        <f>TCD!B1615</f>
        <v>FR</v>
      </c>
      <c r="J1615" t="str">
        <f>IF(COUNTIF(Zoning!B:B,I1615)=0,"inconnu",_xlfn.XLOOKUP(I1615,Zoning!B:B,Zoning!C:C))</f>
        <v>France</v>
      </c>
      <c r="K1615">
        <f>_xlfn.XLOOKUP(F1615,'Shipment Detail'!N:N,'Shipment Detail'!AB:AB)</f>
        <v>3</v>
      </c>
      <c r="L1615">
        <f>TCD!E1615</f>
        <v>17.8</v>
      </c>
      <c r="M1615" t="str">
        <f>IF(J1615="France","ST",_xlfn.XLOOKUP(F1615,'Shipment Detail'!N:N,'Shipment Detail'!E:E,""))</f>
        <v>ST</v>
      </c>
      <c r="N1615">
        <f t="shared" si="79"/>
        <v>0.2</v>
      </c>
      <c r="O1615" t="str">
        <f>IF(_xlfn.XLOOKUP(F1615,'Shipment Detail'!N:N,'Shipment Detail'!BM:BM)=0,"",_xlfn.XLOOKUP(F1615,'Shipment Detail'!N:N,'Shipment Detail'!BM:BM))</f>
        <v/>
      </c>
      <c r="R1615" t="str">
        <f>IF(_xlfn.XLOOKUP(F1615,'Shipment Detail'!N:N,'Shipment Detail'!AV:AV)&gt;60,10,"")</f>
        <v/>
      </c>
      <c r="T1615" s="3">
        <f>TCD!C1615</f>
        <v>10.469999999999999</v>
      </c>
    </row>
    <row r="1616" spans="1:20" x14ac:dyDescent="0.2">
      <c r="A1616" t="str">
        <f t="shared" si="77"/>
        <v>FEDEX FRANCE</v>
      </c>
      <c r="B1616" s="5">
        <f t="shared" si="78"/>
        <v>46174</v>
      </c>
      <c r="F1616" s="6">
        <f>TCD!A1616</f>
        <v>872937235297</v>
      </c>
      <c r="H1616" s="18" t="str">
        <f>TCD!F1616</f>
        <v>E</v>
      </c>
      <c r="I1616" t="str">
        <f>TCD!B1616</f>
        <v>FR</v>
      </c>
      <c r="J1616" t="str">
        <f>IF(COUNTIF(Zoning!B:B,I1616)=0,"inconnu",_xlfn.XLOOKUP(I1616,Zoning!B:B,Zoning!C:C))</f>
        <v>France</v>
      </c>
      <c r="K1616">
        <f>_xlfn.XLOOKUP(F1616,'Shipment Detail'!N:N,'Shipment Detail'!AB:AB)</f>
        <v>1</v>
      </c>
      <c r="L1616">
        <f>TCD!E1616</f>
        <v>9</v>
      </c>
      <c r="M1616" t="str">
        <f>IF(J1616="France","ST",_xlfn.XLOOKUP(F1616,'Shipment Detail'!N:N,'Shipment Detail'!E:E,""))</f>
        <v>ST</v>
      </c>
      <c r="N1616">
        <f t="shared" si="79"/>
        <v>0.2</v>
      </c>
      <c r="O1616" t="str">
        <f>IF(_xlfn.XLOOKUP(F1616,'Shipment Detail'!N:N,'Shipment Detail'!BM:BM)=0,"",_xlfn.XLOOKUP(F1616,'Shipment Detail'!N:N,'Shipment Detail'!BM:BM))</f>
        <v/>
      </c>
      <c r="R1616" t="str">
        <f>IF(_xlfn.XLOOKUP(F1616,'Shipment Detail'!N:N,'Shipment Detail'!AV:AV)&gt;60,10,"")</f>
        <v/>
      </c>
      <c r="T1616" s="3">
        <f>TCD!C1616</f>
        <v>7.4600000000000009</v>
      </c>
    </row>
    <row r="1617" spans="1:20" x14ac:dyDescent="0.2">
      <c r="A1617" t="str">
        <f t="shared" si="77"/>
        <v>FEDEX FRANCE</v>
      </c>
      <c r="B1617" s="5">
        <f t="shared" si="78"/>
        <v>46174</v>
      </c>
      <c r="F1617" s="6">
        <f>TCD!A1617</f>
        <v>872937242406</v>
      </c>
      <c r="H1617" s="18" t="str">
        <f>TCD!F1617</f>
        <v>E</v>
      </c>
      <c r="I1617" t="str">
        <f>TCD!B1617</f>
        <v>FR</v>
      </c>
      <c r="J1617" t="str">
        <f>IF(COUNTIF(Zoning!B:B,I1617)=0,"inconnu",_xlfn.XLOOKUP(I1617,Zoning!B:B,Zoning!C:C))</f>
        <v>France</v>
      </c>
      <c r="K1617">
        <f>_xlfn.XLOOKUP(F1617,'Shipment Detail'!N:N,'Shipment Detail'!AB:AB)</f>
        <v>1</v>
      </c>
      <c r="L1617">
        <f>TCD!E1617</f>
        <v>8</v>
      </c>
      <c r="M1617" t="str">
        <f>IF(J1617="France","ST",_xlfn.XLOOKUP(F1617,'Shipment Detail'!N:N,'Shipment Detail'!E:E,""))</f>
        <v>ST</v>
      </c>
      <c r="N1617">
        <f t="shared" si="79"/>
        <v>0.2</v>
      </c>
      <c r="O1617" t="str">
        <f>IF(_xlfn.XLOOKUP(F1617,'Shipment Detail'!N:N,'Shipment Detail'!BM:BM)=0,"",_xlfn.XLOOKUP(F1617,'Shipment Detail'!N:N,'Shipment Detail'!BM:BM))</f>
        <v/>
      </c>
      <c r="R1617" t="str">
        <f>IF(_xlfn.XLOOKUP(F1617,'Shipment Detail'!N:N,'Shipment Detail'!AV:AV)&gt;60,10,"")</f>
        <v/>
      </c>
      <c r="T1617" s="3">
        <f>TCD!C1617</f>
        <v>7.120000000000001</v>
      </c>
    </row>
    <row r="1618" spans="1:20" x14ac:dyDescent="0.2">
      <c r="A1618" t="str">
        <f t="shared" si="77"/>
        <v>FEDEX FRANCE</v>
      </c>
      <c r="B1618" s="5">
        <f t="shared" si="78"/>
        <v>46174</v>
      </c>
      <c r="F1618" s="6">
        <f>TCD!A1618</f>
        <v>872937275430</v>
      </c>
      <c r="H1618" s="18" t="str">
        <f>TCD!F1618</f>
        <v>E</v>
      </c>
      <c r="I1618" t="str">
        <f>TCD!B1618</f>
        <v>FR</v>
      </c>
      <c r="J1618" t="str">
        <f>IF(COUNTIF(Zoning!B:B,I1618)=0,"inconnu",_xlfn.XLOOKUP(I1618,Zoning!B:B,Zoning!C:C))</f>
        <v>France</v>
      </c>
      <c r="K1618">
        <f>_xlfn.XLOOKUP(F1618,'Shipment Detail'!N:N,'Shipment Detail'!AB:AB)</f>
        <v>13</v>
      </c>
      <c r="L1618">
        <f>TCD!E1618</f>
        <v>96.399999999999991</v>
      </c>
      <c r="M1618" t="str">
        <f>IF(J1618="France","ST",_xlfn.XLOOKUP(F1618,'Shipment Detail'!N:N,'Shipment Detail'!E:E,""))</f>
        <v>ST</v>
      </c>
      <c r="N1618">
        <f t="shared" si="79"/>
        <v>0.2</v>
      </c>
      <c r="O1618" t="str">
        <f>IF(_xlfn.XLOOKUP(F1618,'Shipment Detail'!N:N,'Shipment Detail'!BM:BM)=0,"",_xlfn.XLOOKUP(F1618,'Shipment Detail'!N:N,'Shipment Detail'!BM:BM))</f>
        <v/>
      </c>
      <c r="R1618" t="str">
        <f>IF(_xlfn.XLOOKUP(F1618,'Shipment Detail'!N:N,'Shipment Detail'!AV:AV)&gt;60,10,"")</f>
        <v/>
      </c>
      <c r="T1618" s="3">
        <f>TCD!C1618</f>
        <v>39.410000000000011</v>
      </c>
    </row>
    <row r="1619" spans="1:20" x14ac:dyDescent="0.2">
      <c r="A1619" t="str">
        <f t="shared" si="77"/>
        <v>FEDEX FRANCE</v>
      </c>
      <c r="B1619" s="5">
        <f t="shared" si="78"/>
        <v>46174</v>
      </c>
      <c r="F1619" s="6">
        <f>TCD!A1619</f>
        <v>872937323241</v>
      </c>
      <c r="H1619" s="18" t="str">
        <f>TCD!F1619</f>
        <v>E</v>
      </c>
      <c r="I1619" t="str">
        <f>TCD!B1619</f>
        <v>FR</v>
      </c>
      <c r="J1619" t="str">
        <f>IF(COUNTIF(Zoning!B:B,I1619)=0,"inconnu",_xlfn.XLOOKUP(I1619,Zoning!B:B,Zoning!C:C))</f>
        <v>France</v>
      </c>
      <c r="K1619">
        <f>_xlfn.XLOOKUP(F1619,'Shipment Detail'!N:N,'Shipment Detail'!AB:AB)</f>
        <v>4</v>
      </c>
      <c r="L1619">
        <f>TCD!E1619</f>
        <v>21</v>
      </c>
      <c r="M1619" t="str">
        <f>IF(J1619="France","ST",_xlfn.XLOOKUP(F1619,'Shipment Detail'!N:N,'Shipment Detail'!E:E,""))</f>
        <v>ST</v>
      </c>
      <c r="N1619">
        <f t="shared" si="79"/>
        <v>0.2</v>
      </c>
      <c r="O1619" t="str">
        <f>IF(_xlfn.XLOOKUP(F1619,'Shipment Detail'!N:N,'Shipment Detail'!BM:BM)=0,"",_xlfn.XLOOKUP(F1619,'Shipment Detail'!N:N,'Shipment Detail'!BM:BM))</f>
        <v/>
      </c>
      <c r="R1619" t="str">
        <f>IF(_xlfn.XLOOKUP(F1619,'Shipment Detail'!N:N,'Shipment Detail'!AV:AV)&gt;60,10,"")</f>
        <v/>
      </c>
      <c r="T1619" s="3">
        <f>TCD!C1619</f>
        <v>11.469999999999999</v>
      </c>
    </row>
    <row r="1620" spans="1:20" x14ac:dyDescent="0.2">
      <c r="A1620" t="str">
        <f t="shared" si="77"/>
        <v>FEDEX FRANCE</v>
      </c>
      <c r="B1620" s="5">
        <f t="shared" si="78"/>
        <v>46174</v>
      </c>
      <c r="F1620" s="6">
        <f>TCD!A1620</f>
        <v>872937346518</v>
      </c>
      <c r="H1620" s="18" t="str">
        <f>TCD!F1620</f>
        <v>E</v>
      </c>
      <c r="I1620" t="str">
        <f>TCD!B1620</f>
        <v>FR</v>
      </c>
      <c r="J1620" t="str">
        <f>IF(COUNTIF(Zoning!B:B,I1620)=0,"inconnu",_xlfn.XLOOKUP(I1620,Zoning!B:B,Zoning!C:C))</f>
        <v>France</v>
      </c>
      <c r="K1620">
        <f>_xlfn.XLOOKUP(F1620,'Shipment Detail'!N:N,'Shipment Detail'!AB:AB)</f>
        <v>2</v>
      </c>
      <c r="L1620">
        <f>TCD!E1620</f>
        <v>15</v>
      </c>
      <c r="M1620" t="str">
        <f>IF(J1620="France","ST",_xlfn.XLOOKUP(F1620,'Shipment Detail'!N:N,'Shipment Detail'!E:E,""))</f>
        <v>ST</v>
      </c>
      <c r="N1620">
        <f t="shared" si="79"/>
        <v>0.2</v>
      </c>
      <c r="O1620" t="str">
        <f>IF(_xlfn.XLOOKUP(F1620,'Shipment Detail'!N:N,'Shipment Detail'!BM:BM)=0,"",_xlfn.XLOOKUP(F1620,'Shipment Detail'!N:N,'Shipment Detail'!BM:BM))</f>
        <v/>
      </c>
      <c r="R1620" t="str">
        <f>IF(_xlfn.XLOOKUP(F1620,'Shipment Detail'!N:N,'Shipment Detail'!AV:AV)&gt;60,10,"")</f>
        <v/>
      </c>
      <c r="T1620" s="3">
        <f>TCD!C1620</f>
        <v>9.4600000000000009</v>
      </c>
    </row>
    <row r="1621" spans="1:20" x14ac:dyDescent="0.2">
      <c r="A1621" t="str">
        <f t="shared" si="77"/>
        <v>FEDEX FRANCE</v>
      </c>
      <c r="B1621" s="5">
        <f t="shared" si="78"/>
        <v>46174</v>
      </c>
      <c r="F1621" s="6">
        <f>TCD!A1621</f>
        <v>872937368590</v>
      </c>
      <c r="H1621" s="18" t="str">
        <f>TCD!F1621</f>
        <v>E</v>
      </c>
      <c r="I1621" t="str">
        <f>TCD!B1621</f>
        <v>FR</v>
      </c>
      <c r="J1621" t="str">
        <f>IF(COUNTIF(Zoning!B:B,I1621)=0,"inconnu",_xlfn.XLOOKUP(I1621,Zoning!B:B,Zoning!C:C))</f>
        <v>France</v>
      </c>
      <c r="K1621">
        <f>_xlfn.XLOOKUP(F1621,'Shipment Detail'!N:N,'Shipment Detail'!AB:AB)</f>
        <v>2</v>
      </c>
      <c r="L1621">
        <f>TCD!E1621</f>
        <v>15.799999999999999</v>
      </c>
      <c r="M1621" t="str">
        <f>IF(J1621="France","ST",_xlfn.XLOOKUP(F1621,'Shipment Detail'!N:N,'Shipment Detail'!E:E,""))</f>
        <v>ST</v>
      </c>
      <c r="N1621">
        <f t="shared" si="79"/>
        <v>0.2</v>
      </c>
      <c r="O1621" t="str">
        <f>IF(_xlfn.XLOOKUP(F1621,'Shipment Detail'!N:N,'Shipment Detail'!BM:BM)=0,"",_xlfn.XLOOKUP(F1621,'Shipment Detail'!N:N,'Shipment Detail'!BM:BM))</f>
        <v/>
      </c>
      <c r="R1621" t="str">
        <f>IF(_xlfn.XLOOKUP(F1621,'Shipment Detail'!N:N,'Shipment Detail'!AV:AV)&gt;60,10,"")</f>
        <v/>
      </c>
      <c r="T1621" s="3">
        <f>TCD!C1621</f>
        <v>9.8000000000000007</v>
      </c>
    </row>
    <row r="1622" spans="1:20" x14ac:dyDescent="0.2">
      <c r="A1622" t="str">
        <f t="shared" si="77"/>
        <v>FEDEX FRANCE</v>
      </c>
      <c r="B1622" s="5">
        <f t="shared" si="78"/>
        <v>46174</v>
      </c>
      <c r="F1622" s="6">
        <f>TCD!A1622</f>
        <v>872937384302</v>
      </c>
      <c r="H1622" s="18" t="str">
        <f>TCD!F1622</f>
        <v>E</v>
      </c>
      <c r="I1622" t="str">
        <f>TCD!B1622</f>
        <v>FR</v>
      </c>
      <c r="J1622" t="str">
        <f>IF(COUNTIF(Zoning!B:B,I1622)=0,"inconnu",_xlfn.XLOOKUP(I1622,Zoning!B:B,Zoning!C:C))</f>
        <v>France</v>
      </c>
      <c r="K1622">
        <f>_xlfn.XLOOKUP(F1622,'Shipment Detail'!N:N,'Shipment Detail'!AB:AB)</f>
        <v>6</v>
      </c>
      <c r="L1622">
        <f>TCD!E1622</f>
        <v>25.900000000000002</v>
      </c>
      <c r="M1622" t="str">
        <f>IF(J1622="France","ST",_xlfn.XLOOKUP(F1622,'Shipment Detail'!N:N,'Shipment Detail'!E:E,""))</f>
        <v>ST</v>
      </c>
      <c r="N1622">
        <f t="shared" si="79"/>
        <v>0.2</v>
      </c>
      <c r="O1622" t="str">
        <f>IF(_xlfn.XLOOKUP(F1622,'Shipment Detail'!N:N,'Shipment Detail'!BM:BM)=0,"",_xlfn.XLOOKUP(F1622,'Shipment Detail'!N:N,'Shipment Detail'!BM:BM))</f>
        <v/>
      </c>
      <c r="R1622" t="str">
        <f>IF(_xlfn.XLOOKUP(F1622,'Shipment Detail'!N:N,'Shipment Detail'!AV:AV)&gt;60,10,"")</f>
        <v/>
      </c>
      <c r="T1622" s="3">
        <f>TCD!C1622</f>
        <v>13.14</v>
      </c>
    </row>
    <row r="1623" spans="1:20" x14ac:dyDescent="0.2">
      <c r="A1623" t="str">
        <f t="shared" si="77"/>
        <v>FEDEX FRANCE</v>
      </c>
      <c r="B1623" s="5">
        <f t="shared" si="78"/>
        <v>46174</v>
      </c>
      <c r="F1623" s="6">
        <f>TCD!A1623</f>
        <v>872937421470</v>
      </c>
      <c r="H1623" s="18" t="str">
        <f>TCD!F1623</f>
        <v>E</v>
      </c>
      <c r="I1623" t="str">
        <f>TCD!B1623</f>
        <v>FR</v>
      </c>
      <c r="J1623" t="str">
        <f>IF(COUNTIF(Zoning!B:B,I1623)=0,"inconnu",_xlfn.XLOOKUP(I1623,Zoning!B:B,Zoning!C:C))</f>
        <v>France</v>
      </c>
      <c r="K1623">
        <f>_xlfn.XLOOKUP(F1623,'Shipment Detail'!N:N,'Shipment Detail'!AB:AB)</f>
        <v>4</v>
      </c>
      <c r="L1623">
        <f>TCD!E1623</f>
        <v>29.8</v>
      </c>
      <c r="M1623" t="str">
        <f>IF(J1623="France","ST",_xlfn.XLOOKUP(F1623,'Shipment Detail'!N:N,'Shipment Detail'!E:E,""))</f>
        <v>ST</v>
      </c>
      <c r="N1623">
        <f t="shared" si="79"/>
        <v>0.2</v>
      </c>
      <c r="O1623" t="str">
        <f>IF(_xlfn.XLOOKUP(F1623,'Shipment Detail'!N:N,'Shipment Detail'!BM:BM)=0,"",_xlfn.XLOOKUP(F1623,'Shipment Detail'!N:N,'Shipment Detail'!BM:BM))</f>
        <v/>
      </c>
      <c r="R1623" t="str">
        <f>IF(_xlfn.XLOOKUP(F1623,'Shipment Detail'!N:N,'Shipment Detail'!AV:AV)&gt;60,10,"")</f>
        <v/>
      </c>
      <c r="T1623" s="3">
        <f>TCD!C1623</f>
        <v>14.480000000000004</v>
      </c>
    </row>
    <row r="1624" spans="1:20" x14ac:dyDescent="0.2">
      <c r="A1624" t="str">
        <f t="shared" si="77"/>
        <v>FEDEX FRANCE</v>
      </c>
      <c r="B1624" s="5">
        <f t="shared" si="78"/>
        <v>46174</v>
      </c>
      <c r="F1624" s="6">
        <f>TCD!A1624</f>
        <v>872937441585</v>
      </c>
      <c r="H1624" s="18" t="str">
        <f>TCD!F1624</f>
        <v>E</v>
      </c>
      <c r="I1624" t="str">
        <f>TCD!B1624</f>
        <v>FR</v>
      </c>
      <c r="J1624" t="str">
        <f>IF(COUNTIF(Zoning!B:B,I1624)=0,"inconnu",_xlfn.XLOOKUP(I1624,Zoning!B:B,Zoning!C:C))</f>
        <v>France</v>
      </c>
      <c r="K1624">
        <f>_xlfn.XLOOKUP(F1624,'Shipment Detail'!N:N,'Shipment Detail'!AB:AB)</f>
        <v>3</v>
      </c>
      <c r="L1624">
        <f>TCD!E1624</f>
        <v>24</v>
      </c>
      <c r="M1624" t="str">
        <f>IF(J1624="France","ST",_xlfn.XLOOKUP(F1624,'Shipment Detail'!N:N,'Shipment Detail'!E:E,""))</f>
        <v>ST</v>
      </c>
      <c r="N1624">
        <f t="shared" si="79"/>
        <v>0.2</v>
      </c>
      <c r="O1624" t="str">
        <f>IF(_xlfn.XLOOKUP(F1624,'Shipment Detail'!N:N,'Shipment Detail'!BM:BM)=0,"",_xlfn.XLOOKUP(F1624,'Shipment Detail'!N:N,'Shipment Detail'!BM:BM))</f>
        <v/>
      </c>
      <c r="R1624" t="str">
        <f>IF(_xlfn.XLOOKUP(F1624,'Shipment Detail'!N:N,'Shipment Detail'!AV:AV)&gt;60,10,"")</f>
        <v/>
      </c>
      <c r="T1624" s="3">
        <f>TCD!C1624</f>
        <v>12.480000000000004</v>
      </c>
    </row>
    <row r="1625" spans="1:20" x14ac:dyDescent="0.2">
      <c r="A1625" t="str">
        <f t="shared" si="77"/>
        <v>FEDEX FRANCE</v>
      </c>
      <c r="B1625" s="5">
        <f t="shared" si="78"/>
        <v>46174</v>
      </c>
      <c r="F1625" s="6">
        <f>TCD!A1625</f>
        <v>872937460400</v>
      </c>
      <c r="H1625" s="18" t="str">
        <f>TCD!F1625</f>
        <v>E</v>
      </c>
      <c r="I1625" t="str">
        <f>TCD!B1625</f>
        <v>FR</v>
      </c>
      <c r="J1625" t="str">
        <f>IF(COUNTIF(Zoning!B:B,I1625)=0,"inconnu",_xlfn.XLOOKUP(I1625,Zoning!B:B,Zoning!C:C))</f>
        <v>France</v>
      </c>
      <c r="K1625">
        <f>_xlfn.XLOOKUP(F1625,'Shipment Detail'!N:N,'Shipment Detail'!AB:AB)</f>
        <v>7</v>
      </c>
      <c r="L1625">
        <f>TCD!E1625</f>
        <v>51.9</v>
      </c>
      <c r="M1625" t="str">
        <f>IF(J1625="France","ST",_xlfn.XLOOKUP(F1625,'Shipment Detail'!N:N,'Shipment Detail'!E:E,""))</f>
        <v>ST</v>
      </c>
      <c r="N1625">
        <f t="shared" si="79"/>
        <v>0.2</v>
      </c>
      <c r="O1625" t="str">
        <f>IF(_xlfn.XLOOKUP(F1625,'Shipment Detail'!N:N,'Shipment Detail'!BM:BM)=0,"",_xlfn.XLOOKUP(F1625,'Shipment Detail'!N:N,'Shipment Detail'!BM:BM))</f>
        <v/>
      </c>
      <c r="R1625" t="str">
        <f>IF(_xlfn.XLOOKUP(F1625,'Shipment Detail'!N:N,'Shipment Detail'!AV:AV)&gt;60,10,"")</f>
        <v/>
      </c>
      <c r="T1625" s="3">
        <f>TCD!C1625</f>
        <v>21.840000000000003</v>
      </c>
    </row>
    <row r="1626" spans="1:20" x14ac:dyDescent="0.2">
      <c r="A1626" t="str">
        <f t="shared" si="77"/>
        <v>FEDEX FRANCE</v>
      </c>
      <c r="B1626" s="5">
        <f t="shared" si="78"/>
        <v>46174</v>
      </c>
      <c r="F1626" s="6">
        <f>TCD!A1626</f>
        <v>872937492965</v>
      </c>
      <c r="H1626" s="18" t="str">
        <f>TCD!F1626</f>
        <v>E</v>
      </c>
      <c r="I1626" t="str">
        <f>TCD!B1626</f>
        <v>FR</v>
      </c>
      <c r="J1626" t="str">
        <f>IF(COUNTIF(Zoning!B:B,I1626)=0,"inconnu",_xlfn.XLOOKUP(I1626,Zoning!B:B,Zoning!C:C))</f>
        <v>France</v>
      </c>
      <c r="K1626">
        <f>_xlfn.XLOOKUP(F1626,'Shipment Detail'!N:N,'Shipment Detail'!AB:AB)</f>
        <v>5</v>
      </c>
      <c r="L1626">
        <f>TCD!E1626</f>
        <v>33.800000000000004</v>
      </c>
      <c r="M1626" t="str">
        <f>IF(J1626="France","ST",_xlfn.XLOOKUP(F1626,'Shipment Detail'!N:N,'Shipment Detail'!E:E,""))</f>
        <v>ST</v>
      </c>
      <c r="N1626">
        <f t="shared" si="79"/>
        <v>0.2</v>
      </c>
      <c r="O1626" t="str">
        <f>IF(_xlfn.XLOOKUP(F1626,'Shipment Detail'!N:N,'Shipment Detail'!BM:BM)=0,"",_xlfn.XLOOKUP(F1626,'Shipment Detail'!N:N,'Shipment Detail'!BM:BM))</f>
        <v/>
      </c>
      <c r="R1626" t="str">
        <f>IF(_xlfn.XLOOKUP(F1626,'Shipment Detail'!N:N,'Shipment Detail'!AV:AV)&gt;60,10,"")</f>
        <v/>
      </c>
      <c r="T1626" s="3">
        <f>TCD!C1626</f>
        <v>15.82</v>
      </c>
    </row>
    <row r="1627" spans="1:20" x14ac:dyDescent="0.2">
      <c r="A1627" t="str">
        <f t="shared" si="77"/>
        <v>FEDEX FRANCE</v>
      </c>
      <c r="B1627" s="5">
        <f t="shared" si="78"/>
        <v>46174</v>
      </c>
      <c r="F1627" s="6">
        <f>TCD!A1627</f>
        <v>872937518215</v>
      </c>
      <c r="H1627" s="18" t="str">
        <f>TCD!F1627</f>
        <v>E</v>
      </c>
      <c r="I1627" t="str">
        <f>TCD!B1627</f>
        <v>FR</v>
      </c>
      <c r="J1627" t="str">
        <f>IF(COUNTIF(Zoning!B:B,I1627)=0,"inconnu",_xlfn.XLOOKUP(I1627,Zoning!B:B,Zoning!C:C))</f>
        <v>France</v>
      </c>
      <c r="K1627">
        <f>_xlfn.XLOOKUP(F1627,'Shipment Detail'!N:N,'Shipment Detail'!AB:AB)</f>
        <v>7</v>
      </c>
      <c r="L1627">
        <f>TCD!E1627</f>
        <v>53.1</v>
      </c>
      <c r="M1627" t="str">
        <f>IF(J1627="France","ST",_xlfn.XLOOKUP(F1627,'Shipment Detail'!N:N,'Shipment Detail'!E:E,""))</f>
        <v>ST</v>
      </c>
      <c r="N1627">
        <f t="shared" si="79"/>
        <v>0.2</v>
      </c>
      <c r="O1627" t="str">
        <f>IF(_xlfn.XLOOKUP(F1627,'Shipment Detail'!N:N,'Shipment Detail'!BM:BM)=0,"",_xlfn.XLOOKUP(F1627,'Shipment Detail'!N:N,'Shipment Detail'!BM:BM))</f>
        <v/>
      </c>
      <c r="R1627" t="str">
        <f>IF(_xlfn.XLOOKUP(F1627,'Shipment Detail'!N:N,'Shipment Detail'!AV:AV)&gt;60,10,"")</f>
        <v/>
      </c>
      <c r="T1627" s="3">
        <f>TCD!C1627</f>
        <v>22.510000000000005</v>
      </c>
    </row>
    <row r="1628" spans="1:20" x14ac:dyDescent="0.2">
      <c r="A1628" t="str">
        <f t="shared" si="77"/>
        <v>FEDEX FRANCE</v>
      </c>
      <c r="B1628" s="5">
        <f t="shared" si="78"/>
        <v>46174</v>
      </c>
      <c r="F1628" s="6">
        <f>TCD!A1628</f>
        <v>872937549350</v>
      </c>
      <c r="H1628" s="18" t="str">
        <f>TCD!F1628</f>
        <v>E</v>
      </c>
      <c r="I1628" t="str">
        <f>TCD!B1628</f>
        <v>FR</v>
      </c>
      <c r="J1628" t="str">
        <f>IF(COUNTIF(Zoning!B:B,I1628)=0,"inconnu",_xlfn.XLOOKUP(I1628,Zoning!B:B,Zoning!C:C))</f>
        <v>France</v>
      </c>
      <c r="K1628">
        <f>_xlfn.XLOOKUP(F1628,'Shipment Detail'!N:N,'Shipment Detail'!AB:AB)</f>
        <v>5</v>
      </c>
      <c r="L1628">
        <f>TCD!E1628</f>
        <v>32.6</v>
      </c>
      <c r="M1628" t="str">
        <f>IF(J1628="France","ST",_xlfn.XLOOKUP(F1628,'Shipment Detail'!N:N,'Shipment Detail'!E:E,""))</f>
        <v>ST</v>
      </c>
      <c r="N1628">
        <f t="shared" si="79"/>
        <v>0.2</v>
      </c>
      <c r="O1628" t="str">
        <f>IF(_xlfn.XLOOKUP(F1628,'Shipment Detail'!N:N,'Shipment Detail'!BM:BM)=0,"",_xlfn.XLOOKUP(F1628,'Shipment Detail'!N:N,'Shipment Detail'!BM:BM))</f>
        <v/>
      </c>
      <c r="R1628" t="str">
        <f>IF(_xlfn.XLOOKUP(F1628,'Shipment Detail'!N:N,'Shipment Detail'!AV:AV)&gt;60,10,"")</f>
        <v/>
      </c>
      <c r="T1628" s="3">
        <f>TCD!C1628</f>
        <v>15.489999999999995</v>
      </c>
    </row>
    <row r="1629" spans="1:20" x14ac:dyDescent="0.2">
      <c r="A1629" t="str">
        <f t="shared" si="77"/>
        <v>FEDEX FRANCE</v>
      </c>
      <c r="B1629" s="5">
        <f t="shared" si="78"/>
        <v>46174</v>
      </c>
      <c r="F1629" s="6">
        <f>TCD!A1629</f>
        <v>872937573491</v>
      </c>
      <c r="H1629" s="18" t="str">
        <f>TCD!F1629</f>
        <v>E</v>
      </c>
      <c r="I1629" t="str">
        <f>TCD!B1629</f>
        <v>FR</v>
      </c>
      <c r="J1629" t="str">
        <f>IF(COUNTIF(Zoning!B:B,I1629)=0,"inconnu",_xlfn.XLOOKUP(I1629,Zoning!B:B,Zoning!C:C))</f>
        <v>France</v>
      </c>
      <c r="K1629">
        <f>_xlfn.XLOOKUP(F1629,'Shipment Detail'!N:N,'Shipment Detail'!AB:AB)</f>
        <v>5</v>
      </c>
      <c r="L1629">
        <f>TCD!E1629</f>
        <v>37.4</v>
      </c>
      <c r="M1629" t="str">
        <f>IF(J1629="France","ST",_xlfn.XLOOKUP(F1629,'Shipment Detail'!N:N,'Shipment Detail'!E:E,""))</f>
        <v>ST</v>
      </c>
      <c r="N1629">
        <f t="shared" si="79"/>
        <v>0.2</v>
      </c>
      <c r="O1629" t="str">
        <f>IF(_xlfn.XLOOKUP(F1629,'Shipment Detail'!N:N,'Shipment Detail'!BM:BM)=0,"",_xlfn.XLOOKUP(F1629,'Shipment Detail'!N:N,'Shipment Detail'!BM:BM))</f>
        <v/>
      </c>
      <c r="R1629" t="str">
        <f>IF(_xlfn.XLOOKUP(F1629,'Shipment Detail'!N:N,'Shipment Detail'!AV:AV)&gt;60,10,"")</f>
        <v/>
      </c>
      <c r="T1629" s="3">
        <f>TCD!C1629</f>
        <v>17.159999999999997</v>
      </c>
    </row>
    <row r="1630" spans="1:20" x14ac:dyDescent="0.2">
      <c r="A1630" t="str">
        <f t="shared" si="77"/>
        <v>FEDEX FRANCE</v>
      </c>
      <c r="B1630" s="5">
        <f t="shared" si="78"/>
        <v>46174</v>
      </c>
      <c r="F1630" s="6">
        <f>TCD!A1630</f>
        <v>872937627153</v>
      </c>
      <c r="H1630" s="18" t="str">
        <f>TCD!F1630</f>
        <v>E</v>
      </c>
      <c r="I1630" t="str">
        <f>TCD!B1630</f>
        <v>FR</v>
      </c>
      <c r="J1630" t="str">
        <f>IF(COUNTIF(Zoning!B:B,I1630)=0,"inconnu",_xlfn.XLOOKUP(I1630,Zoning!B:B,Zoning!C:C))</f>
        <v>France</v>
      </c>
      <c r="K1630">
        <f>_xlfn.XLOOKUP(F1630,'Shipment Detail'!N:N,'Shipment Detail'!AB:AB)</f>
        <v>2</v>
      </c>
      <c r="L1630">
        <f>TCD!E1630</f>
        <v>15.6</v>
      </c>
      <c r="M1630" t="str">
        <f>IF(J1630="France","ST",_xlfn.XLOOKUP(F1630,'Shipment Detail'!N:N,'Shipment Detail'!E:E,""))</f>
        <v>ST</v>
      </c>
      <c r="N1630">
        <f t="shared" si="79"/>
        <v>0.2</v>
      </c>
      <c r="O1630" t="str">
        <f>IF(_xlfn.XLOOKUP(F1630,'Shipment Detail'!N:N,'Shipment Detail'!BM:BM)=0,"",_xlfn.XLOOKUP(F1630,'Shipment Detail'!N:N,'Shipment Detail'!BM:BM))</f>
        <v/>
      </c>
      <c r="R1630" t="str">
        <f>IF(_xlfn.XLOOKUP(F1630,'Shipment Detail'!N:N,'Shipment Detail'!AV:AV)&gt;60,10,"")</f>
        <v/>
      </c>
      <c r="T1630" s="3">
        <f>TCD!C1630</f>
        <v>9.8000000000000007</v>
      </c>
    </row>
    <row r="1631" spans="1:20" x14ac:dyDescent="0.2">
      <c r="A1631" t="str">
        <f t="shared" si="77"/>
        <v>FEDEX FRANCE</v>
      </c>
      <c r="B1631" s="5">
        <f t="shared" si="78"/>
        <v>46174</v>
      </c>
      <c r="F1631" s="6">
        <f>TCD!A1631</f>
        <v>872937656403</v>
      </c>
      <c r="H1631" s="18" t="str">
        <f>TCD!F1631</f>
        <v>E</v>
      </c>
      <c r="I1631" t="str">
        <f>TCD!B1631</f>
        <v>FR</v>
      </c>
      <c r="J1631" t="str">
        <f>IF(COUNTIF(Zoning!B:B,I1631)=0,"inconnu",_xlfn.XLOOKUP(I1631,Zoning!B:B,Zoning!C:C))</f>
        <v>France</v>
      </c>
      <c r="K1631">
        <f>_xlfn.XLOOKUP(F1631,'Shipment Detail'!N:N,'Shipment Detail'!AB:AB)</f>
        <v>8</v>
      </c>
      <c r="L1631">
        <f>TCD!E1631</f>
        <v>45.2</v>
      </c>
      <c r="M1631" t="str">
        <f>IF(J1631="France","ST",_xlfn.XLOOKUP(F1631,'Shipment Detail'!N:N,'Shipment Detail'!E:E,""))</f>
        <v>ST</v>
      </c>
      <c r="N1631">
        <f t="shared" si="79"/>
        <v>0.2</v>
      </c>
      <c r="O1631" t="str">
        <f>IF(_xlfn.XLOOKUP(F1631,'Shipment Detail'!N:N,'Shipment Detail'!BM:BM)=0,"",_xlfn.XLOOKUP(F1631,'Shipment Detail'!N:N,'Shipment Detail'!BM:BM))</f>
        <v/>
      </c>
      <c r="R1631" t="str">
        <f>IF(_xlfn.XLOOKUP(F1631,'Shipment Detail'!N:N,'Shipment Detail'!AV:AV)&gt;60,10,"")</f>
        <v/>
      </c>
      <c r="T1631" s="3">
        <f>TCD!C1631</f>
        <v>19.840000000000003</v>
      </c>
    </row>
    <row r="1632" spans="1:20" x14ac:dyDescent="0.2">
      <c r="A1632" t="str">
        <f t="shared" si="77"/>
        <v>FEDEX FRANCE</v>
      </c>
      <c r="B1632" s="5">
        <f t="shared" si="78"/>
        <v>46174</v>
      </c>
      <c r="F1632" s="6">
        <f>TCD!A1632</f>
        <v>872937705508</v>
      </c>
      <c r="H1632" s="18" t="str">
        <f>TCD!F1632</f>
        <v>E</v>
      </c>
      <c r="I1632" t="str">
        <f>TCD!B1632</f>
        <v>FR</v>
      </c>
      <c r="J1632" t="str">
        <f>IF(COUNTIF(Zoning!B:B,I1632)=0,"inconnu",_xlfn.XLOOKUP(I1632,Zoning!B:B,Zoning!C:C))</f>
        <v>France</v>
      </c>
      <c r="K1632">
        <f>_xlfn.XLOOKUP(F1632,'Shipment Detail'!N:N,'Shipment Detail'!AB:AB)</f>
        <v>1</v>
      </c>
      <c r="L1632">
        <f>TCD!E1632</f>
        <v>8</v>
      </c>
      <c r="M1632" t="str">
        <f>IF(J1632="France","ST",_xlfn.XLOOKUP(F1632,'Shipment Detail'!N:N,'Shipment Detail'!E:E,""))</f>
        <v>ST</v>
      </c>
      <c r="N1632">
        <f t="shared" si="79"/>
        <v>0.2</v>
      </c>
      <c r="O1632" t="str">
        <f>IF(_xlfn.XLOOKUP(F1632,'Shipment Detail'!N:N,'Shipment Detail'!BM:BM)=0,"",_xlfn.XLOOKUP(F1632,'Shipment Detail'!N:N,'Shipment Detail'!BM:BM))</f>
        <v/>
      </c>
      <c r="R1632" t="str">
        <f>IF(_xlfn.XLOOKUP(F1632,'Shipment Detail'!N:N,'Shipment Detail'!AV:AV)&gt;60,10,"")</f>
        <v/>
      </c>
      <c r="T1632" s="3">
        <f>TCD!C1632</f>
        <v>7.120000000000001</v>
      </c>
    </row>
    <row r="1633" spans="1:20" x14ac:dyDescent="0.2">
      <c r="A1633" t="str">
        <f t="shared" si="77"/>
        <v>FEDEX FRANCE</v>
      </c>
      <c r="B1633" s="5">
        <f t="shared" si="78"/>
        <v>46174</v>
      </c>
      <c r="F1633" s="6">
        <f>TCD!A1633</f>
        <v>872937737558</v>
      </c>
      <c r="H1633" s="18" t="str">
        <f>TCD!F1633</f>
        <v>E</v>
      </c>
      <c r="I1633" t="str">
        <f>TCD!B1633</f>
        <v>FR</v>
      </c>
      <c r="J1633" t="str">
        <f>IF(COUNTIF(Zoning!B:B,I1633)=0,"inconnu",_xlfn.XLOOKUP(I1633,Zoning!B:B,Zoning!C:C))</f>
        <v>France</v>
      </c>
      <c r="K1633">
        <f>_xlfn.XLOOKUP(F1633,'Shipment Detail'!N:N,'Shipment Detail'!AB:AB)</f>
        <v>6</v>
      </c>
      <c r="L1633">
        <f>TCD!E1633</f>
        <v>41.7</v>
      </c>
      <c r="M1633" t="str">
        <f>IF(J1633="France","ST",_xlfn.XLOOKUP(F1633,'Shipment Detail'!N:N,'Shipment Detail'!E:E,""))</f>
        <v>ST</v>
      </c>
      <c r="N1633">
        <f t="shared" si="79"/>
        <v>0.2</v>
      </c>
      <c r="O1633" t="str">
        <f>IF(_xlfn.XLOOKUP(F1633,'Shipment Detail'!N:N,'Shipment Detail'!BM:BM)=0,"",_xlfn.XLOOKUP(F1633,'Shipment Detail'!N:N,'Shipment Detail'!BM:BM))</f>
        <v/>
      </c>
      <c r="R1633" t="str">
        <f>IF(_xlfn.XLOOKUP(F1633,'Shipment Detail'!N:N,'Shipment Detail'!AV:AV)&gt;60,10,"")</f>
        <v/>
      </c>
      <c r="T1633" s="3">
        <f>TCD!C1633</f>
        <v>18.500000000000007</v>
      </c>
    </row>
    <row r="1634" spans="1:20" x14ac:dyDescent="0.2">
      <c r="A1634" t="str">
        <f t="shared" si="77"/>
        <v>FEDEX FRANCE</v>
      </c>
      <c r="B1634" s="5">
        <f t="shared" si="78"/>
        <v>46174</v>
      </c>
      <c r="F1634" s="6">
        <f>TCD!A1634</f>
        <v>872937763522</v>
      </c>
      <c r="H1634" s="18" t="str">
        <f>TCD!F1634</f>
        <v>E</v>
      </c>
      <c r="I1634" t="str">
        <f>TCD!B1634</f>
        <v>FR</v>
      </c>
      <c r="J1634" t="str">
        <f>IF(COUNTIF(Zoning!B:B,I1634)=0,"inconnu",_xlfn.XLOOKUP(I1634,Zoning!B:B,Zoning!C:C))</f>
        <v>France</v>
      </c>
      <c r="K1634">
        <f>_xlfn.XLOOKUP(F1634,'Shipment Detail'!N:N,'Shipment Detail'!AB:AB)</f>
        <v>8</v>
      </c>
      <c r="L1634">
        <f>TCD!E1634</f>
        <v>48.1</v>
      </c>
      <c r="M1634" t="str">
        <f>IF(J1634="France","ST",_xlfn.XLOOKUP(F1634,'Shipment Detail'!N:N,'Shipment Detail'!E:E,""))</f>
        <v>ST</v>
      </c>
      <c r="N1634">
        <f t="shared" si="79"/>
        <v>0.2</v>
      </c>
      <c r="O1634" t="str">
        <f>IF(_xlfn.XLOOKUP(F1634,'Shipment Detail'!N:N,'Shipment Detail'!BM:BM)=0,"",_xlfn.XLOOKUP(F1634,'Shipment Detail'!N:N,'Shipment Detail'!BM:BM))</f>
        <v/>
      </c>
      <c r="R1634" t="str">
        <f>IF(_xlfn.XLOOKUP(F1634,'Shipment Detail'!N:N,'Shipment Detail'!AV:AV)&gt;60,10,"")</f>
        <v/>
      </c>
      <c r="T1634" s="3">
        <f>TCD!C1634</f>
        <v>20.840000000000003</v>
      </c>
    </row>
    <row r="1635" spans="1:20" x14ac:dyDescent="0.2">
      <c r="A1635" t="str">
        <f t="shared" si="77"/>
        <v>FEDEX FRANCE</v>
      </c>
      <c r="B1635" s="5">
        <f t="shared" si="78"/>
        <v>46174</v>
      </c>
      <c r="F1635" s="6">
        <f>TCD!A1635</f>
        <v>872938937104</v>
      </c>
      <c r="H1635" s="18" t="str">
        <f>TCD!F1635</f>
        <v>E</v>
      </c>
      <c r="I1635" t="str">
        <f>TCD!B1635</f>
        <v>FR</v>
      </c>
      <c r="J1635" t="str">
        <f>IF(COUNTIF(Zoning!B:B,I1635)=0,"inconnu",_xlfn.XLOOKUP(I1635,Zoning!B:B,Zoning!C:C))</f>
        <v>France</v>
      </c>
      <c r="K1635">
        <f>_xlfn.XLOOKUP(F1635,'Shipment Detail'!N:N,'Shipment Detail'!AB:AB)</f>
        <v>3</v>
      </c>
      <c r="L1635">
        <f>TCD!E1635</f>
        <v>16.3</v>
      </c>
      <c r="M1635" t="str">
        <f>IF(J1635="France","ST",_xlfn.XLOOKUP(F1635,'Shipment Detail'!N:N,'Shipment Detail'!E:E,""))</f>
        <v>ST</v>
      </c>
      <c r="N1635">
        <f t="shared" si="79"/>
        <v>0.2</v>
      </c>
      <c r="O1635" t="str">
        <f>IF(_xlfn.XLOOKUP(F1635,'Shipment Detail'!N:N,'Shipment Detail'!BM:BM)=0,"",_xlfn.XLOOKUP(F1635,'Shipment Detail'!N:N,'Shipment Detail'!BM:BM))</f>
        <v/>
      </c>
      <c r="R1635" t="str">
        <f>IF(_xlfn.XLOOKUP(F1635,'Shipment Detail'!N:N,'Shipment Detail'!AV:AV)&gt;60,10,"")</f>
        <v/>
      </c>
      <c r="T1635" s="3">
        <f>TCD!C1635</f>
        <v>10.129999999999995</v>
      </c>
    </row>
    <row r="1636" spans="1:20" x14ac:dyDescent="0.2">
      <c r="A1636" t="str">
        <f t="shared" si="77"/>
        <v>FEDEX FRANCE</v>
      </c>
      <c r="B1636" s="5">
        <f t="shared" si="78"/>
        <v>46174</v>
      </c>
      <c r="F1636" s="6">
        <f>TCD!A1636</f>
        <v>872938997338</v>
      </c>
      <c r="H1636" s="18" t="str">
        <f>TCD!F1636</f>
        <v>E</v>
      </c>
      <c r="I1636" t="str">
        <f>TCD!B1636</f>
        <v>FR</v>
      </c>
      <c r="J1636" t="str">
        <f>IF(COUNTIF(Zoning!B:B,I1636)=0,"inconnu",_xlfn.XLOOKUP(I1636,Zoning!B:B,Zoning!C:C))</f>
        <v>France</v>
      </c>
      <c r="K1636">
        <f>_xlfn.XLOOKUP(F1636,'Shipment Detail'!N:N,'Shipment Detail'!AB:AB)</f>
        <v>9</v>
      </c>
      <c r="L1636">
        <f>TCD!E1636</f>
        <v>44.5</v>
      </c>
      <c r="M1636" t="str">
        <f>IF(J1636="France","ST",_xlfn.XLOOKUP(F1636,'Shipment Detail'!N:N,'Shipment Detail'!E:E,""))</f>
        <v>ST</v>
      </c>
      <c r="N1636">
        <f t="shared" si="79"/>
        <v>0.2</v>
      </c>
      <c r="O1636" t="str">
        <f>IF(_xlfn.XLOOKUP(F1636,'Shipment Detail'!N:N,'Shipment Detail'!BM:BM)=0,"",_xlfn.XLOOKUP(F1636,'Shipment Detail'!N:N,'Shipment Detail'!BM:BM))</f>
        <v/>
      </c>
      <c r="R1636" t="str">
        <f>IF(_xlfn.XLOOKUP(F1636,'Shipment Detail'!N:N,'Shipment Detail'!AV:AV)&gt;60,10,"")</f>
        <v/>
      </c>
      <c r="T1636" s="3">
        <f>TCD!C1636</f>
        <v>19.499999999999993</v>
      </c>
    </row>
    <row r="1637" spans="1:20" x14ac:dyDescent="0.2">
      <c r="A1637" t="str">
        <f t="shared" si="77"/>
        <v>FEDEX FRANCE</v>
      </c>
      <c r="B1637" s="5">
        <f t="shared" si="78"/>
        <v>46174</v>
      </c>
      <c r="F1637" s="6">
        <f>TCD!A1637</f>
        <v>872939030774</v>
      </c>
      <c r="H1637" s="18" t="str">
        <f>TCD!F1637</f>
        <v>E</v>
      </c>
      <c r="I1637" t="str">
        <f>TCD!B1637</f>
        <v>FR</v>
      </c>
      <c r="J1637" t="str">
        <f>IF(COUNTIF(Zoning!B:B,I1637)=0,"inconnu",_xlfn.XLOOKUP(I1637,Zoning!B:B,Zoning!C:C))</f>
        <v>France</v>
      </c>
      <c r="K1637">
        <f>_xlfn.XLOOKUP(F1637,'Shipment Detail'!N:N,'Shipment Detail'!AB:AB)</f>
        <v>4</v>
      </c>
      <c r="L1637">
        <f>TCD!E1637</f>
        <v>24.3</v>
      </c>
      <c r="M1637" t="str">
        <f>IF(J1637="France","ST",_xlfn.XLOOKUP(F1637,'Shipment Detail'!N:N,'Shipment Detail'!E:E,""))</f>
        <v>ST</v>
      </c>
      <c r="N1637">
        <f t="shared" si="79"/>
        <v>0.2</v>
      </c>
      <c r="O1637" t="str">
        <f>IF(_xlfn.XLOOKUP(F1637,'Shipment Detail'!N:N,'Shipment Detail'!BM:BM)=0,"",_xlfn.XLOOKUP(F1637,'Shipment Detail'!N:N,'Shipment Detail'!BM:BM))</f>
        <v/>
      </c>
      <c r="R1637" t="str">
        <f>IF(_xlfn.XLOOKUP(F1637,'Shipment Detail'!N:N,'Shipment Detail'!AV:AV)&gt;60,10,"")</f>
        <v/>
      </c>
      <c r="T1637" s="3">
        <f>TCD!C1637</f>
        <v>12.810000000000002</v>
      </c>
    </row>
    <row r="1638" spans="1:20" x14ac:dyDescent="0.2">
      <c r="A1638" t="str">
        <f t="shared" si="77"/>
        <v>FEDEX FRANCE</v>
      </c>
      <c r="B1638" s="5">
        <f t="shared" si="78"/>
        <v>46174</v>
      </c>
      <c r="F1638" s="6">
        <f>TCD!A1638</f>
        <v>872939069650</v>
      </c>
      <c r="H1638" s="18" t="str">
        <f>TCD!F1638</f>
        <v>E</v>
      </c>
      <c r="I1638" t="str">
        <f>TCD!B1638</f>
        <v>FR</v>
      </c>
      <c r="J1638" t="str">
        <f>IF(COUNTIF(Zoning!B:B,I1638)=0,"inconnu",_xlfn.XLOOKUP(I1638,Zoning!B:B,Zoning!C:C))</f>
        <v>France</v>
      </c>
      <c r="K1638">
        <f>_xlfn.XLOOKUP(F1638,'Shipment Detail'!N:N,'Shipment Detail'!AB:AB)</f>
        <v>5</v>
      </c>
      <c r="L1638">
        <f>TCD!E1638</f>
        <v>32.6</v>
      </c>
      <c r="M1638" t="str">
        <f>IF(J1638="France","ST",_xlfn.XLOOKUP(F1638,'Shipment Detail'!N:N,'Shipment Detail'!E:E,""))</f>
        <v>ST</v>
      </c>
      <c r="N1638">
        <f t="shared" si="79"/>
        <v>0.2</v>
      </c>
      <c r="O1638" t="str">
        <f>IF(_xlfn.XLOOKUP(F1638,'Shipment Detail'!N:N,'Shipment Detail'!BM:BM)=0,"",_xlfn.XLOOKUP(F1638,'Shipment Detail'!N:N,'Shipment Detail'!BM:BM))</f>
        <v/>
      </c>
      <c r="R1638" t="str">
        <f>IF(_xlfn.XLOOKUP(F1638,'Shipment Detail'!N:N,'Shipment Detail'!AV:AV)&gt;60,10,"")</f>
        <v/>
      </c>
      <c r="T1638" s="3">
        <f>TCD!C1638</f>
        <v>15.489999999999995</v>
      </c>
    </row>
    <row r="1639" spans="1:20" x14ac:dyDescent="0.2">
      <c r="A1639" t="str">
        <f t="shared" si="77"/>
        <v>FEDEX FRANCE</v>
      </c>
      <c r="B1639" s="5">
        <f t="shared" si="78"/>
        <v>46174</v>
      </c>
      <c r="F1639" s="6">
        <f>TCD!A1639</f>
        <v>872939088997</v>
      </c>
      <c r="H1639" s="18" t="str">
        <f>TCD!F1639</f>
        <v>E</v>
      </c>
      <c r="I1639" t="str">
        <f>TCD!B1639</f>
        <v>FR</v>
      </c>
      <c r="J1639" t="str">
        <f>IF(COUNTIF(Zoning!B:B,I1639)=0,"inconnu",_xlfn.XLOOKUP(I1639,Zoning!B:B,Zoning!C:C))</f>
        <v>France</v>
      </c>
      <c r="K1639">
        <f>_xlfn.XLOOKUP(F1639,'Shipment Detail'!N:N,'Shipment Detail'!AB:AB)</f>
        <v>3</v>
      </c>
      <c r="L1639">
        <f>TCD!E1639</f>
        <v>18.400000000000002</v>
      </c>
      <c r="M1639" t="str">
        <f>IF(J1639="France","ST",_xlfn.XLOOKUP(F1639,'Shipment Detail'!N:N,'Shipment Detail'!E:E,""))</f>
        <v>ST</v>
      </c>
      <c r="N1639">
        <f t="shared" si="79"/>
        <v>0.2</v>
      </c>
      <c r="O1639" t="str">
        <f>IF(_xlfn.XLOOKUP(F1639,'Shipment Detail'!N:N,'Shipment Detail'!BM:BM)=0,"",_xlfn.XLOOKUP(F1639,'Shipment Detail'!N:N,'Shipment Detail'!BM:BM))</f>
        <v/>
      </c>
      <c r="R1639" t="str">
        <f>IF(_xlfn.XLOOKUP(F1639,'Shipment Detail'!N:N,'Shipment Detail'!AV:AV)&gt;60,10,"")</f>
        <v/>
      </c>
      <c r="T1639" s="3">
        <f>TCD!C1639</f>
        <v>10.800000000000004</v>
      </c>
    </row>
    <row r="1640" spans="1:20" x14ac:dyDescent="0.2">
      <c r="A1640" t="str">
        <f t="shared" si="77"/>
        <v>FEDEX FRANCE</v>
      </c>
      <c r="B1640" s="5">
        <f t="shared" si="78"/>
        <v>46174</v>
      </c>
      <c r="F1640" s="6">
        <f>TCD!A1640</f>
        <v>872939155483</v>
      </c>
      <c r="H1640" s="18" t="str">
        <f>TCD!F1640</f>
        <v>E</v>
      </c>
      <c r="I1640" t="str">
        <f>TCD!B1640</f>
        <v>FR</v>
      </c>
      <c r="J1640" t="str">
        <f>IF(COUNTIF(Zoning!B:B,I1640)=0,"inconnu",_xlfn.XLOOKUP(I1640,Zoning!B:B,Zoning!C:C))</f>
        <v>France</v>
      </c>
      <c r="K1640">
        <f>_xlfn.XLOOKUP(F1640,'Shipment Detail'!N:N,'Shipment Detail'!AB:AB)</f>
        <v>2</v>
      </c>
      <c r="L1640">
        <f>TCD!E1640</f>
        <v>14</v>
      </c>
      <c r="M1640" t="str">
        <f>IF(J1640="France","ST",_xlfn.XLOOKUP(F1640,'Shipment Detail'!N:N,'Shipment Detail'!E:E,""))</f>
        <v>ST</v>
      </c>
      <c r="N1640">
        <f t="shared" si="79"/>
        <v>0.2</v>
      </c>
      <c r="O1640" t="str">
        <f>IF(_xlfn.XLOOKUP(F1640,'Shipment Detail'!N:N,'Shipment Detail'!BM:BM)=0,"",_xlfn.XLOOKUP(F1640,'Shipment Detail'!N:N,'Shipment Detail'!BM:BM))</f>
        <v/>
      </c>
      <c r="R1640" t="str">
        <f>IF(_xlfn.XLOOKUP(F1640,'Shipment Detail'!N:N,'Shipment Detail'!AV:AV)&gt;60,10,"")</f>
        <v/>
      </c>
      <c r="T1640" s="3">
        <f>TCD!C1640</f>
        <v>9.1300000000000026</v>
      </c>
    </row>
    <row r="1641" spans="1:20" x14ac:dyDescent="0.2">
      <c r="A1641" t="str">
        <f t="shared" si="77"/>
        <v>FEDEX FRANCE</v>
      </c>
      <c r="B1641" s="5">
        <f t="shared" si="78"/>
        <v>46174</v>
      </c>
      <c r="F1641" s="6">
        <f>TCD!A1641</f>
        <v>872939176036</v>
      </c>
      <c r="H1641" s="18" t="str">
        <f>TCD!F1641</f>
        <v>E</v>
      </c>
      <c r="I1641" t="str">
        <f>TCD!B1641</f>
        <v>FR</v>
      </c>
      <c r="J1641" t="str">
        <f>IF(COUNTIF(Zoning!B:B,I1641)=0,"inconnu",_xlfn.XLOOKUP(I1641,Zoning!B:B,Zoning!C:C))</f>
        <v>France</v>
      </c>
      <c r="K1641">
        <f>_xlfn.XLOOKUP(F1641,'Shipment Detail'!N:N,'Shipment Detail'!AB:AB)</f>
        <v>2</v>
      </c>
      <c r="L1641">
        <f>TCD!E1641</f>
        <v>14</v>
      </c>
      <c r="M1641" t="str">
        <f>IF(J1641="France","ST",_xlfn.XLOOKUP(F1641,'Shipment Detail'!N:N,'Shipment Detail'!E:E,""))</f>
        <v>ST</v>
      </c>
      <c r="N1641">
        <f t="shared" si="79"/>
        <v>0.2</v>
      </c>
      <c r="O1641" t="str">
        <f>IF(_xlfn.XLOOKUP(F1641,'Shipment Detail'!N:N,'Shipment Detail'!BM:BM)=0,"",_xlfn.XLOOKUP(F1641,'Shipment Detail'!N:N,'Shipment Detail'!BM:BM))</f>
        <v/>
      </c>
      <c r="R1641" t="str">
        <f>IF(_xlfn.XLOOKUP(F1641,'Shipment Detail'!N:N,'Shipment Detail'!AV:AV)&gt;60,10,"")</f>
        <v/>
      </c>
      <c r="T1641" s="3">
        <f>TCD!C1641</f>
        <v>9.1300000000000026</v>
      </c>
    </row>
    <row r="1642" spans="1:20" x14ac:dyDescent="0.2">
      <c r="A1642" t="str">
        <f t="shared" si="77"/>
        <v>FEDEX FRANCE</v>
      </c>
      <c r="B1642" s="5">
        <f t="shared" si="78"/>
        <v>46174</v>
      </c>
      <c r="F1642" s="6">
        <f>TCD!A1642</f>
        <v>872939271769</v>
      </c>
      <c r="H1642" s="18" t="str">
        <f>TCD!F1642</f>
        <v>E</v>
      </c>
      <c r="I1642" t="str">
        <f>TCD!B1642</f>
        <v>FR</v>
      </c>
      <c r="J1642" t="str">
        <f>IF(COUNTIF(Zoning!B:B,I1642)=0,"inconnu",_xlfn.XLOOKUP(I1642,Zoning!B:B,Zoning!C:C))</f>
        <v>France</v>
      </c>
      <c r="K1642">
        <f>_xlfn.XLOOKUP(F1642,'Shipment Detail'!N:N,'Shipment Detail'!AB:AB)</f>
        <v>2</v>
      </c>
      <c r="L1642">
        <f>TCD!E1642</f>
        <v>14</v>
      </c>
      <c r="M1642" t="str">
        <f>IF(J1642="France","ST",_xlfn.XLOOKUP(F1642,'Shipment Detail'!N:N,'Shipment Detail'!E:E,""))</f>
        <v>ST</v>
      </c>
      <c r="N1642">
        <f t="shared" si="79"/>
        <v>0.2</v>
      </c>
      <c r="O1642" t="str">
        <f>IF(_xlfn.XLOOKUP(F1642,'Shipment Detail'!N:N,'Shipment Detail'!BM:BM)=0,"",_xlfn.XLOOKUP(F1642,'Shipment Detail'!N:N,'Shipment Detail'!BM:BM))</f>
        <v/>
      </c>
      <c r="R1642" t="str">
        <f>IF(_xlfn.XLOOKUP(F1642,'Shipment Detail'!N:N,'Shipment Detail'!AV:AV)&gt;60,10,"")</f>
        <v/>
      </c>
      <c r="T1642" s="3">
        <f>TCD!C1642</f>
        <v>9.1300000000000026</v>
      </c>
    </row>
    <row r="1643" spans="1:20" x14ac:dyDescent="0.2">
      <c r="A1643" t="str">
        <f t="shared" si="77"/>
        <v>FEDEX FRANCE</v>
      </c>
      <c r="B1643" s="5">
        <f t="shared" si="78"/>
        <v>46174</v>
      </c>
      <c r="F1643" s="6">
        <f>TCD!A1643</f>
        <v>872939303161</v>
      </c>
      <c r="H1643" s="18" t="str">
        <f>TCD!F1643</f>
        <v>E</v>
      </c>
      <c r="I1643" t="str">
        <f>TCD!B1643</f>
        <v>FR</v>
      </c>
      <c r="J1643" t="str">
        <f>IF(COUNTIF(Zoning!B:B,I1643)=0,"inconnu",_xlfn.XLOOKUP(I1643,Zoning!B:B,Zoning!C:C))</f>
        <v>France</v>
      </c>
      <c r="K1643">
        <f>_xlfn.XLOOKUP(F1643,'Shipment Detail'!N:N,'Shipment Detail'!AB:AB)</f>
        <v>6</v>
      </c>
      <c r="L1643">
        <f>TCD!E1643</f>
        <v>37</v>
      </c>
      <c r="M1643" t="str">
        <f>IF(J1643="France","ST",_xlfn.XLOOKUP(F1643,'Shipment Detail'!N:N,'Shipment Detail'!E:E,""))</f>
        <v>ST</v>
      </c>
      <c r="N1643">
        <f t="shared" si="79"/>
        <v>0.2</v>
      </c>
      <c r="O1643" t="str">
        <f>IF(_xlfn.XLOOKUP(F1643,'Shipment Detail'!N:N,'Shipment Detail'!BM:BM)=0,"",_xlfn.XLOOKUP(F1643,'Shipment Detail'!N:N,'Shipment Detail'!BM:BM))</f>
        <v/>
      </c>
      <c r="R1643" t="str">
        <f>IF(_xlfn.XLOOKUP(F1643,'Shipment Detail'!N:N,'Shipment Detail'!AV:AV)&gt;60,10,"")</f>
        <v/>
      </c>
      <c r="T1643" s="3">
        <f>TCD!C1643</f>
        <v>16.830000000000005</v>
      </c>
    </row>
    <row r="1644" spans="1:20" x14ac:dyDescent="0.2">
      <c r="A1644" t="str">
        <f t="shared" si="77"/>
        <v>FEDEX FRANCE</v>
      </c>
      <c r="B1644" s="5">
        <f t="shared" si="78"/>
        <v>46174</v>
      </c>
      <c r="F1644" s="6">
        <f>TCD!A1644</f>
        <v>872939339438</v>
      </c>
      <c r="H1644" s="18" t="str">
        <f>TCD!F1644</f>
        <v>E</v>
      </c>
      <c r="I1644" t="str">
        <f>TCD!B1644</f>
        <v>FR</v>
      </c>
      <c r="J1644" t="str">
        <f>IF(COUNTIF(Zoning!B:B,I1644)=0,"inconnu",_xlfn.XLOOKUP(I1644,Zoning!B:B,Zoning!C:C))</f>
        <v>France</v>
      </c>
      <c r="K1644">
        <f>_xlfn.XLOOKUP(F1644,'Shipment Detail'!N:N,'Shipment Detail'!AB:AB)</f>
        <v>5</v>
      </c>
      <c r="L1644">
        <f>TCD!E1644</f>
        <v>23.6</v>
      </c>
      <c r="M1644" t="str">
        <f>IF(J1644="France","ST",_xlfn.XLOOKUP(F1644,'Shipment Detail'!N:N,'Shipment Detail'!E:E,""))</f>
        <v>ST</v>
      </c>
      <c r="N1644">
        <f t="shared" si="79"/>
        <v>0.2</v>
      </c>
      <c r="O1644" t="str">
        <f>IF(_xlfn.XLOOKUP(F1644,'Shipment Detail'!N:N,'Shipment Detail'!BM:BM)=0,"",_xlfn.XLOOKUP(F1644,'Shipment Detail'!N:N,'Shipment Detail'!BM:BM))</f>
        <v/>
      </c>
      <c r="R1644" t="str">
        <f>IF(_xlfn.XLOOKUP(F1644,'Shipment Detail'!N:N,'Shipment Detail'!AV:AV)&gt;60,10,"")</f>
        <v/>
      </c>
      <c r="T1644" s="3">
        <f>TCD!C1644</f>
        <v>12.480000000000004</v>
      </c>
    </row>
    <row r="1645" spans="1:20" x14ac:dyDescent="0.2">
      <c r="A1645" t="str">
        <f t="shared" si="77"/>
        <v>FEDEX FRANCE</v>
      </c>
      <c r="B1645" s="5">
        <f t="shared" si="78"/>
        <v>46174</v>
      </c>
      <c r="F1645" s="6">
        <f>TCD!A1645</f>
        <v>872939364244</v>
      </c>
      <c r="H1645" s="18" t="str">
        <f>TCD!F1645</f>
        <v>E</v>
      </c>
      <c r="I1645" t="str">
        <f>TCD!B1645</f>
        <v>FR</v>
      </c>
      <c r="J1645" t="str">
        <f>IF(COUNTIF(Zoning!B:B,I1645)=0,"inconnu",_xlfn.XLOOKUP(I1645,Zoning!B:B,Zoning!C:C))</f>
        <v>France</v>
      </c>
      <c r="K1645">
        <f>_xlfn.XLOOKUP(F1645,'Shipment Detail'!N:N,'Shipment Detail'!AB:AB)</f>
        <v>1</v>
      </c>
      <c r="L1645">
        <f>TCD!E1645</f>
        <v>9</v>
      </c>
      <c r="M1645" t="str">
        <f>IF(J1645="France","ST",_xlfn.XLOOKUP(F1645,'Shipment Detail'!N:N,'Shipment Detail'!E:E,""))</f>
        <v>ST</v>
      </c>
      <c r="N1645">
        <f t="shared" si="79"/>
        <v>0.2</v>
      </c>
      <c r="O1645" t="str">
        <f>IF(_xlfn.XLOOKUP(F1645,'Shipment Detail'!N:N,'Shipment Detail'!BM:BM)=0,"",_xlfn.XLOOKUP(F1645,'Shipment Detail'!N:N,'Shipment Detail'!BM:BM))</f>
        <v/>
      </c>
      <c r="R1645" t="str">
        <f>IF(_xlfn.XLOOKUP(F1645,'Shipment Detail'!N:N,'Shipment Detail'!AV:AV)&gt;60,10,"")</f>
        <v/>
      </c>
      <c r="T1645" s="3">
        <f>TCD!C1645</f>
        <v>7.4600000000000009</v>
      </c>
    </row>
    <row r="1646" spans="1:20" x14ac:dyDescent="0.2">
      <c r="A1646" t="str">
        <f t="shared" si="77"/>
        <v>FEDEX FRANCE</v>
      </c>
      <c r="B1646" s="5">
        <f t="shared" si="78"/>
        <v>46174</v>
      </c>
      <c r="F1646" s="6">
        <f>TCD!A1646</f>
        <v>872939382541</v>
      </c>
      <c r="H1646" s="18" t="str">
        <f>TCD!F1646</f>
        <v>E</v>
      </c>
      <c r="I1646" t="str">
        <f>TCD!B1646</f>
        <v>FR</v>
      </c>
      <c r="J1646" t="str">
        <f>IF(COUNTIF(Zoning!B:B,I1646)=0,"inconnu",_xlfn.XLOOKUP(I1646,Zoning!B:B,Zoning!C:C))</f>
        <v>France</v>
      </c>
      <c r="K1646">
        <f>_xlfn.XLOOKUP(F1646,'Shipment Detail'!N:N,'Shipment Detail'!AB:AB)</f>
        <v>3</v>
      </c>
      <c r="L1646">
        <f>TCD!E1646</f>
        <v>16.100000000000001</v>
      </c>
      <c r="M1646" t="str">
        <f>IF(J1646="France","ST",_xlfn.XLOOKUP(F1646,'Shipment Detail'!N:N,'Shipment Detail'!E:E,""))</f>
        <v>ST</v>
      </c>
      <c r="N1646">
        <f t="shared" si="79"/>
        <v>0.2</v>
      </c>
      <c r="O1646" t="str">
        <f>IF(_xlfn.XLOOKUP(F1646,'Shipment Detail'!N:N,'Shipment Detail'!BM:BM)=0,"",_xlfn.XLOOKUP(F1646,'Shipment Detail'!N:N,'Shipment Detail'!BM:BM))</f>
        <v/>
      </c>
      <c r="R1646" t="str">
        <f>IF(_xlfn.XLOOKUP(F1646,'Shipment Detail'!N:N,'Shipment Detail'!AV:AV)&gt;60,10,"")</f>
        <v/>
      </c>
      <c r="T1646" s="3">
        <f>TCD!C1646</f>
        <v>10.129999999999995</v>
      </c>
    </row>
    <row r="1647" spans="1:20" x14ac:dyDescent="0.2">
      <c r="A1647" t="str">
        <f t="shared" si="77"/>
        <v>FEDEX FRANCE</v>
      </c>
      <c r="B1647" s="5">
        <f t="shared" si="78"/>
        <v>46174</v>
      </c>
      <c r="F1647" s="6">
        <f>TCD!A1647</f>
        <v>872939396022</v>
      </c>
      <c r="H1647" s="18" t="str">
        <f>TCD!F1647</f>
        <v>E</v>
      </c>
      <c r="I1647" t="str">
        <f>TCD!B1647</f>
        <v>FR</v>
      </c>
      <c r="J1647" t="str">
        <f>IF(COUNTIF(Zoning!B:B,I1647)=0,"inconnu",_xlfn.XLOOKUP(I1647,Zoning!B:B,Zoning!C:C))</f>
        <v>France</v>
      </c>
      <c r="K1647">
        <f>_xlfn.XLOOKUP(F1647,'Shipment Detail'!N:N,'Shipment Detail'!AB:AB)</f>
        <v>4</v>
      </c>
      <c r="L1647">
        <f>TCD!E1647</f>
        <v>43.5</v>
      </c>
      <c r="M1647" t="str">
        <f>IF(J1647="France","ST",_xlfn.XLOOKUP(F1647,'Shipment Detail'!N:N,'Shipment Detail'!E:E,""))</f>
        <v>ST</v>
      </c>
      <c r="N1647">
        <f t="shared" si="79"/>
        <v>0.2</v>
      </c>
      <c r="O1647" t="str">
        <f>IF(_xlfn.XLOOKUP(F1647,'Shipment Detail'!N:N,'Shipment Detail'!BM:BM)=0,"",_xlfn.XLOOKUP(F1647,'Shipment Detail'!N:N,'Shipment Detail'!BM:BM))</f>
        <v/>
      </c>
      <c r="R1647" t="str">
        <f>IF(_xlfn.XLOOKUP(F1647,'Shipment Detail'!N:N,'Shipment Detail'!AV:AV)&gt;60,10,"")</f>
        <v/>
      </c>
      <c r="T1647" s="3">
        <f>TCD!C1647</f>
        <v>19.170000000000002</v>
      </c>
    </row>
    <row r="1648" spans="1:20" x14ac:dyDescent="0.2">
      <c r="A1648" t="str">
        <f t="shared" si="77"/>
        <v>FEDEX FRANCE</v>
      </c>
      <c r="B1648" s="5">
        <f t="shared" si="78"/>
        <v>46174</v>
      </c>
      <c r="F1648" s="6">
        <f>TCD!A1648</f>
        <v>872939430098</v>
      </c>
      <c r="H1648" s="18" t="str">
        <f>TCD!F1648</f>
        <v>E</v>
      </c>
      <c r="I1648" t="str">
        <f>TCD!B1648</f>
        <v>FR</v>
      </c>
      <c r="J1648" t="str">
        <f>IF(COUNTIF(Zoning!B:B,I1648)=0,"inconnu",_xlfn.XLOOKUP(I1648,Zoning!B:B,Zoning!C:C))</f>
        <v>France</v>
      </c>
      <c r="K1648">
        <f>_xlfn.XLOOKUP(F1648,'Shipment Detail'!N:N,'Shipment Detail'!AB:AB)</f>
        <v>6</v>
      </c>
      <c r="L1648">
        <f>TCD!E1648</f>
        <v>26.8</v>
      </c>
      <c r="M1648" t="str">
        <f>IF(J1648="France","ST",_xlfn.XLOOKUP(F1648,'Shipment Detail'!N:N,'Shipment Detail'!E:E,""))</f>
        <v>ST</v>
      </c>
      <c r="N1648">
        <f t="shared" si="79"/>
        <v>0.2</v>
      </c>
      <c r="O1648" t="str">
        <f>IF(_xlfn.XLOOKUP(F1648,'Shipment Detail'!N:N,'Shipment Detail'!BM:BM)=0,"",_xlfn.XLOOKUP(F1648,'Shipment Detail'!N:N,'Shipment Detail'!BM:BM))</f>
        <v/>
      </c>
      <c r="R1648" t="str">
        <f>IF(_xlfn.XLOOKUP(F1648,'Shipment Detail'!N:N,'Shipment Detail'!AV:AV)&gt;60,10,"")</f>
        <v/>
      </c>
      <c r="T1648" s="3">
        <f>TCD!C1648</f>
        <v>13.479999999999997</v>
      </c>
    </row>
    <row r="1649" spans="1:20" x14ac:dyDescent="0.2">
      <c r="A1649" t="str">
        <f t="shared" si="77"/>
        <v>FEDEX FRANCE</v>
      </c>
      <c r="B1649" s="5">
        <f t="shared" si="78"/>
        <v>46174</v>
      </c>
      <c r="F1649" s="6">
        <f>TCD!A1649</f>
        <v>872939460127</v>
      </c>
      <c r="H1649" s="18" t="str">
        <f>TCD!F1649</f>
        <v>E</v>
      </c>
      <c r="I1649" t="str">
        <f>TCD!B1649</f>
        <v>FR</v>
      </c>
      <c r="J1649" t="str">
        <f>IF(COUNTIF(Zoning!B:B,I1649)=0,"inconnu",_xlfn.XLOOKUP(I1649,Zoning!B:B,Zoning!C:C))</f>
        <v>France</v>
      </c>
      <c r="K1649">
        <f>_xlfn.XLOOKUP(F1649,'Shipment Detail'!N:N,'Shipment Detail'!AB:AB)</f>
        <v>7</v>
      </c>
      <c r="L1649">
        <f>TCD!E1649</f>
        <v>47.4</v>
      </c>
      <c r="M1649" t="str">
        <f>IF(J1649="France","ST",_xlfn.XLOOKUP(F1649,'Shipment Detail'!N:N,'Shipment Detail'!E:E,""))</f>
        <v>ST</v>
      </c>
      <c r="N1649">
        <f t="shared" si="79"/>
        <v>0.2</v>
      </c>
      <c r="O1649" t="str">
        <f>IF(_xlfn.XLOOKUP(F1649,'Shipment Detail'!N:N,'Shipment Detail'!BM:BM)=0,"",_xlfn.XLOOKUP(F1649,'Shipment Detail'!N:N,'Shipment Detail'!BM:BM))</f>
        <v/>
      </c>
      <c r="R1649">
        <f>IF(_xlfn.XLOOKUP(F1649,'Shipment Detail'!N:N,'Shipment Detail'!AV:AV)&gt;60,10,"")</f>
        <v>10</v>
      </c>
      <c r="T1649" s="3">
        <f>TCD!C1649</f>
        <v>20.509999999999991</v>
      </c>
    </row>
    <row r="1650" spans="1:20" x14ac:dyDescent="0.2">
      <c r="A1650" t="str">
        <f t="shared" si="77"/>
        <v>FEDEX FRANCE</v>
      </c>
      <c r="B1650" s="5">
        <f t="shared" si="78"/>
        <v>46174</v>
      </c>
      <c r="F1650" s="6">
        <f>TCD!A1650</f>
        <v>872939485050</v>
      </c>
      <c r="H1650" s="18" t="str">
        <f>TCD!F1650</f>
        <v>E</v>
      </c>
      <c r="I1650" t="str">
        <f>TCD!B1650</f>
        <v>FR</v>
      </c>
      <c r="J1650" t="str">
        <f>IF(COUNTIF(Zoning!B:B,I1650)=0,"inconnu",_xlfn.XLOOKUP(I1650,Zoning!B:B,Zoning!C:C))</f>
        <v>France</v>
      </c>
      <c r="K1650">
        <f>_xlfn.XLOOKUP(F1650,'Shipment Detail'!N:N,'Shipment Detail'!AB:AB)</f>
        <v>6</v>
      </c>
      <c r="L1650">
        <f>TCD!E1650</f>
        <v>41.6</v>
      </c>
      <c r="M1650" t="str">
        <f>IF(J1650="France","ST",_xlfn.XLOOKUP(F1650,'Shipment Detail'!N:N,'Shipment Detail'!E:E,""))</f>
        <v>ST</v>
      </c>
      <c r="N1650">
        <f t="shared" si="79"/>
        <v>0.2</v>
      </c>
      <c r="O1650" t="str">
        <f>IF(_xlfn.XLOOKUP(F1650,'Shipment Detail'!N:N,'Shipment Detail'!BM:BM)=0,"",_xlfn.XLOOKUP(F1650,'Shipment Detail'!N:N,'Shipment Detail'!BM:BM))</f>
        <v/>
      </c>
      <c r="R1650" t="str">
        <f>IF(_xlfn.XLOOKUP(F1650,'Shipment Detail'!N:N,'Shipment Detail'!AV:AV)&gt;60,10,"")</f>
        <v/>
      </c>
      <c r="T1650" s="3">
        <f>TCD!C1650</f>
        <v>18.500000000000007</v>
      </c>
    </row>
    <row r="1651" spans="1:20" x14ac:dyDescent="0.2">
      <c r="A1651" t="str">
        <f t="shared" si="77"/>
        <v>FEDEX FRANCE</v>
      </c>
      <c r="B1651" s="5">
        <f t="shared" si="78"/>
        <v>46174</v>
      </c>
      <c r="F1651" s="6">
        <f>TCD!A1651</f>
        <v>872939510044</v>
      </c>
      <c r="H1651" s="18" t="str">
        <f>TCD!F1651</f>
        <v>E</v>
      </c>
      <c r="I1651" t="str">
        <f>TCD!B1651</f>
        <v>FR</v>
      </c>
      <c r="J1651" t="str">
        <f>IF(COUNTIF(Zoning!B:B,I1651)=0,"inconnu",_xlfn.XLOOKUP(I1651,Zoning!B:B,Zoning!C:C))</f>
        <v>France</v>
      </c>
      <c r="K1651">
        <f>_xlfn.XLOOKUP(F1651,'Shipment Detail'!N:N,'Shipment Detail'!AB:AB)</f>
        <v>3</v>
      </c>
      <c r="L1651">
        <f>TCD!E1651</f>
        <v>17.700000000000003</v>
      </c>
      <c r="M1651" t="str">
        <f>IF(J1651="France","ST",_xlfn.XLOOKUP(F1651,'Shipment Detail'!N:N,'Shipment Detail'!E:E,""))</f>
        <v>ST</v>
      </c>
      <c r="N1651">
        <f t="shared" si="79"/>
        <v>0.2</v>
      </c>
      <c r="O1651" t="str">
        <f>IF(_xlfn.XLOOKUP(F1651,'Shipment Detail'!N:N,'Shipment Detail'!BM:BM)=0,"",_xlfn.XLOOKUP(F1651,'Shipment Detail'!N:N,'Shipment Detail'!BM:BM))</f>
        <v/>
      </c>
      <c r="R1651" t="str">
        <f>IF(_xlfn.XLOOKUP(F1651,'Shipment Detail'!N:N,'Shipment Detail'!AV:AV)&gt;60,10,"")</f>
        <v/>
      </c>
      <c r="T1651" s="3">
        <f>TCD!C1651</f>
        <v>10.469999999999999</v>
      </c>
    </row>
    <row r="1652" spans="1:20" x14ac:dyDescent="0.2">
      <c r="A1652" t="str">
        <f t="shared" si="77"/>
        <v>FEDEX FRANCE</v>
      </c>
      <c r="B1652" s="5">
        <f t="shared" si="78"/>
        <v>46174</v>
      </c>
      <c r="F1652" s="6">
        <f>TCD!A1652</f>
        <v>872939527977</v>
      </c>
      <c r="H1652" s="18" t="str">
        <f>TCD!F1652</f>
        <v>E</v>
      </c>
      <c r="I1652" t="str">
        <f>TCD!B1652</f>
        <v>FR</v>
      </c>
      <c r="J1652" t="str">
        <f>IF(COUNTIF(Zoning!B:B,I1652)=0,"inconnu",_xlfn.XLOOKUP(I1652,Zoning!B:B,Zoning!C:C))</f>
        <v>France</v>
      </c>
      <c r="K1652">
        <f>_xlfn.XLOOKUP(F1652,'Shipment Detail'!N:N,'Shipment Detail'!AB:AB)</f>
        <v>2</v>
      </c>
      <c r="L1652">
        <f>TCD!E1652</f>
        <v>14</v>
      </c>
      <c r="M1652" t="str">
        <f>IF(J1652="France","ST",_xlfn.XLOOKUP(F1652,'Shipment Detail'!N:N,'Shipment Detail'!E:E,""))</f>
        <v>ST</v>
      </c>
      <c r="N1652">
        <f t="shared" si="79"/>
        <v>0.2</v>
      </c>
      <c r="O1652" t="str">
        <f>IF(_xlfn.XLOOKUP(F1652,'Shipment Detail'!N:N,'Shipment Detail'!BM:BM)=0,"",_xlfn.XLOOKUP(F1652,'Shipment Detail'!N:N,'Shipment Detail'!BM:BM))</f>
        <v/>
      </c>
      <c r="R1652" t="str">
        <f>IF(_xlfn.XLOOKUP(F1652,'Shipment Detail'!N:N,'Shipment Detail'!AV:AV)&gt;60,10,"")</f>
        <v/>
      </c>
      <c r="T1652" s="3">
        <f>TCD!C1652</f>
        <v>9.1300000000000026</v>
      </c>
    </row>
    <row r="1653" spans="1:20" x14ac:dyDescent="0.2">
      <c r="A1653" t="str">
        <f t="shared" si="77"/>
        <v>FEDEX FRANCE</v>
      </c>
      <c r="B1653" s="5">
        <f t="shared" si="78"/>
        <v>46174</v>
      </c>
      <c r="F1653" s="6">
        <f>TCD!A1653</f>
        <v>872939539878</v>
      </c>
      <c r="H1653" s="18" t="str">
        <f>TCD!F1653</f>
        <v>E</v>
      </c>
      <c r="I1653" t="str">
        <f>TCD!B1653</f>
        <v>FR</v>
      </c>
      <c r="J1653" t="str">
        <f>IF(COUNTIF(Zoning!B:B,I1653)=0,"inconnu",_xlfn.XLOOKUP(I1653,Zoning!B:B,Zoning!C:C))</f>
        <v>France</v>
      </c>
      <c r="K1653">
        <f>_xlfn.XLOOKUP(F1653,'Shipment Detail'!N:N,'Shipment Detail'!AB:AB)</f>
        <v>3</v>
      </c>
      <c r="L1653">
        <f>TCD!E1653</f>
        <v>16</v>
      </c>
      <c r="M1653" t="str">
        <f>IF(J1653="France","ST",_xlfn.XLOOKUP(F1653,'Shipment Detail'!N:N,'Shipment Detail'!E:E,""))</f>
        <v>ST</v>
      </c>
      <c r="N1653">
        <f t="shared" si="79"/>
        <v>0.2</v>
      </c>
      <c r="O1653" t="str">
        <f>IF(_xlfn.XLOOKUP(F1653,'Shipment Detail'!N:N,'Shipment Detail'!BM:BM)=0,"",_xlfn.XLOOKUP(F1653,'Shipment Detail'!N:N,'Shipment Detail'!BM:BM))</f>
        <v/>
      </c>
      <c r="R1653" t="str">
        <f>IF(_xlfn.XLOOKUP(F1653,'Shipment Detail'!N:N,'Shipment Detail'!AV:AV)&gt;60,10,"")</f>
        <v/>
      </c>
      <c r="T1653" s="3">
        <f>TCD!C1653</f>
        <v>9.8000000000000007</v>
      </c>
    </row>
    <row r="1654" spans="1:20" x14ac:dyDescent="0.2">
      <c r="A1654" t="str">
        <f t="shared" si="77"/>
        <v>FEDEX FRANCE</v>
      </c>
      <c r="B1654" s="5">
        <f t="shared" si="78"/>
        <v>46174</v>
      </c>
      <c r="F1654" s="6">
        <f>TCD!A1654</f>
        <v>872939565533</v>
      </c>
      <c r="H1654" s="18" t="str">
        <f>TCD!F1654</f>
        <v>E</v>
      </c>
      <c r="I1654" t="str">
        <f>TCD!B1654</f>
        <v>FR</v>
      </c>
      <c r="J1654" t="str">
        <f>IF(COUNTIF(Zoning!B:B,I1654)=0,"inconnu",_xlfn.XLOOKUP(I1654,Zoning!B:B,Zoning!C:C))</f>
        <v>France</v>
      </c>
      <c r="K1654">
        <f>_xlfn.XLOOKUP(F1654,'Shipment Detail'!N:N,'Shipment Detail'!AB:AB)</f>
        <v>6</v>
      </c>
      <c r="L1654">
        <f>TCD!E1654</f>
        <v>31</v>
      </c>
      <c r="M1654" t="str">
        <f>IF(J1654="France","ST",_xlfn.XLOOKUP(F1654,'Shipment Detail'!N:N,'Shipment Detail'!E:E,""))</f>
        <v>ST</v>
      </c>
      <c r="N1654">
        <f t="shared" si="79"/>
        <v>0.2</v>
      </c>
      <c r="O1654" t="str">
        <f>IF(_xlfn.XLOOKUP(F1654,'Shipment Detail'!N:N,'Shipment Detail'!BM:BM)=0,"",_xlfn.XLOOKUP(F1654,'Shipment Detail'!N:N,'Shipment Detail'!BM:BM))</f>
        <v/>
      </c>
      <c r="R1654" t="str">
        <f>IF(_xlfn.XLOOKUP(F1654,'Shipment Detail'!N:N,'Shipment Detail'!AV:AV)&gt;60,10,"")</f>
        <v/>
      </c>
      <c r="T1654" s="3">
        <f>TCD!C1654</f>
        <v>14.82</v>
      </c>
    </row>
    <row r="1655" spans="1:20" x14ac:dyDescent="0.2">
      <c r="A1655" t="str">
        <f t="shared" si="77"/>
        <v>FEDEX FRANCE</v>
      </c>
      <c r="B1655" s="5">
        <f t="shared" si="78"/>
        <v>46174</v>
      </c>
      <c r="F1655" s="6">
        <f>TCD!A1655</f>
        <v>872939589346</v>
      </c>
      <c r="H1655" s="18" t="str">
        <f>TCD!F1655</f>
        <v>E</v>
      </c>
      <c r="I1655" t="str">
        <f>TCD!B1655</f>
        <v>FR</v>
      </c>
      <c r="J1655" t="str">
        <f>IF(COUNTIF(Zoning!B:B,I1655)=0,"inconnu",_xlfn.XLOOKUP(I1655,Zoning!B:B,Zoning!C:C))</f>
        <v>France</v>
      </c>
      <c r="K1655">
        <f>_xlfn.XLOOKUP(F1655,'Shipment Detail'!N:N,'Shipment Detail'!AB:AB)</f>
        <v>4</v>
      </c>
      <c r="L1655">
        <f>TCD!E1655</f>
        <v>27</v>
      </c>
      <c r="M1655" t="str">
        <f>IF(J1655="France","ST",_xlfn.XLOOKUP(F1655,'Shipment Detail'!N:N,'Shipment Detail'!E:E,""))</f>
        <v>ST</v>
      </c>
      <c r="N1655">
        <f t="shared" si="79"/>
        <v>0.2</v>
      </c>
      <c r="O1655" t="str">
        <f>IF(_xlfn.XLOOKUP(F1655,'Shipment Detail'!N:N,'Shipment Detail'!BM:BM)=0,"",_xlfn.XLOOKUP(F1655,'Shipment Detail'!N:N,'Shipment Detail'!BM:BM))</f>
        <v/>
      </c>
      <c r="R1655" t="str">
        <f>IF(_xlfn.XLOOKUP(F1655,'Shipment Detail'!N:N,'Shipment Detail'!AV:AV)&gt;60,10,"")</f>
        <v/>
      </c>
      <c r="T1655" s="3">
        <f>TCD!C1655</f>
        <v>13.479999999999997</v>
      </c>
    </row>
    <row r="1656" spans="1:20" x14ac:dyDescent="0.2">
      <c r="A1656" t="str">
        <f t="shared" si="77"/>
        <v>FEDEX FRANCE</v>
      </c>
      <c r="B1656" s="5">
        <f t="shared" si="78"/>
        <v>46174</v>
      </c>
      <c r="F1656" s="6">
        <f>TCD!A1656</f>
        <v>872939614373</v>
      </c>
      <c r="H1656" s="18" t="str">
        <f>TCD!F1656</f>
        <v>E</v>
      </c>
      <c r="I1656" t="str">
        <f>TCD!B1656</f>
        <v>FR</v>
      </c>
      <c r="J1656" t="str">
        <f>IF(COUNTIF(Zoning!B:B,I1656)=0,"inconnu",_xlfn.XLOOKUP(I1656,Zoning!B:B,Zoning!C:C))</f>
        <v>France</v>
      </c>
      <c r="K1656">
        <f>_xlfn.XLOOKUP(F1656,'Shipment Detail'!N:N,'Shipment Detail'!AB:AB)</f>
        <v>6</v>
      </c>
      <c r="L1656">
        <f>TCD!E1656</f>
        <v>31</v>
      </c>
      <c r="M1656" t="str">
        <f>IF(J1656="France","ST",_xlfn.XLOOKUP(F1656,'Shipment Detail'!N:N,'Shipment Detail'!E:E,""))</f>
        <v>ST</v>
      </c>
      <c r="N1656">
        <f t="shared" si="79"/>
        <v>0.2</v>
      </c>
      <c r="O1656" t="str">
        <f>IF(_xlfn.XLOOKUP(F1656,'Shipment Detail'!N:N,'Shipment Detail'!BM:BM)=0,"",_xlfn.XLOOKUP(F1656,'Shipment Detail'!N:N,'Shipment Detail'!BM:BM))</f>
        <v/>
      </c>
      <c r="R1656" t="str">
        <f>IF(_xlfn.XLOOKUP(F1656,'Shipment Detail'!N:N,'Shipment Detail'!AV:AV)&gt;60,10,"")</f>
        <v/>
      </c>
      <c r="T1656" s="3">
        <f>TCD!C1656</f>
        <v>14.82</v>
      </c>
    </row>
    <row r="1657" spans="1:20" x14ac:dyDescent="0.2">
      <c r="A1657" t="str">
        <f t="shared" si="77"/>
        <v>FEDEX FRANCE</v>
      </c>
      <c r="B1657" s="5">
        <f t="shared" si="78"/>
        <v>46174</v>
      </c>
      <c r="F1657" s="6">
        <f>TCD!A1657</f>
        <v>872939640635</v>
      </c>
      <c r="H1657" s="18" t="str">
        <f>TCD!F1657</f>
        <v>E</v>
      </c>
      <c r="I1657" t="str">
        <f>TCD!B1657</f>
        <v>FR</v>
      </c>
      <c r="J1657" t="str">
        <f>IF(COUNTIF(Zoning!B:B,I1657)=0,"inconnu",_xlfn.XLOOKUP(I1657,Zoning!B:B,Zoning!C:C))</f>
        <v>France</v>
      </c>
      <c r="K1657">
        <f>_xlfn.XLOOKUP(F1657,'Shipment Detail'!N:N,'Shipment Detail'!AB:AB)</f>
        <v>2</v>
      </c>
      <c r="L1657">
        <f>TCD!E1657</f>
        <v>14</v>
      </c>
      <c r="M1657" t="str">
        <f>IF(J1657="France","ST",_xlfn.XLOOKUP(F1657,'Shipment Detail'!N:N,'Shipment Detail'!E:E,""))</f>
        <v>ST</v>
      </c>
      <c r="N1657">
        <f t="shared" si="79"/>
        <v>0.2</v>
      </c>
      <c r="O1657" t="str">
        <f>IF(_xlfn.XLOOKUP(F1657,'Shipment Detail'!N:N,'Shipment Detail'!BM:BM)=0,"",_xlfn.XLOOKUP(F1657,'Shipment Detail'!N:N,'Shipment Detail'!BM:BM))</f>
        <v/>
      </c>
      <c r="R1657" t="str">
        <f>IF(_xlfn.XLOOKUP(F1657,'Shipment Detail'!N:N,'Shipment Detail'!AV:AV)&gt;60,10,"")</f>
        <v/>
      </c>
      <c r="T1657" s="3">
        <f>TCD!C1657</f>
        <v>9.1300000000000026</v>
      </c>
    </row>
    <row r="1658" spans="1:20" x14ac:dyDescent="0.2">
      <c r="A1658" t="str">
        <f t="shared" si="77"/>
        <v>FEDEX FRANCE</v>
      </c>
      <c r="B1658" s="5">
        <f t="shared" si="78"/>
        <v>46174</v>
      </c>
      <c r="F1658" s="6">
        <f>TCD!A1658</f>
        <v>872939667837</v>
      </c>
      <c r="H1658" s="18" t="str">
        <f>TCD!F1658</f>
        <v>E</v>
      </c>
      <c r="I1658" t="str">
        <f>TCD!B1658</f>
        <v>FR</v>
      </c>
      <c r="J1658" t="str">
        <f>IF(COUNTIF(Zoning!B:B,I1658)=0,"inconnu",_xlfn.XLOOKUP(I1658,Zoning!B:B,Zoning!C:C))</f>
        <v>France</v>
      </c>
      <c r="K1658">
        <f>_xlfn.XLOOKUP(F1658,'Shipment Detail'!N:N,'Shipment Detail'!AB:AB)</f>
        <v>7</v>
      </c>
      <c r="L1658">
        <f>TCD!E1658</f>
        <v>48.4</v>
      </c>
      <c r="M1658" t="str">
        <f>IF(J1658="France","ST",_xlfn.XLOOKUP(F1658,'Shipment Detail'!N:N,'Shipment Detail'!E:E,""))</f>
        <v>ST</v>
      </c>
      <c r="N1658">
        <f t="shared" si="79"/>
        <v>0.2</v>
      </c>
      <c r="O1658" t="str">
        <f>IF(_xlfn.XLOOKUP(F1658,'Shipment Detail'!N:N,'Shipment Detail'!BM:BM)=0,"",_xlfn.XLOOKUP(F1658,'Shipment Detail'!N:N,'Shipment Detail'!BM:BM))</f>
        <v/>
      </c>
      <c r="R1658" t="str">
        <f>IF(_xlfn.XLOOKUP(F1658,'Shipment Detail'!N:N,'Shipment Detail'!AV:AV)&gt;60,10,"")</f>
        <v/>
      </c>
      <c r="T1658" s="3">
        <f>TCD!C1658</f>
        <v>20.840000000000003</v>
      </c>
    </row>
    <row r="1659" spans="1:20" x14ac:dyDescent="0.2">
      <c r="A1659" t="str">
        <f t="shared" si="77"/>
        <v>FEDEX FRANCE</v>
      </c>
      <c r="B1659" s="5">
        <f t="shared" si="78"/>
        <v>46174</v>
      </c>
      <c r="F1659" s="6">
        <f>TCD!A1659</f>
        <v>872939736006</v>
      </c>
      <c r="H1659" s="18" t="str">
        <f>TCD!F1659</f>
        <v>E</v>
      </c>
      <c r="I1659" t="str">
        <f>TCD!B1659</f>
        <v>FR</v>
      </c>
      <c r="J1659" t="str">
        <f>IF(COUNTIF(Zoning!B:B,I1659)=0,"inconnu",_xlfn.XLOOKUP(I1659,Zoning!B:B,Zoning!C:C))</f>
        <v>France</v>
      </c>
      <c r="K1659">
        <f>_xlfn.XLOOKUP(F1659,'Shipment Detail'!N:N,'Shipment Detail'!AB:AB)</f>
        <v>7</v>
      </c>
      <c r="L1659">
        <f>TCD!E1659</f>
        <v>32.6</v>
      </c>
      <c r="M1659" t="str">
        <f>IF(J1659="France","ST",_xlfn.XLOOKUP(F1659,'Shipment Detail'!N:N,'Shipment Detail'!E:E,""))</f>
        <v>ST</v>
      </c>
      <c r="N1659">
        <f t="shared" si="79"/>
        <v>0.2</v>
      </c>
      <c r="O1659" t="str">
        <f>IF(_xlfn.XLOOKUP(F1659,'Shipment Detail'!N:N,'Shipment Detail'!BM:BM)=0,"",_xlfn.XLOOKUP(F1659,'Shipment Detail'!N:N,'Shipment Detail'!BM:BM))</f>
        <v/>
      </c>
      <c r="R1659" t="str">
        <f>IF(_xlfn.XLOOKUP(F1659,'Shipment Detail'!N:N,'Shipment Detail'!AV:AV)&gt;60,10,"")</f>
        <v/>
      </c>
      <c r="T1659" s="3">
        <f>TCD!C1659</f>
        <v>15.489999999999995</v>
      </c>
    </row>
    <row r="1660" spans="1:20" x14ac:dyDescent="0.2">
      <c r="A1660" t="str">
        <f t="shared" si="77"/>
        <v>FEDEX FRANCE</v>
      </c>
      <c r="B1660" s="5">
        <f t="shared" si="78"/>
        <v>46174</v>
      </c>
      <c r="F1660" s="6">
        <f>TCD!A1660</f>
        <v>872939785265</v>
      </c>
      <c r="H1660" s="18" t="str">
        <f>TCD!F1660</f>
        <v>E</v>
      </c>
      <c r="I1660" t="str">
        <f>TCD!B1660</f>
        <v>FR</v>
      </c>
      <c r="J1660" t="str">
        <f>IF(COUNTIF(Zoning!B:B,I1660)=0,"inconnu",_xlfn.XLOOKUP(I1660,Zoning!B:B,Zoning!C:C))</f>
        <v>France</v>
      </c>
      <c r="K1660">
        <f>_xlfn.XLOOKUP(F1660,'Shipment Detail'!N:N,'Shipment Detail'!AB:AB)</f>
        <v>6</v>
      </c>
      <c r="L1660">
        <f>TCD!E1660</f>
        <v>41.800000000000004</v>
      </c>
      <c r="M1660" t="str">
        <f>IF(J1660="France","ST",_xlfn.XLOOKUP(F1660,'Shipment Detail'!N:N,'Shipment Detail'!E:E,""))</f>
        <v>ST</v>
      </c>
      <c r="N1660">
        <f t="shared" si="79"/>
        <v>0.2</v>
      </c>
      <c r="O1660" t="str">
        <f>IF(_xlfn.XLOOKUP(F1660,'Shipment Detail'!N:N,'Shipment Detail'!BM:BM)=0,"",_xlfn.XLOOKUP(F1660,'Shipment Detail'!N:N,'Shipment Detail'!BM:BM))</f>
        <v/>
      </c>
      <c r="R1660" t="str">
        <f>IF(_xlfn.XLOOKUP(F1660,'Shipment Detail'!N:N,'Shipment Detail'!AV:AV)&gt;60,10,"")</f>
        <v/>
      </c>
      <c r="T1660" s="3">
        <f>TCD!C1660</f>
        <v>18.500000000000007</v>
      </c>
    </row>
    <row r="1661" spans="1:20" x14ac:dyDescent="0.2">
      <c r="A1661" t="str">
        <f t="shared" si="77"/>
        <v>FEDEX FRANCE</v>
      </c>
      <c r="B1661" s="5">
        <f t="shared" si="78"/>
        <v>46174</v>
      </c>
      <c r="F1661" s="6">
        <f>TCD!A1661</f>
        <v>872939857728</v>
      </c>
      <c r="H1661" s="18" t="str">
        <f>TCD!F1661</f>
        <v>E</v>
      </c>
      <c r="I1661" t="str">
        <f>TCD!B1661</f>
        <v>FR</v>
      </c>
      <c r="J1661" t="str">
        <f>IF(COUNTIF(Zoning!B:B,I1661)=0,"inconnu",_xlfn.XLOOKUP(I1661,Zoning!B:B,Zoning!C:C))</f>
        <v>France</v>
      </c>
      <c r="K1661">
        <f>_xlfn.XLOOKUP(F1661,'Shipment Detail'!N:N,'Shipment Detail'!AB:AB)</f>
        <v>6</v>
      </c>
      <c r="L1661">
        <f>TCD!E1661</f>
        <v>40.5</v>
      </c>
      <c r="M1661" t="str">
        <f>IF(J1661="France","ST",_xlfn.XLOOKUP(F1661,'Shipment Detail'!N:N,'Shipment Detail'!E:E,""))</f>
        <v>ST</v>
      </c>
      <c r="N1661">
        <f t="shared" si="79"/>
        <v>0.2</v>
      </c>
      <c r="O1661" t="str">
        <f>IF(_xlfn.XLOOKUP(F1661,'Shipment Detail'!N:N,'Shipment Detail'!BM:BM)=0,"",_xlfn.XLOOKUP(F1661,'Shipment Detail'!N:N,'Shipment Detail'!BM:BM))</f>
        <v/>
      </c>
      <c r="R1661" t="str">
        <f>IF(_xlfn.XLOOKUP(F1661,'Shipment Detail'!N:N,'Shipment Detail'!AV:AV)&gt;60,10,"")</f>
        <v/>
      </c>
      <c r="T1661" s="3">
        <f>TCD!C1661</f>
        <v>18.159999999999997</v>
      </c>
    </row>
    <row r="1662" spans="1:20" x14ac:dyDescent="0.2">
      <c r="A1662" t="str">
        <f t="shared" si="77"/>
        <v>FEDEX FRANCE</v>
      </c>
      <c r="B1662" s="5">
        <f t="shared" si="78"/>
        <v>46174</v>
      </c>
      <c r="F1662" s="6">
        <f>TCD!A1662</f>
        <v>872939892627</v>
      </c>
      <c r="H1662" s="18" t="str">
        <f>TCD!F1662</f>
        <v>E</v>
      </c>
      <c r="I1662" t="str">
        <f>TCD!B1662</f>
        <v>FR</v>
      </c>
      <c r="J1662" t="str">
        <f>IF(COUNTIF(Zoning!B:B,I1662)=0,"inconnu",_xlfn.XLOOKUP(I1662,Zoning!B:B,Zoning!C:C))</f>
        <v>France</v>
      </c>
      <c r="K1662">
        <f>_xlfn.XLOOKUP(F1662,'Shipment Detail'!N:N,'Shipment Detail'!AB:AB)</f>
        <v>3</v>
      </c>
      <c r="L1662">
        <f>TCD!E1662</f>
        <v>17</v>
      </c>
      <c r="M1662" t="str">
        <f>IF(J1662="France","ST",_xlfn.XLOOKUP(F1662,'Shipment Detail'!N:N,'Shipment Detail'!E:E,""))</f>
        <v>ST</v>
      </c>
      <c r="N1662">
        <f t="shared" si="79"/>
        <v>0.2</v>
      </c>
      <c r="O1662" t="str">
        <f>IF(_xlfn.XLOOKUP(F1662,'Shipment Detail'!N:N,'Shipment Detail'!BM:BM)=0,"",_xlfn.XLOOKUP(F1662,'Shipment Detail'!N:N,'Shipment Detail'!BM:BM))</f>
        <v/>
      </c>
      <c r="R1662" t="str">
        <f>IF(_xlfn.XLOOKUP(F1662,'Shipment Detail'!N:N,'Shipment Detail'!AV:AV)&gt;60,10,"")</f>
        <v/>
      </c>
      <c r="T1662" s="3">
        <f>TCD!C1662</f>
        <v>10.129999999999995</v>
      </c>
    </row>
    <row r="1663" spans="1:20" x14ac:dyDescent="0.2">
      <c r="A1663" t="str">
        <f t="shared" si="77"/>
        <v>FEDEX FRANCE</v>
      </c>
      <c r="B1663" s="5">
        <f t="shared" si="78"/>
        <v>46174</v>
      </c>
      <c r="F1663" s="6">
        <f>TCD!A1663</f>
        <v>872939910880</v>
      </c>
      <c r="H1663" s="18" t="str">
        <f>TCD!F1663</f>
        <v>E</v>
      </c>
      <c r="I1663" t="str">
        <f>TCD!B1663</f>
        <v>FR</v>
      </c>
      <c r="J1663" t="str">
        <f>IF(COUNTIF(Zoning!B:B,I1663)=0,"inconnu",_xlfn.XLOOKUP(I1663,Zoning!B:B,Zoning!C:C))</f>
        <v>France</v>
      </c>
      <c r="K1663">
        <f>_xlfn.XLOOKUP(F1663,'Shipment Detail'!N:N,'Shipment Detail'!AB:AB)</f>
        <v>2</v>
      </c>
      <c r="L1663">
        <f>TCD!E1663</f>
        <v>15.799999999999999</v>
      </c>
      <c r="M1663" t="str">
        <f>IF(J1663="France","ST",_xlfn.XLOOKUP(F1663,'Shipment Detail'!N:N,'Shipment Detail'!E:E,""))</f>
        <v>ST</v>
      </c>
      <c r="N1663">
        <f t="shared" si="79"/>
        <v>0.2</v>
      </c>
      <c r="O1663" t="str">
        <f>IF(_xlfn.XLOOKUP(F1663,'Shipment Detail'!N:N,'Shipment Detail'!BM:BM)=0,"",_xlfn.XLOOKUP(F1663,'Shipment Detail'!N:N,'Shipment Detail'!BM:BM))</f>
        <v/>
      </c>
      <c r="R1663" t="str">
        <f>IF(_xlfn.XLOOKUP(F1663,'Shipment Detail'!N:N,'Shipment Detail'!AV:AV)&gt;60,10,"")</f>
        <v/>
      </c>
      <c r="T1663" s="3">
        <f>TCD!C1663</f>
        <v>9.8000000000000007</v>
      </c>
    </row>
    <row r="1664" spans="1:20" x14ac:dyDescent="0.2">
      <c r="A1664" t="str">
        <f t="shared" si="77"/>
        <v>FEDEX FRANCE</v>
      </c>
      <c r="B1664" s="5">
        <f t="shared" si="78"/>
        <v>46174</v>
      </c>
      <c r="F1664" s="6">
        <f>TCD!A1664</f>
        <v>872939940541</v>
      </c>
      <c r="H1664" s="18" t="str">
        <f>TCD!F1664</f>
        <v>E</v>
      </c>
      <c r="I1664" t="str">
        <f>TCD!B1664</f>
        <v>FR</v>
      </c>
      <c r="J1664" t="str">
        <f>IF(COUNTIF(Zoning!B:B,I1664)=0,"inconnu",_xlfn.XLOOKUP(I1664,Zoning!B:B,Zoning!C:C))</f>
        <v>France</v>
      </c>
      <c r="K1664">
        <f>_xlfn.XLOOKUP(F1664,'Shipment Detail'!N:N,'Shipment Detail'!AB:AB)</f>
        <v>2</v>
      </c>
      <c r="L1664">
        <f>TCD!E1664</f>
        <v>14</v>
      </c>
      <c r="M1664" t="str">
        <f>IF(J1664="France","ST",_xlfn.XLOOKUP(F1664,'Shipment Detail'!N:N,'Shipment Detail'!E:E,""))</f>
        <v>ST</v>
      </c>
      <c r="N1664">
        <f t="shared" si="79"/>
        <v>0.2</v>
      </c>
      <c r="O1664" t="str">
        <f>IF(_xlfn.XLOOKUP(F1664,'Shipment Detail'!N:N,'Shipment Detail'!BM:BM)=0,"",_xlfn.XLOOKUP(F1664,'Shipment Detail'!N:N,'Shipment Detail'!BM:BM))</f>
        <v/>
      </c>
      <c r="R1664" t="str">
        <f>IF(_xlfn.XLOOKUP(F1664,'Shipment Detail'!N:N,'Shipment Detail'!AV:AV)&gt;60,10,"")</f>
        <v/>
      </c>
      <c r="T1664" s="3">
        <f>TCD!C1664</f>
        <v>9.1300000000000026</v>
      </c>
    </row>
    <row r="1665" spans="1:20" x14ac:dyDescent="0.2">
      <c r="A1665" t="str">
        <f t="shared" si="77"/>
        <v>FEDEX FRANCE</v>
      </c>
      <c r="B1665" s="5">
        <f t="shared" si="78"/>
        <v>46174</v>
      </c>
      <c r="F1665" s="6">
        <f>TCD!A1665</f>
        <v>872939959219</v>
      </c>
      <c r="H1665" s="18" t="str">
        <f>TCD!F1665</f>
        <v>E</v>
      </c>
      <c r="I1665" t="str">
        <f>TCD!B1665</f>
        <v>FR</v>
      </c>
      <c r="J1665" t="str">
        <f>IF(COUNTIF(Zoning!B:B,I1665)=0,"inconnu",_xlfn.XLOOKUP(I1665,Zoning!B:B,Zoning!C:C))</f>
        <v>France</v>
      </c>
      <c r="K1665">
        <f>_xlfn.XLOOKUP(F1665,'Shipment Detail'!N:N,'Shipment Detail'!AB:AB)</f>
        <v>1</v>
      </c>
      <c r="L1665">
        <f>TCD!E1665</f>
        <v>6</v>
      </c>
      <c r="M1665" t="str">
        <f>IF(J1665="France","ST",_xlfn.XLOOKUP(F1665,'Shipment Detail'!N:N,'Shipment Detail'!E:E,""))</f>
        <v>ST</v>
      </c>
      <c r="N1665">
        <f t="shared" si="79"/>
        <v>0.2</v>
      </c>
      <c r="O1665" t="str">
        <f>IF(_xlfn.XLOOKUP(F1665,'Shipment Detail'!N:N,'Shipment Detail'!BM:BM)=0,"",_xlfn.XLOOKUP(F1665,'Shipment Detail'!N:N,'Shipment Detail'!BM:BM))</f>
        <v/>
      </c>
      <c r="R1665" t="str">
        <f>IF(_xlfn.XLOOKUP(F1665,'Shipment Detail'!N:N,'Shipment Detail'!AV:AV)&gt;60,10,"")</f>
        <v/>
      </c>
      <c r="T1665" s="3">
        <f>TCD!C1665</f>
        <v>6.4499999999999993</v>
      </c>
    </row>
    <row r="1666" spans="1:20" x14ac:dyDescent="0.2">
      <c r="A1666" t="str">
        <f t="shared" si="77"/>
        <v>FEDEX FRANCE</v>
      </c>
      <c r="B1666" s="5">
        <f t="shared" si="78"/>
        <v>46174</v>
      </c>
      <c r="F1666" s="6">
        <f>TCD!A1666</f>
        <v>872940000238</v>
      </c>
      <c r="H1666" s="18" t="str">
        <f>TCD!F1666</f>
        <v>E</v>
      </c>
      <c r="I1666" t="str">
        <f>TCD!B1666</f>
        <v>FR</v>
      </c>
      <c r="J1666" t="str">
        <f>IF(COUNTIF(Zoning!B:B,I1666)=0,"inconnu",_xlfn.XLOOKUP(I1666,Zoning!B:B,Zoning!C:C))</f>
        <v>France</v>
      </c>
      <c r="K1666">
        <f>_xlfn.XLOOKUP(F1666,'Shipment Detail'!N:N,'Shipment Detail'!AB:AB)</f>
        <v>7</v>
      </c>
      <c r="L1666">
        <f>TCD!E1666</f>
        <v>45.5</v>
      </c>
      <c r="M1666" t="str">
        <f>IF(J1666="France","ST",_xlfn.XLOOKUP(F1666,'Shipment Detail'!N:N,'Shipment Detail'!E:E,""))</f>
        <v>ST</v>
      </c>
      <c r="N1666">
        <f t="shared" si="79"/>
        <v>0.2</v>
      </c>
      <c r="O1666" t="str">
        <f>IF(_xlfn.XLOOKUP(F1666,'Shipment Detail'!N:N,'Shipment Detail'!BM:BM)=0,"",_xlfn.XLOOKUP(F1666,'Shipment Detail'!N:N,'Shipment Detail'!BM:BM))</f>
        <v/>
      </c>
      <c r="R1666" t="str">
        <f>IF(_xlfn.XLOOKUP(F1666,'Shipment Detail'!N:N,'Shipment Detail'!AV:AV)&gt;60,10,"")</f>
        <v/>
      </c>
      <c r="T1666" s="3">
        <f>TCD!C1666</f>
        <v>19.840000000000003</v>
      </c>
    </row>
    <row r="1667" spans="1:20" x14ac:dyDescent="0.2">
      <c r="A1667" t="str">
        <f t="shared" si="77"/>
        <v>FEDEX FRANCE</v>
      </c>
      <c r="B1667" s="5">
        <f t="shared" si="78"/>
        <v>46174</v>
      </c>
      <c r="F1667" s="6">
        <f>TCD!A1667</f>
        <v>872940028388</v>
      </c>
      <c r="H1667" s="18" t="str">
        <f>TCD!F1667</f>
        <v>E</v>
      </c>
      <c r="I1667" t="str">
        <f>TCD!B1667</f>
        <v>FR</v>
      </c>
      <c r="J1667" t="str">
        <f>IF(COUNTIF(Zoning!B:B,I1667)=0,"inconnu",_xlfn.XLOOKUP(I1667,Zoning!B:B,Zoning!C:C))</f>
        <v>France</v>
      </c>
      <c r="K1667">
        <f>_xlfn.XLOOKUP(F1667,'Shipment Detail'!N:N,'Shipment Detail'!AB:AB)</f>
        <v>2</v>
      </c>
      <c r="L1667">
        <f>TCD!E1667</f>
        <v>15.6</v>
      </c>
      <c r="M1667" t="str">
        <f>IF(J1667="France","ST",_xlfn.XLOOKUP(F1667,'Shipment Detail'!N:N,'Shipment Detail'!E:E,""))</f>
        <v>ST</v>
      </c>
      <c r="N1667">
        <f t="shared" si="79"/>
        <v>0.2</v>
      </c>
      <c r="O1667" t="str">
        <f>IF(_xlfn.XLOOKUP(F1667,'Shipment Detail'!N:N,'Shipment Detail'!BM:BM)=0,"",_xlfn.XLOOKUP(F1667,'Shipment Detail'!N:N,'Shipment Detail'!BM:BM))</f>
        <v/>
      </c>
      <c r="R1667" t="str">
        <f>IF(_xlfn.XLOOKUP(F1667,'Shipment Detail'!N:N,'Shipment Detail'!AV:AV)&gt;60,10,"")</f>
        <v/>
      </c>
      <c r="T1667" s="3">
        <f>TCD!C1667</f>
        <v>9.8000000000000007</v>
      </c>
    </row>
    <row r="1668" spans="1:20" x14ac:dyDescent="0.2">
      <c r="A1668" t="str">
        <f t="shared" ref="A1668:A1731" si="80">IF(OR(M1668="FICP",M1668="IE", M1668="RE", M1668="International", M1668="Europe"),"FEDEX INTERNATIONAL","FEDEX FRANCE")</f>
        <v>FEDEX FRANCE</v>
      </c>
      <c r="B1668" s="5">
        <f t="shared" ref="B1668:B1731" si="81">B1667</f>
        <v>46174</v>
      </c>
      <c r="F1668" s="6">
        <f>TCD!A1668</f>
        <v>872940042407</v>
      </c>
      <c r="H1668" s="18" t="str">
        <f>TCD!F1668</f>
        <v>E</v>
      </c>
      <c r="I1668" t="str">
        <f>TCD!B1668</f>
        <v>FR</v>
      </c>
      <c r="J1668" t="str">
        <f>IF(COUNTIF(Zoning!B:B,I1668)=0,"inconnu",_xlfn.XLOOKUP(I1668,Zoning!B:B,Zoning!C:C))</f>
        <v>France</v>
      </c>
      <c r="K1668">
        <f>_xlfn.XLOOKUP(F1668,'Shipment Detail'!N:N,'Shipment Detail'!AB:AB)</f>
        <v>1</v>
      </c>
      <c r="L1668">
        <f>TCD!E1668</f>
        <v>5</v>
      </c>
      <c r="M1668" t="str">
        <f>IF(J1668="France","ST",_xlfn.XLOOKUP(F1668,'Shipment Detail'!N:N,'Shipment Detail'!E:E,""))</f>
        <v>ST</v>
      </c>
      <c r="N1668">
        <f t="shared" ref="N1668:N1731" si="82">IF(OR(I1668="FR",I1668="DE",I1668="IT",I1668="ES",I1668="BE",I1668="NL",I1668="LU",I1668="PT",I1668="AT",I1668="IE",I1668="FI",I1668="SE",I1668="DK",I1668="PL",I1668="CZ",I1668="SK",I1668="HU",I1668="RO",I1668="BG",I1668="HR",I1668="SI",I1668="EE",I1668="LV",I1668="LT",I1668="GR",I1668="CY",I1668="MT"),0.2,0)</f>
        <v>0.2</v>
      </c>
      <c r="O1668" t="str">
        <f>IF(_xlfn.XLOOKUP(F1668,'Shipment Detail'!N:N,'Shipment Detail'!BM:BM)=0,"",_xlfn.XLOOKUP(F1668,'Shipment Detail'!N:N,'Shipment Detail'!BM:BM))</f>
        <v/>
      </c>
      <c r="R1668" t="str">
        <f>IF(_xlfn.XLOOKUP(F1668,'Shipment Detail'!N:N,'Shipment Detail'!AV:AV)&gt;60,10,"")</f>
        <v/>
      </c>
      <c r="T1668" s="3">
        <f>TCD!C1668</f>
        <v>6.120000000000001</v>
      </c>
    </row>
    <row r="1669" spans="1:20" x14ac:dyDescent="0.2">
      <c r="A1669" t="str">
        <f t="shared" si="80"/>
        <v>FEDEX FRANCE</v>
      </c>
      <c r="B1669" s="5">
        <f t="shared" si="81"/>
        <v>46174</v>
      </c>
      <c r="F1669" s="6">
        <f>TCD!A1669</f>
        <v>872940063302</v>
      </c>
      <c r="H1669" s="18" t="str">
        <f>TCD!F1669</f>
        <v>E</v>
      </c>
      <c r="I1669" t="str">
        <f>TCD!B1669</f>
        <v>FR</v>
      </c>
      <c r="J1669" t="str">
        <f>IF(COUNTIF(Zoning!B:B,I1669)=0,"inconnu",_xlfn.XLOOKUP(I1669,Zoning!B:B,Zoning!C:C))</f>
        <v>France</v>
      </c>
      <c r="K1669">
        <f>_xlfn.XLOOKUP(F1669,'Shipment Detail'!N:N,'Shipment Detail'!AB:AB)</f>
        <v>3</v>
      </c>
      <c r="L1669">
        <f>TCD!E1669</f>
        <v>16.3</v>
      </c>
      <c r="M1669" t="str">
        <f>IF(J1669="France","ST",_xlfn.XLOOKUP(F1669,'Shipment Detail'!N:N,'Shipment Detail'!E:E,""))</f>
        <v>ST</v>
      </c>
      <c r="N1669">
        <f t="shared" si="82"/>
        <v>0.2</v>
      </c>
      <c r="O1669" t="str">
        <f>IF(_xlfn.XLOOKUP(F1669,'Shipment Detail'!N:N,'Shipment Detail'!BM:BM)=0,"",_xlfn.XLOOKUP(F1669,'Shipment Detail'!N:N,'Shipment Detail'!BM:BM))</f>
        <v/>
      </c>
      <c r="R1669" t="str">
        <f>IF(_xlfn.XLOOKUP(F1669,'Shipment Detail'!N:N,'Shipment Detail'!AV:AV)&gt;60,10,"")</f>
        <v/>
      </c>
      <c r="T1669" s="3">
        <f>TCD!C1669</f>
        <v>10.129999999999995</v>
      </c>
    </row>
    <row r="1670" spans="1:20" x14ac:dyDescent="0.2">
      <c r="A1670" t="str">
        <f t="shared" si="80"/>
        <v>FEDEX FRANCE</v>
      </c>
      <c r="B1670" s="5">
        <f t="shared" si="81"/>
        <v>46174</v>
      </c>
      <c r="F1670" s="6">
        <f>TCD!A1670</f>
        <v>872940075453</v>
      </c>
      <c r="H1670" s="18" t="str">
        <f>TCD!F1670</f>
        <v>E</v>
      </c>
      <c r="I1670" t="str">
        <f>TCD!B1670</f>
        <v>FR</v>
      </c>
      <c r="J1670" t="str">
        <f>IF(COUNTIF(Zoning!B:B,I1670)=0,"inconnu",_xlfn.XLOOKUP(I1670,Zoning!B:B,Zoning!C:C))</f>
        <v>France</v>
      </c>
      <c r="K1670">
        <f>_xlfn.XLOOKUP(F1670,'Shipment Detail'!N:N,'Shipment Detail'!AB:AB)</f>
        <v>1</v>
      </c>
      <c r="L1670">
        <f>TCD!E1670</f>
        <v>8</v>
      </c>
      <c r="M1670" t="str">
        <f>IF(J1670="France","ST",_xlfn.XLOOKUP(F1670,'Shipment Detail'!N:N,'Shipment Detail'!E:E,""))</f>
        <v>ST</v>
      </c>
      <c r="N1670">
        <f t="shared" si="82"/>
        <v>0.2</v>
      </c>
      <c r="O1670" t="str">
        <f>IF(_xlfn.XLOOKUP(F1670,'Shipment Detail'!N:N,'Shipment Detail'!BM:BM)=0,"",_xlfn.XLOOKUP(F1670,'Shipment Detail'!N:N,'Shipment Detail'!BM:BM))</f>
        <v/>
      </c>
      <c r="R1670" t="str">
        <f>IF(_xlfn.XLOOKUP(F1670,'Shipment Detail'!N:N,'Shipment Detail'!AV:AV)&gt;60,10,"")</f>
        <v/>
      </c>
      <c r="T1670" s="3">
        <f>TCD!C1670</f>
        <v>7.120000000000001</v>
      </c>
    </row>
    <row r="1671" spans="1:20" x14ac:dyDescent="0.2">
      <c r="A1671" t="str">
        <f t="shared" si="80"/>
        <v>FEDEX FRANCE</v>
      </c>
      <c r="B1671" s="5">
        <f t="shared" si="81"/>
        <v>46174</v>
      </c>
      <c r="F1671" s="6">
        <f>TCD!A1671</f>
        <v>872940086461</v>
      </c>
      <c r="H1671" s="18" t="str">
        <f>TCD!F1671</f>
        <v>E</v>
      </c>
      <c r="I1671" t="str">
        <f>TCD!B1671</f>
        <v>FR</v>
      </c>
      <c r="J1671" t="str">
        <f>IF(COUNTIF(Zoning!B:B,I1671)=0,"inconnu",_xlfn.XLOOKUP(I1671,Zoning!B:B,Zoning!C:C))</f>
        <v>France</v>
      </c>
      <c r="K1671">
        <f>_xlfn.XLOOKUP(F1671,'Shipment Detail'!N:N,'Shipment Detail'!AB:AB)</f>
        <v>2</v>
      </c>
      <c r="L1671">
        <f>TCD!E1671</f>
        <v>15</v>
      </c>
      <c r="M1671" t="str">
        <f>IF(J1671="France","ST",_xlfn.XLOOKUP(F1671,'Shipment Detail'!N:N,'Shipment Detail'!E:E,""))</f>
        <v>ST</v>
      </c>
      <c r="N1671">
        <f t="shared" si="82"/>
        <v>0.2</v>
      </c>
      <c r="O1671" t="str">
        <f>IF(_xlfn.XLOOKUP(F1671,'Shipment Detail'!N:N,'Shipment Detail'!BM:BM)=0,"",_xlfn.XLOOKUP(F1671,'Shipment Detail'!N:N,'Shipment Detail'!BM:BM))</f>
        <v/>
      </c>
      <c r="R1671" t="str">
        <f>IF(_xlfn.XLOOKUP(F1671,'Shipment Detail'!N:N,'Shipment Detail'!AV:AV)&gt;60,10,"")</f>
        <v/>
      </c>
      <c r="T1671" s="3">
        <f>TCD!C1671</f>
        <v>9.4600000000000009</v>
      </c>
    </row>
    <row r="1672" spans="1:20" x14ac:dyDescent="0.2">
      <c r="A1672" t="str">
        <f t="shared" si="80"/>
        <v>FEDEX FRANCE</v>
      </c>
      <c r="B1672" s="5">
        <f t="shared" si="81"/>
        <v>46174</v>
      </c>
      <c r="F1672" s="6">
        <f>TCD!A1672</f>
        <v>872940103446</v>
      </c>
      <c r="H1672" s="18" t="str">
        <f>TCD!F1672</f>
        <v>E</v>
      </c>
      <c r="I1672" t="str">
        <f>TCD!B1672</f>
        <v>FR</v>
      </c>
      <c r="J1672" t="str">
        <f>IF(COUNTIF(Zoning!B:B,I1672)=0,"inconnu",_xlfn.XLOOKUP(I1672,Zoning!B:B,Zoning!C:C))</f>
        <v>France</v>
      </c>
      <c r="K1672">
        <f>_xlfn.XLOOKUP(F1672,'Shipment Detail'!N:N,'Shipment Detail'!AB:AB)</f>
        <v>2</v>
      </c>
      <c r="L1672">
        <f>TCD!E1672</f>
        <v>14</v>
      </c>
      <c r="M1672" t="str">
        <f>IF(J1672="France","ST",_xlfn.XLOOKUP(F1672,'Shipment Detail'!N:N,'Shipment Detail'!E:E,""))</f>
        <v>ST</v>
      </c>
      <c r="N1672">
        <f t="shared" si="82"/>
        <v>0.2</v>
      </c>
      <c r="O1672" t="str">
        <f>IF(_xlfn.XLOOKUP(F1672,'Shipment Detail'!N:N,'Shipment Detail'!BM:BM)=0,"",_xlfn.XLOOKUP(F1672,'Shipment Detail'!N:N,'Shipment Detail'!BM:BM))</f>
        <v/>
      </c>
      <c r="R1672" t="str">
        <f>IF(_xlfn.XLOOKUP(F1672,'Shipment Detail'!N:N,'Shipment Detail'!AV:AV)&gt;60,10,"")</f>
        <v/>
      </c>
      <c r="T1672" s="3">
        <f>TCD!C1672</f>
        <v>9.1300000000000026</v>
      </c>
    </row>
    <row r="1673" spans="1:20" x14ac:dyDescent="0.2">
      <c r="A1673" t="str">
        <f t="shared" si="80"/>
        <v>FEDEX FRANCE</v>
      </c>
      <c r="B1673" s="5">
        <f t="shared" si="81"/>
        <v>46174</v>
      </c>
      <c r="F1673" s="6">
        <f>TCD!A1673</f>
        <v>872940120482</v>
      </c>
      <c r="H1673" s="18" t="str">
        <f>TCD!F1673</f>
        <v>E</v>
      </c>
      <c r="I1673" t="str">
        <f>TCD!B1673</f>
        <v>FR</v>
      </c>
      <c r="J1673" t="str">
        <f>IF(COUNTIF(Zoning!B:B,I1673)=0,"inconnu",_xlfn.XLOOKUP(I1673,Zoning!B:B,Zoning!C:C))</f>
        <v>France</v>
      </c>
      <c r="K1673">
        <f>_xlfn.XLOOKUP(F1673,'Shipment Detail'!N:N,'Shipment Detail'!AB:AB)</f>
        <v>2</v>
      </c>
      <c r="L1673">
        <f>TCD!E1673</f>
        <v>8.6999999999999993</v>
      </c>
      <c r="M1673" t="str">
        <f>IF(J1673="France","ST",_xlfn.XLOOKUP(F1673,'Shipment Detail'!N:N,'Shipment Detail'!E:E,""))</f>
        <v>ST</v>
      </c>
      <c r="N1673">
        <f t="shared" si="82"/>
        <v>0.2</v>
      </c>
      <c r="O1673" t="str">
        <f>IF(_xlfn.XLOOKUP(F1673,'Shipment Detail'!N:N,'Shipment Detail'!BM:BM)=0,"",_xlfn.XLOOKUP(F1673,'Shipment Detail'!N:N,'Shipment Detail'!BM:BM))</f>
        <v/>
      </c>
      <c r="R1673" t="str">
        <f>IF(_xlfn.XLOOKUP(F1673,'Shipment Detail'!N:N,'Shipment Detail'!AV:AV)&gt;60,10,"")</f>
        <v/>
      </c>
      <c r="T1673" s="3">
        <f>TCD!C1673</f>
        <v>7.4600000000000009</v>
      </c>
    </row>
    <row r="1674" spans="1:20" x14ac:dyDescent="0.2">
      <c r="A1674" t="str">
        <f t="shared" si="80"/>
        <v>FEDEX FRANCE</v>
      </c>
      <c r="B1674" s="5">
        <f t="shared" si="81"/>
        <v>46174</v>
      </c>
      <c r="F1674" s="6">
        <f>TCD!A1674</f>
        <v>872940131744</v>
      </c>
      <c r="H1674" s="18" t="str">
        <f>TCD!F1674</f>
        <v>E</v>
      </c>
      <c r="I1674" t="str">
        <f>TCD!B1674</f>
        <v>FR</v>
      </c>
      <c r="J1674" t="str">
        <f>IF(COUNTIF(Zoning!B:B,I1674)=0,"inconnu",_xlfn.XLOOKUP(I1674,Zoning!B:B,Zoning!C:C))</f>
        <v>France</v>
      </c>
      <c r="K1674">
        <f>_xlfn.XLOOKUP(F1674,'Shipment Detail'!N:N,'Shipment Detail'!AB:AB)</f>
        <v>1</v>
      </c>
      <c r="L1674">
        <f>TCD!E1674</f>
        <v>4</v>
      </c>
      <c r="M1674" t="str">
        <f>IF(J1674="France","ST",_xlfn.XLOOKUP(F1674,'Shipment Detail'!N:N,'Shipment Detail'!E:E,""))</f>
        <v>ST</v>
      </c>
      <c r="N1674">
        <f t="shared" si="82"/>
        <v>0.2</v>
      </c>
      <c r="O1674" t="str">
        <f>IF(_xlfn.XLOOKUP(F1674,'Shipment Detail'!N:N,'Shipment Detail'!BM:BM)=0,"",_xlfn.XLOOKUP(F1674,'Shipment Detail'!N:N,'Shipment Detail'!BM:BM))</f>
        <v/>
      </c>
      <c r="R1674" t="str">
        <f>IF(_xlfn.XLOOKUP(F1674,'Shipment Detail'!N:N,'Shipment Detail'!AV:AV)&gt;60,10,"")</f>
        <v/>
      </c>
      <c r="T1674" s="3">
        <f>TCD!C1674</f>
        <v>5.7799999999999976</v>
      </c>
    </row>
    <row r="1675" spans="1:20" x14ac:dyDescent="0.2">
      <c r="A1675" t="str">
        <f t="shared" si="80"/>
        <v>FEDEX FRANCE</v>
      </c>
      <c r="B1675" s="5">
        <f t="shared" si="81"/>
        <v>46174</v>
      </c>
      <c r="F1675" s="6">
        <f>TCD!A1675</f>
        <v>872940153109</v>
      </c>
      <c r="H1675" s="18" t="str">
        <f>TCD!F1675</f>
        <v>E</v>
      </c>
      <c r="I1675" t="str">
        <f>TCD!B1675</f>
        <v>FR</v>
      </c>
      <c r="J1675" t="str">
        <f>IF(COUNTIF(Zoning!B:B,I1675)=0,"inconnu",_xlfn.XLOOKUP(I1675,Zoning!B:B,Zoning!C:C))</f>
        <v>France</v>
      </c>
      <c r="K1675">
        <f>_xlfn.XLOOKUP(F1675,'Shipment Detail'!N:N,'Shipment Detail'!AB:AB)</f>
        <v>3</v>
      </c>
      <c r="L1675">
        <f>TCD!E1675</f>
        <v>16</v>
      </c>
      <c r="M1675" t="str">
        <f>IF(J1675="France","ST",_xlfn.XLOOKUP(F1675,'Shipment Detail'!N:N,'Shipment Detail'!E:E,""))</f>
        <v>ST</v>
      </c>
      <c r="N1675">
        <f t="shared" si="82"/>
        <v>0.2</v>
      </c>
      <c r="O1675" t="str">
        <f>IF(_xlfn.XLOOKUP(F1675,'Shipment Detail'!N:N,'Shipment Detail'!BM:BM)=0,"",_xlfn.XLOOKUP(F1675,'Shipment Detail'!N:N,'Shipment Detail'!BM:BM))</f>
        <v/>
      </c>
      <c r="R1675" t="str">
        <f>IF(_xlfn.XLOOKUP(F1675,'Shipment Detail'!N:N,'Shipment Detail'!AV:AV)&gt;60,10,"")</f>
        <v/>
      </c>
      <c r="T1675" s="3">
        <f>TCD!C1675</f>
        <v>9.8000000000000007</v>
      </c>
    </row>
    <row r="1676" spans="1:20" x14ac:dyDescent="0.2">
      <c r="A1676" t="str">
        <f t="shared" si="80"/>
        <v>FEDEX FRANCE</v>
      </c>
      <c r="B1676" s="5">
        <f t="shared" si="81"/>
        <v>46174</v>
      </c>
      <c r="F1676" s="6">
        <f>TCD!A1676</f>
        <v>872940228730</v>
      </c>
      <c r="H1676" s="18" t="str">
        <f>TCD!F1676</f>
        <v>E</v>
      </c>
      <c r="I1676" t="str">
        <f>TCD!B1676</f>
        <v>FR</v>
      </c>
      <c r="J1676" t="str">
        <f>IF(COUNTIF(Zoning!B:B,I1676)=0,"inconnu",_xlfn.XLOOKUP(I1676,Zoning!B:B,Zoning!C:C))</f>
        <v>France</v>
      </c>
      <c r="K1676">
        <f>_xlfn.XLOOKUP(F1676,'Shipment Detail'!N:N,'Shipment Detail'!AB:AB)</f>
        <v>8</v>
      </c>
      <c r="L1676">
        <f>TCD!E1676</f>
        <v>42.300000000000004</v>
      </c>
      <c r="M1676" t="str">
        <f>IF(J1676="France","ST",_xlfn.XLOOKUP(F1676,'Shipment Detail'!N:N,'Shipment Detail'!E:E,""))</f>
        <v>ST</v>
      </c>
      <c r="N1676">
        <f t="shared" si="82"/>
        <v>0.2</v>
      </c>
      <c r="O1676" t="str">
        <f>IF(_xlfn.XLOOKUP(F1676,'Shipment Detail'!N:N,'Shipment Detail'!BM:BM)=0,"",_xlfn.XLOOKUP(F1676,'Shipment Detail'!N:N,'Shipment Detail'!BM:BM))</f>
        <v/>
      </c>
      <c r="R1676" t="str">
        <f>IF(_xlfn.XLOOKUP(F1676,'Shipment Detail'!N:N,'Shipment Detail'!AV:AV)&gt;60,10,"")</f>
        <v/>
      </c>
      <c r="T1676" s="3">
        <f>TCD!C1676</f>
        <v>18.829999999999998</v>
      </c>
    </row>
    <row r="1677" spans="1:20" x14ac:dyDescent="0.2">
      <c r="A1677" t="str">
        <f t="shared" si="80"/>
        <v>FEDEX FRANCE</v>
      </c>
      <c r="B1677" s="5">
        <f t="shared" si="81"/>
        <v>46174</v>
      </c>
      <c r="F1677" s="6">
        <f>TCD!A1677</f>
        <v>872940261820</v>
      </c>
      <c r="H1677" s="18" t="str">
        <f>TCD!F1677</f>
        <v>E</v>
      </c>
      <c r="I1677" t="str">
        <f>TCD!B1677</f>
        <v>FR</v>
      </c>
      <c r="J1677" t="str">
        <f>IF(COUNTIF(Zoning!B:B,I1677)=0,"inconnu",_xlfn.XLOOKUP(I1677,Zoning!B:B,Zoning!C:C))</f>
        <v>France</v>
      </c>
      <c r="K1677">
        <f>_xlfn.XLOOKUP(F1677,'Shipment Detail'!N:N,'Shipment Detail'!AB:AB)</f>
        <v>3</v>
      </c>
      <c r="L1677">
        <f>TCD!E1677</f>
        <v>17</v>
      </c>
      <c r="M1677" t="str">
        <f>IF(J1677="France","ST",_xlfn.XLOOKUP(F1677,'Shipment Detail'!N:N,'Shipment Detail'!E:E,""))</f>
        <v>ST</v>
      </c>
      <c r="N1677">
        <f t="shared" si="82"/>
        <v>0.2</v>
      </c>
      <c r="O1677" t="str">
        <f>IF(_xlfn.XLOOKUP(F1677,'Shipment Detail'!N:N,'Shipment Detail'!BM:BM)=0,"",_xlfn.XLOOKUP(F1677,'Shipment Detail'!N:N,'Shipment Detail'!BM:BM))</f>
        <v/>
      </c>
      <c r="R1677" t="str">
        <f>IF(_xlfn.XLOOKUP(F1677,'Shipment Detail'!N:N,'Shipment Detail'!AV:AV)&gt;60,10,"")</f>
        <v/>
      </c>
      <c r="T1677" s="3">
        <f>TCD!C1677</f>
        <v>10.129999999999995</v>
      </c>
    </row>
    <row r="1678" spans="1:20" x14ac:dyDescent="0.2">
      <c r="A1678" t="str">
        <f t="shared" si="80"/>
        <v>FEDEX FRANCE</v>
      </c>
      <c r="B1678" s="5">
        <f t="shared" si="81"/>
        <v>46174</v>
      </c>
      <c r="F1678" s="6">
        <f>TCD!A1678</f>
        <v>872940325295</v>
      </c>
      <c r="H1678" s="18" t="str">
        <f>TCD!F1678</f>
        <v>E</v>
      </c>
      <c r="I1678" t="str">
        <f>TCD!B1678</f>
        <v>FR</v>
      </c>
      <c r="J1678" t="str">
        <f>IF(COUNTIF(Zoning!B:B,I1678)=0,"inconnu",_xlfn.XLOOKUP(I1678,Zoning!B:B,Zoning!C:C))</f>
        <v>France</v>
      </c>
      <c r="K1678">
        <f>_xlfn.XLOOKUP(F1678,'Shipment Detail'!N:N,'Shipment Detail'!AB:AB)</f>
        <v>4</v>
      </c>
      <c r="L1678">
        <f>TCD!E1678</f>
        <v>15.799999999999999</v>
      </c>
      <c r="M1678" t="str">
        <f>IF(J1678="France","ST",_xlfn.XLOOKUP(F1678,'Shipment Detail'!N:N,'Shipment Detail'!E:E,""))</f>
        <v>ST</v>
      </c>
      <c r="N1678">
        <f t="shared" si="82"/>
        <v>0.2</v>
      </c>
      <c r="O1678" t="str">
        <f>IF(_xlfn.XLOOKUP(F1678,'Shipment Detail'!N:N,'Shipment Detail'!BM:BM)=0,"",_xlfn.XLOOKUP(F1678,'Shipment Detail'!N:N,'Shipment Detail'!BM:BM))</f>
        <v/>
      </c>
      <c r="R1678" t="str">
        <f>IF(_xlfn.XLOOKUP(F1678,'Shipment Detail'!N:N,'Shipment Detail'!AV:AV)&gt;60,10,"")</f>
        <v/>
      </c>
      <c r="T1678" s="3">
        <f>TCD!C1678</f>
        <v>9.8000000000000007</v>
      </c>
    </row>
    <row r="1679" spans="1:20" x14ac:dyDescent="0.2">
      <c r="A1679" t="str">
        <f t="shared" si="80"/>
        <v>FEDEX FRANCE</v>
      </c>
      <c r="B1679" s="5">
        <f t="shared" si="81"/>
        <v>46174</v>
      </c>
      <c r="F1679" s="6">
        <f>TCD!A1679</f>
        <v>872940364682</v>
      </c>
      <c r="H1679" s="18" t="str">
        <f>TCD!F1679</f>
        <v>E</v>
      </c>
      <c r="I1679" t="str">
        <f>TCD!B1679</f>
        <v>FR</v>
      </c>
      <c r="J1679" t="str">
        <f>IF(COUNTIF(Zoning!B:B,I1679)=0,"inconnu",_xlfn.XLOOKUP(I1679,Zoning!B:B,Zoning!C:C))</f>
        <v>France</v>
      </c>
      <c r="K1679">
        <f>_xlfn.XLOOKUP(F1679,'Shipment Detail'!N:N,'Shipment Detail'!AB:AB)</f>
        <v>2</v>
      </c>
      <c r="L1679">
        <f>TCD!E1679</f>
        <v>15.4</v>
      </c>
      <c r="M1679" t="str">
        <f>IF(J1679="France","ST",_xlfn.XLOOKUP(F1679,'Shipment Detail'!N:N,'Shipment Detail'!E:E,""))</f>
        <v>ST</v>
      </c>
      <c r="N1679">
        <f t="shared" si="82"/>
        <v>0.2</v>
      </c>
      <c r="O1679" t="str">
        <f>IF(_xlfn.XLOOKUP(F1679,'Shipment Detail'!N:N,'Shipment Detail'!BM:BM)=0,"",_xlfn.XLOOKUP(F1679,'Shipment Detail'!N:N,'Shipment Detail'!BM:BM))</f>
        <v/>
      </c>
      <c r="R1679" t="str">
        <f>IF(_xlfn.XLOOKUP(F1679,'Shipment Detail'!N:N,'Shipment Detail'!AV:AV)&gt;60,10,"")</f>
        <v/>
      </c>
      <c r="T1679" s="3">
        <f>TCD!C1679</f>
        <v>9.8000000000000007</v>
      </c>
    </row>
    <row r="1680" spans="1:20" x14ac:dyDescent="0.2">
      <c r="A1680" t="str">
        <f t="shared" si="80"/>
        <v>FEDEX FRANCE</v>
      </c>
      <c r="B1680" s="5">
        <f t="shared" si="81"/>
        <v>46174</v>
      </c>
      <c r="F1680" s="6">
        <f>TCD!A1680</f>
        <v>872940379148</v>
      </c>
      <c r="H1680" s="18" t="str">
        <f>TCD!F1680</f>
        <v>E</v>
      </c>
      <c r="I1680" t="str">
        <f>TCD!B1680</f>
        <v>FR</v>
      </c>
      <c r="J1680" t="str">
        <f>IF(COUNTIF(Zoning!B:B,I1680)=0,"inconnu",_xlfn.XLOOKUP(I1680,Zoning!B:B,Zoning!C:C))</f>
        <v>France</v>
      </c>
      <c r="K1680">
        <f>_xlfn.XLOOKUP(F1680,'Shipment Detail'!N:N,'Shipment Detail'!AB:AB)</f>
        <v>3</v>
      </c>
      <c r="L1680">
        <f>TCD!E1680</f>
        <v>20</v>
      </c>
      <c r="M1680" t="str">
        <f>IF(J1680="France","ST",_xlfn.XLOOKUP(F1680,'Shipment Detail'!N:N,'Shipment Detail'!E:E,""))</f>
        <v>ST</v>
      </c>
      <c r="N1680">
        <f t="shared" si="82"/>
        <v>0.2</v>
      </c>
      <c r="O1680" t="str">
        <f>IF(_xlfn.XLOOKUP(F1680,'Shipment Detail'!N:N,'Shipment Detail'!BM:BM)=0,"",_xlfn.XLOOKUP(F1680,'Shipment Detail'!N:N,'Shipment Detail'!BM:BM))</f>
        <v/>
      </c>
      <c r="R1680" t="str">
        <f>IF(_xlfn.XLOOKUP(F1680,'Shipment Detail'!N:N,'Shipment Detail'!AV:AV)&gt;60,10,"")</f>
        <v/>
      </c>
      <c r="T1680" s="3">
        <f>TCD!C1680</f>
        <v>11.14</v>
      </c>
    </row>
    <row r="1681" spans="1:20" x14ac:dyDescent="0.2">
      <c r="A1681" t="str">
        <f t="shared" si="80"/>
        <v>FEDEX FRANCE</v>
      </c>
      <c r="B1681" s="5">
        <f t="shared" si="81"/>
        <v>46174</v>
      </c>
      <c r="F1681" s="6">
        <f>TCD!A1681</f>
        <v>872940398566</v>
      </c>
      <c r="H1681" s="18" t="str">
        <f>TCD!F1681</f>
        <v>E</v>
      </c>
      <c r="I1681" t="str">
        <f>TCD!B1681</f>
        <v>FR</v>
      </c>
      <c r="J1681" t="str">
        <f>IF(COUNTIF(Zoning!B:B,I1681)=0,"inconnu",_xlfn.XLOOKUP(I1681,Zoning!B:B,Zoning!C:C))</f>
        <v>France</v>
      </c>
      <c r="K1681">
        <f>_xlfn.XLOOKUP(F1681,'Shipment Detail'!N:N,'Shipment Detail'!AB:AB)</f>
        <v>6</v>
      </c>
      <c r="L1681">
        <f>TCD!E1681</f>
        <v>36.1</v>
      </c>
      <c r="M1681" t="str">
        <f>IF(J1681="France","ST",_xlfn.XLOOKUP(F1681,'Shipment Detail'!N:N,'Shipment Detail'!E:E,""))</f>
        <v>ST</v>
      </c>
      <c r="N1681">
        <f t="shared" si="82"/>
        <v>0.2</v>
      </c>
      <c r="O1681" t="str">
        <f>IF(_xlfn.XLOOKUP(F1681,'Shipment Detail'!N:N,'Shipment Detail'!BM:BM)=0,"",_xlfn.XLOOKUP(F1681,'Shipment Detail'!N:N,'Shipment Detail'!BM:BM))</f>
        <v/>
      </c>
      <c r="R1681" t="str">
        <f>IF(_xlfn.XLOOKUP(F1681,'Shipment Detail'!N:N,'Shipment Detail'!AV:AV)&gt;60,10,"")</f>
        <v/>
      </c>
      <c r="T1681" s="3">
        <f>TCD!C1681</f>
        <v>16.830000000000005</v>
      </c>
    </row>
    <row r="1682" spans="1:20" x14ac:dyDescent="0.2">
      <c r="A1682" t="str">
        <f t="shared" si="80"/>
        <v>FEDEX FRANCE</v>
      </c>
      <c r="B1682" s="5">
        <f t="shared" si="81"/>
        <v>46174</v>
      </c>
      <c r="F1682" s="6">
        <f>TCD!A1682</f>
        <v>872940427290</v>
      </c>
      <c r="H1682" s="18" t="str">
        <f>TCD!F1682</f>
        <v>E</v>
      </c>
      <c r="I1682" t="str">
        <f>TCD!B1682</f>
        <v>FR</v>
      </c>
      <c r="J1682" t="str">
        <f>IF(COUNTIF(Zoning!B:B,I1682)=0,"inconnu",_xlfn.XLOOKUP(I1682,Zoning!B:B,Zoning!C:C))</f>
        <v>France</v>
      </c>
      <c r="K1682">
        <f>_xlfn.XLOOKUP(F1682,'Shipment Detail'!N:N,'Shipment Detail'!AB:AB)</f>
        <v>3</v>
      </c>
      <c r="L1682">
        <f>TCD!E1682</f>
        <v>16.400000000000002</v>
      </c>
      <c r="M1682" t="str">
        <f>IF(J1682="France","ST",_xlfn.XLOOKUP(F1682,'Shipment Detail'!N:N,'Shipment Detail'!E:E,""))</f>
        <v>ST</v>
      </c>
      <c r="N1682">
        <f t="shared" si="82"/>
        <v>0.2</v>
      </c>
      <c r="O1682" t="str">
        <f>IF(_xlfn.XLOOKUP(F1682,'Shipment Detail'!N:N,'Shipment Detail'!BM:BM)=0,"",_xlfn.XLOOKUP(F1682,'Shipment Detail'!N:N,'Shipment Detail'!BM:BM))</f>
        <v/>
      </c>
      <c r="R1682" t="str">
        <f>IF(_xlfn.XLOOKUP(F1682,'Shipment Detail'!N:N,'Shipment Detail'!AV:AV)&gt;60,10,"")</f>
        <v/>
      </c>
      <c r="T1682" s="3">
        <f>TCD!C1682</f>
        <v>10.129999999999995</v>
      </c>
    </row>
    <row r="1683" spans="1:20" x14ac:dyDescent="0.2">
      <c r="A1683" t="str">
        <f t="shared" si="80"/>
        <v>FEDEX FRANCE</v>
      </c>
      <c r="B1683" s="5">
        <f t="shared" si="81"/>
        <v>46174</v>
      </c>
      <c r="F1683" s="6">
        <f>TCD!A1683</f>
        <v>872940457319</v>
      </c>
      <c r="H1683" s="18" t="str">
        <f>TCD!F1683</f>
        <v>E</v>
      </c>
      <c r="I1683" t="str">
        <f>TCD!B1683</f>
        <v>FR</v>
      </c>
      <c r="J1683" t="str">
        <f>IF(COUNTIF(Zoning!B:B,I1683)=0,"inconnu",_xlfn.XLOOKUP(I1683,Zoning!B:B,Zoning!C:C))</f>
        <v>France</v>
      </c>
      <c r="K1683">
        <f>_xlfn.XLOOKUP(F1683,'Shipment Detail'!N:N,'Shipment Detail'!AB:AB)</f>
        <v>1</v>
      </c>
      <c r="L1683">
        <f>TCD!E1683</f>
        <v>1</v>
      </c>
      <c r="M1683" t="str">
        <f>IF(J1683="France","ST",_xlfn.XLOOKUP(F1683,'Shipment Detail'!N:N,'Shipment Detail'!E:E,""))</f>
        <v>ST</v>
      </c>
      <c r="N1683">
        <f t="shared" si="82"/>
        <v>0.2</v>
      </c>
      <c r="O1683" t="str">
        <f>IF(_xlfn.XLOOKUP(F1683,'Shipment Detail'!N:N,'Shipment Detail'!BM:BM)=0,"",_xlfn.XLOOKUP(F1683,'Shipment Detail'!N:N,'Shipment Detail'!BM:BM))</f>
        <v/>
      </c>
      <c r="R1683" t="str">
        <f>IF(_xlfn.XLOOKUP(F1683,'Shipment Detail'!N:N,'Shipment Detail'!AV:AV)&gt;60,10,"")</f>
        <v/>
      </c>
      <c r="T1683" s="3">
        <f>TCD!C1683</f>
        <v>4.7799999999999994</v>
      </c>
    </row>
    <row r="1684" spans="1:20" x14ac:dyDescent="0.2">
      <c r="A1684" t="str">
        <f t="shared" si="80"/>
        <v>FEDEX FRANCE</v>
      </c>
      <c r="B1684" s="5">
        <f t="shared" si="81"/>
        <v>46174</v>
      </c>
      <c r="F1684" s="6">
        <f>TCD!A1684</f>
        <v>872940463987</v>
      </c>
      <c r="H1684" s="18" t="str">
        <f>TCD!F1684</f>
        <v>E</v>
      </c>
      <c r="I1684" t="str">
        <f>TCD!B1684</f>
        <v>FR</v>
      </c>
      <c r="J1684" t="str">
        <f>IF(COUNTIF(Zoning!B:B,I1684)=0,"inconnu",_xlfn.XLOOKUP(I1684,Zoning!B:B,Zoning!C:C))</f>
        <v>France</v>
      </c>
      <c r="K1684">
        <f>_xlfn.XLOOKUP(F1684,'Shipment Detail'!N:N,'Shipment Detail'!AB:AB)</f>
        <v>1</v>
      </c>
      <c r="L1684">
        <f>TCD!E1684</f>
        <v>2.4</v>
      </c>
      <c r="M1684" t="str">
        <f>IF(J1684="France","ST",_xlfn.XLOOKUP(F1684,'Shipment Detail'!N:N,'Shipment Detail'!E:E,""))</f>
        <v>ST</v>
      </c>
      <c r="N1684">
        <f t="shared" si="82"/>
        <v>0.2</v>
      </c>
      <c r="O1684" t="str">
        <f>IF(_xlfn.XLOOKUP(F1684,'Shipment Detail'!N:N,'Shipment Detail'!BM:BM)=0,"",_xlfn.XLOOKUP(F1684,'Shipment Detail'!N:N,'Shipment Detail'!BM:BM))</f>
        <v/>
      </c>
      <c r="R1684" t="str">
        <f>IF(_xlfn.XLOOKUP(F1684,'Shipment Detail'!N:N,'Shipment Detail'!AV:AV)&gt;60,10,"")</f>
        <v/>
      </c>
      <c r="T1684" s="3">
        <f>TCD!C1684</f>
        <v>5.4499999999999993</v>
      </c>
    </row>
    <row r="1685" spans="1:20" x14ac:dyDescent="0.2">
      <c r="A1685" t="str">
        <f t="shared" si="80"/>
        <v>FEDEX FRANCE</v>
      </c>
      <c r="B1685" s="5">
        <f t="shared" si="81"/>
        <v>46174</v>
      </c>
      <c r="F1685" s="6">
        <f>TCD!A1685</f>
        <v>872940480902</v>
      </c>
      <c r="H1685" s="18" t="str">
        <f>TCD!F1685</f>
        <v>E</v>
      </c>
      <c r="I1685" t="str">
        <f>TCD!B1685</f>
        <v>FR</v>
      </c>
      <c r="J1685" t="str">
        <f>IF(COUNTIF(Zoning!B:B,I1685)=0,"inconnu",_xlfn.XLOOKUP(I1685,Zoning!B:B,Zoning!C:C))</f>
        <v>France</v>
      </c>
      <c r="K1685">
        <f>_xlfn.XLOOKUP(F1685,'Shipment Detail'!N:N,'Shipment Detail'!AB:AB)</f>
        <v>5</v>
      </c>
      <c r="L1685">
        <f>TCD!E1685</f>
        <v>39.1</v>
      </c>
      <c r="M1685" t="str">
        <f>IF(J1685="France","ST",_xlfn.XLOOKUP(F1685,'Shipment Detail'!N:N,'Shipment Detail'!E:E,""))</f>
        <v>ST</v>
      </c>
      <c r="N1685">
        <f t="shared" si="82"/>
        <v>0.2</v>
      </c>
      <c r="O1685" t="str">
        <f>IF(_xlfn.XLOOKUP(F1685,'Shipment Detail'!N:N,'Shipment Detail'!BM:BM)=0,"",_xlfn.XLOOKUP(F1685,'Shipment Detail'!N:N,'Shipment Detail'!BM:BM))</f>
        <v/>
      </c>
      <c r="R1685" t="str">
        <f>IF(_xlfn.XLOOKUP(F1685,'Shipment Detail'!N:N,'Shipment Detail'!AV:AV)&gt;60,10,"")</f>
        <v/>
      </c>
      <c r="T1685" s="3">
        <f>TCD!C1685</f>
        <v>17.829999999999991</v>
      </c>
    </row>
    <row r="1686" spans="1:20" x14ac:dyDescent="0.2">
      <c r="A1686" t="str">
        <f t="shared" si="80"/>
        <v>FEDEX FRANCE</v>
      </c>
      <c r="B1686" s="5">
        <f t="shared" si="81"/>
        <v>46174</v>
      </c>
      <c r="F1686" s="6">
        <f>TCD!A1686</f>
        <v>872940521880</v>
      </c>
      <c r="H1686" s="18" t="str">
        <f>TCD!F1686</f>
        <v>E</v>
      </c>
      <c r="I1686" t="str">
        <f>TCD!B1686</f>
        <v>FR</v>
      </c>
      <c r="J1686" t="str">
        <f>IF(COUNTIF(Zoning!B:B,I1686)=0,"inconnu",_xlfn.XLOOKUP(I1686,Zoning!B:B,Zoning!C:C))</f>
        <v>France</v>
      </c>
      <c r="K1686">
        <f>_xlfn.XLOOKUP(F1686,'Shipment Detail'!N:N,'Shipment Detail'!AB:AB)</f>
        <v>5</v>
      </c>
      <c r="L1686">
        <f>TCD!E1686</f>
        <v>43</v>
      </c>
      <c r="M1686" t="str">
        <f>IF(J1686="France","ST",_xlfn.XLOOKUP(F1686,'Shipment Detail'!N:N,'Shipment Detail'!E:E,""))</f>
        <v>ST</v>
      </c>
      <c r="N1686">
        <f t="shared" si="82"/>
        <v>0.2</v>
      </c>
      <c r="O1686" t="str">
        <f>IF(_xlfn.XLOOKUP(F1686,'Shipment Detail'!N:N,'Shipment Detail'!BM:BM)=0,"",_xlfn.XLOOKUP(F1686,'Shipment Detail'!N:N,'Shipment Detail'!BM:BM))</f>
        <v/>
      </c>
      <c r="R1686" t="str">
        <f>IF(_xlfn.XLOOKUP(F1686,'Shipment Detail'!N:N,'Shipment Detail'!AV:AV)&gt;60,10,"")</f>
        <v/>
      </c>
      <c r="T1686" s="3">
        <f>TCD!C1686</f>
        <v>18.829999999999998</v>
      </c>
    </row>
    <row r="1687" spans="1:20" x14ac:dyDescent="0.2">
      <c r="A1687" t="str">
        <f t="shared" si="80"/>
        <v>FEDEX FRANCE</v>
      </c>
      <c r="B1687" s="5">
        <f t="shared" si="81"/>
        <v>46174</v>
      </c>
      <c r="F1687" s="6">
        <f>TCD!A1687</f>
        <v>872940545627</v>
      </c>
      <c r="H1687" s="18" t="str">
        <f>TCD!F1687</f>
        <v>E</v>
      </c>
      <c r="I1687" t="str">
        <f>TCD!B1687</f>
        <v>FR</v>
      </c>
      <c r="J1687" t="str">
        <f>IF(COUNTIF(Zoning!B:B,I1687)=0,"inconnu",_xlfn.XLOOKUP(I1687,Zoning!B:B,Zoning!C:C))</f>
        <v>France</v>
      </c>
      <c r="K1687">
        <f>_xlfn.XLOOKUP(F1687,'Shipment Detail'!N:N,'Shipment Detail'!AB:AB)</f>
        <v>5</v>
      </c>
      <c r="L1687">
        <f>TCD!E1687</f>
        <v>40.300000000000004</v>
      </c>
      <c r="M1687" t="str">
        <f>IF(J1687="France","ST",_xlfn.XLOOKUP(F1687,'Shipment Detail'!N:N,'Shipment Detail'!E:E,""))</f>
        <v>ST</v>
      </c>
      <c r="N1687">
        <f t="shared" si="82"/>
        <v>0.2</v>
      </c>
      <c r="O1687" t="str">
        <f>IF(_xlfn.XLOOKUP(F1687,'Shipment Detail'!N:N,'Shipment Detail'!BM:BM)=0,"",_xlfn.XLOOKUP(F1687,'Shipment Detail'!N:N,'Shipment Detail'!BM:BM))</f>
        <v/>
      </c>
      <c r="R1687" t="str">
        <f>IF(_xlfn.XLOOKUP(F1687,'Shipment Detail'!N:N,'Shipment Detail'!AV:AV)&gt;60,10,"")</f>
        <v/>
      </c>
      <c r="T1687" s="3">
        <f>TCD!C1687</f>
        <v>18.159999999999997</v>
      </c>
    </row>
    <row r="1688" spans="1:20" x14ac:dyDescent="0.2">
      <c r="A1688" t="str">
        <f t="shared" si="80"/>
        <v>FEDEX FRANCE</v>
      </c>
      <c r="B1688" s="5">
        <f t="shared" si="81"/>
        <v>46174</v>
      </c>
      <c r="F1688" s="6">
        <f>TCD!A1688</f>
        <v>872940574358</v>
      </c>
      <c r="H1688" s="18" t="str">
        <f>TCD!F1688</f>
        <v>E</v>
      </c>
      <c r="I1688" t="str">
        <f>TCD!B1688</f>
        <v>FR</v>
      </c>
      <c r="J1688" t="str">
        <f>IF(COUNTIF(Zoning!B:B,I1688)=0,"inconnu",_xlfn.XLOOKUP(I1688,Zoning!B:B,Zoning!C:C))</f>
        <v>France</v>
      </c>
      <c r="K1688">
        <f>_xlfn.XLOOKUP(F1688,'Shipment Detail'!N:N,'Shipment Detail'!AB:AB)</f>
        <v>2</v>
      </c>
      <c r="L1688">
        <f>TCD!E1688</f>
        <v>14.7</v>
      </c>
      <c r="M1688" t="str">
        <f>IF(J1688="France","ST",_xlfn.XLOOKUP(F1688,'Shipment Detail'!N:N,'Shipment Detail'!E:E,""))</f>
        <v>ST</v>
      </c>
      <c r="N1688">
        <f t="shared" si="82"/>
        <v>0.2</v>
      </c>
      <c r="O1688" t="str">
        <f>IF(_xlfn.XLOOKUP(F1688,'Shipment Detail'!N:N,'Shipment Detail'!BM:BM)=0,"",_xlfn.XLOOKUP(F1688,'Shipment Detail'!N:N,'Shipment Detail'!BM:BM))</f>
        <v/>
      </c>
      <c r="R1688">
        <f>IF(_xlfn.XLOOKUP(F1688,'Shipment Detail'!N:N,'Shipment Detail'!AV:AV)&gt;60,10,"")</f>
        <v>10</v>
      </c>
      <c r="T1688" s="3">
        <f>TCD!C1688</f>
        <v>9.4600000000000009</v>
      </c>
    </row>
    <row r="1689" spans="1:20" x14ac:dyDescent="0.2">
      <c r="A1689" t="str">
        <f t="shared" si="80"/>
        <v>FEDEX FRANCE</v>
      </c>
      <c r="B1689" s="5">
        <f t="shared" si="81"/>
        <v>46174</v>
      </c>
      <c r="F1689" s="6">
        <f>TCD!A1689</f>
        <v>872940589317</v>
      </c>
      <c r="H1689" s="18" t="str">
        <f>TCD!F1689</f>
        <v>E</v>
      </c>
      <c r="I1689" t="str">
        <f>TCD!B1689</f>
        <v>FR</v>
      </c>
      <c r="J1689" t="str">
        <f>IF(COUNTIF(Zoning!B:B,I1689)=0,"inconnu",_xlfn.XLOOKUP(I1689,Zoning!B:B,Zoning!C:C))</f>
        <v>France</v>
      </c>
      <c r="K1689">
        <f>_xlfn.XLOOKUP(F1689,'Shipment Detail'!N:N,'Shipment Detail'!AB:AB)</f>
        <v>3</v>
      </c>
      <c r="L1689">
        <f>TCD!E1689</f>
        <v>20.400000000000002</v>
      </c>
      <c r="M1689" t="str">
        <f>IF(J1689="France","ST",_xlfn.XLOOKUP(F1689,'Shipment Detail'!N:N,'Shipment Detail'!E:E,""))</f>
        <v>ST</v>
      </c>
      <c r="N1689">
        <f t="shared" si="82"/>
        <v>0.2</v>
      </c>
      <c r="O1689" t="str">
        <f>IF(_xlfn.XLOOKUP(F1689,'Shipment Detail'!N:N,'Shipment Detail'!BM:BM)=0,"",_xlfn.XLOOKUP(F1689,'Shipment Detail'!N:N,'Shipment Detail'!BM:BM))</f>
        <v/>
      </c>
      <c r="R1689" t="str">
        <f>IF(_xlfn.XLOOKUP(F1689,'Shipment Detail'!N:N,'Shipment Detail'!AV:AV)&gt;60,10,"")</f>
        <v/>
      </c>
      <c r="T1689" s="3">
        <f>TCD!C1689</f>
        <v>11.469999999999999</v>
      </c>
    </row>
    <row r="1690" spans="1:20" x14ac:dyDescent="0.2">
      <c r="A1690" t="str">
        <f t="shared" si="80"/>
        <v>FEDEX FRANCE</v>
      </c>
      <c r="B1690" s="5">
        <f t="shared" si="81"/>
        <v>46174</v>
      </c>
      <c r="F1690" s="6">
        <f>TCD!A1690</f>
        <v>872940610441</v>
      </c>
      <c r="H1690" s="18" t="str">
        <f>TCD!F1690</f>
        <v>E</v>
      </c>
      <c r="I1690" t="str">
        <f>TCD!B1690</f>
        <v>FR</v>
      </c>
      <c r="J1690" t="str">
        <f>IF(COUNTIF(Zoning!B:B,I1690)=0,"inconnu",_xlfn.XLOOKUP(I1690,Zoning!B:B,Zoning!C:C))</f>
        <v>France</v>
      </c>
      <c r="K1690">
        <f>_xlfn.XLOOKUP(F1690,'Shipment Detail'!N:N,'Shipment Detail'!AB:AB)</f>
        <v>3</v>
      </c>
      <c r="L1690">
        <f>TCD!E1690</f>
        <v>15</v>
      </c>
      <c r="M1690" t="str">
        <f>IF(J1690="France","ST",_xlfn.XLOOKUP(F1690,'Shipment Detail'!N:N,'Shipment Detail'!E:E,""))</f>
        <v>ST</v>
      </c>
      <c r="N1690">
        <f t="shared" si="82"/>
        <v>0.2</v>
      </c>
      <c r="O1690" t="str">
        <f>IF(_xlfn.XLOOKUP(F1690,'Shipment Detail'!N:N,'Shipment Detail'!BM:BM)=0,"",_xlfn.XLOOKUP(F1690,'Shipment Detail'!N:N,'Shipment Detail'!BM:BM))</f>
        <v/>
      </c>
      <c r="R1690" t="str">
        <f>IF(_xlfn.XLOOKUP(F1690,'Shipment Detail'!N:N,'Shipment Detail'!AV:AV)&gt;60,10,"")</f>
        <v/>
      </c>
      <c r="T1690" s="3">
        <f>TCD!C1690</f>
        <v>9.4600000000000009</v>
      </c>
    </row>
    <row r="1691" spans="1:20" x14ac:dyDescent="0.2">
      <c r="A1691" t="str">
        <f t="shared" si="80"/>
        <v>FEDEX FRANCE</v>
      </c>
      <c r="B1691" s="5">
        <f t="shared" si="81"/>
        <v>46174</v>
      </c>
      <c r="F1691" s="6">
        <f>TCD!A1691</f>
        <v>872940631807</v>
      </c>
      <c r="H1691" s="18" t="str">
        <f>TCD!F1691</f>
        <v>E</v>
      </c>
      <c r="I1691" t="str">
        <f>TCD!B1691</f>
        <v>FR</v>
      </c>
      <c r="J1691" t="str">
        <f>IF(COUNTIF(Zoning!B:B,I1691)=0,"inconnu",_xlfn.XLOOKUP(I1691,Zoning!B:B,Zoning!C:C))</f>
        <v>France</v>
      </c>
      <c r="K1691">
        <f>_xlfn.XLOOKUP(F1691,'Shipment Detail'!N:N,'Shipment Detail'!AB:AB)</f>
        <v>4</v>
      </c>
      <c r="L1691">
        <f>TCD!E1691</f>
        <v>28.6</v>
      </c>
      <c r="M1691" t="str">
        <f>IF(J1691="France","ST",_xlfn.XLOOKUP(F1691,'Shipment Detail'!N:N,'Shipment Detail'!E:E,""))</f>
        <v>ST</v>
      </c>
      <c r="N1691">
        <f t="shared" si="82"/>
        <v>0.2</v>
      </c>
      <c r="O1691" t="str">
        <f>IF(_xlfn.XLOOKUP(F1691,'Shipment Detail'!N:N,'Shipment Detail'!BM:BM)=0,"",_xlfn.XLOOKUP(F1691,'Shipment Detail'!N:N,'Shipment Detail'!BM:BM))</f>
        <v/>
      </c>
      <c r="R1691" t="str">
        <f>IF(_xlfn.XLOOKUP(F1691,'Shipment Detail'!N:N,'Shipment Detail'!AV:AV)&gt;60,10,"")</f>
        <v/>
      </c>
      <c r="T1691" s="3">
        <f>TCD!C1691</f>
        <v>14.150000000000006</v>
      </c>
    </row>
    <row r="1692" spans="1:20" x14ac:dyDescent="0.2">
      <c r="A1692" t="str">
        <f t="shared" si="80"/>
        <v>FEDEX FRANCE</v>
      </c>
      <c r="B1692" s="5">
        <f t="shared" si="81"/>
        <v>46174</v>
      </c>
      <c r="F1692" s="6">
        <f>TCD!A1692</f>
        <v>872940655220</v>
      </c>
      <c r="H1692" s="18" t="str">
        <f>TCD!F1692</f>
        <v>E</v>
      </c>
      <c r="I1692" t="str">
        <f>TCD!B1692</f>
        <v>FR</v>
      </c>
      <c r="J1692" t="str">
        <f>IF(COUNTIF(Zoning!B:B,I1692)=0,"inconnu",_xlfn.XLOOKUP(I1692,Zoning!B:B,Zoning!C:C))</f>
        <v>France</v>
      </c>
      <c r="K1692">
        <f>_xlfn.XLOOKUP(F1692,'Shipment Detail'!N:N,'Shipment Detail'!AB:AB)</f>
        <v>2</v>
      </c>
      <c r="L1692">
        <f>TCD!E1692</f>
        <v>16.600000000000001</v>
      </c>
      <c r="M1692" t="str">
        <f>IF(J1692="France","ST",_xlfn.XLOOKUP(F1692,'Shipment Detail'!N:N,'Shipment Detail'!E:E,""))</f>
        <v>ST</v>
      </c>
      <c r="N1692">
        <f t="shared" si="82"/>
        <v>0.2</v>
      </c>
      <c r="O1692" t="str">
        <f>IF(_xlfn.XLOOKUP(F1692,'Shipment Detail'!N:N,'Shipment Detail'!BM:BM)=0,"",_xlfn.XLOOKUP(F1692,'Shipment Detail'!N:N,'Shipment Detail'!BM:BM))</f>
        <v/>
      </c>
      <c r="R1692" t="str">
        <f>IF(_xlfn.XLOOKUP(F1692,'Shipment Detail'!N:N,'Shipment Detail'!AV:AV)&gt;60,10,"")</f>
        <v/>
      </c>
      <c r="T1692" s="3">
        <f>TCD!C1692</f>
        <v>10.129999999999995</v>
      </c>
    </row>
    <row r="1693" spans="1:20" x14ac:dyDescent="0.2">
      <c r="A1693" t="str">
        <f t="shared" si="80"/>
        <v>FEDEX FRANCE</v>
      </c>
      <c r="B1693" s="5">
        <f t="shared" si="81"/>
        <v>46174</v>
      </c>
      <c r="F1693" s="6">
        <f>TCD!A1693</f>
        <v>872940676169</v>
      </c>
      <c r="H1693" s="18" t="str">
        <f>TCD!F1693</f>
        <v>E</v>
      </c>
      <c r="I1693" t="str">
        <f>TCD!B1693</f>
        <v>FR</v>
      </c>
      <c r="J1693" t="str">
        <f>IF(COUNTIF(Zoning!B:B,I1693)=0,"inconnu",_xlfn.XLOOKUP(I1693,Zoning!B:B,Zoning!C:C))</f>
        <v>France</v>
      </c>
      <c r="K1693">
        <f>_xlfn.XLOOKUP(F1693,'Shipment Detail'!N:N,'Shipment Detail'!AB:AB)</f>
        <v>2</v>
      </c>
      <c r="L1693">
        <f>TCD!E1693</f>
        <v>15.4</v>
      </c>
      <c r="M1693" t="str">
        <f>IF(J1693="France","ST",_xlfn.XLOOKUP(F1693,'Shipment Detail'!N:N,'Shipment Detail'!E:E,""))</f>
        <v>ST</v>
      </c>
      <c r="N1693">
        <f t="shared" si="82"/>
        <v>0.2</v>
      </c>
      <c r="O1693" t="str">
        <f>IF(_xlfn.XLOOKUP(F1693,'Shipment Detail'!N:N,'Shipment Detail'!BM:BM)=0,"",_xlfn.XLOOKUP(F1693,'Shipment Detail'!N:N,'Shipment Detail'!BM:BM))</f>
        <v/>
      </c>
      <c r="R1693" t="str">
        <f>IF(_xlfn.XLOOKUP(F1693,'Shipment Detail'!N:N,'Shipment Detail'!AV:AV)&gt;60,10,"")</f>
        <v/>
      </c>
      <c r="T1693" s="3">
        <f>TCD!C1693</f>
        <v>9.8000000000000007</v>
      </c>
    </row>
    <row r="1694" spans="1:20" x14ac:dyDescent="0.2">
      <c r="A1694" t="str">
        <f t="shared" si="80"/>
        <v>FEDEX FRANCE</v>
      </c>
      <c r="B1694" s="5">
        <f t="shared" si="81"/>
        <v>46174</v>
      </c>
      <c r="F1694" s="6">
        <f>TCD!A1694</f>
        <v>872940739958</v>
      </c>
      <c r="H1694" s="18" t="str">
        <f>TCD!F1694</f>
        <v>E</v>
      </c>
      <c r="I1694" t="str">
        <f>TCD!B1694</f>
        <v>FR</v>
      </c>
      <c r="J1694" t="str">
        <f>IF(COUNTIF(Zoning!B:B,I1694)=0,"inconnu",_xlfn.XLOOKUP(I1694,Zoning!B:B,Zoning!C:C))</f>
        <v>France</v>
      </c>
      <c r="K1694">
        <f>_xlfn.XLOOKUP(F1694,'Shipment Detail'!N:N,'Shipment Detail'!AB:AB)</f>
        <v>7</v>
      </c>
      <c r="L1694">
        <f>TCD!E1694</f>
        <v>37</v>
      </c>
      <c r="M1694" t="str">
        <f>IF(J1694="France","ST",_xlfn.XLOOKUP(F1694,'Shipment Detail'!N:N,'Shipment Detail'!E:E,""))</f>
        <v>ST</v>
      </c>
      <c r="N1694">
        <f t="shared" si="82"/>
        <v>0.2</v>
      </c>
      <c r="O1694" t="str">
        <f>IF(_xlfn.XLOOKUP(F1694,'Shipment Detail'!N:N,'Shipment Detail'!BM:BM)=0,"",_xlfn.XLOOKUP(F1694,'Shipment Detail'!N:N,'Shipment Detail'!BM:BM))</f>
        <v/>
      </c>
      <c r="R1694" t="str">
        <f>IF(_xlfn.XLOOKUP(F1694,'Shipment Detail'!N:N,'Shipment Detail'!AV:AV)&gt;60,10,"")</f>
        <v/>
      </c>
      <c r="T1694" s="3">
        <f>TCD!C1694</f>
        <v>16.830000000000005</v>
      </c>
    </row>
    <row r="1695" spans="1:20" x14ac:dyDescent="0.2">
      <c r="A1695" t="str">
        <f t="shared" si="80"/>
        <v>FEDEX FRANCE</v>
      </c>
      <c r="B1695" s="5">
        <f t="shared" si="81"/>
        <v>46174</v>
      </c>
      <c r="F1695" s="6">
        <f>TCD!A1695</f>
        <v>872940844835</v>
      </c>
      <c r="H1695" s="18" t="str">
        <f>TCD!F1695</f>
        <v>E</v>
      </c>
      <c r="I1695" t="str">
        <f>TCD!B1695</f>
        <v>FR</v>
      </c>
      <c r="J1695" t="str">
        <f>IF(COUNTIF(Zoning!B:B,I1695)=0,"inconnu",_xlfn.XLOOKUP(I1695,Zoning!B:B,Zoning!C:C))</f>
        <v>France</v>
      </c>
      <c r="K1695">
        <f>_xlfn.XLOOKUP(F1695,'Shipment Detail'!N:N,'Shipment Detail'!AB:AB)</f>
        <v>4</v>
      </c>
      <c r="L1695">
        <f>TCD!E1695</f>
        <v>29.8</v>
      </c>
      <c r="M1695" t="str">
        <f>IF(J1695="France","ST",_xlfn.XLOOKUP(F1695,'Shipment Detail'!N:N,'Shipment Detail'!E:E,""))</f>
        <v>ST</v>
      </c>
      <c r="N1695">
        <f t="shared" si="82"/>
        <v>0.2</v>
      </c>
      <c r="O1695" t="str">
        <f>IF(_xlfn.XLOOKUP(F1695,'Shipment Detail'!N:N,'Shipment Detail'!BM:BM)=0,"",_xlfn.XLOOKUP(F1695,'Shipment Detail'!N:N,'Shipment Detail'!BM:BM))</f>
        <v/>
      </c>
      <c r="R1695" t="str">
        <f>IF(_xlfn.XLOOKUP(F1695,'Shipment Detail'!N:N,'Shipment Detail'!AV:AV)&gt;60,10,"")</f>
        <v/>
      </c>
      <c r="T1695" s="3">
        <f>TCD!C1695</f>
        <v>14.480000000000004</v>
      </c>
    </row>
    <row r="1696" spans="1:20" x14ac:dyDescent="0.2">
      <c r="A1696" t="str">
        <f t="shared" si="80"/>
        <v>FEDEX FRANCE</v>
      </c>
      <c r="B1696" s="5">
        <f t="shared" si="81"/>
        <v>46174</v>
      </c>
      <c r="F1696" s="6">
        <f>TCD!A1696</f>
        <v>872940884828</v>
      </c>
      <c r="H1696" s="18" t="str">
        <f>TCD!F1696</f>
        <v>E</v>
      </c>
      <c r="I1696" t="str">
        <f>TCD!B1696</f>
        <v>FR</v>
      </c>
      <c r="J1696" t="str">
        <f>IF(COUNTIF(Zoning!B:B,I1696)=0,"inconnu",_xlfn.XLOOKUP(I1696,Zoning!B:B,Zoning!C:C))</f>
        <v>France</v>
      </c>
      <c r="K1696">
        <f>_xlfn.XLOOKUP(F1696,'Shipment Detail'!N:N,'Shipment Detail'!AB:AB)</f>
        <v>6</v>
      </c>
      <c r="L1696">
        <f>TCD!E1696</f>
        <v>39.5</v>
      </c>
      <c r="M1696" t="str">
        <f>IF(J1696="France","ST",_xlfn.XLOOKUP(F1696,'Shipment Detail'!N:N,'Shipment Detail'!E:E,""))</f>
        <v>ST</v>
      </c>
      <c r="N1696">
        <f t="shared" si="82"/>
        <v>0.2</v>
      </c>
      <c r="O1696" t="str">
        <f>IF(_xlfn.XLOOKUP(F1696,'Shipment Detail'!N:N,'Shipment Detail'!BM:BM)=0,"",_xlfn.XLOOKUP(F1696,'Shipment Detail'!N:N,'Shipment Detail'!BM:BM))</f>
        <v/>
      </c>
      <c r="R1696" t="str">
        <f>IF(_xlfn.XLOOKUP(F1696,'Shipment Detail'!N:N,'Shipment Detail'!AV:AV)&gt;60,10,"")</f>
        <v/>
      </c>
      <c r="T1696" s="3">
        <f>TCD!C1696</f>
        <v>17.829999999999991</v>
      </c>
    </row>
    <row r="1697" spans="1:20" x14ac:dyDescent="0.2">
      <c r="A1697" t="str">
        <f t="shared" si="80"/>
        <v>FEDEX FRANCE</v>
      </c>
      <c r="B1697" s="5">
        <f t="shared" si="81"/>
        <v>46174</v>
      </c>
      <c r="F1697" s="6">
        <f>TCD!A1697</f>
        <v>872940925133</v>
      </c>
      <c r="H1697" s="18" t="str">
        <f>TCD!F1697</f>
        <v>E</v>
      </c>
      <c r="I1697" t="str">
        <f>TCD!B1697</f>
        <v>FR</v>
      </c>
      <c r="J1697" t="str">
        <f>IF(COUNTIF(Zoning!B:B,I1697)=0,"inconnu",_xlfn.XLOOKUP(I1697,Zoning!B:B,Zoning!C:C))</f>
        <v>France</v>
      </c>
      <c r="K1697">
        <f>_xlfn.XLOOKUP(F1697,'Shipment Detail'!N:N,'Shipment Detail'!AB:AB)</f>
        <v>2</v>
      </c>
      <c r="L1697">
        <f>TCD!E1697</f>
        <v>22</v>
      </c>
      <c r="M1697" t="str">
        <f>IF(J1697="France","ST",_xlfn.XLOOKUP(F1697,'Shipment Detail'!N:N,'Shipment Detail'!E:E,""))</f>
        <v>ST</v>
      </c>
      <c r="N1697">
        <f t="shared" si="82"/>
        <v>0.2</v>
      </c>
      <c r="O1697" t="str">
        <f>IF(_xlfn.XLOOKUP(F1697,'Shipment Detail'!N:N,'Shipment Detail'!BM:BM)=0,"",_xlfn.XLOOKUP(F1697,'Shipment Detail'!N:N,'Shipment Detail'!BM:BM))</f>
        <v/>
      </c>
      <c r="R1697" t="str">
        <f>IF(_xlfn.XLOOKUP(F1697,'Shipment Detail'!N:N,'Shipment Detail'!AV:AV)&gt;60,10,"")</f>
        <v/>
      </c>
      <c r="T1697" s="3">
        <f>TCD!C1697</f>
        <v>11.809999999999995</v>
      </c>
    </row>
    <row r="1698" spans="1:20" x14ac:dyDescent="0.2">
      <c r="A1698" t="str">
        <f t="shared" si="80"/>
        <v>FEDEX FRANCE</v>
      </c>
      <c r="B1698" s="5">
        <f t="shared" si="81"/>
        <v>46174</v>
      </c>
      <c r="F1698" s="6">
        <f>TCD!A1698</f>
        <v>872941017230</v>
      </c>
      <c r="H1698" s="18" t="str">
        <f>TCD!F1698</f>
        <v>E</v>
      </c>
      <c r="I1698" t="str">
        <f>TCD!B1698</f>
        <v>FR</v>
      </c>
      <c r="J1698" t="str">
        <f>IF(COUNTIF(Zoning!B:B,I1698)=0,"inconnu",_xlfn.XLOOKUP(I1698,Zoning!B:B,Zoning!C:C))</f>
        <v>France</v>
      </c>
      <c r="K1698">
        <f>_xlfn.XLOOKUP(F1698,'Shipment Detail'!N:N,'Shipment Detail'!AB:AB)</f>
        <v>2</v>
      </c>
      <c r="L1698">
        <f>TCD!E1698</f>
        <v>17</v>
      </c>
      <c r="M1698" t="str">
        <f>IF(J1698="France","ST",_xlfn.XLOOKUP(F1698,'Shipment Detail'!N:N,'Shipment Detail'!E:E,""))</f>
        <v>ST</v>
      </c>
      <c r="N1698">
        <f t="shared" si="82"/>
        <v>0.2</v>
      </c>
      <c r="O1698" t="str">
        <f>IF(_xlfn.XLOOKUP(F1698,'Shipment Detail'!N:N,'Shipment Detail'!BM:BM)=0,"",_xlfn.XLOOKUP(F1698,'Shipment Detail'!N:N,'Shipment Detail'!BM:BM))</f>
        <v/>
      </c>
      <c r="R1698" t="str">
        <f>IF(_xlfn.XLOOKUP(F1698,'Shipment Detail'!N:N,'Shipment Detail'!AV:AV)&gt;60,10,"")</f>
        <v/>
      </c>
      <c r="T1698" s="3">
        <f>TCD!C1698</f>
        <v>10.129999999999995</v>
      </c>
    </row>
    <row r="1699" spans="1:20" x14ac:dyDescent="0.2">
      <c r="A1699" t="str">
        <f t="shared" si="80"/>
        <v>FEDEX FRANCE</v>
      </c>
      <c r="B1699" s="5">
        <f t="shared" si="81"/>
        <v>46174</v>
      </c>
      <c r="F1699" s="6">
        <f>TCD!A1699</f>
        <v>872941189849</v>
      </c>
      <c r="H1699" s="18" t="str">
        <f>TCD!F1699</f>
        <v>E</v>
      </c>
      <c r="I1699" t="str">
        <f>TCD!B1699</f>
        <v>FR</v>
      </c>
      <c r="J1699" t="str">
        <f>IF(COUNTIF(Zoning!B:B,I1699)=0,"inconnu",_xlfn.XLOOKUP(I1699,Zoning!B:B,Zoning!C:C))</f>
        <v>France</v>
      </c>
      <c r="K1699">
        <f>_xlfn.XLOOKUP(F1699,'Shipment Detail'!N:N,'Shipment Detail'!AB:AB)</f>
        <v>4</v>
      </c>
      <c r="L1699">
        <f>TCD!E1699</f>
        <v>25</v>
      </c>
      <c r="M1699" t="str">
        <f>IF(J1699="France","ST",_xlfn.XLOOKUP(F1699,'Shipment Detail'!N:N,'Shipment Detail'!E:E,""))</f>
        <v>ST</v>
      </c>
      <c r="N1699">
        <f t="shared" si="82"/>
        <v>0.2</v>
      </c>
      <c r="O1699" t="str">
        <f>IF(_xlfn.XLOOKUP(F1699,'Shipment Detail'!N:N,'Shipment Detail'!BM:BM)=0,"",_xlfn.XLOOKUP(F1699,'Shipment Detail'!N:N,'Shipment Detail'!BM:BM))</f>
        <v/>
      </c>
      <c r="R1699" t="str">
        <f>IF(_xlfn.XLOOKUP(F1699,'Shipment Detail'!N:N,'Shipment Detail'!AV:AV)&gt;60,10,"")</f>
        <v/>
      </c>
      <c r="T1699" s="3">
        <f>TCD!C1699</f>
        <v>12.810000000000002</v>
      </c>
    </row>
    <row r="1700" spans="1:20" x14ac:dyDescent="0.2">
      <c r="A1700" t="str">
        <f t="shared" si="80"/>
        <v>FEDEX FRANCE</v>
      </c>
      <c r="B1700" s="5">
        <f t="shared" si="81"/>
        <v>46174</v>
      </c>
      <c r="F1700" s="6">
        <f>TCD!A1700</f>
        <v>872941237362</v>
      </c>
      <c r="H1700" s="18" t="str">
        <f>TCD!F1700</f>
        <v>E</v>
      </c>
      <c r="I1700" t="str">
        <f>TCD!B1700</f>
        <v>FR</v>
      </c>
      <c r="J1700" t="str">
        <f>IF(COUNTIF(Zoning!B:B,I1700)=0,"inconnu",_xlfn.XLOOKUP(I1700,Zoning!B:B,Zoning!C:C))</f>
        <v>France</v>
      </c>
      <c r="K1700">
        <f>_xlfn.XLOOKUP(F1700,'Shipment Detail'!N:N,'Shipment Detail'!AB:AB)</f>
        <v>4</v>
      </c>
      <c r="L1700">
        <f>TCD!E1700</f>
        <v>15.799999999999999</v>
      </c>
      <c r="M1700" t="str">
        <f>IF(J1700="France","ST",_xlfn.XLOOKUP(F1700,'Shipment Detail'!N:N,'Shipment Detail'!E:E,""))</f>
        <v>ST</v>
      </c>
      <c r="N1700">
        <f t="shared" si="82"/>
        <v>0.2</v>
      </c>
      <c r="O1700" t="str">
        <f>IF(_xlfn.XLOOKUP(F1700,'Shipment Detail'!N:N,'Shipment Detail'!BM:BM)=0,"",_xlfn.XLOOKUP(F1700,'Shipment Detail'!N:N,'Shipment Detail'!BM:BM))</f>
        <v/>
      </c>
      <c r="R1700" t="str">
        <f>IF(_xlfn.XLOOKUP(F1700,'Shipment Detail'!N:N,'Shipment Detail'!AV:AV)&gt;60,10,"")</f>
        <v/>
      </c>
      <c r="T1700" s="3">
        <f>TCD!C1700</f>
        <v>9.8000000000000007</v>
      </c>
    </row>
    <row r="1701" spans="1:20" x14ac:dyDescent="0.2">
      <c r="A1701" t="str">
        <f t="shared" si="80"/>
        <v>FEDEX FRANCE</v>
      </c>
      <c r="B1701" s="5">
        <f t="shared" si="81"/>
        <v>46174</v>
      </c>
      <c r="F1701" s="6">
        <f>TCD!A1701</f>
        <v>872941271195</v>
      </c>
      <c r="H1701" s="18" t="str">
        <f>TCD!F1701</f>
        <v>E</v>
      </c>
      <c r="I1701" t="str">
        <f>TCD!B1701</f>
        <v>FR</v>
      </c>
      <c r="J1701" t="str">
        <f>IF(COUNTIF(Zoning!B:B,I1701)=0,"inconnu",_xlfn.XLOOKUP(I1701,Zoning!B:B,Zoning!C:C))</f>
        <v>France</v>
      </c>
      <c r="K1701">
        <f>_xlfn.XLOOKUP(F1701,'Shipment Detail'!N:N,'Shipment Detail'!AB:AB)</f>
        <v>4</v>
      </c>
      <c r="L1701">
        <f>TCD!E1701</f>
        <v>29</v>
      </c>
      <c r="M1701" t="str">
        <f>IF(J1701="France","ST",_xlfn.XLOOKUP(F1701,'Shipment Detail'!N:N,'Shipment Detail'!E:E,""))</f>
        <v>ST</v>
      </c>
      <c r="N1701">
        <f t="shared" si="82"/>
        <v>0.2</v>
      </c>
      <c r="O1701" t="str">
        <f>IF(_xlfn.XLOOKUP(F1701,'Shipment Detail'!N:N,'Shipment Detail'!BM:BM)=0,"",_xlfn.XLOOKUP(F1701,'Shipment Detail'!N:N,'Shipment Detail'!BM:BM))</f>
        <v/>
      </c>
      <c r="R1701" t="str">
        <f>IF(_xlfn.XLOOKUP(F1701,'Shipment Detail'!N:N,'Shipment Detail'!AV:AV)&gt;60,10,"")</f>
        <v/>
      </c>
      <c r="T1701" s="3">
        <f>TCD!C1701</f>
        <v>14.150000000000006</v>
      </c>
    </row>
    <row r="1702" spans="1:20" x14ac:dyDescent="0.2">
      <c r="A1702" t="str">
        <f t="shared" si="80"/>
        <v>FEDEX FRANCE</v>
      </c>
      <c r="B1702" s="5">
        <f t="shared" si="81"/>
        <v>46174</v>
      </c>
      <c r="F1702" s="6">
        <f>TCD!A1702</f>
        <v>872941377174</v>
      </c>
      <c r="H1702" s="18" t="str">
        <f>TCD!F1702</f>
        <v>E</v>
      </c>
      <c r="I1702" t="str">
        <f>TCD!B1702</f>
        <v>FR</v>
      </c>
      <c r="J1702" t="str">
        <f>IF(COUNTIF(Zoning!B:B,I1702)=0,"inconnu",_xlfn.XLOOKUP(I1702,Zoning!B:B,Zoning!C:C))</f>
        <v>France</v>
      </c>
      <c r="K1702">
        <f>_xlfn.XLOOKUP(F1702,'Shipment Detail'!N:N,'Shipment Detail'!AB:AB)</f>
        <v>5</v>
      </c>
      <c r="L1702">
        <f>TCD!E1702</f>
        <v>15.799999999999999</v>
      </c>
      <c r="M1702" t="str">
        <f>IF(J1702="France","ST",_xlfn.XLOOKUP(F1702,'Shipment Detail'!N:N,'Shipment Detail'!E:E,""))</f>
        <v>ST</v>
      </c>
      <c r="N1702">
        <f t="shared" si="82"/>
        <v>0.2</v>
      </c>
      <c r="O1702" t="str">
        <f>IF(_xlfn.XLOOKUP(F1702,'Shipment Detail'!N:N,'Shipment Detail'!BM:BM)=0,"",_xlfn.XLOOKUP(F1702,'Shipment Detail'!N:N,'Shipment Detail'!BM:BM))</f>
        <v/>
      </c>
      <c r="R1702" t="str">
        <f>IF(_xlfn.XLOOKUP(F1702,'Shipment Detail'!N:N,'Shipment Detail'!AV:AV)&gt;60,10,"")</f>
        <v/>
      </c>
      <c r="T1702" s="3">
        <f>TCD!C1702</f>
        <v>9.8000000000000007</v>
      </c>
    </row>
    <row r="1703" spans="1:20" x14ac:dyDescent="0.2">
      <c r="A1703" t="str">
        <f t="shared" si="80"/>
        <v>FEDEX FRANCE</v>
      </c>
      <c r="B1703" s="5">
        <f t="shared" si="81"/>
        <v>46174</v>
      </c>
      <c r="F1703" s="6">
        <f>TCD!A1703</f>
        <v>872941429680</v>
      </c>
      <c r="H1703" s="18" t="str">
        <f>TCD!F1703</f>
        <v>E</v>
      </c>
      <c r="I1703" t="str">
        <f>TCD!B1703</f>
        <v>FR</v>
      </c>
      <c r="J1703" t="str">
        <f>IF(COUNTIF(Zoning!B:B,I1703)=0,"inconnu",_xlfn.XLOOKUP(I1703,Zoning!B:B,Zoning!C:C))</f>
        <v>France</v>
      </c>
      <c r="K1703">
        <f>_xlfn.XLOOKUP(F1703,'Shipment Detail'!N:N,'Shipment Detail'!AB:AB)</f>
        <v>2</v>
      </c>
      <c r="L1703">
        <f>TCD!E1703</f>
        <v>15</v>
      </c>
      <c r="M1703" t="str">
        <f>IF(J1703="France","ST",_xlfn.XLOOKUP(F1703,'Shipment Detail'!N:N,'Shipment Detail'!E:E,""))</f>
        <v>ST</v>
      </c>
      <c r="N1703">
        <f t="shared" si="82"/>
        <v>0.2</v>
      </c>
      <c r="O1703" t="str">
        <f>IF(_xlfn.XLOOKUP(F1703,'Shipment Detail'!N:N,'Shipment Detail'!BM:BM)=0,"",_xlfn.XLOOKUP(F1703,'Shipment Detail'!N:N,'Shipment Detail'!BM:BM))</f>
        <v/>
      </c>
      <c r="R1703" t="str">
        <f>IF(_xlfn.XLOOKUP(F1703,'Shipment Detail'!N:N,'Shipment Detail'!AV:AV)&gt;60,10,"")</f>
        <v/>
      </c>
      <c r="T1703" s="3">
        <f>TCD!C1703</f>
        <v>9.4600000000000009</v>
      </c>
    </row>
    <row r="1704" spans="1:20" x14ac:dyDescent="0.2">
      <c r="A1704" t="str">
        <f t="shared" si="80"/>
        <v>FEDEX FRANCE</v>
      </c>
      <c r="B1704" s="5">
        <f t="shared" si="81"/>
        <v>46174</v>
      </c>
      <c r="F1704" s="6">
        <f>TCD!A1704</f>
        <v>872941467040</v>
      </c>
      <c r="H1704" s="18" t="str">
        <f>TCD!F1704</f>
        <v>E</v>
      </c>
      <c r="I1704" t="str">
        <f>TCD!B1704</f>
        <v>FR</v>
      </c>
      <c r="J1704" t="str">
        <f>IF(COUNTIF(Zoning!B:B,I1704)=0,"inconnu",_xlfn.XLOOKUP(I1704,Zoning!B:B,Zoning!C:C))</f>
        <v>France</v>
      </c>
      <c r="K1704">
        <f>_xlfn.XLOOKUP(F1704,'Shipment Detail'!N:N,'Shipment Detail'!AB:AB)</f>
        <v>4</v>
      </c>
      <c r="L1704">
        <f>TCD!E1704</f>
        <v>26.5</v>
      </c>
      <c r="M1704" t="str">
        <f>IF(J1704="France","ST",_xlfn.XLOOKUP(F1704,'Shipment Detail'!N:N,'Shipment Detail'!E:E,""))</f>
        <v>ST</v>
      </c>
      <c r="N1704">
        <f t="shared" si="82"/>
        <v>0.2</v>
      </c>
      <c r="O1704" t="str">
        <f>IF(_xlfn.XLOOKUP(F1704,'Shipment Detail'!N:N,'Shipment Detail'!BM:BM)=0,"",_xlfn.XLOOKUP(F1704,'Shipment Detail'!N:N,'Shipment Detail'!BM:BM))</f>
        <v/>
      </c>
      <c r="R1704" t="str">
        <f>IF(_xlfn.XLOOKUP(F1704,'Shipment Detail'!N:N,'Shipment Detail'!AV:AV)&gt;60,10,"")</f>
        <v/>
      </c>
      <c r="T1704" s="3">
        <f>TCD!C1704</f>
        <v>13.479999999999997</v>
      </c>
    </row>
    <row r="1705" spans="1:20" x14ac:dyDescent="0.2">
      <c r="A1705" t="str">
        <f t="shared" si="80"/>
        <v>FEDEX FRANCE</v>
      </c>
      <c r="B1705" s="5">
        <f t="shared" si="81"/>
        <v>46174</v>
      </c>
      <c r="F1705" s="6">
        <f>TCD!A1705</f>
        <v>872941551890</v>
      </c>
      <c r="H1705" s="18" t="str">
        <f>TCD!F1705</f>
        <v>E</v>
      </c>
      <c r="I1705" t="str">
        <f>TCD!B1705</f>
        <v>FR</v>
      </c>
      <c r="J1705" t="str">
        <f>IF(COUNTIF(Zoning!B:B,I1705)=0,"inconnu",_xlfn.XLOOKUP(I1705,Zoning!B:B,Zoning!C:C))</f>
        <v>France</v>
      </c>
      <c r="K1705">
        <f>_xlfn.XLOOKUP(F1705,'Shipment Detail'!N:N,'Shipment Detail'!AB:AB)</f>
        <v>2</v>
      </c>
      <c r="L1705">
        <f>TCD!E1705</f>
        <v>10</v>
      </c>
      <c r="M1705" t="str">
        <f>IF(J1705="France","ST",_xlfn.XLOOKUP(F1705,'Shipment Detail'!N:N,'Shipment Detail'!E:E,""))</f>
        <v>ST</v>
      </c>
      <c r="N1705">
        <f t="shared" si="82"/>
        <v>0.2</v>
      </c>
      <c r="O1705" t="str">
        <f>IF(_xlfn.XLOOKUP(F1705,'Shipment Detail'!N:N,'Shipment Detail'!BM:BM)=0,"",_xlfn.XLOOKUP(F1705,'Shipment Detail'!N:N,'Shipment Detail'!BM:BM))</f>
        <v/>
      </c>
      <c r="R1705" t="str">
        <f>IF(_xlfn.XLOOKUP(F1705,'Shipment Detail'!N:N,'Shipment Detail'!AV:AV)&gt;60,10,"")</f>
        <v/>
      </c>
      <c r="T1705" s="3">
        <f>TCD!C1705</f>
        <v>7.7900000000000027</v>
      </c>
    </row>
    <row r="1706" spans="1:20" x14ac:dyDescent="0.2">
      <c r="A1706" t="str">
        <f t="shared" si="80"/>
        <v>FEDEX FRANCE</v>
      </c>
      <c r="B1706" s="5">
        <f t="shared" si="81"/>
        <v>46174</v>
      </c>
      <c r="F1706" s="6">
        <f>TCD!A1706</f>
        <v>872941571377</v>
      </c>
      <c r="H1706" s="18" t="str">
        <f>TCD!F1706</f>
        <v>E</v>
      </c>
      <c r="I1706" t="str">
        <f>TCD!B1706</f>
        <v>FR</v>
      </c>
      <c r="J1706" t="str">
        <f>IF(COUNTIF(Zoning!B:B,I1706)=0,"inconnu",_xlfn.XLOOKUP(I1706,Zoning!B:B,Zoning!C:C))</f>
        <v>France</v>
      </c>
      <c r="K1706">
        <f>_xlfn.XLOOKUP(F1706,'Shipment Detail'!N:N,'Shipment Detail'!AB:AB)</f>
        <v>1</v>
      </c>
      <c r="L1706">
        <f>TCD!E1706</f>
        <v>2.4</v>
      </c>
      <c r="M1706" t="str">
        <f>IF(J1706="France","ST",_xlfn.XLOOKUP(F1706,'Shipment Detail'!N:N,'Shipment Detail'!E:E,""))</f>
        <v>ST</v>
      </c>
      <c r="N1706">
        <f t="shared" si="82"/>
        <v>0.2</v>
      </c>
      <c r="O1706" t="str">
        <f>IF(_xlfn.XLOOKUP(F1706,'Shipment Detail'!N:N,'Shipment Detail'!BM:BM)=0,"",_xlfn.XLOOKUP(F1706,'Shipment Detail'!N:N,'Shipment Detail'!BM:BM))</f>
        <v/>
      </c>
      <c r="R1706" t="str">
        <f>IF(_xlfn.XLOOKUP(F1706,'Shipment Detail'!N:N,'Shipment Detail'!AV:AV)&gt;60,10,"")</f>
        <v/>
      </c>
      <c r="T1706" s="3">
        <f>TCD!C1706</f>
        <v>5.4499999999999993</v>
      </c>
    </row>
    <row r="1707" spans="1:20" x14ac:dyDescent="0.2">
      <c r="A1707" t="str">
        <f t="shared" si="80"/>
        <v>FEDEX FRANCE</v>
      </c>
      <c r="B1707" s="5">
        <f t="shared" si="81"/>
        <v>46174</v>
      </c>
      <c r="F1707" s="6">
        <f>TCD!A1707</f>
        <v>872941599211</v>
      </c>
      <c r="H1707" s="18" t="str">
        <f>TCD!F1707</f>
        <v>E</v>
      </c>
      <c r="I1707" t="str">
        <f>TCD!B1707</f>
        <v>FR</v>
      </c>
      <c r="J1707" t="str">
        <f>IF(COUNTIF(Zoning!B:B,I1707)=0,"inconnu",_xlfn.XLOOKUP(I1707,Zoning!B:B,Zoning!C:C))</f>
        <v>France</v>
      </c>
      <c r="K1707">
        <f>_xlfn.XLOOKUP(F1707,'Shipment Detail'!N:N,'Shipment Detail'!AB:AB)</f>
        <v>2</v>
      </c>
      <c r="L1707">
        <f>TCD!E1707</f>
        <v>15</v>
      </c>
      <c r="M1707" t="str">
        <f>IF(J1707="France","ST",_xlfn.XLOOKUP(F1707,'Shipment Detail'!N:N,'Shipment Detail'!E:E,""))</f>
        <v>ST</v>
      </c>
      <c r="N1707">
        <f t="shared" si="82"/>
        <v>0.2</v>
      </c>
      <c r="O1707" t="str">
        <f>IF(_xlfn.XLOOKUP(F1707,'Shipment Detail'!N:N,'Shipment Detail'!BM:BM)=0,"",_xlfn.XLOOKUP(F1707,'Shipment Detail'!N:N,'Shipment Detail'!BM:BM))</f>
        <v/>
      </c>
      <c r="R1707" t="str">
        <f>IF(_xlfn.XLOOKUP(F1707,'Shipment Detail'!N:N,'Shipment Detail'!AV:AV)&gt;60,10,"")</f>
        <v/>
      </c>
      <c r="T1707" s="3">
        <f>TCD!C1707</f>
        <v>9.4600000000000009</v>
      </c>
    </row>
    <row r="1708" spans="1:20" x14ac:dyDescent="0.2">
      <c r="A1708" t="str">
        <f t="shared" si="80"/>
        <v>FEDEX FRANCE</v>
      </c>
      <c r="B1708" s="5">
        <f t="shared" si="81"/>
        <v>46174</v>
      </c>
      <c r="F1708" s="6">
        <f>TCD!A1708</f>
        <v>872941666473</v>
      </c>
      <c r="H1708" s="18" t="str">
        <f>TCD!F1708</f>
        <v>E</v>
      </c>
      <c r="I1708" t="str">
        <f>TCD!B1708</f>
        <v>FR</v>
      </c>
      <c r="J1708" t="str">
        <f>IF(COUNTIF(Zoning!B:B,I1708)=0,"inconnu",_xlfn.XLOOKUP(I1708,Zoning!B:B,Zoning!C:C))</f>
        <v>France</v>
      </c>
      <c r="K1708">
        <f>_xlfn.XLOOKUP(F1708,'Shipment Detail'!N:N,'Shipment Detail'!AB:AB)</f>
        <v>4</v>
      </c>
      <c r="L1708">
        <f>TCD!E1708</f>
        <v>27.8</v>
      </c>
      <c r="M1708" t="str">
        <f>IF(J1708="France","ST",_xlfn.XLOOKUP(F1708,'Shipment Detail'!N:N,'Shipment Detail'!E:E,""))</f>
        <v>ST</v>
      </c>
      <c r="N1708">
        <f t="shared" si="82"/>
        <v>0.2</v>
      </c>
      <c r="O1708" t="str">
        <f>IF(_xlfn.XLOOKUP(F1708,'Shipment Detail'!N:N,'Shipment Detail'!BM:BM)=0,"",_xlfn.XLOOKUP(F1708,'Shipment Detail'!N:N,'Shipment Detail'!BM:BM))</f>
        <v/>
      </c>
      <c r="R1708">
        <f>IF(_xlfn.XLOOKUP(F1708,'Shipment Detail'!N:N,'Shipment Detail'!AV:AV)&gt;60,10,"")</f>
        <v>10</v>
      </c>
      <c r="T1708" s="3">
        <f>TCD!C1708</f>
        <v>13.809999999999995</v>
      </c>
    </row>
    <row r="1709" spans="1:20" x14ac:dyDescent="0.2">
      <c r="A1709" t="str">
        <f t="shared" si="80"/>
        <v>FEDEX FRANCE</v>
      </c>
      <c r="B1709" s="5">
        <f t="shared" si="81"/>
        <v>46174</v>
      </c>
      <c r="F1709" s="6">
        <f>TCD!A1709</f>
        <v>872941716770</v>
      </c>
      <c r="H1709" s="18" t="str">
        <f>TCD!F1709</f>
        <v>E</v>
      </c>
      <c r="I1709" t="str">
        <f>TCD!B1709</f>
        <v>FR</v>
      </c>
      <c r="J1709" t="str">
        <f>IF(COUNTIF(Zoning!B:B,I1709)=0,"inconnu",_xlfn.XLOOKUP(I1709,Zoning!B:B,Zoning!C:C))</f>
        <v>France</v>
      </c>
      <c r="K1709">
        <f>_xlfn.XLOOKUP(F1709,'Shipment Detail'!N:N,'Shipment Detail'!AB:AB)</f>
        <v>1</v>
      </c>
      <c r="L1709">
        <f>TCD!E1709</f>
        <v>9</v>
      </c>
      <c r="M1709" t="str">
        <f>IF(J1709="France","ST",_xlfn.XLOOKUP(F1709,'Shipment Detail'!N:N,'Shipment Detail'!E:E,""))</f>
        <v>ST</v>
      </c>
      <c r="N1709">
        <f t="shared" si="82"/>
        <v>0.2</v>
      </c>
      <c r="O1709" t="str">
        <f>IF(_xlfn.XLOOKUP(F1709,'Shipment Detail'!N:N,'Shipment Detail'!BM:BM)=0,"",_xlfn.XLOOKUP(F1709,'Shipment Detail'!N:N,'Shipment Detail'!BM:BM))</f>
        <v/>
      </c>
      <c r="R1709" t="str">
        <f>IF(_xlfn.XLOOKUP(F1709,'Shipment Detail'!N:N,'Shipment Detail'!AV:AV)&gt;60,10,"")</f>
        <v/>
      </c>
      <c r="T1709" s="3">
        <f>TCD!C1709</f>
        <v>7.4600000000000009</v>
      </c>
    </row>
    <row r="1710" spans="1:20" x14ac:dyDescent="0.2">
      <c r="A1710" t="str">
        <f t="shared" si="80"/>
        <v>FEDEX FRANCE</v>
      </c>
      <c r="B1710" s="5">
        <f t="shared" si="81"/>
        <v>46174</v>
      </c>
      <c r="F1710" s="6">
        <f>TCD!A1710</f>
        <v>872941755181</v>
      </c>
      <c r="H1710" s="18" t="str">
        <f>TCD!F1710</f>
        <v>E</v>
      </c>
      <c r="I1710" t="str">
        <f>TCD!B1710</f>
        <v>FR</v>
      </c>
      <c r="J1710" t="str">
        <f>IF(COUNTIF(Zoning!B:B,I1710)=0,"inconnu",_xlfn.XLOOKUP(I1710,Zoning!B:B,Zoning!C:C))</f>
        <v>France</v>
      </c>
      <c r="K1710">
        <f>_xlfn.XLOOKUP(F1710,'Shipment Detail'!N:N,'Shipment Detail'!AB:AB)</f>
        <v>4</v>
      </c>
      <c r="L1710">
        <f>TCD!E1710</f>
        <v>23.400000000000002</v>
      </c>
      <c r="M1710" t="str">
        <f>IF(J1710="France","ST",_xlfn.XLOOKUP(F1710,'Shipment Detail'!N:N,'Shipment Detail'!E:E,""))</f>
        <v>ST</v>
      </c>
      <c r="N1710">
        <f t="shared" si="82"/>
        <v>0.2</v>
      </c>
      <c r="O1710" t="str">
        <f>IF(_xlfn.XLOOKUP(F1710,'Shipment Detail'!N:N,'Shipment Detail'!BM:BM)=0,"",_xlfn.XLOOKUP(F1710,'Shipment Detail'!N:N,'Shipment Detail'!BM:BM))</f>
        <v/>
      </c>
      <c r="R1710" t="str">
        <f>IF(_xlfn.XLOOKUP(F1710,'Shipment Detail'!N:N,'Shipment Detail'!AV:AV)&gt;60,10,"")</f>
        <v/>
      </c>
      <c r="T1710" s="3">
        <f>TCD!C1710</f>
        <v>12.480000000000004</v>
      </c>
    </row>
    <row r="1711" spans="1:20" x14ac:dyDescent="0.2">
      <c r="A1711" t="str">
        <f t="shared" si="80"/>
        <v>FEDEX FRANCE</v>
      </c>
      <c r="B1711" s="5">
        <f t="shared" si="81"/>
        <v>46174</v>
      </c>
      <c r="F1711" s="6">
        <f>TCD!A1711</f>
        <v>872941797339</v>
      </c>
      <c r="H1711" s="18" t="str">
        <f>TCD!F1711</f>
        <v>E</v>
      </c>
      <c r="I1711" t="str">
        <f>TCD!B1711</f>
        <v>FR</v>
      </c>
      <c r="J1711" t="str">
        <f>IF(COUNTIF(Zoning!B:B,I1711)=0,"inconnu",_xlfn.XLOOKUP(I1711,Zoning!B:B,Zoning!C:C))</f>
        <v>France</v>
      </c>
      <c r="K1711">
        <f>_xlfn.XLOOKUP(F1711,'Shipment Detail'!N:N,'Shipment Detail'!AB:AB)</f>
        <v>4</v>
      </c>
      <c r="L1711">
        <f>TCD!E1711</f>
        <v>18.600000000000001</v>
      </c>
      <c r="M1711" t="str">
        <f>IF(J1711="France","ST",_xlfn.XLOOKUP(F1711,'Shipment Detail'!N:N,'Shipment Detail'!E:E,""))</f>
        <v>ST</v>
      </c>
      <c r="N1711">
        <f t="shared" si="82"/>
        <v>0.2</v>
      </c>
      <c r="O1711" t="str">
        <f>IF(_xlfn.XLOOKUP(F1711,'Shipment Detail'!N:N,'Shipment Detail'!BM:BM)=0,"",_xlfn.XLOOKUP(F1711,'Shipment Detail'!N:N,'Shipment Detail'!BM:BM))</f>
        <v/>
      </c>
      <c r="R1711" t="str">
        <f>IF(_xlfn.XLOOKUP(F1711,'Shipment Detail'!N:N,'Shipment Detail'!AV:AV)&gt;60,10,"")</f>
        <v/>
      </c>
      <c r="T1711" s="3">
        <f>TCD!C1711</f>
        <v>10.800000000000004</v>
      </c>
    </row>
    <row r="1712" spans="1:20" x14ac:dyDescent="0.2">
      <c r="A1712" t="str">
        <f t="shared" si="80"/>
        <v>FEDEX FRANCE</v>
      </c>
      <c r="B1712" s="5">
        <f t="shared" si="81"/>
        <v>46174</v>
      </c>
      <c r="F1712" s="6">
        <f>TCD!A1712</f>
        <v>872941889149</v>
      </c>
      <c r="H1712" s="18" t="str">
        <f>TCD!F1712</f>
        <v>E</v>
      </c>
      <c r="I1712" t="str">
        <f>TCD!B1712</f>
        <v>FR</v>
      </c>
      <c r="J1712" t="str">
        <f>IF(COUNTIF(Zoning!B:B,I1712)=0,"inconnu",_xlfn.XLOOKUP(I1712,Zoning!B:B,Zoning!C:C))</f>
        <v>France</v>
      </c>
      <c r="K1712">
        <f>_xlfn.XLOOKUP(F1712,'Shipment Detail'!N:N,'Shipment Detail'!AB:AB)</f>
        <v>9</v>
      </c>
      <c r="L1712">
        <f>TCD!E1712</f>
        <v>48.9</v>
      </c>
      <c r="M1712" t="str">
        <f>IF(J1712="France","ST",_xlfn.XLOOKUP(F1712,'Shipment Detail'!N:N,'Shipment Detail'!E:E,""))</f>
        <v>ST</v>
      </c>
      <c r="N1712">
        <f t="shared" si="82"/>
        <v>0.2</v>
      </c>
      <c r="O1712" t="str">
        <f>IF(_xlfn.XLOOKUP(F1712,'Shipment Detail'!N:N,'Shipment Detail'!BM:BM)=0,"",_xlfn.XLOOKUP(F1712,'Shipment Detail'!N:N,'Shipment Detail'!BM:BM))</f>
        <v/>
      </c>
      <c r="R1712" t="str">
        <f>IF(_xlfn.XLOOKUP(F1712,'Shipment Detail'!N:N,'Shipment Detail'!AV:AV)&gt;60,10,"")</f>
        <v/>
      </c>
      <c r="T1712" s="3">
        <f>TCD!C1712</f>
        <v>20.840000000000003</v>
      </c>
    </row>
    <row r="1713" spans="1:20" x14ac:dyDescent="0.2">
      <c r="A1713" t="str">
        <f t="shared" si="80"/>
        <v>FEDEX FRANCE</v>
      </c>
      <c r="B1713" s="5">
        <f t="shared" si="81"/>
        <v>46174</v>
      </c>
      <c r="F1713" s="6">
        <f>TCD!A1713</f>
        <v>872942010415</v>
      </c>
      <c r="H1713" s="18" t="str">
        <f>TCD!F1713</f>
        <v>E</v>
      </c>
      <c r="I1713" t="str">
        <f>TCD!B1713</f>
        <v>FR</v>
      </c>
      <c r="J1713" t="str">
        <f>IF(COUNTIF(Zoning!B:B,I1713)=0,"inconnu",_xlfn.XLOOKUP(I1713,Zoning!B:B,Zoning!C:C))</f>
        <v>France</v>
      </c>
      <c r="K1713">
        <f>_xlfn.XLOOKUP(F1713,'Shipment Detail'!N:N,'Shipment Detail'!AB:AB)</f>
        <v>1</v>
      </c>
      <c r="L1713">
        <f>TCD!E1713</f>
        <v>7.1999999999999993</v>
      </c>
      <c r="M1713" t="str">
        <f>IF(J1713="France","ST",_xlfn.XLOOKUP(F1713,'Shipment Detail'!N:N,'Shipment Detail'!E:E,""))</f>
        <v>ST</v>
      </c>
      <c r="N1713">
        <f t="shared" si="82"/>
        <v>0.2</v>
      </c>
      <c r="O1713" t="str">
        <f>IF(_xlfn.XLOOKUP(F1713,'Shipment Detail'!N:N,'Shipment Detail'!BM:BM)=0,"",_xlfn.XLOOKUP(F1713,'Shipment Detail'!N:N,'Shipment Detail'!BM:BM))</f>
        <v/>
      </c>
      <c r="R1713" t="str">
        <f>IF(_xlfn.XLOOKUP(F1713,'Shipment Detail'!N:N,'Shipment Detail'!AV:AV)&gt;60,10,"")</f>
        <v/>
      </c>
      <c r="T1713" s="3">
        <f>TCD!C1713</f>
        <v>7.120000000000001</v>
      </c>
    </row>
    <row r="1714" spans="1:20" x14ac:dyDescent="0.2">
      <c r="A1714" t="str">
        <f t="shared" si="80"/>
        <v>FEDEX FRANCE</v>
      </c>
      <c r="B1714" s="5">
        <f t="shared" si="81"/>
        <v>46174</v>
      </c>
      <c r="F1714" s="6">
        <f>TCD!A1714</f>
        <v>872942041540</v>
      </c>
      <c r="H1714" s="18" t="str">
        <f>TCD!F1714</f>
        <v>E</v>
      </c>
      <c r="I1714" t="str">
        <f>TCD!B1714</f>
        <v>FR</v>
      </c>
      <c r="J1714" t="str">
        <f>IF(COUNTIF(Zoning!B:B,I1714)=0,"inconnu",_xlfn.XLOOKUP(I1714,Zoning!B:B,Zoning!C:C))</f>
        <v>France</v>
      </c>
      <c r="K1714">
        <f>_xlfn.XLOOKUP(F1714,'Shipment Detail'!N:N,'Shipment Detail'!AB:AB)</f>
        <v>2</v>
      </c>
      <c r="L1714">
        <f>TCD!E1714</f>
        <v>15</v>
      </c>
      <c r="M1714" t="str">
        <f>IF(J1714="France","ST",_xlfn.XLOOKUP(F1714,'Shipment Detail'!N:N,'Shipment Detail'!E:E,""))</f>
        <v>ST</v>
      </c>
      <c r="N1714">
        <f t="shared" si="82"/>
        <v>0.2</v>
      </c>
      <c r="O1714" t="str">
        <f>IF(_xlfn.XLOOKUP(F1714,'Shipment Detail'!N:N,'Shipment Detail'!BM:BM)=0,"",_xlfn.XLOOKUP(F1714,'Shipment Detail'!N:N,'Shipment Detail'!BM:BM))</f>
        <v/>
      </c>
      <c r="R1714" t="str">
        <f>IF(_xlfn.XLOOKUP(F1714,'Shipment Detail'!N:N,'Shipment Detail'!AV:AV)&gt;60,10,"")</f>
        <v/>
      </c>
      <c r="T1714" s="3">
        <f>TCD!C1714</f>
        <v>9.4600000000000009</v>
      </c>
    </row>
    <row r="1715" spans="1:20" x14ac:dyDescent="0.2">
      <c r="A1715" t="str">
        <f t="shared" si="80"/>
        <v>FEDEX FRANCE</v>
      </c>
      <c r="B1715" s="5">
        <f t="shared" si="81"/>
        <v>46174</v>
      </c>
      <c r="F1715" s="6">
        <f>TCD!A1715</f>
        <v>872942104445</v>
      </c>
      <c r="H1715" s="18" t="str">
        <f>TCD!F1715</f>
        <v>E</v>
      </c>
      <c r="I1715" t="str">
        <f>TCD!B1715</f>
        <v>FR</v>
      </c>
      <c r="J1715" t="str">
        <f>IF(COUNTIF(Zoning!B:B,I1715)=0,"inconnu",_xlfn.XLOOKUP(I1715,Zoning!B:B,Zoning!C:C))</f>
        <v>France</v>
      </c>
      <c r="K1715">
        <f>_xlfn.XLOOKUP(F1715,'Shipment Detail'!N:N,'Shipment Detail'!AB:AB)</f>
        <v>2</v>
      </c>
      <c r="L1715">
        <f>TCD!E1715</f>
        <v>9.9</v>
      </c>
      <c r="M1715" t="str">
        <f>IF(J1715="France","ST",_xlfn.XLOOKUP(F1715,'Shipment Detail'!N:N,'Shipment Detail'!E:E,""))</f>
        <v>ST</v>
      </c>
      <c r="N1715">
        <f t="shared" si="82"/>
        <v>0.2</v>
      </c>
      <c r="O1715" t="str">
        <f>IF(_xlfn.XLOOKUP(F1715,'Shipment Detail'!N:N,'Shipment Detail'!BM:BM)=0,"",_xlfn.XLOOKUP(F1715,'Shipment Detail'!N:N,'Shipment Detail'!BM:BM))</f>
        <v/>
      </c>
      <c r="R1715" t="str">
        <f>IF(_xlfn.XLOOKUP(F1715,'Shipment Detail'!N:N,'Shipment Detail'!AV:AV)&gt;60,10,"")</f>
        <v/>
      </c>
      <c r="T1715" s="3">
        <f>TCD!C1715</f>
        <v>7.7900000000000027</v>
      </c>
    </row>
    <row r="1716" spans="1:20" x14ac:dyDescent="0.2">
      <c r="A1716" t="str">
        <f t="shared" si="80"/>
        <v>FEDEX FRANCE</v>
      </c>
      <c r="B1716" s="5">
        <f t="shared" si="81"/>
        <v>46174</v>
      </c>
      <c r="F1716" s="6">
        <f>TCD!A1716</f>
        <v>872942160982</v>
      </c>
      <c r="H1716" s="18" t="str">
        <f>TCD!F1716</f>
        <v>E</v>
      </c>
      <c r="I1716" t="str">
        <f>TCD!B1716</f>
        <v>FR</v>
      </c>
      <c r="J1716" t="str">
        <f>IF(COUNTIF(Zoning!B:B,I1716)=0,"inconnu",_xlfn.XLOOKUP(I1716,Zoning!B:B,Zoning!C:C))</f>
        <v>France</v>
      </c>
      <c r="K1716">
        <f>_xlfn.XLOOKUP(F1716,'Shipment Detail'!N:N,'Shipment Detail'!AB:AB)</f>
        <v>1</v>
      </c>
      <c r="L1716">
        <f>TCD!E1716</f>
        <v>5</v>
      </c>
      <c r="M1716" t="str">
        <f>IF(J1716="France","ST",_xlfn.XLOOKUP(F1716,'Shipment Detail'!N:N,'Shipment Detail'!E:E,""))</f>
        <v>ST</v>
      </c>
      <c r="N1716">
        <f t="shared" si="82"/>
        <v>0.2</v>
      </c>
      <c r="O1716" t="str">
        <f>IF(_xlfn.XLOOKUP(F1716,'Shipment Detail'!N:N,'Shipment Detail'!BM:BM)=0,"",_xlfn.XLOOKUP(F1716,'Shipment Detail'!N:N,'Shipment Detail'!BM:BM))</f>
        <v/>
      </c>
      <c r="R1716" t="str">
        <f>IF(_xlfn.XLOOKUP(F1716,'Shipment Detail'!N:N,'Shipment Detail'!AV:AV)&gt;60,10,"")</f>
        <v/>
      </c>
      <c r="T1716" s="3">
        <f>TCD!C1716</f>
        <v>6.120000000000001</v>
      </c>
    </row>
    <row r="1717" spans="1:20" x14ac:dyDescent="0.2">
      <c r="A1717" t="str">
        <f t="shared" si="80"/>
        <v>FEDEX FRANCE</v>
      </c>
      <c r="B1717" s="5">
        <f t="shared" si="81"/>
        <v>46174</v>
      </c>
      <c r="F1717" s="6">
        <f>TCD!A1717</f>
        <v>872942187680</v>
      </c>
      <c r="H1717" s="18" t="str">
        <f>TCD!F1717</f>
        <v>E</v>
      </c>
      <c r="I1717" t="str">
        <f>TCD!B1717</f>
        <v>FR</v>
      </c>
      <c r="J1717" t="str">
        <f>IF(COUNTIF(Zoning!B:B,I1717)=0,"inconnu",_xlfn.XLOOKUP(I1717,Zoning!B:B,Zoning!C:C))</f>
        <v>France</v>
      </c>
      <c r="K1717">
        <f>_xlfn.XLOOKUP(F1717,'Shipment Detail'!N:N,'Shipment Detail'!AB:AB)</f>
        <v>4</v>
      </c>
      <c r="L1717">
        <f>TCD!E1717</f>
        <v>27</v>
      </c>
      <c r="M1717" t="str">
        <f>IF(J1717="France","ST",_xlfn.XLOOKUP(F1717,'Shipment Detail'!N:N,'Shipment Detail'!E:E,""))</f>
        <v>ST</v>
      </c>
      <c r="N1717">
        <f t="shared" si="82"/>
        <v>0.2</v>
      </c>
      <c r="O1717" t="str">
        <f>IF(_xlfn.XLOOKUP(F1717,'Shipment Detail'!N:N,'Shipment Detail'!BM:BM)=0,"",_xlfn.XLOOKUP(F1717,'Shipment Detail'!N:N,'Shipment Detail'!BM:BM))</f>
        <v/>
      </c>
      <c r="R1717" t="str">
        <f>IF(_xlfn.XLOOKUP(F1717,'Shipment Detail'!N:N,'Shipment Detail'!AV:AV)&gt;60,10,"")</f>
        <v/>
      </c>
      <c r="T1717" s="3">
        <f>TCD!C1717</f>
        <v>13.479999999999997</v>
      </c>
    </row>
    <row r="1718" spans="1:20" x14ac:dyDescent="0.2">
      <c r="A1718" t="str">
        <f t="shared" si="80"/>
        <v>FEDEX FRANCE</v>
      </c>
      <c r="B1718" s="5">
        <f t="shared" si="81"/>
        <v>46174</v>
      </c>
      <c r="F1718" s="6">
        <f>TCD!A1718</f>
        <v>872942221083</v>
      </c>
      <c r="H1718" s="18" t="str">
        <f>TCD!F1718</f>
        <v>E</v>
      </c>
      <c r="I1718" t="str">
        <f>TCD!B1718</f>
        <v>FR</v>
      </c>
      <c r="J1718" t="str">
        <f>IF(COUNTIF(Zoning!B:B,I1718)=0,"inconnu",_xlfn.XLOOKUP(I1718,Zoning!B:B,Zoning!C:C))</f>
        <v>France</v>
      </c>
      <c r="K1718">
        <f>_xlfn.XLOOKUP(F1718,'Shipment Detail'!N:N,'Shipment Detail'!AB:AB)</f>
        <v>1</v>
      </c>
      <c r="L1718">
        <f>TCD!E1718</f>
        <v>9</v>
      </c>
      <c r="M1718" t="str">
        <f>IF(J1718="France","ST",_xlfn.XLOOKUP(F1718,'Shipment Detail'!N:N,'Shipment Detail'!E:E,""))</f>
        <v>ST</v>
      </c>
      <c r="N1718">
        <f t="shared" si="82"/>
        <v>0.2</v>
      </c>
      <c r="O1718" t="str">
        <f>IF(_xlfn.XLOOKUP(F1718,'Shipment Detail'!N:N,'Shipment Detail'!BM:BM)=0,"",_xlfn.XLOOKUP(F1718,'Shipment Detail'!N:N,'Shipment Detail'!BM:BM))</f>
        <v/>
      </c>
      <c r="R1718" t="str">
        <f>IF(_xlfn.XLOOKUP(F1718,'Shipment Detail'!N:N,'Shipment Detail'!AV:AV)&gt;60,10,"")</f>
        <v/>
      </c>
      <c r="T1718" s="3">
        <f>TCD!C1718</f>
        <v>7.4600000000000009</v>
      </c>
    </row>
    <row r="1719" spans="1:20" x14ac:dyDescent="0.2">
      <c r="A1719" t="str">
        <f t="shared" si="80"/>
        <v>FEDEX FRANCE</v>
      </c>
      <c r="B1719" s="5">
        <f t="shared" si="81"/>
        <v>46174</v>
      </c>
      <c r="F1719" s="6">
        <f>TCD!A1719</f>
        <v>872942243857</v>
      </c>
      <c r="H1719" s="18" t="str">
        <f>TCD!F1719</f>
        <v>E</v>
      </c>
      <c r="I1719" t="str">
        <f>TCD!B1719</f>
        <v>FR</v>
      </c>
      <c r="J1719" t="str">
        <f>IF(COUNTIF(Zoning!B:B,I1719)=0,"inconnu",_xlfn.XLOOKUP(I1719,Zoning!B:B,Zoning!C:C))</f>
        <v>France</v>
      </c>
      <c r="K1719">
        <f>_xlfn.XLOOKUP(F1719,'Shipment Detail'!N:N,'Shipment Detail'!AB:AB)</f>
        <v>5</v>
      </c>
      <c r="L1719">
        <f>TCD!E1719</f>
        <v>36.5</v>
      </c>
      <c r="M1719" t="str">
        <f>IF(J1719="France","ST",_xlfn.XLOOKUP(F1719,'Shipment Detail'!N:N,'Shipment Detail'!E:E,""))</f>
        <v>ST</v>
      </c>
      <c r="N1719">
        <f t="shared" si="82"/>
        <v>0.2</v>
      </c>
      <c r="O1719" t="str">
        <f>IF(_xlfn.XLOOKUP(F1719,'Shipment Detail'!N:N,'Shipment Detail'!BM:BM)=0,"",_xlfn.XLOOKUP(F1719,'Shipment Detail'!N:N,'Shipment Detail'!BM:BM))</f>
        <v/>
      </c>
      <c r="R1719">
        <f>IF(_xlfn.XLOOKUP(F1719,'Shipment Detail'!N:N,'Shipment Detail'!AV:AV)&gt;60,10,"")</f>
        <v>10</v>
      </c>
      <c r="T1719" s="3">
        <f>TCD!C1719</f>
        <v>16.830000000000005</v>
      </c>
    </row>
    <row r="1720" spans="1:20" x14ac:dyDescent="0.2">
      <c r="A1720" t="str">
        <f t="shared" si="80"/>
        <v>FEDEX FRANCE</v>
      </c>
      <c r="B1720" s="5">
        <f t="shared" si="81"/>
        <v>46174</v>
      </c>
      <c r="F1720" s="6">
        <f>TCD!A1720</f>
        <v>872942296780</v>
      </c>
      <c r="H1720" s="18" t="str">
        <f>TCD!F1720</f>
        <v>E</v>
      </c>
      <c r="I1720" t="str">
        <f>TCD!B1720</f>
        <v>FR</v>
      </c>
      <c r="J1720" t="str">
        <f>IF(COUNTIF(Zoning!B:B,I1720)=0,"inconnu",_xlfn.XLOOKUP(I1720,Zoning!B:B,Zoning!C:C))</f>
        <v>France</v>
      </c>
      <c r="K1720">
        <f>_xlfn.XLOOKUP(F1720,'Shipment Detail'!N:N,'Shipment Detail'!AB:AB)</f>
        <v>5</v>
      </c>
      <c r="L1720">
        <f>TCD!E1720</f>
        <v>33.6</v>
      </c>
      <c r="M1720" t="str">
        <f>IF(J1720="France","ST",_xlfn.XLOOKUP(F1720,'Shipment Detail'!N:N,'Shipment Detail'!E:E,""))</f>
        <v>ST</v>
      </c>
      <c r="N1720">
        <f t="shared" si="82"/>
        <v>0.2</v>
      </c>
      <c r="O1720" t="str">
        <f>IF(_xlfn.XLOOKUP(F1720,'Shipment Detail'!N:N,'Shipment Detail'!BM:BM)=0,"",_xlfn.XLOOKUP(F1720,'Shipment Detail'!N:N,'Shipment Detail'!BM:BM))</f>
        <v/>
      </c>
      <c r="R1720" t="str">
        <f>IF(_xlfn.XLOOKUP(F1720,'Shipment Detail'!N:N,'Shipment Detail'!AV:AV)&gt;60,10,"")</f>
        <v/>
      </c>
      <c r="T1720" s="3">
        <f>TCD!C1720</f>
        <v>15.82</v>
      </c>
    </row>
    <row r="1721" spans="1:20" x14ac:dyDescent="0.2">
      <c r="A1721" t="str">
        <f t="shared" si="80"/>
        <v>FEDEX FRANCE</v>
      </c>
      <c r="B1721" s="5">
        <f t="shared" si="81"/>
        <v>46174</v>
      </c>
      <c r="F1721" s="6">
        <f>TCD!A1721</f>
        <v>872942338596</v>
      </c>
      <c r="H1721" s="18" t="str">
        <f>TCD!F1721</f>
        <v>E</v>
      </c>
      <c r="I1721" t="str">
        <f>TCD!B1721</f>
        <v>FR</v>
      </c>
      <c r="J1721" t="str">
        <f>IF(COUNTIF(Zoning!B:B,I1721)=0,"inconnu",_xlfn.XLOOKUP(I1721,Zoning!B:B,Zoning!C:C))</f>
        <v>France</v>
      </c>
      <c r="K1721">
        <f>_xlfn.XLOOKUP(F1721,'Shipment Detail'!N:N,'Shipment Detail'!AB:AB)</f>
        <v>4</v>
      </c>
      <c r="L1721">
        <f>TCD!E1721</f>
        <v>21.400000000000002</v>
      </c>
      <c r="M1721" t="str">
        <f>IF(J1721="France","ST",_xlfn.XLOOKUP(F1721,'Shipment Detail'!N:N,'Shipment Detail'!E:E,""))</f>
        <v>ST</v>
      </c>
      <c r="N1721">
        <f t="shared" si="82"/>
        <v>0.2</v>
      </c>
      <c r="O1721" t="str">
        <f>IF(_xlfn.XLOOKUP(F1721,'Shipment Detail'!N:N,'Shipment Detail'!BM:BM)=0,"",_xlfn.XLOOKUP(F1721,'Shipment Detail'!N:N,'Shipment Detail'!BM:BM))</f>
        <v/>
      </c>
      <c r="R1721" t="str">
        <f>IF(_xlfn.XLOOKUP(F1721,'Shipment Detail'!N:N,'Shipment Detail'!AV:AV)&gt;60,10,"")</f>
        <v/>
      </c>
      <c r="T1721" s="3">
        <f>TCD!C1721</f>
        <v>11.809999999999995</v>
      </c>
    </row>
    <row r="1722" spans="1:20" x14ac:dyDescent="0.2">
      <c r="A1722" t="str">
        <f t="shared" si="80"/>
        <v>FEDEX FRANCE</v>
      </c>
      <c r="B1722" s="5">
        <f t="shared" si="81"/>
        <v>46174</v>
      </c>
      <c r="F1722" s="6">
        <f>TCD!A1722</f>
        <v>872942367169</v>
      </c>
      <c r="H1722" s="18" t="str">
        <f>TCD!F1722</f>
        <v>E</v>
      </c>
      <c r="I1722" t="str">
        <f>TCD!B1722</f>
        <v>FR</v>
      </c>
      <c r="J1722" t="str">
        <f>IF(COUNTIF(Zoning!B:B,I1722)=0,"inconnu",_xlfn.XLOOKUP(I1722,Zoning!B:B,Zoning!C:C))</f>
        <v>France</v>
      </c>
      <c r="K1722">
        <f>_xlfn.XLOOKUP(F1722,'Shipment Detail'!N:N,'Shipment Detail'!AB:AB)</f>
        <v>3</v>
      </c>
      <c r="L1722">
        <f>TCD!E1722</f>
        <v>17.400000000000002</v>
      </c>
      <c r="M1722" t="str">
        <f>IF(J1722="France","ST",_xlfn.XLOOKUP(F1722,'Shipment Detail'!N:N,'Shipment Detail'!E:E,""))</f>
        <v>ST</v>
      </c>
      <c r="N1722">
        <f t="shared" si="82"/>
        <v>0.2</v>
      </c>
      <c r="O1722" t="str">
        <f>IF(_xlfn.XLOOKUP(F1722,'Shipment Detail'!N:N,'Shipment Detail'!BM:BM)=0,"",_xlfn.XLOOKUP(F1722,'Shipment Detail'!N:N,'Shipment Detail'!BM:BM))</f>
        <v/>
      </c>
      <c r="R1722" t="str">
        <f>IF(_xlfn.XLOOKUP(F1722,'Shipment Detail'!N:N,'Shipment Detail'!AV:AV)&gt;60,10,"")</f>
        <v/>
      </c>
      <c r="T1722" s="3">
        <f>TCD!C1722</f>
        <v>10.469999999999999</v>
      </c>
    </row>
    <row r="1723" spans="1:20" x14ac:dyDescent="0.2">
      <c r="A1723" t="str">
        <f t="shared" si="80"/>
        <v>FEDEX FRANCE</v>
      </c>
      <c r="B1723" s="5">
        <f t="shared" si="81"/>
        <v>46174</v>
      </c>
      <c r="F1723" s="6">
        <f>TCD!A1723</f>
        <v>872942505486</v>
      </c>
      <c r="H1723" s="18" t="str">
        <f>TCD!F1723</f>
        <v>E</v>
      </c>
      <c r="I1723" t="str">
        <f>TCD!B1723</f>
        <v>FR</v>
      </c>
      <c r="J1723" t="str">
        <f>IF(COUNTIF(Zoning!B:B,I1723)=0,"inconnu",_xlfn.XLOOKUP(I1723,Zoning!B:B,Zoning!C:C))</f>
        <v>France</v>
      </c>
      <c r="K1723">
        <f>_xlfn.XLOOKUP(F1723,'Shipment Detail'!N:N,'Shipment Detail'!AB:AB)</f>
        <v>2</v>
      </c>
      <c r="L1723">
        <f>TCD!E1723</f>
        <v>15</v>
      </c>
      <c r="M1723" t="str">
        <f>IF(J1723="France","ST",_xlfn.XLOOKUP(F1723,'Shipment Detail'!N:N,'Shipment Detail'!E:E,""))</f>
        <v>ST</v>
      </c>
      <c r="N1723">
        <f t="shared" si="82"/>
        <v>0.2</v>
      </c>
      <c r="O1723" t="str">
        <f>IF(_xlfn.XLOOKUP(F1723,'Shipment Detail'!N:N,'Shipment Detail'!BM:BM)=0,"",_xlfn.XLOOKUP(F1723,'Shipment Detail'!N:N,'Shipment Detail'!BM:BM))</f>
        <v/>
      </c>
      <c r="R1723" t="str">
        <f>IF(_xlfn.XLOOKUP(F1723,'Shipment Detail'!N:N,'Shipment Detail'!AV:AV)&gt;60,10,"")</f>
        <v/>
      </c>
      <c r="T1723" s="3">
        <f>TCD!C1723</f>
        <v>9.4600000000000009</v>
      </c>
    </row>
    <row r="1724" spans="1:20" x14ac:dyDescent="0.2">
      <c r="A1724" t="str">
        <f t="shared" si="80"/>
        <v>FEDEX FRANCE</v>
      </c>
      <c r="B1724" s="5">
        <f t="shared" si="81"/>
        <v>46174</v>
      </c>
      <c r="F1724" s="6">
        <f>TCD!A1724</f>
        <v>872942524735</v>
      </c>
      <c r="H1724" s="18" t="str">
        <f>TCD!F1724</f>
        <v>E</v>
      </c>
      <c r="I1724" t="str">
        <f>TCD!B1724</f>
        <v>FR</v>
      </c>
      <c r="J1724" t="str">
        <f>IF(COUNTIF(Zoning!B:B,I1724)=0,"inconnu",_xlfn.XLOOKUP(I1724,Zoning!B:B,Zoning!C:C))</f>
        <v>France</v>
      </c>
      <c r="K1724">
        <f>_xlfn.XLOOKUP(F1724,'Shipment Detail'!N:N,'Shipment Detail'!AB:AB)</f>
        <v>3</v>
      </c>
      <c r="L1724">
        <f>TCD!E1724</f>
        <v>21.6</v>
      </c>
      <c r="M1724" t="str">
        <f>IF(J1724="France","ST",_xlfn.XLOOKUP(F1724,'Shipment Detail'!N:N,'Shipment Detail'!E:E,""))</f>
        <v>ST</v>
      </c>
      <c r="N1724">
        <f t="shared" si="82"/>
        <v>0.2</v>
      </c>
      <c r="O1724" t="str">
        <f>IF(_xlfn.XLOOKUP(F1724,'Shipment Detail'!N:N,'Shipment Detail'!BM:BM)=0,"",_xlfn.XLOOKUP(F1724,'Shipment Detail'!N:N,'Shipment Detail'!BM:BM))</f>
        <v/>
      </c>
      <c r="R1724" t="str">
        <f>IF(_xlfn.XLOOKUP(F1724,'Shipment Detail'!N:N,'Shipment Detail'!AV:AV)&gt;60,10,"")</f>
        <v/>
      </c>
      <c r="T1724" s="3">
        <f>TCD!C1724</f>
        <v>11.809999999999995</v>
      </c>
    </row>
    <row r="1725" spans="1:20" x14ac:dyDescent="0.2">
      <c r="A1725" t="str">
        <f t="shared" si="80"/>
        <v>FEDEX FRANCE</v>
      </c>
      <c r="B1725" s="5">
        <f t="shared" si="81"/>
        <v>46174</v>
      </c>
      <c r="F1725" s="6">
        <f>TCD!A1725</f>
        <v>872942547254</v>
      </c>
      <c r="H1725" s="18" t="str">
        <f>TCD!F1725</f>
        <v>E</v>
      </c>
      <c r="I1725" t="str">
        <f>TCD!B1725</f>
        <v>FR</v>
      </c>
      <c r="J1725" t="str">
        <f>IF(COUNTIF(Zoning!B:B,I1725)=0,"inconnu",_xlfn.XLOOKUP(I1725,Zoning!B:B,Zoning!C:C))</f>
        <v>France</v>
      </c>
      <c r="K1725">
        <f>_xlfn.XLOOKUP(F1725,'Shipment Detail'!N:N,'Shipment Detail'!AB:AB)</f>
        <v>3</v>
      </c>
      <c r="L1725">
        <f>TCD!E1725</f>
        <v>17.3</v>
      </c>
      <c r="M1725" t="str">
        <f>IF(J1725="France","ST",_xlfn.XLOOKUP(F1725,'Shipment Detail'!N:N,'Shipment Detail'!E:E,""))</f>
        <v>ST</v>
      </c>
      <c r="N1725">
        <f t="shared" si="82"/>
        <v>0.2</v>
      </c>
      <c r="O1725" t="str">
        <f>IF(_xlfn.XLOOKUP(F1725,'Shipment Detail'!N:N,'Shipment Detail'!BM:BM)=0,"",_xlfn.XLOOKUP(F1725,'Shipment Detail'!N:N,'Shipment Detail'!BM:BM))</f>
        <v/>
      </c>
      <c r="R1725" t="str">
        <f>IF(_xlfn.XLOOKUP(F1725,'Shipment Detail'!N:N,'Shipment Detail'!AV:AV)&gt;60,10,"")</f>
        <v/>
      </c>
      <c r="T1725" s="3">
        <f>TCD!C1725</f>
        <v>10.469999999999999</v>
      </c>
    </row>
    <row r="1726" spans="1:20" x14ac:dyDescent="0.2">
      <c r="A1726" t="str">
        <f t="shared" si="80"/>
        <v>FEDEX FRANCE</v>
      </c>
      <c r="B1726" s="5">
        <f t="shared" si="81"/>
        <v>46174</v>
      </c>
      <c r="F1726" s="6">
        <f>TCD!A1726</f>
        <v>872942574659</v>
      </c>
      <c r="H1726" s="18" t="str">
        <f>TCD!F1726</f>
        <v>E</v>
      </c>
      <c r="I1726" t="str">
        <f>TCD!B1726</f>
        <v>FR</v>
      </c>
      <c r="J1726" t="str">
        <f>IF(COUNTIF(Zoning!B:B,I1726)=0,"inconnu",_xlfn.XLOOKUP(I1726,Zoning!B:B,Zoning!C:C))</f>
        <v>France</v>
      </c>
      <c r="K1726">
        <f>_xlfn.XLOOKUP(F1726,'Shipment Detail'!N:N,'Shipment Detail'!AB:AB)</f>
        <v>3</v>
      </c>
      <c r="L1726">
        <f>TCD!E1726</f>
        <v>22.6</v>
      </c>
      <c r="M1726" t="str">
        <f>IF(J1726="France","ST",_xlfn.XLOOKUP(F1726,'Shipment Detail'!N:N,'Shipment Detail'!E:E,""))</f>
        <v>ST</v>
      </c>
      <c r="N1726">
        <f t="shared" si="82"/>
        <v>0.2</v>
      </c>
      <c r="O1726" t="str">
        <f>IF(_xlfn.XLOOKUP(F1726,'Shipment Detail'!N:N,'Shipment Detail'!BM:BM)=0,"",_xlfn.XLOOKUP(F1726,'Shipment Detail'!N:N,'Shipment Detail'!BM:BM))</f>
        <v/>
      </c>
      <c r="R1726" t="str">
        <f>IF(_xlfn.XLOOKUP(F1726,'Shipment Detail'!N:N,'Shipment Detail'!AV:AV)&gt;60,10,"")</f>
        <v/>
      </c>
      <c r="T1726" s="3">
        <f>TCD!C1726</f>
        <v>12.14</v>
      </c>
    </row>
    <row r="1727" spans="1:20" x14ac:dyDescent="0.2">
      <c r="A1727" t="str">
        <f t="shared" si="80"/>
        <v>FEDEX FRANCE</v>
      </c>
      <c r="B1727" s="5">
        <f t="shared" si="81"/>
        <v>46174</v>
      </c>
      <c r="F1727" s="6">
        <f>TCD!A1727</f>
        <v>872942611679</v>
      </c>
      <c r="H1727" s="18" t="str">
        <f>TCD!F1727</f>
        <v>E</v>
      </c>
      <c r="I1727" t="str">
        <f>TCD!B1727</f>
        <v>FR</v>
      </c>
      <c r="J1727" t="str">
        <f>IF(COUNTIF(Zoning!B:B,I1727)=0,"inconnu",_xlfn.XLOOKUP(I1727,Zoning!B:B,Zoning!C:C))</f>
        <v>France</v>
      </c>
      <c r="K1727">
        <f>_xlfn.XLOOKUP(F1727,'Shipment Detail'!N:N,'Shipment Detail'!AB:AB)</f>
        <v>2</v>
      </c>
      <c r="L1727">
        <f>TCD!E1727</f>
        <v>14</v>
      </c>
      <c r="M1727" t="str">
        <f>IF(J1727="France","ST",_xlfn.XLOOKUP(F1727,'Shipment Detail'!N:N,'Shipment Detail'!E:E,""))</f>
        <v>ST</v>
      </c>
      <c r="N1727">
        <f t="shared" si="82"/>
        <v>0.2</v>
      </c>
      <c r="O1727" t="str">
        <f>IF(_xlfn.XLOOKUP(F1727,'Shipment Detail'!N:N,'Shipment Detail'!BM:BM)=0,"",_xlfn.XLOOKUP(F1727,'Shipment Detail'!N:N,'Shipment Detail'!BM:BM))</f>
        <v/>
      </c>
      <c r="R1727" t="str">
        <f>IF(_xlfn.XLOOKUP(F1727,'Shipment Detail'!N:N,'Shipment Detail'!AV:AV)&gt;60,10,"")</f>
        <v/>
      </c>
      <c r="T1727" s="3">
        <f>TCD!C1727</f>
        <v>9.1300000000000026</v>
      </c>
    </row>
    <row r="1728" spans="1:20" x14ac:dyDescent="0.2">
      <c r="A1728" t="str">
        <f t="shared" si="80"/>
        <v>FEDEX FRANCE</v>
      </c>
      <c r="B1728" s="5">
        <f t="shared" si="81"/>
        <v>46174</v>
      </c>
      <c r="F1728" s="6">
        <f>TCD!A1728</f>
        <v>872942677146</v>
      </c>
      <c r="H1728" s="18" t="str">
        <f>TCD!F1728</f>
        <v>E</v>
      </c>
      <c r="I1728" t="str">
        <f>TCD!B1728</f>
        <v>FR</v>
      </c>
      <c r="J1728" t="str">
        <f>IF(COUNTIF(Zoning!B:B,I1728)=0,"inconnu",_xlfn.XLOOKUP(I1728,Zoning!B:B,Zoning!C:C))</f>
        <v>France</v>
      </c>
      <c r="K1728">
        <f>_xlfn.XLOOKUP(F1728,'Shipment Detail'!N:N,'Shipment Detail'!AB:AB)</f>
        <v>6</v>
      </c>
      <c r="L1728">
        <f>TCD!E1728</f>
        <v>30.400000000000002</v>
      </c>
      <c r="M1728" t="str">
        <f>IF(J1728="France","ST",_xlfn.XLOOKUP(F1728,'Shipment Detail'!N:N,'Shipment Detail'!E:E,""))</f>
        <v>ST</v>
      </c>
      <c r="N1728">
        <f t="shared" si="82"/>
        <v>0.2</v>
      </c>
      <c r="O1728" t="str">
        <f>IF(_xlfn.XLOOKUP(F1728,'Shipment Detail'!N:N,'Shipment Detail'!BM:BM)=0,"",_xlfn.XLOOKUP(F1728,'Shipment Detail'!N:N,'Shipment Detail'!BM:BM))</f>
        <v/>
      </c>
      <c r="R1728" t="str">
        <f>IF(_xlfn.XLOOKUP(F1728,'Shipment Detail'!N:N,'Shipment Detail'!AV:AV)&gt;60,10,"")</f>
        <v/>
      </c>
      <c r="T1728" s="3">
        <f>TCD!C1728</f>
        <v>14.82</v>
      </c>
    </row>
    <row r="1729" spans="1:20" x14ac:dyDescent="0.2">
      <c r="A1729" t="str">
        <f t="shared" si="80"/>
        <v>FEDEX FRANCE</v>
      </c>
      <c r="B1729" s="5">
        <f t="shared" si="81"/>
        <v>46174</v>
      </c>
      <c r="F1729" s="6">
        <f>TCD!A1729</f>
        <v>872942734135</v>
      </c>
      <c r="H1729" s="18" t="str">
        <f>TCD!F1729</f>
        <v>E</v>
      </c>
      <c r="I1729" t="str">
        <f>TCD!B1729</f>
        <v>FR</v>
      </c>
      <c r="J1729" t="str">
        <f>IF(COUNTIF(Zoning!B:B,I1729)=0,"inconnu",_xlfn.XLOOKUP(I1729,Zoning!B:B,Zoning!C:C))</f>
        <v>France</v>
      </c>
      <c r="K1729">
        <f>_xlfn.XLOOKUP(F1729,'Shipment Detail'!N:N,'Shipment Detail'!AB:AB)</f>
        <v>6</v>
      </c>
      <c r="L1729">
        <f>TCD!E1729</f>
        <v>37</v>
      </c>
      <c r="M1729" t="str">
        <f>IF(J1729="France","ST",_xlfn.XLOOKUP(F1729,'Shipment Detail'!N:N,'Shipment Detail'!E:E,""))</f>
        <v>ST</v>
      </c>
      <c r="N1729">
        <f t="shared" si="82"/>
        <v>0.2</v>
      </c>
      <c r="O1729" t="str">
        <f>IF(_xlfn.XLOOKUP(F1729,'Shipment Detail'!N:N,'Shipment Detail'!BM:BM)=0,"",_xlfn.XLOOKUP(F1729,'Shipment Detail'!N:N,'Shipment Detail'!BM:BM))</f>
        <v/>
      </c>
      <c r="R1729" t="str">
        <f>IF(_xlfn.XLOOKUP(F1729,'Shipment Detail'!N:N,'Shipment Detail'!AV:AV)&gt;60,10,"")</f>
        <v/>
      </c>
      <c r="T1729" s="3">
        <f>TCD!C1729</f>
        <v>16.830000000000005</v>
      </c>
    </row>
    <row r="1730" spans="1:20" x14ac:dyDescent="0.2">
      <c r="A1730" t="str">
        <f t="shared" si="80"/>
        <v>FEDEX FRANCE</v>
      </c>
      <c r="B1730" s="5">
        <f t="shared" si="81"/>
        <v>46174</v>
      </c>
      <c r="F1730" s="6">
        <f>TCD!A1730</f>
        <v>872942794818</v>
      </c>
      <c r="H1730" s="18" t="str">
        <f>TCD!F1730</f>
        <v>E</v>
      </c>
      <c r="I1730" t="str">
        <f>TCD!B1730</f>
        <v>FR</v>
      </c>
      <c r="J1730" t="str">
        <f>IF(COUNTIF(Zoning!B:B,I1730)=0,"inconnu",_xlfn.XLOOKUP(I1730,Zoning!B:B,Zoning!C:C))</f>
        <v>France</v>
      </c>
      <c r="K1730">
        <f>_xlfn.XLOOKUP(F1730,'Shipment Detail'!N:N,'Shipment Detail'!AB:AB)</f>
        <v>2</v>
      </c>
      <c r="L1730">
        <f>TCD!E1730</f>
        <v>13</v>
      </c>
      <c r="M1730" t="str">
        <f>IF(J1730="France","ST",_xlfn.XLOOKUP(F1730,'Shipment Detail'!N:N,'Shipment Detail'!E:E,""))</f>
        <v>ST</v>
      </c>
      <c r="N1730">
        <f t="shared" si="82"/>
        <v>0.2</v>
      </c>
      <c r="O1730" t="str">
        <f>IF(_xlfn.XLOOKUP(F1730,'Shipment Detail'!N:N,'Shipment Detail'!BM:BM)=0,"",_xlfn.XLOOKUP(F1730,'Shipment Detail'!N:N,'Shipment Detail'!BM:BM))</f>
        <v/>
      </c>
      <c r="R1730" t="str">
        <f>IF(_xlfn.XLOOKUP(F1730,'Shipment Detail'!N:N,'Shipment Detail'!AV:AV)&gt;60,10,"")</f>
        <v/>
      </c>
      <c r="T1730" s="3">
        <f>TCD!C1730</f>
        <v>8.7999999999999972</v>
      </c>
    </row>
    <row r="1731" spans="1:20" x14ac:dyDescent="0.2">
      <c r="A1731" t="str">
        <f t="shared" si="80"/>
        <v>FEDEX FRANCE</v>
      </c>
      <c r="B1731" s="5">
        <f t="shared" si="81"/>
        <v>46174</v>
      </c>
      <c r="F1731" s="6">
        <f>TCD!A1731</f>
        <v>872942845856</v>
      </c>
      <c r="H1731" s="18" t="str">
        <f>TCD!F1731</f>
        <v>E</v>
      </c>
      <c r="I1731" t="str">
        <f>TCD!B1731</f>
        <v>FR</v>
      </c>
      <c r="J1731" t="str">
        <f>IF(COUNTIF(Zoning!B:B,I1731)=0,"inconnu",_xlfn.XLOOKUP(I1731,Zoning!B:B,Zoning!C:C))</f>
        <v>France</v>
      </c>
      <c r="K1731">
        <f>_xlfn.XLOOKUP(F1731,'Shipment Detail'!N:N,'Shipment Detail'!AB:AB)</f>
        <v>4</v>
      </c>
      <c r="L1731">
        <f>TCD!E1731</f>
        <v>23.900000000000002</v>
      </c>
      <c r="M1731" t="str">
        <f>IF(J1731="France","ST",_xlfn.XLOOKUP(F1731,'Shipment Detail'!N:N,'Shipment Detail'!E:E,""))</f>
        <v>ST</v>
      </c>
      <c r="N1731">
        <f t="shared" si="82"/>
        <v>0.2</v>
      </c>
      <c r="O1731" t="str">
        <f>IF(_xlfn.XLOOKUP(F1731,'Shipment Detail'!N:N,'Shipment Detail'!BM:BM)=0,"",_xlfn.XLOOKUP(F1731,'Shipment Detail'!N:N,'Shipment Detail'!BM:BM))</f>
        <v/>
      </c>
      <c r="R1731" t="str">
        <f>IF(_xlfn.XLOOKUP(F1731,'Shipment Detail'!N:N,'Shipment Detail'!AV:AV)&gt;60,10,"")</f>
        <v/>
      </c>
      <c r="T1731" s="3">
        <f>TCD!C1731</f>
        <v>12.480000000000004</v>
      </c>
    </row>
    <row r="1732" spans="1:20" x14ac:dyDescent="0.2">
      <c r="A1732" t="str">
        <f t="shared" ref="A1732:A1795" si="83">IF(OR(M1732="FICP",M1732="IE", M1732="RE", M1732="International", M1732="Europe"),"FEDEX INTERNATIONAL","FEDEX FRANCE")</f>
        <v>FEDEX FRANCE</v>
      </c>
      <c r="B1732" s="5">
        <f t="shared" ref="B1732:B1795" si="84">B1731</f>
        <v>46174</v>
      </c>
      <c r="F1732" s="6">
        <f>TCD!A1732</f>
        <v>872942894328</v>
      </c>
      <c r="H1732" s="18" t="str">
        <f>TCD!F1732</f>
        <v>E</v>
      </c>
      <c r="I1732" t="str">
        <f>TCD!B1732</f>
        <v>FR</v>
      </c>
      <c r="J1732" t="str">
        <f>IF(COUNTIF(Zoning!B:B,I1732)=0,"inconnu",_xlfn.XLOOKUP(I1732,Zoning!B:B,Zoning!C:C))</f>
        <v>France</v>
      </c>
      <c r="K1732">
        <f>_xlfn.XLOOKUP(F1732,'Shipment Detail'!N:N,'Shipment Detail'!AB:AB)</f>
        <v>6</v>
      </c>
      <c r="L1732">
        <f>TCD!E1732</f>
        <v>34.800000000000004</v>
      </c>
      <c r="M1732" t="str">
        <f>IF(J1732="France","ST",_xlfn.XLOOKUP(F1732,'Shipment Detail'!N:N,'Shipment Detail'!E:E,""))</f>
        <v>ST</v>
      </c>
      <c r="N1732">
        <f t="shared" ref="N1732:N1795" si="85">IF(OR(I1732="FR",I1732="DE",I1732="IT",I1732="ES",I1732="BE",I1732="NL",I1732="LU",I1732="PT",I1732="AT",I1732="IE",I1732="FI",I1732="SE",I1732="DK",I1732="PL",I1732="CZ",I1732="SK",I1732="HU",I1732="RO",I1732="BG",I1732="HR",I1732="SI",I1732="EE",I1732="LV",I1732="LT",I1732="GR",I1732="CY",I1732="MT"),0.2,0)</f>
        <v>0.2</v>
      </c>
      <c r="O1732" t="str">
        <f>IF(_xlfn.XLOOKUP(F1732,'Shipment Detail'!N:N,'Shipment Detail'!BM:BM)=0,"",_xlfn.XLOOKUP(F1732,'Shipment Detail'!N:N,'Shipment Detail'!BM:BM))</f>
        <v/>
      </c>
      <c r="R1732" t="str">
        <f>IF(_xlfn.XLOOKUP(F1732,'Shipment Detail'!N:N,'Shipment Detail'!AV:AV)&gt;60,10,"")</f>
        <v/>
      </c>
      <c r="T1732" s="3">
        <f>TCD!C1732</f>
        <v>16.159999999999997</v>
      </c>
    </row>
    <row r="1733" spans="1:20" x14ac:dyDescent="0.2">
      <c r="A1733" t="str">
        <f t="shared" si="83"/>
        <v>FEDEX FRANCE</v>
      </c>
      <c r="B1733" s="5">
        <f t="shared" si="84"/>
        <v>46174</v>
      </c>
      <c r="F1733" s="6">
        <f>TCD!A1733</f>
        <v>872943292597</v>
      </c>
      <c r="H1733" s="18" t="str">
        <f>TCD!F1733</f>
        <v>E</v>
      </c>
      <c r="I1733" t="str">
        <f>TCD!B1733</f>
        <v>FR</v>
      </c>
      <c r="J1733" t="str">
        <f>IF(COUNTIF(Zoning!B:B,I1733)=0,"inconnu",_xlfn.XLOOKUP(I1733,Zoning!B:B,Zoning!C:C))</f>
        <v>France</v>
      </c>
      <c r="K1733">
        <f>_xlfn.XLOOKUP(F1733,'Shipment Detail'!N:N,'Shipment Detail'!AB:AB)</f>
        <v>5</v>
      </c>
      <c r="L1733">
        <f>TCD!E1733</f>
        <v>17.8</v>
      </c>
      <c r="M1733" t="str">
        <f>IF(J1733="France","ST",_xlfn.XLOOKUP(F1733,'Shipment Detail'!N:N,'Shipment Detail'!E:E,""))</f>
        <v>ST</v>
      </c>
      <c r="N1733">
        <f t="shared" si="85"/>
        <v>0.2</v>
      </c>
      <c r="O1733" t="str">
        <f>IF(_xlfn.XLOOKUP(F1733,'Shipment Detail'!N:N,'Shipment Detail'!BM:BM)=0,"",_xlfn.XLOOKUP(F1733,'Shipment Detail'!N:N,'Shipment Detail'!BM:BM))</f>
        <v/>
      </c>
      <c r="R1733" t="str">
        <f>IF(_xlfn.XLOOKUP(F1733,'Shipment Detail'!N:N,'Shipment Detail'!AV:AV)&gt;60,10,"")</f>
        <v/>
      </c>
      <c r="T1733" s="3">
        <f>TCD!C1733</f>
        <v>10.469999999999999</v>
      </c>
    </row>
    <row r="1734" spans="1:20" x14ac:dyDescent="0.2">
      <c r="A1734" t="str">
        <f t="shared" si="83"/>
        <v>FEDEX FRANCE</v>
      </c>
      <c r="B1734" s="5">
        <f t="shared" si="84"/>
        <v>46174</v>
      </c>
      <c r="F1734" s="6">
        <f>TCD!A1734</f>
        <v>872943335115</v>
      </c>
      <c r="H1734" s="18" t="str">
        <f>TCD!F1734</f>
        <v>E</v>
      </c>
      <c r="I1734" t="str">
        <f>TCD!B1734</f>
        <v>FR</v>
      </c>
      <c r="J1734" t="str">
        <f>IF(COUNTIF(Zoning!B:B,I1734)=0,"inconnu",_xlfn.XLOOKUP(I1734,Zoning!B:B,Zoning!C:C))</f>
        <v>France</v>
      </c>
      <c r="K1734">
        <f>_xlfn.XLOOKUP(F1734,'Shipment Detail'!N:N,'Shipment Detail'!AB:AB)</f>
        <v>7</v>
      </c>
      <c r="L1734">
        <f>TCD!E1734</f>
        <v>39</v>
      </c>
      <c r="M1734" t="str">
        <f>IF(J1734="France","ST",_xlfn.XLOOKUP(F1734,'Shipment Detail'!N:N,'Shipment Detail'!E:E,""))</f>
        <v>ST</v>
      </c>
      <c r="N1734">
        <f t="shared" si="85"/>
        <v>0.2</v>
      </c>
      <c r="O1734" t="str">
        <f>IF(_xlfn.XLOOKUP(F1734,'Shipment Detail'!N:N,'Shipment Detail'!BM:BM)=0,"",_xlfn.XLOOKUP(F1734,'Shipment Detail'!N:N,'Shipment Detail'!BM:BM))</f>
        <v/>
      </c>
      <c r="R1734" t="str">
        <f>IF(_xlfn.XLOOKUP(F1734,'Shipment Detail'!N:N,'Shipment Detail'!AV:AV)&gt;60,10,"")</f>
        <v/>
      </c>
      <c r="T1734" s="3">
        <f>TCD!C1734</f>
        <v>17.490000000000002</v>
      </c>
    </row>
    <row r="1735" spans="1:20" x14ac:dyDescent="0.2">
      <c r="A1735" t="str">
        <f t="shared" si="83"/>
        <v>FEDEX FRANCE</v>
      </c>
      <c r="B1735" s="5">
        <f t="shared" si="84"/>
        <v>46174</v>
      </c>
      <c r="F1735" s="6">
        <f>TCD!A1735</f>
        <v>872943418880</v>
      </c>
      <c r="H1735" s="18" t="str">
        <f>TCD!F1735</f>
        <v>E</v>
      </c>
      <c r="I1735" t="str">
        <f>TCD!B1735</f>
        <v>FR</v>
      </c>
      <c r="J1735" t="str">
        <f>IF(COUNTIF(Zoning!B:B,I1735)=0,"inconnu",_xlfn.XLOOKUP(I1735,Zoning!B:B,Zoning!C:C))</f>
        <v>France</v>
      </c>
      <c r="K1735">
        <f>_xlfn.XLOOKUP(F1735,'Shipment Detail'!N:N,'Shipment Detail'!AB:AB)</f>
        <v>6</v>
      </c>
      <c r="L1735">
        <f>TCD!E1735</f>
        <v>122.5</v>
      </c>
      <c r="M1735" t="str">
        <f>IF(J1735="France","ST",_xlfn.XLOOKUP(F1735,'Shipment Detail'!N:N,'Shipment Detail'!E:E,""))</f>
        <v>ST</v>
      </c>
      <c r="N1735">
        <f t="shared" si="85"/>
        <v>0.2</v>
      </c>
      <c r="O1735" t="str">
        <f>IF(_xlfn.XLOOKUP(F1735,'Shipment Detail'!N:N,'Shipment Detail'!BM:BM)=0,"",_xlfn.XLOOKUP(F1735,'Shipment Detail'!N:N,'Shipment Detail'!BM:BM))</f>
        <v/>
      </c>
      <c r="R1735" t="str">
        <f>IF(_xlfn.XLOOKUP(F1735,'Shipment Detail'!N:N,'Shipment Detail'!AV:AV)&gt;60,10,"")</f>
        <v/>
      </c>
      <c r="T1735" s="3">
        <f>TCD!C1735</f>
        <v>49.97</v>
      </c>
    </row>
    <row r="1736" spans="1:20" x14ac:dyDescent="0.2">
      <c r="A1736" t="str">
        <f t="shared" si="83"/>
        <v>FEDEX FRANCE</v>
      </c>
      <c r="B1736" s="5">
        <f t="shared" si="84"/>
        <v>46174</v>
      </c>
      <c r="F1736" s="6">
        <f>TCD!A1736</f>
        <v>872943470760</v>
      </c>
      <c r="H1736" s="18" t="str">
        <f>TCD!F1736</f>
        <v>E</v>
      </c>
      <c r="I1736" t="str">
        <f>TCD!B1736</f>
        <v>FR</v>
      </c>
      <c r="J1736" t="str">
        <f>IF(COUNTIF(Zoning!B:B,I1736)=0,"inconnu",_xlfn.XLOOKUP(I1736,Zoning!B:B,Zoning!C:C))</f>
        <v>France</v>
      </c>
      <c r="K1736">
        <f>_xlfn.XLOOKUP(F1736,'Shipment Detail'!N:N,'Shipment Detail'!AB:AB)</f>
        <v>2</v>
      </c>
      <c r="L1736">
        <f>TCD!E1736</f>
        <v>14</v>
      </c>
      <c r="M1736" t="str">
        <f>IF(J1736="France","ST",_xlfn.XLOOKUP(F1736,'Shipment Detail'!N:N,'Shipment Detail'!E:E,""))</f>
        <v>ST</v>
      </c>
      <c r="N1736">
        <f t="shared" si="85"/>
        <v>0.2</v>
      </c>
      <c r="O1736" t="str">
        <f>IF(_xlfn.XLOOKUP(F1736,'Shipment Detail'!N:N,'Shipment Detail'!BM:BM)=0,"",_xlfn.XLOOKUP(F1736,'Shipment Detail'!N:N,'Shipment Detail'!BM:BM))</f>
        <v/>
      </c>
      <c r="R1736" t="str">
        <f>IF(_xlfn.XLOOKUP(F1736,'Shipment Detail'!N:N,'Shipment Detail'!AV:AV)&gt;60,10,"")</f>
        <v/>
      </c>
      <c r="T1736" s="3">
        <f>TCD!C1736</f>
        <v>9.1300000000000026</v>
      </c>
    </row>
    <row r="1737" spans="1:20" x14ac:dyDescent="0.2">
      <c r="A1737" t="str">
        <f t="shared" si="83"/>
        <v>FEDEX FRANCE</v>
      </c>
      <c r="B1737" s="5">
        <f t="shared" si="84"/>
        <v>46174</v>
      </c>
      <c r="F1737" s="6">
        <f>TCD!A1737</f>
        <v>872943611241</v>
      </c>
      <c r="H1737" s="18" t="str">
        <f>TCD!F1737</f>
        <v>P</v>
      </c>
      <c r="I1737" t="str">
        <f>TCD!B1737</f>
        <v>FR</v>
      </c>
      <c r="J1737" t="str">
        <f>IF(COUNTIF(Zoning!B:B,I1737)=0,"inconnu",_xlfn.XLOOKUP(I1737,Zoning!B:B,Zoning!C:C))</f>
        <v>France</v>
      </c>
      <c r="K1737">
        <f>_xlfn.XLOOKUP(F1737,'Shipment Detail'!N:N,'Shipment Detail'!AB:AB)</f>
        <v>5</v>
      </c>
      <c r="L1737">
        <f>TCD!E1737</f>
        <v>40.6</v>
      </c>
      <c r="M1737" t="str">
        <f>IF(J1737="France","ST",_xlfn.XLOOKUP(F1737,'Shipment Detail'!N:N,'Shipment Detail'!E:E,""))</f>
        <v>ST</v>
      </c>
      <c r="N1737">
        <f t="shared" si="85"/>
        <v>0.2</v>
      </c>
      <c r="O1737" t="str">
        <f>IF(_xlfn.XLOOKUP(F1737,'Shipment Detail'!N:N,'Shipment Detail'!BM:BM)=0,"",_xlfn.XLOOKUP(F1737,'Shipment Detail'!N:N,'Shipment Detail'!BM:BM))</f>
        <v/>
      </c>
      <c r="R1737" t="str">
        <f>IF(_xlfn.XLOOKUP(F1737,'Shipment Detail'!N:N,'Shipment Detail'!AV:AV)&gt;60,10,"")</f>
        <v/>
      </c>
      <c r="T1737" s="3">
        <f>TCD!C1737</f>
        <v>18.159999999999997</v>
      </c>
    </row>
    <row r="1738" spans="1:20" x14ac:dyDescent="0.2">
      <c r="A1738" t="str">
        <f t="shared" si="83"/>
        <v>FEDEX FRANCE</v>
      </c>
      <c r="B1738" s="5">
        <f t="shared" si="84"/>
        <v>46174</v>
      </c>
      <c r="F1738" s="6">
        <f>TCD!A1738</f>
        <v>872943624790</v>
      </c>
      <c r="H1738" s="18" t="str">
        <f>TCD!F1738</f>
        <v>E</v>
      </c>
      <c r="I1738" t="str">
        <f>TCD!B1738</f>
        <v>FR</v>
      </c>
      <c r="J1738" t="str">
        <f>IF(COUNTIF(Zoning!B:B,I1738)=0,"inconnu",_xlfn.XLOOKUP(I1738,Zoning!B:B,Zoning!C:C))</f>
        <v>France</v>
      </c>
      <c r="K1738">
        <f>_xlfn.XLOOKUP(F1738,'Shipment Detail'!N:N,'Shipment Detail'!AB:AB)</f>
        <v>3</v>
      </c>
      <c r="L1738">
        <f>TCD!E1738</f>
        <v>16</v>
      </c>
      <c r="M1738" t="str">
        <f>IF(J1738="France","ST",_xlfn.XLOOKUP(F1738,'Shipment Detail'!N:N,'Shipment Detail'!E:E,""))</f>
        <v>ST</v>
      </c>
      <c r="N1738">
        <f t="shared" si="85"/>
        <v>0.2</v>
      </c>
      <c r="O1738" t="str">
        <f>IF(_xlfn.XLOOKUP(F1738,'Shipment Detail'!N:N,'Shipment Detail'!BM:BM)=0,"",_xlfn.XLOOKUP(F1738,'Shipment Detail'!N:N,'Shipment Detail'!BM:BM))</f>
        <v/>
      </c>
      <c r="R1738" t="str">
        <f>IF(_xlfn.XLOOKUP(F1738,'Shipment Detail'!N:N,'Shipment Detail'!AV:AV)&gt;60,10,"")</f>
        <v/>
      </c>
      <c r="T1738" s="3">
        <f>TCD!C1738</f>
        <v>9.8000000000000007</v>
      </c>
    </row>
    <row r="1739" spans="1:20" x14ac:dyDescent="0.2">
      <c r="A1739" t="str">
        <f t="shared" si="83"/>
        <v>FEDEX FRANCE</v>
      </c>
      <c r="B1739" s="5">
        <f t="shared" si="84"/>
        <v>46174</v>
      </c>
      <c r="F1739" s="6">
        <f>TCD!A1739</f>
        <v>872943659154</v>
      </c>
      <c r="H1739" s="18" t="str">
        <f>TCD!F1739</f>
        <v>E</v>
      </c>
      <c r="I1739" t="str">
        <f>TCD!B1739</f>
        <v>FR</v>
      </c>
      <c r="J1739" t="str">
        <f>IF(COUNTIF(Zoning!B:B,I1739)=0,"inconnu",_xlfn.XLOOKUP(I1739,Zoning!B:B,Zoning!C:C))</f>
        <v>France</v>
      </c>
      <c r="K1739">
        <f>_xlfn.XLOOKUP(F1739,'Shipment Detail'!N:N,'Shipment Detail'!AB:AB)</f>
        <v>3</v>
      </c>
      <c r="L1739">
        <f>TCD!E1739</f>
        <v>18.400000000000002</v>
      </c>
      <c r="M1739" t="str">
        <f>IF(J1739="France","ST",_xlfn.XLOOKUP(F1739,'Shipment Detail'!N:N,'Shipment Detail'!E:E,""))</f>
        <v>ST</v>
      </c>
      <c r="N1739">
        <f t="shared" si="85"/>
        <v>0.2</v>
      </c>
      <c r="O1739" t="str">
        <f>IF(_xlfn.XLOOKUP(F1739,'Shipment Detail'!N:N,'Shipment Detail'!BM:BM)=0,"",_xlfn.XLOOKUP(F1739,'Shipment Detail'!N:N,'Shipment Detail'!BM:BM))</f>
        <v/>
      </c>
      <c r="R1739" t="str">
        <f>IF(_xlfn.XLOOKUP(F1739,'Shipment Detail'!N:N,'Shipment Detail'!AV:AV)&gt;60,10,"")</f>
        <v/>
      </c>
      <c r="T1739" s="3">
        <f>TCD!C1739</f>
        <v>10.800000000000004</v>
      </c>
    </row>
    <row r="1740" spans="1:20" x14ac:dyDescent="0.2">
      <c r="A1740" t="str">
        <f t="shared" si="83"/>
        <v>FEDEX FRANCE</v>
      </c>
      <c r="B1740" s="5">
        <f t="shared" si="84"/>
        <v>46174</v>
      </c>
      <c r="F1740" s="6">
        <f>TCD!A1740</f>
        <v>872943711597</v>
      </c>
      <c r="H1740" s="18" t="str">
        <f>TCD!F1740</f>
        <v>E</v>
      </c>
      <c r="I1740" t="str">
        <f>TCD!B1740</f>
        <v>FR</v>
      </c>
      <c r="J1740" t="str">
        <f>IF(COUNTIF(Zoning!B:B,I1740)=0,"inconnu",_xlfn.XLOOKUP(I1740,Zoning!B:B,Zoning!C:C))</f>
        <v>France</v>
      </c>
      <c r="K1740">
        <f>_xlfn.XLOOKUP(F1740,'Shipment Detail'!N:N,'Shipment Detail'!AB:AB)</f>
        <v>6</v>
      </c>
      <c r="L1740">
        <f>TCD!E1740</f>
        <v>23.8</v>
      </c>
      <c r="M1740" t="str">
        <f>IF(J1740="France","ST",_xlfn.XLOOKUP(F1740,'Shipment Detail'!N:N,'Shipment Detail'!E:E,""))</f>
        <v>ST</v>
      </c>
      <c r="N1740">
        <f t="shared" si="85"/>
        <v>0.2</v>
      </c>
      <c r="O1740" t="str">
        <f>IF(_xlfn.XLOOKUP(F1740,'Shipment Detail'!N:N,'Shipment Detail'!BM:BM)=0,"",_xlfn.XLOOKUP(F1740,'Shipment Detail'!N:N,'Shipment Detail'!BM:BM))</f>
        <v/>
      </c>
      <c r="R1740" t="str">
        <f>IF(_xlfn.XLOOKUP(F1740,'Shipment Detail'!N:N,'Shipment Detail'!AV:AV)&gt;60,10,"")</f>
        <v/>
      </c>
      <c r="T1740" s="3">
        <f>TCD!C1740</f>
        <v>12.480000000000004</v>
      </c>
    </row>
    <row r="1741" spans="1:20" x14ac:dyDescent="0.2">
      <c r="A1741" t="str">
        <f t="shared" si="83"/>
        <v>FEDEX FRANCE</v>
      </c>
      <c r="B1741" s="5">
        <f t="shared" si="84"/>
        <v>46174</v>
      </c>
      <c r="F1741" s="6">
        <f>TCD!A1741</f>
        <v>872943759180</v>
      </c>
      <c r="H1741" s="18" t="str">
        <f>TCD!F1741</f>
        <v>E</v>
      </c>
      <c r="I1741" t="str">
        <f>TCD!B1741</f>
        <v>FR</v>
      </c>
      <c r="J1741" t="str">
        <f>IF(COUNTIF(Zoning!B:B,I1741)=0,"inconnu",_xlfn.XLOOKUP(I1741,Zoning!B:B,Zoning!C:C))</f>
        <v>France</v>
      </c>
      <c r="K1741">
        <f>_xlfn.XLOOKUP(F1741,'Shipment Detail'!N:N,'Shipment Detail'!AB:AB)</f>
        <v>3</v>
      </c>
      <c r="L1741">
        <f>TCD!E1741</f>
        <v>15.2</v>
      </c>
      <c r="M1741" t="str">
        <f>IF(J1741="France","ST",_xlfn.XLOOKUP(F1741,'Shipment Detail'!N:N,'Shipment Detail'!E:E,""))</f>
        <v>ST</v>
      </c>
      <c r="N1741">
        <f t="shared" si="85"/>
        <v>0.2</v>
      </c>
      <c r="O1741" t="str">
        <f>IF(_xlfn.XLOOKUP(F1741,'Shipment Detail'!N:N,'Shipment Detail'!BM:BM)=0,"",_xlfn.XLOOKUP(F1741,'Shipment Detail'!N:N,'Shipment Detail'!BM:BM))</f>
        <v/>
      </c>
      <c r="R1741" t="str">
        <f>IF(_xlfn.XLOOKUP(F1741,'Shipment Detail'!N:N,'Shipment Detail'!AV:AV)&gt;60,10,"")</f>
        <v/>
      </c>
      <c r="T1741" s="3">
        <f>TCD!C1741</f>
        <v>9.8000000000000007</v>
      </c>
    </row>
    <row r="1742" spans="1:20" x14ac:dyDescent="0.2">
      <c r="A1742" t="str">
        <f t="shared" si="83"/>
        <v>FEDEX FRANCE</v>
      </c>
      <c r="B1742" s="5">
        <f t="shared" si="84"/>
        <v>46174</v>
      </c>
      <c r="F1742" s="6">
        <f>TCD!A1742</f>
        <v>872943955271</v>
      </c>
      <c r="H1742" s="18" t="str">
        <f>TCD!F1742</f>
        <v>E</v>
      </c>
      <c r="I1742" t="str">
        <f>TCD!B1742</f>
        <v>FR</v>
      </c>
      <c r="J1742" t="str">
        <f>IF(COUNTIF(Zoning!B:B,I1742)=0,"inconnu",_xlfn.XLOOKUP(I1742,Zoning!B:B,Zoning!C:C))</f>
        <v>France</v>
      </c>
      <c r="K1742">
        <f>_xlfn.XLOOKUP(F1742,'Shipment Detail'!N:N,'Shipment Detail'!AB:AB)</f>
        <v>6</v>
      </c>
      <c r="L1742">
        <f>TCD!E1742</f>
        <v>27.400000000000002</v>
      </c>
      <c r="M1742" t="str">
        <f>IF(J1742="France","ST",_xlfn.XLOOKUP(F1742,'Shipment Detail'!N:N,'Shipment Detail'!E:E,""))</f>
        <v>ST</v>
      </c>
      <c r="N1742">
        <f t="shared" si="85"/>
        <v>0.2</v>
      </c>
      <c r="O1742" t="str">
        <f>IF(_xlfn.XLOOKUP(F1742,'Shipment Detail'!N:N,'Shipment Detail'!BM:BM)=0,"",_xlfn.XLOOKUP(F1742,'Shipment Detail'!N:N,'Shipment Detail'!BM:BM))</f>
        <v/>
      </c>
      <c r="R1742" t="str">
        <f>IF(_xlfn.XLOOKUP(F1742,'Shipment Detail'!N:N,'Shipment Detail'!AV:AV)&gt;60,10,"")</f>
        <v/>
      </c>
      <c r="T1742" s="3">
        <f>TCD!C1742</f>
        <v>13.809999999999995</v>
      </c>
    </row>
    <row r="1743" spans="1:20" x14ac:dyDescent="0.2">
      <c r="A1743" t="str">
        <f t="shared" si="83"/>
        <v>FEDEX FRANCE</v>
      </c>
      <c r="B1743" s="5">
        <f t="shared" si="84"/>
        <v>46174</v>
      </c>
      <c r="F1743" s="6">
        <f>TCD!A1743</f>
        <v>872944042961</v>
      </c>
      <c r="H1743" s="18" t="str">
        <f>TCD!F1743</f>
        <v>E</v>
      </c>
      <c r="I1743" t="str">
        <f>TCD!B1743</f>
        <v>FR</v>
      </c>
      <c r="J1743" t="str">
        <f>IF(COUNTIF(Zoning!B:B,I1743)=0,"inconnu",_xlfn.XLOOKUP(I1743,Zoning!B:B,Zoning!C:C))</f>
        <v>France</v>
      </c>
      <c r="K1743">
        <f>_xlfn.XLOOKUP(F1743,'Shipment Detail'!N:N,'Shipment Detail'!AB:AB)</f>
        <v>8</v>
      </c>
      <c r="L1743">
        <f>TCD!E1743</f>
        <v>105</v>
      </c>
      <c r="M1743" t="str">
        <f>IF(J1743="France","ST",_xlfn.XLOOKUP(F1743,'Shipment Detail'!N:N,'Shipment Detail'!E:E,""))</f>
        <v>ST</v>
      </c>
      <c r="N1743">
        <f t="shared" si="85"/>
        <v>0.2</v>
      </c>
      <c r="O1743" t="str">
        <f>IF(_xlfn.XLOOKUP(F1743,'Shipment Detail'!N:N,'Shipment Detail'!BM:BM)=0,"",_xlfn.XLOOKUP(F1743,'Shipment Detail'!N:N,'Shipment Detail'!BM:BM))</f>
        <v/>
      </c>
      <c r="R1743" t="str">
        <f>IF(_xlfn.XLOOKUP(F1743,'Shipment Detail'!N:N,'Shipment Detail'!AV:AV)&gt;60,10,"")</f>
        <v/>
      </c>
      <c r="T1743" s="3">
        <f>TCD!C1743</f>
        <v>43.069999999999993</v>
      </c>
    </row>
    <row r="1744" spans="1:20" x14ac:dyDescent="0.2">
      <c r="A1744" t="str">
        <f t="shared" si="83"/>
        <v>FEDEX FRANCE</v>
      </c>
      <c r="B1744" s="5">
        <f t="shared" si="84"/>
        <v>46174</v>
      </c>
      <c r="F1744" s="6">
        <f>TCD!A1744</f>
        <v>872944121988</v>
      </c>
      <c r="H1744" s="18" t="str">
        <f>TCD!F1744</f>
        <v>E</v>
      </c>
      <c r="I1744" t="str">
        <f>TCD!B1744</f>
        <v>FR</v>
      </c>
      <c r="J1744" t="str">
        <f>IF(COUNTIF(Zoning!B:B,I1744)=0,"inconnu",_xlfn.XLOOKUP(I1744,Zoning!B:B,Zoning!C:C))</f>
        <v>France</v>
      </c>
      <c r="K1744">
        <f>_xlfn.XLOOKUP(F1744,'Shipment Detail'!N:N,'Shipment Detail'!AB:AB)</f>
        <v>4</v>
      </c>
      <c r="L1744">
        <f>TCD!E1744</f>
        <v>25.700000000000003</v>
      </c>
      <c r="M1744" t="str">
        <f>IF(J1744="France","ST",_xlfn.XLOOKUP(F1744,'Shipment Detail'!N:N,'Shipment Detail'!E:E,""))</f>
        <v>ST</v>
      </c>
      <c r="N1744">
        <f t="shared" si="85"/>
        <v>0.2</v>
      </c>
      <c r="O1744" t="str">
        <f>IF(_xlfn.XLOOKUP(F1744,'Shipment Detail'!N:N,'Shipment Detail'!BM:BM)=0,"",_xlfn.XLOOKUP(F1744,'Shipment Detail'!N:N,'Shipment Detail'!BM:BM))</f>
        <v/>
      </c>
      <c r="R1744">
        <f>IF(_xlfn.XLOOKUP(F1744,'Shipment Detail'!N:N,'Shipment Detail'!AV:AV)&gt;60,10,"")</f>
        <v>10</v>
      </c>
      <c r="T1744" s="3">
        <f>TCD!C1744</f>
        <v>13.14</v>
      </c>
    </row>
    <row r="1745" spans="1:20" x14ac:dyDescent="0.2">
      <c r="A1745" t="str">
        <f t="shared" si="83"/>
        <v>FEDEX FRANCE</v>
      </c>
      <c r="B1745" s="5">
        <f t="shared" si="84"/>
        <v>46174</v>
      </c>
      <c r="F1745" s="6">
        <f>TCD!A1745</f>
        <v>872944170048</v>
      </c>
      <c r="H1745" s="18" t="str">
        <f>TCD!F1745</f>
        <v>E</v>
      </c>
      <c r="I1745" t="str">
        <f>TCD!B1745</f>
        <v>FR</v>
      </c>
      <c r="J1745" t="str">
        <f>IF(COUNTIF(Zoning!B:B,I1745)=0,"inconnu",_xlfn.XLOOKUP(I1745,Zoning!B:B,Zoning!C:C))</f>
        <v>France</v>
      </c>
      <c r="K1745">
        <f>_xlfn.XLOOKUP(F1745,'Shipment Detail'!N:N,'Shipment Detail'!AB:AB)</f>
        <v>3</v>
      </c>
      <c r="L1745">
        <f>TCD!E1745</f>
        <v>16</v>
      </c>
      <c r="M1745" t="str">
        <f>IF(J1745="France","ST",_xlfn.XLOOKUP(F1745,'Shipment Detail'!N:N,'Shipment Detail'!E:E,""))</f>
        <v>ST</v>
      </c>
      <c r="N1745">
        <f t="shared" si="85"/>
        <v>0.2</v>
      </c>
      <c r="O1745" t="str">
        <f>IF(_xlfn.XLOOKUP(F1745,'Shipment Detail'!N:N,'Shipment Detail'!BM:BM)=0,"",_xlfn.XLOOKUP(F1745,'Shipment Detail'!N:N,'Shipment Detail'!BM:BM))</f>
        <v/>
      </c>
      <c r="R1745" t="str">
        <f>IF(_xlfn.XLOOKUP(F1745,'Shipment Detail'!N:N,'Shipment Detail'!AV:AV)&gt;60,10,"")</f>
        <v/>
      </c>
      <c r="T1745" s="3">
        <f>TCD!C1745</f>
        <v>9.8000000000000007</v>
      </c>
    </row>
    <row r="1746" spans="1:20" x14ac:dyDescent="0.2">
      <c r="A1746" t="str">
        <f t="shared" si="83"/>
        <v>FEDEX FRANCE</v>
      </c>
      <c r="B1746" s="5">
        <f t="shared" si="84"/>
        <v>46174</v>
      </c>
      <c r="F1746" s="6">
        <f>TCD!A1746</f>
        <v>872944203683</v>
      </c>
      <c r="H1746" s="18" t="str">
        <f>TCD!F1746</f>
        <v>E</v>
      </c>
      <c r="I1746" t="str">
        <f>TCD!B1746</f>
        <v>FR</v>
      </c>
      <c r="J1746" t="str">
        <f>IF(COUNTIF(Zoning!B:B,I1746)=0,"inconnu",_xlfn.XLOOKUP(I1746,Zoning!B:B,Zoning!C:C))</f>
        <v>France</v>
      </c>
      <c r="K1746">
        <f>_xlfn.XLOOKUP(F1746,'Shipment Detail'!N:N,'Shipment Detail'!AB:AB)</f>
        <v>2</v>
      </c>
      <c r="L1746">
        <f>TCD!E1746</f>
        <v>15.4</v>
      </c>
      <c r="M1746" t="str">
        <f>IF(J1746="France","ST",_xlfn.XLOOKUP(F1746,'Shipment Detail'!N:N,'Shipment Detail'!E:E,""))</f>
        <v>ST</v>
      </c>
      <c r="N1746">
        <f t="shared" si="85"/>
        <v>0.2</v>
      </c>
      <c r="O1746" t="str">
        <f>IF(_xlfn.XLOOKUP(F1746,'Shipment Detail'!N:N,'Shipment Detail'!BM:BM)=0,"",_xlfn.XLOOKUP(F1746,'Shipment Detail'!N:N,'Shipment Detail'!BM:BM))</f>
        <v/>
      </c>
      <c r="R1746" t="str">
        <f>IF(_xlfn.XLOOKUP(F1746,'Shipment Detail'!N:N,'Shipment Detail'!AV:AV)&gt;60,10,"")</f>
        <v/>
      </c>
      <c r="T1746" s="3">
        <f>TCD!C1746</f>
        <v>9.8000000000000007</v>
      </c>
    </row>
    <row r="1747" spans="1:20" x14ac:dyDescent="0.2">
      <c r="A1747" t="str">
        <f t="shared" si="83"/>
        <v>FEDEX FRANCE</v>
      </c>
      <c r="B1747" s="5">
        <f t="shared" si="84"/>
        <v>46174</v>
      </c>
      <c r="F1747" s="6">
        <f>TCD!A1747</f>
        <v>872944260966</v>
      </c>
      <c r="H1747" s="18" t="str">
        <f>TCD!F1747</f>
        <v>E</v>
      </c>
      <c r="I1747" t="str">
        <f>TCD!B1747</f>
        <v>FR</v>
      </c>
      <c r="J1747" t="str">
        <f>IF(COUNTIF(Zoning!B:B,I1747)=0,"inconnu",_xlfn.XLOOKUP(I1747,Zoning!B:B,Zoning!C:C))</f>
        <v>France</v>
      </c>
      <c r="K1747">
        <f>_xlfn.XLOOKUP(F1747,'Shipment Detail'!N:N,'Shipment Detail'!AB:AB)</f>
        <v>4</v>
      </c>
      <c r="L1747">
        <f>TCD!E1747</f>
        <v>27</v>
      </c>
      <c r="M1747" t="str">
        <f>IF(J1747="France","ST",_xlfn.XLOOKUP(F1747,'Shipment Detail'!N:N,'Shipment Detail'!E:E,""))</f>
        <v>ST</v>
      </c>
      <c r="N1747">
        <f t="shared" si="85"/>
        <v>0.2</v>
      </c>
      <c r="O1747" t="str">
        <f>IF(_xlfn.XLOOKUP(F1747,'Shipment Detail'!N:N,'Shipment Detail'!BM:BM)=0,"",_xlfn.XLOOKUP(F1747,'Shipment Detail'!N:N,'Shipment Detail'!BM:BM))</f>
        <v/>
      </c>
      <c r="R1747" t="str">
        <f>IF(_xlfn.XLOOKUP(F1747,'Shipment Detail'!N:N,'Shipment Detail'!AV:AV)&gt;60,10,"")</f>
        <v/>
      </c>
      <c r="T1747" s="3">
        <f>TCD!C1747</f>
        <v>13.479999999999997</v>
      </c>
    </row>
    <row r="1748" spans="1:20" x14ac:dyDescent="0.2">
      <c r="A1748" t="str">
        <f t="shared" si="83"/>
        <v>FEDEX FRANCE</v>
      </c>
      <c r="B1748" s="5">
        <f t="shared" si="84"/>
        <v>46174</v>
      </c>
      <c r="F1748" s="6">
        <f>TCD!A1748</f>
        <v>872944419541</v>
      </c>
      <c r="H1748" s="18" t="str">
        <f>TCD!F1748</f>
        <v>E</v>
      </c>
      <c r="I1748" t="str">
        <f>TCD!B1748</f>
        <v>FR</v>
      </c>
      <c r="J1748" t="str">
        <f>IF(COUNTIF(Zoning!B:B,I1748)=0,"inconnu",_xlfn.XLOOKUP(I1748,Zoning!B:B,Zoning!C:C))</f>
        <v>France</v>
      </c>
      <c r="K1748">
        <f>_xlfn.XLOOKUP(F1748,'Shipment Detail'!N:N,'Shipment Detail'!AB:AB)</f>
        <v>5</v>
      </c>
      <c r="L1748">
        <f>TCD!E1748</f>
        <v>45</v>
      </c>
      <c r="M1748" t="str">
        <f>IF(J1748="France","ST",_xlfn.XLOOKUP(F1748,'Shipment Detail'!N:N,'Shipment Detail'!E:E,""))</f>
        <v>ST</v>
      </c>
      <c r="N1748">
        <f t="shared" si="85"/>
        <v>0.2</v>
      </c>
      <c r="O1748" t="str">
        <f>IF(_xlfn.XLOOKUP(F1748,'Shipment Detail'!N:N,'Shipment Detail'!BM:BM)=0,"",_xlfn.XLOOKUP(F1748,'Shipment Detail'!N:N,'Shipment Detail'!BM:BM))</f>
        <v/>
      </c>
      <c r="R1748" t="str">
        <f>IF(_xlfn.XLOOKUP(F1748,'Shipment Detail'!N:N,'Shipment Detail'!AV:AV)&gt;60,10,"")</f>
        <v/>
      </c>
      <c r="T1748" s="3">
        <f>TCD!C1748</f>
        <v>19.499999999999993</v>
      </c>
    </row>
    <row r="1749" spans="1:20" x14ac:dyDescent="0.2">
      <c r="A1749" t="str">
        <f t="shared" si="83"/>
        <v>FEDEX FRANCE</v>
      </c>
      <c r="B1749" s="5">
        <f t="shared" si="84"/>
        <v>46174</v>
      </c>
      <c r="F1749" s="6">
        <f>TCD!A1749</f>
        <v>872944466250</v>
      </c>
      <c r="H1749" s="18" t="str">
        <f>TCD!F1749</f>
        <v>E</v>
      </c>
      <c r="I1749" t="str">
        <f>TCD!B1749</f>
        <v>FR</v>
      </c>
      <c r="J1749" t="str">
        <f>IF(COUNTIF(Zoning!B:B,I1749)=0,"inconnu",_xlfn.XLOOKUP(I1749,Zoning!B:B,Zoning!C:C))</f>
        <v>France</v>
      </c>
      <c r="K1749">
        <f>_xlfn.XLOOKUP(F1749,'Shipment Detail'!N:N,'Shipment Detail'!AB:AB)</f>
        <v>2</v>
      </c>
      <c r="L1749">
        <f>TCD!E1749</f>
        <v>14</v>
      </c>
      <c r="M1749" t="str">
        <f>IF(J1749="France","ST",_xlfn.XLOOKUP(F1749,'Shipment Detail'!N:N,'Shipment Detail'!E:E,""))</f>
        <v>ST</v>
      </c>
      <c r="N1749">
        <f t="shared" si="85"/>
        <v>0.2</v>
      </c>
      <c r="O1749" t="str">
        <f>IF(_xlfn.XLOOKUP(F1749,'Shipment Detail'!N:N,'Shipment Detail'!BM:BM)=0,"",_xlfn.XLOOKUP(F1749,'Shipment Detail'!N:N,'Shipment Detail'!BM:BM))</f>
        <v/>
      </c>
      <c r="R1749" t="str">
        <f>IF(_xlfn.XLOOKUP(F1749,'Shipment Detail'!N:N,'Shipment Detail'!AV:AV)&gt;60,10,"")</f>
        <v/>
      </c>
      <c r="T1749" s="3">
        <f>TCD!C1749</f>
        <v>9.1300000000000026</v>
      </c>
    </row>
    <row r="1750" spans="1:20" x14ac:dyDescent="0.2">
      <c r="A1750" t="str">
        <f t="shared" si="83"/>
        <v>FEDEX FRANCE</v>
      </c>
      <c r="B1750" s="5">
        <f t="shared" si="84"/>
        <v>46174</v>
      </c>
      <c r="F1750" s="6">
        <f>TCD!A1750</f>
        <v>872944653222</v>
      </c>
      <c r="H1750" s="18" t="str">
        <f>TCD!F1750</f>
        <v>E</v>
      </c>
      <c r="I1750" t="str">
        <f>TCD!B1750</f>
        <v>FR</v>
      </c>
      <c r="J1750" t="str">
        <f>IF(COUNTIF(Zoning!B:B,I1750)=0,"inconnu",_xlfn.XLOOKUP(I1750,Zoning!B:B,Zoning!C:C))</f>
        <v>France</v>
      </c>
      <c r="K1750">
        <f>_xlfn.XLOOKUP(F1750,'Shipment Detail'!N:N,'Shipment Detail'!AB:AB)</f>
        <v>15</v>
      </c>
      <c r="L1750">
        <f>TCD!E1750</f>
        <v>84.199999999999989</v>
      </c>
      <c r="M1750" t="str">
        <f>IF(J1750="France","ST",_xlfn.XLOOKUP(F1750,'Shipment Detail'!N:N,'Shipment Detail'!E:E,""))</f>
        <v>ST</v>
      </c>
      <c r="N1750">
        <f t="shared" si="85"/>
        <v>0.2</v>
      </c>
      <c r="O1750" t="str">
        <f>IF(_xlfn.XLOOKUP(F1750,'Shipment Detail'!N:N,'Shipment Detail'!BM:BM)=0,"",_xlfn.XLOOKUP(F1750,'Shipment Detail'!N:N,'Shipment Detail'!BM:BM))</f>
        <v/>
      </c>
      <c r="R1750" t="str">
        <f>IF(_xlfn.XLOOKUP(F1750,'Shipment Detail'!N:N,'Shipment Detail'!AV:AV)&gt;60,10,"")</f>
        <v/>
      </c>
      <c r="T1750" s="3">
        <f>TCD!C1750</f>
        <v>34.540000000000006</v>
      </c>
    </row>
    <row r="1751" spans="1:20" x14ac:dyDescent="0.2">
      <c r="A1751" t="str">
        <f t="shared" si="83"/>
        <v>FEDEX FRANCE</v>
      </c>
      <c r="B1751" s="5">
        <f t="shared" si="84"/>
        <v>46174</v>
      </c>
      <c r="F1751" s="6">
        <f>TCD!A1751</f>
        <v>872944830076</v>
      </c>
      <c r="H1751" s="18" t="str">
        <f>TCD!F1751</f>
        <v>E</v>
      </c>
      <c r="I1751" t="str">
        <f>TCD!B1751</f>
        <v>FR</v>
      </c>
      <c r="J1751" t="str">
        <f>IF(COUNTIF(Zoning!B:B,I1751)=0,"inconnu",_xlfn.XLOOKUP(I1751,Zoning!B:B,Zoning!C:C))</f>
        <v>France</v>
      </c>
      <c r="K1751">
        <f>_xlfn.XLOOKUP(F1751,'Shipment Detail'!N:N,'Shipment Detail'!AB:AB)</f>
        <v>4</v>
      </c>
      <c r="L1751">
        <f>TCD!E1751</f>
        <v>26.900000000000002</v>
      </c>
      <c r="M1751" t="str">
        <f>IF(J1751="France","ST",_xlfn.XLOOKUP(F1751,'Shipment Detail'!N:N,'Shipment Detail'!E:E,""))</f>
        <v>ST</v>
      </c>
      <c r="N1751">
        <f t="shared" si="85"/>
        <v>0.2</v>
      </c>
      <c r="O1751" t="str">
        <f>IF(_xlfn.XLOOKUP(F1751,'Shipment Detail'!N:N,'Shipment Detail'!BM:BM)=0,"",_xlfn.XLOOKUP(F1751,'Shipment Detail'!N:N,'Shipment Detail'!BM:BM))</f>
        <v/>
      </c>
      <c r="R1751" t="str">
        <f>IF(_xlfn.XLOOKUP(F1751,'Shipment Detail'!N:N,'Shipment Detail'!AV:AV)&gt;60,10,"")</f>
        <v/>
      </c>
      <c r="T1751" s="3">
        <f>TCD!C1751</f>
        <v>13.479999999999997</v>
      </c>
    </row>
    <row r="1752" spans="1:20" x14ac:dyDescent="0.2">
      <c r="A1752" t="str">
        <f t="shared" si="83"/>
        <v>FEDEX FRANCE</v>
      </c>
      <c r="B1752" s="5">
        <f t="shared" si="84"/>
        <v>46174</v>
      </c>
      <c r="F1752" s="6">
        <f>TCD!A1752</f>
        <v>872945281342</v>
      </c>
      <c r="H1752" s="18" t="str">
        <f>TCD!F1752</f>
        <v>E</v>
      </c>
      <c r="I1752" t="str">
        <f>TCD!B1752</f>
        <v>FR</v>
      </c>
      <c r="J1752" t="str">
        <f>IF(COUNTIF(Zoning!B:B,I1752)=0,"inconnu",_xlfn.XLOOKUP(I1752,Zoning!B:B,Zoning!C:C))</f>
        <v>France</v>
      </c>
      <c r="K1752">
        <f>_xlfn.XLOOKUP(F1752,'Shipment Detail'!N:N,'Shipment Detail'!AB:AB)</f>
        <v>2</v>
      </c>
      <c r="L1752">
        <f>TCD!E1752</f>
        <v>15</v>
      </c>
      <c r="M1752" t="str">
        <f>IF(J1752="France","ST",_xlfn.XLOOKUP(F1752,'Shipment Detail'!N:N,'Shipment Detail'!E:E,""))</f>
        <v>ST</v>
      </c>
      <c r="N1752">
        <f t="shared" si="85"/>
        <v>0.2</v>
      </c>
      <c r="O1752" t="str">
        <f>IF(_xlfn.XLOOKUP(F1752,'Shipment Detail'!N:N,'Shipment Detail'!BM:BM)=0,"",_xlfn.XLOOKUP(F1752,'Shipment Detail'!N:N,'Shipment Detail'!BM:BM))</f>
        <v/>
      </c>
      <c r="R1752" t="str">
        <f>IF(_xlfn.XLOOKUP(F1752,'Shipment Detail'!N:N,'Shipment Detail'!AV:AV)&gt;60,10,"")</f>
        <v/>
      </c>
      <c r="T1752" s="3">
        <f>TCD!C1752</f>
        <v>9.4600000000000009</v>
      </c>
    </row>
    <row r="1753" spans="1:20" x14ac:dyDescent="0.2">
      <c r="A1753" t="str">
        <f t="shared" si="83"/>
        <v>FEDEX FRANCE</v>
      </c>
      <c r="B1753" s="5">
        <f t="shared" si="84"/>
        <v>46174</v>
      </c>
      <c r="F1753" s="6">
        <f>TCD!A1753</f>
        <v>872945377272</v>
      </c>
      <c r="H1753" s="18" t="str">
        <f>TCD!F1753</f>
        <v>E</v>
      </c>
      <c r="I1753" t="str">
        <f>TCD!B1753</f>
        <v>FR</v>
      </c>
      <c r="J1753" t="str">
        <f>IF(COUNTIF(Zoning!B:B,I1753)=0,"inconnu",_xlfn.XLOOKUP(I1753,Zoning!B:B,Zoning!C:C))</f>
        <v>France</v>
      </c>
      <c r="K1753">
        <f>_xlfn.XLOOKUP(F1753,'Shipment Detail'!N:N,'Shipment Detail'!AB:AB)</f>
        <v>2</v>
      </c>
      <c r="L1753">
        <f>TCD!E1753</f>
        <v>16</v>
      </c>
      <c r="M1753" t="str">
        <f>IF(J1753="France","ST",_xlfn.XLOOKUP(F1753,'Shipment Detail'!N:N,'Shipment Detail'!E:E,""))</f>
        <v>ST</v>
      </c>
      <c r="N1753">
        <f t="shared" si="85"/>
        <v>0.2</v>
      </c>
      <c r="O1753" t="str">
        <f>IF(_xlfn.XLOOKUP(F1753,'Shipment Detail'!N:N,'Shipment Detail'!BM:BM)=0,"",_xlfn.XLOOKUP(F1753,'Shipment Detail'!N:N,'Shipment Detail'!BM:BM))</f>
        <v/>
      </c>
      <c r="R1753" t="str">
        <f>IF(_xlfn.XLOOKUP(F1753,'Shipment Detail'!N:N,'Shipment Detail'!AV:AV)&gt;60,10,"")</f>
        <v/>
      </c>
      <c r="T1753" s="3">
        <f>TCD!C1753</f>
        <v>9.8000000000000007</v>
      </c>
    </row>
    <row r="1754" spans="1:20" x14ac:dyDescent="0.2">
      <c r="A1754" t="str">
        <f t="shared" si="83"/>
        <v>FEDEX FRANCE</v>
      </c>
      <c r="B1754" s="5">
        <f t="shared" si="84"/>
        <v>46174</v>
      </c>
      <c r="F1754" s="6">
        <f>TCD!A1754</f>
        <v>872945595943</v>
      </c>
      <c r="H1754" s="18" t="str">
        <f>TCD!F1754</f>
        <v>E</v>
      </c>
      <c r="I1754" t="str">
        <f>TCD!B1754</f>
        <v>FR</v>
      </c>
      <c r="J1754" t="str">
        <f>IF(COUNTIF(Zoning!B:B,I1754)=0,"inconnu",_xlfn.XLOOKUP(I1754,Zoning!B:B,Zoning!C:C))</f>
        <v>France</v>
      </c>
      <c r="K1754">
        <f>_xlfn.XLOOKUP(F1754,'Shipment Detail'!N:N,'Shipment Detail'!AB:AB)</f>
        <v>31</v>
      </c>
      <c r="L1754">
        <f>TCD!E1754</f>
        <v>238.5</v>
      </c>
      <c r="M1754" t="str">
        <f>IF(J1754="France","ST",_xlfn.XLOOKUP(F1754,'Shipment Detail'!N:N,'Shipment Detail'!E:E,""))</f>
        <v>ST</v>
      </c>
      <c r="N1754">
        <f t="shared" si="85"/>
        <v>0.2</v>
      </c>
      <c r="O1754" t="str">
        <f>IF(_xlfn.XLOOKUP(F1754,'Shipment Detail'!N:N,'Shipment Detail'!BM:BM)=0,"",_xlfn.XLOOKUP(F1754,'Shipment Detail'!N:N,'Shipment Detail'!BM:BM))</f>
        <v/>
      </c>
      <c r="R1754" t="str">
        <f>IF(_xlfn.XLOOKUP(F1754,'Shipment Detail'!N:N,'Shipment Detail'!AV:AV)&gt;60,10,"")</f>
        <v/>
      </c>
      <c r="T1754" s="3">
        <f>TCD!C1754</f>
        <v>97.110000000000014</v>
      </c>
    </row>
    <row r="1755" spans="1:20" x14ac:dyDescent="0.2">
      <c r="A1755" t="str">
        <f t="shared" si="83"/>
        <v>FEDEX FRANCE</v>
      </c>
      <c r="B1755" s="5">
        <f t="shared" si="84"/>
        <v>46174</v>
      </c>
      <c r="F1755" s="6">
        <f>TCD!A1755</f>
        <v>872945827179</v>
      </c>
      <c r="H1755" s="18" t="str">
        <f>TCD!F1755</f>
        <v>E</v>
      </c>
      <c r="I1755" t="str">
        <f>TCD!B1755</f>
        <v>FR</v>
      </c>
      <c r="J1755" t="str">
        <f>IF(COUNTIF(Zoning!B:B,I1755)=0,"inconnu",_xlfn.XLOOKUP(I1755,Zoning!B:B,Zoning!C:C))</f>
        <v>France</v>
      </c>
      <c r="K1755">
        <f>_xlfn.XLOOKUP(F1755,'Shipment Detail'!N:N,'Shipment Detail'!AB:AB)</f>
        <v>2</v>
      </c>
      <c r="L1755">
        <f>TCD!E1755</f>
        <v>16.400000000000002</v>
      </c>
      <c r="M1755" t="str">
        <f>IF(J1755="France","ST",_xlfn.XLOOKUP(F1755,'Shipment Detail'!N:N,'Shipment Detail'!E:E,""))</f>
        <v>ST</v>
      </c>
      <c r="N1755">
        <f t="shared" si="85"/>
        <v>0.2</v>
      </c>
      <c r="O1755" t="str">
        <f>IF(_xlfn.XLOOKUP(F1755,'Shipment Detail'!N:N,'Shipment Detail'!BM:BM)=0,"",_xlfn.XLOOKUP(F1755,'Shipment Detail'!N:N,'Shipment Detail'!BM:BM))</f>
        <v/>
      </c>
      <c r="R1755" t="str">
        <f>IF(_xlfn.XLOOKUP(F1755,'Shipment Detail'!N:N,'Shipment Detail'!AV:AV)&gt;60,10,"")</f>
        <v/>
      </c>
      <c r="T1755" s="3">
        <f>TCD!C1755</f>
        <v>10.129999999999995</v>
      </c>
    </row>
    <row r="1756" spans="1:20" x14ac:dyDescent="0.2">
      <c r="A1756" t="str">
        <f t="shared" si="83"/>
        <v>FEDEX FRANCE</v>
      </c>
      <c r="B1756" s="5">
        <f t="shared" si="84"/>
        <v>46174</v>
      </c>
      <c r="F1756" s="6">
        <f>TCD!A1756</f>
        <v>872945857105</v>
      </c>
      <c r="H1756" s="18" t="str">
        <f>TCD!F1756</f>
        <v>E</v>
      </c>
      <c r="I1756" t="str">
        <f>TCD!B1756</f>
        <v>FR</v>
      </c>
      <c r="J1756" t="str">
        <f>IF(COUNTIF(Zoning!B:B,I1756)=0,"inconnu",_xlfn.XLOOKUP(I1756,Zoning!B:B,Zoning!C:C))</f>
        <v>France</v>
      </c>
      <c r="K1756">
        <f>_xlfn.XLOOKUP(F1756,'Shipment Detail'!N:N,'Shipment Detail'!AB:AB)</f>
        <v>3</v>
      </c>
      <c r="L1756">
        <f>TCD!E1756</f>
        <v>16</v>
      </c>
      <c r="M1756" t="str">
        <f>IF(J1756="France","ST",_xlfn.XLOOKUP(F1756,'Shipment Detail'!N:N,'Shipment Detail'!E:E,""))</f>
        <v>ST</v>
      </c>
      <c r="N1756">
        <f t="shared" si="85"/>
        <v>0.2</v>
      </c>
      <c r="O1756" t="str">
        <f>IF(_xlfn.XLOOKUP(F1756,'Shipment Detail'!N:N,'Shipment Detail'!BM:BM)=0,"",_xlfn.XLOOKUP(F1756,'Shipment Detail'!N:N,'Shipment Detail'!BM:BM))</f>
        <v/>
      </c>
      <c r="R1756" t="str">
        <f>IF(_xlfn.XLOOKUP(F1756,'Shipment Detail'!N:N,'Shipment Detail'!AV:AV)&gt;60,10,"")</f>
        <v/>
      </c>
      <c r="T1756" s="3">
        <f>TCD!C1756</f>
        <v>9.8000000000000007</v>
      </c>
    </row>
    <row r="1757" spans="1:20" x14ac:dyDescent="0.2">
      <c r="A1757" t="str">
        <f t="shared" si="83"/>
        <v>FEDEX FRANCE</v>
      </c>
      <c r="B1757" s="5">
        <f t="shared" si="84"/>
        <v>46174</v>
      </c>
      <c r="F1757" s="6">
        <f>TCD!A1757</f>
        <v>872945986803</v>
      </c>
      <c r="H1757" s="18" t="str">
        <f>TCD!F1757</f>
        <v>E</v>
      </c>
      <c r="I1757" t="str">
        <f>TCD!B1757</f>
        <v>FR</v>
      </c>
      <c r="J1757" t="str">
        <f>IF(COUNTIF(Zoning!B:B,I1757)=0,"inconnu",_xlfn.XLOOKUP(I1757,Zoning!B:B,Zoning!C:C))</f>
        <v>France</v>
      </c>
      <c r="K1757">
        <f>_xlfn.XLOOKUP(F1757,'Shipment Detail'!N:N,'Shipment Detail'!AB:AB)</f>
        <v>3</v>
      </c>
      <c r="L1757">
        <f>TCD!E1757</f>
        <v>20.3</v>
      </c>
      <c r="M1757" t="str">
        <f>IF(J1757="France","ST",_xlfn.XLOOKUP(F1757,'Shipment Detail'!N:N,'Shipment Detail'!E:E,""))</f>
        <v>ST</v>
      </c>
      <c r="N1757">
        <f t="shared" si="85"/>
        <v>0.2</v>
      </c>
      <c r="O1757" t="str">
        <f>IF(_xlfn.XLOOKUP(F1757,'Shipment Detail'!N:N,'Shipment Detail'!BM:BM)=0,"",_xlfn.XLOOKUP(F1757,'Shipment Detail'!N:N,'Shipment Detail'!BM:BM))</f>
        <v/>
      </c>
      <c r="R1757" t="str">
        <f>IF(_xlfn.XLOOKUP(F1757,'Shipment Detail'!N:N,'Shipment Detail'!AV:AV)&gt;60,10,"")</f>
        <v/>
      </c>
      <c r="T1757" s="3">
        <f>TCD!C1757</f>
        <v>11.469999999999999</v>
      </c>
    </row>
    <row r="1758" spans="1:20" x14ac:dyDescent="0.2">
      <c r="A1758" t="str">
        <f t="shared" si="83"/>
        <v>FEDEX FRANCE</v>
      </c>
      <c r="B1758" s="5">
        <f t="shared" si="84"/>
        <v>46174</v>
      </c>
      <c r="F1758" s="6">
        <f>TCD!A1758</f>
        <v>872946029279</v>
      </c>
      <c r="H1758" s="18" t="str">
        <f>TCD!F1758</f>
        <v>E</v>
      </c>
      <c r="I1758" t="str">
        <f>TCD!B1758</f>
        <v>FR</v>
      </c>
      <c r="J1758" t="str">
        <f>IF(COUNTIF(Zoning!B:B,I1758)=0,"inconnu",_xlfn.XLOOKUP(I1758,Zoning!B:B,Zoning!C:C))</f>
        <v>France</v>
      </c>
      <c r="K1758">
        <f>_xlfn.XLOOKUP(F1758,'Shipment Detail'!N:N,'Shipment Detail'!AB:AB)</f>
        <v>4</v>
      </c>
      <c r="L1758">
        <f>TCD!E1758</f>
        <v>19.200000000000003</v>
      </c>
      <c r="M1758" t="str">
        <f>IF(J1758="France","ST",_xlfn.XLOOKUP(F1758,'Shipment Detail'!N:N,'Shipment Detail'!E:E,""))</f>
        <v>ST</v>
      </c>
      <c r="N1758">
        <f t="shared" si="85"/>
        <v>0.2</v>
      </c>
      <c r="O1758" t="str">
        <f>IF(_xlfn.XLOOKUP(F1758,'Shipment Detail'!N:N,'Shipment Detail'!BM:BM)=0,"",_xlfn.XLOOKUP(F1758,'Shipment Detail'!N:N,'Shipment Detail'!BM:BM))</f>
        <v/>
      </c>
      <c r="R1758" t="str">
        <f>IF(_xlfn.XLOOKUP(F1758,'Shipment Detail'!N:N,'Shipment Detail'!AV:AV)&gt;60,10,"")</f>
        <v/>
      </c>
      <c r="T1758" s="3">
        <f>TCD!C1758</f>
        <v>11.14</v>
      </c>
    </row>
    <row r="1759" spans="1:20" x14ac:dyDescent="0.2">
      <c r="A1759" t="str">
        <f t="shared" si="83"/>
        <v>FEDEX FRANCE</v>
      </c>
      <c r="B1759" s="5">
        <f t="shared" si="84"/>
        <v>46174</v>
      </c>
      <c r="F1759" s="6">
        <f>TCD!A1759</f>
        <v>872946082020</v>
      </c>
      <c r="H1759" s="18" t="str">
        <f>TCD!F1759</f>
        <v>E</v>
      </c>
      <c r="I1759" t="str">
        <f>TCD!B1759</f>
        <v>FR</v>
      </c>
      <c r="J1759" t="str">
        <f>IF(COUNTIF(Zoning!B:B,I1759)=0,"inconnu",_xlfn.XLOOKUP(I1759,Zoning!B:B,Zoning!C:C))</f>
        <v>France</v>
      </c>
      <c r="K1759">
        <f>_xlfn.XLOOKUP(F1759,'Shipment Detail'!N:N,'Shipment Detail'!AB:AB)</f>
        <v>2</v>
      </c>
      <c r="L1759">
        <f>TCD!E1759</f>
        <v>15.7</v>
      </c>
      <c r="M1759" t="str">
        <f>IF(J1759="France","ST",_xlfn.XLOOKUP(F1759,'Shipment Detail'!N:N,'Shipment Detail'!E:E,""))</f>
        <v>ST</v>
      </c>
      <c r="N1759">
        <f t="shared" si="85"/>
        <v>0.2</v>
      </c>
      <c r="O1759" t="str">
        <f>IF(_xlfn.XLOOKUP(F1759,'Shipment Detail'!N:N,'Shipment Detail'!BM:BM)=0,"",_xlfn.XLOOKUP(F1759,'Shipment Detail'!N:N,'Shipment Detail'!BM:BM))</f>
        <v/>
      </c>
      <c r="R1759" t="str">
        <f>IF(_xlfn.XLOOKUP(F1759,'Shipment Detail'!N:N,'Shipment Detail'!AV:AV)&gt;60,10,"")</f>
        <v/>
      </c>
      <c r="T1759" s="3">
        <f>TCD!C1759</f>
        <v>9.8000000000000007</v>
      </c>
    </row>
    <row r="1760" spans="1:20" x14ac:dyDescent="0.2">
      <c r="A1760" t="str">
        <f t="shared" si="83"/>
        <v>FEDEX FRANCE</v>
      </c>
      <c r="B1760" s="5">
        <f t="shared" si="84"/>
        <v>46174</v>
      </c>
      <c r="F1760" s="6">
        <f>TCD!A1760</f>
        <v>872946138004</v>
      </c>
      <c r="H1760" s="18" t="str">
        <f>TCD!F1760</f>
        <v>E</v>
      </c>
      <c r="I1760" t="str">
        <f>TCD!B1760</f>
        <v>FR</v>
      </c>
      <c r="J1760" t="str">
        <f>IF(COUNTIF(Zoning!B:B,I1760)=0,"inconnu",_xlfn.XLOOKUP(I1760,Zoning!B:B,Zoning!C:C))</f>
        <v>France</v>
      </c>
      <c r="K1760">
        <f>_xlfn.XLOOKUP(F1760,'Shipment Detail'!N:N,'Shipment Detail'!AB:AB)</f>
        <v>7</v>
      </c>
      <c r="L1760">
        <f>TCD!E1760</f>
        <v>50.9</v>
      </c>
      <c r="M1760" t="str">
        <f>IF(J1760="France","ST",_xlfn.XLOOKUP(F1760,'Shipment Detail'!N:N,'Shipment Detail'!E:E,""))</f>
        <v>ST</v>
      </c>
      <c r="N1760">
        <f t="shared" si="85"/>
        <v>0.2</v>
      </c>
      <c r="O1760" t="str">
        <f>IF(_xlfn.XLOOKUP(F1760,'Shipment Detail'!N:N,'Shipment Detail'!BM:BM)=0,"",_xlfn.XLOOKUP(F1760,'Shipment Detail'!N:N,'Shipment Detail'!BM:BM))</f>
        <v/>
      </c>
      <c r="R1760" t="str">
        <f>IF(_xlfn.XLOOKUP(F1760,'Shipment Detail'!N:N,'Shipment Detail'!AV:AV)&gt;60,10,"")</f>
        <v/>
      </c>
      <c r="T1760" s="3">
        <f>TCD!C1760</f>
        <v>21.510000000000005</v>
      </c>
    </row>
    <row r="1761" spans="1:20" x14ac:dyDescent="0.2">
      <c r="A1761" t="str">
        <f t="shared" si="83"/>
        <v>FEDEX FRANCE</v>
      </c>
      <c r="B1761" s="5">
        <f t="shared" si="84"/>
        <v>46174</v>
      </c>
      <c r="F1761" s="6">
        <f>TCD!A1761</f>
        <v>872946306221</v>
      </c>
      <c r="H1761" s="18" t="str">
        <f>TCD!F1761</f>
        <v>E</v>
      </c>
      <c r="I1761" t="str">
        <f>TCD!B1761</f>
        <v>FR</v>
      </c>
      <c r="J1761" t="str">
        <f>IF(COUNTIF(Zoning!B:B,I1761)=0,"inconnu",_xlfn.XLOOKUP(I1761,Zoning!B:B,Zoning!C:C))</f>
        <v>France</v>
      </c>
      <c r="K1761">
        <f>_xlfn.XLOOKUP(F1761,'Shipment Detail'!N:N,'Shipment Detail'!AB:AB)</f>
        <v>4</v>
      </c>
      <c r="L1761">
        <f>TCD!E1761</f>
        <v>30.1</v>
      </c>
      <c r="M1761" t="str">
        <f>IF(J1761="France","ST",_xlfn.XLOOKUP(F1761,'Shipment Detail'!N:N,'Shipment Detail'!E:E,""))</f>
        <v>ST</v>
      </c>
      <c r="N1761">
        <f t="shared" si="85"/>
        <v>0.2</v>
      </c>
      <c r="O1761" t="str">
        <f>IF(_xlfn.XLOOKUP(F1761,'Shipment Detail'!N:N,'Shipment Detail'!BM:BM)=0,"",_xlfn.XLOOKUP(F1761,'Shipment Detail'!N:N,'Shipment Detail'!BM:BM))</f>
        <v/>
      </c>
      <c r="R1761" t="str">
        <f>IF(_xlfn.XLOOKUP(F1761,'Shipment Detail'!N:N,'Shipment Detail'!AV:AV)&gt;60,10,"")</f>
        <v/>
      </c>
      <c r="T1761" s="3">
        <f>TCD!C1761</f>
        <v>14.82</v>
      </c>
    </row>
    <row r="1762" spans="1:20" x14ac:dyDescent="0.2">
      <c r="A1762" t="str">
        <f t="shared" si="83"/>
        <v>FEDEX FRANCE</v>
      </c>
      <c r="B1762" s="5">
        <f t="shared" si="84"/>
        <v>46174</v>
      </c>
      <c r="F1762" s="6">
        <f>TCD!A1762</f>
        <v>872946405088</v>
      </c>
      <c r="H1762" s="18" t="str">
        <f>TCD!F1762</f>
        <v>E</v>
      </c>
      <c r="I1762" t="str">
        <f>TCD!B1762</f>
        <v>FR</v>
      </c>
      <c r="J1762" t="str">
        <f>IF(COUNTIF(Zoning!B:B,I1762)=0,"inconnu",_xlfn.XLOOKUP(I1762,Zoning!B:B,Zoning!C:C))</f>
        <v>France</v>
      </c>
      <c r="K1762">
        <f>_xlfn.XLOOKUP(F1762,'Shipment Detail'!N:N,'Shipment Detail'!AB:AB)</f>
        <v>2</v>
      </c>
      <c r="L1762">
        <f>TCD!E1762</f>
        <v>15</v>
      </c>
      <c r="M1762" t="str">
        <f>IF(J1762="France","ST",_xlfn.XLOOKUP(F1762,'Shipment Detail'!N:N,'Shipment Detail'!E:E,""))</f>
        <v>ST</v>
      </c>
      <c r="N1762">
        <f t="shared" si="85"/>
        <v>0.2</v>
      </c>
      <c r="O1762" t="str">
        <f>IF(_xlfn.XLOOKUP(F1762,'Shipment Detail'!N:N,'Shipment Detail'!BM:BM)=0,"",_xlfn.XLOOKUP(F1762,'Shipment Detail'!N:N,'Shipment Detail'!BM:BM))</f>
        <v/>
      </c>
      <c r="R1762" t="str">
        <f>IF(_xlfn.XLOOKUP(F1762,'Shipment Detail'!N:N,'Shipment Detail'!AV:AV)&gt;60,10,"")</f>
        <v/>
      </c>
      <c r="T1762" s="3">
        <f>TCD!C1762</f>
        <v>9.4600000000000009</v>
      </c>
    </row>
    <row r="1763" spans="1:20" x14ac:dyDescent="0.2">
      <c r="A1763" t="str">
        <f t="shared" si="83"/>
        <v>FEDEX FRANCE</v>
      </c>
      <c r="B1763" s="5">
        <f t="shared" si="84"/>
        <v>46174</v>
      </c>
      <c r="F1763" s="6">
        <f>TCD!A1763</f>
        <v>872946452808</v>
      </c>
      <c r="H1763" s="18" t="str">
        <f>TCD!F1763</f>
        <v>E</v>
      </c>
      <c r="I1763" t="str">
        <f>TCD!B1763</f>
        <v>FR</v>
      </c>
      <c r="J1763" t="str">
        <f>IF(COUNTIF(Zoning!B:B,I1763)=0,"inconnu",_xlfn.XLOOKUP(I1763,Zoning!B:B,Zoning!C:C))</f>
        <v>France</v>
      </c>
      <c r="K1763">
        <f>_xlfn.XLOOKUP(F1763,'Shipment Detail'!N:N,'Shipment Detail'!AB:AB)</f>
        <v>15</v>
      </c>
      <c r="L1763">
        <f>TCD!E1763</f>
        <v>115.8</v>
      </c>
      <c r="M1763" t="str">
        <f>IF(J1763="France","ST",_xlfn.XLOOKUP(F1763,'Shipment Detail'!N:N,'Shipment Detail'!E:E,""))</f>
        <v>ST</v>
      </c>
      <c r="N1763">
        <f t="shared" si="85"/>
        <v>0.2</v>
      </c>
      <c r="O1763" t="str">
        <f>IF(_xlfn.XLOOKUP(F1763,'Shipment Detail'!N:N,'Shipment Detail'!BM:BM)=0,"",_xlfn.XLOOKUP(F1763,'Shipment Detail'!N:N,'Shipment Detail'!BM:BM))</f>
        <v/>
      </c>
      <c r="R1763" t="str">
        <f>IF(_xlfn.XLOOKUP(F1763,'Shipment Detail'!N:N,'Shipment Detail'!AV:AV)&gt;60,10,"")</f>
        <v/>
      </c>
      <c r="T1763" s="3">
        <f>TCD!C1763</f>
        <v>47.129999999999995</v>
      </c>
    </row>
    <row r="1764" spans="1:20" x14ac:dyDescent="0.2">
      <c r="A1764" t="str">
        <f t="shared" si="83"/>
        <v>FEDEX FRANCE</v>
      </c>
      <c r="B1764" s="5">
        <f t="shared" si="84"/>
        <v>46174</v>
      </c>
      <c r="F1764" s="6">
        <f>TCD!A1764</f>
        <v>872946569714</v>
      </c>
      <c r="H1764" s="18" t="str">
        <f>TCD!F1764</f>
        <v>E</v>
      </c>
      <c r="I1764" t="str">
        <f>TCD!B1764</f>
        <v>FR</v>
      </c>
      <c r="J1764" t="str">
        <f>IF(COUNTIF(Zoning!B:B,I1764)=0,"inconnu",_xlfn.XLOOKUP(I1764,Zoning!B:B,Zoning!C:C))</f>
        <v>France</v>
      </c>
      <c r="K1764">
        <f>_xlfn.XLOOKUP(F1764,'Shipment Detail'!N:N,'Shipment Detail'!AB:AB)</f>
        <v>2</v>
      </c>
      <c r="L1764">
        <f>TCD!E1764</f>
        <v>14</v>
      </c>
      <c r="M1764" t="str">
        <f>IF(J1764="France","ST",_xlfn.XLOOKUP(F1764,'Shipment Detail'!N:N,'Shipment Detail'!E:E,""))</f>
        <v>ST</v>
      </c>
      <c r="N1764">
        <f t="shared" si="85"/>
        <v>0.2</v>
      </c>
      <c r="O1764" t="str">
        <f>IF(_xlfn.XLOOKUP(F1764,'Shipment Detail'!N:N,'Shipment Detail'!BM:BM)=0,"",_xlfn.XLOOKUP(F1764,'Shipment Detail'!N:N,'Shipment Detail'!BM:BM))</f>
        <v/>
      </c>
      <c r="R1764" t="str">
        <f>IF(_xlfn.XLOOKUP(F1764,'Shipment Detail'!N:N,'Shipment Detail'!AV:AV)&gt;60,10,"")</f>
        <v/>
      </c>
      <c r="T1764" s="3">
        <f>TCD!C1764</f>
        <v>9.1300000000000026</v>
      </c>
    </row>
    <row r="1765" spans="1:20" x14ac:dyDescent="0.2">
      <c r="A1765" t="str">
        <f t="shared" si="83"/>
        <v>FEDEX FRANCE</v>
      </c>
      <c r="B1765" s="5">
        <f t="shared" si="84"/>
        <v>46174</v>
      </c>
      <c r="F1765" s="6">
        <f>TCD!A1765</f>
        <v>872946610965</v>
      </c>
      <c r="H1765" s="18" t="str">
        <f>TCD!F1765</f>
        <v>E</v>
      </c>
      <c r="I1765" t="str">
        <f>TCD!B1765</f>
        <v>FR</v>
      </c>
      <c r="J1765" t="str">
        <f>IF(COUNTIF(Zoning!B:B,I1765)=0,"inconnu",_xlfn.XLOOKUP(I1765,Zoning!B:B,Zoning!C:C))</f>
        <v>France</v>
      </c>
      <c r="K1765">
        <f>_xlfn.XLOOKUP(F1765,'Shipment Detail'!N:N,'Shipment Detail'!AB:AB)</f>
        <v>3</v>
      </c>
      <c r="L1765">
        <f>TCD!E1765</f>
        <v>16.3</v>
      </c>
      <c r="M1765" t="str">
        <f>IF(J1765="France","ST",_xlfn.XLOOKUP(F1765,'Shipment Detail'!N:N,'Shipment Detail'!E:E,""))</f>
        <v>ST</v>
      </c>
      <c r="N1765">
        <f t="shared" si="85"/>
        <v>0.2</v>
      </c>
      <c r="O1765" t="str">
        <f>IF(_xlfn.XLOOKUP(F1765,'Shipment Detail'!N:N,'Shipment Detail'!BM:BM)=0,"",_xlfn.XLOOKUP(F1765,'Shipment Detail'!N:N,'Shipment Detail'!BM:BM))</f>
        <v/>
      </c>
      <c r="R1765" t="str">
        <f>IF(_xlfn.XLOOKUP(F1765,'Shipment Detail'!N:N,'Shipment Detail'!AV:AV)&gt;60,10,"")</f>
        <v/>
      </c>
      <c r="T1765" s="3">
        <f>TCD!C1765</f>
        <v>10.129999999999995</v>
      </c>
    </row>
    <row r="1766" spans="1:20" x14ac:dyDescent="0.2">
      <c r="A1766" t="str">
        <f t="shared" si="83"/>
        <v>FEDEX FRANCE</v>
      </c>
      <c r="B1766" s="5">
        <f t="shared" si="84"/>
        <v>46174</v>
      </c>
      <c r="F1766" s="6">
        <f>TCD!A1766</f>
        <v>872946719818</v>
      </c>
      <c r="H1766" s="18" t="str">
        <f>TCD!F1766</f>
        <v>E</v>
      </c>
      <c r="I1766" t="str">
        <f>TCD!B1766</f>
        <v>FR</v>
      </c>
      <c r="J1766" t="str">
        <f>IF(COUNTIF(Zoning!B:B,I1766)=0,"inconnu",_xlfn.XLOOKUP(I1766,Zoning!B:B,Zoning!C:C))</f>
        <v>France</v>
      </c>
      <c r="K1766">
        <f>_xlfn.XLOOKUP(F1766,'Shipment Detail'!N:N,'Shipment Detail'!AB:AB)</f>
        <v>2</v>
      </c>
      <c r="L1766">
        <f>TCD!E1766</f>
        <v>10.299999999999999</v>
      </c>
      <c r="M1766" t="str">
        <f>IF(J1766="France","ST",_xlfn.XLOOKUP(F1766,'Shipment Detail'!N:N,'Shipment Detail'!E:E,""))</f>
        <v>ST</v>
      </c>
      <c r="N1766">
        <f t="shared" si="85"/>
        <v>0.2</v>
      </c>
      <c r="O1766" t="str">
        <f>IF(_xlfn.XLOOKUP(F1766,'Shipment Detail'!N:N,'Shipment Detail'!BM:BM)=0,"",_xlfn.XLOOKUP(F1766,'Shipment Detail'!N:N,'Shipment Detail'!BM:BM))</f>
        <v/>
      </c>
      <c r="R1766" t="str">
        <f>IF(_xlfn.XLOOKUP(F1766,'Shipment Detail'!N:N,'Shipment Detail'!AV:AV)&gt;60,10,"")</f>
        <v/>
      </c>
      <c r="T1766" s="3">
        <f>TCD!C1766</f>
        <v>8.129999999999999</v>
      </c>
    </row>
    <row r="1767" spans="1:20" x14ac:dyDescent="0.2">
      <c r="A1767" t="str">
        <f t="shared" si="83"/>
        <v>FEDEX FRANCE</v>
      </c>
      <c r="B1767" s="5">
        <f t="shared" si="84"/>
        <v>46174</v>
      </c>
      <c r="F1767" s="6">
        <f>TCD!A1767</f>
        <v>872946844590</v>
      </c>
      <c r="H1767" s="18" t="str">
        <f>TCD!F1767</f>
        <v>E</v>
      </c>
      <c r="I1767" t="str">
        <f>TCD!B1767</f>
        <v>FR</v>
      </c>
      <c r="J1767" t="str">
        <f>IF(COUNTIF(Zoning!B:B,I1767)=0,"inconnu",_xlfn.XLOOKUP(I1767,Zoning!B:B,Zoning!C:C))</f>
        <v>France</v>
      </c>
      <c r="K1767">
        <f>_xlfn.XLOOKUP(F1767,'Shipment Detail'!N:N,'Shipment Detail'!AB:AB)</f>
        <v>9</v>
      </c>
      <c r="L1767">
        <f>TCD!E1767</f>
        <v>56.6</v>
      </c>
      <c r="M1767" t="str">
        <f>IF(J1767="France","ST",_xlfn.XLOOKUP(F1767,'Shipment Detail'!N:N,'Shipment Detail'!E:E,""))</f>
        <v>ST</v>
      </c>
      <c r="N1767">
        <f t="shared" si="85"/>
        <v>0.2</v>
      </c>
      <c r="O1767" t="str">
        <f>IF(_xlfn.XLOOKUP(F1767,'Shipment Detail'!N:N,'Shipment Detail'!BM:BM)=0,"",_xlfn.XLOOKUP(F1767,'Shipment Detail'!N:N,'Shipment Detail'!BM:BM))</f>
        <v/>
      </c>
      <c r="R1767" t="str">
        <f>IF(_xlfn.XLOOKUP(F1767,'Shipment Detail'!N:N,'Shipment Detail'!AV:AV)&gt;60,10,"")</f>
        <v/>
      </c>
      <c r="T1767" s="3">
        <f>TCD!C1767</f>
        <v>23.52000000000001</v>
      </c>
    </row>
    <row r="1768" spans="1:20" x14ac:dyDescent="0.2">
      <c r="A1768" t="str">
        <f t="shared" si="83"/>
        <v>FEDEX FRANCE</v>
      </c>
      <c r="B1768" s="5">
        <f t="shared" si="84"/>
        <v>46174</v>
      </c>
      <c r="F1768" s="6">
        <f>TCD!A1768</f>
        <v>872947033999</v>
      </c>
      <c r="H1768" s="18" t="str">
        <f>TCD!F1768</f>
        <v>E</v>
      </c>
      <c r="I1768" t="str">
        <f>TCD!B1768</f>
        <v>FR</v>
      </c>
      <c r="J1768" t="str">
        <f>IF(COUNTIF(Zoning!B:B,I1768)=0,"inconnu",_xlfn.XLOOKUP(I1768,Zoning!B:B,Zoning!C:C))</f>
        <v>France</v>
      </c>
      <c r="K1768">
        <f>_xlfn.XLOOKUP(F1768,'Shipment Detail'!N:N,'Shipment Detail'!AB:AB)</f>
        <v>3</v>
      </c>
      <c r="L1768">
        <f>TCD!E1768</f>
        <v>7.1999999999999993</v>
      </c>
      <c r="M1768" t="str">
        <f>IF(J1768="France","ST",_xlfn.XLOOKUP(F1768,'Shipment Detail'!N:N,'Shipment Detail'!E:E,""))</f>
        <v>ST</v>
      </c>
      <c r="N1768">
        <f t="shared" si="85"/>
        <v>0.2</v>
      </c>
      <c r="O1768" t="str">
        <f>IF(_xlfn.XLOOKUP(F1768,'Shipment Detail'!N:N,'Shipment Detail'!BM:BM)=0,"",_xlfn.XLOOKUP(F1768,'Shipment Detail'!N:N,'Shipment Detail'!BM:BM))</f>
        <v/>
      </c>
      <c r="R1768" t="str">
        <f>IF(_xlfn.XLOOKUP(F1768,'Shipment Detail'!N:N,'Shipment Detail'!AV:AV)&gt;60,10,"")</f>
        <v/>
      </c>
      <c r="T1768" s="3">
        <f>TCD!C1768</f>
        <v>7.120000000000001</v>
      </c>
    </row>
    <row r="1769" spans="1:20" x14ac:dyDescent="0.2">
      <c r="A1769" t="str">
        <f t="shared" si="83"/>
        <v>FEDEX FRANCE</v>
      </c>
      <c r="B1769" s="5">
        <f t="shared" si="84"/>
        <v>46174</v>
      </c>
      <c r="F1769" s="6">
        <f>TCD!A1769</f>
        <v>872947174395</v>
      </c>
      <c r="H1769" s="18" t="str">
        <f>TCD!F1769</f>
        <v>E</v>
      </c>
      <c r="I1769" t="str">
        <f>TCD!B1769</f>
        <v>FR</v>
      </c>
      <c r="J1769" t="str">
        <f>IF(COUNTIF(Zoning!B:B,I1769)=0,"inconnu",_xlfn.XLOOKUP(I1769,Zoning!B:B,Zoning!C:C))</f>
        <v>France</v>
      </c>
      <c r="K1769">
        <f>_xlfn.XLOOKUP(F1769,'Shipment Detail'!N:N,'Shipment Detail'!AB:AB)</f>
        <v>3</v>
      </c>
      <c r="L1769">
        <f>TCD!E1769</f>
        <v>18</v>
      </c>
      <c r="M1769" t="str">
        <f>IF(J1769="France","ST",_xlfn.XLOOKUP(F1769,'Shipment Detail'!N:N,'Shipment Detail'!E:E,""))</f>
        <v>ST</v>
      </c>
      <c r="N1769">
        <f t="shared" si="85"/>
        <v>0.2</v>
      </c>
      <c r="O1769" t="str">
        <f>IF(_xlfn.XLOOKUP(F1769,'Shipment Detail'!N:N,'Shipment Detail'!BM:BM)=0,"",_xlfn.XLOOKUP(F1769,'Shipment Detail'!N:N,'Shipment Detail'!BM:BM))</f>
        <v/>
      </c>
      <c r="R1769" t="str">
        <f>IF(_xlfn.XLOOKUP(F1769,'Shipment Detail'!N:N,'Shipment Detail'!AV:AV)&gt;60,10,"")</f>
        <v/>
      </c>
      <c r="T1769" s="3">
        <f>TCD!C1769</f>
        <v>10.469999999999999</v>
      </c>
    </row>
    <row r="1770" spans="1:20" x14ac:dyDescent="0.2">
      <c r="A1770" t="str">
        <f t="shared" si="83"/>
        <v>FEDEX FRANCE</v>
      </c>
      <c r="B1770" s="5">
        <f t="shared" si="84"/>
        <v>46174</v>
      </c>
      <c r="F1770" s="6">
        <f>TCD!A1770</f>
        <v>872947222770</v>
      </c>
      <c r="H1770" s="18" t="str">
        <f>TCD!F1770</f>
        <v>E</v>
      </c>
      <c r="I1770" t="str">
        <f>TCD!B1770</f>
        <v>FR</v>
      </c>
      <c r="J1770" t="str">
        <f>IF(COUNTIF(Zoning!B:B,I1770)=0,"inconnu",_xlfn.XLOOKUP(I1770,Zoning!B:B,Zoning!C:C))</f>
        <v>France</v>
      </c>
      <c r="K1770">
        <f>_xlfn.XLOOKUP(F1770,'Shipment Detail'!N:N,'Shipment Detail'!AB:AB)</f>
        <v>2</v>
      </c>
      <c r="L1770">
        <f>TCD!E1770</f>
        <v>6.1999999999999993</v>
      </c>
      <c r="M1770" t="str">
        <f>IF(J1770="France","ST",_xlfn.XLOOKUP(F1770,'Shipment Detail'!N:N,'Shipment Detail'!E:E,""))</f>
        <v>ST</v>
      </c>
      <c r="N1770">
        <f t="shared" si="85"/>
        <v>0.2</v>
      </c>
      <c r="O1770" t="str">
        <f>IF(_xlfn.XLOOKUP(F1770,'Shipment Detail'!N:N,'Shipment Detail'!BM:BM)=0,"",_xlfn.XLOOKUP(F1770,'Shipment Detail'!N:N,'Shipment Detail'!BM:BM))</f>
        <v/>
      </c>
      <c r="R1770" t="str">
        <f>IF(_xlfn.XLOOKUP(F1770,'Shipment Detail'!N:N,'Shipment Detail'!AV:AV)&gt;60,10,"")</f>
        <v/>
      </c>
      <c r="T1770" s="3">
        <f>TCD!C1770</f>
        <v>6.7899999999999991</v>
      </c>
    </row>
    <row r="1771" spans="1:20" x14ac:dyDescent="0.2">
      <c r="A1771" t="str">
        <f t="shared" si="83"/>
        <v>FEDEX FRANCE</v>
      </c>
      <c r="B1771" s="5">
        <f t="shared" si="84"/>
        <v>46174</v>
      </c>
      <c r="F1771" s="6">
        <f>TCD!A1771</f>
        <v>872947256193</v>
      </c>
      <c r="H1771" s="18" t="str">
        <f>TCD!F1771</f>
        <v>E</v>
      </c>
      <c r="I1771" t="str">
        <f>TCD!B1771</f>
        <v>FR</v>
      </c>
      <c r="J1771" t="str">
        <f>IF(COUNTIF(Zoning!B:B,I1771)=0,"inconnu",_xlfn.XLOOKUP(I1771,Zoning!B:B,Zoning!C:C))</f>
        <v>France</v>
      </c>
      <c r="K1771">
        <f>_xlfn.XLOOKUP(F1771,'Shipment Detail'!N:N,'Shipment Detail'!AB:AB)</f>
        <v>1</v>
      </c>
      <c r="L1771">
        <f>TCD!E1771</f>
        <v>6</v>
      </c>
      <c r="M1771" t="str">
        <f>IF(J1771="France","ST",_xlfn.XLOOKUP(F1771,'Shipment Detail'!N:N,'Shipment Detail'!E:E,""))</f>
        <v>ST</v>
      </c>
      <c r="N1771">
        <f t="shared" si="85"/>
        <v>0.2</v>
      </c>
      <c r="O1771" t="str">
        <f>IF(_xlfn.XLOOKUP(F1771,'Shipment Detail'!N:N,'Shipment Detail'!BM:BM)=0,"",_xlfn.XLOOKUP(F1771,'Shipment Detail'!N:N,'Shipment Detail'!BM:BM))</f>
        <v/>
      </c>
      <c r="R1771" t="str">
        <f>IF(_xlfn.XLOOKUP(F1771,'Shipment Detail'!N:N,'Shipment Detail'!AV:AV)&gt;60,10,"")</f>
        <v/>
      </c>
      <c r="T1771" s="3">
        <f>TCD!C1771</f>
        <v>6.4499999999999993</v>
      </c>
    </row>
    <row r="1772" spans="1:20" x14ac:dyDescent="0.2">
      <c r="A1772" t="str">
        <f t="shared" si="83"/>
        <v>FEDEX FRANCE</v>
      </c>
      <c r="B1772" s="5">
        <f t="shared" si="84"/>
        <v>46174</v>
      </c>
      <c r="F1772" s="6">
        <f>TCD!A1772</f>
        <v>872947305243</v>
      </c>
      <c r="H1772" s="18" t="str">
        <f>TCD!F1772</f>
        <v>E</v>
      </c>
      <c r="I1772" t="str">
        <f>TCD!B1772</f>
        <v>FR</v>
      </c>
      <c r="J1772" t="str">
        <f>IF(COUNTIF(Zoning!B:B,I1772)=0,"inconnu",_xlfn.XLOOKUP(I1772,Zoning!B:B,Zoning!C:C))</f>
        <v>France</v>
      </c>
      <c r="K1772">
        <f>_xlfn.XLOOKUP(F1772,'Shipment Detail'!N:N,'Shipment Detail'!AB:AB)</f>
        <v>4</v>
      </c>
      <c r="L1772">
        <f>TCD!E1772</f>
        <v>13.9</v>
      </c>
      <c r="M1772" t="str">
        <f>IF(J1772="France","ST",_xlfn.XLOOKUP(F1772,'Shipment Detail'!N:N,'Shipment Detail'!E:E,""))</f>
        <v>ST</v>
      </c>
      <c r="N1772">
        <f t="shared" si="85"/>
        <v>0.2</v>
      </c>
      <c r="O1772" t="str">
        <f>IF(_xlfn.XLOOKUP(F1772,'Shipment Detail'!N:N,'Shipment Detail'!BM:BM)=0,"",_xlfn.XLOOKUP(F1772,'Shipment Detail'!N:N,'Shipment Detail'!BM:BM))</f>
        <v/>
      </c>
      <c r="R1772" t="str">
        <f>IF(_xlfn.XLOOKUP(F1772,'Shipment Detail'!N:N,'Shipment Detail'!AV:AV)&gt;60,10,"")</f>
        <v/>
      </c>
      <c r="T1772" s="3">
        <f>TCD!C1772</f>
        <v>9.1300000000000026</v>
      </c>
    </row>
    <row r="1773" spans="1:20" x14ac:dyDescent="0.2">
      <c r="A1773" t="str">
        <f t="shared" si="83"/>
        <v>FEDEX FRANCE</v>
      </c>
      <c r="B1773" s="5">
        <f t="shared" si="84"/>
        <v>46174</v>
      </c>
      <c r="F1773" s="6">
        <f>TCD!A1773</f>
        <v>872947370605</v>
      </c>
      <c r="H1773" s="18" t="str">
        <f>TCD!F1773</f>
        <v>E</v>
      </c>
      <c r="I1773" t="str">
        <f>TCD!B1773</f>
        <v>FR</v>
      </c>
      <c r="J1773" t="str">
        <f>IF(COUNTIF(Zoning!B:B,I1773)=0,"inconnu",_xlfn.XLOOKUP(I1773,Zoning!B:B,Zoning!C:C))</f>
        <v>France</v>
      </c>
      <c r="K1773">
        <f>_xlfn.XLOOKUP(F1773,'Shipment Detail'!N:N,'Shipment Detail'!AB:AB)</f>
        <v>3</v>
      </c>
      <c r="L1773">
        <f>TCD!E1773</f>
        <v>9.4</v>
      </c>
      <c r="M1773" t="str">
        <f>IF(J1773="France","ST",_xlfn.XLOOKUP(F1773,'Shipment Detail'!N:N,'Shipment Detail'!E:E,""))</f>
        <v>ST</v>
      </c>
      <c r="N1773">
        <f t="shared" si="85"/>
        <v>0.2</v>
      </c>
      <c r="O1773" t="str">
        <f>IF(_xlfn.XLOOKUP(F1773,'Shipment Detail'!N:N,'Shipment Detail'!BM:BM)=0,"",_xlfn.XLOOKUP(F1773,'Shipment Detail'!N:N,'Shipment Detail'!BM:BM))</f>
        <v/>
      </c>
      <c r="R1773" t="str">
        <f>IF(_xlfn.XLOOKUP(F1773,'Shipment Detail'!N:N,'Shipment Detail'!AV:AV)&gt;60,10,"")</f>
        <v/>
      </c>
      <c r="T1773" s="3">
        <f>TCD!C1773</f>
        <v>7.7900000000000027</v>
      </c>
    </row>
    <row r="1774" spans="1:20" x14ac:dyDescent="0.2">
      <c r="A1774" t="str">
        <f t="shared" si="83"/>
        <v>FEDEX FRANCE</v>
      </c>
      <c r="B1774" s="5">
        <f t="shared" si="84"/>
        <v>46174</v>
      </c>
      <c r="F1774" s="6">
        <f>TCD!A1774</f>
        <v>872947436040</v>
      </c>
      <c r="H1774" s="18" t="str">
        <f>TCD!F1774</f>
        <v>E</v>
      </c>
      <c r="I1774" t="str">
        <f>TCD!B1774</f>
        <v>FR</v>
      </c>
      <c r="J1774" t="str">
        <f>IF(COUNTIF(Zoning!B:B,I1774)=0,"inconnu",_xlfn.XLOOKUP(I1774,Zoning!B:B,Zoning!C:C))</f>
        <v>France</v>
      </c>
      <c r="K1774">
        <f>_xlfn.XLOOKUP(F1774,'Shipment Detail'!N:N,'Shipment Detail'!AB:AB)</f>
        <v>3</v>
      </c>
      <c r="L1774">
        <f>TCD!E1774</f>
        <v>17</v>
      </c>
      <c r="M1774" t="str">
        <f>IF(J1774="France","ST",_xlfn.XLOOKUP(F1774,'Shipment Detail'!N:N,'Shipment Detail'!E:E,""))</f>
        <v>ST</v>
      </c>
      <c r="N1774">
        <f t="shared" si="85"/>
        <v>0.2</v>
      </c>
      <c r="O1774" t="str">
        <f>IF(_xlfn.XLOOKUP(F1774,'Shipment Detail'!N:N,'Shipment Detail'!BM:BM)=0,"",_xlfn.XLOOKUP(F1774,'Shipment Detail'!N:N,'Shipment Detail'!BM:BM))</f>
        <v/>
      </c>
      <c r="R1774" t="str">
        <f>IF(_xlfn.XLOOKUP(F1774,'Shipment Detail'!N:N,'Shipment Detail'!AV:AV)&gt;60,10,"")</f>
        <v/>
      </c>
      <c r="T1774" s="3">
        <f>TCD!C1774</f>
        <v>10.129999999999995</v>
      </c>
    </row>
    <row r="1775" spans="1:20" x14ac:dyDescent="0.2">
      <c r="A1775" t="str">
        <f t="shared" si="83"/>
        <v>FEDEX FRANCE</v>
      </c>
      <c r="B1775" s="5">
        <f t="shared" si="84"/>
        <v>46174</v>
      </c>
      <c r="F1775" s="6">
        <f>TCD!A1775</f>
        <v>872947525994</v>
      </c>
      <c r="H1775" s="18" t="str">
        <f>TCD!F1775</f>
        <v>E</v>
      </c>
      <c r="I1775" t="str">
        <f>TCD!B1775</f>
        <v>FR</v>
      </c>
      <c r="J1775" t="str">
        <f>IF(COUNTIF(Zoning!B:B,I1775)=0,"inconnu",_xlfn.XLOOKUP(I1775,Zoning!B:B,Zoning!C:C))</f>
        <v>France</v>
      </c>
      <c r="K1775">
        <f>_xlfn.XLOOKUP(F1775,'Shipment Detail'!N:N,'Shipment Detail'!AB:AB)</f>
        <v>1</v>
      </c>
      <c r="L1775">
        <f>TCD!E1775</f>
        <v>9</v>
      </c>
      <c r="M1775" t="str">
        <f>IF(J1775="France","ST",_xlfn.XLOOKUP(F1775,'Shipment Detail'!N:N,'Shipment Detail'!E:E,""))</f>
        <v>ST</v>
      </c>
      <c r="N1775">
        <f t="shared" si="85"/>
        <v>0.2</v>
      </c>
      <c r="O1775" t="str">
        <f>IF(_xlfn.XLOOKUP(F1775,'Shipment Detail'!N:N,'Shipment Detail'!BM:BM)=0,"",_xlfn.XLOOKUP(F1775,'Shipment Detail'!N:N,'Shipment Detail'!BM:BM))</f>
        <v/>
      </c>
      <c r="R1775" t="str">
        <f>IF(_xlfn.XLOOKUP(F1775,'Shipment Detail'!N:N,'Shipment Detail'!AV:AV)&gt;60,10,"")</f>
        <v/>
      </c>
      <c r="T1775" s="3">
        <f>TCD!C1775</f>
        <v>7.4600000000000009</v>
      </c>
    </row>
    <row r="1776" spans="1:20" x14ac:dyDescent="0.2">
      <c r="A1776" t="str">
        <f t="shared" si="83"/>
        <v>FEDEX FRANCE</v>
      </c>
      <c r="B1776" s="5">
        <f t="shared" si="84"/>
        <v>46174</v>
      </c>
      <c r="F1776" s="6">
        <f>TCD!A1776</f>
        <v>872947766761</v>
      </c>
      <c r="H1776" s="18" t="str">
        <f>TCD!F1776</f>
        <v>E</v>
      </c>
      <c r="I1776" t="str">
        <f>TCD!B1776</f>
        <v>FR</v>
      </c>
      <c r="J1776" t="str">
        <f>IF(COUNTIF(Zoning!B:B,I1776)=0,"inconnu",_xlfn.XLOOKUP(I1776,Zoning!B:B,Zoning!C:C))</f>
        <v>France</v>
      </c>
      <c r="K1776">
        <f>_xlfn.XLOOKUP(F1776,'Shipment Detail'!N:N,'Shipment Detail'!AB:AB)</f>
        <v>3</v>
      </c>
      <c r="L1776">
        <f>TCD!E1776</f>
        <v>2.7</v>
      </c>
      <c r="M1776" t="str">
        <f>IF(J1776="France","ST",_xlfn.XLOOKUP(F1776,'Shipment Detail'!N:N,'Shipment Detail'!E:E,""))</f>
        <v>ST</v>
      </c>
      <c r="N1776">
        <f t="shared" si="85"/>
        <v>0.2</v>
      </c>
      <c r="O1776" t="str">
        <f>IF(_xlfn.XLOOKUP(F1776,'Shipment Detail'!N:N,'Shipment Detail'!BM:BM)=0,"",_xlfn.XLOOKUP(F1776,'Shipment Detail'!N:N,'Shipment Detail'!BM:BM))</f>
        <v/>
      </c>
      <c r="R1776" t="str">
        <f>IF(_xlfn.XLOOKUP(F1776,'Shipment Detail'!N:N,'Shipment Detail'!AV:AV)&gt;60,10,"")</f>
        <v/>
      </c>
      <c r="T1776" s="3">
        <f>TCD!C1776</f>
        <v>5.4499999999999993</v>
      </c>
    </row>
    <row r="1777" spans="1:20" x14ac:dyDescent="0.2">
      <c r="A1777" t="str">
        <f t="shared" si="83"/>
        <v>FEDEX FRANCE</v>
      </c>
      <c r="B1777" s="5">
        <f t="shared" si="84"/>
        <v>46174</v>
      </c>
      <c r="F1777" s="6">
        <f>TCD!A1777</f>
        <v>872947869318</v>
      </c>
      <c r="H1777" s="18" t="str">
        <f>TCD!F1777</f>
        <v>E</v>
      </c>
      <c r="I1777" t="str">
        <f>TCD!B1777</f>
        <v>FR</v>
      </c>
      <c r="J1777" t="str">
        <f>IF(COUNTIF(Zoning!B:B,I1777)=0,"inconnu",_xlfn.XLOOKUP(I1777,Zoning!B:B,Zoning!C:C))</f>
        <v>France</v>
      </c>
      <c r="K1777">
        <f>_xlfn.XLOOKUP(F1777,'Shipment Detail'!N:N,'Shipment Detail'!AB:AB)</f>
        <v>7</v>
      </c>
      <c r="L1777">
        <f>TCD!E1777</f>
        <v>32.6</v>
      </c>
      <c r="M1777" t="str">
        <f>IF(J1777="France","ST",_xlfn.XLOOKUP(F1777,'Shipment Detail'!N:N,'Shipment Detail'!E:E,""))</f>
        <v>ST</v>
      </c>
      <c r="N1777">
        <f t="shared" si="85"/>
        <v>0.2</v>
      </c>
      <c r="O1777" t="str">
        <f>IF(_xlfn.XLOOKUP(F1777,'Shipment Detail'!N:N,'Shipment Detail'!BM:BM)=0,"",_xlfn.XLOOKUP(F1777,'Shipment Detail'!N:N,'Shipment Detail'!BM:BM))</f>
        <v/>
      </c>
      <c r="R1777" t="str">
        <f>IF(_xlfn.XLOOKUP(F1777,'Shipment Detail'!N:N,'Shipment Detail'!AV:AV)&gt;60,10,"")</f>
        <v/>
      </c>
      <c r="T1777" s="3">
        <f>TCD!C1777</f>
        <v>15.489999999999995</v>
      </c>
    </row>
    <row r="1778" spans="1:20" x14ac:dyDescent="0.2">
      <c r="A1778" t="str">
        <f t="shared" si="83"/>
        <v>FEDEX FRANCE</v>
      </c>
      <c r="B1778" s="5">
        <f t="shared" si="84"/>
        <v>46174</v>
      </c>
      <c r="F1778" s="6">
        <f>TCD!A1778</f>
        <v>872947908731</v>
      </c>
      <c r="H1778" s="18" t="str">
        <f>TCD!F1778</f>
        <v>E</v>
      </c>
      <c r="I1778" t="str">
        <f>TCD!B1778</f>
        <v>FR</v>
      </c>
      <c r="J1778" t="str">
        <f>IF(COUNTIF(Zoning!B:B,I1778)=0,"inconnu",_xlfn.XLOOKUP(I1778,Zoning!B:B,Zoning!C:C))</f>
        <v>France</v>
      </c>
      <c r="K1778">
        <f>_xlfn.XLOOKUP(F1778,'Shipment Detail'!N:N,'Shipment Detail'!AB:AB)</f>
        <v>3</v>
      </c>
      <c r="L1778">
        <f>TCD!E1778</f>
        <v>19.3</v>
      </c>
      <c r="M1778" t="str">
        <f>IF(J1778="France","ST",_xlfn.XLOOKUP(F1778,'Shipment Detail'!N:N,'Shipment Detail'!E:E,""))</f>
        <v>ST</v>
      </c>
      <c r="N1778">
        <f t="shared" si="85"/>
        <v>0.2</v>
      </c>
      <c r="O1778" t="str">
        <f>IF(_xlfn.XLOOKUP(F1778,'Shipment Detail'!N:N,'Shipment Detail'!BM:BM)=0,"",_xlfn.XLOOKUP(F1778,'Shipment Detail'!N:N,'Shipment Detail'!BM:BM))</f>
        <v/>
      </c>
      <c r="R1778" t="str">
        <f>IF(_xlfn.XLOOKUP(F1778,'Shipment Detail'!N:N,'Shipment Detail'!AV:AV)&gt;60,10,"")</f>
        <v/>
      </c>
      <c r="T1778" s="3">
        <f>TCD!C1778</f>
        <v>11.14</v>
      </c>
    </row>
    <row r="1779" spans="1:20" x14ac:dyDescent="0.2">
      <c r="A1779" t="str">
        <f t="shared" si="83"/>
        <v>FEDEX FRANCE</v>
      </c>
      <c r="B1779" s="5">
        <f t="shared" si="84"/>
        <v>46174</v>
      </c>
      <c r="F1779" s="6">
        <f>TCD!A1779</f>
        <v>872947967318</v>
      </c>
      <c r="H1779" s="18" t="str">
        <f>TCD!F1779</f>
        <v>E</v>
      </c>
      <c r="I1779" t="str">
        <f>TCD!B1779</f>
        <v>FR</v>
      </c>
      <c r="J1779" t="str">
        <f>IF(COUNTIF(Zoning!B:B,I1779)=0,"inconnu",_xlfn.XLOOKUP(I1779,Zoning!B:B,Zoning!C:C))</f>
        <v>France</v>
      </c>
      <c r="K1779">
        <f>_xlfn.XLOOKUP(F1779,'Shipment Detail'!N:N,'Shipment Detail'!AB:AB)</f>
        <v>4</v>
      </c>
      <c r="L1779">
        <f>TCD!E1779</f>
        <v>16.8</v>
      </c>
      <c r="M1779" t="str">
        <f>IF(J1779="France","ST",_xlfn.XLOOKUP(F1779,'Shipment Detail'!N:N,'Shipment Detail'!E:E,""))</f>
        <v>ST</v>
      </c>
      <c r="N1779">
        <f t="shared" si="85"/>
        <v>0.2</v>
      </c>
      <c r="O1779" t="str">
        <f>IF(_xlfn.XLOOKUP(F1779,'Shipment Detail'!N:N,'Shipment Detail'!BM:BM)=0,"",_xlfn.XLOOKUP(F1779,'Shipment Detail'!N:N,'Shipment Detail'!BM:BM))</f>
        <v/>
      </c>
      <c r="R1779" t="str">
        <f>IF(_xlfn.XLOOKUP(F1779,'Shipment Detail'!N:N,'Shipment Detail'!AV:AV)&gt;60,10,"")</f>
        <v/>
      </c>
      <c r="T1779" s="3">
        <f>TCD!C1779</f>
        <v>10.129999999999995</v>
      </c>
    </row>
    <row r="1780" spans="1:20" x14ac:dyDescent="0.2">
      <c r="A1780" t="str">
        <f t="shared" si="83"/>
        <v>FEDEX FRANCE</v>
      </c>
      <c r="B1780" s="5">
        <f t="shared" si="84"/>
        <v>46174</v>
      </c>
      <c r="F1780" s="6">
        <f>TCD!A1780</f>
        <v>872948002481</v>
      </c>
      <c r="H1780" s="18" t="str">
        <f>TCD!F1780</f>
        <v>E</v>
      </c>
      <c r="I1780" t="str">
        <f>TCD!B1780</f>
        <v>FR</v>
      </c>
      <c r="J1780" t="str">
        <f>IF(COUNTIF(Zoning!B:B,I1780)=0,"inconnu",_xlfn.XLOOKUP(I1780,Zoning!B:B,Zoning!C:C))</f>
        <v>France</v>
      </c>
      <c r="K1780">
        <f>_xlfn.XLOOKUP(F1780,'Shipment Detail'!N:N,'Shipment Detail'!AB:AB)</f>
        <v>2</v>
      </c>
      <c r="L1780">
        <f>TCD!E1780</f>
        <v>11.6</v>
      </c>
      <c r="M1780" t="str">
        <f>IF(J1780="France","ST",_xlfn.XLOOKUP(F1780,'Shipment Detail'!N:N,'Shipment Detail'!E:E,""))</f>
        <v>ST</v>
      </c>
      <c r="N1780">
        <f t="shared" si="85"/>
        <v>0.2</v>
      </c>
      <c r="O1780" t="str">
        <f>IF(_xlfn.XLOOKUP(F1780,'Shipment Detail'!N:N,'Shipment Detail'!BM:BM)=0,"",_xlfn.XLOOKUP(F1780,'Shipment Detail'!N:N,'Shipment Detail'!BM:BM))</f>
        <v/>
      </c>
      <c r="R1780" t="str">
        <f>IF(_xlfn.XLOOKUP(F1780,'Shipment Detail'!N:N,'Shipment Detail'!AV:AV)&gt;60,10,"")</f>
        <v/>
      </c>
      <c r="T1780" s="3">
        <f>TCD!C1780</f>
        <v>8.4599999999999973</v>
      </c>
    </row>
    <row r="1781" spans="1:20" x14ac:dyDescent="0.2">
      <c r="A1781" t="str">
        <f t="shared" si="83"/>
        <v>FEDEX FRANCE</v>
      </c>
      <c r="B1781" s="5">
        <f t="shared" si="84"/>
        <v>46174</v>
      </c>
      <c r="F1781" s="6">
        <f>TCD!A1781</f>
        <v>872948111489</v>
      </c>
      <c r="H1781" s="18" t="str">
        <f>TCD!F1781</f>
        <v>E</v>
      </c>
      <c r="I1781" t="str">
        <f>TCD!B1781</f>
        <v>FR</v>
      </c>
      <c r="J1781" t="str">
        <f>IF(COUNTIF(Zoning!B:B,I1781)=0,"inconnu",_xlfn.XLOOKUP(I1781,Zoning!B:B,Zoning!C:C))</f>
        <v>France</v>
      </c>
      <c r="K1781">
        <f>_xlfn.XLOOKUP(F1781,'Shipment Detail'!N:N,'Shipment Detail'!AB:AB)</f>
        <v>2</v>
      </c>
      <c r="L1781">
        <f>TCD!E1781</f>
        <v>16.400000000000002</v>
      </c>
      <c r="M1781" t="str">
        <f>IF(J1781="France","ST",_xlfn.XLOOKUP(F1781,'Shipment Detail'!N:N,'Shipment Detail'!E:E,""))</f>
        <v>ST</v>
      </c>
      <c r="N1781">
        <f t="shared" si="85"/>
        <v>0.2</v>
      </c>
      <c r="O1781" t="str">
        <f>IF(_xlfn.XLOOKUP(F1781,'Shipment Detail'!N:N,'Shipment Detail'!BM:BM)=0,"",_xlfn.XLOOKUP(F1781,'Shipment Detail'!N:N,'Shipment Detail'!BM:BM))</f>
        <v/>
      </c>
      <c r="R1781" t="str">
        <f>IF(_xlfn.XLOOKUP(F1781,'Shipment Detail'!N:N,'Shipment Detail'!AV:AV)&gt;60,10,"")</f>
        <v/>
      </c>
      <c r="T1781" s="3">
        <f>TCD!C1781</f>
        <v>10.129999999999995</v>
      </c>
    </row>
    <row r="1782" spans="1:20" x14ac:dyDescent="0.2">
      <c r="A1782" t="str">
        <f t="shared" si="83"/>
        <v>FEDEX FRANCE</v>
      </c>
      <c r="B1782" s="5">
        <f t="shared" si="84"/>
        <v>46174</v>
      </c>
      <c r="F1782" s="6">
        <f>TCD!A1782</f>
        <v>872948168282</v>
      </c>
      <c r="H1782" s="18" t="str">
        <f>TCD!F1782</f>
        <v>E</v>
      </c>
      <c r="I1782" t="str">
        <f>TCD!B1782</f>
        <v>FR</v>
      </c>
      <c r="J1782" t="str">
        <f>IF(COUNTIF(Zoning!B:B,I1782)=0,"inconnu",_xlfn.XLOOKUP(I1782,Zoning!B:B,Zoning!C:C))</f>
        <v>France</v>
      </c>
      <c r="K1782">
        <f>_xlfn.XLOOKUP(F1782,'Shipment Detail'!N:N,'Shipment Detail'!AB:AB)</f>
        <v>4</v>
      </c>
      <c r="L1782">
        <f>TCD!E1782</f>
        <v>31.1</v>
      </c>
      <c r="M1782" t="str">
        <f>IF(J1782="France","ST",_xlfn.XLOOKUP(F1782,'Shipment Detail'!N:N,'Shipment Detail'!E:E,""))</f>
        <v>ST</v>
      </c>
      <c r="N1782">
        <f t="shared" si="85"/>
        <v>0.2</v>
      </c>
      <c r="O1782" t="str">
        <f>IF(_xlfn.XLOOKUP(F1782,'Shipment Detail'!N:N,'Shipment Detail'!BM:BM)=0,"",_xlfn.XLOOKUP(F1782,'Shipment Detail'!N:N,'Shipment Detail'!BM:BM))</f>
        <v/>
      </c>
      <c r="R1782" t="str">
        <f>IF(_xlfn.XLOOKUP(F1782,'Shipment Detail'!N:N,'Shipment Detail'!AV:AV)&gt;60,10,"")</f>
        <v/>
      </c>
      <c r="T1782" s="3">
        <f>TCD!C1782</f>
        <v>15.149999999999999</v>
      </c>
    </row>
    <row r="1783" spans="1:20" x14ac:dyDescent="0.2">
      <c r="A1783" t="str">
        <f t="shared" si="83"/>
        <v>FEDEX FRANCE</v>
      </c>
      <c r="B1783" s="5">
        <f t="shared" si="84"/>
        <v>46174</v>
      </c>
      <c r="F1783" s="6">
        <f>TCD!A1783</f>
        <v>872948211275</v>
      </c>
      <c r="H1783" s="18" t="str">
        <f>TCD!F1783</f>
        <v>E</v>
      </c>
      <c r="I1783" t="str">
        <f>TCD!B1783</f>
        <v>FR</v>
      </c>
      <c r="J1783" t="str">
        <f>IF(COUNTIF(Zoning!B:B,I1783)=0,"inconnu",_xlfn.XLOOKUP(I1783,Zoning!B:B,Zoning!C:C))</f>
        <v>France</v>
      </c>
      <c r="K1783">
        <f>_xlfn.XLOOKUP(F1783,'Shipment Detail'!N:N,'Shipment Detail'!AB:AB)</f>
        <v>6</v>
      </c>
      <c r="L1783">
        <f>TCD!E1783</f>
        <v>36.1</v>
      </c>
      <c r="M1783" t="str">
        <f>IF(J1783="France","ST",_xlfn.XLOOKUP(F1783,'Shipment Detail'!N:N,'Shipment Detail'!E:E,""))</f>
        <v>ST</v>
      </c>
      <c r="N1783">
        <f t="shared" si="85"/>
        <v>0.2</v>
      </c>
      <c r="O1783" t="str">
        <f>IF(_xlfn.XLOOKUP(F1783,'Shipment Detail'!N:N,'Shipment Detail'!BM:BM)=0,"",_xlfn.XLOOKUP(F1783,'Shipment Detail'!N:N,'Shipment Detail'!BM:BM))</f>
        <v/>
      </c>
      <c r="R1783" t="str">
        <f>IF(_xlfn.XLOOKUP(F1783,'Shipment Detail'!N:N,'Shipment Detail'!AV:AV)&gt;60,10,"")</f>
        <v/>
      </c>
      <c r="T1783" s="3">
        <f>TCD!C1783</f>
        <v>16.830000000000005</v>
      </c>
    </row>
    <row r="1784" spans="1:20" x14ac:dyDescent="0.2">
      <c r="A1784" t="str">
        <f t="shared" si="83"/>
        <v>FEDEX FRANCE</v>
      </c>
      <c r="B1784" s="5">
        <f t="shared" si="84"/>
        <v>46174</v>
      </c>
      <c r="F1784" s="6">
        <f>TCD!A1784</f>
        <v>872948272818</v>
      </c>
      <c r="H1784" s="18" t="str">
        <f>TCD!F1784</f>
        <v>E</v>
      </c>
      <c r="I1784" t="str">
        <f>TCD!B1784</f>
        <v>FR</v>
      </c>
      <c r="J1784" t="str">
        <f>IF(COUNTIF(Zoning!B:B,I1784)=0,"inconnu",_xlfn.XLOOKUP(I1784,Zoning!B:B,Zoning!C:C))</f>
        <v>France</v>
      </c>
      <c r="K1784">
        <f>_xlfn.XLOOKUP(F1784,'Shipment Detail'!N:N,'Shipment Detail'!AB:AB)</f>
        <v>3</v>
      </c>
      <c r="L1784">
        <f>TCD!E1784</f>
        <v>21.8</v>
      </c>
      <c r="M1784" t="str">
        <f>IF(J1784="France","ST",_xlfn.XLOOKUP(F1784,'Shipment Detail'!N:N,'Shipment Detail'!E:E,""))</f>
        <v>ST</v>
      </c>
      <c r="N1784">
        <f t="shared" si="85"/>
        <v>0.2</v>
      </c>
      <c r="O1784" t="str">
        <f>IF(_xlfn.XLOOKUP(F1784,'Shipment Detail'!N:N,'Shipment Detail'!BM:BM)=0,"",_xlfn.XLOOKUP(F1784,'Shipment Detail'!N:N,'Shipment Detail'!BM:BM))</f>
        <v/>
      </c>
      <c r="R1784" t="str">
        <f>IF(_xlfn.XLOOKUP(F1784,'Shipment Detail'!N:N,'Shipment Detail'!AV:AV)&gt;60,10,"")</f>
        <v/>
      </c>
      <c r="T1784" s="3">
        <f>TCD!C1784</f>
        <v>11.809999999999995</v>
      </c>
    </row>
    <row r="1785" spans="1:20" x14ac:dyDescent="0.2">
      <c r="A1785" t="str">
        <f t="shared" si="83"/>
        <v>FEDEX FRANCE</v>
      </c>
      <c r="B1785" s="5">
        <f t="shared" si="84"/>
        <v>46174</v>
      </c>
      <c r="F1785" s="6">
        <f>TCD!A1785</f>
        <v>872948298829</v>
      </c>
      <c r="H1785" s="18" t="str">
        <f>TCD!F1785</f>
        <v>E</v>
      </c>
      <c r="I1785" t="str">
        <f>TCD!B1785</f>
        <v>FR</v>
      </c>
      <c r="J1785" t="str">
        <f>IF(COUNTIF(Zoning!B:B,I1785)=0,"inconnu",_xlfn.XLOOKUP(I1785,Zoning!B:B,Zoning!C:C))</f>
        <v>France</v>
      </c>
      <c r="K1785">
        <f>_xlfn.XLOOKUP(F1785,'Shipment Detail'!N:N,'Shipment Detail'!AB:AB)</f>
        <v>6</v>
      </c>
      <c r="L1785">
        <f>TCD!E1785</f>
        <v>46.4</v>
      </c>
      <c r="M1785" t="str">
        <f>IF(J1785="France","ST",_xlfn.XLOOKUP(F1785,'Shipment Detail'!N:N,'Shipment Detail'!E:E,""))</f>
        <v>ST</v>
      </c>
      <c r="N1785">
        <f t="shared" si="85"/>
        <v>0.2</v>
      </c>
      <c r="O1785" t="str">
        <f>IF(_xlfn.XLOOKUP(F1785,'Shipment Detail'!N:N,'Shipment Detail'!BM:BM)=0,"",_xlfn.XLOOKUP(F1785,'Shipment Detail'!N:N,'Shipment Detail'!BM:BM))</f>
        <v/>
      </c>
      <c r="R1785" t="str">
        <f>IF(_xlfn.XLOOKUP(F1785,'Shipment Detail'!N:N,'Shipment Detail'!AV:AV)&gt;60,10,"")</f>
        <v/>
      </c>
      <c r="T1785" s="3">
        <f>TCD!C1785</f>
        <v>20.170000000000002</v>
      </c>
    </row>
    <row r="1786" spans="1:20" x14ac:dyDescent="0.2">
      <c r="A1786" t="str">
        <f t="shared" si="83"/>
        <v>FEDEX FRANCE</v>
      </c>
      <c r="B1786" s="5">
        <f t="shared" si="84"/>
        <v>46174</v>
      </c>
      <c r="F1786" s="6">
        <f>TCD!A1786</f>
        <v>872948341936</v>
      </c>
      <c r="H1786" s="18" t="str">
        <f>TCD!F1786</f>
        <v>E</v>
      </c>
      <c r="I1786" t="str">
        <f>TCD!B1786</f>
        <v>FR</v>
      </c>
      <c r="J1786" t="str">
        <f>IF(COUNTIF(Zoning!B:B,I1786)=0,"inconnu",_xlfn.XLOOKUP(I1786,Zoning!B:B,Zoning!C:C))</f>
        <v>France</v>
      </c>
      <c r="K1786">
        <f>_xlfn.XLOOKUP(F1786,'Shipment Detail'!N:N,'Shipment Detail'!AB:AB)</f>
        <v>4</v>
      </c>
      <c r="L1786">
        <f>TCD!E1786</f>
        <v>30.3</v>
      </c>
      <c r="M1786" t="str">
        <f>IF(J1786="France","ST",_xlfn.XLOOKUP(F1786,'Shipment Detail'!N:N,'Shipment Detail'!E:E,""))</f>
        <v>ST</v>
      </c>
      <c r="N1786">
        <f t="shared" si="85"/>
        <v>0.2</v>
      </c>
      <c r="O1786" t="str">
        <f>IF(_xlfn.XLOOKUP(F1786,'Shipment Detail'!N:N,'Shipment Detail'!BM:BM)=0,"",_xlfn.XLOOKUP(F1786,'Shipment Detail'!N:N,'Shipment Detail'!BM:BM))</f>
        <v/>
      </c>
      <c r="R1786">
        <f>IF(_xlfn.XLOOKUP(F1786,'Shipment Detail'!N:N,'Shipment Detail'!AV:AV)&gt;60,10,"")</f>
        <v>10</v>
      </c>
      <c r="T1786" s="3">
        <f>TCD!C1786</f>
        <v>14.82</v>
      </c>
    </row>
    <row r="1787" spans="1:20" x14ac:dyDescent="0.2">
      <c r="A1787" t="str">
        <f t="shared" si="83"/>
        <v>FEDEX FRANCE</v>
      </c>
      <c r="B1787" s="5">
        <f t="shared" si="84"/>
        <v>46174</v>
      </c>
      <c r="F1787" s="6">
        <f>TCD!A1787</f>
        <v>872986283345</v>
      </c>
      <c r="H1787" s="18" t="str">
        <f>TCD!F1787</f>
        <v>E</v>
      </c>
      <c r="I1787" t="str">
        <f>TCD!B1787</f>
        <v>FR</v>
      </c>
      <c r="J1787" t="str">
        <f>IF(COUNTIF(Zoning!B:B,I1787)=0,"inconnu",_xlfn.XLOOKUP(I1787,Zoning!B:B,Zoning!C:C))</f>
        <v>France</v>
      </c>
      <c r="K1787">
        <f>_xlfn.XLOOKUP(F1787,'Shipment Detail'!N:N,'Shipment Detail'!AB:AB)</f>
        <v>6</v>
      </c>
      <c r="L1787">
        <f>TCD!E1787</f>
        <v>37</v>
      </c>
      <c r="M1787" t="str">
        <f>IF(J1787="France","ST",_xlfn.XLOOKUP(F1787,'Shipment Detail'!N:N,'Shipment Detail'!E:E,""))</f>
        <v>ST</v>
      </c>
      <c r="N1787">
        <f t="shared" si="85"/>
        <v>0.2</v>
      </c>
      <c r="O1787" t="str">
        <f>IF(_xlfn.XLOOKUP(F1787,'Shipment Detail'!N:N,'Shipment Detail'!BM:BM)=0,"",_xlfn.XLOOKUP(F1787,'Shipment Detail'!N:N,'Shipment Detail'!BM:BM))</f>
        <v/>
      </c>
      <c r="R1787" t="str">
        <f>IF(_xlfn.XLOOKUP(F1787,'Shipment Detail'!N:N,'Shipment Detail'!AV:AV)&gt;60,10,"")</f>
        <v/>
      </c>
      <c r="T1787" s="3">
        <f>TCD!C1787</f>
        <v>16.830000000000005</v>
      </c>
    </row>
    <row r="1788" spans="1:20" x14ac:dyDescent="0.2">
      <c r="A1788" t="str">
        <f t="shared" si="83"/>
        <v>FEDEX FRANCE</v>
      </c>
      <c r="B1788" s="5">
        <f t="shared" si="84"/>
        <v>46174</v>
      </c>
      <c r="F1788" s="6">
        <f>TCD!A1788</f>
        <v>872986307232</v>
      </c>
      <c r="H1788" s="18" t="str">
        <f>TCD!F1788</f>
        <v>E</v>
      </c>
      <c r="I1788" t="str">
        <f>TCD!B1788</f>
        <v>FR</v>
      </c>
      <c r="J1788" t="str">
        <f>IF(COUNTIF(Zoning!B:B,I1788)=0,"inconnu",_xlfn.XLOOKUP(I1788,Zoning!B:B,Zoning!C:C))</f>
        <v>France</v>
      </c>
      <c r="K1788">
        <f>_xlfn.XLOOKUP(F1788,'Shipment Detail'!N:N,'Shipment Detail'!AB:AB)</f>
        <v>4</v>
      </c>
      <c r="L1788">
        <f>TCD!E1788</f>
        <v>31</v>
      </c>
      <c r="M1788" t="str">
        <f>IF(J1788="France","ST",_xlfn.XLOOKUP(F1788,'Shipment Detail'!N:N,'Shipment Detail'!E:E,""))</f>
        <v>ST</v>
      </c>
      <c r="N1788">
        <f t="shared" si="85"/>
        <v>0.2</v>
      </c>
      <c r="O1788" t="str">
        <f>IF(_xlfn.XLOOKUP(F1788,'Shipment Detail'!N:N,'Shipment Detail'!BM:BM)=0,"",_xlfn.XLOOKUP(F1788,'Shipment Detail'!N:N,'Shipment Detail'!BM:BM))</f>
        <v/>
      </c>
      <c r="R1788" t="str">
        <f>IF(_xlfn.XLOOKUP(F1788,'Shipment Detail'!N:N,'Shipment Detail'!AV:AV)&gt;60,10,"")</f>
        <v/>
      </c>
      <c r="T1788" s="3">
        <f>TCD!C1788</f>
        <v>14.82</v>
      </c>
    </row>
    <row r="1789" spans="1:20" x14ac:dyDescent="0.2">
      <c r="A1789" t="str">
        <f t="shared" si="83"/>
        <v>FEDEX FRANCE</v>
      </c>
      <c r="B1789" s="5">
        <f t="shared" si="84"/>
        <v>46174</v>
      </c>
      <c r="F1789" s="6">
        <f>TCD!A1789</f>
        <v>872986345038</v>
      </c>
      <c r="H1789" s="18" t="str">
        <f>TCD!F1789</f>
        <v>E</v>
      </c>
      <c r="I1789" t="str">
        <f>TCD!B1789</f>
        <v>FR</v>
      </c>
      <c r="J1789" t="str">
        <f>IF(COUNTIF(Zoning!B:B,I1789)=0,"inconnu",_xlfn.XLOOKUP(I1789,Zoning!B:B,Zoning!C:C))</f>
        <v>France</v>
      </c>
      <c r="K1789">
        <f>_xlfn.XLOOKUP(F1789,'Shipment Detail'!N:N,'Shipment Detail'!AB:AB)</f>
        <v>2</v>
      </c>
      <c r="L1789">
        <f>TCD!E1789</f>
        <v>16.600000000000001</v>
      </c>
      <c r="M1789" t="str">
        <f>IF(J1789="France","ST",_xlfn.XLOOKUP(F1789,'Shipment Detail'!N:N,'Shipment Detail'!E:E,""))</f>
        <v>ST</v>
      </c>
      <c r="N1789">
        <f t="shared" si="85"/>
        <v>0.2</v>
      </c>
      <c r="O1789" t="str">
        <f>IF(_xlfn.XLOOKUP(F1789,'Shipment Detail'!N:N,'Shipment Detail'!BM:BM)=0,"",_xlfn.XLOOKUP(F1789,'Shipment Detail'!N:N,'Shipment Detail'!BM:BM))</f>
        <v/>
      </c>
      <c r="R1789" t="str">
        <f>IF(_xlfn.XLOOKUP(F1789,'Shipment Detail'!N:N,'Shipment Detail'!AV:AV)&gt;60,10,"")</f>
        <v/>
      </c>
      <c r="T1789" s="3">
        <f>TCD!C1789</f>
        <v>10.129999999999995</v>
      </c>
    </row>
    <row r="1790" spans="1:20" x14ac:dyDescent="0.2">
      <c r="A1790" t="str">
        <f t="shared" si="83"/>
        <v>FEDEX FRANCE</v>
      </c>
      <c r="B1790" s="5">
        <f t="shared" si="84"/>
        <v>46174</v>
      </c>
      <c r="F1790" s="6">
        <f>TCD!A1790</f>
        <v>872986362821</v>
      </c>
      <c r="H1790" s="18" t="str">
        <f>TCD!F1790</f>
        <v>E</v>
      </c>
      <c r="I1790" t="str">
        <f>TCD!B1790</f>
        <v>FR</v>
      </c>
      <c r="J1790" t="str">
        <f>IF(COUNTIF(Zoning!B:B,I1790)=0,"inconnu",_xlfn.XLOOKUP(I1790,Zoning!B:B,Zoning!C:C))</f>
        <v>France</v>
      </c>
      <c r="K1790">
        <f>_xlfn.XLOOKUP(F1790,'Shipment Detail'!N:N,'Shipment Detail'!AB:AB)</f>
        <v>3</v>
      </c>
      <c r="L1790">
        <f>TCD!E1790</f>
        <v>20.200000000000003</v>
      </c>
      <c r="M1790" t="str">
        <f>IF(J1790="France","ST",_xlfn.XLOOKUP(F1790,'Shipment Detail'!N:N,'Shipment Detail'!E:E,""))</f>
        <v>ST</v>
      </c>
      <c r="N1790">
        <f t="shared" si="85"/>
        <v>0.2</v>
      </c>
      <c r="O1790" t="str">
        <f>IF(_xlfn.XLOOKUP(F1790,'Shipment Detail'!N:N,'Shipment Detail'!BM:BM)=0,"",_xlfn.XLOOKUP(F1790,'Shipment Detail'!N:N,'Shipment Detail'!BM:BM))</f>
        <v/>
      </c>
      <c r="R1790" t="str">
        <f>IF(_xlfn.XLOOKUP(F1790,'Shipment Detail'!N:N,'Shipment Detail'!AV:AV)&gt;60,10,"")</f>
        <v/>
      </c>
      <c r="T1790" s="3">
        <f>TCD!C1790</f>
        <v>11.469999999999999</v>
      </c>
    </row>
    <row r="1791" spans="1:20" x14ac:dyDescent="0.2">
      <c r="A1791" t="str">
        <f t="shared" si="83"/>
        <v>FEDEX FRANCE</v>
      </c>
      <c r="B1791" s="5">
        <f t="shared" si="84"/>
        <v>46174</v>
      </c>
      <c r="F1791" s="6">
        <f>TCD!A1791</f>
        <v>872986377662</v>
      </c>
      <c r="H1791" s="18" t="str">
        <f>TCD!F1791</f>
        <v>E</v>
      </c>
      <c r="I1791" t="str">
        <f>TCD!B1791</f>
        <v>FR</v>
      </c>
      <c r="J1791" t="str">
        <f>IF(COUNTIF(Zoning!B:B,I1791)=0,"inconnu",_xlfn.XLOOKUP(I1791,Zoning!B:B,Zoning!C:C))</f>
        <v>France</v>
      </c>
      <c r="K1791">
        <f>_xlfn.XLOOKUP(F1791,'Shipment Detail'!N:N,'Shipment Detail'!AB:AB)</f>
        <v>3</v>
      </c>
      <c r="L1791">
        <f>TCD!E1791</f>
        <v>16</v>
      </c>
      <c r="M1791" t="str">
        <f>IF(J1791="France","ST",_xlfn.XLOOKUP(F1791,'Shipment Detail'!N:N,'Shipment Detail'!E:E,""))</f>
        <v>ST</v>
      </c>
      <c r="N1791">
        <f t="shared" si="85"/>
        <v>0.2</v>
      </c>
      <c r="O1791" t="str">
        <f>IF(_xlfn.XLOOKUP(F1791,'Shipment Detail'!N:N,'Shipment Detail'!BM:BM)=0,"",_xlfn.XLOOKUP(F1791,'Shipment Detail'!N:N,'Shipment Detail'!BM:BM))</f>
        <v/>
      </c>
      <c r="R1791" t="str">
        <f>IF(_xlfn.XLOOKUP(F1791,'Shipment Detail'!N:N,'Shipment Detail'!AV:AV)&gt;60,10,"")</f>
        <v/>
      </c>
      <c r="T1791" s="3">
        <f>TCD!C1791</f>
        <v>9.8000000000000007</v>
      </c>
    </row>
    <row r="1792" spans="1:20" x14ac:dyDescent="0.2">
      <c r="A1792" t="str">
        <f t="shared" si="83"/>
        <v>FEDEX FRANCE</v>
      </c>
      <c r="B1792" s="5">
        <f t="shared" si="84"/>
        <v>46174</v>
      </c>
      <c r="F1792" s="6">
        <f>TCD!A1792</f>
        <v>872986397712</v>
      </c>
      <c r="H1792" s="18" t="str">
        <f>TCD!F1792</f>
        <v>E</v>
      </c>
      <c r="I1792" t="str">
        <f>TCD!B1792</f>
        <v>FR</v>
      </c>
      <c r="J1792" t="str">
        <f>IF(COUNTIF(Zoning!B:B,I1792)=0,"inconnu",_xlfn.XLOOKUP(I1792,Zoning!B:B,Zoning!C:C))</f>
        <v>France</v>
      </c>
      <c r="K1792">
        <f>_xlfn.XLOOKUP(F1792,'Shipment Detail'!N:N,'Shipment Detail'!AB:AB)</f>
        <v>1</v>
      </c>
      <c r="L1792">
        <f>TCD!E1792</f>
        <v>0.6</v>
      </c>
      <c r="M1792" t="str">
        <f>IF(J1792="France","ST",_xlfn.XLOOKUP(F1792,'Shipment Detail'!N:N,'Shipment Detail'!E:E,""))</f>
        <v>ST</v>
      </c>
      <c r="N1792">
        <f t="shared" si="85"/>
        <v>0.2</v>
      </c>
      <c r="O1792" t="str">
        <f>IF(_xlfn.XLOOKUP(F1792,'Shipment Detail'!N:N,'Shipment Detail'!BM:BM)=0,"",_xlfn.XLOOKUP(F1792,'Shipment Detail'!N:N,'Shipment Detail'!BM:BM))</f>
        <v/>
      </c>
      <c r="R1792" t="str">
        <f>IF(_xlfn.XLOOKUP(F1792,'Shipment Detail'!N:N,'Shipment Detail'!AV:AV)&gt;60,10,"")</f>
        <v/>
      </c>
      <c r="T1792" s="3">
        <f>TCD!C1792</f>
        <v>4.7799999999999994</v>
      </c>
    </row>
    <row r="1793" spans="1:20" x14ac:dyDescent="0.2">
      <c r="A1793" t="str">
        <f t="shared" si="83"/>
        <v>FEDEX FRANCE</v>
      </c>
      <c r="B1793" s="5">
        <f t="shared" si="84"/>
        <v>46174</v>
      </c>
      <c r="F1793" s="6">
        <f>TCD!A1793</f>
        <v>872986409606</v>
      </c>
      <c r="H1793" s="18" t="str">
        <f>TCD!F1793</f>
        <v>E</v>
      </c>
      <c r="I1793" t="str">
        <f>TCD!B1793</f>
        <v>FR</v>
      </c>
      <c r="J1793" t="str">
        <f>IF(COUNTIF(Zoning!B:B,I1793)=0,"inconnu",_xlfn.XLOOKUP(I1793,Zoning!B:B,Zoning!C:C))</f>
        <v>France</v>
      </c>
      <c r="K1793">
        <f>_xlfn.XLOOKUP(F1793,'Shipment Detail'!N:N,'Shipment Detail'!AB:AB)</f>
        <v>4</v>
      </c>
      <c r="L1793">
        <f>TCD!E1793</f>
        <v>19</v>
      </c>
      <c r="M1793" t="str">
        <f>IF(J1793="France","ST",_xlfn.XLOOKUP(F1793,'Shipment Detail'!N:N,'Shipment Detail'!E:E,""))</f>
        <v>ST</v>
      </c>
      <c r="N1793">
        <f t="shared" si="85"/>
        <v>0.2</v>
      </c>
      <c r="O1793" t="str">
        <f>IF(_xlfn.XLOOKUP(F1793,'Shipment Detail'!N:N,'Shipment Detail'!BM:BM)=0,"",_xlfn.XLOOKUP(F1793,'Shipment Detail'!N:N,'Shipment Detail'!BM:BM))</f>
        <v/>
      </c>
      <c r="R1793" t="str">
        <f>IF(_xlfn.XLOOKUP(F1793,'Shipment Detail'!N:N,'Shipment Detail'!AV:AV)&gt;60,10,"")</f>
        <v/>
      </c>
      <c r="T1793" s="3">
        <f>TCD!C1793</f>
        <v>10.800000000000004</v>
      </c>
    </row>
    <row r="1794" spans="1:20" x14ac:dyDescent="0.2">
      <c r="A1794" t="str">
        <f t="shared" si="83"/>
        <v>FEDEX FRANCE</v>
      </c>
      <c r="B1794" s="5">
        <f t="shared" si="84"/>
        <v>46174</v>
      </c>
      <c r="F1794" s="6">
        <f>TCD!A1794</f>
        <v>872986433221</v>
      </c>
      <c r="H1794" s="18" t="str">
        <f>TCD!F1794</f>
        <v>E</v>
      </c>
      <c r="I1794" t="str">
        <f>TCD!B1794</f>
        <v>FR</v>
      </c>
      <c r="J1794" t="str">
        <f>IF(COUNTIF(Zoning!B:B,I1794)=0,"inconnu",_xlfn.XLOOKUP(I1794,Zoning!B:B,Zoning!C:C))</f>
        <v>France</v>
      </c>
      <c r="K1794">
        <f>_xlfn.XLOOKUP(F1794,'Shipment Detail'!N:N,'Shipment Detail'!AB:AB)</f>
        <v>4</v>
      </c>
      <c r="L1794">
        <f>TCD!E1794</f>
        <v>22</v>
      </c>
      <c r="M1794" t="str">
        <f>IF(J1794="France","ST",_xlfn.XLOOKUP(F1794,'Shipment Detail'!N:N,'Shipment Detail'!E:E,""))</f>
        <v>ST</v>
      </c>
      <c r="N1794">
        <f t="shared" si="85"/>
        <v>0.2</v>
      </c>
      <c r="O1794" t="str">
        <f>IF(_xlfn.XLOOKUP(F1794,'Shipment Detail'!N:N,'Shipment Detail'!BM:BM)=0,"",_xlfn.XLOOKUP(F1794,'Shipment Detail'!N:N,'Shipment Detail'!BM:BM))</f>
        <v/>
      </c>
      <c r="R1794" t="str">
        <f>IF(_xlfn.XLOOKUP(F1794,'Shipment Detail'!N:N,'Shipment Detail'!AV:AV)&gt;60,10,"")</f>
        <v/>
      </c>
      <c r="T1794" s="3">
        <f>TCD!C1794</f>
        <v>11.809999999999995</v>
      </c>
    </row>
    <row r="1795" spans="1:20" x14ac:dyDescent="0.2">
      <c r="A1795" t="str">
        <f t="shared" si="83"/>
        <v>FEDEX FRANCE</v>
      </c>
      <c r="B1795" s="5">
        <f t="shared" si="84"/>
        <v>46174</v>
      </c>
      <c r="F1795" s="6">
        <f>TCD!A1795</f>
        <v>872986503232</v>
      </c>
      <c r="H1795" s="18" t="str">
        <f>TCD!F1795</f>
        <v>E</v>
      </c>
      <c r="I1795" t="str">
        <f>TCD!B1795</f>
        <v>FR</v>
      </c>
      <c r="J1795" t="str">
        <f>IF(COUNTIF(Zoning!B:B,I1795)=0,"inconnu",_xlfn.XLOOKUP(I1795,Zoning!B:B,Zoning!C:C))</f>
        <v>France</v>
      </c>
      <c r="K1795">
        <f>_xlfn.XLOOKUP(F1795,'Shipment Detail'!N:N,'Shipment Detail'!AB:AB)</f>
        <v>3</v>
      </c>
      <c r="L1795">
        <f>TCD!E1795</f>
        <v>15</v>
      </c>
      <c r="M1795" t="str">
        <f>IF(J1795="France","ST",_xlfn.XLOOKUP(F1795,'Shipment Detail'!N:N,'Shipment Detail'!E:E,""))</f>
        <v>ST</v>
      </c>
      <c r="N1795">
        <f t="shared" si="85"/>
        <v>0.2</v>
      </c>
      <c r="O1795" t="str">
        <f>IF(_xlfn.XLOOKUP(F1795,'Shipment Detail'!N:N,'Shipment Detail'!BM:BM)=0,"",_xlfn.XLOOKUP(F1795,'Shipment Detail'!N:N,'Shipment Detail'!BM:BM))</f>
        <v/>
      </c>
      <c r="R1795" t="str">
        <f>IF(_xlfn.XLOOKUP(F1795,'Shipment Detail'!N:N,'Shipment Detail'!AV:AV)&gt;60,10,"")</f>
        <v/>
      </c>
      <c r="T1795" s="3">
        <f>TCD!C1795</f>
        <v>9.4600000000000009</v>
      </c>
    </row>
    <row r="1796" spans="1:20" x14ac:dyDescent="0.2">
      <c r="A1796" t="str">
        <f t="shared" ref="A1796:A1859" si="86">IF(OR(M1796="FICP",M1796="IE", M1796="RE", M1796="International", M1796="Europe"),"FEDEX INTERNATIONAL","FEDEX FRANCE")</f>
        <v>FEDEX FRANCE</v>
      </c>
      <c r="B1796" s="5">
        <f t="shared" ref="B1796:B1859" si="87">B1795</f>
        <v>46174</v>
      </c>
      <c r="F1796" s="6">
        <f>TCD!A1796</f>
        <v>872986528100</v>
      </c>
      <c r="H1796" s="18" t="str">
        <f>TCD!F1796</f>
        <v>E</v>
      </c>
      <c r="I1796" t="str">
        <f>TCD!B1796</f>
        <v>FR</v>
      </c>
      <c r="J1796" t="str">
        <f>IF(COUNTIF(Zoning!B:B,I1796)=0,"inconnu",_xlfn.XLOOKUP(I1796,Zoning!B:B,Zoning!C:C))</f>
        <v>France</v>
      </c>
      <c r="K1796">
        <f>_xlfn.XLOOKUP(F1796,'Shipment Detail'!N:N,'Shipment Detail'!AB:AB)</f>
        <v>4</v>
      </c>
      <c r="L1796">
        <f>TCD!E1796</f>
        <v>20</v>
      </c>
      <c r="M1796" t="str">
        <f>IF(J1796="France","ST",_xlfn.XLOOKUP(F1796,'Shipment Detail'!N:N,'Shipment Detail'!E:E,""))</f>
        <v>ST</v>
      </c>
      <c r="N1796">
        <f t="shared" ref="N1796:N1859" si="88">IF(OR(I1796="FR",I1796="DE",I1796="IT",I1796="ES",I1796="BE",I1796="NL",I1796="LU",I1796="PT",I1796="AT",I1796="IE",I1796="FI",I1796="SE",I1796="DK",I1796="PL",I1796="CZ",I1796="SK",I1796="HU",I1796="RO",I1796="BG",I1796="HR",I1796="SI",I1796="EE",I1796="LV",I1796="LT",I1796="GR",I1796="CY",I1796="MT"),0.2,0)</f>
        <v>0.2</v>
      </c>
      <c r="O1796" t="str">
        <f>IF(_xlfn.XLOOKUP(F1796,'Shipment Detail'!N:N,'Shipment Detail'!BM:BM)=0,"",_xlfn.XLOOKUP(F1796,'Shipment Detail'!N:N,'Shipment Detail'!BM:BM))</f>
        <v/>
      </c>
      <c r="R1796" t="str">
        <f>IF(_xlfn.XLOOKUP(F1796,'Shipment Detail'!N:N,'Shipment Detail'!AV:AV)&gt;60,10,"")</f>
        <v/>
      </c>
      <c r="T1796" s="3">
        <f>TCD!C1796</f>
        <v>11.14</v>
      </c>
    </row>
    <row r="1797" spans="1:20" x14ac:dyDescent="0.2">
      <c r="A1797" t="str">
        <f t="shared" si="86"/>
        <v>FEDEX FRANCE</v>
      </c>
      <c r="B1797" s="5">
        <f t="shared" si="87"/>
        <v>46174</v>
      </c>
      <c r="F1797" s="6">
        <f>TCD!A1797</f>
        <v>872986541255</v>
      </c>
      <c r="H1797" s="18" t="str">
        <f>TCD!F1797</f>
        <v>E</v>
      </c>
      <c r="I1797" t="str">
        <f>TCD!B1797</f>
        <v>FR</v>
      </c>
      <c r="J1797" t="str">
        <f>IF(COUNTIF(Zoning!B:B,I1797)=0,"inconnu",_xlfn.XLOOKUP(I1797,Zoning!B:B,Zoning!C:C))</f>
        <v>France</v>
      </c>
      <c r="K1797">
        <f>_xlfn.XLOOKUP(F1797,'Shipment Detail'!N:N,'Shipment Detail'!AB:AB)</f>
        <v>3</v>
      </c>
      <c r="L1797">
        <f>TCD!E1797</f>
        <v>18.8</v>
      </c>
      <c r="M1797" t="str">
        <f>IF(J1797="France","ST",_xlfn.XLOOKUP(F1797,'Shipment Detail'!N:N,'Shipment Detail'!E:E,""))</f>
        <v>ST</v>
      </c>
      <c r="N1797">
        <f t="shared" si="88"/>
        <v>0.2</v>
      </c>
      <c r="O1797" t="str">
        <f>IF(_xlfn.XLOOKUP(F1797,'Shipment Detail'!N:N,'Shipment Detail'!BM:BM)=0,"",_xlfn.XLOOKUP(F1797,'Shipment Detail'!N:N,'Shipment Detail'!BM:BM))</f>
        <v/>
      </c>
      <c r="R1797" t="str">
        <f>IF(_xlfn.XLOOKUP(F1797,'Shipment Detail'!N:N,'Shipment Detail'!AV:AV)&gt;60,10,"")</f>
        <v/>
      </c>
      <c r="T1797" s="3">
        <f>TCD!C1797</f>
        <v>10.800000000000004</v>
      </c>
    </row>
    <row r="1798" spans="1:20" x14ac:dyDescent="0.2">
      <c r="A1798" t="str">
        <f t="shared" si="86"/>
        <v>FEDEX FRANCE</v>
      </c>
      <c r="B1798" s="5">
        <f t="shared" si="87"/>
        <v>46174</v>
      </c>
      <c r="F1798" s="6">
        <f>TCD!A1798</f>
        <v>872986563135</v>
      </c>
      <c r="H1798" s="18" t="str">
        <f>TCD!F1798</f>
        <v>E</v>
      </c>
      <c r="I1798" t="str">
        <f>TCD!B1798</f>
        <v>FR</v>
      </c>
      <c r="J1798" t="str">
        <f>IF(COUNTIF(Zoning!B:B,I1798)=0,"inconnu",_xlfn.XLOOKUP(I1798,Zoning!B:B,Zoning!C:C))</f>
        <v>France</v>
      </c>
      <c r="K1798">
        <f>_xlfn.XLOOKUP(F1798,'Shipment Detail'!N:N,'Shipment Detail'!AB:AB)</f>
        <v>2</v>
      </c>
      <c r="L1798">
        <f>TCD!E1798</f>
        <v>15.6</v>
      </c>
      <c r="M1798" t="str">
        <f>IF(J1798="France","ST",_xlfn.XLOOKUP(F1798,'Shipment Detail'!N:N,'Shipment Detail'!E:E,""))</f>
        <v>ST</v>
      </c>
      <c r="N1798">
        <f t="shared" si="88"/>
        <v>0.2</v>
      </c>
      <c r="O1798" t="str">
        <f>IF(_xlfn.XLOOKUP(F1798,'Shipment Detail'!N:N,'Shipment Detail'!BM:BM)=0,"",_xlfn.XLOOKUP(F1798,'Shipment Detail'!N:N,'Shipment Detail'!BM:BM))</f>
        <v/>
      </c>
      <c r="R1798" t="str">
        <f>IF(_xlfn.XLOOKUP(F1798,'Shipment Detail'!N:N,'Shipment Detail'!AV:AV)&gt;60,10,"")</f>
        <v/>
      </c>
      <c r="T1798" s="3">
        <f>TCD!C1798</f>
        <v>9.8000000000000007</v>
      </c>
    </row>
    <row r="1799" spans="1:20" x14ac:dyDescent="0.2">
      <c r="A1799" t="str">
        <f t="shared" si="86"/>
        <v>FEDEX FRANCE</v>
      </c>
      <c r="B1799" s="5">
        <f t="shared" si="87"/>
        <v>46174</v>
      </c>
      <c r="F1799" s="6">
        <f>TCD!A1799</f>
        <v>872986580013</v>
      </c>
      <c r="H1799" s="18" t="str">
        <f>TCD!F1799</f>
        <v>E</v>
      </c>
      <c r="I1799" t="str">
        <f>TCD!B1799</f>
        <v>FR</v>
      </c>
      <c r="J1799" t="str">
        <f>IF(COUNTIF(Zoning!B:B,I1799)=0,"inconnu",_xlfn.XLOOKUP(I1799,Zoning!B:B,Zoning!C:C))</f>
        <v>France</v>
      </c>
      <c r="K1799">
        <f>_xlfn.XLOOKUP(F1799,'Shipment Detail'!N:N,'Shipment Detail'!AB:AB)</f>
        <v>2</v>
      </c>
      <c r="L1799">
        <f>TCD!E1799</f>
        <v>14</v>
      </c>
      <c r="M1799" t="str">
        <f>IF(J1799="France","ST",_xlfn.XLOOKUP(F1799,'Shipment Detail'!N:N,'Shipment Detail'!E:E,""))</f>
        <v>ST</v>
      </c>
      <c r="N1799">
        <f t="shared" si="88"/>
        <v>0.2</v>
      </c>
      <c r="O1799" t="str">
        <f>IF(_xlfn.XLOOKUP(F1799,'Shipment Detail'!N:N,'Shipment Detail'!BM:BM)=0,"",_xlfn.XLOOKUP(F1799,'Shipment Detail'!N:N,'Shipment Detail'!BM:BM))</f>
        <v/>
      </c>
      <c r="R1799" t="str">
        <f>IF(_xlfn.XLOOKUP(F1799,'Shipment Detail'!N:N,'Shipment Detail'!AV:AV)&gt;60,10,"")</f>
        <v/>
      </c>
      <c r="T1799" s="3">
        <f>TCD!C1799</f>
        <v>9.1300000000000026</v>
      </c>
    </row>
    <row r="1800" spans="1:20" x14ac:dyDescent="0.2">
      <c r="A1800" t="str">
        <f t="shared" si="86"/>
        <v>FEDEX FRANCE</v>
      </c>
      <c r="B1800" s="5">
        <f t="shared" si="87"/>
        <v>46174</v>
      </c>
      <c r="F1800" s="6">
        <f>TCD!A1800</f>
        <v>872986620352</v>
      </c>
      <c r="H1800" s="18" t="str">
        <f>TCD!F1800</f>
        <v>E</v>
      </c>
      <c r="I1800" t="str">
        <f>TCD!B1800</f>
        <v>FR</v>
      </c>
      <c r="J1800" t="str">
        <f>IF(COUNTIF(Zoning!B:B,I1800)=0,"inconnu",_xlfn.XLOOKUP(I1800,Zoning!B:B,Zoning!C:C))</f>
        <v>France</v>
      </c>
      <c r="K1800">
        <f>_xlfn.XLOOKUP(F1800,'Shipment Detail'!N:N,'Shipment Detail'!AB:AB)</f>
        <v>2</v>
      </c>
      <c r="L1800">
        <f>TCD!E1800</f>
        <v>14</v>
      </c>
      <c r="M1800" t="str">
        <f>IF(J1800="France","ST",_xlfn.XLOOKUP(F1800,'Shipment Detail'!N:N,'Shipment Detail'!E:E,""))</f>
        <v>ST</v>
      </c>
      <c r="N1800">
        <f t="shared" si="88"/>
        <v>0.2</v>
      </c>
      <c r="O1800" t="str">
        <f>IF(_xlfn.XLOOKUP(F1800,'Shipment Detail'!N:N,'Shipment Detail'!BM:BM)=0,"",_xlfn.XLOOKUP(F1800,'Shipment Detail'!N:N,'Shipment Detail'!BM:BM))</f>
        <v/>
      </c>
      <c r="R1800" t="str">
        <f>IF(_xlfn.XLOOKUP(F1800,'Shipment Detail'!N:N,'Shipment Detail'!AV:AV)&gt;60,10,"")</f>
        <v/>
      </c>
      <c r="T1800" s="3">
        <f>TCD!C1800</f>
        <v>9.1300000000000026</v>
      </c>
    </row>
    <row r="1801" spans="1:20" x14ac:dyDescent="0.2">
      <c r="A1801" t="str">
        <f t="shared" si="86"/>
        <v>FEDEX FRANCE</v>
      </c>
      <c r="B1801" s="5">
        <f t="shared" si="87"/>
        <v>46174</v>
      </c>
      <c r="F1801" s="6">
        <f>TCD!A1801</f>
        <v>872986644599</v>
      </c>
      <c r="H1801" s="18" t="str">
        <f>TCD!F1801</f>
        <v>E</v>
      </c>
      <c r="I1801" t="str">
        <f>TCD!B1801</f>
        <v>FR</v>
      </c>
      <c r="J1801" t="str">
        <f>IF(COUNTIF(Zoning!B:B,I1801)=0,"inconnu",_xlfn.XLOOKUP(I1801,Zoning!B:B,Zoning!C:C))</f>
        <v>France</v>
      </c>
      <c r="K1801">
        <f>_xlfn.XLOOKUP(F1801,'Shipment Detail'!N:N,'Shipment Detail'!AB:AB)</f>
        <v>2</v>
      </c>
      <c r="L1801">
        <f>TCD!E1801</f>
        <v>9.9</v>
      </c>
      <c r="M1801" t="str">
        <f>IF(J1801="France","ST",_xlfn.XLOOKUP(F1801,'Shipment Detail'!N:N,'Shipment Detail'!E:E,""))</f>
        <v>ST</v>
      </c>
      <c r="N1801">
        <f t="shared" si="88"/>
        <v>0.2</v>
      </c>
      <c r="O1801" t="str">
        <f>IF(_xlfn.XLOOKUP(F1801,'Shipment Detail'!N:N,'Shipment Detail'!BM:BM)=0,"",_xlfn.XLOOKUP(F1801,'Shipment Detail'!N:N,'Shipment Detail'!BM:BM))</f>
        <v/>
      </c>
      <c r="R1801" t="str">
        <f>IF(_xlfn.XLOOKUP(F1801,'Shipment Detail'!N:N,'Shipment Detail'!AV:AV)&gt;60,10,"")</f>
        <v/>
      </c>
      <c r="T1801" s="3">
        <f>TCD!C1801</f>
        <v>7.7900000000000027</v>
      </c>
    </row>
    <row r="1802" spans="1:20" x14ac:dyDescent="0.2">
      <c r="A1802" t="str">
        <f t="shared" si="86"/>
        <v>FEDEX FRANCE</v>
      </c>
      <c r="B1802" s="5">
        <f t="shared" si="87"/>
        <v>46174</v>
      </c>
      <c r="F1802" s="6">
        <f>TCD!A1802</f>
        <v>872986662613</v>
      </c>
      <c r="H1802" s="18" t="str">
        <f>TCD!F1802</f>
        <v>E</v>
      </c>
      <c r="I1802" t="str">
        <f>TCD!B1802</f>
        <v>FR</v>
      </c>
      <c r="J1802" t="str">
        <f>IF(COUNTIF(Zoning!B:B,I1802)=0,"inconnu",_xlfn.XLOOKUP(I1802,Zoning!B:B,Zoning!C:C))</f>
        <v>France</v>
      </c>
      <c r="K1802">
        <f>_xlfn.XLOOKUP(F1802,'Shipment Detail'!N:N,'Shipment Detail'!AB:AB)</f>
        <v>2</v>
      </c>
      <c r="L1802">
        <f>TCD!E1802</f>
        <v>14</v>
      </c>
      <c r="M1802" t="str">
        <f>IF(J1802="France","ST",_xlfn.XLOOKUP(F1802,'Shipment Detail'!N:N,'Shipment Detail'!E:E,""))</f>
        <v>ST</v>
      </c>
      <c r="N1802">
        <f t="shared" si="88"/>
        <v>0.2</v>
      </c>
      <c r="O1802" t="str">
        <f>IF(_xlfn.XLOOKUP(F1802,'Shipment Detail'!N:N,'Shipment Detail'!BM:BM)=0,"",_xlfn.XLOOKUP(F1802,'Shipment Detail'!N:N,'Shipment Detail'!BM:BM))</f>
        <v/>
      </c>
      <c r="R1802" t="str">
        <f>IF(_xlfn.XLOOKUP(F1802,'Shipment Detail'!N:N,'Shipment Detail'!AV:AV)&gt;60,10,"")</f>
        <v/>
      </c>
      <c r="T1802" s="3">
        <f>TCD!C1802</f>
        <v>9.1300000000000026</v>
      </c>
    </row>
    <row r="1803" spans="1:20" x14ac:dyDescent="0.2">
      <c r="A1803" t="str">
        <f t="shared" si="86"/>
        <v>FEDEX FRANCE</v>
      </c>
      <c r="B1803" s="5">
        <f t="shared" si="87"/>
        <v>46174</v>
      </c>
      <c r="F1803" s="6">
        <f>TCD!A1803</f>
        <v>872986685084</v>
      </c>
      <c r="H1803" s="18" t="str">
        <f>TCD!F1803</f>
        <v>E</v>
      </c>
      <c r="I1803" t="str">
        <f>TCD!B1803</f>
        <v>FR</v>
      </c>
      <c r="J1803" t="str">
        <f>IF(COUNTIF(Zoning!B:B,I1803)=0,"inconnu",_xlfn.XLOOKUP(I1803,Zoning!B:B,Zoning!C:C))</f>
        <v>France</v>
      </c>
      <c r="K1803">
        <f>_xlfn.XLOOKUP(F1803,'Shipment Detail'!N:N,'Shipment Detail'!AB:AB)</f>
        <v>3</v>
      </c>
      <c r="L1803">
        <f>TCD!E1803</f>
        <v>19.100000000000001</v>
      </c>
      <c r="M1803" t="str">
        <f>IF(J1803="France","ST",_xlfn.XLOOKUP(F1803,'Shipment Detail'!N:N,'Shipment Detail'!E:E,""))</f>
        <v>ST</v>
      </c>
      <c r="N1803">
        <f t="shared" si="88"/>
        <v>0.2</v>
      </c>
      <c r="O1803" t="str">
        <f>IF(_xlfn.XLOOKUP(F1803,'Shipment Detail'!N:N,'Shipment Detail'!BM:BM)=0,"",_xlfn.XLOOKUP(F1803,'Shipment Detail'!N:N,'Shipment Detail'!BM:BM))</f>
        <v/>
      </c>
      <c r="R1803" t="str">
        <f>IF(_xlfn.XLOOKUP(F1803,'Shipment Detail'!N:N,'Shipment Detail'!AV:AV)&gt;60,10,"")</f>
        <v/>
      </c>
      <c r="T1803" s="3">
        <f>TCD!C1803</f>
        <v>11.14</v>
      </c>
    </row>
    <row r="1804" spans="1:20" x14ac:dyDescent="0.2">
      <c r="A1804" t="str">
        <f t="shared" si="86"/>
        <v>FEDEX FRANCE</v>
      </c>
      <c r="B1804" s="5">
        <f t="shared" si="87"/>
        <v>46174</v>
      </c>
      <c r="F1804" s="6">
        <f>TCD!A1804</f>
        <v>872986759572</v>
      </c>
      <c r="H1804" s="18" t="str">
        <f>TCD!F1804</f>
        <v>E</v>
      </c>
      <c r="I1804" t="str">
        <f>TCD!B1804</f>
        <v>FR</v>
      </c>
      <c r="J1804" t="str">
        <f>IF(COUNTIF(Zoning!B:B,I1804)=0,"inconnu",_xlfn.XLOOKUP(I1804,Zoning!B:B,Zoning!C:C))</f>
        <v>France</v>
      </c>
      <c r="K1804">
        <f>_xlfn.XLOOKUP(F1804,'Shipment Detail'!N:N,'Shipment Detail'!AB:AB)</f>
        <v>1</v>
      </c>
      <c r="L1804">
        <f>TCD!E1804</f>
        <v>7</v>
      </c>
      <c r="M1804" t="str">
        <f>IF(J1804="France","ST",_xlfn.XLOOKUP(F1804,'Shipment Detail'!N:N,'Shipment Detail'!E:E,""))</f>
        <v>ST</v>
      </c>
      <c r="N1804">
        <f t="shared" si="88"/>
        <v>0.2</v>
      </c>
      <c r="O1804" t="str">
        <f>IF(_xlfn.XLOOKUP(F1804,'Shipment Detail'!N:N,'Shipment Detail'!BM:BM)=0,"",_xlfn.XLOOKUP(F1804,'Shipment Detail'!N:N,'Shipment Detail'!BM:BM))</f>
        <v/>
      </c>
      <c r="R1804" t="str">
        <f>IF(_xlfn.XLOOKUP(F1804,'Shipment Detail'!N:N,'Shipment Detail'!AV:AV)&gt;60,10,"")</f>
        <v/>
      </c>
      <c r="T1804" s="3">
        <f>TCD!C1804</f>
        <v>6.7899999999999991</v>
      </c>
    </row>
    <row r="1805" spans="1:20" x14ac:dyDescent="0.2">
      <c r="A1805" t="str">
        <f t="shared" si="86"/>
        <v>FEDEX FRANCE</v>
      </c>
      <c r="B1805" s="5">
        <f t="shared" si="87"/>
        <v>46174</v>
      </c>
      <c r="F1805" s="6">
        <f>TCD!A1805</f>
        <v>872986800183</v>
      </c>
      <c r="H1805" s="18" t="str">
        <f>TCD!F1805</f>
        <v>E</v>
      </c>
      <c r="I1805" t="str">
        <f>TCD!B1805</f>
        <v>FR</v>
      </c>
      <c r="J1805" t="str">
        <f>IF(COUNTIF(Zoning!B:B,I1805)=0,"inconnu",_xlfn.XLOOKUP(I1805,Zoning!B:B,Zoning!C:C))</f>
        <v>France</v>
      </c>
      <c r="K1805">
        <f>_xlfn.XLOOKUP(F1805,'Shipment Detail'!N:N,'Shipment Detail'!AB:AB)</f>
        <v>1</v>
      </c>
      <c r="L1805">
        <f>TCD!E1805</f>
        <v>7.3999999999999995</v>
      </c>
      <c r="M1805" t="str">
        <f>IF(J1805="France","ST",_xlfn.XLOOKUP(F1805,'Shipment Detail'!N:N,'Shipment Detail'!E:E,""))</f>
        <v>ST</v>
      </c>
      <c r="N1805">
        <f t="shared" si="88"/>
        <v>0.2</v>
      </c>
      <c r="O1805" t="str">
        <f>IF(_xlfn.XLOOKUP(F1805,'Shipment Detail'!N:N,'Shipment Detail'!BM:BM)=0,"",_xlfn.XLOOKUP(F1805,'Shipment Detail'!N:N,'Shipment Detail'!BM:BM))</f>
        <v/>
      </c>
      <c r="R1805" t="str">
        <f>IF(_xlfn.XLOOKUP(F1805,'Shipment Detail'!N:N,'Shipment Detail'!AV:AV)&gt;60,10,"")</f>
        <v/>
      </c>
      <c r="T1805" s="3">
        <f>TCD!C1805</f>
        <v>7.120000000000001</v>
      </c>
    </row>
    <row r="1806" spans="1:20" x14ac:dyDescent="0.2">
      <c r="A1806" t="str">
        <f t="shared" si="86"/>
        <v>FEDEX FRANCE</v>
      </c>
      <c r="B1806" s="5">
        <f t="shared" si="87"/>
        <v>46174</v>
      </c>
      <c r="F1806" s="6">
        <f>TCD!A1806</f>
        <v>872986867172</v>
      </c>
      <c r="H1806" s="18" t="str">
        <f>TCD!F1806</f>
        <v>E</v>
      </c>
      <c r="I1806" t="str">
        <f>TCD!B1806</f>
        <v>FR</v>
      </c>
      <c r="J1806" t="str">
        <f>IF(COUNTIF(Zoning!B:B,I1806)=0,"inconnu",_xlfn.XLOOKUP(I1806,Zoning!B:B,Zoning!C:C))</f>
        <v>France</v>
      </c>
      <c r="K1806">
        <f>_xlfn.XLOOKUP(F1806,'Shipment Detail'!N:N,'Shipment Detail'!AB:AB)</f>
        <v>5</v>
      </c>
      <c r="L1806">
        <f>TCD!E1806</f>
        <v>30.200000000000003</v>
      </c>
      <c r="M1806" t="str">
        <f>IF(J1806="France","ST",_xlfn.XLOOKUP(F1806,'Shipment Detail'!N:N,'Shipment Detail'!E:E,""))</f>
        <v>ST</v>
      </c>
      <c r="N1806">
        <f t="shared" si="88"/>
        <v>0.2</v>
      </c>
      <c r="O1806" t="str">
        <f>IF(_xlfn.XLOOKUP(F1806,'Shipment Detail'!N:N,'Shipment Detail'!BM:BM)=0,"",_xlfn.XLOOKUP(F1806,'Shipment Detail'!N:N,'Shipment Detail'!BM:BM))</f>
        <v/>
      </c>
      <c r="R1806" t="str">
        <f>IF(_xlfn.XLOOKUP(F1806,'Shipment Detail'!N:N,'Shipment Detail'!AV:AV)&gt;60,10,"")</f>
        <v/>
      </c>
      <c r="T1806" s="3">
        <f>TCD!C1806</f>
        <v>14.82</v>
      </c>
    </row>
    <row r="1807" spans="1:20" x14ac:dyDescent="0.2">
      <c r="A1807" t="str">
        <f t="shared" si="86"/>
        <v>FEDEX FRANCE</v>
      </c>
      <c r="B1807" s="5">
        <f t="shared" si="87"/>
        <v>46174</v>
      </c>
      <c r="F1807" s="6">
        <f>TCD!A1807</f>
        <v>872986888641</v>
      </c>
      <c r="H1807" s="18" t="str">
        <f>TCD!F1807</f>
        <v>E</v>
      </c>
      <c r="I1807" t="str">
        <f>TCD!B1807</f>
        <v>FR</v>
      </c>
      <c r="J1807" t="str">
        <f>IF(COUNTIF(Zoning!B:B,I1807)=0,"inconnu",_xlfn.XLOOKUP(I1807,Zoning!B:B,Zoning!C:C))</f>
        <v>France</v>
      </c>
      <c r="K1807">
        <f>_xlfn.XLOOKUP(F1807,'Shipment Detail'!N:N,'Shipment Detail'!AB:AB)</f>
        <v>5</v>
      </c>
      <c r="L1807">
        <f>TCD!E1807</f>
        <v>29.900000000000002</v>
      </c>
      <c r="M1807" t="str">
        <f>IF(J1807="France","ST",_xlfn.XLOOKUP(F1807,'Shipment Detail'!N:N,'Shipment Detail'!E:E,""))</f>
        <v>ST</v>
      </c>
      <c r="N1807">
        <f t="shared" si="88"/>
        <v>0.2</v>
      </c>
      <c r="O1807" t="str">
        <f>IF(_xlfn.XLOOKUP(F1807,'Shipment Detail'!N:N,'Shipment Detail'!BM:BM)=0,"",_xlfn.XLOOKUP(F1807,'Shipment Detail'!N:N,'Shipment Detail'!BM:BM))</f>
        <v/>
      </c>
      <c r="R1807" t="str">
        <f>IF(_xlfn.XLOOKUP(F1807,'Shipment Detail'!N:N,'Shipment Detail'!AV:AV)&gt;60,10,"")</f>
        <v/>
      </c>
      <c r="T1807" s="3">
        <f>TCD!C1807</f>
        <v>14.480000000000004</v>
      </c>
    </row>
    <row r="1808" spans="1:20" x14ac:dyDescent="0.2">
      <c r="A1808" t="str">
        <f t="shared" si="86"/>
        <v>FEDEX FRANCE</v>
      </c>
      <c r="B1808" s="5">
        <f t="shared" si="87"/>
        <v>46174</v>
      </c>
      <c r="F1808" s="6">
        <f>TCD!A1808</f>
        <v>872986903531</v>
      </c>
      <c r="H1808" s="18" t="str">
        <f>TCD!F1808</f>
        <v>E</v>
      </c>
      <c r="I1808" t="str">
        <f>TCD!B1808</f>
        <v>FR</v>
      </c>
      <c r="J1808" t="str">
        <f>IF(COUNTIF(Zoning!B:B,I1808)=0,"inconnu",_xlfn.XLOOKUP(I1808,Zoning!B:B,Zoning!C:C))</f>
        <v>France</v>
      </c>
      <c r="K1808">
        <f>_xlfn.XLOOKUP(F1808,'Shipment Detail'!N:N,'Shipment Detail'!AB:AB)</f>
        <v>3</v>
      </c>
      <c r="L1808">
        <f>TCD!E1808</f>
        <v>17.700000000000003</v>
      </c>
      <c r="M1808" t="str">
        <f>IF(J1808="France","ST",_xlfn.XLOOKUP(F1808,'Shipment Detail'!N:N,'Shipment Detail'!E:E,""))</f>
        <v>ST</v>
      </c>
      <c r="N1808">
        <f t="shared" si="88"/>
        <v>0.2</v>
      </c>
      <c r="O1808" t="str">
        <f>IF(_xlfn.XLOOKUP(F1808,'Shipment Detail'!N:N,'Shipment Detail'!BM:BM)=0,"",_xlfn.XLOOKUP(F1808,'Shipment Detail'!N:N,'Shipment Detail'!BM:BM))</f>
        <v/>
      </c>
      <c r="R1808" t="str">
        <f>IF(_xlfn.XLOOKUP(F1808,'Shipment Detail'!N:N,'Shipment Detail'!AV:AV)&gt;60,10,"")</f>
        <v/>
      </c>
      <c r="T1808" s="3">
        <f>TCD!C1808</f>
        <v>10.469999999999999</v>
      </c>
    </row>
    <row r="1809" spans="1:20" x14ac:dyDescent="0.2">
      <c r="A1809" t="str">
        <f t="shared" si="86"/>
        <v>FEDEX FRANCE</v>
      </c>
      <c r="B1809" s="5">
        <f t="shared" si="87"/>
        <v>46174</v>
      </c>
      <c r="F1809" s="6">
        <f>TCD!A1809</f>
        <v>872986918258</v>
      </c>
      <c r="H1809" s="18" t="str">
        <f>TCD!F1809</f>
        <v>E</v>
      </c>
      <c r="I1809" t="str">
        <f>TCD!B1809</f>
        <v>FR</v>
      </c>
      <c r="J1809" t="str">
        <f>IF(COUNTIF(Zoning!B:B,I1809)=0,"inconnu",_xlfn.XLOOKUP(I1809,Zoning!B:B,Zoning!C:C))</f>
        <v>France</v>
      </c>
      <c r="K1809">
        <f>_xlfn.XLOOKUP(F1809,'Shipment Detail'!N:N,'Shipment Detail'!AB:AB)</f>
        <v>5</v>
      </c>
      <c r="L1809">
        <f>TCD!E1809</f>
        <v>23.8</v>
      </c>
      <c r="M1809" t="str">
        <f>IF(J1809="France","ST",_xlfn.XLOOKUP(F1809,'Shipment Detail'!N:N,'Shipment Detail'!E:E,""))</f>
        <v>ST</v>
      </c>
      <c r="N1809">
        <f t="shared" si="88"/>
        <v>0.2</v>
      </c>
      <c r="O1809" t="str">
        <f>IF(_xlfn.XLOOKUP(F1809,'Shipment Detail'!N:N,'Shipment Detail'!BM:BM)=0,"",_xlfn.XLOOKUP(F1809,'Shipment Detail'!N:N,'Shipment Detail'!BM:BM))</f>
        <v/>
      </c>
      <c r="R1809" t="str">
        <f>IF(_xlfn.XLOOKUP(F1809,'Shipment Detail'!N:N,'Shipment Detail'!AV:AV)&gt;60,10,"")</f>
        <v/>
      </c>
      <c r="T1809" s="3">
        <f>TCD!C1809</f>
        <v>12.480000000000004</v>
      </c>
    </row>
    <row r="1810" spans="1:20" x14ac:dyDescent="0.2">
      <c r="A1810" t="str">
        <f t="shared" si="86"/>
        <v>FEDEX FRANCE</v>
      </c>
      <c r="B1810" s="5">
        <f t="shared" si="87"/>
        <v>46174</v>
      </c>
      <c r="F1810" s="6">
        <f>TCD!A1810</f>
        <v>872986943579</v>
      </c>
      <c r="H1810" s="18" t="str">
        <f>TCD!F1810</f>
        <v>E</v>
      </c>
      <c r="I1810" t="str">
        <f>TCD!B1810</f>
        <v>FR</v>
      </c>
      <c r="J1810" t="str">
        <f>IF(COUNTIF(Zoning!B:B,I1810)=0,"inconnu",_xlfn.XLOOKUP(I1810,Zoning!B:B,Zoning!C:C))</f>
        <v>France</v>
      </c>
      <c r="K1810">
        <f>_xlfn.XLOOKUP(F1810,'Shipment Detail'!N:N,'Shipment Detail'!AB:AB)</f>
        <v>5</v>
      </c>
      <c r="L1810">
        <f>TCD!E1810</f>
        <v>29</v>
      </c>
      <c r="M1810" t="str">
        <f>IF(J1810="France","ST",_xlfn.XLOOKUP(F1810,'Shipment Detail'!N:N,'Shipment Detail'!E:E,""))</f>
        <v>ST</v>
      </c>
      <c r="N1810">
        <f t="shared" si="88"/>
        <v>0.2</v>
      </c>
      <c r="O1810" t="str">
        <f>IF(_xlfn.XLOOKUP(F1810,'Shipment Detail'!N:N,'Shipment Detail'!BM:BM)=0,"",_xlfn.XLOOKUP(F1810,'Shipment Detail'!N:N,'Shipment Detail'!BM:BM))</f>
        <v/>
      </c>
      <c r="R1810" t="str">
        <f>IF(_xlfn.XLOOKUP(F1810,'Shipment Detail'!N:N,'Shipment Detail'!AV:AV)&gt;60,10,"")</f>
        <v/>
      </c>
      <c r="T1810" s="3">
        <f>TCD!C1810</f>
        <v>14.150000000000006</v>
      </c>
    </row>
    <row r="1811" spans="1:20" x14ac:dyDescent="0.2">
      <c r="A1811" t="str">
        <f t="shared" si="86"/>
        <v>FEDEX FRANCE</v>
      </c>
      <c r="B1811" s="5">
        <f t="shared" si="87"/>
        <v>46174</v>
      </c>
      <c r="F1811" s="6">
        <f>TCD!A1811</f>
        <v>872986983734</v>
      </c>
      <c r="H1811" s="18" t="str">
        <f>TCD!F1811</f>
        <v>E</v>
      </c>
      <c r="I1811" t="str">
        <f>TCD!B1811</f>
        <v>FR</v>
      </c>
      <c r="J1811" t="str">
        <f>IF(COUNTIF(Zoning!B:B,I1811)=0,"inconnu",_xlfn.XLOOKUP(I1811,Zoning!B:B,Zoning!C:C))</f>
        <v>France</v>
      </c>
      <c r="K1811">
        <f>_xlfn.XLOOKUP(F1811,'Shipment Detail'!N:N,'Shipment Detail'!AB:AB)</f>
        <v>2</v>
      </c>
      <c r="L1811">
        <f>TCD!E1811</f>
        <v>15.7</v>
      </c>
      <c r="M1811" t="str">
        <f>IF(J1811="France","ST",_xlfn.XLOOKUP(F1811,'Shipment Detail'!N:N,'Shipment Detail'!E:E,""))</f>
        <v>ST</v>
      </c>
      <c r="N1811">
        <f t="shared" si="88"/>
        <v>0.2</v>
      </c>
      <c r="O1811" t="str">
        <f>IF(_xlfn.XLOOKUP(F1811,'Shipment Detail'!N:N,'Shipment Detail'!BM:BM)=0,"",_xlfn.XLOOKUP(F1811,'Shipment Detail'!N:N,'Shipment Detail'!BM:BM))</f>
        <v/>
      </c>
      <c r="R1811" t="str">
        <f>IF(_xlfn.XLOOKUP(F1811,'Shipment Detail'!N:N,'Shipment Detail'!AV:AV)&gt;60,10,"")</f>
        <v/>
      </c>
      <c r="T1811" s="3">
        <f>TCD!C1811</f>
        <v>9.8000000000000007</v>
      </c>
    </row>
    <row r="1812" spans="1:20" x14ac:dyDescent="0.2">
      <c r="A1812" t="str">
        <f t="shared" si="86"/>
        <v>FEDEX FRANCE</v>
      </c>
      <c r="B1812" s="5">
        <f t="shared" si="87"/>
        <v>46174</v>
      </c>
      <c r="F1812" s="6">
        <f>TCD!A1812</f>
        <v>872987011380</v>
      </c>
      <c r="H1812" s="18" t="str">
        <f>TCD!F1812</f>
        <v>E</v>
      </c>
      <c r="I1812" t="str">
        <f>TCD!B1812</f>
        <v>FR</v>
      </c>
      <c r="J1812" t="str">
        <f>IF(COUNTIF(Zoning!B:B,I1812)=0,"inconnu",_xlfn.XLOOKUP(I1812,Zoning!B:B,Zoning!C:C))</f>
        <v>France</v>
      </c>
      <c r="K1812">
        <f>_xlfn.XLOOKUP(F1812,'Shipment Detail'!N:N,'Shipment Detail'!AB:AB)</f>
        <v>2</v>
      </c>
      <c r="L1812">
        <f>TCD!E1812</f>
        <v>6.3999999999999995</v>
      </c>
      <c r="M1812" t="str">
        <f>IF(J1812="France","ST",_xlfn.XLOOKUP(F1812,'Shipment Detail'!N:N,'Shipment Detail'!E:E,""))</f>
        <v>ST</v>
      </c>
      <c r="N1812">
        <f t="shared" si="88"/>
        <v>0.2</v>
      </c>
      <c r="O1812" t="str">
        <f>IF(_xlfn.XLOOKUP(F1812,'Shipment Detail'!N:N,'Shipment Detail'!BM:BM)=0,"",_xlfn.XLOOKUP(F1812,'Shipment Detail'!N:N,'Shipment Detail'!BM:BM))</f>
        <v/>
      </c>
      <c r="R1812" t="str">
        <f>IF(_xlfn.XLOOKUP(F1812,'Shipment Detail'!N:N,'Shipment Detail'!AV:AV)&gt;60,10,"")</f>
        <v/>
      </c>
      <c r="T1812" s="3">
        <f>TCD!C1812</f>
        <v>6.7899999999999991</v>
      </c>
    </row>
    <row r="1813" spans="1:20" x14ac:dyDescent="0.2">
      <c r="A1813" t="str">
        <f t="shared" si="86"/>
        <v>FEDEX FRANCE</v>
      </c>
      <c r="B1813" s="5">
        <f t="shared" si="87"/>
        <v>46174</v>
      </c>
      <c r="F1813" s="6">
        <f>TCD!A1813</f>
        <v>872987021186</v>
      </c>
      <c r="H1813" s="18" t="str">
        <f>TCD!F1813</f>
        <v>E</v>
      </c>
      <c r="I1813" t="str">
        <f>TCD!B1813</f>
        <v>FR</v>
      </c>
      <c r="J1813" t="str">
        <f>IF(COUNTIF(Zoning!B:B,I1813)=0,"inconnu",_xlfn.XLOOKUP(I1813,Zoning!B:B,Zoning!C:C))</f>
        <v>France</v>
      </c>
      <c r="K1813">
        <f>_xlfn.XLOOKUP(F1813,'Shipment Detail'!N:N,'Shipment Detail'!AB:AB)</f>
        <v>2</v>
      </c>
      <c r="L1813">
        <f>TCD!E1813</f>
        <v>15.4</v>
      </c>
      <c r="M1813" t="str">
        <f>IF(J1813="France","ST",_xlfn.XLOOKUP(F1813,'Shipment Detail'!N:N,'Shipment Detail'!E:E,""))</f>
        <v>ST</v>
      </c>
      <c r="N1813">
        <f t="shared" si="88"/>
        <v>0.2</v>
      </c>
      <c r="O1813" t="str">
        <f>IF(_xlfn.XLOOKUP(F1813,'Shipment Detail'!N:N,'Shipment Detail'!BM:BM)=0,"",_xlfn.XLOOKUP(F1813,'Shipment Detail'!N:N,'Shipment Detail'!BM:BM))</f>
        <v/>
      </c>
      <c r="R1813" t="str">
        <f>IF(_xlfn.XLOOKUP(F1813,'Shipment Detail'!N:N,'Shipment Detail'!AV:AV)&gt;60,10,"")</f>
        <v/>
      </c>
      <c r="T1813" s="3">
        <f>TCD!C1813</f>
        <v>9.8000000000000007</v>
      </c>
    </row>
    <row r="1814" spans="1:20" x14ac:dyDescent="0.2">
      <c r="A1814" t="str">
        <f t="shared" si="86"/>
        <v>FEDEX FRANCE</v>
      </c>
      <c r="B1814" s="5">
        <f t="shared" si="87"/>
        <v>46174</v>
      </c>
      <c r="F1814" s="6">
        <f>TCD!A1814</f>
        <v>872987045356</v>
      </c>
      <c r="H1814" s="18" t="str">
        <f>TCD!F1814</f>
        <v>E</v>
      </c>
      <c r="I1814" t="str">
        <f>TCD!B1814</f>
        <v>FR</v>
      </c>
      <c r="J1814" t="str">
        <f>IF(COUNTIF(Zoning!B:B,I1814)=0,"inconnu",_xlfn.XLOOKUP(I1814,Zoning!B:B,Zoning!C:C))</f>
        <v>France</v>
      </c>
      <c r="K1814">
        <f>_xlfn.XLOOKUP(F1814,'Shipment Detail'!N:N,'Shipment Detail'!AB:AB)</f>
        <v>6</v>
      </c>
      <c r="L1814">
        <f>TCD!E1814</f>
        <v>36.6</v>
      </c>
      <c r="M1814" t="str">
        <f>IF(J1814="France","ST",_xlfn.XLOOKUP(F1814,'Shipment Detail'!N:N,'Shipment Detail'!E:E,""))</f>
        <v>ST</v>
      </c>
      <c r="N1814">
        <f t="shared" si="88"/>
        <v>0.2</v>
      </c>
      <c r="O1814" t="str">
        <f>IF(_xlfn.XLOOKUP(F1814,'Shipment Detail'!N:N,'Shipment Detail'!BM:BM)=0,"",_xlfn.XLOOKUP(F1814,'Shipment Detail'!N:N,'Shipment Detail'!BM:BM))</f>
        <v/>
      </c>
      <c r="R1814" t="str">
        <f>IF(_xlfn.XLOOKUP(F1814,'Shipment Detail'!N:N,'Shipment Detail'!AV:AV)&gt;60,10,"")</f>
        <v/>
      </c>
      <c r="T1814" s="3">
        <f>TCD!C1814</f>
        <v>16.830000000000005</v>
      </c>
    </row>
    <row r="1815" spans="1:20" x14ac:dyDescent="0.2">
      <c r="A1815" t="str">
        <f t="shared" si="86"/>
        <v>FEDEX FRANCE</v>
      </c>
      <c r="B1815" s="5">
        <f t="shared" si="87"/>
        <v>46174</v>
      </c>
      <c r="F1815" s="6">
        <f>TCD!A1815</f>
        <v>872987086286</v>
      </c>
      <c r="H1815" s="18" t="str">
        <f>TCD!F1815</f>
        <v>E</v>
      </c>
      <c r="I1815" t="str">
        <f>TCD!B1815</f>
        <v>FR</v>
      </c>
      <c r="J1815" t="str">
        <f>IF(COUNTIF(Zoning!B:B,I1815)=0,"inconnu",_xlfn.XLOOKUP(I1815,Zoning!B:B,Zoning!C:C))</f>
        <v>France</v>
      </c>
      <c r="K1815">
        <f>_xlfn.XLOOKUP(F1815,'Shipment Detail'!N:N,'Shipment Detail'!AB:AB)</f>
        <v>2</v>
      </c>
      <c r="L1815">
        <f>TCD!E1815</f>
        <v>14</v>
      </c>
      <c r="M1815" t="str">
        <f>IF(J1815="France","ST",_xlfn.XLOOKUP(F1815,'Shipment Detail'!N:N,'Shipment Detail'!E:E,""))</f>
        <v>ST</v>
      </c>
      <c r="N1815">
        <f t="shared" si="88"/>
        <v>0.2</v>
      </c>
      <c r="O1815" t="str">
        <f>IF(_xlfn.XLOOKUP(F1815,'Shipment Detail'!N:N,'Shipment Detail'!BM:BM)=0,"",_xlfn.XLOOKUP(F1815,'Shipment Detail'!N:N,'Shipment Detail'!BM:BM))</f>
        <v/>
      </c>
      <c r="R1815" t="str">
        <f>IF(_xlfn.XLOOKUP(F1815,'Shipment Detail'!N:N,'Shipment Detail'!AV:AV)&gt;60,10,"")</f>
        <v/>
      </c>
      <c r="T1815" s="3">
        <f>TCD!C1815</f>
        <v>9.1300000000000026</v>
      </c>
    </row>
    <row r="1816" spans="1:20" x14ac:dyDescent="0.2">
      <c r="A1816" t="str">
        <f t="shared" si="86"/>
        <v>FEDEX FRANCE</v>
      </c>
      <c r="B1816" s="5">
        <f t="shared" si="87"/>
        <v>46174</v>
      </c>
      <c r="F1816" s="6">
        <f>TCD!A1816</f>
        <v>872987151078</v>
      </c>
      <c r="H1816" s="18" t="str">
        <f>TCD!F1816</f>
        <v>E</v>
      </c>
      <c r="I1816" t="str">
        <f>TCD!B1816</f>
        <v>FR</v>
      </c>
      <c r="J1816" t="str">
        <f>IF(COUNTIF(Zoning!B:B,I1816)=0,"inconnu",_xlfn.XLOOKUP(I1816,Zoning!B:B,Zoning!C:C))</f>
        <v>France</v>
      </c>
      <c r="K1816">
        <f>_xlfn.XLOOKUP(F1816,'Shipment Detail'!N:N,'Shipment Detail'!AB:AB)</f>
        <v>6</v>
      </c>
      <c r="L1816">
        <f>TCD!E1816</f>
        <v>42.4</v>
      </c>
      <c r="M1816" t="str">
        <f>IF(J1816="France","ST",_xlfn.XLOOKUP(F1816,'Shipment Detail'!N:N,'Shipment Detail'!E:E,""))</f>
        <v>ST</v>
      </c>
      <c r="N1816">
        <f t="shared" si="88"/>
        <v>0.2</v>
      </c>
      <c r="O1816" t="str">
        <f>IF(_xlfn.XLOOKUP(F1816,'Shipment Detail'!N:N,'Shipment Detail'!BM:BM)=0,"",_xlfn.XLOOKUP(F1816,'Shipment Detail'!N:N,'Shipment Detail'!BM:BM))</f>
        <v/>
      </c>
      <c r="R1816" t="str">
        <f>IF(_xlfn.XLOOKUP(F1816,'Shipment Detail'!N:N,'Shipment Detail'!AV:AV)&gt;60,10,"")</f>
        <v/>
      </c>
      <c r="T1816" s="3">
        <f>TCD!C1816</f>
        <v>18.829999999999998</v>
      </c>
    </row>
    <row r="1817" spans="1:20" x14ac:dyDescent="0.2">
      <c r="A1817" t="str">
        <f t="shared" si="86"/>
        <v>FEDEX FRANCE</v>
      </c>
      <c r="B1817" s="5">
        <f t="shared" si="87"/>
        <v>46174</v>
      </c>
      <c r="F1817" s="6">
        <f>TCD!A1817</f>
        <v>872987203149</v>
      </c>
      <c r="H1817" s="18" t="str">
        <f>TCD!F1817</f>
        <v>E</v>
      </c>
      <c r="I1817" t="str">
        <f>TCD!B1817</f>
        <v>FR</v>
      </c>
      <c r="J1817" t="str">
        <f>IF(COUNTIF(Zoning!B:B,I1817)=0,"inconnu",_xlfn.XLOOKUP(I1817,Zoning!B:B,Zoning!C:C))</f>
        <v>France</v>
      </c>
      <c r="K1817">
        <f>_xlfn.XLOOKUP(F1817,'Shipment Detail'!N:N,'Shipment Detail'!AB:AB)</f>
        <v>5</v>
      </c>
      <c r="L1817">
        <f>TCD!E1817</f>
        <v>12.2</v>
      </c>
      <c r="M1817" t="str">
        <f>IF(J1817="France","ST",_xlfn.XLOOKUP(F1817,'Shipment Detail'!N:N,'Shipment Detail'!E:E,""))</f>
        <v>ST</v>
      </c>
      <c r="N1817">
        <f t="shared" si="88"/>
        <v>0.2</v>
      </c>
      <c r="O1817" t="str">
        <f>IF(_xlfn.XLOOKUP(F1817,'Shipment Detail'!N:N,'Shipment Detail'!BM:BM)=0,"",_xlfn.XLOOKUP(F1817,'Shipment Detail'!N:N,'Shipment Detail'!BM:BM))</f>
        <v/>
      </c>
      <c r="R1817" t="str">
        <f>IF(_xlfn.XLOOKUP(F1817,'Shipment Detail'!N:N,'Shipment Detail'!AV:AV)&gt;60,10,"")</f>
        <v/>
      </c>
      <c r="T1817" s="3">
        <f>TCD!C1817</f>
        <v>8.7999999999999972</v>
      </c>
    </row>
    <row r="1818" spans="1:20" x14ac:dyDescent="0.2">
      <c r="A1818" t="str">
        <f t="shared" si="86"/>
        <v>FEDEX FRANCE</v>
      </c>
      <c r="B1818" s="5">
        <f t="shared" si="87"/>
        <v>46174</v>
      </c>
      <c r="F1818" s="6">
        <f>TCD!A1818</f>
        <v>872987221571</v>
      </c>
      <c r="H1818" s="18" t="str">
        <f>TCD!F1818</f>
        <v>E</v>
      </c>
      <c r="I1818" t="str">
        <f>TCD!B1818</f>
        <v>FR</v>
      </c>
      <c r="J1818" t="str">
        <f>IF(COUNTIF(Zoning!B:B,I1818)=0,"inconnu",_xlfn.XLOOKUP(I1818,Zoning!B:B,Zoning!C:C))</f>
        <v>France</v>
      </c>
      <c r="K1818">
        <f>_xlfn.XLOOKUP(F1818,'Shipment Detail'!N:N,'Shipment Detail'!AB:AB)</f>
        <v>2</v>
      </c>
      <c r="L1818">
        <f>TCD!E1818</f>
        <v>15.6</v>
      </c>
      <c r="M1818" t="str">
        <f>IF(J1818="France","ST",_xlfn.XLOOKUP(F1818,'Shipment Detail'!N:N,'Shipment Detail'!E:E,""))</f>
        <v>ST</v>
      </c>
      <c r="N1818">
        <f t="shared" si="88"/>
        <v>0.2</v>
      </c>
      <c r="O1818" t="str">
        <f>IF(_xlfn.XLOOKUP(F1818,'Shipment Detail'!N:N,'Shipment Detail'!BM:BM)=0,"",_xlfn.XLOOKUP(F1818,'Shipment Detail'!N:N,'Shipment Detail'!BM:BM))</f>
        <v/>
      </c>
      <c r="R1818" t="str">
        <f>IF(_xlfn.XLOOKUP(F1818,'Shipment Detail'!N:N,'Shipment Detail'!AV:AV)&gt;60,10,"")</f>
        <v/>
      </c>
      <c r="T1818" s="3">
        <f>TCD!C1818</f>
        <v>9.8000000000000007</v>
      </c>
    </row>
    <row r="1819" spans="1:20" x14ac:dyDescent="0.2">
      <c r="A1819" t="str">
        <f t="shared" si="86"/>
        <v>FEDEX FRANCE</v>
      </c>
      <c r="B1819" s="5">
        <f t="shared" si="87"/>
        <v>46174</v>
      </c>
      <c r="F1819" s="6">
        <f>TCD!A1819</f>
        <v>872987255834</v>
      </c>
      <c r="H1819" s="18" t="str">
        <f>TCD!F1819</f>
        <v>E</v>
      </c>
      <c r="I1819" t="str">
        <f>TCD!B1819</f>
        <v>FR</v>
      </c>
      <c r="J1819" t="str">
        <f>IF(COUNTIF(Zoning!B:B,I1819)=0,"inconnu",_xlfn.XLOOKUP(I1819,Zoning!B:B,Zoning!C:C))</f>
        <v>France</v>
      </c>
      <c r="K1819">
        <f>_xlfn.XLOOKUP(F1819,'Shipment Detail'!N:N,'Shipment Detail'!AB:AB)</f>
        <v>6</v>
      </c>
      <c r="L1819">
        <f>TCD!E1819</f>
        <v>47.2</v>
      </c>
      <c r="M1819" t="str">
        <f>IF(J1819="France","ST",_xlfn.XLOOKUP(F1819,'Shipment Detail'!N:N,'Shipment Detail'!E:E,""))</f>
        <v>ST</v>
      </c>
      <c r="N1819">
        <f t="shared" si="88"/>
        <v>0.2</v>
      </c>
      <c r="O1819" t="str">
        <f>IF(_xlfn.XLOOKUP(F1819,'Shipment Detail'!N:N,'Shipment Detail'!BM:BM)=0,"",_xlfn.XLOOKUP(F1819,'Shipment Detail'!N:N,'Shipment Detail'!BM:BM))</f>
        <v/>
      </c>
      <c r="R1819" t="str">
        <f>IF(_xlfn.XLOOKUP(F1819,'Shipment Detail'!N:N,'Shipment Detail'!AV:AV)&gt;60,10,"")</f>
        <v/>
      </c>
      <c r="T1819" s="3">
        <f>TCD!C1819</f>
        <v>20.509999999999991</v>
      </c>
    </row>
    <row r="1820" spans="1:20" x14ac:dyDescent="0.2">
      <c r="A1820" t="str">
        <f t="shared" si="86"/>
        <v>FEDEX FRANCE</v>
      </c>
      <c r="B1820" s="5">
        <f t="shared" si="87"/>
        <v>46174</v>
      </c>
      <c r="F1820" s="6">
        <f>TCD!A1820</f>
        <v>872987293813</v>
      </c>
      <c r="H1820" s="18" t="str">
        <f>TCD!F1820</f>
        <v>E</v>
      </c>
      <c r="I1820" t="str">
        <f>TCD!B1820</f>
        <v>FR</v>
      </c>
      <c r="J1820" t="str">
        <f>IF(COUNTIF(Zoning!B:B,I1820)=0,"inconnu",_xlfn.XLOOKUP(I1820,Zoning!B:B,Zoning!C:C))</f>
        <v>France</v>
      </c>
      <c r="K1820">
        <f>_xlfn.XLOOKUP(F1820,'Shipment Detail'!N:N,'Shipment Detail'!AB:AB)</f>
        <v>2</v>
      </c>
      <c r="L1820">
        <f>TCD!E1820</f>
        <v>14</v>
      </c>
      <c r="M1820" t="str">
        <f>IF(J1820="France","ST",_xlfn.XLOOKUP(F1820,'Shipment Detail'!N:N,'Shipment Detail'!E:E,""))</f>
        <v>ST</v>
      </c>
      <c r="N1820">
        <f t="shared" si="88"/>
        <v>0.2</v>
      </c>
      <c r="O1820" t="str">
        <f>IF(_xlfn.XLOOKUP(F1820,'Shipment Detail'!N:N,'Shipment Detail'!BM:BM)=0,"",_xlfn.XLOOKUP(F1820,'Shipment Detail'!N:N,'Shipment Detail'!BM:BM))</f>
        <v/>
      </c>
      <c r="R1820" t="str">
        <f>IF(_xlfn.XLOOKUP(F1820,'Shipment Detail'!N:N,'Shipment Detail'!AV:AV)&gt;60,10,"")</f>
        <v/>
      </c>
      <c r="T1820" s="3">
        <f>TCD!C1820</f>
        <v>9.1300000000000026</v>
      </c>
    </row>
    <row r="1821" spans="1:20" x14ac:dyDescent="0.2">
      <c r="A1821" t="str">
        <f t="shared" si="86"/>
        <v>FEDEX FRANCE</v>
      </c>
      <c r="B1821" s="5">
        <f t="shared" si="87"/>
        <v>46174</v>
      </c>
      <c r="F1821" s="6">
        <f>TCD!A1821</f>
        <v>872987321276</v>
      </c>
      <c r="H1821" s="18" t="str">
        <f>TCD!F1821</f>
        <v>E</v>
      </c>
      <c r="I1821" t="str">
        <f>TCD!B1821</f>
        <v>FR</v>
      </c>
      <c r="J1821" t="str">
        <f>IF(COUNTIF(Zoning!B:B,I1821)=0,"inconnu",_xlfn.XLOOKUP(I1821,Zoning!B:B,Zoning!C:C))</f>
        <v>France</v>
      </c>
      <c r="K1821">
        <f>_xlfn.XLOOKUP(F1821,'Shipment Detail'!N:N,'Shipment Detail'!AB:AB)</f>
        <v>5</v>
      </c>
      <c r="L1821">
        <f>TCD!E1821</f>
        <v>29</v>
      </c>
      <c r="M1821" t="str">
        <f>IF(J1821="France","ST",_xlfn.XLOOKUP(F1821,'Shipment Detail'!N:N,'Shipment Detail'!E:E,""))</f>
        <v>ST</v>
      </c>
      <c r="N1821">
        <f t="shared" si="88"/>
        <v>0.2</v>
      </c>
      <c r="O1821" t="str">
        <f>IF(_xlfn.XLOOKUP(F1821,'Shipment Detail'!N:N,'Shipment Detail'!BM:BM)=0,"",_xlfn.XLOOKUP(F1821,'Shipment Detail'!N:N,'Shipment Detail'!BM:BM))</f>
        <v/>
      </c>
      <c r="R1821" t="str">
        <f>IF(_xlfn.XLOOKUP(F1821,'Shipment Detail'!N:N,'Shipment Detail'!AV:AV)&gt;60,10,"")</f>
        <v/>
      </c>
      <c r="T1821" s="3">
        <f>TCD!C1821</f>
        <v>14.150000000000006</v>
      </c>
    </row>
    <row r="1822" spans="1:20" x14ac:dyDescent="0.2">
      <c r="A1822" t="str">
        <f t="shared" si="86"/>
        <v>FEDEX FRANCE</v>
      </c>
      <c r="B1822" s="5">
        <f t="shared" si="87"/>
        <v>46174</v>
      </c>
      <c r="F1822" s="6">
        <f>TCD!A1822</f>
        <v>872987352941</v>
      </c>
      <c r="H1822" s="18" t="str">
        <f>TCD!F1822</f>
        <v>E</v>
      </c>
      <c r="I1822" t="str">
        <f>TCD!B1822</f>
        <v>FR</v>
      </c>
      <c r="J1822" t="str">
        <f>IF(COUNTIF(Zoning!B:B,I1822)=0,"inconnu",_xlfn.XLOOKUP(I1822,Zoning!B:B,Zoning!C:C))</f>
        <v>France</v>
      </c>
      <c r="K1822">
        <f>_xlfn.XLOOKUP(F1822,'Shipment Detail'!N:N,'Shipment Detail'!AB:AB)</f>
        <v>7</v>
      </c>
      <c r="L1822">
        <f>TCD!E1822</f>
        <v>32</v>
      </c>
      <c r="M1822" t="str">
        <f>IF(J1822="France","ST",_xlfn.XLOOKUP(F1822,'Shipment Detail'!N:N,'Shipment Detail'!E:E,""))</f>
        <v>ST</v>
      </c>
      <c r="N1822">
        <f t="shared" si="88"/>
        <v>0.2</v>
      </c>
      <c r="O1822" t="str">
        <f>IF(_xlfn.XLOOKUP(F1822,'Shipment Detail'!N:N,'Shipment Detail'!BM:BM)=0,"",_xlfn.XLOOKUP(F1822,'Shipment Detail'!N:N,'Shipment Detail'!BM:BM))</f>
        <v/>
      </c>
      <c r="R1822" t="str">
        <f>IF(_xlfn.XLOOKUP(F1822,'Shipment Detail'!N:N,'Shipment Detail'!AV:AV)&gt;60,10,"")</f>
        <v/>
      </c>
      <c r="T1822" s="3">
        <f>TCD!C1822</f>
        <v>15.149999999999999</v>
      </c>
    </row>
    <row r="1823" spans="1:20" x14ac:dyDescent="0.2">
      <c r="A1823" t="str">
        <f t="shared" si="86"/>
        <v>FEDEX FRANCE</v>
      </c>
      <c r="B1823" s="5">
        <f t="shared" si="87"/>
        <v>46174</v>
      </c>
      <c r="F1823" s="6">
        <f>TCD!A1823</f>
        <v>872987383815</v>
      </c>
      <c r="H1823" s="18" t="str">
        <f>TCD!F1823</f>
        <v>E</v>
      </c>
      <c r="I1823" t="str">
        <f>TCD!B1823</f>
        <v>FR</v>
      </c>
      <c r="J1823" t="str">
        <f>IF(COUNTIF(Zoning!B:B,I1823)=0,"inconnu",_xlfn.XLOOKUP(I1823,Zoning!B:B,Zoning!C:C))</f>
        <v>France</v>
      </c>
      <c r="K1823">
        <f>_xlfn.XLOOKUP(F1823,'Shipment Detail'!N:N,'Shipment Detail'!AB:AB)</f>
        <v>6</v>
      </c>
      <c r="L1823">
        <f>TCD!E1823</f>
        <v>23.8</v>
      </c>
      <c r="M1823" t="str">
        <f>IF(J1823="France","ST",_xlfn.XLOOKUP(F1823,'Shipment Detail'!N:N,'Shipment Detail'!E:E,""))</f>
        <v>ST</v>
      </c>
      <c r="N1823">
        <f t="shared" si="88"/>
        <v>0.2</v>
      </c>
      <c r="O1823" t="str">
        <f>IF(_xlfn.XLOOKUP(F1823,'Shipment Detail'!N:N,'Shipment Detail'!BM:BM)=0,"",_xlfn.XLOOKUP(F1823,'Shipment Detail'!N:N,'Shipment Detail'!BM:BM))</f>
        <v/>
      </c>
      <c r="R1823" t="str">
        <f>IF(_xlfn.XLOOKUP(F1823,'Shipment Detail'!N:N,'Shipment Detail'!AV:AV)&gt;60,10,"")</f>
        <v/>
      </c>
      <c r="T1823" s="3">
        <f>TCD!C1823</f>
        <v>12.480000000000004</v>
      </c>
    </row>
    <row r="1824" spans="1:20" x14ac:dyDescent="0.2">
      <c r="A1824" t="str">
        <f t="shared" si="86"/>
        <v>FEDEX FRANCE</v>
      </c>
      <c r="B1824" s="5">
        <f t="shared" si="87"/>
        <v>46174</v>
      </c>
      <c r="F1824" s="6">
        <f>TCD!A1824</f>
        <v>872987415115</v>
      </c>
      <c r="H1824" s="18" t="str">
        <f>TCD!F1824</f>
        <v>E</v>
      </c>
      <c r="I1824" t="str">
        <f>TCD!B1824</f>
        <v>FR</v>
      </c>
      <c r="J1824" t="str">
        <f>IF(COUNTIF(Zoning!B:B,I1824)=0,"inconnu",_xlfn.XLOOKUP(I1824,Zoning!B:B,Zoning!C:C))</f>
        <v>France</v>
      </c>
      <c r="K1824">
        <f>_xlfn.XLOOKUP(F1824,'Shipment Detail'!N:N,'Shipment Detail'!AB:AB)</f>
        <v>2</v>
      </c>
      <c r="L1824">
        <f>TCD!E1824</f>
        <v>11</v>
      </c>
      <c r="M1824" t="str">
        <f>IF(J1824="France","ST",_xlfn.XLOOKUP(F1824,'Shipment Detail'!N:N,'Shipment Detail'!E:E,""))</f>
        <v>ST</v>
      </c>
      <c r="N1824">
        <f t="shared" si="88"/>
        <v>0.2</v>
      </c>
      <c r="O1824" t="str">
        <f>IF(_xlfn.XLOOKUP(F1824,'Shipment Detail'!N:N,'Shipment Detail'!BM:BM)=0,"",_xlfn.XLOOKUP(F1824,'Shipment Detail'!N:N,'Shipment Detail'!BM:BM))</f>
        <v/>
      </c>
      <c r="R1824" t="str">
        <f>IF(_xlfn.XLOOKUP(F1824,'Shipment Detail'!N:N,'Shipment Detail'!AV:AV)&gt;60,10,"")</f>
        <v/>
      </c>
      <c r="T1824" s="3">
        <f>TCD!C1824</f>
        <v>8.129999999999999</v>
      </c>
    </row>
    <row r="1825" spans="1:20" x14ac:dyDescent="0.2">
      <c r="A1825" t="str">
        <f t="shared" si="86"/>
        <v>FEDEX FRANCE</v>
      </c>
      <c r="B1825" s="5">
        <f t="shared" si="87"/>
        <v>46174</v>
      </c>
      <c r="F1825" s="6">
        <f>TCD!A1825</f>
        <v>872987452657</v>
      </c>
      <c r="H1825" s="18" t="str">
        <f>TCD!F1825</f>
        <v>E</v>
      </c>
      <c r="I1825" t="str">
        <f>TCD!B1825</f>
        <v>FR</v>
      </c>
      <c r="J1825" t="str">
        <f>IF(COUNTIF(Zoning!B:B,I1825)=0,"inconnu",_xlfn.XLOOKUP(I1825,Zoning!B:B,Zoning!C:C))</f>
        <v>France</v>
      </c>
      <c r="K1825">
        <f>_xlfn.XLOOKUP(F1825,'Shipment Detail'!N:N,'Shipment Detail'!AB:AB)</f>
        <v>7</v>
      </c>
      <c r="L1825">
        <f>TCD!E1825</f>
        <v>30.200000000000003</v>
      </c>
      <c r="M1825" t="str">
        <f>IF(J1825="France","ST",_xlfn.XLOOKUP(F1825,'Shipment Detail'!N:N,'Shipment Detail'!E:E,""))</f>
        <v>ST</v>
      </c>
      <c r="N1825">
        <f t="shared" si="88"/>
        <v>0.2</v>
      </c>
      <c r="O1825" t="str">
        <f>IF(_xlfn.XLOOKUP(F1825,'Shipment Detail'!N:N,'Shipment Detail'!BM:BM)=0,"",_xlfn.XLOOKUP(F1825,'Shipment Detail'!N:N,'Shipment Detail'!BM:BM))</f>
        <v/>
      </c>
      <c r="R1825" t="str">
        <f>IF(_xlfn.XLOOKUP(F1825,'Shipment Detail'!N:N,'Shipment Detail'!AV:AV)&gt;60,10,"")</f>
        <v/>
      </c>
      <c r="T1825" s="3">
        <f>TCD!C1825</f>
        <v>14.82</v>
      </c>
    </row>
    <row r="1826" spans="1:20" x14ac:dyDescent="0.2">
      <c r="A1826" t="str">
        <f t="shared" si="86"/>
        <v>FEDEX FRANCE</v>
      </c>
      <c r="B1826" s="5">
        <f t="shared" si="87"/>
        <v>46174</v>
      </c>
      <c r="F1826" s="6">
        <f>TCD!A1826</f>
        <v>872987481149</v>
      </c>
      <c r="H1826" s="18" t="str">
        <f>TCD!F1826</f>
        <v>E</v>
      </c>
      <c r="I1826" t="str">
        <f>TCD!B1826</f>
        <v>FR</v>
      </c>
      <c r="J1826" t="str">
        <f>IF(COUNTIF(Zoning!B:B,I1826)=0,"inconnu",_xlfn.XLOOKUP(I1826,Zoning!B:B,Zoning!C:C))</f>
        <v>France</v>
      </c>
      <c r="K1826">
        <f>_xlfn.XLOOKUP(F1826,'Shipment Detail'!N:N,'Shipment Detail'!AB:AB)</f>
        <v>2</v>
      </c>
      <c r="L1826">
        <f>TCD!E1826</f>
        <v>16.600000000000001</v>
      </c>
      <c r="M1826" t="str">
        <f>IF(J1826="France","ST",_xlfn.XLOOKUP(F1826,'Shipment Detail'!N:N,'Shipment Detail'!E:E,""))</f>
        <v>ST</v>
      </c>
      <c r="N1826">
        <f t="shared" si="88"/>
        <v>0.2</v>
      </c>
      <c r="O1826" t="str">
        <f>IF(_xlfn.XLOOKUP(F1826,'Shipment Detail'!N:N,'Shipment Detail'!BM:BM)=0,"",_xlfn.XLOOKUP(F1826,'Shipment Detail'!N:N,'Shipment Detail'!BM:BM))</f>
        <v/>
      </c>
      <c r="R1826" t="str">
        <f>IF(_xlfn.XLOOKUP(F1826,'Shipment Detail'!N:N,'Shipment Detail'!AV:AV)&gt;60,10,"")</f>
        <v/>
      </c>
      <c r="T1826" s="3">
        <f>TCD!C1826</f>
        <v>10.129999999999995</v>
      </c>
    </row>
    <row r="1827" spans="1:20" x14ac:dyDescent="0.2">
      <c r="A1827" t="str">
        <f t="shared" si="86"/>
        <v>FEDEX FRANCE</v>
      </c>
      <c r="B1827" s="5">
        <f t="shared" si="87"/>
        <v>46174</v>
      </c>
      <c r="F1827" s="6">
        <f>TCD!A1827</f>
        <v>872987495178</v>
      </c>
      <c r="H1827" s="18" t="str">
        <f>TCD!F1827</f>
        <v>E</v>
      </c>
      <c r="I1827" t="str">
        <f>TCD!B1827</f>
        <v>FR</v>
      </c>
      <c r="J1827" t="str">
        <f>IF(COUNTIF(Zoning!B:B,I1827)=0,"inconnu",_xlfn.XLOOKUP(I1827,Zoning!B:B,Zoning!C:C))</f>
        <v>France</v>
      </c>
      <c r="K1827">
        <f>_xlfn.XLOOKUP(F1827,'Shipment Detail'!N:N,'Shipment Detail'!AB:AB)</f>
        <v>3</v>
      </c>
      <c r="L1827">
        <f>TCD!E1827</f>
        <v>15.9</v>
      </c>
      <c r="M1827" t="str">
        <f>IF(J1827="France","ST",_xlfn.XLOOKUP(F1827,'Shipment Detail'!N:N,'Shipment Detail'!E:E,""))</f>
        <v>ST</v>
      </c>
      <c r="N1827">
        <f t="shared" si="88"/>
        <v>0.2</v>
      </c>
      <c r="O1827" t="str">
        <f>IF(_xlfn.XLOOKUP(F1827,'Shipment Detail'!N:N,'Shipment Detail'!BM:BM)=0,"",_xlfn.XLOOKUP(F1827,'Shipment Detail'!N:N,'Shipment Detail'!BM:BM))</f>
        <v/>
      </c>
      <c r="R1827" t="str">
        <f>IF(_xlfn.XLOOKUP(F1827,'Shipment Detail'!N:N,'Shipment Detail'!AV:AV)&gt;60,10,"")</f>
        <v/>
      </c>
      <c r="T1827" s="3">
        <f>TCD!C1827</f>
        <v>9.8000000000000007</v>
      </c>
    </row>
    <row r="1828" spans="1:20" x14ac:dyDescent="0.2">
      <c r="A1828" t="str">
        <f t="shared" si="86"/>
        <v>FEDEX FRANCE</v>
      </c>
      <c r="B1828" s="5">
        <f t="shared" si="87"/>
        <v>46174</v>
      </c>
      <c r="F1828" s="6">
        <f>TCD!A1828</f>
        <v>872987521374</v>
      </c>
      <c r="H1828" s="18" t="str">
        <f>TCD!F1828</f>
        <v>E</v>
      </c>
      <c r="I1828" t="str">
        <f>TCD!B1828</f>
        <v>FR</v>
      </c>
      <c r="J1828" t="str">
        <f>IF(COUNTIF(Zoning!B:B,I1828)=0,"inconnu",_xlfn.XLOOKUP(I1828,Zoning!B:B,Zoning!C:C))</f>
        <v>France</v>
      </c>
      <c r="K1828">
        <f>_xlfn.XLOOKUP(F1828,'Shipment Detail'!N:N,'Shipment Detail'!AB:AB)</f>
        <v>4</v>
      </c>
      <c r="L1828">
        <f>TCD!E1828</f>
        <v>16.900000000000002</v>
      </c>
      <c r="M1828" t="str">
        <f>IF(J1828="France","ST",_xlfn.XLOOKUP(F1828,'Shipment Detail'!N:N,'Shipment Detail'!E:E,""))</f>
        <v>ST</v>
      </c>
      <c r="N1828">
        <f t="shared" si="88"/>
        <v>0.2</v>
      </c>
      <c r="O1828" t="str">
        <f>IF(_xlfn.XLOOKUP(F1828,'Shipment Detail'!N:N,'Shipment Detail'!BM:BM)=0,"",_xlfn.XLOOKUP(F1828,'Shipment Detail'!N:N,'Shipment Detail'!BM:BM))</f>
        <v/>
      </c>
      <c r="R1828" t="str">
        <f>IF(_xlfn.XLOOKUP(F1828,'Shipment Detail'!N:N,'Shipment Detail'!AV:AV)&gt;60,10,"")</f>
        <v/>
      </c>
      <c r="T1828" s="3">
        <f>TCD!C1828</f>
        <v>10.129999999999995</v>
      </c>
    </row>
    <row r="1829" spans="1:20" x14ac:dyDescent="0.2">
      <c r="A1829" t="str">
        <f t="shared" si="86"/>
        <v>FEDEX FRANCE</v>
      </c>
      <c r="B1829" s="5">
        <f t="shared" si="87"/>
        <v>46174</v>
      </c>
      <c r="F1829" s="6">
        <f>TCD!A1829</f>
        <v>872987772716</v>
      </c>
      <c r="H1829" s="18" t="str">
        <f>TCD!F1829</f>
        <v>E</v>
      </c>
      <c r="I1829" t="str">
        <f>TCD!B1829</f>
        <v>FR</v>
      </c>
      <c r="J1829" t="str">
        <f>IF(COUNTIF(Zoning!B:B,I1829)=0,"inconnu",_xlfn.XLOOKUP(I1829,Zoning!B:B,Zoning!C:C))</f>
        <v>France</v>
      </c>
      <c r="K1829">
        <f>_xlfn.XLOOKUP(F1829,'Shipment Detail'!N:N,'Shipment Detail'!AB:AB)</f>
        <v>28</v>
      </c>
      <c r="L1829">
        <f>TCD!E1829</f>
        <v>181.29999999999998</v>
      </c>
      <c r="M1829" t="str">
        <f>IF(J1829="France","ST",_xlfn.XLOOKUP(F1829,'Shipment Detail'!N:N,'Shipment Detail'!E:E,""))</f>
        <v>ST</v>
      </c>
      <c r="N1829">
        <f t="shared" si="88"/>
        <v>0.2</v>
      </c>
      <c r="O1829" t="str">
        <f>IF(_xlfn.XLOOKUP(F1829,'Shipment Detail'!N:N,'Shipment Detail'!BM:BM)=0,"",_xlfn.XLOOKUP(F1829,'Shipment Detail'!N:N,'Shipment Detail'!BM:BM))</f>
        <v/>
      </c>
      <c r="R1829" t="str">
        <f>IF(_xlfn.XLOOKUP(F1829,'Shipment Detail'!N:N,'Shipment Detail'!AV:AV)&gt;60,10,"")</f>
        <v/>
      </c>
      <c r="T1829" s="3">
        <f>TCD!C1829</f>
        <v>73.949999999999989</v>
      </c>
    </row>
    <row r="1830" spans="1:20" x14ac:dyDescent="0.2">
      <c r="A1830" t="str">
        <f t="shared" si="86"/>
        <v>FEDEX FRANCE</v>
      </c>
      <c r="B1830" s="5">
        <f t="shared" si="87"/>
        <v>46174</v>
      </c>
      <c r="F1830" s="6">
        <f>TCD!A1830</f>
        <v>872987918004</v>
      </c>
      <c r="H1830" s="18" t="str">
        <f>TCD!F1830</f>
        <v>E</v>
      </c>
      <c r="I1830" t="str">
        <f>TCD!B1830</f>
        <v>FR</v>
      </c>
      <c r="J1830" t="str">
        <f>IF(COUNTIF(Zoning!B:B,I1830)=0,"inconnu",_xlfn.XLOOKUP(I1830,Zoning!B:B,Zoning!C:C))</f>
        <v>France</v>
      </c>
      <c r="K1830">
        <f>_xlfn.XLOOKUP(F1830,'Shipment Detail'!N:N,'Shipment Detail'!AB:AB)</f>
        <v>2</v>
      </c>
      <c r="L1830">
        <f>TCD!E1830</f>
        <v>17</v>
      </c>
      <c r="M1830" t="str">
        <f>IF(J1830="France","ST",_xlfn.XLOOKUP(F1830,'Shipment Detail'!N:N,'Shipment Detail'!E:E,""))</f>
        <v>ST</v>
      </c>
      <c r="N1830">
        <f t="shared" si="88"/>
        <v>0.2</v>
      </c>
      <c r="O1830" t="str">
        <f>IF(_xlfn.XLOOKUP(F1830,'Shipment Detail'!N:N,'Shipment Detail'!BM:BM)=0,"",_xlfn.XLOOKUP(F1830,'Shipment Detail'!N:N,'Shipment Detail'!BM:BM))</f>
        <v/>
      </c>
      <c r="R1830" t="str">
        <f>IF(_xlfn.XLOOKUP(F1830,'Shipment Detail'!N:N,'Shipment Detail'!AV:AV)&gt;60,10,"")</f>
        <v/>
      </c>
      <c r="T1830" s="3">
        <f>TCD!C1830</f>
        <v>10.129999999999995</v>
      </c>
    </row>
    <row r="1831" spans="1:20" x14ac:dyDescent="0.2">
      <c r="A1831" t="str">
        <f t="shared" si="86"/>
        <v>FEDEX FRANCE</v>
      </c>
      <c r="B1831" s="5">
        <f t="shared" si="87"/>
        <v>46174</v>
      </c>
      <c r="F1831" s="6">
        <f>TCD!A1831</f>
        <v>872987937363</v>
      </c>
      <c r="H1831" s="18" t="str">
        <f>TCD!F1831</f>
        <v>E</v>
      </c>
      <c r="I1831" t="str">
        <f>TCD!B1831</f>
        <v>FR</v>
      </c>
      <c r="J1831" t="str">
        <f>IF(COUNTIF(Zoning!B:B,I1831)=0,"inconnu",_xlfn.XLOOKUP(I1831,Zoning!B:B,Zoning!C:C))</f>
        <v>France</v>
      </c>
      <c r="K1831">
        <f>_xlfn.XLOOKUP(F1831,'Shipment Detail'!N:N,'Shipment Detail'!AB:AB)</f>
        <v>5</v>
      </c>
      <c r="L1831">
        <f>TCD!E1831</f>
        <v>29</v>
      </c>
      <c r="M1831" t="str">
        <f>IF(J1831="France","ST",_xlfn.XLOOKUP(F1831,'Shipment Detail'!N:N,'Shipment Detail'!E:E,""))</f>
        <v>ST</v>
      </c>
      <c r="N1831">
        <f t="shared" si="88"/>
        <v>0.2</v>
      </c>
      <c r="O1831" t="str">
        <f>IF(_xlfn.XLOOKUP(F1831,'Shipment Detail'!N:N,'Shipment Detail'!BM:BM)=0,"",_xlfn.XLOOKUP(F1831,'Shipment Detail'!N:N,'Shipment Detail'!BM:BM))</f>
        <v/>
      </c>
      <c r="R1831" t="str">
        <f>IF(_xlfn.XLOOKUP(F1831,'Shipment Detail'!N:N,'Shipment Detail'!AV:AV)&gt;60,10,"")</f>
        <v/>
      </c>
      <c r="T1831" s="3">
        <f>TCD!C1831</f>
        <v>14.150000000000006</v>
      </c>
    </row>
    <row r="1832" spans="1:20" x14ac:dyDescent="0.2">
      <c r="A1832" t="str">
        <f t="shared" si="86"/>
        <v>FEDEX FRANCE</v>
      </c>
      <c r="B1832" s="5">
        <f t="shared" si="87"/>
        <v>46174</v>
      </c>
      <c r="F1832" s="6">
        <f>TCD!A1832</f>
        <v>872988554729</v>
      </c>
      <c r="H1832" s="18" t="str">
        <f>TCD!F1832</f>
        <v>E</v>
      </c>
      <c r="I1832" t="str">
        <f>TCD!B1832</f>
        <v>FR</v>
      </c>
      <c r="J1832" t="str">
        <f>IF(COUNTIF(Zoning!B:B,I1832)=0,"inconnu",_xlfn.XLOOKUP(I1832,Zoning!B:B,Zoning!C:C))</f>
        <v>France</v>
      </c>
      <c r="K1832">
        <f>_xlfn.XLOOKUP(F1832,'Shipment Detail'!N:N,'Shipment Detail'!AB:AB)</f>
        <v>7</v>
      </c>
      <c r="L1832">
        <f>TCD!E1832</f>
        <v>32.4</v>
      </c>
      <c r="M1832" t="str">
        <f>IF(J1832="France","ST",_xlfn.XLOOKUP(F1832,'Shipment Detail'!N:N,'Shipment Detail'!E:E,""))</f>
        <v>ST</v>
      </c>
      <c r="N1832">
        <f t="shared" si="88"/>
        <v>0.2</v>
      </c>
      <c r="O1832" t="str">
        <f>IF(_xlfn.XLOOKUP(F1832,'Shipment Detail'!N:N,'Shipment Detail'!BM:BM)=0,"",_xlfn.XLOOKUP(F1832,'Shipment Detail'!N:N,'Shipment Detail'!BM:BM))</f>
        <v/>
      </c>
      <c r="R1832" t="str">
        <f>IF(_xlfn.XLOOKUP(F1832,'Shipment Detail'!N:N,'Shipment Detail'!AV:AV)&gt;60,10,"")</f>
        <v/>
      </c>
      <c r="T1832" s="3">
        <f>TCD!C1832</f>
        <v>15.489999999999995</v>
      </c>
    </row>
    <row r="1833" spans="1:20" x14ac:dyDescent="0.2">
      <c r="A1833" t="str">
        <f t="shared" si="86"/>
        <v>FEDEX FRANCE</v>
      </c>
      <c r="B1833" s="5">
        <f t="shared" si="87"/>
        <v>46174</v>
      </c>
      <c r="F1833" s="6">
        <f>TCD!A1833</f>
        <v>872988584055</v>
      </c>
      <c r="H1833" s="18" t="str">
        <f>TCD!F1833</f>
        <v>E</v>
      </c>
      <c r="I1833" t="str">
        <f>TCD!B1833</f>
        <v>FR</v>
      </c>
      <c r="J1833" t="str">
        <f>IF(COUNTIF(Zoning!B:B,I1833)=0,"inconnu",_xlfn.XLOOKUP(I1833,Zoning!B:B,Zoning!C:C))</f>
        <v>France</v>
      </c>
      <c r="K1833">
        <f>_xlfn.XLOOKUP(F1833,'Shipment Detail'!N:N,'Shipment Detail'!AB:AB)</f>
        <v>5</v>
      </c>
      <c r="L1833">
        <f>TCD!E1833</f>
        <v>29</v>
      </c>
      <c r="M1833" t="str">
        <f>IF(J1833="France","ST",_xlfn.XLOOKUP(F1833,'Shipment Detail'!N:N,'Shipment Detail'!E:E,""))</f>
        <v>ST</v>
      </c>
      <c r="N1833">
        <f t="shared" si="88"/>
        <v>0.2</v>
      </c>
      <c r="O1833" t="str">
        <f>IF(_xlfn.XLOOKUP(F1833,'Shipment Detail'!N:N,'Shipment Detail'!BM:BM)=0,"",_xlfn.XLOOKUP(F1833,'Shipment Detail'!N:N,'Shipment Detail'!BM:BM))</f>
        <v/>
      </c>
      <c r="R1833" t="str">
        <f>IF(_xlfn.XLOOKUP(F1833,'Shipment Detail'!N:N,'Shipment Detail'!AV:AV)&gt;60,10,"")</f>
        <v/>
      </c>
      <c r="T1833" s="3">
        <f>TCD!C1833</f>
        <v>14.150000000000006</v>
      </c>
    </row>
    <row r="1834" spans="1:20" x14ac:dyDescent="0.2">
      <c r="A1834" t="str">
        <f t="shared" si="86"/>
        <v>FEDEX FRANCE</v>
      </c>
      <c r="B1834" s="5">
        <f t="shared" si="87"/>
        <v>46174</v>
      </c>
      <c r="F1834" s="6">
        <f>TCD!A1834</f>
        <v>872988632955</v>
      </c>
      <c r="H1834" s="18" t="str">
        <f>TCD!F1834</f>
        <v>E</v>
      </c>
      <c r="I1834" t="str">
        <f>TCD!B1834</f>
        <v>FR</v>
      </c>
      <c r="J1834" t="str">
        <f>IF(COUNTIF(Zoning!B:B,I1834)=0,"inconnu",_xlfn.XLOOKUP(I1834,Zoning!B:B,Zoning!C:C))</f>
        <v>France</v>
      </c>
      <c r="K1834">
        <f>_xlfn.XLOOKUP(F1834,'Shipment Detail'!N:N,'Shipment Detail'!AB:AB)</f>
        <v>5</v>
      </c>
      <c r="L1834">
        <f>TCD!E1834</f>
        <v>36.9</v>
      </c>
      <c r="M1834" t="str">
        <f>IF(J1834="France","ST",_xlfn.XLOOKUP(F1834,'Shipment Detail'!N:N,'Shipment Detail'!E:E,""))</f>
        <v>ST</v>
      </c>
      <c r="N1834">
        <f t="shared" si="88"/>
        <v>0.2</v>
      </c>
      <c r="O1834" t="str">
        <f>IF(_xlfn.XLOOKUP(F1834,'Shipment Detail'!N:N,'Shipment Detail'!BM:BM)=0,"",_xlfn.XLOOKUP(F1834,'Shipment Detail'!N:N,'Shipment Detail'!BM:BM))</f>
        <v/>
      </c>
      <c r="R1834" t="str">
        <f>IF(_xlfn.XLOOKUP(F1834,'Shipment Detail'!N:N,'Shipment Detail'!AV:AV)&gt;60,10,"")</f>
        <v/>
      </c>
      <c r="T1834" s="3">
        <f>TCD!C1834</f>
        <v>16.830000000000005</v>
      </c>
    </row>
    <row r="1835" spans="1:20" x14ac:dyDescent="0.2">
      <c r="A1835" t="str">
        <f t="shared" si="86"/>
        <v>FEDEX FRANCE</v>
      </c>
      <c r="B1835" s="5">
        <f t="shared" si="87"/>
        <v>46174</v>
      </c>
      <c r="F1835" s="6">
        <f>TCD!A1835</f>
        <v>872988691299</v>
      </c>
      <c r="H1835" s="18" t="str">
        <f>TCD!F1835</f>
        <v>E</v>
      </c>
      <c r="I1835" t="str">
        <f>TCD!B1835</f>
        <v>FR</v>
      </c>
      <c r="J1835" t="str">
        <f>IF(COUNTIF(Zoning!B:B,I1835)=0,"inconnu",_xlfn.XLOOKUP(I1835,Zoning!B:B,Zoning!C:C))</f>
        <v>France</v>
      </c>
      <c r="K1835">
        <f>_xlfn.XLOOKUP(F1835,'Shipment Detail'!N:N,'Shipment Detail'!AB:AB)</f>
        <v>6</v>
      </c>
      <c r="L1835">
        <f>TCD!E1835</f>
        <v>31.900000000000002</v>
      </c>
      <c r="M1835" t="str">
        <f>IF(J1835="France","ST",_xlfn.XLOOKUP(F1835,'Shipment Detail'!N:N,'Shipment Detail'!E:E,""))</f>
        <v>ST</v>
      </c>
      <c r="N1835">
        <f t="shared" si="88"/>
        <v>0.2</v>
      </c>
      <c r="O1835" t="str">
        <f>IF(_xlfn.XLOOKUP(F1835,'Shipment Detail'!N:N,'Shipment Detail'!BM:BM)=0,"",_xlfn.XLOOKUP(F1835,'Shipment Detail'!N:N,'Shipment Detail'!BM:BM))</f>
        <v/>
      </c>
      <c r="R1835" t="str">
        <f>IF(_xlfn.XLOOKUP(F1835,'Shipment Detail'!N:N,'Shipment Detail'!AV:AV)&gt;60,10,"")</f>
        <v/>
      </c>
      <c r="T1835" s="3">
        <f>TCD!C1835</f>
        <v>15.149999999999999</v>
      </c>
    </row>
    <row r="1836" spans="1:20" x14ac:dyDescent="0.2">
      <c r="A1836" t="str">
        <f t="shared" si="86"/>
        <v>FEDEX FRANCE</v>
      </c>
      <c r="B1836" s="5">
        <f t="shared" si="87"/>
        <v>46174</v>
      </c>
      <c r="F1836" s="6">
        <f>TCD!A1836</f>
        <v>872988729550</v>
      </c>
      <c r="H1836" s="18" t="str">
        <f>TCD!F1836</f>
        <v>E</v>
      </c>
      <c r="I1836" t="str">
        <f>TCD!B1836</f>
        <v>FR</v>
      </c>
      <c r="J1836" t="str">
        <f>IF(COUNTIF(Zoning!B:B,I1836)=0,"inconnu",_xlfn.XLOOKUP(I1836,Zoning!B:B,Zoning!C:C))</f>
        <v>France</v>
      </c>
      <c r="K1836">
        <f>_xlfn.XLOOKUP(F1836,'Shipment Detail'!N:N,'Shipment Detail'!AB:AB)</f>
        <v>7</v>
      </c>
      <c r="L1836">
        <f>TCD!E1836</f>
        <v>45.4</v>
      </c>
      <c r="M1836" t="str">
        <f>IF(J1836="France","ST",_xlfn.XLOOKUP(F1836,'Shipment Detail'!N:N,'Shipment Detail'!E:E,""))</f>
        <v>ST</v>
      </c>
      <c r="N1836">
        <f t="shared" si="88"/>
        <v>0.2</v>
      </c>
      <c r="O1836" t="str">
        <f>IF(_xlfn.XLOOKUP(F1836,'Shipment Detail'!N:N,'Shipment Detail'!BM:BM)=0,"",_xlfn.XLOOKUP(F1836,'Shipment Detail'!N:N,'Shipment Detail'!BM:BM))</f>
        <v/>
      </c>
      <c r="R1836" t="str">
        <f>IF(_xlfn.XLOOKUP(F1836,'Shipment Detail'!N:N,'Shipment Detail'!AV:AV)&gt;60,10,"")</f>
        <v/>
      </c>
      <c r="T1836" s="3">
        <f>TCD!C1836</f>
        <v>19.840000000000003</v>
      </c>
    </row>
    <row r="1837" spans="1:20" x14ac:dyDescent="0.2">
      <c r="A1837" t="str">
        <f t="shared" si="86"/>
        <v>FEDEX FRANCE</v>
      </c>
      <c r="B1837" s="5">
        <f t="shared" si="87"/>
        <v>46174</v>
      </c>
      <c r="F1837" s="6">
        <f>TCD!A1837</f>
        <v>872988801506</v>
      </c>
      <c r="H1837" s="18" t="str">
        <f>TCD!F1837</f>
        <v>E</v>
      </c>
      <c r="I1837" t="str">
        <f>TCD!B1837</f>
        <v>FR</v>
      </c>
      <c r="J1837" t="str">
        <f>IF(COUNTIF(Zoning!B:B,I1837)=0,"inconnu",_xlfn.XLOOKUP(I1837,Zoning!B:B,Zoning!C:C))</f>
        <v>France</v>
      </c>
      <c r="K1837">
        <f>_xlfn.XLOOKUP(F1837,'Shipment Detail'!N:N,'Shipment Detail'!AB:AB)</f>
        <v>2</v>
      </c>
      <c r="L1837">
        <f>TCD!E1837</f>
        <v>12</v>
      </c>
      <c r="M1837" t="str">
        <f>IF(J1837="France","ST",_xlfn.XLOOKUP(F1837,'Shipment Detail'!N:N,'Shipment Detail'!E:E,""))</f>
        <v>ST</v>
      </c>
      <c r="N1837">
        <f t="shared" si="88"/>
        <v>0.2</v>
      </c>
      <c r="O1837" t="str">
        <f>IF(_xlfn.XLOOKUP(F1837,'Shipment Detail'!N:N,'Shipment Detail'!BM:BM)=0,"",_xlfn.XLOOKUP(F1837,'Shipment Detail'!N:N,'Shipment Detail'!BM:BM))</f>
        <v/>
      </c>
      <c r="R1837" t="str">
        <f>IF(_xlfn.XLOOKUP(F1837,'Shipment Detail'!N:N,'Shipment Detail'!AV:AV)&gt;60,10,"")</f>
        <v/>
      </c>
      <c r="T1837" s="3">
        <f>TCD!C1837</f>
        <v>8.4599999999999973</v>
      </c>
    </row>
    <row r="1838" spans="1:20" x14ac:dyDescent="0.2">
      <c r="A1838" t="str">
        <f t="shared" si="86"/>
        <v>FEDEX FRANCE</v>
      </c>
      <c r="B1838" s="5">
        <f t="shared" si="87"/>
        <v>46174</v>
      </c>
      <c r="F1838" s="6">
        <f>TCD!A1838</f>
        <v>872988827826</v>
      </c>
      <c r="H1838" s="18" t="str">
        <f>TCD!F1838</f>
        <v>E</v>
      </c>
      <c r="I1838" t="str">
        <f>TCD!B1838</f>
        <v>FR</v>
      </c>
      <c r="J1838" t="str">
        <f>IF(COUNTIF(Zoning!B:B,I1838)=0,"inconnu",_xlfn.XLOOKUP(I1838,Zoning!B:B,Zoning!C:C))</f>
        <v>France</v>
      </c>
      <c r="K1838">
        <f>_xlfn.XLOOKUP(F1838,'Shipment Detail'!N:N,'Shipment Detail'!AB:AB)</f>
        <v>3</v>
      </c>
      <c r="L1838">
        <f>TCD!E1838</f>
        <v>16</v>
      </c>
      <c r="M1838" t="str">
        <f>IF(J1838="France","ST",_xlfn.XLOOKUP(F1838,'Shipment Detail'!N:N,'Shipment Detail'!E:E,""))</f>
        <v>ST</v>
      </c>
      <c r="N1838">
        <f t="shared" si="88"/>
        <v>0.2</v>
      </c>
      <c r="O1838" t="str">
        <f>IF(_xlfn.XLOOKUP(F1838,'Shipment Detail'!N:N,'Shipment Detail'!BM:BM)=0,"",_xlfn.XLOOKUP(F1838,'Shipment Detail'!N:N,'Shipment Detail'!BM:BM))</f>
        <v/>
      </c>
      <c r="R1838" t="str">
        <f>IF(_xlfn.XLOOKUP(F1838,'Shipment Detail'!N:N,'Shipment Detail'!AV:AV)&gt;60,10,"")</f>
        <v/>
      </c>
      <c r="T1838" s="3">
        <f>TCD!C1838</f>
        <v>9.8000000000000007</v>
      </c>
    </row>
    <row r="1839" spans="1:20" x14ac:dyDescent="0.2">
      <c r="A1839" t="str">
        <f t="shared" si="86"/>
        <v>FEDEX FRANCE</v>
      </c>
      <c r="B1839" s="5">
        <f t="shared" si="87"/>
        <v>46174</v>
      </c>
      <c r="F1839" s="6">
        <f>TCD!A1839</f>
        <v>872988859019</v>
      </c>
      <c r="H1839" s="18" t="str">
        <f>TCD!F1839</f>
        <v>E</v>
      </c>
      <c r="I1839" t="str">
        <f>TCD!B1839</f>
        <v>FR</v>
      </c>
      <c r="J1839" t="str">
        <f>IF(COUNTIF(Zoning!B:B,I1839)=0,"inconnu",_xlfn.XLOOKUP(I1839,Zoning!B:B,Zoning!C:C))</f>
        <v>France</v>
      </c>
      <c r="K1839">
        <f>_xlfn.XLOOKUP(F1839,'Shipment Detail'!N:N,'Shipment Detail'!AB:AB)</f>
        <v>3</v>
      </c>
      <c r="L1839">
        <f>TCD!E1839</f>
        <v>18.700000000000003</v>
      </c>
      <c r="M1839" t="str">
        <f>IF(J1839="France","ST",_xlfn.XLOOKUP(F1839,'Shipment Detail'!N:N,'Shipment Detail'!E:E,""))</f>
        <v>ST</v>
      </c>
      <c r="N1839">
        <f t="shared" si="88"/>
        <v>0.2</v>
      </c>
      <c r="O1839" t="str">
        <f>IF(_xlfn.XLOOKUP(F1839,'Shipment Detail'!N:N,'Shipment Detail'!BM:BM)=0,"",_xlfn.XLOOKUP(F1839,'Shipment Detail'!N:N,'Shipment Detail'!BM:BM))</f>
        <v/>
      </c>
      <c r="R1839" t="str">
        <f>IF(_xlfn.XLOOKUP(F1839,'Shipment Detail'!N:N,'Shipment Detail'!AV:AV)&gt;60,10,"")</f>
        <v/>
      </c>
      <c r="T1839" s="3">
        <f>TCD!C1839</f>
        <v>10.800000000000004</v>
      </c>
    </row>
    <row r="1840" spans="1:20" x14ac:dyDescent="0.2">
      <c r="A1840" t="str">
        <f t="shared" si="86"/>
        <v>FEDEX FRANCE</v>
      </c>
      <c r="B1840" s="5">
        <f t="shared" si="87"/>
        <v>46174</v>
      </c>
      <c r="F1840" s="6">
        <f>TCD!A1840</f>
        <v>872988878882</v>
      </c>
      <c r="H1840" s="18" t="str">
        <f>TCD!F1840</f>
        <v>E</v>
      </c>
      <c r="I1840" t="str">
        <f>TCD!B1840</f>
        <v>FR</v>
      </c>
      <c r="J1840" t="str">
        <f>IF(COUNTIF(Zoning!B:B,I1840)=0,"inconnu",_xlfn.XLOOKUP(I1840,Zoning!B:B,Zoning!C:C))</f>
        <v>France</v>
      </c>
      <c r="K1840">
        <f>_xlfn.XLOOKUP(F1840,'Shipment Detail'!N:N,'Shipment Detail'!AB:AB)</f>
        <v>2</v>
      </c>
      <c r="L1840">
        <f>TCD!E1840</f>
        <v>15.7</v>
      </c>
      <c r="M1840" t="str">
        <f>IF(J1840="France","ST",_xlfn.XLOOKUP(F1840,'Shipment Detail'!N:N,'Shipment Detail'!E:E,""))</f>
        <v>ST</v>
      </c>
      <c r="N1840">
        <f t="shared" si="88"/>
        <v>0.2</v>
      </c>
      <c r="O1840" t="str">
        <f>IF(_xlfn.XLOOKUP(F1840,'Shipment Detail'!N:N,'Shipment Detail'!BM:BM)=0,"",_xlfn.XLOOKUP(F1840,'Shipment Detail'!N:N,'Shipment Detail'!BM:BM))</f>
        <v/>
      </c>
      <c r="R1840" t="str">
        <f>IF(_xlfn.XLOOKUP(F1840,'Shipment Detail'!N:N,'Shipment Detail'!AV:AV)&gt;60,10,"")</f>
        <v/>
      </c>
      <c r="T1840" s="3">
        <f>TCD!C1840</f>
        <v>9.8000000000000007</v>
      </c>
    </row>
    <row r="1841" spans="1:20" x14ac:dyDescent="0.2">
      <c r="A1841" t="str">
        <f t="shared" si="86"/>
        <v>FEDEX FRANCE</v>
      </c>
      <c r="B1841" s="5">
        <f t="shared" si="87"/>
        <v>46174</v>
      </c>
      <c r="F1841" s="6">
        <f>TCD!A1841</f>
        <v>872988921761</v>
      </c>
      <c r="H1841" s="18" t="str">
        <f>TCD!F1841</f>
        <v>E</v>
      </c>
      <c r="I1841" t="str">
        <f>TCD!B1841</f>
        <v>FR</v>
      </c>
      <c r="J1841" t="str">
        <f>IF(COUNTIF(Zoning!B:B,I1841)=0,"inconnu",_xlfn.XLOOKUP(I1841,Zoning!B:B,Zoning!C:C))</f>
        <v>France</v>
      </c>
      <c r="K1841">
        <f>_xlfn.XLOOKUP(F1841,'Shipment Detail'!N:N,'Shipment Detail'!AB:AB)</f>
        <v>6</v>
      </c>
      <c r="L1841">
        <f>TCD!E1841</f>
        <v>34.5</v>
      </c>
      <c r="M1841" t="str">
        <f>IF(J1841="France","ST",_xlfn.XLOOKUP(F1841,'Shipment Detail'!N:N,'Shipment Detail'!E:E,""))</f>
        <v>ST</v>
      </c>
      <c r="N1841">
        <f t="shared" si="88"/>
        <v>0.2</v>
      </c>
      <c r="O1841" t="str">
        <f>IF(_xlfn.XLOOKUP(F1841,'Shipment Detail'!N:N,'Shipment Detail'!BM:BM)=0,"",_xlfn.XLOOKUP(F1841,'Shipment Detail'!N:N,'Shipment Detail'!BM:BM))</f>
        <v/>
      </c>
      <c r="R1841" t="str">
        <f>IF(_xlfn.XLOOKUP(F1841,'Shipment Detail'!N:N,'Shipment Detail'!AV:AV)&gt;60,10,"")</f>
        <v/>
      </c>
      <c r="T1841" s="3">
        <f>TCD!C1841</f>
        <v>16.159999999999997</v>
      </c>
    </row>
    <row r="1842" spans="1:20" x14ac:dyDescent="0.2">
      <c r="A1842" t="str">
        <f t="shared" si="86"/>
        <v>FEDEX FRANCE</v>
      </c>
      <c r="B1842" s="5">
        <f t="shared" si="87"/>
        <v>46174</v>
      </c>
      <c r="F1842" s="6">
        <f>TCD!A1842</f>
        <v>872989050050</v>
      </c>
      <c r="H1842" s="18" t="str">
        <f>TCD!F1842</f>
        <v>E</v>
      </c>
      <c r="I1842" t="str">
        <f>TCD!B1842</f>
        <v>FR</v>
      </c>
      <c r="J1842" t="str">
        <f>IF(COUNTIF(Zoning!B:B,I1842)=0,"inconnu",_xlfn.XLOOKUP(I1842,Zoning!B:B,Zoning!C:C))</f>
        <v>France</v>
      </c>
      <c r="K1842">
        <f>_xlfn.XLOOKUP(F1842,'Shipment Detail'!N:N,'Shipment Detail'!AB:AB)</f>
        <v>4</v>
      </c>
      <c r="L1842">
        <f>TCD!E1842</f>
        <v>25</v>
      </c>
      <c r="M1842" t="str">
        <f>IF(J1842="France","ST",_xlfn.XLOOKUP(F1842,'Shipment Detail'!N:N,'Shipment Detail'!E:E,""))</f>
        <v>ST</v>
      </c>
      <c r="N1842">
        <f t="shared" si="88"/>
        <v>0.2</v>
      </c>
      <c r="O1842" t="str">
        <f>IF(_xlfn.XLOOKUP(F1842,'Shipment Detail'!N:N,'Shipment Detail'!BM:BM)=0,"",_xlfn.XLOOKUP(F1842,'Shipment Detail'!N:N,'Shipment Detail'!BM:BM))</f>
        <v/>
      </c>
      <c r="R1842" t="str">
        <f>IF(_xlfn.XLOOKUP(F1842,'Shipment Detail'!N:N,'Shipment Detail'!AV:AV)&gt;60,10,"")</f>
        <v/>
      </c>
      <c r="T1842" s="3">
        <f>TCD!C1842</f>
        <v>12.810000000000002</v>
      </c>
    </row>
    <row r="1843" spans="1:20" x14ac:dyDescent="0.2">
      <c r="A1843" t="str">
        <f t="shared" si="86"/>
        <v>FEDEX FRANCE</v>
      </c>
      <c r="B1843" s="5">
        <f t="shared" si="87"/>
        <v>46174</v>
      </c>
      <c r="F1843" s="6">
        <f>TCD!A1843</f>
        <v>872989070912</v>
      </c>
      <c r="H1843" s="18" t="str">
        <f>TCD!F1843</f>
        <v>E</v>
      </c>
      <c r="I1843" t="str">
        <f>TCD!B1843</f>
        <v>FR</v>
      </c>
      <c r="J1843" t="str">
        <f>IF(COUNTIF(Zoning!B:B,I1843)=0,"inconnu",_xlfn.XLOOKUP(I1843,Zoning!B:B,Zoning!C:C))</f>
        <v>France</v>
      </c>
      <c r="K1843">
        <f>_xlfn.XLOOKUP(F1843,'Shipment Detail'!N:N,'Shipment Detail'!AB:AB)</f>
        <v>2</v>
      </c>
      <c r="L1843">
        <f>TCD!E1843</f>
        <v>15.799999999999999</v>
      </c>
      <c r="M1843" t="str">
        <f>IF(J1843="France","ST",_xlfn.XLOOKUP(F1843,'Shipment Detail'!N:N,'Shipment Detail'!E:E,""))</f>
        <v>ST</v>
      </c>
      <c r="N1843">
        <f t="shared" si="88"/>
        <v>0.2</v>
      </c>
      <c r="O1843" t="str">
        <f>IF(_xlfn.XLOOKUP(F1843,'Shipment Detail'!N:N,'Shipment Detail'!BM:BM)=0,"",_xlfn.XLOOKUP(F1843,'Shipment Detail'!N:N,'Shipment Detail'!BM:BM))</f>
        <v/>
      </c>
      <c r="R1843" t="str">
        <f>IF(_xlfn.XLOOKUP(F1843,'Shipment Detail'!N:N,'Shipment Detail'!AV:AV)&gt;60,10,"")</f>
        <v/>
      </c>
      <c r="T1843" s="3">
        <f>TCD!C1843</f>
        <v>9.8000000000000007</v>
      </c>
    </row>
    <row r="1844" spans="1:20" x14ac:dyDescent="0.2">
      <c r="A1844" t="str">
        <f t="shared" si="86"/>
        <v>FEDEX FRANCE</v>
      </c>
      <c r="B1844" s="5">
        <f t="shared" si="87"/>
        <v>46174</v>
      </c>
      <c r="F1844" s="6">
        <f>TCD!A1844</f>
        <v>872989094092</v>
      </c>
      <c r="H1844" s="18" t="str">
        <f>TCD!F1844</f>
        <v>E</v>
      </c>
      <c r="I1844" t="str">
        <f>TCD!B1844</f>
        <v>FR</v>
      </c>
      <c r="J1844" t="str">
        <f>IF(COUNTIF(Zoning!B:B,I1844)=0,"inconnu",_xlfn.XLOOKUP(I1844,Zoning!B:B,Zoning!C:C))</f>
        <v>France</v>
      </c>
      <c r="K1844">
        <f>_xlfn.XLOOKUP(F1844,'Shipment Detail'!N:N,'Shipment Detail'!AB:AB)</f>
        <v>3</v>
      </c>
      <c r="L1844">
        <f>TCD!E1844</f>
        <v>21</v>
      </c>
      <c r="M1844" t="str">
        <f>IF(J1844="France","ST",_xlfn.XLOOKUP(F1844,'Shipment Detail'!N:N,'Shipment Detail'!E:E,""))</f>
        <v>ST</v>
      </c>
      <c r="N1844">
        <f t="shared" si="88"/>
        <v>0.2</v>
      </c>
      <c r="O1844" t="str">
        <f>IF(_xlfn.XLOOKUP(F1844,'Shipment Detail'!N:N,'Shipment Detail'!BM:BM)=0,"",_xlfn.XLOOKUP(F1844,'Shipment Detail'!N:N,'Shipment Detail'!BM:BM))</f>
        <v/>
      </c>
      <c r="R1844" t="str">
        <f>IF(_xlfn.XLOOKUP(F1844,'Shipment Detail'!N:N,'Shipment Detail'!AV:AV)&gt;60,10,"")</f>
        <v/>
      </c>
      <c r="T1844" s="3">
        <f>TCD!C1844</f>
        <v>11.469999999999999</v>
      </c>
    </row>
    <row r="1845" spans="1:20" x14ac:dyDescent="0.2">
      <c r="A1845" t="str">
        <f t="shared" si="86"/>
        <v>FEDEX FRANCE</v>
      </c>
      <c r="B1845" s="5">
        <f t="shared" si="87"/>
        <v>46174</v>
      </c>
      <c r="F1845" s="6">
        <f>TCD!A1845</f>
        <v>872989108298</v>
      </c>
      <c r="H1845" s="18" t="str">
        <f>TCD!F1845</f>
        <v>E</v>
      </c>
      <c r="I1845" t="str">
        <f>TCD!B1845</f>
        <v>FR</v>
      </c>
      <c r="J1845" t="str">
        <f>IF(COUNTIF(Zoning!B:B,I1845)=0,"inconnu",_xlfn.XLOOKUP(I1845,Zoning!B:B,Zoning!C:C))</f>
        <v>France</v>
      </c>
      <c r="K1845">
        <f>_xlfn.XLOOKUP(F1845,'Shipment Detail'!N:N,'Shipment Detail'!AB:AB)</f>
        <v>3</v>
      </c>
      <c r="L1845">
        <f>TCD!E1845</f>
        <v>18.600000000000001</v>
      </c>
      <c r="M1845" t="str">
        <f>IF(J1845="France","ST",_xlfn.XLOOKUP(F1845,'Shipment Detail'!N:N,'Shipment Detail'!E:E,""))</f>
        <v>ST</v>
      </c>
      <c r="N1845">
        <f t="shared" si="88"/>
        <v>0.2</v>
      </c>
      <c r="O1845" t="str">
        <f>IF(_xlfn.XLOOKUP(F1845,'Shipment Detail'!N:N,'Shipment Detail'!BM:BM)=0,"",_xlfn.XLOOKUP(F1845,'Shipment Detail'!N:N,'Shipment Detail'!BM:BM))</f>
        <v/>
      </c>
      <c r="R1845" t="str">
        <f>IF(_xlfn.XLOOKUP(F1845,'Shipment Detail'!N:N,'Shipment Detail'!AV:AV)&gt;60,10,"")</f>
        <v/>
      </c>
      <c r="T1845" s="3">
        <f>TCD!C1845</f>
        <v>10.800000000000004</v>
      </c>
    </row>
    <row r="1846" spans="1:20" x14ac:dyDescent="0.2">
      <c r="A1846" t="str">
        <f t="shared" si="86"/>
        <v>FEDEX FRANCE</v>
      </c>
      <c r="B1846" s="5">
        <f t="shared" si="87"/>
        <v>46174</v>
      </c>
      <c r="F1846" s="6">
        <f>TCD!A1846</f>
        <v>872989164313</v>
      </c>
      <c r="H1846" s="18" t="str">
        <f>TCD!F1846</f>
        <v>E</v>
      </c>
      <c r="I1846" t="str">
        <f>TCD!B1846</f>
        <v>FR</v>
      </c>
      <c r="J1846" t="str">
        <f>IF(COUNTIF(Zoning!B:B,I1846)=0,"inconnu",_xlfn.XLOOKUP(I1846,Zoning!B:B,Zoning!C:C))</f>
        <v>France</v>
      </c>
      <c r="K1846">
        <f>_xlfn.XLOOKUP(F1846,'Shipment Detail'!N:N,'Shipment Detail'!AB:AB)</f>
        <v>4</v>
      </c>
      <c r="L1846">
        <f>TCD!E1846</f>
        <v>24.400000000000002</v>
      </c>
      <c r="M1846" t="str">
        <f>IF(J1846="France","ST",_xlfn.XLOOKUP(F1846,'Shipment Detail'!N:N,'Shipment Detail'!E:E,""))</f>
        <v>ST</v>
      </c>
      <c r="N1846">
        <f t="shared" si="88"/>
        <v>0.2</v>
      </c>
      <c r="O1846" t="str">
        <f>IF(_xlfn.XLOOKUP(F1846,'Shipment Detail'!N:N,'Shipment Detail'!BM:BM)=0,"",_xlfn.XLOOKUP(F1846,'Shipment Detail'!N:N,'Shipment Detail'!BM:BM))</f>
        <v/>
      </c>
      <c r="R1846" t="str">
        <f>IF(_xlfn.XLOOKUP(F1846,'Shipment Detail'!N:N,'Shipment Detail'!AV:AV)&gt;60,10,"")</f>
        <v/>
      </c>
      <c r="T1846" s="3">
        <f>TCD!C1846</f>
        <v>12.810000000000002</v>
      </c>
    </row>
    <row r="1847" spans="1:20" x14ac:dyDescent="0.2">
      <c r="A1847" t="str">
        <f t="shared" si="86"/>
        <v>FEDEX FRANCE</v>
      </c>
      <c r="B1847" s="5">
        <f t="shared" si="87"/>
        <v>46174</v>
      </c>
      <c r="F1847" s="6">
        <f>TCD!A1847</f>
        <v>872989195780</v>
      </c>
      <c r="H1847" s="18" t="str">
        <f>TCD!F1847</f>
        <v>E</v>
      </c>
      <c r="I1847" t="str">
        <f>TCD!B1847</f>
        <v>FR</v>
      </c>
      <c r="J1847" t="str">
        <f>IF(COUNTIF(Zoning!B:B,I1847)=0,"inconnu",_xlfn.XLOOKUP(I1847,Zoning!B:B,Zoning!C:C))</f>
        <v>France</v>
      </c>
      <c r="K1847">
        <f>_xlfn.XLOOKUP(F1847,'Shipment Detail'!N:N,'Shipment Detail'!AB:AB)</f>
        <v>4</v>
      </c>
      <c r="L1847">
        <f>TCD!E1847</f>
        <v>8.1999999999999993</v>
      </c>
      <c r="M1847" t="str">
        <f>IF(J1847="France","ST",_xlfn.XLOOKUP(F1847,'Shipment Detail'!N:N,'Shipment Detail'!E:E,""))</f>
        <v>ST</v>
      </c>
      <c r="N1847">
        <f t="shared" si="88"/>
        <v>0.2</v>
      </c>
      <c r="O1847" t="str">
        <f>IF(_xlfn.XLOOKUP(F1847,'Shipment Detail'!N:N,'Shipment Detail'!BM:BM)=0,"",_xlfn.XLOOKUP(F1847,'Shipment Detail'!N:N,'Shipment Detail'!BM:BM))</f>
        <v/>
      </c>
      <c r="R1847" t="str">
        <f>IF(_xlfn.XLOOKUP(F1847,'Shipment Detail'!N:N,'Shipment Detail'!AV:AV)&gt;60,10,"")</f>
        <v/>
      </c>
      <c r="T1847" s="3">
        <f>TCD!C1847</f>
        <v>7.4600000000000009</v>
      </c>
    </row>
    <row r="1848" spans="1:20" x14ac:dyDescent="0.2">
      <c r="A1848" t="str">
        <f t="shared" si="86"/>
        <v>FEDEX FRANCE</v>
      </c>
      <c r="B1848" s="5">
        <f t="shared" si="87"/>
        <v>46174</v>
      </c>
      <c r="F1848" s="6">
        <f>TCD!A1848</f>
        <v>872989231494</v>
      </c>
      <c r="H1848" s="18" t="str">
        <f>TCD!F1848</f>
        <v>E</v>
      </c>
      <c r="I1848" t="str">
        <f>TCD!B1848</f>
        <v>FR</v>
      </c>
      <c r="J1848" t="str">
        <f>IF(COUNTIF(Zoning!B:B,I1848)=0,"inconnu",_xlfn.XLOOKUP(I1848,Zoning!B:B,Zoning!C:C))</f>
        <v>France</v>
      </c>
      <c r="K1848">
        <f>_xlfn.XLOOKUP(F1848,'Shipment Detail'!N:N,'Shipment Detail'!AB:AB)</f>
        <v>7</v>
      </c>
      <c r="L1848">
        <f>TCD!E1848</f>
        <v>37.1</v>
      </c>
      <c r="M1848" t="str">
        <f>IF(J1848="France","ST",_xlfn.XLOOKUP(F1848,'Shipment Detail'!N:N,'Shipment Detail'!E:E,""))</f>
        <v>ST</v>
      </c>
      <c r="N1848">
        <f t="shared" si="88"/>
        <v>0.2</v>
      </c>
      <c r="O1848" t="str">
        <f>IF(_xlfn.XLOOKUP(F1848,'Shipment Detail'!N:N,'Shipment Detail'!BM:BM)=0,"",_xlfn.XLOOKUP(F1848,'Shipment Detail'!N:N,'Shipment Detail'!BM:BM))</f>
        <v/>
      </c>
      <c r="R1848" t="str">
        <f>IF(_xlfn.XLOOKUP(F1848,'Shipment Detail'!N:N,'Shipment Detail'!AV:AV)&gt;60,10,"")</f>
        <v/>
      </c>
      <c r="T1848" s="3">
        <f>TCD!C1848</f>
        <v>17.159999999999997</v>
      </c>
    </row>
    <row r="1849" spans="1:20" x14ac:dyDescent="0.2">
      <c r="A1849" t="str">
        <f t="shared" si="86"/>
        <v>FEDEX FRANCE</v>
      </c>
      <c r="B1849" s="5">
        <f t="shared" si="87"/>
        <v>46174</v>
      </c>
      <c r="F1849" s="6">
        <f>TCD!A1849</f>
        <v>872989365418</v>
      </c>
      <c r="H1849" s="18" t="str">
        <f>TCD!F1849</f>
        <v>E</v>
      </c>
      <c r="I1849" t="str">
        <f>TCD!B1849</f>
        <v>FR</v>
      </c>
      <c r="J1849" t="str">
        <f>IF(COUNTIF(Zoning!B:B,I1849)=0,"inconnu",_xlfn.XLOOKUP(I1849,Zoning!B:B,Zoning!C:C))</f>
        <v>France</v>
      </c>
      <c r="K1849">
        <f>_xlfn.XLOOKUP(F1849,'Shipment Detail'!N:N,'Shipment Detail'!AB:AB)</f>
        <v>3</v>
      </c>
      <c r="L1849">
        <f>TCD!E1849</f>
        <v>17.3</v>
      </c>
      <c r="M1849" t="str">
        <f>IF(J1849="France","ST",_xlfn.XLOOKUP(F1849,'Shipment Detail'!N:N,'Shipment Detail'!E:E,""))</f>
        <v>ST</v>
      </c>
      <c r="N1849">
        <f t="shared" si="88"/>
        <v>0.2</v>
      </c>
      <c r="O1849" t="str">
        <f>IF(_xlfn.XLOOKUP(F1849,'Shipment Detail'!N:N,'Shipment Detail'!BM:BM)=0,"",_xlfn.XLOOKUP(F1849,'Shipment Detail'!N:N,'Shipment Detail'!BM:BM))</f>
        <v/>
      </c>
      <c r="R1849" t="str">
        <f>IF(_xlfn.XLOOKUP(F1849,'Shipment Detail'!N:N,'Shipment Detail'!AV:AV)&gt;60,10,"")</f>
        <v/>
      </c>
      <c r="T1849" s="3">
        <f>TCD!C1849</f>
        <v>10.469999999999999</v>
      </c>
    </row>
    <row r="1850" spans="1:20" x14ac:dyDescent="0.2">
      <c r="A1850" t="str">
        <f t="shared" si="86"/>
        <v>FEDEX FRANCE</v>
      </c>
      <c r="B1850" s="5">
        <f t="shared" si="87"/>
        <v>46174</v>
      </c>
      <c r="F1850" s="6">
        <f>TCD!A1850</f>
        <v>872989410296</v>
      </c>
      <c r="H1850" s="18" t="str">
        <f>TCD!F1850</f>
        <v>E</v>
      </c>
      <c r="I1850" t="str">
        <f>TCD!B1850</f>
        <v>FR</v>
      </c>
      <c r="J1850" t="str">
        <f>IF(COUNTIF(Zoning!B:B,I1850)=0,"inconnu",_xlfn.XLOOKUP(I1850,Zoning!B:B,Zoning!C:C))</f>
        <v>France</v>
      </c>
      <c r="K1850">
        <f>_xlfn.XLOOKUP(F1850,'Shipment Detail'!N:N,'Shipment Detail'!AB:AB)</f>
        <v>9</v>
      </c>
      <c r="L1850">
        <f>TCD!E1850</f>
        <v>58.5</v>
      </c>
      <c r="M1850" t="str">
        <f>IF(J1850="France","ST",_xlfn.XLOOKUP(F1850,'Shipment Detail'!N:N,'Shipment Detail'!E:E,""))</f>
        <v>ST</v>
      </c>
      <c r="N1850">
        <f t="shared" si="88"/>
        <v>0.2</v>
      </c>
      <c r="O1850" t="str">
        <f>IF(_xlfn.XLOOKUP(F1850,'Shipment Detail'!N:N,'Shipment Detail'!BM:BM)=0,"",_xlfn.XLOOKUP(F1850,'Shipment Detail'!N:N,'Shipment Detail'!BM:BM))</f>
        <v/>
      </c>
      <c r="R1850" t="str">
        <f>IF(_xlfn.XLOOKUP(F1850,'Shipment Detail'!N:N,'Shipment Detail'!AV:AV)&gt;60,10,"")</f>
        <v/>
      </c>
      <c r="T1850" s="3">
        <f>TCD!C1850</f>
        <v>24.189999999999998</v>
      </c>
    </row>
    <row r="1851" spans="1:20" x14ac:dyDescent="0.2">
      <c r="A1851" t="str">
        <f t="shared" si="86"/>
        <v>FEDEX FRANCE</v>
      </c>
      <c r="B1851" s="5">
        <f t="shared" si="87"/>
        <v>46174</v>
      </c>
      <c r="F1851" s="6">
        <f>TCD!A1851</f>
        <v>872989456118</v>
      </c>
      <c r="H1851" s="18" t="str">
        <f>TCD!F1851</f>
        <v>E</v>
      </c>
      <c r="I1851" t="str">
        <f>TCD!B1851</f>
        <v>FR</v>
      </c>
      <c r="J1851" t="str">
        <f>IF(COUNTIF(Zoning!B:B,I1851)=0,"inconnu",_xlfn.XLOOKUP(I1851,Zoning!B:B,Zoning!C:C))</f>
        <v>France</v>
      </c>
      <c r="K1851">
        <f>_xlfn.XLOOKUP(F1851,'Shipment Detail'!N:N,'Shipment Detail'!AB:AB)</f>
        <v>2</v>
      </c>
      <c r="L1851">
        <f>TCD!E1851</f>
        <v>14</v>
      </c>
      <c r="M1851" t="str">
        <f>IF(J1851="France","ST",_xlfn.XLOOKUP(F1851,'Shipment Detail'!N:N,'Shipment Detail'!E:E,""))</f>
        <v>ST</v>
      </c>
      <c r="N1851">
        <f t="shared" si="88"/>
        <v>0.2</v>
      </c>
      <c r="O1851" t="str">
        <f>IF(_xlfn.XLOOKUP(F1851,'Shipment Detail'!N:N,'Shipment Detail'!BM:BM)=0,"",_xlfn.XLOOKUP(F1851,'Shipment Detail'!N:N,'Shipment Detail'!BM:BM))</f>
        <v/>
      </c>
      <c r="R1851" t="str">
        <f>IF(_xlfn.XLOOKUP(F1851,'Shipment Detail'!N:N,'Shipment Detail'!AV:AV)&gt;60,10,"")</f>
        <v/>
      </c>
      <c r="T1851" s="3">
        <f>TCD!C1851</f>
        <v>9.1300000000000026</v>
      </c>
    </row>
    <row r="1852" spans="1:20" x14ac:dyDescent="0.2">
      <c r="A1852" t="str">
        <f t="shared" si="86"/>
        <v>FEDEX FRANCE</v>
      </c>
      <c r="B1852" s="5">
        <f t="shared" si="87"/>
        <v>46174</v>
      </c>
      <c r="F1852" s="6">
        <f>TCD!A1852</f>
        <v>872989522204</v>
      </c>
      <c r="H1852" s="18" t="str">
        <f>TCD!F1852</f>
        <v>E</v>
      </c>
      <c r="I1852" t="str">
        <f>TCD!B1852</f>
        <v>FR</v>
      </c>
      <c r="J1852" t="str">
        <f>IF(COUNTIF(Zoning!B:B,I1852)=0,"inconnu",_xlfn.XLOOKUP(I1852,Zoning!B:B,Zoning!C:C))</f>
        <v>France</v>
      </c>
      <c r="K1852">
        <f>_xlfn.XLOOKUP(F1852,'Shipment Detail'!N:N,'Shipment Detail'!AB:AB)</f>
        <v>3</v>
      </c>
      <c r="L1852">
        <f>TCD!E1852</f>
        <v>22.6</v>
      </c>
      <c r="M1852" t="str">
        <f>IF(J1852="France","ST",_xlfn.XLOOKUP(F1852,'Shipment Detail'!N:N,'Shipment Detail'!E:E,""))</f>
        <v>ST</v>
      </c>
      <c r="N1852">
        <f t="shared" si="88"/>
        <v>0.2</v>
      </c>
      <c r="O1852" t="str">
        <f>IF(_xlfn.XLOOKUP(F1852,'Shipment Detail'!N:N,'Shipment Detail'!BM:BM)=0,"",_xlfn.XLOOKUP(F1852,'Shipment Detail'!N:N,'Shipment Detail'!BM:BM))</f>
        <v/>
      </c>
      <c r="R1852" t="str">
        <f>IF(_xlfn.XLOOKUP(F1852,'Shipment Detail'!N:N,'Shipment Detail'!AV:AV)&gt;60,10,"")</f>
        <v/>
      </c>
      <c r="T1852" s="3">
        <f>TCD!C1852</f>
        <v>12.14</v>
      </c>
    </row>
    <row r="1853" spans="1:20" x14ac:dyDescent="0.2">
      <c r="A1853" t="str">
        <f t="shared" si="86"/>
        <v>FEDEX FRANCE</v>
      </c>
      <c r="B1853" s="5">
        <f t="shared" si="87"/>
        <v>46174</v>
      </c>
      <c r="F1853" s="6">
        <f>TCD!A1853</f>
        <v>872989634759</v>
      </c>
      <c r="H1853" s="18" t="str">
        <f>TCD!F1853</f>
        <v>E</v>
      </c>
      <c r="I1853" t="str">
        <f>TCD!B1853</f>
        <v>FR</v>
      </c>
      <c r="J1853" t="str">
        <f>IF(COUNTIF(Zoning!B:B,I1853)=0,"inconnu",_xlfn.XLOOKUP(I1853,Zoning!B:B,Zoning!C:C))</f>
        <v>France</v>
      </c>
      <c r="K1853">
        <f>_xlfn.XLOOKUP(F1853,'Shipment Detail'!N:N,'Shipment Detail'!AB:AB)</f>
        <v>5</v>
      </c>
      <c r="L1853">
        <f>TCD!E1853</f>
        <v>23</v>
      </c>
      <c r="M1853" t="str">
        <f>IF(J1853="France","ST",_xlfn.XLOOKUP(F1853,'Shipment Detail'!N:N,'Shipment Detail'!E:E,""))</f>
        <v>ST</v>
      </c>
      <c r="N1853">
        <f t="shared" si="88"/>
        <v>0.2</v>
      </c>
      <c r="O1853" t="str">
        <f>IF(_xlfn.XLOOKUP(F1853,'Shipment Detail'!N:N,'Shipment Detail'!BM:BM)=0,"",_xlfn.XLOOKUP(F1853,'Shipment Detail'!N:N,'Shipment Detail'!BM:BM))</f>
        <v/>
      </c>
      <c r="R1853" t="str">
        <f>IF(_xlfn.XLOOKUP(F1853,'Shipment Detail'!N:N,'Shipment Detail'!AV:AV)&gt;60,10,"")</f>
        <v/>
      </c>
      <c r="T1853" s="3">
        <f>TCD!C1853</f>
        <v>12.14</v>
      </c>
    </row>
    <row r="1854" spans="1:20" x14ac:dyDescent="0.2">
      <c r="A1854" t="str">
        <f t="shared" si="86"/>
        <v>FEDEX FRANCE</v>
      </c>
      <c r="B1854" s="5">
        <f t="shared" si="87"/>
        <v>46174</v>
      </c>
      <c r="F1854" s="6">
        <f>TCD!A1854</f>
        <v>872989655275</v>
      </c>
      <c r="H1854" s="18" t="str">
        <f>TCD!F1854</f>
        <v>E</v>
      </c>
      <c r="I1854" t="str">
        <f>TCD!B1854</f>
        <v>FR</v>
      </c>
      <c r="J1854" t="str">
        <f>IF(COUNTIF(Zoning!B:B,I1854)=0,"inconnu",_xlfn.XLOOKUP(I1854,Zoning!B:B,Zoning!C:C))</f>
        <v>France</v>
      </c>
      <c r="K1854">
        <f>_xlfn.XLOOKUP(F1854,'Shipment Detail'!N:N,'Shipment Detail'!AB:AB)</f>
        <v>2</v>
      </c>
      <c r="L1854">
        <f>TCD!E1854</f>
        <v>17.8</v>
      </c>
      <c r="M1854" t="str">
        <f>IF(J1854="France","ST",_xlfn.XLOOKUP(F1854,'Shipment Detail'!N:N,'Shipment Detail'!E:E,""))</f>
        <v>ST</v>
      </c>
      <c r="N1854">
        <f t="shared" si="88"/>
        <v>0.2</v>
      </c>
      <c r="O1854" t="str">
        <f>IF(_xlfn.XLOOKUP(F1854,'Shipment Detail'!N:N,'Shipment Detail'!BM:BM)=0,"",_xlfn.XLOOKUP(F1854,'Shipment Detail'!N:N,'Shipment Detail'!BM:BM))</f>
        <v/>
      </c>
      <c r="R1854" t="str">
        <f>IF(_xlfn.XLOOKUP(F1854,'Shipment Detail'!N:N,'Shipment Detail'!AV:AV)&gt;60,10,"")</f>
        <v/>
      </c>
      <c r="T1854" s="3">
        <f>TCD!C1854</f>
        <v>10.469999999999999</v>
      </c>
    </row>
    <row r="1855" spans="1:20" x14ac:dyDescent="0.2">
      <c r="A1855" t="str">
        <f t="shared" si="86"/>
        <v>FEDEX FRANCE</v>
      </c>
      <c r="B1855" s="5">
        <f t="shared" si="87"/>
        <v>46174</v>
      </c>
      <c r="F1855" s="6">
        <f>TCD!A1855</f>
        <v>872989674590</v>
      </c>
      <c r="H1855" s="18" t="str">
        <f>TCD!F1855</f>
        <v>E</v>
      </c>
      <c r="I1855" t="str">
        <f>TCD!B1855</f>
        <v>FR</v>
      </c>
      <c r="J1855" t="str">
        <f>IF(COUNTIF(Zoning!B:B,I1855)=0,"inconnu",_xlfn.XLOOKUP(I1855,Zoning!B:B,Zoning!C:C))</f>
        <v>France</v>
      </c>
      <c r="K1855">
        <f>_xlfn.XLOOKUP(F1855,'Shipment Detail'!N:N,'Shipment Detail'!AB:AB)</f>
        <v>6</v>
      </c>
      <c r="L1855">
        <f>TCD!E1855</f>
        <v>37.9</v>
      </c>
      <c r="M1855" t="str">
        <f>IF(J1855="France","ST",_xlfn.XLOOKUP(F1855,'Shipment Detail'!N:N,'Shipment Detail'!E:E,""))</f>
        <v>ST</v>
      </c>
      <c r="N1855">
        <f t="shared" si="88"/>
        <v>0.2</v>
      </c>
      <c r="O1855" t="str">
        <f>IF(_xlfn.XLOOKUP(F1855,'Shipment Detail'!N:N,'Shipment Detail'!BM:BM)=0,"",_xlfn.XLOOKUP(F1855,'Shipment Detail'!N:N,'Shipment Detail'!BM:BM))</f>
        <v/>
      </c>
      <c r="R1855" t="str">
        <f>IF(_xlfn.XLOOKUP(F1855,'Shipment Detail'!N:N,'Shipment Detail'!AV:AV)&gt;60,10,"")</f>
        <v/>
      </c>
      <c r="T1855" s="3">
        <f>TCD!C1855</f>
        <v>17.159999999999997</v>
      </c>
    </row>
    <row r="1856" spans="1:20" x14ac:dyDescent="0.2">
      <c r="A1856" t="str">
        <f t="shared" si="86"/>
        <v>FEDEX FRANCE</v>
      </c>
      <c r="B1856" s="5">
        <f t="shared" si="87"/>
        <v>46174</v>
      </c>
      <c r="F1856" s="6">
        <f>TCD!A1856</f>
        <v>872989762096</v>
      </c>
      <c r="H1856" s="18" t="str">
        <f>TCD!F1856</f>
        <v>E</v>
      </c>
      <c r="I1856" t="str">
        <f>TCD!B1856</f>
        <v>FR</v>
      </c>
      <c r="J1856" t="str">
        <f>IF(COUNTIF(Zoning!B:B,I1856)=0,"inconnu",_xlfn.XLOOKUP(I1856,Zoning!B:B,Zoning!C:C))</f>
        <v>France</v>
      </c>
      <c r="K1856">
        <f>_xlfn.XLOOKUP(F1856,'Shipment Detail'!N:N,'Shipment Detail'!AB:AB)</f>
        <v>6</v>
      </c>
      <c r="L1856">
        <f>TCD!E1856</f>
        <v>30.900000000000002</v>
      </c>
      <c r="M1856" t="str">
        <f>IF(J1856="France","ST",_xlfn.XLOOKUP(F1856,'Shipment Detail'!N:N,'Shipment Detail'!E:E,""))</f>
        <v>ST</v>
      </c>
      <c r="N1856">
        <f t="shared" si="88"/>
        <v>0.2</v>
      </c>
      <c r="O1856" t="str">
        <f>IF(_xlfn.XLOOKUP(F1856,'Shipment Detail'!N:N,'Shipment Detail'!BM:BM)=0,"",_xlfn.XLOOKUP(F1856,'Shipment Detail'!N:N,'Shipment Detail'!BM:BM))</f>
        <v/>
      </c>
      <c r="R1856" t="str">
        <f>IF(_xlfn.XLOOKUP(F1856,'Shipment Detail'!N:N,'Shipment Detail'!AV:AV)&gt;60,10,"")</f>
        <v/>
      </c>
      <c r="T1856" s="3">
        <f>TCD!C1856</f>
        <v>14.82</v>
      </c>
    </row>
    <row r="1857" spans="1:20" x14ac:dyDescent="0.2">
      <c r="A1857" t="str">
        <f t="shared" si="86"/>
        <v>FEDEX FRANCE</v>
      </c>
      <c r="B1857" s="5">
        <f t="shared" si="87"/>
        <v>46174</v>
      </c>
      <c r="F1857" s="6">
        <f>TCD!A1857</f>
        <v>872989784951</v>
      </c>
      <c r="H1857" s="18" t="str">
        <f>TCD!F1857</f>
        <v>E</v>
      </c>
      <c r="I1857" t="str">
        <f>TCD!B1857</f>
        <v>FR</v>
      </c>
      <c r="J1857" t="str">
        <f>IF(COUNTIF(Zoning!B:B,I1857)=0,"inconnu",_xlfn.XLOOKUP(I1857,Zoning!B:B,Zoning!C:C))</f>
        <v>France</v>
      </c>
      <c r="K1857">
        <f>_xlfn.XLOOKUP(F1857,'Shipment Detail'!N:N,'Shipment Detail'!AB:AB)</f>
        <v>2</v>
      </c>
      <c r="L1857">
        <f>TCD!E1857</f>
        <v>21</v>
      </c>
      <c r="M1857" t="str">
        <f>IF(J1857="France","ST",_xlfn.XLOOKUP(F1857,'Shipment Detail'!N:N,'Shipment Detail'!E:E,""))</f>
        <v>ST</v>
      </c>
      <c r="N1857">
        <f t="shared" si="88"/>
        <v>0.2</v>
      </c>
      <c r="O1857" t="str">
        <f>IF(_xlfn.XLOOKUP(F1857,'Shipment Detail'!N:N,'Shipment Detail'!BM:BM)=0,"",_xlfn.XLOOKUP(F1857,'Shipment Detail'!N:N,'Shipment Detail'!BM:BM))</f>
        <v/>
      </c>
      <c r="R1857" t="str">
        <f>IF(_xlfn.XLOOKUP(F1857,'Shipment Detail'!N:N,'Shipment Detail'!AV:AV)&gt;60,10,"")</f>
        <v/>
      </c>
      <c r="T1857" s="3">
        <f>TCD!C1857</f>
        <v>11.469999999999999</v>
      </c>
    </row>
    <row r="1858" spans="1:20" x14ac:dyDescent="0.2">
      <c r="A1858" t="str">
        <f t="shared" si="86"/>
        <v>FEDEX FRANCE</v>
      </c>
      <c r="B1858" s="5">
        <f t="shared" si="87"/>
        <v>46174</v>
      </c>
      <c r="F1858" s="6">
        <f>TCD!A1858</f>
        <v>872989806630</v>
      </c>
      <c r="H1858" s="18" t="str">
        <f>TCD!F1858</f>
        <v>E</v>
      </c>
      <c r="I1858" t="str">
        <f>TCD!B1858</f>
        <v>FR</v>
      </c>
      <c r="J1858" t="str">
        <f>IF(COUNTIF(Zoning!B:B,I1858)=0,"inconnu",_xlfn.XLOOKUP(I1858,Zoning!B:B,Zoning!C:C))</f>
        <v>France</v>
      </c>
      <c r="K1858">
        <f>_xlfn.XLOOKUP(F1858,'Shipment Detail'!N:N,'Shipment Detail'!AB:AB)</f>
        <v>8</v>
      </c>
      <c r="L1858">
        <f>TCD!E1858</f>
        <v>46.7</v>
      </c>
      <c r="M1858" t="str">
        <f>IF(J1858="France","ST",_xlfn.XLOOKUP(F1858,'Shipment Detail'!N:N,'Shipment Detail'!E:E,""))</f>
        <v>ST</v>
      </c>
      <c r="N1858">
        <f t="shared" si="88"/>
        <v>0.2</v>
      </c>
      <c r="O1858" t="str">
        <f>IF(_xlfn.XLOOKUP(F1858,'Shipment Detail'!N:N,'Shipment Detail'!BM:BM)=0,"",_xlfn.XLOOKUP(F1858,'Shipment Detail'!N:N,'Shipment Detail'!BM:BM))</f>
        <v/>
      </c>
      <c r="R1858" t="str">
        <f>IF(_xlfn.XLOOKUP(F1858,'Shipment Detail'!N:N,'Shipment Detail'!AV:AV)&gt;60,10,"")</f>
        <v/>
      </c>
      <c r="T1858" s="3">
        <f>TCD!C1858</f>
        <v>20.170000000000002</v>
      </c>
    </row>
    <row r="1859" spans="1:20" x14ac:dyDescent="0.2">
      <c r="A1859" t="str">
        <f t="shared" si="86"/>
        <v>FEDEX FRANCE</v>
      </c>
      <c r="B1859" s="5">
        <f t="shared" si="87"/>
        <v>46174</v>
      </c>
      <c r="F1859" s="6">
        <f>TCD!A1859</f>
        <v>872989865282</v>
      </c>
      <c r="H1859" s="18" t="str">
        <f>TCD!F1859</f>
        <v>E</v>
      </c>
      <c r="I1859" t="str">
        <f>TCD!B1859</f>
        <v>FR</v>
      </c>
      <c r="J1859" t="str">
        <f>IF(COUNTIF(Zoning!B:B,I1859)=0,"inconnu",_xlfn.XLOOKUP(I1859,Zoning!B:B,Zoning!C:C))</f>
        <v>France</v>
      </c>
      <c r="K1859">
        <f>_xlfn.XLOOKUP(F1859,'Shipment Detail'!N:N,'Shipment Detail'!AB:AB)</f>
        <v>8</v>
      </c>
      <c r="L1859">
        <f>TCD!E1859</f>
        <v>43.1</v>
      </c>
      <c r="M1859" t="str">
        <f>IF(J1859="France","ST",_xlfn.XLOOKUP(F1859,'Shipment Detail'!N:N,'Shipment Detail'!E:E,""))</f>
        <v>ST</v>
      </c>
      <c r="N1859">
        <f t="shared" si="88"/>
        <v>0.2</v>
      </c>
      <c r="O1859" t="str">
        <f>IF(_xlfn.XLOOKUP(F1859,'Shipment Detail'!N:N,'Shipment Detail'!BM:BM)=0,"",_xlfn.XLOOKUP(F1859,'Shipment Detail'!N:N,'Shipment Detail'!BM:BM))</f>
        <v/>
      </c>
      <c r="R1859" t="str">
        <f>IF(_xlfn.XLOOKUP(F1859,'Shipment Detail'!N:N,'Shipment Detail'!AV:AV)&gt;60,10,"")</f>
        <v/>
      </c>
      <c r="T1859" s="3">
        <f>TCD!C1859</f>
        <v>19.170000000000002</v>
      </c>
    </row>
    <row r="1860" spans="1:20" x14ac:dyDescent="0.2">
      <c r="A1860" t="str">
        <f t="shared" ref="A1860:A1923" si="89">IF(OR(M1860="FICP",M1860="IE", M1860="RE", M1860="International", M1860="Europe"),"FEDEX INTERNATIONAL","FEDEX FRANCE")</f>
        <v>FEDEX FRANCE</v>
      </c>
      <c r="B1860" s="5">
        <f t="shared" ref="B1860:B1923" si="90">B1859</f>
        <v>46174</v>
      </c>
      <c r="F1860" s="6">
        <f>TCD!A1860</f>
        <v>872989925605</v>
      </c>
      <c r="H1860" s="18" t="str">
        <f>TCD!F1860</f>
        <v>E</v>
      </c>
      <c r="I1860" t="str">
        <f>TCD!B1860</f>
        <v>FR</v>
      </c>
      <c r="J1860" t="str">
        <f>IF(COUNTIF(Zoning!B:B,I1860)=0,"inconnu",_xlfn.XLOOKUP(I1860,Zoning!B:B,Zoning!C:C))</f>
        <v>France</v>
      </c>
      <c r="K1860">
        <f>_xlfn.XLOOKUP(F1860,'Shipment Detail'!N:N,'Shipment Detail'!AB:AB)</f>
        <v>2</v>
      </c>
      <c r="L1860">
        <f>TCD!E1860</f>
        <v>10</v>
      </c>
      <c r="M1860" t="str">
        <f>IF(J1860="France","ST",_xlfn.XLOOKUP(F1860,'Shipment Detail'!N:N,'Shipment Detail'!E:E,""))</f>
        <v>ST</v>
      </c>
      <c r="N1860">
        <f t="shared" ref="N1860:N1923" si="91">IF(OR(I1860="FR",I1860="DE",I1860="IT",I1860="ES",I1860="BE",I1860="NL",I1860="LU",I1860="PT",I1860="AT",I1860="IE",I1860="FI",I1860="SE",I1860="DK",I1860="PL",I1860="CZ",I1860="SK",I1860="HU",I1860="RO",I1860="BG",I1860="HR",I1860="SI",I1860="EE",I1860="LV",I1860="LT",I1860="GR",I1860="CY",I1860="MT"),0.2,0)</f>
        <v>0.2</v>
      </c>
      <c r="O1860" t="str">
        <f>IF(_xlfn.XLOOKUP(F1860,'Shipment Detail'!N:N,'Shipment Detail'!BM:BM)=0,"",_xlfn.XLOOKUP(F1860,'Shipment Detail'!N:N,'Shipment Detail'!BM:BM))</f>
        <v/>
      </c>
      <c r="R1860" t="str">
        <f>IF(_xlfn.XLOOKUP(F1860,'Shipment Detail'!N:N,'Shipment Detail'!AV:AV)&gt;60,10,"")</f>
        <v/>
      </c>
      <c r="T1860" s="3">
        <f>TCD!C1860</f>
        <v>7.7900000000000027</v>
      </c>
    </row>
    <row r="1861" spans="1:20" x14ac:dyDescent="0.2">
      <c r="A1861" t="str">
        <f t="shared" si="89"/>
        <v>FEDEX FRANCE</v>
      </c>
      <c r="B1861" s="5">
        <f t="shared" si="90"/>
        <v>46174</v>
      </c>
      <c r="F1861" s="6">
        <f>TCD!A1861</f>
        <v>872989977212</v>
      </c>
      <c r="H1861" s="18" t="str">
        <f>TCD!F1861</f>
        <v>E</v>
      </c>
      <c r="I1861" t="str">
        <f>TCD!B1861</f>
        <v>FR</v>
      </c>
      <c r="J1861" t="str">
        <f>IF(COUNTIF(Zoning!B:B,I1861)=0,"inconnu",_xlfn.XLOOKUP(I1861,Zoning!B:B,Zoning!C:C))</f>
        <v>France</v>
      </c>
      <c r="K1861">
        <f>_xlfn.XLOOKUP(F1861,'Shipment Detail'!N:N,'Shipment Detail'!AB:AB)</f>
        <v>20</v>
      </c>
      <c r="L1861">
        <f>TCD!E1861</f>
        <v>138.6</v>
      </c>
      <c r="M1861" t="str">
        <f>IF(J1861="France","ST",_xlfn.XLOOKUP(F1861,'Shipment Detail'!N:N,'Shipment Detail'!E:E,""))</f>
        <v>ST</v>
      </c>
      <c r="N1861">
        <f t="shared" si="91"/>
        <v>0.2</v>
      </c>
      <c r="O1861" t="str">
        <f>IF(_xlfn.XLOOKUP(F1861,'Shipment Detail'!N:N,'Shipment Detail'!BM:BM)=0,"",_xlfn.XLOOKUP(F1861,'Shipment Detail'!N:N,'Shipment Detail'!BM:BM))</f>
        <v/>
      </c>
      <c r="R1861">
        <f>IF(_xlfn.XLOOKUP(F1861,'Shipment Detail'!N:N,'Shipment Detail'!AV:AV)&gt;60,10,"")</f>
        <v>10</v>
      </c>
      <c r="T1861" s="3">
        <f>TCD!C1861</f>
        <v>56.480000000000018</v>
      </c>
    </row>
    <row r="1862" spans="1:20" x14ac:dyDescent="0.2">
      <c r="A1862" t="str">
        <f t="shared" si="89"/>
        <v>FEDEX FRANCE</v>
      </c>
      <c r="B1862" s="5">
        <f t="shared" si="90"/>
        <v>46174</v>
      </c>
      <c r="F1862" s="6">
        <f>TCD!A1862</f>
        <v>872990048502</v>
      </c>
      <c r="H1862" s="18" t="str">
        <f>TCD!F1862</f>
        <v>E</v>
      </c>
      <c r="I1862" t="str">
        <f>TCD!B1862</f>
        <v>FR</v>
      </c>
      <c r="J1862" t="str">
        <f>IF(COUNTIF(Zoning!B:B,I1862)=0,"inconnu",_xlfn.XLOOKUP(I1862,Zoning!B:B,Zoning!C:C))</f>
        <v>France</v>
      </c>
      <c r="K1862">
        <f>_xlfn.XLOOKUP(F1862,'Shipment Detail'!N:N,'Shipment Detail'!AB:AB)</f>
        <v>1</v>
      </c>
      <c r="L1862">
        <f>TCD!E1862</f>
        <v>1</v>
      </c>
      <c r="M1862" t="str">
        <f>IF(J1862="France","ST",_xlfn.XLOOKUP(F1862,'Shipment Detail'!N:N,'Shipment Detail'!E:E,""))</f>
        <v>ST</v>
      </c>
      <c r="N1862">
        <f t="shared" si="91"/>
        <v>0.2</v>
      </c>
      <c r="O1862" t="str">
        <f>IF(_xlfn.XLOOKUP(F1862,'Shipment Detail'!N:N,'Shipment Detail'!BM:BM)=0,"",_xlfn.XLOOKUP(F1862,'Shipment Detail'!N:N,'Shipment Detail'!BM:BM))</f>
        <v/>
      </c>
      <c r="R1862" t="str">
        <f>IF(_xlfn.XLOOKUP(F1862,'Shipment Detail'!N:N,'Shipment Detail'!AV:AV)&gt;60,10,"")</f>
        <v/>
      </c>
      <c r="T1862" s="3">
        <f>TCD!C1862</f>
        <v>4.7799999999999994</v>
      </c>
    </row>
    <row r="1863" spans="1:20" x14ac:dyDescent="0.2">
      <c r="A1863" t="str">
        <f t="shared" si="89"/>
        <v>FEDEX FRANCE</v>
      </c>
      <c r="B1863" s="5">
        <f t="shared" si="90"/>
        <v>46174</v>
      </c>
      <c r="F1863" s="6">
        <f>TCD!A1863</f>
        <v>872990057345</v>
      </c>
      <c r="H1863" s="18" t="str">
        <f>TCD!F1863</f>
        <v>E</v>
      </c>
      <c r="I1863" t="str">
        <f>TCD!B1863</f>
        <v>FR</v>
      </c>
      <c r="J1863" t="str">
        <f>IF(COUNTIF(Zoning!B:B,I1863)=0,"inconnu",_xlfn.XLOOKUP(I1863,Zoning!B:B,Zoning!C:C))</f>
        <v>France</v>
      </c>
      <c r="K1863">
        <f>_xlfn.XLOOKUP(F1863,'Shipment Detail'!N:N,'Shipment Detail'!AB:AB)</f>
        <v>3</v>
      </c>
      <c r="L1863">
        <f>TCD!E1863</f>
        <v>27</v>
      </c>
      <c r="M1863" t="str">
        <f>IF(J1863="France","ST",_xlfn.XLOOKUP(F1863,'Shipment Detail'!N:N,'Shipment Detail'!E:E,""))</f>
        <v>ST</v>
      </c>
      <c r="N1863">
        <f t="shared" si="91"/>
        <v>0.2</v>
      </c>
      <c r="O1863" t="str">
        <f>IF(_xlfn.XLOOKUP(F1863,'Shipment Detail'!N:N,'Shipment Detail'!BM:BM)=0,"",_xlfn.XLOOKUP(F1863,'Shipment Detail'!N:N,'Shipment Detail'!BM:BM))</f>
        <v/>
      </c>
      <c r="R1863" t="str">
        <f>IF(_xlfn.XLOOKUP(F1863,'Shipment Detail'!N:N,'Shipment Detail'!AV:AV)&gt;60,10,"")</f>
        <v/>
      </c>
      <c r="T1863" s="3">
        <f>TCD!C1863</f>
        <v>13.479999999999997</v>
      </c>
    </row>
    <row r="1864" spans="1:20" x14ac:dyDescent="0.2">
      <c r="A1864" t="str">
        <f t="shared" si="89"/>
        <v>FEDEX FRANCE</v>
      </c>
      <c r="B1864" s="5">
        <f t="shared" si="90"/>
        <v>46174</v>
      </c>
      <c r="F1864" s="6">
        <f>TCD!A1864</f>
        <v>872990102146</v>
      </c>
      <c r="H1864" s="18" t="str">
        <f>TCD!F1864</f>
        <v>E</v>
      </c>
      <c r="I1864" t="str">
        <f>TCD!B1864</f>
        <v>FR</v>
      </c>
      <c r="J1864" t="str">
        <f>IF(COUNTIF(Zoning!B:B,I1864)=0,"inconnu",_xlfn.XLOOKUP(I1864,Zoning!B:B,Zoning!C:C))</f>
        <v>France</v>
      </c>
      <c r="K1864">
        <f>_xlfn.XLOOKUP(F1864,'Shipment Detail'!N:N,'Shipment Detail'!AB:AB)</f>
        <v>7</v>
      </c>
      <c r="L1864">
        <f>TCD!E1864</f>
        <v>35</v>
      </c>
      <c r="M1864" t="str">
        <f>IF(J1864="France","ST",_xlfn.XLOOKUP(F1864,'Shipment Detail'!N:N,'Shipment Detail'!E:E,""))</f>
        <v>ST</v>
      </c>
      <c r="N1864">
        <f t="shared" si="91"/>
        <v>0.2</v>
      </c>
      <c r="O1864" t="str">
        <f>IF(_xlfn.XLOOKUP(F1864,'Shipment Detail'!N:N,'Shipment Detail'!BM:BM)=0,"",_xlfn.XLOOKUP(F1864,'Shipment Detail'!N:N,'Shipment Detail'!BM:BM))</f>
        <v/>
      </c>
      <c r="R1864" t="str">
        <f>IF(_xlfn.XLOOKUP(F1864,'Shipment Detail'!N:N,'Shipment Detail'!AV:AV)&gt;60,10,"")</f>
        <v/>
      </c>
      <c r="T1864" s="3">
        <f>TCD!C1864</f>
        <v>16.159999999999997</v>
      </c>
    </row>
    <row r="1865" spans="1:20" x14ac:dyDescent="0.2">
      <c r="A1865" t="str">
        <f t="shared" si="89"/>
        <v>FEDEX FRANCE</v>
      </c>
      <c r="B1865" s="5">
        <f t="shared" si="90"/>
        <v>46174</v>
      </c>
      <c r="F1865" s="6">
        <f>TCD!A1865</f>
        <v>872990155091</v>
      </c>
      <c r="H1865" s="18" t="str">
        <f>TCD!F1865</f>
        <v>E</v>
      </c>
      <c r="I1865" t="str">
        <f>TCD!B1865</f>
        <v>FR</v>
      </c>
      <c r="J1865" t="str">
        <f>IF(COUNTIF(Zoning!B:B,I1865)=0,"inconnu",_xlfn.XLOOKUP(I1865,Zoning!B:B,Zoning!C:C))</f>
        <v>France</v>
      </c>
      <c r="K1865">
        <f>_xlfn.XLOOKUP(F1865,'Shipment Detail'!N:N,'Shipment Detail'!AB:AB)</f>
        <v>8</v>
      </c>
      <c r="L1865">
        <f>TCD!E1865</f>
        <v>45.7</v>
      </c>
      <c r="M1865" t="str">
        <f>IF(J1865="France","ST",_xlfn.XLOOKUP(F1865,'Shipment Detail'!N:N,'Shipment Detail'!E:E,""))</f>
        <v>ST</v>
      </c>
      <c r="N1865">
        <f t="shared" si="91"/>
        <v>0.2</v>
      </c>
      <c r="O1865" t="str">
        <f>IF(_xlfn.XLOOKUP(F1865,'Shipment Detail'!N:N,'Shipment Detail'!BM:BM)=0,"",_xlfn.XLOOKUP(F1865,'Shipment Detail'!N:N,'Shipment Detail'!BM:BM))</f>
        <v/>
      </c>
      <c r="R1865">
        <f>IF(_xlfn.XLOOKUP(F1865,'Shipment Detail'!N:N,'Shipment Detail'!AV:AV)&gt;60,10,"")</f>
        <v>10</v>
      </c>
      <c r="T1865" s="3">
        <f>TCD!C1865</f>
        <v>19.840000000000003</v>
      </c>
    </row>
    <row r="1866" spans="1:20" x14ac:dyDescent="0.2">
      <c r="A1866" t="str">
        <f t="shared" si="89"/>
        <v>FEDEX FRANCE</v>
      </c>
      <c r="B1866" s="5">
        <f t="shared" si="90"/>
        <v>46174</v>
      </c>
      <c r="F1866" s="6">
        <f>TCD!A1866</f>
        <v>872990213260</v>
      </c>
      <c r="H1866" s="18" t="str">
        <f>TCD!F1866</f>
        <v>E</v>
      </c>
      <c r="I1866" t="str">
        <f>TCD!B1866</f>
        <v>FR</v>
      </c>
      <c r="J1866" t="str">
        <f>IF(COUNTIF(Zoning!B:B,I1866)=0,"inconnu",_xlfn.XLOOKUP(I1866,Zoning!B:B,Zoning!C:C))</f>
        <v>France</v>
      </c>
      <c r="K1866">
        <f>_xlfn.XLOOKUP(F1866,'Shipment Detail'!N:N,'Shipment Detail'!AB:AB)</f>
        <v>7</v>
      </c>
      <c r="L1866">
        <f>TCD!E1866</f>
        <v>37.300000000000004</v>
      </c>
      <c r="M1866" t="str">
        <f>IF(J1866="France","ST",_xlfn.XLOOKUP(F1866,'Shipment Detail'!N:N,'Shipment Detail'!E:E,""))</f>
        <v>ST</v>
      </c>
      <c r="N1866">
        <f t="shared" si="91"/>
        <v>0.2</v>
      </c>
      <c r="O1866" t="str">
        <f>IF(_xlfn.XLOOKUP(F1866,'Shipment Detail'!N:N,'Shipment Detail'!BM:BM)=0,"",_xlfn.XLOOKUP(F1866,'Shipment Detail'!N:N,'Shipment Detail'!BM:BM))</f>
        <v/>
      </c>
      <c r="R1866" t="str">
        <f>IF(_xlfn.XLOOKUP(F1866,'Shipment Detail'!N:N,'Shipment Detail'!AV:AV)&gt;60,10,"")</f>
        <v/>
      </c>
      <c r="T1866" s="3">
        <f>TCD!C1866</f>
        <v>17.159999999999997</v>
      </c>
    </row>
    <row r="1867" spans="1:20" x14ac:dyDescent="0.2">
      <c r="A1867" t="str">
        <f t="shared" si="89"/>
        <v>FEDEX FRANCE</v>
      </c>
      <c r="B1867" s="5">
        <f t="shared" si="90"/>
        <v>46174</v>
      </c>
      <c r="F1867" s="6">
        <f>TCD!A1867</f>
        <v>872990239856</v>
      </c>
      <c r="H1867" s="18" t="str">
        <f>TCD!F1867</f>
        <v>E</v>
      </c>
      <c r="I1867" t="str">
        <f>TCD!B1867</f>
        <v>FR</v>
      </c>
      <c r="J1867" t="str">
        <f>IF(COUNTIF(Zoning!B:B,I1867)=0,"inconnu",_xlfn.XLOOKUP(I1867,Zoning!B:B,Zoning!C:C))</f>
        <v>France</v>
      </c>
      <c r="K1867">
        <f>_xlfn.XLOOKUP(F1867,'Shipment Detail'!N:N,'Shipment Detail'!AB:AB)</f>
        <v>2</v>
      </c>
      <c r="L1867">
        <f>TCD!E1867</f>
        <v>14</v>
      </c>
      <c r="M1867" t="str">
        <f>IF(J1867="France","ST",_xlfn.XLOOKUP(F1867,'Shipment Detail'!N:N,'Shipment Detail'!E:E,""))</f>
        <v>ST</v>
      </c>
      <c r="N1867">
        <f t="shared" si="91"/>
        <v>0.2</v>
      </c>
      <c r="O1867" t="str">
        <f>IF(_xlfn.XLOOKUP(F1867,'Shipment Detail'!N:N,'Shipment Detail'!BM:BM)=0,"",_xlfn.XLOOKUP(F1867,'Shipment Detail'!N:N,'Shipment Detail'!BM:BM))</f>
        <v/>
      </c>
      <c r="R1867" t="str">
        <f>IF(_xlfn.XLOOKUP(F1867,'Shipment Detail'!N:N,'Shipment Detail'!AV:AV)&gt;60,10,"")</f>
        <v/>
      </c>
      <c r="T1867" s="3">
        <f>TCD!C1867</f>
        <v>9.1300000000000026</v>
      </c>
    </row>
    <row r="1868" spans="1:20" x14ac:dyDescent="0.2">
      <c r="A1868" t="str">
        <f t="shared" si="89"/>
        <v>FEDEX FRANCE</v>
      </c>
      <c r="B1868" s="5">
        <f t="shared" si="90"/>
        <v>46174</v>
      </c>
      <c r="F1868" s="6">
        <f>TCD!A1868</f>
        <v>872990255874</v>
      </c>
      <c r="H1868" s="18" t="str">
        <f>TCD!F1868</f>
        <v>E</v>
      </c>
      <c r="I1868" t="str">
        <f>TCD!B1868</f>
        <v>FR</v>
      </c>
      <c r="J1868" t="str">
        <f>IF(COUNTIF(Zoning!B:B,I1868)=0,"inconnu",_xlfn.XLOOKUP(I1868,Zoning!B:B,Zoning!C:C))</f>
        <v>France</v>
      </c>
      <c r="K1868">
        <f>_xlfn.XLOOKUP(F1868,'Shipment Detail'!N:N,'Shipment Detail'!AB:AB)</f>
        <v>1</v>
      </c>
      <c r="L1868">
        <f>TCD!E1868</f>
        <v>8</v>
      </c>
      <c r="M1868" t="str">
        <f>IF(J1868="France","ST",_xlfn.XLOOKUP(F1868,'Shipment Detail'!N:N,'Shipment Detail'!E:E,""))</f>
        <v>ST</v>
      </c>
      <c r="N1868">
        <f t="shared" si="91"/>
        <v>0.2</v>
      </c>
      <c r="O1868" t="str">
        <f>IF(_xlfn.XLOOKUP(F1868,'Shipment Detail'!N:N,'Shipment Detail'!BM:BM)=0,"",_xlfn.XLOOKUP(F1868,'Shipment Detail'!N:N,'Shipment Detail'!BM:BM))</f>
        <v/>
      </c>
      <c r="R1868" t="str">
        <f>IF(_xlfn.XLOOKUP(F1868,'Shipment Detail'!N:N,'Shipment Detail'!AV:AV)&gt;60,10,"")</f>
        <v/>
      </c>
      <c r="T1868" s="3">
        <f>TCD!C1868</f>
        <v>7.120000000000001</v>
      </c>
    </row>
    <row r="1869" spans="1:20" x14ac:dyDescent="0.2">
      <c r="A1869" t="str">
        <f t="shared" si="89"/>
        <v>FEDEX FRANCE</v>
      </c>
      <c r="B1869" s="5">
        <f t="shared" si="90"/>
        <v>46174</v>
      </c>
      <c r="F1869" s="6">
        <f>TCD!A1869</f>
        <v>872990281415</v>
      </c>
      <c r="H1869" s="18" t="str">
        <f>TCD!F1869</f>
        <v>E</v>
      </c>
      <c r="I1869" t="str">
        <f>TCD!B1869</f>
        <v>FR</v>
      </c>
      <c r="J1869" t="str">
        <f>IF(COUNTIF(Zoning!B:B,I1869)=0,"inconnu",_xlfn.XLOOKUP(I1869,Zoning!B:B,Zoning!C:C))</f>
        <v>France</v>
      </c>
      <c r="K1869">
        <f>_xlfn.XLOOKUP(F1869,'Shipment Detail'!N:N,'Shipment Detail'!AB:AB)</f>
        <v>4</v>
      </c>
      <c r="L1869">
        <f>TCD!E1869</f>
        <v>18</v>
      </c>
      <c r="M1869" t="str">
        <f>IF(J1869="France","ST",_xlfn.XLOOKUP(F1869,'Shipment Detail'!N:N,'Shipment Detail'!E:E,""))</f>
        <v>ST</v>
      </c>
      <c r="N1869">
        <f t="shared" si="91"/>
        <v>0.2</v>
      </c>
      <c r="O1869" t="str">
        <f>IF(_xlfn.XLOOKUP(F1869,'Shipment Detail'!N:N,'Shipment Detail'!BM:BM)=0,"",_xlfn.XLOOKUP(F1869,'Shipment Detail'!N:N,'Shipment Detail'!BM:BM))</f>
        <v/>
      </c>
      <c r="R1869" t="str">
        <f>IF(_xlfn.XLOOKUP(F1869,'Shipment Detail'!N:N,'Shipment Detail'!AV:AV)&gt;60,10,"")</f>
        <v/>
      </c>
      <c r="T1869" s="3">
        <f>TCD!C1869</f>
        <v>10.469999999999999</v>
      </c>
    </row>
    <row r="1870" spans="1:20" x14ac:dyDescent="0.2">
      <c r="A1870" t="str">
        <f t="shared" si="89"/>
        <v>FEDEX FRANCE</v>
      </c>
      <c r="B1870" s="5">
        <f t="shared" si="90"/>
        <v>46174</v>
      </c>
      <c r="F1870" s="6">
        <f>TCD!A1870</f>
        <v>872990292732</v>
      </c>
      <c r="H1870" s="18" t="str">
        <f>TCD!F1870</f>
        <v>E</v>
      </c>
      <c r="I1870" t="str">
        <f>TCD!B1870</f>
        <v>FR</v>
      </c>
      <c r="J1870" t="str">
        <f>IF(COUNTIF(Zoning!B:B,I1870)=0,"inconnu",_xlfn.XLOOKUP(I1870,Zoning!B:B,Zoning!C:C))</f>
        <v>France</v>
      </c>
      <c r="K1870">
        <f>_xlfn.XLOOKUP(F1870,'Shipment Detail'!N:N,'Shipment Detail'!AB:AB)</f>
        <v>1</v>
      </c>
      <c r="L1870">
        <f>TCD!E1870</f>
        <v>8</v>
      </c>
      <c r="M1870" t="str">
        <f>IF(J1870="France","ST",_xlfn.XLOOKUP(F1870,'Shipment Detail'!N:N,'Shipment Detail'!E:E,""))</f>
        <v>ST</v>
      </c>
      <c r="N1870">
        <f t="shared" si="91"/>
        <v>0.2</v>
      </c>
      <c r="O1870" t="str">
        <f>IF(_xlfn.XLOOKUP(F1870,'Shipment Detail'!N:N,'Shipment Detail'!BM:BM)=0,"",_xlfn.XLOOKUP(F1870,'Shipment Detail'!N:N,'Shipment Detail'!BM:BM))</f>
        <v/>
      </c>
      <c r="R1870" t="str">
        <f>IF(_xlfn.XLOOKUP(F1870,'Shipment Detail'!N:N,'Shipment Detail'!AV:AV)&gt;60,10,"")</f>
        <v/>
      </c>
      <c r="T1870" s="3">
        <f>TCD!C1870</f>
        <v>7.120000000000001</v>
      </c>
    </row>
    <row r="1871" spans="1:20" x14ac:dyDescent="0.2">
      <c r="A1871" t="str">
        <f t="shared" si="89"/>
        <v>FEDEX FRANCE</v>
      </c>
      <c r="B1871" s="5">
        <f t="shared" si="90"/>
        <v>46174</v>
      </c>
      <c r="F1871" s="6">
        <f>TCD!A1871</f>
        <v>872990308702</v>
      </c>
      <c r="H1871" s="18" t="str">
        <f>TCD!F1871</f>
        <v>E</v>
      </c>
      <c r="I1871" t="str">
        <f>TCD!B1871</f>
        <v>FR</v>
      </c>
      <c r="J1871" t="str">
        <f>IF(COUNTIF(Zoning!B:B,I1871)=0,"inconnu",_xlfn.XLOOKUP(I1871,Zoning!B:B,Zoning!C:C))</f>
        <v>France</v>
      </c>
      <c r="K1871">
        <f>_xlfn.XLOOKUP(F1871,'Shipment Detail'!N:N,'Shipment Detail'!AB:AB)</f>
        <v>1</v>
      </c>
      <c r="L1871">
        <f>TCD!E1871</f>
        <v>6</v>
      </c>
      <c r="M1871" t="str">
        <f>IF(J1871="France","ST",_xlfn.XLOOKUP(F1871,'Shipment Detail'!N:N,'Shipment Detail'!E:E,""))</f>
        <v>ST</v>
      </c>
      <c r="N1871">
        <f t="shared" si="91"/>
        <v>0.2</v>
      </c>
      <c r="O1871" t="str">
        <f>IF(_xlfn.XLOOKUP(F1871,'Shipment Detail'!N:N,'Shipment Detail'!BM:BM)=0,"",_xlfn.XLOOKUP(F1871,'Shipment Detail'!N:N,'Shipment Detail'!BM:BM))</f>
        <v/>
      </c>
      <c r="R1871" t="str">
        <f>IF(_xlfn.XLOOKUP(F1871,'Shipment Detail'!N:N,'Shipment Detail'!AV:AV)&gt;60,10,"")</f>
        <v/>
      </c>
      <c r="T1871" s="3">
        <f>TCD!C1871</f>
        <v>6.4499999999999993</v>
      </c>
    </row>
    <row r="1872" spans="1:20" x14ac:dyDescent="0.2">
      <c r="A1872" t="str">
        <f t="shared" si="89"/>
        <v>FEDEX FRANCE</v>
      </c>
      <c r="B1872" s="5">
        <f t="shared" si="90"/>
        <v>46174</v>
      </c>
      <c r="F1872" s="6">
        <f>TCD!A1872</f>
        <v>872990332589</v>
      </c>
      <c r="H1872" s="18" t="str">
        <f>TCD!F1872</f>
        <v>E</v>
      </c>
      <c r="I1872" t="str">
        <f>TCD!B1872</f>
        <v>FR</v>
      </c>
      <c r="J1872" t="str">
        <f>IF(COUNTIF(Zoning!B:B,I1872)=0,"inconnu",_xlfn.XLOOKUP(I1872,Zoning!B:B,Zoning!C:C))</f>
        <v>France</v>
      </c>
      <c r="K1872">
        <f>_xlfn.XLOOKUP(F1872,'Shipment Detail'!N:N,'Shipment Detail'!AB:AB)</f>
        <v>2</v>
      </c>
      <c r="L1872">
        <f>TCD!E1872</f>
        <v>15</v>
      </c>
      <c r="M1872" t="str">
        <f>IF(J1872="France","ST",_xlfn.XLOOKUP(F1872,'Shipment Detail'!N:N,'Shipment Detail'!E:E,""))</f>
        <v>ST</v>
      </c>
      <c r="N1872">
        <f t="shared" si="91"/>
        <v>0.2</v>
      </c>
      <c r="O1872" t="str">
        <f>IF(_xlfn.XLOOKUP(F1872,'Shipment Detail'!N:N,'Shipment Detail'!BM:BM)=0,"",_xlfn.XLOOKUP(F1872,'Shipment Detail'!N:N,'Shipment Detail'!BM:BM))</f>
        <v/>
      </c>
      <c r="R1872" t="str">
        <f>IF(_xlfn.XLOOKUP(F1872,'Shipment Detail'!N:N,'Shipment Detail'!AV:AV)&gt;60,10,"")</f>
        <v/>
      </c>
      <c r="T1872" s="3">
        <f>TCD!C1872</f>
        <v>9.4600000000000009</v>
      </c>
    </row>
    <row r="1873" spans="1:20" x14ac:dyDescent="0.2">
      <c r="A1873" t="str">
        <f t="shared" si="89"/>
        <v>FEDEX FRANCE</v>
      </c>
      <c r="B1873" s="5">
        <f t="shared" si="90"/>
        <v>46174</v>
      </c>
      <c r="F1873" s="6">
        <f>TCD!A1873</f>
        <v>872990998074</v>
      </c>
      <c r="H1873" s="18" t="str">
        <f>TCD!F1873</f>
        <v>E</v>
      </c>
      <c r="I1873" t="str">
        <f>TCD!B1873</f>
        <v>FR</v>
      </c>
      <c r="J1873" t="str">
        <f>IF(COUNTIF(Zoning!B:B,I1873)=0,"inconnu",_xlfn.XLOOKUP(I1873,Zoning!B:B,Zoning!C:C))</f>
        <v>France</v>
      </c>
      <c r="K1873">
        <f>_xlfn.XLOOKUP(F1873,'Shipment Detail'!N:N,'Shipment Detail'!AB:AB)</f>
        <v>1</v>
      </c>
      <c r="L1873">
        <f>TCD!E1873</f>
        <v>2.3000000000000003</v>
      </c>
      <c r="M1873" t="str">
        <f>IF(J1873="France","ST",_xlfn.XLOOKUP(F1873,'Shipment Detail'!N:N,'Shipment Detail'!E:E,""))</f>
        <v>ST</v>
      </c>
      <c r="N1873">
        <f t="shared" si="91"/>
        <v>0.2</v>
      </c>
      <c r="O1873" t="str">
        <f>IF(_xlfn.XLOOKUP(F1873,'Shipment Detail'!N:N,'Shipment Detail'!BM:BM)=0,"",_xlfn.XLOOKUP(F1873,'Shipment Detail'!N:N,'Shipment Detail'!BM:BM))</f>
        <v/>
      </c>
      <c r="R1873" t="str">
        <f>IF(_xlfn.XLOOKUP(F1873,'Shipment Detail'!N:N,'Shipment Detail'!AV:AV)&gt;60,10,"")</f>
        <v/>
      </c>
      <c r="T1873" s="3">
        <f>TCD!C1873</f>
        <v>5.4499999999999993</v>
      </c>
    </row>
    <row r="1874" spans="1:20" x14ac:dyDescent="0.2">
      <c r="A1874" t="str">
        <f t="shared" si="89"/>
        <v>FEDEX FRANCE</v>
      </c>
      <c r="B1874" s="5">
        <f t="shared" si="90"/>
        <v>46174</v>
      </c>
      <c r="F1874" s="6">
        <f>TCD!A1874</f>
        <v>872991019535</v>
      </c>
      <c r="H1874" s="18" t="str">
        <f>TCD!F1874</f>
        <v>E</v>
      </c>
      <c r="I1874" t="str">
        <f>TCD!B1874</f>
        <v>FR</v>
      </c>
      <c r="J1874" t="str">
        <f>IF(COUNTIF(Zoning!B:B,I1874)=0,"inconnu",_xlfn.XLOOKUP(I1874,Zoning!B:B,Zoning!C:C))</f>
        <v>France</v>
      </c>
      <c r="K1874">
        <f>_xlfn.XLOOKUP(F1874,'Shipment Detail'!N:N,'Shipment Detail'!AB:AB)</f>
        <v>5</v>
      </c>
      <c r="L1874">
        <f>TCD!E1874</f>
        <v>29</v>
      </c>
      <c r="M1874" t="str">
        <f>IF(J1874="France","ST",_xlfn.XLOOKUP(F1874,'Shipment Detail'!N:N,'Shipment Detail'!E:E,""))</f>
        <v>ST</v>
      </c>
      <c r="N1874">
        <f t="shared" si="91"/>
        <v>0.2</v>
      </c>
      <c r="O1874" t="str">
        <f>IF(_xlfn.XLOOKUP(F1874,'Shipment Detail'!N:N,'Shipment Detail'!BM:BM)=0,"",_xlfn.XLOOKUP(F1874,'Shipment Detail'!N:N,'Shipment Detail'!BM:BM))</f>
        <v/>
      </c>
      <c r="R1874" t="str">
        <f>IF(_xlfn.XLOOKUP(F1874,'Shipment Detail'!N:N,'Shipment Detail'!AV:AV)&gt;60,10,"")</f>
        <v/>
      </c>
      <c r="T1874" s="3">
        <f>TCD!C1874</f>
        <v>14.150000000000006</v>
      </c>
    </row>
    <row r="1875" spans="1:20" x14ac:dyDescent="0.2">
      <c r="A1875" t="str">
        <f t="shared" si="89"/>
        <v>FEDEX FRANCE</v>
      </c>
      <c r="B1875" s="5">
        <f t="shared" si="90"/>
        <v>46174</v>
      </c>
      <c r="F1875" s="6">
        <f>TCD!A1875</f>
        <v>872991047329</v>
      </c>
      <c r="H1875" s="18" t="str">
        <f>TCD!F1875</f>
        <v>E</v>
      </c>
      <c r="I1875" t="str">
        <f>TCD!B1875</f>
        <v>FR</v>
      </c>
      <c r="J1875" t="str">
        <f>IF(COUNTIF(Zoning!B:B,I1875)=0,"inconnu",_xlfn.XLOOKUP(I1875,Zoning!B:B,Zoning!C:C))</f>
        <v>France</v>
      </c>
      <c r="K1875">
        <f>_xlfn.XLOOKUP(F1875,'Shipment Detail'!N:N,'Shipment Detail'!AB:AB)</f>
        <v>6</v>
      </c>
      <c r="L1875">
        <f>TCD!E1875</f>
        <v>42</v>
      </c>
      <c r="M1875" t="str">
        <f>IF(J1875="France","ST",_xlfn.XLOOKUP(F1875,'Shipment Detail'!N:N,'Shipment Detail'!E:E,""))</f>
        <v>ST</v>
      </c>
      <c r="N1875">
        <f t="shared" si="91"/>
        <v>0.2</v>
      </c>
      <c r="O1875" t="str">
        <f>IF(_xlfn.XLOOKUP(F1875,'Shipment Detail'!N:N,'Shipment Detail'!BM:BM)=0,"",_xlfn.XLOOKUP(F1875,'Shipment Detail'!N:N,'Shipment Detail'!BM:BM))</f>
        <v/>
      </c>
      <c r="R1875" t="str">
        <f>IF(_xlfn.XLOOKUP(F1875,'Shipment Detail'!N:N,'Shipment Detail'!AV:AV)&gt;60,10,"")</f>
        <v/>
      </c>
      <c r="T1875" s="3">
        <f>TCD!C1875</f>
        <v>18.500000000000007</v>
      </c>
    </row>
    <row r="1876" spans="1:20" x14ac:dyDescent="0.2">
      <c r="A1876" t="str">
        <f t="shared" si="89"/>
        <v>FEDEX FRANCE</v>
      </c>
      <c r="B1876" s="5">
        <f t="shared" si="90"/>
        <v>46174</v>
      </c>
      <c r="F1876" s="6">
        <f>TCD!A1876</f>
        <v>872991187759</v>
      </c>
      <c r="H1876" s="18" t="str">
        <f>TCD!F1876</f>
        <v>E</v>
      </c>
      <c r="I1876" t="str">
        <f>TCD!B1876</f>
        <v>FR</v>
      </c>
      <c r="J1876" t="str">
        <f>IF(COUNTIF(Zoning!B:B,I1876)=0,"inconnu",_xlfn.XLOOKUP(I1876,Zoning!B:B,Zoning!C:C))</f>
        <v>France</v>
      </c>
      <c r="K1876">
        <f>_xlfn.XLOOKUP(F1876,'Shipment Detail'!N:N,'Shipment Detail'!AB:AB)</f>
        <v>4</v>
      </c>
      <c r="L1876">
        <f>TCD!E1876</f>
        <v>26.700000000000003</v>
      </c>
      <c r="M1876" t="str">
        <f>IF(J1876="France","ST",_xlfn.XLOOKUP(F1876,'Shipment Detail'!N:N,'Shipment Detail'!E:E,""))</f>
        <v>ST</v>
      </c>
      <c r="N1876">
        <f t="shared" si="91"/>
        <v>0.2</v>
      </c>
      <c r="O1876" t="str">
        <f>IF(_xlfn.XLOOKUP(F1876,'Shipment Detail'!N:N,'Shipment Detail'!BM:BM)=0,"",_xlfn.XLOOKUP(F1876,'Shipment Detail'!N:N,'Shipment Detail'!BM:BM))</f>
        <v/>
      </c>
      <c r="R1876" t="str">
        <f>IF(_xlfn.XLOOKUP(F1876,'Shipment Detail'!N:N,'Shipment Detail'!AV:AV)&gt;60,10,"")</f>
        <v/>
      </c>
      <c r="T1876" s="3">
        <f>TCD!C1876</f>
        <v>13.479999999999997</v>
      </c>
    </row>
    <row r="1877" spans="1:20" x14ac:dyDescent="0.2">
      <c r="A1877" t="str">
        <f t="shared" si="89"/>
        <v>FEDEX FRANCE</v>
      </c>
      <c r="B1877" s="5">
        <f t="shared" si="90"/>
        <v>46174</v>
      </c>
      <c r="F1877" s="6">
        <f>TCD!A1877</f>
        <v>872991313682</v>
      </c>
      <c r="H1877" s="18" t="str">
        <f>TCD!F1877</f>
        <v>E</v>
      </c>
      <c r="I1877" t="str">
        <f>TCD!B1877</f>
        <v>FR</v>
      </c>
      <c r="J1877" t="str">
        <f>IF(COUNTIF(Zoning!B:B,I1877)=0,"inconnu",_xlfn.XLOOKUP(I1877,Zoning!B:B,Zoning!C:C))</f>
        <v>France</v>
      </c>
      <c r="K1877">
        <f>_xlfn.XLOOKUP(F1877,'Shipment Detail'!N:N,'Shipment Detail'!AB:AB)</f>
        <v>7</v>
      </c>
      <c r="L1877">
        <f>TCD!E1877</f>
        <v>30.5</v>
      </c>
      <c r="M1877" t="str">
        <f>IF(J1877="France","ST",_xlfn.XLOOKUP(F1877,'Shipment Detail'!N:N,'Shipment Detail'!E:E,""))</f>
        <v>ST</v>
      </c>
      <c r="N1877">
        <f t="shared" si="91"/>
        <v>0.2</v>
      </c>
      <c r="O1877" t="str">
        <f>IF(_xlfn.XLOOKUP(F1877,'Shipment Detail'!N:N,'Shipment Detail'!BM:BM)=0,"",_xlfn.XLOOKUP(F1877,'Shipment Detail'!N:N,'Shipment Detail'!BM:BM))</f>
        <v/>
      </c>
      <c r="R1877" t="str">
        <f>IF(_xlfn.XLOOKUP(F1877,'Shipment Detail'!N:N,'Shipment Detail'!AV:AV)&gt;60,10,"")</f>
        <v/>
      </c>
      <c r="T1877" s="3">
        <f>TCD!C1877</f>
        <v>14.82</v>
      </c>
    </row>
    <row r="1878" spans="1:20" x14ac:dyDescent="0.2">
      <c r="A1878" t="str">
        <f t="shared" si="89"/>
        <v>FEDEX FRANCE</v>
      </c>
      <c r="B1878" s="5">
        <f t="shared" si="90"/>
        <v>46174</v>
      </c>
      <c r="F1878" s="6">
        <f>TCD!A1878</f>
        <v>872991361662</v>
      </c>
      <c r="H1878" s="18" t="str">
        <f>TCD!F1878</f>
        <v>E</v>
      </c>
      <c r="I1878" t="str">
        <f>TCD!B1878</f>
        <v>FR</v>
      </c>
      <c r="J1878" t="str">
        <f>IF(COUNTIF(Zoning!B:B,I1878)=0,"inconnu",_xlfn.XLOOKUP(I1878,Zoning!B:B,Zoning!C:C))</f>
        <v>France</v>
      </c>
      <c r="K1878">
        <f>_xlfn.XLOOKUP(F1878,'Shipment Detail'!N:N,'Shipment Detail'!AB:AB)</f>
        <v>9</v>
      </c>
      <c r="L1878">
        <f>TCD!E1878</f>
        <v>65.899999999999991</v>
      </c>
      <c r="M1878" t="str">
        <f>IF(J1878="France","ST",_xlfn.XLOOKUP(F1878,'Shipment Detail'!N:N,'Shipment Detail'!E:E,""))</f>
        <v>ST</v>
      </c>
      <c r="N1878">
        <f t="shared" si="91"/>
        <v>0.2</v>
      </c>
      <c r="O1878" t="str">
        <f>IF(_xlfn.XLOOKUP(F1878,'Shipment Detail'!N:N,'Shipment Detail'!BM:BM)=0,"",_xlfn.XLOOKUP(F1878,'Shipment Detail'!N:N,'Shipment Detail'!BM:BM))</f>
        <v/>
      </c>
      <c r="R1878" t="str">
        <f>IF(_xlfn.XLOOKUP(F1878,'Shipment Detail'!N:N,'Shipment Detail'!AV:AV)&gt;60,10,"")</f>
        <v/>
      </c>
      <c r="T1878" s="3">
        <f>TCD!C1878</f>
        <v>26.53</v>
      </c>
    </row>
    <row r="1879" spans="1:20" x14ac:dyDescent="0.2">
      <c r="A1879" t="str">
        <f t="shared" si="89"/>
        <v>FEDEX FRANCE</v>
      </c>
      <c r="B1879" s="5">
        <f t="shared" si="90"/>
        <v>46174</v>
      </c>
      <c r="F1879" s="6">
        <f>TCD!A1879</f>
        <v>872991510759</v>
      </c>
      <c r="H1879" s="18" t="str">
        <f>TCD!F1879</f>
        <v>E</v>
      </c>
      <c r="I1879" t="str">
        <f>TCD!B1879</f>
        <v>FR</v>
      </c>
      <c r="J1879" t="str">
        <f>IF(COUNTIF(Zoning!B:B,I1879)=0,"inconnu",_xlfn.XLOOKUP(I1879,Zoning!B:B,Zoning!C:C))</f>
        <v>France</v>
      </c>
      <c r="K1879">
        <f>_xlfn.XLOOKUP(F1879,'Shipment Detail'!N:N,'Shipment Detail'!AB:AB)</f>
        <v>7</v>
      </c>
      <c r="L1879">
        <f>TCD!E1879</f>
        <v>49.7</v>
      </c>
      <c r="M1879" t="str">
        <f>IF(J1879="France","ST",_xlfn.XLOOKUP(F1879,'Shipment Detail'!N:N,'Shipment Detail'!E:E,""))</f>
        <v>ST</v>
      </c>
      <c r="N1879">
        <f t="shared" si="91"/>
        <v>0.2</v>
      </c>
      <c r="O1879" t="str">
        <f>IF(_xlfn.XLOOKUP(F1879,'Shipment Detail'!N:N,'Shipment Detail'!BM:BM)=0,"",_xlfn.XLOOKUP(F1879,'Shipment Detail'!N:N,'Shipment Detail'!BM:BM))</f>
        <v/>
      </c>
      <c r="R1879" t="str">
        <f>IF(_xlfn.XLOOKUP(F1879,'Shipment Detail'!N:N,'Shipment Detail'!AV:AV)&gt;60,10,"")</f>
        <v/>
      </c>
      <c r="T1879" s="3">
        <f>TCD!C1879</f>
        <v>21.179999999999993</v>
      </c>
    </row>
    <row r="1880" spans="1:20" x14ac:dyDescent="0.2">
      <c r="A1880" t="str">
        <f t="shared" si="89"/>
        <v>FEDEX FRANCE</v>
      </c>
      <c r="B1880" s="5">
        <f t="shared" si="90"/>
        <v>46174</v>
      </c>
      <c r="F1880" s="6">
        <f>TCD!A1880</f>
        <v>872991583467</v>
      </c>
      <c r="H1880" s="18" t="str">
        <f>TCD!F1880</f>
        <v>E</v>
      </c>
      <c r="I1880" t="str">
        <f>TCD!B1880</f>
        <v>FR</v>
      </c>
      <c r="J1880" t="str">
        <f>IF(COUNTIF(Zoning!B:B,I1880)=0,"inconnu",_xlfn.XLOOKUP(I1880,Zoning!B:B,Zoning!C:C))</f>
        <v>France</v>
      </c>
      <c r="K1880">
        <f>_xlfn.XLOOKUP(F1880,'Shipment Detail'!N:N,'Shipment Detail'!AB:AB)</f>
        <v>3</v>
      </c>
      <c r="L1880">
        <f>TCD!E1880</f>
        <v>22</v>
      </c>
      <c r="M1880" t="str">
        <f>IF(J1880="France","ST",_xlfn.XLOOKUP(F1880,'Shipment Detail'!N:N,'Shipment Detail'!E:E,""))</f>
        <v>ST</v>
      </c>
      <c r="N1880">
        <f t="shared" si="91"/>
        <v>0.2</v>
      </c>
      <c r="O1880" t="str">
        <f>IF(_xlfn.XLOOKUP(F1880,'Shipment Detail'!N:N,'Shipment Detail'!BM:BM)=0,"",_xlfn.XLOOKUP(F1880,'Shipment Detail'!N:N,'Shipment Detail'!BM:BM))</f>
        <v/>
      </c>
      <c r="R1880" t="str">
        <f>IF(_xlfn.XLOOKUP(F1880,'Shipment Detail'!N:N,'Shipment Detail'!AV:AV)&gt;60,10,"")</f>
        <v/>
      </c>
      <c r="T1880" s="3">
        <f>TCD!C1880</f>
        <v>11.809999999999995</v>
      </c>
    </row>
    <row r="1881" spans="1:20" x14ac:dyDescent="0.2">
      <c r="A1881" t="str">
        <f t="shared" si="89"/>
        <v>FEDEX FRANCE</v>
      </c>
      <c r="B1881" s="5">
        <f t="shared" si="90"/>
        <v>46174</v>
      </c>
      <c r="F1881" s="6">
        <f>TCD!A1881</f>
        <v>872991648321</v>
      </c>
      <c r="H1881" s="18" t="str">
        <f>TCD!F1881</f>
        <v>E</v>
      </c>
      <c r="I1881" t="str">
        <f>TCD!B1881</f>
        <v>FR</v>
      </c>
      <c r="J1881" t="str">
        <f>IF(COUNTIF(Zoning!B:B,I1881)=0,"inconnu",_xlfn.XLOOKUP(I1881,Zoning!B:B,Zoning!C:C))</f>
        <v>France</v>
      </c>
      <c r="K1881">
        <f>_xlfn.XLOOKUP(F1881,'Shipment Detail'!N:N,'Shipment Detail'!AB:AB)</f>
        <v>9</v>
      </c>
      <c r="L1881">
        <f>TCD!E1881</f>
        <v>45.2</v>
      </c>
      <c r="M1881" t="str">
        <f>IF(J1881="France","ST",_xlfn.XLOOKUP(F1881,'Shipment Detail'!N:N,'Shipment Detail'!E:E,""))</f>
        <v>ST</v>
      </c>
      <c r="N1881">
        <f t="shared" si="91"/>
        <v>0.2</v>
      </c>
      <c r="O1881" t="str">
        <f>IF(_xlfn.XLOOKUP(F1881,'Shipment Detail'!N:N,'Shipment Detail'!BM:BM)=0,"",_xlfn.XLOOKUP(F1881,'Shipment Detail'!N:N,'Shipment Detail'!BM:BM))</f>
        <v/>
      </c>
      <c r="R1881" t="str">
        <f>IF(_xlfn.XLOOKUP(F1881,'Shipment Detail'!N:N,'Shipment Detail'!AV:AV)&gt;60,10,"")</f>
        <v/>
      </c>
      <c r="T1881" s="3">
        <f>TCD!C1881</f>
        <v>19.840000000000003</v>
      </c>
    </row>
    <row r="1882" spans="1:20" x14ac:dyDescent="0.2">
      <c r="A1882" t="str">
        <f t="shared" si="89"/>
        <v>FEDEX FRANCE</v>
      </c>
      <c r="B1882" s="5">
        <f t="shared" si="90"/>
        <v>46174</v>
      </c>
      <c r="F1882" s="6">
        <f>TCD!A1882</f>
        <v>872991690163</v>
      </c>
      <c r="H1882" s="18" t="str">
        <f>TCD!F1882</f>
        <v>E</v>
      </c>
      <c r="I1882" t="str">
        <f>TCD!B1882</f>
        <v>FR</v>
      </c>
      <c r="J1882" t="str">
        <f>IF(COUNTIF(Zoning!B:B,I1882)=0,"inconnu",_xlfn.XLOOKUP(I1882,Zoning!B:B,Zoning!C:C))</f>
        <v>France</v>
      </c>
      <c r="K1882">
        <f>_xlfn.XLOOKUP(F1882,'Shipment Detail'!N:N,'Shipment Detail'!AB:AB)</f>
        <v>3</v>
      </c>
      <c r="L1882">
        <f>TCD!E1882</f>
        <v>16.100000000000001</v>
      </c>
      <c r="M1882" t="str">
        <f>IF(J1882="France","ST",_xlfn.XLOOKUP(F1882,'Shipment Detail'!N:N,'Shipment Detail'!E:E,""))</f>
        <v>ST</v>
      </c>
      <c r="N1882">
        <f t="shared" si="91"/>
        <v>0.2</v>
      </c>
      <c r="O1882" t="str">
        <f>IF(_xlfn.XLOOKUP(F1882,'Shipment Detail'!N:N,'Shipment Detail'!BM:BM)=0,"",_xlfn.XLOOKUP(F1882,'Shipment Detail'!N:N,'Shipment Detail'!BM:BM))</f>
        <v/>
      </c>
      <c r="R1882" t="str">
        <f>IF(_xlfn.XLOOKUP(F1882,'Shipment Detail'!N:N,'Shipment Detail'!AV:AV)&gt;60,10,"")</f>
        <v/>
      </c>
      <c r="T1882" s="3">
        <f>TCD!C1882</f>
        <v>10.129999999999995</v>
      </c>
    </row>
    <row r="1883" spans="1:20" x14ac:dyDescent="0.2">
      <c r="A1883" t="str">
        <f t="shared" si="89"/>
        <v>FEDEX FRANCE</v>
      </c>
      <c r="B1883" s="5">
        <f t="shared" si="90"/>
        <v>46174</v>
      </c>
      <c r="F1883" s="6">
        <f>TCD!A1883</f>
        <v>872991717358</v>
      </c>
      <c r="H1883" s="18" t="str">
        <f>TCD!F1883</f>
        <v>E</v>
      </c>
      <c r="I1883" t="str">
        <f>TCD!B1883</f>
        <v>FR</v>
      </c>
      <c r="J1883" t="str">
        <f>IF(COUNTIF(Zoning!B:B,I1883)=0,"inconnu",_xlfn.XLOOKUP(I1883,Zoning!B:B,Zoning!C:C))</f>
        <v>France</v>
      </c>
      <c r="K1883">
        <f>_xlfn.XLOOKUP(F1883,'Shipment Detail'!N:N,'Shipment Detail'!AB:AB)</f>
        <v>2</v>
      </c>
      <c r="L1883">
        <f>TCD!E1883</f>
        <v>14.6</v>
      </c>
      <c r="M1883" t="str">
        <f>IF(J1883="France","ST",_xlfn.XLOOKUP(F1883,'Shipment Detail'!N:N,'Shipment Detail'!E:E,""))</f>
        <v>ST</v>
      </c>
      <c r="N1883">
        <f t="shared" si="91"/>
        <v>0.2</v>
      </c>
      <c r="O1883" t="str">
        <f>IF(_xlfn.XLOOKUP(F1883,'Shipment Detail'!N:N,'Shipment Detail'!BM:BM)=0,"",_xlfn.XLOOKUP(F1883,'Shipment Detail'!N:N,'Shipment Detail'!BM:BM))</f>
        <v/>
      </c>
      <c r="R1883" t="str">
        <f>IF(_xlfn.XLOOKUP(F1883,'Shipment Detail'!N:N,'Shipment Detail'!AV:AV)&gt;60,10,"")</f>
        <v/>
      </c>
      <c r="T1883" s="3">
        <f>TCD!C1883</f>
        <v>9.4600000000000009</v>
      </c>
    </row>
    <row r="1884" spans="1:20" x14ac:dyDescent="0.2">
      <c r="A1884" t="str">
        <f t="shared" si="89"/>
        <v>FEDEX FRANCE</v>
      </c>
      <c r="B1884" s="5">
        <f t="shared" si="90"/>
        <v>46174</v>
      </c>
      <c r="F1884" s="6">
        <f>TCD!A1884</f>
        <v>872991869050</v>
      </c>
      <c r="H1884" s="18" t="str">
        <f>TCD!F1884</f>
        <v>E</v>
      </c>
      <c r="I1884" t="str">
        <f>TCD!B1884</f>
        <v>FR</v>
      </c>
      <c r="J1884" t="str">
        <f>IF(COUNTIF(Zoning!B:B,I1884)=0,"inconnu",_xlfn.XLOOKUP(I1884,Zoning!B:B,Zoning!C:C))</f>
        <v>France</v>
      </c>
      <c r="K1884">
        <f>_xlfn.XLOOKUP(F1884,'Shipment Detail'!N:N,'Shipment Detail'!AB:AB)</f>
        <v>9</v>
      </c>
      <c r="L1884">
        <f>TCD!E1884</f>
        <v>44.800000000000004</v>
      </c>
      <c r="M1884" t="str">
        <f>IF(J1884="France","ST",_xlfn.XLOOKUP(F1884,'Shipment Detail'!N:N,'Shipment Detail'!E:E,""))</f>
        <v>ST</v>
      </c>
      <c r="N1884">
        <f t="shared" si="91"/>
        <v>0.2</v>
      </c>
      <c r="O1884" t="str">
        <f>IF(_xlfn.XLOOKUP(F1884,'Shipment Detail'!N:N,'Shipment Detail'!BM:BM)=0,"",_xlfn.XLOOKUP(F1884,'Shipment Detail'!N:N,'Shipment Detail'!BM:BM))</f>
        <v/>
      </c>
      <c r="R1884" t="str">
        <f>IF(_xlfn.XLOOKUP(F1884,'Shipment Detail'!N:N,'Shipment Detail'!AV:AV)&gt;60,10,"")</f>
        <v/>
      </c>
      <c r="T1884" s="3">
        <f>TCD!C1884</f>
        <v>19.499999999999993</v>
      </c>
    </row>
    <row r="1885" spans="1:20" x14ac:dyDescent="0.2">
      <c r="A1885" t="str">
        <f t="shared" si="89"/>
        <v>FEDEX FRANCE</v>
      </c>
      <c r="B1885" s="5">
        <f t="shared" si="90"/>
        <v>46174</v>
      </c>
      <c r="F1885" s="6">
        <f>TCD!A1885</f>
        <v>872991927917</v>
      </c>
      <c r="H1885" s="18" t="str">
        <f>TCD!F1885</f>
        <v>E</v>
      </c>
      <c r="I1885" t="str">
        <f>TCD!B1885</f>
        <v>FR</v>
      </c>
      <c r="J1885" t="str">
        <f>IF(COUNTIF(Zoning!B:B,I1885)=0,"inconnu",_xlfn.XLOOKUP(I1885,Zoning!B:B,Zoning!C:C))</f>
        <v>France</v>
      </c>
      <c r="K1885">
        <f>_xlfn.XLOOKUP(F1885,'Shipment Detail'!N:N,'Shipment Detail'!AB:AB)</f>
        <v>3</v>
      </c>
      <c r="L1885">
        <f>TCD!E1885</f>
        <v>11.799999999999999</v>
      </c>
      <c r="M1885" t="str">
        <f>IF(J1885="France","ST",_xlfn.XLOOKUP(F1885,'Shipment Detail'!N:N,'Shipment Detail'!E:E,""))</f>
        <v>ST</v>
      </c>
      <c r="N1885">
        <f t="shared" si="91"/>
        <v>0.2</v>
      </c>
      <c r="O1885" t="str">
        <f>IF(_xlfn.XLOOKUP(F1885,'Shipment Detail'!N:N,'Shipment Detail'!BM:BM)=0,"",_xlfn.XLOOKUP(F1885,'Shipment Detail'!N:N,'Shipment Detail'!BM:BM))</f>
        <v/>
      </c>
      <c r="R1885" t="str">
        <f>IF(_xlfn.XLOOKUP(F1885,'Shipment Detail'!N:N,'Shipment Detail'!AV:AV)&gt;60,10,"")</f>
        <v/>
      </c>
      <c r="T1885" s="3">
        <f>TCD!C1885</f>
        <v>8.4599999999999973</v>
      </c>
    </row>
    <row r="1886" spans="1:20" x14ac:dyDescent="0.2">
      <c r="A1886" t="str">
        <f t="shared" si="89"/>
        <v>FEDEX FRANCE</v>
      </c>
      <c r="B1886" s="5">
        <f t="shared" si="90"/>
        <v>46174</v>
      </c>
      <c r="F1886" s="6">
        <f>TCD!A1886</f>
        <v>872991959419</v>
      </c>
      <c r="H1886" s="18" t="str">
        <f>TCD!F1886</f>
        <v>E</v>
      </c>
      <c r="I1886" t="str">
        <f>TCD!B1886</f>
        <v>FR</v>
      </c>
      <c r="J1886" t="str">
        <f>IF(COUNTIF(Zoning!B:B,I1886)=0,"inconnu",_xlfn.XLOOKUP(I1886,Zoning!B:B,Zoning!C:C))</f>
        <v>France</v>
      </c>
      <c r="K1886">
        <f>_xlfn.XLOOKUP(F1886,'Shipment Detail'!N:N,'Shipment Detail'!AB:AB)</f>
        <v>7</v>
      </c>
      <c r="L1886">
        <f>TCD!E1886</f>
        <v>30.5</v>
      </c>
      <c r="M1886" t="str">
        <f>IF(J1886="France","ST",_xlfn.XLOOKUP(F1886,'Shipment Detail'!N:N,'Shipment Detail'!E:E,""))</f>
        <v>ST</v>
      </c>
      <c r="N1886">
        <f t="shared" si="91"/>
        <v>0.2</v>
      </c>
      <c r="O1886" t="str">
        <f>IF(_xlfn.XLOOKUP(F1886,'Shipment Detail'!N:N,'Shipment Detail'!BM:BM)=0,"",_xlfn.XLOOKUP(F1886,'Shipment Detail'!N:N,'Shipment Detail'!BM:BM))</f>
        <v/>
      </c>
      <c r="R1886" t="str">
        <f>IF(_xlfn.XLOOKUP(F1886,'Shipment Detail'!N:N,'Shipment Detail'!AV:AV)&gt;60,10,"")</f>
        <v/>
      </c>
      <c r="T1886" s="3">
        <f>TCD!C1886</f>
        <v>14.82</v>
      </c>
    </row>
    <row r="1887" spans="1:20" x14ac:dyDescent="0.2">
      <c r="A1887" t="str">
        <f t="shared" si="89"/>
        <v>FEDEX FRANCE</v>
      </c>
      <c r="B1887" s="5">
        <f t="shared" si="90"/>
        <v>46174</v>
      </c>
      <c r="F1887" s="6">
        <f>TCD!A1887</f>
        <v>872992009059</v>
      </c>
      <c r="H1887" s="18" t="str">
        <f>TCD!F1887</f>
        <v>E</v>
      </c>
      <c r="I1887" t="str">
        <f>TCD!B1887</f>
        <v>FR</v>
      </c>
      <c r="J1887" t="str">
        <f>IF(COUNTIF(Zoning!B:B,I1887)=0,"inconnu",_xlfn.XLOOKUP(I1887,Zoning!B:B,Zoning!C:C))</f>
        <v>France</v>
      </c>
      <c r="K1887">
        <f>_xlfn.XLOOKUP(F1887,'Shipment Detail'!N:N,'Shipment Detail'!AB:AB)</f>
        <v>3</v>
      </c>
      <c r="L1887">
        <f>TCD!E1887</f>
        <v>16.700000000000003</v>
      </c>
      <c r="M1887" t="str">
        <f>IF(J1887="France","ST",_xlfn.XLOOKUP(F1887,'Shipment Detail'!N:N,'Shipment Detail'!E:E,""))</f>
        <v>ST</v>
      </c>
      <c r="N1887">
        <f t="shared" si="91"/>
        <v>0.2</v>
      </c>
      <c r="O1887" t="str">
        <f>IF(_xlfn.XLOOKUP(F1887,'Shipment Detail'!N:N,'Shipment Detail'!BM:BM)=0,"",_xlfn.XLOOKUP(F1887,'Shipment Detail'!N:N,'Shipment Detail'!BM:BM))</f>
        <v/>
      </c>
      <c r="R1887" t="str">
        <f>IF(_xlfn.XLOOKUP(F1887,'Shipment Detail'!N:N,'Shipment Detail'!AV:AV)&gt;60,10,"")</f>
        <v/>
      </c>
      <c r="T1887" s="3">
        <f>TCD!C1887</f>
        <v>10.129999999999995</v>
      </c>
    </row>
    <row r="1888" spans="1:20" x14ac:dyDescent="0.2">
      <c r="A1888" t="str">
        <f t="shared" si="89"/>
        <v>FEDEX FRANCE</v>
      </c>
      <c r="B1888" s="5">
        <f t="shared" si="90"/>
        <v>46174</v>
      </c>
      <c r="F1888" s="6">
        <f>TCD!A1888</f>
        <v>872992052872</v>
      </c>
      <c r="H1888" s="18" t="str">
        <f>TCD!F1888</f>
        <v>E</v>
      </c>
      <c r="I1888" t="str">
        <f>TCD!B1888</f>
        <v>FR</v>
      </c>
      <c r="J1888" t="str">
        <f>IF(COUNTIF(Zoning!B:B,I1888)=0,"inconnu",_xlfn.XLOOKUP(I1888,Zoning!B:B,Zoning!C:C))</f>
        <v>France</v>
      </c>
      <c r="K1888">
        <f>_xlfn.XLOOKUP(F1888,'Shipment Detail'!N:N,'Shipment Detail'!AB:AB)</f>
        <v>3</v>
      </c>
      <c r="L1888">
        <f>TCD!E1888</f>
        <v>17.400000000000002</v>
      </c>
      <c r="M1888" t="str">
        <f>IF(J1888="France","ST",_xlfn.XLOOKUP(F1888,'Shipment Detail'!N:N,'Shipment Detail'!E:E,""))</f>
        <v>ST</v>
      </c>
      <c r="N1888">
        <f t="shared" si="91"/>
        <v>0.2</v>
      </c>
      <c r="O1888" t="str">
        <f>IF(_xlfn.XLOOKUP(F1888,'Shipment Detail'!N:N,'Shipment Detail'!BM:BM)=0,"",_xlfn.XLOOKUP(F1888,'Shipment Detail'!N:N,'Shipment Detail'!BM:BM))</f>
        <v/>
      </c>
      <c r="R1888" t="str">
        <f>IF(_xlfn.XLOOKUP(F1888,'Shipment Detail'!N:N,'Shipment Detail'!AV:AV)&gt;60,10,"")</f>
        <v/>
      </c>
      <c r="T1888" s="3">
        <f>TCD!C1888</f>
        <v>10.469999999999999</v>
      </c>
    </row>
    <row r="1889" spans="1:20" x14ac:dyDescent="0.2">
      <c r="A1889" t="str">
        <f t="shared" si="89"/>
        <v>FEDEX FRANCE</v>
      </c>
      <c r="B1889" s="5">
        <f t="shared" si="90"/>
        <v>46174</v>
      </c>
      <c r="F1889" s="6">
        <f>TCD!A1889</f>
        <v>872992127381</v>
      </c>
      <c r="H1889" s="18" t="str">
        <f>TCD!F1889</f>
        <v>E</v>
      </c>
      <c r="I1889" t="str">
        <f>TCD!B1889</f>
        <v>FR</v>
      </c>
      <c r="J1889" t="str">
        <f>IF(COUNTIF(Zoning!B:B,I1889)=0,"inconnu",_xlfn.XLOOKUP(I1889,Zoning!B:B,Zoning!C:C))</f>
        <v>France</v>
      </c>
      <c r="K1889">
        <f>_xlfn.XLOOKUP(F1889,'Shipment Detail'!N:N,'Shipment Detail'!AB:AB)</f>
        <v>5</v>
      </c>
      <c r="L1889">
        <f>TCD!E1889</f>
        <v>27</v>
      </c>
      <c r="M1889" t="str">
        <f>IF(J1889="France","ST",_xlfn.XLOOKUP(F1889,'Shipment Detail'!N:N,'Shipment Detail'!E:E,""))</f>
        <v>ST</v>
      </c>
      <c r="N1889">
        <f t="shared" si="91"/>
        <v>0.2</v>
      </c>
      <c r="O1889" t="str">
        <f>IF(_xlfn.XLOOKUP(F1889,'Shipment Detail'!N:N,'Shipment Detail'!BM:BM)=0,"",_xlfn.XLOOKUP(F1889,'Shipment Detail'!N:N,'Shipment Detail'!BM:BM))</f>
        <v/>
      </c>
      <c r="R1889" t="str">
        <f>IF(_xlfn.XLOOKUP(F1889,'Shipment Detail'!N:N,'Shipment Detail'!AV:AV)&gt;60,10,"")</f>
        <v/>
      </c>
      <c r="T1889" s="3">
        <f>TCD!C1889</f>
        <v>13.479999999999997</v>
      </c>
    </row>
    <row r="1890" spans="1:20" x14ac:dyDescent="0.2">
      <c r="A1890" t="str">
        <f t="shared" si="89"/>
        <v>FEDEX FRANCE</v>
      </c>
      <c r="B1890" s="5">
        <f t="shared" si="90"/>
        <v>46174</v>
      </c>
      <c r="F1890" s="6">
        <f>TCD!A1890</f>
        <v>872992177890</v>
      </c>
      <c r="H1890" s="18" t="str">
        <f>TCD!F1890</f>
        <v>E</v>
      </c>
      <c r="I1890" t="str">
        <f>TCD!B1890</f>
        <v>FR</v>
      </c>
      <c r="J1890" t="str">
        <f>IF(COUNTIF(Zoning!B:B,I1890)=0,"inconnu",_xlfn.XLOOKUP(I1890,Zoning!B:B,Zoning!C:C))</f>
        <v>France</v>
      </c>
      <c r="K1890">
        <f>_xlfn.XLOOKUP(F1890,'Shipment Detail'!N:N,'Shipment Detail'!AB:AB)</f>
        <v>1</v>
      </c>
      <c r="L1890">
        <f>TCD!E1890</f>
        <v>0.1</v>
      </c>
      <c r="M1890" t="str">
        <f>IF(J1890="France","ST",_xlfn.XLOOKUP(F1890,'Shipment Detail'!N:N,'Shipment Detail'!E:E,""))</f>
        <v>ST</v>
      </c>
      <c r="N1890">
        <f t="shared" si="91"/>
        <v>0.2</v>
      </c>
      <c r="O1890" t="str">
        <f>IF(_xlfn.XLOOKUP(F1890,'Shipment Detail'!N:N,'Shipment Detail'!BM:BM)=0,"",_xlfn.XLOOKUP(F1890,'Shipment Detail'!N:N,'Shipment Detail'!BM:BM))</f>
        <v/>
      </c>
      <c r="R1890" t="str">
        <f>IF(_xlfn.XLOOKUP(F1890,'Shipment Detail'!N:N,'Shipment Detail'!AV:AV)&gt;60,10,"")</f>
        <v/>
      </c>
      <c r="T1890" s="3">
        <f>TCD!C1890</f>
        <v>4.6100000000000012</v>
      </c>
    </row>
    <row r="1891" spans="1:20" x14ac:dyDescent="0.2">
      <c r="A1891" t="str">
        <f t="shared" si="89"/>
        <v>FEDEX FRANCE</v>
      </c>
      <c r="B1891" s="5">
        <f t="shared" si="90"/>
        <v>46174</v>
      </c>
      <c r="F1891" s="6">
        <f>TCD!A1891</f>
        <v>872992204339</v>
      </c>
      <c r="H1891" s="18" t="str">
        <f>TCD!F1891</f>
        <v>E</v>
      </c>
      <c r="I1891" t="str">
        <f>TCD!B1891</f>
        <v>FR</v>
      </c>
      <c r="J1891" t="str">
        <f>IF(COUNTIF(Zoning!B:B,I1891)=0,"inconnu",_xlfn.XLOOKUP(I1891,Zoning!B:B,Zoning!C:C))</f>
        <v>France</v>
      </c>
      <c r="K1891">
        <f>_xlfn.XLOOKUP(F1891,'Shipment Detail'!N:N,'Shipment Detail'!AB:AB)</f>
        <v>4</v>
      </c>
      <c r="L1891">
        <f>TCD!E1891</f>
        <v>16.600000000000001</v>
      </c>
      <c r="M1891" t="str">
        <f>IF(J1891="France","ST",_xlfn.XLOOKUP(F1891,'Shipment Detail'!N:N,'Shipment Detail'!E:E,""))</f>
        <v>ST</v>
      </c>
      <c r="N1891">
        <f t="shared" si="91"/>
        <v>0.2</v>
      </c>
      <c r="O1891" t="str">
        <f>IF(_xlfn.XLOOKUP(F1891,'Shipment Detail'!N:N,'Shipment Detail'!BM:BM)=0,"",_xlfn.XLOOKUP(F1891,'Shipment Detail'!N:N,'Shipment Detail'!BM:BM))</f>
        <v/>
      </c>
      <c r="R1891" t="str">
        <f>IF(_xlfn.XLOOKUP(F1891,'Shipment Detail'!N:N,'Shipment Detail'!AV:AV)&gt;60,10,"")</f>
        <v/>
      </c>
      <c r="T1891" s="3">
        <f>TCD!C1891</f>
        <v>10.129999999999995</v>
      </c>
    </row>
    <row r="1892" spans="1:20" x14ac:dyDescent="0.2">
      <c r="A1892" t="str">
        <f t="shared" si="89"/>
        <v>FEDEX FRANCE</v>
      </c>
      <c r="B1892" s="5">
        <f t="shared" si="90"/>
        <v>46174</v>
      </c>
      <c r="F1892" s="6">
        <f>TCD!A1892</f>
        <v>872992270281</v>
      </c>
      <c r="H1892" s="18" t="str">
        <f>TCD!F1892</f>
        <v>E</v>
      </c>
      <c r="I1892" t="str">
        <f>TCD!B1892</f>
        <v>FR</v>
      </c>
      <c r="J1892" t="str">
        <f>IF(COUNTIF(Zoning!B:B,I1892)=0,"inconnu",_xlfn.XLOOKUP(I1892,Zoning!B:B,Zoning!C:C))</f>
        <v>France</v>
      </c>
      <c r="K1892">
        <f>_xlfn.XLOOKUP(F1892,'Shipment Detail'!N:N,'Shipment Detail'!AB:AB)</f>
        <v>2</v>
      </c>
      <c r="L1892">
        <f>TCD!E1892</f>
        <v>14</v>
      </c>
      <c r="M1892" t="str">
        <f>IF(J1892="France","ST",_xlfn.XLOOKUP(F1892,'Shipment Detail'!N:N,'Shipment Detail'!E:E,""))</f>
        <v>ST</v>
      </c>
      <c r="N1892">
        <f t="shared" si="91"/>
        <v>0.2</v>
      </c>
      <c r="O1892" t="str">
        <f>IF(_xlfn.XLOOKUP(F1892,'Shipment Detail'!N:N,'Shipment Detail'!BM:BM)=0,"",_xlfn.XLOOKUP(F1892,'Shipment Detail'!N:N,'Shipment Detail'!BM:BM))</f>
        <v/>
      </c>
      <c r="R1892" t="str">
        <f>IF(_xlfn.XLOOKUP(F1892,'Shipment Detail'!N:N,'Shipment Detail'!AV:AV)&gt;60,10,"")</f>
        <v/>
      </c>
      <c r="T1892" s="3">
        <f>TCD!C1892</f>
        <v>9.1300000000000026</v>
      </c>
    </row>
    <row r="1893" spans="1:20" x14ac:dyDescent="0.2">
      <c r="A1893" t="str">
        <f t="shared" si="89"/>
        <v>FEDEX FRANCE</v>
      </c>
      <c r="B1893" s="5">
        <f t="shared" si="90"/>
        <v>46174</v>
      </c>
      <c r="F1893" s="6">
        <f>TCD!A1893</f>
        <v>872992294289</v>
      </c>
      <c r="H1893" s="18" t="str">
        <f>TCD!F1893</f>
        <v>E</v>
      </c>
      <c r="I1893" t="str">
        <f>TCD!B1893</f>
        <v>FR</v>
      </c>
      <c r="J1893" t="str">
        <f>IF(COUNTIF(Zoning!B:B,I1893)=0,"inconnu",_xlfn.XLOOKUP(I1893,Zoning!B:B,Zoning!C:C))</f>
        <v>France</v>
      </c>
      <c r="K1893">
        <f>_xlfn.XLOOKUP(F1893,'Shipment Detail'!N:N,'Shipment Detail'!AB:AB)</f>
        <v>3</v>
      </c>
      <c r="L1893">
        <f>TCD!E1893</f>
        <v>15</v>
      </c>
      <c r="M1893" t="str">
        <f>IF(J1893="France","ST",_xlfn.XLOOKUP(F1893,'Shipment Detail'!N:N,'Shipment Detail'!E:E,""))</f>
        <v>ST</v>
      </c>
      <c r="N1893">
        <f t="shared" si="91"/>
        <v>0.2</v>
      </c>
      <c r="O1893" t="str">
        <f>IF(_xlfn.XLOOKUP(F1893,'Shipment Detail'!N:N,'Shipment Detail'!BM:BM)=0,"",_xlfn.XLOOKUP(F1893,'Shipment Detail'!N:N,'Shipment Detail'!BM:BM))</f>
        <v/>
      </c>
      <c r="R1893" t="str">
        <f>IF(_xlfn.XLOOKUP(F1893,'Shipment Detail'!N:N,'Shipment Detail'!AV:AV)&gt;60,10,"")</f>
        <v/>
      </c>
      <c r="T1893" s="3">
        <f>TCD!C1893</f>
        <v>9.4600000000000009</v>
      </c>
    </row>
    <row r="1894" spans="1:20" x14ac:dyDescent="0.2">
      <c r="A1894" t="str">
        <f t="shared" si="89"/>
        <v>FEDEX FRANCE</v>
      </c>
      <c r="B1894" s="5">
        <f t="shared" si="90"/>
        <v>46174</v>
      </c>
      <c r="F1894" s="6">
        <f>TCD!A1894</f>
        <v>872992342766</v>
      </c>
      <c r="H1894" s="18" t="str">
        <f>TCD!F1894</f>
        <v>E</v>
      </c>
      <c r="I1894" t="str">
        <f>TCD!B1894</f>
        <v>FR</v>
      </c>
      <c r="J1894" t="str">
        <f>IF(COUNTIF(Zoning!B:B,I1894)=0,"inconnu",_xlfn.XLOOKUP(I1894,Zoning!B:B,Zoning!C:C))</f>
        <v>France</v>
      </c>
      <c r="K1894">
        <f>_xlfn.XLOOKUP(F1894,'Shipment Detail'!N:N,'Shipment Detail'!AB:AB)</f>
        <v>6</v>
      </c>
      <c r="L1894">
        <f>TCD!E1894</f>
        <v>42.800000000000004</v>
      </c>
      <c r="M1894" t="str">
        <f>IF(J1894="France","ST",_xlfn.XLOOKUP(F1894,'Shipment Detail'!N:N,'Shipment Detail'!E:E,""))</f>
        <v>ST</v>
      </c>
      <c r="N1894">
        <f t="shared" si="91"/>
        <v>0.2</v>
      </c>
      <c r="O1894" t="str">
        <f>IF(_xlfn.XLOOKUP(F1894,'Shipment Detail'!N:N,'Shipment Detail'!BM:BM)=0,"",_xlfn.XLOOKUP(F1894,'Shipment Detail'!N:N,'Shipment Detail'!BM:BM))</f>
        <v/>
      </c>
      <c r="R1894" t="str">
        <f>IF(_xlfn.XLOOKUP(F1894,'Shipment Detail'!N:N,'Shipment Detail'!AV:AV)&gt;60,10,"")</f>
        <v/>
      </c>
      <c r="T1894" s="3">
        <f>TCD!C1894</f>
        <v>18.829999999999998</v>
      </c>
    </row>
    <row r="1895" spans="1:20" x14ac:dyDescent="0.2">
      <c r="A1895" t="str">
        <f t="shared" si="89"/>
        <v>FEDEX FRANCE</v>
      </c>
      <c r="B1895" s="5">
        <f t="shared" si="90"/>
        <v>46174</v>
      </c>
      <c r="F1895" s="6">
        <f>TCD!A1895</f>
        <v>872992419315</v>
      </c>
      <c r="H1895" s="18" t="str">
        <f>TCD!F1895</f>
        <v>E</v>
      </c>
      <c r="I1895" t="str">
        <f>TCD!B1895</f>
        <v>FR</v>
      </c>
      <c r="J1895" t="str">
        <f>IF(COUNTIF(Zoning!B:B,I1895)=0,"inconnu",_xlfn.XLOOKUP(I1895,Zoning!B:B,Zoning!C:C))</f>
        <v>France</v>
      </c>
      <c r="K1895">
        <f>_xlfn.XLOOKUP(F1895,'Shipment Detail'!N:N,'Shipment Detail'!AB:AB)</f>
        <v>6</v>
      </c>
      <c r="L1895">
        <f>TCD!E1895</f>
        <v>30</v>
      </c>
      <c r="M1895" t="str">
        <f>IF(J1895="France","ST",_xlfn.XLOOKUP(F1895,'Shipment Detail'!N:N,'Shipment Detail'!E:E,""))</f>
        <v>ST</v>
      </c>
      <c r="N1895">
        <f t="shared" si="91"/>
        <v>0.2</v>
      </c>
      <c r="O1895" t="str">
        <f>IF(_xlfn.XLOOKUP(F1895,'Shipment Detail'!N:N,'Shipment Detail'!BM:BM)=0,"",_xlfn.XLOOKUP(F1895,'Shipment Detail'!N:N,'Shipment Detail'!BM:BM))</f>
        <v/>
      </c>
      <c r="R1895" t="str">
        <f>IF(_xlfn.XLOOKUP(F1895,'Shipment Detail'!N:N,'Shipment Detail'!AV:AV)&gt;60,10,"")</f>
        <v/>
      </c>
      <c r="T1895" s="3">
        <f>TCD!C1895</f>
        <v>14.480000000000004</v>
      </c>
    </row>
    <row r="1896" spans="1:20" x14ac:dyDescent="0.2">
      <c r="A1896" t="str">
        <f t="shared" si="89"/>
        <v>FEDEX FRANCE</v>
      </c>
      <c r="B1896" s="5">
        <f t="shared" si="90"/>
        <v>46174</v>
      </c>
      <c r="F1896" s="6">
        <f>TCD!A1896</f>
        <v>872992470828</v>
      </c>
      <c r="H1896" s="18" t="str">
        <f>TCD!F1896</f>
        <v>E</v>
      </c>
      <c r="I1896" t="str">
        <f>TCD!B1896</f>
        <v>FR</v>
      </c>
      <c r="J1896" t="str">
        <f>IF(COUNTIF(Zoning!B:B,I1896)=0,"inconnu",_xlfn.XLOOKUP(I1896,Zoning!B:B,Zoning!C:C))</f>
        <v>France</v>
      </c>
      <c r="K1896">
        <f>_xlfn.XLOOKUP(F1896,'Shipment Detail'!N:N,'Shipment Detail'!AB:AB)</f>
        <v>3</v>
      </c>
      <c r="L1896">
        <f>TCD!E1896</f>
        <v>17</v>
      </c>
      <c r="M1896" t="str">
        <f>IF(J1896="France","ST",_xlfn.XLOOKUP(F1896,'Shipment Detail'!N:N,'Shipment Detail'!E:E,""))</f>
        <v>ST</v>
      </c>
      <c r="N1896">
        <f t="shared" si="91"/>
        <v>0.2</v>
      </c>
      <c r="O1896" t="str">
        <f>IF(_xlfn.XLOOKUP(F1896,'Shipment Detail'!N:N,'Shipment Detail'!BM:BM)=0,"",_xlfn.XLOOKUP(F1896,'Shipment Detail'!N:N,'Shipment Detail'!BM:BM))</f>
        <v/>
      </c>
      <c r="R1896" t="str">
        <f>IF(_xlfn.XLOOKUP(F1896,'Shipment Detail'!N:N,'Shipment Detail'!AV:AV)&gt;60,10,"")</f>
        <v/>
      </c>
      <c r="T1896" s="3">
        <f>TCD!C1896</f>
        <v>10.129999999999995</v>
      </c>
    </row>
    <row r="1897" spans="1:20" x14ac:dyDescent="0.2">
      <c r="A1897" t="str">
        <f t="shared" si="89"/>
        <v>FEDEX FRANCE</v>
      </c>
      <c r="B1897" s="5">
        <f t="shared" si="90"/>
        <v>46174</v>
      </c>
      <c r="F1897" s="6">
        <f>TCD!A1897</f>
        <v>872992495968</v>
      </c>
      <c r="H1897" s="18" t="str">
        <f>TCD!F1897</f>
        <v>E</v>
      </c>
      <c r="I1897" t="str">
        <f>TCD!B1897</f>
        <v>FR</v>
      </c>
      <c r="J1897" t="str">
        <f>IF(COUNTIF(Zoning!B:B,I1897)=0,"inconnu",_xlfn.XLOOKUP(I1897,Zoning!B:B,Zoning!C:C))</f>
        <v>France</v>
      </c>
      <c r="K1897">
        <f>_xlfn.XLOOKUP(F1897,'Shipment Detail'!N:N,'Shipment Detail'!AB:AB)</f>
        <v>2</v>
      </c>
      <c r="L1897">
        <f>TCD!E1897</f>
        <v>14</v>
      </c>
      <c r="M1897" t="str">
        <f>IF(J1897="France","ST",_xlfn.XLOOKUP(F1897,'Shipment Detail'!N:N,'Shipment Detail'!E:E,""))</f>
        <v>ST</v>
      </c>
      <c r="N1897">
        <f t="shared" si="91"/>
        <v>0.2</v>
      </c>
      <c r="O1897" t="str">
        <f>IF(_xlfn.XLOOKUP(F1897,'Shipment Detail'!N:N,'Shipment Detail'!BM:BM)=0,"",_xlfn.XLOOKUP(F1897,'Shipment Detail'!N:N,'Shipment Detail'!BM:BM))</f>
        <v/>
      </c>
      <c r="R1897" t="str">
        <f>IF(_xlfn.XLOOKUP(F1897,'Shipment Detail'!N:N,'Shipment Detail'!AV:AV)&gt;60,10,"")</f>
        <v/>
      </c>
      <c r="T1897" s="3">
        <f>TCD!C1897</f>
        <v>9.1300000000000026</v>
      </c>
    </row>
    <row r="1898" spans="1:20" x14ac:dyDescent="0.2">
      <c r="A1898" t="str">
        <f t="shared" si="89"/>
        <v>FEDEX FRANCE</v>
      </c>
      <c r="B1898" s="5">
        <f t="shared" si="90"/>
        <v>46174</v>
      </c>
      <c r="F1898" s="6">
        <f>TCD!A1898</f>
        <v>872992523262</v>
      </c>
      <c r="H1898" s="18" t="str">
        <f>TCD!F1898</f>
        <v>E</v>
      </c>
      <c r="I1898" t="str">
        <f>TCD!B1898</f>
        <v>FR</v>
      </c>
      <c r="J1898" t="str">
        <f>IF(COUNTIF(Zoning!B:B,I1898)=0,"inconnu",_xlfn.XLOOKUP(I1898,Zoning!B:B,Zoning!C:C))</f>
        <v>France</v>
      </c>
      <c r="K1898">
        <f>_xlfn.XLOOKUP(F1898,'Shipment Detail'!N:N,'Shipment Detail'!AB:AB)</f>
        <v>2</v>
      </c>
      <c r="L1898">
        <f>TCD!E1898</f>
        <v>13.2</v>
      </c>
      <c r="M1898" t="str">
        <f>IF(J1898="France","ST",_xlfn.XLOOKUP(F1898,'Shipment Detail'!N:N,'Shipment Detail'!E:E,""))</f>
        <v>ST</v>
      </c>
      <c r="N1898">
        <f t="shared" si="91"/>
        <v>0.2</v>
      </c>
      <c r="O1898" t="str">
        <f>IF(_xlfn.XLOOKUP(F1898,'Shipment Detail'!N:N,'Shipment Detail'!BM:BM)=0,"",_xlfn.XLOOKUP(F1898,'Shipment Detail'!N:N,'Shipment Detail'!BM:BM))</f>
        <v/>
      </c>
      <c r="R1898" t="str">
        <f>IF(_xlfn.XLOOKUP(F1898,'Shipment Detail'!N:N,'Shipment Detail'!AV:AV)&gt;60,10,"")</f>
        <v/>
      </c>
      <c r="T1898" s="3">
        <f>TCD!C1898</f>
        <v>9.1300000000000026</v>
      </c>
    </row>
    <row r="1899" spans="1:20" x14ac:dyDescent="0.2">
      <c r="A1899" t="str">
        <f t="shared" si="89"/>
        <v>FEDEX FRANCE</v>
      </c>
      <c r="B1899" s="5">
        <f t="shared" si="90"/>
        <v>46174</v>
      </c>
      <c r="F1899" s="6">
        <f>TCD!A1899</f>
        <v>872992543140</v>
      </c>
      <c r="H1899" s="18" t="str">
        <f>TCD!F1899</f>
        <v>E</v>
      </c>
      <c r="I1899" t="str">
        <f>TCD!B1899</f>
        <v>FR</v>
      </c>
      <c r="J1899" t="str">
        <f>IF(COUNTIF(Zoning!B:B,I1899)=0,"inconnu",_xlfn.XLOOKUP(I1899,Zoning!B:B,Zoning!C:C))</f>
        <v>France</v>
      </c>
      <c r="K1899">
        <f>_xlfn.XLOOKUP(F1899,'Shipment Detail'!N:N,'Shipment Detail'!AB:AB)</f>
        <v>4</v>
      </c>
      <c r="L1899">
        <f>TCD!E1899</f>
        <v>29.5</v>
      </c>
      <c r="M1899" t="str">
        <f>IF(J1899="France","ST",_xlfn.XLOOKUP(F1899,'Shipment Detail'!N:N,'Shipment Detail'!E:E,""))</f>
        <v>ST</v>
      </c>
      <c r="N1899">
        <f t="shared" si="91"/>
        <v>0.2</v>
      </c>
      <c r="O1899" t="str">
        <f>IF(_xlfn.XLOOKUP(F1899,'Shipment Detail'!N:N,'Shipment Detail'!BM:BM)=0,"",_xlfn.XLOOKUP(F1899,'Shipment Detail'!N:N,'Shipment Detail'!BM:BM))</f>
        <v/>
      </c>
      <c r="R1899" t="str">
        <f>IF(_xlfn.XLOOKUP(F1899,'Shipment Detail'!N:N,'Shipment Detail'!AV:AV)&gt;60,10,"")</f>
        <v/>
      </c>
      <c r="T1899" s="3">
        <f>TCD!C1899</f>
        <v>14.480000000000004</v>
      </c>
    </row>
    <row r="1900" spans="1:20" x14ac:dyDescent="0.2">
      <c r="A1900" t="str">
        <f t="shared" si="89"/>
        <v>FEDEX FRANCE</v>
      </c>
      <c r="B1900" s="5">
        <f t="shared" si="90"/>
        <v>46174</v>
      </c>
      <c r="F1900" s="6">
        <f>TCD!A1900</f>
        <v>872992578821</v>
      </c>
      <c r="H1900" s="18" t="str">
        <f>TCD!F1900</f>
        <v>E</v>
      </c>
      <c r="I1900" t="str">
        <f>TCD!B1900</f>
        <v>FR</v>
      </c>
      <c r="J1900" t="str">
        <f>IF(COUNTIF(Zoning!B:B,I1900)=0,"inconnu",_xlfn.XLOOKUP(I1900,Zoning!B:B,Zoning!C:C))</f>
        <v>France</v>
      </c>
      <c r="K1900">
        <f>_xlfn.XLOOKUP(F1900,'Shipment Detail'!N:N,'Shipment Detail'!AB:AB)</f>
        <v>3</v>
      </c>
      <c r="L1900">
        <f>TCD!E1900</f>
        <v>15.7</v>
      </c>
      <c r="M1900" t="str">
        <f>IF(J1900="France","ST",_xlfn.XLOOKUP(F1900,'Shipment Detail'!N:N,'Shipment Detail'!E:E,""))</f>
        <v>ST</v>
      </c>
      <c r="N1900">
        <f t="shared" si="91"/>
        <v>0.2</v>
      </c>
      <c r="O1900" t="str">
        <f>IF(_xlfn.XLOOKUP(F1900,'Shipment Detail'!N:N,'Shipment Detail'!BM:BM)=0,"",_xlfn.XLOOKUP(F1900,'Shipment Detail'!N:N,'Shipment Detail'!BM:BM))</f>
        <v/>
      </c>
      <c r="R1900" t="str">
        <f>IF(_xlfn.XLOOKUP(F1900,'Shipment Detail'!N:N,'Shipment Detail'!AV:AV)&gt;60,10,"")</f>
        <v/>
      </c>
      <c r="T1900" s="3">
        <f>TCD!C1900</f>
        <v>9.8000000000000007</v>
      </c>
    </row>
    <row r="1901" spans="1:20" x14ac:dyDescent="0.2">
      <c r="A1901" t="str">
        <f t="shared" si="89"/>
        <v>FEDEX FRANCE</v>
      </c>
      <c r="B1901" s="5">
        <f t="shared" si="90"/>
        <v>46174</v>
      </c>
      <c r="F1901" s="6">
        <f>TCD!A1901</f>
        <v>872992660237</v>
      </c>
      <c r="H1901" s="18" t="str">
        <f>TCD!F1901</f>
        <v>E</v>
      </c>
      <c r="I1901" t="str">
        <f>TCD!B1901</f>
        <v>FR</v>
      </c>
      <c r="J1901" t="str">
        <f>IF(COUNTIF(Zoning!B:B,I1901)=0,"inconnu",_xlfn.XLOOKUP(I1901,Zoning!B:B,Zoning!C:C))</f>
        <v>France</v>
      </c>
      <c r="K1901">
        <f>_xlfn.XLOOKUP(F1901,'Shipment Detail'!N:N,'Shipment Detail'!AB:AB)</f>
        <v>7</v>
      </c>
      <c r="L1901">
        <f>TCD!E1901</f>
        <v>31.6</v>
      </c>
      <c r="M1901" t="str">
        <f>IF(J1901="France","ST",_xlfn.XLOOKUP(F1901,'Shipment Detail'!N:N,'Shipment Detail'!E:E,""))</f>
        <v>ST</v>
      </c>
      <c r="N1901">
        <f t="shared" si="91"/>
        <v>0.2</v>
      </c>
      <c r="O1901" t="str">
        <f>IF(_xlfn.XLOOKUP(F1901,'Shipment Detail'!N:N,'Shipment Detail'!BM:BM)=0,"",_xlfn.XLOOKUP(F1901,'Shipment Detail'!N:N,'Shipment Detail'!BM:BM))</f>
        <v/>
      </c>
      <c r="R1901" t="str">
        <f>IF(_xlfn.XLOOKUP(F1901,'Shipment Detail'!N:N,'Shipment Detail'!AV:AV)&gt;60,10,"")</f>
        <v/>
      </c>
      <c r="T1901" s="3">
        <f>TCD!C1901</f>
        <v>15.149999999999999</v>
      </c>
    </row>
    <row r="1902" spans="1:20" x14ac:dyDescent="0.2">
      <c r="A1902" t="str">
        <f t="shared" si="89"/>
        <v>FEDEX FRANCE</v>
      </c>
      <c r="B1902" s="5">
        <f t="shared" si="90"/>
        <v>46174</v>
      </c>
      <c r="F1902" s="6">
        <f>TCD!A1902</f>
        <v>872992704722</v>
      </c>
      <c r="H1902" s="18" t="str">
        <f>TCD!F1902</f>
        <v>E</v>
      </c>
      <c r="I1902" t="str">
        <f>TCD!B1902</f>
        <v>FR</v>
      </c>
      <c r="J1902" t="str">
        <f>IF(COUNTIF(Zoning!B:B,I1902)=0,"inconnu",_xlfn.XLOOKUP(I1902,Zoning!B:B,Zoning!C:C))</f>
        <v>France</v>
      </c>
      <c r="K1902">
        <f>_xlfn.XLOOKUP(F1902,'Shipment Detail'!N:N,'Shipment Detail'!AB:AB)</f>
        <v>3</v>
      </c>
      <c r="L1902">
        <f>TCD!E1902</f>
        <v>15.799999999999999</v>
      </c>
      <c r="M1902" t="str">
        <f>IF(J1902="France","ST",_xlfn.XLOOKUP(F1902,'Shipment Detail'!N:N,'Shipment Detail'!E:E,""))</f>
        <v>ST</v>
      </c>
      <c r="N1902">
        <f t="shared" si="91"/>
        <v>0.2</v>
      </c>
      <c r="O1902" t="str">
        <f>IF(_xlfn.XLOOKUP(F1902,'Shipment Detail'!N:N,'Shipment Detail'!BM:BM)=0,"",_xlfn.XLOOKUP(F1902,'Shipment Detail'!N:N,'Shipment Detail'!BM:BM))</f>
        <v/>
      </c>
      <c r="R1902" t="str">
        <f>IF(_xlfn.XLOOKUP(F1902,'Shipment Detail'!N:N,'Shipment Detail'!AV:AV)&gt;60,10,"")</f>
        <v/>
      </c>
      <c r="T1902" s="3">
        <f>TCD!C1902</f>
        <v>9.8000000000000007</v>
      </c>
    </row>
    <row r="1903" spans="1:20" x14ac:dyDescent="0.2">
      <c r="A1903" t="str">
        <f t="shared" si="89"/>
        <v>FEDEX FRANCE</v>
      </c>
      <c r="B1903" s="5">
        <f t="shared" si="90"/>
        <v>46174</v>
      </c>
      <c r="F1903" s="6">
        <f>TCD!A1903</f>
        <v>872992764886</v>
      </c>
      <c r="H1903" s="18" t="str">
        <f>TCD!F1903</f>
        <v>E</v>
      </c>
      <c r="I1903" t="str">
        <f>TCD!B1903</f>
        <v>FR</v>
      </c>
      <c r="J1903" t="str">
        <f>IF(COUNTIF(Zoning!B:B,I1903)=0,"inconnu",_xlfn.XLOOKUP(I1903,Zoning!B:B,Zoning!C:C))</f>
        <v>France</v>
      </c>
      <c r="K1903">
        <f>_xlfn.XLOOKUP(F1903,'Shipment Detail'!N:N,'Shipment Detail'!AB:AB)</f>
        <v>6</v>
      </c>
      <c r="L1903">
        <f>TCD!E1903</f>
        <v>34.9</v>
      </c>
      <c r="M1903" t="str">
        <f>IF(J1903="France","ST",_xlfn.XLOOKUP(F1903,'Shipment Detail'!N:N,'Shipment Detail'!E:E,""))</f>
        <v>ST</v>
      </c>
      <c r="N1903">
        <f t="shared" si="91"/>
        <v>0.2</v>
      </c>
      <c r="O1903" t="str">
        <f>IF(_xlfn.XLOOKUP(F1903,'Shipment Detail'!N:N,'Shipment Detail'!BM:BM)=0,"",_xlfn.XLOOKUP(F1903,'Shipment Detail'!N:N,'Shipment Detail'!BM:BM))</f>
        <v/>
      </c>
      <c r="R1903" t="str">
        <f>IF(_xlfn.XLOOKUP(F1903,'Shipment Detail'!N:N,'Shipment Detail'!AV:AV)&gt;60,10,"")</f>
        <v/>
      </c>
      <c r="T1903" s="3">
        <f>TCD!C1903</f>
        <v>16.159999999999997</v>
      </c>
    </row>
    <row r="1904" spans="1:20" x14ac:dyDescent="0.2">
      <c r="A1904" t="str">
        <f t="shared" si="89"/>
        <v>FEDEX FRANCE</v>
      </c>
      <c r="B1904" s="5">
        <f t="shared" si="90"/>
        <v>46174</v>
      </c>
      <c r="F1904" s="6">
        <f>TCD!A1904</f>
        <v>872992865072</v>
      </c>
      <c r="H1904" s="18" t="str">
        <f>TCD!F1904</f>
        <v>E</v>
      </c>
      <c r="I1904" t="str">
        <f>TCD!B1904</f>
        <v>FR</v>
      </c>
      <c r="J1904" t="str">
        <f>IF(COUNTIF(Zoning!B:B,I1904)=0,"inconnu",_xlfn.XLOOKUP(I1904,Zoning!B:B,Zoning!C:C))</f>
        <v>France</v>
      </c>
      <c r="K1904">
        <f>_xlfn.XLOOKUP(F1904,'Shipment Detail'!N:N,'Shipment Detail'!AB:AB)</f>
        <v>3</v>
      </c>
      <c r="L1904">
        <f>TCD!E1904</f>
        <v>17.3</v>
      </c>
      <c r="M1904" t="str">
        <f>IF(J1904="France","ST",_xlfn.XLOOKUP(F1904,'Shipment Detail'!N:N,'Shipment Detail'!E:E,""))</f>
        <v>ST</v>
      </c>
      <c r="N1904">
        <f t="shared" si="91"/>
        <v>0.2</v>
      </c>
      <c r="O1904" t="str">
        <f>IF(_xlfn.XLOOKUP(F1904,'Shipment Detail'!N:N,'Shipment Detail'!BM:BM)=0,"",_xlfn.XLOOKUP(F1904,'Shipment Detail'!N:N,'Shipment Detail'!BM:BM))</f>
        <v/>
      </c>
      <c r="R1904" t="str">
        <f>IF(_xlfn.XLOOKUP(F1904,'Shipment Detail'!N:N,'Shipment Detail'!AV:AV)&gt;60,10,"")</f>
        <v/>
      </c>
      <c r="T1904" s="3">
        <f>TCD!C1904</f>
        <v>10.469999999999999</v>
      </c>
    </row>
    <row r="1905" spans="1:20" x14ac:dyDescent="0.2">
      <c r="A1905" t="str">
        <f t="shared" si="89"/>
        <v>FEDEX FRANCE</v>
      </c>
      <c r="B1905" s="5">
        <f t="shared" si="90"/>
        <v>46174</v>
      </c>
      <c r="F1905" s="6">
        <f>TCD!A1905</f>
        <v>872992878245</v>
      </c>
      <c r="H1905" s="18" t="str">
        <f>TCD!F1905</f>
        <v>E</v>
      </c>
      <c r="I1905" t="str">
        <f>TCD!B1905</f>
        <v>FR</v>
      </c>
      <c r="J1905" t="str">
        <f>IF(COUNTIF(Zoning!B:B,I1905)=0,"inconnu",_xlfn.XLOOKUP(I1905,Zoning!B:B,Zoning!C:C))</f>
        <v>France</v>
      </c>
      <c r="K1905">
        <f>_xlfn.XLOOKUP(F1905,'Shipment Detail'!N:N,'Shipment Detail'!AB:AB)</f>
        <v>3</v>
      </c>
      <c r="L1905">
        <f>TCD!E1905</f>
        <v>24.400000000000002</v>
      </c>
      <c r="M1905" t="str">
        <f>IF(J1905="France","ST",_xlfn.XLOOKUP(F1905,'Shipment Detail'!N:N,'Shipment Detail'!E:E,""))</f>
        <v>ST</v>
      </c>
      <c r="N1905">
        <f t="shared" si="91"/>
        <v>0.2</v>
      </c>
      <c r="O1905" t="str">
        <f>IF(_xlfn.XLOOKUP(F1905,'Shipment Detail'!N:N,'Shipment Detail'!BM:BM)=0,"",_xlfn.XLOOKUP(F1905,'Shipment Detail'!N:N,'Shipment Detail'!BM:BM))</f>
        <v/>
      </c>
      <c r="R1905" t="str">
        <f>IF(_xlfn.XLOOKUP(F1905,'Shipment Detail'!N:N,'Shipment Detail'!AV:AV)&gt;60,10,"")</f>
        <v/>
      </c>
      <c r="T1905" s="3">
        <f>TCD!C1905</f>
        <v>12.810000000000002</v>
      </c>
    </row>
    <row r="1906" spans="1:20" x14ac:dyDescent="0.2">
      <c r="A1906" t="str">
        <f t="shared" si="89"/>
        <v>FEDEX FRANCE</v>
      </c>
      <c r="B1906" s="5">
        <f t="shared" si="90"/>
        <v>46174</v>
      </c>
      <c r="F1906" s="6">
        <f>TCD!A1906</f>
        <v>872992886920</v>
      </c>
      <c r="H1906" s="18" t="str">
        <f>TCD!F1906</f>
        <v>E</v>
      </c>
      <c r="I1906" t="str">
        <f>TCD!B1906</f>
        <v>FR</v>
      </c>
      <c r="J1906" t="str">
        <f>IF(COUNTIF(Zoning!B:B,I1906)=0,"inconnu",_xlfn.XLOOKUP(I1906,Zoning!B:B,Zoning!C:C))</f>
        <v>France</v>
      </c>
      <c r="K1906">
        <f>_xlfn.XLOOKUP(F1906,'Shipment Detail'!N:N,'Shipment Detail'!AB:AB)</f>
        <v>2</v>
      </c>
      <c r="L1906">
        <f>TCD!E1906</f>
        <v>15</v>
      </c>
      <c r="M1906" t="str">
        <f>IF(J1906="France","ST",_xlfn.XLOOKUP(F1906,'Shipment Detail'!N:N,'Shipment Detail'!E:E,""))</f>
        <v>ST</v>
      </c>
      <c r="N1906">
        <f t="shared" si="91"/>
        <v>0.2</v>
      </c>
      <c r="O1906" t="str">
        <f>IF(_xlfn.XLOOKUP(F1906,'Shipment Detail'!N:N,'Shipment Detail'!BM:BM)=0,"",_xlfn.XLOOKUP(F1906,'Shipment Detail'!N:N,'Shipment Detail'!BM:BM))</f>
        <v/>
      </c>
      <c r="R1906" t="str">
        <f>IF(_xlfn.XLOOKUP(F1906,'Shipment Detail'!N:N,'Shipment Detail'!AV:AV)&gt;60,10,"")</f>
        <v/>
      </c>
      <c r="T1906" s="3">
        <f>TCD!C1906</f>
        <v>9.4600000000000009</v>
      </c>
    </row>
    <row r="1907" spans="1:20" x14ac:dyDescent="0.2">
      <c r="A1907" t="str">
        <f t="shared" si="89"/>
        <v>FEDEX FRANCE</v>
      </c>
      <c r="B1907" s="5">
        <f t="shared" si="90"/>
        <v>46174</v>
      </c>
      <c r="F1907" s="6">
        <f>TCD!A1907</f>
        <v>872992970236</v>
      </c>
      <c r="H1907" s="18" t="str">
        <f>TCD!F1907</f>
        <v>E</v>
      </c>
      <c r="I1907" t="str">
        <f>TCD!B1907</f>
        <v>FR</v>
      </c>
      <c r="J1907" t="str">
        <f>IF(COUNTIF(Zoning!B:B,I1907)=0,"inconnu",_xlfn.XLOOKUP(I1907,Zoning!B:B,Zoning!C:C))</f>
        <v>France</v>
      </c>
      <c r="K1907">
        <f>_xlfn.XLOOKUP(F1907,'Shipment Detail'!N:N,'Shipment Detail'!AB:AB)</f>
        <v>4</v>
      </c>
      <c r="L1907">
        <f>TCD!E1907</f>
        <v>17.900000000000002</v>
      </c>
      <c r="M1907" t="str">
        <f>IF(J1907="France","ST",_xlfn.XLOOKUP(F1907,'Shipment Detail'!N:N,'Shipment Detail'!E:E,""))</f>
        <v>ST</v>
      </c>
      <c r="N1907">
        <f t="shared" si="91"/>
        <v>0.2</v>
      </c>
      <c r="O1907" t="str">
        <f>IF(_xlfn.XLOOKUP(F1907,'Shipment Detail'!N:N,'Shipment Detail'!BM:BM)=0,"",_xlfn.XLOOKUP(F1907,'Shipment Detail'!N:N,'Shipment Detail'!BM:BM))</f>
        <v/>
      </c>
      <c r="R1907" t="str">
        <f>IF(_xlfn.XLOOKUP(F1907,'Shipment Detail'!N:N,'Shipment Detail'!AV:AV)&gt;60,10,"")</f>
        <v/>
      </c>
      <c r="T1907" s="3">
        <f>TCD!C1907</f>
        <v>10.469999999999999</v>
      </c>
    </row>
    <row r="1908" spans="1:20" x14ac:dyDescent="0.2">
      <c r="A1908" t="str">
        <f t="shared" si="89"/>
        <v>FEDEX FRANCE</v>
      </c>
      <c r="B1908" s="5">
        <f t="shared" si="90"/>
        <v>46174</v>
      </c>
      <c r="F1908" s="6">
        <f>TCD!A1908</f>
        <v>872993027981</v>
      </c>
      <c r="H1908" s="18" t="str">
        <f>TCD!F1908</f>
        <v>E</v>
      </c>
      <c r="I1908" t="str">
        <f>TCD!B1908</f>
        <v>FR</v>
      </c>
      <c r="J1908" t="str">
        <f>IF(COUNTIF(Zoning!B:B,I1908)=0,"inconnu",_xlfn.XLOOKUP(I1908,Zoning!B:B,Zoning!C:C))</f>
        <v>France</v>
      </c>
      <c r="K1908">
        <f>_xlfn.XLOOKUP(F1908,'Shipment Detail'!N:N,'Shipment Detail'!AB:AB)</f>
        <v>3</v>
      </c>
      <c r="L1908">
        <f>TCD!E1908</f>
        <v>15.799999999999999</v>
      </c>
      <c r="M1908" t="str">
        <f>IF(J1908="France","ST",_xlfn.XLOOKUP(F1908,'Shipment Detail'!N:N,'Shipment Detail'!E:E,""))</f>
        <v>ST</v>
      </c>
      <c r="N1908">
        <f t="shared" si="91"/>
        <v>0.2</v>
      </c>
      <c r="O1908" t="str">
        <f>IF(_xlfn.XLOOKUP(F1908,'Shipment Detail'!N:N,'Shipment Detail'!BM:BM)=0,"",_xlfn.XLOOKUP(F1908,'Shipment Detail'!N:N,'Shipment Detail'!BM:BM))</f>
        <v/>
      </c>
      <c r="R1908" t="str">
        <f>IF(_xlfn.XLOOKUP(F1908,'Shipment Detail'!N:N,'Shipment Detail'!AV:AV)&gt;60,10,"")</f>
        <v/>
      </c>
      <c r="T1908" s="3">
        <f>TCD!C1908</f>
        <v>9.8000000000000007</v>
      </c>
    </row>
    <row r="1909" spans="1:20" x14ac:dyDescent="0.2">
      <c r="A1909" t="str">
        <f t="shared" si="89"/>
        <v>FEDEX FRANCE</v>
      </c>
      <c r="B1909" s="5">
        <f t="shared" si="90"/>
        <v>46174</v>
      </c>
      <c r="F1909" s="6">
        <f>TCD!A1909</f>
        <v>872993088137</v>
      </c>
      <c r="H1909" s="18" t="str">
        <f>TCD!F1909</f>
        <v>E</v>
      </c>
      <c r="I1909" t="str">
        <f>TCD!B1909</f>
        <v>FR</v>
      </c>
      <c r="J1909" t="str">
        <f>IF(COUNTIF(Zoning!B:B,I1909)=0,"inconnu",_xlfn.XLOOKUP(I1909,Zoning!B:B,Zoning!C:C))</f>
        <v>France</v>
      </c>
      <c r="K1909">
        <f>_xlfn.XLOOKUP(F1909,'Shipment Detail'!N:N,'Shipment Detail'!AB:AB)</f>
        <v>3</v>
      </c>
      <c r="L1909">
        <f>TCD!E1909</f>
        <v>23.200000000000003</v>
      </c>
      <c r="M1909" t="str">
        <f>IF(J1909="France","ST",_xlfn.XLOOKUP(F1909,'Shipment Detail'!N:N,'Shipment Detail'!E:E,""))</f>
        <v>ST</v>
      </c>
      <c r="N1909">
        <f t="shared" si="91"/>
        <v>0.2</v>
      </c>
      <c r="O1909" t="str">
        <f>IF(_xlfn.XLOOKUP(F1909,'Shipment Detail'!N:N,'Shipment Detail'!BM:BM)=0,"",_xlfn.XLOOKUP(F1909,'Shipment Detail'!N:N,'Shipment Detail'!BM:BM))</f>
        <v/>
      </c>
      <c r="R1909" t="str">
        <f>IF(_xlfn.XLOOKUP(F1909,'Shipment Detail'!N:N,'Shipment Detail'!AV:AV)&gt;60,10,"")</f>
        <v/>
      </c>
      <c r="T1909" s="3">
        <f>TCD!C1909</f>
        <v>12.480000000000004</v>
      </c>
    </row>
    <row r="1910" spans="1:20" x14ac:dyDescent="0.2">
      <c r="A1910" t="str">
        <f t="shared" si="89"/>
        <v>FEDEX FRANCE</v>
      </c>
      <c r="B1910" s="5">
        <f t="shared" si="90"/>
        <v>46174</v>
      </c>
      <c r="F1910" s="6">
        <f>TCD!A1910</f>
        <v>872993184888</v>
      </c>
      <c r="H1910" s="18" t="str">
        <f>TCD!F1910</f>
        <v>E</v>
      </c>
      <c r="I1910" t="str">
        <f>TCD!B1910</f>
        <v>FR</v>
      </c>
      <c r="J1910" t="str">
        <f>IF(COUNTIF(Zoning!B:B,I1910)=0,"inconnu",_xlfn.XLOOKUP(I1910,Zoning!B:B,Zoning!C:C))</f>
        <v>France</v>
      </c>
      <c r="K1910">
        <f>_xlfn.XLOOKUP(F1910,'Shipment Detail'!N:N,'Shipment Detail'!AB:AB)</f>
        <v>3</v>
      </c>
      <c r="L1910">
        <f>TCD!E1910</f>
        <v>15.1</v>
      </c>
      <c r="M1910" t="str">
        <f>IF(J1910="France","ST",_xlfn.XLOOKUP(F1910,'Shipment Detail'!N:N,'Shipment Detail'!E:E,""))</f>
        <v>ST</v>
      </c>
      <c r="N1910">
        <f t="shared" si="91"/>
        <v>0.2</v>
      </c>
      <c r="O1910" t="str">
        <f>IF(_xlfn.XLOOKUP(F1910,'Shipment Detail'!N:N,'Shipment Detail'!BM:BM)=0,"",_xlfn.XLOOKUP(F1910,'Shipment Detail'!N:N,'Shipment Detail'!BM:BM))</f>
        <v/>
      </c>
      <c r="R1910" t="str">
        <f>IF(_xlfn.XLOOKUP(F1910,'Shipment Detail'!N:N,'Shipment Detail'!AV:AV)&gt;60,10,"")</f>
        <v/>
      </c>
      <c r="T1910" s="3">
        <f>TCD!C1910</f>
        <v>9.8000000000000007</v>
      </c>
    </row>
    <row r="1911" spans="1:20" x14ac:dyDescent="0.2">
      <c r="A1911" t="str">
        <f t="shared" si="89"/>
        <v>FEDEX FRANCE</v>
      </c>
      <c r="B1911" s="5">
        <f t="shared" si="90"/>
        <v>46174</v>
      </c>
      <c r="F1911" s="6">
        <f>TCD!A1911</f>
        <v>872993246559</v>
      </c>
      <c r="H1911" s="18" t="str">
        <f>TCD!F1911</f>
        <v>E</v>
      </c>
      <c r="I1911" t="str">
        <f>TCD!B1911</f>
        <v>FR</v>
      </c>
      <c r="J1911" t="str">
        <f>IF(COUNTIF(Zoning!B:B,I1911)=0,"inconnu",_xlfn.XLOOKUP(I1911,Zoning!B:B,Zoning!C:C))</f>
        <v>France</v>
      </c>
      <c r="K1911">
        <f>_xlfn.XLOOKUP(F1911,'Shipment Detail'!N:N,'Shipment Detail'!AB:AB)</f>
        <v>7</v>
      </c>
      <c r="L1911">
        <f>TCD!E1911</f>
        <v>45</v>
      </c>
      <c r="M1911" t="str">
        <f>IF(J1911="France","ST",_xlfn.XLOOKUP(F1911,'Shipment Detail'!N:N,'Shipment Detail'!E:E,""))</f>
        <v>ST</v>
      </c>
      <c r="N1911">
        <f t="shared" si="91"/>
        <v>0.2</v>
      </c>
      <c r="O1911" t="str">
        <f>IF(_xlfn.XLOOKUP(F1911,'Shipment Detail'!N:N,'Shipment Detail'!BM:BM)=0,"",_xlfn.XLOOKUP(F1911,'Shipment Detail'!N:N,'Shipment Detail'!BM:BM))</f>
        <v/>
      </c>
      <c r="R1911" t="str">
        <f>IF(_xlfn.XLOOKUP(F1911,'Shipment Detail'!N:N,'Shipment Detail'!AV:AV)&gt;60,10,"")</f>
        <v/>
      </c>
      <c r="T1911" s="3">
        <f>TCD!C1911</f>
        <v>19.499999999999993</v>
      </c>
    </row>
    <row r="1912" spans="1:20" x14ac:dyDescent="0.2">
      <c r="A1912" t="str">
        <f t="shared" si="89"/>
        <v>FEDEX FRANCE</v>
      </c>
      <c r="B1912" s="5">
        <f t="shared" si="90"/>
        <v>46174</v>
      </c>
      <c r="F1912" s="6">
        <f>TCD!A1912</f>
        <v>872993293874</v>
      </c>
      <c r="H1912" s="18" t="str">
        <f>TCD!F1912</f>
        <v>E</v>
      </c>
      <c r="I1912" t="str">
        <f>TCD!B1912</f>
        <v>FR</v>
      </c>
      <c r="J1912" t="str">
        <f>IF(COUNTIF(Zoning!B:B,I1912)=0,"inconnu",_xlfn.XLOOKUP(I1912,Zoning!B:B,Zoning!C:C))</f>
        <v>France</v>
      </c>
      <c r="K1912">
        <f>_xlfn.XLOOKUP(F1912,'Shipment Detail'!N:N,'Shipment Detail'!AB:AB)</f>
        <v>2</v>
      </c>
      <c r="L1912">
        <f>TCD!E1912</f>
        <v>15</v>
      </c>
      <c r="M1912" t="str">
        <f>IF(J1912="France","ST",_xlfn.XLOOKUP(F1912,'Shipment Detail'!N:N,'Shipment Detail'!E:E,""))</f>
        <v>ST</v>
      </c>
      <c r="N1912">
        <f t="shared" si="91"/>
        <v>0.2</v>
      </c>
      <c r="O1912" t="str">
        <f>IF(_xlfn.XLOOKUP(F1912,'Shipment Detail'!N:N,'Shipment Detail'!BM:BM)=0,"",_xlfn.XLOOKUP(F1912,'Shipment Detail'!N:N,'Shipment Detail'!BM:BM))</f>
        <v/>
      </c>
      <c r="R1912" t="str">
        <f>IF(_xlfn.XLOOKUP(F1912,'Shipment Detail'!N:N,'Shipment Detail'!AV:AV)&gt;60,10,"")</f>
        <v/>
      </c>
      <c r="T1912" s="3">
        <f>TCD!C1912</f>
        <v>9.4600000000000009</v>
      </c>
    </row>
    <row r="1913" spans="1:20" x14ac:dyDescent="0.2">
      <c r="A1913" t="str">
        <f t="shared" si="89"/>
        <v>FEDEX FRANCE</v>
      </c>
      <c r="B1913" s="5">
        <f t="shared" si="90"/>
        <v>46174</v>
      </c>
      <c r="F1913" s="6">
        <f>TCD!A1913</f>
        <v>872993322039</v>
      </c>
      <c r="H1913" s="18" t="str">
        <f>TCD!F1913</f>
        <v>E</v>
      </c>
      <c r="I1913" t="str">
        <f>TCD!B1913</f>
        <v>FR</v>
      </c>
      <c r="J1913" t="str">
        <f>IF(COUNTIF(Zoning!B:B,I1913)=0,"inconnu",_xlfn.XLOOKUP(I1913,Zoning!B:B,Zoning!C:C))</f>
        <v>France</v>
      </c>
      <c r="K1913">
        <f>_xlfn.XLOOKUP(F1913,'Shipment Detail'!N:N,'Shipment Detail'!AB:AB)</f>
        <v>2</v>
      </c>
      <c r="L1913">
        <f>TCD!E1913</f>
        <v>15</v>
      </c>
      <c r="M1913" t="str">
        <f>IF(J1913="France","ST",_xlfn.XLOOKUP(F1913,'Shipment Detail'!N:N,'Shipment Detail'!E:E,""))</f>
        <v>ST</v>
      </c>
      <c r="N1913">
        <f t="shared" si="91"/>
        <v>0.2</v>
      </c>
      <c r="O1913" t="str">
        <f>IF(_xlfn.XLOOKUP(F1913,'Shipment Detail'!N:N,'Shipment Detail'!BM:BM)=0,"",_xlfn.XLOOKUP(F1913,'Shipment Detail'!N:N,'Shipment Detail'!BM:BM))</f>
        <v/>
      </c>
      <c r="R1913" t="str">
        <f>IF(_xlfn.XLOOKUP(F1913,'Shipment Detail'!N:N,'Shipment Detail'!AV:AV)&gt;60,10,"")</f>
        <v/>
      </c>
      <c r="T1913" s="3">
        <f>TCD!C1913</f>
        <v>9.4600000000000009</v>
      </c>
    </row>
    <row r="1914" spans="1:20" x14ac:dyDescent="0.2">
      <c r="A1914" t="str">
        <f t="shared" si="89"/>
        <v>FEDEX FRANCE</v>
      </c>
      <c r="B1914" s="5">
        <f t="shared" si="90"/>
        <v>46174</v>
      </c>
      <c r="F1914" s="6">
        <f>TCD!A1914</f>
        <v>872993347570</v>
      </c>
      <c r="H1914" s="18" t="str">
        <f>TCD!F1914</f>
        <v>E</v>
      </c>
      <c r="I1914" t="str">
        <f>TCD!B1914</f>
        <v>FR</v>
      </c>
      <c r="J1914" t="str">
        <f>IF(COUNTIF(Zoning!B:B,I1914)=0,"inconnu",_xlfn.XLOOKUP(I1914,Zoning!B:B,Zoning!C:C))</f>
        <v>France</v>
      </c>
      <c r="K1914">
        <f>_xlfn.XLOOKUP(F1914,'Shipment Detail'!N:N,'Shipment Detail'!AB:AB)</f>
        <v>2</v>
      </c>
      <c r="L1914">
        <f>TCD!E1914</f>
        <v>16.400000000000002</v>
      </c>
      <c r="M1914" t="str">
        <f>IF(J1914="France","ST",_xlfn.XLOOKUP(F1914,'Shipment Detail'!N:N,'Shipment Detail'!E:E,""))</f>
        <v>ST</v>
      </c>
      <c r="N1914">
        <f t="shared" si="91"/>
        <v>0.2</v>
      </c>
      <c r="O1914" t="str">
        <f>IF(_xlfn.XLOOKUP(F1914,'Shipment Detail'!N:N,'Shipment Detail'!BM:BM)=0,"",_xlfn.XLOOKUP(F1914,'Shipment Detail'!N:N,'Shipment Detail'!BM:BM))</f>
        <v/>
      </c>
      <c r="R1914" t="str">
        <f>IF(_xlfn.XLOOKUP(F1914,'Shipment Detail'!N:N,'Shipment Detail'!AV:AV)&gt;60,10,"")</f>
        <v/>
      </c>
      <c r="T1914" s="3">
        <f>TCD!C1914</f>
        <v>10.129999999999995</v>
      </c>
    </row>
    <row r="1915" spans="1:20" x14ac:dyDescent="0.2">
      <c r="A1915" t="str">
        <f t="shared" si="89"/>
        <v>FEDEX FRANCE</v>
      </c>
      <c r="B1915" s="5">
        <f t="shared" si="90"/>
        <v>46174</v>
      </c>
      <c r="F1915" s="6">
        <f>TCD!A1915</f>
        <v>872993363999</v>
      </c>
      <c r="H1915" s="18" t="str">
        <f>TCD!F1915</f>
        <v>E</v>
      </c>
      <c r="I1915" t="str">
        <f>TCD!B1915</f>
        <v>FR</v>
      </c>
      <c r="J1915" t="str">
        <f>IF(COUNTIF(Zoning!B:B,I1915)=0,"inconnu",_xlfn.XLOOKUP(I1915,Zoning!B:B,Zoning!C:C))</f>
        <v>France</v>
      </c>
      <c r="K1915">
        <f>_xlfn.XLOOKUP(F1915,'Shipment Detail'!N:N,'Shipment Detail'!AB:AB)</f>
        <v>2</v>
      </c>
      <c r="L1915">
        <f>TCD!E1915</f>
        <v>15</v>
      </c>
      <c r="M1915" t="str">
        <f>IF(J1915="France","ST",_xlfn.XLOOKUP(F1915,'Shipment Detail'!N:N,'Shipment Detail'!E:E,""))</f>
        <v>ST</v>
      </c>
      <c r="N1915">
        <f t="shared" si="91"/>
        <v>0.2</v>
      </c>
      <c r="O1915" t="str">
        <f>IF(_xlfn.XLOOKUP(F1915,'Shipment Detail'!N:N,'Shipment Detail'!BM:BM)=0,"",_xlfn.XLOOKUP(F1915,'Shipment Detail'!N:N,'Shipment Detail'!BM:BM))</f>
        <v/>
      </c>
      <c r="R1915" t="str">
        <f>IF(_xlfn.XLOOKUP(F1915,'Shipment Detail'!N:N,'Shipment Detail'!AV:AV)&gt;60,10,"")</f>
        <v/>
      </c>
      <c r="T1915" s="3">
        <f>TCD!C1915</f>
        <v>9.4600000000000009</v>
      </c>
    </row>
    <row r="1916" spans="1:20" x14ac:dyDescent="0.2">
      <c r="A1916" t="str">
        <f t="shared" si="89"/>
        <v>FEDEX FRANCE</v>
      </c>
      <c r="B1916" s="5">
        <f t="shared" si="90"/>
        <v>46174</v>
      </c>
      <c r="F1916" s="6">
        <f>TCD!A1916</f>
        <v>872993380340</v>
      </c>
      <c r="H1916" s="18" t="str">
        <f>TCD!F1916</f>
        <v>E</v>
      </c>
      <c r="I1916" t="str">
        <f>TCD!B1916</f>
        <v>FR</v>
      </c>
      <c r="J1916" t="str">
        <f>IF(COUNTIF(Zoning!B:B,I1916)=0,"inconnu",_xlfn.XLOOKUP(I1916,Zoning!B:B,Zoning!C:C))</f>
        <v>France</v>
      </c>
      <c r="K1916">
        <f>_xlfn.XLOOKUP(F1916,'Shipment Detail'!N:N,'Shipment Detail'!AB:AB)</f>
        <v>1</v>
      </c>
      <c r="L1916">
        <f>TCD!E1916</f>
        <v>8</v>
      </c>
      <c r="M1916" t="str">
        <f>IF(J1916="France","ST",_xlfn.XLOOKUP(F1916,'Shipment Detail'!N:N,'Shipment Detail'!E:E,""))</f>
        <v>ST</v>
      </c>
      <c r="N1916">
        <f t="shared" si="91"/>
        <v>0.2</v>
      </c>
      <c r="O1916" t="str">
        <f>IF(_xlfn.XLOOKUP(F1916,'Shipment Detail'!N:N,'Shipment Detail'!BM:BM)=0,"",_xlfn.XLOOKUP(F1916,'Shipment Detail'!N:N,'Shipment Detail'!BM:BM))</f>
        <v/>
      </c>
      <c r="R1916" t="str">
        <f>IF(_xlfn.XLOOKUP(F1916,'Shipment Detail'!N:N,'Shipment Detail'!AV:AV)&gt;60,10,"")</f>
        <v/>
      </c>
      <c r="T1916" s="3">
        <f>TCD!C1916</f>
        <v>7.120000000000001</v>
      </c>
    </row>
    <row r="1917" spans="1:20" x14ac:dyDescent="0.2">
      <c r="A1917" t="str">
        <f t="shared" si="89"/>
        <v>FEDEX FRANCE</v>
      </c>
      <c r="B1917" s="5">
        <f t="shared" si="90"/>
        <v>46174</v>
      </c>
      <c r="F1917" s="6">
        <f>TCD!A1917</f>
        <v>872993404683</v>
      </c>
      <c r="H1917" s="18" t="str">
        <f>TCD!F1917</f>
        <v>E</v>
      </c>
      <c r="I1917" t="str">
        <f>TCD!B1917</f>
        <v>FR</v>
      </c>
      <c r="J1917" t="str">
        <f>IF(COUNTIF(Zoning!B:B,I1917)=0,"inconnu",_xlfn.XLOOKUP(I1917,Zoning!B:B,Zoning!C:C))</f>
        <v>France</v>
      </c>
      <c r="K1917">
        <f>_xlfn.XLOOKUP(F1917,'Shipment Detail'!N:N,'Shipment Detail'!AB:AB)</f>
        <v>3</v>
      </c>
      <c r="L1917">
        <f>TCD!E1917</f>
        <v>16</v>
      </c>
      <c r="M1917" t="str">
        <f>IF(J1917="France","ST",_xlfn.XLOOKUP(F1917,'Shipment Detail'!N:N,'Shipment Detail'!E:E,""))</f>
        <v>ST</v>
      </c>
      <c r="N1917">
        <f t="shared" si="91"/>
        <v>0.2</v>
      </c>
      <c r="O1917" t="str">
        <f>IF(_xlfn.XLOOKUP(F1917,'Shipment Detail'!N:N,'Shipment Detail'!BM:BM)=0,"",_xlfn.XLOOKUP(F1917,'Shipment Detail'!N:N,'Shipment Detail'!BM:BM))</f>
        <v/>
      </c>
      <c r="R1917" t="str">
        <f>IF(_xlfn.XLOOKUP(F1917,'Shipment Detail'!N:N,'Shipment Detail'!AV:AV)&gt;60,10,"")</f>
        <v/>
      </c>
      <c r="T1917" s="3">
        <f>TCD!C1917</f>
        <v>9.8000000000000007</v>
      </c>
    </row>
    <row r="1918" spans="1:20" x14ac:dyDescent="0.2">
      <c r="A1918" t="str">
        <f t="shared" si="89"/>
        <v>FEDEX FRANCE</v>
      </c>
      <c r="B1918" s="5">
        <f t="shared" si="90"/>
        <v>46174</v>
      </c>
      <c r="F1918" s="6">
        <f>TCD!A1918</f>
        <v>872993448811</v>
      </c>
      <c r="H1918" s="18" t="str">
        <f>TCD!F1918</f>
        <v>E</v>
      </c>
      <c r="I1918" t="str">
        <f>TCD!B1918</f>
        <v>FR</v>
      </c>
      <c r="J1918" t="str">
        <f>IF(COUNTIF(Zoning!B:B,I1918)=0,"inconnu",_xlfn.XLOOKUP(I1918,Zoning!B:B,Zoning!C:C))</f>
        <v>France</v>
      </c>
      <c r="K1918">
        <f>_xlfn.XLOOKUP(F1918,'Shipment Detail'!N:N,'Shipment Detail'!AB:AB)</f>
        <v>3</v>
      </c>
      <c r="L1918">
        <f>TCD!E1918</f>
        <v>13.299999999999999</v>
      </c>
      <c r="M1918" t="str">
        <f>IF(J1918="France","ST",_xlfn.XLOOKUP(F1918,'Shipment Detail'!N:N,'Shipment Detail'!E:E,""))</f>
        <v>ST</v>
      </c>
      <c r="N1918">
        <f t="shared" si="91"/>
        <v>0.2</v>
      </c>
      <c r="O1918" t="str">
        <f>IF(_xlfn.XLOOKUP(F1918,'Shipment Detail'!N:N,'Shipment Detail'!BM:BM)=0,"",_xlfn.XLOOKUP(F1918,'Shipment Detail'!N:N,'Shipment Detail'!BM:BM))</f>
        <v/>
      </c>
      <c r="R1918" t="str">
        <f>IF(_xlfn.XLOOKUP(F1918,'Shipment Detail'!N:N,'Shipment Detail'!AV:AV)&gt;60,10,"")</f>
        <v/>
      </c>
      <c r="T1918" s="3">
        <f>TCD!C1918</f>
        <v>9.1300000000000026</v>
      </c>
    </row>
    <row r="1919" spans="1:20" x14ac:dyDescent="0.2">
      <c r="A1919" t="str">
        <f t="shared" si="89"/>
        <v>FEDEX FRANCE</v>
      </c>
      <c r="B1919" s="5">
        <f t="shared" si="90"/>
        <v>46174</v>
      </c>
      <c r="F1919" s="6">
        <f>TCD!A1919</f>
        <v>872993531782</v>
      </c>
      <c r="H1919" s="18" t="str">
        <f>TCD!F1919</f>
        <v>E</v>
      </c>
      <c r="I1919" t="str">
        <f>TCD!B1919</f>
        <v>FR</v>
      </c>
      <c r="J1919" t="str">
        <f>IF(COUNTIF(Zoning!B:B,I1919)=0,"inconnu",_xlfn.XLOOKUP(I1919,Zoning!B:B,Zoning!C:C))</f>
        <v>France</v>
      </c>
      <c r="K1919">
        <f>_xlfn.XLOOKUP(F1919,'Shipment Detail'!N:N,'Shipment Detail'!AB:AB)</f>
        <v>6</v>
      </c>
      <c r="L1919">
        <f>TCD!E1919</f>
        <v>44.4</v>
      </c>
      <c r="M1919" t="str">
        <f>IF(J1919="France","ST",_xlfn.XLOOKUP(F1919,'Shipment Detail'!N:N,'Shipment Detail'!E:E,""))</f>
        <v>ST</v>
      </c>
      <c r="N1919">
        <f t="shared" si="91"/>
        <v>0.2</v>
      </c>
      <c r="O1919" t="str">
        <f>IF(_xlfn.XLOOKUP(F1919,'Shipment Detail'!N:N,'Shipment Detail'!BM:BM)=0,"",_xlfn.XLOOKUP(F1919,'Shipment Detail'!N:N,'Shipment Detail'!BM:BM))</f>
        <v/>
      </c>
      <c r="R1919" t="str">
        <f>IF(_xlfn.XLOOKUP(F1919,'Shipment Detail'!N:N,'Shipment Detail'!AV:AV)&gt;60,10,"")</f>
        <v/>
      </c>
      <c r="T1919" s="3">
        <f>TCD!C1919</f>
        <v>19.499999999999993</v>
      </c>
    </row>
    <row r="1920" spans="1:20" x14ac:dyDescent="0.2">
      <c r="A1920" t="str">
        <f t="shared" si="89"/>
        <v>FEDEX FRANCE</v>
      </c>
      <c r="B1920" s="5">
        <f t="shared" si="90"/>
        <v>46174</v>
      </c>
      <c r="F1920" s="6">
        <f>TCD!A1920</f>
        <v>872993574568</v>
      </c>
      <c r="H1920" s="18" t="str">
        <f>TCD!F1920</f>
        <v>E</v>
      </c>
      <c r="I1920" t="str">
        <f>TCD!B1920</f>
        <v>FR</v>
      </c>
      <c r="J1920" t="str">
        <f>IF(COUNTIF(Zoning!B:B,I1920)=0,"inconnu",_xlfn.XLOOKUP(I1920,Zoning!B:B,Zoning!C:C))</f>
        <v>France</v>
      </c>
      <c r="K1920">
        <f>_xlfn.XLOOKUP(F1920,'Shipment Detail'!N:N,'Shipment Detail'!AB:AB)</f>
        <v>2</v>
      </c>
      <c r="L1920">
        <f>TCD!E1920</f>
        <v>15.2</v>
      </c>
      <c r="M1920" t="str">
        <f>IF(J1920="France","ST",_xlfn.XLOOKUP(F1920,'Shipment Detail'!N:N,'Shipment Detail'!E:E,""))</f>
        <v>ST</v>
      </c>
      <c r="N1920">
        <f t="shared" si="91"/>
        <v>0.2</v>
      </c>
      <c r="O1920" t="str">
        <f>IF(_xlfn.XLOOKUP(F1920,'Shipment Detail'!N:N,'Shipment Detail'!BM:BM)=0,"",_xlfn.XLOOKUP(F1920,'Shipment Detail'!N:N,'Shipment Detail'!BM:BM))</f>
        <v/>
      </c>
      <c r="R1920" t="str">
        <f>IF(_xlfn.XLOOKUP(F1920,'Shipment Detail'!N:N,'Shipment Detail'!AV:AV)&gt;60,10,"")</f>
        <v/>
      </c>
      <c r="T1920" s="3">
        <f>TCD!C1920</f>
        <v>9.8000000000000007</v>
      </c>
    </row>
    <row r="1921" spans="1:20" x14ac:dyDescent="0.2">
      <c r="A1921" t="str">
        <f t="shared" si="89"/>
        <v>FEDEX FRANCE</v>
      </c>
      <c r="B1921" s="5">
        <f t="shared" si="90"/>
        <v>46174</v>
      </c>
      <c r="F1921" s="6">
        <f>TCD!A1921</f>
        <v>872993603535</v>
      </c>
      <c r="H1921" s="18" t="str">
        <f>TCD!F1921</f>
        <v>E</v>
      </c>
      <c r="I1921" t="str">
        <f>TCD!B1921</f>
        <v>FR</v>
      </c>
      <c r="J1921" t="str">
        <f>IF(COUNTIF(Zoning!B:B,I1921)=0,"inconnu",_xlfn.XLOOKUP(I1921,Zoning!B:B,Zoning!C:C))</f>
        <v>France</v>
      </c>
      <c r="K1921">
        <f>_xlfn.XLOOKUP(F1921,'Shipment Detail'!N:N,'Shipment Detail'!AB:AB)</f>
        <v>2</v>
      </c>
      <c r="L1921">
        <f>TCD!E1921</f>
        <v>15</v>
      </c>
      <c r="M1921" t="str">
        <f>IF(J1921="France","ST",_xlfn.XLOOKUP(F1921,'Shipment Detail'!N:N,'Shipment Detail'!E:E,""))</f>
        <v>ST</v>
      </c>
      <c r="N1921">
        <f t="shared" si="91"/>
        <v>0.2</v>
      </c>
      <c r="O1921" t="str">
        <f>IF(_xlfn.XLOOKUP(F1921,'Shipment Detail'!N:N,'Shipment Detail'!BM:BM)=0,"",_xlfn.XLOOKUP(F1921,'Shipment Detail'!N:N,'Shipment Detail'!BM:BM))</f>
        <v/>
      </c>
      <c r="R1921" t="str">
        <f>IF(_xlfn.XLOOKUP(F1921,'Shipment Detail'!N:N,'Shipment Detail'!AV:AV)&gt;60,10,"")</f>
        <v/>
      </c>
      <c r="T1921" s="3">
        <f>TCD!C1921</f>
        <v>9.4600000000000009</v>
      </c>
    </row>
    <row r="1922" spans="1:20" x14ac:dyDescent="0.2">
      <c r="A1922" t="str">
        <f t="shared" si="89"/>
        <v>FEDEX FRANCE</v>
      </c>
      <c r="B1922" s="5">
        <f t="shared" si="90"/>
        <v>46174</v>
      </c>
      <c r="F1922" s="6">
        <f>TCD!A1922</f>
        <v>872993897692</v>
      </c>
      <c r="H1922" s="18" t="str">
        <f>TCD!F1922</f>
        <v>E</v>
      </c>
      <c r="I1922" t="str">
        <f>TCD!B1922</f>
        <v>FR</v>
      </c>
      <c r="J1922" t="str">
        <f>IF(COUNTIF(Zoning!B:B,I1922)=0,"inconnu",_xlfn.XLOOKUP(I1922,Zoning!B:B,Zoning!C:C))</f>
        <v>France</v>
      </c>
      <c r="K1922">
        <f>_xlfn.XLOOKUP(F1922,'Shipment Detail'!N:N,'Shipment Detail'!AB:AB)</f>
        <v>3</v>
      </c>
      <c r="L1922">
        <f>TCD!E1922</f>
        <v>16</v>
      </c>
      <c r="M1922" t="str">
        <f>IF(J1922="France","ST",_xlfn.XLOOKUP(F1922,'Shipment Detail'!N:N,'Shipment Detail'!E:E,""))</f>
        <v>ST</v>
      </c>
      <c r="N1922">
        <f t="shared" si="91"/>
        <v>0.2</v>
      </c>
      <c r="O1922" t="str">
        <f>IF(_xlfn.XLOOKUP(F1922,'Shipment Detail'!N:N,'Shipment Detail'!BM:BM)=0,"",_xlfn.XLOOKUP(F1922,'Shipment Detail'!N:N,'Shipment Detail'!BM:BM))</f>
        <v/>
      </c>
      <c r="R1922" t="str">
        <f>IF(_xlfn.XLOOKUP(F1922,'Shipment Detail'!N:N,'Shipment Detail'!AV:AV)&gt;60,10,"")</f>
        <v/>
      </c>
      <c r="T1922" s="3">
        <f>TCD!C1922</f>
        <v>9.8000000000000007</v>
      </c>
    </row>
    <row r="1923" spans="1:20" x14ac:dyDescent="0.2">
      <c r="A1923" t="str">
        <f t="shared" si="89"/>
        <v>FEDEX FRANCE</v>
      </c>
      <c r="B1923" s="5">
        <f t="shared" si="90"/>
        <v>46174</v>
      </c>
      <c r="F1923" s="6">
        <f>TCD!A1923</f>
        <v>872993923476</v>
      </c>
      <c r="H1923" s="18" t="str">
        <f>TCD!F1923</f>
        <v>E</v>
      </c>
      <c r="I1923" t="str">
        <f>TCD!B1923</f>
        <v>FR</v>
      </c>
      <c r="J1923" t="str">
        <f>IF(COUNTIF(Zoning!B:B,I1923)=0,"inconnu",_xlfn.XLOOKUP(I1923,Zoning!B:B,Zoning!C:C))</f>
        <v>France</v>
      </c>
      <c r="K1923">
        <f>_xlfn.XLOOKUP(F1923,'Shipment Detail'!N:N,'Shipment Detail'!AB:AB)</f>
        <v>2</v>
      </c>
      <c r="L1923">
        <f>TCD!E1923</f>
        <v>15.6</v>
      </c>
      <c r="M1923" t="str">
        <f>IF(J1923="France","ST",_xlfn.XLOOKUP(F1923,'Shipment Detail'!N:N,'Shipment Detail'!E:E,""))</f>
        <v>ST</v>
      </c>
      <c r="N1923">
        <f t="shared" si="91"/>
        <v>0.2</v>
      </c>
      <c r="O1923" t="str">
        <f>IF(_xlfn.XLOOKUP(F1923,'Shipment Detail'!N:N,'Shipment Detail'!BM:BM)=0,"",_xlfn.XLOOKUP(F1923,'Shipment Detail'!N:N,'Shipment Detail'!BM:BM))</f>
        <v/>
      </c>
      <c r="R1923" t="str">
        <f>IF(_xlfn.XLOOKUP(F1923,'Shipment Detail'!N:N,'Shipment Detail'!AV:AV)&gt;60,10,"")</f>
        <v/>
      </c>
      <c r="T1923" s="3">
        <f>TCD!C1923</f>
        <v>9.8000000000000007</v>
      </c>
    </row>
    <row r="1924" spans="1:20" x14ac:dyDescent="0.2">
      <c r="A1924" t="str">
        <f t="shared" ref="A1924:A1987" si="92">IF(OR(M1924="FICP",M1924="IE", M1924="RE", M1924="International", M1924="Europe"),"FEDEX INTERNATIONAL","FEDEX FRANCE")</f>
        <v>FEDEX FRANCE</v>
      </c>
      <c r="B1924" s="5">
        <f t="shared" ref="B1924:B1987" si="93">B1923</f>
        <v>46174</v>
      </c>
      <c r="F1924" s="6">
        <f>TCD!A1924</f>
        <v>872993954306</v>
      </c>
      <c r="H1924" s="18" t="str">
        <f>TCD!F1924</f>
        <v>E</v>
      </c>
      <c r="I1924" t="str">
        <f>TCD!B1924</f>
        <v>FR</v>
      </c>
      <c r="J1924" t="str">
        <f>IF(COUNTIF(Zoning!B:B,I1924)=0,"inconnu",_xlfn.XLOOKUP(I1924,Zoning!B:B,Zoning!C:C))</f>
        <v>France</v>
      </c>
      <c r="K1924">
        <f>_xlfn.XLOOKUP(F1924,'Shipment Detail'!N:N,'Shipment Detail'!AB:AB)</f>
        <v>2</v>
      </c>
      <c r="L1924">
        <f>TCD!E1924</f>
        <v>14</v>
      </c>
      <c r="M1924" t="str">
        <f>IF(J1924="France","ST",_xlfn.XLOOKUP(F1924,'Shipment Detail'!N:N,'Shipment Detail'!E:E,""))</f>
        <v>ST</v>
      </c>
      <c r="N1924">
        <f t="shared" ref="N1924:N1987" si="94">IF(OR(I1924="FR",I1924="DE",I1924="IT",I1924="ES",I1924="BE",I1924="NL",I1924="LU",I1924="PT",I1924="AT",I1924="IE",I1924="FI",I1924="SE",I1924="DK",I1924="PL",I1924="CZ",I1924="SK",I1924="HU",I1924="RO",I1924="BG",I1924="HR",I1924="SI",I1924="EE",I1924="LV",I1924="LT",I1924="GR",I1924="CY",I1924="MT"),0.2,0)</f>
        <v>0.2</v>
      </c>
      <c r="O1924" t="str">
        <f>IF(_xlfn.XLOOKUP(F1924,'Shipment Detail'!N:N,'Shipment Detail'!BM:BM)=0,"",_xlfn.XLOOKUP(F1924,'Shipment Detail'!N:N,'Shipment Detail'!BM:BM))</f>
        <v/>
      </c>
      <c r="R1924" t="str">
        <f>IF(_xlfn.XLOOKUP(F1924,'Shipment Detail'!N:N,'Shipment Detail'!AV:AV)&gt;60,10,"")</f>
        <v/>
      </c>
      <c r="T1924" s="3">
        <f>TCD!C1924</f>
        <v>9.1300000000000026</v>
      </c>
    </row>
    <row r="1925" spans="1:20" x14ac:dyDescent="0.2">
      <c r="A1925" t="str">
        <f t="shared" si="92"/>
        <v>FEDEX FRANCE</v>
      </c>
      <c r="B1925" s="5">
        <f t="shared" si="93"/>
        <v>46174</v>
      </c>
      <c r="F1925" s="6">
        <f>TCD!A1925</f>
        <v>872994006913</v>
      </c>
      <c r="H1925" s="18" t="str">
        <f>TCD!F1925</f>
        <v>E</v>
      </c>
      <c r="I1925" t="str">
        <f>TCD!B1925</f>
        <v>FR</v>
      </c>
      <c r="J1925" t="str">
        <f>IF(COUNTIF(Zoning!B:B,I1925)=0,"inconnu",_xlfn.XLOOKUP(I1925,Zoning!B:B,Zoning!C:C))</f>
        <v>France</v>
      </c>
      <c r="K1925">
        <f>_xlfn.XLOOKUP(F1925,'Shipment Detail'!N:N,'Shipment Detail'!AB:AB)</f>
        <v>6</v>
      </c>
      <c r="L1925">
        <f>TCD!E1925</f>
        <v>30.900000000000002</v>
      </c>
      <c r="M1925" t="str">
        <f>IF(J1925="France","ST",_xlfn.XLOOKUP(F1925,'Shipment Detail'!N:N,'Shipment Detail'!E:E,""))</f>
        <v>ST</v>
      </c>
      <c r="N1925">
        <f t="shared" si="94"/>
        <v>0.2</v>
      </c>
      <c r="O1925" t="str">
        <f>IF(_xlfn.XLOOKUP(F1925,'Shipment Detail'!N:N,'Shipment Detail'!BM:BM)=0,"",_xlfn.XLOOKUP(F1925,'Shipment Detail'!N:N,'Shipment Detail'!BM:BM))</f>
        <v/>
      </c>
      <c r="R1925" t="str">
        <f>IF(_xlfn.XLOOKUP(F1925,'Shipment Detail'!N:N,'Shipment Detail'!AV:AV)&gt;60,10,"")</f>
        <v/>
      </c>
      <c r="T1925" s="3">
        <f>TCD!C1925</f>
        <v>14.82</v>
      </c>
    </row>
    <row r="1926" spans="1:20" x14ac:dyDescent="0.2">
      <c r="A1926" t="str">
        <f t="shared" si="92"/>
        <v>FEDEX FRANCE</v>
      </c>
      <c r="B1926" s="5">
        <f t="shared" si="93"/>
        <v>46174</v>
      </c>
      <c r="F1926" s="6">
        <f>TCD!A1926</f>
        <v>872994047155</v>
      </c>
      <c r="H1926" s="18" t="str">
        <f>TCD!F1926</f>
        <v>E</v>
      </c>
      <c r="I1926" t="str">
        <f>TCD!B1926</f>
        <v>FR</v>
      </c>
      <c r="J1926" t="str">
        <f>IF(COUNTIF(Zoning!B:B,I1926)=0,"inconnu",_xlfn.XLOOKUP(I1926,Zoning!B:B,Zoning!C:C))</f>
        <v>France</v>
      </c>
      <c r="K1926">
        <f>_xlfn.XLOOKUP(F1926,'Shipment Detail'!N:N,'Shipment Detail'!AB:AB)</f>
        <v>1</v>
      </c>
      <c r="L1926">
        <f>TCD!E1926</f>
        <v>6</v>
      </c>
      <c r="M1926" t="str">
        <f>IF(J1926="France","ST",_xlfn.XLOOKUP(F1926,'Shipment Detail'!N:N,'Shipment Detail'!E:E,""))</f>
        <v>ST</v>
      </c>
      <c r="N1926">
        <f t="shared" si="94"/>
        <v>0.2</v>
      </c>
      <c r="O1926" t="str">
        <f>IF(_xlfn.XLOOKUP(F1926,'Shipment Detail'!N:N,'Shipment Detail'!BM:BM)=0,"",_xlfn.XLOOKUP(F1926,'Shipment Detail'!N:N,'Shipment Detail'!BM:BM))</f>
        <v/>
      </c>
      <c r="R1926" t="str">
        <f>IF(_xlfn.XLOOKUP(F1926,'Shipment Detail'!N:N,'Shipment Detail'!AV:AV)&gt;60,10,"")</f>
        <v/>
      </c>
      <c r="T1926" s="3">
        <f>TCD!C1926</f>
        <v>6.4499999999999993</v>
      </c>
    </row>
    <row r="1927" spans="1:20" x14ac:dyDescent="0.2">
      <c r="A1927" t="str">
        <f t="shared" si="92"/>
        <v>FEDEX FRANCE</v>
      </c>
      <c r="B1927" s="5">
        <f t="shared" si="93"/>
        <v>46174</v>
      </c>
      <c r="F1927" s="6">
        <f>TCD!A1927</f>
        <v>872994111812</v>
      </c>
      <c r="H1927" s="18" t="str">
        <f>TCD!F1927</f>
        <v>E</v>
      </c>
      <c r="I1927" t="str">
        <f>TCD!B1927</f>
        <v>FR</v>
      </c>
      <c r="J1927" t="str">
        <f>IF(COUNTIF(Zoning!B:B,I1927)=0,"inconnu",_xlfn.XLOOKUP(I1927,Zoning!B:B,Zoning!C:C))</f>
        <v>France</v>
      </c>
      <c r="K1927">
        <f>_xlfn.XLOOKUP(F1927,'Shipment Detail'!N:N,'Shipment Detail'!AB:AB)</f>
        <v>4</v>
      </c>
      <c r="L1927">
        <f>TCD!E1927</f>
        <v>27</v>
      </c>
      <c r="M1927" t="str">
        <f>IF(J1927="France","ST",_xlfn.XLOOKUP(F1927,'Shipment Detail'!N:N,'Shipment Detail'!E:E,""))</f>
        <v>ST</v>
      </c>
      <c r="N1927">
        <f t="shared" si="94"/>
        <v>0.2</v>
      </c>
      <c r="O1927" t="str">
        <f>IF(_xlfn.XLOOKUP(F1927,'Shipment Detail'!N:N,'Shipment Detail'!BM:BM)=0,"",_xlfn.XLOOKUP(F1927,'Shipment Detail'!N:N,'Shipment Detail'!BM:BM))</f>
        <v/>
      </c>
      <c r="R1927" t="str">
        <f>IF(_xlfn.XLOOKUP(F1927,'Shipment Detail'!N:N,'Shipment Detail'!AV:AV)&gt;60,10,"")</f>
        <v/>
      </c>
      <c r="T1927" s="3">
        <f>TCD!C1927</f>
        <v>13.479999999999997</v>
      </c>
    </row>
    <row r="1928" spans="1:20" x14ac:dyDescent="0.2">
      <c r="A1928" t="str">
        <f t="shared" si="92"/>
        <v>FEDEX FRANCE</v>
      </c>
      <c r="B1928" s="5">
        <f t="shared" si="93"/>
        <v>46174</v>
      </c>
      <c r="F1928" s="6">
        <f>TCD!A1928</f>
        <v>872994170914</v>
      </c>
      <c r="H1928" s="18" t="str">
        <f>TCD!F1928</f>
        <v>E</v>
      </c>
      <c r="I1928" t="str">
        <f>TCD!B1928</f>
        <v>FR</v>
      </c>
      <c r="J1928" t="str">
        <f>IF(COUNTIF(Zoning!B:B,I1928)=0,"inconnu",_xlfn.XLOOKUP(I1928,Zoning!B:B,Zoning!C:C))</f>
        <v>France</v>
      </c>
      <c r="K1928">
        <f>_xlfn.XLOOKUP(F1928,'Shipment Detail'!N:N,'Shipment Detail'!AB:AB)</f>
        <v>7</v>
      </c>
      <c r="L1928">
        <f>TCD!E1928</f>
        <v>36.1</v>
      </c>
      <c r="M1928" t="str">
        <f>IF(J1928="France","ST",_xlfn.XLOOKUP(F1928,'Shipment Detail'!N:N,'Shipment Detail'!E:E,""))</f>
        <v>ST</v>
      </c>
      <c r="N1928">
        <f t="shared" si="94"/>
        <v>0.2</v>
      </c>
      <c r="O1928" t="str">
        <f>IF(_xlfn.XLOOKUP(F1928,'Shipment Detail'!N:N,'Shipment Detail'!BM:BM)=0,"",_xlfn.XLOOKUP(F1928,'Shipment Detail'!N:N,'Shipment Detail'!BM:BM))</f>
        <v/>
      </c>
      <c r="R1928" t="str">
        <f>IF(_xlfn.XLOOKUP(F1928,'Shipment Detail'!N:N,'Shipment Detail'!AV:AV)&gt;60,10,"")</f>
        <v/>
      </c>
      <c r="T1928" s="3">
        <f>TCD!C1928</f>
        <v>16.830000000000005</v>
      </c>
    </row>
    <row r="1929" spans="1:20" x14ac:dyDescent="0.2">
      <c r="A1929" t="str">
        <f t="shared" si="92"/>
        <v>FEDEX FRANCE</v>
      </c>
      <c r="B1929" s="5">
        <f t="shared" si="93"/>
        <v>46174</v>
      </c>
      <c r="F1929" s="6">
        <f>TCD!A1929</f>
        <v>872994220110</v>
      </c>
      <c r="H1929" s="18" t="str">
        <f>TCD!F1929</f>
        <v>E</v>
      </c>
      <c r="I1929" t="str">
        <f>TCD!B1929</f>
        <v>FR</v>
      </c>
      <c r="J1929" t="str">
        <f>IF(COUNTIF(Zoning!B:B,I1929)=0,"inconnu",_xlfn.XLOOKUP(I1929,Zoning!B:B,Zoning!C:C))</f>
        <v>France</v>
      </c>
      <c r="K1929">
        <f>_xlfn.XLOOKUP(F1929,'Shipment Detail'!N:N,'Shipment Detail'!AB:AB)</f>
        <v>3</v>
      </c>
      <c r="L1929">
        <f>TCD!E1929</f>
        <v>16</v>
      </c>
      <c r="M1929" t="str">
        <f>IF(J1929="France","ST",_xlfn.XLOOKUP(F1929,'Shipment Detail'!N:N,'Shipment Detail'!E:E,""))</f>
        <v>ST</v>
      </c>
      <c r="N1929">
        <f t="shared" si="94"/>
        <v>0.2</v>
      </c>
      <c r="O1929" t="str">
        <f>IF(_xlfn.XLOOKUP(F1929,'Shipment Detail'!N:N,'Shipment Detail'!BM:BM)=0,"",_xlfn.XLOOKUP(F1929,'Shipment Detail'!N:N,'Shipment Detail'!BM:BM))</f>
        <v/>
      </c>
      <c r="R1929" t="str">
        <f>IF(_xlfn.XLOOKUP(F1929,'Shipment Detail'!N:N,'Shipment Detail'!AV:AV)&gt;60,10,"")</f>
        <v/>
      </c>
      <c r="T1929" s="3">
        <f>TCD!C1929</f>
        <v>9.8000000000000007</v>
      </c>
    </row>
    <row r="1930" spans="1:20" x14ac:dyDescent="0.2">
      <c r="A1930" t="str">
        <f t="shared" si="92"/>
        <v>FEDEX FRANCE</v>
      </c>
      <c r="B1930" s="5">
        <f t="shared" si="93"/>
        <v>46174</v>
      </c>
      <c r="F1930" s="6">
        <f>TCD!A1930</f>
        <v>872994253649</v>
      </c>
      <c r="H1930" s="18" t="str">
        <f>TCD!F1930</f>
        <v>E</v>
      </c>
      <c r="I1930" t="str">
        <f>TCD!B1930</f>
        <v>FR</v>
      </c>
      <c r="J1930" t="str">
        <f>IF(COUNTIF(Zoning!B:B,I1930)=0,"inconnu",_xlfn.XLOOKUP(I1930,Zoning!B:B,Zoning!C:C))</f>
        <v>France</v>
      </c>
      <c r="K1930">
        <f>_xlfn.XLOOKUP(F1930,'Shipment Detail'!N:N,'Shipment Detail'!AB:AB)</f>
        <v>2</v>
      </c>
      <c r="L1930">
        <f>TCD!E1930</f>
        <v>9</v>
      </c>
      <c r="M1930" t="str">
        <f>IF(J1930="France","ST",_xlfn.XLOOKUP(F1930,'Shipment Detail'!N:N,'Shipment Detail'!E:E,""))</f>
        <v>ST</v>
      </c>
      <c r="N1930">
        <f t="shared" si="94"/>
        <v>0.2</v>
      </c>
      <c r="O1930" t="str">
        <f>IF(_xlfn.XLOOKUP(F1930,'Shipment Detail'!N:N,'Shipment Detail'!BM:BM)=0,"",_xlfn.XLOOKUP(F1930,'Shipment Detail'!N:N,'Shipment Detail'!BM:BM))</f>
        <v/>
      </c>
      <c r="R1930" t="str">
        <f>IF(_xlfn.XLOOKUP(F1930,'Shipment Detail'!N:N,'Shipment Detail'!AV:AV)&gt;60,10,"")</f>
        <v/>
      </c>
      <c r="T1930" s="3">
        <f>TCD!C1930</f>
        <v>7.4600000000000009</v>
      </c>
    </row>
    <row r="1931" spans="1:20" x14ac:dyDescent="0.2">
      <c r="A1931" t="str">
        <f t="shared" si="92"/>
        <v>FEDEX FRANCE</v>
      </c>
      <c r="B1931" s="5">
        <f t="shared" si="93"/>
        <v>46174</v>
      </c>
      <c r="F1931" s="6">
        <f>TCD!A1931</f>
        <v>872994275460</v>
      </c>
      <c r="H1931" s="18" t="str">
        <f>TCD!F1931</f>
        <v>E</v>
      </c>
      <c r="I1931" t="str">
        <f>TCD!B1931</f>
        <v>FR</v>
      </c>
      <c r="J1931" t="str">
        <f>IF(COUNTIF(Zoning!B:B,I1931)=0,"inconnu",_xlfn.XLOOKUP(I1931,Zoning!B:B,Zoning!C:C))</f>
        <v>France</v>
      </c>
      <c r="K1931">
        <f>_xlfn.XLOOKUP(F1931,'Shipment Detail'!N:N,'Shipment Detail'!AB:AB)</f>
        <v>2</v>
      </c>
      <c r="L1931">
        <f>TCD!E1931</f>
        <v>16.400000000000002</v>
      </c>
      <c r="M1931" t="str">
        <f>IF(J1931="France","ST",_xlfn.XLOOKUP(F1931,'Shipment Detail'!N:N,'Shipment Detail'!E:E,""))</f>
        <v>ST</v>
      </c>
      <c r="N1931">
        <f t="shared" si="94"/>
        <v>0.2</v>
      </c>
      <c r="O1931" t="str">
        <f>IF(_xlfn.XLOOKUP(F1931,'Shipment Detail'!N:N,'Shipment Detail'!BM:BM)=0,"",_xlfn.XLOOKUP(F1931,'Shipment Detail'!N:N,'Shipment Detail'!BM:BM))</f>
        <v/>
      </c>
      <c r="R1931" t="str">
        <f>IF(_xlfn.XLOOKUP(F1931,'Shipment Detail'!N:N,'Shipment Detail'!AV:AV)&gt;60,10,"")</f>
        <v/>
      </c>
      <c r="T1931" s="3">
        <f>TCD!C1931</f>
        <v>10.129999999999995</v>
      </c>
    </row>
    <row r="1932" spans="1:20" x14ac:dyDescent="0.2">
      <c r="A1932" t="str">
        <f t="shared" si="92"/>
        <v>FEDEX FRANCE</v>
      </c>
      <c r="B1932" s="5">
        <f t="shared" si="93"/>
        <v>46174</v>
      </c>
      <c r="F1932" s="6">
        <f>TCD!A1932</f>
        <v>872994368313</v>
      </c>
      <c r="H1932" s="18" t="str">
        <f>TCD!F1932</f>
        <v>E</v>
      </c>
      <c r="I1932" t="str">
        <f>TCD!B1932</f>
        <v>FR</v>
      </c>
      <c r="J1932" t="str">
        <f>IF(COUNTIF(Zoning!B:B,I1932)=0,"inconnu",_xlfn.XLOOKUP(I1932,Zoning!B:B,Zoning!C:C))</f>
        <v>France</v>
      </c>
      <c r="K1932">
        <f>_xlfn.XLOOKUP(F1932,'Shipment Detail'!N:N,'Shipment Detail'!AB:AB)</f>
        <v>6</v>
      </c>
      <c r="L1932">
        <f>TCD!E1932</f>
        <v>27.700000000000003</v>
      </c>
      <c r="M1932" t="str">
        <f>IF(J1932="France","ST",_xlfn.XLOOKUP(F1932,'Shipment Detail'!N:N,'Shipment Detail'!E:E,""))</f>
        <v>ST</v>
      </c>
      <c r="N1932">
        <f t="shared" si="94"/>
        <v>0.2</v>
      </c>
      <c r="O1932" t="str">
        <f>IF(_xlfn.XLOOKUP(F1932,'Shipment Detail'!N:N,'Shipment Detail'!BM:BM)=0,"",_xlfn.XLOOKUP(F1932,'Shipment Detail'!N:N,'Shipment Detail'!BM:BM))</f>
        <v/>
      </c>
      <c r="R1932" t="str">
        <f>IF(_xlfn.XLOOKUP(F1932,'Shipment Detail'!N:N,'Shipment Detail'!AV:AV)&gt;60,10,"")</f>
        <v/>
      </c>
      <c r="T1932" s="3">
        <f>TCD!C1932</f>
        <v>13.809999999999995</v>
      </c>
    </row>
    <row r="1933" spans="1:20" x14ac:dyDescent="0.2">
      <c r="A1933" t="str">
        <f t="shared" si="92"/>
        <v>FEDEX FRANCE</v>
      </c>
      <c r="B1933" s="5">
        <f t="shared" si="93"/>
        <v>46174</v>
      </c>
      <c r="F1933" s="6">
        <f>TCD!A1933</f>
        <v>872994469698</v>
      </c>
      <c r="H1933" s="18" t="str">
        <f>TCD!F1933</f>
        <v>E</v>
      </c>
      <c r="I1933" t="str">
        <f>TCD!B1933</f>
        <v>FR</v>
      </c>
      <c r="J1933" t="str">
        <f>IF(COUNTIF(Zoning!B:B,I1933)=0,"inconnu",_xlfn.XLOOKUP(I1933,Zoning!B:B,Zoning!C:C))</f>
        <v>France</v>
      </c>
      <c r="K1933">
        <f>_xlfn.XLOOKUP(F1933,'Shipment Detail'!N:N,'Shipment Detail'!AB:AB)</f>
        <v>3</v>
      </c>
      <c r="L1933">
        <f>TCD!E1933</f>
        <v>23</v>
      </c>
      <c r="M1933" t="str">
        <f>IF(J1933="France","ST",_xlfn.XLOOKUP(F1933,'Shipment Detail'!N:N,'Shipment Detail'!E:E,""))</f>
        <v>ST</v>
      </c>
      <c r="N1933">
        <f t="shared" si="94"/>
        <v>0.2</v>
      </c>
      <c r="O1933" t="str">
        <f>IF(_xlfn.XLOOKUP(F1933,'Shipment Detail'!N:N,'Shipment Detail'!BM:BM)=0,"",_xlfn.XLOOKUP(F1933,'Shipment Detail'!N:N,'Shipment Detail'!BM:BM))</f>
        <v/>
      </c>
      <c r="R1933" t="str">
        <f>IF(_xlfn.XLOOKUP(F1933,'Shipment Detail'!N:N,'Shipment Detail'!AV:AV)&gt;60,10,"")</f>
        <v/>
      </c>
      <c r="T1933" s="3">
        <f>TCD!C1933</f>
        <v>12.14</v>
      </c>
    </row>
    <row r="1934" spans="1:20" x14ac:dyDescent="0.2">
      <c r="A1934" t="str">
        <f t="shared" si="92"/>
        <v>FEDEX FRANCE</v>
      </c>
      <c r="B1934" s="5">
        <f t="shared" si="93"/>
        <v>46174</v>
      </c>
      <c r="F1934" s="6">
        <f>TCD!A1934</f>
        <v>872994536725</v>
      </c>
      <c r="H1934" s="18" t="str">
        <f>TCD!F1934</f>
        <v>E</v>
      </c>
      <c r="I1934" t="str">
        <f>TCD!B1934</f>
        <v>FR</v>
      </c>
      <c r="J1934" t="str">
        <f>IF(COUNTIF(Zoning!B:B,I1934)=0,"inconnu",_xlfn.XLOOKUP(I1934,Zoning!B:B,Zoning!C:C))</f>
        <v>France</v>
      </c>
      <c r="K1934">
        <f>_xlfn.XLOOKUP(F1934,'Shipment Detail'!N:N,'Shipment Detail'!AB:AB)</f>
        <v>4</v>
      </c>
      <c r="L1934">
        <f>TCD!E1934</f>
        <v>27</v>
      </c>
      <c r="M1934" t="str">
        <f>IF(J1934="France","ST",_xlfn.XLOOKUP(F1934,'Shipment Detail'!N:N,'Shipment Detail'!E:E,""))</f>
        <v>ST</v>
      </c>
      <c r="N1934">
        <f t="shared" si="94"/>
        <v>0.2</v>
      </c>
      <c r="O1934" t="str">
        <f>IF(_xlfn.XLOOKUP(F1934,'Shipment Detail'!N:N,'Shipment Detail'!BM:BM)=0,"",_xlfn.XLOOKUP(F1934,'Shipment Detail'!N:N,'Shipment Detail'!BM:BM))</f>
        <v/>
      </c>
      <c r="R1934" t="str">
        <f>IF(_xlfn.XLOOKUP(F1934,'Shipment Detail'!N:N,'Shipment Detail'!AV:AV)&gt;60,10,"")</f>
        <v/>
      </c>
      <c r="T1934" s="3">
        <f>TCD!C1934</f>
        <v>13.479999999999997</v>
      </c>
    </row>
    <row r="1935" spans="1:20" x14ac:dyDescent="0.2">
      <c r="A1935" t="str">
        <f t="shared" si="92"/>
        <v>FEDEX FRANCE</v>
      </c>
      <c r="B1935" s="5">
        <f t="shared" si="93"/>
        <v>46174</v>
      </c>
      <c r="F1935" s="6">
        <f>TCD!A1935</f>
        <v>872994578835</v>
      </c>
      <c r="H1935" s="18" t="str">
        <f>TCD!F1935</f>
        <v>E</v>
      </c>
      <c r="I1935" t="str">
        <f>TCD!B1935</f>
        <v>FR</v>
      </c>
      <c r="J1935" t="str">
        <f>IF(COUNTIF(Zoning!B:B,I1935)=0,"inconnu",_xlfn.XLOOKUP(I1935,Zoning!B:B,Zoning!C:C))</f>
        <v>France</v>
      </c>
      <c r="K1935">
        <f>_xlfn.XLOOKUP(F1935,'Shipment Detail'!N:N,'Shipment Detail'!AB:AB)</f>
        <v>2</v>
      </c>
      <c r="L1935">
        <f>TCD!E1935</f>
        <v>14</v>
      </c>
      <c r="M1935" t="str">
        <f>IF(J1935="France","ST",_xlfn.XLOOKUP(F1935,'Shipment Detail'!N:N,'Shipment Detail'!E:E,""))</f>
        <v>ST</v>
      </c>
      <c r="N1935">
        <f t="shared" si="94"/>
        <v>0.2</v>
      </c>
      <c r="O1935" t="str">
        <f>IF(_xlfn.XLOOKUP(F1935,'Shipment Detail'!N:N,'Shipment Detail'!BM:BM)=0,"",_xlfn.XLOOKUP(F1935,'Shipment Detail'!N:N,'Shipment Detail'!BM:BM))</f>
        <v/>
      </c>
      <c r="R1935" t="str">
        <f>IF(_xlfn.XLOOKUP(F1935,'Shipment Detail'!N:N,'Shipment Detail'!AV:AV)&gt;60,10,"")</f>
        <v/>
      </c>
      <c r="T1935" s="3">
        <f>TCD!C1935</f>
        <v>9.1300000000000026</v>
      </c>
    </row>
    <row r="1936" spans="1:20" x14ac:dyDescent="0.2">
      <c r="A1936" t="str">
        <f t="shared" si="92"/>
        <v>FEDEX FRANCE</v>
      </c>
      <c r="B1936" s="5">
        <f t="shared" si="93"/>
        <v>46174</v>
      </c>
      <c r="F1936" s="6">
        <f>TCD!A1936</f>
        <v>872994618361</v>
      </c>
      <c r="H1936" s="18" t="str">
        <f>TCD!F1936</f>
        <v>E</v>
      </c>
      <c r="I1936" t="str">
        <f>TCD!B1936</f>
        <v>FR</v>
      </c>
      <c r="J1936" t="str">
        <f>IF(COUNTIF(Zoning!B:B,I1936)=0,"inconnu",_xlfn.XLOOKUP(I1936,Zoning!B:B,Zoning!C:C))</f>
        <v>France</v>
      </c>
      <c r="K1936">
        <f>_xlfn.XLOOKUP(F1936,'Shipment Detail'!N:N,'Shipment Detail'!AB:AB)</f>
        <v>2</v>
      </c>
      <c r="L1936">
        <f>TCD!E1936</f>
        <v>16.600000000000001</v>
      </c>
      <c r="M1936" t="str">
        <f>IF(J1936="France","ST",_xlfn.XLOOKUP(F1936,'Shipment Detail'!N:N,'Shipment Detail'!E:E,""))</f>
        <v>ST</v>
      </c>
      <c r="N1936">
        <f t="shared" si="94"/>
        <v>0.2</v>
      </c>
      <c r="O1936" t="str">
        <f>IF(_xlfn.XLOOKUP(F1936,'Shipment Detail'!N:N,'Shipment Detail'!BM:BM)=0,"",_xlfn.XLOOKUP(F1936,'Shipment Detail'!N:N,'Shipment Detail'!BM:BM))</f>
        <v/>
      </c>
      <c r="R1936" t="str">
        <f>IF(_xlfn.XLOOKUP(F1936,'Shipment Detail'!N:N,'Shipment Detail'!AV:AV)&gt;60,10,"")</f>
        <v/>
      </c>
      <c r="T1936" s="3">
        <f>TCD!C1936</f>
        <v>10.129999999999995</v>
      </c>
    </row>
    <row r="1937" spans="1:20" x14ac:dyDescent="0.2">
      <c r="A1937" t="str">
        <f t="shared" si="92"/>
        <v>FEDEX FRANCE</v>
      </c>
      <c r="B1937" s="5">
        <f t="shared" si="93"/>
        <v>46174</v>
      </c>
      <c r="F1937" s="6">
        <f>TCD!A1937</f>
        <v>872994639863</v>
      </c>
      <c r="H1937" s="18" t="str">
        <f>TCD!F1937</f>
        <v>E</v>
      </c>
      <c r="I1937" t="str">
        <f>TCD!B1937</f>
        <v>FR</v>
      </c>
      <c r="J1937" t="str">
        <f>IF(COUNTIF(Zoning!B:B,I1937)=0,"inconnu",_xlfn.XLOOKUP(I1937,Zoning!B:B,Zoning!C:C))</f>
        <v>France</v>
      </c>
      <c r="K1937">
        <f>_xlfn.XLOOKUP(F1937,'Shipment Detail'!N:N,'Shipment Detail'!AB:AB)</f>
        <v>1</v>
      </c>
      <c r="L1937">
        <f>TCD!E1937</f>
        <v>5</v>
      </c>
      <c r="M1937" t="str">
        <f>IF(J1937="France","ST",_xlfn.XLOOKUP(F1937,'Shipment Detail'!N:N,'Shipment Detail'!E:E,""))</f>
        <v>ST</v>
      </c>
      <c r="N1937">
        <f t="shared" si="94"/>
        <v>0.2</v>
      </c>
      <c r="O1937" t="str">
        <f>IF(_xlfn.XLOOKUP(F1937,'Shipment Detail'!N:N,'Shipment Detail'!BM:BM)=0,"",_xlfn.XLOOKUP(F1937,'Shipment Detail'!N:N,'Shipment Detail'!BM:BM))</f>
        <v/>
      </c>
      <c r="R1937" t="str">
        <f>IF(_xlfn.XLOOKUP(F1937,'Shipment Detail'!N:N,'Shipment Detail'!AV:AV)&gt;60,10,"")</f>
        <v/>
      </c>
      <c r="T1937" s="3">
        <f>TCD!C1937</f>
        <v>6.120000000000001</v>
      </c>
    </row>
    <row r="1938" spans="1:20" x14ac:dyDescent="0.2">
      <c r="A1938" t="str">
        <f t="shared" si="92"/>
        <v>FEDEX FRANCE</v>
      </c>
      <c r="B1938" s="5">
        <f t="shared" si="93"/>
        <v>46174</v>
      </c>
      <c r="F1938" s="6">
        <f>TCD!A1938</f>
        <v>872994680415</v>
      </c>
      <c r="H1938" s="18" t="str">
        <f>TCD!F1938</f>
        <v>E</v>
      </c>
      <c r="I1938" t="str">
        <f>TCD!B1938</f>
        <v>FR</v>
      </c>
      <c r="J1938" t="str">
        <f>IF(COUNTIF(Zoning!B:B,I1938)=0,"inconnu",_xlfn.XLOOKUP(I1938,Zoning!B:B,Zoning!C:C))</f>
        <v>France</v>
      </c>
      <c r="K1938">
        <f>_xlfn.XLOOKUP(F1938,'Shipment Detail'!N:N,'Shipment Detail'!AB:AB)</f>
        <v>2</v>
      </c>
      <c r="L1938">
        <f>TCD!E1938</f>
        <v>7</v>
      </c>
      <c r="M1938" t="str">
        <f>IF(J1938="France","ST",_xlfn.XLOOKUP(F1938,'Shipment Detail'!N:N,'Shipment Detail'!E:E,""))</f>
        <v>ST</v>
      </c>
      <c r="N1938">
        <f t="shared" si="94"/>
        <v>0.2</v>
      </c>
      <c r="O1938" t="str">
        <f>IF(_xlfn.XLOOKUP(F1938,'Shipment Detail'!N:N,'Shipment Detail'!BM:BM)=0,"",_xlfn.XLOOKUP(F1938,'Shipment Detail'!N:N,'Shipment Detail'!BM:BM))</f>
        <v/>
      </c>
      <c r="R1938" t="str">
        <f>IF(_xlfn.XLOOKUP(F1938,'Shipment Detail'!N:N,'Shipment Detail'!AV:AV)&gt;60,10,"")</f>
        <v/>
      </c>
      <c r="T1938" s="3">
        <f>TCD!C1938</f>
        <v>6.7899999999999991</v>
      </c>
    </row>
    <row r="1939" spans="1:20" x14ac:dyDescent="0.2">
      <c r="A1939" t="str">
        <f t="shared" si="92"/>
        <v>FEDEX FRANCE</v>
      </c>
      <c r="B1939" s="5">
        <f t="shared" si="93"/>
        <v>46174</v>
      </c>
      <c r="F1939" s="6">
        <f>TCD!A1939</f>
        <v>872994783406</v>
      </c>
      <c r="H1939" s="18" t="str">
        <f>TCD!F1939</f>
        <v>E</v>
      </c>
      <c r="I1939" t="str">
        <f>TCD!B1939</f>
        <v>FR</v>
      </c>
      <c r="J1939" t="str">
        <f>IF(COUNTIF(Zoning!B:B,I1939)=0,"inconnu",_xlfn.XLOOKUP(I1939,Zoning!B:B,Zoning!C:C))</f>
        <v>France</v>
      </c>
      <c r="K1939">
        <f>_xlfn.XLOOKUP(F1939,'Shipment Detail'!N:N,'Shipment Detail'!AB:AB)</f>
        <v>7</v>
      </c>
      <c r="L1939">
        <f>TCD!E1939</f>
        <v>39.800000000000004</v>
      </c>
      <c r="M1939" t="str">
        <f>IF(J1939="France","ST",_xlfn.XLOOKUP(F1939,'Shipment Detail'!N:N,'Shipment Detail'!E:E,""))</f>
        <v>ST</v>
      </c>
      <c r="N1939">
        <f t="shared" si="94"/>
        <v>0.2</v>
      </c>
      <c r="O1939" t="str">
        <f>IF(_xlfn.XLOOKUP(F1939,'Shipment Detail'!N:N,'Shipment Detail'!BM:BM)=0,"",_xlfn.XLOOKUP(F1939,'Shipment Detail'!N:N,'Shipment Detail'!BM:BM))</f>
        <v/>
      </c>
      <c r="R1939" t="str">
        <f>IF(_xlfn.XLOOKUP(F1939,'Shipment Detail'!N:N,'Shipment Detail'!AV:AV)&gt;60,10,"")</f>
        <v/>
      </c>
      <c r="T1939" s="3">
        <f>TCD!C1939</f>
        <v>17.829999999999991</v>
      </c>
    </row>
    <row r="1940" spans="1:20" x14ac:dyDescent="0.2">
      <c r="A1940" t="str">
        <f t="shared" si="92"/>
        <v>FEDEX FRANCE</v>
      </c>
      <c r="B1940" s="5">
        <f t="shared" si="93"/>
        <v>46174</v>
      </c>
      <c r="F1940" s="6">
        <f>TCD!A1940</f>
        <v>872994832588</v>
      </c>
      <c r="H1940" s="18" t="str">
        <f>TCD!F1940</f>
        <v>E</v>
      </c>
      <c r="I1940" t="str">
        <f>TCD!B1940</f>
        <v>FR</v>
      </c>
      <c r="J1940" t="str">
        <f>IF(COUNTIF(Zoning!B:B,I1940)=0,"inconnu",_xlfn.XLOOKUP(I1940,Zoning!B:B,Zoning!C:C))</f>
        <v>France</v>
      </c>
      <c r="K1940">
        <f>_xlfn.XLOOKUP(F1940,'Shipment Detail'!N:N,'Shipment Detail'!AB:AB)</f>
        <v>3</v>
      </c>
      <c r="L1940">
        <f>TCD!E1940</f>
        <v>19.400000000000002</v>
      </c>
      <c r="M1940" t="str">
        <f>IF(J1940="France","ST",_xlfn.XLOOKUP(F1940,'Shipment Detail'!N:N,'Shipment Detail'!E:E,""))</f>
        <v>ST</v>
      </c>
      <c r="N1940">
        <f t="shared" si="94"/>
        <v>0.2</v>
      </c>
      <c r="O1940" t="str">
        <f>IF(_xlfn.XLOOKUP(F1940,'Shipment Detail'!N:N,'Shipment Detail'!BM:BM)=0,"",_xlfn.XLOOKUP(F1940,'Shipment Detail'!N:N,'Shipment Detail'!BM:BM))</f>
        <v/>
      </c>
      <c r="R1940" t="str">
        <f>IF(_xlfn.XLOOKUP(F1940,'Shipment Detail'!N:N,'Shipment Detail'!AV:AV)&gt;60,10,"")</f>
        <v/>
      </c>
      <c r="T1940" s="3">
        <f>TCD!C1940</f>
        <v>11.14</v>
      </c>
    </row>
    <row r="1941" spans="1:20" x14ac:dyDescent="0.2">
      <c r="A1941" t="str">
        <f t="shared" si="92"/>
        <v>FEDEX FRANCE</v>
      </c>
      <c r="B1941" s="5">
        <f t="shared" si="93"/>
        <v>46174</v>
      </c>
      <c r="F1941" s="6">
        <f>TCD!A1941</f>
        <v>872994879200</v>
      </c>
      <c r="H1941" s="18" t="str">
        <f>TCD!F1941</f>
        <v>E</v>
      </c>
      <c r="I1941" t="str">
        <f>TCD!B1941</f>
        <v>FR</v>
      </c>
      <c r="J1941" t="str">
        <f>IF(COUNTIF(Zoning!B:B,I1941)=0,"inconnu",_xlfn.XLOOKUP(I1941,Zoning!B:B,Zoning!C:C))</f>
        <v>France</v>
      </c>
      <c r="K1941">
        <f>_xlfn.XLOOKUP(F1941,'Shipment Detail'!N:N,'Shipment Detail'!AB:AB)</f>
        <v>4</v>
      </c>
      <c r="L1941">
        <f>TCD!E1941</f>
        <v>27.3</v>
      </c>
      <c r="M1941" t="str">
        <f>IF(J1941="France","ST",_xlfn.XLOOKUP(F1941,'Shipment Detail'!N:N,'Shipment Detail'!E:E,""))</f>
        <v>ST</v>
      </c>
      <c r="N1941">
        <f t="shared" si="94"/>
        <v>0.2</v>
      </c>
      <c r="O1941" t="str">
        <f>IF(_xlfn.XLOOKUP(F1941,'Shipment Detail'!N:N,'Shipment Detail'!BM:BM)=0,"",_xlfn.XLOOKUP(F1941,'Shipment Detail'!N:N,'Shipment Detail'!BM:BM))</f>
        <v/>
      </c>
      <c r="R1941" t="str">
        <f>IF(_xlfn.XLOOKUP(F1941,'Shipment Detail'!N:N,'Shipment Detail'!AV:AV)&gt;60,10,"")</f>
        <v/>
      </c>
      <c r="T1941" s="3">
        <f>TCD!C1941</f>
        <v>13.809999999999995</v>
      </c>
    </row>
    <row r="1942" spans="1:20" x14ac:dyDescent="0.2">
      <c r="A1942" t="str">
        <f t="shared" si="92"/>
        <v>FEDEX FRANCE</v>
      </c>
      <c r="B1942" s="5">
        <f t="shared" si="93"/>
        <v>46174</v>
      </c>
      <c r="F1942" s="6">
        <f>TCD!A1942</f>
        <v>872994910976</v>
      </c>
      <c r="H1942" s="18" t="str">
        <f>TCD!F1942</f>
        <v>E</v>
      </c>
      <c r="I1942" t="str">
        <f>TCD!B1942</f>
        <v>FR</v>
      </c>
      <c r="J1942" t="str">
        <f>IF(COUNTIF(Zoning!B:B,I1942)=0,"inconnu",_xlfn.XLOOKUP(I1942,Zoning!B:B,Zoning!C:C))</f>
        <v>France</v>
      </c>
      <c r="K1942">
        <f>_xlfn.XLOOKUP(F1942,'Shipment Detail'!N:N,'Shipment Detail'!AB:AB)</f>
        <v>6</v>
      </c>
      <c r="L1942">
        <f>TCD!E1942</f>
        <v>46.4</v>
      </c>
      <c r="M1942" t="str">
        <f>IF(J1942="France","ST",_xlfn.XLOOKUP(F1942,'Shipment Detail'!N:N,'Shipment Detail'!E:E,""))</f>
        <v>ST</v>
      </c>
      <c r="N1942">
        <f t="shared" si="94"/>
        <v>0.2</v>
      </c>
      <c r="O1942" t="str">
        <f>IF(_xlfn.XLOOKUP(F1942,'Shipment Detail'!N:N,'Shipment Detail'!BM:BM)=0,"",_xlfn.XLOOKUP(F1942,'Shipment Detail'!N:N,'Shipment Detail'!BM:BM))</f>
        <v/>
      </c>
      <c r="R1942" t="str">
        <f>IF(_xlfn.XLOOKUP(F1942,'Shipment Detail'!N:N,'Shipment Detail'!AV:AV)&gt;60,10,"")</f>
        <v/>
      </c>
      <c r="T1942" s="3">
        <f>TCD!C1942</f>
        <v>20.170000000000002</v>
      </c>
    </row>
    <row r="1943" spans="1:20" x14ac:dyDescent="0.2">
      <c r="A1943" t="str">
        <f t="shared" si="92"/>
        <v>FEDEX FRANCE</v>
      </c>
      <c r="B1943" s="5">
        <f t="shared" si="93"/>
        <v>46174</v>
      </c>
      <c r="F1943" s="6">
        <f>TCD!A1943</f>
        <v>872994975127</v>
      </c>
      <c r="H1943" s="18" t="str">
        <f>TCD!F1943</f>
        <v>E</v>
      </c>
      <c r="I1943" t="str">
        <f>TCD!B1943</f>
        <v>FR</v>
      </c>
      <c r="J1943" t="str">
        <f>IF(COUNTIF(Zoning!B:B,I1943)=0,"inconnu",_xlfn.XLOOKUP(I1943,Zoning!B:B,Zoning!C:C))</f>
        <v>France</v>
      </c>
      <c r="K1943">
        <f>_xlfn.XLOOKUP(F1943,'Shipment Detail'!N:N,'Shipment Detail'!AB:AB)</f>
        <v>9</v>
      </c>
      <c r="L1943">
        <f>TCD!E1943</f>
        <v>54.9</v>
      </c>
      <c r="M1943" t="str">
        <f>IF(J1943="France","ST",_xlfn.XLOOKUP(F1943,'Shipment Detail'!N:N,'Shipment Detail'!E:E,""))</f>
        <v>ST</v>
      </c>
      <c r="N1943">
        <f t="shared" si="94"/>
        <v>0.2</v>
      </c>
      <c r="O1943" t="str">
        <f>IF(_xlfn.XLOOKUP(F1943,'Shipment Detail'!N:N,'Shipment Detail'!BM:BM)=0,"",_xlfn.XLOOKUP(F1943,'Shipment Detail'!N:N,'Shipment Detail'!BM:BM))</f>
        <v/>
      </c>
      <c r="R1943" t="str">
        <f>IF(_xlfn.XLOOKUP(F1943,'Shipment Detail'!N:N,'Shipment Detail'!AV:AV)&gt;60,10,"")</f>
        <v/>
      </c>
      <c r="T1943" s="3">
        <f>TCD!C1943</f>
        <v>22.849999999999994</v>
      </c>
    </row>
    <row r="1944" spans="1:20" x14ac:dyDescent="0.2">
      <c r="A1944" t="str">
        <f t="shared" si="92"/>
        <v>FEDEX FRANCE</v>
      </c>
      <c r="B1944" s="5">
        <f t="shared" si="93"/>
        <v>46174</v>
      </c>
      <c r="F1944" s="6">
        <f>TCD!A1944</f>
        <v>872995032994</v>
      </c>
      <c r="H1944" s="18" t="str">
        <f>TCD!F1944</f>
        <v>E</v>
      </c>
      <c r="I1944" t="str">
        <f>TCD!B1944</f>
        <v>FR</v>
      </c>
      <c r="J1944" t="str">
        <f>IF(COUNTIF(Zoning!B:B,I1944)=0,"inconnu",_xlfn.XLOOKUP(I1944,Zoning!B:B,Zoning!C:C))</f>
        <v>France</v>
      </c>
      <c r="K1944">
        <f>_xlfn.XLOOKUP(F1944,'Shipment Detail'!N:N,'Shipment Detail'!AB:AB)</f>
        <v>4</v>
      </c>
      <c r="L1944">
        <f>TCD!E1944</f>
        <v>27</v>
      </c>
      <c r="M1944" t="str">
        <f>IF(J1944="France","ST",_xlfn.XLOOKUP(F1944,'Shipment Detail'!N:N,'Shipment Detail'!E:E,""))</f>
        <v>ST</v>
      </c>
      <c r="N1944">
        <f t="shared" si="94"/>
        <v>0.2</v>
      </c>
      <c r="O1944" t="str">
        <f>IF(_xlfn.XLOOKUP(F1944,'Shipment Detail'!N:N,'Shipment Detail'!BM:BM)=0,"",_xlfn.XLOOKUP(F1944,'Shipment Detail'!N:N,'Shipment Detail'!BM:BM))</f>
        <v/>
      </c>
      <c r="R1944" t="str">
        <f>IF(_xlfn.XLOOKUP(F1944,'Shipment Detail'!N:N,'Shipment Detail'!AV:AV)&gt;60,10,"")</f>
        <v/>
      </c>
      <c r="T1944" s="3">
        <f>TCD!C1944</f>
        <v>13.479999999999997</v>
      </c>
    </row>
    <row r="1945" spans="1:20" x14ac:dyDescent="0.2">
      <c r="A1945" t="str">
        <f t="shared" si="92"/>
        <v>FEDEX FRANCE</v>
      </c>
      <c r="B1945" s="5">
        <f t="shared" si="93"/>
        <v>46174</v>
      </c>
      <c r="F1945" s="6">
        <f>TCD!A1945</f>
        <v>872995082587</v>
      </c>
      <c r="H1945" s="18" t="str">
        <f>TCD!F1945</f>
        <v>E</v>
      </c>
      <c r="I1945" t="str">
        <f>TCD!B1945</f>
        <v>FR</v>
      </c>
      <c r="J1945" t="str">
        <f>IF(COUNTIF(Zoning!B:B,I1945)=0,"inconnu",_xlfn.XLOOKUP(I1945,Zoning!B:B,Zoning!C:C))</f>
        <v>France</v>
      </c>
      <c r="K1945">
        <f>_xlfn.XLOOKUP(F1945,'Shipment Detail'!N:N,'Shipment Detail'!AB:AB)</f>
        <v>2</v>
      </c>
      <c r="L1945">
        <f>TCD!E1945</f>
        <v>15.6</v>
      </c>
      <c r="M1945" t="str">
        <f>IF(J1945="France","ST",_xlfn.XLOOKUP(F1945,'Shipment Detail'!N:N,'Shipment Detail'!E:E,""))</f>
        <v>ST</v>
      </c>
      <c r="N1945">
        <f t="shared" si="94"/>
        <v>0.2</v>
      </c>
      <c r="O1945" t="str">
        <f>IF(_xlfn.XLOOKUP(F1945,'Shipment Detail'!N:N,'Shipment Detail'!BM:BM)=0,"",_xlfn.XLOOKUP(F1945,'Shipment Detail'!N:N,'Shipment Detail'!BM:BM))</f>
        <v/>
      </c>
      <c r="R1945" t="str">
        <f>IF(_xlfn.XLOOKUP(F1945,'Shipment Detail'!N:N,'Shipment Detail'!AV:AV)&gt;60,10,"")</f>
        <v/>
      </c>
      <c r="T1945" s="3">
        <f>TCD!C1945</f>
        <v>9.8000000000000007</v>
      </c>
    </row>
    <row r="1946" spans="1:20" x14ac:dyDescent="0.2">
      <c r="A1946" t="str">
        <f t="shared" si="92"/>
        <v>FEDEX FRANCE</v>
      </c>
      <c r="B1946" s="5">
        <f t="shared" si="93"/>
        <v>46174</v>
      </c>
      <c r="F1946" s="6">
        <f>TCD!A1946</f>
        <v>872995110992</v>
      </c>
      <c r="H1946" s="18" t="str">
        <f>TCD!F1946</f>
        <v>E</v>
      </c>
      <c r="I1946" t="str">
        <f>TCD!B1946</f>
        <v>FR</v>
      </c>
      <c r="J1946" t="str">
        <f>IF(COUNTIF(Zoning!B:B,I1946)=0,"inconnu",_xlfn.XLOOKUP(I1946,Zoning!B:B,Zoning!C:C))</f>
        <v>France</v>
      </c>
      <c r="K1946">
        <f>_xlfn.XLOOKUP(F1946,'Shipment Detail'!N:N,'Shipment Detail'!AB:AB)</f>
        <v>2</v>
      </c>
      <c r="L1946">
        <f>TCD!E1946</f>
        <v>15.6</v>
      </c>
      <c r="M1946" t="str">
        <f>IF(J1946="France","ST",_xlfn.XLOOKUP(F1946,'Shipment Detail'!N:N,'Shipment Detail'!E:E,""))</f>
        <v>ST</v>
      </c>
      <c r="N1946">
        <f t="shared" si="94"/>
        <v>0.2</v>
      </c>
      <c r="O1946" t="str">
        <f>IF(_xlfn.XLOOKUP(F1946,'Shipment Detail'!N:N,'Shipment Detail'!BM:BM)=0,"",_xlfn.XLOOKUP(F1946,'Shipment Detail'!N:N,'Shipment Detail'!BM:BM))</f>
        <v/>
      </c>
      <c r="R1946" t="str">
        <f>IF(_xlfn.XLOOKUP(F1946,'Shipment Detail'!N:N,'Shipment Detail'!AV:AV)&gt;60,10,"")</f>
        <v/>
      </c>
      <c r="T1946" s="3">
        <f>TCD!C1946</f>
        <v>9.8000000000000007</v>
      </c>
    </row>
    <row r="1947" spans="1:20" x14ac:dyDescent="0.2">
      <c r="A1947" t="str">
        <f t="shared" si="92"/>
        <v>FEDEX FRANCE</v>
      </c>
      <c r="B1947" s="5">
        <f t="shared" si="93"/>
        <v>46174</v>
      </c>
      <c r="F1947" s="6">
        <f>TCD!A1947</f>
        <v>872995136710</v>
      </c>
      <c r="H1947" s="18" t="str">
        <f>TCD!F1947</f>
        <v>E</v>
      </c>
      <c r="I1947" t="str">
        <f>TCD!B1947</f>
        <v>FR</v>
      </c>
      <c r="J1947" t="str">
        <f>IF(COUNTIF(Zoning!B:B,I1947)=0,"inconnu",_xlfn.XLOOKUP(I1947,Zoning!B:B,Zoning!C:C))</f>
        <v>France</v>
      </c>
      <c r="K1947">
        <f>_xlfn.XLOOKUP(F1947,'Shipment Detail'!N:N,'Shipment Detail'!AB:AB)</f>
        <v>2</v>
      </c>
      <c r="L1947">
        <f>TCD!E1947</f>
        <v>18</v>
      </c>
      <c r="M1947" t="str">
        <f>IF(J1947="France","ST",_xlfn.XLOOKUP(F1947,'Shipment Detail'!N:N,'Shipment Detail'!E:E,""))</f>
        <v>ST</v>
      </c>
      <c r="N1947">
        <f t="shared" si="94"/>
        <v>0.2</v>
      </c>
      <c r="O1947" t="str">
        <f>IF(_xlfn.XLOOKUP(F1947,'Shipment Detail'!N:N,'Shipment Detail'!BM:BM)=0,"",_xlfn.XLOOKUP(F1947,'Shipment Detail'!N:N,'Shipment Detail'!BM:BM))</f>
        <v/>
      </c>
      <c r="R1947" t="str">
        <f>IF(_xlfn.XLOOKUP(F1947,'Shipment Detail'!N:N,'Shipment Detail'!AV:AV)&gt;60,10,"")</f>
        <v/>
      </c>
      <c r="T1947" s="3">
        <f>TCD!C1947</f>
        <v>10.469999999999999</v>
      </c>
    </row>
    <row r="1948" spans="1:20" x14ac:dyDescent="0.2">
      <c r="A1948" t="str">
        <f t="shared" si="92"/>
        <v>FEDEX FRANCE</v>
      </c>
      <c r="B1948" s="5">
        <f t="shared" si="93"/>
        <v>46174</v>
      </c>
      <c r="F1948" s="6">
        <f>TCD!A1948</f>
        <v>872995200571</v>
      </c>
      <c r="H1948" s="18" t="str">
        <f>TCD!F1948</f>
        <v>E</v>
      </c>
      <c r="I1948" t="str">
        <f>TCD!B1948</f>
        <v>FR</v>
      </c>
      <c r="J1948" t="str">
        <f>IF(COUNTIF(Zoning!B:B,I1948)=0,"inconnu",_xlfn.XLOOKUP(I1948,Zoning!B:B,Zoning!C:C))</f>
        <v>France</v>
      </c>
      <c r="K1948">
        <f>_xlfn.XLOOKUP(F1948,'Shipment Detail'!N:N,'Shipment Detail'!AB:AB)</f>
        <v>6</v>
      </c>
      <c r="L1948">
        <f>TCD!E1948</f>
        <v>38.6</v>
      </c>
      <c r="M1948" t="str">
        <f>IF(J1948="France","ST",_xlfn.XLOOKUP(F1948,'Shipment Detail'!N:N,'Shipment Detail'!E:E,""))</f>
        <v>ST</v>
      </c>
      <c r="N1948">
        <f t="shared" si="94"/>
        <v>0.2</v>
      </c>
      <c r="O1948" t="str">
        <f>IF(_xlfn.XLOOKUP(F1948,'Shipment Detail'!N:N,'Shipment Detail'!BM:BM)=0,"",_xlfn.XLOOKUP(F1948,'Shipment Detail'!N:N,'Shipment Detail'!BM:BM))</f>
        <v/>
      </c>
      <c r="R1948" t="str">
        <f>IF(_xlfn.XLOOKUP(F1948,'Shipment Detail'!N:N,'Shipment Detail'!AV:AV)&gt;60,10,"")</f>
        <v/>
      </c>
      <c r="T1948" s="3">
        <f>TCD!C1948</f>
        <v>17.5</v>
      </c>
    </row>
    <row r="1949" spans="1:20" x14ac:dyDescent="0.2">
      <c r="A1949" t="str">
        <f t="shared" si="92"/>
        <v>FEDEX FRANCE</v>
      </c>
      <c r="B1949" s="5">
        <f t="shared" si="93"/>
        <v>46174</v>
      </c>
      <c r="F1949" s="6">
        <f>TCD!A1949</f>
        <v>872995258257</v>
      </c>
      <c r="H1949" s="18" t="str">
        <f>TCD!F1949</f>
        <v>E</v>
      </c>
      <c r="I1949" t="str">
        <f>TCD!B1949</f>
        <v>FR</v>
      </c>
      <c r="J1949" t="str">
        <f>IF(COUNTIF(Zoning!B:B,I1949)=0,"inconnu",_xlfn.XLOOKUP(I1949,Zoning!B:B,Zoning!C:C))</f>
        <v>France</v>
      </c>
      <c r="K1949">
        <f>_xlfn.XLOOKUP(F1949,'Shipment Detail'!N:N,'Shipment Detail'!AB:AB)</f>
        <v>6</v>
      </c>
      <c r="L1949">
        <f>TCD!E1949</f>
        <v>43.6</v>
      </c>
      <c r="M1949" t="str">
        <f>IF(J1949="France","ST",_xlfn.XLOOKUP(F1949,'Shipment Detail'!N:N,'Shipment Detail'!E:E,""))</f>
        <v>ST</v>
      </c>
      <c r="N1949">
        <f t="shared" si="94"/>
        <v>0.2</v>
      </c>
      <c r="O1949" t="str">
        <f>IF(_xlfn.XLOOKUP(F1949,'Shipment Detail'!N:N,'Shipment Detail'!BM:BM)=0,"",_xlfn.XLOOKUP(F1949,'Shipment Detail'!N:N,'Shipment Detail'!BM:BM))</f>
        <v/>
      </c>
      <c r="R1949" t="str">
        <f>IF(_xlfn.XLOOKUP(F1949,'Shipment Detail'!N:N,'Shipment Detail'!AV:AV)&gt;60,10,"")</f>
        <v/>
      </c>
      <c r="T1949" s="3">
        <f>TCD!C1949</f>
        <v>19.170000000000002</v>
      </c>
    </row>
    <row r="1950" spans="1:20" x14ac:dyDescent="0.2">
      <c r="A1950" t="str">
        <f t="shared" si="92"/>
        <v>FEDEX FRANCE</v>
      </c>
      <c r="B1950" s="5">
        <f t="shared" si="93"/>
        <v>46174</v>
      </c>
      <c r="F1950" s="6">
        <f>TCD!A1950</f>
        <v>872995300769</v>
      </c>
      <c r="H1950" s="18" t="str">
        <f>TCD!F1950</f>
        <v>E</v>
      </c>
      <c r="I1950" t="str">
        <f>TCD!B1950</f>
        <v>FR</v>
      </c>
      <c r="J1950" t="str">
        <f>IF(COUNTIF(Zoning!B:B,I1950)=0,"inconnu",_xlfn.XLOOKUP(I1950,Zoning!B:B,Zoning!C:C))</f>
        <v>France</v>
      </c>
      <c r="K1950">
        <f>_xlfn.XLOOKUP(F1950,'Shipment Detail'!N:N,'Shipment Detail'!AB:AB)</f>
        <v>1</v>
      </c>
      <c r="L1950">
        <f>TCD!E1950</f>
        <v>2</v>
      </c>
      <c r="M1950" t="str">
        <f>IF(J1950="France","ST",_xlfn.XLOOKUP(F1950,'Shipment Detail'!N:N,'Shipment Detail'!E:E,""))</f>
        <v>ST</v>
      </c>
      <c r="N1950">
        <f t="shared" si="94"/>
        <v>0.2</v>
      </c>
      <c r="O1950" t="str">
        <f>IF(_xlfn.XLOOKUP(F1950,'Shipment Detail'!N:N,'Shipment Detail'!BM:BM)=0,"",_xlfn.XLOOKUP(F1950,'Shipment Detail'!N:N,'Shipment Detail'!BM:BM))</f>
        <v/>
      </c>
      <c r="R1950" t="str">
        <f>IF(_xlfn.XLOOKUP(F1950,'Shipment Detail'!N:N,'Shipment Detail'!AV:AV)&gt;60,10,"")</f>
        <v/>
      </c>
      <c r="T1950" s="3">
        <f>TCD!C1950</f>
        <v>5.1099999999999994</v>
      </c>
    </row>
    <row r="1951" spans="1:20" x14ac:dyDescent="0.2">
      <c r="A1951" t="str">
        <f t="shared" si="92"/>
        <v>FEDEX FRANCE</v>
      </c>
      <c r="B1951" s="5">
        <f t="shared" si="93"/>
        <v>46174</v>
      </c>
      <c r="F1951" s="6">
        <f>TCD!A1951</f>
        <v>872995326644</v>
      </c>
      <c r="H1951" s="18" t="str">
        <f>TCD!F1951</f>
        <v>E</v>
      </c>
      <c r="I1951" t="str">
        <f>TCD!B1951</f>
        <v>FR</v>
      </c>
      <c r="J1951" t="str">
        <f>IF(COUNTIF(Zoning!B:B,I1951)=0,"inconnu",_xlfn.XLOOKUP(I1951,Zoning!B:B,Zoning!C:C))</f>
        <v>France</v>
      </c>
      <c r="K1951">
        <f>_xlfn.XLOOKUP(F1951,'Shipment Detail'!N:N,'Shipment Detail'!AB:AB)</f>
        <v>4</v>
      </c>
      <c r="L1951">
        <f>TCD!E1951</f>
        <v>21.6</v>
      </c>
      <c r="M1951" t="str">
        <f>IF(J1951="France","ST",_xlfn.XLOOKUP(F1951,'Shipment Detail'!N:N,'Shipment Detail'!E:E,""))</f>
        <v>ST</v>
      </c>
      <c r="N1951">
        <f t="shared" si="94"/>
        <v>0.2</v>
      </c>
      <c r="O1951" t="str">
        <f>IF(_xlfn.XLOOKUP(F1951,'Shipment Detail'!N:N,'Shipment Detail'!BM:BM)=0,"",_xlfn.XLOOKUP(F1951,'Shipment Detail'!N:N,'Shipment Detail'!BM:BM))</f>
        <v/>
      </c>
      <c r="R1951" t="str">
        <f>IF(_xlfn.XLOOKUP(F1951,'Shipment Detail'!N:N,'Shipment Detail'!AV:AV)&gt;60,10,"")</f>
        <v/>
      </c>
      <c r="T1951" s="3">
        <f>TCD!C1951</f>
        <v>11.809999999999995</v>
      </c>
    </row>
    <row r="1952" spans="1:20" x14ac:dyDescent="0.2">
      <c r="A1952" t="str">
        <f t="shared" si="92"/>
        <v>FEDEX FRANCE</v>
      </c>
      <c r="B1952" s="5">
        <f t="shared" si="93"/>
        <v>46174</v>
      </c>
      <c r="F1952" s="6">
        <f>TCD!A1952</f>
        <v>872995358113</v>
      </c>
      <c r="H1952" s="18" t="str">
        <f>TCD!F1952</f>
        <v>E</v>
      </c>
      <c r="I1952" t="str">
        <f>TCD!B1952</f>
        <v>FR</v>
      </c>
      <c r="J1952" t="str">
        <f>IF(COUNTIF(Zoning!B:B,I1952)=0,"inconnu",_xlfn.XLOOKUP(I1952,Zoning!B:B,Zoning!C:C))</f>
        <v>France</v>
      </c>
      <c r="K1952">
        <f>_xlfn.XLOOKUP(F1952,'Shipment Detail'!N:N,'Shipment Detail'!AB:AB)</f>
        <v>1</v>
      </c>
      <c r="L1952">
        <f>TCD!E1952</f>
        <v>2</v>
      </c>
      <c r="M1952" t="str">
        <f>IF(J1952="France","ST",_xlfn.XLOOKUP(F1952,'Shipment Detail'!N:N,'Shipment Detail'!E:E,""))</f>
        <v>ST</v>
      </c>
      <c r="N1952">
        <f t="shared" si="94"/>
        <v>0.2</v>
      </c>
      <c r="O1952" t="str">
        <f>IF(_xlfn.XLOOKUP(F1952,'Shipment Detail'!N:N,'Shipment Detail'!BM:BM)=0,"",_xlfn.XLOOKUP(F1952,'Shipment Detail'!N:N,'Shipment Detail'!BM:BM))</f>
        <v/>
      </c>
      <c r="R1952" t="str">
        <f>IF(_xlfn.XLOOKUP(F1952,'Shipment Detail'!N:N,'Shipment Detail'!AV:AV)&gt;60,10,"")</f>
        <v/>
      </c>
      <c r="T1952" s="3">
        <f>TCD!C1952</f>
        <v>5.1099999999999994</v>
      </c>
    </row>
    <row r="1953" spans="1:20" x14ac:dyDescent="0.2">
      <c r="A1953" t="str">
        <f t="shared" si="92"/>
        <v>FEDEX FRANCE</v>
      </c>
      <c r="B1953" s="5">
        <f t="shared" si="93"/>
        <v>46174</v>
      </c>
      <c r="F1953" s="6">
        <f>TCD!A1953</f>
        <v>872995374473</v>
      </c>
      <c r="H1953" s="18" t="str">
        <f>TCD!F1953</f>
        <v>E</v>
      </c>
      <c r="I1953" t="str">
        <f>TCD!B1953</f>
        <v>FR</v>
      </c>
      <c r="J1953" t="str">
        <f>IF(COUNTIF(Zoning!B:B,I1953)=0,"inconnu",_xlfn.XLOOKUP(I1953,Zoning!B:B,Zoning!C:C))</f>
        <v>France</v>
      </c>
      <c r="K1953">
        <f>_xlfn.XLOOKUP(F1953,'Shipment Detail'!N:N,'Shipment Detail'!AB:AB)</f>
        <v>4</v>
      </c>
      <c r="L1953">
        <f>TCD!E1953</f>
        <v>29</v>
      </c>
      <c r="M1953" t="str">
        <f>IF(J1953="France","ST",_xlfn.XLOOKUP(F1953,'Shipment Detail'!N:N,'Shipment Detail'!E:E,""))</f>
        <v>ST</v>
      </c>
      <c r="N1953">
        <f t="shared" si="94"/>
        <v>0.2</v>
      </c>
      <c r="O1953" t="str">
        <f>IF(_xlfn.XLOOKUP(F1953,'Shipment Detail'!N:N,'Shipment Detail'!BM:BM)=0,"",_xlfn.XLOOKUP(F1953,'Shipment Detail'!N:N,'Shipment Detail'!BM:BM))</f>
        <v/>
      </c>
      <c r="R1953" t="str">
        <f>IF(_xlfn.XLOOKUP(F1953,'Shipment Detail'!N:N,'Shipment Detail'!AV:AV)&gt;60,10,"")</f>
        <v/>
      </c>
      <c r="T1953" s="3">
        <f>TCD!C1953</f>
        <v>14.150000000000006</v>
      </c>
    </row>
    <row r="1954" spans="1:20" x14ac:dyDescent="0.2">
      <c r="A1954" t="str">
        <f t="shared" si="92"/>
        <v>FEDEX FRANCE</v>
      </c>
      <c r="B1954" s="5">
        <f t="shared" si="93"/>
        <v>46174</v>
      </c>
      <c r="F1954" s="6">
        <f>TCD!A1954</f>
        <v>872995408810</v>
      </c>
      <c r="H1954" s="18" t="str">
        <f>TCD!F1954</f>
        <v>E</v>
      </c>
      <c r="I1954" t="str">
        <f>TCD!B1954</f>
        <v>FR</v>
      </c>
      <c r="J1954" t="str">
        <f>IF(COUNTIF(Zoning!B:B,I1954)=0,"inconnu",_xlfn.XLOOKUP(I1954,Zoning!B:B,Zoning!C:C))</f>
        <v>France</v>
      </c>
      <c r="K1954">
        <f>_xlfn.XLOOKUP(F1954,'Shipment Detail'!N:N,'Shipment Detail'!AB:AB)</f>
        <v>2</v>
      </c>
      <c r="L1954">
        <f>TCD!E1954</f>
        <v>16.8</v>
      </c>
      <c r="M1954" t="str">
        <f>IF(J1954="France","ST",_xlfn.XLOOKUP(F1954,'Shipment Detail'!N:N,'Shipment Detail'!E:E,""))</f>
        <v>ST</v>
      </c>
      <c r="N1954">
        <f t="shared" si="94"/>
        <v>0.2</v>
      </c>
      <c r="O1954" t="str">
        <f>IF(_xlfn.XLOOKUP(F1954,'Shipment Detail'!N:N,'Shipment Detail'!BM:BM)=0,"",_xlfn.XLOOKUP(F1954,'Shipment Detail'!N:N,'Shipment Detail'!BM:BM))</f>
        <v/>
      </c>
      <c r="R1954" t="str">
        <f>IF(_xlfn.XLOOKUP(F1954,'Shipment Detail'!N:N,'Shipment Detail'!AV:AV)&gt;60,10,"")</f>
        <v/>
      </c>
      <c r="T1954" s="3">
        <f>TCD!C1954</f>
        <v>10.129999999999995</v>
      </c>
    </row>
    <row r="1955" spans="1:20" x14ac:dyDescent="0.2">
      <c r="A1955" t="str">
        <f t="shared" si="92"/>
        <v>FEDEX FRANCE</v>
      </c>
      <c r="B1955" s="5">
        <f t="shared" si="93"/>
        <v>46174</v>
      </c>
      <c r="F1955" s="6">
        <f>TCD!A1955</f>
        <v>872995435630</v>
      </c>
      <c r="H1955" s="18" t="str">
        <f>TCD!F1955</f>
        <v>E</v>
      </c>
      <c r="I1955" t="str">
        <f>TCD!B1955</f>
        <v>FR</v>
      </c>
      <c r="J1955" t="str">
        <f>IF(COUNTIF(Zoning!B:B,I1955)=0,"inconnu",_xlfn.XLOOKUP(I1955,Zoning!B:B,Zoning!C:C))</f>
        <v>France</v>
      </c>
      <c r="K1955">
        <f>_xlfn.XLOOKUP(F1955,'Shipment Detail'!N:N,'Shipment Detail'!AB:AB)</f>
        <v>2</v>
      </c>
      <c r="L1955">
        <f>TCD!E1955</f>
        <v>14</v>
      </c>
      <c r="M1955" t="str">
        <f>IF(J1955="France","ST",_xlfn.XLOOKUP(F1955,'Shipment Detail'!N:N,'Shipment Detail'!E:E,""))</f>
        <v>ST</v>
      </c>
      <c r="N1955">
        <f t="shared" si="94"/>
        <v>0.2</v>
      </c>
      <c r="O1955" t="str">
        <f>IF(_xlfn.XLOOKUP(F1955,'Shipment Detail'!N:N,'Shipment Detail'!BM:BM)=0,"",_xlfn.XLOOKUP(F1955,'Shipment Detail'!N:N,'Shipment Detail'!BM:BM))</f>
        <v/>
      </c>
      <c r="R1955" t="str">
        <f>IF(_xlfn.XLOOKUP(F1955,'Shipment Detail'!N:N,'Shipment Detail'!AV:AV)&gt;60,10,"")</f>
        <v/>
      </c>
      <c r="T1955" s="3">
        <f>TCD!C1955</f>
        <v>9.1300000000000026</v>
      </c>
    </row>
    <row r="1956" spans="1:20" x14ac:dyDescent="0.2">
      <c r="A1956" t="str">
        <f t="shared" si="92"/>
        <v>FEDEX FRANCE</v>
      </c>
      <c r="B1956" s="5">
        <f t="shared" si="93"/>
        <v>46174</v>
      </c>
      <c r="F1956" s="6">
        <f>TCD!A1956</f>
        <v>872995460860</v>
      </c>
      <c r="H1956" s="18" t="str">
        <f>TCD!F1956</f>
        <v>E</v>
      </c>
      <c r="I1956" t="str">
        <f>TCD!B1956</f>
        <v>FR</v>
      </c>
      <c r="J1956" t="str">
        <f>IF(COUNTIF(Zoning!B:B,I1956)=0,"inconnu",_xlfn.XLOOKUP(I1956,Zoning!B:B,Zoning!C:C))</f>
        <v>France</v>
      </c>
      <c r="K1956">
        <f>_xlfn.XLOOKUP(F1956,'Shipment Detail'!N:N,'Shipment Detail'!AB:AB)</f>
        <v>6</v>
      </c>
      <c r="L1956">
        <f>TCD!E1956</f>
        <v>30.700000000000003</v>
      </c>
      <c r="M1956" t="str">
        <f>IF(J1956="France","ST",_xlfn.XLOOKUP(F1956,'Shipment Detail'!N:N,'Shipment Detail'!E:E,""))</f>
        <v>ST</v>
      </c>
      <c r="N1956">
        <f t="shared" si="94"/>
        <v>0.2</v>
      </c>
      <c r="O1956" t="str">
        <f>IF(_xlfn.XLOOKUP(F1956,'Shipment Detail'!N:N,'Shipment Detail'!BM:BM)=0,"",_xlfn.XLOOKUP(F1956,'Shipment Detail'!N:N,'Shipment Detail'!BM:BM))</f>
        <v/>
      </c>
      <c r="R1956" t="str">
        <f>IF(_xlfn.XLOOKUP(F1956,'Shipment Detail'!N:N,'Shipment Detail'!AV:AV)&gt;60,10,"")</f>
        <v/>
      </c>
      <c r="T1956" s="3">
        <f>TCD!C1956</f>
        <v>14.82</v>
      </c>
    </row>
    <row r="1957" spans="1:20" x14ac:dyDescent="0.2">
      <c r="A1957" t="str">
        <f t="shared" si="92"/>
        <v>FEDEX FRANCE</v>
      </c>
      <c r="B1957" s="5">
        <f t="shared" si="93"/>
        <v>46174</v>
      </c>
      <c r="F1957" s="6">
        <f>TCD!A1957</f>
        <v>872996029560</v>
      </c>
      <c r="H1957" s="18" t="str">
        <f>TCD!F1957</f>
        <v>E</v>
      </c>
      <c r="I1957" t="str">
        <f>TCD!B1957</f>
        <v>FR</v>
      </c>
      <c r="J1957" t="str">
        <f>IF(COUNTIF(Zoning!B:B,I1957)=0,"inconnu",_xlfn.XLOOKUP(I1957,Zoning!B:B,Zoning!C:C))</f>
        <v>France</v>
      </c>
      <c r="K1957">
        <f>_xlfn.XLOOKUP(F1957,'Shipment Detail'!N:N,'Shipment Detail'!AB:AB)</f>
        <v>3</v>
      </c>
      <c r="L1957">
        <f>TCD!E1957</f>
        <v>26</v>
      </c>
      <c r="M1957" t="str">
        <f>IF(J1957="France","ST",_xlfn.XLOOKUP(F1957,'Shipment Detail'!N:N,'Shipment Detail'!E:E,""))</f>
        <v>ST</v>
      </c>
      <c r="N1957">
        <f t="shared" si="94"/>
        <v>0.2</v>
      </c>
      <c r="O1957" t="str">
        <f>IF(_xlfn.XLOOKUP(F1957,'Shipment Detail'!N:N,'Shipment Detail'!BM:BM)=0,"",_xlfn.XLOOKUP(F1957,'Shipment Detail'!N:N,'Shipment Detail'!BM:BM))</f>
        <v/>
      </c>
      <c r="R1957" t="str">
        <f>IF(_xlfn.XLOOKUP(F1957,'Shipment Detail'!N:N,'Shipment Detail'!AV:AV)&gt;60,10,"")</f>
        <v/>
      </c>
      <c r="T1957" s="3">
        <f>TCD!C1957</f>
        <v>13.149999999999999</v>
      </c>
    </row>
    <row r="1958" spans="1:20" x14ac:dyDescent="0.2">
      <c r="A1958" t="str">
        <f t="shared" si="92"/>
        <v>FEDEX FRANCE</v>
      </c>
      <c r="B1958" s="5">
        <f t="shared" si="93"/>
        <v>46174</v>
      </c>
      <c r="F1958" s="6">
        <f>TCD!A1958</f>
        <v>872996440371</v>
      </c>
      <c r="H1958" s="18" t="str">
        <f>TCD!F1958</f>
        <v>E</v>
      </c>
      <c r="I1958" t="str">
        <f>TCD!B1958</f>
        <v>FR</v>
      </c>
      <c r="J1958" t="str">
        <f>IF(COUNTIF(Zoning!B:B,I1958)=0,"inconnu",_xlfn.XLOOKUP(I1958,Zoning!B:B,Zoning!C:C))</f>
        <v>France</v>
      </c>
      <c r="K1958">
        <f>_xlfn.XLOOKUP(F1958,'Shipment Detail'!N:N,'Shipment Detail'!AB:AB)</f>
        <v>1</v>
      </c>
      <c r="L1958">
        <f>TCD!E1958</f>
        <v>6</v>
      </c>
      <c r="M1958" t="str">
        <f>IF(J1958="France","ST",_xlfn.XLOOKUP(F1958,'Shipment Detail'!N:N,'Shipment Detail'!E:E,""))</f>
        <v>ST</v>
      </c>
      <c r="N1958">
        <f t="shared" si="94"/>
        <v>0.2</v>
      </c>
      <c r="O1958" t="str">
        <f>IF(_xlfn.XLOOKUP(F1958,'Shipment Detail'!N:N,'Shipment Detail'!BM:BM)=0,"",_xlfn.XLOOKUP(F1958,'Shipment Detail'!N:N,'Shipment Detail'!BM:BM))</f>
        <v/>
      </c>
      <c r="R1958" t="str">
        <f>IF(_xlfn.XLOOKUP(F1958,'Shipment Detail'!N:N,'Shipment Detail'!AV:AV)&gt;60,10,"")</f>
        <v/>
      </c>
      <c r="T1958" s="3">
        <f>TCD!C1958</f>
        <v>6.4499999999999993</v>
      </c>
    </row>
    <row r="1959" spans="1:20" x14ac:dyDescent="0.2">
      <c r="A1959" t="str">
        <f t="shared" si="92"/>
        <v>FEDEX FRANCE</v>
      </c>
      <c r="B1959" s="5">
        <f t="shared" si="93"/>
        <v>46174</v>
      </c>
      <c r="F1959" s="6">
        <f>TCD!A1959</f>
        <v>872996660162</v>
      </c>
      <c r="H1959" s="18" t="str">
        <f>TCD!F1959</f>
        <v>E</v>
      </c>
      <c r="I1959" t="str">
        <f>TCD!B1959</f>
        <v>FR</v>
      </c>
      <c r="J1959" t="str">
        <f>IF(COUNTIF(Zoning!B:B,I1959)=0,"inconnu",_xlfn.XLOOKUP(I1959,Zoning!B:B,Zoning!C:C))</f>
        <v>France</v>
      </c>
      <c r="K1959">
        <f>_xlfn.XLOOKUP(F1959,'Shipment Detail'!N:N,'Shipment Detail'!AB:AB)</f>
        <v>5</v>
      </c>
      <c r="L1959">
        <f>TCD!E1959</f>
        <v>32</v>
      </c>
      <c r="M1959" t="str">
        <f>IF(J1959="France","ST",_xlfn.XLOOKUP(F1959,'Shipment Detail'!N:N,'Shipment Detail'!E:E,""))</f>
        <v>ST</v>
      </c>
      <c r="N1959">
        <f t="shared" si="94"/>
        <v>0.2</v>
      </c>
      <c r="O1959" t="str">
        <f>IF(_xlfn.XLOOKUP(F1959,'Shipment Detail'!N:N,'Shipment Detail'!BM:BM)=0,"",_xlfn.XLOOKUP(F1959,'Shipment Detail'!N:N,'Shipment Detail'!BM:BM))</f>
        <v/>
      </c>
      <c r="R1959" t="str">
        <f>IF(_xlfn.XLOOKUP(F1959,'Shipment Detail'!N:N,'Shipment Detail'!AV:AV)&gt;60,10,"")</f>
        <v/>
      </c>
      <c r="T1959" s="3">
        <f>TCD!C1959</f>
        <v>15.159999999999997</v>
      </c>
    </row>
    <row r="1960" spans="1:20" x14ac:dyDescent="0.2">
      <c r="A1960" t="str">
        <f t="shared" si="92"/>
        <v>FEDEX FRANCE</v>
      </c>
      <c r="B1960" s="5">
        <f t="shared" si="93"/>
        <v>46174</v>
      </c>
      <c r="F1960" s="6">
        <f>TCD!A1960</f>
        <v>872996738623</v>
      </c>
      <c r="H1960" s="18" t="str">
        <f>TCD!F1960</f>
        <v>E</v>
      </c>
      <c r="I1960" t="str">
        <f>TCD!B1960</f>
        <v>FR</v>
      </c>
      <c r="J1960" t="str">
        <f>IF(COUNTIF(Zoning!B:B,I1960)=0,"inconnu",_xlfn.XLOOKUP(I1960,Zoning!B:B,Zoning!C:C))</f>
        <v>France</v>
      </c>
      <c r="K1960">
        <f>_xlfn.XLOOKUP(F1960,'Shipment Detail'!N:N,'Shipment Detail'!AB:AB)</f>
        <v>4</v>
      </c>
      <c r="L1960">
        <f>TCD!E1960</f>
        <v>19</v>
      </c>
      <c r="M1960" t="str">
        <f>IF(J1960="France","ST",_xlfn.XLOOKUP(F1960,'Shipment Detail'!N:N,'Shipment Detail'!E:E,""))</f>
        <v>ST</v>
      </c>
      <c r="N1960">
        <f t="shared" si="94"/>
        <v>0.2</v>
      </c>
      <c r="O1960" t="str">
        <f>IF(_xlfn.XLOOKUP(F1960,'Shipment Detail'!N:N,'Shipment Detail'!BM:BM)=0,"",_xlfn.XLOOKUP(F1960,'Shipment Detail'!N:N,'Shipment Detail'!BM:BM))</f>
        <v/>
      </c>
      <c r="R1960" t="str">
        <f>IF(_xlfn.XLOOKUP(F1960,'Shipment Detail'!N:N,'Shipment Detail'!AV:AV)&gt;60,10,"")</f>
        <v/>
      </c>
      <c r="T1960" s="3">
        <f>TCD!C1960</f>
        <v>10.800000000000004</v>
      </c>
    </row>
    <row r="1961" spans="1:20" x14ac:dyDescent="0.2">
      <c r="A1961" t="str">
        <f t="shared" si="92"/>
        <v>FEDEX FRANCE</v>
      </c>
      <c r="B1961" s="5">
        <f t="shared" si="93"/>
        <v>46174</v>
      </c>
      <c r="F1961" s="6">
        <f>TCD!A1961</f>
        <v>872996896765</v>
      </c>
      <c r="H1961" s="18" t="str">
        <f>TCD!F1961</f>
        <v>E</v>
      </c>
      <c r="I1961" t="str">
        <f>TCD!B1961</f>
        <v>FR</v>
      </c>
      <c r="J1961" t="str">
        <f>IF(COUNTIF(Zoning!B:B,I1961)=0,"inconnu",_xlfn.XLOOKUP(I1961,Zoning!B:B,Zoning!C:C))</f>
        <v>France</v>
      </c>
      <c r="K1961">
        <f>_xlfn.XLOOKUP(F1961,'Shipment Detail'!N:N,'Shipment Detail'!AB:AB)</f>
        <v>4</v>
      </c>
      <c r="L1961">
        <f>TCD!E1961</f>
        <v>21.900000000000002</v>
      </c>
      <c r="M1961" t="str">
        <f>IF(J1961="France","ST",_xlfn.XLOOKUP(F1961,'Shipment Detail'!N:N,'Shipment Detail'!E:E,""))</f>
        <v>ST</v>
      </c>
      <c r="N1961">
        <f t="shared" si="94"/>
        <v>0.2</v>
      </c>
      <c r="O1961" t="str">
        <f>IF(_xlfn.XLOOKUP(F1961,'Shipment Detail'!N:N,'Shipment Detail'!BM:BM)=0,"",_xlfn.XLOOKUP(F1961,'Shipment Detail'!N:N,'Shipment Detail'!BM:BM))</f>
        <v/>
      </c>
      <c r="R1961">
        <f>IF(_xlfn.XLOOKUP(F1961,'Shipment Detail'!N:N,'Shipment Detail'!AV:AV)&gt;60,10,"")</f>
        <v>10</v>
      </c>
      <c r="T1961" s="3">
        <f>TCD!C1961</f>
        <v>11.809999999999995</v>
      </c>
    </row>
    <row r="1962" spans="1:20" x14ac:dyDescent="0.2">
      <c r="A1962" t="str">
        <f t="shared" si="92"/>
        <v>FEDEX FRANCE</v>
      </c>
      <c r="B1962" s="5">
        <f t="shared" si="93"/>
        <v>46174</v>
      </c>
      <c r="F1962" s="6">
        <f>TCD!A1962</f>
        <v>872996959811</v>
      </c>
      <c r="H1962" s="18" t="str">
        <f>TCD!F1962</f>
        <v>E</v>
      </c>
      <c r="I1962" t="str">
        <f>TCD!B1962</f>
        <v>FR</v>
      </c>
      <c r="J1962" t="str">
        <f>IF(COUNTIF(Zoning!B:B,I1962)=0,"inconnu",_xlfn.XLOOKUP(I1962,Zoning!B:B,Zoning!C:C))</f>
        <v>France</v>
      </c>
      <c r="K1962">
        <f>_xlfn.XLOOKUP(F1962,'Shipment Detail'!N:N,'Shipment Detail'!AB:AB)</f>
        <v>5</v>
      </c>
      <c r="L1962">
        <f>TCD!E1962</f>
        <v>32.1</v>
      </c>
      <c r="M1962" t="str">
        <f>IF(J1962="France","ST",_xlfn.XLOOKUP(F1962,'Shipment Detail'!N:N,'Shipment Detail'!E:E,""))</f>
        <v>ST</v>
      </c>
      <c r="N1962">
        <f t="shared" si="94"/>
        <v>0.2</v>
      </c>
      <c r="O1962" t="str">
        <f>IF(_xlfn.XLOOKUP(F1962,'Shipment Detail'!N:N,'Shipment Detail'!BM:BM)=0,"",_xlfn.XLOOKUP(F1962,'Shipment Detail'!N:N,'Shipment Detail'!BM:BM))</f>
        <v/>
      </c>
      <c r="R1962" t="str">
        <f>IF(_xlfn.XLOOKUP(F1962,'Shipment Detail'!N:N,'Shipment Detail'!AV:AV)&gt;60,10,"")</f>
        <v/>
      </c>
      <c r="T1962" s="3">
        <f>TCD!C1962</f>
        <v>15.489999999999995</v>
      </c>
    </row>
    <row r="1963" spans="1:20" x14ac:dyDescent="0.2">
      <c r="A1963" t="str">
        <f t="shared" si="92"/>
        <v>FEDEX FRANCE</v>
      </c>
      <c r="B1963" s="5">
        <f t="shared" si="93"/>
        <v>46174</v>
      </c>
      <c r="F1963" s="6">
        <f>TCD!A1963</f>
        <v>872997019658</v>
      </c>
      <c r="H1963" s="18" t="str">
        <f>TCD!F1963</f>
        <v>E</v>
      </c>
      <c r="I1963" t="str">
        <f>TCD!B1963</f>
        <v>FR</v>
      </c>
      <c r="J1963" t="str">
        <f>IF(COUNTIF(Zoning!B:B,I1963)=0,"inconnu",_xlfn.XLOOKUP(I1963,Zoning!B:B,Zoning!C:C))</f>
        <v>France</v>
      </c>
      <c r="K1963">
        <f>_xlfn.XLOOKUP(F1963,'Shipment Detail'!N:N,'Shipment Detail'!AB:AB)</f>
        <v>4</v>
      </c>
      <c r="L1963">
        <f>TCD!E1963</f>
        <v>22.5</v>
      </c>
      <c r="M1963" t="str">
        <f>IF(J1963="France","ST",_xlfn.XLOOKUP(F1963,'Shipment Detail'!N:N,'Shipment Detail'!E:E,""))</f>
        <v>ST</v>
      </c>
      <c r="N1963">
        <f t="shared" si="94"/>
        <v>0.2</v>
      </c>
      <c r="O1963" t="str">
        <f>IF(_xlfn.XLOOKUP(F1963,'Shipment Detail'!N:N,'Shipment Detail'!BM:BM)=0,"",_xlfn.XLOOKUP(F1963,'Shipment Detail'!N:N,'Shipment Detail'!BM:BM))</f>
        <v/>
      </c>
      <c r="R1963" t="str">
        <f>IF(_xlfn.XLOOKUP(F1963,'Shipment Detail'!N:N,'Shipment Detail'!AV:AV)&gt;60,10,"")</f>
        <v/>
      </c>
      <c r="T1963" s="3">
        <f>TCD!C1963</f>
        <v>12.14</v>
      </c>
    </row>
    <row r="1964" spans="1:20" x14ac:dyDescent="0.2">
      <c r="A1964" t="str">
        <f t="shared" si="92"/>
        <v>FEDEX FRANCE</v>
      </c>
      <c r="B1964" s="5">
        <f t="shared" si="93"/>
        <v>46174</v>
      </c>
      <c r="F1964" s="6">
        <f>TCD!A1964</f>
        <v>872997054616</v>
      </c>
      <c r="H1964" s="18" t="str">
        <f>TCD!F1964</f>
        <v>E</v>
      </c>
      <c r="I1964" t="str">
        <f>TCD!B1964</f>
        <v>FR</v>
      </c>
      <c r="J1964" t="str">
        <f>IF(COUNTIF(Zoning!B:B,I1964)=0,"inconnu",_xlfn.XLOOKUP(I1964,Zoning!B:B,Zoning!C:C))</f>
        <v>France</v>
      </c>
      <c r="K1964">
        <f>_xlfn.XLOOKUP(F1964,'Shipment Detail'!N:N,'Shipment Detail'!AB:AB)</f>
        <v>3</v>
      </c>
      <c r="L1964">
        <f>TCD!E1964</f>
        <v>18</v>
      </c>
      <c r="M1964" t="str">
        <f>IF(J1964="France","ST",_xlfn.XLOOKUP(F1964,'Shipment Detail'!N:N,'Shipment Detail'!E:E,""))</f>
        <v>ST</v>
      </c>
      <c r="N1964">
        <f t="shared" si="94"/>
        <v>0.2</v>
      </c>
      <c r="O1964" t="str">
        <f>IF(_xlfn.XLOOKUP(F1964,'Shipment Detail'!N:N,'Shipment Detail'!BM:BM)=0,"",_xlfn.XLOOKUP(F1964,'Shipment Detail'!N:N,'Shipment Detail'!BM:BM))</f>
        <v/>
      </c>
      <c r="R1964" t="str">
        <f>IF(_xlfn.XLOOKUP(F1964,'Shipment Detail'!N:N,'Shipment Detail'!AV:AV)&gt;60,10,"")</f>
        <v/>
      </c>
      <c r="T1964" s="3">
        <f>TCD!C1964</f>
        <v>10.469999999999999</v>
      </c>
    </row>
    <row r="1965" spans="1:20" x14ac:dyDescent="0.2">
      <c r="A1965" t="str">
        <f t="shared" si="92"/>
        <v>FEDEX FRANCE</v>
      </c>
      <c r="B1965" s="5">
        <f t="shared" si="93"/>
        <v>46174</v>
      </c>
      <c r="F1965" s="6">
        <f>TCD!A1965</f>
        <v>872997097652</v>
      </c>
      <c r="H1965" s="18" t="str">
        <f>TCD!F1965</f>
        <v>E</v>
      </c>
      <c r="I1965" t="str">
        <f>TCD!B1965</f>
        <v>FR</v>
      </c>
      <c r="J1965" t="str">
        <f>IF(COUNTIF(Zoning!B:B,I1965)=0,"inconnu",_xlfn.XLOOKUP(I1965,Zoning!B:B,Zoning!C:C))</f>
        <v>France</v>
      </c>
      <c r="K1965">
        <f>_xlfn.XLOOKUP(F1965,'Shipment Detail'!N:N,'Shipment Detail'!AB:AB)</f>
        <v>2</v>
      </c>
      <c r="L1965">
        <f>TCD!E1965</f>
        <v>15.6</v>
      </c>
      <c r="M1965" t="str">
        <f>IF(J1965="France","ST",_xlfn.XLOOKUP(F1965,'Shipment Detail'!N:N,'Shipment Detail'!E:E,""))</f>
        <v>ST</v>
      </c>
      <c r="N1965">
        <f t="shared" si="94"/>
        <v>0.2</v>
      </c>
      <c r="O1965" t="str">
        <f>IF(_xlfn.XLOOKUP(F1965,'Shipment Detail'!N:N,'Shipment Detail'!BM:BM)=0,"",_xlfn.XLOOKUP(F1965,'Shipment Detail'!N:N,'Shipment Detail'!BM:BM))</f>
        <v/>
      </c>
      <c r="R1965" t="str">
        <f>IF(_xlfn.XLOOKUP(F1965,'Shipment Detail'!N:N,'Shipment Detail'!AV:AV)&gt;60,10,"")</f>
        <v/>
      </c>
      <c r="T1965" s="3">
        <f>TCD!C1965</f>
        <v>9.8000000000000007</v>
      </c>
    </row>
    <row r="1966" spans="1:20" x14ac:dyDescent="0.2">
      <c r="A1966" t="str">
        <f t="shared" si="92"/>
        <v>FEDEX FRANCE</v>
      </c>
      <c r="B1966" s="5">
        <f t="shared" si="93"/>
        <v>46174</v>
      </c>
      <c r="F1966" s="6">
        <f>TCD!A1966</f>
        <v>873073523122</v>
      </c>
      <c r="H1966" s="18" t="str">
        <f>TCD!F1966</f>
        <v>P</v>
      </c>
      <c r="I1966" t="str">
        <f>TCD!B1966</f>
        <v>FR</v>
      </c>
      <c r="J1966" t="str">
        <f>IF(COUNTIF(Zoning!B:B,I1966)=0,"inconnu",_xlfn.XLOOKUP(I1966,Zoning!B:B,Zoning!C:C))</f>
        <v>France</v>
      </c>
      <c r="K1966">
        <f>_xlfn.XLOOKUP(F1966,'Shipment Detail'!N:N,'Shipment Detail'!AB:AB)</f>
        <v>6</v>
      </c>
      <c r="L1966">
        <f>TCD!E1966</f>
        <v>52.1</v>
      </c>
      <c r="M1966" t="str">
        <f>IF(J1966="France","ST",_xlfn.XLOOKUP(F1966,'Shipment Detail'!N:N,'Shipment Detail'!E:E,""))</f>
        <v>ST</v>
      </c>
      <c r="N1966">
        <f t="shared" si="94"/>
        <v>0.2</v>
      </c>
      <c r="O1966" t="str">
        <f>IF(_xlfn.XLOOKUP(F1966,'Shipment Detail'!N:N,'Shipment Detail'!BM:BM)=0,"",_xlfn.XLOOKUP(F1966,'Shipment Detail'!N:N,'Shipment Detail'!BM:BM))</f>
        <v/>
      </c>
      <c r="R1966" t="str">
        <f>IF(_xlfn.XLOOKUP(F1966,'Shipment Detail'!N:N,'Shipment Detail'!AV:AV)&gt;60,10,"")</f>
        <v/>
      </c>
      <c r="T1966" s="3">
        <f>TCD!C1966</f>
        <v>22.179999999999993</v>
      </c>
    </row>
    <row r="1967" spans="1:20" x14ac:dyDescent="0.2">
      <c r="A1967" t="str">
        <f t="shared" si="92"/>
        <v>FEDEX FRANCE</v>
      </c>
      <c r="B1967" s="5">
        <f t="shared" si="93"/>
        <v>46174</v>
      </c>
      <c r="F1967" s="6">
        <f>TCD!A1967</f>
        <v>873073606800</v>
      </c>
      <c r="H1967" s="18" t="str">
        <f>TCD!F1967</f>
        <v>P</v>
      </c>
      <c r="I1967" t="str">
        <f>TCD!B1967</f>
        <v>FR</v>
      </c>
      <c r="J1967" t="str">
        <f>IF(COUNTIF(Zoning!B:B,I1967)=0,"inconnu",_xlfn.XLOOKUP(I1967,Zoning!B:B,Zoning!C:C))</f>
        <v>France</v>
      </c>
      <c r="K1967">
        <f>_xlfn.XLOOKUP(F1967,'Shipment Detail'!N:N,'Shipment Detail'!AB:AB)</f>
        <v>2</v>
      </c>
      <c r="L1967">
        <f>TCD!E1967</f>
        <v>8.9</v>
      </c>
      <c r="M1967" t="str">
        <f>IF(J1967="France","ST",_xlfn.XLOOKUP(F1967,'Shipment Detail'!N:N,'Shipment Detail'!E:E,""))</f>
        <v>ST</v>
      </c>
      <c r="N1967">
        <f t="shared" si="94"/>
        <v>0.2</v>
      </c>
      <c r="O1967" t="str">
        <f>IF(_xlfn.XLOOKUP(F1967,'Shipment Detail'!N:N,'Shipment Detail'!BM:BM)=0,"",_xlfn.XLOOKUP(F1967,'Shipment Detail'!N:N,'Shipment Detail'!BM:BM))</f>
        <v/>
      </c>
      <c r="R1967" t="str">
        <f>IF(_xlfn.XLOOKUP(F1967,'Shipment Detail'!N:N,'Shipment Detail'!AV:AV)&gt;60,10,"")</f>
        <v/>
      </c>
      <c r="T1967" s="3">
        <f>TCD!C1967</f>
        <v>7.4600000000000009</v>
      </c>
    </row>
    <row r="1968" spans="1:20" x14ac:dyDescent="0.2">
      <c r="A1968" t="str">
        <f t="shared" si="92"/>
        <v>FEDEX FRANCE</v>
      </c>
      <c r="B1968" s="5">
        <f t="shared" si="93"/>
        <v>46174</v>
      </c>
      <c r="F1968" s="6">
        <f>TCD!A1968</f>
        <v>873073634751</v>
      </c>
      <c r="H1968" s="18" t="str">
        <f>TCD!F1968</f>
        <v>E</v>
      </c>
      <c r="I1968" t="str">
        <f>TCD!B1968</f>
        <v>FR</v>
      </c>
      <c r="J1968" t="str">
        <f>IF(COUNTIF(Zoning!B:B,I1968)=0,"inconnu",_xlfn.XLOOKUP(I1968,Zoning!B:B,Zoning!C:C))</f>
        <v>France</v>
      </c>
      <c r="K1968">
        <f>_xlfn.XLOOKUP(F1968,'Shipment Detail'!N:N,'Shipment Detail'!AB:AB)</f>
        <v>5</v>
      </c>
      <c r="L1968">
        <f>TCD!E1968</f>
        <v>19.8</v>
      </c>
      <c r="M1968" t="str">
        <f>IF(J1968="France","ST",_xlfn.XLOOKUP(F1968,'Shipment Detail'!N:N,'Shipment Detail'!E:E,""))</f>
        <v>ST</v>
      </c>
      <c r="N1968">
        <f t="shared" si="94"/>
        <v>0.2</v>
      </c>
      <c r="O1968" t="str">
        <f>IF(_xlfn.XLOOKUP(F1968,'Shipment Detail'!N:N,'Shipment Detail'!BM:BM)=0,"",_xlfn.XLOOKUP(F1968,'Shipment Detail'!N:N,'Shipment Detail'!BM:BM))</f>
        <v/>
      </c>
      <c r="R1968" t="str">
        <f>IF(_xlfn.XLOOKUP(F1968,'Shipment Detail'!N:N,'Shipment Detail'!AV:AV)&gt;60,10,"")</f>
        <v/>
      </c>
      <c r="T1968" s="3">
        <f>TCD!C1968</f>
        <v>11.14</v>
      </c>
    </row>
    <row r="1969" spans="1:20" x14ac:dyDescent="0.2">
      <c r="A1969" t="str">
        <f t="shared" si="92"/>
        <v>FEDEX FRANCE</v>
      </c>
      <c r="B1969" s="5">
        <f t="shared" si="93"/>
        <v>46174</v>
      </c>
      <c r="F1969" s="6">
        <f>TCD!A1969</f>
        <v>873073724786</v>
      </c>
      <c r="H1969" s="18" t="str">
        <f>TCD!F1969</f>
        <v>E</v>
      </c>
      <c r="I1969" t="str">
        <f>TCD!B1969</f>
        <v>FR</v>
      </c>
      <c r="J1969" t="str">
        <f>IF(COUNTIF(Zoning!B:B,I1969)=0,"inconnu",_xlfn.XLOOKUP(I1969,Zoning!B:B,Zoning!C:C))</f>
        <v>France</v>
      </c>
      <c r="K1969">
        <f>_xlfn.XLOOKUP(F1969,'Shipment Detail'!N:N,'Shipment Detail'!AB:AB)</f>
        <v>4</v>
      </c>
      <c r="L1969">
        <f>TCD!E1969</f>
        <v>27</v>
      </c>
      <c r="M1969" t="str">
        <f>IF(J1969="France","ST",_xlfn.XLOOKUP(F1969,'Shipment Detail'!N:N,'Shipment Detail'!E:E,""))</f>
        <v>ST</v>
      </c>
      <c r="N1969">
        <f t="shared" si="94"/>
        <v>0.2</v>
      </c>
      <c r="O1969" t="str">
        <f>IF(_xlfn.XLOOKUP(F1969,'Shipment Detail'!N:N,'Shipment Detail'!BM:BM)=0,"",_xlfn.XLOOKUP(F1969,'Shipment Detail'!N:N,'Shipment Detail'!BM:BM))</f>
        <v/>
      </c>
      <c r="R1969" t="str">
        <f>IF(_xlfn.XLOOKUP(F1969,'Shipment Detail'!N:N,'Shipment Detail'!AV:AV)&gt;60,10,"")</f>
        <v/>
      </c>
      <c r="T1969" s="3">
        <f>TCD!C1969</f>
        <v>13.479999999999997</v>
      </c>
    </row>
    <row r="1970" spans="1:20" x14ac:dyDescent="0.2">
      <c r="A1970" t="str">
        <f t="shared" si="92"/>
        <v>FEDEX FRANCE</v>
      </c>
      <c r="B1970" s="5">
        <f t="shared" si="93"/>
        <v>46174</v>
      </c>
      <c r="F1970" s="6">
        <f>TCD!A1970</f>
        <v>873073958632</v>
      </c>
      <c r="H1970" s="18" t="str">
        <f>TCD!F1970</f>
        <v>E</v>
      </c>
      <c r="I1970" t="str">
        <f>TCD!B1970</f>
        <v>FR</v>
      </c>
      <c r="J1970" t="str">
        <f>IF(COUNTIF(Zoning!B:B,I1970)=0,"inconnu",_xlfn.XLOOKUP(I1970,Zoning!B:B,Zoning!C:C))</f>
        <v>France</v>
      </c>
      <c r="K1970">
        <f>_xlfn.XLOOKUP(F1970,'Shipment Detail'!N:N,'Shipment Detail'!AB:AB)</f>
        <v>6</v>
      </c>
      <c r="L1970">
        <f>TCD!E1970</f>
        <v>30.700000000000003</v>
      </c>
      <c r="M1970" t="str">
        <f>IF(J1970="France","ST",_xlfn.XLOOKUP(F1970,'Shipment Detail'!N:N,'Shipment Detail'!E:E,""))</f>
        <v>ST</v>
      </c>
      <c r="N1970">
        <f t="shared" si="94"/>
        <v>0.2</v>
      </c>
      <c r="O1970" t="str">
        <f>IF(_xlfn.XLOOKUP(F1970,'Shipment Detail'!N:N,'Shipment Detail'!BM:BM)=0,"",_xlfn.XLOOKUP(F1970,'Shipment Detail'!N:N,'Shipment Detail'!BM:BM))</f>
        <v/>
      </c>
      <c r="R1970" t="str">
        <f>IF(_xlfn.XLOOKUP(F1970,'Shipment Detail'!N:N,'Shipment Detail'!AV:AV)&gt;60,10,"")</f>
        <v/>
      </c>
      <c r="T1970" s="3">
        <f>TCD!C1970</f>
        <v>14.82</v>
      </c>
    </row>
    <row r="1971" spans="1:20" x14ac:dyDescent="0.2">
      <c r="A1971" t="str">
        <f t="shared" si="92"/>
        <v>FEDEX FRANCE</v>
      </c>
      <c r="B1971" s="5">
        <f t="shared" si="93"/>
        <v>46174</v>
      </c>
      <c r="F1971" s="6">
        <f>TCD!A1971</f>
        <v>873074009350</v>
      </c>
      <c r="H1971" s="18" t="str">
        <f>TCD!F1971</f>
        <v>E</v>
      </c>
      <c r="I1971" t="str">
        <f>TCD!B1971</f>
        <v>FR</v>
      </c>
      <c r="J1971" t="str">
        <f>IF(COUNTIF(Zoning!B:B,I1971)=0,"inconnu",_xlfn.XLOOKUP(I1971,Zoning!B:B,Zoning!C:C))</f>
        <v>France</v>
      </c>
      <c r="K1971">
        <f>_xlfn.XLOOKUP(F1971,'Shipment Detail'!N:N,'Shipment Detail'!AB:AB)</f>
        <v>4</v>
      </c>
      <c r="L1971">
        <f>TCD!E1971</f>
        <v>22</v>
      </c>
      <c r="M1971" t="str">
        <f>IF(J1971="France","ST",_xlfn.XLOOKUP(F1971,'Shipment Detail'!N:N,'Shipment Detail'!E:E,""))</f>
        <v>ST</v>
      </c>
      <c r="N1971">
        <f t="shared" si="94"/>
        <v>0.2</v>
      </c>
      <c r="O1971" t="str">
        <f>IF(_xlfn.XLOOKUP(F1971,'Shipment Detail'!N:N,'Shipment Detail'!BM:BM)=0,"",_xlfn.XLOOKUP(F1971,'Shipment Detail'!N:N,'Shipment Detail'!BM:BM))</f>
        <v/>
      </c>
      <c r="R1971" t="str">
        <f>IF(_xlfn.XLOOKUP(F1971,'Shipment Detail'!N:N,'Shipment Detail'!AV:AV)&gt;60,10,"")</f>
        <v/>
      </c>
      <c r="T1971" s="3">
        <f>TCD!C1971</f>
        <v>11.809999999999995</v>
      </c>
    </row>
    <row r="1972" spans="1:20" x14ac:dyDescent="0.2">
      <c r="A1972" t="str">
        <f t="shared" si="92"/>
        <v>FEDEX FRANCE</v>
      </c>
      <c r="B1972" s="5">
        <f t="shared" si="93"/>
        <v>46174</v>
      </c>
      <c r="F1972" s="6">
        <f>TCD!A1972</f>
        <v>873074337645</v>
      </c>
      <c r="H1972" s="18" t="str">
        <f>TCD!F1972</f>
        <v>P</v>
      </c>
      <c r="I1972" t="str">
        <f>TCD!B1972</f>
        <v>FR</v>
      </c>
      <c r="J1972" t="str">
        <f>IF(COUNTIF(Zoning!B:B,I1972)=0,"inconnu",_xlfn.XLOOKUP(I1972,Zoning!B:B,Zoning!C:C))</f>
        <v>France</v>
      </c>
      <c r="K1972">
        <f>_xlfn.XLOOKUP(F1972,'Shipment Detail'!N:N,'Shipment Detail'!AB:AB)</f>
        <v>3</v>
      </c>
      <c r="L1972">
        <f>TCD!E1972</f>
        <v>20</v>
      </c>
      <c r="M1972" t="str">
        <f>IF(J1972="France","ST",_xlfn.XLOOKUP(F1972,'Shipment Detail'!N:N,'Shipment Detail'!E:E,""))</f>
        <v>ST</v>
      </c>
      <c r="N1972">
        <f t="shared" si="94"/>
        <v>0.2</v>
      </c>
      <c r="O1972" t="str">
        <f>IF(_xlfn.XLOOKUP(F1972,'Shipment Detail'!N:N,'Shipment Detail'!BM:BM)=0,"",_xlfn.XLOOKUP(F1972,'Shipment Detail'!N:N,'Shipment Detail'!BM:BM))</f>
        <v/>
      </c>
      <c r="R1972" t="str">
        <f>IF(_xlfn.XLOOKUP(F1972,'Shipment Detail'!N:N,'Shipment Detail'!AV:AV)&gt;60,10,"")</f>
        <v/>
      </c>
      <c r="T1972" s="3">
        <f>TCD!C1972</f>
        <v>11.14</v>
      </c>
    </row>
    <row r="1973" spans="1:20" x14ac:dyDescent="0.2">
      <c r="A1973" t="str">
        <f t="shared" si="92"/>
        <v>FEDEX FRANCE</v>
      </c>
      <c r="B1973" s="5">
        <f t="shared" si="93"/>
        <v>46174</v>
      </c>
      <c r="F1973" s="6">
        <f>TCD!A1973</f>
        <v>873074605177</v>
      </c>
      <c r="H1973" s="18" t="str">
        <f>TCD!F1973</f>
        <v>E</v>
      </c>
      <c r="I1973" t="str">
        <f>TCD!B1973</f>
        <v>FR</v>
      </c>
      <c r="J1973" t="str">
        <f>IF(COUNTIF(Zoning!B:B,I1973)=0,"inconnu",_xlfn.XLOOKUP(I1973,Zoning!B:B,Zoning!C:C))</f>
        <v>France</v>
      </c>
      <c r="K1973">
        <f>_xlfn.XLOOKUP(F1973,'Shipment Detail'!N:N,'Shipment Detail'!AB:AB)</f>
        <v>8</v>
      </c>
      <c r="L1973">
        <f>TCD!E1973</f>
        <v>46.2</v>
      </c>
      <c r="M1973" t="str">
        <f>IF(J1973="France","ST",_xlfn.XLOOKUP(F1973,'Shipment Detail'!N:N,'Shipment Detail'!E:E,""))</f>
        <v>ST</v>
      </c>
      <c r="N1973">
        <f t="shared" si="94"/>
        <v>0.2</v>
      </c>
      <c r="O1973" t="str">
        <f>IF(_xlfn.XLOOKUP(F1973,'Shipment Detail'!N:N,'Shipment Detail'!BM:BM)=0,"",_xlfn.XLOOKUP(F1973,'Shipment Detail'!N:N,'Shipment Detail'!BM:BM))</f>
        <v/>
      </c>
      <c r="R1973" t="str">
        <f>IF(_xlfn.XLOOKUP(F1973,'Shipment Detail'!N:N,'Shipment Detail'!AV:AV)&gt;60,10,"")</f>
        <v/>
      </c>
      <c r="T1973" s="3">
        <f>TCD!C1973</f>
        <v>20.170000000000002</v>
      </c>
    </row>
    <row r="1974" spans="1:20" x14ac:dyDescent="0.2">
      <c r="A1974" t="str">
        <f t="shared" si="92"/>
        <v>FEDEX FRANCE</v>
      </c>
      <c r="B1974" s="5">
        <f t="shared" si="93"/>
        <v>46174</v>
      </c>
      <c r="F1974" s="6">
        <f>TCD!A1974</f>
        <v>873074874139</v>
      </c>
      <c r="H1974" s="18" t="str">
        <f>TCD!F1974</f>
        <v>E</v>
      </c>
      <c r="I1974" t="str">
        <f>TCD!B1974</f>
        <v>FR</v>
      </c>
      <c r="J1974" t="str">
        <f>IF(COUNTIF(Zoning!B:B,I1974)=0,"inconnu",_xlfn.XLOOKUP(I1974,Zoning!B:B,Zoning!C:C))</f>
        <v>France</v>
      </c>
      <c r="K1974">
        <f>_xlfn.XLOOKUP(F1974,'Shipment Detail'!N:N,'Shipment Detail'!AB:AB)</f>
        <v>2</v>
      </c>
      <c r="L1974">
        <f>TCD!E1974</f>
        <v>15.7</v>
      </c>
      <c r="M1974" t="str">
        <f>IF(J1974="France","ST",_xlfn.XLOOKUP(F1974,'Shipment Detail'!N:N,'Shipment Detail'!E:E,""))</f>
        <v>ST</v>
      </c>
      <c r="N1974">
        <f t="shared" si="94"/>
        <v>0.2</v>
      </c>
      <c r="O1974" t="str">
        <f>IF(_xlfn.XLOOKUP(F1974,'Shipment Detail'!N:N,'Shipment Detail'!BM:BM)=0,"",_xlfn.XLOOKUP(F1974,'Shipment Detail'!N:N,'Shipment Detail'!BM:BM))</f>
        <v/>
      </c>
      <c r="R1974" t="str">
        <f>IF(_xlfn.XLOOKUP(F1974,'Shipment Detail'!N:N,'Shipment Detail'!AV:AV)&gt;60,10,"")</f>
        <v/>
      </c>
      <c r="T1974" s="3">
        <f>TCD!C1974</f>
        <v>9.8000000000000007</v>
      </c>
    </row>
    <row r="1975" spans="1:20" x14ac:dyDescent="0.2">
      <c r="A1975" t="str">
        <f t="shared" si="92"/>
        <v>FEDEX FRANCE</v>
      </c>
      <c r="B1975" s="5">
        <f t="shared" si="93"/>
        <v>46174</v>
      </c>
      <c r="F1975" s="6">
        <f>TCD!A1975</f>
        <v>873074908358</v>
      </c>
      <c r="H1975" s="18" t="str">
        <f>TCD!F1975</f>
        <v>E</v>
      </c>
      <c r="I1975" t="str">
        <f>TCD!B1975</f>
        <v>FR</v>
      </c>
      <c r="J1975" t="str">
        <f>IF(COUNTIF(Zoning!B:B,I1975)=0,"inconnu",_xlfn.XLOOKUP(I1975,Zoning!B:B,Zoning!C:C))</f>
        <v>France</v>
      </c>
      <c r="K1975">
        <f>_xlfn.XLOOKUP(F1975,'Shipment Detail'!N:N,'Shipment Detail'!AB:AB)</f>
        <v>8</v>
      </c>
      <c r="L1975">
        <f>TCD!E1975</f>
        <v>51.5</v>
      </c>
      <c r="M1975" t="str">
        <f>IF(J1975="France","ST",_xlfn.XLOOKUP(F1975,'Shipment Detail'!N:N,'Shipment Detail'!E:E,""))</f>
        <v>ST</v>
      </c>
      <c r="N1975">
        <f t="shared" si="94"/>
        <v>0.2</v>
      </c>
      <c r="O1975" t="str">
        <f>IF(_xlfn.XLOOKUP(F1975,'Shipment Detail'!N:N,'Shipment Detail'!BM:BM)=0,"",_xlfn.XLOOKUP(F1975,'Shipment Detail'!N:N,'Shipment Detail'!BM:BM))</f>
        <v/>
      </c>
      <c r="R1975" t="str">
        <f>IF(_xlfn.XLOOKUP(F1975,'Shipment Detail'!N:N,'Shipment Detail'!AV:AV)&gt;60,10,"")</f>
        <v/>
      </c>
      <c r="T1975" s="3">
        <f>TCD!C1975</f>
        <v>21.840000000000003</v>
      </c>
    </row>
    <row r="1976" spans="1:20" x14ac:dyDescent="0.2">
      <c r="A1976" t="str">
        <f t="shared" si="92"/>
        <v>FEDEX FRANCE</v>
      </c>
      <c r="B1976" s="5">
        <f t="shared" si="93"/>
        <v>46174</v>
      </c>
      <c r="F1976" s="6">
        <f>TCD!A1976</f>
        <v>873075419998</v>
      </c>
      <c r="H1976" s="18" t="str">
        <f>TCD!F1976</f>
        <v>E</v>
      </c>
      <c r="I1976" t="str">
        <f>TCD!B1976</f>
        <v>FR</v>
      </c>
      <c r="J1976" t="str">
        <f>IF(COUNTIF(Zoning!B:B,I1976)=0,"inconnu",_xlfn.XLOOKUP(I1976,Zoning!B:B,Zoning!C:C))</f>
        <v>France</v>
      </c>
      <c r="K1976">
        <f>_xlfn.XLOOKUP(F1976,'Shipment Detail'!N:N,'Shipment Detail'!AB:AB)</f>
        <v>7</v>
      </c>
      <c r="L1976">
        <f>TCD!E1976</f>
        <v>42</v>
      </c>
      <c r="M1976" t="str">
        <f>IF(J1976="France","ST",_xlfn.XLOOKUP(F1976,'Shipment Detail'!N:N,'Shipment Detail'!E:E,""))</f>
        <v>ST</v>
      </c>
      <c r="N1976">
        <f t="shared" si="94"/>
        <v>0.2</v>
      </c>
      <c r="O1976" t="str">
        <f>IF(_xlfn.XLOOKUP(F1976,'Shipment Detail'!N:N,'Shipment Detail'!BM:BM)=0,"",_xlfn.XLOOKUP(F1976,'Shipment Detail'!N:N,'Shipment Detail'!BM:BM))</f>
        <v/>
      </c>
      <c r="R1976" t="str">
        <f>IF(_xlfn.XLOOKUP(F1976,'Shipment Detail'!N:N,'Shipment Detail'!AV:AV)&gt;60,10,"")</f>
        <v/>
      </c>
      <c r="T1976" s="3">
        <f>TCD!C1976</f>
        <v>18.500000000000007</v>
      </c>
    </row>
    <row r="1977" spans="1:20" x14ac:dyDescent="0.2">
      <c r="A1977" t="str">
        <f t="shared" si="92"/>
        <v>FEDEX FRANCE</v>
      </c>
      <c r="B1977" s="5">
        <f t="shared" si="93"/>
        <v>46174</v>
      </c>
      <c r="F1977" s="6">
        <f>TCD!A1977</f>
        <v>873075490266</v>
      </c>
      <c r="H1977" s="18" t="str">
        <f>TCD!F1977</f>
        <v>E</v>
      </c>
      <c r="I1977" t="str">
        <f>TCD!B1977</f>
        <v>FR</v>
      </c>
      <c r="J1977" t="str">
        <f>IF(COUNTIF(Zoning!B:B,I1977)=0,"inconnu",_xlfn.XLOOKUP(I1977,Zoning!B:B,Zoning!C:C))</f>
        <v>France</v>
      </c>
      <c r="K1977">
        <f>_xlfn.XLOOKUP(F1977,'Shipment Detail'!N:N,'Shipment Detail'!AB:AB)</f>
        <v>4</v>
      </c>
      <c r="L1977">
        <f>TCD!E1977</f>
        <v>21.1</v>
      </c>
      <c r="M1977" t="str">
        <f>IF(J1977="France","ST",_xlfn.XLOOKUP(F1977,'Shipment Detail'!N:N,'Shipment Detail'!E:E,""))</f>
        <v>ST</v>
      </c>
      <c r="N1977">
        <f t="shared" si="94"/>
        <v>0.2</v>
      </c>
      <c r="O1977" t="str">
        <f>IF(_xlfn.XLOOKUP(F1977,'Shipment Detail'!N:N,'Shipment Detail'!BM:BM)=0,"",_xlfn.XLOOKUP(F1977,'Shipment Detail'!N:N,'Shipment Detail'!BM:BM))</f>
        <v/>
      </c>
      <c r="R1977" t="str">
        <f>IF(_xlfn.XLOOKUP(F1977,'Shipment Detail'!N:N,'Shipment Detail'!AV:AV)&gt;60,10,"")</f>
        <v/>
      </c>
      <c r="T1977" s="3">
        <f>TCD!C1977</f>
        <v>11.809999999999995</v>
      </c>
    </row>
    <row r="1978" spans="1:20" x14ac:dyDescent="0.2">
      <c r="A1978" t="str">
        <f t="shared" si="92"/>
        <v>FEDEX FRANCE</v>
      </c>
      <c r="B1978" s="5">
        <f t="shared" si="93"/>
        <v>46174</v>
      </c>
      <c r="F1978" s="6">
        <f>TCD!A1978</f>
        <v>873075532531</v>
      </c>
      <c r="H1978" s="18" t="str">
        <f>TCD!F1978</f>
        <v>E</v>
      </c>
      <c r="I1978" t="str">
        <f>TCD!B1978</f>
        <v>FR</v>
      </c>
      <c r="J1978" t="str">
        <f>IF(COUNTIF(Zoning!B:B,I1978)=0,"inconnu",_xlfn.XLOOKUP(I1978,Zoning!B:B,Zoning!C:C))</f>
        <v>France</v>
      </c>
      <c r="K1978">
        <f>_xlfn.XLOOKUP(F1978,'Shipment Detail'!N:N,'Shipment Detail'!AB:AB)</f>
        <v>7</v>
      </c>
      <c r="L1978">
        <f>TCD!E1978</f>
        <v>48.1</v>
      </c>
      <c r="M1978" t="str">
        <f>IF(J1978="France","ST",_xlfn.XLOOKUP(F1978,'Shipment Detail'!N:N,'Shipment Detail'!E:E,""))</f>
        <v>ST</v>
      </c>
      <c r="N1978">
        <f t="shared" si="94"/>
        <v>0.2</v>
      </c>
      <c r="O1978" t="str">
        <f>IF(_xlfn.XLOOKUP(F1978,'Shipment Detail'!N:N,'Shipment Detail'!BM:BM)=0,"",_xlfn.XLOOKUP(F1978,'Shipment Detail'!N:N,'Shipment Detail'!BM:BM))</f>
        <v/>
      </c>
      <c r="R1978" t="str">
        <f>IF(_xlfn.XLOOKUP(F1978,'Shipment Detail'!N:N,'Shipment Detail'!AV:AV)&gt;60,10,"")</f>
        <v/>
      </c>
      <c r="T1978" s="3">
        <f>TCD!C1978</f>
        <v>20.840000000000003</v>
      </c>
    </row>
    <row r="1979" spans="1:20" x14ac:dyDescent="0.2">
      <c r="A1979" t="str">
        <f t="shared" si="92"/>
        <v>FEDEX FRANCE</v>
      </c>
      <c r="B1979" s="5">
        <f t="shared" si="93"/>
        <v>46174</v>
      </c>
      <c r="F1979" s="6">
        <f>TCD!A1979</f>
        <v>873075643726</v>
      </c>
      <c r="H1979" s="18" t="str">
        <f>TCD!F1979</f>
        <v>E</v>
      </c>
      <c r="I1979" t="str">
        <f>TCD!B1979</f>
        <v>FR</v>
      </c>
      <c r="J1979" t="str">
        <f>IF(COUNTIF(Zoning!B:B,I1979)=0,"inconnu",_xlfn.XLOOKUP(I1979,Zoning!B:B,Zoning!C:C))</f>
        <v>France</v>
      </c>
      <c r="K1979">
        <f>_xlfn.XLOOKUP(F1979,'Shipment Detail'!N:N,'Shipment Detail'!AB:AB)</f>
        <v>4</v>
      </c>
      <c r="L1979">
        <f>TCD!E1979</f>
        <v>17.900000000000002</v>
      </c>
      <c r="M1979" t="str">
        <f>IF(J1979="France","ST",_xlfn.XLOOKUP(F1979,'Shipment Detail'!N:N,'Shipment Detail'!E:E,""))</f>
        <v>ST</v>
      </c>
      <c r="N1979">
        <f t="shared" si="94"/>
        <v>0.2</v>
      </c>
      <c r="O1979" t="str">
        <f>IF(_xlfn.XLOOKUP(F1979,'Shipment Detail'!N:N,'Shipment Detail'!BM:BM)=0,"",_xlfn.XLOOKUP(F1979,'Shipment Detail'!N:N,'Shipment Detail'!BM:BM))</f>
        <v/>
      </c>
      <c r="R1979" t="str">
        <f>IF(_xlfn.XLOOKUP(F1979,'Shipment Detail'!N:N,'Shipment Detail'!AV:AV)&gt;60,10,"")</f>
        <v/>
      </c>
      <c r="T1979" s="3">
        <f>TCD!C1979</f>
        <v>10.469999999999999</v>
      </c>
    </row>
    <row r="1980" spans="1:20" x14ac:dyDescent="0.2">
      <c r="A1980" t="str">
        <f t="shared" si="92"/>
        <v>FEDEX FRANCE</v>
      </c>
      <c r="B1980" s="5">
        <f t="shared" si="93"/>
        <v>46174</v>
      </c>
      <c r="F1980" s="6">
        <f>TCD!A1980</f>
        <v>873075706893</v>
      </c>
      <c r="H1980" s="18" t="str">
        <f>TCD!F1980</f>
        <v>E</v>
      </c>
      <c r="I1980" t="str">
        <f>TCD!B1980</f>
        <v>FR</v>
      </c>
      <c r="J1980" t="str">
        <f>IF(COUNTIF(Zoning!B:B,I1980)=0,"inconnu",_xlfn.XLOOKUP(I1980,Zoning!B:B,Zoning!C:C))</f>
        <v>France</v>
      </c>
      <c r="K1980">
        <f>_xlfn.XLOOKUP(F1980,'Shipment Detail'!N:N,'Shipment Detail'!AB:AB)</f>
        <v>4</v>
      </c>
      <c r="L1980">
        <f>TCD!E1980</f>
        <v>29</v>
      </c>
      <c r="M1980" t="str">
        <f>IF(J1980="France","ST",_xlfn.XLOOKUP(F1980,'Shipment Detail'!N:N,'Shipment Detail'!E:E,""))</f>
        <v>ST</v>
      </c>
      <c r="N1980">
        <f t="shared" si="94"/>
        <v>0.2</v>
      </c>
      <c r="O1980" t="str">
        <f>IF(_xlfn.XLOOKUP(F1980,'Shipment Detail'!N:N,'Shipment Detail'!BM:BM)=0,"",_xlfn.XLOOKUP(F1980,'Shipment Detail'!N:N,'Shipment Detail'!BM:BM))</f>
        <v/>
      </c>
      <c r="R1980" t="str">
        <f>IF(_xlfn.XLOOKUP(F1980,'Shipment Detail'!N:N,'Shipment Detail'!AV:AV)&gt;60,10,"")</f>
        <v/>
      </c>
      <c r="T1980" s="3">
        <f>TCD!C1980</f>
        <v>14.150000000000006</v>
      </c>
    </row>
    <row r="1981" spans="1:20" x14ac:dyDescent="0.2">
      <c r="A1981" t="str">
        <f t="shared" si="92"/>
        <v>FEDEX FRANCE</v>
      </c>
      <c r="B1981" s="5">
        <f t="shared" si="93"/>
        <v>46174</v>
      </c>
      <c r="F1981" s="6">
        <f>TCD!A1981</f>
        <v>873075776981</v>
      </c>
      <c r="H1981" s="18" t="str">
        <f>TCD!F1981</f>
        <v>E</v>
      </c>
      <c r="I1981" t="str">
        <f>TCD!B1981</f>
        <v>FR</v>
      </c>
      <c r="J1981" t="str">
        <f>IF(COUNTIF(Zoning!B:B,I1981)=0,"inconnu",_xlfn.XLOOKUP(I1981,Zoning!B:B,Zoning!C:C))</f>
        <v>France</v>
      </c>
      <c r="K1981">
        <f>_xlfn.XLOOKUP(F1981,'Shipment Detail'!N:N,'Shipment Detail'!AB:AB)</f>
        <v>6</v>
      </c>
      <c r="L1981">
        <f>TCD!E1981</f>
        <v>31.5</v>
      </c>
      <c r="M1981" t="str">
        <f>IF(J1981="France","ST",_xlfn.XLOOKUP(F1981,'Shipment Detail'!N:N,'Shipment Detail'!E:E,""))</f>
        <v>ST</v>
      </c>
      <c r="N1981">
        <f t="shared" si="94"/>
        <v>0.2</v>
      </c>
      <c r="O1981" t="str">
        <f>IF(_xlfn.XLOOKUP(F1981,'Shipment Detail'!N:N,'Shipment Detail'!BM:BM)=0,"",_xlfn.XLOOKUP(F1981,'Shipment Detail'!N:N,'Shipment Detail'!BM:BM))</f>
        <v/>
      </c>
      <c r="R1981" t="str">
        <f>IF(_xlfn.XLOOKUP(F1981,'Shipment Detail'!N:N,'Shipment Detail'!AV:AV)&gt;60,10,"")</f>
        <v/>
      </c>
      <c r="T1981" s="3">
        <f>TCD!C1981</f>
        <v>15.159999999999997</v>
      </c>
    </row>
    <row r="1982" spans="1:20" x14ac:dyDescent="0.2">
      <c r="A1982" t="str">
        <f t="shared" si="92"/>
        <v>FEDEX FRANCE</v>
      </c>
      <c r="B1982" s="5">
        <f t="shared" si="93"/>
        <v>46174</v>
      </c>
      <c r="F1982" s="6">
        <f>TCD!A1982</f>
        <v>873075836763</v>
      </c>
      <c r="H1982" s="18" t="str">
        <f>TCD!F1982</f>
        <v>E</v>
      </c>
      <c r="I1982" t="str">
        <f>TCD!B1982</f>
        <v>FR</v>
      </c>
      <c r="J1982" t="str">
        <f>IF(COUNTIF(Zoning!B:B,I1982)=0,"inconnu",_xlfn.XLOOKUP(I1982,Zoning!B:B,Zoning!C:C))</f>
        <v>France</v>
      </c>
      <c r="K1982">
        <f>_xlfn.XLOOKUP(F1982,'Shipment Detail'!N:N,'Shipment Detail'!AB:AB)</f>
        <v>2</v>
      </c>
      <c r="L1982">
        <f>TCD!E1982</f>
        <v>14</v>
      </c>
      <c r="M1982" t="str">
        <f>IF(J1982="France","ST",_xlfn.XLOOKUP(F1982,'Shipment Detail'!N:N,'Shipment Detail'!E:E,""))</f>
        <v>ST</v>
      </c>
      <c r="N1982">
        <f t="shared" si="94"/>
        <v>0.2</v>
      </c>
      <c r="O1982" t="str">
        <f>IF(_xlfn.XLOOKUP(F1982,'Shipment Detail'!N:N,'Shipment Detail'!BM:BM)=0,"",_xlfn.XLOOKUP(F1982,'Shipment Detail'!N:N,'Shipment Detail'!BM:BM))</f>
        <v/>
      </c>
      <c r="R1982" t="str">
        <f>IF(_xlfn.XLOOKUP(F1982,'Shipment Detail'!N:N,'Shipment Detail'!AV:AV)&gt;60,10,"")</f>
        <v/>
      </c>
      <c r="T1982" s="3">
        <f>TCD!C1982</f>
        <v>9.1300000000000026</v>
      </c>
    </row>
    <row r="1983" spans="1:20" x14ac:dyDescent="0.2">
      <c r="A1983" t="str">
        <f t="shared" si="92"/>
        <v>FEDEX FRANCE</v>
      </c>
      <c r="B1983" s="5">
        <f t="shared" si="93"/>
        <v>46174</v>
      </c>
      <c r="F1983" s="6">
        <f>TCD!A1983</f>
        <v>873075914500</v>
      </c>
      <c r="H1983" s="18" t="str">
        <f>TCD!F1983</f>
        <v>E</v>
      </c>
      <c r="I1983" t="str">
        <f>TCD!B1983</f>
        <v>FR</v>
      </c>
      <c r="J1983" t="str">
        <f>IF(COUNTIF(Zoning!B:B,I1983)=0,"inconnu",_xlfn.XLOOKUP(I1983,Zoning!B:B,Zoning!C:C))</f>
        <v>France</v>
      </c>
      <c r="K1983">
        <f>_xlfn.XLOOKUP(F1983,'Shipment Detail'!N:N,'Shipment Detail'!AB:AB)</f>
        <v>3</v>
      </c>
      <c r="L1983">
        <f>TCD!E1983</f>
        <v>17.600000000000001</v>
      </c>
      <c r="M1983" t="str">
        <f>IF(J1983="France","ST",_xlfn.XLOOKUP(F1983,'Shipment Detail'!N:N,'Shipment Detail'!E:E,""))</f>
        <v>ST</v>
      </c>
      <c r="N1983">
        <f t="shared" si="94"/>
        <v>0.2</v>
      </c>
      <c r="O1983" t="str">
        <f>IF(_xlfn.XLOOKUP(F1983,'Shipment Detail'!N:N,'Shipment Detail'!BM:BM)=0,"",_xlfn.XLOOKUP(F1983,'Shipment Detail'!N:N,'Shipment Detail'!BM:BM))</f>
        <v/>
      </c>
      <c r="R1983" t="str">
        <f>IF(_xlfn.XLOOKUP(F1983,'Shipment Detail'!N:N,'Shipment Detail'!AV:AV)&gt;60,10,"")</f>
        <v/>
      </c>
      <c r="T1983" s="3">
        <f>TCD!C1983</f>
        <v>10.469999999999999</v>
      </c>
    </row>
    <row r="1984" spans="1:20" x14ac:dyDescent="0.2">
      <c r="A1984" t="str">
        <f t="shared" si="92"/>
        <v>FEDEX FRANCE</v>
      </c>
      <c r="B1984" s="5">
        <f t="shared" si="93"/>
        <v>46174</v>
      </c>
      <c r="F1984" s="6">
        <f>TCD!A1984</f>
        <v>873077547537</v>
      </c>
      <c r="H1984" s="18" t="str">
        <f>TCD!F1984</f>
        <v>E</v>
      </c>
      <c r="I1984" t="str">
        <f>TCD!B1984</f>
        <v>FR</v>
      </c>
      <c r="J1984" t="str">
        <f>IF(COUNTIF(Zoning!B:B,I1984)=0,"inconnu",_xlfn.XLOOKUP(I1984,Zoning!B:B,Zoning!C:C))</f>
        <v>France</v>
      </c>
      <c r="K1984">
        <f>_xlfn.XLOOKUP(F1984,'Shipment Detail'!N:N,'Shipment Detail'!AB:AB)</f>
        <v>4</v>
      </c>
      <c r="L1984">
        <f>TCD!E1984</f>
        <v>31.400000000000002</v>
      </c>
      <c r="M1984" t="str">
        <f>IF(J1984="France","ST",_xlfn.XLOOKUP(F1984,'Shipment Detail'!N:N,'Shipment Detail'!E:E,""))</f>
        <v>ST</v>
      </c>
      <c r="N1984">
        <f t="shared" si="94"/>
        <v>0.2</v>
      </c>
      <c r="O1984" t="str">
        <f>IF(_xlfn.XLOOKUP(F1984,'Shipment Detail'!N:N,'Shipment Detail'!BM:BM)=0,"",_xlfn.XLOOKUP(F1984,'Shipment Detail'!N:N,'Shipment Detail'!BM:BM))</f>
        <v/>
      </c>
      <c r="R1984" t="str">
        <f>IF(_xlfn.XLOOKUP(F1984,'Shipment Detail'!N:N,'Shipment Detail'!AV:AV)&gt;60,10,"")</f>
        <v/>
      </c>
      <c r="T1984" s="3">
        <f>TCD!C1984</f>
        <v>15.159999999999997</v>
      </c>
    </row>
    <row r="1985" spans="1:20" x14ac:dyDescent="0.2">
      <c r="A1985" t="str">
        <f t="shared" si="92"/>
        <v>FEDEX FRANCE</v>
      </c>
      <c r="B1985" s="5">
        <f t="shared" si="93"/>
        <v>46174</v>
      </c>
      <c r="F1985" s="6">
        <f>TCD!A1985</f>
        <v>873077664370</v>
      </c>
      <c r="H1985" s="18" t="str">
        <f>TCD!F1985</f>
        <v>E</v>
      </c>
      <c r="I1985" t="str">
        <f>TCD!B1985</f>
        <v>FR</v>
      </c>
      <c r="J1985" t="str">
        <f>IF(COUNTIF(Zoning!B:B,I1985)=0,"inconnu",_xlfn.XLOOKUP(I1985,Zoning!B:B,Zoning!C:C))</f>
        <v>France</v>
      </c>
      <c r="K1985">
        <f>_xlfn.XLOOKUP(F1985,'Shipment Detail'!N:N,'Shipment Detail'!AB:AB)</f>
        <v>1</v>
      </c>
      <c r="L1985">
        <f>TCD!E1985</f>
        <v>7.1999999999999993</v>
      </c>
      <c r="M1985" t="str">
        <f>IF(J1985="France","ST",_xlfn.XLOOKUP(F1985,'Shipment Detail'!N:N,'Shipment Detail'!E:E,""))</f>
        <v>ST</v>
      </c>
      <c r="N1985">
        <f t="shared" si="94"/>
        <v>0.2</v>
      </c>
      <c r="O1985" t="str">
        <f>IF(_xlfn.XLOOKUP(F1985,'Shipment Detail'!N:N,'Shipment Detail'!BM:BM)=0,"",_xlfn.XLOOKUP(F1985,'Shipment Detail'!N:N,'Shipment Detail'!BM:BM))</f>
        <v/>
      </c>
      <c r="R1985" t="str">
        <f>IF(_xlfn.XLOOKUP(F1985,'Shipment Detail'!N:N,'Shipment Detail'!AV:AV)&gt;60,10,"")</f>
        <v/>
      </c>
      <c r="T1985" s="3">
        <f>TCD!C1985</f>
        <v>7.120000000000001</v>
      </c>
    </row>
    <row r="1986" spans="1:20" x14ac:dyDescent="0.2">
      <c r="A1986" t="str">
        <f t="shared" si="92"/>
        <v>FEDEX FRANCE</v>
      </c>
      <c r="B1986" s="5">
        <f t="shared" si="93"/>
        <v>46174</v>
      </c>
      <c r="F1986" s="6">
        <f>TCD!A1986</f>
        <v>873077696505</v>
      </c>
      <c r="H1986" s="18" t="str">
        <f>TCD!F1986</f>
        <v>E</v>
      </c>
      <c r="I1986" t="str">
        <f>TCD!B1986</f>
        <v>FR</v>
      </c>
      <c r="J1986" t="str">
        <f>IF(COUNTIF(Zoning!B:B,I1986)=0,"inconnu",_xlfn.XLOOKUP(I1986,Zoning!B:B,Zoning!C:C))</f>
        <v>France</v>
      </c>
      <c r="K1986">
        <f>_xlfn.XLOOKUP(F1986,'Shipment Detail'!N:N,'Shipment Detail'!AB:AB)</f>
        <v>2</v>
      </c>
      <c r="L1986">
        <f>TCD!E1986</f>
        <v>14</v>
      </c>
      <c r="M1986" t="str">
        <f>IF(J1986="France","ST",_xlfn.XLOOKUP(F1986,'Shipment Detail'!N:N,'Shipment Detail'!E:E,""))</f>
        <v>ST</v>
      </c>
      <c r="N1986">
        <f t="shared" si="94"/>
        <v>0.2</v>
      </c>
      <c r="O1986" t="str">
        <f>IF(_xlfn.XLOOKUP(F1986,'Shipment Detail'!N:N,'Shipment Detail'!BM:BM)=0,"",_xlfn.XLOOKUP(F1986,'Shipment Detail'!N:N,'Shipment Detail'!BM:BM))</f>
        <v/>
      </c>
      <c r="R1986" t="str">
        <f>IF(_xlfn.XLOOKUP(F1986,'Shipment Detail'!N:N,'Shipment Detail'!AV:AV)&gt;60,10,"")</f>
        <v/>
      </c>
      <c r="T1986" s="3">
        <f>TCD!C1986</f>
        <v>9.1300000000000026</v>
      </c>
    </row>
    <row r="1987" spans="1:20" x14ac:dyDescent="0.2">
      <c r="A1987" t="str">
        <f t="shared" si="92"/>
        <v>FEDEX FRANCE</v>
      </c>
      <c r="B1987" s="5">
        <f t="shared" si="93"/>
        <v>46174</v>
      </c>
      <c r="F1987" s="6">
        <f>TCD!A1987</f>
        <v>873078168791</v>
      </c>
      <c r="H1987" s="18" t="str">
        <f>TCD!F1987</f>
        <v>E</v>
      </c>
      <c r="I1987" t="str">
        <f>TCD!B1987</f>
        <v>FR</v>
      </c>
      <c r="J1987" t="str">
        <f>IF(COUNTIF(Zoning!B:B,I1987)=0,"inconnu",_xlfn.XLOOKUP(I1987,Zoning!B:B,Zoning!C:C))</f>
        <v>France</v>
      </c>
      <c r="K1987">
        <f>_xlfn.XLOOKUP(F1987,'Shipment Detail'!N:N,'Shipment Detail'!AB:AB)</f>
        <v>3</v>
      </c>
      <c r="L1987">
        <f>TCD!E1987</f>
        <v>17</v>
      </c>
      <c r="M1987" t="str">
        <f>IF(J1987="France","ST",_xlfn.XLOOKUP(F1987,'Shipment Detail'!N:N,'Shipment Detail'!E:E,""))</f>
        <v>ST</v>
      </c>
      <c r="N1987">
        <f t="shared" si="94"/>
        <v>0.2</v>
      </c>
      <c r="O1987" t="str">
        <f>IF(_xlfn.XLOOKUP(F1987,'Shipment Detail'!N:N,'Shipment Detail'!BM:BM)=0,"",_xlfn.XLOOKUP(F1987,'Shipment Detail'!N:N,'Shipment Detail'!BM:BM))</f>
        <v/>
      </c>
      <c r="R1987" t="str">
        <f>IF(_xlfn.XLOOKUP(F1987,'Shipment Detail'!N:N,'Shipment Detail'!AV:AV)&gt;60,10,"")</f>
        <v/>
      </c>
      <c r="T1987" s="3">
        <f>TCD!C1987</f>
        <v>10.129999999999995</v>
      </c>
    </row>
    <row r="1988" spans="1:20" x14ac:dyDescent="0.2">
      <c r="A1988" t="str">
        <f t="shared" ref="A1988:A2051" si="95">IF(OR(M1988="FICP",M1988="IE", M1988="RE", M1988="International", M1988="Europe"),"FEDEX INTERNATIONAL","FEDEX FRANCE")</f>
        <v>FEDEX FRANCE</v>
      </c>
      <c r="B1988" s="5">
        <f t="shared" ref="B1988:B2051" si="96">B1987</f>
        <v>46174</v>
      </c>
      <c r="F1988" s="6">
        <f>TCD!A1988</f>
        <v>873078241088</v>
      </c>
      <c r="H1988" s="18" t="str">
        <f>TCD!F1988</f>
        <v>E</v>
      </c>
      <c r="I1988" t="str">
        <f>TCD!B1988</f>
        <v>FR</v>
      </c>
      <c r="J1988" t="str">
        <f>IF(COUNTIF(Zoning!B:B,I1988)=0,"inconnu",_xlfn.XLOOKUP(I1988,Zoning!B:B,Zoning!C:C))</f>
        <v>France</v>
      </c>
      <c r="K1988">
        <f>_xlfn.XLOOKUP(F1988,'Shipment Detail'!N:N,'Shipment Detail'!AB:AB)</f>
        <v>2</v>
      </c>
      <c r="L1988">
        <f>TCD!E1988</f>
        <v>14</v>
      </c>
      <c r="M1988" t="str">
        <f>IF(J1988="France","ST",_xlfn.XLOOKUP(F1988,'Shipment Detail'!N:N,'Shipment Detail'!E:E,""))</f>
        <v>ST</v>
      </c>
      <c r="N1988">
        <f t="shared" ref="N1988:N2051" si="97">IF(OR(I1988="FR",I1988="DE",I1988="IT",I1988="ES",I1988="BE",I1988="NL",I1988="LU",I1988="PT",I1988="AT",I1988="IE",I1988="FI",I1988="SE",I1988="DK",I1988="PL",I1988="CZ",I1988="SK",I1988="HU",I1988="RO",I1988="BG",I1988="HR",I1988="SI",I1988="EE",I1988="LV",I1988="LT",I1988="GR",I1988="CY",I1988="MT"),0.2,0)</f>
        <v>0.2</v>
      </c>
      <c r="O1988" t="str">
        <f>IF(_xlfn.XLOOKUP(F1988,'Shipment Detail'!N:N,'Shipment Detail'!BM:BM)=0,"",_xlfn.XLOOKUP(F1988,'Shipment Detail'!N:N,'Shipment Detail'!BM:BM))</f>
        <v/>
      </c>
      <c r="R1988" t="str">
        <f>IF(_xlfn.XLOOKUP(F1988,'Shipment Detail'!N:N,'Shipment Detail'!AV:AV)&gt;60,10,"")</f>
        <v/>
      </c>
      <c r="T1988" s="3">
        <f>TCD!C1988</f>
        <v>9.1300000000000026</v>
      </c>
    </row>
    <row r="1989" spans="1:20" x14ac:dyDescent="0.2">
      <c r="A1989" t="str">
        <f t="shared" si="95"/>
        <v>FEDEX FRANCE</v>
      </c>
      <c r="B1989" s="5">
        <f t="shared" si="96"/>
        <v>46174</v>
      </c>
      <c r="F1989" s="6">
        <f>TCD!A1989</f>
        <v>873078276910</v>
      </c>
      <c r="H1989" s="18" t="str">
        <f>TCD!F1989</f>
        <v>E</v>
      </c>
      <c r="I1989" t="str">
        <f>TCD!B1989</f>
        <v>FR</v>
      </c>
      <c r="J1989" t="str">
        <f>IF(COUNTIF(Zoning!B:B,I1989)=0,"inconnu",_xlfn.XLOOKUP(I1989,Zoning!B:B,Zoning!C:C))</f>
        <v>France</v>
      </c>
      <c r="K1989">
        <f>_xlfn.XLOOKUP(F1989,'Shipment Detail'!N:N,'Shipment Detail'!AB:AB)</f>
        <v>2</v>
      </c>
      <c r="L1989">
        <f>TCD!E1989</f>
        <v>14</v>
      </c>
      <c r="M1989" t="str">
        <f>IF(J1989="France","ST",_xlfn.XLOOKUP(F1989,'Shipment Detail'!N:N,'Shipment Detail'!E:E,""))</f>
        <v>ST</v>
      </c>
      <c r="N1989">
        <f t="shared" si="97"/>
        <v>0.2</v>
      </c>
      <c r="O1989" t="str">
        <f>IF(_xlfn.XLOOKUP(F1989,'Shipment Detail'!N:N,'Shipment Detail'!BM:BM)=0,"",_xlfn.XLOOKUP(F1989,'Shipment Detail'!N:N,'Shipment Detail'!BM:BM))</f>
        <v/>
      </c>
      <c r="R1989" t="str">
        <f>IF(_xlfn.XLOOKUP(F1989,'Shipment Detail'!N:N,'Shipment Detail'!AV:AV)&gt;60,10,"")</f>
        <v/>
      </c>
      <c r="T1989" s="3">
        <f>TCD!C1989</f>
        <v>9.1300000000000026</v>
      </c>
    </row>
    <row r="1990" spans="1:20" x14ac:dyDescent="0.2">
      <c r="A1990" t="str">
        <f t="shared" si="95"/>
        <v>FEDEX FRANCE</v>
      </c>
      <c r="B1990" s="5">
        <f t="shared" si="96"/>
        <v>46174</v>
      </c>
      <c r="F1990" s="6">
        <f>TCD!A1990</f>
        <v>873078371381</v>
      </c>
      <c r="H1990" s="18" t="str">
        <f>TCD!F1990</f>
        <v>E</v>
      </c>
      <c r="I1990" t="str">
        <f>TCD!B1990</f>
        <v>FR</v>
      </c>
      <c r="J1990" t="str">
        <f>IF(COUNTIF(Zoning!B:B,I1990)=0,"inconnu",_xlfn.XLOOKUP(I1990,Zoning!B:B,Zoning!C:C))</f>
        <v>France</v>
      </c>
      <c r="K1990">
        <f>_xlfn.XLOOKUP(F1990,'Shipment Detail'!N:N,'Shipment Detail'!AB:AB)</f>
        <v>9</v>
      </c>
      <c r="L1990">
        <f>TCD!E1990</f>
        <v>44.2</v>
      </c>
      <c r="M1990" t="str">
        <f>IF(J1990="France","ST",_xlfn.XLOOKUP(F1990,'Shipment Detail'!N:N,'Shipment Detail'!E:E,""))</f>
        <v>ST</v>
      </c>
      <c r="N1990">
        <f t="shared" si="97"/>
        <v>0.2</v>
      </c>
      <c r="O1990" t="str">
        <f>IF(_xlfn.XLOOKUP(F1990,'Shipment Detail'!N:N,'Shipment Detail'!BM:BM)=0,"",_xlfn.XLOOKUP(F1990,'Shipment Detail'!N:N,'Shipment Detail'!BM:BM))</f>
        <v/>
      </c>
      <c r="R1990" t="str">
        <f>IF(_xlfn.XLOOKUP(F1990,'Shipment Detail'!N:N,'Shipment Detail'!AV:AV)&gt;60,10,"")</f>
        <v/>
      </c>
      <c r="T1990" s="3">
        <f>TCD!C1990</f>
        <v>19.499999999999993</v>
      </c>
    </row>
    <row r="1991" spans="1:20" x14ac:dyDescent="0.2">
      <c r="A1991" t="str">
        <f t="shared" si="95"/>
        <v>FEDEX FRANCE</v>
      </c>
      <c r="B1991" s="5">
        <f t="shared" si="96"/>
        <v>46174</v>
      </c>
      <c r="F1991" s="6">
        <f>TCD!A1991</f>
        <v>873078657721</v>
      </c>
      <c r="H1991" s="18" t="str">
        <f>TCD!F1991</f>
        <v>E</v>
      </c>
      <c r="I1991" t="str">
        <f>TCD!B1991</f>
        <v>FR</v>
      </c>
      <c r="J1991" t="str">
        <f>IF(COUNTIF(Zoning!B:B,I1991)=0,"inconnu",_xlfn.XLOOKUP(I1991,Zoning!B:B,Zoning!C:C))</f>
        <v>France</v>
      </c>
      <c r="K1991">
        <f>_xlfn.XLOOKUP(F1991,'Shipment Detail'!N:N,'Shipment Detail'!AB:AB)</f>
        <v>6</v>
      </c>
      <c r="L1991">
        <f>TCD!E1991</f>
        <v>41</v>
      </c>
      <c r="M1991" t="str">
        <f>IF(J1991="France","ST",_xlfn.XLOOKUP(F1991,'Shipment Detail'!N:N,'Shipment Detail'!E:E,""))</f>
        <v>ST</v>
      </c>
      <c r="N1991">
        <f t="shared" si="97"/>
        <v>0.2</v>
      </c>
      <c r="O1991" t="str">
        <f>IF(_xlfn.XLOOKUP(F1991,'Shipment Detail'!N:N,'Shipment Detail'!BM:BM)=0,"",_xlfn.XLOOKUP(F1991,'Shipment Detail'!N:N,'Shipment Detail'!BM:BM))</f>
        <v/>
      </c>
      <c r="R1991" t="str">
        <f>IF(_xlfn.XLOOKUP(F1991,'Shipment Detail'!N:N,'Shipment Detail'!AV:AV)&gt;60,10,"")</f>
        <v/>
      </c>
      <c r="T1991" s="3">
        <f>TCD!C1991</f>
        <v>18.159999999999997</v>
      </c>
    </row>
    <row r="1992" spans="1:20" x14ac:dyDescent="0.2">
      <c r="A1992" t="str">
        <f t="shared" si="95"/>
        <v>FEDEX FRANCE</v>
      </c>
      <c r="B1992" s="5">
        <f t="shared" si="96"/>
        <v>46174</v>
      </c>
      <c r="F1992" s="6">
        <f>TCD!A1992</f>
        <v>873078769740</v>
      </c>
      <c r="H1992" s="18" t="str">
        <f>TCD!F1992</f>
        <v>E</v>
      </c>
      <c r="I1992" t="str">
        <f>TCD!B1992</f>
        <v>FR</v>
      </c>
      <c r="J1992" t="str">
        <f>IF(COUNTIF(Zoning!B:B,I1992)=0,"inconnu",_xlfn.XLOOKUP(I1992,Zoning!B:B,Zoning!C:C))</f>
        <v>France</v>
      </c>
      <c r="K1992">
        <f>_xlfn.XLOOKUP(F1992,'Shipment Detail'!N:N,'Shipment Detail'!AB:AB)</f>
        <v>3</v>
      </c>
      <c r="L1992">
        <f>TCD!E1992</f>
        <v>26</v>
      </c>
      <c r="M1992" t="str">
        <f>IF(J1992="France","ST",_xlfn.XLOOKUP(F1992,'Shipment Detail'!N:N,'Shipment Detail'!E:E,""))</f>
        <v>ST</v>
      </c>
      <c r="N1992">
        <f t="shared" si="97"/>
        <v>0.2</v>
      </c>
      <c r="O1992" t="str">
        <f>IF(_xlfn.XLOOKUP(F1992,'Shipment Detail'!N:N,'Shipment Detail'!BM:BM)=0,"",_xlfn.XLOOKUP(F1992,'Shipment Detail'!N:N,'Shipment Detail'!BM:BM))</f>
        <v/>
      </c>
      <c r="R1992" t="str">
        <f>IF(_xlfn.XLOOKUP(F1992,'Shipment Detail'!N:N,'Shipment Detail'!AV:AV)&gt;60,10,"")</f>
        <v/>
      </c>
      <c r="T1992" s="3">
        <f>TCD!C1992</f>
        <v>13.149999999999999</v>
      </c>
    </row>
    <row r="1993" spans="1:20" x14ac:dyDescent="0.2">
      <c r="A1993" t="str">
        <f t="shared" si="95"/>
        <v>FEDEX FRANCE</v>
      </c>
      <c r="B1993" s="5">
        <f t="shared" si="96"/>
        <v>46174</v>
      </c>
      <c r="F1993" s="6">
        <f>TCD!A1993</f>
        <v>873078920869</v>
      </c>
      <c r="H1993" s="18" t="str">
        <f>TCD!F1993</f>
        <v>E</v>
      </c>
      <c r="I1993" t="str">
        <f>TCD!B1993</f>
        <v>FR</v>
      </c>
      <c r="J1993" t="str">
        <f>IF(COUNTIF(Zoning!B:B,I1993)=0,"inconnu",_xlfn.XLOOKUP(I1993,Zoning!B:B,Zoning!C:C))</f>
        <v>France</v>
      </c>
      <c r="K1993">
        <f>_xlfn.XLOOKUP(F1993,'Shipment Detail'!N:N,'Shipment Detail'!AB:AB)</f>
        <v>3</v>
      </c>
      <c r="L1993">
        <f>TCD!E1993</f>
        <v>19</v>
      </c>
      <c r="M1993" t="str">
        <f>IF(J1993="France","ST",_xlfn.XLOOKUP(F1993,'Shipment Detail'!N:N,'Shipment Detail'!E:E,""))</f>
        <v>ST</v>
      </c>
      <c r="N1993">
        <f t="shared" si="97"/>
        <v>0.2</v>
      </c>
      <c r="O1993" t="str">
        <f>IF(_xlfn.XLOOKUP(F1993,'Shipment Detail'!N:N,'Shipment Detail'!BM:BM)=0,"",_xlfn.XLOOKUP(F1993,'Shipment Detail'!N:N,'Shipment Detail'!BM:BM))</f>
        <v/>
      </c>
      <c r="R1993" t="str">
        <f>IF(_xlfn.XLOOKUP(F1993,'Shipment Detail'!N:N,'Shipment Detail'!AV:AV)&gt;60,10,"")</f>
        <v/>
      </c>
      <c r="T1993" s="3">
        <f>TCD!C1993</f>
        <v>10.800000000000004</v>
      </c>
    </row>
    <row r="1994" spans="1:20" x14ac:dyDescent="0.2">
      <c r="A1994" t="str">
        <f t="shared" si="95"/>
        <v>FEDEX FRANCE</v>
      </c>
      <c r="B1994" s="5">
        <f t="shared" si="96"/>
        <v>46174</v>
      </c>
      <c r="F1994" s="6">
        <f>TCD!A1994</f>
        <v>873078959310</v>
      </c>
      <c r="H1994" s="18" t="str">
        <f>TCD!F1994</f>
        <v>E</v>
      </c>
      <c r="I1994" t="str">
        <f>TCD!B1994</f>
        <v>FR</v>
      </c>
      <c r="J1994" t="str">
        <f>IF(COUNTIF(Zoning!B:B,I1994)=0,"inconnu",_xlfn.XLOOKUP(I1994,Zoning!B:B,Zoning!C:C))</f>
        <v>France</v>
      </c>
      <c r="K1994">
        <f>_xlfn.XLOOKUP(F1994,'Shipment Detail'!N:N,'Shipment Detail'!AB:AB)</f>
        <v>2</v>
      </c>
      <c r="L1994">
        <f>TCD!E1994</f>
        <v>14</v>
      </c>
      <c r="M1994" t="str">
        <f>IF(J1994="France","ST",_xlfn.XLOOKUP(F1994,'Shipment Detail'!N:N,'Shipment Detail'!E:E,""))</f>
        <v>ST</v>
      </c>
      <c r="N1994">
        <f t="shared" si="97"/>
        <v>0.2</v>
      </c>
      <c r="O1994" t="str">
        <f>IF(_xlfn.XLOOKUP(F1994,'Shipment Detail'!N:N,'Shipment Detail'!BM:BM)=0,"",_xlfn.XLOOKUP(F1994,'Shipment Detail'!N:N,'Shipment Detail'!BM:BM))</f>
        <v/>
      </c>
      <c r="R1994" t="str">
        <f>IF(_xlfn.XLOOKUP(F1994,'Shipment Detail'!N:N,'Shipment Detail'!AV:AV)&gt;60,10,"")</f>
        <v/>
      </c>
      <c r="T1994" s="3">
        <f>TCD!C1994</f>
        <v>9.1300000000000026</v>
      </c>
    </row>
    <row r="1995" spans="1:20" x14ac:dyDescent="0.2">
      <c r="A1995" t="str">
        <f t="shared" si="95"/>
        <v>FEDEX FRANCE</v>
      </c>
      <c r="B1995" s="5">
        <f t="shared" si="96"/>
        <v>46174</v>
      </c>
      <c r="F1995" s="6">
        <f>TCD!A1995</f>
        <v>873079039538</v>
      </c>
      <c r="H1995" s="18" t="str">
        <f>TCD!F1995</f>
        <v>E</v>
      </c>
      <c r="I1995" t="str">
        <f>TCD!B1995</f>
        <v>FR</v>
      </c>
      <c r="J1995" t="str">
        <f>IF(COUNTIF(Zoning!B:B,I1995)=0,"inconnu",_xlfn.XLOOKUP(I1995,Zoning!B:B,Zoning!C:C))</f>
        <v>France</v>
      </c>
      <c r="K1995">
        <f>_xlfn.XLOOKUP(F1995,'Shipment Detail'!N:N,'Shipment Detail'!AB:AB)</f>
        <v>9</v>
      </c>
      <c r="L1995">
        <f>TCD!E1995</f>
        <v>44.5</v>
      </c>
      <c r="M1995" t="str">
        <f>IF(J1995="France","ST",_xlfn.XLOOKUP(F1995,'Shipment Detail'!N:N,'Shipment Detail'!E:E,""))</f>
        <v>ST</v>
      </c>
      <c r="N1995">
        <f t="shared" si="97"/>
        <v>0.2</v>
      </c>
      <c r="O1995" t="str">
        <f>IF(_xlfn.XLOOKUP(F1995,'Shipment Detail'!N:N,'Shipment Detail'!BM:BM)=0,"",_xlfn.XLOOKUP(F1995,'Shipment Detail'!N:N,'Shipment Detail'!BM:BM))</f>
        <v/>
      </c>
      <c r="R1995" t="str">
        <f>IF(_xlfn.XLOOKUP(F1995,'Shipment Detail'!N:N,'Shipment Detail'!AV:AV)&gt;60,10,"")</f>
        <v/>
      </c>
      <c r="T1995" s="3">
        <f>TCD!C1995</f>
        <v>19.499999999999993</v>
      </c>
    </row>
    <row r="1996" spans="1:20" x14ac:dyDescent="0.2">
      <c r="A1996" t="str">
        <f t="shared" si="95"/>
        <v>FEDEX FRANCE</v>
      </c>
      <c r="B1996" s="5">
        <f t="shared" si="96"/>
        <v>46174</v>
      </c>
      <c r="F1996" s="6">
        <f>TCD!A1996</f>
        <v>873079222917</v>
      </c>
      <c r="H1996" s="18" t="str">
        <f>TCD!F1996</f>
        <v>E</v>
      </c>
      <c r="I1996" t="str">
        <f>TCD!B1996</f>
        <v>FR</v>
      </c>
      <c r="J1996" t="str">
        <f>IF(COUNTIF(Zoning!B:B,I1996)=0,"inconnu",_xlfn.XLOOKUP(I1996,Zoning!B:B,Zoning!C:C))</f>
        <v>France</v>
      </c>
      <c r="K1996">
        <f>_xlfn.XLOOKUP(F1996,'Shipment Detail'!N:N,'Shipment Detail'!AB:AB)</f>
        <v>4</v>
      </c>
      <c r="L1996">
        <f>TCD!E1996</f>
        <v>16.400000000000002</v>
      </c>
      <c r="M1996" t="str">
        <f>IF(J1996="France","ST",_xlfn.XLOOKUP(F1996,'Shipment Detail'!N:N,'Shipment Detail'!E:E,""))</f>
        <v>ST</v>
      </c>
      <c r="N1996">
        <f t="shared" si="97"/>
        <v>0.2</v>
      </c>
      <c r="O1996" t="str">
        <f>IF(_xlfn.XLOOKUP(F1996,'Shipment Detail'!N:N,'Shipment Detail'!BM:BM)=0,"",_xlfn.XLOOKUP(F1996,'Shipment Detail'!N:N,'Shipment Detail'!BM:BM))</f>
        <v/>
      </c>
      <c r="R1996" t="str">
        <f>IF(_xlfn.XLOOKUP(F1996,'Shipment Detail'!N:N,'Shipment Detail'!AV:AV)&gt;60,10,"")</f>
        <v/>
      </c>
      <c r="T1996" s="3">
        <f>TCD!C1996</f>
        <v>10.129999999999995</v>
      </c>
    </row>
    <row r="1997" spans="1:20" x14ac:dyDescent="0.2">
      <c r="A1997" t="str">
        <f t="shared" si="95"/>
        <v>FEDEX FRANCE</v>
      </c>
      <c r="B1997" s="5">
        <f t="shared" si="96"/>
        <v>46174</v>
      </c>
      <c r="F1997" s="6">
        <f>TCD!A1997</f>
        <v>873079269845</v>
      </c>
      <c r="H1997" s="18" t="str">
        <f>TCD!F1997</f>
        <v>E</v>
      </c>
      <c r="I1997" t="str">
        <f>TCD!B1997</f>
        <v>FR</v>
      </c>
      <c r="J1997" t="str">
        <f>IF(COUNTIF(Zoning!B:B,I1997)=0,"inconnu",_xlfn.XLOOKUP(I1997,Zoning!B:B,Zoning!C:C))</f>
        <v>France</v>
      </c>
      <c r="K1997">
        <f>_xlfn.XLOOKUP(F1997,'Shipment Detail'!N:N,'Shipment Detail'!AB:AB)</f>
        <v>2</v>
      </c>
      <c r="L1997">
        <f>TCD!E1997</f>
        <v>14</v>
      </c>
      <c r="M1997" t="str">
        <f>IF(J1997="France","ST",_xlfn.XLOOKUP(F1997,'Shipment Detail'!N:N,'Shipment Detail'!E:E,""))</f>
        <v>ST</v>
      </c>
      <c r="N1997">
        <f t="shared" si="97"/>
        <v>0.2</v>
      </c>
      <c r="O1997" t="str">
        <f>IF(_xlfn.XLOOKUP(F1997,'Shipment Detail'!N:N,'Shipment Detail'!BM:BM)=0,"",_xlfn.XLOOKUP(F1997,'Shipment Detail'!N:N,'Shipment Detail'!BM:BM))</f>
        <v/>
      </c>
      <c r="R1997" t="str">
        <f>IF(_xlfn.XLOOKUP(F1997,'Shipment Detail'!N:N,'Shipment Detail'!AV:AV)&gt;60,10,"")</f>
        <v/>
      </c>
      <c r="T1997" s="3">
        <f>TCD!C1997</f>
        <v>9.1300000000000026</v>
      </c>
    </row>
    <row r="1998" spans="1:20" x14ac:dyDescent="0.2">
      <c r="A1998" t="str">
        <f t="shared" si="95"/>
        <v>FEDEX FRANCE</v>
      </c>
      <c r="B1998" s="5">
        <f t="shared" si="96"/>
        <v>46174</v>
      </c>
      <c r="F1998" s="6">
        <f>TCD!A1998</f>
        <v>873079342315</v>
      </c>
      <c r="H1998" s="18" t="str">
        <f>TCD!F1998</f>
        <v>E</v>
      </c>
      <c r="I1998" t="str">
        <f>TCD!B1998</f>
        <v>FR</v>
      </c>
      <c r="J1998" t="str">
        <f>IF(COUNTIF(Zoning!B:B,I1998)=0,"inconnu",_xlfn.XLOOKUP(I1998,Zoning!B:B,Zoning!C:C))</f>
        <v>France</v>
      </c>
      <c r="K1998">
        <f>_xlfn.XLOOKUP(F1998,'Shipment Detail'!N:N,'Shipment Detail'!AB:AB)</f>
        <v>9</v>
      </c>
      <c r="L1998">
        <f>TCD!E1998</f>
        <v>43.4</v>
      </c>
      <c r="M1998" t="str">
        <f>IF(J1998="France","ST",_xlfn.XLOOKUP(F1998,'Shipment Detail'!N:N,'Shipment Detail'!E:E,""))</f>
        <v>ST</v>
      </c>
      <c r="N1998">
        <f t="shared" si="97"/>
        <v>0.2</v>
      </c>
      <c r="O1998" t="str">
        <f>IF(_xlfn.XLOOKUP(F1998,'Shipment Detail'!N:N,'Shipment Detail'!BM:BM)=0,"",_xlfn.XLOOKUP(F1998,'Shipment Detail'!N:N,'Shipment Detail'!BM:BM))</f>
        <v/>
      </c>
      <c r="R1998" t="str">
        <f>IF(_xlfn.XLOOKUP(F1998,'Shipment Detail'!N:N,'Shipment Detail'!AV:AV)&gt;60,10,"")</f>
        <v/>
      </c>
      <c r="T1998" s="3">
        <f>TCD!C1998</f>
        <v>19.170000000000002</v>
      </c>
    </row>
    <row r="1999" spans="1:20" x14ac:dyDescent="0.2">
      <c r="A1999" t="str">
        <f t="shared" si="95"/>
        <v>FEDEX FRANCE</v>
      </c>
      <c r="B1999" s="5">
        <f t="shared" si="96"/>
        <v>46174</v>
      </c>
      <c r="F1999" s="6">
        <f>TCD!A1999</f>
        <v>873079464481</v>
      </c>
      <c r="H1999" s="18" t="str">
        <f>TCD!F1999</f>
        <v>E</v>
      </c>
      <c r="I1999" t="str">
        <f>TCD!B1999</f>
        <v>FR</v>
      </c>
      <c r="J1999" t="str">
        <f>IF(COUNTIF(Zoning!B:B,I1999)=0,"inconnu",_xlfn.XLOOKUP(I1999,Zoning!B:B,Zoning!C:C))</f>
        <v>France</v>
      </c>
      <c r="K1999">
        <f>_xlfn.XLOOKUP(F1999,'Shipment Detail'!N:N,'Shipment Detail'!AB:AB)</f>
        <v>2</v>
      </c>
      <c r="L1999">
        <f>TCD!E1999</f>
        <v>15.4</v>
      </c>
      <c r="M1999" t="str">
        <f>IF(J1999="France","ST",_xlfn.XLOOKUP(F1999,'Shipment Detail'!N:N,'Shipment Detail'!E:E,""))</f>
        <v>ST</v>
      </c>
      <c r="N1999">
        <f t="shared" si="97"/>
        <v>0.2</v>
      </c>
      <c r="O1999" t="str">
        <f>IF(_xlfn.XLOOKUP(F1999,'Shipment Detail'!N:N,'Shipment Detail'!BM:BM)=0,"",_xlfn.XLOOKUP(F1999,'Shipment Detail'!N:N,'Shipment Detail'!BM:BM))</f>
        <v/>
      </c>
      <c r="R1999" t="str">
        <f>IF(_xlfn.XLOOKUP(F1999,'Shipment Detail'!N:N,'Shipment Detail'!AV:AV)&gt;60,10,"")</f>
        <v/>
      </c>
      <c r="T1999" s="3">
        <f>TCD!C1999</f>
        <v>9.8000000000000007</v>
      </c>
    </row>
    <row r="2000" spans="1:20" x14ac:dyDescent="0.2">
      <c r="A2000" t="str">
        <f t="shared" si="95"/>
        <v>FEDEX FRANCE</v>
      </c>
      <c r="B2000" s="5">
        <f t="shared" si="96"/>
        <v>46174</v>
      </c>
      <c r="F2000" s="6">
        <f>TCD!A2000</f>
        <v>873079526483</v>
      </c>
      <c r="H2000" s="18" t="str">
        <f>TCD!F2000</f>
        <v>E</v>
      </c>
      <c r="I2000" t="str">
        <f>TCD!B2000</f>
        <v>FR</v>
      </c>
      <c r="J2000" t="str">
        <f>IF(COUNTIF(Zoning!B:B,I2000)=0,"inconnu",_xlfn.XLOOKUP(I2000,Zoning!B:B,Zoning!C:C))</f>
        <v>France</v>
      </c>
      <c r="K2000">
        <f>_xlfn.XLOOKUP(F2000,'Shipment Detail'!N:N,'Shipment Detail'!AB:AB)</f>
        <v>2</v>
      </c>
      <c r="L2000">
        <f>TCD!E2000</f>
        <v>15.4</v>
      </c>
      <c r="M2000" t="str">
        <f>IF(J2000="France","ST",_xlfn.XLOOKUP(F2000,'Shipment Detail'!N:N,'Shipment Detail'!E:E,""))</f>
        <v>ST</v>
      </c>
      <c r="N2000">
        <f t="shared" si="97"/>
        <v>0.2</v>
      </c>
      <c r="O2000" t="str">
        <f>IF(_xlfn.XLOOKUP(F2000,'Shipment Detail'!N:N,'Shipment Detail'!BM:BM)=0,"",_xlfn.XLOOKUP(F2000,'Shipment Detail'!N:N,'Shipment Detail'!BM:BM))</f>
        <v/>
      </c>
      <c r="R2000" t="str">
        <f>IF(_xlfn.XLOOKUP(F2000,'Shipment Detail'!N:N,'Shipment Detail'!AV:AV)&gt;60,10,"")</f>
        <v/>
      </c>
      <c r="T2000" s="3">
        <f>TCD!C2000</f>
        <v>9.8000000000000007</v>
      </c>
    </row>
    <row r="2001" spans="1:20" x14ac:dyDescent="0.2">
      <c r="A2001" t="str">
        <f t="shared" si="95"/>
        <v>FEDEX FRANCE</v>
      </c>
      <c r="B2001" s="5">
        <f t="shared" si="96"/>
        <v>46174</v>
      </c>
      <c r="F2001" s="6">
        <f>TCD!A2001</f>
        <v>873079722277</v>
      </c>
      <c r="H2001" s="18" t="str">
        <f>TCD!F2001</f>
        <v>E</v>
      </c>
      <c r="I2001" t="str">
        <f>TCD!B2001</f>
        <v>FR</v>
      </c>
      <c r="J2001" t="str">
        <f>IF(COUNTIF(Zoning!B:B,I2001)=0,"inconnu",_xlfn.XLOOKUP(I2001,Zoning!B:B,Zoning!C:C))</f>
        <v>France</v>
      </c>
      <c r="K2001">
        <f>_xlfn.XLOOKUP(F2001,'Shipment Detail'!N:N,'Shipment Detail'!AB:AB)</f>
        <v>7</v>
      </c>
      <c r="L2001">
        <f>TCD!E2001</f>
        <v>37.200000000000003</v>
      </c>
      <c r="M2001" t="str">
        <f>IF(J2001="France","ST",_xlfn.XLOOKUP(F2001,'Shipment Detail'!N:N,'Shipment Detail'!E:E,""))</f>
        <v>ST</v>
      </c>
      <c r="N2001">
        <f t="shared" si="97"/>
        <v>0.2</v>
      </c>
      <c r="O2001" t="str">
        <f>IF(_xlfn.XLOOKUP(F2001,'Shipment Detail'!N:N,'Shipment Detail'!BM:BM)=0,"",_xlfn.XLOOKUP(F2001,'Shipment Detail'!N:N,'Shipment Detail'!BM:BM))</f>
        <v/>
      </c>
      <c r="R2001" t="str">
        <f>IF(_xlfn.XLOOKUP(F2001,'Shipment Detail'!N:N,'Shipment Detail'!AV:AV)&gt;60,10,"")</f>
        <v/>
      </c>
      <c r="T2001" s="3">
        <f>TCD!C2001</f>
        <v>17.169999999999995</v>
      </c>
    </row>
    <row r="2002" spans="1:20" x14ac:dyDescent="0.2">
      <c r="A2002" t="str">
        <f t="shared" si="95"/>
        <v>FEDEX FRANCE</v>
      </c>
      <c r="B2002" s="5">
        <f t="shared" si="96"/>
        <v>46174</v>
      </c>
      <c r="F2002" s="6">
        <f>TCD!A2002</f>
        <v>873079800996</v>
      </c>
      <c r="H2002" s="18" t="str">
        <f>TCD!F2002</f>
        <v>E</v>
      </c>
      <c r="I2002" t="str">
        <f>TCD!B2002</f>
        <v>FR</v>
      </c>
      <c r="J2002" t="str">
        <f>IF(COUNTIF(Zoning!B:B,I2002)=0,"inconnu",_xlfn.XLOOKUP(I2002,Zoning!B:B,Zoning!C:C))</f>
        <v>France</v>
      </c>
      <c r="K2002">
        <f>_xlfn.XLOOKUP(F2002,'Shipment Detail'!N:N,'Shipment Detail'!AB:AB)</f>
        <v>2</v>
      </c>
      <c r="L2002">
        <f>TCD!E2002</f>
        <v>14</v>
      </c>
      <c r="M2002" t="str">
        <f>IF(J2002="France","ST",_xlfn.XLOOKUP(F2002,'Shipment Detail'!N:N,'Shipment Detail'!E:E,""))</f>
        <v>ST</v>
      </c>
      <c r="N2002">
        <f t="shared" si="97"/>
        <v>0.2</v>
      </c>
      <c r="O2002" t="str">
        <f>IF(_xlfn.XLOOKUP(F2002,'Shipment Detail'!N:N,'Shipment Detail'!BM:BM)=0,"",_xlfn.XLOOKUP(F2002,'Shipment Detail'!N:N,'Shipment Detail'!BM:BM))</f>
        <v/>
      </c>
      <c r="R2002" t="str">
        <f>IF(_xlfn.XLOOKUP(F2002,'Shipment Detail'!N:N,'Shipment Detail'!AV:AV)&gt;60,10,"")</f>
        <v/>
      </c>
      <c r="T2002" s="3">
        <f>TCD!C2002</f>
        <v>9.1300000000000026</v>
      </c>
    </row>
    <row r="2003" spans="1:20" x14ac:dyDescent="0.2">
      <c r="A2003" t="str">
        <f t="shared" si="95"/>
        <v>FEDEX FRANCE</v>
      </c>
      <c r="B2003" s="5">
        <f t="shared" si="96"/>
        <v>46174</v>
      </c>
      <c r="F2003" s="6">
        <f>TCD!A2003</f>
        <v>873079847240</v>
      </c>
      <c r="H2003" s="18" t="str">
        <f>TCD!F2003</f>
        <v>E</v>
      </c>
      <c r="I2003" t="str">
        <f>TCD!B2003</f>
        <v>FR</v>
      </c>
      <c r="J2003" t="str">
        <f>IF(COUNTIF(Zoning!B:B,I2003)=0,"inconnu",_xlfn.XLOOKUP(I2003,Zoning!B:B,Zoning!C:C))</f>
        <v>France</v>
      </c>
      <c r="K2003">
        <f>_xlfn.XLOOKUP(F2003,'Shipment Detail'!N:N,'Shipment Detail'!AB:AB)</f>
        <v>6</v>
      </c>
      <c r="L2003">
        <f>TCD!E2003</f>
        <v>31</v>
      </c>
      <c r="M2003" t="str">
        <f>IF(J2003="France","ST",_xlfn.XLOOKUP(F2003,'Shipment Detail'!N:N,'Shipment Detail'!E:E,""))</f>
        <v>ST</v>
      </c>
      <c r="N2003">
        <f t="shared" si="97"/>
        <v>0.2</v>
      </c>
      <c r="O2003" t="str">
        <f>IF(_xlfn.XLOOKUP(F2003,'Shipment Detail'!N:N,'Shipment Detail'!BM:BM)=0,"",_xlfn.XLOOKUP(F2003,'Shipment Detail'!N:N,'Shipment Detail'!BM:BM))</f>
        <v/>
      </c>
      <c r="R2003" t="str">
        <f>IF(_xlfn.XLOOKUP(F2003,'Shipment Detail'!N:N,'Shipment Detail'!AV:AV)&gt;60,10,"")</f>
        <v/>
      </c>
      <c r="T2003" s="3">
        <f>TCD!C2003</f>
        <v>14.82</v>
      </c>
    </row>
    <row r="2004" spans="1:20" x14ac:dyDescent="0.2">
      <c r="A2004" t="str">
        <f t="shared" si="95"/>
        <v>FEDEX FRANCE</v>
      </c>
      <c r="B2004" s="5">
        <f t="shared" si="96"/>
        <v>46174</v>
      </c>
      <c r="F2004" s="6">
        <f>TCD!A2004</f>
        <v>873079925536</v>
      </c>
      <c r="H2004" s="18" t="str">
        <f>TCD!F2004</f>
        <v>E</v>
      </c>
      <c r="I2004" t="str">
        <f>TCD!B2004</f>
        <v>FR</v>
      </c>
      <c r="J2004" t="str">
        <f>IF(COUNTIF(Zoning!B:B,I2004)=0,"inconnu",_xlfn.XLOOKUP(I2004,Zoning!B:B,Zoning!C:C))</f>
        <v>France</v>
      </c>
      <c r="K2004">
        <f>_xlfn.XLOOKUP(F2004,'Shipment Detail'!N:N,'Shipment Detail'!AB:AB)</f>
        <v>3</v>
      </c>
      <c r="L2004">
        <f>TCD!E2004</f>
        <v>16</v>
      </c>
      <c r="M2004" t="str">
        <f>IF(J2004="France","ST",_xlfn.XLOOKUP(F2004,'Shipment Detail'!N:N,'Shipment Detail'!E:E,""))</f>
        <v>ST</v>
      </c>
      <c r="N2004">
        <f t="shared" si="97"/>
        <v>0.2</v>
      </c>
      <c r="O2004" t="str">
        <f>IF(_xlfn.XLOOKUP(F2004,'Shipment Detail'!N:N,'Shipment Detail'!BM:BM)=0,"",_xlfn.XLOOKUP(F2004,'Shipment Detail'!N:N,'Shipment Detail'!BM:BM))</f>
        <v/>
      </c>
      <c r="R2004" t="str">
        <f>IF(_xlfn.XLOOKUP(F2004,'Shipment Detail'!N:N,'Shipment Detail'!AV:AV)&gt;60,10,"")</f>
        <v/>
      </c>
      <c r="T2004" s="3">
        <f>TCD!C2004</f>
        <v>9.8000000000000007</v>
      </c>
    </row>
    <row r="2005" spans="1:20" x14ac:dyDescent="0.2">
      <c r="A2005" t="str">
        <f t="shared" si="95"/>
        <v>FEDEX FRANCE</v>
      </c>
      <c r="B2005" s="5">
        <f t="shared" si="96"/>
        <v>46174</v>
      </c>
      <c r="F2005" s="6">
        <f>TCD!A2005</f>
        <v>873079995440</v>
      </c>
      <c r="H2005" s="18" t="str">
        <f>TCD!F2005</f>
        <v>E</v>
      </c>
      <c r="I2005" t="str">
        <f>TCD!B2005</f>
        <v>FR</v>
      </c>
      <c r="J2005" t="str">
        <f>IF(COUNTIF(Zoning!B:B,I2005)=0,"inconnu",_xlfn.XLOOKUP(I2005,Zoning!B:B,Zoning!C:C))</f>
        <v>France</v>
      </c>
      <c r="K2005">
        <f>_xlfn.XLOOKUP(F2005,'Shipment Detail'!N:N,'Shipment Detail'!AB:AB)</f>
        <v>7</v>
      </c>
      <c r="L2005">
        <f>TCD!E2005</f>
        <v>37.800000000000004</v>
      </c>
      <c r="M2005" t="str">
        <f>IF(J2005="France","ST",_xlfn.XLOOKUP(F2005,'Shipment Detail'!N:N,'Shipment Detail'!E:E,""))</f>
        <v>ST</v>
      </c>
      <c r="N2005">
        <f t="shared" si="97"/>
        <v>0.2</v>
      </c>
      <c r="O2005" t="str">
        <f>IF(_xlfn.XLOOKUP(F2005,'Shipment Detail'!N:N,'Shipment Detail'!BM:BM)=0,"",_xlfn.XLOOKUP(F2005,'Shipment Detail'!N:N,'Shipment Detail'!BM:BM))</f>
        <v/>
      </c>
      <c r="R2005" t="str">
        <f>IF(_xlfn.XLOOKUP(F2005,'Shipment Detail'!N:N,'Shipment Detail'!AV:AV)&gt;60,10,"")</f>
        <v/>
      </c>
      <c r="T2005" s="3">
        <f>TCD!C2005</f>
        <v>17.169999999999995</v>
      </c>
    </row>
    <row r="2006" spans="1:20" x14ac:dyDescent="0.2">
      <c r="A2006" t="str">
        <f t="shared" si="95"/>
        <v>FEDEX FRANCE</v>
      </c>
      <c r="B2006" s="5">
        <f t="shared" si="96"/>
        <v>46174</v>
      </c>
      <c r="F2006" s="6">
        <f>TCD!A2006</f>
        <v>873080257536</v>
      </c>
      <c r="H2006" s="18" t="str">
        <f>TCD!F2006</f>
        <v>E</v>
      </c>
      <c r="I2006" t="str">
        <f>TCD!B2006</f>
        <v>FR</v>
      </c>
      <c r="J2006" t="str">
        <f>IF(COUNTIF(Zoning!B:B,I2006)=0,"inconnu",_xlfn.XLOOKUP(I2006,Zoning!B:B,Zoning!C:C))</f>
        <v>France</v>
      </c>
      <c r="K2006">
        <f>_xlfn.XLOOKUP(F2006,'Shipment Detail'!N:N,'Shipment Detail'!AB:AB)</f>
        <v>2</v>
      </c>
      <c r="L2006">
        <f>TCD!E2006</f>
        <v>13</v>
      </c>
      <c r="M2006" t="str">
        <f>IF(J2006="France","ST",_xlfn.XLOOKUP(F2006,'Shipment Detail'!N:N,'Shipment Detail'!E:E,""))</f>
        <v>ST</v>
      </c>
      <c r="N2006">
        <f t="shared" si="97"/>
        <v>0.2</v>
      </c>
      <c r="O2006" t="str">
        <f>IF(_xlfn.XLOOKUP(F2006,'Shipment Detail'!N:N,'Shipment Detail'!BM:BM)=0,"",_xlfn.XLOOKUP(F2006,'Shipment Detail'!N:N,'Shipment Detail'!BM:BM))</f>
        <v/>
      </c>
      <c r="R2006" t="str">
        <f>IF(_xlfn.XLOOKUP(F2006,'Shipment Detail'!N:N,'Shipment Detail'!AV:AV)&gt;60,10,"")</f>
        <v/>
      </c>
      <c r="T2006" s="3">
        <f>TCD!C2006</f>
        <v>8.7999999999999972</v>
      </c>
    </row>
    <row r="2007" spans="1:20" x14ac:dyDescent="0.2">
      <c r="A2007" t="str">
        <f t="shared" si="95"/>
        <v>FEDEX FRANCE</v>
      </c>
      <c r="B2007" s="5">
        <f t="shared" si="96"/>
        <v>46174</v>
      </c>
      <c r="F2007" s="6">
        <f>TCD!A2007</f>
        <v>873080301385</v>
      </c>
      <c r="H2007" s="18" t="str">
        <f>TCD!F2007</f>
        <v>E</v>
      </c>
      <c r="I2007" t="str">
        <f>TCD!B2007</f>
        <v>FR</v>
      </c>
      <c r="J2007" t="str">
        <f>IF(COUNTIF(Zoning!B:B,I2007)=0,"inconnu",_xlfn.XLOOKUP(I2007,Zoning!B:B,Zoning!C:C))</f>
        <v>France</v>
      </c>
      <c r="K2007">
        <f>_xlfn.XLOOKUP(F2007,'Shipment Detail'!N:N,'Shipment Detail'!AB:AB)</f>
        <v>8</v>
      </c>
      <c r="L2007">
        <f>TCD!E2007</f>
        <v>41.5</v>
      </c>
      <c r="M2007" t="str">
        <f>IF(J2007="France","ST",_xlfn.XLOOKUP(F2007,'Shipment Detail'!N:N,'Shipment Detail'!E:E,""))</f>
        <v>ST</v>
      </c>
      <c r="N2007">
        <f t="shared" si="97"/>
        <v>0.2</v>
      </c>
      <c r="O2007" t="str">
        <f>IF(_xlfn.XLOOKUP(F2007,'Shipment Detail'!N:N,'Shipment Detail'!BM:BM)=0,"",_xlfn.XLOOKUP(F2007,'Shipment Detail'!N:N,'Shipment Detail'!BM:BM))</f>
        <v/>
      </c>
      <c r="R2007" t="str">
        <f>IF(_xlfn.XLOOKUP(F2007,'Shipment Detail'!N:N,'Shipment Detail'!AV:AV)&gt;60,10,"")</f>
        <v/>
      </c>
      <c r="T2007" s="3">
        <f>TCD!C2007</f>
        <v>18.500000000000007</v>
      </c>
    </row>
    <row r="2008" spans="1:20" x14ac:dyDescent="0.2">
      <c r="A2008" t="str">
        <f t="shared" si="95"/>
        <v>FEDEX FRANCE</v>
      </c>
      <c r="B2008" s="5">
        <f t="shared" si="96"/>
        <v>46174</v>
      </c>
      <c r="F2008" s="6">
        <f>TCD!A2008</f>
        <v>873080423831</v>
      </c>
      <c r="H2008" s="18" t="str">
        <f>TCD!F2008</f>
        <v>E</v>
      </c>
      <c r="I2008" t="str">
        <f>TCD!B2008</f>
        <v>FR</v>
      </c>
      <c r="J2008" t="str">
        <f>IF(COUNTIF(Zoning!B:B,I2008)=0,"inconnu",_xlfn.XLOOKUP(I2008,Zoning!B:B,Zoning!C:C))</f>
        <v>France</v>
      </c>
      <c r="K2008">
        <f>_xlfn.XLOOKUP(F2008,'Shipment Detail'!N:N,'Shipment Detail'!AB:AB)</f>
        <v>2</v>
      </c>
      <c r="L2008">
        <f>TCD!E2008</f>
        <v>10.5</v>
      </c>
      <c r="M2008" t="str">
        <f>IF(J2008="France","ST",_xlfn.XLOOKUP(F2008,'Shipment Detail'!N:N,'Shipment Detail'!E:E,""))</f>
        <v>ST</v>
      </c>
      <c r="N2008">
        <f t="shared" si="97"/>
        <v>0.2</v>
      </c>
      <c r="O2008" t="str">
        <f>IF(_xlfn.XLOOKUP(F2008,'Shipment Detail'!N:N,'Shipment Detail'!BM:BM)=0,"",_xlfn.XLOOKUP(F2008,'Shipment Detail'!N:N,'Shipment Detail'!BM:BM))</f>
        <v/>
      </c>
      <c r="R2008" t="str">
        <f>IF(_xlfn.XLOOKUP(F2008,'Shipment Detail'!N:N,'Shipment Detail'!AV:AV)&gt;60,10,"")</f>
        <v/>
      </c>
      <c r="T2008" s="3">
        <f>TCD!C2008</f>
        <v>8.129999999999999</v>
      </c>
    </row>
    <row r="2009" spans="1:20" x14ac:dyDescent="0.2">
      <c r="A2009" t="str">
        <f t="shared" si="95"/>
        <v>FEDEX FRANCE</v>
      </c>
      <c r="B2009" s="5">
        <f t="shared" si="96"/>
        <v>46174</v>
      </c>
      <c r="F2009" s="6">
        <f>TCD!A2009</f>
        <v>873080507437</v>
      </c>
      <c r="H2009" s="18" t="str">
        <f>TCD!F2009</f>
        <v>E</v>
      </c>
      <c r="I2009" t="str">
        <f>TCD!B2009</f>
        <v>FR</v>
      </c>
      <c r="J2009" t="str">
        <f>IF(COUNTIF(Zoning!B:B,I2009)=0,"inconnu",_xlfn.XLOOKUP(I2009,Zoning!B:B,Zoning!C:C))</f>
        <v>France</v>
      </c>
      <c r="K2009">
        <f>_xlfn.XLOOKUP(F2009,'Shipment Detail'!N:N,'Shipment Detail'!AB:AB)</f>
        <v>3</v>
      </c>
      <c r="L2009">
        <f>TCD!E2009</f>
        <v>21.6</v>
      </c>
      <c r="M2009" t="str">
        <f>IF(J2009="France","ST",_xlfn.XLOOKUP(F2009,'Shipment Detail'!N:N,'Shipment Detail'!E:E,""))</f>
        <v>ST</v>
      </c>
      <c r="N2009">
        <f t="shared" si="97"/>
        <v>0.2</v>
      </c>
      <c r="O2009" t="str">
        <f>IF(_xlfn.XLOOKUP(F2009,'Shipment Detail'!N:N,'Shipment Detail'!BM:BM)=0,"",_xlfn.XLOOKUP(F2009,'Shipment Detail'!N:N,'Shipment Detail'!BM:BM))</f>
        <v/>
      </c>
      <c r="R2009" t="str">
        <f>IF(_xlfn.XLOOKUP(F2009,'Shipment Detail'!N:N,'Shipment Detail'!AV:AV)&gt;60,10,"")</f>
        <v/>
      </c>
      <c r="T2009" s="3">
        <f>TCD!C2009</f>
        <v>11.809999999999995</v>
      </c>
    </row>
    <row r="2010" spans="1:20" x14ac:dyDescent="0.2">
      <c r="A2010" t="str">
        <f t="shared" si="95"/>
        <v>FEDEX FRANCE</v>
      </c>
      <c r="B2010" s="5">
        <f t="shared" si="96"/>
        <v>46174</v>
      </c>
      <c r="F2010" s="6">
        <f>TCD!A2010</f>
        <v>873080670810</v>
      </c>
      <c r="H2010" s="18" t="str">
        <f>TCD!F2010</f>
        <v>E</v>
      </c>
      <c r="I2010" t="str">
        <f>TCD!B2010</f>
        <v>FR</v>
      </c>
      <c r="J2010" t="str">
        <f>IF(COUNTIF(Zoning!B:B,I2010)=0,"inconnu",_xlfn.XLOOKUP(I2010,Zoning!B:B,Zoning!C:C))</f>
        <v>France</v>
      </c>
      <c r="K2010">
        <f>_xlfn.XLOOKUP(F2010,'Shipment Detail'!N:N,'Shipment Detail'!AB:AB)</f>
        <v>6</v>
      </c>
      <c r="L2010">
        <f>TCD!E2010</f>
        <v>38</v>
      </c>
      <c r="M2010" t="str">
        <f>IF(J2010="France","ST",_xlfn.XLOOKUP(F2010,'Shipment Detail'!N:N,'Shipment Detail'!E:E,""))</f>
        <v>ST</v>
      </c>
      <c r="N2010">
        <f t="shared" si="97"/>
        <v>0.2</v>
      </c>
      <c r="O2010" t="str">
        <f>IF(_xlfn.XLOOKUP(F2010,'Shipment Detail'!N:N,'Shipment Detail'!BM:BM)=0,"",_xlfn.XLOOKUP(F2010,'Shipment Detail'!N:N,'Shipment Detail'!BM:BM))</f>
        <v/>
      </c>
      <c r="R2010" t="str">
        <f>IF(_xlfn.XLOOKUP(F2010,'Shipment Detail'!N:N,'Shipment Detail'!AV:AV)&gt;60,10,"")</f>
        <v/>
      </c>
      <c r="T2010" s="3">
        <f>TCD!C2010</f>
        <v>17.169999999999995</v>
      </c>
    </row>
    <row r="2011" spans="1:20" x14ac:dyDescent="0.2">
      <c r="A2011" t="str">
        <f t="shared" si="95"/>
        <v>FEDEX FRANCE</v>
      </c>
      <c r="B2011" s="5">
        <f t="shared" si="96"/>
        <v>46174</v>
      </c>
      <c r="F2011" s="6">
        <f>TCD!A2011</f>
        <v>873080773146</v>
      </c>
      <c r="H2011" s="18" t="str">
        <f>TCD!F2011</f>
        <v>E</v>
      </c>
      <c r="I2011" t="str">
        <f>TCD!B2011</f>
        <v>FR</v>
      </c>
      <c r="J2011" t="str">
        <f>IF(COUNTIF(Zoning!B:B,I2011)=0,"inconnu",_xlfn.XLOOKUP(I2011,Zoning!B:B,Zoning!C:C))</f>
        <v>France</v>
      </c>
      <c r="K2011">
        <f>_xlfn.XLOOKUP(F2011,'Shipment Detail'!N:N,'Shipment Detail'!AB:AB)</f>
        <v>2</v>
      </c>
      <c r="L2011">
        <f>TCD!E2011</f>
        <v>15</v>
      </c>
      <c r="M2011" t="str">
        <f>IF(J2011="France","ST",_xlfn.XLOOKUP(F2011,'Shipment Detail'!N:N,'Shipment Detail'!E:E,""))</f>
        <v>ST</v>
      </c>
      <c r="N2011">
        <f t="shared" si="97"/>
        <v>0.2</v>
      </c>
      <c r="O2011" t="str">
        <f>IF(_xlfn.XLOOKUP(F2011,'Shipment Detail'!N:N,'Shipment Detail'!BM:BM)=0,"",_xlfn.XLOOKUP(F2011,'Shipment Detail'!N:N,'Shipment Detail'!BM:BM))</f>
        <v/>
      </c>
      <c r="R2011" t="str">
        <f>IF(_xlfn.XLOOKUP(F2011,'Shipment Detail'!N:N,'Shipment Detail'!AV:AV)&gt;60,10,"")</f>
        <v/>
      </c>
      <c r="T2011" s="3">
        <f>TCD!C2011</f>
        <v>9.4600000000000009</v>
      </c>
    </row>
    <row r="2012" spans="1:20" x14ac:dyDescent="0.2">
      <c r="A2012" t="str">
        <f t="shared" si="95"/>
        <v>FEDEX FRANCE</v>
      </c>
      <c r="B2012" s="5">
        <f t="shared" si="96"/>
        <v>46174</v>
      </c>
      <c r="F2012" s="6">
        <f>TCD!A2012</f>
        <v>873080859097</v>
      </c>
      <c r="H2012" s="18" t="str">
        <f>TCD!F2012</f>
        <v>E</v>
      </c>
      <c r="I2012" t="str">
        <f>TCD!B2012</f>
        <v>FR</v>
      </c>
      <c r="J2012" t="str">
        <f>IF(COUNTIF(Zoning!B:B,I2012)=0,"inconnu",_xlfn.XLOOKUP(I2012,Zoning!B:B,Zoning!C:C))</f>
        <v>France</v>
      </c>
      <c r="K2012">
        <f>_xlfn.XLOOKUP(F2012,'Shipment Detail'!N:N,'Shipment Detail'!AB:AB)</f>
        <v>5</v>
      </c>
      <c r="L2012">
        <f>TCD!E2012</f>
        <v>29</v>
      </c>
      <c r="M2012" t="str">
        <f>IF(J2012="France","ST",_xlfn.XLOOKUP(F2012,'Shipment Detail'!N:N,'Shipment Detail'!E:E,""))</f>
        <v>ST</v>
      </c>
      <c r="N2012">
        <f t="shared" si="97"/>
        <v>0.2</v>
      </c>
      <c r="O2012" t="str">
        <f>IF(_xlfn.XLOOKUP(F2012,'Shipment Detail'!N:N,'Shipment Detail'!BM:BM)=0,"",_xlfn.XLOOKUP(F2012,'Shipment Detail'!N:N,'Shipment Detail'!BM:BM))</f>
        <v/>
      </c>
      <c r="R2012" t="str">
        <f>IF(_xlfn.XLOOKUP(F2012,'Shipment Detail'!N:N,'Shipment Detail'!AV:AV)&gt;60,10,"")</f>
        <v/>
      </c>
      <c r="T2012" s="3">
        <f>TCD!C2012</f>
        <v>14.150000000000006</v>
      </c>
    </row>
    <row r="2013" spans="1:20" x14ac:dyDescent="0.2">
      <c r="A2013" t="str">
        <f t="shared" si="95"/>
        <v>FEDEX FRANCE</v>
      </c>
      <c r="B2013" s="5">
        <f t="shared" si="96"/>
        <v>46174</v>
      </c>
      <c r="F2013" s="6">
        <f>TCD!A2013</f>
        <v>873080938106</v>
      </c>
      <c r="H2013" s="18" t="str">
        <f>TCD!F2013</f>
        <v>E</v>
      </c>
      <c r="I2013" t="str">
        <f>TCD!B2013</f>
        <v>FR</v>
      </c>
      <c r="J2013" t="str">
        <f>IF(COUNTIF(Zoning!B:B,I2013)=0,"inconnu",_xlfn.XLOOKUP(I2013,Zoning!B:B,Zoning!C:C))</f>
        <v>France</v>
      </c>
      <c r="K2013">
        <f>_xlfn.XLOOKUP(F2013,'Shipment Detail'!N:N,'Shipment Detail'!AB:AB)</f>
        <v>4</v>
      </c>
      <c r="L2013">
        <f>TCD!E2013</f>
        <v>27.1</v>
      </c>
      <c r="M2013" t="str">
        <f>IF(J2013="France","ST",_xlfn.XLOOKUP(F2013,'Shipment Detail'!N:N,'Shipment Detail'!E:E,""))</f>
        <v>ST</v>
      </c>
      <c r="N2013">
        <f t="shared" si="97"/>
        <v>0.2</v>
      </c>
      <c r="O2013" t="str">
        <f>IF(_xlfn.XLOOKUP(F2013,'Shipment Detail'!N:N,'Shipment Detail'!BM:BM)=0,"",_xlfn.XLOOKUP(F2013,'Shipment Detail'!N:N,'Shipment Detail'!BM:BM))</f>
        <v/>
      </c>
      <c r="R2013" t="str">
        <f>IF(_xlfn.XLOOKUP(F2013,'Shipment Detail'!N:N,'Shipment Detail'!AV:AV)&gt;60,10,"")</f>
        <v/>
      </c>
      <c r="T2013" s="3">
        <f>TCD!C2013</f>
        <v>13.809999999999995</v>
      </c>
    </row>
    <row r="2014" spans="1:20" x14ac:dyDescent="0.2">
      <c r="A2014" t="str">
        <f t="shared" si="95"/>
        <v>FEDEX FRANCE</v>
      </c>
      <c r="B2014" s="5">
        <f t="shared" si="96"/>
        <v>46174</v>
      </c>
      <c r="F2014" s="6">
        <f>TCD!A2014</f>
        <v>873081103297</v>
      </c>
      <c r="H2014" s="18" t="str">
        <f>TCD!F2014</f>
        <v>E</v>
      </c>
      <c r="I2014" t="str">
        <f>TCD!B2014</f>
        <v>FR</v>
      </c>
      <c r="J2014" t="str">
        <f>IF(COUNTIF(Zoning!B:B,I2014)=0,"inconnu",_xlfn.XLOOKUP(I2014,Zoning!B:B,Zoning!C:C))</f>
        <v>France</v>
      </c>
      <c r="K2014">
        <f>_xlfn.XLOOKUP(F2014,'Shipment Detail'!N:N,'Shipment Detail'!AB:AB)</f>
        <v>3</v>
      </c>
      <c r="L2014">
        <f>TCD!E2014</f>
        <v>16</v>
      </c>
      <c r="M2014" t="str">
        <f>IF(J2014="France","ST",_xlfn.XLOOKUP(F2014,'Shipment Detail'!N:N,'Shipment Detail'!E:E,""))</f>
        <v>ST</v>
      </c>
      <c r="N2014">
        <f t="shared" si="97"/>
        <v>0.2</v>
      </c>
      <c r="O2014" t="str">
        <f>IF(_xlfn.XLOOKUP(F2014,'Shipment Detail'!N:N,'Shipment Detail'!BM:BM)=0,"",_xlfn.XLOOKUP(F2014,'Shipment Detail'!N:N,'Shipment Detail'!BM:BM))</f>
        <v/>
      </c>
      <c r="R2014" t="str">
        <f>IF(_xlfn.XLOOKUP(F2014,'Shipment Detail'!N:N,'Shipment Detail'!AV:AV)&gt;60,10,"")</f>
        <v/>
      </c>
      <c r="T2014" s="3">
        <f>TCD!C2014</f>
        <v>9.8000000000000007</v>
      </c>
    </row>
    <row r="2015" spans="1:20" x14ac:dyDescent="0.2">
      <c r="A2015" t="str">
        <f t="shared" si="95"/>
        <v>FEDEX FRANCE</v>
      </c>
      <c r="B2015" s="5">
        <f t="shared" si="96"/>
        <v>46174</v>
      </c>
      <c r="F2015" s="6">
        <f>TCD!A2015</f>
        <v>873081180376</v>
      </c>
      <c r="H2015" s="18" t="str">
        <f>TCD!F2015</f>
        <v>E</v>
      </c>
      <c r="I2015" t="str">
        <f>TCD!B2015</f>
        <v>FR</v>
      </c>
      <c r="J2015" t="str">
        <f>IF(COUNTIF(Zoning!B:B,I2015)=0,"inconnu",_xlfn.XLOOKUP(I2015,Zoning!B:B,Zoning!C:C))</f>
        <v>France</v>
      </c>
      <c r="K2015">
        <f>_xlfn.XLOOKUP(F2015,'Shipment Detail'!N:N,'Shipment Detail'!AB:AB)</f>
        <v>3</v>
      </c>
      <c r="L2015">
        <f>TCD!E2015</f>
        <v>17.3</v>
      </c>
      <c r="M2015" t="str">
        <f>IF(J2015="France","ST",_xlfn.XLOOKUP(F2015,'Shipment Detail'!N:N,'Shipment Detail'!E:E,""))</f>
        <v>ST</v>
      </c>
      <c r="N2015">
        <f t="shared" si="97"/>
        <v>0.2</v>
      </c>
      <c r="O2015" t="str">
        <f>IF(_xlfn.XLOOKUP(F2015,'Shipment Detail'!N:N,'Shipment Detail'!BM:BM)=0,"",_xlfn.XLOOKUP(F2015,'Shipment Detail'!N:N,'Shipment Detail'!BM:BM))</f>
        <v/>
      </c>
      <c r="R2015" t="str">
        <f>IF(_xlfn.XLOOKUP(F2015,'Shipment Detail'!N:N,'Shipment Detail'!AV:AV)&gt;60,10,"")</f>
        <v/>
      </c>
      <c r="T2015" s="3">
        <f>TCD!C2015</f>
        <v>10.469999999999999</v>
      </c>
    </row>
    <row r="2016" spans="1:20" x14ac:dyDescent="0.2">
      <c r="A2016" t="str">
        <f t="shared" si="95"/>
        <v>FEDEX FRANCE</v>
      </c>
      <c r="B2016" s="5">
        <f t="shared" si="96"/>
        <v>46174</v>
      </c>
      <c r="F2016" s="6">
        <f>TCD!A2016</f>
        <v>873081367558</v>
      </c>
      <c r="H2016" s="18" t="str">
        <f>TCD!F2016</f>
        <v>E</v>
      </c>
      <c r="I2016" t="str">
        <f>TCD!B2016</f>
        <v>FR</v>
      </c>
      <c r="J2016" t="str">
        <f>IF(COUNTIF(Zoning!B:B,I2016)=0,"inconnu",_xlfn.XLOOKUP(I2016,Zoning!B:B,Zoning!C:C))</f>
        <v>France</v>
      </c>
      <c r="K2016">
        <f>_xlfn.XLOOKUP(F2016,'Shipment Detail'!N:N,'Shipment Detail'!AB:AB)</f>
        <v>11</v>
      </c>
      <c r="L2016">
        <f>TCD!E2016</f>
        <v>49</v>
      </c>
      <c r="M2016" t="str">
        <f>IF(J2016="France","ST",_xlfn.XLOOKUP(F2016,'Shipment Detail'!N:N,'Shipment Detail'!E:E,""))</f>
        <v>ST</v>
      </c>
      <c r="N2016">
        <f t="shared" si="97"/>
        <v>0.2</v>
      </c>
      <c r="O2016" t="str">
        <f>IF(_xlfn.XLOOKUP(F2016,'Shipment Detail'!N:N,'Shipment Detail'!BM:BM)=0,"",_xlfn.XLOOKUP(F2016,'Shipment Detail'!N:N,'Shipment Detail'!BM:BM))</f>
        <v/>
      </c>
      <c r="R2016" t="str">
        <f>IF(_xlfn.XLOOKUP(F2016,'Shipment Detail'!N:N,'Shipment Detail'!AV:AV)&gt;60,10,"")</f>
        <v/>
      </c>
      <c r="T2016" s="3">
        <f>TCD!C2016</f>
        <v>21.179999999999993</v>
      </c>
    </row>
    <row r="2017" spans="1:20" x14ac:dyDescent="0.2">
      <c r="A2017" t="str">
        <f t="shared" si="95"/>
        <v>FEDEX FRANCE</v>
      </c>
      <c r="B2017" s="5">
        <f t="shared" si="96"/>
        <v>46174</v>
      </c>
      <c r="F2017" s="6">
        <f>TCD!A2017</f>
        <v>873081590595</v>
      </c>
      <c r="H2017" s="18" t="str">
        <f>TCD!F2017</f>
        <v>E</v>
      </c>
      <c r="I2017" t="str">
        <f>TCD!B2017</f>
        <v>FR</v>
      </c>
      <c r="J2017" t="str">
        <f>IF(COUNTIF(Zoning!B:B,I2017)=0,"inconnu",_xlfn.XLOOKUP(I2017,Zoning!B:B,Zoning!C:C))</f>
        <v>France</v>
      </c>
      <c r="K2017">
        <f>_xlfn.XLOOKUP(F2017,'Shipment Detail'!N:N,'Shipment Detail'!AB:AB)</f>
        <v>2</v>
      </c>
      <c r="L2017">
        <f>TCD!E2017</f>
        <v>10</v>
      </c>
      <c r="M2017" t="str">
        <f>IF(J2017="France","ST",_xlfn.XLOOKUP(F2017,'Shipment Detail'!N:N,'Shipment Detail'!E:E,""))</f>
        <v>ST</v>
      </c>
      <c r="N2017">
        <f t="shared" si="97"/>
        <v>0.2</v>
      </c>
      <c r="O2017" t="str">
        <f>IF(_xlfn.XLOOKUP(F2017,'Shipment Detail'!N:N,'Shipment Detail'!BM:BM)=0,"",_xlfn.XLOOKUP(F2017,'Shipment Detail'!N:N,'Shipment Detail'!BM:BM))</f>
        <v/>
      </c>
      <c r="R2017" t="str">
        <f>IF(_xlfn.XLOOKUP(F2017,'Shipment Detail'!N:N,'Shipment Detail'!AV:AV)&gt;60,10,"")</f>
        <v/>
      </c>
      <c r="T2017" s="3">
        <f>TCD!C2017</f>
        <v>7.7900000000000027</v>
      </c>
    </row>
    <row r="2018" spans="1:20" x14ac:dyDescent="0.2">
      <c r="A2018" t="str">
        <f t="shared" si="95"/>
        <v>FEDEX FRANCE</v>
      </c>
      <c r="B2018" s="5">
        <f t="shared" si="96"/>
        <v>46174</v>
      </c>
      <c r="F2018" s="6">
        <f>TCD!A2018</f>
        <v>873081670449</v>
      </c>
      <c r="H2018" s="18" t="str">
        <f>TCD!F2018</f>
        <v>E</v>
      </c>
      <c r="I2018" t="str">
        <f>TCD!B2018</f>
        <v>FR</v>
      </c>
      <c r="J2018" t="str">
        <f>IF(COUNTIF(Zoning!B:B,I2018)=0,"inconnu",_xlfn.XLOOKUP(I2018,Zoning!B:B,Zoning!C:C))</f>
        <v>France</v>
      </c>
      <c r="K2018">
        <f>_xlfn.XLOOKUP(F2018,'Shipment Detail'!N:N,'Shipment Detail'!AB:AB)</f>
        <v>2</v>
      </c>
      <c r="L2018">
        <f>TCD!E2018</f>
        <v>9.7999999999999989</v>
      </c>
      <c r="M2018" t="str">
        <f>IF(J2018="France","ST",_xlfn.XLOOKUP(F2018,'Shipment Detail'!N:N,'Shipment Detail'!E:E,""))</f>
        <v>ST</v>
      </c>
      <c r="N2018">
        <f t="shared" si="97"/>
        <v>0.2</v>
      </c>
      <c r="O2018" t="str">
        <f>IF(_xlfn.XLOOKUP(F2018,'Shipment Detail'!N:N,'Shipment Detail'!BM:BM)=0,"",_xlfn.XLOOKUP(F2018,'Shipment Detail'!N:N,'Shipment Detail'!BM:BM))</f>
        <v/>
      </c>
      <c r="R2018" t="str">
        <f>IF(_xlfn.XLOOKUP(F2018,'Shipment Detail'!N:N,'Shipment Detail'!AV:AV)&gt;60,10,"")</f>
        <v/>
      </c>
      <c r="T2018" s="3">
        <f>TCD!C2018</f>
        <v>7.7900000000000027</v>
      </c>
    </row>
    <row r="2019" spans="1:20" x14ac:dyDescent="0.2">
      <c r="A2019" t="str">
        <f t="shared" si="95"/>
        <v>FEDEX FRANCE</v>
      </c>
      <c r="B2019" s="5">
        <f t="shared" si="96"/>
        <v>46174</v>
      </c>
      <c r="F2019" s="6">
        <f>TCD!A2019</f>
        <v>873081832796</v>
      </c>
      <c r="H2019" s="18" t="str">
        <f>TCD!F2019</f>
        <v>E</v>
      </c>
      <c r="I2019" t="str">
        <f>TCD!B2019</f>
        <v>FR</v>
      </c>
      <c r="J2019" t="str">
        <f>IF(COUNTIF(Zoning!B:B,I2019)=0,"inconnu",_xlfn.XLOOKUP(I2019,Zoning!B:B,Zoning!C:C))</f>
        <v>France</v>
      </c>
      <c r="K2019">
        <f>_xlfn.XLOOKUP(F2019,'Shipment Detail'!N:N,'Shipment Detail'!AB:AB)</f>
        <v>3</v>
      </c>
      <c r="L2019">
        <f>TCD!E2019</f>
        <v>18</v>
      </c>
      <c r="M2019" t="str">
        <f>IF(J2019="France","ST",_xlfn.XLOOKUP(F2019,'Shipment Detail'!N:N,'Shipment Detail'!E:E,""))</f>
        <v>ST</v>
      </c>
      <c r="N2019">
        <f t="shared" si="97"/>
        <v>0.2</v>
      </c>
      <c r="O2019" t="str">
        <f>IF(_xlfn.XLOOKUP(F2019,'Shipment Detail'!N:N,'Shipment Detail'!BM:BM)=0,"",_xlfn.XLOOKUP(F2019,'Shipment Detail'!N:N,'Shipment Detail'!BM:BM))</f>
        <v/>
      </c>
      <c r="R2019" t="str">
        <f>IF(_xlfn.XLOOKUP(F2019,'Shipment Detail'!N:N,'Shipment Detail'!AV:AV)&gt;60,10,"")</f>
        <v/>
      </c>
      <c r="T2019" s="3">
        <f>TCD!C2019</f>
        <v>10.469999999999999</v>
      </c>
    </row>
    <row r="2020" spans="1:20" x14ac:dyDescent="0.2">
      <c r="A2020" t="str">
        <f t="shared" si="95"/>
        <v>FEDEX FRANCE</v>
      </c>
      <c r="B2020" s="5">
        <f t="shared" si="96"/>
        <v>46174</v>
      </c>
      <c r="F2020" s="6">
        <f>TCD!A2020</f>
        <v>873081896021</v>
      </c>
      <c r="H2020" s="18" t="str">
        <f>TCD!F2020</f>
        <v>E</v>
      </c>
      <c r="I2020" t="str">
        <f>TCD!B2020</f>
        <v>FR</v>
      </c>
      <c r="J2020" t="str">
        <f>IF(COUNTIF(Zoning!B:B,I2020)=0,"inconnu",_xlfn.XLOOKUP(I2020,Zoning!B:B,Zoning!C:C))</f>
        <v>France</v>
      </c>
      <c r="K2020">
        <f>_xlfn.XLOOKUP(F2020,'Shipment Detail'!N:N,'Shipment Detail'!AB:AB)</f>
        <v>4</v>
      </c>
      <c r="L2020">
        <f>TCD!E2020</f>
        <v>27.1</v>
      </c>
      <c r="M2020" t="str">
        <f>IF(J2020="France","ST",_xlfn.XLOOKUP(F2020,'Shipment Detail'!N:N,'Shipment Detail'!E:E,""))</f>
        <v>ST</v>
      </c>
      <c r="N2020">
        <f t="shared" si="97"/>
        <v>0.2</v>
      </c>
      <c r="O2020" t="str">
        <f>IF(_xlfn.XLOOKUP(F2020,'Shipment Detail'!N:N,'Shipment Detail'!BM:BM)=0,"",_xlfn.XLOOKUP(F2020,'Shipment Detail'!N:N,'Shipment Detail'!BM:BM))</f>
        <v/>
      </c>
      <c r="R2020" t="str">
        <f>IF(_xlfn.XLOOKUP(F2020,'Shipment Detail'!N:N,'Shipment Detail'!AV:AV)&gt;60,10,"")</f>
        <v/>
      </c>
      <c r="T2020" s="3">
        <f>TCD!C2020</f>
        <v>13.809999999999995</v>
      </c>
    </row>
    <row r="2021" spans="1:20" x14ac:dyDescent="0.2">
      <c r="A2021" t="str">
        <f t="shared" si="95"/>
        <v>FEDEX FRANCE</v>
      </c>
      <c r="B2021" s="5">
        <f t="shared" si="96"/>
        <v>46174</v>
      </c>
      <c r="F2021" s="6">
        <f>TCD!A2021</f>
        <v>873081974340</v>
      </c>
      <c r="H2021" s="18" t="str">
        <f>TCD!F2021</f>
        <v>E</v>
      </c>
      <c r="I2021" t="str">
        <f>TCD!B2021</f>
        <v>FR</v>
      </c>
      <c r="J2021" t="str">
        <f>IF(COUNTIF(Zoning!B:B,I2021)=0,"inconnu",_xlfn.XLOOKUP(I2021,Zoning!B:B,Zoning!C:C))</f>
        <v>France</v>
      </c>
      <c r="K2021">
        <f>_xlfn.XLOOKUP(F2021,'Shipment Detail'!N:N,'Shipment Detail'!AB:AB)</f>
        <v>2</v>
      </c>
      <c r="L2021">
        <f>TCD!E2021</f>
        <v>12</v>
      </c>
      <c r="M2021" t="str">
        <f>IF(J2021="France","ST",_xlfn.XLOOKUP(F2021,'Shipment Detail'!N:N,'Shipment Detail'!E:E,""))</f>
        <v>ST</v>
      </c>
      <c r="N2021">
        <f t="shared" si="97"/>
        <v>0.2</v>
      </c>
      <c r="O2021" t="str">
        <f>IF(_xlfn.XLOOKUP(F2021,'Shipment Detail'!N:N,'Shipment Detail'!BM:BM)=0,"",_xlfn.XLOOKUP(F2021,'Shipment Detail'!N:N,'Shipment Detail'!BM:BM))</f>
        <v/>
      </c>
      <c r="R2021" t="str">
        <f>IF(_xlfn.XLOOKUP(F2021,'Shipment Detail'!N:N,'Shipment Detail'!AV:AV)&gt;60,10,"")</f>
        <v/>
      </c>
      <c r="T2021" s="3">
        <f>TCD!C2021</f>
        <v>8.4599999999999973</v>
      </c>
    </row>
    <row r="2022" spans="1:20" x14ac:dyDescent="0.2">
      <c r="A2022" t="str">
        <f t="shared" si="95"/>
        <v>FEDEX FRANCE</v>
      </c>
      <c r="B2022" s="5">
        <f t="shared" si="96"/>
        <v>46174</v>
      </c>
      <c r="F2022" s="6">
        <f>TCD!A2022</f>
        <v>873082137258</v>
      </c>
      <c r="H2022" s="18" t="str">
        <f>TCD!F2022</f>
        <v>E</v>
      </c>
      <c r="I2022" t="str">
        <f>TCD!B2022</f>
        <v>FR</v>
      </c>
      <c r="J2022" t="str">
        <f>IF(COUNTIF(Zoning!B:B,I2022)=0,"inconnu",_xlfn.XLOOKUP(I2022,Zoning!B:B,Zoning!C:C))</f>
        <v>France</v>
      </c>
      <c r="K2022">
        <f>_xlfn.XLOOKUP(F2022,'Shipment Detail'!N:N,'Shipment Detail'!AB:AB)</f>
        <v>2</v>
      </c>
      <c r="L2022">
        <f>TCD!E2022</f>
        <v>17</v>
      </c>
      <c r="M2022" t="str">
        <f>IF(J2022="France","ST",_xlfn.XLOOKUP(F2022,'Shipment Detail'!N:N,'Shipment Detail'!E:E,""))</f>
        <v>ST</v>
      </c>
      <c r="N2022">
        <f t="shared" si="97"/>
        <v>0.2</v>
      </c>
      <c r="O2022" t="str">
        <f>IF(_xlfn.XLOOKUP(F2022,'Shipment Detail'!N:N,'Shipment Detail'!BM:BM)=0,"",_xlfn.XLOOKUP(F2022,'Shipment Detail'!N:N,'Shipment Detail'!BM:BM))</f>
        <v/>
      </c>
      <c r="R2022" t="str">
        <f>IF(_xlfn.XLOOKUP(F2022,'Shipment Detail'!N:N,'Shipment Detail'!AV:AV)&gt;60,10,"")</f>
        <v/>
      </c>
      <c r="T2022" s="3">
        <f>TCD!C2022</f>
        <v>10.129999999999995</v>
      </c>
    </row>
    <row r="2023" spans="1:20" x14ac:dyDescent="0.2">
      <c r="A2023" t="str">
        <f t="shared" si="95"/>
        <v>FEDEX FRANCE</v>
      </c>
      <c r="B2023" s="5">
        <f t="shared" si="96"/>
        <v>46174</v>
      </c>
      <c r="F2023" s="6">
        <f>TCD!A2023</f>
        <v>873082222041</v>
      </c>
      <c r="H2023" s="18" t="str">
        <f>TCD!F2023</f>
        <v>E</v>
      </c>
      <c r="I2023" t="str">
        <f>TCD!B2023</f>
        <v>FR</v>
      </c>
      <c r="J2023" t="str">
        <f>IF(COUNTIF(Zoning!B:B,I2023)=0,"inconnu",_xlfn.XLOOKUP(I2023,Zoning!B:B,Zoning!C:C))</f>
        <v>France</v>
      </c>
      <c r="K2023">
        <f>_xlfn.XLOOKUP(F2023,'Shipment Detail'!N:N,'Shipment Detail'!AB:AB)</f>
        <v>4</v>
      </c>
      <c r="L2023">
        <f>TCD!E2023</f>
        <v>31</v>
      </c>
      <c r="M2023" t="str">
        <f>IF(J2023="France","ST",_xlfn.XLOOKUP(F2023,'Shipment Detail'!N:N,'Shipment Detail'!E:E,""))</f>
        <v>ST</v>
      </c>
      <c r="N2023">
        <f t="shared" si="97"/>
        <v>0.2</v>
      </c>
      <c r="O2023" t="str">
        <f>IF(_xlfn.XLOOKUP(F2023,'Shipment Detail'!N:N,'Shipment Detail'!BM:BM)=0,"",_xlfn.XLOOKUP(F2023,'Shipment Detail'!N:N,'Shipment Detail'!BM:BM))</f>
        <v/>
      </c>
      <c r="R2023" t="str">
        <f>IF(_xlfn.XLOOKUP(F2023,'Shipment Detail'!N:N,'Shipment Detail'!AV:AV)&gt;60,10,"")</f>
        <v/>
      </c>
      <c r="T2023" s="3">
        <f>TCD!C2023</f>
        <v>14.82</v>
      </c>
    </row>
    <row r="2024" spans="1:20" x14ac:dyDescent="0.2">
      <c r="A2024" t="str">
        <f t="shared" si="95"/>
        <v>FEDEX FRANCE</v>
      </c>
      <c r="B2024" s="5">
        <f t="shared" si="96"/>
        <v>46174</v>
      </c>
      <c r="F2024" s="6">
        <f>TCD!A2024</f>
        <v>873082308246</v>
      </c>
      <c r="H2024" s="18" t="str">
        <f>TCD!F2024</f>
        <v>E</v>
      </c>
      <c r="I2024" t="str">
        <f>TCD!B2024</f>
        <v>FR</v>
      </c>
      <c r="J2024" t="str">
        <f>IF(COUNTIF(Zoning!B:B,I2024)=0,"inconnu",_xlfn.XLOOKUP(I2024,Zoning!B:B,Zoning!C:C))</f>
        <v>France</v>
      </c>
      <c r="K2024">
        <f>_xlfn.XLOOKUP(F2024,'Shipment Detail'!N:N,'Shipment Detail'!AB:AB)</f>
        <v>5</v>
      </c>
      <c r="L2024">
        <f>TCD!E2024</f>
        <v>33.700000000000003</v>
      </c>
      <c r="M2024" t="str">
        <f>IF(J2024="France","ST",_xlfn.XLOOKUP(F2024,'Shipment Detail'!N:N,'Shipment Detail'!E:E,""))</f>
        <v>ST</v>
      </c>
      <c r="N2024">
        <f t="shared" si="97"/>
        <v>0.2</v>
      </c>
      <c r="O2024" t="str">
        <f>IF(_xlfn.XLOOKUP(F2024,'Shipment Detail'!N:N,'Shipment Detail'!BM:BM)=0,"",_xlfn.XLOOKUP(F2024,'Shipment Detail'!N:N,'Shipment Detail'!BM:BM))</f>
        <v/>
      </c>
      <c r="R2024" t="str">
        <f>IF(_xlfn.XLOOKUP(F2024,'Shipment Detail'!N:N,'Shipment Detail'!AV:AV)&gt;60,10,"")</f>
        <v/>
      </c>
      <c r="T2024" s="3">
        <f>TCD!C2024</f>
        <v>15.830000000000005</v>
      </c>
    </row>
    <row r="2025" spans="1:20" x14ac:dyDescent="0.2">
      <c r="A2025" t="str">
        <f t="shared" si="95"/>
        <v>FEDEX FRANCE</v>
      </c>
      <c r="B2025" s="5">
        <f t="shared" si="96"/>
        <v>46174</v>
      </c>
      <c r="F2025" s="6">
        <f>TCD!A2025</f>
        <v>873082422139</v>
      </c>
      <c r="H2025" s="18" t="str">
        <f>TCD!F2025</f>
        <v>E</v>
      </c>
      <c r="I2025" t="str">
        <f>TCD!B2025</f>
        <v>FR</v>
      </c>
      <c r="J2025" t="str">
        <f>IF(COUNTIF(Zoning!B:B,I2025)=0,"inconnu",_xlfn.XLOOKUP(I2025,Zoning!B:B,Zoning!C:C))</f>
        <v>France</v>
      </c>
      <c r="K2025">
        <f>_xlfn.XLOOKUP(F2025,'Shipment Detail'!N:N,'Shipment Detail'!AB:AB)</f>
        <v>3</v>
      </c>
      <c r="L2025">
        <f>TCD!E2025</f>
        <v>30.8</v>
      </c>
      <c r="M2025" t="str">
        <f>IF(J2025="France","ST",_xlfn.XLOOKUP(F2025,'Shipment Detail'!N:N,'Shipment Detail'!E:E,""))</f>
        <v>ST</v>
      </c>
      <c r="N2025">
        <f t="shared" si="97"/>
        <v>0.2</v>
      </c>
      <c r="O2025" t="str">
        <f>IF(_xlfn.XLOOKUP(F2025,'Shipment Detail'!N:N,'Shipment Detail'!BM:BM)=0,"",_xlfn.XLOOKUP(F2025,'Shipment Detail'!N:N,'Shipment Detail'!BM:BM))</f>
        <v/>
      </c>
      <c r="R2025" t="str">
        <f>IF(_xlfn.XLOOKUP(F2025,'Shipment Detail'!N:N,'Shipment Detail'!AV:AV)&gt;60,10,"")</f>
        <v/>
      </c>
      <c r="T2025" s="3">
        <f>TCD!C2025</f>
        <v>14.82</v>
      </c>
    </row>
    <row r="2026" spans="1:20" x14ac:dyDescent="0.2">
      <c r="A2026" t="str">
        <f t="shared" si="95"/>
        <v>FEDEX FRANCE</v>
      </c>
      <c r="B2026" s="5">
        <f t="shared" si="96"/>
        <v>46174</v>
      </c>
      <c r="F2026" s="6">
        <f>TCD!A2026</f>
        <v>873082462360</v>
      </c>
      <c r="H2026" s="18" t="str">
        <f>TCD!F2026</f>
        <v>E</v>
      </c>
      <c r="I2026" t="str">
        <f>TCD!B2026</f>
        <v>FR</v>
      </c>
      <c r="J2026" t="str">
        <f>IF(COUNTIF(Zoning!B:B,I2026)=0,"inconnu",_xlfn.XLOOKUP(I2026,Zoning!B:B,Zoning!C:C))</f>
        <v>France</v>
      </c>
      <c r="K2026">
        <f>_xlfn.XLOOKUP(F2026,'Shipment Detail'!N:N,'Shipment Detail'!AB:AB)</f>
        <v>5</v>
      </c>
      <c r="L2026">
        <f>TCD!E2026</f>
        <v>30.200000000000003</v>
      </c>
      <c r="M2026" t="str">
        <f>IF(J2026="France","ST",_xlfn.XLOOKUP(F2026,'Shipment Detail'!N:N,'Shipment Detail'!E:E,""))</f>
        <v>ST</v>
      </c>
      <c r="N2026">
        <f t="shared" si="97"/>
        <v>0.2</v>
      </c>
      <c r="O2026" t="str">
        <f>IF(_xlfn.XLOOKUP(F2026,'Shipment Detail'!N:N,'Shipment Detail'!BM:BM)=0,"",_xlfn.XLOOKUP(F2026,'Shipment Detail'!N:N,'Shipment Detail'!BM:BM))</f>
        <v/>
      </c>
      <c r="R2026" t="str">
        <f>IF(_xlfn.XLOOKUP(F2026,'Shipment Detail'!N:N,'Shipment Detail'!AV:AV)&gt;60,10,"")</f>
        <v/>
      </c>
      <c r="T2026" s="3">
        <f>TCD!C2026</f>
        <v>14.82</v>
      </c>
    </row>
    <row r="2027" spans="1:20" x14ac:dyDescent="0.2">
      <c r="A2027" t="str">
        <f t="shared" si="95"/>
        <v>FEDEX FRANCE</v>
      </c>
      <c r="B2027" s="5">
        <f t="shared" si="96"/>
        <v>46174</v>
      </c>
      <c r="F2027" s="6">
        <f>TCD!A2027</f>
        <v>873082597140</v>
      </c>
      <c r="H2027" s="18" t="str">
        <f>TCD!F2027</f>
        <v>E</v>
      </c>
      <c r="I2027" t="str">
        <f>TCD!B2027</f>
        <v>FR</v>
      </c>
      <c r="J2027" t="str">
        <f>IF(COUNTIF(Zoning!B:B,I2027)=0,"inconnu",_xlfn.XLOOKUP(I2027,Zoning!B:B,Zoning!C:C))</f>
        <v>France</v>
      </c>
      <c r="K2027">
        <f>_xlfn.XLOOKUP(F2027,'Shipment Detail'!N:N,'Shipment Detail'!AB:AB)</f>
        <v>2</v>
      </c>
      <c r="L2027">
        <f>TCD!E2027</f>
        <v>21</v>
      </c>
      <c r="M2027" t="str">
        <f>IF(J2027="France","ST",_xlfn.XLOOKUP(F2027,'Shipment Detail'!N:N,'Shipment Detail'!E:E,""))</f>
        <v>ST</v>
      </c>
      <c r="N2027">
        <f t="shared" si="97"/>
        <v>0.2</v>
      </c>
      <c r="O2027" t="str">
        <f>IF(_xlfn.XLOOKUP(F2027,'Shipment Detail'!N:N,'Shipment Detail'!BM:BM)=0,"",_xlfn.XLOOKUP(F2027,'Shipment Detail'!N:N,'Shipment Detail'!BM:BM))</f>
        <v/>
      </c>
      <c r="R2027" t="str">
        <f>IF(_xlfn.XLOOKUP(F2027,'Shipment Detail'!N:N,'Shipment Detail'!AV:AV)&gt;60,10,"")</f>
        <v/>
      </c>
      <c r="T2027" s="3">
        <f>TCD!C2027</f>
        <v>11.469999999999999</v>
      </c>
    </row>
    <row r="2028" spans="1:20" x14ac:dyDescent="0.2">
      <c r="A2028" t="str">
        <f t="shared" si="95"/>
        <v>FEDEX FRANCE</v>
      </c>
      <c r="B2028" s="5">
        <f t="shared" si="96"/>
        <v>46174</v>
      </c>
      <c r="F2028" s="6">
        <f>TCD!A2028</f>
        <v>873128759276</v>
      </c>
      <c r="H2028" s="18" t="str">
        <f>TCD!F2028</f>
        <v>E</v>
      </c>
      <c r="I2028" t="str">
        <f>TCD!B2028</f>
        <v>FR</v>
      </c>
      <c r="J2028" t="str">
        <f>IF(COUNTIF(Zoning!B:B,I2028)=0,"inconnu",_xlfn.XLOOKUP(I2028,Zoning!B:B,Zoning!C:C))</f>
        <v>France</v>
      </c>
      <c r="K2028">
        <f>_xlfn.XLOOKUP(F2028,'Shipment Detail'!N:N,'Shipment Detail'!AB:AB)</f>
        <v>5</v>
      </c>
      <c r="L2028">
        <f>TCD!E2028</f>
        <v>29.700000000000003</v>
      </c>
      <c r="M2028" t="str">
        <f>IF(J2028="France","ST",_xlfn.XLOOKUP(F2028,'Shipment Detail'!N:N,'Shipment Detail'!E:E,""))</f>
        <v>ST</v>
      </c>
      <c r="N2028">
        <f t="shared" si="97"/>
        <v>0.2</v>
      </c>
      <c r="O2028" t="str">
        <f>IF(_xlfn.XLOOKUP(F2028,'Shipment Detail'!N:N,'Shipment Detail'!BM:BM)=0,"",_xlfn.XLOOKUP(F2028,'Shipment Detail'!N:N,'Shipment Detail'!BM:BM))</f>
        <v/>
      </c>
      <c r="R2028" t="str">
        <f>IF(_xlfn.XLOOKUP(F2028,'Shipment Detail'!N:N,'Shipment Detail'!AV:AV)&gt;60,10,"")</f>
        <v/>
      </c>
      <c r="T2028" s="3">
        <f>TCD!C2028</f>
        <v>14.480000000000004</v>
      </c>
    </row>
    <row r="2029" spans="1:20" x14ac:dyDescent="0.2">
      <c r="A2029" t="str">
        <f t="shared" si="95"/>
        <v>FEDEX FRANCE</v>
      </c>
      <c r="B2029" s="5">
        <f t="shared" si="96"/>
        <v>46174</v>
      </c>
      <c r="F2029" s="6">
        <f>TCD!A2029</f>
        <v>873128830924</v>
      </c>
      <c r="H2029" s="18" t="str">
        <f>TCD!F2029</f>
        <v>E</v>
      </c>
      <c r="I2029" t="str">
        <f>TCD!B2029</f>
        <v>FR</v>
      </c>
      <c r="J2029" t="str">
        <f>IF(COUNTIF(Zoning!B:B,I2029)=0,"inconnu",_xlfn.XLOOKUP(I2029,Zoning!B:B,Zoning!C:C))</f>
        <v>France</v>
      </c>
      <c r="K2029">
        <f>_xlfn.XLOOKUP(F2029,'Shipment Detail'!N:N,'Shipment Detail'!AB:AB)</f>
        <v>1</v>
      </c>
      <c r="L2029">
        <f>TCD!E2029</f>
        <v>7.1999999999999993</v>
      </c>
      <c r="M2029" t="str">
        <f>IF(J2029="France","ST",_xlfn.XLOOKUP(F2029,'Shipment Detail'!N:N,'Shipment Detail'!E:E,""))</f>
        <v>ST</v>
      </c>
      <c r="N2029">
        <f t="shared" si="97"/>
        <v>0.2</v>
      </c>
      <c r="O2029" t="str">
        <f>IF(_xlfn.XLOOKUP(F2029,'Shipment Detail'!N:N,'Shipment Detail'!BM:BM)=0,"",_xlfn.XLOOKUP(F2029,'Shipment Detail'!N:N,'Shipment Detail'!BM:BM))</f>
        <v/>
      </c>
      <c r="R2029" t="str">
        <f>IF(_xlfn.XLOOKUP(F2029,'Shipment Detail'!N:N,'Shipment Detail'!AV:AV)&gt;60,10,"")</f>
        <v/>
      </c>
      <c r="T2029" s="3">
        <f>TCD!C2029</f>
        <v>7.120000000000001</v>
      </c>
    </row>
    <row r="2030" spans="1:20" x14ac:dyDescent="0.2">
      <c r="A2030" t="str">
        <f t="shared" si="95"/>
        <v>FEDEX FRANCE</v>
      </c>
      <c r="B2030" s="5">
        <f t="shared" si="96"/>
        <v>46174</v>
      </c>
      <c r="F2030" s="6">
        <f>TCD!A2030</f>
        <v>873128879421</v>
      </c>
      <c r="H2030" s="18" t="str">
        <f>TCD!F2030</f>
        <v>E</v>
      </c>
      <c r="I2030" t="str">
        <f>TCD!B2030</f>
        <v>FR</v>
      </c>
      <c r="J2030" t="str">
        <f>IF(COUNTIF(Zoning!B:B,I2030)=0,"inconnu",_xlfn.XLOOKUP(I2030,Zoning!B:B,Zoning!C:C))</f>
        <v>France</v>
      </c>
      <c r="K2030">
        <f>_xlfn.XLOOKUP(F2030,'Shipment Detail'!N:N,'Shipment Detail'!AB:AB)</f>
        <v>2</v>
      </c>
      <c r="L2030">
        <f>TCD!E2030</f>
        <v>15</v>
      </c>
      <c r="M2030" t="str">
        <f>IF(J2030="France","ST",_xlfn.XLOOKUP(F2030,'Shipment Detail'!N:N,'Shipment Detail'!E:E,""))</f>
        <v>ST</v>
      </c>
      <c r="N2030">
        <f t="shared" si="97"/>
        <v>0.2</v>
      </c>
      <c r="O2030" t="str">
        <f>IF(_xlfn.XLOOKUP(F2030,'Shipment Detail'!N:N,'Shipment Detail'!BM:BM)=0,"",_xlfn.XLOOKUP(F2030,'Shipment Detail'!N:N,'Shipment Detail'!BM:BM))</f>
        <v/>
      </c>
      <c r="R2030" t="str">
        <f>IF(_xlfn.XLOOKUP(F2030,'Shipment Detail'!N:N,'Shipment Detail'!AV:AV)&gt;60,10,"")</f>
        <v/>
      </c>
      <c r="T2030" s="3">
        <f>TCD!C2030</f>
        <v>9.4600000000000009</v>
      </c>
    </row>
    <row r="2031" spans="1:20" x14ac:dyDescent="0.2">
      <c r="A2031" t="str">
        <f t="shared" si="95"/>
        <v>FEDEX FRANCE</v>
      </c>
      <c r="B2031" s="5">
        <f t="shared" si="96"/>
        <v>46174</v>
      </c>
      <c r="F2031" s="6">
        <f>TCD!A2031</f>
        <v>873128909244</v>
      </c>
      <c r="H2031" s="18" t="str">
        <f>TCD!F2031</f>
        <v>E</v>
      </c>
      <c r="I2031" t="str">
        <f>TCD!B2031</f>
        <v>FR</v>
      </c>
      <c r="J2031" t="str">
        <f>IF(COUNTIF(Zoning!B:B,I2031)=0,"inconnu",_xlfn.XLOOKUP(I2031,Zoning!B:B,Zoning!C:C))</f>
        <v>France</v>
      </c>
      <c r="K2031">
        <f>_xlfn.XLOOKUP(F2031,'Shipment Detail'!N:N,'Shipment Detail'!AB:AB)</f>
        <v>1</v>
      </c>
      <c r="L2031">
        <f>TCD!E2031</f>
        <v>5</v>
      </c>
      <c r="M2031" t="str">
        <f>IF(J2031="France","ST",_xlfn.XLOOKUP(F2031,'Shipment Detail'!N:N,'Shipment Detail'!E:E,""))</f>
        <v>ST</v>
      </c>
      <c r="N2031">
        <f t="shared" si="97"/>
        <v>0.2</v>
      </c>
      <c r="O2031" t="str">
        <f>IF(_xlfn.XLOOKUP(F2031,'Shipment Detail'!N:N,'Shipment Detail'!BM:BM)=0,"",_xlfn.XLOOKUP(F2031,'Shipment Detail'!N:N,'Shipment Detail'!BM:BM))</f>
        <v/>
      </c>
      <c r="R2031" t="str">
        <f>IF(_xlfn.XLOOKUP(F2031,'Shipment Detail'!N:N,'Shipment Detail'!AV:AV)&gt;60,10,"")</f>
        <v/>
      </c>
      <c r="T2031" s="3">
        <f>TCD!C2031</f>
        <v>6.120000000000001</v>
      </c>
    </row>
    <row r="2032" spans="1:20" x14ac:dyDescent="0.2">
      <c r="A2032" t="str">
        <f t="shared" si="95"/>
        <v>FEDEX FRANCE</v>
      </c>
      <c r="B2032" s="5">
        <f t="shared" si="96"/>
        <v>46174</v>
      </c>
      <c r="F2032" s="6">
        <f>TCD!A2032</f>
        <v>873128945323</v>
      </c>
      <c r="H2032" s="18" t="str">
        <f>TCD!F2032</f>
        <v>E</v>
      </c>
      <c r="I2032" t="str">
        <f>TCD!B2032</f>
        <v>FR</v>
      </c>
      <c r="J2032" t="str">
        <f>IF(COUNTIF(Zoning!B:B,I2032)=0,"inconnu",_xlfn.XLOOKUP(I2032,Zoning!B:B,Zoning!C:C))</f>
        <v>France</v>
      </c>
      <c r="K2032">
        <f>_xlfn.XLOOKUP(F2032,'Shipment Detail'!N:N,'Shipment Detail'!AB:AB)</f>
        <v>9</v>
      </c>
      <c r="L2032">
        <f>TCD!E2032</f>
        <v>49</v>
      </c>
      <c r="M2032" t="str">
        <f>IF(J2032="France","ST",_xlfn.XLOOKUP(F2032,'Shipment Detail'!N:N,'Shipment Detail'!E:E,""))</f>
        <v>ST</v>
      </c>
      <c r="N2032">
        <f t="shared" si="97"/>
        <v>0.2</v>
      </c>
      <c r="O2032" t="str">
        <f>IF(_xlfn.XLOOKUP(F2032,'Shipment Detail'!N:N,'Shipment Detail'!BM:BM)=0,"",_xlfn.XLOOKUP(F2032,'Shipment Detail'!N:N,'Shipment Detail'!BM:BM))</f>
        <v/>
      </c>
      <c r="R2032" t="str">
        <f>IF(_xlfn.XLOOKUP(F2032,'Shipment Detail'!N:N,'Shipment Detail'!AV:AV)&gt;60,10,"")</f>
        <v/>
      </c>
      <c r="T2032" s="3">
        <f>TCD!C2032</f>
        <v>21.179999999999993</v>
      </c>
    </row>
    <row r="2033" spans="1:20" x14ac:dyDescent="0.2">
      <c r="A2033" t="str">
        <f t="shared" si="95"/>
        <v>FEDEX FRANCE</v>
      </c>
      <c r="B2033" s="5">
        <f t="shared" si="96"/>
        <v>46174</v>
      </c>
      <c r="F2033" s="6">
        <f>TCD!A2033</f>
        <v>873129033240</v>
      </c>
      <c r="H2033" s="18" t="str">
        <f>TCD!F2033</f>
        <v>E</v>
      </c>
      <c r="I2033" t="str">
        <f>TCD!B2033</f>
        <v>FR</v>
      </c>
      <c r="J2033" t="str">
        <f>IF(COUNTIF(Zoning!B:B,I2033)=0,"inconnu",_xlfn.XLOOKUP(I2033,Zoning!B:B,Zoning!C:C))</f>
        <v>France</v>
      </c>
      <c r="K2033">
        <f>_xlfn.XLOOKUP(F2033,'Shipment Detail'!N:N,'Shipment Detail'!AB:AB)</f>
        <v>2</v>
      </c>
      <c r="L2033">
        <f>TCD!E2033</f>
        <v>16.400000000000002</v>
      </c>
      <c r="M2033" t="str">
        <f>IF(J2033="France","ST",_xlfn.XLOOKUP(F2033,'Shipment Detail'!N:N,'Shipment Detail'!E:E,""))</f>
        <v>ST</v>
      </c>
      <c r="N2033">
        <f t="shared" si="97"/>
        <v>0.2</v>
      </c>
      <c r="O2033" t="str">
        <f>IF(_xlfn.XLOOKUP(F2033,'Shipment Detail'!N:N,'Shipment Detail'!BM:BM)=0,"",_xlfn.XLOOKUP(F2033,'Shipment Detail'!N:N,'Shipment Detail'!BM:BM))</f>
        <v/>
      </c>
      <c r="R2033" t="str">
        <f>IF(_xlfn.XLOOKUP(F2033,'Shipment Detail'!N:N,'Shipment Detail'!AV:AV)&gt;60,10,"")</f>
        <v/>
      </c>
      <c r="T2033" s="3">
        <f>TCD!C2033</f>
        <v>10.129999999999995</v>
      </c>
    </row>
    <row r="2034" spans="1:20" x14ac:dyDescent="0.2">
      <c r="A2034" t="str">
        <f t="shared" si="95"/>
        <v>FEDEX FRANCE</v>
      </c>
      <c r="B2034" s="5">
        <f t="shared" si="96"/>
        <v>46174</v>
      </c>
      <c r="F2034" s="6">
        <f>TCD!A2034</f>
        <v>873129055500</v>
      </c>
      <c r="H2034" s="18" t="str">
        <f>TCD!F2034</f>
        <v>E</v>
      </c>
      <c r="I2034" t="str">
        <f>TCD!B2034</f>
        <v>FR</v>
      </c>
      <c r="J2034" t="str">
        <f>IF(COUNTIF(Zoning!B:B,I2034)=0,"inconnu",_xlfn.XLOOKUP(I2034,Zoning!B:B,Zoning!C:C))</f>
        <v>France</v>
      </c>
      <c r="K2034">
        <f>_xlfn.XLOOKUP(F2034,'Shipment Detail'!N:N,'Shipment Detail'!AB:AB)</f>
        <v>6</v>
      </c>
      <c r="L2034">
        <f>TCD!E2034</f>
        <v>42.1</v>
      </c>
      <c r="M2034" t="str">
        <f>IF(J2034="France","ST",_xlfn.XLOOKUP(F2034,'Shipment Detail'!N:N,'Shipment Detail'!E:E,""))</f>
        <v>ST</v>
      </c>
      <c r="N2034">
        <f t="shared" si="97"/>
        <v>0.2</v>
      </c>
      <c r="O2034" t="str">
        <f>IF(_xlfn.XLOOKUP(F2034,'Shipment Detail'!N:N,'Shipment Detail'!BM:BM)=0,"",_xlfn.XLOOKUP(F2034,'Shipment Detail'!N:N,'Shipment Detail'!BM:BM))</f>
        <v/>
      </c>
      <c r="R2034" t="str">
        <f>IF(_xlfn.XLOOKUP(F2034,'Shipment Detail'!N:N,'Shipment Detail'!AV:AV)&gt;60,10,"")</f>
        <v/>
      </c>
      <c r="T2034" s="3">
        <f>TCD!C2034</f>
        <v>18.829999999999998</v>
      </c>
    </row>
    <row r="2035" spans="1:20" x14ac:dyDescent="0.2">
      <c r="A2035" t="str">
        <f t="shared" si="95"/>
        <v>FEDEX FRANCE</v>
      </c>
      <c r="B2035" s="5">
        <f t="shared" si="96"/>
        <v>46174</v>
      </c>
      <c r="F2035" s="6">
        <f>TCD!A2035</f>
        <v>873129104155</v>
      </c>
      <c r="H2035" s="18" t="str">
        <f>TCD!F2035</f>
        <v>E</v>
      </c>
      <c r="I2035" t="str">
        <f>TCD!B2035</f>
        <v>FR</v>
      </c>
      <c r="J2035" t="str">
        <f>IF(COUNTIF(Zoning!B:B,I2035)=0,"inconnu",_xlfn.XLOOKUP(I2035,Zoning!B:B,Zoning!C:C))</f>
        <v>France</v>
      </c>
      <c r="K2035">
        <f>_xlfn.XLOOKUP(F2035,'Shipment Detail'!N:N,'Shipment Detail'!AB:AB)</f>
        <v>3</v>
      </c>
      <c r="L2035">
        <f>TCD!E2035</f>
        <v>17.600000000000001</v>
      </c>
      <c r="M2035" t="str">
        <f>IF(J2035="France","ST",_xlfn.XLOOKUP(F2035,'Shipment Detail'!N:N,'Shipment Detail'!E:E,""))</f>
        <v>ST</v>
      </c>
      <c r="N2035">
        <f t="shared" si="97"/>
        <v>0.2</v>
      </c>
      <c r="O2035" t="str">
        <f>IF(_xlfn.XLOOKUP(F2035,'Shipment Detail'!N:N,'Shipment Detail'!BM:BM)=0,"",_xlfn.XLOOKUP(F2035,'Shipment Detail'!N:N,'Shipment Detail'!BM:BM))</f>
        <v/>
      </c>
      <c r="R2035" t="str">
        <f>IF(_xlfn.XLOOKUP(F2035,'Shipment Detail'!N:N,'Shipment Detail'!AV:AV)&gt;60,10,"")</f>
        <v/>
      </c>
      <c r="T2035" s="3">
        <f>TCD!C2035</f>
        <v>10.469999999999999</v>
      </c>
    </row>
    <row r="2036" spans="1:20" x14ac:dyDescent="0.2">
      <c r="A2036" t="str">
        <f t="shared" si="95"/>
        <v>FEDEX FRANCE</v>
      </c>
      <c r="B2036" s="5">
        <f t="shared" si="96"/>
        <v>46174</v>
      </c>
      <c r="F2036" s="6">
        <f>TCD!A2036</f>
        <v>873129128656</v>
      </c>
      <c r="H2036" s="18" t="str">
        <f>TCD!F2036</f>
        <v>E</v>
      </c>
      <c r="I2036" t="str">
        <f>TCD!B2036</f>
        <v>FR</v>
      </c>
      <c r="J2036" t="str">
        <f>IF(COUNTIF(Zoning!B:B,I2036)=0,"inconnu",_xlfn.XLOOKUP(I2036,Zoning!B:B,Zoning!C:C))</f>
        <v>France</v>
      </c>
      <c r="K2036">
        <f>_xlfn.XLOOKUP(F2036,'Shipment Detail'!N:N,'Shipment Detail'!AB:AB)</f>
        <v>3</v>
      </c>
      <c r="L2036">
        <f>TCD!E2036</f>
        <v>16.8</v>
      </c>
      <c r="M2036" t="str">
        <f>IF(J2036="France","ST",_xlfn.XLOOKUP(F2036,'Shipment Detail'!N:N,'Shipment Detail'!E:E,""))</f>
        <v>ST</v>
      </c>
      <c r="N2036">
        <f t="shared" si="97"/>
        <v>0.2</v>
      </c>
      <c r="O2036" t="str">
        <f>IF(_xlfn.XLOOKUP(F2036,'Shipment Detail'!N:N,'Shipment Detail'!BM:BM)=0,"",_xlfn.XLOOKUP(F2036,'Shipment Detail'!N:N,'Shipment Detail'!BM:BM))</f>
        <v/>
      </c>
      <c r="R2036" t="str">
        <f>IF(_xlfn.XLOOKUP(F2036,'Shipment Detail'!N:N,'Shipment Detail'!AV:AV)&gt;60,10,"")</f>
        <v/>
      </c>
      <c r="T2036" s="3">
        <f>TCD!C2036</f>
        <v>10.129999999999995</v>
      </c>
    </row>
    <row r="2037" spans="1:20" x14ac:dyDescent="0.2">
      <c r="A2037" t="str">
        <f t="shared" si="95"/>
        <v>FEDEX FRANCE</v>
      </c>
      <c r="B2037" s="5">
        <f t="shared" si="96"/>
        <v>46174</v>
      </c>
      <c r="F2037" s="6">
        <f>TCD!A2037</f>
        <v>873129137455</v>
      </c>
      <c r="H2037" s="18" t="str">
        <f>TCD!F2037</f>
        <v>E</v>
      </c>
      <c r="I2037" t="str">
        <f>TCD!B2037</f>
        <v>FR</v>
      </c>
      <c r="J2037" t="str">
        <f>IF(COUNTIF(Zoning!B:B,I2037)=0,"inconnu",_xlfn.XLOOKUP(I2037,Zoning!B:B,Zoning!C:C))</f>
        <v>France</v>
      </c>
      <c r="K2037">
        <f>_xlfn.XLOOKUP(F2037,'Shipment Detail'!N:N,'Shipment Detail'!AB:AB)</f>
        <v>2</v>
      </c>
      <c r="L2037">
        <f>TCD!E2037</f>
        <v>15.6</v>
      </c>
      <c r="M2037" t="str">
        <f>IF(J2037="France","ST",_xlfn.XLOOKUP(F2037,'Shipment Detail'!N:N,'Shipment Detail'!E:E,""))</f>
        <v>ST</v>
      </c>
      <c r="N2037">
        <f t="shared" si="97"/>
        <v>0.2</v>
      </c>
      <c r="O2037" t="str">
        <f>IF(_xlfn.XLOOKUP(F2037,'Shipment Detail'!N:N,'Shipment Detail'!BM:BM)=0,"",_xlfn.XLOOKUP(F2037,'Shipment Detail'!N:N,'Shipment Detail'!BM:BM))</f>
        <v/>
      </c>
      <c r="R2037" t="str">
        <f>IF(_xlfn.XLOOKUP(F2037,'Shipment Detail'!N:N,'Shipment Detail'!AV:AV)&gt;60,10,"")</f>
        <v/>
      </c>
      <c r="T2037" s="3">
        <f>TCD!C2037</f>
        <v>9.8000000000000007</v>
      </c>
    </row>
    <row r="2038" spans="1:20" x14ac:dyDescent="0.2">
      <c r="A2038" t="str">
        <f t="shared" si="95"/>
        <v>FEDEX FRANCE</v>
      </c>
      <c r="B2038" s="5">
        <f t="shared" si="96"/>
        <v>46174</v>
      </c>
      <c r="F2038" s="6">
        <f>TCD!A2038</f>
        <v>873129207661</v>
      </c>
      <c r="H2038" s="18" t="str">
        <f>TCD!F2038</f>
        <v>E</v>
      </c>
      <c r="I2038" t="str">
        <f>TCD!B2038</f>
        <v>FR</v>
      </c>
      <c r="J2038" t="str">
        <f>IF(COUNTIF(Zoning!B:B,I2038)=0,"inconnu",_xlfn.XLOOKUP(I2038,Zoning!B:B,Zoning!C:C))</f>
        <v>France</v>
      </c>
      <c r="K2038">
        <f>_xlfn.XLOOKUP(F2038,'Shipment Detail'!N:N,'Shipment Detail'!AB:AB)</f>
        <v>2</v>
      </c>
      <c r="L2038">
        <f>TCD!E2038</f>
        <v>14</v>
      </c>
      <c r="M2038" t="str">
        <f>IF(J2038="France","ST",_xlfn.XLOOKUP(F2038,'Shipment Detail'!N:N,'Shipment Detail'!E:E,""))</f>
        <v>ST</v>
      </c>
      <c r="N2038">
        <f t="shared" si="97"/>
        <v>0.2</v>
      </c>
      <c r="O2038" t="str">
        <f>IF(_xlfn.XLOOKUP(F2038,'Shipment Detail'!N:N,'Shipment Detail'!BM:BM)=0,"",_xlfn.XLOOKUP(F2038,'Shipment Detail'!N:N,'Shipment Detail'!BM:BM))</f>
        <v/>
      </c>
      <c r="R2038" t="str">
        <f>IF(_xlfn.XLOOKUP(F2038,'Shipment Detail'!N:N,'Shipment Detail'!AV:AV)&gt;60,10,"")</f>
        <v/>
      </c>
      <c r="T2038" s="3">
        <f>TCD!C2038</f>
        <v>9.1300000000000026</v>
      </c>
    </row>
    <row r="2039" spans="1:20" x14ac:dyDescent="0.2">
      <c r="A2039" t="str">
        <f t="shared" si="95"/>
        <v>FEDEX FRANCE</v>
      </c>
      <c r="B2039" s="5">
        <f t="shared" si="96"/>
        <v>46174</v>
      </c>
      <c r="F2039" s="6">
        <f>TCD!A2039</f>
        <v>873129225947</v>
      </c>
      <c r="H2039" s="18" t="str">
        <f>TCD!F2039</f>
        <v>E</v>
      </c>
      <c r="I2039" t="str">
        <f>TCD!B2039</f>
        <v>FR</v>
      </c>
      <c r="J2039" t="str">
        <f>IF(COUNTIF(Zoning!B:B,I2039)=0,"inconnu",_xlfn.XLOOKUP(I2039,Zoning!B:B,Zoning!C:C))</f>
        <v>France</v>
      </c>
      <c r="K2039">
        <f>_xlfn.XLOOKUP(F2039,'Shipment Detail'!N:N,'Shipment Detail'!AB:AB)</f>
        <v>8</v>
      </c>
      <c r="L2039">
        <f>TCD!E2039</f>
        <v>66.899999999999991</v>
      </c>
      <c r="M2039" t="str">
        <f>IF(J2039="France","ST",_xlfn.XLOOKUP(F2039,'Shipment Detail'!N:N,'Shipment Detail'!E:E,""))</f>
        <v>ST</v>
      </c>
      <c r="N2039">
        <f t="shared" si="97"/>
        <v>0.2</v>
      </c>
      <c r="O2039" t="str">
        <f>IF(_xlfn.XLOOKUP(F2039,'Shipment Detail'!N:N,'Shipment Detail'!BM:BM)=0,"",_xlfn.XLOOKUP(F2039,'Shipment Detail'!N:N,'Shipment Detail'!BM:BM))</f>
        <v/>
      </c>
      <c r="R2039" t="str">
        <f>IF(_xlfn.XLOOKUP(F2039,'Shipment Detail'!N:N,'Shipment Detail'!AV:AV)&gt;60,10,"")</f>
        <v/>
      </c>
      <c r="T2039" s="3">
        <f>TCD!C2039</f>
        <v>26.86</v>
      </c>
    </row>
    <row r="2040" spans="1:20" x14ac:dyDescent="0.2">
      <c r="A2040" t="str">
        <f t="shared" si="95"/>
        <v>FEDEX FRANCE</v>
      </c>
      <c r="B2040" s="5">
        <f t="shared" si="96"/>
        <v>46174</v>
      </c>
      <c r="F2040" s="6">
        <f>TCD!A2040</f>
        <v>873129346385</v>
      </c>
      <c r="H2040" s="18" t="str">
        <f>TCD!F2040</f>
        <v>E</v>
      </c>
      <c r="I2040" t="str">
        <f>TCD!B2040</f>
        <v>FR</v>
      </c>
      <c r="J2040" t="str">
        <f>IF(COUNTIF(Zoning!B:B,I2040)=0,"inconnu",_xlfn.XLOOKUP(I2040,Zoning!B:B,Zoning!C:C))</f>
        <v>France</v>
      </c>
      <c r="K2040">
        <f>_xlfn.XLOOKUP(F2040,'Shipment Detail'!N:N,'Shipment Detail'!AB:AB)</f>
        <v>4</v>
      </c>
      <c r="L2040">
        <f>TCD!E2040</f>
        <v>24.6</v>
      </c>
      <c r="M2040" t="str">
        <f>IF(J2040="France","ST",_xlfn.XLOOKUP(F2040,'Shipment Detail'!N:N,'Shipment Detail'!E:E,""))</f>
        <v>ST</v>
      </c>
      <c r="N2040">
        <f t="shared" si="97"/>
        <v>0.2</v>
      </c>
      <c r="O2040" t="str">
        <f>IF(_xlfn.XLOOKUP(F2040,'Shipment Detail'!N:N,'Shipment Detail'!BM:BM)=0,"",_xlfn.XLOOKUP(F2040,'Shipment Detail'!N:N,'Shipment Detail'!BM:BM))</f>
        <v/>
      </c>
      <c r="R2040" t="str">
        <f>IF(_xlfn.XLOOKUP(F2040,'Shipment Detail'!N:N,'Shipment Detail'!AV:AV)&gt;60,10,"")</f>
        <v/>
      </c>
      <c r="T2040" s="3">
        <f>TCD!C2040</f>
        <v>12.810000000000002</v>
      </c>
    </row>
    <row r="2041" spans="1:20" x14ac:dyDescent="0.2">
      <c r="A2041" t="str">
        <f t="shared" si="95"/>
        <v>FEDEX FRANCE</v>
      </c>
      <c r="B2041" s="5">
        <f t="shared" si="96"/>
        <v>46174</v>
      </c>
      <c r="F2041" s="6">
        <f>TCD!A2041</f>
        <v>873129580423</v>
      </c>
      <c r="H2041" s="18" t="str">
        <f>TCD!F2041</f>
        <v>E</v>
      </c>
      <c r="I2041" t="str">
        <f>TCD!B2041</f>
        <v>FR</v>
      </c>
      <c r="J2041" t="str">
        <f>IF(COUNTIF(Zoning!B:B,I2041)=0,"inconnu",_xlfn.XLOOKUP(I2041,Zoning!B:B,Zoning!C:C))</f>
        <v>France</v>
      </c>
      <c r="K2041">
        <f>_xlfn.XLOOKUP(F2041,'Shipment Detail'!N:N,'Shipment Detail'!AB:AB)</f>
        <v>2</v>
      </c>
      <c r="L2041">
        <f>TCD!E2041</f>
        <v>14.6</v>
      </c>
      <c r="M2041" t="str">
        <f>IF(J2041="France","ST",_xlfn.XLOOKUP(F2041,'Shipment Detail'!N:N,'Shipment Detail'!E:E,""))</f>
        <v>ST</v>
      </c>
      <c r="N2041">
        <f t="shared" si="97"/>
        <v>0.2</v>
      </c>
      <c r="O2041" t="str">
        <f>IF(_xlfn.XLOOKUP(F2041,'Shipment Detail'!N:N,'Shipment Detail'!BM:BM)=0,"",_xlfn.XLOOKUP(F2041,'Shipment Detail'!N:N,'Shipment Detail'!BM:BM))</f>
        <v/>
      </c>
      <c r="R2041" t="str">
        <f>IF(_xlfn.XLOOKUP(F2041,'Shipment Detail'!N:N,'Shipment Detail'!AV:AV)&gt;60,10,"")</f>
        <v/>
      </c>
      <c r="T2041" s="3">
        <f>TCD!C2041</f>
        <v>9.4600000000000009</v>
      </c>
    </row>
    <row r="2042" spans="1:20" x14ac:dyDescent="0.2">
      <c r="A2042" t="str">
        <f t="shared" si="95"/>
        <v>FEDEX FRANCE</v>
      </c>
      <c r="B2042" s="5">
        <f t="shared" si="96"/>
        <v>46174</v>
      </c>
      <c r="F2042" s="6">
        <f>TCD!A2042</f>
        <v>873129620122</v>
      </c>
      <c r="H2042" s="18" t="str">
        <f>TCD!F2042</f>
        <v>E</v>
      </c>
      <c r="I2042" t="str">
        <f>TCD!B2042</f>
        <v>FR</v>
      </c>
      <c r="J2042" t="str">
        <f>IF(COUNTIF(Zoning!B:B,I2042)=0,"inconnu",_xlfn.XLOOKUP(I2042,Zoning!B:B,Zoning!C:C))</f>
        <v>France</v>
      </c>
      <c r="K2042">
        <f>_xlfn.XLOOKUP(F2042,'Shipment Detail'!N:N,'Shipment Detail'!AB:AB)</f>
        <v>4</v>
      </c>
      <c r="L2042">
        <f>TCD!E2042</f>
        <v>30</v>
      </c>
      <c r="M2042" t="str">
        <f>IF(J2042="France","ST",_xlfn.XLOOKUP(F2042,'Shipment Detail'!N:N,'Shipment Detail'!E:E,""))</f>
        <v>ST</v>
      </c>
      <c r="N2042">
        <f t="shared" si="97"/>
        <v>0.2</v>
      </c>
      <c r="O2042" t="str">
        <f>IF(_xlfn.XLOOKUP(F2042,'Shipment Detail'!N:N,'Shipment Detail'!BM:BM)=0,"",_xlfn.XLOOKUP(F2042,'Shipment Detail'!N:N,'Shipment Detail'!BM:BM))</f>
        <v/>
      </c>
      <c r="R2042" t="str">
        <f>IF(_xlfn.XLOOKUP(F2042,'Shipment Detail'!N:N,'Shipment Detail'!AV:AV)&gt;60,10,"")</f>
        <v/>
      </c>
      <c r="T2042" s="3">
        <f>TCD!C2042</f>
        <v>14.480000000000004</v>
      </c>
    </row>
    <row r="2043" spans="1:20" x14ac:dyDescent="0.2">
      <c r="A2043" t="str">
        <f t="shared" si="95"/>
        <v>FEDEX FRANCE</v>
      </c>
      <c r="B2043" s="5">
        <f t="shared" si="96"/>
        <v>46174</v>
      </c>
      <c r="F2043" s="6">
        <f>TCD!A2043</f>
        <v>873129689386</v>
      </c>
      <c r="H2043" s="18" t="str">
        <f>TCD!F2043</f>
        <v>E</v>
      </c>
      <c r="I2043" t="str">
        <f>TCD!B2043</f>
        <v>FR</v>
      </c>
      <c r="J2043" t="str">
        <f>IF(COUNTIF(Zoning!B:B,I2043)=0,"inconnu",_xlfn.XLOOKUP(I2043,Zoning!B:B,Zoning!C:C))</f>
        <v>France</v>
      </c>
      <c r="K2043">
        <f>_xlfn.XLOOKUP(F2043,'Shipment Detail'!N:N,'Shipment Detail'!AB:AB)</f>
        <v>5</v>
      </c>
      <c r="L2043">
        <f>TCD!E2043</f>
        <v>29</v>
      </c>
      <c r="M2043" t="str">
        <f>IF(J2043="France","ST",_xlfn.XLOOKUP(F2043,'Shipment Detail'!N:N,'Shipment Detail'!E:E,""))</f>
        <v>ST</v>
      </c>
      <c r="N2043">
        <f t="shared" si="97"/>
        <v>0.2</v>
      </c>
      <c r="O2043" t="str">
        <f>IF(_xlfn.XLOOKUP(F2043,'Shipment Detail'!N:N,'Shipment Detail'!BM:BM)=0,"",_xlfn.XLOOKUP(F2043,'Shipment Detail'!N:N,'Shipment Detail'!BM:BM))</f>
        <v/>
      </c>
      <c r="R2043" t="str">
        <f>IF(_xlfn.XLOOKUP(F2043,'Shipment Detail'!N:N,'Shipment Detail'!AV:AV)&gt;60,10,"")</f>
        <v/>
      </c>
      <c r="T2043" s="3">
        <f>TCD!C2043</f>
        <v>14.150000000000006</v>
      </c>
    </row>
    <row r="2044" spans="1:20" x14ac:dyDescent="0.2">
      <c r="A2044" t="str">
        <f t="shared" si="95"/>
        <v>FEDEX FRANCE</v>
      </c>
      <c r="B2044" s="5">
        <f t="shared" si="96"/>
        <v>46174</v>
      </c>
      <c r="F2044" s="6">
        <f>TCD!A2044</f>
        <v>873129731270</v>
      </c>
      <c r="H2044" s="18" t="str">
        <f>TCD!F2044</f>
        <v>E</v>
      </c>
      <c r="I2044" t="str">
        <f>TCD!B2044</f>
        <v>FR</v>
      </c>
      <c r="J2044" t="str">
        <f>IF(COUNTIF(Zoning!B:B,I2044)=0,"inconnu",_xlfn.XLOOKUP(I2044,Zoning!B:B,Zoning!C:C))</f>
        <v>France</v>
      </c>
      <c r="K2044">
        <f>_xlfn.XLOOKUP(F2044,'Shipment Detail'!N:N,'Shipment Detail'!AB:AB)</f>
        <v>6</v>
      </c>
      <c r="L2044">
        <f>TCD!E2044</f>
        <v>36.1</v>
      </c>
      <c r="M2044" t="str">
        <f>IF(J2044="France","ST",_xlfn.XLOOKUP(F2044,'Shipment Detail'!N:N,'Shipment Detail'!E:E,""))</f>
        <v>ST</v>
      </c>
      <c r="N2044">
        <f t="shared" si="97"/>
        <v>0.2</v>
      </c>
      <c r="O2044" t="str">
        <f>IF(_xlfn.XLOOKUP(F2044,'Shipment Detail'!N:N,'Shipment Detail'!BM:BM)=0,"",_xlfn.XLOOKUP(F2044,'Shipment Detail'!N:N,'Shipment Detail'!BM:BM))</f>
        <v/>
      </c>
      <c r="R2044" t="str">
        <f>IF(_xlfn.XLOOKUP(F2044,'Shipment Detail'!N:N,'Shipment Detail'!AV:AV)&gt;60,10,"")</f>
        <v/>
      </c>
      <c r="T2044" s="3">
        <f>TCD!C2044</f>
        <v>16.830000000000005</v>
      </c>
    </row>
    <row r="2045" spans="1:20" x14ac:dyDescent="0.2">
      <c r="A2045" t="str">
        <f t="shared" si="95"/>
        <v>FEDEX FRANCE</v>
      </c>
      <c r="B2045" s="5">
        <f t="shared" si="96"/>
        <v>46174</v>
      </c>
      <c r="F2045" s="6">
        <f>TCD!A2045</f>
        <v>873129791047</v>
      </c>
      <c r="H2045" s="18" t="str">
        <f>TCD!F2045</f>
        <v>E</v>
      </c>
      <c r="I2045" t="str">
        <f>TCD!B2045</f>
        <v>FR</v>
      </c>
      <c r="J2045" t="str">
        <f>IF(COUNTIF(Zoning!B:B,I2045)=0,"inconnu",_xlfn.XLOOKUP(I2045,Zoning!B:B,Zoning!C:C))</f>
        <v>France</v>
      </c>
      <c r="K2045">
        <f>_xlfn.XLOOKUP(F2045,'Shipment Detail'!N:N,'Shipment Detail'!AB:AB)</f>
        <v>2</v>
      </c>
      <c r="L2045">
        <f>TCD!E2045</f>
        <v>15.6</v>
      </c>
      <c r="M2045" t="str">
        <f>IF(J2045="France","ST",_xlfn.XLOOKUP(F2045,'Shipment Detail'!N:N,'Shipment Detail'!E:E,""))</f>
        <v>ST</v>
      </c>
      <c r="N2045">
        <f t="shared" si="97"/>
        <v>0.2</v>
      </c>
      <c r="O2045" t="str">
        <f>IF(_xlfn.XLOOKUP(F2045,'Shipment Detail'!N:N,'Shipment Detail'!BM:BM)=0,"",_xlfn.XLOOKUP(F2045,'Shipment Detail'!N:N,'Shipment Detail'!BM:BM))</f>
        <v/>
      </c>
      <c r="R2045" t="str">
        <f>IF(_xlfn.XLOOKUP(F2045,'Shipment Detail'!N:N,'Shipment Detail'!AV:AV)&gt;60,10,"")</f>
        <v/>
      </c>
      <c r="T2045" s="3">
        <f>TCD!C2045</f>
        <v>9.8000000000000007</v>
      </c>
    </row>
    <row r="2046" spans="1:20" x14ac:dyDescent="0.2">
      <c r="A2046" t="str">
        <f t="shared" si="95"/>
        <v>FEDEX FRANCE</v>
      </c>
      <c r="B2046" s="5">
        <f t="shared" si="96"/>
        <v>46174</v>
      </c>
      <c r="F2046" s="6">
        <f>TCD!A2046</f>
        <v>873129809866</v>
      </c>
      <c r="H2046" s="18" t="str">
        <f>TCD!F2046</f>
        <v>E</v>
      </c>
      <c r="I2046" t="str">
        <f>TCD!B2046</f>
        <v>FR</v>
      </c>
      <c r="J2046" t="str">
        <f>IF(COUNTIF(Zoning!B:B,I2046)=0,"inconnu",_xlfn.XLOOKUP(I2046,Zoning!B:B,Zoning!C:C))</f>
        <v>France</v>
      </c>
      <c r="K2046">
        <f>_xlfn.XLOOKUP(F2046,'Shipment Detail'!N:N,'Shipment Detail'!AB:AB)</f>
        <v>2</v>
      </c>
      <c r="L2046">
        <f>TCD!E2046</f>
        <v>15.299999999999999</v>
      </c>
      <c r="M2046" t="str">
        <f>IF(J2046="France","ST",_xlfn.XLOOKUP(F2046,'Shipment Detail'!N:N,'Shipment Detail'!E:E,""))</f>
        <v>ST</v>
      </c>
      <c r="N2046">
        <f t="shared" si="97"/>
        <v>0.2</v>
      </c>
      <c r="O2046" t="str">
        <f>IF(_xlfn.XLOOKUP(F2046,'Shipment Detail'!N:N,'Shipment Detail'!BM:BM)=0,"",_xlfn.XLOOKUP(F2046,'Shipment Detail'!N:N,'Shipment Detail'!BM:BM))</f>
        <v/>
      </c>
      <c r="R2046" t="str">
        <f>IF(_xlfn.XLOOKUP(F2046,'Shipment Detail'!N:N,'Shipment Detail'!AV:AV)&gt;60,10,"")</f>
        <v/>
      </c>
      <c r="T2046" s="3">
        <f>TCD!C2046</f>
        <v>9.8000000000000007</v>
      </c>
    </row>
    <row r="2047" spans="1:20" x14ac:dyDescent="0.2">
      <c r="A2047" t="str">
        <f t="shared" si="95"/>
        <v>FEDEX FRANCE</v>
      </c>
      <c r="B2047" s="5">
        <f t="shared" si="96"/>
        <v>46174</v>
      </c>
      <c r="F2047" s="6">
        <f>TCD!A2047</f>
        <v>873129860691</v>
      </c>
      <c r="H2047" s="18" t="str">
        <f>TCD!F2047</f>
        <v>E</v>
      </c>
      <c r="I2047" t="str">
        <f>TCD!B2047</f>
        <v>FR</v>
      </c>
      <c r="J2047" t="str">
        <f>IF(COUNTIF(Zoning!B:B,I2047)=0,"inconnu",_xlfn.XLOOKUP(I2047,Zoning!B:B,Zoning!C:C))</f>
        <v>France</v>
      </c>
      <c r="K2047">
        <f>_xlfn.XLOOKUP(F2047,'Shipment Detail'!N:N,'Shipment Detail'!AB:AB)</f>
        <v>6</v>
      </c>
      <c r="L2047">
        <f>TCD!E2047</f>
        <v>39.700000000000003</v>
      </c>
      <c r="M2047" t="str">
        <f>IF(J2047="France","ST",_xlfn.XLOOKUP(F2047,'Shipment Detail'!N:N,'Shipment Detail'!E:E,""))</f>
        <v>ST</v>
      </c>
      <c r="N2047">
        <f t="shared" si="97"/>
        <v>0.2</v>
      </c>
      <c r="O2047" t="str">
        <f>IF(_xlfn.XLOOKUP(F2047,'Shipment Detail'!N:N,'Shipment Detail'!BM:BM)=0,"",_xlfn.XLOOKUP(F2047,'Shipment Detail'!N:N,'Shipment Detail'!BM:BM))</f>
        <v/>
      </c>
      <c r="R2047" t="str">
        <f>IF(_xlfn.XLOOKUP(F2047,'Shipment Detail'!N:N,'Shipment Detail'!AV:AV)&gt;60,10,"")</f>
        <v/>
      </c>
      <c r="T2047" s="3">
        <f>TCD!C2047</f>
        <v>17.839999999999996</v>
      </c>
    </row>
    <row r="2048" spans="1:20" x14ac:dyDescent="0.2">
      <c r="A2048" t="str">
        <f t="shared" si="95"/>
        <v>FEDEX FRANCE</v>
      </c>
      <c r="B2048" s="5">
        <f t="shared" si="96"/>
        <v>46174</v>
      </c>
      <c r="F2048" s="6">
        <f>TCD!A2048</f>
        <v>873129941953</v>
      </c>
      <c r="H2048" s="18" t="str">
        <f>TCD!F2048</f>
        <v>E</v>
      </c>
      <c r="I2048" t="str">
        <f>TCD!B2048</f>
        <v>FR</v>
      </c>
      <c r="J2048" t="str">
        <f>IF(COUNTIF(Zoning!B:B,I2048)=0,"inconnu",_xlfn.XLOOKUP(I2048,Zoning!B:B,Zoning!C:C))</f>
        <v>France</v>
      </c>
      <c r="K2048">
        <f>_xlfn.XLOOKUP(F2048,'Shipment Detail'!N:N,'Shipment Detail'!AB:AB)</f>
        <v>1</v>
      </c>
      <c r="L2048">
        <f>TCD!E2048</f>
        <v>3.7</v>
      </c>
      <c r="M2048" t="str">
        <f>IF(J2048="France","ST",_xlfn.XLOOKUP(F2048,'Shipment Detail'!N:N,'Shipment Detail'!E:E,""))</f>
        <v>ST</v>
      </c>
      <c r="N2048">
        <f t="shared" si="97"/>
        <v>0.2</v>
      </c>
      <c r="O2048" t="str">
        <f>IF(_xlfn.XLOOKUP(F2048,'Shipment Detail'!N:N,'Shipment Detail'!BM:BM)=0,"",_xlfn.XLOOKUP(F2048,'Shipment Detail'!N:N,'Shipment Detail'!BM:BM))</f>
        <v/>
      </c>
      <c r="R2048" t="str">
        <f>IF(_xlfn.XLOOKUP(F2048,'Shipment Detail'!N:N,'Shipment Detail'!AV:AV)&gt;60,10,"")</f>
        <v/>
      </c>
      <c r="T2048" s="3">
        <f>TCD!C2048</f>
        <v>5.7799999999999976</v>
      </c>
    </row>
    <row r="2049" spans="1:20" x14ac:dyDescent="0.2">
      <c r="A2049" t="str">
        <f t="shared" si="95"/>
        <v>FEDEX FRANCE</v>
      </c>
      <c r="B2049" s="5">
        <f t="shared" si="96"/>
        <v>46174</v>
      </c>
      <c r="F2049" s="6">
        <f>TCD!A2049</f>
        <v>873129982449</v>
      </c>
      <c r="H2049" s="18" t="str">
        <f>TCD!F2049</f>
        <v>E</v>
      </c>
      <c r="I2049" t="str">
        <f>TCD!B2049</f>
        <v>FR</v>
      </c>
      <c r="J2049" t="str">
        <f>IF(COUNTIF(Zoning!B:B,I2049)=0,"inconnu",_xlfn.XLOOKUP(I2049,Zoning!B:B,Zoning!C:C))</f>
        <v>France</v>
      </c>
      <c r="K2049">
        <f>_xlfn.XLOOKUP(F2049,'Shipment Detail'!N:N,'Shipment Detail'!AB:AB)</f>
        <v>8</v>
      </c>
      <c r="L2049">
        <f>TCD!E2049</f>
        <v>50.7</v>
      </c>
      <c r="M2049" t="str">
        <f>IF(J2049="France","ST",_xlfn.XLOOKUP(F2049,'Shipment Detail'!N:N,'Shipment Detail'!E:E,""))</f>
        <v>ST</v>
      </c>
      <c r="N2049">
        <f t="shared" si="97"/>
        <v>0.2</v>
      </c>
      <c r="O2049" t="str">
        <f>IF(_xlfn.XLOOKUP(F2049,'Shipment Detail'!N:N,'Shipment Detail'!BM:BM)=0,"",_xlfn.XLOOKUP(F2049,'Shipment Detail'!N:N,'Shipment Detail'!BM:BM))</f>
        <v/>
      </c>
      <c r="R2049" t="str">
        <f>IF(_xlfn.XLOOKUP(F2049,'Shipment Detail'!N:N,'Shipment Detail'!AV:AV)&gt;60,10,"")</f>
        <v/>
      </c>
      <c r="T2049" s="3">
        <f>TCD!C2049</f>
        <v>21.510000000000005</v>
      </c>
    </row>
    <row r="2050" spans="1:20" x14ac:dyDescent="0.2">
      <c r="A2050" t="str">
        <f t="shared" si="95"/>
        <v>FEDEX FRANCE</v>
      </c>
      <c r="B2050" s="5">
        <f t="shared" si="96"/>
        <v>46174</v>
      </c>
      <c r="F2050" s="6">
        <f>TCD!A2050</f>
        <v>873130035980</v>
      </c>
      <c r="H2050" s="18" t="str">
        <f>TCD!F2050</f>
        <v>E</v>
      </c>
      <c r="I2050" t="str">
        <f>TCD!B2050</f>
        <v>FR</v>
      </c>
      <c r="J2050" t="str">
        <f>IF(COUNTIF(Zoning!B:B,I2050)=0,"inconnu",_xlfn.XLOOKUP(I2050,Zoning!B:B,Zoning!C:C))</f>
        <v>France</v>
      </c>
      <c r="K2050">
        <f>_xlfn.XLOOKUP(F2050,'Shipment Detail'!N:N,'Shipment Detail'!AB:AB)</f>
        <v>8</v>
      </c>
      <c r="L2050">
        <f>TCD!E2050</f>
        <v>47.800000000000004</v>
      </c>
      <c r="M2050" t="str">
        <f>IF(J2050="France","ST",_xlfn.XLOOKUP(F2050,'Shipment Detail'!N:N,'Shipment Detail'!E:E,""))</f>
        <v>ST</v>
      </c>
      <c r="N2050">
        <f t="shared" si="97"/>
        <v>0.2</v>
      </c>
      <c r="O2050" t="str">
        <f>IF(_xlfn.XLOOKUP(F2050,'Shipment Detail'!N:N,'Shipment Detail'!BM:BM)=0,"",_xlfn.XLOOKUP(F2050,'Shipment Detail'!N:N,'Shipment Detail'!BM:BM))</f>
        <v/>
      </c>
      <c r="R2050" t="str">
        <f>IF(_xlfn.XLOOKUP(F2050,'Shipment Detail'!N:N,'Shipment Detail'!AV:AV)&gt;60,10,"")</f>
        <v/>
      </c>
      <c r="T2050" s="3">
        <f>TCD!C2050</f>
        <v>20.509999999999991</v>
      </c>
    </row>
    <row r="2051" spans="1:20" x14ac:dyDescent="0.2">
      <c r="A2051" t="str">
        <f t="shared" si="95"/>
        <v>FEDEX FRANCE</v>
      </c>
      <c r="B2051" s="5">
        <f t="shared" si="96"/>
        <v>46174</v>
      </c>
      <c r="F2051" s="6">
        <f>TCD!A2051</f>
        <v>873130111210</v>
      </c>
      <c r="H2051" s="18" t="str">
        <f>TCD!F2051</f>
        <v>E</v>
      </c>
      <c r="I2051" t="str">
        <f>TCD!B2051</f>
        <v>FR</v>
      </c>
      <c r="J2051" t="str">
        <f>IF(COUNTIF(Zoning!B:B,I2051)=0,"inconnu",_xlfn.XLOOKUP(I2051,Zoning!B:B,Zoning!C:C))</f>
        <v>France</v>
      </c>
      <c r="K2051">
        <f>_xlfn.XLOOKUP(F2051,'Shipment Detail'!N:N,'Shipment Detail'!AB:AB)</f>
        <v>9</v>
      </c>
      <c r="L2051">
        <f>TCD!E2051</f>
        <v>60</v>
      </c>
      <c r="M2051" t="str">
        <f>IF(J2051="France","ST",_xlfn.XLOOKUP(F2051,'Shipment Detail'!N:N,'Shipment Detail'!E:E,""))</f>
        <v>ST</v>
      </c>
      <c r="N2051">
        <f t="shared" si="97"/>
        <v>0.2</v>
      </c>
      <c r="O2051" t="str">
        <f>IF(_xlfn.XLOOKUP(F2051,'Shipment Detail'!N:N,'Shipment Detail'!BM:BM)=0,"",_xlfn.XLOOKUP(F2051,'Shipment Detail'!N:N,'Shipment Detail'!BM:BM))</f>
        <v/>
      </c>
      <c r="R2051" t="str">
        <f>IF(_xlfn.XLOOKUP(F2051,'Shipment Detail'!N:N,'Shipment Detail'!AV:AV)&gt;60,10,"")</f>
        <v/>
      </c>
      <c r="T2051" s="3">
        <f>TCD!C2051</f>
        <v>24.86</v>
      </c>
    </row>
    <row r="2052" spans="1:20" x14ac:dyDescent="0.2">
      <c r="A2052" t="str">
        <f t="shared" ref="A2052:A2115" si="98">IF(OR(M2052="FICP",M2052="IE", M2052="RE", M2052="International", M2052="Europe"),"FEDEX INTERNATIONAL","FEDEX FRANCE")</f>
        <v>FEDEX FRANCE</v>
      </c>
      <c r="B2052" s="5">
        <f t="shared" ref="B2052:B2115" si="99">B2051</f>
        <v>46174</v>
      </c>
      <c r="F2052" s="6">
        <f>TCD!A2052</f>
        <v>873130172690</v>
      </c>
      <c r="H2052" s="18" t="str">
        <f>TCD!F2052</f>
        <v>E</v>
      </c>
      <c r="I2052" t="str">
        <f>TCD!B2052</f>
        <v>FR</v>
      </c>
      <c r="J2052" t="str">
        <f>IF(COUNTIF(Zoning!B:B,I2052)=0,"inconnu",_xlfn.XLOOKUP(I2052,Zoning!B:B,Zoning!C:C))</f>
        <v>France</v>
      </c>
      <c r="K2052">
        <f>_xlfn.XLOOKUP(F2052,'Shipment Detail'!N:N,'Shipment Detail'!AB:AB)</f>
        <v>2</v>
      </c>
      <c r="L2052">
        <f>TCD!E2052</f>
        <v>15.7</v>
      </c>
      <c r="M2052" t="str">
        <f>IF(J2052="France","ST",_xlfn.XLOOKUP(F2052,'Shipment Detail'!N:N,'Shipment Detail'!E:E,""))</f>
        <v>ST</v>
      </c>
      <c r="N2052">
        <f t="shared" ref="N2052:N2115" si="100">IF(OR(I2052="FR",I2052="DE",I2052="IT",I2052="ES",I2052="BE",I2052="NL",I2052="LU",I2052="PT",I2052="AT",I2052="IE",I2052="FI",I2052="SE",I2052="DK",I2052="PL",I2052="CZ",I2052="SK",I2052="HU",I2052="RO",I2052="BG",I2052="HR",I2052="SI",I2052="EE",I2052="LV",I2052="LT",I2052="GR",I2052="CY",I2052="MT"),0.2,0)</f>
        <v>0.2</v>
      </c>
      <c r="O2052" t="str">
        <f>IF(_xlfn.XLOOKUP(F2052,'Shipment Detail'!N:N,'Shipment Detail'!BM:BM)=0,"",_xlfn.XLOOKUP(F2052,'Shipment Detail'!N:N,'Shipment Detail'!BM:BM))</f>
        <v/>
      </c>
      <c r="R2052" t="str">
        <f>IF(_xlfn.XLOOKUP(F2052,'Shipment Detail'!N:N,'Shipment Detail'!AV:AV)&gt;60,10,"")</f>
        <v/>
      </c>
      <c r="T2052" s="3">
        <f>TCD!C2052</f>
        <v>9.8000000000000007</v>
      </c>
    </row>
    <row r="2053" spans="1:20" x14ac:dyDescent="0.2">
      <c r="A2053" t="str">
        <f t="shared" si="98"/>
        <v>FEDEX FRANCE</v>
      </c>
      <c r="B2053" s="5">
        <f t="shared" si="99"/>
        <v>46174</v>
      </c>
      <c r="F2053" s="6">
        <f>TCD!A2053</f>
        <v>873130186825</v>
      </c>
      <c r="H2053" s="18" t="str">
        <f>TCD!F2053</f>
        <v>E</v>
      </c>
      <c r="I2053" t="str">
        <f>TCD!B2053</f>
        <v>FR</v>
      </c>
      <c r="J2053" t="str">
        <f>IF(COUNTIF(Zoning!B:B,I2053)=0,"inconnu",_xlfn.XLOOKUP(I2053,Zoning!B:B,Zoning!C:C))</f>
        <v>France</v>
      </c>
      <c r="K2053">
        <f>_xlfn.XLOOKUP(F2053,'Shipment Detail'!N:N,'Shipment Detail'!AB:AB)</f>
        <v>1</v>
      </c>
      <c r="L2053">
        <f>TCD!E2053</f>
        <v>10</v>
      </c>
      <c r="M2053" t="str">
        <f>IF(J2053="France","ST",_xlfn.XLOOKUP(F2053,'Shipment Detail'!N:N,'Shipment Detail'!E:E,""))</f>
        <v>ST</v>
      </c>
      <c r="N2053">
        <f t="shared" si="100"/>
        <v>0.2</v>
      </c>
      <c r="O2053" t="str">
        <f>IF(_xlfn.XLOOKUP(F2053,'Shipment Detail'!N:N,'Shipment Detail'!BM:BM)=0,"",_xlfn.XLOOKUP(F2053,'Shipment Detail'!N:N,'Shipment Detail'!BM:BM))</f>
        <v/>
      </c>
      <c r="R2053" t="str">
        <f>IF(_xlfn.XLOOKUP(F2053,'Shipment Detail'!N:N,'Shipment Detail'!AV:AV)&gt;60,10,"")</f>
        <v/>
      </c>
      <c r="T2053" s="3">
        <f>TCD!C2053</f>
        <v>7.7900000000000027</v>
      </c>
    </row>
    <row r="2054" spans="1:20" x14ac:dyDescent="0.2">
      <c r="A2054" t="str">
        <f t="shared" si="98"/>
        <v>FEDEX FRANCE</v>
      </c>
      <c r="B2054" s="5">
        <f t="shared" si="99"/>
        <v>46174</v>
      </c>
      <c r="F2054" s="6">
        <f>TCD!A2054</f>
        <v>873130319812</v>
      </c>
      <c r="H2054" s="18" t="str">
        <f>TCD!F2054</f>
        <v>E</v>
      </c>
      <c r="I2054" t="str">
        <f>TCD!B2054</f>
        <v>FR</v>
      </c>
      <c r="J2054" t="str">
        <f>IF(COUNTIF(Zoning!B:B,I2054)=0,"inconnu",_xlfn.XLOOKUP(I2054,Zoning!B:B,Zoning!C:C))</f>
        <v>France</v>
      </c>
      <c r="K2054">
        <f>_xlfn.XLOOKUP(F2054,'Shipment Detail'!N:N,'Shipment Detail'!AB:AB)</f>
        <v>4</v>
      </c>
      <c r="L2054">
        <f>TCD!E2054</f>
        <v>20.5</v>
      </c>
      <c r="M2054" t="str">
        <f>IF(J2054="France","ST",_xlfn.XLOOKUP(F2054,'Shipment Detail'!N:N,'Shipment Detail'!E:E,""))</f>
        <v>ST</v>
      </c>
      <c r="N2054">
        <f t="shared" si="100"/>
        <v>0.2</v>
      </c>
      <c r="O2054" t="str">
        <f>IF(_xlfn.XLOOKUP(F2054,'Shipment Detail'!N:N,'Shipment Detail'!BM:BM)=0,"",_xlfn.XLOOKUP(F2054,'Shipment Detail'!N:N,'Shipment Detail'!BM:BM))</f>
        <v/>
      </c>
      <c r="R2054" t="str">
        <f>IF(_xlfn.XLOOKUP(F2054,'Shipment Detail'!N:N,'Shipment Detail'!AV:AV)&gt;60,10,"")</f>
        <v/>
      </c>
      <c r="T2054" s="3">
        <f>TCD!C2054</f>
        <v>11.469999999999999</v>
      </c>
    </row>
    <row r="2055" spans="1:20" x14ac:dyDescent="0.2">
      <c r="A2055" t="str">
        <f t="shared" si="98"/>
        <v>FEDEX FRANCE</v>
      </c>
      <c r="B2055" s="5">
        <f t="shared" si="99"/>
        <v>46174</v>
      </c>
      <c r="F2055" s="6">
        <f>TCD!A2055</f>
        <v>873130364080</v>
      </c>
      <c r="H2055" s="18" t="str">
        <f>TCD!F2055</f>
        <v>E</v>
      </c>
      <c r="I2055" t="str">
        <f>TCD!B2055</f>
        <v>FR</v>
      </c>
      <c r="J2055" t="str">
        <f>IF(COUNTIF(Zoning!B:B,I2055)=0,"inconnu",_xlfn.XLOOKUP(I2055,Zoning!B:B,Zoning!C:C))</f>
        <v>France</v>
      </c>
      <c r="K2055">
        <f>_xlfn.XLOOKUP(F2055,'Shipment Detail'!N:N,'Shipment Detail'!AB:AB)</f>
        <v>2</v>
      </c>
      <c r="L2055">
        <f>TCD!E2055</f>
        <v>10</v>
      </c>
      <c r="M2055" t="str">
        <f>IF(J2055="France","ST",_xlfn.XLOOKUP(F2055,'Shipment Detail'!N:N,'Shipment Detail'!E:E,""))</f>
        <v>ST</v>
      </c>
      <c r="N2055">
        <f t="shared" si="100"/>
        <v>0.2</v>
      </c>
      <c r="O2055" t="str">
        <f>IF(_xlfn.XLOOKUP(F2055,'Shipment Detail'!N:N,'Shipment Detail'!BM:BM)=0,"",_xlfn.XLOOKUP(F2055,'Shipment Detail'!N:N,'Shipment Detail'!BM:BM))</f>
        <v/>
      </c>
      <c r="R2055" t="str">
        <f>IF(_xlfn.XLOOKUP(F2055,'Shipment Detail'!N:N,'Shipment Detail'!AV:AV)&gt;60,10,"")</f>
        <v/>
      </c>
      <c r="T2055" s="3">
        <f>TCD!C2055</f>
        <v>7.7900000000000027</v>
      </c>
    </row>
    <row r="2056" spans="1:20" x14ac:dyDescent="0.2">
      <c r="A2056" t="str">
        <f t="shared" si="98"/>
        <v>FEDEX FRANCE</v>
      </c>
      <c r="B2056" s="5">
        <f t="shared" si="99"/>
        <v>46174</v>
      </c>
      <c r="F2056" s="6">
        <f>TCD!A2056</f>
        <v>873130435741</v>
      </c>
      <c r="H2056" s="18" t="str">
        <f>TCD!F2056</f>
        <v>E</v>
      </c>
      <c r="I2056" t="str">
        <f>TCD!B2056</f>
        <v>FR</v>
      </c>
      <c r="J2056" t="str">
        <f>IF(COUNTIF(Zoning!B:B,I2056)=0,"inconnu",_xlfn.XLOOKUP(I2056,Zoning!B:B,Zoning!C:C))</f>
        <v>France</v>
      </c>
      <c r="K2056">
        <f>_xlfn.XLOOKUP(F2056,'Shipment Detail'!N:N,'Shipment Detail'!AB:AB)</f>
        <v>3</v>
      </c>
      <c r="L2056">
        <f>TCD!E2056</f>
        <v>15</v>
      </c>
      <c r="M2056" t="str">
        <f>IF(J2056="France","ST",_xlfn.XLOOKUP(F2056,'Shipment Detail'!N:N,'Shipment Detail'!E:E,""))</f>
        <v>ST</v>
      </c>
      <c r="N2056">
        <f t="shared" si="100"/>
        <v>0.2</v>
      </c>
      <c r="O2056" t="str">
        <f>IF(_xlfn.XLOOKUP(F2056,'Shipment Detail'!N:N,'Shipment Detail'!BM:BM)=0,"",_xlfn.XLOOKUP(F2056,'Shipment Detail'!N:N,'Shipment Detail'!BM:BM))</f>
        <v/>
      </c>
      <c r="R2056" t="str">
        <f>IF(_xlfn.XLOOKUP(F2056,'Shipment Detail'!N:N,'Shipment Detail'!AV:AV)&gt;60,10,"")</f>
        <v/>
      </c>
      <c r="T2056" s="3">
        <f>TCD!C2056</f>
        <v>9.4600000000000009</v>
      </c>
    </row>
    <row r="2057" spans="1:20" x14ac:dyDescent="0.2">
      <c r="A2057" t="str">
        <f t="shared" si="98"/>
        <v>FEDEX FRANCE</v>
      </c>
      <c r="B2057" s="5">
        <f t="shared" si="99"/>
        <v>46174</v>
      </c>
      <c r="F2057" s="6">
        <f>TCD!A2057</f>
        <v>873130460488</v>
      </c>
      <c r="H2057" s="18" t="str">
        <f>TCD!F2057</f>
        <v>E</v>
      </c>
      <c r="I2057" t="str">
        <f>TCD!B2057</f>
        <v>FR</v>
      </c>
      <c r="J2057" t="str">
        <f>IF(COUNTIF(Zoning!B:B,I2057)=0,"inconnu",_xlfn.XLOOKUP(I2057,Zoning!B:B,Zoning!C:C))</f>
        <v>France</v>
      </c>
      <c r="K2057">
        <f>_xlfn.XLOOKUP(F2057,'Shipment Detail'!N:N,'Shipment Detail'!AB:AB)</f>
        <v>2</v>
      </c>
      <c r="L2057">
        <f>TCD!E2057</f>
        <v>14</v>
      </c>
      <c r="M2057" t="str">
        <f>IF(J2057="France","ST",_xlfn.XLOOKUP(F2057,'Shipment Detail'!N:N,'Shipment Detail'!E:E,""))</f>
        <v>ST</v>
      </c>
      <c r="N2057">
        <f t="shared" si="100"/>
        <v>0.2</v>
      </c>
      <c r="O2057" t="str">
        <f>IF(_xlfn.XLOOKUP(F2057,'Shipment Detail'!N:N,'Shipment Detail'!BM:BM)=0,"",_xlfn.XLOOKUP(F2057,'Shipment Detail'!N:N,'Shipment Detail'!BM:BM))</f>
        <v/>
      </c>
      <c r="R2057" t="str">
        <f>IF(_xlfn.XLOOKUP(F2057,'Shipment Detail'!N:N,'Shipment Detail'!AV:AV)&gt;60,10,"")</f>
        <v/>
      </c>
      <c r="T2057" s="3">
        <f>TCD!C2057</f>
        <v>9.1300000000000026</v>
      </c>
    </row>
    <row r="2058" spans="1:20" x14ac:dyDescent="0.2">
      <c r="A2058" t="str">
        <f t="shared" si="98"/>
        <v>FEDEX FRANCE</v>
      </c>
      <c r="B2058" s="5">
        <f t="shared" si="99"/>
        <v>46174</v>
      </c>
      <c r="F2058" s="6">
        <f>TCD!A2058</f>
        <v>873130498584</v>
      </c>
      <c r="H2058" s="18" t="str">
        <f>TCD!F2058</f>
        <v>E</v>
      </c>
      <c r="I2058" t="str">
        <f>TCD!B2058</f>
        <v>FR</v>
      </c>
      <c r="J2058" t="str">
        <f>IF(COUNTIF(Zoning!B:B,I2058)=0,"inconnu",_xlfn.XLOOKUP(I2058,Zoning!B:B,Zoning!C:C))</f>
        <v>France</v>
      </c>
      <c r="K2058">
        <f>_xlfn.XLOOKUP(F2058,'Shipment Detail'!N:N,'Shipment Detail'!AB:AB)</f>
        <v>8</v>
      </c>
      <c r="L2058">
        <f>TCD!E2058</f>
        <v>63.7</v>
      </c>
      <c r="M2058" t="str">
        <f>IF(J2058="France","ST",_xlfn.XLOOKUP(F2058,'Shipment Detail'!N:N,'Shipment Detail'!E:E,""))</f>
        <v>ST</v>
      </c>
      <c r="N2058">
        <f t="shared" si="100"/>
        <v>0.2</v>
      </c>
      <c r="O2058" t="str">
        <f>IF(_xlfn.XLOOKUP(F2058,'Shipment Detail'!N:N,'Shipment Detail'!BM:BM)=0,"",_xlfn.XLOOKUP(F2058,'Shipment Detail'!N:N,'Shipment Detail'!BM:BM))</f>
        <v/>
      </c>
      <c r="R2058" t="str">
        <f>IF(_xlfn.XLOOKUP(F2058,'Shipment Detail'!N:N,'Shipment Detail'!AV:AV)&gt;60,10,"")</f>
        <v/>
      </c>
      <c r="T2058" s="3">
        <f>TCD!C2058</f>
        <v>25.86</v>
      </c>
    </row>
    <row r="2059" spans="1:20" x14ac:dyDescent="0.2">
      <c r="A2059" t="str">
        <f t="shared" si="98"/>
        <v>FEDEX FRANCE</v>
      </c>
      <c r="B2059" s="5">
        <f t="shared" si="99"/>
        <v>46174</v>
      </c>
      <c r="F2059" s="6">
        <f>TCD!A2059</f>
        <v>873130637886</v>
      </c>
      <c r="H2059" s="18" t="str">
        <f>TCD!F2059</f>
        <v>E</v>
      </c>
      <c r="I2059" t="str">
        <f>TCD!B2059</f>
        <v>FR</v>
      </c>
      <c r="J2059" t="str">
        <f>IF(COUNTIF(Zoning!B:B,I2059)=0,"inconnu",_xlfn.XLOOKUP(I2059,Zoning!B:B,Zoning!C:C))</f>
        <v>France</v>
      </c>
      <c r="K2059">
        <f>_xlfn.XLOOKUP(F2059,'Shipment Detail'!N:N,'Shipment Detail'!AB:AB)</f>
        <v>3</v>
      </c>
      <c r="L2059">
        <f>TCD!E2059</f>
        <v>11.299999999999999</v>
      </c>
      <c r="M2059" t="str">
        <f>IF(J2059="France","ST",_xlfn.XLOOKUP(F2059,'Shipment Detail'!N:N,'Shipment Detail'!E:E,""))</f>
        <v>ST</v>
      </c>
      <c r="N2059">
        <f t="shared" si="100"/>
        <v>0.2</v>
      </c>
      <c r="O2059" t="str">
        <f>IF(_xlfn.XLOOKUP(F2059,'Shipment Detail'!N:N,'Shipment Detail'!BM:BM)=0,"",_xlfn.XLOOKUP(F2059,'Shipment Detail'!N:N,'Shipment Detail'!BM:BM))</f>
        <v/>
      </c>
      <c r="R2059" t="str">
        <f>IF(_xlfn.XLOOKUP(F2059,'Shipment Detail'!N:N,'Shipment Detail'!AV:AV)&gt;60,10,"")</f>
        <v/>
      </c>
      <c r="T2059" s="3">
        <f>TCD!C2059</f>
        <v>8.4599999999999973</v>
      </c>
    </row>
    <row r="2060" spans="1:20" x14ac:dyDescent="0.2">
      <c r="A2060" t="str">
        <f t="shared" si="98"/>
        <v>FEDEX FRANCE</v>
      </c>
      <c r="B2060" s="5">
        <f t="shared" si="99"/>
        <v>46174</v>
      </c>
      <c r="F2060" s="6">
        <f>TCD!A2060</f>
        <v>873130678213</v>
      </c>
      <c r="H2060" s="18" t="str">
        <f>TCD!F2060</f>
        <v>E</v>
      </c>
      <c r="I2060" t="str">
        <f>TCD!B2060</f>
        <v>FR</v>
      </c>
      <c r="J2060" t="str">
        <f>IF(COUNTIF(Zoning!B:B,I2060)=0,"inconnu",_xlfn.XLOOKUP(I2060,Zoning!B:B,Zoning!C:C))</f>
        <v>France</v>
      </c>
      <c r="K2060">
        <f>_xlfn.XLOOKUP(F2060,'Shipment Detail'!N:N,'Shipment Detail'!AB:AB)</f>
        <v>3</v>
      </c>
      <c r="L2060">
        <f>TCD!E2060</f>
        <v>13</v>
      </c>
      <c r="M2060" t="str">
        <f>IF(J2060="France","ST",_xlfn.XLOOKUP(F2060,'Shipment Detail'!N:N,'Shipment Detail'!E:E,""))</f>
        <v>ST</v>
      </c>
      <c r="N2060">
        <f t="shared" si="100"/>
        <v>0.2</v>
      </c>
      <c r="O2060" t="str">
        <f>IF(_xlfn.XLOOKUP(F2060,'Shipment Detail'!N:N,'Shipment Detail'!BM:BM)=0,"",_xlfn.XLOOKUP(F2060,'Shipment Detail'!N:N,'Shipment Detail'!BM:BM))</f>
        <v/>
      </c>
      <c r="R2060" t="str">
        <f>IF(_xlfn.XLOOKUP(F2060,'Shipment Detail'!N:N,'Shipment Detail'!AV:AV)&gt;60,10,"")</f>
        <v/>
      </c>
      <c r="T2060" s="3">
        <f>TCD!C2060</f>
        <v>8.7999999999999972</v>
      </c>
    </row>
    <row r="2061" spans="1:20" x14ac:dyDescent="0.2">
      <c r="A2061" t="str">
        <f t="shared" si="98"/>
        <v>FEDEX FRANCE</v>
      </c>
      <c r="B2061" s="5">
        <f t="shared" si="99"/>
        <v>46174</v>
      </c>
      <c r="F2061" s="6">
        <f>TCD!A2061</f>
        <v>873130686347</v>
      </c>
      <c r="H2061" s="18" t="str">
        <f>TCD!F2061</f>
        <v>E</v>
      </c>
      <c r="I2061" t="str">
        <f>TCD!B2061</f>
        <v>FR</v>
      </c>
      <c r="J2061" t="str">
        <f>IF(COUNTIF(Zoning!B:B,I2061)=0,"inconnu",_xlfn.XLOOKUP(I2061,Zoning!B:B,Zoning!C:C))</f>
        <v>France</v>
      </c>
      <c r="K2061">
        <f>_xlfn.XLOOKUP(F2061,'Shipment Detail'!N:N,'Shipment Detail'!AB:AB)</f>
        <v>4</v>
      </c>
      <c r="L2061">
        <f>TCD!E2061</f>
        <v>26</v>
      </c>
      <c r="M2061" t="str">
        <f>IF(J2061="France","ST",_xlfn.XLOOKUP(F2061,'Shipment Detail'!N:N,'Shipment Detail'!E:E,""))</f>
        <v>ST</v>
      </c>
      <c r="N2061">
        <f t="shared" si="100"/>
        <v>0.2</v>
      </c>
      <c r="O2061" t="str">
        <f>IF(_xlfn.XLOOKUP(F2061,'Shipment Detail'!N:N,'Shipment Detail'!BM:BM)=0,"",_xlfn.XLOOKUP(F2061,'Shipment Detail'!N:N,'Shipment Detail'!BM:BM))</f>
        <v/>
      </c>
      <c r="R2061" t="str">
        <f>IF(_xlfn.XLOOKUP(F2061,'Shipment Detail'!N:N,'Shipment Detail'!AV:AV)&gt;60,10,"")</f>
        <v/>
      </c>
      <c r="T2061" s="3">
        <f>TCD!C2061</f>
        <v>13.149999999999999</v>
      </c>
    </row>
    <row r="2062" spans="1:20" x14ac:dyDescent="0.2">
      <c r="A2062" t="str">
        <f t="shared" si="98"/>
        <v>FEDEX FRANCE</v>
      </c>
      <c r="B2062" s="5">
        <f t="shared" si="99"/>
        <v>46174</v>
      </c>
      <c r="F2062" s="6">
        <f>TCD!A2062</f>
        <v>873130995990</v>
      </c>
      <c r="H2062" s="18" t="str">
        <f>TCD!F2062</f>
        <v>E</v>
      </c>
      <c r="I2062" t="str">
        <f>TCD!B2062</f>
        <v>FR</v>
      </c>
      <c r="J2062" t="str">
        <f>IF(COUNTIF(Zoning!B:B,I2062)=0,"inconnu",_xlfn.XLOOKUP(I2062,Zoning!B:B,Zoning!C:C))</f>
        <v>France</v>
      </c>
      <c r="K2062">
        <f>_xlfn.XLOOKUP(F2062,'Shipment Detail'!N:N,'Shipment Detail'!AB:AB)</f>
        <v>2</v>
      </c>
      <c r="L2062">
        <f>TCD!E2062</f>
        <v>8.1999999999999993</v>
      </c>
      <c r="M2062" t="str">
        <f>IF(J2062="France","ST",_xlfn.XLOOKUP(F2062,'Shipment Detail'!N:N,'Shipment Detail'!E:E,""))</f>
        <v>ST</v>
      </c>
      <c r="N2062">
        <f t="shared" si="100"/>
        <v>0.2</v>
      </c>
      <c r="O2062" t="str">
        <f>IF(_xlfn.XLOOKUP(F2062,'Shipment Detail'!N:N,'Shipment Detail'!BM:BM)=0,"",_xlfn.XLOOKUP(F2062,'Shipment Detail'!N:N,'Shipment Detail'!BM:BM))</f>
        <v/>
      </c>
      <c r="R2062" t="str">
        <f>IF(_xlfn.XLOOKUP(F2062,'Shipment Detail'!N:N,'Shipment Detail'!AV:AV)&gt;60,10,"")</f>
        <v/>
      </c>
      <c r="T2062" s="3">
        <f>TCD!C2062</f>
        <v>7.4600000000000009</v>
      </c>
    </row>
    <row r="2063" spans="1:20" x14ac:dyDescent="0.2">
      <c r="A2063" t="str">
        <f t="shared" si="98"/>
        <v>FEDEX FRANCE</v>
      </c>
      <c r="B2063" s="5">
        <f t="shared" si="99"/>
        <v>46174</v>
      </c>
      <c r="F2063" s="6">
        <f>TCD!A2063</f>
        <v>873131219996</v>
      </c>
      <c r="H2063" s="18" t="str">
        <f>TCD!F2063</f>
        <v>E</v>
      </c>
      <c r="I2063" t="str">
        <f>TCD!B2063</f>
        <v>FR</v>
      </c>
      <c r="J2063" t="str">
        <f>IF(COUNTIF(Zoning!B:B,I2063)=0,"inconnu",_xlfn.XLOOKUP(I2063,Zoning!B:B,Zoning!C:C))</f>
        <v>France</v>
      </c>
      <c r="K2063">
        <f>_xlfn.XLOOKUP(F2063,'Shipment Detail'!N:N,'Shipment Detail'!AB:AB)</f>
        <v>3</v>
      </c>
      <c r="L2063">
        <f>TCD!E2063</f>
        <v>15.9</v>
      </c>
      <c r="M2063" t="str">
        <f>IF(J2063="France","ST",_xlfn.XLOOKUP(F2063,'Shipment Detail'!N:N,'Shipment Detail'!E:E,""))</f>
        <v>ST</v>
      </c>
      <c r="N2063">
        <f t="shared" si="100"/>
        <v>0.2</v>
      </c>
      <c r="O2063" t="str">
        <f>IF(_xlfn.XLOOKUP(F2063,'Shipment Detail'!N:N,'Shipment Detail'!BM:BM)=0,"",_xlfn.XLOOKUP(F2063,'Shipment Detail'!N:N,'Shipment Detail'!BM:BM))</f>
        <v/>
      </c>
      <c r="R2063" t="str">
        <f>IF(_xlfn.XLOOKUP(F2063,'Shipment Detail'!N:N,'Shipment Detail'!AV:AV)&gt;60,10,"")</f>
        <v/>
      </c>
      <c r="T2063" s="3">
        <f>TCD!C2063</f>
        <v>9.8000000000000007</v>
      </c>
    </row>
    <row r="2064" spans="1:20" x14ac:dyDescent="0.2">
      <c r="A2064" t="str">
        <f t="shared" si="98"/>
        <v>FEDEX FRANCE</v>
      </c>
      <c r="B2064" s="5">
        <f t="shared" si="99"/>
        <v>46174</v>
      </c>
      <c r="F2064" s="6">
        <f>TCD!A2064</f>
        <v>873131265918</v>
      </c>
      <c r="H2064" s="18" t="str">
        <f>TCD!F2064</f>
        <v>E</v>
      </c>
      <c r="I2064" t="str">
        <f>TCD!B2064</f>
        <v>FR</v>
      </c>
      <c r="J2064" t="str">
        <f>IF(COUNTIF(Zoning!B:B,I2064)=0,"inconnu",_xlfn.XLOOKUP(I2064,Zoning!B:B,Zoning!C:C))</f>
        <v>France</v>
      </c>
      <c r="K2064">
        <f>_xlfn.XLOOKUP(F2064,'Shipment Detail'!N:N,'Shipment Detail'!AB:AB)</f>
        <v>4</v>
      </c>
      <c r="L2064">
        <f>TCD!E2064</f>
        <v>28</v>
      </c>
      <c r="M2064" t="str">
        <f>IF(J2064="France","ST",_xlfn.XLOOKUP(F2064,'Shipment Detail'!N:N,'Shipment Detail'!E:E,""))</f>
        <v>ST</v>
      </c>
      <c r="N2064">
        <f t="shared" si="100"/>
        <v>0.2</v>
      </c>
      <c r="O2064" t="str">
        <f>IF(_xlfn.XLOOKUP(F2064,'Shipment Detail'!N:N,'Shipment Detail'!BM:BM)=0,"",_xlfn.XLOOKUP(F2064,'Shipment Detail'!N:N,'Shipment Detail'!BM:BM))</f>
        <v/>
      </c>
      <c r="R2064" t="str">
        <f>IF(_xlfn.XLOOKUP(F2064,'Shipment Detail'!N:N,'Shipment Detail'!AV:AV)&gt;60,10,"")</f>
        <v/>
      </c>
      <c r="T2064" s="3">
        <f>TCD!C2064</f>
        <v>13.809999999999995</v>
      </c>
    </row>
    <row r="2065" spans="1:20" x14ac:dyDescent="0.2">
      <c r="A2065" t="str">
        <f t="shared" si="98"/>
        <v>FEDEX FRANCE</v>
      </c>
      <c r="B2065" s="5">
        <f t="shared" si="99"/>
        <v>46174</v>
      </c>
      <c r="F2065" s="6">
        <f>TCD!A2065</f>
        <v>873131295244</v>
      </c>
      <c r="H2065" s="18" t="str">
        <f>TCD!F2065</f>
        <v>E</v>
      </c>
      <c r="I2065" t="str">
        <f>TCD!B2065</f>
        <v>FR</v>
      </c>
      <c r="J2065" t="str">
        <f>IF(COUNTIF(Zoning!B:B,I2065)=0,"inconnu",_xlfn.XLOOKUP(I2065,Zoning!B:B,Zoning!C:C))</f>
        <v>France</v>
      </c>
      <c r="K2065">
        <f>_xlfn.XLOOKUP(F2065,'Shipment Detail'!N:N,'Shipment Detail'!AB:AB)</f>
        <v>3</v>
      </c>
      <c r="L2065">
        <f>TCD!E2065</f>
        <v>19</v>
      </c>
      <c r="M2065" t="str">
        <f>IF(J2065="France","ST",_xlfn.XLOOKUP(F2065,'Shipment Detail'!N:N,'Shipment Detail'!E:E,""))</f>
        <v>ST</v>
      </c>
      <c r="N2065">
        <f t="shared" si="100"/>
        <v>0.2</v>
      </c>
      <c r="O2065" t="str">
        <f>IF(_xlfn.XLOOKUP(F2065,'Shipment Detail'!N:N,'Shipment Detail'!BM:BM)=0,"",_xlfn.XLOOKUP(F2065,'Shipment Detail'!N:N,'Shipment Detail'!BM:BM))</f>
        <v/>
      </c>
      <c r="R2065" t="str">
        <f>IF(_xlfn.XLOOKUP(F2065,'Shipment Detail'!N:N,'Shipment Detail'!AV:AV)&gt;60,10,"")</f>
        <v/>
      </c>
      <c r="T2065" s="3">
        <f>TCD!C2065</f>
        <v>10.800000000000004</v>
      </c>
    </row>
    <row r="2066" spans="1:20" x14ac:dyDescent="0.2">
      <c r="A2066" t="str">
        <f t="shared" si="98"/>
        <v>FEDEX FRANCE</v>
      </c>
      <c r="B2066" s="5">
        <f t="shared" si="99"/>
        <v>46174</v>
      </c>
      <c r="F2066" s="6">
        <f>TCD!A2066</f>
        <v>873131362576</v>
      </c>
      <c r="H2066" s="18" t="str">
        <f>TCD!F2066</f>
        <v>E</v>
      </c>
      <c r="I2066" t="str">
        <f>TCD!B2066</f>
        <v>FR</v>
      </c>
      <c r="J2066" t="str">
        <f>IF(COUNTIF(Zoning!B:B,I2066)=0,"inconnu",_xlfn.XLOOKUP(I2066,Zoning!B:B,Zoning!C:C))</f>
        <v>France</v>
      </c>
      <c r="K2066">
        <f>_xlfn.XLOOKUP(F2066,'Shipment Detail'!N:N,'Shipment Detail'!AB:AB)</f>
        <v>4</v>
      </c>
      <c r="L2066">
        <f>TCD!E2066</f>
        <v>18.900000000000002</v>
      </c>
      <c r="M2066" t="str">
        <f>IF(J2066="France","ST",_xlfn.XLOOKUP(F2066,'Shipment Detail'!N:N,'Shipment Detail'!E:E,""))</f>
        <v>ST</v>
      </c>
      <c r="N2066">
        <f t="shared" si="100"/>
        <v>0.2</v>
      </c>
      <c r="O2066" t="str">
        <f>IF(_xlfn.XLOOKUP(F2066,'Shipment Detail'!N:N,'Shipment Detail'!BM:BM)=0,"",_xlfn.XLOOKUP(F2066,'Shipment Detail'!N:N,'Shipment Detail'!BM:BM))</f>
        <v/>
      </c>
      <c r="R2066" t="str">
        <f>IF(_xlfn.XLOOKUP(F2066,'Shipment Detail'!N:N,'Shipment Detail'!AV:AV)&gt;60,10,"")</f>
        <v/>
      </c>
      <c r="T2066" s="3">
        <f>TCD!C2066</f>
        <v>10.800000000000004</v>
      </c>
    </row>
    <row r="2067" spans="1:20" x14ac:dyDescent="0.2">
      <c r="A2067" t="str">
        <f t="shared" si="98"/>
        <v>FEDEX FRANCE</v>
      </c>
      <c r="B2067" s="5">
        <f t="shared" si="99"/>
        <v>46174</v>
      </c>
      <c r="F2067" s="6">
        <f>TCD!A2067</f>
        <v>873131386091</v>
      </c>
      <c r="H2067" s="18" t="str">
        <f>TCD!F2067</f>
        <v>E</v>
      </c>
      <c r="I2067" t="str">
        <f>TCD!B2067</f>
        <v>FR</v>
      </c>
      <c r="J2067" t="str">
        <f>IF(COUNTIF(Zoning!B:B,I2067)=0,"inconnu",_xlfn.XLOOKUP(I2067,Zoning!B:B,Zoning!C:C))</f>
        <v>France</v>
      </c>
      <c r="K2067">
        <f>_xlfn.XLOOKUP(F2067,'Shipment Detail'!N:N,'Shipment Detail'!AB:AB)</f>
        <v>3</v>
      </c>
      <c r="L2067">
        <f>TCD!E2067</f>
        <v>26</v>
      </c>
      <c r="M2067" t="str">
        <f>IF(J2067="France","ST",_xlfn.XLOOKUP(F2067,'Shipment Detail'!N:N,'Shipment Detail'!E:E,""))</f>
        <v>ST</v>
      </c>
      <c r="N2067">
        <f t="shared" si="100"/>
        <v>0.2</v>
      </c>
      <c r="O2067" t="str">
        <f>IF(_xlfn.XLOOKUP(F2067,'Shipment Detail'!N:N,'Shipment Detail'!BM:BM)=0,"",_xlfn.XLOOKUP(F2067,'Shipment Detail'!N:N,'Shipment Detail'!BM:BM))</f>
        <v/>
      </c>
      <c r="R2067" t="str">
        <f>IF(_xlfn.XLOOKUP(F2067,'Shipment Detail'!N:N,'Shipment Detail'!AV:AV)&gt;60,10,"")</f>
        <v/>
      </c>
      <c r="T2067" s="3">
        <f>TCD!C2067</f>
        <v>13.149999999999999</v>
      </c>
    </row>
    <row r="2068" spans="1:20" x14ac:dyDescent="0.2">
      <c r="A2068" t="str">
        <f t="shared" si="98"/>
        <v>FEDEX FRANCE</v>
      </c>
      <c r="B2068" s="5">
        <f t="shared" si="99"/>
        <v>46174</v>
      </c>
      <c r="F2068" s="6">
        <f>TCD!A2068</f>
        <v>873131551600</v>
      </c>
      <c r="H2068" s="18" t="str">
        <f>TCD!F2068</f>
        <v>E</v>
      </c>
      <c r="I2068" t="str">
        <f>TCD!B2068</f>
        <v>FR</v>
      </c>
      <c r="J2068" t="str">
        <f>IF(COUNTIF(Zoning!B:B,I2068)=0,"inconnu",_xlfn.XLOOKUP(I2068,Zoning!B:B,Zoning!C:C))</f>
        <v>France</v>
      </c>
      <c r="K2068">
        <f>_xlfn.XLOOKUP(F2068,'Shipment Detail'!N:N,'Shipment Detail'!AB:AB)</f>
        <v>4</v>
      </c>
      <c r="L2068">
        <f>TCD!E2068</f>
        <v>28</v>
      </c>
      <c r="M2068" t="str">
        <f>IF(J2068="France","ST",_xlfn.XLOOKUP(F2068,'Shipment Detail'!N:N,'Shipment Detail'!E:E,""))</f>
        <v>ST</v>
      </c>
      <c r="N2068">
        <f t="shared" si="100"/>
        <v>0.2</v>
      </c>
      <c r="O2068" t="str">
        <f>IF(_xlfn.XLOOKUP(F2068,'Shipment Detail'!N:N,'Shipment Detail'!BM:BM)=0,"",_xlfn.XLOOKUP(F2068,'Shipment Detail'!N:N,'Shipment Detail'!BM:BM))</f>
        <v/>
      </c>
      <c r="R2068" t="str">
        <f>IF(_xlfn.XLOOKUP(F2068,'Shipment Detail'!N:N,'Shipment Detail'!AV:AV)&gt;60,10,"")</f>
        <v/>
      </c>
      <c r="T2068" s="3">
        <f>TCD!C2068</f>
        <v>13.809999999999995</v>
      </c>
    </row>
    <row r="2069" spans="1:20" x14ac:dyDescent="0.2">
      <c r="A2069" t="str">
        <f t="shared" si="98"/>
        <v>FEDEX FRANCE</v>
      </c>
      <c r="B2069" s="5">
        <f t="shared" si="99"/>
        <v>46174</v>
      </c>
      <c r="F2069" s="6">
        <f>TCD!A2069</f>
        <v>873131612249</v>
      </c>
      <c r="H2069" s="18" t="str">
        <f>TCD!F2069</f>
        <v>E</v>
      </c>
      <c r="I2069" t="str">
        <f>TCD!B2069</f>
        <v>FR</v>
      </c>
      <c r="J2069" t="str">
        <f>IF(COUNTIF(Zoning!B:B,I2069)=0,"inconnu",_xlfn.XLOOKUP(I2069,Zoning!B:B,Zoning!C:C))</f>
        <v>France</v>
      </c>
      <c r="K2069">
        <f>_xlfn.XLOOKUP(F2069,'Shipment Detail'!N:N,'Shipment Detail'!AB:AB)</f>
        <v>7</v>
      </c>
      <c r="L2069">
        <f>TCD!E2069</f>
        <v>39</v>
      </c>
      <c r="M2069" t="str">
        <f>IF(J2069="France","ST",_xlfn.XLOOKUP(F2069,'Shipment Detail'!N:N,'Shipment Detail'!E:E,""))</f>
        <v>ST</v>
      </c>
      <c r="N2069">
        <f t="shared" si="100"/>
        <v>0.2</v>
      </c>
      <c r="O2069" t="str">
        <f>IF(_xlfn.XLOOKUP(F2069,'Shipment Detail'!N:N,'Shipment Detail'!BM:BM)=0,"",_xlfn.XLOOKUP(F2069,'Shipment Detail'!N:N,'Shipment Detail'!BM:BM))</f>
        <v/>
      </c>
      <c r="R2069" t="str">
        <f>IF(_xlfn.XLOOKUP(F2069,'Shipment Detail'!N:N,'Shipment Detail'!AV:AV)&gt;60,10,"")</f>
        <v/>
      </c>
      <c r="T2069" s="3">
        <f>TCD!C2069</f>
        <v>17.5</v>
      </c>
    </row>
    <row r="2070" spans="1:20" x14ac:dyDescent="0.2">
      <c r="A2070" t="str">
        <f t="shared" si="98"/>
        <v>FEDEX FRANCE</v>
      </c>
      <c r="B2070" s="5">
        <f t="shared" si="99"/>
        <v>46174</v>
      </c>
      <c r="F2070" s="6">
        <f>TCD!A2070</f>
        <v>873131720240</v>
      </c>
      <c r="H2070" s="18" t="str">
        <f>TCD!F2070</f>
        <v>E</v>
      </c>
      <c r="I2070" t="str">
        <f>TCD!B2070</f>
        <v>FR</v>
      </c>
      <c r="J2070" t="str">
        <f>IF(COUNTIF(Zoning!B:B,I2070)=0,"inconnu",_xlfn.XLOOKUP(I2070,Zoning!B:B,Zoning!C:C))</f>
        <v>France</v>
      </c>
      <c r="K2070">
        <f>_xlfn.XLOOKUP(F2070,'Shipment Detail'!N:N,'Shipment Detail'!AB:AB)</f>
        <v>6</v>
      </c>
      <c r="L2070">
        <f>TCD!E2070</f>
        <v>38</v>
      </c>
      <c r="M2070" t="str">
        <f>IF(J2070="France","ST",_xlfn.XLOOKUP(F2070,'Shipment Detail'!N:N,'Shipment Detail'!E:E,""))</f>
        <v>ST</v>
      </c>
      <c r="N2070">
        <f t="shared" si="100"/>
        <v>0.2</v>
      </c>
      <c r="O2070" t="str">
        <f>IF(_xlfn.XLOOKUP(F2070,'Shipment Detail'!N:N,'Shipment Detail'!BM:BM)=0,"",_xlfn.XLOOKUP(F2070,'Shipment Detail'!N:N,'Shipment Detail'!BM:BM))</f>
        <v/>
      </c>
      <c r="R2070" t="str">
        <f>IF(_xlfn.XLOOKUP(F2070,'Shipment Detail'!N:N,'Shipment Detail'!AV:AV)&gt;60,10,"")</f>
        <v/>
      </c>
      <c r="T2070" s="3">
        <f>TCD!C2070</f>
        <v>17.169999999999995</v>
      </c>
    </row>
    <row r="2071" spans="1:20" x14ac:dyDescent="0.2">
      <c r="A2071" t="str">
        <f t="shared" si="98"/>
        <v>FEDEX FRANCE</v>
      </c>
      <c r="B2071" s="5">
        <f t="shared" si="99"/>
        <v>46174</v>
      </c>
      <c r="F2071" s="6">
        <f>TCD!A2071</f>
        <v>873131752771</v>
      </c>
      <c r="H2071" s="18" t="str">
        <f>TCD!F2071</f>
        <v>E</v>
      </c>
      <c r="I2071" t="str">
        <f>TCD!B2071</f>
        <v>FR</v>
      </c>
      <c r="J2071" t="str">
        <f>IF(COUNTIF(Zoning!B:B,I2071)=0,"inconnu",_xlfn.XLOOKUP(I2071,Zoning!B:B,Zoning!C:C))</f>
        <v>France</v>
      </c>
      <c r="K2071">
        <f>_xlfn.XLOOKUP(F2071,'Shipment Detail'!N:N,'Shipment Detail'!AB:AB)</f>
        <v>3</v>
      </c>
      <c r="L2071">
        <f>TCD!E2071</f>
        <v>15.2</v>
      </c>
      <c r="M2071" t="str">
        <f>IF(J2071="France","ST",_xlfn.XLOOKUP(F2071,'Shipment Detail'!N:N,'Shipment Detail'!E:E,""))</f>
        <v>ST</v>
      </c>
      <c r="N2071">
        <f t="shared" si="100"/>
        <v>0.2</v>
      </c>
      <c r="O2071" t="str">
        <f>IF(_xlfn.XLOOKUP(F2071,'Shipment Detail'!N:N,'Shipment Detail'!BM:BM)=0,"",_xlfn.XLOOKUP(F2071,'Shipment Detail'!N:N,'Shipment Detail'!BM:BM))</f>
        <v/>
      </c>
      <c r="R2071" t="str">
        <f>IF(_xlfn.XLOOKUP(F2071,'Shipment Detail'!N:N,'Shipment Detail'!AV:AV)&gt;60,10,"")</f>
        <v/>
      </c>
      <c r="T2071" s="3">
        <f>TCD!C2071</f>
        <v>9.8000000000000007</v>
      </c>
    </row>
    <row r="2072" spans="1:20" x14ac:dyDescent="0.2">
      <c r="A2072" t="str">
        <f t="shared" si="98"/>
        <v>FEDEX FRANCE</v>
      </c>
      <c r="B2072" s="5">
        <f t="shared" si="99"/>
        <v>46174</v>
      </c>
      <c r="F2072" s="6">
        <f>TCD!A2072</f>
        <v>873131778304</v>
      </c>
      <c r="H2072" s="18" t="str">
        <f>TCD!F2072</f>
        <v>E</v>
      </c>
      <c r="I2072" t="str">
        <f>TCD!B2072</f>
        <v>FR</v>
      </c>
      <c r="J2072" t="str">
        <f>IF(COUNTIF(Zoning!B:B,I2072)=0,"inconnu",_xlfn.XLOOKUP(I2072,Zoning!B:B,Zoning!C:C))</f>
        <v>France</v>
      </c>
      <c r="K2072">
        <f>_xlfn.XLOOKUP(F2072,'Shipment Detail'!N:N,'Shipment Detail'!AB:AB)</f>
        <v>6</v>
      </c>
      <c r="L2072">
        <f>TCD!E2072</f>
        <v>30.700000000000003</v>
      </c>
      <c r="M2072" t="str">
        <f>IF(J2072="France","ST",_xlfn.XLOOKUP(F2072,'Shipment Detail'!N:N,'Shipment Detail'!E:E,""))</f>
        <v>ST</v>
      </c>
      <c r="N2072">
        <f t="shared" si="100"/>
        <v>0.2</v>
      </c>
      <c r="O2072" t="str">
        <f>IF(_xlfn.XLOOKUP(F2072,'Shipment Detail'!N:N,'Shipment Detail'!BM:BM)=0,"",_xlfn.XLOOKUP(F2072,'Shipment Detail'!N:N,'Shipment Detail'!BM:BM))</f>
        <v/>
      </c>
      <c r="R2072" t="str">
        <f>IF(_xlfn.XLOOKUP(F2072,'Shipment Detail'!N:N,'Shipment Detail'!AV:AV)&gt;60,10,"")</f>
        <v/>
      </c>
      <c r="T2072" s="3">
        <f>TCD!C2072</f>
        <v>14.82</v>
      </c>
    </row>
    <row r="2073" spans="1:20" x14ac:dyDescent="0.2">
      <c r="A2073" t="str">
        <f t="shared" si="98"/>
        <v>FEDEX FRANCE</v>
      </c>
      <c r="B2073" s="5">
        <f t="shared" si="99"/>
        <v>46174</v>
      </c>
      <c r="F2073" s="6">
        <f>TCD!A2073</f>
        <v>873131860820</v>
      </c>
      <c r="H2073" s="18" t="str">
        <f>TCD!F2073</f>
        <v>E</v>
      </c>
      <c r="I2073" t="str">
        <f>TCD!B2073</f>
        <v>FR</v>
      </c>
      <c r="J2073" t="str">
        <f>IF(COUNTIF(Zoning!B:B,I2073)=0,"inconnu",_xlfn.XLOOKUP(I2073,Zoning!B:B,Zoning!C:C))</f>
        <v>France</v>
      </c>
      <c r="K2073">
        <f>_xlfn.XLOOKUP(F2073,'Shipment Detail'!N:N,'Shipment Detail'!AB:AB)</f>
        <v>6</v>
      </c>
      <c r="L2073">
        <f>TCD!E2073</f>
        <v>31.3</v>
      </c>
      <c r="M2073" t="str">
        <f>IF(J2073="France","ST",_xlfn.XLOOKUP(F2073,'Shipment Detail'!N:N,'Shipment Detail'!E:E,""))</f>
        <v>ST</v>
      </c>
      <c r="N2073">
        <f t="shared" si="100"/>
        <v>0.2</v>
      </c>
      <c r="O2073" t="str">
        <f>IF(_xlfn.XLOOKUP(F2073,'Shipment Detail'!N:N,'Shipment Detail'!BM:BM)=0,"",_xlfn.XLOOKUP(F2073,'Shipment Detail'!N:N,'Shipment Detail'!BM:BM))</f>
        <v/>
      </c>
      <c r="R2073" t="str">
        <f>IF(_xlfn.XLOOKUP(F2073,'Shipment Detail'!N:N,'Shipment Detail'!AV:AV)&gt;60,10,"")</f>
        <v/>
      </c>
      <c r="T2073" s="3">
        <f>TCD!C2073</f>
        <v>15.159999999999997</v>
      </c>
    </row>
    <row r="2074" spans="1:20" x14ac:dyDescent="0.2">
      <c r="A2074" t="str">
        <f t="shared" si="98"/>
        <v>FEDEX FRANCE</v>
      </c>
      <c r="B2074" s="5">
        <f t="shared" si="99"/>
        <v>46174</v>
      </c>
      <c r="F2074" s="6">
        <f>TCD!A2074</f>
        <v>873131971923</v>
      </c>
      <c r="H2074" s="18" t="str">
        <f>TCD!F2074</f>
        <v>E</v>
      </c>
      <c r="I2074" t="str">
        <f>TCD!B2074</f>
        <v>FR</v>
      </c>
      <c r="J2074" t="str">
        <f>IF(COUNTIF(Zoning!B:B,I2074)=0,"inconnu",_xlfn.XLOOKUP(I2074,Zoning!B:B,Zoning!C:C))</f>
        <v>France</v>
      </c>
      <c r="K2074">
        <f>_xlfn.XLOOKUP(F2074,'Shipment Detail'!N:N,'Shipment Detail'!AB:AB)</f>
        <v>7</v>
      </c>
      <c r="L2074">
        <f>TCD!E2074</f>
        <v>57.4</v>
      </c>
      <c r="M2074" t="str">
        <f>IF(J2074="France","ST",_xlfn.XLOOKUP(F2074,'Shipment Detail'!N:N,'Shipment Detail'!E:E,""))</f>
        <v>ST</v>
      </c>
      <c r="N2074">
        <f t="shared" si="100"/>
        <v>0.2</v>
      </c>
      <c r="O2074" t="str">
        <f>IF(_xlfn.XLOOKUP(F2074,'Shipment Detail'!N:N,'Shipment Detail'!BM:BM)=0,"",_xlfn.XLOOKUP(F2074,'Shipment Detail'!N:N,'Shipment Detail'!BM:BM))</f>
        <v/>
      </c>
      <c r="R2074" t="str">
        <f>IF(_xlfn.XLOOKUP(F2074,'Shipment Detail'!N:N,'Shipment Detail'!AV:AV)&gt;60,10,"")</f>
        <v/>
      </c>
      <c r="T2074" s="3">
        <f>TCD!C2074</f>
        <v>23.849999999999994</v>
      </c>
    </row>
    <row r="2075" spans="1:20" x14ac:dyDescent="0.2">
      <c r="A2075" t="str">
        <f t="shared" si="98"/>
        <v>FEDEX FRANCE</v>
      </c>
      <c r="B2075" s="5">
        <f t="shared" si="99"/>
        <v>46174</v>
      </c>
      <c r="F2075" s="6">
        <f>TCD!A2075</f>
        <v>873132089515</v>
      </c>
      <c r="H2075" s="18" t="str">
        <f>TCD!F2075</f>
        <v>E</v>
      </c>
      <c r="I2075" t="str">
        <f>TCD!B2075</f>
        <v>FR</v>
      </c>
      <c r="J2075" t="str">
        <f>IF(COUNTIF(Zoning!B:B,I2075)=0,"inconnu",_xlfn.XLOOKUP(I2075,Zoning!B:B,Zoning!C:C))</f>
        <v>France</v>
      </c>
      <c r="K2075">
        <f>_xlfn.XLOOKUP(F2075,'Shipment Detail'!N:N,'Shipment Detail'!AB:AB)</f>
        <v>4</v>
      </c>
      <c r="L2075">
        <f>TCD!E2075</f>
        <v>31.400000000000002</v>
      </c>
      <c r="M2075" t="str">
        <f>IF(J2075="France","ST",_xlfn.XLOOKUP(F2075,'Shipment Detail'!N:N,'Shipment Detail'!E:E,""))</f>
        <v>ST</v>
      </c>
      <c r="N2075">
        <f t="shared" si="100"/>
        <v>0.2</v>
      </c>
      <c r="O2075" t="str">
        <f>IF(_xlfn.XLOOKUP(F2075,'Shipment Detail'!N:N,'Shipment Detail'!BM:BM)=0,"",_xlfn.XLOOKUP(F2075,'Shipment Detail'!N:N,'Shipment Detail'!BM:BM))</f>
        <v/>
      </c>
      <c r="R2075">
        <f>IF(_xlfn.XLOOKUP(F2075,'Shipment Detail'!N:N,'Shipment Detail'!AV:AV)&gt;60,10,"")</f>
        <v>10</v>
      </c>
      <c r="T2075" s="3">
        <f>TCD!C2075</f>
        <v>15.159999999999997</v>
      </c>
    </row>
    <row r="2076" spans="1:20" x14ac:dyDescent="0.2">
      <c r="A2076" t="str">
        <f t="shared" si="98"/>
        <v>FEDEX FRANCE</v>
      </c>
      <c r="B2076" s="5">
        <f t="shared" si="99"/>
        <v>46174</v>
      </c>
      <c r="F2076" s="6">
        <f>TCD!A2076</f>
        <v>873132189838</v>
      </c>
      <c r="H2076" s="18" t="str">
        <f>TCD!F2076</f>
        <v>E</v>
      </c>
      <c r="I2076" t="str">
        <f>TCD!B2076</f>
        <v>FR</v>
      </c>
      <c r="J2076" t="str">
        <f>IF(COUNTIF(Zoning!B:B,I2076)=0,"inconnu",_xlfn.XLOOKUP(I2076,Zoning!B:B,Zoning!C:C))</f>
        <v>France</v>
      </c>
      <c r="K2076">
        <f>_xlfn.XLOOKUP(F2076,'Shipment Detail'!N:N,'Shipment Detail'!AB:AB)</f>
        <v>2</v>
      </c>
      <c r="L2076">
        <f>TCD!E2076</f>
        <v>15.6</v>
      </c>
      <c r="M2076" t="str">
        <f>IF(J2076="France","ST",_xlfn.XLOOKUP(F2076,'Shipment Detail'!N:N,'Shipment Detail'!E:E,""))</f>
        <v>ST</v>
      </c>
      <c r="N2076">
        <f t="shared" si="100"/>
        <v>0.2</v>
      </c>
      <c r="O2076" t="str">
        <f>IF(_xlfn.XLOOKUP(F2076,'Shipment Detail'!N:N,'Shipment Detail'!BM:BM)=0,"",_xlfn.XLOOKUP(F2076,'Shipment Detail'!N:N,'Shipment Detail'!BM:BM))</f>
        <v/>
      </c>
      <c r="R2076" t="str">
        <f>IF(_xlfn.XLOOKUP(F2076,'Shipment Detail'!N:N,'Shipment Detail'!AV:AV)&gt;60,10,"")</f>
        <v/>
      </c>
      <c r="T2076" s="3">
        <f>TCD!C2076</f>
        <v>9.8000000000000007</v>
      </c>
    </row>
    <row r="2077" spans="1:20" x14ac:dyDescent="0.2">
      <c r="A2077" t="str">
        <f t="shared" si="98"/>
        <v>FEDEX FRANCE</v>
      </c>
      <c r="B2077" s="5">
        <f t="shared" si="99"/>
        <v>46174</v>
      </c>
      <c r="F2077" s="6">
        <f>TCD!A2077</f>
        <v>873132212976</v>
      </c>
      <c r="H2077" s="18" t="str">
        <f>TCD!F2077</f>
        <v>E</v>
      </c>
      <c r="I2077" t="str">
        <f>TCD!B2077</f>
        <v>FR</v>
      </c>
      <c r="J2077" t="str">
        <f>IF(COUNTIF(Zoning!B:B,I2077)=0,"inconnu",_xlfn.XLOOKUP(I2077,Zoning!B:B,Zoning!C:C))</f>
        <v>France</v>
      </c>
      <c r="K2077">
        <f>_xlfn.XLOOKUP(F2077,'Shipment Detail'!N:N,'Shipment Detail'!AB:AB)</f>
        <v>6</v>
      </c>
      <c r="L2077">
        <f>TCD!E2077</f>
        <v>38</v>
      </c>
      <c r="M2077" t="str">
        <f>IF(J2077="France","ST",_xlfn.XLOOKUP(F2077,'Shipment Detail'!N:N,'Shipment Detail'!E:E,""))</f>
        <v>ST</v>
      </c>
      <c r="N2077">
        <f t="shared" si="100"/>
        <v>0.2</v>
      </c>
      <c r="O2077" t="str">
        <f>IF(_xlfn.XLOOKUP(F2077,'Shipment Detail'!N:N,'Shipment Detail'!BM:BM)=0,"",_xlfn.XLOOKUP(F2077,'Shipment Detail'!N:N,'Shipment Detail'!BM:BM))</f>
        <v/>
      </c>
      <c r="R2077" t="str">
        <f>IF(_xlfn.XLOOKUP(F2077,'Shipment Detail'!N:N,'Shipment Detail'!AV:AV)&gt;60,10,"")</f>
        <v/>
      </c>
      <c r="T2077" s="3">
        <f>TCD!C2077</f>
        <v>17.169999999999995</v>
      </c>
    </row>
    <row r="2078" spans="1:20" x14ac:dyDescent="0.2">
      <c r="A2078" t="str">
        <f t="shared" si="98"/>
        <v>FEDEX FRANCE</v>
      </c>
      <c r="B2078" s="5">
        <f t="shared" si="99"/>
        <v>46174</v>
      </c>
      <c r="F2078" s="6">
        <f>TCD!A2078</f>
        <v>873132242876</v>
      </c>
      <c r="H2078" s="18" t="str">
        <f>TCD!F2078</f>
        <v>E</v>
      </c>
      <c r="I2078" t="str">
        <f>TCD!B2078</f>
        <v>FR</v>
      </c>
      <c r="J2078" t="str">
        <f>IF(COUNTIF(Zoning!B:B,I2078)=0,"inconnu",_xlfn.XLOOKUP(I2078,Zoning!B:B,Zoning!C:C))</f>
        <v>France</v>
      </c>
      <c r="K2078">
        <f>_xlfn.XLOOKUP(F2078,'Shipment Detail'!N:N,'Shipment Detail'!AB:AB)</f>
        <v>5</v>
      </c>
      <c r="L2078">
        <f>TCD!E2078</f>
        <v>32.800000000000004</v>
      </c>
      <c r="M2078" t="str">
        <f>IF(J2078="France","ST",_xlfn.XLOOKUP(F2078,'Shipment Detail'!N:N,'Shipment Detail'!E:E,""))</f>
        <v>ST</v>
      </c>
      <c r="N2078">
        <f t="shared" si="100"/>
        <v>0.2</v>
      </c>
      <c r="O2078" t="str">
        <f>IF(_xlfn.XLOOKUP(F2078,'Shipment Detail'!N:N,'Shipment Detail'!BM:BM)=0,"",_xlfn.XLOOKUP(F2078,'Shipment Detail'!N:N,'Shipment Detail'!BM:BM))</f>
        <v/>
      </c>
      <c r="R2078" t="str">
        <f>IF(_xlfn.XLOOKUP(F2078,'Shipment Detail'!N:N,'Shipment Detail'!AV:AV)&gt;60,10,"")</f>
        <v/>
      </c>
      <c r="T2078" s="3">
        <f>TCD!C2078</f>
        <v>15.489999999999995</v>
      </c>
    </row>
    <row r="2079" spans="1:20" x14ac:dyDescent="0.2">
      <c r="A2079" t="str">
        <f t="shared" si="98"/>
        <v>FEDEX FRANCE</v>
      </c>
      <c r="B2079" s="5">
        <f t="shared" si="99"/>
        <v>46174</v>
      </c>
      <c r="F2079" s="6">
        <f>TCD!A2079</f>
        <v>873132471683</v>
      </c>
      <c r="H2079" s="18" t="str">
        <f>TCD!F2079</f>
        <v>E</v>
      </c>
      <c r="I2079" t="str">
        <f>TCD!B2079</f>
        <v>FR</v>
      </c>
      <c r="J2079" t="str">
        <f>IF(COUNTIF(Zoning!B:B,I2079)=0,"inconnu",_xlfn.XLOOKUP(I2079,Zoning!B:B,Zoning!C:C))</f>
        <v>France</v>
      </c>
      <c r="K2079">
        <f>_xlfn.XLOOKUP(F2079,'Shipment Detail'!N:N,'Shipment Detail'!AB:AB)</f>
        <v>20</v>
      </c>
      <c r="L2079">
        <f>TCD!E2079</f>
        <v>130.5</v>
      </c>
      <c r="M2079" t="str">
        <f>IF(J2079="France","ST",_xlfn.XLOOKUP(F2079,'Shipment Detail'!N:N,'Shipment Detail'!E:E,""))</f>
        <v>ST</v>
      </c>
      <c r="N2079">
        <f t="shared" si="100"/>
        <v>0.2</v>
      </c>
      <c r="O2079" t="str">
        <f>IF(_xlfn.XLOOKUP(F2079,'Shipment Detail'!N:N,'Shipment Detail'!BM:BM)=0,"",_xlfn.XLOOKUP(F2079,'Shipment Detail'!N:N,'Shipment Detail'!BM:BM))</f>
        <v/>
      </c>
      <c r="R2079">
        <f>IF(_xlfn.XLOOKUP(F2079,'Shipment Detail'!N:N,'Shipment Detail'!AV:AV)&gt;60,10,"")</f>
        <v>10</v>
      </c>
      <c r="T2079" s="3">
        <f>TCD!C2079</f>
        <v>53.22999999999999</v>
      </c>
    </row>
    <row r="2080" spans="1:20" x14ac:dyDescent="0.2">
      <c r="A2080" t="str">
        <f t="shared" si="98"/>
        <v>FEDEX FRANCE</v>
      </c>
      <c r="B2080" s="5">
        <f t="shared" si="99"/>
        <v>46174</v>
      </c>
      <c r="F2080" s="6">
        <f>TCD!A2080</f>
        <v>873132619673</v>
      </c>
      <c r="H2080" s="18" t="str">
        <f>TCD!F2080</f>
        <v>E</v>
      </c>
      <c r="I2080" t="str">
        <f>TCD!B2080</f>
        <v>FR</v>
      </c>
      <c r="J2080" t="str">
        <f>IF(COUNTIF(Zoning!B:B,I2080)=0,"inconnu",_xlfn.XLOOKUP(I2080,Zoning!B:B,Zoning!C:C))</f>
        <v>France</v>
      </c>
      <c r="K2080">
        <f>_xlfn.XLOOKUP(F2080,'Shipment Detail'!N:N,'Shipment Detail'!AB:AB)</f>
        <v>6</v>
      </c>
      <c r="L2080">
        <f>TCD!E2080</f>
        <v>45</v>
      </c>
      <c r="M2080" t="str">
        <f>IF(J2080="France","ST",_xlfn.XLOOKUP(F2080,'Shipment Detail'!N:N,'Shipment Detail'!E:E,""))</f>
        <v>ST</v>
      </c>
      <c r="N2080">
        <f t="shared" si="100"/>
        <v>0.2</v>
      </c>
      <c r="O2080" t="str">
        <f>IF(_xlfn.XLOOKUP(F2080,'Shipment Detail'!N:N,'Shipment Detail'!BM:BM)=0,"",_xlfn.XLOOKUP(F2080,'Shipment Detail'!N:N,'Shipment Detail'!BM:BM))</f>
        <v/>
      </c>
      <c r="R2080" t="str">
        <f>IF(_xlfn.XLOOKUP(F2080,'Shipment Detail'!N:N,'Shipment Detail'!AV:AV)&gt;60,10,"")</f>
        <v/>
      </c>
      <c r="T2080" s="3">
        <f>TCD!C2080</f>
        <v>19.499999999999993</v>
      </c>
    </row>
    <row r="2081" spans="1:20" x14ac:dyDescent="0.2">
      <c r="A2081" t="str">
        <f t="shared" si="98"/>
        <v>FEDEX FRANCE</v>
      </c>
      <c r="B2081" s="5">
        <f t="shared" si="99"/>
        <v>46174</v>
      </c>
      <c r="F2081" s="6">
        <f>TCD!A2081</f>
        <v>873132680617</v>
      </c>
      <c r="H2081" s="18" t="str">
        <f>TCD!F2081</f>
        <v>E</v>
      </c>
      <c r="I2081" t="str">
        <f>TCD!B2081</f>
        <v>FR</v>
      </c>
      <c r="J2081" t="str">
        <f>IF(COUNTIF(Zoning!B:B,I2081)=0,"inconnu",_xlfn.XLOOKUP(I2081,Zoning!B:B,Zoning!C:C))</f>
        <v>France</v>
      </c>
      <c r="K2081">
        <f>_xlfn.XLOOKUP(F2081,'Shipment Detail'!N:N,'Shipment Detail'!AB:AB)</f>
        <v>3</v>
      </c>
      <c r="L2081">
        <f>TCD!E2081</f>
        <v>18.400000000000002</v>
      </c>
      <c r="M2081" t="str">
        <f>IF(J2081="France","ST",_xlfn.XLOOKUP(F2081,'Shipment Detail'!N:N,'Shipment Detail'!E:E,""))</f>
        <v>ST</v>
      </c>
      <c r="N2081">
        <f t="shared" si="100"/>
        <v>0.2</v>
      </c>
      <c r="O2081" t="str">
        <f>IF(_xlfn.XLOOKUP(F2081,'Shipment Detail'!N:N,'Shipment Detail'!BM:BM)=0,"",_xlfn.XLOOKUP(F2081,'Shipment Detail'!N:N,'Shipment Detail'!BM:BM))</f>
        <v/>
      </c>
      <c r="R2081" t="str">
        <f>IF(_xlfn.XLOOKUP(F2081,'Shipment Detail'!N:N,'Shipment Detail'!AV:AV)&gt;60,10,"")</f>
        <v/>
      </c>
      <c r="T2081" s="3">
        <f>TCD!C2081</f>
        <v>10.800000000000004</v>
      </c>
    </row>
    <row r="2082" spans="1:20" x14ac:dyDescent="0.2">
      <c r="A2082" t="str">
        <f t="shared" si="98"/>
        <v>FEDEX FRANCE</v>
      </c>
      <c r="B2082" s="5">
        <f t="shared" si="99"/>
        <v>46174</v>
      </c>
      <c r="F2082" s="6">
        <f>TCD!A2082</f>
        <v>873132764201</v>
      </c>
      <c r="H2082" s="18" t="str">
        <f>TCD!F2082</f>
        <v>E</v>
      </c>
      <c r="I2082" t="str">
        <f>TCD!B2082</f>
        <v>FR</v>
      </c>
      <c r="J2082" t="str">
        <f>IF(COUNTIF(Zoning!B:B,I2082)=0,"inconnu",_xlfn.XLOOKUP(I2082,Zoning!B:B,Zoning!C:C))</f>
        <v>France</v>
      </c>
      <c r="K2082">
        <f>_xlfn.XLOOKUP(F2082,'Shipment Detail'!N:N,'Shipment Detail'!AB:AB)</f>
        <v>4</v>
      </c>
      <c r="L2082">
        <f>TCD!E2082</f>
        <v>23</v>
      </c>
      <c r="M2082" t="str">
        <f>IF(J2082="France","ST",_xlfn.XLOOKUP(F2082,'Shipment Detail'!N:N,'Shipment Detail'!E:E,""))</f>
        <v>ST</v>
      </c>
      <c r="N2082">
        <f t="shared" si="100"/>
        <v>0.2</v>
      </c>
      <c r="O2082" t="str">
        <f>IF(_xlfn.XLOOKUP(F2082,'Shipment Detail'!N:N,'Shipment Detail'!BM:BM)=0,"",_xlfn.XLOOKUP(F2082,'Shipment Detail'!N:N,'Shipment Detail'!BM:BM))</f>
        <v/>
      </c>
      <c r="R2082" t="str">
        <f>IF(_xlfn.XLOOKUP(F2082,'Shipment Detail'!N:N,'Shipment Detail'!AV:AV)&gt;60,10,"")</f>
        <v/>
      </c>
      <c r="T2082" s="3">
        <f>TCD!C2082</f>
        <v>12.14</v>
      </c>
    </row>
    <row r="2083" spans="1:20" x14ac:dyDescent="0.2">
      <c r="A2083" t="str">
        <f t="shared" si="98"/>
        <v>FEDEX FRANCE</v>
      </c>
      <c r="B2083" s="5">
        <f t="shared" si="99"/>
        <v>46174</v>
      </c>
      <c r="F2083" s="6">
        <f>TCD!A2083</f>
        <v>873132792911</v>
      </c>
      <c r="H2083" s="18" t="str">
        <f>TCD!F2083</f>
        <v>E</v>
      </c>
      <c r="I2083" t="str">
        <f>TCD!B2083</f>
        <v>FR</v>
      </c>
      <c r="J2083" t="str">
        <f>IF(COUNTIF(Zoning!B:B,I2083)=0,"inconnu",_xlfn.XLOOKUP(I2083,Zoning!B:B,Zoning!C:C))</f>
        <v>France</v>
      </c>
      <c r="K2083">
        <f>_xlfn.XLOOKUP(F2083,'Shipment Detail'!N:N,'Shipment Detail'!AB:AB)</f>
        <v>6</v>
      </c>
      <c r="L2083">
        <f>TCD!E2083</f>
        <v>42.800000000000004</v>
      </c>
      <c r="M2083" t="str">
        <f>IF(J2083="France","ST",_xlfn.XLOOKUP(F2083,'Shipment Detail'!N:N,'Shipment Detail'!E:E,""))</f>
        <v>ST</v>
      </c>
      <c r="N2083">
        <f t="shared" si="100"/>
        <v>0.2</v>
      </c>
      <c r="O2083" t="str">
        <f>IF(_xlfn.XLOOKUP(F2083,'Shipment Detail'!N:N,'Shipment Detail'!BM:BM)=0,"",_xlfn.XLOOKUP(F2083,'Shipment Detail'!N:N,'Shipment Detail'!BM:BM))</f>
        <v/>
      </c>
      <c r="R2083" t="str">
        <f>IF(_xlfn.XLOOKUP(F2083,'Shipment Detail'!N:N,'Shipment Detail'!AV:AV)&gt;60,10,"")</f>
        <v/>
      </c>
      <c r="T2083" s="3">
        <f>TCD!C2083</f>
        <v>18.829999999999998</v>
      </c>
    </row>
    <row r="2084" spans="1:20" x14ac:dyDescent="0.2">
      <c r="A2084" t="str">
        <f t="shared" si="98"/>
        <v>FEDEX FRANCE</v>
      </c>
      <c r="B2084" s="5">
        <f t="shared" si="99"/>
        <v>46174</v>
      </c>
      <c r="F2084" s="6">
        <f>TCD!A2084</f>
        <v>873132840078</v>
      </c>
      <c r="H2084" s="18" t="str">
        <f>TCD!F2084</f>
        <v>E</v>
      </c>
      <c r="I2084" t="str">
        <f>TCD!B2084</f>
        <v>FR</v>
      </c>
      <c r="J2084" t="str">
        <f>IF(COUNTIF(Zoning!B:B,I2084)=0,"inconnu",_xlfn.XLOOKUP(I2084,Zoning!B:B,Zoning!C:C))</f>
        <v>France</v>
      </c>
      <c r="K2084">
        <f>_xlfn.XLOOKUP(F2084,'Shipment Detail'!N:N,'Shipment Detail'!AB:AB)</f>
        <v>7</v>
      </c>
      <c r="L2084">
        <f>TCD!E2084</f>
        <v>40</v>
      </c>
      <c r="M2084" t="str">
        <f>IF(J2084="France","ST",_xlfn.XLOOKUP(F2084,'Shipment Detail'!N:N,'Shipment Detail'!E:E,""))</f>
        <v>ST</v>
      </c>
      <c r="N2084">
        <f t="shared" si="100"/>
        <v>0.2</v>
      </c>
      <c r="O2084" t="str">
        <f>IF(_xlfn.XLOOKUP(F2084,'Shipment Detail'!N:N,'Shipment Detail'!BM:BM)=0,"",_xlfn.XLOOKUP(F2084,'Shipment Detail'!N:N,'Shipment Detail'!BM:BM))</f>
        <v/>
      </c>
      <c r="R2084" t="str">
        <f>IF(_xlfn.XLOOKUP(F2084,'Shipment Detail'!N:N,'Shipment Detail'!AV:AV)&gt;60,10,"")</f>
        <v/>
      </c>
      <c r="T2084" s="3">
        <f>TCD!C2084</f>
        <v>17.839999999999996</v>
      </c>
    </row>
    <row r="2085" spans="1:20" x14ac:dyDescent="0.2">
      <c r="A2085" t="str">
        <f t="shared" si="98"/>
        <v>FEDEX FRANCE</v>
      </c>
      <c r="B2085" s="5">
        <f t="shared" si="99"/>
        <v>46174</v>
      </c>
      <c r="F2085" s="6">
        <f>TCD!A2085</f>
        <v>873132914989</v>
      </c>
      <c r="H2085" s="18" t="str">
        <f>TCD!F2085</f>
        <v>E</v>
      </c>
      <c r="I2085" t="str">
        <f>TCD!B2085</f>
        <v>FR</v>
      </c>
      <c r="J2085" t="str">
        <f>IF(COUNTIF(Zoning!B:B,I2085)=0,"inconnu",_xlfn.XLOOKUP(I2085,Zoning!B:B,Zoning!C:C))</f>
        <v>France</v>
      </c>
      <c r="K2085">
        <f>_xlfn.XLOOKUP(F2085,'Shipment Detail'!N:N,'Shipment Detail'!AB:AB)</f>
        <v>2</v>
      </c>
      <c r="L2085">
        <f>TCD!E2085</f>
        <v>16.8</v>
      </c>
      <c r="M2085" t="str">
        <f>IF(J2085="France","ST",_xlfn.XLOOKUP(F2085,'Shipment Detail'!N:N,'Shipment Detail'!E:E,""))</f>
        <v>ST</v>
      </c>
      <c r="N2085">
        <f t="shared" si="100"/>
        <v>0.2</v>
      </c>
      <c r="O2085" t="str">
        <f>IF(_xlfn.XLOOKUP(F2085,'Shipment Detail'!N:N,'Shipment Detail'!BM:BM)=0,"",_xlfn.XLOOKUP(F2085,'Shipment Detail'!N:N,'Shipment Detail'!BM:BM))</f>
        <v/>
      </c>
      <c r="R2085" t="str">
        <f>IF(_xlfn.XLOOKUP(F2085,'Shipment Detail'!N:N,'Shipment Detail'!AV:AV)&gt;60,10,"")</f>
        <v/>
      </c>
      <c r="T2085" s="3">
        <f>TCD!C2085</f>
        <v>10.129999999999995</v>
      </c>
    </row>
    <row r="2086" spans="1:20" x14ac:dyDescent="0.2">
      <c r="A2086" t="str">
        <f t="shared" si="98"/>
        <v>FEDEX FRANCE</v>
      </c>
      <c r="B2086" s="5">
        <f t="shared" si="99"/>
        <v>46174</v>
      </c>
      <c r="F2086" s="6">
        <f>TCD!A2086</f>
        <v>873132933528</v>
      </c>
      <c r="H2086" s="18" t="str">
        <f>TCD!F2086</f>
        <v>E</v>
      </c>
      <c r="I2086" t="str">
        <f>TCD!B2086</f>
        <v>FR</v>
      </c>
      <c r="J2086" t="str">
        <f>IF(COUNTIF(Zoning!B:B,I2086)=0,"inconnu",_xlfn.XLOOKUP(I2086,Zoning!B:B,Zoning!C:C))</f>
        <v>France</v>
      </c>
      <c r="K2086">
        <f>_xlfn.XLOOKUP(F2086,'Shipment Detail'!N:N,'Shipment Detail'!AB:AB)</f>
        <v>10</v>
      </c>
      <c r="L2086">
        <f>TCD!E2086</f>
        <v>44</v>
      </c>
      <c r="M2086" t="str">
        <f>IF(J2086="France","ST",_xlfn.XLOOKUP(F2086,'Shipment Detail'!N:N,'Shipment Detail'!E:E,""))</f>
        <v>ST</v>
      </c>
      <c r="N2086">
        <f t="shared" si="100"/>
        <v>0.2</v>
      </c>
      <c r="O2086" t="str">
        <f>IF(_xlfn.XLOOKUP(F2086,'Shipment Detail'!N:N,'Shipment Detail'!BM:BM)=0,"",_xlfn.XLOOKUP(F2086,'Shipment Detail'!N:N,'Shipment Detail'!BM:BM))</f>
        <v/>
      </c>
      <c r="R2086" t="str">
        <f>IF(_xlfn.XLOOKUP(F2086,'Shipment Detail'!N:N,'Shipment Detail'!AV:AV)&gt;60,10,"")</f>
        <v/>
      </c>
      <c r="T2086" s="3">
        <f>TCD!C2086</f>
        <v>19.170000000000002</v>
      </c>
    </row>
    <row r="2087" spans="1:20" x14ac:dyDescent="0.2">
      <c r="A2087" t="str">
        <f t="shared" si="98"/>
        <v>FEDEX FRANCE</v>
      </c>
      <c r="B2087" s="5">
        <f t="shared" si="99"/>
        <v>46174</v>
      </c>
      <c r="F2087" s="6">
        <f>TCD!A2087</f>
        <v>873133588986</v>
      </c>
      <c r="H2087" s="18" t="str">
        <f>TCD!F2087</f>
        <v>E</v>
      </c>
      <c r="I2087" t="str">
        <f>TCD!B2087</f>
        <v>FR</v>
      </c>
      <c r="J2087" t="str">
        <f>IF(COUNTIF(Zoning!B:B,I2087)=0,"inconnu",_xlfn.XLOOKUP(I2087,Zoning!B:B,Zoning!C:C))</f>
        <v>France</v>
      </c>
      <c r="K2087">
        <f>_xlfn.XLOOKUP(F2087,'Shipment Detail'!N:N,'Shipment Detail'!AB:AB)</f>
        <v>3</v>
      </c>
      <c r="L2087">
        <f>TCD!E2087</f>
        <v>15.9</v>
      </c>
      <c r="M2087" t="str">
        <f>IF(J2087="France","ST",_xlfn.XLOOKUP(F2087,'Shipment Detail'!N:N,'Shipment Detail'!E:E,""))</f>
        <v>ST</v>
      </c>
      <c r="N2087">
        <f t="shared" si="100"/>
        <v>0.2</v>
      </c>
      <c r="O2087" t="str">
        <f>IF(_xlfn.XLOOKUP(F2087,'Shipment Detail'!N:N,'Shipment Detail'!BM:BM)=0,"",_xlfn.XLOOKUP(F2087,'Shipment Detail'!N:N,'Shipment Detail'!BM:BM))</f>
        <v/>
      </c>
      <c r="R2087" t="str">
        <f>IF(_xlfn.XLOOKUP(F2087,'Shipment Detail'!N:N,'Shipment Detail'!AV:AV)&gt;60,10,"")</f>
        <v/>
      </c>
      <c r="T2087" s="3">
        <f>TCD!C2087</f>
        <v>9.8000000000000007</v>
      </c>
    </row>
    <row r="2088" spans="1:20" x14ac:dyDescent="0.2">
      <c r="A2088" t="str">
        <f t="shared" si="98"/>
        <v>FEDEX FRANCE</v>
      </c>
      <c r="B2088" s="5">
        <f t="shared" si="99"/>
        <v>46174</v>
      </c>
      <c r="F2088" s="6">
        <f>TCD!A2088</f>
        <v>873133619154</v>
      </c>
      <c r="H2088" s="18" t="str">
        <f>TCD!F2088</f>
        <v>E</v>
      </c>
      <c r="I2088" t="str">
        <f>TCD!B2088</f>
        <v>FR</v>
      </c>
      <c r="J2088" t="str">
        <f>IF(COUNTIF(Zoning!B:B,I2088)=0,"inconnu",_xlfn.XLOOKUP(I2088,Zoning!B:B,Zoning!C:C))</f>
        <v>France</v>
      </c>
      <c r="K2088">
        <f>_xlfn.XLOOKUP(F2088,'Shipment Detail'!N:N,'Shipment Detail'!AB:AB)</f>
        <v>4</v>
      </c>
      <c r="L2088">
        <f>TCD!E2088</f>
        <v>17.3</v>
      </c>
      <c r="M2088" t="str">
        <f>IF(J2088="France","ST",_xlfn.XLOOKUP(F2088,'Shipment Detail'!N:N,'Shipment Detail'!E:E,""))</f>
        <v>ST</v>
      </c>
      <c r="N2088">
        <f t="shared" si="100"/>
        <v>0.2</v>
      </c>
      <c r="O2088" t="str">
        <f>IF(_xlfn.XLOOKUP(F2088,'Shipment Detail'!N:N,'Shipment Detail'!BM:BM)=0,"",_xlfn.XLOOKUP(F2088,'Shipment Detail'!N:N,'Shipment Detail'!BM:BM))</f>
        <v/>
      </c>
      <c r="R2088" t="str">
        <f>IF(_xlfn.XLOOKUP(F2088,'Shipment Detail'!N:N,'Shipment Detail'!AV:AV)&gt;60,10,"")</f>
        <v/>
      </c>
      <c r="T2088" s="3">
        <f>TCD!C2088</f>
        <v>10.469999999999999</v>
      </c>
    </row>
    <row r="2089" spans="1:20" x14ac:dyDescent="0.2">
      <c r="A2089" t="str">
        <f t="shared" si="98"/>
        <v>FEDEX FRANCE</v>
      </c>
      <c r="B2089" s="5">
        <f t="shared" si="99"/>
        <v>46174</v>
      </c>
      <c r="F2089" s="6">
        <f>TCD!A2089</f>
        <v>873133641145</v>
      </c>
      <c r="H2089" s="18" t="str">
        <f>TCD!F2089</f>
        <v>E</v>
      </c>
      <c r="I2089" t="str">
        <f>TCD!B2089</f>
        <v>FR</v>
      </c>
      <c r="J2089" t="str">
        <f>IF(COUNTIF(Zoning!B:B,I2089)=0,"inconnu",_xlfn.XLOOKUP(I2089,Zoning!B:B,Zoning!C:C))</f>
        <v>France</v>
      </c>
      <c r="K2089">
        <f>_xlfn.XLOOKUP(F2089,'Shipment Detail'!N:N,'Shipment Detail'!AB:AB)</f>
        <v>7</v>
      </c>
      <c r="L2089">
        <f>TCD!E2089</f>
        <v>48.9</v>
      </c>
      <c r="M2089" t="str">
        <f>IF(J2089="France","ST",_xlfn.XLOOKUP(F2089,'Shipment Detail'!N:N,'Shipment Detail'!E:E,""))</f>
        <v>ST</v>
      </c>
      <c r="N2089">
        <f t="shared" si="100"/>
        <v>0.2</v>
      </c>
      <c r="O2089" t="str">
        <f>IF(_xlfn.XLOOKUP(F2089,'Shipment Detail'!N:N,'Shipment Detail'!BM:BM)=0,"",_xlfn.XLOOKUP(F2089,'Shipment Detail'!N:N,'Shipment Detail'!BM:BM))</f>
        <v/>
      </c>
      <c r="R2089" t="str">
        <f>IF(_xlfn.XLOOKUP(F2089,'Shipment Detail'!N:N,'Shipment Detail'!AV:AV)&gt;60,10,"")</f>
        <v/>
      </c>
      <c r="T2089" s="3">
        <f>TCD!C2089</f>
        <v>20.840000000000003</v>
      </c>
    </row>
    <row r="2090" spans="1:20" x14ac:dyDescent="0.2">
      <c r="A2090" t="str">
        <f t="shared" si="98"/>
        <v>FEDEX FRANCE</v>
      </c>
      <c r="B2090" s="5">
        <f t="shared" si="99"/>
        <v>46174</v>
      </c>
      <c r="F2090" s="6">
        <f>TCD!A2090</f>
        <v>873133843420</v>
      </c>
      <c r="H2090" s="18" t="str">
        <f>TCD!F2090</f>
        <v>E</v>
      </c>
      <c r="I2090" t="str">
        <f>TCD!B2090</f>
        <v>FR</v>
      </c>
      <c r="J2090" t="str">
        <f>IF(COUNTIF(Zoning!B:B,I2090)=0,"inconnu",_xlfn.XLOOKUP(I2090,Zoning!B:B,Zoning!C:C))</f>
        <v>France</v>
      </c>
      <c r="K2090">
        <f>_xlfn.XLOOKUP(F2090,'Shipment Detail'!N:N,'Shipment Detail'!AB:AB)</f>
        <v>2</v>
      </c>
      <c r="L2090">
        <f>TCD!E2090</f>
        <v>15.4</v>
      </c>
      <c r="M2090" t="str">
        <f>IF(J2090="France","ST",_xlfn.XLOOKUP(F2090,'Shipment Detail'!N:N,'Shipment Detail'!E:E,""))</f>
        <v>ST</v>
      </c>
      <c r="N2090">
        <f t="shared" si="100"/>
        <v>0.2</v>
      </c>
      <c r="O2090" t="str">
        <f>IF(_xlfn.XLOOKUP(F2090,'Shipment Detail'!N:N,'Shipment Detail'!BM:BM)=0,"",_xlfn.XLOOKUP(F2090,'Shipment Detail'!N:N,'Shipment Detail'!BM:BM))</f>
        <v/>
      </c>
      <c r="R2090" t="str">
        <f>IF(_xlfn.XLOOKUP(F2090,'Shipment Detail'!N:N,'Shipment Detail'!AV:AV)&gt;60,10,"")</f>
        <v/>
      </c>
      <c r="T2090" s="3">
        <f>TCD!C2090</f>
        <v>9.8000000000000007</v>
      </c>
    </row>
    <row r="2091" spans="1:20" x14ac:dyDescent="0.2">
      <c r="A2091" t="str">
        <f t="shared" si="98"/>
        <v>FEDEX FRANCE</v>
      </c>
      <c r="B2091" s="5">
        <f t="shared" si="99"/>
        <v>46174</v>
      </c>
      <c r="F2091" s="6">
        <f>TCD!A2091</f>
        <v>873133945594</v>
      </c>
      <c r="H2091" s="18" t="str">
        <f>TCD!F2091</f>
        <v>E</v>
      </c>
      <c r="I2091" t="str">
        <f>TCD!B2091</f>
        <v>FR</v>
      </c>
      <c r="J2091" t="str">
        <f>IF(COUNTIF(Zoning!B:B,I2091)=0,"inconnu",_xlfn.XLOOKUP(I2091,Zoning!B:B,Zoning!C:C))</f>
        <v>France</v>
      </c>
      <c r="K2091">
        <f>_xlfn.XLOOKUP(F2091,'Shipment Detail'!N:N,'Shipment Detail'!AB:AB)</f>
        <v>3</v>
      </c>
      <c r="L2091">
        <f>TCD!E2091</f>
        <v>15</v>
      </c>
      <c r="M2091" t="str">
        <f>IF(J2091="France","ST",_xlfn.XLOOKUP(F2091,'Shipment Detail'!N:N,'Shipment Detail'!E:E,""))</f>
        <v>ST</v>
      </c>
      <c r="N2091">
        <f t="shared" si="100"/>
        <v>0.2</v>
      </c>
      <c r="O2091" t="str">
        <f>IF(_xlfn.XLOOKUP(F2091,'Shipment Detail'!N:N,'Shipment Detail'!BM:BM)=0,"",_xlfn.XLOOKUP(F2091,'Shipment Detail'!N:N,'Shipment Detail'!BM:BM))</f>
        <v/>
      </c>
      <c r="R2091" t="str">
        <f>IF(_xlfn.XLOOKUP(F2091,'Shipment Detail'!N:N,'Shipment Detail'!AV:AV)&gt;60,10,"")</f>
        <v/>
      </c>
      <c r="T2091" s="3">
        <f>TCD!C2091</f>
        <v>9.4600000000000009</v>
      </c>
    </row>
    <row r="2092" spans="1:20" x14ac:dyDescent="0.2">
      <c r="A2092" t="str">
        <f t="shared" si="98"/>
        <v>FEDEX FRANCE</v>
      </c>
      <c r="B2092" s="5">
        <f t="shared" si="99"/>
        <v>46174</v>
      </c>
      <c r="F2092" s="6">
        <f>TCD!A2092</f>
        <v>873133964410</v>
      </c>
      <c r="H2092" s="18" t="str">
        <f>TCD!F2092</f>
        <v>E</v>
      </c>
      <c r="I2092" t="str">
        <f>TCD!B2092</f>
        <v>FR</v>
      </c>
      <c r="J2092" t="str">
        <f>IF(COUNTIF(Zoning!B:B,I2092)=0,"inconnu",_xlfn.XLOOKUP(I2092,Zoning!B:B,Zoning!C:C))</f>
        <v>France</v>
      </c>
      <c r="K2092">
        <f>_xlfn.XLOOKUP(F2092,'Shipment Detail'!N:N,'Shipment Detail'!AB:AB)</f>
        <v>1</v>
      </c>
      <c r="L2092">
        <f>TCD!E2092</f>
        <v>2</v>
      </c>
      <c r="M2092" t="str">
        <f>IF(J2092="France","ST",_xlfn.XLOOKUP(F2092,'Shipment Detail'!N:N,'Shipment Detail'!E:E,""))</f>
        <v>ST</v>
      </c>
      <c r="N2092">
        <f t="shared" si="100"/>
        <v>0.2</v>
      </c>
      <c r="O2092" t="str">
        <f>IF(_xlfn.XLOOKUP(F2092,'Shipment Detail'!N:N,'Shipment Detail'!BM:BM)=0,"",_xlfn.XLOOKUP(F2092,'Shipment Detail'!N:N,'Shipment Detail'!BM:BM))</f>
        <v/>
      </c>
      <c r="R2092" t="str">
        <f>IF(_xlfn.XLOOKUP(F2092,'Shipment Detail'!N:N,'Shipment Detail'!AV:AV)&gt;60,10,"")</f>
        <v/>
      </c>
      <c r="T2092" s="3">
        <f>TCD!C2092</f>
        <v>5.1099999999999994</v>
      </c>
    </row>
    <row r="2093" spans="1:20" x14ac:dyDescent="0.2">
      <c r="A2093" t="str">
        <f t="shared" si="98"/>
        <v>FEDEX FRANCE</v>
      </c>
      <c r="B2093" s="5">
        <f t="shared" si="99"/>
        <v>46174</v>
      </c>
      <c r="F2093" s="6">
        <f>TCD!A2093</f>
        <v>873133968356</v>
      </c>
      <c r="H2093" s="18" t="str">
        <f>TCD!F2093</f>
        <v>E</v>
      </c>
      <c r="I2093" t="str">
        <f>TCD!B2093</f>
        <v>FR</v>
      </c>
      <c r="J2093" t="str">
        <f>IF(COUNTIF(Zoning!B:B,I2093)=0,"inconnu",_xlfn.XLOOKUP(I2093,Zoning!B:B,Zoning!C:C))</f>
        <v>France</v>
      </c>
      <c r="K2093">
        <f>_xlfn.XLOOKUP(F2093,'Shipment Detail'!N:N,'Shipment Detail'!AB:AB)</f>
        <v>1</v>
      </c>
      <c r="L2093">
        <f>TCD!E2093</f>
        <v>2</v>
      </c>
      <c r="M2093" t="str">
        <f>IF(J2093="France","ST",_xlfn.XLOOKUP(F2093,'Shipment Detail'!N:N,'Shipment Detail'!E:E,""))</f>
        <v>ST</v>
      </c>
      <c r="N2093">
        <f t="shared" si="100"/>
        <v>0.2</v>
      </c>
      <c r="O2093" t="str">
        <f>IF(_xlfn.XLOOKUP(F2093,'Shipment Detail'!N:N,'Shipment Detail'!BM:BM)=0,"",_xlfn.XLOOKUP(F2093,'Shipment Detail'!N:N,'Shipment Detail'!BM:BM))</f>
        <v/>
      </c>
      <c r="R2093" t="str">
        <f>IF(_xlfn.XLOOKUP(F2093,'Shipment Detail'!N:N,'Shipment Detail'!AV:AV)&gt;60,10,"")</f>
        <v/>
      </c>
      <c r="T2093" s="3">
        <f>TCD!C2093</f>
        <v>5.1099999999999994</v>
      </c>
    </row>
    <row r="2094" spans="1:20" x14ac:dyDescent="0.2">
      <c r="A2094" t="str">
        <f t="shared" si="98"/>
        <v>FEDEX FRANCE</v>
      </c>
      <c r="B2094" s="5">
        <f t="shared" si="99"/>
        <v>46174</v>
      </c>
      <c r="F2094" s="6">
        <f>TCD!A2094</f>
        <v>873134048242</v>
      </c>
      <c r="H2094" s="18" t="str">
        <f>TCD!F2094</f>
        <v>E</v>
      </c>
      <c r="I2094" t="str">
        <f>TCD!B2094</f>
        <v>FR</v>
      </c>
      <c r="J2094" t="str">
        <f>IF(COUNTIF(Zoning!B:B,I2094)=0,"inconnu",_xlfn.XLOOKUP(I2094,Zoning!B:B,Zoning!C:C))</f>
        <v>France</v>
      </c>
      <c r="K2094">
        <f>_xlfn.XLOOKUP(F2094,'Shipment Detail'!N:N,'Shipment Detail'!AB:AB)</f>
        <v>4</v>
      </c>
      <c r="L2094">
        <f>TCD!E2094</f>
        <v>31</v>
      </c>
      <c r="M2094" t="str">
        <f>IF(J2094="France","ST",_xlfn.XLOOKUP(F2094,'Shipment Detail'!N:N,'Shipment Detail'!E:E,""))</f>
        <v>ST</v>
      </c>
      <c r="N2094">
        <f t="shared" si="100"/>
        <v>0.2</v>
      </c>
      <c r="O2094" t="str">
        <f>IF(_xlfn.XLOOKUP(F2094,'Shipment Detail'!N:N,'Shipment Detail'!BM:BM)=0,"",_xlfn.XLOOKUP(F2094,'Shipment Detail'!N:N,'Shipment Detail'!BM:BM))</f>
        <v/>
      </c>
      <c r="R2094" t="str">
        <f>IF(_xlfn.XLOOKUP(F2094,'Shipment Detail'!N:N,'Shipment Detail'!AV:AV)&gt;60,10,"")</f>
        <v/>
      </c>
      <c r="T2094" s="3">
        <f>TCD!C2094</f>
        <v>14.82</v>
      </c>
    </row>
    <row r="2095" spans="1:20" x14ac:dyDescent="0.2">
      <c r="A2095" t="str">
        <f t="shared" si="98"/>
        <v>FEDEX FRANCE</v>
      </c>
      <c r="B2095" s="5">
        <f t="shared" si="99"/>
        <v>46174</v>
      </c>
      <c r="F2095" s="6">
        <f>TCD!A2095</f>
        <v>873134123929</v>
      </c>
      <c r="H2095" s="18" t="str">
        <f>TCD!F2095</f>
        <v>E</v>
      </c>
      <c r="I2095" t="str">
        <f>TCD!B2095</f>
        <v>FR</v>
      </c>
      <c r="J2095" t="str">
        <f>IF(COUNTIF(Zoning!B:B,I2095)=0,"inconnu",_xlfn.XLOOKUP(I2095,Zoning!B:B,Zoning!C:C))</f>
        <v>France</v>
      </c>
      <c r="K2095">
        <f>_xlfn.XLOOKUP(F2095,'Shipment Detail'!N:N,'Shipment Detail'!AB:AB)</f>
        <v>3</v>
      </c>
      <c r="L2095">
        <f>TCD!E2095</f>
        <v>17.5</v>
      </c>
      <c r="M2095" t="str">
        <f>IF(J2095="France","ST",_xlfn.XLOOKUP(F2095,'Shipment Detail'!N:N,'Shipment Detail'!E:E,""))</f>
        <v>ST</v>
      </c>
      <c r="N2095">
        <f t="shared" si="100"/>
        <v>0.2</v>
      </c>
      <c r="O2095" t="str">
        <f>IF(_xlfn.XLOOKUP(F2095,'Shipment Detail'!N:N,'Shipment Detail'!BM:BM)=0,"",_xlfn.XLOOKUP(F2095,'Shipment Detail'!N:N,'Shipment Detail'!BM:BM))</f>
        <v/>
      </c>
      <c r="R2095" t="str">
        <f>IF(_xlfn.XLOOKUP(F2095,'Shipment Detail'!N:N,'Shipment Detail'!AV:AV)&gt;60,10,"")</f>
        <v/>
      </c>
      <c r="T2095" s="3">
        <f>TCD!C2095</f>
        <v>10.469999999999999</v>
      </c>
    </row>
    <row r="2096" spans="1:20" x14ac:dyDescent="0.2">
      <c r="A2096" t="str">
        <f t="shared" si="98"/>
        <v>FEDEX FRANCE</v>
      </c>
      <c r="B2096" s="5">
        <f t="shared" si="99"/>
        <v>46174</v>
      </c>
      <c r="F2096" s="6">
        <f>TCD!A2096</f>
        <v>873134161345</v>
      </c>
      <c r="H2096" s="18" t="str">
        <f>TCD!F2096</f>
        <v>E</v>
      </c>
      <c r="I2096" t="str">
        <f>TCD!B2096</f>
        <v>FR</v>
      </c>
      <c r="J2096" t="str">
        <f>IF(COUNTIF(Zoning!B:B,I2096)=0,"inconnu",_xlfn.XLOOKUP(I2096,Zoning!B:B,Zoning!C:C))</f>
        <v>France</v>
      </c>
      <c r="K2096">
        <f>_xlfn.XLOOKUP(F2096,'Shipment Detail'!N:N,'Shipment Detail'!AB:AB)</f>
        <v>2</v>
      </c>
      <c r="L2096">
        <f>TCD!E2096</f>
        <v>6.1</v>
      </c>
      <c r="M2096" t="str">
        <f>IF(J2096="France","ST",_xlfn.XLOOKUP(F2096,'Shipment Detail'!N:N,'Shipment Detail'!E:E,""))</f>
        <v>ST</v>
      </c>
      <c r="N2096">
        <f t="shared" si="100"/>
        <v>0.2</v>
      </c>
      <c r="O2096" t="str">
        <f>IF(_xlfn.XLOOKUP(F2096,'Shipment Detail'!N:N,'Shipment Detail'!BM:BM)=0,"",_xlfn.XLOOKUP(F2096,'Shipment Detail'!N:N,'Shipment Detail'!BM:BM))</f>
        <v/>
      </c>
      <c r="R2096" t="str">
        <f>IF(_xlfn.XLOOKUP(F2096,'Shipment Detail'!N:N,'Shipment Detail'!AV:AV)&gt;60,10,"")</f>
        <v/>
      </c>
      <c r="T2096" s="3">
        <f>TCD!C2096</f>
        <v>6.7899999999999991</v>
      </c>
    </row>
    <row r="2097" spans="1:20" x14ac:dyDescent="0.2">
      <c r="A2097" t="str">
        <f t="shared" si="98"/>
        <v>FEDEX FRANCE</v>
      </c>
      <c r="B2097" s="5">
        <f t="shared" si="99"/>
        <v>46174</v>
      </c>
      <c r="F2097" s="6">
        <f>TCD!A2097</f>
        <v>873134277601</v>
      </c>
      <c r="H2097" s="18" t="str">
        <f>TCD!F2097</f>
        <v>E</v>
      </c>
      <c r="I2097" t="str">
        <f>TCD!B2097</f>
        <v>FR</v>
      </c>
      <c r="J2097" t="str">
        <f>IF(COUNTIF(Zoning!B:B,I2097)=0,"inconnu",_xlfn.XLOOKUP(I2097,Zoning!B:B,Zoning!C:C))</f>
        <v>France</v>
      </c>
      <c r="K2097">
        <f>_xlfn.XLOOKUP(F2097,'Shipment Detail'!N:N,'Shipment Detail'!AB:AB)</f>
        <v>9</v>
      </c>
      <c r="L2097">
        <f>TCD!E2097</f>
        <v>64.899999999999991</v>
      </c>
      <c r="M2097" t="str">
        <f>IF(J2097="France","ST",_xlfn.XLOOKUP(F2097,'Shipment Detail'!N:N,'Shipment Detail'!E:E,""))</f>
        <v>ST</v>
      </c>
      <c r="N2097">
        <f t="shared" si="100"/>
        <v>0.2</v>
      </c>
      <c r="O2097" t="str">
        <f>IF(_xlfn.XLOOKUP(F2097,'Shipment Detail'!N:N,'Shipment Detail'!BM:BM)=0,"",_xlfn.XLOOKUP(F2097,'Shipment Detail'!N:N,'Shipment Detail'!BM:BM))</f>
        <v/>
      </c>
      <c r="R2097" t="str">
        <f>IF(_xlfn.XLOOKUP(F2097,'Shipment Detail'!N:N,'Shipment Detail'!AV:AV)&gt;60,10,"")</f>
        <v/>
      </c>
      <c r="T2097" s="3">
        <f>TCD!C2097</f>
        <v>26.189999999999998</v>
      </c>
    </row>
    <row r="2098" spans="1:20" x14ac:dyDescent="0.2">
      <c r="A2098" t="str">
        <f t="shared" si="98"/>
        <v>FEDEX FRANCE</v>
      </c>
      <c r="B2098" s="5">
        <f t="shared" si="99"/>
        <v>46174</v>
      </c>
      <c r="F2098" s="6">
        <f>TCD!A2098</f>
        <v>873135406644</v>
      </c>
      <c r="H2098" s="18" t="str">
        <f>TCD!F2098</f>
        <v>E</v>
      </c>
      <c r="I2098" t="str">
        <f>TCD!B2098</f>
        <v>FR</v>
      </c>
      <c r="J2098" t="str">
        <f>IF(COUNTIF(Zoning!B:B,I2098)=0,"inconnu",_xlfn.XLOOKUP(I2098,Zoning!B:B,Zoning!C:C))</f>
        <v>France</v>
      </c>
      <c r="K2098">
        <f>_xlfn.XLOOKUP(F2098,'Shipment Detail'!N:N,'Shipment Detail'!AB:AB)</f>
        <v>2</v>
      </c>
      <c r="L2098">
        <f>TCD!E2098</f>
        <v>17.5</v>
      </c>
      <c r="M2098" t="str">
        <f>IF(J2098="France","ST",_xlfn.XLOOKUP(F2098,'Shipment Detail'!N:N,'Shipment Detail'!E:E,""))</f>
        <v>ST</v>
      </c>
      <c r="N2098">
        <f t="shared" si="100"/>
        <v>0.2</v>
      </c>
      <c r="O2098" t="str">
        <f>IF(_xlfn.XLOOKUP(F2098,'Shipment Detail'!N:N,'Shipment Detail'!BM:BM)=0,"",_xlfn.XLOOKUP(F2098,'Shipment Detail'!N:N,'Shipment Detail'!BM:BM))</f>
        <v/>
      </c>
      <c r="R2098" t="str">
        <f>IF(_xlfn.XLOOKUP(F2098,'Shipment Detail'!N:N,'Shipment Detail'!AV:AV)&gt;60,10,"")</f>
        <v/>
      </c>
      <c r="T2098" s="3">
        <f>TCD!C2098</f>
        <v>10.469999999999999</v>
      </c>
    </row>
    <row r="2099" spans="1:20" x14ac:dyDescent="0.2">
      <c r="A2099" t="str">
        <f t="shared" si="98"/>
        <v>FEDEX FRANCE</v>
      </c>
      <c r="B2099" s="5">
        <f t="shared" si="99"/>
        <v>46174</v>
      </c>
      <c r="F2099" s="6">
        <f>TCD!A2099</f>
        <v>873135417700</v>
      </c>
      <c r="H2099" s="18" t="str">
        <f>TCD!F2099</f>
        <v>E</v>
      </c>
      <c r="I2099" t="str">
        <f>TCD!B2099</f>
        <v>FR</v>
      </c>
      <c r="J2099" t="str">
        <f>IF(COUNTIF(Zoning!B:B,I2099)=0,"inconnu",_xlfn.XLOOKUP(I2099,Zoning!B:B,Zoning!C:C))</f>
        <v>France</v>
      </c>
      <c r="K2099">
        <f>_xlfn.XLOOKUP(F2099,'Shipment Detail'!N:N,'Shipment Detail'!AB:AB)</f>
        <v>4</v>
      </c>
      <c r="L2099">
        <f>TCD!E2099</f>
        <v>18.8</v>
      </c>
      <c r="M2099" t="str">
        <f>IF(J2099="France","ST",_xlfn.XLOOKUP(F2099,'Shipment Detail'!N:N,'Shipment Detail'!E:E,""))</f>
        <v>ST</v>
      </c>
      <c r="N2099">
        <f t="shared" si="100"/>
        <v>0.2</v>
      </c>
      <c r="O2099" t="str">
        <f>IF(_xlfn.XLOOKUP(F2099,'Shipment Detail'!N:N,'Shipment Detail'!BM:BM)=0,"",_xlfn.XLOOKUP(F2099,'Shipment Detail'!N:N,'Shipment Detail'!BM:BM))</f>
        <v/>
      </c>
      <c r="R2099" t="str">
        <f>IF(_xlfn.XLOOKUP(F2099,'Shipment Detail'!N:N,'Shipment Detail'!AV:AV)&gt;60,10,"")</f>
        <v/>
      </c>
      <c r="T2099" s="3">
        <f>TCD!C2099</f>
        <v>10.800000000000004</v>
      </c>
    </row>
    <row r="2100" spans="1:20" x14ac:dyDescent="0.2">
      <c r="A2100" t="str">
        <f t="shared" si="98"/>
        <v>FEDEX FRANCE</v>
      </c>
      <c r="B2100" s="5">
        <f t="shared" si="99"/>
        <v>46174</v>
      </c>
      <c r="F2100" s="6">
        <f>TCD!A2100</f>
        <v>873135467278</v>
      </c>
      <c r="H2100" s="18" t="str">
        <f>TCD!F2100</f>
        <v>E</v>
      </c>
      <c r="I2100" t="str">
        <f>TCD!B2100</f>
        <v>FR</v>
      </c>
      <c r="J2100" t="str">
        <f>IF(COUNTIF(Zoning!B:B,I2100)=0,"inconnu",_xlfn.XLOOKUP(I2100,Zoning!B:B,Zoning!C:C))</f>
        <v>France</v>
      </c>
      <c r="K2100">
        <f>_xlfn.XLOOKUP(F2100,'Shipment Detail'!N:N,'Shipment Detail'!AB:AB)</f>
        <v>3</v>
      </c>
      <c r="L2100">
        <f>TCD!E2100</f>
        <v>17.600000000000001</v>
      </c>
      <c r="M2100" t="str">
        <f>IF(J2100="France","ST",_xlfn.XLOOKUP(F2100,'Shipment Detail'!N:N,'Shipment Detail'!E:E,""))</f>
        <v>ST</v>
      </c>
      <c r="N2100">
        <f t="shared" si="100"/>
        <v>0.2</v>
      </c>
      <c r="O2100" t="str">
        <f>IF(_xlfn.XLOOKUP(F2100,'Shipment Detail'!N:N,'Shipment Detail'!BM:BM)=0,"",_xlfn.XLOOKUP(F2100,'Shipment Detail'!N:N,'Shipment Detail'!BM:BM))</f>
        <v/>
      </c>
      <c r="R2100" t="str">
        <f>IF(_xlfn.XLOOKUP(F2100,'Shipment Detail'!N:N,'Shipment Detail'!AV:AV)&gt;60,10,"")</f>
        <v/>
      </c>
      <c r="T2100" s="3">
        <f>TCD!C2100</f>
        <v>10.469999999999999</v>
      </c>
    </row>
    <row r="2101" spans="1:20" x14ac:dyDescent="0.2">
      <c r="A2101" t="str">
        <f t="shared" si="98"/>
        <v>FEDEX FRANCE</v>
      </c>
      <c r="B2101" s="5">
        <f t="shared" si="99"/>
        <v>46174</v>
      </c>
      <c r="F2101" s="6">
        <f>TCD!A2101</f>
        <v>873135850560</v>
      </c>
      <c r="H2101" s="18" t="str">
        <f>TCD!F2101</f>
        <v>E</v>
      </c>
      <c r="I2101" t="str">
        <f>TCD!B2101</f>
        <v>FR</v>
      </c>
      <c r="J2101" t="str">
        <f>IF(COUNTIF(Zoning!B:B,I2101)=0,"inconnu",_xlfn.XLOOKUP(I2101,Zoning!B:B,Zoning!C:C))</f>
        <v>France</v>
      </c>
      <c r="K2101">
        <f>_xlfn.XLOOKUP(F2101,'Shipment Detail'!N:N,'Shipment Detail'!AB:AB)</f>
        <v>5</v>
      </c>
      <c r="L2101">
        <f>TCD!E2101</f>
        <v>31.6</v>
      </c>
      <c r="M2101" t="str">
        <f>IF(J2101="France","ST",_xlfn.XLOOKUP(F2101,'Shipment Detail'!N:N,'Shipment Detail'!E:E,""))</f>
        <v>ST</v>
      </c>
      <c r="N2101">
        <f t="shared" si="100"/>
        <v>0.2</v>
      </c>
      <c r="O2101" t="str">
        <f>IF(_xlfn.XLOOKUP(F2101,'Shipment Detail'!N:N,'Shipment Detail'!BM:BM)=0,"",_xlfn.XLOOKUP(F2101,'Shipment Detail'!N:N,'Shipment Detail'!BM:BM))</f>
        <v/>
      </c>
      <c r="R2101" t="str">
        <f>IF(_xlfn.XLOOKUP(F2101,'Shipment Detail'!N:N,'Shipment Detail'!AV:AV)&gt;60,10,"")</f>
        <v/>
      </c>
      <c r="T2101" s="3">
        <f>TCD!C2101</f>
        <v>15.159999999999997</v>
      </c>
    </row>
    <row r="2102" spans="1:20" x14ac:dyDescent="0.2">
      <c r="A2102" t="str">
        <f t="shared" si="98"/>
        <v>FEDEX FRANCE</v>
      </c>
      <c r="B2102" s="5">
        <f t="shared" si="99"/>
        <v>46174</v>
      </c>
      <c r="F2102" s="6">
        <f>TCD!A2102</f>
        <v>873135880817</v>
      </c>
      <c r="H2102" s="18" t="str">
        <f>TCD!F2102</f>
        <v>E</v>
      </c>
      <c r="I2102" t="str">
        <f>TCD!B2102</f>
        <v>FR</v>
      </c>
      <c r="J2102" t="str">
        <f>IF(COUNTIF(Zoning!B:B,I2102)=0,"inconnu",_xlfn.XLOOKUP(I2102,Zoning!B:B,Zoning!C:C))</f>
        <v>France</v>
      </c>
      <c r="K2102">
        <f>_xlfn.XLOOKUP(F2102,'Shipment Detail'!N:N,'Shipment Detail'!AB:AB)</f>
        <v>2</v>
      </c>
      <c r="L2102">
        <f>TCD!E2102</f>
        <v>15.4</v>
      </c>
      <c r="M2102" t="str">
        <f>IF(J2102="France","ST",_xlfn.XLOOKUP(F2102,'Shipment Detail'!N:N,'Shipment Detail'!E:E,""))</f>
        <v>ST</v>
      </c>
      <c r="N2102">
        <f t="shared" si="100"/>
        <v>0.2</v>
      </c>
      <c r="O2102" t="str">
        <f>IF(_xlfn.XLOOKUP(F2102,'Shipment Detail'!N:N,'Shipment Detail'!BM:BM)=0,"",_xlfn.XLOOKUP(F2102,'Shipment Detail'!N:N,'Shipment Detail'!BM:BM))</f>
        <v/>
      </c>
      <c r="R2102" t="str">
        <f>IF(_xlfn.XLOOKUP(F2102,'Shipment Detail'!N:N,'Shipment Detail'!AV:AV)&gt;60,10,"")</f>
        <v/>
      </c>
      <c r="T2102" s="3">
        <f>TCD!C2102</f>
        <v>9.8000000000000007</v>
      </c>
    </row>
    <row r="2103" spans="1:20" x14ac:dyDescent="0.2">
      <c r="A2103" t="str">
        <f t="shared" si="98"/>
        <v>FEDEX FRANCE</v>
      </c>
      <c r="B2103" s="5">
        <f t="shared" si="99"/>
        <v>46174</v>
      </c>
      <c r="F2103" s="6">
        <f>TCD!A2103</f>
        <v>873135909029</v>
      </c>
      <c r="H2103" s="18" t="str">
        <f>TCD!F2103</f>
        <v>E</v>
      </c>
      <c r="I2103" t="str">
        <f>TCD!B2103</f>
        <v>FR</v>
      </c>
      <c r="J2103" t="str">
        <f>IF(COUNTIF(Zoning!B:B,I2103)=0,"inconnu",_xlfn.XLOOKUP(I2103,Zoning!B:B,Zoning!C:C))</f>
        <v>France</v>
      </c>
      <c r="K2103">
        <f>_xlfn.XLOOKUP(F2103,'Shipment Detail'!N:N,'Shipment Detail'!AB:AB)</f>
        <v>4</v>
      </c>
      <c r="L2103">
        <f>TCD!E2103</f>
        <v>29.6</v>
      </c>
      <c r="M2103" t="str">
        <f>IF(J2103="France","ST",_xlfn.XLOOKUP(F2103,'Shipment Detail'!N:N,'Shipment Detail'!E:E,""))</f>
        <v>ST</v>
      </c>
      <c r="N2103">
        <f t="shared" si="100"/>
        <v>0.2</v>
      </c>
      <c r="O2103" t="str">
        <f>IF(_xlfn.XLOOKUP(F2103,'Shipment Detail'!N:N,'Shipment Detail'!BM:BM)=0,"",_xlfn.XLOOKUP(F2103,'Shipment Detail'!N:N,'Shipment Detail'!BM:BM))</f>
        <v/>
      </c>
      <c r="R2103" t="str">
        <f>IF(_xlfn.XLOOKUP(F2103,'Shipment Detail'!N:N,'Shipment Detail'!AV:AV)&gt;60,10,"")</f>
        <v/>
      </c>
      <c r="T2103" s="3">
        <f>TCD!C2103</f>
        <v>14.480000000000004</v>
      </c>
    </row>
    <row r="2104" spans="1:20" x14ac:dyDescent="0.2">
      <c r="A2104" t="str">
        <f t="shared" si="98"/>
        <v>FEDEX FRANCE</v>
      </c>
      <c r="B2104" s="5">
        <f t="shared" si="99"/>
        <v>46174</v>
      </c>
      <c r="F2104" s="6">
        <f>TCD!A2104</f>
        <v>873135967959</v>
      </c>
      <c r="H2104" s="18" t="str">
        <f>TCD!F2104</f>
        <v>E</v>
      </c>
      <c r="I2104" t="str">
        <f>TCD!B2104</f>
        <v>FR</v>
      </c>
      <c r="J2104" t="str">
        <f>IF(COUNTIF(Zoning!B:B,I2104)=0,"inconnu",_xlfn.XLOOKUP(I2104,Zoning!B:B,Zoning!C:C))</f>
        <v>France</v>
      </c>
      <c r="K2104">
        <f>_xlfn.XLOOKUP(F2104,'Shipment Detail'!N:N,'Shipment Detail'!AB:AB)</f>
        <v>3</v>
      </c>
      <c r="L2104">
        <f>TCD!E2104</f>
        <v>11.9</v>
      </c>
      <c r="M2104" t="str">
        <f>IF(J2104="France","ST",_xlfn.XLOOKUP(F2104,'Shipment Detail'!N:N,'Shipment Detail'!E:E,""))</f>
        <v>ST</v>
      </c>
      <c r="N2104">
        <f t="shared" si="100"/>
        <v>0.2</v>
      </c>
      <c r="O2104" t="str">
        <f>IF(_xlfn.XLOOKUP(F2104,'Shipment Detail'!N:N,'Shipment Detail'!BM:BM)=0,"",_xlfn.XLOOKUP(F2104,'Shipment Detail'!N:N,'Shipment Detail'!BM:BM))</f>
        <v/>
      </c>
      <c r="R2104" t="str">
        <f>IF(_xlfn.XLOOKUP(F2104,'Shipment Detail'!N:N,'Shipment Detail'!AV:AV)&gt;60,10,"")</f>
        <v/>
      </c>
      <c r="T2104" s="3">
        <f>TCD!C2104</f>
        <v>8.4599999999999973</v>
      </c>
    </row>
    <row r="2105" spans="1:20" x14ac:dyDescent="0.2">
      <c r="A2105" t="str">
        <f t="shared" si="98"/>
        <v>FEDEX FRANCE</v>
      </c>
      <c r="B2105" s="5">
        <f t="shared" si="99"/>
        <v>46174</v>
      </c>
      <c r="F2105" s="6">
        <f>TCD!A2105</f>
        <v>873136510624</v>
      </c>
      <c r="H2105" s="18" t="str">
        <f>TCD!F2105</f>
        <v>E</v>
      </c>
      <c r="I2105" t="str">
        <f>TCD!B2105</f>
        <v>FR</v>
      </c>
      <c r="J2105" t="str">
        <f>IF(COUNTIF(Zoning!B:B,I2105)=0,"inconnu",_xlfn.XLOOKUP(I2105,Zoning!B:B,Zoning!C:C))</f>
        <v>France</v>
      </c>
      <c r="K2105">
        <f>_xlfn.XLOOKUP(F2105,'Shipment Detail'!N:N,'Shipment Detail'!AB:AB)</f>
        <v>3</v>
      </c>
      <c r="L2105">
        <f>TCD!E2105</f>
        <v>17.5</v>
      </c>
      <c r="M2105" t="str">
        <f>IF(J2105="France","ST",_xlfn.XLOOKUP(F2105,'Shipment Detail'!N:N,'Shipment Detail'!E:E,""))</f>
        <v>ST</v>
      </c>
      <c r="N2105">
        <f t="shared" si="100"/>
        <v>0.2</v>
      </c>
      <c r="O2105" t="str">
        <f>IF(_xlfn.XLOOKUP(F2105,'Shipment Detail'!N:N,'Shipment Detail'!BM:BM)=0,"",_xlfn.XLOOKUP(F2105,'Shipment Detail'!N:N,'Shipment Detail'!BM:BM))</f>
        <v/>
      </c>
      <c r="R2105" t="str">
        <f>IF(_xlfn.XLOOKUP(F2105,'Shipment Detail'!N:N,'Shipment Detail'!AV:AV)&gt;60,10,"")</f>
        <v/>
      </c>
      <c r="T2105" s="3">
        <f>TCD!C2105</f>
        <v>10.469999999999999</v>
      </c>
    </row>
    <row r="2106" spans="1:20" x14ac:dyDescent="0.2">
      <c r="A2106" t="str">
        <f t="shared" si="98"/>
        <v>FEDEX FRANCE</v>
      </c>
      <c r="B2106" s="5">
        <f t="shared" si="99"/>
        <v>46174</v>
      </c>
      <c r="F2106" s="6">
        <f>TCD!A2106</f>
        <v>873136654762</v>
      </c>
      <c r="H2106" s="18" t="str">
        <f>TCD!F2106</f>
        <v>E</v>
      </c>
      <c r="I2106" t="str">
        <f>TCD!B2106</f>
        <v>FR</v>
      </c>
      <c r="J2106" t="str">
        <f>IF(COUNTIF(Zoning!B:B,I2106)=0,"inconnu",_xlfn.XLOOKUP(I2106,Zoning!B:B,Zoning!C:C))</f>
        <v>France</v>
      </c>
      <c r="K2106">
        <f>_xlfn.XLOOKUP(F2106,'Shipment Detail'!N:N,'Shipment Detail'!AB:AB)</f>
        <v>1</v>
      </c>
      <c r="L2106">
        <f>TCD!E2106</f>
        <v>9</v>
      </c>
      <c r="M2106" t="str">
        <f>IF(J2106="France","ST",_xlfn.XLOOKUP(F2106,'Shipment Detail'!N:N,'Shipment Detail'!E:E,""))</f>
        <v>ST</v>
      </c>
      <c r="N2106">
        <f t="shared" si="100"/>
        <v>0.2</v>
      </c>
      <c r="O2106" t="str">
        <f>IF(_xlfn.XLOOKUP(F2106,'Shipment Detail'!N:N,'Shipment Detail'!BM:BM)=0,"",_xlfn.XLOOKUP(F2106,'Shipment Detail'!N:N,'Shipment Detail'!BM:BM))</f>
        <v/>
      </c>
      <c r="R2106" t="str">
        <f>IF(_xlfn.XLOOKUP(F2106,'Shipment Detail'!N:N,'Shipment Detail'!AV:AV)&gt;60,10,"")</f>
        <v/>
      </c>
      <c r="T2106" s="3">
        <f>TCD!C2106</f>
        <v>7.4600000000000009</v>
      </c>
    </row>
    <row r="2107" spans="1:20" x14ac:dyDescent="0.2">
      <c r="A2107" t="str">
        <f t="shared" si="98"/>
        <v>FEDEX FRANCE</v>
      </c>
      <c r="B2107" s="5">
        <f t="shared" si="99"/>
        <v>46174</v>
      </c>
      <c r="F2107" s="6">
        <f>TCD!A2107</f>
        <v>873136716293</v>
      </c>
      <c r="H2107" s="18" t="str">
        <f>TCD!F2107</f>
        <v>E</v>
      </c>
      <c r="I2107" t="str">
        <f>TCD!B2107</f>
        <v>FR</v>
      </c>
      <c r="J2107" t="str">
        <f>IF(COUNTIF(Zoning!B:B,I2107)=0,"inconnu",_xlfn.XLOOKUP(I2107,Zoning!B:B,Zoning!C:C))</f>
        <v>France</v>
      </c>
      <c r="K2107">
        <f>_xlfn.XLOOKUP(F2107,'Shipment Detail'!N:N,'Shipment Detail'!AB:AB)</f>
        <v>5</v>
      </c>
      <c r="L2107">
        <f>TCD!E2107</f>
        <v>39</v>
      </c>
      <c r="M2107" t="str">
        <f>IF(J2107="France","ST",_xlfn.XLOOKUP(F2107,'Shipment Detail'!N:N,'Shipment Detail'!E:E,""))</f>
        <v>ST</v>
      </c>
      <c r="N2107">
        <f t="shared" si="100"/>
        <v>0.2</v>
      </c>
      <c r="O2107" t="str">
        <f>IF(_xlfn.XLOOKUP(F2107,'Shipment Detail'!N:N,'Shipment Detail'!BM:BM)=0,"",_xlfn.XLOOKUP(F2107,'Shipment Detail'!N:N,'Shipment Detail'!BM:BM))</f>
        <v/>
      </c>
      <c r="R2107" t="str">
        <f>IF(_xlfn.XLOOKUP(F2107,'Shipment Detail'!N:N,'Shipment Detail'!AV:AV)&gt;60,10,"")</f>
        <v/>
      </c>
      <c r="T2107" s="3">
        <f>TCD!C2107</f>
        <v>17.5</v>
      </c>
    </row>
    <row r="2108" spans="1:20" x14ac:dyDescent="0.2">
      <c r="A2108" t="str">
        <f t="shared" si="98"/>
        <v>FEDEX FRANCE</v>
      </c>
      <c r="B2108" s="5">
        <f t="shared" si="99"/>
        <v>46174</v>
      </c>
      <c r="F2108" s="6">
        <f>TCD!A2108</f>
        <v>873136874564</v>
      </c>
      <c r="H2108" s="18" t="str">
        <f>TCD!F2108</f>
        <v>E</v>
      </c>
      <c r="I2108" t="str">
        <f>TCD!B2108</f>
        <v>FR</v>
      </c>
      <c r="J2108" t="str">
        <f>IF(COUNTIF(Zoning!B:B,I2108)=0,"inconnu",_xlfn.XLOOKUP(I2108,Zoning!B:B,Zoning!C:C))</f>
        <v>France</v>
      </c>
      <c r="K2108">
        <f>_xlfn.XLOOKUP(F2108,'Shipment Detail'!N:N,'Shipment Detail'!AB:AB)</f>
        <v>3</v>
      </c>
      <c r="L2108">
        <f>TCD!E2108</f>
        <v>20</v>
      </c>
      <c r="M2108" t="str">
        <f>IF(J2108="France","ST",_xlfn.XLOOKUP(F2108,'Shipment Detail'!N:N,'Shipment Detail'!E:E,""))</f>
        <v>ST</v>
      </c>
      <c r="N2108">
        <f t="shared" si="100"/>
        <v>0.2</v>
      </c>
      <c r="O2108" t="str">
        <f>IF(_xlfn.XLOOKUP(F2108,'Shipment Detail'!N:N,'Shipment Detail'!BM:BM)=0,"",_xlfn.XLOOKUP(F2108,'Shipment Detail'!N:N,'Shipment Detail'!BM:BM))</f>
        <v/>
      </c>
      <c r="R2108" t="str">
        <f>IF(_xlfn.XLOOKUP(F2108,'Shipment Detail'!N:N,'Shipment Detail'!AV:AV)&gt;60,10,"")</f>
        <v/>
      </c>
      <c r="T2108" s="3">
        <f>TCD!C2108</f>
        <v>11.14</v>
      </c>
    </row>
    <row r="2109" spans="1:20" x14ac:dyDescent="0.2">
      <c r="A2109" t="str">
        <f t="shared" si="98"/>
        <v>FEDEX FRANCE</v>
      </c>
      <c r="B2109" s="5">
        <f t="shared" si="99"/>
        <v>46174</v>
      </c>
      <c r="F2109" s="6">
        <f>TCD!A2109</f>
        <v>873137054692</v>
      </c>
      <c r="H2109" s="18" t="str">
        <f>TCD!F2109</f>
        <v>E</v>
      </c>
      <c r="I2109" t="str">
        <f>TCD!B2109</f>
        <v>FR</v>
      </c>
      <c r="J2109" t="str">
        <f>IF(COUNTIF(Zoning!B:B,I2109)=0,"inconnu",_xlfn.XLOOKUP(I2109,Zoning!B:B,Zoning!C:C))</f>
        <v>France</v>
      </c>
      <c r="K2109">
        <f>_xlfn.XLOOKUP(F2109,'Shipment Detail'!N:N,'Shipment Detail'!AB:AB)</f>
        <v>1</v>
      </c>
      <c r="L2109">
        <f>TCD!E2109</f>
        <v>8</v>
      </c>
      <c r="M2109" t="str">
        <f>IF(J2109="France","ST",_xlfn.XLOOKUP(F2109,'Shipment Detail'!N:N,'Shipment Detail'!E:E,""))</f>
        <v>ST</v>
      </c>
      <c r="N2109">
        <f t="shared" si="100"/>
        <v>0.2</v>
      </c>
      <c r="O2109" t="str">
        <f>IF(_xlfn.XLOOKUP(F2109,'Shipment Detail'!N:N,'Shipment Detail'!BM:BM)=0,"",_xlfn.XLOOKUP(F2109,'Shipment Detail'!N:N,'Shipment Detail'!BM:BM))</f>
        <v/>
      </c>
      <c r="R2109" t="str">
        <f>IF(_xlfn.XLOOKUP(F2109,'Shipment Detail'!N:N,'Shipment Detail'!AV:AV)&gt;60,10,"")</f>
        <v/>
      </c>
      <c r="T2109" s="3">
        <f>TCD!C2109</f>
        <v>7.120000000000001</v>
      </c>
    </row>
    <row r="2110" spans="1:20" x14ac:dyDescent="0.2">
      <c r="A2110" t="str">
        <f t="shared" si="98"/>
        <v>FEDEX FRANCE</v>
      </c>
      <c r="B2110" s="5">
        <f t="shared" si="99"/>
        <v>46174</v>
      </c>
      <c r="F2110" s="6">
        <f>TCD!A2110</f>
        <v>873137120285</v>
      </c>
      <c r="H2110" s="18" t="str">
        <f>TCD!F2110</f>
        <v>E</v>
      </c>
      <c r="I2110" t="str">
        <f>TCD!B2110</f>
        <v>FR</v>
      </c>
      <c r="J2110" t="str">
        <f>IF(COUNTIF(Zoning!B:B,I2110)=0,"inconnu",_xlfn.XLOOKUP(I2110,Zoning!B:B,Zoning!C:C))</f>
        <v>France</v>
      </c>
      <c r="K2110">
        <f>_xlfn.XLOOKUP(F2110,'Shipment Detail'!N:N,'Shipment Detail'!AB:AB)</f>
        <v>3</v>
      </c>
      <c r="L2110">
        <f>TCD!E2110</f>
        <v>15.9</v>
      </c>
      <c r="M2110" t="str">
        <f>IF(J2110="France","ST",_xlfn.XLOOKUP(F2110,'Shipment Detail'!N:N,'Shipment Detail'!E:E,""))</f>
        <v>ST</v>
      </c>
      <c r="N2110">
        <f t="shared" si="100"/>
        <v>0.2</v>
      </c>
      <c r="O2110" t="str">
        <f>IF(_xlfn.XLOOKUP(F2110,'Shipment Detail'!N:N,'Shipment Detail'!BM:BM)=0,"",_xlfn.XLOOKUP(F2110,'Shipment Detail'!N:N,'Shipment Detail'!BM:BM))</f>
        <v/>
      </c>
      <c r="R2110" t="str">
        <f>IF(_xlfn.XLOOKUP(F2110,'Shipment Detail'!N:N,'Shipment Detail'!AV:AV)&gt;60,10,"")</f>
        <v/>
      </c>
      <c r="T2110" s="3">
        <f>TCD!C2110</f>
        <v>9.8000000000000007</v>
      </c>
    </row>
    <row r="2111" spans="1:20" x14ac:dyDescent="0.2">
      <c r="A2111" t="str">
        <f t="shared" si="98"/>
        <v>FEDEX FRANCE</v>
      </c>
      <c r="B2111" s="5">
        <f t="shared" si="99"/>
        <v>46174</v>
      </c>
      <c r="F2111" s="6">
        <f>TCD!A2111</f>
        <v>873137157076</v>
      </c>
      <c r="H2111" s="18" t="str">
        <f>TCD!F2111</f>
        <v>E</v>
      </c>
      <c r="I2111" t="str">
        <f>TCD!B2111</f>
        <v>FR</v>
      </c>
      <c r="J2111" t="str">
        <f>IF(COUNTIF(Zoning!B:B,I2111)=0,"inconnu",_xlfn.XLOOKUP(I2111,Zoning!B:B,Zoning!C:C))</f>
        <v>France</v>
      </c>
      <c r="K2111">
        <f>_xlfn.XLOOKUP(F2111,'Shipment Detail'!N:N,'Shipment Detail'!AB:AB)</f>
        <v>4</v>
      </c>
      <c r="L2111">
        <f>TCD!E2111</f>
        <v>22.5</v>
      </c>
      <c r="M2111" t="str">
        <f>IF(J2111="France","ST",_xlfn.XLOOKUP(F2111,'Shipment Detail'!N:N,'Shipment Detail'!E:E,""))</f>
        <v>ST</v>
      </c>
      <c r="N2111">
        <f t="shared" si="100"/>
        <v>0.2</v>
      </c>
      <c r="O2111" t="str">
        <f>IF(_xlfn.XLOOKUP(F2111,'Shipment Detail'!N:N,'Shipment Detail'!BM:BM)=0,"",_xlfn.XLOOKUP(F2111,'Shipment Detail'!N:N,'Shipment Detail'!BM:BM))</f>
        <v/>
      </c>
      <c r="R2111" t="str">
        <f>IF(_xlfn.XLOOKUP(F2111,'Shipment Detail'!N:N,'Shipment Detail'!AV:AV)&gt;60,10,"")</f>
        <v/>
      </c>
      <c r="T2111" s="3">
        <f>TCD!C2111</f>
        <v>12.14</v>
      </c>
    </row>
    <row r="2112" spans="1:20" x14ac:dyDescent="0.2">
      <c r="A2112" t="str">
        <f t="shared" si="98"/>
        <v>FEDEX FRANCE</v>
      </c>
      <c r="B2112" s="5">
        <f t="shared" si="99"/>
        <v>46174</v>
      </c>
      <c r="F2112" s="6">
        <f>TCD!A2112</f>
        <v>873137216962</v>
      </c>
      <c r="H2112" s="18" t="str">
        <f>TCD!F2112</f>
        <v>E</v>
      </c>
      <c r="I2112" t="str">
        <f>TCD!B2112</f>
        <v>FR</v>
      </c>
      <c r="J2112" t="str">
        <f>IF(COUNTIF(Zoning!B:B,I2112)=0,"inconnu",_xlfn.XLOOKUP(I2112,Zoning!B:B,Zoning!C:C))</f>
        <v>France</v>
      </c>
      <c r="K2112">
        <f>_xlfn.XLOOKUP(F2112,'Shipment Detail'!N:N,'Shipment Detail'!AB:AB)</f>
        <v>5</v>
      </c>
      <c r="L2112">
        <f>TCD!E2112</f>
        <v>42</v>
      </c>
      <c r="M2112" t="str">
        <f>IF(J2112="France","ST",_xlfn.XLOOKUP(F2112,'Shipment Detail'!N:N,'Shipment Detail'!E:E,""))</f>
        <v>ST</v>
      </c>
      <c r="N2112">
        <f t="shared" si="100"/>
        <v>0.2</v>
      </c>
      <c r="O2112" t="str">
        <f>IF(_xlfn.XLOOKUP(F2112,'Shipment Detail'!N:N,'Shipment Detail'!BM:BM)=0,"",_xlfn.XLOOKUP(F2112,'Shipment Detail'!N:N,'Shipment Detail'!BM:BM))</f>
        <v/>
      </c>
      <c r="R2112" t="str">
        <f>IF(_xlfn.XLOOKUP(F2112,'Shipment Detail'!N:N,'Shipment Detail'!AV:AV)&gt;60,10,"")</f>
        <v/>
      </c>
      <c r="T2112" s="3">
        <f>TCD!C2112</f>
        <v>18.500000000000007</v>
      </c>
    </row>
    <row r="2113" spans="1:20" x14ac:dyDescent="0.2">
      <c r="A2113" t="str">
        <f t="shared" si="98"/>
        <v>FEDEX FRANCE</v>
      </c>
      <c r="B2113" s="5">
        <f t="shared" si="99"/>
        <v>46174</v>
      </c>
      <c r="F2113" s="6">
        <f>TCD!A2113</f>
        <v>873137490110</v>
      </c>
      <c r="H2113" s="18" t="str">
        <f>TCD!F2113</f>
        <v>E</v>
      </c>
      <c r="I2113" t="str">
        <f>TCD!B2113</f>
        <v>FR</v>
      </c>
      <c r="J2113" t="str">
        <f>IF(COUNTIF(Zoning!B:B,I2113)=0,"inconnu",_xlfn.XLOOKUP(I2113,Zoning!B:B,Zoning!C:C))</f>
        <v>France</v>
      </c>
      <c r="K2113">
        <f>_xlfn.XLOOKUP(F2113,'Shipment Detail'!N:N,'Shipment Detail'!AB:AB)</f>
        <v>2</v>
      </c>
      <c r="L2113">
        <f>TCD!E2113</f>
        <v>16.400000000000002</v>
      </c>
      <c r="M2113" t="str">
        <f>IF(J2113="France","ST",_xlfn.XLOOKUP(F2113,'Shipment Detail'!N:N,'Shipment Detail'!E:E,""))</f>
        <v>ST</v>
      </c>
      <c r="N2113">
        <f t="shared" si="100"/>
        <v>0.2</v>
      </c>
      <c r="O2113" t="str">
        <f>IF(_xlfn.XLOOKUP(F2113,'Shipment Detail'!N:N,'Shipment Detail'!BM:BM)=0,"",_xlfn.XLOOKUP(F2113,'Shipment Detail'!N:N,'Shipment Detail'!BM:BM))</f>
        <v/>
      </c>
      <c r="R2113" t="str">
        <f>IF(_xlfn.XLOOKUP(F2113,'Shipment Detail'!N:N,'Shipment Detail'!AV:AV)&gt;60,10,"")</f>
        <v/>
      </c>
      <c r="T2113" s="3">
        <f>TCD!C2113</f>
        <v>10.129999999999995</v>
      </c>
    </row>
    <row r="2114" spans="1:20" x14ac:dyDescent="0.2">
      <c r="A2114" t="str">
        <f t="shared" si="98"/>
        <v>FEDEX FRANCE</v>
      </c>
      <c r="B2114" s="5">
        <f t="shared" si="99"/>
        <v>46174</v>
      </c>
      <c r="F2114" s="6">
        <f>TCD!A2114</f>
        <v>873137678571</v>
      </c>
      <c r="H2114" s="18" t="str">
        <f>TCD!F2114</f>
        <v>E</v>
      </c>
      <c r="I2114" t="str">
        <f>TCD!B2114</f>
        <v>FR</v>
      </c>
      <c r="J2114" t="str">
        <f>IF(COUNTIF(Zoning!B:B,I2114)=0,"inconnu",_xlfn.XLOOKUP(I2114,Zoning!B:B,Zoning!C:C))</f>
        <v>France</v>
      </c>
      <c r="K2114">
        <f>_xlfn.XLOOKUP(F2114,'Shipment Detail'!N:N,'Shipment Detail'!AB:AB)</f>
        <v>3</v>
      </c>
      <c r="L2114">
        <f>TCD!E2114</f>
        <v>17.3</v>
      </c>
      <c r="M2114" t="str">
        <f>IF(J2114="France","ST",_xlfn.XLOOKUP(F2114,'Shipment Detail'!N:N,'Shipment Detail'!E:E,""))</f>
        <v>ST</v>
      </c>
      <c r="N2114">
        <f t="shared" si="100"/>
        <v>0.2</v>
      </c>
      <c r="O2114" t="str">
        <f>IF(_xlfn.XLOOKUP(F2114,'Shipment Detail'!N:N,'Shipment Detail'!BM:BM)=0,"",_xlfn.XLOOKUP(F2114,'Shipment Detail'!N:N,'Shipment Detail'!BM:BM))</f>
        <v/>
      </c>
      <c r="R2114" t="str">
        <f>IF(_xlfn.XLOOKUP(F2114,'Shipment Detail'!N:N,'Shipment Detail'!AV:AV)&gt;60,10,"")</f>
        <v/>
      </c>
      <c r="T2114" s="3">
        <f>TCD!C2114</f>
        <v>10.469999999999999</v>
      </c>
    </row>
    <row r="2115" spans="1:20" x14ac:dyDescent="0.2">
      <c r="A2115" t="str">
        <f t="shared" si="98"/>
        <v>FEDEX FRANCE</v>
      </c>
      <c r="B2115" s="5">
        <f t="shared" si="99"/>
        <v>46174</v>
      </c>
      <c r="F2115" s="6">
        <f>TCD!A2115</f>
        <v>873137704208</v>
      </c>
      <c r="H2115" s="18" t="str">
        <f>TCD!F2115</f>
        <v>E</v>
      </c>
      <c r="I2115" t="str">
        <f>TCD!B2115</f>
        <v>FR</v>
      </c>
      <c r="J2115" t="str">
        <f>IF(COUNTIF(Zoning!B:B,I2115)=0,"inconnu",_xlfn.XLOOKUP(I2115,Zoning!B:B,Zoning!C:C))</f>
        <v>France</v>
      </c>
      <c r="K2115">
        <f>_xlfn.XLOOKUP(F2115,'Shipment Detail'!N:N,'Shipment Detail'!AB:AB)</f>
        <v>2</v>
      </c>
      <c r="L2115">
        <f>TCD!E2115</f>
        <v>17</v>
      </c>
      <c r="M2115" t="str">
        <f>IF(J2115="France","ST",_xlfn.XLOOKUP(F2115,'Shipment Detail'!N:N,'Shipment Detail'!E:E,""))</f>
        <v>ST</v>
      </c>
      <c r="N2115">
        <f t="shared" si="100"/>
        <v>0.2</v>
      </c>
      <c r="O2115" t="str">
        <f>IF(_xlfn.XLOOKUP(F2115,'Shipment Detail'!N:N,'Shipment Detail'!BM:BM)=0,"",_xlfn.XLOOKUP(F2115,'Shipment Detail'!N:N,'Shipment Detail'!BM:BM))</f>
        <v/>
      </c>
      <c r="R2115" t="str">
        <f>IF(_xlfn.XLOOKUP(F2115,'Shipment Detail'!N:N,'Shipment Detail'!AV:AV)&gt;60,10,"")</f>
        <v/>
      </c>
      <c r="T2115" s="3">
        <f>TCD!C2115</f>
        <v>10.129999999999995</v>
      </c>
    </row>
    <row r="2116" spans="1:20" x14ac:dyDescent="0.2">
      <c r="A2116" t="str">
        <f t="shared" ref="A2116:A2179" si="101">IF(OR(M2116="FICP",M2116="IE", M2116="RE", M2116="International", M2116="Europe"),"FEDEX INTERNATIONAL","FEDEX FRANCE")</f>
        <v>FEDEX FRANCE</v>
      </c>
      <c r="B2116" s="5">
        <f t="shared" ref="B2116:B2179" si="102">B2115</f>
        <v>46174</v>
      </c>
      <c r="F2116" s="6">
        <f>TCD!A2116</f>
        <v>873137855326</v>
      </c>
      <c r="H2116" s="18" t="str">
        <f>TCD!F2116</f>
        <v>E</v>
      </c>
      <c r="I2116" t="str">
        <f>TCD!B2116</f>
        <v>FR</v>
      </c>
      <c r="J2116" t="str">
        <f>IF(COUNTIF(Zoning!B:B,I2116)=0,"inconnu",_xlfn.XLOOKUP(I2116,Zoning!B:B,Zoning!C:C))</f>
        <v>France</v>
      </c>
      <c r="K2116">
        <f>_xlfn.XLOOKUP(F2116,'Shipment Detail'!N:N,'Shipment Detail'!AB:AB)</f>
        <v>6</v>
      </c>
      <c r="L2116">
        <f>TCD!E2116</f>
        <v>30.8</v>
      </c>
      <c r="M2116" t="str">
        <f>IF(J2116="France","ST",_xlfn.XLOOKUP(F2116,'Shipment Detail'!N:N,'Shipment Detail'!E:E,""))</f>
        <v>ST</v>
      </c>
      <c r="N2116">
        <f t="shared" ref="N2116:N2179" si="103">IF(OR(I2116="FR",I2116="DE",I2116="IT",I2116="ES",I2116="BE",I2116="NL",I2116="LU",I2116="PT",I2116="AT",I2116="IE",I2116="FI",I2116="SE",I2116="DK",I2116="PL",I2116="CZ",I2116="SK",I2116="HU",I2116="RO",I2116="BG",I2116="HR",I2116="SI",I2116="EE",I2116="LV",I2116="LT",I2116="GR",I2116="CY",I2116="MT"),0.2,0)</f>
        <v>0.2</v>
      </c>
      <c r="O2116" t="str">
        <f>IF(_xlfn.XLOOKUP(F2116,'Shipment Detail'!N:N,'Shipment Detail'!BM:BM)=0,"",_xlfn.XLOOKUP(F2116,'Shipment Detail'!N:N,'Shipment Detail'!BM:BM))</f>
        <v/>
      </c>
      <c r="R2116" t="str">
        <f>IF(_xlfn.XLOOKUP(F2116,'Shipment Detail'!N:N,'Shipment Detail'!AV:AV)&gt;60,10,"")</f>
        <v/>
      </c>
      <c r="T2116" s="3">
        <f>TCD!C2116</f>
        <v>14.82</v>
      </c>
    </row>
    <row r="2117" spans="1:20" x14ac:dyDescent="0.2">
      <c r="A2117" t="str">
        <f t="shared" si="101"/>
        <v>FEDEX FRANCE</v>
      </c>
      <c r="B2117" s="5">
        <f t="shared" si="102"/>
        <v>46174</v>
      </c>
      <c r="F2117" s="6">
        <f>TCD!A2117</f>
        <v>873137910231</v>
      </c>
      <c r="H2117" s="18" t="str">
        <f>TCD!F2117</f>
        <v>E</v>
      </c>
      <c r="I2117" t="str">
        <f>TCD!B2117</f>
        <v>FR</v>
      </c>
      <c r="J2117" t="str">
        <f>IF(COUNTIF(Zoning!B:B,I2117)=0,"inconnu",_xlfn.XLOOKUP(I2117,Zoning!B:B,Zoning!C:C))</f>
        <v>France</v>
      </c>
      <c r="K2117">
        <f>_xlfn.XLOOKUP(F2117,'Shipment Detail'!N:N,'Shipment Detail'!AB:AB)</f>
        <v>2</v>
      </c>
      <c r="L2117">
        <f>TCD!E2117</f>
        <v>16.400000000000002</v>
      </c>
      <c r="M2117" t="str">
        <f>IF(J2117="France","ST",_xlfn.XLOOKUP(F2117,'Shipment Detail'!N:N,'Shipment Detail'!E:E,""))</f>
        <v>ST</v>
      </c>
      <c r="N2117">
        <f t="shared" si="103"/>
        <v>0.2</v>
      </c>
      <c r="O2117" t="str">
        <f>IF(_xlfn.XLOOKUP(F2117,'Shipment Detail'!N:N,'Shipment Detail'!BM:BM)=0,"",_xlfn.XLOOKUP(F2117,'Shipment Detail'!N:N,'Shipment Detail'!BM:BM))</f>
        <v/>
      </c>
      <c r="R2117" t="str">
        <f>IF(_xlfn.XLOOKUP(F2117,'Shipment Detail'!N:N,'Shipment Detail'!AV:AV)&gt;60,10,"")</f>
        <v/>
      </c>
      <c r="T2117" s="3">
        <f>TCD!C2117</f>
        <v>10.129999999999995</v>
      </c>
    </row>
    <row r="2118" spans="1:20" x14ac:dyDescent="0.2">
      <c r="A2118" t="str">
        <f t="shared" si="101"/>
        <v>FEDEX FRANCE</v>
      </c>
      <c r="B2118" s="5">
        <f t="shared" si="102"/>
        <v>46174</v>
      </c>
      <c r="F2118" s="6">
        <f>TCD!A2118</f>
        <v>873137943770</v>
      </c>
      <c r="H2118" s="18" t="str">
        <f>TCD!F2118</f>
        <v>E</v>
      </c>
      <c r="I2118" t="str">
        <f>TCD!B2118</f>
        <v>FR</v>
      </c>
      <c r="J2118" t="str">
        <f>IF(COUNTIF(Zoning!B:B,I2118)=0,"inconnu",_xlfn.XLOOKUP(I2118,Zoning!B:B,Zoning!C:C))</f>
        <v>France</v>
      </c>
      <c r="K2118">
        <f>_xlfn.XLOOKUP(F2118,'Shipment Detail'!N:N,'Shipment Detail'!AB:AB)</f>
        <v>3</v>
      </c>
      <c r="L2118">
        <f>TCD!E2118</f>
        <v>18</v>
      </c>
      <c r="M2118" t="str">
        <f>IF(J2118="France","ST",_xlfn.XLOOKUP(F2118,'Shipment Detail'!N:N,'Shipment Detail'!E:E,""))</f>
        <v>ST</v>
      </c>
      <c r="N2118">
        <f t="shared" si="103"/>
        <v>0.2</v>
      </c>
      <c r="O2118" t="str">
        <f>IF(_xlfn.XLOOKUP(F2118,'Shipment Detail'!N:N,'Shipment Detail'!BM:BM)=0,"",_xlfn.XLOOKUP(F2118,'Shipment Detail'!N:N,'Shipment Detail'!BM:BM))</f>
        <v/>
      </c>
      <c r="R2118" t="str">
        <f>IF(_xlfn.XLOOKUP(F2118,'Shipment Detail'!N:N,'Shipment Detail'!AV:AV)&gt;60,10,"")</f>
        <v/>
      </c>
      <c r="T2118" s="3">
        <f>TCD!C2118</f>
        <v>10.469999999999999</v>
      </c>
    </row>
    <row r="2119" spans="1:20" x14ac:dyDescent="0.2">
      <c r="A2119" t="str">
        <f t="shared" si="101"/>
        <v>FEDEX FRANCE</v>
      </c>
      <c r="B2119" s="5">
        <f t="shared" si="102"/>
        <v>46174</v>
      </c>
      <c r="F2119" s="6">
        <f>TCD!A2119</f>
        <v>873137982193</v>
      </c>
      <c r="H2119" s="18" t="str">
        <f>TCD!F2119</f>
        <v>E</v>
      </c>
      <c r="I2119" t="str">
        <f>TCD!B2119</f>
        <v>FR</v>
      </c>
      <c r="J2119" t="str">
        <f>IF(COUNTIF(Zoning!B:B,I2119)=0,"inconnu",_xlfn.XLOOKUP(I2119,Zoning!B:B,Zoning!C:C))</f>
        <v>France</v>
      </c>
      <c r="K2119">
        <f>_xlfn.XLOOKUP(F2119,'Shipment Detail'!N:N,'Shipment Detail'!AB:AB)</f>
        <v>3</v>
      </c>
      <c r="L2119">
        <f>TCD!E2119</f>
        <v>14.9</v>
      </c>
      <c r="M2119" t="str">
        <f>IF(J2119="France","ST",_xlfn.XLOOKUP(F2119,'Shipment Detail'!N:N,'Shipment Detail'!E:E,""))</f>
        <v>ST</v>
      </c>
      <c r="N2119">
        <f t="shared" si="103"/>
        <v>0.2</v>
      </c>
      <c r="O2119" t="str">
        <f>IF(_xlfn.XLOOKUP(F2119,'Shipment Detail'!N:N,'Shipment Detail'!BM:BM)=0,"",_xlfn.XLOOKUP(F2119,'Shipment Detail'!N:N,'Shipment Detail'!BM:BM))</f>
        <v/>
      </c>
      <c r="R2119" t="str">
        <f>IF(_xlfn.XLOOKUP(F2119,'Shipment Detail'!N:N,'Shipment Detail'!AV:AV)&gt;60,10,"")</f>
        <v/>
      </c>
      <c r="T2119" s="3">
        <f>TCD!C2119</f>
        <v>9.4600000000000009</v>
      </c>
    </row>
    <row r="2120" spans="1:20" x14ac:dyDescent="0.2">
      <c r="A2120" t="str">
        <f t="shared" si="101"/>
        <v>FEDEX FRANCE</v>
      </c>
      <c r="B2120" s="5">
        <f t="shared" si="102"/>
        <v>46174</v>
      </c>
      <c r="F2120" s="6">
        <f>TCD!A2120</f>
        <v>873138071533</v>
      </c>
      <c r="H2120" s="18" t="str">
        <f>TCD!F2120</f>
        <v>E</v>
      </c>
      <c r="I2120" t="str">
        <f>TCD!B2120</f>
        <v>FR</v>
      </c>
      <c r="J2120" t="str">
        <f>IF(COUNTIF(Zoning!B:B,I2120)=0,"inconnu",_xlfn.XLOOKUP(I2120,Zoning!B:B,Zoning!C:C))</f>
        <v>France</v>
      </c>
      <c r="K2120">
        <f>_xlfn.XLOOKUP(F2120,'Shipment Detail'!N:N,'Shipment Detail'!AB:AB)</f>
        <v>2</v>
      </c>
      <c r="L2120">
        <f>TCD!E2120</f>
        <v>18</v>
      </c>
      <c r="M2120" t="str">
        <f>IF(J2120="France","ST",_xlfn.XLOOKUP(F2120,'Shipment Detail'!N:N,'Shipment Detail'!E:E,""))</f>
        <v>ST</v>
      </c>
      <c r="N2120">
        <f t="shared" si="103"/>
        <v>0.2</v>
      </c>
      <c r="O2120" t="str">
        <f>IF(_xlfn.XLOOKUP(F2120,'Shipment Detail'!N:N,'Shipment Detail'!BM:BM)=0,"",_xlfn.XLOOKUP(F2120,'Shipment Detail'!N:N,'Shipment Detail'!BM:BM))</f>
        <v/>
      </c>
      <c r="R2120" t="str">
        <f>IF(_xlfn.XLOOKUP(F2120,'Shipment Detail'!N:N,'Shipment Detail'!AV:AV)&gt;60,10,"")</f>
        <v/>
      </c>
      <c r="T2120" s="3">
        <f>TCD!C2120</f>
        <v>10.469999999999999</v>
      </c>
    </row>
    <row r="2121" spans="1:20" x14ac:dyDescent="0.2">
      <c r="A2121" t="str">
        <f t="shared" si="101"/>
        <v>FEDEX FRANCE</v>
      </c>
      <c r="B2121" s="5">
        <f t="shared" si="102"/>
        <v>46174</v>
      </c>
      <c r="F2121" s="6">
        <f>TCD!A2121</f>
        <v>873138102617</v>
      </c>
      <c r="H2121" s="18" t="str">
        <f>TCD!F2121</f>
        <v>E</v>
      </c>
      <c r="I2121" t="str">
        <f>TCD!B2121</f>
        <v>FR</v>
      </c>
      <c r="J2121" t="str">
        <f>IF(COUNTIF(Zoning!B:B,I2121)=0,"inconnu",_xlfn.XLOOKUP(I2121,Zoning!B:B,Zoning!C:C))</f>
        <v>France</v>
      </c>
      <c r="K2121">
        <f>_xlfn.XLOOKUP(F2121,'Shipment Detail'!N:N,'Shipment Detail'!AB:AB)</f>
        <v>2</v>
      </c>
      <c r="L2121">
        <f>TCD!E2121</f>
        <v>10.799999999999999</v>
      </c>
      <c r="M2121" t="str">
        <f>IF(J2121="France","ST",_xlfn.XLOOKUP(F2121,'Shipment Detail'!N:N,'Shipment Detail'!E:E,""))</f>
        <v>ST</v>
      </c>
      <c r="N2121">
        <f t="shared" si="103"/>
        <v>0.2</v>
      </c>
      <c r="O2121" t="str">
        <f>IF(_xlfn.XLOOKUP(F2121,'Shipment Detail'!N:N,'Shipment Detail'!BM:BM)=0,"",_xlfn.XLOOKUP(F2121,'Shipment Detail'!N:N,'Shipment Detail'!BM:BM))</f>
        <v/>
      </c>
      <c r="R2121" t="str">
        <f>IF(_xlfn.XLOOKUP(F2121,'Shipment Detail'!N:N,'Shipment Detail'!AV:AV)&gt;60,10,"")</f>
        <v/>
      </c>
      <c r="T2121" s="3">
        <f>TCD!C2121</f>
        <v>8.129999999999999</v>
      </c>
    </row>
    <row r="2122" spans="1:20" x14ac:dyDescent="0.2">
      <c r="A2122" t="str">
        <f t="shared" si="101"/>
        <v>FEDEX FRANCE</v>
      </c>
      <c r="B2122" s="5">
        <f t="shared" si="102"/>
        <v>46174</v>
      </c>
      <c r="F2122" s="6">
        <f>TCD!A2122</f>
        <v>873138226786</v>
      </c>
      <c r="H2122" s="18" t="str">
        <f>TCD!F2122</f>
        <v>E</v>
      </c>
      <c r="I2122" t="str">
        <f>TCD!B2122</f>
        <v>FR</v>
      </c>
      <c r="J2122" t="str">
        <f>IF(COUNTIF(Zoning!B:B,I2122)=0,"inconnu",_xlfn.XLOOKUP(I2122,Zoning!B:B,Zoning!C:C))</f>
        <v>France</v>
      </c>
      <c r="K2122">
        <f>_xlfn.XLOOKUP(F2122,'Shipment Detail'!N:N,'Shipment Detail'!AB:AB)</f>
        <v>1</v>
      </c>
      <c r="L2122">
        <f>TCD!E2122</f>
        <v>9</v>
      </c>
      <c r="M2122" t="str">
        <f>IF(J2122="France","ST",_xlfn.XLOOKUP(F2122,'Shipment Detail'!N:N,'Shipment Detail'!E:E,""))</f>
        <v>ST</v>
      </c>
      <c r="N2122">
        <f t="shared" si="103"/>
        <v>0.2</v>
      </c>
      <c r="O2122" t="str">
        <f>IF(_xlfn.XLOOKUP(F2122,'Shipment Detail'!N:N,'Shipment Detail'!BM:BM)=0,"",_xlfn.XLOOKUP(F2122,'Shipment Detail'!N:N,'Shipment Detail'!BM:BM))</f>
        <v/>
      </c>
      <c r="R2122" t="str">
        <f>IF(_xlfn.XLOOKUP(F2122,'Shipment Detail'!N:N,'Shipment Detail'!AV:AV)&gt;60,10,"")</f>
        <v/>
      </c>
      <c r="T2122" s="3">
        <f>TCD!C2122</f>
        <v>7.4600000000000009</v>
      </c>
    </row>
    <row r="2123" spans="1:20" x14ac:dyDescent="0.2">
      <c r="A2123" t="str">
        <f t="shared" si="101"/>
        <v>FEDEX FRANCE</v>
      </c>
      <c r="B2123" s="5">
        <f t="shared" si="102"/>
        <v>46174</v>
      </c>
      <c r="F2123" s="6">
        <f>TCD!A2123</f>
        <v>873138269436</v>
      </c>
      <c r="H2123" s="18" t="str">
        <f>TCD!F2123</f>
        <v>E</v>
      </c>
      <c r="I2123" t="str">
        <f>TCD!B2123</f>
        <v>FR</v>
      </c>
      <c r="J2123" t="str">
        <f>IF(COUNTIF(Zoning!B:B,I2123)=0,"inconnu",_xlfn.XLOOKUP(I2123,Zoning!B:B,Zoning!C:C))</f>
        <v>France</v>
      </c>
      <c r="K2123">
        <f>_xlfn.XLOOKUP(F2123,'Shipment Detail'!N:N,'Shipment Detail'!AB:AB)</f>
        <v>3</v>
      </c>
      <c r="L2123">
        <f>TCD!E2123</f>
        <v>15.7</v>
      </c>
      <c r="M2123" t="str">
        <f>IF(J2123="France","ST",_xlfn.XLOOKUP(F2123,'Shipment Detail'!N:N,'Shipment Detail'!E:E,""))</f>
        <v>ST</v>
      </c>
      <c r="N2123">
        <f t="shared" si="103"/>
        <v>0.2</v>
      </c>
      <c r="O2123" t="str">
        <f>IF(_xlfn.XLOOKUP(F2123,'Shipment Detail'!N:N,'Shipment Detail'!BM:BM)=0,"",_xlfn.XLOOKUP(F2123,'Shipment Detail'!N:N,'Shipment Detail'!BM:BM))</f>
        <v/>
      </c>
      <c r="R2123" t="str">
        <f>IF(_xlfn.XLOOKUP(F2123,'Shipment Detail'!N:N,'Shipment Detail'!AV:AV)&gt;60,10,"")</f>
        <v/>
      </c>
      <c r="T2123" s="3">
        <f>TCD!C2123</f>
        <v>9.8000000000000007</v>
      </c>
    </row>
    <row r="2124" spans="1:20" x14ac:dyDescent="0.2">
      <c r="A2124" t="str">
        <f t="shared" si="101"/>
        <v>FEDEX FRANCE</v>
      </c>
      <c r="B2124" s="5">
        <f t="shared" si="102"/>
        <v>46174</v>
      </c>
      <c r="F2124" s="6">
        <f>TCD!A2124</f>
        <v>873138306993</v>
      </c>
      <c r="H2124" s="18" t="str">
        <f>TCD!F2124</f>
        <v>E</v>
      </c>
      <c r="I2124" t="str">
        <f>TCD!B2124</f>
        <v>FR</v>
      </c>
      <c r="J2124" t="str">
        <f>IF(COUNTIF(Zoning!B:B,I2124)=0,"inconnu",_xlfn.XLOOKUP(I2124,Zoning!B:B,Zoning!C:C))</f>
        <v>France</v>
      </c>
      <c r="K2124">
        <f>_xlfn.XLOOKUP(F2124,'Shipment Detail'!N:N,'Shipment Detail'!AB:AB)</f>
        <v>3</v>
      </c>
      <c r="L2124">
        <f>TCD!E2124</f>
        <v>25.200000000000003</v>
      </c>
      <c r="M2124" t="str">
        <f>IF(J2124="France","ST",_xlfn.XLOOKUP(F2124,'Shipment Detail'!N:N,'Shipment Detail'!E:E,""))</f>
        <v>ST</v>
      </c>
      <c r="N2124">
        <f t="shared" si="103"/>
        <v>0.2</v>
      </c>
      <c r="O2124" t="str">
        <f>IF(_xlfn.XLOOKUP(F2124,'Shipment Detail'!N:N,'Shipment Detail'!BM:BM)=0,"",_xlfn.XLOOKUP(F2124,'Shipment Detail'!N:N,'Shipment Detail'!BM:BM))</f>
        <v/>
      </c>
      <c r="R2124" t="str">
        <f>IF(_xlfn.XLOOKUP(F2124,'Shipment Detail'!N:N,'Shipment Detail'!AV:AV)&gt;60,10,"")</f>
        <v/>
      </c>
      <c r="T2124" s="3">
        <f>TCD!C2124</f>
        <v>13.149999999999999</v>
      </c>
    </row>
    <row r="2125" spans="1:20" x14ac:dyDescent="0.2">
      <c r="A2125" t="str">
        <f t="shared" si="101"/>
        <v>FEDEX FRANCE</v>
      </c>
      <c r="B2125" s="5">
        <f t="shared" si="102"/>
        <v>46174</v>
      </c>
      <c r="F2125" s="6">
        <f>TCD!A2125</f>
        <v>873138352087</v>
      </c>
      <c r="H2125" s="18" t="str">
        <f>TCD!F2125</f>
        <v>E</v>
      </c>
      <c r="I2125" t="str">
        <f>TCD!B2125</f>
        <v>FR</v>
      </c>
      <c r="J2125" t="str">
        <f>IF(COUNTIF(Zoning!B:B,I2125)=0,"inconnu",_xlfn.XLOOKUP(I2125,Zoning!B:B,Zoning!C:C))</f>
        <v>France</v>
      </c>
      <c r="K2125">
        <f>_xlfn.XLOOKUP(F2125,'Shipment Detail'!N:N,'Shipment Detail'!AB:AB)</f>
        <v>5</v>
      </c>
      <c r="L2125">
        <f>TCD!E2125</f>
        <v>31.200000000000003</v>
      </c>
      <c r="M2125" t="str">
        <f>IF(J2125="France","ST",_xlfn.XLOOKUP(F2125,'Shipment Detail'!N:N,'Shipment Detail'!E:E,""))</f>
        <v>ST</v>
      </c>
      <c r="N2125">
        <f t="shared" si="103"/>
        <v>0.2</v>
      </c>
      <c r="O2125" t="str">
        <f>IF(_xlfn.XLOOKUP(F2125,'Shipment Detail'!N:N,'Shipment Detail'!BM:BM)=0,"",_xlfn.XLOOKUP(F2125,'Shipment Detail'!N:N,'Shipment Detail'!BM:BM))</f>
        <v/>
      </c>
      <c r="R2125" t="str">
        <f>IF(_xlfn.XLOOKUP(F2125,'Shipment Detail'!N:N,'Shipment Detail'!AV:AV)&gt;60,10,"")</f>
        <v/>
      </c>
      <c r="T2125" s="3">
        <f>TCD!C2125</f>
        <v>15.159999999999997</v>
      </c>
    </row>
    <row r="2126" spans="1:20" x14ac:dyDescent="0.2">
      <c r="A2126" t="str">
        <f t="shared" si="101"/>
        <v>FEDEX FRANCE</v>
      </c>
      <c r="B2126" s="5">
        <f t="shared" si="102"/>
        <v>46174</v>
      </c>
      <c r="F2126" s="6">
        <f>TCD!A2126</f>
        <v>873138386615</v>
      </c>
      <c r="H2126" s="18" t="str">
        <f>TCD!F2126</f>
        <v>E</v>
      </c>
      <c r="I2126" t="str">
        <f>TCD!B2126</f>
        <v>FR</v>
      </c>
      <c r="J2126" t="str">
        <f>IF(COUNTIF(Zoning!B:B,I2126)=0,"inconnu",_xlfn.XLOOKUP(I2126,Zoning!B:B,Zoning!C:C))</f>
        <v>France</v>
      </c>
      <c r="K2126">
        <f>_xlfn.XLOOKUP(F2126,'Shipment Detail'!N:N,'Shipment Detail'!AB:AB)</f>
        <v>2</v>
      </c>
      <c r="L2126">
        <f>TCD!E2126</f>
        <v>10.4</v>
      </c>
      <c r="M2126" t="str">
        <f>IF(J2126="France","ST",_xlfn.XLOOKUP(F2126,'Shipment Detail'!N:N,'Shipment Detail'!E:E,""))</f>
        <v>ST</v>
      </c>
      <c r="N2126">
        <f t="shared" si="103"/>
        <v>0.2</v>
      </c>
      <c r="O2126" t="str">
        <f>IF(_xlfn.XLOOKUP(F2126,'Shipment Detail'!N:N,'Shipment Detail'!BM:BM)=0,"",_xlfn.XLOOKUP(F2126,'Shipment Detail'!N:N,'Shipment Detail'!BM:BM))</f>
        <v/>
      </c>
      <c r="R2126" t="str">
        <f>IF(_xlfn.XLOOKUP(F2126,'Shipment Detail'!N:N,'Shipment Detail'!AV:AV)&gt;60,10,"")</f>
        <v/>
      </c>
      <c r="T2126" s="3">
        <f>TCD!C2126</f>
        <v>8.129999999999999</v>
      </c>
    </row>
    <row r="2127" spans="1:20" x14ac:dyDescent="0.2">
      <c r="A2127" t="str">
        <f t="shared" si="101"/>
        <v>FEDEX FRANCE</v>
      </c>
      <c r="B2127" s="5">
        <f t="shared" si="102"/>
        <v>46174</v>
      </c>
      <c r="F2127" s="6">
        <f>TCD!A2127</f>
        <v>873138516647</v>
      </c>
      <c r="H2127" s="18" t="str">
        <f>TCD!F2127</f>
        <v>E</v>
      </c>
      <c r="I2127" t="str">
        <f>TCD!B2127</f>
        <v>FR</v>
      </c>
      <c r="J2127" t="str">
        <f>IF(COUNTIF(Zoning!B:B,I2127)=0,"inconnu",_xlfn.XLOOKUP(I2127,Zoning!B:B,Zoning!C:C))</f>
        <v>France</v>
      </c>
      <c r="K2127">
        <f>_xlfn.XLOOKUP(F2127,'Shipment Detail'!N:N,'Shipment Detail'!AB:AB)</f>
        <v>3</v>
      </c>
      <c r="L2127">
        <f>TCD!E2127</f>
        <v>20</v>
      </c>
      <c r="M2127" t="str">
        <f>IF(J2127="France","ST",_xlfn.XLOOKUP(F2127,'Shipment Detail'!N:N,'Shipment Detail'!E:E,""))</f>
        <v>ST</v>
      </c>
      <c r="N2127">
        <f t="shared" si="103"/>
        <v>0.2</v>
      </c>
      <c r="O2127" t="str">
        <f>IF(_xlfn.XLOOKUP(F2127,'Shipment Detail'!N:N,'Shipment Detail'!BM:BM)=0,"",_xlfn.XLOOKUP(F2127,'Shipment Detail'!N:N,'Shipment Detail'!BM:BM))</f>
        <v/>
      </c>
      <c r="R2127" t="str">
        <f>IF(_xlfn.XLOOKUP(F2127,'Shipment Detail'!N:N,'Shipment Detail'!AV:AV)&gt;60,10,"")</f>
        <v/>
      </c>
      <c r="T2127" s="3">
        <f>TCD!C2127</f>
        <v>11.14</v>
      </c>
    </row>
    <row r="2128" spans="1:20" x14ac:dyDescent="0.2">
      <c r="A2128" t="str">
        <f t="shared" si="101"/>
        <v>FEDEX FRANCE</v>
      </c>
      <c r="B2128" s="5">
        <f t="shared" si="102"/>
        <v>46174</v>
      </c>
      <c r="F2128" s="6">
        <f>TCD!A2128</f>
        <v>873138553814</v>
      </c>
      <c r="H2128" s="18" t="str">
        <f>TCD!F2128</f>
        <v>E</v>
      </c>
      <c r="I2128" t="str">
        <f>TCD!B2128</f>
        <v>FR</v>
      </c>
      <c r="J2128" t="str">
        <f>IF(COUNTIF(Zoning!B:B,I2128)=0,"inconnu",_xlfn.XLOOKUP(I2128,Zoning!B:B,Zoning!C:C))</f>
        <v>France</v>
      </c>
      <c r="K2128">
        <f>_xlfn.XLOOKUP(F2128,'Shipment Detail'!N:N,'Shipment Detail'!AB:AB)</f>
        <v>3</v>
      </c>
      <c r="L2128">
        <f>TCD!E2128</f>
        <v>17.900000000000002</v>
      </c>
      <c r="M2128" t="str">
        <f>IF(J2128="France","ST",_xlfn.XLOOKUP(F2128,'Shipment Detail'!N:N,'Shipment Detail'!E:E,""))</f>
        <v>ST</v>
      </c>
      <c r="N2128">
        <f t="shared" si="103"/>
        <v>0.2</v>
      </c>
      <c r="O2128" t="str">
        <f>IF(_xlfn.XLOOKUP(F2128,'Shipment Detail'!N:N,'Shipment Detail'!BM:BM)=0,"",_xlfn.XLOOKUP(F2128,'Shipment Detail'!N:N,'Shipment Detail'!BM:BM))</f>
        <v/>
      </c>
      <c r="R2128" t="str">
        <f>IF(_xlfn.XLOOKUP(F2128,'Shipment Detail'!N:N,'Shipment Detail'!AV:AV)&gt;60,10,"")</f>
        <v/>
      </c>
      <c r="T2128" s="3">
        <f>TCD!C2128</f>
        <v>10.469999999999999</v>
      </c>
    </row>
    <row r="2129" spans="1:20" x14ac:dyDescent="0.2">
      <c r="A2129" t="str">
        <f t="shared" si="101"/>
        <v>FEDEX FRANCE</v>
      </c>
      <c r="B2129" s="5">
        <f t="shared" si="102"/>
        <v>46174</v>
      </c>
      <c r="F2129" s="6">
        <f>TCD!A2129</f>
        <v>873138584927</v>
      </c>
      <c r="H2129" s="18" t="str">
        <f>TCD!F2129</f>
        <v>E</v>
      </c>
      <c r="I2129" t="str">
        <f>TCD!B2129</f>
        <v>FR</v>
      </c>
      <c r="J2129" t="str">
        <f>IF(COUNTIF(Zoning!B:B,I2129)=0,"inconnu",_xlfn.XLOOKUP(I2129,Zoning!B:B,Zoning!C:C))</f>
        <v>France</v>
      </c>
      <c r="K2129">
        <f>_xlfn.XLOOKUP(F2129,'Shipment Detail'!N:N,'Shipment Detail'!AB:AB)</f>
        <v>7</v>
      </c>
      <c r="L2129">
        <f>TCD!E2129</f>
        <v>40.1</v>
      </c>
      <c r="M2129" t="str">
        <f>IF(J2129="France","ST",_xlfn.XLOOKUP(F2129,'Shipment Detail'!N:N,'Shipment Detail'!E:E,""))</f>
        <v>ST</v>
      </c>
      <c r="N2129">
        <f t="shared" si="103"/>
        <v>0.2</v>
      </c>
      <c r="O2129" t="str">
        <f>IF(_xlfn.XLOOKUP(F2129,'Shipment Detail'!N:N,'Shipment Detail'!BM:BM)=0,"",_xlfn.XLOOKUP(F2129,'Shipment Detail'!N:N,'Shipment Detail'!BM:BM))</f>
        <v/>
      </c>
      <c r="R2129" t="str">
        <f>IF(_xlfn.XLOOKUP(F2129,'Shipment Detail'!N:N,'Shipment Detail'!AV:AV)&gt;60,10,"")</f>
        <v/>
      </c>
      <c r="T2129" s="3">
        <f>TCD!C2129</f>
        <v>18.159999999999997</v>
      </c>
    </row>
    <row r="2130" spans="1:20" x14ac:dyDescent="0.2">
      <c r="A2130" t="str">
        <f t="shared" si="101"/>
        <v>FEDEX FRANCE</v>
      </c>
      <c r="B2130" s="5">
        <f t="shared" si="102"/>
        <v>46174</v>
      </c>
      <c r="F2130" s="6">
        <f>TCD!A2130</f>
        <v>873138754264</v>
      </c>
      <c r="H2130" s="18" t="str">
        <f>TCD!F2130</f>
        <v>E</v>
      </c>
      <c r="I2130" t="str">
        <f>TCD!B2130</f>
        <v>FR</v>
      </c>
      <c r="J2130" t="str">
        <f>IF(COUNTIF(Zoning!B:B,I2130)=0,"inconnu",_xlfn.XLOOKUP(I2130,Zoning!B:B,Zoning!C:C))</f>
        <v>France</v>
      </c>
      <c r="K2130">
        <f>_xlfn.XLOOKUP(F2130,'Shipment Detail'!N:N,'Shipment Detail'!AB:AB)</f>
        <v>4</v>
      </c>
      <c r="L2130">
        <f>TCD!E2130</f>
        <v>17.100000000000001</v>
      </c>
      <c r="M2130" t="str">
        <f>IF(J2130="France","ST",_xlfn.XLOOKUP(F2130,'Shipment Detail'!N:N,'Shipment Detail'!E:E,""))</f>
        <v>ST</v>
      </c>
      <c r="N2130">
        <f t="shared" si="103"/>
        <v>0.2</v>
      </c>
      <c r="O2130" t="str">
        <f>IF(_xlfn.XLOOKUP(F2130,'Shipment Detail'!N:N,'Shipment Detail'!BM:BM)=0,"",_xlfn.XLOOKUP(F2130,'Shipment Detail'!N:N,'Shipment Detail'!BM:BM))</f>
        <v/>
      </c>
      <c r="R2130" t="str">
        <f>IF(_xlfn.XLOOKUP(F2130,'Shipment Detail'!N:N,'Shipment Detail'!AV:AV)&gt;60,10,"")</f>
        <v/>
      </c>
      <c r="T2130" s="3">
        <f>TCD!C2130</f>
        <v>10.469999999999999</v>
      </c>
    </row>
    <row r="2131" spans="1:20" x14ac:dyDescent="0.2">
      <c r="A2131" t="str">
        <f t="shared" si="101"/>
        <v>FEDEX FRANCE</v>
      </c>
      <c r="B2131" s="5">
        <f t="shared" si="102"/>
        <v>46174</v>
      </c>
      <c r="F2131" s="6">
        <f>TCD!A2131</f>
        <v>873138807239</v>
      </c>
      <c r="H2131" s="18" t="str">
        <f>TCD!F2131</f>
        <v>E</v>
      </c>
      <c r="I2131" t="str">
        <f>TCD!B2131</f>
        <v>FR</v>
      </c>
      <c r="J2131" t="str">
        <f>IF(COUNTIF(Zoning!B:B,I2131)=0,"inconnu",_xlfn.XLOOKUP(I2131,Zoning!B:B,Zoning!C:C))</f>
        <v>France</v>
      </c>
      <c r="K2131">
        <f>_xlfn.XLOOKUP(F2131,'Shipment Detail'!N:N,'Shipment Detail'!AB:AB)</f>
        <v>3</v>
      </c>
      <c r="L2131">
        <f>TCD!E2131</f>
        <v>16</v>
      </c>
      <c r="M2131" t="str">
        <f>IF(J2131="France","ST",_xlfn.XLOOKUP(F2131,'Shipment Detail'!N:N,'Shipment Detail'!E:E,""))</f>
        <v>ST</v>
      </c>
      <c r="N2131">
        <f t="shared" si="103"/>
        <v>0.2</v>
      </c>
      <c r="O2131" t="str">
        <f>IF(_xlfn.XLOOKUP(F2131,'Shipment Detail'!N:N,'Shipment Detail'!BM:BM)=0,"",_xlfn.XLOOKUP(F2131,'Shipment Detail'!N:N,'Shipment Detail'!BM:BM))</f>
        <v/>
      </c>
      <c r="R2131" t="str">
        <f>IF(_xlfn.XLOOKUP(F2131,'Shipment Detail'!N:N,'Shipment Detail'!AV:AV)&gt;60,10,"")</f>
        <v/>
      </c>
      <c r="T2131" s="3">
        <f>TCD!C2131</f>
        <v>9.8000000000000007</v>
      </c>
    </row>
    <row r="2132" spans="1:20" x14ac:dyDescent="0.2">
      <c r="A2132" t="str">
        <f t="shared" si="101"/>
        <v>FEDEX FRANCE</v>
      </c>
      <c r="B2132" s="5">
        <f t="shared" si="102"/>
        <v>46174</v>
      </c>
      <c r="F2132" s="6">
        <f>TCD!A2132</f>
        <v>873138885770</v>
      </c>
      <c r="H2132" s="18" t="str">
        <f>TCD!F2132</f>
        <v>E</v>
      </c>
      <c r="I2132" t="str">
        <f>TCD!B2132</f>
        <v>FR</v>
      </c>
      <c r="J2132" t="str">
        <f>IF(COUNTIF(Zoning!B:B,I2132)=0,"inconnu",_xlfn.XLOOKUP(I2132,Zoning!B:B,Zoning!C:C))</f>
        <v>France</v>
      </c>
      <c r="K2132">
        <f>_xlfn.XLOOKUP(F2132,'Shipment Detail'!N:N,'Shipment Detail'!AB:AB)</f>
        <v>7</v>
      </c>
      <c r="L2132">
        <f>TCD!E2132</f>
        <v>49.5</v>
      </c>
      <c r="M2132" t="str">
        <f>IF(J2132="France","ST",_xlfn.XLOOKUP(F2132,'Shipment Detail'!N:N,'Shipment Detail'!E:E,""))</f>
        <v>ST</v>
      </c>
      <c r="N2132">
        <f t="shared" si="103"/>
        <v>0.2</v>
      </c>
      <c r="O2132" t="str">
        <f>IF(_xlfn.XLOOKUP(F2132,'Shipment Detail'!N:N,'Shipment Detail'!BM:BM)=0,"",_xlfn.XLOOKUP(F2132,'Shipment Detail'!N:N,'Shipment Detail'!BM:BM))</f>
        <v/>
      </c>
      <c r="R2132" t="str">
        <f>IF(_xlfn.XLOOKUP(F2132,'Shipment Detail'!N:N,'Shipment Detail'!AV:AV)&gt;60,10,"")</f>
        <v/>
      </c>
      <c r="T2132" s="3">
        <f>TCD!C2132</f>
        <v>21.179999999999993</v>
      </c>
    </row>
    <row r="2133" spans="1:20" x14ac:dyDescent="0.2">
      <c r="A2133" t="str">
        <f t="shared" si="101"/>
        <v>FEDEX FRANCE</v>
      </c>
      <c r="B2133" s="5">
        <f t="shared" si="102"/>
        <v>46174</v>
      </c>
      <c r="F2133" s="6">
        <f>TCD!A2133</f>
        <v>873138904210</v>
      </c>
      <c r="H2133" s="18" t="str">
        <f>TCD!F2133</f>
        <v>E</v>
      </c>
      <c r="I2133" t="str">
        <f>TCD!B2133</f>
        <v>FR</v>
      </c>
      <c r="J2133" t="str">
        <f>IF(COUNTIF(Zoning!B:B,I2133)=0,"inconnu",_xlfn.XLOOKUP(I2133,Zoning!B:B,Zoning!C:C))</f>
        <v>France</v>
      </c>
      <c r="K2133">
        <f>_xlfn.XLOOKUP(F2133,'Shipment Detail'!N:N,'Shipment Detail'!AB:AB)</f>
        <v>3</v>
      </c>
      <c r="L2133">
        <f>TCD!E2133</f>
        <v>29.3</v>
      </c>
      <c r="M2133" t="str">
        <f>IF(J2133="France","ST",_xlfn.XLOOKUP(F2133,'Shipment Detail'!N:N,'Shipment Detail'!E:E,""))</f>
        <v>ST</v>
      </c>
      <c r="N2133">
        <f t="shared" si="103"/>
        <v>0.2</v>
      </c>
      <c r="O2133" t="str">
        <f>IF(_xlfn.XLOOKUP(F2133,'Shipment Detail'!N:N,'Shipment Detail'!BM:BM)=0,"",_xlfn.XLOOKUP(F2133,'Shipment Detail'!N:N,'Shipment Detail'!BM:BM))</f>
        <v/>
      </c>
      <c r="R2133" t="str">
        <f>IF(_xlfn.XLOOKUP(F2133,'Shipment Detail'!N:N,'Shipment Detail'!AV:AV)&gt;60,10,"")</f>
        <v/>
      </c>
      <c r="T2133" s="3">
        <f>TCD!C2133</f>
        <v>14.480000000000004</v>
      </c>
    </row>
    <row r="2134" spans="1:20" x14ac:dyDescent="0.2">
      <c r="A2134" t="str">
        <f t="shared" si="101"/>
        <v>FEDEX FRANCE</v>
      </c>
      <c r="B2134" s="5">
        <f t="shared" si="102"/>
        <v>46174</v>
      </c>
      <c r="F2134" s="6">
        <f>TCD!A2134</f>
        <v>873138943001</v>
      </c>
      <c r="H2134" s="18" t="str">
        <f>TCD!F2134</f>
        <v>E</v>
      </c>
      <c r="I2134" t="str">
        <f>TCD!B2134</f>
        <v>FR</v>
      </c>
      <c r="J2134" t="str">
        <f>IF(COUNTIF(Zoning!B:B,I2134)=0,"inconnu",_xlfn.XLOOKUP(I2134,Zoning!B:B,Zoning!C:C))</f>
        <v>France</v>
      </c>
      <c r="K2134">
        <f>_xlfn.XLOOKUP(F2134,'Shipment Detail'!N:N,'Shipment Detail'!AB:AB)</f>
        <v>1</v>
      </c>
      <c r="L2134">
        <f>TCD!E2134</f>
        <v>2</v>
      </c>
      <c r="M2134" t="str">
        <f>IF(J2134="France","ST",_xlfn.XLOOKUP(F2134,'Shipment Detail'!N:N,'Shipment Detail'!E:E,""))</f>
        <v>ST</v>
      </c>
      <c r="N2134">
        <f t="shared" si="103"/>
        <v>0.2</v>
      </c>
      <c r="O2134" t="str">
        <f>IF(_xlfn.XLOOKUP(F2134,'Shipment Detail'!N:N,'Shipment Detail'!BM:BM)=0,"",_xlfn.XLOOKUP(F2134,'Shipment Detail'!N:N,'Shipment Detail'!BM:BM))</f>
        <v/>
      </c>
      <c r="R2134" t="str">
        <f>IF(_xlfn.XLOOKUP(F2134,'Shipment Detail'!N:N,'Shipment Detail'!AV:AV)&gt;60,10,"")</f>
        <v/>
      </c>
      <c r="T2134" s="3">
        <f>TCD!C2134</f>
        <v>5.1099999999999994</v>
      </c>
    </row>
    <row r="2135" spans="1:20" x14ac:dyDescent="0.2">
      <c r="A2135" t="str">
        <f t="shared" si="101"/>
        <v>FEDEX FRANCE</v>
      </c>
      <c r="B2135" s="5">
        <f t="shared" si="102"/>
        <v>46174</v>
      </c>
      <c r="F2135" s="6">
        <f>TCD!A2135</f>
        <v>873139121343</v>
      </c>
      <c r="H2135" s="18" t="str">
        <f>TCD!F2135</f>
        <v>E</v>
      </c>
      <c r="I2135" t="str">
        <f>TCD!B2135</f>
        <v>FR</v>
      </c>
      <c r="J2135" t="str">
        <f>IF(COUNTIF(Zoning!B:B,I2135)=0,"inconnu",_xlfn.XLOOKUP(I2135,Zoning!B:B,Zoning!C:C))</f>
        <v>France</v>
      </c>
      <c r="K2135">
        <f>_xlfn.XLOOKUP(F2135,'Shipment Detail'!N:N,'Shipment Detail'!AB:AB)</f>
        <v>2</v>
      </c>
      <c r="L2135">
        <f>TCD!E2135</f>
        <v>14</v>
      </c>
      <c r="M2135" t="str">
        <f>IF(J2135="France","ST",_xlfn.XLOOKUP(F2135,'Shipment Detail'!N:N,'Shipment Detail'!E:E,""))</f>
        <v>ST</v>
      </c>
      <c r="N2135">
        <f t="shared" si="103"/>
        <v>0.2</v>
      </c>
      <c r="O2135" t="str">
        <f>IF(_xlfn.XLOOKUP(F2135,'Shipment Detail'!N:N,'Shipment Detail'!BM:BM)=0,"",_xlfn.XLOOKUP(F2135,'Shipment Detail'!N:N,'Shipment Detail'!BM:BM))</f>
        <v/>
      </c>
      <c r="R2135" t="str">
        <f>IF(_xlfn.XLOOKUP(F2135,'Shipment Detail'!N:N,'Shipment Detail'!AV:AV)&gt;60,10,"")</f>
        <v/>
      </c>
      <c r="T2135" s="3">
        <f>TCD!C2135</f>
        <v>9.1300000000000026</v>
      </c>
    </row>
    <row r="2136" spans="1:20" x14ac:dyDescent="0.2">
      <c r="A2136" t="str">
        <f t="shared" si="101"/>
        <v>FEDEX FRANCE</v>
      </c>
      <c r="B2136" s="5">
        <f t="shared" si="102"/>
        <v>46174</v>
      </c>
      <c r="F2136" s="6">
        <f>TCD!A2136</f>
        <v>873139183477</v>
      </c>
      <c r="H2136" s="18" t="str">
        <f>TCD!F2136</f>
        <v>E</v>
      </c>
      <c r="I2136" t="str">
        <f>TCD!B2136</f>
        <v>FR</v>
      </c>
      <c r="J2136" t="str">
        <f>IF(COUNTIF(Zoning!B:B,I2136)=0,"inconnu",_xlfn.XLOOKUP(I2136,Zoning!B:B,Zoning!C:C))</f>
        <v>France</v>
      </c>
      <c r="K2136">
        <f>_xlfn.XLOOKUP(F2136,'Shipment Detail'!N:N,'Shipment Detail'!AB:AB)</f>
        <v>6</v>
      </c>
      <c r="L2136">
        <f>TCD!E2136</f>
        <v>37</v>
      </c>
      <c r="M2136" t="str">
        <f>IF(J2136="France","ST",_xlfn.XLOOKUP(F2136,'Shipment Detail'!N:N,'Shipment Detail'!E:E,""))</f>
        <v>ST</v>
      </c>
      <c r="N2136">
        <f t="shared" si="103"/>
        <v>0.2</v>
      </c>
      <c r="O2136" t="str">
        <f>IF(_xlfn.XLOOKUP(F2136,'Shipment Detail'!N:N,'Shipment Detail'!BM:BM)=0,"",_xlfn.XLOOKUP(F2136,'Shipment Detail'!N:N,'Shipment Detail'!BM:BM))</f>
        <v/>
      </c>
      <c r="R2136" t="str">
        <f>IF(_xlfn.XLOOKUP(F2136,'Shipment Detail'!N:N,'Shipment Detail'!AV:AV)&gt;60,10,"")</f>
        <v/>
      </c>
      <c r="T2136" s="3">
        <f>TCD!C2136</f>
        <v>16.830000000000005</v>
      </c>
    </row>
    <row r="2137" spans="1:20" x14ac:dyDescent="0.2">
      <c r="A2137" t="str">
        <f t="shared" si="101"/>
        <v>FEDEX FRANCE</v>
      </c>
      <c r="B2137" s="5">
        <f t="shared" si="102"/>
        <v>46174</v>
      </c>
      <c r="F2137" s="6">
        <f>TCD!A2137</f>
        <v>873139307231</v>
      </c>
      <c r="H2137" s="18" t="str">
        <f>TCD!F2137</f>
        <v>E</v>
      </c>
      <c r="I2137" t="str">
        <f>TCD!B2137</f>
        <v>FR</v>
      </c>
      <c r="J2137" t="str">
        <f>IF(COUNTIF(Zoning!B:B,I2137)=0,"inconnu",_xlfn.XLOOKUP(I2137,Zoning!B:B,Zoning!C:C))</f>
        <v>France</v>
      </c>
      <c r="K2137">
        <f>_xlfn.XLOOKUP(F2137,'Shipment Detail'!N:N,'Shipment Detail'!AB:AB)</f>
        <v>4</v>
      </c>
      <c r="L2137">
        <f>TCD!E2137</f>
        <v>23.6</v>
      </c>
      <c r="M2137" t="str">
        <f>IF(J2137="France","ST",_xlfn.XLOOKUP(F2137,'Shipment Detail'!N:N,'Shipment Detail'!E:E,""))</f>
        <v>ST</v>
      </c>
      <c r="N2137">
        <f t="shared" si="103"/>
        <v>0.2</v>
      </c>
      <c r="O2137" t="str">
        <f>IF(_xlfn.XLOOKUP(F2137,'Shipment Detail'!N:N,'Shipment Detail'!BM:BM)=0,"",_xlfn.XLOOKUP(F2137,'Shipment Detail'!N:N,'Shipment Detail'!BM:BM))</f>
        <v/>
      </c>
      <c r="R2137" t="str">
        <f>IF(_xlfn.XLOOKUP(F2137,'Shipment Detail'!N:N,'Shipment Detail'!AV:AV)&gt;60,10,"")</f>
        <v/>
      </c>
      <c r="T2137" s="3">
        <f>TCD!C2137</f>
        <v>12.480000000000004</v>
      </c>
    </row>
    <row r="2138" spans="1:20" x14ac:dyDescent="0.2">
      <c r="A2138" t="str">
        <f t="shared" si="101"/>
        <v>FEDEX FRANCE</v>
      </c>
      <c r="B2138" s="5">
        <f t="shared" si="102"/>
        <v>46174</v>
      </c>
      <c r="F2138" s="6">
        <f>TCD!A2138</f>
        <v>873139352484</v>
      </c>
      <c r="H2138" s="18" t="str">
        <f>TCD!F2138</f>
        <v>E</v>
      </c>
      <c r="I2138" t="str">
        <f>TCD!B2138</f>
        <v>FR</v>
      </c>
      <c r="J2138" t="str">
        <f>IF(COUNTIF(Zoning!B:B,I2138)=0,"inconnu",_xlfn.XLOOKUP(I2138,Zoning!B:B,Zoning!C:C))</f>
        <v>France</v>
      </c>
      <c r="K2138">
        <f>_xlfn.XLOOKUP(F2138,'Shipment Detail'!N:N,'Shipment Detail'!AB:AB)</f>
        <v>2</v>
      </c>
      <c r="L2138">
        <f>TCD!E2138</f>
        <v>12</v>
      </c>
      <c r="M2138" t="str">
        <f>IF(J2138="France","ST",_xlfn.XLOOKUP(F2138,'Shipment Detail'!N:N,'Shipment Detail'!E:E,""))</f>
        <v>ST</v>
      </c>
      <c r="N2138">
        <f t="shared" si="103"/>
        <v>0.2</v>
      </c>
      <c r="O2138" t="str">
        <f>IF(_xlfn.XLOOKUP(F2138,'Shipment Detail'!N:N,'Shipment Detail'!BM:BM)=0,"",_xlfn.XLOOKUP(F2138,'Shipment Detail'!N:N,'Shipment Detail'!BM:BM))</f>
        <v/>
      </c>
      <c r="R2138" t="str">
        <f>IF(_xlfn.XLOOKUP(F2138,'Shipment Detail'!N:N,'Shipment Detail'!AV:AV)&gt;60,10,"")</f>
        <v/>
      </c>
      <c r="T2138" s="3">
        <f>TCD!C2138</f>
        <v>8.4599999999999973</v>
      </c>
    </row>
    <row r="2139" spans="1:20" x14ac:dyDescent="0.2">
      <c r="A2139" t="str">
        <f t="shared" si="101"/>
        <v>FEDEX FRANCE</v>
      </c>
      <c r="B2139" s="5">
        <f t="shared" si="102"/>
        <v>46174</v>
      </c>
      <c r="F2139" s="6">
        <f>TCD!A2139</f>
        <v>873139442350</v>
      </c>
      <c r="H2139" s="18" t="str">
        <f>TCD!F2139</f>
        <v>E</v>
      </c>
      <c r="I2139" t="str">
        <f>TCD!B2139</f>
        <v>FR</v>
      </c>
      <c r="J2139" t="str">
        <f>IF(COUNTIF(Zoning!B:B,I2139)=0,"inconnu",_xlfn.XLOOKUP(I2139,Zoning!B:B,Zoning!C:C))</f>
        <v>France</v>
      </c>
      <c r="K2139">
        <f>_xlfn.XLOOKUP(F2139,'Shipment Detail'!N:N,'Shipment Detail'!AB:AB)</f>
        <v>17</v>
      </c>
      <c r="L2139">
        <f>TCD!E2139</f>
        <v>110.19999999999999</v>
      </c>
      <c r="M2139" t="str">
        <f>IF(J2139="France","ST",_xlfn.XLOOKUP(F2139,'Shipment Detail'!N:N,'Shipment Detail'!E:E,""))</f>
        <v>ST</v>
      </c>
      <c r="N2139">
        <f t="shared" si="103"/>
        <v>0.2</v>
      </c>
      <c r="O2139" t="str">
        <f>IF(_xlfn.XLOOKUP(F2139,'Shipment Detail'!N:N,'Shipment Detail'!BM:BM)=0,"",_xlfn.XLOOKUP(F2139,'Shipment Detail'!N:N,'Shipment Detail'!BM:BM))</f>
        <v/>
      </c>
      <c r="R2139">
        <f>IF(_xlfn.XLOOKUP(F2139,'Shipment Detail'!N:N,'Shipment Detail'!AV:AV)&gt;60,10,"")</f>
        <v>10</v>
      </c>
      <c r="T2139" s="3">
        <f>TCD!C2139</f>
        <v>45.099999999999994</v>
      </c>
    </row>
    <row r="2140" spans="1:20" x14ac:dyDescent="0.2">
      <c r="A2140" t="str">
        <f t="shared" si="101"/>
        <v>FEDEX FRANCE</v>
      </c>
      <c r="B2140" s="5">
        <f t="shared" si="102"/>
        <v>46174</v>
      </c>
      <c r="F2140" s="6">
        <f>TCD!A2140</f>
        <v>873139842811</v>
      </c>
      <c r="H2140" s="18" t="str">
        <f>TCD!F2140</f>
        <v>E</v>
      </c>
      <c r="I2140" t="str">
        <f>TCD!B2140</f>
        <v>FR</v>
      </c>
      <c r="J2140" t="str">
        <f>IF(COUNTIF(Zoning!B:B,I2140)=0,"inconnu",_xlfn.XLOOKUP(I2140,Zoning!B:B,Zoning!C:C))</f>
        <v>France</v>
      </c>
      <c r="K2140">
        <f>_xlfn.XLOOKUP(F2140,'Shipment Detail'!N:N,'Shipment Detail'!AB:AB)</f>
        <v>8</v>
      </c>
      <c r="L2140">
        <f>TCD!E2140</f>
        <v>49.2</v>
      </c>
      <c r="M2140" t="str">
        <f>IF(J2140="France","ST",_xlfn.XLOOKUP(F2140,'Shipment Detail'!N:N,'Shipment Detail'!E:E,""))</f>
        <v>ST</v>
      </c>
      <c r="N2140">
        <f t="shared" si="103"/>
        <v>0.2</v>
      </c>
      <c r="O2140" t="str">
        <f>IF(_xlfn.XLOOKUP(F2140,'Shipment Detail'!N:N,'Shipment Detail'!BM:BM)=0,"",_xlfn.XLOOKUP(F2140,'Shipment Detail'!N:N,'Shipment Detail'!BM:BM))</f>
        <v/>
      </c>
      <c r="R2140" t="str">
        <f>IF(_xlfn.XLOOKUP(F2140,'Shipment Detail'!N:N,'Shipment Detail'!AV:AV)&gt;60,10,"")</f>
        <v/>
      </c>
      <c r="T2140" s="3">
        <f>TCD!C2140</f>
        <v>21.179999999999993</v>
      </c>
    </row>
    <row r="2141" spans="1:20" x14ac:dyDescent="0.2">
      <c r="A2141" t="str">
        <f t="shared" si="101"/>
        <v>FEDEX FRANCE</v>
      </c>
      <c r="B2141" s="5">
        <f t="shared" si="102"/>
        <v>46174</v>
      </c>
      <c r="F2141" s="6">
        <f>TCD!A2141</f>
        <v>873139941851</v>
      </c>
      <c r="H2141" s="18" t="str">
        <f>TCD!F2141</f>
        <v>E</v>
      </c>
      <c r="I2141" t="str">
        <f>TCD!B2141</f>
        <v>FR</v>
      </c>
      <c r="J2141" t="str">
        <f>IF(COUNTIF(Zoning!B:B,I2141)=0,"inconnu",_xlfn.XLOOKUP(I2141,Zoning!B:B,Zoning!C:C))</f>
        <v>France</v>
      </c>
      <c r="K2141">
        <f>_xlfn.XLOOKUP(F2141,'Shipment Detail'!N:N,'Shipment Detail'!AB:AB)</f>
        <v>1</v>
      </c>
      <c r="L2141">
        <f>TCD!E2141</f>
        <v>0.7</v>
      </c>
      <c r="M2141" t="str">
        <f>IF(J2141="France","ST",_xlfn.XLOOKUP(F2141,'Shipment Detail'!N:N,'Shipment Detail'!E:E,""))</f>
        <v>ST</v>
      </c>
      <c r="N2141">
        <f t="shared" si="103"/>
        <v>0.2</v>
      </c>
      <c r="O2141" t="str">
        <f>IF(_xlfn.XLOOKUP(F2141,'Shipment Detail'!N:N,'Shipment Detail'!BM:BM)=0,"",_xlfn.XLOOKUP(F2141,'Shipment Detail'!N:N,'Shipment Detail'!BM:BM))</f>
        <v/>
      </c>
      <c r="R2141" t="str">
        <f>IF(_xlfn.XLOOKUP(F2141,'Shipment Detail'!N:N,'Shipment Detail'!AV:AV)&gt;60,10,"")</f>
        <v/>
      </c>
      <c r="T2141" s="3">
        <f>TCD!C2141</f>
        <v>4.7799999999999994</v>
      </c>
    </row>
    <row r="2142" spans="1:20" x14ac:dyDescent="0.2">
      <c r="A2142" t="str">
        <f t="shared" si="101"/>
        <v>FEDEX FRANCE</v>
      </c>
      <c r="B2142" s="5">
        <f t="shared" si="102"/>
        <v>46174</v>
      </c>
      <c r="F2142" s="6">
        <f>TCD!A2142</f>
        <v>873139980528</v>
      </c>
      <c r="H2142" s="18" t="str">
        <f>TCD!F2142</f>
        <v>E</v>
      </c>
      <c r="I2142" t="str">
        <f>TCD!B2142</f>
        <v>FR</v>
      </c>
      <c r="J2142" t="str">
        <f>IF(COUNTIF(Zoning!B:B,I2142)=0,"inconnu",_xlfn.XLOOKUP(I2142,Zoning!B:B,Zoning!C:C))</f>
        <v>France</v>
      </c>
      <c r="K2142">
        <f>_xlfn.XLOOKUP(F2142,'Shipment Detail'!N:N,'Shipment Detail'!AB:AB)</f>
        <v>5</v>
      </c>
      <c r="L2142">
        <f>TCD!E2142</f>
        <v>45</v>
      </c>
      <c r="M2142" t="str">
        <f>IF(J2142="France","ST",_xlfn.XLOOKUP(F2142,'Shipment Detail'!N:N,'Shipment Detail'!E:E,""))</f>
        <v>ST</v>
      </c>
      <c r="N2142">
        <f t="shared" si="103"/>
        <v>0.2</v>
      </c>
      <c r="O2142" t="str">
        <f>IF(_xlfn.XLOOKUP(F2142,'Shipment Detail'!N:N,'Shipment Detail'!BM:BM)=0,"",_xlfn.XLOOKUP(F2142,'Shipment Detail'!N:N,'Shipment Detail'!BM:BM))</f>
        <v/>
      </c>
      <c r="R2142" t="str">
        <f>IF(_xlfn.XLOOKUP(F2142,'Shipment Detail'!N:N,'Shipment Detail'!AV:AV)&gt;60,10,"")</f>
        <v/>
      </c>
      <c r="T2142" s="3">
        <f>TCD!C2142</f>
        <v>19.499999999999993</v>
      </c>
    </row>
    <row r="2143" spans="1:20" x14ac:dyDescent="0.2">
      <c r="A2143" t="str">
        <f t="shared" si="101"/>
        <v>FEDEX FRANCE</v>
      </c>
      <c r="B2143" s="5">
        <f t="shared" si="102"/>
        <v>46174</v>
      </c>
      <c r="F2143" s="6">
        <f>TCD!A2143</f>
        <v>873140057530</v>
      </c>
      <c r="H2143" s="18" t="str">
        <f>TCD!F2143</f>
        <v>E</v>
      </c>
      <c r="I2143" t="str">
        <f>TCD!B2143</f>
        <v>FR</v>
      </c>
      <c r="J2143" t="str">
        <f>IF(COUNTIF(Zoning!B:B,I2143)=0,"inconnu",_xlfn.XLOOKUP(I2143,Zoning!B:B,Zoning!C:C))</f>
        <v>France</v>
      </c>
      <c r="K2143">
        <f>_xlfn.XLOOKUP(F2143,'Shipment Detail'!N:N,'Shipment Detail'!AB:AB)</f>
        <v>3</v>
      </c>
      <c r="L2143">
        <f>TCD!E2143</f>
        <v>13</v>
      </c>
      <c r="M2143" t="str">
        <f>IF(J2143="France","ST",_xlfn.XLOOKUP(F2143,'Shipment Detail'!N:N,'Shipment Detail'!E:E,""))</f>
        <v>ST</v>
      </c>
      <c r="N2143">
        <f t="shared" si="103"/>
        <v>0.2</v>
      </c>
      <c r="O2143" t="str">
        <f>IF(_xlfn.XLOOKUP(F2143,'Shipment Detail'!N:N,'Shipment Detail'!BM:BM)=0,"",_xlfn.XLOOKUP(F2143,'Shipment Detail'!N:N,'Shipment Detail'!BM:BM))</f>
        <v/>
      </c>
      <c r="R2143" t="str">
        <f>IF(_xlfn.XLOOKUP(F2143,'Shipment Detail'!N:N,'Shipment Detail'!AV:AV)&gt;60,10,"")</f>
        <v/>
      </c>
      <c r="T2143" s="3">
        <f>TCD!C2143</f>
        <v>8.7999999999999972</v>
      </c>
    </row>
    <row r="2144" spans="1:20" x14ac:dyDescent="0.2">
      <c r="A2144" t="str">
        <f t="shared" si="101"/>
        <v>FEDEX FRANCE</v>
      </c>
      <c r="B2144" s="5">
        <f t="shared" si="102"/>
        <v>46174</v>
      </c>
      <c r="F2144" s="6">
        <f>TCD!A2144</f>
        <v>873140151420</v>
      </c>
      <c r="H2144" s="18" t="str">
        <f>TCD!F2144</f>
        <v>E</v>
      </c>
      <c r="I2144" t="str">
        <f>TCD!B2144</f>
        <v>FR</v>
      </c>
      <c r="J2144" t="str">
        <f>IF(COUNTIF(Zoning!B:B,I2144)=0,"inconnu",_xlfn.XLOOKUP(I2144,Zoning!B:B,Zoning!C:C))</f>
        <v>France</v>
      </c>
      <c r="K2144">
        <f>_xlfn.XLOOKUP(F2144,'Shipment Detail'!N:N,'Shipment Detail'!AB:AB)</f>
        <v>2</v>
      </c>
      <c r="L2144">
        <f>TCD!E2144</f>
        <v>16.200000000000003</v>
      </c>
      <c r="M2144" t="str">
        <f>IF(J2144="France","ST",_xlfn.XLOOKUP(F2144,'Shipment Detail'!N:N,'Shipment Detail'!E:E,""))</f>
        <v>ST</v>
      </c>
      <c r="N2144">
        <f t="shared" si="103"/>
        <v>0.2</v>
      </c>
      <c r="O2144" t="str">
        <f>IF(_xlfn.XLOOKUP(F2144,'Shipment Detail'!N:N,'Shipment Detail'!BM:BM)=0,"",_xlfn.XLOOKUP(F2144,'Shipment Detail'!N:N,'Shipment Detail'!BM:BM))</f>
        <v/>
      </c>
      <c r="R2144" t="str">
        <f>IF(_xlfn.XLOOKUP(F2144,'Shipment Detail'!N:N,'Shipment Detail'!AV:AV)&gt;60,10,"")</f>
        <v/>
      </c>
      <c r="T2144" s="3">
        <f>TCD!C2144</f>
        <v>10.129999999999995</v>
      </c>
    </row>
    <row r="2145" spans="1:20" x14ac:dyDescent="0.2">
      <c r="A2145" t="str">
        <f t="shared" si="101"/>
        <v>FEDEX FRANCE</v>
      </c>
      <c r="B2145" s="5">
        <f t="shared" si="102"/>
        <v>46174</v>
      </c>
      <c r="F2145" s="6">
        <f>TCD!A2145</f>
        <v>873140240941</v>
      </c>
      <c r="H2145" s="18" t="str">
        <f>TCD!F2145</f>
        <v>E</v>
      </c>
      <c r="I2145" t="str">
        <f>TCD!B2145</f>
        <v>FR</v>
      </c>
      <c r="J2145" t="str">
        <f>IF(COUNTIF(Zoning!B:B,I2145)=0,"inconnu",_xlfn.XLOOKUP(I2145,Zoning!B:B,Zoning!C:C))</f>
        <v>France</v>
      </c>
      <c r="K2145">
        <f>_xlfn.XLOOKUP(F2145,'Shipment Detail'!N:N,'Shipment Detail'!AB:AB)</f>
        <v>6</v>
      </c>
      <c r="L2145">
        <f>TCD!E2145</f>
        <v>45</v>
      </c>
      <c r="M2145" t="str">
        <f>IF(J2145="France","ST",_xlfn.XLOOKUP(F2145,'Shipment Detail'!N:N,'Shipment Detail'!E:E,""))</f>
        <v>ST</v>
      </c>
      <c r="N2145">
        <f t="shared" si="103"/>
        <v>0.2</v>
      </c>
      <c r="O2145" t="str">
        <f>IF(_xlfn.XLOOKUP(F2145,'Shipment Detail'!N:N,'Shipment Detail'!BM:BM)=0,"",_xlfn.XLOOKUP(F2145,'Shipment Detail'!N:N,'Shipment Detail'!BM:BM))</f>
        <v/>
      </c>
      <c r="R2145" t="str">
        <f>IF(_xlfn.XLOOKUP(F2145,'Shipment Detail'!N:N,'Shipment Detail'!AV:AV)&gt;60,10,"")</f>
        <v/>
      </c>
      <c r="T2145" s="3">
        <f>TCD!C2145</f>
        <v>19.499999999999993</v>
      </c>
    </row>
    <row r="2146" spans="1:20" x14ac:dyDescent="0.2">
      <c r="A2146" t="str">
        <f t="shared" si="101"/>
        <v>FEDEX FRANCE</v>
      </c>
      <c r="B2146" s="5">
        <f t="shared" si="102"/>
        <v>46174</v>
      </c>
      <c r="F2146" s="6">
        <f>TCD!A2146</f>
        <v>873140328222</v>
      </c>
      <c r="H2146" s="18" t="str">
        <f>TCD!F2146</f>
        <v>E</v>
      </c>
      <c r="I2146" t="str">
        <f>TCD!B2146</f>
        <v>FR</v>
      </c>
      <c r="J2146" t="str">
        <f>IF(COUNTIF(Zoning!B:B,I2146)=0,"inconnu",_xlfn.XLOOKUP(I2146,Zoning!B:B,Zoning!C:C))</f>
        <v>France</v>
      </c>
      <c r="K2146">
        <f>_xlfn.XLOOKUP(F2146,'Shipment Detail'!N:N,'Shipment Detail'!AB:AB)</f>
        <v>6</v>
      </c>
      <c r="L2146">
        <f>TCD!E2146</f>
        <v>42.9</v>
      </c>
      <c r="M2146" t="str">
        <f>IF(J2146="France","ST",_xlfn.XLOOKUP(F2146,'Shipment Detail'!N:N,'Shipment Detail'!E:E,""))</f>
        <v>ST</v>
      </c>
      <c r="N2146">
        <f t="shared" si="103"/>
        <v>0.2</v>
      </c>
      <c r="O2146" t="str">
        <f>IF(_xlfn.XLOOKUP(F2146,'Shipment Detail'!N:N,'Shipment Detail'!BM:BM)=0,"",_xlfn.XLOOKUP(F2146,'Shipment Detail'!N:N,'Shipment Detail'!BM:BM))</f>
        <v/>
      </c>
      <c r="R2146" t="str">
        <f>IF(_xlfn.XLOOKUP(F2146,'Shipment Detail'!N:N,'Shipment Detail'!AV:AV)&gt;60,10,"")</f>
        <v/>
      </c>
      <c r="T2146" s="3">
        <f>TCD!C2146</f>
        <v>18.829999999999998</v>
      </c>
    </row>
    <row r="2147" spans="1:20" x14ac:dyDescent="0.2">
      <c r="A2147" t="str">
        <f t="shared" si="101"/>
        <v>FEDEX FRANCE</v>
      </c>
      <c r="B2147" s="5">
        <f t="shared" si="102"/>
        <v>46174</v>
      </c>
      <c r="F2147" s="6">
        <f>TCD!A2147</f>
        <v>873140403184</v>
      </c>
      <c r="H2147" s="18" t="str">
        <f>TCD!F2147</f>
        <v>E</v>
      </c>
      <c r="I2147" t="str">
        <f>TCD!B2147</f>
        <v>FR</v>
      </c>
      <c r="J2147" t="str">
        <f>IF(COUNTIF(Zoning!B:B,I2147)=0,"inconnu",_xlfn.XLOOKUP(I2147,Zoning!B:B,Zoning!C:C))</f>
        <v>France</v>
      </c>
      <c r="K2147">
        <f>_xlfn.XLOOKUP(F2147,'Shipment Detail'!N:N,'Shipment Detail'!AB:AB)</f>
        <v>1</v>
      </c>
      <c r="L2147">
        <f>TCD!E2147</f>
        <v>7.1999999999999993</v>
      </c>
      <c r="M2147" t="str">
        <f>IF(J2147="France","ST",_xlfn.XLOOKUP(F2147,'Shipment Detail'!N:N,'Shipment Detail'!E:E,""))</f>
        <v>ST</v>
      </c>
      <c r="N2147">
        <f t="shared" si="103"/>
        <v>0.2</v>
      </c>
      <c r="O2147" t="str">
        <f>IF(_xlfn.XLOOKUP(F2147,'Shipment Detail'!N:N,'Shipment Detail'!BM:BM)=0,"",_xlfn.XLOOKUP(F2147,'Shipment Detail'!N:N,'Shipment Detail'!BM:BM))</f>
        <v/>
      </c>
      <c r="R2147" t="str">
        <f>IF(_xlfn.XLOOKUP(F2147,'Shipment Detail'!N:N,'Shipment Detail'!AV:AV)&gt;60,10,"")</f>
        <v/>
      </c>
      <c r="T2147" s="3">
        <f>TCD!C2147</f>
        <v>7.120000000000001</v>
      </c>
    </row>
    <row r="2148" spans="1:20" x14ac:dyDescent="0.2">
      <c r="A2148" t="str">
        <f t="shared" si="101"/>
        <v>FEDEX FRANCE</v>
      </c>
      <c r="B2148" s="5">
        <f t="shared" si="102"/>
        <v>46174</v>
      </c>
      <c r="F2148" s="6">
        <f>TCD!A2148</f>
        <v>873140433533</v>
      </c>
      <c r="H2148" s="18" t="str">
        <f>TCD!F2148</f>
        <v>E</v>
      </c>
      <c r="I2148" t="str">
        <f>TCD!B2148</f>
        <v>FR</v>
      </c>
      <c r="J2148" t="str">
        <f>IF(COUNTIF(Zoning!B:B,I2148)=0,"inconnu",_xlfn.XLOOKUP(I2148,Zoning!B:B,Zoning!C:C))</f>
        <v>France</v>
      </c>
      <c r="K2148">
        <f>_xlfn.XLOOKUP(F2148,'Shipment Detail'!N:N,'Shipment Detail'!AB:AB)</f>
        <v>1</v>
      </c>
      <c r="L2148">
        <f>TCD!E2148</f>
        <v>4</v>
      </c>
      <c r="M2148" t="str">
        <f>IF(J2148="France","ST",_xlfn.XLOOKUP(F2148,'Shipment Detail'!N:N,'Shipment Detail'!E:E,""))</f>
        <v>ST</v>
      </c>
      <c r="N2148">
        <f t="shared" si="103"/>
        <v>0.2</v>
      </c>
      <c r="O2148" t="str">
        <f>IF(_xlfn.XLOOKUP(F2148,'Shipment Detail'!N:N,'Shipment Detail'!BM:BM)=0,"",_xlfn.XLOOKUP(F2148,'Shipment Detail'!N:N,'Shipment Detail'!BM:BM))</f>
        <v/>
      </c>
      <c r="R2148" t="str">
        <f>IF(_xlfn.XLOOKUP(F2148,'Shipment Detail'!N:N,'Shipment Detail'!AV:AV)&gt;60,10,"")</f>
        <v/>
      </c>
      <c r="T2148" s="3">
        <f>TCD!C2148</f>
        <v>5.7799999999999976</v>
      </c>
    </row>
    <row r="2149" spans="1:20" x14ac:dyDescent="0.2">
      <c r="A2149" t="str">
        <f t="shared" si="101"/>
        <v>FEDEX FRANCE</v>
      </c>
      <c r="B2149" s="5">
        <f t="shared" si="102"/>
        <v>46174</v>
      </c>
      <c r="F2149" s="6">
        <f>TCD!A2149</f>
        <v>873140468310</v>
      </c>
      <c r="H2149" s="18" t="str">
        <f>TCD!F2149</f>
        <v>E</v>
      </c>
      <c r="I2149" t="str">
        <f>TCD!B2149</f>
        <v>FR</v>
      </c>
      <c r="J2149" t="str">
        <f>IF(COUNTIF(Zoning!B:B,I2149)=0,"inconnu",_xlfn.XLOOKUP(I2149,Zoning!B:B,Zoning!C:C))</f>
        <v>France</v>
      </c>
      <c r="K2149">
        <f>_xlfn.XLOOKUP(F2149,'Shipment Detail'!N:N,'Shipment Detail'!AB:AB)</f>
        <v>3</v>
      </c>
      <c r="L2149">
        <f>TCD!E2149</f>
        <v>19</v>
      </c>
      <c r="M2149" t="str">
        <f>IF(J2149="France","ST",_xlfn.XLOOKUP(F2149,'Shipment Detail'!N:N,'Shipment Detail'!E:E,""))</f>
        <v>ST</v>
      </c>
      <c r="N2149">
        <f t="shared" si="103"/>
        <v>0.2</v>
      </c>
      <c r="O2149" t="str">
        <f>IF(_xlfn.XLOOKUP(F2149,'Shipment Detail'!N:N,'Shipment Detail'!BM:BM)=0,"",_xlfn.XLOOKUP(F2149,'Shipment Detail'!N:N,'Shipment Detail'!BM:BM))</f>
        <v/>
      </c>
      <c r="R2149" t="str">
        <f>IF(_xlfn.XLOOKUP(F2149,'Shipment Detail'!N:N,'Shipment Detail'!AV:AV)&gt;60,10,"")</f>
        <v/>
      </c>
      <c r="T2149" s="3">
        <f>TCD!C2149</f>
        <v>10.800000000000004</v>
      </c>
    </row>
    <row r="2150" spans="1:20" x14ac:dyDescent="0.2">
      <c r="A2150" t="str">
        <f t="shared" si="101"/>
        <v>FEDEX FRANCE</v>
      </c>
      <c r="B2150" s="5">
        <f t="shared" si="102"/>
        <v>46174</v>
      </c>
      <c r="F2150" s="6">
        <f>TCD!A2150</f>
        <v>873140727694</v>
      </c>
      <c r="H2150" s="18" t="str">
        <f>TCD!F2150</f>
        <v>E</v>
      </c>
      <c r="I2150" t="str">
        <f>TCD!B2150</f>
        <v>FR</v>
      </c>
      <c r="J2150" t="str">
        <f>IF(COUNTIF(Zoning!B:B,I2150)=0,"inconnu",_xlfn.XLOOKUP(I2150,Zoning!B:B,Zoning!C:C))</f>
        <v>France</v>
      </c>
      <c r="K2150">
        <f>_xlfn.XLOOKUP(F2150,'Shipment Detail'!N:N,'Shipment Detail'!AB:AB)</f>
        <v>2</v>
      </c>
      <c r="L2150">
        <f>TCD!E2150</f>
        <v>11</v>
      </c>
      <c r="M2150" t="str">
        <f>IF(J2150="France","ST",_xlfn.XLOOKUP(F2150,'Shipment Detail'!N:N,'Shipment Detail'!E:E,""))</f>
        <v>ST</v>
      </c>
      <c r="N2150">
        <f t="shared" si="103"/>
        <v>0.2</v>
      </c>
      <c r="O2150" t="str">
        <f>IF(_xlfn.XLOOKUP(F2150,'Shipment Detail'!N:N,'Shipment Detail'!BM:BM)=0,"",_xlfn.XLOOKUP(F2150,'Shipment Detail'!N:N,'Shipment Detail'!BM:BM))</f>
        <v/>
      </c>
      <c r="R2150" t="str">
        <f>IF(_xlfn.XLOOKUP(F2150,'Shipment Detail'!N:N,'Shipment Detail'!AV:AV)&gt;60,10,"")</f>
        <v/>
      </c>
      <c r="T2150" s="3">
        <f>TCD!C2150</f>
        <v>8.129999999999999</v>
      </c>
    </row>
    <row r="2151" spans="1:20" x14ac:dyDescent="0.2">
      <c r="A2151" t="str">
        <f t="shared" si="101"/>
        <v>FEDEX FRANCE</v>
      </c>
      <c r="B2151" s="5">
        <f t="shared" si="102"/>
        <v>46174</v>
      </c>
      <c r="F2151" s="6">
        <f>TCD!A2151</f>
        <v>873140768591</v>
      </c>
      <c r="H2151" s="18" t="str">
        <f>TCD!F2151</f>
        <v>E</v>
      </c>
      <c r="I2151" t="str">
        <f>TCD!B2151</f>
        <v>FR</v>
      </c>
      <c r="J2151" t="str">
        <f>IF(COUNTIF(Zoning!B:B,I2151)=0,"inconnu",_xlfn.XLOOKUP(I2151,Zoning!B:B,Zoning!C:C))</f>
        <v>France</v>
      </c>
      <c r="K2151">
        <f>_xlfn.XLOOKUP(F2151,'Shipment Detail'!N:N,'Shipment Detail'!AB:AB)</f>
        <v>1</v>
      </c>
      <c r="L2151">
        <f>TCD!E2151</f>
        <v>8</v>
      </c>
      <c r="M2151" t="str">
        <f>IF(J2151="France","ST",_xlfn.XLOOKUP(F2151,'Shipment Detail'!N:N,'Shipment Detail'!E:E,""))</f>
        <v>ST</v>
      </c>
      <c r="N2151">
        <f t="shared" si="103"/>
        <v>0.2</v>
      </c>
      <c r="O2151" t="str">
        <f>IF(_xlfn.XLOOKUP(F2151,'Shipment Detail'!N:N,'Shipment Detail'!BM:BM)=0,"",_xlfn.XLOOKUP(F2151,'Shipment Detail'!N:N,'Shipment Detail'!BM:BM))</f>
        <v/>
      </c>
      <c r="R2151" t="str">
        <f>IF(_xlfn.XLOOKUP(F2151,'Shipment Detail'!N:N,'Shipment Detail'!AV:AV)&gt;60,10,"")</f>
        <v/>
      </c>
      <c r="T2151" s="3">
        <f>TCD!C2151</f>
        <v>7.120000000000001</v>
      </c>
    </row>
    <row r="2152" spans="1:20" x14ac:dyDescent="0.2">
      <c r="A2152" t="str">
        <f t="shared" si="101"/>
        <v>FEDEX FRANCE</v>
      </c>
      <c r="B2152" s="5">
        <f t="shared" si="102"/>
        <v>46174</v>
      </c>
      <c r="F2152" s="6">
        <f>TCD!A2152</f>
        <v>873140849452</v>
      </c>
      <c r="H2152" s="18" t="str">
        <f>TCD!F2152</f>
        <v>E</v>
      </c>
      <c r="I2152" t="str">
        <f>TCD!B2152</f>
        <v>FR</v>
      </c>
      <c r="J2152" t="str">
        <f>IF(COUNTIF(Zoning!B:B,I2152)=0,"inconnu",_xlfn.XLOOKUP(I2152,Zoning!B:B,Zoning!C:C))</f>
        <v>France</v>
      </c>
      <c r="K2152">
        <f>_xlfn.XLOOKUP(F2152,'Shipment Detail'!N:N,'Shipment Detail'!AB:AB)</f>
        <v>3</v>
      </c>
      <c r="L2152">
        <f>TCD!E2152</f>
        <v>19</v>
      </c>
      <c r="M2152" t="str">
        <f>IF(J2152="France","ST",_xlfn.XLOOKUP(F2152,'Shipment Detail'!N:N,'Shipment Detail'!E:E,""))</f>
        <v>ST</v>
      </c>
      <c r="N2152">
        <f t="shared" si="103"/>
        <v>0.2</v>
      </c>
      <c r="O2152" t="str">
        <f>IF(_xlfn.XLOOKUP(F2152,'Shipment Detail'!N:N,'Shipment Detail'!BM:BM)=0,"",_xlfn.XLOOKUP(F2152,'Shipment Detail'!N:N,'Shipment Detail'!BM:BM))</f>
        <v/>
      </c>
      <c r="R2152" t="str">
        <f>IF(_xlfn.XLOOKUP(F2152,'Shipment Detail'!N:N,'Shipment Detail'!AV:AV)&gt;60,10,"")</f>
        <v/>
      </c>
      <c r="T2152" s="3">
        <f>TCD!C2152</f>
        <v>10.800000000000004</v>
      </c>
    </row>
    <row r="2153" spans="1:20" x14ac:dyDescent="0.2">
      <c r="A2153" t="str">
        <f t="shared" si="101"/>
        <v>FEDEX FRANCE</v>
      </c>
      <c r="B2153" s="5">
        <f t="shared" si="102"/>
        <v>46174</v>
      </c>
      <c r="F2153" s="6">
        <f>TCD!A2153</f>
        <v>873140895359</v>
      </c>
      <c r="H2153" s="18" t="str">
        <f>TCD!F2153</f>
        <v>E</v>
      </c>
      <c r="I2153" t="str">
        <f>TCD!B2153</f>
        <v>FR</v>
      </c>
      <c r="J2153" t="str">
        <f>IF(COUNTIF(Zoning!B:B,I2153)=0,"inconnu",_xlfn.XLOOKUP(I2153,Zoning!B:B,Zoning!C:C))</f>
        <v>France</v>
      </c>
      <c r="K2153">
        <f>_xlfn.XLOOKUP(F2153,'Shipment Detail'!N:N,'Shipment Detail'!AB:AB)</f>
        <v>6</v>
      </c>
      <c r="L2153">
        <f>TCD!E2153</f>
        <v>30.8</v>
      </c>
      <c r="M2153" t="str">
        <f>IF(J2153="France","ST",_xlfn.XLOOKUP(F2153,'Shipment Detail'!N:N,'Shipment Detail'!E:E,""))</f>
        <v>ST</v>
      </c>
      <c r="N2153">
        <f t="shared" si="103"/>
        <v>0.2</v>
      </c>
      <c r="O2153" t="str">
        <f>IF(_xlfn.XLOOKUP(F2153,'Shipment Detail'!N:N,'Shipment Detail'!BM:BM)=0,"",_xlfn.XLOOKUP(F2153,'Shipment Detail'!N:N,'Shipment Detail'!BM:BM))</f>
        <v/>
      </c>
      <c r="R2153" t="str">
        <f>IF(_xlfn.XLOOKUP(F2153,'Shipment Detail'!N:N,'Shipment Detail'!AV:AV)&gt;60,10,"")</f>
        <v/>
      </c>
      <c r="T2153" s="3">
        <f>TCD!C2153</f>
        <v>14.82</v>
      </c>
    </row>
    <row r="2154" spans="1:20" x14ac:dyDescent="0.2">
      <c r="A2154" t="str">
        <f t="shared" si="101"/>
        <v>FEDEX FRANCE</v>
      </c>
      <c r="B2154" s="5">
        <f t="shared" si="102"/>
        <v>46174</v>
      </c>
      <c r="F2154" s="6">
        <f>TCD!A2154</f>
        <v>873140962588</v>
      </c>
      <c r="H2154" s="18" t="str">
        <f>TCD!F2154</f>
        <v>E</v>
      </c>
      <c r="I2154" t="str">
        <f>TCD!B2154</f>
        <v>FR</v>
      </c>
      <c r="J2154" t="str">
        <f>IF(COUNTIF(Zoning!B:B,I2154)=0,"inconnu",_xlfn.XLOOKUP(I2154,Zoning!B:B,Zoning!C:C))</f>
        <v>France</v>
      </c>
      <c r="K2154">
        <f>_xlfn.XLOOKUP(F2154,'Shipment Detail'!N:N,'Shipment Detail'!AB:AB)</f>
        <v>8</v>
      </c>
      <c r="L2154">
        <f>TCD!E2154</f>
        <v>51.300000000000004</v>
      </c>
      <c r="M2154" t="str">
        <f>IF(J2154="France","ST",_xlfn.XLOOKUP(F2154,'Shipment Detail'!N:N,'Shipment Detail'!E:E,""))</f>
        <v>ST</v>
      </c>
      <c r="N2154">
        <f t="shared" si="103"/>
        <v>0.2</v>
      </c>
      <c r="O2154" t="str">
        <f>IF(_xlfn.XLOOKUP(F2154,'Shipment Detail'!N:N,'Shipment Detail'!BM:BM)=0,"",_xlfn.XLOOKUP(F2154,'Shipment Detail'!N:N,'Shipment Detail'!BM:BM))</f>
        <v/>
      </c>
      <c r="R2154" t="str">
        <f>IF(_xlfn.XLOOKUP(F2154,'Shipment Detail'!N:N,'Shipment Detail'!AV:AV)&gt;60,10,"")</f>
        <v/>
      </c>
      <c r="T2154" s="3">
        <f>TCD!C2154</f>
        <v>21.840000000000003</v>
      </c>
    </row>
    <row r="2155" spans="1:20" x14ac:dyDescent="0.2">
      <c r="A2155" t="str">
        <f t="shared" si="101"/>
        <v>FEDEX FRANCE</v>
      </c>
      <c r="B2155" s="5">
        <f t="shared" si="102"/>
        <v>46174</v>
      </c>
      <c r="F2155" s="6">
        <f>TCD!A2155</f>
        <v>873141130186</v>
      </c>
      <c r="H2155" s="18" t="str">
        <f>TCD!F2155</f>
        <v>E</v>
      </c>
      <c r="I2155" t="str">
        <f>TCD!B2155</f>
        <v>FR</v>
      </c>
      <c r="J2155" t="str">
        <f>IF(COUNTIF(Zoning!B:B,I2155)=0,"inconnu",_xlfn.XLOOKUP(I2155,Zoning!B:B,Zoning!C:C))</f>
        <v>France</v>
      </c>
      <c r="K2155">
        <f>_xlfn.XLOOKUP(F2155,'Shipment Detail'!N:N,'Shipment Detail'!AB:AB)</f>
        <v>6</v>
      </c>
      <c r="L2155">
        <f>TCD!E2155</f>
        <v>32.200000000000003</v>
      </c>
      <c r="M2155" t="str">
        <f>IF(J2155="France","ST",_xlfn.XLOOKUP(F2155,'Shipment Detail'!N:N,'Shipment Detail'!E:E,""))</f>
        <v>ST</v>
      </c>
      <c r="N2155">
        <f t="shared" si="103"/>
        <v>0.2</v>
      </c>
      <c r="O2155" t="str">
        <f>IF(_xlfn.XLOOKUP(F2155,'Shipment Detail'!N:N,'Shipment Detail'!BM:BM)=0,"",_xlfn.XLOOKUP(F2155,'Shipment Detail'!N:N,'Shipment Detail'!BM:BM))</f>
        <v/>
      </c>
      <c r="R2155" t="str">
        <f>IF(_xlfn.XLOOKUP(F2155,'Shipment Detail'!N:N,'Shipment Detail'!AV:AV)&gt;60,10,"")</f>
        <v/>
      </c>
      <c r="T2155" s="3">
        <f>TCD!C2155</f>
        <v>15.489999999999995</v>
      </c>
    </row>
    <row r="2156" spans="1:20" x14ac:dyDescent="0.2">
      <c r="A2156" t="str">
        <f t="shared" si="101"/>
        <v>FEDEX FRANCE</v>
      </c>
      <c r="B2156" s="5">
        <f t="shared" si="102"/>
        <v>46174</v>
      </c>
      <c r="F2156" s="6">
        <f>TCD!A2156</f>
        <v>873141216921</v>
      </c>
      <c r="H2156" s="18" t="str">
        <f>TCD!F2156</f>
        <v>E</v>
      </c>
      <c r="I2156" t="str">
        <f>TCD!B2156</f>
        <v>FR</v>
      </c>
      <c r="J2156" t="str">
        <f>IF(COUNTIF(Zoning!B:B,I2156)=0,"inconnu",_xlfn.XLOOKUP(I2156,Zoning!B:B,Zoning!C:C))</f>
        <v>France</v>
      </c>
      <c r="K2156">
        <f>_xlfn.XLOOKUP(F2156,'Shipment Detail'!N:N,'Shipment Detail'!AB:AB)</f>
        <v>4</v>
      </c>
      <c r="L2156">
        <f>TCD!E2156</f>
        <v>31</v>
      </c>
      <c r="M2156" t="str">
        <f>IF(J2156="France","ST",_xlfn.XLOOKUP(F2156,'Shipment Detail'!N:N,'Shipment Detail'!E:E,""))</f>
        <v>ST</v>
      </c>
      <c r="N2156">
        <f t="shared" si="103"/>
        <v>0.2</v>
      </c>
      <c r="O2156" t="str">
        <f>IF(_xlfn.XLOOKUP(F2156,'Shipment Detail'!N:N,'Shipment Detail'!BM:BM)=0,"",_xlfn.XLOOKUP(F2156,'Shipment Detail'!N:N,'Shipment Detail'!BM:BM))</f>
        <v/>
      </c>
      <c r="R2156" t="str">
        <f>IF(_xlfn.XLOOKUP(F2156,'Shipment Detail'!N:N,'Shipment Detail'!AV:AV)&gt;60,10,"")</f>
        <v/>
      </c>
      <c r="T2156" s="3">
        <f>TCD!C2156</f>
        <v>14.82</v>
      </c>
    </row>
    <row r="2157" spans="1:20" x14ac:dyDescent="0.2">
      <c r="A2157" t="str">
        <f t="shared" si="101"/>
        <v>FEDEX FRANCE</v>
      </c>
      <c r="B2157" s="5">
        <f t="shared" si="102"/>
        <v>46174</v>
      </c>
      <c r="F2157" s="6">
        <f>TCD!A2157</f>
        <v>873141318353</v>
      </c>
      <c r="H2157" s="18" t="str">
        <f>TCD!F2157</f>
        <v>E</v>
      </c>
      <c r="I2157" t="str">
        <f>TCD!B2157</f>
        <v>FR</v>
      </c>
      <c r="J2157" t="str">
        <f>IF(COUNTIF(Zoning!B:B,I2157)=0,"inconnu",_xlfn.XLOOKUP(I2157,Zoning!B:B,Zoning!C:C))</f>
        <v>France</v>
      </c>
      <c r="K2157">
        <f>_xlfn.XLOOKUP(F2157,'Shipment Detail'!N:N,'Shipment Detail'!AB:AB)</f>
        <v>2</v>
      </c>
      <c r="L2157">
        <f>TCD!E2157</f>
        <v>9.7999999999999989</v>
      </c>
      <c r="M2157" t="str">
        <f>IF(J2157="France","ST",_xlfn.XLOOKUP(F2157,'Shipment Detail'!N:N,'Shipment Detail'!E:E,""))</f>
        <v>ST</v>
      </c>
      <c r="N2157">
        <f t="shared" si="103"/>
        <v>0.2</v>
      </c>
      <c r="O2157" t="str">
        <f>IF(_xlfn.XLOOKUP(F2157,'Shipment Detail'!N:N,'Shipment Detail'!BM:BM)=0,"",_xlfn.XLOOKUP(F2157,'Shipment Detail'!N:N,'Shipment Detail'!BM:BM))</f>
        <v/>
      </c>
      <c r="R2157" t="str">
        <f>IF(_xlfn.XLOOKUP(F2157,'Shipment Detail'!N:N,'Shipment Detail'!AV:AV)&gt;60,10,"")</f>
        <v/>
      </c>
      <c r="T2157" s="3">
        <f>TCD!C2157</f>
        <v>7.7900000000000027</v>
      </c>
    </row>
    <row r="2158" spans="1:20" x14ac:dyDescent="0.2">
      <c r="A2158" t="str">
        <f t="shared" si="101"/>
        <v>FEDEX FRANCE</v>
      </c>
      <c r="B2158" s="5">
        <f t="shared" si="102"/>
        <v>46174</v>
      </c>
      <c r="F2158" s="6">
        <f>TCD!A2158</f>
        <v>873141378727</v>
      </c>
      <c r="H2158" s="18" t="str">
        <f>TCD!F2158</f>
        <v>E</v>
      </c>
      <c r="I2158" t="str">
        <f>TCD!B2158</f>
        <v>FR</v>
      </c>
      <c r="J2158" t="str">
        <f>IF(COUNTIF(Zoning!B:B,I2158)=0,"inconnu",_xlfn.XLOOKUP(I2158,Zoning!B:B,Zoning!C:C))</f>
        <v>France</v>
      </c>
      <c r="K2158">
        <f>_xlfn.XLOOKUP(F2158,'Shipment Detail'!N:N,'Shipment Detail'!AB:AB)</f>
        <v>1</v>
      </c>
      <c r="L2158">
        <f>TCD!E2158</f>
        <v>8</v>
      </c>
      <c r="M2158" t="str">
        <f>IF(J2158="France","ST",_xlfn.XLOOKUP(F2158,'Shipment Detail'!N:N,'Shipment Detail'!E:E,""))</f>
        <v>ST</v>
      </c>
      <c r="N2158">
        <f t="shared" si="103"/>
        <v>0.2</v>
      </c>
      <c r="O2158" t="str">
        <f>IF(_xlfn.XLOOKUP(F2158,'Shipment Detail'!N:N,'Shipment Detail'!BM:BM)=0,"",_xlfn.XLOOKUP(F2158,'Shipment Detail'!N:N,'Shipment Detail'!BM:BM))</f>
        <v/>
      </c>
      <c r="R2158" t="str">
        <f>IF(_xlfn.XLOOKUP(F2158,'Shipment Detail'!N:N,'Shipment Detail'!AV:AV)&gt;60,10,"")</f>
        <v/>
      </c>
      <c r="T2158" s="3">
        <f>TCD!C2158</f>
        <v>7.120000000000001</v>
      </c>
    </row>
    <row r="2159" spans="1:20" x14ac:dyDescent="0.2">
      <c r="A2159" t="str">
        <f t="shared" si="101"/>
        <v>FEDEX FRANCE</v>
      </c>
      <c r="B2159" s="5">
        <f t="shared" si="102"/>
        <v>46174</v>
      </c>
      <c r="F2159" s="6">
        <f>TCD!A2159</f>
        <v>873141428703</v>
      </c>
      <c r="H2159" s="18" t="str">
        <f>TCD!F2159</f>
        <v>E</v>
      </c>
      <c r="I2159" t="str">
        <f>TCD!B2159</f>
        <v>FR</v>
      </c>
      <c r="J2159" t="str">
        <f>IF(COUNTIF(Zoning!B:B,I2159)=0,"inconnu",_xlfn.XLOOKUP(I2159,Zoning!B:B,Zoning!C:C))</f>
        <v>France</v>
      </c>
      <c r="K2159">
        <f>_xlfn.XLOOKUP(F2159,'Shipment Detail'!N:N,'Shipment Detail'!AB:AB)</f>
        <v>5</v>
      </c>
      <c r="L2159">
        <f>TCD!E2159</f>
        <v>33.6</v>
      </c>
      <c r="M2159" t="str">
        <f>IF(J2159="France","ST",_xlfn.XLOOKUP(F2159,'Shipment Detail'!N:N,'Shipment Detail'!E:E,""))</f>
        <v>ST</v>
      </c>
      <c r="N2159">
        <f t="shared" si="103"/>
        <v>0.2</v>
      </c>
      <c r="O2159" t="str">
        <f>IF(_xlfn.XLOOKUP(F2159,'Shipment Detail'!N:N,'Shipment Detail'!BM:BM)=0,"",_xlfn.XLOOKUP(F2159,'Shipment Detail'!N:N,'Shipment Detail'!BM:BM))</f>
        <v/>
      </c>
      <c r="R2159" t="str">
        <f>IF(_xlfn.XLOOKUP(F2159,'Shipment Detail'!N:N,'Shipment Detail'!AV:AV)&gt;60,10,"")</f>
        <v/>
      </c>
      <c r="T2159" s="3">
        <f>TCD!C2159</f>
        <v>15.830000000000005</v>
      </c>
    </row>
    <row r="2160" spans="1:20" x14ac:dyDescent="0.2">
      <c r="A2160" t="str">
        <f t="shared" si="101"/>
        <v>FEDEX FRANCE</v>
      </c>
      <c r="B2160" s="5">
        <f t="shared" si="102"/>
        <v>46174</v>
      </c>
      <c r="F2160" s="6">
        <f>TCD!A2160</f>
        <v>873141552880</v>
      </c>
      <c r="H2160" s="18" t="str">
        <f>TCD!F2160</f>
        <v>E</v>
      </c>
      <c r="I2160" t="str">
        <f>TCD!B2160</f>
        <v>FR</v>
      </c>
      <c r="J2160" t="str">
        <f>IF(COUNTIF(Zoning!B:B,I2160)=0,"inconnu",_xlfn.XLOOKUP(I2160,Zoning!B:B,Zoning!C:C))</f>
        <v>France</v>
      </c>
      <c r="K2160">
        <f>_xlfn.XLOOKUP(F2160,'Shipment Detail'!N:N,'Shipment Detail'!AB:AB)</f>
        <v>2</v>
      </c>
      <c r="L2160">
        <f>TCD!E2160</f>
        <v>14</v>
      </c>
      <c r="M2160" t="str">
        <f>IF(J2160="France","ST",_xlfn.XLOOKUP(F2160,'Shipment Detail'!N:N,'Shipment Detail'!E:E,""))</f>
        <v>ST</v>
      </c>
      <c r="N2160">
        <f t="shared" si="103"/>
        <v>0.2</v>
      </c>
      <c r="O2160" t="str">
        <f>IF(_xlfn.XLOOKUP(F2160,'Shipment Detail'!N:N,'Shipment Detail'!BM:BM)=0,"",_xlfn.XLOOKUP(F2160,'Shipment Detail'!N:N,'Shipment Detail'!BM:BM))</f>
        <v/>
      </c>
      <c r="R2160" t="str">
        <f>IF(_xlfn.XLOOKUP(F2160,'Shipment Detail'!N:N,'Shipment Detail'!AV:AV)&gt;60,10,"")</f>
        <v/>
      </c>
      <c r="T2160" s="3">
        <f>TCD!C2160</f>
        <v>9.1300000000000026</v>
      </c>
    </row>
    <row r="2161" spans="1:20" x14ac:dyDescent="0.2">
      <c r="A2161" t="str">
        <f t="shared" si="101"/>
        <v>FEDEX FRANCE</v>
      </c>
      <c r="B2161" s="5">
        <f t="shared" si="102"/>
        <v>46174</v>
      </c>
      <c r="F2161" s="6">
        <f>TCD!A2161</f>
        <v>873141756734</v>
      </c>
      <c r="H2161" s="18" t="str">
        <f>TCD!F2161</f>
        <v>E</v>
      </c>
      <c r="I2161" t="str">
        <f>TCD!B2161</f>
        <v>FR</v>
      </c>
      <c r="J2161" t="str">
        <f>IF(COUNTIF(Zoning!B:B,I2161)=0,"inconnu",_xlfn.XLOOKUP(I2161,Zoning!B:B,Zoning!C:C))</f>
        <v>France</v>
      </c>
      <c r="K2161">
        <f>_xlfn.XLOOKUP(F2161,'Shipment Detail'!N:N,'Shipment Detail'!AB:AB)</f>
        <v>3</v>
      </c>
      <c r="L2161">
        <f>TCD!E2161</f>
        <v>16</v>
      </c>
      <c r="M2161" t="str">
        <f>IF(J2161="France","ST",_xlfn.XLOOKUP(F2161,'Shipment Detail'!N:N,'Shipment Detail'!E:E,""))</f>
        <v>ST</v>
      </c>
      <c r="N2161">
        <f t="shared" si="103"/>
        <v>0.2</v>
      </c>
      <c r="O2161" t="str">
        <f>IF(_xlfn.XLOOKUP(F2161,'Shipment Detail'!N:N,'Shipment Detail'!BM:BM)=0,"",_xlfn.XLOOKUP(F2161,'Shipment Detail'!N:N,'Shipment Detail'!BM:BM))</f>
        <v/>
      </c>
      <c r="R2161" t="str">
        <f>IF(_xlfn.XLOOKUP(F2161,'Shipment Detail'!N:N,'Shipment Detail'!AV:AV)&gt;60,10,"")</f>
        <v/>
      </c>
      <c r="T2161" s="3">
        <f>TCD!C2161</f>
        <v>9.8000000000000007</v>
      </c>
    </row>
    <row r="2162" spans="1:20" x14ac:dyDescent="0.2">
      <c r="A2162" t="str">
        <f t="shared" si="101"/>
        <v>FEDEX FRANCE</v>
      </c>
      <c r="B2162" s="5">
        <f t="shared" si="102"/>
        <v>46174</v>
      </c>
      <c r="F2162" s="6">
        <f>TCD!A2162</f>
        <v>873141831630</v>
      </c>
      <c r="H2162" s="18" t="str">
        <f>TCD!F2162</f>
        <v>E</v>
      </c>
      <c r="I2162" t="str">
        <f>TCD!B2162</f>
        <v>FR</v>
      </c>
      <c r="J2162" t="str">
        <f>IF(COUNTIF(Zoning!B:B,I2162)=0,"inconnu",_xlfn.XLOOKUP(I2162,Zoning!B:B,Zoning!C:C))</f>
        <v>France</v>
      </c>
      <c r="K2162">
        <f>_xlfn.XLOOKUP(F2162,'Shipment Detail'!N:N,'Shipment Detail'!AB:AB)</f>
        <v>5</v>
      </c>
      <c r="L2162">
        <f>TCD!E2162</f>
        <v>21.8</v>
      </c>
      <c r="M2162" t="str">
        <f>IF(J2162="France","ST",_xlfn.XLOOKUP(F2162,'Shipment Detail'!N:N,'Shipment Detail'!E:E,""))</f>
        <v>ST</v>
      </c>
      <c r="N2162">
        <f t="shared" si="103"/>
        <v>0.2</v>
      </c>
      <c r="O2162" t="str">
        <f>IF(_xlfn.XLOOKUP(F2162,'Shipment Detail'!N:N,'Shipment Detail'!BM:BM)=0,"",_xlfn.XLOOKUP(F2162,'Shipment Detail'!N:N,'Shipment Detail'!BM:BM))</f>
        <v/>
      </c>
      <c r="R2162" t="str">
        <f>IF(_xlfn.XLOOKUP(F2162,'Shipment Detail'!N:N,'Shipment Detail'!AV:AV)&gt;60,10,"")</f>
        <v/>
      </c>
      <c r="T2162" s="3">
        <f>TCD!C2162</f>
        <v>11.809999999999995</v>
      </c>
    </row>
    <row r="2163" spans="1:20" x14ac:dyDescent="0.2">
      <c r="A2163" t="str">
        <f t="shared" si="101"/>
        <v>FEDEX FRANCE</v>
      </c>
      <c r="B2163" s="5">
        <f t="shared" si="102"/>
        <v>46174</v>
      </c>
      <c r="F2163" s="6">
        <f>TCD!A2163</f>
        <v>873141944004</v>
      </c>
      <c r="H2163" s="18" t="str">
        <f>TCD!F2163</f>
        <v>E</v>
      </c>
      <c r="I2163" t="str">
        <f>TCD!B2163</f>
        <v>FR</v>
      </c>
      <c r="J2163" t="str">
        <f>IF(COUNTIF(Zoning!B:B,I2163)=0,"inconnu",_xlfn.XLOOKUP(I2163,Zoning!B:B,Zoning!C:C))</f>
        <v>France</v>
      </c>
      <c r="K2163">
        <f>_xlfn.XLOOKUP(F2163,'Shipment Detail'!N:N,'Shipment Detail'!AB:AB)</f>
        <v>2</v>
      </c>
      <c r="L2163">
        <f>TCD!E2163</f>
        <v>11</v>
      </c>
      <c r="M2163" t="str">
        <f>IF(J2163="France","ST",_xlfn.XLOOKUP(F2163,'Shipment Detail'!N:N,'Shipment Detail'!E:E,""))</f>
        <v>ST</v>
      </c>
      <c r="N2163">
        <f t="shared" si="103"/>
        <v>0.2</v>
      </c>
      <c r="O2163" t="str">
        <f>IF(_xlfn.XLOOKUP(F2163,'Shipment Detail'!N:N,'Shipment Detail'!BM:BM)=0,"",_xlfn.XLOOKUP(F2163,'Shipment Detail'!N:N,'Shipment Detail'!BM:BM))</f>
        <v/>
      </c>
      <c r="R2163" t="str">
        <f>IF(_xlfn.XLOOKUP(F2163,'Shipment Detail'!N:N,'Shipment Detail'!AV:AV)&gt;60,10,"")</f>
        <v/>
      </c>
      <c r="T2163" s="3">
        <f>TCD!C2163</f>
        <v>8.129999999999999</v>
      </c>
    </row>
    <row r="2164" spans="1:20" x14ac:dyDescent="0.2">
      <c r="A2164" t="str">
        <f t="shared" si="101"/>
        <v>FEDEX FRANCE</v>
      </c>
      <c r="B2164" s="5">
        <f t="shared" si="102"/>
        <v>46174</v>
      </c>
      <c r="F2164" s="6">
        <f>TCD!A2164</f>
        <v>873141983869</v>
      </c>
      <c r="H2164" s="18" t="str">
        <f>TCD!F2164</f>
        <v>E</v>
      </c>
      <c r="I2164" t="str">
        <f>TCD!B2164</f>
        <v>FR</v>
      </c>
      <c r="J2164" t="str">
        <f>IF(COUNTIF(Zoning!B:B,I2164)=0,"inconnu",_xlfn.XLOOKUP(I2164,Zoning!B:B,Zoning!C:C))</f>
        <v>France</v>
      </c>
      <c r="K2164">
        <f>_xlfn.XLOOKUP(F2164,'Shipment Detail'!N:N,'Shipment Detail'!AB:AB)</f>
        <v>2</v>
      </c>
      <c r="L2164">
        <f>TCD!E2164</f>
        <v>14</v>
      </c>
      <c r="M2164" t="str">
        <f>IF(J2164="France","ST",_xlfn.XLOOKUP(F2164,'Shipment Detail'!N:N,'Shipment Detail'!E:E,""))</f>
        <v>ST</v>
      </c>
      <c r="N2164">
        <f t="shared" si="103"/>
        <v>0.2</v>
      </c>
      <c r="O2164" t="str">
        <f>IF(_xlfn.XLOOKUP(F2164,'Shipment Detail'!N:N,'Shipment Detail'!BM:BM)=0,"",_xlfn.XLOOKUP(F2164,'Shipment Detail'!N:N,'Shipment Detail'!BM:BM))</f>
        <v/>
      </c>
      <c r="R2164" t="str">
        <f>IF(_xlfn.XLOOKUP(F2164,'Shipment Detail'!N:N,'Shipment Detail'!AV:AV)&gt;60,10,"")</f>
        <v/>
      </c>
      <c r="T2164" s="3">
        <f>TCD!C2164</f>
        <v>9.1300000000000026</v>
      </c>
    </row>
    <row r="2165" spans="1:20" x14ac:dyDescent="0.2">
      <c r="A2165" t="str">
        <f t="shared" si="101"/>
        <v>FEDEX FRANCE</v>
      </c>
      <c r="B2165" s="5">
        <f t="shared" si="102"/>
        <v>46174</v>
      </c>
      <c r="F2165" s="6">
        <f>TCD!A2165</f>
        <v>873142011817</v>
      </c>
      <c r="H2165" s="18" t="str">
        <f>TCD!F2165</f>
        <v>E</v>
      </c>
      <c r="I2165" t="str">
        <f>TCD!B2165</f>
        <v>FR</v>
      </c>
      <c r="J2165" t="str">
        <f>IF(COUNTIF(Zoning!B:B,I2165)=0,"inconnu",_xlfn.XLOOKUP(I2165,Zoning!B:B,Zoning!C:C))</f>
        <v>France</v>
      </c>
      <c r="K2165">
        <f>_xlfn.XLOOKUP(F2165,'Shipment Detail'!N:N,'Shipment Detail'!AB:AB)</f>
        <v>2</v>
      </c>
      <c r="L2165">
        <f>TCD!E2165</f>
        <v>16.600000000000001</v>
      </c>
      <c r="M2165" t="str">
        <f>IF(J2165="France","ST",_xlfn.XLOOKUP(F2165,'Shipment Detail'!N:N,'Shipment Detail'!E:E,""))</f>
        <v>ST</v>
      </c>
      <c r="N2165">
        <f t="shared" si="103"/>
        <v>0.2</v>
      </c>
      <c r="O2165" t="str">
        <f>IF(_xlfn.XLOOKUP(F2165,'Shipment Detail'!N:N,'Shipment Detail'!BM:BM)=0,"",_xlfn.XLOOKUP(F2165,'Shipment Detail'!N:N,'Shipment Detail'!BM:BM))</f>
        <v/>
      </c>
      <c r="R2165" t="str">
        <f>IF(_xlfn.XLOOKUP(F2165,'Shipment Detail'!N:N,'Shipment Detail'!AV:AV)&gt;60,10,"")</f>
        <v/>
      </c>
      <c r="T2165" s="3">
        <f>TCD!C2165</f>
        <v>10.129999999999995</v>
      </c>
    </row>
    <row r="2166" spans="1:20" x14ac:dyDescent="0.2">
      <c r="A2166" t="str">
        <f t="shared" si="101"/>
        <v>FEDEX FRANCE</v>
      </c>
      <c r="B2166" s="5">
        <f t="shared" si="102"/>
        <v>46174</v>
      </c>
      <c r="F2166" s="6">
        <f>TCD!A2166</f>
        <v>873142083849</v>
      </c>
      <c r="H2166" s="18" t="str">
        <f>TCD!F2166</f>
        <v>E</v>
      </c>
      <c r="I2166" t="str">
        <f>TCD!B2166</f>
        <v>FR</v>
      </c>
      <c r="J2166" t="str">
        <f>IF(COUNTIF(Zoning!B:B,I2166)=0,"inconnu",_xlfn.XLOOKUP(I2166,Zoning!B:B,Zoning!C:C))</f>
        <v>France</v>
      </c>
      <c r="K2166">
        <f>_xlfn.XLOOKUP(F2166,'Shipment Detail'!N:N,'Shipment Detail'!AB:AB)</f>
        <v>8</v>
      </c>
      <c r="L2166">
        <f>TCD!E2166</f>
        <v>60.800000000000004</v>
      </c>
      <c r="M2166" t="str">
        <f>IF(J2166="France","ST",_xlfn.XLOOKUP(F2166,'Shipment Detail'!N:N,'Shipment Detail'!E:E,""))</f>
        <v>ST</v>
      </c>
      <c r="N2166">
        <f t="shared" si="103"/>
        <v>0.2</v>
      </c>
      <c r="O2166" t="str">
        <f>IF(_xlfn.XLOOKUP(F2166,'Shipment Detail'!N:N,'Shipment Detail'!BM:BM)=0,"",_xlfn.XLOOKUP(F2166,'Shipment Detail'!N:N,'Shipment Detail'!BM:BM))</f>
        <v/>
      </c>
      <c r="R2166">
        <f>IF(_xlfn.XLOOKUP(F2166,'Shipment Detail'!N:N,'Shipment Detail'!AV:AV)&gt;60,10,"")</f>
        <v>10</v>
      </c>
      <c r="T2166" s="3">
        <f>TCD!C2166</f>
        <v>24.86</v>
      </c>
    </row>
    <row r="2167" spans="1:20" x14ac:dyDescent="0.2">
      <c r="A2167" t="str">
        <f t="shared" si="101"/>
        <v>FEDEX FRANCE</v>
      </c>
      <c r="B2167" s="5">
        <f t="shared" si="102"/>
        <v>46174</v>
      </c>
      <c r="F2167" s="6">
        <f>TCD!A2167</f>
        <v>873142207213</v>
      </c>
      <c r="H2167" s="18" t="str">
        <f>TCD!F2167</f>
        <v>E</v>
      </c>
      <c r="I2167" t="str">
        <f>TCD!B2167</f>
        <v>FR</v>
      </c>
      <c r="J2167" t="str">
        <f>IF(COUNTIF(Zoning!B:B,I2167)=0,"inconnu",_xlfn.XLOOKUP(I2167,Zoning!B:B,Zoning!C:C))</f>
        <v>France</v>
      </c>
      <c r="K2167">
        <f>_xlfn.XLOOKUP(F2167,'Shipment Detail'!N:N,'Shipment Detail'!AB:AB)</f>
        <v>4</v>
      </c>
      <c r="L2167">
        <f>TCD!E2167</f>
        <v>19.3</v>
      </c>
      <c r="M2167" t="str">
        <f>IF(J2167="France","ST",_xlfn.XLOOKUP(F2167,'Shipment Detail'!N:N,'Shipment Detail'!E:E,""))</f>
        <v>ST</v>
      </c>
      <c r="N2167">
        <f t="shared" si="103"/>
        <v>0.2</v>
      </c>
      <c r="O2167" t="str">
        <f>IF(_xlfn.XLOOKUP(F2167,'Shipment Detail'!N:N,'Shipment Detail'!BM:BM)=0,"",_xlfn.XLOOKUP(F2167,'Shipment Detail'!N:N,'Shipment Detail'!BM:BM))</f>
        <v/>
      </c>
      <c r="R2167" t="str">
        <f>IF(_xlfn.XLOOKUP(F2167,'Shipment Detail'!N:N,'Shipment Detail'!AV:AV)&gt;60,10,"")</f>
        <v/>
      </c>
      <c r="T2167" s="3">
        <f>TCD!C2167</f>
        <v>11.14</v>
      </c>
    </row>
    <row r="2168" spans="1:20" x14ac:dyDescent="0.2">
      <c r="A2168" t="str">
        <f t="shared" si="101"/>
        <v>FEDEX FRANCE</v>
      </c>
      <c r="B2168" s="5">
        <f t="shared" si="102"/>
        <v>46174</v>
      </c>
      <c r="F2168" s="6">
        <f>TCD!A2168</f>
        <v>873142532510</v>
      </c>
      <c r="H2168" s="18" t="str">
        <f>TCD!F2168</f>
        <v>E</v>
      </c>
      <c r="I2168" t="str">
        <f>TCD!B2168</f>
        <v>FR</v>
      </c>
      <c r="J2168" t="str">
        <f>IF(COUNTIF(Zoning!B:B,I2168)=0,"inconnu",_xlfn.XLOOKUP(I2168,Zoning!B:B,Zoning!C:C))</f>
        <v>France</v>
      </c>
      <c r="K2168">
        <f>_xlfn.XLOOKUP(F2168,'Shipment Detail'!N:N,'Shipment Detail'!AB:AB)</f>
        <v>3</v>
      </c>
      <c r="L2168">
        <f>TCD!E2168</f>
        <v>16</v>
      </c>
      <c r="M2168" t="str">
        <f>IF(J2168="France","ST",_xlfn.XLOOKUP(F2168,'Shipment Detail'!N:N,'Shipment Detail'!E:E,""))</f>
        <v>ST</v>
      </c>
      <c r="N2168">
        <f t="shared" si="103"/>
        <v>0.2</v>
      </c>
      <c r="O2168" t="str">
        <f>IF(_xlfn.XLOOKUP(F2168,'Shipment Detail'!N:N,'Shipment Detail'!BM:BM)=0,"",_xlfn.XLOOKUP(F2168,'Shipment Detail'!N:N,'Shipment Detail'!BM:BM))</f>
        <v/>
      </c>
      <c r="R2168" t="str">
        <f>IF(_xlfn.XLOOKUP(F2168,'Shipment Detail'!N:N,'Shipment Detail'!AV:AV)&gt;60,10,"")</f>
        <v/>
      </c>
      <c r="T2168" s="3">
        <f>TCD!C2168</f>
        <v>9.8000000000000007</v>
      </c>
    </row>
    <row r="2169" spans="1:20" x14ac:dyDescent="0.2">
      <c r="A2169" t="str">
        <f t="shared" si="101"/>
        <v>FEDEX FRANCE</v>
      </c>
      <c r="B2169" s="5">
        <f t="shared" si="102"/>
        <v>46174</v>
      </c>
      <c r="F2169" s="6">
        <f>TCD!A2169</f>
        <v>873142573175</v>
      </c>
      <c r="H2169" s="18" t="str">
        <f>TCD!F2169</f>
        <v>E</v>
      </c>
      <c r="I2169" t="str">
        <f>TCD!B2169</f>
        <v>FR</v>
      </c>
      <c r="J2169" t="str">
        <f>IF(COUNTIF(Zoning!B:B,I2169)=0,"inconnu",_xlfn.XLOOKUP(I2169,Zoning!B:B,Zoning!C:C))</f>
        <v>France</v>
      </c>
      <c r="K2169">
        <f>_xlfn.XLOOKUP(F2169,'Shipment Detail'!N:N,'Shipment Detail'!AB:AB)</f>
        <v>3</v>
      </c>
      <c r="L2169">
        <f>TCD!E2169</f>
        <v>16</v>
      </c>
      <c r="M2169" t="str">
        <f>IF(J2169="France","ST",_xlfn.XLOOKUP(F2169,'Shipment Detail'!N:N,'Shipment Detail'!E:E,""))</f>
        <v>ST</v>
      </c>
      <c r="N2169">
        <f t="shared" si="103"/>
        <v>0.2</v>
      </c>
      <c r="O2169" t="str">
        <f>IF(_xlfn.XLOOKUP(F2169,'Shipment Detail'!N:N,'Shipment Detail'!BM:BM)=0,"",_xlfn.XLOOKUP(F2169,'Shipment Detail'!N:N,'Shipment Detail'!BM:BM))</f>
        <v/>
      </c>
      <c r="R2169" t="str">
        <f>IF(_xlfn.XLOOKUP(F2169,'Shipment Detail'!N:N,'Shipment Detail'!AV:AV)&gt;60,10,"")</f>
        <v/>
      </c>
      <c r="T2169" s="3">
        <f>TCD!C2169</f>
        <v>9.8000000000000007</v>
      </c>
    </row>
    <row r="2170" spans="1:20" x14ac:dyDescent="0.2">
      <c r="A2170" t="str">
        <f t="shared" si="101"/>
        <v>FEDEX FRANCE</v>
      </c>
      <c r="B2170" s="5">
        <f t="shared" si="102"/>
        <v>46174</v>
      </c>
      <c r="F2170" s="6">
        <f>TCD!A2170</f>
        <v>873142735353</v>
      </c>
      <c r="H2170" s="18" t="str">
        <f>TCD!F2170</f>
        <v>E</v>
      </c>
      <c r="I2170" t="str">
        <f>TCD!B2170</f>
        <v>FR</v>
      </c>
      <c r="J2170" t="str">
        <f>IF(COUNTIF(Zoning!B:B,I2170)=0,"inconnu",_xlfn.XLOOKUP(I2170,Zoning!B:B,Zoning!C:C))</f>
        <v>France</v>
      </c>
      <c r="K2170">
        <f>_xlfn.XLOOKUP(F2170,'Shipment Detail'!N:N,'Shipment Detail'!AB:AB)</f>
        <v>5</v>
      </c>
      <c r="L2170">
        <f>TCD!E2170</f>
        <v>35</v>
      </c>
      <c r="M2170" t="str">
        <f>IF(J2170="France","ST",_xlfn.XLOOKUP(F2170,'Shipment Detail'!N:N,'Shipment Detail'!E:E,""))</f>
        <v>ST</v>
      </c>
      <c r="N2170">
        <f t="shared" si="103"/>
        <v>0.2</v>
      </c>
      <c r="O2170" t="str">
        <f>IF(_xlfn.XLOOKUP(F2170,'Shipment Detail'!N:N,'Shipment Detail'!BM:BM)=0,"",_xlfn.XLOOKUP(F2170,'Shipment Detail'!N:N,'Shipment Detail'!BM:BM))</f>
        <v/>
      </c>
      <c r="R2170" t="str">
        <f>IF(_xlfn.XLOOKUP(F2170,'Shipment Detail'!N:N,'Shipment Detail'!AV:AV)&gt;60,10,"")</f>
        <v/>
      </c>
      <c r="T2170" s="3">
        <f>TCD!C2170</f>
        <v>16.159999999999997</v>
      </c>
    </row>
    <row r="2171" spans="1:20" x14ac:dyDescent="0.2">
      <c r="A2171" t="str">
        <f t="shared" si="101"/>
        <v>FEDEX FRANCE</v>
      </c>
      <c r="B2171" s="5">
        <f t="shared" si="102"/>
        <v>46174</v>
      </c>
      <c r="F2171" s="6">
        <f>TCD!A2171</f>
        <v>873142848827</v>
      </c>
      <c r="H2171" s="18" t="str">
        <f>TCD!F2171</f>
        <v>E</v>
      </c>
      <c r="I2171" t="str">
        <f>TCD!B2171</f>
        <v>FR</v>
      </c>
      <c r="J2171" t="str">
        <f>IF(COUNTIF(Zoning!B:B,I2171)=0,"inconnu",_xlfn.XLOOKUP(I2171,Zoning!B:B,Zoning!C:C))</f>
        <v>France</v>
      </c>
      <c r="K2171">
        <f>_xlfn.XLOOKUP(F2171,'Shipment Detail'!N:N,'Shipment Detail'!AB:AB)</f>
        <v>5</v>
      </c>
      <c r="L2171">
        <f>TCD!E2171</f>
        <v>33.6</v>
      </c>
      <c r="M2171" t="str">
        <f>IF(J2171="France","ST",_xlfn.XLOOKUP(F2171,'Shipment Detail'!N:N,'Shipment Detail'!E:E,""))</f>
        <v>ST</v>
      </c>
      <c r="N2171">
        <f t="shared" si="103"/>
        <v>0.2</v>
      </c>
      <c r="O2171" t="str">
        <f>IF(_xlfn.XLOOKUP(F2171,'Shipment Detail'!N:N,'Shipment Detail'!BM:BM)=0,"",_xlfn.XLOOKUP(F2171,'Shipment Detail'!N:N,'Shipment Detail'!BM:BM))</f>
        <v/>
      </c>
      <c r="R2171" t="str">
        <f>IF(_xlfn.XLOOKUP(F2171,'Shipment Detail'!N:N,'Shipment Detail'!AV:AV)&gt;60,10,"")</f>
        <v/>
      </c>
      <c r="T2171" s="3">
        <f>TCD!C2171</f>
        <v>15.830000000000005</v>
      </c>
    </row>
    <row r="2172" spans="1:20" x14ac:dyDescent="0.2">
      <c r="A2172" t="str">
        <f t="shared" si="101"/>
        <v>FEDEX FRANCE</v>
      </c>
      <c r="B2172" s="5">
        <f t="shared" si="102"/>
        <v>46174</v>
      </c>
      <c r="F2172" s="6">
        <f>TCD!A2172</f>
        <v>873142914063</v>
      </c>
      <c r="H2172" s="18" t="str">
        <f>TCD!F2172</f>
        <v>E</v>
      </c>
      <c r="I2172" t="str">
        <f>TCD!B2172</f>
        <v>FR</v>
      </c>
      <c r="J2172" t="str">
        <f>IF(COUNTIF(Zoning!B:B,I2172)=0,"inconnu",_xlfn.XLOOKUP(I2172,Zoning!B:B,Zoning!C:C))</f>
        <v>France</v>
      </c>
      <c r="K2172">
        <f>_xlfn.XLOOKUP(F2172,'Shipment Detail'!N:N,'Shipment Detail'!AB:AB)</f>
        <v>4</v>
      </c>
      <c r="L2172">
        <f>TCD!E2172</f>
        <v>30</v>
      </c>
      <c r="M2172" t="str">
        <f>IF(J2172="France","ST",_xlfn.XLOOKUP(F2172,'Shipment Detail'!N:N,'Shipment Detail'!E:E,""))</f>
        <v>ST</v>
      </c>
      <c r="N2172">
        <f t="shared" si="103"/>
        <v>0.2</v>
      </c>
      <c r="O2172" t="str">
        <f>IF(_xlfn.XLOOKUP(F2172,'Shipment Detail'!N:N,'Shipment Detail'!BM:BM)=0,"",_xlfn.XLOOKUP(F2172,'Shipment Detail'!N:N,'Shipment Detail'!BM:BM))</f>
        <v/>
      </c>
      <c r="R2172" t="str">
        <f>IF(_xlfn.XLOOKUP(F2172,'Shipment Detail'!N:N,'Shipment Detail'!AV:AV)&gt;60,10,"")</f>
        <v/>
      </c>
      <c r="T2172" s="3">
        <f>TCD!C2172</f>
        <v>14.480000000000004</v>
      </c>
    </row>
    <row r="2173" spans="1:20" x14ac:dyDescent="0.2">
      <c r="A2173" t="str">
        <f t="shared" si="101"/>
        <v>FEDEX FRANCE</v>
      </c>
      <c r="B2173" s="5">
        <f t="shared" si="102"/>
        <v>46174</v>
      </c>
      <c r="F2173" s="6">
        <f>TCD!A2173</f>
        <v>873142988180</v>
      </c>
      <c r="H2173" s="18" t="str">
        <f>TCD!F2173</f>
        <v>E</v>
      </c>
      <c r="I2173" t="str">
        <f>TCD!B2173</f>
        <v>FR</v>
      </c>
      <c r="J2173" t="str">
        <f>IF(COUNTIF(Zoning!B:B,I2173)=0,"inconnu",_xlfn.XLOOKUP(I2173,Zoning!B:B,Zoning!C:C))</f>
        <v>France</v>
      </c>
      <c r="K2173">
        <f>_xlfn.XLOOKUP(F2173,'Shipment Detail'!N:N,'Shipment Detail'!AB:AB)</f>
        <v>1</v>
      </c>
      <c r="L2173">
        <f>TCD!E2173</f>
        <v>6.6</v>
      </c>
      <c r="M2173" t="str">
        <f>IF(J2173="France","ST",_xlfn.XLOOKUP(F2173,'Shipment Detail'!N:N,'Shipment Detail'!E:E,""))</f>
        <v>ST</v>
      </c>
      <c r="N2173">
        <f t="shared" si="103"/>
        <v>0.2</v>
      </c>
      <c r="O2173" t="str">
        <f>IF(_xlfn.XLOOKUP(F2173,'Shipment Detail'!N:N,'Shipment Detail'!BM:BM)=0,"",_xlfn.XLOOKUP(F2173,'Shipment Detail'!N:N,'Shipment Detail'!BM:BM))</f>
        <v/>
      </c>
      <c r="R2173" t="str">
        <f>IF(_xlfn.XLOOKUP(F2173,'Shipment Detail'!N:N,'Shipment Detail'!AV:AV)&gt;60,10,"")</f>
        <v/>
      </c>
      <c r="T2173" s="3">
        <f>TCD!C2173</f>
        <v>6.7899999999999991</v>
      </c>
    </row>
    <row r="2174" spans="1:20" x14ac:dyDescent="0.2">
      <c r="A2174" t="str">
        <f t="shared" si="101"/>
        <v>FEDEX FRANCE</v>
      </c>
      <c r="B2174" s="5">
        <f t="shared" si="102"/>
        <v>46174</v>
      </c>
      <c r="F2174" s="6">
        <f>TCD!A2174</f>
        <v>873143050773</v>
      </c>
      <c r="H2174" s="18" t="str">
        <f>TCD!F2174</f>
        <v>E</v>
      </c>
      <c r="I2174" t="str">
        <f>TCD!B2174</f>
        <v>FR</v>
      </c>
      <c r="J2174" t="str">
        <f>IF(COUNTIF(Zoning!B:B,I2174)=0,"inconnu",_xlfn.XLOOKUP(I2174,Zoning!B:B,Zoning!C:C))</f>
        <v>France</v>
      </c>
      <c r="K2174">
        <f>_xlfn.XLOOKUP(F2174,'Shipment Detail'!N:N,'Shipment Detail'!AB:AB)</f>
        <v>5</v>
      </c>
      <c r="L2174">
        <f>TCD!E2174</f>
        <v>33.6</v>
      </c>
      <c r="M2174" t="str">
        <f>IF(J2174="France","ST",_xlfn.XLOOKUP(F2174,'Shipment Detail'!N:N,'Shipment Detail'!E:E,""))</f>
        <v>ST</v>
      </c>
      <c r="N2174">
        <f t="shared" si="103"/>
        <v>0.2</v>
      </c>
      <c r="O2174" t="str">
        <f>IF(_xlfn.XLOOKUP(F2174,'Shipment Detail'!N:N,'Shipment Detail'!BM:BM)=0,"",_xlfn.XLOOKUP(F2174,'Shipment Detail'!N:N,'Shipment Detail'!BM:BM))</f>
        <v/>
      </c>
      <c r="R2174" t="str">
        <f>IF(_xlfn.XLOOKUP(F2174,'Shipment Detail'!N:N,'Shipment Detail'!AV:AV)&gt;60,10,"")</f>
        <v/>
      </c>
      <c r="T2174" s="3">
        <f>TCD!C2174</f>
        <v>15.830000000000005</v>
      </c>
    </row>
    <row r="2175" spans="1:20" x14ac:dyDescent="0.2">
      <c r="A2175" t="str">
        <f t="shared" si="101"/>
        <v>FEDEX FRANCE</v>
      </c>
      <c r="B2175" s="5">
        <f t="shared" si="102"/>
        <v>46174</v>
      </c>
      <c r="F2175" s="6">
        <f>TCD!A2175</f>
        <v>873143147368</v>
      </c>
      <c r="H2175" s="18" t="str">
        <f>TCD!F2175</f>
        <v>E</v>
      </c>
      <c r="I2175" t="str">
        <f>TCD!B2175</f>
        <v>FR</v>
      </c>
      <c r="J2175" t="str">
        <f>IF(COUNTIF(Zoning!B:B,I2175)=0,"inconnu",_xlfn.XLOOKUP(I2175,Zoning!B:B,Zoning!C:C))</f>
        <v>France</v>
      </c>
      <c r="K2175">
        <f>_xlfn.XLOOKUP(F2175,'Shipment Detail'!N:N,'Shipment Detail'!AB:AB)</f>
        <v>1</v>
      </c>
      <c r="L2175">
        <f>TCD!E2175</f>
        <v>5</v>
      </c>
      <c r="M2175" t="str">
        <f>IF(J2175="France","ST",_xlfn.XLOOKUP(F2175,'Shipment Detail'!N:N,'Shipment Detail'!E:E,""))</f>
        <v>ST</v>
      </c>
      <c r="N2175">
        <f t="shared" si="103"/>
        <v>0.2</v>
      </c>
      <c r="O2175" t="str">
        <f>IF(_xlfn.XLOOKUP(F2175,'Shipment Detail'!N:N,'Shipment Detail'!BM:BM)=0,"",_xlfn.XLOOKUP(F2175,'Shipment Detail'!N:N,'Shipment Detail'!BM:BM))</f>
        <v/>
      </c>
      <c r="R2175" t="str">
        <f>IF(_xlfn.XLOOKUP(F2175,'Shipment Detail'!N:N,'Shipment Detail'!AV:AV)&gt;60,10,"")</f>
        <v/>
      </c>
      <c r="T2175" s="3">
        <f>TCD!C2175</f>
        <v>6.120000000000001</v>
      </c>
    </row>
    <row r="2176" spans="1:20" x14ac:dyDescent="0.2">
      <c r="A2176" t="str">
        <f t="shared" si="101"/>
        <v>FEDEX FRANCE</v>
      </c>
      <c r="B2176" s="5">
        <f t="shared" si="102"/>
        <v>46174</v>
      </c>
      <c r="F2176" s="6">
        <f>TCD!A2176</f>
        <v>873143248091</v>
      </c>
      <c r="H2176" s="18" t="str">
        <f>TCD!F2176</f>
        <v>E</v>
      </c>
      <c r="I2176" t="str">
        <f>TCD!B2176</f>
        <v>FR</v>
      </c>
      <c r="J2176" t="str">
        <f>IF(COUNTIF(Zoning!B:B,I2176)=0,"inconnu",_xlfn.XLOOKUP(I2176,Zoning!B:B,Zoning!C:C))</f>
        <v>France</v>
      </c>
      <c r="K2176">
        <f>_xlfn.XLOOKUP(F2176,'Shipment Detail'!N:N,'Shipment Detail'!AB:AB)</f>
        <v>4</v>
      </c>
      <c r="L2176">
        <f>TCD!E2176</f>
        <v>18</v>
      </c>
      <c r="M2176" t="str">
        <f>IF(J2176="France","ST",_xlfn.XLOOKUP(F2176,'Shipment Detail'!N:N,'Shipment Detail'!E:E,""))</f>
        <v>ST</v>
      </c>
      <c r="N2176">
        <f t="shared" si="103"/>
        <v>0.2</v>
      </c>
      <c r="O2176" t="str">
        <f>IF(_xlfn.XLOOKUP(F2176,'Shipment Detail'!N:N,'Shipment Detail'!BM:BM)=0,"",_xlfn.XLOOKUP(F2176,'Shipment Detail'!N:N,'Shipment Detail'!BM:BM))</f>
        <v/>
      </c>
      <c r="R2176" t="str">
        <f>IF(_xlfn.XLOOKUP(F2176,'Shipment Detail'!N:N,'Shipment Detail'!AV:AV)&gt;60,10,"")</f>
        <v/>
      </c>
      <c r="T2176" s="3">
        <f>TCD!C2176</f>
        <v>10.469999999999999</v>
      </c>
    </row>
    <row r="2177" spans="1:20" x14ac:dyDescent="0.2">
      <c r="A2177" t="str">
        <f t="shared" si="101"/>
        <v>FEDEX FRANCE</v>
      </c>
      <c r="B2177" s="5">
        <f t="shared" si="102"/>
        <v>46174</v>
      </c>
      <c r="F2177" s="6">
        <f>TCD!A2177</f>
        <v>873143389028</v>
      </c>
      <c r="H2177" s="18" t="str">
        <f>TCD!F2177</f>
        <v>E</v>
      </c>
      <c r="I2177" t="str">
        <f>TCD!B2177</f>
        <v>FR</v>
      </c>
      <c r="J2177" t="str">
        <f>IF(COUNTIF(Zoning!B:B,I2177)=0,"inconnu",_xlfn.XLOOKUP(I2177,Zoning!B:B,Zoning!C:C))</f>
        <v>France</v>
      </c>
      <c r="K2177">
        <f>_xlfn.XLOOKUP(F2177,'Shipment Detail'!N:N,'Shipment Detail'!AB:AB)</f>
        <v>2</v>
      </c>
      <c r="L2177">
        <f>TCD!E2177</f>
        <v>16.400000000000002</v>
      </c>
      <c r="M2177" t="str">
        <f>IF(J2177="France","ST",_xlfn.XLOOKUP(F2177,'Shipment Detail'!N:N,'Shipment Detail'!E:E,""))</f>
        <v>ST</v>
      </c>
      <c r="N2177">
        <f t="shared" si="103"/>
        <v>0.2</v>
      </c>
      <c r="O2177" t="str">
        <f>IF(_xlfn.XLOOKUP(F2177,'Shipment Detail'!N:N,'Shipment Detail'!BM:BM)=0,"",_xlfn.XLOOKUP(F2177,'Shipment Detail'!N:N,'Shipment Detail'!BM:BM))</f>
        <v/>
      </c>
      <c r="R2177" t="str">
        <f>IF(_xlfn.XLOOKUP(F2177,'Shipment Detail'!N:N,'Shipment Detail'!AV:AV)&gt;60,10,"")</f>
        <v/>
      </c>
      <c r="T2177" s="3">
        <f>TCD!C2177</f>
        <v>10.129999999999995</v>
      </c>
    </row>
    <row r="2178" spans="1:20" x14ac:dyDescent="0.2">
      <c r="A2178" t="str">
        <f t="shared" si="101"/>
        <v>FEDEX FRANCE</v>
      </c>
      <c r="B2178" s="5">
        <f t="shared" si="102"/>
        <v>46174</v>
      </c>
      <c r="F2178" s="6">
        <f>TCD!A2178</f>
        <v>873143473021</v>
      </c>
      <c r="H2178" s="18" t="str">
        <f>TCD!F2178</f>
        <v>E</v>
      </c>
      <c r="I2178" t="str">
        <f>TCD!B2178</f>
        <v>FR</v>
      </c>
      <c r="J2178" t="str">
        <f>IF(COUNTIF(Zoning!B:B,I2178)=0,"inconnu",_xlfn.XLOOKUP(I2178,Zoning!B:B,Zoning!C:C))</f>
        <v>France</v>
      </c>
      <c r="K2178">
        <f>_xlfn.XLOOKUP(F2178,'Shipment Detail'!N:N,'Shipment Detail'!AB:AB)</f>
        <v>4</v>
      </c>
      <c r="L2178">
        <f>TCD!E2178</f>
        <v>17.900000000000002</v>
      </c>
      <c r="M2178" t="str">
        <f>IF(J2178="France","ST",_xlfn.XLOOKUP(F2178,'Shipment Detail'!N:N,'Shipment Detail'!E:E,""))</f>
        <v>ST</v>
      </c>
      <c r="N2178">
        <f t="shared" si="103"/>
        <v>0.2</v>
      </c>
      <c r="O2178" t="str">
        <f>IF(_xlfn.XLOOKUP(F2178,'Shipment Detail'!N:N,'Shipment Detail'!BM:BM)=0,"",_xlfn.XLOOKUP(F2178,'Shipment Detail'!N:N,'Shipment Detail'!BM:BM))</f>
        <v/>
      </c>
      <c r="R2178" t="str">
        <f>IF(_xlfn.XLOOKUP(F2178,'Shipment Detail'!N:N,'Shipment Detail'!AV:AV)&gt;60,10,"")</f>
        <v/>
      </c>
      <c r="T2178" s="3">
        <f>TCD!C2178</f>
        <v>10.469999999999999</v>
      </c>
    </row>
    <row r="2179" spans="1:20" x14ac:dyDescent="0.2">
      <c r="A2179" t="str">
        <f t="shared" si="101"/>
        <v>FEDEX FRANCE</v>
      </c>
      <c r="B2179" s="5">
        <f t="shared" si="102"/>
        <v>46174</v>
      </c>
      <c r="F2179" s="6">
        <f>TCD!A2179</f>
        <v>873143800336</v>
      </c>
      <c r="H2179" s="18" t="str">
        <f>TCD!F2179</f>
        <v>E</v>
      </c>
      <c r="I2179" t="str">
        <f>TCD!B2179</f>
        <v>FR</v>
      </c>
      <c r="J2179" t="str">
        <f>IF(COUNTIF(Zoning!B:B,I2179)=0,"inconnu",_xlfn.XLOOKUP(I2179,Zoning!B:B,Zoning!C:C))</f>
        <v>France</v>
      </c>
      <c r="K2179">
        <f>_xlfn.XLOOKUP(F2179,'Shipment Detail'!N:N,'Shipment Detail'!AB:AB)</f>
        <v>7</v>
      </c>
      <c r="L2179">
        <f>TCD!E2179</f>
        <v>39.4</v>
      </c>
      <c r="M2179" t="str">
        <f>IF(J2179="France","ST",_xlfn.XLOOKUP(F2179,'Shipment Detail'!N:N,'Shipment Detail'!E:E,""))</f>
        <v>ST</v>
      </c>
      <c r="N2179">
        <f t="shared" si="103"/>
        <v>0.2</v>
      </c>
      <c r="O2179" t="str">
        <f>IF(_xlfn.XLOOKUP(F2179,'Shipment Detail'!N:N,'Shipment Detail'!BM:BM)=0,"",_xlfn.XLOOKUP(F2179,'Shipment Detail'!N:N,'Shipment Detail'!BM:BM))</f>
        <v/>
      </c>
      <c r="R2179" t="str">
        <f>IF(_xlfn.XLOOKUP(F2179,'Shipment Detail'!N:N,'Shipment Detail'!AV:AV)&gt;60,10,"")</f>
        <v/>
      </c>
      <c r="T2179" s="3">
        <f>TCD!C2179</f>
        <v>17.839999999999996</v>
      </c>
    </row>
    <row r="2180" spans="1:20" x14ac:dyDescent="0.2">
      <c r="A2180" t="str">
        <f t="shared" ref="A2180:A2243" si="104">IF(OR(M2180="FICP",M2180="IE", M2180="RE", M2180="International", M2180="Europe"),"FEDEX INTERNATIONAL","FEDEX FRANCE")</f>
        <v>FEDEX FRANCE</v>
      </c>
      <c r="B2180" s="5">
        <f t="shared" ref="B2180:B2243" si="105">B2179</f>
        <v>46174</v>
      </c>
      <c r="F2180" s="6">
        <f>TCD!A2180</f>
        <v>873143970254</v>
      </c>
      <c r="H2180" s="18" t="str">
        <f>TCD!F2180</f>
        <v>E</v>
      </c>
      <c r="I2180" t="str">
        <f>TCD!B2180</f>
        <v>FR</v>
      </c>
      <c r="J2180" t="str">
        <f>IF(COUNTIF(Zoning!B:B,I2180)=0,"inconnu",_xlfn.XLOOKUP(I2180,Zoning!B:B,Zoning!C:C))</f>
        <v>France</v>
      </c>
      <c r="K2180">
        <f>_xlfn.XLOOKUP(F2180,'Shipment Detail'!N:N,'Shipment Detail'!AB:AB)</f>
        <v>1</v>
      </c>
      <c r="L2180">
        <f>TCD!E2180</f>
        <v>8</v>
      </c>
      <c r="M2180" t="str">
        <f>IF(J2180="France","ST",_xlfn.XLOOKUP(F2180,'Shipment Detail'!N:N,'Shipment Detail'!E:E,""))</f>
        <v>ST</v>
      </c>
      <c r="N2180">
        <f t="shared" ref="N2180:N2243" si="106">IF(OR(I2180="FR",I2180="DE",I2180="IT",I2180="ES",I2180="BE",I2180="NL",I2180="LU",I2180="PT",I2180="AT",I2180="IE",I2180="FI",I2180="SE",I2180="DK",I2180="PL",I2180="CZ",I2180="SK",I2180="HU",I2180="RO",I2180="BG",I2180="HR",I2180="SI",I2180="EE",I2180="LV",I2180="LT",I2180="GR",I2180="CY",I2180="MT"),0.2,0)</f>
        <v>0.2</v>
      </c>
      <c r="O2180" t="str">
        <f>IF(_xlfn.XLOOKUP(F2180,'Shipment Detail'!N:N,'Shipment Detail'!BM:BM)=0,"",_xlfn.XLOOKUP(F2180,'Shipment Detail'!N:N,'Shipment Detail'!BM:BM))</f>
        <v/>
      </c>
      <c r="R2180" t="str">
        <f>IF(_xlfn.XLOOKUP(F2180,'Shipment Detail'!N:N,'Shipment Detail'!AV:AV)&gt;60,10,"")</f>
        <v/>
      </c>
      <c r="T2180" s="3">
        <f>TCD!C2180</f>
        <v>7.120000000000001</v>
      </c>
    </row>
    <row r="2181" spans="1:20" x14ac:dyDescent="0.2">
      <c r="A2181" t="str">
        <f t="shared" si="104"/>
        <v>FEDEX FRANCE</v>
      </c>
      <c r="B2181" s="5">
        <f t="shared" si="105"/>
        <v>46174</v>
      </c>
      <c r="F2181" s="6">
        <f>TCD!A2181</f>
        <v>873144663982</v>
      </c>
      <c r="H2181" s="18" t="str">
        <f>TCD!F2181</f>
        <v>E</v>
      </c>
      <c r="I2181" t="str">
        <f>TCD!B2181</f>
        <v>FR</v>
      </c>
      <c r="J2181" t="str">
        <f>IF(COUNTIF(Zoning!B:B,I2181)=0,"inconnu",_xlfn.XLOOKUP(I2181,Zoning!B:B,Zoning!C:C))</f>
        <v>France</v>
      </c>
      <c r="K2181">
        <f>_xlfn.XLOOKUP(F2181,'Shipment Detail'!N:N,'Shipment Detail'!AB:AB)</f>
        <v>2</v>
      </c>
      <c r="L2181">
        <f>TCD!E2181</f>
        <v>12</v>
      </c>
      <c r="M2181" t="str">
        <f>IF(J2181="France","ST",_xlfn.XLOOKUP(F2181,'Shipment Detail'!N:N,'Shipment Detail'!E:E,""))</f>
        <v>ST</v>
      </c>
      <c r="N2181">
        <f t="shared" si="106"/>
        <v>0.2</v>
      </c>
      <c r="O2181" t="str">
        <f>IF(_xlfn.XLOOKUP(F2181,'Shipment Detail'!N:N,'Shipment Detail'!BM:BM)=0,"",_xlfn.XLOOKUP(F2181,'Shipment Detail'!N:N,'Shipment Detail'!BM:BM))</f>
        <v/>
      </c>
      <c r="R2181" t="str">
        <f>IF(_xlfn.XLOOKUP(F2181,'Shipment Detail'!N:N,'Shipment Detail'!AV:AV)&gt;60,10,"")</f>
        <v/>
      </c>
      <c r="T2181" s="3">
        <f>TCD!C2181</f>
        <v>8.4599999999999973</v>
      </c>
    </row>
    <row r="2182" spans="1:20" x14ac:dyDescent="0.2">
      <c r="A2182" t="str">
        <f t="shared" si="104"/>
        <v>FEDEX FRANCE</v>
      </c>
      <c r="B2182" s="5">
        <f t="shared" si="105"/>
        <v>46174</v>
      </c>
      <c r="F2182" s="6">
        <f>TCD!A2182</f>
        <v>873144779425</v>
      </c>
      <c r="H2182" s="18" t="str">
        <f>TCD!F2182</f>
        <v>E</v>
      </c>
      <c r="I2182" t="str">
        <f>TCD!B2182</f>
        <v>FR</v>
      </c>
      <c r="J2182" t="str">
        <f>IF(COUNTIF(Zoning!B:B,I2182)=0,"inconnu",_xlfn.XLOOKUP(I2182,Zoning!B:B,Zoning!C:C))</f>
        <v>France</v>
      </c>
      <c r="K2182">
        <f>_xlfn.XLOOKUP(F2182,'Shipment Detail'!N:N,'Shipment Detail'!AB:AB)</f>
        <v>2</v>
      </c>
      <c r="L2182">
        <f>TCD!E2182</f>
        <v>16.200000000000003</v>
      </c>
      <c r="M2182" t="str">
        <f>IF(J2182="France","ST",_xlfn.XLOOKUP(F2182,'Shipment Detail'!N:N,'Shipment Detail'!E:E,""))</f>
        <v>ST</v>
      </c>
      <c r="N2182">
        <f t="shared" si="106"/>
        <v>0.2</v>
      </c>
      <c r="O2182" t="str">
        <f>IF(_xlfn.XLOOKUP(F2182,'Shipment Detail'!N:N,'Shipment Detail'!BM:BM)=0,"",_xlfn.XLOOKUP(F2182,'Shipment Detail'!N:N,'Shipment Detail'!BM:BM))</f>
        <v/>
      </c>
      <c r="R2182" t="str">
        <f>IF(_xlfn.XLOOKUP(F2182,'Shipment Detail'!N:N,'Shipment Detail'!AV:AV)&gt;60,10,"")</f>
        <v/>
      </c>
      <c r="T2182" s="3">
        <f>TCD!C2182</f>
        <v>10.129999999999995</v>
      </c>
    </row>
    <row r="2183" spans="1:20" x14ac:dyDescent="0.2">
      <c r="A2183" t="str">
        <f t="shared" si="104"/>
        <v>FEDEX FRANCE</v>
      </c>
      <c r="B2183" s="5">
        <f t="shared" si="105"/>
        <v>46174</v>
      </c>
      <c r="F2183" s="6">
        <f>TCD!A2183</f>
        <v>873144807451</v>
      </c>
      <c r="H2183" s="18" t="str">
        <f>TCD!F2183</f>
        <v>E</v>
      </c>
      <c r="I2183" t="str">
        <f>TCD!B2183</f>
        <v>FR</v>
      </c>
      <c r="J2183" t="str">
        <f>IF(COUNTIF(Zoning!B:B,I2183)=0,"inconnu",_xlfn.XLOOKUP(I2183,Zoning!B:B,Zoning!C:C))</f>
        <v>France</v>
      </c>
      <c r="K2183">
        <f>_xlfn.XLOOKUP(F2183,'Shipment Detail'!N:N,'Shipment Detail'!AB:AB)</f>
        <v>1</v>
      </c>
      <c r="L2183">
        <f>TCD!E2183</f>
        <v>4</v>
      </c>
      <c r="M2183" t="str">
        <f>IF(J2183="France","ST",_xlfn.XLOOKUP(F2183,'Shipment Detail'!N:N,'Shipment Detail'!E:E,""))</f>
        <v>ST</v>
      </c>
      <c r="N2183">
        <f t="shared" si="106"/>
        <v>0.2</v>
      </c>
      <c r="O2183" t="str">
        <f>IF(_xlfn.XLOOKUP(F2183,'Shipment Detail'!N:N,'Shipment Detail'!BM:BM)=0,"",_xlfn.XLOOKUP(F2183,'Shipment Detail'!N:N,'Shipment Detail'!BM:BM))</f>
        <v/>
      </c>
      <c r="R2183" t="str">
        <f>IF(_xlfn.XLOOKUP(F2183,'Shipment Detail'!N:N,'Shipment Detail'!AV:AV)&gt;60,10,"")</f>
        <v/>
      </c>
      <c r="T2183" s="3">
        <f>TCD!C2183</f>
        <v>5.7799999999999976</v>
      </c>
    </row>
    <row r="2184" spans="1:20" x14ac:dyDescent="0.2">
      <c r="A2184" t="str">
        <f t="shared" si="104"/>
        <v>FEDEX FRANCE</v>
      </c>
      <c r="B2184" s="5">
        <f t="shared" si="105"/>
        <v>46174</v>
      </c>
      <c r="F2184" s="6">
        <f>TCD!A2184</f>
        <v>873144852785</v>
      </c>
      <c r="H2184" s="18" t="str">
        <f>TCD!F2184</f>
        <v>E</v>
      </c>
      <c r="I2184" t="str">
        <f>TCD!B2184</f>
        <v>FR</v>
      </c>
      <c r="J2184" t="str">
        <f>IF(COUNTIF(Zoning!B:B,I2184)=0,"inconnu",_xlfn.XLOOKUP(I2184,Zoning!B:B,Zoning!C:C))</f>
        <v>France</v>
      </c>
      <c r="K2184">
        <f>_xlfn.XLOOKUP(F2184,'Shipment Detail'!N:N,'Shipment Detail'!AB:AB)</f>
        <v>3</v>
      </c>
      <c r="L2184">
        <f>TCD!E2184</f>
        <v>54.2</v>
      </c>
      <c r="M2184" t="str">
        <f>IF(J2184="France","ST",_xlfn.XLOOKUP(F2184,'Shipment Detail'!N:N,'Shipment Detail'!E:E,""))</f>
        <v>ST</v>
      </c>
      <c r="N2184">
        <f t="shared" si="106"/>
        <v>0.2</v>
      </c>
      <c r="O2184" t="str">
        <f>IF(_xlfn.XLOOKUP(F2184,'Shipment Detail'!N:N,'Shipment Detail'!BM:BM)=0,"",_xlfn.XLOOKUP(F2184,'Shipment Detail'!N:N,'Shipment Detail'!BM:BM))</f>
        <v/>
      </c>
      <c r="R2184">
        <f>IF(_xlfn.XLOOKUP(F2184,'Shipment Detail'!N:N,'Shipment Detail'!AV:AV)&gt;60,10,"")</f>
        <v>10</v>
      </c>
      <c r="T2184" s="3">
        <f>TCD!C2184</f>
        <v>22.849999999999994</v>
      </c>
    </row>
    <row r="2185" spans="1:20" x14ac:dyDescent="0.2">
      <c r="A2185" t="str">
        <f t="shared" si="104"/>
        <v>FEDEX FRANCE</v>
      </c>
      <c r="B2185" s="5">
        <f t="shared" si="105"/>
        <v>46174</v>
      </c>
      <c r="F2185" s="6">
        <f>TCD!A2185</f>
        <v>873145149433</v>
      </c>
      <c r="H2185" s="18" t="str">
        <f>TCD!F2185</f>
        <v>E</v>
      </c>
      <c r="I2185" t="str">
        <f>TCD!B2185</f>
        <v>FR</v>
      </c>
      <c r="J2185" t="str">
        <f>IF(COUNTIF(Zoning!B:B,I2185)=0,"inconnu",_xlfn.XLOOKUP(I2185,Zoning!B:B,Zoning!C:C))</f>
        <v>France</v>
      </c>
      <c r="K2185">
        <f>_xlfn.XLOOKUP(F2185,'Shipment Detail'!N:N,'Shipment Detail'!AB:AB)</f>
        <v>4</v>
      </c>
      <c r="L2185">
        <f>TCD!E2185</f>
        <v>58.7</v>
      </c>
      <c r="M2185" t="str">
        <f>IF(J2185="France","ST",_xlfn.XLOOKUP(F2185,'Shipment Detail'!N:N,'Shipment Detail'!E:E,""))</f>
        <v>ST</v>
      </c>
      <c r="N2185">
        <f t="shared" si="106"/>
        <v>0.2</v>
      </c>
      <c r="O2185" t="str">
        <f>IF(_xlfn.XLOOKUP(F2185,'Shipment Detail'!N:N,'Shipment Detail'!BM:BM)=0,"",_xlfn.XLOOKUP(F2185,'Shipment Detail'!N:N,'Shipment Detail'!BM:BM))</f>
        <v/>
      </c>
      <c r="R2185" t="str">
        <f>IF(_xlfn.XLOOKUP(F2185,'Shipment Detail'!N:N,'Shipment Detail'!AV:AV)&gt;60,10,"")</f>
        <v/>
      </c>
      <c r="T2185" s="3">
        <f>TCD!C2185</f>
        <v>24.189999999999998</v>
      </c>
    </row>
    <row r="2186" spans="1:20" x14ac:dyDescent="0.2">
      <c r="A2186" t="str">
        <f t="shared" si="104"/>
        <v>FEDEX FRANCE</v>
      </c>
      <c r="B2186" s="5">
        <f t="shared" si="105"/>
        <v>46174</v>
      </c>
      <c r="F2186" s="6">
        <f>TCD!A2186</f>
        <v>873145197170</v>
      </c>
      <c r="H2186" s="18" t="str">
        <f>TCD!F2186</f>
        <v>E</v>
      </c>
      <c r="I2186" t="str">
        <f>TCD!B2186</f>
        <v>FR</v>
      </c>
      <c r="J2186" t="str">
        <f>IF(COUNTIF(Zoning!B:B,I2186)=0,"inconnu",_xlfn.XLOOKUP(I2186,Zoning!B:B,Zoning!C:C))</f>
        <v>France</v>
      </c>
      <c r="K2186">
        <f>_xlfn.XLOOKUP(F2186,'Shipment Detail'!N:N,'Shipment Detail'!AB:AB)</f>
        <v>6</v>
      </c>
      <c r="L2186">
        <f>TCD!E2186</f>
        <v>31.200000000000003</v>
      </c>
      <c r="M2186" t="str">
        <f>IF(J2186="France","ST",_xlfn.XLOOKUP(F2186,'Shipment Detail'!N:N,'Shipment Detail'!E:E,""))</f>
        <v>ST</v>
      </c>
      <c r="N2186">
        <f t="shared" si="106"/>
        <v>0.2</v>
      </c>
      <c r="O2186" t="str">
        <f>IF(_xlfn.XLOOKUP(F2186,'Shipment Detail'!N:N,'Shipment Detail'!BM:BM)=0,"",_xlfn.XLOOKUP(F2186,'Shipment Detail'!N:N,'Shipment Detail'!BM:BM))</f>
        <v/>
      </c>
      <c r="R2186" t="str">
        <f>IF(_xlfn.XLOOKUP(F2186,'Shipment Detail'!N:N,'Shipment Detail'!AV:AV)&gt;60,10,"")</f>
        <v/>
      </c>
      <c r="T2186" s="3">
        <f>TCD!C2186</f>
        <v>15.159999999999997</v>
      </c>
    </row>
    <row r="2187" spans="1:20" x14ac:dyDescent="0.2">
      <c r="A2187" t="str">
        <f t="shared" si="104"/>
        <v>FEDEX FRANCE</v>
      </c>
      <c r="B2187" s="5">
        <f t="shared" si="105"/>
        <v>46174</v>
      </c>
      <c r="F2187" s="6">
        <f>TCD!A2187</f>
        <v>873145574696</v>
      </c>
      <c r="H2187" s="18" t="str">
        <f>TCD!F2187</f>
        <v>E</v>
      </c>
      <c r="I2187" t="str">
        <f>TCD!B2187</f>
        <v>FR</v>
      </c>
      <c r="J2187" t="str">
        <f>IF(COUNTIF(Zoning!B:B,I2187)=0,"inconnu",_xlfn.XLOOKUP(I2187,Zoning!B:B,Zoning!C:C))</f>
        <v>France</v>
      </c>
      <c r="K2187">
        <f>_xlfn.XLOOKUP(F2187,'Shipment Detail'!N:N,'Shipment Detail'!AB:AB)</f>
        <v>7</v>
      </c>
      <c r="L2187">
        <f>TCD!E2187</f>
        <v>41.1</v>
      </c>
      <c r="M2187" t="str">
        <f>IF(J2187="France","ST",_xlfn.XLOOKUP(F2187,'Shipment Detail'!N:N,'Shipment Detail'!E:E,""))</f>
        <v>ST</v>
      </c>
      <c r="N2187">
        <f t="shared" si="106"/>
        <v>0.2</v>
      </c>
      <c r="O2187" t="str">
        <f>IF(_xlfn.XLOOKUP(F2187,'Shipment Detail'!N:N,'Shipment Detail'!BM:BM)=0,"",_xlfn.XLOOKUP(F2187,'Shipment Detail'!N:N,'Shipment Detail'!BM:BM))</f>
        <v/>
      </c>
      <c r="R2187" t="str">
        <f>IF(_xlfn.XLOOKUP(F2187,'Shipment Detail'!N:N,'Shipment Detail'!AV:AV)&gt;60,10,"")</f>
        <v/>
      </c>
      <c r="T2187" s="3">
        <f>TCD!C2187</f>
        <v>18.500000000000007</v>
      </c>
    </row>
    <row r="2188" spans="1:20" x14ac:dyDescent="0.2">
      <c r="A2188" t="str">
        <f t="shared" si="104"/>
        <v>FEDEX FRANCE</v>
      </c>
      <c r="B2188" s="5">
        <f t="shared" si="105"/>
        <v>46174</v>
      </c>
      <c r="F2188" s="6">
        <f>TCD!A2188</f>
        <v>873145705213</v>
      </c>
      <c r="H2188" s="18" t="str">
        <f>TCD!F2188</f>
        <v>E</v>
      </c>
      <c r="I2188" t="str">
        <f>TCD!B2188</f>
        <v>FR</v>
      </c>
      <c r="J2188" t="str">
        <f>IF(COUNTIF(Zoning!B:B,I2188)=0,"inconnu",_xlfn.XLOOKUP(I2188,Zoning!B:B,Zoning!C:C))</f>
        <v>France</v>
      </c>
      <c r="K2188">
        <f>_xlfn.XLOOKUP(F2188,'Shipment Detail'!N:N,'Shipment Detail'!AB:AB)</f>
        <v>3</v>
      </c>
      <c r="L2188">
        <f>TCD!E2188</f>
        <v>14.1</v>
      </c>
      <c r="M2188" t="str">
        <f>IF(J2188="France","ST",_xlfn.XLOOKUP(F2188,'Shipment Detail'!N:N,'Shipment Detail'!E:E,""))</f>
        <v>ST</v>
      </c>
      <c r="N2188">
        <f t="shared" si="106"/>
        <v>0.2</v>
      </c>
      <c r="O2188" t="str">
        <f>IF(_xlfn.XLOOKUP(F2188,'Shipment Detail'!N:N,'Shipment Detail'!BM:BM)=0,"",_xlfn.XLOOKUP(F2188,'Shipment Detail'!N:N,'Shipment Detail'!BM:BM))</f>
        <v/>
      </c>
      <c r="R2188" t="str">
        <f>IF(_xlfn.XLOOKUP(F2188,'Shipment Detail'!N:N,'Shipment Detail'!AV:AV)&gt;60,10,"")</f>
        <v/>
      </c>
      <c r="T2188" s="3">
        <f>TCD!C2188</f>
        <v>9.4600000000000009</v>
      </c>
    </row>
    <row r="2189" spans="1:20" x14ac:dyDescent="0.2">
      <c r="A2189" t="str">
        <f t="shared" si="104"/>
        <v>FEDEX FRANCE</v>
      </c>
      <c r="B2189" s="5">
        <f t="shared" si="105"/>
        <v>46174</v>
      </c>
      <c r="F2189" s="6">
        <f>TCD!A2189</f>
        <v>873145750558</v>
      </c>
      <c r="H2189" s="18" t="str">
        <f>TCD!F2189</f>
        <v>E</v>
      </c>
      <c r="I2189" t="str">
        <f>TCD!B2189</f>
        <v>FR</v>
      </c>
      <c r="J2189" t="str">
        <f>IF(COUNTIF(Zoning!B:B,I2189)=0,"inconnu",_xlfn.XLOOKUP(I2189,Zoning!B:B,Zoning!C:C))</f>
        <v>France</v>
      </c>
      <c r="K2189">
        <f>_xlfn.XLOOKUP(F2189,'Shipment Detail'!N:N,'Shipment Detail'!AB:AB)</f>
        <v>1</v>
      </c>
      <c r="L2189">
        <f>TCD!E2189</f>
        <v>2.2000000000000002</v>
      </c>
      <c r="M2189" t="str">
        <f>IF(J2189="France","ST",_xlfn.XLOOKUP(F2189,'Shipment Detail'!N:N,'Shipment Detail'!E:E,""))</f>
        <v>ST</v>
      </c>
      <c r="N2189">
        <f t="shared" si="106"/>
        <v>0.2</v>
      </c>
      <c r="O2189" t="str">
        <f>IF(_xlfn.XLOOKUP(F2189,'Shipment Detail'!N:N,'Shipment Detail'!BM:BM)=0,"",_xlfn.XLOOKUP(F2189,'Shipment Detail'!N:N,'Shipment Detail'!BM:BM))</f>
        <v/>
      </c>
      <c r="R2189" t="str">
        <f>IF(_xlfn.XLOOKUP(F2189,'Shipment Detail'!N:N,'Shipment Detail'!AV:AV)&gt;60,10,"")</f>
        <v/>
      </c>
      <c r="T2189" s="3">
        <f>TCD!C2189</f>
        <v>5.4499999999999993</v>
      </c>
    </row>
    <row r="2190" spans="1:20" x14ac:dyDescent="0.2">
      <c r="A2190" t="str">
        <f t="shared" si="104"/>
        <v>FEDEX FRANCE</v>
      </c>
      <c r="B2190" s="5">
        <f t="shared" si="105"/>
        <v>46174</v>
      </c>
      <c r="F2190" s="6">
        <f>TCD!A2190</f>
        <v>873146180790</v>
      </c>
      <c r="H2190" s="18" t="str">
        <f>TCD!F2190</f>
        <v>E</v>
      </c>
      <c r="I2190" t="str">
        <f>TCD!B2190</f>
        <v>FR</v>
      </c>
      <c r="J2190" t="str">
        <f>IF(COUNTIF(Zoning!B:B,I2190)=0,"inconnu",_xlfn.XLOOKUP(I2190,Zoning!B:B,Zoning!C:C))</f>
        <v>France</v>
      </c>
      <c r="K2190">
        <f>_xlfn.XLOOKUP(F2190,'Shipment Detail'!N:N,'Shipment Detail'!AB:AB)</f>
        <v>2</v>
      </c>
      <c r="L2190">
        <f>TCD!E2190</f>
        <v>5.6999999999999993</v>
      </c>
      <c r="M2190" t="str">
        <f>IF(J2190="France","ST",_xlfn.XLOOKUP(F2190,'Shipment Detail'!N:N,'Shipment Detail'!E:E,""))</f>
        <v>ST</v>
      </c>
      <c r="N2190">
        <f t="shared" si="106"/>
        <v>0.2</v>
      </c>
      <c r="O2190" t="str">
        <f>IF(_xlfn.XLOOKUP(F2190,'Shipment Detail'!N:N,'Shipment Detail'!BM:BM)=0,"",_xlfn.XLOOKUP(F2190,'Shipment Detail'!N:N,'Shipment Detail'!BM:BM))</f>
        <v/>
      </c>
      <c r="R2190" t="str">
        <f>IF(_xlfn.XLOOKUP(F2190,'Shipment Detail'!N:N,'Shipment Detail'!AV:AV)&gt;60,10,"")</f>
        <v/>
      </c>
      <c r="T2190" s="3">
        <f>TCD!C2190</f>
        <v>6.4499999999999993</v>
      </c>
    </row>
    <row r="2191" spans="1:20" x14ac:dyDescent="0.2">
      <c r="A2191" t="str">
        <f t="shared" si="104"/>
        <v>FEDEX FRANCE</v>
      </c>
      <c r="B2191" s="5">
        <f t="shared" si="105"/>
        <v>46174</v>
      </c>
      <c r="F2191" s="6">
        <f>TCD!A2191</f>
        <v>873146216522</v>
      </c>
      <c r="H2191" s="18" t="str">
        <f>TCD!F2191</f>
        <v>E</v>
      </c>
      <c r="I2191" t="str">
        <f>TCD!B2191</f>
        <v>FR</v>
      </c>
      <c r="J2191" t="str">
        <f>IF(COUNTIF(Zoning!B:B,I2191)=0,"inconnu",_xlfn.XLOOKUP(I2191,Zoning!B:B,Zoning!C:C))</f>
        <v>France</v>
      </c>
      <c r="K2191">
        <f>_xlfn.XLOOKUP(F2191,'Shipment Detail'!N:N,'Shipment Detail'!AB:AB)</f>
        <v>3</v>
      </c>
      <c r="L2191">
        <f>TCD!E2191</f>
        <v>18.100000000000001</v>
      </c>
      <c r="M2191" t="str">
        <f>IF(J2191="France","ST",_xlfn.XLOOKUP(F2191,'Shipment Detail'!N:N,'Shipment Detail'!E:E,""))</f>
        <v>ST</v>
      </c>
      <c r="N2191">
        <f t="shared" si="106"/>
        <v>0.2</v>
      </c>
      <c r="O2191" t="str">
        <f>IF(_xlfn.XLOOKUP(F2191,'Shipment Detail'!N:N,'Shipment Detail'!BM:BM)=0,"",_xlfn.XLOOKUP(F2191,'Shipment Detail'!N:N,'Shipment Detail'!BM:BM))</f>
        <v/>
      </c>
      <c r="R2191" t="str">
        <f>IF(_xlfn.XLOOKUP(F2191,'Shipment Detail'!N:N,'Shipment Detail'!AV:AV)&gt;60,10,"")</f>
        <v/>
      </c>
      <c r="T2191" s="3">
        <f>TCD!C2191</f>
        <v>10.800000000000004</v>
      </c>
    </row>
    <row r="2192" spans="1:20" x14ac:dyDescent="0.2">
      <c r="A2192" t="str">
        <f t="shared" si="104"/>
        <v>FEDEX FRANCE</v>
      </c>
      <c r="B2192" s="5">
        <f t="shared" si="105"/>
        <v>46174</v>
      </c>
      <c r="F2192" s="6">
        <f>TCD!A2192</f>
        <v>873147066377</v>
      </c>
      <c r="H2192" s="18" t="str">
        <f>TCD!F2192</f>
        <v>E</v>
      </c>
      <c r="I2192" t="str">
        <f>TCD!B2192</f>
        <v>FR</v>
      </c>
      <c r="J2192" t="str">
        <f>IF(COUNTIF(Zoning!B:B,I2192)=0,"inconnu",_xlfn.XLOOKUP(I2192,Zoning!B:B,Zoning!C:C))</f>
        <v>France</v>
      </c>
      <c r="K2192">
        <f>_xlfn.XLOOKUP(F2192,'Shipment Detail'!N:N,'Shipment Detail'!AB:AB)</f>
        <v>1</v>
      </c>
      <c r="L2192">
        <f>TCD!E2192</f>
        <v>7.1999999999999993</v>
      </c>
      <c r="M2192" t="str">
        <f>IF(J2192="France","ST",_xlfn.XLOOKUP(F2192,'Shipment Detail'!N:N,'Shipment Detail'!E:E,""))</f>
        <v>ST</v>
      </c>
      <c r="N2192">
        <f t="shared" si="106"/>
        <v>0.2</v>
      </c>
      <c r="O2192" t="str">
        <f>IF(_xlfn.XLOOKUP(F2192,'Shipment Detail'!N:N,'Shipment Detail'!BM:BM)=0,"",_xlfn.XLOOKUP(F2192,'Shipment Detail'!N:N,'Shipment Detail'!BM:BM))</f>
        <v/>
      </c>
      <c r="R2192" t="str">
        <f>IF(_xlfn.XLOOKUP(F2192,'Shipment Detail'!N:N,'Shipment Detail'!AV:AV)&gt;60,10,"")</f>
        <v/>
      </c>
      <c r="T2192" s="3">
        <f>TCD!C2192</f>
        <v>7.120000000000001</v>
      </c>
    </row>
    <row r="2193" spans="1:20" x14ac:dyDescent="0.2">
      <c r="A2193" t="str">
        <f t="shared" si="104"/>
        <v>FEDEX FRANCE</v>
      </c>
      <c r="B2193" s="5">
        <f t="shared" si="105"/>
        <v>46174</v>
      </c>
      <c r="F2193" s="6">
        <f>TCD!A2193</f>
        <v>873147114328</v>
      </c>
      <c r="H2193" s="18" t="str">
        <f>TCD!F2193</f>
        <v>E</v>
      </c>
      <c r="I2193" t="str">
        <f>TCD!B2193</f>
        <v>FR</v>
      </c>
      <c r="J2193" t="str">
        <f>IF(COUNTIF(Zoning!B:B,I2193)=0,"inconnu",_xlfn.XLOOKUP(I2193,Zoning!B:B,Zoning!C:C))</f>
        <v>France</v>
      </c>
      <c r="K2193">
        <f>_xlfn.XLOOKUP(F2193,'Shipment Detail'!N:N,'Shipment Detail'!AB:AB)</f>
        <v>3</v>
      </c>
      <c r="L2193">
        <f>TCD!E2193</f>
        <v>16</v>
      </c>
      <c r="M2193" t="str">
        <f>IF(J2193="France","ST",_xlfn.XLOOKUP(F2193,'Shipment Detail'!N:N,'Shipment Detail'!E:E,""))</f>
        <v>ST</v>
      </c>
      <c r="N2193">
        <f t="shared" si="106"/>
        <v>0.2</v>
      </c>
      <c r="O2193" t="str">
        <f>IF(_xlfn.XLOOKUP(F2193,'Shipment Detail'!N:N,'Shipment Detail'!BM:BM)=0,"",_xlfn.XLOOKUP(F2193,'Shipment Detail'!N:N,'Shipment Detail'!BM:BM))</f>
        <v/>
      </c>
      <c r="R2193" t="str">
        <f>IF(_xlfn.XLOOKUP(F2193,'Shipment Detail'!N:N,'Shipment Detail'!AV:AV)&gt;60,10,"")</f>
        <v/>
      </c>
      <c r="T2193" s="3">
        <f>TCD!C2193</f>
        <v>9.8000000000000007</v>
      </c>
    </row>
    <row r="2194" spans="1:20" x14ac:dyDescent="0.2">
      <c r="A2194" t="str">
        <f t="shared" si="104"/>
        <v>FEDEX FRANCE</v>
      </c>
      <c r="B2194" s="5">
        <f t="shared" si="105"/>
        <v>46174</v>
      </c>
      <c r="F2194" s="6">
        <f>TCD!A2194</f>
        <v>873147156677</v>
      </c>
      <c r="H2194" s="18" t="str">
        <f>TCD!F2194</f>
        <v>E</v>
      </c>
      <c r="I2194" t="str">
        <f>TCD!B2194</f>
        <v>FR</v>
      </c>
      <c r="J2194" t="str">
        <f>IF(COUNTIF(Zoning!B:B,I2194)=0,"inconnu",_xlfn.XLOOKUP(I2194,Zoning!B:B,Zoning!C:C))</f>
        <v>France</v>
      </c>
      <c r="K2194">
        <f>_xlfn.XLOOKUP(F2194,'Shipment Detail'!N:N,'Shipment Detail'!AB:AB)</f>
        <v>3</v>
      </c>
      <c r="L2194">
        <f>TCD!E2194</f>
        <v>16</v>
      </c>
      <c r="M2194" t="str">
        <f>IF(J2194="France","ST",_xlfn.XLOOKUP(F2194,'Shipment Detail'!N:N,'Shipment Detail'!E:E,""))</f>
        <v>ST</v>
      </c>
      <c r="N2194">
        <f t="shared" si="106"/>
        <v>0.2</v>
      </c>
      <c r="O2194" t="str">
        <f>IF(_xlfn.XLOOKUP(F2194,'Shipment Detail'!N:N,'Shipment Detail'!BM:BM)=0,"",_xlfn.XLOOKUP(F2194,'Shipment Detail'!N:N,'Shipment Detail'!BM:BM))</f>
        <v/>
      </c>
      <c r="R2194" t="str">
        <f>IF(_xlfn.XLOOKUP(F2194,'Shipment Detail'!N:N,'Shipment Detail'!AV:AV)&gt;60,10,"")</f>
        <v/>
      </c>
      <c r="T2194" s="3">
        <f>TCD!C2194</f>
        <v>9.8000000000000007</v>
      </c>
    </row>
    <row r="2195" spans="1:20" x14ac:dyDescent="0.2">
      <c r="A2195" t="str">
        <f t="shared" si="104"/>
        <v>FEDEX FRANCE</v>
      </c>
      <c r="B2195" s="5">
        <f t="shared" si="105"/>
        <v>46174</v>
      </c>
      <c r="F2195" s="6">
        <f>TCD!A2195</f>
        <v>873147580812</v>
      </c>
      <c r="H2195" s="18" t="str">
        <f>TCD!F2195</f>
        <v>E</v>
      </c>
      <c r="I2195" t="str">
        <f>TCD!B2195</f>
        <v>FR</v>
      </c>
      <c r="J2195" t="str">
        <f>IF(COUNTIF(Zoning!B:B,I2195)=0,"inconnu",_xlfn.XLOOKUP(I2195,Zoning!B:B,Zoning!C:C))</f>
        <v>France</v>
      </c>
      <c r="K2195">
        <f>_xlfn.XLOOKUP(F2195,'Shipment Detail'!N:N,'Shipment Detail'!AB:AB)</f>
        <v>7</v>
      </c>
      <c r="L2195">
        <f>TCD!E2195</f>
        <v>32.6</v>
      </c>
      <c r="M2195" t="str">
        <f>IF(J2195="France","ST",_xlfn.XLOOKUP(F2195,'Shipment Detail'!N:N,'Shipment Detail'!E:E,""))</f>
        <v>ST</v>
      </c>
      <c r="N2195">
        <f t="shared" si="106"/>
        <v>0.2</v>
      </c>
      <c r="O2195" t="str">
        <f>IF(_xlfn.XLOOKUP(F2195,'Shipment Detail'!N:N,'Shipment Detail'!BM:BM)=0,"",_xlfn.XLOOKUP(F2195,'Shipment Detail'!N:N,'Shipment Detail'!BM:BM))</f>
        <v/>
      </c>
      <c r="R2195" t="str">
        <f>IF(_xlfn.XLOOKUP(F2195,'Shipment Detail'!N:N,'Shipment Detail'!AV:AV)&gt;60,10,"")</f>
        <v/>
      </c>
      <c r="T2195" s="3">
        <f>TCD!C2195</f>
        <v>15.489999999999995</v>
      </c>
    </row>
    <row r="2196" spans="1:20" x14ac:dyDescent="0.2">
      <c r="A2196" t="str">
        <f t="shared" si="104"/>
        <v>FEDEX FRANCE</v>
      </c>
      <c r="B2196" s="5">
        <f t="shared" si="105"/>
        <v>46174</v>
      </c>
      <c r="F2196" s="6">
        <f>TCD!A2196</f>
        <v>873147791859</v>
      </c>
      <c r="H2196" s="18" t="str">
        <f>TCD!F2196</f>
        <v>E</v>
      </c>
      <c r="I2196" t="str">
        <f>TCD!B2196</f>
        <v>FR</v>
      </c>
      <c r="J2196" t="str">
        <f>IF(COUNTIF(Zoning!B:B,I2196)=0,"inconnu",_xlfn.XLOOKUP(I2196,Zoning!B:B,Zoning!C:C))</f>
        <v>France</v>
      </c>
      <c r="K2196">
        <f>_xlfn.XLOOKUP(F2196,'Shipment Detail'!N:N,'Shipment Detail'!AB:AB)</f>
        <v>8</v>
      </c>
      <c r="L2196">
        <f>TCD!E2196</f>
        <v>47.6</v>
      </c>
      <c r="M2196" t="str">
        <f>IF(J2196="France","ST",_xlfn.XLOOKUP(F2196,'Shipment Detail'!N:N,'Shipment Detail'!E:E,""))</f>
        <v>ST</v>
      </c>
      <c r="N2196">
        <f t="shared" si="106"/>
        <v>0.2</v>
      </c>
      <c r="O2196" t="str">
        <f>IF(_xlfn.XLOOKUP(F2196,'Shipment Detail'!N:N,'Shipment Detail'!BM:BM)=0,"",_xlfn.XLOOKUP(F2196,'Shipment Detail'!N:N,'Shipment Detail'!BM:BM))</f>
        <v/>
      </c>
      <c r="R2196" t="str">
        <f>IF(_xlfn.XLOOKUP(F2196,'Shipment Detail'!N:N,'Shipment Detail'!AV:AV)&gt;60,10,"")</f>
        <v/>
      </c>
      <c r="T2196" s="3">
        <f>TCD!C2196</f>
        <v>20.509999999999991</v>
      </c>
    </row>
    <row r="2197" spans="1:20" x14ac:dyDescent="0.2">
      <c r="A2197" t="str">
        <f t="shared" si="104"/>
        <v>FEDEX FRANCE</v>
      </c>
      <c r="B2197" s="5">
        <f t="shared" si="105"/>
        <v>46174</v>
      </c>
      <c r="F2197" s="6">
        <f>TCD!A2197</f>
        <v>873147984944</v>
      </c>
      <c r="H2197" s="18" t="str">
        <f>TCD!F2197</f>
        <v>E</v>
      </c>
      <c r="I2197" t="str">
        <f>TCD!B2197</f>
        <v>FR</v>
      </c>
      <c r="J2197" t="str">
        <f>IF(COUNTIF(Zoning!B:B,I2197)=0,"inconnu",_xlfn.XLOOKUP(I2197,Zoning!B:B,Zoning!C:C))</f>
        <v>France</v>
      </c>
      <c r="K2197">
        <f>_xlfn.XLOOKUP(F2197,'Shipment Detail'!N:N,'Shipment Detail'!AB:AB)</f>
        <v>4</v>
      </c>
      <c r="L2197">
        <f>TCD!E2197</f>
        <v>23.700000000000003</v>
      </c>
      <c r="M2197" t="str">
        <f>IF(J2197="France","ST",_xlfn.XLOOKUP(F2197,'Shipment Detail'!N:N,'Shipment Detail'!E:E,""))</f>
        <v>ST</v>
      </c>
      <c r="N2197">
        <f t="shared" si="106"/>
        <v>0.2</v>
      </c>
      <c r="O2197" t="str">
        <f>IF(_xlfn.XLOOKUP(F2197,'Shipment Detail'!N:N,'Shipment Detail'!BM:BM)=0,"",_xlfn.XLOOKUP(F2197,'Shipment Detail'!N:N,'Shipment Detail'!BM:BM))</f>
        <v/>
      </c>
      <c r="R2197" t="str">
        <f>IF(_xlfn.XLOOKUP(F2197,'Shipment Detail'!N:N,'Shipment Detail'!AV:AV)&gt;60,10,"")</f>
        <v/>
      </c>
      <c r="T2197" s="3">
        <f>TCD!C2197</f>
        <v>12.480000000000004</v>
      </c>
    </row>
    <row r="2198" spans="1:20" x14ac:dyDescent="0.2">
      <c r="A2198" t="str">
        <f t="shared" si="104"/>
        <v>FEDEX FRANCE</v>
      </c>
      <c r="B2198" s="5">
        <f t="shared" si="105"/>
        <v>46174</v>
      </c>
      <c r="F2198" s="6">
        <f>TCD!A2198</f>
        <v>873184907745</v>
      </c>
      <c r="H2198" s="18" t="str">
        <f>TCD!F2198</f>
        <v>E</v>
      </c>
      <c r="I2198" t="str">
        <f>TCD!B2198</f>
        <v>FR</v>
      </c>
      <c r="J2198" t="str">
        <f>IF(COUNTIF(Zoning!B:B,I2198)=0,"inconnu",_xlfn.XLOOKUP(I2198,Zoning!B:B,Zoning!C:C))</f>
        <v>France</v>
      </c>
      <c r="K2198">
        <f>_xlfn.XLOOKUP(F2198,'Shipment Detail'!N:N,'Shipment Detail'!AB:AB)</f>
        <v>1</v>
      </c>
      <c r="L2198">
        <f>TCD!E2198</f>
        <v>7.3999999999999995</v>
      </c>
      <c r="M2198" t="str">
        <f>IF(J2198="France","ST",_xlfn.XLOOKUP(F2198,'Shipment Detail'!N:N,'Shipment Detail'!E:E,""))</f>
        <v>ST</v>
      </c>
      <c r="N2198">
        <f t="shared" si="106"/>
        <v>0.2</v>
      </c>
      <c r="O2198" t="str">
        <f>IF(_xlfn.XLOOKUP(F2198,'Shipment Detail'!N:N,'Shipment Detail'!BM:BM)=0,"",_xlfn.XLOOKUP(F2198,'Shipment Detail'!N:N,'Shipment Detail'!BM:BM))</f>
        <v/>
      </c>
      <c r="R2198" t="str">
        <f>IF(_xlfn.XLOOKUP(F2198,'Shipment Detail'!N:N,'Shipment Detail'!AV:AV)&gt;60,10,"")</f>
        <v/>
      </c>
      <c r="T2198" s="3">
        <f>TCD!C2198</f>
        <v>7.120000000000001</v>
      </c>
    </row>
    <row r="2199" spans="1:20" x14ac:dyDescent="0.2">
      <c r="A2199" t="str">
        <f t="shared" si="104"/>
        <v>FEDEX FRANCE</v>
      </c>
      <c r="B2199" s="5">
        <f t="shared" si="105"/>
        <v>46174</v>
      </c>
      <c r="F2199" s="6">
        <f>TCD!A2199</f>
        <v>873184952965</v>
      </c>
      <c r="H2199" s="18" t="str">
        <f>TCD!F2199</f>
        <v>E</v>
      </c>
      <c r="I2199" t="str">
        <f>TCD!B2199</f>
        <v>FR</v>
      </c>
      <c r="J2199" t="str">
        <f>IF(COUNTIF(Zoning!B:B,I2199)=0,"inconnu",_xlfn.XLOOKUP(I2199,Zoning!B:B,Zoning!C:C))</f>
        <v>France</v>
      </c>
      <c r="K2199">
        <f>_xlfn.XLOOKUP(F2199,'Shipment Detail'!N:N,'Shipment Detail'!AB:AB)</f>
        <v>6</v>
      </c>
      <c r="L2199">
        <f>TCD!E2199</f>
        <v>34</v>
      </c>
      <c r="M2199" t="str">
        <f>IF(J2199="France","ST",_xlfn.XLOOKUP(F2199,'Shipment Detail'!N:N,'Shipment Detail'!E:E,""))</f>
        <v>ST</v>
      </c>
      <c r="N2199">
        <f t="shared" si="106"/>
        <v>0.2</v>
      </c>
      <c r="O2199" t="str">
        <f>IF(_xlfn.XLOOKUP(F2199,'Shipment Detail'!N:N,'Shipment Detail'!BM:BM)=0,"",_xlfn.XLOOKUP(F2199,'Shipment Detail'!N:N,'Shipment Detail'!BM:BM))</f>
        <v/>
      </c>
      <c r="R2199" t="str">
        <f>IF(_xlfn.XLOOKUP(F2199,'Shipment Detail'!N:N,'Shipment Detail'!AV:AV)&gt;60,10,"")</f>
        <v/>
      </c>
      <c r="T2199" s="3">
        <f>TCD!C2199</f>
        <v>15.830000000000005</v>
      </c>
    </row>
    <row r="2200" spans="1:20" x14ac:dyDescent="0.2">
      <c r="A2200" t="str">
        <f t="shared" si="104"/>
        <v>FEDEX FRANCE</v>
      </c>
      <c r="B2200" s="5">
        <f t="shared" si="105"/>
        <v>46174</v>
      </c>
      <c r="F2200" s="6">
        <f>TCD!A2200</f>
        <v>873184979538</v>
      </c>
      <c r="H2200" s="18" t="str">
        <f>TCD!F2200</f>
        <v>E</v>
      </c>
      <c r="I2200" t="str">
        <f>TCD!B2200</f>
        <v>FR</v>
      </c>
      <c r="J2200" t="str">
        <f>IF(COUNTIF(Zoning!B:B,I2200)=0,"inconnu",_xlfn.XLOOKUP(I2200,Zoning!B:B,Zoning!C:C))</f>
        <v>France</v>
      </c>
      <c r="K2200">
        <f>_xlfn.XLOOKUP(F2200,'Shipment Detail'!N:N,'Shipment Detail'!AB:AB)</f>
        <v>1</v>
      </c>
      <c r="L2200">
        <f>TCD!E2200</f>
        <v>2.3000000000000003</v>
      </c>
      <c r="M2200" t="str">
        <f>IF(J2200="France","ST",_xlfn.XLOOKUP(F2200,'Shipment Detail'!N:N,'Shipment Detail'!E:E,""))</f>
        <v>ST</v>
      </c>
      <c r="N2200">
        <f t="shared" si="106"/>
        <v>0.2</v>
      </c>
      <c r="O2200" t="str">
        <f>IF(_xlfn.XLOOKUP(F2200,'Shipment Detail'!N:N,'Shipment Detail'!BM:BM)=0,"",_xlfn.XLOOKUP(F2200,'Shipment Detail'!N:N,'Shipment Detail'!BM:BM))</f>
        <v/>
      </c>
      <c r="R2200" t="str">
        <f>IF(_xlfn.XLOOKUP(F2200,'Shipment Detail'!N:N,'Shipment Detail'!AV:AV)&gt;60,10,"")</f>
        <v/>
      </c>
      <c r="T2200" s="3">
        <f>TCD!C2200</f>
        <v>5.4499999999999993</v>
      </c>
    </row>
    <row r="2201" spans="1:20" x14ac:dyDescent="0.2">
      <c r="A2201" t="str">
        <f t="shared" si="104"/>
        <v>FEDEX FRANCE</v>
      </c>
      <c r="B2201" s="5">
        <f t="shared" si="105"/>
        <v>46174</v>
      </c>
      <c r="F2201" s="6">
        <f>TCD!A2201</f>
        <v>873185038297</v>
      </c>
      <c r="H2201" s="18" t="str">
        <f>TCD!F2201</f>
        <v>E</v>
      </c>
      <c r="I2201" t="str">
        <f>TCD!B2201</f>
        <v>FR</v>
      </c>
      <c r="J2201" t="str">
        <f>IF(COUNTIF(Zoning!B:B,I2201)=0,"inconnu",_xlfn.XLOOKUP(I2201,Zoning!B:B,Zoning!C:C))</f>
        <v>France</v>
      </c>
      <c r="K2201">
        <f>_xlfn.XLOOKUP(F2201,'Shipment Detail'!N:N,'Shipment Detail'!AB:AB)</f>
        <v>4</v>
      </c>
      <c r="L2201">
        <f>TCD!E2201</f>
        <v>17</v>
      </c>
      <c r="M2201" t="str">
        <f>IF(J2201="France","ST",_xlfn.XLOOKUP(F2201,'Shipment Detail'!N:N,'Shipment Detail'!E:E,""))</f>
        <v>ST</v>
      </c>
      <c r="N2201">
        <f t="shared" si="106"/>
        <v>0.2</v>
      </c>
      <c r="O2201" t="str">
        <f>IF(_xlfn.XLOOKUP(F2201,'Shipment Detail'!N:N,'Shipment Detail'!BM:BM)=0,"",_xlfn.XLOOKUP(F2201,'Shipment Detail'!N:N,'Shipment Detail'!BM:BM))</f>
        <v/>
      </c>
      <c r="R2201" t="str">
        <f>IF(_xlfn.XLOOKUP(F2201,'Shipment Detail'!N:N,'Shipment Detail'!AV:AV)&gt;60,10,"")</f>
        <v/>
      </c>
      <c r="T2201" s="3">
        <f>TCD!C2201</f>
        <v>10.129999999999995</v>
      </c>
    </row>
    <row r="2202" spans="1:20" x14ac:dyDescent="0.2">
      <c r="A2202" t="str">
        <f t="shared" si="104"/>
        <v>FEDEX FRANCE</v>
      </c>
      <c r="B2202" s="5">
        <f t="shared" si="105"/>
        <v>46174</v>
      </c>
      <c r="F2202" s="6">
        <f>TCD!A2202</f>
        <v>873186811667</v>
      </c>
      <c r="H2202" s="18" t="str">
        <f>TCD!F2202</f>
        <v>P</v>
      </c>
      <c r="I2202" t="str">
        <f>TCD!B2202</f>
        <v>FR</v>
      </c>
      <c r="J2202" t="str">
        <f>IF(COUNTIF(Zoning!B:B,I2202)=0,"inconnu",_xlfn.XLOOKUP(I2202,Zoning!B:B,Zoning!C:C))</f>
        <v>France</v>
      </c>
      <c r="K2202">
        <f>_xlfn.XLOOKUP(F2202,'Shipment Detail'!N:N,'Shipment Detail'!AB:AB)</f>
        <v>7</v>
      </c>
      <c r="L2202">
        <f>TCD!E2202</f>
        <v>50.5</v>
      </c>
      <c r="M2202" t="str">
        <f>IF(J2202="France","ST",_xlfn.XLOOKUP(F2202,'Shipment Detail'!N:N,'Shipment Detail'!E:E,""))</f>
        <v>ST</v>
      </c>
      <c r="N2202">
        <f t="shared" si="106"/>
        <v>0.2</v>
      </c>
      <c r="O2202" t="str">
        <f>IF(_xlfn.XLOOKUP(F2202,'Shipment Detail'!N:N,'Shipment Detail'!BM:BM)=0,"",_xlfn.XLOOKUP(F2202,'Shipment Detail'!N:N,'Shipment Detail'!BM:BM))</f>
        <v/>
      </c>
      <c r="R2202" t="str">
        <f>IF(_xlfn.XLOOKUP(F2202,'Shipment Detail'!N:N,'Shipment Detail'!AV:AV)&gt;60,10,"")</f>
        <v/>
      </c>
      <c r="T2202" s="3">
        <f>TCD!C2202</f>
        <v>21.510000000000005</v>
      </c>
    </row>
    <row r="2203" spans="1:20" x14ac:dyDescent="0.2">
      <c r="A2203" t="str">
        <f t="shared" si="104"/>
        <v>FEDEX FRANCE</v>
      </c>
      <c r="B2203" s="5">
        <f t="shared" si="105"/>
        <v>46174</v>
      </c>
      <c r="F2203" s="6">
        <f>TCD!A2203</f>
        <v>873186933539</v>
      </c>
      <c r="H2203" s="18" t="str">
        <f>TCD!F2203</f>
        <v>E</v>
      </c>
      <c r="I2203" t="str">
        <f>TCD!B2203</f>
        <v>FR</v>
      </c>
      <c r="J2203" t="str">
        <f>IF(COUNTIF(Zoning!B:B,I2203)=0,"inconnu",_xlfn.XLOOKUP(I2203,Zoning!B:B,Zoning!C:C))</f>
        <v>France</v>
      </c>
      <c r="K2203">
        <f>_xlfn.XLOOKUP(F2203,'Shipment Detail'!N:N,'Shipment Detail'!AB:AB)</f>
        <v>6</v>
      </c>
      <c r="L2203">
        <f>TCD!E2203</f>
        <v>34.700000000000003</v>
      </c>
      <c r="M2203" t="str">
        <f>IF(J2203="France","ST",_xlfn.XLOOKUP(F2203,'Shipment Detail'!N:N,'Shipment Detail'!E:E,""))</f>
        <v>ST</v>
      </c>
      <c r="N2203">
        <f t="shared" si="106"/>
        <v>0.2</v>
      </c>
      <c r="O2203" t="str">
        <f>IF(_xlfn.XLOOKUP(F2203,'Shipment Detail'!N:N,'Shipment Detail'!BM:BM)=0,"",_xlfn.XLOOKUP(F2203,'Shipment Detail'!N:N,'Shipment Detail'!BM:BM))</f>
        <v/>
      </c>
      <c r="R2203" t="str">
        <f>IF(_xlfn.XLOOKUP(F2203,'Shipment Detail'!N:N,'Shipment Detail'!AV:AV)&gt;60,10,"")</f>
        <v/>
      </c>
      <c r="T2203" s="3">
        <f>TCD!C2203</f>
        <v>16.159999999999997</v>
      </c>
    </row>
    <row r="2204" spans="1:20" x14ac:dyDescent="0.2">
      <c r="A2204" t="str">
        <f t="shared" si="104"/>
        <v>FEDEX FRANCE</v>
      </c>
      <c r="B2204" s="5">
        <f t="shared" si="105"/>
        <v>46174</v>
      </c>
      <c r="F2204" s="6">
        <f>TCD!A2204</f>
        <v>873186986315</v>
      </c>
      <c r="H2204" s="18" t="str">
        <f>TCD!F2204</f>
        <v>E</v>
      </c>
      <c r="I2204" t="str">
        <f>TCD!B2204</f>
        <v>FR</v>
      </c>
      <c r="J2204" t="str">
        <f>IF(COUNTIF(Zoning!B:B,I2204)=0,"inconnu",_xlfn.XLOOKUP(I2204,Zoning!B:B,Zoning!C:C))</f>
        <v>France</v>
      </c>
      <c r="K2204">
        <f>_xlfn.XLOOKUP(F2204,'Shipment Detail'!N:N,'Shipment Detail'!AB:AB)</f>
        <v>3</v>
      </c>
      <c r="L2204">
        <f>TCD!E2204</f>
        <v>19</v>
      </c>
      <c r="M2204" t="str">
        <f>IF(J2204="France","ST",_xlfn.XLOOKUP(F2204,'Shipment Detail'!N:N,'Shipment Detail'!E:E,""))</f>
        <v>ST</v>
      </c>
      <c r="N2204">
        <f t="shared" si="106"/>
        <v>0.2</v>
      </c>
      <c r="O2204" t="str">
        <f>IF(_xlfn.XLOOKUP(F2204,'Shipment Detail'!N:N,'Shipment Detail'!BM:BM)=0,"",_xlfn.XLOOKUP(F2204,'Shipment Detail'!N:N,'Shipment Detail'!BM:BM))</f>
        <v/>
      </c>
      <c r="R2204" t="str">
        <f>IF(_xlfn.XLOOKUP(F2204,'Shipment Detail'!N:N,'Shipment Detail'!AV:AV)&gt;60,10,"")</f>
        <v/>
      </c>
      <c r="T2204" s="3">
        <f>TCD!C2204</f>
        <v>10.800000000000004</v>
      </c>
    </row>
    <row r="2205" spans="1:20" x14ac:dyDescent="0.2">
      <c r="A2205" t="str">
        <f t="shared" si="104"/>
        <v>FEDEX FRANCE</v>
      </c>
      <c r="B2205" s="5">
        <f t="shared" si="105"/>
        <v>46174</v>
      </c>
      <c r="F2205" s="6">
        <f>TCD!A2205</f>
        <v>873187008530</v>
      </c>
      <c r="H2205" s="18" t="str">
        <f>TCD!F2205</f>
        <v>E</v>
      </c>
      <c r="I2205" t="str">
        <f>TCD!B2205</f>
        <v>FR</v>
      </c>
      <c r="J2205" t="str">
        <f>IF(COUNTIF(Zoning!B:B,I2205)=0,"inconnu",_xlfn.XLOOKUP(I2205,Zoning!B:B,Zoning!C:C))</f>
        <v>France</v>
      </c>
      <c r="K2205">
        <f>_xlfn.XLOOKUP(F2205,'Shipment Detail'!N:N,'Shipment Detail'!AB:AB)</f>
        <v>6</v>
      </c>
      <c r="L2205">
        <f>TCD!E2205</f>
        <v>30.700000000000003</v>
      </c>
      <c r="M2205" t="str">
        <f>IF(J2205="France","ST",_xlfn.XLOOKUP(F2205,'Shipment Detail'!N:N,'Shipment Detail'!E:E,""))</f>
        <v>ST</v>
      </c>
      <c r="N2205">
        <f t="shared" si="106"/>
        <v>0.2</v>
      </c>
      <c r="O2205" t="str">
        <f>IF(_xlfn.XLOOKUP(F2205,'Shipment Detail'!N:N,'Shipment Detail'!BM:BM)=0,"",_xlfn.XLOOKUP(F2205,'Shipment Detail'!N:N,'Shipment Detail'!BM:BM))</f>
        <v/>
      </c>
      <c r="R2205" t="str">
        <f>IF(_xlfn.XLOOKUP(F2205,'Shipment Detail'!N:N,'Shipment Detail'!AV:AV)&gt;60,10,"")</f>
        <v/>
      </c>
      <c r="T2205" s="3">
        <f>TCD!C2205</f>
        <v>14.82</v>
      </c>
    </row>
    <row r="2206" spans="1:20" x14ac:dyDescent="0.2">
      <c r="A2206" t="str">
        <f t="shared" si="104"/>
        <v>FEDEX FRANCE</v>
      </c>
      <c r="B2206" s="5">
        <f t="shared" si="105"/>
        <v>46174</v>
      </c>
      <c r="F2206" s="6">
        <f>TCD!A2206</f>
        <v>873187146360</v>
      </c>
      <c r="H2206" s="18" t="str">
        <f>TCD!F2206</f>
        <v>E</v>
      </c>
      <c r="I2206" t="str">
        <f>TCD!B2206</f>
        <v>FR</v>
      </c>
      <c r="J2206" t="str">
        <f>IF(COUNTIF(Zoning!B:B,I2206)=0,"inconnu",_xlfn.XLOOKUP(I2206,Zoning!B:B,Zoning!C:C))</f>
        <v>France</v>
      </c>
      <c r="K2206">
        <f>_xlfn.XLOOKUP(F2206,'Shipment Detail'!N:N,'Shipment Detail'!AB:AB)</f>
        <v>4</v>
      </c>
      <c r="L2206">
        <f>TCD!E2206</f>
        <v>18.8</v>
      </c>
      <c r="M2206" t="str">
        <f>IF(J2206="France","ST",_xlfn.XLOOKUP(F2206,'Shipment Detail'!N:N,'Shipment Detail'!E:E,""))</f>
        <v>ST</v>
      </c>
      <c r="N2206">
        <f t="shared" si="106"/>
        <v>0.2</v>
      </c>
      <c r="O2206" t="str">
        <f>IF(_xlfn.XLOOKUP(F2206,'Shipment Detail'!N:N,'Shipment Detail'!BM:BM)=0,"",_xlfn.XLOOKUP(F2206,'Shipment Detail'!N:N,'Shipment Detail'!BM:BM))</f>
        <v/>
      </c>
      <c r="R2206" t="str">
        <f>IF(_xlfn.XLOOKUP(F2206,'Shipment Detail'!N:N,'Shipment Detail'!AV:AV)&gt;60,10,"")</f>
        <v/>
      </c>
      <c r="T2206" s="3">
        <f>TCD!C2206</f>
        <v>10.800000000000004</v>
      </c>
    </row>
    <row r="2207" spans="1:20" x14ac:dyDescent="0.2">
      <c r="A2207" t="str">
        <f t="shared" si="104"/>
        <v>FEDEX FRANCE</v>
      </c>
      <c r="B2207" s="5">
        <f t="shared" si="105"/>
        <v>46174</v>
      </c>
      <c r="F2207" s="6">
        <f>TCD!A2207</f>
        <v>873187204610</v>
      </c>
      <c r="H2207" s="18" t="str">
        <f>TCD!F2207</f>
        <v>E</v>
      </c>
      <c r="I2207" t="str">
        <f>TCD!B2207</f>
        <v>FR</v>
      </c>
      <c r="J2207" t="str">
        <f>IF(COUNTIF(Zoning!B:B,I2207)=0,"inconnu",_xlfn.XLOOKUP(I2207,Zoning!B:B,Zoning!C:C))</f>
        <v>France</v>
      </c>
      <c r="K2207">
        <f>_xlfn.XLOOKUP(F2207,'Shipment Detail'!N:N,'Shipment Detail'!AB:AB)</f>
        <v>2</v>
      </c>
      <c r="L2207">
        <f>TCD!E2207</f>
        <v>14</v>
      </c>
      <c r="M2207" t="str">
        <f>IF(J2207="France","ST",_xlfn.XLOOKUP(F2207,'Shipment Detail'!N:N,'Shipment Detail'!E:E,""))</f>
        <v>ST</v>
      </c>
      <c r="N2207">
        <f t="shared" si="106"/>
        <v>0.2</v>
      </c>
      <c r="O2207" t="str">
        <f>IF(_xlfn.XLOOKUP(F2207,'Shipment Detail'!N:N,'Shipment Detail'!BM:BM)=0,"",_xlfn.XLOOKUP(F2207,'Shipment Detail'!N:N,'Shipment Detail'!BM:BM))</f>
        <v/>
      </c>
      <c r="R2207" t="str">
        <f>IF(_xlfn.XLOOKUP(F2207,'Shipment Detail'!N:N,'Shipment Detail'!AV:AV)&gt;60,10,"")</f>
        <v/>
      </c>
      <c r="T2207" s="3">
        <f>TCD!C2207</f>
        <v>9.1300000000000026</v>
      </c>
    </row>
    <row r="2208" spans="1:20" x14ac:dyDescent="0.2">
      <c r="A2208" t="str">
        <f t="shared" si="104"/>
        <v>FEDEX FRANCE</v>
      </c>
      <c r="B2208" s="5">
        <f t="shared" si="105"/>
        <v>46174</v>
      </c>
      <c r="F2208" s="6">
        <f>TCD!A2208</f>
        <v>873187274238</v>
      </c>
      <c r="H2208" s="18" t="str">
        <f>TCD!F2208</f>
        <v>E</v>
      </c>
      <c r="I2208" t="str">
        <f>TCD!B2208</f>
        <v>FR</v>
      </c>
      <c r="J2208" t="str">
        <f>IF(COUNTIF(Zoning!B:B,I2208)=0,"inconnu",_xlfn.XLOOKUP(I2208,Zoning!B:B,Zoning!C:C))</f>
        <v>France</v>
      </c>
      <c r="K2208">
        <f>_xlfn.XLOOKUP(F2208,'Shipment Detail'!N:N,'Shipment Detail'!AB:AB)</f>
        <v>7</v>
      </c>
      <c r="L2208">
        <f>TCD!E2208</f>
        <v>44</v>
      </c>
      <c r="M2208" t="str">
        <f>IF(J2208="France","ST",_xlfn.XLOOKUP(F2208,'Shipment Detail'!N:N,'Shipment Detail'!E:E,""))</f>
        <v>ST</v>
      </c>
      <c r="N2208">
        <f t="shared" si="106"/>
        <v>0.2</v>
      </c>
      <c r="O2208" t="str">
        <f>IF(_xlfn.XLOOKUP(F2208,'Shipment Detail'!N:N,'Shipment Detail'!BM:BM)=0,"",_xlfn.XLOOKUP(F2208,'Shipment Detail'!N:N,'Shipment Detail'!BM:BM))</f>
        <v/>
      </c>
      <c r="R2208" t="str">
        <f>IF(_xlfn.XLOOKUP(F2208,'Shipment Detail'!N:N,'Shipment Detail'!AV:AV)&gt;60,10,"")</f>
        <v/>
      </c>
      <c r="T2208" s="3">
        <f>TCD!C2208</f>
        <v>19.170000000000002</v>
      </c>
    </row>
    <row r="2209" spans="1:20" x14ac:dyDescent="0.2">
      <c r="A2209" t="str">
        <f t="shared" si="104"/>
        <v>FEDEX FRANCE</v>
      </c>
      <c r="B2209" s="5">
        <f t="shared" si="105"/>
        <v>46174</v>
      </c>
      <c r="F2209" s="6">
        <f>TCD!A2209</f>
        <v>873187317500</v>
      </c>
      <c r="H2209" s="18" t="str">
        <f>TCD!F2209</f>
        <v>E</v>
      </c>
      <c r="I2209" t="str">
        <f>TCD!B2209</f>
        <v>FR</v>
      </c>
      <c r="J2209" t="str">
        <f>IF(COUNTIF(Zoning!B:B,I2209)=0,"inconnu",_xlfn.XLOOKUP(I2209,Zoning!B:B,Zoning!C:C))</f>
        <v>France</v>
      </c>
      <c r="K2209">
        <f>_xlfn.XLOOKUP(F2209,'Shipment Detail'!N:N,'Shipment Detail'!AB:AB)</f>
        <v>1</v>
      </c>
      <c r="L2209">
        <f>TCD!E2209</f>
        <v>9</v>
      </c>
      <c r="M2209" t="str">
        <f>IF(J2209="France","ST",_xlfn.XLOOKUP(F2209,'Shipment Detail'!N:N,'Shipment Detail'!E:E,""))</f>
        <v>ST</v>
      </c>
      <c r="N2209">
        <f t="shared" si="106"/>
        <v>0.2</v>
      </c>
      <c r="O2209" t="str">
        <f>IF(_xlfn.XLOOKUP(F2209,'Shipment Detail'!N:N,'Shipment Detail'!BM:BM)=0,"",_xlfn.XLOOKUP(F2209,'Shipment Detail'!N:N,'Shipment Detail'!BM:BM))</f>
        <v/>
      </c>
      <c r="R2209" t="str">
        <f>IF(_xlfn.XLOOKUP(F2209,'Shipment Detail'!N:N,'Shipment Detail'!AV:AV)&gt;60,10,"")</f>
        <v/>
      </c>
      <c r="T2209" s="3">
        <f>TCD!C2209</f>
        <v>7.4600000000000009</v>
      </c>
    </row>
    <row r="2210" spans="1:20" x14ac:dyDescent="0.2">
      <c r="A2210" t="str">
        <f t="shared" si="104"/>
        <v>FEDEX FRANCE</v>
      </c>
      <c r="B2210" s="5">
        <f t="shared" si="105"/>
        <v>46174</v>
      </c>
      <c r="F2210" s="6">
        <f>TCD!A2210</f>
        <v>873187346723</v>
      </c>
      <c r="H2210" s="18" t="str">
        <f>TCD!F2210</f>
        <v>E</v>
      </c>
      <c r="I2210" t="str">
        <f>TCD!B2210</f>
        <v>FR</v>
      </c>
      <c r="J2210" t="str">
        <f>IF(COUNTIF(Zoning!B:B,I2210)=0,"inconnu",_xlfn.XLOOKUP(I2210,Zoning!B:B,Zoning!C:C))</f>
        <v>France</v>
      </c>
      <c r="K2210">
        <f>_xlfn.XLOOKUP(F2210,'Shipment Detail'!N:N,'Shipment Detail'!AB:AB)</f>
        <v>4</v>
      </c>
      <c r="L2210">
        <f>TCD!E2210</f>
        <v>30</v>
      </c>
      <c r="M2210" t="str">
        <f>IF(J2210="France","ST",_xlfn.XLOOKUP(F2210,'Shipment Detail'!N:N,'Shipment Detail'!E:E,""))</f>
        <v>ST</v>
      </c>
      <c r="N2210">
        <f t="shared" si="106"/>
        <v>0.2</v>
      </c>
      <c r="O2210" t="str">
        <f>IF(_xlfn.XLOOKUP(F2210,'Shipment Detail'!N:N,'Shipment Detail'!BM:BM)=0,"",_xlfn.XLOOKUP(F2210,'Shipment Detail'!N:N,'Shipment Detail'!BM:BM))</f>
        <v/>
      </c>
      <c r="R2210" t="str">
        <f>IF(_xlfn.XLOOKUP(F2210,'Shipment Detail'!N:N,'Shipment Detail'!AV:AV)&gt;60,10,"")</f>
        <v/>
      </c>
      <c r="T2210" s="3">
        <f>TCD!C2210</f>
        <v>14.480000000000004</v>
      </c>
    </row>
    <row r="2211" spans="1:20" x14ac:dyDescent="0.2">
      <c r="A2211" t="str">
        <f t="shared" si="104"/>
        <v>FEDEX FRANCE</v>
      </c>
      <c r="B2211" s="5">
        <f t="shared" si="105"/>
        <v>46174</v>
      </c>
      <c r="F2211" s="6">
        <f>TCD!A2211</f>
        <v>873187426390</v>
      </c>
      <c r="H2211" s="18" t="str">
        <f>TCD!F2211</f>
        <v>E</v>
      </c>
      <c r="I2211" t="str">
        <f>TCD!B2211</f>
        <v>FR</v>
      </c>
      <c r="J2211" t="str">
        <f>IF(COUNTIF(Zoning!B:B,I2211)=0,"inconnu",_xlfn.XLOOKUP(I2211,Zoning!B:B,Zoning!C:C))</f>
        <v>France</v>
      </c>
      <c r="K2211">
        <f>_xlfn.XLOOKUP(F2211,'Shipment Detail'!N:N,'Shipment Detail'!AB:AB)</f>
        <v>3</v>
      </c>
      <c r="L2211">
        <f>TCD!E2211</f>
        <v>16.5</v>
      </c>
      <c r="M2211" t="str">
        <f>IF(J2211="France","ST",_xlfn.XLOOKUP(F2211,'Shipment Detail'!N:N,'Shipment Detail'!E:E,""))</f>
        <v>ST</v>
      </c>
      <c r="N2211">
        <f t="shared" si="106"/>
        <v>0.2</v>
      </c>
      <c r="O2211" t="str">
        <f>IF(_xlfn.XLOOKUP(F2211,'Shipment Detail'!N:N,'Shipment Detail'!BM:BM)=0,"",_xlfn.XLOOKUP(F2211,'Shipment Detail'!N:N,'Shipment Detail'!BM:BM))</f>
        <v/>
      </c>
      <c r="R2211" t="str">
        <f>IF(_xlfn.XLOOKUP(F2211,'Shipment Detail'!N:N,'Shipment Detail'!AV:AV)&gt;60,10,"")</f>
        <v/>
      </c>
      <c r="T2211" s="3">
        <f>TCD!C2211</f>
        <v>10.129999999999995</v>
      </c>
    </row>
    <row r="2212" spans="1:20" x14ac:dyDescent="0.2">
      <c r="A2212" t="str">
        <f t="shared" si="104"/>
        <v>FEDEX FRANCE</v>
      </c>
      <c r="B2212" s="5">
        <f t="shared" si="105"/>
        <v>46174</v>
      </c>
      <c r="F2212" s="6">
        <f>TCD!A2212</f>
        <v>873187453268</v>
      </c>
      <c r="H2212" s="18" t="str">
        <f>TCD!F2212</f>
        <v>E</v>
      </c>
      <c r="I2212" t="str">
        <f>TCD!B2212</f>
        <v>FR</v>
      </c>
      <c r="J2212" t="str">
        <f>IF(COUNTIF(Zoning!B:B,I2212)=0,"inconnu",_xlfn.XLOOKUP(I2212,Zoning!B:B,Zoning!C:C))</f>
        <v>France</v>
      </c>
      <c r="K2212">
        <f>_xlfn.XLOOKUP(F2212,'Shipment Detail'!N:N,'Shipment Detail'!AB:AB)</f>
        <v>4</v>
      </c>
      <c r="L2212">
        <f>TCD!E2212</f>
        <v>18.5</v>
      </c>
      <c r="M2212" t="str">
        <f>IF(J2212="France","ST",_xlfn.XLOOKUP(F2212,'Shipment Detail'!N:N,'Shipment Detail'!E:E,""))</f>
        <v>ST</v>
      </c>
      <c r="N2212">
        <f t="shared" si="106"/>
        <v>0.2</v>
      </c>
      <c r="O2212" t="str">
        <f>IF(_xlfn.XLOOKUP(F2212,'Shipment Detail'!N:N,'Shipment Detail'!BM:BM)=0,"",_xlfn.XLOOKUP(F2212,'Shipment Detail'!N:N,'Shipment Detail'!BM:BM))</f>
        <v/>
      </c>
      <c r="R2212" t="str">
        <f>IF(_xlfn.XLOOKUP(F2212,'Shipment Detail'!N:N,'Shipment Detail'!AV:AV)&gt;60,10,"")</f>
        <v/>
      </c>
      <c r="T2212" s="3">
        <f>TCD!C2212</f>
        <v>10.800000000000004</v>
      </c>
    </row>
    <row r="2213" spans="1:20" x14ac:dyDescent="0.2">
      <c r="A2213" t="str">
        <f t="shared" si="104"/>
        <v>FEDEX FRANCE</v>
      </c>
      <c r="B2213" s="5">
        <f t="shared" si="105"/>
        <v>46174</v>
      </c>
      <c r="F2213" s="6">
        <f>TCD!A2213</f>
        <v>873188400488</v>
      </c>
      <c r="H2213" s="18" t="str">
        <f>TCD!F2213</f>
        <v>E</v>
      </c>
      <c r="I2213" t="str">
        <f>TCD!B2213</f>
        <v>FR</v>
      </c>
      <c r="J2213" t="str">
        <f>IF(COUNTIF(Zoning!B:B,I2213)=0,"inconnu",_xlfn.XLOOKUP(I2213,Zoning!B:B,Zoning!C:C))</f>
        <v>France</v>
      </c>
      <c r="K2213">
        <f>_xlfn.XLOOKUP(F2213,'Shipment Detail'!N:N,'Shipment Detail'!AB:AB)</f>
        <v>5</v>
      </c>
      <c r="L2213">
        <f>TCD!E2213</f>
        <v>34</v>
      </c>
      <c r="M2213" t="str">
        <f>IF(J2213="France","ST",_xlfn.XLOOKUP(F2213,'Shipment Detail'!N:N,'Shipment Detail'!E:E,""))</f>
        <v>ST</v>
      </c>
      <c r="N2213">
        <f t="shared" si="106"/>
        <v>0.2</v>
      </c>
      <c r="O2213" t="str">
        <f>IF(_xlfn.XLOOKUP(F2213,'Shipment Detail'!N:N,'Shipment Detail'!BM:BM)=0,"",_xlfn.XLOOKUP(F2213,'Shipment Detail'!N:N,'Shipment Detail'!BM:BM))</f>
        <v/>
      </c>
      <c r="R2213" t="str">
        <f>IF(_xlfn.XLOOKUP(F2213,'Shipment Detail'!N:N,'Shipment Detail'!AV:AV)&gt;60,10,"")</f>
        <v/>
      </c>
      <c r="T2213" s="3">
        <f>TCD!C2213</f>
        <v>15.830000000000005</v>
      </c>
    </row>
    <row r="2214" spans="1:20" x14ac:dyDescent="0.2">
      <c r="A2214" t="str">
        <f t="shared" si="104"/>
        <v>FEDEX FRANCE</v>
      </c>
      <c r="B2214" s="5">
        <f t="shared" si="105"/>
        <v>46174</v>
      </c>
      <c r="F2214" s="6">
        <f>TCD!A2214</f>
        <v>873191475232</v>
      </c>
      <c r="H2214" s="18" t="str">
        <f>TCD!F2214</f>
        <v>E</v>
      </c>
      <c r="I2214" t="str">
        <f>TCD!B2214</f>
        <v>FR</v>
      </c>
      <c r="J2214" t="str">
        <f>IF(COUNTIF(Zoning!B:B,I2214)=0,"inconnu",_xlfn.XLOOKUP(I2214,Zoning!B:B,Zoning!C:C))</f>
        <v>France</v>
      </c>
      <c r="K2214">
        <f>_xlfn.XLOOKUP(F2214,'Shipment Detail'!N:N,'Shipment Detail'!AB:AB)</f>
        <v>6</v>
      </c>
      <c r="L2214">
        <f>TCD!E2214</f>
        <v>35.9</v>
      </c>
      <c r="M2214" t="str">
        <f>IF(J2214="France","ST",_xlfn.XLOOKUP(F2214,'Shipment Detail'!N:N,'Shipment Detail'!E:E,""))</f>
        <v>ST</v>
      </c>
      <c r="N2214">
        <f t="shared" si="106"/>
        <v>0.2</v>
      </c>
      <c r="O2214" t="str">
        <f>IF(_xlfn.XLOOKUP(F2214,'Shipment Detail'!N:N,'Shipment Detail'!BM:BM)=0,"",_xlfn.XLOOKUP(F2214,'Shipment Detail'!N:N,'Shipment Detail'!BM:BM))</f>
        <v/>
      </c>
      <c r="R2214" t="str">
        <f>IF(_xlfn.XLOOKUP(F2214,'Shipment Detail'!N:N,'Shipment Detail'!AV:AV)&gt;60,10,"")</f>
        <v/>
      </c>
      <c r="T2214" s="3">
        <f>TCD!C2214</f>
        <v>16.5</v>
      </c>
    </row>
    <row r="2215" spans="1:20" x14ac:dyDescent="0.2">
      <c r="A2215" t="str">
        <f t="shared" si="104"/>
        <v>FEDEX FRANCE</v>
      </c>
      <c r="B2215" s="5">
        <f t="shared" si="105"/>
        <v>46174</v>
      </c>
      <c r="F2215" s="6">
        <f>TCD!A2215</f>
        <v>873191659816</v>
      </c>
      <c r="H2215" s="18" t="str">
        <f>TCD!F2215</f>
        <v>E</v>
      </c>
      <c r="I2215" t="str">
        <f>TCD!B2215</f>
        <v>FR</v>
      </c>
      <c r="J2215" t="str">
        <f>IF(COUNTIF(Zoning!B:B,I2215)=0,"inconnu",_xlfn.XLOOKUP(I2215,Zoning!B:B,Zoning!C:C))</f>
        <v>France</v>
      </c>
      <c r="K2215">
        <f>_xlfn.XLOOKUP(F2215,'Shipment Detail'!N:N,'Shipment Detail'!AB:AB)</f>
        <v>8</v>
      </c>
      <c r="L2215">
        <f>TCD!E2215</f>
        <v>60.4</v>
      </c>
      <c r="M2215" t="str">
        <f>IF(J2215="France","ST",_xlfn.XLOOKUP(F2215,'Shipment Detail'!N:N,'Shipment Detail'!E:E,""))</f>
        <v>ST</v>
      </c>
      <c r="N2215">
        <f t="shared" si="106"/>
        <v>0.2</v>
      </c>
      <c r="O2215" t="str">
        <f>IF(_xlfn.XLOOKUP(F2215,'Shipment Detail'!N:N,'Shipment Detail'!BM:BM)=0,"",_xlfn.XLOOKUP(F2215,'Shipment Detail'!N:N,'Shipment Detail'!BM:BM))</f>
        <v/>
      </c>
      <c r="R2215">
        <f>IF(_xlfn.XLOOKUP(F2215,'Shipment Detail'!N:N,'Shipment Detail'!AV:AV)&gt;60,10,"")</f>
        <v>10</v>
      </c>
      <c r="T2215" s="3">
        <f>TCD!C2215</f>
        <v>24.86</v>
      </c>
    </row>
    <row r="2216" spans="1:20" x14ac:dyDescent="0.2">
      <c r="A2216" t="str">
        <f t="shared" si="104"/>
        <v>FEDEX FRANCE</v>
      </c>
      <c r="B2216" s="5">
        <f t="shared" si="105"/>
        <v>46174</v>
      </c>
      <c r="F2216" s="6">
        <f>TCD!A2216</f>
        <v>873191731297</v>
      </c>
      <c r="H2216" s="18" t="str">
        <f>TCD!F2216</f>
        <v>E</v>
      </c>
      <c r="I2216" t="str">
        <f>TCD!B2216</f>
        <v>FR</v>
      </c>
      <c r="J2216" t="str">
        <f>IF(COUNTIF(Zoning!B:B,I2216)=0,"inconnu",_xlfn.XLOOKUP(I2216,Zoning!B:B,Zoning!C:C))</f>
        <v>France</v>
      </c>
      <c r="K2216">
        <f>_xlfn.XLOOKUP(F2216,'Shipment Detail'!N:N,'Shipment Detail'!AB:AB)</f>
        <v>6</v>
      </c>
      <c r="L2216">
        <f>TCD!E2216</f>
        <v>40</v>
      </c>
      <c r="M2216" t="str">
        <f>IF(J2216="France","ST",_xlfn.XLOOKUP(F2216,'Shipment Detail'!N:N,'Shipment Detail'!E:E,""))</f>
        <v>ST</v>
      </c>
      <c r="N2216">
        <f t="shared" si="106"/>
        <v>0.2</v>
      </c>
      <c r="O2216" t="str">
        <f>IF(_xlfn.XLOOKUP(F2216,'Shipment Detail'!N:N,'Shipment Detail'!BM:BM)=0,"",_xlfn.XLOOKUP(F2216,'Shipment Detail'!N:N,'Shipment Detail'!BM:BM))</f>
        <v/>
      </c>
      <c r="R2216" t="str">
        <f>IF(_xlfn.XLOOKUP(F2216,'Shipment Detail'!N:N,'Shipment Detail'!AV:AV)&gt;60,10,"")</f>
        <v/>
      </c>
      <c r="T2216" s="3">
        <f>TCD!C2216</f>
        <v>17.839999999999996</v>
      </c>
    </row>
    <row r="2217" spans="1:20" x14ac:dyDescent="0.2">
      <c r="A2217" t="str">
        <f t="shared" si="104"/>
        <v>FEDEX FRANCE</v>
      </c>
      <c r="B2217" s="5">
        <f t="shared" si="105"/>
        <v>46174</v>
      </c>
      <c r="F2217" s="6">
        <f>TCD!A2217</f>
        <v>873191838412</v>
      </c>
      <c r="H2217" s="18" t="str">
        <f>TCD!F2217</f>
        <v>E</v>
      </c>
      <c r="I2217" t="str">
        <f>TCD!B2217</f>
        <v>FR</v>
      </c>
      <c r="J2217" t="str">
        <f>IF(COUNTIF(Zoning!B:B,I2217)=0,"inconnu",_xlfn.XLOOKUP(I2217,Zoning!B:B,Zoning!C:C))</f>
        <v>France</v>
      </c>
      <c r="K2217">
        <f>_xlfn.XLOOKUP(F2217,'Shipment Detail'!N:N,'Shipment Detail'!AB:AB)</f>
        <v>3</v>
      </c>
      <c r="L2217">
        <f>TCD!E2217</f>
        <v>23.200000000000003</v>
      </c>
      <c r="M2217" t="str">
        <f>IF(J2217="France","ST",_xlfn.XLOOKUP(F2217,'Shipment Detail'!N:N,'Shipment Detail'!E:E,""))</f>
        <v>ST</v>
      </c>
      <c r="N2217">
        <f t="shared" si="106"/>
        <v>0.2</v>
      </c>
      <c r="O2217" t="str">
        <f>IF(_xlfn.XLOOKUP(F2217,'Shipment Detail'!N:N,'Shipment Detail'!BM:BM)=0,"",_xlfn.XLOOKUP(F2217,'Shipment Detail'!N:N,'Shipment Detail'!BM:BM))</f>
        <v/>
      </c>
      <c r="R2217" t="str">
        <f>IF(_xlfn.XLOOKUP(F2217,'Shipment Detail'!N:N,'Shipment Detail'!AV:AV)&gt;60,10,"")</f>
        <v/>
      </c>
      <c r="T2217" s="3">
        <f>TCD!C2217</f>
        <v>12.480000000000004</v>
      </c>
    </row>
    <row r="2218" spans="1:20" x14ac:dyDescent="0.2">
      <c r="A2218" t="str">
        <f t="shared" si="104"/>
        <v>FEDEX FRANCE</v>
      </c>
      <c r="B2218" s="5">
        <f t="shared" si="105"/>
        <v>46174</v>
      </c>
      <c r="F2218" s="6">
        <f>TCD!A2218</f>
        <v>873191885830</v>
      </c>
      <c r="H2218" s="18" t="str">
        <f>TCD!F2218</f>
        <v>E</v>
      </c>
      <c r="I2218" t="str">
        <f>TCD!B2218</f>
        <v>FR</v>
      </c>
      <c r="J2218" t="str">
        <f>IF(COUNTIF(Zoning!B:B,I2218)=0,"inconnu",_xlfn.XLOOKUP(I2218,Zoning!B:B,Zoning!C:C))</f>
        <v>France</v>
      </c>
      <c r="K2218">
        <f>_xlfn.XLOOKUP(F2218,'Shipment Detail'!N:N,'Shipment Detail'!AB:AB)</f>
        <v>3</v>
      </c>
      <c r="L2218">
        <f>TCD!E2218</f>
        <v>17.600000000000001</v>
      </c>
      <c r="M2218" t="str">
        <f>IF(J2218="France","ST",_xlfn.XLOOKUP(F2218,'Shipment Detail'!N:N,'Shipment Detail'!E:E,""))</f>
        <v>ST</v>
      </c>
      <c r="N2218">
        <f t="shared" si="106"/>
        <v>0.2</v>
      </c>
      <c r="O2218" t="str">
        <f>IF(_xlfn.XLOOKUP(F2218,'Shipment Detail'!N:N,'Shipment Detail'!BM:BM)=0,"",_xlfn.XLOOKUP(F2218,'Shipment Detail'!N:N,'Shipment Detail'!BM:BM))</f>
        <v/>
      </c>
      <c r="R2218" t="str">
        <f>IF(_xlfn.XLOOKUP(F2218,'Shipment Detail'!N:N,'Shipment Detail'!AV:AV)&gt;60,10,"")</f>
        <v/>
      </c>
      <c r="T2218" s="3">
        <f>TCD!C2218</f>
        <v>10.469999999999999</v>
      </c>
    </row>
    <row r="2219" spans="1:20" x14ac:dyDescent="0.2">
      <c r="A2219" t="str">
        <f t="shared" si="104"/>
        <v>FEDEX FRANCE</v>
      </c>
      <c r="B2219" s="5">
        <f t="shared" si="105"/>
        <v>46174</v>
      </c>
      <c r="F2219" s="6">
        <f>TCD!A2219</f>
        <v>873191920505</v>
      </c>
      <c r="H2219" s="18" t="str">
        <f>TCD!F2219</f>
        <v>E</v>
      </c>
      <c r="I2219" t="str">
        <f>TCD!B2219</f>
        <v>FR</v>
      </c>
      <c r="J2219" t="str">
        <f>IF(COUNTIF(Zoning!B:B,I2219)=0,"inconnu",_xlfn.XLOOKUP(I2219,Zoning!B:B,Zoning!C:C))</f>
        <v>France</v>
      </c>
      <c r="K2219">
        <f>_xlfn.XLOOKUP(F2219,'Shipment Detail'!N:N,'Shipment Detail'!AB:AB)</f>
        <v>3</v>
      </c>
      <c r="L2219">
        <f>TCD!E2219</f>
        <v>16.3</v>
      </c>
      <c r="M2219" t="str">
        <f>IF(J2219="France","ST",_xlfn.XLOOKUP(F2219,'Shipment Detail'!N:N,'Shipment Detail'!E:E,""))</f>
        <v>ST</v>
      </c>
      <c r="N2219">
        <f t="shared" si="106"/>
        <v>0.2</v>
      </c>
      <c r="O2219" t="str">
        <f>IF(_xlfn.XLOOKUP(F2219,'Shipment Detail'!N:N,'Shipment Detail'!BM:BM)=0,"",_xlfn.XLOOKUP(F2219,'Shipment Detail'!N:N,'Shipment Detail'!BM:BM))</f>
        <v/>
      </c>
      <c r="R2219" t="str">
        <f>IF(_xlfn.XLOOKUP(F2219,'Shipment Detail'!N:N,'Shipment Detail'!AV:AV)&gt;60,10,"")</f>
        <v/>
      </c>
      <c r="T2219" s="3">
        <f>TCD!C2219</f>
        <v>10.129999999999995</v>
      </c>
    </row>
    <row r="2220" spans="1:20" x14ac:dyDescent="0.2">
      <c r="A2220" t="str">
        <f t="shared" si="104"/>
        <v>FEDEX FRANCE</v>
      </c>
      <c r="B2220" s="5">
        <f t="shared" si="105"/>
        <v>46174</v>
      </c>
      <c r="F2220" s="6">
        <f>TCD!A2220</f>
        <v>873191941341</v>
      </c>
      <c r="H2220" s="18" t="str">
        <f>TCD!F2220</f>
        <v>E</v>
      </c>
      <c r="I2220" t="str">
        <f>TCD!B2220</f>
        <v>FR</v>
      </c>
      <c r="J2220" t="str">
        <f>IF(COUNTIF(Zoning!B:B,I2220)=0,"inconnu",_xlfn.XLOOKUP(I2220,Zoning!B:B,Zoning!C:C))</f>
        <v>France</v>
      </c>
      <c r="K2220">
        <f>_xlfn.XLOOKUP(F2220,'Shipment Detail'!N:N,'Shipment Detail'!AB:AB)</f>
        <v>2</v>
      </c>
      <c r="L2220">
        <f>TCD!E2220</f>
        <v>14</v>
      </c>
      <c r="M2220" t="str">
        <f>IF(J2220="France","ST",_xlfn.XLOOKUP(F2220,'Shipment Detail'!N:N,'Shipment Detail'!E:E,""))</f>
        <v>ST</v>
      </c>
      <c r="N2220">
        <f t="shared" si="106"/>
        <v>0.2</v>
      </c>
      <c r="O2220" t="str">
        <f>IF(_xlfn.XLOOKUP(F2220,'Shipment Detail'!N:N,'Shipment Detail'!BM:BM)=0,"",_xlfn.XLOOKUP(F2220,'Shipment Detail'!N:N,'Shipment Detail'!BM:BM))</f>
        <v/>
      </c>
      <c r="R2220" t="str">
        <f>IF(_xlfn.XLOOKUP(F2220,'Shipment Detail'!N:N,'Shipment Detail'!AV:AV)&gt;60,10,"")</f>
        <v/>
      </c>
      <c r="T2220" s="3">
        <f>TCD!C2220</f>
        <v>9.1300000000000026</v>
      </c>
    </row>
    <row r="2221" spans="1:20" x14ac:dyDescent="0.2">
      <c r="A2221" t="str">
        <f t="shared" si="104"/>
        <v>FEDEX FRANCE</v>
      </c>
      <c r="B2221" s="5">
        <f t="shared" si="105"/>
        <v>46174</v>
      </c>
      <c r="F2221" s="6">
        <f>TCD!A2221</f>
        <v>873191962166</v>
      </c>
      <c r="H2221" s="18" t="str">
        <f>TCD!F2221</f>
        <v>E</v>
      </c>
      <c r="I2221" t="str">
        <f>TCD!B2221</f>
        <v>FR</v>
      </c>
      <c r="J2221" t="str">
        <f>IF(COUNTIF(Zoning!B:B,I2221)=0,"inconnu",_xlfn.XLOOKUP(I2221,Zoning!B:B,Zoning!C:C))</f>
        <v>France</v>
      </c>
      <c r="K2221">
        <f>_xlfn.XLOOKUP(F2221,'Shipment Detail'!N:N,'Shipment Detail'!AB:AB)</f>
        <v>2</v>
      </c>
      <c r="L2221">
        <f>TCD!E2221</f>
        <v>15.6</v>
      </c>
      <c r="M2221" t="str">
        <f>IF(J2221="France","ST",_xlfn.XLOOKUP(F2221,'Shipment Detail'!N:N,'Shipment Detail'!E:E,""))</f>
        <v>ST</v>
      </c>
      <c r="N2221">
        <f t="shared" si="106"/>
        <v>0.2</v>
      </c>
      <c r="O2221" t="str">
        <f>IF(_xlfn.XLOOKUP(F2221,'Shipment Detail'!N:N,'Shipment Detail'!BM:BM)=0,"",_xlfn.XLOOKUP(F2221,'Shipment Detail'!N:N,'Shipment Detail'!BM:BM))</f>
        <v/>
      </c>
      <c r="R2221" t="str">
        <f>IF(_xlfn.XLOOKUP(F2221,'Shipment Detail'!N:N,'Shipment Detail'!AV:AV)&gt;60,10,"")</f>
        <v/>
      </c>
      <c r="T2221" s="3">
        <f>TCD!C2221</f>
        <v>9.8000000000000007</v>
      </c>
    </row>
    <row r="2222" spans="1:20" x14ac:dyDescent="0.2">
      <c r="A2222" t="str">
        <f t="shared" si="104"/>
        <v>FEDEX FRANCE</v>
      </c>
      <c r="B2222" s="5">
        <f t="shared" si="105"/>
        <v>46174</v>
      </c>
      <c r="F2222" s="6">
        <f>TCD!A2222</f>
        <v>873192018595</v>
      </c>
      <c r="H2222" s="18" t="str">
        <f>TCD!F2222</f>
        <v>E</v>
      </c>
      <c r="I2222" t="str">
        <f>TCD!B2222</f>
        <v>FR</v>
      </c>
      <c r="J2222" t="str">
        <f>IF(COUNTIF(Zoning!B:B,I2222)=0,"inconnu",_xlfn.XLOOKUP(I2222,Zoning!B:B,Zoning!C:C))</f>
        <v>France</v>
      </c>
      <c r="K2222">
        <f>_xlfn.XLOOKUP(F2222,'Shipment Detail'!N:N,'Shipment Detail'!AB:AB)</f>
        <v>14</v>
      </c>
      <c r="L2222">
        <f>TCD!E2222</f>
        <v>92.5</v>
      </c>
      <c r="M2222" t="str">
        <f>IF(J2222="France","ST",_xlfn.XLOOKUP(F2222,'Shipment Detail'!N:N,'Shipment Detail'!E:E,""))</f>
        <v>ST</v>
      </c>
      <c r="N2222">
        <f t="shared" si="106"/>
        <v>0.2</v>
      </c>
      <c r="O2222" t="str">
        <f>IF(_xlfn.XLOOKUP(F2222,'Shipment Detail'!N:N,'Shipment Detail'!BM:BM)=0,"",_xlfn.XLOOKUP(F2222,'Shipment Detail'!N:N,'Shipment Detail'!BM:BM))</f>
        <v/>
      </c>
      <c r="R2222" t="str">
        <f>IF(_xlfn.XLOOKUP(F2222,'Shipment Detail'!N:N,'Shipment Detail'!AV:AV)&gt;60,10,"")</f>
        <v/>
      </c>
      <c r="T2222" s="3">
        <f>TCD!C2222</f>
        <v>37.789999999999992</v>
      </c>
    </row>
    <row r="2223" spans="1:20" x14ac:dyDescent="0.2">
      <c r="A2223" t="str">
        <f t="shared" si="104"/>
        <v>FEDEX FRANCE</v>
      </c>
      <c r="B2223" s="5">
        <f t="shared" si="105"/>
        <v>46174</v>
      </c>
      <c r="F2223" s="6">
        <f>TCD!A2223</f>
        <v>873192158499</v>
      </c>
      <c r="H2223" s="18" t="str">
        <f>TCD!F2223</f>
        <v>E</v>
      </c>
      <c r="I2223" t="str">
        <f>TCD!B2223</f>
        <v>FR</v>
      </c>
      <c r="J2223" t="str">
        <f>IF(COUNTIF(Zoning!B:B,I2223)=0,"inconnu",_xlfn.XLOOKUP(I2223,Zoning!B:B,Zoning!C:C))</f>
        <v>France</v>
      </c>
      <c r="K2223">
        <f>_xlfn.XLOOKUP(F2223,'Shipment Detail'!N:N,'Shipment Detail'!AB:AB)</f>
        <v>3</v>
      </c>
      <c r="L2223">
        <f>TCD!E2223</f>
        <v>20.700000000000003</v>
      </c>
      <c r="M2223" t="str">
        <f>IF(J2223="France","ST",_xlfn.XLOOKUP(F2223,'Shipment Detail'!N:N,'Shipment Detail'!E:E,""))</f>
        <v>ST</v>
      </c>
      <c r="N2223">
        <f t="shared" si="106"/>
        <v>0.2</v>
      </c>
      <c r="O2223" t="str">
        <f>IF(_xlfn.XLOOKUP(F2223,'Shipment Detail'!N:N,'Shipment Detail'!BM:BM)=0,"",_xlfn.XLOOKUP(F2223,'Shipment Detail'!N:N,'Shipment Detail'!BM:BM))</f>
        <v/>
      </c>
      <c r="R2223" t="str">
        <f>IF(_xlfn.XLOOKUP(F2223,'Shipment Detail'!N:N,'Shipment Detail'!AV:AV)&gt;60,10,"")</f>
        <v/>
      </c>
      <c r="T2223" s="3">
        <f>TCD!C2223</f>
        <v>11.469999999999999</v>
      </c>
    </row>
    <row r="2224" spans="1:20" x14ac:dyDescent="0.2">
      <c r="A2224" t="str">
        <f t="shared" si="104"/>
        <v>FEDEX FRANCE</v>
      </c>
      <c r="B2224" s="5">
        <f t="shared" si="105"/>
        <v>46174</v>
      </c>
      <c r="F2224" s="6">
        <f>TCD!A2224</f>
        <v>873192208133</v>
      </c>
      <c r="H2224" s="18" t="str">
        <f>TCD!F2224</f>
        <v>E</v>
      </c>
      <c r="I2224" t="str">
        <f>TCD!B2224</f>
        <v>FR</v>
      </c>
      <c r="J2224" t="str">
        <f>IF(COUNTIF(Zoning!B:B,I2224)=0,"inconnu",_xlfn.XLOOKUP(I2224,Zoning!B:B,Zoning!C:C))</f>
        <v>France</v>
      </c>
      <c r="K2224">
        <f>_xlfn.XLOOKUP(F2224,'Shipment Detail'!N:N,'Shipment Detail'!AB:AB)</f>
        <v>3</v>
      </c>
      <c r="L2224">
        <f>TCD!E2224</f>
        <v>17.200000000000003</v>
      </c>
      <c r="M2224" t="str">
        <f>IF(J2224="France","ST",_xlfn.XLOOKUP(F2224,'Shipment Detail'!N:N,'Shipment Detail'!E:E,""))</f>
        <v>ST</v>
      </c>
      <c r="N2224">
        <f t="shared" si="106"/>
        <v>0.2</v>
      </c>
      <c r="O2224" t="str">
        <f>IF(_xlfn.XLOOKUP(F2224,'Shipment Detail'!N:N,'Shipment Detail'!BM:BM)=0,"",_xlfn.XLOOKUP(F2224,'Shipment Detail'!N:N,'Shipment Detail'!BM:BM))</f>
        <v/>
      </c>
      <c r="R2224" t="str">
        <f>IF(_xlfn.XLOOKUP(F2224,'Shipment Detail'!N:N,'Shipment Detail'!AV:AV)&gt;60,10,"")</f>
        <v/>
      </c>
      <c r="T2224" s="3">
        <f>TCD!C2224</f>
        <v>10.469999999999999</v>
      </c>
    </row>
    <row r="2225" spans="1:20" x14ac:dyDescent="0.2">
      <c r="A2225" t="str">
        <f t="shared" si="104"/>
        <v>FEDEX FRANCE</v>
      </c>
      <c r="B2225" s="5">
        <f t="shared" si="105"/>
        <v>46174</v>
      </c>
      <c r="F2225" s="6">
        <f>TCD!A2225</f>
        <v>873192326801</v>
      </c>
      <c r="H2225" s="18" t="str">
        <f>TCD!F2225</f>
        <v>E</v>
      </c>
      <c r="I2225" t="str">
        <f>TCD!B2225</f>
        <v>FR</v>
      </c>
      <c r="J2225" t="str">
        <f>IF(COUNTIF(Zoning!B:B,I2225)=0,"inconnu",_xlfn.XLOOKUP(I2225,Zoning!B:B,Zoning!C:C))</f>
        <v>France</v>
      </c>
      <c r="K2225">
        <f>_xlfn.XLOOKUP(F2225,'Shipment Detail'!N:N,'Shipment Detail'!AB:AB)</f>
        <v>7</v>
      </c>
      <c r="L2225">
        <f>TCD!E2225</f>
        <v>32.800000000000004</v>
      </c>
      <c r="M2225" t="str">
        <f>IF(J2225="France","ST",_xlfn.XLOOKUP(F2225,'Shipment Detail'!N:N,'Shipment Detail'!E:E,""))</f>
        <v>ST</v>
      </c>
      <c r="N2225">
        <f t="shared" si="106"/>
        <v>0.2</v>
      </c>
      <c r="O2225" t="str">
        <f>IF(_xlfn.XLOOKUP(F2225,'Shipment Detail'!N:N,'Shipment Detail'!BM:BM)=0,"",_xlfn.XLOOKUP(F2225,'Shipment Detail'!N:N,'Shipment Detail'!BM:BM))</f>
        <v/>
      </c>
      <c r="R2225" t="str">
        <f>IF(_xlfn.XLOOKUP(F2225,'Shipment Detail'!N:N,'Shipment Detail'!AV:AV)&gt;60,10,"")</f>
        <v/>
      </c>
      <c r="T2225" s="3">
        <f>TCD!C2225</f>
        <v>15.489999999999995</v>
      </c>
    </row>
    <row r="2226" spans="1:20" x14ac:dyDescent="0.2">
      <c r="A2226" t="str">
        <f t="shared" si="104"/>
        <v>FEDEX FRANCE</v>
      </c>
      <c r="B2226" s="5">
        <f t="shared" si="105"/>
        <v>46174</v>
      </c>
      <c r="F2226" s="6">
        <f>TCD!A2226</f>
        <v>873192369583</v>
      </c>
      <c r="H2226" s="18" t="str">
        <f>TCD!F2226</f>
        <v>E</v>
      </c>
      <c r="I2226" t="str">
        <f>TCD!B2226</f>
        <v>FR</v>
      </c>
      <c r="J2226" t="str">
        <f>IF(COUNTIF(Zoning!B:B,I2226)=0,"inconnu",_xlfn.XLOOKUP(I2226,Zoning!B:B,Zoning!C:C))</f>
        <v>France</v>
      </c>
      <c r="K2226">
        <f>_xlfn.XLOOKUP(F2226,'Shipment Detail'!N:N,'Shipment Detail'!AB:AB)</f>
        <v>2</v>
      </c>
      <c r="L2226">
        <f>TCD!E2226</f>
        <v>30</v>
      </c>
      <c r="M2226" t="str">
        <f>IF(J2226="France","ST",_xlfn.XLOOKUP(F2226,'Shipment Detail'!N:N,'Shipment Detail'!E:E,""))</f>
        <v>ST</v>
      </c>
      <c r="N2226">
        <f t="shared" si="106"/>
        <v>0.2</v>
      </c>
      <c r="O2226" t="str">
        <f>IF(_xlfn.XLOOKUP(F2226,'Shipment Detail'!N:N,'Shipment Detail'!BM:BM)=0,"",_xlfn.XLOOKUP(F2226,'Shipment Detail'!N:N,'Shipment Detail'!BM:BM))</f>
        <v/>
      </c>
      <c r="R2226">
        <f>IF(_xlfn.XLOOKUP(F2226,'Shipment Detail'!N:N,'Shipment Detail'!AV:AV)&gt;60,10,"")</f>
        <v>10</v>
      </c>
      <c r="T2226" s="3">
        <f>TCD!C2226</f>
        <v>14.480000000000004</v>
      </c>
    </row>
    <row r="2227" spans="1:20" x14ac:dyDescent="0.2">
      <c r="A2227" t="str">
        <f t="shared" si="104"/>
        <v>FEDEX FRANCE</v>
      </c>
      <c r="B2227" s="5">
        <f t="shared" si="105"/>
        <v>46174</v>
      </c>
      <c r="F2227" s="6">
        <f>TCD!A2227</f>
        <v>873192410058</v>
      </c>
      <c r="H2227" s="18" t="str">
        <f>TCD!F2227</f>
        <v>E</v>
      </c>
      <c r="I2227" t="str">
        <f>TCD!B2227</f>
        <v>FR</v>
      </c>
      <c r="J2227" t="str">
        <f>IF(COUNTIF(Zoning!B:B,I2227)=0,"inconnu",_xlfn.XLOOKUP(I2227,Zoning!B:B,Zoning!C:C))</f>
        <v>France</v>
      </c>
      <c r="K2227">
        <f>_xlfn.XLOOKUP(F2227,'Shipment Detail'!N:N,'Shipment Detail'!AB:AB)</f>
        <v>3</v>
      </c>
      <c r="L2227">
        <f>TCD!E2227</f>
        <v>19.600000000000001</v>
      </c>
      <c r="M2227" t="str">
        <f>IF(J2227="France","ST",_xlfn.XLOOKUP(F2227,'Shipment Detail'!N:N,'Shipment Detail'!E:E,""))</f>
        <v>ST</v>
      </c>
      <c r="N2227">
        <f t="shared" si="106"/>
        <v>0.2</v>
      </c>
      <c r="O2227" t="str">
        <f>IF(_xlfn.XLOOKUP(F2227,'Shipment Detail'!N:N,'Shipment Detail'!BM:BM)=0,"",_xlfn.XLOOKUP(F2227,'Shipment Detail'!N:N,'Shipment Detail'!BM:BM))</f>
        <v/>
      </c>
      <c r="R2227" t="str">
        <f>IF(_xlfn.XLOOKUP(F2227,'Shipment Detail'!N:N,'Shipment Detail'!AV:AV)&gt;60,10,"")</f>
        <v/>
      </c>
      <c r="T2227" s="3">
        <f>TCD!C2227</f>
        <v>11.14</v>
      </c>
    </row>
    <row r="2228" spans="1:20" x14ac:dyDescent="0.2">
      <c r="A2228" t="str">
        <f t="shared" si="104"/>
        <v>FEDEX FRANCE</v>
      </c>
      <c r="B2228" s="5">
        <f t="shared" si="105"/>
        <v>46174</v>
      </c>
      <c r="F2228" s="6">
        <f>TCD!A2228</f>
        <v>873192564326</v>
      </c>
      <c r="H2228" s="18" t="str">
        <f>TCD!F2228</f>
        <v>E</v>
      </c>
      <c r="I2228" t="str">
        <f>TCD!B2228</f>
        <v>FR</v>
      </c>
      <c r="J2228" t="str">
        <f>IF(COUNTIF(Zoning!B:B,I2228)=0,"inconnu",_xlfn.XLOOKUP(I2228,Zoning!B:B,Zoning!C:C))</f>
        <v>France</v>
      </c>
      <c r="K2228">
        <f>_xlfn.XLOOKUP(F2228,'Shipment Detail'!N:N,'Shipment Detail'!AB:AB)</f>
        <v>2</v>
      </c>
      <c r="L2228">
        <f>TCD!E2228</f>
        <v>14</v>
      </c>
      <c r="M2228" t="str">
        <f>IF(J2228="France","ST",_xlfn.XLOOKUP(F2228,'Shipment Detail'!N:N,'Shipment Detail'!E:E,""))</f>
        <v>ST</v>
      </c>
      <c r="N2228">
        <f t="shared" si="106"/>
        <v>0.2</v>
      </c>
      <c r="O2228" t="str">
        <f>IF(_xlfn.XLOOKUP(F2228,'Shipment Detail'!N:N,'Shipment Detail'!BM:BM)=0,"",_xlfn.XLOOKUP(F2228,'Shipment Detail'!N:N,'Shipment Detail'!BM:BM))</f>
        <v/>
      </c>
      <c r="R2228" t="str">
        <f>IF(_xlfn.XLOOKUP(F2228,'Shipment Detail'!N:N,'Shipment Detail'!AV:AV)&gt;60,10,"")</f>
        <v/>
      </c>
      <c r="T2228" s="3">
        <f>TCD!C2228</f>
        <v>9.1300000000000026</v>
      </c>
    </row>
    <row r="2229" spans="1:20" x14ac:dyDescent="0.2">
      <c r="A2229" t="str">
        <f t="shared" si="104"/>
        <v>FEDEX FRANCE</v>
      </c>
      <c r="B2229" s="5">
        <f t="shared" si="105"/>
        <v>46174</v>
      </c>
      <c r="F2229" s="6">
        <f>TCD!A2229</f>
        <v>873192583538</v>
      </c>
      <c r="H2229" s="18" t="str">
        <f>TCD!F2229</f>
        <v>E</v>
      </c>
      <c r="I2229" t="str">
        <f>TCD!B2229</f>
        <v>FR</v>
      </c>
      <c r="J2229" t="str">
        <f>IF(COUNTIF(Zoning!B:B,I2229)=0,"inconnu",_xlfn.XLOOKUP(I2229,Zoning!B:B,Zoning!C:C))</f>
        <v>France</v>
      </c>
      <c r="K2229">
        <f>_xlfn.XLOOKUP(F2229,'Shipment Detail'!N:N,'Shipment Detail'!AB:AB)</f>
        <v>2</v>
      </c>
      <c r="L2229">
        <f>TCD!E2229</f>
        <v>15.2</v>
      </c>
      <c r="M2229" t="str">
        <f>IF(J2229="France","ST",_xlfn.XLOOKUP(F2229,'Shipment Detail'!N:N,'Shipment Detail'!E:E,""))</f>
        <v>ST</v>
      </c>
      <c r="N2229">
        <f t="shared" si="106"/>
        <v>0.2</v>
      </c>
      <c r="O2229" t="str">
        <f>IF(_xlfn.XLOOKUP(F2229,'Shipment Detail'!N:N,'Shipment Detail'!BM:BM)=0,"",_xlfn.XLOOKUP(F2229,'Shipment Detail'!N:N,'Shipment Detail'!BM:BM))</f>
        <v/>
      </c>
      <c r="R2229" t="str">
        <f>IF(_xlfn.XLOOKUP(F2229,'Shipment Detail'!N:N,'Shipment Detail'!AV:AV)&gt;60,10,"")</f>
        <v/>
      </c>
      <c r="T2229" s="3">
        <f>TCD!C2229</f>
        <v>9.8000000000000007</v>
      </c>
    </row>
    <row r="2230" spans="1:20" x14ac:dyDescent="0.2">
      <c r="A2230" t="str">
        <f t="shared" si="104"/>
        <v>FEDEX FRANCE</v>
      </c>
      <c r="B2230" s="5">
        <f t="shared" si="105"/>
        <v>46174</v>
      </c>
      <c r="F2230" s="6">
        <f>TCD!A2230</f>
        <v>873192613990</v>
      </c>
      <c r="H2230" s="18" t="str">
        <f>TCD!F2230</f>
        <v>E</v>
      </c>
      <c r="I2230" t="str">
        <f>TCD!B2230</f>
        <v>FR</v>
      </c>
      <c r="J2230" t="str">
        <f>IF(COUNTIF(Zoning!B:B,I2230)=0,"inconnu",_xlfn.XLOOKUP(I2230,Zoning!B:B,Zoning!C:C))</f>
        <v>France</v>
      </c>
      <c r="K2230">
        <f>_xlfn.XLOOKUP(F2230,'Shipment Detail'!N:N,'Shipment Detail'!AB:AB)</f>
        <v>2</v>
      </c>
      <c r="L2230">
        <f>TCD!E2230</f>
        <v>15.6</v>
      </c>
      <c r="M2230" t="str">
        <f>IF(J2230="France","ST",_xlfn.XLOOKUP(F2230,'Shipment Detail'!N:N,'Shipment Detail'!E:E,""))</f>
        <v>ST</v>
      </c>
      <c r="N2230">
        <f t="shared" si="106"/>
        <v>0.2</v>
      </c>
      <c r="O2230" t="str">
        <f>IF(_xlfn.XLOOKUP(F2230,'Shipment Detail'!N:N,'Shipment Detail'!BM:BM)=0,"",_xlfn.XLOOKUP(F2230,'Shipment Detail'!N:N,'Shipment Detail'!BM:BM))</f>
        <v/>
      </c>
      <c r="R2230" t="str">
        <f>IF(_xlfn.XLOOKUP(F2230,'Shipment Detail'!N:N,'Shipment Detail'!AV:AV)&gt;60,10,"")</f>
        <v/>
      </c>
      <c r="T2230" s="3">
        <f>TCD!C2230</f>
        <v>9.8000000000000007</v>
      </c>
    </row>
    <row r="2231" spans="1:20" x14ac:dyDescent="0.2">
      <c r="A2231" t="str">
        <f t="shared" si="104"/>
        <v>FEDEX FRANCE</v>
      </c>
      <c r="B2231" s="5">
        <f t="shared" si="105"/>
        <v>46174</v>
      </c>
      <c r="F2231" s="6">
        <f>TCD!A2231</f>
        <v>873192642195</v>
      </c>
      <c r="H2231" s="18" t="str">
        <f>TCD!F2231</f>
        <v>E</v>
      </c>
      <c r="I2231" t="str">
        <f>TCD!B2231</f>
        <v>FR</v>
      </c>
      <c r="J2231" t="str">
        <f>IF(COUNTIF(Zoning!B:B,I2231)=0,"inconnu",_xlfn.XLOOKUP(I2231,Zoning!B:B,Zoning!C:C))</f>
        <v>France</v>
      </c>
      <c r="K2231">
        <f>_xlfn.XLOOKUP(F2231,'Shipment Detail'!N:N,'Shipment Detail'!AB:AB)</f>
        <v>2</v>
      </c>
      <c r="L2231">
        <f>TCD!E2231</f>
        <v>14</v>
      </c>
      <c r="M2231" t="str">
        <f>IF(J2231="France","ST",_xlfn.XLOOKUP(F2231,'Shipment Detail'!N:N,'Shipment Detail'!E:E,""))</f>
        <v>ST</v>
      </c>
      <c r="N2231">
        <f t="shared" si="106"/>
        <v>0.2</v>
      </c>
      <c r="O2231" t="str">
        <f>IF(_xlfn.XLOOKUP(F2231,'Shipment Detail'!N:N,'Shipment Detail'!BM:BM)=0,"",_xlfn.XLOOKUP(F2231,'Shipment Detail'!N:N,'Shipment Detail'!BM:BM))</f>
        <v/>
      </c>
      <c r="R2231" t="str">
        <f>IF(_xlfn.XLOOKUP(F2231,'Shipment Detail'!N:N,'Shipment Detail'!AV:AV)&gt;60,10,"")</f>
        <v/>
      </c>
      <c r="T2231" s="3">
        <f>TCD!C2231</f>
        <v>9.1300000000000026</v>
      </c>
    </row>
    <row r="2232" spans="1:20" x14ac:dyDescent="0.2">
      <c r="A2232" t="str">
        <f t="shared" si="104"/>
        <v>FEDEX FRANCE</v>
      </c>
      <c r="B2232" s="5">
        <f t="shared" si="105"/>
        <v>46174</v>
      </c>
      <c r="F2232" s="6">
        <f>TCD!A2232</f>
        <v>873192660323</v>
      </c>
      <c r="H2232" s="18" t="str">
        <f>TCD!F2232</f>
        <v>E</v>
      </c>
      <c r="I2232" t="str">
        <f>TCD!B2232</f>
        <v>FR</v>
      </c>
      <c r="J2232" t="str">
        <f>IF(COUNTIF(Zoning!B:B,I2232)=0,"inconnu",_xlfn.XLOOKUP(I2232,Zoning!B:B,Zoning!C:C))</f>
        <v>France</v>
      </c>
      <c r="K2232">
        <f>_xlfn.XLOOKUP(F2232,'Shipment Detail'!N:N,'Shipment Detail'!AB:AB)</f>
        <v>2</v>
      </c>
      <c r="L2232">
        <f>TCD!E2232</f>
        <v>27.900000000000002</v>
      </c>
      <c r="M2232" t="str">
        <f>IF(J2232="France","ST",_xlfn.XLOOKUP(F2232,'Shipment Detail'!N:N,'Shipment Detail'!E:E,""))</f>
        <v>ST</v>
      </c>
      <c r="N2232">
        <f t="shared" si="106"/>
        <v>0.2</v>
      </c>
      <c r="O2232" t="str">
        <f>IF(_xlfn.XLOOKUP(F2232,'Shipment Detail'!N:N,'Shipment Detail'!BM:BM)=0,"",_xlfn.XLOOKUP(F2232,'Shipment Detail'!N:N,'Shipment Detail'!BM:BM))</f>
        <v/>
      </c>
      <c r="R2232" t="str">
        <f>IF(_xlfn.XLOOKUP(F2232,'Shipment Detail'!N:N,'Shipment Detail'!AV:AV)&gt;60,10,"")</f>
        <v/>
      </c>
      <c r="T2232" s="3">
        <f>TCD!C2232</f>
        <v>13.809999999999995</v>
      </c>
    </row>
    <row r="2233" spans="1:20" x14ac:dyDescent="0.2">
      <c r="A2233" t="str">
        <f t="shared" si="104"/>
        <v>FEDEX FRANCE</v>
      </c>
      <c r="B2233" s="5">
        <f t="shared" si="105"/>
        <v>46174</v>
      </c>
      <c r="F2233" s="6">
        <f>TCD!A2233</f>
        <v>873192712004</v>
      </c>
      <c r="H2233" s="18" t="str">
        <f>TCD!F2233</f>
        <v>E</v>
      </c>
      <c r="I2233" t="str">
        <f>TCD!B2233</f>
        <v>FR</v>
      </c>
      <c r="J2233" t="str">
        <f>IF(COUNTIF(Zoning!B:B,I2233)=0,"inconnu",_xlfn.XLOOKUP(I2233,Zoning!B:B,Zoning!C:C))</f>
        <v>France</v>
      </c>
      <c r="K2233">
        <f>_xlfn.XLOOKUP(F2233,'Shipment Detail'!N:N,'Shipment Detail'!AB:AB)</f>
        <v>3</v>
      </c>
      <c r="L2233">
        <f>TCD!E2233</f>
        <v>16.100000000000001</v>
      </c>
      <c r="M2233" t="str">
        <f>IF(J2233="France","ST",_xlfn.XLOOKUP(F2233,'Shipment Detail'!N:N,'Shipment Detail'!E:E,""))</f>
        <v>ST</v>
      </c>
      <c r="N2233">
        <f t="shared" si="106"/>
        <v>0.2</v>
      </c>
      <c r="O2233" t="str">
        <f>IF(_xlfn.XLOOKUP(F2233,'Shipment Detail'!N:N,'Shipment Detail'!BM:BM)=0,"",_xlfn.XLOOKUP(F2233,'Shipment Detail'!N:N,'Shipment Detail'!BM:BM))</f>
        <v/>
      </c>
      <c r="R2233" t="str">
        <f>IF(_xlfn.XLOOKUP(F2233,'Shipment Detail'!N:N,'Shipment Detail'!AV:AV)&gt;60,10,"")</f>
        <v/>
      </c>
      <c r="T2233" s="3">
        <f>TCD!C2233</f>
        <v>10.129999999999995</v>
      </c>
    </row>
    <row r="2234" spans="1:20" x14ac:dyDescent="0.2">
      <c r="A2234" t="str">
        <f t="shared" si="104"/>
        <v>FEDEX FRANCE</v>
      </c>
      <c r="B2234" s="5">
        <f t="shared" si="105"/>
        <v>46174</v>
      </c>
      <c r="F2234" s="6">
        <f>TCD!A2234</f>
        <v>873192981558</v>
      </c>
      <c r="H2234" s="18" t="str">
        <f>TCD!F2234</f>
        <v>E</v>
      </c>
      <c r="I2234" t="str">
        <f>TCD!B2234</f>
        <v>FR</v>
      </c>
      <c r="J2234" t="str">
        <f>IF(COUNTIF(Zoning!B:B,I2234)=0,"inconnu",_xlfn.XLOOKUP(I2234,Zoning!B:B,Zoning!C:C))</f>
        <v>France</v>
      </c>
      <c r="K2234">
        <f>_xlfn.XLOOKUP(F2234,'Shipment Detail'!N:N,'Shipment Detail'!AB:AB)</f>
        <v>6</v>
      </c>
      <c r="L2234">
        <f>TCD!E2234</f>
        <v>30.900000000000002</v>
      </c>
      <c r="M2234" t="str">
        <f>IF(J2234="France","ST",_xlfn.XLOOKUP(F2234,'Shipment Detail'!N:N,'Shipment Detail'!E:E,""))</f>
        <v>ST</v>
      </c>
      <c r="N2234">
        <f t="shared" si="106"/>
        <v>0.2</v>
      </c>
      <c r="O2234" t="str">
        <f>IF(_xlfn.XLOOKUP(F2234,'Shipment Detail'!N:N,'Shipment Detail'!BM:BM)=0,"",_xlfn.XLOOKUP(F2234,'Shipment Detail'!N:N,'Shipment Detail'!BM:BM))</f>
        <v/>
      </c>
      <c r="R2234" t="str">
        <f>IF(_xlfn.XLOOKUP(F2234,'Shipment Detail'!N:N,'Shipment Detail'!AV:AV)&gt;60,10,"")</f>
        <v/>
      </c>
      <c r="T2234" s="3">
        <f>TCD!C2234</f>
        <v>14.82</v>
      </c>
    </row>
    <row r="2235" spans="1:20" x14ac:dyDescent="0.2">
      <c r="A2235" t="str">
        <f t="shared" si="104"/>
        <v>FEDEX FRANCE</v>
      </c>
      <c r="B2235" s="5">
        <f t="shared" si="105"/>
        <v>46174</v>
      </c>
      <c r="F2235" s="6">
        <f>TCD!A2235</f>
        <v>873193055850</v>
      </c>
      <c r="H2235" s="18" t="str">
        <f>TCD!F2235</f>
        <v>E</v>
      </c>
      <c r="I2235" t="str">
        <f>TCD!B2235</f>
        <v>FR</v>
      </c>
      <c r="J2235" t="str">
        <f>IF(COUNTIF(Zoning!B:B,I2235)=0,"inconnu",_xlfn.XLOOKUP(I2235,Zoning!B:B,Zoning!C:C))</f>
        <v>France</v>
      </c>
      <c r="K2235">
        <f>_xlfn.XLOOKUP(F2235,'Shipment Detail'!N:N,'Shipment Detail'!AB:AB)</f>
        <v>6</v>
      </c>
      <c r="L2235">
        <f>TCD!E2235</f>
        <v>22.400000000000002</v>
      </c>
      <c r="M2235" t="str">
        <f>IF(J2235="France","ST",_xlfn.XLOOKUP(F2235,'Shipment Detail'!N:N,'Shipment Detail'!E:E,""))</f>
        <v>ST</v>
      </c>
      <c r="N2235">
        <f t="shared" si="106"/>
        <v>0.2</v>
      </c>
      <c r="O2235" t="str">
        <f>IF(_xlfn.XLOOKUP(F2235,'Shipment Detail'!N:N,'Shipment Detail'!BM:BM)=0,"",_xlfn.XLOOKUP(F2235,'Shipment Detail'!N:N,'Shipment Detail'!BM:BM))</f>
        <v/>
      </c>
      <c r="R2235" t="str">
        <f>IF(_xlfn.XLOOKUP(F2235,'Shipment Detail'!N:N,'Shipment Detail'!AV:AV)&gt;60,10,"")</f>
        <v/>
      </c>
      <c r="T2235" s="3">
        <f>TCD!C2235</f>
        <v>12.14</v>
      </c>
    </row>
    <row r="2236" spans="1:20" x14ac:dyDescent="0.2">
      <c r="A2236" t="str">
        <f t="shared" si="104"/>
        <v>FEDEX FRANCE</v>
      </c>
      <c r="B2236" s="5">
        <f t="shared" si="105"/>
        <v>46174</v>
      </c>
      <c r="F2236" s="6">
        <f>TCD!A2236</f>
        <v>873193098279</v>
      </c>
      <c r="H2236" s="18" t="str">
        <f>TCD!F2236</f>
        <v>E</v>
      </c>
      <c r="I2236" t="str">
        <f>TCD!B2236</f>
        <v>FR</v>
      </c>
      <c r="J2236" t="str">
        <f>IF(COUNTIF(Zoning!B:B,I2236)=0,"inconnu",_xlfn.XLOOKUP(I2236,Zoning!B:B,Zoning!C:C))</f>
        <v>France</v>
      </c>
      <c r="K2236">
        <f>_xlfn.XLOOKUP(F2236,'Shipment Detail'!N:N,'Shipment Detail'!AB:AB)</f>
        <v>2</v>
      </c>
      <c r="L2236">
        <f>TCD!E2236</f>
        <v>14</v>
      </c>
      <c r="M2236" t="str">
        <f>IF(J2236="France","ST",_xlfn.XLOOKUP(F2236,'Shipment Detail'!N:N,'Shipment Detail'!E:E,""))</f>
        <v>ST</v>
      </c>
      <c r="N2236">
        <f t="shared" si="106"/>
        <v>0.2</v>
      </c>
      <c r="O2236" t="str">
        <f>IF(_xlfn.XLOOKUP(F2236,'Shipment Detail'!N:N,'Shipment Detail'!BM:BM)=0,"",_xlfn.XLOOKUP(F2236,'Shipment Detail'!N:N,'Shipment Detail'!BM:BM))</f>
        <v/>
      </c>
      <c r="R2236" t="str">
        <f>IF(_xlfn.XLOOKUP(F2236,'Shipment Detail'!N:N,'Shipment Detail'!AV:AV)&gt;60,10,"")</f>
        <v/>
      </c>
      <c r="T2236" s="3">
        <f>TCD!C2236</f>
        <v>9.1300000000000026</v>
      </c>
    </row>
    <row r="2237" spans="1:20" x14ac:dyDescent="0.2">
      <c r="A2237" t="str">
        <f t="shared" si="104"/>
        <v>FEDEX FRANCE</v>
      </c>
      <c r="B2237" s="5">
        <f t="shared" si="105"/>
        <v>46174</v>
      </c>
      <c r="F2237" s="6">
        <f>TCD!A2237</f>
        <v>873193120285</v>
      </c>
      <c r="H2237" s="18" t="str">
        <f>TCD!F2237</f>
        <v>E</v>
      </c>
      <c r="I2237" t="str">
        <f>TCD!B2237</f>
        <v>FR</v>
      </c>
      <c r="J2237" t="str">
        <f>IF(COUNTIF(Zoning!B:B,I2237)=0,"inconnu",_xlfn.XLOOKUP(I2237,Zoning!B:B,Zoning!C:C))</f>
        <v>France</v>
      </c>
      <c r="K2237">
        <f>_xlfn.XLOOKUP(F2237,'Shipment Detail'!N:N,'Shipment Detail'!AB:AB)</f>
        <v>2</v>
      </c>
      <c r="L2237">
        <f>TCD!E2237</f>
        <v>12</v>
      </c>
      <c r="M2237" t="str">
        <f>IF(J2237="France","ST",_xlfn.XLOOKUP(F2237,'Shipment Detail'!N:N,'Shipment Detail'!E:E,""))</f>
        <v>ST</v>
      </c>
      <c r="N2237">
        <f t="shared" si="106"/>
        <v>0.2</v>
      </c>
      <c r="O2237" t="str">
        <f>IF(_xlfn.XLOOKUP(F2237,'Shipment Detail'!N:N,'Shipment Detail'!BM:BM)=0,"",_xlfn.XLOOKUP(F2237,'Shipment Detail'!N:N,'Shipment Detail'!BM:BM))</f>
        <v/>
      </c>
      <c r="R2237" t="str">
        <f>IF(_xlfn.XLOOKUP(F2237,'Shipment Detail'!N:N,'Shipment Detail'!AV:AV)&gt;60,10,"")</f>
        <v/>
      </c>
      <c r="T2237" s="3">
        <f>TCD!C2237</f>
        <v>8.4599999999999973</v>
      </c>
    </row>
    <row r="2238" spans="1:20" x14ac:dyDescent="0.2">
      <c r="A2238" t="str">
        <f t="shared" si="104"/>
        <v>FEDEX FRANCE</v>
      </c>
      <c r="B2238" s="5">
        <f t="shared" si="105"/>
        <v>46174</v>
      </c>
      <c r="F2238" s="6">
        <f>TCD!A2238</f>
        <v>873193819578</v>
      </c>
      <c r="H2238" s="18" t="str">
        <f>TCD!F2238</f>
        <v>E</v>
      </c>
      <c r="I2238" t="str">
        <f>TCD!B2238</f>
        <v>FR</v>
      </c>
      <c r="J2238" t="str">
        <f>IF(COUNTIF(Zoning!B:B,I2238)=0,"inconnu",_xlfn.XLOOKUP(I2238,Zoning!B:B,Zoning!C:C))</f>
        <v>France</v>
      </c>
      <c r="K2238">
        <f>_xlfn.XLOOKUP(F2238,'Shipment Detail'!N:N,'Shipment Detail'!AB:AB)</f>
        <v>6</v>
      </c>
      <c r="L2238">
        <f>TCD!E2238</f>
        <v>37</v>
      </c>
      <c r="M2238" t="str">
        <f>IF(J2238="France","ST",_xlfn.XLOOKUP(F2238,'Shipment Detail'!N:N,'Shipment Detail'!E:E,""))</f>
        <v>ST</v>
      </c>
      <c r="N2238">
        <f t="shared" si="106"/>
        <v>0.2</v>
      </c>
      <c r="O2238" t="str">
        <f>IF(_xlfn.XLOOKUP(F2238,'Shipment Detail'!N:N,'Shipment Detail'!BM:BM)=0,"",_xlfn.XLOOKUP(F2238,'Shipment Detail'!N:N,'Shipment Detail'!BM:BM))</f>
        <v/>
      </c>
      <c r="R2238" t="str">
        <f>IF(_xlfn.XLOOKUP(F2238,'Shipment Detail'!N:N,'Shipment Detail'!AV:AV)&gt;60,10,"")</f>
        <v/>
      </c>
      <c r="T2238" s="3">
        <f>TCD!C2238</f>
        <v>16.830000000000005</v>
      </c>
    </row>
    <row r="2239" spans="1:20" x14ac:dyDescent="0.2">
      <c r="A2239" t="str">
        <f t="shared" si="104"/>
        <v>FEDEX FRANCE</v>
      </c>
      <c r="B2239" s="5">
        <f t="shared" si="105"/>
        <v>46174</v>
      </c>
      <c r="F2239" s="6">
        <f>TCD!A2239</f>
        <v>873193996086</v>
      </c>
      <c r="H2239" s="18" t="str">
        <f>TCD!F2239</f>
        <v>E</v>
      </c>
      <c r="I2239" t="str">
        <f>TCD!B2239</f>
        <v>FR</v>
      </c>
      <c r="J2239" t="str">
        <f>IF(COUNTIF(Zoning!B:B,I2239)=0,"inconnu",_xlfn.XLOOKUP(I2239,Zoning!B:B,Zoning!C:C))</f>
        <v>France</v>
      </c>
      <c r="K2239">
        <f>_xlfn.XLOOKUP(F2239,'Shipment Detail'!N:N,'Shipment Detail'!AB:AB)</f>
        <v>10</v>
      </c>
      <c r="L2239">
        <f>TCD!E2239</f>
        <v>79</v>
      </c>
      <c r="M2239" t="str">
        <f>IF(J2239="France","ST",_xlfn.XLOOKUP(F2239,'Shipment Detail'!N:N,'Shipment Detail'!E:E,""))</f>
        <v>ST</v>
      </c>
      <c r="N2239">
        <f t="shared" si="106"/>
        <v>0.2</v>
      </c>
      <c r="O2239" t="str">
        <f>IF(_xlfn.XLOOKUP(F2239,'Shipment Detail'!N:N,'Shipment Detail'!BM:BM)=0,"",_xlfn.XLOOKUP(F2239,'Shipment Detail'!N:N,'Shipment Detail'!BM:BM))</f>
        <v/>
      </c>
      <c r="R2239" t="str">
        <f>IF(_xlfn.XLOOKUP(F2239,'Shipment Detail'!N:N,'Shipment Detail'!AV:AV)&gt;60,10,"")</f>
        <v/>
      </c>
      <c r="T2239" s="3">
        <f>TCD!C2239</f>
        <v>32.5</v>
      </c>
    </row>
    <row r="2240" spans="1:20" x14ac:dyDescent="0.2">
      <c r="A2240" t="str">
        <f t="shared" si="104"/>
        <v>FEDEX FRANCE</v>
      </c>
      <c r="B2240" s="5">
        <f t="shared" si="105"/>
        <v>46174</v>
      </c>
      <c r="F2240" s="6">
        <f>TCD!A2240</f>
        <v>873194102488</v>
      </c>
      <c r="H2240" s="18" t="str">
        <f>TCD!F2240</f>
        <v>E</v>
      </c>
      <c r="I2240" t="str">
        <f>TCD!B2240</f>
        <v>FR</v>
      </c>
      <c r="J2240" t="str">
        <f>IF(COUNTIF(Zoning!B:B,I2240)=0,"inconnu",_xlfn.XLOOKUP(I2240,Zoning!B:B,Zoning!C:C))</f>
        <v>France</v>
      </c>
      <c r="K2240">
        <f>_xlfn.XLOOKUP(F2240,'Shipment Detail'!N:N,'Shipment Detail'!AB:AB)</f>
        <v>2</v>
      </c>
      <c r="L2240">
        <f>TCD!E2240</f>
        <v>17</v>
      </c>
      <c r="M2240" t="str">
        <f>IF(J2240="France","ST",_xlfn.XLOOKUP(F2240,'Shipment Detail'!N:N,'Shipment Detail'!E:E,""))</f>
        <v>ST</v>
      </c>
      <c r="N2240">
        <f t="shared" si="106"/>
        <v>0.2</v>
      </c>
      <c r="O2240" t="str">
        <f>IF(_xlfn.XLOOKUP(F2240,'Shipment Detail'!N:N,'Shipment Detail'!BM:BM)=0,"",_xlfn.XLOOKUP(F2240,'Shipment Detail'!N:N,'Shipment Detail'!BM:BM))</f>
        <v/>
      </c>
      <c r="R2240" t="str">
        <f>IF(_xlfn.XLOOKUP(F2240,'Shipment Detail'!N:N,'Shipment Detail'!AV:AV)&gt;60,10,"")</f>
        <v/>
      </c>
      <c r="T2240" s="3">
        <f>TCD!C2240</f>
        <v>10.129999999999995</v>
      </c>
    </row>
    <row r="2241" spans="1:20" x14ac:dyDescent="0.2">
      <c r="A2241" t="str">
        <f t="shared" si="104"/>
        <v>FEDEX FRANCE</v>
      </c>
      <c r="B2241" s="5">
        <f t="shared" si="105"/>
        <v>46174</v>
      </c>
      <c r="F2241" s="6">
        <f>TCD!A2241</f>
        <v>873194142850</v>
      </c>
      <c r="H2241" s="18" t="str">
        <f>TCD!F2241</f>
        <v>E</v>
      </c>
      <c r="I2241" t="str">
        <f>TCD!B2241</f>
        <v>FR</v>
      </c>
      <c r="J2241" t="str">
        <f>IF(COUNTIF(Zoning!B:B,I2241)=0,"inconnu",_xlfn.XLOOKUP(I2241,Zoning!B:B,Zoning!C:C))</f>
        <v>France</v>
      </c>
      <c r="K2241">
        <f>_xlfn.XLOOKUP(F2241,'Shipment Detail'!N:N,'Shipment Detail'!AB:AB)</f>
        <v>3</v>
      </c>
      <c r="L2241">
        <f>TCD!E2241</f>
        <v>15</v>
      </c>
      <c r="M2241" t="str">
        <f>IF(J2241="France","ST",_xlfn.XLOOKUP(F2241,'Shipment Detail'!N:N,'Shipment Detail'!E:E,""))</f>
        <v>ST</v>
      </c>
      <c r="N2241">
        <f t="shared" si="106"/>
        <v>0.2</v>
      </c>
      <c r="O2241" t="str">
        <f>IF(_xlfn.XLOOKUP(F2241,'Shipment Detail'!N:N,'Shipment Detail'!BM:BM)=0,"",_xlfn.XLOOKUP(F2241,'Shipment Detail'!N:N,'Shipment Detail'!BM:BM))</f>
        <v/>
      </c>
      <c r="R2241" t="str">
        <f>IF(_xlfn.XLOOKUP(F2241,'Shipment Detail'!N:N,'Shipment Detail'!AV:AV)&gt;60,10,"")</f>
        <v/>
      </c>
      <c r="T2241" s="3">
        <f>TCD!C2241</f>
        <v>9.4600000000000009</v>
      </c>
    </row>
    <row r="2242" spans="1:20" x14ac:dyDescent="0.2">
      <c r="A2242" t="str">
        <f t="shared" si="104"/>
        <v>FEDEX FRANCE</v>
      </c>
      <c r="B2242" s="5">
        <f t="shared" si="105"/>
        <v>46174</v>
      </c>
      <c r="F2242" s="6">
        <f>TCD!A2242</f>
        <v>873194217851</v>
      </c>
      <c r="H2242" s="18" t="str">
        <f>TCD!F2242</f>
        <v>E</v>
      </c>
      <c r="I2242" t="str">
        <f>TCD!B2242</f>
        <v>FR</v>
      </c>
      <c r="J2242" t="str">
        <f>IF(COUNTIF(Zoning!B:B,I2242)=0,"inconnu",_xlfn.XLOOKUP(I2242,Zoning!B:B,Zoning!C:C))</f>
        <v>France</v>
      </c>
      <c r="K2242">
        <f>_xlfn.XLOOKUP(F2242,'Shipment Detail'!N:N,'Shipment Detail'!AB:AB)</f>
        <v>3</v>
      </c>
      <c r="L2242">
        <f>TCD!E2242</f>
        <v>27</v>
      </c>
      <c r="M2242" t="str">
        <f>IF(J2242="France","ST",_xlfn.XLOOKUP(F2242,'Shipment Detail'!N:N,'Shipment Detail'!E:E,""))</f>
        <v>ST</v>
      </c>
      <c r="N2242">
        <f t="shared" si="106"/>
        <v>0.2</v>
      </c>
      <c r="O2242" t="str">
        <f>IF(_xlfn.XLOOKUP(F2242,'Shipment Detail'!N:N,'Shipment Detail'!BM:BM)=0,"",_xlfn.XLOOKUP(F2242,'Shipment Detail'!N:N,'Shipment Detail'!BM:BM))</f>
        <v/>
      </c>
      <c r="R2242" t="str">
        <f>IF(_xlfn.XLOOKUP(F2242,'Shipment Detail'!N:N,'Shipment Detail'!AV:AV)&gt;60,10,"")</f>
        <v/>
      </c>
      <c r="T2242" s="3">
        <f>TCD!C2242</f>
        <v>13.479999999999997</v>
      </c>
    </row>
    <row r="2243" spans="1:20" x14ac:dyDescent="0.2">
      <c r="A2243" t="str">
        <f t="shared" si="104"/>
        <v>FEDEX FRANCE</v>
      </c>
      <c r="B2243" s="5">
        <f t="shared" si="105"/>
        <v>46174</v>
      </c>
      <c r="F2243" s="6">
        <f>TCD!A2243</f>
        <v>873194289920</v>
      </c>
      <c r="H2243" s="18" t="str">
        <f>TCD!F2243</f>
        <v>E</v>
      </c>
      <c r="I2243" t="str">
        <f>TCD!B2243</f>
        <v>FR</v>
      </c>
      <c r="J2243" t="str">
        <f>IF(COUNTIF(Zoning!B:B,I2243)=0,"inconnu",_xlfn.XLOOKUP(I2243,Zoning!B:B,Zoning!C:C))</f>
        <v>France</v>
      </c>
      <c r="K2243">
        <f>_xlfn.XLOOKUP(F2243,'Shipment Detail'!N:N,'Shipment Detail'!AB:AB)</f>
        <v>6</v>
      </c>
      <c r="L2243">
        <f>TCD!E2243</f>
        <v>30.8</v>
      </c>
      <c r="M2243" t="str">
        <f>IF(J2243="France","ST",_xlfn.XLOOKUP(F2243,'Shipment Detail'!N:N,'Shipment Detail'!E:E,""))</f>
        <v>ST</v>
      </c>
      <c r="N2243">
        <f t="shared" si="106"/>
        <v>0.2</v>
      </c>
      <c r="O2243" t="str">
        <f>IF(_xlfn.XLOOKUP(F2243,'Shipment Detail'!N:N,'Shipment Detail'!BM:BM)=0,"",_xlfn.XLOOKUP(F2243,'Shipment Detail'!N:N,'Shipment Detail'!BM:BM))</f>
        <v/>
      </c>
      <c r="R2243" t="str">
        <f>IF(_xlfn.XLOOKUP(F2243,'Shipment Detail'!N:N,'Shipment Detail'!AV:AV)&gt;60,10,"")</f>
        <v/>
      </c>
      <c r="T2243" s="3">
        <f>TCD!C2243</f>
        <v>14.82</v>
      </c>
    </row>
    <row r="2244" spans="1:20" x14ac:dyDescent="0.2">
      <c r="A2244" t="str">
        <f t="shared" ref="A2244:A2307" si="107">IF(OR(M2244="FICP",M2244="IE", M2244="RE", M2244="International", M2244="Europe"),"FEDEX INTERNATIONAL","FEDEX FRANCE")</f>
        <v>FEDEX FRANCE</v>
      </c>
      <c r="B2244" s="5">
        <f t="shared" ref="B2244:B2307" si="108">B2243</f>
        <v>46174</v>
      </c>
      <c r="F2244" s="6">
        <f>TCD!A2244</f>
        <v>873194348474</v>
      </c>
      <c r="H2244" s="18" t="str">
        <f>TCD!F2244</f>
        <v>E</v>
      </c>
      <c r="I2244" t="str">
        <f>TCD!B2244</f>
        <v>FR</v>
      </c>
      <c r="J2244" t="str">
        <f>IF(COUNTIF(Zoning!B:B,I2244)=0,"inconnu",_xlfn.XLOOKUP(I2244,Zoning!B:B,Zoning!C:C))</f>
        <v>France</v>
      </c>
      <c r="K2244">
        <f>_xlfn.XLOOKUP(F2244,'Shipment Detail'!N:N,'Shipment Detail'!AB:AB)</f>
        <v>3</v>
      </c>
      <c r="L2244">
        <f>TCD!E2244</f>
        <v>17</v>
      </c>
      <c r="M2244" t="str">
        <f>IF(J2244="France","ST",_xlfn.XLOOKUP(F2244,'Shipment Detail'!N:N,'Shipment Detail'!E:E,""))</f>
        <v>ST</v>
      </c>
      <c r="N2244">
        <f t="shared" ref="N2244:N2307" si="109">IF(OR(I2244="FR",I2244="DE",I2244="IT",I2244="ES",I2244="BE",I2244="NL",I2244="LU",I2244="PT",I2244="AT",I2244="IE",I2244="FI",I2244="SE",I2244="DK",I2244="PL",I2244="CZ",I2244="SK",I2244="HU",I2244="RO",I2244="BG",I2244="HR",I2244="SI",I2244="EE",I2244="LV",I2244="LT",I2244="GR",I2244="CY",I2244="MT"),0.2,0)</f>
        <v>0.2</v>
      </c>
      <c r="O2244" t="str">
        <f>IF(_xlfn.XLOOKUP(F2244,'Shipment Detail'!N:N,'Shipment Detail'!BM:BM)=0,"",_xlfn.XLOOKUP(F2244,'Shipment Detail'!N:N,'Shipment Detail'!BM:BM))</f>
        <v/>
      </c>
      <c r="R2244" t="str">
        <f>IF(_xlfn.XLOOKUP(F2244,'Shipment Detail'!N:N,'Shipment Detail'!AV:AV)&gt;60,10,"")</f>
        <v/>
      </c>
      <c r="T2244" s="3">
        <f>TCD!C2244</f>
        <v>10.129999999999995</v>
      </c>
    </row>
    <row r="2245" spans="1:20" x14ac:dyDescent="0.2">
      <c r="A2245" t="str">
        <f t="shared" si="107"/>
        <v>FEDEX FRANCE</v>
      </c>
      <c r="B2245" s="5">
        <f t="shared" si="108"/>
        <v>46174</v>
      </c>
      <c r="F2245" s="6">
        <f>TCD!A2245</f>
        <v>873194374611</v>
      </c>
      <c r="H2245" s="18" t="str">
        <f>TCD!F2245</f>
        <v>E</v>
      </c>
      <c r="I2245" t="str">
        <f>TCD!B2245</f>
        <v>FR</v>
      </c>
      <c r="J2245" t="str">
        <f>IF(COUNTIF(Zoning!B:B,I2245)=0,"inconnu",_xlfn.XLOOKUP(I2245,Zoning!B:B,Zoning!C:C))</f>
        <v>France</v>
      </c>
      <c r="K2245">
        <f>_xlfn.XLOOKUP(F2245,'Shipment Detail'!N:N,'Shipment Detail'!AB:AB)</f>
        <v>2</v>
      </c>
      <c r="L2245">
        <f>TCD!E2245</f>
        <v>16.8</v>
      </c>
      <c r="M2245" t="str">
        <f>IF(J2245="France","ST",_xlfn.XLOOKUP(F2245,'Shipment Detail'!N:N,'Shipment Detail'!E:E,""))</f>
        <v>ST</v>
      </c>
      <c r="N2245">
        <f t="shared" si="109"/>
        <v>0.2</v>
      </c>
      <c r="O2245" t="str">
        <f>IF(_xlfn.XLOOKUP(F2245,'Shipment Detail'!N:N,'Shipment Detail'!BM:BM)=0,"",_xlfn.XLOOKUP(F2245,'Shipment Detail'!N:N,'Shipment Detail'!BM:BM))</f>
        <v/>
      </c>
      <c r="R2245" t="str">
        <f>IF(_xlfn.XLOOKUP(F2245,'Shipment Detail'!N:N,'Shipment Detail'!AV:AV)&gt;60,10,"")</f>
        <v/>
      </c>
      <c r="T2245" s="3">
        <f>TCD!C2245</f>
        <v>10.129999999999995</v>
      </c>
    </row>
    <row r="2246" spans="1:20" x14ac:dyDescent="0.2">
      <c r="A2246" t="str">
        <f t="shared" si="107"/>
        <v>FEDEX FRANCE</v>
      </c>
      <c r="B2246" s="5">
        <f t="shared" si="108"/>
        <v>46174</v>
      </c>
      <c r="F2246" s="6">
        <f>TCD!A2246</f>
        <v>873194407981</v>
      </c>
      <c r="H2246" s="18" t="str">
        <f>TCD!F2246</f>
        <v>E</v>
      </c>
      <c r="I2246" t="str">
        <f>TCD!B2246</f>
        <v>FR</v>
      </c>
      <c r="J2246" t="str">
        <f>IF(COUNTIF(Zoning!B:B,I2246)=0,"inconnu",_xlfn.XLOOKUP(I2246,Zoning!B:B,Zoning!C:C))</f>
        <v>France</v>
      </c>
      <c r="K2246">
        <f>_xlfn.XLOOKUP(F2246,'Shipment Detail'!N:N,'Shipment Detail'!AB:AB)</f>
        <v>8</v>
      </c>
      <c r="L2246">
        <f>TCD!E2246</f>
        <v>50.6</v>
      </c>
      <c r="M2246" t="str">
        <f>IF(J2246="France","ST",_xlfn.XLOOKUP(F2246,'Shipment Detail'!N:N,'Shipment Detail'!E:E,""))</f>
        <v>ST</v>
      </c>
      <c r="N2246">
        <f t="shared" si="109"/>
        <v>0.2</v>
      </c>
      <c r="O2246" t="str">
        <f>IF(_xlfn.XLOOKUP(F2246,'Shipment Detail'!N:N,'Shipment Detail'!BM:BM)=0,"",_xlfn.XLOOKUP(F2246,'Shipment Detail'!N:N,'Shipment Detail'!BM:BM))</f>
        <v/>
      </c>
      <c r="R2246" t="str">
        <f>IF(_xlfn.XLOOKUP(F2246,'Shipment Detail'!N:N,'Shipment Detail'!AV:AV)&gt;60,10,"")</f>
        <v/>
      </c>
      <c r="T2246" s="3">
        <f>TCD!C2246</f>
        <v>21.510000000000005</v>
      </c>
    </row>
    <row r="2247" spans="1:20" x14ac:dyDescent="0.2">
      <c r="A2247" t="str">
        <f t="shared" si="107"/>
        <v>FEDEX FRANCE</v>
      </c>
      <c r="B2247" s="5">
        <f t="shared" si="108"/>
        <v>46174</v>
      </c>
      <c r="F2247" s="6">
        <f>TCD!A2247</f>
        <v>873194481720</v>
      </c>
      <c r="H2247" s="18" t="str">
        <f>TCD!F2247</f>
        <v>E</v>
      </c>
      <c r="I2247" t="str">
        <f>TCD!B2247</f>
        <v>FR</v>
      </c>
      <c r="J2247" t="str">
        <f>IF(COUNTIF(Zoning!B:B,I2247)=0,"inconnu",_xlfn.XLOOKUP(I2247,Zoning!B:B,Zoning!C:C))</f>
        <v>France</v>
      </c>
      <c r="K2247">
        <f>_xlfn.XLOOKUP(F2247,'Shipment Detail'!N:N,'Shipment Detail'!AB:AB)</f>
        <v>2</v>
      </c>
      <c r="L2247">
        <f>TCD!E2247</f>
        <v>15.9</v>
      </c>
      <c r="M2247" t="str">
        <f>IF(J2247="France","ST",_xlfn.XLOOKUP(F2247,'Shipment Detail'!N:N,'Shipment Detail'!E:E,""))</f>
        <v>ST</v>
      </c>
      <c r="N2247">
        <f t="shared" si="109"/>
        <v>0.2</v>
      </c>
      <c r="O2247" t="str">
        <f>IF(_xlfn.XLOOKUP(F2247,'Shipment Detail'!N:N,'Shipment Detail'!BM:BM)=0,"",_xlfn.XLOOKUP(F2247,'Shipment Detail'!N:N,'Shipment Detail'!BM:BM))</f>
        <v/>
      </c>
      <c r="R2247" t="str">
        <f>IF(_xlfn.XLOOKUP(F2247,'Shipment Detail'!N:N,'Shipment Detail'!AV:AV)&gt;60,10,"")</f>
        <v/>
      </c>
      <c r="T2247" s="3">
        <f>TCD!C2247</f>
        <v>9.8000000000000007</v>
      </c>
    </row>
    <row r="2248" spans="1:20" x14ac:dyDescent="0.2">
      <c r="A2248" t="str">
        <f t="shared" si="107"/>
        <v>FEDEX FRANCE</v>
      </c>
      <c r="B2248" s="5">
        <f t="shared" si="108"/>
        <v>46174</v>
      </c>
      <c r="F2248" s="6">
        <f>TCD!A2248</f>
        <v>873194562061</v>
      </c>
      <c r="H2248" s="18" t="str">
        <f>TCD!F2248</f>
        <v>E</v>
      </c>
      <c r="I2248" t="str">
        <f>TCD!B2248</f>
        <v>FR</v>
      </c>
      <c r="J2248" t="str">
        <f>IF(COUNTIF(Zoning!B:B,I2248)=0,"inconnu",_xlfn.XLOOKUP(I2248,Zoning!B:B,Zoning!C:C))</f>
        <v>France</v>
      </c>
      <c r="K2248">
        <f>_xlfn.XLOOKUP(F2248,'Shipment Detail'!N:N,'Shipment Detail'!AB:AB)</f>
        <v>1</v>
      </c>
      <c r="L2248">
        <f>TCD!E2248</f>
        <v>9</v>
      </c>
      <c r="M2248" t="str">
        <f>IF(J2248="France","ST",_xlfn.XLOOKUP(F2248,'Shipment Detail'!N:N,'Shipment Detail'!E:E,""))</f>
        <v>ST</v>
      </c>
      <c r="N2248">
        <f t="shared" si="109"/>
        <v>0.2</v>
      </c>
      <c r="O2248" t="str">
        <f>IF(_xlfn.XLOOKUP(F2248,'Shipment Detail'!N:N,'Shipment Detail'!BM:BM)=0,"",_xlfn.XLOOKUP(F2248,'Shipment Detail'!N:N,'Shipment Detail'!BM:BM))</f>
        <v/>
      </c>
      <c r="R2248" t="str">
        <f>IF(_xlfn.XLOOKUP(F2248,'Shipment Detail'!N:N,'Shipment Detail'!AV:AV)&gt;60,10,"")</f>
        <v/>
      </c>
      <c r="T2248" s="3">
        <f>TCD!C2248</f>
        <v>7.4600000000000009</v>
      </c>
    </row>
    <row r="2249" spans="1:20" x14ac:dyDescent="0.2">
      <c r="A2249" t="str">
        <f t="shared" si="107"/>
        <v>FEDEX FRANCE</v>
      </c>
      <c r="B2249" s="5">
        <f t="shared" si="108"/>
        <v>46174</v>
      </c>
      <c r="F2249" s="6">
        <f>TCD!A2249</f>
        <v>873195093681</v>
      </c>
      <c r="H2249" s="18" t="str">
        <f>TCD!F2249</f>
        <v>E</v>
      </c>
      <c r="I2249" t="str">
        <f>TCD!B2249</f>
        <v>FR</v>
      </c>
      <c r="J2249" t="str">
        <f>IF(COUNTIF(Zoning!B:B,I2249)=0,"inconnu",_xlfn.XLOOKUP(I2249,Zoning!B:B,Zoning!C:C))</f>
        <v>France</v>
      </c>
      <c r="K2249">
        <f>_xlfn.XLOOKUP(F2249,'Shipment Detail'!N:N,'Shipment Detail'!AB:AB)</f>
        <v>8</v>
      </c>
      <c r="L2249">
        <f>TCD!E2249</f>
        <v>48</v>
      </c>
      <c r="M2249" t="str">
        <f>IF(J2249="France","ST",_xlfn.XLOOKUP(F2249,'Shipment Detail'!N:N,'Shipment Detail'!E:E,""))</f>
        <v>ST</v>
      </c>
      <c r="N2249">
        <f t="shared" si="109"/>
        <v>0.2</v>
      </c>
      <c r="O2249" t="str">
        <f>IF(_xlfn.XLOOKUP(F2249,'Shipment Detail'!N:N,'Shipment Detail'!BM:BM)=0,"",_xlfn.XLOOKUP(F2249,'Shipment Detail'!N:N,'Shipment Detail'!BM:BM))</f>
        <v/>
      </c>
      <c r="R2249" t="str">
        <f>IF(_xlfn.XLOOKUP(F2249,'Shipment Detail'!N:N,'Shipment Detail'!AV:AV)&gt;60,10,"")</f>
        <v/>
      </c>
      <c r="T2249" s="3">
        <f>TCD!C2249</f>
        <v>20.840000000000003</v>
      </c>
    </row>
    <row r="2250" spans="1:20" x14ac:dyDescent="0.2">
      <c r="A2250" t="str">
        <f t="shared" si="107"/>
        <v>FEDEX FRANCE</v>
      </c>
      <c r="B2250" s="5">
        <f t="shared" si="108"/>
        <v>46174</v>
      </c>
      <c r="F2250" s="6">
        <f>TCD!A2250</f>
        <v>873195161483</v>
      </c>
      <c r="H2250" s="18" t="str">
        <f>TCD!F2250</f>
        <v>E</v>
      </c>
      <c r="I2250" t="str">
        <f>TCD!B2250</f>
        <v>FR</v>
      </c>
      <c r="J2250" t="str">
        <f>IF(COUNTIF(Zoning!B:B,I2250)=0,"inconnu",_xlfn.XLOOKUP(I2250,Zoning!B:B,Zoning!C:C))</f>
        <v>France</v>
      </c>
      <c r="K2250">
        <f>_xlfn.XLOOKUP(F2250,'Shipment Detail'!N:N,'Shipment Detail'!AB:AB)</f>
        <v>2</v>
      </c>
      <c r="L2250">
        <f>TCD!E2250</f>
        <v>10.1</v>
      </c>
      <c r="M2250" t="str">
        <f>IF(J2250="France","ST",_xlfn.XLOOKUP(F2250,'Shipment Detail'!N:N,'Shipment Detail'!E:E,""))</f>
        <v>ST</v>
      </c>
      <c r="N2250">
        <f t="shared" si="109"/>
        <v>0.2</v>
      </c>
      <c r="O2250" t="str">
        <f>IF(_xlfn.XLOOKUP(F2250,'Shipment Detail'!N:N,'Shipment Detail'!BM:BM)=0,"",_xlfn.XLOOKUP(F2250,'Shipment Detail'!N:N,'Shipment Detail'!BM:BM))</f>
        <v/>
      </c>
      <c r="R2250" t="str">
        <f>IF(_xlfn.XLOOKUP(F2250,'Shipment Detail'!N:N,'Shipment Detail'!AV:AV)&gt;60,10,"")</f>
        <v/>
      </c>
      <c r="T2250" s="3">
        <f>TCD!C2250</f>
        <v>8.129999999999999</v>
      </c>
    </row>
    <row r="2251" spans="1:20" x14ac:dyDescent="0.2">
      <c r="A2251" t="str">
        <f t="shared" si="107"/>
        <v>FEDEX FRANCE</v>
      </c>
      <c r="B2251" s="5">
        <f t="shared" si="108"/>
        <v>46174</v>
      </c>
      <c r="F2251" s="6">
        <f>TCD!A2251</f>
        <v>873195242263</v>
      </c>
      <c r="H2251" s="18" t="str">
        <f>TCD!F2251</f>
        <v>E</v>
      </c>
      <c r="I2251" t="str">
        <f>TCD!B2251</f>
        <v>FR</v>
      </c>
      <c r="J2251" t="str">
        <f>IF(COUNTIF(Zoning!B:B,I2251)=0,"inconnu",_xlfn.XLOOKUP(I2251,Zoning!B:B,Zoning!C:C))</f>
        <v>France</v>
      </c>
      <c r="K2251">
        <f>_xlfn.XLOOKUP(F2251,'Shipment Detail'!N:N,'Shipment Detail'!AB:AB)</f>
        <v>6</v>
      </c>
      <c r="L2251">
        <f>TCD!E2251</f>
        <v>34.700000000000003</v>
      </c>
      <c r="M2251" t="str">
        <f>IF(J2251="France","ST",_xlfn.XLOOKUP(F2251,'Shipment Detail'!N:N,'Shipment Detail'!E:E,""))</f>
        <v>ST</v>
      </c>
      <c r="N2251">
        <f t="shared" si="109"/>
        <v>0.2</v>
      </c>
      <c r="O2251" t="str">
        <f>IF(_xlfn.XLOOKUP(F2251,'Shipment Detail'!N:N,'Shipment Detail'!BM:BM)=0,"",_xlfn.XLOOKUP(F2251,'Shipment Detail'!N:N,'Shipment Detail'!BM:BM))</f>
        <v/>
      </c>
      <c r="R2251" t="str">
        <f>IF(_xlfn.XLOOKUP(F2251,'Shipment Detail'!N:N,'Shipment Detail'!AV:AV)&gt;60,10,"")</f>
        <v/>
      </c>
      <c r="T2251" s="3">
        <f>TCD!C2251</f>
        <v>16.159999999999997</v>
      </c>
    </row>
    <row r="2252" spans="1:20" x14ac:dyDescent="0.2">
      <c r="A2252" t="str">
        <f t="shared" si="107"/>
        <v>FEDEX FRANCE</v>
      </c>
      <c r="B2252" s="5">
        <f t="shared" si="108"/>
        <v>46174</v>
      </c>
      <c r="F2252" s="6">
        <f>TCD!A2252</f>
        <v>873195414111</v>
      </c>
      <c r="H2252" s="18" t="str">
        <f>TCD!F2252</f>
        <v>E</v>
      </c>
      <c r="I2252" t="str">
        <f>TCD!B2252</f>
        <v>FR</v>
      </c>
      <c r="J2252" t="str">
        <f>IF(COUNTIF(Zoning!B:B,I2252)=0,"inconnu",_xlfn.XLOOKUP(I2252,Zoning!B:B,Zoning!C:C))</f>
        <v>France</v>
      </c>
      <c r="K2252">
        <f>_xlfn.XLOOKUP(F2252,'Shipment Detail'!N:N,'Shipment Detail'!AB:AB)</f>
        <v>6</v>
      </c>
      <c r="L2252">
        <f>TCD!E2252</f>
        <v>40</v>
      </c>
      <c r="M2252" t="str">
        <f>IF(J2252="France","ST",_xlfn.XLOOKUP(F2252,'Shipment Detail'!N:N,'Shipment Detail'!E:E,""))</f>
        <v>ST</v>
      </c>
      <c r="N2252">
        <f t="shared" si="109"/>
        <v>0.2</v>
      </c>
      <c r="O2252" t="str">
        <f>IF(_xlfn.XLOOKUP(F2252,'Shipment Detail'!N:N,'Shipment Detail'!BM:BM)=0,"",_xlfn.XLOOKUP(F2252,'Shipment Detail'!N:N,'Shipment Detail'!BM:BM))</f>
        <v/>
      </c>
      <c r="R2252" t="str">
        <f>IF(_xlfn.XLOOKUP(F2252,'Shipment Detail'!N:N,'Shipment Detail'!AV:AV)&gt;60,10,"")</f>
        <v/>
      </c>
      <c r="T2252" s="3">
        <f>TCD!C2252</f>
        <v>17.839999999999996</v>
      </c>
    </row>
    <row r="2253" spans="1:20" x14ac:dyDescent="0.2">
      <c r="A2253" t="str">
        <f t="shared" si="107"/>
        <v>FEDEX FRANCE</v>
      </c>
      <c r="B2253" s="5">
        <f t="shared" si="108"/>
        <v>46174</v>
      </c>
      <c r="F2253" s="6">
        <f>TCD!A2253</f>
        <v>873195574679</v>
      </c>
      <c r="H2253" s="18" t="str">
        <f>TCD!F2253</f>
        <v>E</v>
      </c>
      <c r="I2253" t="str">
        <f>TCD!B2253</f>
        <v>FR</v>
      </c>
      <c r="J2253" t="str">
        <f>IF(COUNTIF(Zoning!B:B,I2253)=0,"inconnu",_xlfn.XLOOKUP(I2253,Zoning!B:B,Zoning!C:C))</f>
        <v>France</v>
      </c>
      <c r="K2253">
        <f>_xlfn.XLOOKUP(F2253,'Shipment Detail'!N:N,'Shipment Detail'!AB:AB)</f>
        <v>2</v>
      </c>
      <c r="L2253">
        <f>TCD!E2253</f>
        <v>15.6</v>
      </c>
      <c r="M2253" t="str">
        <f>IF(J2253="France","ST",_xlfn.XLOOKUP(F2253,'Shipment Detail'!N:N,'Shipment Detail'!E:E,""))</f>
        <v>ST</v>
      </c>
      <c r="N2253">
        <f t="shared" si="109"/>
        <v>0.2</v>
      </c>
      <c r="O2253" t="str">
        <f>IF(_xlfn.XLOOKUP(F2253,'Shipment Detail'!N:N,'Shipment Detail'!BM:BM)=0,"",_xlfn.XLOOKUP(F2253,'Shipment Detail'!N:N,'Shipment Detail'!BM:BM))</f>
        <v/>
      </c>
      <c r="R2253" t="str">
        <f>IF(_xlfn.XLOOKUP(F2253,'Shipment Detail'!N:N,'Shipment Detail'!AV:AV)&gt;60,10,"")</f>
        <v/>
      </c>
      <c r="T2253" s="3">
        <f>TCD!C2253</f>
        <v>9.8000000000000007</v>
      </c>
    </row>
    <row r="2254" spans="1:20" x14ac:dyDescent="0.2">
      <c r="A2254" t="str">
        <f t="shared" si="107"/>
        <v>FEDEX FRANCE</v>
      </c>
      <c r="B2254" s="5">
        <f t="shared" si="108"/>
        <v>46174</v>
      </c>
      <c r="F2254" s="6">
        <f>TCD!A2254</f>
        <v>873195703281</v>
      </c>
      <c r="H2254" s="18" t="str">
        <f>TCD!F2254</f>
        <v>E</v>
      </c>
      <c r="I2254" t="str">
        <f>TCD!B2254</f>
        <v>FR</v>
      </c>
      <c r="J2254" t="str">
        <f>IF(COUNTIF(Zoning!B:B,I2254)=0,"inconnu",_xlfn.XLOOKUP(I2254,Zoning!B:B,Zoning!C:C))</f>
        <v>France</v>
      </c>
      <c r="K2254">
        <f>_xlfn.XLOOKUP(F2254,'Shipment Detail'!N:N,'Shipment Detail'!AB:AB)</f>
        <v>7</v>
      </c>
      <c r="L2254">
        <f>TCD!E2254</f>
        <v>35.800000000000004</v>
      </c>
      <c r="M2254" t="str">
        <f>IF(J2254="France","ST",_xlfn.XLOOKUP(F2254,'Shipment Detail'!N:N,'Shipment Detail'!E:E,""))</f>
        <v>ST</v>
      </c>
      <c r="N2254">
        <f t="shared" si="109"/>
        <v>0.2</v>
      </c>
      <c r="O2254" t="str">
        <f>IF(_xlfn.XLOOKUP(F2254,'Shipment Detail'!N:N,'Shipment Detail'!BM:BM)=0,"",_xlfn.XLOOKUP(F2254,'Shipment Detail'!N:N,'Shipment Detail'!BM:BM))</f>
        <v/>
      </c>
      <c r="R2254" t="str">
        <f>IF(_xlfn.XLOOKUP(F2254,'Shipment Detail'!N:N,'Shipment Detail'!AV:AV)&gt;60,10,"")</f>
        <v/>
      </c>
      <c r="T2254" s="3">
        <f>TCD!C2254</f>
        <v>16.5</v>
      </c>
    </row>
    <row r="2255" spans="1:20" x14ac:dyDescent="0.2">
      <c r="A2255" t="str">
        <f t="shared" si="107"/>
        <v>FEDEX FRANCE</v>
      </c>
      <c r="B2255" s="5">
        <f t="shared" si="108"/>
        <v>46174</v>
      </c>
      <c r="F2255" s="6">
        <f>TCD!A2255</f>
        <v>873195755808</v>
      </c>
      <c r="H2255" s="18" t="str">
        <f>TCD!F2255</f>
        <v>E</v>
      </c>
      <c r="I2255" t="str">
        <f>TCD!B2255</f>
        <v>FR</v>
      </c>
      <c r="J2255" t="str">
        <f>IF(COUNTIF(Zoning!B:B,I2255)=0,"inconnu",_xlfn.XLOOKUP(I2255,Zoning!B:B,Zoning!C:C))</f>
        <v>France</v>
      </c>
      <c r="K2255">
        <f>_xlfn.XLOOKUP(F2255,'Shipment Detail'!N:N,'Shipment Detail'!AB:AB)</f>
        <v>4</v>
      </c>
      <c r="L2255">
        <f>TCD!E2255</f>
        <v>19.3</v>
      </c>
      <c r="M2255" t="str">
        <f>IF(J2255="France","ST",_xlfn.XLOOKUP(F2255,'Shipment Detail'!N:N,'Shipment Detail'!E:E,""))</f>
        <v>ST</v>
      </c>
      <c r="N2255">
        <f t="shared" si="109"/>
        <v>0.2</v>
      </c>
      <c r="O2255" t="str">
        <f>IF(_xlfn.XLOOKUP(F2255,'Shipment Detail'!N:N,'Shipment Detail'!BM:BM)=0,"",_xlfn.XLOOKUP(F2255,'Shipment Detail'!N:N,'Shipment Detail'!BM:BM))</f>
        <v/>
      </c>
      <c r="R2255" t="str">
        <f>IF(_xlfn.XLOOKUP(F2255,'Shipment Detail'!N:N,'Shipment Detail'!AV:AV)&gt;60,10,"")</f>
        <v/>
      </c>
      <c r="T2255" s="3">
        <f>TCD!C2255</f>
        <v>11.14</v>
      </c>
    </row>
    <row r="2256" spans="1:20" x14ac:dyDescent="0.2">
      <c r="A2256" t="str">
        <f t="shared" si="107"/>
        <v>FEDEX FRANCE</v>
      </c>
      <c r="B2256" s="5">
        <f t="shared" si="108"/>
        <v>46174</v>
      </c>
      <c r="F2256" s="6">
        <f>TCD!A2256</f>
        <v>873196471673</v>
      </c>
      <c r="H2256" s="18" t="str">
        <f>TCD!F2256</f>
        <v>E</v>
      </c>
      <c r="I2256" t="str">
        <f>TCD!B2256</f>
        <v>FR</v>
      </c>
      <c r="J2256" t="str">
        <f>IF(COUNTIF(Zoning!B:B,I2256)=0,"inconnu",_xlfn.XLOOKUP(I2256,Zoning!B:B,Zoning!C:C))</f>
        <v>France</v>
      </c>
      <c r="K2256">
        <f>_xlfn.XLOOKUP(F2256,'Shipment Detail'!N:N,'Shipment Detail'!AB:AB)</f>
        <v>4</v>
      </c>
      <c r="L2256">
        <f>TCD!E2256</f>
        <v>29</v>
      </c>
      <c r="M2256" t="str">
        <f>IF(J2256="France","ST",_xlfn.XLOOKUP(F2256,'Shipment Detail'!N:N,'Shipment Detail'!E:E,""))</f>
        <v>ST</v>
      </c>
      <c r="N2256">
        <f t="shared" si="109"/>
        <v>0.2</v>
      </c>
      <c r="O2256" t="str">
        <f>IF(_xlfn.XLOOKUP(F2256,'Shipment Detail'!N:N,'Shipment Detail'!BM:BM)=0,"",_xlfn.XLOOKUP(F2256,'Shipment Detail'!N:N,'Shipment Detail'!BM:BM))</f>
        <v/>
      </c>
      <c r="R2256" t="str">
        <f>IF(_xlfn.XLOOKUP(F2256,'Shipment Detail'!N:N,'Shipment Detail'!AV:AV)&gt;60,10,"")</f>
        <v/>
      </c>
      <c r="T2256" s="3">
        <f>TCD!C2256</f>
        <v>13.549999999999997</v>
      </c>
    </row>
    <row r="2257" spans="1:20" x14ac:dyDescent="0.2">
      <c r="A2257" t="str">
        <f t="shared" si="107"/>
        <v>FEDEX FRANCE</v>
      </c>
      <c r="B2257" s="5">
        <f t="shared" si="108"/>
        <v>46174</v>
      </c>
      <c r="F2257" s="6">
        <f>TCD!A2257</f>
        <v>873196673075</v>
      </c>
      <c r="H2257" s="18" t="str">
        <f>TCD!F2257</f>
        <v>E</v>
      </c>
      <c r="I2257" t="str">
        <f>TCD!B2257</f>
        <v>FR</v>
      </c>
      <c r="J2257" t="str">
        <f>IF(COUNTIF(Zoning!B:B,I2257)=0,"inconnu",_xlfn.XLOOKUP(I2257,Zoning!B:B,Zoning!C:C))</f>
        <v>France</v>
      </c>
      <c r="K2257">
        <f>_xlfn.XLOOKUP(F2257,'Shipment Detail'!N:N,'Shipment Detail'!AB:AB)</f>
        <v>1</v>
      </c>
      <c r="L2257">
        <f>TCD!E2257</f>
        <v>8</v>
      </c>
      <c r="M2257" t="str">
        <f>IF(J2257="France","ST",_xlfn.XLOOKUP(F2257,'Shipment Detail'!N:N,'Shipment Detail'!E:E,""))</f>
        <v>ST</v>
      </c>
      <c r="N2257">
        <f t="shared" si="109"/>
        <v>0.2</v>
      </c>
      <c r="O2257" t="str">
        <f>IF(_xlfn.XLOOKUP(F2257,'Shipment Detail'!N:N,'Shipment Detail'!BM:BM)=0,"",_xlfn.XLOOKUP(F2257,'Shipment Detail'!N:N,'Shipment Detail'!BM:BM))</f>
        <v/>
      </c>
      <c r="R2257" t="str">
        <f>IF(_xlfn.XLOOKUP(F2257,'Shipment Detail'!N:N,'Shipment Detail'!AV:AV)&gt;60,10,"")</f>
        <v/>
      </c>
      <c r="T2257" s="3">
        <f>TCD!C2257</f>
        <v>7.120000000000001</v>
      </c>
    </row>
    <row r="2258" spans="1:20" x14ac:dyDescent="0.2">
      <c r="A2258" t="str">
        <f t="shared" si="107"/>
        <v>FEDEX FRANCE</v>
      </c>
      <c r="B2258" s="5">
        <f t="shared" si="108"/>
        <v>46174</v>
      </c>
      <c r="F2258" s="6">
        <f>TCD!A2258</f>
        <v>873196724389</v>
      </c>
      <c r="H2258" s="18" t="str">
        <f>TCD!F2258</f>
        <v>E</v>
      </c>
      <c r="I2258" t="str">
        <f>TCD!B2258</f>
        <v>FR</v>
      </c>
      <c r="J2258" t="str">
        <f>IF(COUNTIF(Zoning!B:B,I2258)=0,"inconnu",_xlfn.XLOOKUP(I2258,Zoning!B:B,Zoning!C:C))</f>
        <v>France</v>
      </c>
      <c r="K2258">
        <f>_xlfn.XLOOKUP(F2258,'Shipment Detail'!N:N,'Shipment Detail'!AB:AB)</f>
        <v>2</v>
      </c>
      <c r="L2258">
        <f>TCD!E2258</f>
        <v>16.400000000000002</v>
      </c>
      <c r="M2258" t="str">
        <f>IF(J2258="France","ST",_xlfn.XLOOKUP(F2258,'Shipment Detail'!N:N,'Shipment Detail'!E:E,""))</f>
        <v>ST</v>
      </c>
      <c r="N2258">
        <f t="shared" si="109"/>
        <v>0.2</v>
      </c>
      <c r="O2258" t="str">
        <f>IF(_xlfn.XLOOKUP(F2258,'Shipment Detail'!N:N,'Shipment Detail'!BM:BM)=0,"",_xlfn.XLOOKUP(F2258,'Shipment Detail'!N:N,'Shipment Detail'!BM:BM))</f>
        <v/>
      </c>
      <c r="R2258">
        <f>IF(_xlfn.XLOOKUP(F2258,'Shipment Detail'!N:N,'Shipment Detail'!AV:AV)&gt;60,10,"")</f>
        <v>10</v>
      </c>
      <c r="T2258" s="3">
        <f>TCD!C2258</f>
        <v>10.129999999999995</v>
      </c>
    </row>
    <row r="2259" spans="1:20" x14ac:dyDescent="0.2">
      <c r="A2259" t="str">
        <f t="shared" si="107"/>
        <v>FEDEX FRANCE</v>
      </c>
      <c r="B2259" s="5">
        <f t="shared" si="108"/>
        <v>46174</v>
      </c>
      <c r="F2259" s="6">
        <f>TCD!A2259</f>
        <v>873196792853</v>
      </c>
      <c r="H2259" s="18" t="str">
        <f>TCD!F2259</f>
        <v>E</v>
      </c>
      <c r="I2259" t="str">
        <f>TCD!B2259</f>
        <v>FR</v>
      </c>
      <c r="J2259" t="str">
        <f>IF(COUNTIF(Zoning!B:B,I2259)=0,"inconnu",_xlfn.XLOOKUP(I2259,Zoning!B:B,Zoning!C:C))</f>
        <v>France</v>
      </c>
      <c r="K2259">
        <f>_xlfn.XLOOKUP(F2259,'Shipment Detail'!N:N,'Shipment Detail'!AB:AB)</f>
        <v>3</v>
      </c>
      <c r="L2259">
        <f>TCD!E2259</f>
        <v>17.3</v>
      </c>
      <c r="M2259" t="str">
        <f>IF(J2259="France","ST",_xlfn.XLOOKUP(F2259,'Shipment Detail'!N:N,'Shipment Detail'!E:E,""))</f>
        <v>ST</v>
      </c>
      <c r="N2259">
        <f t="shared" si="109"/>
        <v>0.2</v>
      </c>
      <c r="O2259" t="str">
        <f>IF(_xlfn.XLOOKUP(F2259,'Shipment Detail'!N:N,'Shipment Detail'!BM:BM)=0,"",_xlfn.XLOOKUP(F2259,'Shipment Detail'!N:N,'Shipment Detail'!BM:BM))</f>
        <v/>
      </c>
      <c r="R2259" t="str">
        <f>IF(_xlfn.XLOOKUP(F2259,'Shipment Detail'!N:N,'Shipment Detail'!AV:AV)&gt;60,10,"")</f>
        <v/>
      </c>
      <c r="T2259" s="3">
        <f>TCD!C2259</f>
        <v>10.469999999999999</v>
      </c>
    </row>
    <row r="2260" spans="1:20" x14ac:dyDescent="0.2">
      <c r="A2260" t="str">
        <f t="shared" si="107"/>
        <v>FEDEX FRANCE</v>
      </c>
      <c r="B2260" s="5">
        <f t="shared" si="108"/>
        <v>46174</v>
      </c>
      <c r="F2260" s="6">
        <f>TCD!A2260</f>
        <v>873196871940</v>
      </c>
      <c r="H2260" s="18" t="str">
        <f>TCD!F2260</f>
        <v>E</v>
      </c>
      <c r="I2260" t="str">
        <f>TCD!B2260</f>
        <v>FR</v>
      </c>
      <c r="J2260" t="str">
        <f>IF(COUNTIF(Zoning!B:B,I2260)=0,"inconnu",_xlfn.XLOOKUP(I2260,Zoning!B:B,Zoning!C:C))</f>
        <v>France</v>
      </c>
      <c r="K2260">
        <f>_xlfn.XLOOKUP(F2260,'Shipment Detail'!N:N,'Shipment Detail'!AB:AB)</f>
        <v>2</v>
      </c>
      <c r="L2260">
        <f>TCD!E2260</f>
        <v>16.600000000000001</v>
      </c>
      <c r="M2260" t="str">
        <f>IF(J2260="France","ST",_xlfn.XLOOKUP(F2260,'Shipment Detail'!N:N,'Shipment Detail'!E:E,""))</f>
        <v>ST</v>
      </c>
      <c r="N2260">
        <f t="shared" si="109"/>
        <v>0.2</v>
      </c>
      <c r="O2260" t="str">
        <f>IF(_xlfn.XLOOKUP(F2260,'Shipment Detail'!N:N,'Shipment Detail'!BM:BM)=0,"",_xlfn.XLOOKUP(F2260,'Shipment Detail'!N:N,'Shipment Detail'!BM:BM))</f>
        <v/>
      </c>
      <c r="R2260" t="str">
        <f>IF(_xlfn.XLOOKUP(F2260,'Shipment Detail'!N:N,'Shipment Detail'!AV:AV)&gt;60,10,"")</f>
        <v/>
      </c>
      <c r="T2260" s="3">
        <f>TCD!C2260</f>
        <v>10.129999999999995</v>
      </c>
    </row>
    <row r="2261" spans="1:20" x14ac:dyDescent="0.2">
      <c r="A2261" t="str">
        <f t="shared" si="107"/>
        <v>FEDEX FRANCE</v>
      </c>
      <c r="B2261" s="5">
        <f t="shared" si="108"/>
        <v>46174</v>
      </c>
      <c r="F2261" s="6">
        <f>TCD!A2261</f>
        <v>873196905952</v>
      </c>
      <c r="H2261" s="18" t="str">
        <f>TCD!F2261</f>
        <v>E</v>
      </c>
      <c r="I2261" t="str">
        <f>TCD!B2261</f>
        <v>FR</v>
      </c>
      <c r="J2261" t="str">
        <f>IF(COUNTIF(Zoning!B:B,I2261)=0,"inconnu",_xlfn.XLOOKUP(I2261,Zoning!B:B,Zoning!C:C))</f>
        <v>France</v>
      </c>
      <c r="K2261">
        <f>_xlfn.XLOOKUP(F2261,'Shipment Detail'!N:N,'Shipment Detail'!AB:AB)</f>
        <v>4</v>
      </c>
      <c r="L2261">
        <f>TCD!E2261</f>
        <v>29.700000000000003</v>
      </c>
      <c r="M2261" t="str">
        <f>IF(J2261="France","ST",_xlfn.XLOOKUP(F2261,'Shipment Detail'!N:N,'Shipment Detail'!E:E,""))</f>
        <v>ST</v>
      </c>
      <c r="N2261">
        <f t="shared" si="109"/>
        <v>0.2</v>
      </c>
      <c r="O2261" t="str">
        <f>IF(_xlfn.XLOOKUP(F2261,'Shipment Detail'!N:N,'Shipment Detail'!BM:BM)=0,"",_xlfn.XLOOKUP(F2261,'Shipment Detail'!N:N,'Shipment Detail'!BM:BM))</f>
        <v/>
      </c>
      <c r="R2261" t="str">
        <f>IF(_xlfn.XLOOKUP(F2261,'Shipment Detail'!N:N,'Shipment Detail'!AV:AV)&gt;60,10,"")</f>
        <v/>
      </c>
      <c r="T2261" s="3">
        <f>TCD!C2261</f>
        <v>14.480000000000004</v>
      </c>
    </row>
    <row r="2262" spans="1:20" x14ac:dyDescent="0.2">
      <c r="A2262" t="str">
        <f t="shared" si="107"/>
        <v>FEDEX FRANCE</v>
      </c>
      <c r="B2262" s="5">
        <f t="shared" si="108"/>
        <v>46174</v>
      </c>
      <c r="F2262" s="6">
        <f>TCD!A2262</f>
        <v>873197007810</v>
      </c>
      <c r="H2262" s="18" t="str">
        <f>TCD!F2262</f>
        <v>E</v>
      </c>
      <c r="I2262" t="str">
        <f>TCD!B2262</f>
        <v>FR</v>
      </c>
      <c r="J2262" t="str">
        <f>IF(COUNTIF(Zoning!B:B,I2262)=0,"inconnu",_xlfn.XLOOKUP(I2262,Zoning!B:B,Zoning!C:C))</f>
        <v>France</v>
      </c>
      <c r="K2262">
        <f>_xlfn.XLOOKUP(F2262,'Shipment Detail'!N:N,'Shipment Detail'!AB:AB)</f>
        <v>2</v>
      </c>
      <c r="L2262">
        <f>TCD!E2262</f>
        <v>15.6</v>
      </c>
      <c r="M2262" t="str">
        <f>IF(J2262="France","ST",_xlfn.XLOOKUP(F2262,'Shipment Detail'!N:N,'Shipment Detail'!E:E,""))</f>
        <v>ST</v>
      </c>
      <c r="N2262">
        <f t="shared" si="109"/>
        <v>0.2</v>
      </c>
      <c r="O2262" t="str">
        <f>IF(_xlfn.XLOOKUP(F2262,'Shipment Detail'!N:N,'Shipment Detail'!BM:BM)=0,"",_xlfn.XLOOKUP(F2262,'Shipment Detail'!N:N,'Shipment Detail'!BM:BM))</f>
        <v/>
      </c>
      <c r="R2262" t="str">
        <f>IF(_xlfn.XLOOKUP(F2262,'Shipment Detail'!N:N,'Shipment Detail'!AV:AV)&gt;60,10,"")</f>
        <v/>
      </c>
      <c r="T2262" s="3">
        <f>TCD!C2262</f>
        <v>9.8000000000000007</v>
      </c>
    </row>
    <row r="2263" spans="1:20" x14ac:dyDescent="0.2">
      <c r="A2263" t="str">
        <f t="shared" si="107"/>
        <v>FEDEX FRANCE</v>
      </c>
      <c r="B2263" s="5">
        <f t="shared" si="108"/>
        <v>46174</v>
      </c>
      <c r="F2263" s="6">
        <f>TCD!A2263</f>
        <v>873197112374</v>
      </c>
      <c r="H2263" s="18" t="str">
        <f>TCD!F2263</f>
        <v>E</v>
      </c>
      <c r="I2263" t="str">
        <f>TCD!B2263</f>
        <v>FR</v>
      </c>
      <c r="J2263" t="str">
        <f>IF(COUNTIF(Zoning!B:B,I2263)=0,"inconnu",_xlfn.XLOOKUP(I2263,Zoning!B:B,Zoning!C:C))</f>
        <v>France</v>
      </c>
      <c r="K2263">
        <f>_xlfn.XLOOKUP(F2263,'Shipment Detail'!N:N,'Shipment Detail'!AB:AB)</f>
        <v>5</v>
      </c>
      <c r="L2263">
        <f>TCD!E2263</f>
        <v>30.8</v>
      </c>
      <c r="M2263" t="str">
        <f>IF(J2263="France","ST",_xlfn.XLOOKUP(F2263,'Shipment Detail'!N:N,'Shipment Detail'!E:E,""))</f>
        <v>ST</v>
      </c>
      <c r="N2263">
        <f t="shared" si="109"/>
        <v>0.2</v>
      </c>
      <c r="O2263" t="str">
        <f>IF(_xlfn.XLOOKUP(F2263,'Shipment Detail'!N:N,'Shipment Detail'!BM:BM)=0,"",_xlfn.XLOOKUP(F2263,'Shipment Detail'!N:N,'Shipment Detail'!BM:BM))</f>
        <v/>
      </c>
      <c r="R2263" t="str">
        <f>IF(_xlfn.XLOOKUP(F2263,'Shipment Detail'!N:N,'Shipment Detail'!AV:AV)&gt;60,10,"")</f>
        <v/>
      </c>
      <c r="T2263" s="3">
        <f>TCD!C2263</f>
        <v>14.82</v>
      </c>
    </row>
    <row r="2264" spans="1:20" x14ac:dyDescent="0.2">
      <c r="A2264" t="str">
        <f t="shared" si="107"/>
        <v>FEDEX FRANCE</v>
      </c>
      <c r="B2264" s="5">
        <f t="shared" si="108"/>
        <v>46174</v>
      </c>
      <c r="F2264" s="6">
        <f>TCD!A2264</f>
        <v>873197150916</v>
      </c>
      <c r="H2264" s="18" t="str">
        <f>TCD!F2264</f>
        <v>E</v>
      </c>
      <c r="I2264" t="str">
        <f>TCD!B2264</f>
        <v>FR</v>
      </c>
      <c r="J2264" t="str">
        <f>IF(COUNTIF(Zoning!B:B,I2264)=0,"inconnu",_xlfn.XLOOKUP(I2264,Zoning!B:B,Zoning!C:C))</f>
        <v>France</v>
      </c>
      <c r="K2264">
        <f>_xlfn.XLOOKUP(F2264,'Shipment Detail'!N:N,'Shipment Detail'!AB:AB)</f>
        <v>1</v>
      </c>
      <c r="L2264">
        <f>TCD!E2264</f>
        <v>2</v>
      </c>
      <c r="M2264" t="str">
        <f>IF(J2264="France","ST",_xlfn.XLOOKUP(F2264,'Shipment Detail'!N:N,'Shipment Detail'!E:E,""))</f>
        <v>ST</v>
      </c>
      <c r="N2264">
        <f t="shared" si="109"/>
        <v>0.2</v>
      </c>
      <c r="O2264" t="str">
        <f>IF(_xlfn.XLOOKUP(F2264,'Shipment Detail'!N:N,'Shipment Detail'!BM:BM)=0,"",_xlfn.XLOOKUP(F2264,'Shipment Detail'!N:N,'Shipment Detail'!BM:BM))</f>
        <v/>
      </c>
      <c r="R2264" t="str">
        <f>IF(_xlfn.XLOOKUP(F2264,'Shipment Detail'!N:N,'Shipment Detail'!AV:AV)&gt;60,10,"")</f>
        <v/>
      </c>
      <c r="T2264" s="3">
        <f>TCD!C2264</f>
        <v>5.1099999999999994</v>
      </c>
    </row>
    <row r="2265" spans="1:20" x14ac:dyDescent="0.2">
      <c r="A2265" t="str">
        <f t="shared" si="107"/>
        <v>FEDEX FRANCE</v>
      </c>
      <c r="B2265" s="5">
        <f t="shared" si="108"/>
        <v>46174</v>
      </c>
      <c r="F2265" s="6">
        <f>TCD!A2265</f>
        <v>873197243376</v>
      </c>
      <c r="H2265" s="18" t="str">
        <f>TCD!F2265</f>
        <v>E</v>
      </c>
      <c r="I2265" t="str">
        <f>TCD!B2265</f>
        <v>FR</v>
      </c>
      <c r="J2265" t="str">
        <f>IF(COUNTIF(Zoning!B:B,I2265)=0,"inconnu",_xlfn.XLOOKUP(I2265,Zoning!B:B,Zoning!C:C))</f>
        <v>France</v>
      </c>
      <c r="K2265">
        <f>_xlfn.XLOOKUP(F2265,'Shipment Detail'!N:N,'Shipment Detail'!AB:AB)</f>
        <v>5</v>
      </c>
      <c r="L2265">
        <f>TCD!E2265</f>
        <v>28.400000000000002</v>
      </c>
      <c r="M2265" t="str">
        <f>IF(J2265="France","ST",_xlfn.XLOOKUP(F2265,'Shipment Detail'!N:N,'Shipment Detail'!E:E,""))</f>
        <v>ST</v>
      </c>
      <c r="N2265">
        <f t="shared" si="109"/>
        <v>0.2</v>
      </c>
      <c r="O2265" t="str">
        <f>IF(_xlfn.XLOOKUP(F2265,'Shipment Detail'!N:N,'Shipment Detail'!BM:BM)=0,"",_xlfn.XLOOKUP(F2265,'Shipment Detail'!N:N,'Shipment Detail'!BM:BM))</f>
        <v/>
      </c>
      <c r="R2265" t="str">
        <f>IF(_xlfn.XLOOKUP(F2265,'Shipment Detail'!N:N,'Shipment Detail'!AV:AV)&gt;60,10,"")</f>
        <v/>
      </c>
      <c r="T2265" s="3">
        <f>TCD!C2265</f>
        <v>14.150000000000006</v>
      </c>
    </row>
    <row r="2266" spans="1:20" x14ac:dyDescent="0.2">
      <c r="A2266" t="str">
        <f t="shared" si="107"/>
        <v>FEDEX FRANCE</v>
      </c>
      <c r="B2266" s="5">
        <f t="shared" si="108"/>
        <v>46174</v>
      </c>
      <c r="F2266" s="6">
        <f>TCD!A2266</f>
        <v>873197291437</v>
      </c>
      <c r="H2266" s="18" t="str">
        <f>TCD!F2266</f>
        <v>E</v>
      </c>
      <c r="I2266" t="str">
        <f>TCD!B2266</f>
        <v>FR</v>
      </c>
      <c r="J2266" t="str">
        <f>IF(COUNTIF(Zoning!B:B,I2266)=0,"inconnu",_xlfn.XLOOKUP(I2266,Zoning!B:B,Zoning!C:C))</f>
        <v>France</v>
      </c>
      <c r="K2266">
        <f>_xlfn.XLOOKUP(F2266,'Shipment Detail'!N:N,'Shipment Detail'!AB:AB)</f>
        <v>1</v>
      </c>
      <c r="L2266">
        <f>TCD!E2266</f>
        <v>6</v>
      </c>
      <c r="M2266" t="str">
        <f>IF(J2266="France","ST",_xlfn.XLOOKUP(F2266,'Shipment Detail'!N:N,'Shipment Detail'!E:E,""))</f>
        <v>ST</v>
      </c>
      <c r="N2266">
        <f t="shared" si="109"/>
        <v>0.2</v>
      </c>
      <c r="O2266" t="str">
        <f>IF(_xlfn.XLOOKUP(F2266,'Shipment Detail'!N:N,'Shipment Detail'!BM:BM)=0,"",_xlfn.XLOOKUP(F2266,'Shipment Detail'!N:N,'Shipment Detail'!BM:BM))</f>
        <v/>
      </c>
      <c r="R2266" t="str">
        <f>IF(_xlfn.XLOOKUP(F2266,'Shipment Detail'!N:N,'Shipment Detail'!AV:AV)&gt;60,10,"")</f>
        <v/>
      </c>
      <c r="T2266" s="3">
        <f>TCD!C2266</f>
        <v>6.4499999999999993</v>
      </c>
    </row>
    <row r="2267" spans="1:20" x14ac:dyDescent="0.2">
      <c r="A2267" t="str">
        <f t="shared" si="107"/>
        <v>FEDEX FRANCE</v>
      </c>
      <c r="B2267" s="5">
        <f t="shared" si="108"/>
        <v>46174</v>
      </c>
      <c r="F2267" s="6">
        <f>TCD!A2267</f>
        <v>873197398022</v>
      </c>
      <c r="H2267" s="18" t="str">
        <f>TCD!F2267</f>
        <v>E</v>
      </c>
      <c r="I2267" t="str">
        <f>TCD!B2267</f>
        <v>FR</v>
      </c>
      <c r="J2267" t="str">
        <f>IF(COUNTIF(Zoning!B:B,I2267)=0,"inconnu",_xlfn.XLOOKUP(I2267,Zoning!B:B,Zoning!C:C))</f>
        <v>France</v>
      </c>
      <c r="K2267">
        <f>_xlfn.XLOOKUP(F2267,'Shipment Detail'!N:N,'Shipment Detail'!AB:AB)</f>
        <v>3</v>
      </c>
      <c r="L2267">
        <f>TCD!E2267</f>
        <v>18.200000000000003</v>
      </c>
      <c r="M2267" t="str">
        <f>IF(J2267="France","ST",_xlfn.XLOOKUP(F2267,'Shipment Detail'!N:N,'Shipment Detail'!E:E,""))</f>
        <v>ST</v>
      </c>
      <c r="N2267">
        <f t="shared" si="109"/>
        <v>0.2</v>
      </c>
      <c r="O2267" t="str">
        <f>IF(_xlfn.XLOOKUP(F2267,'Shipment Detail'!N:N,'Shipment Detail'!BM:BM)=0,"",_xlfn.XLOOKUP(F2267,'Shipment Detail'!N:N,'Shipment Detail'!BM:BM))</f>
        <v/>
      </c>
      <c r="R2267" t="str">
        <f>IF(_xlfn.XLOOKUP(F2267,'Shipment Detail'!N:N,'Shipment Detail'!AV:AV)&gt;60,10,"")</f>
        <v/>
      </c>
      <c r="T2267" s="3">
        <f>TCD!C2267</f>
        <v>10.800000000000004</v>
      </c>
    </row>
    <row r="2268" spans="1:20" x14ac:dyDescent="0.2">
      <c r="A2268" t="str">
        <f t="shared" si="107"/>
        <v>FEDEX FRANCE</v>
      </c>
      <c r="B2268" s="5">
        <f t="shared" si="108"/>
        <v>46174</v>
      </c>
      <c r="F2268" s="6">
        <f>TCD!A2268</f>
        <v>873197471625</v>
      </c>
      <c r="H2268" s="18" t="str">
        <f>TCD!F2268</f>
        <v>E</v>
      </c>
      <c r="I2268" t="str">
        <f>TCD!B2268</f>
        <v>FR</v>
      </c>
      <c r="J2268" t="str">
        <f>IF(COUNTIF(Zoning!B:B,I2268)=0,"inconnu",_xlfn.XLOOKUP(I2268,Zoning!B:B,Zoning!C:C))</f>
        <v>France</v>
      </c>
      <c r="K2268">
        <f>_xlfn.XLOOKUP(F2268,'Shipment Detail'!N:N,'Shipment Detail'!AB:AB)</f>
        <v>1</v>
      </c>
      <c r="L2268">
        <f>TCD!E2268</f>
        <v>9</v>
      </c>
      <c r="M2268" t="str">
        <f>IF(J2268="France","ST",_xlfn.XLOOKUP(F2268,'Shipment Detail'!N:N,'Shipment Detail'!E:E,""))</f>
        <v>ST</v>
      </c>
      <c r="N2268">
        <f t="shared" si="109"/>
        <v>0.2</v>
      </c>
      <c r="O2268" t="str">
        <f>IF(_xlfn.XLOOKUP(F2268,'Shipment Detail'!N:N,'Shipment Detail'!BM:BM)=0,"",_xlfn.XLOOKUP(F2268,'Shipment Detail'!N:N,'Shipment Detail'!BM:BM))</f>
        <v/>
      </c>
      <c r="R2268" t="str">
        <f>IF(_xlfn.XLOOKUP(F2268,'Shipment Detail'!N:N,'Shipment Detail'!AV:AV)&gt;60,10,"")</f>
        <v/>
      </c>
      <c r="T2268" s="3">
        <f>TCD!C2268</f>
        <v>7.4600000000000009</v>
      </c>
    </row>
    <row r="2269" spans="1:20" x14ac:dyDescent="0.2">
      <c r="A2269" t="str">
        <f t="shared" si="107"/>
        <v>FEDEX FRANCE</v>
      </c>
      <c r="B2269" s="5">
        <f t="shared" si="108"/>
        <v>46174</v>
      </c>
      <c r="F2269" s="6">
        <f>TCD!A2269</f>
        <v>873197522104</v>
      </c>
      <c r="H2269" s="18" t="str">
        <f>TCD!F2269</f>
        <v>E</v>
      </c>
      <c r="I2269" t="str">
        <f>TCD!B2269</f>
        <v>FR</v>
      </c>
      <c r="J2269" t="str">
        <f>IF(COUNTIF(Zoning!B:B,I2269)=0,"inconnu",_xlfn.XLOOKUP(I2269,Zoning!B:B,Zoning!C:C))</f>
        <v>France</v>
      </c>
      <c r="K2269">
        <f>_xlfn.XLOOKUP(F2269,'Shipment Detail'!N:N,'Shipment Detail'!AB:AB)</f>
        <v>9</v>
      </c>
      <c r="L2269">
        <f>TCD!E2269</f>
        <v>67.3</v>
      </c>
      <c r="M2269" t="str">
        <f>IF(J2269="France","ST",_xlfn.XLOOKUP(F2269,'Shipment Detail'!N:N,'Shipment Detail'!E:E,""))</f>
        <v>ST</v>
      </c>
      <c r="N2269">
        <f t="shared" si="109"/>
        <v>0.2</v>
      </c>
      <c r="O2269" t="str">
        <f>IF(_xlfn.XLOOKUP(F2269,'Shipment Detail'!N:N,'Shipment Detail'!BM:BM)=0,"",_xlfn.XLOOKUP(F2269,'Shipment Detail'!N:N,'Shipment Detail'!BM:BM))</f>
        <v/>
      </c>
      <c r="R2269" t="str">
        <f>IF(_xlfn.XLOOKUP(F2269,'Shipment Detail'!N:N,'Shipment Detail'!AV:AV)&gt;60,10,"")</f>
        <v/>
      </c>
      <c r="T2269" s="3">
        <f>TCD!C2269</f>
        <v>27.200000000000003</v>
      </c>
    </row>
    <row r="2270" spans="1:20" x14ac:dyDescent="0.2">
      <c r="A2270" t="str">
        <f t="shared" si="107"/>
        <v>FEDEX FRANCE</v>
      </c>
      <c r="B2270" s="5">
        <f t="shared" si="108"/>
        <v>46174</v>
      </c>
      <c r="F2270" s="6">
        <f>TCD!A2270</f>
        <v>873197817490</v>
      </c>
      <c r="H2270" s="18" t="str">
        <f>TCD!F2270</f>
        <v>E</v>
      </c>
      <c r="I2270" t="str">
        <f>TCD!B2270</f>
        <v>FR</v>
      </c>
      <c r="J2270" t="str">
        <f>IF(COUNTIF(Zoning!B:B,I2270)=0,"inconnu",_xlfn.XLOOKUP(I2270,Zoning!B:B,Zoning!C:C))</f>
        <v>France</v>
      </c>
      <c r="K2270">
        <f>_xlfn.XLOOKUP(F2270,'Shipment Detail'!N:N,'Shipment Detail'!AB:AB)</f>
        <v>8</v>
      </c>
      <c r="L2270">
        <f>TCD!E2270</f>
        <v>47.300000000000004</v>
      </c>
      <c r="M2270" t="str">
        <f>IF(J2270="France","ST",_xlfn.XLOOKUP(F2270,'Shipment Detail'!N:N,'Shipment Detail'!E:E,""))</f>
        <v>ST</v>
      </c>
      <c r="N2270">
        <f t="shared" si="109"/>
        <v>0.2</v>
      </c>
      <c r="O2270" t="str">
        <f>IF(_xlfn.XLOOKUP(F2270,'Shipment Detail'!N:N,'Shipment Detail'!BM:BM)=0,"",_xlfn.XLOOKUP(F2270,'Shipment Detail'!N:N,'Shipment Detail'!BM:BM))</f>
        <v/>
      </c>
      <c r="R2270" t="str">
        <f>IF(_xlfn.XLOOKUP(F2270,'Shipment Detail'!N:N,'Shipment Detail'!AV:AV)&gt;60,10,"")</f>
        <v/>
      </c>
      <c r="T2270" s="3">
        <f>TCD!C2270</f>
        <v>20.509999999999991</v>
      </c>
    </row>
    <row r="2271" spans="1:20" x14ac:dyDescent="0.2">
      <c r="A2271" t="str">
        <f t="shared" si="107"/>
        <v>FEDEX FRANCE</v>
      </c>
      <c r="B2271" s="5">
        <f t="shared" si="108"/>
        <v>46174</v>
      </c>
      <c r="F2271" s="6">
        <f>TCD!A2271</f>
        <v>873197901449</v>
      </c>
      <c r="H2271" s="18" t="str">
        <f>TCD!F2271</f>
        <v>E</v>
      </c>
      <c r="I2271" t="str">
        <f>TCD!B2271</f>
        <v>FR</v>
      </c>
      <c r="J2271" t="str">
        <f>IF(COUNTIF(Zoning!B:B,I2271)=0,"inconnu",_xlfn.XLOOKUP(I2271,Zoning!B:B,Zoning!C:C))</f>
        <v>France</v>
      </c>
      <c r="K2271">
        <f>_xlfn.XLOOKUP(F2271,'Shipment Detail'!N:N,'Shipment Detail'!AB:AB)</f>
        <v>2</v>
      </c>
      <c r="L2271">
        <f>TCD!E2271</f>
        <v>14</v>
      </c>
      <c r="M2271" t="str">
        <f>IF(J2271="France","ST",_xlfn.XLOOKUP(F2271,'Shipment Detail'!N:N,'Shipment Detail'!E:E,""))</f>
        <v>ST</v>
      </c>
      <c r="N2271">
        <f t="shared" si="109"/>
        <v>0.2</v>
      </c>
      <c r="O2271" t="str">
        <f>IF(_xlfn.XLOOKUP(F2271,'Shipment Detail'!N:N,'Shipment Detail'!BM:BM)=0,"",_xlfn.XLOOKUP(F2271,'Shipment Detail'!N:N,'Shipment Detail'!BM:BM))</f>
        <v/>
      </c>
      <c r="R2271" t="str">
        <f>IF(_xlfn.XLOOKUP(F2271,'Shipment Detail'!N:N,'Shipment Detail'!AV:AV)&gt;60,10,"")</f>
        <v/>
      </c>
      <c r="T2271" s="3">
        <f>TCD!C2271</f>
        <v>9.1300000000000026</v>
      </c>
    </row>
    <row r="2272" spans="1:20" x14ac:dyDescent="0.2">
      <c r="A2272" t="str">
        <f t="shared" si="107"/>
        <v>FEDEX FRANCE</v>
      </c>
      <c r="B2272" s="5">
        <f t="shared" si="108"/>
        <v>46174</v>
      </c>
      <c r="F2272" s="6">
        <f>TCD!A2272</f>
        <v>873197941659</v>
      </c>
      <c r="H2272" s="18" t="str">
        <f>TCD!F2272</f>
        <v>E</v>
      </c>
      <c r="I2272" t="str">
        <f>TCD!B2272</f>
        <v>FR</v>
      </c>
      <c r="J2272" t="str">
        <f>IF(COUNTIF(Zoning!B:B,I2272)=0,"inconnu",_xlfn.XLOOKUP(I2272,Zoning!B:B,Zoning!C:C))</f>
        <v>France</v>
      </c>
      <c r="K2272">
        <f>_xlfn.XLOOKUP(F2272,'Shipment Detail'!N:N,'Shipment Detail'!AB:AB)</f>
        <v>1</v>
      </c>
      <c r="L2272">
        <f>TCD!E2272</f>
        <v>2</v>
      </c>
      <c r="M2272" t="str">
        <f>IF(J2272="France","ST",_xlfn.XLOOKUP(F2272,'Shipment Detail'!N:N,'Shipment Detail'!E:E,""))</f>
        <v>ST</v>
      </c>
      <c r="N2272">
        <f t="shared" si="109"/>
        <v>0.2</v>
      </c>
      <c r="O2272" t="str">
        <f>IF(_xlfn.XLOOKUP(F2272,'Shipment Detail'!N:N,'Shipment Detail'!BM:BM)=0,"",_xlfn.XLOOKUP(F2272,'Shipment Detail'!N:N,'Shipment Detail'!BM:BM))</f>
        <v/>
      </c>
      <c r="R2272" t="str">
        <f>IF(_xlfn.XLOOKUP(F2272,'Shipment Detail'!N:N,'Shipment Detail'!AV:AV)&gt;60,10,"")</f>
        <v/>
      </c>
      <c r="T2272" s="3">
        <f>TCD!C2272</f>
        <v>5.1099999999999994</v>
      </c>
    </row>
    <row r="2273" spans="1:20" x14ac:dyDescent="0.2">
      <c r="A2273" t="str">
        <f t="shared" si="107"/>
        <v>FEDEX FRANCE</v>
      </c>
      <c r="B2273" s="5">
        <f t="shared" si="108"/>
        <v>46174</v>
      </c>
      <c r="F2273" s="6">
        <f>TCD!A2273</f>
        <v>873197982280</v>
      </c>
      <c r="H2273" s="18" t="str">
        <f>TCD!F2273</f>
        <v>E</v>
      </c>
      <c r="I2273" t="str">
        <f>TCD!B2273</f>
        <v>FR</v>
      </c>
      <c r="J2273" t="str">
        <f>IF(COUNTIF(Zoning!B:B,I2273)=0,"inconnu",_xlfn.XLOOKUP(I2273,Zoning!B:B,Zoning!C:C))</f>
        <v>France</v>
      </c>
      <c r="K2273">
        <f>_xlfn.XLOOKUP(F2273,'Shipment Detail'!N:N,'Shipment Detail'!AB:AB)</f>
        <v>3</v>
      </c>
      <c r="L2273">
        <f>TCD!E2273</f>
        <v>18.3</v>
      </c>
      <c r="M2273" t="str">
        <f>IF(J2273="France","ST",_xlfn.XLOOKUP(F2273,'Shipment Detail'!N:N,'Shipment Detail'!E:E,""))</f>
        <v>ST</v>
      </c>
      <c r="N2273">
        <f t="shared" si="109"/>
        <v>0.2</v>
      </c>
      <c r="O2273" t="str">
        <f>IF(_xlfn.XLOOKUP(F2273,'Shipment Detail'!N:N,'Shipment Detail'!BM:BM)=0,"",_xlfn.XLOOKUP(F2273,'Shipment Detail'!N:N,'Shipment Detail'!BM:BM))</f>
        <v/>
      </c>
      <c r="R2273" t="str">
        <f>IF(_xlfn.XLOOKUP(F2273,'Shipment Detail'!N:N,'Shipment Detail'!AV:AV)&gt;60,10,"")</f>
        <v/>
      </c>
      <c r="T2273" s="3">
        <f>TCD!C2273</f>
        <v>10.800000000000004</v>
      </c>
    </row>
    <row r="2274" spans="1:20" x14ac:dyDescent="0.2">
      <c r="A2274" t="str">
        <f t="shared" si="107"/>
        <v>FEDEX FRANCE</v>
      </c>
      <c r="B2274" s="5">
        <f t="shared" si="108"/>
        <v>46174</v>
      </c>
      <c r="F2274" s="6">
        <f>TCD!A2274</f>
        <v>873198064088</v>
      </c>
      <c r="H2274" s="18" t="str">
        <f>TCD!F2274</f>
        <v>E</v>
      </c>
      <c r="I2274" t="str">
        <f>TCD!B2274</f>
        <v>FR</v>
      </c>
      <c r="J2274" t="str">
        <f>IF(COUNTIF(Zoning!B:B,I2274)=0,"inconnu",_xlfn.XLOOKUP(I2274,Zoning!B:B,Zoning!C:C))</f>
        <v>France</v>
      </c>
      <c r="K2274">
        <f>_xlfn.XLOOKUP(F2274,'Shipment Detail'!N:N,'Shipment Detail'!AB:AB)</f>
        <v>4</v>
      </c>
      <c r="L2274">
        <f>TCD!E2274</f>
        <v>28.700000000000003</v>
      </c>
      <c r="M2274" t="str">
        <f>IF(J2274="France","ST",_xlfn.XLOOKUP(F2274,'Shipment Detail'!N:N,'Shipment Detail'!E:E,""))</f>
        <v>ST</v>
      </c>
      <c r="N2274">
        <f t="shared" si="109"/>
        <v>0.2</v>
      </c>
      <c r="O2274" t="str">
        <f>IF(_xlfn.XLOOKUP(F2274,'Shipment Detail'!N:N,'Shipment Detail'!BM:BM)=0,"",_xlfn.XLOOKUP(F2274,'Shipment Detail'!N:N,'Shipment Detail'!BM:BM))</f>
        <v/>
      </c>
      <c r="R2274" t="str">
        <f>IF(_xlfn.XLOOKUP(F2274,'Shipment Detail'!N:N,'Shipment Detail'!AV:AV)&gt;60,10,"")</f>
        <v/>
      </c>
      <c r="T2274" s="3">
        <f>TCD!C2274</f>
        <v>14.150000000000006</v>
      </c>
    </row>
    <row r="2275" spans="1:20" x14ac:dyDescent="0.2">
      <c r="A2275" t="str">
        <f t="shared" si="107"/>
        <v>FEDEX FRANCE</v>
      </c>
      <c r="B2275" s="5">
        <f t="shared" si="108"/>
        <v>46174</v>
      </c>
      <c r="F2275" s="6">
        <f>TCD!A2275</f>
        <v>873198127605</v>
      </c>
      <c r="H2275" s="18" t="str">
        <f>TCD!F2275</f>
        <v>E</v>
      </c>
      <c r="I2275" t="str">
        <f>TCD!B2275</f>
        <v>FR</v>
      </c>
      <c r="J2275" t="str">
        <f>IF(COUNTIF(Zoning!B:B,I2275)=0,"inconnu",_xlfn.XLOOKUP(I2275,Zoning!B:B,Zoning!C:C))</f>
        <v>France</v>
      </c>
      <c r="K2275">
        <f>_xlfn.XLOOKUP(F2275,'Shipment Detail'!N:N,'Shipment Detail'!AB:AB)</f>
        <v>4</v>
      </c>
      <c r="L2275">
        <f>TCD!E2275</f>
        <v>34</v>
      </c>
      <c r="M2275" t="str">
        <f>IF(J2275="France","ST",_xlfn.XLOOKUP(F2275,'Shipment Detail'!N:N,'Shipment Detail'!E:E,""))</f>
        <v>ST</v>
      </c>
      <c r="N2275">
        <f t="shared" si="109"/>
        <v>0.2</v>
      </c>
      <c r="O2275" t="str">
        <f>IF(_xlfn.XLOOKUP(F2275,'Shipment Detail'!N:N,'Shipment Detail'!BM:BM)=0,"",_xlfn.XLOOKUP(F2275,'Shipment Detail'!N:N,'Shipment Detail'!BM:BM))</f>
        <v/>
      </c>
      <c r="R2275" t="str">
        <f>IF(_xlfn.XLOOKUP(F2275,'Shipment Detail'!N:N,'Shipment Detail'!AV:AV)&gt;60,10,"")</f>
        <v/>
      </c>
      <c r="T2275" s="3">
        <f>TCD!C2275</f>
        <v>15.830000000000005</v>
      </c>
    </row>
    <row r="2276" spans="1:20" x14ac:dyDescent="0.2">
      <c r="A2276" t="str">
        <f t="shared" si="107"/>
        <v>FEDEX FRANCE</v>
      </c>
      <c r="B2276" s="5">
        <f t="shared" si="108"/>
        <v>46174</v>
      </c>
      <c r="F2276" s="6">
        <f>TCD!A2276</f>
        <v>873198165937</v>
      </c>
      <c r="H2276" s="18" t="str">
        <f>TCD!F2276</f>
        <v>P</v>
      </c>
      <c r="I2276" t="str">
        <f>TCD!B2276</f>
        <v>FR</v>
      </c>
      <c r="J2276" t="str">
        <f>IF(COUNTIF(Zoning!B:B,I2276)=0,"inconnu",_xlfn.XLOOKUP(I2276,Zoning!B:B,Zoning!C:C))</f>
        <v>France</v>
      </c>
      <c r="K2276">
        <f>_xlfn.XLOOKUP(F2276,'Shipment Detail'!N:N,'Shipment Detail'!AB:AB)</f>
        <v>3</v>
      </c>
      <c r="L2276">
        <f>TCD!E2276</f>
        <v>18.5</v>
      </c>
      <c r="M2276" t="str">
        <f>IF(J2276="France","ST",_xlfn.XLOOKUP(F2276,'Shipment Detail'!N:N,'Shipment Detail'!E:E,""))</f>
        <v>ST</v>
      </c>
      <c r="N2276">
        <f t="shared" si="109"/>
        <v>0.2</v>
      </c>
      <c r="O2276" t="str">
        <f>IF(_xlfn.XLOOKUP(F2276,'Shipment Detail'!N:N,'Shipment Detail'!BM:BM)=0,"",_xlfn.XLOOKUP(F2276,'Shipment Detail'!N:N,'Shipment Detail'!BM:BM))</f>
        <v/>
      </c>
      <c r="R2276" t="str">
        <f>IF(_xlfn.XLOOKUP(F2276,'Shipment Detail'!N:N,'Shipment Detail'!AV:AV)&gt;60,10,"")</f>
        <v/>
      </c>
      <c r="T2276" s="3">
        <f>TCD!C2276</f>
        <v>10.800000000000004</v>
      </c>
    </row>
    <row r="2277" spans="1:20" x14ac:dyDescent="0.2">
      <c r="A2277" t="str">
        <f t="shared" si="107"/>
        <v>FEDEX FRANCE</v>
      </c>
      <c r="B2277" s="5">
        <f t="shared" si="108"/>
        <v>46174</v>
      </c>
      <c r="F2277" s="6">
        <f>TCD!A2277</f>
        <v>873198181532</v>
      </c>
      <c r="H2277" s="18" t="str">
        <f>TCD!F2277</f>
        <v>E</v>
      </c>
      <c r="I2277" t="str">
        <f>TCD!B2277</f>
        <v>FR</v>
      </c>
      <c r="J2277" t="str">
        <f>IF(COUNTIF(Zoning!B:B,I2277)=0,"inconnu",_xlfn.XLOOKUP(I2277,Zoning!B:B,Zoning!C:C))</f>
        <v>France</v>
      </c>
      <c r="K2277">
        <f>_xlfn.XLOOKUP(F2277,'Shipment Detail'!N:N,'Shipment Detail'!AB:AB)</f>
        <v>2</v>
      </c>
      <c r="L2277">
        <f>TCD!E2277</f>
        <v>15.4</v>
      </c>
      <c r="M2277" t="str">
        <f>IF(J2277="France","ST",_xlfn.XLOOKUP(F2277,'Shipment Detail'!N:N,'Shipment Detail'!E:E,""))</f>
        <v>ST</v>
      </c>
      <c r="N2277">
        <f t="shared" si="109"/>
        <v>0.2</v>
      </c>
      <c r="O2277" t="str">
        <f>IF(_xlfn.XLOOKUP(F2277,'Shipment Detail'!N:N,'Shipment Detail'!BM:BM)=0,"",_xlfn.XLOOKUP(F2277,'Shipment Detail'!N:N,'Shipment Detail'!BM:BM))</f>
        <v/>
      </c>
      <c r="R2277" t="str">
        <f>IF(_xlfn.XLOOKUP(F2277,'Shipment Detail'!N:N,'Shipment Detail'!AV:AV)&gt;60,10,"")</f>
        <v/>
      </c>
      <c r="T2277" s="3">
        <f>TCD!C2277</f>
        <v>9.8000000000000007</v>
      </c>
    </row>
    <row r="2278" spans="1:20" x14ac:dyDescent="0.2">
      <c r="A2278" t="str">
        <f t="shared" si="107"/>
        <v>FEDEX FRANCE</v>
      </c>
      <c r="B2278" s="5">
        <f t="shared" si="108"/>
        <v>46174</v>
      </c>
      <c r="F2278" s="6">
        <f>TCD!A2278</f>
        <v>873198210999</v>
      </c>
      <c r="H2278" s="18" t="str">
        <f>TCD!F2278</f>
        <v>E</v>
      </c>
      <c r="I2278" t="str">
        <f>TCD!B2278</f>
        <v>FR</v>
      </c>
      <c r="J2278" t="str">
        <f>IF(COUNTIF(Zoning!B:B,I2278)=0,"inconnu",_xlfn.XLOOKUP(I2278,Zoning!B:B,Zoning!C:C))</f>
        <v>France</v>
      </c>
      <c r="K2278">
        <f>_xlfn.XLOOKUP(F2278,'Shipment Detail'!N:N,'Shipment Detail'!AB:AB)</f>
        <v>2</v>
      </c>
      <c r="L2278">
        <f>TCD!E2278</f>
        <v>15.5</v>
      </c>
      <c r="M2278" t="str">
        <f>IF(J2278="France","ST",_xlfn.XLOOKUP(F2278,'Shipment Detail'!N:N,'Shipment Detail'!E:E,""))</f>
        <v>ST</v>
      </c>
      <c r="N2278">
        <f t="shared" si="109"/>
        <v>0.2</v>
      </c>
      <c r="O2278" t="str">
        <f>IF(_xlfn.XLOOKUP(F2278,'Shipment Detail'!N:N,'Shipment Detail'!BM:BM)=0,"",_xlfn.XLOOKUP(F2278,'Shipment Detail'!N:N,'Shipment Detail'!BM:BM))</f>
        <v/>
      </c>
      <c r="R2278" t="str">
        <f>IF(_xlfn.XLOOKUP(F2278,'Shipment Detail'!N:N,'Shipment Detail'!AV:AV)&gt;60,10,"")</f>
        <v/>
      </c>
      <c r="T2278" s="3">
        <f>TCD!C2278</f>
        <v>9.8000000000000007</v>
      </c>
    </row>
    <row r="2279" spans="1:20" x14ac:dyDescent="0.2">
      <c r="A2279" t="str">
        <f t="shared" si="107"/>
        <v>FEDEX FRANCE</v>
      </c>
      <c r="B2279" s="5">
        <f t="shared" si="108"/>
        <v>46174</v>
      </c>
      <c r="F2279" s="6">
        <f>TCD!A2279</f>
        <v>873198249234</v>
      </c>
      <c r="H2279" s="18" t="str">
        <f>TCD!F2279</f>
        <v>E</v>
      </c>
      <c r="I2279" t="str">
        <f>TCD!B2279</f>
        <v>FR</v>
      </c>
      <c r="J2279" t="str">
        <f>IF(COUNTIF(Zoning!B:B,I2279)=0,"inconnu",_xlfn.XLOOKUP(I2279,Zoning!B:B,Zoning!C:C))</f>
        <v>France</v>
      </c>
      <c r="K2279">
        <f>_xlfn.XLOOKUP(F2279,'Shipment Detail'!N:N,'Shipment Detail'!AB:AB)</f>
        <v>2</v>
      </c>
      <c r="L2279">
        <f>TCD!E2279</f>
        <v>11</v>
      </c>
      <c r="M2279" t="str">
        <f>IF(J2279="France","ST",_xlfn.XLOOKUP(F2279,'Shipment Detail'!N:N,'Shipment Detail'!E:E,""))</f>
        <v>ST</v>
      </c>
      <c r="N2279">
        <f t="shared" si="109"/>
        <v>0.2</v>
      </c>
      <c r="O2279" t="str">
        <f>IF(_xlfn.XLOOKUP(F2279,'Shipment Detail'!N:N,'Shipment Detail'!BM:BM)=0,"",_xlfn.XLOOKUP(F2279,'Shipment Detail'!N:N,'Shipment Detail'!BM:BM))</f>
        <v/>
      </c>
      <c r="R2279" t="str">
        <f>IF(_xlfn.XLOOKUP(F2279,'Shipment Detail'!N:N,'Shipment Detail'!AV:AV)&gt;60,10,"")</f>
        <v/>
      </c>
      <c r="T2279" s="3">
        <f>TCD!C2279</f>
        <v>8.129999999999999</v>
      </c>
    </row>
    <row r="2280" spans="1:20" x14ac:dyDescent="0.2">
      <c r="A2280" t="str">
        <f t="shared" si="107"/>
        <v>FEDEX FRANCE</v>
      </c>
      <c r="B2280" s="5">
        <f t="shared" si="108"/>
        <v>46174</v>
      </c>
      <c r="F2280" s="6">
        <f>TCD!A2280</f>
        <v>873198362613</v>
      </c>
      <c r="H2280" s="18" t="str">
        <f>TCD!F2280</f>
        <v>E</v>
      </c>
      <c r="I2280" t="str">
        <f>TCD!B2280</f>
        <v>FR</v>
      </c>
      <c r="J2280" t="str">
        <f>IF(COUNTIF(Zoning!B:B,I2280)=0,"inconnu",_xlfn.XLOOKUP(I2280,Zoning!B:B,Zoning!C:C))</f>
        <v>France</v>
      </c>
      <c r="K2280">
        <f>_xlfn.XLOOKUP(F2280,'Shipment Detail'!N:N,'Shipment Detail'!AB:AB)</f>
        <v>2</v>
      </c>
      <c r="L2280">
        <f>TCD!E2280</f>
        <v>14</v>
      </c>
      <c r="M2280" t="str">
        <f>IF(J2280="France","ST",_xlfn.XLOOKUP(F2280,'Shipment Detail'!N:N,'Shipment Detail'!E:E,""))</f>
        <v>ST</v>
      </c>
      <c r="N2280">
        <f t="shared" si="109"/>
        <v>0.2</v>
      </c>
      <c r="O2280" t="str">
        <f>IF(_xlfn.XLOOKUP(F2280,'Shipment Detail'!N:N,'Shipment Detail'!BM:BM)=0,"",_xlfn.XLOOKUP(F2280,'Shipment Detail'!N:N,'Shipment Detail'!BM:BM))</f>
        <v/>
      </c>
      <c r="R2280" t="str">
        <f>IF(_xlfn.XLOOKUP(F2280,'Shipment Detail'!N:N,'Shipment Detail'!AV:AV)&gt;60,10,"")</f>
        <v/>
      </c>
      <c r="T2280" s="3">
        <f>TCD!C2280</f>
        <v>9.1300000000000026</v>
      </c>
    </row>
    <row r="2281" spans="1:20" x14ac:dyDescent="0.2">
      <c r="A2281" t="str">
        <f t="shared" si="107"/>
        <v>FEDEX FRANCE</v>
      </c>
      <c r="B2281" s="5">
        <f t="shared" si="108"/>
        <v>46174</v>
      </c>
      <c r="F2281" s="6">
        <f>TCD!A2281</f>
        <v>873198414165</v>
      </c>
      <c r="H2281" s="18" t="str">
        <f>TCD!F2281</f>
        <v>E</v>
      </c>
      <c r="I2281" t="str">
        <f>TCD!B2281</f>
        <v>FR</v>
      </c>
      <c r="J2281" t="str">
        <f>IF(COUNTIF(Zoning!B:B,I2281)=0,"inconnu",_xlfn.XLOOKUP(I2281,Zoning!B:B,Zoning!C:C))</f>
        <v>France</v>
      </c>
      <c r="K2281">
        <f>_xlfn.XLOOKUP(F2281,'Shipment Detail'!N:N,'Shipment Detail'!AB:AB)</f>
        <v>2</v>
      </c>
      <c r="L2281">
        <f>TCD!E2281</f>
        <v>16.700000000000003</v>
      </c>
      <c r="M2281" t="str">
        <f>IF(J2281="France","ST",_xlfn.XLOOKUP(F2281,'Shipment Detail'!N:N,'Shipment Detail'!E:E,""))</f>
        <v>ST</v>
      </c>
      <c r="N2281">
        <f t="shared" si="109"/>
        <v>0.2</v>
      </c>
      <c r="O2281" t="str">
        <f>IF(_xlfn.XLOOKUP(F2281,'Shipment Detail'!N:N,'Shipment Detail'!BM:BM)=0,"",_xlfn.XLOOKUP(F2281,'Shipment Detail'!N:N,'Shipment Detail'!BM:BM))</f>
        <v/>
      </c>
      <c r="R2281" t="str">
        <f>IF(_xlfn.XLOOKUP(F2281,'Shipment Detail'!N:N,'Shipment Detail'!AV:AV)&gt;60,10,"")</f>
        <v/>
      </c>
      <c r="T2281" s="3">
        <f>TCD!C2281</f>
        <v>10.129999999999995</v>
      </c>
    </row>
    <row r="2282" spans="1:20" x14ac:dyDescent="0.2">
      <c r="A2282" t="str">
        <f t="shared" si="107"/>
        <v>FEDEX FRANCE</v>
      </c>
      <c r="B2282" s="5">
        <f t="shared" si="108"/>
        <v>46174</v>
      </c>
      <c r="F2282" s="6">
        <f>TCD!A2282</f>
        <v>873198440725</v>
      </c>
      <c r="H2282" s="18" t="str">
        <f>TCD!F2282</f>
        <v>E</v>
      </c>
      <c r="I2282" t="str">
        <f>TCD!B2282</f>
        <v>FR</v>
      </c>
      <c r="J2282" t="str">
        <f>IF(COUNTIF(Zoning!B:B,I2282)=0,"inconnu",_xlfn.XLOOKUP(I2282,Zoning!B:B,Zoning!C:C))</f>
        <v>France</v>
      </c>
      <c r="K2282">
        <f>_xlfn.XLOOKUP(F2282,'Shipment Detail'!N:N,'Shipment Detail'!AB:AB)</f>
        <v>3</v>
      </c>
      <c r="L2282">
        <f>TCD!E2282</f>
        <v>13.9</v>
      </c>
      <c r="M2282" t="str">
        <f>IF(J2282="France","ST",_xlfn.XLOOKUP(F2282,'Shipment Detail'!N:N,'Shipment Detail'!E:E,""))</f>
        <v>ST</v>
      </c>
      <c r="N2282">
        <f t="shared" si="109"/>
        <v>0.2</v>
      </c>
      <c r="O2282" t="str">
        <f>IF(_xlfn.XLOOKUP(F2282,'Shipment Detail'!N:N,'Shipment Detail'!BM:BM)=0,"",_xlfn.XLOOKUP(F2282,'Shipment Detail'!N:N,'Shipment Detail'!BM:BM))</f>
        <v/>
      </c>
      <c r="R2282" t="str">
        <f>IF(_xlfn.XLOOKUP(F2282,'Shipment Detail'!N:N,'Shipment Detail'!AV:AV)&gt;60,10,"")</f>
        <v/>
      </c>
      <c r="T2282" s="3">
        <f>TCD!C2282</f>
        <v>9.1300000000000026</v>
      </c>
    </row>
    <row r="2283" spans="1:20" x14ac:dyDescent="0.2">
      <c r="A2283" t="str">
        <f t="shared" si="107"/>
        <v>FEDEX FRANCE</v>
      </c>
      <c r="B2283" s="5">
        <f t="shared" si="108"/>
        <v>46174</v>
      </c>
      <c r="F2283" s="6">
        <f>TCD!A2283</f>
        <v>873198524011</v>
      </c>
      <c r="H2283" s="18" t="str">
        <f>TCD!F2283</f>
        <v>E</v>
      </c>
      <c r="I2283" t="str">
        <f>TCD!B2283</f>
        <v>FR</v>
      </c>
      <c r="J2283" t="str">
        <f>IF(COUNTIF(Zoning!B:B,I2283)=0,"inconnu",_xlfn.XLOOKUP(I2283,Zoning!B:B,Zoning!C:C))</f>
        <v>France</v>
      </c>
      <c r="K2283">
        <f>_xlfn.XLOOKUP(F2283,'Shipment Detail'!N:N,'Shipment Detail'!AB:AB)</f>
        <v>2</v>
      </c>
      <c r="L2283">
        <f>TCD!E2283</f>
        <v>16.400000000000002</v>
      </c>
      <c r="M2283" t="str">
        <f>IF(J2283="France","ST",_xlfn.XLOOKUP(F2283,'Shipment Detail'!N:N,'Shipment Detail'!E:E,""))</f>
        <v>ST</v>
      </c>
      <c r="N2283">
        <f t="shared" si="109"/>
        <v>0.2</v>
      </c>
      <c r="O2283" t="str">
        <f>IF(_xlfn.XLOOKUP(F2283,'Shipment Detail'!N:N,'Shipment Detail'!BM:BM)=0,"",_xlfn.XLOOKUP(F2283,'Shipment Detail'!N:N,'Shipment Detail'!BM:BM))</f>
        <v/>
      </c>
      <c r="R2283" t="str">
        <f>IF(_xlfn.XLOOKUP(F2283,'Shipment Detail'!N:N,'Shipment Detail'!AV:AV)&gt;60,10,"")</f>
        <v/>
      </c>
      <c r="T2283" s="3">
        <f>TCD!C2283</f>
        <v>10.129999999999995</v>
      </c>
    </row>
    <row r="2284" spans="1:20" x14ac:dyDescent="0.2">
      <c r="A2284" t="str">
        <f t="shared" si="107"/>
        <v>FEDEX FRANCE</v>
      </c>
      <c r="B2284" s="5">
        <f t="shared" si="108"/>
        <v>46174</v>
      </c>
      <c r="F2284" s="6">
        <f>TCD!A2284</f>
        <v>873198564622</v>
      </c>
      <c r="H2284" s="18" t="str">
        <f>TCD!F2284</f>
        <v>E</v>
      </c>
      <c r="I2284" t="str">
        <f>TCD!B2284</f>
        <v>FR</v>
      </c>
      <c r="J2284" t="str">
        <f>IF(COUNTIF(Zoning!B:B,I2284)=0,"inconnu",_xlfn.XLOOKUP(I2284,Zoning!B:B,Zoning!C:C))</f>
        <v>France</v>
      </c>
      <c r="K2284">
        <f>_xlfn.XLOOKUP(F2284,'Shipment Detail'!N:N,'Shipment Detail'!AB:AB)</f>
        <v>8</v>
      </c>
      <c r="L2284">
        <f>TCD!E2284</f>
        <v>42.5</v>
      </c>
      <c r="M2284" t="str">
        <f>IF(J2284="France","ST",_xlfn.XLOOKUP(F2284,'Shipment Detail'!N:N,'Shipment Detail'!E:E,""))</f>
        <v>ST</v>
      </c>
      <c r="N2284">
        <f t="shared" si="109"/>
        <v>0.2</v>
      </c>
      <c r="O2284" t="str">
        <f>IF(_xlfn.XLOOKUP(F2284,'Shipment Detail'!N:N,'Shipment Detail'!BM:BM)=0,"",_xlfn.XLOOKUP(F2284,'Shipment Detail'!N:N,'Shipment Detail'!BM:BM))</f>
        <v/>
      </c>
      <c r="R2284" t="str">
        <f>IF(_xlfn.XLOOKUP(F2284,'Shipment Detail'!N:N,'Shipment Detail'!AV:AV)&gt;60,10,"")</f>
        <v/>
      </c>
      <c r="T2284" s="3">
        <f>TCD!C2284</f>
        <v>18.829999999999998</v>
      </c>
    </row>
    <row r="2285" spans="1:20" x14ac:dyDescent="0.2">
      <c r="A2285" t="str">
        <f t="shared" si="107"/>
        <v>FEDEX FRANCE</v>
      </c>
      <c r="B2285" s="5">
        <f t="shared" si="108"/>
        <v>46174</v>
      </c>
      <c r="F2285" s="6">
        <f>TCD!A2285</f>
        <v>873198634861</v>
      </c>
      <c r="H2285" s="18" t="str">
        <f>TCD!F2285</f>
        <v>E</v>
      </c>
      <c r="I2285" t="str">
        <f>TCD!B2285</f>
        <v>FR</v>
      </c>
      <c r="J2285" t="str">
        <f>IF(COUNTIF(Zoning!B:B,I2285)=0,"inconnu",_xlfn.XLOOKUP(I2285,Zoning!B:B,Zoning!C:C))</f>
        <v>France</v>
      </c>
      <c r="K2285">
        <f>_xlfn.XLOOKUP(F2285,'Shipment Detail'!N:N,'Shipment Detail'!AB:AB)</f>
        <v>7</v>
      </c>
      <c r="L2285">
        <f>TCD!E2285</f>
        <v>46.6</v>
      </c>
      <c r="M2285" t="str">
        <f>IF(J2285="France","ST",_xlfn.XLOOKUP(F2285,'Shipment Detail'!N:N,'Shipment Detail'!E:E,""))</f>
        <v>ST</v>
      </c>
      <c r="N2285">
        <f t="shared" si="109"/>
        <v>0.2</v>
      </c>
      <c r="O2285" t="str">
        <f>IF(_xlfn.XLOOKUP(F2285,'Shipment Detail'!N:N,'Shipment Detail'!BM:BM)=0,"",_xlfn.XLOOKUP(F2285,'Shipment Detail'!N:N,'Shipment Detail'!BM:BM))</f>
        <v/>
      </c>
      <c r="R2285" t="str">
        <f>IF(_xlfn.XLOOKUP(F2285,'Shipment Detail'!N:N,'Shipment Detail'!AV:AV)&gt;60,10,"")</f>
        <v/>
      </c>
      <c r="T2285" s="3">
        <f>TCD!C2285</f>
        <v>20.170000000000002</v>
      </c>
    </row>
    <row r="2286" spans="1:20" x14ac:dyDescent="0.2">
      <c r="A2286" t="str">
        <f t="shared" si="107"/>
        <v>FEDEX FRANCE</v>
      </c>
      <c r="B2286" s="5">
        <f t="shared" si="108"/>
        <v>46174</v>
      </c>
      <c r="F2286" s="6">
        <f>TCD!A2286</f>
        <v>873198652345</v>
      </c>
      <c r="H2286" s="18" t="str">
        <f>TCD!F2286</f>
        <v>E</v>
      </c>
      <c r="I2286" t="str">
        <f>TCD!B2286</f>
        <v>FR</v>
      </c>
      <c r="J2286" t="str">
        <f>IF(COUNTIF(Zoning!B:B,I2286)=0,"inconnu",_xlfn.XLOOKUP(I2286,Zoning!B:B,Zoning!C:C))</f>
        <v>France</v>
      </c>
      <c r="K2286">
        <f>_xlfn.XLOOKUP(F2286,'Shipment Detail'!N:N,'Shipment Detail'!AB:AB)</f>
        <v>1</v>
      </c>
      <c r="L2286">
        <f>TCD!E2286</f>
        <v>10</v>
      </c>
      <c r="M2286" t="str">
        <f>IF(J2286="France","ST",_xlfn.XLOOKUP(F2286,'Shipment Detail'!N:N,'Shipment Detail'!E:E,""))</f>
        <v>ST</v>
      </c>
      <c r="N2286">
        <f t="shared" si="109"/>
        <v>0.2</v>
      </c>
      <c r="O2286" t="str">
        <f>IF(_xlfn.XLOOKUP(F2286,'Shipment Detail'!N:N,'Shipment Detail'!BM:BM)=0,"",_xlfn.XLOOKUP(F2286,'Shipment Detail'!N:N,'Shipment Detail'!BM:BM))</f>
        <v/>
      </c>
      <c r="R2286" t="str">
        <f>IF(_xlfn.XLOOKUP(F2286,'Shipment Detail'!N:N,'Shipment Detail'!AV:AV)&gt;60,10,"")</f>
        <v/>
      </c>
      <c r="T2286" s="3">
        <f>TCD!C2286</f>
        <v>7.7900000000000027</v>
      </c>
    </row>
    <row r="2287" spans="1:20" x14ac:dyDescent="0.2">
      <c r="A2287" t="str">
        <f t="shared" si="107"/>
        <v>FEDEX FRANCE</v>
      </c>
      <c r="B2287" s="5">
        <f t="shared" si="108"/>
        <v>46174</v>
      </c>
      <c r="F2287" s="6">
        <f>TCD!A2287</f>
        <v>873198794403</v>
      </c>
      <c r="H2287" s="18" t="str">
        <f>TCD!F2287</f>
        <v>E</v>
      </c>
      <c r="I2287" t="str">
        <f>TCD!B2287</f>
        <v>FR</v>
      </c>
      <c r="J2287" t="str">
        <f>IF(COUNTIF(Zoning!B:B,I2287)=0,"inconnu",_xlfn.XLOOKUP(I2287,Zoning!B:B,Zoning!C:C))</f>
        <v>France</v>
      </c>
      <c r="K2287">
        <f>_xlfn.XLOOKUP(F2287,'Shipment Detail'!N:N,'Shipment Detail'!AB:AB)</f>
        <v>2</v>
      </c>
      <c r="L2287">
        <f>TCD!E2287</f>
        <v>14</v>
      </c>
      <c r="M2287" t="str">
        <f>IF(J2287="France","ST",_xlfn.XLOOKUP(F2287,'Shipment Detail'!N:N,'Shipment Detail'!E:E,""))</f>
        <v>ST</v>
      </c>
      <c r="N2287">
        <f t="shared" si="109"/>
        <v>0.2</v>
      </c>
      <c r="O2287" t="str">
        <f>IF(_xlfn.XLOOKUP(F2287,'Shipment Detail'!N:N,'Shipment Detail'!BM:BM)=0,"",_xlfn.XLOOKUP(F2287,'Shipment Detail'!N:N,'Shipment Detail'!BM:BM))</f>
        <v/>
      </c>
      <c r="R2287" t="str">
        <f>IF(_xlfn.XLOOKUP(F2287,'Shipment Detail'!N:N,'Shipment Detail'!AV:AV)&gt;60,10,"")</f>
        <v/>
      </c>
      <c r="T2287" s="3">
        <f>TCD!C2287</f>
        <v>9.1300000000000026</v>
      </c>
    </row>
    <row r="2288" spans="1:20" x14ac:dyDescent="0.2">
      <c r="A2288" t="str">
        <f t="shared" si="107"/>
        <v>FEDEX FRANCE</v>
      </c>
      <c r="B2288" s="5">
        <f t="shared" si="108"/>
        <v>46174</v>
      </c>
      <c r="F2288" s="6">
        <f>TCD!A2288</f>
        <v>873198930420</v>
      </c>
      <c r="H2288" s="18" t="str">
        <f>TCD!F2288</f>
        <v>E</v>
      </c>
      <c r="I2288" t="str">
        <f>TCD!B2288</f>
        <v>FR</v>
      </c>
      <c r="J2288" t="str">
        <f>IF(COUNTIF(Zoning!B:B,I2288)=0,"inconnu",_xlfn.XLOOKUP(I2288,Zoning!B:B,Zoning!C:C))</f>
        <v>France</v>
      </c>
      <c r="K2288">
        <f>_xlfn.XLOOKUP(F2288,'Shipment Detail'!N:N,'Shipment Detail'!AB:AB)</f>
        <v>2</v>
      </c>
      <c r="L2288">
        <f>TCD!E2288</f>
        <v>18</v>
      </c>
      <c r="M2288" t="str">
        <f>IF(J2288="France","ST",_xlfn.XLOOKUP(F2288,'Shipment Detail'!N:N,'Shipment Detail'!E:E,""))</f>
        <v>ST</v>
      </c>
      <c r="N2288">
        <f t="shared" si="109"/>
        <v>0.2</v>
      </c>
      <c r="O2288" t="str">
        <f>IF(_xlfn.XLOOKUP(F2288,'Shipment Detail'!N:N,'Shipment Detail'!BM:BM)=0,"",_xlfn.XLOOKUP(F2288,'Shipment Detail'!N:N,'Shipment Detail'!BM:BM))</f>
        <v/>
      </c>
      <c r="R2288" t="str">
        <f>IF(_xlfn.XLOOKUP(F2288,'Shipment Detail'!N:N,'Shipment Detail'!AV:AV)&gt;60,10,"")</f>
        <v/>
      </c>
      <c r="T2288" s="3">
        <f>TCD!C2288</f>
        <v>10.469999999999999</v>
      </c>
    </row>
    <row r="2289" spans="1:20" x14ac:dyDescent="0.2">
      <c r="A2289" t="str">
        <f t="shared" si="107"/>
        <v>FEDEX FRANCE</v>
      </c>
      <c r="B2289" s="5">
        <f t="shared" si="108"/>
        <v>46174</v>
      </c>
      <c r="F2289" s="6">
        <f>TCD!A2289</f>
        <v>873198993505</v>
      </c>
      <c r="H2289" s="18" t="str">
        <f>TCD!F2289</f>
        <v>E</v>
      </c>
      <c r="I2289" t="str">
        <f>TCD!B2289</f>
        <v>FR</v>
      </c>
      <c r="J2289" t="str">
        <f>IF(COUNTIF(Zoning!B:B,I2289)=0,"inconnu",_xlfn.XLOOKUP(I2289,Zoning!B:B,Zoning!C:C))</f>
        <v>France</v>
      </c>
      <c r="K2289">
        <f>_xlfn.XLOOKUP(F2289,'Shipment Detail'!N:N,'Shipment Detail'!AB:AB)</f>
        <v>2</v>
      </c>
      <c r="L2289">
        <f>TCD!E2289</f>
        <v>16.600000000000001</v>
      </c>
      <c r="M2289" t="str">
        <f>IF(J2289="France","ST",_xlfn.XLOOKUP(F2289,'Shipment Detail'!N:N,'Shipment Detail'!E:E,""))</f>
        <v>ST</v>
      </c>
      <c r="N2289">
        <f t="shared" si="109"/>
        <v>0.2</v>
      </c>
      <c r="O2289" t="str">
        <f>IF(_xlfn.XLOOKUP(F2289,'Shipment Detail'!N:N,'Shipment Detail'!BM:BM)=0,"",_xlfn.XLOOKUP(F2289,'Shipment Detail'!N:N,'Shipment Detail'!BM:BM))</f>
        <v/>
      </c>
      <c r="R2289" t="str">
        <f>IF(_xlfn.XLOOKUP(F2289,'Shipment Detail'!N:N,'Shipment Detail'!AV:AV)&gt;60,10,"")</f>
        <v/>
      </c>
      <c r="T2289" s="3">
        <f>TCD!C2289</f>
        <v>10.129999999999995</v>
      </c>
    </row>
    <row r="2290" spans="1:20" x14ac:dyDescent="0.2">
      <c r="A2290" t="str">
        <f t="shared" si="107"/>
        <v>FEDEX FRANCE</v>
      </c>
      <c r="B2290" s="5">
        <f t="shared" si="108"/>
        <v>46174</v>
      </c>
      <c r="F2290" s="6">
        <f>TCD!A2290</f>
        <v>873199278568</v>
      </c>
      <c r="H2290" s="18" t="str">
        <f>TCD!F2290</f>
        <v>E</v>
      </c>
      <c r="I2290" t="str">
        <f>TCD!B2290</f>
        <v>FR</v>
      </c>
      <c r="J2290" t="str">
        <f>IF(COUNTIF(Zoning!B:B,I2290)=0,"inconnu",_xlfn.XLOOKUP(I2290,Zoning!B:B,Zoning!C:C))</f>
        <v>France</v>
      </c>
      <c r="K2290">
        <f>_xlfn.XLOOKUP(F2290,'Shipment Detail'!N:N,'Shipment Detail'!AB:AB)</f>
        <v>14</v>
      </c>
      <c r="L2290">
        <f>TCD!E2290</f>
        <v>103.39999999999999</v>
      </c>
      <c r="M2290" t="str">
        <f>IF(J2290="France","ST",_xlfn.XLOOKUP(F2290,'Shipment Detail'!N:N,'Shipment Detail'!E:E,""))</f>
        <v>ST</v>
      </c>
      <c r="N2290">
        <f t="shared" si="109"/>
        <v>0.2</v>
      </c>
      <c r="O2290" t="str">
        <f>IF(_xlfn.XLOOKUP(F2290,'Shipment Detail'!N:N,'Shipment Detail'!BM:BM)=0,"",_xlfn.XLOOKUP(F2290,'Shipment Detail'!N:N,'Shipment Detail'!BM:BM))</f>
        <v/>
      </c>
      <c r="R2290" t="str">
        <f>IF(_xlfn.XLOOKUP(F2290,'Shipment Detail'!N:N,'Shipment Detail'!AV:AV)&gt;60,10,"")</f>
        <v/>
      </c>
      <c r="T2290" s="3">
        <f>TCD!C2290</f>
        <v>42.260000000000019</v>
      </c>
    </row>
    <row r="2291" spans="1:20" x14ac:dyDescent="0.2">
      <c r="A2291" t="str">
        <f t="shared" si="107"/>
        <v>FEDEX FRANCE</v>
      </c>
      <c r="B2291" s="5">
        <f t="shared" si="108"/>
        <v>46174</v>
      </c>
      <c r="F2291" s="6">
        <f>TCD!A2291</f>
        <v>873200131222</v>
      </c>
      <c r="H2291" s="18" t="str">
        <f>TCD!F2291</f>
        <v>E</v>
      </c>
      <c r="I2291" t="str">
        <f>TCD!B2291</f>
        <v>FR</v>
      </c>
      <c r="J2291" t="str">
        <f>IF(COUNTIF(Zoning!B:B,I2291)=0,"inconnu",_xlfn.XLOOKUP(I2291,Zoning!B:B,Zoning!C:C))</f>
        <v>France</v>
      </c>
      <c r="K2291">
        <f>_xlfn.XLOOKUP(F2291,'Shipment Detail'!N:N,'Shipment Detail'!AB:AB)</f>
        <v>2</v>
      </c>
      <c r="L2291">
        <f>TCD!E2291</f>
        <v>14.4</v>
      </c>
      <c r="M2291" t="str">
        <f>IF(J2291="France","ST",_xlfn.XLOOKUP(F2291,'Shipment Detail'!N:N,'Shipment Detail'!E:E,""))</f>
        <v>ST</v>
      </c>
      <c r="N2291">
        <f t="shared" si="109"/>
        <v>0.2</v>
      </c>
      <c r="O2291" t="str">
        <f>IF(_xlfn.XLOOKUP(F2291,'Shipment Detail'!N:N,'Shipment Detail'!BM:BM)=0,"",_xlfn.XLOOKUP(F2291,'Shipment Detail'!N:N,'Shipment Detail'!BM:BM))</f>
        <v/>
      </c>
      <c r="R2291" t="str">
        <f>IF(_xlfn.XLOOKUP(F2291,'Shipment Detail'!N:N,'Shipment Detail'!AV:AV)&gt;60,10,"")</f>
        <v/>
      </c>
      <c r="T2291" s="3">
        <f>TCD!C2291</f>
        <v>9.4600000000000009</v>
      </c>
    </row>
    <row r="2292" spans="1:20" x14ac:dyDescent="0.2">
      <c r="A2292" t="str">
        <f t="shared" si="107"/>
        <v>FEDEX FRANCE</v>
      </c>
      <c r="B2292" s="5">
        <f t="shared" si="108"/>
        <v>46174</v>
      </c>
      <c r="F2292" s="6">
        <f>TCD!A2292</f>
        <v>873200188508</v>
      </c>
      <c r="H2292" s="18" t="str">
        <f>TCD!F2292</f>
        <v>E</v>
      </c>
      <c r="I2292" t="str">
        <f>TCD!B2292</f>
        <v>FR</v>
      </c>
      <c r="J2292" t="str">
        <f>IF(COUNTIF(Zoning!B:B,I2292)=0,"inconnu",_xlfn.XLOOKUP(I2292,Zoning!B:B,Zoning!C:C))</f>
        <v>France</v>
      </c>
      <c r="K2292">
        <f>_xlfn.XLOOKUP(F2292,'Shipment Detail'!N:N,'Shipment Detail'!AB:AB)</f>
        <v>7</v>
      </c>
      <c r="L2292">
        <f>TCD!E2292</f>
        <v>28.5</v>
      </c>
      <c r="M2292" t="str">
        <f>IF(J2292="France","ST",_xlfn.XLOOKUP(F2292,'Shipment Detail'!N:N,'Shipment Detail'!E:E,""))</f>
        <v>ST</v>
      </c>
      <c r="N2292">
        <f t="shared" si="109"/>
        <v>0.2</v>
      </c>
      <c r="O2292" t="str">
        <f>IF(_xlfn.XLOOKUP(F2292,'Shipment Detail'!N:N,'Shipment Detail'!BM:BM)=0,"",_xlfn.XLOOKUP(F2292,'Shipment Detail'!N:N,'Shipment Detail'!BM:BM))</f>
        <v/>
      </c>
      <c r="R2292" t="str">
        <f>IF(_xlfn.XLOOKUP(F2292,'Shipment Detail'!N:N,'Shipment Detail'!AV:AV)&gt;60,10,"")</f>
        <v/>
      </c>
      <c r="T2292" s="3">
        <f>TCD!C2292</f>
        <v>14.150000000000006</v>
      </c>
    </row>
    <row r="2293" spans="1:20" x14ac:dyDescent="0.2">
      <c r="A2293" t="str">
        <f t="shared" si="107"/>
        <v>FEDEX FRANCE</v>
      </c>
      <c r="B2293" s="5">
        <f t="shared" si="108"/>
        <v>46174</v>
      </c>
      <c r="F2293" s="6">
        <f>TCD!A2293</f>
        <v>873200264499</v>
      </c>
      <c r="H2293" s="18" t="str">
        <f>TCD!F2293</f>
        <v>E</v>
      </c>
      <c r="I2293" t="str">
        <f>TCD!B2293</f>
        <v>FR</v>
      </c>
      <c r="J2293" t="str">
        <f>IF(COUNTIF(Zoning!B:B,I2293)=0,"inconnu",_xlfn.XLOOKUP(I2293,Zoning!B:B,Zoning!C:C))</f>
        <v>France</v>
      </c>
      <c r="K2293">
        <f>_xlfn.XLOOKUP(F2293,'Shipment Detail'!N:N,'Shipment Detail'!AB:AB)</f>
        <v>3</v>
      </c>
      <c r="L2293">
        <f>TCD!E2293</f>
        <v>17.200000000000003</v>
      </c>
      <c r="M2293" t="str">
        <f>IF(J2293="France","ST",_xlfn.XLOOKUP(F2293,'Shipment Detail'!N:N,'Shipment Detail'!E:E,""))</f>
        <v>ST</v>
      </c>
      <c r="N2293">
        <f t="shared" si="109"/>
        <v>0.2</v>
      </c>
      <c r="O2293" t="str">
        <f>IF(_xlfn.XLOOKUP(F2293,'Shipment Detail'!N:N,'Shipment Detail'!BM:BM)=0,"",_xlfn.XLOOKUP(F2293,'Shipment Detail'!N:N,'Shipment Detail'!BM:BM))</f>
        <v/>
      </c>
      <c r="R2293" t="str">
        <f>IF(_xlfn.XLOOKUP(F2293,'Shipment Detail'!N:N,'Shipment Detail'!AV:AV)&gt;60,10,"")</f>
        <v/>
      </c>
      <c r="T2293" s="3">
        <f>TCD!C2293</f>
        <v>10.469999999999999</v>
      </c>
    </row>
    <row r="2294" spans="1:20" x14ac:dyDescent="0.2">
      <c r="A2294" t="str">
        <f t="shared" si="107"/>
        <v>FEDEX FRANCE</v>
      </c>
      <c r="B2294" s="5">
        <f t="shared" si="108"/>
        <v>46174</v>
      </c>
      <c r="F2294" s="6">
        <f>TCD!A2294</f>
        <v>873200312071</v>
      </c>
      <c r="H2294" s="18" t="str">
        <f>TCD!F2294</f>
        <v>E</v>
      </c>
      <c r="I2294" t="str">
        <f>TCD!B2294</f>
        <v>FR</v>
      </c>
      <c r="J2294" t="str">
        <f>IF(COUNTIF(Zoning!B:B,I2294)=0,"inconnu",_xlfn.XLOOKUP(I2294,Zoning!B:B,Zoning!C:C))</f>
        <v>France</v>
      </c>
      <c r="K2294">
        <f>_xlfn.XLOOKUP(F2294,'Shipment Detail'!N:N,'Shipment Detail'!AB:AB)</f>
        <v>3</v>
      </c>
      <c r="L2294">
        <f>TCD!E2294</f>
        <v>17</v>
      </c>
      <c r="M2294" t="str">
        <f>IF(J2294="France","ST",_xlfn.XLOOKUP(F2294,'Shipment Detail'!N:N,'Shipment Detail'!E:E,""))</f>
        <v>ST</v>
      </c>
      <c r="N2294">
        <f t="shared" si="109"/>
        <v>0.2</v>
      </c>
      <c r="O2294" t="str">
        <f>IF(_xlfn.XLOOKUP(F2294,'Shipment Detail'!N:N,'Shipment Detail'!BM:BM)=0,"",_xlfn.XLOOKUP(F2294,'Shipment Detail'!N:N,'Shipment Detail'!BM:BM))</f>
        <v/>
      </c>
      <c r="R2294" t="str">
        <f>IF(_xlfn.XLOOKUP(F2294,'Shipment Detail'!N:N,'Shipment Detail'!AV:AV)&gt;60,10,"")</f>
        <v/>
      </c>
      <c r="T2294" s="3">
        <f>TCD!C2294</f>
        <v>10.129999999999995</v>
      </c>
    </row>
    <row r="2295" spans="1:20" x14ac:dyDescent="0.2">
      <c r="A2295" t="str">
        <f t="shared" si="107"/>
        <v>FEDEX FRANCE</v>
      </c>
      <c r="B2295" s="5">
        <f t="shared" si="108"/>
        <v>46174</v>
      </c>
      <c r="F2295" s="6">
        <f>TCD!A2295</f>
        <v>873200358901</v>
      </c>
      <c r="H2295" s="18" t="str">
        <f>TCD!F2295</f>
        <v>E</v>
      </c>
      <c r="I2295" t="str">
        <f>TCD!B2295</f>
        <v>FR</v>
      </c>
      <c r="J2295" t="str">
        <f>IF(COUNTIF(Zoning!B:B,I2295)=0,"inconnu",_xlfn.XLOOKUP(I2295,Zoning!B:B,Zoning!C:C))</f>
        <v>France</v>
      </c>
      <c r="K2295">
        <f>_xlfn.XLOOKUP(F2295,'Shipment Detail'!N:N,'Shipment Detail'!AB:AB)</f>
        <v>2</v>
      </c>
      <c r="L2295">
        <f>TCD!E2295</f>
        <v>11</v>
      </c>
      <c r="M2295" t="str">
        <f>IF(J2295="France","ST",_xlfn.XLOOKUP(F2295,'Shipment Detail'!N:N,'Shipment Detail'!E:E,""))</f>
        <v>ST</v>
      </c>
      <c r="N2295">
        <f t="shared" si="109"/>
        <v>0.2</v>
      </c>
      <c r="O2295" t="str">
        <f>IF(_xlfn.XLOOKUP(F2295,'Shipment Detail'!N:N,'Shipment Detail'!BM:BM)=0,"",_xlfn.XLOOKUP(F2295,'Shipment Detail'!N:N,'Shipment Detail'!BM:BM))</f>
        <v/>
      </c>
      <c r="R2295" t="str">
        <f>IF(_xlfn.XLOOKUP(F2295,'Shipment Detail'!N:N,'Shipment Detail'!AV:AV)&gt;60,10,"")</f>
        <v/>
      </c>
      <c r="T2295" s="3">
        <f>TCD!C2295</f>
        <v>8.129999999999999</v>
      </c>
    </row>
    <row r="2296" spans="1:20" x14ac:dyDescent="0.2">
      <c r="A2296" t="str">
        <f t="shared" si="107"/>
        <v>FEDEX FRANCE</v>
      </c>
      <c r="B2296" s="5">
        <f t="shared" si="108"/>
        <v>46174</v>
      </c>
      <c r="F2296" s="6">
        <f>TCD!A2296</f>
        <v>873200390915</v>
      </c>
      <c r="H2296" s="18" t="str">
        <f>TCD!F2296</f>
        <v>E</v>
      </c>
      <c r="I2296" t="str">
        <f>TCD!B2296</f>
        <v>FR</v>
      </c>
      <c r="J2296" t="str">
        <f>IF(COUNTIF(Zoning!B:B,I2296)=0,"inconnu",_xlfn.XLOOKUP(I2296,Zoning!B:B,Zoning!C:C))</f>
        <v>France</v>
      </c>
      <c r="K2296">
        <f>_xlfn.XLOOKUP(F2296,'Shipment Detail'!N:N,'Shipment Detail'!AB:AB)</f>
        <v>1</v>
      </c>
      <c r="L2296">
        <f>TCD!E2296</f>
        <v>8</v>
      </c>
      <c r="M2296" t="str">
        <f>IF(J2296="France","ST",_xlfn.XLOOKUP(F2296,'Shipment Detail'!N:N,'Shipment Detail'!E:E,""))</f>
        <v>ST</v>
      </c>
      <c r="N2296">
        <f t="shared" si="109"/>
        <v>0.2</v>
      </c>
      <c r="O2296" t="str">
        <f>IF(_xlfn.XLOOKUP(F2296,'Shipment Detail'!N:N,'Shipment Detail'!BM:BM)=0,"",_xlfn.XLOOKUP(F2296,'Shipment Detail'!N:N,'Shipment Detail'!BM:BM))</f>
        <v/>
      </c>
      <c r="R2296" t="str">
        <f>IF(_xlfn.XLOOKUP(F2296,'Shipment Detail'!N:N,'Shipment Detail'!AV:AV)&gt;60,10,"")</f>
        <v/>
      </c>
      <c r="T2296" s="3">
        <f>TCD!C2296</f>
        <v>7.120000000000001</v>
      </c>
    </row>
    <row r="2297" spans="1:20" x14ac:dyDescent="0.2">
      <c r="A2297" t="str">
        <f t="shared" si="107"/>
        <v>FEDEX FRANCE</v>
      </c>
      <c r="B2297" s="5">
        <f t="shared" si="108"/>
        <v>46174</v>
      </c>
      <c r="F2297" s="6">
        <f>TCD!A2297</f>
        <v>873200500420</v>
      </c>
      <c r="H2297" s="18" t="str">
        <f>TCD!F2297</f>
        <v>E</v>
      </c>
      <c r="I2297" t="str">
        <f>TCD!B2297</f>
        <v>FR</v>
      </c>
      <c r="J2297" t="str">
        <f>IF(COUNTIF(Zoning!B:B,I2297)=0,"inconnu",_xlfn.XLOOKUP(I2297,Zoning!B:B,Zoning!C:C))</f>
        <v>France</v>
      </c>
      <c r="K2297">
        <f>_xlfn.XLOOKUP(F2297,'Shipment Detail'!N:N,'Shipment Detail'!AB:AB)</f>
        <v>5</v>
      </c>
      <c r="L2297">
        <f>TCD!E2297</f>
        <v>33.700000000000003</v>
      </c>
      <c r="M2297" t="str">
        <f>IF(J2297="France","ST",_xlfn.XLOOKUP(F2297,'Shipment Detail'!N:N,'Shipment Detail'!E:E,""))</f>
        <v>ST</v>
      </c>
      <c r="N2297">
        <f t="shared" si="109"/>
        <v>0.2</v>
      </c>
      <c r="O2297" t="str">
        <f>IF(_xlfn.XLOOKUP(F2297,'Shipment Detail'!N:N,'Shipment Detail'!BM:BM)=0,"",_xlfn.XLOOKUP(F2297,'Shipment Detail'!N:N,'Shipment Detail'!BM:BM))</f>
        <v/>
      </c>
      <c r="R2297" t="str">
        <f>IF(_xlfn.XLOOKUP(F2297,'Shipment Detail'!N:N,'Shipment Detail'!AV:AV)&gt;60,10,"")</f>
        <v/>
      </c>
      <c r="T2297" s="3">
        <f>TCD!C2297</f>
        <v>15.830000000000005</v>
      </c>
    </row>
    <row r="2298" spans="1:20" x14ac:dyDescent="0.2">
      <c r="A2298" t="str">
        <f t="shared" si="107"/>
        <v>FEDEX FRANCE</v>
      </c>
      <c r="B2298" s="5">
        <f t="shared" si="108"/>
        <v>46174</v>
      </c>
      <c r="F2298" s="6">
        <f>TCD!A2298</f>
        <v>873200599929</v>
      </c>
      <c r="H2298" s="18" t="str">
        <f>TCD!F2298</f>
        <v>E</v>
      </c>
      <c r="I2298" t="str">
        <f>TCD!B2298</f>
        <v>FR</v>
      </c>
      <c r="J2298" t="str">
        <f>IF(COUNTIF(Zoning!B:B,I2298)=0,"inconnu",_xlfn.XLOOKUP(I2298,Zoning!B:B,Zoning!C:C))</f>
        <v>France</v>
      </c>
      <c r="K2298">
        <f>_xlfn.XLOOKUP(F2298,'Shipment Detail'!N:N,'Shipment Detail'!AB:AB)</f>
        <v>3</v>
      </c>
      <c r="L2298">
        <f>TCD!E2298</f>
        <v>20.200000000000003</v>
      </c>
      <c r="M2298" t="str">
        <f>IF(J2298="France","ST",_xlfn.XLOOKUP(F2298,'Shipment Detail'!N:N,'Shipment Detail'!E:E,""))</f>
        <v>ST</v>
      </c>
      <c r="N2298">
        <f t="shared" si="109"/>
        <v>0.2</v>
      </c>
      <c r="O2298" t="str">
        <f>IF(_xlfn.XLOOKUP(F2298,'Shipment Detail'!N:N,'Shipment Detail'!BM:BM)=0,"",_xlfn.XLOOKUP(F2298,'Shipment Detail'!N:N,'Shipment Detail'!BM:BM))</f>
        <v/>
      </c>
      <c r="R2298" t="str">
        <f>IF(_xlfn.XLOOKUP(F2298,'Shipment Detail'!N:N,'Shipment Detail'!AV:AV)&gt;60,10,"")</f>
        <v/>
      </c>
      <c r="T2298" s="3">
        <f>TCD!C2298</f>
        <v>11.469999999999999</v>
      </c>
    </row>
    <row r="2299" spans="1:20" x14ac:dyDescent="0.2">
      <c r="A2299" t="str">
        <f t="shared" si="107"/>
        <v>FEDEX FRANCE</v>
      </c>
      <c r="B2299" s="5">
        <f t="shared" si="108"/>
        <v>46174</v>
      </c>
      <c r="F2299" s="6">
        <f>TCD!A2299</f>
        <v>873239145814</v>
      </c>
      <c r="H2299" s="18" t="str">
        <f>TCD!F2299</f>
        <v>E</v>
      </c>
      <c r="I2299" t="str">
        <f>TCD!B2299</f>
        <v>FR</v>
      </c>
      <c r="J2299" t="str">
        <f>IF(COUNTIF(Zoning!B:B,I2299)=0,"inconnu",_xlfn.XLOOKUP(I2299,Zoning!B:B,Zoning!C:C))</f>
        <v>France</v>
      </c>
      <c r="K2299">
        <f>_xlfn.XLOOKUP(F2299,'Shipment Detail'!N:N,'Shipment Detail'!AB:AB)</f>
        <v>3</v>
      </c>
      <c r="L2299">
        <f>TCD!E2299</f>
        <v>22.3</v>
      </c>
      <c r="M2299" t="str">
        <f>IF(J2299="France","ST",_xlfn.XLOOKUP(F2299,'Shipment Detail'!N:N,'Shipment Detail'!E:E,""))</f>
        <v>ST</v>
      </c>
      <c r="N2299">
        <f t="shared" si="109"/>
        <v>0.2</v>
      </c>
      <c r="O2299" t="str">
        <f>IF(_xlfn.XLOOKUP(F2299,'Shipment Detail'!N:N,'Shipment Detail'!BM:BM)=0,"",_xlfn.XLOOKUP(F2299,'Shipment Detail'!N:N,'Shipment Detail'!BM:BM))</f>
        <v/>
      </c>
      <c r="R2299" t="str">
        <f>IF(_xlfn.XLOOKUP(F2299,'Shipment Detail'!N:N,'Shipment Detail'!AV:AV)&gt;60,10,"")</f>
        <v/>
      </c>
      <c r="T2299" s="3">
        <f>TCD!C2299</f>
        <v>12.14</v>
      </c>
    </row>
    <row r="2300" spans="1:20" x14ac:dyDescent="0.2">
      <c r="A2300" t="str">
        <f t="shared" si="107"/>
        <v>FEDEX FRANCE</v>
      </c>
      <c r="B2300" s="5">
        <f t="shared" si="108"/>
        <v>46174</v>
      </c>
      <c r="F2300" s="6">
        <f>TCD!A2300</f>
        <v>873239181330</v>
      </c>
      <c r="H2300" s="18" t="str">
        <f>TCD!F2300</f>
        <v>E</v>
      </c>
      <c r="I2300" t="str">
        <f>TCD!B2300</f>
        <v>FR</v>
      </c>
      <c r="J2300" t="str">
        <f>IF(COUNTIF(Zoning!B:B,I2300)=0,"inconnu",_xlfn.XLOOKUP(I2300,Zoning!B:B,Zoning!C:C))</f>
        <v>France</v>
      </c>
      <c r="K2300">
        <f>_xlfn.XLOOKUP(F2300,'Shipment Detail'!N:N,'Shipment Detail'!AB:AB)</f>
        <v>3</v>
      </c>
      <c r="L2300">
        <f>TCD!E2300</f>
        <v>20</v>
      </c>
      <c r="M2300" t="str">
        <f>IF(J2300="France","ST",_xlfn.XLOOKUP(F2300,'Shipment Detail'!N:N,'Shipment Detail'!E:E,""))</f>
        <v>ST</v>
      </c>
      <c r="N2300">
        <f t="shared" si="109"/>
        <v>0.2</v>
      </c>
      <c r="O2300" t="str">
        <f>IF(_xlfn.XLOOKUP(F2300,'Shipment Detail'!N:N,'Shipment Detail'!BM:BM)=0,"",_xlfn.XLOOKUP(F2300,'Shipment Detail'!N:N,'Shipment Detail'!BM:BM))</f>
        <v/>
      </c>
      <c r="R2300" t="str">
        <f>IF(_xlfn.XLOOKUP(F2300,'Shipment Detail'!N:N,'Shipment Detail'!AV:AV)&gt;60,10,"")</f>
        <v/>
      </c>
      <c r="T2300" s="3">
        <f>TCD!C2300</f>
        <v>11.14</v>
      </c>
    </row>
    <row r="2301" spans="1:20" x14ac:dyDescent="0.2">
      <c r="A2301" t="str">
        <f t="shared" si="107"/>
        <v>FEDEX FRANCE</v>
      </c>
      <c r="B2301" s="5">
        <f t="shared" si="108"/>
        <v>46174</v>
      </c>
      <c r="F2301" s="6">
        <f>TCD!A2301</f>
        <v>873239224602</v>
      </c>
      <c r="H2301" s="18" t="str">
        <f>TCD!F2301</f>
        <v>E</v>
      </c>
      <c r="I2301" t="str">
        <f>TCD!B2301</f>
        <v>FR</v>
      </c>
      <c r="J2301" t="str">
        <f>IF(COUNTIF(Zoning!B:B,I2301)=0,"inconnu",_xlfn.XLOOKUP(I2301,Zoning!B:B,Zoning!C:C))</f>
        <v>France</v>
      </c>
      <c r="K2301">
        <f>_xlfn.XLOOKUP(F2301,'Shipment Detail'!N:N,'Shipment Detail'!AB:AB)</f>
        <v>8</v>
      </c>
      <c r="L2301">
        <f>TCD!E2301</f>
        <v>39.200000000000003</v>
      </c>
      <c r="M2301" t="str">
        <f>IF(J2301="France","ST",_xlfn.XLOOKUP(F2301,'Shipment Detail'!N:N,'Shipment Detail'!E:E,""))</f>
        <v>ST</v>
      </c>
      <c r="N2301">
        <f t="shared" si="109"/>
        <v>0.2</v>
      </c>
      <c r="O2301" t="str">
        <f>IF(_xlfn.XLOOKUP(F2301,'Shipment Detail'!N:N,'Shipment Detail'!BM:BM)=0,"",_xlfn.XLOOKUP(F2301,'Shipment Detail'!N:N,'Shipment Detail'!BM:BM))</f>
        <v/>
      </c>
      <c r="R2301" t="str">
        <f>IF(_xlfn.XLOOKUP(F2301,'Shipment Detail'!N:N,'Shipment Detail'!AV:AV)&gt;60,10,"")</f>
        <v/>
      </c>
      <c r="T2301" s="3">
        <f>TCD!C2301</f>
        <v>17.839999999999996</v>
      </c>
    </row>
    <row r="2302" spans="1:20" x14ac:dyDescent="0.2">
      <c r="A2302" t="str">
        <f t="shared" si="107"/>
        <v>FEDEX FRANCE</v>
      </c>
      <c r="B2302" s="5">
        <f t="shared" si="108"/>
        <v>46174</v>
      </c>
      <c r="F2302" s="6">
        <f>TCD!A2302</f>
        <v>873239661777</v>
      </c>
      <c r="H2302" s="18" t="str">
        <f>TCD!F2302</f>
        <v>E</v>
      </c>
      <c r="I2302" t="str">
        <f>TCD!B2302</f>
        <v>FR</v>
      </c>
      <c r="J2302" t="str">
        <f>IF(COUNTIF(Zoning!B:B,I2302)=0,"inconnu",_xlfn.XLOOKUP(I2302,Zoning!B:B,Zoning!C:C))</f>
        <v>France</v>
      </c>
      <c r="K2302">
        <f>_xlfn.XLOOKUP(F2302,'Shipment Detail'!N:N,'Shipment Detail'!AB:AB)</f>
        <v>9</v>
      </c>
      <c r="L2302">
        <f>TCD!E2302</f>
        <v>43.800000000000004</v>
      </c>
      <c r="M2302" t="str">
        <f>IF(J2302="France","ST",_xlfn.XLOOKUP(F2302,'Shipment Detail'!N:N,'Shipment Detail'!E:E,""))</f>
        <v>ST</v>
      </c>
      <c r="N2302">
        <f t="shared" si="109"/>
        <v>0.2</v>
      </c>
      <c r="O2302" t="str">
        <f>IF(_xlfn.XLOOKUP(F2302,'Shipment Detail'!N:N,'Shipment Detail'!BM:BM)=0,"",_xlfn.XLOOKUP(F2302,'Shipment Detail'!N:N,'Shipment Detail'!BM:BM))</f>
        <v/>
      </c>
      <c r="R2302" t="str">
        <f>IF(_xlfn.XLOOKUP(F2302,'Shipment Detail'!N:N,'Shipment Detail'!AV:AV)&gt;60,10,"")</f>
        <v/>
      </c>
      <c r="T2302" s="3">
        <f>TCD!C2302</f>
        <v>19.170000000000002</v>
      </c>
    </row>
    <row r="2303" spans="1:20" x14ac:dyDescent="0.2">
      <c r="A2303" t="str">
        <f t="shared" si="107"/>
        <v>FEDEX FRANCE</v>
      </c>
      <c r="B2303" s="5">
        <f t="shared" si="108"/>
        <v>46174</v>
      </c>
      <c r="F2303" s="6">
        <f>TCD!A2303</f>
        <v>873239689975</v>
      </c>
      <c r="H2303" s="18" t="str">
        <f>TCD!F2303</f>
        <v>E</v>
      </c>
      <c r="I2303" t="str">
        <f>TCD!B2303</f>
        <v>FR</v>
      </c>
      <c r="J2303" t="str">
        <f>IF(COUNTIF(Zoning!B:B,I2303)=0,"inconnu",_xlfn.XLOOKUP(I2303,Zoning!B:B,Zoning!C:C))</f>
        <v>France</v>
      </c>
      <c r="K2303">
        <f>_xlfn.XLOOKUP(F2303,'Shipment Detail'!N:N,'Shipment Detail'!AB:AB)</f>
        <v>2</v>
      </c>
      <c r="L2303">
        <f>TCD!E2303</f>
        <v>15.4</v>
      </c>
      <c r="M2303" t="str">
        <f>IF(J2303="France","ST",_xlfn.XLOOKUP(F2303,'Shipment Detail'!N:N,'Shipment Detail'!E:E,""))</f>
        <v>ST</v>
      </c>
      <c r="N2303">
        <f t="shared" si="109"/>
        <v>0.2</v>
      </c>
      <c r="O2303" t="str">
        <f>IF(_xlfn.XLOOKUP(F2303,'Shipment Detail'!N:N,'Shipment Detail'!BM:BM)=0,"",_xlfn.XLOOKUP(F2303,'Shipment Detail'!N:N,'Shipment Detail'!BM:BM))</f>
        <v/>
      </c>
      <c r="R2303" t="str">
        <f>IF(_xlfn.XLOOKUP(F2303,'Shipment Detail'!N:N,'Shipment Detail'!AV:AV)&gt;60,10,"")</f>
        <v/>
      </c>
      <c r="T2303" s="3">
        <f>TCD!C2303</f>
        <v>9.8000000000000007</v>
      </c>
    </row>
    <row r="2304" spans="1:20" x14ac:dyDescent="0.2">
      <c r="A2304" t="str">
        <f t="shared" si="107"/>
        <v>FEDEX FRANCE</v>
      </c>
      <c r="B2304" s="5">
        <f t="shared" si="108"/>
        <v>46174</v>
      </c>
      <c r="F2304" s="6">
        <f>TCD!A2304</f>
        <v>873239715862</v>
      </c>
      <c r="H2304" s="18" t="str">
        <f>TCD!F2304</f>
        <v>E</v>
      </c>
      <c r="I2304" t="str">
        <f>TCD!B2304</f>
        <v>FR</v>
      </c>
      <c r="J2304" t="str">
        <f>IF(COUNTIF(Zoning!B:B,I2304)=0,"inconnu",_xlfn.XLOOKUP(I2304,Zoning!B:B,Zoning!C:C))</f>
        <v>France</v>
      </c>
      <c r="K2304">
        <f>_xlfn.XLOOKUP(F2304,'Shipment Detail'!N:N,'Shipment Detail'!AB:AB)</f>
        <v>3</v>
      </c>
      <c r="L2304">
        <f>TCD!E2304</f>
        <v>35.700000000000003</v>
      </c>
      <c r="M2304" t="str">
        <f>IF(J2304="France","ST",_xlfn.XLOOKUP(F2304,'Shipment Detail'!N:N,'Shipment Detail'!E:E,""))</f>
        <v>ST</v>
      </c>
      <c r="N2304">
        <f t="shared" si="109"/>
        <v>0.2</v>
      </c>
      <c r="O2304" t="str">
        <f>IF(_xlfn.XLOOKUP(F2304,'Shipment Detail'!N:N,'Shipment Detail'!BM:BM)=0,"",_xlfn.XLOOKUP(F2304,'Shipment Detail'!N:N,'Shipment Detail'!BM:BM))</f>
        <v/>
      </c>
      <c r="R2304">
        <f>IF(_xlfn.XLOOKUP(F2304,'Shipment Detail'!N:N,'Shipment Detail'!AV:AV)&gt;60,10,"")</f>
        <v>10</v>
      </c>
      <c r="T2304" s="3">
        <f>TCD!C2304</f>
        <v>16.5</v>
      </c>
    </row>
    <row r="2305" spans="1:20" x14ac:dyDescent="0.2">
      <c r="A2305" t="str">
        <f t="shared" si="107"/>
        <v>FEDEX FRANCE</v>
      </c>
      <c r="B2305" s="5">
        <f t="shared" si="108"/>
        <v>46174</v>
      </c>
      <c r="F2305" s="6">
        <f>TCD!A2305</f>
        <v>873242062556</v>
      </c>
      <c r="H2305" s="18" t="str">
        <f>TCD!F2305</f>
        <v>E</v>
      </c>
      <c r="I2305" t="str">
        <f>TCD!B2305</f>
        <v>FR</v>
      </c>
      <c r="J2305" t="str">
        <f>IF(COUNTIF(Zoning!B:B,I2305)=0,"inconnu",_xlfn.XLOOKUP(I2305,Zoning!B:B,Zoning!C:C))</f>
        <v>France</v>
      </c>
      <c r="K2305">
        <f>_xlfn.XLOOKUP(F2305,'Shipment Detail'!N:N,'Shipment Detail'!AB:AB)</f>
        <v>6</v>
      </c>
      <c r="L2305">
        <f>TCD!E2305</f>
        <v>30.8</v>
      </c>
      <c r="M2305" t="str">
        <f>IF(J2305="France","ST",_xlfn.XLOOKUP(F2305,'Shipment Detail'!N:N,'Shipment Detail'!E:E,""))</f>
        <v>ST</v>
      </c>
      <c r="N2305">
        <f t="shared" si="109"/>
        <v>0.2</v>
      </c>
      <c r="O2305" t="str">
        <f>IF(_xlfn.XLOOKUP(F2305,'Shipment Detail'!N:N,'Shipment Detail'!BM:BM)=0,"",_xlfn.XLOOKUP(F2305,'Shipment Detail'!N:N,'Shipment Detail'!BM:BM))</f>
        <v/>
      </c>
      <c r="R2305" t="str">
        <f>IF(_xlfn.XLOOKUP(F2305,'Shipment Detail'!N:N,'Shipment Detail'!AV:AV)&gt;60,10,"")</f>
        <v/>
      </c>
      <c r="T2305" s="3">
        <f>TCD!C2305</f>
        <v>14.82</v>
      </c>
    </row>
    <row r="2306" spans="1:20" x14ac:dyDescent="0.2">
      <c r="A2306" t="str">
        <f t="shared" si="107"/>
        <v>FEDEX FRANCE</v>
      </c>
      <c r="B2306" s="5">
        <f t="shared" si="108"/>
        <v>46174</v>
      </c>
      <c r="F2306" s="6">
        <f>TCD!A2306</f>
        <v>873242322057</v>
      </c>
      <c r="H2306" s="18" t="str">
        <f>TCD!F2306</f>
        <v>E</v>
      </c>
      <c r="I2306" t="str">
        <f>TCD!B2306</f>
        <v>FR</v>
      </c>
      <c r="J2306" t="str">
        <f>IF(COUNTIF(Zoning!B:B,I2306)=0,"inconnu",_xlfn.XLOOKUP(I2306,Zoning!B:B,Zoning!C:C))</f>
        <v>France</v>
      </c>
      <c r="K2306">
        <f>_xlfn.XLOOKUP(F2306,'Shipment Detail'!N:N,'Shipment Detail'!AB:AB)</f>
        <v>7</v>
      </c>
      <c r="L2306">
        <f>TCD!E2306</f>
        <v>37.9</v>
      </c>
      <c r="M2306" t="str">
        <f>IF(J2306="France","ST",_xlfn.XLOOKUP(F2306,'Shipment Detail'!N:N,'Shipment Detail'!E:E,""))</f>
        <v>ST</v>
      </c>
      <c r="N2306">
        <f t="shared" si="109"/>
        <v>0.2</v>
      </c>
      <c r="O2306" t="str">
        <f>IF(_xlfn.XLOOKUP(F2306,'Shipment Detail'!N:N,'Shipment Detail'!BM:BM)=0,"",_xlfn.XLOOKUP(F2306,'Shipment Detail'!N:N,'Shipment Detail'!BM:BM))</f>
        <v/>
      </c>
      <c r="R2306" t="str">
        <f>IF(_xlfn.XLOOKUP(F2306,'Shipment Detail'!N:N,'Shipment Detail'!AV:AV)&gt;60,10,"")</f>
        <v/>
      </c>
      <c r="T2306" s="3">
        <f>TCD!C2306</f>
        <v>17.169999999999995</v>
      </c>
    </row>
    <row r="2307" spans="1:20" x14ac:dyDescent="0.2">
      <c r="A2307" t="str">
        <f t="shared" si="107"/>
        <v>FEDEX FRANCE</v>
      </c>
      <c r="B2307" s="5">
        <f t="shared" si="108"/>
        <v>46174</v>
      </c>
      <c r="F2307" s="6">
        <f>TCD!A2307</f>
        <v>873242347841</v>
      </c>
      <c r="H2307" s="18" t="str">
        <f>TCD!F2307</f>
        <v>E</v>
      </c>
      <c r="I2307" t="str">
        <f>TCD!B2307</f>
        <v>FR</v>
      </c>
      <c r="J2307" t="str">
        <f>IF(COUNTIF(Zoning!B:B,I2307)=0,"inconnu",_xlfn.XLOOKUP(I2307,Zoning!B:B,Zoning!C:C))</f>
        <v>France</v>
      </c>
      <c r="K2307">
        <f>_xlfn.XLOOKUP(F2307,'Shipment Detail'!N:N,'Shipment Detail'!AB:AB)</f>
        <v>3</v>
      </c>
      <c r="L2307">
        <f>TCD!E2307</f>
        <v>16.8</v>
      </c>
      <c r="M2307" t="str">
        <f>IF(J2307="France","ST",_xlfn.XLOOKUP(F2307,'Shipment Detail'!N:N,'Shipment Detail'!E:E,""))</f>
        <v>ST</v>
      </c>
      <c r="N2307">
        <f t="shared" si="109"/>
        <v>0.2</v>
      </c>
      <c r="O2307" t="str">
        <f>IF(_xlfn.XLOOKUP(F2307,'Shipment Detail'!N:N,'Shipment Detail'!BM:BM)=0,"",_xlfn.XLOOKUP(F2307,'Shipment Detail'!N:N,'Shipment Detail'!BM:BM))</f>
        <v/>
      </c>
      <c r="R2307" t="str">
        <f>IF(_xlfn.XLOOKUP(F2307,'Shipment Detail'!N:N,'Shipment Detail'!AV:AV)&gt;60,10,"")</f>
        <v/>
      </c>
      <c r="T2307" s="3">
        <f>TCD!C2307</f>
        <v>10.129999999999995</v>
      </c>
    </row>
    <row r="2308" spans="1:20" x14ac:dyDescent="0.2">
      <c r="A2308" t="str">
        <f t="shared" ref="A2308:A2371" si="110">IF(OR(M2308="FICP",M2308="IE", M2308="RE", M2308="International", M2308="Europe"),"FEDEX INTERNATIONAL","FEDEX FRANCE")</f>
        <v>FEDEX FRANCE</v>
      </c>
      <c r="B2308" s="5">
        <f t="shared" ref="B2308:B2319" si="111">B2307</f>
        <v>46174</v>
      </c>
      <c r="F2308" s="6">
        <f>TCD!A2308</f>
        <v>873242367166</v>
      </c>
      <c r="H2308" s="18" t="str">
        <f>TCD!F2308</f>
        <v>E</v>
      </c>
      <c r="I2308" t="str">
        <f>TCD!B2308</f>
        <v>FR</v>
      </c>
      <c r="J2308" t="str">
        <f>IF(COUNTIF(Zoning!B:B,I2308)=0,"inconnu",_xlfn.XLOOKUP(I2308,Zoning!B:B,Zoning!C:C))</f>
        <v>France</v>
      </c>
      <c r="K2308">
        <f>_xlfn.XLOOKUP(F2308,'Shipment Detail'!N:N,'Shipment Detail'!AB:AB)</f>
        <v>5</v>
      </c>
      <c r="L2308">
        <f>TCD!E2308</f>
        <v>30</v>
      </c>
      <c r="M2308" t="str">
        <f>IF(J2308="France","ST",_xlfn.XLOOKUP(F2308,'Shipment Detail'!N:N,'Shipment Detail'!E:E,""))</f>
        <v>ST</v>
      </c>
      <c r="N2308">
        <f t="shared" ref="N2308:N2371" si="112">IF(OR(I2308="FR",I2308="DE",I2308="IT",I2308="ES",I2308="BE",I2308="NL",I2308="LU",I2308="PT",I2308="AT",I2308="IE",I2308="FI",I2308="SE",I2308="DK",I2308="PL",I2308="CZ",I2308="SK",I2308="HU",I2308="RO",I2308="BG",I2308="HR",I2308="SI",I2308="EE",I2308="LV",I2308="LT",I2308="GR",I2308="CY",I2308="MT"),0.2,0)</f>
        <v>0.2</v>
      </c>
      <c r="O2308" t="str">
        <f>IF(_xlfn.XLOOKUP(F2308,'Shipment Detail'!N:N,'Shipment Detail'!BM:BM)=0,"",_xlfn.XLOOKUP(F2308,'Shipment Detail'!N:N,'Shipment Detail'!BM:BM))</f>
        <v/>
      </c>
      <c r="R2308" t="str">
        <f>IF(_xlfn.XLOOKUP(F2308,'Shipment Detail'!N:N,'Shipment Detail'!AV:AV)&gt;60,10,"")</f>
        <v/>
      </c>
      <c r="T2308" s="3">
        <f>TCD!C2308</f>
        <v>14.480000000000004</v>
      </c>
    </row>
    <row r="2309" spans="1:20" x14ac:dyDescent="0.2">
      <c r="A2309" t="str">
        <f t="shared" si="110"/>
        <v>FEDEX FRANCE</v>
      </c>
      <c r="B2309" s="5">
        <f t="shared" si="111"/>
        <v>46174</v>
      </c>
      <c r="F2309" s="6">
        <f>TCD!A2309</f>
        <v>873242442864</v>
      </c>
      <c r="H2309" s="18" t="str">
        <f>TCD!F2309</f>
        <v>E</v>
      </c>
      <c r="I2309" t="str">
        <f>TCD!B2309</f>
        <v>FR</v>
      </c>
      <c r="J2309" t="str">
        <f>IF(COUNTIF(Zoning!B:B,I2309)=0,"inconnu",_xlfn.XLOOKUP(I2309,Zoning!B:B,Zoning!C:C))</f>
        <v>France</v>
      </c>
      <c r="K2309">
        <f>_xlfn.XLOOKUP(F2309,'Shipment Detail'!N:N,'Shipment Detail'!AB:AB)</f>
        <v>6</v>
      </c>
      <c r="L2309">
        <f>TCD!E2309</f>
        <v>27.200000000000003</v>
      </c>
      <c r="M2309" t="str">
        <f>IF(J2309="France","ST",_xlfn.XLOOKUP(F2309,'Shipment Detail'!N:N,'Shipment Detail'!E:E,""))</f>
        <v>ST</v>
      </c>
      <c r="N2309">
        <f t="shared" si="112"/>
        <v>0.2</v>
      </c>
      <c r="O2309" t="str">
        <f>IF(_xlfn.XLOOKUP(F2309,'Shipment Detail'!N:N,'Shipment Detail'!BM:BM)=0,"",_xlfn.XLOOKUP(F2309,'Shipment Detail'!N:N,'Shipment Detail'!BM:BM))</f>
        <v/>
      </c>
      <c r="R2309" t="str">
        <f>IF(_xlfn.XLOOKUP(F2309,'Shipment Detail'!N:N,'Shipment Detail'!AV:AV)&gt;60,10,"")</f>
        <v/>
      </c>
      <c r="T2309" s="3">
        <f>TCD!C2309</f>
        <v>13.809999999999995</v>
      </c>
    </row>
    <row r="2310" spans="1:20" x14ac:dyDescent="0.2">
      <c r="A2310" t="str">
        <f t="shared" si="110"/>
        <v>FEDEX FRANCE</v>
      </c>
      <c r="B2310" s="5">
        <f t="shared" si="111"/>
        <v>46174</v>
      </c>
      <c r="F2310" s="6">
        <f>TCD!A2310</f>
        <v>873242474366</v>
      </c>
      <c r="H2310" s="18" t="str">
        <f>TCD!F2310</f>
        <v>E</v>
      </c>
      <c r="I2310" t="str">
        <f>TCD!B2310</f>
        <v>FR</v>
      </c>
      <c r="J2310" t="str">
        <f>IF(COUNTIF(Zoning!B:B,I2310)=0,"inconnu",_xlfn.XLOOKUP(I2310,Zoning!B:B,Zoning!C:C))</f>
        <v>France</v>
      </c>
      <c r="K2310">
        <f>_xlfn.XLOOKUP(F2310,'Shipment Detail'!N:N,'Shipment Detail'!AB:AB)</f>
        <v>4</v>
      </c>
      <c r="L2310">
        <f>TCD!E2310</f>
        <v>17</v>
      </c>
      <c r="M2310" t="str">
        <f>IF(J2310="France","ST",_xlfn.XLOOKUP(F2310,'Shipment Detail'!N:N,'Shipment Detail'!E:E,""))</f>
        <v>ST</v>
      </c>
      <c r="N2310">
        <f t="shared" si="112"/>
        <v>0.2</v>
      </c>
      <c r="O2310" t="str">
        <f>IF(_xlfn.XLOOKUP(F2310,'Shipment Detail'!N:N,'Shipment Detail'!BM:BM)=0,"",_xlfn.XLOOKUP(F2310,'Shipment Detail'!N:N,'Shipment Detail'!BM:BM))</f>
        <v/>
      </c>
      <c r="R2310" t="str">
        <f>IF(_xlfn.XLOOKUP(F2310,'Shipment Detail'!N:N,'Shipment Detail'!AV:AV)&gt;60,10,"")</f>
        <v/>
      </c>
      <c r="T2310" s="3">
        <f>TCD!C2310</f>
        <v>10.129999999999995</v>
      </c>
    </row>
    <row r="2311" spans="1:20" x14ac:dyDescent="0.2">
      <c r="A2311" t="str">
        <f t="shared" si="110"/>
        <v>FEDEX FRANCE</v>
      </c>
      <c r="B2311" s="5">
        <f t="shared" si="111"/>
        <v>46174</v>
      </c>
      <c r="F2311" s="6">
        <f>TCD!A2311</f>
        <v>873242618361</v>
      </c>
      <c r="H2311" s="18" t="str">
        <f>TCD!F2311</f>
        <v>E</v>
      </c>
      <c r="I2311" t="str">
        <f>TCD!B2311</f>
        <v>FR</v>
      </c>
      <c r="J2311" t="str">
        <f>IF(COUNTIF(Zoning!B:B,I2311)=0,"inconnu",_xlfn.XLOOKUP(I2311,Zoning!B:B,Zoning!C:C))</f>
        <v>France</v>
      </c>
      <c r="K2311">
        <f>_xlfn.XLOOKUP(F2311,'Shipment Detail'!N:N,'Shipment Detail'!AB:AB)</f>
        <v>4</v>
      </c>
      <c r="L2311">
        <f>TCD!E2311</f>
        <v>25.200000000000003</v>
      </c>
      <c r="M2311" t="str">
        <f>IF(J2311="France","ST",_xlfn.XLOOKUP(F2311,'Shipment Detail'!N:N,'Shipment Detail'!E:E,""))</f>
        <v>ST</v>
      </c>
      <c r="N2311">
        <f t="shared" si="112"/>
        <v>0.2</v>
      </c>
      <c r="O2311" t="str">
        <f>IF(_xlfn.XLOOKUP(F2311,'Shipment Detail'!N:N,'Shipment Detail'!BM:BM)=0,"",_xlfn.XLOOKUP(F2311,'Shipment Detail'!N:N,'Shipment Detail'!BM:BM))</f>
        <v/>
      </c>
      <c r="R2311" t="str">
        <f>IF(_xlfn.XLOOKUP(F2311,'Shipment Detail'!N:N,'Shipment Detail'!AV:AV)&gt;60,10,"")</f>
        <v/>
      </c>
      <c r="T2311" s="3">
        <f>TCD!C2311</f>
        <v>13.149999999999999</v>
      </c>
    </row>
    <row r="2312" spans="1:20" x14ac:dyDescent="0.2">
      <c r="A2312" t="str">
        <f t="shared" si="110"/>
        <v>FEDEX FRANCE</v>
      </c>
      <c r="B2312" s="5">
        <f t="shared" si="111"/>
        <v>46174</v>
      </c>
      <c r="F2312" s="6">
        <f>TCD!A2312</f>
        <v>873242652529</v>
      </c>
      <c r="H2312" s="18" t="str">
        <f>TCD!F2312</f>
        <v>E</v>
      </c>
      <c r="I2312" t="str">
        <f>TCD!B2312</f>
        <v>FR</v>
      </c>
      <c r="J2312" t="str">
        <f>IF(COUNTIF(Zoning!B:B,I2312)=0,"inconnu",_xlfn.XLOOKUP(I2312,Zoning!B:B,Zoning!C:C))</f>
        <v>France</v>
      </c>
      <c r="K2312">
        <f>_xlfn.XLOOKUP(F2312,'Shipment Detail'!N:N,'Shipment Detail'!AB:AB)</f>
        <v>2</v>
      </c>
      <c r="L2312">
        <f>TCD!E2312</f>
        <v>11</v>
      </c>
      <c r="M2312" t="str">
        <f>IF(J2312="France","ST",_xlfn.XLOOKUP(F2312,'Shipment Detail'!N:N,'Shipment Detail'!E:E,""))</f>
        <v>ST</v>
      </c>
      <c r="N2312">
        <f t="shared" si="112"/>
        <v>0.2</v>
      </c>
      <c r="O2312" t="str">
        <f>IF(_xlfn.XLOOKUP(F2312,'Shipment Detail'!N:N,'Shipment Detail'!BM:BM)=0,"",_xlfn.XLOOKUP(F2312,'Shipment Detail'!N:N,'Shipment Detail'!BM:BM))</f>
        <v/>
      </c>
      <c r="R2312" t="str">
        <f>IF(_xlfn.XLOOKUP(F2312,'Shipment Detail'!N:N,'Shipment Detail'!AV:AV)&gt;60,10,"")</f>
        <v/>
      </c>
      <c r="T2312" s="3">
        <f>TCD!C2312</f>
        <v>8.129999999999999</v>
      </c>
    </row>
    <row r="2313" spans="1:20" x14ac:dyDescent="0.2">
      <c r="A2313" t="str">
        <f t="shared" si="110"/>
        <v>FEDEX FRANCE</v>
      </c>
      <c r="B2313" s="5">
        <f t="shared" si="111"/>
        <v>46174</v>
      </c>
      <c r="F2313" s="6">
        <f>TCD!A2313</f>
        <v>873242683631</v>
      </c>
      <c r="H2313" s="18" t="str">
        <f>TCD!F2313</f>
        <v>E</v>
      </c>
      <c r="I2313" t="str">
        <f>TCD!B2313</f>
        <v>FR</v>
      </c>
      <c r="J2313" t="str">
        <f>IF(COUNTIF(Zoning!B:B,I2313)=0,"inconnu",_xlfn.XLOOKUP(I2313,Zoning!B:B,Zoning!C:C))</f>
        <v>France</v>
      </c>
      <c r="K2313">
        <f>_xlfn.XLOOKUP(F2313,'Shipment Detail'!N:N,'Shipment Detail'!AB:AB)</f>
        <v>2</v>
      </c>
      <c r="L2313">
        <f>TCD!E2313</f>
        <v>15</v>
      </c>
      <c r="M2313" t="str">
        <f>IF(J2313="France","ST",_xlfn.XLOOKUP(F2313,'Shipment Detail'!N:N,'Shipment Detail'!E:E,""))</f>
        <v>ST</v>
      </c>
      <c r="N2313">
        <f t="shared" si="112"/>
        <v>0.2</v>
      </c>
      <c r="O2313" t="str">
        <f>IF(_xlfn.XLOOKUP(F2313,'Shipment Detail'!N:N,'Shipment Detail'!BM:BM)=0,"",_xlfn.XLOOKUP(F2313,'Shipment Detail'!N:N,'Shipment Detail'!BM:BM))</f>
        <v/>
      </c>
      <c r="R2313" t="str">
        <f>IF(_xlfn.XLOOKUP(F2313,'Shipment Detail'!N:N,'Shipment Detail'!AV:AV)&gt;60,10,"")</f>
        <v/>
      </c>
      <c r="T2313" s="3">
        <f>TCD!C2313</f>
        <v>9.4600000000000009</v>
      </c>
    </row>
    <row r="2314" spans="1:20" x14ac:dyDescent="0.2">
      <c r="A2314" t="str">
        <f t="shared" si="110"/>
        <v>FEDEX FRANCE</v>
      </c>
      <c r="B2314" s="5">
        <f t="shared" si="111"/>
        <v>46174</v>
      </c>
      <c r="F2314" s="6">
        <f>TCD!A2314</f>
        <v>873242713156</v>
      </c>
      <c r="H2314" s="18" t="str">
        <f>TCD!F2314</f>
        <v>E</v>
      </c>
      <c r="I2314" t="str">
        <f>TCD!B2314</f>
        <v>FR</v>
      </c>
      <c r="J2314" t="str">
        <f>IF(COUNTIF(Zoning!B:B,I2314)=0,"inconnu",_xlfn.XLOOKUP(I2314,Zoning!B:B,Zoning!C:C))</f>
        <v>France</v>
      </c>
      <c r="K2314">
        <f>_xlfn.XLOOKUP(F2314,'Shipment Detail'!N:N,'Shipment Detail'!AB:AB)</f>
        <v>2</v>
      </c>
      <c r="L2314">
        <f>TCD!E2314</f>
        <v>15</v>
      </c>
      <c r="M2314" t="str">
        <f>IF(J2314="France","ST",_xlfn.XLOOKUP(F2314,'Shipment Detail'!N:N,'Shipment Detail'!E:E,""))</f>
        <v>ST</v>
      </c>
      <c r="N2314">
        <f t="shared" si="112"/>
        <v>0.2</v>
      </c>
      <c r="O2314" t="str">
        <f>IF(_xlfn.XLOOKUP(F2314,'Shipment Detail'!N:N,'Shipment Detail'!BM:BM)=0,"",_xlfn.XLOOKUP(F2314,'Shipment Detail'!N:N,'Shipment Detail'!BM:BM))</f>
        <v/>
      </c>
      <c r="R2314" t="str">
        <f>IF(_xlfn.XLOOKUP(F2314,'Shipment Detail'!N:N,'Shipment Detail'!AV:AV)&gt;60,10,"")</f>
        <v/>
      </c>
      <c r="T2314" s="3">
        <f>TCD!C2314</f>
        <v>9.4600000000000009</v>
      </c>
    </row>
    <row r="2315" spans="1:20" x14ac:dyDescent="0.2">
      <c r="A2315" t="str">
        <f t="shared" si="110"/>
        <v>FEDEX FRANCE</v>
      </c>
      <c r="B2315" s="5">
        <f t="shared" si="111"/>
        <v>46174</v>
      </c>
      <c r="F2315" s="6">
        <f>TCD!A2315</f>
        <v>873242805390</v>
      </c>
      <c r="H2315" s="18" t="str">
        <f>TCD!F2315</f>
        <v>E</v>
      </c>
      <c r="I2315" t="str">
        <f>TCD!B2315</f>
        <v>FR</v>
      </c>
      <c r="J2315" t="str">
        <f>IF(COUNTIF(Zoning!B:B,I2315)=0,"inconnu",_xlfn.XLOOKUP(I2315,Zoning!B:B,Zoning!C:C))</f>
        <v>France</v>
      </c>
      <c r="K2315">
        <f>_xlfn.XLOOKUP(F2315,'Shipment Detail'!N:N,'Shipment Detail'!AB:AB)</f>
        <v>2</v>
      </c>
      <c r="L2315">
        <f>TCD!E2315</f>
        <v>16.200000000000003</v>
      </c>
      <c r="M2315" t="str">
        <f>IF(J2315="France","ST",_xlfn.XLOOKUP(F2315,'Shipment Detail'!N:N,'Shipment Detail'!E:E,""))</f>
        <v>ST</v>
      </c>
      <c r="N2315">
        <f t="shared" si="112"/>
        <v>0.2</v>
      </c>
      <c r="O2315" t="str">
        <f>IF(_xlfn.XLOOKUP(F2315,'Shipment Detail'!N:N,'Shipment Detail'!BM:BM)=0,"",_xlfn.XLOOKUP(F2315,'Shipment Detail'!N:N,'Shipment Detail'!BM:BM))</f>
        <v/>
      </c>
      <c r="R2315" t="str">
        <f>IF(_xlfn.XLOOKUP(F2315,'Shipment Detail'!N:N,'Shipment Detail'!AV:AV)&gt;60,10,"")</f>
        <v/>
      </c>
      <c r="T2315" s="3">
        <f>TCD!C2315</f>
        <v>10.129999999999995</v>
      </c>
    </row>
    <row r="2316" spans="1:20" x14ac:dyDescent="0.2">
      <c r="A2316" t="str">
        <f t="shared" si="110"/>
        <v>FEDEX FRANCE</v>
      </c>
      <c r="B2316" s="5">
        <f t="shared" si="111"/>
        <v>46174</v>
      </c>
      <c r="F2316" s="6">
        <f>TCD!A2316</f>
        <v>873242818860</v>
      </c>
      <c r="H2316" s="18" t="str">
        <f>TCD!F2316</f>
        <v>E</v>
      </c>
      <c r="I2316" t="str">
        <f>TCD!B2316</f>
        <v>FR</v>
      </c>
      <c r="J2316" t="str">
        <f>IF(COUNTIF(Zoning!B:B,I2316)=0,"inconnu",_xlfn.XLOOKUP(I2316,Zoning!B:B,Zoning!C:C))</f>
        <v>France</v>
      </c>
      <c r="K2316">
        <f>_xlfn.XLOOKUP(F2316,'Shipment Detail'!N:N,'Shipment Detail'!AB:AB)</f>
        <v>2</v>
      </c>
      <c r="L2316">
        <f>TCD!E2316</f>
        <v>16.400000000000002</v>
      </c>
      <c r="M2316" t="str">
        <f>IF(J2316="France","ST",_xlfn.XLOOKUP(F2316,'Shipment Detail'!N:N,'Shipment Detail'!E:E,""))</f>
        <v>ST</v>
      </c>
      <c r="N2316">
        <f t="shared" si="112"/>
        <v>0.2</v>
      </c>
      <c r="O2316" t="str">
        <f>IF(_xlfn.XLOOKUP(F2316,'Shipment Detail'!N:N,'Shipment Detail'!BM:BM)=0,"",_xlfn.XLOOKUP(F2316,'Shipment Detail'!N:N,'Shipment Detail'!BM:BM))</f>
        <v/>
      </c>
      <c r="R2316" t="str">
        <f>IF(_xlfn.XLOOKUP(F2316,'Shipment Detail'!N:N,'Shipment Detail'!AV:AV)&gt;60,10,"")</f>
        <v/>
      </c>
      <c r="T2316" s="3">
        <f>TCD!C2316</f>
        <v>10.129999999999995</v>
      </c>
    </row>
    <row r="2317" spans="1:20" x14ac:dyDescent="0.2">
      <c r="A2317" t="str">
        <f t="shared" si="110"/>
        <v>FEDEX FRANCE</v>
      </c>
      <c r="B2317" s="5">
        <f t="shared" si="111"/>
        <v>46174</v>
      </c>
      <c r="F2317" s="6">
        <f>TCD!A2317</f>
        <v>873242846551</v>
      </c>
      <c r="H2317" s="18" t="str">
        <f>TCD!F2317</f>
        <v>E</v>
      </c>
      <c r="I2317" t="str">
        <f>TCD!B2317</f>
        <v>FR</v>
      </c>
      <c r="J2317" t="str">
        <f>IF(COUNTIF(Zoning!B:B,I2317)=0,"inconnu",_xlfn.XLOOKUP(I2317,Zoning!B:B,Zoning!C:C))</f>
        <v>France</v>
      </c>
      <c r="K2317">
        <f>_xlfn.XLOOKUP(F2317,'Shipment Detail'!N:N,'Shipment Detail'!AB:AB)</f>
        <v>2</v>
      </c>
      <c r="L2317">
        <f>TCD!E2317</f>
        <v>11</v>
      </c>
      <c r="M2317" t="str">
        <f>IF(J2317="France","ST",_xlfn.XLOOKUP(F2317,'Shipment Detail'!N:N,'Shipment Detail'!E:E,""))</f>
        <v>ST</v>
      </c>
      <c r="N2317">
        <f t="shared" si="112"/>
        <v>0.2</v>
      </c>
      <c r="O2317" t="str">
        <f>IF(_xlfn.XLOOKUP(F2317,'Shipment Detail'!N:N,'Shipment Detail'!BM:BM)=0,"",_xlfn.XLOOKUP(F2317,'Shipment Detail'!N:N,'Shipment Detail'!BM:BM))</f>
        <v/>
      </c>
      <c r="R2317" t="str">
        <f>IF(_xlfn.XLOOKUP(F2317,'Shipment Detail'!N:N,'Shipment Detail'!AV:AV)&gt;60,10,"")</f>
        <v/>
      </c>
      <c r="T2317" s="3">
        <f>TCD!C2317</f>
        <v>8.129999999999999</v>
      </c>
    </row>
    <row r="2318" spans="1:20" x14ac:dyDescent="0.2">
      <c r="A2318" t="str">
        <f t="shared" si="110"/>
        <v>FEDEX FRANCE</v>
      </c>
      <c r="B2318" s="5">
        <f t="shared" si="111"/>
        <v>46174</v>
      </c>
      <c r="F2318" s="6">
        <f>TCD!A2318</f>
        <v>873242879450</v>
      </c>
      <c r="H2318" s="18" t="str">
        <f>TCD!F2318</f>
        <v>E</v>
      </c>
      <c r="I2318" t="str">
        <f>TCD!B2318</f>
        <v>FR</v>
      </c>
      <c r="J2318" t="str">
        <f>IF(COUNTIF(Zoning!B:B,I2318)=0,"inconnu",_xlfn.XLOOKUP(I2318,Zoning!B:B,Zoning!C:C))</f>
        <v>France</v>
      </c>
      <c r="K2318">
        <f>_xlfn.XLOOKUP(F2318,'Shipment Detail'!N:N,'Shipment Detail'!AB:AB)</f>
        <v>4</v>
      </c>
      <c r="L2318">
        <f>TCD!E2318</f>
        <v>19.900000000000002</v>
      </c>
      <c r="M2318" t="str">
        <f>IF(J2318="France","ST",_xlfn.XLOOKUP(F2318,'Shipment Detail'!N:N,'Shipment Detail'!E:E,""))</f>
        <v>ST</v>
      </c>
      <c r="N2318">
        <f t="shared" si="112"/>
        <v>0.2</v>
      </c>
      <c r="O2318" t="str">
        <f>IF(_xlfn.XLOOKUP(F2318,'Shipment Detail'!N:N,'Shipment Detail'!BM:BM)=0,"",_xlfn.XLOOKUP(F2318,'Shipment Detail'!N:N,'Shipment Detail'!BM:BM))</f>
        <v/>
      </c>
      <c r="R2318" t="str">
        <f>IF(_xlfn.XLOOKUP(F2318,'Shipment Detail'!N:N,'Shipment Detail'!AV:AV)&gt;60,10,"")</f>
        <v/>
      </c>
      <c r="T2318" s="3">
        <f>TCD!C2318</f>
        <v>11.14</v>
      </c>
    </row>
    <row r="2319" spans="1:20" x14ac:dyDescent="0.2">
      <c r="A2319" t="str">
        <f t="shared" si="110"/>
        <v>FEDEX FRANCE</v>
      </c>
      <c r="B2319" s="5">
        <f t="shared" si="111"/>
        <v>46174</v>
      </c>
      <c r="F2319" s="6">
        <f>TCD!A2319</f>
        <v>873243000841</v>
      </c>
      <c r="H2319" s="18" t="str">
        <f>TCD!F2319</f>
        <v>E</v>
      </c>
      <c r="I2319" t="str">
        <f>TCD!B2319</f>
        <v>FR</v>
      </c>
      <c r="J2319" t="str">
        <f>IF(COUNTIF(Zoning!B:B,I2319)=0,"inconnu",_xlfn.XLOOKUP(I2319,Zoning!B:B,Zoning!C:C))</f>
        <v>France</v>
      </c>
      <c r="K2319">
        <f>_xlfn.XLOOKUP(F2319,'Shipment Detail'!N:N,'Shipment Detail'!AB:AB)</f>
        <v>2</v>
      </c>
      <c r="L2319">
        <f>TCD!E2319</f>
        <v>15.4</v>
      </c>
      <c r="M2319" t="str">
        <f>IF(J2319="France","ST",_xlfn.XLOOKUP(F2319,'Shipment Detail'!N:N,'Shipment Detail'!E:E,""))</f>
        <v>ST</v>
      </c>
      <c r="N2319">
        <f t="shared" si="112"/>
        <v>0.2</v>
      </c>
      <c r="O2319" t="str">
        <f>IF(_xlfn.XLOOKUP(F2319,'Shipment Detail'!N:N,'Shipment Detail'!BM:BM)=0,"",_xlfn.XLOOKUP(F2319,'Shipment Detail'!N:N,'Shipment Detail'!BM:BM))</f>
        <v/>
      </c>
      <c r="R2319" t="str">
        <f>IF(_xlfn.XLOOKUP(F2319,'Shipment Detail'!N:N,'Shipment Detail'!AV:AV)&gt;60,10,"")</f>
        <v/>
      </c>
      <c r="T2319" s="3">
        <f>TCD!C2319</f>
        <v>9.8000000000000007</v>
      </c>
    </row>
    <row r="2320" spans="1:20" x14ac:dyDescent="0.2">
      <c r="A2320" t="str">
        <f t="shared" si="110"/>
        <v>FEDEX FRANCE</v>
      </c>
      <c r="B2320" s="5">
        <f>B2319</f>
        <v>46174</v>
      </c>
      <c r="F2320" s="6">
        <f>TCD!A2320</f>
        <v>873243022445</v>
      </c>
      <c r="H2320" s="18" t="str">
        <f>TCD!F2320</f>
        <v>E</v>
      </c>
      <c r="I2320" t="str">
        <f>TCD!B2320</f>
        <v>FR</v>
      </c>
      <c r="J2320" t="str">
        <f>IF(COUNTIF(Zoning!B:B,I2320)=0,"inconnu",_xlfn.XLOOKUP(I2320,Zoning!B:B,Zoning!C:C))</f>
        <v>France</v>
      </c>
      <c r="K2320">
        <f>_xlfn.XLOOKUP(F2320,'Shipment Detail'!N:N,'Shipment Detail'!AB:AB)</f>
        <v>4</v>
      </c>
      <c r="L2320">
        <f>TCD!E2320</f>
        <v>19.200000000000003</v>
      </c>
      <c r="M2320" t="str">
        <f>IF(J2320="France","ST",_xlfn.XLOOKUP(F2320,'Shipment Detail'!N:N,'Shipment Detail'!E:E,""))</f>
        <v>ST</v>
      </c>
      <c r="N2320">
        <f t="shared" si="112"/>
        <v>0.2</v>
      </c>
      <c r="O2320" t="str">
        <f>IF(_xlfn.XLOOKUP(F2320,'Shipment Detail'!N:N,'Shipment Detail'!BM:BM)=0,"",_xlfn.XLOOKUP(F2320,'Shipment Detail'!N:N,'Shipment Detail'!BM:BM))</f>
        <v/>
      </c>
      <c r="R2320" t="str">
        <f>IF(_xlfn.XLOOKUP(F2320,'Shipment Detail'!N:N,'Shipment Detail'!AV:AV)&gt;60,10,"")</f>
        <v/>
      </c>
      <c r="T2320" s="3">
        <f>TCD!C2320</f>
        <v>11.14</v>
      </c>
    </row>
    <row r="2321" spans="1:20" x14ac:dyDescent="0.2">
      <c r="A2321" t="str">
        <f t="shared" si="110"/>
        <v>FEDEX FRANCE</v>
      </c>
      <c r="B2321" s="5">
        <f t="shared" ref="B2321:B2384" si="113">B2320</f>
        <v>46174</v>
      </c>
      <c r="F2321" s="6">
        <f>TCD!A2321</f>
        <v>873243135460</v>
      </c>
      <c r="H2321" s="18" t="str">
        <f>TCD!F2321</f>
        <v>E</v>
      </c>
      <c r="I2321" t="str">
        <f>TCD!B2321</f>
        <v>FR</v>
      </c>
      <c r="J2321" t="str">
        <f>IF(COUNTIF(Zoning!B:B,I2321)=0,"inconnu",_xlfn.XLOOKUP(I2321,Zoning!B:B,Zoning!C:C))</f>
        <v>France</v>
      </c>
      <c r="K2321">
        <f>_xlfn.XLOOKUP(F2321,'Shipment Detail'!N:N,'Shipment Detail'!AB:AB)</f>
        <v>3</v>
      </c>
      <c r="L2321">
        <f>TCD!E2321</f>
        <v>17.700000000000003</v>
      </c>
      <c r="M2321" t="str">
        <f>IF(J2321="France","ST",_xlfn.XLOOKUP(F2321,'Shipment Detail'!N:N,'Shipment Detail'!E:E,""))</f>
        <v>ST</v>
      </c>
      <c r="N2321">
        <f t="shared" si="112"/>
        <v>0.2</v>
      </c>
      <c r="O2321" t="str">
        <f>IF(_xlfn.XLOOKUP(F2321,'Shipment Detail'!N:N,'Shipment Detail'!BM:BM)=0,"",_xlfn.XLOOKUP(F2321,'Shipment Detail'!N:N,'Shipment Detail'!BM:BM))</f>
        <v/>
      </c>
      <c r="R2321" t="str">
        <f>IF(_xlfn.XLOOKUP(F2321,'Shipment Detail'!N:N,'Shipment Detail'!AV:AV)&gt;60,10,"")</f>
        <v/>
      </c>
      <c r="T2321" s="3">
        <f>TCD!C2321</f>
        <v>10.469999999999999</v>
      </c>
    </row>
    <row r="2322" spans="1:20" x14ac:dyDescent="0.2">
      <c r="A2322" t="str">
        <f t="shared" si="110"/>
        <v>FEDEX FRANCE</v>
      </c>
      <c r="B2322" s="5">
        <f t="shared" si="113"/>
        <v>46174</v>
      </c>
      <c r="F2322" s="6">
        <f>TCD!A2322</f>
        <v>873243155082</v>
      </c>
      <c r="H2322" s="18" t="str">
        <f>TCD!F2322</f>
        <v>E</v>
      </c>
      <c r="I2322" t="str">
        <f>TCD!B2322</f>
        <v>FR</v>
      </c>
      <c r="J2322" t="str">
        <f>IF(COUNTIF(Zoning!B:B,I2322)=0,"inconnu",_xlfn.XLOOKUP(I2322,Zoning!B:B,Zoning!C:C))</f>
        <v>France</v>
      </c>
      <c r="K2322">
        <f>_xlfn.XLOOKUP(F2322,'Shipment Detail'!N:N,'Shipment Detail'!AB:AB)</f>
        <v>3</v>
      </c>
      <c r="L2322">
        <f>TCD!E2322</f>
        <v>14.9</v>
      </c>
      <c r="M2322" t="str">
        <f>IF(J2322="France","ST",_xlfn.XLOOKUP(F2322,'Shipment Detail'!N:N,'Shipment Detail'!E:E,""))</f>
        <v>ST</v>
      </c>
      <c r="N2322">
        <f t="shared" si="112"/>
        <v>0.2</v>
      </c>
      <c r="O2322" t="str">
        <f>IF(_xlfn.XLOOKUP(F2322,'Shipment Detail'!N:N,'Shipment Detail'!BM:BM)=0,"",_xlfn.XLOOKUP(F2322,'Shipment Detail'!N:N,'Shipment Detail'!BM:BM))</f>
        <v/>
      </c>
      <c r="R2322" t="str">
        <f>IF(_xlfn.XLOOKUP(F2322,'Shipment Detail'!N:N,'Shipment Detail'!AV:AV)&gt;60,10,"")</f>
        <v/>
      </c>
      <c r="T2322" s="3">
        <f>TCD!C2322</f>
        <v>9.4600000000000009</v>
      </c>
    </row>
    <row r="2323" spans="1:20" x14ac:dyDescent="0.2">
      <c r="A2323" t="str">
        <f t="shared" si="110"/>
        <v>FEDEX FRANCE</v>
      </c>
      <c r="B2323" s="5">
        <f t="shared" si="113"/>
        <v>46174</v>
      </c>
      <c r="F2323" s="6">
        <f>TCD!A2323</f>
        <v>873243260772</v>
      </c>
      <c r="H2323" s="18" t="str">
        <f>TCD!F2323</f>
        <v>E</v>
      </c>
      <c r="I2323" t="str">
        <f>TCD!B2323</f>
        <v>FR</v>
      </c>
      <c r="J2323" t="str">
        <f>IF(COUNTIF(Zoning!B:B,I2323)=0,"inconnu",_xlfn.XLOOKUP(I2323,Zoning!B:B,Zoning!C:C))</f>
        <v>France</v>
      </c>
      <c r="K2323">
        <f>_xlfn.XLOOKUP(F2323,'Shipment Detail'!N:N,'Shipment Detail'!AB:AB)</f>
        <v>1</v>
      </c>
      <c r="L2323">
        <f>TCD!E2323</f>
        <v>1.4000000000000001</v>
      </c>
      <c r="M2323" t="str">
        <f>IF(J2323="France","ST",_xlfn.XLOOKUP(F2323,'Shipment Detail'!N:N,'Shipment Detail'!E:E,""))</f>
        <v>ST</v>
      </c>
      <c r="N2323">
        <f t="shared" si="112"/>
        <v>0.2</v>
      </c>
      <c r="O2323" t="str">
        <f>IF(_xlfn.XLOOKUP(F2323,'Shipment Detail'!N:N,'Shipment Detail'!BM:BM)=0,"",_xlfn.XLOOKUP(F2323,'Shipment Detail'!N:N,'Shipment Detail'!BM:BM))</f>
        <v/>
      </c>
      <c r="R2323" t="str">
        <f>IF(_xlfn.XLOOKUP(F2323,'Shipment Detail'!N:N,'Shipment Detail'!AV:AV)&gt;60,10,"")</f>
        <v/>
      </c>
      <c r="T2323" s="3">
        <f>TCD!C2323</f>
        <v>5.1099999999999994</v>
      </c>
    </row>
    <row r="2324" spans="1:20" x14ac:dyDescent="0.2">
      <c r="A2324" t="str">
        <f t="shared" si="110"/>
        <v>FEDEX FRANCE</v>
      </c>
      <c r="B2324" s="5">
        <f t="shared" si="113"/>
        <v>46174</v>
      </c>
      <c r="F2324" s="6">
        <f>TCD!A2324</f>
        <v>873243289966</v>
      </c>
      <c r="H2324" s="18" t="str">
        <f>TCD!F2324</f>
        <v>E</v>
      </c>
      <c r="I2324" t="str">
        <f>TCD!B2324</f>
        <v>FR</v>
      </c>
      <c r="J2324" t="str">
        <f>IF(COUNTIF(Zoning!B:B,I2324)=0,"inconnu",_xlfn.XLOOKUP(I2324,Zoning!B:B,Zoning!C:C))</f>
        <v>France</v>
      </c>
      <c r="K2324">
        <f>_xlfn.XLOOKUP(F2324,'Shipment Detail'!N:N,'Shipment Detail'!AB:AB)</f>
        <v>5</v>
      </c>
      <c r="L2324">
        <f>TCD!E2324</f>
        <v>18.8</v>
      </c>
      <c r="M2324" t="str">
        <f>IF(J2324="France","ST",_xlfn.XLOOKUP(F2324,'Shipment Detail'!N:N,'Shipment Detail'!E:E,""))</f>
        <v>ST</v>
      </c>
      <c r="N2324">
        <f t="shared" si="112"/>
        <v>0.2</v>
      </c>
      <c r="O2324" t="str">
        <f>IF(_xlfn.XLOOKUP(F2324,'Shipment Detail'!N:N,'Shipment Detail'!BM:BM)=0,"",_xlfn.XLOOKUP(F2324,'Shipment Detail'!N:N,'Shipment Detail'!BM:BM))</f>
        <v/>
      </c>
      <c r="R2324" t="str">
        <f>IF(_xlfn.XLOOKUP(F2324,'Shipment Detail'!N:N,'Shipment Detail'!AV:AV)&gt;60,10,"")</f>
        <v/>
      </c>
      <c r="T2324" s="3">
        <f>TCD!C2324</f>
        <v>10.800000000000004</v>
      </c>
    </row>
    <row r="2325" spans="1:20" x14ac:dyDescent="0.2">
      <c r="A2325" t="str">
        <f t="shared" si="110"/>
        <v>FEDEX FRANCE</v>
      </c>
      <c r="B2325" s="5">
        <f t="shared" si="113"/>
        <v>46174</v>
      </c>
      <c r="F2325" s="6">
        <f>TCD!A2325</f>
        <v>873243428710</v>
      </c>
      <c r="H2325" s="18" t="str">
        <f>TCD!F2325</f>
        <v>E</v>
      </c>
      <c r="I2325" t="str">
        <f>TCD!B2325</f>
        <v>FR</v>
      </c>
      <c r="J2325" t="str">
        <f>IF(COUNTIF(Zoning!B:B,I2325)=0,"inconnu",_xlfn.XLOOKUP(I2325,Zoning!B:B,Zoning!C:C))</f>
        <v>France</v>
      </c>
      <c r="K2325">
        <f>_xlfn.XLOOKUP(F2325,'Shipment Detail'!N:N,'Shipment Detail'!AB:AB)</f>
        <v>1</v>
      </c>
      <c r="L2325">
        <f>TCD!E2325</f>
        <v>1</v>
      </c>
      <c r="M2325" t="str">
        <f>IF(J2325="France","ST",_xlfn.XLOOKUP(F2325,'Shipment Detail'!N:N,'Shipment Detail'!E:E,""))</f>
        <v>ST</v>
      </c>
      <c r="N2325">
        <f t="shared" si="112"/>
        <v>0.2</v>
      </c>
      <c r="O2325" t="str">
        <f>IF(_xlfn.XLOOKUP(F2325,'Shipment Detail'!N:N,'Shipment Detail'!BM:BM)=0,"",_xlfn.XLOOKUP(F2325,'Shipment Detail'!N:N,'Shipment Detail'!BM:BM))</f>
        <v/>
      </c>
      <c r="R2325" t="str">
        <f>IF(_xlfn.XLOOKUP(F2325,'Shipment Detail'!N:N,'Shipment Detail'!AV:AV)&gt;60,10,"")</f>
        <v/>
      </c>
      <c r="T2325" s="3">
        <f>TCD!C2325</f>
        <v>4.7799999999999994</v>
      </c>
    </row>
    <row r="2326" spans="1:20" x14ac:dyDescent="0.2">
      <c r="A2326" t="str">
        <f t="shared" si="110"/>
        <v>FEDEX FRANCE</v>
      </c>
      <c r="B2326" s="5">
        <f t="shared" si="113"/>
        <v>46174</v>
      </c>
      <c r="F2326" s="6">
        <f>TCD!A2326</f>
        <v>873243438710</v>
      </c>
      <c r="H2326" s="18" t="str">
        <f>TCD!F2326</f>
        <v>E</v>
      </c>
      <c r="I2326" t="str">
        <f>TCD!B2326</f>
        <v>FR</v>
      </c>
      <c r="J2326" t="str">
        <f>IF(COUNTIF(Zoning!B:B,I2326)=0,"inconnu",_xlfn.XLOOKUP(I2326,Zoning!B:B,Zoning!C:C))</f>
        <v>France</v>
      </c>
      <c r="K2326">
        <f>_xlfn.XLOOKUP(F2326,'Shipment Detail'!N:N,'Shipment Detail'!AB:AB)</f>
        <v>6</v>
      </c>
      <c r="L2326">
        <f>TCD!E2326</f>
        <v>37</v>
      </c>
      <c r="M2326" t="str">
        <f>IF(J2326="France","ST",_xlfn.XLOOKUP(F2326,'Shipment Detail'!N:N,'Shipment Detail'!E:E,""))</f>
        <v>ST</v>
      </c>
      <c r="N2326">
        <f t="shared" si="112"/>
        <v>0.2</v>
      </c>
      <c r="O2326" t="str">
        <f>IF(_xlfn.XLOOKUP(F2326,'Shipment Detail'!N:N,'Shipment Detail'!BM:BM)=0,"",_xlfn.XLOOKUP(F2326,'Shipment Detail'!N:N,'Shipment Detail'!BM:BM))</f>
        <v/>
      </c>
      <c r="R2326" t="str">
        <f>IF(_xlfn.XLOOKUP(F2326,'Shipment Detail'!N:N,'Shipment Detail'!AV:AV)&gt;60,10,"")</f>
        <v/>
      </c>
      <c r="T2326" s="3">
        <f>TCD!C2326</f>
        <v>16.830000000000005</v>
      </c>
    </row>
    <row r="2327" spans="1:20" x14ac:dyDescent="0.2">
      <c r="A2327" t="str">
        <f t="shared" si="110"/>
        <v>FEDEX FRANCE</v>
      </c>
      <c r="B2327" s="5">
        <f t="shared" si="113"/>
        <v>46174</v>
      </c>
      <c r="F2327" s="6">
        <f>TCD!A2327</f>
        <v>873243476192</v>
      </c>
      <c r="H2327" s="18" t="str">
        <f>TCD!F2327</f>
        <v>E</v>
      </c>
      <c r="I2327" t="str">
        <f>TCD!B2327</f>
        <v>FR</v>
      </c>
      <c r="J2327" t="str">
        <f>IF(COUNTIF(Zoning!B:B,I2327)=0,"inconnu",_xlfn.XLOOKUP(I2327,Zoning!B:B,Zoning!C:C))</f>
        <v>France</v>
      </c>
      <c r="K2327">
        <f>_xlfn.XLOOKUP(F2327,'Shipment Detail'!N:N,'Shipment Detail'!AB:AB)</f>
        <v>8</v>
      </c>
      <c r="L2327">
        <f>TCD!E2327</f>
        <v>45.800000000000004</v>
      </c>
      <c r="M2327" t="str">
        <f>IF(J2327="France","ST",_xlfn.XLOOKUP(F2327,'Shipment Detail'!N:N,'Shipment Detail'!E:E,""))</f>
        <v>ST</v>
      </c>
      <c r="N2327">
        <f t="shared" si="112"/>
        <v>0.2</v>
      </c>
      <c r="O2327" t="str">
        <f>IF(_xlfn.XLOOKUP(F2327,'Shipment Detail'!N:N,'Shipment Detail'!BM:BM)=0,"",_xlfn.XLOOKUP(F2327,'Shipment Detail'!N:N,'Shipment Detail'!BM:BM))</f>
        <v/>
      </c>
      <c r="R2327" t="str">
        <f>IF(_xlfn.XLOOKUP(F2327,'Shipment Detail'!N:N,'Shipment Detail'!AV:AV)&gt;60,10,"")</f>
        <v/>
      </c>
      <c r="T2327" s="3">
        <f>TCD!C2327</f>
        <v>19.840000000000003</v>
      </c>
    </row>
    <row r="2328" spans="1:20" x14ac:dyDescent="0.2">
      <c r="A2328" t="str">
        <f t="shared" si="110"/>
        <v>FEDEX FRANCE</v>
      </c>
      <c r="B2328" s="5">
        <f t="shared" si="113"/>
        <v>46174</v>
      </c>
      <c r="F2328" s="6">
        <f>TCD!A2328</f>
        <v>873243514657</v>
      </c>
      <c r="H2328" s="18" t="str">
        <f>TCD!F2328</f>
        <v>E</v>
      </c>
      <c r="I2328" t="str">
        <f>TCD!B2328</f>
        <v>FR</v>
      </c>
      <c r="J2328" t="str">
        <f>IF(COUNTIF(Zoning!B:B,I2328)=0,"inconnu",_xlfn.XLOOKUP(I2328,Zoning!B:B,Zoning!C:C))</f>
        <v>France</v>
      </c>
      <c r="K2328">
        <f>_xlfn.XLOOKUP(F2328,'Shipment Detail'!N:N,'Shipment Detail'!AB:AB)</f>
        <v>8</v>
      </c>
      <c r="L2328">
        <f>TCD!E2328</f>
        <v>45.800000000000004</v>
      </c>
      <c r="M2328" t="str">
        <f>IF(J2328="France","ST",_xlfn.XLOOKUP(F2328,'Shipment Detail'!N:N,'Shipment Detail'!E:E,""))</f>
        <v>ST</v>
      </c>
      <c r="N2328">
        <f t="shared" si="112"/>
        <v>0.2</v>
      </c>
      <c r="O2328" t="str">
        <f>IF(_xlfn.XLOOKUP(F2328,'Shipment Detail'!N:N,'Shipment Detail'!BM:BM)=0,"",_xlfn.XLOOKUP(F2328,'Shipment Detail'!N:N,'Shipment Detail'!BM:BM))</f>
        <v/>
      </c>
      <c r="R2328" t="str">
        <f>IF(_xlfn.XLOOKUP(F2328,'Shipment Detail'!N:N,'Shipment Detail'!AV:AV)&gt;60,10,"")</f>
        <v/>
      </c>
      <c r="T2328" s="3">
        <f>TCD!C2328</f>
        <v>19.840000000000003</v>
      </c>
    </row>
    <row r="2329" spans="1:20" x14ac:dyDescent="0.2">
      <c r="A2329" t="str">
        <f t="shared" si="110"/>
        <v>FEDEX FRANCE</v>
      </c>
      <c r="B2329" s="5">
        <f t="shared" si="113"/>
        <v>46174</v>
      </c>
      <c r="F2329" s="6">
        <f>TCD!A2329</f>
        <v>873243549880</v>
      </c>
      <c r="H2329" s="18" t="str">
        <f>TCD!F2329</f>
        <v>E</v>
      </c>
      <c r="I2329" t="str">
        <f>TCD!B2329</f>
        <v>FR</v>
      </c>
      <c r="J2329" t="str">
        <f>IF(COUNTIF(Zoning!B:B,I2329)=0,"inconnu",_xlfn.XLOOKUP(I2329,Zoning!B:B,Zoning!C:C))</f>
        <v>France</v>
      </c>
      <c r="K2329">
        <f>_xlfn.XLOOKUP(F2329,'Shipment Detail'!N:N,'Shipment Detail'!AB:AB)</f>
        <v>6</v>
      </c>
      <c r="L2329">
        <f>TCD!E2329</f>
        <v>41.4</v>
      </c>
      <c r="M2329" t="str">
        <f>IF(J2329="France","ST",_xlfn.XLOOKUP(F2329,'Shipment Detail'!N:N,'Shipment Detail'!E:E,""))</f>
        <v>ST</v>
      </c>
      <c r="N2329">
        <f t="shared" si="112"/>
        <v>0.2</v>
      </c>
      <c r="O2329" t="str">
        <f>IF(_xlfn.XLOOKUP(F2329,'Shipment Detail'!N:N,'Shipment Detail'!BM:BM)=0,"",_xlfn.XLOOKUP(F2329,'Shipment Detail'!N:N,'Shipment Detail'!BM:BM))</f>
        <v/>
      </c>
      <c r="R2329" t="str">
        <f>IF(_xlfn.XLOOKUP(F2329,'Shipment Detail'!N:N,'Shipment Detail'!AV:AV)&gt;60,10,"")</f>
        <v/>
      </c>
      <c r="T2329" s="3">
        <f>TCD!C2329</f>
        <v>18.500000000000007</v>
      </c>
    </row>
    <row r="2330" spans="1:20" x14ac:dyDescent="0.2">
      <c r="A2330" t="str">
        <f t="shared" si="110"/>
        <v>FEDEX FRANCE</v>
      </c>
      <c r="B2330" s="5">
        <f t="shared" si="113"/>
        <v>46174</v>
      </c>
      <c r="F2330" s="6">
        <f>TCD!A2330</f>
        <v>873243573380</v>
      </c>
      <c r="H2330" s="18" t="str">
        <f>TCD!F2330</f>
        <v>E</v>
      </c>
      <c r="I2330" t="str">
        <f>TCD!B2330</f>
        <v>FR</v>
      </c>
      <c r="J2330" t="str">
        <f>IF(COUNTIF(Zoning!B:B,I2330)=0,"inconnu",_xlfn.XLOOKUP(I2330,Zoning!B:B,Zoning!C:C))</f>
        <v>France</v>
      </c>
      <c r="K2330">
        <f>_xlfn.XLOOKUP(F2330,'Shipment Detail'!N:N,'Shipment Detail'!AB:AB)</f>
        <v>2</v>
      </c>
      <c r="L2330">
        <f>TCD!E2330</f>
        <v>15</v>
      </c>
      <c r="M2330" t="str">
        <f>IF(J2330="France","ST",_xlfn.XLOOKUP(F2330,'Shipment Detail'!N:N,'Shipment Detail'!E:E,""))</f>
        <v>ST</v>
      </c>
      <c r="N2330">
        <f t="shared" si="112"/>
        <v>0.2</v>
      </c>
      <c r="O2330" t="str">
        <f>IF(_xlfn.XLOOKUP(F2330,'Shipment Detail'!N:N,'Shipment Detail'!BM:BM)=0,"",_xlfn.XLOOKUP(F2330,'Shipment Detail'!N:N,'Shipment Detail'!BM:BM))</f>
        <v/>
      </c>
      <c r="R2330" t="str">
        <f>IF(_xlfn.XLOOKUP(F2330,'Shipment Detail'!N:N,'Shipment Detail'!AV:AV)&gt;60,10,"")</f>
        <v/>
      </c>
      <c r="T2330" s="3">
        <f>TCD!C2330</f>
        <v>9.4600000000000009</v>
      </c>
    </row>
    <row r="2331" spans="1:20" x14ac:dyDescent="0.2">
      <c r="A2331" t="str">
        <f t="shared" si="110"/>
        <v>FEDEX FRANCE</v>
      </c>
      <c r="B2331" s="5">
        <f t="shared" si="113"/>
        <v>46174</v>
      </c>
      <c r="F2331" s="6">
        <f>TCD!A2331</f>
        <v>873243600631</v>
      </c>
      <c r="H2331" s="18" t="str">
        <f>TCD!F2331</f>
        <v>E</v>
      </c>
      <c r="I2331" t="str">
        <f>TCD!B2331</f>
        <v>FR</v>
      </c>
      <c r="J2331" t="str">
        <f>IF(COUNTIF(Zoning!B:B,I2331)=0,"inconnu",_xlfn.XLOOKUP(I2331,Zoning!B:B,Zoning!C:C))</f>
        <v>France</v>
      </c>
      <c r="K2331">
        <f>_xlfn.XLOOKUP(F2331,'Shipment Detail'!N:N,'Shipment Detail'!AB:AB)</f>
        <v>3</v>
      </c>
      <c r="L2331">
        <f>TCD!E2331</f>
        <v>16.600000000000001</v>
      </c>
      <c r="M2331" t="str">
        <f>IF(J2331="France","ST",_xlfn.XLOOKUP(F2331,'Shipment Detail'!N:N,'Shipment Detail'!E:E,""))</f>
        <v>ST</v>
      </c>
      <c r="N2331">
        <f t="shared" si="112"/>
        <v>0.2</v>
      </c>
      <c r="O2331" t="str">
        <f>IF(_xlfn.XLOOKUP(F2331,'Shipment Detail'!N:N,'Shipment Detail'!BM:BM)=0,"",_xlfn.XLOOKUP(F2331,'Shipment Detail'!N:N,'Shipment Detail'!BM:BM))</f>
        <v/>
      </c>
      <c r="R2331" t="str">
        <f>IF(_xlfn.XLOOKUP(F2331,'Shipment Detail'!N:N,'Shipment Detail'!AV:AV)&gt;60,10,"")</f>
        <v/>
      </c>
      <c r="T2331" s="3">
        <f>TCD!C2331</f>
        <v>10.129999999999995</v>
      </c>
    </row>
    <row r="2332" spans="1:20" x14ac:dyDescent="0.2">
      <c r="A2332" t="str">
        <f t="shared" si="110"/>
        <v>FEDEX FRANCE</v>
      </c>
      <c r="B2332" s="5">
        <f t="shared" si="113"/>
        <v>46174</v>
      </c>
      <c r="F2332" s="6">
        <f>TCD!A2332</f>
        <v>873243633725</v>
      </c>
      <c r="H2332" s="18" t="str">
        <f>TCD!F2332</f>
        <v>E</v>
      </c>
      <c r="I2332" t="str">
        <f>TCD!B2332</f>
        <v>FR</v>
      </c>
      <c r="J2332" t="str">
        <f>IF(COUNTIF(Zoning!B:B,I2332)=0,"inconnu",_xlfn.XLOOKUP(I2332,Zoning!B:B,Zoning!C:C))</f>
        <v>France</v>
      </c>
      <c r="K2332">
        <f>_xlfn.XLOOKUP(F2332,'Shipment Detail'!N:N,'Shipment Detail'!AB:AB)</f>
        <v>2</v>
      </c>
      <c r="L2332">
        <f>TCD!E2332</f>
        <v>14</v>
      </c>
      <c r="M2332" t="str">
        <f>IF(J2332="France","ST",_xlfn.XLOOKUP(F2332,'Shipment Detail'!N:N,'Shipment Detail'!E:E,""))</f>
        <v>ST</v>
      </c>
      <c r="N2332">
        <f t="shared" si="112"/>
        <v>0.2</v>
      </c>
      <c r="O2332" t="str">
        <f>IF(_xlfn.XLOOKUP(F2332,'Shipment Detail'!N:N,'Shipment Detail'!BM:BM)=0,"",_xlfn.XLOOKUP(F2332,'Shipment Detail'!N:N,'Shipment Detail'!BM:BM))</f>
        <v/>
      </c>
      <c r="R2332" t="str">
        <f>IF(_xlfn.XLOOKUP(F2332,'Shipment Detail'!N:N,'Shipment Detail'!AV:AV)&gt;60,10,"")</f>
        <v/>
      </c>
      <c r="T2332" s="3">
        <f>TCD!C2332</f>
        <v>9.1300000000000026</v>
      </c>
    </row>
    <row r="2333" spans="1:20" x14ac:dyDescent="0.2">
      <c r="A2333" t="str">
        <f t="shared" si="110"/>
        <v>FEDEX FRANCE</v>
      </c>
      <c r="B2333" s="5">
        <f t="shared" si="113"/>
        <v>46174</v>
      </c>
      <c r="F2333" s="6">
        <f>TCD!A2333</f>
        <v>873243649470</v>
      </c>
      <c r="H2333" s="18" t="str">
        <f>TCD!F2333</f>
        <v>E</v>
      </c>
      <c r="I2333" t="str">
        <f>TCD!B2333</f>
        <v>FR</v>
      </c>
      <c r="J2333" t="str">
        <f>IF(COUNTIF(Zoning!B:B,I2333)=0,"inconnu",_xlfn.XLOOKUP(I2333,Zoning!B:B,Zoning!C:C))</f>
        <v>France</v>
      </c>
      <c r="K2333">
        <f>_xlfn.XLOOKUP(F2333,'Shipment Detail'!N:N,'Shipment Detail'!AB:AB)</f>
        <v>3</v>
      </c>
      <c r="L2333">
        <f>TCD!E2333</f>
        <v>15</v>
      </c>
      <c r="M2333" t="str">
        <f>IF(J2333="France","ST",_xlfn.XLOOKUP(F2333,'Shipment Detail'!N:N,'Shipment Detail'!E:E,""))</f>
        <v>ST</v>
      </c>
      <c r="N2333">
        <f t="shared" si="112"/>
        <v>0.2</v>
      </c>
      <c r="O2333" t="str">
        <f>IF(_xlfn.XLOOKUP(F2333,'Shipment Detail'!N:N,'Shipment Detail'!BM:BM)=0,"",_xlfn.XLOOKUP(F2333,'Shipment Detail'!N:N,'Shipment Detail'!BM:BM))</f>
        <v/>
      </c>
      <c r="R2333" t="str">
        <f>IF(_xlfn.XLOOKUP(F2333,'Shipment Detail'!N:N,'Shipment Detail'!AV:AV)&gt;60,10,"")</f>
        <v/>
      </c>
      <c r="T2333" s="3">
        <f>TCD!C2333</f>
        <v>9.4600000000000009</v>
      </c>
    </row>
    <row r="2334" spans="1:20" x14ac:dyDescent="0.2">
      <c r="A2334" t="str">
        <f t="shared" si="110"/>
        <v>FEDEX FRANCE</v>
      </c>
      <c r="B2334" s="5">
        <f t="shared" si="113"/>
        <v>46174</v>
      </c>
      <c r="F2334" s="6">
        <f>TCD!A2334</f>
        <v>873243694381</v>
      </c>
      <c r="H2334" s="18" t="str">
        <f>TCD!F2334</f>
        <v>E</v>
      </c>
      <c r="I2334" t="str">
        <f>TCD!B2334</f>
        <v>FR</v>
      </c>
      <c r="J2334" t="str">
        <f>IF(COUNTIF(Zoning!B:B,I2334)=0,"inconnu",_xlfn.XLOOKUP(I2334,Zoning!B:B,Zoning!C:C))</f>
        <v>France</v>
      </c>
      <c r="K2334">
        <f>_xlfn.XLOOKUP(F2334,'Shipment Detail'!N:N,'Shipment Detail'!AB:AB)</f>
        <v>1</v>
      </c>
      <c r="L2334">
        <f>TCD!E2334</f>
        <v>5</v>
      </c>
      <c r="M2334" t="str">
        <f>IF(J2334="France","ST",_xlfn.XLOOKUP(F2334,'Shipment Detail'!N:N,'Shipment Detail'!E:E,""))</f>
        <v>ST</v>
      </c>
      <c r="N2334">
        <f t="shared" si="112"/>
        <v>0.2</v>
      </c>
      <c r="O2334" t="str">
        <f>IF(_xlfn.XLOOKUP(F2334,'Shipment Detail'!N:N,'Shipment Detail'!BM:BM)=0,"",_xlfn.XLOOKUP(F2334,'Shipment Detail'!N:N,'Shipment Detail'!BM:BM))</f>
        <v/>
      </c>
      <c r="R2334" t="str">
        <f>IF(_xlfn.XLOOKUP(F2334,'Shipment Detail'!N:N,'Shipment Detail'!AV:AV)&gt;60,10,"")</f>
        <v/>
      </c>
      <c r="T2334" s="3">
        <f>TCD!C2334</f>
        <v>6.120000000000001</v>
      </c>
    </row>
    <row r="2335" spans="1:20" x14ac:dyDescent="0.2">
      <c r="A2335" t="str">
        <f t="shared" si="110"/>
        <v>FEDEX FRANCE</v>
      </c>
      <c r="B2335" s="5">
        <f t="shared" si="113"/>
        <v>46174</v>
      </c>
      <c r="F2335" s="6">
        <f>TCD!A2335</f>
        <v>873243694473</v>
      </c>
      <c r="H2335" s="18" t="str">
        <f>TCD!F2335</f>
        <v>E</v>
      </c>
      <c r="I2335" t="str">
        <f>TCD!B2335</f>
        <v>FR</v>
      </c>
      <c r="J2335" t="str">
        <f>IF(COUNTIF(Zoning!B:B,I2335)=0,"inconnu",_xlfn.XLOOKUP(I2335,Zoning!B:B,Zoning!C:C))</f>
        <v>France</v>
      </c>
      <c r="K2335">
        <f>_xlfn.XLOOKUP(F2335,'Shipment Detail'!N:N,'Shipment Detail'!AB:AB)</f>
        <v>1</v>
      </c>
      <c r="L2335">
        <f>TCD!E2335</f>
        <v>2.4</v>
      </c>
      <c r="M2335" t="str">
        <f>IF(J2335="France","ST",_xlfn.XLOOKUP(F2335,'Shipment Detail'!N:N,'Shipment Detail'!E:E,""))</f>
        <v>ST</v>
      </c>
      <c r="N2335">
        <f t="shared" si="112"/>
        <v>0.2</v>
      </c>
      <c r="O2335" t="str">
        <f>IF(_xlfn.XLOOKUP(F2335,'Shipment Detail'!N:N,'Shipment Detail'!BM:BM)=0,"",_xlfn.XLOOKUP(F2335,'Shipment Detail'!N:N,'Shipment Detail'!BM:BM))</f>
        <v/>
      </c>
      <c r="R2335" t="str">
        <f>IF(_xlfn.XLOOKUP(F2335,'Shipment Detail'!N:N,'Shipment Detail'!AV:AV)&gt;60,10,"")</f>
        <v/>
      </c>
      <c r="T2335" s="3">
        <f>TCD!C2335</f>
        <v>5.4499999999999993</v>
      </c>
    </row>
    <row r="2336" spans="1:20" x14ac:dyDescent="0.2">
      <c r="A2336" t="str">
        <f t="shared" si="110"/>
        <v>FEDEX FRANCE</v>
      </c>
      <c r="B2336" s="5">
        <f t="shared" si="113"/>
        <v>46174</v>
      </c>
      <c r="F2336" s="6">
        <f>TCD!A2336</f>
        <v>873243734952</v>
      </c>
      <c r="H2336" s="18" t="str">
        <f>TCD!F2336</f>
        <v>E</v>
      </c>
      <c r="I2336" t="str">
        <f>TCD!B2336</f>
        <v>FR</v>
      </c>
      <c r="J2336" t="str">
        <f>IF(COUNTIF(Zoning!B:B,I2336)=0,"inconnu",_xlfn.XLOOKUP(I2336,Zoning!B:B,Zoning!C:C))</f>
        <v>France</v>
      </c>
      <c r="K2336">
        <f>_xlfn.XLOOKUP(F2336,'Shipment Detail'!N:N,'Shipment Detail'!AB:AB)</f>
        <v>2</v>
      </c>
      <c r="L2336">
        <f>TCD!E2336</f>
        <v>24.8</v>
      </c>
      <c r="M2336" t="str">
        <f>IF(J2336="France","ST",_xlfn.XLOOKUP(F2336,'Shipment Detail'!N:N,'Shipment Detail'!E:E,""))</f>
        <v>ST</v>
      </c>
      <c r="N2336">
        <f t="shared" si="112"/>
        <v>0.2</v>
      </c>
      <c r="O2336" t="str">
        <f>IF(_xlfn.XLOOKUP(F2336,'Shipment Detail'!N:N,'Shipment Detail'!BM:BM)=0,"",_xlfn.XLOOKUP(F2336,'Shipment Detail'!N:N,'Shipment Detail'!BM:BM))</f>
        <v/>
      </c>
      <c r="R2336" t="str">
        <f>IF(_xlfn.XLOOKUP(F2336,'Shipment Detail'!N:N,'Shipment Detail'!AV:AV)&gt;60,10,"")</f>
        <v/>
      </c>
      <c r="T2336" s="3">
        <f>TCD!C2336</f>
        <v>12.810000000000002</v>
      </c>
    </row>
    <row r="2337" spans="1:20" x14ac:dyDescent="0.2">
      <c r="A2337" t="str">
        <f t="shared" si="110"/>
        <v>FEDEX FRANCE</v>
      </c>
      <c r="B2337" s="5">
        <f t="shared" si="113"/>
        <v>46174</v>
      </c>
      <c r="F2337" s="6">
        <f>TCD!A2337</f>
        <v>873243796181</v>
      </c>
      <c r="H2337" s="18" t="str">
        <f>TCD!F2337</f>
        <v>E</v>
      </c>
      <c r="I2337" t="str">
        <f>TCD!B2337</f>
        <v>FR</v>
      </c>
      <c r="J2337" t="str">
        <f>IF(COUNTIF(Zoning!B:B,I2337)=0,"inconnu",_xlfn.XLOOKUP(I2337,Zoning!B:B,Zoning!C:C))</f>
        <v>France</v>
      </c>
      <c r="K2337">
        <f>_xlfn.XLOOKUP(F2337,'Shipment Detail'!N:N,'Shipment Detail'!AB:AB)</f>
        <v>7</v>
      </c>
      <c r="L2337">
        <f>TCD!E2337</f>
        <v>31.8</v>
      </c>
      <c r="M2337" t="str">
        <f>IF(J2337="France","ST",_xlfn.XLOOKUP(F2337,'Shipment Detail'!N:N,'Shipment Detail'!E:E,""))</f>
        <v>ST</v>
      </c>
      <c r="N2337">
        <f t="shared" si="112"/>
        <v>0.2</v>
      </c>
      <c r="O2337" t="str">
        <f>IF(_xlfn.XLOOKUP(F2337,'Shipment Detail'!N:N,'Shipment Detail'!BM:BM)=0,"",_xlfn.XLOOKUP(F2337,'Shipment Detail'!N:N,'Shipment Detail'!BM:BM))</f>
        <v/>
      </c>
      <c r="R2337" t="str">
        <f>IF(_xlfn.XLOOKUP(F2337,'Shipment Detail'!N:N,'Shipment Detail'!AV:AV)&gt;60,10,"")</f>
        <v/>
      </c>
      <c r="T2337" s="3">
        <f>TCD!C2337</f>
        <v>15.159999999999997</v>
      </c>
    </row>
    <row r="2338" spans="1:20" x14ac:dyDescent="0.2">
      <c r="A2338" t="str">
        <f t="shared" si="110"/>
        <v>FEDEX FRANCE</v>
      </c>
      <c r="B2338" s="5">
        <f t="shared" si="113"/>
        <v>46174</v>
      </c>
      <c r="F2338" s="6">
        <f>TCD!A2338</f>
        <v>873243847212</v>
      </c>
      <c r="H2338" s="18" t="str">
        <f>TCD!F2338</f>
        <v>E</v>
      </c>
      <c r="I2338" t="str">
        <f>TCD!B2338</f>
        <v>FR</v>
      </c>
      <c r="J2338" t="str">
        <f>IF(COUNTIF(Zoning!B:B,I2338)=0,"inconnu",_xlfn.XLOOKUP(I2338,Zoning!B:B,Zoning!C:C))</f>
        <v>France</v>
      </c>
      <c r="K2338">
        <f>_xlfn.XLOOKUP(F2338,'Shipment Detail'!N:N,'Shipment Detail'!AB:AB)</f>
        <v>9</v>
      </c>
      <c r="L2338">
        <f>TCD!E2338</f>
        <v>70.399999999999991</v>
      </c>
      <c r="M2338" t="str">
        <f>IF(J2338="France","ST",_xlfn.XLOOKUP(F2338,'Shipment Detail'!N:N,'Shipment Detail'!E:E,""))</f>
        <v>ST</v>
      </c>
      <c r="N2338">
        <f t="shared" si="112"/>
        <v>0.2</v>
      </c>
      <c r="O2338" t="str">
        <f>IF(_xlfn.XLOOKUP(F2338,'Shipment Detail'!N:N,'Shipment Detail'!BM:BM)=0,"",_xlfn.XLOOKUP(F2338,'Shipment Detail'!N:N,'Shipment Detail'!BM:BM))</f>
        <v/>
      </c>
      <c r="R2338">
        <f>IF(_xlfn.XLOOKUP(F2338,'Shipment Detail'!N:N,'Shipment Detail'!AV:AV)&gt;60,10,"")</f>
        <v>10</v>
      </c>
      <c r="T2338" s="3">
        <f>TCD!C2338</f>
        <v>28.850000000000009</v>
      </c>
    </row>
    <row r="2339" spans="1:20" x14ac:dyDescent="0.2">
      <c r="A2339" t="str">
        <f t="shared" si="110"/>
        <v>FEDEX FRANCE</v>
      </c>
      <c r="B2339" s="5">
        <f t="shared" si="113"/>
        <v>46174</v>
      </c>
      <c r="F2339" s="6">
        <f>TCD!A2339</f>
        <v>873243882854</v>
      </c>
      <c r="H2339" s="18" t="str">
        <f>TCD!F2339</f>
        <v>E</v>
      </c>
      <c r="I2339" t="str">
        <f>TCD!B2339</f>
        <v>FR</v>
      </c>
      <c r="J2339" t="str">
        <f>IF(COUNTIF(Zoning!B:B,I2339)=0,"inconnu",_xlfn.XLOOKUP(I2339,Zoning!B:B,Zoning!C:C))</f>
        <v>France</v>
      </c>
      <c r="K2339">
        <f>_xlfn.XLOOKUP(F2339,'Shipment Detail'!N:N,'Shipment Detail'!AB:AB)</f>
        <v>3</v>
      </c>
      <c r="L2339">
        <f>TCD!E2339</f>
        <v>18</v>
      </c>
      <c r="M2339" t="str">
        <f>IF(J2339="France","ST",_xlfn.XLOOKUP(F2339,'Shipment Detail'!N:N,'Shipment Detail'!E:E,""))</f>
        <v>ST</v>
      </c>
      <c r="N2339">
        <f t="shared" si="112"/>
        <v>0.2</v>
      </c>
      <c r="O2339" t="str">
        <f>IF(_xlfn.XLOOKUP(F2339,'Shipment Detail'!N:N,'Shipment Detail'!BM:BM)=0,"",_xlfn.XLOOKUP(F2339,'Shipment Detail'!N:N,'Shipment Detail'!BM:BM))</f>
        <v/>
      </c>
      <c r="R2339" t="str">
        <f>IF(_xlfn.XLOOKUP(F2339,'Shipment Detail'!N:N,'Shipment Detail'!AV:AV)&gt;60,10,"")</f>
        <v/>
      </c>
      <c r="T2339" s="3">
        <f>TCD!C2339</f>
        <v>10.469999999999999</v>
      </c>
    </row>
    <row r="2340" spans="1:20" x14ac:dyDescent="0.2">
      <c r="A2340" t="str">
        <f t="shared" si="110"/>
        <v>FEDEX FRANCE</v>
      </c>
      <c r="B2340" s="5">
        <f t="shared" si="113"/>
        <v>46174</v>
      </c>
      <c r="F2340" s="6">
        <f>TCD!A2340</f>
        <v>873243907690</v>
      </c>
      <c r="H2340" s="18" t="str">
        <f>TCD!F2340</f>
        <v>E</v>
      </c>
      <c r="I2340" t="str">
        <f>TCD!B2340</f>
        <v>FR</v>
      </c>
      <c r="J2340" t="str">
        <f>IF(COUNTIF(Zoning!B:B,I2340)=0,"inconnu",_xlfn.XLOOKUP(I2340,Zoning!B:B,Zoning!C:C))</f>
        <v>France</v>
      </c>
      <c r="K2340">
        <f>_xlfn.XLOOKUP(F2340,'Shipment Detail'!N:N,'Shipment Detail'!AB:AB)</f>
        <v>3</v>
      </c>
      <c r="L2340">
        <f>TCD!E2340</f>
        <v>18.600000000000001</v>
      </c>
      <c r="M2340" t="str">
        <f>IF(J2340="France","ST",_xlfn.XLOOKUP(F2340,'Shipment Detail'!N:N,'Shipment Detail'!E:E,""))</f>
        <v>ST</v>
      </c>
      <c r="N2340">
        <f t="shared" si="112"/>
        <v>0.2</v>
      </c>
      <c r="O2340" t="str">
        <f>IF(_xlfn.XLOOKUP(F2340,'Shipment Detail'!N:N,'Shipment Detail'!BM:BM)=0,"",_xlfn.XLOOKUP(F2340,'Shipment Detail'!N:N,'Shipment Detail'!BM:BM))</f>
        <v/>
      </c>
      <c r="R2340" t="str">
        <f>IF(_xlfn.XLOOKUP(F2340,'Shipment Detail'!N:N,'Shipment Detail'!AV:AV)&gt;60,10,"")</f>
        <v/>
      </c>
      <c r="T2340" s="3">
        <f>TCD!C2340</f>
        <v>10.800000000000004</v>
      </c>
    </row>
    <row r="2341" spans="1:20" x14ac:dyDescent="0.2">
      <c r="A2341" t="str">
        <f t="shared" si="110"/>
        <v>FEDEX FRANCE</v>
      </c>
      <c r="B2341" s="5">
        <f t="shared" si="113"/>
        <v>46174</v>
      </c>
      <c r="F2341" s="6">
        <f>TCD!A2341</f>
        <v>873243944710</v>
      </c>
      <c r="H2341" s="18" t="str">
        <f>TCD!F2341</f>
        <v>E</v>
      </c>
      <c r="I2341" t="str">
        <f>TCD!B2341</f>
        <v>FR</v>
      </c>
      <c r="J2341" t="str">
        <f>IF(COUNTIF(Zoning!B:B,I2341)=0,"inconnu",_xlfn.XLOOKUP(I2341,Zoning!B:B,Zoning!C:C))</f>
        <v>France</v>
      </c>
      <c r="K2341">
        <f>_xlfn.XLOOKUP(F2341,'Shipment Detail'!N:N,'Shipment Detail'!AB:AB)</f>
        <v>1</v>
      </c>
      <c r="L2341">
        <f>TCD!E2341</f>
        <v>6</v>
      </c>
      <c r="M2341" t="str">
        <f>IF(J2341="France","ST",_xlfn.XLOOKUP(F2341,'Shipment Detail'!N:N,'Shipment Detail'!E:E,""))</f>
        <v>ST</v>
      </c>
      <c r="N2341">
        <f t="shared" si="112"/>
        <v>0.2</v>
      </c>
      <c r="O2341" t="str">
        <f>IF(_xlfn.XLOOKUP(F2341,'Shipment Detail'!N:N,'Shipment Detail'!BM:BM)=0,"",_xlfn.XLOOKUP(F2341,'Shipment Detail'!N:N,'Shipment Detail'!BM:BM))</f>
        <v/>
      </c>
      <c r="R2341" t="str">
        <f>IF(_xlfn.XLOOKUP(F2341,'Shipment Detail'!N:N,'Shipment Detail'!AV:AV)&gt;60,10,"")</f>
        <v/>
      </c>
      <c r="T2341" s="3">
        <f>TCD!C2341</f>
        <v>6.4499999999999993</v>
      </c>
    </row>
    <row r="2342" spans="1:20" x14ac:dyDescent="0.2">
      <c r="A2342" t="str">
        <f t="shared" si="110"/>
        <v>FEDEX FRANCE</v>
      </c>
      <c r="B2342" s="5">
        <f t="shared" si="113"/>
        <v>46174</v>
      </c>
      <c r="F2342" s="6">
        <f>TCD!A2342</f>
        <v>873243949538</v>
      </c>
      <c r="H2342" s="18" t="str">
        <f>TCD!F2342</f>
        <v>E</v>
      </c>
      <c r="I2342" t="str">
        <f>TCD!B2342</f>
        <v>FR</v>
      </c>
      <c r="J2342" t="str">
        <f>IF(COUNTIF(Zoning!B:B,I2342)=0,"inconnu",_xlfn.XLOOKUP(I2342,Zoning!B:B,Zoning!C:C))</f>
        <v>France</v>
      </c>
      <c r="K2342">
        <f>_xlfn.XLOOKUP(F2342,'Shipment Detail'!N:N,'Shipment Detail'!AB:AB)</f>
        <v>2</v>
      </c>
      <c r="L2342">
        <f>TCD!E2342</f>
        <v>15.7</v>
      </c>
      <c r="M2342" t="str">
        <f>IF(J2342="France","ST",_xlfn.XLOOKUP(F2342,'Shipment Detail'!N:N,'Shipment Detail'!E:E,""))</f>
        <v>ST</v>
      </c>
      <c r="N2342">
        <f t="shared" si="112"/>
        <v>0.2</v>
      </c>
      <c r="O2342" t="str">
        <f>IF(_xlfn.XLOOKUP(F2342,'Shipment Detail'!N:N,'Shipment Detail'!BM:BM)=0,"",_xlfn.XLOOKUP(F2342,'Shipment Detail'!N:N,'Shipment Detail'!BM:BM))</f>
        <v/>
      </c>
      <c r="R2342" t="str">
        <f>IF(_xlfn.XLOOKUP(F2342,'Shipment Detail'!N:N,'Shipment Detail'!AV:AV)&gt;60,10,"")</f>
        <v/>
      </c>
      <c r="T2342" s="3">
        <f>TCD!C2342</f>
        <v>9.8000000000000007</v>
      </c>
    </row>
    <row r="2343" spans="1:20" x14ac:dyDescent="0.2">
      <c r="A2343" t="str">
        <f t="shared" si="110"/>
        <v>FEDEX FRANCE</v>
      </c>
      <c r="B2343" s="5">
        <f t="shared" si="113"/>
        <v>46174</v>
      </c>
      <c r="F2343" s="6">
        <f>TCD!A2343</f>
        <v>873243972823</v>
      </c>
      <c r="H2343" s="18" t="str">
        <f>TCD!F2343</f>
        <v>E</v>
      </c>
      <c r="I2343" t="str">
        <f>TCD!B2343</f>
        <v>FR</v>
      </c>
      <c r="J2343" t="str">
        <f>IF(COUNTIF(Zoning!B:B,I2343)=0,"inconnu",_xlfn.XLOOKUP(I2343,Zoning!B:B,Zoning!C:C))</f>
        <v>France</v>
      </c>
      <c r="K2343">
        <f>_xlfn.XLOOKUP(F2343,'Shipment Detail'!N:N,'Shipment Detail'!AB:AB)</f>
        <v>6</v>
      </c>
      <c r="L2343">
        <f>TCD!E2343</f>
        <v>37</v>
      </c>
      <c r="M2343" t="str">
        <f>IF(J2343="France","ST",_xlfn.XLOOKUP(F2343,'Shipment Detail'!N:N,'Shipment Detail'!E:E,""))</f>
        <v>ST</v>
      </c>
      <c r="N2343">
        <f t="shared" si="112"/>
        <v>0.2</v>
      </c>
      <c r="O2343" t="str">
        <f>IF(_xlfn.XLOOKUP(F2343,'Shipment Detail'!N:N,'Shipment Detail'!BM:BM)=0,"",_xlfn.XLOOKUP(F2343,'Shipment Detail'!N:N,'Shipment Detail'!BM:BM))</f>
        <v/>
      </c>
      <c r="R2343" t="str">
        <f>IF(_xlfn.XLOOKUP(F2343,'Shipment Detail'!N:N,'Shipment Detail'!AV:AV)&gt;60,10,"")</f>
        <v/>
      </c>
      <c r="T2343" s="3">
        <f>TCD!C2343</f>
        <v>16.830000000000005</v>
      </c>
    </row>
    <row r="2344" spans="1:20" x14ac:dyDescent="0.2">
      <c r="A2344" t="str">
        <f t="shared" si="110"/>
        <v>FEDEX FRANCE</v>
      </c>
      <c r="B2344" s="5">
        <f t="shared" si="113"/>
        <v>46174</v>
      </c>
      <c r="F2344" s="6">
        <f>TCD!A2344</f>
        <v>873244069277</v>
      </c>
      <c r="H2344" s="18" t="str">
        <f>TCD!F2344</f>
        <v>E</v>
      </c>
      <c r="I2344" t="str">
        <f>TCD!B2344</f>
        <v>FR</v>
      </c>
      <c r="J2344" t="str">
        <f>IF(COUNTIF(Zoning!B:B,I2344)=0,"inconnu",_xlfn.XLOOKUP(I2344,Zoning!B:B,Zoning!C:C))</f>
        <v>France</v>
      </c>
      <c r="K2344">
        <f>_xlfn.XLOOKUP(F2344,'Shipment Detail'!N:N,'Shipment Detail'!AB:AB)</f>
        <v>2</v>
      </c>
      <c r="L2344">
        <f>TCD!E2344</f>
        <v>14</v>
      </c>
      <c r="M2344" t="str">
        <f>IF(J2344="France","ST",_xlfn.XLOOKUP(F2344,'Shipment Detail'!N:N,'Shipment Detail'!E:E,""))</f>
        <v>ST</v>
      </c>
      <c r="N2344">
        <f t="shared" si="112"/>
        <v>0.2</v>
      </c>
      <c r="O2344" t="str">
        <f>IF(_xlfn.XLOOKUP(F2344,'Shipment Detail'!N:N,'Shipment Detail'!BM:BM)=0,"",_xlfn.XLOOKUP(F2344,'Shipment Detail'!N:N,'Shipment Detail'!BM:BM))</f>
        <v/>
      </c>
      <c r="R2344" t="str">
        <f>IF(_xlfn.XLOOKUP(F2344,'Shipment Detail'!N:N,'Shipment Detail'!AV:AV)&gt;60,10,"")</f>
        <v/>
      </c>
      <c r="T2344" s="3">
        <f>TCD!C2344</f>
        <v>9.1300000000000026</v>
      </c>
    </row>
    <row r="2345" spans="1:20" x14ac:dyDescent="0.2">
      <c r="A2345" t="str">
        <f t="shared" si="110"/>
        <v>FEDEX FRANCE</v>
      </c>
      <c r="B2345" s="5">
        <f t="shared" si="113"/>
        <v>46174</v>
      </c>
      <c r="F2345" s="6">
        <f>TCD!A2345</f>
        <v>873244093477</v>
      </c>
      <c r="H2345" s="18" t="str">
        <f>TCD!F2345</f>
        <v>E</v>
      </c>
      <c r="I2345" t="str">
        <f>TCD!B2345</f>
        <v>FR</v>
      </c>
      <c r="J2345" t="str">
        <f>IF(COUNTIF(Zoning!B:B,I2345)=0,"inconnu",_xlfn.XLOOKUP(I2345,Zoning!B:B,Zoning!C:C))</f>
        <v>France</v>
      </c>
      <c r="K2345">
        <f>_xlfn.XLOOKUP(F2345,'Shipment Detail'!N:N,'Shipment Detail'!AB:AB)</f>
        <v>6</v>
      </c>
      <c r="L2345">
        <f>TCD!E2345</f>
        <v>35.800000000000004</v>
      </c>
      <c r="M2345" t="str">
        <f>IF(J2345="France","ST",_xlfn.XLOOKUP(F2345,'Shipment Detail'!N:N,'Shipment Detail'!E:E,""))</f>
        <v>ST</v>
      </c>
      <c r="N2345">
        <f t="shared" si="112"/>
        <v>0.2</v>
      </c>
      <c r="O2345" t="str">
        <f>IF(_xlfn.XLOOKUP(F2345,'Shipment Detail'!N:N,'Shipment Detail'!BM:BM)=0,"",_xlfn.XLOOKUP(F2345,'Shipment Detail'!N:N,'Shipment Detail'!BM:BM))</f>
        <v/>
      </c>
      <c r="R2345" t="str">
        <f>IF(_xlfn.XLOOKUP(F2345,'Shipment Detail'!N:N,'Shipment Detail'!AV:AV)&gt;60,10,"")</f>
        <v/>
      </c>
      <c r="T2345" s="3">
        <f>TCD!C2345</f>
        <v>16.5</v>
      </c>
    </row>
    <row r="2346" spans="1:20" x14ac:dyDescent="0.2">
      <c r="A2346" t="str">
        <f t="shared" si="110"/>
        <v>FEDEX FRANCE</v>
      </c>
      <c r="B2346" s="5">
        <f t="shared" si="113"/>
        <v>46174</v>
      </c>
      <c r="F2346" s="6">
        <f>TCD!A2346</f>
        <v>873244131243</v>
      </c>
      <c r="H2346" s="18" t="str">
        <f>TCD!F2346</f>
        <v>E</v>
      </c>
      <c r="I2346" t="str">
        <f>TCD!B2346</f>
        <v>FR</v>
      </c>
      <c r="J2346" t="str">
        <f>IF(COUNTIF(Zoning!B:B,I2346)=0,"inconnu",_xlfn.XLOOKUP(I2346,Zoning!B:B,Zoning!C:C))</f>
        <v>France</v>
      </c>
      <c r="K2346">
        <f>_xlfn.XLOOKUP(F2346,'Shipment Detail'!N:N,'Shipment Detail'!AB:AB)</f>
        <v>2</v>
      </c>
      <c r="L2346">
        <f>TCD!E2346</f>
        <v>14</v>
      </c>
      <c r="M2346" t="str">
        <f>IF(J2346="France","ST",_xlfn.XLOOKUP(F2346,'Shipment Detail'!N:N,'Shipment Detail'!E:E,""))</f>
        <v>ST</v>
      </c>
      <c r="N2346">
        <f t="shared" si="112"/>
        <v>0.2</v>
      </c>
      <c r="O2346" t="str">
        <f>IF(_xlfn.XLOOKUP(F2346,'Shipment Detail'!N:N,'Shipment Detail'!BM:BM)=0,"",_xlfn.XLOOKUP(F2346,'Shipment Detail'!N:N,'Shipment Detail'!BM:BM))</f>
        <v/>
      </c>
      <c r="R2346" t="str">
        <f>IF(_xlfn.XLOOKUP(F2346,'Shipment Detail'!N:N,'Shipment Detail'!AV:AV)&gt;60,10,"")</f>
        <v/>
      </c>
      <c r="T2346" s="3">
        <f>TCD!C2346</f>
        <v>9.1300000000000026</v>
      </c>
    </row>
    <row r="2347" spans="1:20" x14ac:dyDescent="0.2">
      <c r="A2347" t="str">
        <f t="shared" si="110"/>
        <v>FEDEX FRANCE</v>
      </c>
      <c r="B2347" s="5">
        <f t="shared" si="113"/>
        <v>46174</v>
      </c>
      <c r="F2347" s="6">
        <f>TCD!A2347</f>
        <v>873244213111</v>
      </c>
      <c r="H2347" s="18" t="str">
        <f>TCD!F2347</f>
        <v>E</v>
      </c>
      <c r="I2347" t="str">
        <f>TCD!B2347</f>
        <v>FR</v>
      </c>
      <c r="J2347" t="str">
        <f>IF(COUNTIF(Zoning!B:B,I2347)=0,"inconnu",_xlfn.XLOOKUP(I2347,Zoning!B:B,Zoning!C:C))</f>
        <v>France</v>
      </c>
      <c r="K2347">
        <f>_xlfn.XLOOKUP(F2347,'Shipment Detail'!N:N,'Shipment Detail'!AB:AB)</f>
        <v>2</v>
      </c>
      <c r="L2347">
        <f>TCD!E2347</f>
        <v>14</v>
      </c>
      <c r="M2347" t="str">
        <f>IF(J2347="France","ST",_xlfn.XLOOKUP(F2347,'Shipment Detail'!N:N,'Shipment Detail'!E:E,""))</f>
        <v>ST</v>
      </c>
      <c r="N2347">
        <f t="shared" si="112"/>
        <v>0.2</v>
      </c>
      <c r="O2347" t="str">
        <f>IF(_xlfn.XLOOKUP(F2347,'Shipment Detail'!N:N,'Shipment Detail'!BM:BM)=0,"",_xlfn.XLOOKUP(F2347,'Shipment Detail'!N:N,'Shipment Detail'!BM:BM))</f>
        <v/>
      </c>
      <c r="R2347" t="str">
        <f>IF(_xlfn.XLOOKUP(F2347,'Shipment Detail'!N:N,'Shipment Detail'!AV:AV)&gt;60,10,"")</f>
        <v/>
      </c>
      <c r="T2347" s="3">
        <f>TCD!C2347</f>
        <v>9.1300000000000026</v>
      </c>
    </row>
    <row r="2348" spans="1:20" x14ac:dyDescent="0.2">
      <c r="A2348" t="str">
        <f t="shared" si="110"/>
        <v>FEDEX FRANCE</v>
      </c>
      <c r="B2348" s="5">
        <f t="shared" si="113"/>
        <v>46174</v>
      </c>
      <c r="F2348" s="6">
        <f>TCD!A2348</f>
        <v>873244235182</v>
      </c>
      <c r="H2348" s="18" t="str">
        <f>TCD!F2348</f>
        <v>E</v>
      </c>
      <c r="I2348" t="str">
        <f>TCD!B2348</f>
        <v>FR</v>
      </c>
      <c r="J2348" t="str">
        <f>IF(COUNTIF(Zoning!B:B,I2348)=0,"inconnu",_xlfn.XLOOKUP(I2348,Zoning!B:B,Zoning!C:C))</f>
        <v>France</v>
      </c>
      <c r="K2348">
        <f>_xlfn.XLOOKUP(F2348,'Shipment Detail'!N:N,'Shipment Detail'!AB:AB)</f>
        <v>3</v>
      </c>
      <c r="L2348">
        <f>TCD!E2348</f>
        <v>19</v>
      </c>
      <c r="M2348" t="str">
        <f>IF(J2348="France","ST",_xlfn.XLOOKUP(F2348,'Shipment Detail'!N:N,'Shipment Detail'!E:E,""))</f>
        <v>ST</v>
      </c>
      <c r="N2348">
        <f t="shared" si="112"/>
        <v>0.2</v>
      </c>
      <c r="O2348" t="str">
        <f>IF(_xlfn.XLOOKUP(F2348,'Shipment Detail'!N:N,'Shipment Detail'!BM:BM)=0,"",_xlfn.XLOOKUP(F2348,'Shipment Detail'!N:N,'Shipment Detail'!BM:BM))</f>
        <v/>
      </c>
      <c r="R2348" t="str">
        <f>IF(_xlfn.XLOOKUP(F2348,'Shipment Detail'!N:N,'Shipment Detail'!AV:AV)&gt;60,10,"")</f>
        <v/>
      </c>
      <c r="T2348" s="3">
        <f>TCD!C2348</f>
        <v>10.800000000000004</v>
      </c>
    </row>
    <row r="2349" spans="1:20" x14ac:dyDescent="0.2">
      <c r="A2349" t="str">
        <f t="shared" si="110"/>
        <v>FEDEX FRANCE</v>
      </c>
      <c r="B2349" s="5">
        <f t="shared" si="113"/>
        <v>46174</v>
      </c>
      <c r="F2349" s="6">
        <f>TCD!A2349</f>
        <v>873244315025</v>
      </c>
      <c r="H2349" s="18" t="str">
        <f>TCD!F2349</f>
        <v>E</v>
      </c>
      <c r="I2349" t="str">
        <f>TCD!B2349</f>
        <v>FR</v>
      </c>
      <c r="J2349" t="str">
        <f>IF(COUNTIF(Zoning!B:B,I2349)=0,"inconnu",_xlfn.XLOOKUP(I2349,Zoning!B:B,Zoning!C:C))</f>
        <v>France</v>
      </c>
      <c r="K2349">
        <f>_xlfn.XLOOKUP(F2349,'Shipment Detail'!N:N,'Shipment Detail'!AB:AB)</f>
        <v>5</v>
      </c>
      <c r="L2349">
        <f>TCD!E2349</f>
        <v>33.800000000000004</v>
      </c>
      <c r="M2349" t="str">
        <f>IF(J2349="France","ST",_xlfn.XLOOKUP(F2349,'Shipment Detail'!N:N,'Shipment Detail'!E:E,""))</f>
        <v>ST</v>
      </c>
      <c r="N2349">
        <f t="shared" si="112"/>
        <v>0.2</v>
      </c>
      <c r="O2349" t="str">
        <f>IF(_xlfn.XLOOKUP(F2349,'Shipment Detail'!N:N,'Shipment Detail'!BM:BM)=0,"",_xlfn.XLOOKUP(F2349,'Shipment Detail'!N:N,'Shipment Detail'!BM:BM))</f>
        <v/>
      </c>
      <c r="R2349" t="str">
        <f>IF(_xlfn.XLOOKUP(F2349,'Shipment Detail'!N:N,'Shipment Detail'!AV:AV)&gt;60,10,"")</f>
        <v/>
      </c>
      <c r="T2349" s="3">
        <f>TCD!C2349</f>
        <v>15.830000000000005</v>
      </c>
    </row>
    <row r="2350" spans="1:20" x14ac:dyDescent="0.2">
      <c r="A2350" t="str">
        <f t="shared" si="110"/>
        <v>FEDEX FRANCE</v>
      </c>
      <c r="B2350" s="5">
        <f t="shared" si="113"/>
        <v>46174</v>
      </c>
      <c r="F2350" s="6">
        <f>TCD!A2350</f>
        <v>873244346561</v>
      </c>
      <c r="H2350" s="18" t="str">
        <f>TCD!F2350</f>
        <v>E</v>
      </c>
      <c r="I2350" t="str">
        <f>TCD!B2350</f>
        <v>FR</v>
      </c>
      <c r="J2350" t="str">
        <f>IF(COUNTIF(Zoning!B:B,I2350)=0,"inconnu",_xlfn.XLOOKUP(I2350,Zoning!B:B,Zoning!C:C))</f>
        <v>France</v>
      </c>
      <c r="K2350">
        <f>_xlfn.XLOOKUP(F2350,'Shipment Detail'!N:N,'Shipment Detail'!AB:AB)</f>
        <v>7</v>
      </c>
      <c r="L2350">
        <f>TCD!E2350</f>
        <v>52.4</v>
      </c>
      <c r="M2350" t="str">
        <f>IF(J2350="France","ST",_xlfn.XLOOKUP(F2350,'Shipment Detail'!N:N,'Shipment Detail'!E:E,""))</f>
        <v>ST</v>
      </c>
      <c r="N2350">
        <f t="shared" si="112"/>
        <v>0.2</v>
      </c>
      <c r="O2350" t="str">
        <f>IF(_xlfn.XLOOKUP(F2350,'Shipment Detail'!N:N,'Shipment Detail'!BM:BM)=0,"",_xlfn.XLOOKUP(F2350,'Shipment Detail'!N:N,'Shipment Detail'!BM:BM))</f>
        <v/>
      </c>
      <c r="R2350" t="str">
        <f>IF(_xlfn.XLOOKUP(F2350,'Shipment Detail'!N:N,'Shipment Detail'!AV:AV)&gt;60,10,"")</f>
        <v/>
      </c>
      <c r="T2350" s="3">
        <f>TCD!C2350</f>
        <v>22.179999999999993</v>
      </c>
    </row>
    <row r="2351" spans="1:20" x14ac:dyDescent="0.2">
      <c r="A2351" t="str">
        <f t="shared" si="110"/>
        <v>FEDEX FRANCE</v>
      </c>
      <c r="B2351" s="5">
        <f t="shared" si="113"/>
        <v>46174</v>
      </c>
      <c r="F2351" s="6">
        <f>TCD!A2351</f>
        <v>873244390053</v>
      </c>
      <c r="H2351" s="18" t="str">
        <f>TCD!F2351</f>
        <v>E</v>
      </c>
      <c r="I2351" t="str">
        <f>TCD!B2351</f>
        <v>FR</v>
      </c>
      <c r="J2351" t="str">
        <f>IF(COUNTIF(Zoning!B:B,I2351)=0,"inconnu",_xlfn.XLOOKUP(I2351,Zoning!B:B,Zoning!C:C))</f>
        <v>France</v>
      </c>
      <c r="K2351">
        <f>_xlfn.XLOOKUP(F2351,'Shipment Detail'!N:N,'Shipment Detail'!AB:AB)</f>
        <v>3</v>
      </c>
      <c r="L2351">
        <f>TCD!E2351</f>
        <v>17.5</v>
      </c>
      <c r="M2351" t="str">
        <f>IF(J2351="France","ST",_xlfn.XLOOKUP(F2351,'Shipment Detail'!N:N,'Shipment Detail'!E:E,""))</f>
        <v>ST</v>
      </c>
      <c r="N2351">
        <f t="shared" si="112"/>
        <v>0.2</v>
      </c>
      <c r="O2351" t="str">
        <f>IF(_xlfn.XLOOKUP(F2351,'Shipment Detail'!N:N,'Shipment Detail'!BM:BM)=0,"",_xlfn.XLOOKUP(F2351,'Shipment Detail'!N:N,'Shipment Detail'!BM:BM))</f>
        <v/>
      </c>
      <c r="R2351" t="str">
        <f>IF(_xlfn.XLOOKUP(F2351,'Shipment Detail'!N:N,'Shipment Detail'!AV:AV)&gt;60,10,"")</f>
        <v/>
      </c>
      <c r="T2351" s="3">
        <f>TCD!C2351</f>
        <v>10.469999999999999</v>
      </c>
    </row>
    <row r="2352" spans="1:20" x14ac:dyDescent="0.2">
      <c r="A2352" t="str">
        <f t="shared" si="110"/>
        <v>FEDEX FRANCE</v>
      </c>
      <c r="B2352" s="5">
        <f t="shared" si="113"/>
        <v>46174</v>
      </c>
      <c r="F2352" s="6">
        <f>TCD!A2352</f>
        <v>873244411835</v>
      </c>
      <c r="H2352" s="18" t="str">
        <f>TCD!F2352</f>
        <v>E</v>
      </c>
      <c r="I2352" t="str">
        <f>TCD!B2352</f>
        <v>FR</v>
      </c>
      <c r="J2352" t="str">
        <f>IF(COUNTIF(Zoning!B:B,I2352)=0,"inconnu",_xlfn.XLOOKUP(I2352,Zoning!B:B,Zoning!C:C))</f>
        <v>France</v>
      </c>
      <c r="K2352">
        <f>_xlfn.XLOOKUP(F2352,'Shipment Detail'!N:N,'Shipment Detail'!AB:AB)</f>
        <v>2</v>
      </c>
      <c r="L2352">
        <f>TCD!E2352</f>
        <v>15</v>
      </c>
      <c r="M2352" t="str">
        <f>IF(J2352="France","ST",_xlfn.XLOOKUP(F2352,'Shipment Detail'!N:N,'Shipment Detail'!E:E,""))</f>
        <v>ST</v>
      </c>
      <c r="N2352">
        <f t="shared" si="112"/>
        <v>0.2</v>
      </c>
      <c r="O2352" t="str">
        <f>IF(_xlfn.XLOOKUP(F2352,'Shipment Detail'!N:N,'Shipment Detail'!BM:BM)=0,"",_xlfn.XLOOKUP(F2352,'Shipment Detail'!N:N,'Shipment Detail'!BM:BM))</f>
        <v/>
      </c>
      <c r="R2352" t="str">
        <f>IF(_xlfn.XLOOKUP(F2352,'Shipment Detail'!N:N,'Shipment Detail'!AV:AV)&gt;60,10,"")</f>
        <v/>
      </c>
      <c r="T2352" s="3">
        <f>TCD!C2352</f>
        <v>9.4600000000000009</v>
      </c>
    </row>
    <row r="2353" spans="1:20" x14ac:dyDescent="0.2">
      <c r="A2353" t="str">
        <f t="shared" si="110"/>
        <v>FEDEX FRANCE</v>
      </c>
      <c r="B2353" s="5">
        <f t="shared" si="113"/>
        <v>46174</v>
      </c>
      <c r="F2353" s="6">
        <f>TCD!A2353</f>
        <v>873244440393</v>
      </c>
      <c r="H2353" s="18" t="str">
        <f>TCD!F2353</f>
        <v>E</v>
      </c>
      <c r="I2353" t="str">
        <f>TCD!B2353</f>
        <v>FR</v>
      </c>
      <c r="J2353" t="str">
        <f>IF(COUNTIF(Zoning!B:B,I2353)=0,"inconnu",_xlfn.XLOOKUP(I2353,Zoning!B:B,Zoning!C:C))</f>
        <v>France</v>
      </c>
      <c r="K2353">
        <f>_xlfn.XLOOKUP(F2353,'Shipment Detail'!N:N,'Shipment Detail'!AB:AB)</f>
        <v>3</v>
      </c>
      <c r="L2353">
        <f>TCD!E2353</f>
        <v>22.6</v>
      </c>
      <c r="M2353" t="str">
        <f>IF(J2353="France","ST",_xlfn.XLOOKUP(F2353,'Shipment Detail'!N:N,'Shipment Detail'!E:E,""))</f>
        <v>ST</v>
      </c>
      <c r="N2353">
        <f t="shared" si="112"/>
        <v>0.2</v>
      </c>
      <c r="O2353" t="str">
        <f>IF(_xlfn.XLOOKUP(F2353,'Shipment Detail'!N:N,'Shipment Detail'!BM:BM)=0,"",_xlfn.XLOOKUP(F2353,'Shipment Detail'!N:N,'Shipment Detail'!BM:BM))</f>
        <v/>
      </c>
      <c r="R2353" t="str">
        <f>IF(_xlfn.XLOOKUP(F2353,'Shipment Detail'!N:N,'Shipment Detail'!AV:AV)&gt;60,10,"")</f>
        <v/>
      </c>
      <c r="T2353" s="3">
        <f>TCD!C2353</f>
        <v>12.14</v>
      </c>
    </row>
    <row r="2354" spans="1:20" x14ac:dyDescent="0.2">
      <c r="A2354" t="str">
        <f t="shared" si="110"/>
        <v>FEDEX FRANCE</v>
      </c>
      <c r="B2354" s="5">
        <f t="shared" si="113"/>
        <v>46174</v>
      </c>
      <c r="F2354" s="6">
        <f>TCD!A2354</f>
        <v>873244460281</v>
      </c>
      <c r="H2354" s="18" t="str">
        <f>TCD!F2354</f>
        <v>E</v>
      </c>
      <c r="I2354" t="str">
        <f>TCD!B2354</f>
        <v>FR</v>
      </c>
      <c r="J2354" t="str">
        <f>IF(COUNTIF(Zoning!B:B,I2354)=0,"inconnu",_xlfn.XLOOKUP(I2354,Zoning!B:B,Zoning!C:C))</f>
        <v>France</v>
      </c>
      <c r="K2354">
        <f>_xlfn.XLOOKUP(F2354,'Shipment Detail'!N:N,'Shipment Detail'!AB:AB)</f>
        <v>2</v>
      </c>
      <c r="L2354">
        <f>TCD!E2354</f>
        <v>16.3</v>
      </c>
      <c r="M2354" t="str">
        <f>IF(J2354="France","ST",_xlfn.XLOOKUP(F2354,'Shipment Detail'!N:N,'Shipment Detail'!E:E,""))</f>
        <v>ST</v>
      </c>
      <c r="N2354">
        <f t="shared" si="112"/>
        <v>0.2</v>
      </c>
      <c r="O2354" t="str">
        <f>IF(_xlfn.XLOOKUP(F2354,'Shipment Detail'!N:N,'Shipment Detail'!BM:BM)=0,"",_xlfn.XLOOKUP(F2354,'Shipment Detail'!N:N,'Shipment Detail'!BM:BM))</f>
        <v/>
      </c>
      <c r="R2354" t="str">
        <f>IF(_xlfn.XLOOKUP(F2354,'Shipment Detail'!N:N,'Shipment Detail'!AV:AV)&gt;60,10,"")</f>
        <v/>
      </c>
      <c r="T2354" s="3">
        <f>TCD!C2354</f>
        <v>10.129999999999995</v>
      </c>
    </row>
    <row r="2355" spans="1:20" x14ac:dyDescent="0.2">
      <c r="A2355" t="str">
        <f t="shared" si="110"/>
        <v>FEDEX FRANCE</v>
      </c>
      <c r="B2355" s="5">
        <f t="shared" si="113"/>
        <v>46174</v>
      </c>
      <c r="F2355" s="6">
        <f>TCD!A2355</f>
        <v>873244491133</v>
      </c>
      <c r="H2355" s="18" t="str">
        <f>TCD!F2355</f>
        <v>E</v>
      </c>
      <c r="I2355" t="str">
        <f>TCD!B2355</f>
        <v>FR</v>
      </c>
      <c r="J2355" t="str">
        <f>IF(COUNTIF(Zoning!B:B,I2355)=0,"inconnu",_xlfn.XLOOKUP(I2355,Zoning!B:B,Zoning!C:C))</f>
        <v>France</v>
      </c>
      <c r="K2355">
        <f>_xlfn.XLOOKUP(F2355,'Shipment Detail'!N:N,'Shipment Detail'!AB:AB)</f>
        <v>7</v>
      </c>
      <c r="L2355">
        <f>TCD!E2355</f>
        <v>49.5</v>
      </c>
      <c r="M2355" t="str">
        <f>IF(J2355="France","ST",_xlfn.XLOOKUP(F2355,'Shipment Detail'!N:N,'Shipment Detail'!E:E,""))</f>
        <v>ST</v>
      </c>
      <c r="N2355">
        <f t="shared" si="112"/>
        <v>0.2</v>
      </c>
      <c r="O2355" t="str">
        <f>IF(_xlfn.XLOOKUP(F2355,'Shipment Detail'!N:N,'Shipment Detail'!BM:BM)=0,"",_xlfn.XLOOKUP(F2355,'Shipment Detail'!N:N,'Shipment Detail'!BM:BM))</f>
        <v/>
      </c>
      <c r="R2355" t="str">
        <f>IF(_xlfn.XLOOKUP(F2355,'Shipment Detail'!N:N,'Shipment Detail'!AV:AV)&gt;60,10,"")</f>
        <v/>
      </c>
      <c r="T2355" s="3">
        <f>TCD!C2355</f>
        <v>21.179999999999993</v>
      </c>
    </row>
    <row r="2356" spans="1:20" x14ac:dyDescent="0.2">
      <c r="A2356" t="str">
        <f t="shared" si="110"/>
        <v>FEDEX FRANCE</v>
      </c>
      <c r="B2356" s="5">
        <f t="shared" si="113"/>
        <v>46174</v>
      </c>
      <c r="F2356" s="6">
        <f>TCD!A2356</f>
        <v>873244519195</v>
      </c>
      <c r="H2356" s="18" t="str">
        <f>TCD!F2356</f>
        <v>E</v>
      </c>
      <c r="I2356" t="str">
        <f>TCD!B2356</f>
        <v>FR</v>
      </c>
      <c r="J2356" t="str">
        <f>IF(COUNTIF(Zoning!B:B,I2356)=0,"inconnu",_xlfn.XLOOKUP(I2356,Zoning!B:B,Zoning!C:C))</f>
        <v>France</v>
      </c>
      <c r="K2356">
        <f>_xlfn.XLOOKUP(F2356,'Shipment Detail'!N:N,'Shipment Detail'!AB:AB)</f>
        <v>2</v>
      </c>
      <c r="L2356">
        <f>TCD!E2356</f>
        <v>15.6</v>
      </c>
      <c r="M2356" t="str">
        <f>IF(J2356="France","ST",_xlfn.XLOOKUP(F2356,'Shipment Detail'!N:N,'Shipment Detail'!E:E,""))</f>
        <v>ST</v>
      </c>
      <c r="N2356">
        <f t="shared" si="112"/>
        <v>0.2</v>
      </c>
      <c r="O2356" t="str">
        <f>IF(_xlfn.XLOOKUP(F2356,'Shipment Detail'!N:N,'Shipment Detail'!BM:BM)=0,"",_xlfn.XLOOKUP(F2356,'Shipment Detail'!N:N,'Shipment Detail'!BM:BM))</f>
        <v/>
      </c>
      <c r="R2356" t="str">
        <f>IF(_xlfn.XLOOKUP(F2356,'Shipment Detail'!N:N,'Shipment Detail'!AV:AV)&gt;60,10,"")</f>
        <v/>
      </c>
      <c r="T2356" s="3">
        <f>TCD!C2356</f>
        <v>9.8000000000000007</v>
      </c>
    </row>
    <row r="2357" spans="1:20" x14ac:dyDescent="0.2">
      <c r="A2357" t="str">
        <f t="shared" si="110"/>
        <v>FEDEX FRANCE</v>
      </c>
      <c r="B2357" s="5">
        <f t="shared" si="113"/>
        <v>46174</v>
      </c>
      <c r="F2357" s="6">
        <f>TCD!A2357</f>
        <v>873244534200</v>
      </c>
      <c r="H2357" s="18" t="str">
        <f>TCD!F2357</f>
        <v>E</v>
      </c>
      <c r="I2357" t="str">
        <f>TCD!B2357</f>
        <v>FR</v>
      </c>
      <c r="J2357" t="str">
        <f>IF(COUNTIF(Zoning!B:B,I2357)=0,"inconnu",_xlfn.XLOOKUP(I2357,Zoning!B:B,Zoning!C:C))</f>
        <v>France</v>
      </c>
      <c r="K2357">
        <f>_xlfn.XLOOKUP(F2357,'Shipment Detail'!N:N,'Shipment Detail'!AB:AB)</f>
        <v>4</v>
      </c>
      <c r="L2357">
        <f>TCD!E2357</f>
        <v>28</v>
      </c>
      <c r="M2357" t="str">
        <f>IF(J2357="France","ST",_xlfn.XLOOKUP(F2357,'Shipment Detail'!N:N,'Shipment Detail'!E:E,""))</f>
        <v>ST</v>
      </c>
      <c r="N2357">
        <f t="shared" si="112"/>
        <v>0.2</v>
      </c>
      <c r="O2357" t="str">
        <f>IF(_xlfn.XLOOKUP(F2357,'Shipment Detail'!N:N,'Shipment Detail'!BM:BM)=0,"",_xlfn.XLOOKUP(F2357,'Shipment Detail'!N:N,'Shipment Detail'!BM:BM))</f>
        <v/>
      </c>
      <c r="R2357" t="str">
        <f>IF(_xlfn.XLOOKUP(F2357,'Shipment Detail'!N:N,'Shipment Detail'!AV:AV)&gt;60,10,"")</f>
        <v/>
      </c>
      <c r="T2357" s="3">
        <f>TCD!C2357</f>
        <v>13.809999999999995</v>
      </c>
    </row>
    <row r="2358" spans="1:20" x14ac:dyDescent="0.2">
      <c r="A2358" t="str">
        <f t="shared" si="110"/>
        <v>FEDEX FRANCE</v>
      </c>
      <c r="B2358" s="5">
        <f t="shared" si="113"/>
        <v>46174</v>
      </c>
      <c r="F2358" s="6">
        <f>TCD!A2358</f>
        <v>873244574980</v>
      </c>
      <c r="H2358" s="18" t="str">
        <f>TCD!F2358</f>
        <v>E</v>
      </c>
      <c r="I2358" t="str">
        <f>TCD!B2358</f>
        <v>FR</v>
      </c>
      <c r="J2358" t="str">
        <f>IF(COUNTIF(Zoning!B:B,I2358)=0,"inconnu",_xlfn.XLOOKUP(I2358,Zoning!B:B,Zoning!C:C))</f>
        <v>France</v>
      </c>
      <c r="K2358">
        <f>_xlfn.XLOOKUP(F2358,'Shipment Detail'!N:N,'Shipment Detail'!AB:AB)</f>
        <v>9</v>
      </c>
      <c r="L2358">
        <f>TCD!E2358</f>
        <v>74</v>
      </c>
      <c r="M2358" t="str">
        <f>IF(J2358="France","ST",_xlfn.XLOOKUP(F2358,'Shipment Detail'!N:N,'Shipment Detail'!E:E,""))</f>
        <v>ST</v>
      </c>
      <c r="N2358">
        <f t="shared" si="112"/>
        <v>0.2</v>
      </c>
      <c r="O2358" t="str">
        <f>IF(_xlfn.XLOOKUP(F2358,'Shipment Detail'!N:N,'Shipment Detail'!BM:BM)=0,"",_xlfn.XLOOKUP(F2358,'Shipment Detail'!N:N,'Shipment Detail'!BM:BM))</f>
        <v/>
      </c>
      <c r="R2358" t="str">
        <f>IF(_xlfn.XLOOKUP(F2358,'Shipment Detail'!N:N,'Shipment Detail'!AV:AV)&gt;60,10,"")</f>
        <v/>
      </c>
      <c r="T2358" s="3">
        <f>TCD!C2358</f>
        <v>30.47</v>
      </c>
    </row>
    <row r="2359" spans="1:20" x14ac:dyDescent="0.2">
      <c r="A2359" t="str">
        <f t="shared" si="110"/>
        <v>FEDEX FRANCE</v>
      </c>
      <c r="B2359" s="5">
        <f t="shared" si="113"/>
        <v>46174</v>
      </c>
      <c r="F2359" s="6">
        <f>TCD!A2359</f>
        <v>873244626833</v>
      </c>
      <c r="H2359" s="18" t="str">
        <f>TCD!F2359</f>
        <v>E</v>
      </c>
      <c r="I2359" t="str">
        <f>TCD!B2359</f>
        <v>FR</v>
      </c>
      <c r="J2359" t="str">
        <f>IF(COUNTIF(Zoning!B:B,I2359)=0,"inconnu",_xlfn.XLOOKUP(I2359,Zoning!B:B,Zoning!C:C))</f>
        <v>France</v>
      </c>
      <c r="K2359">
        <f>_xlfn.XLOOKUP(F2359,'Shipment Detail'!N:N,'Shipment Detail'!AB:AB)</f>
        <v>2</v>
      </c>
      <c r="L2359">
        <f>TCD!E2359</f>
        <v>18</v>
      </c>
      <c r="M2359" t="str">
        <f>IF(J2359="France","ST",_xlfn.XLOOKUP(F2359,'Shipment Detail'!N:N,'Shipment Detail'!E:E,""))</f>
        <v>ST</v>
      </c>
      <c r="N2359">
        <f t="shared" si="112"/>
        <v>0.2</v>
      </c>
      <c r="O2359" t="str">
        <f>IF(_xlfn.XLOOKUP(F2359,'Shipment Detail'!N:N,'Shipment Detail'!BM:BM)=0,"",_xlfn.XLOOKUP(F2359,'Shipment Detail'!N:N,'Shipment Detail'!BM:BM))</f>
        <v/>
      </c>
      <c r="R2359" t="str">
        <f>IF(_xlfn.XLOOKUP(F2359,'Shipment Detail'!N:N,'Shipment Detail'!AV:AV)&gt;60,10,"")</f>
        <v/>
      </c>
      <c r="T2359" s="3">
        <f>TCD!C2359</f>
        <v>10.469999999999999</v>
      </c>
    </row>
    <row r="2360" spans="1:20" x14ac:dyDescent="0.2">
      <c r="A2360" t="str">
        <f t="shared" si="110"/>
        <v>FEDEX FRANCE</v>
      </c>
      <c r="B2360" s="5">
        <f t="shared" si="113"/>
        <v>46174</v>
      </c>
      <c r="F2360" s="6">
        <f>TCD!A2360</f>
        <v>873244672486</v>
      </c>
      <c r="H2360" s="18" t="str">
        <f>TCD!F2360</f>
        <v>E</v>
      </c>
      <c r="I2360" t="str">
        <f>TCD!B2360</f>
        <v>FR</v>
      </c>
      <c r="J2360" t="str">
        <f>IF(COUNTIF(Zoning!B:B,I2360)=0,"inconnu",_xlfn.XLOOKUP(I2360,Zoning!B:B,Zoning!C:C))</f>
        <v>France</v>
      </c>
      <c r="K2360">
        <f>_xlfn.XLOOKUP(F2360,'Shipment Detail'!N:N,'Shipment Detail'!AB:AB)</f>
        <v>3</v>
      </c>
      <c r="L2360">
        <f>TCD!E2360</f>
        <v>17</v>
      </c>
      <c r="M2360" t="str">
        <f>IF(J2360="France","ST",_xlfn.XLOOKUP(F2360,'Shipment Detail'!N:N,'Shipment Detail'!E:E,""))</f>
        <v>ST</v>
      </c>
      <c r="N2360">
        <f t="shared" si="112"/>
        <v>0.2</v>
      </c>
      <c r="O2360" t="str">
        <f>IF(_xlfn.XLOOKUP(F2360,'Shipment Detail'!N:N,'Shipment Detail'!BM:BM)=0,"",_xlfn.XLOOKUP(F2360,'Shipment Detail'!N:N,'Shipment Detail'!BM:BM))</f>
        <v/>
      </c>
      <c r="R2360" t="str">
        <f>IF(_xlfn.XLOOKUP(F2360,'Shipment Detail'!N:N,'Shipment Detail'!AV:AV)&gt;60,10,"")</f>
        <v/>
      </c>
      <c r="T2360" s="3">
        <f>TCD!C2360</f>
        <v>10.129999999999995</v>
      </c>
    </row>
    <row r="2361" spans="1:20" x14ac:dyDescent="0.2">
      <c r="A2361" t="str">
        <f t="shared" si="110"/>
        <v>FEDEX FRANCE</v>
      </c>
      <c r="B2361" s="5">
        <f t="shared" si="113"/>
        <v>46174</v>
      </c>
      <c r="F2361" s="6">
        <f>TCD!A2361</f>
        <v>873244699460</v>
      </c>
      <c r="H2361" s="18" t="str">
        <f>TCD!F2361</f>
        <v>E</v>
      </c>
      <c r="I2361" t="str">
        <f>TCD!B2361</f>
        <v>FR</v>
      </c>
      <c r="J2361" t="str">
        <f>IF(COUNTIF(Zoning!B:B,I2361)=0,"inconnu",_xlfn.XLOOKUP(I2361,Zoning!B:B,Zoning!C:C))</f>
        <v>France</v>
      </c>
      <c r="K2361">
        <f>_xlfn.XLOOKUP(F2361,'Shipment Detail'!N:N,'Shipment Detail'!AB:AB)</f>
        <v>4</v>
      </c>
      <c r="L2361">
        <f>TCD!E2361</f>
        <v>29.8</v>
      </c>
      <c r="M2361" t="str">
        <f>IF(J2361="France","ST",_xlfn.XLOOKUP(F2361,'Shipment Detail'!N:N,'Shipment Detail'!E:E,""))</f>
        <v>ST</v>
      </c>
      <c r="N2361">
        <f t="shared" si="112"/>
        <v>0.2</v>
      </c>
      <c r="O2361" t="str">
        <f>IF(_xlfn.XLOOKUP(F2361,'Shipment Detail'!N:N,'Shipment Detail'!BM:BM)=0,"",_xlfn.XLOOKUP(F2361,'Shipment Detail'!N:N,'Shipment Detail'!BM:BM))</f>
        <v/>
      </c>
      <c r="R2361" t="str">
        <f>IF(_xlfn.XLOOKUP(F2361,'Shipment Detail'!N:N,'Shipment Detail'!AV:AV)&gt;60,10,"")</f>
        <v/>
      </c>
      <c r="T2361" s="3">
        <f>TCD!C2361</f>
        <v>14.480000000000004</v>
      </c>
    </row>
    <row r="2362" spans="1:20" x14ac:dyDescent="0.2">
      <c r="A2362" t="str">
        <f t="shared" si="110"/>
        <v>FEDEX FRANCE</v>
      </c>
      <c r="B2362" s="5">
        <f t="shared" si="113"/>
        <v>46174</v>
      </c>
      <c r="F2362" s="6">
        <f>TCD!A2362</f>
        <v>873244723068</v>
      </c>
      <c r="H2362" s="18" t="str">
        <f>TCD!F2362</f>
        <v>E</v>
      </c>
      <c r="I2362" t="str">
        <f>TCD!B2362</f>
        <v>FR</v>
      </c>
      <c r="J2362" t="str">
        <f>IF(COUNTIF(Zoning!B:B,I2362)=0,"inconnu",_xlfn.XLOOKUP(I2362,Zoning!B:B,Zoning!C:C))</f>
        <v>France</v>
      </c>
      <c r="K2362">
        <f>_xlfn.XLOOKUP(F2362,'Shipment Detail'!N:N,'Shipment Detail'!AB:AB)</f>
        <v>1</v>
      </c>
      <c r="L2362">
        <f>TCD!E2362</f>
        <v>9</v>
      </c>
      <c r="M2362" t="str">
        <f>IF(J2362="France","ST",_xlfn.XLOOKUP(F2362,'Shipment Detail'!N:N,'Shipment Detail'!E:E,""))</f>
        <v>ST</v>
      </c>
      <c r="N2362">
        <f t="shared" si="112"/>
        <v>0.2</v>
      </c>
      <c r="O2362" t="str">
        <f>IF(_xlfn.XLOOKUP(F2362,'Shipment Detail'!N:N,'Shipment Detail'!BM:BM)=0,"",_xlfn.XLOOKUP(F2362,'Shipment Detail'!N:N,'Shipment Detail'!BM:BM))</f>
        <v/>
      </c>
      <c r="R2362" t="str">
        <f>IF(_xlfn.XLOOKUP(F2362,'Shipment Detail'!N:N,'Shipment Detail'!AV:AV)&gt;60,10,"")</f>
        <v/>
      </c>
      <c r="T2362" s="3">
        <f>TCD!C2362</f>
        <v>7.4600000000000009</v>
      </c>
    </row>
    <row r="2363" spans="1:20" x14ac:dyDescent="0.2">
      <c r="A2363" t="str">
        <f t="shared" si="110"/>
        <v>FEDEX FRANCE</v>
      </c>
      <c r="B2363" s="5">
        <f t="shared" si="113"/>
        <v>46174</v>
      </c>
      <c r="F2363" s="6">
        <f>TCD!A2363</f>
        <v>873244741365</v>
      </c>
      <c r="H2363" s="18" t="str">
        <f>TCD!F2363</f>
        <v>E</v>
      </c>
      <c r="I2363" t="str">
        <f>TCD!B2363</f>
        <v>FR</v>
      </c>
      <c r="J2363" t="str">
        <f>IF(COUNTIF(Zoning!B:B,I2363)=0,"inconnu",_xlfn.XLOOKUP(I2363,Zoning!B:B,Zoning!C:C))</f>
        <v>France</v>
      </c>
      <c r="K2363">
        <f>_xlfn.XLOOKUP(F2363,'Shipment Detail'!N:N,'Shipment Detail'!AB:AB)</f>
        <v>4</v>
      </c>
      <c r="L2363">
        <f>TCD!E2363</f>
        <v>30.3</v>
      </c>
      <c r="M2363" t="str">
        <f>IF(J2363="France","ST",_xlfn.XLOOKUP(F2363,'Shipment Detail'!N:N,'Shipment Detail'!E:E,""))</f>
        <v>ST</v>
      </c>
      <c r="N2363">
        <f t="shared" si="112"/>
        <v>0.2</v>
      </c>
      <c r="O2363" t="str">
        <f>IF(_xlfn.XLOOKUP(F2363,'Shipment Detail'!N:N,'Shipment Detail'!BM:BM)=0,"",_xlfn.XLOOKUP(F2363,'Shipment Detail'!N:N,'Shipment Detail'!BM:BM))</f>
        <v/>
      </c>
      <c r="R2363" t="str">
        <f>IF(_xlfn.XLOOKUP(F2363,'Shipment Detail'!N:N,'Shipment Detail'!AV:AV)&gt;60,10,"")</f>
        <v/>
      </c>
      <c r="T2363" s="3">
        <f>TCD!C2363</f>
        <v>14.82</v>
      </c>
    </row>
    <row r="2364" spans="1:20" x14ac:dyDescent="0.2">
      <c r="A2364" t="str">
        <f t="shared" si="110"/>
        <v>FEDEX FRANCE</v>
      </c>
      <c r="B2364" s="5">
        <f t="shared" si="113"/>
        <v>46174</v>
      </c>
      <c r="F2364" s="6">
        <f>TCD!A2364</f>
        <v>873244767619</v>
      </c>
      <c r="H2364" s="18" t="str">
        <f>TCD!F2364</f>
        <v>E</v>
      </c>
      <c r="I2364" t="str">
        <f>TCD!B2364</f>
        <v>FR</v>
      </c>
      <c r="J2364" t="str">
        <f>IF(COUNTIF(Zoning!B:B,I2364)=0,"inconnu",_xlfn.XLOOKUP(I2364,Zoning!B:B,Zoning!C:C))</f>
        <v>France</v>
      </c>
      <c r="K2364">
        <f>_xlfn.XLOOKUP(F2364,'Shipment Detail'!N:N,'Shipment Detail'!AB:AB)</f>
        <v>2</v>
      </c>
      <c r="L2364">
        <f>TCD!E2364</f>
        <v>15.4</v>
      </c>
      <c r="M2364" t="str">
        <f>IF(J2364="France","ST",_xlfn.XLOOKUP(F2364,'Shipment Detail'!N:N,'Shipment Detail'!E:E,""))</f>
        <v>ST</v>
      </c>
      <c r="N2364">
        <f t="shared" si="112"/>
        <v>0.2</v>
      </c>
      <c r="O2364" t="str">
        <f>IF(_xlfn.XLOOKUP(F2364,'Shipment Detail'!N:N,'Shipment Detail'!BM:BM)=0,"",_xlfn.XLOOKUP(F2364,'Shipment Detail'!N:N,'Shipment Detail'!BM:BM))</f>
        <v/>
      </c>
      <c r="R2364" t="str">
        <f>IF(_xlfn.XLOOKUP(F2364,'Shipment Detail'!N:N,'Shipment Detail'!AV:AV)&gt;60,10,"")</f>
        <v/>
      </c>
      <c r="T2364" s="3">
        <f>TCD!C2364</f>
        <v>9.8000000000000007</v>
      </c>
    </row>
    <row r="2365" spans="1:20" x14ac:dyDescent="0.2">
      <c r="A2365" t="str">
        <f t="shared" si="110"/>
        <v>FEDEX FRANCE</v>
      </c>
      <c r="B2365" s="5">
        <f t="shared" si="113"/>
        <v>46174</v>
      </c>
      <c r="F2365" s="6">
        <f>TCD!A2365</f>
        <v>873244785342</v>
      </c>
      <c r="H2365" s="18" t="str">
        <f>TCD!F2365</f>
        <v>E</v>
      </c>
      <c r="I2365" t="str">
        <f>TCD!B2365</f>
        <v>FR</v>
      </c>
      <c r="J2365" t="str">
        <f>IF(COUNTIF(Zoning!B:B,I2365)=0,"inconnu",_xlfn.XLOOKUP(I2365,Zoning!B:B,Zoning!C:C))</f>
        <v>France</v>
      </c>
      <c r="K2365">
        <f>_xlfn.XLOOKUP(F2365,'Shipment Detail'!N:N,'Shipment Detail'!AB:AB)</f>
        <v>4</v>
      </c>
      <c r="L2365">
        <f>TCD!E2365</f>
        <v>27</v>
      </c>
      <c r="M2365" t="str">
        <f>IF(J2365="France","ST",_xlfn.XLOOKUP(F2365,'Shipment Detail'!N:N,'Shipment Detail'!E:E,""))</f>
        <v>ST</v>
      </c>
      <c r="N2365">
        <f t="shared" si="112"/>
        <v>0.2</v>
      </c>
      <c r="O2365" t="str">
        <f>IF(_xlfn.XLOOKUP(F2365,'Shipment Detail'!N:N,'Shipment Detail'!BM:BM)=0,"",_xlfn.XLOOKUP(F2365,'Shipment Detail'!N:N,'Shipment Detail'!BM:BM))</f>
        <v/>
      </c>
      <c r="R2365" t="str">
        <f>IF(_xlfn.XLOOKUP(F2365,'Shipment Detail'!N:N,'Shipment Detail'!AV:AV)&gt;60,10,"")</f>
        <v/>
      </c>
      <c r="T2365" s="3">
        <f>TCD!C2365</f>
        <v>13.479999999999997</v>
      </c>
    </row>
    <row r="2366" spans="1:20" x14ac:dyDescent="0.2">
      <c r="A2366" t="str">
        <f t="shared" si="110"/>
        <v>FEDEX FRANCE</v>
      </c>
      <c r="B2366" s="5">
        <f t="shared" si="113"/>
        <v>46174</v>
      </c>
      <c r="F2366" s="6">
        <f>TCD!A2366</f>
        <v>873244832065</v>
      </c>
      <c r="H2366" s="18" t="str">
        <f>TCD!F2366</f>
        <v>E</v>
      </c>
      <c r="I2366" t="str">
        <f>TCD!B2366</f>
        <v>FR</v>
      </c>
      <c r="J2366" t="str">
        <f>IF(COUNTIF(Zoning!B:B,I2366)=0,"inconnu",_xlfn.XLOOKUP(I2366,Zoning!B:B,Zoning!C:C))</f>
        <v>France</v>
      </c>
      <c r="K2366">
        <f>_xlfn.XLOOKUP(F2366,'Shipment Detail'!N:N,'Shipment Detail'!AB:AB)</f>
        <v>3</v>
      </c>
      <c r="L2366">
        <f>TCD!E2366</f>
        <v>17.100000000000001</v>
      </c>
      <c r="M2366" t="str">
        <f>IF(J2366="France","ST",_xlfn.XLOOKUP(F2366,'Shipment Detail'!N:N,'Shipment Detail'!E:E,""))</f>
        <v>ST</v>
      </c>
      <c r="N2366">
        <f t="shared" si="112"/>
        <v>0.2</v>
      </c>
      <c r="O2366" t="str">
        <f>IF(_xlfn.XLOOKUP(F2366,'Shipment Detail'!N:N,'Shipment Detail'!BM:BM)=0,"",_xlfn.XLOOKUP(F2366,'Shipment Detail'!N:N,'Shipment Detail'!BM:BM))</f>
        <v/>
      </c>
      <c r="R2366" t="str">
        <f>IF(_xlfn.XLOOKUP(F2366,'Shipment Detail'!N:N,'Shipment Detail'!AV:AV)&gt;60,10,"")</f>
        <v/>
      </c>
      <c r="T2366" s="3">
        <f>TCD!C2366</f>
        <v>10.469999999999999</v>
      </c>
    </row>
    <row r="2367" spans="1:20" x14ac:dyDescent="0.2">
      <c r="A2367" t="str">
        <f t="shared" si="110"/>
        <v>FEDEX FRANCE</v>
      </c>
      <c r="B2367" s="5">
        <f t="shared" si="113"/>
        <v>46174</v>
      </c>
      <c r="F2367" s="6">
        <f>TCD!A2367</f>
        <v>873244856566</v>
      </c>
      <c r="H2367" s="18" t="str">
        <f>TCD!F2367</f>
        <v>E</v>
      </c>
      <c r="I2367" t="str">
        <f>TCD!B2367</f>
        <v>FR</v>
      </c>
      <c r="J2367" t="str">
        <f>IF(COUNTIF(Zoning!B:B,I2367)=0,"inconnu",_xlfn.XLOOKUP(I2367,Zoning!B:B,Zoning!C:C))</f>
        <v>France</v>
      </c>
      <c r="K2367">
        <f>_xlfn.XLOOKUP(F2367,'Shipment Detail'!N:N,'Shipment Detail'!AB:AB)</f>
        <v>3</v>
      </c>
      <c r="L2367">
        <f>TCD!E2367</f>
        <v>19.600000000000001</v>
      </c>
      <c r="M2367" t="str">
        <f>IF(J2367="France","ST",_xlfn.XLOOKUP(F2367,'Shipment Detail'!N:N,'Shipment Detail'!E:E,""))</f>
        <v>ST</v>
      </c>
      <c r="N2367">
        <f t="shared" si="112"/>
        <v>0.2</v>
      </c>
      <c r="O2367" t="str">
        <f>IF(_xlfn.XLOOKUP(F2367,'Shipment Detail'!N:N,'Shipment Detail'!BM:BM)=0,"",_xlfn.XLOOKUP(F2367,'Shipment Detail'!N:N,'Shipment Detail'!BM:BM))</f>
        <v/>
      </c>
      <c r="R2367" t="str">
        <f>IF(_xlfn.XLOOKUP(F2367,'Shipment Detail'!N:N,'Shipment Detail'!AV:AV)&gt;60,10,"")</f>
        <v/>
      </c>
      <c r="T2367" s="3">
        <f>TCD!C2367</f>
        <v>11.14</v>
      </c>
    </row>
    <row r="2368" spans="1:20" x14ac:dyDescent="0.2">
      <c r="A2368" t="str">
        <f t="shared" si="110"/>
        <v>FEDEX FRANCE</v>
      </c>
      <c r="B2368" s="5">
        <f t="shared" si="113"/>
        <v>46174</v>
      </c>
      <c r="F2368" s="6">
        <f>TCD!A2368</f>
        <v>873244872264</v>
      </c>
      <c r="H2368" s="18" t="str">
        <f>TCD!F2368</f>
        <v>E</v>
      </c>
      <c r="I2368" t="str">
        <f>TCD!B2368</f>
        <v>FR</v>
      </c>
      <c r="J2368" t="str">
        <f>IF(COUNTIF(Zoning!B:B,I2368)=0,"inconnu",_xlfn.XLOOKUP(I2368,Zoning!B:B,Zoning!C:C))</f>
        <v>France</v>
      </c>
      <c r="K2368">
        <f>_xlfn.XLOOKUP(F2368,'Shipment Detail'!N:N,'Shipment Detail'!AB:AB)</f>
        <v>1</v>
      </c>
      <c r="L2368">
        <f>TCD!E2368</f>
        <v>8</v>
      </c>
      <c r="M2368" t="str">
        <f>IF(J2368="France","ST",_xlfn.XLOOKUP(F2368,'Shipment Detail'!N:N,'Shipment Detail'!E:E,""))</f>
        <v>ST</v>
      </c>
      <c r="N2368">
        <f t="shared" si="112"/>
        <v>0.2</v>
      </c>
      <c r="O2368" t="str">
        <f>IF(_xlfn.XLOOKUP(F2368,'Shipment Detail'!N:N,'Shipment Detail'!BM:BM)=0,"",_xlfn.XLOOKUP(F2368,'Shipment Detail'!N:N,'Shipment Detail'!BM:BM))</f>
        <v/>
      </c>
      <c r="R2368" t="str">
        <f>IF(_xlfn.XLOOKUP(F2368,'Shipment Detail'!N:N,'Shipment Detail'!AV:AV)&gt;60,10,"")</f>
        <v/>
      </c>
      <c r="T2368" s="3">
        <f>TCD!C2368</f>
        <v>7.120000000000001</v>
      </c>
    </row>
    <row r="2369" spans="1:20" x14ac:dyDescent="0.2">
      <c r="A2369" t="str">
        <f t="shared" si="110"/>
        <v>FEDEX FRANCE</v>
      </c>
      <c r="B2369" s="5">
        <f t="shared" si="113"/>
        <v>46174</v>
      </c>
      <c r="F2369" s="6">
        <f>TCD!A2369</f>
        <v>873245588364</v>
      </c>
      <c r="H2369" s="18" t="str">
        <f>TCD!F2369</f>
        <v>E</v>
      </c>
      <c r="I2369" t="str">
        <f>TCD!B2369</f>
        <v>FR</v>
      </c>
      <c r="J2369" t="str">
        <f>IF(COUNTIF(Zoning!B:B,I2369)=0,"inconnu",_xlfn.XLOOKUP(I2369,Zoning!B:B,Zoning!C:C))</f>
        <v>France</v>
      </c>
      <c r="K2369">
        <f>_xlfn.XLOOKUP(F2369,'Shipment Detail'!N:N,'Shipment Detail'!AB:AB)</f>
        <v>2</v>
      </c>
      <c r="L2369">
        <f>TCD!E2369</f>
        <v>15</v>
      </c>
      <c r="M2369" t="str">
        <f>IF(J2369="France","ST",_xlfn.XLOOKUP(F2369,'Shipment Detail'!N:N,'Shipment Detail'!E:E,""))</f>
        <v>ST</v>
      </c>
      <c r="N2369">
        <f t="shared" si="112"/>
        <v>0.2</v>
      </c>
      <c r="O2369" t="str">
        <f>IF(_xlfn.XLOOKUP(F2369,'Shipment Detail'!N:N,'Shipment Detail'!BM:BM)=0,"",_xlfn.XLOOKUP(F2369,'Shipment Detail'!N:N,'Shipment Detail'!BM:BM))</f>
        <v/>
      </c>
      <c r="R2369" t="str">
        <f>IF(_xlfn.XLOOKUP(F2369,'Shipment Detail'!N:N,'Shipment Detail'!AV:AV)&gt;60,10,"")</f>
        <v/>
      </c>
      <c r="T2369" s="3">
        <f>TCD!C2369</f>
        <v>9.4600000000000009</v>
      </c>
    </row>
    <row r="2370" spans="1:20" x14ac:dyDescent="0.2">
      <c r="A2370" t="str">
        <f t="shared" si="110"/>
        <v>FEDEX FRANCE</v>
      </c>
      <c r="B2370" s="5">
        <f t="shared" si="113"/>
        <v>46174</v>
      </c>
      <c r="F2370" s="6">
        <f>TCD!A2370</f>
        <v>873245607742</v>
      </c>
      <c r="H2370" s="18" t="str">
        <f>TCD!F2370</f>
        <v>E</v>
      </c>
      <c r="I2370" t="str">
        <f>TCD!B2370</f>
        <v>FR</v>
      </c>
      <c r="J2370" t="str">
        <f>IF(COUNTIF(Zoning!B:B,I2370)=0,"inconnu",_xlfn.XLOOKUP(I2370,Zoning!B:B,Zoning!C:C))</f>
        <v>France</v>
      </c>
      <c r="K2370">
        <f>_xlfn.XLOOKUP(F2370,'Shipment Detail'!N:N,'Shipment Detail'!AB:AB)</f>
        <v>2</v>
      </c>
      <c r="L2370">
        <f>TCD!E2370</f>
        <v>15.6</v>
      </c>
      <c r="M2370" t="str">
        <f>IF(J2370="France","ST",_xlfn.XLOOKUP(F2370,'Shipment Detail'!N:N,'Shipment Detail'!E:E,""))</f>
        <v>ST</v>
      </c>
      <c r="N2370">
        <f t="shared" si="112"/>
        <v>0.2</v>
      </c>
      <c r="O2370" t="str">
        <f>IF(_xlfn.XLOOKUP(F2370,'Shipment Detail'!N:N,'Shipment Detail'!BM:BM)=0,"",_xlfn.XLOOKUP(F2370,'Shipment Detail'!N:N,'Shipment Detail'!BM:BM))</f>
        <v/>
      </c>
      <c r="R2370" t="str">
        <f>IF(_xlfn.XLOOKUP(F2370,'Shipment Detail'!N:N,'Shipment Detail'!AV:AV)&gt;60,10,"")</f>
        <v/>
      </c>
      <c r="T2370" s="3">
        <f>TCD!C2370</f>
        <v>9.8000000000000007</v>
      </c>
    </row>
    <row r="2371" spans="1:20" x14ac:dyDescent="0.2">
      <c r="A2371" t="str">
        <f t="shared" si="110"/>
        <v>FEDEX FRANCE</v>
      </c>
      <c r="B2371" s="5">
        <f t="shared" si="113"/>
        <v>46174</v>
      </c>
      <c r="F2371" s="6">
        <f>TCD!A2371</f>
        <v>873245632206</v>
      </c>
      <c r="H2371" s="18" t="str">
        <f>TCD!F2371</f>
        <v>E</v>
      </c>
      <c r="I2371" t="str">
        <f>TCD!B2371</f>
        <v>FR</v>
      </c>
      <c r="J2371" t="str">
        <f>IF(COUNTIF(Zoning!B:B,I2371)=0,"inconnu",_xlfn.XLOOKUP(I2371,Zoning!B:B,Zoning!C:C))</f>
        <v>France</v>
      </c>
      <c r="K2371">
        <f>_xlfn.XLOOKUP(F2371,'Shipment Detail'!N:N,'Shipment Detail'!AB:AB)</f>
        <v>2</v>
      </c>
      <c r="L2371">
        <f>TCD!E2371</f>
        <v>15.2</v>
      </c>
      <c r="M2371" t="str">
        <f>IF(J2371="France","ST",_xlfn.XLOOKUP(F2371,'Shipment Detail'!N:N,'Shipment Detail'!E:E,""))</f>
        <v>ST</v>
      </c>
      <c r="N2371">
        <f t="shared" si="112"/>
        <v>0.2</v>
      </c>
      <c r="O2371" t="str">
        <f>IF(_xlfn.XLOOKUP(F2371,'Shipment Detail'!N:N,'Shipment Detail'!BM:BM)=0,"",_xlfn.XLOOKUP(F2371,'Shipment Detail'!N:N,'Shipment Detail'!BM:BM))</f>
        <v/>
      </c>
      <c r="R2371" t="str">
        <f>IF(_xlfn.XLOOKUP(F2371,'Shipment Detail'!N:N,'Shipment Detail'!AV:AV)&gt;60,10,"")</f>
        <v/>
      </c>
      <c r="T2371" s="3">
        <f>TCD!C2371</f>
        <v>9.8000000000000007</v>
      </c>
    </row>
    <row r="2372" spans="1:20" x14ac:dyDescent="0.2">
      <c r="A2372" t="str">
        <f t="shared" ref="A2372:A2435" si="114">IF(OR(M2372="FICP",M2372="IE", M2372="RE", M2372="International", M2372="Europe"),"FEDEX INTERNATIONAL","FEDEX FRANCE")</f>
        <v>FEDEX FRANCE</v>
      </c>
      <c r="B2372" s="5">
        <f t="shared" si="113"/>
        <v>46174</v>
      </c>
      <c r="F2372" s="6">
        <f>TCD!A2372</f>
        <v>873245657129</v>
      </c>
      <c r="H2372" s="18" t="str">
        <f>TCD!F2372</f>
        <v>E</v>
      </c>
      <c r="I2372" t="str">
        <f>TCD!B2372</f>
        <v>FR</v>
      </c>
      <c r="J2372" t="str">
        <f>IF(COUNTIF(Zoning!B:B,I2372)=0,"inconnu",_xlfn.XLOOKUP(I2372,Zoning!B:B,Zoning!C:C))</f>
        <v>France</v>
      </c>
      <c r="K2372">
        <f>_xlfn.XLOOKUP(F2372,'Shipment Detail'!N:N,'Shipment Detail'!AB:AB)</f>
        <v>5</v>
      </c>
      <c r="L2372">
        <f>TCD!E2372</f>
        <v>33.9</v>
      </c>
      <c r="M2372" t="str">
        <f>IF(J2372="France","ST",_xlfn.XLOOKUP(F2372,'Shipment Detail'!N:N,'Shipment Detail'!E:E,""))</f>
        <v>ST</v>
      </c>
      <c r="N2372">
        <f t="shared" ref="N2372:N2435" si="115">IF(OR(I2372="FR",I2372="DE",I2372="IT",I2372="ES",I2372="BE",I2372="NL",I2372="LU",I2372="PT",I2372="AT",I2372="IE",I2372="FI",I2372="SE",I2372="DK",I2372="PL",I2372="CZ",I2372="SK",I2372="HU",I2372="RO",I2372="BG",I2372="HR",I2372="SI",I2372="EE",I2372="LV",I2372="LT",I2372="GR",I2372="CY",I2372="MT"),0.2,0)</f>
        <v>0.2</v>
      </c>
      <c r="O2372" t="str">
        <f>IF(_xlfn.XLOOKUP(F2372,'Shipment Detail'!N:N,'Shipment Detail'!BM:BM)=0,"",_xlfn.XLOOKUP(F2372,'Shipment Detail'!N:N,'Shipment Detail'!BM:BM))</f>
        <v/>
      </c>
      <c r="R2372" t="str">
        <f>IF(_xlfn.XLOOKUP(F2372,'Shipment Detail'!N:N,'Shipment Detail'!AV:AV)&gt;60,10,"")</f>
        <v/>
      </c>
      <c r="T2372" s="3">
        <f>TCD!C2372</f>
        <v>15.830000000000005</v>
      </c>
    </row>
    <row r="2373" spans="1:20" x14ac:dyDescent="0.2">
      <c r="A2373" t="str">
        <f t="shared" si="114"/>
        <v>FEDEX FRANCE</v>
      </c>
      <c r="B2373" s="5">
        <f t="shared" si="113"/>
        <v>46174</v>
      </c>
      <c r="F2373" s="6">
        <f>TCD!A2373</f>
        <v>873245816661</v>
      </c>
      <c r="H2373" s="18" t="str">
        <f>TCD!F2373</f>
        <v>E</v>
      </c>
      <c r="I2373" t="str">
        <f>TCD!B2373</f>
        <v>FR</v>
      </c>
      <c r="J2373" t="str">
        <f>IF(COUNTIF(Zoning!B:B,I2373)=0,"inconnu",_xlfn.XLOOKUP(I2373,Zoning!B:B,Zoning!C:C))</f>
        <v>France</v>
      </c>
      <c r="K2373">
        <f>_xlfn.XLOOKUP(F2373,'Shipment Detail'!N:N,'Shipment Detail'!AB:AB)</f>
        <v>2</v>
      </c>
      <c r="L2373">
        <f>TCD!E2373</f>
        <v>15</v>
      </c>
      <c r="M2373" t="str">
        <f>IF(J2373="France","ST",_xlfn.XLOOKUP(F2373,'Shipment Detail'!N:N,'Shipment Detail'!E:E,""))</f>
        <v>ST</v>
      </c>
      <c r="N2373">
        <f t="shared" si="115"/>
        <v>0.2</v>
      </c>
      <c r="O2373" t="str">
        <f>IF(_xlfn.XLOOKUP(F2373,'Shipment Detail'!N:N,'Shipment Detail'!BM:BM)=0,"",_xlfn.XLOOKUP(F2373,'Shipment Detail'!N:N,'Shipment Detail'!BM:BM))</f>
        <v/>
      </c>
      <c r="R2373" t="str">
        <f>IF(_xlfn.XLOOKUP(F2373,'Shipment Detail'!N:N,'Shipment Detail'!AV:AV)&gt;60,10,"")</f>
        <v/>
      </c>
      <c r="T2373" s="3">
        <f>TCD!C2373</f>
        <v>9.4600000000000009</v>
      </c>
    </row>
    <row r="2374" spans="1:20" x14ac:dyDescent="0.2">
      <c r="A2374" t="str">
        <f t="shared" si="114"/>
        <v>FEDEX FRANCE</v>
      </c>
      <c r="B2374" s="5">
        <f t="shared" si="113"/>
        <v>46174</v>
      </c>
      <c r="F2374" s="6">
        <f>TCD!A2374</f>
        <v>873245876196</v>
      </c>
      <c r="H2374" s="18" t="str">
        <f>TCD!F2374</f>
        <v>E</v>
      </c>
      <c r="I2374" t="str">
        <f>TCD!B2374</f>
        <v>FR</v>
      </c>
      <c r="J2374" t="str">
        <f>IF(COUNTIF(Zoning!B:B,I2374)=0,"inconnu",_xlfn.XLOOKUP(I2374,Zoning!B:B,Zoning!C:C))</f>
        <v>France</v>
      </c>
      <c r="K2374">
        <f>_xlfn.XLOOKUP(F2374,'Shipment Detail'!N:N,'Shipment Detail'!AB:AB)</f>
        <v>9</v>
      </c>
      <c r="L2374">
        <f>TCD!E2374</f>
        <v>48</v>
      </c>
      <c r="M2374" t="str">
        <f>IF(J2374="France","ST",_xlfn.XLOOKUP(F2374,'Shipment Detail'!N:N,'Shipment Detail'!E:E,""))</f>
        <v>ST</v>
      </c>
      <c r="N2374">
        <f t="shared" si="115"/>
        <v>0.2</v>
      </c>
      <c r="O2374" t="str">
        <f>IF(_xlfn.XLOOKUP(F2374,'Shipment Detail'!N:N,'Shipment Detail'!BM:BM)=0,"",_xlfn.XLOOKUP(F2374,'Shipment Detail'!N:N,'Shipment Detail'!BM:BM))</f>
        <v/>
      </c>
      <c r="R2374" t="str">
        <f>IF(_xlfn.XLOOKUP(F2374,'Shipment Detail'!N:N,'Shipment Detail'!AV:AV)&gt;60,10,"")</f>
        <v/>
      </c>
      <c r="T2374" s="3">
        <f>TCD!C2374</f>
        <v>20.840000000000003</v>
      </c>
    </row>
    <row r="2375" spans="1:20" x14ac:dyDescent="0.2">
      <c r="A2375" t="str">
        <f t="shared" si="114"/>
        <v>FEDEX FRANCE</v>
      </c>
      <c r="B2375" s="5">
        <f t="shared" si="113"/>
        <v>46174</v>
      </c>
      <c r="F2375" s="6">
        <f>TCD!A2375</f>
        <v>873245952721</v>
      </c>
      <c r="H2375" s="18" t="str">
        <f>TCD!F2375</f>
        <v>E</v>
      </c>
      <c r="I2375" t="str">
        <f>TCD!B2375</f>
        <v>FR</v>
      </c>
      <c r="J2375" t="str">
        <f>IF(COUNTIF(Zoning!B:B,I2375)=0,"inconnu",_xlfn.XLOOKUP(I2375,Zoning!B:B,Zoning!C:C))</f>
        <v>France</v>
      </c>
      <c r="K2375">
        <f>_xlfn.XLOOKUP(F2375,'Shipment Detail'!N:N,'Shipment Detail'!AB:AB)</f>
        <v>4</v>
      </c>
      <c r="L2375">
        <f>TCD!E2375</f>
        <v>23.3</v>
      </c>
      <c r="M2375" t="str">
        <f>IF(J2375="France","ST",_xlfn.XLOOKUP(F2375,'Shipment Detail'!N:N,'Shipment Detail'!E:E,""))</f>
        <v>ST</v>
      </c>
      <c r="N2375">
        <f t="shared" si="115"/>
        <v>0.2</v>
      </c>
      <c r="O2375" t="str">
        <f>IF(_xlfn.XLOOKUP(F2375,'Shipment Detail'!N:N,'Shipment Detail'!BM:BM)=0,"",_xlfn.XLOOKUP(F2375,'Shipment Detail'!N:N,'Shipment Detail'!BM:BM))</f>
        <v/>
      </c>
      <c r="R2375" t="str">
        <f>IF(_xlfn.XLOOKUP(F2375,'Shipment Detail'!N:N,'Shipment Detail'!AV:AV)&gt;60,10,"")</f>
        <v/>
      </c>
      <c r="T2375" s="3">
        <f>TCD!C2375</f>
        <v>12.480000000000004</v>
      </c>
    </row>
    <row r="2376" spans="1:20" x14ac:dyDescent="0.2">
      <c r="A2376" t="str">
        <f t="shared" si="114"/>
        <v>FEDEX FRANCE</v>
      </c>
      <c r="B2376" s="5">
        <f t="shared" si="113"/>
        <v>46174</v>
      </c>
      <c r="F2376" s="6">
        <f>TCD!A2376</f>
        <v>873246064495</v>
      </c>
      <c r="H2376" s="18" t="str">
        <f>TCD!F2376</f>
        <v>E</v>
      </c>
      <c r="I2376" t="str">
        <f>TCD!B2376</f>
        <v>FR</v>
      </c>
      <c r="J2376" t="str">
        <f>IF(COUNTIF(Zoning!B:B,I2376)=0,"inconnu",_xlfn.XLOOKUP(I2376,Zoning!B:B,Zoning!C:C))</f>
        <v>France</v>
      </c>
      <c r="K2376">
        <f>_xlfn.XLOOKUP(F2376,'Shipment Detail'!N:N,'Shipment Detail'!AB:AB)</f>
        <v>1</v>
      </c>
      <c r="L2376">
        <f>TCD!E2376</f>
        <v>7</v>
      </c>
      <c r="M2376" t="str">
        <f>IF(J2376="France","ST",_xlfn.XLOOKUP(F2376,'Shipment Detail'!N:N,'Shipment Detail'!E:E,""))</f>
        <v>ST</v>
      </c>
      <c r="N2376">
        <f t="shared" si="115"/>
        <v>0.2</v>
      </c>
      <c r="O2376" t="str">
        <f>IF(_xlfn.XLOOKUP(F2376,'Shipment Detail'!N:N,'Shipment Detail'!BM:BM)=0,"",_xlfn.XLOOKUP(F2376,'Shipment Detail'!N:N,'Shipment Detail'!BM:BM))</f>
        <v/>
      </c>
      <c r="R2376" t="str">
        <f>IF(_xlfn.XLOOKUP(F2376,'Shipment Detail'!N:N,'Shipment Detail'!AV:AV)&gt;60,10,"")</f>
        <v/>
      </c>
      <c r="T2376" s="3">
        <f>TCD!C2376</f>
        <v>6.7899999999999991</v>
      </c>
    </row>
    <row r="2377" spans="1:20" x14ac:dyDescent="0.2">
      <c r="A2377" t="str">
        <f t="shared" si="114"/>
        <v>FEDEX FRANCE</v>
      </c>
      <c r="B2377" s="5">
        <f t="shared" si="113"/>
        <v>46174</v>
      </c>
      <c r="F2377" s="6">
        <f>TCD!A2377</f>
        <v>873246081605</v>
      </c>
      <c r="H2377" s="18" t="str">
        <f>TCD!F2377</f>
        <v>E</v>
      </c>
      <c r="I2377" t="str">
        <f>TCD!B2377</f>
        <v>FR</v>
      </c>
      <c r="J2377" t="str">
        <f>IF(COUNTIF(Zoning!B:B,I2377)=0,"inconnu",_xlfn.XLOOKUP(I2377,Zoning!B:B,Zoning!C:C))</f>
        <v>France</v>
      </c>
      <c r="K2377">
        <f>_xlfn.XLOOKUP(F2377,'Shipment Detail'!N:N,'Shipment Detail'!AB:AB)</f>
        <v>2</v>
      </c>
      <c r="L2377">
        <f>TCD!E2377</f>
        <v>15.6</v>
      </c>
      <c r="M2377" t="str">
        <f>IF(J2377="France","ST",_xlfn.XLOOKUP(F2377,'Shipment Detail'!N:N,'Shipment Detail'!E:E,""))</f>
        <v>ST</v>
      </c>
      <c r="N2377">
        <f t="shared" si="115"/>
        <v>0.2</v>
      </c>
      <c r="O2377" t="str">
        <f>IF(_xlfn.XLOOKUP(F2377,'Shipment Detail'!N:N,'Shipment Detail'!BM:BM)=0,"",_xlfn.XLOOKUP(F2377,'Shipment Detail'!N:N,'Shipment Detail'!BM:BM))</f>
        <v/>
      </c>
      <c r="R2377" t="str">
        <f>IF(_xlfn.XLOOKUP(F2377,'Shipment Detail'!N:N,'Shipment Detail'!AV:AV)&gt;60,10,"")</f>
        <v/>
      </c>
      <c r="T2377" s="3">
        <f>TCD!C2377</f>
        <v>9.8000000000000007</v>
      </c>
    </row>
    <row r="2378" spans="1:20" x14ac:dyDescent="0.2">
      <c r="A2378" t="str">
        <f t="shared" si="114"/>
        <v>FEDEX FRANCE</v>
      </c>
      <c r="B2378" s="5">
        <f t="shared" si="113"/>
        <v>46174</v>
      </c>
      <c r="F2378" s="6">
        <f>TCD!A2378</f>
        <v>873246104573</v>
      </c>
      <c r="H2378" s="18" t="str">
        <f>TCD!F2378</f>
        <v>E</v>
      </c>
      <c r="I2378" t="str">
        <f>TCD!B2378</f>
        <v>FR</v>
      </c>
      <c r="J2378" t="str">
        <f>IF(COUNTIF(Zoning!B:B,I2378)=0,"inconnu",_xlfn.XLOOKUP(I2378,Zoning!B:B,Zoning!C:C))</f>
        <v>France</v>
      </c>
      <c r="K2378">
        <f>_xlfn.XLOOKUP(F2378,'Shipment Detail'!N:N,'Shipment Detail'!AB:AB)</f>
        <v>3</v>
      </c>
      <c r="L2378">
        <f>TCD!E2378</f>
        <v>17</v>
      </c>
      <c r="M2378" t="str">
        <f>IF(J2378="France","ST",_xlfn.XLOOKUP(F2378,'Shipment Detail'!N:N,'Shipment Detail'!E:E,""))</f>
        <v>ST</v>
      </c>
      <c r="N2378">
        <f t="shared" si="115"/>
        <v>0.2</v>
      </c>
      <c r="O2378" t="str">
        <f>IF(_xlfn.XLOOKUP(F2378,'Shipment Detail'!N:N,'Shipment Detail'!BM:BM)=0,"",_xlfn.XLOOKUP(F2378,'Shipment Detail'!N:N,'Shipment Detail'!BM:BM))</f>
        <v/>
      </c>
      <c r="R2378" t="str">
        <f>IF(_xlfn.XLOOKUP(F2378,'Shipment Detail'!N:N,'Shipment Detail'!AV:AV)&gt;60,10,"")</f>
        <v/>
      </c>
      <c r="T2378" s="3">
        <f>TCD!C2378</f>
        <v>10.129999999999995</v>
      </c>
    </row>
    <row r="2379" spans="1:20" x14ac:dyDescent="0.2">
      <c r="A2379" t="str">
        <f t="shared" si="114"/>
        <v>FEDEX FRANCE</v>
      </c>
      <c r="B2379" s="5">
        <f t="shared" si="113"/>
        <v>46174</v>
      </c>
      <c r="F2379" s="6">
        <f>TCD!A2379</f>
        <v>873246126567</v>
      </c>
      <c r="H2379" s="18" t="str">
        <f>TCD!F2379</f>
        <v>E</v>
      </c>
      <c r="I2379" t="str">
        <f>TCD!B2379</f>
        <v>FR</v>
      </c>
      <c r="J2379" t="str">
        <f>IF(COUNTIF(Zoning!B:B,I2379)=0,"inconnu",_xlfn.XLOOKUP(I2379,Zoning!B:B,Zoning!C:C))</f>
        <v>France</v>
      </c>
      <c r="K2379">
        <f>_xlfn.XLOOKUP(F2379,'Shipment Detail'!N:N,'Shipment Detail'!AB:AB)</f>
        <v>2</v>
      </c>
      <c r="L2379">
        <f>TCD!E2379</f>
        <v>15</v>
      </c>
      <c r="M2379" t="str">
        <f>IF(J2379="France","ST",_xlfn.XLOOKUP(F2379,'Shipment Detail'!N:N,'Shipment Detail'!E:E,""))</f>
        <v>ST</v>
      </c>
      <c r="N2379">
        <f t="shared" si="115"/>
        <v>0.2</v>
      </c>
      <c r="O2379" t="str">
        <f>IF(_xlfn.XLOOKUP(F2379,'Shipment Detail'!N:N,'Shipment Detail'!BM:BM)=0,"",_xlfn.XLOOKUP(F2379,'Shipment Detail'!N:N,'Shipment Detail'!BM:BM))</f>
        <v/>
      </c>
      <c r="R2379" t="str">
        <f>IF(_xlfn.XLOOKUP(F2379,'Shipment Detail'!N:N,'Shipment Detail'!AV:AV)&gt;60,10,"")</f>
        <v/>
      </c>
      <c r="T2379" s="3">
        <f>TCD!C2379</f>
        <v>9.4600000000000009</v>
      </c>
    </row>
    <row r="2380" spans="1:20" x14ac:dyDescent="0.2">
      <c r="A2380" t="str">
        <f t="shared" si="114"/>
        <v>FEDEX FRANCE</v>
      </c>
      <c r="B2380" s="5">
        <f t="shared" si="113"/>
        <v>46174</v>
      </c>
      <c r="F2380" s="6">
        <f>TCD!A2380</f>
        <v>873246145058</v>
      </c>
      <c r="H2380" s="18" t="str">
        <f>TCD!F2380</f>
        <v>E</v>
      </c>
      <c r="I2380" t="str">
        <f>TCD!B2380</f>
        <v>FR</v>
      </c>
      <c r="J2380" t="str">
        <f>IF(COUNTIF(Zoning!B:B,I2380)=0,"inconnu",_xlfn.XLOOKUP(I2380,Zoning!B:B,Zoning!C:C))</f>
        <v>France</v>
      </c>
      <c r="K2380">
        <f>_xlfn.XLOOKUP(F2380,'Shipment Detail'!N:N,'Shipment Detail'!AB:AB)</f>
        <v>6</v>
      </c>
      <c r="L2380">
        <f>TCD!E2380</f>
        <v>40</v>
      </c>
      <c r="M2380" t="str">
        <f>IF(J2380="France","ST",_xlfn.XLOOKUP(F2380,'Shipment Detail'!N:N,'Shipment Detail'!E:E,""))</f>
        <v>ST</v>
      </c>
      <c r="N2380">
        <f t="shared" si="115"/>
        <v>0.2</v>
      </c>
      <c r="O2380" t="str">
        <f>IF(_xlfn.XLOOKUP(F2380,'Shipment Detail'!N:N,'Shipment Detail'!BM:BM)=0,"",_xlfn.XLOOKUP(F2380,'Shipment Detail'!N:N,'Shipment Detail'!BM:BM))</f>
        <v/>
      </c>
      <c r="R2380" t="str">
        <f>IF(_xlfn.XLOOKUP(F2380,'Shipment Detail'!N:N,'Shipment Detail'!AV:AV)&gt;60,10,"")</f>
        <v/>
      </c>
      <c r="T2380" s="3">
        <f>TCD!C2380</f>
        <v>17.839999999999996</v>
      </c>
    </row>
    <row r="2381" spans="1:20" x14ac:dyDescent="0.2">
      <c r="A2381" t="str">
        <f t="shared" si="114"/>
        <v>FEDEX FRANCE</v>
      </c>
      <c r="B2381" s="5">
        <f t="shared" si="113"/>
        <v>46174</v>
      </c>
      <c r="F2381" s="6">
        <f>TCD!A2381</f>
        <v>873246180347</v>
      </c>
      <c r="H2381" s="18" t="str">
        <f>TCD!F2381</f>
        <v>E</v>
      </c>
      <c r="I2381" t="str">
        <f>TCD!B2381</f>
        <v>FR</v>
      </c>
      <c r="J2381" t="str">
        <f>IF(COUNTIF(Zoning!B:B,I2381)=0,"inconnu",_xlfn.XLOOKUP(I2381,Zoning!B:B,Zoning!C:C))</f>
        <v>France</v>
      </c>
      <c r="K2381">
        <f>_xlfn.XLOOKUP(F2381,'Shipment Detail'!N:N,'Shipment Detail'!AB:AB)</f>
        <v>6</v>
      </c>
      <c r="L2381">
        <f>TCD!E2381</f>
        <v>40</v>
      </c>
      <c r="M2381" t="str">
        <f>IF(J2381="France","ST",_xlfn.XLOOKUP(F2381,'Shipment Detail'!N:N,'Shipment Detail'!E:E,""))</f>
        <v>ST</v>
      </c>
      <c r="N2381">
        <f t="shared" si="115"/>
        <v>0.2</v>
      </c>
      <c r="O2381" t="str">
        <f>IF(_xlfn.XLOOKUP(F2381,'Shipment Detail'!N:N,'Shipment Detail'!BM:BM)=0,"",_xlfn.XLOOKUP(F2381,'Shipment Detail'!N:N,'Shipment Detail'!BM:BM))</f>
        <v/>
      </c>
      <c r="R2381" t="str">
        <f>IF(_xlfn.XLOOKUP(F2381,'Shipment Detail'!N:N,'Shipment Detail'!AV:AV)&gt;60,10,"")</f>
        <v/>
      </c>
      <c r="T2381" s="3">
        <f>TCD!C2381</f>
        <v>17.839999999999996</v>
      </c>
    </row>
    <row r="2382" spans="1:20" x14ac:dyDescent="0.2">
      <c r="A2382" t="str">
        <f t="shared" si="114"/>
        <v>FEDEX FRANCE</v>
      </c>
      <c r="B2382" s="5">
        <f t="shared" si="113"/>
        <v>46174</v>
      </c>
      <c r="F2382" s="6">
        <f>TCD!A2382</f>
        <v>873246234936</v>
      </c>
      <c r="H2382" s="18" t="str">
        <f>TCD!F2382</f>
        <v>E</v>
      </c>
      <c r="I2382" t="str">
        <f>TCD!B2382</f>
        <v>FR</v>
      </c>
      <c r="J2382" t="str">
        <f>IF(COUNTIF(Zoning!B:B,I2382)=0,"inconnu",_xlfn.XLOOKUP(I2382,Zoning!B:B,Zoning!C:C))</f>
        <v>France</v>
      </c>
      <c r="K2382">
        <f>_xlfn.XLOOKUP(F2382,'Shipment Detail'!N:N,'Shipment Detail'!AB:AB)</f>
        <v>3</v>
      </c>
      <c r="L2382">
        <f>TCD!E2382</f>
        <v>16</v>
      </c>
      <c r="M2382" t="str">
        <f>IF(J2382="France","ST",_xlfn.XLOOKUP(F2382,'Shipment Detail'!N:N,'Shipment Detail'!E:E,""))</f>
        <v>ST</v>
      </c>
      <c r="N2382">
        <f t="shared" si="115"/>
        <v>0.2</v>
      </c>
      <c r="O2382" t="str">
        <f>IF(_xlfn.XLOOKUP(F2382,'Shipment Detail'!N:N,'Shipment Detail'!BM:BM)=0,"",_xlfn.XLOOKUP(F2382,'Shipment Detail'!N:N,'Shipment Detail'!BM:BM))</f>
        <v/>
      </c>
      <c r="R2382" t="str">
        <f>IF(_xlfn.XLOOKUP(F2382,'Shipment Detail'!N:N,'Shipment Detail'!AV:AV)&gt;60,10,"")</f>
        <v/>
      </c>
      <c r="T2382" s="3">
        <f>TCD!C2382</f>
        <v>9.8000000000000007</v>
      </c>
    </row>
    <row r="2383" spans="1:20" x14ac:dyDescent="0.2">
      <c r="A2383" t="str">
        <f t="shared" si="114"/>
        <v>FEDEX FRANCE</v>
      </c>
      <c r="B2383" s="5">
        <f t="shared" si="113"/>
        <v>46174</v>
      </c>
      <c r="F2383" s="6">
        <f>TCD!A2383</f>
        <v>873246261686</v>
      </c>
      <c r="H2383" s="18" t="str">
        <f>TCD!F2383</f>
        <v>E</v>
      </c>
      <c r="I2383" t="str">
        <f>TCD!B2383</f>
        <v>FR</v>
      </c>
      <c r="J2383" t="str">
        <f>IF(COUNTIF(Zoning!B:B,I2383)=0,"inconnu",_xlfn.XLOOKUP(I2383,Zoning!B:B,Zoning!C:C))</f>
        <v>France</v>
      </c>
      <c r="K2383">
        <f>_xlfn.XLOOKUP(F2383,'Shipment Detail'!N:N,'Shipment Detail'!AB:AB)</f>
        <v>9</v>
      </c>
      <c r="L2383">
        <f>TCD!E2383</f>
        <v>44.800000000000004</v>
      </c>
      <c r="M2383" t="str">
        <f>IF(J2383="France","ST",_xlfn.XLOOKUP(F2383,'Shipment Detail'!N:N,'Shipment Detail'!E:E,""))</f>
        <v>ST</v>
      </c>
      <c r="N2383">
        <f t="shared" si="115"/>
        <v>0.2</v>
      </c>
      <c r="O2383" t="str">
        <f>IF(_xlfn.XLOOKUP(F2383,'Shipment Detail'!N:N,'Shipment Detail'!BM:BM)=0,"",_xlfn.XLOOKUP(F2383,'Shipment Detail'!N:N,'Shipment Detail'!BM:BM))</f>
        <v/>
      </c>
      <c r="R2383" t="str">
        <f>IF(_xlfn.XLOOKUP(F2383,'Shipment Detail'!N:N,'Shipment Detail'!AV:AV)&gt;60,10,"")</f>
        <v/>
      </c>
      <c r="T2383" s="3">
        <f>TCD!C2383</f>
        <v>19.499999999999993</v>
      </c>
    </row>
    <row r="2384" spans="1:20" x14ac:dyDescent="0.2">
      <c r="A2384" t="str">
        <f t="shared" si="114"/>
        <v>FEDEX FRANCE</v>
      </c>
      <c r="B2384" s="5">
        <f t="shared" si="113"/>
        <v>46174</v>
      </c>
      <c r="F2384" s="6">
        <f>TCD!A2384</f>
        <v>873246315223</v>
      </c>
      <c r="H2384" s="18" t="str">
        <f>TCD!F2384</f>
        <v>E</v>
      </c>
      <c r="I2384" t="str">
        <f>TCD!B2384</f>
        <v>FR</v>
      </c>
      <c r="J2384" t="str">
        <f>IF(COUNTIF(Zoning!B:B,I2384)=0,"inconnu",_xlfn.XLOOKUP(I2384,Zoning!B:B,Zoning!C:C))</f>
        <v>France</v>
      </c>
      <c r="K2384">
        <f>_xlfn.XLOOKUP(F2384,'Shipment Detail'!N:N,'Shipment Detail'!AB:AB)</f>
        <v>3</v>
      </c>
      <c r="L2384">
        <f>TCD!E2384</f>
        <v>12</v>
      </c>
      <c r="M2384" t="str">
        <f>IF(J2384="France","ST",_xlfn.XLOOKUP(F2384,'Shipment Detail'!N:N,'Shipment Detail'!E:E,""))</f>
        <v>ST</v>
      </c>
      <c r="N2384">
        <f t="shared" si="115"/>
        <v>0.2</v>
      </c>
      <c r="O2384" t="str">
        <f>IF(_xlfn.XLOOKUP(F2384,'Shipment Detail'!N:N,'Shipment Detail'!BM:BM)=0,"",_xlfn.XLOOKUP(F2384,'Shipment Detail'!N:N,'Shipment Detail'!BM:BM))</f>
        <v/>
      </c>
      <c r="R2384" t="str">
        <f>IF(_xlfn.XLOOKUP(F2384,'Shipment Detail'!N:N,'Shipment Detail'!AV:AV)&gt;60,10,"")</f>
        <v/>
      </c>
      <c r="T2384" s="3">
        <f>TCD!C2384</f>
        <v>8.4599999999999973</v>
      </c>
    </row>
    <row r="2385" spans="1:20" x14ac:dyDescent="0.2">
      <c r="A2385" t="str">
        <f t="shared" si="114"/>
        <v>FEDEX FRANCE</v>
      </c>
      <c r="B2385" s="5">
        <f t="shared" ref="B2385:B2448" si="116">B2384</f>
        <v>46174</v>
      </c>
      <c r="F2385" s="6">
        <f>TCD!A2385</f>
        <v>873246341058</v>
      </c>
      <c r="H2385" s="18" t="str">
        <f>TCD!F2385</f>
        <v>E</v>
      </c>
      <c r="I2385" t="str">
        <f>TCD!B2385</f>
        <v>FR</v>
      </c>
      <c r="J2385" t="str">
        <f>IF(COUNTIF(Zoning!B:B,I2385)=0,"inconnu",_xlfn.XLOOKUP(I2385,Zoning!B:B,Zoning!C:C))</f>
        <v>France</v>
      </c>
      <c r="K2385">
        <f>_xlfn.XLOOKUP(F2385,'Shipment Detail'!N:N,'Shipment Detail'!AB:AB)</f>
        <v>2</v>
      </c>
      <c r="L2385">
        <f>TCD!E2385</f>
        <v>16</v>
      </c>
      <c r="M2385" t="str">
        <f>IF(J2385="France","ST",_xlfn.XLOOKUP(F2385,'Shipment Detail'!N:N,'Shipment Detail'!E:E,""))</f>
        <v>ST</v>
      </c>
      <c r="N2385">
        <f t="shared" si="115"/>
        <v>0.2</v>
      </c>
      <c r="O2385" t="str">
        <f>IF(_xlfn.XLOOKUP(F2385,'Shipment Detail'!N:N,'Shipment Detail'!BM:BM)=0,"",_xlfn.XLOOKUP(F2385,'Shipment Detail'!N:N,'Shipment Detail'!BM:BM))</f>
        <v/>
      </c>
      <c r="R2385" t="str">
        <f>IF(_xlfn.XLOOKUP(F2385,'Shipment Detail'!N:N,'Shipment Detail'!AV:AV)&gt;60,10,"")</f>
        <v/>
      </c>
      <c r="T2385" s="3">
        <f>TCD!C2385</f>
        <v>9.8000000000000007</v>
      </c>
    </row>
    <row r="2386" spans="1:20" x14ac:dyDescent="0.2">
      <c r="A2386" t="str">
        <f t="shared" si="114"/>
        <v>FEDEX FRANCE</v>
      </c>
      <c r="B2386" s="5">
        <f t="shared" si="116"/>
        <v>46174</v>
      </c>
      <c r="F2386" s="6">
        <f>TCD!A2386</f>
        <v>873246363810</v>
      </c>
      <c r="H2386" s="18" t="str">
        <f>TCD!F2386</f>
        <v>E</v>
      </c>
      <c r="I2386" t="str">
        <f>TCD!B2386</f>
        <v>FR</v>
      </c>
      <c r="J2386" t="str">
        <f>IF(COUNTIF(Zoning!B:B,I2386)=0,"inconnu",_xlfn.XLOOKUP(I2386,Zoning!B:B,Zoning!C:C))</f>
        <v>France</v>
      </c>
      <c r="K2386">
        <f>_xlfn.XLOOKUP(F2386,'Shipment Detail'!N:N,'Shipment Detail'!AB:AB)</f>
        <v>5</v>
      </c>
      <c r="L2386">
        <f>TCD!E2386</f>
        <v>29.900000000000002</v>
      </c>
      <c r="M2386" t="str">
        <f>IF(J2386="France","ST",_xlfn.XLOOKUP(F2386,'Shipment Detail'!N:N,'Shipment Detail'!E:E,""))</f>
        <v>ST</v>
      </c>
      <c r="N2386">
        <f t="shared" si="115"/>
        <v>0.2</v>
      </c>
      <c r="O2386" t="str">
        <f>IF(_xlfn.XLOOKUP(F2386,'Shipment Detail'!N:N,'Shipment Detail'!BM:BM)=0,"",_xlfn.XLOOKUP(F2386,'Shipment Detail'!N:N,'Shipment Detail'!BM:BM))</f>
        <v/>
      </c>
      <c r="R2386" t="str">
        <f>IF(_xlfn.XLOOKUP(F2386,'Shipment Detail'!N:N,'Shipment Detail'!AV:AV)&gt;60,10,"")</f>
        <v/>
      </c>
      <c r="T2386" s="3">
        <f>TCD!C2386</f>
        <v>14.480000000000004</v>
      </c>
    </row>
    <row r="2387" spans="1:20" x14ac:dyDescent="0.2">
      <c r="A2387" t="str">
        <f t="shared" si="114"/>
        <v>FEDEX FRANCE</v>
      </c>
      <c r="B2387" s="5">
        <f t="shared" si="116"/>
        <v>46174</v>
      </c>
      <c r="F2387" s="6">
        <f>TCD!A2387</f>
        <v>873246397820</v>
      </c>
      <c r="H2387" s="18" t="str">
        <f>TCD!F2387</f>
        <v>E</v>
      </c>
      <c r="I2387" t="str">
        <f>TCD!B2387</f>
        <v>FR</v>
      </c>
      <c r="J2387" t="str">
        <f>IF(COUNTIF(Zoning!B:B,I2387)=0,"inconnu",_xlfn.XLOOKUP(I2387,Zoning!B:B,Zoning!C:C))</f>
        <v>France</v>
      </c>
      <c r="K2387">
        <f>_xlfn.XLOOKUP(F2387,'Shipment Detail'!N:N,'Shipment Detail'!AB:AB)</f>
        <v>6</v>
      </c>
      <c r="L2387">
        <f>TCD!E2387</f>
        <v>45.5</v>
      </c>
      <c r="M2387" t="str">
        <f>IF(J2387="France","ST",_xlfn.XLOOKUP(F2387,'Shipment Detail'!N:N,'Shipment Detail'!E:E,""))</f>
        <v>ST</v>
      </c>
      <c r="N2387">
        <f t="shared" si="115"/>
        <v>0.2</v>
      </c>
      <c r="O2387" t="str">
        <f>IF(_xlfn.XLOOKUP(F2387,'Shipment Detail'!N:N,'Shipment Detail'!BM:BM)=0,"",_xlfn.XLOOKUP(F2387,'Shipment Detail'!N:N,'Shipment Detail'!BM:BM))</f>
        <v/>
      </c>
      <c r="R2387" t="str">
        <f>IF(_xlfn.XLOOKUP(F2387,'Shipment Detail'!N:N,'Shipment Detail'!AV:AV)&gt;60,10,"")</f>
        <v/>
      </c>
      <c r="T2387" s="3">
        <f>TCD!C2387</f>
        <v>19.840000000000003</v>
      </c>
    </row>
    <row r="2388" spans="1:20" x14ac:dyDescent="0.2">
      <c r="A2388" t="str">
        <f t="shared" si="114"/>
        <v>FEDEX FRANCE</v>
      </c>
      <c r="B2388" s="5">
        <f t="shared" si="116"/>
        <v>46174</v>
      </c>
      <c r="F2388" s="6">
        <f>TCD!A2388</f>
        <v>873246438710</v>
      </c>
      <c r="H2388" s="18" t="str">
        <f>TCD!F2388</f>
        <v>E</v>
      </c>
      <c r="I2388" t="str">
        <f>TCD!B2388</f>
        <v>FR</v>
      </c>
      <c r="J2388" t="str">
        <f>IF(COUNTIF(Zoning!B:B,I2388)=0,"inconnu",_xlfn.XLOOKUP(I2388,Zoning!B:B,Zoning!C:C))</f>
        <v>France</v>
      </c>
      <c r="K2388">
        <f>_xlfn.XLOOKUP(F2388,'Shipment Detail'!N:N,'Shipment Detail'!AB:AB)</f>
        <v>2</v>
      </c>
      <c r="L2388">
        <f>TCD!E2388</f>
        <v>15.6</v>
      </c>
      <c r="M2388" t="str">
        <f>IF(J2388="France","ST",_xlfn.XLOOKUP(F2388,'Shipment Detail'!N:N,'Shipment Detail'!E:E,""))</f>
        <v>ST</v>
      </c>
      <c r="N2388">
        <f t="shared" si="115"/>
        <v>0.2</v>
      </c>
      <c r="O2388" t="str">
        <f>IF(_xlfn.XLOOKUP(F2388,'Shipment Detail'!N:N,'Shipment Detail'!BM:BM)=0,"",_xlfn.XLOOKUP(F2388,'Shipment Detail'!N:N,'Shipment Detail'!BM:BM))</f>
        <v/>
      </c>
      <c r="R2388" t="str">
        <f>IF(_xlfn.XLOOKUP(F2388,'Shipment Detail'!N:N,'Shipment Detail'!AV:AV)&gt;60,10,"")</f>
        <v/>
      </c>
      <c r="T2388" s="3">
        <f>TCD!C2388</f>
        <v>9.8000000000000007</v>
      </c>
    </row>
    <row r="2389" spans="1:20" x14ac:dyDescent="0.2">
      <c r="A2389" t="str">
        <f t="shared" si="114"/>
        <v>FEDEX FRANCE</v>
      </c>
      <c r="B2389" s="5">
        <f t="shared" si="116"/>
        <v>46174</v>
      </c>
      <c r="F2389" s="6">
        <f>TCD!A2389</f>
        <v>873246462552</v>
      </c>
      <c r="H2389" s="18" t="str">
        <f>TCD!F2389</f>
        <v>E</v>
      </c>
      <c r="I2389" t="str">
        <f>TCD!B2389</f>
        <v>FR</v>
      </c>
      <c r="J2389" t="str">
        <f>IF(COUNTIF(Zoning!B:B,I2389)=0,"inconnu",_xlfn.XLOOKUP(I2389,Zoning!B:B,Zoning!C:C))</f>
        <v>France</v>
      </c>
      <c r="K2389">
        <f>_xlfn.XLOOKUP(F2389,'Shipment Detail'!N:N,'Shipment Detail'!AB:AB)</f>
        <v>3</v>
      </c>
      <c r="L2389">
        <f>TCD!E2389</f>
        <v>17.400000000000002</v>
      </c>
      <c r="M2389" t="str">
        <f>IF(J2389="France","ST",_xlfn.XLOOKUP(F2389,'Shipment Detail'!N:N,'Shipment Detail'!E:E,""))</f>
        <v>ST</v>
      </c>
      <c r="N2389">
        <f t="shared" si="115"/>
        <v>0.2</v>
      </c>
      <c r="O2389" t="str">
        <f>IF(_xlfn.XLOOKUP(F2389,'Shipment Detail'!N:N,'Shipment Detail'!BM:BM)=0,"",_xlfn.XLOOKUP(F2389,'Shipment Detail'!N:N,'Shipment Detail'!BM:BM))</f>
        <v/>
      </c>
      <c r="R2389" t="str">
        <f>IF(_xlfn.XLOOKUP(F2389,'Shipment Detail'!N:N,'Shipment Detail'!AV:AV)&gt;60,10,"")</f>
        <v/>
      </c>
      <c r="T2389" s="3">
        <f>TCD!C2389</f>
        <v>10.469999999999999</v>
      </c>
    </row>
    <row r="2390" spans="1:20" x14ac:dyDescent="0.2">
      <c r="A2390" t="str">
        <f t="shared" si="114"/>
        <v>FEDEX FRANCE</v>
      </c>
      <c r="B2390" s="5">
        <f t="shared" si="116"/>
        <v>46174</v>
      </c>
      <c r="F2390" s="6">
        <f>TCD!A2390</f>
        <v>873246495944</v>
      </c>
      <c r="H2390" s="18" t="str">
        <f>TCD!F2390</f>
        <v>E</v>
      </c>
      <c r="I2390" t="str">
        <f>TCD!B2390</f>
        <v>FR</v>
      </c>
      <c r="J2390" t="str">
        <f>IF(COUNTIF(Zoning!B:B,I2390)=0,"inconnu",_xlfn.XLOOKUP(I2390,Zoning!B:B,Zoning!C:C))</f>
        <v>France</v>
      </c>
      <c r="K2390">
        <f>_xlfn.XLOOKUP(F2390,'Shipment Detail'!N:N,'Shipment Detail'!AB:AB)</f>
        <v>4</v>
      </c>
      <c r="L2390">
        <f>TCD!E2390</f>
        <v>17.5</v>
      </c>
      <c r="M2390" t="str">
        <f>IF(J2390="France","ST",_xlfn.XLOOKUP(F2390,'Shipment Detail'!N:N,'Shipment Detail'!E:E,""))</f>
        <v>ST</v>
      </c>
      <c r="N2390">
        <f t="shared" si="115"/>
        <v>0.2</v>
      </c>
      <c r="O2390" t="str">
        <f>IF(_xlfn.XLOOKUP(F2390,'Shipment Detail'!N:N,'Shipment Detail'!BM:BM)=0,"",_xlfn.XLOOKUP(F2390,'Shipment Detail'!N:N,'Shipment Detail'!BM:BM))</f>
        <v/>
      </c>
      <c r="R2390" t="str">
        <f>IF(_xlfn.XLOOKUP(F2390,'Shipment Detail'!N:N,'Shipment Detail'!AV:AV)&gt;60,10,"")</f>
        <v/>
      </c>
      <c r="T2390" s="3">
        <f>TCD!C2390</f>
        <v>10.469999999999999</v>
      </c>
    </row>
    <row r="2391" spans="1:20" x14ac:dyDescent="0.2">
      <c r="A2391" t="str">
        <f t="shared" si="114"/>
        <v>FEDEX FRANCE</v>
      </c>
      <c r="B2391" s="5">
        <f t="shared" si="116"/>
        <v>46174</v>
      </c>
      <c r="F2391" s="6">
        <f>TCD!A2391</f>
        <v>873246523293</v>
      </c>
      <c r="H2391" s="18" t="str">
        <f>TCD!F2391</f>
        <v>E</v>
      </c>
      <c r="I2391" t="str">
        <f>TCD!B2391</f>
        <v>FR</v>
      </c>
      <c r="J2391" t="str">
        <f>IF(COUNTIF(Zoning!B:B,I2391)=0,"inconnu",_xlfn.XLOOKUP(I2391,Zoning!B:B,Zoning!C:C))</f>
        <v>France</v>
      </c>
      <c r="K2391">
        <f>_xlfn.XLOOKUP(F2391,'Shipment Detail'!N:N,'Shipment Detail'!AB:AB)</f>
        <v>4</v>
      </c>
      <c r="L2391">
        <f>TCD!E2391</f>
        <v>30.3</v>
      </c>
      <c r="M2391" t="str">
        <f>IF(J2391="France","ST",_xlfn.XLOOKUP(F2391,'Shipment Detail'!N:N,'Shipment Detail'!E:E,""))</f>
        <v>ST</v>
      </c>
      <c r="N2391">
        <f t="shared" si="115"/>
        <v>0.2</v>
      </c>
      <c r="O2391" t="str">
        <f>IF(_xlfn.XLOOKUP(F2391,'Shipment Detail'!N:N,'Shipment Detail'!BM:BM)=0,"",_xlfn.XLOOKUP(F2391,'Shipment Detail'!N:N,'Shipment Detail'!BM:BM))</f>
        <v/>
      </c>
      <c r="R2391" t="str">
        <f>IF(_xlfn.XLOOKUP(F2391,'Shipment Detail'!N:N,'Shipment Detail'!AV:AV)&gt;60,10,"")</f>
        <v/>
      </c>
      <c r="T2391" s="3">
        <f>TCD!C2391</f>
        <v>14.82</v>
      </c>
    </row>
    <row r="2392" spans="1:20" x14ac:dyDescent="0.2">
      <c r="A2392" t="str">
        <f t="shared" si="114"/>
        <v>FEDEX FRANCE</v>
      </c>
      <c r="B2392" s="5">
        <f t="shared" si="116"/>
        <v>46174</v>
      </c>
      <c r="F2392" s="6">
        <f>TCD!A2392</f>
        <v>873246547978</v>
      </c>
      <c r="H2392" s="18" t="str">
        <f>TCD!F2392</f>
        <v>E</v>
      </c>
      <c r="I2392" t="str">
        <f>TCD!B2392</f>
        <v>FR</v>
      </c>
      <c r="J2392" t="str">
        <f>IF(COUNTIF(Zoning!B:B,I2392)=0,"inconnu",_xlfn.XLOOKUP(I2392,Zoning!B:B,Zoning!C:C))</f>
        <v>France</v>
      </c>
      <c r="K2392">
        <f>_xlfn.XLOOKUP(F2392,'Shipment Detail'!N:N,'Shipment Detail'!AB:AB)</f>
        <v>6</v>
      </c>
      <c r="L2392">
        <f>TCD!E2392</f>
        <v>41.9</v>
      </c>
      <c r="M2392" t="str">
        <f>IF(J2392="France","ST",_xlfn.XLOOKUP(F2392,'Shipment Detail'!N:N,'Shipment Detail'!E:E,""))</f>
        <v>ST</v>
      </c>
      <c r="N2392">
        <f t="shared" si="115"/>
        <v>0.2</v>
      </c>
      <c r="O2392" t="str">
        <f>IF(_xlfn.XLOOKUP(F2392,'Shipment Detail'!N:N,'Shipment Detail'!BM:BM)=0,"",_xlfn.XLOOKUP(F2392,'Shipment Detail'!N:N,'Shipment Detail'!BM:BM))</f>
        <v/>
      </c>
      <c r="R2392" t="str">
        <f>IF(_xlfn.XLOOKUP(F2392,'Shipment Detail'!N:N,'Shipment Detail'!AV:AV)&gt;60,10,"")</f>
        <v/>
      </c>
      <c r="T2392" s="3">
        <f>TCD!C2392</f>
        <v>18.500000000000007</v>
      </c>
    </row>
    <row r="2393" spans="1:20" x14ac:dyDescent="0.2">
      <c r="A2393" t="str">
        <f t="shared" si="114"/>
        <v>FEDEX FRANCE</v>
      </c>
      <c r="B2393" s="5">
        <f t="shared" si="116"/>
        <v>46174</v>
      </c>
      <c r="F2393" s="6">
        <f>TCD!A2393</f>
        <v>873246631515</v>
      </c>
      <c r="H2393" s="18" t="str">
        <f>TCD!F2393</f>
        <v>E</v>
      </c>
      <c r="I2393" t="str">
        <f>TCD!B2393</f>
        <v>FR</v>
      </c>
      <c r="J2393" t="str">
        <f>IF(COUNTIF(Zoning!B:B,I2393)=0,"inconnu",_xlfn.XLOOKUP(I2393,Zoning!B:B,Zoning!C:C))</f>
        <v>France</v>
      </c>
      <c r="K2393">
        <f>_xlfn.XLOOKUP(F2393,'Shipment Detail'!N:N,'Shipment Detail'!AB:AB)</f>
        <v>4</v>
      </c>
      <c r="L2393">
        <f>TCD!E2393</f>
        <v>30.3</v>
      </c>
      <c r="M2393" t="str">
        <f>IF(J2393="France","ST",_xlfn.XLOOKUP(F2393,'Shipment Detail'!N:N,'Shipment Detail'!E:E,""))</f>
        <v>ST</v>
      </c>
      <c r="N2393">
        <f t="shared" si="115"/>
        <v>0.2</v>
      </c>
      <c r="O2393" t="str">
        <f>IF(_xlfn.XLOOKUP(F2393,'Shipment Detail'!N:N,'Shipment Detail'!BM:BM)=0,"",_xlfn.XLOOKUP(F2393,'Shipment Detail'!N:N,'Shipment Detail'!BM:BM))</f>
        <v/>
      </c>
      <c r="R2393" t="str">
        <f>IF(_xlfn.XLOOKUP(F2393,'Shipment Detail'!N:N,'Shipment Detail'!AV:AV)&gt;60,10,"")</f>
        <v/>
      </c>
      <c r="T2393" s="3">
        <f>TCD!C2393</f>
        <v>14.82</v>
      </c>
    </row>
    <row r="2394" spans="1:20" x14ac:dyDescent="0.2">
      <c r="A2394" t="str">
        <f t="shared" si="114"/>
        <v>FEDEX FRANCE</v>
      </c>
      <c r="B2394" s="5">
        <f t="shared" si="116"/>
        <v>46174</v>
      </c>
      <c r="F2394" s="6">
        <f>TCD!A2394</f>
        <v>873246664826</v>
      </c>
      <c r="H2394" s="18" t="str">
        <f>TCD!F2394</f>
        <v>E</v>
      </c>
      <c r="I2394" t="str">
        <f>TCD!B2394</f>
        <v>FR</v>
      </c>
      <c r="J2394" t="str">
        <f>IF(COUNTIF(Zoning!B:B,I2394)=0,"inconnu",_xlfn.XLOOKUP(I2394,Zoning!B:B,Zoning!C:C))</f>
        <v>France</v>
      </c>
      <c r="K2394">
        <f>_xlfn.XLOOKUP(F2394,'Shipment Detail'!N:N,'Shipment Detail'!AB:AB)</f>
        <v>4</v>
      </c>
      <c r="L2394">
        <f>TCD!E2394</f>
        <v>30.200000000000003</v>
      </c>
      <c r="M2394" t="str">
        <f>IF(J2394="France","ST",_xlfn.XLOOKUP(F2394,'Shipment Detail'!N:N,'Shipment Detail'!E:E,""))</f>
        <v>ST</v>
      </c>
      <c r="N2394">
        <f t="shared" si="115"/>
        <v>0.2</v>
      </c>
      <c r="O2394" t="str">
        <f>IF(_xlfn.XLOOKUP(F2394,'Shipment Detail'!N:N,'Shipment Detail'!BM:BM)=0,"",_xlfn.XLOOKUP(F2394,'Shipment Detail'!N:N,'Shipment Detail'!BM:BM))</f>
        <v/>
      </c>
      <c r="R2394" t="str">
        <f>IF(_xlfn.XLOOKUP(F2394,'Shipment Detail'!N:N,'Shipment Detail'!AV:AV)&gt;60,10,"")</f>
        <v/>
      </c>
      <c r="T2394" s="3">
        <f>TCD!C2394</f>
        <v>14.82</v>
      </c>
    </row>
    <row r="2395" spans="1:20" x14ac:dyDescent="0.2">
      <c r="A2395" t="str">
        <f t="shared" si="114"/>
        <v>FEDEX FRANCE</v>
      </c>
      <c r="B2395" s="5">
        <f t="shared" si="116"/>
        <v>46174</v>
      </c>
      <c r="F2395" s="6">
        <f>TCD!A2395</f>
        <v>873246741644</v>
      </c>
      <c r="H2395" s="18" t="str">
        <f>TCD!F2395</f>
        <v>E</v>
      </c>
      <c r="I2395" t="str">
        <f>TCD!B2395</f>
        <v>FR</v>
      </c>
      <c r="J2395" t="str">
        <f>IF(COUNTIF(Zoning!B:B,I2395)=0,"inconnu",_xlfn.XLOOKUP(I2395,Zoning!B:B,Zoning!C:C))</f>
        <v>France</v>
      </c>
      <c r="K2395">
        <f>_xlfn.XLOOKUP(F2395,'Shipment Detail'!N:N,'Shipment Detail'!AB:AB)</f>
        <v>6</v>
      </c>
      <c r="L2395">
        <f>TCD!E2395</f>
        <v>59.300000000000004</v>
      </c>
      <c r="M2395" t="str">
        <f>IF(J2395="France","ST",_xlfn.XLOOKUP(F2395,'Shipment Detail'!N:N,'Shipment Detail'!E:E,""))</f>
        <v>ST</v>
      </c>
      <c r="N2395">
        <f t="shared" si="115"/>
        <v>0.2</v>
      </c>
      <c r="O2395" t="str">
        <f>IF(_xlfn.XLOOKUP(F2395,'Shipment Detail'!N:N,'Shipment Detail'!BM:BM)=0,"",_xlfn.XLOOKUP(F2395,'Shipment Detail'!N:N,'Shipment Detail'!BM:BM))</f>
        <v/>
      </c>
      <c r="R2395" t="str">
        <f>IF(_xlfn.XLOOKUP(F2395,'Shipment Detail'!N:N,'Shipment Detail'!AV:AV)&gt;60,10,"")</f>
        <v/>
      </c>
      <c r="T2395" s="3">
        <f>TCD!C2395</f>
        <v>24.519999999999996</v>
      </c>
    </row>
    <row r="2396" spans="1:20" x14ac:dyDescent="0.2">
      <c r="A2396" t="str">
        <f t="shared" si="114"/>
        <v>FEDEX FRANCE</v>
      </c>
      <c r="B2396" s="5">
        <f t="shared" si="116"/>
        <v>46174</v>
      </c>
      <c r="F2396" s="6">
        <f>TCD!A2396</f>
        <v>873246795883</v>
      </c>
      <c r="H2396" s="18" t="str">
        <f>TCD!F2396</f>
        <v>E</v>
      </c>
      <c r="I2396" t="str">
        <f>TCD!B2396</f>
        <v>FR</v>
      </c>
      <c r="J2396" t="str">
        <f>IF(COUNTIF(Zoning!B:B,I2396)=0,"inconnu",_xlfn.XLOOKUP(I2396,Zoning!B:B,Zoning!C:C))</f>
        <v>France</v>
      </c>
      <c r="K2396">
        <f>_xlfn.XLOOKUP(F2396,'Shipment Detail'!N:N,'Shipment Detail'!AB:AB)</f>
        <v>6</v>
      </c>
      <c r="L2396">
        <f>TCD!E2396</f>
        <v>39.800000000000004</v>
      </c>
      <c r="M2396" t="str">
        <f>IF(J2396="France","ST",_xlfn.XLOOKUP(F2396,'Shipment Detail'!N:N,'Shipment Detail'!E:E,""))</f>
        <v>ST</v>
      </c>
      <c r="N2396">
        <f t="shared" si="115"/>
        <v>0.2</v>
      </c>
      <c r="O2396" t="str">
        <f>IF(_xlfn.XLOOKUP(F2396,'Shipment Detail'!N:N,'Shipment Detail'!BM:BM)=0,"",_xlfn.XLOOKUP(F2396,'Shipment Detail'!N:N,'Shipment Detail'!BM:BM))</f>
        <v/>
      </c>
      <c r="R2396" t="str">
        <f>IF(_xlfn.XLOOKUP(F2396,'Shipment Detail'!N:N,'Shipment Detail'!AV:AV)&gt;60,10,"")</f>
        <v/>
      </c>
      <c r="T2396" s="3">
        <f>TCD!C2396</f>
        <v>17.839999999999996</v>
      </c>
    </row>
    <row r="2397" spans="1:20" x14ac:dyDescent="0.2">
      <c r="A2397" t="str">
        <f t="shared" si="114"/>
        <v>FEDEX FRANCE</v>
      </c>
      <c r="B2397" s="5">
        <f t="shared" si="116"/>
        <v>46174</v>
      </c>
      <c r="F2397" s="6">
        <f>TCD!A2397</f>
        <v>873246890759</v>
      </c>
      <c r="H2397" s="18" t="str">
        <f>TCD!F2397</f>
        <v>E</v>
      </c>
      <c r="I2397" t="str">
        <f>TCD!B2397</f>
        <v>FR</v>
      </c>
      <c r="J2397" t="str">
        <f>IF(COUNTIF(Zoning!B:B,I2397)=0,"inconnu",_xlfn.XLOOKUP(I2397,Zoning!B:B,Zoning!C:C))</f>
        <v>France</v>
      </c>
      <c r="K2397">
        <f>_xlfn.XLOOKUP(F2397,'Shipment Detail'!N:N,'Shipment Detail'!AB:AB)</f>
        <v>2</v>
      </c>
      <c r="L2397">
        <f>TCD!E2397</f>
        <v>15.6</v>
      </c>
      <c r="M2397" t="str">
        <f>IF(J2397="France","ST",_xlfn.XLOOKUP(F2397,'Shipment Detail'!N:N,'Shipment Detail'!E:E,""))</f>
        <v>ST</v>
      </c>
      <c r="N2397">
        <f t="shared" si="115"/>
        <v>0.2</v>
      </c>
      <c r="O2397" t="str">
        <f>IF(_xlfn.XLOOKUP(F2397,'Shipment Detail'!N:N,'Shipment Detail'!BM:BM)=0,"",_xlfn.XLOOKUP(F2397,'Shipment Detail'!N:N,'Shipment Detail'!BM:BM))</f>
        <v/>
      </c>
      <c r="R2397" t="str">
        <f>IF(_xlfn.XLOOKUP(F2397,'Shipment Detail'!N:N,'Shipment Detail'!AV:AV)&gt;60,10,"")</f>
        <v/>
      </c>
      <c r="T2397" s="3">
        <f>TCD!C2397</f>
        <v>9.8000000000000007</v>
      </c>
    </row>
    <row r="2398" spans="1:20" x14ac:dyDescent="0.2">
      <c r="A2398" t="str">
        <f t="shared" si="114"/>
        <v>FEDEX FRANCE</v>
      </c>
      <c r="B2398" s="5">
        <f t="shared" si="116"/>
        <v>46174</v>
      </c>
      <c r="F2398" s="6">
        <f>TCD!A2398</f>
        <v>873246940367</v>
      </c>
      <c r="H2398" s="18" t="str">
        <f>TCD!F2398</f>
        <v>E</v>
      </c>
      <c r="I2398" t="str">
        <f>TCD!B2398</f>
        <v>FR</v>
      </c>
      <c r="J2398" t="str">
        <f>IF(COUNTIF(Zoning!B:B,I2398)=0,"inconnu",_xlfn.XLOOKUP(I2398,Zoning!B:B,Zoning!C:C))</f>
        <v>France</v>
      </c>
      <c r="K2398">
        <f>_xlfn.XLOOKUP(F2398,'Shipment Detail'!N:N,'Shipment Detail'!AB:AB)</f>
        <v>1</v>
      </c>
      <c r="L2398">
        <f>TCD!E2398</f>
        <v>7</v>
      </c>
      <c r="M2398" t="str">
        <f>IF(J2398="France","ST",_xlfn.XLOOKUP(F2398,'Shipment Detail'!N:N,'Shipment Detail'!E:E,""))</f>
        <v>ST</v>
      </c>
      <c r="N2398">
        <f t="shared" si="115"/>
        <v>0.2</v>
      </c>
      <c r="O2398" t="str">
        <f>IF(_xlfn.XLOOKUP(F2398,'Shipment Detail'!N:N,'Shipment Detail'!BM:BM)=0,"",_xlfn.XLOOKUP(F2398,'Shipment Detail'!N:N,'Shipment Detail'!BM:BM))</f>
        <v/>
      </c>
      <c r="R2398" t="str">
        <f>IF(_xlfn.XLOOKUP(F2398,'Shipment Detail'!N:N,'Shipment Detail'!AV:AV)&gt;60,10,"")</f>
        <v/>
      </c>
      <c r="T2398" s="3">
        <f>TCD!C2398</f>
        <v>6.7899999999999991</v>
      </c>
    </row>
    <row r="2399" spans="1:20" x14ac:dyDescent="0.2">
      <c r="A2399" t="str">
        <f t="shared" si="114"/>
        <v>FEDEX FRANCE</v>
      </c>
      <c r="B2399" s="5">
        <f t="shared" si="116"/>
        <v>46174</v>
      </c>
      <c r="F2399" s="6">
        <f>TCD!A2399</f>
        <v>873246972811</v>
      </c>
      <c r="H2399" s="18" t="str">
        <f>TCD!F2399</f>
        <v>E</v>
      </c>
      <c r="I2399" t="str">
        <f>TCD!B2399</f>
        <v>FR</v>
      </c>
      <c r="J2399" t="str">
        <f>IF(COUNTIF(Zoning!B:B,I2399)=0,"inconnu",_xlfn.XLOOKUP(I2399,Zoning!B:B,Zoning!C:C))</f>
        <v>France</v>
      </c>
      <c r="K2399">
        <f>_xlfn.XLOOKUP(F2399,'Shipment Detail'!N:N,'Shipment Detail'!AB:AB)</f>
        <v>3</v>
      </c>
      <c r="L2399">
        <f>TCD!E2399</f>
        <v>17</v>
      </c>
      <c r="M2399" t="str">
        <f>IF(J2399="France","ST",_xlfn.XLOOKUP(F2399,'Shipment Detail'!N:N,'Shipment Detail'!E:E,""))</f>
        <v>ST</v>
      </c>
      <c r="N2399">
        <f t="shared" si="115"/>
        <v>0.2</v>
      </c>
      <c r="O2399" t="str">
        <f>IF(_xlfn.XLOOKUP(F2399,'Shipment Detail'!N:N,'Shipment Detail'!BM:BM)=0,"",_xlfn.XLOOKUP(F2399,'Shipment Detail'!N:N,'Shipment Detail'!BM:BM))</f>
        <v/>
      </c>
      <c r="R2399" t="str">
        <f>IF(_xlfn.XLOOKUP(F2399,'Shipment Detail'!N:N,'Shipment Detail'!AV:AV)&gt;60,10,"")</f>
        <v/>
      </c>
      <c r="T2399" s="3">
        <f>TCD!C2399</f>
        <v>10.129999999999995</v>
      </c>
    </row>
    <row r="2400" spans="1:20" x14ac:dyDescent="0.2">
      <c r="A2400" t="str">
        <f t="shared" si="114"/>
        <v>FEDEX FRANCE</v>
      </c>
      <c r="B2400" s="5">
        <f t="shared" si="116"/>
        <v>46174</v>
      </c>
      <c r="F2400" s="6">
        <f>TCD!A2400</f>
        <v>873247044651</v>
      </c>
      <c r="H2400" s="18" t="str">
        <f>TCD!F2400</f>
        <v>E</v>
      </c>
      <c r="I2400" t="str">
        <f>TCD!B2400</f>
        <v>FR</v>
      </c>
      <c r="J2400" t="str">
        <f>IF(COUNTIF(Zoning!B:B,I2400)=0,"inconnu",_xlfn.XLOOKUP(I2400,Zoning!B:B,Zoning!C:C))</f>
        <v>France</v>
      </c>
      <c r="K2400">
        <f>_xlfn.XLOOKUP(F2400,'Shipment Detail'!N:N,'Shipment Detail'!AB:AB)</f>
        <v>6</v>
      </c>
      <c r="L2400">
        <f>TCD!E2400</f>
        <v>45.800000000000004</v>
      </c>
      <c r="M2400" t="str">
        <f>IF(J2400="France","ST",_xlfn.XLOOKUP(F2400,'Shipment Detail'!N:N,'Shipment Detail'!E:E,""))</f>
        <v>ST</v>
      </c>
      <c r="N2400">
        <f t="shared" si="115"/>
        <v>0.2</v>
      </c>
      <c r="O2400" t="str">
        <f>IF(_xlfn.XLOOKUP(F2400,'Shipment Detail'!N:N,'Shipment Detail'!BM:BM)=0,"",_xlfn.XLOOKUP(F2400,'Shipment Detail'!N:N,'Shipment Detail'!BM:BM))</f>
        <v/>
      </c>
      <c r="R2400" t="str">
        <f>IF(_xlfn.XLOOKUP(F2400,'Shipment Detail'!N:N,'Shipment Detail'!AV:AV)&gt;60,10,"")</f>
        <v/>
      </c>
      <c r="T2400" s="3">
        <f>TCD!C2400</f>
        <v>19.840000000000003</v>
      </c>
    </row>
    <row r="2401" spans="1:20" x14ac:dyDescent="0.2">
      <c r="A2401" t="str">
        <f t="shared" si="114"/>
        <v>FEDEX FRANCE</v>
      </c>
      <c r="B2401" s="5">
        <f t="shared" si="116"/>
        <v>46174</v>
      </c>
      <c r="F2401" s="6">
        <f>TCD!A2401</f>
        <v>873247084530</v>
      </c>
      <c r="H2401" s="18" t="str">
        <f>TCD!F2401</f>
        <v>E</v>
      </c>
      <c r="I2401" t="str">
        <f>TCD!B2401</f>
        <v>FR</v>
      </c>
      <c r="J2401" t="str">
        <f>IF(COUNTIF(Zoning!B:B,I2401)=0,"inconnu",_xlfn.XLOOKUP(I2401,Zoning!B:B,Zoning!C:C))</f>
        <v>France</v>
      </c>
      <c r="K2401">
        <f>_xlfn.XLOOKUP(F2401,'Shipment Detail'!N:N,'Shipment Detail'!AB:AB)</f>
        <v>2</v>
      </c>
      <c r="L2401">
        <f>TCD!E2401</f>
        <v>16.400000000000002</v>
      </c>
      <c r="M2401" t="str">
        <f>IF(J2401="France","ST",_xlfn.XLOOKUP(F2401,'Shipment Detail'!N:N,'Shipment Detail'!E:E,""))</f>
        <v>ST</v>
      </c>
      <c r="N2401">
        <f t="shared" si="115"/>
        <v>0.2</v>
      </c>
      <c r="O2401" t="str">
        <f>IF(_xlfn.XLOOKUP(F2401,'Shipment Detail'!N:N,'Shipment Detail'!BM:BM)=0,"",_xlfn.XLOOKUP(F2401,'Shipment Detail'!N:N,'Shipment Detail'!BM:BM))</f>
        <v/>
      </c>
      <c r="R2401" t="str">
        <f>IF(_xlfn.XLOOKUP(F2401,'Shipment Detail'!N:N,'Shipment Detail'!AV:AV)&gt;60,10,"")</f>
        <v/>
      </c>
      <c r="T2401" s="3">
        <f>TCD!C2401</f>
        <v>10.129999999999995</v>
      </c>
    </row>
    <row r="2402" spans="1:20" x14ac:dyDescent="0.2">
      <c r="A2402" t="str">
        <f t="shared" si="114"/>
        <v>FEDEX FRANCE</v>
      </c>
      <c r="B2402" s="5">
        <f t="shared" si="116"/>
        <v>46174</v>
      </c>
      <c r="F2402" s="6">
        <f>TCD!A2402</f>
        <v>873247098754</v>
      </c>
      <c r="H2402" s="18" t="str">
        <f>TCD!F2402</f>
        <v>E</v>
      </c>
      <c r="I2402" t="str">
        <f>TCD!B2402</f>
        <v>FR</v>
      </c>
      <c r="J2402" t="str">
        <f>IF(COUNTIF(Zoning!B:B,I2402)=0,"inconnu",_xlfn.XLOOKUP(I2402,Zoning!B:B,Zoning!C:C))</f>
        <v>France</v>
      </c>
      <c r="K2402">
        <f>_xlfn.XLOOKUP(F2402,'Shipment Detail'!N:N,'Shipment Detail'!AB:AB)</f>
        <v>2</v>
      </c>
      <c r="L2402">
        <f>TCD!E2402</f>
        <v>11.4</v>
      </c>
      <c r="M2402" t="str">
        <f>IF(J2402="France","ST",_xlfn.XLOOKUP(F2402,'Shipment Detail'!N:N,'Shipment Detail'!E:E,""))</f>
        <v>ST</v>
      </c>
      <c r="N2402">
        <f t="shared" si="115"/>
        <v>0.2</v>
      </c>
      <c r="O2402" t="str">
        <f>IF(_xlfn.XLOOKUP(F2402,'Shipment Detail'!N:N,'Shipment Detail'!BM:BM)=0,"",_xlfn.XLOOKUP(F2402,'Shipment Detail'!N:N,'Shipment Detail'!BM:BM))</f>
        <v/>
      </c>
      <c r="R2402" t="str">
        <f>IF(_xlfn.XLOOKUP(F2402,'Shipment Detail'!N:N,'Shipment Detail'!AV:AV)&gt;60,10,"")</f>
        <v/>
      </c>
      <c r="T2402" s="3">
        <f>TCD!C2402</f>
        <v>8.4599999999999973</v>
      </c>
    </row>
    <row r="2403" spans="1:20" x14ac:dyDescent="0.2">
      <c r="A2403" t="str">
        <f t="shared" si="114"/>
        <v>FEDEX FRANCE</v>
      </c>
      <c r="B2403" s="5">
        <f t="shared" si="116"/>
        <v>46174</v>
      </c>
      <c r="F2403" s="6">
        <f>TCD!A2403</f>
        <v>873247135476</v>
      </c>
      <c r="H2403" s="18" t="str">
        <f>TCD!F2403</f>
        <v>E</v>
      </c>
      <c r="I2403" t="str">
        <f>TCD!B2403</f>
        <v>FR</v>
      </c>
      <c r="J2403" t="str">
        <f>IF(COUNTIF(Zoning!B:B,I2403)=0,"inconnu",_xlfn.XLOOKUP(I2403,Zoning!B:B,Zoning!C:C))</f>
        <v>France</v>
      </c>
      <c r="K2403">
        <f>_xlfn.XLOOKUP(F2403,'Shipment Detail'!N:N,'Shipment Detail'!AB:AB)</f>
        <v>4</v>
      </c>
      <c r="L2403">
        <f>TCD!E2403</f>
        <v>21</v>
      </c>
      <c r="M2403" t="str">
        <f>IF(J2403="France","ST",_xlfn.XLOOKUP(F2403,'Shipment Detail'!N:N,'Shipment Detail'!E:E,""))</f>
        <v>ST</v>
      </c>
      <c r="N2403">
        <f t="shared" si="115"/>
        <v>0.2</v>
      </c>
      <c r="O2403" t="str">
        <f>IF(_xlfn.XLOOKUP(F2403,'Shipment Detail'!N:N,'Shipment Detail'!BM:BM)=0,"",_xlfn.XLOOKUP(F2403,'Shipment Detail'!N:N,'Shipment Detail'!BM:BM))</f>
        <v/>
      </c>
      <c r="R2403" t="str">
        <f>IF(_xlfn.XLOOKUP(F2403,'Shipment Detail'!N:N,'Shipment Detail'!AV:AV)&gt;60,10,"")</f>
        <v/>
      </c>
      <c r="T2403" s="3">
        <f>TCD!C2403</f>
        <v>11.469999999999999</v>
      </c>
    </row>
    <row r="2404" spans="1:20" x14ac:dyDescent="0.2">
      <c r="A2404" t="str">
        <f t="shared" si="114"/>
        <v>FEDEX FRANCE</v>
      </c>
      <c r="B2404" s="5">
        <f t="shared" si="116"/>
        <v>46174</v>
      </c>
      <c r="F2404" s="6">
        <f>TCD!A2404</f>
        <v>873247172334</v>
      </c>
      <c r="H2404" s="18" t="str">
        <f>TCD!F2404</f>
        <v>E</v>
      </c>
      <c r="I2404" t="str">
        <f>TCD!B2404</f>
        <v>FR</v>
      </c>
      <c r="J2404" t="str">
        <f>IF(COUNTIF(Zoning!B:B,I2404)=0,"inconnu",_xlfn.XLOOKUP(I2404,Zoning!B:B,Zoning!C:C))</f>
        <v>France</v>
      </c>
      <c r="K2404">
        <f>_xlfn.XLOOKUP(F2404,'Shipment Detail'!N:N,'Shipment Detail'!AB:AB)</f>
        <v>2</v>
      </c>
      <c r="L2404">
        <f>TCD!E2404</f>
        <v>15.4</v>
      </c>
      <c r="M2404" t="str">
        <f>IF(J2404="France","ST",_xlfn.XLOOKUP(F2404,'Shipment Detail'!N:N,'Shipment Detail'!E:E,""))</f>
        <v>ST</v>
      </c>
      <c r="N2404">
        <f t="shared" si="115"/>
        <v>0.2</v>
      </c>
      <c r="O2404" t="str">
        <f>IF(_xlfn.XLOOKUP(F2404,'Shipment Detail'!N:N,'Shipment Detail'!BM:BM)=0,"",_xlfn.XLOOKUP(F2404,'Shipment Detail'!N:N,'Shipment Detail'!BM:BM))</f>
        <v/>
      </c>
      <c r="R2404" t="str">
        <f>IF(_xlfn.XLOOKUP(F2404,'Shipment Detail'!N:N,'Shipment Detail'!AV:AV)&gt;60,10,"")</f>
        <v/>
      </c>
      <c r="T2404" s="3">
        <f>TCD!C2404</f>
        <v>9.8000000000000007</v>
      </c>
    </row>
    <row r="2405" spans="1:20" x14ac:dyDescent="0.2">
      <c r="A2405" t="str">
        <f t="shared" si="114"/>
        <v>FEDEX FRANCE</v>
      </c>
      <c r="B2405" s="5">
        <f t="shared" si="116"/>
        <v>46174</v>
      </c>
      <c r="F2405" s="6">
        <f>TCD!A2405</f>
        <v>873247203348</v>
      </c>
      <c r="H2405" s="18" t="str">
        <f>TCD!F2405</f>
        <v>E</v>
      </c>
      <c r="I2405" t="str">
        <f>TCD!B2405</f>
        <v>FR</v>
      </c>
      <c r="J2405" t="str">
        <f>IF(COUNTIF(Zoning!B:B,I2405)=0,"inconnu",_xlfn.XLOOKUP(I2405,Zoning!B:B,Zoning!C:C))</f>
        <v>France</v>
      </c>
      <c r="K2405">
        <f>_xlfn.XLOOKUP(F2405,'Shipment Detail'!N:N,'Shipment Detail'!AB:AB)</f>
        <v>2</v>
      </c>
      <c r="L2405">
        <f>TCD!E2405</f>
        <v>16</v>
      </c>
      <c r="M2405" t="str">
        <f>IF(J2405="France","ST",_xlfn.XLOOKUP(F2405,'Shipment Detail'!N:N,'Shipment Detail'!E:E,""))</f>
        <v>ST</v>
      </c>
      <c r="N2405">
        <f t="shared" si="115"/>
        <v>0.2</v>
      </c>
      <c r="O2405" t="str">
        <f>IF(_xlfn.XLOOKUP(F2405,'Shipment Detail'!N:N,'Shipment Detail'!BM:BM)=0,"",_xlfn.XLOOKUP(F2405,'Shipment Detail'!N:N,'Shipment Detail'!BM:BM))</f>
        <v/>
      </c>
      <c r="R2405" t="str">
        <f>IF(_xlfn.XLOOKUP(F2405,'Shipment Detail'!N:N,'Shipment Detail'!AV:AV)&gt;60,10,"")</f>
        <v/>
      </c>
      <c r="T2405" s="3">
        <f>TCD!C2405</f>
        <v>9.8000000000000007</v>
      </c>
    </row>
    <row r="2406" spans="1:20" x14ac:dyDescent="0.2">
      <c r="A2406" t="str">
        <f t="shared" si="114"/>
        <v>FEDEX FRANCE</v>
      </c>
      <c r="B2406" s="5">
        <f t="shared" si="116"/>
        <v>46174</v>
      </c>
      <c r="F2406" s="6">
        <f>TCD!A2406</f>
        <v>873247239350</v>
      </c>
      <c r="H2406" s="18" t="str">
        <f>TCD!F2406</f>
        <v>E</v>
      </c>
      <c r="I2406" t="str">
        <f>TCD!B2406</f>
        <v>FR</v>
      </c>
      <c r="J2406" t="str">
        <f>IF(COUNTIF(Zoning!B:B,I2406)=0,"inconnu",_xlfn.XLOOKUP(I2406,Zoning!B:B,Zoning!C:C))</f>
        <v>France</v>
      </c>
      <c r="K2406">
        <f>_xlfn.XLOOKUP(F2406,'Shipment Detail'!N:N,'Shipment Detail'!AB:AB)</f>
        <v>7</v>
      </c>
      <c r="L2406">
        <f>TCD!E2406</f>
        <v>45.9</v>
      </c>
      <c r="M2406" t="str">
        <f>IF(J2406="France","ST",_xlfn.XLOOKUP(F2406,'Shipment Detail'!N:N,'Shipment Detail'!E:E,""))</f>
        <v>ST</v>
      </c>
      <c r="N2406">
        <f t="shared" si="115"/>
        <v>0.2</v>
      </c>
      <c r="O2406" t="str">
        <f>IF(_xlfn.XLOOKUP(F2406,'Shipment Detail'!N:N,'Shipment Detail'!BM:BM)=0,"",_xlfn.XLOOKUP(F2406,'Shipment Detail'!N:N,'Shipment Detail'!BM:BM))</f>
        <v/>
      </c>
      <c r="R2406" t="str">
        <f>IF(_xlfn.XLOOKUP(F2406,'Shipment Detail'!N:N,'Shipment Detail'!AV:AV)&gt;60,10,"")</f>
        <v/>
      </c>
      <c r="T2406" s="3">
        <f>TCD!C2406</f>
        <v>19.840000000000003</v>
      </c>
    </row>
    <row r="2407" spans="1:20" x14ac:dyDescent="0.2">
      <c r="A2407" t="str">
        <f t="shared" si="114"/>
        <v>FEDEX FRANCE</v>
      </c>
      <c r="B2407" s="5">
        <f t="shared" si="116"/>
        <v>46174</v>
      </c>
      <c r="F2407" s="6">
        <f>TCD!A2407</f>
        <v>873247287075</v>
      </c>
      <c r="H2407" s="18" t="str">
        <f>TCD!F2407</f>
        <v>E</v>
      </c>
      <c r="I2407" t="str">
        <f>TCD!B2407</f>
        <v>FR</v>
      </c>
      <c r="J2407" t="str">
        <f>IF(COUNTIF(Zoning!B:B,I2407)=0,"inconnu",_xlfn.XLOOKUP(I2407,Zoning!B:B,Zoning!C:C))</f>
        <v>France</v>
      </c>
      <c r="K2407">
        <f>_xlfn.XLOOKUP(F2407,'Shipment Detail'!N:N,'Shipment Detail'!AB:AB)</f>
        <v>3</v>
      </c>
      <c r="L2407">
        <f>TCD!E2407</f>
        <v>19.600000000000001</v>
      </c>
      <c r="M2407" t="str">
        <f>IF(J2407="France","ST",_xlfn.XLOOKUP(F2407,'Shipment Detail'!N:N,'Shipment Detail'!E:E,""))</f>
        <v>ST</v>
      </c>
      <c r="N2407">
        <f t="shared" si="115"/>
        <v>0.2</v>
      </c>
      <c r="O2407" t="str">
        <f>IF(_xlfn.XLOOKUP(F2407,'Shipment Detail'!N:N,'Shipment Detail'!BM:BM)=0,"",_xlfn.XLOOKUP(F2407,'Shipment Detail'!N:N,'Shipment Detail'!BM:BM))</f>
        <v/>
      </c>
      <c r="R2407" t="str">
        <f>IF(_xlfn.XLOOKUP(F2407,'Shipment Detail'!N:N,'Shipment Detail'!AV:AV)&gt;60,10,"")</f>
        <v/>
      </c>
      <c r="T2407" s="3">
        <f>TCD!C2407</f>
        <v>11.14</v>
      </c>
    </row>
    <row r="2408" spans="1:20" x14ac:dyDescent="0.2">
      <c r="A2408" t="str">
        <f t="shared" si="114"/>
        <v>FEDEX FRANCE</v>
      </c>
      <c r="B2408" s="5">
        <f t="shared" si="116"/>
        <v>46174</v>
      </c>
      <c r="F2408" s="6">
        <f>TCD!A2408</f>
        <v>873247319063</v>
      </c>
      <c r="H2408" s="18" t="str">
        <f>TCD!F2408</f>
        <v>E</v>
      </c>
      <c r="I2408" t="str">
        <f>TCD!B2408</f>
        <v>FR</v>
      </c>
      <c r="J2408" t="str">
        <f>IF(COUNTIF(Zoning!B:B,I2408)=0,"inconnu",_xlfn.XLOOKUP(I2408,Zoning!B:B,Zoning!C:C))</f>
        <v>France</v>
      </c>
      <c r="K2408">
        <f>_xlfn.XLOOKUP(F2408,'Shipment Detail'!N:N,'Shipment Detail'!AB:AB)</f>
        <v>2</v>
      </c>
      <c r="L2408">
        <f>TCD!E2408</f>
        <v>15.7</v>
      </c>
      <c r="M2408" t="str">
        <f>IF(J2408="France","ST",_xlfn.XLOOKUP(F2408,'Shipment Detail'!N:N,'Shipment Detail'!E:E,""))</f>
        <v>ST</v>
      </c>
      <c r="N2408">
        <f t="shared" si="115"/>
        <v>0.2</v>
      </c>
      <c r="O2408" t="str">
        <f>IF(_xlfn.XLOOKUP(F2408,'Shipment Detail'!N:N,'Shipment Detail'!BM:BM)=0,"",_xlfn.XLOOKUP(F2408,'Shipment Detail'!N:N,'Shipment Detail'!BM:BM))</f>
        <v/>
      </c>
      <c r="R2408" t="str">
        <f>IF(_xlfn.XLOOKUP(F2408,'Shipment Detail'!N:N,'Shipment Detail'!AV:AV)&gt;60,10,"")</f>
        <v/>
      </c>
      <c r="T2408" s="3">
        <f>TCD!C2408</f>
        <v>9.8000000000000007</v>
      </c>
    </row>
    <row r="2409" spans="1:20" x14ac:dyDescent="0.2">
      <c r="A2409" t="str">
        <f t="shared" si="114"/>
        <v>FEDEX FRANCE</v>
      </c>
      <c r="B2409" s="5">
        <f t="shared" si="116"/>
        <v>46174</v>
      </c>
      <c r="F2409" s="6">
        <f>TCD!A2409</f>
        <v>873247342749</v>
      </c>
      <c r="H2409" s="18" t="str">
        <f>TCD!F2409</f>
        <v>E</v>
      </c>
      <c r="I2409" t="str">
        <f>TCD!B2409</f>
        <v>FR</v>
      </c>
      <c r="J2409" t="str">
        <f>IF(COUNTIF(Zoning!B:B,I2409)=0,"inconnu",_xlfn.XLOOKUP(I2409,Zoning!B:B,Zoning!C:C))</f>
        <v>France</v>
      </c>
      <c r="K2409">
        <f>_xlfn.XLOOKUP(F2409,'Shipment Detail'!N:N,'Shipment Detail'!AB:AB)</f>
        <v>2</v>
      </c>
      <c r="L2409">
        <f>TCD!E2409</f>
        <v>14</v>
      </c>
      <c r="M2409" t="str">
        <f>IF(J2409="France","ST",_xlfn.XLOOKUP(F2409,'Shipment Detail'!N:N,'Shipment Detail'!E:E,""))</f>
        <v>ST</v>
      </c>
      <c r="N2409">
        <f t="shared" si="115"/>
        <v>0.2</v>
      </c>
      <c r="O2409" t="str">
        <f>IF(_xlfn.XLOOKUP(F2409,'Shipment Detail'!N:N,'Shipment Detail'!BM:BM)=0,"",_xlfn.XLOOKUP(F2409,'Shipment Detail'!N:N,'Shipment Detail'!BM:BM))</f>
        <v/>
      </c>
      <c r="R2409" t="str">
        <f>IF(_xlfn.XLOOKUP(F2409,'Shipment Detail'!N:N,'Shipment Detail'!AV:AV)&gt;60,10,"")</f>
        <v/>
      </c>
      <c r="T2409" s="3">
        <f>TCD!C2409</f>
        <v>9.1300000000000026</v>
      </c>
    </row>
    <row r="2410" spans="1:20" x14ac:dyDescent="0.2">
      <c r="A2410" t="str">
        <f t="shared" si="114"/>
        <v>FEDEX FRANCE</v>
      </c>
      <c r="B2410" s="5">
        <f t="shared" si="116"/>
        <v>46174</v>
      </c>
      <c r="F2410" s="6">
        <f>TCD!A2410</f>
        <v>873247371583</v>
      </c>
      <c r="H2410" s="18" t="str">
        <f>TCD!F2410</f>
        <v>E</v>
      </c>
      <c r="I2410" t="str">
        <f>TCD!B2410</f>
        <v>FR</v>
      </c>
      <c r="J2410" t="str">
        <f>IF(COUNTIF(Zoning!B:B,I2410)=0,"inconnu",_xlfn.XLOOKUP(I2410,Zoning!B:B,Zoning!C:C))</f>
        <v>France</v>
      </c>
      <c r="K2410">
        <f>_xlfn.XLOOKUP(F2410,'Shipment Detail'!N:N,'Shipment Detail'!AB:AB)</f>
        <v>3</v>
      </c>
      <c r="L2410">
        <f>TCD!E2410</f>
        <v>16.900000000000002</v>
      </c>
      <c r="M2410" t="str">
        <f>IF(J2410="France","ST",_xlfn.XLOOKUP(F2410,'Shipment Detail'!N:N,'Shipment Detail'!E:E,""))</f>
        <v>ST</v>
      </c>
      <c r="N2410">
        <f t="shared" si="115"/>
        <v>0.2</v>
      </c>
      <c r="O2410" t="str">
        <f>IF(_xlfn.XLOOKUP(F2410,'Shipment Detail'!N:N,'Shipment Detail'!BM:BM)=0,"",_xlfn.XLOOKUP(F2410,'Shipment Detail'!N:N,'Shipment Detail'!BM:BM))</f>
        <v/>
      </c>
      <c r="R2410" t="str">
        <f>IF(_xlfn.XLOOKUP(F2410,'Shipment Detail'!N:N,'Shipment Detail'!AV:AV)&gt;60,10,"")</f>
        <v/>
      </c>
      <c r="T2410" s="3">
        <f>TCD!C2410</f>
        <v>10.129999999999995</v>
      </c>
    </row>
    <row r="2411" spans="1:20" x14ac:dyDescent="0.2">
      <c r="A2411" t="str">
        <f t="shared" si="114"/>
        <v>FEDEX FRANCE</v>
      </c>
      <c r="B2411" s="5">
        <f t="shared" si="116"/>
        <v>46174</v>
      </c>
      <c r="F2411" s="6">
        <f>TCD!A2411</f>
        <v>873247390946</v>
      </c>
      <c r="H2411" s="18" t="str">
        <f>TCD!F2411</f>
        <v>E</v>
      </c>
      <c r="I2411" t="str">
        <f>TCD!B2411</f>
        <v>FR</v>
      </c>
      <c r="J2411" t="str">
        <f>IF(COUNTIF(Zoning!B:B,I2411)=0,"inconnu",_xlfn.XLOOKUP(I2411,Zoning!B:B,Zoning!C:C))</f>
        <v>France</v>
      </c>
      <c r="K2411">
        <f>_xlfn.XLOOKUP(F2411,'Shipment Detail'!N:N,'Shipment Detail'!AB:AB)</f>
        <v>3</v>
      </c>
      <c r="L2411">
        <f>TCD!E2411</f>
        <v>18.3</v>
      </c>
      <c r="M2411" t="str">
        <f>IF(J2411="France","ST",_xlfn.XLOOKUP(F2411,'Shipment Detail'!N:N,'Shipment Detail'!E:E,""))</f>
        <v>ST</v>
      </c>
      <c r="N2411">
        <f t="shared" si="115"/>
        <v>0.2</v>
      </c>
      <c r="O2411" t="str">
        <f>IF(_xlfn.XLOOKUP(F2411,'Shipment Detail'!N:N,'Shipment Detail'!BM:BM)=0,"",_xlfn.XLOOKUP(F2411,'Shipment Detail'!N:N,'Shipment Detail'!BM:BM))</f>
        <v/>
      </c>
      <c r="R2411" t="str">
        <f>IF(_xlfn.XLOOKUP(F2411,'Shipment Detail'!N:N,'Shipment Detail'!AV:AV)&gt;60,10,"")</f>
        <v/>
      </c>
      <c r="T2411" s="3">
        <f>TCD!C2411</f>
        <v>10.800000000000004</v>
      </c>
    </row>
    <row r="2412" spans="1:20" x14ac:dyDescent="0.2">
      <c r="A2412" t="str">
        <f t="shared" si="114"/>
        <v>FEDEX FRANCE</v>
      </c>
      <c r="B2412" s="5">
        <f t="shared" si="116"/>
        <v>46174</v>
      </c>
      <c r="F2412" s="6">
        <f>TCD!A2412</f>
        <v>873247408518</v>
      </c>
      <c r="H2412" s="18" t="str">
        <f>TCD!F2412</f>
        <v>E</v>
      </c>
      <c r="I2412" t="str">
        <f>TCD!B2412</f>
        <v>FR</v>
      </c>
      <c r="J2412" t="str">
        <f>IF(COUNTIF(Zoning!B:B,I2412)=0,"inconnu",_xlfn.XLOOKUP(I2412,Zoning!B:B,Zoning!C:C))</f>
        <v>France</v>
      </c>
      <c r="K2412">
        <f>_xlfn.XLOOKUP(F2412,'Shipment Detail'!N:N,'Shipment Detail'!AB:AB)</f>
        <v>3</v>
      </c>
      <c r="L2412">
        <f>TCD!E2412</f>
        <v>11.6</v>
      </c>
      <c r="M2412" t="str">
        <f>IF(J2412="France","ST",_xlfn.XLOOKUP(F2412,'Shipment Detail'!N:N,'Shipment Detail'!E:E,""))</f>
        <v>ST</v>
      </c>
      <c r="N2412">
        <f t="shared" si="115"/>
        <v>0.2</v>
      </c>
      <c r="O2412" t="str">
        <f>IF(_xlfn.XLOOKUP(F2412,'Shipment Detail'!N:N,'Shipment Detail'!BM:BM)=0,"",_xlfn.XLOOKUP(F2412,'Shipment Detail'!N:N,'Shipment Detail'!BM:BM))</f>
        <v/>
      </c>
      <c r="R2412" t="str">
        <f>IF(_xlfn.XLOOKUP(F2412,'Shipment Detail'!N:N,'Shipment Detail'!AV:AV)&gt;60,10,"")</f>
        <v/>
      </c>
      <c r="T2412" s="3">
        <f>TCD!C2412</f>
        <v>8.4599999999999973</v>
      </c>
    </row>
    <row r="2413" spans="1:20" x14ac:dyDescent="0.2">
      <c r="A2413" t="str">
        <f t="shared" si="114"/>
        <v>FEDEX FRANCE</v>
      </c>
      <c r="B2413" s="5">
        <f t="shared" si="116"/>
        <v>46174</v>
      </c>
      <c r="F2413" s="6">
        <f>TCD!A2413</f>
        <v>873247443818</v>
      </c>
      <c r="H2413" s="18" t="str">
        <f>TCD!F2413</f>
        <v>E</v>
      </c>
      <c r="I2413" t="str">
        <f>TCD!B2413</f>
        <v>FR</v>
      </c>
      <c r="J2413" t="str">
        <f>IF(COUNTIF(Zoning!B:B,I2413)=0,"inconnu",_xlfn.XLOOKUP(I2413,Zoning!B:B,Zoning!C:C))</f>
        <v>France</v>
      </c>
      <c r="K2413">
        <f>_xlfn.XLOOKUP(F2413,'Shipment Detail'!N:N,'Shipment Detail'!AB:AB)</f>
        <v>3</v>
      </c>
      <c r="L2413">
        <f>TCD!E2413</f>
        <v>16.900000000000002</v>
      </c>
      <c r="M2413" t="str">
        <f>IF(J2413="France","ST",_xlfn.XLOOKUP(F2413,'Shipment Detail'!N:N,'Shipment Detail'!E:E,""))</f>
        <v>ST</v>
      </c>
      <c r="N2413">
        <f t="shared" si="115"/>
        <v>0.2</v>
      </c>
      <c r="O2413" t="str">
        <f>IF(_xlfn.XLOOKUP(F2413,'Shipment Detail'!N:N,'Shipment Detail'!BM:BM)=0,"",_xlfn.XLOOKUP(F2413,'Shipment Detail'!N:N,'Shipment Detail'!BM:BM))</f>
        <v/>
      </c>
      <c r="R2413" t="str">
        <f>IF(_xlfn.XLOOKUP(F2413,'Shipment Detail'!N:N,'Shipment Detail'!AV:AV)&gt;60,10,"")</f>
        <v/>
      </c>
      <c r="T2413" s="3">
        <f>TCD!C2413</f>
        <v>10.129999999999995</v>
      </c>
    </row>
    <row r="2414" spans="1:20" x14ac:dyDescent="0.2">
      <c r="A2414" t="str">
        <f t="shared" si="114"/>
        <v>FEDEX FRANCE</v>
      </c>
      <c r="B2414" s="5">
        <f t="shared" si="116"/>
        <v>46174</v>
      </c>
      <c r="F2414" s="6">
        <f>TCD!A2414</f>
        <v>873247472126</v>
      </c>
      <c r="H2414" s="18" t="str">
        <f>TCD!F2414</f>
        <v>E</v>
      </c>
      <c r="I2414" t="str">
        <f>TCD!B2414</f>
        <v>FR</v>
      </c>
      <c r="J2414" t="str">
        <f>IF(COUNTIF(Zoning!B:B,I2414)=0,"inconnu",_xlfn.XLOOKUP(I2414,Zoning!B:B,Zoning!C:C))</f>
        <v>France</v>
      </c>
      <c r="K2414">
        <f>_xlfn.XLOOKUP(F2414,'Shipment Detail'!N:N,'Shipment Detail'!AB:AB)</f>
        <v>3</v>
      </c>
      <c r="L2414">
        <f>TCD!E2414</f>
        <v>15.9</v>
      </c>
      <c r="M2414" t="str">
        <f>IF(J2414="France","ST",_xlfn.XLOOKUP(F2414,'Shipment Detail'!N:N,'Shipment Detail'!E:E,""))</f>
        <v>ST</v>
      </c>
      <c r="N2414">
        <f t="shared" si="115"/>
        <v>0.2</v>
      </c>
      <c r="O2414" t="str">
        <f>IF(_xlfn.XLOOKUP(F2414,'Shipment Detail'!N:N,'Shipment Detail'!BM:BM)=0,"",_xlfn.XLOOKUP(F2414,'Shipment Detail'!N:N,'Shipment Detail'!BM:BM))</f>
        <v/>
      </c>
      <c r="R2414" t="str">
        <f>IF(_xlfn.XLOOKUP(F2414,'Shipment Detail'!N:N,'Shipment Detail'!AV:AV)&gt;60,10,"")</f>
        <v/>
      </c>
      <c r="T2414" s="3">
        <f>TCD!C2414</f>
        <v>9.8000000000000007</v>
      </c>
    </row>
    <row r="2415" spans="1:20" x14ac:dyDescent="0.2">
      <c r="A2415" t="str">
        <f t="shared" si="114"/>
        <v>FEDEX FRANCE</v>
      </c>
      <c r="B2415" s="5">
        <f t="shared" si="116"/>
        <v>46174</v>
      </c>
      <c r="F2415" s="6">
        <f>TCD!A2415</f>
        <v>873247500553</v>
      </c>
      <c r="H2415" s="18" t="str">
        <f>TCD!F2415</f>
        <v>E</v>
      </c>
      <c r="I2415" t="str">
        <f>TCD!B2415</f>
        <v>FR</v>
      </c>
      <c r="J2415" t="str">
        <f>IF(COUNTIF(Zoning!B:B,I2415)=0,"inconnu",_xlfn.XLOOKUP(I2415,Zoning!B:B,Zoning!C:C))</f>
        <v>France</v>
      </c>
      <c r="K2415">
        <f>_xlfn.XLOOKUP(F2415,'Shipment Detail'!N:N,'Shipment Detail'!AB:AB)</f>
        <v>2</v>
      </c>
      <c r="L2415">
        <f>TCD!E2415</f>
        <v>16.400000000000002</v>
      </c>
      <c r="M2415" t="str">
        <f>IF(J2415="France","ST",_xlfn.XLOOKUP(F2415,'Shipment Detail'!N:N,'Shipment Detail'!E:E,""))</f>
        <v>ST</v>
      </c>
      <c r="N2415">
        <f t="shared" si="115"/>
        <v>0.2</v>
      </c>
      <c r="O2415" t="str">
        <f>IF(_xlfn.XLOOKUP(F2415,'Shipment Detail'!N:N,'Shipment Detail'!BM:BM)=0,"",_xlfn.XLOOKUP(F2415,'Shipment Detail'!N:N,'Shipment Detail'!BM:BM))</f>
        <v/>
      </c>
      <c r="R2415" t="str">
        <f>IF(_xlfn.XLOOKUP(F2415,'Shipment Detail'!N:N,'Shipment Detail'!AV:AV)&gt;60,10,"")</f>
        <v/>
      </c>
      <c r="T2415" s="3">
        <f>TCD!C2415</f>
        <v>10.129999999999995</v>
      </c>
    </row>
    <row r="2416" spans="1:20" x14ac:dyDescent="0.2">
      <c r="A2416" t="str">
        <f t="shared" si="114"/>
        <v>FEDEX FRANCE</v>
      </c>
      <c r="B2416" s="5">
        <f t="shared" si="116"/>
        <v>46174</v>
      </c>
      <c r="F2416" s="6">
        <f>TCD!A2416</f>
        <v>873247523359</v>
      </c>
      <c r="H2416" s="18" t="str">
        <f>TCD!F2416</f>
        <v>E</v>
      </c>
      <c r="I2416" t="str">
        <f>TCD!B2416</f>
        <v>FR</v>
      </c>
      <c r="J2416" t="str">
        <f>IF(COUNTIF(Zoning!B:B,I2416)=0,"inconnu",_xlfn.XLOOKUP(I2416,Zoning!B:B,Zoning!C:C))</f>
        <v>France</v>
      </c>
      <c r="K2416">
        <f>_xlfn.XLOOKUP(F2416,'Shipment Detail'!N:N,'Shipment Detail'!AB:AB)</f>
        <v>2</v>
      </c>
      <c r="L2416">
        <f>TCD!E2416</f>
        <v>16.600000000000001</v>
      </c>
      <c r="M2416" t="str">
        <f>IF(J2416="France","ST",_xlfn.XLOOKUP(F2416,'Shipment Detail'!N:N,'Shipment Detail'!E:E,""))</f>
        <v>ST</v>
      </c>
      <c r="N2416">
        <f t="shared" si="115"/>
        <v>0.2</v>
      </c>
      <c r="O2416" t="str">
        <f>IF(_xlfn.XLOOKUP(F2416,'Shipment Detail'!N:N,'Shipment Detail'!BM:BM)=0,"",_xlfn.XLOOKUP(F2416,'Shipment Detail'!N:N,'Shipment Detail'!BM:BM))</f>
        <v/>
      </c>
      <c r="R2416" t="str">
        <f>IF(_xlfn.XLOOKUP(F2416,'Shipment Detail'!N:N,'Shipment Detail'!AV:AV)&gt;60,10,"")</f>
        <v/>
      </c>
      <c r="T2416" s="3">
        <f>TCD!C2416</f>
        <v>10.129999999999995</v>
      </c>
    </row>
    <row r="2417" spans="1:20" x14ac:dyDescent="0.2">
      <c r="A2417" t="str">
        <f t="shared" si="114"/>
        <v>FEDEX FRANCE</v>
      </c>
      <c r="B2417" s="5">
        <f t="shared" si="116"/>
        <v>46174</v>
      </c>
      <c r="F2417" s="6">
        <f>TCD!A2417</f>
        <v>873247567244</v>
      </c>
      <c r="H2417" s="18" t="str">
        <f>TCD!F2417</f>
        <v>E</v>
      </c>
      <c r="I2417" t="str">
        <f>TCD!B2417</f>
        <v>FR</v>
      </c>
      <c r="J2417" t="str">
        <f>IF(COUNTIF(Zoning!B:B,I2417)=0,"inconnu",_xlfn.XLOOKUP(I2417,Zoning!B:B,Zoning!C:C))</f>
        <v>France</v>
      </c>
      <c r="K2417">
        <f>_xlfn.XLOOKUP(F2417,'Shipment Detail'!N:N,'Shipment Detail'!AB:AB)</f>
        <v>1</v>
      </c>
      <c r="L2417">
        <f>TCD!E2417</f>
        <v>8</v>
      </c>
      <c r="M2417" t="str">
        <f>IF(J2417="France","ST",_xlfn.XLOOKUP(F2417,'Shipment Detail'!N:N,'Shipment Detail'!E:E,""))</f>
        <v>ST</v>
      </c>
      <c r="N2417">
        <f t="shared" si="115"/>
        <v>0.2</v>
      </c>
      <c r="O2417" t="str">
        <f>IF(_xlfn.XLOOKUP(F2417,'Shipment Detail'!N:N,'Shipment Detail'!BM:BM)=0,"",_xlfn.XLOOKUP(F2417,'Shipment Detail'!N:N,'Shipment Detail'!BM:BM))</f>
        <v/>
      </c>
      <c r="R2417" t="str">
        <f>IF(_xlfn.XLOOKUP(F2417,'Shipment Detail'!N:N,'Shipment Detail'!AV:AV)&gt;60,10,"")</f>
        <v/>
      </c>
      <c r="T2417" s="3">
        <f>TCD!C2417</f>
        <v>7.120000000000001</v>
      </c>
    </row>
    <row r="2418" spans="1:20" x14ac:dyDescent="0.2">
      <c r="A2418" t="str">
        <f t="shared" si="114"/>
        <v>FEDEX FRANCE</v>
      </c>
      <c r="B2418" s="5">
        <f t="shared" si="116"/>
        <v>46174</v>
      </c>
      <c r="F2418" s="6">
        <f>TCD!A2418</f>
        <v>873247591786</v>
      </c>
      <c r="H2418" s="18" t="str">
        <f>TCD!F2418</f>
        <v>E</v>
      </c>
      <c r="I2418" t="str">
        <f>TCD!B2418</f>
        <v>FR</v>
      </c>
      <c r="J2418" t="str">
        <f>IF(COUNTIF(Zoning!B:B,I2418)=0,"inconnu",_xlfn.XLOOKUP(I2418,Zoning!B:B,Zoning!C:C))</f>
        <v>France</v>
      </c>
      <c r="K2418">
        <f>_xlfn.XLOOKUP(F2418,'Shipment Detail'!N:N,'Shipment Detail'!AB:AB)</f>
        <v>1</v>
      </c>
      <c r="L2418">
        <f>TCD!E2418</f>
        <v>9</v>
      </c>
      <c r="M2418" t="str">
        <f>IF(J2418="France","ST",_xlfn.XLOOKUP(F2418,'Shipment Detail'!N:N,'Shipment Detail'!E:E,""))</f>
        <v>ST</v>
      </c>
      <c r="N2418">
        <f t="shared" si="115"/>
        <v>0.2</v>
      </c>
      <c r="O2418" t="str">
        <f>IF(_xlfn.XLOOKUP(F2418,'Shipment Detail'!N:N,'Shipment Detail'!BM:BM)=0,"",_xlfn.XLOOKUP(F2418,'Shipment Detail'!N:N,'Shipment Detail'!BM:BM))</f>
        <v/>
      </c>
      <c r="R2418" t="str">
        <f>IF(_xlfn.XLOOKUP(F2418,'Shipment Detail'!N:N,'Shipment Detail'!AV:AV)&gt;60,10,"")</f>
        <v/>
      </c>
      <c r="T2418" s="3">
        <f>TCD!C2418</f>
        <v>7.4600000000000009</v>
      </c>
    </row>
    <row r="2419" spans="1:20" x14ac:dyDescent="0.2">
      <c r="A2419" t="str">
        <f t="shared" si="114"/>
        <v>FEDEX FRANCE</v>
      </c>
      <c r="B2419" s="5">
        <f t="shared" si="116"/>
        <v>46174</v>
      </c>
      <c r="F2419" s="6">
        <f>TCD!A2419</f>
        <v>873247611818</v>
      </c>
      <c r="H2419" s="18" t="str">
        <f>TCD!F2419</f>
        <v>E</v>
      </c>
      <c r="I2419" t="str">
        <f>TCD!B2419</f>
        <v>FR</v>
      </c>
      <c r="J2419" t="str">
        <f>IF(COUNTIF(Zoning!B:B,I2419)=0,"inconnu",_xlfn.XLOOKUP(I2419,Zoning!B:B,Zoning!C:C))</f>
        <v>France</v>
      </c>
      <c r="K2419">
        <f>_xlfn.XLOOKUP(F2419,'Shipment Detail'!N:N,'Shipment Detail'!AB:AB)</f>
        <v>2</v>
      </c>
      <c r="L2419">
        <f>TCD!E2419</f>
        <v>10</v>
      </c>
      <c r="M2419" t="str">
        <f>IF(J2419="France","ST",_xlfn.XLOOKUP(F2419,'Shipment Detail'!N:N,'Shipment Detail'!E:E,""))</f>
        <v>ST</v>
      </c>
      <c r="N2419">
        <f t="shared" si="115"/>
        <v>0.2</v>
      </c>
      <c r="O2419" t="str">
        <f>IF(_xlfn.XLOOKUP(F2419,'Shipment Detail'!N:N,'Shipment Detail'!BM:BM)=0,"",_xlfn.XLOOKUP(F2419,'Shipment Detail'!N:N,'Shipment Detail'!BM:BM))</f>
        <v/>
      </c>
      <c r="R2419" t="str">
        <f>IF(_xlfn.XLOOKUP(F2419,'Shipment Detail'!N:N,'Shipment Detail'!AV:AV)&gt;60,10,"")</f>
        <v/>
      </c>
      <c r="T2419" s="3">
        <f>TCD!C2419</f>
        <v>7.7900000000000027</v>
      </c>
    </row>
    <row r="2420" spans="1:20" x14ac:dyDescent="0.2">
      <c r="A2420" t="str">
        <f t="shared" si="114"/>
        <v>FEDEX FRANCE</v>
      </c>
      <c r="B2420" s="5">
        <f t="shared" si="116"/>
        <v>46174</v>
      </c>
      <c r="F2420" s="6">
        <f>TCD!A2420</f>
        <v>873247652391</v>
      </c>
      <c r="H2420" s="18" t="str">
        <f>TCD!F2420</f>
        <v>E</v>
      </c>
      <c r="I2420" t="str">
        <f>TCD!B2420</f>
        <v>FR</v>
      </c>
      <c r="J2420" t="str">
        <f>IF(COUNTIF(Zoning!B:B,I2420)=0,"inconnu",_xlfn.XLOOKUP(I2420,Zoning!B:B,Zoning!C:C))</f>
        <v>France</v>
      </c>
      <c r="K2420">
        <f>_xlfn.XLOOKUP(F2420,'Shipment Detail'!N:N,'Shipment Detail'!AB:AB)</f>
        <v>3</v>
      </c>
      <c r="L2420">
        <f>TCD!E2420</f>
        <v>23</v>
      </c>
      <c r="M2420" t="str">
        <f>IF(J2420="France","ST",_xlfn.XLOOKUP(F2420,'Shipment Detail'!N:N,'Shipment Detail'!E:E,""))</f>
        <v>ST</v>
      </c>
      <c r="N2420">
        <f t="shared" si="115"/>
        <v>0.2</v>
      </c>
      <c r="O2420" t="str">
        <f>IF(_xlfn.XLOOKUP(F2420,'Shipment Detail'!N:N,'Shipment Detail'!BM:BM)=0,"",_xlfn.XLOOKUP(F2420,'Shipment Detail'!N:N,'Shipment Detail'!BM:BM))</f>
        <v/>
      </c>
      <c r="R2420" t="str">
        <f>IF(_xlfn.XLOOKUP(F2420,'Shipment Detail'!N:N,'Shipment Detail'!AV:AV)&gt;60,10,"")</f>
        <v/>
      </c>
      <c r="T2420" s="3">
        <f>TCD!C2420</f>
        <v>12.14</v>
      </c>
    </row>
    <row r="2421" spans="1:20" x14ac:dyDescent="0.2">
      <c r="A2421" t="str">
        <f t="shared" si="114"/>
        <v>FEDEX FRANCE</v>
      </c>
      <c r="B2421" s="5">
        <f t="shared" si="116"/>
        <v>46174</v>
      </c>
      <c r="F2421" s="6">
        <f>TCD!A2421</f>
        <v>873247678152</v>
      </c>
      <c r="H2421" s="18" t="str">
        <f>TCD!F2421</f>
        <v>E</v>
      </c>
      <c r="I2421" t="str">
        <f>TCD!B2421</f>
        <v>FR</v>
      </c>
      <c r="J2421" t="str">
        <f>IF(COUNTIF(Zoning!B:B,I2421)=0,"inconnu",_xlfn.XLOOKUP(I2421,Zoning!B:B,Zoning!C:C))</f>
        <v>France</v>
      </c>
      <c r="K2421">
        <f>_xlfn.XLOOKUP(F2421,'Shipment Detail'!N:N,'Shipment Detail'!AB:AB)</f>
        <v>2</v>
      </c>
      <c r="L2421">
        <f>TCD!E2421</f>
        <v>12.4</v>
      </c>
      <c r="M2421" t="str">
        <f>IF(J2421="France","ST",_xlfn.XLOOKUP(F2421,'Shipment Detail'!N:N,'Shipment Detail'!E:E,""))</f>
        <v>ST</v>
      </c>
      <c r="N2421">
        <f t="shared" si="115"/>
        <v>0.2</v>
      </c>
      <c r="O2421" t="str">
        <f>IF(_xlfn.XLOOKUP(F2421,'Shipment Detail'!N:N,'Shipment Detail'!BM:BM)=0,"",_xlfn.XLOOKUP(F2421,'Shipment Detail'!N:N,'Shipment Detail'!BM:BM))</f>
        <v/>
      </c>
      <c r="R2421" t="str">
        <f>IF(_xlfn.XLOOKUP(F2421,'Shipment Detail'!N:N,'Shipment Detail'!AV:AV)&gt;60,10,"")</f>
        <v/>
      </c>
      <c r="T2421" s="3">
        <f>TCD!C2421</f>
        <v>8.7999999999999972</v>
      </c>
    </row>
    <row r="2422" spans="1:20" x14ac:dyDescent="0.2">
      <c r="A2422" t="str">
        <f t="shared" si="114"/>
        <v>FEDEX FRANCE</v>
      </c>
      <c r="B2422" s="5">
        <f t="shared" si="116"/>
        <v>46174</v>
      </c>
      <c r="F2422" s="6">
        <f>TCD!A2422</f>
        <v>873247692605</v>
      </c>
      <c r="H2422" s="18" t="str">
        <f>TCD!F2422</f>
        <v>E</v>
      </c>
      <c r="I2422" t="str">
        <f>TCD!B2422</f>
        <v>FR</v>
      </c>
      <c r="J2422" t="str">
        <f>IF(COUNTIF(Zoning!B:B,I2422)=0,"inconnu",_xlfn.XLOOKUP(I2422,Zoning!B:B,Zoning!C:C))</f>
        <v>France</v>
      </c>
      <c r="K2422">
        <f>_xlfn.XLOOKUP(F2422,'Shipment Detail'!N:N,'Shipment Detail'!AB:AB)</f>
        <v>3</v>
      </c>
      <c r="L2422">
        <f>TCD!E2422</f>
        <v>12.7</v>
      </c>
      <c r="M2422" t="str">
        <f>IF(J2422="France","ST",_xlfn.XLOOKUP(F2422,'Shipment Detail'!N:N,'Shipment Detail'!E:E,""))</f>
        <v>ST</v>
      </c>
      <c r="N2422">
        <f t="shared" si="115"/>
        <v>0.2</v>
      </c>
      <c r="O2422" t="str">
        <f>IF(_xlfn.XLOOKUP(F2422,'Shipment Detail'!N:N,'Shipment Detail'!BM:BM)=0,"",_xlfn.XLOOKUP(F2422,'Shipment Detail'!N:N,'Shipment Detail'!BM:BM))</f>
        <v/>
      </c>
      <c r="R2422" t="str">
        <f>IF(_xlfn.XLOOKUP(F2422,'Shipment Detail'!N:N,'Shipment Detail'!AV:AV)&gt;60,10,"")</f>
        <v/>
      </c>
      <c r="T2422" s="3">
        <f>TCD!C2422</f>
        <v>8.7999999999999972</v>
      </c>
    </row>
    <row r="2423" spans="1:20" x14ac:dyDescent="0.2">
      <c r="A2423" t="str">
        <f t="shared" si="114"/>
        <v>FEDEX FRANCE</v>
      </c>
      <c r="B2423" s="5">
        <f t="shared" si="116"/>
        <v>46174</v>
      </c>
      <c r="F2423" s="6">
        <f>TCD!A2423</f>
        <v>873247763818</v>
      </c>
      <c r="H2423" s="18" t="str">
        <f>TCD!F2423</f>
        <v>E</v>
      </c>
      <c r="I2423" t="str">
        <f>TCD!B2423</f>
        <v>FR</v>
      </c>
      <c r="J2423" t="str">
        <f>IF(COUNTIF(Zoning!B:B,I2423)=0,"inconnu",_xlfn.XLOOKUP(I2423,Zoning!B:B,Zoning!C:C))</f>
        <v>France</v>
      </c>
      <c r="K2423">
        <f>_xlfn.XLOOKUP(F2423,'Shipment Detail'!N:N,'Shipment Detail'!AB:AB)</f>
        <v>1</v>
      </c>
      <c r="L2423">
        <f>TCD!E2423</f>
        <v>7</v>
      </c>
      <c r="M2423" t="str">
        <f>IF(J2423="France","ST",_xlfn.XLOOKUP(F2423,'Shipment Detail'!N:N,'Shipment Detail'!E:E,""))</f>
        <v>ST</v>
      </c>
      <c r="N2423">
        <f t="shared" si="115"/>
        <v>0.2</v>
      </c>
      <c r="O2423" t="str">
        <f>IF(_xlfn.XLOOKUP(F2423,'Shipment Detail'!N:N,'Shipment Detail'!BM:BM)=0,"",_xlfn.XLOOKUP(F2423,'Shipment Detail'!N:N,'Shipment Detail'!BM:BM))</f>
        <v/>
      </c>
      <c r="R2423" t="str">
        <f>IF(_xlfn.XLOOKUP(F2423,'Shipment Detail'!N:N,'Shipment Detail'!AV:AV)&gt;60,10,"")</f>
        <v/>
      </c>
      <c r="T2423" s="3">
        <f>TCD!C2423</f>
        <v>6.7899999999999991</v>
      </c>
    </row>
    <row r="2424" spans="1:20" x14ac:dyDescent="0.2">
      <c r="A2424" t="str">
        <f t="shared" si="114"/>
        <v>FEDEX FRANCE</v>
      </c>
      <c r="B2424" s="5">
        <f t="shared" si="116"/>
        <v>46174</v>
      </c>
      <c r="F2424" s="6">
        <f>TCD!A2424</f>
        <v>873247796165</v>
      </c>
      <c r="H2424" s="18" t="str">
        <f>TCD!F2424</f>
        <v>E</v>
      </c>
      <c r="I2424" t="str">
        <f>TCD!B2424</f>
        <v>FR</v>
      </c>
      <c r="J2424" t="str">
        <f>IF(COUNTIF(Zoning!B:B,I2424)=0,"inconnu",_xlfn.XLOOKUP(I2424,Zoning!B:B,Zoning!C:C))</f>
        <v>France</v>
      </c>
      <c r="K2424">
        <f>_xlfn.XLOOKUP(F2424,'Shipment Detail'!N:N,'Shipment Detail'!AB:AB)</f>
        <v>3</v>
      </c>
      <c r="L2424">
        <f>TCD!E2424</f>
        <v>15.9</v>
      </c>
      <c r="M2424" t="str">
        <f>IF(J2424="France","ST",_xlfn.XLOOKUP(F2424,'Shipment Detail'!N:N,'Shipment Detail'!E:E,""))</f>
        <v>ST</v>
      </c>
      <c r="N2424">
        <f t="shared" si="115"/>
        <v>0.2</v>
      </c>
      <c r="O2424" t="str">
        <f>IF(_xlfn.XLOOKUP(F2424,'Shipment Detail'!N:N,'Shipment Detail'!BM:BM)=0,"",_xlfn.XLOOKUP(F2424,'Shipment Detail'!N:N,'Shipment Detail'!BM:BM))</f>
        <v/>
      </c>
      <c r="R2424" t="str">
        <f>IF(_xlfn.XLOOKUP(F2424,'Shipment Detail'!N:N,'Shipment Detail'!AV:AV)&gt;60,10,"")</f>
        <v/>
      </c>
      <c r="T2424" s="3">
        <f>TCD!C2424</f>
        <v>9.8000000000000007</v>
      </c>
    </row>
    <row r="2425" spans="1:20" x14ac:dyDescent="0.2">
      <c r="A2425" t="str">
        <f t="shared" si="114"/>
        <v>FEDEX FRANCE</v>
      </c>
      <c r="B2425" s="5">
        <f t="shared" si="116"/>
        <v>46174</v>
      </c>
      <c r="F2425" s="6">
        <f>TCD!A2425</f>
        <v>873247812990</v>
      </c>
      <c r="H2425" s="18" t="str">
        <f>TCD!F2425</f>
        <v>E</v>
      </c>
      <c r="I2425" t="str">
        <f>TCD!B2425</f>
        <v>FR</v>
      </c>
      <c r="J2425" t="str">
        <f>IF(COUNTIF(Zoning!B:B,I2425)=0,"inconnu",_xlfn.XLOOKUP(I2425,Zoning!B:B,Zoning!C:C))</f>
        <v>France</v>
      </c>
      <c r="K2425">
        <f>_xlfn.XLOOKUP(F2425,'Shipment Detail'!N:N,'Shipment Detail'!AB:AB)</f>
        <v>3</v>
      </c>
      <c r="L2425">
        <f>TCD!E2425</f>
        <v>26</v>
      </c>
      <c r="M2425" t="str">
        <f>IF(J2425="France","ST",_xlfn.XLOOKUP(F2425,'Shipment Detail'!N:N,'Shipment Detail'!E:E,""))</f>
        <v>ST</v>
      </c>
      <c r="N2425">
        <f t="shared" si="115"/>
        <v>0.2</v>
      </c>
      <c r="O2425" t="str">
        <f>IF(_xlfn.XLOOKUP(F2425,'Shipment Detail'!N:N,'Shipment Detail'!BM:BM)=0,"",_xlfn.XLOOKUP(F2425,'Shipment Detail'!N:N,'Shipment Detail'!BM:BM))</f>
        <v/>
      </c>
      <c r="R2425" t="str">
        <f>IF(_xlfn.XLOOKUP(F2425,'Shipment Detail'!N:N,'Shipment Detail'!AV:AV)&gt;60,10,"")</f>
        <v/>
      </c>
      <c r="T2425" s="3">
        <f>TCD!C2425</f>
        <v>13.149999999999999</v>
      </c>
    </row>
    <row r="2426" spans="1:20" x14ac:dyDescent="0.2">
      <c r="A2426" t="str">
        <f t="shared" si="114"/>
        <v>FEDEX FRANCE</v>
      </c>
      <c r="B2426" s="5">
        <f t="shared" si="116"/>
        <v>46174</v>
      </c>
      <c r="F2426" s="6">
        <f>TCD!A2426</f>
        <v>873247845969</v>
      </c>
      <c r="H2426" s="18" t="str">
        <f>TCD!F2426</f>
        <v>E</v>
      </c>
      <c r="I2426" t="str">
        <f>TCD!B2426</f>
        <v>FR</v>
      </c>
      <c r="J2426" t="str">
        <f>IF(COUNTIF(Zoning!B:B,I2426)=0,"inconnu",_xlfn.XLOOKUP(I2426,Zoning!B:B,Zoning!C:C))</f>
        <v>France</v>
      </c>
      <c r="K2426">
        <f>_xlfn.XLOOKUP(F2426,'Shipment Detail'!N:N,'Shipment Detail'!AB:AB)</f>
        <v>4</v>
      </c>
      <c r="L2426">
        <f>TCD!E2426</f>
        <v>27</v>
      </c>
      <c r="M2426" t="str">
        <f>IF(J2426="France","ST",_xlfn.XLOOKUP(F2426,'Shipment Detail'!N:N,'Shipment Detail'!E:E,""))</f>
        <v>ST</v>
      </c>
      <c r="N2426">
        <f t="shared" si="115"/>
        <v>0.2</v>
      </c>
      <c r="O2426" t="str">
        <f>IF(_xlfn.XLOOKUP(F2426,'Shipment Detail'!N:N,'Shipment Detail'!BM:BM)=0,"",_xlfn.XLOOKUP(F2426,'Shipment Detail'!N:N,'Shipment Detail'!BM:BM))</f>
        <v/>
      </c>
      <c r="R2426" t="str">
        <f>IF(_xlfn.XLOOKUP(F2426,'Shipment Detail'!N:N,'Shipment Detail'!AV:AV)&gt;60,10,"")</f>
        <v/>
      </c>
      <c r="T2426" s="3">
        <f>TCD!C2426</f>
        <v>13.479999999999997</v>
      </c>
    </row>
    <row r="2427" spans="1:20" x14ac:dyDescent="0.2">
      <c r="A2427" t="str">
        <f t="shared" si="114"/>
        <v>FEDEX FRANCE</v>
      </c>
      <c r="B2427" s="5">
        <f t="shared" si="116"/>
        <v>46174</v>
      </c>
      <c r="F2427" s="6">
        <f>TCD!A2427</f>
        <v>873247953845</v>
      </c>
      <c r="H2427" s="18" t="str">
        <f>TCD!F2427</f>
        <v>E</v>
      </c>
      <c r="I2427" t="str">
        <f>TCD!B2427</f>
        <v>FR</v>
      </c>
      <c r="J2427" t="str">
        <f>IF(COUNTIF(Zoning!B:B,I2427)=0,"inconnu",_xlfn.XLOOKUP(I2427,Zoning!B:B,Zoning!C:C))</f>
        <v>France</v>
      </c>
      <c r="K2427">
        <f>_xlfn.XLOOKUP(F2427,'Shipment Detail'!N:N,'Shipment Detail'!AB:AB)</f>
        <v>2</v>
      </c>
      <c r="L2427">
        <f>TCD!E2427</f>
        <v>16.3</v>
      </c>
      <c r="M2427" t="str">
        <f>IF(J2427="France","ST",_xlfn.XLOOKUP(F2427,'Shipment Detail'!N:N,'Shipment Detail'!E:E,""))</f>
        <v>ST</v>
      </c>
      <c r="N2427">
        <f t="shared" si="115"/>
        <v>0.2</v>
      </c>
      <c r="O2427" t="str">
        <f>IF(_xlfn.XLOOKUP(F2427,'Shipment Detail'!N:N,'Shipment Detail'!BM:BM)=0,"",_xlfn.XLOOKUP(F2427,'Shipment Detail'!N:N,'Shipment Detail'!BM:BM))</f>
        <v/>
      </c>
      <c r="R2427" t="str">
        <f>IF(_xlfn.XLOOKUP(F2427,'Shipment Detail'!N:N,'Shipment Detail'!AV:AV)&gt;60,10,"")</f>
        <v/>
      </c>
      <c r="T2427" s="3">
        <f>TCD!C2427</f>
        <v>10.129999999999995</v>
      </c>
    </row>
    <row r="2428" spans="1:20" x14ac:dyDescent="0.2">
      <c r="A2428" t="str">
        <f t="shared" si="114"/>
        <v>FEDEX FRANCE</v>
      </c>
      <c r="B2428" s="5">
        <f t="shared" si="116"/>
        <v>46174</v>
      </c>
      <c r="F2428" s="6">
        <f>TCD!A2428</f>
        <v>873248000567</v>
      </c>
      <c r="H2428" s="18" t="str">
        <f>TCD!F2428</f>
        <v>E</v>
      </c>
      <c r="I2428" t="str">
        <f>TCD!B2428</f>
        <v>FR</v>
      </c>
      <c r="J2428" t="str">
        <f>IF(COUNTIF(Zoning!B:B,I2428)=0,"inconnu",_xlfn.XLOOKUP(I2428,Zoning!B:B,Zoning!C:C))</f>
        <v>France</v>
      </c>
      <c r="K2428">
        <f>_xlfn.XLOOKUP(F2428,'Shipment Detail'!N:N,'Shipment Detail'!AB:AB)</f>
        <v>2</v>
      </c>
      <c r="L2428">
        <f>TCD!E2428</f>
        <v>15</v>
      </c>
      <c r="M2428" t="str">
        <f>IF(J2428="France","ST",_xlfn.XLOOKUP(F2428,'Shipment Detail'!N:N,'Shipment Detail'!E:E,""))</f>
        <v>ST</v>
      </c>
      <c r="N2428">
        <f t="shared" si="115"/>
        <v>0.2</v>
      </c>
      <c r="O2428" t="str">
        <f>IF(_xlfn.XLOOKUP(F2428,'Shipment Detail'!N:N,'Shipment Detail'!BM:BM)=0,"",_xlfn.XLOOKUP(F2428,'Shipment Detail'!N:N,'Shipment Detail'!BM:BM))</f>
        <v/>
      </c>
      <c r="R2428" t="str">
        <f>IF(_xlfn.XLOOKUP(F2428,'Shipment Detail'!N:N,'Shipment Detail'!AV:AV)&gt;60,10,"")</f>
        <v/>
      </c>
      <c r="T2428" s="3">
        <f>TCD!C2428</f>
        <v>9.4600000000000009</v>
      </c>
    </row>
    <row r="2429" spans="1:20" x14ac:dyDescent="0.2">
      <c r="A2429" t="str">
        <f t="shared" si="114"/>
        <v>FEDEX FRANCE</v>
      </c>
      <c r="B2429" s="5">
        <f t="shared" si="116"/>
        <v>46174</v>
      </c>
      <c r="F2429" s="6">
        <f>TCD!A2429</f>
        <v>873248040240</v>
      </c>
      <c r="H2429" s="18" t="str">
        <f>TCD!F2429</f>
        <v>E</v>
      </c>
      <c r="I2429" t="str">
        <f>TCD!B2429</f>
        <v>FR</v>
      </c>
      <c r="J2429" t="str">
        <f>IF(COUNTIF(Zoning!B:B,I2429)=0,"inconnu",_xlfn.XLOOKUP(I2429,Zoning!B:B,Zoning!C:C))</f>
        <v>France</v>
      </c>
      <c r="K2429">
        <f>_xlfn.XLOOKUP(F2429,'Shipment Detail'!N:N,'Shipment Detail'!AB:AB)</f>
        <v>2</v>
      </c>
      <c r="L2429">
        <f>TCD!E2429</f>
        <v>15</v>
      </c>
      <c r="M2429" t="str">
        <f>IF(J2429="France","ST",_xlfn.XLOOKUP(F2429,'Shipment Detail'!N:N,'Shipment Detail'!E:E,""))</f>
        <v>ST</v>
      </c>
      <c r="N2429">
        <f t="shared" si="115"/>
        <v>0.2</v>
      </c>
      <c r="O2429" t="str">
        <f>IF(_xlfn.XLOOKUP(F2429,'Shipment Detail'!N:N,'Shipment Detail'!BM:BM)=0,"",_xlfn.XLOOKUP(F2429,'Shipment Detail'!N:N,'Shipment Detail'!BM:BM))</f>
        <v/>
      </c>
      <c r="R2429" t="str">
        <f>IF(_xlfn.XLOOKUP(F2429,'Shipment Detail'!N:N,'Shipment Detail'!AV:AV)&gt;60,10,"")</f>
        <v/>
      </c>
      <c r="T2429" s="3">
        <f>TCD!C2429</f>
        <v>9.4600000000000009</v>
      </c>
    </row>
    <row r="2430" spans="1:20" x14ac:dyDescent="0.2">
      <c r="A2430" t="str">
        <f t="shared" si="114"/>
        <v>FEDEX FRANCE</v>
      </c>
      <c r="B2430" s="5">
        <f t="shared" si="116"/>
        <v>46174</v>
      </c>
      <c r="F2430" s="6">
        <f>TCD!A2430</f>
        <v>873248110300</v>
      </c>
      <c r="H2430" s="18" t="str">
        <f>TCD!F2430</f>
        <v>E</v>
      </c>
      <c r="I2430" t="str">
        <f>TCD!B2430</f>
        <v>FR</v>
      </c>
      <c r="J2430" t="str">
        <f>IF(COUNTIF(Zoning!B:B,I2430)=0,"inconnu",_xlfn.XLOOKUP(I2430,Zoning!B:B,Zoning!C:C))</f>
        <v>France</v>
      </c>
      <c r="K2430">
        <f>_xlfn.XLOOKUP(F2430,'Shipment Detail'!N:N,'Shipment Detail'!AB:AB)</f>
        <v>3</v>
      </c>
      <c r="L2430">
        <f>TCD!E2430</f>
        <v>15.9</v>
      </c>
      <c r="M2430" t="str">
        <f>IF(J2430="France","ST",_xlfn.XLOOKUP(F2430,'Shipment Detail'!N:N,'Shipment Detail'!E:E,""))</f>
        <v>ST</v>
      </c>
      <c r="N2430">
        <f t="shared" si="115"/>
        <v>0.2</v>
      </c>
      <c r="O2430" t="str">
        <f>IF(_xlfn.XLOOKUP(F2430,'Shipment Detail'!N:N,'Shipment Detail'!BM:BM)=0,"",_xlfn.XLOOKUP(F2430,'Shipment Detail'!N:N,'Shipment Detail'!BM:BM))</f>
        <v/>
      </c>
      <c r="R2430" t="str">
        <f>IF(_xlfn.XLOOKUP(F2430,'Shipment Detail'!N:N,'Shipment Detail'!AV:AV)&gt;60,10,"")</f>
        <v/>
      </c>
      <c r="T2430" s="3">
        <f>TCD!C2430</f>
        <v>9.8000000000000007</v>
      </c>
    </row>
    <row r="2431" spans="1:20" x14ac:dyDescent="0.2">
      <c r="A2431" t="str">
        <f t="shared" si="114"/>
        <v>FEDEX FRANCE</v>
      </c>
      <c r="B2431" s="5">
        <f t="shared" si="116"/>
        <v>46174</v>
      </c>
      <c r="F2431" s="6">
        <f>TCD!A2431</f>
        <v>873248157282</v>
      </c>
      <c r="H2431" s="18" t="str">
        <f>TCD!F2431</f>
        <v>E</v>
      </c>
      <c r="I2431" t="str">
        <f>TCD!B2431</f>
        <v>FR</v>
      </c>
      <c r="J2431" t="str">
        <f>IF(COUNTIF(Zoning!B:B,I2431)=0,"inconnu",_xlfn.XLOOKUP(I2431,Zoning!B:B,Zoning!C:C))</f>
        <v>France</v>
      </c>
      <c r="K2431">
        <f>_xlfn.XLOOKUP(F2431,'Shipment Detail'!N:N,'Shipment Detail'!AB:AB)</f>
        <v>9</v>
      </c>
      <c r="L2431">
        <f>TCD!E2431</f>
        <v>56.7</v>
      </c>
      <c r="M2431" t="str">
        <f>IF(J2431="France","ST",_xlfn.XLOOKUP(F2431,'Shipment Detail'!N:N,'Shipment Detail'!E:E,""))</f>
        <v>ST</v>
      </c>
      <c r="N2431">
        <f t="shared" si="115"/>
        <v>0.2</v>
      </c>
      <c r="O2431" t="str">
        <f>IF(_xlfn.XLOOKUP(F2431,'Shipment Detail'!N:N,'Shipment Detail'!BM:BM)=0,"",_xlfn.XLOOKUP(F2431,'Shipment Detail'!N:N,'Shipment Detail'!BM:BM))</f>
        <v/>
      </c>
      <c r="R2431" t="str">
        <f>IF(_xlfn.XLOOKUP(F2431,'Shipment Detail'!N:N,'Shipment Detail'!AV:AV)&gt;60,10,"")</f>
        <v/>
      </c>
      <c r="T2431" s="3">
        <f>TCD!C2431</f>
        <v>23.52000000000001</v>
      </c>
    </row>
    <row r="2432" spans="1:20" x14ac:dyDescent="0.2">
      <c r="A2432" t="str">
        <f t="shared" si="114"/>
        <v>FEDEX FRANCE</v>
      </c>
      <c r="B2432" s="5">
        <f t="shared" si="116"/>
        <v>46174</v>
      </c>
      <c r="F2432" s="6">
        <f>TCD!A2432</f>
        <v>873248243289</v>
      </c>
      <c r="H2432" s="18" t="str">
        <f>TCD!F2432</f>
        <v>E</v>
      </c>
      <c r="I2432" t="str">
        <f>TCD!B2432</f>
        <v>FR</v>
      </c>
      <c r="J2432" t="str">
        <f>IF(COUNTIF(Zoning!B:B,I2432)=0,"inconnu",_xlfn.XLOOKUP(I2432,Zoning!B:B,Zoning!C:C))</f>
        <v>France</v>
      </c>
      <c r="K2432">
        <f>_xlfn.XLOOKUP(F2432,'Shipment Detail'!N:N,'Shipment Detail'!AB:AB)</f>
        <v>3</v>
      </c>
      <c r="L2432">
        <f>TCD!E2432</f>
        <v>15.9</v>
      </c>
      <c r="M2432" t="str">
        <f>IF(J2432="France","ST",_xlfn.XLOOKUP(F2432,'Shipment Detail'!N:N,'Shipment Detail'!E:E,""))</f>
        <v>ST</v>
      </c>
      <c r="N2432">
        <f t="shared" si="115"/>
        <v>0.2</v>
      </c>
      <c r="O2432" t="str">
        <f>IF(_xlfn.XLOOKUP(F2432,'Shipment Detail'!N:N,'Shipment Detail'!BM:BM)=0,"",_xlfn.XLOOKUP(F2432,'Shipment Detail'!N:N,'Shipment Detail'!BM:BM))</f>
        <v/>
      </c>
      <c r="R2432" t="str">
        <f>IF(_xlfn.XLOOKUP(F2432,'Shipment Detail'!N:N,'Shipment Detail'!AV:AV)&gt;60,10,"")</f>
        <v/>
      </c>
      <c r="T2432" s="3">
        <f>TCD!C2432</f>
        <v>9.8000000000000007</v>
      </c>
    </row>
    <row r="2433" spans="1:20" x14ac:dyDescent="0.2">
      <c r="A2433" t="str">
        <f t="shared" si="114"/>
        <v>FEDEX FRANCE</v>
      </c>
      <c r="B2433" s="5">
        <f t="shared" si="116"/>
        <v>46174</v>
      </c>
      <c r="F2433" s="6">
        <f>TCD!A2433</f>
        <v>873248293537</v>
      </c>
      <c r="H2433" s="18" t="str">
        <f>TCD!F2433</f>
        <v>E</v>
      </c>
      <c r="I2433" t="str">
        <f>TCD!B2433</f>
        <v>FR</v>
      </c>
      <c r="J2433" t="str">
        <f>IF(COUNTIF(Zoning!B:B,I2433)=0,"inconnu",_xlfn.XLOOKUP(I2433,Zoning!B:B,Zoning!C:C))</f>
        <v>France</v>
      </c>
      <c r="K2433">
        <f>_xlfn.XLOOKUP(F2433,'Shipment Detail'!N:N,'Shipment Detail'!AB:AB)</f>
        <v>2</v>
      </c>
      <c r="L2433">
        <f>TCD!E2433</f>
        <v>14</v>
      </c>
      <c r="M2433" t="str">
        <f>IF(J2433="France","ST",_xlfn.XLOOKUP(F2433,'Shipment Detail'!N:N,'Shipment Detail'!E:E,""))</f>
        <v>ST</v>
      </c>
      <c r="N2433">
        <f t="shared" si="115"/>
        <v>0.2</v>
      </c>
      <c r="O2433" t="str">
        <f>IF(_xlfn.XLOOKUP(F2433,'Shipment Detail'!N:N,'Shipment Detail'!BM:BM)=0,"",_xlfn.XLOOKUP(F2433,'Shipment Detail'!N:N,'Shipment Detail'!BM:BM))</f>
        <v/>
      </c>
      <c r="R2433" t="str">
        <f>IF(_xlfn.XLOOKUP(F2433,'Shipment Detail'!N:N,'Shipment Detail'!AV:AV)&gt;60,10,"")</f>
        <v/>
      </c>
      <c r="T2433" s="3">
        <f>TCD!C2433</f>
        <v>9.1300000000000026</v>
      </c>
    </row>
    <row r="2434" spans="1:20" x14ac:dyDescent="0.2">
      <c r="A2434" t="str">
        <f t="shared" si="114"/>
        <v>FEDEX FRANCE</v>
      </c>
      <c r="B2434" s="5">
        <f t="shared" si="116"/>
        <v>46174</v>
      </c>
      <c r="F2434" s="6">
        <f>TCD!A2434</f>
        <v>873248321563</v>
      </c>
      <c r="H2434" s="18" t="str">
        <f>TCD!F2434</f>
        <v>E</v>
      </c>
      <c r="I2434" t="str">
        <f>TCD!B2434</f>
        <v>FR</v>
      </c>
      <c r="J2434" t="str">
        <f>IF(COUNTIF(Zoning!B:B,I2434)=0,"inconnu",_xlfn.XLOOKUP(I2434,Zoning!B:B,Zoning!C:C))</f>
        <v>France</v>
      </c>
      <c r="K2434">
        <f>_xlfn.XLOOKUP(F2434,'Shipment Detail'!N:N,'Shipment Detail'!AB:AB)</f>
        <v>6</v>
      </c>
      <c r="L2434">
        <f>TCD!E2434</f>
        <v>44.9</v>
      </c>
      <c r="M2434" t="str">
        <f>IF(J2434="France","ST",_xlfn.XLOOKUP(F2434,'Shipment Detail'!N:N,'Shipment Detail'!E:E,""))</f>
        <v>ST</v>
      </c>
      <c r="N2434">
        <f t="shared" si="115"/>
        <v>0.2</v>
      </c>
      <c r="O2434" t="str">
        <f>IF(_xlfn.XLOOKUP(F2434,'Shipment Detail'!N:N,'Shipment Detail'!BM:BM)=0,"",_xlfn.XLOOKUP(F2434,'Shipment Detail'!N:N,'Shipment Detail'!BM:BM))</f>
        <v/>
      </c>
      <c r="R2434" t="str">
        <f>IF(_xlfn.XLOOKUP(F2434,'Shipment Detail'!N:N,'Shipment Detail'!AV:AV)&gt;60,10,"")</f>
        <v/>
      </c>
      <c r="T2434" s="3">
        <f>TCD!C2434</f>
        <v>19.499999999999993</v>
      </c>
    </row>
    <row r="2435" spans="1:20" x14ac:dyDescent="0.2">
      <c r="A2435" t="str">
        <f t="shared" si="114"/>
        <v>FEDEX FRANCE</v>
      </c>
      <c r="B2435" s="5">
        <f t="shared" si="116"/>
        <v>46174</v>
      </c>
      <c r="F2435" s="6">
        <f>TCD!A2435</f>
        <v>873248645547</v>
      </c>
      <c r="H2435" s="18" t="str">
        <f>TCD!F2435</f>
        <v>E</v>
      </c>
      <c r="I2435" t="str">
        <f>TCD!B2435</f>
        <v>FR</v>
      </c>
      <c r="J2435" t="str">
        <f>IF(COUNTIF(Zoning!B:B,I2435)=0,"inconnu",_xlfn.XLOOKUP(I2435,Zoning!B:B,Zoning!C:C))</f>
        <v>France</v>
      </c>
      <c r="K2435">
        <f>_xlfn.XLOOKUP(F2435,'Shipment Detail'!N:N,'Shipment Detail'!AB:AB)</f>
        <v>6</v>
      </c>
      <c r="L2435">
        <f>TCD!E2435</f>
        <v>35</v>
      </c>
      <c r="M2435" t="str">
        <f>IF(J2435="France","ST",_xlfn.XLOOKUP(F2435,'Shipment Detail'!N:N,'Shipment Detail'!E:E,""))</f>
        <v>ST</v>
      </c>
      <c r="N2435">
        <f t="shared" si="115"/>
        <v>0.2</v>
      </c>
      <c r="O2435" t="str">
        <f>IF(_xlfn.XLOOKUP(F2435,'Shipment Detail'!N:N,'Shipment Detail'!BM:BM)=0,"",_xlfn.XLOOKUP(F2435,'Shipment Detail'!N:N,'Shipment Detail'!BM:BM))</f>
        <v/>
      </c>
      <c r="R2435" t="str">
        <f>IF(_xlfn.XLOOKUP(F2435,'Shipment Detail'!N:N,'Shipment Detail'!AV:AV)&gt;60,10,"")</f>
        <v/>
      </c>
      <c r="T2435" s="3">
        <f>TCD!C2435</f>
        <v>16.159999999999997</v>
      </c>
    </row>
    <row r="2436" spans="1:20" x14ac:dyDescent="0.2">
      <c r="A2436" t="str">
        <f t="shared" ref="A2436:A2499" si="117">IF(OR(M2436="FICP",M2436="IE", M2436="RE", M2436="International", M2436="Europe"),"FEDEX INTERNATIONAL","FEDEX FRANCE")</f>
        <v>FEDEX FRANCE</v>
      </c>
      <c r="B2436" s="5">
        <f t="shared" si="116"/>
        <v>46174</v>
      </c>
      <c r="F2436" s="6">
        <f>TCD!A2436</f>
        <v>873248761796</v>
      </c>
      <c r="H2436" s="18" t="str">
        <f>TCD!F2436</f>
        <v>E</v>
      </c>
      <c r="I2436" t="str">
        <f>TCD!B2436</f>
        <v>FR</v>
      </c>
      <c r="J2436" t="str">
        <f>IF(COUNTIF(Zoning!B:B,I2436)=0,"inconnu",_xlfn.XLOOKUP(I2436,Zoning!B:B,Zoning!C:C))</f>
        <v>France</v>
      </c>
      <c r="K2436">
        <f>_xlfn.XLOOKUP(F2436,'Shipment Detail'!N:N,'Shipment Detail'!AB:AB)</f>
        <v>2</v>
      </c>
      <c r="L2436">
        <f>TCD!E2436</f>
        <v>14</v>
      </c>
      <c r="M2436" t="str">
        <f>IF(J2436="France","ST",_xlfn.XLOOKUP(F2436,'Shipment Detail'!N:N,'Shipment Detail'!E:E,""))</f>
        <v>ST</v>
      </c>
      <c r="N2436">
        <f t="shared" ref="N2436:N2499" si="118">IF(OR(I2436="FR",I2436="DE",I2436="IT",I2436="ES",I2436="BE",I2436="NL",I2436="LU",I2436="PT",I2436="AT",I2436="IE",I2436="FI",I2436="SE",I2436="DK",I2436="PL",I2436="CZ",I2436="SK",I2436="HU",I2436="RO",I2436="BG",I2436="HR",I2436="SI",I2436="EE",I2436="LV",I2436="LT",I2436="GR",I2436="CY",I2436="MT"),0.2,0)</f>
        <v>0.2</v>
      </c>
      <c r="O2436" t="str">
        <f>IF(_xlfn.XLOOKUP(F2436,'Shipment Detail'!N:N,'Shipment Detail'!BM:BM)=0,"",_xlfn.XLOOKUP(F2436,'Shipment Detail'!N:N,'Shipment Detail'!BM:BM))</f>
        <v/>
      </c>
      <c r="R2436" t="str">
        <f>IF(_xlfn.XLOOKUP(F2436,'Shipment Detail'!N:N,'Shipment Detail'!AV:AV)&gt;60,10,"")</f>
        <v/>
      </c>
      <c r="T2436" s="3">
        <f>TCD!C2436</f>
        <v>9.1300000000000026</v>
      </c>
    </row>
    <row r="2437" spans="1:20" x14ac:dyDescent="0.2">
      <c r="A2437" t="str">
        <f t="shared" si="117"/>
        <v>FEDEX FRANCE</v>
      </c>
      <c r="B2437" s="5">
        <f t="shared" si="116"/>
        <v>46174</v>
      </c>
      <c r="F2437" s="6">
        <f>TCD!A2437</f>
        <v>873248875111</v>
      </c>
      <c r="H2437" s="18" t="str">
        <f>TCD!F2437</f>
        <v>E</v>
      </c>
      <c r="I2437" t="str">
        <f>TCD!B2437</f>
        <v>FR</v>
      </c>
      <c r="J2437" t="str">
        <f>IF(COUNTIF(Zoning!B:B,I2437)=0,"inconnu",_xlfn.XLOOKUP(I2437,Zoning!B:B,Zoning!C:C))</f>
        <v>France</v>
      </c>
      <c r="K2437">
        <f>_xlfn.XLOOKUP(F2437,'Shipment Detail'!N:N,'Shipment Detail'!AB:AB)</f>
        <v>3</v>
      </c>
      <c r="L2437">
        <f>TCD!E2437</f>
        <v>15.2</v>
      </c>
      <c r="M2437" t="str">
        <f>IF(J2437="France","ST",_xlfn.XLOOKUP(F2437,'Shipment Detail'!N:N,'Shipment Detail'!E:E,""))</f>
        <v>ST</v>
      </c>
      <c r="N2437">
        <f t="shared" si="118"/>
        <v>0.2</v>
      </c>
      <c r="O2437" t="str">
        <f>IF(_xlfn.XLOOKUP(F2437,'Shipment Detail'!N:N,'Shipment Detail'!BM:BM)=0,"",_xlfn.XLOOKUP(F2437,'Shipment Detail'!N:N,'Shipment Detail'!BM:BM))</f>
        <v/>
      </c>
      <c r="R2437" t="str">
        <f>IF(_xlfn.XLOOKUP(F2437,'Shipment Detail'!N:N,'Shipment Detail'!AV:AV)&gt;60,10,"")</f>
        <v/>
      </c>
      <c r="T2437" s="3">
        <f>TCD!C2437</f>
        <v>9.8000000000000007</v>
      </c>
    </row>
    <row r="2438" spans="1:20" x14ac:dyDescent="0.2">
      <c r="A2438" t="str">
        <f t="shared" si="117"/>
        <v>FEDEX FRANCE</v>
      </c>
      <c r="B2438" s="5">
        <f t="shared" si="116"/>
        <v>46174</v>
      </c>
      <c r="F2438" s="6">
        <f>TCD!A2438</f>
        <v>873248916310</v>
      </c>
      <c r="H2438" s="18" t="str">
        <f>TCD!F2438</f>
        <v>E</v>
      </c>
      <c r="I2438" t="str">
        <f>TCD!B2438</f>
        <v>FR</v>
      </c>
      <c r="J2438" t="str">
        <f>IF(COUNTIF(Zoning!B:B,I2438)=0,"inconnu",_xlfn.XLOOKUP(I2438,Zoning!B:B,Zoning!C:C))</f>
        <v>France</v>
      </c>
      <c r="K2438">
        <f>_xlfn.XLOOKUP(F2438,'Shipment Detail'!N:N,'Shipment Detail'!AB:AB)</f>
        <v>3</v>
      </c>
      <c r="L2438">
        <f>TCD!E2438</f>
        <v>17.100000000000001</v>
      </c>
      <c r="M2438" t="str">
        <f>IF(J2438="France","ST",_xlfn.XLOOKUP(F2438,'Shipment Detail'!N:N,'Shipment Detail'!E:E,""))</f>
        <v>ST</v>
      </c>
      <c r="N2438">
        <f t="shared" si="118"/>
        <v>0.2</v>
      </c>
      <c r="O2438" t="str">
        <f>IF(_xlfn.XLOOKUP(F2438,'Shipment Detail'!N:N,'Shipment Detail'!BM:BM)=0,"",_xlfn.XLOOKUP(F2438,'Shipment Detail'!N:N,'Shipment Detail'!BM:BM))</f>
        <v/>
      </c>
      <c r="R2438" t="str">
        <f>IF(_xlfn.XLOOKUP(F2438,'Shipment Detail'!N:N,'Shipment Detail'!AV:AV)&gt;60,10,"")</f>
        <v/>
      </c>
      <c r="T2438" s="3">
        <f>TCD!C2438</f>
        <v>10.469999999999999</v>
      </c>
    </row>
    <row r="2439" spans="1:20" x14ac:dyDescent="0.2">
      <c r="A2439" t="str">
        <f t="shared" si="117"/>
        <v>FEDEX FRANCE</v>
      </c>
      <c r="B2439" s="5">
        <f t="shared" si="116"/>
        <v>46174</v>
      </c>
      <c r="F2439" s="6">
        <f>TCD!A2439</f>
        <v>873248963772</v>
      </c>
      <c r="H2439" s="18" t="str">
        <f>TCD!F2439</f>
        <v>E</v>
      </c>
      <c r="I2439" t="str">
        <f>TCD!B2439</f>
        <v>FR</v>
      </c>
      <c r="J2439" t="str">
        <f>IF(COUNTIF(Zoning!B:B,I2439)=0,"inconnu",_xlfn.XLOOKUP(I2439,Zoning!B:B,Zoning!C:C))</f>
        <v>France</v>
      </c>
      <c r="K2439">
        <f>_xlfn.XLOOKUP(F2439,'Shipment Detail'!N:N,'Shipment Detail'!AB:AB)</f>
        <v>6</v>
      </c>
      <c r="L2439">
        <f>TCD!E2439</f>
        <v>33.4</v>
      </c>
      <c r="M2439" t="str">
        <f>IF(J2439="France","ST",_xlfn.XLOOKUP(F2439,'Shipment Detail'!N:N,'Shipment Detail'!E:E,""))</f>
        <v>ST</v>
      </c>
      <c r="N2439">
        <f t="shared" si="118"/>
        <v>0.2</v>
      </c>
      <c r="O2439" t="str">
        <f>IF(_xlfn.XLOOKUP(F2439,'Shipment Detail'!N:N,'Shipment Detail'!BM:BM)=0,"",_xlfn.XLOOKUP(F2439,'Shipment Detail'!N:N,'Shipment Detail'!BM:BM))</f>
        <v/>
      </c>
      <c r="R2439" t="str">
        <f>IF(_xlfn.XLOOKUP(F2439,'Shipment Detail'!N:N,'Shipment Detail'!AV:AV)&gt;60,10,"")</f>
        <v/>
      </c>
      <c r="T2439" s="3">
        <f>TCD!C2439</f>
        <v>15.830000000000005</v>
      </c>
    </row>
    <row r="2440" spans="1:20" x14ac:dyDescent="0.2">
      <c r="A2440" t="str">
        <f t="shared" si="117"/>
        <v>FEDEX FRANCE</v>
      </c>
      <c r="B2440" s="5">
        <f t="shared" si="116"/>
        <v>46174</v>
      </c>
      <c r="F2440" s="6">
        <f>TCD!A2440</f>
        <v>873249039390</v>
      </c>
      <c r="H2440" s="18" t="str">
        <f>TCD!F2440</f>
        <v>E</v>
      </c>
      <c r="I2440" t="str">
        <f>TCD!B2440</f>
        <v>FR</v>
      </c>
      <c r="J2440" t="str">
        <f>IF(COUNTIF(Zoning!B:B,I2440)=0,"inconnu",_xlfn.XLOOKUP(I2440,Zoning!B:B,Zoning!C:C))</f>
        <v>France</v>
      </c>
      <c r="K2440">
        <f>_xlfn.XLOOKUP(F2440,'Shipment Detail'!N:N,'Shipment Detail'!AB:AB)</f>
        <v>3</v>
      </c>
      <c r="L2440">
        <f>TCD!E2440</f>
        <v>15.2</v>
      </c>
      <c r="M2440" t="str">
        <f>IF(J2440="France","ST",_xlfn.XLOOKUP(F2440,'Shipment Detail'!N:N,'Shipment Detail'!E:E,""))</f>
        <v>ST</v>
      </c>
      <c r="N2440">
        <f t="shared" si="118"/>
        <v>0.2</v>
      </c>
      <c r="O2440" t="str">
        <f>IF(_xlfn.XLOOKUP(F2440,'Shipment Detail'!N:N,'Shipment Detail'!BM:BM)=0,"",_xlfn.XLOOKUP(F2440,'Shipment Detail'!N:N,'Shipment Detail'!BM:BM))</f>
        <v/>
      </c>
      <c r="R2440" t="str">
        <f>IF(_xlfn.XLOOKUP(F2440,'Shipment Detail'!N:N,'Shipment Detail'!AV:AV)&gt;60,10,"")</f>
        <v/>
      </c>
      <c r="T2440" s="3">
        <f>TCD!C2440</f>
        <v>9.8000000000000007</v>
      </c>
    </row>
    <row r="2441" spans="1:20" x14ac:dyDescent="0.2">
      <c r="A2441" t="str">
        <f t="shared" si="117"/>
        <v>FEDEX FRANCE</v>
      </c>
      <c r="B2441" s="5">
        <f t="shared" si="116"/>
        <v>46174</v>
      </c>
      <c r="F2441" s="6">
        <f>TCD!A2441</f>
        <v>873249083158</v>
      </c>
      <c r="H2441" s="18" t="str">
        <f>TCD!F2441</f>
        <v>E</v>
      </c>
      <c r="I2441" t="str">
        <f>TCD!B2441</f>
        <v>FR</v>
      </c>
      <c r="J2441" t="str">
        <f>IF(COUNTIF(Zoning!B:B,I2441)=0,"inconnu",_xlfn.XLOOKUP(I2441,Zoning!B:B,Zoning!C:C))</f>
        <v>France</v>
      </c>
      <c r="K2441">
        <f>_xlfn.XLOOKUP(F2441,'Shipment Detail'!N:N,'Shipment Detail'!AB:AB)</f>
        <v>3</v>
      </c>
      <c r="L2441">
        <f>TCD!E2441</f>
        <v>15.2</v>
      </c>
      <c r="M2441" t="str">
        <f>IF(J2441="France","ST",_xlfn.XLOOKUP(F2441,'Shipment Detail'!N:N,'Shipment Detail'!E:E,""))</f>
        <v>ST</v>
      </c>
      <c r="N2441">
        <f t="shared" si="118"/>
        <v>0.2</v>
      </c>
      <c r="O2441" t="str">
        <f>IF(_xlfn.XLOOKUP(F2441,'Shipment Detail'!N:N,'Shipment Detail'!BM:BM)=0,"",_xlfn.XLOOKUP(F2441,'Shipment Detail'!N:N,'Shipment Detail'!BM:BM))</f>
        <v/>
      </c>
      <c r="R2441" t="str">
        <f>IF(_xlfn.XLOOKUP(F2441,'Shipment Detail'!N:N,'Shipment Detail'!AV:AV)&gt;60,10,"")</f>
        <v/>
      </c>
      <c r="T2441" s="3">
        <f>TCD!C2441</f>
        <v>9.8000000000000007</v>
      </c>
    </row>
    <row r="2442" spans="1:20" x14ac:dyDescent="0.2">
      <c r="A2442" t="str">
        <f t="shared" si="117"/>
        <v>FEDEX FRANCE</v>
      </c>
      <c r="B2442" s="5">
        <f t="shared" si="116"/>
        <v>46174</v>
      </c>
      <c r="F2442" s="6">
        <f>TCD!A2442</f>
        <v>873249112456</v>
      </c>
      <c r="H2442" s="18" t="str">
        <f>TCD!F2442</f>
        <v>E</v>
      </c>
      <c r="I2442" t="str">
        <f>TCD!B2442</f>
        <v>FR</v>
      </c>
      <c r="J2442" t="str">
        <f>IF(COUNTIF(Zoning!B:B,I2442)=0,"inconnu",_xlfn.XLOOKUP(I2442,Zoning!B:B,Zoning!C:C))</f>
        <v>France</v>
      </c>
      <c r="K2442">
        <f>_xlfn.XLOOKUP(F2442,'Shipment Detail'!N:N,'Shipment Detail'!AB:AB)</f>
        <v>3</v>
      </c>
      <c r="L2442">
        <f>TCD!E2442</f>
        <v>15.2</v>
      </c>
      <c r="M2442" t="str">
        <f>IF(J2442="France","ST",_xlfn.XLOOKUP(F2442,'Shipment Detail'!N:N,'Shipment Detail'!E:E,""))</f>
        <v>ST</v>
      </c>
      <c r="N2442">
        <f t="shared" si="118"/>
        <v>0.2</v>
      </c>
      <c r="O2442" t="str">
        <f>IF(_xlfn.XLOOKUP(F2442,'Shipment Detail'!N:N,'Shipment Detail'!BM:BM)=0,"",_xlfn.XLOOKUP(F2442,'Shipment Detail'!N:N,'Shipment Detail'!BM:BM))</f>
        <v/>
      </c>
      <c r="R2442" t="str">
        <f>IF(_xlfn.XLOOKUP(F2442,'Shipment Detail'!N:N,'Shipment Detail'!AV:AV)&gt;60,10,"")</f>
        <v/>
      </c>
      <c r="T2442" s="3">
        <f>TCD!C2442</f>
        <v>9.8000000000000007</v>
      </c>
    </row>
    <row r="2443" spans="1:20" x14ac:dyDescent="0.2">
      <c r="A2443" t="str">
        <f t="shared" si="117"/>
        <v>FEDEX FRANCE</v>
      </c>
      <c r="B2443" s="5">
        <f t="shared" si="116"/>
        <v>46174</v>
      </c>
      <c r="F2443" s="6">
        <f>TCD!A2443</f>
        <v>873249176550</v>
      </c>
      <c r="H2443" s="18" t="str">
        <f>TCD!F2443</f>
        <v>E</v>
      </c>
      <c r="I2443" t="str">
        <f>TCD!B2443</f>
        <v>FR</v>
      </c>
      <c r="J2443" t="str">
        <f>IF(COUNTIF(Zoning!B:B,I2443)=0,"inconnu",_xlfn.XLOOKUP(I2443,Zoning!B:B,Zoning!C:C))</f>
        <v>France</v>
      </c>
      <c r="K2443">
        <f>_xlfn.XLOOKUP(F2443,'Shipment Detail'!N:N,'Shipment Detail'!AB:AB)</f>
        <v>3</v>
      </c>
      <c r="L2443">
        <f>TCD!E2443</f>
        <v>16.600000000000001</v>
      </c>
      <c r="M2443" t="str">
        <f>IF(J2443="France","ST",_xlfn.XLOOKUP(F2443,'Shipment Detail'!N:N,'Shipment Detail'!E:E,""))</f>
        <v>ST</v>
      </c>
      <c r="N2443">
        <f t="shared" si="118"/>
        <v>0.2</v>
      </c>
      <c r="O2443" t="str">
        <f>IF(_xlfn.XLOOKUP(F2443,'Shipment Detail'!N:N,'Shipment Detail'!BM:BM)=0,"",_xlfn.XLOOKUP(F2443,'Shipment Detail'!N:N,'Shipment Detail'!BM:BM))</f>
        <v/>
      </c>
      <c r="R2443" t="str">
        <f>IF(_xlfn.XLOOKUP(F2443,'Shipment Detail'!N:N,'Shipment Detail'!AV:AV)&gt;60,10,"")</f>
        <v/>
      </c>
      <c r="T2443" s="3">
        <f>TCD!C2443</f>
        <v>10.129999999999995</v>
      </c>
    </row>
    <row r="2444" spans="1:20" x14ac:dyDescent="0.2">
      <c r="A2444" t="str">
        <f t="shared" si="117"/>
        <v>FEDEX FRANCE</v>
      </c>
      <c r="B2444" s="5">
        <f t="shared" si="116"/>
        <v>46174</v>
      </c>
      <c r="F2444" s="6">
        <f>TCD!A2444</f>
        <v>873249219317</v>
      </c>
      <c r="H2444" s="18" t="str">
        <f>TCD!F2444</f>
        <v>E</v>
      </c>
      <c r="I2444" t="str">
        <f>TCD!B2444</f>
        <v>FR</v>
      </c>
      <c r="J2444" t="str">
        <f>IF(COUNTIF(Zoning!B:B,I2444)=0,"inconnu",_xlfn.XLOOKUP(I2444,Zoning!B:B,Zoning!C:C))</f>
        <v>France</v>
      </c>
      <c r="K2444">
        <f>_xlfn.XLOOKUP(F2444,'Shipment Detail'!N:N,'Shipment Detail'!AB:AB)</f>
        <v>3</v>
      </c>
      <c r="L2444">
        <f>TCD!E2444</f>
        <v>15.2</v>
      </c>
      <c r="M2444" t="str">
        <f>IF(J2444="France","ST",_xlfn.XLOOKUP(F2444,'Shipment Detail'!N:N,'Shipment Detail'!E:E,""))</f>
        <v>ST</v>
      </c>
      <c r="N2444">
        <f t="shared" si="118"/>
        <v>0.2</v>
      </c>
      <c r="O2444" t="str">
        <f>IF(_xlfn.XLOOKUP(F2444,'Shipment Detail'!N:N,'Shipment Detail'!BM:BM)=0,"",_xlfn.XLOOKUP(F2444,'Shipment Detail'!N:N,'Shipment Detail'!BM:BM))</f>
        <v/>
      </c>
      <c r="R2444" t="str">
        <f>IF(_xlfn.XLOOKUP(F2444,'Shipment Detail'!N:N,'Shipment Detail'!AV:AV)&gt;60,10,"")</f>
        <v/>
      </c>
      <c r="T2444" s="3">
        <f>TCD!C2444</f>
        <v>9.8000000000000007</v>
      </c>
    </row>
    <row r="2445" spans="1:20" x14ac:dyDescent="0.2">
      <c r="A2445" t="str">
        <f t="shared" si="117"/>
        <v>FEDEX FRANCE</v>
      </c>
      <c r="B2445" s="5">
        <f t="shared" si="116"/>
        <v>46174</v>
      </c>
      <c r="F2445" s="6">
        <f>TCD!A2445</f>
        <v>873249266209</v>
      </c>
      <c r="H2445" s="18" t="str">
        <f>TCD!F2445</f>
        <v>E</v>
      </c>
      <c r="I2445" t="str">
        <f>TCD!B2445</f>
        <v>FR</v>
      </c>
      <c r="J2445" t="str">
        <f>IF(COUNTIF(Zoning!B:B,I2445)=0,"inconnu",_xlfn.XLOOKUP(I2445,Zoning!B:B,Zoning!C:C))</f>
        <v>France</v>
      </c>
      <c r="K2445">
        <f>_xlfn.XLOOKUP(F2445,'Shipment Detail'!N:N,'Shipment Detail'!AB:AB)</f>
        <v>3</v>
      </c>
      <c r="L2445">
        <f>TCD!E2445</f>
        <v>15.2</v>
      </c>
      <c r="M2445" t="str">
        <f>IF(J2445="France","ST",_xlfn.XLOOKUP(F2445,'Shipment Detail'!N:N,'Shipment Detail'!E:E,""))</f>
        <v>ST</v>
      </c>
      <c r="N2445">
        <f t="shared" si="118"/>
        <v>0.2</v>
      </c>
      <c r="O2445" t="str">
        <f>IF(_xlfn.XLOOKUP(F2445,'Shipment Detail'!N:N,'Shipment Detail'!BM:BM)=0,"",_xlfn.XLOOKUP(F2445,'Shipment Detail'!N:N,'Shipment Detail'!BM:BM))</f>
        <v/>
      </c>
      <c r="R2445" t="str">
        <f>IF(_xlfn.XLOOKUP(F2445,'Shipment Detail'!N:N,'Shipment Detail'!AV:AV)&gt;60,10,"")</f>
        <v/>
      </c>
      <c r="T2445" s="3">
        <f>TCD!C2445</f>
        <v>9.8000000000000007</v>
      </c>
    </row>
    <row r="2446" spans="1:20" x14ac:dyDescent="0.2">
      <c r="A2446" t="str">
        <f t="shared" si="117"/>
        <v>FEDEX FRANCE</v>
      </c>
      <c r="B2446" s="5">
        <f t="shared" si="116"/>
        <v>46174</v>
      </c>
      <c r="F2446" s="6">
        <f>TCD!A2446</f>
        <v>873249297046</v>
      </c>
      <c r="H2446" s="18" t="str">
        <f>TCD!F2446</f>
        <v>E</v>
      </c>
      <c r="I2446" t="str">
        <f>TCD!B2446</f>
        <v>FR</v>
      </c>
      <c r="J2446" t="str">
        <f>IF(COUNTIF(Zoning!B:B,I2446)=0,"inconnu",_xlfn.XLOOKUP(I2446,Zoning!B:B,Zoning!C:C))</f>
        <v>France</v>
      </c>
      <c r="K2446">
        <f>_xlfn.XLOOKUP(F2446,'Shipment Detail'!N:N,'Shipment Detail'!AB:AB)</f>
        <v>3</v>
      </c>
      <c r="L2446">
        <f>TCD!E2446</f>
        <v>16.400000000000002</v>
      </c>
      <c r="M2446" t="str">
        <f>IF(J2446="France","ST",_xlfn.XLOOKUP(F2446,'Shipment Detail'!N:N,'Shipment Detail'!E:E,""))</f>
        <v>ST</v>
      </c>
      <c r="N2446">
        <f t="shared" si="118"/>
        <v>0.2</v>
      </c>
      <c r="O2446" t="str">
        <f>IF(_xlfn.XLOOKUP(F2446,'Shipment Detail'!N:N,'Shipment Detail'!BM:BM)=0,"",_xlfn.XLOOKUP(F2446,'Shipment Detail'!N:N,'Shipment Detail'!BM:BM))</f>
        <v/>
      </c>
      <c r="R2446" t="str">
        <f>IF(_xlfn.XLOOKUP(F2446,'Shipment Detail'!N:N,'Shipment Detail'!AV:AV)&gt;60,10,"")</f>
        <v/>
      </c>
      <c r="T2446" s="3">
        <f>TCD!C2446</f>
        <v>10.129999999999995</v>
      </c>
    </row>
    <row r="2447" spans="1:20" x14ac:dyDescent="0.2">
      <c r="A2447" t="str">
        <f t="shared" si="117"/>
        <v>FEDEX FRANCE</v>
      </c>
      <c r="B2447" s="5">
        <f t="shared" si="116"/>
        <v>46174</v>
      </c>
      <c r="F2447" s="6">
        <f>TCD!A2447</f>
        <v>873249339778</v>
      </c>
      <c r="H2447" s="18" t="str">
        <f>TCD!F2447</f>
        <v>E</v>
      </c>
      <c r="I2447" t="str">
        <f>TCD!B2447</f>
        <v>FR</v>
      </c>
      <c r="J2447" t="str">
        <f>IF(COUNTIF(Zoning!B:B,I2447)=0,"inconnu",_xlfn.XLOOKUP(I2447,Zoning!B:B,Zoning!C:C))</f>
        <v>France</v>
      </c>
      <c r="K2447">
        <f>_xlfn.XLOOKUP(F2447,'Shipment Detail'!N:N,'Shipment Detail'!AB:AB)</f>
        <v>2</v>
      </c>
      <c r="L2447">
        <f>TCD!E2447</f>
        <v>15.4</v>
      </c>
      <c r="M2447" t="str">
        <f>IF(J2447="France","ST",_xlfn.XLOOKUP(F2447,'Shipment Detail'!N:N,'Shipment Detail'!E:E,""))</f>
        <v>ST</v>
      </c>
      <c r="N2447">
        <f t="shared" si="118"/>
        <v>0.2</v>
      </c>
      <c r="O2447" t="str">
        <f>IF(_xlfn.XLOOKUP(F2447,'Shipment Detail'!N:N,'Shipment Detail'!BM:BM)=0,"",_xlfn.XLOOKUP(F2447,'Shipment Detail'!N:N,'Shipment Detail'!BM:BM))</f>
        <v/>
      </c>
      <c r="R2447" t="str">
        <f>IF(_xlfn.XLOOKUP(F2447,'Shipment Detail'!N:N,'Shipment Detail'!AV:AV)&gt;60,10,"")</f>
        <v/>
      </c>
      <c r="T2447" s="3">
        <f>TCD!C2447</f>
        <v>9.8000000000000007</v>
      </c>
    </row>
    <row r="2448" spans="1:20" x14ac:dyDescent="0.2">
      <c r="A2448" t="str">
        <f t="shared" si="117"/>
        <v>FEDEX FRANCE</v>
      </c>
      <c r="B2448" s="5">
        <f t="shared" si="116"/>
        <v>46174</v>
      </c>
      <c r="F2448" s="6">
        <f>TCD!A2448</f>
        <v>873249392492</v>
      </c>
      <c r="H2448" s="18" t="str">
        <f>TCD!F2448</f>
        <v>E</v>
      </c>
      <c r="I2448" t="str">
        <f>TCD!B2448</f>
        <v>FR</v>
      </c>
      <c r="J2448" t="str">
        <f>IF(COUNTIF(Zoning!B:B,I2448)=0,"inconnu",_xlfn.XLOOKUP(I2448,Zoning!B:B,Zoning!C:C))</f>
        <v>France</v>
      </c>
      <c r="K2448">
        <f>_xlfn.XLOOKUP(F2448,'Shipment Detail'!N:N,'Shipment Detail'!AB:AB)</f>
        <v>7</v>
      </c>
      <c r="L2448">
        <f>TCD!E2448</f>
        <v>39</v>
      </c>
      <c r="M2448" t="str">
        <f>IF(J2448="France","ST",_xlfn.XLOOKUP(F2448,'Shipment Detail'!N:N,'Shipment Detail'!E:E,""))</f>
        <v>ST</v>
      </c>
      <c r="N2448">
        <f t="shared" si="118"/>
        <v>0.2</v>
      </c>
      <c r="O2448" t="str">
        <f>IF(_xlfn.XLOOKUP(F2448,'Shipment Detail'!N:N,'Shipment Detail'!BM:BM)=0,"",_xlfn.XLOOKUP(F2448,'Shipment Detail'!N:N,'Shipment Detail'!BM:BM))</f>
        <v/>
      </c>
      <c r="R2448" t="str">
        <f>IF(_xlfn.XLOOKUP(F2448,'Shipment Detail'!N:N,'Shipment Detail'!AV:AV)&gt;60,10,"")</f>
        <v/>
      </c>
      <c r="T2448" s="3">
        <f>TCD!C2448</f>
        <v>17.5</v>
      </c>
    </row>
    <row r="2449" spans="1:20" x14ac:dyDescent="0.2">
      <c r="A2449" t="str">
        <f t="shared" si="117"/>
        <v>FEDEX FRANCE</v>
      </c>
      <c r="B2449" s="5">
        <f t="shared" ref="B2449:B2512" si="119">B2448</f>
        <v>46174</v>
      </c>
      <c r="F2449" s="6">
        <f>TCD!A2449</f>
        <v>873249478296</v>
      </c>
      <c r="H2449" s="18" t="str">
        <f>TCD!F2449</f>
        <v>E</v>
      </c>
      <c r="I2449" t="str">
        <f>TCD!B2449</f>
        <v>FR</v>
      </c>
      <c r="J2449" t="str">
        <f>IF(COUNTIF(Zoning!B:B,I2449)=0,"inconnu",_xlfn.XLOOKUP(I2449,Zoning!B:B,Zoning!C:C))</f>
        <v>France</v>
      </c>
      <c r="K2449">
        <f>_xlfn.XLOOKUP(F2449,'Shipment Detail'!N:N,'Shipment Detail'!AB:AB)</f>
        <v>3</v>
      </c>
      <c r="L2449">
        <f>TCD!E2449</f>
        <v>37.1</v>
      </c>
      <c r="M2449" t="str">
        <f>IF(J2449="France","ST",_xlfn.XLOOKUP(F2449,'Shipment Detail'!N:N,'Shipment Detail'!E:E,""))</f>
        <v>ST</v>
      </c>
      <c r="N2449">
        <f t="shared" si="118"/>
        <v>0.2</v>
      </c>
      <c r="O2449" t="str">
        <f>IF(_xlfn.XLOOKUP(F2449,'Shipment Detail'!N:N,'Shipment Detail'!BM:BM)=0,"",_xlfn.XLOOKUP(F2449,'Shipment Detail'!N:N,'Shipment Detail'!BM:BM))</f>
        <v/>
      </c>
      <c r="R2449" t="str">
        <f>IF(_xlfn.XLOOKUP(F2449,'Shipment Detail'!N:N,'Shipment Detail'!AV:AV)&gt;60,10,"")</f>
        <v/>
      </c>
      <c r="T2449" s="3">
        <f>TCD!C2449</f>
        <v>17.169999999999995</v>
      </c>
    </row>
    <row r="2450" spans="1:20" x14ac:dyDescent="0.2">
      <c r="A2450" t="str">
        <f t="shared" si="117"/>
        <v>FEDEX FRANCE</v>
      </c>
      <c r="B2450" s="5">
        <f t="shared" si="119"/>
        <v>46174</v>
      </c>
      <c r="F2450" s="6">
        <f>TCD!A2450</f>
        <v>873249568622</v>
      </c>
      <c r="H2450" s="18" t="str">
        <f>TCD!F2450</f>
        <v>E</v>
      </c>
      <c r="I2450" t="str">
        <f>TCD!B2450</f>
        <v>FR</v>
      </c>
      <c r="J2450" t="str">
        <f>IF(COUNTIF(Zoning!B:B,I2450)=0,"inconnu",_xlfn.XLOOKUP(I2450,Zoning!B:B,Zoning!C:C))</f>
        <v>France</v>
      </c>
      <c r="K2450">
        <f>_xlfn.XLOOKUP(F2450,'Shipment Detail'!N:N,'Shipment Detail'!AB:AB)</f>
        <v>2</v>
      </c>
      <c r="L2450">
        <f>TCD!E2450</f>
        <v>15</v>
      </c>
      <c r="M2450" t="str">
        <f>IF(J2450="France","ST",_xlfn.XLOOKUP(F2450,'Shipment Detail'!N:N,'Shipment Detail'!E:E,""))</f>
        <v>ST</v>
      </c>
      <c r="N2450">
        <f t="shared" si="118"/>
        <v>0.2</v>
      </c>
      <c r="O2450" t="str">
        <f>IF(_xlfn.XLOOKUP(F2450,'Shipment Detail'!N:N,'Shipment Detail'!BM:BM)=0,"",_xlfn.XLOOKUP(F2450,'Shipment Detail'!N:N,'Shipment Detail'!BM:BM))</f>
        <v/>
      </c>
      <c r="R2450" t="str">
        <f>IF(_xlfn.XLOOKUP(F2450,'Shipment Detail'!N:N,'Shipment Detail'!AV:AV)&gt;60,10,"")</f>
        <v/>
      </c>
      <c r="T2450" s="3">
        <f>TCD!C2450</f>
        <v>9.4600000000000009</v>
      </c>
    </row>
    <row r="2451" spans="1:20" x14ac:dyDescent="0.2">
      <c r="A2451" t="str">
        <f t="shared" si="117"/>
        <v>FEDEX FRANCE</v>
      </c>
      <c r="B2451" s="5">
        <f t="shared" si="119"/>
        <v>46174</v>
      </c>
      <c r="F2451" s="6">
        <f>TCD!A2451</f>
        <v>873249628551</v>
      </c>
      <c r="H2451" s="18" t="str">
        <f>TCD!F2451</f>
        <v>E</v>
      </c>
      <c r="I2451" t="str">
        <f>TCD!B2451</f>
        <v>FR</v>
      </c>
      <c r="J2451" t="str">
        <f>IF(COUNTIF(Zoning!B:B,I2451)=0,"inconnu",_xlfn.XLOOKUP(I2451,Zoning!B:B,Zoning!C:C))</f>
        <v>France</v>
      </c>
      <c r="K2451">
        <f>_xlfn.XLOOKUP(F2451,'Shipment Detail'!N:N,'Shipment Detail'!AB:AB)</f>
        <v>8</v>
      </c>
      <c r="L2451">
        <f>TCD!E2451</f>
        <v>48.7</v>
      </c>
      <c r="M2451" t="str">
        <f>IF(J2451="France","ST",_xlfn.XLOOKUP(F2451,'Shipment Detail'!N:N,'Shipment Detail'!E:E,""))</f>
        <v>ST</v>
      </c>
      <c r="N2451">
        <f t="shared" si="118"/>
        <v>0.2</v>
      </c>
      <c r="O2451" t="str">
        <f>IF(_xlfn.XLOOKUP(F2451,'Shipment Detail'!N:N,'Shipment Detail'!BM:BM)=0,"",_xlfn.XLOOKUP(F2451,'Shipment Detail'!N:N,'Shipment Detail'!BM:BM))</f>
        <v/>
      </c>
      <c r="R2451" t="str">
        <f>IF(_xlfn.XLOOKUP(F2451,'Shipment Detail'!N:N,'Shipment Detail'!AV:AV)&gt;60,10,"")</f>
        <v/>
      </c>
      <c r="T2451" s="3">
        <f>TCD!C2451</f>
        <v>20.840000000000003</v>
      </c>
    </row>
    <row r="2452" spans="1:20" x14ac:dyDescent="0.2">
      <c r="A2452" t="str">
        <f t="shared" si="117"/>
        <v>FEDEX FRANCE</v>
      </c>
      <c r="B2452" s="5">
        <f t="shared" si="119"/>
        <v>46174</v>
      </c>
      <c r="F2452" s="6">
        <f>TCD!A2452</f>
        <v>873249687013</v>
      </c>
      <c r="H2452" s="18" t="str">
        <f>TCD!F2452</f>
        <v>E</v>
      </c>
      <c r="I2452" t="str">
        <f>TCD!B2452</f>
        <v>FR</v>
      </c>
      <c r="J2452" t="str">
        <f>IF(COUNTIF(Zoning!B:B,I2452)=0,"inconnu",_xlfn.XLOOKUP(I2452,Zoning!B:B,Zoning!C:C))</f>
        <v>France</v>
      </c>
      <c r="K2452">
        <f>_xlfn.XLOOKUP(F2452,'Shipment Detail'!N:N,'Shipment Detail'!AB:AB)</f>
        <v>2</v>
      </c>
      <c r="L2452">
        <f>TCD!E2452</f>
        <v>14</v>
      </c>
      <c r="M2452" t="str">
        <f>IF(J2452="France","ST",_xlfn.XLOOKUP(F2452,'Shipment Detail'!N:N,'Shipment Detail'!E:E,""))</f>
        <v>ST</v>
      </c>
      <c r="N2452">
        <f t="shared" si="118"/>
        <v>0.2</v>
      </c>
      <c r="O2452" t="str">
        <f>IF(_xlfn.XLOOKUP(F2452,'Shipment Detail'!N:N,'Shipment Detail'!BM:BM)=0,"",_xlfn.XLOOKUP(F2452,'Shipment Detail'!N:N,'Shipment Detail'!BM:BM))</f>
        <v/>
      </c>
      <c r="R2452" t="str">
        <f>IF(_xlfn.XLOOKUP(F2452,'Shipment Detail'!N:N,'Shipment Detail'!AV:AV)&gt;60,10,"")</f>
        <v/>
      </c>
      <c r="T2452" s="3">
        <f>TCD!C2452</f>
        <v>9.1300000000000026</v>
      </c>
    </row>
    <row r="2453" spans="1:20" x14ac:dyDescent="0.2">
      <c r="A2453" t="str">
        <f t="shared" si="117"/>
        <v>FEDEX FRANCE</v>
      </c>
      <c r="B2453" s="5">
        <f t="shared" si="119"/>
        <v>46174</v>
      </c>
      <c r="F2453" s="6">
        <f>TCD!A2453</f>
        <v>873249721457</v>
      </c>
      <c r="H2453" s="18" t="str">
        <f>TCD!F2453</f>
        <v>E</v>
      </c>
      <c r="I2453" t="str">
        <f>TCD!B2453</f>
        <v>FR</v>
      </c>
      <c r="J2453" t="str">
        <f>IF(COUNTIF(Zoning!B:B,I2453)=0,"inconnu",_xlfn.XLOOKUP(I2453,Zoning!B:B,Zoning!C:C))</f>
        <v>France</v>
      </c>
      <c r="K2453">
        <f>_xlfn.XLOOKUP(F2453,'Shipment Detail'!N:N,'Shipment Detail'!AB:AB)</f>
        <v>4</v>
      </c>
      <c r="L2453">
        <f>TCD!E2453</f>
        <v>19.200000000000003</v>
      </c>
      <c r="M2453" t="str">
        <f>IF(J2453="France","ST",_xlfn.XLOOKUP(F2453,'Shipment Detail'!N:N,'Shipment Detail'!E:E,""))</f>
        <v>ST</v>
      </c>
      <c r="N2453">
        <f t="shared" si="118"/>
        <v>0.2</v>
      </c>
      <c r="O2453" t="str">
        <f>IF(_xlfn.XLOOKUP(F2453,'Shipment Detail'!N:N,'Shipment Detail'!BM:BM)=0,"",_xlfn.XLOOKUP(F2453,'Shipment Detail'!N:N,'Shipment Detail'!BM:BM))</f>
        <v/>
      </c>
      <c r="R2453" t="str">
        <f>IF(_xlfn.XLOOKUP(F2453,'Shipment Detail'!N:N,'Shipment Detail'!AV:AV)&gt;60,10,"")</f>
        <v/>
      </c>
      <c r="T2453" s="3">
        <f>TCD!C2453</f>
        <v>11.14</v>
      </c>
    </row>
    <row r="2454" spans="1:20" x14ac:dyDescent="0.2">
      <c r="A2454" t="str">
        <f t="shared" si="117"/>
        <v>FEDEX FRANCE</v>
      </c>
      <c r="B2454" s="5">
        <f t="shared" si="119"/>
        <v>46174</v>
      </c>
      <c r="F2454" s="6">
        <f>TCD!A2454</f>
        <v>873249756977</v>
      </c>
      <c r="H2454" s="18" t="str">
        <f>TCD!F2454</f>
        <v>E</v>
      </c>
      <c r="I2454" t="str">
        <f>TCD!B2454</f>
        <v>FR</v>
      </c>
      <c r="J2454" t="str">
        <f>IF(COUNTIF(Zoning!B:B,I2454)=0,"inconnu",_xlfn.XLOOKUP(I2454,Zoning!B:B,Zoning!C:C))</f>
        <v>France</v>
      </c>
      <c r="K2454">
        <f>_xlfn.XLOOKUP(F2454,'Shipment Detail'!N:N,'Shipment Detail'!AB:AB)</f>
        <v>2</v>
      </c>
      <c r="L2454">
        <f>TCD!E2454</f>
        <v>10.6</v>
      </c>
      <c r="M2454" t="str">
        <f>IF(J2454="France","ST",_xlfn.XLOOKUP(F2454,'Shipment Detail'!N:N,'Shipment Detail'!E:E,""))</f>
        <v>ST</v>
      </c>
      <c r="N2454">
        <f t="shared" si="118"/>
        <v>0.2</v>
      </c>
      <c r="O2454" t="str">
        <f>IF(_xlfn.XLOOKUP(F2454,'Shipment Detail'!N:N,'Shipment Detail'!BM:BM)=0,"",_xlfn.XLOOKUP(F2454,'Shipment Detail'!N:N,'Shipment Detail'!BM:BM))</f>
        <v/>
      </c>
      <c r="R2454" t="str">
        <f>IF(_xlfn.XLOOKUP(F2454,'Shipment Detail'!N:N,'Shipment Detail'!AV:AV)&gt;60,10,"")</f>
        <v/>
      </c>
      <c r="T2454" s="3">
        <f>TCD!C2454</f>
        <v>8.129999999999999</v>
      </c>
    </row>
    <row r="2455" spans="1:20" x14ac:dyDescent="0.2">
      <c r="A2455" t="str">
        <f t="shared" si="117"/>
        <v>FEDEX FRANCE</v>
      </c>
      <c r="B2455" s="5">
        <f t="shared" si="119"/>
        <v>46174</v>
      </c>
      <c r="F2455" s="6">
        <f>TCD!A2455</f>
        <v>873249830190</v>
      </c>
      <c r="H2455" s="18" t="str">
        <f>TCD!F2455</f>
        <v>E</v>
      </c>
      <c r="I2455" t="str">
        <f>TCD!B2455</f>
        <v>FR</v>
      </c>
      <c r="J2455" t="str">
        <f>IF(COUNTIF(Zoning!B:B,I2455)=0,"inconnu",_xlfn.XLOOKUP(I2455,Zoning!B:B,Zoning!C:C))</f>
        <v>France</v>
      </c>
      <c r="K2455">
        <f>_xlfn.XLOOKUP(F2455,'Shipment Detail'!N:N,'Shipment Detail'!AB:AB)</f>
        <v>2</v>
      </c>
      <c r="L2455">
        <f>TCD!E2455</f>
        <v>15</v>
      </c>
      <c r="M2455" t="str">
        <f>IF(J2455="France","ST",_xlfn.XLOOKUP(F2455,'Shipment Detail'!N:N,'Shipment Detail'!E:E,""))</f>
        <v>ST</v>
      </c>
      <c r="N2455">
        <f t="shared" si="118"/>
        <v>0.2</v>
      </c>
      <c r="O2455" t="str">
        <f>IF(_xlfn.XLOOKUP(F2455,'Shipment Detail'!N:N,'Shipment Detail'!BM:BM)=0,"",_xlfn.XLOOKUP(F2455,'Shipment Detail'!N:N,'Shipment Detail'!BM:BM))</f>
        <v/>
      </c>
      <c r="R2455" t="str">
        <f>IF(_xlfn.XLOOKUP(F2455,'Shipment Detail'!N:N,'Shipment Detail'!AV:AV)&gt;60,10,"")</f>
        <v/>
      </c>
      <c r="T2455" s="3">
        <f>TCD!C2455</f>
        <v>9.4600000000000009</v>
      </c>
    </row>
    <row r="2456" spans="1:20" x14ac:dyDescent="0.2">
      <c r="A2456" t="str">
        <f t="shared" si="117"/>
        <v>FEDEX FRANCE</v>
      </c>
      <c r="B2456" s="5">
        <f t="shared" si="119"/>
        <v>46174</v>
      </c>
      <c r="F2456" s="6">
        <f>TCD!A2456</f>
        <v>873249864956</v>
      </c>
      <c r="H2456" s="18" t="str">
        <f>TCD!F2456</f>
        <v>E</v>
      </c>
      <c r="I2456" t="str">
        <f>TCD!B2456</f>
        <v>FR</v>
      </c>
      <c r="J2456" t="str">
        <f>IF(COUNTIF(Zoning!B:B,I2456)=0,"inconnu",_xlfn.XLOOKUP(I2456,Zoning!B:B,Zoning!C:C))</f>
        <v>France</v>
      </c>
      <c r="K2456">
        <f>_xlfn.XLOOKUP(F2456,'Shipment Detail'!N:N,'Shipment Detail'!AB:AB)</f>
        <v>3</v>
      </c>
      <c r="L2456">
        <f>TCD!E2456</f>
        <v>19.100000000000001</v>
      </c>
      <c r="M2456" t="str">
        <f>IF(J2456="France","ST",_xlfn.XLOOKUP(F2456,'Shipment Detail'!N:N,'Shipment Detail'!E:E,""))</f>
        <v>ST</v>
      </c>
      <c r="N2456">
        <f t="shared" si="118"/>
        <v>0.2</v>
      </c>
      <c r="O2456" t="str">
        <f>IF(_xlfn.XLOOKUP(F2456,'Shipment Detail'!N:N,'Shipment Detail'!BM:BM)=0,"",_xlfn.XLOOKUP(F2456,'Shipment Detail'!N:N,'Shipment Detail'!BM:BM))</f>
        <v/>
      </c>
      <c r="R2456" t="str">
        <f>IF(_xlfn.XLOOKUP(F2456,'Shipment Detail'!N:N,'Shipment Detail'!AV:AV)&gt;60,10,"")</f>
        <v/>
      </c>
      <c r="T2456" s="3">
        <f>TCD!C2456</f>
        <v>11.14</v>
      </c>
    </row>
    <row r="2457" spans="1:20" x14ac:dyDescent="0.2">
      <c r="A2457" t="str">
        <f t="shared" si="117"/>
        <v>FEDEX FRANCE</v>
      </c>
      <c r="B2457" s="5">
        <f t="shared" si="119"/>
        <v>46174</v>
      </c>
      <c r="F2457" s="6">
        <f>TCD!A2457</f>
        <v>873250017816</v>
      </c>
      <c r="H2457" s="18" t="str">
        <f>TCD!F2457</f>
        <v>E</v>
      </c>
      <c r="I2457" t="str">
        <f>TCD!B2457</f>
        <v>FR</v>
      </c>
      <c r="J2457" t="str">
        <f>IF(COUNTIF(Zoning!B:B,I2457)=0,"inconnu",_xlfn.XLOOKUP(I2457,Zoning!B:B,Zoning!C:C))</f>
        <v>France</v>
      </c>
      <c r="K2457">
        <f>_xlfn.XLOOKUP(F2457,'Shipment Detail'!N:N,'Shipment Detail'!AB:AB)</f>
        <v>3</v>
      </c>
      <c r="L2457">
        <f>TCD!E2457</f>
        <v>14.2</v>
      </c>
      <c r="M2457" t="str">
        <f>IF(J2457="France","ST",_xlfn.XLOOKUP(F2457,'Shipment Detail'!N:N,'Shipment Detail'!E:E,""))</f>
        <v>ST</v>
      </c>
      <c r="N2457">
        <f t="shared" si="118"/>
        <v>0.2</v>
      </c>
      <c r="O2457" t="str">
        <f>IF(_xlfn.XLOOKUP(F2457,'Shipment Detail'!N:N,'Shipment Detail'!BM:BM)=0,"",_xlfn.XLOOKUP(F2457,'Shipment Detail'!N:N,'Shipment Detail'!BM:BM))</f>
        <v/>
      </c>
      <c r="R2457" t="str">
        <f>IF(_xlfn.XLOOKUP(F2457,'Shipment Detail'!N:N,'Shipment Detail'!AV:AV)&gt;60,10,"")</f>
        <v/>
      </c>
      <c r="T2457" s="3">
        <f>TCD!C2457</f>
        <v>9.4600000000000009</v>
      </c>
    </row>
    <row r="2458" spans="1:20" x14ac:dyDescent="0.2">
      <c r="A2458" t="str">
        <f t="shared" si="117"/>
        <v>FEDEX FRANCE</v>
      </c>
      <c r="B2458" s="5">
        <f t="shared" si="119"/>
        <v>46174</v>
      </c>
      <c r="F2458" s="6">
        <f>TCD!A2458</f>
        <v>873250101496</v>
      </c>
      <c r="H2458" s="18" t="str">
        <f>TCD!F2458</f>
        <v>E</v>
      </c>
      <c r="I2458" t="str">
        <f>TCD!B2458</f>
        <v>FR</v>
      </c>
      <c r="J2458" t="str">
        <f>IF(COUNTIF(Zoning!B:B,I2458)=0,"inconnu",_xlfn.XLOOKUP(I2458,Zoning!B:B,Zoning!C:C))</f>
        <v>France</v>
      </c>
      <c r="K2458">
        <f>_xlfn.XLOOKUP(F2458,'Shipment Detail'!N:N,'Shipment Detail'!AB:AB)</f>
        <v>1</v>
      </c>
      <c r="L2458">
        <f>TCD!E2458</f>
        <v>27.400000000000002</v>
      </c>
      <c r="M2458" t="str">
        <f>IF(J2458="France","ST",_xlfn.XLOOKUP(F2458,'Shipment Detail'!N:N,'Shipment Detail'!E:E,""))</f>
        <v>ST</v>
      </c>
      <c r="N2458">
        <f t="shared" si="118"/>
        <v>0.2</v>
      </c>
      <c r="O2458" t="str">
        <f>IF(_xlfn.XLOOKUP(F2458,'Shipment Detail'!N:N,'Shipment Detail'!BM:BM)=0,"",_xlfn.XLOOKUP(F2458,'Shipment Detail'!N:N,'Shipment Detail'!BM:BM))</f>
        <v/>
      </c>
      <c r="R2458" t="str">
        <f>IF(_xlfn.XLOOKUP(F2458,'Shipment Detail'!N:N,'Shipment Detail'!AV:AV)&gt;60,10,"")</f>
        <v/>
      </c>
      <c r="T2458" s="3">
        <f>TCD!C2458</f>
        <v>13.809999999999995</v>
      </c>
    </row>
    <row r="2459" spans="1:20" x14ac:dyDescent="0.2">
      <c r="A2459" t="str">
        <f t="shared" si="117"/>
        <v>FEDEX FRANCE</v>
      </c>
      <c r="B2459" s="5">
        <f t="shared" si="119"/>
        <v>46174</v>
      </c>
      <c r="F2459" s="6">
        <f>TCD!A2459</f>
        <v>873250322239</v>
      </c>
      <c r="H2459" s="18" t="str">
        <f>TCD!F2459</f>
        <v>E</v>
      </c>
      <c r="I2459" t="str">
        <f>TCD!B2459</f>
        <v>FR</v>
      </c>
      <c r="J2459" t="str">
        <f>IF(COUNTIF(Zoning!B:B,I2459)=0,"inconnu",_xlfn.XLOOKUP(I2459,Zoning!B:B,Zoning!C:C))</f>
        <v>France</v>
      </c>
      <c r="K2459">
        <f>_xlfn.XLOOKUP(F2459,'Shipment Detail'!N:N,'Shipment Detail'!AB:AB)</f>
        <v>6</v>
      </c>
      <c r="L2459">
        <f>TCD!E2459</f>
        <v>41.4</v>
      </c>
      <c r="M2459" t="str">
        <f>IF(J2459="France","ST",_xlfn.XLOOKUP(F2459,'Shipment Detail'!N:N,'Shipment Detail'!E:E,""))</f>
        <v>ST</v>
      </c>
      <c r="N2459">
        <f t="shared" si="118"/>
        <v>0.2</v>
      </c>
      <c r="O2459" t="str">
        <f>IF(_xlfn.XLOOKUP(F2459,'Shipment Detail'!N:N,'Shipment Detail'!BM:BM)=0,"",_xlfn.XLOOKUP(F2459,'Shipment Detail'!N:N,'Shipment Detail'!BM:BM))</f>
        <v/>
      </c>
      <c r="R2459" t="str">
        <f>IF(_xlfn.XLOOKUP(F2459,'Shipment Detail'!N:N,'Shipment Detail'!AV:AV)&gt;60,10,"")</f>
        <v/>
      </c>
      <c r="T2459" s="3">
        <f>TCD!C2459</f>
        <v>18.500000000000007</v>
      </c>
    </row>
    <row r="2460" spans="1:20" x14ac:dyDescent="0.2">
      <c r="A2460" t="str">
        <f t="shared" si="117"/>
        <v>FEDEX FRANCE</v>
      </c>
      <c r="B2460" s="5">
        <f t="shared" si="119"/>
        <v>46174</v>
      </c>
      <c r="F2460" s="6">
        <f>TCD!A2460</f>
        <v>873250375151</v>
      </c>
      <c r="H2460" s="18" t="str">
        <f>TCD!F2460</f>
        <v>E</v>
      </c>
      <c r="I2460" t="str">
        <f>TCD!B2460</f>
        <v>FR</v>
      </c>
      <c r="J2460" t="str">
        <f>IF(COUNTIF(Zoning!B:B,I2460)=0,"inconnu",_xlfn.XLOOKUP(I2460,Zoning!B:B,Zoning!C:C))</f>
        <v>France</v>
      </c>
      <c r="K2460">
        <f>_xlfn.XLOOKUP(F2460,'Shipment Detail'!N:N,'Shipment Detail'!AB:AB)</f>
        <v>3</v>
      </c>
      <c r="L2460">
        <f>TCD!E2460</f>
        <v>21</v>
      </c>
      <c r="M2460" t="str">
        <f>IF(J2460="France","ST",_xlfn.XLOOKUP(F2460,'Shipment Detail'!N:N,'Shipment Detail'!E:E,""))</f>
        <v>ST</v>
      </c>
      <c r="N2460">
        <f t="shared" si="118"/>
        <v>0.2</v>
      </c>
      <c r="O2460" t="str">
        <f>IF(_xlfn.XLOOKUP(F2460,'Shipment Detail'!N:N,'Shipment Detail'!BM:BM)=0,"",_xlfn.XLOOKUP(F2460,'Shipment Detail'!N:N,'Shipment Detail'!BM:BM))</f>
        <v/>
      </c>
      <c r="R2460" t="str">
        <f>IF(_xlfn.XLOOKUP(F2460,'Shipment Detail'!N:N,'Shipment Detail'!AV:AV)&gt;60,10,"")</f>
        <v/>
      </c>
      <c r="T2460" s="3">
        <f>TCD!C2460</f>
        <v>11.469999999999999</v>
      </c>
    </row>
    <row r="2461" spans="1:20" x14ac:dyDescent="0.2">
      <c r="A2461" t="str">
        <f t="shared" si="117"/>
        <v>FEDEX FRANCE</v>
      </c>
      <c r="B2461" s="5">
        <f t="shared" si="119"/>
        <v>46174</v>
      </c>
      <c r="F2461" s="6">
        <f>TCD!A2461</f>
        <v>873250413281</v>
      </c>
      <c r="H2461" s="18" t="str">
        <f>TCD!F2461</f>
        <v>E</v>
      </c>
      <c r="I2461" t="str">
        <f>TCD!B2461</f>
        <v>FR</v>
      </c>
      <c r="J2461" t="str">
        <f>IF(COUNTIF(Zoning!B:B,I2461)=0,"inconnu",_xlfn.XLOOKUP(I2461,Zoning!B:B,Zoning!C:C))</f>
        <v>France</v>
      </c>
      <c r="K2461">
        <f>_xlfn.XLOOKUP(F2461,'Shipment Detail'!N:N,'Shipment Detail'!AB:AB)</f>
        <v>3</v>
      </c>
      <c r="L2461">
        <f>TCD!E2461</f>
        <v>12.4</v>
      </c>
      <c r="M2461" t="str">
        <f>IF(J2461="France","ST",_xlfn.XLOOKUP(F2461,'Shipment Detail'!N:N,'Shipment Detail'!E:E,""))</f>
        <v>ST</v>
      </c>
      <c r="N2461">
        <f t="shared" si="118"/>
        <v>0.2</v>
      </c>
      <c r="O2461" t="str">
        <f>IF(_xlfn.XLOOKUP(F2461,'Shipment Detail'!N:N,'Shipment Detail'!BM:BM)=0,"",_xlfn.XLOOKUP(F2461,'Shipment Detail'!N:N,'Shipment Detail'!BM:BM))</f>
        <v/>
      </c>
      <c r="R2461" t="str">
        <f>IF(_xlfn.XLOOKUP(F2461,'Shipment Detail'!N:N,'Shipment Detail'!AV:AV)&gt;60,10,"")</f>
        <v/>
      </c>
      <c r="T2461" s="3">
        <f>TCD!C2461</f>
        <v>8.7999999999999972</v>
      </c>
    </row>
    <row r="2462" spans="1:20" x14ac:dyDescent="0.2">
      <c r="A2462" t="str">
        <f t="shared" si="117"/>
        <v>FEDEX FRANCE</v>
      </c>
      <c r="B2462" s="5">
        <f t="shared" si="119"/>
        <v>46174</v>
      </c>
      <c r="F2462" s="6">
        <f>TCD!A2462</f>
        <v>873250448780</v>
      </c>
      <c r="H2462" s="18" t="str">
        <f>TCD!F2462</f>
        <v>E</v>
      </c>
      <c r="I2462" t="str">
        <f>TCD!B2462</f>
        <v>FR</v>
      </c>
      <c r="J2462" t="str">
        <f>IF(COUNTIF(Zoning!B:B,I2462)=0,"inconnu",_xlfn.XLOOKUP(I2462,Zoning!B:B,Zoning!C:C))</f>
        <v>France</v>
      </c>
      <c r="K2462">
        <f>_xlfn.XLOOKUP(F2462,'Shipment Detail'!N:N,'Shipment Detail'!AB:AB)</f>
        <v>2</v>
      </c>
      <c r="L2462">
        <f>TCD!E2462</f>
        <v>15</v>
      </c>
      <c r="M2462" t="str">
        <f>IF(J2462="France","ST",_xlfn.XLOOKUP(F2462,'Shipment Detail'!N:N,'Shipment Detail'!E:E,""))</f>
        <v>ST</v>
      </c>
      <c r="N2462">
        <f t="shared" si="118"/>
        <v>0.2</v>
      </c>
      <c r="O2462" t="str">
        <f>IF(_xlfn.XLOOKUP(F2462,'Shipment Detail'!N:N,'Shipment Detail'!BM:BM)=0,"",_xlfn.XLOOKUP(F2462,'Shipment Detail'!N:N,'Shipment Detail'!BM:BM))</f>
        <v/>
      </c>
      <c r="R2462" t="str">
        <f>IF(_xlfn.XLOOKUP(F2462,'Shipment Detail'!N:N,'Shipment Detail'!AV:AV)&gt;60,10,"")</f>
        <v/>
      </c>
      <c r="T2462" s="3">
        <f>TCD!C2462</f>
        <v>9.4600000000000009</v>
      </c>
    </row>
    <row r="2463" spans="1:20" x14ac:dyDescent="0.2">
      <c r="A2463" t="str">
        <f t="shared" si="117"/>
        <v>FEDEX FRANCE</v>
      </c>
      <c r="B2463" s="5">
        <f t="shared" si="119"/>
        <v>46174</v>
      </c>
      <c r="F2463" s="6">
        <f>TCD!A2463</f>
        <v>873250480028</v>
      </c>
      <c r="H2463" s="18" t="str">
        <f>TCD!F2463</f>
        <v>E</v>
      </c>
      <c r="I2463" t="str">
        <f>TCD!B2463</f>
        <v>FR</v>
      </c>
      <c r="J2463" t="str">
        <f>IF(COUNTIF(Zoning!B:B,I2463)=0,"inconnu",_xlfn.XLOOKUP(I2463,Zoning!B:B,Zoning!C:C))</f>
        <v>France</v>
      </c>
      <c r="K2463">
        <f>_xlfn.XLOOKUP(F2463,'Shipment Detail'!N:N,'Shipment Detail'!AB:AB)</f>
        <v>1</v>
      </c>
      <c r="L2463">
        <f>TCD!E2463</f>
        <v>9</v>
      </c>
      <c r="M2463" t="str">
        <f>IF(J2463="France","ST",_xlfn.XLOOKUP(F2463,'Shipment Detail'!N:N,'Shipment Detail'!E:E,""))</f>
        <v>ST</v>
      </c>
      <c r="N2463">
        <f t="shared" si="118"/>
        <v>0.2</v>
      </c>
      <c r="O2463" t="str">
        <f>IF(_xlfn.XLOOKUP(F2463,'Shipment Detail'!N:N,'Shipment Detail'!BM:BM)=0,"",_xlfn.XLOOKUP(F2463,'Shipment Detail'!N:N,'Shipment Detail'!BM:BM))</f>
        <v/>
      </c>
      <c r="R2463" t="str">
        <f>IF(_xlfn.XLOOKUP(F2463,'Shipment Detail'!N:N,'Shipment Detail'!AV:AV)&gt;60,10,"")</f>
        <v/>
      </c>
      <c r="T2463" s="3">
        <f>TCD!C2463</f>
        <v>7.4600000000000009</v>
      </c>
    </row>
    <row r="2464" spans="1:20" x14ac:dyDescent="0.2">
      <c r="A2464" t="str">
        <f t="shared" si="117"/>
        <v>FEDEX FRANCE</v>
      </c>
      <c r="B2464" s="5">
        <f t="shared" si="119"/>
        <v>46174</v>
      </c>
      <c r="F2464" s="6">
        <f>TCD!A2464</f>
        <v>873250540818</v>
      </c>
      <c r="H2464" s="18" t="str">
        <f>TCD!F2464</f>
        <v>E</v>
      </c>
      <c r="I2464" t="str">
        <f>TCD!B2464</f>
        <v>FR</v>
      </c>
      <c r="J2464" t="str">
        <f>IF(COUNTIF(Zoning!B:B,I2464)=0,"inconnu",_xlfn.XLOOKUP(I2464,Zoning!B:B,Zoning!C:C))</f>
        <v>France</v>
      </c>
      <c r="K2464">
        <f>_xlfn.XLOOKUP(F2464,'Shipment Detail'!N:N,'Shipment Detail'!AB:AB)</f>
        <v>2</v>
      </c>
      <c r="L2464">
        <f>TCD!E2464</f>
        <v>15</v>
      </c>
      <c r="M2464" t="str">
        <f>IF(J2464="France","ST",_xlfn.XLOOKUP(F2464,'Shipment Detail'!N:N,'Shipment Detail'!E:E,""))</f>
        <v>ST</v>
      </c>
      <c r="N2464">
        <f t="shared" si="118"/>
        <v>0.2</v>
      </c>
      <c r="O2464" t="str">
        <f>IF(_xlfn.XLOOKUP(F2464,'Shipment Detail'!N:N,'Shipment Detail'!BM:BM)=0,"",_xlfn.XLOOKUP(F2464,'Shipment Detail'!N:N,'Shipment Detail'!BM:BM))</f>
        <v/>
      </c>
      <c r="R2464" t="str">
        <f>IF(_xlfn.XLOOKUP(F2464,'Shipment Detail'!N:N,'Shipment Detail'!AV:AV)&gt;60,10,"")</f>
        <v/>
      </c>
      <c r="T2464" s="3">
        <f>TCD!C2464</f>
        <v>9.4600000000000009</v>
      </c>
    </row>
    <row r="2465" spans="1:20" x14ac:dyDescent="0.2">
      <c r="A2465" t="str">
        <f t="shared" si="117"/>
        <v>FEDEX FRANCE</v>
      </c>
      <c r="B2465" s="5">
        <f t="shared" si="119"/>
        <v>46174</v>
      </c>
      <c r="F2465" s="6">
        <f>TCD!A2465</f>
        <v>873250555410</v>
      </c>
      <c r="H2465" s="18" t="str">
        <f>TCD!F2465</f>
        <v>E</v>
      </c>
      <c r="I2465" t="str">
        <f>TCD!B2465</f>
        <v>FR</v>
      </c>
      <c r="J2465" t="str">
        <f>IF(COUNTIF(Zoning!B:B,I2465)=0,"inconnu",_xlfn.XLOOKUP(I2465,Zoning!B:B,Zoning!C:C))</f>
        <v>France</v>
      </c>
      <c r="K2465">
        <f>_xlfn.XLOOKUP(F2465,'Shipment Detail'!N:N,'Shipment Detail'!AB:AB)</f>
        <v>4</v>
      </c>
      <c r="L2465">
        <f>TCD!E2465</f>
        <v>24.700000000000003</v>
      </c>
      <c r="M2465" t="str">
        <f>IF(J2465="France","ST",_xlfn.XLOOKUP(F2465,'Shipment Detail'!N:N,'Shipment Detail'!E:E,""))</f>
        <v>ST</v>
      </c>
      <c r="N2465">
        <f t="shared" si="118"/>
        <v>0.2</v>
      </c>
      <c r="O2465" t="str">
        <f>IF(_xlfn.XLOOKUP(F2465,'Shipment Detail'!N:N,'Shipment Detail'!BM:BM)=0,"",_xlfn.XLOOKUP(F2465,'Shipment Detail'!N:N,'Shipment Detail'!BM:BM))</f>
        <v/>
      </c>
      <c r="R2465" t="str">
        <f>IF(_xlfn.XLOOKUP(F2465,'Shipment Detail'!N:N,'Shipment Detail'!AV:AV)&gt;60,10,"")</f>
        <v/>
      </c>
      <c r="T2465" s="3">
        <f>TCD!C2465</f>
        <v>12.810000000000002</v>
      </c>
    </row>
    <row r="2466" spans="1:20" x14ac:dyDescent="0.2">
      <c r="A2466" t="str">
        <f t="shared" si="117"/>
        <v>FEDEX FRANCE</v>
      </c>
      <c r="B2466" s="5">
        <f t="shared" si="119"/>
        <v>46174</v>
      </c>
      <c r="F2466" s="6">
        <f>TCD!A2466</f>
        <v>873250575731</v>
      </c>
      <c r="H2466" s="18" t="str">
        <f>TCD!F2466</f>
        <v>E</v>
      </c>
      <c r="I2466" t="str">
        <f>TCD!B2466</f>
        <v>FR</v>
      </c>
      <c r="J2466" t="str">
        <f>IF(COUNTIF(Zoning!B:B,I2466)=0,"inconnu",_xlfn.XLOOKUP(I2466,Zoning!B:B,Zoning!C:C))</f>
        <v>France</v>
      </c>
      <c r="K2466">
        <f>_xlfn.XLOOKUP(F2466,'Shipment Detail'!N:N,'Shipment Detail'!AB:AB)</f>
        <v>6</v>
      </c>
      <c r="L2466">
        <f>TCD!E2466</f>
        <v>42</v>
      </c>
      <c r="M2466" t="str">
        <f>IF(J2466="France","ST",_xlfn.XLOOKUP(F2466,'Shipment Detail'!N:N,'Shipment Detail'!E:E,""))</f>
        <v>ST</v>
      </c>
      <c r="N2466">
        <f t="shared" si="118"/>
        <v>0.2</v>
      </c>
      <c r="O2466" t="str">
        <f>IF(_xlfn.XLOOKUP(F2466,'Shipment Detail'!N:N,'Shipment Detail'!BM:BM)=0,"",_xlfn.XLOOKUP(F2466,'Shipment Detail'!N:N,'Shipment Detail'!BM:BM))</f>
        <v/>
      </c>
      <c r="R2466" t="str">
        <f>IF(_xlfn.XLOOKUP(F2466,'Shipment Detail'!N:N,'Shipment Detail'!AV:AV)&gt;60,10,"")</f>
        <v/>
      </c>
      <c r="T2466" s="3">
        <f>TCD!C2466</f>
        <v>18.500000000000007</v>
      </c>
    </row>
    <row r="2467" spans="1:20" x14ac:dyDescent="0.2">
      <c r="A2467" t="str">
        <f t="shared" si="117"/>
        <v>FEDEX FRANCE</v>
      </c>
      <c r="B2467" s="5">
        <f t="shared" si="119"/>
        <v>46174</v>
      </c>
      <c r="F2467" s="6">
        <f>TCD!A2467</f>
        <v>873250835416</v>
      </c>
      <c r="H2467" s="18" t="str">
        <f>TCD!F2467</f>
        <v>E</v>
      </c>
      <c r="I2467" t="str">
        <f>TCD!B2467</f>
        <v>FR</v>
      </c>
      <c r="J2467" t="str">
        <f>IF(COUNTIF(Zoning!B:B,I2467)=0,"inconnu",_xlfn.XLOOKUP(I2467,Zoning!B:B,Zoning!C:C))</f>
        <v>France</v>
      </c>
      <c r="K2467">
        <f>_xlfn.XLOOKUP(F2467,'Shipment Detail'!N:N,'Shipment Detail'!AB:AB)</f>
        <v>4</v>
      </c>
      <c r="L2467">
        <f>TCD!E2467</f>
        <v>30.3</v>
      </c>
      <c r="M2467" t="str">
        <f>IF(J2467="France","ST",_xlfn.XLOOKUP(F2467,'Shipment Detail'!N:N,'Shipment Detail'!E:E,""))</f>
        <v>ST</v>
      </c>
      <c r="N2467">
        <f t="shared" si="118"/>
        <v>0.2</v>
      </c>
      <c r="O2467" t="str">
        <f>IF(_xlfn.XLOOKUP(F2467,'Shipment Detail'!N:N,'Shipment Detail'!BM:BM)=0,"",_xlfn.XLOOKUP(F2467,'Shipment Detail'!N:N,'Shipment Detail'!BM:BM))</f>
        <v/>
      </c>
      <c r="R2467" t="str">
        <f>IF(_xlfn.XLOOKUP(F2467,'Shipment Detail'!N:N,'Shipment Detail'!AV:AV)&gt;60,10,"")</f>
        <v/>
      </c>
      <c r="T2467" s="3">
        <f>TCD!C2467</f>
        <v>14.82</v>
      </c>
    </row>
    <row r="2468" spans="1:20" x14ac:dyDescent="0.2">
      <c r="A2468" t="str">
        <f t="shared" si="117"/>
        <v>FEDEX FRANCE</v>
      </c>
      <c r="B2468" s="5">
        <f t="shared" si="119"/>
        <v>46174</v>
      </c>
      <c r="F2468" s="6">
        <f>TCD!A2468</f>
        <v>873250955903</v>
      </c>
      <c r="H2468" s="18" t="str">
        <f>TCD!F2468</f>
        <v>E</v>
      </c>
      <c r="I2468" t="str">
        <f>TCD!B2468</f>
        <v>FR</v>
      </c>
      <c r="J2468" t="str">
        <f>IF(COUNTIF(Zoning!B:B,I2468)=0,"inconnu",_xlfn.XLOOKUP(I2468,Zoning!B:B,Zoning!C:C))</f>
        <v>France</v>
      </c>
      <c r="K2468">
        <f>_xlfn.XLOOKUP(F2468,'Shipment Detail'!N:N,'Shipment Detail'!AB:AB)</f>
        <v>3</v>
      </c>
      <c r="L2468">
        <f>TCD!E2468</f>
        <v>15.2</v>
      </c>
      <c r="M2468" t="str">
        <f>IF(J2468="France","ST",_xlfn.XLOOKUP(F2468,'Shipment Detail'!N:N,'Shipment Detail'!E:E,""))</f>
        <v>ST</v>
      </c>
      <c r="N2468">
        <f t="shared" si="118"/>
        <v>0.2</v>
      </c>
      <c r="O2468" t="str">
        <f>IF(_xlfn.XLOOKUP(F2468,'Shipment Detail'!N:N,'Shipment Detail'!BM:BM)=0,"",_xlfn.XLOOKUP(F2468,'Shipment Detail'!N:N,'Shipment Detail'!BM:BM))</f>
        <v/>
      </c>
      <c r="R2468" t="str">
        <f>IF(_xlfn.XLOOKUP(F2468,'Shipment Detail'!N:N,'Shipment Detail'!AV:AV)&gt;60,10,"")</f>
        <v/>
      </c>
      <c r="T2468" s="3">
        <f>TCD!C2468</f>
        <v>9.8000000000000007</v>
      </c>
    </row>
    <row r="2469" spans="1:20" x14ac:dyDescent="0.2">
      <c r="A2469" t="str">
        <f t="shared" si="117"/>
        <v>FEDEX FRANCE</v>
      </c>
      <c r="B2469" s="5">
        <f t="shared" si="119"/>
        <v>46174</v>
      </c>
      <c r="F2469" s="6">
        <f>TCD!A2469</f>
        <v>873250994017</v>
      </c>
      <c r="H2469" s="18" t="str">
        <f>TCD!F2469</f>
        <v>E</v>
      </c>
      <c r="I2469" t="str">
        <f>TCD!B2469</f>
        <v>FR</v>
      </c>
      <c r="J2469" t="str">
        <f>IF(COUNTIF(Zoning!B:B,I2469)=0,"inconnu",_xlfn.XLOOKUP(I2469,Zoning!B:B,Zoning!C:C))</f>
        <v>France</v>
      </c>
      <c r="K2469">
        <f>_xlfn.XLOOKUP(F2469,'Shipment Detail'!N:N,'Shipment Detail'!AB:AB)</f>
        <v>3</v>
      </c>
      <c r="L2469">
        <f>TCD!E2469</f>
        <v>15</v>
      </c>
      <c r="M2469" t="str">
        <f>IF(J2469="France","ST",_xlfn.XLOOKUP(F2469,'Shipment Detail'!N:N,'Shipment Detail'!E:E,""))</f>
        <v>ST</v>
      </c>
      <c r="N2469">
        <f t="shared" si="118"/>
        <v>0.2</v>
      </c>
      <c r="O2469" t="str">
        <f>IF(_xlfn.XLOOKUP(F2469,'Shipment Detail'!N:N,'Shipment Detail'!BM:BM)=0,"",_xlfn.XLOOKUP(F2469,'Shipment Detail'!N:N,'Shipment Detail'!BM:BM))</f>
        <v/>
      </c>
      <c r="R2469" t="str">
        <f>IF(_xlfn.XLOOKUP(F2469,'Shipment Detail'!N:N,'Shipment Detail'!AV:AV)&gt;60,10,"")</f>
        <v/>
      </c>
      <c r="T2469" s="3">
        <f>TCD!C2469</f>
        <v>9.4600000000000009</v>
      </c>
    </row>
    <row r="2470" spans="1:20" x14ac:dyDescent="0.2">
      <c r="A2470" t="str">
        <f t="shared" si="117"/>
        <v>FEDEX FRANCE</v>
      </c>
      <c r="B2470" s="5">
        <f t="shared" si="119"/>
        <v>46174</v>
      </c>
      <c r="F2470" s="6">
        <f>TCD!A2470</f>
        <v>873251015500</v>
      </c>
      <c r="H2470" s="18" t="str">
        <f>TCD!F2470</f>
        <v>E</v>
      </c>
      <c r="I2470" t="str">
        <f>TCD!B2470</f>
        <v>FR</v>
      </c>
      <c r="J2470" t="str">
        <f>IF(COUNTIF(Zoning!B:B,I2470)=0,"inconnu",_xlfn.XLOOKUP(I2470,Zoning!B:B,Zoning!C:C))</f>
        <v>France</v>
      </c>
      <c r="K2470">
        <f>_xlfn.XLOOKUP(F2470,'Shipment Detail'!N:N,'Shipment Detail'!AB:AB)</f>
        <v>2</v>
      </c>
      <c r="L2470">
        <f>TCD!E2470</f>
        <v>17.200000000000003</v>
      </c>
      <c r="M2470" t="str">
        <f>IF(J2470="France","ST",_xlfn.XLOOKUP(F2470,'Shipment Detail'!N:N,'Shipment Detail'!E:E,""))</f>
        <v>ST</v>
      </c>
      <c r="N2470">
        <f t="shared" si="118"/>
        <v>0.2</v>
      </c>
      <c r="O2470" t="str">
        <f>IF(_xlfn.XLOOKUP(F2470,'Shipment Detail'!N:N,'Shipment Detail'!BM:BM)=0,"",_xlfn.XLOOKUP(F2470,'Shipment Detail'!N:N,'Shipment Detail'!BM:BM))</f>
        <v/>
      </c>
      <c r="R2470" t="str">
        <f>IF(_xlfn.XLOOKUP(F2470,'Shipment Detail'!N:N,'Shipment Detail'!AV:AV)&gt;60,10,"")</f>
        <v/>
      </c>
      <c r="T2470" s="3">
        <f>TCD!C2470</f>
        <v>10.469999999999999</v>
      </c>
    </row>
    <row r="2471" spans="1:20" x14ac:dyDescent="0.2">
      <c r="A2471" t="str">
        <f t="shared" si="117"/>
        <v>FEDEX FRANCE</v>
      </c>
      <c r="B2471" s="5">
        <f t="shared" si="119"/>
        <v>46174</v>
      </c>
      <c r="F2471" s="6">
        <f>TCD!A2471</f>
        <v>873251141739</v>
      </c>
      <c r="H2471" s="18" t="str">
        <f>TCD!F2471</f>
        <v>E</v>
      </c>
      <c r="I2471" t="str">
        <f>TCD!B2471</f>
        <v>FR</v>
      </c>
      <c r="J2471" t="str">
        <f>IF(COUNTIF(Zoning!B:B,I2471)=0,"inconnu",_xlfn.XLOOKUP(I2471,Zoning!B:B,Zoning!C:C))</f>
        <v>France</v>
      </c>
      <c r="K2471">
        <f>_xlfn.XLOOKUP(F2471,'Shipment Detail'!N:N,'Shipment Detail'!AB:AB)</f>
        <v>3</v>
      </c>
      <c r="L2471">
        <f>TCD!E2471</f>
        <v>16.400000000000002</v>
      </c>
      <c r="M2471" t="str">
        <f>IF(J2471="France","ST",_xlfn.XLOOKUP(F2471,'Shipment Detail'!N:N,'Shipment Detail'!E:E,""))</f>
        <v>ST</v>
      </c>
      <c r="N2471">
        <f t="shared" si="118"/>
        <v>0.2</v>
      </c>
      <c r="O2471" t="str">
        <f>IF(_xlfn.XLOOKUP(F2471,'Shipment Detail'!N:N,'Shipment Detail'!BM:BM)=0,"",_xlfn.XLOOKUP(F2471,'Shipment Detail'!N:N,'Shipment Detail'!BM:BM))</f>
        <v/>
      </c>
      <c r="R2471" t="str">
        <f>IF(_xlfn.XLOOKUP(F2471,'Shipment Detail'!N:N,'Shipment Detail'!AV:AV)&gt;60,10,"")</f>
        <v/>
      </c>
      <c r="T2471" s="3">
        <f>TCD!C2471</f>
        <v>10.129999999999995</v>
      </c>
    </row>
    <row r="2472" spans="1:20" x14ac:dyDescent="0.2">
      <c r="A2472" t="str">
        <f t="shared" si="117"/>
        <v>FEDEX FRANCE</v>
      </c>
      <c r="B2472" s="5">
        <f t="shared" si="119"/>
        <v>46174</v>
      </c>
      <c r="F2472" s="6">
        <f>TCD!A2472</f>
        <v>873251192394</v>
      </c>
      <c r="H2472" s="18" t="str">
        <f>TCD!F2472</f>
        <v>E</v>
      </c>
      <c r="I2472" t="str">
        <f>TCD!B2472</f>
        <v>FR</v>
      </c>
      <c r="J2472" t="str">
        <f>IF(COUNTIF(Zoning!B:B,I2472)=0,"inconnu",_xlfn.XLOOKUP(I2472,Zoning!B:B,Zoning!C:C))</f>
        <v>France</v>
      </c>
      <c r="K2472">
        <f>_xlfn.XLOOKUP(F2472,'Shipment Detail'!N:N,'Shipment Detail'!AB:AB)</f>
        <v>4</v>
      </c>
      <c r="L2472">
        <f>TCD!E2472</f>
        <v>30.400000000000002</v>
      </c>
      <c r="M2472" t="str">
        <f>IF(J2472="France","ST",_xlfn.XLOOKUP(F2472,'Shipment Detail'!N:N,'Shipment Detail'!E:E,""))</f>
        <v>ST</v>
      </c>
      <c r="N2472">
        <f t="shared" si="118"/>
        <v>0.2</v>
      </c>
      <c r="O2472" t="str">
        <f>IF(_xlfn.XLOOKUP(F2472,'Shipment Detail'!N:N,'Shipment Detail'!BM:BM)=0,"",_xlfn.XLOOKUP(F2472,'Shipment Detail'!N:N,'Shipment Detail'!BM:BM))</f>
        <v/>
      </c>
      <c r="R2472" t="str">
        <f>IF(_xlfn.XLOOKUP(F2472,'Shipment Detail'!N:N,'Shipment Detail'!AV:AV)&gt;60,10,"")</f>
        <v/>
      </c>
      <c r="T2472" s="3">
        <f>TCD!C2472</f>
        <v>14.82</v>
      </c>
    </row>
    <row r="2473" spans="1:20" x14ac:dyDescent="0.2">
      <c r="A2473" t="str">
        <f t="shared" si="117"/>
        <v>FEDEX FRANCE</v>
      </c>
      <c r="B2473" s="5">
        <f t="shared" si="119"/>
        <v>46174</v>
      </c>
      <c r="F2473" s="6">
        <f>TCD!A2473</f>
        <v>873251537645</v>
      </c>
      <c r="H2473" s="18" t="str">
        <f>TCD!F2473</f>
        <v>E</v>
      </c>
      <c r="I2473" t="str">
        <f>TCD!B2473</f>
        <v>FR</v>
      </c>
      <c r="J2473" t="str">
        <f>IF(COUNTIF(Zoning!B:B,I2473)=0,"inconnu",_xlfn.XLOOKUP(I2473,Zoning!B:B,Zoning!C:C))</f>
        <v>France</v>
      </c>
      <c r="K2473">
        <f>_xlfn.XLOOKUP(F2473,'Shipment Detail'!N:N,'Shipment Detail'!AB:AB)</f>
        <v>1</v>
      </c>
      <c r="L2473">
        <f>TCD!E2473</f>
        <v>9</v>
      </c>
      <c r="M2473" t="str">
        <f>IF(J2473="France","ST",_xlfn.XLOOKUP(F2473,'Shipment Detail'!N:N,'Shipment Detail'!E:E,""))</f>
        <v>ST</v>
      </c>
      <c r="N2473">
        <f t="shared" si="118"/>
        <v>0.2</v>
      </c>
      <c r="O2473" t="str">
        <f>IF(_xlfn.XLOOKUP(F2473,'Shipment Detail'!N:N,'Shipment Detail'!BM:BM)=0,"",_xlfn.XLOOKUP(F2473,'Shipment Detail'!N:N,'Shipment Detail'!BM:BM))</f>
        <v/>
      </c>
      <c r="R2473" t="str">
        <f>IF(_xlfn.XLOOKUP(F2473,'Shipment Detail'!N:N,'Shipment Detail'!AV:AV)&gt;60,10,"")</f>
        <v/>
      </c>
      <c r="T2473" s="3">
        <f>TCD!C2473</f>
        <v>7.4600000000000009</v>
      </c>
    </row>
    <row r="2474" spans="1:20" x14ac:dyDescent="0.2">
      <c r="A2474" t="str">
        <f t="shared" si="117"/>
        <v>FEDEX FRANCE</v>
      </c>
      <c r="B2474" s="5">
        <f t="shared" si="119"/>
        <v>46174</v>
      </c>
      <c r="F2474" s="6">
        <f>TCD!A2474</f>
        <v>873251609394</v>
      </c>
      <c r="H2474" s="18" t="str">
        <f>TCD!F2474</f>
        <v>E</v>
      </c>
      <c r="I2474" t="str">
        <f>TCD!B2474</f>
        <v>FR</v>
      </c>
      <c r="J2474" t="str">
        <f>IF(COUNTIF(Zoning!B:B,I2474)=0,"inconnu",_xlfn.XLOOKUP(I2474,Zoning!B:B,Zoning!C:C))</f>
        <v>France</v>
      </c>
      <c r="K2474">
        <f>_xlfn.XLOOKUP(F2474,'Shipment Detail'!N:N,'Shipment Detail'!AB:AB)</f>
        <v>1</v>
      </c>
      <c r="L2474">
        <f>TCD!E2474</f>
        <v>2.5</v>
      </c>
      <c r="M2474" t="str">
        <f>IF(J2474="France","ST",_xlfn.XLOOKUP(F2474,'Shipment Detail'!N:N,'Shipment Detail'!E:E,""))</f>
        <v>ST</v>
      </c>
      <c r="N2474">
        <f t="shared" si="118"/>
        <v>0.2</v>
      </c>
      <c r="O2474" t="str">
        <f>IF(_xlfn.XLOOKUP(F2474,'Shipment Detail'!N:N,'Shipment Detail'!BM:BM)=0,"",_xlfn.XLOOKUP(F2474,'Shipment Detail'!N:N,'Shipment Detail'!BM:BM))</f>
        <v/>
      </c>
      <c r="R2474" t="str">
        <f>IF(_xlfn.XLOOKUP(F2474,'Shipment Detail'!N:N,'Shipment Detail'!AV:AV)&gt;60,10,"")</f>
        <v/>
      </c>
      <c r="T2474" s="3">
        <f>TCD!C2474</f>
        <v>5.4499999999999993</v>
      </c>
    </row>
    <row r="2475" spans="1:20" x14ac:dyDescent="0.2">
      <c r="A2475" t="str">
        <f t="shared" si="117"/>
        <v>FEDEX FRANCE</v>
      </c>
      <c r="B2475" s="5">
        <f t="shared" si="119"/>
        <v>46174</v>
      </c>
      <c r="F2475" s="6">
        <f>TCD!A2475</f>
        <v>873251656963</v>
      </c>
      <c r="H2475" s="18" t="str">
        <f>TCD!F2475</f>
        <v>E</v>
      </c>
      <c r="I2475" t="str">
        <f>TCD!B2475</f>
        <v>FR</v>
      </c>
      <c r="J2475" t="str">
        <f>IF(COUNTIF(Zoning!B:B,I2475)=0,"inconnu",_xlfn.XLOOKUP(I2475,Zoning!B:B,Zoning!C:C))</f>
        <v>France</v>
      </c>
      <c r="K2475">
        <f>_xlfn.XLOOKUP(F2475,'Shipment Detail'!N:N,'Shipment Detail'!AB:AB)</f>
        <v>2</v>
      </c>
      <c r="L2475">
        <f>TCD!E2475</f>
        <v>16.400000000000002</v>
      </c>
      <c r="M2475" t="str">
        <f>IF(J2475="France","ST",_xlfn.XLOOKUP(F2475,'Shipment Detail'!N:N,'Shipment Detail'!E:E,""))</f>
        <v>ST</v>
      </c>
      <c r="N2475">
        <f t="shared" si="118"/>
        <v>0.2</v>
      </c>
      <c r="O2475" t="str">
        <f>IF(_xlfn.XLOOKUP(F2475,'Shipment Detail'!N:N,'Shipment Detail'!BM:BM)=0,"",_xlfn.XLOOKUP(F2475,'Shipment Detail'!N:N,'Shipment Detail'!BM:BM))</f>
        <v/>
      </c>
      <c r="R2475" t="str">
        <f>IF(_xlfn.XLOOKUP(F2475,'Shipment Detail'!N:N,'Shipment Detail'!AV:AV)&gt;60,10,"")</f>
        <v/>
      </c>
      <c r="T2475" s="3">
        <f>TCD!C2475</f>
        <v>10.129999999999995</v>
      </c>
    </row>
    <row r="2476" spans="1:20" x14ac:dyDescent="0.2">
      <c r="A2476" t="str">
        <f t="shared" si="117"/>
        <v>FEDEX FRANCE</v>
      </c>
      <c r="B2476" s="5">
        <f t="shared" si="119"/>
        <v>46174</v>
      </c>
      <c r="F2476" s="6">
        <f>TCD!A2476</f>
        <v>873251707751</v>
      </c>
      <c r="H2476" s="18" t="str">
        <f>TCD!F2476</f>
        <v>E</v>
      </c>
      <c r="I2476" t="str">
        <f>TCD!B2476</f>
        <v>FR</v>
      </c>
      <c r="J2476" t="str">
        <f>IF(COUNTIF(Zoning!B:B,I2476)=0,"inconnu",_xlfn.XLOOKUP(I2476,Zoning!B:B,Zoning!C:C))</f>
        <v>France</v>
      </c>
      <c r="K2476">
        <f>_xlfn.XLOOKUP(F2476,'Shipment Detail'!N:N,'Shipment Detail'!AB:AB)</f>
        <v>2</v>
      </c>
      <c r="L2476">
        <f>TCD!E2476</f>
        <v>15.799999999999999</v>
      </c>
      <c r="M2476" t="str">
        <f>IF(J2476="France","ST",_xlfn.XLOOKUP(F2476,'Shipment Detail'!N:N,'Shipment Detail'!E:E,""))</f>
        <v>ST</v>
      </c>
      <c r="N2476">
        <f t="shared" si="118"/>
        <v>0.2</v>
      </c>
      <c r="O2476" t="str">
        <f>IF(_xlfn.XLOOKUP(F2476,'Shipment Detail'!N:N,'Shipment Detail'!BM:BM)=0,"",_xlfn.XLOOKUP(F2476,'Shipment Detail'!N:N,'Shipment Detail'!BM:BM))</f>
        <v/>
      </c>
      <c r="R2476">
        <f>IF(_xlfn.XLOOKUP(F2476,'Shipment Detail'!N:N,'Shipment Detail'!AV:AV)&gt;60,10,"")</f>
        <v>10</v>
      </c>
      <c r="T2476" s="3">
        <f>TCD!C2476</f>
        <v>9.8000000000000007</v>
      </c>
    </row>
    <row r="2477" spans="1:20" x14ac:dyDescent="0.2">
      <c r="A2477" t="str">
        <f t="shared" si="117"/>
        <v>FEDEX FRANCE</v>
      </c>
      <c r="B2477" s="5">
        <f t="shared" si="119"/>
        <v>46174</v>
      </c>
      <c r="F2477" s="6">
        <f>TCD!A2477</f>
        <v>873251775387</v>
      </c>
      <c r="H2477" s="18" t="str">
        <f>TCD!F2477</f>
        <v>E</v>
      </c>
      <c r="I2477" t="str">
        <f>TCD!B2477</f>
        <v>FR</v>
      </c>
      <c r="J2477" t="str">
        <f>IF(COUNTIF(Zoning!B:B,I2477)=0,"inconnu",_xlfn.XLOOKUP(I2477,Zoning!B:B,Zoning!C:C))</f>
        <v>France</v>
      </c>
      <c r="K2477">
        <f>_xlfn.XLOOKUP(F2477,'Shipment Detail'!N:N,'Shipment Detail'!AB:AB)</f>
        <v>3</v>
      </c>
      <c r="L2477">
        <f>TCD!E2477</f>
        <v>15.9</v>
      </c>
      <c r="M2477" t="str">
        <f>IF(J2477="France","ST",_xlfn.XLOOKUP(F2477,'Shipment Detail'!N:N,'Shipment Detail'!E:E,""))</f>
        <v>ST</v>
      </c>
      <c r="N2477">
        <f t="shared" si="118"/>
        <v>0.2</v>
      </c>
      <c r="O2477" t="str">
        <f>IF(_xlfn.XLOOKUP(F2477,'Shipment Detail'!N:N,'Shipment Detail'!BM:BM)=0,"",_xlfn.XLOOKUP(F2477,'Shipment Detail'!N:N,'Shipment Detail'!BM:BM))</f>
        <v/>
      </c>
      <c r="R2477" t="str">
        <f>IF(_xlfn.XLOOKUP(F2477,'Shipment Detail'!N:N,'Shipment Detail'!AV:AV)&gt;60,10,"")</f>
        <v/>
      </c>
      <c r="T2477" s="3">
        <f>TCD!C2477</f>
        <v>9.8000000000000007</v>
      </c>
    </row>
    <row r="2478" spans="1:20" x14ac:dyDescent="0.2">
      <c r="A2478" t="str">
        <f t="shared" si="117"/>
        <v>FEDEX FRANCE</v>
      </c>
      <c r="B2478" s="5">
        <f t="shared" si="119"/>
        <v>46174</v>
      </c>
      <c r="F2478" s="6">
        <f>TCD!A2478</f>
        <v>873251814193</v>
      </c>
      <c r="H2478" s="18" t="str">
        <f>TCD!F2478</f>
        <v>E</v>
      </c>
      <c r="I2478" t="str">
        <f>TCD!B2478</f>
        <v>FR</v>
      </c>
      <c r="J2478" t="str">
        <f>IF(COUNTIF(Zoning!B:B,I2478)=0,"inconnu",_xlfn.XLOOKUP(I2478,Zoning!B:B,Zoning!C:C))</f>
        <v>France</v>
      </c>
      <c r="K2478">
        <f>_xlfn.XLOOKUP(F2478,'Shipment Detail'!N:N,'Shipment Detail'!AB:AB)</f>
        <v>2</v>
      </c>
      <c r="L2478">
        <f>TCD!E2478</f>
        <v>8.9</v>
      </c>
      <c r="M2478" t="str">
        <f>IF(J2478="France","ST",_xlfn.XLOOKUP(F2478,'Shipment Detail'!N:N,'Shipment Detail'!E:E,""))</f>
        <v>ST</v>
      </c>
      <c r="N2478">
        <f t="shared" si="118"/>
        <v>0.2</v>
      </c>
      <c r="O2478" t="str">
        <f>IF(_xlfn.XLOOKUP(F2478,'Shipment Detail'!N:N,'Shipment Detail'!BM:BM)=0,"",_xlfn.XLOOKUP(F2478,'Shipment Detail'!N:N,'Shipment Detail'!BM:BM))</f>
        <v/>
      </c>
      <c r="R2478" t="str">
        <f>IF(_xlfn.XLOOKUP(F2478,'Shipment Detail'!N:N,'Shipment Detail'!AV:AV)&gt;60,10,"")</f>
        <v/>
      </c>
      <c r="T2478" s="3">
        <f>TCD!C2478</f>
        <v>7.4600000000000009</v>
      </c>
    </row>
    <row r="2479" spans="1:20" x14ac:dyDescent="0.2">
      <c r="A2479" t="str">
        <f t="shared" si="117"/>
        <v>FEDEX FRANCE</v>
      </c>
      <c r="B2479" s="5">
        <f t="shared" si="119"/>
        <v>46174</v>
      </c>
      <c r="F2479" s="6">
        <f>TCD!A2479</f>
        <v>873251874876</v>
      </c>
      <c r="H2479" s="18" t="str">
        <f>TCD!F2479</f>
        <v>E</v>
      </c>
      <c r="I2479" t="str">
        <f>TCD!B2479</f>
        <v>FR</v>
      </c>
      <c r="J2479" t="str">
        <f>IF(COUNTIF(Zoning!B:B,I2479)=0,"inconnu",_xlfn.XLOOKUP(I2479,Zoning!B:B,Zoning!C:C))</f>
        <v>France</v>
      </c>
      <c r="K2479">
        <f>_xlfn.XLOOKUP(F2479,'Shipment Detail'!N:N,'Shipment Detail'!AB:AB)</f>
        <v>8</v>
      </c>
      <c r="L2479">
        <f>TCD!E2479</f>
        <v>46.6</v>
      </c>
      <c r="M2479" t="str">
        <f>IF(J2479="France","ST",_xlfn.XLOOKUP(F2479,'Shipment Detail'!N:N,'Shipment Detail'!E:E,""))</f>
        <v>ST</v>
      </c>
      <c r="N2479">
        <f t="shared" si="118"/>
        <v>0.2</v>
      </c>
      <c r="O2479" t="str">
        <f>IF(_xlfn.XLOOKUP(F2479,'Shipment Detail'!N:N,'Shipment Detail'!BM:BM)=0,"",_xlfn.XLOOKUP(F2479,'Shipment Detail'!N:N,'Shipment Detail'!BM:BM))</f>
        <v/>
      </c>
      <c r="R2479" t="str">
        <f>IF(_xlfn.XLOOKUP(F2479,'Shipment Detail'!N:N,'Shipment Detail'!AV:AV)&gt;60,10,"")</f>
        <v/>
      </c>
      <c r="T2479" s="3">
        <f>TCD!C2479</f>
        <v>20.170000000000002</v>
      </c>
    </row>
    <row r="2480" spans="1:20" x14ac:dyDescent="0.2">
      <c r="A2480" t="str">
        <f t="shared" si="117"/>
        <v>FEDEX FRANCE</v>
      </c>
      <c r="B2480" s="5">
        <f t="shared" si="119"/>
        <v>46174</v>
      </c>
      <c r="F2480" s="6">
        <f>TCD!A2480</f>
        <v>873251955119</v>
      </c>
      <c r="H2480" s="18" t="str">
        <f>TCD!F2480</f>
        <v>E</v>
      </c>
      <c r="I2480" t="str">
        <f>TCD!B2480</f>
        <v>FR</v>
      </c>
      <c r="J2480" t="str">
        <f>IF(COUNTIF(Zoning!B:B,I2480)=0,"inconnu",_xlfn.XLOOKUP(I2480,Zoning!B:B,Zoning!C:C))</f>
        <v>France</v>
      </c>
      <c r="K2480">
        <f>_xlfn.XLOOKUP(F2480,'Shipment Detail'!N:N,'Shipment Detail'!AB:AB)</f>
        <v>3</v>
      </c>
      <c r="L2480">
        <f>TCD!E2480</f>
        <v>25.400000000000002</v>
      </c>
      <c r="M2480" t="str">
        <f>IF(J2480="France","ST",_xlfn.XLOOKUP(F2480,'Shipment Detail'!N:N,'Shipment Detail'!E:E,""))</f>
        <v>ST</v>
      </c>
      <c r="N2480">
        <f t="shared" si="118"/>
        <v>0.2</v>
      </c>
      <c r="O2480" t="str">
        <f>IF(_xlfn.XLOOKUP(F2480,'Shipment Detail'!N:N,'Shipment Detail'!BM:BM)=0,"",_xlfn.XLOOKUP(F2480,'Shipment Detail'!N:N,'Shipment Detail'!BM:BM))</f>
        <v/>
      </c>
      <c r="R2480" t="str">
        <f>IF(_xlfn.XLOOKUP(F2480,'Shipment Detail'!N:N,'Shipment Detail'!AV:AV)&gt;60,10,"")</f>
        <v/>
      </c>
      <c r="T2480" s="3">
        <f>TCD!C2480</f>
        <v>13.149999999999999</v>
      </c>
    </row>
    <row r="2481" spans="1:20" x14ac:dyDescent="0.2">
      <c r="A2481" t="str">
        <f t="shared" si="117"/>
        <v>FEDEX FRANCE</v>
      </c>
      <c r="B2481" s="5">
        <f t="shared" si="119"/>
        <v>46174</v>
      </c>
      <c r="F2481" s="6">
        <f>TCD!A2481</f>
        <v>873252048520</v>
      </c>
      <c r="H2481" s="18" t="str">
        <f>TCD!F2481</f>
        <v>E</v>
      </c>
      <c r="I2481" t="str">
        <f>TCD!B2481</f>
        <v>FR</v>
      </c>
      <c r="J2481" t="str">
        <f>IF(COUNTIF(Zoning!B:B,I2481)=0,"inconnu",_xlfn.XLOOKUP(I2481,Zoning!B:B,Zoning!C:C))</f>
        <v>France</v>
      </c>
      <c r="K2481">
        <f>_xlfn.XLOOKUP(F2481,'Shipment Detail'!N:N,'Shipment Detail'!AB:AB)</f>
        <v>2</v>
      </c>
      <c r="L2481">
        <f>TCD!E2481</f>
        <v>11.6</v>
      </c>
      <c r="M2481" t="str">
        <f>IF(J2481="France","ST",_xlfn.XLOOKUP(F2481,'Shipment Detail'!N:N,'Shipment Detail'!E:E,""))</f>
        <v>ST</v>
      </c>
      <c r="N2481">
        <f t="shared" si="118"/>
        <v>0.2</v>
      </c>
      <c r="O2481" t="str">
        <f>IF(_xlfn.XLOOKUP(F2481,'Shipment Detail'!N:N,'Shipment Detail'!BM:BM)=0,"",_xlfn.XLOOKUP(F2481,'Shipment Detail'!N:N,'Shipment Detail'!BM:BM))</f>
        <v/>
      </c>
      <c r="R2481" t="str">
        <f>IF(_xlfn.XLOOKUP(F2481,'Shipment Detail'!N:N,'Shipment Detail'!AV:AV)&gt;60,10,"")</f>
        <v/>
      </c>
      <c r="T2481" s="3">
        <f>TCD!C2481</f>
        <v>8.4599999999999973</v>
      </c>
    </row>
    <row r="2482" spans="1:20" x14ac:dyDescent="0.2">
      <c r="A2482" t="str">
        <f t="shared" si="117"/>
        <v>FEDEX FRANCE</v>
      </c>
      <c r="B2482" s="5">
        <f t="shared" si="119"/>
        <v>46174</v>
      </c>
      <c r="F2482" s="6">
        <f>TCD!A2482</f>
        <v>873252077137</v>
      </c>
      <c r="H2482" s="18" t="str">
        <f>TCD!F2482</f>
        <v>E</v>
      </c>
      <c r="I2482" t="str">
        <f>TCD!B2482</f>
        <v>FR</v>
      </c>
      <c r="J2482" t="str">
        <f>IF(COUNTIF(Zoning!B:B,I2482)=0,"inconnu",_xlfn.XLOOKUP(I2482,Zoning!B:B,Zoning!C:C))</f>
        <v>France</v>
      </c>
      <c r="K2482">
        <f>_xlfn.XLOOKUP(F2482,'Shipment Detail'!N:N,'Shipment Detail'!AB:AB)</f>
        <v>1</v>
      </c>
      <c r="L2482">
        <f>TCD!E2482</f>
        <v>4.8</v>
      </c>
      <c r="M2482" t="str">
        <f>IF(J2482="France","ST",_xlfn.XLOOKUP(F2482,'Shipment Detail'!N:N,'Shipment Detail'!E:E,""))</f>
        <v>ST</v>
      </c>
      <c r="N2482">
        <f t="shared" si="118"/>
        <v>0.2</v>
      </c>
      <c r="O2482" t="str">
        <f>IF(_xlfn.XLOOKUP(F2482,'Shipment Detail'!N:N,'Shipment Detail'!BM:BM)=0,"",_xlfn.XLOOKUP(F2482,'Shipment Detail'!N:N,'Shipment Detail'!BM:BM))</f>
        <v/>
      </c>
      <c r="R2482" t="str">
        <f>IF(_xlfn.XLOOKUP(F2482,'Shipment Detail'!N:N,'Shipment Detail'!AV:AV)&gt;60,10,"")</f>
        <v/>
      </c>
      <c r="T2482" s="3">
        <f>TCD!C2482</f>
        <v>6.120000000000001</v>
      </c>
    </row>
    <row r="2483" spans="1:20" x14ac:dyDescent="0.2">
      <c r="A2483" t="str">
        <f t="shared" si="117"/>
        <v>FEDEX FRANCE</v>
      </c>
      <c r="B2483" s="5">
        <f t="shared" si="119"/>
        <v>46174</v>
      </c>
      <c r="F2483" s="6">
        <f>TCD!A2483</f>
        <v>873252100540</v>
      </c>
      <c r="H2483" s="18" t="str">
        <f>TCD!F2483</f>
        <v>E</v>
      </c>
      <c r="I2483" t="str">
        <f>TCD!B2483</f>
        <v>FR</v>
      </c>
      <c r="J2483" t="str">
        <f>IF(COUNTIF(Zoning!B:B,I2483)=0,"inconnu",_xlfn.XLOOKUP(I2483,Zoning!B:B,Zoning!C:C))</f>
        <v>France</v>
      </c>
      <c r="K2483">
        <f>_xlfn.XLOOKUP(F2483,'Shipment Detail'!N:N,'Shipment Detail'!AB:AB)</f>
        <v>2</v>
      </c>
      <c r="L2483">
        <f>TCD!E2483</f>
        <v>9</v>
      </c>
      <c r="M2483" t="str">
        <f>IF(J2483="France","ST",_xlfn.XLOOKUP(F2483,'Shipment Detail'!N:N,'Shipment Detail'!E:E,""))</f>
        <v>ST</v>
      </c>
      <c r="N2483">
        <f t="shared" si="118"/>
        <v>0.2</v>
      </c>
      <c r="O2483" t="str">
        <f>IF(_xlfn.XLOOKUP(F2483,'Shipment Detail'!N:N,'Shipment Detail'!BM:BM)=0,"",_xlfn.XLOOKUP(F2483,'Shipment Detail'!N:N,'Shipment Detail'!BM:BM))</f>
        <v/>
      </c>
      <c r="R2483" t="str">
        <f>IF(_xlfn.XLOOKUP(F2483,'Shipment Detail'!N:N,'Shipment Detail'!AV:AV)&gt;60,10,"")</f>
        <v/>
      </c>
      <c r="T2483" s="3">
        <f>TCD!C2483</f>
        <v>7.4600000000000009</v>
      </c>
    </row>
    <row r="2484" spans="1:20" x14ac:dyDescent="0.2">
      <c r="A2484" t="str">
        <f t="shared" si="117"/>
        <v>FEDEX FRANCE</v>
      </c>
      <c r="B2484" s="5">
        <f t="shared" si="119"/>
        <v>46174</v>
      </c>
      <c r="F2484" s="6">
        <f>TCD!A2484</f>
        <v>873252200304</v>
      </c>
      <c r="H2484" s="18" t="str">
        <f>TCD!F2484</f>
        <v>E</v>
      </c>
      <c r="I2484" t="str">
        <f>TCD!B2484</f>
        <v>FR</v>
      </c>
      <c r="J2484" t="str">
        <f>IF(COUNTIF(Zoning!B:B,I2484)=0,"inconnu",_xlfn.XLOOKUP(I2484,Zoning!B:B,Zoning!C:C))</f>
        <v>France</v>
      </c>
      <c r="K2484">
        <f>_xlfn.XLOOKUP(F2484,'Shipment Detail'!N:N,'Shipment Detail'!AB:AB)</f>
        <v>2</v>
      </c>
      <c r="L2484">
        <f>TCD!E2484</f>
        <v>16.400000000000002</v>
      </c>
      <c r="M2484" t="str">
        <f>IF(J2484="France","ST",_xlfn.XLOOKUP(F2484,'Shipment Detail'!N:N,'Shipment Detail'!E:E,""))</f>
        <v>ST</v>
      </c>
      <c r="N2484">
        <f t="shared" si="118"/>
        <v>0.2</v>
      </c>
      <c r="O2484" t="str">
        <f>IF(_xlfn.XLOOKUP(F2484,'Shipment Detail'!N:N,'Shipment Detail'!BM:BM)=0,"",_xlfn.XLOOKUP(F2484,'Shipment Detail'!N:N,'Shipment Detail'!BM:BM))</f>
        <v/>
      </c>
      <c r="R2484" t="str">
        <f>IF(_xlfn.XLOOKUP(F2484,'Shipment Detail'!N:N,'Shipment Detail'!AV:AV)&gt;60,10,"")</f>
        <v/>
      </c>
      <c r="T2484" s="3">
        <f>TCD!C2484</f>
        <v>10.129999999999995</v>
      </c>
    </row>
    <row r="2485" spans="1:20" x14ac:dyDescent="0.2">
      <c r="A2485" t="str">
        <f t="shared" si="117"/>
        <v>FEDEX FRANCE</v>
      </c>
      <c r="B2485" s="5">
        <f t="shared" si="119"/>
        <v>46174</v>
      </c>
      <c r="F2485" s="6">
        <f>TCD!A2485</f>
        <v>873252273230</v>
      </c>
      <c r="H2485" s="18" t="str">
        <f>TCD!F2485</f>
        <v>E</v>
      </c>
      <c r="I2485" t="str">
        <f>TCD!B2485</f>
        <v>FR</v>
      </c>
      <c r="J2485" t="str">
        <f>IF(COUNTIF(Zoning!B:B,I2485)=0,"inconnu",_xlfn.XLOOKUP(I2485,Zoning!B:B,Zoning!C:C))</f>
        <v>France</v>
      </c>
      <c r="K2485">
        <f>_xlfn.XLOOKUP(F2485,'Shipment Detail'!N:N,'Shipment Detail'!AB:AB)</f>
        <v>3</v>
      </c>
      <c r="L2485">
        <f>TCD!E2485</f>
        <v>16</v>
      </c>
      <c r="M2485" t="str">
        <f>IF(J2485="France","ST",_xlfn.XLOOKUP(F2485,'Shipment Detail'!N:N,'Shipment Detail'!E:E,""))</f>
        <v>ST</v>
      </c>
      <c r="N2485">
        <f t="shared" si="118"/>
        <v>0.2</v>
      </c>
      <c r="O2485" t="str">
        <f>IF(_xlfn.XLOOKUP(F2485,'Shipment Detail'!N:N,'Shipment Detail'!BM:BM)=0,"",_xlfn.XLOOKUP(F2485,'Shipment Detail'!N:N,'Shipment Detail'!BM:BM))</f>
        <v/>
      </c>
      <c r="R2485" t="str">
        <f>IF(_xlfn.XLOOKUP(F2485,'Shipment Detail'!N:N,'Shipment Detail'!AV:AV)&gt;60,10,"")</f>
        <v/>
      </c>
      <c r="T2485" s="3">
        <f>TCD!C2485</f>
        <v>9.8000000000000007</v>
      </c>
    </row>
    <row r="2486" spans="1:20" x14ac:dyDescent="0.2">
      <c r="A2486" t="str">
        <f t="shared" si="117"/>
        <v>FEDEX FRANCE</v>
      </c>
      <c r="B2486" s="5">
        <f t="shared" si="119"/>
        <v>46174</v>
      </c>
      <c r="F2486" s="6">
        <f>TCD!A2486</f>
        <v>873252312815</v>
      </c>
      <c r="H2486" s="18" t="str">
        <f>TCD!F2486</f>
        <v>E</v>
      </c>
      <c r="I2486" t="str">
        <f>TCD!B2486</f>
        <v>FR</v>
      </c>
      <c r="J2486" t="str">
        <f>IF(COUNTIF(Zoning!B:B,I2486)=0,"inconnu",_xlfn.XLOOKUP(I2486,Zoning!B:B,Zoning!C:C))</f>
        <v>France</v>
      </c>
      <c r="K2486">
        <f>_xlfn.XLOOKUP(F2486,'Shipment Detail'!N:N,'Shipment Detail'!AB:AB)</f>
        <v>2</v>
      </c>
      <c r="L2486">
        <f>TCD!E2486</f>
        <v>14</v>
      </c>
      <c r="M2486" t="str">
        <f>IF(J2486="France","ST",_xlfn.XLOOKUP(F2486,'Shipment Detail'!N:N,'Shipment Detail'!E:E,""))</f>
        <v>ST</v>
      </c>
      <c r="N2486">
        <f t="shared" si="118"/>
        <v>0.2</v>
      </c>
      <c r="O2486" t="str">
        <f>IF(_xlfn.XLOOKUP(F2486,'Shipment Detail'!N:N,'Shipment Detail'!BM:BM)=0,"",_xlfn.XLOOKUP(F2486,'Shipment Detail'!N:N,'Shipment Detail'!BM:BM))</f>
        <v/>
      </c>
      <c r="R2486" t="str">
        <f>IF(_xlfn.XLOOKUP(F2486,'Shipment Detail'!N:N,'Shipment Detail'!AV:AV)&gt;60,10,"")</f>
        <v/>
      </c>
      <c r="T2486" s="3">
        <f>TCD!C2486</f>
        <v>9.1300000000000026</v>
      </c>
    </row>
    <row r="2487" spans="1:20" x14ac:dyDescent="0.2">
      <c r="A2487" t="str">
        <f t="shared" si="117"/>
        <v>FEDEX FRANCE</v>
      </c>
      <c r="B2487" s="5">
        <f t="shared" si="119"/>
        <v>46174</v>
      </c>
      <c r="F2487" s="6">
        <f>TCD!A2487</f>
        <v>873252347327</v>
      </c>
      <c r="H2487" s="18" t="str">
        <f>TCD!F2487</f>
        <v>E</v>
      </c>
      <c r="I2487" t="str">
        <f>TCD!B2487</f>
        <v>FR</v>
      </c>
      <c r="J2487" t="str">
        <f>IF(COUNTIF(Zoning!B:B,I2487)=0,"inconnu",_xlfn.XLOOKUP(I2487,Zoning!B:B,Zoning!C:C))</f>
        <v>France</v>
      </c>
      <c r="K2487">
        <f>_xlfn.XLOOKUP(F2487,'Shipment Detail'!N:N,'Shipment Detail'!AB:AB)</f>
        <v>4</v>
      </c>
      <c r="L2487">
        <f>TCD!E2487</f>
        <v>23</v>
      </c>
      <c r="M2487" t="str">
        <f>IF(J2487="France","ST",_xlfn.XLOOKUP(F2487,'Shipment Detail'!N:N,'Shipment Detail'!E:E,""))</f>
        <v>ST</v>
      </c>
      <c r="N2487">
        <f t="shared" si="118"/>
        <v>0.2</v>
      </c>
      <c r="O2487" t="str">
        <f>IF(_xlfn.XLOOKUP(F2487,'Shipment Detail'!N:N,'Shipment Detail'!BM:BM)=0,"",_xlfn.XLOOKUP(F2487,'Shipment Detail'!N:N,'Shipment Detail'!BM:BM))</f>
        <v/>
      </c>
      <c r="R2487" t="str">
        <f>IF(_xlfn.XLOOKUP(F2487,'Shipment Detail'!N:N,'Shipment Detail'!AV:AV)&gt;60,10,"")</f>
        <v/>
      </c>
      <c r="T2487" s="3">
        <f>TCD!C2487</f>
        <v>12.14</v>
      </c>
    </row>
    <row r="2488" spans="1:20" x14ac:dyDescent="0.2">
      <c r="A2488" t="str">
        <f t="shared" si="117"/>
        <v>FEDEX FRANCE</v>
      </c>
      <c r="B2488" s="5">
        <f t="shared" si="119"/>
        <v>46174</v>
      </c>
      <c r="F2488" s="6">
        <f>TCD!A2488</f>
        <v>873252423322</v>
      </c>
      <c r="H2488" s="18" t="str">
        <f>TCD!F2488</f>
        <v>E</v>
      </c>
      <c r="I2488" t="str">
        <f>TCD!B2488</f>
        <v>FR</v>
      </c>
      <c r="J2488" t="str">
        <f>IF(COUNTIF(Zoning!B:B,I2488)=0,"inconnu",_xlfn.XLOOKUP(I2488,Zoning!B:B,Zoning!C:C))</f>
        <v>France</v>
      </c>
      <c r="K2488">
        <f>_xlfn.XLOOKUP(F2488,'Shipment Detail'!N:N,'Shipment Detail'!AB:AB)</f>
        <v>2</v>
      </c>
      <c r="L2488">
        <f>TCD!E2488</f>
        <v>14</v>
      </c>
      <c r="M2488" t="str">
        <f>IF(J2488="France","ST",_xlfn.XLOOKUP(F2488,'Shipment Detail'!N:N,'Shipment Detail'!E:E,""))</f>
        <v>ST</v>
      </c>
      <c r="N2488">
        <f t="shared" si="118"/>
        <v>0.2</v>
      </c>
      <c r="O2488" t="str">
        <f>IF(_xlfn.XLOOKUP(F2488,'Shipment Detail'!N:N,'Shipment Detail'!BM:BM)=0,"",_xlfn.XLOOKUP(F2488,'Shipment Detail'!N:N,'Shipment Detail'!BM:BM))</f>
        <v/>
      </c>
      <c r="R2488" t="str">
        <f>IF(_xlfn.XLOOKUP(F2488,'Shipment Detail'!N:N,'Shipment Detail'!AV:AV)&gt;60,10,"")</f>
        <v/>
      </c>
      <c r="T2488" s="3">
        <f>TCD!C2488</f>
        <v>9.1300000000000026</v>
      </c>
    </row>
    <row r="2489" spans="1:20" x14ac:dyDescent="0.2">
      <c r="A2489" t="str">
        <f t="shared" si="117"/>
        <v>FEDEX FRANCE</v>
      </c>
      <c r="B2489" s="5">
        <f t="shared" si="119"/>
        <v>46174</v>
      </c>
      <c r="F2489" s="6">
        <f>TCD!A2489</f>
        <v>873252465465</v>
      </c>
      <c r="H2489" s="18" t="str">
        <f>TCD!F2489</f>
        <v>E</v>
      </c>
      <c r="I2489" t="str">
        <f>TCD!B2489</f>
        <v>FR</v>
      </c>
      <c r="J2489" t="str">
        <f>IF(COUNTIF(Zoning!B:B,I2489)=0,"inconnu",_xlfn.XLOOKUP(I2489,Zoning!B:B,Zoning!C:C))</f>
        <v>France</v>
      </c>
      <c r="K2489">
        <f>_xlfn.XLOOKUP(F2489,'Shipment Detail'!N:N,'Shipment Detail'!AB:AB)</f>
        <v>2</v>
      </c>
      <c r="L2489">
        <f>TCD!E2489</f>
        <v>16.900000000000002</v>
      </c>
      <c r="M2489" t="str">
        <f>IF(J2489="France","ST",_xlfn.XLOOKUP(F2489,'Shipment Detail'!N:N,'Shipment Detail'!E:E,""))</f>
        <v>ST</v>
      </c>
      <c r="N2489">
        <f t="shared" si="118"/>
        <v>0.2</v>
      </c>
      <c r="O2489" t="str">
        <f>IF(_xlfn.XLOOKUP(F2489,'Shipment Detail'!N:N,'Shipment Detail'!BM:BM)=0,"",_xlfn.XLOOKUP(F2489,'Shipment Detail'!N:N,'Shipment Detail'!BM:BM))</f>
        <v/>
      </c>
      <c r="R2489" t="str">
        <f>IF(_xlfn.XLOOKUP(F2489,'Shipment Detail'!N:N,'Shipment Detail'!AV:AV)&gt;60,10,"")</f>
        <v/>
      </c>
      <c r="T2489" s="3">
        <f>TCD!C2489</f>
        <v>10.129999999999995</v>
      </c>
    </row>
    <row r="2490" spans="1:20" x14ac:dyDescent="0.2">
      <c r="A2490" t="str">
        <f t="shared" si="117"/>
        <v>FEDEX FRANCE</v>
      </c>
      <c r="B2490" s="5">
        <f t="shared" si="119"/>
        <v>46174</v>
      </c>
      <c r="F2490" s="6">
        <f>TCD!A2490</f>
        <v>873252597555</v>
      </c>
      <c r="H2490" s="18" t="str">
        <f>TCD!F2490</f>
        <v>E</v>
      </c>
      <c r="I2490" t="str">
        <f>TCD!B2490</f>
        <v>FR</v>
      </c>
      <c r="J2490" t="str">
        <f>IF(COUNTIF(Zoning!B:B,I2490)=0,"inconnu",_xlfn.XLOOKUP(I2490,Zoning!B:B,Zoning!C:C))</f>
        <v>France</v>
      </c>
      <c r="K2490">
        <f>_xlfn.XLOOKUP(F2490,'Shipment Detail'!N:N,'Shipment Detail'!AB:AB)</f>
        <v>4</v>
      </c>
      <c r="L2490">
        <f>TCD!E2490</f>
        <v>27</v>
      </c>
      <c r="M2490" t="str">
        <f>IF(J2490="France","ST",_xlfn.XLOOKUP(F2490,'Shipment Detail'!N:N,'Shipment Detail'!E:E,""))</f>
        <v>ST</v>
      </c>
      <c r="N2490">
        <f t="shared" si="118"/>
        <v>0.2</v>
      </c>
      <c r="O2490" t="str">
        <f>IF(_xlfn.XLOOKUP(F2490,'Shipment Detail'!N:N,'Shipment Detail'!BM:BM)=0,"",_xlfn.XLOOKUP(F2490,'Shipment Detail'!N:N,'Shipment Detail'!BM:BM))</f>
        <v/>
      </c>
      <c r="R2490" t="str">
        <f>IF(_xlfn.XLOOKUP(F2490,'Shipment Detail'!N:N,'Shipment Detail'!AV:AV)&gt;60,10,"")</f>
        <v/>
      </c>
      <c r="T2490" s="3">
        <f>TCD!C2490</f>
        <v>13.479999999999997</v>
      </c>
    </row>
    <row r="2491" spans="1:20" x14ac:dyDescent="0.2">
      <c r="A2491" t="str">
        <f t="shared" si="117"/>
        <v>FEDEX FRANCE</v>
      </c>
      <c r="B2491" s="5">
        <f t="shared" si="119"/>
        <v>46174</v>
      </c>
      <c r="F2491" s="6">
        <f>TCD!A2491</f>
        <v>873252640353</v>
      </c>
      <c r="H2491" s="18" t="str">
        <f>TCD!F2491</f>
        <v>E</v>
      </c>
      <c r="I2491" t="str">
        <f>TCD!B2491</f>
        <v>FR</v>
      </c>
      <c r="J2491" t="str">
        <f>IF(COUNTIF(Zoning!B:B,I2491)=0,"inconnu",_xlfn.XLOOKUP(I2491,Zoning!B:B,Zoning!C:C))</f>
        <v>France</v>
      </c>
      <c r="K2491">
        <f>_xlfn.XLOOKUP(F2491,'Shipment Detail'!N:N,'Shipment Detail'!AB:AB)</f>
        <v>3</v>
      </c>
      <c r="L2491">
        <f>TCD!E2491</f>
        <v>17</v>
      </c>
      <c r="M2491" t="str">
        <f>IF(J2491="France","ST",_xlfn.XLOOKUP(F2491,'Shipment Detail'!N:N,'Shipment Detail'!E:E,""))</f>
        <v>ST</v>
      </c>
      <c r="N2491">
        <f t="shared" si="118"/>
        <v>0.2</v>
      </c>
      <c r="O2491" t="str">
        <f>IF(_xlfn.XLOOKUP(F2491,'Shipment Detail'!N:N,'Shipment Detail'!BM:BM)=0,"",_xlfn.XLOOKUP(F2491,'Shipment Detail'!N:N,'Shipment Detail'!BM:BM))</f>
        <v/>
      </c>
      <c r="R2491" t="str">
        <f>IF(_xlfn.XLOOKUP(F2491,'Shipment Detail'!N:N,'Shipment Detail'!AV:AV)&gt;60,10,"")</f>
        <v/>
      </c>
      <c r="T2491" s="3">
        <f>TCD!C2491</f>
        <v>10.129999999999995</v>
      </c>
    </row>
    <row r="2492" spans="1:20" x14ac:dyDescent="0.2">
      <c r="A2492" t="str">
        <f t="shared" si="117"/>
        <v>FEDEX FRANCE</v>
      </c>
      <c r="B2492" s="5">
        <f t="shared" si="119"/>
        <v>46174</v>
      </c>
      <c r="F2492" s="6">
        <f>TCD!A2492</f>
        <v>873252713580</v>
      </c>
      <c r="H2492" s="18" t="str">
        <f>TCD!F2492</f>
        <v>E</v>
      </c>
      <c r="I2492" t="str">
        <f>TCD!B2492</f>
        <v>FR</v>
      </c>
      <c r="J2492" t="str">
        <f>IF(COUNTIF(Zoning!B:B,I2492)=0,"inconnu",_xlfn.XLOOKUP(I2492,Zoning!B:B,Zoning!C:C))</f>
        <v>France</v>
      </c>
      <c r="K2492">
        <f>_xlfn.XLOOKUP(F2492,'Shipment Detail'!N:N,'Shipment Detail'!AB:AB)</f>
        <v>5</v>
      </c>
      <c r="L2492">
        <f>TCD!E2492</f>
        <v>19.200000000000003</v>
      </c>
      <c r="M2492" t="str">
        <f>IF(J2492="France","ST",_xlfn.XLOOKUP(F2492,'Shipment Detail'!N:N,'Shipment Detail'!E:E,""))</f>
        <v>ST</v>
      </c>
      <c r="N2492">
        <f t="shared" si="118"/>
        <v>0.2</v>
      </c>
      <c r="O2492" t="str">
        <f>IF(_xlfn.XLOOKUP(F2492,'Shipment Detail'!N:N,'Shipment Detail'!BM:BM)=0,"",_xlfn.XLOOKUP(F2492,'Shipment Detail'!N:N,'Shipment Detail'!BM:BM))</f>
        <v/>
      </c>
      <c r="R2492" t="str">
        <f>IF(_xlfn.XLOOKUP(F2492,'Shipment Detail'!N:N,'Shipment Detail'!AV:AV)&gt;60,10,"")</f>
        <v/>
      </c>
      <c r="T2492" s="3">
        <f>TCD!C2492</f>
        <v>11.14</v>
      </c>
    </row>
    <row r="2493" spans="1:20" x14ac:dyDescent="0.2">
      <c r="A2493" t="str">
        <f t="shared" si="117"/>
        <v>FEDEX FRANCE</v>
      </c>
      <c r="B2493" s="5">
        <f t="shared" si="119"/>
        <v>46174</v>
      </c>
      <c r="F2493" s="6">
        <f>TCD!A2493</f>
        <v>873252778496</v>
      </c>
      <c r="H2493" s="18" t="str">
        <f>TCD!F2493</f>
        <v>E</v>
      </c>
      <c r="I2493" t="str">
        <f>TCD!B2493</f>
        <v>FR</v>
      </c>
      <c r="J2493" t="str">
        <f>IF(COUNTIF(Zoning!B:B,I2493)=0,"inconnu",_xlfn.XLOOKUP(I2493,Zoning!B:B,Zoning!C:C))</f>
        <v>France</v>
      </c>
      <c r="K2493">
        <f>_xlfn.XLOOKUP(F2493,'Shipment Detail'!N:N,'Shipment Detail'!AB:AB)</f>
        <v>4</v>
      </c>
      <c r="L2493">
        <f>TCD!E2493</f>
        <v>28.200000000000003</v>
      </c>
      <c r="M2493" t="str">
        <f>IF(J2493="France","ST",_xlfn.XLOOKUP(F2493,'Shipment Detail'!N:N,'Shipment Detail'!E:E,""))</f>
        <v>ST</v>
      </c>
      <c r="N2493">
        <f t="shared" si="118"/>
        <v>0.2</v>
      </c>
      <c r="O2493" t="str">
        <f>IF(_xlfn.XLOOKUP(F2493,'Shipment Detail'!N:N,'Shipment Detail'!BM:BM)=0,"",_xlfn.XLOOKUP(F2493,'Shipment Detail'!N:N,'Shipment Detail'!BM:BM))</f>
        <v/>
      </c>
      <c r="R2493" t="str">
        <f>IF(_xlfn.XLOOKUP(F2493,'Shipment Detail'!N:N,'Shipment Detail'!AV:AV)&gt;60,10,"")</f>
        <v/>
      </c>
      <c r="T2493" s="3">
        <f>TCD!C2493</f>
        <v>14.150000000000006</v>
      </c>
    </row>
    <row r="2494" spans="1:20" x14ac:dyDescent="0.2">
      <c r="A2494" t="str">
        <f t="shared" si="117"/>
        <v>FEDEX FRANCE</v>
      </c>
      <c r="B2494" s="5">
        <f t="shared" si="119"/>
        <v>46174</v>
      </c>
      <c r="F2494" s="6">
        <f>TCD!A2494</f>
        <v>873252936624</v>
      </c>
      <c r="H2494" s="18" t="str">
        <f>TCD!F2494</f>
        <v>E</v>
      </c>
      <c r="I2494" t="str">
        <f>TCD!B2494</f>
        <v>FR</v>
      </c>
      <c r="J2494" t="str">
        <f>IF(COUNTIF(Zoning!B:B,I2494)=0,"inconnu",_xlfn.XLOOKUP(I2494,Zoning!B:B,Zoning!C:C))</f>
        <v>France</v>
      </c>
      <c r="K2494">
        <f>_xlfn.XLOOKUP(F2494,'Shipment Detail'!N:N,'Shipment Detail'!AB:AB)</f>
        <v>4</v>
      </c>
      <c r="L2494">
        <f>TCD!E2494</f>
        <v>24.1</v>
      </c>
      <c r="M2494" t="str">
        <f>IF(J2494="France","ST",_xlfn.XLOOKUP(F2494,'Shipment Detail'!N:N,'Shipment Detail'!E:E,""))</f>
        <v>ST</v>
      </c>
      <c r="N2494">
        <f t="shared" si="118"/>
        <v>0.2</v>
      </c>
      <c r="O2494" t="str">
        <f>IF(_xlfn.XLOOKUP(F2494,'Shipment Detail'!N:N,'Shipment Detail'!BM:BM)=0,"",_xlfn.XLOOKUP(F2494,'Shipment Detail'!N:N,'Shipment Detail'!BM:BM))</f>
        <v/>
      </c>
      <c r="R2494" t="str">
        <f>IF(_xlfn.XLOOKUP(F2494,'Shipment Detail'!N:N,'Shipment Detail'!AV:AV)&gt;60,10,"")</f>
        <v/>
      </c>
      <c r="T2494" s="3">
        <f>TCD!C2494</f>
        <v>12.810000000000002</v>
      </c>
    </row>
    <row r="2495" spans="1:20" x14ac:dyDescent="0.2">
      <c r="A2495" t="str">
        <f t="shared" si="117"/>
        <v>FEDEX FRANCE</v>
      </c>
      <c r="B2495" s="5">
        <f t="shared" si="119"/>
        <v>46174</v>
      </c>
      <c r="F2495" s="6">
        <f>TCD!A2495</f>
        <v>873252988286</v>
      </c>
      <c r="H2495" s="18" t="str">
        <f>TCD!F2495</f>
        <v>E</v>
      </c>
      <c r="I2495" t="str">
        <f>TCD!B2495</f>
        <v>FR</v>
      </c>
      <c r="J2495" t="str">
        <f>IF(COUNTIF(Zoning!B:B,I2495)=0,"inconnu",_xlfn.XLOOKUP(I2495,Zoning!B:B,Zoning!C:C))</f>
        <v>France</v>
      </c>
      <c r="K2495">
        <f>_xlfn.XLOOKUP(F2495,'Shipment Detail'!N:N,'Shipment Detail'!AB:AB)</f>
        <v>3</v>
      </c>
      <c r="L2495">
        <f>TCD!E2495</f>
        <v>17.200000000000003</v>
      </c>
      <c r="M2495" t="str">
        <f>IF(J2495="France","ST",_xlfn.XLOOKUP(F2495,'Shipment Detail'!N:N,'Shipment Detail'!E:E,""))</f>
        <v>ST</v>
      </c>
      <c r="N2495">
        <f t="shared" si="118"/>
        <v>0.2</v>
      </c>
      <c r="O2495" t="str">
        <f>IF(_xlfn.XLOOKUP(F2495,'Shipment Detail'!N:N,'Shipment Detail'!BM:BM)=0,"",_xlfn.XLOOKUP(F2495,'Shipment Detail'!N:N,'Shipment Detail'!BM:BM))</f>
        <v/>
      </c>
      <c r="R2495" t="str">
        <f>IF(_xlfn.XLOOKUP(F2495,'Shipment Detail'!N:N,'Shipment Detail'!AV:AV)&gt;60,10,"")</f>
        <v/>
      </c>
      <c r="T2495" s="3">
        <f>TCD!C2495</f>
        <v>10.469999999999999</v>
      </c>
    </row>
    <row r="2496" spans="1:20" x14ac:dyDescent="0.2">
      <c r="A2496" t="str">
        <f t="shared" si="117"/>
        <v>FEDEX FRANCE</v>
      </c>
      <c r="B2496" s="5">
        <f t="shared" si="119"/>
        <v>46174</v>
      </c>
      <c r="F2496" s="6">
        <f>TCD!A2496</f>
        <v>873253034358</v>
      </c>
      <c r="H2496" s="18" t="str">
        <f>TCD!F2496</f>
        <v>E</v>
      </c>
      <c r="I2496" t="str">
        <f>TCD!B2496</f>
        <v>FR</v>
      </c>
      <c r="J2496" t="str">
        <f>IF(COUNTIF(Zoning!B:B,I2496)=0,"inconnu",_xlfn.XLOOKUP(I2496,Zoning!B:B,Zoning!C:C))</f>
        <v>France</v>
      </c>
      <c r="K2496">
        <f>_xlfn.XLOOKUP(F2496,'Shipment Detail'!N:N,'Shipment Detail'!AB:AB)</f>
        <v>2</v>
      </c>
      <c r="L2496">
        <f>TCD!E2496</f>
        <v>10</v>
      </c>
      <c r="M2496" t="str">
        <f>IF(J2496="France","ST",_xlfn.XLOOKUP(F2496,'Shipment Detail'!N:N,'Shipment Detail'!E:E,""))</f>
        <v>ST</v>
      </c>
      <c r="N2496">
        <f t="shared" si="118"/>
        <v>0.2</v>
      </c>
      <c r="O2496" t="str">
        <f>IF(_xlfn.XLOOKUP(F2496,'Shipment Detail'!N:N,'Shipment Detail'!BM:BM)=0,"",_xlfn.XLOOKUP(F2496,'Shipment Detail'!N:N,'Shipment Detail'!BM:BM))</f>
        <v/>
      </c>
      <c r="R2496" t="str">
        <f>IF(_xlfn.XLOOKUP(F2496,'Shipment Detail'!N:N,'Shipment Detail'!AV:AV)&gt;60,10,"")</f>
        <v/>
      </c>
      <c r="T2496" s="3">
        <f>TCD!C2496</f>
        <v>7.7900000000000027</v>
      </c>
    </row>
    <row r="2497" spans="1:20" x14ac:dyDescent="0.2">
      <c r="A2497" t="str">
        <f t="shared" si="117"/>
        <v>FEDEX FRANCE</v>
      </c>
      <c r="B2497" s="5">
        <f t="shared" si="119"/>
        <v>46174</v>
      </c>
      <c r="F2497" s="6">
        <f>TCD!A2497</f>
        <v>873253101863</v>
      </c>
      <c r="H2497" s="18" t="str">
        <f>TCD!F2497</f>
        <v>E</v>
      </c>
      <c r="I2497" t="str">
        <f>TCD!B2497</f>
        <v>FR</v>
      </c>
      <c r="J2497" t="str">
        <f>IF(COUNTIF(Zoning!B:B,I2497)=0,"inconnu",_xlfn.XLOOKUP(I2497,Zoning!B:B,Zoning!C:C))</f>
        <v>France</v>
      </c>
      <c r="K2497">
        <f>_xlfn.XLOOKUP(F2497,'Shipment Detail'!N:N,'Shipment Detail'!AB:AB)</f>
        <v>4</v>
      </c>
      <c r="L2497">
        <f>TCD!E2497</f>
        <v>20.3</v>
      </c>
      <c r="M2497" t="str">
        <f>IF(J2497="France","ST",_xlfn.XLOOKUP(F2497,'Shipment Detail'!N:N,'Shipment Detail'!E:E,""))</f>
        <v>ST</v>
      </c>
      <c r="N2497">
        <f t="shared" si="118"/>
        <v>0.2</v>
      </c>
      <c r="O2497" t="str">
        <f>IF(_xlfn.XLOOKUP(F2497,'Shipment Detail'!N:N,'Shipment Detail'!BM:BM)=0,"",_xlfn.XLOOKUP(F2497,'Shipment Detail'!N:N,'Shipment Detail'!BM:BM))</f>
        <v/>
      </c>
      <c r="R2497" t="str">
        <f>IF(_xlfn.XLOOKUP(F2497,'Shipment Detail'!N:N,'Shipment Detail'!AV:AV)&gt;60,10,"")</f>
        <v/>
      </c>
      <c r="T2497" s="3">
        <f>TCD!C2497</f>
        <v>11.469999999999999</v>
      </c>
    </row>
    <row r="2498" spans="1:20" x14ac:dyDescent="0.2">
      <c r="A2498" t="str">
        <f t="shared" si="117"/>
        <v>FEDEX FRANCE</v>
      </c>
      <c r="B2498" s="5">
        <f t="shared" si="119"/>
        <v>46174</v>
      </c>
      <c r="F2498" s="6">
        <f>TCD!A2498</f>
        <v>873253153665</v>
      </c>
      <c r="H2498" s="18" t="str">
        <f>TCD!F2498</f>
        <v>E</v>
      </c>
      <c r="I2498" t="str">
        <f>TCD!B2498</f>
        <v>FR</v>
      </c>
      <c r="J2498" t="str">
        <f>IF(COUNTIF(Zoning!B:B,I2498)=0,"inconnu",_xlfn.XLOOKUP(I2498,Zoning!B:B,Zoning!C:C))</f>
        <v>France</v>
      </c>
      <c r="K2498">
        <f>_xlfn.XLOOKUP(F2498,'Shipment Detail'!N:N,'Shipment Detail'!AB:AB)</f>
        <v>4</v>
      </c>
      <c r="L2498">
        <f>TCD!E2498</f>
        <v>22.900000000000002</v>
      </c>
      <c r="M2498" t="str">
        <f>IF(J2498="France","ST",_xlfn.XLOOKUP(F2498,'Shipment Detail'!N:N,'Shipment Detail'!E:E,""))</f>
        <v>ST</v>
      </c>
      <c r="N2498">
        <f t="shared" si="118"/>
        <v>0.2</v>
      </c>
      <c r="O2498" t="str">
        <f>IF(_xlfn.XLOOKUP(F2498,'Shipment Detail'!N:N,'Shipment Detail'!BM:BM)=0,"",_xlfn.XLOOKUP(F2498,'Shipment Detail'!N:N,'Shipment Detail'!BM:BM))</f>
        <v/>
      </c>
      <c r="R2498" t="str">
        <f>IF(_xlfn.XLOOKUP(F2498,'Shipment Detail'!N:N,'Shipment Detail'!AV:AV)&gt;60,10,"")</f>
        <v/>
      </c>
      <c r="T2498" s="3">
        <f>TCD!C2498</f>
        <v>12.14</v>
      </c>
    </row>
    <row r="2499" spans="1:20" x14ac:dyDescent="0.2">
      <c r="A2499" t="str">
        <f t="shared" si="117"/>
        <v>FEDEX FRANCE</v>
      </c>
      <c r="B2499" s="5">
        <f t="shared" si="119"/>
        <v>46174</v>
      </c>
      <c r="F2499" s="6">
        <f>TCD!A2499</f>
        <v>873253206386</v>
      </c>
      <c r="H2499" s="18" t="str">
        <f>TCD!F2499</f>
        <v>E</v>
      </c>
      <c r="I2499" t="str">
        <f>TCD!B2499</f>
        <v>FR</v>
      </c>
      <c r="J2499" t="str">
        <f>IF(COUNTIF(Zoning!B:B,I2499)=0,"inconnu",_xlfn.XLOOKUP(I2499,Zoning!B:B,Zoning!C:C))</f>
        <v>France</v>
      </c>
      <c r="K2499">
        <f>_xlfn.XLOOKUP(F2499,'Shipment Detail'!N:N,'Shipment Detail'!AB:AB)</f>
        <v>5</v>
      </c>
      <c r="L2499">
        <f>TCD!E2499</f>
        <v>30</v>
      </c>
      <c r="M2499" t="str">
        <f>IF(J2499="France","ST",_xlfn.XLOOKUP(F2499,'Shipment Detail'!N:N,'Shipment Detail'!E:E,""))</f>
        <v>ST</v>
      </c>
      <c r="N2499">
        <f t="shared" si="118"/>
        <v>0.2</v>
      </c>
      <c r="O2499" t="str">
        <f>IF(_xlfn.XLOOKUP(F2499,'Shipment Detail'!N:N,'Shipment Detail'!BM:BM)=0,"",_xlfn.XLOOKUP(F2499,'Shipment Detail'!N:N,'Shipment Detail'!BM:BM))</f>
        <v/>
      </c>
      <c r="R2499" t="str">
        <f>IF(_xlfn.XLOOKUP(F2499,'Shipment Detail'!N:N,'Shipment Detail'!AV:AV)&gt;60,10,"")</f>
        <v/>
      </c>
      <c r="T2499" s="3">
        <f>TCD!C2499</f>
        <v>14.480000000000004</v>
      </c>
    </row>
    <row r="2500" spans="1:20" x14ac:dyDescent="0.2">
      <c r="A2500" t="str">
        <f t="shared" ref="A2500:A2563" si="120">IF(OR(M2500="FICP",M2500="IE", M2500="RE", M2500="International", M2500="Europe"),"FEDEX INTERNATIONAL","FEDEX FRANCE")</f>
        <v>FEDEX FRANCE</v>
      </c>
      <c r="B2500" s="5">
        <f t="shared" si="119"/>
        <v>46174</v>
      </c>
      <c r="F2500" s="6">
        <f>TCD!A2500</f>
        <v>873253265856</v>
      </c>
      <c r="H2500" s="18" t="str">
        <f>TCD!F2500</f>
        <v>E</v>
      </c>
      <c r="I2500" t="str">
        <f>TCD!B2500</f>
        <v>FR</v>
      </c>
      <c r="J2500" t="str">
        <f>IF(COUNTIF(Zoning!B:B,I2500)=0,"inconnu",_xlfn.XLOOKUP(I2500,Zoning!B:B,Zoning!C:C))</f>
        <v>France</v>
      </c>
      <c r="K2500">
        <f>_xlfn.XLOOKUP(F2500,'Shipment Detail'!N:N,'Shipment Detail'!AB:AB)</f>
        <v>3</v>
      </c>
      <c r="L2500">
        <f>TCD!E2500</f>
        <v>17.400000000000002</v>
      </c>
      <c r="M2500" t="str">
        <f>IF(J2500="France","ST",_xlfn.XLOOKUP(F2500,'Shipment Detail'!N:N,'Shipment Detail'!E:E,""))</f>
        <v>ST</v>
      </c>
      <c r="N2500">
        <f t="shared" ref="N2500:N2563" si="121">IF(OR(I2500="FR",I2500="DE",I2500="IT",I2500="ES",I2500="BE",I2500="NL",I2500="LU",I2500="PT",I2500="AT",I2500="IE",I2500="FI",I2500="SE",I2500="DK",I2500="PL",I2500="CZ",I2500="SK",I2500="HU",I2500="RO",I2500="BG",I2500="HR",I2500="SI",I2500="EE",I2500="LV",I2500="LT",I2500="GR",I2500="CY",I2500="MT"),0.2,0)</f>
        <v>0.2</v>
      </c>
      <c r="O2500" t="str">
        <f>IF(_xlfn.XLOOKUP(F2500,'Shipment Detail'!N:N,'Shipment Detail'!BM:BM)=0,"",_xlfn.XLOOKUP(F2500,'Shipment Detail'!N:N,'Shipment Detail'!BM:BM))</f>
        <v/>
      </c>
      <c r="R2500" t="str">
        <f>IF(_xlfn.XLOOKUP(F2500,'Shipment Detail'!N:N,'Shipment Detail'!AV:AV)&gt;60,10,"")</f>
        <v/>
      </c>
      <c r="T2500" s="3">
        <f>TCD!C2500</f>
        <v>10.469999999999999</v>
      </c>
    </row>
    <row r="2501" spans="1:20" x14ac:dyDescent="0.2">
      <c r="A2501" t="str">
        <f t="shared" si="120"/>
        <v>FEDEX FRANCE</v>
      </c>
      <c r="B2501" s="5">
        <f t="shared" si="119"/>
        <v>46174</v>
      </c>
      <c r="F2501" s="6">
        <f>TCD!A2501</f>
        <v>873253295767</v>
      </c>
      <c r="H2501" s="18" t="str">
        <f>TCD!F2501</f>
        <v>E</v>
      </c>
      <c r="I2501" t="str">
        <f>TCD!B2501</f>
        <v>FR</v>
      </c>
      <c r="J2501" t="str">
        <f>IF(COUNTIF(Zoning!B:B,I2501)=0,"inconnu",_xlfn.XLOOKUP(I2501,Zoning!B:B,Zoning!C:C))</f>
        <v>France</v>
      </c>
      <c r="K2501">
        <f>_xlfn.XLOOKUP(F2501,'Shipment Detail'!N:N,'Shipment Detail'!AB:AB)</f>
        <v>2</v>
      </c>
      <c r="L2501">
        <f>TCD!E2501</f>
        <v>15.4</v>
      </c>
      <c r="M2501" t="str">
        <f>IF(J2501="France","ST",_xlfn.XLOOKUP(F2501,'Shipment Detail'!N:N,'Shipment Detail'!E:E,""))</f>
        <v>ST</v>
      </c>
      <c r="N2501">
        <f t="shared" si="121"/>
        <v>0.2</v>
      </c>
      <c r="O2501" t="str">
        <f>IF(_xlfn.XLOOKUP(F2501,'Shipment Detail'!N:N,'Shipment Detail'!BM:BM)=0,"",_xlfn.XLOOKUP(F2501,'Shipment Detail'!N:N,'Shipment Detail'!BM:BM))</f>
        <v/>
      </c>
      <c r="R2501" t="str">
        <f>IF(_xlfn.XLOOKUP(F2501,'Shipment Detail'!N:N,'Shipment Detail'!AV:AV)&gt;60,10,"")</f>
        <v/>
      </c>
      <c r="T2501" s="3">
        <f>TCD!C2501</f>
        <v>9.8000000000000007</v>
      </c>
    </row>
    <row r="2502" spans="1:20" x14ac:dyDescent="0.2">
      <c r="A2502" t="str">
        <f t="shared" si="120"/>
        <v>FEDEX FRANCE</v>
      </c>
      <c r="B2502" s="5">
        <f t="shared" si="119"/>
        <v>46174</v>
      </c>
      <c r="F2502" s="6">
        <f>TCD!A2502</f>
        <v>873253416740</v>
      </c>
      <c r="H2502" s="18" t="str">
        <f>TCD!F2502</f>
        <v>E</v>
      </c>
      <c r="I2502" t="str">
        <f>TCD!B2502</f>
        <v>FR</v>
      </c>
      <c r="J2502" t="str">
        <f>IF(COUNTIF(Zoning!B:B,I2502)=0,"inconnu",_xlfn.XLOOKUP(I2502,Zoning!B:B,Zoning!C:C))</f>
        <v>France</v>
      </c>
      <c r="K2502">
        <f>_xlfn.XLOOKUP(F2502,'Shipment Detail'!N:N,'Shipment Detail'!AB:AB)</f>
        <v>2</v>
      </c>
      <c r="L2502">
        <f>TCD!E2502</f>
        <v>15.4</v>
      </c>
      <c r="M2502" t="str">
        <f>IF(J2502="France","ST",_xlfn.XLOOKUP(F2502,'Shipment Detail'!N:N,'Shipment Detail'!E:E,""))</f>
        <v>ST</v>
      </c>
      <c r="N2502">
        <f t="shared" si="121"/>
        <v>0.2</v>
      </c>
      <c r="O2502" t="str">
        <f>IF(_xlfn.XLOOKUP(F2502,'Shipment Detail'!N:N,'Shipment Detail'!BM:BM)=0,"",_xlfn.XLOOKUP(F2502,'Shipment Detail'!N:N,'Shipment Detail'!BM:BM))</f>
        <v/>
      </c>
      <c r="R2502" t="str">
        <f>IF(_xlfn.XLOOKUP(F2502,'Shipment Detail'!N:N,'Shipment Detail'!AV:AV)&gt;60,10,"")</f>
        <v/>
      </c>
      <c r="T2502" s="3">
        <f>TCD!C2502</f>
        <v>9.8000000000000007</v>
      </c>
    </row>
    <row r="2503" spans="1:20" x14ac:dyDescent="0.2">
      <c r="A2503" t="str">
        <f t="shared" si="120"/>
        <v>FEDEX FRANCE</v>
      </c>
      <c r="B2503" s="5">
        <f t="shared" si="119"/>
        <v>46174</v>
      </c>
      <c r="F2503" s="6">
        <f>TCD!A2503</f>
        <v>873253449693</v>
      </c>
      <c r="H2503" s="18" t="str">
        <f>TCD!F2503</f>
        <v>E</v>
      </c>
      <c r="I2503" t="str">
        <f>TCD!B2503</f>
        <v>FR</v>
      </c>
      <c r="J2503" t="str">
        <f>IF(COUNTIF(Zoning!B:B,I2503)=0,"inconnu",_xlfn.XLOOKUP(I2503,Zoning!B:B,Zoning!C:C))</f>
        <v>France</v>
      </c>
      <c r="K2503">
        <f>_xlfn.XLOOKUP(F2503,'Shipment Detail'!N:N,'Shipment Detail'!AB:AB)</f>
        <v>1</v>
      </c>
      <c r="L2503">
        <f>TCD!E2503</f>
        <v>8</v>
      </c>
      <c r="M2503" t="str">
        <f>IF(J2503="France","ST",_xlfn.XLOOKUP(F2503,'Shipment Detail'!N:N,'Shipment Detail'!E:E,""))</f>
        <v>ST</v>
      </c>
      <c r="N2503">
        <f t="shared" si="121"/>
        <v>0.2</v>
      </c>
      <c r="O2503" t="str">
        <f>IF(_xlfn.XLOOKUP(F2503,'Shipment Detail'!N:N,'Shipment Detail'!BM:BM)=0,"",_xlfn.XLOOKUP(F2503,'Shipment Detail'!N:N,'Shipment Detail'!BM:BM))</f>
        <v/>
      </c>
      <c r="R2503" t="str">
        <f>IF(_xlfn.XLOOKUP(F2503,'Shipment Detail'!N:N,'Shipment Detail'!AV:AV)&gt;60,10,"")</f>
        <v/>
      </c>
      <c r="T2503" s="3">
        <f>TCD!C2503</f>
        <v>7.120000000000001</v>
      </c>
    </row>
    <row r="2504" spans="1:20" x14ac:dyDescent="0.2">
      <c r="A2504" t="str">
        <f t="shared" si="120"/>
        <v>FEDEX FRANCE</v>
      </c>
      <c r="B2504" s="5">
        <f t="shared" si="119"/>
        <v>46174</v>
      </c>
      <c r="F2504" s="6">
        <f>TCD!A2504</f>
        <v>873253556323</v>
      </c>
      <c r="H2504" s="18" t="str">
        <f>TCD!F2504</f>
        <v>E</v>
      </c>
      <c r="I2504" t="str">
        <f>TCD!B2504</f>
        <v>FR</v>
      </c>
      <c r="J2504" t="str">
        <f>IF(COUNTIF(Zoning!B:B,I2504)=0,"inconnu",_xlfn.XLOOKUP(I2504,Zoning!B:B,Zoning!C:C))</f>
        <v>France</v>
      </c>
      <c r="K2504">
        <f>_xlfn.XLOOKUP(F2504,'Shipment Detail'!N:N,'Shipment Detail'!AB:AB)</f>
        <v>2</v>
      </c>
      <c r="L2504">
        <f>TCD!E2504</f>
        <v>15</v>
      </c>
      <c r="M2504" t="str">
        <f>IF(J2504="France","ST",_xlfn.XLOOKUP(F2504,'Shipment Detail'!N:N,'Shipment Detail'!E:E,""))</f>
        <v>ST</v>
      </c>
      <c r="N2504">
        <f t="shared" si="121"/>
        <v>0.2</v>
      </c>
      <c r="O2504" t="str">
        <f>IF(_xlfn.XLOOKUP(F2504,'Shipment Detail'!N:N,'Shipment Detail'!BM:BM)=0,"",_xlfn.XLOOKUP(F2504,'Shipment Detail'!N:N,'Shipment Detail'!BM:BM))</f>
        <v/>
      </c>
      <c r="R2504" t="str">
        <f>IF(_xlfn.XLOOKUP(F2504,'Shipment Detail'!N:N,'Shipment Detail'!AV:AV)&gt;60,10,"")</f>
        <v/>
      </c>
      <c r="T2504" s="3">
        <f>TCD!C2504</f>
        <v>9.4600000000000009</v>
      </c>
    </row>
    <row r="2505" spans="1:20" x14ac:dyDescent="0.2">
      <c r="A2505" t="str">
        <f t="shared" si="120"/>
        <v>FEDEX FRANCE</v>
      </c>
      <c r="B2505" s="5">
        <f t="shared" si="119"/>
        <v>46174</v>
      </c>
      <c r="F2505" s="6">
        <f>TCD!A2505</f>
        <v>873253606479</v>
      </c>
      <c r="H2505" s="18" t="str">
        <f>TCD!F2505</f>
        <v>E</v>
      </c>
      <c r="I2505" t="str">
        <f>TCD!B2505</f>
        <v>FR</v>
      </c>
      <c r="J2505" t="str">
        <f>IF(COUNTIF(Zoning!B:B,I2505)=0,"inconnu",_xlfn.XLOOKUP(I2505,Zoning!B:B,Zoning!C:C))</f>
        <v>France</v>
      </c>
      <c r="K2505">
        <f>_xlfn.XLOOKUP(F2505,'Shipment Detail'!N:N,'Shipment Detail'!AB:AB)</f>
        <v>3</v>
      </c>
      <c r="L2505">
        <f>TCD!E2505</f>
        <v>17.400000000000002</v>
      </c>
      <c r="M2505" t="str">
        <f>IF(J2505="France","ST",_xlfn.XLOOKUP(F2505,'Shipment Detail'!N:N,'Shipment Detail'!E:E,""))</f>
        <v>ST</v>
      </c>
      <c r="N2505">
        <f t="shared" si="121"/>
        <v>0.2</v>
      </c>
      <c r="O2505" t="str">
        <f>IF(_xlfn.XLOOKUP(F2505,'Shipment Detail'!N:N,'Shipment Detail'!BM:BM)=0,"",_xlfn.XLOOKUP(F2505,'Shipment Detail'!N:N,'Shipment Detail'!BM:BM))</f>
        <v/>
      </c>
      <c r="R2505" t="str">
        <f>IF(_xlfn.XLOOKUP(F2505,'Shipment Detail'!N:N,'Shipment Detail'!AV:AV)&gt;60,10,"")</f>
        <v/>
      </c>
      <c r="T2505" s="3">
        <f>TCD!C2505</f>
        <v>10.469999999999999</v>
      </c>
    </row>
    <row r="2506" spans="1:20" x14ac:dyDescent="0.2">
      <c r="A2506" t="str">
        <f t="shared" si="120"/>
        <v>FEDEX FRANCE</v>
      </c>
      <c r="B2506" s="5">
        <f t="shared" si="119"/>
        <v>46174</v>
      </c>
      <c r="F2506" s="6">
        <f>TCD!A2506</f>
        <v>873253764783</v>
      </c>
      <c r="H2506" s="18" t="str">
        <f>TCD!F2506</f>
        <v>E</v>
      </c>
      <c r="I2506" t="str">
        <f>TCD!B2506</f>
        <v>FR</v>
      </c>
      <c r="J2506" t="str">
        <f>IF(COUNTIF(Zoning!B:B,I2506)=0,"inconnu",_xlfn.XLOOKUP(I2506,Zoning!B:B,Zoning!C:C))</f>
        <v>France</v>
      </c>
      <c r="K2506">
        <f>_xlfn.XLOOKUP(F2506,'Shipment Detail'!N:N,'Shipment Detail'!AB:AB)</f>
        <v>1</v>
      </c>
      <c r="L2506">
        <f>TCD!E2506</f>
        <v>3</v>
      </c>
      <c r="M2506" t="str">
        <f>IF(J2506="France","ST",_xlfn.XLOOKUP(F2506,'Shipment Detail'!N:N,'Shipment Detail'!E:E,""))</f>
        <v>ST</v>
      </c>
      <c r="N2506">
        <f t="shared" si="121"/>
        <v>0.2</v>
      </c>
      <c r="O2506" t="str">
        <f>IF(_xlfn.XLOOKUP(F2506,'Shipment Detail'!N:N,'Shipment Detail'!BM:BM)=0,"",_xlfn.XLOOKUP(F2506,'Shipment Detail'!N:N,'Shipment Detail'!BM:BM))</f>
        <v/>
      </c>
      <c r="R2506" t="str">
        <f>IF(_xlfn.XLOOKUP(F2506,'Shipment Detail'!N:N,'Shipment Detail'!AV:AV)&gt;60,10,"")</f>
        <v/>
      </c>
      <c r="T2506" s="3">
        <f>TCD!C2506</f>
        <v>5.4499999999999993</v>
      </c>
    </row>
    <row r="2507" spans="1:20" x14ac:dyDescent="0.2">
      <c r="A2507" t="str">
        <f t="shared" si="120"/>
        <v>FEDEX FRANCE</v>
      </c>
      <c r="B2507" s="5">
        <f t="shared" si="119"/>
        <v>46174</v>
      </c>
      <c r="F2507" s="6">
        <f>TCD!A2507</f>
        <v>873253804390</v>
      </c>
      <c r="H2507" s="18" t="str">
        <f>TCD!F2507</f>
        <v>E</v>
      </c>
      <c r="I2507" t="str">
        <f>TCD!B2507</f>
        <v>FR</v>
      </c>
      <c r="J2507" t="str">
        <f>IF(COUNTIF(Zoning!B:B,I2507)=0,"inconnu",_xlfn.XLOOKUP(I2507,Zoning!B:B,Zoning!C:C))</f>
        <v>France</v>
      </c>
      <c r="K2507">
        <f>_xlfn.XLOOKUP(F2507,'Shipment Detail'!N:N,'Shipment Detail'!AB:AB)</f>
        <v>2</v>
      </c>
      <c r="L2507">
        <f>TCD!E2507</f>
        <v>14</v>
      </c>
      <c r="M2507" t="str">
        <f>IF(J2507="France","ST",_xlfn.XLOOKUP(F2507,'Shipment Detail'!N:N,'Shipment Detail'!E:E,""))</f>
        <v>ST</v>
      </c>
      <c r="N2507">
        <f t="shared" si="121"/>
        <v>0.2</v>
      </c>
      <c r="O2507" t="str">
        <f>IF(_xlfn.XLOOKUP(F2507,'Shipment Detail'!N:N,'Shipment Detail'!BM:BM)=0,"",_xlfn.XLOOKUP(F2507,'Shipment Detail'!N:N,'Shipment Detail'!BM:BM))</f>
        <v/>
      </c>
      <c r="R2507" t="str">
        <f>IF(_xlfn.XLOOKUP(F2507,'Shipment Detail'!N:N,'Shipment Detail'!AV:AV)&gt;60,10,"")</f>
        <v/>
      </c>
      <c r="T2507" s="3">
        <f>TCD!C2507</f>
        <v>9.1300000000000026</v>
      </c>
    </row>
    <row r="2508" spans="1:20" x14ac:dyDescent="0.2">
      <c r="A2508" t="str">
        <f t="shared" si="120"/>
        <v>FEDEX FRANCE</v>
      </c>
      <c r="B2508" s="5">
        <f t="shared" si="119"/>
        <v>46174</v>
      </c>
      <c r="F2508" s="6">
        <f>TCD!A2508</f>
        <v>873253882580</v>
      </c>
      <c r="H2508" s="18" t="str">
        <f>TCD!F2508</f>
        <v>E</v>
      </c>
      <c r="I2508" t="str">
        <f>TCD!B2508</f>
        <v>FR</v>
      </c>
      <c r="J2508" t="str">
        <f>IF(COUNTIF(Zoning!B:B,I2508)=0,"inconnu",_xlfn.XLOOKUP(I2508,Zoning!B:B,Zoning!C:C))</f>
        <v>France</v>
      </c>
      <c r="K2508">
        <f>_xlfn.XLOOKUP(F2508,'Shipment Detail'!N:N,'Shipment Detail'!AB:AB)</f>
        <v>2</v>
      </c>
      <c r="L2508">
        <f>TCD!E2508</f>
        <v>7.8</v>
      </c>
      <c r="M2508" t="str">
        <f>IF(J2508="France","ST",_xlfn.XLOOKUP(F2508,'Shipment Detail'!N:N,'Shipment Detail'!E:E,""))</f>
        <v>ST</v>
      </c>
      <c r="N2508">
        <f t="shared" si="121"/>
        <v>0.2</v>
      </c>
      <c r="O2508" t="str">
        <f>IF(_xlfn.XLOOKUP(F2508,'Shipment Detail'!N:N,'Shipment Detail'!BM:BM)=0,"",_xlfn.XLOOKUP(F2508,'Shipment Detail'!N:N,'Shipment Detail'!BM:BM))</f>
        <v/>
      </c>
      <c r="R2508" t="str">
        <f>IF(_xlfn.XLOOKUP(F2508,'Shipment Detail'!N:N,'Shipment Detail'!AV:AV)&gt;60,10,"")</f>
        <v/>
      </c>
      <c r="T2508" s="3">
        <f>TCD!C2508</f>
        <v>7.120000000000001</v>
      </c>
    </row>
    <row r="2509" spans="1:20" x14ac:dyDescent="0.2">
      <c r="A2509" t="str">
        <f t="shared" si="120"/>
        <v>FEDEX FRANCE</v>
      </c>
      <c r="B2509" s="5">
        <f t="shared" si="119"/>
        <v>46174</v>
      </c>
      <c r="F2509" s="6">
        <f>TCD!A2509</f>
        <v>873253979690</v>
      </c>
      <c r="H2509" s="18" t="str">
        <f>TCD!F2509</f>
        <v>E</v>
      </c>
      <c r="I2509" t="str">
        <f>TCD!B2509</f>
        <v>FR</v>
      </c>
      <c r="J2509" t="str">
        <f>IF(COUNTIF(Zoning!B:B,I2509)=0,"inconnu",_xlfn.XLOOKUP(I2509,Zoning!B:B,Zoning!C:C))</f>
        <v>France</v>
      </c>
      <c r="K2509">
        <f>_xlfn.XLOOKUP(F2509,'Shipment Detail'!N:N,'Shipment Detail'!AB:AB)</f>
        <v>1</v>
      </c>
      <c r="L2509">
        <f>TCD!E2509</f>
        <v>7</v>
      </c>
      <c r="M2509" t="str">
        <f>IF(J2509="France","ST",_xlfn.XLOOKUP(F2509,'Shipment Detail'!N:N,'Shipment Detail'!E:E,""))</f>
        <v>ST</v>
      </c>
      <c r="N2509">
        <f t="shared" si="121"/>
        <v>0.2</v>
      </c>
      <c r="O2509" t="str">
        <f>IF(_xlfn.XLOOKUP(F2509,'Shipment Detail'!N:N,'Shipment Detail'!BM:BM)=0,"",_xlfn.XLOOKUP(F2509,'Shipment Detail'!N:N,'Shipment Detail'!BM:BM))</f>
        <v/>
      </c>
      <c r="R2509" t="str">
        <f>IF(_xlfn.XLOOKUP(F2509,'Shipment Detail'!N:N,'Shipment Detail'!AV:AV)&gt;60,10,"")</f>
        <v/>
      </c>
      <c r="T2509" s="3">
        <f>TCD!C2509</f>
        <v>6.7899999999999991</v>
      </c>
    </row>
    <row r="2510" spans="1:20" x14ac:dyDescent="0.2">
      <c r="A2510" t="str">
        <f t="shared" si="120"/>
        <v>FEDEX FRANCE</v>
      </c>
      <c r="B2510" s="5">
        <f t="shared" si="119"/>
        <v>46174</v>
      </c>
      <c r="F2510" s="6">
        <f>TCD!A2510</f>
        <v>873254040349</v>
      </c>
      <c r="H2510" s="18" t="str">
        <f>TCD!F2510</f>
        <v>E</v>
      </c>
      <c r="I2510" t="str">
        <f>TCD!B2510</f>
        <v>FR</v>
      </c>
      <c r="J2510" t="str">
        <f>IF(COUNTIF(Zoning!B:B,I2510)=0,"inconnu",_xlfn.XLOOKUP(I2510,Zoning!B:B,Zoning!C:C))</f>
        <v>France</v>
      </c>
      <c r="K2510">
        <f>_xlfn.XLOOKUP(F2510,'Shipment Detail'!N:N,'Shipment Detail'!AB:AB)</f>
        <v>5</v>
      </c>
      <c r="L2510">
        <f>TCD!E2510</f>
        <v>35.200000000000003</v>
      </c>
      <c r="M2510" t="str">
        <f>IF(J2510="France","ST",_xlfn.XLOOKUP(F2510,'Shipment Detail'!N:N,'Shipment Detail'!E:E,""))</f>
        <v>ST</v>
      </c>
      <c r="N2510">
        <f t="shared" si="121"/>
        <v>0.2</v>
      </c>
      <c r="O2510" t="str">
        <f>IF(_xlfn.XLOOKUP(F2510,'Shipment Detail'!N:N,'Shipment Detail'!BM:BM)=0,"",_xlfn.XLOOKUP(F2510,'Shipment Detail'!N:N,'Shipment Detail'!BM:BM))</f>
        <v/>
      </c>
      <c r="R2510" t="str">
        <f>IF(_xlfn.XLOOKUP(F2510,'Shipment Detail'!N:N,'Shipment Detail'!AV:AV)&gt;60,10,"")</f>
        <v/>
      </c>
      <c r="T2510" s="3">
        <f>TCD!C2510</f>
        <v>16.5</v>
      </c>
    </row>
    <row r="2511" spans="1:20" x14ac:dyDescent="0.2">
      <c r="A2511" t="str">
        <f t="shared" si="120"/>
        <v>FEDEX FRANCE</v>
      </c>
      <c r="B2511" s="5">
        <f t="shared" si="119"/>
        <v>46174</v>
      </c>
      <c r="F2511" s="6">
        <f>TCD!A2511</f>
        <v>873254209874</v>
      </c>
      <c r="H2511" s="18" t="str">
        <f>TCD!F2511</f>
        <v>E</v>
      </c>
      <c r="I2511" t="str">
        <f>TCD!B2511</f>
        <v>FR</v>
      </c>
      <c r="J2511" t="str">
        <f>IF(COUNTIF(Zoning!B:B,I2511)=0,"inconnu",_xlfn.XLOOKUP(I2511,Zoning!B:B,Zoning!C:C))</f>
        <v>France</v>
      </c>
      <c r="K2511">
        <f>_xlfn.XLOOKUP(F2511,'Shipment Detail'!N:N,'Shipment Detail'!AB:AB)</f>
        <v>6</v>
      </c>
      <c r="L2511">
        <f>TCD!E2511</f>
        <v>30.8</v>
      </c>
      <c r="M2511" t="str">
        <f>IF(J2511="France","ST",_xlfn.XLOOKUP(F2511,'Shipment Detail'!N:N,'Shipment Detail'!E:E,""))</f>
        <v>ST</v>
      </c>
      <c r="N2511">
        <f t="shared" si="121"/>
        <v>0.2</v>
      </c>
      <c r="O2511" t="str">
        <f>IF(_xlfn.XLOOKUP(F2511,'Shipment Detail'!N:N,'Shipment Detail'!BM:BM)=0,"",_xlfn.XLOOKUP(F2511,'Shipment Detail'!N:N,'Shipment Detail'!BM:BM))</f>
        <v/>
      </c>
      <c r="R2511" t="str">
        <f>IF(_xlfn.XLOOKUP(F2511,'Shipment Detail'!N:N,'Shipment Detail'!AV:AV)&gt;60,10,"")</f>
        <v/>
      </c>
      <c r="T2511" s="3">
        <f>TCD!C2511</f>
        <v>14.82</v>
      </c>
    </row>
    <row r="2512" spans="1:20" x14ac:dyDescent="0.2">
      <c r="A2512" t="str">
        <f t="shared" si="120"/>
        <v>FEDEX FRANCE</v>
      </c>
      <c r="B2512" s="5">
        <f t="shared" si="119"/>
        <v>46174</v>
      </c>
      <c r="F2512" s="6">
        <f>TCD!A2512</f>
        <v>873254319547</v>
      </c>
      <c r="H2512" s="18" t="str">
        <f>TCD!F2512</f>
        <v>E</v>
      </c>
      <c r="I2512" t="str">
        <f>TCD!B2512</f>
        <v>FR</v>
      </c>
      <c r="J2512" t="str">
        <f>IF(COUNTIF(Zoning!B:B,I2512)=0,"inconnu",_xlfn.XLOOKUP(I2512,Zoning!B:B,Zoning!C:C))</f>
        <v>France</v>
      </c>
      <c r="K2512">
        <f>_xlfn.XLOOKUP(F2512,'Shipment Detail'!N:N,'Shipment Detail'!AB:AB)</f>
        <v>6</v>
      </c>
      <c r="L2512">
        <f>TCD!E2512</f>
        <v>30.6</v>
      </c>
      <c r="M2512" t="str">
        <f>IF(J2512="France","ST",_xlfn.XLOOKUP(F2512,'Shipment Detail'!N:N,'Shipment Detail'!E:E,""))</f>
        <v>ST</v>
      </c>
      <c r="N2512">
        <f t="shared" si="121"/>
        <v>0.2</v>
      </c>
      <c r="O2512" t="str">
        <f>IF(_xlfn.XLOOKUP(F2512,'Shipment Detail'!N:N,'Shipment Detail'!BM:BM)=0,"",_xlfn.XLOOKUP(F2512,'Shipment Detail'!N:N,'Shipment Detail'!BM:BM))</f>
        <v/>
      </c>
      <c r="R2512" t="str">
        <f>IF(_xlfn.XLOOKUP(F2512,'Shipment Detail'!N:N,'Shipment Detail'!AV:AV)&gt;60,10,"")</f>
        <v/>
      </c>
      <c r="T2512" s="3">
        <f>TCD!C2512</f>
        <v>14.82</v>
      </c>
    </row>
    <row r="2513" spans="1:20" x14ac:dyDescent="0.2">
      <c r="A2513" t="str">
        <f t="shared" si="120"/>
        <v>FEDEX FRANCE</v>
      </c>
      <c r="B2513" s="5">
        <f t="shared" ref="B2513:B2576" si="122">B2512</f>
        <v>46174</v>
      </c>
      <c r="F2513" s="6">
        <f>TCD!A2513</f>
        <v>873254642863</v>
      </c>
      <c r="H2513" s="18" t="str">
        <f>TCD!F2513</f>
        <v>E</v>
      </c>
      <c r="I2513" t="str">
        <f>TCD!B2513</f>
        <v>FR</v>
      </c>
      <c r="J2513" t="str">
        <f>IF(COUNTIF(Zoning!B:B,I2513)=0,"inconnu",_xlfn.XLOOKUP(I2513,Zoning!B:B,Zoning!C:C))</f>
        <v>France</v>
      </c>
      <c r="K2513">
        <f>_xlfn.XLOOKUP(F2513,'Shipment Detail'!N:N,'Shipment Detail'!AB:AB)</f>
        <v>2</v>
      </c>
      <c r="L2513">
        <f>TCD!E2513</f>
        <v>15</v>
      </c>
      <c r="M2513" t="str">
        <f>IF(J2513="France","ST",_xlfn.XLOOKUP(F2513,'Shipment Detail'!N:N,'Shipment Detail'!E:E,""))</f>
        <v>ST</v>
      </c>
      <c r="N2513">
        <f t="shared" si="121"/>
        <v>0.2</v>
      </c>
      <c r="O2513" t="str">
        <f>IF(_xlfn.XLOOKUP(F2513,'Shipment Detail'!N:N,'Shipment Detail'!BM:BM)=0,"",_xlfn.XLOOKUP(F2513,'Shipment Detail'!N:N,'Shipment Detail'!BM:BM))</f>
        <v/>
      </c>
      <c r="R2513" t="str">
        <f>IF(_xlfn.XLOOKUP(F2513,'Shipment Detail'!N:N,'Shipment Detail'!AV:AV)&gt;60,10,"")</f>
        <v/>
      </c>
      <c r="T2513" s="3">
        <f>TCD!C2513</f>
        <v>9.4600000000000009</v>
      </c>
    </row>
    <row r="2514" spans="1:20" x14ac:dyDescent="0.2">
      <c r="A2514" t="str">
        <f t="shared" si="120"/>
        <v>FEDEX FRANCE</v>
      </c>
      <c r="B2514" s="5">
        <f t="shared" si="122"/>
        <v>46174</v>
      </c>
      <c r="F2514" s="6">
        <f>TCD!A2514</f>
        <v>873254779820</v>
      </c>
      <c r="H2514" s="18" t="str">
        <f>TCD!F2514</f>
        <v>E</v>
      </c>
      <c r="I2514" t="str">
        <f>TCD!B2514</f>
        <v>FR</v>
      </c>
      <c r="J2514" t="str">
        <f>IF(COUNTIF(Zoning!B:B,I2514)=0,"inconnu",_xlfn.XLOOKUP(I2514,Zoning!B:B,Zoning!C:C))</f>
        <v>France</v>
      </c>
      <c r="K2514">
        <f>_xlfn.XLOOKUP(F2514,'Shipment Detail'!N:N,'Shipment Detail'!AB:AB)</f>
        <v>4</v>
      </c>
      <c r="L2514">
        <f>TCD!E2514</f>
        <v>22.700000000000003</v>
      </c>
      <c r="M2514" t="str">
        <f>IF(J2514="France","ST",_xlfn.XLOOKUP(F2514,'Shipment Detail'!N:N,'Shipment Detail'!E:E,""))</f>
        <v>ST</v>
      </c>
      <c r="N2514">
        <f t="shared" si="121"/>
        <v>0.2</v>
      </c>
      <c r="O2514" t="str">
        <f>IF(_xlfn.XLOOKUP(F2514,'Shipment Detail'!N:N,'Shipment Detail'!BM:BM)=0,"",_xlfn.XLOOKUP(F2514,'Shipment Detail'!N:N,'Shipment Detail'!BM:BM))</f>
        <v/>
      </c>
      <c r="R2514" t="str">
        <f>IF(_xlfn.XLOOKUP(F2514,'Shipment Detail'!N:N,'Shipment Detail'!AV:AV)&gt;60,10,"")</f>
        <v/>
      </c>
      <c r="T2514" s="3">
        <f>TCD!C2514</f>
        <v>12.14</v>
      </c>
    </row>
    <row r="2515" spans="1:20" x14ac:dyDescent="0.2">
      <c r="A2515" t="str">
        <f t="shared" si="120"/>
        <v>FEDEX FRANCE</v>
      </c>
      <c r="B2515" s="5">
        <f t="shared" si="122"/>
        <v>46174</v>
      </c>
      <c r="F2515" s="6">
        <f>TCD!A2515</f>
        <v>873254863319</v>
      </c>
      <c r="H2515" s="18" t="str">
        <f>TCD!F2515</f>
        <v>E</v>
      </c>
      <c r="I2515" t="str">
        <f>TCD!B2515</f>
        <v>FR</v>
      </c>
      <c r="J2515" t="str">
        <f>IF(COUNTIF(Zoning!B:B,I2515)=0,"inconnu",_xlfn.XLOOKUP(I2515,Zoning!B:B,Zoning!C:C))</f>
        <v>France</v>
      </c>
      <c r="K2515">
        <f>_xlfn.XLOOKUP(F2515,'Shipment Detail'!N:N,'Shipment Detail'!AB:AB)</f>
        <v>4</v>
      </c>
      <c r="L2515">
        <f>TCD!E2515</f>
        <v>9.7999999999999989</v>
      </c>
      <c r="M2515" t="str">
        <f>IF(J2515="France","ST",_xlfn.XLOOKUP(F2515,'Shipment Detail'!N:N,'Shipment Detail'!E:E,""))</f>
        <v>ST</v>
      </c>
      <c r="N2515">
        <f t="shared" si="121"/>
        <v>0.2</v>
      </c>
      <c r="O2515" t="str">
        <f>IF(_xlfn.XLOOKUP(F2515,'Shipment Detail'!N:N,'Shipment Detail'!BM:BM)=0,"",_xlfn.XLOOKUP(F2515,'Shipment Detail'!N:N,'Shipment Detail'!BM:BM))</f>
        <v/>
      </c>
      <c r="R2515" t="str">
        <f>IF(_xlfn.XLOOKUP(F2515,'Shipment Detail'!N:N,'Shipment Detail'!AV:AV)&gt;60,10,"")</f>
        <v/>
      </c>
      <c r="T2515" s="3">
        <f>TCD!C2515</f>
        <v>7.7900000000000027</v>
      </c>
    </row>
    <row r="2516" spans="1:20" x14ac:dyDescent="0.2">
      <c r="A2516" t="str">
        <f t="shared" si="120"/>
        <v>FEDEX FRANCE</v>
      </c>
      <c r="B2516" s="5">
        <f t="shared" si="122"/>
        <v>46174</v>
      </c>
      <c r="F2516" s="6">
        <f>TCD!A2516</f>
        <v>873254993943</v>
      </c>
      <c r="H2516" s="18" t="str">
        <f>TCD!F2516</f>
        <v>E</v>
      </c>
      <c r="I2516" t="str">
        <f>TCD!B2516</f>
        <v>FR</v>
      </c>
      <c r="J2516" t="str">
        <f>IF(COUNTIF(Zoning!B:B,I2516)=0,"inconnu",_xlfn.XLOOKUP(I2516,Zoning!B:B,Zoning!C:C))</f>
        <v>France</v>
      </c>
      <c r="K2516">
        <f>_xlfn.XLOOKUP(F2516,'Shipment Detail'!N:N,'Shipment Detail'!AB:AB)</f>
        <v>3</v>
      </c>
      <c r="L2516">
        <f>TCD!E2516</f>
        <v>17</v>
      </c>
      <c r="M2516" t="str">
        <f>IF(J2516="France","ST",_xlfn.XLOOKUP(F2516,'Shipment Detail'!N:N,'Shipment Detail'!E:E,""))</f>
        <v>ST</v>
      </c>
      <c r="N2516">
        <f t="shared" si="121"/>
        <v>0.2</v>
      </c>
      <c r="O2516" t="str">
        <f>IF(_xlfn.XLOOKUP(F2516,'Shipment Detail'!N:N,'Shipment Detail'!BM:BM)=0,"",_xlfn.XLOOKUP(F2516,'Shipment Detail'!N:N,'Shipment Detail'!BM:BM))</f>
        <v/>
      </c>
      <c r="R2516" t="str">
        <f>IF(_xlfn.XLOOKUP(F2516,'Shipment Detail'!N:N,'Shipment Detail'!AV:AV)&gt;60,10,"")</f>
        <v/>
      </c>
      <c r="T2516" s="3">
        <f>TCD!C2516</f>
        <v>10.129999999999995</v>
      </c>
    </row>
    <row r="2517" spans="1:20" x14ac:dyDescent="0.2">
      <c r="A2517" t="str">
        <f t="shared" si="120"/>
        <v>FEDEX FRANCE</v>
      </c>
      <c r="B2517" s="5">
        <f t="shared" si="122"/>
        <v>46174</v>
      </c>
      <c r="F2517" s="6">
        <f>TCD!A2517</f>
        <v>873255061137</v>
      </c>
      <c r="H2517" s="18" t="str">
        <f>TCD!F2517</f>
        <v>E</v>
      </c>
      <c r="I2517" t="str">
        <f>TCD!B2517</f>
        <v>FR</v>
      </c>
      <c r="J2517" t="str">
        <f>IF(COUNTIF(Zoning!B:B,I2517)=0,"inconnu",_xlfn.XLOOKUP(I2517,Zoning!B:B,Zoning!C:C))</f>
        <v>France</v>
      </c>
      <c r="K2517">
        <f>_xlfn.XLOOKUP(F2517,'Shipment Detail'!N:N,'Shipment Detail'!AB:AB)</f>
        <v>4</v>
      </c>
      <c r="L2517">
        <f>TCD!E2517</f>
        <v>19.400000000000002</v>
      </c>
      <c r="M2517" t="str">
        <f>IF(J2517="France","ST",_xlfn.XLOOKUP(F2517,'Shipment Detail'!N:N,'Shipment Detail'!E:E,""))</f>
        <v>ST</v>
      </c>
      <c r="N2517">
        <f t="shared" si="121"/>
        <v>0.2</v>
      </c>
      <c r="O2517" t="str">
        <f>IF(_xlfn.XLOOKUP(F2517,'Shipment Detail'!N:N,'Shipment Detail'!BM:BM)=0,"",_xlfn.XLOOKUP(F2517,'Shipment Detail'!N:N,'Shipment Detail'!BM:BM))</f>
        <v/>
      </c>
      <c r="R2517" t="str">
        <f>IF(_xlfn.XLOOKUP(F2517,'Shipment Detail'!N:N,'Shipment Detail'!AV:AV)&gt;60,10,"")</f>
        <v/>
      </c>
      <c r="T2517" s="3">
        <f>TCD!C2517</f>
        <v>11.14</v>
      </c>
    </row>
    <row r="2518" spans="1:20" x14ac:dyDescent="0.2">
      <c r="A2518" t="str">
        <f t="shared" si="120"/>
        <v>FEDEX FRANCE</v>
      </c>
      <c r="B2518" s="5">
        <f t="shared" si="122"/>
        <v>46174</v>
      </c>
      <c r="F2518" s="6">
        <f>TCD!A2518</f>
        <v>873255117085</v>
      </c>
      <c r="H2518" s="18" t="str">
        <f>TCD!F2518</f>
        <v>E</v>
      </c>
      <c r="I2518" t="str">
        <f>TCD!B2518</f>
        <v>FR</v>
      </c>
      <c r="J2518" t="str">
        <f>IF(COUNTIF(Zoning!B:B,I2518)=0,"inconnu",_xlfn.XLOOKUP(I2518,Zoning!B:B,Zoning!C:C))</f>
        <v>France</v>
      </c>
      <c r="K2518">
        <f>_xlfn.XLOOKUP(F2518,'Shipment Detail'!N:N,'Shipment Detail'!AB:AB)</f>
        <v>2</v>
      </c>
      <c r="L2518">
        <f>TCD!E2518</f>
        <v>14</v>
      </c>
      <c r="M2518" t="str">
        <f>IF(J2518="France","ST",_xlfn.XLOOKUP(F2518,'Shipment Detail'!N:N,'Shipment Detail'!E:E,""))</f>
        <v>ST</v>
      </c>
      <c r="N2518">
        <f t="shared" si="121"/>
        <v>0.2</v>
      </c>
      <c r="O2518" t="str">
        <f>IF(_xlfn.XLOOKUP(F2518,'Shipment Detail'!N:N,'Shipment Detail'!BM:BM)=0,"",_xlfn.XLOOKUP(F2518,'Shipment Detail'!N:N,'Shipment Detail'!BM:BM))</f>
        <v/>
      </c>
      <c r="R2518" t="str">
        <f>IF(_xlfn.XLOOKUP(F2518,'Shipment Detail'!N:N,'Shipment Detail'!AV:AV)&gt;60,10,"")</f>
        <v/>
      </c>
      <c r="T2518" s="3">
        <f>TCD!C2518</f>
        <v>9.1300000000000026</v>
      </c>
    </row>
    <row r="2519" spans="1:20" x14ac:dyDescent="0.2">
      <c r="A2519" t="str">
        <f t="shared" si="120"/>
        <v>FEDEX FRANCE</v>
      </c>
      <c r="B2519" s="5">
        <f t="shared" si="122"/>
        <v>46174</v>
      </c>
      <c r="F2519" s="6">
        <f>TCD!A2519</f>
        <v>873255178661</v>
      </c>
      <c r="H2519" s="18" t="str">
        <f>TCD!F2519</f>
        <v>E</v>
      </c>
      <c r="I2519" t="str">
        <f>TCD!B2519</f>
        <v>FR</v>
      </c>
      <c r="J2519" t="str">
        <f>IF(COUNTIF(Zoning!B:B,I2519)=0,"inconnu",_xlfn.XLOOKUP(I2519,Zoning!B:B,Zoning!C:C))</f>
        <v>France</v>
      </c>
      <c r="K2519">
        <f>_xlfn.XLOOKUP(F2519,'Shipment Detail'!N:N,'Shipment Detail'!AB:AB)</f>
        <v>4</v>
      </c>
      <c r="L2519">
        <f>TCD!E2519</f>
        <v>16.200000000000003</v>
      </c>
      <c r="M2519" t="str">
        <f>IF(J2519="France","ST",_xlfn.XLOOKUP(F2519,'Shipment Detail'!N:N,'Shipment Detail'!E:E,""))</f>
        <v>ST</v>
      </c>
      <c r="N2519">
        <f t="shared" si="121"/>
        <v>0.2</v>
      </c>
      <c r="O2519" t="str">
        <f>IF(_xlfn.XLOOKUP(F2519,'Shipment Detail'!N:N,'Shipment Detail'!BM:BM)=0,"",_xlfn.XLOOKUP(F2519,'Shipment Detail'!N:N,'Shipment Detail'!BM:BM))</f>
        <v/>
      </c>
      <c r="R2519" t="str">
        <f>IF(_xlfn.XLOOKUP(F2519,'Shipment Detail'!N:N,'Shipment Detail'!AV:AV)&gt;60,10,"")</f>
        <v/>
      </c>
      <c r="T2519" s="3">
        <f>TCD!C2519</f>
        <v>10.129999999999995</v>
      </c>
    </row>
    <row r="2520" spans="1:20" x14ac:dyDescent="0.2">
      <c r="A2520" t="str">
        <f t="shared" si="120"/>
        <v>FEDEX FRANCE</v>
      </c>
      <c r="B2520" s="5">
        <f t="shared" si="122"/>
        <v>46174</v>
      </c>
      <c r="F2520" s="6">
        <f>TCD!A2520</f>
        <v>873255265506</v>
      </c>
      <c r="H2520" s="18" t="str">
        <f>TCD!F2520</f>
        <v>E</v>
      </c>
      <c r="I2520" t="str">
        <f>TCD!B2520</f>
        <v>FR</v>
      </c>
      <c r="J2520" t="str">
        <f>IF(COUNTIF(Zoning!B:B,I2520)=0,"inconnu",_xlfn.XLOOKUP(I2520,Zoning!B:B,Zoning!C:C))</f>
        <v>France</v>
      </c>
      <c r="K2520">
        <f>_xlfn.XLOOKUP(F2520,'Shipment Detail'!N:N,'Shipment Detail'!AB:AB)</f>
        <v>8</v>
      </c>
      <c r="L2520">
        <f>TCD!E2520</f>
        <v>42.4</v>
      </c>
      <c r="M2520" t="str">
        <f>IF(J2520="France","ST",_xlfn.XLOOKUP(F2520,'Shipment Detail'!N:N,'Shipment Detail'!E:E,""))</f>
        <v>ST</v>
      </c>
      <c r="N2520">
        <f t="shared" si="121"/>
        <v>0.2</v>
      </c>
      <c r="O2520" t="str">
        <f>IF(_xlfn.XLOOKUP(F2520,'Shipment Detail'!N:N,'Shipment Detail'!BM:BM)=0,"",_xlfn.XLOOKUP(F2520,'Shipment Detail'!N:N,'Shipment Detail'!BM:BM))</f>
        <v/>
      </c>
      <c r="R2520" t="str">
        <f>IF(_xlfn.XLOOKUP(F2520,'Shipment Detail'!N:N,'Shipment Detail'!AV:AV)&gt;60,10,"")</f>
        <v/>
      </c>
      <c r="T2520" s="3">
        <f>TCD!C2520</f>
        <v>18.829999999999998</v>
      </c>
    </row>
    <row r="2521" spans="1:20" x14ac:dyDescent="0.2">
      <c r="A2521" t="str">
        <f t="shared" si="120"/>
        <v>FEDEX FRANCE</v>
      </c>
      <c r="B2521" s="5">
        <f t="shared" si="122"/>
        <v>46174</v>
      </c>
      <c r="F2521" s="6">
        <f>TCD!A2521</f>
        <v>873290215157</v>
      </c>
      <c r="H2521" s="18" t="str">
        <f>TCD!F2521</f>
        <v>E</v>
      </c>
      <c r="I2521" t="str">
        <f>TCD!B2521</f>
        <v>FR</v>
      </c>
      <c r="J2521" t="str">
        <f>IF(COUNTIF(Zoning!B:B,I2521)=0,"inconnu",_xlfn.XLOOKUP(I2521,Zoning!B:B,Zoning!C:C))</f>
        <v>France</v>
      </c>
      <c r="K2521">
        <f>_xlfn.XLOOKUP(F2521,'Shipment Detail'!N:N,'Shipment Detail'!AB:AB)</f>
        <v>1</v>
      </c>
      <c r="L2521">
        <f>TCD!E2521</f>
        <v>6.6999999999999993</v>
      </c>
      <c r="M2521" t="str">
        <f>IF(J2521="France","ST",_xlfn.XLOOKUP(F2521,'Shipment Detail'!N:N,'Shipment Detail'!E:E,""))</f>
        <v>ST</v>
      </c>
      <c r="N2521">
        <f t="shared" si="121"/>
        <v>0.2</v>
      </c>
      <c r="O2521" t="str">
        <f>IF(_xlfn.XLOOKUP(F2521,'Shipment Detail'!N:N,'Shipment Detail'!BM:BM)=0,"",_xlfn.XLOOKUP(F2521,'Shipment Detail'!N:N,'Shipment Detail'!BM:BM))</f>
        <v/>
      </c>
      <c r="R2521" t="str">
        <f>IF(_xlfn.XLOOKUP(F2521,'Shipment Detail'!N:N,'Shipment Detail'!AV:AV)&gt;60,10,"")</f>
        <v/>
      </c>
      <c r="T2521" s="3">
        <f>TCD!C2521</f>
        <v>6.7899999999999991</v>
      </c>
    </row>
    <row r="2522" spans="1:20" x14ac:dyDescent="0.2">
      <c r="A2522" t="str">
        <f t="shared" si="120"/>
        <v>FEDEX FRANCE</v>
      </c>
      <c r="B2522" s="5">
        <f t="shared" si="122"/>
        <v>46174</v>
      </c>
      <c r="F2522" s="6">
        <f>TCD!A2522</f>
        <v>873290241143</v>
      </c>
      <c r="H2522" s="18" t="str">
        <f>TCD!F2522</f>
        <v>E</v>
      </c>
      <c r="I2522" t="str">
        <f>TCD!B2522</f>
        <v>FR</v>
      </c>
      <c r="J2522" t="str">
        <f>IF(COUNTIF(Zoning!B:B,I2522)=0,"inconnu",_xlfn.XLOOKUP(I2522,Zoning!B:B,Zoning!C:C))</f>
        <v>France</v>
      </c>
      <c r="K2522">
        <f>_xlfn.XLOOKUP(F2522,'Shipment Detail'!N:N,'Shipment Detail'!AB:AB)</f>
        <v>6</v>
      </c>
      <c r="L2522">
        <f>TCD!E2522</f>
        <v>40.5</v>
      </c>
      <c r="M2522" t="str">
        <f>IF(J2522="France","ST",_xlfn.XLOOKUP(F2522,'Shipment Detail'!N:N,'Shipment Detail'!E:E,""))</f>
        <v>ST</v>
      </c>
      <c r="N2522">
        <f t="shared" si="121"/>
        <v>0.2</v>
      </c>
      <c r="O2522" t="str">
        <f>IF(_xlfn.XLOOKUP(F2522,'Shipment Detail'!N:N,'Shipment Detail'!BM:BM)=0,"",_xlfn.XLOOKUP(F2522,'Shipment Detail'!N:N,'Shipment Detail'!BM:BM))</f>
        <v/>
      </c>
      <c r="R2522">
        <f>IF(_xlfn.XLOOKUP(F2522,'Shipment Detail'!N:N,'Shipment Detail'!AV:AV)&gt;60,10,"")</f>
        <v>10</v>
      </c>
      <c r="T2522" s="3">
        <f>TCD!C2522</f>
        <v>18.159999999999997</v>
      </c>
    </row>
    <row r="2523" spans="1:20" x14ac:dyDescent="0.2">
      <c r="A2523" t="str">
        <f t="shared" si="120"/>
        <v>FEDEX FRANCE</v>
      </c>
      <c r="B2523" s="5">
        <f t="shared" si="122"/>
        <v>46174</v>
      </c>
      <c r="F2523" s="6">
        <f>TCD!A2523</f>
        <v>873290284503</v>
      </c>
      <c r="H2523" s="18" t="str">
        <f>TCD!F2523</f>
        <v>E</v>
      </c>
      <c r="I2523" t="str">
        <f>TCD!B2523</f>
        <v>FR</v>
      </c>
      <c r="J2523" t="str">
        <f>IF(COUNTIF(Zoning!B:B,I2523)=0,"inconnu",_xlfn.XLOOKUP(I2523,Zoning!B:B,Zoning!C:C))</f>
        <v>France</v>
      </c>
      <c r="K2523">
        <f>_xlfn.XLOOKUP(F2523,'Shipment Detail'!N:N,'Shipment Detail'!AB:AB)</f>
        <v>2</v>
      </c>
      <c r="L2523">
        <f>TCD!E2523</f>
        <v>14</v>
      </c>
      <c r="M2523" t="str">
        <f>IF(J2523="France","ST",_xlfn.XLOOKUP(F2523,'Shipment Detail'!N:N,'Shipment Detail'!E:E,""))</f>
        <v>ST</v>
      </c>
      <c r="N2523">
        <f t="shared" si="121"/>
        <v>0.2</v>
      </c>
      <c r="O2523" t="str">
        <f>IF(_xlfn.XLOOKUP(F2523,'Shipment Detail'!N:N,'Shipment Detail'!BM:BM)=0,"",_xlfn.XLOOKUP(F2523,'Shipment Detail'!N:N,'Shipment Detail'!BM:BM))</f>
        <v/>
      </c>
      <c r="R2523" t="str">
        <f>IF(_xlfn.XLOOKUP(F2523,'Shipment Detail'!N:N,'Shipment Detail'!AV:AV)&gt;60,10,"")</f>
        <v/>
      </c>
      <c r="T2523" s="3">
        <f>TCD!C2523</f>
        <v>9.1300000000000026</v>
      </c>
    </row>
    <row r="2524" spans="1:20" x14ac:dyDescent="0.2">
      <c r="A2524" t="str">
        <f t="shared" si="120"/>
        <v>FEDEX FRANCE</v>
      </c>
      <c r="B2524" s="5">
        <f t="shared" si="122"/>
        <v>46174</v>
      </c>
      <c r="F2524" s="6">
        <f>TCD!A2524</f>
        <v>873290313102</v>
      </c>
      <c r="H2524" s="18" t="str">
        <f>TCD!F2524</f>
        <v>E</v>
      </c>
      <c r="I2524" t="str">
        <f>TCD!B2524</f>
        <v>FR</v>
      </c>
      <c r="J2524" t="str">
        <f>IF(COUNTIF(Zoning!B:B,I2524)=0,"inconnu",_xlfn.XLOOKUP(I2524,Zoning!B:B,Zoning!C:C))</f>
        <v>France</v>
      </c>
      <c r="K2524">
        <f>_xlfn.XLOOKUP(F2524,'Shipment Detail'!N:N,'Shipment Detail'!AB:AB)</f>
        <v>4</v>
      </c>
      <c r="L2524">
        <f>TCD!E2524</f>
        <v>27</v>
      </c>
      <c r="M2524" t="str">
        <f>IF(J2524="France","ST",_xlfn.XLOOKUP(F2524,'Shipment Detail'!N:N,'Shipment Detail'!E:E,""))</f>
        <v>ST</v>
      </c>
      <c r="N2524">
        <f t="shared" si="121"/>
        <v>0.2</v>
      </c>
      <c r="O2524" t="str">
        <f>IF(_xlfn.XLOOKUP(F2524,'Shipment Detail'!N:N,'Shipment Detail'!BM:BM)=0,"",_xlfn.XLOOKUP(F2524,'Shipment Detail'!N:N,'Shipment Detail'!BM:BM))</f>
        <v/>
      </c>
      <c r="R2524" t="str">
        <f>IF(_xlfn.XLOOKUP(F2524,'Shipment Detail'!N:N,'Shipment Detail'!AV:AV)&gt;60,10,"")</f>
        <v/>
      </c>
      <c r="T2524" s="3">
        <f>TCD!C2524</f>
        <v>13.479999999999997</v>
      </c>
    </row>
    <row r="2525" spans="1:20" x14ac:dyDescent="0.2">
      <c r="A2525" t="str">
        <f t="shared" si="120"/>
        <v>FEDEX FRANCE</v>
      </c>
      <c r="B2525" s="5">
        <f t="shared" si="122"/>
        <v>46174</v>
      </c>
      <c r="F2525" s="6">
        <f>TCD!A2525</f>
        <v>873290335769</v>
      </c>
      <c r="H2525" s="18" t="str">
        <f>TCD!F2525</f>
        <v>E</v>
      </c>
      <c r="I2525" t="str">
        <f>TCD!B2525</f>
        <v>FR</v>
      </c>
      <c r="J2525" t="str">
        <f>IF(COUNTIF(Zoning!B:B,I2525)=0,"inconnu",_xlfn.XLOOKUP(I2525,Zoning!B:B,Zoning!C:C))</f>
        <v>France</v>
      </c>
      <c r="K2525">
        <f>_xlfn.XLOOKUP(F2525,'Shipment Detail'!N:N,'Shipment Detail'!AB:AB)</f>
        <v>2</v>
      </c>
      <c r="L2525">
        <f>TCD!E2525</f>
        <v>15.4</v>
      </c>
      <c r="M2525" t="str">
        <f>IF(J2525="France","ST",_xlfn.XLOOKUP(F2525,'Shipment Detail'!N:N,'Shipment Detail'!E:E,""))</f>
        <v>ST</v>
      </c>
      <c r="N2525">
        <f t="shared" si="121"/>
        <v>0.2</v>
      </c>
      <c r="O2525" t="str">
        <f>IF(_xlfn.XLOOKUP(F2525,'Shipment Detail'!N:N,'Shipment Detail'!BM:BM)=0,"",_xlfn.XLOOKUP(F2525,'Shipment Detail'!N:N,'Shipment Detail'!BM:BM))</f>
        <v/>
      </c>
      <c r="R2525" t="str">
        <f>IF(_xlfn.XLOOKUP(F2525,'Shipment Detail'!N:N,'Shipment Detail'!AV:AV)&gt;60,10,"")</f>
        <v/>
      </c>
      <c r="T2525" s="3">
        <f>TCD!C2525</f>
        <v>9.8000000000000007</v>
      </c>
    </row>
    <row r="2526" spans="1:20" x14ac:dyDescent="0.2">
      <c r="A2526" t="str">
        <f t="shared" si="120"/>
        <v>FEDEX FRANCE</v>
      </c>
      <c r="B2526" s="5">
        <f t="shared" si="122"/>
        <v>46174</v>
      </c>
      <c r="F2526" s="6">
        <f>TCD!A2526</f>
        <v>873290351467</v>
      </c>
      <c r="H2526" s="18" t="str">
        <f>TCD!F2526</f>
        <v>E</v>
      </c>
      <c r="I2526" t="str">
        <f>TCD!B2526</f>
        <v>FR</v>
      </c>
      <c r="J2526" t="str">
        <f>IF(COUNTIF(Zoning!B:B,I2526)=0,"inconnu",_xlfn.XLOOKUP(I2526,Zoning!B:B,Zoning!C:C))</f>
        <v>France</v>
      </c>
      <c r="K2526">
        <f>_xlfn.XLOOKUP(F2526,'Shipment Detail'!N:N,'Shipment Detail'!AB:AB)</f>
        <v>3</v>
      </c>
      <c r="L2526">
        <f>TCD!E2526</f>
        <v>43.5</v>
      </c>
      <c r="M2526" t="str">
        <f>IF(J2526="France","ST",_xlfn.XLOOKUP(F2526,'Shipment Detail'!N:N,'Shipment Detail'!E:E,""))</f>
        <v>ST</v>
      </c>
      <c r="N2526">
        <f t="shared" si="121"/>
        <v>0.2</v>
      </c>
      <c r="O2526" t="str">
        <f>IF(_xlfn.XLOOKUP(F2526,'Shipment Detail'!N:N,'Shipment Detail'!BM:BM)=0,"",_xlfn.XLOOKUP(F2526,'Shipment Detail'!N:N,'Shipment Detail'!BM:BM))</f>
        <v/>
      </c>
      <c r="R2526">
        <f>IF(_xlfn.XLOOKUP(F2526,'Shipment Detail'!N:N,'Shipment Detail'!AV:AV)&gt;60,10,"")</f>
        <v>10</v>
      </c>
      <c r="T2526" s="3">
        <f>TCD!C2526</f>
        <v>19.170000000000002</v>
      </c>
    </row>
    <row r="2527" spans="1:20" x14ac:dyDescent="0.2">
      <c r="A2527" t="str">
        <f t="shared" si="120"/>
        <v>FEDEX FRANCE</v>
      </c>
      <c r="B2527" s="5">
        <f t="shared" si="122"/>
        <v>46174</v>
      </c>
      <c r="F2527" s="6">
        <f>TCD!A2527</f>
        <v>873290375740</v>
      </c>
      <c r="H2527" s="18" t="str">
        <f>TCD!F2527</f>
        <v>E</v>
      </c>
      <c r="I2527" t="str">
        <f>TCD!B2527</f>
        <v>FR</v>
      </c>
      <c r="J2527" t="str">
        <f>IF(COUNTIF(Zoning!B:B,I2527)=0,"inconnu",_xlfn.XLOOKUP(I2527,Zoning!B:B,Zoning!C:C))</f>
        <v>France</v>
      </c>
      <c r="K2527">
        <f>_xlfn.XLOOKUP(F2527,'Shipment Detail'!N:N,'Shipment Detail'!AB:AB)</f>
        <v>3</v>
      </c>
      <c r="L2527">
        <f>TCD!E2527</f>
        <v>17</v>
      </c>
      <c r="M2527" t="str">
        <f>IF(J2527="France","ST",_xlfn.XLOOKUP(F2527,'Shipment Detail'!N:N,'Shipment Detail'!E:E,""))</f>
        <v>ST</v>
      </c>
      <c r="N2527">
        <f t="shared" si="121"/>
        <v>0.2</v>
      </c>
      <c r="O2527" t="str">
        <f>IF(_xlfn.XLOOKUP(F2527,'Shipment Detail'!N:N,'Shipment Detail'!BM:BM)=0,"",_xlfn.XLOOKUP(F2527,'Shipment Detail'!N:N,'Shipment Detail'!BM:BM))</f>
        <v/>
      </c>
      <c r="R2527" t="str">
        <f>IF(_xlfn.XLOOKUP(F2527,'Shipment Detail'!N:N,'Shipment Detail'!AV:AV)&gt;60,10,"")</f>
        <v/>
      </c>
      <c r="T2527" s="3">
        <f>TCD!C2527</f>
        <v>10.129999999999995</v>
      </c>
    </row>
    <row r="2528" spans="1:20" x14ac:dyDescent="0.2">
      <c r="A2528" t="str">
        <f t="shared" si="120"/>
        <v>FEDEX FRANCE</v>
      </c>
      <c r="B2528" s="5">
        <f t="shared" si="122"/>
        <v>46174</v>
      </c>
      <c r="F2528" s="6">
        <f>TCD!A2528</f>
        <v>873290403207</v>
      </c>
      <c r="H2528" s="18" t="str">
        <f>TCD!F2528</f>
        <v>E</v>
      </c>
      <c r="I2528" t="str">
        <f>TCD!B2528</f>
        <v>FR</v>
      </c>
      <c r="J2528" t="str">
        <f>IF(COUNTIF(Zoning!B:B,I2528)=0,"inconnu",_xlfn.XLOOKUP(I2528,Zoning!B:B,Zoning!C:C))</f>
        <v>France</v>
      </c>
      <c r="K2528">
        <f>_xlfn.XLOOKUP(F2528,'Shipment Detail'!N:N,'Shipment Detail'!AB:AB)</f>
        <v>3</v>
      </c>
      <c r="L2528">
        <f>TCD!E2528</f>
        <v>14.6</v>
      </c>
      <c r="M2528" t="str">
        <f>IF(J2528="France","ST",_xlfn.XLOOKUP(F2528,'Shipment Detail'!N:N,'Shipment Detail'!E:E,""))</f>
        <v>ST</v>
      </c>
      <c r="N2528">
        <f t="shared" si="121"/>
        <v>0.2</v>
      </c>
      <c r="O2528" t="str">
        <f>IF(_xlfn.XLOOKUP(F2528,'Shipment Detail'!N:N,'Shipment Detail'!BM:BM)=0,"",_xlfn.XLOOKUP(F2528,'Shipment Detail'!N:N,'Shipment Detail'!BM:BM))</f>
        <v/>
      </c>
      <c r="R2528" t="str">
        <f>IF(_xlfn.XLOOKUP(F2528,'Shipment Detail'!N:N,'Shipment Detail'!AV:AV)&gt;60,10,"")</f>
        <v/>
      </c>
      <c r="T2528" s="3">
        <f>TCD!C2528</f>
        <v>9.4600000000000009</v>
      </c>
    </row>
    <row r="2529" spans="1:20" x14ac:dyDescent="0.2">
      <c r="A2529" t="str">
        <f t="shared" si="120"/>
        <v>FEDEX FRANCE</v>
      </c>
      <c r="B2529" s="5">
        <f t="shared" si="122"/>
        <v>46174</v>
      </c>
      <c r="F2529" s="6">
        <f>TCD!A2529</f>
        <v>873290494966</v>
      </c>
      <c r="H2529" s="18" t="str">
        <f>TCD!F2529</f>
        <v>E</v>
      </c>
      <c r="I2529" t="str">
        <f>TCD!B2529</f>
        <v>FR</v>
      </c>
      <c r="J2529" t="str">
        <f>IF(COUNTIF(Zoning!B:B,I2529)=0,"inconnu",_xlfn.XLOOKUP(I2529,Zoning!B:B,Zoning!C:C))</f>
        <v>France</v>
      </c>
      <c r="K2529">
        <f>_xlfn.XLOOKUP(F2529,'Shipment Detail'!N:N,'Shipment Detail'!AB:AB)</f>
        <v>3</v>
      </c>
      <c r="L2529">
        <f>TCD!E2529</f>
        <v>23</v>
      </c>
      <c r="M2529" t="str">
        <f>IF(J2529="France","ST",_xlfn.XLOOKUP(F2529,'Shipment Detail'!N:N,'Shipment Detail'!E:E,""))</f>
        <v>ST</v>
      </c>
      <c r="N2529">
        <f t="shared" si="121"/>
        <v>0.2</v>
      </c>
      <c r="O2529" t="str">
        <f>IF(_xlfn.XLOOKUP(F2529,'Shipment Detail'!N:N,'Shipment Detail'!BM:BM)=0,"",_xlfn.XLOOKUP(F2529,'Shipment Detail'!N:N,'Shipment Detail'!BM:BM))</f>
        <v/>
      </c>
      <c r="R2529">
        <f>IF(_xlfn.XLOOKUP(F2529,'Shipment Detail'!N:N,'Shipment Detail'!AV:AV)&gt;60,10,"")</f>
        <v>10</v>
      </c>
      <c r="T2529" s="3">
        <f>TCD!C2529</f>
        <v>12.14</v>
      </c>
    </row>
    <row r="2530" spans="1:20" x14ac:dyDescent="0.2">
      <c r="A2530" t="str">
        <f t="shared" si="120"/>
        <v>FEDEX FRANCE</v>
      </c>
      <c r="B2530" s="5">
        <f t="shared" si="122"/>
        <v>46174</v>
      </c>
      <c r="F2530" s="6">
        <f>TCD!A2530</f>
        <v>873290513417</v>
      </c>
      <c r="H2530" s="18" t="str">
        <f>TCD!F2530</f>
        <v>E</v>
      </c>
      <c r="I2530" t="str">
        <f>TCD!B2530</f>
        <v>FR</v>
      </c>
      <c r="J2530" t="str">
        <f>IF(COUNTIF(Zoning!B:B,I2530)=0,"inconnu",_xlfn.XLOOKUP(I2530,Zoning!B:B,Zoning!C:C))</f>
        <v>France</v>
      </c>
      <c r="K2530">
        <f>_xlfn.XLOOKUP(F2530,'Shipment Detail'!N:N,'Shipment Detail'!AB:AB)</f>
        <v>4</v>
      </c>
      <c r="L2530">
        <f>TCD!E2530</f>
        <v>18.5</v>
      </c>
      <c r="M2530" t="str">
        <f>IF(J2530="France","ST",_xlfn.XLOOKUP(F2530,'Shipment Detail'!N:N,'Shipment Detail'!E:E,""))</f>
        <v>ST</v>
      </c>
      <c r="N2530">
        <f t="shared" si="121"/>
        <v>0.2</v>
      </c>
      <c r="O2530" t="str">
        <f>IF(_xlfn.XLOOKUP(F2530,'Shipment Detail'!N:N,'Shipment Detail'!BM:BM)=0,"",_xlfn.XLOOKUP(F2530,'Shipment Detail'!N:N,'Shipment Detail'!BM:BM))</f>
        <v/>
      </c>
      <c r="R2530" t="str">
        <f>IF(_xlfn.XLOOKUP(F2530,'Shipment Detail'!N:N,'Shipment Detail'!AV:AV)&gt;60,10,"")</f>
        <v/>
      </c>
      <c r="T2530" s="3">
        <f>TCD!C2530</f>
        <v>10.800000000000004</v>
      </c>
    </row>
    <row r="2531" spans="1:20" x14ac:dyDescent="0.2">
      <c r="A2531" t="str">
        <f t="shared" si="120"/>
        <v>FEDEX FRANCE</v>
      </c>
      <c r="B2531" s="5">
        <f t="shared" si="122"/>
        <v>46174</v>
      </c>
      <c r="F2531" s="6">
        <f>TCD!A2531</f>
        <v>873290600188</v>
      </c>
      <c r="H2531" s="18" t="str">
        <f>TCD!F2531</f>
        <v>E</v>
      </c>
      <c r="I2531" t="str">
        <f>TCD!B2531</f>
        <v>FR</v>
      </c>
      <c r="J2531" t="str">
        <f>IF(COUNTIF(Zoning!B:B,I2531)=0,"inconnu",_xlfn.XLOOKUP(I2531,Zoning!B:B,Zoning!C:C))</f>
        <v>France</v>
      </c>
      <c r="K2531">
        <f>_xlfn.XLOOKUP(F2531,'Shipment Detail'!N:N,'Shipment Detail'!AB:AB)</f>
        <v>6</v>
      </c>
      <c r="L2531">
        <f>TCD!E2531</f>
        <v>24.3</v>
      </c>
      <c r="M2531" t="str">
        <f>IF(J2531="France","ST",_xlfn.XLOOKUP(F2531,'Shipment Detail'!N:N,'Shipment Detail'!E:E,""))</f>
        <v>ST</v>
      </c>
      <c r="N2531">
        <f t="shared" si="121"/>
        <v>0.2</v>
      </c>
      <c r="O2531" t="str">
        <f>IF(_xlfn.XLOOKUP(F2531,'Shipment Detail'!N:N,'Shipment Detail'!BM:BM)=0,"",_xlfn.XLOOKUP(F2531,'Shipment Detail'!N:N,'Shipment Detail'!BM:BM))</f>
        <v/>
      </c>
      <c r="R2531" t="str">
        <f>IF(_xlfn.XLOOKUP(F2531,'Shipment Detail'!N:N,'Shipment Detail'!AV:AV)&gt;60,10,"")</f>
        <v/>
      </c>
      <c r="T2531" s="3">
        <f>TCD!C2531</f>
        <v>12.810000000000002</v>
      </c>
    </row>
    <row r="2532" spans="1:20" x14ac:dyDescent="0.2">
      <c r="A2532" t="str">
        <f t="shared" si="120"/>
        <v>FEDEX FRANCE</v>
      </c>
      <c r="B2532" s="5">
        <f t="shared" si="122"/>
        <v>46174</v>
      </c>
      <c r="F2532" s="6">
        <f>TCD!A2532</f>
        <v>873290856267</v>
      </c>
      <c r="H2532" s="18" t="str">
        <f>TCD!F2532</f>
        <v>E</v>
      </c>
      <c r="I2532" t="str">
        <f>TCD!B2532</f>
        <v>FR</v>
      </c>
      <c r="J2532" t="str">
        <f>IF(COUNTIF(Zoning!B:B,I2532)=0,"inconnu",_xlfn.XLOOKUP(I2532,Zoning!B:B,Zoning!C:C))</f>
        <v>France</v>
      </c>
      <c r="K2532">
        <f>_xlfn.XLOOKUP(F2532,'Shipment Detail'!N:N,'Shipment Detail'!AB:AB)</f>
        <v>3</v>
      </c>
      <c r="L2532">
        <f>TCD!E2532</f>
        <v>31.6</v>
      </c>
      <c r="M2532" t="str">
        <f>IF(J2532="France","ST",_xlfn.XLOOKUP(F2532,'Shipment Detail'!N:N,'Shipment Detail'!E:E,""))</f>
        <v>ST</v>
      </c>
      <c r="N2532">
        <f t="shared" si="121"/>
        <v>0.2</v>
      </c>
      <c r="O2532" t="str">
        <f>IF(_xlfn.XLOOKUP(F2532,'Shipment Detail'!N:N,'Shipment Detail'!BM:BM)=0,"",_xlfn.XLOOKUP(F2532,'Shipment Detail'!N:N,'Shipment Detail'!BM:BM))</f>
        <v/>
      </c>
      <c r="R2532">
        <f>IF(_xlfn.XLOOKUP(F2532,'Shipment Detail'!N:N,'Shipment Detail'!AV:AV)&gt;60,10,"")</f>
        <v>10</v>
      </c>
      <c r="T2532" s="3">
        <f>TCD!C2532</f>
        <v>15.159999999999997</v>
      </c>
    </row>
    <row r="2533" spans="1:20" x14ac:dyDescent="0.2">
      <c r="A2533" t="str">
        <f t="shared" si="120"/>
        <v>FEDEX FRANCE</v>
      </c>
      <c r="B2533" s="5">
        <f t="shared" si="122"/>
        <v>46174</v>
      </c>
      <c r="F2533" s="6">
        <f>TCD!A2533</f>
        <v>873290869370</v>
      </c>
      <c r="H2533" s="18" t="str">
        <f>TCD!F2533</f>
        <v>E</v>
      </c>
      <c r="I2533" t="str">
        <f>TCD!B2533</f>
        <v>FR</v>
      </c>
      <c r="J2533" t="str">
        <f>IF(COUNTIF(Zoning!B:B,I2533)=0,"inconnu",_xlfn.XLOOKUP(I2533,Zoning!B:B,Zoning!C:C))</f>
        <v>France</v>
      </c>
      <c r="K2533">
        <f>_xlfn.XLOOKUP(F2533,'Shipment Detail'!N:N,'Shipment Detail'!AB:AB)</f>
        <v>2</v>
      </c>
      <c r="L2533">
        <f>TCD!E2533</f>
        <v>15</v>
      </c>
      <c r="M2533" t="str">
        <f>IF(J2533="France","ST",_xlfn.XLOOKUP(F2533,'Shipment Detail'!N:N,'Shipment Detail'!E:E,""))</f>
        <v>ST</v>
      </c>
      <c r="N2533">
        <f t="shared" si="121"/>
        <v>0.2</v>
      </c>
      <c r="O2533" t="str">
        <f>IF(_xlfn.XLOOKUP(F2533,'Shipment Detail'!N:N,'Shipment Detail'!BM:BM)=0,"",_xlfn.XLOOKUP(F2533,'Shipment Detail'!N:N,'Shipment Detail'!BM:BM))</f>
        <v/>
      </c>
      <c r="R2533" t="str">
        <f>IF(_xlfn.XLOOKUP(F2533,'Shipment Detail'!N:N,'Shipment Detail'!AV:AV)&gt;60,10,"")</f>
        <v/>
      </c>
      <c r="T2533" s="3">
        <f>TCD!C2533</f>
        <v>9.4600000000000009</v>
      </c>
    </row>
    <row r="2534" spans="1:20" x14ac:dyDescent="0.2">
      <c r="A2534" t="str">
        <f t="shared" si="120"/>
        <v>FEDEX FRANCE</v>
      </c>
      <c r="B2534" s="5">
        <f t="shared" si="122"/>
        <v>46174</v>
      </c>
      <c r="F2534" s="6">
        <f>TCD!A2534</f>
        <v>873290882470</v>
      </c>
      <c r="H2534" s="18" t="str">
        <f>TCD!F2534</f>
        <v>E</v>
      </c>
      <c r="I2534" t="str">
        <f>TCD!B2534</f>
        <v>FR</v>
      </c>
      <c r="J2534" t="str">
        <f>IF(COUNTIF(Zoning!B:B,I2534)=0,"inconnu",_xlfn.XLOOKUP(I2534,Zoning!B:B,Zoning!C:C))</f>
        <v>France</v>
      </c>
      <c r="K2534">
        <f>_xlfn.XLOOKUP(F2534,'Shipment Detail'!N:N,'Shipment Detail'!AB:AB)</f>
        <v>8</v>
      </c>
      <c r="L2534">
        <f>TCD!E2534</f>
        <v>52.800000000000004</v>
      </c>
      <c r="M2534" t="str">
        <f>IF(J2534="France","ST",_xlfn.XLOOKUP(F2534,'Shipment Detail'!N:N,'Shipment Detail'!E:E,""))</f>
        <v>ST</v>
      </c>
      <c r="N2534">
        <f t="shared" si="121"/>
        <v>0.2</v>
      </c>
      <c r="O2534" t="str">
        <f>IF(_xlfn.XLOOKUP(F2534,'Shipment Detail'!N:N,'Shipment Detail'!BM:BM)=0,"",_xlfn.XLOOKUP(F2534,'Shipment Detail'!N:N,'Shipment Detail'!BM:BM))</f>
        <v/>
      </c>
      <c r="R2534">
        <f>IF(_xlfn.XLOOKUP(F2534,'Shipment Detail'!N:N,'Shipment Detail'!AV:AV)&gt;60,10,"")</f>
        <v>10</v>
      </c>
      <c r="T2534" s="3">
        <f>TCD!C2534</f>
        <v>22.179999999999993</v>
      </c>
    </row>
    <row r="2535" spans="1:20" x14ac:dyDescent="0.2">
      <c r="A2535" t="str">
        <f t="shared" si="120"/>
        <v>FEDEX FRANCE</v>
      </c>
      <c r="B2535" s="5">
        <f t="shared" si="122"/>
        <v>46174</v>
      </c>
      <c r="F2535" s="6">
        <f>TCD!A2535</f>
        <v>873290962530</v>
      </c>
      <c r="H2535" s="18" t="str">
        <f>TCD!F2535</f>
        <v>E</v>
      </c>
      <c r="I2535" t="str">
        <f>TCD!B2535</f>
        <v>FR</v>
      </c>
      <c r="J2535" t="str">
        <f>IF(COUNTIF(Zoning!B:B,I2535)=0,"inconnu",_xlfn.XLOOKUP(I2535,Zoning!B:B,Zoning!C:C))</f>
        <v>France</v>
      </c>
      <c r="K2535">
        <f>_xlfn.XLOOKUP(F2535,'Shipment Detail'!N:N,'Shipment Detail'!AB:AB)</f>
        <v>2</v>
      </c>
      <c r="L2535">
        <f>TCD!E2535</f>
        <v>14</v>
      </c>
      <c r="M2535" t="str">
        <f>IF(J2535="France","ST",_xlfn.XLOOKUP(F2535,'Shipment Detail'!N:N,'Shipment Detail'!E:E,""))</f>
        <v>ST</v>
      </c>
      <c r="N2535">
        <f t="shared" si="121"/>
        <v>0.2</v>
      </c>
      <c r="O2535" t="str">
        <f>IF(_xlfn.XLOOKUP(F2535,'Shipment Detail'!N:N,'Shipment Detail'!BM:BM)=0,"",_xlfn.XLOOKUP(F2535,'Shipment Detail'!N:N,'Shipment Detail'!BM:BM))</f>
        <v/>
      </c>
      <c r="R2535" t="str">
        <f>IF(_xlfn.XLOOKUP(F2535,'Shipment Detail'!N:N,'Shipment Detail'!AV:AV)&gt;60,10,"")</f>
        <v/>
      </c>
      <c r="T2535" s="3">
        <f>TCD!C2535</f>
        <v>9.1300000000000026</v>
      </c>
    </row>
    <row r="2536" spans="1:20" x14ac:dyDescent="0.2">
      <c r="A2536" t="str">
        <f t="shared" si="120"/>
        <v>FEDEX FRANCE</v>
      </c>
      <c r="B2536" s="5">
        <f t="shared" si="122"/>
        <v>46174</v>
      </c>
      <c r="F2536" s="6">
        <f>TCD!A2536</f>
        <v>873290969708</v>
      </c>
      <c r="H2536" s="18" t="str">
        <f>TCD!F2536</f>
        <v>E</v>
      </c>
      <c r="I2536" t="str">
        <f>TCD!B2536</f>
        <v>FR</v>
      </c>
      <c r="J2536" t="str">
        <f>IF(COUNTIF(Zoning!B:B,I2536)=0,"inconnu",_xlfn.XLOOKUP(I2536,Zoning!B:B,Zoning!C:C))</f>
        <v>France</v>
      </c>
      <c r="K2536">
        <f>_xlfn.XLOOKUP(F2536,'Shipment Detail'!N:N,'Shipment Detail'!AB:AB)</f>
        <v>2</v>
      </c>
      <c r="L2536">
        <f>TCD!E2536</f>
        <v>15</v>
      </c>
      <c r="M2536" t="str">
        <f>IF(J2536="France","ST",_xlfn.XLOOKUP(F2536,'Shipment Detail'!N:N,'Shipment Detail'!E:E,""))</f>
        <v>ST</v>
      </c>
      <c r="N2536">
        <f t="shared" si="121"/>
        <v>0.2</v>
      </c>
      <c r="O2536" t="str">
        <f>IF(_xlfn.XLOOKUP(F2536,'Shipment Detail'!N:N,'Shipment Detail'!BM:BM)=0,"",_xlfn.XLOOKUP(F2536,'Shipment Detail'!N:N,'Shipment Detail'!BM:BM))</f>
        <v/>
      </c>
      <c r="R2536" t="str">
        <f>IF(_xlfn.XLOOKUP(F2536,'Shipment Detail'!N:N,'Shipment Detail'!AV:AV)&gt;60,10,"")</f>
        <v/>
      </c>
      <c r="T2536" s="3">
        <f>TCD!C2536</f>
        <v>9.4600000000000009</v>
      </c>
    </row>
    <row r="2537" spans="1:20" x14ac:dyDescent="0.2">
      <c r="A2537" t="str">
        <f t="shared" si="120"/>
        <v>FEDEX FRANCE</v>
      </c>
      <c r="B2537" s="5">
        <f t="shared" si="122"/>
        <v>46174</v>
      </c>
      <c r="F2537" s="6">
        <f>TCD!A2537</f>
        <v>873290990390</v>
      </c>
      <c r="H2537" s="18" t="str">
        <f>TCD!F2537</f>
        <v>E</v>
      </c>
      <c r="I2537" t="str">
        <f>TCD!B2537</f>
        <v>FR</v>
      </c>
      <c r="J2537" t="str">
        <f>IF(COUNTIF(Zoning!B:B,I2537)=0,"inconnu",_xlfn.XLOOKUP(I2537,Zoning!B:B,Zoning!C:C))</f>
        <v>France</v>
      </c>
      <c r="K2537">
        <f>_xlfn.XLOOKUP(F2537,'Shipment Detail'!N:N,'Shipment Detail'!AB:AB)</f>
        <v>9</v>
      </c>
      <c r="L2537">
        <f>TCD!E2537</f>
        <v>53.6</v>
      </c>
      <c r="M2537" t="str">
        <f>IF(J2537="France","ST",_xlfn.XLOOKUP(F2537,'Shipment Detail'!N:N,'Shipment Detail'!E:E,""))</f>
        <v>ST</v>
      </c>
      <c r="N2537">
        <f t="shared" si="121"/>
        <v>0.2</v>
      </c>
      <c r="O2537" t="str">
        <f>IF(_xlfn.XLOOKUP(F2537,'Shipment Detail'!N:N,'Shipment Detail'!BM:BM)=0,"",_xlfn.XLOOKUP(F2537,'Shipment Detail'!N:N,'Shipment Detail'!BM:BM))</f>
        <v/>
      </c>
      <c r="R2537" t="str">
        <f>IF(_xlfn.XLOOKUP(F2537,'Shipment Detail'!N:N,'Shipment Detail'!AV:AV)&gt;60,10,"")</f>
        <v/>
      </c>
      <c r="T2537" s="3">
        <f>TCD!C2537</f>
        <v>22.510000000000005</v>
      </c>
    </row>
    <row r="2538" spans="1:20" x14ac:dyDescent="0.2">
      <c r="A2538" t="str">
        <f t="shared" si="120"/>
        <v>FEDEX FRANCE</v>
      </c>
      <c r="B2538" s="5">
        <f t="shared" si="122"/>
        <v>46174</v>
      </c>
      <c r="F2538" s="6">
        <f>TCD!A2538</f>
        <v>873291047646</v>
      </c>
      <c r="H2538" s="18" t="str">
        <f>TCD!F2538</f>
        <v>E</v>
      </c>
      <c r="I2538" t="str">
        <f>TCD!B2538</f>
        <v>FR</v>
      </c>
      <c r="J2538" t="str">
        <f>IF(COUNTIF(Zoning!B:B,I2538)=0,"inconnu",_xlfn.XLOOKUP(I2538,Zoning!B:B,Zoning!C:C))</f>
        <v>France</v>
      </c>
      <c r="K2538">
        <f>_xlfn.XLOOKUP(F2538,'Shipment Detail'!N:N,'Shipment Detail'!AB:AB)</f>
        <v>1</v>
      </c>
      <c r="L2538">
        <f>TCD!E2538</f>
        <v>9</v>
      </c>
      <c r="M2538" t="str">
        <f>IF(J2538="France","ST",_xlfn.XLOOKUP(F2538,'Shipment Detail'!N:N,'Shipment Detail'!E:E,""))</f>
        <v>ST</v>
      </c>
      <c r="N2538">
        <f t="shared" si="121"/>
        <v>0.2</v>
      </c>
      <c r="O2538" t="str">
        <f>IF(_xlfn.XLOOKUP(F2538,'Shipment Detail'!N:N,'Shipment Detail'!BM:BM)=0,"",_xlfn.XLOOKUP(F2538,'Shipment Detail'!N:N,'Shipment Detail'!BM:BM))</f>
        <v/>
      </c>
      <c r="R2538" t="str">
        <f>IF(_xlfn.XLOOKUP(F2538,'Shipment Detail'!N:N,'Shipment Detail'!AV:AV)&gt;60,10,"")</f>
        <v/>
      </c>
      <c r="T2538" s="3">
        <f>TCD!C2538</f>
        <v>7.4600000000000009</v>
      </c>
    </row>
    <row r="2539" spans="1:20" x14ac:dyDescent="0.2">
      <c r="A2539" t="str">
        <f t="shared" si="120"/>
        <v>FEDEX FRANCE</v>
      </c>
      <c r="B2539" s="5">
        <f t="shared" si="122"/>
        <v>46174</v>
      </c>
      <c r="F2539" s="6">
        <f>TCD!A2539</f>
        <v>873291071309</v>
      </c>
      <c r="H2539" s="18" t="str">
        <f>TCD!F2539</f>
        <v>E</v>
      </c>
      <c r="I2539" t="str">
        <f>TCD!B2539</f>
        <v>FR</v>
      </c>
      <c r="J2539" t="str">
        <f>IF(COUNTIF(Zoning!B:B,I2539)=0,"inconnu",_xlfn.XLOOKUP(I2539,Zoning!B:B,Zoning!C:C))</f>
        <v>France</v>
      </c>
      <c r="K2539">
        <f>_xlfn.XLOOKUP(F2539,'Shipment Detail'!N:N,'Shipment Detail'!AB:AB)</f>
        <v>1</v>
      </c>
      <c r="L2539">
        <f>TCD!E2539</f>
        <v>4</v>
      </c>
      <c r="M2539" t="str">
        <f>IF(J2539="France","ST",_xlfn.XLOOKUP(F2539,'Shipment Detail'!N:N,'Shipment Detail'!E:E,""))</f>
        <v>ST</v>
      </c>
      <c r="N2539">
        <f t="shared" si="121"/>
        <v>0.2</v>
      </c>
      <c r="O2539" t="str">
        <f>IF(_xlfn.XLOOKUP(F2539,'Shipment Detail'!N:N,'Shipment Detail'!BM:BM)=0,"",_xlfn.XLOOKUP(F2539,'Shipment Detail'!N:N,'Shipment Detail'!BM:BM))</f>
        <v/>
      </c>
      <c r="R2539" t="str">
        <f>IF(_xlfn.XLOOKUP(F2539,'Shipment Detail'!N:N,'Shipment Detail'!AV:AV)&gt;60,10,"")</f>
        <v/>
      </c>
      <c r="T2539" s="3">
        <f>TCD!C2539</f>
        <v>5.7799999999999976</v>
      </c>
    </row>
    <row r="2540" spans="1:20" x14ac:dyDescent="0.2">
      <c r="A2540" t="str">
        <f t="shared" si="120"/>
        <v>FEDEX FRANCE</v>
      </c>
      <c r="B2540" s="5">
        <f t="shared" si="122"/>
        <v>46174</v>
      </c>
      <c r="F2540" s="6">
        <f>TCD!A2540</f>
        <v>873291074775</v>
      </c>
      <c r="H2540" s="18" t="str">
        <f>TCD!F2540</f>
        <v>E</v>
      </c>
      <c r="I2540" t="str">
        <f>TCD!B2540</f>
        <v>FR</v>
      </c>
      <c r="J2540" t="str">
        <f>IF(COUNTIF(Zoning!B:B,I2540)=0,"inconnu",_xlfn.XLOOKUP(I2540,Zoning!B:B,Zoning!C:C))</f>
        <v>France</v>
      </c>
      <c r="K2540">
        <f>_xlfn.XLOOKUP(F2540,'Shipment Detail'!N:N,'Shipment Detail'!AB:AB)</f>
        <v>1</v>
      </c>
      <c r="L2540">
        <f>TCD!E2540</f>
        <v>1</v>
      </c>
      <c r="M2540" t="str">
        <f>IF(J2540="France","ST",_xlfn.XLOOKUP(F2540,'Shipment Detail'!N:N,'Shipment Detail'!E:E,""))</f>
        <v>ST</v>
      </c>
      <c r="N2540">
        <f t="shared" si="121"/>
        <v>0.2</v>
      </c>
      <c r="O2540" t="str">
        <f>IF(_xlfn.XLOOKUP(F2540,'Shipment Detail'!N:N,'Shipment Detail'!BM:BM)=0,"",_xlfn.XLOOKUP(F2540,'Shipment Detail'!N:N,'Shipment Detail'!BM:BM))</f>
        <v/>
      </c>
      <c r="R2540" t="str">
        <f>IF(_xlfn.XLOOKUP(F2540,'Shipment Detail'!N:N,'Shipment Detail'!AV:AV)&gt;60,10,"")</f>
        <v/>
      </c>
      <c r="T2540" s="3">
        <f>TCD!C2540</f>
        <v>4.7799999999999994</v>
      </c>
    </row>
    <row r="2541" spans="1:20" x14ac:dyDescent="0.2">
      <c r="A2541" t="str">
        <f t="shared" si="120"/>
        <v>FEDEX FRANCE</v>
      </c>
      <c r="B2541" s="5">
        <f t="shared" si="122"/>
        <v>46174</v>
      </c>
      <c r="F2541" s="6">
        <f>TCD!A2541</f>
        <v>873291096541</v>
      </c>
      <c r="H2541" s="18" t="str">
        <f>TCD!F2541</f>
        <v>E</v>
      </c>
      <c r="I2541" t="str">
        <f>TCD!B2541</f>
        <v>FR</v>
      </c>
      <c r="J2541" t="str">
        <f>IF(COUNTIF(Zoning!B:B,I2541)=0,"inconnu",_xlfn.XLOOKUP(I2541,Zoning!B:B,Zoning!C:C))</f>
        <v>France</v>
      </c>
      <c r="K2541">
        <f>_xlfn.XLOOKUP(F2541,'Shipment Detail'!N:N,'Shipment Detail'!AB:AB)</f>
        <v>9</v>
      </c>
      <c r="L2541">
        <f>TCD!E2541</f>
        <v>53.9</v>
      </c>
      <c r="M2541" t="str">
        <f>IF(J2541="France","ST",_xlfn.XLOOKUP(F2541,'Shipment Detail'!N:N,'Shipment Detail'!E:E,""))</f>
        <v>ST</v>
      </c>
      <c r="N2541">
        <f t="shared" si="121"/>
        <v>0.2</v>
      </c>
      <c r="O2541" t="str">
        <f>IF(_xlfn.XLOOKUP(F2541,'Shipment Detail'!N:N,'Shipment Detail'!BM:BM)=0,"",_xlfn.XLOOKUP(F2541,'Shipment Detail'!N:N,'Shipment Detail'!BM:BM))</f>
        <v/>
      </c>
      <c r="R2541" t="str">
        <f>IF(_xlfn.XLOOKUP(F2541,'Shipment Detail'!N:N,'Shipment Detail'!AV:AV)&gt;60,10,"")</f>
        <v/>
      </c>
      <c r="T2541" s="3">
        <f>TCD!C2541</f>
        <v>22.510000000000005</v>
      </c>
    </row>
    <row r="2542" spans="1:20" x14ac:dyDescent="0.2">
      <c r="A2542" t="str">
        <f t="shared" si="120"/>
        <v>FEDEX FRANCE</v>
      </c>
      <c r="B2542" s="5">
        <f t="shared" si="122"/>
        <v>46174</v>
      </c>
      <c r="F2542" s="6">
        <f>TCD!A2542</f>
        <v>873291222409</v>
      </c>
      <c r="H2542" s="18" t="str">
        <f>TCD!F2542</f>
        <v>E</v>
      </c>
      <c r="I2542" t="str">
        <f>TCD!B2542</f>
        <v>FR</v>
      </c>
      <c r="J2542" t="str">
        <f>IF(COUNTIF(Zoning!B:B,I2542)=0,"inconnu",_xlfn.XLOOKUP(I2542,Zoning!B:B,Zoning!C:C))</f>
        <v>France</v>
      </c>
      <c r="K2542">
        <f>_xlfn.XLOOKUP(F2542,'Shipment Detail'!N:N,'Shipment Detail'!AB:AB)</f>
        <v>2</v>
      </c>
      <c r="L2542">
        <f>TCD!E2542</f>
        <v>14</v>
      </c>
      <c r="M2542" t="str">
        <f>IF(J2542="France","ST",_xlfn.XLOOKUP(F2542,'Shipment Detail'!N:N,'Shipment Detail'!E:E,""))</f>
        <v>ST</v>
      </c>
      <c r="N2542">
        <f t="shared" si="121"/>
        <v>0.2</v>
      </c>
      <c r="O2542" t="str">
        <f>IF(_xlfn.XLOOKUP(F2542,'Shipment Detail'!N:N,'Shipment Detail'!BM:BM)=0,"",_xlfn.XLOOKUP(F2542,'Shipment Detail'!N:N,'Shipment Detail'!BM:BM))</f>
        <v/>
      </c>
      <c r="R2542" t="str">
        <f>IF(_xlfn.XLOOKUP(F2542,'Shipment Detail'!N:N,'Shipment Detail'!AV:AV)&gt;60,10,"")</f>
        <v/>
      </c>
      <c r="T2542" s="3">
        <f>TCD!C2542</f>
        <v>9.1300000000000026</v>
      </c>
    </row>
    <row r="2543" spans="1:20" x14ac:dyDescent="0.2">
      <c r="A2543" t="str">
        <f t="shared" si="120"/>
        <v>FEDEX FRANCE</v>
      </c>
      <c r="B2543" s="5">
        <f t="shared" si="122"/>
        <v>46174</v>
      </c>
      <c r="F2543" s="6">
        <f>TCD!A2543</f>
        <v>873291238750</v>
      </c>
      <c r="H2543" s="18" t="str">
        <f>TCD!F2543</f>
        <v>E</v>
      </c>
      <c r="I2543" t="str">
        <f>TCD!B2543</f>
        <v>FR</v>
      </c>
      <c r="J2543" t="str">
        <f>IF(COUNTIF(Zoning!B:B,I2543)=0,"inconnu",_xlfn.XLOOKUP(I2543,Zoning!B:B,Zoning!C:C))</f>
        <v>France</v>
      </c>
      <c r="K2543">
        <f>_xlfn.XLOOKUP(F2543,'Shipment Detail'!N:N,'Shipment Detail'!AB:AB)</f>
        <v>7</v>
      </c>
      <c r="L2543">
        <f>TCD!E2543</f>
        <v>53.5</v>
      </c>
      <c r="M2543" t="str">
        <f>IF(J2543="France","ST",_xlfn.XLOOKUP(F2543,'Shipment Detail'!N:N,'Shipment Detail'!E:E,""))</f>
        <v>ST</v>
      </c>
      <c r="N2543">
        <f t="shared" si="121"/>
        <v>0.2</v>
      </c>
      <c r="O2543" t="str">
        <f>IF(_xlfn.XLOOKUP(F2543,'Shipment Detail'!N:N,'Shipment Detail'!BM:BM)=0,"",_xlfn.XLOOKUP(F2543,'Shipment Detail'!N:N,'Shipment Detail'!BM:BM))</f>
        <v/>
      </c>
      <c r="R2543" t="str">
        <f>IF(_xlfn.XLOOKUP(F2543,'Shipment Detail'!N:N,'Shipment Detail'!AV:AV)&gt;60,10,"")</f>
        <v/>
      </c>
      <c r="T2543" s="3">
        <f>TCD!C2543</f>
        <v>22.510000000000005</v>
      </c>
    </row>
    <row r="2544" spans="1:20" x14ac:dyDescent="0.2">
      <c r="A2544" t="str">
        <f t="shared" si="120"/>
        <v>FEDEX FRANCE</v>
      </c>
      <c r="B2544" s="5">
        <f t="shared" si="122"/>
        <v>46174</v>
      </c>
      <c r="F2544" s="6">
        <f>TCD!A2544</f>
        <v>873291329244</v>
      </c>
      <c r="H2544" s="18" t="str">
        <f>TCD!F2544</f>
        <v>E</v>
      </c>
      <c r="I2544" t="str">
        <f>TCD!B2544</f>
        <v>FR</v>
      </c>
      <c r="J2544" t="str">
        <f>IF(COUNTIF(Zoning!B:B,I2544)=0,"inconnu",_xlfn.XLOOKUP(I2544,Zoning!B:B,Zoning!C:C))</f>
        <v>France</v>
      </c>
      <c r="K2544">
        <f>_xlfn.XLOOKUP(F2544,'Shipment Detail'!N:N,'Shipment Detail'!AB:AB)</f>
        <v>3</v>
      </c>
      <c r="L2544">
        <f>TCD!E2544</f>
        <v>18.3</v>
      </c>
      <c r="M2544" t="str">
        <f>IF(J2544="France","ST",_xlfn.XLOOKUP(F2544,'Shipment Detail'!N:N,'Shipment Detail'!E:E,""))</f>
        <v>ST</v>
      </c>
      <c r="N2544">
        <f t="shared" si="121"/>
        <v>0.2</v>
      </c>
      <c r="O2544" t="str">
        <f>IF(_xlfn.XLOOKUP(F2544,'Shipment Detail'!N:N,'Shipment Detail'!BM:BM)=0,"",_xlfn.XLOOKUP(F2544,'Shipment Detail'!N:N,'Shipment Detail'!BM:BM))</f>
        <v/>
      </c>
      <c r="R2544" t="str">
        <f>IF(_xlfn.XLOOKUP(F2544,'Shipment Detail'!N:N,'Shipment Detail'!AV:AV)&gt;60,10,"")</f>
        <v/>
      </c>
      <c r="T2544" s="3">
        <f>TCD!C2544</f>
        <v>10.800000000000004</v>
      </c>
    </row>
    <row r="2545" spans="1:20" x14ac:dyDescent="0.2">
      <c r="A2545" t="str">
        <f t="shared" si="120"/>
        <v>FEDEX FRANCE</v>
      </c>
      <c r="B2545" s="5">
        <f t="shared" si="122"/>
        <v>46174</v>
      </c>
      <c r="F2545" s="6">
        <f>TCD!A2545</f>
        <v>873291399240</v>
      </c>
      <c r="H2545" s="18" t="str">
        <f>TCD!F2545</f>
        <v>P</v>
      </c>
      <c r="I2545" t="str">
        <f>TCD!B2545</f>
        <v>FR</v>
      </c>
      <c r="J2545" t="str">
        <f>IF(COUNTIF(Zoning!B:B,I2545)=0,"inconnu",_xlfn.XLOOKUP(I2545,Zoning!B:B,Zoning!C:C))</f>
        <v>France</v>
      </c>
      <c r="K2545">
        <f>_xlfn.XLOOKUP(F2545,'Shipment Detail'!N:N,'Shipment Detail'!AB:AB)</f>
        <v>1</v>
      </c>
      <c r="L2545">
        <f>TCD!E2545</f>
        <v>10</v>
      </c>
      <c r="M2545" t="str">
        <f>IF(J2545="France","ST",_xlfn.XLOOKUP(F2545,'Shipment Detail'!N:N,'Shipment Detail'!E:E,""))</f>
        <v>ST</v>
      </c>
      <c r="N2545">
        <f t="shared" si="121"/>
        <v>0.2</v>
      </c>
      <c r="O2545" t="str">
        <f>IF(_xlfn.XLOOKUP(F2545,'Shipment Detail'!N:N,'Shipment Detail'!BM:BM)=0,"",_xlfn.XLOOKUP(F2545,'Shipment Detail'!N:N,'Shipment Detail'!BM:BM))</f>
        <v/>
      </c>
      <c r="R2545" t="str">
        <f>IF(_xlfn.XLOOKUP(F2545,'Shipment Detail'!N:N,'Shipment Detail'!AV:AV)&gt;60,10,"")</f>
        <v/>
      </c>
      <c r="T2545" s="3">
        <f>TCD!C2545</f>
        <v>7.7900000000000027</v>
      </c>
    </row>
    <row r="2546" spans="1:20" x14ac:dyDescent="0.2">
      <c r="A2546" t="str">
        <f t="shared" si="120"/>
        <v>FEDEX FRANCE</v>
      </c>
      <c r="B2546" s="5">
        <f t="shared" si="122"/>
        <v>46174</v>
      </c>
      <c r="F2546" s="6">
        <f>TCD!A2546</f>
        <v>873291406073</v>
      </c>
      <c r="H2546" s="18" t="str">
        <f>TCD!F2546</f>
        <v>E</v>
      </c>
      <c r="I2546" t="str">
        <f>TCD!B2546</f>
        <v>FR</v>
      </c>
      <c r="J2546" t="str">
        <f>IF(COUNTIF(Zoning!B:B,I2546)=0,"inconnu",_xlfn.XLOOKUP(I2546,Zoning!B:B,Zoning!C:C))</f>
        <v>France</v>
      </c>
      <c r="K2546">
        <f>_xlfn.XLOOKUP(F2546,'Shipment Detail'!N:N,'Shipment Detail'!AB:AB)</f>
        <v>2</v>
      </c>
      <c r="L2546">
        <f>TCD!E2546</f>
        <v>12</v>
      </c>
      <c r="M2546" t="str">
        <f>IF(J2546="France","ST",_xlfn.XLOOKUP(F2546,'Shipment Detail'!N:N,'Shipment Detail'!E:E,""))</f>
        <v>ST</v>
      </c>
      <c r="N2546">
        <f t="shared" si="121"/>
        <v>0.2</v>
      </c>
      <c r="O2546" t="str">
        <f>IF(_xlfn.XLOOKUP(F2546,'Shipment Detail'!N:N,'Shipment Detail'!BM:BM)=0,"",_xlfn.XLOOKUP(F2546,'Shipment Detail'!N:N,'Shipment Detail'!BM:BM))</f>
        <v/>
      </c>
      <c r="R2546" t="str">
        <f>IF(_xlfn.XLOOKUP(F2546,'Shipment Detail'!N:N,'Shipment Detail'!AV:AV)&gt;60,10,"")</f>
        <v/>
      </c>
      <c r="T2546" s="3">
        <f>TCD!C2546</f>
        <v>8.4599999999999973</v>
      </c>
    </row>
    <row r="2547" spans="1:20" x14ac:dyDescent="0.2">
      <c r="A2547" t="str">
        <f t="shared" si="120"/>
        <v>FEDEX FRANCE</v>
      </c>
      <c r="B2547" s="5">
        <f t="shared" si="122"/>
        <v>46174</v>
      </c>
      <c r="F2547" s="6">
        <f>TCD!A2547</f>
        <v>873291423812</v>
      </c>
      <c r="H2547" s="18" t="str">
        <f>TCD!F2547</f>
        <v>E</v>
      </c>
      <c r="I2547" t="str">
        <f>TCD!B2547</f>
        <v>FR</v>
      </c>
      <c r="J2547" t="str">
        <f>IF(COUNTIF(Zoning!B:B,I2547)=0,"inconnu",_xlfn.XLOOKUP(I2547,Zoning!B:B,Zoning!C:C))</f>
        <v>France</v>
      </c>
      <c r="K2547">
        <f>_xlfn.XLOOKUP(F2547,'Shipment Detail'!N:N,'Shipment Detail'!AB:AB)</f>
        <v>3</v>
      </c>
      <c r="L2547">
        <f>TCD!E2547</f>
        <v>15</v>
      </c>
      <c r="M2547" t="str">
        <f>IF(J2547="France","ST",_xlfn.XLOOKUP(F2547,'Shipment Detail'!N:N,'Shipment Detail'!E:E,""))</f>
        <v>ST</v>
      </c>
      <c r="N2547">
        <f t="shared" si="121"/>
        <v>0.2</v>
      </c>
      <c r="O2547" t="str">
        <f>IF(_xlfn.XLOOKUP(F2547,'Shipment Detail'!N:N,'Shipment Detail'!BM:BM)=0,"",_xlfn.XLOOKUP(F2547,'Shipment Detail'!N:N,'Shipment Detail'!BM:BM))</f>
        <v/>
      </c>
      <c r="R2547" t="str">
        <f>IF(_xlfn.XLOOKUP(F2547,'Shipment Detail'!N:N,'Shipment Detail'!AV:AV)&gt;60,10,"")</f>
        <v/>
      </c>
      <c r="T2547" s="3">
        <f>TCD!C2547</f>
        <v>9.4600000000000009</v>
      </c>
    </row>
    <row r="2548" spans="1:20" x14ac:dyDescent="0.2">
      <c r="A2548" t="str">
        <f t="shared" si="120"/>
        <v>FEDEX FRANCE</v>
      </c>
      <c r="B2548" s="5">
        <f t="shared" si="122"/>
        <v>46174</v>
      </c>
      <c r="F2548" s="6">
        <f>TCD!A2548</f>
        <v>873291441009</v>
      </c>
      <c r="H2548" s="18" t="str">
        <f>TCD!F2548</f>
        <v>E</v>
      </c>
      <c r="I2548" t="str">
        <f>TCD!B2548</f>
        <v>FR</v>
      </c>
      <c r="J2548" t="str">
        <f>IF(COUNTIF(Zoning!B:B,I2548)=0,"inconnu",_xlfn.XLOOKUP(I2548,Zoning!B:B,Zoning!C:C))</f>
        <v>France</v>
      </c>
      <c r="K2548">
        <f>_xlfn.XLOOKUP(F2548,'Shipment Detail'!N:N,'Shipment Detail'!AB:AB)</f>
        <v>3</v>
      </c>
      <c r="L2548">
        <f>TCD!E2548</f>
        <v>73.199999999999989</v>
      </c>
      <c r="M2548" t="str">
        <f>IF(J2548="France","ST",_xlfn.XLOOKUP(F2548,'Shipment Detail'!N:N,'Shipment Detail'!E:E,""))</f>
        <v>ST</v>
      </c>
      <c r="N2548">
        <f t="shared" si="121"/>
        <v>0.2</v>
      </c>
      <c r="O2548" t="str">
        <f>IF(_xlfn.XLOOKUP(F2548,'Shipment Detail'!N:N,'Shipment Detail'!BM:BM)=0,"",_xlfn.XLOOKUP(F2548,'Shipment Detail'!N:N,'Shipment Detail'!BM:BM))</f>
        <v/>
      </c>
      <c r="R2548" t="str">
        <f>IF(_xlfn.XLOOKUP(F2548,'Shipment Detail'!N:N,'Shipment Detail'!AV:AV)&gt;60,10,"")</f>
        <v/>
      </c>
      <c r="T2548" s="3">
        <f>TCD!C2548</f>
        <v>30.069999999999993</v>
      </c>
    </row>
    <row r="2549" spans="1:20" x14ac:dyDescent="0.2">
      <c r="A2549" t="str">
        <f t="shared" si="120"/>
        <v>FEDEX FRANCE</v>
      </c>
      <c r="B2549" s="5">
        <f t="shared" si="122"/>
        <v>46174</v>
      </c>
      <c r="F2549" s="6">
        <f>TCD!A2549</f>
        <v>873291519260</v>
      </c>
      <c r="H2549" s="18" t="str">
        <f>TCD!F2549</f>
        <v>E</v>
      </c>
      <c r="I2549" t="str">
        <f>TCD!B2549</f>
        <v>FR</v>
      </c>
      <c r="J2549" t="str">
        <f>IF(COUNTIF(Zoning!B:B,I2549)=0,"inconnu",_xlfn.XLOOKUP(I2549,Zoning!B:B,Zoning!C:C))</f>
        <v>France</v>
      </c>
      <c r="K2549">
        <f>_xlfn.XLOOKUP(F2549,'Shipment Detail'!N:N,'Shipment Detail'!AB:AB)</f>
        <v>2</v>
      </c>
      <c r="L2549">
        <f>TCD!E2549</f>
        <v>15</v>
      </c>
      <c r="M2549" t="str">
        <f>IF(J2549="France","ST",_xlfn.XLOOKUP(F2549,'Shipment Detail'!N:N,'Shipment Detail'!E:E,""))</f>
        <v>ST</v>
      </c>
      <c r="N2549">
        <f t="shared" si="121"/>
        <v>0.2</v>
      </c>
      <c r="O2549" t="str">
        <f>IF(_xlfn.XLOOKUP(F2549,'Shipment Detail'!N:N,'Shipment Detail'!BM:BM)=0,"",_xlfn.XLOOKUP(F2549,'Shipment Detail'!N:N,'Shipment Detail'!BM:BM))</f>
        <v/>
      </c>
      <c r="R2549" t="str">
        <f>IF(_xlfn.XLOOKUP(F2549,'Shipment Detail'!N:N,'Shipment Detail'!AV:AV)&gt;60,10,"")</f>
        <v/>
      </c>
      <c r="T2549" s="3">
        <f>TCD!C2549</f>
        <v>9.4600000000000009</v>
      </c>
    </row>
    <row r="2550" spans="1:20" x14ac:dyDescent="0.2">
      <c r="A2550" t="str">
        <f t="shared" si="120"/>
        <v>FEDEX FRANCE</v>
      </c>
      <c r="B2550" s="5">
        <f t="shared" si="122"/>
        <v>46174</v>
      </c>
      <c r="F2550" s="6">
        <f>TCD!A2550</f>
        <v>873291530493</v>
      </c>
      <c r="H2550" s="18" t="str">
        <f>TCD!F2550</f>
        <v>E</v>
      </c>
      <c r="I2550" t="str">
        <f>TCD!B2550</f>
        <v>FR</v>
      </c>
      <c r="J2550" t="str">
        <f>IF(COUNTIF(Zoning!B:B,I2550)=0,"inconnu",_xlfn.XLOOKUP(I2550,Zoning!B:B,Zoning!C:C))</f>
        <v>France</v>
      </c>
      <c r="K2550">
        <f>_xlfn.XLOOKUP(F2550,'Shipment Detail'!N:N,'Shipment Detail'!AB:AB)</f>
        <v>2</v>
      </c>
      <c r="L2550">
        <f>TCD!E2550</f>
        <v>11</v>
      </c>
      <c r="M2550" t="str">
        <f>IF(J2550="France","ST",_xlfn.XLOOKUP(F2550,'Shipment Detail'!N:N,'Shipment Detail'!E:E,""))</f>
        <v>ST</v>
      </c>
      <c r="N2550">
        <f t="shared" si="121"/>
        <v>0.2</v>
      </c>
      <c r="O2550" t="str">
        <f>IF(_xlfn.XLOOKUP(F2550,'Shipment Detail'!N:N,'Shipment Detail'!BM:BM)=0,"",_xlfn.XLOOKUP(F2550,'Shipment Detail'!N:N,'Shipment Detail'!BM:BM))</f>
        <v/>
      </c>
      <c r="R2550" t="str">
        <f>IF(_xlfn.XLOOKUP(F2550,'Shipment Detail'!N:N,'Shipment Detail'!AV:AV)&gt;60,10,"")</f>
        <v/>
      </c>
      <c r="T2550" s="3">
        <f>TCD!C2550</f>
        <v>8.129999999999999</v>
      </c>
    </row>
    <row r="2551" spans="1:20" x14ac:dyDescent="0.2">
      <c r="A2551" t="str">
        <f t="shared" si="120"/>
        <v>FEDEX FRANCE</v>
      </c>
      <c r="B2551" s="5">
        <f t="shared" si="122"/>
        <v>46174</v>
      </c>
      <c r="F2551" s="6">
        <f>TCD!A2551</f>
        <v>873291592767</v>
      </c>
      <c r="H2551" s="18" t="str">
        <f>TCD!F2551</f>
        <v>E</v>
      </c>
      <c r="I2551" t="str">
        <f>TCD!B2551</f>
        <v>FR</v>
      </c>
      <c r="J2551" t="str">
        <f>IF(COUNTIF(Zoning!B:B,I2551)=0,"inconnu",_xlfn.XLOOKUP(I2551,Zoning!B:B,Zoning!C:C))</f>
        <v>France</v>
      </c>
      <c r="K2551">
        <f>_xlfn.XLOOKUP(F2551,'Shipment Detail'!N:N,'Shipment Detail'!AB:AB)</f>
        <v>7</v>
      </c>
      <c r="L2551">
        <f>TCD!E2551</f>
        <v>32.800000000000004</v>
      </c>
      <c r="M2551" t="str">
        <f>IF(J2551="France","ST",_xlfn.XLOOKUP(F2551,'Shipment Detail'!N:N,'Shipment Detail'!E:E,""))</f>
        <v>ST</v>
      </c>
      <c r="N2551">
        <f t="shared" si="121"/>
        <v>0.2</v>
      </c>
      <c r="O2551" t="str">
        <f>IF(_xlfn.XLOOKUP(F2551,'Shipment Detail'!N:N,'Shipment Detail'!BM:BM)=0,"",_xlfn.XLOOKUP(F2551,'Shipment Detail'!N:N,'Shipment Detail'!BM:BM))</f>
        <v/>
      </c>
      <c r="R2551" t="str">
        <f>IF(_xlfn.XLOOKUP(F2551,'Shipment Detail'!N:N,'Shipment Detail'!AV:AV)&gt;60,10,"")</f>
        <v/>
      </c>
      <c r="T2551" s="3">
        <f>TCD!C2551</f>
        <v>15.489999999999995</v>
      </c>
    </row>
    <row r="2552" spans="1:20" x14ac:dyDescent="0.2">
      <c r="A2552" t="str">
        <f t="shared" si="120"/>
        <v>FEDEX FRANCE</v>
      </c>
      <c r="B2552" s="5">
        <f t="shared" si="122"/>
        <v>46174</v>
      </c>
      <c r="F2552" s="6">
        <f>TCD!A2552</f>
        <v>873291712272</v>
      </c>
      <c r="H2552" s="18" t="str">
        <f>TCD!F2552</f>
        <v>E</v>
      </c>
      <c r="I2552" t="str">
        <f>TCD!B2552</f>
        <v>FR</v>
      </c>
      <c r="J2552" t="str">
        <f>IF(COUNTIF(Zoning!B:B,I2552)=0,"inconnu",_xlfn.XLOOKUP(I2552,Zoning!B:B,Zoning!C:C))</f>
        <v>France</v>
      </c>
      <c r="K2552">
        <f>_xlfn.XLOOKUP(F2552,'Shipment Detail'!N:N,'Shipment Detail'!AB:AB)</f>
        <v>13</v>
      </c>
      <c r="L2552">
        <f>TCD!E2552</f>
        <v>79.199999999999989</v>
      </c>
      <c r="M2552" t="str">
        <f>IF(J2552="France","ST",_xlfn.XLOOKUP(F2552,'Shipment Detail'!N:N,'Shipment Detail'!E:E,""))</f>
        <v>ST</v>
      </c>
      <c r="N2552">
        <f t="shared" si="121"/>
        <v>0.2</v>
      </c>
      <c r="O2552" t="str">
        <f>IF(_xlfn.XLOOKUP(F2552,'Shipment Detail'!N:N,'Shipment Detail'!BM:BM)=0,"",_xlfn.XLOOKUP(F2552,'Shipment Detail'!N:N,'Shipment Detail'!BM:BM))</f>
        <v/>
      </c>
      <c r="R2552" t="str">
        <f>IF(_xlfn.XLOOKUP(F2552,'Shipment Detail'!N:N,'Shipment Detail'!AV:AV)&gt;60,10,"")</f>
        <v/>
      </c>
      <c r="T2552" s="3">
        <f>TCD!C2552</f>
        <v>32.5</v>
      </c>
    </row>
    <row r="2553" spans="1:20" x14ac:dyDescent="0.2">
      <c r="A2553" t="str">
        <f t="shared" si="120"/>
        <v>FEDEX FRANCE</v>
      </c>
      <c r="B2553" s="5">
        <f t="shared" si="122"/>
        <v>46174</v>
      </c>
      <c r="F2553" s="6">
        <f>TCD!A2553</f>
        <v>873291754007</v>
      </c>
      <c r="H2553" s="18" t="str">
        <f>TCD!F2553</f>
        <v>E</v>
      </c>
      <c r="I2553" t="str">
        <f>TCD!B2553</f>
        <v>FR</v>
      </c>
      <c r="J2553" t="str">
        <f>IF(COUNTIF(Zoning!B:B,I2553)=0,"inconnu",_xlfn.XLOOKUP(I2553,Zoning!B:B,Zoning!C:C))</f>
        <v>France</v>
      </c>
      <c r="K2553">
        <f>_xlfn.XLOOKUP(F2553,'Shipment Detail'!N:N,'Shipment Detail'!AB:AB)</f>
        <v>2</v>
      </c>
      <c r="L2553">
        <f>TCD!E2553</f>
        <v>16.5</v>
      </c>
      <c r="M2553" t="str">
        <f>IF(J2553="France","ST",_xlfn.XLOOKUP(F2553,'Shipment Detail'!N:N,'Shipment Detail'!E:E,""))</f>
        <v>ST</v>
      </c>
      <c r="N2553">
        <f t="shared" si="121"/>
        <v>0.2</v>
      </c>
      <c r="O2553" t="str">
        <f>IF(_xlfn.XLOOKUP(F2553,'Shipment Detail'!N:N,'Shipment Detail'!BM:BM)=0,"",_xlfn.XLOOKUP(F2553,'Shipment Detail'!N:N,'Shipment Detail'!BM:BM))</f>
        <v/>
      </c>
      <c r="R2553" t="str">
        <f>IF(_xlfn.XLOOKUP(F2553,'Shipment Detail'!N:N,'Shipment Detail'!AV:AV)&gt;60,10,"")</f>
        <v/>
      </c>
      <c r="T2553" s="3">
        <f>TCD!C2553</f>
        <v>10.129999999999995</v>
      </c>
    </row>
    <row r="2554" spans="1:20" x14ac:dyDescent="0.2">
      <c r="A2554" t="str">
        <f t="shared" si="120"/>
        <v>FEDEX FRANCE</v>
      </c>
      <c r="B2554" s="5">
        <f t="shared" si="122"/>
        <v>46174</v>
      </c>
      <c r="F2554" s="6">
        <f>TCD!A2554</f>
        <v>873291766905</v>
      </c>
      <c r="H2554" s="18" t="str">
        <f>TCD!F2554</f>
        <v>E</v>
      </c>
      <c r="I2554" t="str">
        <f>TCD!B2554</f>
        <v>FR</v>
      </c>
      <c r="J2554" t="str">
        <f>IF(COUNTIF(Zoning!B:B,I2554)=0,"inconnu",_xlfn.XLOOKUP(I2554,Zoning!B:B,Zoning!C:C))</f>
        <v>France</v>
      </c>
      <c r="K2554">
        <f>_xlfn.XLOOKUP(F2554,'Shipment Detail'!N:N,'Shipment Detail'!AB:AB)</f>
        <v>2</v>
      </c>
      <c r="L2554">
        <f>TCD!E2554</f>
        <v>15.6</v>
      </c>
      <c r="M2554" t="str">
        <f>IF(J2554="France","ST",_xlfn.XLOOKUP(F2554,'Shipment Detail'!N:N,'Shipment Detail'!E:E,""))</f>
        <v>ST</v>
      </c>
      <c r="N2554">
        <f t="shared" si="121"/>
        <v>0.2</v>
      </c>
      <c r="O2554" t="str">
        <f>IF(_xlfn.XLOOKUP(F2554,'Shipment Detail'!N:N,'Shipment Detail'!BM:BM)=0,"",_xlfn.XLOOKUP(F2554,'Shipment Detail'!N:N,'Shipment Detail'!BM:BM))</f>
        <v/>
      </c>
      <c r="R2554" t="str">
        <f>IF(_xlfn.XLOOKUP(F2554,'Shipment Detail'!N:N,'Shipment Detail'!AV:AV)&gt;60,10,"")</f>
        <v/>
      </c>
      <c r="T2554" s="3">
        <f>TCD!C2554</f>
        <v>9.8000000000000007</v>
      </c>
    </row>
    <row r="2555" spans="1:20" x14ac:dyDescent="0.2">
      <c r="A2555" t="str">
        <f t="shared" si="120"/>
        <v>FEDEX FRANCE</v>
      </c>
      <c r="B2555" s="5">
        <f t="shared" si="122"/>
        <v>46174</v>
      </c>
      <c r="F2555" s="6">
        <f>TCD!A2555</f>
        <v>873291784124</v>
      </c>
      <c r="H2555" s="18" t="str">
        <f>TCD!F2555</f>
        <v>E</v>
      </c>
      <c r="I2555" t="str">
        <f>TCD!B2555</f>
        <v>FR</v>
      </c>
      <c r="J2555" t="str">
        <f>IF(COUNTIF(Zoning!B:B,I2555)=0,"inconnu",_xlfn.XLOOKUP(I2555,Zoning!B:B,Zoning!C:C))</f>
        <v>France</v>
      </c>
      <c r="K2555">
        <f>_xlfn.XLOOKUP(F2555,'Shipment Detail'!N:N,'Shipment Detail'!AB:AB)</f>
        <v>2</v>
      </c>
      <c r="L2555">
        <f>TCD!E2555</f>
        <v>15</v>
      </c>
      <c r="M2555" t="str">
        <f>IF(J2555="France","ST",_xlfn.XLOOKUP(F2555,'Shipment Detail'!N:N,'Shipment Detail'!E:E,""))</f>
        <v>ST</v>
      </c>
      <c r="N2555">
        <f t="shared" si="121"/>
        <v>0.2</v>
      </c>
      <c r="O2555" t="str">
        <f>IF(_xlfn.XLOOKUP(F2555,'Shipment Detail'!N:N,'Shipment Detail'!BM:BM)=0,"",_xlfn.XLOOKUP(F2555,'Shipment Detail'!N:N,'Shipment Detail'!BM:BM))</f>
        <v/>
      </c>
      <c r="R2555" t="str">
        <f>IF(_xlfn.XLOOKUP(F2555,'Shipment Detail'!N:N,'Shipment Detail'!AV:AV)&gt;60,10,"")</f>
        <v/>
      </c>
      <c r="T2555" s="3">
        <f>TCD!C2555</f>
        <v>9.4600000000000009</v>
      </c>
    </row>
    <row r="2556" spans="1:20" x14ac:dyDescent="0.2">
      <c r="A2556" t="str">
        <f t="shared" si="120"/>
        <v>FEDEX FRANCE</v>
      </c>
      <c r="B2556" s="5">
        <f t="shared" si="122"/>
        <v>46174</v>
      </c>
      <c r="F2556" s="6">
        <f>TCD!A2556</f>
        <v>873291809030</v>
      </c>
      <c r="H2556" s="18" t="str">
        <f>TCD!F2556</f>
        <v>E</v>
      </c>
      <c r="I2556" t="str">
        <f>TCD!B2556</f>
        <v>FR</v>
      </c>
      <c r="J2556" t="str">
        <f>IF(COUNTIF(Zoning!B:B,I2556)=0,"inconnu",_xlfn.XLOOKUP(I2556,Zoning!B:B,Zoning!C:C))</f>
        <v>France</v>
      </c>
      <c r="K2556">
        <f>_xlfn.XLOOKUP(F2556,'Shipment Detail'!N:N,'Shipment Detail'!AB:AB)</f>
        <v>3</v>
      </c>
      <c r="L2556">
        <f>TCD!E2556</f>
        <v>15.799999999999999</v>
      </c>
      <c r="M2556" t="str">
        <f>IF(J2556="France","ST",_xlfn.XLOOKUP(F2556,'Shipment Detail'!N:N,'Shipment Detail'!E:E,""))</f>
        <v>ST</v>
      </c>
      <c r="N2556">
        <f t="shared" si="121"/>
        <v>0.2</v>
      </c>
      <c r="O2556" t="str">
        <f>IF(_xlfn.XLOOKUP(F2556,'Shipment Detail'!N:N,'Shipment Detail'!BM:BM)=0,"",_xlfn.XLOOKUP(F2556,'Shipment Detail'!N:N,'Shipment Detail'!BM:BM))</f>
        <v/>
      </c>
      <c r="R2556" t="str">
        <f>IF(_xlfn.XLOOKUP(F2556,'Shipment Detail'!N:N,'Shipment Detail'!AV:AV)&gt;60,10,"")</f>
        <v/>
      </c>
      <c r="T2556" s="3">
        <f>TCD!C2556</f>
        <v>9.8000000000000007</v>
      </c>
    </row>
    <row r="2557" spans="1:20" x14ac:dyDescent="0.2">
      <c r="A2557" t="str">
        <f t="shared" si="120"/>
        <v>FEDEX FRANCE</v>
      </c>
      <c r="B2557" s="5">
        <f t="shared" si="122"/>
        <v>46174</v>
      </c>
      <c r="F2557" s="6">
        <f>TCD!A2557</f>
        <v>873291824658</v>
      </c>
      <c r="H2557" s="18" t="str">
        <f>TCD!F2557</f>
        <v>E</v>
      </c>
      <c r="I2557" t="str">
        <f>TCD!B2557</f>
        <v>FR</v>
      </c>
      <c r="J2557" t="str">
        <f>IF(COUNTIF(Zoning!B:B,I2557)=0,"inconnu",_xlfn.XLOOKUP(I2557,Zoning!B:B,Zoning!C:C))</f>
        <v>France</v>
      </c>
      <c r="K2557">
        <f>_xlfn.XLOOKUP(F2557,'Shipment Detail'!N:N,'Shipment Detail'!AB:AB)</f>
        <v>6</v>
      </c>
      <c r="L2557">
        <f>TCD!E2557</f>
        <v>30.900000000000002</v>
      </c>
      <c r="M2557" t="str">
        <f>IF(J2557="France","ST",_xlfn.XLOOKUP(F2557,'Shipment Detail'!N:N,'Shipment Detail'!E:E,""))</f>
        <v>ST</v>
      </c>
      <c r="N2557">
        <f t="shared" si="121"/>
        <v>0.2</v>
      </c>
      <c r="O2557" t="str">
        <f>IF(_xlfn.XLOOKUP(F2557,'Shipment Detail'!N:N,'Shipment Detail'!BM:BM)=0,"",_xlfn.XLOOKUP(F2557,'Shipment Detail'!N:N,'Shipment Detail'!BM:BM))</f>
        <v/>
      </c>
      <c r="R2557" t="str">
        <f>IF(_xlfn.XLOOKUP(F2557,'Shipment Detail'!N:N,'Shipment Detail'!AV:AV)&gt;60,10,"")</f>
        <v/>
      </c>
      <c r="T2557" s="3">
        <f>TCD!C2557</f>
        <v>14.82</v>
      </c>
    </row>
    <row r="2558" spans="1:20" x14ac:dyDescent="0.2">
      <c r="A2558" t="str">
        <f t="shared" si="120"/>
        <v>FEDEX FRANCE</v>
      </c>
      <c r="B2558" s="5">
        <f t="shared" si="122"/>
        <v>46174</v>
      </c>
      <c r="F2558" s="6">
        <f>TCD!A2558</f>
        <v>873291843470</v>
      </c>
      <c r="H2558" s="18" t="str">
        <f>TCD!F2558</f>
        <v>E</v>
      </c>
      <c r="I2558" t="str">
        <f>TCD!B2558</f>
        <v>FR</v>
      </c>
      <c r="J2558" t="str">
        <f>IF(COUNTIF(Zoning!B:B,I2558)=0,"inconnu",_xlfn.XLOOKUP(I2558,Zoning!B:B,Zoning!C:C))</f>
        <v>France</v>
      </c>
      <c r="K2558">
        <f>_xlfn.XLOOKUP(F2558,'Shipment Detail'!N:N,'Shipment Detail'!AB:AB)</f>
        <v>2</v>
      </c>
      <c r="L2558">
        <f>TCD!E2558</f>
        <v>14</v>
      </c>
      <c r="M2558" t="str">
        <f>IF(J2558="France","ST",_xlfn.XLOOKUP(F2558,'Shipment Detail'!N:N,'Shipment Detail'!E:E,""))</f>
        <v>ST</v>
      </c>
      <c r="N2558">
        <f t="shared" si="121"/>
        <v>0.2</v>
      </c>
      <c r="O2558" t="str">
        <f>IF(_xlfn.XLOOKUP(F2558,'Shipment Detail'!N:N,'Shipment Detail'!BM:BM)=0,"",_xlfn.XLOOKUP(F2558,'Shipment Detail'!N:N,'Shipment Detail'!BM:BM))</f>
        <v/>
      </c>
      <c r="R2558" t="str">
        <f>IF(_xlfn.XLOOKUP(F2558,'Shipment Detail'!N:N,'Shipment Detail'!AV:AV)&gt;60,10,"")</f>
        <v/>
      </c>
      <c r="T2558" s="3">
        <f>TCD!C2558</f>
        <v>9.1300000000000026</v>
      </c>
    </row>
    <row r="2559" spans="1:20" x14ac:dyDescent="0.2">
      <c r="A2559" t="str">
        <f t="shared" si="120"/>
        <v>FEDEX FRANCE</v>
      </c>
      <c r="B2559" s="5">
        <f t="shared" si="122"/>
        <v>46174</v>
      </c>
      <c r="F2559" s="6">
        <f>TCD!A2559</f>
        <v>873291872190</v>
      </c>
      <c r="H2559" s="18" t="str">
        <f>TCD!F2559</f>
        <v>E</v>
      </c>
      <c r="I2559" t="str">
        <f>TCD!B2559</f>
        <v>FR</v>
      </c>
      <c r="J2559" t="str">
        <f>IF(COUNTIF(Zoning!B:B,I2559)=0,"inconnu",_xlfn.XLOOKUP(I2559,Zoning!B:B,Zoning!C:C))</f>
        <v>France</v>
      </c>
      <c r="K2559">
        <f>_xlfn.XLOOKUP(F2559,'Shipment Detail'!N:N,'Shipment Detail'!AB:AB)</f>
        <v>1</v>
      </c>
      <c r="L2559">
        <f>TCD!E2559</f>
        <v>8</v>
      </c>
      <c r="M2559" t="str">
        <f>IF(J2559="France","ST",_xlfn.XLOOKUP(F2559,'Shipment Detail'!N:N,'Shipment Detail'!E:E,""))</f>
        <v>ST</v>
      </c>
      <c r="N2559">
        <f t="shared" si="121"/>
        <v>0.2</v>
      </c>
      <c r="O2559" t="str">
        <f>IF(_xlfn.XLOOKUP(F2559,'Shipment Detail'!N:N,'Shipment Detail'!BM:BM)=0,"",_xlfn.XLOOKUP(F2559,'Shipment Detail'!N:N,'Shipment Detail'!BM:BM))</f>
        <v/>
      </c>
      <c r="R2559" t="str">
        <f>IF(_xlfn.XLOOKUP(F2559,'Shipment Detail'!N:N,'Shipment Detail'!AV:AV)&gt;60,10,"")</f>
        <v/>
      </c>
      <c r="T2559" s="3">
        <f>TCD!C2559</f>
        <v>7.120000000000001</v>
      </c>
    </row>
    <row r="2560" spans="1:20" x14ac:dyDescent="0.2">
      <c r="A2560" t="str">
        <f t="shared" si="120"/>
        <v>FEDEX FRANCE</v>
      </c>
      <c r="B2560" s="5">
        <f t="shared" si="122"/>
        <v>46174</v>
      </c>
      <c r="F2560" s="6">
        <f>TCD!A2560</f>
        <v>873291888041</v>
      </c>
      <c r="H2560" s="18" t="str">
        <f>TCD!F2560</f>
        <v>E</v>
      </c>
      <c r="I2560" t="str">
        <f>TCD!B2560</f>
        <v>FR</v>
      </c>
      <c r="J2560" t="str">
        <f>IF(COUNTIF(Zoning!B:B,I2560)=0,"inconnu",_xlfn.XLOOKUP(I2560,Zoning!B:B,Zoning!C:C))</f>
        <v>France</v>
      </c>
      <c r="K2560">
        <f>_xlfn.XLOOKUP(F2560,'Shipment Detail'!N:N,'Shipment Detail'!AB:AB)</f>
        <v>5</v>
      </c>
      <c r="L2560">
        <f>TCD!E2560</f>
        <v>35.300000000000004</v>
      </c>
      <c r="M2560" t="str">
        <f>IF(J2560="France","ST",_xlfn.XLOOKUP(F2560,'Shipment Detail'!N:N,'Shipment Detail'!E:E,""))</f>
        <v>ST</v>
      </c>
      <c r="N2560">
        <f t="shared" si="121"/>
        <v>0.2</v>
      </c>
      <c r="O2560" t="str">
        <f>IF(_xlfn.XLOOKUP(F2560,'Shipment Detail'!N:N,'Shipment Detail'!BM:BM)=0,"",_xlfn.XLOOKUP(F2560,'Shipment Detail'!N:N,'Shipment Detail'!BM:BM))</f>
        <v/>
      </c>
      <c r="R2560" t="str">
        <f>IF(_xlfn.XLOOKUP(F2560,'Shipment Detail'!N:N,'Shipment Detail'!AV:AV)&gt;60,10,"")</f>
        <v/>
      </c>
      <c r="T2560" s="3">
        <f>TCD!C2560</f>
        <v>16.5</v>
      </c>
    </row>
    <row r="2561" spans="1:20" x14ac:dyDescent="0.2">
      <c r="A2561" t="str">
        <f t="shared" si="120"/>
        <v>FEDEX FRANCE</v>
      </c>
      <c r="B2561" s="5">
        <f t="shared" si="122"/>
        <v>46174</v>
      </c>
      <c r="F2561" s="6">
        <f>TCD!A2561</f>
        <v>873291925680</v>
      </c>
      <c r="H2561" s="18" t="str">
        <f>TCD!F2561</f>
        <v>E</v>
      </c>
      <c r="I2561" t="str">
        <f>TCD!B2561</f>
        <v>FR</v>
      </c>
      <c r="J2561" t="str">
        <f>IF(COUNTIF(Zoning!B:B,I2561)=0,"inconnu",_xlfn.XLOOKUP(I2561,Zoning!B:B,Zoning!C:C))</f>
        <v>France</v>
      </c>
      <c r="K2561">
        <f>_xlfn.XLOOKUP(F2561,'Shipment Detail'!N:N,'Shipment Detail'!AB:AB)</f>
        <v>6</v>
      </c>
      <c r="L2561">
        <f>TCD!E2561</f>
        <v>40</v>
      </c>
      <c r="M2561" t="str">
        <f>IF(J2561="France","ST",_xlfn.XLOOKUP(F2561,'Shipment Detail'!N:N,'Shipment Detail'!E:E,""))</f>
        <v>ST</v>
      </c>
      <c r="N2561">
        <f t="shared" si="121"/>
        <v>0.2</v>
      </c>
      <c r="O2561" t="str">
        <f>IF(_xlfn.XLOOKUP(F2561,'Shipment Detail'!N:N,'Shipment Detail'!BM:BM)=0,"",_xlfn.XLOOKUP(F2561,'Shipment Detail'!N:N,'Shipment Detail'!BM:BM))</f>
        <v/>
      </c>
      <c r="R2561" t="str">
        <f>IF(_xlfn.XLOOKUP(F2561,'Shipment Detail'!N:N,'Shipment Detail'!AV:AV)&gt;60,10,"")</f>
        <v/>
      </c>
      <c r="T2561" s="3">
        <f>TCD!C2561</f>
        <v>17.839999999999996</v>
      </c>
    </row>
    <row r="2562" spans="1:20" x14ac:dyDescent="0.2">
      <c r="A2562" t="str">
        <f t="shared" si="120"/>
        <v>FEDEX FRANCE</v>
      </c>
      <c r="B2562" s="5">
        <f t="shared" si="122"/>
        <v>46174</v>
      </c>
      <c r="F2562" s="6">
        <f>TCD!A2562</f>
        <v>873291953900</v>
      </c>
      <c r="H2562" s="18" t="str">
        <f>TCD!F2562</f>
        <v>E</v>
      </c>
      <c r="I2562" t="str">
        <f>TCD!B2562</f>
        <v>FR</v>
      </c>
      <c r="J2562" t="str">
        <f>IF(COUNTIF(Zoning!B:B,I2562)=0,"inconnu",_xlfn.XLOOKUP(I2562,Zoning!B:B,Zoning!C:C))</f>
        <v>France</v>
      </c>
      <c r="K2562">
        <f>_xlfn.XLOOKUP(F2562,'Shipment Detail'!N:N,'Shipment Detail'!AB:AB)</f>
        <v>2</v>
      </c>
      <c r="L2562">
        <f>TCD!E2562</f>
        <v>15.6</v>
      </c>
      <c r="M2562" t="str">
        <f>IF(J2562="France","ST",_xlfn.XLOOKUP(F2562,'Shipment Detail'!N:N,'Shipment Detail'!E:E,""))</f>
        <v>ST</v>
      </c>
      <c r="N2562">
        <f t="shared" si="121"/>
        <v>0.2</v>
      </c>
      <c r="O2562" t="str">
        <f>IF(_xlfn.XLOOKUP(F2562,'Shipment Detail'!N:N,'Shipment Detail'!BM:BM)=0,"",_xlfn.XLOOKUP(F2562,'Shipment Detail'!N:N,'Shipment Detail'!BM:BM))</f>
        <v/>
      </c>
      <c r="R2562" t="str">
        <f>IF(_xlfn.XLOOKUP(F2562,'Shipment Detail'!N:N,'Shipment Detail'!AV:AV)&gt;60,10,"")</f>
        <v/>
      </c>
      <c r="T2562" s="3">
        <f>TCD!C2562</f>
        <v>9.8000000000000007</v>
      </c>
    </row>
    <row r="2563" spans="1:20" x14ac:dyDescent="0.2">
      <c r="A2563" t="str">
        <f t="shared" si="120"/>
        <v>FEDEX FRANCE</v>
      </c>
      <c r="B2563" s="5">
        <f t="shared" si="122"/>
        <v>46174</v>
      </c>
      <c r="F2563" s="6">
        <f>TCD!A2563</f>
        <v>873291965797</v>
      </c>
      <c r="H2563" s="18" t="str">
        <f>TCD!F2563</f>
        <v>E</v>
      </c>
      <c r="I2563" t="str">
        <f>TCD!B2563</f>
        <v>FR</v>
      </c>
      <c r="J2563" t="str">
        <f>IF(COUNTIF(Zoning!B:B,I2563)=0,"inconnu",_xlfn.XLOOKUP(I2563,Zoning!B:B,Zoning!C:C))</f>
        <v>France</v>
      </c>
      <c r="K2563">
        <f>_xlfn.XLOOKUP(F2563,'Shipment Detail'!N:N,'Shipment Detail'!AB:AB)</f>
        <v>2</v>
      </c>
      <c r="L2563">
        <f>TCD!E2563</f>
        <v>16.400000000000002</v>
      </c>
      <c r="M2563" t="str">
        <f>IF(J2563="France","ST",_xlfn.XLOOKUP(F2563,'Shipment Detail'!N:N,'Shipment Detail'!E:E,""))</f>
        <v>ST</v>
      </c>
      <c r="N2563">
        <f t="shared" si="121"/>
        <v>0.2</v>
      </c>
      <c r="O2563" t="str">
        <f>IF(_xlfn.XLOOKUP(F2563,'Shipment Detail'!N:N,'Shipment Detail'!BM:BM)=0,"",_xlfn.XLOOKUP(F2563,'Shipment Detail'!N:N,'Shipment Detail'!BM:BM))</f>
        <v/>
      </c>
      <c r="R2563" t="str">
        <f>IF(_xlfn.XLOOKUP(F2563,'Shipment Detail'!N:N,'Shipment Detail'!AV:AV)&gt;60,10,"")</f>
        <v/>
      </c>
      <c r="T2563" s="3">
        <f>TCD!C2563</f>
        <v>10.129999999999995</v>
      </c>
    </row>
    <row r="2564" spans="1:20" x14ac:dyDescent="0.2">
      <c r="A2564" t="str">
        <f t="shared" ref="A2564:A2627" si="123">IF(OR(M2564="FICP",M2564="IE", M2564="RE", M2564="International", M2564="Europe"),"FEDEX INTERNATIONAL","FEDEX FRANCE")</f>
        <v>FEDEX FRANCE</v>
      </c>
      <c r="B2564" s="5">
        <f t="shared" si="122"/>
        <v>46174</v>
      </c>
      <c r="F2564" s="6">
        <f>TCD!A2564</f>
        <v>873291981381</v>
      </c>
      <c r="H2564" s="18" t="str">
        <f>TCD!F2564</f>
        <v>E</v>
      </c>
      <c r="I2564" t="str">
        <f>TCD!B2564</f>
        <v>FR</v>
      </c>
      <c r="J2564" t="str">
        <f>IF(COUNTIF(Zoning!B:B,I2564)=0,"inconnu",_xlfn.XLOOKUP(I2564,Zoning!B:B,Zoning!C:C))</f>
        <v>France</v>
      </c>
      <c r="K2564">
        <f>_xlfn.XLOOKUP(F2564,'Shipment Detail'!N:N,'Shipment Detail'!AB:AB)</f>
        <v>2</v>
      </c>
      <c r="L2564">
        <f>TCD!E2564</f>
        <v>14</v>
      </c>
      <c r="M2564" t="str">
        <f>IF(J2564="France","ST",_xlfn.XLOOKUP(F2564,'Shipment Detail'!N:N,'Shipment Detail'!E:E,""))</f>
        <v>ST</v>
      </c>
      <c r="N2564">
        <f t="shared" ref="N2564:N2627" si="124">IF(OR(I2564="FR",I2564="DE",I2564="IT",I2564="ES",I2564="BE",I2564="NL",I2564="LU",I2564="PT",I2564="AT",I2564="IE",I2564="FI",I2564="SE",I2564="DK",I2564="PL",I2564="CZ",I2564="SK",I2564="HU",I2564="RO",I2564="BG",I2564="HR",I2564="SI",I2564="EE",I2564="LV",I2564="LT",I2564="GR",I2564="CY",I2564="MT"),0.2,0)</f>
        <v>0.2</v>
      </c>
      <c r="O2564" t="str">
        <f>IF(_xlfn.XLOOKUP(F2564,'Shipment Detail'!N:N,'Shipment Detail'!BM:BM)=0,"",_xlfn.XLOOKUP(F2564,'Shipment Detail'!N:N,'Shipment Detail'!BM:BM))</f>
        <v/>
      </c>
      <c r="R2564" t="str">
        <f>IF(_xlfn.XLOOKUP(F2564,'Shipment Detail'!N:N,'Shipment Detail'!AV:AV)&gt;60,10,"")</f>
        <v/>
      </c>
      <c r="T2564" s="3">
        <f>TCD!C2564</f>
        <v>9.1300000000000026</v>
      </c>
    </row>
    <row r="2565" spans="1:20" x14ac:dyDescent="0.2">
      <c r="A2565" t="str">
        <f t="shared" si="123"/>
        <v>FEDEX FRANCE</v>
      </c>
      <c r="B2565" s="5">
        <f t="shared" si="122"/>
        <v>46174</v>
      </c>
      <c r="F2565" s="6">
        <f>TCD!A2565</f>
        <v>873292001022</v>
      </c>
      <c r="H2565" s="18" t="str">
        <f>TCD!F2565</f>
        <v>E</v>
      </c>
      <c r="I2565" t="str">
        <f>TCD!B2565</f>
        <v>FR</v>
      </c>
      <c r="J2565" t="str">
        <f>IF(COUNTIF(Zoning!B:B,I2565)=0,"inconnu",_xlfn.XLOOKUP(I2565,Zoning!B:B,Zoning!C:C))</f>
        <v>France</v>
      </c>
      <c r="K2565">
        <f>_xlfn.XLOOKUP(F2565,'Shipment Detail'!N:N,'Shipment Detail'!AB:AB)</f>
        <v>4</v>
      </c>
      <c r="L2565">
        <f>TCD!E2565</f>
        <v>30.200000000000003</v>
      </c>
      <c r="M2565" t="str">
        <f>IF(J2565="France","ST",_xlfn.XLOOKUP(F2565,'Shipment Detail'!N:N,'Shipment Detail'!E:E,""))</f>
        <v>ST</v>
      </c>
      <c r="N2565">
        <f t="shared" si="124"/>
        <v>0.2</v>
      </c>
      <c r="O2565" t="str">
        <f>IF(_xlfn.XLOOKUP(F2565,'Shipment Detail'!N:N,'Shipment Detail'!BM:BM)=0,"",_xlfn.XLOOKUP(F2565,'Shipment Detail'!N:N,'Shipment Detail'!BM:BM))</f>
        <v/>
      </c>
      <c r="R2565" t="str">
        <f>IF(_xlfn.XLOOKUP(F2565,'Shipment Detail'!N:N,'Shipment Detail'!AV:AV)&gt;60,10,"")</f>
        <v/>
      </c>
      <c r="T2565" s="3">
        <f>TCD!C2565</f>
        <v>14.82</v>
      </c>
    </row>
    <row r="2566" spans="1:20" x14ac:dyDescent="0.2">
      <c r="A2566" t="str">
        <f t="shared" si="123"/>
        <v>FEDEX FRANCE</v>
      </c>
      <c r="B2566" s="5">
        <f t="shared" si="122"/>
        <v>46174</v>
      </c>
      <c r="F2566" s="6">
        <f>TCD!A2566</f>
        <v>873292145024</v>
      </c>
      <c r="H2566" s="18" t="str">
        <f>TCD!F2566</f>
        <v>E</v>
      </c>
      <c r="I2566" t="str">
        <f>TCD!B2566</f>
        <v>FR</v>
      </c>
      <c r="J2566" t="str">
        <f>IF(COUNTIF(Zoning!B:B,I2566)=0,"inconnu",_xlfn.XLOOKUP(I2566,Zoning!B:B,Zoning!C:C))</f>
        <v>France</v>
      </c>
      <c r="K2566">
        <f>_xlfn.XLOOKUP(F2566,'Shipment Detail'!N:N,'Shipment Detail'!AB:AB)</f>
        <v>2</v>
      </c>
      <c r="L2566">
        <f>TCD!E2566</f>
        <v>9</v>
      </c>
      <c r="M2566" t="str">
        <f>IF(J2566="France","ST",_xlfn.XLOOKUP(F2566,'Shipment Detail'!N:N,'Shipment Detail'!E:E,""))</f>
        <v>ST</v>
      </c>
      <c r="N2566">
        <f t="shared" si="124"/>
        <v>0.2</v>
      </c>
      <c r="O2566" t="str">
        <f>IF(_xlfn.XLOOKUP(F2566,'Shipment Detail'!N:N,'Shipment Detail'!BM:BM)=0,"",_xlfn.XLOOKUP(F2566,'Shipment Detail'!N:N,'Shipment Detail'!BM:BM))</f>
        <v/>
      </c>
      <c r="R2566" t="str">
        <f>IF(_xlfn.XLOOKUP(F2566,'Shipment Detail'!N:N,'Shipment Detail'!AV:AV)&gt;60,10,"")</f>
        <v/>
      </c>
      <c r="T2566" s="3">
        <f>TCD!C2566</f>
        <v>7.4600000000000009</v>
      </c>
    </row>
    <row r="2567" spans="1:20" x14ac:dyDescent="0.2">
      <c r="A2567" t="str">
        <f t="shared" si="123"/>
        <v>FEDEX FRANCE</v>
      </c>
      <c r="B2567" s="5">
        <f t="shared" si="122"/>
        <v>46174</v>
      </c>
      <c r="F2567" s="6">
        <f>TCD!A2567</f>
        <v>873292242153</v>
      </c>
      <c r="H2567" s="18" t="str">
        <f>TCD!F2567</f>
        <v>E</v>
      </c>
      <c r="I2567" t="str">
        <f>TCD!B2567</f>
        <v>FR</v>
      </c>
      <c r="J2567" t="str">
        <f>IF(COUNTIF(Zoning!B:B,I2567)=0,"inconnu",_xlfn.XLOOKUP(I2567,Zoning!B:B,Zoning!C:C))</f>
        <v>France</v>
      </c>
      <c r="K2567">
        <f>_xlfn.XLOOKUP(F2567,'Shipment Detail'!N:N,'Shipment Detail'!AB:AB)</f>
        <v>9</v>
      </c>
      <c r="L2567">
        <f>TCD!E2567</f>
        <v>45.5</v>
      </c>
      <c r="M2567" t="str">
        <f>IF(J2567="France","ST",_xlfn.XLOOKUP(F2567,'Shipment Detail'!N:N,'Shipment Detail'!E:E,""))</f>
        <v>ST</v>
      </c>
      <c r="N2567">
        <f t="shared" si="124"/>
        <v>0.2</v>
      </c>
      <c r="O2567" t="str">
        <f>IF(_xlfn.XLOOKUP(F2567,'Shipment Detail'!N:N,'Shipment Detail'!BM:BM)=0,"",_xlfn.XLOOKUP(F2567,'Shipment Detail'!N:N,'Shipment Detail'!BM:BM))</f>
        <v/>
      </c>
      <c r="R2567" t="str">
        <f>IF(_xlfn.XLOOKUP(F2567,'Shipment Detail'!N:N,'Shipment Detail'!AV:AV)&gt;60,10,"")</f>
        <v/>
      </c>
      <c r="T2567" s="3">
        <f>TCD!C2567</f>
        <v>19.840000000000003</v>
      </c>
    </row>
    <row r="2568" spans="1:20" x14ac:dyDescent="0.2">
      <c r="A2568" t="str">
        <f t="shared" si="123"/>
        <v>FEDEX FRANCE</v>
      </c>
      <c r="B2568" s="5">
        <f t="shared" si="122"/>
        <v>46174</v>
      </c>
      <c r="F2568" s="6">
        <f>TCD!A2568</f>
        <v>873292275453</v>
      </c>
      <c r="H2568" s="18" t="str">
        <f>TCD!F2568</f>
        <v>E</v>
      </c>
      <c r="I2568" t="str">
        <f>TCD!B2568</f>
        <v>FR</v>
      </c>
      <c r="J2568" t="str">
        <f>IF(COUNTIF(Zoning!B:B,I2568)=0,"inconnu",_xlfn.XLOOKUP(I2568,Zoning!B:B,Zoning!C:C))</f>
        <v>France</v>
      </c>
      <c r="K2568">
        <f>_xlfn.XLOOKUP(F2568,'Shipment Detail'!N:N,'Shipment Detail'!AB:AB)</f>
        <v>4</v>
      </c>
      <c r="L2568">
        <f>TCD!E2568</f>
        <v>30</v>
      </c>
      <c r="M2568" t="str">
        <f>IF(J2568="France","ST",_xlfn.XLOOKUP(F2568,'Shipment Detail'!N:N,'Shipment Detail'!E:E,""))</f>
        <v>ST</v>
      </c>
      <c r="N2568">
        <f t="shared" si="124"/>
        <v>0.2</v>
      </c>
      <c r="O2568" t="str">
        <f>IF(_xlfn.XLOOKUP(F2568,'Shipment Detail'!N:N,'Shipment Detail'!BM:BM)=0,"",_xlfn.XLOOKUP(F2568,'Shipment Detail'!N:N,'Shipment Detail'!BM:BM))</f>
        <v/>
      </c>
      <c r="R2568" t="str">
        <f>IF(_xlfn.XLOOKUP(F2568,'Shipment Detail'!N:N,'Shipment Detail'!AV:AV)&gt;60,10,"")</f>
        <v/>
      </c>
      <c r="T2568" s="3">
        <f>TCD!C2568</f>
        <v>14.480000000000004</v>
      </c>
    </row>
    <row r="2569" spans="1:20" x14ac:dyDescent="0.2">
      <c r="A2569" t="str">
        <f t="shared" si="123"/>
        <v>FEDEX FRANCE</v>
      </c>
      <c r="B2569" s="5">
        <f t="shared" si="122"/>
        <v>46174</v>
      </c>
      <c r="F2569" s="6">
        <f>TCD!A2569</f>
        <v>873292294952</v>
      </c>
      <c r="H2569" s="18" t="str">
        <f>TCD!F2569</f>
        <v>E</v>
      </c>
      <c r="I2569" t="str">
        <f>TCD!B2569</f>
        <v>FR</v>
      </c>
      <c r="J2569" t="str">
        <f>IF(COUNTIF(Zoning!B:B,I2569)=0,"inconnu",_xlfn.XLOOKUP(I2569,Zoning!B:B,Zoning!C:C))</f>
        <v>France</v>
      </c>
      <c r="K2569">
        <f>_xlfn.XLOOKUP(F2569,'Shipment Detail'!N:N,'Shipment Detail'!AB:AB)</f>
        <v>3</v>
      </c>
      <c r="L2569">
        <f>TCD!E2569</f>
        <v>16</v>
      </c>
      <c r="M2569" t="str">
        <f>IF(J2569="France","ST",_xlfn.XLOOKUP(F2569,'Shipment Detail'!N:N,'Shipment Detail'!E:E,""))</f>
        <v>ST</v>
      </c>
      <c r="N2569">
        <f t="shared" si="124"/>
        <v>0.2</v>
      </c>
      <c r="O2569" t="str">
        <f>IF(_xlfn.XLOOKUP(F2569,'Shipment Detail'!N:N,'Shipment Detail'!BM:BM)=0,"",_xlfn.XLOOKUP(F2569,'Shipment Detail'!N:N,'Shipment Detail'!BM:BM))</f>
        <v/>
      </c>
      <c r="R2569" t="str">
        <f>IF(_xlfn.XLOOKUP(F2569,'Shipment Detail'!N:N,'Shipment Detail'!AV:AV)&gt;60,10,"")</f>
        <v/>
      </c>
      <c r="T2569" s="3">
        <f>TCD!C2569</f>
        <v>9.8000000000000007</v>
      </c>
    </row>
    <row r="2570" spans="1:20" x14ac:dyDescent="0.2">
      <c r="A2570" t="str">
        <f t="shared" si="123"/>
        <v>FEDEX FRANCE</v>
      </c>
      <c r="B2570" s="5">
        <f t="shared" si="122"/>
        <v>46174</v>
      </c>
      <c r="F2570" s="6">
        <f>TCD!A2570</f>
        <v>873421156403</v>
      </c>
      <c r="H2570" s="18" t="str">
        <f>TCD!F2570</f>
        <v>E</v>
      </c>
      <c r="I2570" t="str">
        <f>TCD!B2570</f>
        <v>FR</v>
      </c>
      <c r="J2570" t="str">
        <f>IF(COUNTIF(Zoning!B:B,I2570)=0,"inconnu",_xlfn.XLOOKUP(I2570,Zoning!B:B,Zoning!C:C))</f>
        <v>France</v>
      </c>
      <c r="K2570">
        <f>_xlfn.XLOOKUP(F2570,'Shipment Detail'!N:N,'Shipment Detail'!AB:AB)</f>
        <v>3</v>
      </c>
      <c r="L2570">
        <f>TCD!E2570</f>
        <v>19</v>
      </c>
      <c r="M2570" t="str">
        <f>IF(J2570="France","ST",_xlfn.XLOOKUP(F2570,'Shipment Detail'!N:N,'Shipment Detail'!E:E,""))</f>
        <v>ST</v>
      </c>
      <c r="N2570">
        <f t="shared" si="124"/>
        <v>0.2</v>
      </c>
      <c r="O2570" t="str">
        <f>IF(_xlfn.XLOOKUP(F2570,'Shipment Detail'!N:N,'Shipment Detail'!BM:BM)=0,"",_xlfn.XLOOKUP(F2570,'Shipment Detail'!N:N,'Shipment Detail'!BM:BM))</f>
        <v/>
      </c>
      <c r="R2570" t="str">
        <f>IF(_xlfn.XLOOKUP(F2570,'Shipment Detail'!N:N,'Shipment Detail'!AV:AV)&gt;60,10,"")</f>
        <v/>
      </c>
      <c r="T2570" s="3">
        <f>TCD!C2570</f>
        <v>10.800000000000004</v>
      </c>
    </row>
    <row r="2571" spans="1:20" x14ac:dyDescent="0.2">
      <c r="A2571" t="str">
        <f t="shared" si="123"/>
        <v>FEDEX FRANCE</v>
      </c>
      <c r="B2571" s="5">
        <f t="shared" si="122"/>
        <v>46174</v>
      </c>
      <c r="F2571" s="6">
        <f>TCD!A2571</f>
        <v>873421172774</v>
      </c>
      <c r="H2571" s="18" t="str">
        <f>TCD!F2571</f>
        <v>E</v>
      </c>
      <c r="I2571" t="str">
        <f>TCD!B2571</f>
        <v>FR</v>
      </c>
      <c r="J2571" t="str">
        <f>IF(COUNTIF(Zoning!B:B,I2571)=0,"inconnu",_xlfn.XLOOKUP(I2571,Zoning!B:B,Zoning!C:C))</f>
        <v>France</v>
      </c>
      <c r="K2571">
        <f>_xlfn.XLOOKUP(F2571,'Shipment Detail'!N:N,'Shipment Detail'!AB:AB)</f>
        <v>1</v>
      </c>
      <c r="L2571">
        <f>TCD!E2571</f>
        <v>10</v>
      </c>
      <c r="M2571" t="str">
        <f>IF(J2571="France","ST",_xlfn.XLOOKUP(F2571,'Shipment Detail'!N:N,'Shipment Detail'!E:E,""))</f>
        <v>ST</v>
      </c>
      <c r="N2571">
        <f t="shared" si="124"/>
        <v>0.2</v>
      </c>
      <c r="O2571" t="str">
        <f>IF(_xlfn.XLOOKUP(F2571,'Shipment Detail'!N:N,'Shipment Detail'!BM:BM)=0,"",_xlfn.XLOOKUP(F2571,'Shipment Detail'!N:N,'Shipment Detail'!BM:BM))</f>
        <v/>
      </c>
      <c r="R2571" t="str">
        <f>IF(_xlfn.XLOOKUP(F2571,'Shipment Detail'!N:N,'Shipment Detail'!AV:AV)&gt;60,10,"")</f>
        <v/>
      </c>
      <c r="T2571" s="3">
        <f>TCD!C2571</f>
        <v>7.7900000000000027</v>
      </c>
    </row>
    <row r="2572" spans="1:20" x14ac:dyDescent="0.2">
      <c r="A2572" t="str">
        <f t="shared" si="123"/>
        <v>FEDEX FRANCE</v>
      </c>
      <c r="B2572" s="5">
        <f t="shared" si="122"/>
        <v>46174</v>
      </c>
      <c r="F2572" s="6">
        <f>TCD!A2572</f>
        <v>873421239837</v>
      </c>
      <c r="H2572" s="18" t="str">
        <f>TCD!F2572</f>
        <v>E</v>
      </c>
      <c r="I2572" t="str">
        <f>TCD!B2572</f>
        <v>FR</v>
      </c>
      <c r="J2572" t="str">
        <f>IF(COUNTIF(Zoning!B:B,I2572)=0,"inconnu",_xlfn.XLOOKUP(I2572,Zoning!B:B,Zoning!C:C))</f>
        <v>France</v>
      </c>
      <c r="K2572">
        <f>_xlfn.XLOOKUP(F2572,'Shipment Detail'!N:N,'Shipment Detail'!AB:AB)</f>
        <v>9</v>
      </c>
      <c r="L2572">
        <f>TCD!E2572</f>
        <v>47.300000000000004</v>
      </c>
      <c r="M2572" t="str">
        <f>IF(J2572="France","ST",_xlfn.XLOOKUP(F2572,'Shipment Detail'!N:N,'Shipment Detail'!E:E,""))</f>
        <v>ST</v>
      </c>
      <c r="N2572">
        <f t="shared" si="124"/>
        <v>0.2</v>
      </c>
      <c r="O2572" t="str">
        <f>IF(_xlfn.XLOOKUP(F2572,'Shipment Detail'!N:N,'Shipment Detail'!BM:BM)=0,"",_xlfn.XLOOKUP(F2572,'Shipment Detail'!N:N,'Shipment Detail'!BM:BM))</f>
        <v/>
      </c>
      <c r="R2572" t="str">
        <f>IF(_xlfn.XLOOKUP(F2572,'Shipment Detail'!N:N,'Shipment Detail'!AV:AV)&gt;60,10,"")</f>
        <v/>
      </c>
      <c r="T2572" s="3">
        <f>TCD!C2572</f>
        <v>20.509999999999991</v>
      </c>
    </row>
    <row r="2573" spans="1:20" x14ac:dyDescent="0.2">
      <c r="A2573" t="str">
        <f t="shared" si="123"/>
        <v>FEDEX FRANCE</v>
      </c>
      <c r="B2573" s="5">
        <f t="shared" si="122"/>
        <v>46174</v>
      </c>
      <c r="F2573" s="6">
        <f>TCD!A2573</f>
        <v>873421340671</v>
      </c>
      <c r="H2573" s="18" t="str">
        <f>TCD!F2573</f>
        <v>E</v>
      </c>
      <c r="I2573" t="str">
        <f>TCD!B2573</f>
        <v>FR</v>
      </c>
      <c r="J2573" t="str">
        <f>IF(COUNTIF(Zoning!B:B,I2573)=0,"inconnu",_xlfn.XLOOKUP(I2573,Zoning!B:B,Zoning!C:C))</f>
        <v>France</v>
      </c>
      <c r="K2573">
        <f>_xlfn.XLOOKUP(F2573,'Shipment Detail'!N:N,'Shipment Detail'!AB:AB)</f>
        <v>2</v>
      </c>
      <c r="L2573">
        <f>TCD!E2573</f>
        <v>13</v>
      </c>
      <c r="M2573" t="str">
        <f>IF(J2573="France","ST",_xlfn.XLOOKUP(F2573,'Shipment Detail'!N:N,'Shipment Detail'!E:E,""))</f>
        <v>ST</v>
      </c>
      <c r="N2573">
        <f t="shared" si="124"/>
        <v>0.2</v>
      </c>
      <c r="O2573" t="str">
        <f>IF(_xlfn.XLOOKUP(F2573,'Shipment Detail'!N:N,'Shipment Detail'!BM:BM)=0,"",_xlfn.XLOOKUP(F2573,'Shipment Detail'!N:N,'Shipment Detail'!BM:BM))</f>
        <v/>
      </c>
      <c r="R2573" t="str">
        <f>IF(_xlfn.XLOOKUP(F2573,'Shipment Detail'!N:N,'Shipment Detail'!AV:AV)&gt;60,10,"")</f>
        <v/>
      </c>
      <c r="T2573" s="3">
        <f>TCD!C2573</f>
        <v>8.7999999999999972</v>
      </c>
    </row>
    <row r="2574" spans="1:20" x14ac:dyDescent="0.2">
      <c r="A2574" t="str">
        <f t="shared" si="123"/>
        <v>FEDEX FRANCE</v>
      </c>
      <c r="B2574" s="5">
        <f t="shared" si="122"/>
        <v>46174</v>
      </c>
      <c r="F2574" s="6">
        <f>TCD!A2574</f>
        <v>873421366487</v>
      </c>
      <c r="H2574" s="18" t="str">
        <f>TCD!F2574</f>
        <v>E</v>
      </c>
      <c r="I2574" t="str">
        <f>TCD!B2574</f>
        <v>FR</v>
      </c>
      <c r="J2574" t="str">
        <f>IF(COUNTIF(Zoning!B:B,I2574)=0,"inconnu",_xlfn.XLOOKUP(I2574,Zoning!B:B,Zoning!C:C))</f>
        <v>France</v>
      </c>
      <c r="K2574">
        <f>_xlfn.XLOOKUP(F2574,'Shipment Detail'!N:N,'Shipment Detail'!AB:AB)</f>
        <v>3</v>
      </c>
      <c r="L2574">
        <f>TCD!E2574</f>
        <v>18</v>
      </c>
      <c r="M2574" t="str">
        <f>IF(J2574="France","ST",_xlfn.XLOOKUP(F2574,'Shipment Detail'!N:N,'Shipment Detail'!E:E,""))</f>
        <v>ST</v>
      </c>
      <c r="N2574">
        <f t="shared" si="124"/>
        <v>0.2</v>
      </c>
      <c r="O2574" t="str">
        <f>IF(_xlfn.XLOOKUP(F2574,'Shipment Detail'!N:N,'Shipment Detail'!BM:BM)=0,"",_xlfn.XLOOKUP(F2574,'Shipment Detail'!N:N,'Shipment Detail'!BM:BM))</f>
        <v/>
      </c>
      <c r="R2574" t="str">
        <f>IF(_xlfn.XLOOKUP(F2574,'Shipment Detail'!N:N,'Shipment Detail'!AV:AV)&gt;60,10,"")</f>
        <v/>
      </c>
      <c r="T2574" s="3">
        <f>TCD!C2574</f>
        <v>10.469999999999999</v>
      </c>
    </row>
    <row r="2575" spans="1:20" x14ac:dyDescent="0.2">
      <c r="A2575" t="str">
        <f t="shared" si="123"/>
        <v>FEDEX FRANCE</v>
      </c>
      <c r="B2575" s="5">
        <f t="shared" si="122"/>
        <v>46174</v>
      </c>
      <c r="F2575" s="6">
        <f>TCD!A2575</f>
        <v>873421452152</v>
      </c>
      <c r="H2575" s="18" t="str">
        <f>TCD!F2575</f>
        <v>E</v>
      </c>
      <c r="I2575" t="str">
        <f>TCD!B2575</f>
        <v>FR</v>
      </c>
      <c r="J2575" t="str">
        <f>IF(COUNTIF(Zoning!B:B,I2575)=0,"inconnu",_xlfn.XLOOKUP(I2575,Zoning!B:B,Zoning!C:C))</f>
        <v>France</v>
      </c>
      <c r="K2575">
        <f>_xlfn.XLOOKUP(F2575,'Shipment Detail'!N:N,'Shipment Detail'!AB:AB)</f>
        <v>2</v>
      </c>
      <c r="L2575">
        <f>TCD!E2575</f>
        <v>15.4</v>
      </c>
      <c r="M2575" t="str">
        <f>IF(J2575="France","ST",_xlfn.XLOOKUP(F2575,'Shipment Detail'!N:N,'Shipment Detail'!E:E,""))</f>
        <v>ST</v>
      </c>
      <c r="N2575">
        <f t="shared" si="124"/>
        <v>0.2</v>
      </c>
      <c r="O2575" t="str">
        <f>IF(_xlfn.XLOOKUP(F2575,'Shipment Detail'!N:N,'Shipment Detail'!BM:BM)=0,"",_xlfn.XLOOKUP(F2575,'Shipment Detail'!N:N,'Shipment Detail'!BM:BM))</f>
        <v/>
      </c>
      <c r="R2575" t="str">
        <f>IF(_xlfn.XLOOKUP(F2575,'Shipment Detail'!N:N,'Shipment Detail'!AV:AV)&gt;60,10,"")</f>
        <v/>
      </c>
      <c r="T2575" s="3">
        <f>TCD!C2575</f>
        <v>9.8000000000000007</v>
      </c>
    </row>
    <row r="2576" spans="1:20" x14ac:dyDescent="0.2">
      <c r="A2576" t="str">
        <f t="shared" si="123"/>
        <v>FEDEX FRANCE</v>
      </c>
      <c r="B2576" s="5">
        <f t="shared" si="122"/>
        <v>46174</v>
      </c>
      <c r="F2576" s="6">
        <f>TCD!A2576</f>
        <v>873421466192</v>
      </c>
      <c r="H2576" s="18" t="str">
        <f>TCD!F2576</f>
        <v>E</v>
      </c>
      <c r="I2576" t="str">
        <f>TCD!B2576</f>
        <v>FR</v>
      </c>
      <c r="J2576" t="str">
        <f>IF(COUNTIF(Zoning!B:B,I2576)=0,"inconnu",_xlfn.XLOOKUP(I2576,Zoning!B:B,Zoning!C:C))</f>
        <v>France</v>
      </c>
      <c r="K2576">
        <f>_xlfn.XLOOKUP(F2576,'Shipment Detail'!N:N,'Shipment Detail'!AB:AB)</f>
        <v>2</v>
      </c>
      <c r="L2576">
        <f>TCD!E2576</f>
        <v>16.600000000000001</v>
      </c>
      <c r="M2576" t="str">
        <f>IF(J2576="France","ST",_xlfn.XLOOKUP(F2576,'Shipment Detail'!N:N,'Shipment Detail'!E:E,""))</f>
        <v>ST</v>
      </c>
      <c r="N2576">
        <f t="shared" si="124"/>
        <v>0.2</v>
      </c>
      <c r="O2576" t="str">
        <f>IF(_xlfn.XLOOKUP(F2576,'Shipment Detail'!N:N,'Shipment Detail'!BM:BM)=0,"",_xlfn.XLOOKUP(F2576,'Shipment Detail'!N:N,'Shipment Detail'!BM:BM))</f>
        <v/>
      </c>
      <c r="R2576" t="str">
        <f>IF(_xlfn.XLOOKUP(F2576,'Shipment Detail'!N:N,'Shipment Detail'!AV:AV)&gt;60,10,"")</f>
        <v/>
      </c>
      <c r="T2576" s="3">
        <f>TCD!C2576</f>
        <v>10.129999999999995</v>
      </c>
    </row>
    <row r="2577" spans="1:20" x14ac:dyDescent="0.2">
      <c r="A2577" t="str">
        <f t="shared" si="123"/>
        <v>FEDEX FRANCE</v>
      </c>
      <c r="B2577" s="5">
        <f t="shared" ref="B2577:B2640" si="125">B2576</f>
        <v>46174</v>
      </c>
      <c r="F2577" s="6">
        <f>TCD!A2577</f>
        <v>873421478830</v>
      </c>
      <c r="H2577" s="18" t="str">
        <f>TCD!F2577</f>
        <v>E</v>
      </c>
      <c r="I2577" t="str">
        <f>TCD!B2577</f>
        <v>FR</v>
      </c>
      <c r="J2577" t="str">
        <f>IF(COUNTIF(Zoning!B:B,I2577)=0,"inconnu",_xlfn.XLOOKUP(I2577,Zoning!B:B,Zoning!C:C))</f>
        <v>France</v>
      </c>
      <c r="K2577">
        <f>_xlfn.XLOOKUP(F2577,'Shipment Detail'!N:N,'Shipment Detail'!AB:AB)</f>
        <v>3</v>
      </c>
      <c r="L2577">
        <f>TCD!E2577</f>
        <v>17</v>
      </c>
      <c r="M2577" t="str">
        <f>IF(J2577="France","ST",_xlfn.XLOOKUP(F2577,'Shipment Detail'!N:N,'Shipment Detail'!E:E,""))</f>
        <v>ST</v>
      </c>
      <c r="N2577">
        <f t="shared" si="124"/>
        <v>0.2</v>
      </c>
      <c r="O2577" t="str">
        <f>IF(_xlfn.XLOOKUP(F2577,'Shipment Detail'!N:N,'Shipment Detail'!BM:BM)=0,"",_xlfn.XLOOKUP(F2577,'Shipment Detail'!N:N,'Shipment Detail'!BM:BM))</f>
        <v/>
      </c>
      <c r="R2577" t="str">
        <f>IF(_xlfn.XLOOKUP(F2577,'Shipment Detail'!N:N,'Shipment Detail'!AV:AV)&gt;60,10,"")</f>
        <v/>
      </c>
      <c r="T2577" s="3">
        <f>TCD!C2577</f>
        <v>10.129999999999995</v>
      </c>
    </row>
    <row r="2578" spans="1:20" x14ac:dyDescent="0.2">
      <c r="A2578" t="str">
        <f t="shared" si="123"/>
        <v>FEDEX FRANCE</v>
      </c>
      <c r="B2578" s="5">
        <f t="shared" si="125"/>
        <v>46174</v>
      </c>
      <c r="F2578" s="6">
        <f>TCD!A2578</f>
        <v>873421496438</v>
      </c>
      <c r="H2578" s="18" t="str">
        <f>TCD!F2578</f>
        <v>E</v>
      </c>
      <c r="I2578" t="str">
        <f>TCD!B2578</f>
        <v>FR</v>
      </c>
      <c r="J2578" t="str">
        <f>IF(COUNTIF(Zoning!B:B,I2578)=0,"inconnu",_xlfn.XLOOKUP(I2578,Zoning!B:B,Zoning!C:C))</f>
        <v>France</v>
      </c>
      <c r="K2578">
        <f>_xlfn.XLOOKUP(F2578,'Shipment Detail'!N:N,'Shipment Detail'!AB:AB)</f>
        <v>4</v>
      </c>
      <c r="L2578">
        <f>TCD!E2578</f>
        <v>27.3</v>
      </c>
      <c r="M2578" t="str">
        <f>IF(J2578="France","ST",_xlfn.XLOOKUP(F2578,'Shipment Detail'!N:N,'Shipment Detail'!E:E,""))</f>
        <v>ST</v>
      </c>
      <c r="N2578">
        <f t="shared" si="124"/>
        <v>0.2</v>
      </c>
      <c r="O2578" t="str">
        <f>IF(_xlfn.XLOOKUP(F2578,'Shipment Detail'!N:N,'Shipment Detail'!BM:BM)=0,"",_xlfn.XLOOKUP(F2578,'Shipment Detail'!N:N,'Shipment Detail'!BM:BM))</f>
        <v/>
      </c>
      <c r="R2578">
        <f>IF(_xlfn.XLOOKUP(F2578,'Shipment Detail'!N:N,'Shipment Detail'!AV:AV)&gt;60,10,"")</f>
        <v>10</v>
      </c>
      <c r="T2578" s="3">
        <f>TCD!C2578</f>
        <v>13.809999999999995</v>
      </c>
    </row>
    <row r="2579" spans="1:20" x14ac:dyDescent="0.2">
      <c r="A2579" t="str">
        <f t="shared" si="123"/>
        <v>FEDEX FRANCE</v>
      </c>
      <c r="B2579" s="5">
        <f t="shared" si="125"/>
        <v>46174</v>
      </c>
      <c r="F2579" s="6">
        <f>TCD!A2579</f>
        <v>873421524946</v>
      </c>
      <c r="H2579" s="18" t="str">
        <f>TCD!F2579</f>
        <v>E</v>
      </c>
      <c r="I2579" t="str">
        <f>TCD!B2579</f>
        <v>FR</v>
      </c>
      <c r="J2579" t="str">
        <f>IF(COUNTIF(Zoning!B:B,I2579)=0,"inconnu",_xlfn.XLOOKUP(I2579,Zoning!B:B,Zoning!C:C))</f>
        <v>France</v>
      </c>
      <c r="K2579">
        <f>_xlfn.XLOOKUP(F2579,'Shipment Detail'!N:N,'Shipment Detail'!AB:AB)</f>
        <v>4</v>
      </c>
      <c r="L2579">
        <f>TCD!E2579</f>
        <v>30.400000000000002</v>
      </c>
      <c r="M2579" t="str">
        <f>IF(J2579="France","ST",_xlfn.XLOOKUP(F2579,'Shipment Detail'!N:N,'Shipment Detail'!E:E,""))</f>
        <v>ST</v>
      </c>
      <c r="N2579">
        <f t="shared" si="124"/>
        <v>0.2</v>
      </c>
      <c r="O2579" t="str">
        <f>IF(_xlfn.XLOOKUP(F2579,'Shipment Detail'!N:N,'Shipment Detail'!BM:BM)=0,"",_xlfn.XLOOKUP(F2579,'Shipment Detail'!N:N,'Shipment Detail'!BM:BM))</f>
        <v/>
      </c>
      <c r="R2579" t="str">
        <f>IF(_xlfn.XLOOKUP(F2579,'Shipment Detail'!N:N,'Shipment Detail'!AV:AV)&gt;60,10,"")</f>
        <v/>
      </c>
      <c r="T2579" s="3">
        <f>TCD!C2579</f>
        <v>14.82</v>
      </c>
    </row>
    <row r="2580" spans="1:20" x14ac:dyDescent="0.2">
      <c r="A2580" t="str">
        <f t="shared" si="123"/>
        <v>FEDEX FRANCE</v>
      </c>
      <c r="B2580" s="5">
        <f t="shared" si="125"/>
        <v>46174</v>
      </c>
      <c r="F2580" s="6">
        <f>TCD!A2580</f>
        <v>873421548277</v>
      </c>
      <c r="H2580" s="18" t="str">
        <f>TCD!F2580</f>
        <v>E</v>
      </c>
      <c r="I2580" t="str">
        <f>TCD!B2580</f>
        <v>FR</v>
      </c>
      <c r="J2580" t="str">
        <f>IF(COUNTIF(Zoning!B:B,I2580)=0,"inconnu",_xlfn.XLOOKUP(I2580,Zoning!B:B,Zoning!C:C))</f>
        <v>France</v>
      </c>
      <c r="K2580">
        <f>_xlfn.XLOOKUP(F2580,'Shipment Detail'!N:N,'Shipment Detail'!AB:AB)</f>
        <v>2</v>
      </c>
      <c r="L2580">
        <f>TCD!E2580</f>
        <v>14</v>
      </c>
      <c r="M2580" t="str">
        <f>IF(J2580="France","ST",_xlfn.XLOOKUP(F2580,'Shipment Detail'!N:N,'Shipment Detail'!E:E,""))</f>
        <v>ST</v>
      </c>
      <c r="N2580">
        <f t="shared" si="124"/>
        <v>0.2</v>
      </c>
      <c r="O2580" t="str">
        <f>IF(_xlfn.XLOOKUP(F2580,'Shipment Detail'!N:N,'Shipment Detail'!BM:BM)=0,"",_xlfn.XLOOKUP(F2580,'Shipment Detail'!N:N,'Shipment Detail'!BM:BM))</f>
        <v/>
      </c>
      <c r="R2580" t="str">
        <f>IF(_xlfn.XLOOKUP(F2580,'Shipment Detail'!N:N,'Shipment Detail'!AV:AV)&gt;60,10,"")</f>
        <v/>
      </c>
      <c r="T2580" s="3">
        <f>TCD!C2580</f>
        <v>9.1300000000000026</v>
      </c>
    </row>
    <row r="2581" spans="1:20" x14ac:dyDescent="0.2">
      <c r="A2581" t="str">
        <f t="shared" si="123"/>
        <v>FEDEX FRANCE</v>
      </c>
      <c r="B2581" s="5">
        <f t="shared" si="125"/>
        <v>46174</v>
      </c>
      <c r="F2581" s="6">
        <f>TCD!A2581</f>
        <v>873421597654</v>
      </c>
      <c r="H2581" s="18" t="str">
        <f>TCD!F2581</f>
        <v>E</v>
      </c>
      <c r="I2581" t="str">
        <f>TCD!B2581</f>
        <v>FR</v>
      </c>
      <c r="J2581" t="str">
        <f>IF(COUNTIF(Zoning!B:B,I2581)=0,"inconnu",_xlfn.XLOOKUP(I2581,Zoning!B:B,Zoning!C:C))</f>
        <v>France</v>
      </c>
      <c r="K2581">
        <f>_xlfn.XLOOKUP(F2581,'Shipment Detail'!N:N,'Shipment Detail'!AB:AB)</f>
        <v>8</v>
      </c>
      <c r="L2581">
        <f>TCD!E2581</f>
        <v>44.2</v>
      </c>
      <c r="M2581" t="str">
        <f>IF(J2581="France","ST",_xlfn.XLOOKUP(F2581,'Shipment Detail'!N:N,'Shipment Detail'!E:E,""))</f>
        <v>ST</v>
      </c>
      <c r="N2581">
        <f t="shared" si="124"/>
        <v>0.2</v>
      </c>
      <c r="O2581" t="str">
        <f>IF(_xlfn.XLOOKUP(F2581,'Shipment Detail'!N:N,'Shipment Detail'!BM:BM)=0,"",_xlfn.XLOOKUP(F2581,'Shipment Detail'!N:N,'Shipment Detail'!BM:BM))</f>
        <v/>
      </c>
      <c r="R2581" t="str">
        <f>IF(_xlfn.XLOOKUP(F2581,'Shipment Detail'!N:N,'Shipment Detail'!AV:AV)&gt;60,10,"")</f>
        <v/>
      </c>
      <c r="T2581" s="3">
        <f>TCD!C2581</f>
        <v>19.499999999999993</v>
      </c>
    </row>
    <row r="2582" spans="1:20" x14ac:dyDescent="0.2">
      <c r="A2582" t="str">
        <f t="shared" si="123"/>
        <v>FEDEX FRANCE</v>
      </c>
      <c r="B2582" s="5">
        <f t="shared" si="125"/>
        <v>46174</v>
      </c>
      <c r="F2582" s="6">
        <f>TCD!A2582</f>
        <v>873421628944</v>
      </c>
      <c r="H2582" s="18" t="str">
        <f>TCD!F2582</f>
        <v>E</v>
      </c>
      <c r="I2582" t="str">
        <f>TCD!B2582</f>
        <v>FR</v>
      </c>
      <c r="J2582" t="str">
        <f>IF(COUNTIF(Zoning!B:B,I2582)=0,"inconnu",_xlfn.XLOOKUP(I2582,Zoning!B:B,Zoning!C:C))</f>
        <v>France</v>
      </c>
      <c r="K2582">
        <f>_xlfn.XLOOKUP(F2582,'Shipment Detail'!N:N,'Shipment Detail'!AB:AB)</f>
        <v>2</v>
      </c>
      <c r="L2582">
        <f>TCD!E2582</f>
        <v>15.6</v>
      </c>
      <c r="M2582" t="str">
        <f>IF(J2582="France","ST",_xlfn.XLOOKUP(F2582,'Shipment Detail'!N:N,'Shipment Detail'!E:E,""))</f>
        <v>ST</v>
      </c>
      <c r="N2582">
        <f t="shared" si="124"/>
        <v>0.2</v>
      </c>
      <c r="O2582" t="str">
        <f>IF(_xlfn.XLOOKUP(F2582,'Shipment Detail'!N:N,'Shipment Detail'!BM:BM)=0,"",_xlfn.XLOOKUP(F2582,'Shipment Detail'!N:N,'Shipment Detail'!BM:BM))</f>
        <v/>
      </c>
      <c r="R2582" t="str">
        <f>IF(_xlfn.XLOOKUP(F2582,'Shipment Detail'!N:N,'Shipment Detail'!AV:AV)&gt;60,10,"")</f>
        <v/>
      </c>
      <c r="T2582" s="3">
        <f>TCD!C2582</f>
        <v>9.8000000000000007</v>
      </c>
    </row>
    <row r="2583" spans="1:20" x14ac:dyDescent="0.2">
      <c r="A2583" t="str">
        <f t="shared" si="123"/>
        <v>FEDEX FRANCE</v>
      </c>
      <c r="B2583" s="5">
        <f t="shared" si="125"/>
        <v>46174</v>
      </c>
      <c r="F2583" s="6">
        <f>TCD!A2583</f>
        <v>873421650258</v>
      </c>
      <c r="H2583" s="18" t="str">
        <f>TCD!F2583</f>
        <v>E</v>
      </c>
      <c r="I2583" t="str">
        <f>TCD!B2583</f>
        <v>FR</v>
      </c>
      <c r="J2583" t="str">
        <f>IF(COUNTIF(Zoning!B:B,I2583)=0,"inconnu",_xlfn.XLOOKUP(I2583,Zoning!B:B,Zoning!C:C))</f>
        <v>France</v>
      </c>
      <c r="K2583">
        <f>_xlfn.XLOOKUP(F2583,'Shipment Detail'!N:N,'Shipment Detail'!AB:AB)</f>
        <v>7</v>
      </c>
      <c r="L2583">
        <f>TCD!E2583</f>
        <v>44</v>
      </c>
      <c r="M2583" t="str">
        <f>IF(J2583="France","ST",_xlfn.XLOOKUP(F2583,'Shipment Detail'!N:N,'Shipment Detail'!E:E,""))</f>
        <v>ST</v>
      </c>
      <c r="N2583">
        <f t="shared" si="124"/>
        <v>0.2</v>
      </c>
      <c r="O2583" t="str">
        <f>IF(_xlfn.XLOOKUP(F2583,'Shipment Detail'!N:N,'Shipment Detail'!BM:BM)=0,"",_xlfn.XLOOKUP(F2583,'Shipment Detail'!N:N,'Shipment Detail'!BM:BM))</f>
        <v/>
      </c>
      <c r="R2583" t="str">
        <f>IF(_xlfn.XLOOKUP(F2583,'Shipment Detail'!N:N,'Shipment Detail'!AV:AV)&gt;60,10,"")</f>
        <v/>
      </c>
      <c r="T2583" s="3">
        <f>TCD!C2583</f>
        <v>19.170000000000002</v>
      </c>
    </row>
    <row r="2584" spans="1:20" x14ac:dyDescent="0.2">
      <c r="A2584" t="str">
        <f t="shared" si="123"/>
        <v>FEDEX FRANCE</v>
      </c>
      <c r="B2584" s="5">
        <f t="shared" si="125"/>
        <v>46174</v>
      </c>
      <c r="F2584" s="6">
        <f>TCD!A2584</f>
        <v>873421710728</v>
      </c>
      <c r="H2584" s="18" t="str">
        <f>TCD!F2584</f>
        <v>E</v>
      </c>
      <c r="I2584" t="str">
        <f>TCD!B2584</f>
        <v>FR</v>
      </c>
      <c r="J2584" t="str">
        <f>IF(COUNTIF(Zoning!B:B,I2584)=0,"inconnu",_xlfn.XLOOKUP(I2584,Zoning!B:B,Zoning!C:C))</f>
        <v>France</v>
      </c>
      <c r="K2584">
        <f>_xlfn.XLOOKUP(F2584,'Shipment Detail'!N:N,'Shipment Detail'!AB:AB)</f>
        <v>5</v>
      </c>
      <c r="L2584">
        <f>TCD!E2584</f>
        <v>32</v>
      </c>
      <c r="M2584" t="str">
        <f>IF(J2584="France","ST",_xlfn.XLOOKUP(F2584,'Shipment Detail'!N:N,'Shipment Detail'!E:E,""))</f>
        <v>ST</v>
      </c>
      <c r="N2584">
        <f t="shared" si="124"/>
        <v>0.2</v>
      </c>
      <c r="O2584" t="str">
        <f>IF(_xlfn.XLOOKUP(F2584,'Shipment Detail'!N:N,'Shipment Detail'!BM:BM)=0,"",_xlfn.XLOOKUP(F2584,'Shipment Detail'!N:N,'Shipment Detail'!BM:BM))</f>
        <v/>
      </c>
      <c r="R2584" t="str">
        <f>IF(_xlfn.XLOOKUP(F2584,'Shipment Detail'!N:N,'Shipment Detail'!AV:AV)&gt;60,10,"")</f>
        <v/>
      </c>
      <c r="T2584" s="3">
        <f>TCD!C2584</f>
        <v>15.159999999999997</v>
      </c>
    </row>
    <row r="2585" spans="1:20" x14ac:dyDescent="0.2">
      <c r="A2585" t="str">
        <f t="shared" si="123"/>
        <v>FEDEX FRANCE</v>
      </c>
      <c r="B2585" s="5">
        <f t="shared" si="125"/>
        <v>46174</v>
      </c>
      <c r="F2585" s="6">
        <f>TCD!A2585</f>
        <v>873421774887</v>
      </c>
      <c r="H2585" s="18" t="str">
        <f>TCD!F2585</f>
        <v>E</v>
      </c>
      <c r="I2585" t="str">
        <f>TCD!B2585</f>
        <v>FR</v>
      </c>
      <c r="J2585" t="str">
        <f>IF(COUNTIF(Zoning!B:B,I2585)=0,"inconnu",_xlfn.XLOOKUP(I2585,Zoning!B:B,Zoning!C:C))</f>
        <v>France</v>
      </c>
      <c r="K2585">
        <f>_xlfn.XLOOKUP(F2585,'Shipment Detail'!N:N,'Shipment Detail'!AB:AB)</f>
        <v>6</v>
      </c>
      <c r="L2585">
        <f>TCD!E2585</f>
        <v>20.200000000000003</v>
      </c>
      <c r="M2585" t="str">
        <f>IF(J2585="France","ST",_xlfn.XLOOKUP(F2585,'Shipment Detail'!N:N,'Shipment Detail'!E:E,""))</f>
        <v>ST</v>
      </c>
      <c r="N2585">
        <f t="shared" si="124"/>
        <v>0.2</v>
      </c>
      <c r="O2585" t="str">
        <f>IF(_xlfn.XLOOKUP(F2585,'Shipment Detail'!N:N,'Shipment Detail'!BM:BM)=0,"",_xlfn.XLOOKUP(F2585,'Shipment Detail'!N:N,'Shipment Detail'!BM:BM))</f>
        <v/>
      </c>
      <c r="R2585" t="str">
        <f>IF(_xlfn.XLOOKUP(F2585,'Shipment Detail'!N:N,'Shipment Detail'!AV:AV)&gt;60,10,"")</f>
        <v/>
      </c>
      <c r="T2585" s="3">
        <f>TCD!C2585</f>
        <v>11.469999999999999</v>
      </c>
    </row>
    <row r="2586" spans="1:20" x14ac:dyDescent="0.2">
      <c r="A2586" t="str">
        <f t="shared" si="123"/>
        <v>FEDEX FRANCE</v>
      </c>
      <c r="B2586" s="5">
        <f t="shared" si="125"/>
        <v>46174</v>
      </c>
      <c r="F2586" s="6">
        <f>TCD!A2586</f>
        <v>873421800112</v>
      </c>
      <c r="H2586" s="18" t="str">
        <f>TCD!F2586</f>
        <v>E</v>
      </c>
      <c r="I2586" t="str">
        <f>TCD!B2586</f>
        <v>FR</v>
      </c>
      <c r="J2586" t="str">
        <f>IF(COUNTIF(Zoning!B:B,I2586)=0,"inconnu",_xlfn.XLOOKUP(I2586,Zoning!B:B,Zoning!C:C))</f>
        <v>France</v>
      </c>
      <c r="K2586">
        <f>_xlfn.XLOOKUP(F2586,'Shipment Detail'!N:N,'Shipment Detail'!AB:AB)</f>
        <v>3</v>
      </c>
      <c r="L2586">
        <f>TCD!E2586</f>
        <v>17.8</v>
      </c>
      <c r="M2586" t="str">
        <f>IF(J2586="France","ST",_xlfn.XLOOKUP(F2586,'Shipment Detail'!N:N,'Shipment Detail'!E:E,""))</f>
        <v>ST</v>
      </c>
      <c r="N2586">
        <f t="shared" si="124"/>
        <v>0.2</v>
      </c>
      <c r="O2586" t="str">
        <f>IF(_xlfn.XLOOKUP(F2586,'Shipment Detail'!N:N,'Shipment Detail'!BM:BM)=0,"",_xlfn.XLOOKUP(F2586,'Shipment Detail'!N:N,'Shipment Detail'!BM:BM))</f>
        <v/>
      </c>
      <c r="R2586" t="str">
        <f>IF(_xlfn.XLOOKUP(F2586,'Shipment Detail'!N:N,'Shipment Detail'!AV:AV)&gt;60,10,"")</f>
        <v/>
      </c>
      <c r="T2586" s="3">
        <f>TCD!C2586</f>
        <v>10.469999999999999</v>
      </c>
    </row>
    <row r="2587" spans="1:20" x14ac:dyDescent="0.2">
      <c r="A2587" t="str">
        <f t="shared" si="123"/>
        <v>FEDEX FRANCE</v>
      </c>
      <c r="B2587" s="5">
        <f t="shared" si="125"/>
        <v>46174</v>
      </c>
      <c r="F2587" s="6">
        <f>TCD!A2587</f>
        <v>873421824289</v>
      </c>
      <c r="H2587" s="18" t="str">
        <f>TCD!F2587</f>
        <v>E</v>
      </c>
      <c r="I2587" t="str">
        <f>TCD!B2587</f>
        <v>FR</v>
      </c>
      <c r="J2587" t="str">
        <f>IF(COUNTIF(Zoning!B:B,I2587)=0,"inconnu",_xlfn.XLOOKUP(I2587,Zoning!B:B,Zoning!C:C))</f>
        <v>France</v>
      </c>
      <c r="K2587">
        <f>_xlfn.XLOOKUP(F2587,'Shipment Detail'!N:N,'Shipment Detail'!AB:AB)</f>
        <v>6</v>
      </c>
      <c r="L2587">
        <f>TCD!E2587</f>
        <v>31.900000000000002</v>
      </c>
      <c r="M2587" t="str">
        <f>IF(J2587="France","ST",_xlfn.XLOOKUP(F2587,'Shipment Detail'!N:N,'Shipment Detail'!E:E,""))</f>
        <v>ST</v>
      </c>
      <c r="N2587">
        <f t="shared" si="124"/>
        <v>0.2</v>
      </c>
      <c r="O2587" t="str">
        <f>IF(_xlfn.XLOOKUP(F2587,'Shipment Detail'!N:N,'Shipment Detail'!BM:BM)=0,"",_xlfn.XLOOKUP(F2587,'Shipment Detail'!N:N,'Shipment Detail'!BM:BM))</f>
        <v/>
      </c>
      <c r="R2587" t="str">
        <f>IF(_xlfn.XLOOKUP(F2587,'Shipment Detail'!N:N,'Shipment Detail'!AV:AV)&gt;60,10,"")</f>
        <v/>
      </c>
      <c r="T2587" s="3">
        <f>TCD!C2587</f>
        <v>15.159999999999997</v>
      </c>
    </row>
    <row r="2588" spans="1:20" x14ac:dyDescent="0.2">
      <c r="A2588" t="str">
        <f t="shared" si="123"/>
        <v>FEDEX FRANCE</v>
      </c>
      <c r="B2588" s="5">
        <f t="shared" si="125"/>
        <v>46174</v>
      </c>
      <c r="F2588" s="6">
        <f>TCD!A2588</f>
        <v>873421849742</v>
      </c>
      <c r="H2588" s="18" t="str">
        <f>TCD!F2588</f>
        <v>E</v>
      </c>
      <c r="I2588" t="str">
        <f>TCD!B2588</f>
        <v>FR</v>
      </c>
      <c r="J2588" t="str">
        <f>IF(COUNTIF(Zoning!B:B,I2588)=0,"inconnu",_xlfn.XLOOKUP(I2588,Zoning!B:B,Zoning!C:C))</f>
        <v>France</v>
      </c>
      <c r="K2588">
        <f>_xlfn.XLOOKUP(F2588,'Shipment Detail'!N:N,'Shipment Detail'!AB:AB)</f>
        <v>2</v>
      </c>
      <c r="L2588">
        <f>TCD!E2588</f>
        <v>15.2</v>
      </c>
      <c r="M2588" t="str">
        <f>IF(J2588="France","ST",_xlfn.XLOOKUP(F2588,'Shipment Detail'!N:N,'Shipment Detail'!E:E,""))</f>
        <v>ST</v>
      </c>
      <c r="N2588">
        <f t="shared" si="124"/>
        <v>0.2</v>
      </c>
      <c r="O2588" t="str">
        <f>IF(_xlfn.XLOOKUP(F2588,'Shipment Detail'!N:N,'Shipment Detail'!BM:BM)=0,"",_xlfn.XLOOKUP(F2588,'Shipment Detail'!N:N,'Shipment Detail'!BM:BM))</f>
        <v/>
      </c>
      <c r="R2588" t="str">
        <f>IF(_xlfn.XLOOKUP(F2588,'Shipment Detail'!N:N,'Shipment Detail'!AV:AV)&gt;60,10,"")</f>
        <v/>
      </c>
      <c r="T2588" s="3">
        <f>TCD!C2588</f>
        <v>9.8000000000000007</v>
      </c>
    </row>
    <row r="2589" spans="1:20" x14ac:dyDescent="0.2">
      <c r="A2589" t="str">
        <f t="shared" si="123"/>
        <v>FEDEX FRANCE</v>
      </c>
      <c r="B2589" s="5">
        <f t="shared" si="125"/>
        <v>46174</v>
      </c>
      <c r="F2589" s="6">
        <f>TCD!A2589</f>
        <v>873421876253</v>
      </c>
      <c r="H2589" s="18" t="str">
        <f>TCD!F2589</f>
        <v>E</v>
      </c>
      <c r="I2589" t="str">
        <f>TCD!B2589</f>
        <v>FR</v>
      </c>
      <c r="J2589" t="str">
        <f>IF(COUNTIF(Zoning!B:B,I2589)=0,"inconnu",_xlfn.XLOOKUP(I2589,Zoning!B:B,Zoning!C:C))</f>
        <v>France</v>
      </c>
      <c r="K2589">
        <f>_xlfn.XLOOKUP(F2589,'Shipment Detail'!N:N,'Shipment Detail'!AB:AB)</f>
        <v>4</v>
      </c>
      <c r="L2589">
        <f>TCD!E2589</f>
        <v>30.6</v>
      </c>
      <c r="M2589" t="str">
        <f>IF(J2589="France","ST",_xlfn.XLOOKUP(F2589,'Shipment Detail'!N:N,'Shipment Detail'!E:E,""))</f>
        <v>ST</v>
      </c>
      <c r="N2589">
        <f t="shared" si="124"/>
        <v>0.2</v>
      </c>
      <c r="O2589" t="str">
        <f>IF(_xlfn.XLOOKUP(F2589,'Shipment Detail'!N:N,'Shipment Detail'!BM:BM)=0,"",_xlfn.XLOOKUP(F2589,'Shipment Detail'!N:N,'Shipment Detail'!BM:BM))</f>
        <v/>
      </c>
      <c r="R2589" t="str">
        <f>IF(_xlfn.XLOOKUP(F2589,'Shipment Detail'!N:N,'Shipment Detail'!AV:AV)&gt;60,10,"")</f>
        <v/>
      </c>
      <c r="T2589" s="3">
        <f>TCD!C2589</f>
        <v>14.82</v>
      </c>
    </row>
    <row r="2590" spans="1:20" x14ac:dyDescent="0.2">
      <c r="A2590" t="str">
        <f t="shared" si="123"/>
        <v>FEDEX FRANCE</v>
      </c>
      <c r="B2590" s="5">
        <f t="shared" si="125"/>
        <v>46174</v>
      </c>
      <c r="F2590" s="6">
        <f>TCD!A2590</f>
        <v>873422623559</v>
      </c>
      <c r="H2590" s="18" t="str">
        <f>TCD!F2590</f>
        <v>E</v>
      </c>
      <c r="I2590" t="str">
        <f>TCD!B2590</f>
        <v>FR</v>
      </c>
      <c r="J2590" t="str">
        <f>IF(COUNTIF(Zoning!B:B,I2590)=0,"inconnu",_xlfn.XLOOKUP(I2590,Zoning!B:B,Zoning!C:C))</f>
        <v>France</v>
      </c>
      <c r="K2590">
        <f>_xlfn.XLOOKUP(F2590,'Shipment Detail'!N:N,'Shipment Detail'!AB:AB)</f>
        <v>7</v>
      </c>
      <c r="L2590">
        <f>TCD!E2590</f>
        <v>33</v>
      </c>
      <c r="M2590" t="str">
        <f>IF(J2590="France","ST",_xlfn.XLOOKUP(F2590,'Shipment Detail'!N:N,'Shipment Detail'!E:E,""))</f>
        <v>ST</v>
      </c>
      <c r="N2590">
        <f t="shared" si="124"/>
        <v>0.2</v>
      </c>
      <c r="O2590" t="str">
        <f>IF(_xlfn.XLOOKUP(F2590,'Shipment Detail'!N:N,'Shipment Detail'!BM:BM)=0,"",_xlfn.XLOOKUP(F2590,'Shipment Detail'!N:N,'Shipment Detail'!BM:BM))</f>
        <v/>
      </c>
      <c r="R2590" t="str">
        <f>IF(_xlfn.XLOOKUP(F2590,'Shipment Detail'!N:N,'Shipment Detail'!AV:AV)&gt;60,10,"")</f>
        <v/>
      </c>
      <c r="T2590" s="3">
        <f>TCD!C2590</f>
        <v>15.489999999999995</v>
      </c>
    </row>
    <row r="2591" spans="1:20" x14ac:dyDescent="0.2">
      <c r="A2591" t="str">
        <f t="shared" si="123"/>
        <v>FEDEX FRANCE</v>
      </c>
      <c r="B2591" s="5">
        <f t="shared" si="125"/>
        <v>46174</v>
      </c>
      <c r="F2591" s="6">
        <f>TCD!A2591</f>
        <v>873422663633</v>
      </c>
      <c r="H2591" s="18" t="str">
        <f>TCD!F2591</f>
        <v>E</v>
      </c>
      <c r="I2591" t="str">
        <f>TCD!B2591</f>
        <v>FR</v>
      </c>
      <c r="J2591" t="str">
        <f>IF(COUNTIF(Zoning!B:B,I2591)=0,"inconnu",_xlfn.XLOOKUP(I2591,Zoning!B:B,Zoning!C:C))</f>
        <v>France</v>
      </c>
      <c r="K2591">
        <f>_xlfn.XLOOKUP(F2591,'Shipment Detail'!N:N,'Shipment Detail'!AB:AB)</f>
        <v>2</v>
      </c>
      <c r="L2591">
        <f>TCD!E2591</f>
        <v>15.4</v>
      </c>
      <c r="M2591" t="str">
        <f>IF(J2591="France","ST",_xlfn.XLOOKUP(F2591,'Shipment Detail'!N:N,'Shipment Detail'!E:E,""))</f>
        <v>ST</v>
      </c>
      <c r="N2591">
        <f t="shared" si="124"/>
        <v>0.2</v>
      </c>
      <c r="O2591" t="str">
        <f>IF(_xlfn.XLOOKUP(F2591,'Shipment Detail'!N:N,'Shipment Detail'!BM:BM)=0,"",_xlfn.XLOOKUP(F2591,'Shipment Detail'!N:N,'Shipment Detail'!BM:BM))</f>
        <v/>
      </c>
      <c r="R2591" t="str">
        <f>IF(_xlfn.XLOOKUP(F2591,'Shipment Detail'!N:N,'Shipment Detail'!AV:AV)&gt;60,10,"")</f>
        <v/>
      </c>
      <c r="T2591" s="3">
        <f>TCD!C2591</f>
        <v>9.8000000000000007</v>
      </c>
    </row>
    <row r="2592" spans="1:20" x14ac:dyDescent="0.2">
      <c r="A2592" t="str">
        <f t="shared" si="123"/>
        <v>FEDEX FRANCE</v>
      </c>
      <c r="B2592" s="5">
        <f t="shared" si="125"/>
        <v>46174</v>
      </c>
      <c r="F2592" s="6">
        <f>TCD!A2592</f>
        <v>873422774611</v>
      </c>
      <c r="H2592" s="18" t="str">
        <f>TCD!F2592</f>
        <v>E</v>
      </c>
      <c r="I2592" t="str">
        <f>TCD!B2592</f>
        <v>FR</v>
      </c>
      <c r="J2592" t="str">
        <f>IF(COUNTIF(Zoning!B:B,I2592)=0,"inconnu",_xlfn.XLOOKUP(I2592,Zoning!B:B,Zoning!C:C))</f>
        <v>France</v>
      </c>
      <c r="K2592">
        <f>_xlfn.XLOOKUP(F2592,'Shipment Detail'!N:N,'Shipment Detail'!AB:AB)</f>
        <v>3</v>
      </c>
      <c r="L2592">
        <f>TCD!E2592</f>
        <v>15.9</v>
      </c>
      <c r="M2592" t="str">
        <f>IF(J2592="France","ST",_xlfn.XLOOKUP(F2592,'Shipment Detail'!N:N,'Shipment Detail'!E:E,""))</f>
        <v>ST</v>
      </c>
      <c r="N2592">
        <f t="shared" si="124"/>
        <v>0.2</v>
      </c>
      <c r="O2592" t="str">
        <f>IF(_xlfn.XLOOKUP(F2592,'Shipment Detail'!N:N,'Shipment Detail'!BM:BM)=0,"",_xlfn.XLOOKUP(F2592,'Shipment Detail'!N:N,'Shipment Detail'!BM:BM))</f>
        <v/>
      </c>
      <c r="R2592" t="str">
        <f>IF(_xlfn.XLOOKUP(F2592,'Shipment Detail'!N:N,'Shipment Detail'!AV:AV)&gt;60,10,"")</f>
        <v/>
      </c>
      <c r="T2592" s="3">
        <f>TCD!C2592</f>
        <v>9.8000000000000007</v>
      </c>
    </row>
    <row r="2593" spans="1:20" x14ac:dyDescent="0.2">
      <c r="A2593" t="str">
        <f t="shared" si="123"/>
        <v>FEDEX FRANCE</v>
      </c>
      <c r="B2593" s="5">
        <f t="shared" si="125"/>
        <v>46174</v>
      </c>
      <c r="F2593" s="6">
        <f>TCD!A2593</f>
        <v>873422814490</v>
      </c>
      <c r="H2593" s="18" t="str">
        <f>TCD!F2593</f>
        <v>E</v>
      </c>
      <c r="I2593" t="str">
        <f>TCD!B2593</f>
        <v>FR</v>
      </c>
      <c r="J2593" t="str">
        <f>IF(COUNTIF(Zoning!B:B,I2593)=0,"inconnu",_xlfn.XLOOKUP(I2593,Zoning!B:B,Zoning!C:C))</f>
        <v>France</v>
      </c>
      <c r="K2593">
        <f>_xlfn.XLOOKUP(F2593,'Shipment Detail'!N:N,'Shipment Detail'!AB:AB)</f>
        <v>2</v>
      </c>
      <c r="L2593">
        <f>TCD!E2593</f>
        <v>16.400000000000002</v>
      </c>
      <c r="M2593" t="str">
        <f>IF(J2593="France","ST",_xlfn.XLOOKUP(F2593,'Shipment Detail'!N:N,'Shipment Detail'!E:E,""))</f>
        <v>ST</v>
      </c>
      <c r="N2593">
        <f t="shared" si="124"/>
        <v>0.2</v>
      </c>
      <c r="O2593" t="str">
        <f>IF(_xlfn.XLOOKUP(F2593,'Shipment Detail'!N:N,'Shipment Detail'!BM:BM)=0,"",_xlfn.XLOOKUP(F2593,'Shipment Detail'!N:N,'Shipment Detail'!BM:BM))</f>
        <v/>
      </c>
      <c r="R2593" t="str">
        <f>IF(_xlfn.XLOOKUP(F2593,'Shipment Detail'!N:N,'Shipment Detail'!AV:AV)&gt;60,10,"")</f>
        <v/>
      </c>
      <c r="T2593" s="3">
        <f>TCD!C2593</f>
        <v>10.129999999999995</v>
      </c>
    </row>
    <row r="2594" spans="1:20" x14ac:dyDescent="0.2">
      <c r="A2594" t="str">
        <f t="shared" si="123"/>
        <v>FEDEX FRANCE</v>
      </c>
      <c r="B2594" s="5">
        <f t="shared" si="125"/>
        <v>46174</v>
      </c>
      <c r="F2594" s="6">
        <f>TCD!A2594</f>
        <v>873422883825</v>
      </c>
      <c r="H2594" s="18" t="str">
        <f>TCD!F2594</f>
        <v>E</v>
      </c>
      <c r="I2594" t="str">
        <f>TCD!B2594</f>
        <v>FR</v>
      </c>
      <c r="J2594" t="str">
        <f>IF(COUNTIF(Zoning!B:B,I2594)=0,"inconnu",_xlfn.XLOOKUP(I2594,Zoning!B:B,Zoning!C:C))</f>
        <v>France</v>
      </c>
      <c r="K2594">
        <f>_xlfn.XLOOKUP(F2594,'Shipment Detail'!N:N,'Shipment Detail'!AB:AB)</f>
        <v>5</v>
      </c>
      <c r="L2594">
        <f>TCD!E2594</f>
        <v>29</v>
      </c>
      <c r="M2594" t="str">
        <f>IF(J2594="France","ST",_xlfn.XLOOKUP(F2594,'Shipment Detail'!N:N,'Shipment Detail'!E:E,""))</f>
        <v>ST</v>
      </c>
      <c r="N2594">
        <f t="shared" si="124"/>
        <v>0.2</v>
      </c>
      <c r="O2594" t="str">
        <f>IF(_xlfn.XLOOKUP(F2594,'Shipment Detail'!N:N,'Shipment Detail'!BM:BM)=0,"",_xlfn.XLOOKUP(F2594,'Shipment Detail'!N:N,'Shipment Detail'!BM:BM))</f>
        <v/>
      </c>
      <c r="R2594" t="str">
        <f>IF(_xlfn.XLOOKUP(F2594,'Shipment Detail'!N:N,'Shipment Detail'!AV:AV)&gt;60,10,"")</f>
        <v/>
      </c>
      <c r="T2594" s="3">
        <f>TCD!C2594</f>
        <v>14.150000000000006</v>
      </c>
    </row>
    <row r="2595" spans="1:20" x14ac:dyDescent="0.2">
      <c r="A2595" t="str">
        <f t="shared" si="123"/>
        <v>FEDEX FRANCE</v>
      </c>
      <c r="B2595" s="5">
        <f t="shared" si="125"/>
        <v>46174</v>
      </c>
      <c r="F2595" s="6">
        <f>TCD!A2595</f>
        <v>873422963973</v>
      </c>
      <c r="H2595" s="18" t="str">
        <f>TCD!F2595</f>
        <v>E</v>
      </c>
      <c r="I2595" t="str">
        <f>TCD!B2595</f>
        <v>FR</v>
      </c>
      <c r="J2595" t="str">
        <f>IF(COUNTIF(Zoning!B:B,I2595)=0,"inconnu",_xlfn.XLOOKUP(I2595,Zoning!B:B,Zoning!C:C))</f>
        <v>France</v>
      </c>
      <c r="K2595">
        <f>_xlfn.XLOOKUP(F2595,'Shipment Detail'!N:N,'Shipment Detail'!AB:AB)</f>
        <v>3</v>
      </c>
      <c r="L2595">
        <f>TCD!E2595</f>
        <v>24</v>
      </c>
      <c r="M2595" t="str">
        <f>IF(J2595="France","ST",_xlfn.XLOOKUP(F2595,'Shipment Detail'!N:N,'Shipment Detail'!E:E,""))</f>
        <v>ST</v>
      </c>
      <c r="N2595">
        <f t="shared" si="124"/>
        <v>0.2</v>
      </c>
      <c r="O2595" t="str">
        <f>IF(_xlfn.XLOOKUP(F2595,'Shipment Detail'!N:N,'Shipment Detail'!BM:BM)=0,"",_xlfn.XLOOKUP(F2595,'Shipment Detail'!N:N,'Shipment Detail'!BM:BM))</f>
        <v/>
      </c>
      <c r="R2595" t="str">
        <f>IF(_xlfn.XLOOKUP(F2595,'Shipment Detail'!N:N,'Shipment Detail'!AV:AV)&gt;60,10,"")</f>
        <v/>
      </c>
      <c r="T2595" s="3">
        <f>TCD!C2595</f>
        <v>12.480000000000004</v>
      </c>
    </row>
    <row r="2596" spans="1:20" x14ac:dyDescent="0.2">
      <c r="A2596" t="str">
        <f t="shared" si="123"/>
        <v>FEDEX FRANCE</v>
      </c>
      <c r="B2596" s="5">
        <f t="shared" si="125"/>
        <v>46174</v>
      </c>
      <c r="F2596" s="6">
        <f>TCD!A2596</f>
        <v>873423033700</v>
      </c>
      <c r="H2596" s="18" t="str">
        <f>TCD!F2596</f>
        <v>E</v>
      </c>
      <c r="I2596" t="str">
        <f>TCD!B2596</f>
        <v>FR</v>
      </c>
      <c r="J2596" t="str">
        <f>IF(COUNTIF(Zoning!B:B,I2596)=0,"inconnu",_xlfn.XLOOKUP(I2596,Zoning!B:B,Zoning!C:C))</f>
        <v>France</v>
      </c>
      <c r="K2596">
        <f>_xlfn.XLOOKUP(F2596,'Shipment Detail'!N:N,'Shipment Detail'!AB:AB)</f>
        <v>9</v>
      </c>
      <c r="L2596">
        <f>TCD!E2596</f>
        <v>50.2</v>
      </c>
      <c r="M2596" t="str">
        <f>IF(J2596="France","ST",_xlfn.XLOOKUP(F2596,'Shipment Detail'!N:N,'Shipment Detail'!E:E,""))</f>
        <v>ST</v>
      </c>
      <c r="N2596">
        <f t="shared" si="124"/>
        <v>0.2</v>
      </c>
      <c r="O2596" t="str">
        <f>IF(_xlfn.XLOOKUP(F2596,'Shipment Detail'!N:N,'Shipment Detail'!BM:BM)=0,"",_xlfn.XLOOKUP(F2596,'Shipment Detail'!N:N,'Shipment Detail'!BM:BM))</f>
        <v/>
      </c>
      <c r="R2596" t="str">
        <f>IF(_xlfn.XLOOKUP(F2596,'Shipment Detail'!N:N,'Shipment Detail'!AV:AV)&gt;60,10,"")</f>
        <v/>
      </c>
      <c r="T2596" s="3">
        <f>TCD!C2596</f>
        <v>21.510000000000005</v>
      </c>
    </row>
    <row r="2597" spans="1:20" x14ac:dyDescent="0.2">
      <c r="A2597" t="str">
        <f t="shared" si="123"/>
        <v>FEDEX FRANCE</v>
      </c>
      <c r="B2597" s="5">
        <f t="shared" si="125"/>
        <v>46174</v>
      </c>
      <c r="F2597" s="6">
        <f>TCD!A2597</f>
        <v>873423062340</v>
      </c>
      <c r="H2597" s="18" t="str">
        <f>TCD!F2597</f>
        <v>E</v>
      </c>
      <c r="I2597" t="str">
        <f>TCD!B2597</f>
        <v>FR</v>
      </c>
      <c r="J2597" t="str">
        <f>IF(COUNTIF(Zoning!B:B,I2597)=0,"inconnu",_xlfn.XLOOKUP(I2597,Zoning!B:B,Zoning!C:C))</f>
        <v>France</v>
      </c>
      <c r="K2597">
        <f>_xlfn.XLOOKUP(F2597,'Shipment Detail'!N:N,'Shipment Detail'!AB:AB)</f>
        <v>6</v>
      </c>
      <c r="L2597">
        <f>TCD!E2597</f>
        <v>31.1</v>
      </c>
      <c r="M2597" t="str">
        <f>IF(J2597="France","ST",_xlfn.XLOOKUP(F2597,'Shipment Detail'!N:N,'Shipment Detail'!E:E,""))</f>
        <v>ST</v>
      </c>
      <c r="N2597">
        <f t="shared" si="124"/>
        <v>0.2</v>
      </c>
      <c r="O2597" t="str">
        <f>IF(_xlfn.XLOOKUP(F2597,'Shipment Detail'!N:N,'Shipment Detail'!BM:BM)=0,"",_xlfn.XLOOKUP(F2597,'Shipment Detail'!N:N,'Shipment Detail'!BM:BM))</f>
        <v/>
      </c>
      <c r="R2597" t="str">
        <f>IF(_xlfn.XLOOKUP(F2597,'Shipment Detail'!N:N,'Shipment Detail'!AV:AV)&gt;60,10,"")</f>
        <v/>
      </c>
      <c r="T2597" s="3">
        <f>TCD!C2597</f>
        <v>15.159999999999997</v>
      </c>
    </row>
    <row r="2598" spans="1:20" x14ac:dyDescent="0.2">
      <c r="A2598" t="str">
        <f t="shared" si="123"/>
        <v>FEDEX FRANCE</v>
      </c>
      <c r="B2598" s="5">
        <f t="shared" si="125"/>
        <v>46174</v>
      </c>
      <c r="F2598" s="6">
        <f>TCD!A2598</f>
        <v>873423089298</v>
      </c>
      <c r="H2598" s="18" t="str">
        <f>TCD!F2598</f>
        <v>E</v>
      </c>
      <c r="I2598" t="str">
        <f>TCD!B2598</f>
        <v>FR</v>
      </c>
      <c r="J2598" t="str">
        <f>IF(COUNTIF(Zoning!B:B,I2598)=0,"inconnu",_xlfn.XLOOKUP(I2598,Zoning!B:B,Zoning!C:C))</f>
        <v>France</v>
      </c>
      <c r="K2598">
        <f>_xlfn.XLOOKUP(F2598,'Shipment Detail'!N:N,'Shipment Detail'!AB:AB)</f>
        <v>2</v>
      </c>
      <c r="L2598">
        <f>TCD!E2598</f>
        <v>9</v>
      </c>
      <c r="M2598" t="str">
        <f>IF(J2598="France","ST",_xlfn.XLOOKUP(F2598,'Shipment Detail'!N:N,'Shipment Detail'!E:E,""))</f>
        <v>ST</v>
      </c>
      <c r="N2598">
        <f t="shared" si="124"/>
        <v>0.2</v>
      </c>
      <c r="O2598" t="str">
        <f>IF(_xlfn.XLOOKUP(F2598,'Shipment Detail'!N:N,'Shipment Detail'!BM:BM)=0,"",_xlfn.XLOOKUP(F2598,'Shipment Detail'!N:N,'Shipment Detail'!BM:BM))</f>
        <v/>
      </c>
      <c r="R2598" t="str">
        <f>IF(_xlfn.XLOOKUP(F2598,'Shipment Detail'!N:N,'Shipment Detail'!AV:AV)&gt;60,10,"")</f>
        <v/>
      </c>
      <c r="T2598" s="3">
        <f>TCD!C2598</f>
        <v>7.4600000000000009</v>
      </c>
    </row>
    <row r="2599" spans="1:20" x14ac:dyDescent="0.2">
      <c r="A2599" t="str">
        <f t="shared" si="123"/>
        <v>FEDEX FRANCE</v>
      </c>
      <c r="B2599" s="5">
        <f t="shared" si="125"/>
        <v>46174</v>
      </c>
      <c r="F2599" s="6">
        <f>TCD!A2599</f>
        <v>873423165363</v>
      </c>
      <c r="H2599" s="18" t="str">
        <f>TCD!F2599</f>
        <v>E</v>
      </c>
      <c r="I2599" t="str">
        <f>TCD!B2599</f>
        <v>FR</v>
      </c>
      <c r="J2599" t="str">
        <f>IF(COUNTIF(Zoning!B:B,I2599)=0,"inconnu",_xlfn.XLOOKUP(I2599,Zoning!B:B,Zoning!C:C))</f>
        <v>France</v>
      </c>
      <c r="K2599">
        <f>_xlfn.XLOOKUP(F2599,'Shipment Detail'!N:N,'Shipment Detail'!AB:AB)</f>
        <v>2</v>
      </c>
      <c r="L2599">
        <f>TCD!E2599</f>
        <v>13</v>
      </c>
      <c r="M2599" t="str">
        <f>IF(J2599="France","ST",_xlfn.XLOOKUP(F2599,'Shipment Detail'!N:N,'Shipment Detail'!E:E,""))</f>
        <v>ST</v>
      </c>
      <c r="N2599">
        <f t="shared" si="124"/>
        <v>0.2</v>
      </c>
      <c r="O2599" t="str">
        <f>IF(_xlfn.XLOOKUP(F2599,'Shipment Detail'!N:N,'Shipment Detail'!BM:BM)=0,"",_xlfn.XLOOKUP(F2599,'Shipment Detail'!N:N,'Shipment Detail'!BM:BM))</f>
        <v/>
      </c>
      <c r="R2599" t="str">
        <f>IF(_xlfn.XLOOKUP(F2599,'Shipment Detail'!N:N,'Shipment Detail'!AV:AV)&gt;60,10,"")</f>
        <v/>
      </c>
      <c r="T2599" s="3">
        <f>TCD!C2599</f>
        <v>8.7999999999999972</v>
      </c>
    </row>
    <row r="2600" spans="1:20" x14ac:dyDescent="0.2">
      <c r="A2600" t="str">
        <f t="shared" si="123"/>
        <v>FEDEX FRANCE</v>
      </c>
      <c r="B2600" s="5">
        <f t="shared" si="125"/>
        <v>46174</v>
      </c>
      <c r="F2600" s="6">
        <f>TCD!A2600</f>
        <v>873423210749</v>
      </c>
      <c r="H2600" s="18" t="str">
        <f>TCD!F2600</f>
        <v>E</v>
      </c>
      <c r="I2600" t="str">
        <f>TCD!B2600</f>
        <v>FR</v>
      </c>
      <c r="J2600" t="str">
        <f>IF(COUNTIF(Zoning!B:B,I2600)=0,"inconnu",_xlfn.XLOOKUP(I2600,Zoning!B:B,Zoning!C:C))</f>
        <v>France</v>
      </c>
      <c r="K2600">
        <f>_xlfn.XLOOKUP(F2600,'Shipment Detail'!N:N,'Shipment Detail'!AB:AB)</f>
        <v>2</v>
      </c>
      <c r="L2600">
        <f>TCD!E2600</f>
        <v>16.600000000000001</v>
      </c>
      <c r="M2600" t="str">
        <f>IF(J2600="France","ST",_xlfn.XLOOKUP(F2600,'Shipment Detail'!N:N,'Shipment Detail'!E:E,""))</f>
        <v>ST</v>
      </c>
      <c r="N2600">
        <f t="shared" si="124"/>
        <v>0.2</v>
      </c>
      <c r="O2600" t="str">
        <f>IF(_xlfn.XLOOKUP(F2600,'Shipment Detail'!N:N,'Shipment Detail'!BM:BM)=0,"",_xlfn.XLOOKUP(F2600,'Shipment Detail'!N:N,'Shipment Detail'!BM:BM))</f>
        <v/>
      </c>
      <c r="R2600" t="str">
        <f>IF(_xlfn.XLOOKUP(F2600,'Shipment Detail'!N:N,'Shipment Detail'!AV:AV)&gt;60,10,"")</f>
        <v/>
      </c>
      <c r="T2600" s="3">
        <f>TCD!C2600</f>
        <v>10.129999999999995</v>
      </c>
    </row>
    <row r="2601" spans="1:20" x14ac:dyDescent="0.2">
      <c r="A2601" t="str">
        <f t="shared" si="123"/>
        <v>FEDEX FRANCE</v>
      </c>
      <c r="B2601" s="5">
        <f t="shared" si="125"/>
        <v>46174</v>
      </c>
      <c r="F2601" s="6">
        <f>TCD!A2601</f>
        <v>873423227722</v>
      </c>
      <c r="H2601" s="18" t="str">
        <f>TCD!F2601</f>
        <v>E</v>
      </c>
      <c r="I2601" t="str">
        <f>TCD!B2601</f>
        <v>FR</v>
      </c>
      <c r="J2601" t="str">
        <f>IF(COUNTIF(Zoning!B:B,I2601)=0,"inconnu",_xlfn.XLOOKUP(I2601,Zoning!B:B,Zoning!C:C))</f>
        <v>France</v>
      </c>
      <c r="K2601">
        <f>_xlfn.XLOOKUP(F2601,'Shipment Detail'!N:N,'Shipment Detail'!AB:AB)</f>
        <v>2</v>
      </c>
      <c r="L2601">
        <f>TCD!E2601</f>
        <v>15</v>
      </c>
      <c r="M2601" t="str">
        <f>IF(J2601="France","ST",_xlfn.XLOOKUP(F2601,'Shipment Detail'!N:N,'Shipment Detail'!E:E,""))</f>
        <v>ST</v>
      </c>
      <c r="N2601">
        <f t="shared" si="124"/>
        <v>0.2</v>
      </c>
      <c r="O2601" t="str">
        <f>IF(_xlfn.XLOOKUP(F2601,'Shipment Detail'!N:N,'Shipment Detail'!BM:BM)=0,"",_xlfn.XLOOKUP(F2601,'Shipment Detail'!N:N,'Shipment Detail'!BM:BM))</f>
        <v/>
      </c>
      <c r="R2601" t="str">
        <f>IF(_xlfn.XLOOKUP(F2601,'Shipment Detail'!N:N,'Shipment Detail'!AV:AV)&gt;60,10,"")</f>
        <v/>
      </c>
      <c r="T2601" s="3">
        <f>TCD!C2601</f>
        <v>9.4600000000000009</v>
      </c>
    </row>
    <row r="2602" spans="1:20" x14ac:dyDescent="0.2">
      <c r="A2602" t="str">
        <f t="shared" si="123"/>
        <v>FEDEX FRANCE</v>
      </c>
      <c r="B2602" s="5">
        <f t="shared" si="125"/>
        <v>46174</v>
      </c>
      <c r="F2602" s="6">
        <f>TCD!A2602</f>
        <v>873423243924</v>
      </c>
      <c r="H2602" s="18" t="str">
        <f>TCD!F2602</f>
        <v>E</v>
      </c>
      <c r="I2602" t="str">
        <f>TCD!B2602</f>
        <v>FR</v>
      </c>
      <c r="J2602" t="str">
        <f>IF(COUNTIF(Zoning!B:B,I2602)=0,"inconnu",_xlfn.XLOOKUP(I2602,Zoning!B:B,Zoning!C:C))</f>
        <v>France</v>
      </c>
      <c r="K2602">
        <f>_xlfn.XLOOKUP(F2602,'Shipment Detail'!N:N,'Shipment Detail'!AB:AB)</f>
        <v>2</v>
      </c>
      <c r="L2602">
        <f>TCD!E2602</f>
        <v>14.4</v>
      </c>
      <c r="M2602" t="str">
        <f>IF(J2602="France","ST",_xlfn.XLOOKUP(F2602,'Shipment Detail'!N:N,'Shipment Detail'!E:E,""))</f>
        <v>ST</v>
      </c>
      <c r="N2602">
        <f t="shared" si="124"/>
        <v>0.2</v>
      </c>
      <c r="O2602" t="str">
        <f>IF(_xlfn.XLOOKUP(F2602,'Shipment Detail'!N:N,'Shipment Detail'!BM:BM)=0,"",_xlfn.XLOOKUP(F2602,'Shipment Detail'!N:N,'Shipment Detail'!BM:BM))</f>
        <v/>
      </c>
      <c r="R2602" t="str">
        <f>IF(_xlfn.XLOOKUP(F2602,'Shipment Detail'!N:N,'Shipment Detail'!AV:AV)&gt;60,10,"")</f>
        <v/>
      </c>
      <c r="T2602" s="3">
        <f>TCD!C2602</f>
        <v>9.4600000000000009</v>
      </c>
    </row>
    <row r="2603" spans="1:20" x14ac:dyDescent="0.2">
      <c r="A2603" t="str">
        <f t="shared" si="123"/>
        <v>FEDEX FRANCE</v>
      </c>
      <c r="B2603" s="5">
        <f t="shared" si="125"/>
        <v>46174</v>
      </c>
      <c r="F2603" s="6">
        <f>TCD!A2603</f>
        <v>873423268137</v>
      </c>
      <c r="H2603" s="18" t="str">
        <f>TCD!F2603</f>
        <v>E</v>
      </c>
      <c r="I2603" t="str">
        <f>TCD!B2603</f>
        <v>FR</v>
      </c>
      <c r="J2603" t="str">
        <f>IF(COUNTIF(Zoning!B:B,I2603)=0,"inconnu",_xlfn.XLOOKUP(I2603,Zoning!B:B,Zoning!C:C))</f>
        <v>France</v>
      </c>
      <c r="K2603">
        <f>_xlfn.XLOOKUP(F2603,'Shipment Detail'!N:N,'Shipment Detail'!AB:AB)</f>
        <v>3</v>
      </c>
      <c r="L2603">
        <f>TCD!E2603</f>
        <v>17.200000000000003</v>
      </c>
      <c r="M2603" t="str">
        <f>IF(J2603="France","ST",_xlfn.XLOOKUP(F2603,'Shipment Detail'!N:N,'Shipment Detail'!E:E,""))</f>
        <v>ST</v>
      </c>
      <c r="N2603">
        <f t="shared" si="124"/>
        <v>0.2</v>
      </c>
      <c r="O2603" t="str">
        <f>IF(_xlfn.XLOOKUP(F2603,'Shipment Detail'!N:N,'Shipment Detail'!BM:BM)=0,"",_xlfn.XLOOKUP(F2603,'Shipment Detail'!N:N,'Shipment Detail'!BM:BM))</f>
        <v/>
      </c>
      <c r="R2603" t="str">
        <f>IF(_xlfn.XLOOKUP(F2603,'Shipment Detail'!N:N,'Shipment Detail'!AV:AV)&gt;60,10,"")</f>
        <v/>
      </c>
      <c r="T2603" s="3">
        <f>TCD!C2603</f>
        <v>10.469999999999999</v>
      </c>
    </row>
    <row r="2604" spans="1:20" x14ac:dyDescent="0.2">
      <c r="A2604" t="str">
        <f t="shared" si="123"/>
        <v>FEDEX FRANCE</v>
      </c>
      <c r="B2604" s="5">
        <f t="shared" si="125"/>
        <v>46174</v>
      </c>
      <c r="F2604" s="6">
        <f>TCD!A2604</f>
        <v>873423289411</v>
      </c>
      <c r="H2604" s="18" t="str">
        <f>TCD!F2604</f>
        <v>E</v>
      </c>
      <c r="I2604" t="str">
        <f>TCD!B2604</f>
        <v>FR</v>
      </c>
      <c r="J2604" t="str">
        <f>IF(COUNTIF(Zoning!B:B,I2604)=0,"inconnu",_xlfn.XLOOKUP(I2604,Zoning!B:B,Zoning!C:C))</f>
        <v>France</v>
      </c>
      <c r="K2604">
        <f>_xlfn.XLOOKUP(F2604,'Shipment Detail'!N:N,'Shipment Detail'!AB:AB)</f>
        <v>3</v>
      </c>
      <c r="L2604">
        <f>TCD!E2604</f>
        <v>16.900000000000002</v>
      </c>
      <c r="M2604" t="str">
        <f>IF(J2604="France","ST",_xlfn.XLOOKUP(F2604,'Shipment Detail'!N:N,'Shipment Detail'!E:E,""))</f>
        <v>ST</v>
      </c>
      <c r="N2604">
        <f t="shared" si="124"/>
        <v>0.2</v>
      </c>
      <c r="O2604" t="str">
        <f>IF(_xlfn.XLOOKUP(F2604,'Shipment Detail'!N:N,'Shipment Detail'!BM:BM)=0,"",_xlfn.XLOOKUP(F2604,'Shipment Detail'!N:N,'Shipment Detail'!BM:BM))</f>
        <v/>
      </c>
      <c r="R2604" t="str">
        <f>IF(_xlfn.XLOOKUP(F2604,'Shipment Detail'!N:N,'Shipment Detail'!AV:AV)&gt;60,10,"")</f>
        <v/>
      </c>
      <c r="T2604" s="3">
        <f>TCD!C2604</f>
        <v>10.129999999999995</v>
      </c>
    </row>
    <row r="2605" spans="1:20" x14ac:dyDescent="0.2">
      <c r="A2605" t="str">
        <f t="shared" si="123"/>
        <v>FEDEX FRANCE</v>
      </c>
      <c r="B2605" s="5">
        <f t="shared" si="125"/>
        <v>46174</v>
      </c>
      <c r="F2605" s="6">
        <f>TCD!A2605</f>
        <v>873423303187</v>
      </c>
      <c r="H2605" s="18" t="str">
        <f>TCD!F2605</f>
        <v>E</v>
      </c>
      <c r="I2605" t="str">
        <f>TCD!B2605</f>
        <v>FR</v>
      </c>
      <c r="J2605" t="str">
        <f>IF(COUNTIF(Zoning!B:B,I2605)=0,"inconnu",_xlfn.XLOOKUP(I2605,Zoning!B:B,Zoning!C:C))</f>
        <v>France</v>
      </c>
      <c r="K2605">
        <f>_xlfn.XLOOKUP(F2605,'Shipment Detail'!N:N,'Shipment Detail'!AB:AB)</f>
        <v>2</v>
      </c>
      <c r="L2605">
        <f>TCD!E2605</f>
        <v>14</v>
      </c>
      <c r="M2605" t="str">
        <f>IF(J2605="France","ST",_xlfn.XLOOKUP(F2605,'Shipment Detail'!N:N,'Shipment Detail'!E:E,""))</f>
        <v>ST</v>
      </c>
      <c r="N2605">
        <f t="shared" si="124"/>
        <v>0.2</v>
      </c>
      <c r="O2605" t="str">
        <f>IF(_xlfn.XLOOKUP(F2605,'Shipment Detail'!N:N,'Shipment Detail'!BM:BM)=0,"",_xlfn.XLOOKUP(F2605,'Shipment Detail'!N:N,'Shipment Detail'!BM:BM))</f>
        <v/>
      </c>
      <c r="R2605" t="str">
        <f>IF(_xlfn.XLOOKUP(F2605,'Shipment Detail'!N:N,'Shipment Detail'!AV:AV)&gt;60,10,"")</f>
        <v/>
      </c>
      <c r="T2605" s="3">
        <f>TCD!C2605</f>
        <v>9.1300000000000026</v>
      </c>
    </row>
    <row r="2606" spans="1:20" x14ac:dyDescent="0.2">
      <c r="A2606" t="str">
        <f t="shared" si="123"/>
        <v>FEDEX FRANCE</v>
      </c>
      <c r="B2606" s="5">
        <f t="shared" si="125"/>
        <v>46174</v>
      </c>
      <c r="F2606" s="6">
        <f>TCD!A2606</f>
        <v>873423318087</v>
      </c>
      <c r="H2606" s="18" t="str">
        <f>TCD!F2606</f>
        <v>E</v>
      </c>
      <c r="I2606" t="str">
        <f>TCD!B2606</f>
        <v>FR</v>
      </c>
      <c r="J2606" t="str">
        <f>IF(COUNTIF(Zoning!B:B,I2606)=0,"inconnu",_xlfn.XLOOKUP(I2606,Zoning!B:B,Zoning!C:C))</f>
        <v>France</v>
      </c>
      <c r="K2606">
        <f>_xlfn.XLOOKUP(F2606,'Shipment Detail'!N:N,'Shipment Detail'!AB:AB)</f>
        <v>5</v>
      </c>
      <c r="L2606">
        <f>TCD!E2606</f>
        <v>36.200000000000003</v>
      </c>
      <c r="M2606" t="str">
        <f>IF(J2606="France","ST",_xlfn.XLOOKUP(F2606,'Shipment Detail'!N:N,'Shipment Detail'!E:E,""))</f>
        <v>ST</v>
      </c>
      <c r="N2606">
        <f t="shared" si="124"/>
        <v>0.2</v>
      </c>
      <c r="O2606" t="str">
        <f>IF(_xlfn.XLOOKUP(F2606,'Shipment Detail'!N:N,'Shipment Detail'!BM:BM)=0,"",_xlfn.XLOOKUP(F2606,'Shipment Detail'!N:N,'Shipment Detail'!BM:BM))</f>
        <v/>
      </c>
      <c r="R2606">
        <f>IF(_xlfn.XLOOKUP(F2606,'Shipment Detail'!N:N,'Shipment Detail'!AV:AV)&gt;60,10,"")</f>
        <v>10</v>
      </c>
      <c r="T2606" s="3">
        <f>TCD!C2606</f>
        <v>16.830000000000005</v>
      </c>
    </row>
    <row r="2607" spans="1:20" x14ac:dyDescent="0.2">
      <c r="A2607" t="str">
        <f t="shared" si="123"/>
        <v>FEDEX FRANCE</v>
      </c>
      <c r="B2607" s="5">
        <f t="shared" si="125"/>
        <v>46174</v>
      </c>
      <c r="F2607" s="6">
        <f>TCD!A2607</f>
        <v>873423360632</v>
      </c>
      <c r="H2607" s="18" t="str">
        <f>TCD!F2607</f>
        <v>E</v>
      </c>
      <c r="I2607" t="str">
        <f>TCD!B2607</f>
        <v>FR</v>
      </c>
      <c r="J2607" t="str">
        <f>IF(COUNTIF(Zoning!B:B,I2607)=0,"inconnu",_xlfn.XLOOKUP(I2607,Zoning!B:B,Zoning!C:C))</f>
        <v>France</v>
      </c>
      <c r="K2607">
        <f>_xlfn.XLOOKUP(F2607,'Shipment Detail'!N:N,'Shipment Detail'!AB:AB)</f>
        <v>3</v>
      </c>
      <c r="L2607">
        <f>TCD!E2607</f>
        <v>17.600000000000001</v>
      </c>
      <c r="M2607" t="str">
        <f>IF(J2607="France","ST",_xlfn.XLOOKUP(F2607,'Shipment Detail'!N:N,'Shipment Detail'!E:E,""))</f>
        <v>ST</v>
      </c>
      <c r="N2607">
        <f t="shared" si="124"/>
        <v>0.2</v>
      </c>
      <c r="O2607" t="str">
        <f>IF(_xlfn.XLOOKUP(F2607,'Shipment Detail'!N:N,'Shipment Detail'!BM:BM)=0,"",_xlfn.XLOOKUP(F2607,'Shipment Detail'!N:N,'Shipment Detail'!BM:BM))</f>
        <v/>
      </c>
      <c r="R2607" t="str">
        <f>IF(_xlfn.XLOOKUP(F2607,'Shipment Detail'!N:N,'Shipment Detail'!AV:AV)&gt;60,10,"")</f>
        <v/>
      </c>
      <c r="T2607" s="3">
        <f>TCD!C2607</f>
        <v>10.469999999999999</v>
      </c>
    </row>
    <row r="2608" spans="1:20" x14ac:dyDescent="0.2">
      <c r="A2608" t="str">
        <f t="shared" si="123"/>
        <v>FEDEX FRANCE</v>
      </c>
      <c r="B2608" s="5">
        <f t="shared" si="125"/>
        <v>46174</v>
      </c>
      <c r="F2608" s="6">
        <f>TCD!A2608</f>
        <v>873423427327</v>
      </c>
      <c r="H2608" s="18" t="str">
        <f>TCD!F2608</f>
        <v>E</v>
      </c>
      <c r="I2608" t="str">
        <f>TCD!B2608</f>
        <v>FR</v>
      </c>
      <c r="J2608" t="str">
        <f>IF(COUNTIF(Zoning!B:B,I2608)=0,"inconnu",_xlfn.XLOOKUP(I2608,Zoning!B:B,Zoning!C:C))</f>
        <v>France</v>
      </c>
      <c r="K2608">
        <f>_xlfn.XLOOKUP(F2608,'Shipment Detail'!N:N,'Shipment Detail'!AB:AB)</f>
        <v>2</v>
      </c>
      <c r="L2608">
        <f>TCD!E2608</f>
        <v>14</v>
      </c>
      <c r="M2608" t="str">
        <f>IF(J2608="France","ST",_xlfn.XLOOKUP(F2608,'Shipment Detail'!N:N,'Shipment Detail'!E:E,""))</f>
        <v>ST</v>
      </c>
      <c r="N2608">
        <f t="shared" si="124"/>
        <v>0.2</v>
      </c>
      <c r="O2608" t="str">
        <f>IF(_xlfn.XLOOKUP(F2608,'Shipment Detail'!N:N,'Shipment Detail'!BM:BM)=0,"",_xlfn.XLOOKUP(F2608,'Shipment Detail'!N:N,'Shipment Detail'!BM:BM))</f>
        <v/>
      </c>
      <c r="R2608" t="str">
        <f>IF(_xlfn.XLOOKUP(F2608,'Shipment Detail'!N:N,'Shipment Detail'!AV:AV)&gt;60,10,"")</f>
        <v/>
      </c>
      <c r="T2608" s="3">
        <f>TCD!C2608</f>
        <v>9.1300000000000026</v>
      </c>
    </row>
    <row r="2609" spans="1:20" x14ac:dyDescent="0.2">
      <c r="A2609" t="str">
        <f t="shared" si="123"/>
        <v>FEDEX FRANCE</v>
      </c>
      <c r="B2609" s="5">
        <f t="shared" si="125"/>
        <v>46174</v>
      </c>
      <c r="F2609" s="6">
        <f>TCD!A2609</f>
        <v>873423437317</v>
      </c>
      <c r="H2609" s="18" t="str">
        <f>TCD!F2609</f>
        <v>E</v>
      </c>
      <c r="I2609" t="str">
        <f>TCD!B2609</f>
        <v>FR</v>
      </c>
      <c r="J2609" t="str">
        <f>IF(COUNTIF(Zoning!B:B,I2609)=0,"inconnu",_xlfn.XLOOKUP(I2609,Zoning!B:B,Zoning!C:C))</f>
        <v>France</v>
      </c>
      <c r="K2609">
        <f>_xlfn.XLOOKUP(F2609,'Shipment Detail'!N:N,'Shipment Detail'!AB:AB)</f>
        <v>2</v>
      </c>
      <c r="L2609">
        <f>TCD!E2609</f>
        <v>10.6</v>
      </c>
      <c r="M2609" t="str">
        <f>IF(J2609="France","ST",_xlfn.XLOOKUP(F2609,'Shipment Detail'!N:N,'Shipment Detail'!E:E,""))</f>
        <v>ST</v>
      </c>
      <c r="N2609">
        <f t="shared" si="124"/>
        <v>0.2</v>
      </c>
      <c r="O2609" t="str">
        <f>IF(_xlfn.XLOOKUP(F2609,'Shipment Detail'!N:N,'Shipment Detail'!BM:BM)=0,"",_xlfn.XLOOKUP(F2609,'Shipment Detail'!N:N,'Shipment Detail'!BM:BM))</f>
        <v/>
      </c>
      <c r="R2609" t="str">
        <f>IF(_xlfn.XLOOKUP(F2609,'Shipment Detail'!N:N,'Shipment Detail'!AV:AV)&gt;60,10,"")</f>
        <v/>
      </c>
      <c r="T2609" s="3">
        <f>TCD!C2609</f>
        <v>8.129999999999999</v>
      </c>
    </row>
    <row r="2610" spans="1:20" x14ac:dyDescent="0.2">
      <c r="A2610" t="str">
        <f t="shared" si="123"/>
        <v>FEDEX FRANCE</v>
      </c>
      <c r="B2610" s="5">
        <f t="shared" si="125"/>
        <v>46174</v>
      </c>
      <c r="F2610" s="6">
        <f>TCD!A2610</f>
        <v>873423447991</v>
      </c>
      <c r="H2610" s="18" t="str">
        <f>TCD!F2610</f>
        <v>E</v>
      </c>
      <c r="I2610" t="str">
        <f>TCD!B2610</f>
        <v>FR</v>
      </c>
      <c r="J2610" t="str">
        <f>IF(COUNTIF(Zoning!B:B,I2610)=0,"inconnu",_xlfn.XLOOKUP(I2610,Zoning!B:B,Zoning!C:C))</f>
        <v>France</v>
      </c>
      <c r="K2610">
        <f>_xlfn.XLOOKUP(F2610,'Shipment Detail'!N:N,'Shipment Detail'!AB:AB)</f>
        <v>2</v>
      </c>
      <c r="L2610">
        <f>TCD!E2610</f>
        <v>15</v>
      </c>
      <c r="M2610" t="str">
        <f>IF(J2610="France","ST",_xlfn.XLOOKUP(F2610,'Shipment Detail'!N:N,'Shipment Detail'!E:E,""))</f>
        <v>ST</v>
      </c>
      <c r="N2610">
        <f t="shared" si="124"/>
        <v>0.2</v>
      </c>
      <c r="O2610" t="str">
        <f>IF(_xlfn.XLOOKUP(F2610,'Shipment Detail'!N:N,'Shipment Detail'!BM:BM)=0,"",_xlfn.XLOOKUP(F2610,'Shipment Detail'!N:N,'Shipment Detail'!BM:BM))</f>
        <v/>
      </c>
      <c r="R2610" t="str">
        <f>IF(_xlfn.XLOOKUP(F2610,'Shipment Detail'!N:N,'Shipment Detail'!AV:AV)&gt;60,10,"")</f>
        <v/>
      </c>
      <c r="T2610" s="3">
        <f>TCD!C2610</f>
        <v>9.4600000000000009</v>
      </c>
    </row>
    <row r="2611" spans="1:20" x14ac:dyDescent="0.2">
      <c r="A2611" t="str">
        <f t="shared" si="123"/>
        <v>FEDEX FRANCE</v>
      </c>
      <c r="B2611" s="5">
        <f t="shared" si="125"/>
        <v>46174</v>
      </c>
      <c r="F2611" s="6">
        <f>TCD!A2611</f>
        <v>873423461789</v>
      </c>
      <c r="H2611" s="18" t="str">
        <f>TCD!F2611</f>
        <v>E</v>
      </c>
      <c r="I2611" t="str">
        <f>TCD!B2611</f>
        <v>FR</v>
      </c>
      <c r="J2611" t="str">
        <f>IF(COUNTIF(Zoning!B:B,I2611)=0,"inconnu",_xlfn.XLOOKUP(I2611,Zoning!B:B,Zoning!C:C))</f>
        <v>France</v>
      </c>
      <c r="K2611">
        <f>_xlfn.XLOOKUP(F2611,'Shipment Detail'!N:N,'Shipment Detail'!AB:AB)</f>
        <v>4</v>
      </c>
      <c r="L2611">
        <f>TCD!E2611</f>
        <v>46.1</v>
      </c>
      <c r="M2611" t="str">
        <f>IF(J2611="France","ST",_xlfn.XLOOKUP(F2611,'Shipment Detail'!N:N,'Shipment Detail'!E:E,""))</f>
        <v>ST</v>
      </c>
      <c r="N2611">
        <f t="shared" si="124"/>
        <v>0.2</v>
      </c>
      <c r="O2611" t="str">
        <f>IF(_xlfn.XLOOKUP(F2611,'Shipment Detail'!N:N,'Shipment Detail'!BM:BM)=0,"",_xlfn.XLOOKUP(F2611,'Shipment Detail'!N:N,'Shipment Detail'!BM:BM))</f>
        <v/>
      </c>
      <c r="R2611">
        <f>IF(_xlfn.XLOOKUP(F2611,'Shipment Detail'!N:N,'Shipment Detail'!AV:AV)&gt;60,10,"")</f>
        <v>10</v>
      </c>
      <c r="T2611" s="3">
        <f>TCD!C2611</f>
        <v>20.170000000000002</v>
      </c>
    </row>
    <row r="2612" spans="1:20" x14ac:dyDescent="0.2">
      <c r="A2612" t="str">
        <f t="shared" si="123"/>
        <v>FEDEX FRANCE</v>
      </c>
      <c r="B2612" s="5">
        <f t="shared" si="125"/>
        <v>46174</v>
      </c>
      <c r="F2612" s="6">
        <f>TCD!A2612</f>
        <v>873423484827</v>
      </c>
      <c r="H2612" s="18" t="str">
        <f>TCD!F2612</f>
        <v>E</v>
      </c>
      <c r="I2612" t="str">
        <f>TCD!B2612</f>
        <v>FR</v>
      </c>
      <c r="J2612" t="str">
        <f>IF(COUNTIF(Zoning!B:B,I2612)=0,"inconnu",_xlfn.XLOOKUP(I2612,Zoning!B:B,Zoning!C:C))</f>
        <v>France</v>
      </c>
      <c r="K2612">
        <f>_xlfn.XLOOKUP(F2612,'Shipment Detail'!N:N,'Shipment Detail'!AB:AB)</f>
        <v>2</v>
      </c>
      <c r="L2612">
        <f>TCD!E2612</f>
        <v>16.8</v>
      </c>
      <c r="M2612" t="str">
        <f>IF(J2612="France","ST",_xlfn.XLOOKUP(F2612,'Shipment Detail'!N:N,'Shipment Detail'!E:E,""))</f>
        <v>ST</v>
      </c>
      <c r="N2612">
        <f t="shared" si="124"/>
        <v>0.2</v>
      </c>
      <c r="O2612" t="str">
        <f>IF(_xlfn.XLOOKUP(F2612,'Shipment Detail'!N:N,'Shipment Detail'!BM:BM)=0,"",_xlfn.XLOOKUP(F2612,'Shipment Detail'!N:N,'Shipment Detail'!BM:BM))</f>
        <v/>
      </c>
      <c r="R2612" t="str">
        <f>IF(_xlfn.XLOOKUP(F2612,'Shipment Detail'!N:N,'Shipment Detail'!AV:AV)&gt;60,10,"")</f>
        <v/>
      </c>
      <c r="T2612" s="3">
        <f>TCD!C2612</f>
        <v>10.129999999999995</v>
      </c>
    </row>
    <row r="2613" spans="1:20" x14ac:dyDescent="0.2">
      <c r="A2613" t="str">
        <f t="shared" si="123"/>
        <v>FEDEX FRANCE</v>
      </c>
      <c r="B2613" s="5">
        <f t="shared" si="125"/>
        <v>46174</v>
      </c>
      <c r="F2613" s="6">
        <f>TCD!A2613</f>
        <v>873423501640</v>
      </c>
      <c r="H2613" s="18" t="str">
        <f>TCD!F2613</f>
        <v>E</v>
      </c>
      <c r="I2613" t="str">
        <f>TCD!B2613</f>
        <v>FR</v>
      </c>
      <c r="J2613" t="str">
        <f>IF(COUNTIF(Zoning!B:B,I2613)=0,"inconnu",_xlfn.XLOOKUP(I2613,Zoning!B:B,Zoning!C:C))</f>
        <v>France</v>
      </c>
      <c r="K2613">
        <f>_xlfn.XLOOKUP(F2613,'Shipment Detail'!N:N,'Shipment Detail'!AB:AB)</f>
        <v>6</v>
      </c>
      <c r="L2613">
        <f>TCD!E2613</f>
        <v>35.6</v>
      </c>
      <c r="M2613" t="str">
        <f>IF(J2613="France","ST",_xlfn.XLOOKUP(F2613,'Shipment Detail'!N:N,'Shipment Detail'!E:E,""))</f>
        <v>ST</v>
      </c>
      <c r="N2613">
        <f t="shared" si="124"/>
        <v>0.2</v>
      </c>
      <c r="O2613" t="str">
        <f>IF(_xlfn.XLOOKUP(F2613,'Shipment Detail'!N:N,'Shipment Detail'!BM:BM)=0,"",_xlfn.XLOOKUP(F2613,'Shipment Detail'!N:N,'Shipment Detail'!BM:BM))</f>
        <v/>
      </c>
      <c r="R2613" t="str">
        <f>IF(_xlfn.XLOOKUP(F2613,'Shipment Detail'!N:N,'Shipment Detail'!AV:AV)&gt;60,10,"")</f>
        <v/>
      </c>
      <c r="T2613" s="3">
        <f>TCD!C2613</f>
        <v>16.5</v>
      </c>
    </row>
    <row r="2614" spans="1:20" x14ac:dyDescent="0.2">
      <c r="A2614" t="str">
        <f t="shared" si="123"/>
        <v>FEDEX FRANCE</v>
      </c>
      <c r="B2614" s="5">
        <f t="shared" si="125"/>
        <v>46174</v>
      </c>
      <c r="F2614" s="6">
        <f>TCD!A2614</f>
        <v>873423529837</v>
      </c>
      <c r="H2614" s="18" t="str">
        <f>TCD!F2614</f>
        <v>E</v>
      </c>
      <c r="I2614" t="str">
        <f>TCD!B2614</f>
        <v>FR</v>
      </c>
      <c r="J2614" t="str">
        <f>IF(COUNTIF(Zoning!B:B,I2614)=0,"inconnu",_xlfn.XLOOKUP(I2614,Zoning!B:B,Zoning!C:C))</f>
        <v>France</v>
      </c>
      <c r="K2614">
        <f>_xlfn.XLOOKUP(F2614,'Shipment Detail'!N:N,'Shipment Detail'!AB:AB)</f>
        <v>5</v>
      </c>
      <c r="L2614">
        <f>TCD!E2614</f>
        <v>29</v>
      </c>
      <c r="M2614" t="str">
        <f>IF(J2614="France","ST",_xlfn.XLOOKUP(F2614,'Shipment Detail'!N:N,'Shipment Detail'!E:E,""))</f>
        <v>ST</v>
      </c>
      <c r="N2614">
        <f t="shared" si="124"/>
        <v>0.2</v>
      </c>
      <c r="O2614" t="str">
        <f>IF(_xlfn.XLOOKUP(F2614,'Shipment Detail'!N:N,'Shipment Detail'!BM:BM)=0,"",_xlfn.XLOOKUP(F2614,'Shipment Detail'!N:N,'Shipment Detail'!BM:BM))</f>
        <v/>
      </c>
      <c r="R2614" t="str">
        <f>IF(_xlfn.XLOOKUP(F2614,'Shipment Detail'!N:N,'Shipment Detail'!AV:AV)&gt;60,10,"")</f>
        <v/>
      </c>
      <c r="T2614" s="3">
        <f>TCD!C2614</f>
        <v>14.150000000000006</v>
      </c>
    </row>
    <row r="2615" spans="1:20" x14ac:dyDescent="0.2">
      <c r="A2615" t="str">
        <f t="shared" si="123"/>
        <v>FEDEX FRANCE</v>
      </c>
      <c r="B2615" s="5">
        <f t="shared" si="125"/>
        <v>46174</v>
      </c>
      <c r="F2615" s="6">
        <f>TCD!A2615</f>
        <v>873423556598</v>
      </c>
      <c r="H2615" s="18" t="str">
        <f>TCD!F2615</f>
        <v>E</v>
      </c>
      <c r="I2615" t="str">
        <f>TCD!B2615</f>
        <v>FR</v>
      </c>
      <c r="J2615" t="str">
        <f>IF(COUNTIF(Zoning!B:B,I2615)=0,"inconnu",_xlfn.XLOOKUP(I2615,Zoning!B:B,Zoning!C:C))</f>
        <v>France</v>
      </c>
      <c r="K2615">
        <f>_xlfn.XLOOKUP(F2615,'Shipment Detail'!N:N,'Shipment Detail'!AB:AB)</f>
        <v>6</v>
      </c>
      <c r="L2615">
        <f>TCD!E2615</f>
        <v>51.9</v>
      </c>
      <c r="M2615" t="str">
        <f>IF(J2615="France","ST",_xlfn.XLOOKUP(F2615,'Shipment Detail'!N:N,'Shipment Detail'!E:E,""))</f>
        <v>ST</v>
      </c>
      <c r="N2615">
        <f t="shared" si="124"/>
        <v>0.2</v>
      </c>
      <c r="O2615" t="str">
        <f>IF(_xlfn.XLOOKUP(F2615,'Shipment Detail'!N:N,'Shipment Detail'!BM:BM)=0,"",_xlfn.XLOOKUP(F2615,'Shipment Detail'!N:N,'Shipment Detail'!BM:BM))</f>
        <v/>
      </c>
      <c r="R2615" t="str">
        <f>IF(_xlfn.XLOOKUP(F2615,'Shipment Detail'!N:N,'Shipment Detail'!AV:AV)&gt;60,10,"")</f>
        <v/>
      </c>
      <c r="T2615" s="3">
        <f>TCD!C2615</f>
        <v>21.840000000000003</v>
      </c>
    </row>
    <row r="2616" spans="1:20" x14ac:dyDescent="0.2">
      <c r="A2616" t="str">
        <f t="shared" si="123"/>
        <v>FEDEX FRANCE</v>
      </c>
      <c r="B2616" s="5">
        <f t="shared" si="125"/>
        <v>46174</v>
      </c>
      <c r="F2616" s="6">
        <f>TCD!A2616</f>
        <v>873423585929</v>
      </c>
      <c r="H2616" s="18" t="str">
        <f>TCD!F2616</f>
        <v>E</v>
      </c>
      <c r="I2616" t="str">
        <f>TCD!B2616</f>
        <v>FR</v>
      </c>
      <c r="J2616" t="str">
        <f>IF(COUNTIF(Zoning!B:B,I2616)=0,"inconnu",_xlfn.XLOOKUP(I2616,Zoning!B:B,Zoning!C:C))</f>
        <v>France</v>
      </c>
      <c r="K2616">
        <f>_xlfn.XLOOKUP(F2616,'Shipment Detail'!N:N,'Shipment Detail'!AB:AB)</f>
        <v>6</v>
      </c>
      <c r="L2616">
        <f>TCD!E2616</f>
        <v>37</v>
      </c>
      <c r="M2616" t="str">
        <f>IF(J2616="France","ST",_xlfn.XLOOKUP(F2616,'Shipment Detail'!N:N,'Shipment Detail'!E:E,""))</f>
        <v>ST</v>
      </c>
      <c r="N2616">
        <f t="shared" si="124"/>
        <v>0.2</v>
      </c>
      <c r="O2616" t="str">
        <f>IF(_xlfn.XLOOKUP(F2616,'Shipment Detail'!N:N,'Shipment Detail'!BM:BM)=0,"",_xlfn.XLOOKUP(F2616,'Shipment Detail'!N:N,'Shipment Detail'!BM:BM))</f>
        <v/>
      </c>
      <c r="R2616" t="str">
        <f>IF(_xlfn.XLOOKUP(F2616,'Shipment Detail'!N:N,'Shipment Detail'!AV:AV)&gt;60,10,"")</f>
        <v/>
      </c>
      <c r="T2616" s="3">
        <f>TCD!C2616</f>
        <v>16.830000000000005</v>
      </c>
    </row>
    <row r="2617" spans="1:20" x14ac:dyDescent="0.2">
      <c r="A2617" t="str">
        <f t="shared" si="123"/>
        <v>FEDEX FRANCE</v>
      </c>
      <c r="B2617" s="5">
        <f t="shared" si="125"/>
        <v>46174</v>
      </c>
      <c r="F2617" s="6">
        <f>TCD!A2617</f>
        <v>873423620898</v>
      </c>
      <c r="H2617" s="18" t="str">
        <f>TCD!F2617</f>
        <v>E</v>
      </c>
      <c r="I2617" t="str">
        <f>TCD!B2617</f>
        <v>FR</v>
      </c>
      <c r="J2617" t="str">
        <f>IF(COUNTIF(Zoning!B:B,I2617)=0,"inconnu",_xlfn.XLOOKUP(I2617,Zoning!B:B,Zoning!C:C))</f>
        <v>France</v>
      </c>
      <c r="K2617">
        <f>_xlfn.XLOOKUP(F2617,'Shipment Detail'!N:N,'Shipment Detail'!AB:AB)</f>
        <v>2</v>
      </c>
      <c r="L2617">
        <f>TCD!E2617</f>
        <v>16.200000000000003</v>
      </c>
      <c r="M2617" t="str">
        <f>IF(J2617="France","ST",_xlfn.XLOOKUP(F2617,'Shipment Detail'!N:N,'Shipment Detail'!E:E,""))</f>
        <v>ST</v>
      </c>
      <c r="N2617">
        <f t="shared" si="124"/>
        <v>0.2</v>
      </c>
      <c r="O2617" t="str">
        <f>IF(_xlfn.XLOOKUP(F2617,'Shipment Detail'!N:N,'Shipment Detail'!BM:BM)=0,"",_xlfn.XLOOKUP(F2617,'Shipment Detail'!N:N,'Shipment Detail'!BM:BM))</f>
        <v/>
      </c>
      <c r="R2617" t="str">
        <f>IF(_xlfn.XLOOKUP(F2617,'Shipment Detail'!N:N,'Shipment Detail'!AV:AV)&gt;60,10,"")</f>
        <v/>
      </c>
      <c r="T2617" s="3">
        <f>TCD!C2617</f>
        <v>10.129999999999995</v>
      </c>
    </row>
    <row r="2618" spans="1:20" x14ac:dyDescent="0.2">
      <c r="A2618" t="str">
        <f t="shared" si="123"/>
        <v>FEDEX FRANCE</v>
      </c>
      <c r="B2618" s="5">
        <f t="shared" si="125"/>
        <v>46174</v>
      </c>
      <c r="F2618" s="6">
        <f>TCD!A2618</f>
        <v>873423659979</v>
      </c>
      <c r="H2618" s="18" t="str">
        <f>TCD!F2618</f>
        <v>E</v>
      </c>
      <c r="I2618" t="str">
        <f>TCD!B2618</f>
        <v>FR</v>
      </c>
      <c r="J2618" t="str">
        <f>IF(COUNTIF(Zoning!B:B,I2618)=0,"inconnu",_xlfn.XLOOKUP(I2618,Zoning!B:B,Zoning!C:C))</f>
        <v>France</v>
      </c>
      <c r="K2618">
        <f>_xlfn.XLOOKUP(F2618,'Shipment Detail'!N:N,'Shipment Detail'!AB:AB)</f>
        <v>3</v>
      </c>
      <c r="L2618">
        <f>TCD!E2618</f>
        <v>17</v>
      </c>
      <c r="M2618" t="str">
        <f>IF(J2618="France","ST",_xlfn.XLOOKUP(F2618,'Shipment Detail'!N:N,'Shipment Detail'!E:E,""))</f>
        <v>ST</v>
      </c>
      <c r="N2618">
        <f t="shared" si="124"/>
        <v>0.2</v>
      </c>
      <c r="O2618" t="str">
        <f>IF(_xlfn.XLOOKUP(F2618,'Shipment Detail'!N:N,'Shipment Detail'!BM:BM)=0,"",_xlfn.XLOOKUP(F2618,'Shipment Detail'!N:N,'Shipment Detail'!BM:BM))</f>
        <v/>
      </c>
      <c r="R2618" t="str">
        <f>IF(_xlfn.XLOOKUP(F2618,'Shipment Detail'!N:N,'Shipment Detail'!AV:AV)&gt;60,10,"")</f>
        <v/>
      </c>
      <c r="T2618" s="3">
        <f>TCD!C2618</f>
        <v>10.129999999999995</v>
      </c>
    </row>
    <row r="2619" spans="1:20" x14ac:dyDescent="0.2">
      <c r="A2619" t="str">
        <f t="shared" si="123"/>
        <v>FEDEX FRANCE</v>
      </c>
      <c r="B2619" s="5">
        <f t="shared" si="125"/>
        <v>46174</v>
      </c>
      <c r="F2619" s="6">
        <f>TCD!A2619</f>
        <v>873423696241</v>
      </c>
      <c r="H2619" s="18" t="str">
        <f>TCD!F2619</f>
        <v>E</v>
      </c>
      <c r="I2619" t="str">
        <f>TCD!B2619</f>
        <v>FR</v>
      </c>
      <c r="J2619" t="str">
        <f>IF(COUNTIF(Zoning!B:B,I2619)=0,"inconnu",_xlfn.XLOOKUP(I2619,Zoning!B:B,Zoning!C:C))</f>
        <v>France</v>
      </c>
      <c r="K2619">
        <f>_xlfn.XLOOKUP(F2619,'Shipment Detail'!N:N,'Shipment Detail'!AB:AB)</f>
        <v>1</v>
      </c>
      <c r="L2619">
        <f>TCD!E2619</f>
        <v>1</v>
      </c>
      <c r="M2619" t="str">
        <f>IF(J2619="France","ST",_xlfn.XLOOKUP(F2619,'Shipment Detail'!N:N,'Shipment Detail'!E:E,""))</f>
        <v>ST</v>
      </c>
      <c r="N2619">
        <f t="shared" si="124"/>
        <v>0.2</v>
      </c>
      <c r="O2619" t="str">
        <f>IF(_xlfn.XLOOKUP(F2619,'Shipment Detail'!N:N,'Shipment Detail'!BM:BM)=0,"",_xlfn.XLOOKUP(F2619,'Shipment Detail'!N:N,'Shipment Detail'!BM:BM))</f>
        <v/>
      </c>
      <c r="R2619" t="str">
        <f>IF(_xlfn.XLOOKUP(F2619,'Shipment Detail'!N:N,'Shipment Detail'!AV:AV)&gt;60,10,"")</f>
        <v/>
      </c>
      <c r="T2619" s="3">
        <f>TCD!C2619</f>
        <v>4.7799999999999994</v>
      </c>
    </row>
    <row r="2620" spans="1:20" x14ac:dyDescent="0.2">
      <c r="A2620" t="str">
        <f t="shared" si="123"/>
        <v>FEDEX FRANCE</v>
      </c>
      <c r="B2620" s="5">
        <f t="shared" si="125"/>
        <v>46174</v>
      </c>
      <c r="F2620" s="6">
        <f>TCD!A2620</f>
        <v>873423715869</v>
      </c>
      <c r="H2620" s="18" t="str">
        <f>TCD!F2620</f>
        <v>E</v>
      </c>
      <c r="I2620" t="str">
        <f>TCD!B2620</f>
        <v>FR</v>
      </c>
      <c r="J2620" t="str">
        <f>IF(COUNTIF(Zoning!B:B,I2620)=0,"inconnu",_xlfn.XLOOKUP(I2620,Zoning!B:B,Zoning!C:C))</f>
        <v>France</v>
      </c>
      <c r="K2620">
        <f>_xlfn.XLOOKUP(F2620,'Shipment Detail'!N:N,'Shipment Detail'!AB:AB)</f>
        <v>4</v>
      </c>
      <c r="L2620">
        <f>TCD!E2620</f>
        <v>23.5</v>
      </c>
      <c r="M2620" t="str">
        <f>IF(J2620="France","ST",_xlfn.XLOOKUP(F2620,'Shipment Detail'!N:N,'Shipment Detail'!E:E,""))</f>
        <v>ST</v>
      </c>
      <c r="N2620">
        <f t="shared" si="124"/>
        <v>0.2</v>
      </c>
      <c r="O2620" t="str">
        <f>IF(_xlfn.XLOOKUP(F2620,'Shipment Detail'!N:N,'Shipment Detail'!BM:BM)=0,"",_xlfn.XLOOKUP(F2620,'Shipment Detail'!N:N,'Shipment Detail'!BM:BM))</f>
        <v/>
      </c>
      <c r="R2620" t="str">
        <f>IF(_xlfn.XLOOKUP(F2620,'Shipment Detail'!N:N,'Shipment Detail'!AV:AV)&gt;60,10,"")</f>
        <v/>
      </c>
      <c r="T2620" s="3">
        <f>TCD!C2620</f>
        <v>12.480000000000004</v>
      </c>
    </row>
    <row r="2621" spans="1:20" x14ac:dyDescent="0.2">
      <c r="A2621" t="str">
        <f t="shared" si="123"/>
        <v>FEDEX FRANCE</v>
      </c>
      <c r="B2621" s="5">
        <f t="shared" si="125"/>
        <v>46174</v>
      </c>
      <c r="F2621" s="6">
        <f>TCD!A2621</f>
        <v>873423791790</v>
      </c>
      <c r="H2621" s="18" t="str">
        <f>TCD!F2621</f>
        <v>E</v>
      </c>
      <c r="I2621" t="str">
        <f>TCD!B2621</f>
        <v>FR</v>
      </c>
      <c r="J2621" t="str">
        <f>IF(COUNTIF(Zoning!B:B,I2621)=0,"inconnu",_xlfn.XLOOKUP(I2621,Zoning!B:B,Zoning!C:C))</f>
        <v>France</v>
      </c>
      <c r="K2621">
        <f>_xlfn.XLOOKUP(F2621,'Shipment Detail'!N:N,'Shipment Detail'!AB:AB)</f>
        <v>3</v>
      </c>
      <c r="L2621">
        <f>TCD!E2621</f>
        <v>21</v>
      </c>
      <c r="M2621" t="str">
        <f>IF(J2621="France","ST",_xlfn.XLOOKUP(F2621,'Shipment Detail'!N:N,'Shipment Detail'!E:E,""))</f>
        <v>ST</v>
      </c>
      <c r="N2621">
        <f t="shared" si="124"/>
        <v>0.2</v>
      </c>
      <c r="O2621" t="str">
        <f>IF(_xlfn.XLOOKUP(F2621,'Shipment Detail'!N:N,'Shipment Detail'!BM:BM)=0,"",_xlfn.XLOOKUP(F2621,'Shipment Detail'!N:N,'Shipment Detail'!BM:BM))</f>
        <v/>
      </c>
      <c r="R2621" t="str">
        <f>IF(_xlfn.XLOOKUP(F2621,'Shipment Detail'!N:N,'Shipment Detail'!AV:AV)&gt;60,10,"")</f>
        <v/>
      </c>
      <c r="T2621" s="3">
        <f>TCD!C2621</f>
        <v>11.469999999999999</v>
      </c>
    </row>
    <row r="2622" spans="1:20" x14ac:dyDescent="0.2">
      <c r="A2622" t="str">
        <f t="shared" si="123"/>
        <v>FEDEX FRANCE</v>
      </c>
      <c r="B2622" s="5">
        <f t="shared" si="125"/>
        <v>46174</v>
      </c>
      <c r="F2622" s="6">
        <f>TCD!A2622</f>
        <v>873423804680</v>
      </c>
      <c r="H2622" s="18" t="str">
        <f>TCD!F2622</f>
        <v>E</v>
      </c>
      <c r="I2622" t="str">
        <f>TCD!B2622</f>
        <v>FR</v>
      </c>
      <c r="J2622" t="str">
        <f>IF(COUNTIF(Zoning!B:B,I2622)=0,"inconnu",_xlfn.XLOOKUP(I2622,Zoning!B:B,Zoning!C:C))</f>
        <v>France</v>
      </c>
      <c r="K2622">
        <f>_xlfn.XLOOKUP(F2622,'Shipment Detail'!N:N,'Shipment Detail'!AB:AB)</f>
        <v>2</v>
      </c>
      <c r="L2622">
        <f>TCD!E2622</f>
        <v>16.3</v>
      </c>
      <c r="M2622" t="str">
        <f>IF(J2622="France","ST",_xlfn.XLOOKUP(F2622,'Shipment Detail'!N:N,'Shipment Detail'!E:E,""))</f>
        <v>ST</v>
      </c>
      <c r="N2622">
        <f t="shared" si="124"/>
        <v>0.2</v>
      </c>
      <c r="O2622" t="str">
        <f>IF(_xlfn.XLOOKUP(F2622,'Shipment Detail'!N:N,'Shipment Detail'!BM:BM)=0,"",_xlfn.XLOOKUP(F2622,'Shipment Detail'!N:N,'Shipment Detail'!BM:BM))</f>
        <v/>
      </c>
      <c r="R2622" t="str">
        <f>IF(_xlfn.XLOOKUP(F2622,'Shipment Detail'!N:N,'Shipment Detail'!AV:AV)&gt;60,10,"")</f>
        <v/>
      </c>
      <c r="T2622" s="3">
        <f>TCD!C2622</f>
        <v>10.129999999999995</v>
      </c>
    </row>
    <row r="2623" spans="1:20" x14ac:dyDescent="0.2">
      <c r="A2623" t="str">
        <f t="shared" si="123"/>
        <v>FEDEX FRANCE</v>
      </c>
      <c r="B2623" s="5">
        <f t="shared" si="125"/>
        <v>46174</v>
      </c>
      <c r="F2623" s="6">
        <f>TCD!A2623</f>
        <v>873423825130</v>
      </c>
      <c r="H2623" s="18" t="str">
        <f>TCD!F2623</f>
        <v>E</v>
      </c>
      <c r="I2623" t="str">
        <f>TCD!B2623</f>
        <v>FR</v>
      </c>
      <c r="J2623" t="str">
        <f>IF(COUNTIF(Zoning!B:B,I2623)=0,"inconnu",_xlfn.XLOOKUP(I2623,Zoning!B:B,Zoning!C:C))</f>
        <v>France</v>
      </c>
      <c r="K2623">
        <f>_xlfn.XLOOKUP(F2623,'Shipment Detail'!N:N,'Shipment Detail'!AB:AB)</f>
        <v>8</v>
      </c>
      <c r="L2623">
        <f>TCD!E2623</f>
        <v>41.4</v>
      </c>
      <c r="M2623" t="str">
        <f>IF(J2623="France","ST",_xlfn.XLOOKUP(F2623,'Shipment Detail'!N:N,'Shipment Detail'!E:E,""))</f>
        <v>ST</v>
      </c>
      <c r="N2623">
        <f t="shared" si="124"/>
        <v>0.2</v>
      </c>
      <c r="O2623" t="str">
        <f>IF(_xlfn.XLOOKUP(F2623,'Shipment Detail'!N:N,'Shipment Detail'!BM:BM)=0,"",_xlfn.XLOOKUP(F2623,'Shipment Detail'!N:N,'Shipment Detail'!BM:BM))</f>
        <v/>
      </c>
      <c r="R2623" t="str">
        <f>IF(_xlfn.XLOOKUP(F2623,'Shipment Detail'!N:N,'Shipment Detail'!AV:AV)&gt;60,10,"")</f>
        <v/>
      </c>
      <c r="T2623" s="3">
        <f>TCD!C2623</f>
        <v>18.500000000000007</v>
      </c>
    </row>
    <row r="2624" spans="1:20" x14ac:dyDescent="0.2">
      <c r="A2624" t="str">
        <f t="shared" si="123"/>
        <v>FEDEX FRANCE</v>
      </c>
      <c r="B2624" s="5">
        <f t="shared" si="125"/>
        <v>46174</v>
      </c>
      <c r="F2624" s="6">
        <f>TCD!A2624</f>
        <v>873423886290</v>
      </c>
      <c r="H2624" s="18" t="str">
        <f>TCD!F2624</f>
        <v>E</v>
      </c>
      <c r="I2624" t="str">
        <f>TCD!B2624</f>
        <v>FR</v>
      </c>
      <c r="J2624" t="str">
        <f>IF(COUNTIF(Zoning!B:B,I2624)=0,"inconnu",_xlfn.XLOOKUP(I2624,Zoning!B:B,Zoning!C:C))</f>
        <v>France</v>
      </c>
      <c r="K2624">
        <f>_xlfn.XLOOKUP(F2624,'Shipment Detail'!N:N,'Shipment Detail'!AB:AB)</f>
        <v>2</v>
      </c>
      <c r="L2624">
        <f>TCD!E2624</f>
        <v>15.5</v>
      </c>
      <c r="M2624" t="str">
        <f>IF(J2624="France","ST",_xlfn.XLOOKUP(F2624,'Shipment Detail'!N:N,'Shipment Detail'!E:E,""))</f>
        <v>ST</v>
      </c>
      <c r="N2624">
        <f t="shared" si="124"/>
        <v>0.2</v>
      </c>
      <c r="O2624" t="str">
        <f>IF(_xlfn.XLOOKUP(F2624,'Shipment Detail'!N:N,'Shipment Detail'!BM:BM)=0,"",_xlfn.XLOOKUP(F2624,'Shipment Detail'!N:N,'Shipment Detail'!BM:BM))</f>
        <v/>
      </c>
      <c r="R2624" t="str">
        <f>IF(_xlfn.XLOOKUP(F2624,'Shipment Detail'!N:N,'Shipment Detail'!AV:AV)&gt;60,10,"")</f>
        <v/>
      </c>
      <c r="T2624" s="3">
        <f>TCD!C2624</f>
        <v>9.8000000000000007</v>
      </c>
    </row>
    <row r="2625" spans="1:20" x14ac:dyDescent="0.2">
      <c r="A2625" t="str">
        <f t="shared" si="123"/>
        <v>FEDEX FRANCE</v>
      </c>
      <c r="B2625" s="5">
        <f t="shared" si="125"/>
        <v>46174</v>
      </c>
      <c r="F2625" s="6">
        <f>TCD!A2625</f>
        <v>873423902371</v>
      </c>
      <c r="H2625" s="18" t="str">
        <f>TCD!F2625</f>
        <v>E</v>
      </c>
      <c r="I2625" t="str">
        <f>TCD!B2625</f>
        <v>FR</v>
      </c>
      <c r="J2625" t="str">
        <f>IF(COUNTIF(Zoning!B:B,I2625)=0,"inconnu",_xlfn.XLOOKUP(I2625,Zoning!B:B,Zoning!C:C))</f>
        <v>France</v>
      </c>
      <c r="K2625">
        <f>_xlfn.XLOOKUP(F2625,'Shipment Detail'!N:N,'Shipment Detail'!AB:AB)</f>
        <v>8</v>
      </c>
      <c r="L2625">
        <f>TCD!E2625</f>
        <v>56.9</v>
      </c>
      <c r="M2625" t="str">
        <f>IF(J2625="France","ST",_xlfn.XLOOKUP(F2625,'Shipment Detail'!N:N,'Shipment Detail'!E:E,""))</f>
        <v>ST</v>
      </c>
      <c r="N2625">
        <f t="shared" si="124"/>
        <v>0.2</v>
      </c>
      <c r="O2625" t="str">
        <f>IF(_xlfn.XLOOKUP(F2625,'Shipment Detail'!N:N,'Shipment Detail'!BM:BM)=0,"",_xlfn.XLOOKUP(F2625,'Shipment Detail'!N:N,'Shipment Detail'!BM:BM))</f>
        <v/>
      </c>
      <c r="R2625" t="str">
        <f>IF(_xlfn.XLOOKUP(F2625,'Shipment Detail'!N:N,'Shipment Detail'!AV:AV)&gt;60,10,"")</f>
        <v/>
      </c>
      <c r="T2625" s="3">
        <f>TCD!C2625</f>
        <v>23.52000000000001</v>
      </c>
    </row>
    <row r="2626" spans="1:20" x14ac:dyDescent="0.2">
      <c r="A2626" t="str">
        <f t="shared" si="123"/>
        <v>FEDEX FRANCE</v>
      </c>
      <c r="B2626" s="5">
        <f t="shared" si="125"/>
        <v>46174</v>
      </c>
      <c r="F2626" s="6">
        <f>TCD!A2626</f>
        <v>873423938843</v>
      </c>
      <c r="H2626" s="18" t="str">
        <f>TCD!F2626</f>
        <v>E</v>
      </c>
      <c r="I2626" t="str">
        <f>TCD!B2626</f>
        <v>FR</v>
      </c>
      <c r="J2626" t="str">
        <f>IF(COUNTIF(Zoning!B:B,I2626)=0,"inconnu",_xlfn.XLOOKUP(I2626,Zoning!B:B,Zoning!C:C))</f>
        <v>France</v>
      </c>
      <c r="K2626">
        <f>_xlfn.XLOOKUP(F2626,'Shipment Detail'!N:N,'Shipment Detail'!AB:AB)</f>
        <v>3</v>
      </c>
      <c r="L2626">
        <f>TCD!E2626</f>
        <v>17.5</v>
      </c>
      <c r="M2626" t="str">
        <f>IF(J2626="France","ST",_xlfn.XLOOKUP(F2626,'Shipment Detail'!N:N,'Shipment Detail'!E:E,""))</f>
        <v>ST</v>
      </c>
      <c r="N2626">
        <f t="shared" si="124"/>
        <v>0.2</v>
      </c>
      <c r="O2626" t="str">
        <f>IF(_xlfn.XLOOKUP(F2626,'Shipment Detail'!N:N,'Shipment Detail'!BM:BM)=0,"",_xlfn.XLOOKUP(F2626,'Shipment Detail'!N:N,'Shipment Detail'!BM:BM))</f>
        <v/>
      </c>
      <c r="R2626" t="str">
        <f>IF(_xlfn.XLOOKUP(F2626,'Shipment Detail'!N:N,'Shipment Detail'!AV:AV)&gt;60,10,"")</f>
        <v/>
      </c>
      <c r="T2626" s="3">
        <f>TCD!C2626</f>
        <v>10.469999999999999</v>
      </c>
    </row>
    <row r="2627" spans="1:20" x14ac:dyDescent="0.2">
      <c r="A2627" t="str">
        <f t="shared" si="123"/>
        <v>FEDEX FRANCE</v>
      </c>
      <c r="B2627" s="5">
        <f t="shared" si="125"/>
        <v>46174</v>
      </c>
      <c r="F2627" s="6">
        <f>TCD!A2627</f>
        <v>873423965870</v>
      </c>
      <c r="H2627" s="18" t="str">
        <f>TCD!F2627</f>
        <v>E</v>
      </c>
      <c r="I2627" t="str">
        <f>TCD!B2627</f>
        <v>FR</v>
      </c>
      <c r="J2627" t="str">
        <f>IF(COUNTIF(Zoning!B:B,I2627)=0,"inconnu",_xlfn.XLOOKUP(I2627,Zoning!B:B,Zoning!C:C))</f>
        <v>France</v>
      </c>
      <c r="K2627">
        <f>_xlfn.XLOOKUP(F2627,'Shipment Detail'!N:N,'Shipment Detail'!AB:AB)</f>
        <v>4</v>
      </c>
      <c r="L2627">
        <f>TCD!E2627</f>
        <v>20.400000000000002</v>
      </c>
      <c r="M2627" t="str">
        <f>IF(J2627="France","ST",_xlfn.XLOOKUP(F2627,'Shipment Detail'!N:N,'Shipment Detail'!E:E,""))</f>
        <v>ST</v>
      </c>
      <c r="N2627">
        <f t="shared" si="124"/>
        <v>0.2</v>
      </c>
      <c r="O2627" t="str">
        <f>IF(_xlfn.XLOOKUP(F2627,'Shipment Detail'!N:N,'Shipment Detail'!BM:BM)=0,"",_xlfn.XLOOKUP(F2627,'Shipment Detail'!N:N,'Shipment Detail'!BM:BM))</f>
        <v/>
      </c>
      <c r="R2627" t="str">
        <f>IF(_xlfn.XLOOKUP(F2627,'Shipment Detail'!N:N,'Shipment Detail'!AV:AV)&gt;60,10,"")</f>
        <v/>
      </c>
      <c r="T2627" s="3">
        <f>TCD!C2627</f>
        <v>11.469999999999999</v>
      </c>
    </row>
    <row r="2628" spans="1:20" x14ac:dyDescent="0.2">
      <c r="A2628" t="str">
        <f t="shared" ref="A2628:A2691" si="126">IF(OR(M2628="FICP",M2628="IE", M2628="RE", M2628="International", M2628="Europe"),"FEDEX INTERNATIONAL","FEDEX FRANCE")</f>
        <v>FEDEX FRANCE</v>
      </c>
      <c r="B2628" s="5">
        <f t="shared" si="125"/>
        <v>46174</v>
      </c>
      <c r="F2628" s="6">
        <f>TCD!A2628</f>
        <v>873423987267</v>
      </c>
      <c r="H2628" s="18" t="str">
        <f>TCD!F2628</f>
        <v>E</v>
      </c>
      <c r="I2628" t="str">
        <f>TCD!B2628</f>
        <v>FR</v>
      </c>
      <c r="J2628" t="str">
        <f>IF(COUNTIF(Zoning!B:B,I2628)=0,"inconnu",_xlfn.XLOOKUP(I2628,Zoning!B:B,Zoning!C:C))</f>
        <v>France</v>
      </c>
      <c r="K2628">
        <f>_xlfn.XLOOKUP(F2628,'Shipment Detail'!N:N,'Shipment Detail'!AB:AB)</f>
        <v>4</v>
      </c>
      <c r="L2628">
        <f>TCD!E2628</f>
        <v>27</v>
      </c>
      <c r="M2628" t="str">
        <f>IF(J2628="France","ST",_xlfn.XLOOKUP(F2628,'Shipment Detail'!N:N,'Shipment Detail'!E:E,""))</f>
        <v>ST</v>
      </c>
      <c r="N2628">
        <f t="shared" ref="N2628:N2691" si="127">IF(OR(I2628="FR",I2628="DE",I2628="IT",I2628="ES",I2628="BE",I2628="NL",I2628="LU",I2628="PT",I2628="AT",I2628="IE",I2628="FI",I2628="SE",I2628="DK",I2628="PL",I2628="CZ",I2628="SK",I2628="HU",I2628="RO",I2628="BG",I2628="HR",I2628="SI",I2628="EE",I2628="LV",I2628="LT",I2628="GR",I2628="CY",I2628="MT"),0.2,0)</f>
        <v>0.2</v>
      </c>
      <c r="O2628" t="str">
        <f>IF(_xlfn.XLOOKUP(F2628,'Shipment Detail'!N:N,'Shipment Detail'!BM:BM)=0,"",_xlfn.XLOOKUP(F2628,'Shipment Detail'!N:N,'Shipment Detail'!BM:BM))</f>
        <v/>
      </c>
      <c r="R2628" t="str">
        <f>IF(_xlfn.XLOOKUP(F2628,'Shipment Detail'!N:N,'Shipment Detail'!AV:AV)&gt;60,10,"")</f>
        <v/>
      </c>
      <c r="T2628" s="3">
        <f>TCD!C2628</f>
        <v>13.479999999999997</v>
      </c>
    </row>
    <row r="2629" spans="1:20" x14ac:dyDescent="0.2">
      <c r="A2629" t="str">
        <f t="shared" si="126"/>
        <v>FEDEX FRANCE</v>
      </c>
      <c r="B2629" s="5">
        <f t="shared" si="125"/>
        <v>46174</v>
      </c>
      <c r="F2629" s="6">
        <f>TCD!A2629</f>
        <v>873424008408</v>
      </c>
      <c r="H2629" s="18" t="str">
        <f>TCD!F2629</f>
        <v>E</v>
      </c>
      <c r="I2629" t="str">
        <f>TCD!B2629</f>
        <v>FR</v>
      </c>
      <c r="J2629" t="str">
        <f>IF(COUNTIF(Zoning!B:B,I2629)=0,"inconnu",_xlfn.XLOOKUP(I2629,Zoning!B:B,Zoning!C:C))</f>
        <v>France</v>
      </c>
      <c r="K2629">
        <f>_xlfn.XLOOKUP(F2629,'Shipment Detail'!N:N,'Shipment Detail'!AB:AB)</f>
        <v>2</v>
      </c>
      <c r="L2629">
        <f>TCD!E2629</f>
        <v>14</v>
      </c>
      <c r="M2629" t="str">
        <f>IF(J2629="France","ST",_xlfn.XLOOKUP(F2629,'Shipment Detail'!N:N,'Shipment Detail'!E:E,""))</f>
        <v>ST</v>
      </c>
      <c r="N2629">
        <f t="shared" si="127"/>
        <v>0.2</v>
      </c>
      <c r="O2629" t="str">
        <f>IF(_xlfn.XLOOKUP(F2629,'Shipment Detail'!N:N,'Shipment Detail'!BM:BM)=0,"",_xlfn.XLOOKUP(F2629,'Shipment Detail'!N:N,'Shipment Detail'!BM:BM))</f>
        <v/>
      </c>
      <c r="R2629" t="str">
        <f>IF(_xlfn.XLOOKUP(F2629,'Shipment Detail'!N:N,'Shipment Detail'!AV:AV)&gt;60,10,"")</f>
        <v/>
      </c>
      <c r="T2629" s="3">
        <f>TCD!C2629</f>
        <v>9.1300000000000026</v>
      </c>
    </row>
    <row r="2630" spans="1:20" x14ac:dyDescent="0.2">
      <c r="A2630" t="str">
        <f t="shared" si="126"/>
        <v>FEDEX FRANCE</v>
      </c>
      <c r="B2630" s="5">
        <f t="shared" si="125"/>
        <v>46174</v>
      </c>
      <c r="F2630" s="6">
        <f>TCD!A2630</f>
        <v>873424030432</v>
      </c>
      <c r="H2630" s="18" t="str">
        <f>TCD!F2630</f>
        <v>E</v>
      </c>
      <c r="I2630" t="str">
        <f>TCD!B2630</f>
        <v>FR</v>
      </c>
      <c r="J2630" t="str">
        <f>IF(COUNTIF(Zoning!B:B,I2630)=0,"inconnu",_xlfn.XLOOKUP(I2630,Zoning!B:B,Zoning!C:C))</f>
        <v>France</v>
      </c>
      <c r="K2630">
        <f>_xlfn.XLOOKUP(F2630,'Shipment Detail'!N:N,'Shipment Detail'!AB:AB)</f>
        <v>2</v>
      </c>
      <c r="L2630">
        <f>TCD!E2630</f>
        <v>15</v>
      </c>
      <c r="M2630" t="str">
        <f>IF(J2630="France","ST",_xlfn.XLOOKUP(F2630,'Shipment Detail'!N:N,'Shipment Detail'!E:E,""))</f>
        <v>ST</v>
      </c>
      <c r="N2630">
        <f t="shared" si="127"/>
        <v>0.2</v>
      </c>
      <c r="O2630" t="str">
        <f>IF(_xlfn.XLOOKUP(F2630,'Shipment Detail'!N:N,'Shipment Detail'!BM:BM)=0,"",_xlfn.XLOOKUP(F2630,'Shipment Detail'!N:N,'Shipment Detail'!BM:BM))</f>
        <v/>
      </c>
      <c r="R2630" t="str">
        <f>IF(_xlfn.XLOOKUP(F2630,'Shipment Detail'!N:N,'Shipment Detail'!AV:AV)&gt;60,10,"")</f>
        <v/>
      </c>
      <c r="T2630" s="3">
        <f>TCD!C2630</f>
        <v>9.4600000000000009</v>
      </c>
    </row>
    <row r="2631" spans="1:20" x14ac:dyDescent="0.2">
      <c r="A2631" t="str">
        <f t="shared" si="126"/>
        <v>FEDEX FRANCE</v>
      </c>
      <c r="B2631" s="5">
        <f t="shared" si="125"/>
        <v>46174</v>
      </c>
      <c r="F2631" s="6">
        <f>TCD!A2631</f>
        <v>873424045803</v>
      </c>
      <c r="H2631" s="18" t="str">
        <f>TCD!F2631</f>
        <v>E</v>
      </c>
      <c r="I2631" t="str">
        <f>TCD!B2631</f>
        <v>FR</v>
      </c>
      <c r="J2631" t="str">
        <f>IF(COUNTIF(Zoning!B:B,I2631)=0,"inconnu",_xlfn.XLOOKUP(I2631,Zoning!B:B,Zoning!C:C))</f>
        <v>France</v>
      </c>
      <c r="K2631">
        <f>_xlfn.XLOOKUP(F2631,'Shipment Detail'!N:N,'Shipment Detail'!AB:AB)</f>
        <v>5</v>
      </c>
      <c r="L2631">
        <f>TCD!E2631</f>
        <v>35.9</v>
      </c>
      <c r="M2631" t="str">
        <f>IF(J2631="France","ST",_xlfn.XLOOKUP(F2631,'Shipment Detail'!N:N,'Shipment Detail'!E:E,""))</f>
        <v>ST</v>
      </c>
      <c r="N2631">
        <f t="shared" si="127"/>
        <v>0.2</v>
      </c>
      <c r="O2631" t="str">
        <f>IF(_xlfn.XLOOKUP(F2631,'Shipment Detail'!N:N,'Shipment Detail'!BM:BM)=0,"",_xlfn.XLOOKUP(F2631,'Shipment Detail'!N:N,'Shipment Detail'!BM:BM))</f>
        <v/>
      </c>
      <c r="R2631" t="str">
        <f>IF(_xlfn.XLOOKUP(F2631,'Shipment Detail'!N:N,'Shipment Detail'!AV:AV)&gt;60,10,"")</f>
        <v/>
      </c>
      <c r="T2631" s="3">
        <f>TCD!C2631</f>
        <v>16.5</v>
      </c>
    </row>
    <row r="2632" spans="1:20" x14ac:dyDescent="0.2">
      <c r="A2632" t="str">
        <f t="shared" si="126"/>
        <v>FEDEX FRANCE</v>
      </c>
      <c r="B2632" s="5">
        <f t="shared" si="125"/>
        <v>46174</v>
      </c>
      <c r="F2632" s="6">
        <f>TCD!A2632</f>
        <v>873424070274</v>
      </c>
      <c r="H2632" s="18" t="str">
        <f>TCD!F2632</f>
        <v>E</v>
      </c>
      <c r="I2632" t="str">
        <f>TCD!B2632</f>
        <v>FR</v>
      </c>
      <c r="J2632" t="str">
        <f>IF(COUNTIF(Zoning!B:B,I2632)=0,"inconnu",_xlfn.XLOOKUP(I2632,Zoning!B:B,Zoning!C:C))</f>
        <v>France</v>
      </c>
      <c r="K2632">
        <f>_xlfn.XLOOKUP(F2632,'Shipment Detail'!N:N,'Shipment Detail'!AB:AB)</f>
        <v>2</v>
      </c>
      <c r="L2632">
        <f>TCD!E2632</f>
        <v>15</v>
      </c>
      <c r="M2632" t="str">
        <f>IF(J2632="France","ST",_xlfn.XLOOKUP(F2632,'Shipment Detail'!N:N,'Shipment Detail'!E:E,""))</f>
        <v>ST</v>
      </c>
      <c r="N2632">
        <f t="shared" si="127"/>
        <v>0.2</v>
      </c>
      <c r="O2632" t="str">
        <f>IF(_xlfn.XLOOKUP(F2632,'Shipment Detail'!N:N,'Shipment Detail'!BM:BM)=0,"",_xlfn.XLOOKUP(F2632,'Shipment Detail'!N:N,'Shipment Detail'!BM:BM))</f>
        <v/>
      </c>
      <c r="R2632" t="str">
        <f>IF(_xlfn.XLOOKUP(F2632,'Shipment Detail'!N:N,'Shipment Detail'!AV:AV)&gt;60,10,"")</f>
        <v/>
      </c>
      <c r="T2632" s="3">
        <f>TCD!C2632</f>
        <v>9.4600000000000009</v>
      </c>
    </row>
    <row r="2633" spans="1:20" x14ac:dyDescent="0.2">
      <c r="A2633" t="str">
        <f t="shared" si="126"/>
        <v>FEDEX FRANCE</v>
      </c>
      <c r="B2633" s="5">
        <f t="shared" si="125"/>
        <v>46174</v>
      </c>
      <c r="F2633" s="6">
        <f>TCD!A2633</f>
        <v>873424081536</v>
      </c>
      <c r="H2633" s="18" t="str">
        <f>TCD!F2633</f>
        <v>E</v>
      </c>
      <c r="I2633" t="str">
        <f>TCD!B2633</f>
        <v>FR</v>
      </c>
      <c r="J2633" t="str">
        <f>IF(COUNTIF(Zoning!B:B,I2633)=0,"inconnu",_xlfn.XLOOKUP(I2633,Zoning!B:B,Zoning!C:C))</f>
        <v>France</v>
      </c>
      <c r="K2633">
        <f>_xlfn.XLOOKUP(F2633,'Shipment Detail'!N:N,'Shipment Detail'!AB:AB)</f>
        <v>1</v>
      </c>
      <c r="L2633">
        <f>TCD!E2633</f>
        <v>6.8</v>
      </c>
      <c r="M2633" t="str">
        <f>IF(J2633="France","ST",_xlfn.XLOOKUP(F2633,'Shipment Detail'!N:N,'Shipment Detail'!E:E,""))</f>
        <v>ST</v>
      </c>
      <c r="N2633">
        <f t="shared" si="127"/>
        <v>0.2</v>
      </c>
      <c r="O2633" t="str">
        <f>IF(_xlfn.XLOOKUP(F2633,'Shipment Detail'!N:N,'Shipment Detail'!BM:BM)=0,"",_xlfn.XLOOKUP(F2633,'Shipment Detail'!N:N,'Shipment Detail'!BM:BM))</f>
        <v/>
      </c>
      <c r="R2633">
        <f>IF(_xlfn.XLOOKUP(F2633,'Shipment Detail'!N:N,'Shipment Detail'!AV:AV)&gt;60,10,"")</f>
        <v>10</v>
      </c>
      <c r="T2633" s="3">
        <f>TCD!C2633</f>
        <v>6.7899999999999991</v>
      </c>
    </row>
    <row r="2634" spans="1:20" x14ac:dyDescent="0.2">
      <c r="A2634" t="str">
        <f t="shared" si="126"/>
        <v>FEDEX FRANCE</v>
      </c>
      <c r="B2634" s="5">
        <f t="shared" si="125"/>
        <v>46174</v>
      </c>
      <c r="F2634" s="6">
        <f>TCD!A2634</f>
        <v>873424091445</v>
      </c>
      <c r="H2634" s="18" t="str">
        <f>TCD!F2634</f>
        <v>E</v>
      </c>
      <c r="I2634" t="str">
        <f>TCD!B2634</f>
        <v>FR</v>
      </c>
      <c r="J2634" t="str">
        <f>IF(COUNTIF(Zoning!B:B,I2634)=0,"inconnu",_xlfn.XLOOKUP(I2634,Zoning!B:B,Zoning!C:C))</f>
        <v>France</v>
      </c>
      <c r="K2634">
        <f>_xlfn.XLOOKUP(F2634,'Shipment Detail'!N:N,'Shipment Detail'!AB:AB)</f>
        <v>2</v>
      </c>
      <c r="L2634">
        <f>TCD!E2634</f>
        <v>16.600000000000001</v>
      </c>
      <c r="M2634" t="str">
        <f>IF(J2634="France","ST",_xlfn.XLOOKUP(F2634,'Shipment Detail'!N:N,'Shipment Detail'!E:E,""))</f>
        <v>ST</v>
      </c>
      <c r="N2634">
        <f t="shared" si="127"/>
        <v>0.2</v>
      </c>
      <c r="O2634" t="str">
        <f>IF(_xlfn.XLOOKUP(F2634,'Shipment Detail'!N:N,'Shipment Detail'!BM:BM)=0,"",_xlfn.XLOOKUP(F2634,'Shipment Detail'!N:N,'Shipment Detail'!BM:BM))</f>
        <v/>
      </c>
      <c r="R2634" t="str">
        <f>IF(_xlfn.XLOOKUP(F2634,'Shipment Detail'!N:N,'Shipment Detail'!AV:AV)&gt;60,10,"")</f>
        <v/>
      </c>
      <c r="T2634" s="3">
        <f>TCD!C2634</f>
        <v>10.129999999999995</v>
      </c>
    </row>
    <row r="2635" spans="1:20" x14ac:dyDescent="0.2">
      <c r="A2635" t="str">
        <f t="shared" si="126"/>
        <v>FEDEX FRANCE</v>
      </c>
      <c r="B2635" s="5">
        <f t="shared" si="125"/>
        <v>46174</v>
      </c>
      <c r="F2635" s="6">
        <f>TCD!A2635</f>
        <v>873424104449</v>
      </c>
      <c r="H2635" s="18" t="str">
        <f>TCD!F2635</f>
        <v>E</v>
      </c>
      <c r="I2635" t="str">
        <f>TCD!B2635</f>
        <v>FR</v>
      </c>
      <c r="J2635" t="str">
        <f>IF(COUNTIF(Zoning!B:B,I2635)=0,"inconnu",_xlfn.XLOOKUP(I2635,Zoning!B:B,Zoning!C:C))</f>
        <v>France</v>
      </c>
      <c r="K2635">
        <f>_xlfn.XLOOKUP(F2635,'Shipment Detail'!N:N,'Shipment Detail'!AB:AB)</f>
        <v>2</v>
      </c>
      <c r="L2635">
        <f>TCD!E2635</f>
        <v>15.5</v>
      </c>
      <c r="M2635" t="str">
        <f>IF(J2635="France","ST",_xlfn.XLOOKUP(F2635,'Shipment Detail'!N:N,'Shipment Detail'!E:E,""))</f>
        <v>ST</v>
      </c>
      <c r="N2635">
        <f t="shared" si="127"/>
        <v>0.2</v>
      </c>
      <c r="O2635" t="str">
        <f>IF(_xlfn.XLOOKUP(F2635,'Shipment Detail'!N:N,'Shipment Detail'!BM:BM)=0,"",_xlfn.XLOOKUP(F2635,'Shipment Detail'!N:N,'Shipment Detail'!BM:BM))</f>
        <v/>
      </c>
      <c r="R2635" t="str">
        <f>IF(_xlfn.XLOOKUP(F2635,'Shipment Detail'!N:N,'Shipment Detail'!AV:AV)&gt;60,10,"")</f>
        <v/>
      </c>
      <c r="T2635" s="3">
        <f>TCD!C2635</f>
        <v>9.8000000000000007</v>
      </c>
    </row>
    <row r="2636" spans="1:20" x14ac:dyDescent="0.2">
      <c r="A2636" t="str">
        <f t="shared" si="126"/>
        <v>FEDEX FRANCE</v>
      </c>
      <c r="B2636" s="5">
        <f t="shared" si="125"/>
        <v>46174</v>
      </c>
      <c r="F2636" s="6">
        <f>TCD!A2636</f>
        <v>873424124315</v>
      </c>
      <c r="H2636" s="18" t="str">
        <f>TCD!F2636</f>
        <v>E</v>
      </c>
      <c r="I2636" t="str">
        <f>TCD!B2636</f>
        <v>FR</v>
      </c>
      <c r="J2636" t="str">
        <f>IF(COUNTIF(Zoning!B:B,I2636)=0,"inconnu",_xlfn.XLOOKUP(I2636,Zoning!B:B,Zoning!C:C))</f>
        <v>France</v>
      </c>
      <c r="K2636">
        <f>_xlfn.XLOOKUP(F2636,'Shipment Detail'!N:N,'Shipment Detail'!AB:AB)</f>
        <v>4</v>
      </c>
      <c r="L2636">
        <f>TCD!E2636</f>
        <v>21.1</v>
      </c>
      <c r="M2636" t="str">
        <f>IF(J2636="France","ST",_xlfn.XLOOKUP(F2636,'Shipment Detail'!N:N,'Shipment Detail'!E:E,""))</f>
        <v>ST</v>
      </c>
      <c r="N2636">
        <f t="shared" si="127"/>
        <v>0.2</v>
      </c>
      <c r="O2636" t="str">
        <f>IF(_xlfn.XLOOKUP(F2636,'Shipment Detail'!N:N,'Shipment Detail'!BM:BM)=0,"",_xlfn.XLOOKUP(F2636,'Shipment Detail'!N:N,'Shipment Detail'!BM:BM))</f>
        <v/>
      </c>
      <c r="R2636" t="str">
        <f>IF(_xlfn.XLOOKUP(F2636,'Shipment Detail'!N:N,'Shipment Detail'!AV:AV)&gt;60,10,"")</f>
        <v/>
      </c>
      <c r="T2636" s="3">
        <f>TCD!C2636</f>
        <v>11.809999999999995</v>
      </c>
    </row>
    <row r="2637" spans="1:20" x14ac:dyDescent="0.2">
      <c r="A2637" t="str">
        <f t="shared" si="126"/>
        <v>FEDEX FRANCE</v>
      </c>
      <c r="B2637" s="5">
        <f t="shared" si="125"/>
        <v>46174</v>
      </c>
      <c r="F2637" s="6">
        <f>TCD!A2637</f>
        <v>873424145791</v>
      </c>
      <c r="H2637" s="18" t="str">
        <f>TCD!F2637</f>
        <v>E</v>
      </c>
      <c r="I2637" t="str">
        <f>TCD!B2637</f>
        <v>FR</v>
      </c>
      <c r="J2637" t="str">
        <f>IF(COUNTIF(Zoning!B:B,I2637)=0,"inconnu",_xlfn.XLOOKUP(I2637,Zoning!B:B,Zoning!C:C))</f>
        <v>France</v>
      </c>
      <c r="K2637">
        <f>_xlfn.XLOOKUP(F2637,'Shipment Detail'!N:N,'Shipment Detail'!AB:AB)</f>
        <v>6</v>
      </c>
      <c r="L2637">
        <f>TCD!E2637</f>
        <v>32.200000000000003</v>
      </c>
      <c r="M2637" t="str">
        <f>IF(J2637="France","ST",_xlfn.XLOOKUP(F2637,'Shipment Detail'!N:N,'Shipment Detail'!E:E,""))</f>
        <v>ST</v>
      </c>
      <c r="N2637">
        <f t="shared" si="127"/>
        <v>0.2</v>
      </c>
      <c r="O2637" t="str">
        <f>IF(_xlfn.XLOOKUP(F2637,'Shipment Detail'!N:N,'Shipment Detail'!BM:BM)=0,"",_xlfn.XLOOKUP(F2637,'Shipment Detail'!N:N,'Shipment Detail'!BM:BM))</f>
        <v/>
      </c>
      <c r="R2637" t="str">
        <f>IF(_xlfn.XLOOKUP(F2637,'Shipment Detail'!N:N,'Shipment Detail'!AV:AV)&gt;60,10,"")</f>
        <v/>
      </c>
      <c r="T2637" s="3">
        <f>TCD!C2637</f>
        <v>15.489999999999995</v>
      </c>
    </row>
    <row r="2638" spans="1:20" x14ac:dyDescent="0.2">
      <c r="A2638" t="str">
        <f t="shared" si="126"/>
        <v>FEDEX FRANCE</v>
      </c>
      <c r="B2638" s="5">
        <f t="shared" si="125"/>
        <v>46174</v>
      </c>
      <c r="F2638" s="6">
        <f>TCD!A2638</f>
        <v>873424180988</v>
      </c>
      <c r="H2638" s="18" t="str">
        <f>TCD!F2638</f>
        <v>E</v>
      </c>
      <c r="I2638" t="str">
        <f>TCD!B2638</f>
        <v>FR</v>
      </c>
      <c r="J2638" t="str">
        <f>IF(COUNTIF(Zoning!B:B,I2638)=0,"inconnu",_xlfn.XLOOKUP(I2638,Zoning!B:B,Zoning!C:C))</f>
        <v>France</v>
      </c>
      <c r="K2638">
        <f>_xlfn.XLOOKUP(F2638,'Shipment Detail'!N:N,'Shipment Detail'!AB:AB)</f>
        <v>3</v>
      </c>
      <c r="L2638">
        <f>TCD!E2638</f>
        <v>7.6999999999999993</v>
      </c>
      <c r="M2638" t="str">
        <f>IF(J2638="France","ST",_xlfn.XLOOKUP(F2638,'Shipment Detail'!N:N,'Shipment Detail'!E:E,""))</f>
        <v>ST</v>
      </c>
      <c r="N2638">
        <f t="shared" si="127"/>
        <v>0.2</v>
      </c>
      <c r="O2638" t="str">
        <f>IF(_xlfn.XLOOKUP(F2638,'Shipment Detail'!N:N,'Shipment Detail'!BM:BM)=0,"",_xlfn.XLOOKUP(F2638,'Shipment Detail'!N:N,'Shipment Detail'!BM:BM))</f>
        <v/>
      </c>
      <c r="R2638" t="str">
        <f>IF(_xlfn.XLOOKUP(F2638,'Shipment Detail'!N:N,'Shipment Detail'!AV:AV)&gt;60,10,"")</f>
        <v/>
      </c>
      <c r="T2638" s="3">
        <f>TCD!C2638</f>
        <v>7.120000000000001</v>
      </c>
    </row>
    <row r="2639" spans="1:20" x14ac:dyDescent="0.2">
      <c r="A2639" t="str">
        <f t="shared" si="126"/>
        <v>FEDEX FRANCE</v>
      </c>
      <c r="B2639" s="5">
        <f t="shared" si="125"/>
        <v>46174</v>
      </c>
      <c r="F2639" s="6">
        <f>TCD!A2639</f>
        <v>873424266792</v>
      </c>
      <c r="H2639" s="18" t="str">
        <f>TCD!F2639</f>
        <v>E</v>
      </c>
      <c r="I2639" t="str">
        <f>TCD!B2639</f>
        <v>FR</v>
      </c>
      <c r="J2639" t="str">
        <f>IF(COUNTIF(Zoning!B:B,I2639)=0,"inconnu",_xlfn.XLOOKUP(I2639,Zoning!B:B,Zoning!C:C))</f>
        <v>France</v>
      </c>
      <c r="K2639">
        <f>_xlfn.XLOOKUP(F2639,'Shipment Detail'!N:N,'Shipment Detail'!AB:AB)</f>
        <v>10</v>
      </c>
      <c r="L2639">
        <f>TCD!E2639</f>
        <v>55.9</v>
      </c>
      <c r="M2639" t="str">
        <f>IF(J2639="France","ST",_xlfn.XLOOKUP(F2639,'Shipment Detail'!N:N,'Shipment Detail'!E:E,""))</f>
        <v>ST</v>
      </c>
      <c r="N2639">
        <f t="shared" si="127"/>
        <v>0.2</v>
      </c>
      <c r="O2639" t="str">
        <f>IF(_xlfn.XLOOKUP(F2639,'Shipment Detail'!N:N,'Shipment Detail'!BM:BM)=0,"",_xlfn.XLOOKUP(F2639,'Shipment Detail'!N:N,'Shipment Detail'!BM:BM))</f>
        <v/>
      </c>
      <c r="R2639" t="str">
        <f>IF(_xlfn.XLOOKUP(F2639,'Shipment Detail'!N:N,'Shipment Detail'!AV:AV)&gt;60,10,"")</f>
        <v/>
      </c>
      <c r="T2639" s="3">
        <f>TCD!C2639</f>
        <v>23.180000000000007</v>
      </c>
    </row>
    <row r="2640" spans="1:20" x14ac:dyDescent="0.2">
      <c r="A2640" t="str">
        <f t="shared" si="126"/>
        <v>FEDEX FRANCE</v>
      </c>
      <c r="B2640" s="5">
        <f t="shared" si="125"/>
        <v>46174</v>
      </c>
      <c r="F2640" s="6">
        <f>TCD!A2640</f>
        <v>873424340328</v>
      </c>
      <c r="H2640" s="18" t="str">
        <f>TCD!F2640</f>
        <v>E</v>
      </c>
      <c r="I2640" t="str">
        <f>TCD!B2640</f>
        <v>FR</v>
      </c>
      <c r="J2640" t="str">
        <f>IF(COUNTIF(Zoning!B:B,I2640)=0,"inconnu",_xlfn.XLOOKUP(I2640,Zoning!B:B,Zoning!C:C))</f>
        <v>France</v>
      </c>
      <c r="K2640">
        <f>_xlfn.XLOOKUP(F2640,'Shipment Detail'!N:N,'Shipment Detail'!AB:AB)</f>
        <v>3</v>
      </c>
      <c r="L2640">
        <f>TCD!E2640</f>
        <v>18.900000000000002</v>
      </c>
      <c r="M2640" t="str">
        <f>IF(J2640="France","ST",_xlfn.XLOOKUP(F2640,'Shipment Detail'!N:N,'Shipment Detail'!E:E,""))</f>
        <v>ST</v>
      </c>
      <c r="N2640">
        <f t="shared" si="127"/>
        <v>0.2</v>
      </c>
      <c r="O2640" t="str">
        <f>IF(_xlfn.XLOOKUP(F2640,'Shipment Detail'!N:N,'Shipment Detail'!BM:BM)=0,"",_xlfn.XLOOKUP(F2640,'Shipment Detail'!N:N,'Shipment Detail'!BM:BM))</f>
        <v/>
      </c>
      <c r="R2640" t="str">
        <f>IF(_xlfn.XLOOKUP(F2640,'Shipment Detail'!N:N,'Shipment Detail'!AV:AV)&gt;60,10,"")</f>
        <v/>
      </c>
      <c r="T2640" s="3">
        <f>TCD!C2640</f>
        <v>10.800000000000004</v>
      </c>
    </row>
    <row r="2641" spans="1:20" x14ac:dyDescent="0.2">
      <c r="A2641" t="str">
        <f t="shared" si="126"/>
        <v>FEDEX FRANCE</v>
      </c>
      <c r="B2641" s="5">
        <f t="shared" ref="B2641:B2704" si="128">B2640</f>
        <v>46174</v>
      </c>
      <c r="F2641" s="6">
        <f>TCD!A2641</f>
        <v>873424384132</v>
      </c>
      <c r="H2641" s="18" t="str">
        <f>TCD!F2641</f>
        <v>E</v>
      </c>
      <c r="I2641" t="str">
        <f>TCD!B2641</f>
        <v>FR</v>
      </c>
      <c r="J2641" t="str">
        <f>IF(COUNTIF(Zoning!B:B,I2641)=0,"inconnu",_xlfn.XLOOKUP(I2641,Zoning!B:B,Zoning!C:C))</f>
        <v>France</v>
      </c>
      <c r="K2641">
        <f>_xlfn.XLOOKUP(F2641,'Shipment Detail'!N:N,'Shipment Detail'!AB:AB)</f>
        <v>6</v>
      </c>
      <c r="L2641">
        <f>TCD!E2641</f>
        <v>40.6</v>
      </c>
      <c r="M2641" t="str">
        <f>IF(J2641="France","ST",_xlfn.XLOOKUP(F2641,'Shipment Detail'!N:N,'Shipment Detail'!E:E,""))</f>
        <v>ST</v>
      </c>
      <c r="N2641">
        <f t="shared" si="127"/>
        <v>0.2</v>
      </c>
      <c r="O2641" t="str">
        <f>IF(_xlfn.XLOOKUP(F2641,'Shipment Detail'!N:N,'Shipment Detail'!BM:BM)=0,"",_xlfn.XLOOKUP(F2641,'Shipment Detail'!N:N,'Shipment Detail'!BM:BM))</f>
        <v/>
      </c>
      <c r="R2641">
        <f>IF(_xlfn.XLOOKUP(F2641,'Shipment Detail'!N:N,'Shipment Detail'!AV:AV)&gt;60,10,"")</f>
        <v>10</v>
      </c>
      <c r="T2641" s="3">
        <f>TCD!C2641</f>
        <v>18.159999999999997</v>
      </c>
    </row>
    <row r="2642" spans="1:20" x14ac:dyDescent="0.2">
      <c r="A2642" t="str">
        <f t="shared" si="126"/>
        <v>FEDEX FRANCE</v>
      </c>
      <c r="B2642" s="5">
        <f t="shared" si="128"/>
        <v>46174</v>
      </c>
      <c r="F2642" s="6">
        <f>TCD!A2642</f>
        <v>873424416223</v>
      </c>
      <c r="H2642" s="18" t="str">
        <f>TCD!F2642</f>
        <v>E</v>
      </c>
      <c r="I2642" t="str">
        <f>TCD!B2642</f>
        <v>FR</v>
      </c>
      <c r="J2642" t="str">
        <f>IF(COUNTIF(Zoning!B:B,I2642)=0,"inconnu",_xlfn.XLOOKUP(I2642,Zoning!B:B,Zoning!C:C))</f>
        <v>France</v>
      </c>
      <c r="K2642">
        <f>_xlfn.XLOOKUP(F2642,'Shipment Detail'!N:N,'Shipment Detail'!AB:AB)</f>
        <v>2</v>
      </c>
      <c r="L2642">
        <f>TCD!E2642</f>
        <v>15</v>
      </c>
      <c r="M2642" t="str">
        <f>IF(J2642="France","ST",_xlfn.XLOOKUP(F2642,'Shipment Detail'!N:N,'Shipment Detail'!E:E,""))</f>
        <v>ST</v>
      </c>
      <c r="N2642">
        <f t="shared" si="127"/>
        <v>0.2</v>
      </c>
      <c r="O2642" t="str">
        <f>IF(_xlfn.XLOOKUP(F2642,'Shipment Detail'!N:N,'Shipment Detail'!BM:BM)=0,"",_xlfn.XLOOKUP(F2642,'Shipment Detail'!N:N,'Shipment Detail'!BM:BM))</f>
        <v/>
      </c>
      <c r="R2642" t="str">
        <f>IF(_xlfn.XLOOKUP(F2642,'Shipment Detail'!N:N,'Shipment Detail'!AV:AV)&gt;60,10,"")</f>
        <v/>
      </c>
      <c r="T2642" s="3">
        <f>TCD!C2642</f>
        <v>9.4600000000000009</v>
      </c>
    </row>
    <row r="2643" spans="1:20" x14ac:dyDescent="0.2">
      <c r="A2643" t="str">
        <f t="shared" si="126"/>
        <v>FEDEX FRANCE</v>
      </c>
      <c r="B2643" s="5">
        <f t="shared" si="128"/>
        <v>46174</v>
      </c>
      <c r="F2643" s="6">
        <f>TCD!A2643</f>
        <v>873424426018</v>
      </c>
      <c r="H2643" s="18" t="str">
        <f>TCD!F2643</f>
        <v>E</v>
      </c>
      <c r="I2643" t="str">
        <f>TCD!B2643</f>
        <v>FR</v>
      </c>
      <c r="J2643" t="str">
        <f>IF(COUNTIF(Zoning!B:B,I2643)=0,"inconnu",_xlfn.XLOOKUP(I2643,Zoning!B:B,Zoning!C:C))</f>
        <v>France</v>
      </c>
      <c r="K2643">
        <f>_xlfn.XLOOKUP(F2643,'Shipment Detail'!N:N,'Shipment Detail'!AB:AB)</f>
        <v>1</v>
      </c>
      <c r="L2643">
        <f>TCD!E2643</f>
        <v>1</v>
      </c>
      <c r="M2643" t="str">
        <f>IF(J2643="France","ST",_xlfn.XLOOKUP(F2643,'Shipment Detail'!N:N,'Shipment Detail'!E:E,""))</f>
        <v>ST</v>
      </c>
      <c r="N2643">
        <f t="shared" si="127"/>
        <v>0.2</v>
      </c>
      <c r="O2643" t="str">
        <f>IF(_xlfn.XLOOKUP(F2643,'Shipment Detail'!N:N,'Shipment Detail'!BM:BM)=0,"",_xlfn.XLOOKUP(F2643,'Shipment Detail'!N:N,'Shipment Detail'!BM:BM))</f>
        <v/>
      </c>
      <c r="R2643" t="str">
        <f>IF(_xlfn.XLOOKUP(F2643,'Shipment Detail'!N:N,'Shipment Detail'!AV:AV)&gt;60,10,"")</f>
        <v/>
      </c>
      <c r="T2643" s="3">
        <f>TCD!C2643</f>
        <v>4.7799999999999994</v>
      </c>
    </row>
    <row r="2644" spans="1:20" x14ac:dyDescent="0.2">
      <c r="A2644" t="str">
        <f t="shared" si="126"/>
        <v>FEDEX FRANCE</v>
      </c>
      <c r="B2644" s="5">
        <f t="shared" si="128"/>
        <v>46174</v>
      </c>
      <c r="F2644" s="6">
        <f>TCD!A2644</f>
        <v>873424446627</v>
      </c>
      <c r="H2644" s="18" t="str">
        <f>TCD!F2644</f>
        <v>E</v>
      </c>
      <c r="I2644" t="str">
        <f>TCD!B2644</f>
        <v>FR</v>
      </c>
      <c r="J2644" t="str">
        <f>IF(COUNTIF(Zoning!B:B,I2644)=0,"inconnu",_xlfn.XLOOKUP(I2644,Zoning!B:B,Zoning!C:C))</f>
        <v>France</v>
      </c>
      <c r="K2644">
        <f>_xlfn.XLOOKUP(F2644,'Shipment Detail'!N:N,'Shipment Detail'!AB:AB)</f>
        <v>1</v>
      </c>
      <c r="L2644">
        <f>TCD!E2644</f>
        <v>1</v>
      </c>
      <c r="M2644" t="str">
        <f>IF(J2644="France","ST",_xlfn.XLOOKUP(F2644,'Shipment Detail'!N:N,'Shipment Detail'!E:E,""))</f>
        <v>ST</v>
      </c>
      <c r="N2644">
        <f t="shared" si="127"/>
        <v>0.2</v>
      </c>
      <c r="O2644" t="str">
        <f>IF(_xlfn.XLOOKUP(F2644,'Shipment Detail'!N:N,'Shipment Detail'!BM:BM)=0,"",_xlfn.XLOOKUP(F2644,'Shipment Detail'!N:N,'Shipment Detail'!BM:BM))</f>
        <v/>
      </c>
      <c r="R2644" t="str">
        <f>IF(_xlfn.XLOOKUP(F2644,'Shipment Detail'!N:N,'Shipment Detail'!AV:AV)&gt;60,10,"")</f>
        <v/>
      </c>
      <c r="T2644" s="3">
        <f>TCD!C2644</f>
        <v>4.7799999999999994</v>
      </c>
    </row>
    <row r="2645" spans="1:20" x14ac:dyDescent="0.2">
      <c r="A2645" t="str">
        <f t="shared" si="126"/>
        <v>FEDEX FRANCE</v>
      </c>
      <c r="B2645" s="5">
        <f t="shared" si="128"/>
        <v>46174</v>
      </c>
      <c r="F2645" s="6">
        <f>TCD!A2645</f>
        <v>873424491641</v>
      </c>
      <c r="H2645" s="18" t="str">
        <f>TCD!F2645</f>
        <v>E</v>
      </c>
      <c r="I2645" t="str">
        <f>TCD!B2645</f>
        <v>FR</v>
      </c>
      <c r="J2645" t="str">
        <f>IF(COUNTIF(Zoning!B:B,I2645)=0,"inconnu",_xlfn.XLOOKUP(I2645,Zoning!B:B,Zoning!C:C))</f>
        <v>France</v>
      </c>
      <c r="K2645">
        <f>_xlfn.XLOOKUP(F2645,'Shipment Detail'!N:N,'Shipment Detail'!AB:AB)</f>
        <v>3</v>
      </c>
      <c r="L2645">
        <f>TCD!E2645</f>
        <v>18.8</v>
      </c>
      <c r="M2645" t="str">
        <f>IF(J2645="France","ST",_xlfn.XLOOKUP(F2645,'Shipment Detail'!N:N,'Shipment Detail'!E:E,""))</f>
        <v>ST</v>
      </c>
      <c r="N2645">
        <f t="shared" si="127"/>
        <v>0.2</v>
      </c>
      <c r="O2645" t="str">
        <f>IF(_xlfn.XLOOKUP(F2645,'Shipment Detail'!N:N,'Shipment Detail'!BM:BM)=0,"",_xlfn.XLOOKUP(F2645,'Shipment Detail'!N:N,'Shipment Detail'!BM:BM))</f>
        <v/>
      </c>
      <c r="R2645" t="str">
        <f>IF(_xlfn.XLOOKUP(F2645,'Shipment Detail'!N:N,'Shipment Detail'!AV:AV)&gt;60,10,"")</f>
        <v/>
      </c>
      <c r="T2645" s="3">
        <f>TCD!C2645</f>
        <v>10.800000000000004</v>
      </c>
    </row>
    <row r="2646" spans="1:20" x14ac:dyDescent="0.2">
      <c r="A2646" t="str">
        <f t="shared" si="126"/>
        <v>FEDEX FRANCE</v>
      </c>
      <c r="B2646" s="5">
        <f t="shared" si="128"/>
        <v>46174</v>
      </c>
      <c r="F2646" s="6">
        <f>TCD!A2646</f>
        <v>873424510880</v>
      </c>
      <c r="H2646" s="18" t="str">
        <f>TCD!F2646</f>
        <v>E</v>
      </c>
      <c r="I2646" t="str">
        <f>TCD!B2646</f>
        <v>FR</v>
      </c>
      <c r="J2646" t="str">
        <f>IF(COUNTIF(Zoning!B:B,I2646)=0,"inconnu",_xlfn.XLOOKUP(I2646,Zoning!B:B,Zoning!C:C))</f>
        <v>France</v>
      </c>
      <c r="K2646">
        <f>_xlfn.XLOOKUP(F2646,'Shipment Detail'!N:N,'Shipment Detail'!AB:AB)</f>
        <v>2</v>
      </c>
      <c r="L2646">
        <f>TCD!E2646</f>
        <v>14.6</v>
      </c>
      <c r="M2646" t="str">
        <f>IF(J2646="France","ST",_xlfn.XLOOKUP(F2646,'Shipment Detail'!N:N,'Shipment Detail'!E:E,""))</f>
        <v>ST</v>
      </c>
      <c r="N2646">
        <f t="shared" si="127"/>
        <v>0.2</v>
      </c>
      <c r="O2646" t="str">
        <f>IF(_xlfn.XLOOKUP(F2646,'Shipment Detail'!N:N,'Shipment Detail'!BM:BM)=0,"",_xlfn.XLOOKUP(F2646,'Shipment Detail'!N:N,'Shipment Detail'!BM:BM))</f>
        <v/>
      </c>
      <c r="R2646" t="str">
        <f>IF(_xlfn.XLOOKUP(F2646,'Shipment Detail'!N:N,'Shipment Detail'!AV:AV)&gt;60,10,"")</f>
        <v/>
      </c>
      <c r="T2646" s="3">
        <f>TCD!C2646</f>
        <v>9.4600000000000009</v>
      </c>
    </row>
    <row r="2647" spans="1:20" x14ac:dyDescent="0.2">
      <c r="A2647" t="str">
        <f t="shared" si="126"/>
        <v>FEDEX FRANCE</v>
      </c>
      <c r="B2647" s="5">
        <f t="shared" si="128"/>
        <v>46174</v>
      </c>
      <c r="F2647" s="6">
        <f>TCD!A2647</f>
        <v>873424529123</v>
      </c>
      <c r="H2647" s="18" t="str">
        <f>TCD!F2647</f>
        <v>E</v>
      </c>
      <c r="I2647" t="str">
        <f>TCD!B2647</f>
        <v>FR</v>
      </c>
      <c r="J2647" t="str">
        <f>IF(COUNTIF(Zoning!B:B,I2647)=0,"inconnu",_xlfn.XLOOKUP(I2647,Zoning!B:B,Zoning!C:C))</f>
        <v>France</v>
      </c>
      <c r="K2647">
        <f>_xlfn.XLOOKUP(F2647,'Shipment Detail'!N:N,'Shipment Detail'!AB:AB)</f>
        <v>5</v>
      </c>
      <c r="L2647">
        <f>TCD!E2647</f>
        <v>32.700000000000003</v>
      </c>
      <c r="M2647" t="str">
        <f>IF(J2647="France","ST",_xlfn.XLOOKUP(F2647,'Shipment Detail'!N:N,'Shipment Detail'!E:E,""))</f>
        <v>ST</v>
      </c>
      <c r="N2647">
        <f t="shared" si="127"/>
        <v>0.2</v>
      </c>
      <c r="O2647" t="str">
        <f>IF(_xlfn.XLOOKUP(F2647,'Shipment Detail'!N:N,'Shipment Detail'!BM:BM)=0,"",_xlfn.XLOOKUP(F2647,'Shipment Detail'!N:N,'Shipment Detail'!BM:BM))</f>
        <v/>
      </c>
      <c r="R2647" t="str">
        <f>IF(_xlfn.XLOOKUP(F2647,'Shipment Detail'!N:N,'Shipment Detail'!AV:AV)&gt;60,10,"")</f>
        <v/>
      </c>
      <c r="T2647" s="3">
        <f>TCD!C2647</f>
        <v>15.489999999999995</v>
      </c>
    </row>
    <row r="2648" spans="1:20" x14ac:dyDescent="0.2">
      <c r="A2648" t="str">
        <f t="shared" si="126"/>
        <v>FEDEX FRANCE</v>
      </c>
      <c r="B2648" s="5">
        <f t="shared" si="128"/>
        <v>46174</v>
      </c>
      <c r="F2648" s="6">
        <f>TCD!A2648</f>
        <v>873424550254</v>
      </c>
      <c r="H2648" s="18" t="str">
        <f>TCD!F2648</f>
        <v>E</v>
      </c>
      <c r="I2648" t="str">
        <f>TCD!B2648</f>
        <v>FR</v>
      </c>
      <c r="J2648" t="str">
        <f>IF(COUNTIF(Zoning!B:B,I2648)=0,"inconnu",_xlfn.XLOOKUP(I2648,Zoning!B:B,Zoning!C:C))</f>
        <v>France</v>
      </c>
      <c r="K2648">
        <f>_xlfn.XLOOKUP(F2648,'Shipment Detail'!N:N,'Shipment Detail'!AB:AB)</f>
        <v>3</v>
      </c>
      <c r="L2648">
        <f>TCD!E2648</f>
        <v>16.5</v>
      </c>
      <c r="M2648" t="str">
        <f>IF(J2648="France","ST",_xlfn.XLOOKUP(F2648,'Shipment Detail'!N:N,'Shipment Detail'!E:E,""))</f>
        <v>ST</v>
      </c>
      <c r="N2648">
        <f t="shared" si="127"/>
        <v>0.2</v>
      </c>
      <c r="O2648" t="str">
        <f>IF(_xlfn.XLOOKUP(F2648,'Shipment Detail'!N:N,'Shipment Detail'!BM:BM)=0,"",_xlfn.XLOOKUP(F2648,'Shipment Detail'!N:N,'Shipment Detail'!BM:BM))</f>
        <v/>
      </c>
      <c r="R2648" t="str">
        <f>IF(_xlfn.XLOOKUP(F2648,'Shipment Detail'!N:N,'Shipment Detail'!AV:AV)&gt;60,10,"")</f>
        <v/>
      </c>
      <c r="T2648" s="3">
        <f>TCD!C2648</f>
        <v>10.129999999999995</v>
      </c>
    </row>
    <row r="2649" spans="1:20" x14ac:dyDescent="0.2">
      <c r="A2649" t="str">
        <f t="shared" si="126"/>
        <v>FEDEX FRANCE</v>
      </c>
      <c r="B2649" s="5">
        <f t="shared" si="128"/>
        <v>46174</v>
      </c>
      <c r="F2649" s="6">
        <f>TCD!A2649</f>
        <v>873424563633</v>
      </c>
      <c r="H2649" s="18" t="str">
        <f>TCD!F2649</f>
        <v>E</v>
      </c>
      <c r="I2649" t="str">
        <f>TCD!B2649</f>
        <v>FR</v>
      </c>
      <c r="J2649" t="str">
        <f>IF(COUNTIF(Zoning!B:B,I2649)=0,"inconnu",_xlfn.XLOOKUP(I2649,Zoning!B:B,Zoning!C:C))</f>
        <v>France</v>
      </c>
      <c r="K2649">
        <f>_xlfn.XLOOKUP(F2649,'Shipment Detail'!N:N,'Shipment Detail'!AB:AB)</f>
        <v>3</v>
      </c>
      <c r="L2649">
        <f>TCD!E2649</f>
        <v>17.100000000000001</v>
      </c>
      <c r="M2649" t="str">
        <f>IF(J2649="France","ST",_xlfn.XLOOKUP(F2649,'Shipment Detail'!N:N,'Shipment Detail'!E:E,""))</f>
        <v>ST</v>
      </c>
      <c r="N2649">
        <f t="shared" si="127"/>
        <v>0.2</v>
      </c>
      <c r="O2649" t="str">
        <f>IF(_xlfn.XLOOKUP(F2649,'Shipment Detail'!N:N,'Shipment Detail'!BM:BM)=0,"",_xlfn.XLOOKUP(F2649,'Shipment Detail'!N:N,'Shipment Detail'!BM:BM))</f>
        <v/>
      </c>
      <c r="R2649" t="str">
        <f>IF(_xlfn.XLOOKUP(F2649,'Shipment Detail'!N:N,'Shipment Detail'!AV:AV)&gt;60,10,"")</f>
        <v/>
      </c>
      <c r="T2649" s="3">
        <f>TCD!C2649</f>
        <v>10.469999999999999</v>
      </c>
    </row>
    <row r="2650" spans="1:20" x14ac:dyDescent="0.2">
      <c r="A2650" t="str">
        <f t="shared" si="126"/>
        <v>FEDEX FRANCE</v>
      </c>
      <c r="B2650" s="5">
        <f t="shared" si="128"/>
        <v>46174</v>
      </c>
      <c r="F2650" s="6">
        <f>TCD!A2650</f>
        <v>873424571024</v>
      </c>
      <c r="H2650" s="18" t="str">
        <f>TCD!F2650</f>
        <v>E</v>
      </c>
      <c r="I2650" t="str">
        <f>TCD!B2650</f>
        <v>FR</v>
      </c>
      <c r="J2650" t="str">
        <f>IF(COUNTIF(Zoning!B:B,I2650)=0,"inconnu",_xlfn.XLOOKUP(I2650,Zoning!B:B,Zoning!C:C))</f>
        <v>France</v>
      </c>
      <c r="K2650">
        <f>_xlfn.XLOOKUP(F2650,'Shipment Detail'!N:N,'Shipment Detail'!AB:AB)</f>
        <v>1</v>
      </c>
      <c r="L2650">
        <f>TCD!E2650</f>
        <v>1</v>
      </c>
      <c r="M2650" t="str">
        <f>IF(J2650="France","ST",_xlfn.XLOOKUP(F2650,'Shipment Detail'!N:N,'Shipment Detail'!E:E,""))</f>
        <v>ST</v>
      </c>
      <c r="N2650">
        <f t="shared" si="127"/>
        <v>0.2</v>
      </c>
      <c r="O2650" t="str">
        <f>IF(_xlfn.XLOOKUP(F2650,'Shipment Detail'!N:N,'Shipment Detail'!BM:BM)=0,"",_xlfn.XLOOKUP(F2650,'Shipment Detail'!N:N,'Shipment Detail'!BM:BM))</f>
        <v/>
      </c>
      <c r="R2650" t="str">
        <f>IF(_xlfn.XLOOKUP(F2650,'Shipment Detail'!N:N,'Shipment Detail'!AV:AV)&gt;60,10,"")</f>
        <v/>
      </c>
      <c r="T2650" s="3">
        <f>TCD!C2650</f>
        <v>4.7799999999999994</v>
      </c>
    </row>
    <row r="2651" spans="1:20" x14ac:dyDescent="0.2">
      <c r="A2651" t="str">
        <f t="shared" si="126"/>
        <v>FEDEX FRANCE</v>
      </c>
      <c r="B2651" s="5">
        <f t="shared" si="128"/>
        <v>46174</v>
      </c>
      <c r="F2651" s="6">
        <f>TCD!A2651</f>
        <v>873424586689</v>
      </c>
      <c r="H2651" s="18" t="str">
        <f>TCD!F2651</f>
        <v>E</v>
      </c>
      <c r="I2651" t="str">
        <f>TCD!B2651</f>
        <v>FR</v>
      </c>
      <c r="J2651" t="str">
        <f>IF(COUNTIF(Zoning!B:B,I2651)=0,"inconnu",_xlfn.XLOOKUP(I2651,Zoning!B:B,Zoning!C:C))</f>
        <v>France</v>
      </c>
      <c r="K2651">
        <f>_xlfn.XLOOKUP(F2651,'Shipment Detail'!N:N,'Shipment Detail'!AB:AB)</f>
        <v>4</v>
      </c>
      <c r="L2651">
        <f>TCD!E2651</f>
        <v>27</v>
      </c>
      <c r="M2651" t="str">
        <f>IF(J2651="France","ST",_xlfn.XLOOKUP(F2651,'Shipment Detail'!N:N,'Shipment Detail'!E:E,""))</f>
        <v>ST</v>
      </c>
      <c r="N2651">
        <f t="shared" si="127"/>
        <v>0.2</v>
      </c>
      <c r="O2651" t="str">
        <f>IF(_xlfn.XLOOKUP(F2651,'Shipment Detail'!N:N,'Shipment Detail'!BM:BM)=0,"",_xlfn.XLOOKUP(F2651,'Shipment Detail'!N:N,'Shipment Detail'!BM:BM))</f>
        <v/>
      </c>
      <c r="R2651" t="str">
        <f>IF(_xlfn.XLOOKUP(F2651,'Shipment Detail'!N:N,'Shipment Detail'!AV:AV)&gt;60,10,"")</f>
        <v/>
      </c>
      <c r="T2651" s="3">
        <f>TCD!C2651</f>
        <v>13.479999999999997</v>
      </c>
    </row>
    <row r="2652" spans="1:20" x14ac:dyDescent="0.2">
      <c r="A2652" t="str">
        <f t="shared" si="126"/>
        <v>FEDEX FRANCE</v>
      </c>
      <c r="B2652" s="5">
        <f t="shared" si="128"/>
        <v>46174</v>
      </c>
      <c r="F2652" s="6">
        <f>TCD!A2652</f>
        <v>873424606916</v>
      </c>
      <c r="H2652" s="18" t="str">
        <f>TCD!F2652</f>
        <v>E</v>
      </c>
      <c r="I2652" t="str">
        <f>TCD!B2652</f>
        <v>FR</v>
      </c>
      <c r="J2652" t="str">
        <f>IF(COUNTIF(Zoning!B:B,I2652)=0,"inconnu",_xlfn.XLOOKUP(I2652,Zoning!B:B,Zoning!C:C))</f>
        <v>France</v>
      </c>
      <c r="K2652">
        <f>_xlfn.XLOOKUP(F2652,'Shipment Detail'!N:N,'Shipment Detail'!AB:AB)</f>
        <v>2</v>
      </c>
      <c r="L2652">
        <f>TCD!E2652</f>
        <v>14</v>
      </c>
      <c r="M2652" t="str">
        <f>IF(J2652="France","ST",_xlfn.XLOOKUP(F2652,'Shipment Detail'!N:N,'Shipment Detail'!E:E,""))</f>
        <v>ST</v>
      </c>
      <c r="N2652">
        <f t="shared" si="127"/>
        <v>0.2</v>
      </c>
      <c r="O2652" t="str">
        <f>IF(_xlfn.XLOOKUP(F2652,'Shipment Detail'!N:N,'Shipment Detail'!BM:BM)=0,"",_xlfn.XLOOKUP(F2652,'Shipment Detail'!N:N,'Shipment Detail'!BM:BM))</f>
        <v/>
      </c>
      <c r="R2652" t="str">
        <f>IF(_xlfn.XLOOKUP(F2652,'Shipment Detail'!N:N,'Shipment Detail'!AV:AV)&gt;60,10,"")</f>
        <v/>
      </c>
      <c r="T2652" s="3">
        <f>TCD!C2652</f>
        <v>9.1300000000000026</v>
      </c>
    </row>
    <row r="2653" spans="1:20" x14ac:dyDescent="0.2">
      <c r="A2653" t="str">
        <f t="shared" si="126"/>
        <v>FEDEX FRANCE</v>
      </c>
      <c r="B2653" s="5">
        <f t="shared" si="128"/>
        <v>46174</v>
      </c>
      <c r="F2653" s="6">
        <f>TCD!A2653</f>
        <v>873424626182</v>
      </c>
      <c r="H2653" s="18" t="str">
        <f>TCD!F2653</f>
        <v>E</v>
      </c>
      <c r="I2653" t="str">
        <f>TCD!B2653</f>
        <v>FR</v>
      </c>
      <c r="J2653" t="str">
        <f>IF(COUNTIF(Zoning!B:B,I2653)=0,"inconnu",_xlfn.XLOOKUP(I2653,Zoning!B:B,Zoning!C:C))</f>
        <v>France</v>
      </c>
      <c r="K2653">
        <f>_xlfn.XLOOKUP(F2653,'Shipment Detail'!N:N,'Shipment Detail'!AB:AB)</f>
        <v>6</v>
      </c>
      <c r="L2653">
        <f>TCD!E2653</f>
        <v>53.800000000000004</v>
      </c>
      <c r="M2653" t="str">
        <f>IF(J2653="France","ST",_xlfn.XLOOKUP(F2653,'Shipment Detail'!N:N,'Shipment Detail'!E:E,""))</f>
        <v>ST</v>
      </c>
      <c r="N2653">
        <f t="shared" si="127"/>
        <v>0.2</v>
      </c>
      <c r="O2653" t="str">
        <f>IF(_xlfn.XLOOKUP(F2653,'Shipment Detail'!N:N,'Shipment Detail'!BM:BM)=0,"",_xlfn.XLOOKUP(F2653,'Shipment Detail'!N:N,'Shipment Detail'!BM:BM))</f>
        <v/>
      </c>
      <c r="R2653" t="str">
        <f>IF(_xlfn.XLOOKUP(F2653,'Shipment Detail'!N:N,'Shipment Detail'!AV:AV)&gt;60,10,"")</f>
        <v/>
      </c>
      <c r="T2653" s="3">
        <f>TCD!C2653</f>
        <v>22.510000000000005</v>
      </c>
    </row>
    <row r="2654" spans="1:20" x14ac:dyDescent="0.2">
      <c r="A2654" t="str">
        <f t="shared" si="126"/>
        <v>FEDEX FRANCE</v>
      </c>
      <c r="B2654" s="5">
        <f t="shared" si="128"/>
        <v>46174</v>
      </c>
      <c r="F2654" s="6">
        <f>TCD!A2654</f>
        <v>873424664780</v>
      </c>
      <c r="H2654" s="18" t="str">
        <f>TCD!F2654</f>
        <v>E</v>
      </c>
      <c r="I2654" t="str">
        <f>TCD!B2654</f>
        <v>FR</v>
      </c>
      <c r="J2654" t="str">
        <f>IF(COUNTIF(Zoning!B:B,I2654)=0,"inconnu",_xlfn.XLOOKUP(I2654,Zoning!B:B,Zoning!C:C))</f>
        <v>France</v>
      </c>
      <c r="K2654">
        <f>_xlfn.XLOOKUP(F2654,'Shipment Detail'!N:N,'Shipment Detail'!AB:AB)</f>
        <v>7</v>
      </c>
      <c r="L2654">
        <f>TCD!E2654</f>
        <v>42.4</v>
      </c>
      <c r="M2654" t="str">
        <f>IF(J2654="France","ST",_xlfn.XLOOKUP(F2654,'Shipment Detail'!N:N,'Shipment Detail'!E:E,""))</f>
        <v>ST</v>
      </c>
      <c r="N2654">
        <f t="shared" si="127"/>
        <v>0.2</v>
      </c>
      <c r="O2654" t="str">
        <f>IF(_xlfn.XLOOKUP(F2654,'Shipment Detail'!N:N,'Shipment Detail'!BM:BM)=0,"",_xlfn.XLOOKUP(F2654,'Shipment Detail'!N:N,'Shipment Detail'!BM:BM))</f>
        <v/>
      </c>
      <c r="R2654" t="str">
        <f>IF(_xlfn.XLOOKUP(F2654,'Shipment Detail'!N:N,'Shipment Detail'!AV:AV)&gt;60,10,"")</f>
        <v/>
      </c>
      <c r="T2654" s="3">
        <f>TCD!C2654</f>
        <v>18.829999999999998</v>
      </c>
    </row>
    <row r="2655" spans="1:20" x14ac:dyDescent="0.2">
      <c r="A2655" t="str">
        <f t="shared" si="126"/>
        <v>FEDEX FRANCE</v>
      </c>
      <c r="B2655" s="5">
        <f t="shared" si="128"/>
        <v>46174</v>
      </c>
      <c r="F2655" s="6">
        <f>TCD!A2655</f>
        <v>873424708841</v>
      </c>
      <c r="H2655" s="18" t="str">
        <f>TCD!F2655</f>
        <v>E</v>
      </c>
      <c r="I2655" t="str">
        <f>TCD!B2655</f>
        <v>FR</v>
      </c>
      <c r="J2655" t="str">
        <f>IF(COUNTIF(Zoning!B:B,I2655)=0,"inconnu",_xlfn.XLOOKUP(I2655,Zoning!B:B,Zoning!C:C))</f>
        <v>France</v>
      </c>
      <c r="K2655">
        <f>_xlfn.XLOOKUP(F2655,'Shipment Detail'!N:N,'Shipment Detail'!AB:AB)</f>
        <v>5</v>
      </c>
      <c r="L2655">
        <f>TCD!E2655</f>
        <v>18.400000000000002</v>
      </c>
      <c r="M2655" t="str">
        <f>IF(J2655="France","ST",_xlfn.XLOOKUP(F2655,'Shipment Detail'!N:N,'Shipment Detail'!E:E,""))</f>
        <v>ST</v>
      </c>
      <c r="N2655">
        <f t="shared" si="127"/>
        <v>0.2</v>
      </c>
      <c r="O2655" t="str">
        <f>IF(_xlfn.XLOOKUP(F2655,'Shipment Detail'!N:N,'Shipment Detail'!BM:BM)=0,"",_xlfn.XLOOKUP(F2655,'Shipment Detail'!N:N,'Shipment Detail'!BM:BM))</f>
        <v/>
      </c>
      <c r="R2655" t="str">
        <f>IF(_xlfn.XLOOKUP(F2655,'Shipment Detail'!N:N,'Shipment Detail'!AV:AV)&gt;60,10,"")</f>
        <v/>
      </c>
      <c r="T2655" s="3">
        <f>TCD!C2655</f>
        <v>10.800000000000004</v>
      </c>
    </row>
    <row r="2656" spans="1:20" x14ac:dyDescent="0.2">
      <c r="A2656" t="str">
        <f t="shared" si="126"/>
        <v>FEDEX FRANCE</v>
      </c>
      <c r="B2656" s="5">
        <f t="shared" si="128"/>
        <v>46174</v>
      </c>
      <c r="F2656" s="6">
        <f>TCD!A2656</f>
        <v>873424750179</v>
      </c>
      <c r="H2656" s="18" t="str">
        <f>TCD!F2656</f>
        <v>E</v>
      </c>
      <c r="I2656" t="str">
        <f>TCD!B2656</f>
        <v>FR</v>
      </c>
      <c r="J2656" t="str">
        <f>IF(COUNTIF(Zoning!B:B,I2656)=0,"inconnu",_xlfn.XLOOKUP(I2656,Zoning!B:B,Zoning!C:C))</f>
        <v>France</v>
      </c>
      <c r="K2656">
        <f>_xlfn.XLOOKUP(F2656,'Shipment Detail'!N:N,'Shipment Detail'!AB:AB)</f>
        <v>10</v>
      </c>
      <c r="L2656">
        <f>TCD!E2656</f>
        <v>61.300000000000004</v>
      </c>
      <c r="M2656" t="str">
        <f>IF(J2656="France","ST",_xlfn.XLOOKUP(F2656,'Shipment Detail'!N:N,'Shipment Detail'!E:E,""))</f>
        <v>ST</v>
      </c>
      <c r="N2656">
        <f t="shared" si="127"/>
        <v>0.2</v>
      </c>
      <c r="O2656" t="str">
        <f>IF(_xlfn.XLOOKUP(F2656,'Shipment Detail'!N:N,'Shipment Detail'!BM:BM)=0,"",_xlfn.XLOOKUP(F2656,'Shipment Detail'!N:N,'Shipment Detail'!BM:BM))</f>
        <v/>
      </c>
      <c r="R2656" t="str">
        <f>IF(_xlfn.XLOOKUP(F2656,'Shipment Detail'!N:N,'Shipment Detail'!AV:AV)&gt;60,10,"")</f>
        <v/>
      </c>
      <c r="T2656" s="3">
        <f>TCD!C2656</f>
        <v>25.190000000000012</v>
      </c>
    </row>
    <row r="2657" spans="1:20" x14ac:dyDescent="0.2">
      <c r="A2657" t="str">
        <f t="shared" si="126"/>
        <v>FEDEX FRANCE</v>
      </c>
      <c r="B2657" s="5">
        <f t="shared" si="128"/>
        <v>46174</v>
      </c>
      <c r="F2657" s="6">
        <f>TCD!A2657</f>
        <v>873424804253</v>
      </c>
      <c r="H2657" s="18" t="str">
        <f>TCD!F2657</f>
        <v>E</v>
      </c>
      <c r="I2657" t="str">
        <f>TCD!B2657</f>
        <v>FR</v>
      </c>
      <c r="J2657" t="str">
        <f>IF(COUNTIF(Zoning!B:B,I2657)=0,"inconnu",_xlfn.XLOOKUP(I2657,Zoning!B:B,Zoning!C:C))</f>
        <v>France</v>
      </c>
      <c r="K2657">
        <f>_xlfn.XLOOKUP(F2657,'Shipment Detail'!N:N,'Shipment Detail'!AB:AB)</f>
        <v>3</v>
      </c>
      <c r="L2657">
        <f>TCD!E2657</f>
        <v>22.900000000000002</v>
      </c>
      <c r="M2657" t="str">
        <f>IF(J2657="France","ST",_xlfn.XLOOKUP(F2657,'Shipment Detail'!N:N,'Shipment Detail'!E:E,""))</f>
        <v>ST</v>
      </c>
      <c r="N2657">
        <f t="shared" si="127"/>
        <v>0.2</v>
      </c>
      <c r="O2657" t="str">
        <f>IF(_xlfn.XLOOKUP(F2657,'Shipment Detail'!N:N,'Shipment Detail'!BM:BM)=0,"",_xlfn.XLOOKUP(F2657,'Shipment Detail'!N:N,'Shipment Detail'!BM:BM))</f>
        <v/>
      </c>
      <c r="R2657">
        <f>IF(_xlfn.XLOOKUP(F2657,'Shipment Detail'!N:N,'Shipment Detail'!AV:AV)&gt;60,10,"")</f>
        <v>10</v>
      </c>
      <c r="T2657" s="3">
        <f>TCD!C2657</f>
        <v>12.14</v>
      </c>
    </row>
    <row r="2658" spans="1:20" x14ac:dyDescent="0.2">
      <c r="A2658" t="str">
        <f t="shared" si="126"/>
        <v>FEDEX FRANCE</v>
      </c>
      <c r="B2658" s="5">
        <f t="shared" si="128"/>
        <v>46174</v>
      </c>
      <c r="F2658" s="6">
        <f>TCD!A2658</f>
        <v>873424824130</v>
      </c>
      <c r="H2658" s="18" t="str">
        <f>TCD!F2658</f>
        <v>E</v>
      </c>
      <c r="I2658" t="str">
        <f>TCD!B2658</f>
        <v>FR</v>
      </c>
      <c r="J2658" t="str">
        <f>IF(COUNTIF(Zoning!B:B,I2658)=0,"inconnu",_xlfn.XLOOKUP(I2658,Zoning!B:B,Zoning!C:C))</f>
        <v>France</v>
      </c>
      <c r="K2658">
        <f>_xlfn.XLOOKUP(F2658,'Shipment Detail'!N:N,'Shipment Detail'!AB:AB)</f>
        <v>2</v>
      </c>
      <c r="L2658">
        <f>TCD!E2658</f>
        <v>15.299999999999999</v>
      </c>
      <c r="M2658" t="str">
        <f>IF(J2658="France","ST",_xlfn.XLOOKUP(F2658,'Shipment Detail'!N:N,'Shipment Detail'!E:E,""))</f>
        <v>ST</v>
      </c>
      <c r="N2658">
        <f t="shared" si="127"/>
        <v>0.2</v>
      </c>
      <c r="O2658" t="str">
        <f>IF(_xlfn.XLOOKUP(F2658,'Shipment Detail'!N:N,'Shipment Detail'!BM:BM)=0,"",_xlfn.XLOOKUP(F2658,'Shipment Detail'!N:N,'Shipment Detail'!BM:BM))</f>
        <v/>
      </c>
      <c r="R2658" t="str">
        <f>IF(_xlfn.XLOOKUP(F2658,'Shipment Detail'!N:N,'Shipment Detail'!AV:AV)&gt;60,10,"")</f>
        <v/>
      </c>
      <c r="T2658" s="3">
        <f>TCD!C2658</f>
        <v>9.8000000000000007</v>
      </c>
    </row>
    <row r="2659" spans="1:20" x14ac:dyDescent="0.2">
      <c r="A2659" t="str">
        <f t="shared" si="126"/>
        <v>FEDEX FRANCE</v>
      </c>
      <c r="B2659" s="5">
        <f t="shared" si="128"/>
        <v>46174</v>
      </c>
      <c r="F2659" s="6">
        <f>TCD!A2659</f>
        <v>873424839199</v>
      </c>
      <c r="H2659" s="18" t="str">
        <f>TCD!F2659</f>
        <v>E</v>
      </c>
      <c r="I2659" t="str">
        <f>TCD!B2659</f>
        <v>FR</v>
      </c>
      <c r="J2659" t="str">
        <f>IF(COUNTIF(Zoning!B:B,I2659)=0,"inconnu",_xlfn.XLOOKUP(I2659,Zoning!B:B,Zoning!C:C))</f>
        <v>France</v>
      </c>
      <c r="K2659">
        <f>_xlfn.XLOOKUP(F2659,'Shipment Detail'!N:N,'Shipment Detail'!AB:AB)</f>
        <v>9</v>
      </c>
      <c r="L2659">
        <f>TCD!E2659</f>
        <v>56.4</v>
      </c>
      <c r="M2659" t="str">
        <f>IF(J2659="France","ST",_xlfn.XLOOKUP(F2659,'Shipment Detail'!N:N,'Shipment Detail'!E:E,""))</f>
        <v>ST</v>
      </c>
      <c r="N2659">
        <f t="shared" si="127"/>
        <v>0.2</v>
      </c>
      <c r="O2659" t="str">
        <f>IF(_xlfn.XLOOKUP(F2659,'Shipment Detail'!N:N,'Shipment Detail'!BM:BM)=0,"",_xlfn.XLOOKUP(F2659,'Shipment Detail'!N:N,'Shipment Detail'!BM:BM))</f>
        <v/>
      </c>
      <c r="R2659" t="str">
        <f>IF(_xlfn.XLOOKUP(F2659,'Shipment Detail'!N:N,'Shipment Detail'!AV:AV)&gt;60,10,"")</f>
        <v/>
      </c>
      <c r="T2659" s="3">
        <f>TCD!C2659</f>
        <v>23.52000000000001</v>
      </c>
    </row>
    <row r="2660" spans="1:20" x14ac:dyDescent="0.2">
      <c r="A2660" t="str">
        <f t="shared" si="126"/>
        <v>FEDEX FRANCE</v>
      </c>
      <c r="B2660" s="5">
        <f t="shared" si="128"/>
        <v>46174</v>
      </c>
      <c r="F2660" s="6">
        <f>TCD!A2660</f>
        <v>873424925265</v>
      </c>
      <c r="H2660" s="18" t="str">
        <f>TCD!F2660</f>
        <v>E</v>
      </c>
      <c r="I2660" t="str">
        <f>TCD!B2660</f>
        <v>FR</v>
      </c>
      <c r="J2660" t="str">
        <f>IF(COUNTIF(Zoning!B:B,I2660)=0,"inconnu",_xlfn.XLOOKUP(I2660,Zoning!B:B,Zoning!C:C))</f>
        <v>France</v>
      </c>
      <c r="K2660">
        <f>_xlfn.XLOOKUP(F2660,'Shipment Detail'!N:N,'Shipment Detail'!AB:AB)</f>
        <v>5</v>
      </c>
      <c r="L2660">
        <f>TCD!E2660</f>
        <v>29</v>
      </c>
      <c r="M2660" t="str">
        <f>IF(J2660="France","ST",_xlfn.XLOOKUP(F2660,'Shipment Detail'!N:N,'Shipment Detail'!E:E,""))</f>
        <v>ST</v>
      </c>
      <c r="N2660">
        <f t="shared" si="127"/>
        <v>0.2</v>
      </c>
      <c r="O2660" t="str">
        <f>IF(_xlfn.XLOOKUP(F2660,'Shipment Detail'!N:N,'Shipment Detail'!BM:BM)=0,"",_xlfn.XLOOKUP(F2660,'Shipment Detail'!N:N,'Shipment Detail'!BM:BM))</f>
        <v/>
      </c>
      <c r="R2660" t="str">
        <f>IF(_xlfn.XLOOKUP(F2660,'Shipment Detail'!N:N,'Shipment Detail'!AV:AV)&gt;60,10,"")</f>
        <v/>
      </c>
      <c r="T2660" s="3">
        <f>TCD!C2660</f>
        <v>14.150000000000006</v>
      </c>
    </row>
    <row r="2661" spans="1:20" x14ac:dyDescent="0.2">
      <c r="A2661" t="str">
        <f t="shared" si="126"/>
        <v>FEDEX FRANCE</v>
      </c>
      <c r="B2661" s="5">
        <f t="shared" si="128"/>
        <v>46174</v>
      </c>
      <c r="F2661" s="6">
        <f>TCD!A2661</f>
        <v>873424964744</v>
      </c>
      <c r="H2661" s="18" t="str">
        <f>TCD!F2661</f>
        <v>E</v>
      </c>
      <c r="I2661" t="str">
        <f>TCD!B2661</f>
        <v>FR</v>
      </c>
      <c r="J2661" t="str">
        <f>IF(COUNTIF(Zoning!B:B,I2661)=0,"inconnu",_xlfn.XLOOKUP(I2661,Zoning!B:B,Zoning!C:C))</f>
        <v>France</v>
      </c>
      <c r="K2661">
        <f>_xlfn.XLOOKUP(F2661,'Shipment Detail'!N:N,'Shipment Detail'!AB:AB)</f>
        <v>3</v>
      </c>
      <c r="L2661">
        <f>TCD!E2661</f>
        <v>15</v>
      </c>
      <c r="M2661" t="str">
        <f>IF(J2661="France","ST",_xlfn.XLOOKUP(F2661,'Shipment Detail'!N:N,'Shipment Detail'!E:E,""))</f>
        <v>ST</v>
      </c>
      <c r="N2661">
        <f t="shared" si="127"/>
        <v>0.2</v>
      </c>
      <c r="O2661" t="str">
        <f>IF(_xlfn.XLOOKUP(F2661,'Shipment Detail'!N:N,'Shipment Detail'!BM:BM)=0,"",_xlfn.XLOOKUP(F2661,'Shipment Detail'!N:N,'Shipment Detail'!BM:BM))</f>
        <v/>
      </c>
      <c r="R2661" t="str">
        <f>IF(_xlfn.XLOOKUP(F2661,'Shipment Detail'!N:N,'Shipment Detail'!AV:AV)&gt;60,10,"")</f>
        <v/>
      </c>
      <c r="T2661" s="3">
        <f>TCD!C2661</f>
        <v>9.4600000000000009</v>
      </c>
    </row>
    <row r="2662" spans="1:20" x14ac:dyDescent="0.2">
      <c r="A2662" t="str">
        <f t="shared" si="126"/>
        <v>FEDEX FRANCE</v>
      </c>
      <c r="B2662" s="5">
        <f t="shared" si="128"/>
        <v>46174</v>
      </c>
      <c r="F2662" s="6">
        <f>TCD!A2662</f>
        <v>873424999819</v>
      </c>
      <c r="H2662" s="18" t="str">
        <f>TCD!F2662</f>
        <v>E</v>
      </c>
      <c r="I2662" t="str">
        <f>TCD!B2662</f>
        <v>FR</v>
      </c>
      <c r="J2662" t="str">
        <f>IF(COUNTIF(Zoning!B:B,I2662)=0,"inconnu",_xlfn.XLOOKUP(I2662,Zoning!B:B,Zoning!C:C))</f>
        <v>France</v>
      </c>
      <c r="K2662">
        <f>_xlfn.XLOOKUP(F2662,'Shipment Detail'!N:N,'Shipment Detail'!AB:AB)</f>
        <v>9</v>
      </c>
      <c r="L2662">
        <f>TCD!E2662</f>
        <v>81.199999999999989</v>
      </c>
      <c r="M2662" t="str">
        <f>IF(J2662="France","ST",_xlfn.XLOOKUP(F2662,'Shipment Detail'!N:N,'Shipment Detail'!E:E,""))</f>
        <v>ST</v>
      </c>
      <c r="N2662">
        <f t="shared" si="127"/>
        <v>0.2</v>
      </c>
      <c r="O2662" t="str">
        <f>IF(_xlfn.XLOOKUP(F2662,'Shipment Detail'!N:N,'Shipment Detail'!BM:BM)=0,"",_xlfn.XLOOKUP(F2662,'Shipment Detail'!N:N,'Shipment Detail'!BM:BM))</f>
        <v/>
      </c>
      <c r="R2662">
        <f>IF(_xlfn.XLOOKUP(F2662,'Shipment Detail'!N:N,'Shipment Detail'!AV:AV)&gt;60,10,"")</f>
        <v>10</v>
      </c>
      <c r="T2662" s="3">
        <f>TCD!C2662</f>
        <v>33.320000000000007</v>
      </c>
    </row>
    <row r="2663" spans="1:20" x14ac:dyDescent="0.2">
      <c r="A2663" t="str">
        <f t="shared" si="126"/>
        <v>FEDEX FRANCE</v>
      </c>
      <c r="B2663" s="5">
        <f t="shared" si="128"/>
        <v>46174</v>
      </c>
      <c r="F2663" s="6">
        <f>TCD!A2663</f>
        <v>873425041377</v>
      </c>
      <c r="H2663" s="18" t="str">
        <f>TCD!F2663</f>
        <v>E</v>
      </c>
      <c r="I2663" t="str">
        <f>TCD!B2663</f>
        <v>FR</v>
      </c>
      <c r="J2663" t="str">
        <f>IF(COUNTIF(Zoning!B:B,I2663)=0,"inconnu",_xlfn.XLOOKUP(I2663,Zoning!B:B,Zoning!C:C))</f>
        <v>France</v>
      </c>
      <c r="K2663">
        <f>_xlfn.XLOOKUP(F2663,'Shipment Detail'!N:N,'Shipment Detail'!AB:AB)</f>
        <v>4</v>
      </c>
      <c r="L2663">
        <f>TCD!E2663</f>
        <v>19.5</v>
      </c>
      <c r="M2663" t="str">
        <f>IF(J2663="France","ST",_xlfn.XLOOKUP(F2663,'Shipment Detail'!N:N,'Shipment Detail'!E:E,""))</f>
        <v>ST</v>
      </c>
      <c r="N2663">
        <f t="shared" si="127"/>
        <v>0.2</v>
      </c>
      <c r="O2663" t="str">
        <f>IF(_xlfn.XLOOKUP(F2663,'Shipment Detail'!N:N,'Shipment Detail'!BM:BM)=0,"",_xlfn.XLOOKUP(F2663,'Shipment Detail'!N:N,'Shipment Detail'!BM:BM))</f>
        <v/>
      </c>
      <c r="R2663" t="str">
        <f>IF(_xlfn.XLOOKUP(F2663,'Shipment Detail'!N:N,'Shipment Detail'!AV:AV)&gt;60,10,"")</f>
        <v/>
      </c>
      <c r="T2663" s="3">
        <f>TCD!C2663</f>
        <v>11.14</v>
      </c>
    </row>
    <row r="2664" spans="1:20" x14ac:dyDescent="0.2">
      <c r="A2664" t="str">
        <f t="shared" si="126"/>
        <v>FEDEX FRANCE</v>
      </c>
      <c r="B2664" s="5">
        <f t="shared" si="128"/>
        <v>46174</v>
      </c>
      <c r="F2664" s="6">
        <f>TCD!A2664</f>
        <v>873425059357</v>
      </c>
      <c r="H2664" s="18" t="str">
        <f>TCD!F2664</f>
        <v>E</v>
      </c>
      <c r="I2664" t="str">
        <f>TCD!B2664</f>
        <v>FR</v>
      </c>
      <c r="J2664" t="str">
        <f>IF(COUNTIF(Zoning!B:B,I2664)=0,"inconnu",_xlfn.XLOOKUP(I2664,Zoning!B:B,Zoning!C:C))</f>
        <v>France</v>
      </c>
      <c r="K2664">
        <f>_xlfn.XLOOKUP(F2664,'Shipment Detail'!N:N,'Shipment Detail'!AB:AB)</f>
        <v>3</v>
      </c>
      <c r="L2664">
        <f>TCD!E2664</f>
        <v>19</v>
      </c>
      <c r="M2664" t="str">
        <f>IF(J2664="France","ST",_xlfn.XLOOKUP(F2664,'Shipment Detail'!N:N,'Shipment Detail'!E:E,""))</f>
        <v>ST</v>
      </c>
      <c r="N2664">
        <f t="shared" si="127"/>
        <v>0.2</v>
      </c>
      <c r="O2664" t="str">
        <f>IF(_xlfn.XLOOKUP(F2664,'Shipment Detail'!N:N,'Shipment Detail'!BM:BM)=0,"",_xlfn.XLOOKUP(F2664,'Shipment Detail'!N:N,'Shipment Detail'!BM:BM))</f>
        <v/>
      </c>
      <c r="R2664" t="str">
        <f>IF(_xlfn.XLOOKUP(F2664,'Shipment Detail'!N:N,'Shipment Detail'!AV:AV)&gt;60,10,"")</f>
        <v/>
      </c>
      <c r="T2664" s="3">
        <f>TCD!C2664</f>
        <v>10.800000000000004</v>
      </c>
    </row>
    <row r="2665" spans="1:20" x14ac:dyDescent="0.2">
      <c r="A2665" t="str">
        <f t="shared" si="126"/>
        <v>FEDEX FRANCE</v>
      </c>
      <c r="B2665" s="5">
        <f t="shared" si="128"/>
        <v>46174</v>
      </c>
      <c r="F2665" s="6">
        <f>TCD!A2665</f>
        <v>873425080422</v>
      </c>
      <c r="H2665" s="18" t="str">
        <f>TCD!F2665</f>
        <v>E</v>
      </c>
      <c r="I2665" t="str">
        <f>TCD!B2665</f>
        <v>FR</v>
      </c>
      <c r="J2665" t="str">
        <f>IF(COUNTIF(Zoning!B:B,I2665)=0,"inconnu",_xlfn.XLOOKUP(I2665,Zoning!B:B,Zoning!C:C))</f>
        <v>France</v>
      </c>
      <c r="K2665">
        <f>_xlfn.XLOOKUP(F2665,'Shipment Detail'!N:N,'Shipment Detail'!AB:AB)</f>
        <v>8</v>
      </c>
      <c r="L2665">
        <f>TCD!E2665</f>
        <v>47.6</v>
      </c>
      <c r="M2665" t="str">
        <f>IF(J2665="France","ST",_xlfn.XLOOKUP(F2665,'Shipment Detail'!N:N,'Shipment Detail'!E:E,""))</f>
        <v>ST</v>
      </c>
      <c r="N2665">
        <f t="shared" si="127"/>
        <v>0.2</v>
      </c>
      <c r="O2665" t="str">
        <f>IF(_xlfn.XLOOKUP(F2665,'Shipment Detail'!N:N,'Shipment Detail'!BM:BM)=0,"",_xlfn.XLOOKUP(F2665,'Shipment Detail'!N:N,'Shipment Detail'!BM:BM))</f>
        <v/>
      </c>
      <c r="R2665" t="str">
        <f>IF(_xlfn.XLOOKUP(F2665,'Shipment Detail'!N:N,'Shipment Detail'!AV:AV)&gt;60,10,"")</f>
        <v/>
      </c>
      <c r="T2665" s="3">
        <f>TCD!C2665</f>
        <v>20.509999999999991</v>
      </c>
    </row>
    <row r="2666" spans="1:20" x14ac:dyDescent="0.2">
      <c r="A2666" t="str">
        <f t="shared" si="126"/>
        <v>FEDEX FRANCE</v>
      </c>
      <c r="B2666" s="5">
        <f t="shared" si="128"/>
        <v>46174</v>
      </c>
      <c r="F2666" s="6">
        <f>TCD!A2666</f>
        <v>873425114479</v>
      </c>
      <c r="H2666" s="18" t="str">
        <f>TCD!F2666</f>
        <v>E</v>
      </c>
      <c r="I2666" t="str">
        <f>TCD!B2666</f>
        <v>FR</v>
      </c>
      <c r="J2666" t="str">
        <f>IF(COUNTIF(Zoning!B:B,I2666)=0,"inconnu",_xlfn.XLOOKUP(I2666,Zoning!B:B,Zoning!C:C))</f>
        <v>France</v>
      </c>
      <c r="K2666">
        <f>_xlfn.XLOOKUP(F2666,'Shipment Detail'!N:N,'Shipment Detail'!AB:AB)</f>
        <v>7</v>
      </c>
      <c r="L2666">
        <f>TCD!E2666</f>
        <v>42.6</v>
      </c>
      <c r="M2666" t="str">
        <f>IF(J2666="France","ST",_xlfn.XLOOKUP(F2666,'Shipment Detail'!N:N,'Shipment Detail'!E:E,""))</f>
        <v>ST</v>
      </c>
      <c r="N2666">
        <f t="shared" si="127"/>
        <v>0.2</v>
      </c>
      <c r="O2666" t="str">
        <f>IF(_xlfn.XLOOKUP(F2666,'Shipment Detail'!N:N,'Shipment Detail'!BM:BM)=0,"",_xlfn.XLOOKUP(F2666,'Shipment Detail'!N:N,'Shipment Detail'!BM:BM))</f>
        <v/>
      </c>
      <c r="R2666" t="str">
        <f>IF(_xlfn.XLOOKUP(F2666,'Shipment Detail'!N:N,'Shipment Detail'!AV:AV)&gt;60,10,"")</f>
        <v/>
      </c>
      <c r="T2666" s="3">
        <f>TCD!C2666</f>
        <v>18.829999999999998</v>
      </c>
    </row>
    <row r="2667" spans="1:20" x14ac:dyDescent="0.2">
      <c r="A2667" t="str">
        <f t="shared" si="126"/>
        <v>FEDEX FRANCE</v>
      </c>
      <c r="B2667" s="5">
        <f t="shared" si="128"/>
        <v>46174</v>
      </c>
      <c r="F2667" s="6">
        <f>TCD!A2667</f>
        <v>873425142608</v>
      </c>
      <c r="H2667" s="18" t="str">
        <f>TCD!F2667</f>
        <v>E</v>
      </c>
      <c r="I2667" t="str">
        <f>TCD!B2667</f>
        <v>FR</v>
      </c>
      <c r="J2667" t="str">
        <f>IF(COUNTIF(Zoning!B:B,I2667)=0,"inconnu",_xlfn.XLOOKUP(I2667,Zoning!B:B,Zoning!C:C))</f>
        <v>France</v>
      </c>
      <c r="K2667">
        <f>_xlfn.XLOOKUP(F2667,'Shipment Detail'!N:N,'Shipment Detail'!AB:AB)</f>
        <v>2</v>
      </c>
      <c r="L2667">
        <f>TCD!E2667</f>
        <v>15</v>
      </c>
      <c r="M2667" t="str">
        <f>IF(J2667="France","ST",_xlfn.XLOOKUP(F2667,'Shipment Detail'!N:N,'Shipment Detail'!E:E,""))</f>
        <v>ST</v>
      </c>
      <c r="N2667">
        <f t="shared" si="127"/>
        <v>0.2</v>
      </c>
      <c r="O2667" t="str">
        <f>IF(_xlfn.XLOOKUP(F2667,'Shipment Detail'!N:N,'Shipment Detail'!BM:BM)=0,"",_xlfn.XLOOKUP(F2667,'Shipment Detail'!N:N,'Shipment Detail'!BM:BM))</f>
        <v/>
      </c>
      <c r="R2667" t="str">
        <f>IF(_xlfn.XLOOKUP(F2667,'Shipment Detail'!N:N,'Shipment Detail'!AV:AV)&gt;60,10,"")</f>
        <v/>
      </c>
      <c r="T2667" s="3">
        <f>TCD!C2667</f>
        <v>9.4600000000000009</v>
      </c>
    </row>
    <row r="2668" spans="1:20" x14ac:dyDescent="0.2">
      <c r="A2668" t="str">
        <f t="shared" si="126"/>
        <v>FEDEX FRANCE</v>
      </c>
      <c r="B2668" s="5">
        <f t="shared" si="128"/>
        <v>46174</v>
      </c>
      <c r="F2668" s="6">
        <f>TCD!A2668</f>
        <v>873425153330</v>
      </c>
      <c r="H2668" s="18" t="str">
        <f>TCD!F2668</f>
        <v>E</v>
      </c>
      <c r="I2668" t="str">
        <f>TCD!B2668</f>
        <v>FR</v>
      </c>
      <c r="J2668" t="str">
        <f>IF(COUNTIF(Zoning!B:B,I2668)=0,"inconnu",_xlfn.XLOOKUP(I2668,Zoning!B:B,Zoning!C:C))</f>
        <v>France</v>
      </c>
      <c r="K2668">
        <f>_xlfn.XLOOKUP(F2668,'Shipment Detail'!N:N,'Shipment Detail'!AB:AB)</f>
        <v>1</v>
      </c>
      <c r="L2668">
        <f>TCD!E2668</f>
        <v>6</v>
      </c>
      <c r="M2668" t="str">
        <f>IF(J2668="France","ST",_xlfn.XLOOKUP(F2668,'Shipment Detail'!N:N,'Shipment Detail'!E:E,""))</f>
        <v>ST</v>
      </c>
      <c r="N2668">
        <f t="shared" si="127"/>
        <v>0.2</v>
      </c>
      <c r="O2668" t="str">
        <f>IF(_xlfn.XLOOKUP(F2668,'Shipment Detail'!N:N,'Shipment Detail'!BM:BM)=0,"",_xlfn.XLOOKUP(F2668,'Shipment Detail'!N:N,'Shipment Detail'!BM:BM))</f>
        <v/>
      </c>
      <c r="R2668" t="str">
        <f>IF(_xlfn.XLOOKUP(F2668,'Shipment Detail'!N:N,'Shipment Detail'!AV:AV)&gt;60,10,"")</f>
        <v/>
      </c>
      <c r="T2668" s="3">
        <f>TCD!C2668</f>
        <v>6.4499999999999993</v>
      </c>
    </row>
    <row r="2669" spans="1:20" x14ac:dyDescent="0.2">
      <c r="A2669" t="str">
        <f t="shared" si="126"/>
        <v>FEDEX FRANCE</v>
      </c>
      <c r="B2669" s="5">
        <f t="shared" si="128"/>
        <v>46174</v>
      </c>
      <c r="F2669" s="6">
        <f>TCD!A2669</f>
        <v>873425186434</v>
      </c>
      <c r="H2669" s="18" t="str">
        <f>TCD!F2669</f>
        <v>E</v>
      </c>
      <c r="I2669" t="str">
        <f>TCD!B2669</f>
        <v>FR</v>
      </c>
      <c r="J2669" t="str">
        <f>IF(COUNTIF(Zoning!B:B,I2669)=0,"inconnu",_xlfn.XLOOKUP(I2669,Zoning!B:B,Zoning!C:C))</f>
        <v>France</v>
      </c>
      <c r="K2669">
        <f>_xlfn.XLOOKUP(F2669,'Shipment Detail'!N:N,'Shipment Detail'!AB:AB)</f>
        <v>3</v>
      </c>
      <c r="L2669">
        <f>TCD!E2669</f>
        <v>16</v>
      </c>
      <c r="M2669" t="str">
        <f>IF(J2669="France","ST",_xlfn.XLOOKUP(F2669,'Shipment Detail'!N:N,'Shipment Detail'!E:E,""))</f>
        <v>ST</v>
      </c>
      <c r="N2669">
        <f t="shared" si="127"/>
        <v>0.2</v>
      </c>
      <c r="O2669" t="str">
        <f>IF(_xlfn.XLOOKUP(F2669,'Shipment Detail'!N:N,'Shipment Detail'!BM:BM)=0,"",_xlfn.XLOOKUP(F2669,'Shipment Detail'!N:N,'Shipment Detail'!BM:BM))</f>
        <v/>
      </c>
      <c r="R2669" t="str">
        <f>IF(_xlfn.XLOOKUP(F2669,'Shipment Detail'!N:N,'Shipment Detail'!AV:AV)&gt;60,10,"")</f>
        <v/>
      </c>
      <c r="T2669" s="3">
        <f>TCD!C2669</f>
        <v>9.8000000000000007</v>
      </c>
    </row>
    <row r="2670" spans="1:20" x14ac:dyDescent="0.2">
      <c r="A2670" t="str">
        <f t="shared" si="126"/>
        <v>FEDEX FRANCE</v>
      </c>
      <c r="B2670" s="5">
        <f t="shared" si="128"/>
        <v>46174</v>
      </c>
      <c r="F2670" s="6">
        <f>TCD!A2670</f>
        <v>873425218499</v>
      </c>
      <c r="H2670" s="18" t="str">
        <f>TCD!F2670</f>
        <v>E</v>
      </c>
      <c r="I2670" t="str">
        <f>TCD!B2670</f>
        <v>FR</v>
      </c>
      <c r="J2670" t="str">
        <f>IF(COUNTIF(Zoning!B:B,I2670)=0,"inconnu",_xlfn.XLOOKUP(I2670,Zoning!B:B,Zoning!C:C))</f>
        <v>France</v>
      </c>
      <c r="K2670">
        <f>_xlfn.XLOOKUP(F2670,'Shipment Detail'!N:N,'Shipment Detail'!AB:AB)</f>
        <v>2</v>
      </c>
      <c r="L2670">
        <f>TCD!E2670</f>
        <v>6</v>
      </c>
      <c r="M2670" t="str">
        <f>IF(J2670="France","ST",_xlfn.XLOOKUP(F2670,'Shipment Detail'!N:N,'Shipment Detail'!E:E,""))</f>
        <v>ST</v>
      </c>
      <c r="N2670">
        <f t="shared" si="127"/>
        <v>0.2</v>
      </c>
      <c r="O2670" t="str">
        <f>IF(_xlfn.XLOOKUP(F2670,'Shipment Detail'!N:N,'Shipment Detail'!BM:BM)=0,"",_xlfn.XLOOKUP(F2670,'Shipment Detail'!N:N,'Shipment Detail'!BM:BM))</f>
        <v/>
      </c>
      <c r="R2670" t="str">
        <f>IF(_xlfn.XLOOKUP(F2670,'Shipment Detail'!N:N,'Shipment Detail'!AV:AV)&gt;60,10,"")</f>
        <v/>
      </c>
      <c r="T2670" s="3">
        <f>TCD!C2670</f>
        <v>6.4499999999999993</v>
      </c>
    </row>
    <row r="2671" spans="1:20" x14ac:dyDescent="0.2">
      <c r="A2671" t="str">
        <f t="shared" si="126"/>
        <v>FEDEX FRANCE</v>
      </c>
      <c r="B2671" s="5">
        <f t="shared" si="128"/>
        <v>46174</v>
      </c>
      <c r="F2671" s="6">
        <f>TCD!A2671</f>
        <v>873425250296</v>
      </c>
      <c r="H2671" s="18" t="str">
        <f>TCD!F2671</f>
        <v>E</v>
      </c>
      <c r="I2671" t="str">
        <f>TCD!B2671</f>
        <v>FR</v>
      </c>
      <c r="J2671" t="str">
        <f>IF(COUNTIF(Zoning!B:B,I2671)=0,"inconnu",_xlfn.XLOOKUP(I2671,Zoning!B:B,Zoning!C:C))</f>
        <v>France</v>
      </c>
      <c r="K2671">
        <f>_xlfn.XLOOKUP(F2671,'Shipment Detail'!N:N,'Shipment Detail'!AB:AB)</f>
        <v>7</v>
      </c>
      <c r="L2671">
        <f>TCD!E2671</f>
        <v>32.5</v>
      </c>
      <c r="M2671" t="str">
        <f>IF(J2671="France","ST",_xlfn.XLOOKUP(F2671,'Shipment Detail'!N:N,'Shipment Detail'!E:E,""))</f>
        <v>ST</v>
      </c>
      <c r="N2671">
        <f t="shared" si="127"/>
        <v>0.2</v>
      </c>
      <c r="O2671" t="str">
        <f>IF(_xlfn.XLOOKUP(F2671,'Shipment Detail'!N:N,'Shipment Detail'!BM:BM)=0,"",_xlfn.XLOOKUP(F2671,'Shipment Detail'!N:N,'Shipment Detail'!BM:BM))</f>
        <v/>
      </c>
      <c r="R2671" t="str">
        <f>IF(_xlfn.XLOOKUP(F2671,'Shipment Detail'!N:N,'Shipment Detail'!AV:AV)&gt;60,10,"")</f>
        <v/>
      </c>
      <c r="T2671" s="3">
        <f>TCD!C2671</f>
        <v>15.489999999999995</v>
      </c>
    </row>
    <row r="2672" spans="1:20" x14ac:dyDescent="0.2">
      <c r="A2672" t="str">
        <f t="shared" si="126"/>
        <v>FEDEX FRANCE</v>
      </c>
      <c r="B2672" s="5">
        <f t="shared" si="128"/>
        <v>46174</v>
      </c>
      <c r="F2672" s="6">
        <f>TCD!A2672</f>
        <v>873425279891</v>
      </c>
      <c r="H2672" s="18" t="str">
        <f>TCD!F2672</f>
        <v>E</v>
      </c>
      <c r="I2672" t="str">
        <f>TCD!B2672</f>
        <v>FR</v>
      </c>
      <c r="J2672" t="str">
        <f>IF(COUNTIF(Zoning!B:B,I2672)=0,"inconnu",_xlfn.XLOOKUP(I2672,Zoning!B:B,Zoning!C:C))</f>
        <v>France</v>
      </c>
      <c r="K2672">
        <f>_xlfn.XLOOKUP(F2672,'Shipment Detail'!N:N,'Shipment Detail'!AB:AB)</f>
        <v>4</v>
      </c>
      <c r="L2672">
        <f>TCD!E2672</f>
        <v>21.700000000000003</v>
      </c>
      <c r="M2672" t="str">
        <f>IF(J2672="France","ST",_xlfn.XLOOKUP(F2672,'Shipment Detail'!N:N,'Shipment Detail'!E:E,""))</f>
        <v>ST</v>
      </c>
      <c r="N2672">
        <f t="shared" si="127"/>
        <v>0.2</v>
      </c>
      <c r="O2672" t="str">
        <f>IF(_xlfn.XLOOKUP(F2672,'Shipment Detail'!N:N,'Shipment Detail'!BM:BM)=0,"",_xlfn.XLOOKUP(F2672,'Shipment Detail'!N:N,'Shipment Detail'!BM:BM))</f>
        <v/>
      </c>
      <c r="R2672" t="str">
        <f>IF(_xlfn.XLOOKUP(F2672,'Shipment Detail'!N:N,'Shipment Detail'!AV:AV)&gt;60,10,"")</f>
        <v/>
      </c>
      <c r="T2672" s="3">
        <f>TCD!C2672</f>
        <v>11.809999999999995</v>
      </c>
    </row>
    <row r="2673" spans="1:20" x14ac:dyDescent="0.2">
      <c r="A2673" t="str">
        <f t="shared" si="126"/>
        <v>FEDEX FRANCE</v>
      </c>
      <c r="B2673" s="5">
        <f t="shared" si="128"/>
        <v>46174</v>
      </c>
      <c r="F2673" s="6">
        <f>TCD!A2673</f>
        <v>873425303021</v>
      </c>
      <c r="H2673" s="18" t="str">
        <f>TCD!F2673</f>
        <v>P</v>
      </c>
      <c r="I2673" t="str">
        <f>TCD!B2673</f>
        <v>FR</v>
      </c>
      <c r="J2673" t="str">
        <f>IF(COUNTIF(Zoning!B:B,I2673)=0,"inconnu",_xlfn.XLOOKUP(I2673,Zoning!B:B,Zoning!C:C))</f>
        <v>France</v>
      </c>
      <c r="K2673">
        <f>_xlfn.XLOOKUP(F2673,'Shipment Detail'!N:N,'Shipment Detail'!AB:AB)</f>
        <v>2</v>
      </c>
      <c r="L2673">
        <f>TCD!E2673</f>
        <v>16</v>
      </c>
      <c r="M2673" t="str">
        <f>IF(J2673="France","ST",_xlfn.XLOOKUP(F2673,'Shipment Detail'!N:N,'Shipment Detail'!E:E,""))</f>
        <v>ST</v>
      </c>
      <c r="N2673">
        <f t="shared" si="127"/>
        <v>0.2</v>
      </c>
      <c r="O2673" t="str">
        <f>IF(_xlfn.XLOOKUP(F2673,'Shipment Detail'!N:N,'Shipment Detail'!BM:BM)=0,"",_xlfn.XLOOKUP(F2673,'Shipment Detail'!N:N,'Shipment Detail'!BM:BM))</f>
        <v/>
      </c>
      <c r="R2673" t="str">
        <f>IF(_xlfn.XLOOKUP(F2673,'Shipment Detail'!N:N,'Shipment Detail'!AV:AV)&gt;60,10,"")</f>
        <v/>
      </c>
      <c r="T2673" s="3">
        <f>TCD!C2673</f>
        <v>9.8000000000000007</v>
      </c>
    </row>
    <row r="2674" spans="1:20" x14ac:dyDescent="0.2">
      <c r="A2674" t="str">
        <f t="shared" si="126"/>
        <v>FEDEX FRANCE</v>
      </c>
      <c r="B2674" s="5">
        <f t="shared" si="128"/>
        <v>46174</v>
      </c>
      <c r="F2674" s="6">
        <f>TCD!A2674</f>
        <v>873425310457</v>
      </c>
      <c r="H2674" s="18" t="str">
        <f>TCD!F2674</f>
        <v>E</v>
      </c>
      <c r="I2674" t="str">
        <f>TCD!B2674</f>
        <v>FR</v>
      </c>
      <c r="J2674" t="str">
        <f>IF(COUNTIF(Zoning!B:B,I2674)=0,"inconnu",_xlfn.XLOOKUP(I2674,Zoning!B:B,Zoning!C:C))</f>
        <v>France</v>
      </c>
      <c r="K2674">
        <f>_xlfn.XLOOKUP(F2674,'Shipment Detail'!N:N,'Shipment Detail'!AB:AB)</f>
        <v>1</v>
      </c>
      <c r="L2674">
        <f>TCD!E2674</f>
        <v>8</v>
      </c>
      <c r="M2674" t="str">
        <f>IF(J2674="France","ST",_xlfn.XLOOKUP(F2674,'Shipment Detail'!N:N,'Shipment Detail'!E:E,""))</f>
        <v>ST</v>
      </c>
      <c r="N2674">
        <f t="shared" si="127"/>
        <v>0.2</v>
      </c>
      <c r="O2674" t="str">
        <f>IF(_xlfn.XLOOKUP(F2674,'Shipment Detail'!N:N,'Shipment Detail'!BM:BM)=0,"",_xlfn.XLOOKUP(F2674,'Shipment Detail'!N:N,'Shipment Detail'!BM:BM))</f>
        <v/>
      </c>
      <c r="R2674" t="str">
        <f>IF(_xlfn.XLOOKUP(F2674,'Shipment Detail'!N:N,'Shipment Detail'!AV:AV)&gt;60,10,"")</f>
        <v/>
      </c>
      <c r="T2674" s="3">
        <f>TCD!C2674</f>
        <v>7.120000000000001</v>
      </c>
    </row>
    <row r="2675" spans="1:20" x14ac:dyDescent="0.2">
      <c r="A2675" t="str">
        <f t="shared" si="126"/>
        <v>FEDEX FRANCE</v>
      </c>
      <c r="B2675" s="5">
        <f t="shared" si="128"/>
        <v>46174</v>
      </c>
      <c r="F2675" s="6">
        <f>TCD!A2675</f>
        <v>873425319031</v>
      </c>
      <c r="H2675" s="18" t="str">
        <f>TCD!F2675</f>
        <v>E</v>
      </c>
      <c r="I2675" t="str">
        <f>TCD!B2675</f>
        <v>FR</v>
      </c>
      <c r="J2675" t="str">
        <f>IF(COUNTIF(Zoning!B:B,I2675)=0,"inconnu",_xlfn.XLOOKUP(I2675,Zoning!B:B,Zoning!C:C))</f>
        <v>France</v>
      </c>
      <c r="K2675">
        <f>_xlfn.XLOOKUP(F2675,'Shipment Detail'!N:N,'Shipment Detail'!AB:AB)</f>
        <v>2</v>
      </c>
      <c r="L2675">
        <f>TCD!E2675</f>
        <v>12</v>
      </c>
      <c r="M2675" t="str">
        <f>IF(J2675="France","ST",_xlfn.XLOOKUP(F2675,'Shipment Detail'!N:N,'Shipment Detail'!E:E,""))</f>
        <v>ST</v>
      </c>
      <c r="N2675">
        <f t="shared" si="127"/>
        <v>0.2</v>
      </c>
      <c r="O2675" t="str">
        <f>IF(_xlfn.XLOOKUP(F2675,'Shipment Detail'!N:N,'Shipment Detail'!BM:BM)=0,"",_xlfn.XLOOKUP(F2675,'Shipment Detail'!N:N,'Shipment Detail'!BM:BM))</f>
        <v/>
      </c>
      <c r="R2675" t="str">
        <f>IF(_xlfn.XLOOKUP(F2675,'Shipment Detail'!N:N,'Shipment Detail'!AV:AV)&gt;60,10,"")</f>
        <v/>
      </c>
      <c r="T2675" s="3">
        <f>TCD!C2675</f>
        <v>8.4599999999999973</v>
      </c>
    </row>
    <row r="2676" spans="1:20" x14ac:dyDescent="0.2">
      <c r="A2676" t="str">
        <f t="shared" si="126"/>
        <v>FEDEX FRANCE</v>
      </c>
      <c r="B2676" s="5">
        <f t="shared" si="128"/>
        <v>46174</v>
      </c>
      <c r="F2676" s="6">
        <f>TCD!A2676</f>
        <v>873425341721</v>
      </c>
      <c r="H2676" s="18" t="str">
        <f>TCD!F2676</f>
        <v>E</v>
      </c>
      <c r="I2676" t="str">
        <f>TCD!B2676</f>
        <v>FR</v>
      </c>
      <c r="J2676" t="str">
        <f>IF(COUNTIF(Zoning!B:B,I2676)=0,"inconnu",_xlfn.XLOOKUP(I2676,Zoning!B:B,Zoning!C:C))</f>
        <v>France</v>
      </c>
      <c r="K2676">
        <f>_xlfn.XLOOKUP(F2676,'Shipment Detail'!N:N,'Shipment Detail'!AB:AB)</f>
        <v>2</v>
      </c>
      <c r="L2676">
        <f>TCD!E2676</f>
        <v>15</v>
      </c>
      <c r="M2676" t="str">
        <f>IF(J2676="France","ST",_xlfn.XLOOKUP(F2676,'Shipment Detail'!N:N,'Shipment Detail'!E:E,""))</f>
        <v>ST</v>
      </c>
      <c r="N2676">
        <f t="shared" si="127"/>
        <v>0.2</v>
      </c>
      <c r="O2676" t="str">
        <f>IF(_xlfn.XLOOKUP(F2676,'Shipment Detail'!N:N,'Shipment Detail'!BM:BM)=0,"",_xlfn.XLOOKUP(F2676,'Shipment Detail'!N:N,'Shipment Detail'!BM:BM))</f>
        <v/>
      </c>
      <c r="R2676" t="str">
        <f>IF(_xlfn.XLOOKUP(F2676,'Shipment Detail'!N:N,'Shipment Detail'!AV:AV)&gt;60,10,"")</f>
        <v/>
      </c>
      <c r="T2676" s="3">
        <f>TCD!C2676</f>
        <v>9.4600000000000009</v>
      </c>
    </row>
    <row r="2677" spans="1:20" x14ac:dyDescent="0.2">
      <c r="A2677" t="str">
        <f t="shared" si="126"/>
        <v>FEDEX FRANCE</v>
      </c>
      <c r="B2677" s="5">
        <f t="shared" si="128"/>
        <v>46174</v>
      </c>
      <c r="F2677" s="6">
        <f>TCD!A2677</f>
        <v>873425356390</v>
      </c>
      <c r="H2677" s="18" t="str">
        <f>TCD!F2677</f>
        <v>E</v>
      </c>
      <c r="I2677" t="str">
        <f>TCD!B2677</f>
        <v>FR</v>
      </c>
      <c r="J2677" t="str">
        <f>IF(COUNTIF(Zoning!B:B,I2677)=0,"inconnu",_xlfn.XLOOKUP(I2677,Zoning!B:B,Zoning!C:C))</f>
        <v>France</v>
      </c>
      <c r="K2677">
        <f>_xlfn.XLOOKUP(F2677,'Shipment Detail'!N:N,'Shipment Detail'!AB:AB)</f>
        <v>1</v>
      </c>
      <c r="L2677">
        <f>TCD!E2677</f>
        <v>5</v>
      </c>
      <c r="M2677" t="str">
        <f>IF(J2677="France","ST",_xlfn.XLOOKUP(F2677,'Shipment Detail'!N:N,'Shipment Detail'!E:E,""))</f>
        <v>ST</v>
      </c>
      <c r="N2677">
        <f t="shared" si="127"/>
        <v>0.2</v>
      </c>
      <c r="O2677" t="str">
        <f>IF(_xlfn.XLOOKUP(F2677,'Shipment Detail'!N:N,'Shipment Detail'!BM:BM)=0,"",_xlfn.XLOOKUP(F2677,'Shipment Detail'!N:N,'Shipment Detail'!BM:BM))</f>
        <v/>
      </c>
      <c r="R2677" t="str">
        <f>IF(_xlfn.XLOOKUP(F2677,'Shipment Detail'!N:N,'Shipment Detail'!AV:AV)&gt;60,10,"")</f>
        <v/>
      </c>
      <c r="T2677" s="3">
        <f>TCD!C2677</f>
        <v>6.120000000000001</v>
      </c>
    </row>
    <row r="2678" spans="1:20" x14ac:dyDescent="0.2">
      <c r="A2678" t="str">
        <f t="shared" si="126"/>
        <v>FEDEX FRANCE</v>
      </c>
      <c r="B2678" s="5">
        <f t="shared" si="128"/>
        <v>46174</v>
      </c>
      <c r="F2678" s="6">
        <f>TCD!A2678</f>
        <v>873425396176</v>
      </c>
      <c r="H2678" s="18" t="str">
        <f>TCD!F2678</f>
        <v>E</v>
      </c>
      <c r="I2678" t="str">
        <f>TCD!B2678</f>
        <v>FR</v>
      </c>
      <c r="J2678" t="str">
        <f>IF(COUNTIF(Zoning!B:B,I2678)=0,"inconnu",_xlfn.XLOOKUP(I2678,Zoning!B:B,Zoning!C:C))</f>
        <v>France</v>
      </c>
      <c r="K2678">
        <f>_xlfn.XLOOKUP(F2678,'Shipment Detail'!N:N,'Shipment Detail'!AB:AB)</f>
        <v>2</v>
      </c>
      <c r="L2678">
        <f>TCD!E2678</f>
        <v>15</v>
      </c>
      <c r="M2678" t="str">
        <f>IF(J2678="France","ST",_xlfn.XLOOKUP(F2678,'Shipment Detail'!N:N,'Shipment Detail'!E:E,""))</f>
        <v>ST</v>
      </c>
      <c r="N2678">
        <f t="shared" si="127"/>
        <v>0.2</v>
      </c>
      <c r="O2678" t="str">
        <f>IF(_xlfn.XLOOKUP(F2678,'Shipment Detail'!N:N,'Shipment Detail'!BM:BM)=0,"",_xlfn.XLOOKUP(F2678,'Shipment Detail'!N:N,'Shipment Detail'!BM:BM))</f>
        <v/>
      </c>
      <c r="R2678" t="str">
        <f>IF(_xlfn.XLOOKUP(F2678,'Shipment Detail'!N:N,'Shipment Detail'!AV:AV)&gt;60,10,"")</f>
        <v/>
      </c>
      <c r="T2678" s="3">
        <f>TCD!C2678</f>
        <v>9.4600000000000009</v>
      </c>
    </row>
    <row r="2679" spans="1:20" x14ac:dyDescent="0.2">
      <c r="A2679" t="str">
        <f t="shared" si="126"/>
        <v>FEDEX FRANCE</v>
      </c>
      <c r="B2679" s="5">
        <f t="shared" si="128"/>
        <v>46174</v>
      </c>
      <c r="F2679" s="6">
        <f>TCD!A2679</f>
        <v>873425409206</v>
      </c>
      <c r="H2679" s="18" t="str">
        <f>TCD!F2679</f>
        <v>E</v>
      </c>
      <c r="I2679" t="str">
        <f>TCD!B2679</f>
        <v>FR</v>
      </c>
      <c r="J2679" t="str">
        <f>IF(COUNTIF(Zoning!B:B,I2679)=0,"inconnu",_xlfn.XLOOKUP(I2679,Zoning!B:B,Zoning!C:C))</f>
        <v>France</v>
      </c>
      <c r="K2679">
        <f>_xlfn.XLOOKUP(F2679,'Shipment Detail'!N:N,'Shipment Detail'!AB:AB)</f>
        <v>4</v>
      </c>
      <c r="L2679">
        <f>TCD!E2679</f>
        <v>34</v>
      </c>
      <c r="M2679" t="str">
        <f>IF(J2679="France","ST",_xlfn.XLOOKUP(F2679,'Shipment Detail'!N:N,'Shipment Detail'!E:E,""))</f>
        <v>ST</v>
      </c>
      <c r="N2679">
        <f t="shared" si="127"/>
        <v>0.2</v>
      </c>
      <c r="O2679" t="str">
        <f>IF(_xlfn.XLOOKUP(F2679,'Shipment Detail'!N:N,'Shipment Detail'!BM:BM)=0,"",_xlfn.XLOOKUP(F2679,'Shipment Detail'!N:N,'Shipment Detail'!BM:BM))</f>
        <v/>
      </c>
      <c r="R2679" t="str">
        <f>IF(_xlfn.XLOOKUP(F2679,'Shipment Detail'!N:N,'Shipment Detail'!AV:AV)&gt;60,10,"")</f>
        <v/>
      </c>
      <c r="T2679" s="3">
        <f>TCD!C2679</f>
        <v>15.830000000000005</v>
      </c>
    </row>
    <row r="2680" spans="1:20" x14ac:dyDescent="0.2">
      <c r="A2680" t="str">
        <f t="shared" si="126"/>
        <v>FEDEX FRANCE</v>
      </c>
      <c r="B2680" s="5">
        <f t="shared" si="128"/>
        <v>46174</v>
      </c>
      <c r="F2680" s="6">
        <f>TCD!A2680</f>
        <v>873425428462</v>
      </c>
      <c r="H2680" s="18" t="str">
        <f>TCD!F2680</f>
        <v>E</v>
      </c>
      <c r="I2680" t="str">
        <f>TCD!B2680</f>
        <v>FR</v>
      </c>
      <c r="J2680" t="str">
        <f>IF(COUNTIF(Zoning!B:B,I2680)=0,"inconnu",_xlfn.XLOOKUP(I2680,Zoning!B:B,Zoning!C:C))</f>
        <v>France</v>
      </c>
      <c r="K2680">
        <f>_xlfn.XLOOKUP(F2680,'Shipment Detail'!N:N,'Shipment Detail'!AB:AB)</f>
        <v>2</v>
      </c>
      <c r="L2680">
        <f>TCD!E2680</f>
        <v>10.6</v>
      </c>
      <c r="M2680" t="str">
        <f>IF(J2680="France","ST",_xlfn.XLOOKUP(F2680,'Shipment Detail'!N:N,'Shipment Detail'!E:E,""))</f>
        <v>ST</v>
      </c>
      <c r="N2680">
        <f t="shared" si="127"/>
        <v>0.2</v>
      </c>
      <c r="O2680" t="str">
        <f>IF(_xlfn.XLOOKUP(F2680,'Shipment Detail'!N:N,'Shipment Detail'!BM:BM)=0,"",_xlfn.XLOOKUP(F2680,'Shipment Detail'!N:N,'Shipment Detail'!BM:BM))</f>
        <v/>
      </c>
      <c r="R2680" t="str">
        <f>IF(_xlfn.XLOOKUP(F2680,'Shipment Detail'!N:N,'Shipment Detail'!AV:AV)&gt;60,10,"")</f>
        <v/>
      </c>
      <c r="T2680" s="3">
        <f>TCD!C2680</f>
        <v>8.129999999999999</v>
      </c>
    </row>
    <row r="2681" spans="1:20" x14ac:dyDescent="0.2">
      <c r="A2681" t="str">
        <f t="shared" si="126"/>
        <v>FEDEX FRANCE</v>
      </c>
      <c r="B2681" s="5">
        <f t="shared" si="128"/>
        <v>46174</v>
      </c>
      <c r="F2681" s="6">
        <f>TCD!A2681</f>
        <v>873425446932</v>
      </c>
      <c r="H2681" s="18" t="str">
        <f>TCD!F2681</f>
        <v>E</v>
      </c>
      <c r="I2681" t="str">
        <f>TCD!B2681</f>
        <v>FR</v>
      </c>
      <c r="J2681" t="str">
        <f>IF(COUNTIF(Zoning!B:B,I2681)=0,"inconnu",_xlfn.XLOOKUP(I2681,Zoning!B:B,Zoning!C:C))</f>
        <v>France</v>
      </c>
      <c r="K2681">
        <f>_xlfn.XLOOKUP(F2681,'Shipment Detail'!N:N,'Shipment Detail'!AB:AB)</f>
        <v>5</v>
      </c>
      <c r="L2681">
        <f>TCD!E2681</f>
        <v>35.9</v>
      </c>
      <c r="M2681" t="str">
        <f>IF(J2681="France","ST",_xlfn.XLOOKUP(F2681,'Shipment Detail'!N:N,'Shipment Detail'!E:E,""))</f>
        <v>ST</v>
      </c>
      <c r="N2681">
        <f t="shared" si="127"/>
        <v>0.2</v>
      </c>
      <c r="O2681" t="str">
        <f>IF(_xlfn.XLOOKUP(F2681,'Shipment Detail'!N:N,'Shipment Detail'!BM:BM)=0,"",_xlfn.XLOOKUP(F2681,'Shipment Detail'!N:N,'Shipment Detail'!BM:BM))</f>
        <v/>
      </c>
      <c r="R2681" t="str">
        <f>IF(_xlfn.XLOOKUP(F2681,'Shipment Detail'!N:N,'Shipment Detail'!AV:AV)&gt;60,10,"")</f>
        <v/>
      </c>
      <c r="T2681" s="3">
        <f>TCD!C2681</f>
        <v>16.5</v>
      </c>
    </row>
    <row r="2682" spans="1:20" x14ac:dyDescent="0.2">
      <c r="A2682" t="str">
        <f t="shared" si="126"/>
        <v>FEDEX FRANCE</v>
      </c>
      <c r="B2682" s="5">
        <f t="shared" si="128"/>
        <v>46174</v>
      </c>
      <c r="F2682" s="6">
        <f>TCD!A2682</f>
        <v>873425469716</v>
      </c>
      <c r="H2682" s="18" t="str">
        <f>TCD!F2682</f>
        <v>E</v>
      </c>
      <c r="I2682" t="str">
        <f>TCD!B2682</f>
        <v>FR</v>
      </c>
      <c r="J2682" t="str">
        <f>IF(COUNTIF(Zoning!B:B,I2682)=0,"inconnu",_xlfn.XLOOKUP(I2682,Zoning!B:B,Zoning!C:C))</f>
        <v>France</v>
      </c>
      <c r="K2682">
        <f>_xlfn.XLOOKUP(F2682,'Shipment Detail'!N:N,'Shipment Detail'!AB:AB)</f>
        <v>1</v>
      </c>
      <c r="L2682">
        <f>TCD!E2682</f>
        <v>7.1999999999999993</v>
      </c>
      <c r="M2682" t="str">
        <f>IF(J2682="France","ST",_xlfn.XLOOKUP(F2682,'Shipment Detail'!N:N,'Shipment Detail'!E:E,""))</f>
        <v>ST</v>
      </c>
      <c r="N2682">
        <f t="shared" si="127"/>
        <v>0.2</v>
      </c>
      <c r="O2682" t="str">
        <f>IF(_xlfn.XLOOKUP(F2682,'Shipment Detail'!N:N,'Shipment Detail'!BM:BM)=0,"",_xlfn.XLOOKUP(F2682,'Shipment Detail'!N:N,'Shipment Detail'!BM:BM))</f>
        <v/>
      </c>
      <c r="R2682" t="str">
        <f>IF(_xlfn.XLOOKUP(F2682,'Shipment Detail'!N:N,'Shipment Detail'!AV:AV)&gt;60,10,"")</f>
        <v/>
      </c>
      <c r="T2682" s="3">
        <f>TCD!C2682</f>
        <v>7.120000000000001</v>
      </c>
    </row>
    <row r="2683" spans="1:20" x14ac:dyDescent="0.2">
      <c r="A2683" t="str">
        <f t="shared" si="126"/>
        <v>FEDEX FRANCE</v>
      </c>
      <c r="B2683" s="5">
        <f t="shared" si="128"/>
        <v>46174</v>
      </c>
      <c r="F2683" s="6">
        <f>TCD!A2683</f>
        <v>873425484510</v>
      </c>
      <c r="H2683" s="18" t="str">
        <f>TCD!F2683</f>
        <v>E</v>
      </c>
      <c r="I2683" t="str">
        <f>TCD!B2683</f>
        <v>FR</v>
      </c>
      <c r="J2683" t="str">
        <f>IF(COUNTIF(Zoning!B:B,I2683)=0,"inconnu",_xlfn.XLOOKUP(I2683,Zoning!B:B,Zoning!C:C))</f>
        <v>France</v>
      </c>
      <c r="K2683">
        <f>_xlfn.XLOOKUP(F2683,'Shipment Detail'!N:N,'Shipment Detail'!AB:AB)</f>
        <v>3</v>
      </c>
      <c r="L2683">
        <f>TCD!E2683</f>
        <v>21</v>
      </c>
      <c r="M2683" t="str">
        <f>IF(J2683="France","ST",_xlfn.XLOOKUP(F2683,'Shipment Detail'!N:N,'Shipment Detail'!E:E,""))</f>
        <v>ST</v>
      </c>
      <c r="N2683">
        <f t="shared" si="127"/>
        <v>0.2</v>
      </c>
      <c r="O2683" t="str">
        <f>IF(_xlfn.XLOOKUP(F2683,'Shipment Detail'!N:N,'Shipment Detail'!BM:BM)=0,"",_xlfn.XLOOKUP(F2683,'Shipment Detail'!N:N,'Shipment Detail'!BM:BM))</f>
        <v/>
      </c>
      <c r="R2683" t="str">
        <f>IF(_xlfn.XLOOKUP(F2683,'Shipment Detail'!N:N,'Shipment Detail'!AV:AV)&gt;60,10,"")</f>
        <v/>
      </c>
      <c r="T2683" s="3">
        <f>TCD!C2683</f>
        <v>11.469999999999999</v>
      </c>
    </row>
    <row r="2684" spans="1:20" x14ac:dyDescent="0.2">
      <c r="A2684" t="str">
        <f t="shared" si="126"/>
        <v>FEDEX FRANCE</v>
      </c>
      <c r="B2684" s="5">
        <f t="shared" si="128"/>
        <v>46174</v>
      </c>
      <c r="F2684" s="6">
        <f>TCD!A2684</f>
        <v>873425500359</v>
      </c>
      <c r="H2684" s="18" t="str">
        <f>TCD!F2684</f>
        <v>E</v>
      </c>
      <c r="I2684" t="str">
        <f>TCD!B2684</f>
        <v>FR</v>
      </c>
      <c r="J2684" t="str">
        <f>IF(COUNTIF(Zoning!B:B,I2684)=0,"inconnu",_xlfn.XLOOKUP(I2684,Zoning!B:B,Zoning!C:C))</f>
        <v>France</v>
      </c>
      <c r="K2684">
        <f>_xlfn.XLOOKUP(F2684,'Shipment Detail'!N:N,'Shipment Detail'!AB:AB)</f>
        <v>1</v>
      </c>
      <c r="L2684">
        <f>TCD!E2684</f>
        <v>9</v>
      </c>
      <c r="M2684" t="str">
        <f>IF(J2684="France","ST",_xlfn.XLOOKUP(F2684,'Shipment Detail'!N:N,'Shipment Detail'!E:E,""))</f>
        <v>ST</v>
      </c>
      <c r="N2684">
        <f t="shared" si="127"/>
        <v>0.2</v>
      </c>
      <c r="O2684" t="str">
        <f>IF(_xlfn.XLOOKUP(F2684,'Shipment Detail'!N:N,'Shipment Detail'!BM:BM)=0,"",_xlfn.XLOOKUP(F2684,'Shipment Detail'!N:N,'Shipment Detail'!BM:BM))</f>
        <v/>
      </c>
      <c r="R2684" t="str">
        <f>IF(_xlfn.XLOOKUP(F2684,'Shipment Detail'!N:N,'Shipment Detail'!AV:AV)&gt;60,10,"")</f>
        <v/>
      </c>
      <c r="T2684" s="3">
        <f>TCD!C2684</f>
        <v>7.4600000000000009</v>
      </c>
    </row>
    <row r="2685" spans="1:20" x14ac:dyDescent="0.2">
      <c r="A2685" t="str">
        <f t="shared" si="126"/>
        <v>FEDEX FRANCE</v>
      </c>
      <c r="B2685" s="5">
        <f t="shared" si="128"/>
        <v>46174</v>
      </c>
      <c r="F2685" s="6">
        <f>TCD!A2685</f>
        <v>873425513738</v>
      </c>
      <c r="H2685" s="18" t="str">
        <f>TCD!F2685</f>
        <v>E</v>
      </c>
      <c r="I2685" t="str">
        <f>TCD!B2685</f>
        <v>FR</v>
      </c>
      <c r="J2685" t="str">
        <f>IF(COUNTIF(Zoning!B:B,I2685)=0,"inconnu",_xlfn.XLOOKUP(I2685,Zoning!B:B,Zoning!C:C))</f>
        <v>France</v>
      </c>
      <c r="K2685">
        <f>_xlfn.XLOOKUP(F2685,'Shipment Detail'!N:N,'Shipment Detail'!AB:AB)</f>
        <v>2</v>
      </c>
      <c r="L2685">
        <f>TCD!E2685</f>
        <v>14</v>
      </c>
      <c r="M2685" t="str">
        <f>IF(J2685="France","ST",_xlfn.XLOOKUP(F2685,'Shipment Detail'!N:N,'Shipment Detail'!E:E,""))</f>
        <v>ST</v>
      </c>
      <c r="N2685">
        <f t="shared" si="127"/>
        <v>0.2</v>
      </c>
      <c r="O2685" t="str">
        <f>IF(_xlfn.XLOOKUP(F2685,'Shipment Detail'!N:N,'Shipment Detail'!BM:BM)=0,"",_xlfn.XLOOKUP(F2685,'Shipment Detail'!N:N,'Shipment Detail'!BM:BM))</f>
        <v/>
      </c>
      <c r="R2685" t="str">
        <f>IF(_xlfn.XLOOKUP(F2685,'Shipment Detail'!N:N,'Shipment Detail'!AV:AV)&gt;60,10,"")</f>
        <v/>
      </c>
      <c r="T2685" s="3">
        <f>TCD!C2685</f>
        <v>9.1300000000000026</v>
      </c>
    </row>
    <row r="2686" spans="1:20" x14ac:dyDescent="0.2">
      <c r="A2686" t="str">
        <f t="shared" si="126"/>
        <v>FEDEX FRANCE</v>
      </c>
      <c r="B2686" s="5">
        <f t="shared" si="128"/>
        <v>46174</v>
      </c>
      <c r="F2686" s="6">
        <f>TCD!A2686</f>
        <v>873425528215</v>
      </c>
      <c r="H2686" s="18" t="str">
        <f>TCD!F2686</f>
        <v>E</v>
      </c>
      <c r="I2686" t="str">
        <f>TCD!B2686</f>
        <v>FR</v>
      </c>
      <c r="J2686" t="str">
        <f>IF(COUNTIF(Zoning!B:B,I2686)=0,"inconnu",_xlfn.XLOOKUP(I2686,Zoning!B:B,Zoning!C:C))</f>
        <v>France</v>
      </c>
      <c r="K2686">
        <f>_xlfn.XLOOKUP(F2686,'Shipment Detail'!N:N,'Shipment Detail'!AB:AB)</f>
        <v>5</v>
      </c>
      <c r="L2686">
        <f>TCD!E2686</f>
        <v>30</v>
      </c>
      <c r="M2686" t="str">
        <f>IF(J2686="France","ST",_xlfn.XLOOKUP(F2686,'Shipment Detail'!N:N,'Shipment Detail'!E:E,""))</f>
        <v>ST</v>
      </c>
      <c r="N2686">
        <f t="shared" si="127"/>
        <v>0.2</v>
      </c>
      <c r="O2686" t="str">
        <f>IF(_xlfn.XLOOKUP(F2686,'Shipment Detail'!N:N,'Shipment Detail'!BM:BM)=0,"",_xlfn.XLOOKUP(F2686,'Shipment Detail'!N:N,'Shipment Detail'!BM:BM))</f>
        <v/>
      </c>
      <c r="R2686" t="str">
        <f>IF(_xlfn.XLOOKUP(F2686,'Shipment Detail'!N:N,'Shipment Detail'!AV:AV)&gt;60,10,"")</f>
        <v/>
      </c>
      <c r="T2686" s="3">
        <f>TCD!C2686</f>
        <v>14.480000000000004</v>
      </c>
    </row>
    <row r="2687" spans="1:20" x14ac:dyDescent="0.2">
      <c r="A2687" t="str">
        <f t="shared" si="126"/>
        <v>FEDEX FRANCE</v>
      </c>
      <c r="B2687" s="5">
        <f t="shared" si="128"/>
        <v>46174</v>
      </c>
      <c r="F2687" s="6">
        <f>TCD!A2687</f>
        <v>873425559280</v>
      </c>
      <c r="H2687" s="18" t="str">
        <f>TCD!F2687</f>
        <v>E</v>
      </c>
      <c r="I2687" t="str">
        <f>TCD!B2687</f>
        <v>FR</v>
      </c>
      <c r="J2687" t="str">
        <f>IF(COUNTIF(Zoning!B:B,I2687)=0,"inconnu",_xlfn.XLOOKUP(I2687,Zoning!B:B,Zoning!C:C))</f>
        <v>France</v>
      </c>
      <c r="K2687">
        <f>_xlfn.XLOOKUP(F2687,'Shipment Detail'!N:N,'Shipment Detail'!AB:AB)</f>
        <v>3</v>
      </c>
      <c r="L2687">
        <f>TCD!E2687</f>
        <v>17.600000000000001</v>
      </c>
      <c r="M2687" t="str">
        <f>IF(J2687="France","ST",_xlfn.XLOOKUP(F2687,'Shipment Detail'!N:N,'Shipment Detail'!E:E,""))</f>
        <v>ST</v>
      </c>
      <c r="N2687">
        <f t="shared" si="127"/>
        <v>0.2</v>
      </c>
      <c r="O2687" t="str">
        <f>IF(_xlfn.XLOOKUP(F2687,'Shipment Detail'!N:N,'Shipment Detail'!BM:BM)=0,"",_xlfn.XLOOKUP(F2687,'Shipment Detail'!N:N,'Shipment Detail'!BM:BM))</f>
        <v/>
      </c>
      <c r="R2687" t="str">
        <f>IF(_xlfn.XLOOKUP(F2687,'Shipment Detail'!N:N,'Shipment Detail'!AV:AV)&gt;60,10,"")</f>
        <v/>
      </c>
      <c r="T2687" s="3">
        <f>TCD!C2687</f>
        <v>10.469999999999999</v>
      </c>
    </row>
    <row r="2688" spans="1:20" x14ac:dyDescent="0.2">
      <c r="A2688" t="str">
        <f t="shared" si="126"/>
        <v>FEDEX FRANCE</v>
      </c>
      <c r="B2688" s="5">
        <f t="shared" si="128"/>
        <v>46174</v>
      </c>
      <c r="F2688" s="6">
        <f>TCD!A2688</f>
        <v>873425581477</v>
      </c>
      <c r="H2688" s="18" t="str">
        <f>TCD!F2688</f>
        <v>E</v>
      </c>
      <c r="I2688" t="str">
        <f>TCD!B2688</f>
        <v>FR</v>
      </c>
      <c r="J2688" t="str">
        <f>IF(COUNTIF(Zoning!B:B,I2688)=0,"inconnu",_xlfn.XLOOKUP(I2688,Zoning!B:B,Zoning!C:C))</f>
        <v>France</v>
      </c>
      <c r="K2688">
        <f>_xlfn.XLOOKUP(F2688,'Shipment Detail'!N:N,'Shipment Detail'!AB:AB)</f>
        <v>5</v>
      </c>
      <c r="L2688">
        <f>TCD!E2688</f>
        <v>29</v>
      </c>
      <c r="M2688" t="str">
        <f>IF(J2688="France","ST",_xlfn.XLOOKUP(F2688,'Shipment Detail'!N:N,'Shipment Detail'!E:E,""))</f>
        <v>ST</v>
      </c>
      <c r="N2688">
        <f t="shared" si="127"/>
        <v>0.2</v>
      </c>
      <c r="O2688" t="str">
        <f>IF(_xlfn.XLOOKUP(F2688,'Shipment Detail'!N:N,'Shipment Detail'!BM:BM)=0,"",_xlfn.XLOOKUP(F2688,'Shipment Detail'!N:N,'Shipment Detail'!BM:BM))</f>
        <v/>
      </c>
      <c r="R2688" t="str">
        <f>IF(_xlfn.XLOOKUP(F2688,'Shipment Detail'!N:N,'Shipment Detail'!AV:AV)&gt;60,10,"")</f>
        <v/>
      </c>
      <c r="T2688" s="3">
        <f>TCD!C2688</f>
        <v>14.150000000000006</v>
      </c>
    </row>
    <row r="2689" spans="1:20" x14ac:dyDescent="0.2">
      <c r="A2689" t="str">
        <f t="shared" si="126"/>
        <v>FEDEX FRANCE</v>
      </c>
      <c r="B2689" s="5">
        <f t="shared" si="128"/>
        <v>46174</v>
      </c>
      <c r="F2689" s="6">
        <f>TCD!A2689</f>
        <v>873425616670</v>
      </c>
      <c r="H2689" s="18" t="str">
        <f>TCD!F2689</f>
        <v>E</v>
      </c>
      <c r="I2689" t="str">
        <f>TCD!B2689</f>
        <v>FR</v>
      </c>
      <c r="J2689" t="str">
        <f>IF(COUNTIF(Zoning!B:B,I2689)=0,"inconnu",_xlfn.XLOOKUP(I2689,Zoning!B:B,Zoning!C:C))</f>
        <v>France</v>
      </c>
      <c r="K2689">
        <f>_xlfn.XLOOKUP(F2689,'Shipment Detail'!N:N,'Shipment Detail'!AB:AB)</f>
        <v>3</v>
      </c>
      <c r="L2689">
        <f>TCD!E2689</f>
        <v>15.9</v>
      </c>
      <c r="M2689" t="str">
        <f>IF(J2689="France","ST",_xlfn.XLOOKUP(F2689,'Shipment Detail'!N:N,'Shipment Detail'!E:E,""))</f>
        <v>ST</v>
      </c>
      <c r="N2689">
        <f t="shared" si="127"/>
        <v>0.2</v>
      </c>
      <c r="O2689" t="str">
        <f>IF(_xlfn.XLOOKUP(F2689,'Shipment Detail'!N:N,'Shipment Detail'!BM:BM)=0,"",_xlfn.XLOOKUP(F2689,'Shipment Detail'!N:N,'Shipment Detail'!BM:BM))</f>
        <v/>
      </c>
      <c r="R2689" t="str">
        <f>IF(_xlfn.XLOOKUP(F2689,'Shipment Detail'!N:N,'Shipment Detail'!AV:AV)&gt;60,10,"")</f>
        <v/>
      </c>
      <c r="T2689" s="3">
        <f>TCD!C2689</f>
        <v>9.8000000000000007</v>
      </c>
    </row>
    <row r="2690" spans="1:20" x14ac:dyDescent="0.2">
      <c r="A2690" t="str">
        <f t="shared" si="126"/>
        <v>FEDEX FRANCE</v>
      </c>
      <c r="B2690" s="5">
        <f t="shared" si="128"/>
        <v>46174</v>
      </c>
      <c r="F2690" s="6">
        <f>TCD!A2690</f>
        <v>873425896478</v>
      </c>
      <c r="H2690" s="18" t="str">
        <f>TCD!F2690</f>
        <v>E</v>
      </c>
      <c r="I2690" t="str">
        <f>TCD!B2690</f>
        <v>FR</v>
      </c>
      <c r="J2690" t="str">
        <f>IF(COUNTIF(Zoning!B:B,I2690)=0,"inconnu",_xlfn.XLOOKUP(I2690,Zoning!B:B,Zoning!C:C))</f>
        <v>France</v>
      </c>
      <c r="K2690">
        <f>_xlfn.XLOOKUP(F2690,'Shipment Detail'!N:N,'Shipment Detail'!AB:AB)</f>
        <v>6</v>
      </c>
      <c r="L2690">
        <f>TCD!E2690</f>
        <v>43.300000000000004</v>
      </c>
      <c r="M2690" t="str">
        <f>IF(J2690="France","ST",_xlfn.XLOOKUP(F2690,'Shipment Detail'!N:N,'Shipment Detail'!E:E,""))</f>
        <v>ST</v>
      </c>
      <c r="N2690">
        <f t="shared" si="127"/>
        <v>0.2</v>
      </c>
      <c r="O2690" t="str">
        <f>IF(_xlfn.XLOOKUP(F2690,'Shipment Detail'!N:N,'Shipment Detail'!BM:BM)=0,"",_xlfn.XLOOKUP(F2690,'Shipment Detail'!N:N,'Shipment Detail'!BM:BM))</f>
        <v/>
      </c>
      <c r="R2690" t="str">
        <f>IF(_xlfn.XLOOKUP(F2690,'Shipment Detail'!N:N,'Shipment Detail'!AV:AV)&gt;60,10,"")</f>
        <v/>
      </c>
      <c r="T2690" s="3">
        <f>TCD!C2690</f>
        <v>19.170000000000002</v>
      </c>
    </row>
    <row r="2691" spans="1:20" x14ac:dyDescent="0.2">
      <c r="A2691" t="str">
        <f t="shared" si="126"/>
        <v>FEDEX FRANCE</v>
      </c>
      <c r="B2691" s="5">
        <f t="shared" si="128"/>
        <v>46174</v>
      </c>
      <c r="F2691" s="6">
        <f>TCD!A2691</f>
        <v>873425930102</v>
      </c>
      <c r="H2691" s="18" t="str">
        <f>TCD!F2691</f>
        <v>E</v>
      </c>
      <c r="I2691" t="str">
        <f>TCD!B2691</f>
        <v>FR</v>
      </c>
      <c r="J2691" t="str">
        <f>IF(COUNTIF(Zoning!B:B,I2691)=0,"inconnu",_xlfn.XLOOKUP(I2691,Zoning!B:B,Zoning!C:C))</f>
        <v>France</v>
      </c>
      <c r="K2691">
        <f>_xlfn.XLOOKUP(F2691,'Shipment Detail'!N:N,'Shipment Detail'!AB:AB)</f>
        <v>2</v>
      </c>
      <c r="L2691">
        <f>TCD!E2691</f>
        <v>11.6</v>
      </c>
      <c r="M2691" t="str">
        <f>IF(J2691="France","ST",_xlfn.XLOOKUP(F2691,'Shipment Detail'!N:N,'Shipment Detail'!E:E,""))</f>
        <v>ST</v>
      </c>
      <c r="N2691">
        <f t="shared" si="127"/>
        <v>0.2</v>
      </c>
      <c r="O2691" t="str">
        <f>IF(_xlfn.XLOOKUP(F2691,'Shipment Detail'!N:N,'Shipment Detail'!BM:BM)=0,"",_xlfn.XLOOKUP(F2691,'Shipment Detail'!N:N,'Shipment Detail'!BM:BM))</f>
        <v/>
      </c>
      <c r="R2691" t="str">
        <f>IF(_xlfn.XLOOKUP(F2691,'Shipment Detail'!N:N,'Shipment Detail'!AV:AV)&gt;60,10,"")</f>
        <v/>
      </c>
      <c r="T2691" s="3">
        <f>TCD!C2691</f>
        <v>8.4599999999999973</v>
      </c>
    </row>
    <row r="2692" spans="1:20" x14ac:dyDescent="0.2">
      <c r="A2692" t="str">
        <f t="shared" ref="A2692:A2755" si="129">IF(OR(M2692="FICP",M2692="IE", M2692="RE", M2692="International", M2692="Europe"),"FEDEX INTERNATIONAL","FEDEX FRANCE")</f>
        <v>FEDEX FRANCE</v>
      </c>
      <c r="B2692" s="5">
        <f t="shared" si="128"/>
        <v>46174</v>
      </c>
      <c r="F2692" s="6">
        <f>TCD!A2692</f>
        <v>873426007014</v>
      </c>
      <c r="H2692" s="18" t="str">
        <f>TCD!F2692</f>
        <v>E</v>
      </c>
      <c r="I2692" t="str">
        <f>TCD!B2692</f>
        <v>FR</v>
      </c>
      <c r="J2692" t="str">
        <f>IF(COUNTIF(Zoning!B:B,I2692)=0,"inconnu",_xlfn.XLOOKUP(I2692,Zoning!B:B,Zoning!C:C))</f>
        <v>France</v>
      </c>
      <c r="K2692">
        <f>_xlfn.XLOOKUP(F2692,'Shipment Detail'!N:N,'Shipment Detail'!AB:AB)</f>
        <v>2</v>
      </c>
      <c r="L2692">
        <f>TCD!E2692</f>
        <v>16.400000000000002</v>
      </c>
      <c r="M2692" t="str">
        <f>IF(J2692="France","ST",_xlfn.XLOOKUP(F2692,'Shipment Detail'!N:N,'Shipment Detail'!E:E,""))</f>
        <v>ST</v>
      </c>
      <c r="N2692">
        <f t="shared" ref="N2692:N2755" si="130">IF(OR(I2692="FR",I2692="DE",I2692="IT",I2692="ES",I2692="BE",I2692="NL",I2692="LU",I2692="PT",I2692="AT",I2692="IE",I2692="FI",I2692="SE",I2692="DK",I2692="PL",I2692="CZ",I2692="SK",I2692="HU",I2692="RO",I2692="BG",I2692="HR",I2692="SI",I2692="EE",I2692="LV",I2692="LT",I2692="GR",I2692="CY",I2692="MT"),0.2,0)</f>
        <v>0.2</v>
      </c>
      <c r="O2692" t="str">
        <f>IF(_xlfn.XLOOKUP(F2692,'Shipment Detail'!N:N,'Shipment Detail'!BM:BM)=0,"",_xlfn.XLOOKUP(F2692,'Shipment Detail'!N:N,'Shipment Detail'!BM:BM))</f>
        <v/>
      </c>
      <c r="R2692" t="str">
        <f>IF(_xlfn.XLOOKUP(F2692,'Shipment Detail'!N:N,'Shipment Detail'!AV:AV)&gt;60,10,"")</f>
        <v/>
      </c>
      <c r="T2692" s="3">
        <f>TCD!C2692</f>
        <v>10.129999999999995</v>
      </c>
    </row>
    <row r="2693" spans="1:20" x14ac:dyDescent="0.2">
      <c r="A2693" t="str">
        <f t="shared" si="129"/>
        <v>FEDEX FRANCE</v>
      </c>
      <c r="B2693" s="5">
        <f t="shared" si="128"/>
        <v>46174</v>
      </c>
      <c r="F2693" s="6">
        <f>TCD!A2693</f>
        <v>873426025572</v>
      </c>
      <c r="H2693" s="18" t="str">
        <f>TCD!F2693</f>
        <v>E</v>
      </c>
      <c r="I2693" t="str">
        <f>TCD!B2693</f>
        <v>FR</v>
      </c>
      <c r="J2693" t="str">
        <f>IF(COUNTIF(Zoning!B:B,I2693)=0,"inconnu",_xlfn.XLOOKUP(I2693,Zoning!B:B,Zoning!C:C))</f>
        <v>France</v>
      </c>
      <c r="K2693">
        <f>_xlfn.XLOOKUP(F2693,'Shipment Detail'!N:N,'Shipment Detail'!AB:AB)</f>
        <v>3</v>
      </c>
      <c r="L2693">
        <f>TCD!E2693</f>
        <v>17.8</v>
      </c>
      <c r="M2693" t="str">
        <f>IF(J2693="France","ST",_xlfn.XLOOKUP(F2693,'Shipment Detail'!N:N,'Shipment Detail'!E:E,""))</f>
        <v>ST</v>
      </c>
      <c r="N2693">
        <f t="shared" si="130"/>
        <v>0.2</v>
      </c>
      <c r="O2693" t="str">
        <f>IF(_xlfn.XLOOKUP(F2693,'Shipment Detail'!N:N,'Shipment Detail'!BM:BM)=0,"",_xlfn.XLOOKUP(F2693,'Shipment Detail'!N:N,'Shipment Detail'!BM:BM))</f>
        <v/>
      </c>
      <c r="R2693" t="str">
        <f>IF(_xlfn.XLOOKUP(F2693,'Shipment Detail'!N:N,'Shipment Detail'!AV:AV)&gt;60,10,"")</f>
        <v/>
      </c>
      <c r="T2693" s="3">
        <f>TCD!C2693</f>
        <v>10.469999999999999</v>
      </c>
    </row>
    <row r="2694" spans="1:20" x14ac:dyDescent="0.2">
      <c r="A2694" t="str">
        <f t="shared" si="129"/>
        <v>FEDEX FRANCE</v>
      </c>
      <c r="B2694" s="5">
        <f t="shared" si="128"/>
        <v>46174</v>
      </c>
      <c r="F2694" s="6">
        <f>TCD!A2694</f>
        <v>873426071994</v>
      </c>
      <c r="H2694" s="18" t="str">
        <f>TCD!F2694</f>
        <v>E</v>
      </c>
      <c r="I2694" t="str">
        <f>TCD!B2694</f>
        <v>FR</v>
      </c>
      <c r="J2694" t="str">
        <f>IF(COUNTIF(Zoning!B:B,I2694)=0,"inconnu",_xlfn.XLOOKUP(I2694,Zoning!B:B,Zoning!C:C))</f>
        <v>France</v>
      </c>
      <c r="K2694">
        <f>_xlfn.XLOOKUP(F2694,'Shipment Detail'!N:N,'Shipment Detail'!AB:AB)</f>
        <v>7</v>
      </c>
      <c r="L2694">
        <f>TCD!E2694</f>
        <v>39</v>
      </c>
      <c r="M2694" t="str">
        <f>IF(J2694="France","ST",_xlfn.XLOOKUP(F2694,'Shipment Detail'!N:N,'Shipment Detail'!E:E,""))</f>
        <v>ST</v>
      </c>
      <c r="N2694">
        <f t="shared" si="130"/>
        <v>0.2</v>
      </c>
      <c r="O2694" t="str">
        <f>IF(_xlfn.XLOOKUP(F2694,'Shipment Detail'!N:N,'Shipment Detail'!BM:BM)=0,"",_xlfn.XLOOKUP(F2694,'Shipment Detail'!N:N,'Shipment Detail'!BM:BM))</f>
        <v/>
      </c>
      <c r="R2694" t="str">
        <f>IF(_xlfn.XLOOKUP(F2694,'Shipment Detail'!N:N,'Shipment Detail'!AV:AV)&gt;60,10,"")</f>
        <v/>
      </c>
      <c r="T2694" s="3">
        <f>TCD!C2694</f>
        <v>17.5</v>
      </c>
    </row>
    <row r="2695" spans="1:20" x14ac:dyDescent="0.2">
      <c r="A2695" t="str">
        <f t="shared" si="129"/>
        <v>FEDEX FRANCE</v>
      </c>
      <c r="B2695" s="5">
        <f t="shared" si="128"/>
        <v>46174</v>
      </c>
      <c r="F2695" s="6">
        <f>TCD!A2695</f>
        <v>873426122690</v>
      </c>
      <c r="H2695" s="18" t="str">
        <f>TCD!F2695</f>
        <v>E</v>
      </c>
      <c r="I2695" t="str">
        <f>TCD!B2695</f>
        <v>FR</v>
      </c>
      <c r="J2695" t="str">
        <f>IF(COUNTIF(Zoning!B:B,I2695)=0,"inconnu",_xlfn.XLOOKUP(I2695,Zoning!B:B,Zoning!C:C))</f>
        <v>France</v>
      </c>
      <c r="K2695">
        <f>_xlfn.XLOOKUP(F2695,'Shipment Detail'!N:N,'Shipment Detail'!AB:AB)</f>
        <v>6</v>
      </c>
      <c r="L2695">
        <f>TCD!E2695</f>
        <v>33</v>
      </c>
      <c r="M2695" t="str">
        <f>IF(J2695="France","ST",_xlfn.XLOOKUP(F2695,'Shipment Detail'!N:N,'Shipment Detail'!E:E,""))</f>
        <v>ST</v>
      </c>
      <c r="N2695">
        <f t="shared" si="130"/>
        <v>0.2</v>
      </c>
      <c r="O2695" t="str">
        <f>IF(_xlfn.XLOOKUP(F2695,'Shipment Detail'!N:N,'Shipment Detail'!BM:BM)=0,"",_xlfn.XLOOKUP(F2695,'Shipment Detail'!N:N,'Shipment Detail'!BM:BM))</f>
        <v/>
      </c>
      <c r="R2695" t="str">
        <f>IF(_xlfn.XLOOKUP(F2695,'Shipment Detail'!N:N,'Shipment Detail'!AV:AV)&gt;60,10,"")</f>
        <v/>
      </c>
      <c r="T2695" s="3">
        <f>TCD!C2695</f>
        <v>15.489999999999995</v>
      </c>
    </row>
    <row r="2696" spans="1:20" x14ac:dyDescent="0.2">
      <c r="A2696" t="str">
        <f t="shared" si="129"/>
        <v>FEDEX FRANCE</v>
      </c>
      <c r="B2696" s="5">
        <f t="shared" si="128"/>
        <v>46174</v>
      </c>
      <c r="F2696" s="6">
        <f>TCD!A2696</f>
        <v>873426194370</v>
      </c>
      <c r="H2696" s="18" t="str">
        <f>TCD!F2696</f>
        <v>E</v>
      </c>
      <c r="I2696" t="str">
        <f>TCD!B2696</f>
        <v>FR</v>
      </c>
      <c r="J2696" t="str">
        <f>IF(COUNTIF(Zoning!B:B,I2696)=0,"inconnu",_xlfn.XLOOKUP(I2696,Zoning!B:B,Zoning!C:C))</f>
        <v>France</v>
      </c>
      <c r="K2696">
        <f>_xlfn.XLOOKUP(F2696,'Shipment Detail'!N:N,'Shipment Detail'!AB:AB)</f>
        <v>3</v>
      </c>
      <c r="L2696">
        <f>TCD!E2696</f>
        <v>25.6</v>
      </c>
      <c r="M2696" t="str">
        <f>IF(J2696="France","ST",_xlfn.XLOOKUP(F2696,'Shipment Detail'!N:N,'Shipment Detail'!E:E,""))</f>
        <v>ST</v>
      </c>
      <c r="N2696">
        <f t="shared" si="130"/>
        <v>0.2</v>
      </c>
      <c r="O2696" t="str">
        <f>IF(_xlfn.XLOOKUP(F2696,'Shipment Detail'!N:N,'Shipment Detail'!BM:BM)=0,"",_xlfn.XLOOKUP(F2696,'Shipment Detail'!N:N,'Shipment Detail'!BM:BM))</f>
        <v/>
      </c>
      <c r="R2696" t="str">
        <f>IF(_xlfn.XLOOKUP(F2696,'Shipment Detail'!N:N,'Shipment Detail'!AV:AV)&gt;60,10,"")</f>
        <v/>
      </c>
      <c r="T2696" s="3">
        <f>TCD!C2696</f>
        <v>13.149999999999999</v>
      </c>
    </row>
    <row r="2697" spans="1:20" x14ac:dyDescent="0.2">
      <c r="A2697" t="str">
        <f t="shared" si="129"/>
        <v>FEDEX FRANCE</v>
      </c>
      <c r="B2697" s="5">
        <f t="shared" si="128"/>
        <v>46174</v>
      </c>
      <c r="F2697" s="6">
        <f>TCD!A2697</f>
        <v>873426227824</v>
      </c>
      <c r="H2697" s="18" t="str">
        <f>TCD!F2697</f>
        <v>E</v>
      </c>
      <c r="I2697" t="str">
        <f>TCD!B2697</f>
        <v>FR</v>
      </c>
      <c r="J2697" t="str">
        <f>IF(COUNTIF(Zoning!B:B,I2697)=0,"inconnu",_xlfn.XLOOKUP(I2697,Zoning!B:B,Zoning!C:C))</f>
        <v>France</v>
      </c>
      <c r="K2697">
        <f>_xlfn.XLOOKUP(F2697,'Shipment Detail'!N:N,'Shipment Detail'!AB:AB)</f>
        <v>2</v>
      </c>
      <c r="L2697">
        <f>TCD!E2697</f>
        <v>15</v>
      </c>
      <c r="M2697" t="str">
        <f>IF(J2697="France","ST",_xlfn.XLOOKUP(F2697,'Shipment Detail'!N:N,'Shipment Detail'!E:E,""))</f>
        <v>ST</v>
      </c>
      <c r="N2697">
        <f t="shared" si="130"/>
        <v>0.2</v>
      </c>
      <c r="O2697" t="str">
        <f>IF(_xlfn.XLOOKUP(F2697,'Shipment Detail'!N:N,'Shipment Detail'!BM:BM)=0,"",_xlfn.XLOOKUP(F2697,'Shipment Detail'!N:N,'Shipment Detail'!BM:BM))</f>
        <v/>
      </c>
      <c r="R2697" t="str">
        <f>IF(_xlfn.XLOOKUP(F2697,'Shipment Detail'!N:N,'Shipment Detail'!AV:AV)&gt;60,10,"")</f>
        <v/>
      </c>
      <c r="T2697" s="3">
        <f>TCD!C2697</f>
        <v>9.4600000000000009</v>
      </c>
    </row>
    <row r="2698" spans="1:20" x14ac:dyDescent="0.2">
      <c r="A2698" t="str">
        <f t="shared" si="129"/>
        <v>FEDEX FRANCE</v>
      </c>
      <c r="B2698" s="5">
        <f t="shared" si="128"/>
        <v>46174</v>
      </c>
      <c r="F2698" s="6">
        <f>TCD!A2698</f>
        <v>873426266052</v>
      </c>
      <c r="H2698" s="18" t="str">
        <f>TCD!F2698</f>
        <v>E</v>
      </c>
      <c r="I2698" t="str">
        <f>TCD!B2698</f>
        <v>FR</v>
      </c>
      <c r="J2698" t="str">
        <f>IF(COUNTIF(Zoning!B:B,I2698)=0,"inconnu",_xlfn.XLOOKUP(I2698,Zoning!B:B,Zoning!C:C))</f>
        <v>France</v>
      </c>
      <c r="K2698">
        <f>_xlfn.XLOOKUP(F2698,'Shipment Detail'!N:N,'Shipment Detail'!AB:AB)</f>
        <v>7</v>
      </c>
      <c r="L2698">
        <f>TCD!E2698</f>
        <v>40</v>
      </c>
      <c r="M2698" t="str">
        <f>IF(J2698="France","ST",_xlfn.XLOOKUP(F2698,'Shipment Detail'!N:N,'Shipment Detail'!E:E,""))</f>
        <v>ST</v>
      </c>
      <c r="N2698">
        <f t="shared" si="130"/>
        <v>0.2</v>
      </c>
      <c r="O2698" t="str">
        <f>IF(_xlfn.XLOOKUP(F2698,'Shipment Detail'!N:N,'Shipment Detail'!BM:BM)=0,"",_xlfn.XLOOKUP(F2698,'Shipment Detail'!N:N,'Shipment Detail'!BM:BM))</f>
        <v/>
      </c>
      <c r="R2698" t="str">
        <f>IF(_xlfn.XLOOKUP(F2698,'Shipment Detail'!N:N,'Shipment Detail'!AV:AV)&gt;60,10,"")</f>
        <v/>
      </c>
      <c r="T2698" s="3">
        <f>TCD!C2698</f>
        <v>17.839999999999996</v>
      </c>
    </row>
    <row r="2699" spans="1:20" x14ac:dyDescent="0.2">
      <c r="A2699" t="str">
        <f t="shared" si="129"/>
        <v>FEDEX FRANCE</v>
      </c>
      <c r="B2699" s="5">
        <f t="shared" si="128"/>
        <v>46174</v>
      </c>
      <c r="F2699" s="6">
        <f>TCD!A2699</f>
        <v>873426310604</v>
      </c>
      <c r="H2699" s="18" t="str">
        <f>TCD!F2699</f>
        <v>E</v>
      </c>
      <c r="I2699" t="str">
        <f>TCD!B2699</f>
        <v>FR</v>
      </c>
      <c r="J2699" t="str">
        <f>IF(COUNTIF(Zoning!B:B,I2699)=0,"inconnu",_xlfn.XLOOKUP(I2699,Zoning!B:B,Zoning!C:C))</f>
        <v>France</v>
      </c>
      <c r="K2699">
        <f>_xlfn.XLOOKUP(F2699,'Shipment Detail'!N:N,'Shipment Detail'!AB:AB)</f>
        <v>2</v>
      </c>
      <c r="L2699">
        <f>TCD!E2699</f>
        <v>16.400000000000002</v>
      </c>
      <c r="M2699" t="str">
        <f>IF(J2699="France","ST",_xlfn.XLOOKUP(F2699,'Shipment Detail'!N:N,'Shipment Detail'!E:E,""))</f>
        <v>ST</v>
      </c>
      <c r="N2699">
        <f t="shared" si="130"/>
        <v>0.2</v>
      </c>
      <c r="O2699" t="str">
        <f>IF(_xlfn.XLOOKUP(F2699,'Shipment Detail'!N:N,'Shipment Detail'!BM:BM)=0,"",_xlfn.XLOOKUP(F2699,'Shipment Detail'!N:N,'Shipment Detail'!BM:BM))</f>
        <v/>
      </c>
      <c r="R2699" t="str">
        <f>IF(_xlfn.XLOOKUP(F2699,'Shipment Detail'!N:N,'Shipment Detail'!AV:AV)&gt;60,10,"")</f>
        <v/>
      </c>
      <c r="T2699" s="3">
        <f>TCD!C2699</f>
        <v>10.129999999999995</v>
      </c>
    </row>
    <row r="2700" spans="1:20" x14ac:dyDescent="0.2">
      <c r="A2700" t="str">
        <f t="shared" si="129"/>
        <v>FEDEX FRANCE</v>
      </c>
      <c r="B2700" s="5">
        <f t="shared" si="128"/>
        <v>46174</v>
      </c>
      <c r="F2700" s="6">
        <f>TCD!A2700</f>
        <v>873426327301</v>
      </c>
      <c r="H2700" s="18" t="str">
        <f>TCD!F2700</f>
        <v>E</v>
      </c>
      <c r="I2700" t="str">
        <f>TCD!B2700</f>
        <v>FR</v>
      </c>
      <c r="J2700" t="str">
        <f>IF(COUNTIF(Zoning!B:B,I2700)=0,"inconnu",_xlfn.XLOOKUP(I2700,Zoning!B:B,Zoning!C:C))</f>
        <v>France</v>
      </c>
      <c r="K2700">
        <f>_xlfn.XLOOKUP(F2700,'Shipment Detail'!N:N,'Shipment Detail'!AB:AB)</f>
        <v>4</v>
      </c>
      <c r="L2700">
        <f>TCD!E2700</f>
        <v>23.200000000000003</v>
      </c>
      <c r="M2700" t="str">
        <f>IF(J2700="France","ST",_xlfn.XLOOKUP(F2700,'Shipment Detail'!N:N,'Shipment Detail'!E:E,""))</f>
        <v>ST</v>
      </c>
      <c r="N2700">
        <f t="shared" si="130"/>
        <v>0.2</v>
      </c>
      <c r="O2700" t="str">
        <f>IF(_xlfn.XLOOKUP(F2700,'Shipment Detail'!N:N,'Shipment Detail'!BM:BM)=0,"",_xlfn.XLOOKUP(F2700,'Shipment Detail'!N:N,'Shipment Detail'!BM:BM))</f>
        <v/>
      </c>
      <c r="R2700" t="str">
        <f>IF(_xlfn.XLOOKUP(F2700,'Shipment Detail'!N:N,'Shipment Detail'!AV:AV)&gt;60,10,"")</f>
        <v/>
      </c>
      <c r="T2700" s="3">
        <f>TCD!C2700</f>
        <v>12.480000000000004</v>
      </c>
    </row>
    <row r="2701" spans="1:20" x14ac:dyDescent="0.2">
      <c r="A2701" t="str">
        <f t="shared" si="129"/>
        <v>FEDEX FRANCE</v>
      </c>
      <c r="B2701" s="5">
        <f t="shared" si="128"/>
        <v>46174</v>
      </c>
      <c r="F2701" s="6">
        <f>TCD!A2701</f>
        <v>873426354176</v>
      </c>
      <c r="H2701" s="18" t="str">
        <f>TCD!F2701</f>
        <v>E</v>
      </c>
      <c r="I2701" t="str">
        <f>TCD!B2701</f>
        <v>FR</v>
      </c>
      <c r="J2701" t="str">
        <f>IF(COUNTIF(Zoning!B:B,I2701)=0,"inconnu",_xlfn.XLOOKUP(I2701,Zoning!B:B,Zoning!C:C))</f>
        <v>France</v>
      </c>
      <c r="K2701">
        <f>_xlfn.XLOOKUP(F2701,'Shipment Detail'!N:N,'Shipment Detail'!AB:AB)</f>
        <v>2</v>
      </c>
      <c r="L2701">
        <f>TCD!E2701</f>
        <v>14</v>
      </c>
      <c r="M2701" t="str">
        <f>IF(J2701="France","ST",_xlfn.XLOOKUP(F2701,'Shipment Detail'!N:N,'Shipment Detail'!E:E,""))</f>
        <v>ST</v>
      </c>
      <c r="N2701">
        <f t="shared" si="130"/>
        <v>0.2</v>
      </c>
      <c r="O2701" t="str">
        <f>IF(_xlfn.XLOOKUP(F2701,'Shipment Detail'!N:N,'Shipment Detail'!BM:BM)=0,"",_xlfn.XLOOKUP(F2701,'Shipment Detail'!N:N,'Shipment Detail'!BM:BM))</f>
        <v/>
      </c>
      <c r="R2701" t="str">
        <f>IF(_xlfn.XLOOKUP(F2701,'Shipment Detail'!N:N,'Shipment Detail'!AV:AV)&gt;60,10,"")</f>
        <v/>
      </c>
      <c r="T2701" s="3">
        <f>TCD!C2701</f>
        <v>9.1300000000000026</v>
      </c>
    </row>
    <row r="2702" spans="1:20" x14ac:dyDescent="0.2">
      <c r="A2702" t="str">
        <f t="shared" si="129"/>
        <v>FEDEX FRANCE</v>
      </c>
      <c r="B2702" s="5">
        <f t="shared" si="128"/>
        <v>46174</v>
      </c>
      <c r="F2702" s="6">
        <f>TCD!A2702</f>
        <v>873426365622</v>
      </c>
      <c r="H2702" s="18" t="str">
        <f>TCD!F2702</f>
        <v>E</v>
      </c>
      <c r="I2702" t="str">
        <f>TCD!B2702</f>
        <v>FR</v>
      </c>
      <c r="J2702" t="str">
        <f>IF(COUNTIF(Zoning!B:B,I2702)=0,"inconnu",_xlfn.XLOOKUP(I2702,Zoning!B:B,Zoning!C:C))</f>
        <v>France</v>
      </c>
      <c r="K2702">
        <f>_xlfn.XLOOKUP(F2702,'Shipment Detail'!N:N,'Shipment Detail'!AB:AB)</f>
        <v>2</v>
      </c>
      <c r="L2702">
        <f>TCD!E2702</f>
        <v>14</v>
      </c>
      <c r="M2702" t="str">
        <f>IF(J2702="France","ST",_xlfn.XLOOKUP(F2702,'Shipment Detail'!N:N,'Shipment Detail'!E:E,""))</f>
        <v>ST</v>
      </c>
      <c r="N2702">
        <f t="shared" si="130"/>
        <v>0.2</v>
      </c>
      <c r="O2702" t="str">
        <f>IF(_xlfn.XLOOKUP(F2702,'Shipment Detail'!N:N,'Shipment Detail'!BM:BM)=0,"",_xlfn.XLOOKUP(F2702,'Shipment Detail'!N:N,'Shipment Detail'!BM:BM))</f>
        <v/>
      </c>
      <c r="R2702" t="str">
        <f>IF(_xlfn.XLOOKUP(F2702,'Shipment Detail'!N:N,'Shipment Detail'!AV:AV)&gt;60,10,"")</f>
        <v/>
      </c>
      <c r="T2702" s="3">
        <f>TCD!C2702</f>
        <v>9.1300000000000026</v>
      </c>
    </row>
    <row r="2703" spans="1:20" x14ac:dyDescent="0.2">
      <c r="A2703" t="str">
        <f t="shared" si="129"/>
        <v>FEDEX FRANCE</v>
      </c>
      <c r="B2703" s="5">
        <f t="shared" si="128"/>
        <v>46174</v>
      </c>
      <c r="F2703" s="6">
        <f>TCD!A2703</f>
        <v>873426382007</v>
      </c>
      <c r="H2703" s="18" t="str">
        <f>TCD!F2703</f>
        <v>E</v>
      </c>
      <c r="I2703" t="str">
        <f>TCD!B2703</f>
        <v>FR</v>
      </c>
      <c r="J2703" t="str">
        <f>IF(COUNTIF(Zoning!B:B,I2703)=0,"inconnu",_xlfn.XLOOKUP(I2703,Zoning!B:B,Zoning!C:C))</f>
        <v>France</v>
      </c>
      <c r="K2703">
        <f>_xlfn.XLOOKUP(F2703,'Shipment Detail'!N:N,'Shipment Detail'!AB:AB)</f>
        <v>7</v>
      </c>
      <c r="L2703">
        <f>TCD!E2703</f>
        <v>44.6</v>
      </c>
      <c r="M2703" t="str">
        <f>IF(J2703="France","ST",_xlfn.XLOOKUP(F2703,'Shipment Detail'!N:N,'Shipment Detail'!E:E,""))</f>
        <v>ST</v>
      </c>
      <c r="N2703">
        <f t="shared" si="130"/>
        <v>0.2</v>
      </c>
      <c r="O2703" t="str">
        <f>IF(_xlfn.XLOOKUP(F2703,'Shipment Detail'!N:N,'Shipment Detail'!BM:BM)=0,"",_xlfn.XLOOKUP(F2703,'Shipment Detail'!N:N,'Shipment Detail'!BM:BM))</f>
        <v/>
      </c>
      <c r="R2703" t="str">
        <f>IF(_xlfn.XLOOKUP(F2703,'Shipment Detail'!N:N,'Shipment Detail'!AV:AV)&gt;60,10,"")</f>
        <v/>
      </c>
      <c r="T2703" s="3">
        <f>TCD!C2703</f>
        <v>19.499999999999993</v>
      </c>
    </row>
    <row r="2704" spans="1:20" x14ac:dyDescent="0.2">
      <c r="A2704" t="str">
        <f t="shared" si="129"/>
        <v>FEDEX FRANCE</v>
      </c>
      <c r="B2704" s="5">
        <f t="shared" si="128"/>
        <v>46174</v>
      </c>
      <c r="F2704" s="6">
        <f>TCD!A2704</f>
        <v>873426409268</v>
      </c>
      <c r="H2704" s="18" t="str">
        <f>TCD!F2704</f>
        <v>E</v>
      </c>
      <c r="I2704" t="str">
        <f>TCD!B2704</f>
        <v>FR</v>
      </c>
      <c r="J2704" t="str">
        <f>IF(COUNTIF(Zoning!B:B,I2704)=0,"inconnu",_xlfn.XLOOKUP(I2704,Zoning!B:B,Zoning!C:C))</f>
        <v>France</v>
      </c>
      <c r="K2704">
        <f>_xlfn.XLOOKUP(F2704,'Shipment Detail'!N:N,'Shipment Detail'!AB:AB)</f>
        <v>3</v>
      </c>
      <c r="L2704">
        <f>TCD!E2704</f>
        <v>19.600000000000001</v>
      </c>
      <c r="M2704" t="str">
        <f>IF(J2704="France","ST",_xlfn.XLOOKUP(F2704,'Shipment Detail'!N:N,'Shipment Detail'!E:E,""))</f>
        <v>ST</v>
      </c>
      <c r="N2704">
        <f t="shared" si="130"/>
        <v>0.2</v>
      </c>
      <c r="O2704" t="str">
        <f>IF(_xlfn.XLOOKUP(F2704,'Shipment Detail'!N:N,'Shipment Detail'!BM:BM)=0,"",_xlfn.XLOOKUP(F2704,'Shipment Detail'!N:N,'Shipment Detail'!BM:BM))</f>
        <v/>
      </c>
      <c r="R2704" t="str">
        <f>IF(_xlfn.XLOOKUP(F2704,'Shipment Detail'!N:N,'Shipment Detail'!AV:AV)&gt;60,10,"")</f>
        <v/>
      </c>
      <c r="T2704" s="3">
        <f>TCD!C2704</f>
        <v>11.14</v>
      </c>
    </row>
    <row r="2705" spans="1:20" x14ac:dyDescent="0.2">
      <c r="A2705" t="str">
        <f t="shared" si="129"/>
        <v>FEDEX FRANCE</v>
      </c>
      <c r="B2705" s="5">
        <f t="shared" ref="B2705:B2768" si="131">B2704</f>
        <v>46174</v>
      </c>
      <c r="F2705" s="6">
        <f>TCD!A2705</f>
        <v>873426431465</v>
      </c>
      <c r="H2705" s="18" t="str">
        <f>TCD!F2705</f>
        <v>E</v>
      </c>
      <c r="I2705" t="str">
        <f>TCD!B2705</f>
        <v>FR</v>
      </c>
      <c r="J2705" t="str">
        <f>IF(COUNTIF(Zoning!B:B,I2705)=0,"inconnu",_xlfn.XLOOKUP(I2705,Zoning!B:B,Zoning!C:C))</f>
        <v>France</v>
      </c>
      <c r="K2705">
        <f>_xlfn.XLOOKUP(F2705,'Shipment Detail'!N:N,'Shipment Detail'!AB:AB)</f>
        <v>2</v>
      </c>
      <c r="L2705">
        <f>TCD!E2705</f>
        <v>14</v>
      </c>
      <c r="M2705" t="str">
        <f>IF(J2705="France","ST",_xlfn.XLOOKUP(F2705,'Shipment Detail'!N:N,'Shipment Detail'!E:E,""))</f>
        <v>ST</v>
      </c>
      <c r="N2705">
        <f t="shared" si="130"/>
        <v>0.2</v>
      </c>
      <c r="O2705" t="str">
        <f>IF(_xlfn.XLOOKUP(F2705,'Shipment Detail'!N:N,'Shipment Detail'!BM:BM)=0,"",_xlfn.XLOOKUP(F2705,'Shipment Detail'!N:N,'Shipment Detail'!BM:BM))</f>
        <v/>
      </c>
      <c r="R2705" t="str">
        <f>IF(_xlfn.XLOOKUP(F2705,'Shipment Detail'!N:N,'Shipment Detail'!AV:AV)&gt;60,10,"")</f>
        <v/>
      </c>
      <c r="T2705" s="3">
        <f>TCD!C2705</f>
        <v>9.1300000000000026</v>
      </c>
    </row>
    <row r="2706" spans="1:20" x14ac:dyDescent="0.2">
      <c r="A2706" t="str">
        <f t="shared" si="129"/>
        <v>FEDEX FRANCE</v>
      </c>
      <c r="B2706" s="5">
        <f t="shared" si="131"/>
        <v>46174</v>
      </c>
      <c r="F2706" s="6">
        <f>TCD!A2706</f>
        <v>873426453610</v>
      </c>
      <c r="H2706" s="18" t="str">
        <f>TCD!F2706</f>
        <v>E</v>
      </c>
      <c r="I2706" t="str">
        <f>TCD!B2706</f>
        <v>FR</v>
      </c>
      <c r="J2706" t="str">
        <f>IF(COUNTIF(Zoning!B:B,I2706)=0,"inconnu",_xlfn.XLOOKUP(I2706,Zoning!B:B,Zoning!C:C))</f>
        <v>France</v>
      </c>
      <c r="K2706">
        <f>_xlfn.XLOOKUP(F2706,'Shipment Detail'!N:N,'Shipment Detail'!AB:AB)</f>
        <v>5</v>
      </c>
      <c r="L2706">
        <f>TCD!E2706</f>
        <v>34.4</v>
      </c>
      <c r="M2706" t="str">
        <f>IF(J2706="France","ST",_xlfn.XLOOKUP(F2706,'Shipment Detail'!N:N,'Shipment Detail'!E:E,""))</f>
        <v>ST</v>
      </c>
      <c r="N2706">
        <f t="shared" si="130"/>
        <v>0.2</v>
      </c>
      <c r="O2706" t="str">
        <f>IF(_xlfn.XLOOKUP(F2706,'Shipment Detail'!N:N,'Shipment Detail'!BM:BM)=0,"",_xlfn.XLOOKUP(F2706,'Shipment Detail'!N:N,'Shipment Detail'!BM:BM))</f>
        <v/>
      </c>
      <c r="R2706" t="str">
        <f>IF(_xlfn.XLOOKUP(F2706,'Shipment Detail'!N:N,'Shipment Detail'!AV:AV)&gt;60,10,"")</f>
        <v/>
      </c>
      <c r="T2706" s="3">
        <f>TCD!C2706</f>
        <v>16.159999999999997</v>
      </c>
    </row>
    <row r="2707" spans="1:20" x14ac:dyDescent="0.2">
      <c r="A2707" t="str">
        <f t="shared" si="129"/>
        <v>FEDEX FRANCE</v>
      </c>
      <c r="B2707" s="5">
        <f t="shared" si="131"/>
        <v>46174</v>
      </c>
      <c r="F2707" s="6">
        <f>TCD!A2707</f>
        <v>873426480603</v>
      </c>
      <c r="H2707" s="18" t="str">
        <f>TCD!F2707</f>
        <v>E</v>
      </c>
      <c r="I2707" t="str">
        <f>TCD!B2707</f>
        <v>FR</v>
      </c>
      <c r="J2707" t="str">
        <f>IF(COUNTIF(Zoning!B:B,I2707)=0,"inconnu",_xlfn.XLOOKUP(I2707,Zoning!B:B,Zoning!C:C))</f>
        <v>France</v>
      </c>
      <c r="K2707">
        <f>_xlfn.XLOOKUP(F2707,'Shipment Detail'!N:N,'Shipment Detail'!AB:AB)</f>
        <v>4</v>
      </c>
      <c r="L2707">
        <f>TCD!E2707</f>
        <v>23</v>
      </c>
      <c r="M2707" t="str">
        <f>IF(J2707="France","ST",_xlfn.XLOOKUP(F2707,'Shipment Detail'!N:N,'Shipment Detail'!E:E,""))</f>
        <v>ST</v>
      </c>
      <c r="N2707">
        <f t="shared" si="130"/>
        <v>0.2</v>
      </c>
      <c r="O2707" t="str">
        <f>IF(_xlfn.XLOOKUP(F2707,'Shipment Detail'!N:N,'Shipment Detail'!BM:BM)=0,"",_xlfn.XLOOKUP(F2707,'Shipment Detail'!N:N,'Shipment Detail'!BM:BM))</f>
        <v/>
      </c>
      <c r="R2707" t="str">
        <f>IF(_xlfn.XLOOKUP(F2707,'Shipment Detail'!N:N,'Shipment Detail'!AV:AV)&gt;60,10,"")</f>
        <v/>
      </c>
      <c r="T2707" s="3">
        <f>TCD!C2707</f>
        <v>12.14</v>
      </c>
    </row>
    <row r="2708" spans="1:20" x14ac:dyDescent="0.2">
      <c r="A2708" t="str">
        <f t="shared" si="129"/>
        <v>FEDEX FRANCE</v>
      </c>
      <c r="B2708" s="5">
        <f t="shared" si="131"/>
        <v>46174</v>
      </c>
      <c r="F2708" s="6">
        <f>TCD!A2708</f>
        <v>873426511856</v>
      </c>
      <c r="H2708" s="18" t="str">
        <f>TCD!F2708</f>
        <v>E</v>
      </c>
      <c r="I2708" t="str">
        <f>TCD!B2708</f>
        <v>FR</v>
      </c>
      <c r="J2708" t="str">
        <f>IF(COUNTIF(Zoning!B:B,I2708)=0,"inconnu",_xlfn.XLOOKUP(I2708,Zoning!B:B,Zoning!C:C))</f>
        <v>France</v>
      </c>
      <c r="K2708">
        <f>_xlfn.XLOOKUP(F2708,'Shipment Detail'!N:N,'Shipment Detail'!AB:AB)</f>
        <v>2</v>
      </c>
      <c r="L2708">
        <f>TCD!E2708</f>
        <v>15</v>
      </c>
      <c r="M2708" t="str">
        <f>IF(J2708="France","ST",_xlfn.XLOOKUP(F2708,'Shipment Detail'!N:N,'Shipment Detail'!E:E,""))</f>
        <v>ST</v>
      </c>
      <c r="N2708">
        <f t="shared" si="130"/>
        <v>0.2</v>
      </c>
      <c r="O2708" t="str">
        <f>IF(_xlfn.XLOOKUP(F2708,'Shipment Detail'!N:N,'Shipment Detail'!BM:BM)=0,"",_xlfn.XLOOKUP(F2708,'Shipment Detail'!N:N,'Shipment Detail'!BM:BM))</f>
        <v/>
      </c>
      <c r="R2708" t="str">
        <f>IF(_xlfn.XLOOKUP(F2708,'Shipment Detail'!N:N,'Shipment Detail'!AV:AV)&gt;60,10,"")</f>
        <v/>
      </c>
      <c r="T2708" s="3">
        <f>TCD!C2708</f>
        <v>9.4600000000000009</v>
      </c>
    </row>
    <row r="2709" spans="1:20" x14ac:dyDescent="0.2">
      <c r="A2709" t="str">
        <f t="shared" si="129"/>
        <v>FEDEX FRANCE</v>
      </c>
      <c r="B2709" s="5">
        <f t="shared" si="131"/>
        <v>46174</v>
      </c>
      <c r="F2709" s="6">
        <f>TCD!A2709</f>
        <v>873426526929</v>
      </c>
      <c r="H2709" s="18" t="str">
        <f>TCD!F2709</f>
        <v>E</v>
      </c>
      <c r="I2709" t="str">
        <f>TCD!B2709</f>
        <v>FR</v>
      </c>
      <c r="J2709" t="str">
        <f>IF(COUNTIF(Zoning!B:B,I2709)=0,"inconnu",_xlfn.XLOOKUP(I2709,Zoning!B:B,Zoning!C:C))</f>
        <v>France</v>
      </c>
      <c r="K2709">
        <f>_xlfn.XLOOKUP(F2709,'Shipment Detail'!N:N,'Shipment Detail'!AB:AB)</f>
        <v>4</v>
      </c>
      <c r="L2709">
        <f>TCD!E2709</f>
        <v>18</v>
      </c>
      <c r="M2709" t="str">
        <f>IF(J2709="France","ST",_xlfn.XLOOKUP(F2709,'Shipment Detail'!N:N,'Shipment Detail'!E:E,""))</f>
        <v>ST</v>
      </c>
      <c r="N2709">
        <f t="shared" si="130"/>
        <v>0.2</v>
      </c>
      <c r="O2709" t="str">
        <f>IF(_xlfn.XLOOKUP(F2709,'Shipment Detail'!N:N,'Shipment Detail'!BM:BM)=0,"",_xlfn.XLOOKUP(F2709,'Shipment Detail'!N:N,'Shipment Detail'!BM:BM))</f>
        <v/>
      </c>
      <c r="R2709" t="str">
        <f>IF(_xlfn.XLOOKUP(F2709,'Shipment Detail'!N:N,'Shipment Detail'!AV:AV)&gt;60,10,"")</f>
        <v/>
      </c>
      <c r="T2709" s="3">
        <f>TCD!C2709</f>
        <v>10.469999999999999</v>
      </c>
    </row>
    <row r="2710" spans="1:20" x14ac:dyDescent="0.2">
      <c r="A2710" t="str">
        <f t="shared" si="129"/>
        <v>FEDEX FRANCE</v>
      </c>
      <c r="B2710" s="5">
        <f t="shared" si="131"/>
        <v>46174</v>
      </c>
      <c r="F2710" s="6">
        <f>TCD!A2710</f>
        <v>873426549367</v>
      </c>
      <c r="H2710" s="18" t="str">
        <f>TCD!F2710</f>
        <v>E</v>
      </c>
      <c r="I2710" t="str">
        <f>TCD!B2710</f>
        <v>FR</v>
      </c>
      <c r="J2710" t="str">
        <f>IF(COUNTIF(Zoning!B:B,I2710)=0,"inconnu",_xlfn.XLOOKUP(I2710,Zoning!B:B,Zoning!C:C))</f>
        <v>France</v>
      </c>
      <c r="K2710">
        <f>_xlfn.XLOOKUP(F2710,'Shipment Detail'!N:N,'Shipment Detail'!AB:AB)</f>
        <v>6</v>
      </c>
      <c r="L2710">
        <f>TCD!E2710</f>
        <v>30.8</v>
      </c>
      <c r="M2710" t="str">
        <f>IF(J2710="France","ST",_xlfn.XLOOKUP(F2710,'Shipment Detail'!N:N,'Shipment Detail'!E:E,""))</f>
        <v>ST</v>
      </c>
      <c r="N2710">
        <f t="shared" si="130"/>
        <v>0.2</v>
      </c>
      <c r="O2710" t="str">
        <f>IF(_xlfn.XLOOKUP(F2710,'Shipment Detail'!N:N,'Shipment Detail'!BM:BM)=0,"",_xlfn.XLOOKUP(F2710,'Shipment Detail'!N:N,'Shipment Detail'!BM:BM))</f>
        <v/>
      </c>
      <c r="R2710" t="str">
        <f>IF(_xlfn.XLOOKUP(F2710,'Shipment Detail'!N:N,'Shipment Detail'!AV:AV)&gt;60,10,"")</f>
        <v/>
      </c>
      <c r="T2710" s="3">
        <f>TCD!C2710</f>
        <v>14.82</v>
      </c>
    </row>
    <row r="2711" spans="1:20" x14ac:dyDescent="0.2">
      <c r="A2711" t="str">
        <f t="shared" si="129"/>
        <v>FEDEX FRANCE</v>
      </c>
      <c r="B2711" s="5">
        <f t="shared" si="131"/>
        <v>46174</v>
      </c>
      <c r="F2711" s="6">
        <f>TCD!A2711</f>
        <v>873426575401</v>
      </c>
      <c r="H2711" s="18" t="str">
        <f>TCD!F2711</f>
        <v>E</v>
      </c>
      <c r="I2711" t="str">
        <f>TCD!B2711</f>
        <v>FR</v>
      </c>
      <c r="J2711" t="str">
        <f>IF(COUNTIF(Zoning!B:B,I2711)=0,"inconnu",_xlfn.XLOOKUP(I2711,Zoning!B:B,Zoning!C:C))</f>
        <v>France</v>
      </c>
      <c r="K2711">
        <f>_xlfn.XLOOKUP(F2711,'Shipment Detail'!N:N,'Shipment Detail'!AB:AB)</f>
        <v>2</v>
      </c>
      <c r="L2711">
        <f>TCD!E2711</f>
        <v>15.6</v>
      </c>
      <c r="M2711" t="str">
        <f>IF(J2711="France","ST",_xlfn.XLOOKUP(F2711,'Shipment Detail'!N:N,'Shipment Detail'!E:E,""))</f>
        <v>ST</v>
      </c>
      <c r="N2711">
        <f t="shared" si="130"/>
        <v>0.2</v>
      </c>
      <c r="O2711" t="str">
        <f>IF(_xlfn.XLOOKUP(F2711,'Shipment Detail'!N:N,'Shipment Detail'!BM:BM)=0,"",_xlfn.XLOOKUP(F2711,'Shipment Detail'!N:N,'Shipment Detail'!BM:BM))</f>
        <v/>
      </c>
      <c r="R2711" t="str">
        <f>IF(_xlfn.XLOOKUP(F2711,'Shipment Detail'!N:N,'Shipment Detail'!AV:AV)&gt;60,10,"")</f>
        <v/>
      </c>
      <c r="T2711" s="3">
        <f>TCD!C2711</f>
        <v>9.8000000000000007</v>
      </c>
    </row>
    <row r="2712" spans="1:20" x14ac:dyDescent="0.2">
      <c r="A2712" t="str">
        <f t="shared" si="129"/>
        <v>FEDEX FRANCE</v>
      </c>
      <c r="B2712" s="5">
        <f t="shared" si="131"/>
        <v>46174</v>
      </c>
      <c r="F2712" s="6">
        <f>TCD!A2712</f>
        <v>873426587460</v>
      </c>
      <c r="H2712" s="18" t="str">
        <f>TCD!F2712</f>
        <v>E</v>
      </c>
      <c r="I2712" t="str">
        <f>TCD!B2712</f>
        <v>FR</v>
      </c>
      <c r="J2712" t="str">
        <f>IF(COUNTIF(Zoning!B:B,I2712)=0,"inconnu",_xlfn.XLOOKUP(I2712,Zoning!B:B,Zoning!C:C))</f>
        <v>France</v>
      </c>
      <c r="K2712">
        <f>_xlfn.XLOOKUP(F2712,'Shipment Detail'!N:N,'Shipment Detail'!AB:AB)</f>
        <v>1</v>
      </c>
      <c r="L2712">
        <f>TCD!E2712</f>
        <v>8</v>
      </c>
      <c r="M2712" t="str">
        <f>IF(J2712="France","ST",_xlfn.XLOOKUP(F2712,'Shipment Detail'!N:N,'Shipment Detail'!E:E,""))</f>
        <v>ST</v>
      </c>
      <c r="N2712">
        <f t="shared" si="130"/>
        <v>0.2</v>
      </c>
      <c r="O2712" t="str">
        <f>IF(_xlfn.XLOOKUP(F2712,'Shipment Detail'!N:N,'Shipment Detail'!BM:BM)=0,"",_xlfn.XLOOKUP(F2712,'Shipment Detail'!N:N,'Shipment Detail'!BM:BM))</f>
        <v/>
      </c>
      <c r="R2712" t="str">
        <f>IF(_xlfn.XLOOKUP(F2712,'Shipment Detail'!N:N,'Shipment Detail'!AV:AV)&gt;60,10,"")</f>
        <v/>
      </c>
      <c r="T2712" s="3">
        <f>TCD!C2712</f>
        <v>7.120000000000001</v>
      </c>
    </row>
    <row r="2713" spans="1:20" x14ac:dyDescent="0.2">
      <c r="A2713" t="str">
        <f t="shared" si="129"/>
        <v>FEDEX FRANCE</v>
      </c>
      <c r="B2713" s="5">
        <f t="shared" si="131"/>
        <v>46174</v>
      </c>
      <c r="F2713" s="6">
        <f>TCD!A2713</f>
        <v>873426597509</v>
      </c>
      <c r="H2713" s="18" t="str">
        <f>TCD!F2713</f>
        <v>E</v>
      </c>
      <c r="I2713" t="str">
        <f>TCD!B2713</f>
        <v>FR</v>
      </c>
      <c r="J2713" t="str">
        <f>IF(COUNTIF(Zoning!B:B,I2713)=0,"inconnu",_xlfn.XLOOKUP(I2713,Zoning!B:B,Zoning!C:C))</f>
        <v>France</v>
      </c>
      <c r="K2713">
        <f>_xlfn.XLOOKUP(F2713,'Shipment Detail'!N:N,'Shipment Detail'!AB:AB)</f>
        <v>3</v>
      </c>
      <c r="L2713">
        <f>TCD!E2713</f>
        <v>17.3</v>
      </c>
      <c r="M2713" t="str">
        <f>IF(J2713="France","ST",_xlfn.XLOOKUP(F2713,'Shipment Detail'!N:N,'Shipment Detail'!E:E,""))</f>
        <v>ST</v>
      </c>
      <c r="N2713">
        <f t="shared" si="130"/>
        <v>0.2</v>
      </c>
      <c r="O2713" t="str">
        <f>IF(_xlfn.XLOOKUP(F2713,'Shipment Detail'!N:N,'Shipment Detail'!BM:BM)=0,"",_xlfn.XLOOKUP(F2713,'Shipment Detail'!N:N,'Shipment Detail'!BM:BM))</f>
        <v/>
      </c>
      <c r="R2713" t="str">
        <f>IF(_xlfn.XLOOKUP(F2713,'Shipment Detail'!N:N,'Shipment Detail'!AV:AV)&gt;60,10,"")</f>
        <v/>
      </c>
      <c r="T2713" s="3">
        <f>TCD!C2713</f>
        <v>10.469999999999999</v>
      </c>
    </row>
    <row r="2714" spans="1:20" x14ac:dyDescent="0.2">
      <c r="A2714" t="str">
        <f t="shared" si="129"/>
        <v>FEDEX FRANCE</v>
      </c>
      <c r="B2714" s="5">
        <f t="shared" si="131"/>
        <v>46174</v>
      </c>
      <c r="F2714" s="6">
        <f>TCD!A2714</f>
        <v>873426627516</v>
      </c>
      <c r="H2714" s="18" t="str">
        <f>TCD!F2714</f>
        <v>E</v>
      </c>
      <c r="I2714" t="str">
        <f>TCD!B2714</f>
        <v>FR</v>
      </c>
      <c r="J2714" t="str">
        <f>IF(COUNTIF(Zoning!B:B,I2714)=0,"inconnu",_xlfn.XLOOKUP(I2714,Zoning!B:B,Zoning!C:C))</f>
        <v>France</v>
      </c>
      <c r="K2714">
        <f>_xlfn.XLOOKUP(F2714,'Shipment Detail'!N:N,'Shipment Detail'!AB:AB)</f>
        <v>3</v>
      </c>
      <c r="L2714">
        <f>TCD!E2714</f>
        <v>16</v>
      </c>
      <c r="M2714" t="str">
        <f>IF(J2714="France","ST",_xlfn.XLOOKUP(F2714,'Shipment Detail'!N:N,'Shipment Detail'!E:E,""))</f>
        <v>ST</v>
      </c>
      <c r="N2714">
        <f t="shared" si="130"/>
        <v>0.2</v>
      </c>
      <c r="O2714" t="str">
        <f>IF(_xlfn.XLOOKUP(F2714,'Shipment Detail'!N:N,'Shipment Detail'!BM:BM)=0,"",_xlfn.XLOOKUP(F2714,'Shipment Detail'!N:N,'Shipment Detail'!BM:BM))</f>
        <v/>
      </c>
      <c r="R2714" t="str">
        <f>IF(_xlfn.XLOOKUP(F2714,'Shipment Detail'!N:N,'Shipment Detail'!AV:AV)&gt;60,10,"")</f>
        <v/>
      </c>
      <c r="T2714" s="3">
        <f>TCD!C2714</f>
        <v>9.8000000000000007</v>
      </c>
    </row>
    <row r="2715" spans="1:20" x14ac:dyDescent="0.2">
      <c r="A2715" t="str">
        <f t="shared" si="129"/>
        <v>FEDEX FRANCE</v>
      </c>
      <c r="B2715" s="5">
        <f t="shared" si="131"/>
        <v>46174</v>
      </c>
      <c r="F2715" s="6">
        <f>TCD!A2715</f>
        <v>873426642354</v>
      </c>
      <c r="H2715" s="18" t="str">
        <f>TCD!F2715</f>
        <v>E</v>
      </c>
      <c r="I2715" t="str">
        <f>TCD!B2715</f>
        <v>FR</v>
      </c>
      <c r="J2715" t="str">
        <f>IF(COUNTIF(Zoning!B:B,I2715)=0,"inconnu",_xlfn.XLOOKUP(I2715,Zoning!B:B,Zoning!C:C))</f>
        <v>France</v>
      </c>
      <c r="K2715">
        <f>_xlfn.XLOOKUP(F2715,'Shipment Detail'!N:N,'Shipment Detail'!AB:AB)</f>
        <v>2</v>
      </c>
      <c r="L2715">
        <f>TCD!E2715</f>
        <v>15</v>
      </c>
      <c r="M2715" t="str">
        <f>IF(J2715="France","ST",_xlfn.XLOOKUP(F2715,'Shipment Detail'!N:N,'Shipment Detail'!E:E,""))</f>
        <v>ST</v>
      </c>
      <c r="N2715">
        <f t="shared" si="130"/>
        <v>0.2</v>
      </c>
      <c r="O2715" t="str">
        <f>IF(_xlfn.XLOOKUP(F2715,'Shipment Detail'!N:N,'Shipment Detail'!BM:BM)=0,"",_xlfn.XLOOKUP(F2715,'Shipment Detail'!N:N,'Shipment Detail'!BM:BM))</f>
        <v/>
      </c>
      <c r="R2715" t="str">
        <f>IF(_xlfn.XLOOKUP(F2715,'Shipment Detail'!N:N,'Shipment Detail'!AV:AV)&gt;60,10,"")</f>
        <v/>
      </c>
      <c r="T2715" s="3">
        <f>TCD!C2715</f>
        <v>9.4600000000000009</v>
      </c>
    </row>
    <row r="2716" spans="1:20" x14ac:dyDescent="0.2">
      <c r="A2716" t="str">
        <f t="shared" si="129"/>
        <v>FEDEX FRANCE</v>
      </c>
      <c r="B2716" s="5">
        <f t="shared" si="131"/>
        <v>46174</v>
      </c>
      <c r="F2716" s="6">
        <f>TCD!A2716</f>
        <v>873426653020</v>
      </c>
      <c r="H2716" s="18" t="str">
        <f>TCD!F2716</f>
        <v>E</v>
      </c>
      <c r="I2716" t="str">
        <f>TCD!B2716</f>
        <v>FR</v>
      </c>
      <c r="J2716" t="str">
        <f>IF(COUNTIF(Zoning!B:B,I2716)=0,"inconnu",_xlfn.XLOOKUP(I2716,Zoning!B:B,Zoning!C:C))</f>
        <v>France</v>
      </c>
      <c r="K2716">
        <f>_xlfn.XLOOKUP(F2716,'Shipment Detail'!N:N,'Shipment Detail'!AB:AB)</f>
        <v>1</v>
      </c>
      <c r="L2716">
        <f>TCD!E2716</f>
        <v>2.3000000000000003</v>
      </c>
      <c r="M2716" t="str">
        <f>IF(J2716="France","ST",_xlfn.XLOOKUP(F2716,'Shipment Detail'!N:N,'Shipment Detail'!E:E,""))</f>
        <v>ST</v>
      </c>
      <c r="N2716">
        <f t="shared" si="130"/>
        <v>0.2</v>
      </c>
      <c r="O2716" t="str">
        <f>IF(_xlfn.XLOOKUP(F2716,'Shipment Detail'!N:N,'Shipment Detail'!BM:BM)=0,"",_xlfn.XLOOKUP(F2716,'Shipment Detail'!N:N,'Shipment Detail'!BM:BM))</f>
        <v/>
      </c>
      <c r="R2716" t="str">
        <f>IF(_xlfn.XLOOKUP(F2716,'Shipment Detail'!N:N,'Shipment Detail'!AV:AV)&gt;60,10,"")</f>
        <v/>
      </c>
      <c r="T2716" s="3">
        <f>TCD!C2716</f>
        <v>5.4499999999999993</v>
      </c>
    </row>
    <row r="2717" spans="1:20" x14ac:dyDescent="0.2">
      <c r="A2717" t="str">
        <f t="shared" si="129"/>
        <v>FEDEX FRANCE</v>
      </c>
      <c r="B2717" s="5">
        <f t="shared" si="131"/>
        <v>46174</v>
      </c>
      <c r="F2717" s="6">
        <f>TCD!A2717</f>
        <v>873426667483</v>
      </c>
      <c r="H2717" s="18" t="str">
        <f>TCD!F2717</f>
        <v>E</v>
      </c>
      <c r="I2717" t="str">
        <f>TCD!B2717</f>
        <v>FR</v>
      </c>
      <c r="J2717" t="str">
        <f>IF(COUNTIF(Zoning!B:B,I2717)=0,"inconnu",_xlfn.XLOOKUP(I2717,Zoning!B:B,Zoning!C:C))</f>
        <v>France</v>
      </c>
      <c r="K2717">
        <f>_xlfn.XLOOKUP(F2717,'Shipment Detail'!N:N,'Shipment Detail'!AB:AB)</f>
        <v>2</v>
      </c>
      <c r="L2717">
        <f>TCD!E2717</f>
        <v>16.8</v>
      </c>
      <c r="M2717" t="str">
        <f>IF(J2717="France","ST",_xlfn.XLOOKUP(F2717,'Shipment Detail'!N:N,'Shipment Detail'!E:E,""))</f>
        <v>ST</v>
      </c>
      <c r="N2717">
        <f t="shared" si="130"/>
        <v>0.2</v>
      </c>
      <c r="O2717" t="str">
        <f>IF(_xlfn.XLOOKUP(F2717,'Shipment Detail'!N:N,'Shipment Detail'!BM:BM)=0,"",_xlfn.XLOOKUP(F2717,'Shipment Detail'!N:N,'Shipment Detail'!BM:BM))</f>
        <v/>
      </c>
      <c r="R2717" t="str">
        <f>IF(_xlfn.XLOOKUP(F2717,'Shipment Detail'!N:N,'Shipment Detail'!AV:AV)&gt;60,10,"")</f>
        <v/>
      </c>
      <c r="T2717" s="3">
        <f>TCD!C2717</f>
        <v>10.129999999999995</v>
      </c>
    </row>
    <row r="2718" spans="1:20" x14ac:dyDescent="0.2">
      <c r="A2718" t="str">
        <f t="shared" si="129"/>
        <v>FEDEX FRANCE</v>
      </c>
      <c r="B2718" s="5">
        <f t="shared" si="131"/>
        <v>46174</v>
      </c>
      <c r="F2718" s="6">
        <f>TCD!A2718</f>
        <v>873426681498</v>
      </c>
      <c r="H2718" s="18" t="str">
        <f>TCD!F2718</f>
        <v>E</v>
      </c>
      <c r="I2718" t="str">
        <f>TCD!B2718</f>
        <v>FR</v>
      </c>
      <c r="J2718" t="str">
        <f>IF(COUNTIF(Zoning!B:B,I2718)=0,"inconnu",_xlfn.XLOOKUP(I2718,Zoning!B:B,Zoning!C:C))</f>
        <v>France</v>
      </c>
      <c r="K2718">
        <f>_xlfn.XLOOKUP(F2718,'Shipment Detail'!N:N,'Shipment Detail'!AB:AB)</f>
        <v>3</v>
      </c>
      <c r="L2718">
        <f>TCD!E2718</f>
        <v>17.600000000000001</v>
      </c>
      <c r="M2718" t="str">
        <f>IF(J2718="France","ST",_xlfn.XLOOKUP(F2718,'Shipment Detail'!N:N,'Shipment Detail'!E:E,""))</f>
        <v>ST</v>
      </c>
      <c r="N2718">
        <f t="shared" si="130"/>
        <v>0.2</v>
      </c>
      <c r="O2718" t="str">
        <f>IF(_xlfn.XLOOKUP(F2718,'Shipment Detail'!N:N,'Shipment Detail'!BM:BM)=0,"",_xlfn.XLOOKUP(F2718,'Shipment Detail'!N:N,'Shipment Detail'!BM:BM))</f>
        <v/>
      </c>
      <c r="R2718" t="str">
        <f>IF(_xlfn.XLOOKUP(F2718,'Shipment Detail'!N:N,'Shipment Detail'!AV:AV)&gt;60,10,"")</f>
        <v/>
      </c>
      <c r="T2718" s="3">
        <f>TCD!C2718</f>
        <v>10.469999999999999</v>
      </c>
    </row>
    <row r="2719" spans="1:20" x14ac:dyDescent="0.2">
      <c r="A2719" t="str">
        <f t="shared" si="129"/>
        <v>FEDEX FRANCE</v>
      </c>
      <c r="B2719" s="5">
        <f t="shared" si="131"/>
        <v>46174</v>
      </c>
      <c r="F2719" s="6">
        <f>TCD!A2719</f>
        <v>873426696939</v>
      </c>
      <c r="H2719" s="18" t="str">
        <f>TCD!F2719</f>
        <v>E</v>
      </c>
      <c r="I2719" t="str">
        <f>TCD!B2719</f>
        <v>FR</v>
      </c>
      <c r="J2719" t="str">
        <f>IF(COUNTIF(Zoning!B:B,I2719)=0,"inconnu",_xlfn.XLOOKUP(I2719,Zoning!B:B,Zoning!C:C))</f>
        <v>France</v>
      </c>
      <c r="K2719">
        <f>_xlfn.XLOOKUP(F2719,'Shipment Detail'!N:N,'Shipment Detail'!AB:AB)</f>
        <v>3</v>
      </c>
      <c r="L2719">
        <f>TCD!E2719</f>
        <v>17.600000000000001</v>
      </c>
      <c r="M2719" t="str">
        <f>IF(J2719="France","ST",_xlfn.XLOOKUP(F2719,'Shipment Detail'!N:N,'Shipment Detail'!E:E,""))</f>
        <v>ST</v>
      </c>
      <c r="N2719">
        <f t="shared" si="130"/>
        <v>0.2</v>
      </c>
      <c r="O2719" t="str">
        <f>IF(_xlfn.XLOOKUP(F2719,'Shipment Detail'!N:N,'Shipment Detail'!BM:BM)=0,"",_xlfn.XLOOKUP(F2719,'Shipment Detail'!N:N,'Shipment Detail'!BM:BM))</f>
        <v/>
      </c>
      <c r="R2719" t="str">
        <f>IF(_xlfn.XLOOKUP(F2719,'Shipment Detail'!N:N,'Shipment Detail'!AV:AV)&gt;60,10,"")</f>
        <v/>
      </c>
      <c r="T2719" s="3">
        <f>TCD!C2719</f>
        <v>10.469999999999999</v>
      </c>
    </row>
    <row r="2720" spans="1:20" x14ac:dyDescent="0.2">
      <c r="A2720" t="str">
        <f t="shared" si="129"/>
        <v>FEDEX FRANCE</v>
      </c>
      <c r="B2720" s="5">
        <f t="shared" si="131"/>
        <v>46174</v>
      </c>
      <c r="F2720" s="6">
        <f>TCD!A2720</f>
        <v>873426724667</v>
      </c>
      <c r="H2720" s="18" t="str">
        <f>TCD!F2720</f>
        <v>E</v>
      </c>
      <c r="I2720" t="str">
        <f>TCD!B2720</f>
        <v>FR</v>
      </c>
      <c r="J2720" t="str">
        <f>IF(COUNTIF(Zoning!B:B,I2720)=0,"inconnu",_xlfn.XLOOKUP(I2720,Zoning!B:B,Zoning!C:C))</f>
        <v>France</v>
      </c>
      <c r="K2720">
        <f>_xlfn.XLOOKUP(F2720,'Shipment Detail'!N:N,'Shipment Detail'!AB:AB)</f>
        <v>6</v>
      </c>
      <c r="L2720">
        <f>TCD!E2720</f>
        <v>43.9</v>
      </c>
      <c r="M2720" t="str">
        <f>IF(J2720="France","ST",_xlfn.XLOOKUP(F2720,'Shipment Detail'!N:N,'Shipment Detail'!E:E,""))</f>
        <v>ST</v>
      </c>
      <c r="N2720">
        <f t="shared" si="130"/>
        <v>0.2</v>
      </c>
      <c r="O2720" t="str">
        <f>IF(_xlfn.XLOOKUP(F2720,'Shipment Detail'!N:N,'Shipment Detail'!BM:BM)=0,"",_xlfn.XLOOKUP(F2720,'Shipment Detail'!N:N,'Shipment Detail'!BM:BM))</f>
        <v/>
      </c>
      <c r="R2720" t="str">
        <f>IF(_xlfn.XLOOKUP(F2720,'Shipment Detail'!N:N,'Shipment Detail'!AV:AV)&gt;60,10,"")</f>
        <v/>
      </c>
      <c r="T2720" s="3">
        <f>TCD!C2720</f>
        <v>19.170000000000002</v>
      </c>
    </row>
    <row r="2721" spans="1:20" x14ac:dyDescent="0.2">
      <c r="A2721" t="str">
        <f t="shared" si="129"/>
        <v>FEDEX FRANCE</v>
      </c>
      <c r="B2721" s="5">
        <f t="shared" si="131"/>
        <v>46174</v>
      </c>
      <c r="F2721" s="6">
        <f>TCD!A2721</f>
        <v>873426761915</v>
      </c>
      <c r="H2721" s="18" t="str">
        <f>TCD!F2721</f>
        <v>E</v>
      </c>
      <c r="I2721" t="str">
        <f>TCD!B2721</f>
        <v>FR</v>
      </c>
      <c r="J2721" t="str">
        <f>IF(COUNTIF(Zoning!B:B,I2721)=0,"inconnu",_xlfn.XLOOKUP(I2721,Zoning!B:B,Zoning!C:C))</f>
        <v>France</v>
      </c>
      <c r="K2721">
        <f>_xlfn.XLOOKUP(F2721,'Shipment Detail'!N:N,'Shipment Detail'!AB:AB)</f>
        <v>4</v>
      </c>
      <c r="L2721">
        <f>TCD!E2721</f>
        <v>23.900000000000002</v>
      </c>
      <c r="M2721" t="str">
        <f>IF(J2721="France","ST",_xlfn.XLOOKUP(F2721,'Shipment Detail'!N:N,'Shipment Detail'!E:E,""))</f>
        <v>ST</v>
      </c>
      <c r="N2721">
        <f t="shared" si="130"/>
        <v>0.2</v>
      </c>
      <c r="O2721" t="str">
        <f>IF(_xlfn.XLOOKUP(F2721,'Shipment Detail'!N:N,'Shipment Detail'!BM:BM)=0,"",_xlfn.XLOOKUP(F2721,'Shipment Detail'!N:N,'Shipment Detail'!BM:BM))</f>
        <v/>
      </c>
      <c r="R2721" t="str">
        <f>IF(_xlfn.XLOOKUP(F2721,'Shipment Detail'!N:N,'Shipment Detail'!AV:AV)&gt;60,10,"")</f>
        <v/>
      </c>
      <c r="T2721" s="3">
        <f>TCD!C2721</f>
        <v>12.480000000000004</v>
      </c>
    </row>
    <row r="2722" spans="1:20" x14ac:dyDescent="0.2">
      <c r="A2722" t="str">
        <f t="shared" si="129"/>
        <v>FEDEX FRANCE</v>
      </c>
      <c r="B2722" s="5">
        <f t="shared" si="131"/>
        <v>46174</v>
      </c>
      <c r="F2722" s="6">
        <f>TCD!A2722</f>
        <v>873426794181</v>
      </c>
      <c r="H2722" s="18" t="str">
        <f>TCD!F2722</f>
        <v>E</v>
      </c>
      <c r="I2722" t="str">
        <f>TCD!B2722</f>
        <v>FR</v>
      </c>
      <c r="J2722" t="str">
        <f>IF(COUNTIF(Zoning!B:B,I2722)=0,"inconnu",_xlfn.XLOOKUP(I2722,Zoning!B:B,Zoning!C:C))</f>
        <v>France</v>
      </c>
      <c r="K2722">
        <f>_xlfn.XLOOKUP(F2722,'Shipment Detail'!N:N,'Shipment Detail'!AB:AB)</f>
        <v>4</v>
      </c>
      <c r="L2722">
        <f>TCD!E2722</f>
        <v>20.5</v>
      </c>
      <c r="M2722" t="str">
        <f>IF(J2722="France","ST",_xlfn.XLOOKUP(F2722,'Shipment Detail'!N:N,'Shipment Detail'!E:E,""))</f>
        <v>ST</v>
      </c>
      <c r="N2722">
        <f t="shared" si="130"/>
        <v>0.2</v>
      </c>
      <c r="O2722" t="str">
        <f>IF(_xlfn.XLOOKUP(F2722,'Shipment Detail'!N:N,'Shipment Detail'!BM:BM)=0,"",_xlfn.XLOOKUP(F2722,'Shipment Detail'!N:N,'Shipment Detail'!BM:BM))</f>
        <v/>
      </c>
      <c r="R2722" t="str">
        <f>IF(_xlfn.XLOOKUP(F2722,'Shipment Detail'!N:N,'Shipment Detail'!AV:AV)&gt;60,10,"")</f>
        <v/>
      </c>
      <c r="T2722" s="3">
        <f>TCD!C2722</f>
        <v>11.469999999999999</v>
      </c>
    </row>
    <row r="2723" spans="1:20" x14ac:dyDescent="0.2">
      <c r="A2723" t="str">
        <f t="shared" si="129"/>
        <v>FEDEX FRANCE</v>
      </c>
      <c r="B2723" s="5">
        <f t="shared" si="131"/>
        <v>46174</v>
      </c>
      <c r="F2723" s="6">
        <f>TCD!A2723</f>
        <v>873426815220</v>
      </c>
      <c r="H2723" s="18" t="str">
        <f>TCD!F2723</f>
        <v>E</v>
      </c>
      <c r="I2723" t="str">
        <f>TCD!B2723</f>
        <v>FR</v>
      </c>
      <c r="J2723" t="str">
        <f>IF(COUNTIF(Zoning!B:B,I2723)=0,"inconnu",_xlfn.XLOOKUP(I2723,Zoning!B:B,Zoning!C:C))</f>
        <v>France</v>
      </c>
      <c r="K2723">
        <f>_xlfn.XLOOKUP(F2723,'Shipment Detail'!N:N,'Shipment Detail'!AB:AB)</f>
        <v>2</v>
      </c>
      <c r="L2723">
        <f>TCD!E2723</f>
        <v>14</v>
      </c>
      <c r="M2723" t="str">
        <f>IF(J2723="France","ST",_xlfn.XLOOKUP(F2723,'Shipment Detail'!N:N,'Shipment Detail'!E:E,""))</f>
        <v>ST</v>
      </c>
      <c r="N2723">
        <f t="shared" si="130"/>
        <v>0.2</v>
      </c>
      <c r="O2723" t="str">
        <f>IF(_xlfn.XLOOKUP(F2723,'Shipment Detail'!N:N,'Shipment Detail'!BM:BM)=0,"",_xlfn.XLOOKUP(F2723,'Shipment Detail'!N:N,'Shipment Detail'!BM:BM))</f>
        <v/>
      </c>
      <c r="R2723" t="str">
        <f>IF(_xlfn.XLOOKUP(F2723,'Shipment Detail'!N:N,'Shipment Detail'!AV:AV)&gt;60,10,"")</f>
        <v/>
      </c>
      <c r="T2723" s="3">
        <f>TCD!C2723</f>
        <v>9.1300000000000026</v>
      </c>
    </row>
    <row r="2724" spans="1:20" x14ac:dyDescent="0.2">
      <c r="A2724" t="str">
        <f t="shared" si="129"/>
        <v>FEDEX FRANCE</v>
      </c>
      <c r="B2724" s="5">
        <f t="shared" si="131"/>
        <v>46174</v>
      </c>
      <c r="F2724" s="6">
        <f>TCD!A2724</f>
        <v>873426827625</v>
      </c>
      <c r="H2724" s="18" t="str">
        <f>TCD!F2724</f>
        <v>E</v>
      </c>
      <c r="I2724" t="str">
        <f>TCD!B2724</f>
        <v>FR</v>
      </c>
      <c r="J2724" t="str">
        <f>IF(COUNTIF(Zoning!B:B,I2724)=0,"inconnu",_xlfn.XLOOKUP(I2724,Zoning!B:B,Zoning!C:C))</f>
        <v>France</v>
      </c>
      <c r="K2724">
        <f>_xlfn.XLOOKUP(F2724,'Shipment Detail'!N:N,'Shipment Detail'!AB:AB)</f>
        <v>2</v>
      </c>
      <c r="L2724">
        <f>TCD!E2724</f>
        <v>14</v>
      </c>
      <c r="M2724" t="str">
        <f>IF(J2724="France","ST",_xlfn.XLOOKUP(F2724,'Shipment Detail'!N:N,'Shipment Detail'!E:E,""))</f>
        <v>ST</v>
      </c>
      <c r="N2724">
        <f t="shared" si="130"/>
        <v>0.2</v>
      </c>
      <c r="O2724" t="str">
        <f>IF(_xlfn.XLOOKUP(F2724,'Shipment Detail'!N:N,'Shipment Detail'!BM:BM)=0,"",_xlfn.XLOOKUP(F2724,'Shipment Detail'!N:N,'Shipment Detail'!BM:BM))</f>
        <v/>
      </c>
      <c r="R2724" t="str">
        <f>IF(_xlfn.XLOOKUP(F2724,'Shipment Detail'!N:N,'Shipment Detail'!AV:AV)&gt;60,10,"")</f>
        <v/>
      </c>
      <c r="T2724" s="3">
        <f>TCD!C2724</f>
        <v>9.1300000000000026</v>
      </c>
    </row>
    <row r="2725" spans="1:20" x14ac:dyDescent="0.2">
      <c r="A2725" t="str">
        <f t="shared" si="129"/>
        <v>FEDEX FRANCE</v>
      </c>
      <c r="B2725" s="5">
        <f t="shared" si="131"/>
        <v>46174</v>
      </c>
      <c r="F2725" s="6">
        <f>TCD!A2725</f>
        <v>873426846285</v>
      </c>
      <c r="H2725" s="18" t="str">
        <f>TCD!F2725</f>
        <v>E</v>
      </c>
      <c r="I2725" t="str">
        <f>TCD!B2725</f>
        <v>FR</v>
      </c>
      <c r="J2725" t="str">
        <f>IF(COUNTIF(Zoning!B:B,I2725)=0,"inconnu",_xlfn.XLOOKUP(I2725,Zoning!B:B,Zoning!C:C))</f>
        <v>France</v>
      </c>
      <c r="K2725">
        <f>_xlfn.XLOOKUP(F2725,'Shipment Detail'!N:N,'Shipment Detail'!AB:AB)</f>
        <v>7</v>
      </c>
      <c r="L2725">
        <f>TCD!E2725</f>
        <v>43.4</v>
      </c>
      <c r="M2725" t="str">
        <f>IF(J2725="France","ST",_xlfn.XLOOKUP(F2725,'Shipment Detail'!N:N,'Shipment Detail'!E:E,""))</f>
        <v>ST</v>
      </c>
      <c r="N2725">
        <f t="shared" si="130"/>
        <v>0.2</v>
      </c>
      <c r="O2725" t="str">
        <f>IF(_xlfn.XLOOKUP(F2725,'Shipment Detail'!N:N,'Shipment Detail'!BM:BM)=0,"",_xlfn.XLOOKUP(F2725,'Shipment Detail'!N:N,'Shipment Detail'!BM:BM))</f>
        <v/>
      </c>
      <c r="R2725" t="str">
        <f>IF(_xlfn.XLOOKUP(F2725,'Shipment Detail'!N:N,'Shipment Detail'!AV:AV)&gt;60,10,"")</f>
        <v/>
      </c>
      <c r="T2725" s="3">
        <f>TCD!C2725</f>
        <v>19.170000000000002</v>
      </c>
    </row>
    <row r="2726" spans="1:20" x14ac:dyDescent="0.2">
      <c r="A2726" t="str">
        <f t="shared" si="129"/>
        <v>FEDEX FRANCE</v>
      </c>
      <c r="B2726" s="5">
        <f t="shared" si="131"/>
        <v>46174</v>
      </c>
      <c r="F2726" s="6">
        <f>TCD!A2726</f>
        <v>873426878843</v>
      </c>
      <c r="H2726" s="18" t="str">
        <f>TCD!F2726</f>
        <v>E</v>
      </c>
      <c r="I2726" t="str">
        <f>TCD!B2726</f>
        <v>FR</v>
      </c>
      <c r="J2726" t="str">
        <f>IF(COUNTIF(Zoning!B:B,I2726)=0,"inconnu",_xlfn.XLOOKUP(I2726,Zoning!B:B,Zoning!C:C))</f>
        <v>France</v>
      </c>
      <c r="K2726">
        <f>_xlfn.XLOOKUP(F2726,'Shipment Detail'!N:N,'Shipment Detail'!AB:AB)</f>
        <v>2</v>
      </c>
      <c r="L2726">
        <f>TCD!E2726</f>
        <v>14</v>
      </c>
      <c r="M2726" t="str">
        <f>IF(J2726="France","ST",_xlfn.XLOOKUP(F2726,'Shipment Detail'!N:N,'Shipment Detail'!E:E,""))</f>
        <v>ST</v>
      </c>
      <c r="N2726">
        <f t="shared" si="130"/>
        <v>0.2</v>
      </c>
      <c r="O2726" t="str">
        <f>IF(_xlfn.XLOOKUP(F2726,'Shipment Detail'!N:N,'Shipment Detail'!BM:BM)=0,"",_xlfn.XLOOKUP(F2726,'Shipment Detail'!N:N,'Shipment Detail'!BM:BM))</f>
        <v/>
      </c>
      <c r="R2726" t="str">
        <f>IF(_xlfn.XLOOKUP(F2726,'Shipment Detail'!N:N,'Shipment Detail'!AV:AV)&gt;60,10,"")</f>
        <v/>
      </c>
      <c r="T2726" s="3">
        <f>TCD!C2726</f>
        <v>9.1300000000000026</v>
      </c>
    </row>
    <row r="2727" spans="1:20" x14ac:dyDescent="0.2">
      <c r="A2727" t="str">
        <f t="shared" si="129"/>
        <v>FEDEX FRANCE</v>
      </c>
      <c r="B2727" s="5">
        <f t="shared" si="131"/>
        <v>46174</v>
      </c>
      <c r="F2727" s="6">
        <f>TCD!A2727</f>
        <v>873426891093</v>
      </c>
      <c r="H2727" s="18" t="str">
        <f>TCD!F2727</f>
        <v>E</v>
      </c>
      <c r="I2727" t="str">
        <f>TCD!B2727</f>
        <v>FR</v>
      </c>
      <c r="J2727" t="str">
        <f>IF(COUNTIF(Zoning!B:B,I2727)=0,"inconnu",_xlfn.XLOOKUP(I2727,Zoning!B:B,Zoning!C:C))</f>
        <v>France</v>
      </c>
      <c r="K2727">
        <f>_xlfn.XLOOKUP(F2727,'Shipment Detail'!N:N,'Shipment Detail'!AB:AB)</f>
        <v>3</v>
      </c>
      <c r="L2727">
        <f>TCD!E2727</f>
        <v>18</v>
      </c>
      <c r="M2727" t="str">
        <f>IF(J2727="France","ST",_xlfn.XLOOKUP(F2727,'Shipment Detail'!N:N,'Shipment Detail'!E:E,""))</f>
        <v>ST</v>
      </c>
      <c r="N2727">
        <f t="shared" si="130"/>
        <v>0.2</v>
      </c>
      <c r="O2727" t="str">
        <f>IF(_xlfn.XLOOKUP(F2727,'Shipment Detail'!N:N,'Shipment Detail'!BM:BM)=0,"",_xlfn.XLOOKUP(F2727,'Shipment Detail'!N:N,'Shipment Detail'!BM:BM))</f>
        <v/>
      </c>
      <c r="R2727" t="str">
        <f>IF(_xlfn.XLOOKUP(F2727,'Shipment Detail'!N:N,'Shipment Detail'!AV:AV)&gt;60,10,"")</f>
        <v/>
      </c>
      <c r="T2727" s="3">
        <f>TCD!C2727</f>
        <v>10.469999999999999</v>
      </c>
    </row>
    <row r="2728" spans="1:20" x14ac:dyDescent="0.2">
      <c r="A2728" t="str">
        <f t="shared" si="129"/>
        <v>FEDEX FRANCE</v>
      </c>
      <c r="B2728" s="5">
        <f t="shared" si="131"/>
        <v>46174</v>
      </c>
      <c r="F2728" s="6">
        <f>TCD!A2728</f>
        <v>873426907590</v>
      </c>
      <c r="H2728" s="18" t="str">
        <f>TCD!F2728</f>
        <v>E</v>
      </c>
      <c r="I2728" t="str">
        <f>TCD!B2728</f>
        <v>FR</v>
      </c>
      <c r="J2728" t="str">
        <f>IF(COUNTIF(Zoning!B:B,I2728)=0,"inconnu",_xlfn.XLOOKUP(I2728,Zoning!B:B,Zoning!C:C))</f>
        <v>France</v>
      </c>
      <c r="K2728">
        <f>_xlfn.XLOOKUP(F2728,'Shipment Detail'!N:N,'Shipment Detail'!AB:AB)</f>
        <v>4</v>
      </c>
      <c r="L2728">
        <f>TCD!E2728</f>
        <v>28</v>
      </c>
      <c r="M2728" t="str">
        <f>IF(J2728="France","ST",_xlfn.XLOOKUP(F2728,'Shipment Detail'!N:N,'Shipment Detail'!E:E,""))</f>
        <v>ST</v>
      </c>
      <c r="N2728">
        <f t="shared" si="130"/>
        <v>0.2</v>
      </c>
      <c r="O2728" t="str">
        <f>IF(_xlfn.XLOOKUP(F2728,'Shipment Detail'!N:N,'Shipment Detail'!BM:BM)=0,"",_xlfn.XLOOKUP(F2728,'Shipment Detail'!N:N,'Shipment Detail'!BM:BM))</f>
        <v/>
      </c>
      <c r="R2728" t="str">
        <f>IF(_xlfn.XLOOKUP(F2728,'Shipment Detail'!N:N,'Shipment Detail'!AV:AV)&gt;60,10,"")</f>
        <v/>
      </c>
      <c r="T2728" s="3">
        <f>TCD!C2728</f>
        <v>13.809999999999995</v>
      </c>
    </row>
    <row r="2729" spans="1:20" x14ac:dyDescent="0.2">
      <c r="A2729" t="str">
        <f t="shared" si="129"/>
        <v>FEDEX FRANCE</v>
      </c>
      <c r="B2729" s="5">
        <f t="shared" si="131"/>
        <v>46174</v>
      </c>
      <c r="F2729" s="6">
        <f>TCD!A2729</f>
        <v>873426927363</v>
      </c>
      <c r="H2729" s="18" t="str">
        <f>TCD!F2729</f>
        <v>E</v>
      </c>
      <c r="I2729" t="str">
        <f>TCD!B2729</f>
        <v>FR</v>
      </c>
      <c r="J2729" t="str">
        <f>IF(COUNTIF(Zoning!B:B,I2729)=0,"inconnu",_xlfn.XLOOKUP(I2729,Zoning!B:B,Zoning!C:C))</f>
        <v>France</v>
      </c>
      <c r="K2729">
        <f>_xlfn.XLOOKUP(F2729,'Shipment Detail'!N:N,'Shipment Detail'!AB:AB)</f>
        <v>3</v>
      </c>
      <c r="L2729">
        <f>TCD!E2729</f>
        <v>22.400000000000002</v>
      </c>
      <c r="M2729" t="str">
        <f>IF(J2729="France","ST",_xlfn.XLOOKUP(F2729,'Shipment Detail'!N:N,'Shipment Detail'!E:E,""))</f>
        <v>ST</v>
      </c>
      <c r="N2729">
        <f t="shared" si="130"/>
        <v>0.2</v>
      </c>
      <c r="O2729" t="str">
        <f>IF(_xlfn.XLOOKUP(F2729,'Shipment Detail'!N:N,'Shipment Detail'!BM:BM)=0,"",_xlfn.XLOOKUP(F2729,'Shipment Detail'!N:N,'Shipment Detail'!BM:BM))</f>
        <v/>
      </c>
      <c r="R2729" t="str">
        <f>IF(_xlfn.XLOOKUP(F2729,'Shipment Detail'!N:N,'Shipment Detail'!AV:AV)&gt;60,10,"")</f>
        <v/>
      </c>
      <c r="T2729" s="3">
        <f>TCD!C2729</f>
        <v>12.14</v>
      </c>
    </row>
    <row r="2730" spans="1:20" x14ac:dyDescent="0.2">
      <c r="A2730" t="str">
        <f t="shared" si="129"/>
        <v>FEDEX FRANCE</v>
      </c>
      <c r="B2730" s="5">
        <f t="shared" si="131"/>
        <v>46174</v>
      </c>
      <c r="F2730" s="6">
        <f>TCD!A2730</f>
        <v>873426948924</v>
      </c>
      <c r="H2730" s="18" t="str">
        <f>TCD!F2730</f>
        <v>E</v>
      </c>
      <c r="I2730" t="str">
        <f>TCD!B2730</f>
        <v>FR</v>
      </c>
      <c r="J2730" t="str">
        <f>IF(COUNTIF(Zoning!B:B,I2730)=0,"inconnu",_xlfn.XLOOKUP(I2730,Zoning!B:B,Zoning!C:C))</f>
        <v>France</v>
      </c>
      <c r="K2730">
        <f>_xlfn.XLOOKUP(F2730,'Shipment Detail'!N:N,'Shipment Detail'!AB:AB)</f>
        <v>2</v>
      </c>
      <c r="L2730">
        <f>TCD!E2730</f>
        <v>15</v>
      </c>
      <c r="M2730" t="str">
        <f>IF(J2730="France","ST",_xlfn.XLOOKUP(F2730,'Shipment Detail'!N:N,'Shipment Detail'!E:E,""))</f>
        <v>ST</v>
      </c>
      <c r="N2730">
        <f t="shared" si="130"/>
        <v>0.2</v>
      </c>
      <c r="O2730" t="str">
        <f>IF(_xlfn.XLOOKUP(F2730,'Shipment Detail'!N:N,'Shipment Detail'!BM:BM)=0,"",_xlfn.XLOOKUP(F2730,'Shipment Detail'!N:N,'Shipment Detail'!BM:BM))</f>
        <v/>
      </c>
      <c r="R2730" t="str">
        <f>IF(_xlfn.XLOOKUP(F2730,'Shipment Detail'!N:N,'Shipment Detail'!AV:AV)&gt;60,10,"")</f>
        <v/>
      </c>
      <c r="T2730" s="3">
        <f>TCD!C2730</f>
        <v>9.4600000000000009</v>
      </c>
    </row>
    <row r="2731" spans="1:20" x14ac:dyDescent="0.2">
      <c r="A2731" t="str">
        <f t="shared" si="129"/>
        <v>FEDEX FRANCE</v>
      </c>
      <c r="B2731" s="5">
        <f t="shared" si="131"/>
        <v>46174</v>
      </c>
      <c r="F2731" s="6">
        <f>TCD!A2731</f>
        <v>873426964563</v>
      </c>
      <c r="H2731" s="18" t="str">
        <f>TCD!F2731</f>
        <v>E</v>
      </c>
      <c r="I2731" t="str">
        <f>TCD!B2731</f>
        <v>FR</v>
      </c>
      <c r="J2731" t="str">
        <f>IF(COUNTIF(Zoning!B:B,I2731)=0,"inconnu",_xlfn.XLOOKUP(I2731,Zoning!B:B,Zoning!C:C))</f>
        <v>France</v>
      </c>
      <c r="K2731">
        <f>_xlfn.XLOOKUP(F2731,'Shipment Detail'!N:N,'Shipment Detail'!AB:AB)</f>
        <v>1</v>
      </c>
      <c r="L2731">
        <f>TCD!E2731</f>
        <v>7.3999999999999995</v>
      </c>
      <c r="M2731" t="str">
        <f>IF(J2731="France","ST",_xlfn.XLOOKUP(F2731,'Shipment Detail'!N:N,'Shipment Detail'!E:E,""))</f>
        <v>ST</v>
      </c>
      <c r="N2731">
        <f t="shared" si="130"/>
        <v>0.2</v>
      </c>
      <c r="O2731" t="str">
        <f>IF(_xlfn.XLOOKUP(F2731,'Shipment Detail'!N:N,'Shipment Detail'!BM:BM)=0,"",_xlfn.XLOOKUP(F2731,'Shipment Detail'!N:N,'Shipment Detail'!BM:BM))</f>
        <v/>
      </c>
      <c r="R2731" t="str">
        <f>IF(_xlfn.XLOOKUP(F2731,'Shipment Detail'!N:N,'Shipment Detail'!AV:AV)&gt;60,10,"")</f>
        <v/>
      </c>
      <c r="T2731" s="3">
        <f>TCD!C2731</f>
        <v>7.120000000000001</v>
      </c>
    </row>
    <row r="2732" spans="1:20" x14ac:dyDescent="0.2">
      <c r="A2732" t="str">
        <f t="shared" si="129"/>
        <v>FEDEX FRANCE</v>
      </c>
      <c r="B2732" s="5">
        <f t="shared" si="131"/>
        <v>46174</v>
      </c>
      <c r="F2732" s="6">
        <f>TCD!A2732</f>
        <v>873426985528</v>
      </c>
      <c r="H2732" s="18" t="str">
        <f>TCD!F2732</f>
        <v>E</v>
      </c>
      <c r="I2732" t="str">
        <f>TCD!B2732</f>
        <v>FR</v>
      </c>
      <c r="J2732" t="str">
        <f>IF(COUNTIF(Zoning!B:B,I2732)=0,"inconnu",_xlfn.XLOOKUP(I2732,Zoning!B:B,Zoning!C:C))</f>
        <v>France</v>
      </c>
      <c r="K2732">
        <f>_xlfn.XLOOKUP(F2732,'Shipment Detail'!N:N,'Shipment Detail'!AB:AB)</f>
        <v>1</v>
      </c>
      <c r="L2732">
        <f>TCD!E2732</f>
        <v>21</v>
      </c>
      <c r="M2732" t="str">
        <f>IF(J2732="France","ST",_xlfn.XLOOKUP(F2732,'Shipment Detail'!N:N,'Shipment Detail'!E:E,""))</f>
        <v>ST</v>
      </c>
      <c r="N2732">
        <f t="shared" si="130"/>
        <v>0.2</v>
      </c>
      <c r="O2732" t="str">
        <f>IF(_xlfn.XLOOKUP(F2732,'Shipment Detail'!N:N,'Shipment Detail'!BM:BM)=0,"",_xlfn.XLOOKUP(F2732,'Shipment Detail'!N:N,'Shipment Detail'!BM:BM))</f>
        <v/>
      </c>
      <c r="R2732" t="str">
        <f>IF(_xlfn.XLOOKUP(F2732,'Shipment Detail'!N:N,'Shipment Detail'!AV:AV)&gt;60,10,"")</f>
        <v/>
      </c>
      <c r="T2732" s="3">
        <f>TCD!C2732</f>
        <v>11.469999999999999</v>
      </c>
    </row>
    <row r="2733" spans="1:20" x14ac:dyDescent="0.2">
      <c r="A2733" t="str">
        <f t="shared" si="129"/>
        <v>FEDEX FRANCE</v>
      </c>
      <c r="B2733" s="5">
        <f t="shared" si="131"/>
        <v>46174</v>
      </c>
      <c r="F2733" s="6">
        <f>TCD!A2733</f>
        <v>873427003450</v>
      </c>
      <c r="H2733" s="18" t="str">
        <f>TCD!F2733</f>
        <v>E</v>
      </c>
      <c r="I2733" t="str">
        <f>TCD!B2733</f>
        <v>FR</v>
      </c>
      <c r="J2733" t="str">
        <f>IF(COUNTIF(Zoning!B:B,I2733)=0,"inconnu",_xlfn.XLOOKUP(I2733,Zoning!B:B,Zoning!C:C))</f>
        <v>France</v>
      </c>
      <c r="K2733">
        <f>_xlfn.XLOOKUP(F2733,'Shipment Detail'!N:N,'Shipment Detail'!AB:AB)</f>
        <v>7</v>
      </c>
      <c r="L2733">
        <f>TCD!E2733</f>
        <v>36.5</v>
      </c>
      <c r="M2733" t="str">
        <f>IF(J2733="France","ST",_xlfn.XLOOKUP(F2733,'Shipment Detail'!N:N,'Shipment Detail'!E:E,""))</f>
        <v>ST</v>
      </c>
      <c r="N2733">
        <f t="shared" si="130"/>
        <v>0.2</v>
      </c>
      <c r="O2733" t="str">
        <f>IF(_xlfn.XLOOKUP(F2733,'Shipment Detail'!N:N,'Shipment Detail'!BM:BM)=0,"",_xlfn.XLOOKUP(F2733,'Shipment Detail'!N:N,'Shipment Detail'!BM:BM))</f>
        <v/>
      </c>
      <c r="R2733" t="str">
        <f>IF(_xlfn.XLOOKUP(F2733,'Shipment Detail'!N:N,'Shipment Detail'!AV:AV)&gt;60,10,"")</f>
        <v/>
      </c>
      <c r="T2733" s="3">
        <f>TCD!C2733</f>
        <v>16.830000000000005</v>
      </c>
    </row>
    <row r="2734" spans="1:20" x14ac:dyDescent="0.2">
      <c r="A2734" t="str">
        <f t="shared" si="129"/>
        <v>FEDEX FRANCE</v>
      </c>
      <c r="B2734" s="5">
        <f t="shared" si="131"/>
        <v>46174</v>
      </c>
      <c r="F2734" s="6">
        <f>TCD!A2734</f>
        <v>873427034312</v>
      </c>
      <c r="H2734" s="18" t="str">
        <f>TCD!F2734</f>
        <v>E</v>
      </c>
      <c r="I2734" t="str">
        <f>TCD!B2734</f>
        <v>FR</v>
      </c>
      <c r="J2734" t="str">
        <f>IF(COUNTIF(Zoning!B:B,I2734)=0,"inconnu",_xlfn.XLOOKUP(I2734,Zoning!B:B,Zoning!C:C))</f>
        <v>France</v>
      </c>
      <c r="K2734">
        <f>_xlfn.XLOOKUP(F2734,'Shipment Detail'!N:N,'Shipment Detail'!AB:AB)</f>
        <v>6</v>
      </c>
      <c r="L2734">
        <f>TCD!E2734</f>
        <v>30.6</v>
      </c>
      <c r="M2734" t="str">
        <f>IF(J2734="France","ST",_xlfn.XLOOKUP(F2734,'Shipment Detail'!N:N,'Shipment Detail'!E:E,""))</f>
        <v>ST</v>
      </c>
      <c r="N2734">
        <f t="shared" si="130"/>
        <v>0.2</v>
      </c>
      <c r="O2734" t="str">
        <f>IF(_xlfn.XLOOKUP(F2734,'Shipment Detail'!N:N,'Shipment Detail'!BM:BM)=0,"",_xlfn.XLOOKUP(F2734,'Shipment Detail'!N:N,'Shipment Detail'!BM:BM))</f>
        <v/>
      </c>
      <c r="R2734" t="str">
        <f>IF(_xlfn.XLOOKUP(F2734,'Shipment Detail'!N:N,'Shipment Detail'!AV:AV)&gt;60,10,"")</f>
        <v/>
      </c>
      <c r="T2734" s="3">
        <f>TCD!C2734</f>
        <v>14.82</v>
      </c>
    </row>
    <row r="2735" spans="1:20" x14ac:dyDescent="0.2">
      <c r="A2735" t="str">
        <f t="shared" si="129"/>
        <v>FEDEX FRANCE</v>
      </c>
      <c r="B2735" s="5">
        <f t="shared" si="131"/>
        <v>46174</v>
      </c>
      <c r="F2735" s="6">
        <f>TCD!A2735</f>
        <v>873428417545</v>
      </c>
      <c r="H2735" s="18" t="str">
        <f>TCD!F2735</f>
        <v>E</v>
      </c>
      <c r="I2735" t="str">
        <f>TCD!B2735</f>
        <v>FR</v>
      </c>
      <c r="J2735" t="str">
        <f>IF(COUNTIF(Zoning!B:B,I2735)=0,"inconnu",_xlfn.XLOOKUP(I2735,Zoning!B:B,Zoning!C:C))</f>
        <v>France</v>
      </c>
      <c r="K2735">
        <f>_xlfn.XLOOKUP(F2735,'Shipment Detail'!N:N,'Shipment Detail'!AB:AB)</f>
        <v>3</v>
      </c>
      <c r="L2735">
        <f>TCD!E2735</f>
        <v>15.9</v>
      </c>
      <c r="M2735" t="str">
        <f>IF(J2735="France","ST",_xlfn.XLOOKUP(F2735,'Shipment Detail'!N:N,'Shipment Detail'!E:E,""))</f>
        <v>ST</v>
      </c>
      <c r="N2735">
        <f t="shared" si="130"/>
        <v>0.2</v>
      </c>
      <c r="O2735" t="str">
        <f>IF(_xlfn.XLOOKUP(F2735,'Shipment Detail'!N:N,'Shipment Detail'!BM:BM)=0,"",_xlfn.XLOOKUP(F2735,'Shipment Detail'!N:N,'Shipment Detail'!BM:BM))</f>
        <v/>
      </c>
      <c r="R2735" t="str">
        <f>IF(_xlfn.XLOOKUP(F2735,'Shipment Detail'!N:N,'Shipment Detail'!AV:AV)&gt;60,10,"")</f>
        <v/>
      </c>
      <c r="T2735" s="3">
        <f>TCD!C2735</f>
        <v>9.8000000000000007</v>
      </c>
    </row>
    <row r="2736" spans="1:20" x14ac:dyDescent="0.2">
      <c r="A2736" t="str">
        <f t="shared" si="129"/>
        <v>FEDEX FRANCE</v>
      </c>
      <c r="B2736" s="5">
        <f t="shared" si="131"/>
        <v>46174</v>
      </c>
      <c r="F2736" s="6">
        <f>TCD!A2736</f>
        <v>873428494977</v>
      </c>
      <c r="H2736" s="18" t="str">
        <f>TCD!F2736</f>
        <v>E</v>
      </c>
      <c r="I2736" t="str">
        <f>TCD!B2736</f>
        <v>FR</v>
      </c>
      <c r="J2736" t="str">
        <f>IF(COUNTIF(Zoning!B:B,I2736)=0,"inconnu",_xlfn.XLOOKUP(I2736,Zoning!B:B,Zoning!C:C))</f>
        <v>France</v>
      </c>
      <c r="K2736">
        <f>_xlfn.XLOOKUP(F2736,'Shipment Detail'!N:N,'Shipment Detail'!AB:AB)</f>
        <v>2</v>
      </c>
      <c r="L2736">
        <f>TCD!E2736</f>
        <v>12</v>
      </c>
      <c r="M2736" t="str">
        <f>IF(J2736="France","ST",_xlfn.XLOOKUP(F2736,'Shipment Detail'!N:N,'Shipment Detail'!E:E,""))</f>
        <v>ST</v>
      </c>
      <c r="N2736">
        <f t="shared" si="130"/>
        <v>0.2</v>
      </c>
      <c r="O2736" t="str">
        <f>IF(_xlfn.XLOOKUP(F2736,'Shipment Detail'!N:N,'Shipment Detail'!BM:BM)=0,"",_xlfn.XLOOKUP(F2736,'Shipment Detail'!N:N,'Shipment Detail'!BM:BM))</f>
        <v/>
      </c>
      <c r="R2736" t="str">
        <f>IF(_xlfn.XLOOKUP(F2736,'Shipment Detail'!N:N,'Shipment Detail'!AV:AV)&gt;60,10,"")</f>
        <v/>
      </c>
      <c r="T2736" s="3">
        <f>TCD!C2736</f>
        <v>8.4599999999999973</v>
      </c>
    </row>
    <row r="2737" spans="1:20" x14ac:dyDescent="0.2">
      <c r="A2737" t="str">
        <f t="shared" si="129"/>
        <v>FEDEX FRANCE</v>
      </c>
      <c r="B2737" s="5">
        <f t="shared" si="131"/>
        <v>46174</v>
      </c>
      <c r="F2737" s="6">
        <f>TCD!A2737</f>
        <v>873428512546</v>
      </c>
      <c r="H2737" s="18" t="str">
        <f>TCD!F2737</f>
        <v>E</v>
      </c>
      <c r="I2737" t="str">
        <f>TCD!B2737</f>
        <v>FR</v>
      </c>
      <c r="J2737" t="str">
        <f>IF(COUNTIF(Zoning!B:B,I2737)=0,"inconnu",_xlfn.XLOOKUP(I2737,Zoning!B:B,Zoning!C:C))</f>
        <v>France</v>
      </c>
      <c r="K2737">
        <f>_xlfn.XLOOKUP(F2737,'Shipment Detail'!N:N,'Shipment Detail'!AB:AB)</f>
        <v>1</v>
      </c>
      <c r="L2737">
        <f>TCD!E2737</f>
        <v>6.6999999999999993</v>
      </c>
      <c r="M2737" t="str">
        <f>IF(J2737="France","ST",_xlfn.XLOOKUP(F2737,'Shipment Detail'!N:N,'Shipment Detail'!E:E,""))</f>
        <v>ST</v>
      </c>
      <c r="N2737">
        <f t="shared" si="130"/>
        <v>0.2</v>
      </c>
      <c r="O2737" t="str">
        <f>IF(_xlfn.XLOOKUP(F2737,'Shipment Detail'!N:N,'Shipment Detail'!BM:BM)=0,"",_xlfn.XLOOKUP(F2737,'Shipment Detail'!N:N,'Shipment Detail'!BM:BM))</f>
        <v/>
      </c>
      <c r="R2737" t="str">
        <f>IF(_xlfn.XLOOKUP(F2737,'Shipment Detail'!N:N,'Shipment Detail'!AV:AV)&gt;60,10,"")</f>
        <v/>
      </c>
      <c r="T2737" s="3">
        <f>TCD!C2737</f>
        <v>6.7899999999999991</v>
      </c>
    </row>
    <row r="2738" spans="1:20" x14ac:dyDescent="0.2">
      <c r="A2738" t="str">
        <f t="shared" si="129"/>
        <v>FEDEX FRANCE</v>
      </c>
      <c r="B2738" s="5">
        <f t="shared" si="131"/>
        <v>46174</v>
      </c>
      <c r="F2738" s="6">
        <f>TCD!A2738</f>
        <v>873428530512</v>
      </c>
      <c r="H2738" s="18" t="str">
        <f>TCD!F2738</f>
        <v>E</v>
      </c>
      <c r="I2738" t="str">
        <f>TCD!B2738</f>
        <v>FR</v>
      </c>
      <c r="J2738" t="str">
        <f>IF(COUNTIF(Zoning!B:B,I2738)=0,"inconnu",_xlfn.XLOOKUP(I2738,Zoning!B:B,Zoning!C:C))</f>
        <v>France</v>
      </c>
      <c r="K2738">
        <f>_xlfn.XLOOKUP(F2738,'Shipment Detail'!N:N,'Shipment Detail'!AB:AB)</f>
        <v>2</v>
      </c>
      <c r="L2738">
        <f>TCD!E2738</f>
        <v>16.400000000000002</v>
      </c>
      <c r="M2738" t="str">
        <f>IF(J2738="France","ST",_xlfn.XLOOKUP(F2738,'Shipment Detail'!N:N,'Shipment Detail'!E:E,""))</f>
        <v>ST</v>
      </c>
      <c r="N2738">
        <f t="shared" si="130"/>
        <v>0.2</v>
      </c>
      <c r="O2738" t="str">
        <f>IF(_xlfn.XLOOKUP(F2738,'Shipment Detail'!N:N,'Shipment Detail'!BM:BM)=0,"",_xlfn.XLOOKUP(F2738,'Shipment Detail'!N:N,'Shipment Detail'!BM:BM))</f>
        <v/>
      </c>
      <c r="R2738" t="str">
        <f>IF(_xlfn.XLOOKUP(F2738,'Shipment Detail'!N:N,'Shipment Detail'!AV:AV)&gt;60,10,"")</f>
        <v/>
      </c>
      <c r="T2738" s="3">
        <f>TCD!C2738</f>
        <v>10.129999999999995</v>
      </c>
    </row>
    <row r="2739" spans="1:20" x14ac:dyDescent="0.2">
      <c r="A2739" t="str">
        <f t="shared" si="129"/>
        <v>FEDEX FRANCE</v>
      </c>
      <c r="B2739" s="5">
        <f t="shared" si="131"/>
        <v>46174</v>
      </c>
      <c r="F2739" s="6">
        <f>TCD!A2739</f>
        <v>873428546522</v>
      </c>
      <c r="H2739" s="18" t="str">
        <f>TCD!F2739</f>
        <v>E</v>
      </c>
      <c r="I2739" t="str">
        <f>TCD!B2739</f>
        <v>FR</v>
      </c>
      <c r="J2739" t="str">
        <f>IF(COUNTIF(Zoning!B:B,I2739)=0,"inconnu",_xlfn.XLOOKUP(I2739,Zoning!B:B,Zoning!C:C))</f>
        <v>France</v>
      </c>
      <c r="K2739">
        <f>_xlfn.XLOOKUP(F2739,'Shipment Detail'!N:N,'Shipment Detail'!AB:AB)</f>
        <v>5</v>
      </c>
      <c r="L2739">
        <f>TCD!E2739</f>
        <v>31.3</v>
      </c>
      <c r="M2739" t="str">
        <f>IF(J2739="France","ST",_xlfn.XLOOKUP(F2739,'Shipment Detail'!N:N,'Shipment Detail'!E:E,""))</f>
        <v>ST</v>
      </c>
      <c r="N2739">
        <f t="shared" si="130"/>
        <v>0.2</v>
      </c>
      <c r="O2739" t="str">
        <f>IF(_xlfn.XLOOKUP(F2739,'Shipment Detail'!N:N,'Shipment Detail'!BM:BM)=0,"",_xlfn.XLOOKUP(F2739,'Shipment Detail'!N:N,'Shipment Detail'!BM:BM))</f>
        <v/>
      </c>
      <c r="R2739" t="str">
        <f>IF(_xlfn.XLOOKUP(F2739,'Shipment Detail'!N:N,'Shipment Detail'!AV:AV)&gt;60,10,"")</f>
        <v/>
      </c>
      <c r="T2739" s="3">
        <f>TCD!C2739</f>
        <v>15.159999999999997</v>
      </c>
    </row>
    <row r="2740" spans="1:20" x14ac:dyDescent="0.2">
      <c r="A2740" t="str">
        <f t="shared" si="129"/>
        <v>FEDEX FRANCE</v>
      </c>
      <c r="B2740" s="5">
        <f t="shared" si="131"/>
        <v>46174</v>
      </c>
      <c r="F2740" s="6">
        <f>TCD!A2740</f>
        <v>873428589010</v>
      </c>
      <c r="H2740" s="18" t="str">
        <f>TCD!F2740</f>
        <v>E</v>
      </c>
      <c r="I2740" t="str">
        <f>TCD!B2740</f>
        <v>FR</v>
      </c>
      <c r="J2740" t="str">
        <f>IF(COUNTIF(Zoning!B:B,I2740)=0,"inconnu",_xlfn.XLOOKUP(I2740,Zoning!B:B,Zoning!C:C))</f>
        <v>France</v>
      </c>
      <c r="K2740">
        <f>_xlfn.XLOOKUP(F2740,'Shipment Detail'!N:N,'Shipment Detail'!AB:AB)</f>
        <v>7</v>
      </c>
      <c r="L2740">
        <f>TCD!E2740</f>
        <v>44.7</v>
      </c>
      <c r="M2740" t="str">
        <f>IF(J2740="France","ST",_xlfn.XLOOKUP(F2740,'Shipment Detail'!N:N,'Shipment Detail'!E:E,""))</f>
        <v>ST</v>
      </c>
      <c r="N2740">
        <f t="shared" si="130"/>
        <v>0.2</v>
      </c>
      <c r="O2740" t="str">
        <f>IF(_xlfn.XLOOKUP(F2740,'Shipment Detail'!N:N,'Shipment Detail'!BM:BM)=0,"",_xlfn.XLOOKUP(F2740,'Shipment Detail'!N:N,'Shipment Detail'!BM:BM))</f>
        <v/>
      </c>
      <c r="R2740" t="str">
        <f>IF(_xlfn.XLOOKUP(F2740,'Shipment Detail'!N:N,'Shipment Detail'!AV:AV)&gt;60,10,"")</f>
        <v/>
      </c>
      <c r="T2740" s="3">
        <f>TCD!C2740</f>
        <v>19.499999999999993</v>
      </c>
    </row>
    <row r="2741" spans="1:20" x14ac:dyDescent="0.2">
      <c r="A2741" t="str">
        <f t="shared" si="129"/>
        <v>FEDEX FRANCE</v>
      </c>
      <c r="B2741" s="5">
        <f t="shared" si="131"/>
        <v>46174</v>
      </c>
      <c r="F2741" s="6">
        <f>TCD!A2741</f>
        <v>873428625181</v>
      </c>
      <c r="H2741" s="18" t="str">
        <f>TCD!F2741</f>
        <v>E</v>
      </c>
      <c r="I2741" t="str">
        <f>TCD!B2741</f>
        <v>FR</v>
      </c>
      <c r="J2741" t="str">
        <f>IF(COUNTIF(Zoning!B:B,I2741)=0,"inconnu",_xlfn.XLOOKUP(I2741,Zoning!B:B,Zoning!C:C))</f>
        <v>France</v>
      </c>
      <c r="K2741">
        <f>_xlfn.XLOOKUP(F2741,'Shipment Detail'!N:N,'Shipment Detail'!AB:AB)</f>
        <v>3</v>
      </c>
      <c r="L2741">
        <f>TCD!E2741</f>
        <v>17</v>
      </c>
      <c r="M2741" t="str">
        <f>IF(J2741="France","ST",_xlfn.XLOOKUP(F2741,'Shipment Detail'!N:N,'Shipment Detail'!E:E,""))</f>
        <v>ST</v>
      </c>
      <c r="N2741">
        <f t="shared" si="130"/>
        <v>0.2</v>
      </c>
      <c r="O2741" t="str">
        <f>IF(_xlfn.XLOOKUP(F2741,'Shipment Detail'!N:N,'Shipment Detail'!BM:BM)=0,"",_xlfn.XLOOKUP(F2741,'Shipment Detail'!N:N,'Shipment Detail'!BM:BM))</f>
        <v/>
      </c>
      <c r="R2741" t="str">
        <f>IF(_xlfn.XLOOKUP(F2741,'Shipment Detail'!N:N,'Shipment Detail'!AV:AV)&gt;60,10,"")</f>
        <v/>
      </c>
      <c r="T2741" s="3">
        <f>TCD!C2741</f>
        <v>10.129999999999995</v>
      </c>
    </row>
    <row r="2742" spans="1:20" x14ac:dyDescent="0.2">
      <c r="A2742" t="str">
        <f t="shared" si="129"/>
        <v>FEDEX FRANCE</v>
      </c>
      <c r="B2742" s="5">
        <f t="shared" si="131"/>
        <v>46174</v>
      </c>
      <c r="F2742" s="6">
        <f>TCD!A2742</f>
        <v>873428677796</v>
      </c>
      <c r="H2742" s="18" t="str">
        <f>TCD!F2742</f>
        <v>E</v>
      </c>
      <c r="I2742" t="str">
        <f>TCD!B2742</f>
        <v>FR</v>
      </c>
      <c r="J2742" t="str">
        <f>IF(COUNTIF(Zoning!B:B,I2742)=0,"inconnu",_xlfn.XLOOKUP(I2742,Zoning!B:B,Zoning!C:C))</f>
        <v>France</v>
      </c>
      <c r="K2742">
        <f>_xlfn.XLOOKUP(F2742,'Shipment Detail'!N:N,'Shipment Detail'!AB:AB)</f>
        <v>2</v>
      </c>
      <c r="L2742">
        <f>TCD!E2742</f>
        <v>15.4</v>
      </c>
      <c r="M2742" t="str">
        <f>IF(J2742="France","ST",_xlfn.XLOOKUP(F2742,'Shipment Detail'!N:N,'Shipment Detail'!E:E,""))</f>
        <v>ST</v>
      </c>
      <c r="N2742">
        <f t="shared" si="130"/>
        <v>0.2</v>
      </c>
      <c r="O2742" t="str">
        <f>IF(_xlfn.XLOOKUP(F2742,'Shipment Detail'!N:N,'Shipment Detail'!BM:BM)=0,"",_xlfn.XLOOKUP(F2742,'Shipment Detail'!N:N,'Shipment Detail'!BM:BM))</f>
        <v/>
      </c>
      <c r="R2742" t="str">
        <f>IF(_xlfn.XLOOKUP(F2742,'Shipment Detail'!N:N,'Shipment Detail'!AV:AV)&gt;60,10,"")</f>
        <v/>
      </c>
      <c r="T2742" s="3">
        <f>TCD!C2742</f>
        <v>9.8000000000000007</v>
      </c>
    </row>
    <row r="2743" spans="1:20" x14ac:dyDescent="0.2">
      <c r="A2743" t="str">
        <f t="shared" si="129"/>
        <v>FEDEX FRANCE</v>
      </c>
      <c r="B2743" s="5">
        <f t="shared" si="131"/>
        <v>46174</v>
      </c>
      <c r="F2743" s="6">
        <f>TCD!A2743</f>
        <v>873428788064</v>
      </c>
      <c r="H2743" s="18" t="str">
        <f>TCD!F2743</f>
        <v>E</v>
      </c>
      <c r="I2743" t="str">
        <f>TCD!B2743</f>
        <v>FR</v>
      </c>
      <c r="J2743" t="str">
        <f>IF(COUNTIF(Zoning!B:B,I2743)=0,"inconnu",_xlfn.XLOOKUP(I2743,Zoning!B:B,Zoning!C:C))</f>
        <v>France</v>
      </c>
      <c r="K2743">
        <f>_xlfn.XLOOKUP(F2743,'Shipment Detail'!N:N,'Shipment Detail'!AB:AB)</f>
        <v>7</v>
      </c>
      <c r="L2743">
        <f>TCD!E2743</f>
        <v>39</v>
      </c>
      <c r="M2743" t="str">
        <f>IF(J2743="France","ST",_xlfn.XLOOKUP(F2743,'Shipment Detail'!N:N,'Shipment Detail'!E:E,""))</f>
        <v>ST</v>
      </c>
      <c r="N2743">
        <f t="shared" si="130"/>
        <v>0.2</v>
      </c>
      <c r="O2743" t="str">
        <f>IF(_xlfn.XLOOKUP(F2743,'Shipment Detail'!N:N,'Shipment Detail'!BM:BM)=0,"",_xlfn.XLOOKUP(F2743,'Shipment Detail'!N:N,'Shipment Detail'!BM:BM))</f>
        <v/>
      </c>
      <c r="R2743" t="str">
        <f>IF(_xlfn.XLOOKUP(F2743,'Shipment Detail'!N:N,'Shipment Detail'!AV:AV)&gt;60,10,"")</f>
        <v/>
      </c>
      <c r="T2743" s="3">
        <f>TCD!C2743</f>
        <v>17.5</v>
      </c>
    </row>
    <row r="2744" spans="1:20" x14ac:dyDescent="0.2">
      <c r="A2744" t="str">
        <f t="shared" si="129"/>
        <v>FEDEX FRANCE</v>
      </c>
      <c r="B2744" s="5">
        <f t="shared" si="131"/>
        <v>46174</v>
      </c>
      <c r="F2744" s="6">
        <f>TCD!A2744</f>
        <v>873429135336</v>
      </c>
      <c r="H2744" s="18" t="str">
        <f>TCD!F2744</f>
        <v>E</v>
      </c>
      <c r="I2744" t="str">
        <f>TCD!B2744</f>
        <v>FR</v>
      </c>
      <c r="J2744" t="str">
        <f>IF(COUNTIF(Zoning!B:B,I2744)=0,"inconnu",_xlfn.XLOOKUP(I2744,Zoning!B:B,Zoning!C:C))</f>
        <v>France</v>
      </c>
      <c r="K2744">
        <f>_xlfn.XLOOKUP(F2744,'Shipment Detail'!N:N,'Shipment Detail'!AB:AB)</f>
        <v>3</v>
      </c>
      <c r="L2744">
        <f>TCD!E2744</f>
        <v>17.900000000000002</v>
      </c>
      <c r="M2744" t="str">
        <f>IF(J2744="France","ST",_xlfn.XLOOKUP(F2744,'Shipment Detail'!N:N,'Shipment Detail'!E:E,""))</f>
        <v>ST</v>
      </c>
      <c r="N2744">
        <f t="shared" si="130"/>
        <v>0.2</v>
      </c>
      <c r="O2744" t="str">
        <f>IF(_xlfn.XLOOKUP(F2744,'Shipment Detail'!N:N,'Shipment Detail'!BM:BM)=0,"",_xlfn.XLOOKUP(F2744,'Shipment Detail'!N:N,'Shipment Detail'!BM:BM))</f>
        <v/>
      </c>
      <c r="R2744" t="str">
        <f>IF(_xlfn.XLOOKUP(F2744,'Shipment Detail'!N:N,'Shipment Detail'!AV:AV)&gt;60,10,"")</f>
        <v/>
      </c>
      <c r="T2744" s="3">
        <f>TCD!C2744</f>
        <v>10.469999999999999</v>
      </c>
    </row>
    <row r="2745" spans="1:20" x14ac:dyDescent="0.2">
      <c r="A2745" t="str">
        <f t="shared" si="129"/>
        <v>FEDEX FRANCE</v>
      </c>
      <c r="B2745" s="5">
        <f t="shared" si="131"/>
        <v>46174</v>
      </c>
      <c r="F2745" s="6">
        <f>TCD!A2745</f>
        <v>873429503846</v>
      </c>
      <c r="H2745" s="18" t="str">
        <f>TCD!F2745</f>
        <v>E</v>
      </c>
      <c r="I2745" t="str">
        <f>TCD!B2745</f>
        <v>FR</v>
      </c>
      <c r="J2745" t="str">
        <f>IF(COUNTIF(Zoning!B:B,I2745)=0,"inconnu",_xlfn.XLOOKUP(I2745,Zoning!B:B,Zoning!C:C))</f>
        <v>France</v>
      </c>
      <c r="K2745">
        <f>_xlfn.XLOOKUP(F2745,'Shipment Detail'!N:N,'Shipment Detail'!AB:AB)</f>
        <v>3</v>
      </c>
      <c r="L2745">
        <f>TCD!E2745</f>
        <v>15.799999999999999</v>
      </c>
      <c r="M2745" t="str">
        <f>IF(J2745="France","ST",_xlfn.XLOOKUP(F2745,'Shipment Detail'!N:N,'Shipment Detail'!E:E,""))</f>
        <v>ST</v>
      </c>
      <c r="N2745">
        <f t="shared" si="130"/>
        <v>0.2</v>
      </c>
      <c r="O2745" t="str">
        <f>IF(_xlfn.XLOOKUP(F2745,'Shipment Detail'!N:N,'Shipment Detail'!BM:BM)=0,"",_xlfn.XLOOKUP(F2745,'Shipment Detail'!N:N,'Shipment Detail'!BM:BM))</f>
        <v/>
      </c>
      <c r="R2745" t="str">
        <f>IF(_xlfn.XLOOKUP(F2745,'Shipment Detail'!N:N,'Shipment Detail'!AV:AV)&gt;60,10,"")</f>
        <v/>
      </c>
      <c r="T2745" s="3">
        <f>TCD!C2745</f>
        <v>9.8000000000000007</v>
      </c>
    </row>
    <row r="2746" spans="1:20" x14ac:dyDescent="0.2">
      <c r="A2746" t="str">
        <f t="shared" si="129"/>
        <v>FEDEX FRANCE</v>
      </c>
      <c r="B2746" s="5">
        <f t="shared" si="131"/>
        <v>46174</v>
      </c>
      <c r="F2746" s="6">
        <f>TCD!A2746</f>
        <v>873429527980</v>
      </c>
      <c r="H2746" s="18" t="str">
        <f>TCD!F2746</f>
        <v>E</v>
      </c>
      <c r="I2746" t="str">
        <f>TCD!B2746</f>
        <v>FR</v>
      </c>
      <c r="J2746" t="str">
        <f>IF(COUNTIF(Zoning!B:B,I2746)=0,"inconnu",_xlfn.XLOOKUP(I2746,Zoning!B:B,Zoning!C:C))</f>
        <v>France</v>
      </c>
      <c r="K2746">
        <f>_xlfn.XLOOKUP(F2746,'Shipment Detail'!N:N,'Shipment Detail'!AB:AB)</f>
        <v>2</v>
      </c>
      <c r="L2746">
        <f>TCD!E2746</f>
        <v>15</v>
      </c>
      <c r="M2746" t="str">
        <f>IF(J2746="France","ST",_xlfn.XLOOKUP(F2746,'Shipment Detail'!N:N,'Shipment Detail'!E:E,""))</f>
        <v>ST</v>
      </c>
      <c r="N2746">
        <f t="shared" si="130"/>
        <v>0.2</v>
      </c>
      <c r="O2746" t="str">
        <f>IF(_xlfn.XLOOKUP(F2746,'Shipment Detail'!N:N,'Shipment Detail'!BM:BM)=0,"",_xlfn.XLOOKUP(F2746,'Shipment Detail'!N:N,'Shipment Detail'!BM:BM))</f>
        <v/>
      </c>
      <c r="R2746" t="str">
        <f>IF(_xlfn.XLOOKUP(F2746,'Shipment Detail'!N:N,'Shipment Detail'!AV:AV)&gt;60,10,"")</f>
        <v/>
      </c>
      <c r="T2746" s="3">
        <f>TCD!C2746</f>
        <v>9.4600000000000009</v>
      </c>
    </row>
    <row r="2747" spans="1:20" x14ac:dyDescent="0.2">
      <c r="A2747" t="str">
        <f t="shared" si="129"/>
        <v>FEDEX FRANCE</v>
      </c>
      <c r="B2747" s="5">
        <f t="shared" si="131"/>
        <v>46174</v>
      </c>
      <c r="F2747" s="6">
        <f>TCD!A2747</f>
        <v>873429549653</v>
      </c>
      <c r="H2747" s="18" t="str">
        <f>TCD!F2747</f>
        <v>E</v>
      </c>
      <c r="I2747" t="str">
        <f>TCD!B2747</f>
        <v>FR</v>
      </c>
      <c r="J2747" t="str">
        <f>IF(COUNTIF(Zoning!B:B,I2747)=0,"inconnu",_xlfn.XLOOKUP(I2747,Zoning!B:B,Zoning!C:C))</f>
        <v>France</v>
      </c>
      <c r="K2747">
        <f>_xlfn.XLOOKUP(F2747,'Shipment Detail'!N:N,'Shipment Detail'!AB:AB)</f>
        <v>1</v>
      </c>
      <c r="L2747">
        <f>TCD!E2747</f>
        <v>8</v>
      </c>
      <c r="M2747" t="str">
        <f>IF(J2747="France","ST",_xlfn.XLOOKUP(F2747,'Shipment Detail'!N:N,'Shipment Detail'!E:E,""))</f>
        <v>ST</v>
      </c>
      <c r="N2747">
        <f t="shared" si="130"/>
        <v>0.2</v>
      </c>
      <c r="O2747" t="str">
        <f>IF(_xlfn.XLOOKUP(F2747,'Shipment Detail'!N:N,'Shipment Detail'!BM:BM)=0,"",_xlfn.XLOOKUP(F2747,'Shipment Detail'!N:N,'Shipment Detail'!BM:BM))</f>
        <v/>
      </c>
      <c r="R2747" t="str">
        <f>IF(_xlfn.XLOOKUP(F2747,'Shipment Detail'!N:N,'Shipment Detail'!AV:AV)&gt;60,10,"")</f>
        <v/>
      </c>
      <c r="T2747" s="3">
        <f>TCD!C2747</f>
        <v>7.120000000000001</v>
      </c>
    </row>
    <row r="2748" spans="1:20" x14ac:dyDescent="0.2">
      <c r="A2748" t="str">
        <f t="shared" si="129"/>
        <v>FEDEX FRANCE</v>
      </c>
      <c r="B2748" s="5">
        <f t="shared" si="131"/>
        <v>46174</v>
      </c>
      <c r="F2748" s="6">
        <f>TCD!A2748</f>
        <v>873429586603</v>
      </c>
      <c r="H2748" s="18" t="str">
        <f>TCD!F2748</f>
        <v>E</v>
      </c>
      <c r="I2748" t="str">
        <f>TCD!B2748</f>
        <v>FR</v>
      </c>
      <c r="J2748" t="str">
        <f>IF(COUNTIF(Zoning!B:B,I2748)=0,"inconnu",_xlfn.XLOOKUP(I2748,Zoning!B:B,Zoning!C:C))</f>
        <v>France</v>
      </c>
      <c r="K2748">
        <f>_xlfn.XLOOKUP(F2748,'Shipment Detail'!N:N,'Shipment Detail'!AB:AB)</f>
        <v>1</v>
      </c>
      <c r="L2748">
        <f>TCD!E2748</f>
        <v>8</v>
      </c>
      <c r="M2748" t="str">
        <f>IF(J2748="France","ST",_xlfn.XLOOKUP(F2748,'Shipment Detail'!N:N,'Shipment Detail'!E:E,""))</f>
        <v>ST</v>
      </c>
      <c r="N2748">
        <f t="shared" si="130"/>
        <v>0.2</v>
      </c>
      <c r="O2748" t="str">
        <f>IF(_xlfn.XLOOKUP(F2748,'Shipment Detail'!N:N,'Shipment Detail'!BM:BM)=0,"",_xlfn.XLOOKUP(F2748,'Shipment Detail'!N:N,'Shipment Detail'!BM:BM))</f>
        <v/>
      </c>
      <c r="R2748" t="str">
        <f>IF(_xlfn.XLOOKUP(F2748,'Shipment Detail'!N:N,'Shipment Detail'!AV:AV)&gt;60,10,"")</f>
        <v/>
      </c>
      <c r="T2748" s="3">
        <f>TCD!C2748</f>
        <v>7.120000000000001</v>
      </c>
    </row>
    <row r="2749" spans="1:20" x14ac:dyDescent="0.2">
      <c r="A2749" t="str">
        <f t="shared" si="129"/>
        <v>FEDEX FRANCE</v>
      </c>
      <c r="B2749" s="5">
        <f t="shared" si="131"/>
        <v>46174</v>
      </c>
      <c r="F2749" s="6">
        <f>TCD!A2749</f>
        <v>873429614982</v>
      </c>
      <c r="H2749" s="18" t="str">
        <f>TCD!F2749</f>
        <v>E</v>
      </c>
      <c r="I2749" t="str">
        <f>TCD!B2749</f>
        <v>FR</v>
      </c>
      <c r="J2749" t="str">
        <f>IF(COUNTIF(Zoning!B:B,I2749)=0,"inconnu",_xlfn.XLOOKUP(I2749,Zoning!B:B,Zoning!C:C))</f>
        <v>France</v>
      </c>
      <c r="K2749">
        <f>_xlfn.XLOOKUP(F2749,'Shipment Detail'!N:N,'Shipment Detail'!AB:AB)</f>
        <v>4</v>
      </c>
      <c r="L2749">
        <f>TCD!E2749</f>
        <v>17.8</v>
      </c>
      <c r="M2749" t="str">
        <f>IF(J2749="France","ST",_xlfn.XLOOKUP(F2749,'Shipment Detail'!N:N,'Shipment Detail'!E:E,""))</f>
        <v>ST</v>
      </c>
      <c r="N2749">
        <f t="shared" si="130"/>
        <v>0.2</v>
      </c>
      <c r="O2749" t="str">
        <f>IF(_xlfn.XLOOKUP(F2749,'Shipment Detail'!N:N,'Shipment Detail'!BM:BM)=0,"",_xlfn.XLOOKUP(F2749,'Shipment Detail'!N:N,'Shipment Detail'!BM:BM))</f>
        <v/>
      </c>
      <c r="R2749" t="str">
        <f>IF(_xlfn.XLOOKUP(F2749,'Shipment Detail'!N:N,'Shipment Detail'!AV:AV)&gt;60,10,"")</f>
        <v/>
      </c>
      <c r="T2749" s="3">
        <f>TCD!C2749</f>
        <v>10.469999999999999</v>
      </c>
    </row>
    <row r="2750" spans="1:20" x14ac:dyDescent="0.2">
      <c r="A2750" t="str">
        <f t="shared" si="129"/>
        <v>FEDEX FRANCE</v>
      </c>
      <c r="B2750" s="5">
        <f t="shared" si="131"/>
        <v>46174</v>
      </c>
      <c r="F2750" s="6">
        <f>TCD!A2750</f>
        <v>873429636965</v>
      </c>
      <c r="H2750" s="18" t="str">
        <f>TCD!F2750</f>
        <v>E</v>
      </c>
      <c r="I2750" t="str">
        <f>TCD!B2750</f>
        <v>FR</v>
      </c>
      <c r="J2750" t="str">
        <f>IF(COUNTIF(Zoning!B:B,I2750)=0,"inconnu",_xlfn.XLOOKUP(I2750,Zoning!B:B,Zoning!C:C))</f>
        <v>France</v>
      </c>
      <c r="K2750">
        <f>_xlfn.XLOOKUP(F2750,'Shipment Detail'!N:N,'Shipment Detail'!AB:AB)</f>
        <v>3</v>
      </c>
      <c r="L2750">
        <f>TCD!E2750</f>
        <v>24</v>
      </c>
      <c r="M2750" t="str">
        <f>IF(J2750="France","ST",_xlfn.XLOOKUP(F2750,'Shipment Detail'!N:N,'Shipment Detail'!E:E,""))</f>
        <v>ST</v>
      </c>
      <c r="N2750">
        <f t="shared" si="130"/>
        <v>0.2</v>
      </c>
      <c r="O2750" t="str">
        <f>IF(_xlfn.XLOOKUP(F2750,'Shipment Detail'!N:N,'Shipment Detail'!BM:BM)=0,"",_xlfn.XLOOKUP(F2750,'Shipment Detail'!N:N,'Shipment Detail'!BM:BM))</f>
        <v/>
      </c>
      <c r="R2750" t="str">
        <f>IF(_xlfn.XLOOKUP(F2750,'Shipment Detail'!N:N,'Shipment Detail'!AV:AV)&gt;60,10,"")</f>
        <v/>
      </c>
      <c r="T2750" s="3">
        <f>TCD!C2750</f>
        <v>12.480000000000004</v>
      </c>
    </row>
    <row r="2751" spans="1:20" x14ac:dyDescent="0.2">
      <c r="A2751" t="str">
        <f t="shared" si="129"/>
        <v>FEDEX FRANCE</v>
      </c>
      <c r="B2751" s="5">
        <f t="shared" si="131"/>
        <v>46174</v>
      </c>
      <c r="F2751" s="6">
        <f>TCD!A2751</f>
        <v>873429677851</v>
      </c>
      <c r="H2751" s="18" t="str">
        <f>TCD!F2751</f>
        <v>E</v>
      </c>
      <c r="I2751" t="str">
        <f>TCD!B2751</f>
        <v>FR</v>
      </c>
      <c r="J2751" t="str">
        <f>IF(COUNTIF(Zoning!B:B,I2751)=0,"inconnu",_xlfn.XLOOKUP(I2751,Zoning!B:B,Zoning!C:C))</f>
        <v>France</v>
      </c>
      <c r="K2751">
        <f>_xlfn.XLOOKUP(F2751,'Shipment Detail'!N:N,'Shipment Detail'!AB:AB)</f>
        <v>2</v>
      </c>
      <c r="L2751">
        <f>TCD!E2751</f>
        <v>10.5</v>
      </c>
      <c r="M2751" t="str">
        <f>IF(J2751="France","ST",_xlfn.XLOOKUP(F2751,'Shipment Detail'!N:N,'Shipment Detail'!E:E,""))</f>
        <v>ST</v>
      </c>
      <c r="N2751">
        <f t="shared" si="130"/>
        <v>0.2</v>
      </c>
      <c r="O2751" t="str">
        <f>IF(_xlfn.XLOOKUP(F2751,'Shipment Detail'!N:N,'Shipment Detail'!BM:BM)=0,"",_xlfn.XLOOKUP(F2751,'Shipment Detail'!N:N,'Shipment Detail'!BM:BM))</f>
        <v/>
      </c>
      <c r="R2751" t="str">
        <f>IF(_xlfn.XLOOKUP(F2751,'Shipment Detail'!N:N,'Shipment Detail'!AV:AV)&gt;60,10,"")</f>
        <v/>
      </c>
      <c r="T2751" s="3">
        <f>TCD!C2751</f>
        <v>8.129999999999999</v>
      </c>
    </row>
    <row r="2752" spans="1:20" x14ac:dyDescent="0.2">
      <c r="A2752" t="str">
        <f t="shared" si="129"/>
        <v>FEDEX FRANCE</v>
      </c>
      <c r="B2752" s="5">
        <f t="shared" si="131"/>
        <v>46174</v>
      </c>
      <c r="F2752" s="6">
        <f>TCD!A2752</f>
        <v>873429738191</v>
      </c>
      <c r="H2752" s="18" t="str">
        <f>TCD!F2752</f>
        <v>E</v>
      </c>
      <c r="I2752" t="str">
        <f>TCD!B2752</f>
        <v>FR</v>
      </c>
      <c r="J2752" t="str">
        <f>IF(COUNTIF(Zoning!B:B,I2752)=0,"inconnu",_xlfn.XLOOKUP(I2752,Zoning!B:B,Zoning!C:C))</f>
        <v>France</v>
      </c>
      <c r="K2752">
        <f>_xlfn.XLOOKUP(F2752,'Shipment Detail'!N:N,'Shipment Detail'!AB:AB)</f>
        <v>2</v>
      </c>
      <c r="L2752">
        <f>TCD!E2752</f>
        <v>12</v>
      </c>
      <c r="M2752" t="str">
        <f>IF(J2752="France","ST",_xlfn.XLOOKUP(F2752,'Shipment Detail'!N:N,'Shipment Detail'!E:E,""))</f>
        <v>ST</v>
      </c>
      <c r="N2752">
        <f t="shared" si="130"/>
        <v>0.2</v>
      </c>
      <c r="O2752" t="str">
        <f>IF(_xlfn.XLOOKUP(F2752,'Shipment Detail'!N:N,'Shipment Detail'!BM:BM)=0,"",_xlfn.XLOOKUP(F2752,'Shipment Detail'!N:N,'Shipment Detail'!BM:BM))</f>
        <v/>
      </c>
      <c r="R2752" t="str">
        <f>IF(_xlfn.XLOOKUP(F2752,'Shipment Detail'!N:N,'Shipment Detail'!AV:AV)&gt;60,10,"")</f>
        <v/>
      </c>
      <c r="T2752" s="3">
        <f>TCD!C2752</f>
        <v>8.4599999999999973</v>
      </c>
    </row>
    <row r="2753" spans="1:20" x14ac:dyDescent="0.2">
      <c r="A2753" t="str">
        <f t="shared" si="129"/>
        <v>FEDEX FRANCE</v>
      </c>
      <c r="B2753" s="5">
        <f t="shared" si="131"/>
        <v>46174</v>
      </c>
      <c r="F2753" s="6">
        <f>TCD!A2753</f>
        <v>873429765221</v>
      </c>
      <c r="H2753" s="18" t="str">
        <f>TCD!F2753</f>
        <v>E</v>
      </c>
      <c r="I2753" t="str">
        <f>TCD!B2753</f>
        <v>FR</v>
      </c>
      <c r="J2753" t="str">
        <f>IF(COUNTIF(Zoning!B:B,I2753)=0,"inconnu",_xlfn.XLOOKUP(I2753,Zoning!B:B,Zoning!C:C))</f>
        <v>France</v>
      </c>
      <c r="K2753">
        <f>_xlfn.XLOOKUP(F2753,'Shipment Detail'!N:N,'Shipment Detail'!AB:AB)</f>
        <v>2</v>
      </c>
      <c r="L2753">
        <f>TCD!E2753</f>
        <v>11</v>
      </c>
      <c r="M2753" t="str">
        <f>IF(J2753="France","ST",_xlfn.XLOOKUP(F2753,'Shipment Detail'!N:N,'Shipment Detail'!E:E,""))</f>
        <v>ST</v>
      </c>
      <c r="N2753">
        <f t="shared" si="130"/>
        <v>0.2</v>
      </c>
      <c r="O2753" t="str">
        <f>IF(_xlfn.XLOOKUP(F2753,'Shipment Detail'!N:N,'Shipment Detail'!BM:BM)=0,"",_xlfn.XLOOKUP(F2753,'Shipment Detail'!N:N,'Shipment Detail'!BM:BM))</f>
        <v/>
      </c>
      <c r="R2753" t="str">
        <f>IF(_xlfn.XLOOKUP(F2753,'Shipment Detail'!N:N,'Shipment Detail'!AV:AV)&gt;60,10,"")</f>
        <v/>
      </c>
      <c r="T2753" s="3">
        <f>TCD!C2753</f>
        <v>8.129999999999999</v>
      </c>
    </row>
    <row r="2754" spans="1:20" x14ac:dyDescent="0.2">
      <c r="A2754" t="str">
        <f t="shared" si="129"/>
        <v>FEDEX FRANCE</v>
      </c>
      <c r="B2754" s="5">
        <f t="shared" si="131"/>
        <v>46174</v>
      </c>
      <c r="F2754" s="6">
        <f>TCD!A2754</f>
        <v>873429794629</v>
      </c>
      <c r="H2754" s="18" t="str">
        <f>TCD!F2754</f>
        <v>E</v>
      </c>
      <c r="I2754" t="str">
        <f>TCD!B2754</f>
        <v>FR</v>
      </c>
      <c r="J2754" t="str">
        <f>IF(COUNTIF(Zoning!B:B,I2754)=0,"inconnu",_xlfn.XLOOKUP(I2754,Zoning!B:B,Zoning!C:C))</f>
        <v>France</v>
      </c>
      <c r="K2754">
        <f>_xlfn.XLOOKUP(F2754,'Shipment Detail'!N:N,'Shipment Detail'!AB:AB)</f>
        <v>3</v>
      </c>
      <c r="L2754">
        <f>TCD!E2754</f>
        <v>15.799999999999999</v>
      </c>
      <c r="M2754" t="str">
        <f>IF(J2754="France","ST",_xlfn.XLOOKUP(F2754,'Shipment Detail'!N:N,'Shipment Detail'!E:E,""))</f>
        <v>ST</v>
      </c>
      <c r="N2754">
        <f t="shared" si="130"/>
        <v>0.2</v>
      </c>
      <c r="O2754" t="str">
        <f>IF(_xlfn.XLOOKUP(F2754,'Shipment Detail'!N:N,'Shipment Detail'!BM:BM)=0,"",_xlfn.XLOOKUP(F2754,'Shipment Detail'!N:N,'Shipment Detail'!BM:BM))</f>
        <v/>
      </c>
      <c r="R2754" t="str">
        <f>IF(_xlfn.XLOOKUP(F2754,'Shipment Detail'!N:N,'Shipment Detail'!AV:AV)&gt;60,10,"")</f>
        <v/>
      </c>
      <c r="T2754" s="3">
        <f>TCD!C2754</f>
        <v>9.8000000000000007</v>
      </c>
    </row>
    <row r="2755" spans="1:20" x14ac:dyDescent="0.2">
      <c r="A2755" t="str">
        <f t="shared" si="129"/>
        <v>FEDEX FRANCE</v>
      </c>
      <c r="B2755" s="5">
        <f t="shared" si="131"/>
        <v>46174</v>
      </c>
      <c r="F2755" s="6">
        <f>TCD!A2755</f>
        <v>873429819317</v>
      </c>
      <c r="H2755" s="18" t="str">
        <f>TCD!F2755</f>
        <v>E</v>
      </c>
      <c r="I2755" t="str">
        <f>TCD!B2755</f>
        <v>FR</v>
      </c>
      <c r="J2755" t="str">
        <f>IF(COUNTIF(Zoning!B:B,I2755)=0,"inconnu",_xlfn.XLOOKUP(I2755,Zoning!B:B,Zoning!C:C))</f>
        <v>France</v>
      </c>
      <c r="K2755">
        <f>_xlfn.XLOOKUP(F2755,'Shipment Detail'!N:N,'Shipment Detail'!AB:AB)</f>
        <v>2</v>
      </c>
      <c r="L2755">
        <f>TCD!E2755</f>
        <v>15.6</v>
      </c>
      <c r="M2755" t="str">
        <f>IF(J2755="France","ST",_xlfn.XLOOKUP(F2755,'Shipment Detail'!N:N,'Shipment Detail'!E:E,""))</f>
        <v>ST</v>
      </c>
      <c r="N2755">
        <f t="shared" si="130"/>
        <v>0.2</v>
      </c>
      <c r="O2755" t="str">
        <f>IF(_xlfn.XLOOKUP(F2755,'Shipment Detail'!N:N,'Shipment Detail'!BM:BM)=0,"",_xlfn.XLOOKUP(F2755,'Shipment Detail'!N:N,'Shipment Detail'!BM:BM))</f>
        <v/>
      </c>
      <c r="R2755" t="str">
        <f>IF(_xlfn.XLOOKUP(F2755,'Shipment Detail'!N:N,'Shipment Detail'!AV:AV)&gt;60,10,"")</f>
        <v/>
      </c>
      <c r="T2755" s="3">
        <f>TCD!C2755</f>
        <v>9.8000000000000007</v>
      </c>
    </row>
    <row r="2756" spans="1:20" x14ac:dyDescent="0.2">
      <c r="A2756" t="str">
        <f t="shared" ref="A2756:A2819" si="132">IF(OR(M2756="FICP",M2756="IE", M2756="RE", M2756="International", M2756="Europe"),"FEDEX INTERNATIONAL","FEDEX FRANCE")</f>
        <v>FEDEX FRANCE</v>
      </c>
      <c r="B2756" s="5">
        <f t="shared" si="131"/>
        <v>46174</v>
      </c>
      <c r="F2756" s="6">
        <f>TCD!A2756</f>
        <v>873429843528</v>
      </c>
      <c r="H2756" s="18" t="str">
        <f>TCD!F2756</f>
        <v>E</v>
      </c>
      <c r="I2756" t="str">
        <f>TCD!B2756</f>
        <v>FR</v>
      </c>
      <c r="J2756" t="str">
        <f>IF(COUNTIF(Zoning!B:B,I2756)=0,"inconnu",_xlfn.XLOOKUP(I2756,Zoning!B:B,Zoning!C:C))</f>
        <v>France</v>
      </c>
      <c r="K2756">
        <f>_xlfn.XLOOKUP(F2756,'Shipment Detail'!N:N,'Shipment Detail'!AB:AB)</f>
        <v>3</v>
      </c>
      <c r="L2756">
        <f>TCD!E2756</f>
        <v>17</v>
      </c>
      <c r="M2756" t="str">
        <f>IF(J2756="France","ST",_xlfn.XLOOKUP(F2756,'Shipment Detail'!N:N,'Shipment Detail'!E:E,""))</f>
        <v>ST</v>
      </c>
      <c r="N2756">
        <f t="shared" ref="N2756:N2819" si="133">IF(OR(I2756="FR",I2756="DE",I2756="IT",I2756="ES",I2756="BE",I2756="NL",I2756="LU",I2756="PT",I2756="AT",I2756="IE",I2756="FI",I2756="SE",I2756="DK",I2756="PL",I2756="CZ",I2756="SK",I2756="HU",I2756="RO",I2756="BG",I2756="HR",I2756="SI",I2756="EE",I2756="LV",I2756="LT",I2756="GR",I2756="CY",I2756="MT"),0.2,0)</f>
        <v>0.2</v>
      </c>
      <c r="O2756" t="str">
        <f>IF(_xlfn.XLOOKUP(F2756,'Shipment Detail'!N:N,'Shipment Detail'!BM:BM)=0,"",_xlfn.XLOOKUP(F2756,'Shipment Detail'!N:N,'Shipment Detail'!BM:BM))</f>
        <v/>
      </c>
      <c r="R2756" t="str">
        <f>IF(_xlfn.XLOOKUP(F2756,'Shipment Detail'!N:N,'Shipment Detail'!AV:AV)&gt;60,10,"")</f>
        <v/>
      </c>
      <c r="T2756" s="3">
        <f>TCD!C2756</f>
        <v>10.129999999999995</v>
      </c>
    </row>
    <row r="2757" spans="1:20" x14ac:dyDescent="0.2">
      <c r="A2757" t="str">
        <f t="shared" si="132"/>
        <v>FEDEX FRANCE</v>
      </c>
      <c r="B2757" s="5">
        <f t="shared" si="131"/>
        <v>46174</v>
      </c>
      <c r="F2757" s="6">
        <f>TCD!A2757</f>
        <v>873429912462</v>
      </c>
      <c r="H2757" s="18" t="str">
        <f>TCD!F2757</f>
        <v>E</v>
      </c>
      <c r="I2757" t="str">
        <f>TCD!B2757</f>
        <v>FR</v>
      </c>
      <c r="J2757" t="str">
        <f>IF(COUNTIF(Zoning!B:B,I2757)=0,"inconnu",_xlfn.XLOOKUP(I2757,Zoning!B:B,Zoning!C:C))</f>
        <v>France</v>
      </c>
      <c r="K2757">
        <f>_xlfn.XLOOKUP(F2757,'Shipment Detail'!N:N,'Shipment Detail'!AB:AB)</f>
        <v>3</v>
      </c>
      <c r="L2757">
        <f>TCD!E2757</f>
        <v>16</v>
      </c>
      <c r="M2757" t="str">
        <f>IF(J2757="France","ST",_xlfn.XLOOKUP(F2757,'Shipment Detail'!N:N,'Shipment Detail'!E:E,""))</f>
        <v>ST</v>
      </c>
      <c r="N2757">
        <f t="shared" si="133"/>
        <v>0.2</v>
      </c>
      <c r="O2757" t="str">
        <f>IF(_xlfn.XLOOKUP(F2757,'Shipment Detail'!N:N,'Shipment Detail'!BM:BM)=0,"",_xlfn.XLOOKUP(F2757,'Shipment Detail'!N:N,'Shipment Detail'!BM:BM))</f>
        <v/>
      </c>
      <c r="R2757" t="str">
        <f>IF(_xlfn.XLOOKUP(F2757,'Shipment Detail'!N:N,'Shipment Detail'!AV:AV)&gt;60,10,"")</f>
        <v/>
      </c>
      <c r="T2757" s="3">
        <f>TCD!C2757</f>
        <v>9.8000000000000007</v>
      </c>
    </row>
    <row r="2758" spans="1:20" x14ac:dyDescent="0.2">
      <c r="A2758" t="str">
        <f t="shared" si="132"/>
        <v>FEDEX FRANCE</v>
      </c>
      <c r="B2758" s="5">
        <f t="shared" si="131"/>
        <v>46174</v>
      </c>
      <c r="F2758" s="6">
        <f>TCD!A2758</f>
        <v>873429934824</v>
      </c>
      <c r="H2758" s="18" t="str">
        <f>TCD!F2758</f>
        <v>E</v>
      </c>
      <c r="I2758" t="str">
        <f>TCD!B2758</f>
        <v>FR</v>
      </c>
      <c r="J2758" t="str">
        <f>IF(COUNTIF(Zoning!B:B,I2758)=0,"inconnu",_xlfn.XLOOKUP(I2758,Zoning!B:B,Zoning!C:C))</f>
        <v>France</v>
      </c>
      <c r="K2758">
        <f>_xlfn.XLOOKUP(F2758,'Shipment Detail'!N:N,'Shipment Detail'!AB:AB)</f>
        <v>2</v>
      </c>
      <c r="L2758">
        <f>TCD!E2758</f>
        <v>14</v>
      </c>
      <c r="M2758" t="str">
        <f>IF(J2758="France","ST",_xlfn.XLOOKUP(F2758,'Shipment Detail'!N:N,'Shipment Detail'!E:E,""))</f>
        <v>ST</v>
      </c>
      <c r="N2758">
        <f t="shared" si="133"/>
        <v>0.2</v>
      </c>
      <c r="O2758" t="str">
        <f>IF(_xlfn.XLOOKUP(F2758,'Shipment Detail'!N:N,'Shipment Detail'!BM:BM)=0,"",_xlfn.XLOOKUP(F2758,'Shipment Detail'!N:N,'Shipment Detail'!BM:BM))</f>
        <v/>
      </c>
      <c r="R2758" t="str">
        <f>IF(_xlfn.XLOOKUP(F2758,'Shipment Detail'!N:N,'Shipment Detail'!AV:AV)&gt;60,10,"")</f>
        <v/>
      </c>
      <c r="T2758" s="3">
        <f>TCD!C2758</f>
        <v>9.1300000000000026</v>
      </c>
    </row>
    <row r="2759" spans="1:20" x14ac:dyDescent="0.2">
      <c r="A2759" t="str">
        <f t="shared" si="132"/>
        <v>FEDEX FRANCE</v>
      </c>
      <c r="B2759" s="5">
        <f t="shared" si="131"/>
        <v>46174</v>
      </c>
      <c r="F2759" s="6">
        <f>TCD!A2759</f>
        <v>873429951518</v>
      </c>
      <c r="H2759" s="18" t="str">
        <f>TCD!F2759</f>
        <v>E</v>
      </c>
      <c r="I2759" t="str">
        <f>TCD!B2759</f>
        <v>FR</v>
      </c>
      <c r="J2759" t="str">
        <f>IF(COUNTIF(Zoning!B:B,I2759)=0,"inconnu",_xlfn.XLOOKUP(I2759,Zoning!B:B,Zoning!C:C))</f>
        <v>France</v>
      </c>
      <c r="K2759">
        <f>_xlfn.XLOOKUP(F2759,'Shipment Detail'!N:N,'Shipment Detail'!AB:AB)</f>
        <v>2</v>
      </c>
      <c r="L2759">
        <f>TCD!E2759</f>
        <v>17</v>
      </c>
      <c r="M2759" t="str">
        <f>IF(J2759="France","ST",_xlfn.XLOOKUP(F2759,'Shipment Detail'!N:N,'Shipment Detail'!E:E,""))</f>
        <v>ST</v>
      </c>
      <c r="N2759">
        <f t="shared" si="133"/>
        <v>0.2</v>
      </c>
      <c r="O2759" t="str">
        <f>IF(_xlfn.XLOOKUP(F2759,'Shipment Detail'!N:N,'Shipment Detail'!BM:BM)=0,"",_xlfn.XLOOKUP(F2759,'Shipment Detail'!N:N,'Shipment Detail'!BM:BM))</f>
        <v/>
      </c>
      <c r="R2759" t="str">
        <f>IF(_xlfn.XLOOKUP(F2759,'Shipment Detail'!N:N,'Shipment Detail'!AV:AV)&gt;60,10,"")</f>
        <v/>
      </c>
      <c r="T2759" s="3">
        <f>TCD!C2759</f>
        <v>10.129999999999995</v>
      </c>
    </row>
    <row r="2760" spans="1:20" x14ac:dyDescent="0.2">
      <c r="A2760" t="str">
        <f t="shared" si="132"/>
        <v>FEDEX FRANCE</v>
      </c>
      <c r="B2760" s="5">
        <f t="shared" si="131"/>
        <v>46174</v>
      </c>
      <c r="F2760" s="6">
        <f>TCD!A2760</f>
        <v>873429992025</v>
      </c>
      <c r="H2760" s="18" t="str">
        <f>TCD!F2760</f>
        <v>E</v>
      </c>
      <c r="I2760" t="str">
        <f>TCD!B2760</f>
        <v>FR</v>
      </c>
      <c r="J2760" t="str">
        <f>IF(COUNTIF(Zoning!B:B,I2760)=0,"inconnu",_xlfn.XLOOKUP(I2760,Zoning!B:B,Zoning!C:C))</f>
        <v>France</v>
      </c>
      <c r="K2760">
        <f>_xlfn.XLOOKUP(F2760,'Shipment Detail'!N:N,'Shipment Detail'!AB:AB)</f>
        <v>3</v>
      </c>
      <c r="L2760">
        <f>TCD!E2760</f>
        <v>25</v>
      </c>
      <c r="M2760" t="str">
        <f>IF(J2760="France","ST",_xlfn.XLOOKUP(F2760,'Shipment Detail'!N:N,'Shipment Detail'!E:E,""))</f>
        <v>ST</v>
      </c>
      <c r="N2760">
        <f t="shared" si="133"/>
        <v>0.2</v>
      </c>
      <c r="O2760" t="str">
        <f>IF(_xlfn.XLOOKUP(F2760,'Shipment Detail'!N:N,'Shipment Detail'!BM:BM)=0,"",_xlfn.XLOOKUP(F2760,'Shipment Detail'!N:N,'Shipment Detail'!BM:BM))</f>
        <v/>
      </c>
      <c r="R2760" t="str">
        <f>IF(_xlfn.XLOOKUP(F2760,'Shipment Detail'!N:N,'Shipment Detail'!AV:AV)&gt;60,10,"")</f>
        <v/>
      </c>
      <c r="T2760" s="3">
        <f>TCD!C2760</f>
        <v>12.810000000000002</v>
      </c>
    </row>
    <row r="2761" spans="1:20" x14ac:dyDescent="0.2">
      <c r="A2761" t="str">
        <f t="shared" si="132"/>
        <v>FEDEX FRANCE</v>
      </c>
      <c r="B2761" s="5">
        <f t="shared" si="131"/>
        <v>46174</v>
      </c>
      <c r="F2761" s="6">
        <f>TCD!A2761</f>
        <v>873430041538</v>
      </c>
      <c r="H2761" s="18" t="str">
        <f>TCD!F2761</f>
        <v>E</v>
      </c>
      <c r="I2761" t="str">
        <f>TCD!B2761</f>
        <v>FR</v>
      </c>
      <c r="J2761" t="str">
        <f>IF(COUNTIF(Zoning!B:B,I2761)=0,"inconnu",_xlfn.XLOOKUP(I2761,Zoning!B:B,Zoning!C:C))</f>
        <v>France</v>
      </c>
      <c r="K2761">
        <f>_xlfn.XLOOKUP(F2761,'Shipment Detail'!N:N,'Shipment Detail'!AB:AB)</f>
        <v>2</v>
      </c>
      <c r="L2761">
        <f>TCD!E2761</f>
        <v>11</v>
      </c>
      <c r="M2761" t="str">
        <f>IF(J2761="France","ST",_xlfn.XLOOKUP(F2761,'Shipment Detail'!N:N,'Shipment Detail'!E:E,""))</f>
        <v>ST</v>
      </c>
      <c r="N2761">
        <f t="shared" si="133"/>
        <v>0.2</v>
      </c>
      <c r="O2761" t="str">
        <f>IF(_xlfn.XLOOKUP(F2761,'Shipment Detail'!N:N,'Shipment Detail'!BM:BM)=0,"",_xlfn.XLOOKUP(F2761,'Shipment Detail'!N:N,'Shipment Detail'!BM:BM))</f>
        <v/>
      </c>
      <c r="R2761" t="str">
        <f>IF(_xlfn.XLOOKUP(F2761,'Shipment Detail'!N:N,'Shipment Detail'!AV:AV)&gt;60,10,"")</f>
        <v/>
      </c>
      <c r="T2761" s="3">
        <f>TCD!C2761</f>
        <v>8.129999999999999</v>
      </c>
    </row>
    <row r="2762" spans="1:20" x14ac:dyDescent="0.2">
      <c r="A2762" t="str">
        <f t="shared" si="132"/>
        <v>FEDEX FRANCE</v>
      </c>
      <c r="B2762" s="5">
        <f t="shared" si="131"/>
        <v>46174</v>
      </c>
      <c r="F2762" s="6">
        <f>TCD!A2762</f>
        <v>873430072169</v>
      </c>
      <c r="H2762" s="18" t="str">
        <f>TCD!F2762</f>
        <v>E</v>
      </c>
      <c r="I2762" t="str">
        <f>TCD!B2762</f>
        <v>FR</v>
      </c>
      <c r="J2762" t="str">
        <f>IF(COUNTIF(Zoning!B:B,I2762)=0,"inconnu",_xlfn.XLOOKUP(I2762,Zoning!B:B,Zoning!C:C))</f>
        <v>France</v>
      </c>
      <c r="K2762">
        <f>_xlfn.XLOOKUP(F2762,'Shipment Detail'!N:N,'Shipment Detail'!AB:AB)</f>
        <v>7</v>
      </c>
      <c r="L2762">
        <f>TCD!E2762</f>
        <v>61.9</v>
      </c>
      <c r="M2762" t="str">
        <f>IF(J2762="France","ST",_xlfn.XLOOKUP(F2762,'Shipment Detail'!N:N,'Shipment Detail'!E:E,""))</f>
        <v>ST</v>
      </c>
      <c r="N2762">
        <f t="shared" si="133"/>
        <v>0.2</v>
      </c>
      <c r="O2762" t="str">
        <f>IF(_xlfn.XLOOKUP(F2762,'Shipment Detail'!N:N,'Shipment Detail'!BM:BM)=0,"",_xlfn.XLOOKUP(F2762,'Shipment Detail'!N:N,'Shipment Detail'!BM:BM))</f>
        <v/>
      </c>
      <c r="R2762" t="str">
        <f>IF(_xlfn.XLOOKUP(F2762,'Shipment Detail'!N:N,'Shipment Detail'!AV:AV)&gt;60,10,"")</f>
        <v/>
      </c>
      <c r="T2762" s="3">
        <f>TCD!C2762</f>
        <v>25.190000000000012</v>
      </c>
    </row>
    <row r="2763" spans="1:20" x14ac:dyDescent="0.2">
      <c r="A2763" t="str">
        <f t="shared" si="132"/>
        <v>FEDEX FRANCE</v>
      </c>
      <c r="B2763" s="5">
        <f t="shared" si="131"/>
        <v>46174</v>
      </c>
      <c r="F2763" s="6">
        <f>TCD!A2763</f>
        <v>873430113611</v>
      </c>
      <c r="H2763" s="18" t="str">
        <f>TCD!F2763</f>
        <v>E</v>
      </c>
      <c r="I2763" t="str">
        <f>TCD!B2763</f>
        <v>FR</v>
      </c>
      <c r="J2763" t="str">
        <f>IF(COUNTIF(Zoning!B:B,I2763)=0,"inconnu",_xlfn.XLOOKUP(I2763,Zoning!B:B,Zoning!C:C))</f>
        <v>France</v>
      </c>
      <c r="K2763">
        <f>_xlfn.XLOOKUP(F2763,'Shipment Detail'!N:N,'Shipment Detail'!AB:AB)</f>
        <v>2</v>
      </c>
      <c r="L2763">
        <f>TCD!E2763</f>
        <v>14</v>
      </c>
      <c r="M2763" t="str">
        <f>IF(J2763="France","ST",_xlfn.XLOOKUP(F2763,'Shipment Detail'!N:N,'Shipment Detail'!E:E,""))</f>
        <v>ST</v>
      </c>
      <c r="N2763">
        <f t="shared" si="133"/>
        <v>0.2</v>
      </c>
      <c r="O2763" t="str">
        <f>IF(_xlfn.XLOOKUP(F2763,'Shipment Detail'!N:N,'Shipment Detail'!BM:BM)=0,"",_xlfn.XLOOKUP(F2763,'Shipment Detail'!N:N,'Shipment Detail'!BM:BM))</f>
        <v/>
      </c>
      <c r="R2763" t="str">
        <f>IF(_xlfn.XLOOKUP(F2763,'Shipment Detail'!N:N,'Shipment Detail'!AV:AV)&gt;60,10,"")</f>
        <v/>
      </c>
      <c r="T2763" s="3">
        <f>TCD!C2763</f>
        <v>9.1300000000000026</v>
      </c>
    </row>
    <row r="2764" spans="1:20" x14ac:dyDescent="0.2">
      <c r="A2764" t="str">
        <f t="shared" si="132"/>
        <v>FEDEX FRANCE</v>
      </c>
      <c r="B2764" s="5">
        <f t="shared" si="131"/>
        <v>46174</v>
      </c>
      <c r="F2764" s="6">
        <f>TCD!A2764</f>
        <v>873430149200</v>
      </c>
      <c r="H2764" s="18" t="str">
        <f>TCD!F2764</f>
        <v>E</v>
      </c>
      <c r="I2764" t="str">
        <f>TCD!B2764</f>
        <v>FR</v>
      </c>
      <c r="J2764" t="str">
        <f>IF(COUNTIF(Zoning!B:B,I2764)=0,"inconnu",_xlfn.XLOOKUP(I2764,Zoning!B:B,Zoning!C:C))</f>
        <v>France</v>
      </c>
      <c r="K2764">
        <f>_xlfn.XLOOKUP(F2764,'Shipment Detail'!N:N,'Shipment Detail'!AB:AB)</f>
        <v>3</v>
      </c>
      <c r="L2764">
        <f>TCD!E2764</f>
        <v>19</v>
      </c>
      <c r="M2764" t="str">
        <f>IF(J2764="France","ST",_xlfn.XLOOKUP(F2764,'Shipment Detail'!N:N,'Shipment Detail'!E:E,""))</f>
        <v>ST</v>
      </c>
      <c r="N2764">
        <f t="shared" si="133"/>
        <v>0.2</v>
      </c>
      <c r="O2764" t="str">
        <f>IF(_xlfn.XLOOKUP(F2764,'Shipment Detail'!N:N,'Shipment Detail'!BM:BM)=0,"",_xlfn.XLOOKUP(F2764,'Shipment Detail'!N:N,'Shipment Detail'!BM:BM))</f>
        <v/>
      </c>
      <c r="R2764" t="str">
        <f>IF(_xlfn.XLOOKUP(F2764,'Shipment Detail'!N:N,'Shipment Detail'!AV:AV)&gt;60,10,"")</f>
        <v/>
      </c>
      <c r="T2764" s="3">
        <f>TCD!C2764</f>
        <v>10.800000000000004</v>
      </c>
    </row>
    <row r="2765" spans="1:20" x14ac:dyDescent="0.2">
      <c r="A2765" t="str">
        <f t="shared" si="132"/>
        <v>FEDEX FRANCE</v>
      </c>
      <c r="B2765" s="5">
        <f t="shared" si="131"/>
        <v>46174</v>
      </c>
      <c r="F2765" s="6">
        <f>TCD!A2765</f>
        <v>873430181052</v>
      </c>
      <c r="H2765" s="18" t="str">
        <f>TCD!F2765</f>
        <v>E</v>
      </c>
      <c r="I2765" t="str">
        <f>TCD!B2765</f>
        <v>FR</v>
      </c>
      <c r="J2765" t="str">
        <f>IF(COUNTIF(Zoning!B:B,I2765)=0,"inconnu",_xlfn.XLOOKUP(I2765,Zoning!B:B,Zoning!C:C))</f>
        <v>France</v>
      </c>
      <c r="K2765">
        <f>_xlfn.XLOOKUP(F2765,'Shipment Detail'!N:N,'Shipment Detail'!AB:AB)</f>
        <v>5</v>
      </c>
      <c r="L2765">
        <f>TCD!E2765</f>
        <v>19.8</v>
      </c>
      <c r="M2765" t="str">
        <f>IF(J2765="France","ST",_xlfn.XLOOKUP(F2765,'Shipment Detail'!N:N,'Shipment Detail'!E:E,""))</f>
        <v>ST</v>
      </c>
      <c r="N2765">
        <f t="shared" si="133"/>
        <v>0.2</v>
      </c>
      <c r="O2765" t="str">
        <f>IF(_xlfn.XLOOKUP(F2765,'Shipment Detail'!N:N,'Shipment Detail'!BM:BM)=0,"",_xlfn.XLOOKUP(F2765,'Shipment Detail'!N:N,'Shipment Detail'!BM:BM))</f>
        <v/>
      </c>
      <c r="R2765" t="str">
        <f>IF(_xlfn.XLOOKUP(F2765,'Shipment Detail'!N:N,'Shipment Detail'!AV:AV)&gt;60,10,"")</f>
        <v/>
      </c>
      <c r="T2765" s="3">
        <f>TCD!C2765</f>
        <v>11.14</v>
      </c>
    </row>
    <row r="2766" spans="1:20" x14ac:dyDescent="0.2">
      <c r="A2766" t="str">
        <f t="shared" si="132"/>
        <v>FEDEX FRANCE</v>
      </c>
      <c r="B2766" s="5">
        <f t="shared" si="131"/>
        <v>46174</v>
      </c>
      <c r="F2766" s="6">
        <f>TCD!A2766</f>
        <v>873430206818</v>
      </c>
      <c r="H2766" s="18" t="str">
        <f>TCD!F2766</f>
        <v>E</v>
      </c>
      <c r="I2766" t="str">
        <f>TCD!B2766</f>
        <v>FR</v>
      </c>
      <c r="J2766" t="str">
        <f>IF(COUNTIF(Zoning!B:B,I2766)=0,"inconnu",_xlfn.XLOOKUP(I2766,Zoning!B:B,Zoning!C:C))</f>
        <v>France</v>
      </c>
      <c r="K2766">
        <f>_xlfn.XLOOKUP(F2766,'Shipment Detail'!N:N,'Shipment Detail'!AB:AB)</f>
        <v>2</v>
      </c>
      <c r="L2766">
        <f>TCD!E2766</f>
        <v>18</v>
      </c>
      <c r="M2766" t="str">
        <f>IF(J2766="France","ST",_xlfn.XLOOKUP(F2766,'Shipment Detail'!N:N,'Shipment Detail'!E:E,""))</f>
        <v>ST</v>
      </c>
      <c r="N2766">
        <f t="shared" si="133"/>
        <v>0.2</v>
      </c>
      <c r="O2766" t="str">
        <f>IF(_xlfn.XLOOKUP(F2766,'Shipment Detail'!N:N,'Shipment Detail'!BM:BM)=0,"",_xlfn.XLOOKUP(F2766,'Shipment Detail'!N:N,'Shipment Detail'!BM:BM))</f>
        <v/>
      </c>
      <c r="R2766" t="str">
        <f>IF(_xlfn.XLOOKUP(F2766,'Shipment Detail'!N:N,'Shipment Detail'!AV:AV)&gt;60,10,"")</f>
        <v/>
      </c>
      <c r="T2766" s="3">
        <f>TCD!C2766</f>
        <v>10.469999999999999</v>
      </c>
    </row>
    <row r="2767" spans="1:20" x14ac:dyDescent="0.2">
      <c r="A2767" t="str">
        <f t="shared" si="132"/>
        <v>FEDEX FRANCE</v>
      </c>
      <c r="B2767" s="5">
        <f t="shared" si="131"/>
        <v>46174</v>
      </c>
      <c r="F2767" s="6">
        <f>TCD!A2767</f>
        <v>873430254820</v>
      </c>
      <c r="H2767" s="18" t="str">
        <f>TCD!F2767</f>
        <v>E</v>
      </c>
      <c r="I2767" t="str">
        <f>TCD!B2767</f>
        <v>FR</v>
      </c>
      <c r="J2767" t="str">
        <f>IF(COUNTIF(Zoning!B:B,I2767)=0,"inconnu",_xlfn.XLOOKUP(I2767,Zoning!B:B,Zoning!C:C))</f>
        <v>France</v>
      </c>
      <c r="K2767">
        <f>_xlfn.XLOOKUP(F2767,'Shipment Detail'!N:N,'Shipment Detail'!AB:AB)</f>
        <v>3</v>
      </c>
      <c r="L2767">
        <f>TCD!E2767</f>
        <v>17</v>
      </c>
      <c r="M2767" t="str">
        <f>IF(J2767="France","ST",_xlfn.XLOOKUP(F2767,'Shipment Detail'!N:N,'Shipment Detail'!E:E,""))</f>
        <v>ST</v>
      </c>
      <c r="N2767">
        <f t="shared" si="133"/>
        <v>0.2</v>
      </c>
      <c r="O2767" t="str">
        <f>IF(_xlfn.XLOOKUP(F2767,'Shipment Detail'!N:N,'Shipment Detail'!BM:BM)=0,"",_xlfn.XLOOKUP(F2767,'Shipment Detail'!N:N,'Shipment Detail'!BM:BM))</f>
        <v/>
      </c>
      <c r="R2767" t="str">
        <f>IF(_xlfn.XLOOKUP(F2767,'Shipment Detail'!N:N,'Shipment Detail'!AV:AV)&gt;60,10,"")</f>
        <v/>
      </c>
      <c r="T2767" s="3">
        <f>TCD!C2767</f>
        <v>10.129999999999995</v>
      </c>
    </row>
    <row r="2768" spans="1:20" x14ac:dyDescent="0.2">
      <c r="A2768" t="str">
        <f t="shared" si="132"/>
        <v>FEDEX FRANCE</v>
      </c>
      <c r="B2768" s="5">
        <f t="shared" si="131"/>
        <v>46174</v>
      </c>
      <c r="F2768" s="6">
        <f>TCD!A2768</f>
        <v>873430275921</v>
      </c>
      <c r="H2768" s="18" t="str">
        <f>TCD!F2768</f>
        <v>E</v>
      </c>
      <c r="I2768" t="str">
        <f>TCD!B2768</f>
        <v>FR</v>
      </c>
      <c r="J2768" t="str">
        <f>IF(COUNTIF(Zoning!B:B,I2768)=0,"inconnu",_xlfn.XLOOKUP(I2768,Zoning!B:B,Zoning!C:C))</f>
        <v>France</v>
      </c>
      <c r="K2768">
        <f>_xlfn.XLOOKUP(F2768,'Shipment Detail'!N:N,'Shipment Detail'!AB:AB)</f>
        <v>2</v>
      </c>
      <c r="L2768">
        <f>TCD!E2768</f>
        <v>15</v>
      </c>
      <c r="M2768" t="str">
        <f>IF(J2768="France","ST",_xlfn.XLOOKUP(F2768,'Shipment Detail'!N:N,'Shipment Detail'!E:E,""))</f>
        <v>ST</v>
      </c>
      <c r="N2768">
        <f t="shared" si="133"/>
        <v>0.2</v>
      </c>
      <c r="O2768" t="str">
        <f>IF(_xlfn.XLOOKUP(F2768,'Shipment Detail'!N:N,'Shipment Detail'!BM:BM)=0,"",_xlfn.XLOOKUP(F2768,'Shipment Detail'!N:N,'Shipment Detail'!BM:BM))</f>
        <v/>
      </c>
      <c r="R2768" t="str">
        <f>IF(_xlfn.XLOOKUP(F2768,'Shipment Detail'!N:N,'Shipment Detail'!AV:AV)&gt;60,10,"")</f>
        <v/>
      </c>
      <c r="T2768" s="3">
        <f>TCD!C2768</f>
        <v>9.4600000000000009</v>
      </c>
    </row>
    <row r="2769" spans="1:20" x14ac:dyDescent="0.2">
      <c r="A2769" t="str">
        <f t="shared" si="132"/>
        <v>FEDEX FRANCE</v>
      </c>
      <c r="B2769" s="5">
        <f t="shared" ref="B2769:B2832" si="134">B2768</f>
        <v>46174</v>
      </c>
      <c r="F2769" s="6">
        <f>TCD!A2769</f>
        <v>873430295577</v>
      </c>
      <c r="H2769" s="18" t="str">
        <f>TCD!F2769</f>
        <v>E</v>
      </c>
      <c r="I2769" t="str">
        <f>TCD!B2769</f>
        <v>FR</v>
      </c>
      <c r="J2769" t="str">
        <f>IF(COUNTIF(Zoning!B:B,I2769)=0,"inconnu",_xlfn.XLOOKUP(I2769,Zoning!B:B,Zoning!C:C))</f>
        <v>France</v>
      </c>
      <c r="K2769">
        <f>_xlfn.XLOOKUP(F2769,'Shipment Detail'!N:N,'Shipment Detail'!AB:AB)</f>
        <v>4</v>
      </c>
      <c r="L2769">
        <f>TCD!E2769</f>
        <v>27</v>
      </c>
      <c r="M2769" t="str">
        <f>IF(J2769="France","ST",_xlfn.XLOOKUP(F2769,'Shipment Detail'!N:N,'Shipment Detail'!E:E,""))</f>
        <v>ST</v>
      </c>
      <c r="N2769">
        <f t="shared" si="133"/>
        <v>0.2</v>
      </c>
      <c r="O2769" t="str">
        <f>IF(_xlfn.XLOOKUP(F2769,'Shipment Detail'!N:N,'Shipment Detail'!BM:BM)=0,"",_xlfn.XLOOKUP(F2769,'Shipment Detail'!N:N,'Shipment Detail'!BM:BM))</f>
        <v/>
      </c>
      <c r="R2769" t="str">
        <f>IF(_xlfn.XLOOKUP(F2769,'Shipment Detail'!N:N,'Shipment Detail'!AV:AV)&gt;60,10,"")</f>
        <v/>
      </c>
      <c r="T2769" s="3">
        <f>TCD!C2769</f>
        <v>13.479999999999997</v>
      </c>
    </row>
    <row r="2770" spans="1:20" x14ac:dyDescent="0.2">
      <c r="A2770" t="str">
        <f t="shared" si="132"/>
        <v>FEDEX FRANCE</v>
      </c>
      <c r="B2770" s="5">
        <f t="shared" si="134"/>
        <v>46174</v>
      </c>
      <c r="F2770" s="6">
        <f>TCD!A2770</f>
        <v>873430375144</v>
      </c>
      <c r="H2770" s="18" t="str">
        <f>TCD!F2770</f>
        <v>E</v>
      </c>
      <c r="I2770" t="str">
        <f>TCD!B2770</f>
        <v>FR</v>
      </c>
      <c r="J2770" t="str">
        <f>IF(COUNTIF(Zoning!B:B,I2770)=0,"inconnu",_xlfn.XLOOKUP(I2770,Zoning!B:B,Zoning!C:C))</f>
        <v>France</v>
      </c>
      <c r="K2770">
        <f>_xlfn.XLOOKUP(F2770,'Shipment Detail'!N:N,'Shipment Detail'!AB:AB)</f>
        <v>4</v>
      </c>
      <c r="L2770">
        <f>TCD!E2770</f>
        <v>18</v>
      </c>
      <c r="M2770" t="str">
        <f>IF(J2770="France","ST",_xlfn.XLOOKUP(F2770,'Shipment Detail'!N:N,'Shipment Detail'!E:E,""))</f>
        <v>ST</v>
      </c>
      <c r="N2770">
        <f t="shared" si="133"/>
        <v>0.2</v>
      </c>
      <c r="O2770" t="str">
        <f>IF(_xlfn.XLOOKUP(F2770,'Shipment Detail'!N:N,'Shipment Detail'!BM:BM)=0,"",_xlfn.XLOOKUP(F2770,'Shipment Detail'!N:N,'Shipment Detail'!BM:BM))</f>
        <v/>
      </c>
      <c r="R2770" t="str">
        <f>IF(_xlfn.XLOOKUP(F2770,'Shipment Detail'!N:N,'Shipment Detail'!AV:AV)&gt;60,10,"")</f>
        <v/>
      </c>
      <c r="T2770" s="3">
        <f>TCD!C2770</f>
        <v>10.469999999999999</v>
      </c>
    </row>
    <row r="2771" spans="1:20" x14ac:dyDescent="0.2">
      <c r="A2771" t="str">
        <f t="shared" si="132"/>
        <v>FEDEX FRANCE</v>
      </c>
      <c r="B2771" s="5">
        <f t="shared" si="134"/>
        <v>46174</v>
      </c>
      <c r="F2771" s="6">
        <f>TCD!A2771</f>
        <v>873430457148</v>
      </c>
      <c r="H2771" s="18" t="str">
        <f>TCD!F2771</f>
        <v>E</v>
      </c>
      <c r="I2771" t="str">
        <f>TCD!B2771</f>
        <v>FR</v>
      </c>
      <c r="J2771" t="str">
        <f>IF(COUNTIF(Zoning!B:B,I2771)=0,"inconnu",_xlfn.XLOOKUP(I2771,Zoning!B:B,Zoning!C:C))</f>
        <v>France</v>
      </c>
      <c r="K2771">
        <f>_xlfn.XLOOKUP(F2771,'Shipment Detail'!N:N,'Shipment Detail'!AB:AB)</f>
        <v>3</v>
      </c>
      <c r="L2771">
        <f>TCD!E2771</f>
        <v>19</v>
      </c>
      <c r="M2771" t="str">
        <f>IF(J2771="France","ST",_xlfn.XLOOKUP(F2771,'Shipment Detail'!N:N,'Shipment Detail'!E:E,""))</f>
        <v>ST</v>
      </c>
      <c r="N2771">
        <f t="shared" si="133"/>
        <v>0.2</v>
      </c>
      <c r="O2771" t="str">
        <f>IF(_xlfn.XLOOKUP(F2771,'Shipment Detail'!N:N,'Shipment Detail'!BM:BM)=0,"",_xlfn.XLOOKUP(F2771,'Shipment Detail'!N:N,'Shipment Detail'!BM:BM))</f>
        <v/>
      </c>
      <c r="R2771" t="str">
        <f>IF(_xlfn.XLOOKUP(F2771,'Shipment Detail'!N:N,'Shipment Detail'!AV:AV)&gt;60,10,"")</f>
        <v/>
      </c>
      <c r="T2771" s="3">
        <f>TCD!C2771</f>
        <v>10.800000000000004</v>
      </c>
    </row>
    <row r="2772" spans="1:20" x14ac:dyDescent="0.2">
      <c r="A2772" t="str">
        <f t="shared" si="132"/>
        <v>FEDEX FRANCE</v>
      </c>
      <c r="B2772" s="5">
        <f t="shared" si="134"/>
        <v>46174</v>
      </c>
      <c r="F2772" s="6">
        <f>TCD!A2772</f>
        <v>873430634495</v>
      </c>
      <c r="H2772" s="18" t="str">
        <f>TCD!F2772</f>
        <v>E</v>
      </c>
      <c r="I2772" t="str">
        <f>TCD!B2772</f>
        <v>FR</v>
      </c>
      <c r="J2772" t="str">
        <f>IF(COUNTIF(Zoning!B:B,I2772)=0,"inconnu",_xlfn.XLOOKUP(I2772,Zoning!B:B,Zoning!C:C))</f>
        <v>France</v>
      </c>
      <c r="K2772">
        <f>_xlfn.XLOOKUP(F2772,'Shipment Detail'!N:N,'Shipment Detail'!AB:AB)</f>
        <v>8</v>
      </c>
      <c r="L2772">
        <f>TCD!E2772</f>
        <v>53.4</v>
      </c>
      <c r="M2772" t="str">
        <f>IF(J2772="France","ST",_xlfn.XLOOKUP(F2772,'Shipment Detail'!N:N,'Shipment Detail'!E:E,""))</f>
        <v>ST</v>
      </c>
      <c r="N2772">
        <f t="shared" si="133"/>
        <v>0.2</v>
      </c>
      <c r="O2772" t="str">
        <f>IF(_xlfn.XLOOKUP(F2772,'Shipment Detail'!N:N,'Shipment Detail'!BM:BM)=0,"",_xlfn.XLOOKUP(F2772,'Shipment Detail'!N:N,'Shipment Detail'!BM:BM))</f>
        <v/>
      </c>
      <c r="R2772" t="str">
        <f>IF(_xlfn.XLOOKUP(F2772,'Shipment Detail'!N:N,'Shipment Detail'!AV:AV)&gt;60,10,"")</f>
        <v/>
      </c>
      <c r="T2772" s="3">
        <f>TCD!C2772</f>
        <v>22.510000000000005</v>
      </c>
    </row>
    <row r="2773" spans="1:20" x14ac:dyDescent="0.2">
      <c r="A2773" t="str">
        <f t="shared" si="132"/>
        <v>FEDEX FRANCE</v>
      </c>
      <c r="B2773" s="5">
        <f t="shared" si="134"/>
        <v>46174</v>
      </c>
      <c r="F2773" s="6">
        <f>TCD!A2773</f>
        <v>873431440470</v>
      </c>
      <c r="H2773" s="18" t="str">
        <f>TCD!F2773</f>
        <v>E</v>
      </c>
      <c r="I2773" t="str">
        <f>TCD!B2773</f>
        <v>FR</v>
      </c>
      <c r="J2773" t="str">
        <f>IF(COUNTIF(Zoning!B:B,I2773)=0,"inconnu",_xlfn.XLOOKUP(I2773,Zoning!B:B,Zoning!C:C))</f>
        <v>France</v>
      </c>
      <c r="K2773">
        <f>_xlfn.XLOOKUP(F2773,'Shipment Detail'!N:N,'Shipment Detail'!AB:AB)</f>
        <v>4</v>
      </c>
      <c r="L2773">
        <f>TCD!E2773</f>
        <v>23.5</v>
      </c>
      <c r="M2773" t="str">
        <f>IF(J2773="France","ST",_xlfn.XLOOKUP(F2773,'Shipment Detail'!N:N,'Shipment Detail'!E:E,""))</f>
        <v>ST</v>
      </c>
      <c r="N2773">
        <f t="shared" si="133"/>
        <v>0.2</v>
      </c>
      <c r="O2773" t="str">
        <f>IF(_xlfn.XLOOKUP(F2773,'Shipment Detail'!N:N,'Shipment Detail'!BM:BM)=0,"",_xlfn.XLOOKUP(F2773,'Shipment Detail'!N:N,'Shipment Detail'!BM:BM))</f>
        <v/>
      </c>
      <c r="R2773" t="str">
        <f>IF(_xlfn.XLOOKUP(F2773,'Shipment Detail'!N:N,'Shipment Detail'!AV:AV)&gt;60,10,"")</f>
        <v/>
      </c>
      <c r="T2773" s="3">
        <f>TCD!C2773</f>
        <v>12.480000000000004</v>
      </c>
    </row>
    <row r="2774" spans="1:20" x14ac:dyDescent="0.2">
      <c r="A2774" t="str">
        <f t="shared" si="132"/>
        <v>FEDEX FRANCE</v>
      </c>
      <c r="B2774" s="5">
        <f t="shared" si="134"/>
        <v>46174</v>
      </c>
      <c r="F2774" s="6">
        <f>TCD!A2774</f>
        <v>873431469733</v>
      </c>
      <c r="H2774" s="18" t="str">
        <f>TCD!F2774</f>
        <v>E</v>
      </c>
      <c r="I2774" t="str">
        <f>TCD!B2774</f>
        <v>FR</v>
      </c>
      <c r="J2774" t="str">
        <f>IF(COUNTIF(Zoning!B:B,I2774)=0,"inconnu",_xlfn.XLOOKUP(I2774,Zoning!B:B,Zoning!C:C))</f>
        <v>France</v>
      </c>
      <c r="K2774">
        <f>_xlfn.XLOOKUP(F2774,'Shipment Detail'!N:N,'Shipment Detail'!AB:AB)</f>
        <v>2</v>
      </c>
      <c r="L2774">
        <f>TCD!E2774</f>
        <v>16.600000000000001</v>
      </c>
      <c r="M2774" t="str">
        <f>IF(J2774="France","ST",_xlfn.XLOOKUP(F2774,'Shipment Detail'!N:N,'Shipment Detail'!E:E,""))</f>
        <v>ST</v>
      </c>
      <c r="N2774">
        <f t="shared" si="133"/>
        <v>0.2</v>
      </c>
      <c r="O2774" t="str">
        <f>IF(_xlfn.XLOOKUP(F2774,'Shipment Detail'!N:N,'Shipment Detail'!BM:BM)=0,"",_xlfn.XLOOKUP(F2774,'Shipment Detail'!N:N,'Shipment Detail'!BM:BM))</f>
        <v/>
      </c>
      <c r="R2774" t="str">
        <f>IF(_xlfn.XLOOKUP(F2774,'Shipment Detail'!N:N,'Shipment Detail'!AV:AV)&gt;60,10,"")</f>
        <v/>
      </c>
      <c r="T2774" s="3">
        <f>TCD!C2774</f>
        <v>10.129999999999995</v>
      </c>
    </row>
    <row r="2775" spans="1:20" x14ac:dyDescent="0.2">
      <c r="A2775" t="str">
        <f t="shared" si="132"/>
        <v>FEDEX FRANCE</v>
      </c>
      <c r="B2775" s="5">
        <f t="shared" si="134"/>
        <v>46174</v>
      </c>
      <c r="F2775" s="6">
        <f>TCD!A2775</f>
        <v>873431498902</v>
      </c>
      <c r="H2775" s="18" t="str">
        <f>TCD!F2775</f>
        <v>E</v>
      </c>
      <c r="I2775" t="str">
        <f>TCD!B2775</f>
        <v>FR</v>
      </c>
      <c r="J2775" t="str">
        <f>IF(COUNTIF(Zoning!B:B,I2775)=0,"inconnu",_xlfn.XLOOKUP(I2775,Zoning!B:B,Zoning!C:C))</f>
        <v>France</v>
      </c>
      <c r="K2775">
        <f>_xlfn.XLOOKUP(F2775,'Shipment Detail'!N:N,'Shipment Detail'!AB:AB)</f>
        <v>6</v>
      </c>
      <c r="L2775">
        <f>TCD!E2775</f>
        <v>30.900000000000002</v>
      </c>
      <c r="M2775" t="str">
        <f>IF(J2775="France","ST",_xlfn.XLOOKUP(F2775,'Shipment Detail'!N:N,'Shipment Detail'!E:E,""))</f>
        <v>ST</v>
      </c>
      <c r="N2775">
        <f t="shared" si="133"/>
        <v>0.2</v>
      </c>
      <c r="O2775" t="str">
        <f>IF(_xlfn.XLOOKUP(F2775,'Shipment Detail'!N:N,'Shipment Detail'!BM:BM)=0,"",_xlfn.XLOOKUP(F2775,'Shipment Detail'!N:N,'Shipment Detail'!BM:BM))</f>
        <v/>
      </c>
      <c r="R2775" t="str">
        <f>IF(_xlfn.XLOOKUP(F2775,'Shipment Detail'!N:N,'Shipment Detail'!AV:AV)&gt;60,10,"")</f>
        <v/>
      </c>
      <c r="T2775" s="3">
        <f>TCD!C2775</f>
        <v>14.82</v>
      </c>
    </row>
    <row r="2776" spans="1:20" x14ac:dyDescent="0.2">
      <c r="A2776" t="str">
        <f t="shared" si="132"/>
        <v>FEDEX FRANCE</v>
      </c>
      <c r="B2776" s="5">
        <f t="shared" si="134"/>
        <v>46174</v>
      </c>
      <c r="F2776" s="6">
        <f>TCD!A2776</f>
        <v>873431563955</v>
      </c>
      <c r="H2776" s="18" t="str">
        <f>TCD!F2776</f>
        <v>E</v>
      </c>
      <c r="I2776" t="str">
        <f>TCD!B2776</f>
        <v>FR</v>
      </c>
      <c r="J2776" t="str">
        <f>IF(COUNTIF(Zoning!B:B,I2776)=0,"inconnu",_xlfn.XLOOKUP(I2776,Zoning!B:B,Zoning!C:C))</f>
        <v>France</v>
      </c>
      <c r="K2776">
        <f>_xlfn.XLOOKUP(F2776,'Shipment Detail'!N:N,'Shipment Detail'!AB:AB)</f>
        <v>7</v>
      </c>
      <c r="L2776">
        <f>TCD!E2776</f>
        <v>39</v>
      </c>
      <c r="M2776" t="str">
        <f>IF(J2776="France","ST",_xlfn.XLOOKUP(F2776,'Shipment Detail'!N:N,'Shipment Detail'!E:E,""))</f>
        <v>ST</v>
      </c>
      <c r="N2776">
        <f t="shared" si="133"/>
        <v>0.2</v>
      </c>
      <c r="O2776" t="str">
        <f>IF(_xlfn.XLOOKUP(F2776,'Shipment Detail'!N:N,'Shipment Detail'!BM:BM)=0,"",_xlfn.XLOOKUP(F2776,'Shipment Detail'!N:N,'Shipment Detail'!BM:BM))</f>
        <v/>
      </c>
      <c r="R2776" t="str">
        <f>IF(_xlfn.XLOOKUP(F2776,'Shipment Detail'!N:N,'Shipment Detail'!AV:AV)&gt;60,10,"")</f>
        <v/>
      </c>
      <c r="T2776" s="3">
        <f>TCD!C2776</f>
        <v>17.5</v>
      </c>
    </row>
    <row r="2777" spans="1:20" x14ac:dyDescent="0.2">
      <c r="A2777" t="str">
        <f t="shared" si="132"/>
        <v>FEDEX FRANCE</v>
      </c>
      <c r="B2777" s="5">
        <f t="shared" si="134"/>
        <v>46174</v>
      </c>
      <c r="F2777" s="6">
        <f>TCD!A2777</f>
        <v>873431641677</v>
      </c>
      <c r="H2777" s="18" t="str">
        <f>TCD!F2777</f>
        <v>E</v>
      </c>
      <c r="I2777" t="str">
        <f>TCD!B2777</f>
        <v>FR</v>
      </c>
      <c r="J2777" t="str">
        <f>IF(COUNTIF(Zoning!B:B,I2777)=0,"inconnu",_xlfn.XLOOKUP(I2777,Zoning!B:B,Zoning!C:C))</f>
        <v>France</v>
      </c>
      <c r="K2777">
        <f>_xlfn.XLOOKUP(F2777,'Shipment Detail'!N:N,'Shipment Detail'!AB:AB)</f>
        <v>2</v>
      </c>
      <c r="L2777">
        <f>TCD!E2777</f>
        <v>12</v>
      </c>
      <c r="M2777" t="str">
        <f>IF(J2777="France","ST",_xlfn.XLOOKUP(F2777,'Shipment Detail'!N:N,'Shipment Detail'!E:E,""))</f>
        <v>ST</v>
      </c>
      <c r="N2777">
        <f t="shared" si="133"/>
        <v>0.2</v>
      </c>
      <c r="O2777" t="str">
        <f>IF(_xlfn.XLOOKUP(F2777,'Shipment Detail'!N:N,'Shipment Detail'!BM:BM)=0,"",_xlfn.XLOOKUP(F2777,'Shipment Detail'!N:N,'Shipment Detail'!BM:BM))</f>
        <v/>
      </c>
      <c r="R2777" t="str">
        <f>IF(_xlfn.XLOOKUP(F2777,'Shipment Detail'!N:N,'Shipment Detail'!AV:AV)&gt;60,10,"")</f>
        <v/>
      </c>
      <c r="T2777" s="3">
        <f>TCD!C2777</f>
        <v>8.4599999999999973</v>
      </c>
    </row>
    <row r="2778" spans="1:20" x14ac:dyDescent="0.2">
      <c r="A2778" t="str">
        <f t="shared" si="132"/>
        <v>FEDEX FRANCE</v>
      </c>
      <c r="B2778" s="5">
        <f t="shared" si="134"/>
        <v>46174</v>
      </c>
      <c r="F2778" s="6">
        <f>TCD!A2778</f>
        <v>873431734440</v>
      </c>
      <c r="H2778" s="18" t="str">
        <f>TCD!F2778</f>
        <v>E</v>
      </c>
      <c r="I2778" t="str">
        <f>TCD!B2778</f>
        <v>FR</v>
      </c>
      <c r="J2778" t="str">
        <f>IF(COUNTIF(Zoning!B:B,I2778)=0,"inconnu",_xlfn.XLOOKUP(I2778,Zoning!B:B,Zoning!C:C))</f>
        <v>France</v>
      </c>
      <c r="K2778">
        <f>_xlfn.XLOOKUP(F2778,'Shipment Detail'!N:N,'Shipment Detail'!AB:AB)</f>
        <v>9</v>
      </c>
      <c r="L2778">
        <f>TCD!E2778</f>
        <v>70.699999999999989</v>
      </c>
      <c r="M2778" t="str">
        <f>IF(J2778="France","ST",_xlfn.XLOOKUP(F2778,'Shipment Detail'!N:N,'Shipment Detail'!E:E,""))</f>
        <v>ST</v>
      </c>
      <c r="N2778">
        <f t="shared" si="133"/>
        <v>0.2</v>
      </c>
      <c r="O2778" t="str">
        <f>IF(_xlfn.XLOOKUP(F2778,'Shipment Detail'!N:N,'Shipment Detail'!BM:BM)=0,"",_xlfn.XLOOKUP(F2778,'Shipment Detail'!N:N,'Shipment Detail'!BM:BM))</f>
        <v/>
      </c>
      <c r="R2778" t="str">
        <f>IF(_xlfn.XLOOKUP(F2778,'Shipment Detail'!N:N,'Shipment Detail'!AV:AV)&gt;60,10,"")</f>
        <v/>
      </c>
      <c r="T2778" s="3">
        <f>TCD!C2778</f>
        <v>28.850000000000009</v>
      </c>
    </row>
    <row r="2779" spans="1:20" x14ac:dyDescent="0.2">
      <c r="A2779" t="str">
        <f t="shared" si="132"/>
        <v>FEDEX FRANCE</v>
      </c>
      <c r="B2779" s="5">
        <f t="shared" si="134"/>
        <v>46174</v>
      </c>
      <c r="F2779" s="6">
        <f>TCD!A2779</f>
        <v>873431817369</v>
      </c>
      <c r="H2779" s="18" t="str">
        <f>TCD!F2779</f>
        <v>E</v>
      </c>
      <c r="I2779" t="str">
        <f>TCD!B2779</f>
        <v>FR</v>
      </c>
      <c r="J2779" t="str">
        <f>IF(COUNTIF(Zoning!B:B,I2779)=0,"inconnu",_xlfn.XLOOKUP(I2779,Zoning!B:B,Zoning!C:C))</f>
        <v>France</v>
      </c>
      <c r="K2779">
        <f>_xlfn.XLOOKUP(F2779,'Shipment Detail'!N:N,'Shipment Detail'!AB:AB)</f>
        <v>7</v>
      </c>
      <c r="L2779">
        <f>TCD!E2779</f>
        <v>44</v>
      </c>
      <c r="M2779" t="str">
        <f>IF(J2779="France","ST",_xlfn.XLOOKUP(F2779,'Shipment Detail'!N:N,'Shipment Detail'!E:E,""))</f>
        <v>ST</v>
      </c>
      <c r="N2779">
        <f t="shared" si="133"/>
        <v>0.2</v>
      </c>
      <c r="O2779" t="str">
        <f>IF(_xlfn.XLOOKUP(F2779,'Shipment Detail'!N:N,'Shipment Detail'!BM:BM)=0,"",_xlfn.XLOOKUP(F2779,'Shipment Detail'!N:N,'Shipment Detail'!BM:BM))</f>
        <v/>
      </c>
      <c r="R2779" t="str">
        <f>IF(_xlfn.XLOOKUP(F2779,'Shipment Detail'!N:N,'Shipment Detail'!AV:AV)&gt;60,10,"")</f>
        <v/>
      </c>
      <c r="T2779" s="3">
        <f>TCD!C2779</f>
        <v>19.170000000000002</v>
      </c>
    </row>
    <row r="2780" spans="1:20" x14ac:dyDescent="0.2">
      <c r="A2780" t="str">
        <f t="shared" si="132"/>
        <v>FEDEX FRANCE</v>
      </c>
      <c r="B2780" s="5">
        <f t="shared" si="134"/>
        <v>46174</v>
      </c>
      <c r="F2780" s="6">
        <f>TCD!A2780</f>
        <v>873431886531</v>
      </c>
      <c r="H2780" s="18" t="str">
        <f>TCD!F2780</f>
        <v>E</v>
      </c>
      <c r="I2780" t="str">
        <f>TCD!B2780</f>
        <v>FR</v>
      </c>
      <c r="J2780" t="str">
        <f>IF(COUNTIF(Zoning!B:B,I2780)=0,"inconnu",_xlfn.XLOOKUP(I2780,Zoning!B:B,Zoning!C:C))</f>
        <v>France</v>
      </c>
      <c r="K2780">
        <f>_xlfn.XLOOKUP(F2780,'Shipment Detail'!N:N,'Shipment Detail'!AB:AB)</f>
        <v>10</v>
      </c>
      <c r="L2780">
        <f>TCD!E2780</f>
        <v>63.9</v>
      </c>
      <c r="M2780" t="str">
        <f>IF(J2780="France","ST",_xlfn.XLOOKUP(F2780,'Shipment Detail'!N:N,'Shipment Detail'!E:E,""))</f>
        <v>ST</v>
      </c>
      <c r="N2780">
        <f t="shared" si="133"/>
        <v>0.2</v>
      </c>
      <c r="O2780" t="str">
        <f>IF(_xlfn.XLOOKUP(F2780,'Shipment Detail'!N:N,'Shipment Detail'!BM:BM)=0,"",_xlfn.XLOOKUP(F2780,'Shipment Detail'!N:N,'Shipment Detail'!BM:BM))</f>
        <v/>
      </c>
      <c r="R2780" t="str">
        <f>IF(_xlfn.XLOOKUP(F2780,'Shipment Detail'!N:N,'Shipment Detail'!AV:AV)&gt;60,10,"")</f>
        <v/>
      </c>
      <c r="T2780" s="3">
        <f>TCD!C2780</f>
        <v>25.86</v>
      </c>
    </row>
    <row r="2781" spans="1:20" x14ac:dyDescent="0.2">
      <c r="A2781" t="str">
        <f t="shared" si="132"/>
        <v>FEDEX FRANCE</v>
      </c>
      <c r="B2781" s="5">
        <f t="shared" si="134"/>
        <v>46174</v>
      </c>
      <c r="F2781" s="6">
        <f>TCD!A2781</f>
        <v>873431953771</v>
      </c>
      <c r="H2781" s="18" t="str">
        <f>TCD!F2781</f>
        <v>E</v>
      </c>
      <c r="I2781" t="str">
        <f>TCD!B2781</f>
        <v>FR</v>
      </c>
      <c r="J2781" t="str">
        <f>IF(COUNTIF(Zoning!B:B,I2781)=0,"inconnu",_xlfn.XLOOKUP(I2781,Zoning!B:B,Zoning!C:C))</f>
        <v>France</v>
      </c>
      <c r="K2781">
        <f>_xlfn.XLOOKUP(F2781,'Shipment Detail'!N:N,'Shipment Detail'!AB:AB)</f>
        <v>6</v>
      </c>
      <c r="L2781">
        <f>TCD!E2781</f>
        <v>41.6</v>
      </c>
      <c r="M2781" t="str">
        <f>IF(J2781="France","ST",_xlfn.XLOOKUP(F2781,'Shipment Detail'!N:N,'Shipment Detail'!E:E,""))</f>
        <v>ST</v>
      </c>
      <c r="N2781">
        <f t="shared" si="133"/>
        <v>0.2</v>
      </c>
      <c r="O2781" t="str">
        <f>IF(_xlfn.XLOOKUP(F2781,'Shipment Detail'!N:N,'Shipment Detail'!BM:BM)=0,"",_xlfn.XLOOKUP(F2781,'Shipment Detail'!N:N,'Shipment Detail'!BM:BM))</f>
        <v/>
      </c>
      <c r="R2781" t="str">
        <f>IF(_xlfn.XLOOKUP(F2781,'Shipment Detail'!N:N,'Shipment Detail'!AV:AV)&gt;60,10,"")</f>
        <v/>
      </c>
      <c r="T2781" s="3">
        <f>TCD!C2781</f>
        <v>18.500000000000007</v>
      </c>
    </row>
    <row r="2782" spans="1:20" x14ac:dyDescent="0.2">
      <c r="A2782" t="str">
        <f t="shared" si="132"/>
        <v>FEDEX FRANCE</v>
      </c>
      <c r="B2782" s="5">
        <f t="shared" si="134"/>
        <v>46174</v>
      </c>
      <c r="F2782" s="6">
        <f>TCD!A2782</f>
        <v>873432106748</v>
      </c>
      <c r="H2782" s="18" t="str">
        <f>TCD!F2782</f>
        <v>E</v>
      </c>
      <c r="I2782" t="str">
        <f>TCD!B2782</f>
        <v>FR</v>
      </c>
      <c r="J2782" t="str">
        <f>IF(COUNTIF(Zoning!B:B,I2782)=0,"inconnu",_xlfn.XLOOKUP(I2782,Zoning!B:B,Zoning!C:C))</f>
        <v>France</v>
      </c>
      <c r="K2782">
        <f>_xlfn.XLOOKUP(F2782,'Shipment Detail'!N:N,'Shipment Detail'!AB:AB)</f>
        <v>3</v>
      </c>
      <c r="L2782">
        <f>TCD!E2782</f>
        <v>14.799999999999999</v>
      </c>
      <c r="M2782" t="str">
        <f>IF(J2782="France","ST",_xlfn.XLOOKUP(F2782,'Shipment Detail'!N:N,'Shipment Detail'!E:E,""))</f>
        <v>ST</v>
      </c>
      <c r="N2782">
        <f t="shared" si="133"/>
        <v>0.2</v>
      </c>
      <c r="O2782" t="str">
        <f>IF(_xlfn.XLOOKUP(F2782,'Shipment Detail'!N:N,'Shipment Detail'!BM:BM)=0,"",_xlfn.XLOOKUP(F2782,'Shipment Detail'!N:N,'Shipment Detail'!BM:BM))</f>
        <v/>
      </c>
      <c r="R2782" t="str">
        <f>IF(_xlfn.XLOOKUP(F2782,'Shipment Detail'!N:N,'Shipment Detail'!AV:AV)&gt;60,10,"")</f>
        <v/>
      </c>
      <c r="T2782" s="3">
        <f>TCD!C2782</f>
        <v>9.4600000000000009</v>
      </c>
    </row>
    <row r="2783" spans="1:20" x14ac:dyDescent="0.2">
      <c r="A2783" t="str">
        <f t="shared" si="132"/>
        <v>FEDEX FRANCE</v>
      </c>
      <c r="B2783" s="5">
        <f t="shared" si="134"/>
        <v>46174</v>
      </c>
      <c r="F2783" s="6">
        <f>TCD!A2783</f>
        <v>873432144381</v>
      </c>
      <c r="H2783" s="18" t="str">
        <f>TCD!F2783</f>
        <v>E</v>
      </c>
      <c r="I2783" t="str">
        <f>TCD!B2783</f>
        <v>FR</v>
      </c>
      <c r="J2783" t="str">
        <f>IF(COUNTIF(Zoning!B:B,I2783)=0,"inconnu",_xlfn.XLOOKUP(I2783,Zoning!B:B,Zoning!C:C))</f>
        <v>France</v>
      </c>
      <c r="K2783">
        <f>_xlfn.XLOOKUP(F2783,'Shipment Detail'!N:N,'Shipment Detail'!AB:AB)</f>
        <v>1</v>
      </c>
      <c r="L2783">
        <f>TCD!E2783</f>
        <v>6</v>
      </c>
      <c r="M2783" t="str">
        <f>IF(J2783="France","ST",_xlfn.XLOOKUP(F2783,'Shipment Detail'!N:N,'Shipment Detail'!E:E,""))</f>
        <v>ST</v>
      </c>
      <c r="N2783">
        <f t="shared" si="133"/>
        <v>0.2</v>
      </c>
      <c r="O2783" t="str">
        <f>IF(_xlfn.XLOOKUP(F2783,'Shipment Detail'!N:N,'Shipment Detail'!BM:BM)=0,"",_xlfn.XLOOKUP(F2783,'Shipment Detail'!N:N,'Shipment Detail'!BM:BM))</f>
        <v/>
      </c>
      <c r="R2783" t="str">
        <f>IF(_xlfn.XLOOKUP(F2783,'Shipment Detail'!N:N,'Shipment Detail'!AV:AV)&gt;60,10,"")</f>
        <v/>
      </c>
      <c r="T2783" s="3">
        <f>TCD!C2783</f>
        <v>6.4499999999999993</v>
      </c>
    </row>
    <row r="2784" spans="1:20" x14ac:dyDescent="0.2">
      <c r="A2784" t="str">
        <f t="shared" si="132"/>
        <v>FEDEX FRANCE</v>
      </c>
      <c r="B2784" s="5">
        <f t="shared" si="134"/>
        <v>46174</v>
      </c>
      <c r="F2784" s="6">
        <f>TCD!A2784</f>
        <v>873432199469</v>
      </c>
      <c r="H2784" s="18" t="str">
        <f>TCD!F2784</f>
        <v>E</v>
      </c>
      <c r="I2784" t="str">
        <f>TCD!B2784</f>
        <v>FR</v>
      </c>
      <c r="J2784" t="str">
        <f>IF(COUNTIF(Zoning!B:B,I2784)=0,"inconnu",_xlfn.XLOOKUP(I2784,Zoning!B:B,Zoning!C:C))</f>
        <v>France</v>
      </c>
      <c r="K2784">
        <f>_xlfn.XLOOKUP(F2784,'Shipment Detail'!N:N,'Shipment Detail'!AB:AB)</f>
        <v>3</v>
      </c>
      <c r="L2784">
        <f>TCD!E2784</f>
        <v>20</v>
      </c>
      <c r="M2784" t="str">
        <f>IF(J2784="France","ST",_xlfn.XLOOKUP(F2784,'Shipment Detail'!N:N,'Shipment Detail'!E:E,""))</f>
        <v>ST</v>
      </c>
      <c r="N2784">
        <f t="shared" si="133"/>
        <v>0.2</v>
      </c>
      <c r="O2784" t="str">
        <f>IF(_xlfn.XLOOKUP(F2784,'Shipment Detail'!N:N,'Shipment Detail'!BM:BM)=0,"",_xlfn.XLOOKUP(F2784,'Shipment Detail'!N:N,'Shipment Detail'!BM:BM))</f>
        <v/>
      </c>
      <c r="R2784" t="str">
        <f>IF(_xlfn.XLOOKUP(F2784,'Shipment Detail'!N:N,'Shipment Detail'!AV:AV)&gt;60,10,"")</f>
        <v/>
      </c>
      <c r="T2784" s="3">
        <f>TCD!C2784</f>
        <v>11.14</v>
      </c>
    </row>
    <row r="2785" spans="1:20" x14ac:dyDescent="0.2">
      <c r="A2785" t="str">
        <f t="shared" si="132"/>
        <v>FEDEX FRANCE</v>
      </c>
      <c r="B2785" s="5">
        <f t="shared" si="134"/>
        <v>46174</v>
      </c>
      <c r="F2785" s="6">
        <f>TCD!A2785</f>
        <v>873432230220</v>
      </c>
      <c r="H2785" s="18" t="str">
        <f>TCD!F2785</f>
        <v>E</v>
      </c>
      <c r="I2785" t="str">
        <f>TCD!B2785</f>
        <v>FR</v>
      </c>
      <c r="J2785" t="str">
        <f>IF(COUNTIF(Zoning!B:B,I2785)=0,"inconnu",_xlfn.XLOOKUP(I2785,Zoning!B:B,Zoning!C:C))</f>
        <v>France</v>
      </c>
      <c r="K2785">
        <f>_xlfn.XLOOKUP(F2785,'Shipment Detail'!N:N,'Shipment Detail'!AB:AB)</f>
        <v>3</v>
      </c>
      <c r="L2785">
        <f>TCD!E2785</f>
        <v>15.9</v>
      </c>
      <c r="M2785" t="str">
        <f>IF(J2785="France","ST",_xlfn.XLOOKUP(F2785,'Shipment Detail'!N:N,'Shipment Detail'!E:E,""))</f>
        <v>ST</v>
      </c>
      <c r="N2785">
        <f t="shared" si="133"/>
        <v>0.2</v>
      </c>
      <c r="O2785" t="str">
        <f>IF(_xlfn.XLOOKUP(F2785,'Shipment Detail'!N:N,'Shipment Detail'!BM:BM)=0,"",_xlfn.XLOOKUP(F2785,'Shipment Detail'!N:N,'Shipment Detail'!BM:BM))</f>
        <v/>
      </c>
      <c r="R2785" t="str">
        <f>IF(_xlfn.XLOOKUP(F2785,'Shipment Detail'!N:N,'Shipment Detail'!AV:AV)&gt;60,10,"")</f>
        <v/>
      </c>
      <c r="T2785" s="3">
        <f>TCD!C2785</f>
        <v>9.8000000000000007</v>
      </c>
    </row>
    <row r="2786" spans="1:20" x14ac:dyDescent="0.2">
      <c r="A2786" t="str">
        <f t="shared" si="132"/>
        <v>FEDEX FRANCE</v>
      </c>
      <c r="B2786" s="5">
        <f t="shared" si="134"/>
        <v>46174</v>
      </c>
      <c r="F2786" s="6">
        <f>TCD!A2786</f>
        <v>873432307062</v>
      </c>
      <c r="H2786" s="18" t="str">
        <f>TCD!F2786</f>
        <v>E</v>
      </c>
      <c r="I2786" t="str">
        <f>TCD!B2786</f>
        <v>FR</v>
      </c>
      <c r="J2786" t="str">
        <f>IF(COUNTIF(Zoning!B:B,I2786)=0,"inconnu",_xlfn.XLOOKUP(I2786,Zoning!B:B,Zoning!C:C))</f>
        <v>France</v>
      </c>
      <c r="K2786">
        <f>_xlfn.XLOOKUP(F2786,'Shipment Detail'!N:N,'Shipment Detail'!AB:AB)</f>
        <v>2</v>
      </c>
      <c r="L2786">
        <f>TCD!E2786</f>
        <v>13</v>
      </c>
      <c r="M2786" t="str">
        <f>IF(J2786="France","ST",_xlfn.XLOOKUP(F2786,'Shipment Detail'!N:N,'Shipment Detail'!E:E,""))</f>
        <v>ST</v>
      </c>
      <c r="N2786">
        <f t="shared" si="133"/>
        <v>0.2</v>
      </c>
      <c r="O2786" t="str">
        <f>IF(_xlfn.XLOOKUP(F2786,'Shipment Detail'!N:N,'Shipment Detail'!BM:BM)=0,"",_xlfn.XLOOKUP(F2786,'Shipment Detail'!N:N,'Shipment Detail'!BM:BM))</f>
        <v/>
      </c>
      <c r="R2786" t="str">
        <f>IF(_xlfn.XLOOKUP(F2786,'Shipment Detail'!N:N,'Shipment Detail'!AV:AV)&gt;60,10,"")</f>
        <v/>
      </c>
      <c r="T2786" s="3">
        <f>TCD!C2786</f>
        <v>8.7999999999999972</v>
      </c>
    </row>
    <row r="2787" spans="1:20" x14ac:dyDescent="0.2">
      <c r="A2787" t="str">
        <f t="shared" si="132"/>
        <v>FEDEX FRANCE</v>
      </c>
      <c r="B2787" s="5">
        <f t="shared" si="134"/>
        <v>46174</v>
      </c>
      <c r="F2787" s="6">
        <f>TCD!A2787</f>
        <v>873432320520</v>
      </c>
      <c r="H2787" s="18" t="str">
        <f>TCD!F2787</f>
        <v>E</v>
      </c>
      <c r="I2787" t="str">
        <f>TCD!B2787</f>
        <v>FR</v>
      </c>
      <c r="J2787" t="str">
        <f>IF(COUNTIF(Zoning!B:B,I2787)=0,"inconnu",_xlfn.XLOOKUP(I2787,Zoning!B:B,Zoning!C:C))</f>
        <v>France</v>
      </c>
      <c r="K2787">
        <f>_xlfn.XLOOKUP(F2787,'Shipment Detail'!N:N,'Shipment Detail'!AB:AB)</f>
        <v>1</v>
      </c>
      <c r="L2787">
        <f>TCD!E2787</f>
        <v>2.4</v>
      </c>
      <c r="M2787" t="str">
        <f>IF(J2787="France","ST",_xlfn.XLOOKUP(F2787,'Shipment Detail'!N:N,'Shipment Detail'!E:E,""))</f>
        <v>ST</v>
      </c>
      <c r="N2787">
        <f t="shared" si="133"/>
        <v>0.2</v>
      </c>
      <c r="O2787" t="str">
        <f>IF(_xlfn.XLOOKUP(F2787,'Shipment Detail'!N:N,'Shipment Detail'!BM:BM)=0,"",_xlfn.XLOOKUP(F2787,'Shipment Detail'!N:N,'Shipment Detail'!BM:BM))</f>
        <v/>
      </c>
      <c r="R2787" t="str">
        <f>IF(_xlfn.XLOOKUP(F2787,'Shipment Detail'!N:N,'Shipment Detail'!AV:AV)&gt;60,10,"")</f>
        <v/>
      </c>
      <c r="T2787" s="3">
        <f>TCD!C2787</f>
        <v>5.4499999999999993</v>
      </c>
    </row>
    <row r="2788" spans="1:20" x14ac:dyDescent="0.2">
      <c r="A2788" t="str">
        <f t="shared" si="132"/>
        <v>FEDEX FRANCE</v>
      </c>
      <c r="B2788" s="5">
        <f t="shared" si="134"/>
        <v>46174</v>
      </c>
      <c r="F2788" s="6">
        <f>TCD!A2788</f>
        <v>873432342086</v>
      </c>
      <c r="H2788" s="18" t="str">
        <f>TCD!F2788</f>
        <v>E</v>
      </c>
      <c r="I2788" t="str">
        <f>TCD!B2788</f>
        <v>FR</v>
      </c>
      <c r="J2788" t="str">
        <f>IF(COUNTIF(Zoning!B:B,I2788)=0,"inconnu",_xlfn.XLOOKUP(I2788,Zoning!B:B,Zoning!C:C))</f>
        <v>France</v>
      </c>
      <c r="K2788">
        <f>_xlfn.XLOOKUP(F2788,'Shipment Detail'!N:N,'Shipment Detail'!AB:AB)</f>
        <v>3</v>
      </c>
      <c r="L2788">
        <f>TCD!E2788</f>
        <v>17.100000000000001</v>
      </c>
      <c r="M2788" t="str">
        <f>IF(J2788="France","ST",_xlfn.XLOOKUP(F2788,'Shipment Detail'!N:N,'Shipment Detail'!E:E,""))</f>
        <v>ST</v>
      </c>
      <c r="N2788">
        <f t="shared" si="133"/>
        <v>0.2</v>
      </c>
      <c r="O2788" t="str">
        <f>IF(_xlfn.XLOOKUP(F2788,'Shipment Detail'!N:N,'Shipment Detail'!BM:BM)=0,"",_xlfn.XLOOKUP(F2788,'Shipment Detail'!N:N,'Shipment Detail'!BM:BM))</f>
        <v/>
      </c>
      <c r="R2788" t="str">
        <f>IF(_xlfn.XLOOKUP(F2788,'Shipment Detail'!N:N,'Shipment Detail'!AV:AV)&gt;60,10,"")</f>
        <v/>
      </c>
      <c r="T2788" s="3">
        <f>TCD!C2788</f>
        <v>10.469999999999999</v>
      </c>
    </row>
    <row r="2789" spans="1:20" x14ac:dyDescent="0.2">
      <c r="A2789" t="str">
        <f t="shared" si="132"/>
        <v>FEDEX FRANCE</v>
      </c>
      <c r="B2789" s="5">
        <f t="shared" si="134"/>
        <v>46174</v>
      </c>
      <c r="F2789" s="6">
        <f>TCD!A2789</f>
        <v>873432375077</v>
      </c>
      <c r="H2789" s="18" t="str">
        <f>TCD!F2789</f>
        <v>E</v>
      </c>
      <c r="I2789" t="str">
        <f>TCD!B2789</f>
        <v>FR</v>
      </c>
      <c r="J2789" t="str">
        <f>IF(COUNTIF(Zoning!B:B,I2789)=0,"inconnu",_xlfn.XLOOKUP(I2789,Zoning!B:B,Zoning!C:C))</f>
        <v>France</v>
      </c>
      <c r="K2789">
        <f>_xlfn.XLOOKUP(F2789,'Shipment Detail'!N:N,'Shipment Detail'!AB:AB)</f>
        <v>6</v>
      </c>
      <c r="L2789">
        <f>TCD!E2789</f>
        <v>42.800000000000004</v>
      </c>
      <c r="M2789" t="str">
        <f>IF(J2789="France","ST",_xlfn.XLOOKUP(F2789,'Shipment Detail'!N:N,'Shipment Detail'!E:E,""))</f>
        <v>ST</v>
      </c>
      <c r="N2789">
        <f t="shared" si="133"/>
        <v>0.2</v>
      </c>
      <c r="O2789" t="str">
        <f>IF(_xlfn.XLOOKUP(F2789,'Shipment Detail'!N:N,'Shipment Detail'!BM:BM)=0,"",_xlfn.XLOOKUP(F2789,'Shipment Detail'!N:N,'Shipment Detail'!BM:BM))</f>
        <v/>
      </c>
      <c r="R2789" t="str">
        <f>IF(_xlfn.XLOOKUP(F2789,'Shipment Detail'!N:N,'Shipment Detail'!AV:AV)&gt;60,10,"")</f>
        <v/>
      </c>
      <c r="T2789" s="3">
        <f>TCD!C2789</f>
        <v>18.829999999999998</v>
      </c>
    </row>
    <row r="2790" spans="1:20" x14ac:dyDescent="0.2">
      <c r="A2790" t="str">
        <f t="shared" si="132"/>
        <v>FEDEX FRANCE</v>
      </c>
      <c r="B2790" s="5">
        <f t="shared" si="134"/>
        <v>46174</v>
      </c>
      <c r="F2790" s="6">
        <f>TCD!A2790</f>
        <v>873432435054</v>
      </c>
      <c r="H2790" s="18" t="str">
        <f>TCD!F2790</f>
        <v>E</v>
      </c>
      <c r="I2790" t="str">
        <f>TCD!B2790</f>
        <v>FR</v>
      </c>
      <c r="J2790" t="str">
        <f>IF(COUNTIF(Zoning!B:B,I2790)=0,"inconnu",_xlfn.XLOOKUP(I2790,Zoning!B:B,Zoning!C:C))</f>
        <v>France</v>
      </c>
      <c r="K2790">
        <f>_xlfn.XLOOKUP(F2790,'Shipment Detail'!N:N,'Shipment Detail'!AB:AB)</f>
        <v>2</v>
      </c>
      <c r="L2790">
        <f>TCD!E2790</f>
        <v>16.5</v>
      </c>
      <c r="M2790" t="str">
        <f>IF(J2790="France","ST",_xlfn.XLOOKUP(F2790,'Shipment Detail'!N:N,'Shipment Detail'!E:E,""))</f>
        <v>ST</v>
      </c>
      <c r="N2790">
        <f t="shared" si="133"/>
        <v>0.2</v>
      </c>
      <c r="O2790" t="str">
        <f>IF(_xlfn.XLOOKUP(F2790,'Shipment Detail'!N:N,'Shipment Detail'!BM:BM)=0,"",_xlfn.XLOOKUP(F2790,'Shipment Detail'!N:N,'Shipment Detail'!BM:BM))</f>
        <v/>
      </c>
      <c r="R2790" t="str">
        <f>IF(_xlfn.XLOOKUP(F2790,'Shipment Detail'!N:N,'Shipment Detail'!AV:AV)&gt;60,10,"")</f>
        <v/>
      </c>
      <c r="T2790" s="3">
        <f>TCD!C2790</f>
        <v>10.129999999999995</v>
      </c>
    </row>
    <row r="2791" spans="1:20" x14ac:dyDescent="0.2">
      <c r="A2791" t="str">
        <f t="shared" si="132"/>
        <v>FEDEX FRANCE</v>
      </c>
      <c r="B2791" s="5">
        <f t="shared" si="134"/>
        <v>46174</v>
      </c>
      <c r="F2791" s="6">
        <f>TCD!A2791</f>
        <v>873432439921</v>
      </c>
      <c r="H2791" s="18" t="str">
        <f>TCD!F2791</f>
        <v>E</v>
      </c>
      <c r="I2791" t="str">
        <f>TCD!B2791</f>
        <v>FR</v>
      </c>
      <c r="J2791" t="str">
        <f>IF(COUNTIF(Zoning!B:B,I2791)=0,"inconnu",_xlfn.XLOOKUP(I2791,Zoning!B:B,Zoning!C:C))</f>
        <v>France</v>
      </c>
      <c r="K2791">
        <f>_xlfn.XLOOKUP(F2791,'Shipment Detail'!N:N,'Shipment Detail'!AB:AB)</f>
        <v>4</v>
      </c>
      <c r="L2791">
        <f>TCD!E2791</f>
        <v>23.400000000000002</v>
      </c>
      <c r="M2791" t="str">
        <f>IF(J2791="France","ST",_xlfn.XLOOKUP(F2791,'Shipment Detail'!N:N,'Shipment Detail'!E:E,""))</f>
        <v>ST</v>
      </c>
      <c r="N2791">
        <f t="shared" si="133"/>
        <v>0.2</v>
      </c>
      <c r="O2791" t="str">
        <f>IF(_xlfn.XLOOKUP(F2791,'Shipment Detail'!N:N,'Shipment Detail'!BM:BM)=0,"",_xlfn.XLOOKUP(F2791,'Shipment Detail'!N:N,'Shipment Detail'!BM:BM))</f>
        <v/>
      </c>
      <c r="R2791" t="str">
        <f>IF(_xlfn.XLOOKUP(F2791,'Shipment Detail'!N:N,'Shipment Detail'!AV:AV)&gt;60,10,"")</f>
        <v/>
      </c>
      <c r="T2791" s="3">
        <f>TCD!C2791</f>
        <v>12.480000000000004</v>
      </c>
    </row>
    <row r="2792" spans="1:20" x14ac:dyDescent="0.2">
      <c r="A2792" t="str">
        <f t="shared" si="132"/>
        <v>FEDEX FRANCE</v>
      </c>
      <c r="B2792" s="5">
        <f t="shared" si="134"/>
        <v>46174</v>
      </c>
      <c r="F2792" s="6">
        <f>TCD!A2792</f>
        <v>873432481638</v>
      </c>
      <c r="H2792" s="18" t="str">
        <f>TCD!F2792</f>
        <v>E</v>
      </c>
      <c r="I2792" t="str">
        <f>TCD!B2792</f>
        <v>FR</v>
      </c>
      <c r="J2792" t="str">
        <f>IF(COUNTIF(Zoning!B:B,I2792)=0,"inconnu",_xlfn.XLOOKUP(I2792,Zoning!B:B,Zoning!C:C))</f>
        <v>France</v>
      </c>
      <c r="K2792">
        <f>_xlfn.XLOOKUP(F2792,'Shipment Detail'!N:N,'Shipment Detail'!AB:AB)</f>
        <v>3</v>
      </c>
      <c r="L2792">
        <f>TCD!E2792</f>
        <v>19.200000000000003</v>
      </c>
      <c r="M2792" t="str">
        <f>IF(J2792="France","ST",_xlfn.XLOOKUP(F2792,'Shipment Detail'!N:N,'Shipment Detail'!E:E,""))</f>
        <v>ST</v>
      </c>
      <c r="N2792">
        <f t="shared" si="133"/>
        <v>0.2</v>
      </c>
      <c r="O2792" t="str">
        <f>IF(_xlfn.XLOOKUP(F2792,'Shipment Detail'!N:N,'Shipment Detail'!BM:BM)=0,"",_xlfn.XLOOKUP(F2792,'Shipment Detail'!N:N,'Shipment Detail'!BM:BM))</f>
        <v/>
      </c>
      <c r="R2792" t="str">
        <f>IF(_xlfn.XLOOKUP(F2792,'Shipment Detail'!N:N,'Shipment Detail'!AV:AV)&gt;60,10,"")</f>
        <v/>
      </c>
      <c r="T2792" s="3">
        <f>TCD!C2792</f>
        <v>11.14</v>
      </c>
    </row>
    <row r="2793" spans="1:20" x14ac:dyDescent="0.2">
      <c r="A2793" t="str">
        <f t="shared" si="132"/>
        <v>FEDEX FRANCE</v>
      </c>
      <c r="B2793" s="5">
        <f t="shared" si="134"/>
        <v>46174</v>
      </c>
      <c r="F2793" s="6">
        <f>TCD!A2793</f>
        <v>873432548219</v>
      </c>
      <c r="H2793" s="18" t="str">
        <f>TCD!F2793</f>
        <v>E</v>
      </c>
      <c r="I2793" t="str">
        <f>TCD!B2793</f>
        <v>FR</v>
      </c>
      <c r="J2793" t="str">
        <f>IF(COUNTIF(Zoning!B:B,I2793)=0,"inconnu",_xlfn.XLOOKUP(I2793,Zoning!B:B,Zoning!C:C))</f>
        <v>France</v>
      </c>
      <c r="K2793">
        <f>_xlfn.XLOOKUP(F2793,'Shipment Detail'!N:N,'Shipment Detail'!AB:AB)</f>
        <v>2</v>
      </c>
      <c r="L2793">
        <f>TCD!E2793</f>
        <v>15.7</v>
      </c>
      <c r="M2793" t="str">
        <f>IF(J2793="France","ST",_xlfn.XLOOKUP(F2793,'Shipment Detail'!N:N,'Shipment Detail'!E:E,""))</f>
        <v>ST</v>
      </c>
      <c r="N2793">
        <f t="shared" si="133"/>
        <v>0.2</v>
      </c>
      <c r="O2793" t="str">
        <f>IF(_xlfn.XLOOKUP(F2793,'Shipment Detail'!N:N,'Shipment Detail'!BM:BM)=0,"",_xlfn.XLOOKUP(F2793,'Shipment Detail'!N:N,'Shipment Detail'!BM:BM))</f>
        <v/>
      </c>
      <c r="R2793" t="str">
        <f>IF(_xlfn.XLOOKUP(F2793,'Shipment Detail'!N:N,'Shipment Detail'!AV:AV)&gt;60,10,"")</f>
        <v/>
      </c>
      <c r="T2793" s="3">
        <f>TCD!C2793</f>
        <v>9.8000000000000007</v>
      </c>
    </row>
    <row r="2794" spans="1:20" x14ac:dyDescent="0.2">
      <c r="A2794" t="str">
        <f t="shared" si="132"/>
        <v>FEDEX FRANCE</v>
      </c>
      <c r="B2794" s="5">
        <f t="shared" si="134"/>
        <v>46174</v>
      </c>
      <c r="F2794" s="6">
        <f>TCD!A2794</f>
        <v>873432610457</v>
      </c>
      <c r="H2794" s="18" t="str">
        <f>TCD!F2794</f>
        <v>E</v>
      </c>
      <c r="I2794" t="str">
        <f>TCD!B2794</f>
        <v>FR</v>
      </c>
      <c r="J2794" t="str">
        <f>IF(COUNTIF(Zoning!B:B,I2794)=0,"inconnu",_xlfn.XLOOKUP(I2794,Zoning!B:B,Zoning!C:C))</f>
        <v>France</v>
      </c>
      <c r="K2794">
        <f>_xlfn.XLOOKUP(F2794,'Shipment Detail'!N:N,'Shipment Detail'!AB:AB)</f>
        <v>2</v>
      </c>
      <c r="L2794">
        <f>TCD!E2794</f>
        <v>15.6</v>
      </c>
      <c r="M2794" t="str">
        <f>IF(J2794="France","ST",_xlfn.XLOOKUP(F2794,'Shipment Detail'!N:N,'Shipment Detail'!E:E,""))</f>
        <v>ST</v>
      </c>
      <c r="N2794">
        <f t="shared" si="133"/>
        <v>0.2</v>
      </c>
      <c r="O2794" t="str">
        <f>IF(_xlfn.XLOOKUP(F2794,'Shipment Detail'!N:N,'Shipment Detail'!BM:BM)=0,"",_xlfn.XLOOKUP(F2794,'Shipment Detail'!N:N,'Shipment Detail'!BM:BM))</f>
        <v/>
      </c>
      <c r="R2794" t="str">
        <f>IF(_xlfn.XLOOKUP(F2794,'Shipment Detail'!N:N,'Shipment Detail'!AV:AV)&gt;60,10,"")</f>
        <v/>
      </c>
      <c r="T2794" s="3">
        <f>TCD!C2794</f>
        <v>9.8000000000000007</v>
      </c>
    </row>
    <row r="2795" spans="1:20" x14ac:dyDescent="0.2">
      <c r="A2795" t="str">
        <f t="shared" si="132"/>
        <v>FEDEX FRANCE</v>
      </c>
      <c r="B2795" s="5">
        <f t="shared" si="134"/>
        <v>46174</v>
      </c>
      <c r="F2795" s="6">
        <f>TCD!A2795</f>
        <v>873432642235</v>
      </c>
      <c r="H2795" s="18" t="str">
        <f>TCD!F2795</f>
        <v>E</v>
      </c>
      <c r="I2795" t="str">
        <f>TCD!B2795</f>
        <v>FR</v>
      </c>
      <c r="J2795" t="str">
        <f>IF(COUNTIF(Zoning!B:B,I2795)=0,"inconnu",_xlfn.XLOOKUP(I2795,Zoning!B:B,Zoning!C:C))</f>
        <v>France</v>
      </c>
      <c r="K2795">
        <f>_xlfn.XLOOKUP(F2795,'Shipment Detail'!N:N,'Shipment Detail'!AB:AB)</f>
        <v>2</v>
      </c>
      <c r="L2795">
        <f>TCD!E2795</f>
        <v>15.799999999999999</v>
      </c>
      <c r="M2795" t="str">
        <f>IF(J2795="France","ST",_xlfn.XLOOKUP(F2795,'Shipment Detail'!N:N,'Shipment Detail'!E:E,""))</f>
        <v>ST</v>
      </c>
      <c r="N2795">
        <f t="shared" si="133"/>
        <v>0.2</v>
      </c>
      <c r="O2795" t="str">
        <f>IF(_xlfn.XLOOKUP(F2795,'Shipment Detail'!N:N,'Shipment Detail'!BM:BM)=0,"",_xlfn.XLOOKUP(F2795,'Shipment Detail'!N:N,'Shipment Detail'!BM:BM))</f>
        <v/>
      </c>
      <c r="R2795" t="str">
        <f>IF(_xlfn.XLOOKUP(F2795,'Shipment Detail'!N:N,'Shipment Detail'!AV:AV)&gt;60,10,"")</f>
        <v/>
      </c>
      <c r="T2795" s="3">
        <f>TCD!C2795</f>
        <v>9.8000000000000007</v>
      </c>
    </row>
    <row r="2796" spans="1:20" x14ac:dyDescent="0.2">
      <c r="A2796" t="str">
        <f t="shared" si="132"/>
        <v>FEDEX FRANCE</v>
      </c>
      <c r="B2796" s="5">
        <f t="shared" si="134"/>
        <v>46174</v>
      </c>
      <c r="F2796" s="6">
        <f>TCD!A2796</f>
        <v>873432866591</v>
      </c>
      <c r="H2796" s="18" t="str">
        <f>TCD!F2796</f>
        <v>E</v>
      </c>
      <c r="I2796" t="str">
        <f>TCD!B2796</f>
        <v>FR</v>
      </c>
      <c r="J2796" t="str">
        <f>IF(COUNTIF(Zoning!B:B,I2796)=0,"inconnu",_xlfn.XLOOKUP(I2796,Zoning!B:B,Zoning!C:C))</f>
        <v>France</v>
      </c>
      <c r="K2796">
        <f>_xlfn.XLOOKUP(F2796,'Shipment Detail'!N:N,'Shipment Detail'!AB:AB)</f>
        <v>4</v>
      </c>
      <c r="L2796">
        <f>TCD!E2796</f>
        <v>29.200000000000003</v>
      </c>
      <c r="M2796" t="str">
        <f>IF(J2796="France","ST",_xlfn.XLOOKUP(F2796,'Shipment Detail'!N:N,'Shipment Detail'!E:E,""))</f>
        <v>ST</v>
      </c>
      <c r="N2796">
        <f t="shared" si="133"/>
        <v>0.2</v>
      </c>
      <c r="O2796" t="str">
        <f>IF(_xlfn.XLOOKUP(F2796,'Shipment Detail'!N:N,'Shipment Detail'!BM:BM)=0,"",_xlfn.XLOOKUP(F2796,'Shipment Detail'!N:N,'Shipment Detail'!BM:BM))</f>
        <v/>
      </c>
      <c r="R2796" t="str">
        <f>IF(_xlfn.XLOOKUP(F2796,'Shipment Detail'!N:N,'Shipment Detail'!AV:AV)&gt;60,10,"")</f>
        <v/>
      </c>
      <c r="T2796" s="3">
        <f>TCD!C2796</f>
        <v>14.480000000000004</v>
      </c>
    </row>
    <row r="2797" spans="1:20" x14ac:dyDescent="0.2">
      <c r="A2797" t="str">
        <f t="shared" si="132"/>
        <v>FEDEX FRANCE</v>
      </c>
      <c r="B2797" s="5">
        <f t="shared" si="134"/>
        <v>46174</v>
      </c>
      <c r="F2797" s="6">
        <f>TCD!A2797</f>
        <v>873432927336</v>
      </c>
      <c r="H2797" s="18" t="str">
        <f>TCD!F2797</f>
        <v>E</v>
      </c>
      <c r="I2797" t="str">
        <f>TCD!B2797</f>
        <v>FR</v>
      </c>
      <c r="J2797" t="str">
        <f>IF(COUNTIF(Zoning!B:B,I2797)=0,"inconnu",_xlfn.XLOOKUP(I2797,Zoning!B:B,Zoning!C:C))</f>
        <v>France</v>
      </c>
      <c r="K2797">
        <f>_xlfn.XLOOKUP(F2797,'Shipment Detail'!N:N,'Shipment Detail'!AB:AB)</f>
        <v>2</v>
      </c>
      <c r="L2797">
        <f>TCD!E2797</f>
        <v>15.2</v>
      </c>
      <c r="M2797" t="str">
        <f>IF(J2797="France","ST",_xlfn.XLOOKUP(F2797,'Shipment Detail'!N:N,'Shipment Detail'!E:E,""))</f>
        <v>ST</v>
      </c>
      <c r="N2797">
        <f t="shared" si="133"/>
        <v>0.2</v>
      </c>
      <c r="O2797" t="str">
        <f>IF(_xlfn.XLOOKUP(F2797,'Shipment Detail'!N:N,'Shipment Detail'!BM:BM)=0,"",_xlfn.XLOOKUP(F2797,'Shipment Detail'!N:N,'Shipment Detail'!BM:BM))</f>
        <v/>
      </c>
      <c r="R2797" t="str">
        <f>IF(_xlfn.XLOOKUP(F2797,'Shipment Detail'!N:N,'Shipment Detail'!AV:AV)&gt;60,10,"")</f>
        <v/>
      </c>
      <c r="T2797" s="3">
        <f>TCD!C2797</f>
        <v>9.8000000000000007</v>
      </c>
    </row>
    <row r="2798" spans="1:20" x14ac:dyDescent="0.2">
      <c r="A2798" t="str">
        <f t="shared" si="132"/>
        <v>FEDEX FRANCE</v>
      </c>
      <c r="B2798" s="5">
        <f t="shared" si="134"/>
        <v>46174</v>
      </c>
      <c r="F2798" s="6">
        <f>TCD!A2798</f>
        <v>873432992547</v>
      </c>
      <c r="H2798" s="18" t="str">
        <f>TCD!F2798</f>
        <v>E</v>
      </c>
      <c r="I2798" t="str">
        <f>TCD!B2798</f>
        <v>FR</v>
      </c>
      <c r="J2798" t="str">
        <f>IF(COUNTIF(Zoning!B:B,I2798)=0,"inconnu",_xlfn.XLOOKUP(I2798,Zoning!B:B,Zoning!C:C))</f>
        <v>France</v>
      </c>
      <c r="K2798">
        <f>_xlfn.XLOOKUP(F2798,'Shipment Detail'!N:N,'Shipment Detail'!AB:AB)</f>
        <v>2</v>
      </c>
      <c r="L2798">
        <f>TCD!E2798</f>
        <v>16.400000000000002</v>
      </c>
      <c r="M2798" t="str">
        <f>IF(J2798="France","ST",_xlfn.XLOOKUP(F2798,'Shipment Detail'!N:N,'Shipment Detail'!E:E,""))</f>
        <v>ST</v>
      </c>
      <c r="N2798">
        <f t="shared" si="133"/>
        <v>0.2</v>
      </c>
      <c r="O2798" t="str">
        <f>IF(_xlfn.XLOOKUP(F2798,'Shipment Detail'!N:N,'Shipment Detail'!BM:BM)=0,"",_xlfn.XLOOKUP(F2798,'Shipment Detail'!N:N,'Shipment Detail'!BM:BM))</f>
        <v/>
      </c>
      <c r="R2798" t="str">
        <f>IF(_xlfn.XLOOKUP(F2798,'Shipment Detail'!N:N,'Shipment Detail'!AV:AV)&gt;60,10,"")</f>
        <v/>
      </c>
      <c r="T2798" s="3">
        <f>TCD!C2798</f>
        <v>10.129999999999995</v>
      </c>
    </row>
    <row r="2799" spans="1:20" x14ac:dyDescent="0.2">
      <c r="A2799" t="str">
        <f t="shared" si="132"/>
        <v>FEDEX FRANCE</v>
      </c>
      <c r="B2799" s="5">
        <f t="shared" si="134"/>
        <v>46174</v>
      </c>
      <c r="F2799" s="6">
        <f>TCD!A2799</f>
        <v>873433028632</v>
      </c>
      <c r="H2799" s="18" t="str">
        <f>TCD!F2799</f>
        <v>E</v>
      </c>
      <c r="I2799" t="str">
        <f>TCD!B2799</f>
        <v>FR</v>
      </c>
      <c r="J2799" t="str">
        <f>IF(COUNTIF(Zoning!B:B,I2799)=0,"inconnu",_xlfn.XLOOKUP(I2799,Zoning!B:B,Zoning!C:C))</f>
        <v>France</v>
      </c>
      <c r="K2799">
        <f>_xlfn.XLOOKUP(F2799,'Shipment Detail'!N:N,'Shipment Detail'!AB:AB)</f>
        <v>3</v>
      </c>
      <c r="L2799">
        <f>TCD!E2799</f>
        <v>22.3</v>
      </c>
      <c r="M2799" t="str">
        <f>IF(J2799="France","ST",_xlfn.XLOOKUP(F2799,'Shipment Detail'!N:N,'Shipment Detail'!E:E,""))</f>
        <v>ST</v>
      </c>
      <c r="N2799">
        <f t="shared" si="133"/>
        <v>0.2</v>
      </c>
      <c r="O2799" t="str">
        <f>IF(_xlfn.XLOOKUP(F2799,'Shipment Detail'!N:N,'Shipment Detail'!BM:BM)=0,"",_xlfn.XLOOKUP(F2799,'Shipment Detail'!N:N,'Shipment Detail'!BM:BM))</f>
        <v/>
      </c>
      <c r="R2799">
        <f>IF(_xlfn.XLOOKUP(F2799,'Shipment Detail'!N:N,'Shipment Detail'!AV:AV)&gt;60,10,"")</f>
        <v>10</v>
      </c>
      <c r="T2799" s="3">
        <f>TCD!C2799</f>
        <v>12.14</v>
      </c>
    </row>
    <row r="2800" spans="1:20" x14ac:dyDescent="0.2">
      <c r="A2800" t="str">
        <f t="shared" si="132"/>
        <v>FEDEX FRANCE</v>
      </c>
      <c r="B2800" s="5">
        <f t="shared" si="134"/>
        <v>46174</v>
      </c>
      <c r="F2800" s="6">
        <f>TCD!A2800</f>
        <v>873433216233</v>
      </c>
      <c r="H2800" s="18" t="str">
        <f>TCD!F2800</f>
        <v>E</v>
      </c>
      <c r="I2800" t="str">
        <f>TCD!B2800</f>
        <v>FR</v>
      </c>
      <c r="J2800" t="str">
        <f>IF(COUNTIF(Zoning!B:B,I2800)=0,"inconnu",_xlfn.XLOOKUP(I2800,Zoning!B:B,Zoning!C:C))</f>
        <v>France</v>
      </c>
      <c r="K2800">
        <f>_xlfn.XLOOKUP(F2800,'Shipment Detail'!N:N,'Shipment Detail'!AB:AB)</f>
        <v>8</v>
      </c>
      <c r="L2800">
        <f>TCD!E2800</f>
        <v>47.4</v>
      </c>
      <c r="M2800" t="str">
        <f>IF(J2800="France","ST",_xlfn.XLOOKUP(F2800,'Shipment Detail'!N:N,'Shipment Detail'!E:E,""))</f>
        <v>ST</v>
      </c>
      <c r="N2800">
        <f t="shared" si="133"/>
        <v>0.2</v>
      </c>
      <c r="O2800" t="str">
        <f>IF(_xlfn.XLOOKUP(F2800,'Shipment Detail'!N:N,'Shipment Detail'!BM:BM)=0,"",_xlfn.XLOOKUP(F2800,'Shipment Detail'!N:N,'Shipment Detail'!BM:BM))</f>
        <v/>
      </c>
      <c r="R2800" t="str">
        <f>IF(_xlfn.XLOOKUP(F2800,'Shipment Detail'!N:N,'Shipment Detail'!AV:AV)&gt;60,10,"")</f>
        <v/>
      </c>
      <c r="T2800" s="3">
        <f>TCD!C2800</f>
        <v>20.509999999999991</v>
      </c>
    </row>
    <row r="2801" spans="1:20" x14ac:dyDescent="0.2">
      <c r="A2801" t="str">
        <f t="shared" si="132"/>
        <v>FEDEX FRANCE</v>
      </c>
      <c r="B2801" s="5">
        <f t="shared" si="134"/>
        <v>46174</v>
      </c>
      <c r="F2801" s="6">
        <f>TCD!A2801</f>
        <v>873433316019</v>
      </c>
      <c r="H2801" s="18" t="str">
        <f>TCD!F2801</f>
        <v>E</v>
      </c>
      <c r="I2801" t="str">
        <f>TCD!B2801</f>
        <v>FR</v>
      </c>
      <c r="J2801" t="str">
        <f>IF(COUNTIF(Zoning!B:B,I2801)=0,"inconnu",_xlfn.XLOOKUP(I2801,Zoning!B:B,Zoning!C:C))</f>
        <v>France</v>
      </c>
      <c r="K2801">
        <f>_xlfn.XLOOKUP(F2801,'Shipment Detail'!N:N,'Shipment Detail'!AB:AB)</f>
        <v>1</v>
      </c>
      <c r="L2801">
        <f>TCD!E2801</f>
        <v>7</v>
      </c>
      <c r="M2801" t="str">
        <f>IF(J2801="France","ST",_xlfn.XLOOKUP(F2801,'Shipment Detail'!N:N,'Shipment Detail'!E:E,""))</f>
        <v>ST</v>
      </c>
      <c r="N2801">
        <f t="shared" si="133"/>
        <v>0.2</v>
      </c>
      <c r="O2801" t="str">
        <f>IF(_xlfn.XLOOKUP(F2801,'Shipment Detail'!N:N,'Shipment Detail'!BM:BM)=0,"",_xlfn.XLOOKUP(F2801,'Shipment Detail'!N:N,'Shipment Detail'!BM:BM))</f>
        <v/>
      </c>
      <c r="R2801" t="str">
        <f>IF(_xlfn.XLOOKUP(F2801,'Shipment Detail'!N:N,'Shipment Detail'!AV:AV)&gt;60,10,"")</f>
        <v/>
      </c>
      <c r="T2801" s="3">
        <f>TCD!C2801</f>
        <v>6.7899999999999991</v>
      </c>
    </row>
    <row r="2802" spans="1:20" x14ac:dyDescent="0.2">
      <c r="A2802" t="str">
        <f t="shared" si="132"/>
        <v>FEDEX FRANCE</v>
      </c>
      <c r="B2802" s="5">
        <f t="shared" si="134"/>
        <v>46174</v>
      </c>
      <c r="F2802" s="6">
        <f>TCD!A2802</f>
        <v>873483519647</v>
      </c>
      <c r="H2802" s="18" t="str">
        <f>TCD!F2802</f>
        <v>E</v>
      </c>
      <c r="I2802" t="str">
        <f>TCD!B2802</f>
        <v>FR</v>
      </c>
      <c r="J2802" t="str">
        <f>IF(COUNTIF(Zoning!B:B,I2802)=0,"inconnu",_xlfn.XLOOKUP(I2802,Zoning!B:B,Zoning!C:C))</f>
        <v>France</v>
      </c>
      <c r="K2802">
        <f>_xlfn.XLOOKUP(F2802,'Shipment Detail'!N:N,'Shipment Detail'!AB:AB)</f>
        <v>4</v>
      </c>
      <c r="L2802">
        <f>TCD!E2802</f>
        <v>29.1</v>
      </c>
      <c r="M2802" t="str">
        <f>IF(J2802="France","ST",_xlfn.XLOOKUP(F2802,'Shipment Detail'!N:N,'Shipment Detail'!E:E,""))</f>
        <v>ST</v>
      </c>
      <c r="N2802">
        <f t="shared" si="133"/>
        <v>0.2</v>
      </c>
      <c r="O2802" t="str">
        <f>IF(_xlfn.XLOOKUP(F2802,'Shipment Detail'!N:N,'Shipment Detail'!BM:BM)=0,"",_xlfn.XLOOKUP(F2802,'Shipment Detail'!N:N,'Shipment Detail'!BM:BM))</f>
        <v/>
      </c>
      <c r="R2802" t="str">
        <f>IF(_xlfn.XLOOKUP(F2802,'Shipment Detail'!N:N,'Shipment Detail'!AV:AV)&gt;60,10,"")</f>
        <v/>
      </c>
      <c r="T2802" s="3">
        <f>TCD!C2802</f>
        <v>14.480000000000004</v>
      </c>
    </row>
    <row r="2803" spans="1:20" x14ac:dyDescent="0.2">
      <c r="A2803" t="str">
        <f t="shared" si="132"/>
        <v>FEDEX FRANCE</v>
      </c>
      <c r="B2803" s="5">
        <f t="shared" si="134"/>
        <v>46174</v>
      </c>
      <c r="F2803" s="6">
        <f>TCD!A2803</f>
        <v>873483659985</v>
      </c>
      <c r="H2803" s="18" t="str">
        <f>TCD!F2803</f>
        <v>E</v>
      </c>
      <c r="I2803" t="str">
        <f>TCD!B2803</f>
        <v>FR</v>
      </c>
      <c r="J2803" t="str">
        <f>IF(COUNTIF(Zoning!B:B,I2803)=0,"inconnu",_xlfn.XLOOKUP(I2803,Zoning!B:B,Zoning!C:C))</f>
        <v>France</v>
      </c>
      <c r="K2803">
        <f>_xlfn.XLOOKUP(F2803,'Shipment Detail'!N:N,'Shipment Detail'!AB:AB)</f>
        <v>3</v>
      </c>
      <c r="L2803">
        <f>TCD!E2803</f>
        <v>15.2</v>
      </c>
      <c r="M2803" t="str">
        <f>IF(J2803="France","ST",_xlfn.XLOOKUP(F2803,'Shipment Detail'!N:N,'Shipment Detail'!E:E,""))</f>
        <v>ST</v>
      </c>
      <c r="N2803">
        <f t="shared" si="133"/>
        <v>0.2</v>
      </c>
      <c r="O2803" t="str">
        <f>IF(_xlfn.XLOOKUP(F2803,'Shipment Detail'!N:N,'Shipment Detail'!BM:BM)=0,"",_xlfn.XLOOKUP(F2803,'Shipment Detail'!N:N,'Shipment Detail'!BM:BM))</f>
        <v/>
      </c>
      <c r="R2803" t="str">
        <f>IF(_xlfn.XLOOKUP(F2803,'Shipment Detail'!N:N,'Shipment Detail'!AV:AV)&gt;60,10,"")</f>
        <v/>
      </c>
      <c r="T2803" s="3">
        <f>TCD!C2803</f>
        <v>9.8000000000000007</v>
      </c>
    </row>
    <row r="2804" spans="1:20" x14ac:dyDescent="0.2">
      <c r="A2804" t="str">
        <f t="shared" si="132"/>
        <v>FEDEX FRANCE</v>
      </c>
      <c r="B2804" s="5">
        <f t="shared" si="134"/>
        <v>46174</v>
      </c>
      <c r="F2804" s="6">
        <f>TCD!A2804</f>
        <v>873484446276</v>
      </c>
      <c r="H2804" s="18" t="str">
        <f>TCD!F2804</f>
        <v>E</v>
      </c>
      <c r="I2804" t="str">
        <f>TCD!B2804</f>
        <v>FR</v>
      </c>
      <c r="J2804" t="str">
        <f>IF(COUNTIF(Zoning!B:B,I2804)=0,"inconnu",_xlfn.XLOOKUP(I2804,Zoning!B:B,Zoning!C:C))</f>
        <v>France</v>
      </c>
      <c r="K2804">
        <f>_xlfn.XLOOKUP(F2804,'Shipment Detail'!N:N,'Shipment Detail'!AB:AB)</f>
        <v>14</v>
      </c>
      <c r="L2804">
        <f>TCD!E2804</f>
        <v>101.6</v>
      </c>
      <c r="M2804" t="str">
        <f>IF(J2804="France","ST",_xlfn.XLOOKUP(F2804,'Shipment Detail'!N:N,'Shipment Detail'!E:E,""))</f>
        <v>ST</v>
      </c>
      <c r="N2804">
        <f t="shared" si="133"/>
        <v>0.2</v>
      </c>
      <c r="O2804" t="str">
        <f>IF(_xlfn.XLOOKUP(F2804,'Shipment Detail'!N:N,'Shipment Detail'!BM:BM)=0,"",_xlfn.XLOOKUP(F2804,'Shipment Detail'!N:N,'Shipment Detail'!BM:BM))</f>
        <v/>
      </c>
      <c r="R2804" t="str">
        <f>IF(_xlfn.XLOOKUP(F2804,'Shipment Detail'!N:N,'Shipment Detail'!AV:AV)&gt;60,10,"")</f>
        <v/>
      </c>
      <c r="T2804" s="3">
        <f>TCD!C2804</f>
        <v>41.44</v>
      </c>
    </row>
    <row r="2805" spans="1:20" x14ac:dyDescent="0.2">
      <c r="A2805" t="str">
        <f t="shared" si="132"/>
        <v>FEDEX FRANCE</v>
      </c>
      <c r="B2805" s="5">
        <f t="shared" si="134"/>
        <v>46174</v>
      </c>
      <c r="F2805" s="6">
        <f>TCD!A2805</f>
        <v>873484549977</v>
      </c>
      <c r="H2805" s="18" t="str">
        <f>TCD!F2805</f>
        <v>E</v>
      </c>
      <c r="I2805" t="str">
        <f>TCD!B2805</f>
        <v>FR</v>
      </c>
      <c r="J2805" t="str">
        <f>IF(COUNTIF(Zoning!B:B,I2805)=0,"inconnu",_xlfn.XLOOKUP(I2805,Zoning!B:B,Zoning!C:C))</f>
        <v>France</v>
      </c>
      <c r="K2805">
        <f>_xlfn.XLOOKUP(F2805,'Shipment Detail'!N:N,'Shipment Detail'!AB:AB)</f>
        <v>2</v>
      </c>
      <c r="L2805">
        <f>TCD!E2805</f>
        <v>16</v>
      </c>
      <c r="M2805" t="str">
        <f>IF(J2805="France","ST",_xlfn.XLOOKUP(F2805,'Shipment Detail'!N:N,'Shipment Detail'!E:E,""))</f>
        <v>ST</v>
      </c>
      <c r="N2805">
        <f t="shared" si="133"/>
        <v>0.2</v>
      </c>
      <c r="O2805" t="str">
        <f>IF(_xlfn.XLOOKUP(F2805,'Shipment Detail'!N:N,'Shipment Detail'!BM:BM)=0,"",_xlfn.XLOOKUP(F2805,'Shipment Detail'!N:N,'Shipment Detail'!BM:BM))</f>
        <v/>
      </c>
      <c r="R2805" t="str">
        <f>IF(_xlfn.XLOOKUP(F2805,'Shipment Detail'!N:N,'Shipment Detail'!AV:AV)&gt;60,10,"")</f>
        <v/>
      </c>
      <c r="T2805" s="3">
        <f>TCD!C2805</f>
        <v>9.8000000000000007</v>
      </c>
    </row>
    <row r="2806" spans="1:20" x14ac:dyDescent="0.2">
      <c r="A2806" t="str">
        <f t="shared" si="132"/>
        <v>FEDEX FRANCE</v>
      </c>
      <c r="B2806" s="5">
        <f t="shared" si="134"/>
        <v>46174</v>
      </c>
      <c r="F2806" s="6">
        <f>TCD!A2806</f>
        <v>873484569512</v>
      </c>
      <c r="H2806" s="18" t="str">
        <f>TCD!F2806</f>
        <v>E</v>
      </c>
      <c r="I2806" t="str">
        <f>TCD!B2806</f>
        <v>FR</v>
      </c>
      <c r="J2806" t="str">
        <f>IF(COUNTIF(Zoning!B:B,I2806)=0,"inconnu",_xlfn.XLOOKUP(I2806,Zoning!B:B,Zoning!C:C))</f>
        <v>France</v>
      </c>
      <c r="K2806">
        <f>_xlfn.XLOOKUP(F2806,'Shipment Detail'!N:N,'Shipment Detail'!AB:AB)</f>
        <v>4</v>
      </c>
      <c r="L2806">
        <f>TCD!E2806</f>
        <v>24.8</v>
      </c>
      <c r="M2806" t="str">
        <f>IF(J2806="France","ST",_xlfn.XLOOKUP(F2806,'Shipment Detail'!N:N,'Shipment Detail'!E:E,""))</f>
        <v>ST</v>
      </c>
      <c r="N2806">
        <f t="shared" si="133"/>
        <v>0.2</v>
      </c>
      <c r="O2806" t="str">
        <f>IF(_xlfn.XLOOKUP(F2806,'Shipment Detail'!N:N,'Shipment Detail'!BM:BM)=0,"",_xlfn.XLOOKUP(F2806,'Shipment Detail'!N:N,'Shipment Detail'!BM:BM))</f>
        <v/>
      </c>
      <c r="R2806">
        <f>IF(_xlfn.XLOOKUP(F2806,'Shipment Detail'!N:N,'Shipment Detail'!AV:AV)&gt;60,10,"")</f>
        <v>10</v>
      </c>
      <c r="T2806" s="3">
        <f>TCD!C2806</f>
        <v>12.810000000000002</v>
      </c>
    </row>
    <row r="2807" spans="1:20" x14ac:dyDescent="0.2">
      <c r="A2807" t="str">
        <f t="shared" si="132"/>
        <v>FEDEX FRANCE</v>
      </c>
      <c r="B2807" s="5">
        <f t="shared" si="134"/>
        <v>46174</v>
      </c>
      <c r="F2807" s="6">
        <f>TCD!A2807</f>
        <v>873484590860</v>
      </c>
      <c r="H2807" s="18" t="str">
        <f>TCD!F2807</f>
        <v>E</v>
      </c>
      <c r="I2807" t="str">
        <f>TCD!B2807</f>
        <v>FR</v>
      </c>
      <c r="J2807" t="str">
        <f>IF(COUNTIF(Zoning!B:B,I2807)=0,"inconnu",_xlfn.XLOOKUP(I2807,Zoning!B:B,Zoning!C:C))</f>
        <v>France</v>
      </c>
      <c r="K2807">
        <f>_xlfn.XLOOKUP(F2807,'Shipment Detail'!N:N,'Shipment Detail'!AB:AB)</f>
        <v>3</v>
      </c>
      <c r="L2807">
        <f>TCD!E2807</f>
        <v>17</v>
      </c>
      <c r="M2807" t="str">
        <f>IF(J2807="France","ST",_xlfn.XLOOKUP(F2807,'Shipment Detail'!N:N,'Shipment Detail'!E:E,""))</f>
        <v>ST</v>
      </c>
      <c r="N2807">
        <f t="shared" si="133"/>
        <v>0.2</v>
      </c>
      <c r="O2807" t="str">
        <f>IF(_xlfn.XLOOKUP(F2807,'Shipment Detail'!N:N,'Shipment Detail'!BM:BM)=0,"",_xlfn.XLOOKUP(F2807,'Shipment Detail'!N:N,'Shipment Detail'!BM:BM))</f>
        <v/>
      </c>
      <c r="R2807" t="str">
        <f>IF(_xlfn.XLOOKUP(F2807,'Shipment Detail'!N:N,'Shipment Detail'!AV:AV)&gt;60,10,"")</f>
        <v/>
      </c>
      <c r="T2807" s="3">
        <f>TCD!C2807</f>
        <v>10.129999999999995</v>
      </c>
    </row>
    <row r="2808" spans="1:20" x14ac:dyDescent="0.2">
      <c r="A2808" t="str">
        <f t="shared" si="132"/>
        <v>FEDEX FRANCE</v>
      </c>
      <c r="B2808" s="5">
        <f t="shared" si="134"/>
        <v>46174</v>
      </c>
      <c r="F2808" s="6">
        <f>TCD!A2808</f>
        <v>873484621050</v>
      </c>
      <c r="H2808" s="18" t="str">
        <f>TCD!F2808</f>
        <v>E</v>
      </c>
      <c r="I2808" t="str">
        <f>TCD!B2808</f>
        <v>FR</v>
      </c>
      <c r="J2808" t="str">
        <f>IF(COUNTIF(Zoning!B:B,I2808)=0,"inconnu",_xlfn.XLOOKUP(I2808,Zoning!B:B,Zoning!C:C))</f>
        <v>France</v>
      </c>
      <c r="K2808">
        <f>_xlfn.XLOOKUP(F2808,'Shipment Detail'!N:N,'Shipment Detail'!AB:AB)</f>
        <v>1</v>
      </c>
      <c r="L2808">
        <f>TCD!E2808</f>
        <v>5</v>
      </c>
      <c r="M2808" t="str">
        <f>IF(J2808="France","ST",_xlfn.XLOOKUP(F2808,'Shipment Detail'!N:N,'Shipment Detail'!E:E,""))</f>
        <v>ST</v>
      </c>
      <c r="N2808">
        <f t="shared" si="133"/>
        <v>0.2</v>
      </c>
      <c r="O2808" t="str">
        <f>IF(_xlfn.XLOOKUP(F2808,'Shipment Detail'!N:N,'Shipment Detail'!BM:BM)=0,"",_xlfn.XLOOKUP(F2808,'Shipment Detail'!N:N,'Shipment Detail'!BM:BM))</f>
        <v/>
      </c>
      <c r="R2808" t="str">
        <f>IF(_xlfn.XLOOKUP(F2808,'Shipment Detail'!N:N,'Shipment Detail'!AV:AV)&gt;60,10,"")</f>
        <v/>
      </c>
      <c r="T2808" s="3">
        <f>TCD!C2808</f>
        <v>6.120000000000001</v>
      </c>
    </row>
    <row r="2809" spans="1:20" x14ac:dyDescent="0.2">
      <c r="A2809" t="str">
        <f t="shared" si="132"/>
        <v>FEDEX FRANCE</v>
      </c>
      <c r="B2809" s="5">
        <f t="shared" si="134"/>
        <v>46174</v>
      </c>
      <c r="F2809" s="6">
        <f>TCD!A2809</f>
        <v>873484654085</v>
      </c>
      <c r="H2809" s="18" t="str">
        <f>TCD!F2809</f>
        <v>E</v>
      </c>
      <c r="I2809" t="str">
        <f>TCD!B2809</f>
        <v>FR</v>
      </c>
      <c r="J2809" t="str">
        <f>IF(COUNTIF(Zoning!B:B,I2809)=0,"inconnu",_xlfn.XLOOKUP(I2809,Zoning!B:B,Zoning!C:C))</f>
        <v>France</v>
      </c>
      <c r="K2809">
        <f>_xlfn.XLOOKUP(F2809,'Shipment Detail'!N:N,'Shipment Detail'!AB:AB)</f>
        <v>7</v>
      </c>
      <c r="L2809">
        <f>TCD!E2809</f>
        <v>60.9</v>
      </c>
      <c r="M2809" t="str">
        <f>IF(J2809="France","ST",_xlfn.XLOOKUP(F2809,'Shipment Detail'!N:N,'Shipment Detail'!E:E,""))</f>
        <v>ST</v>
      </c>
      <c r="N2809">
        <f t="shared" si="133"/>
        <v>0.2</v>
      </c>
      <c r="O2809" t="str">
        <f>IF(_xlfn.XLOOKUP(F2809,'Shipment Detail'!N:N,'Shipment Detail'!BM:BM)=0,"",_xlfn.XLOOKUP(F2809,'Shipment Detail'!N:N,'Shipment Detail'!BM:BM))</f>
        <v/>
      </c>
      <c r="R2809" t="str">
        <f>IF(_xlfn.XLOOKUP(F2809,'Shipment Detail'!N:N,'Shipment Detail'!AV:AV)&gt;60,10,"")</f>
        <v/>
      </c>
      <c r="T2809" s="3">
        <f>TCD!C2809</f>
        <v>24.86</v>
      </c>
    </row>
    <row r="2810" spans="1:20" x14ac:dyDescent="0.2">
      <c r="A2810" t="str">
        <f t="shared" si="132"/>
        <v>FEDEX FRANCE</v>
      </c>
      <c r="B2810" s="5">
        <f t="shared" si="134"/>
        <v>46174</v>
      </c>
      <c r="F2810" s="6">
        <f>TCD!A2810</f>
        <v>873484720664</v>
      </c>
      <c r="H2810" s="18" t="str">
        <f>TCD!F2810</f>
        <v>E</v>
      </c>
      <c r="I2810" t="str">
        <f>TCD!B2810</f>
        <v>FR</v>
      </c>
      <c r="J2810" t="str">
        <f>IF(COUNTIF(Zoning!B:B,I2810)=0,"inconnu",_xlfn.XLOOKUP(I2810,Zoning!B:B,Zoning!C:C))</f>
        <v>France</v>
      </c>
      <c r="K2810">
        <f>_xlfn.XLOOKUP(F2810,'Shipment Detail'!N:N,'Shipment Detail'!AB:AB)</f>
        <v>5</v>
      </c>
      <c r="L2810">
        <f>TCD!E2810</f>
        <v>31</v>
      </c>
      <c r="M2810" t="str">
        <f>IF(J2810="France","ST",_xlfn.XLOOKUP(F2810,'Shipment Detail'!N:N,'Shipment Detail'!E:E,""))</f>
        <v>ST</v>
      </c>
      <c r="N2810">
        <f t="shared" si="133"/>
        <v>0.2</v>
      </c>
      <c r="O2810" t="str">
        <f>IF(_xlfn.XLOOKUP(F2810,'Shipment Detail'!N:N,'Shipment Detail'!BM:BM)=0,"",_xlfn.XLOOKUP(F2810,'Shipment Detail'!N:N,'Shipment Detail'!BM:BM))</f>
        <v/>
      </c>
      <c r="R2810" t="str">
        <f>IF(_xlfn.XLOOKUP(F2810,'Shipment Detail'!N:N,'Shipment Detail'!AV:AV)&gt;60,10,"")</f>
        <v/>
      </c>
      <c r="T2810" s="3">
        <f>TCD!C2810</f>
        <v>14.82</v>
      </c>
    </row>
    <row r="2811" spans="1:20" x14ac:dyDescent="0.2">
      <c r="A2811" t="str">
        <f t="shared" si="132"/>
        <v>FEDEX FRANCE</v>
      </c>
      <c r="B2811" s="5">
        <f t="shared" si="134"/>
        <v>46174</v>
      </c>
      <c r="F2811" s="6">
        <f>TCD!A2811</f>
        <v>873484772753</v>
      </c>
      <c r="H2811" s="18" t="str">
        <f>TCD!F2811</f>
        <v>E</v>
      </c>
      <c r="I2811" t="str">
        <f>TCD!B2811</f>
        <v>FR</v>
      </c>
      <c r="J2811" t="str">
        <f>IF(COUNTIF(Zoning!B:B,I2811)=0,"inconnu",_xlfn.XLOOKUP(I2811,Zoning!B:B,Zoning!C:C))</f>
        <v>France</v>
      </c>
      <c r="K2811">
        <f>_xlfn.XLOOKUP(F2811,'Shipment Detail'!N:N,'Shipment Detail'!AB:AB)</f>
        <v>1</v>
      </c>
      <c r="L2811">
        <f>TCD!E2811</f>
        <v>8</v>
      </c>
      <c r="M2811" t="str">
        <f>IF(J2811="France","ST",_xlfn.XLOOKUP(F2811,'Shipment Detail'!N:N,'Shipment Detail'!E:E,""))</f>
        <v>ST</v>
      </c>
      <c r="N2811">
        <f t="shared" si="133"/>
        <v>0.2</v>
      </c>
      <c r="O2811" t="str">
        <f>IF(_xlfn.XLOOKUP(F2811,'Shipment Detail'!N:N,'Shipment Detail'!BM:BM)=0,"",_xlfn.XLOOKUP(F2811,'Shipment Detail'!N:N,'Shipment Detail'!BM:BM))</f>
        <v/>
      </c>
      <c r="R2811" t="str">
        <f>IF(_xlfn.XLOOKUP(F2811,'Shipment Detail'!N:N,'Shipment Detail'!AV:AV)&gt;60,10,"")</f>
        <v/>
      </c>
      <c r="T2811" s="3">
        <f>TCD!C2811</f>
        <v>7.120000000000001</v>
      </c>
    </row>
    <row r="2812" spans="1:20" x14ac:dyDescent="0.2">
      <c r="A2812" t="str">
        <f t="shared" si="132"/>
        <v>FEDEX FRANCE</v>
      </c>
      <c r="B2812" s="5">
        <f t="shared" si="134"/>
        <v>46174</v>
      </c>
      <c r="F2812" s="6">
        <f>TCD!A2812</f>
        <v>873484792192</v>
      </c>
      <c r="H2812" s="18" t="str">
        <f>TCD!F2812</f>
        <v>E</v>
      </c>
      <c r="I2812" t="str">
        <f>TCD!B2812</f>
        <v>FR</v>
      </c>
      <c r="J2812" t="str">
        <f>IF(COUNTIF(Zoning!B:B,I2812)=0,"inconnu",_xlfn.XLOOKUP(I2812,Zoning!B:B,Zoning!C:C))</f>
        <v>France</v>
      </c>
      <c r="K2812">
        <f>_xlfn.XLOOKUP(F2812,'Shipment Detail'!N:N,'Shipment Detail'!AB:AB)</f>
        <v>4</v>
      </c>
      <c r="L2812">
        <f>TCD!E2812</f>
        <v>11.9</v>
      </c>
      <c r="M2812" t="str">
        <f>IF(J2812="France","ST",_xlfn.XLOOKUP(F2812,'Shipment Detail'!N:N,'Shipment Detail'!E:E,""))</f>
        <v>ST</v>
      </c>
      <c r="N2812">
        <f t="shared" si="133"/>
        <v>0.2</v>
      </c>
      <c r="O2812" t="str">
        <f>IF(_xlfn.XLOOKUP(F2812,'Shipment Detail'!N:N,'Shipment Detail'!BM:BM)=0,"",_xlfn.XLOOKUP(F2812,'Shipment Detail'!N:N,'Shipment Detail'!BM:BM))</f>
        <v/>
      </c>
      <c r="R2812" t="str">
        <f>IF(_xlfn.XLOOKUP(F2812,'Shipment Detail'!N:N,'Shipment Detail'!AV:AV)&gt;60,10,"")</f>
        <v/>
      </c>
      <c r="T2812" s="3">
        <f>TCD!C2812</f>
        <v>8.4599999999999973</v>
      </c>
    </row>
    <row r="2813" spans="1:20" x14ac:dyDescent="0.2">
      <c r="A2813" t="str">
        <f t="shared" si="132"/>
        <v>FEDEX FRANCE</v>
      </c>
      <c r="B2813" s="5">
        <f t="shared" si="134"/>
        <v>46174</v>
      </c>
      <c r="F2813" s="6">
        <f>TCD!A2813</f>
        <v>873484833255</v>
      </c>
      <c r="H2813" s="18" t="str">
        <f>TCD!F2813</f>
        <v>E</v>
      </c>
      <c r="I2813" t="str">
        <f>TCD!B2813</f>
        <v>FR</v>
      </c>
      <c r="J2813" t="str">
        <f>IF(COUNTIF(Zoning!B:B,I2813)=0,"inconnu",_xlfn.XLOOKUP(I2813,Zoning!B:B,Zoning!C:C))</f>
        <v>France</v>
      </c>
      <c r="K2813">
        <f>_xlfn.XLOOKUP(F2813,'Shipment Detail'!N:N,'Shipment Detail'!AB:AB)</f>
        <v>3</v>
      </c>
      <c r="L2813">
        <f>TCD!E2813</f>
        <v>18.400000000000002</v>
      </c>
      <c r="M2813" t="str">
        <f>IF(J2813="France","ST",_xlfn.XLOOKUP(F2813,'Shipment Detail'!N:N,'Shipment Detail'!E:E,""))</f>
        <v>ST</v>
      </c>
      <c r="N2813">
        <f t="shared" si="133"/>
        <v>0.2</v>
      </c>
      <c r="O2813" t="str">
        <f>IF(_xlfn.XLOOKUP(F2813,'Shipment Detail'!N:N,'Shipment Detail'!BM:BM)=0,"",_xlfn.XLOOKUP(F2813,'Shipment Detail'!N:N,'Shipment Detail'!BM:BM))</f>
        <v/>
      </c>
      <c r="R2813" t="str">
        <f>IF(_xlfn.XLOOKUP(F2813,'Shipment Detail'!N:N,'Shipment Detail'!AV:AV)&gt;60,10,"")</f>
        <v/>
      </c>
      <c r="T2813" s="3">
        <f>TCD!C2813</f>
        <v>10.800000000000004</v>
      </c>
    </row>
    <row r="2814" spans="1:20" x14ac:dyDescent="0.2">
      <c r="A2814" t="str">
        <f t="shared" si="132"/>
        <v>FEDEX FRANCE</v>
      </c>
      <c r="B2814" s="5">
        <f t="shared" si="134"/>
        <v>46174</v>
      </c>
      <c r="F2814" s="6">
        <f>TCD!A2814</f>
        <v>873484931141</v>
      </c>
      <c r="H2814" s="18" t="str">
        <f>TCD!F2814</f>
        <v>E</v>
      </c>
      <c r="I2814" t="str">
        <f>TCD!B2814</f>
        <v>FR</v>
      </c>
      <c r="J2814" t="str">
        <f>IF(COUNTIF(Zoning!B:B,I2814)=0,"inconnu",_xlfn.XLOOKUP(I2814,Zoning!B:B,Zoning!C:C))</f>
        <v>France</v>
      </c>
      <c r="K2814">
        <f>_xlfn.XLOOKUP(F2814,'Shipment Detail'!N:N,'Shipment Detail'!AB:AB)</f>
        <v>2</v>
      </c>
      <c r="L2814">
        <f>TCD!E2814</f>
        <v>16.8</v>
      </c>
      <c r="M2814" t="str">
        <f>IF(J2814="France","ST",_xlfn.XLOOKUP(F2814,'Shipment Detail'!N:N,'Shipment Detail'!E:E,""))</f>
        <v>ST</v>
      </c>
      <c r="N2814">
        <f t="shared" si="133"/>
        <v>0.2</v>
      </c>
      <c r="O2814" t="str">
        <f>IF(_xlfn.XLOOKUP(F2814,'Shipment Detail'!N:N,'Shipment Detail'!BM:BM)=0,"",_xlfn.XLOOKUP(F2814,'Shipment Detail'!N:N,'Shipment Detail'!BM:BM))</f>
        <v/>
      </c>
      <c r="R2814" t="str">
        <f>IF(_xlfn.XLOOKUP(F2814,'Shipment Detail'!N:N,'Shipment Detail'!AV:AV)&gt;60,10,"")</f>
        <v/>
      </c>
      <c r="T2814" s="3">
        <f>TCD!C2814</f>
        <v>10.129999999999995</v>
      </c>
    </row>
    <row r="2815" spans="1:20" x14ac:dyDescent="0.2">
      <c r="A2815" t="str">
        <f t="shared" si="132"/>
        <v>FEDEX FRANCE</v>
      </c>
      <c r="B2815" s="5">
        <f t="shared" si="134"/>
        <v>46174</v>
      </c>
      <c r="F2815" s="6">
        <f>TCD!A2815</f>
        <v>873484952816</v>
      </c>
      <c r="H2815" s="18" t="str">
        <f>TCD!F2815</f>
        <v>E</v>
      </c>
      <c r="I2815" t="str">
        <f>TCD!B2815</f>
        <v>FR</v>
      </c>
      <c r="J2815" t="str">
        <f>IF(COUNTIF(Zoning!B:B,I2815)=0,"inconnu",_xlfn.XLOOKUP(I2815,Zoning!B:B,Zoning!C:C))</f>
        <v>France</v>
      </c>
      <c r="K2815">
        <f>_xlfn.XLOOKUP(F2815,'Shipment Detail'!N:N,'Shipment Detail'!AB:AB)</f>
        <v>3</v>
      </c>
      <c r="L2815">
        <f>TCD!E2815</f>
        <v>16.200000000000003</v>
      </c>
      <c r="M2815" t="str">
        <f>IF(J2815="France","ST",_xlfn.XLOOKUP(F2815,'Shipment Detail'!N:N,'Shipment Detail'!E:E,""))</f>
        <v>ST</v>
      </c>
      <c r="N2815">
        <f t="shared" si="133"/>
        <v>0.2</v>
      </c>
      <c r="O2815" t="str">
        <f>IF(_xlfn.XLOOKUP(F2815,'Shipment Detail'!N:N,'Shipment Detail'!BM:BM)=0,"",_xlfn.XLOOKUP(F2815,'Shipment Detail'!N:N,'Shipment Detail'!BM:BM))</f>
        <v/>
      </c>
      <c r="R2815" t="str">
        <f>IF(_xlfn.XLOOKUP(F2815,'Shipment Detail'!N:N,'Shipment Detail'!AV:AV)&gt;60,10,"")</f>
        <v/>
      </c>
      <c r="T2815" s="3">
        <f>TCD!C2815</f>
        <v>10.129999999999995</v>
      </c>
    </row>
    <row r="2816" spans="1:20" x14ac:dyDescent="0.2">
      <c r="A2816" t="str">
        <f t="shared" si="132"/>
        <v>FEDEX FRANCE</v>
      </c>
      <c r="B2816" s="5">
        <f t="shared" si="134"/>
        <v>46174</v>
      </c>
      <c r="F2816" s="6">
        <f>TCD!A2816</f>
        <v>873484971502</v>
      </c>
      <c r="H2816" s="18" t="str">
        <f>TCD!F2816</f>
        <v>E</v>
      </c>
      <c r="I2816" t="str">
        <f>TCD!B2816</f>
        <v>FR</v>
      </c>
      <c r="J2816" t="str">
        <f>IF(COUNTIF(Zoning!B:B,I2816)=0,"inconnu",_xlfn.XLOOKUP(I2816,Zoning!B:B,Zoning!C:C))</f>
        <v>France</v>
      </c>
      <c r="K2816">
        <f>_xlfn.XLOOKUP(F2816,'Shipment Detail'!N:N,'Shipment Detail'!AB:AB)</f>
        <v>3</v>
      </c>
      <c r="L2816">
        <f>TCD!E2816</f>
        <v>16.400000000000002</v>
      </c>
      <c r="M2816" t="str">
        <f>IF(J2816="France","ST",_xlfn.XLOOKUP(F2816,'Shipment Detail'!N:N,'Shipment Detail'!E:E,""))</f>
        <v>ST</v>
      </c>
      <c r="N2816">
        <f t="shared" si="133"/>
        <v>0.2</v>
      </c>
      <c r="O2816" t="str">
        <f>IF(_xlfn.XLOOKUP(F2816,'Shipment Detail'!N:N,'Shipment Detail'!BM:BM)=0,"",_xlfn.XLOOKUP(F2816,'Shipment Detail'!N:N,'Shipment Detail'!BM:BM))</f>
        <v/>
      </c>
      <c r="R2816" t="str">
        <f>IF(_xlfn.XLOOKUP(F2816,'Shipment Detail'!N:N,'Shipment Detail'!AV:AV)&gt;60,10,"")</f>
        <v/>
      </c>
      <c r="T2816" s="3">
        <f>TCD!C2816</f>
        <v>10.129999999999995</v>
      </c>
    </row>
    <row r="2817" spans="1:20" x14ac:dyDescent="0.2">
      <c r="A2817" t="str">
        <f t="shared" si="132"/>
        <v>FEDEX FRANCE</v>
      </c>
      <c r="B2817" s="5">
        <f t="shared" si="134"/>
        <v>46174</v>
      </c>
      <c r="F2817" s="6">
        <f>TCD!A2817</f>
        <v>873484999137</v>
      </c>
      <c r="H2817" s="18" t="str">
        <f>TCD!F2817</f>
        <v>E</v>
      </c>
      <c r="I2817" t="str">
        <f>TCD!B2817</f>
        <v>FR</v>
      </c>
      <c r="J2817" t="str">
        <f>IF(COUNTIF(Zoning!B:B,I2817)=0,"inconnu",_xlfn.XLOOKUP(I2817,Zoning!B:B,Zoning!C:C))</f>
        <v>France</v>
      </c>
      <c r="K2817">
        <f>_xlfn.XLOOKUP(F2817,'Shipment Detail'!N:N,'Shipment Detail'!AB:AB)</f>
        <v>4</v>
      </c>
      <c r="L2817">
        <f>TCD!E2817</f>
        <v>27</v>
      </c>
      <c r="M2817" t="str">
        <f>IF(J2817="France","ST",_xlfn.XLOOKUP(F2817,'Shipment Detail'!N:N,'Shipment Detail'!E:E,""))</f>
        <v>ST</v>
      </c>
      <c r="N2817">
        <f t="shared" si="133"/>
        <v>0.2</v>
      </c>
      <c r="O2817" t="str">
        <f>IF(_xlfn.XLOOKUP(F2817,'Shipment Detail'!N:N,'Shipment Detail'!BM:BM)=0,"",_xlfn.XLOOKUP(F2817,'Shipment Detail'!N:N,'Shipment Detail'!BM:BM))</f>
        <v/>
      </c>
      <c r="R2817" t="str">
        <f>IF(_xlfn.XLOOKUP(F2817,'Shipment Detail'!N:N,'Shipment Detail'!AV:AV)&gt;60,10,"")</f>
        <v/>
      </c>
      <c r="T2817" s="3">
        <f>TCD!C2817</f>
        <v>13.479999999999997</v>
      </c>
    </row>
    <row r="2818" spans="1:20" x14ac:dyDescent="0.2">
      <c r="A2818" t="str">
        <f t="shared" si="132"/>
        <v>FEDEX FRANCE</v>
      </c>
      <c r="B2818" s="5">
        <f t="shared" si="134"/>
        <v>46174</v>
      </c>
      <c r="F2818" s="6">
        <f>TCD!A2818</f>
        <v>873485035995</v>
      </c>
      <c r="H2818" s="18" t="str">
        <f>TCD!F2818</f>
        <v>E</v>
      </c>
      <c r="I2818" t="str">
        <f>TCD!B2818</f>
        <v>FR</v>
      </c>
      <c r="J2818" t="str">
        <f>IF(COUNTIF(Zoning!B:B,I2818)=0,"inconnu",_xlfn.XLOOKUP(I2818,Zoning!B:B,Zoning!C:C))</f>
        <v>France</v>
      </c>
      <c r="K2818">
        <f>_xlfn.XLOOKUP(F2818,'Shipment Detail'!N:N,'Shipment Detail'!AB:AB)</f>
        <v>2</v>
      </c>
      <c r="L2818">
        <f>TCD!E2818</f>
        <v>14</v>
      </c>
      <c r="M2818" t="str">
        <f>IF(J2818="France","ST",_xlfn.XLOOKUP(F2818,'Shipment Detail'!N:N,'Shipment Detail'!E:E,""))</f>
        <v>ST</v>
      </c>
      <c r="N2818">
        <f t="shared" si="133"/>
        <v>0.2</v>
      </c>
      <c r="O2818" t="str">
        <f>IF(_xlfn.XLOOKUP(F2818,'Shipment Detail'!N:N,'Shipment Detail'!BM:BM)=0,"",_xlfn.XLOOKUP(F2818,'Shipment Detail'!N:N,'Shipment Detail'!BM:BM))</f>
        <v/>
      </c>
      <c r="R2818" t="str">
        <f>IF(_xlfn.XLOOKUP(F2818,'Shipment Detail'!N:N,'Shipment Detail'!AV:AV)&gt;60,10,"")</f>
        <v/>
      </c>
      <c r="T2818" s="3">
        <f>TCD!C2818</f>
        <v>9.1300000000000026</v>
      </c>
    </row>
    <row r="2819" spans="1:20" x14ac:dyDescent="0.2">
      <c r="A2819" t="str">
        <f t="shared" si="132"/>
        <v>FEDEX FRANCE</v>
      </c>
      <c r="B2819" s="5">
        <f t="shared" si="134"/>
        <v>46174</v>
      </c>
      <c r="F2819" s="6">
        <f>TCD!A2819</f>
        <v>873485069743</v>
      </c>
      <c r="H2819" s="18" t="str">
        <f>TCD!F2819</f>
        <v>E</v>
      </c>
      <c r="I2819" t="str">
        <f>TCD!B2819</f>
        <v>FR</v>
      </c>
      <c r="J2819" t="str">
        <f>IF(COUNTIF(Zoning!B:B,I2819)=0,"inconnu",_xlfn.XLOOKUP(I2819,Zoning!B:B,Zoning!C:C))</f>
        <v>France</v>
      </c>
      <c r="K2819">
        <f>_xlfn.XLOOKUP(F2819,'Shipment Detail'!N:N,'Shipment Detail'!AB:AB)</f>
        <v>7</v>
      </c>
      <c r="L2819">
        <f>TCD!E2819</f>
        <v>40.1</v>
      </c>
      <c r="M2819" t="str">
        <f>IF(J2819="France","ST",_xlfn.XLOOKUP(F2819,'Shipment Detail'!N:N,'Shipment Detail'!E:E,""))</f>
        <v>ST</v>
      </c>
      <c r="N2819">
        <f t="shared" si="133"/>
        <v>0.2</v>
      </c>
      <c r="O2819" t="str">
        <f>IF(_xlfn.XLOOKUP(F2819,'Shipment Detail'!N:N,'Shipment Detail'!BM:BM)=0,"",_xlfn.XLOOKUP(F2819,'Shipment Detail'!N:N,'Shipment Detail'!BM:BM))</f>
        <v/>
      </c>
      <c r="R2819" t="str">
        <f>IF(_xlfn.XLOOKUP(F2819,'Shipment Detail'!N:N,'Shipment Detail'!AV:AV)&gt;60,10,"")</f>
        <v/>
      </c>
      <c r="T2819" s="3">
        <f>TCD!C2819</f>
        <v>18.159999999999997</v>
      </c>
    </row>
    <row r="2820" spans="1:20" x14ac:dyDescent="0.2">
      <c r="A2820" t="str">
        <f t="shared" ref="A2820:A2883" si="135">IF(OR(M2820="FICP",M2820="IE", M2820="RE", M2820="International", M2820="Europe"),"FEDEX INTERNATIONAL","FEDEX FRANCE")</f>
        <v>FEDEX FRANCE</v>
      </c>
      <c r="B2820" s="5">
        <f t="shared" si="134"/>
        <v>46174</v>
      </c>
      <c r="F2820" s="6">
        <f>TCD!A2820</f>
        <v>873485139331</v>
      </c>
      <c r="H2820" s="18" t="str">
        <f>TCD!F2820</f>
        <v>E</v>
      </c>
      <c r="I2820" t="str">
        <f>TCD!B2820</f>
        <v>FR</v>
      </c>
      <c r="J2820" t="str">
        <f>IF(COUNTIF(Zoning!B:B,I2820)=0,"inconnu",_xlfn.XLOOKUP(I2820,Zoning!B:B,Zoning!C:C))</f>
        <v>France</v>
      </c>
      <c r="K2820">
        <f>_xlfn.XLOOKUP(F2820,'Shipment Detail'!N:N,'Shipment Detail'!AB:AB)</f>
        <v>2</v>
      </c>
      <c r="L2820">
        <f>TCD!E2820</f>
        <v>16</v>
      </c>
      <c r="M2820" t="str">
        <f>IF(J2820="France","ST",_xlfn.XLOOKUP(F2820,'Shipment Detail'!N:N,'Shipment Detail'!E:E,""))</f>
        <v>ST</v>
      </c>
      <c r="N2820">
        <f t="shared" ref="N2820:N2883" si="136">IF(OR(I2820="FR",I2820="DE",I2820="IT",I2820="ES",I2820="BE",I2820="NL",I2820="LU",I2820="PT",I2820="AT",I2820="IE",I2820="FI",I2820="SE",I2820="DK",I2820="PL",I2820="CZ",I2820="SK",I2820="HU",I2820="RO",I2820="BG",I2820="HR",I2820="SI",I2820="EE",I2820="LV",I2820="LT",I2820="GR",I2820="CY",I2820="MT"),0.2,0)</f>
        <v>0.2</v>
      </c>
      <c r="O2820" t="str">
        <f>IF(_xlfn.XLOOKUP(F2820,'Shipment Detail'!N:N,'Shipment Detail'!BM:BM)=0,"",_xlfn.XLOOKUP(F2820,'Shipment Detail'!N:N,'Shipment Detail'!BM:BM))</f>
        <v/>
      </c>
      <c r="R2820" t="str">
        <f>IF(_xlfn.XLOOKUP(F2820,'Shipment Detail'!N:N,'Shipment Detail'!AV:AV)&gt;60,10,"")</f>
        <v/>
      </c>
      <c r="T2820" s="3">
        <f>TCD!C2820</f>
        <v>9.8000000000000007</v>
      </c>
    </row>
    <row r="2821" spans="1:20" x14ac:dyDescent="0.2">
      <c r="A2821" t="str">
        <f t="shared" si="135"/>
        <v>FEDEX FRANCE</v>
      </c>
      <c r="B2821" s="5">
        <f t="shared" si="134"/>
        <v>46174</v>
      </c>
      <c r="F2821" s="6">
        <f>TCD!A2821</f>
        <v>873485155978</v>
      </c>
      <c r="H2821" s="18" t="str">
        <f>TCD!F2821</f>
        <v>E</v>
      </c>
      <c r="I2821" t="str">
        <f>TCD!B2821</f>
        <v>FR</v>
      </c>
      <c r="J2821" t="str">
        <f>IF(COUNTIF(Zoning!B:B,I2821)=0,"inconnu",_xlfn.XLOOKUP(I2821,Zoning!B:B,Zoning!C:C))</f>
        <v>France</v>
      </c>
      <c r="K2821">
        <f>_xlfn.XLOOKUP(F2821,'Shipment Detail'!N:N,'Shipment Detail'!AB:AB)</f>
        <v>2</v>
      </c>
      <c r="L2821">
        <f>TCD!E2821</f>
        <v>16.5</v>
      </c>
      <c r="M2821" t="str">
        <f>IF(J2821="France","ST",_xlfn.XLOOKUP(F2821,'Shipment Detail'!N:N,'Shipment Detail'!E:E,""))</f>
        <v>ST</v>
      </c>
      <c r="N2821">
        <f t="shared" si="136"/>
        <v>0.2</v>
      </c>
      <c r="O2821" t="str">
        <f>IF(_xlfn.XLOOKUP(F2821,'Shipment Detail'!N:N,'Shipment Detail'!BM:BM)=0,"",_xlfn.XLOOKUP(F2821,'Shipment Detail'!N:N,'Shipment Detail'!BM:BM))</f>
        <v/>
      </c>
      <c r="R2821" t="str">
        <f>IF(_xlfn.XLOOKUP(F2821,'Shipment Detail'!N:N,'Shipment Detail'!AV:AV)&gt;60,10,"")</f>
        <v/>
      </c>
      <c r="T2821" s="3">
        <f>TCD!C2821</f>
        <v>10.129999999999995</v>
      </c>
    </row>
    <row r="2822" spans="1:20" x14ac:dyDescent="0.2">
      <c r="A2822" t="str">
        <f t="shared" si="135"/>
        <v>FEDEX FRANCE</v>
      </c>
      <c r="B2822" s="5">
        <f t="shared" si="134"/>
        <v>46174</v>
      </c>
      <c r="F2822" s="6">
        <f>TCD!A2822</f>
        <v>873485172742</v>
      </c>
      <c r="H2822" s="18" t="str">
        <f>TCD!F2822</f>
        <v>E</v>
      </c>
      <c r="I2822" t="str">
        <f>TCD!B2822</f>
        <v>FR</v>
      </c>
      <c r="J2822" t="str">
        <f>IF(COUNTIF(Zoning!B:B,I2822)=0,"inconnu",_xlfn.XLOOKUP(I2822,Zoning!B:B,Zoning!C:C))</f>
        <v>France</v>
      </c>
      <c r="K2822">
        <f>_xlfn.XLOOKUP(F2822,'Shipment Detail'!N:N,'Shipment Detail'!AB:AB)</f>
        <v>1</v>
      </c>
      <c r="L2822">
        <f>TCD!E2822</f>
        <v>7</v>
      </c>
      <c r="M2822" t="str">
        <f>IF(J2822="France","ST",_xlfn.XLOOKUP(F2822,'Shipment Detail'!N:N,'Shipment Detail'!E:E,""))</f>
        <v>ST</v>
      </c>
      <c r="N2822">
        <f t="shared" si="136"/>
        <v>0.2</v>
      </c>
      <c r="O2822" t="str">
        <f>IF(_xlfn.XLOOKUP(F2822,'Shipment Detail'!N:N,'Shipment Detail'!BM:BM)=0,"",_xlfn.XLOOKUP(F2822,'Shipment Detail'!N:N,'Shipment Detail'!BM:BM))</f>
        <v/>
      </c>
      <c r="R2822" t="str">
        <f>IF(_xlfn.XLOOKUP(F2822,'Shipment Detail'!N:N,'Shipment Detail'!AV:AV)&gt;60,10,"")</f>
        <v/>
      </c>
      <c r="T2822" s="3">
        <f>TCD!C2822</f>
        <v>6.7899999999999991</v>
      </c>
    </row>
    <row r="2823" spans="1:20" x14ac:dyDescent="0.2">
      <c r="A2823" t="str">
        <f t="shared" si="135"/>
        <v>FEDEX FRANCE</v>
      </c>
      <c r="B2823" s="5">
        <f t="shared" si="134"/>
        <v>46174</v>
      </c>
      <c r="F2823" s="6">
        <f>TCD!A2823</f>
        <v>873485187778</v>
      </c>
      <c r="H2823" s="18" t="str">
        <f>TCD!F2823</f>
        <v>E</v>
      </c>
      <c r="I2823" t="str">
        <f>TCD!B2823</f>
        <v>FR</v>
      </c>
      <c r="J2823" t="str">
        <f>IF(COUNTIF(Zoning!B:B,I2823)=0,"inconnu",_xlfn.XLOOKUP(I2823,Zoning!B:B,Zoning!C:C))</f>
        <v>France</v>
      </c>
      <c r="K2823">
        <f>_xlfn.XLOOKUP(F2823,'Shipment Detail'!N:N,'Shipment Detail'!AB:AB)</f>
        <v>4</v>
      </c>
      <c r="L2823">
        <f>TCD!E2823</f>
        <v>31.1</v>
      </c>
      <c r="M2823" t="str">
        <f>IF(J2823="France","ST",_xlfn.XLOOKUP(F2823,'Shipment Detail'!N:N,'Shipment Detail'!E:E,""))</f>
        <v>ST</v>
      </c>
      <c r="N2823">
        <f t="shared" si="136"/>
        <v>0.2</v>
      </c>
      <c r="O2823" t="str">
        <f>IF(_xlfn.XLOOKUP(F2823,'Shipment Detail'!N:N,'Shipment Detail'!BM:BM)=0,"",_xlfn.XLOOKUP(F2823,'Shipment Detail'!N:N,'Shipment Detail'!BM:BM))</f>
        <v/>
      </c>
      <c r="R2823" t="str">
        <f>IF(_xlfn.XLOOKUP(F2823,'Shipment Detail'!N:N,'Shipment Detail'!AV:AV)&gt;60,10,"")</f>
        <v/>
      </c>
      <c r="T2823" s="3">
        <f>TCD!C2823</f>
        <v>15.159999999999997</v>
      </c>
    </row>
    <row r="2824" spans="1:20" x14ac:dyDescent="0.2">
      <c r="A2824" t="str">
        <f t="shared" si="135"/>
        <v>FEDEX FRANCE</v>
      </c>
      <c r="B2824" s="5">
        <f t="shared" si="134"/>
        <v>46174</v>
      </c>
      <c r="F2824" s="6">
        <f>TCD!A2824</f>
        <v>873485215646</v>
      </c>
      <c r="H2824" s="18" t="str">
        <f>TCD!F2824</f>
        <v>E</v>
      </c>
      <c r="I2824" t="str">
        <f>TCD!B2824</f>
        <v>FR</v>
      </c>
      <c r="J2824" t="str">
        <f>IF(COUNTIF(Zoning!B:B,I2824)=0,"inconnu",_xlfn.XLOOKUP(I2824,Zoning!B:B,Zoning!C:C))</f>
        <v>France</v>
      </c>
      <c r="K2824">
        <f>_xlfn.XLOOKUP(F2824,'Shipment Detail'!N:N,'Shipment Detail'!AB:AB)</f>
        <v>4</v>
      </c>
      <c r="L2824">
        <f>TCD!E2824</f>
        <v>30.900000000000002</v>
      </c>
      <c r="M2824" t="str">
        <f>IF(J2824="France","ST",_xlfn.XLOOKUP(F2824,'Shipment Detail'!N:N,'Shipment Detail'!E:E,""))</f>
        <v>ST</v>
      </c>
      <c r="N2824">
        <f t="shared" si="136"/>
        <v>0.2</v>
      </c>
      <c r="O2824" t="str">
        <f>IF(_xlfn.XLOOKUP(F2824,'Shipment Detail'!N:N,'Shipment Detail'!BM:BM)=0,"",_xlfn.XLOOKUP(F2824,'Shipment Detail'!N:N,'Shipment Detail'!BM:BM))</f>
        <v/>
      </c>
      <c r="R2824" t="str">
        <f>IF(_xlfn.XLOOKUP(F2824,'Shipment Detail'!N:N,'Shipment Detail'!AV:AV)&gt;60,10,"")</f>
        <v/>
      </c>
      <c r="T2824" s="3">
        <f>TCD!C2824</f>
        <v>14.82</v>
      </c>
    </row>
    <row r="2825" spans="1:20" x14ac:dyDescent="0.2">
      <c r="A2825" t="str">
        <f t="shared" si="135"/>
        <v>FEDEX FRANCE</v>
      </c>
      <c r="B2825" s="5">
        <f t="shared" si="134"/>
        <v>46174</v>
      </c>
      <c r="F2825" s="6">
        <f>TCD!A2825</f>
        <v>873485249806</v>
      </c>
      <c r="H2825" s="18" t="str">
        <f>TCD!F2825</f>
        <v>E</v>
      </c>
      <c r="I2825" t="str">
        <f>TCD!B2825</f>
        <v>FR</v>
      </c>
      <c r="J2825" t="str">
        <f>IF(COUNTIF(Zoning!B:B,I2825)=0,"inconnu",_xlfn.XLOOKUP(I2825,Zoning!B:B,Zoning!C:C))</f>
        <v>France</v>
      </c>
      <c r="K2825">
        <f>_xlfn.XLOOKUP(F2825,'Shipment Detail'!N:N,'Shipment Detail'!AB:AB)</f>
        <v>4</v>
      </c>
      <c r="L2825">
        <f>TCD!E2825</f>
        <v>18</v>
      </c>
      <c r="M2825" t="str">
        <f>IF(J2825="France","ST",_xlfn.XLOOKUP(F2825,'Shipment Detail'!N:N,'Shipment Detail'!E:E,""))</f>
        <v>ST</v>
      </c>
      <c r="N2825">
        <f t="shared" si="136"/>
        <v>0.2</v>
      </c>
      <c r="O2825" t="str">
        <f>IF(_xlfn.XLOOKUP(F2825,'Shipment Detail'!N:N,'Shipment Detail'!BM:BM)=0,"",_xlfn.XLOOKUP(F2825,'Shipment Detail'!N:N,'Shipment Detail'!BM:BM))</f>
        <v/>
      </c>
      <c r="R2825" t="str">
        <f>IF(_xlfn.XLOOKUP(F2825,'Shipment Detail'!N:N,'Shipment Detail'!AV:AV)&gt;60,10,"")</f>
        <v/>
      </c>
      <c r="T2825" s="3">
        <f>TCD!C2825</f>
        <v>10.469999999999999</v>
      </c>
    </row>
    <row r="2826" spans="1:20" x14ac:dyDescent="0.2">
      <c r="A2826" t="str">
        <f t="shared" si="135"/>
        <v>FEDEX FRANCE</v>
      </c>
      <c r="B2826" s="5">
        <f t="shared" si="134"/>
        <v>46174</v>
      </c>
      <c r="F2826" s="6">
        <f>TCD!A2826</f>
        <v>873485326874</v>
      </c>
      <c r="H2826" s="18" t="str">
        <f>TCD!F2826</f>
        <v>E</v>
      </c>
      <c r="I2826" t="str">
        <f>TCD!B2826</f>
        <v>FR</v>
      </c>
      <c r="J2826" t="str">
        <f>IF(COUNTIF(Zoning!B:B,I2826)=0,"inconnu",_xlfn.XLOOKUP(I2826,Zoning!B:B,Zoning!C:C))</f>
        <v>France</v>
      </c>
      <c r="K2826">
        <f>_xlfn.XLOOKUP(F2826,'Shipment Detail'!N:N,'Shipment Detail'!AB:AB)</f>
        <v>4</v>
      </c>
      <c r="L2826">
        <f>TCD!E2826</f>
        <v>29.8</v>
      </c>
      <c r="M2826" t="str">
        <f>IF(J2826="France","ST",_xlfn.XLOOKUP(F2826,'Shipment Detail'!N:N,'Shipment Detail'!E:E,""))</f>
        <v>ST</v>
      </c>
      <c r="N2826">
        <f t="shared" si="136"/>
        <v>0.2</v>
      </c>
      <c r="O2826" t="str">
        <f>IF(_xlfn.XLOOKUP(F2826,'Shipment Detail'!N:N,'Shipment Detail'!BM:BM)=0,"",_xlfn.XLOOKUP(F2826,'Shipment Detail'!N:N,'Shipment Detail'!BM:BM))</f>
        <v/>
      </c>
      <c r="R2826" t="str">
        <f>IF(_xlfn.XLOOKUP(F2826,'Shipment Detail'!N:N,'Shipment Detail'!AV:AV)&gt;60,10,"")</f>
        <v/>
      </c>
      <c r="T2826" s="3">
        <f>TCD!C2826</f>
        <v>14.480000000000004</v>
      </c>
    </row>
    <row r="2827" spans="1:20" x14ac:dyDescent="0.2">
      <c r="A2827" t="str">
        <f t="shared" si="135"/>
        <v>FEDEX FRANCE</v>
      </c>
      <c r="B2827" s="5">
        <f t="shared" si="134"/>
        <v>46174</v>
      </c>
      <c r="F2827" s="6">
        <f>TCD!A2827</f>
        <v>873485335607</v>
      </c>
      <c r="H2827" s="18" t="str">
        <f>TCD!F2827</f>
        <v>E</v>
      </c>
      <c r="I2827" t="str">
        <f>TCD!B2827</f>
        <v>FR</v>
      </c>
      <c r="J2827" t="str">
        <f>IF(COUNTIF(Zoning!B:B,I2827)=0,"inconnu",_xlfn.XLOOKUP(I2827,Zoning!B:B,Zoning!C:C))</f>
        <v>France</v>
      </c>
      <c r="K2827">
        <f>_xlfn.XLOOKUP(F2827,'Shipment Detail'!N:N,'Shipment Detail'!AB:AB)</f>
        <v>3</v>
      </c>
      <c r="L2827">
        <f>TCD!E2827</f>
        <v>18.900000000000002</v>
      </c>
      <c r="M2827" t="str">
        <f>IF(J2827="France","ST",_xlfn.XLOOKUP(F2827,'Shipment Detail'!N:N,'Shipment Detail'!E:E,""))</f>
        <v>ST</v>
      </c>
      <c r="N2827">
        <f t="shared" si="136"/>
        <v>0.2</v>
      </c>
      <c r="O2827" t="str">
        <f>IF(_xlfn.XLOOKUP(F2827,'Shipment Detail'!N:N,'Shipment Detail'!BM:BM)=0,"",_xlfn.XLOOKUP(F2827,'Shipment Detail'!N:N,'Shipment Detail'!BM:BM))</f>
        <v/>
      </c>
      <c r="R2827" t="str">
        <f>IF(_xlfn.XLOOKUP(F2827,'Shipment Detail'!N:N,'Shipment Detail'!AV:AV)&gt;60,10,"")</f>
        <v/>
      </c>
      <c r="T2827" s="3">
        <f>TCD!C2827</f>
        <v>10.800000000000004</v>
      </c>
    </row>
    <row r="2828" spans="1:20" x14ac:dyDescent="0.2">
      <c r="A2828" t="str">
        <f t="shared" si="135"/>
        <v>FEDEX FRANCE</v>
      </c>
      <c r="B2828" s="5">
        <f t="shared" si="134"/>
        <v>46174</v>
      </c>
      <c r="F2828" s="6">
        <f>TCD!A2828</f>
        <v>873485375346</v>
      </c>
      <c r="H2828" s="18" t="str">
        <f>TCD!F2828</f>
        <v>E</v>
      </c>
      <c r="I2828" t="str">
        <f>TCD!B2828</f>
        <v>FR</v>
      </c>
      <c r="J2828" t="str">
        <f>IF(COUNTIF(Zoning!B:B,I2828)=0,"inconnu",_xlfn.XLOOKUP(I2828,Zoning!B:B,Zoning!C:C))</f>
        <v>France</v>
      </c>
      <c r="K2828">
        <f>_xlfn.XLOOKUP(F2828,'Shipment Detail'!N:N,'Shipment Detail'!AB:AB)</f>
        <v>2</v>
      </c>
      <c r="L2828">
        <f>TCD!E2828</f>
        <v>15</v>
      </c>
      <c r="M2828" t="str">
        <f>IF(J2828="France","ST",_xlfn.XLOOKUP(F2828,'Shipment Detail'!N:N,'Shipment Detail'!E:E,""))</f>
        <v>ST</v>
      </c>
      <c r="N2828">
        <f t="shared" si="136"/>
        <v>0.2</v>
      </c>
      <c r="O2828" t="str">
        <f>IF(_xlfn.XLOOKUP(F2828,'Shipment Detail'!N:N,'Shipment Detail'!BM:BM)=0,"",_xlfn.XLOOKUP(F2828,'Shipment Detail'!N:N,'Shipment Detail'!BM:BM))</f>
        <v/>
      </c>
      <c r="R2828" t="str">
        <f>IF(_xlfn.XLOOKUP(F2828,'Shipment Detail'!N:N,'Shipment Detail'!AV:AV)&gt;60,10,"")</f>
        <v/>
      </c>
      <c r="T2828" s="3">
        <f>TCD!C2828</f>
        <v>9.4600000000000009</v>
      </c>
    </row>
    <row r="2829" spans="1:20" x14ac:dyDescent="0.2">
      <c r="A2829" t="str">
        <f t="shared" si="135"/>
        <v>FEDEX FRANCE</v>
      </c>
      <c r="B2829" s="5">
        <f t="shared" si="134"/>
        <v>46174</v>
      </c>
      <c r="F2829" s="6">
        <f>TCD!A2829</f>
        <v>873485408190</v>
      </c>
      <c r="H2829" s="18" t="str">
        <f>TCD!F2829</f>
        <v>E</v>
      </c>
      <c r="I2829" t="str">
        <f>TCD!B2829</f>
        <v>FR</v>
      </c>
      <c r="J2829" t="str">
        <f>IF(COUNTIF(Zoning!B:B,I2829)=0,"inconnu",_xlfn.XLOOKUP(I2829,Zoning!B:B,Zoning!C:C))</f>
        <v>France</v>
      </c>
      <c r="K2829">
        <f>_xlfn.XLOOKUP(F2829,'Shipment Detail'!N:N,'Shipment Detail'!AB:AB)</f>
        <v>3</v>
      </c>
      <c r="L2829">
        <f>TCD!E2829</f>
        <v>22.400000000000002</v>
      </c>
      <c r="M2829" t="str">
        <f>IF(J2829="France","ST",_xlfn.XLOOKUP(F2829,'Shipment Detail'!N:N,'Shipment Detail'!E:E,""))</f>
        <v>ST</v>
      </c>
      <c r="N2829">
        <f t="shared" si="136"/>
        <v>0.2</v>
      </c>
      <c r="O2829" t="str">
        <f>IF(_xlfn.XLOOKUP(F2829,'Shipment Detail'!N:N,'Shipment Detail'!BM:BM)=0,"",_xlfn.XLOOKUP(F2829,'Shipment Detail'!N:N,'Shipment Detail'!BM:BM))</f>
        <v/>
      </c>
      <c r="R2829">
        <f>IF(_xlfn.XLOOKUP(F2829,'Shipment Detail'!N:N,'Shipment Detail'!AV:AV)&gt;60,10,"")</f>
        <v>10</v>
      </c>
      <c r="T2829" s="3">
        <f>TCD!C2829</f>
        <v>12.14</v>
      </c>
    </row>
    <row r="2830" spans="1:20" x14ac:dyDescent="0.2">
      <c r="A2830" t="str">
        <f t="shared" si="135"/>
        <v>FEDEX FRANCE</v>
      </c>
      <c r="B2830" s="5">
        <f t="shared" si="134"/>
        <v>46174</v>
      </c>
      <c r="F2830" s="6">
        <f>TCD!A2830</f>
        <v>873485522885</v>
      </c>
      <c r="H2830" s="18" t="str">
        <f>TCD!F2830</f>
        <v>E</v>
      </c>
      <c r="I2830" t="str">
        <f>TCD!B2830</f>
        <v>FR</v>
      </c>
      <c r="J2830" t="str">
        <f>IF(COUNTIF(Zoning!B:B,I2830)=0,"inconnu",_xlfn.XLOOKUP(I2830,Zoning!B:B,Zoning!C:C))</f>
        <v>France</v>
      </c>
      <c r="K2830">
        <f>_xlfn.XLOOKUP(F2830,'Shipment Detail'!N:N,'Shipment Detail'!AB:AB)</f>
        <v>3</v>
      </c>
      <c r="L2830">
        <f>TCD!E2830</f>
        <v>16</v>
      </c>
      <c r="M2830" t="str">
        <f>IF(J2830="France","ST",_xlfn.XLOOKUP(F2830,'Shipment Detail'!N:N,'Shipment Detail'!E:E,""))</f>
        <v>ST</v>
      </c>
      <c r="N2830">
        <f t="shared" si="136"/>
        <v>0.2</v>
      </c>
      <c r="O2830" t="str">
        <f>IF(_xlfn.XLOOKUP(F2830,'Shipment Detail'!N:N,'Shipment Detail'!BM:BM)=0,"",_xlfn.XLOOKUP(F2830,'Shipment Detail'!N:N,'Shipment Detail'!BM:BM))</f>
        <v/>
      </c>
      <c r="R2830" t="str">
        <f>IF(_xlfn.XLOOKUP(F2830,'Shipment Detail'!N:N,'Shipment Detail'!AV:AV)&gt;60,10,"")</f>
        <v/>
      </c>
      <c r="T2830" s="3">
        <f>TCD!C2830</f>
        <v>9.8000000000000007</v>
      </c>
    </row>
    <row r="2831" spans="1:20" x14ac:dyDescent="0.2">
      <c r="A2831" t="str">
        <f t="shared" si="135"/>
        <v>FEDEX FRANCE</v>
      </c>
      <c r="B2831" s="5">
        <f t="shared" si="134"/>
        <v>46174</v>
      </c>
      <c r="F2831" s="6">
        <f>TCD!A2831</f>
        <v>873485572055</v>
      </c>
      <c r="H2831" s="18" t="str">
        <f>TCD!F2831</f>
        <v>E</v>
      </c>
      <c r="I2831" t="str">
        <f>TCD!B2831</f>
        <v>FR</v>
      </c>
      <c r="J2831" t="str">
        <f>IF(COUNTIF(Zoning!B:B,I2831)=0,"inconnu",_xlfn.XLOOKUP(I2831,Zoning!B:B,Zoning!C:C))</f>
        <v>France</v>
      </c>
      <c r="K2831">
        <f>_xlfn.XLOOKUP(F2831,'Shipment Detail'!N:N,'Shipment Detail'!AB:AB)</f>
        <v>3</v>
      </c>
      <c r="L2831">
        <f>TCD!E2831</f>
        <v>16</v>
      </c>
      <c r="M2831" t="str">
        <f>IF(J2831="France","ST",_xlfn.XLOOKUP(F2831,'Shipment Detail'!N:N,'Shipment Detail'!E:E,""))</f>
        <v>ST</v>
      </c>
      <c r="N2831">
        <f t="shared" si="136"/>
        <v>0.2</v>
      </c>
      <c r="O2831" t="str">
        <f>IF(_xlfn.XLOOKUP(F2831,'Shipment Detail'!N:N,'Shipment Detail'!BM:BM)=0,"",_xlfn.XLOOKUP(F2831,'Shipment Detail'!N:N,'Shipment Detail'!BM:BM))</f>
        <v/>
      </c>
      <c r="R2831" t="str">
        <f>IF(_xlfn.XLOOKUP(F2831,'Shipment Detail'!N:N,'Shipment Detail'!AV:AV)&gt;60,10,"")</f>
        <v/>
      </c>
      <c r="T2831" s="3">
        <f>TCD!C2831</f>
        <v>9.8000000000000007</v>
      </c>
    </row>
    <row r="2832" spans="1:20" x14ac:dyDescent="0.2">
      <c r="A2832" t="str">
        <f t="shared" si="135"/>
        <v>FEDEX FRANCE</v>
      </c>
      <c r="B2832" s="5">
        <f t="shared" si="134"/>
        <v>46174</v>
      </c>
      <c r="F2832" s="6">
        <f>TCD!A2832</f>
        <v>873485606388</v>
      </c>
      <c r="H2832" s="18" t="str">
        <f>TCD!F2832</f>
        <v>E</v>
      </c>
      <c r="I2832" t="str">
        <f>TCD!B2832</f>
        <v>FR</v>
      </c>
      <c r="J2832" t="str">
        <f>IF(COUNTIF(Zoning!B:B,I2832)=0,"inconnu",_xlfn.XLOOKUP(I2832,Zoning!B:B,Zoning!C:C))</f>
        <v>France</v>
      </c>
      <c r="K2832">
        <f>_xlfn.XLOOKUP(F2832,'Shipment Detail'!N:N,'Shipment Detail'!AB:AB)</f>
        <v>3</v>
      </c>
      <c r="L2832">
        <f>TCD!E2832</f>
        <v>17</v>
      </c>
      <c r="M2832" t="str">
        <f>IF(J2832="France","ST",_xlfn.XLOOKUP(F2832,'Shipment Detail'!N:N,'Shipment Detail'!E:E,""))</f>
        <v>ST</v>
      </c>
      <c r="N2832">
        <f t="shared" si="136"/>
        <v>0.2</v>
      </c>
      <c r="O2832" t="str">
        <f>IF(_xlfn.XLOOKUP(F2832,'Shipment Detail'!N:N,'Shipment Detail'!BM:BM)=0,"",_xlfn.XLOOKUP(F2832,'Shipment Detail'!N:N,'Shipment Detail'!BM:BM))</f>
        <v/>
      </c>
      <c r="R2832" t="str">
        <f>IF(_xlfn.XLOOKUP(F2832,'Shipment Detail'!N:N,'Shipment Detail'!AV:AV)&gt;60,10,"")</f>
        <v/>
      </c>
      <c r="T2832" s="3">
        <f>TCD!C2832</f>
        <v>10.129999999999995</v>
      </c>
    </row>
    <row r="2833" spans="1:20" x14ac:dyDescent="0.2">
      <c r="A2833" t="str">
        <f t="shared" si="135"/>
        <v>FEDEX FRANCE</v>
      </c>
      <c r="B2833" s="5">
        <f t="shared" ref="B2833:B2891" si="137">B2832</f>
        <v>46174</v>
      </c>
      <c r="F2833" s="6">
        <f>TCD!A2833</f>
        <v>873485689800</v>
      </c>
      <c r="H2833" s="18" t="str">
        <f>TCD!F2833</f>
        <v>E</v>
      </c>
      <c r="I2833" t="str">
        <f>TCD!B2833</f>
        <v>FR</v>
      </c>
      <c r="J2833" t="str">
        <f>IF(COUNTIF(Zoning!B:B,I2833)=0,"inconnu",_xlfn.XLOOKUP(I2833,Zoning!B:B,Zoning!C:C))</f>
        <v>France</v>
      </c>
      <c r="K2833">
        <f>_xlfn.XLOOKUP(F2833,'Shipment Detail'!N:N,'Shipment Detail'!AB:AB)</f>
        <v>6</v>
      </c>
      <c r="L2833">
        <f>TCD!E2833</f>
        <v>35.700000000000003</v>
      </c>
      <c r="M2833" t="str">
        <f>IF(J2833="France","ST",_xlfn.XLOOKUP(F2833,'Shipment Detail'!N:N,'Shipment Detail'!E:E,""))</f>
        <v>ST</v>
      </c>
      <c r="N2833">
        <f t="shared" si="136"/>
        <v>0.2</v>
      </c>
      <c r="O2833" t="str">
        <f>IF(_xlfn.XLOOKUP(F2833,'Shipment Detail'!N:N,'Shipment Detail'!BM:BM)=0,"",_xlfn.XLOOKUP(F2833,'Shipment Detail'!N:N,'Shipment Detail'!BM:BM))</f>
        <v/>
      </c>
      <c r="R2833" t="str">
        <f>IF(_xlfn.XLOOKUP(F2833,'Shipment Detail'!N:N,'Shipment Detail'!AV:AV)&gt;60,10,"")</f>
        <v/>
      </c>
      <c r="T2833" s="3">
        <f>TCD!C2833</f>
        <v>16.5</v>
      </c>
    </row>
    <row r="2834" spans="1:20" x14ac:dyDescent="0.2">
      <c r="A2834" t="str">
        <f t="shared" si="135"/>
        <v>FEDEX FRANCE</v>
      </c>
      <c r="B2834" s="5">
        <f t="shared" si="137"/>
        <v>46174</v>
      </c>
      <c r="F2834" s="6">
        <f>TCD!A2834</f>
        <v>873485742573</v>
      </c>
      <c r="H2834" s="18" t="str">
        <f>TCD!F2834</f>
        <v>E</v>
      </c>
      <c r="I2834" t="str">
        <f>TCD!B2834</f>
        <v>FR</v>
      </c>
      <c r="J2834" t="str">
        <f>IF(COUNTIF(Zoning!B:B,I2834)=0,"inconnu",_xlfn.XLOOKUP(I2834,Zoning!B:B,Zoning!C:C))</f>
        <v>France</v>
      </c>
      <c r="K2834">
        <f>_xlfn.XLOOKUP(F2834,'Shipment Detail'!N:N,'Shipment Detail'!AB:AB)</f>
        <v>7</v>
      </c>
      <c r="L2834">
        <f>TCD!E2834</f>
        <v>37</v>
      </c>
      <c r="M2834" t="str">
        <f>IF(J2834="France","ST",_xlfn.XLOOKUP(F2834,'Shipment Detail'!N:N,'Shipment Detail'!E:E,""))</f>
        <v>ST</v>
      </c>
      <c r="N2834">
        <f t="shared" si="136"/>
        <v>0.2</v>
      </c>
      <c r="O2834" t="str">
        <f>IF(_xlfn.XLOOKUP(F2834,'Shipment Detail'!N:N,'Shipment Detail'!BM:BM)=0,"",_xlfn.XLOOKUP(F2834,'Shipment Detail'!N:N,'Shipment Detail'!BM:BM))</f>
        <v/>
      </c>
      <c r="R2834" t="str">
        <f>IF(_xlfn.XLOOKUP(F2834,'Shipment Detail'!N:N,'Shipment Detail'!AV:AV)&gt;60,10,"")</f>
        <v/>
      </c>
      <c r="T2834" s="3">
        <f>TCD!C2834</f>
        <v>16.830000000000005</v>
      </c>
    </row>
    <row r="2835" spans="1:20" x14ac:dyDescent="0.2">
      <c r="A2835" t="str">
        <f t="shared" si="135"/>
        <v>FEDEX FRANCE</v>
      </c>
      <c r="B2835" s="5">
        <f t="shared" si="137"/>
        <v>46174</v>
      </c>
      <c r="F2835" s="6">
        <f>TCD!A2835</f>
        <v>873485803627</v>
      </c>
      <c r="H2835" s="18" t="str">
        <f>TCD!F2835</f>
        <v>E</v>
      </c>
      <c r="I2835" t="str">
        <f>TCD!B2835</f>
        <v>FR</v>
      </c>
      <c r="J2835" t="str">
        <f>IF(COUNTIF(Zoning!B:B,I2835)=0,"inconnu",_xlfn.XLOOKUP(I2835,Zoning!B:B,Zoning!C:C))</f>
        <v>France</v>
      </c>
      <c r="K2835">
        <f>_xlfn.XLOOKUP(F2835,'Shipment Detail'!N:N,'Shipment Detail'!AB:AB)</f>
        <v>2</v>
      </c>
      <c r="L2835">
        <f>TCD!E2835</f>
        <v>15</v>
      </c>
      <c r="M2835" t="str">
        <f>IF(J2835="France","ST",_xlfn.XLOOKUP(F2835,'Shipment Detail'!N:N,'Shipment Detail'!E:E,""))</f>
        <v>ST</v>
      </c>
      <c r="N2835">
        <f t="shared" si="136"/>
        <v>0.2</v>
      </c>
      <c r="O2835" t="str">
        <f>IF(_xlfn.XLOOKUP(F2835,'Shipment Detail'!N:N,'Shipment Detail'!BM:BM)=0,"",_xlfn.XLOOKUP(F2835,'Shipment Detail'!N:N,'Shipment Detail'!BM:BM))</f>
        <v/>
      </c>
      <c r="R2835" t="str">
        <f>IF(_xlfn.XLOOKUP(F2835,'Shipment Detail'!N:N,'Shipment Detail'!AV:AV)&gt;60,10,"")</f>
        <v/>
      </c>
      <c r="T2835" s="3">
        <f>TCD!C2835</f>
        <v>9.4600000000000009</v>
      </c>
    </row>
    <row r="2836" spans="1:20" x14ac:dyDescent="0.2">
      <c r="A2836" t="str">
        <f t="shared" si="135"/>
        <v>FEDEX FRANCE</v>
      </c>
      <c r="B2836" s="5">
        <f t="shared" si="137"/>
        <v>46174</v>
      </c>
      <c r="F2836" s="6">
        <f>TCD!A2836</f>
        <v>873485810294</v>
      </c>
      <c r="H2836" s="18" t="str">
        <f>TCD!F2836</f>
        <v>E</v>
      </c>
      <c r="I2836" t="str">
        <f>TCD!B2836</f>
        <v>FR</v>
      </c>
      <c r="J2836" t="str">
        <f>IF(COUNTIF(Zoning!B:B,I2836)=0,"inconnu",_xlfn.XLOOKUP(I2836,Zoning!B:B,Zoning!C:C))</f>
        <v>France</v>
      </c>
      <c r="K2836">
        <f>_xlfn.XLOOKUP(F2836,'Shipment Detail'!N:N,'Shipment Detail'!AB:AB)</f>
        <v>2</v>
      </c>
      <c r="L2836">
        <f>TCD!E2836</f>
        <v>14</v>
      </c>
      <c r="M2836" t="str">
        <f>IF(J2836="France","ST",_xlfn.XLOOKUP(F2836,'Shipment Detail'!N:N,'Shipment Detail'!E:E,""))</f>
        <v>ST</v>
      </c>
      <c r="N2836">
        <f t="shared" si="136"/>
        <v>0.2</v>
      </c>
      <c r="O2836" t="str">
        <f>IF(_xlfn.XLOOKUP(F2836,'Shipment Detail'!N:N,'Shipment Detail'!BM:BM)=0,"",_xlfn.XLOOKUP(F2836,'Shipment Detail'!N:N,'Shipment Detail'!BM:BM))</f>
        <v/>
      </c>
      <c r="R2836" t="str">
        <f>IF(_xlfn.XLOOKUP(F2836,'Shipment Detail'!N:N,'Shipment Detail'!AV:AV)&gt;60,10,"")</f>
        <v/>
      </c>
      <c r="T2836" s="3">
        <f>TCD!C2836</f>
        <v>9.1300000000000026</v>
      </c>
    </row>
    <row r="2837" spans="1:20" x14ac:dyDescent="0.2">
      <c r="A2837" t="str">
        <f t="shared" si="135"/>
        <v>FEDEX FRANCE</v>
      </c>
      <c r="B2837" s="5">
        <f t="shared" si="137"/>
        <v>46174</v>
      </c>
      <c r="F2837" s="6">
        <f>TCD!A2837</f>
        <v>873485831123</v>
      </c>
      <c r="H2837" s="18" t="str">
        <f>TCD!F2837</f>
        <v>E</v>
      </c>
      <c r="I2837" t="str">
        <f>TCD!B2837</f>
        <v>FR</v>
      </c>
      <c r="J2837" t="str">
        <f>IF(COUNTIF(Zoning!B:B,I2837)=0,"inconnu",_xlfn.XLOOKUP(I2837,Zoning!B:B,Zoning!C:C))</f>
        <v>France</v>
      </c>
      <c r="K2837">
        <f>_xlfn.XLOOKUP(F2837,'Shipment Detail'!N:N,'Shipment Detail'!AB:AB)</f>
        <v>2</v>
      </c>
      <c r="L2837">
        <f>TCD!E2837</f>
        <v>14</v>
      </c>
      <c r="M2837" t="str">
        <f>IF(J2837="France","ST",_xlfn.XLOOKUP(F2837,'Shipment Detail'!N:N,'Shipment Detail'!E:E,""))</f>
        <v>ST</v>
      </c>
      <c r="N2837">
        <f t="shared" si="136"/>
        <v>0.2</v>
      </c>
      <c r="O2837" t="str">
        <f>IF(_xlfn.XLOOKUP(F2837,'Shipment Detail'!N:N,'Shipment Detail'!BM:BM)=0,"",_xlfn.XLOOKUP(F2837,'Shipment Detail'!N:N,'Shipment Detail'!BM:BM))</f>
        <v/>
      </c>
      <c r="R2837" t="str">
        <f>IF(_xlfn.XLOOKUP(F2837,'Shipment Detail'!N:N,'Shipment Detail'!AV:AV)&gt;60,10,"")</f>
        <v/>
      </c>
      <c r="T2837" s="3">
        <f>TCD!C2837</f>
        <v>9.1300000000000026</v>
      </c>
    </row>
    <row r="2838" spans="1:20" x14ac:dyDescent="0.2">
      <c r="A2838" t="str">
        <f t="shared" si="135"/>
        <v>FEDEX FRANCE</v>
      </c>
      <c r="B2838" s="5">
        <f t="shared" si="137"/>
        <v>46174</v>
      </c>
      <c r="F2838" s="6">
        <f>TCD!A2838</f>
        <v>873485892000</v>
      </c>
      <c r="H2838" s="18" t="str">
        <f>TCD!F2838</f>
        <v>E</v>
      </c>
      <c r="I2838" t="str">
        <f>TCD!B2838</f>
        <v>FR</v>
      </c>
      <c r="J2838" t="str">
        <f>IF(COUNTIF(Zoning!B:B,I2838)=0,"inconnu",_xlfn.XLOOKUP(I2838,Zoning!B:B,Zoning!C:C))</f>
        <v>France</v>
      </c>
      <c r="K2838">
        <f>_xlfn.XLOOKUP(F2838,'Shipment Detail'!N:N,'Shipment Detail'!AB:AB)</f>
        <v>4</v>
      </c>
      <c r="L2838">
        <f>TCD!E2838</f>
        <v>24.200000000000003</v>
      </c>
      <c r="M2838" t="str">
        <f>IF(J2838="France","ST",_xlfn.XLOOKUP(F2838,'Shipment Detail'!N:N,'Shipment Detail'!E:E,""))</f>
        <v>ST</v>
      </c>
      <c r="N2838">
        <f t="shared" si="136"/>
        <v>0.2</v>
      </c>
      <c r="O2838" t="str">
        <f>IF(_xlfn.XLOOKUP(F2838,'Shipment Detail'!N:N,'Shipment Detail'!BM:BM)=0,"",_xlfn.XLOOKUP(F2838,'Shipment Detail'!N:N,'Shipment Detail'!BM:BM))</f>
        <v/>
      </c>
      <c r="R2838" t="str">
        <f>IF(_xlfn.XLOOKUP(F2838,'Shipment Detail'!N:N,'Shipment Detail'!AV:AV)&gt;60,10,"")</f>
        <v/>
      </c>
      <c r="T2838" s="3">
        <f>TCD!C2838</f>
        <v>12.810000000000002</v>
      </c>
    </row>
    <row r="2839" spans="1:20" x14ac:dyDescent="0.2">
      <c r="A2839" t="str">
        <f t="shared" si="135"/>
        <v>FEDEX FRANCE</v>
      </c>
      <c r="B2839" s="5">
        <f t="shared" si="137"/>
        <v>46174</v>
      </c>
      <c r="F2839" s="6">
        <f>TCD!A2839</f>
        <v>873485972115</v>
      </c>
      <c r="H2839" s="18" t="str">
        <f>TCD!F2839</f>
        <v>E</v>
      </c>
      <c r="I2839" t="str">
        <f>TCD!B2839</f>
        <v>FR</v>
      </c>
      <c r="J2839" t="str">
        <f>IF(COUNTIF(Zoning!B:B,I2839)=0,"inconnu",_xlfn.XLOOKUP(I2839,Zoning!B:B,Zoning!C:C))</f>
        <v>France</v>
      </c>
      <c r="K2839">
        <f>_xlfn.XLOOKUP(F2839,'Shipment Detail'!N:N,'Shipment Detail'!AB:AB)</f>
        <v>4</v>
      </c>
      <c r="L2839">
        <f>TCD!E2839</f>
        <v>23.6</v>
      </c>
      <c r="M2839" t="str">
        <f>IF(J2839="France","ST",_xlfn.XLOOKUP(F2839,'Shipment Detail'!N:N,'Shipment Detail'!E:E,""))</f>
        <v>ST</v>
      </c>
      <c r="N2839">
        <f t="shared" si="136"/>
        <v>0.2</v>
      </c>
      <c r="O2839" t="str">
        <f>IF(_xlfn.XLOOKUP(F2839,'Shipment Detail'!N:N,'Shipment Detail'!BM:BM)=0,"",_xlfn.XLOOKUP(F2839,'Shipment Detail'!N:N,'Shipment Detail'!BM:BM))</f>
        <v/>
      </c>
      <c r="R2839" t="str">
        <f>IF(_xlfn.XLOOKUP(F2839,'Shipment Detail'!N:N,'Shipment Detail'!AV:AV)&gt;60,10,"")</f>
        <v/>
      </c>
      <c r="T2839" s="3">
        <f>TCD!C2839</f>
        <v>12.480000000000004</v>
      </c>
    </row>
    <row r="2840" spans="1:20" x14ac:dyDescent="0.2">
      <c r="A2840" t="str">
        <f t="shared" si="135"/>
        <v>FEDEX FRANCE</v>
      </c>
      <c r="B2840" s="5">
        <f t="shared" si="137"/>
        <v>46174</v>
      </c>
      <c r="F2840" s="6">
        <f>TCD!A2840</f>
        <v>873486012074</v>
      </c>
      <c r="H2840" s="18" t="str">
        <f>TCD!F2840</f>
        <v>E</v>
      </c>
      <c r="I2840" t="str">
        <f>TCD!B2840</f>
        <v>FR</v>
      </c>
      <c r="J2840" t="str">
        <f>IF(COUNTIF(Zoning!B:B,I2840)=0,"inconnu",_xlfn.XLOOKUP(I2840,Zoning!B:B,Zoning!C:C))</f>
        <v>France</v>
      </c>
      <c r="K2840">
        <f>_xlfn.XLOOKUP(F2840,'Shipment Detail'!N:N,'Shipment Detail'!AB:AB)</f>
        <v>4</v>
      </c>
      <c r="L2840">
        <f>TCD!E2840</f>
        <v>24.200000000000003</v>
      </c>
      <c r="M2840" t="str">
        <f>IF(J2840="France","ST",_xlfn.XLOOKUP(F2840,'Shipment Detail'!N:N,'Shipment Detail'!E:E,""))</f>
        <v>ST</v>
      </c>
      <c r="N2840">
        <f t="shared" si="136"/>
        <v>0.2</v>
      </c>
      <c r="O2840" t="str">
        <f>IF(_xlfn.XLOOKUP(F2840,'Shipment Detail'!N:N,'Shipment Detail'!BM:BM)=0,"",_xlfn.XLOOKUP(F2840,'Shipment Detail'!N:N,'Shipment Detail'!BM:BM))</f>
        <v/>
      </c>
      <c r="R2840" t="str">
        <f>IF(_xlfn.XLOOKUP(F2840,'Shipment Detail'!N:N,'Shipment Detail'!AV:AV)&gt;60,10,"")</f>
        <v/>
      </c>
      <c r="T2840" s="3">
        <f>TCD!C2840</f>
        <v>12.810000000000002</v>
      </c>
    </row>
    <row r="2841" spans="1:20" x14ac:dyDescent="0.2">
      <c r="A2841" t="str">
        <f t="shared" si="135"/>
        <v>FEDEX FRANCE</v>
      </c>
      <c r="B2841" s="5">
        <f t="shared" si="137"/>
        <v>46174</v>
      </c>
      <c r="F2841" s="6">
        <f>TCD!A2841</f>
        <v>873486066122</v>
      </c>
      <c r="H2841" s="18" t="str">
        <f>TCD!F2841</f>
        <v>E</v>
      </c>
      <c r="I2841" t="str">
        <f>TCD!B2841</f>
        <v>FR</v>
      </c>
      <c r="J2841" t="str">
        <f>IF(COUNTIF(Zoning!B:B,I2841)=0,"inconnu",_xlfn.XLOOKUP(I2841,Zoning!B:B,Zoning!C:C))</f>
        <v>France</v>
      </c>
      <c r="K2841">
        <f>_xlfn.XLOOKUP(F2841,'Shipment Detail'!N:N,'Shipment Detail'!AB:AB)</f>
        <v>4</v>
      </c>
      <c r="L2841">
        <f>TCD!E2841</f>
        <v>20.3</v>
      </c>
      <c r="M2841" t="str">
        <f>IF(J2841="France","ST",_xlfn.XLOOKUP(F2841,'Shipment Detail'!N:N,'Shipment Detail'!E:E,""))</f>
        <v>ST</v>
      </c>
      <c r="N2841">
        <f t="shared" si="136"/>
        <v>0.2</v>
      </c>
      <c r="O2841" t="str">
        <f>IF(_xlfn.XLOOKUP(F2841,'Shipment Detail'!N:N,'Shipment Detail'!BM:BM)=0,"",_xlfn.XLOOKUP(F2841,'Shipment Detail'!N:N,'Shipment Detail'!BM:BM))</f>
        <v/>
      </c>
      <c r="R2841" t="str">
        <f>IF(_xlfn.XLOOKUP(F2841,'Shipment Detail'!N:N,'Shipment Detail'!AV:AV)&gt;60,10,"")</f>
        <v/>
      </c>
      <c r="T2841" s="3">
        <f>TCD!C2841</f>
        <v>11.469999999999999</v>
      </c>
    </row>
    <row r="2842" spans="1:20" x14ac:dyDescent="0.2">
      <c r="A2842" t="str">
        <f t="shared" si="135"/>
        <v>FEDEX FRANCE</v>
      </c>
      <c r="B2842" s="5">
        <f t="shared" si="137"/>
        <v>46174</v>
      </c>
      <c r="F2842" s="6">
        <f>TCD!A2842</f>
        <v>873486432125</v>
      </c>
      <c r="H2842" s="18" t="str">
        <f>TCD!F2842</f>
        <v>E</v>
      </c>
      <c r="I2842" t="str">
        <f>TCD!B2842</f>
        <v>FR</v>
      </c>
      <c r="J2842" t="str">
        <f>IF(COUNTIF(Zoning!B:B,I2842)=0,"inconnu",_xlfn.XLOOKUP(I2842,Zoning!B:B,Zoning!C:C))</f>
        <v>France</v>
      </c>
      <c r="K2842">
        <f>_xlfn.XLOOKUP(F2842,'Shipment Detail'!N:N,'Shipment Detail'!AB:AB)</f>
        <v>4</v>
      </c>
      <c r="L2842">
        <f>TCD!E2842</f>
        <v>22.8</v>
      </c>
      <c r="M2842" t="str">
        <f>IF(J2842="France","ST",_xlfn.XLOOKUP(F2842,'Shipment Detail'!N:N,'Shipment Detail'!E:E,""))</f>
        <v>ST</v>
      </c>
      <c r="N2842">
        <f t="shared" si="136"/>
        <v>0.2</v>
      </c>
      <c r="O2842" t="str">
        <f>IF(_xlfn.XLOOKUP(F2842,'Shipment Detail'!N:N,'Shipment Detail'!BM:BM)=0,"",_xlfn.XLOOKUP(F2842,'Shipment Detail'!N:N,'Shipment Detail'!BM:BM))</f>
        <v/>
      </c>
      <c r="R2842" t="str">
        <f>IF(_xlfn.XLOOKUP(F2842,'Shipment Detail'!N:N,'Shipment Detail'!AV:AV)&gt;60,10,"")</f>
        <v/>
      </c>
      <c r="T2842" s="3">
        <f>TCD!C2842</f>
        <v>12.14</v>
      </c>
    </row>
    <row r="2843" spans="1:20" x14ac:dyDescent="0.2">
      <c r="A2843" t="str">
        <f t="shared" si="135"/>
        <v>FEDEX FRANCE</v>
      </c>
      <c r="B2843" s="5">
        <f t="shared" si="137"/>
        <v>46174</v>
      </c>
      <c r="F2843" s="6">
        <f>TCD!A2843</f>
        <v>873486454450</v>
      </c>
      <c r="H2843" s="18" t="str">
        <f>TCD!F2843</f>
        <v>E</v>
      </c>
      <c r="I2843" t="str">
        <f>TCD!B2843</f>
        <v>FR</v>
      </c>
      <c r="J2843" t="str">
        <f>IF(COUNTIF(Zoning!B:B,I2843)=0,"inconnu",_xlfn.XLOOKUP(I2843,Zoning!B:B,Zoning!C:C))</f>
        <v>France</v>
      </c>
      <c r="K2843">
        <f>_xlfn.XLOOKUP(F2843,'Shipment Detail'!N:N,'Shipment Detail'!AB:AB)</f>
        <v>3</v>
      </c>
      <c r="L2843">
        <f>TCD!E2843</f>
        <v>17</v>
      </c>
      <c r="M2843" t="str">
        <f>IF(J2843="France","ST",_xlfn.XLOOKUP(F2843,'Shipment Detail'!N:N,'Shipment Detail'!E:E,""))</f>
        <v>ST</v>
      </c>
      <c r="N2843">
        <f t="shared" si="136"/>
        <v>0.2</v>
      </c>
      <c r="O2843" t="str">
        <f>IF(_xlfn.XLOOKUP(F2843,'Shipment Detail'!N:N,'Shipment Detail'!BM:BM)=0,"",_xlfn.XLOOKUP(F2843,'Shipment Detail'!N:N,'Shipment Detail'!BM:BM))</f>
        <v/>
      </c>
      <c r="R2843" t="str">
        <f>IF(_xlfn.XLOOKUP(F2843,'Shipment Detail'!N:N,'Shipment Detail'!AV:AV)&gt;60,10,"")</f>
        <v/>
      </c>
      <c r="T2843" s="3">
        <f>TCD!C2843</f>
        <v>10.129999999999995</v>
      </c>
    </row>
    <row r="2844" spans="1:20" x14ac:dyDescent="0.2">
      <c r="A2844" t="str">
        <f t="shared" si="135"/>
        <v>FEDEX FRANCE</v>
      </c>
      <c r="B2844" s="5">
        <f t="shared" si="137"/>
        <v>46174</v>
      </c>
      <c r="F2844" s="6">
        <f>TCD!A2844</f>
        <v>873486489580</v>
      </c>
      <c r="H2844" s="18" t="str">
        <f>TCD!F2844</f>
        <v>E</v>
      </c>
      <c r="I2844" t="str">
        <f>TCD!B2844</f>
        <v>FR</v>
      </c>
      <c r="J2844" t="str">
        <f>IF(COUNTIF(Zoning!B:B,I2844)=0,"inconnu",_xlfn.XLOOKUP(I2844,Zoning!B:B,Zoning!C:C))</f>
        <v>France</v>
      </c>
      <c r="K2844">
        <f>_xlfn.XLOOKUP(F2844,'Shipment Detail'!N:N,'Shipment Detail'!AB:AB)</f>
        <v>4</v>
      </c>
      <c r="L2844">
        <f>TCD!E2844</f>
        <v>20</v>
      </c>
      <c r="M2844" t="str">
        <f>IF(J2844="France","ST",_xlfn.XLOOKUP(F2844,'Shipment Detail'!N:N,'Shipment Detail'!E:E,""))</f>
        <v>ST</v>
      </c>
      <c r="N2844">
        <f t="shared" si="136"/>
        <v>0.2</v>
      </c>
      <c r="O2844" t="str">
        <f>IF(_xlfn.XLOOKUP(F2844,'Shipment Detail'!N:N,'Shipment Detail'!BM:BM)=0,"",_xlfn.XLOOKUP(F2844,'Shipment Detail'!N:N,'Shipment Detail'!BM:BM))</f>
        <v/>
      </c>
      <c r="R2844" t="str">
        <f>IF(_xlfn.XLOOKUP(F2844,'Shipment Detail'!N:N,'Shipment Detail'!AV:AV)&gt;60,10,"")</f>
        <v/>
      </c>
      <c r="T2844" s="3">
        <f>TCD!C2844</f>
        <v>11.14</v>
      </c>
    </row>
    <row r="2845" spans="1:20" x14ac:dyDescent="0.2">
      <c r="A2845" t="str">
        <f t="shared" si="135"/>
        <v>FEDEX FRANCE</v>
      </c>
      <c r="B2845" s="5">
        <f t="shared" si="137"/>
        <v>46174</v>
      </c>
      <c r="F2845" s="6">
        <f>TCD!A2845</f>
        <v>873486529897</v>
      </c>
      <c r="H2845" s="18" t="str">
        <f>TCD!F2845</f>
        <v>E</v>
      </c>
      <c r="I2845" t="str">
        <f>TCD!B2845</f>
        <v>FR</v>
      </c>
      <c r="J2845" t="str">
        <f>IF(COUNTIF(Zoning!B:B,I2845)=0,"inconnu",_xlfn.XLOOKUP(I2845,Zoning!B:B,Zoning!C:C))</f>
        <v>France</v>
      </c>
      <c r="K2845">
        <f>_xlfn.XLOOKUP(F2845,'Shipment Detail'!N:N,'Shipment Detail'!AB:AB)</f>
        <v>4</v>
      </c>
      <c r="L2845">
        <f>TCD!E2845</f>
        <v>23.900000000000002</v>
      </c>
      <c r="M2845" t="str">
        <f>IF(J2845="France","ST",_xlfn.XLOOKUP(F2845,'Shipment Detail'!N:N,'Shipment Detail'!E:E,""))</f>
        <v>ST</v>
      </c>
      <c r="N2845">
        <f t="shared" si="136"/>
        <v>0.2</v>
      </c>
      <c r="O2845" t="str">
        <f>IF(_xlfn.XLOOKUP(F2845,'Shipment Detail'!N:N,'Shipment Detail'!BM:BM)=0,"",_xlfn.XLOOKUP(F2845,'Shipment Detail'!N:N,'Shipment Detail'!BM:BM))</f>
        <v/>
      </c>
      <c r="R2845" t="str">
        <f>IF(_xlfn.XLOOKUP(F2845,'Shipment Detail'!N:N,'Shipment Detail'!AV:AV)&gt;60,10,"")</f>
        <v/>
      </c>
      <c r="T2845" s="3">
        <f>TCD!C2845</f>
        <v>12.480000000000004</v>
      </c>
    </row>
    <row r="2846" spans="1:20" x14ac:dyDescent="0.2">
      <c r="A2846" t="str">
        <f t="shared" si="135"/>
        <v>FEDEX FRANCE</v>
      </c>
      <c r="B2846" s="5">
        <f t="shared" si="137"/>
        <v>46174</v>
      </c>
      <c r="F2846" s="6">
        <f>TCD!A2846</f>
        <v>873486937164</v>
      </c>
      <c r="H2846" s="18" t="str">
        <f>TCD!F2846</f>
        <v>E</v>
      </c>
      <c r="I2846" t="str">
        <f>TCD!B2846</f>
        <v>FR</v>
      </c>
      <c r="J2846" t="str">
        <f>IF(COUNTIF(Zoning!B:B,I2846)=0,"inconnu",_xlfn.XLOOKUP(I2846,Zoning!B:B,Zoning!C:C))</f>
        <v>France</v>
      </c>
      <c r="K2846">
        <f>_xlfn.XLOOKUP(F2846,'Shipment Detail'!N:N,'Shipment Detail'!AB:AB)</f>
        <v>2</v>
      </c>
      <c r="L2846">
        <f>TCD!E2846</f>
        <v>14</v>
      </c>
      <c r="M2846" t="str">
        <f>IF(J2846="France","ST",_xlfn.XLOOKUP(F2846,'Shipment Detail'!N:N,'Shipment Detail'!E:E,""))</f>
        <v>ST</v>
      </c>
      <c r="N2846">
        <f t="shared" si="136"/>
        <v>0.2</v>
      </c>
      <c r="O2846" t="str">
        <f>IF(_xlfn.XLOOKUP(F2846,'Shipment Detail'!N:N,'Shipment Detail'!BM:BM)=0,"",_xlfn.XLOOKUP(F2846,'Shipment Detail'!N:N,'Shipment Detail'!BM:BM))</f>
        <v/>
      </c>
      <c r="R2846" t="str">
        <f>IF(_xlfn.XLOOKUP(F2846,'Shipment Detail'!N:N,'Shipment Detail'!AV:AV)&gt;60,10,"")</f>
        <v/>
      </c>
      <c r="T2846" s="3">
        <f>TCD!C2846</f>
        <v>9.1300000000000026</v>
      </c>
    </row>
    <row r="2847" spans="1:20" x14ac:dyDescent="0.2">
      <c r="A2847" t="str">
        <f t="shared" si="135"/>
        <v>FEDEX FRANCE</v>
      </c>
      <c r="B2847" s="5">
        <f t="shared" si="137"/>
        <v>46174</v>
      </c>
      <c r="F2847" s="6">
        <f>TCD!A2847</f>
        <v>873487001496</v>
      </c>
      <c r="H2847" s="18" t="str">
        <f>TCD!F2847</f>
        <v>E</v>
      </c>
      <c r="I2847" t="str">
        <f>TCD!B2847</f>
        <v>FR</v>
      </c>
      <c r="J2847" t="str">
        <f>IF(COUNTIF(Zoning!B:B,I2847)=0,"inconnu",_xlfn.XLOOKUP(I2847,Zoning!B:B,Zoning!C:C))</f>
        <v>France</v>
      </c>
      <c r="K2847">
        <f>_xlfn.XLOOKUP(F2847,'Shipment Detail'!N:N,'Shipment Detail'!AB:AB)</f>
        <v>4</v>
      </c>
      <c r="L2847">
        <f>TCD!E2847</f>
        <v>28.1</v>
      </c>
      <c r="M2847" t="str">
        <f>IF(J2847="France","ST",_xlfn.XLOOKUP(F2847,'Shipment Detail'!N:N,'Shipment Detail'!E:E,""))</f>
        <v>ST</v>
      </c>
      <c r="N2847">
        <f t="shared" si="136"/>
        <v>0.2</v>
      </c>
      <c r="O2847" t="str">
        <f>IF(_xlfn.XLOOKUP(F2847,'Shipment Detail'!N:N,'Shipment Detail'!BM:BM)=0,"",_xlfn.XLOOKUP(F2847,'Shipment Detail'!N:N,'Shipment Detail'!BM:BM))</f>
        <v/>
      </c>
      <c r="R2847" t="str">
        <f>IF(_xlfn.XLOOKUP(F2847,'Shipment Detail'!N:N,'Shipment Detail'!AV:AV)&gt;60,10,"")</f>
        <v/>
      </c>
      <c r="T2847" s="3">
        <f>TCD!C2847</f>
        <v>14.150000000000006</v>
      </c>
    </row>
    <row r="2848" spans="1:20" x14ac:dyDescent="0.2">
      <c r="A2848" t="str">
        <f t="shared" si="135"/>
        <v>FEDEX FRANCE</v>
      </c>
      <c r="B2848" s="5">
        <f t="shared" si="137"/>
        <v>46174</v>
      </c>
      <c r="F2848" s="6">
        <f>TCD!A2848</f>
        <v>873487096680</v>
      </c>
      <c r="H2848" s="18" t="str">
        <f>TCD!F2848</f>
        <v>E</v>
      </c>
      <c r="I2848" t="str">
        <f>TCD!B2848</f>
        <v>FR</v>
      </c>
      <c r="J2848" t="str">
        <f>IF(COUNTIF(Zoning!B:B,I2848)=0,"inconnu",_xlfn.XLOOKUP(I2848,Zoning!B:B,Zoning!C:C))</f>
        <v>France</v>
      </c>
      <c r="K2848">
        <f>_xlfn.XLOOKUP(F2848,'Shipment Detail'!N:N,'Shipment Detail'!AB:AB)</f>
        <v>4</v>
      </c>
      <c r="L2848">
        <f>TCD!E2848</f>
        <v>22</v>
      </c>
      <c r="M2848" t="str">
        <f>IF(J2848="France","ST",_xlfn.XLOOKUP(F2848,'Shipment Detail'!N:N,'Shipment Detail'!E:E,""))</f>
        <v>ST</v>
      </c>
      <c r="N2848">
        <f t="shared" si="136"/>
        <v>0.2</v>
      </c>
      <c r="O2848" t="str">
        <f>IF(_xlfn.XLOOKUP(F2848,'Shipment Detail'!N:N,'Shipment Detail'!BM:BM)=0,"",_xlfn.XLOOKUP(F2848,'Shipment Detail'!N:N,'Shipment Detail'!BM:BM))</f>
        <v/>
      </c>
      <c r="R2848" t="str">
        <f>IF(_xlfn.XLOOKUP(F2848,'Shipment Detail'!N:N,'Shipment Detail'!AV:AV)&gt;60,10,"")</f>
        <v/>
      </c>
      <c r="T2848" s="3">
        <f>TCD!C2848</f>
        <v>11.809999999999995</v>
      </c>
    </row>
    <row r="2849" spans="1:20" x14ac:dyDescent="0.2">
      <c r="A2849" t="str">
        <f t="shared" si="135"/>
        <v>FEDEX FRANCE</v>
      </c>
      <c r="B2849" s="5">
        <f t="shared" si="137"/>
        <v>46174</v>
      </c>
      <c r="F2849" s="6">
        <f>TCD!A2849</f>
        <v>873487161299</v>
      </c>
      <c r="H2849" s="18" t="str">
        <f>TCD!F2849</f>
        <v>E</v>
      </c>
      <c r="I2849" t="str">
        <f>TCD!B2849</f>
        <v>FR</v>
      </c>
      <c r="J2849" t="str">
        <f>IF(COUNTIF(Zoning!B:B,I2849)=0,"inconnu",_xlfn.XLOOKUP(I2849,Zoning!B:B,Zoning!C:C))</f>
        <v>France</v>
      </c>
      <c r="K2849">
        <f>_xlfn.XLOOKUP(F2849,'Shipment Detail'!N:N,'Shipment Detail'!AB:AB)</f>
        <v>8</v>
      </c>
      <c r="L2849">
        <f>TCD!E2849</f>
        <v>41.6</v>
      </c>
      <c r="M2849" t="str">
        <f>IF(J2849="France","ST",_xlfn.XLOOKUP(F2849,'Shipment Detail'!N:N,'Shipment Detail'!E:E,""))</f>
        <v>ST</v>
      </c>
      <c r="N2849">
        <f t="shared" si="136"/>
        <v>0.2</v>
      </c>
      <c r="O2849" t="str">
        <f>IF(_xlfn.XLOOKUP(F2849,'Shipment Detail'!N:N,'Shipment Detail'!BM:BM)=0,"",_xlfn.XLOOKUP(F2849,'Shipment Detail'!N:N,'Shipment Detail'!BM:BM))</f>
        <v/>
      </c>
      <c r="R2849" t="str">
        <f>IF(_xlfn.XLOOKUP(F2849,'Shipment Detail'!N:N,'Shipment Detail'!AV:AV)&gt;60,10,"")</f>
        <v/>
      </c>
      <c r="T2849" s="3">
        <f>TCD!C2849</f>
        <v>18.500000000000007</v>
      </c>
    </row>
    <row r="2850" spans="1:20" x14ac:dyDescent="0.2">
      <c r="A2850" t="str">
        <f t="shared" si="135"/>
        <v>FEDEX FRANCE</v>
      </c>
      <c r="B2850" s="5">
        <f t="shared" si="137"/>
        <v>46174</v>
      </c>
      <c r="F2850" s="6">
        <f>TCD!A2850</f>
        <v>873487393510</v>
      </c>
      <c r="H2850" s="18" t="str">
        <f>TCD!F2850</f>
        <v>E</v>
      </c>
      <c r="I2850" t="str">
        <f>TCD!B2850</f>
        <v>FR</v>
      </c>
      <c r="J2850" t="str">
        <f>IF(COUNTIF(Zoning!B:B,I2850)=0,"inconnu",_xlfn.XLOOKUP(I2850,Zoning!B:B,Zoning!C:C))</f>
        <v>France</v>
      </c>
      <c r="K2850">
        <f>_xlfn.XLOOKUP(F2850,'Shipment Detail'!N:N,'Shipment Detail'!AB:AB)</f>
        <v>2</v>
      </c>
      <c r="L2850">
        <f>TCD!E2850</f>
        <v>16.600000000000001</v>
      </c>
      <c r="M2850" t="str">
        <f>IF(J2850="France","ST",_xlfn.XLOOKUP(F2850,'Shipment Detail'!N:N,'Shipment Detail'!E:E,""))</f>
        <v>ST</v>
      </c>
      <c r="N2850">
        <f t="shared" si="136"/>
        <v>0.2</v>
      </c>
      <c r="O2850" t="str">
        <f>IF(_xlfn.XLOOKUP(F2850,'Shipment Detail'!N:N,'Shipment Detail'!BM:BM)=0,"",_xlfn.XLOOKUP(F2850,'Shipment Detail'!N:N,'Shipment Detail'!BM:BM))</f>
        <v/>
      </c>
      <c r="R2850" t="str">
        <f>IF(_xlfn.XLOOKUP(F2850,'Shipment Detail'!N:N,'Shipment Detail'!AV:AV)&gt;60,10,"")</f>
        <v/>
      </c>
      <c r="T2850" s="3">
        <f>TCD!C2850</f>
        <v>10.129999999999995</v>
      </c>
    </row>
    <row r="2851" spans="1:20" x14ac:dyDescent="0.2">
      <c r="A2851" t="str">
        <f t="shared" si="135"/>
        <v>FEDEX FRANCE</v>
      </c>
      <c r="B2851" s="5">
        <f t="shared" si="137"/>
        <v>46174</v>
      </c>
      <c r="F2851" s="6">
        <f>TCD!A2851</f>
        <v>873487410539</v>
      </c>
      <c r="H2851" s="18" t="str">
        <f>TCD!F2851</f>
        <v>E</v>
      </c>
      <c r="I2851" t="str">
        <f>TCD!B2851</f>
        <v>FR</v>
      </c>
      <c r="J2851" t="str">
        <f>IF(COUNTIF(Zoning!B:B,I2851)=0,"inconnu",_xlfn.XLOOKUP(I2851,Zoning!B:B,Zoning!C:C))</f>
        <v>France</v>
      </c>
      <c r="K2851">
        <f>_xlfn.XLOOKUP(F2851,'Shipment Detail'!N:N,'Shipment Detail'!AB:AB)</f>
        <v>2</v>
      </c>
      <c r="L2851">
        <f>TCD!E2851</f>
        <v>15.6</v>
      </c>
      <c r="M2851" t="str">
        <f>IF(J2851="France","ST",_xlfn.XLOOKUP(F2851,'Shipment Detail'!N:N,'Shipment Detail'!E:E,""))</f>
        <v>ST</v>
      </c>
      <c r="N2851">
        <f t="shared" si="136"/>
        <v>0.2</v>
      </c>
      <c r="O2851" t="str">
        <f>IF(_xlfn.XLOOKUP(F2851,'Shipment Detail'!N:N,'Shipment Detail'!BM:BM)=0,"",_xlfn.XLOOKUP(F2851,'Shipment Detail'!N:N,'Shipment Detail'!BM:BM))</f>
        <v/>
      </c>
      <c r="R2851" t="str">
        <f>IF(_xlfn.XLOOKUP(F2851,'Shipment Detail'!N:N,'Shipment Detail'!AV:AV)&gt;60,10,"")</f>
        <v/>
      </c>
      <c r="T2851" s="3">
        <f>TCD!C2851</f>
        <v>9.8000000000000007</v>
      </c>
    </row>
    <row r="2852" spans="1:20" x14ac:dyDescent="0.2">
      <c r="A2852" t="str">
        <f t="shared" si="135"/>
        <v>FEDEX FRANCE</v>
      </c>
      <c r="B2852" s="5">
        <f t="shared" si="137"/>
        <v>46174</v>
      </c>
      <c r="F2852" s="6">
        <f>TCD!A2852</f>
        <v>873487429695</v>
      </c>
      <c r="H2852" s="18" t="str">
        <f>TCD!F2852</f>
        <v>E</v>
      </c>
      <c r="I2852" t="str">
        <f>TCD!B2852</f>
        <v>FR</v>
      </c>
      <c r="J2852" t="str">
        <f>IF(COUNTIF(Zoning!B:B,I2852)=0,"inconnu",_xlfn.XLOOKUP(I2852,Zoning!B:B,Zoning!C:C))</f>
        <v>France</v>
      </c>
      <c r="K2852">
        <f>_xlfn.XLOOKUP(F2852,'Shipment Detail'!N:N,'Shipment Detail'!AB:AB)</f>
        <v>2</v>
      </c>
      <c r="L2852">
        <f>TCD!E2852</f>
        <v>15</v>
      </c>
      <c r="M2852" t="str">
        <f>IF(J2852="France","ST",_xlfn.XLOOKUP(F2852,'Shipment Detail'!N:N,'Shipment Detail'!E:E,""))</f>
        <v>ST</v>
      </c>
      <c r="N2852">
        <f t="shared" si="136"/>
        <v>0.2</v>
      </c>
      <c r="O2852" t="str">
        <f>IF(_xlfn.XLOOKUP(F2852,'Shipment Detail'!N:N,'Shipment Detail'!BM:BM)=0,"",_xlfn.XLOOKUP(F2852,'Shipment Detail'!N:N,'Shipment Detail'!BM:BM))</f>
        <v/>
      </c>
      <c r="R2852" t="str">
        <f>IF(_xlfn.XLOOKUP(F2852,'Shipment Detail'!N:N,'Shipment Detail'!AV:AV)&gt;60,10,"")</f>
        <v/>
      </c>
      <c r="T2852" s="3">
        <f>TCD!C2852</f>
        <v>9.4600000000000009</v>
      </c>
    </row>
    <row r="2853" spans="1:20" x14ac:dyDescent="0.2">
      <c r="A2853" t="str">
        <f t="shared" si="135"/>
        <v>FEDEX FRANCE</v>
      </c>
      <c r="B2853" s="5">
        <f t="shared" si="137"/>
        <v>46174</v>
      </c>
      <c r="F2853" s="6">
        <f>TCD!A2853</f>
        <v>873487502430</v>
      </c>
      <c r="H2853" s="18" t="str">
        <f>TCD!F2853</f>
        <v>E</v>
      </c>
      <c r="I2853" t="str">
        <f>TCD!B2853</f>
        <v>FR</v>
      </c>
      <c r="J2853" t="str">
        <f>IF(COUNTIF(Zoning!B:B,I2853)=0,"inconnu",_xlfn.XLOOKUP(I2853,Zoning!B:B,Zoning!C:C))</f>
        <v>France</v>
      </c>
      <c r="K2853">
        <f>_xlfn.XLOOKUP(F2853,'Shipment Detail'!N:N,'Shipment Detail'!AB:AB)</f>
        <v>1</v>
      </c>
      <c r="L2853">
        <f>TCD!E2853</f>
        <v>1.5</v>
      </c>
      <c r="M2853" t="str">
        <f>IF(J2853="France","ST",_xlfn.XLOOKUP(F2853,'Shipment Detail'!N:N,'Shipment Detail'!E:E,""))</f>
        <v>ST</v>
      </c>
      <c r="N2853">
        <f t="shared" si="136"/>
        <v>0.2</v>
      </c>
      <c r="O2853" t="str">
        <f>IF(_xlfn.XLOOKUP(F2853,'Shipment Detail'!N:N,'Shipment Detail'!BM:BM)=0,"",_xlfn.XLOOKUP(F2853,'Shipment Detail'!N:N,'Shipment Detail'!BM:BM))</f>
        <v/>
      </c>
      <c r="R2853" t="str">
        <f>IF(_xlfn.XLOOKUP(F2853,'Shipment Detail'!N:N,'Shipment Detail'!AV:AV)&gt;60,10,"")</f>
        <v/>
      </c>
      <c r="T2853" s="3">
        <f>TCD!C2853</f>
        <v>5.1099999999999994</v>
      </c>
    </row>
    <row r="2854" spans="1:20" x14ac:dyDescent="0.2">
      <c r="A2854" t="str">
        <f t="shared" si="135"/>
        <v>FEDEX FRANCE</v>
      </c>
      <c r="B2854" s="5">
        <f t="shared" si="137"/>
        <v>46174</v>
      </c>
      <c r="F2854" s="6">
        <f>TCD!A2854</f>
        <v>873487532466</v>
      </c>
      <c r="H2854" s="18" t="str">
        <f>TCD!F2854</f>
        <v>E</v>
      </c>
      <c r="I2854" t="str">
        <f>TCD!B2854</f>
        <v>FR</v>
      </c>
      <c r="J2854" t="str">
        <f>IF(COUNTIF(Zoning!B:B,I2854)=0,"inconnu",_xlfn.XLOOKUP(I2854,Zoning!B:B,Zoning!C:C))</f>
        <v>France</v>
      </c>
      <c r="K2854">
        <f>_xlfn.XLOOKUP(F2854,'Shipment Detail'!N:N,'Shipment Detail'!AB:AB)</f>
        <v>3</v>
      </c>
      <c r="L2854">
        <f>TCD!E2854</f>
        <v>15.799999999999999</v>
      </c>
      <c r="M2854" t="str">
        <f>IF(J2854="France","ST",_xlfn.XLOOKUP(F2854,'Shipment Detail'!N:N,'Shipment Detail'!E:E,""))</f>
        <v>ST</v>
      </c>
      <c r="N2854">
        <f t="shared" si="136"/>
        <v>0.2</v>
      </c>
      <c r="O2854" t="str">
        <f>IF(_xlfn.XLOOKUP(F2854,'Shipment Detail'!N:N,'Shipment Detail'!BM:BM)=0,"",_xlfn.XLOOKUP(F2854,'Shipment Detail'!N:N,'Shipment Detail'!BM:BM))</f>
        <v/>
      </c>
      <c r="R2854" t="str">
        <f>IF(_xlfn.XLOOKUP(F2854,'Shipment Detail'!N:N,'Shipment Detail'!AV:AV)&gt;60,10,"")</f>
        <v/>
      </c>
      <c r="T2854" s="3">
        <f>TCD!C2854</f>
        <v>9.8000000000000007</v>
      </c>
    </row>
    <row r="2855" spans="1:20" x14ac:dyDescent="0.2">
      <c r="A2855" t="str">
        <f t="shared" si="135"/>
        <v>FEDEX FRANCE</v>
      </c>
      <c r="B2855" s="5">
        <f t="shared" si="137"/>
        <v>46174</v>
      </c>
      <c r="F2855" s="6">
        <f>TCD!A2855</f>
        <v>873487559050</v>
      </c>
      <c r="H2855" s="18" t="str">
        <f>TCD!F2855</f>
        <v>E</v>
      </c>
      <c r="I2855" t="str">
        <f>TCD!B2855</f>
        <v>FR</v>
      </c>
      <c r="J2855" t="str">
        <f>IF(COUNTIF(Zoning!B:B,I2855)=0,"inconnu",_xlfn.XLOOKUP(I2855,Zoning!B:B,Zoning!C:C))</f>
        <v>France</v>
      </c>
      <c r="K2855">
        <f>_xlfn.XLOOKUP(F2855,'Shipment Detail'!N:N,'Shipment Detail'!AB:AB)</f>
        <v>3</v>
      </c>
      <c r="L2855">
        <f>TCD!E2855</f>
        <v>19</v>
      </c>
      <c r="M2855" t="str">
        <f>IF(J2855="France","ST",_xlfn.XLOOKUP(F2855,'Shipment Detail'!N:N,'Shipment Detail'!E:E,""))</f>
        <v>ST</v>
      </c>
      <c r="N2855">
        <f t="shared" si="136"/>
        <v>0.2</v>
      </c>
      <c r="O2855" t="str">
        <f>IF(_xlfn.XLOOKUP(F2855,'Shipment Detail'!N:N,'Shipment Detail'!BM:BM)=0,"",_xlfn.XLOOKUP(F2855,'Shipment Detail'!N:N,'Shipment Detail'!BM:BM))</f>
        <v/>
      </c>
      <c r="R2855" t="str">
        <f>IF(_xlfn.XLOOKUP(F2855,'Shipment Detail'!N:N,'Shipment Detail'!AV:AV)&gt;60,10,"")</f>
        <v/>
      </c>
      <c r="T2855" s="3">
        <f>TCD!C2855</f>
        <v>10.800000000000004</v>
      </c>
    </row>
    <row r="2856" spans="1:20" x14ac:dyDescent="0.2">
      <c r="A2856" t="str">
        <f t="shared" si="135"/>
        <v>FEDEX FRANCE</v>
      </c>
      <c r="B2856" s="5">
        <f t="shared" si="137"/>
        <v>46174</v>
      </c>
      <c r="F2856" s="6">
        <f>TCD!A2856</f>
        <v>873487595379</v>
      </c>
      <c r="H2856" s="18" t="str">
        <f>TCD!F2856</f>
        <v>E</v>
      </c>
      <c r="I2856" t="str">
        <f>TCD!B2856</f>
        <v>FR</v>
      </c>
      <c r="J2856" t="str">
        <f>IF(COUNTIF(Zoning!B:B,I2856)=0,"inconnu",_xlfn.XLOOKUP(I2856,Zoning!B:B,Zoning!C:C))</f>
        <v>France</v>
      </c>
      <c r="K2856">
        <f>_xlfn.XLOOKUP(F2856,'Shipment Detail'!N:N,'Shipment Detail'!AB:AB)</f>
        <v>3</v>
      </c>
      <c r="L2856">
        <f>TCD!E2856</f>
        <v>15.1</v>
      </c>
      <c r="M2856" t="str">
        <f>IF(J2856="France","ST",_xlfn.XLOOKUP(F2856,'Shipment Detail'!N:N,'Shipment Detail'!E:E,""))</f>
        <v>ST</v>
      </c>
      <c r="N2856">
        <f t="shared" si="136"/>
        <v>0.2</v>
      </c>
      <c r="O2856" t="str">
        <f>IF(_xlfn.XLOOKUP(F2856,'Shipment Detail'!N:N,'Shipment Detail'!BM:BM)=0,"",_xlfn.XLOOKUP(F2856,'Shipment Detail'!N:N,'Shipment Detail'!BM:BM))</f>
        <v/>
      </c>
      <c r="R2856" t="str">
        <f>IF(_xlfn.XLOOKUP(F2856,'Shipment Detail'!N:N,'Shipment Detail'!AV:AV)&gt;60,10,"")</f>
        <v/>
      </c>
      <c r="T2856" s="3">
        <f>TCD!C2856</f>
        <v>9.8000000000000007</v>
      </c>
    </row>
    <row r="2857" spans="1:20" x14ac:dyDescent="0.2">
      <c r="A2857" t="str">
        <f t="shared" si="135"/>
        <v>FEDEX FRANCE</v>
      </c>
      <c r="B2857" s="5">
        <f t="shared" si="137"/>
        <v>46174</v>
      </c>
      <c r="F2857" s="6">
        <f>TCD!A2857</f>
        <v>873487618443</v>
      </c>
      <c r="H2857" s="18" t="str">
        <f>TCD!F2857</f>
        <v>E</v>
      </c>
      <c r="I2857" t="str">
        <f>TCD!B2857</f>
        <v>FR</v>
      </c>
      <c r="J2857" t="str">
        <f>IF(COUNTIF(Zoning!B:B,I2857)=0,"inconnu",_xlfn.XLOOKUP(I2857,Zoning!B:B,Zoning!C:C))</f>
        <v>France</v>
      </c>
      <c r="K2857">
        <f>_xlfn.XLOOKUP(F2857,'Shipment Detail'!N:N,'Shipment Detail'!AB:AB)</f>
        <v>4</v>
      </c>
      <c r="L2857">
        <f>TCD!E2857</f>
        <v>24.1</v>
      </c>
      <c r="M2857" t="str">
        <f>IF(J2857="France","ST",_xlfn.XLOOKUP(F2857,'Shipment Detail'!N:N,'Shipment Detail'!E:E,""))</f>
        <v>ST</v>
      </c>
      <c r="N2857">
        <f t="shared" si="136"/>
        <v>0.2</v>
      </c>
      <c r="O2857" t="str">
        <f>IF(_xlfn.XLOOKUP(F2857,'Shipment Detail'!N:N,'Shipment Detail'!BM:BM)=0,"",_xlfn.XLOOKUP(F2857,'Shipment Detail'!N:N,'Shipment Detail'!BM:BM))</f>
        <v/>
      </c>
      <c r="R2857" t="str">
        <f>IF(_xlfn.XLOOKUP(F2857,'Shipment Detail'!N:N,'Shipment Detail'!AV:AV)&gt;60,10,"")</f>
        <v/>
      </c>
      <c r="T2857" s="3">
        <f>TCD!C2857</f>
        <v>12.810000000000002</v>
      </c>
    </row>
    <row r="2858" spans="1:20" x14ac:dyDescent="0.2">
      <c r="A2858" t="str">
        <f t="shared" si="135"/>
        <v>FEDEX FRANCE</v>
      </c>
      <c r="B2858" s="5">
        <f t="shared" si="137"/>
        <v>46174</v>
      </c>
      <c r="F2858" s="6">
        <f>TCD!A2858</f>
        <v>873487645414</v>
      </c>
      <c r="H2858" s="18" t="str">
        <f>TCD!F2858</f>
        <v>E</v>
      </c>
      <c r="I2858" t="str">
        <f>TCD!B2858</f>
        <v>FR</v>
      </c>
      <c r="J2858" t="str">
        <f>IF(COUNTIF(Zoning!B:B,I2858)=0,"inconnu",_xlfn.XLOOKUP(I2858,Zoning!B:B,Zoning!C:C))</f>
        <v>France</v>
      </c>
      <c r="K2858">
        <f>_xlfn.XLOOKUP(F2858,'Shipment Detail'!N:N,'Shipment Detail'!AB:AB)</f>
        <v>4</v>
      </c>
      <c r="L2858">
        <f>TCD!E2858</f>
        <v>27</v>
      </c>
      <c r="M2858" t="str">
        <f>IF(J2858="France","ST",_xlfn.XLOOKUP(F2858,'Shipment Detail'!N:N,'Shipment Detail'!E:E,""))</f>
        <v>ST</v>
      </c>
      <c r="N2858">
        <f t="shared" si="136"/>
        <v>0.2</v>
      </c>
      <c r="O2858" t="str">
        <f>IF(_xlfn.XLOOKUP(F2858,'Shipment Detail'!N:N,'Shipment Detail'!BM:BM)=0,"",_xlfn.XLOOKUP(F2858,'Shipment Detail'!N:N,'Shipment Detail'!BM:BM))</f>
        <v/>
      </c>
      <c r="R2858" t="str">
        <f>IF(_xlfn.XLOOKUP(F2858,'Shipment Detail'!N:N,'Shipment Detail'!AV:AV)&gt;60,10,"")</f>
        <v/>
      </c>
      <c r="T2858" s="3">
        <f>TCD!C2858</f>
        <v>13.479999999999997</v>
      </c>
    </row>
    <row r="2859" spans="1:20" x14ac:dyDescent="0.2">
      <c r="A2859" t="str">
        <f t="shared" si="135"/>
        <v>FEDEX FRANCE</v>
      </c>
      <c r="B2859" s="5">
        <f t="shared" si="137"/>
        <v>46174</v>
      </c>
      <c r="F2859" s="6">
        <f>TCD!A2859</f>
        <v>873487694125</v>
      </c>
      <c r="H2859" s="18" t="str">
        <f>TCD!F2859</f>
        <v>E</v>
      </c>
      <c r="I2859" t="str">
        <f>TCD!B2859</f>
        <v>FR</v>
      </c>
      <c r="J2859" t="str">
        <f>IF(COUNTIF(Zoning!B:B,I2859)=0,"inconnu",_xlfn.XLOOKUP(I2859,Zoning!B:B,Zoning!C:C))</f>
        <v>France</v>
      </c>
      <c r="K2859">
        <f>_xlfn.XLOOKUP(F2859,'Shipment Detail'!N:N,'Shipment Detail'!AB:AB)</f>
        <v>3</v>
      </c>
      <c r="L2859">
        <f>TCD!E2859</f>
        <v>15.799999999999999</v>
      </c>
      <c r="M2859" t="str">
        <f>IF(J2859="France","ST",_xlfn.XLOOKUP(F2859,'Shipment Detail'!N:N,'Shipment Detail'!E:E,""))</f>
        <v>ST</v>
      </c>
      <c r="N2859">
        <f t="shared" si="136"/>
        <v>0.2</v>
      </c>
      <c r="O2859" t="str">
        <f>IF(_xlfn.XLOOKUP(F2859,'Shipment Detail'!N:N,'Shipment Detail'!BM:BM)=0,"",_xlfn.XLOOKUP(F2859,'Shipment Detail'!N:N,'Shipment Detail'!BM:BM))</f>
        <v/>
      </c>
      <c r="R2859" t="str">
        <f>IF(_xlfn.XLOOKUP(F2859,'Shipment Detail'!N:N,'Shipment Detail'!AV:AV)&gt;60,10,"")</f>
        <v/>
      </c>
      <c r="T2859" s="3">
        <f>TCD!C2859</f>
        <v>9.8000000000000007</v>
      </c>
    </row>
    <row r="2860" spans="1:20" x14ac:dyDescent="0.2">
      <c r="A2860" t="str">
        <f t="shared" si="135"/>
        <v>FEDEX FRANCE</v>
      </c>
      <c r="B2860" s="5">
        <f t="shared" si="137"/>
        <v>46174</v>
      </c>
      <c r="F2860" s="6">
        <f>TCD!A2860</f>
        <v>873487742988</v>
      </c>
      <c r="H2860" s="18" t="str">
        <f>TCD!F2860</f>
        <v>E</v>
      </c>
      <c r="I2860" t="str">
        <f>TCD!B2860</f>
        <v>FR</v>
      </c>
      <c r="J2860" t="str">
        <f>IF(COUNTIF(Zoning!B:B,I2860)=0,"inconnu",_xlfn.XLOOKUP(I2860,Zoning!B:B,Zoning!C:C))</f>
        <v>France</v>
      </c>
      <c r="K2860">
        <f>_xlfn.XLOOKUP(F2860,'Shipment Detail'!N:N,'Shipment Detail'!AB:AB)</f>
        <v>7</v>
      </c>
      <c r="L2860">
        <f>TCD!E2860</f>
        <v>31</v>
      </c>
      <c r="M2860" t="str">
        <f>IF(J2860="France","ST",_xlfn.XLOOKUP(F2860,'Shipment Detail'!N:N,'Shipment Detail'!E:E,""))</f>
        <v>ST</v>
      </c>
      <c r="N2860">
        <f t="shared" si="136"/>
        <v>0.2</v>
      </c>
      <c r="O2860" t="str">
        <f>IF(_xlfn.XLOOKUP(F2860,'Shipment Detail'!N:N,'Shipment Detail'!BM:BM)=0,"",_xlfn.XLOOKUP(F2860,'Shipment Detail'!N:N,'Shipment Detail'!BM:BM))</f>
        <v/>
      </c>
      <c r="R2860" t="str">
        <f>IF(_xlfn.XLOOKUP(F2860,'Shipment Detail'!N:N,'Shipment Detail'!AV:AV)&gt;60,10,"")</f>
        <v/>
      </c>
      <c r="T2860" s="3">
        <f>TCD!C2860</f>
        <v>14.82</v>
      </c>
    </row>
    <row r="2861" spans="1:20" x14ac:dyDescent="0.2">
      <c r="A2861" t="str">
        <f t="shared" si="135"/>
        <v>FEDEX FRANCE</v>
      </c>
      <c r="B2861" s="5">
        <f t="shared" si="137"/>
        <v>46174</v>
      </c>
      <c r="F2861" s="6">
        <f>TCD!A2861</f>
        <v>873487829696</v>
      </c>
      <c r="H2861" s="18" t="str">
        <f>TCD!F2861</f>
        <v>E</v>
      </c>
      <c r="I2861" t="str">
        <f>TCD!B2861</f>
        <v>FR</v>
      </c>
      <c r="J2861" t="str">
        <f>IF(COUNTIF(Zoning!B:B,I2861)=0,"inconnu",_xlfn.XLOOKUP(I2861,Zoning!B:B,Zoning!C:C))</f>
        <v>France</v>
      </c>
      <c r="K2861">
        <f>_xlfn.XLOOKUP(F2861,'Shipment Detail'!N:N,'Shipment Detail'!AB:AB)</f>
        <v>4</v>
      </c>
      <c r="L2861">
        <f>TCD!E2861</f>
        <v>23</v>
      </c>
      <c r="M2861" t="str">
        <f>IF(J2861="France","ST",_xlfn.XLOOKUP(F2861,'Shipment Detail'!N:N,'Shipment Detail'!E:E,""))</f>
        <v>ST</v>
      </c>
      <c r="N2861">
        <f t="shared" si="136"/>
        <v>0.2</v>
      </c>
      <c r="O2861" t="str">
        <f>IF(_xlfn.XLOOKUP(F2861,'Shipment Detail'!N:N,'Shipment Detail'!BM:BM)=0,"",_xlfn.XLOOKUP(F2861,'Shipment Detail'!N:N,'Shipment Detail'!BM:BM))</f>
        <v/>
      </c>
      <c r="R2861" t="str">
        <f>IF(_xlfn.XLOOKUP(F2861,'Shipment Detail'!N:N,'Shipment Detail'!AV:AV)&gt;60,10,"")</f>
        <v/>
      </c>
      <c r="T2861" s="3">
        <f>TCD!C2861</f>
        <v>12.14</v>
      </c>
    </row>
    <row r="2862" spans="1:20" x14ac:dyDescent="0.2">
      <c r="A2862" t="str">
        <f t="shared" si="135"/>
        <v>FEDEX FRANCE</v>
      </c>
      <c r="B2862" s="5">
        <f t="shared" si="137"/>
        <v>46174</v>
      </c>
      <c r="F2862" s="6">
        <f>TCD!A2862</f>
        <v>873487856050</v>
      </c>
      <c r="H2862" s="18" t="str">
        <f>TCD!F2862</f>
        <v>E</v>
      </c>
      <c r="I2862" t="str">
        <f>TCD!B2862</f>
        <v>FR</v>
      </c>
      <c r="J2862" t="str">
        <f>IF(COUNTIF(Zoning!B:B,I2862)=0,"inconnu",_xlfn.XLOOKUP(I2862,Zoning!B:B,Zoning!C:C))</f>
        <v>France</v>
      </c>
      <c r="K2862">
        <f>_xlfn.XLOOKUP(F2862,'Shipment Detail'!N:N,'Shipment Detail'!AB:AB)</f>
        <v>7</v>
      </c>
      <c r="L2862">
        <f>TCD!E2862</f>
        <v>44</v>
      </c>
      <c r="M2862" t="str">
        <f>IF(J2862="France","ST",_xlfn.XLOOKUP(F2862,'Shipment Detail'!N:N,'Shipment Detail'!E:E,""))</f>
        <v>ST</v>
      </c>
      <c r="N2862">
        <f t="shared" si="136"/>
        <v>0.2</v>
      </c>
      <c r="O2862" t="str">
        <f>IF(_xlfn.XLOOKUP(F2862,'Shipment Detail'!N:N,'Shipment Detail'!BM:BM)=0,"",_xlfn.XLOOKUP(F2862,'Shipment Detail'!N:N,'Shipment Detail'!BM:BM))</f>
        <v/>
      </c>
      <c r="R2862" t="str">
        <f>IF(_xlfn.XLOOKUP(F2862,'Shipment Detail'!N:N,'Shipment Detail'!AV:AV)&gt;60,10,"")</f>
        <v/>
      </c>
      <c r="T2862" s="3">
        <f>TCD!C2862</f>
        <v>19.170000000000002</v>
      </c>
    </row>
    <row r="2863" spans="1:20" x14ac:dyDescent="0.2">
      <c r="A2863" t="str">
        <f t="shared" si="135"/>
        <v>FEDEX FRANCE</v>
      </c>
      <c r="B2863" s="5">
        <f t="shared" si="137"/>
        <v>46174</v>
      </c>
      <c r="F2863" s="6">
        <f>TCD!A2863</f>
        <v>873487946235</v>
      </c>
      <c r="H2863" s="18" t="str">
        <f>TCD!F2863</f>
        <v>E</v>
      </c>
      <c r="I2863" t="str">
        <f>TCD!B2863</f>
        <v>FR</v>
      </c>
      <c r="J2863" t="str">
        <f>IF(COUNTIF(Zoning!B:B,I2863)=0,"inconnu",_xlfn.XLOOKUP(I2863,Zoning!B:B,Zoning!C:C))</f>
        <v>France</v>
      </c>
      <c r="K2863">
        <f>_xlfn.XLOOKUP(F2863,'Shipment Detail'!N:N,'Shipment Detail'!AB:AB)</f>
        <v>2</v>
      </c>
      <c r="L2863">
        <f>TCD!E2863</f>
        <v>16.8</v>
      </c>
      <c r="M2863" t="str">
        <f>IF(J2863="France","ST",_xlfn.XLOOKUP(F2863,'Shipment Detail'!N:N,'Shipment Detail'!E:E,""))</f>
        <v>ST</v>
      </c>
      <c r="N2863">
        <f t="shared" si="136"/>
        <v>0.2</v>
      </c>
      <c r="O2863" t="str">
        <f>IF(_xlfn.XLOOKUP(F2863,'Shipment Detail'!N:N,'Shipment Detail'!BM:BM)=0,"",_xlfn.XLOOKUP(F2863,'Shipment Detail'!N:N,'Shipment Detail'!BM:BM))</f>
        <v/>
      </c>
      <c r="R2863" t="str">
        <f>IF(_xlfn.XLOOKUP(F2863,'Shipment Detail'!N:N,'Shipment Detail'!AV:AV)&gt;60,10,"")</f>
        <v/>
      </c>
      <c r="T2863" s="3">
        <f>TCD!C2863</f>
        <v>10.129999999999995</v>
      </c>
    </row>
    <row r="2864" spans="1:20" x14ac:dyDescent="0.2">
      <c r="A2864" t="str">
        <f t="shared" si="135"/>
        <v>FEDEX FRANCE</v>
      </c>
      <c r="B2864" s="5">
        <f t="shared" si="137"/>
        <v>46174</v>
      </c>
      <c r="F2864" s="6">
        <f>TCD!A2864</f>
        <v>873487959739</v>
      </c>
      <c r="H2864" s="18" t="str">
        <f>TCD!F2864</f>
        <v>E</v>
      </c>
      <c r="I2864" t="str">
        <f>TCD!B2864</f>
        <v>FR</v>
      </c>
      <c r="J2864" t="str">
        <f>IF(COUNTIF(Zoning!B:B,I2864)=0,"inconnu",_xlfn.XLOOKUP(I2864,Zoning!B:B,Zoning!C:C))</f>
        <v>France</v>
      </c>
      <c r="K2864">
        <f>_xlfn.XLOOKUP(F2864,'Shipment Detail'!N:N,'Shipment Detail'!AB:AB)</f>
        <v>5</v>
      </c>
      <c r="L2864">
        <f>TCD!E2864</f>
        <v>25.400000000000002</v>
      </c>
      <c r="M2864" t="str">
        <f>IF(J2864="France","ST",_xlfn.XLOOKUP(F2864,'Shipment Detail'!N:N,'Shipment Detail'!E:E,""))</f>
        <v>ST</v>
      </c>
      <c r="N2864">
        <f t="shared" si="136"/>
        <v>0.2</v>
      </c>
      <c r="O2864" t="str">
        <f>IF(_xlfn.XLOOKUP(F2864,'Shipment Detail'!N:N,'Shipment Detail'!BM:BM)=0,"",_xlfn.XLOOKUP(F2864,'Shipment Detail'!N:N,'Shipment Detail'!BM:BM))</f>
        <v/>
      </c>
      <c r="R2864" t="str">
        <f>IF(_xlfn.XLOOKUP(F2864,'Shipment Detail'!N:N,'Shipment Detail'!AV:AV)&gt;60,10,"")</f>
        <v/>
      </c>
      <c r="T2864" s="3">
        <f>TCD!C2864</f>
        <v>13.149999999999999</v>
      </c>
    </row>
    <row r="2865" spans="1:20" x14ac:dyDescent="0.2">
      <c r="A2865" t="str">
        <f t="shared" si="135"/>
        <v>FEDEX FRANCE</v>
      </c>
      <c r="B2865" s="5">
        <f t="shared" si="137"/>
        <v>46174</v>
      </c>
      <c r="F2865" s="6">
        <f>TCD!A2865</f>
        <v>873488044304</v>
      </c>
      <c r="H2865" s="18" t="str">
        <f>TCD!F2865</f>
        <v>E</v>
      </c>
      <c r="I2865" t="str">
        <f>TCD!B2865</f>
        <v>FR</v>
      </c>
      <c r="J2865" t="str">
        <f>IF(COUNTIF(Zoning!B:B,I2865)=0,"inconnu",_xlfn.XLOOKUP(I2865,Zoning!B:B,Zoning!C:C))</f>
        <v>France</v>
      </c>
      <c r="K2865">
        <f>_xlfn.XLOOKUP(F2865,'Shipment Detail'!N:N,'Shipment Detail'!AB:AB)</f>
        <v>8</v>
      </c>
      <c r="L2865">
        <f>TCD!E2865</f>
        <v>34</v>
      </c>
      <c r="M2865" t="str">
        <f>IF(J2865="France","ST",_xlfn.XLOOKUP(F2865,'Shipment Detail'!N:N,'Shipment Detail'!E:E,""))</f>
        <v>ST</v>
      </c>
      <c r="N2865">
        <f t="shared" si="136"/>
        <v>0.2</v>
      </c>
      <c r="O2865" t="str">
        <f>IF(_xlfn.XLOOKUP(F2865,'Shipment Detail'!N:N,'Shipment Detail'!BM:BM)=0,"",_xlfn.XLOOKUP(F2865,'Shipment Detail'!N:N,'Shipment Detail'!BM:BM))</f>
        <v/>
      </c>
      <c r="R2865" t="str">
        <f>IF(_xlfn.XLOOKUP(F2865,'Shipment Detail'!N:N,'Shipment Detail'!AV:AV)&gt;60,10,"")</f>
        <v/>
      </c>
      <c r="T2865" s="3">
        <f>TCD!C2865</f>
        <v>15.830000000000005</v>
      </c>
    </row>
    <row r="2866" spans="1:20" x14ac:dyDescent="0.2">
      <c r="A2866" t="str">
        <f t="shared" si="135"/>
        <v>FEDEX FRANCE</v>
      </c>
      <c r="B2866" s="5">
        <f t="shared" si="137"/>
        <v>46174</v>
      </c>
      <c r="F2866" s="6">
        <f>TCD!A2866</f>
        <v>873488089480</v>
      </c>
      <c r="H2866" s="18" t="str">
        <f>TCD!F2866</f>
        <v>E</v>
      </c>
      <c r="I2866" t="str">
        <f>TCD!B2866</f>
        <v>FR</v>
      </c>
      <c r="J2866" t="str">
        <f>IF(COUNTIF(Zoning!B:B,I2866)=0,"inconnu",_xlfn.XLOOKUP(I2866,Zoning!B:B,Zoning!C:C))</f>
        <v>France</v>
      </c>
      <c r="K2866">
        <f>_xlfn.XLOOKUP(F2866,'Shipment Detail'!N:N,'Shipment Detail'!AB:AB)</f>
        <v>4</v>
      </c>
      <c r="L2866">
        <f>TCD!E2866</f>
        <v>16.8</v>
      </c>
      <c r="M2866" t="str">
        <f>IF(J2866="France","ST",_xlfn.XLOOKUP(F2866,'Shipment Detail'!N:N,'Shipment Detail'!E:E,""))</f>
        <v>ST</v>
      </c>
      <c r="N2866">
        <f t="shared" si="136"/>
        <v>0.2</v>
      </c>
      <c r="O2866" t="str">
        <f>IF(_xlfn.XLOOKUP(F2866,'Shipment Detail'!N:N,'Shipment Detail'!BM:BM)=0,"",_xlfn.XLOOKUP(F2866,'Shipment Detail'!N:N,'Shipment Detail'!BM:BM))</f>
        <v/>
      </c>
      <c r="R2866" t="str">
        <f>IF(_xlfn.XLOOKUP(F2866,'Shipment Detail'!N:N,'Shipment Detail'!AV:AV)&gt;60,10,"")</f>
        <v/>
      </c>
      <c r="T2866" s="3">
        <f>TCD!C2866</f>
        <v>10.129999999999995</v>
      </c>
    </row>
    <row r="2867" spans="1:20" x14ac:dyDescent="0.2">
      <c r="A2867" t="str">
        <f t="shared" si="135"/>
        <v>FEDEX FRANCE</v>
      </c>
      <c r="B2867" s="5">
        <f t="shared" si="137"/>
        <v>46174</v>
      </c>
      <c r="F2867" s="6">
        <f>TCD!A2867</f>
        <v>873488115296</v>
      </c>
      <c r="H2867" s="18" t="str">
        <f>TCD!F2867</f>
        <v>E</v>
      </c>
      <c r="I2867" t="str">
        <f>TCD!B2867</f>
        <v>FR</v>
      </c>
      <c r="J2867" t="str">
        <f>IF(COUNTIF(Zoning!B:B,I2867)=0,"inconnu",_xlfn.XLOOKUP(I2867,Zoning!B:B,Zoning!C:C))</f>
        <v>France</v>
      </c>
      <c r="K2867">
        <f>_xlfn.XLOOKUP(F2867,'Shipment Detail'!N:N,'Shipment Detail'!AB:AB)</f>
        <v>3</v>
      </c>
      <c r="L2867">
        <f>TCD!E2867</f>
        <v>11.6</v>
      </c>
      <c r="M2867" t="str">
        <f>IF(J2867="France","ST",_xlfn.XLOOKUP(F2867,'Shipment Detail'!N:N,'Shipment Detail'!E:E,""))</f>
        <v>ST</v>
      </c>
      <c r="N2867">
        <f t="shared" si="136"/>
        <v>0.2</v>
      </c>
      <c r="O2867" t="str">
        <f>IF(_xlfn.XLOOKUP(F2867,'Shipment Detail'!N:N,'Shipment Detail'!BM:BM)=0,"",_xlfn.XLOOKUP(F2867,'Shipment Detail'!N:N,'Shipment Detail'!BM:BM))</f>
        <v/>
      </c>
      <c r="R2867" t="str">
        <f>IF(_xlfn.XLOOKUP(F2867,'Shipment Detail'!N:N,'Shipment Detail'!AV:AV)&gt;60,10,"")</f>
        <v/>
      </c>
      <c r="T2867" s="3">
        <f>TCD!C2867</f>
        <v>8.4599999999999973</v>
      </c>
    </row>
    <row r="2868" spans="1:20" x14ac:dyDescent="0.2">
      <c r="A2868" t="str">
        <f t="shared" si="135"/>
        <v>FEDEX FRANCE</v>
      </c>
      <c r="B2868" s="5">
        <f t="shared" si="137"/>
        <v>46174</v>
      </c>
      <c r="F2868" s="6">
        <f>TCD!A2868</f>
        <v>873488143984</v>
      </c>
      <c r="H2868" s="18" t="str">
        <f>TCD!F2868</f>
        <v>E</v>
      </c>
      <c r="I2868" t="str">
        <f>TCD!B2868</f>
        <v>FR</v>
      </c>
      <c r="J2868" t="str">
        <f>IF(COUNTIF(Zoning!B:B,I2868)=0,"inconnu",_xlfn.XLOOKUP(I2868,Zoning!B:B,Zoning!C:C))</f>
        <v>France</v>
      </c>
      <c r="K2868">
        <f>_xlfn.XLOOKUP(F2868,'Shipment Detail'!N:N,'Shipment Detail'!AB:AB)</f>
        <v>3</v>
      </c>
      <c r="L2868">
        <f>TCD!E2868</f>
        <v>17.400000000000002</v>
      </c>
      <c r="M2868" t="str">
        <f>IF(J2868="France","ST",_xlfn.XLOOKUP(F2868,'Shipment Detail'!N:N,'Shipment Detail'!E:E,""))</f>
        <v>ST</v>
      </c>
      <c r="N2868">
        <f t="shared" si="136"/>
        <v>0.2</v>
      </c>
      <c r="O2868" t="str">
        <f>IF(_xlfn.XLOOKUP(F2868,'Shipment Detail'!N:N,'Shipment Detail'!BM:BM)=0,"",_xlfn.XLOOKUP(F2868,'Shipment Detail'!N:N,'Shipment Detail'!BM:BM))</f>
        <v/>
      </c>
      <c r="R2868" t="str">
        <f>IF(_xlfn.XLOOKUP(F2868,'Shipment Detail'!N:N,'Shipment Detail'!AV:AV)&gt;60,10,"")</f>
        <v/>
      </c>
      <c r="T2868" s="3">
        <f>TCD!C2868</f>
        <v>10.469999999999999</v>
      </c>
    </row>
    <row r="2869" spans="1:20" x14ac:dyDescent="0.2">
      <c r="A2869" t="str">
        <f t="shared" si="135"/>
        <v>FEDEX FRANCE</v>
      </c>
      <c r="B2869" s="5">
        <f t="shared" si="137"/>
        <v>46174</v>
      </c>
      <c r="F2869" s="6">
        <f>TCD!A2869</f>
        <v>873488163725</v>
      </c>
      <c r="H2869" s="18" t="str">
        <f>TCD!F2869</f>
        <v>E</v>
      </c>
      <c r="I2869" t="str">
        <f>TCD!B2869</f>
        <v>FR</v>
      </c>
      <c r="J2869" t="str">
        <f>IF(COUNTIF(Zoning!B:B,I2869)=0,"inconnu",_xlfn.XLOOKUP(I2869,Zoning!B:B,Zoning!C:C))</f>
        <v>France</v>
      </c>
      <c r="K2869">
        <f>_xlfn.XLOOKUP(F2869,'Shipment Detail'!N:N,'Shipment Detail'!AB:AB)</f>
        <v>4</v>
      </c>
      <c r="L2869">
        <f>TCD!E2869</f>
        <v>27</v>
      </c>
      <c r="M2869" t="str">
        <f>IF(J2869="France","ST",_xlfn.XLOOKUP(F2869,'Shipment Detail'!N:N,'Shipment Detail'!E:E,""))</f>
        <v>ST</v>
      </c>
      <c r="N2869">
        <f t="shared" si="136"/>
        <v>0.2</v>
      </c>
      <c r="O2869" t="str">
        <f>IF(_xlfn.XLOOKUP(F2869,'Shipment Detail'!N:N,'Shipment Detail'!BM:BM)=0,"",_xlfn.XLOOKUP(F2869,'Shipment Detail'!N:N,'Shipment Detail'!BM:BM))</f>
        <v/>
      </c>
      <c r="R2869" t="str">
        <f>IF(_xlfn.XLOOKUP(F2869,'Shipment Detail'!N:N,'Shipment Detail'!AV:AV)&gt;60,10,"")</f>
        <v/>
      </c>
      <c r="T2869" s="3">
        <f>TCD!C2869</f>
        <v>13.479999999999997</v>
      </c>
    </row>
    <row r="2870" spans="1:20" x14ac:dyDescent="0.2">
      <c r="A2870" t="str">
        <f t="shared" si="135"/>
        <v>FEDEX FRANCE</v>
      </c>
      <c r="B2870" s="5">
        <f t="shared" si="137"/>
        <v>46174</v>
      </c>
      <c r="F2870" s="6">
        <f>TCD!A2870</f>
        <v>873488184620</v>
      </c>
      <c r="H2870" s="18" t="str">
        <f>TCD!F2870</f>
        <v>E</v>
      </c>
      <c r="I2870" t="str">
        <f>TCD!B2870</f>
        <v>FR</v>
      </c>
      <c r="J2870" t="str">
        <f>IF(COUNTIF(Zoning!B:B,I2870)=0,"inconnu",_xlfn.XLOOKUP(I2870,Zoning!B:B,Zoning!C:C))</f>
        <v>France</v>
      </c>
      <c r="K2870">
        <f>_xlfn.XLOOKUP(F2870,'Shipment Detail'!N:N,'Shipment Detail'!AB:AB)</f>
        <v>1</v>
      </c>
      <c r="L2870">
        <f>TCD!E2870</f>
        <v>34.200000000000003</v>
      </c>
      <c r="M2870" t="str">
        <f>IF(J2870="France","ST",_xlfn.XLOOKUP(F2870,'Shipment Detail'!N:N,'Shipment Detail'!E:E,""))</f>
        <v>ST</v>
      </c>
      <c r="N2870">
        <f t="shared" si="136"/>
        <v>0.2</v>
      </c>
      <c r="O2870" t="str">
        <f>IF(_xlfn.XLOOKUP(F2870,'Shipment Detail'!N:N,'Shipment Detail'!BM:BM)=0,"",_xlfn.XLOOKUP(F2870,'Shipment Detail'!N:N,'Shipment Detail'!BM:BM))</f>
        <v/>
      </c>
      <c r="R2870">
        <f>IF(_xlfn.XLOOKUP(F2870,'Shipment Detail'!N:N,'Shipment Detail'!AV:AV)&gt;60,10,"")</f>
        <v>10</v>
      </c>
      <c r="T2870" s="3">
        <f>TCD!C2870</f>
        <v>16.159999999999997</v>
      </c>
    </row>
    <row r="2871" spans="1:20" x14ac:dyDescent="0.2">
      <c r="A2871" t="str">
        <f t="shared" si="135"/>
        <v>FEDEX FRANCE</v>
      </c>
      <c r="B2871" s="5">
        <f t="shared" si="137"/>
        <v>46174</v>
      </c>
      <c r="F2871" s="6">
        <f>TCD!A2871</f>
        <v>873488193794</v>
      </c>
      <c r="H2871" s="18" t="str">
        <f>TCD!F2871</f>
        <v>E</v>
      </c>
      <c r="I2871" t="str">
        <f>TCD!B2871</f>
        <v>FR</v>
      </c>
      <c r="J2871" t="str">
        <f>IF(COUNTIF(Zoning!B:B,I2871)=0,"inconnu",_xlfn.XLOOKUP(I2871,Zoning!B:B,Zoning!C:C))</f>
        <v>France</v>
      </c>
      <c r="K2871">
        <f>_xlfn.XLOOKUP(F2871,'Shipment Detail'!N:N,'Shipment Detail'!AB:AB)</f>
        <v>1</v>
      </c>
      <c r="L2871">
        <f>TCD!E2871</f>
        <v>3</v>
      </c>
      <c r="M2871" t="str">
        <f>IF(J2871="France","ST",_xlfn.XLOOKUP(F2871,'Shipment Detail'!N:N,'Shipment Detail'!E:E,""))</f>
        <v>ST</v>
      </c>
      <c r="N2871">
        <f t="shared" si="136"/>
        <v>0.2</v>
      </c>
      <c r="O2871" t="str">
        <f>IF(_xlfn.XLOOKUP(F2871,'Shipment Detail'!N:N,'Shipment Detail'!BM:BM)=0,"",_xlfn.XLOOKUP(F2871,'Shipment Detail'!N:N,'Shipment Detail'!BM:BM))</f>
        <v/>
      </c>
      <c r="R2871" t="str">
        <f>IF(_xlfn.XLOOKUP(F2871,'Shipment Detail'!N:N,'Shipment Detail'!AV:AV)&gt;60,10,"")</f>
        <v/>
      </c>
      <c r="T2871" s="3">
        <f>TCD!C2871</f>
        <v>5.4499999999999993</v>
      </c>
    </row>
    <row r="2872" spans="1:20" x14ac:dyDescent="0.2">
      <c r="A2872" t="str">
        <f t="shared" si="135"/>
        <v>FEDEX FRANCE</v>
      </c>
      <c r="B2872" s="5">
        <f t="shared" si="137"/>
        <v>46174</v>
      </c>
      <c r="F2872" s="6">
        <f>TCD!A2872</f>
        <v>873488211433</v>
      </c>
      <c r="H2872" s="18" t="str">
        <f>TCD!F2872</f>
        <v>E</v>
      </c>
      <c r="I2872" t="str">
        <f>TCD!B2872</f>
        <v>FR</v>
      </c>
      <c r="J2872" t="str">
        <f>IF(COUNTIF(Zoning!B:B,I2872)=0,"inconnu",_xlfn.XLOOKUP(I2872,Zoning!B:B,Zoning!C:C))</f>
        <v>France</v>
      </c>
      <c r="K2872">
        <f>_xlfn.XLOOKUP(F2872,'Shipment Detail'!N:N,'Shipment Detail'!AB:AB)</f>
        <v>7</v>
      </c>
      <c r="L2872">
        <f>TCD!E2872</f>
        <v>38.9</v>
      </c>
      <c r="M2872" t="str">
        <f>IF(J2872="France","ST",_xlfn.XLOOKUP(F2872,'Shipment Detail'!N:N,'Shipment Detail'!E:E,""))</f>
        <v>ST</v>
      </c>
      <c r="N2872">
        <f t="shared" si="136"/>
        <v>0.2</v>
      </c>
      <c r="O2872" t="str">
        <f>IF(_xlfn.XLOOKUP(F2872,'Shipment Detail'!N:N,'Shipment Detail'!BM:BM)=0,"",_xlfn.XLOOKUP(F2872,'Shipment Detail'!N:N,'Shipment Detail'!BM:BM))</f>
        <v/>
      </c>
      <c r="R2872" t="str">
        <f>IF(_xlfn.XLOOKUP(F2872,'Shipment Detail'!N:N,'Shipment Detail'!AV:AV)&gt;60,10,"")</f>
        <v/>
      </c>
      <c r="T2872" s="3">
        <f>TCD!C2872</f>
        <v>17.5</v>
      </c>
    </row>
    <row r="2873" spans="1:20" x14ac:dyDescent="0.2">
      <c r="A2873" t="str">
        <f t="shared" si="135"/>
        <v>FEDEX FRANCE</v>
      </c>
      <c r="B2873" s="5">
        <f t="shared" si="137"/>
        <v>46174</v>
      </c>
      <c r="F2873" s="6">
        <f>TCD!A2873</f>
        <v>873488247960</v>
      </c>
      <c r="H2873" s="18" t="str">
        <f>TCD!F2873</f>
        <v>E</v>
      </c>
      <c r="I2873" t="str">
        <f>TCD!B2873</f>
        <v>FR</v>
      </c>
      <c r="J2873" t="str">
        <f>IF(COUNTIF(Zoning!B:B,I2873)=0,"inconnu",_xlfn.XLOOKUP(I2873,Zoning!B:B,Zoning!C:C))</f>
        <v>France</v>
      </c>
      <c r="K2873">
        <f>_xlfn.XLOOKUP(F2873,'Shipment Detail'!N:N,'Shipment Detail'!AB:AB)</f>
        <v>4</v>
      </c>
      <c r="L2873">
        <f>TCD!E2873</f>
        <v>21.6</v>
      </c>
      <c r="M2873" t="str">
        <f>IF(J2873="France","ST",_xlfn.XLOOKUP(F2873,'Shipment Detail'!N:N,'Shipment Detail'!E:E,""))</f>
        <v>ST</v>
      </c>
      <c r="N2873">
        <f t="shared" si="136"/>
        <v>0.2</v>
      </c>
      <c r="O2873" t="str">
        <f>IF(_xlfn.XLOOKUP(F2873,'Shipment Detail'!N:N,'Shipment Detail'!BM:BM)=0,"",_xlfn.XLOOKUP(F2873,'Shipment Detail'!N:N,'Shipment Detail'!BM:BM))</f>
        <v/>
      </c>
      <c r="R2873" t="str">
        <f>IF(_xlfn.XLOOKUP(F2873,'Shipment Detail'!N:N,'Shipment Detail'!AV:AV)&gt;60,10,"")</f>
        <v/>
      </c>
      <c r="T2873" s="3">
        <f>TCD!C2873</f>
        <v>11.809999999999995</v>
      </c>
    </row>
    <row r="2874" spans="1:20" x14ac:dyDescent="0.2">
      <c r="A2874" t="str">
        <f t="shared" si="135"/>
        <v>FEDEX FRANCE</v>
      </c>
      <c r="B2874" s="5">
        <f t="shared" si="137"/>
        <v>46174</v>
      </c>
      <c r="F2874" s="6">
        <f>TCD!A2874</f>
        <v>873488280499</v>
      </c>
      <c r="H2874" s="18" t="str">
        <f>TCD!F2874</f>
        <v>E</v>
      </c>
      <c r="I2874" t="str">
        <f>TCD!B2874</f>
        <v>FR</v>
      </c>
      <c r="J2874" t="str">
        <f>IF(COUNTIF(Zoning!B:B,I2874)=0,"inconnu",_xlfn.XLOOKUP(I2874,Zoning!B:B,Zoning!C:C))</f>
        <v>France</v>
      </c>
      <c r="K2874">
        <f>_xlfn.XLOOKUP(F2874,'Shipment Detail'!N:N,'Shipment Detail'!AB:AB)</f>
        <v>3</v>
      </c>
      <c r="L2874">
        <f>TCD!E2874</f>
        <v>15.9</v>
      </c>
      <c r="M2874" t="str">
        <f>IF(J2874="France","ST",_xlfn.XLOOKUP(F2874,'Shipment Detail'!N:N,'Shipment Detail'!E:E,""))</f>
        <v>ST</v>
      </c>
      <c r="N2874">
        <f t="shared" si="136"/>
        <v>0.2</v>
      </c>
      <c r="O2874" t="str">
        <f>IF(_xlfn.XLOOKUP(F2874,'Shipment Detail'!N:N,'Shipment Detail'!BM:BM)=0,"",_xlfn.XLOOKUP(F2874,'Shipment Detail'!N:N,'Shipment Detail'!BM:BM))</f>
        <v/>
      </c>
      <c r="R2874" t="str">
        <f>IF(_xlfn.XLOOKUP(F2874,'Shipment Detail'!N:N,'Shipment Detail'!AV:AV)&gt;60,10,"")</f>
        <v/>
      </c>
      <c r="T2874" s="3">
        <f>TCD!C2874</f>
        <v>9.8000000000000007</v>
      </c>
    </row>
    <row r="2875" spans="1:20" x14ac:dyDescent="0.2">
      <c r="A2875" t="str">
        <f t="shared" si="135"/>
        <v>FEDEX FRANCE</v>
      </c>
      <c r="B2875" s="5">
        <f t="shared" si="137"/>
        <v>46174</v>
      </c>
      <c r="F2875" s="6">
        <f>TCD!A2875</f>
        <v>873488341690</v>
      </c>
      <c r="H2875" s="18" t="str">
        <f>TCD!F2875</f>
        <v>E</v>
      </c>
      <c r="I2875" t="str">
        <f>TCD!B2875</f>
        <v>FR</v>
      </c>
      <c r="J2875" t="str">
        <f>IF(COUNTIF(Zoning!B:B,I2875)=0,"inconnu",_xlfn.XLOOKUP(I2875,Zoning!B:B,Zoning!C:C))</f>
        <v>France</v>
      </c>
      <c r="K2875">
        <f>_xlfn.XLOOKUP(F2875,'Shipment Detail'!N:N,'Shipment Detail'!AB:AB)</f>
        <v>7</v>
      </c>
      <c r="L2875">
        <f>TCD!E2875</f>
        <v>38</v>
      </c>
      <c r="M2875" t="str">
        <f>IF(J2875="France","ST",_xlfn.XLOOKUP(F2875,'Shipment Detail'!N:N,'Shipment Detail'!E:E,""))</f>
        <v>ST</v>
      </c>
      <c r="N2875">
        <f t="shared" si="136"/>
        <v>0.2</v>
      </c>
      <c r="O2875" t="str">
        <f>IF(_xlfn.XLOOKUP(F2875,'Shipment Detail'!N:N,'Shipment Detail'!BM:BM)=0,"",_xlfn.XLOOKUP(F2875,'Shipment Detail'!N:N,'Shipment Detail'!BM:BM))</f>
        <v/>
      </c>
      <c r="R2875" t="str">
        <f>IF(_xlfn.XLOOKUP(F2875,'Shipment Detail'!N:N,'Shipment Detail'!AV:AV)&gt;60,10,"")</f>
        <v/>
      </c>
      <c r="T2875" s="3">
        <f>TCD!C2875</f>
        <v>17.169999999999995</v>
      </c>
    </row>
    <row r="2876" spans="1:20" x14ac:dyDescent="0.2">
      <c r="A2876" t="str">
        <f t="shared" si="135"/>
        <v>FEDEX FRANCE</v>
      </c>
      <c r="B2876" s="5">
        <f t="shared" si="137"/>
        <v>46174</v>
      </c>
      <c r="F2876" s="6">
        <f>TCD!A2876</f>
        <v>873488405591</v>
      </c>
      <c r="H2876" s="18" t="str">
        <f>TCD!F2876</f>
        <v>E</v>
      </c>
      <c r="I2876" t="str">
        <f>TCD!B2876</f>
        <v>FR</v>
      </c>
      <c r="J2876" t="str">
        <f>IF(COUNTIF(Zoning!B:B,I2876)=0,"inconnu",_xlfn.XLOOKUP(I2876,Zoning!B:B,Zoning!C:C))</f>
        <v>France</v>
      </c>
      <c r="K2876">
        <f>_xlfn.XLOOKUP(F2876,'Shipment Detail'!N:N,'Shipment Detail'!AB:AB)</f>
        <v>8</v>
      </c>
      <c r="L2876">
        <f>TCD!E2876</f>
        <v>44.4</v>
      </c>
      <c r="M2876" t="str">
        <f>IF(J2876="France","ST",_xlfn.XLOOKUP(F2876,'Shipment Detail'!N:N,'Shipment Detail'!E:E,""))</f>
        <v>ST</v>
      </c>
      <c r="N2876">
        <f t="shared" si="136"/>
        <v>0.2</v>
      </c>
      <c r="O2876" t="str">
        <f>IF(_xlfn.XLOOKUP(F2876,'Shipment Detail'!N:N,'Shipment Detail'!BM:BM)=0,"",_xlfn.XLOOKUP(F2876,'Shipment Detail'!N:N,'Shipment Detail'!BM:BM))</f>
        <v/>
      </c>
      <c r="R2876" t="str">
        <f>IF(_xlfn.XLOOKUP(F2876,'Shipment Detail'!N:N,'Shipment Detail'!AV:AV)&gt;60,10,"")</f>
        <v/>
      </c>
      <c r="T2876" s="3">
        <f>TCD!C2876</f>
        <v>19.499999999999993</v>
      </c>
    </row>
    <row r="2877" spans="1:20" x14ac:dyDescent="0.2">
      <c r="A2877" t="str">
        <f t="shared" si="135"/>
        <v>FEDEX FRANCE</v>
      </c>
      <c r="B2877" s="5">
        <f t="shared" si="137"/>
        <v>46174</v>
      </c>
      <c r="F2877" s="6">
        <f>TCD!A2877</f>
        <v>873488446400</v>
      </c>
      <c r="H2877" s="18" t="str">
        <f>TCD!F2877</f>
        <v>E</v>
      </c>
      <c r="I2877" t="str">
        <f>TCD!B2877</f>
        <v>FR</v>
      </c>
      <c r="J2877" t="str">
        <f>IF(COUNTIF(Zoning!B:B,I2877)=0,"inconnu",_xlfn.XLOOKUP(I2877,Zoning!B:B,Zoning!C:C))</f>
        <v>France</v>
      </c>
      <c r="K2877">
        <f>_xlfn.XLOOKUP(F2877,'Shipment Detail'!N:N,'Shipment Detail'!AB:AB)</f>
        <v>2</v>
      </c>
      <c r="L2877">
        <f>TCD!E2877</f>
        <v>15</v>
      </c>
      <c r="M2877" t="str">
        <f>IF(J2877="France","ST",_xlfn.XLOOKUP(F2877,'Shipment Detail'!N:N,'Shipment Detail'!E:E,""))</f>
        <v>ST</v>
      </c>
      <c r="N2877">
        <f t="shared" si="136"/>
        <v>0.2</v>
      </c>
      <c r="O2877" t="str">
        <f>IF(_xlfn.XLOOKUP(F2877,'Shipment Detail'!N:N,'Shipment Detail'!BM:BM)=0,"",_xlfn.XLOOKUP(F2877,'Shipment Detail'!N:N,'Shipment Detail'!BM:BM))</f>
        <v/>
      </c>
      <c r="R2877" t="str">
        <f>IF(_xlfn.XLOOKUP(F2877,'Shipment Detail'!N:N,'Shipment Detail'!AV:AV)&gt;60,10,"")</f>
        <v/>
      </c>
      <c r="T2877" s="3">
        <f>TCD!C2877</f>
        <v>9.4600000000000009</v>
      </c>
    </row>
    <row r="2878" spans="1:20" x14ac:dyDescent="0.2">
      <c r="A2878" t="str">
        <f t="shared" si="135"/>
        <v>FEDEX FRANCE</v>
      </c>
      <c r="B2878" s="5">
        <f t="shared" si="137"/>
        <v>46174</v>
      </c>
      <c r="F2878" s="6">
        <f>TCD!A2878</f>
        <v>873488459650</v>
      </c>
      <c r="H2878" s="18" t="str">
        <f>TCD!F2878</f>
        <v>E</v>
      </c>
      <c r="I2878" t="str">
        <f>TCD!B2878</f>
        <v>FR</v>
      </c>
      <c r="J2878" t="str">
        <f>IF(COUNTIF(Zoning!B:B,I2878)=0,"inconnu",_xlfn.XLOOKUP(I2878,Zoning!B:B,Zoning!C:C))</f>
        <v>France</v>
      </c>
      <c r="K2878">
        <f>_xlfn.XLOOKUP(F2878,'Shipment Detail'!N:N,'Shipment Detail'!AB:AB)</f>
        <v>2</v>
      </c>
      <c r="L2878">
        <f>TCD!E2878</f>
        <v>15.6</v>
      </c>
      <c r="M2878" t="str">
        <f>IF(J2878="France","ST",_xlfn.XLOOKUP(F2878,'Shipment Detail'!N:N,'Shipment Detail'!E:E,""))</f>
        <v>ST</v>
      </c>
      <c r="N2878">
        <f t="shared" si="136"/>
        <v>0.2</v>
      </c>
      <c r="O2878" t="str">
        <f>IF(_xlfn.XLOOKUP(F2878,'Shipment Detail'!N:N,'Shipment Detail'!BM:BM)=0,"",_xlfn.XLOOKUP(F2878,'Shipment Detail'!N:N,'Shipment Detail'!BM:BM))</f>
        <v/>
      </c>
      <c r="R2878" t="str">
        <f>IF(_xlfn.XLOOKUP(F2878,'Shipment Detail'!N:N,'Shipment Detail'!AV:AV)&gt;60,10,"")</f>
        <v/>
      </c>
      <c r="T2878" s="3">
        <f>TCD!C2878</f>
        <v>9.8000000000000007</v>
      </c>
    </row>
    <row r="2879" spans="1:20" x14ac:dyDescent="0.2">
      <c r="A2879" t="str">
        <f t="shared" si="135"/>
        <v>FEDEX FRANCE</v>
      </c>
      <c r="B2879" s="5">
        <f t="shared" si="137"/>
        <v>46174</v>
      </c>
      <c r="F2879" s="6">
        <f>TCD!A2879</f>
        <v>873488474065</v>
      </c>
      <c r="H2879" s="18" t="str">
        <f>TCD!F2879</f>
        <v>E</v>
      </c>
      <c r="I2879" t="str">
        <f>TCD!B2879</f>
        <v>FR</v>
      </c>
      <c r="J2879" t="str">
        <f>IF(COUNTIF(Zoning!B:B,I2879)=0,"inconnu",_xlfn.XLOOKUP(I2879,Zoning!B:B,Zoning!C:C))</f>
        <v>France</v>
      </c>
      <c r="K2879">
        <f>_xlfn.XLOOKUP(F2879,'Shipment Detail'!N:N,'Shipment Detail'!AB:AB)</f>
        <v>3</v>
      </c>
      <c r="L2879">
        <f>TCD!E2879</f>
        <v>17.900000000000002</v>
      </c>
      <c r="M2879" t="str">
        <f>IF(J2879="France","ST",_xlfn.XLOOKUP(F2879,'Shipment Detail'!N:N,'Shipment Detail'!E:E,""))</f>
        <v>ST</v>
      </c>
      <c r="N2879">
        <f t="shared" si="136"/>
        <v>0.2</v>
      </c>
      <c r="O2879" t="str">
        <f>IF(_xlfn.XLOOKUP(F2879,'Shipment Detail'!N:N,'Shipment Detail'!BM:BM)=0,"",_xlfn.XLOOKUP(F2879,'Shipment Detail'!N:N,'Shipment Detail'!BM:BM))</f>
        <v/>
      </c>
      <c r="R2879" t="str">
        <f>IF(_xlfn.XLOOKUP(F2879,'Shipment Detail'!N:N,'Shipment Detail'!AV:AV)&gt;60,10,"")</f>
        <v/>
      </c>
      <c r="T2879" s="3">
        <f>TCD!C2879</f>
        <v>10.469999999999999</v>
      </c>
    </row>
    <row r="2880" spans="1:20" x14ac:dyDescent="0.2">
      <c r="A2880" t="str">
        <f t="shared" si="135"/>
        <v>FEDEX FRANCE</v>
      </c>
      <c r="B2880" s="5">
        <f t="shared" si="137"/>
        <v>46174</v>
      </c>
      <c r="F2880" s="6">
        <f>TCD!A2880</f>
        <v>873488492811</v>
      </c>
      <c r="H2880" s="18" t="str">
        <f>TCD!F2880</f>
        <v>E</v>
      </c>
      <c r="I2880" t="str">
        <f>TCD!B2880</f>
        <v>FR</v>
      </c>
      <c r="J2880" t="str">
        <f>IF(COUNTIF(Zoning!B:B,I2880)=0,"inconnu",_xlfn.XLOOKUP(I2880,Zoning!B:B,Zoning!C:C))</f>
        <v>France</v>
      </c>
      <c r="K2880">
        <f>_xlfn.XLOOKUP(F2880,'Shipment Detail'!N:N,'Shipment Detail'!AB:AB)</f>
        <v>7</v>
      </c>
      <c r="L2880">
        <f>TCD!E2880</f>
        <v>44.6</v>
      </c>
      <c r="M2880" t="str">
        <f>IF(J2880="France","ST",_xlfn.XLOOKUP(F2880,'Shipment Detail'!N:N,'Shipment Detail'!E:E,""))</f>
        <v>ST</v>
      </c>
      <c r="N2880">
        <f t="shared" si="136"/>
        <v>0.2</v>
      </c>
      <c r="O2880" t="str">
        <f>IF(_xlfn.XLOOKUP(F2880,'Shipment Detail'!N:N,'Shipment Detail'!BM:BM)=0,"",_xlfn.XLOOKUP(F2880,'Shipment Detail'!N:N,'Shipment Detail'!BM:BM))</f>
        <v/>
      </c>
      <c r="R2880" t="str">
        <f>IF(_xlfn.XLOOKUP(F2880,'Shipment Detail'!N:N,'Shipment Detail'!AV:AV)&gt;60,10,"")</f>
        <v/>
      </c>
      <c r="T2880" s="3">
        <f>TCD!C2880</f>
        <v>19.499999999999993</v>
      </c>
    </row>
    <row r="2881" spans="1:20" x14ac:dyDescent="0.2">
      <c r="A2881" t="str">
        <f t="shared" si="135"/>
        <v>FEDEX FRANCE</v>
      </c>
      <c r="B2881" s="5">
        <f t="shared" si="137"/>
        <v>46174</v>
      </c>
      <c r="F2881" s="6">
        <f>TCD!A2881</f>
        <v>873488547421</v>
      </c>
      <c r="H2881" s="18" t="str">
        <f>TCD!F2881</f>
        <v>E</v>
      </c>
      <c r="I2881" t="str">
        <f>TCD!B2881</f>
        <v>FR</v>
      </c>
      <c r="J2881" t="str">
        <f>IF(COUNTIF(Zoning!B:B,I2881)=0,"inconnu",_xlfn.XLOOKUP(I2881,Zoning!B:B,Zoning!C:C))</f>
        <v>France</v>
      </c>
      <c r="K2881">
        <f>_xlfn.XLOOKUP(F2881,'Shipment Detail'!N:N,'Shipment Detail'!AB:AB)</f>
        <v>2</v>
      </c>
      <c r="L2881">
        <f>TCD!E2881</f>
        <v>15.4</v>
      </c>
      <c r="M2881" t="str">
        <f>IF(J2881="France","ST",_xlfn.XLOOKUP(F2881,'Shipment Detail'!N:N,'Shipment Detail'!E:E,""))</f>
        <v>ST</v>
      </c>
      <c r="N2881">
        <f t="shared" si="136"/>
        <v>0.2</v>
      </c>
      <c r="O2881" t="str">
        <f>IF(_xlfn.XLOOKUP(F2881,'Shipment Detail'!N:N,'Shipment Detail'!BM:BM)=0,"",_xlfn.XLOOKUP(F2881,'Shipment Detail'!N:N,'Shipment Detail'!BM:BM))</f>
        <v/>
      </c>
      <c r="R2881" t="str">
        <f>IF(_xlfn.XLOOKUP(F2881,'Shipment Detail'!N:N,'Shipment Detail'!AV:AV)&gt;60,10,"")</f>
        <v/>
      </c>
      <c r="T2881" s="3">
        <f>TCD!C2881</f>
        <v>9.8000000000000007</v>
      </c>
    </row>
    <row r="2882" spans="1:20" x14ac:dyDescent="0.2">
      <c r="A2882" t="str">
        <f t="shared" si="135"/>
        <v>FEDEX FRANCE</v>
      </c>
      <c r="B2882" s="5">
        <f t="shared" si="137"/>
        <v>46174</v>
      </c>
      <c r="F2882" s="6">
        <f>TCD!A2882</f>
        <v>873489483478</v>
      </c>
      <c r="H2882" s="18" t="str">
        <f>TCD!F2882</f>
        <v>E</v>
      </c>
      <c r="I2882" t="str">
        <f>TCD!B2882</f>
        <v>FR</v>
      </c>
      <c r="J2882" t="str">
        <f>IF(COUNTIF(Zoning!B:B,I2882)=0,"inconnu",_xlfn.XLOOKUP(I2882,Zoning!B:B,Zoning!C:C))</f>
        <v>France</v>
      </c>
      <c r="K2882">
        <f>_xlfn.XLOOKUP(F2882,'Shipment Detail'!N:N,'Shipment Detail'!AB:AB)</f>
        <v>3</v>
      </c>
      <c r="L2882">
        <f>TCD!E2882</f>
        <v>16</v>
      </c>
      <c r="M2882" t="str">
        <f>IF(J2882="France","ST",_xlfn.XLOOKUP(F2882,'Shipment Detail'!N:N,'Shipment Detail'!E:E,""))</f>
        <v>ST</v>
      </c>
      <c r="N2882">
        <f t="shared" si="136"/>
        <v>0.2</v>
      </c>
      <c r="O2882" t="str">
        <f>IF(_xlfn.XLOOKUP(F2882,'Shipment Detail'!N:N,'Shipment Detail'!BM:BM)=0,"",_xlfn.XLOOKUP(F2882,'Shipment Detail'!N:N,'Shipment Detail'!BM:BM))</f>
        <v/>
      </c>
      <c r="R2882" t="str">
        <f>IF(_xlfn.XLOOKUP(F2882,'Shipment Detail'!N:N,'Shipment Detail'!AV:AV)&gt;60,10,"")</f>
        <v/>
      </c>
      <c r="T2882" s="3">
        <f>TCD!C2882</f>
        <v>9.8000000000000007</v>
      </c>
    </row>
    <row r="2883" spans="1:20" x14ac:dyDescent="0.2">
      <c r="A2883" t="str">
        <f t="shared" si="135"/>
        <v>FEDEX FRANCE</v>
      </c>
      <c r="B2883" s="5">
        <f t="shared" si="137"/>
        <v>46174</v>
      </c>
      <c r="F2883" s="6">
        <f>TCD!A2883</f>
        <v>873489558344</v>
      </c>
      <c r="H2883" s="18" t="str">
        <f>TCD!F2883</f>
        <v>E</v>
      </c>
      <c r="I2883" t="str">
        <f>TCD!B2883</f>
        <v>FR</v>
      </c>
      <c r="J2883" t="str">
        <f>IF(COUNTIF(Zoning!B:B,I2883)=0,"inconnu",_xlfn.XLOOKUP(I2883,Zoning!B:B,Zoning!C:C))</f>
        <v>France</v>
      </c>
      <c r="K2883">
        <f>_xlfn.XLOOKUP(F2883,'Shipment Detail'!N:N,'Shipment Detail'!AB:AB)</f>
        <v>9</v>
      </c>
      <c r="L2883">
        <f>TCD!E2883</f>
        <v>53.5</v>
      </c>
      <c r="M2883" t="str">
        <f>IF(J2883="France","ST",_xlfn.XLOOKUP(F2883,'Shipment Detail'!N:N,'Shipment Detail'!E:E,""))</f>
        <v>ST</v>
      </c>
      <c r="N2883">
        <f t="shared" si="136"/>
        <v>0.2</v>
      </c>
      <c r="O2883" t="str">
        <f>IF(_xlfn.XLOOKUP(F2883,'Shipment Detail'!N:N,'Shipment Detail'!BM:BM)=0,"",_xlfn.XLOOKUP(F2883,'Shipment Detail'!N:N,'Shipment Detail'!BM:BM))</f>
        <v/>
      </c>
      <c r="R2883" t="str">
        <f>IF(_xlfn.XLOOKUP(F2883,'Shipment Detail'!N:N,'Shipment Detail'!AV:AV)&gt;60,10,"")</f>
        <v/>
      </c>
      <c r="T2883" s="3">
        <f>TCD!C2883</f>
        <v>22.510000000000005</v>
      </c>
    </row>
    <row r="2884" spans="1:20" x14ac:dyDescent="0.2">
      <c r="A2884" t="str">
        <f t="shared" ref="A2884:A2891" si="138">IF(OR(M2884="FICP",M2884="IE", M2884="RE", M2884="International", M2884="Europe"),"FEDEX INTERNATIONAL","FEDEX FRANCE")</f>
        <v>FEDEX FRANCE</v>
      </c>
      <c r="B2884" s="5">
        <f t="shared" si="137"/>
        <v>46174</v>
      </c>
      <c r="F2884" s="6">
        <f>TCD!A2884</f>
        <v>873489650920</v>
      </c>
      <c r="H2884" s="18" t="str">
        <f>TCD!F2884</f>
        <v>E</v>
      </c>
      <c r="I2884" t="str">
        <f>TCD!B2884</f>
        <v>FR</v>
      </c>
      <c r="J2884" t="str">
        <f>IF(COUNTIF(Zoning!B:B,I2884)=0,"inconnu",_xlfn.XLOOKUP(I2884,Zoning!B:B,Zoning!C:C))</f>
        <v>France</v>
      </c>
      <c r="K2884">
        <f>_xlfn.XLOOKUP(F2884,'Shipment Detail'!N:N,'Shipment Detail'!AB:AB)</f>
        <v>6</v>
      </c>
      <c r="L2884">
        <f>TCD!E2884</f>
        <v>27.200000000000003</v>
      </c>
      <c r="M2884" t="str">
        <f>IF(J2884="France","ST",_xlfn.XLOOKUP(F2884,'Shipment Detail'!N:N,'Shipment Detail'!E:E,""))</f>
        <v>ST</v>
      </c>
      <c r="N2884">
        <f t="shared" ref="N2884:N2891" si="139">IF(OR(I2884="FR",I2884="DE",I2884="IT",I2884="ES",I2884="BE",I2884="NL",I2884="LU",I2884="PT",I2884="AT",I2884="IE",I2884="FI",I2884="SE",I2884="DK",I2884="PL",I2884="CZ",I2884="SK",I2884="HU",I2884="RO",I2884="BG",I2884="HR",I2884="SI",I2884="EE",I2884="LV",I2884="LT",I2884="GR",I2884="CY",I2884="MT"),0.2,0)</f>
        <v>0.2</v>
      </c>
      <c r="O2884" t="str">
        <f>IF(_xlfn.XLOOKUP(F2884,'Shipment Detail'!N:N,'Shipment Detail'!BM:BM)=0,"",_xlfn.XLOOKUP(F2884,'Shipment Detail'!N:N,'Shipment Detail'!BM:BM))</f>
        <v/>
      </c>
      <c r="R2884" t="str">
        <f>IF(_xlfn.XLOOKUP(F2884,'Shipment Detail'!N:N,'Shipment Detail'!AV:AV)&gt;60,10,"")</f>
        <v/>
      </c>
      <c r="T2884" s="3">
        <f>TCD!C2884</f>
        <v>13.809999999999995</v>
      </c>
    </row>
    <row r="2885" spans="1:20" x14ac:dyDescent="0.2">
      <c r="A2885" t="str">
        <f t="shared" si="138"/>
        <v>FEDEX FRANCE</v>
      </c>
      <c r="B2885" s="5">
        <f t="shared" si="137"/>
        <v>46174</v>
      </c>
      <c r="F2885" s="6">
        <f>TCD!A2885</f>
        <v>873489731869</v>
      </c>
      <c r="H2885" s="18" t="str">
        <f>TCD!F2885</f>
        <v>E</v>
      </c>
      <c r="I2885" t="str">
        <f>TCD!B2885</f>
        <v>FR</v>
      </c>
      <c r="J2885" t="str">
        <f>IF(COUNTIF(Zoning!B:B,I2885)=0,"inconnu",_xlfn.XLOOKUP(I2885,Zoning!B:B,Zoning!C:C))</f>
        <v>France</v>
      </c>
      <c r="K2885">
        <f>_xlfn.XLOOKUP(F2885,'Shipment Detail'!N:N,'Shipment Detail'!AB:AB)</f>
        <v>10</v>
      </c>
      <c r="L2885">
        <f>TCD!E2885</f>
        <v>58.1</v>
      </c>
      <c r="M2885" t="str">
        <f>IF(J2885="France","ST",_xlfn.XLOOKUP(F2885,'Shipment Detail'!N:N,'Shipment Detail'!E:E,""))</f>
        <v>ST</v>
      </c>
      <c r="N2885">
        <f t="shared" si="139"/>
        <v>0.2</v>
      </c>
      <c r="O2885" t="str">
        <f>IF(_xlfn.XLOOKUP(F2885,'Shipment Detail'!N:N,'Shipment Detail'!BM:BM)=0,"",_xlfn.XLOOKUP(F2885,'Shipment Detail'!N:N,'Shipment Detail'!BM:BM))</f>
        <v/>
      </c>
      <c r="R2885" t="str">
        <f>IF(_xlfn.XLOOKUP(F2885,'Shipment Detail'!N:N,'Shipment Detail'!AV:AV)&gt;60,10,"")</f>
        <v/>
      </c>
      <c r="T2885" s="3">
        <f>TCD!C2885</f>
        <v>24.189999999999998</v>
      </c>
    </row>
    <row r="2886" spans="1:20" x14ac:dyDescent="0.2">
      <c r="A2886" t="str">
        <f t="shared" si="138"/>
        <v>FEDEX FRANCE</v>
      </c>
      <c r="B2886" s="5">
        <f t="shared" si="137"/>
        <v>46174</v>
      </c>
      <c r="F2886" s="6">
        <f>TCD!A2886</f>
        <v>873489785869</v>
      </c>
      <c r="H2886" s="18" t="str">
        <f>TCD!F2886</f>
        <v>E</v>
      </c>
      <c r="I2886" t="str">
        <f>TCD!B2886</f>
        <v>FR</v>
      </c>
      <c r="J2886" t="str">
        <f>IF(COUNTIF(Zoning!B:B,I2886)=0,"inconnu",_xlfn.XLOOKUP(I2886,Zoning!B:B,Zoning!C:C))</f>
        <v>France</v>
      </c>
      <c r="K2886">
        <f>_xlfn.XLOOKUP(F2886,'Shipment Detail'!N:N,'Shipment Detail'!AB:AB)</f>
        <v>4</v>
      </c>
      <c r="L2886">
        <f>TCD!E2886</f>
        <v>20.100000000000001</v>
      </c>
      <c r="M2886" t="str">
        <f>IF(J2886="France","ST",_xlfn.XLOOKUP(F2886,'Shipment Detail'!N:N,'Shipment Detail'!E:E,""))</f>
        <v>ST</v>
      </c>
      <c r="N2886">
        <f t="shared" si="139"/>
        <v>0.2</v>
      </c>
      <c r="O2886" t="str">
        <f>IF(_xlfn.XLOOKUP(F2886,'Shipment Detail'!N:N,'Shipment Detail'!BM:BM)=0,"",_xlfn.XLOOKUP(F2886,'Shipment Detail'!N:N,'Shipment Detail'!BM:BM))</f>
        <v/>
      </c>
      <c r="R2886" t="str">
        <f>IF(_xlfn.XLOOKUP(F2886,'Shipment Detail'!N:N,'Shipment Detail'!AV:AV)&gt;60,10,"")</f>
        <v/>
      </c>
      <c r="T2886" s="3">
        <f>TCD!C2886</f>
        <v>11.469999999999999</v>
      </c>
    </row>
    <row r="2887" spans="1:20" x14ac:dyDescent="0.2">
      <c r="A2887" t="str">
        <f t="shared" si="138"/>
        <v>FEDEX FRANCE</v>
      </c>
      <c r="B2887" s="5">
        <f t="shared" si="137"/>
        <v>46174</v>
      </c>
      <c r="F2887" s="6">
        <f>TCD!A2887</f>
        <v>873489814674</v>
      </c>
      <c r="H2887" s="18" t="str">
        <f>TCD!F2887</f>
        <v>E</v>
      </c>
      <c r="I2887" t="str">
        <f>TCD!B2887</f>
        <v>FR</v>
      </c>
      <c r="J2887" t="str">
        <f>IF(COUNTIF(Zoning!B:B,I2887)=0,"inconnu",_xlfn.XLOOKUP(I2887,Zoning!B:B,Zoning!C:C))</f>
        <v>France</v>
      </c>
      <c r="K2887">
        <f>_xlfn.XLOOKUP(F2887,'Shipment Detail'!N:N,'Shipment Detail'!AB:AB)</f>
        <v>8</v>
      </c>
      <c r="L2887">
        <f>TCD!E2887</f>
        <v>56.9</v>
      </c>
      <c r="M2887" t="str">
        <f>IF(J2887="France","ST",_xlfn.XLOOKUP(F2887,'Shipment Detail'!N:N,'Shipment Detail'!E:E,""))</f>
        <v>ST</v>
      </c>
      <c r="N2887">
        <f t="shared" si="139"/>
        <v>0.2</v>
      </c>
      <c r="O2887" t="str">
        <f>IF(_xlfn.XLOOKUP(F2887,'Shipment Detail'!N:N,'Shipment Detail'!BM:BM)=0,"",_xlfn.XLOOKUP(F2887,'Shipment Detail'!N:N,'Shipment Detail'!BM:BM))</f>
        <v/>
      </c>
      <c r="R2887" t="str">
        <f>IF(_xlfn.XLOOKUP(F2887,'Shipment Detail'!N:N,'Shipment Detail'!AV:AV)&gt;60,10,"")</f>
        <v/>
      </c>
      <c r="T2887" s="3">
        <f>TCD!C2887</f>
        <v>23.52000000000001</v>
      </c>
    </row>
    <row r="2888" spans="1:20" x14ac:dyDescent="0.2">
      <c r="A2888" t="str">
        <f t="shared" si="138"/>
        <v>FEDEX FRANCE</v>
      </c>
      <c r="B2888" s="5">
        <f t="shared" si="137"/>
        <v>46174</v>
      </c>
      <c r="F2888" s="6">
        <f>TCD!A2888</f>
        <v>873489898861</v>
      </c>
      <c r="H2888" s="18" t="str">
        <f>TCD!F2888</f>
        <v>E</v>
      </c>
      <c r="I2888" t="str">
        <f>TCD!B2888</f>
        <v>FR</v>
      </c>
      <c r="J2888" t="str">
        <f>IF(COUNTIF(Zoning!B:B,I2888)=0,"inconnu",_xlfn.XLOOKUP(I2888,Zoning!B:B,Zoning!C:C))</f>
        <v>France</v>
      </c>
      <c r="K2888">
        <f>_xlfn.XLOOKUP(F2888,'Shipment Detail'!N:N,'Shipment Detail'!AB:AB)</f>
        <v>3</v>
      </c>
      <c r="L2888">
        <f>TCD!E2888</f>
        <v>6.8</v>
      </c>
      <c r="M2888" t="str">
        <f>IF(J2888="France","ST",_xlfn.XLOOKUP(F2888,'Shipment Detail'!N:N,'Shipment Detail'!E:E,""))</f>
        <v>ST</v>
      </c>
      <c r="N2888">
        <f t="shared" si="139"/>
        <v>0.2</v>
      </c>
      <c r="O2888" t="str">
        <f>IF(_xlfn.XLOOKUP(F2888,'Shipment Detail'!N:N,'Shipment Detail'!BM:BM)=0,"",_xlfn.XLOOKUP(F2888,'Shipment Detail'!N:N,'Shipment Detail'!BM:BM))</f>
        <v/>
      </c>
      <c r="R2888" t="str">
        <f>IF(_xlfn.XLOOKUP(F2888,'Shipment Detail'!N:N,'Shipment Detail'!AV:AV)&gt;60,10,"")</f>
        <v/>
      </c>
      <c r="T2888" s="3">
        <f>TCD!C2888</f>
        <v>6.7899999999999991</v>
      </c>
    </row>
    <row r="2889" spans="1:20" x14ac:dyDescent="0.2">
      <c r="A2889" t="str">
        <f t="shared" si="138"/>
        <v>FEDEX FRANCE</v>
      </c>
      <c r="B2889" s="5">
        <f t="shared" si="137"/>
        <v>46174</v>
      </c>
      <c r="F2889" s="6">
        <f>TCD!A2889</f>
        <v>873489982236</v>
      </c>
      <c r="H2889" s="18" t="str">
        <f>TCD!F2889</f>
        <v>E</v>
      </c>
      <c r="I2889" t="str">
        <f>TCD!B2889</f>
        <v>FR</v>
      </c>
      <c r="J2889" t="str">
        <f>IF(COUNTIF(Zoning!B:B,I2889)=0,"inconnu",_xlfn.XLOOKUP(I2889,Zoning!B:B,Zoning!C:C))</f>
        <v>France</v>
      </c>
      <c r="K2889">
        <f>_xlfn.XLOOKUP(F2889,'Shipment Detail'!N:N,'Shipment Detail'!AB:AB)</f>
        <v>2</v>
      </c>
      <c r="L2889">
        <f>TCD!E2889</f>
        <v>16</v>
      </c>
      <c r="M2889" t="str">
        <f>IF(J2889="France","ST",_xlfn.XLOOKUP(F2889,'Shipment Detail'!N:N,'Shipment Detail'!E:E,""))</f>
        <v>ST</v>
      </c>
      <c r="N2889">
        <f t="shared" si="139"/>
        <v>0.2</v>
      </c>
      <c r="O2889" t="str">
        <f>IF(_xlfn.XLOOKUP(F2889,'Shipment Detail'!N:N,'Shipment Detail'!BM:BM)=0,"",_xlfn.XLOOKUP(F2889,'Shipment Detail'!N:N,'Shipment Detail'!BM:BM))</f>
        <v/>
      </c>
      <c r="R2889" t="str">
        <f>IF(_xlfn.XLOOKUP(F2889,'Shipment Detail'!N:N,'Shipment Detail'!AV:AV)&gt;60,10,"")</f>
        <v/>
      </c>
      <c r="T2889" s="3">
        <f>TCD!C2889</f>
        <v>9.8000000000000007</v>
      </c>
    </row>
    <row r="2890" spans="1:20" x14ac:dyDescent="0.2">
      <c r="A2890" t="str">
        <f t="shared" si="138"/>
        <v>FEDEX FRANCE</v>
      </c>
      <c r="B2890" s="5">
        <f t="shared" si="137"/>
        <v>46174</v>
      </c>
      <c r="F2890" s="6">
        <f>TCD!A2890</f>
        <v>873490029131</v>
      </c>
      <c r="H2890" s="18" t="str">
        <f>TCD!F2890</f>
        <v>E</v>
      </c>
      <c r="I2890" t="str">
        <f>TCD!B2890</f>
        <v>FR</v>
      </c>
      <c r="J2890" t="str">
        <f>IF(COUNTIF(Zoning!B:B,I2890)=0,"inconnu",_xlfn.XLOOKUP(I2890,Zoning!B:B,Zoning!C:C))</f>
        <v>France</v>
      </c>
      <c r="K2890">
        <f>_xlfn.XLOOKUP(F2890,'Shipment Detail'!N:N,'Shipment Detail'!AB:AB)</f>
        <v>3</v>
      </c>
      <c r="L2890">
        <f>TCD!E2890</f>
        <v>12.2</v>
      </c>
      <c r="M2890" t="str">
        <f>IF(J2890="France","ST",_xlfn.XLOOKUP(F2890,'Shipment Detail'!N:N,'Shipment Detail'!E:E,""))</f>
        <v>ST</v>
      </c>
      <c r="N2890">
        <f t="shared" si="139"/>
        <v>0.2</v>
      </c>
      <c r="O2890" t="str">
        <f>IF(_xlfn.XLOOKUP(F2890,'Shipment Detail'!N:N,'Shipment Detail'!BM:BM)=0,"",_xlfn.XLOOKUP(F2890,'Shipment Detail'!N:N,'Shipment Detail'!BM:BM))</f>
        <v/>
      </c>
      <c r="R2890" t="str">
        <f>IF(_xlfn.XLOOKUP(F2890,'Shipment Detail'!N:N,'Shipment Detail'!AV:AV)&gt;60,10,"")</f>
        <v/>
      </c>
      <c r="T2890" s="3">
        <f>TCD!C2890</f>
        <v>8.7999999999999972</v>
      </c>
    </row>
    <row r="2891" spans="1:20" x14ac:dyDescent="0.2">
      <c r="A2891" t="str">
        <f t="shared" si="138"/>
        <v>FEDEX FRANCE</v>
      </c>
      <c r="B2891" s="5">
        <f t="shared" si="137"/>
        <v>46174</v>
      </c>
      <c r="F2891" s="6">
        <f>TCD!A2891</f>
        <v>873490061579</v>
      </c>
      <c r="H2891" s="18" t="str">
        <f>TCD!F2891</f>
        <v>E</v>
      </c>
      <c r="I2891" t="str">
        <f>TCD!B2891</f>
        <v>FR</v>
      </c>
      <c r="J2891" t="str">
        <f>IF(COUNTIF(Zoning!B:B,I2891)=0,"inconnu",_xlfn.XLOOKUP(I2891,Zoning!B:B,Zoning!C:C))</f>
        <v>France</v>
      </c>
      <c r="K2891">
        <f>_xlfn.XLOOKUP(F2891,'Shipment Detail'!N:N,'Shipment Detail'!AB:AB)</f>
        <v>2</v>
      </c>
      <c r="L2891">
        <f>TCD!E2891</f>
        <v>13.1</v>
      </c>
      <c r="M2891" t="str">
        <f>IF(J2891="France","ST",_xlfn.XLOOKUP(F2891,'Shipment Detail'!N:N,'Shipment Detail'!E:E,""))</f>
        <v>ST</v>
      </c>
      <c r="N2891">
        <f t="shared" si="139"/>
        <v>0.2</v>
      </c>
      <c r="O2891" t="str">
        <f>IF(_xlfn.XLOOKUP(F2891,'Shipment Detail'!N:N,'Shipment Detail'!BM:BM)=0,"",_xlfn.XLOOKUP(F2891,'Shipment Detail'!N:N,'Shipment Detail'!BM:BM))</f>
        <v/>
      </c>
      <c r="R2891" t="str">
        <f>IF(_xlfn.XLOOKUP(F2891,'Shipment Detail'!N:N,'Shipment Detail'!AV:AV)&gt;60,10,"")</f>
        <v/>
      </c>
      <c r="T2891" s="3">
        <f>TCD!C2891</f>
        <v>9.1300000000000026</v>
      </c>
    </row>
    <row r="2892" spans="1:20" x14ac:dyDescent="0.2">
      <c r="A2892" t="str">
        <f t="shared" ref="A2892:A2955" si="140">IF(OR(M2892="FICP",M2892="IE", M2892="RE", M2892="International", M2892="Europe"),"FEDEX INTERNATIONAL","FEDEX FRANCE")</f>
        <v>FEDEX FRANCE</v>
      </c>
      <c r="B2892" s="5">
        <f t="shared" ref="B2892:B2955" si="141">B2891</f>
        <v>46174</v>
      </c>
      <c r="F2892" s="6">
        <f>TCD!A2892</f>
        <v>873490106339</v>
      </c>
      <c r="H2892" s="18" t="str">
        <f>TCD!F2892</f>
        <v>E</v>
      </c>
      <c r="I2892" t="str">
        <f>TCD!B2892</f>
        <v>FR</v>
      </c>
      <c r="J2892" t="str">
        <f>IF(COUNTIF(Zoning!B:B,I2892)=0,"inconnu",_xlfn.XLOOKUP(I2892,Zoning!B:B,Zoning!C:C))</f>
        <v>France</v>
      </c>
      <c r="K2892">
        <f>_xlfn.XLOOKUP(F2892,'Shipment Detail'!N:N,'Shipment Detail'!AB:AB)</f>
        <v>15</v>
      </c>
      <c r="L2892">
        <f>TCD!E2892</f>
        <v>77.399999999999991</v>
      </c>
      <c r="M2892" t="str">
        <f>IF(J2892="France","ST",_xlfn.XLOOKUP(F2892,'Shipment Detail'!N:N,'Shipment Detail'!E:E,""))</f>
        <v>ST</v>
      </c>
      <c r="N2892">
        <f t="shared" ref="N2892:N2955" si="142">IF(OR(I2892="FR",I2892="DE",I2892="IT",I2892="ES",I2892="BE",I2892="NL",I2892="LU",I2892="PT",I2892="AT",I2892="IE",I2892="FI",I2892="SE",I2892="DK",I2892="PL",I2892="CZ",I2892="SK",I2892="HU",I2892="RO",I2892="BG",I2892="HR",I2892="SI",I2892="EE",I2892="LV",I2892="LT",I2892="GR",I2892="CY",I2892="MT"),0.2,0)</f>
        <v>0.2</v>
      </c>
      <c r="O2892" t="str">
        <f>IF(_xlfn.XLOOKUP(F2892,'Shipment Detail'!N:N,'Shipment Detail'!BM:BM)=0,"",_xlfn.XLOOKUP(F2892,'Shipment Detail'!N:N,'Shipment Detail'!BM:BM))</f>
        <v/>
      </c>
      <c r="R2892" t="str">
        <f>IF(_xlfn.XLOOKUP(F2892,'Shipment Detail'!N:N,'Shipment Detail'!AV:AV)&gt;60,10,"")</f>
        <v/>
      </c>
      <c r="T2892" s="3">
        <f>TCD!C2892</f>
        <v>31.689999999999998</v>
      </c>
    </row>
    <row r="2893" spans="1:20" x14ac:dyDescent="0.2">
      <c r="A2893" t="str">
        <f t="shared" si="140"/>
        <v>FEDEX FRANCE</v>
      </c>
      <c r="B2893" s="5">
        <f t="shared" si="141"/>
        <v>46174</v>
      </c>
      <c r="F2893" s="6">
        <f>TCD!A2893</f>
        <v>873490176677</v>
      </c>
      <c r="H2893" s="18" t="str">
        <f>TCD!F2893</f>
        <v>E</v>
      </c>
      <c r="I2893" t="str">
        <f>TCD!B2893</f>
        <v>FR</v>
      </c>
      <c r="J2893" t="str">
        <f>IF(COUNTIF(Zoning!B:B,I2893)=0,"inconnu",_xlfn.XLOOKUP(I2893,Zoning!B:B,Zoning!C:C))</f>
        <v>France</v>
      </c>
      <c r="K2893">
        <f>_xlfn.XLOOKUP(F2893,'Shipment Detail'!N:N,'Shipment Detail'!AB:AB)</f>
        <v>3</v>
      </c>
      <c r="L2893">
        <f>TCD!E2893</f>
        <v>16</v>
      </c>
      <c r="M2893" t="str">
        <f>IF(J2893="France","ST",_xlfn.XLOOKUP(F2893,'Shipment Detail'!N:N,'Shipment Detail'!E:E,""))</f>
        <v>ST</v>
      </c>
      <c r="N2893">
        <f t="shared" si="142"/>
        <v>0.2</v>
      </c>
      <c r="O2893" t="str">
        <f>IF(_xlfn.XLOOKUP(F2893,'Shipment Detail'!N:N,'Shipment Detail'!BM:BM)=0,"",_xlfn.XLOOKUP(F2893,'Shipment Detail'!N:N,'Shipment Detail'!BM:BM))</f>
        <v/>
      </c>
      <c r="R2893" t="str">
        <f>IF(_xlfn.XLOOKUP(F2893,'Shipment Detail'!N:N,'Shipment Detail'!AV:AV)&gt;60,10,"")</f>
        <v/>
      </c>
      <c r="T2893" s="3">
        <f>TCD!C2893</f>
        <v>9.8000000000000007</v>
      </c>
    </row>
    <row r="2894" spans="1:20" x14ac:dyDescent="0.2">
      <c r="A2894" t="str">
        <f t="shared" si="140"/>
        <v>FEDEX FRANCE</v>
      </c>
      <c r="B2894" s="5">
        <f t="shared" si="141"/>
        <v>46174</v>
      </c>
      <c r="F2894" s="6">
        <f>TCD!A2894</f>
        <v>873490198395</v>
      </c>
      <c r="H2894" s="18" t="str">
        <f>TCD!F2894</f>
        <v>E</v>
      </c>
      <c r="I2894" t="str">
        <f>TCD!B2894</f>
        <v>FR</v>
      </c>
      <c r="J2894" t="str">
        <f>IF(COUNTIF(Zoning!B:B,I2894)=0,"inconnu",_xlfn.XLOOKUP(I2894,Zoning!B:B,Zoning!C:C))</f>
        <v>France</v>
      </c>
      <c r="K2894">
        <f>_xlfn.XLOOKUP(F2894,'Shipment Detail'!N:N,'Shipment Detail'!AB:AB)</f>
        <v>7</v>
      </c>
      <c r="L2894">
        <f>TCD!E2894</f>
        <v>46.800000000000004</v>
      </c>
      <c r="M2894" t="str">
        <f>IF(J2894="France","ST",_xlfn.XLOOKUP(F2894,'Shipment Detail'!N:N,'Shipment Detail'!E:E,""))</f>
        <v>ST</v>
      </c>
      <c r="N2894">
        <f t="shared" si="142"/>
        <v>0.2</v>
      </c>
      <c r="O2894" t="str">
        <f>IF(_xlfn.XLOOKUP(F2894,'Shipment Detail'!N:N,'Shipment Detail'!BM:BM)=0,"",_xlfn.XLOOKUP(F2894,'Shipment Detail'!N:N,'Shipment Detail'!BM:BM))</f>
        <v/>
      </c>
      <c r="R2894" t="str">
        <f>IF(_xlfn.XLOOKUP(F2894,'Shipment Detail'!N:N,'Shipment Detail'!AV:AV)&gt;60,10,"")</f>
        <v/>
      </c>
      <c r="T2894" s="3">
        <f>TCD!C2894</f>
        <v>20.170000000000002</v>
      </c>
    </row>
    <row r="2895" spans="1:20" x14ac:dyDescent="0.2">
      <c r="A2895" t="str">
        <f t="shared" si="140"/>
        <v>FEDEX FRANCE</v>
      </c>
      <c r="B2895" s="5">
        <f t="shared" si="141"/>
        <v>46174</v>
      </c>
      <c r="F2895" s="6">
        <f>TCD!A2895</f>
        <v>873490250154</v>
      </c>
      <c r="H2895" s="18" t="str">
        <f>TCD!F2895</f>
        <v>E</v>
      </c>
      <c r="I2895" t="str">
        <f>TCD!B2895</f>
        <v>FR</v>
      </c>
      <c r="J2895" t="str">
        <f>IF(COUNTIF(Zoning!B:B,I2895)=0,"inconnu",_xlfn.XLOOKUP(I2895,Zoning!B:B,Zoning!C:C))</f>
        <v>France</v>
      </c>
      <c r="K2895">
        <f>_xlfn.XLOOKUP(F2895,'Shipment Detail'!N:N,'Shipment Detail'!AB:AB)</f>
        <v>3</v>
      </c>
      <c r="L2895">
        <f>TCD!E2895</f>
        <v>34.800000000000004</v>
      </c>
      <c r="M2895" t="str">
        <f>IF(J2895="France","ST",_xlfn.XLOOKUP(F2895,'Shipment Detail'!N:N,'Shipment Detail'!E:E,""))</f>
        <v>ST</v>
      </c>
      <c r="N2895">
        <f t="shared" si="142"/>
        <v>0.2</v>
      </c>
      <c r="O2895" t="str">
        <f>IF(_xlfn.XLOOKUP(F2895,'Shipment Detail'!N:N,'Shipment Detail'!BM:BM)=0,"",_xlfn.XLOOKUP(F2895,'Shipment Detail'!N:N,'Shipment Detail'!BM:BM))</f>
        <v/>
      </c>
      <c r="R2895">
        <f>IF(_xlfn.XLOOKUP(F2895,'Shipment Detail'!N:N,'Shipment Detail'!AV:AV)&gt;60,10,"")</f>
        <v>10</v>
      </c>
      <c r="T2895" s="3">
        <f>TCD!C2895</f>
        <v>16.159999999999997</v>
      </c>
    </row>
    <row r="2896" spans="1:20" x14ac:dyDescent="0.2">
      <c r="A2896" t="str">
        <f t="shared" si="140"/>
        <v>FEDEX FRANCE</v>
      </c>
      <c r="B2896" s="5">
        <f t="shared" si="141"/>
        <v>46174</v>
      </c>
      <c r="F2896" s="6">
        <f>TCD!A2896</f>
        <v>873490289706</v>
      </c>
      <c r="H2896" s="18" t="str">
        <f>TCD!F2896</f>
        <v>E</v>
      </c>
      <c r="I2896" t="str">
        <f>TCD!B2896</f>
        <v>FR</v>
      </c>
      <c r="J2896" t="str">
        <f>IF(COUNTIF(Zoning!B:B,I2896)=0,"inconnu",_xlfn.XLOOKUP(I2896,Zoning!B:B,Zoning!C:C))</f>
        <v>France</v>
      </c>
      <c r="K2896">
        <f>_xlfn.XLOOKUP(F2896,'Shipment Detail'!N:N,'Shipment Detail'!AB:AB)</f>
        <v>6</v>
      </c>
      <c r="L2896">
        <f>TCD!E2896</f>
        <v>14.799999999999999</v>
      </c>
      <c r="M2896" t="str">
        <f>IF(J2896="France","ST",_xlfn.XLOOKUP(F2896,'Shipment Detail'!N:N,'Shipment Detail'!E:E,""))</f>
        <v>ST</v>
      </c>
      <c r="N2896">
        <f t="shared" si="142"/>
        <v>0.2</v>
      </c>
      <c r="O2896" t="str">
        <f>IF(_xlfn.XLOOKUP(F2896,'Shipment Detail'!N:N,'Shipment Detail'!BM:BM)=0,"",_xlfn.XLOOKUP(F2896,'Shipment Detail'!N:N,'Shipment Detail'!BM:BM))</f>
        <v/>
      </c>
      <c r="R2896" t="str">
        <f>IF(_xlfn.XLOOKUP(F2896,'Shipment Detail'!N:N,'Shipment Detail'!AV:AV)&gt;60,10,"")</f>
        <v/>
      </c>
      <c r="T2896" s="3">
        <f>TCD!C2896</f>
        <v>9.4600000000000009</v>
      </c>
    </row>
    <row r="2897" spans="1:20" x14ac:dyDescent="0.2">
      <c r="A2897" t="str">
        <f t="shared" si="140"/>
        <v>FEDEX FRANCE</v>
      </c>
      <c r="B2897" s="5">
        <f t="shared" si="141"/>
        <v>46174</v>
      </c>
      <c r="F2897" s="6">
        <f>TCD!A2897</f>
        <v>873490327961</v>
      </c>
      <c r="H2897" s="18" t="str">
        <f>TCD!F2897</f>
        <v>E</v>
      </c>
      <c r="I2897" t="str">
        <f>TCD!B2897</f>
        <v>FR</v>
      </c>
      <c r="J2897" t="str">
        <f>IF(COUNTIF(Zoning!B:B,I2897)=0,"inconnu",_xlfn.XLOOKUP(I2897,Zoning!B:B,Zoning!C:C))</f>
        <v>France</v>
      </c>
      <c r="K2897">
        <f>_xlfn.XLOOKUP(F2897,'Shipment Detail'!N:N,'Shipment Detail'!AB:AB)</f>
        <v>2</v>
      </c>
      <c r="L2897">
        <f>TCD!E2897</f>
        <v>16.600000000000001</v>
      </c>
      <c r="M2897" t="str">
        <f>IF(J2897="France","ST",_xlfn.XLOOKUP(F2897,'Shipment Detail'!N:N,'Shipment Detail'!E:E,""))</f>
        <v>ST</v>
      </c>
      <c r="N2897">
        <f t="shared" si="142"/>
        <v>0.2</v>
      </c>
      <c r="O2897" t="str">
        <f>IF(_xlfn.XLOOKUP(F2897,'Shipment Detail'!N:N,'Shipment Detail'!BM:BM)=0,"",_xlfn.XLOOKUP(F2897,'Shipment Detail'!N:N,'Shipment Detail'!BM:BM))</f>
        <v/>
      </c>
      <c r="R2897" t="str">
        <f>IF(_xlfn.XLOOKUP(F2897,'Shipment Detail'!N:N,'Shipment Detail'!AV:AV)&gt;60,10,"")</f>
        <v/>
      </c>
      <c r="T2897" s="3">
        <f>TCD!C2897</f>
        <v>10.129999999999995</v>
      </c>
    </row>
    <row r="2898" spans="1:20" x14ac:dyDescent="0.2">
      <c r="A2898" t="str">
        <f t="shared" si="140"/>
        <v>FEDEX FRANCE</v>
      </c>
      <c r="B2898" s="5">
        <f t="shared" si="141"/>
        <v>46174</v>
      </c>
      <c r="F2898" s="6">
        <f>TCD!A2898</f>
        <v>873490339781</v>
      </c>
      <c r="H2898" s="18" t="str">
        <f>TCD!F2898</f>
        <v>E</v>
      </c>
      <c r="I2898" t="str">
        <f>TCD!B2898</f>
        <v>FR</v>
      </c>
      <c r="J2898" t="str">
        <f>IF(COUNTIF(Zoning!B:B,I2898)=0,"inconnu",_xlfn.XLOOKUP(I2898,Zoning!B:B,Zoning!C:C))</f>
        <v>France</v>
      </c>
      <c r="K2898">
        <f>_xlfn.XLOOKUP(F2898,'Shipment Detail'!N:N,'Shipment Detail'!AB:AB)</f>
        <v>2</v>
      </c>
      <c r="L2898">
        <f>TCD!E2898</f>
        <v>15</v>
      </c>
      <c r="M2898" t="str">
        <f>IF(J2898="France","ST",_xlfn.XLOOKUP(F2898,'Shipment Detail'!N:N,'Shipment Detail'!E:E,""))</f>
        <v>ST</v>
      </c>
      <c r="N2898">
        <f t="shared" si="142"/>
        <v>0.2</v>
      </c>
      <c r="O2898" t="str">
        <f>IF(_xlfn.XLOOKUP(F2898,'Shipment Detail'!N:N,'Shipment Detail'!BM:BM)=0,"",_xlfn.XLOOKUP(F2898,'Shipment Detail'!N:N,'Shipment Detail'!BM:BM))</f>
        <v/>
      </c>
      <c r="R2898" t="str">
        <f>IF(_xlfn.XLOOKUP(F2898,'Shipment Detail'!N:N,'Shipment Detail'!AV:AV)&gt;60,10,"")</f>
        <v/>
      </c>
      <c r="T2898" s="3">
        <f>TCD!C2898</f>
        <v>9.4600000000000009</v>
      </c>
    </row>
    <row r="2899" spans="1:20" x14ac:dyDescent="0.2">
      <c r="A2899" t="str">
        <f t="shared" si="140"/>
        <v>FEDEX FRANCE</v>
      </c>
      <c r="B2899" s="5">
        <f t="shared" si="141"/>
        <v>46174</v>
      </c>
      <c r="F2899" s="6">
        <f>TCD!A2899</f>
        <v>873490354380</v>
      </c>
      <c r="H2899" s="18" t="str">
        <f>TCD!F2899</f>
        <v>E</v>
      </c>
      <c r="I2899" t="str">
        <f>TCD!B2899</f>
        <v>FR</v>
      </c>
      <c r="J2899" t="str">
        <f>IF(COUNTIF(Zoning!B:B,I2899)=0,"inconnu",_xlfn.XLOOKUP(I2899,Zoning!B:B,Zoning!C:C))</f>
        <v>France</v>
      </c>
      <c r="K2899">
        <f>_xlfn.XLOOKUP(F2899,'Shipment Detail'!N:N,'Shipment Detail'!AB:AB)</f>
        <v>3</v>
      </c>
      <c r="L2899">
        <f>TCD!E2899</f>
        <v>20</v>
      </c>
      <c r="M2899" t="str">
        <f>IF(J2899="France","ST",_xlfn.XLOOKUP(F2899,'Shipment Detail'!N:N,'Shipment Detail'!E:E,""))</f>
        <v>ST</v>
      </c>
      <c r="N2899">
        <f t="shared" si="142"/>
        <v>0.2</v>
      </c>
      <c r="O2899" t="str">
        <f>IF(_xlfn.XLOOKUP(F2899,'Shipment Detail'!N:N,'Shipment Detail'!BM:BM)=0,"",_xlfn.XLOOKUP(F2899,'Shipment Detail'!N:N,'Shipment Detail'!BM:BM))</f>
        <v/>
      </c>
      <c r="R2899" t="str">
        <f>IF(_xlfn.XLOOKUP(F2899,'Shipment Detail'!N:N,'Shipment Detail'!AV:AV)&gt;60,10,"")</f>
        <v/>
      </c>
      <c r="T2899" s="3">
        <f>TCD!C2899</f>
        <v>11.14</v>
      </c>
    </row>
    <row r="2900" spans="1:20" x14ac:dyDescent="0.2">
      <c r="A2900" t="str">
        <f t="shared" si="140"/>
        <v>FEDEX FRANCE</v>
      </c>
      <c r="B2900" s="5">
        <f t="shared" si="141"/>
        <v>46174</v>
      </c>
      <c r="F2900" s="6">
        <f>TCD!A2900</f>
        <v>873490384567</v>
      </c>
      <c r="H2900" s="18" t="str">
        <f>TCD!F2900</f>
        <v>E</v>
      </c>
      <c r="I2900" t="str">
        <f>TCD!B2900</f>
        <v>FR</v>
      </c>
      <c r="J2900" t="str">
        <f>IF(COUNTIF(Zoning!B:B,I2900)=0,"inconnu",_xlfn.XLOOKUP(I2900,Zoning!B:B,Zoning!C:C))</f>
        <v>France</v>
      </c>
      <c r="K2900">
        <f>_xlfn.XLOOKUP(F2900,'Shipment Detail'!N:N,'Shipment Detail'!AB:AB)</f>
        <v>8</v>
      </c>
      <c r="L2900">
        <f>TCD!E2900</f>
        <v>41.6</v>
      </c>
      <c r="M2900" t="str">
        <f>IF(J2900="France","ST",_xlfn.XLOOKUP(F2900,'Shipment Detail'!N:N,'Shipment Detail'!E:E,""))</f>
        <v>ST</v>
      </c>
      <c r="N2900">
        <f t="shared" si="142"/>
        <v>0.2</v>
      </c>
      <c r="O2900" t="str">
        <f>IF(_xlfn.XLOOKUP(F2900,'Shipment Detail'!N:N,'Shipment Detail'!BM:BM)=0,"",_xlfn.XLOOKUP(F2900,'Shipment Detail'!N:N,'Shipment Detail'!BM:BM))</f>
        <v/>
      </c>
      <c r="R2900" t="str">
        <f>IF(_xlfn.XLOOKUP(F2900,'Shipment Detail'!N:N,'Shipment Detail'!AV:AV)&gt;60,10,"")</f>
        <v/>
      </c>
      <c r="T2900" s="3">
        <f>TCD!C2900</f>
        <v>18.500000000000007</v>
      </c>
    </row>
    <row r="2901" spans="1:20" x14ac:dyDescent="0.2">
      <c r="A2901" t="str">
        <f t="shared" si="140"/>
        <v>FEDEX FRANCE</v>
      </c>
      <c r="B2901" s="5">
        <f t="shared" si="141"/>
        <v>46174</v>
      </c>
      <c r="F2901" s="6">
        <f>TCD!A2901</f>
        <v>873490444007</v>
      </c>
      <c r="H2901" s="18" t="str">
        <f>TCD!F2901</f>
        <v>E</v>
      </c>
      <c r="I2901" t="str">
        <f>TCD!B2901</f>
        <v>FR</v>
      </c>
      <c r="J2901" t="str">
        <f>IF(COUNTIF(Zoning!B:B,I2901)=0,"inconnu",_xlfn.XLOOKUP(I2901,Zoning!B:B,Zoning!C:C))</f>
        <v>France</v>
      </c>
      <c r="K2901">
        <f>_xlfn.XLOOKUP(F2901,'Shipment Detail'!N:N,'Shipment Detail'!AB:AB)</f>
        <v>2</v>
      </c>
      <c r="L2901">
        <f>TCD!E2901</f>
        <v>15.7</v>
      </c>
      <c r="M2901" t="str">
        <f>IF(J2901="France","ST",_xlfn.XLOOKUP(F2901,'Shipment Detail'!N:N,'Shipment Detail'!E:E,""))</f>
        <v>ST</v>
      </c>
      <c r="N2901">
        <f t="shared" si="142"/>
        <v>0.2</v>
      </c>
      <c r="O2901" t="str">
        <f>IF(_xlfn.XLOOKUP(F2901,'Shipment Detail'!N:N,'Shipment Detail'!BM:BM)=0,"",_xlfn.XLOOKUP(F2901,'Shipment Detail'!N:N,'Shipment Detail'!BM:BM))</f>
        <v/>
      </c>
      <c r="R2901" t="str">
        <f>IF(_xlfn.XLOOKUP(F2901,'Shipment Detail'!N:N,'Shipment Detail'!AV:AV)&gt;60,10,"")</f>
        <v/>
      </c>
      <c r="T2901" s="3">
        <f>TCD!C2901</f>
        <v>9.8000000000000007</v>
      </c>
    </row>
    <row r="2902" spans="1:20" x14ac:dyDescent="0.2">
      <c r="A2902" t="str">
        <f t="shared" si="140"/>
        <v>FEDEX FRANCE</v>
      </c>
      <c r="B2902" s="5">
        <f t="shared" si="141"/>
        <v>46174</v>
      </c>
      <c r="F2902" s="6">
        <f>TCD!A2902</f>
        <v>873490463756</v>
      </c>
      <c r="H2902" s="18" t="str">
        <f>TCD!F2902</f>
        <v>E</v>
      </c>
      <c r="I2902" t="str">
        <f>TCD!B2902</f>
        <v>FR</v>
      </c>
      <c r="J2902" t="str">
        <f>IF(COUNTIF(Zoning!B:B,I2902)=0,"inconnu",_xlfn.XLOOKUP(I2902,Zoning!B:B,Zoning!C:C))</f>
        <v>France</v>
      </c>
      <c r="K2902">
        <f>_xlfn.XLOOKUP(F2902,'Shipment Detail'!N:N,'Shipment Detail'!AB:AB)</f>
        <v>3</v>
      </c>
      <c r="L2902">
        <f>TCD!E2902</f>
        <v>18</v>
      </c>
      <c r="M2902" t="str">
        <f>IF(J2902="France","ST",_xlfn.XLOOKUP(F2902,'Shipment Detail'!N:N,'Shipment Detail'!E:E,""))</f>
        <v>ST</v>
      </c>
      <c r="N2902">
        <f t="shared" si="142"/>
        <v>0.2</v>
      </c>
      <c r="O2902" t="str">
        <f>IF(_xlfn.XLOOKUP(F2902,'Shipment Detail'!N:N,'Shipment Detail'!BM:BM)=0,"",_xlfn.XLOOKUP(F2902,'Shipment Detail'!N:N,'Shipment Detail'!BM:BM))</f>
        <v/>
      </c>
      <c r="R2902" t="str">
        <f>IF(_xlfn.XLOOKUP(F2902,'Shipment Detail'!N:N,'Shipment Detail'!AV:AV)&gt;60,10,"")</f>
        <v/>
      </c>
      <c r="T2902" s="3">
        <f>TCD!C2902</f>
        <v>10.469999999999999</v>
      </c>
    </row>
    <row r="2903" spans="1:20" x14ac:dyDescent="0.2">
      <c r="A2903" t="str">
        <f t="shared" si="140"/>
        <v>FEDEX FRANCE</v>
      </c>
      <c r="B2903" s="5">
        <f t="shared" si="141"/>
        <v>46174</v>
      </c>
      <c r="F2903" s="6">
        <f>TCD!A2903</f>
        <v>873490481652</v>
      </c>
      <c r="H2903" s="18" t="str">
        <f>TCD!F2903</f>
        <v>E</v>
      </c>
      <c r="I2903" t="str">
        <f>TCD!B2903</f>
        <v>FR</v>
      </c>
      <c r="J2903" t="str">
        <f>IF(COUNTIF(Zoning!B:B,I2903)=0,"inconnu",_xlfn.XLOOKUP(I2903,Zoning!B:B,Zoning!C:C))</f>
        <v>France</v>
      </c>
      <c r="K2903">
        <f>_xlfn.XLOOKUP(F2903,'Shipment Detail'!N:N,'Shipment Detail'!AB:AB)</f>
        <v>1</v>
      </c>
      <c r="L2903">
        <f>TCD!E2903</f>
        <v>8</v>
      </c>
      <c r="M2903" t="str">
        <f>IF(J2903="France","ST",_xlfn.XLOOKUP(F2903,'Shipment Detail'!N:N,'Shipment Detail'!E:E,""))</f>
        <v>ST</v>
      </c>
      <c r="N2903">
        <f t="shared" si="142"/>
        <v>0.2</v>
      </c>
      <c r="O2903" t="str">
        <f>IF(_xlfn.XLOOKUP(F2903,'Shipment Detail'!N:N,'Shipment Detail'!BM:BM)=0,"",_xlfn.XLOOKUP(F2903,'Shipment Detail'!N:N,'Shipment Detail'!BM:BM))</f>
        <v/>
      </c>
      <c r="R2903" t="str">
        <f>IF(_xlfn.XLOOKUP(F2903,'Shipment Detail'!N:N,'Shipment Detail'!AV:AV)&gt;60,10,"")</f>
        <v/>
      </c>
      <c r="T2903" s="3">
        <f>TCD!C2903</f>
        <v>7.120000000000001</v>
      </c>
    </row>
    <row r="2904" spans="1:20" x14ac:dyDescent="0.2">
      <c r="A2904" t="str">
        <f t="shared" si="140"/>
        <v>FEDEX FRANCE</v>
      </c>
      <c r="B2904" s="5">
        <f t="shared" si="141"/>
        <v>46174</v>
      </c>
      <c r="F2904" s="6">
        <f>TCD!A2904</f>
        <v>873490511225</v>
      </c>
      <c r="H2904" s="18" t="str">
        <f>TCD!F2904</f>
        <v>E</v>
      </c>
      <c r="I2904" t="str">
        <f>TCD!B2904</f>
        <v>FR</v>
      </c>
      <c r="J2904" t="str">
        <f>IF(COUNTIF(Zoning!B:B,I2904)=0,"inconnu",_xlfn.XLOOKUP(I2904,Zoning!B:B,Zoning!C:C))</f>
        <v>France</v>
      </c>
      <c r="K2904">
        <f>_xlfn.XLOOKUP(F2904,'Shipment Detail'!N:N,'Shipment Detail'!AB:AB)</f>
        <v>1</v>
      </c>
      <c r="L2904">
        <f>TCD!E2904</f>
        <v>6</v>
      </c>
      <c r="M2904" t="str">
        <f>IF(J2904="France","ST",_xlfn.XLOOKUP(F2904,'Shipment Detail'!N:N,'Shipment Detail'!E:E,""))</f>
        <v>ST</v>
      </c>
      <c r="N2904">
        <f t="shared" si="142"/>
        <v>0.2</v>
      </c>
      <c r="O2904" t="str">
        <f>IF(_xlfn.XLOOKUP(F2904,'Shipment Detail'!N:N,'Shipment Detail'!BM:BM)=0,"",_xlfn.XLOOKUP(F2904,'Shipment Detail'!N:N,'Shipment Detail'!BM:BM))</f>
        <v/>
      </c>
      <c r="R2904" t="str">
        <f>IF(_xlfn.XLOOKUP(F2904,'Shipment Detail'!N:N,'Shipment Detail'!AV:AV)&gt;60,10,"")</f>
        <v/>
      </c>
      <c r="T2904" s="3">
        <f>TCD!C2904</f>
        <v>6.4499999999999993</v>
      </c>
    </row>
    <row r="2905" spans="1:20" x14ac:dyDescent="0.2">
      <c r="A2905" t="str">
        <f t="shared" si="140"/>
        <v>FEDEX FRANCE</v>
      </c>
      <c r="B2905" s="5">
        <f t="shared" si="141"/>
        <v>46174</v>
      </c>
      <c r="F2905" s="6">
        <f>TCD!A2905</f>
        <v>873490531065</v>
      </c>
      <c r="H2905" s="18" t="str">
        <f>TCD!F2905</f>
        <v>E</v>
      </c>
      <c r="I2905" t="str">
        <f>TCD!B2905</f>
        <v>FR</v>
      </c>
      <c r="J2905" t="str">
        <f>IF(COUNTIF(Zoning!B:B,I2905)=0,"inconnu",_xlfn.XLOOKUP(I2905,Zoning!B:B,Zoning!C:C))</f>
        <v>France</v>
      </c>
      <c r="K2905">
        <f>_xlfn.XLOOKUP(F2905,'Shipment Detail'!N:N,'Shipment Detail'!AB:AB)</f>
        <v>2</v>
      </c>
      <c r="L2905">
        <f>TCD!E2905</f>
        <v>12.4</v>
      </c>
      <c r="M2905" t="str">
        <f>IF(J2905="France","ST",_xlfn.XLOOKUP(F2905,'Shipment Detail'!N:N,'Shipment Detail'!E:E,""))</f>
        <v>ST</v>
      </c>
      <c r="N2905">
        <f t="shared" si="142"/>
        <v>0.2</v>
      </c>
      <c r="O2905" t="str">
        <f>IF(_xlfn.XLOOKUP(F2905,'Shipment Detail'!N:N,'Shipment Detail'!BM:BM)=0,"",_xlfn.XLOOKUP(F2905,'Shipment Detail'!N:N,'Shipment Detail'!BM:BM))</f>
        <v/>
      </c>
      <c r="R2905" t="str">
        <f>IF(_xlfn.XLOOKUP(F2905,'Shipment Detail'!N:N,'Shipment Detail'!AV:AV)&gt;60,10,"")</f>
        <v/>
      </c>
      <c r="T2905" s="3">
        <f>TCD!C2905</f>
        <v>8.7999999999999972</v>
      </c>
    </row>
    <row r="2906" spans="1:20" x14ac:dyDescent="0.2">
      <c r="A2906" t="str">
        <f t="shared" si="140"/>
        <v>FEDEX FRANCE</v>
      </c>
      <c r="B2906" s="5">
        <f t="shared" si="141"/>
        <v>46174</v>
      </c>
      <c r="F2906" s="6">
        <f>TCD!A2906</f>
        <v>873490546860</v>
      </c>
      <c r="H2906" s="18" t="str">
        <f>TCD!F2906</f>
        <v>E</v>
      </c>
      <c r="I2906" t="str">
        <f>TCD!B2906</f>
        <v>FR</v>
      </c>
      <c r="J2906" t="str">
        <f>IF(COUNTIF(Zoning!B:B,I2906)=0,"inconnu",_xlfn.XLOOKUP(I2906,Zoning!B:B,Zoning!C:C))</f>
        <v>France</v>
      </c>
      <c r="K2906">
        <f>_xlfn.XLOOKUP(F2906,'Shipment Detail'!N:N,'Shipment Detail'!AB:AB)</f>
        <v>6</v>
      </c>
      <c r="L2906">
        <f>TCD!E2906</f>
        <v>36.4</v>
      </c>
      <c r="M2906" t="str">
        <f>IF(J2906="France","ST",_xlfn.XLOOKUP(F2906,'Shipment Detail'!N:N,'Shipment Detail'!E:E,""))</f>
        <v>ST</v>
      </c>
      <c r="N2906">
        <f t="shared" si="142"/>
        <v>0.2</v>
      </c>
      <c r="O2906" t="str">
        <f>IF(_xlfn.XLOOKUP(F2906,'Shipment Detail'!N:N,'Shipment Detail'!BM:BM)=0,"",_xlfn.XLOOKUP(F2906,'Shipment Detail'!N:N,'Shipment Detail'!BM:BM))</f>
        <v/>
      </c>
      <c r="R2906" t="str">
        <f>IF(_xlfn.XLOOKUP(F2906,'Shipment Detail'!N:N,'Shipment Detail'!AV:AV)&gt;60,10,"")</f>
        <v/>
      </c>
      <c r="T2906" s="3">
        <f>TCD!C2906</f>
        <v>16.830000000000005</v>
      </c>
    </row>
    <row r="2907" spans="1:20" x14ac:dyDescent="0.2">
      <c r="A2907" t="str">
        <f t="shared" si="140"/>
        <v>FEDEX FRANCE</v>
      </c>
      <c r="B2907" s="5">
        <f t="shared" si="141"/>
        <v>46174</v>
      </c>
      <c r="F2907" s="6">
        <f>TCD!A2907</f>
        <v>873490576380</v>
      </c>
      <c r="H2907" s="18" t="str">
        <f>TCD!F2907</f>
        <v>E</v>
      </c>
      <c r="I2907" t="str">
        <f>TCD!B2907</f>
        <v>FR</v>
      </c>
      <c r="J2907" t="str">
        <f>IF(COUNTIF(Zoning!B:B,I2907)=0,"inconnu",_xlfn.XLOOKUP(I2907,Zoning!B:B,Zoning!C:C))</f>
        <v>France</v>
      </c>
      <c r="K2907">
        <f>_xlfn.XLOOKUP(F2907,'Shipment Detail'!N:N,'Shipment Detail'!AB:AB)</f>
        <v>2</v>
      </c>
      <c r="L2907">
        <f>TCD!E2907</f>
        <v>14</v>
      </c>
      <c r="M2907" t="str">
        <f>IF(J2907="France","ST",_xlfn.XLOOKUP(F2907,'Shipment Detail'!N:N,'Shipment Detail'!E:E,""))</f>
        <v>ST</v>
      </c>
      <c r="N2907">
        <f t="shared" si="142"/>
        <v>0.2</v>
      </c>
      <c r="O2907" t="str">
        <f>IF(_xlfn.XLOOKUP(F2907,'Shipment Detail'!N:N,'Shipment Detail'!BM:BM)=0,"",_xlfn.XLOOKUP(F2907,'Shipment Detail'!N:N,'Shipment Detail'!BM:BM))</f>
        <v/>
      </c>
      <c r="R2907" t="str">
        <f>IF(_xlfn.XLOOKUP(F2907,'Shipment Detail'!N:N,'Shipment Detail'!AV:AV)&gt;60,10,"")</f>
        <v/>
      </c>
      <c r="T2907" s="3">
        <f>TCD!C2907</f>
        <v>9.1300000000000026</v>
      </c>
    </row>
    <row r="2908" spans="1:20" x14ac:dyDescent="0.2">
      <c r="A2908" t="str">
        <f t="shared" si="140"/>
        <v>FEDEX FRANCE</v>
      </c>
      <c r="B2908" s="5">
        <f t="shared" si="141"/>
        <v>46174</v>
      </c>
      <c r="F2908" s="6">
        <f>TCD!A2908</f>
        <v>873490598710</v>
      </c>
      <c r="H2908" s="18" t="str">
        <f>TCD!F2908</f>
        <v>E</v>
      </c>
      <c r="I2908" t="str">
        <f>TCD!B2908</f>
        <v>FR</v>
      </c>
      <c r="J2908" t="str">
        <f>IF(COUNTIF(Zoning!B:B,I2908)=0,"inconnu",_xlfn.XLOOKUP(I2908,Zoning!B:B,Zoning!C:C))</f>
        <v>France</v>
      </c>
      <c r="K2908">
        <f>_xlfn.XLOOKUP(F2908,'Shipment Detail'!N:N,'Shipment Detail'!AB:AB)</f>
        <v>4</v>
      </c>
      <c r="L2908">
        <f>TCD!E2908</f>
        <v>23.1</v>
      </c>
      <c r="M2908" t="str">
        <f>IF(J2908="France","ST",_xlfn.XLOOKUP(F2908,'Shipment Detail'!N:N,'Shipment Detail'!E:E,""))</f>
        <v>ST</v>
      </c>
      <c r="N2908">
        <f t="shared" si="142"/>
        <v>0.2</v>
      </c>
      <c r="O2908" t="str">
        <f>IF(_xlfn.XLOOKUP(F2908,'Shipment Detail'!N:N,'Shipment Detail'!BM:BM)=0,"",_xlfn.XLOOKUP(F2908,'Shipment Detail'!N:N,'Shipment Detail'!BM:BM))</f>
        <v/>
      </c>
      <c r="R2908" t="str">
        <f>IF(_xlfn.XLOOKUP(F2908,'Shipment Detail'!N:N,'Shipment Detail'!AV:AV)&gt;60,10,"")</f>
        <v/>
      </c>
      <c r="T2908" s="3">
        <f>TCD!C2908</f>
        <v>12.480000000000004</v>
      </c>
    </row>
    <row r="2909" spans="1:20" x14ac:dyDescent="0.2">
      <c r="A2909" t="str">
        <f t="shared" si="140"/>
        <v>FEDEX FRANCE</v>
      </c>
      <c r="B2909" s="5">
        <f t="shared" si="141"/>
        <v>46174</v>
      </c>
      <c r="F2909" s="6">
        <f>TCD!A2909</f>
        <v>873490629024</v>
      </c>
      <c r="H2909" s="18" t="str">
        <f>TCD!F2909</f>
        <v>E</v>
      </c>
      <c r="I2909" t="str">
        <f>TCD!B2909</f>
        <v>FR</v>
      </c>
      <c r="J2909" t="str">
        <f>IF(COUNTIF(Zoning!B:B,I2909)=0,"inconnu",_xlfn.XLOOKUP(I2909,Zoning!B:B,Zoning!C:C))</f>
        <v>France</v>
      </c>
      <c r="K2909">
        <f>_xlfn.XLOOKUP(F2909,'Shipment Detail'!N:N,'Shipment Detail'!AB:AB)</f>
        <v>2</v>
      </c>
      <c r="L2909">
        <f>TCD!E2909</f>
        <v>15</v>
      </c>
      <c r="M2909" t="str">
        <f>IF(J2909="France","ST",_xlfn.XLOOKUP(F2909,'Shipment Detail'!N:N,'Shipment Detail'!E:E,""))</f>
        <v>ST</v>
      </c>
      <c r="N2909">
        <f t="shared" si="142"/>
        <v>0.2</v>
      </c>
      <c r="O2909" t="str">
        <f>IF(_xlfn.XLOOKUP(F2909,'Shipment Detail'!N:N,'Shipment Detail'!BM:BM)=0,"",_xlfn.XLOOKUP(F2909,'Shipment Detail'!N:N,'Shipment Detail'!BM:BM))</f>
        <v/>
      </c>
      <c r="R2909" t="str">
        <f>IF(_xlfn.XLOOKUP(F2909,'Shipment Detail'!N:N,'Shipment Detail'!AV:AV)&gt;60,10,"")</f>
        <v/>
      </c>
      <c r="T2909" s="3">
        <f>TCD!C2909</f>
        <v>9.4600000000000009</v>
      </c>
    </row>
    <row r="2910" spans="1:20" x14ac:dyDescent="0.2">
      <c r="A2910" t="str">
        <f t="shared" si="140"/>
        <v>FEDEX FRANCE</v>
      </c>
      <c r="B2910" s="5">
        <f t="shared" si="141"/>
        <v>46174</v>
      </c>
      <c r="F2910" s="6">
        <f>TCD!A2910</f>
        <v>873490668135</v>
      </c>
      <c r="H2910" s="18" t="str">
        <f>TCD!F2910</f>
        <v>E</v>
      </c>
      <c r="I2910" t="str">
        <f>TCD!B2910</f>
        <v>FR</v>
      </c>
      <c r="J2910" t="str">
        <f>IF(COUNTIF(Zoning!B:B,I2910)=0,"inconnu",_xlfn.XLOOKUP(I2910,Zoning!B:B,Zoning!C:C))</f>
        <v>France</v>
      </c>
      <c r="K2910">
        <f>_xlfn.XLOOKUP(F2910,'Shipment Detail'!N:N,'Shipment Detail'!AB:AB)</f>
        <v>4</v>
      </c>
      <c r="L2910">
        <f>TCD!E2910</f>
        <v>23.900000000000002</v>
      </c>
      <c r="M2910" t="str">
        <f>IF(J2910="France","ST",_xlfn.XLOOKUP(F2910,'Shipment Detail'!N:N,'Shipment Detail'!E:E,""))</f>
        <v>ST</v>
      </c>
      <c r="N2910">
        <f t="shared" si="142"/>
        <v>0.2</v>
      </c>
      <c r="O2910" t="str">
        <f>IF(_xlfn.XLOOKUP(F2910,'Shipment Detail'!N:N,'Shipment Detail'!BM:BM)=0,"",_xlfn.XLOOKUP(F2910,'Shipment Detail'!N:N,'Shipment Detail'!BM:BM))</f>
        <v/>
      </c>
      <c r="R2910" t="str">
        <f>IF(_xlfn.XLOOKUP(F2910,'Shipment Detail'!N:N,'Shipment Detail'!AV:AV)&gt;60,10,"")</f>
        <v/>
      </c>
      <c r="T2910" s="3">
        <f>TCD!C2910</f>
        <v>12.480000000000004</v>
      </c>
    </row>
    <row r="2911" spans="1:20" x14ac:dyDescent="0.2">
      <c r="A2911" t="str">
        <f t="shared" si="140"/>
        <v>FEDEX FRANCE</v>
      </c>
      <c r="B2911" s="5">
        <f t="shared" si="141"/>
        <v>46174</v>
      </c>
      <c r="F2911" s="6">
        <f>TCD!A2911</f>
        <v>873490694647</v>
      </c>
      <c r="H2911" s="18" t="str">
        <f>TCD!F2911</f>
        <v>E</v>
      </c>
      <c r="I2911" t="str">
        <f>TCD!B2911</f>
        <v>FR</v>
      </c>
      <c r="J2911" t="str">
        <f>IF(COUNTIF(Zoning!B:B,I2911)=0,"inconnu",_xlfn.XLOOKUP(I2911,Zoning!B:B,Zoning!C:C))</f>
        <v>France</v>
      </c>
      <c r="K2911">
        <f>_xlfn.XLOOKUP(F2911,'Shipment Detail'!N:N,'Shipment Detail'!AB:AB)</f>
        <v>1</v>
      </c>
      <c r="L2911">
        <f>TCD!E2911</f>
        <v>8</v>
      </c>
      <c r="M2911" t="str">
        <f>IF(J2911="France","ST",_xlfn.XLOOKUP(F2911,'Shipment Detail'!N:N,'Shipment Detail'!E:E,""))</f>
        <v>ST</v>
      </c>
      <c r="N2911">
        <f t="shared" si="142"/>
        <v>0.2</v>
      </c>
      <c r="O2911" t="str">
        <f>IF(_xlfn.XLOOKUP(F2911,'Shipment Detail'!N:N,'Shipment Detail'!BM:BM)=0,"",_xlfn.XLOOKUP(F2911,'Shipment Detail'!N:N,'Shipment Detail'!BM:BM))</f>
        <v/>
      </c>
      <c r="R2911" t="str">
        <f>IF(_xlfn.XLOOKUP(F2911,'Shipment Detail'!N:N,'Shipment Detail'!AV:AV)&gt;60,10,"")</f>
        <v/>
      </c>
      <c r="T2911" s="3">
        <f>TCD!C2911</f>
        <v>7.120000000000001</v>
      </c>
    </row>
    <row r="2912" spans="1:20" x14ac:dyDescent="0.2">
      <c r="A2912" t="str">
        <f t="shared" si="140"/>
        <v>FEDEX FRANCE</v>
      </c>
      <c r="B2912" s="5">
        <f t="shared" si="141"/>
        <v>46174</v>
      </c>
      <c r="F2912" s="6">
        <f>TCD!A2912</f>
        <v>873490786056</v>
      </c>
      <c r="H2912" s="18" t="str">
        <f>TCD!F2912</f>
        <v>E</v>
      </c>
      <c r="I2912" t="str">
        <f>TCD!B2912</f>
        <v>FR</v>
      </c>
      <c r="J2912" t="str">
        <f>IF(COUNTIF(Zoning!B:B,I2912)=0,"inconnu",_xlfn.XLOOKUP(I2912,Zoning!B:B,Zoning!C:C))</f>
        <v>France</v>
      </c>
      <c r="K2912">
        <f>_xlfn.XLOOKUP(F2912,'Shipment Detail'!N:N,'Shipment Detail'!AB:AB)</f>
        <v>2</v>
      </c>
      <c r="L2912">
        <f>TCD!E2912</f>
        <v>13</v>
      </c>
      <c r="M2912" t="str">
        <f>IF(J2912="France","ST",_xlfn.XLOOKUP(F2912,'Shipment Detail'!N:N,'Shipment Detail'!E:E,""))</f>
        <v>ST</v>
      </c>
      <c r="N2912">
        <f t="shared" si="142"/>
        <v>0.2</v>
      </c>
      <c r="O2912" t="str">
        <f>IF(_xlfn.XLOOKUP(F2912,'Shipment Detail'!N:N,'Shipment Detail'!BM:BM)=0,"",_xlfn.XLOOKUP(F2912,'Shipment Detail'!N:N,'Shipment Detail'!BM:BM))</f>
        <v/>
      </c>
      <c r="R2912" t="str">
        <f>IF(_xlfn.XLOOKUP(F2912,'Shipment Detail'!N:N,'Shipment Detail'!AV:AV)&gt;60,10,"")</f>
        <v/>
      </c>
      <c r="T2912" s="3">
        <f>TCD!C2912</f>
        <v>8.7999999999999972</v>
      </c>
    </row>
    <row r="2913" spans="1:20" x14ac:dyDescent="0.2">
      <c r="A2913" t="str">
        <f t="shared" si="140"/>
        <v>FEDEX FRANCE</v>
      </c>
      <c r="B2913" s="5">
        <f t="shared" si="141"/>
        <v>46174</v>
      </c>
      <c r="F2913" s="6">
        <f>TCD!A2913</f>
        <v>873490800204</v>
      </c>
      <c r="H2913" s="18" t="str">
        <f>TCD!F2913</f>
        <v>E</v>
      </c>
      <c r="I2913" t="str">
        <f>TCD!B2913</f>
        <v>FR</v>
      </c>
      <c r="J2913" t="str">
        <f>IF(COUNTIF(Zoning!B:B,I2913)=0,"inconnu",_xlfn.XLOOKUP(I2913,Zoning!B:B,Zoning!C:C))</f>
        <v>France</v>
      </c>
      <c r="K2913">
        <f>_xlfn.XLOOKUP(F2913,'Shipment Detail'!N:N,'Shipment Detail'!AB:AB)</f>
        <v>4</v>
      </c>
      <c r="L2913">
        <f>TCD!E2913</f>
        <v>30.200000000000003</v>
      </c>
      <c r="M2913" t="str">
        <f>IF(J2913="France","ST",_xlfn.XLOOKUP(F2913,'Shipment Detail'!N:N,'Shipment Detail'!E:E,""))</f>
        <v>ST</v>
      </c>
      <c r="N2913">
        <f t="shared" si="142"/>
        <v>0.2</v>
      </c>
      <c r="O2913" t="str">
        <f>IF(_xlfn.XLOOKUP(F2913,'Shipment Detail'!N:N,'Shipment Detail'!BM:BM)=0,"",_xlfn.XLOOKUP(F2913,'Shipment Detail'!N:N,'Shipment Detail'!BM:BM))</f>
        <v/>
      </c>
      <c r="R2913" t="str">
        <f>IF(_xlfn.XLOOKUP(F2913,'Shipment Detail'!N:N,'Shipment Detail'!AV:AV)&gt;60,10,"")</f>
        <v/>
      </c>
      <c r="T2913" s="3">
        <f>TCD!C2913</f>
        <v>14.82</v>
      </c>
    </row>
    <row r="2914" spans="1:20" x14ac:dyDescent="0.2">
      <c r="A2914" t="str">
        <f t="shared" si="140"/>
        <v>FEDEX FRANCE</v>
      </c>
      <c r="B2914" s="5">
        <f t="shared" si="141"/>
        <v>46174</v>
      </c>
      <c r="F2914" s="6">
        <f>TCD!A2914</f>
        <v>873490824657</v>
      </c>
      <c r="H2914" s="18" t="str">
        <f>TCD!F2914</f>
        <v>E</v>
      </c>
      <c r="I2914" t="str">
        <f>TCD!B2914</f>
        <v>FR</v>
      </c>
      <c r="J2914" t="str">
        <f>IF(COUNTIF(Zoning!B:B,I2914)=0,"inconnu",_xlfn.XLOOKUP(I2914,Zoning!B:B,Zoning!C:C))</f>
        <v>France</v>
      </c>
      <c r="K2914">
        <f>_xlfn.XLOOKUP(F2914,'Shipment Detail'!N:N,'Shipment Detail'!AB:AB)</f>
        <v>4</v>
      </c>
      <c r="L2914">
        <f>TCD!E2914</f>
        <v>30</v>
      </c>
      <c r="M2914" t="str">
        <f>IF(J2914="France","ST",_xlfn.XLOOKUP(F2914,'Shipment Detail'!N:N,'Shipment Detail'!E:E,""))</f>
        <v>ST</v>
      </c>
      <c r="N2914">
        <f t="shared" si="142"/>
        <v>0.2</v>
      </c>
      <c r="O2914" t="str">
        <f>IF(_xlfn.XLOOKUP(F2914,'Shipment Detail'!N:N,'Shipment Detail'!BM:BM)=0,"",_xlfn.XLOOKUP(F2914,'Shipment Detail'!N:N,'Shipment Detail'!BM:BM))</f>
        <v/>
      </c>
      <c r="R2914" t="str">
        <f>IF(_xlfn.XLOOKUP(F2914,'Shipment Detail'!N:N,'Shipment Detail'!AV:AV)&gt;60,10,"")</f>
        <v/>
      </c>
      <c r="T2914" s="3">
        <f>TCD!C2914</f>
        <v>14.480000000000004</v>
      </c>
    </row>
    <row r="2915" spans="1:20" x14ac:dyDescent="0.2">
      <c r="A2915" t="str">
        <f t="shared" si="140"/>
        <v>FEDEX FRANCE</v>
      </c>
      <c r="B2915" s="5">
        <f t="shared" si="141"/>
        <v>46174</v>
      </c>
      <c r="F2915" s="6">
        <f>TCD!A2915</f>
        <v>873490851385</v>
      </c>
      <c r="H2915" s="18" t="str">
        <f>TCD!F2915</f>
        <v>E</v>
      </c>
      <c r="I2915" t="str">
        <f>TCD!B2915</f>
        <v>FR</v>
      </c>
      <c r="J2915" t="str">
        <f>IF(COUNTIF(Zoning!B:B,I2915)=0,"inconnu",_xlfn.XLOOKUP(I2915,Zoning!B:B,Zoning!C:C))</f>
        <v>France</v>
      </c>
      <c r="K2915">
        <f>_xlfn.XLOOKUP(F2915,'Shipment Detail'!N:N,'Shipment Detail'!AB:AB)</f>
        <v>8</v>
      </c>
      <c r="L2915">
        <f>TCD!E2915</f>
        <v>51.300000000000004</v>
      </c>
      <c r="M2915" t="str">
        <f>IF(J2915="France","ST",_xlfn.XLOOKUP(F2915,'Shipment Detail'!N:N,'Shipment Detail'!E:E,""))</f>
        <v>ST</v>
      </c>
      <c r="N2915">
        <f t="shared" si="142"/>
        <v>0.2</v>
      </c>
      <c r="O2915" t="str">
        <f>IF(_xlfn.XLOOKUP(F2915,'Shipment Detail'!N:N,'Shipment Detail'!BM:BM)=0,"",_xlfn.XLOOKUP(F2915,'Shipment Detail'!N:N,'Shipment Detail'!BM:BM))</f>
        <v/>
      </c>
      <c r="R2915" t="str">
        <f>IF(_xlfn.XLOOKUP(F2915,'Shipment Detail'!N:N,'Shipment Detail'!AV:AV)&gt;60,10,"")</f>
        <v/>
      </c>
      <c r="T2915" s="3">
        <f>TCD!C2915</f>
        <v>21.840000000000003</v>
      </c>
    </row>
    <row r="2916" spans="1:20" x14ac:dyDescent="0.2">
      <c r="A2916" t="str">
        <f t="shared" si="140"/>
        <v>FEDEX FRANCE</v>
      </c>
      <c r="B2916" s="5">
        <f t="shared" si="141"/>
        <v>46174</v>
      </c>
      <c r="F2916" s="6">
        <f>TCD!A2916</f>
        <v>873490889194</v>
      </c>
      <c r="H2916" s="18" t="str">
        <f>TCD!F2916</f>
        <v>E</v>
      </c>
      <c r="I2916" t="str">
        <f>TCD!B2916</f>
        <v>FR</v>
      </c>
      <c r="J2916" t="str">
        <f>IF(COUNTIF(Zoning!B:B,I2916)=0,"inconnu",_xlfn.XLOOKUP(I2916,Zoning!B:B,Zoning!C:C))</f>
        <v>France</v>
      </c>
      <c r="K2916">
        <f>_xlfn.XLOOKUP(F2916,'Shipment Detail'!N:N,'Shipment Detail'!AB:AB)</f>
        <v>7</v>
      </c>
      <c r="L2916">
        <f>TCD!E2916</f>
        <v>44.5</v>
      </c>
      <c r="M2916" t="str">
        <f>IF(J2916="France","ST",_xlfn.XLOOKUP(F2916,'Shipment Detail'!N:N,'Shipment Detail'!E:E,""))</f>
        <v>ST</v>
      </c>
      <c r="N2916">
        <f t="shared" si="142"/>
        <v>0.2</v>
      </c>
      <c r="O2916" t="str">
        <f>IF(_xlfn.XLOOKUP(F2916,'Shipment Detail'!N:N,'Shipment Detail'!BM:BM)=0,"",_xlfn.XLOOKUP(F2916,'Shipment Detail'!N:N,'Shipment Detail'!BM:BM))</f>
        <v/>
      </c>
      <c r="R2916" t="str">
        <f>IF(_xlfn.XLOOKUP(F2916,'Shipment Detail'!N:N,'Shipment Detail'!AV:AV)&gt;60,10,"")</f>
        <v/>
      </c>
      <c r="T2916" s="3">
        <f>TCD!C2916</f>
        <v>19.499999999999993</v>
      </c>
    </row>
    <row r="2917" spans="1:20" x14ac:dyDescent="0.2">
      <c r="A2917" t="str">
        <f t="shared" si="140"/>
        <v>FEDEX FRANCE</v>
      </c>
      <c r="B2917" s="5">
        <f t="shared" si="141"/>
        <v>46174</v>
      </c>
      <c r="F2917" s="6">
        <f>TCD!A2917</f>
        <v>873490965693</v>
      </c>
      <c r="H2917" s="18" t="str">
        <f>TCD!F2917</f>
        <v>E</v>
      </c>
      <c r="I2917" t="str">
        <f>TCD!B2917</f>
        <v>FR</v>
      </c>
      <c r="J2917" t="str">
        <f>IF(COUNTIF(Zoning!B:B,I2917)=0,"inconnu",_xlfn.XLOOKUP(I2917,Zoning!B:B,Zoning!C:C))</f>
        <v>France</v>
      </c>
      <c r="K2917">
        <f>_xlfn.XLOOKUP(F2917,'Shipment Detail'!N:N,'Shipment Detail'!AB:AB)</f>
        <v>7</v>
      </c>
      <c r="L2917">
        <f>TCD!E2917</f>
        <v>39.1</v>
      </c>
      <c r="M2917" t="str">
        <f>IF(J2917="France","ST",_xlfn.XLOOKUP(F2917,'Shipment Detail'!N:N,'Shipment Detail'!E:E,""))</f>
        <v>ST</v>
      </c>
      <c r="N2917">
        <f t="shared" si="142"/>
        <v>0.2</v>
      </c>
      <c r="O2917" t="str">
        <f>IF(_xlfn.XLOOKUP(F2917,'Shipment Detail'!N:N,'Shipment Detail'!BM:BM)=0,"",_xlfn.XLOOKUP(F2917,'Shipment Detail'!N:N,'Shipment Detail'!BM:BM))</f>
        <v/>
      </c>
      <c r="R2917" t="str">
        <f>IF(_xlfn.XLOOKUP(F2917,'Shipment Detail'!N:N,'Shipment Detail'!AV:AV)&gt;60,10,"")</f>
        <v/>
      </c>
      <c r="T2917" s="3">
        <f>TCD!C2917</f>
        <v>17.839999999999996</v>
      </c>
    </row>
    <row r="2918" spans="1:20" x14ac:dyDescent="0.2">
      <c r="A2918" t="str">
        <f t="shared" si="140"/>
        <v>FEDEX FRANCE</v>
      </c>
      <c r="B2918" s="5">
        <f t="shared" si="141"/>
        <v>46174</v>
      </c>
      <c r="F2918" s="6">
        <f>TCD!A2918</f>
        <v>873491022800</v>
      </c>
      <c r="H2918" s="18" t="str">
        <f>TCD!F2918</f>
        <v>E</v>
      </c>
      <c r="I2918" t="str">
        <f>TCD!B2918</f>
        <v>FR</v>
      </c>
      <c r="J2918" t="str">
        <f>IF(COUNTIF(Zoning!B:B,I2918)=0,"inconnu",_xlfn.XLOOKUP(I2918,Zoning!B:B,Zoning!C:C))</f>
        <v>France</v>
      </c>
      <c r="K2918">
        <f>_xlfn.XLOOKUP(F2918,'Shipment Detail'!N:N,'Shipment Detail'!AB:AB)</f>
        <v>3</v>
      </c>
      <c r="L2918">
        <f>TCD!E2918</f>
        <v>16.100000000000001</v>
      </c>
      <c r="M2918" t="str">
        <f>IF(J2918="France","ST",_xlfn.XLOOKUP(F2918,'Shipment Detail'!N:N,'Shipment Detail'!E:E,""))</f>
        <v>ST</v>
      </c>
      <c r="N2918">
        <f t="shared" si="142"/>
        <v>0.2</v>
      </c>
      <c r="O2918" t="str">
        <f>IF(_xlfn.XLOOKUP(F2918,'Shipment Detail'!N:N,'Shipment Detail'!BM:BM)=0,"",_xlfn.XLOOKUP(F2918,'Shipment Detail'!N:N,'Shipment Detail'!BM:BM))</f>
        <v/>
      </c>
      <c r="R2918" t="str">
        <f>IF(_xlfn.XLOOKUP(F2918,'Shipment Detail'!N:N,'Shipment Detail'!AV:AV)&gt;60,10,"")</f>
        <v/>
      </c>
      <c r="T2918" s="3">
        <f>TCD!C2918</f>
        <v>10.129999999999995</v>
      </c>
    </row>
    <row r="2919" spans="1:20" x14ac:dyDescent="0.2">
      <c r="A2919" t="str">
        <f t="shared" si="140"/>
        <v>FEDEX FRANCE</v>
      </c>
      <c r="B2919" s="5">
        <f t="shared" si="141"/>
        <v>46174</v>
      </c>
      <c r="F2919" s="6">
        <f>TCD!A2919</f>
        <v>873491044734</v>
      </c>
      <c r="H2919" s="18" t="str">
        <f>TCD!F2919</f>
        <v>E</v>
      </c>
      <c r="I2919" t="str">
        <f>TCD!B2919</f>
        <v>FR</v>
      </c>
      <c r="J2919" t="str">
        <f>IF(COUNTIF(Zoning!B:B,I2919)=0,"inconnu",_xlfn.XLOOKUP(I2919,Zoning!B:B,Zoning!C:C))</f>
        <v>France</v>
      </c>
      <c r="K2919">
        <f>_xlfn.XLOOKUP(F2919,'Shipment Detail'!N:N,'Shipment Detail'!AB:AB)</f>
        <v>1</v>
      </c>
      <c r="L2919">
        <f>TCD!E2919</f>
        <v>7.3999999999999995</v>
      </c>
      <c r="M2919" t="str">
        <f>IF(J2919="France","ST",_xlfn.XLOOKUP(F2919,'Shipment Detail'!N:N,'Shipment Detail'!E:E,""))</f>
        <v>ST</v>
      </c>
      <c r="N2919">
        <f t="shared" si="142"/>
        <v>0.2</v>
      </c>
      <c r="O2919" t="str">
        <f>IF(_xlfn.XLOOKUP(F2919,'Shipment Detail'!N:N,'Shipment Detail'!BM:BM)=0,"",_xlfn.XLOOKUP(F2919,'Shipment Detail'!N:N,'Shipment Detail'!BM:BM))</f>
        <v/>
      </c>
      <c r="R2919" t="str">
        <f>IF(_xlfn.XLOOKUP(F2919,'Shipment Detail'!N:N,'Shipment Detail'!AV:AV)&gt;60,10,"")</f>
        <v/>
      </c>
      <c r="T2919" s="3">
        <f>TCD!C2919</f>
        <v>7.120000000000001</v>
      </c>
    </row>
    <row r="2920" spans="1:20" x14ac:dyDescent="0.2">
      <c r="A2920" t="str">
        <f t="shared" si="140"/>
        <v>FEDEX FRANCE</v>
      </c>
      <c r="B2920" s="5">
        <f t="shared" si="141"/>
        <v>46174</v>
      </c>
      <c r="F2920" s="6">
        <f>TCD!A2920</f>
        <v>873491083591</v>
      </c>
      <c r="H2920" s="18" t="str">
        <f>TCD!F2920</f>
        <v>E</v>
      </c>
      <c r="I2920" t="str">
        <f>TCD!B2920</f>
        <v>FR</v>
      </c>
      <c r="J2920" t="str">
        <f>IF(COUNTIF(Zoning!B:B,I2920)=0,"inconnu",_xlfn.XLOOKUP(I2920,Zoning!B:B,Zoning!C:C))</f>
        <v>France</v>
      </c>
      <c r="K2920">
        <f>_xlfn.XLOOKUP(F2920,'Shipment Detail'!N:N,'Shipment Detail'!AB:AB)</f>
        <v>4</v>
      </c>
      <c r="L2920">
        <f>TCD!E2920</f>
        <v>26.1</v>
      </c>
      <c r="M2920" t="str">
        <f>IF(J2920="France","ST",_xlfn.XLOOKUP(F2920,'Shipment Detail'!N:N,'Shipment Detail'!E:E,""))</f>
        <v>ST</v>
      </c>
      <c r="N2920">
        <f t="shared" si="142"/>
        <v>0.2</v>
      </c>
      <c r="O2920" t="str">
        <f>IF(_xlfn.XLOOKUP(F2920,'Shipment Detail'!N:N,'Shipment Detail'!BM:BM)=0,"",_xlfn.XLOOKUP(F2920,'Shipment Detail'!N:N,'Shipment Detail'!BM:BM))</f>
        <v/>
      </c>
      <c r="R2920" t="str">
        <f>IF(_xlfn.XLOOKUP(F2920,'Shipment Detail'!N:N,'Shipment Detail'!AV:AV)&gt;60,10,"")</f>
        <v/>
      </c>
      <c r="T2920" s="3">
        <f>TCD!C2920</f>
        <v>13.479999999999997</v>
      </c>
    </row>
    <row r="2921" spans="1:20" x14ac:dyDescent="0.2">
      <c r="A2921" t="str">
        <f t="shared" si="140"/>
        <v>FEDEX FRANCE</v>
      </c>
      <c r="B2921" s="5">
        <f t="shared" si="141"/>
        <v>46174</v>
      </c>
      <c r="F2921" s="6">
        <f>TCD!A2921</f>
        <v>873491117891</v>
      </c>
      <c r="H2921" s="18" t="str">
        <f>TCD!F2921</f>
        <v>E</v>
      </c>
      <c r="I2921" t="str">
        <f>TCD!B2921</f>
        <v>FR</v>
      </c>
      <c r="J2921" t="str">
        <f>IF(COUNTIF(Zoning!B:B,I2921)=0,"inconnu",_xlfn.XLOOKUP(I2921,Zoning!B:B,Zoning!C:C))</f>
        <v>France</v>
      </c>
      <c r="K2921">
        <f>_xlfn.XLOOKUP(F2921,'Shipment Detail'!N:N,'Shipment Detail'!AB:AB)</f>
        <v>2</v>
      </c>
      <c r="L2921">
        <f>TCD!E2921</f>
        <v>15.6</v>
      </c>
      <c r="M2921" t="str">
        <f>IF(J2921="France","ST",_xlfn.XLOOKUP(F2921,'Shipment Detail'!N:N,'Shipment Detail'!E:E,""))</f>
        <v>ST</v>
      </c>
      <c r="N2921">
        <f t="shared" si="142"/>
        <v>0.2</v>
      </c>
      <c r="O2921" t="str">
        <f>IF(_xlfn.XLOOKUP(F2921,'Shipment Detail'!N:N,'Shipment Detail'!BM:BM)=0,"",_xlfn.XLOOKUP(F2921,'Shipment Detail'!N:N,'Shipment Detail'!BM:BM))</f>
        <v/>
      </c>
      <c r="R2921" t="str">
        <f>IF(_xlfn.XLOOKUP(F2921,'Shipment Detail'!N:N,'Shipment Detail'!AV:AV)&gt;60,10,"")</f>
        <v/>
      </c>
      <c r="T2921" s="3">
        <f>TCD!C2921</f>
        <v>9.8000000000000007</v>
      </c>
    </row>
    <row r="2922" spans="1:20" x14ac:dyDescent="0.2">
      <c r="A2922" t="str">
        <f t="shared" si="140"/>
        <v>FEDEX FRANCE</v>
      </c>
      <c r="B2922" s="5">
        <f t="shared" si="141"/>
        <v>46174</v>
      </c>
      <c r="F2922" s="6">
        <f>TCD!A2922</f>
        <v>873491178849</v>
      </c>
      <c r="H2922" s="18" t="str">
        <f>TCD!F2922</f>
        <v>E</v>
      </c>
      <c r="I2922" t="str">
        <f>TCD!B2922</f>
        <v>FR</v>
      </c>
      <c r="J2922" t="str">
        <f>IF(COUNTIF(Zoning!B:B,I2922)=0,"inconnu",_xlfn.XLOOKUP(I2922,Zoning!B:B,Zoning!C:C))</f>
        <v>France</v>
      </c>
      <c r="K2922">
        <f>_xlfn.XLOOKUP(F2922,'Shipment Detail'!N:N,'Shipment Detail'!AB:AB)</f>
        <v>4</v>
      </c>
      <c r="L2922">
        <f>TCD!E2922</f>
        <v>21.200000000000003</v>
      </c>
      <c r="M2922" t="str">
        <f>IF(J2922="France","ST",_xlfn.XLOOKUP(F2922,'Shipment Detail'!N:N,'Shipment Detail'!E:E,""))</f>
        <v>ST</v>
      </c>
      <c r="N2922">
        <f t="shared" si="142"/>
        <v>0.2</v>
      </c>
      <c r="O2922" t="str">
        <f>IF(_xlfn.XLOOKUP(F2922,'Shipment Detail'!N:N,'Shipment Detail'!BM:BM)=0,"",_xlfn.XLOOKUP(F2922,'Shipment Detail'!N:N,'Shipment Detail'!BM:BM))</f>
        <v/>
      </c>
      <c r="R2922" t="str">
        <f>IF(_xlfn.XLOOKUP(F2922,'Shipment Detail'!N:N,'Shipment Detail'!AV:AV)&gt;60,10,"")</f>
        <v/>
      </c>
      <c r="T2922" s="3">
        <f>TCD!C2922</f>
        <v>11.809999999999995</v>
      </c>
    </row>
    <row r="2923" spans="1:20" x14ac:dyDescent="0.2">
      <c r="A2923" t="str">
        <f t="shared" si="140"/>
        <v>FEDEX FRANCE</v>
      </c>
      <c r="B2923" s="5">
        <f t="shared" si="141"/>
        <v>46174</v>
      </c>
      <c r="F2923" s="6">
        <f>TCD!A2923</f>
        <v>873491207389</v>
      </c>
      <c r="H2923" s="18" t="str">
        <f>TCD!F2923</f>
        <v>E</v>
      </c>
      <c r="I2923" t="str">
        <f>TCD!B2923</f>
        <v>FR</v>
      </c>
      <c r="J2923" t="str">
        <f>IF(COUNTIF(Zoning!B:B,I2923)=0,"inconnu",_xlfn.XLOOKUP(I2923,Zoning!B:B,Zoning!C:C))</f>
        <v>France</v>
      </c>
      <c r="K2923">
        <f>_xlfn.XLOOKUP(F2923,'Shipment Detail'!N:N,'Shipment Detail'!AB:AB)</f>
        <v>7</v>
      </c>
      <c r="L2923">
        <f>TCD!E2923</f>
        <v>42.300000000000004</v>
      </c>
      <c r="M2923" t="str">
        <f>IF(J2923="France","ST",_xlfn.XLOOKUP(F2923,'Shipment Detail'!N:N,'Shipment Detail'!E:E,""))</f>
        <v>ST</v>
      </c>
      <c r="N2923">
        <f t="shared" si="142"/>
        <v>0.2</v>
      </c>
      <c r="O2923" t="str">
        <f>IF(_xlfn.XLOOKUP(F2923,'Shipment Detail'!N:N,'Shipment Detail'!BM:BM)=0,"",_xlfn.XLOOKUP(F2923,'Shipment Detail'!N:N,'Shipment Detail'!BM:BM))</f>
        <v/>
      </c>
      <c r="R2923" t="str">
        <f>IF(_xlfn.XLOOKUP(F2923,'Shipment Detail'!N:N,'Shipment Detail'!AV:AV)&gt;60,10,"")</f>
        <v/>
      </c>
      <c r="T2923" s="3">
        <f>TCD!C2923</f>
        <v>18.829999999999998</v>
      </c>
    </row>
    <row r="2924" spans="1:20" x14ac:dyDescent="0.2">
      <c r="A2924" t="str">
        <f t="shared" si="140"/>
        <v>FEDEX FRANCE</v>
      </c>
      <c r="B2924" s="5">
        <f t="shared" si="141"/>
        <v>46174</v>
      </c>
      <c r="F2924" s="6">
        <f>TCD!A2924</f>
        <v>873491267546</v>
      </c>
      <c r="H2924" s="18" t="str">
        <f>TCD!F2924</f>
        <v>E</v>
      </c>
      <c r="I2924" t="str">
        <f>TCD!B2924</f>
        <v>FR</v>
      </c>
      <c r="J2924" t="str">
        <f>IF(COUNTIF(Zoning!B:B,I2924)=0,"inconnu",_xlfn.XLOOKUP(I2924,Zoning!B:B,Zoning!C:C))</f>
        <v>France</v>
      </c>
      <c r="K2924">
        <f>_xlfn.XLOOKUP(F2924,'Shipment Detail'!N:N,'Shipment Detail'!AB:AB)</f>
        <v>2</v>
      </c>
      <c r="L2924">
        <f>TCD!E2924</f>
        <v>10</v>
      </c>
      <c r="M2924" t="str">
        <f>IF(J2924="France","ST",_xlfn.XLOOKUP(F2924,'Shipment Detail'!N:N,'Shipment Detail'!E:E,""))</f>
        <v>ST</v>
      </c>
      <c r="N2924">
        <f t="shared" si="142"/>
        <v>0.2</v>
      </c>
      <c r="O2924" t="str">
        <f>IF(_xlfn.XLOOKUP(F2924,'Shipment Detail'!N:N,'Shipment Detail'!BM:BM)=0,"",_xlfn.XLOOKUP(F2924,'Shipment Detail'!N:N,'Shipment Detail'!BM:BM))</f>
        <v/>
      </c>
      <c r="R2924" t="str">
        <f>IF(_xlfn.XLOOKUP(F2924,'Shipment Detail'!N:N,'Shipment Detail'!AV:AV)&gt;60,10,"")</f>
        <v/>
      </c>
      <c r="T2924" s="3">
        <f>TCD!C2924</f>
        <v>7.7900000000000027</v>
      </c>
    </row>
    <row r="2925" spans="1:20" x14ac:dyDescent="0.2">
      <c r="A2925" t="str">
        <f t="shared" si="140"/>
        <v>FEDEX FRANCE</v>
      </c>
      <c r="B2925" s="5">
        <f t="shared" si="141"/>
        <v>46174</v>
      </c>
      <c r="F2925" s="6">
        <f>TCD!A2925</f>
        <v>873491293510</v>
      </c>
      <c r="H2925" s="18" t="str">
        <f>TCD!F2925</f>
        <v>E</v>
      </c>
      <c r="I2925" t="str">
        <f>TCD!B2925</f>
        <v>FR</v>
      </c>
      <c r="J2925" t="str">
        <f>IF(COUNTIF(Zoning!B:B,I2925)=0,"inconnu",_xlfn.XLOOKUP(I2925,Zoning!B:B,Zoning!C:C))</f>
        <v>France</v>
      </c>
      <c r="K2925">
        <f>_xlfn.XLOOKUP(F2925,'Shipment Detail'!N:N,'Shipment Detail'!AB:AB)</f>
        <v>4</v>
      </c>
      <c r="L2925">
        <f>TCD!E2925</f>
        <v>30.200000000000003</v>
      </c>
      <c r="M2925" t="str">
        <f>IF(J2925="France","ST",_xlfn.XLOOKUP(F2925,'Shipment Detail'!N:N,'Shipment Detail'!E:E,""))</f>
        <v>ST</v>
      </c>
      <c r="N2925">
        <f t="shared" si="142"/>
        <v>0.2</v>
      </c>
      <c r="O2925" t="str">
        <f>IF(_xlfn.XLOOKUP(F2925,'Shipment Detail'!N:N,'Shipment Detail'!BM:BM)=0,"",_xlfn.XLOOKUP(F2925,'Shipment Detail'!N:N,'Shipment Detail'!BM:BM))</f>
        <v/>
      </c>
      <c r="R2925" t="str">
        <f>IF(_xlfn.XLOOKUP(F2925,'Shipment Detail'!N:N,'Shipment Detail'!AV:AV)&gt;60,10,"")</f>
        <v/>
      </c>
      <c r="T2925" s="3">
        <f>TCD!C2925</f>
        <v>14.82</v>
      </c>
    </row>
    <row r="2926" spans="1:20" x14ac:dyDescent="0.2">
      <c r="A2926" t="str">
        <f t="shared" si="140"/>
        <v>FEDEX FRANCE</v>
      </c>
      <c r="B2926" s="5">
        <f t="shared" si="141"/>
        <v>46174</v>
      </c>
      <c r="F2926" s="6">
        <f>TCD!A2926</f>
        <v>873491370188</v>
      </c>
      <c r="H2926" s="18" t="str">
        <f>TCD!F2926</f>
        <v>E</v>
      </c>
      <c r="I2926" t="str">
        <f>TCD!B2926</f>
        <v>FR</v>
      </c>
      <c r="J2926" t="str">
        <f>IF(COUNTIF(Zoning!B:B,I2926)=0,"inconnu",_xlfn.XLOOKUP(I2926,Zoning!B:B,Zoning!C:C))</f>
        <v>France</v>
      </c>
      <c r="K2926">
        <f>_xlfn.XLOOKUP(F2926,'Shipment Detail'!N:N,'Shipment Detail'!AB:AB)</f>
        <v>2</v>
      </c>
      <c r="L2926">
        <f>TCD!E2926</f>
        <v>14</v>
      </c>
      <c r="M2926" t="str">
        <f>IF(J2926="France","ST",_xlfn.XLOOKUP(F2926,'Shipment Detail'!N:N,'Shipment Detail'!E:E,""))</f>
        <v>ST</v>
      </c>
      <c r="N2926">
        <f t="shared" si="142"/>
        <v>0.2</v>
      </c>
      <c r="O2926" t="str">
        <f>IF(_xlfn.XLOOKUP(F2926,'Shipment Detail'!N:N,'Shipment Detail'!BM:BM)=0,"",_xlfn.XLOOKUP(F2926,'Shipment Detail'!N:N,'Shipment Detail'!BM:BM))</f>
        <v/>
      </c>
      <c r="R2926" t="str">
        <f>IF(_xlfn.XLOOKUP(F2926,'Shipment Detail'!N:N,'Shipment Detail'!AV:AV)&gt;60,10,"")</f>
        <v/>
      </c>
      <c r="T2926" s="3">
        <f>TCD!C2926</f>
        <v>9.1300000000000026</v>
      </c>
    </row>
    <row r="2927" spans="1:20" x14ac:dyDescent="0.2">
      <c r="A2927" t="str">
        <f t="shared" si="140"/>
        <v>FEDEX FRANCE</v>
      </c>
      <c r="B2927" s="5">
        <f t="shared" si="141"/>
        <v>46174</v>
      </c>
      <c r="F2927" s="6">
        <f>TCD!A2927</f>
        <v>873491417363</v>
      </c>
      <c r="H2927" s="18" t="str">
        <f>TCD!F2927</f>
        <v>E</v>
      </c>
      <c r="I2927" t="str">
        <f>TCD!B2927</f>
        <v>FR</v>
      </c>
      <c r="J2927" t="str">
        <f>IF(COUNTIF(Zoning!B:B,I2927)=0,"inconnu",_xlfn.XLOOKUP(I2927,Zoning!B:B,Zoning!C:C))</f>
        <v>France</v>
      </c>
      <c r="K2927">
        <f>_xlfn.XLOOKUP(F2927,'Shipment Detail'!N:N,'Shipment Detail'!AB:AB)</f>
        <v>2</v>
      </c>
      <c r="L2927">
        <f>TCD!E2927</f>
        <v>15</v>
      </c>
      <c r="M2927" t="str">
        <f>IF(J2927="France","ST",_xlfn.XLOOKUP(F2927,'Shipment Detail'!N:N,'Shipment Detail'!E:E,""))</f>
        <v>ST</v>
      </c>
      <c r="N2927">
        <f t="shared" si="142"/>
        <v>0.2</v>
      </c>
      <c r="O2927" t="str">
        <f>IF(_xlfn.XLOOKUP(F2927,'Shipment Detail'!N:N,'Shipment Detail'!BM:BM)=0,"",_xlfn.XLOOKUP(F2927,'Shipment Detail'!N:N,'Shipment Detail'!BM:BM))</f>
        <v/>
      </c>
      <c r="R2927" t="str">
        <f>IF(_xlfn.XLOOKUP(F2927,'Shipment Detail'!N:N,'Shipment Detail'!AV:AV)&gt;60,10,"")</f>
        <v/>
      </c>
      <c r="T2927" s="3">
        <f>TCD!C2927</f>
        <v>9.4600000000000009</v>
      </c>
    </row>
    <row r="2928" spans="1:20" x14ac:dyDescent="0.2">
      <c r="A2928" t="str">
        <f t="shared" si="140"/>
        <v>FEDEX FRANCE</v>
      </c>
      <c r="B2928" s="5">
        <f t="shared" si="141"/>
        <v>46174</v>
      </c>
      <c r="F2928" s="6">
        <f>TCD!A2928</f>
        <v>873491481865</v>
      </c>
      <c r="H2928" s="18" t="str">
        <f>TCD!F2928</f>
        <v>E</v>
      </c>
      <c r="I2928" t="str">
        <f>TCD!B2928</f>
        <v>FR</v>
      </c>
      <c r="J2928" t="str">
        <f>IF(COUNTIF(Zoning!B:B,I2928)=0,"inconnu",_xlfn.XLOOKUP(I2928,Zoning!B:B,Zoning!C:C))</f>
        <v>France</v>
      </c>
      <c r="K2928">
        <f>_xlfn.XLOOKUP(F2928,'Shipment Detail'!N:N,'Shipment Detail'!AB:AB)</f>
        <v>2</v>
      </c>
      <c r="L2928">
        <f>TCD!E2928</f>
        <v>15.4</v>
      </c>
      <c r="M2928" t="str">
        <f>IF(J2928="France","ST",_xlfn.XLOOKUP(F2928,'Shipment Detail'!N:N,'Shipment Detail'!E:E,""))</f>
        <v>ST</v>
      </c>
      <c r="N2928">
        <f t="shared" si="142"/>
        <v>0.2</v>
      </c>
      <c r="O2928" t="str">
        <f>IF(_xlfn.XLOOKUP(F2928,'Shipment Detail'!N:N,'Shipment Detail'!BM:BM)=0,"",_xlfn.XLOOKUP(F2928,'Shipment Detail'!N:N,'Shipment Detail'!BM:BM))</f>
        <v/>
      </c>
      <c r="R2928" t="str">
        <f>IF(_xlfn.XLOOKUP(F2928,'Shipment Detail'!N:N,'Shipment Detail'!AV:AV)&gt;60,10,"")</f>
        <v/>
      </c>
      <c r="T2928" s="3">
        <f>TCD!C2928</f>
        <v>9.8000000000000007</v>
      </c>
    </row>
    <row r="2929" spans="1:20" x14ac:dyDescent="0.2">
      <c r="A2929" t="str">
        <f t="shared" si="140"/>
        <v>FEDEX FRANCE</v>
      </c>
      <c r="B2929" s="5">
        <f t="shared" si="141"/>
        <v>46174</v>
      </c>
      <c r="F2929" s="6">
        <f>TCD!A2929</f>
        <v>873491521564</v>
      </c>
      <c r="H2929" s="18" t="str">
        <f>TCD!F2929</f>
        <v>E</v>
      </c>
      <c r="I2929" t="str">
        <f>TCD!B2929</f>
        <v>FR</v>
      </c>
      <c r="J2929" t="str">
        <f>IF(COUNTIF(Zoning!B:B,I2929)=0,"inconnu",_xlfn.XLOOKUP(I2929,Zoning!B:B,Zoning!C:C))</f>
        <v>France</v>
      </c>
      <c r="K2929">
        <f>_xlfn.XLOOKUP(F2929,'Shipment Detail'!N:N,'Shipment Detail'!AB:AB)</f>
        <v>4</v>
      </c>
      <c r="L2929">
        <f>TCD!E2929</f>
        <v>17.100000000000001</v>
      </c>
      <c r="M2929" t="str">
        <f>IF(J2929="France","ST",_xlfn.XLOOKUP(F2929,'Shipment Detail'!N:N,'Shipment Detail'!E:E,""))</f>
        <v>ST</v>
      </c>
      <c r="N2929">
        <f t="shared" si="142"/>
        <v>0.2</v>
      </c>
      <c r="O2929" t="str">
        <f>IF(_xlfn.XLOOKUP(F2929,'Shipment Detail'!N:N,'Shipment Detail'!BM:BM)=0,"",_xlfn.XLOOKUP(F2929,'Shipment Detail'!N:N,'Shipment Detail'!BM:BM))</f>
        <v/>
      </c>
      <c r="R2929" t="str">
        <f>IF(_xlfn.XLOOKUP(F2929,'Shipment Detail'!N:N,'Shipment Detail'!AV:AV)&gt;60,10,"")</f>
        <v/>
      </c>
      <c r="T2929" s="3">
        <f>TCD!C2929</f>
        <v>10.469999999999999</v>
      </c>
    </row>
    <row r="2930" spans="1:20" x14ac:dyDescent="0.2">
      <c r="A2930" t="str">
        <f t="shared" si="140"/>
        <v>FEDEX FRANCE</v>
      </c>
      <c r="B2930" s="5">
        <f t="shared" si="141"/>
        <v>46174</v>
      </c>
      <c r="F2930" s="6">
        <f>TCD!A2930</f>
        <v>873491669859</v>
      </c>
      <c r="H2930" s="18" t="str">
        <f>TCD!F2930</f>
        <v>E</v>
      </c>
      <c r="I2930" t="str">
        <f>TCD!B2930</f>
        <v>FR</v>
      </c>
      <c r="J2930" t="str">
        <f>IF(COUNTIF(Zoning!B:B,I2930)=0,"inconnu",_xlfn.XLOOKUP(I2930,Zoning!B:B,Zoning!C:C))</f>
        <v>France</v>
      </c>
      <c r="K2930">
        <f>_xlfn.XLOOKUP(F2930,'Shipment Detail'!N:N,'Shipment Detail'!AB:AB)</f>
        <v>3</v>
      </c>
      <c r="L2930">
        <f>TCD!E2930</f>
        <v>19.400000000000002</v>
      </c>
      <c r="M2930" t="str">
        <f>IF(J2930="France","ST",_xlfn.XLOOKUP(F2930,'Shipment Detail'!N:N,'Shipment Detail'!E:E,""))</f>
        <v>ST</v>
      </c>
      <c r="N2930">
        <f t="shared" si="142"/>
        <v>0.2</v>
      </c>
      <c r="O2930" t="str">
        <f>IF(_xlfn.XLOOKUP(F2930,'Shipment Detail'!N:N,'Shipment Detail'!BM:BM)=0,"",_xlfn.XLOOKUP(F2930,'Shipment Detail'!N:N,'Shipment Detail'!BM:BM))</f>
        <v/>
      </c>
      <c r="R2930" t="str">
        <f>IF(_xlfn.XLOOKUP(F2930,'Shipment Detail'!N:N,'Shipment Detail'!AV:AV)&gt;60,10,"")</f>
        <v/>
      </c>
      <c r="T2930" s="3">
        <f>TCD!C2930</f>
        <v>11.14</v>
      </c>
    </row>
    <row r="2931" spans="1:20" x14ac:dyDescent="0.2">
      <c r="A2931" t="str">
        <f t="shared" si="140"/>
        <v>FEDEX FRANCE</v>
      </c>
      <c r="B2931" s="5">
        <f t="shared" si="141"/>
        <v>46174</v>
      </c>
      <c r="F2931" s="6">
        <f>TCD!A2931</f>
        <v>873491698329</v>
      </c>
      <c r="H2931" s="18" t="str">
        <f>TCD!F2931</f>
        <v>E</v>
      </c>
      <c r="I2931" t="str">
        <f>TCD!B2931</f>
        <v>FR</v>
      </c>
      <c r="J2931" t="str">
        <f>IF(COUNTIF(Zoning!B:B,I2931)=0,"inconnu",_xlfn.XLOOKUP(I2931,Zoning!B:B,Zoning!C:C))</f>
        <v>France</v>
      </c>
      <c r="K2931">
        <f>_xlfn.XLOOKUP(F2931,'Shipment Detail'!N:N,'Shipment Detail'!AB:AB)</f>
        <v>5</v>
      </c>
      <c r="L2931">
        <f>TCD!E2931</f>
        <v>25.1</v>
      </c>
      <c r="M2931" t="str">
        <f>IF(J2931="France","ST",_xlfn.XLOOKUP(F2931,'Shipment Detail'!N:N,'Shipment Detail'!E:E,""))</f>
        <v>ST</v>
      </c>
      <c r="N2931">
        <f t="shared" si="142"/>
        <v>0.2</v>
      </c>
      <c r="O2931" t="str">
        <f>IF(_xlfn.XLOOKUP(F2931,'Shipment Detail'!N:N,'Shipment Detail'!BM:BM)=0,"",_xlfn.XLOOKUP(F2931,'Shipment Detail'!N:N,'Shipment Detail'!BM:BM))</f>
        <v/>
      </c>
      <c r="R2931" t="str">
        <f>IF(_xlfn.XLOOKUP(F2931,'Shipment Detail'!N:N,'Shipment Detail'!AV:AV)&gt;60,10,"")</f>
        <v/>
      </c>
      <c r="T2931" s="3">
        <f>TCD!C2931</f>
        <v>13.149999999999999</v>
      </c>
    </row>
    <row r="2932" spans="1:20" x14ac:dyDescent="0.2">
      <c r="A2932" t="str">
        <f t="shared" si="140"/>
        <v>FEDEX FRANCE</v>
      </c>
      <c r="B2932" s="5">
        <f t="shared" si="141"/>
        <v>46174</v>
      </c>
      <c r="F2932" s="6">
        <f>TCD!A2932</f>
        <v>873491723963</v>
      </c>
      <c r="H2932" s="18" t="str">
        <f>TCD!F2932</f>
        <v>E</v>
      </c>
      <c r="I2932" t="str">
        <f>TCD!B2932</f>
        <v>FR</v>
      </c>
      <c r="J2932" t="str">
        <f>IF(COUNTIF(Zoning!B:B,I2932)=0,"inconnu",_xlfn.XLOOKUP(I2932,Zoning!B:B,Zoning!C:C))</f>
        <v>France</v>
      </c>
      <c r="K2932">
        <f>_xlfn.XLOOKUP(F2932,'Shipment Detail'!N:N,'Shipment Detail'!AB:AB)</f>
        <v>5</v>
      </c>
      <c r="L2932">
        <f>TCD!E2932</f>
        <v>29</v>
      </c>
      <c r="M2932" t="str">
        <f>IF(J2932="France","ST",_xlfn.XLOOKUP(F2932,'Shipment Detail'!N:N,'Shipment Detail'!E:E,""))</f>
        <v>ST</v>
      </c>
      <c r="N2932">
        <f t="shared" si="142"/>
        <v>0.2</v>
      </c>
      <c r="O2932" t="str">
        <f>IF(_xlfn.XLOOKUP(F2932,'Shipment Detail'!N:N,'Shipment Detail'!BM:BM)=0,"",_xlfn.XLOOKUP(F2932,'Shipment Detail'!N:N,'Shipment Detail'!BM:BM))</f>
        <v/>
      </c>
      <c r="R2932" t="str">
        <f>IF(_xlfn.XLOOKUP(F2932,'Shipment Detail'!N:N,'Shipment Detail'!AV:AV)&gt;60,10,"")</f>
        <v/>
      </c>
      <c r="T2932" s="3">
        <f>TCD!C2932</f>
        <v>14.150000000000006</v>
      </c>
    </row>
    <row r="2933" spans="1:20" x14ac:dyDescent="0.2">
      <c r="A2933" t="str">
        <f t="shared" si="140"/>
        <v>FEDEX FRANCE</v>
      </c>
      <c r="B2933" s="5">
        <f t="shared" si="141"/>
        <v>46174</v>
      </c>
      <c r="F2933" s="6">
        <f>TCD!A2933</f>
        <v>873491790103</v>
      </c>
      <c r="H2933" s="18" t="str">
        <f>TCD!F2933</f>
        <v>E</v>
      </c>
      <c r="I2933" t="str">
        <f>TCD!B2933</f>
        <v>FR</v>
      </c>
      <c r="J2933" t="str">
        <f>IF(COUNTIF(Zoning!B:B,I2933)=0,"inconnu",_xlfn.XLOOKUP(I2933,Zoning!B:B,Zoning!C:C))</f>
        <v>France</v>
      </c>
      <c r="K2933">
        <f>_xlfn.XLOOKUP(F2933,'Shipment Detail'!N:N,'Shipment Detail'!AB:AB)</f>
        <v>4</v>
      </c>
      <c r="L2933">
        <f>TCD!E2933</f>
        <v>27</v>
      </c>
      <c r="M2933" t="str">
        <f>IF(J2933="France","ST",_xlfn.XLOOKUP(F2933,'Shipment Detail'!N:N,'Shipment Detail'!E:E,""))</f>
        <v>ST</v>
      </c>
      <c r="N2933">
        <f t="shared" si="142"/>
        <v>0.2</v>
      </c>
      <c r="O2933" t="str">
        <f>IF(_xlfn.XLOOKUP(F2933,'Shipment Detail'!N:N,'Shipment Detail'!BM:BM)=0,"",_xlfn.XLOOKUP(F2933,'Shipment Detail'!N:N,'Shipment Detail'!BM:BM))</f>
        <v/>
      </c>
      <c r="R2933" t="str">
        <f>IF(_xlfn.XLOOKUP(F2933,'Shipment Detail'!N:N,'Shipment Detail'!AV:AV)&gt;60,10,"")</f>
        <v/>
      </c>
      <c r="T2933" s="3">
        <f>TCD!C2933</f>
        <v>13.479999999999997</v>
      </c>
    </row>
    <row r="2934" spans="1:20" x14ac:dyDescent="0.2">
      <c r="A2934" t="str">
        <f t="shared" si="140"/>
        <v>FEDEX FRANCE</v>
      </c>
      <c r="B2934" s="5">
        <f t="shared" si="141"/>
        <v>46174</v>
      </c>
      <c r="F2934" s="6">
        <f>TCD!A2934</f>
        <v>873491813921</v>
      </c>
      <c r="H2934" s="18" t="str">
        <f>TCD!F2934</f>
        <v>E</v>
      </c>
      <c r="I2934" t="str">
        <f>TCD!B2934</f>
        <v>FR</v>
      </c>
      <c r="J2934" t="str">
        <f>IF(COUNTIF(Zoning!B:B,I2934)=0,"inconnu",_xlfn.XLOOKUP(I2934,Zoning!B:B,Zoning!C:C))</f>
        <v>France</v>
      </c>
      <c r="K2934">
        <f>_xlfn.XLOOKUP(F2934,'Shipment Detail'!N:N,'Shipment Detail'!AB:AB)</f>
        <v>3</v>
      </c>
      <c r="L2934">
        <f>TCD!E2934</f>
        <v>16</v>
      </c>
      <c r="M2934" t="str">
        <f>IF(J2934="France","ST",_xlfn.XLOOKUP(F2934,'Shipment Detail'!N:N,'Shipment Detail'!E:E,""))</f>
        <v>ST</v>
      </c>
      <c r="N2934">
        <f t="shared" si="142"/>
        <v>0.2</v>
      </c>
      <c r="O2934" t="str">
        <f>IF(_xlfn.XLOOKUP(F2934,'Shipment Detail'!N:N,'Shipment Detail'!BM:BM)=0,"",_xlfn.XLOOKUP(F2934,'Shipment Detail'!N:N,'Shipment Detail'!BM:BM))</f>
        <v/>
      </c>
      <c r="R2934" t="str">
        <f>IF(_xlfn.XLOOKUP(F2934,'Shipment Detail'!N:N,'Shipment Detail'!AV:AV)&gt;60,10,"")</f>
        <v/>
      </c>
      <c r="T2934" s="3">
        <f>TCD!C2934</f>
        <v>9.8000000000000007</v>
      </c>
    </row>
    <row r="2935" spans="1:20" x14ac:dyDescent="0.2">
      <c r="A2935" t="str">
        <f t="shared" si="140"/>
        <v>FEDEX FRANCE</v>
      </c>
      <c r="B2935" s="5">
        <f t="shared" si="141"/>
        <v>46174</v>
      </c>
      <c r="F2935" s="6">
        <f>TCD!A2935</f>
        <v>873491888264</v>
      </c>
      <c r="H2935" s="18" t="str">
        <f>TCD!F2935</f>
        <v>E</v>
      </c>
      <c r="I2935" t="str">
        <f>TCD!B2935</f>
        <v>FR</v>
      </c>
      <c r="J2935" t="str">
        <f>IF(COUNTIF(Zoning!B:B,I2935)=0,"inconnu",_xlfn.XLOOKUP(I2935,Zoning!B:B,Zoning!C:C))</f>
        <v>France</v>
      </c>
      <c r="K2935">
        <f>_xlfn.XLOOKUP(F2935,'Shipment Detail'!N:N,'Shipment Detail'!AB:AB)</f>
        <v>4</v>
      </c>
      <c r="L2935">
        <f>TCD!E2935</f>
        <v>27</v>
      </c>
      <c r="M2935" t="str">
        <f>IF(J2935="France","ST",_xlfn.XLOOKUP(F2935,'Shipment Detail'!N:N,'Shipment Detail'!E:E,""))</f>
        <v>ST</v>
      </c>
      <c r="N2935">
        <f t="shared" si="142"/>
        <v>0.2</v>
      </c>
      <c r="O2935" t="str">
        <f>IF(_xlfn.XLOOKUP(F2935,'Shipment Detail'!N:N,'Shipment Detail'!BM:BM)=0,"",_xlfn.XLOOKUP(F2935,'Shipment Detail'!N:N,'Shipment Detail'!BM:BM))</f>
        <v/>
      </c>
      <c r="R2935" t="str">
        <f>IF(_xlfn.XLOOKUP(F2935,'Shipment Detail'!N:N,'Shipment Detail'!AV:AV)&gt;60,10,"")</f>
        <v/>
      </c>
      <c r="T2935" s="3">
        <f>TCD!C2935</f>
        <v>13.479999999999997</v>
      </c>
    </row>
    <row r="2936" spans="1:20" x14ac:dyDescent="0.2">
      <c r="A2936" t="str">
        <f t="shared" si="140"/>
        <v>FEDEX FRANCE</v>
      </c>
      <c r="B2936" s="5">
        <f t="shared" si="141"/>
        <v>46174</v>
      </c>
      <c r="F2936" s="6">
        <f>TCD!A2936</f>
        <v>873491975083</v>
      </c>
      <c r="H2936" s="18" t="str">
        <f>TCD!F2936</f>
        <v>E</v>
      </c>
      <c r="I2936" t="str">
        <f>TCD!B2936</f>
        <v>FR</v>
      </c>
      <c r="J2936" t="str">
        <f>IF(COUNTIF(Zoning!B:B,I2936)=0,"inconnu",_xlfn.XLOOKUP(I2936,Zoning!B:B,Zoning!C:C))</f>
        <v>France</v>
      </c>
      <c r="K2936">
        <f>_xlfn.XLOOKUP(F2936,'Shipment Detail'!N:N,'Shipment Detail'!AB:AB)</f>
        <v>8</v>
      </c>
      <c r="L2936">
        <f>TCD!E2936</f>
        <v>41.5</v>
      </c>
      <c r="M2936" t="str">
        <f>IF(J2936="France","ST",_xlfn.XLOOKUP(F2936,'Shipment Detail'!N:N,'Shipment Detail'!E:E,""))</f>
        <v>ST</v>
      </c>
      <c r="N2936">
        <f t="shared" si="142"/>
        <v>0.2</v>
      </c>
      <c r="O2936" t="str">
        <f>IF(_xlfn.XLOOKUP(F2936,'Shipment Detail'!N:N,'Shipment Detail'!BM:BM)=0,"",_xlfn.XLOOKUP(F2936,'Shipment Detail'!N:N,'Shipment Detail'!BM:BM))</f>
        <v/>
      </c>
      <c r="R2936" t="str">
        <f>IF(_xlfn.XLOOKUP(F2936,'Shipment Detail'!N:N,'Shipment Detail'!AV:AV)&gt;60,10,"")</f>
        <v/>
      </c>
      <c r="T2936" s="3">
        <f>TCD!C2936</f>
        <v>18.500000000000007</v>
      </c>
    </row>
    <row r="2937" spans="1:20" x14ac:dyDescent="0.2">
      <c r="A2937" t="str">
        <f t="shared" si="140"/>
        <v>FEDEX FRANCE</v>
      </c>
      <c r="B2937" s="5">
        <f t="shared" si="141"/>
        <v>46174</v>
      </c>
      <c r="F2937" s="6">
        <f>TCD!A2937</f>
        <v>873492020906</v>
      </c>
      <c r="H2937" s="18" t="str">
        <f>TCD!F2937</f>
        <v>E</v>
      </c>
      <c r="I2937" t="str">
        <f>TCD!B2937</f>
        <v>FR</v>
      </c>
      <c r="J2937" t="str">
        <f>IF(COUNTIF(Zoning!B:B,I2937)=0,"inconnu",_xlfn.XLOOKUP(I2937,Zoning!B:B,Zoning!C:C))</f>
        <v>France</v>
      </c>
      <c r="K2937">
        <f>_xlfn.XLOOKUP(F2937,'Shipment Detail'!N:N,'Shipment Detail'!AB:AB)</f>
        <v>1</v>
      </c>
      <c r="L2937">
        <f>TCD!E2937</f>
        <v>5</v>
      </c>
      <c r="M2937" t="str">
        <f>IF(J2937="France","ST",_xlfn.XLOOKUP(F2937,'Shipment Detail'!N:N,'Shipment Detail'!E:E,""))</f>
        <v>ST</v>
      </c>
      <c r="N2937">
        <f t="shared" si="142"/>
        <v>0.2</v>
      </c>
      <c r="O2937" t="str">
        <f>IF(_xlfn.XLOOKUP(F2937,'Shipment Detail'!N:N,'Shipment Detail'!BM:BM)=0,"",_xlfn.XLOOKUP(F2937,'Shipment Detail'!N:N,'Shipment Detail'!BM:BM))</f>
        <v/>
      </c>
      <c r="R2937" t="str">
        <f>IF(_xlfn.XLOOKUP(F2937,'Shipment Detail'!N:N,'Shipment Detail'!AV:AV)&gt;60,10,"")</f>
        <v/>
      </c>
      <c r="T2937" s="3">
        <f>TCD!C2937</f>
        <v>6.120000000000001</v>
      </c>
    </row>
    <row r="2938" spans="1:20" x14ac:dyDescent="0.2">
      <c r="A2938" t="str">
        <f t="shared" si="140"/>
        <v>FEDEX FRANCE</v>
      </c>
      <c r="B2938" s="5">
        <f t="shared" si="141"/>
        <v>46174</v>
      </c>
      <c r="F2938" s="6">
        <f>TCD!A2938</f>
        <v>873492035986</v>
      </c>
      <c r="H2938" s="18" t="str">
        <f>TCD!F2938</f>
        <v>E</v>
      </c>
      <c r="I2938" t="str">
        <f>TCD!B2938</f>
        <v>FR</v>
      </c>
      <c r="J2938" t="str">
        <f>IF(COUNTIF(Zoning!B:B,I2938)=0,"inconnu",_xlfn.XLOOKUP(I2938,Zoning!B:B,Zoning!C:C))</f>
        <v>France</v>
      </c>
      <c r="K2938">
        <f>_xlfn.XLOOKUP(F2938,'Shipment Detail'!N:N,'Shipment Detail'!AB:AB)</f>
        <v>7</v>
      </c>
      <c r="L2938">
        <f>TCD!E2938</f>
        <v>25</v>
      </c>
      <c r="M2938" t="str">
        <f>IF(J2938="France","ST",_xlfn.XLOOKUP(F2938,'Shipment Detail'!N:N,'Shipment Detail'!E:E,""))</f>
        <v>ST</v>
      </c>
      <c r="N2938">
        <f t="shared" si="142"/>
        <v>0.2</v>
      </c>
      <c r="O2938" t="str">
        <f>IF(_xlfn.XLOOKUP(F2938,'Shipment Detail'!N:N,'Shipment Detail'!BM:BM)=0,"",_xlfn.XLOOKUP(F2938,'Shipment Detail'!N:N,'Shipment Detail'!BM:BM))</f>
        <v/>
      </c>
      <c r="R2938" t="str">
        <f>IF(_xlfn.XLOOKUP(F2938,'Shipment Detail'!N:N,'Shipment Detail'!AV:AV)&gt;60,10,"")</f>
        <v/>
      </c>
      <c r="T2938" s="3">
        <f>TCD!C2938</f>
        <v>12.810000000000002</v>
      </c>
    </row>
    <row r="2939" spans="1:20" x14ac:dyDescent="0.2">
      <c r="A2939" t="str">
        <f t="shared" si="140"/>
        <v>FEDEX FRANCE</v>
      </c>
      <c r="B2939" s="5">
        <f t="shared" si="141"/>
        <v>46174</v>
      </c>
      <c r="F2939" s="6">
        <f>TCD!A2939</f>
        <v>873492067753</v>
      </c>
      <c r="H2939" s="18" t="str">
        <f>TCD!F2939</f>
        <v>E</v>
      </c>
      <c r="I2939" t="str">
        <f>TCD!B2939</f>
        <v>FR</v>
      </c>
      <c r="J2939" t="str">
        <f>IF(COUNTIF(Zoning!B:B,I2939)=0,"inconnu",_xlfn.XLOOKUP(I2939,Zoning!B:B,Zoning!C:C))</f>
        <v>France</v>
      </c>
      <c r="K2939">
        <f>_xlfn.XLOOKUP(F2939,'Shipment Detail'!N:N,'Shipment Detail'!AB:AB)</f>
        <v>2</v>
      </c>
      <c r="L2939">
        <f>TCD!E2939</f>
        <v>14</v>
      </c>
      <c r="M2939" t="str">
        <f>IF(J2939="France","ST",_xlfn.XLOOKUP(F2939,'Shipment Detail'!N:N,'Shipment Detail'!E:E,""))</f>
        <v>ST</v>
      </c>
      <c r="N2939">
        <f t="shared" si="142"/>
        <v>0.2</v>
      </c>
      <c r="O2939" t="str">
        <f>IF(_xlfn.XLOOKUP(F2939,'Shipment Detail'!N:N,'Shipment Detail'!BM:BM)=0,"",_xlfn.XLOOKUP(F2939,'Shipment Detail'!N:N,'Shipment Detail'!BM:BM))</f>
        <v/>
      </c>
      <c r="R2939" t="str">
        <f>IF(_xlfn.XLOOKUP(F2939,'Shipment Detail'!N:N,'Shipment Detail'!AV:AV)&gt;60,10,"")</f>
        <v/>
      </c>
      <c r="T2939" s="3">
        <f>TCD!C2939</f>
        <v>9.1300000000000026</v>
      </c>
    </row>
    <row r="2940" spans="1:20" x14ac:dyDescent="0.2">
      <c r="A2940" t="str">
        <f t="shared" si="140"/>
        <v>FEDEX FRANCE</v>
      </c>
      <c r="B2940" s="5">
        <f t="shared" si="141"/>
        <v>46174</v>
      </c>
      <c r="F2940" s="6">
        <f>TCD!A2940</f>
        <v>873492086597</v>
      </c>
      <c r="H2940" s="18" t="str">
        <f>TCD!F2940</f>
        <v>E</v>
      </c>
      <c r="I2940" t="str">
        <f>TCD!B2940</f>
        <v>FR</v>
      </c>
      <c r="J2940" t="str">
        <f>IF(COUNTIF(Zoning!B:B,I2940)=0,"inconnu",_xlfn.XLOOKUP(I2940,Zoning!B:B,Zoning!C:C))</f>
        <v>France</v>
      </c>
      <c r="K2940">
        <f>_xlfn.XLOOKUP(F2940,'Shipment Detail'!N:N,'Shipment Detail'!AB:AB)</f>
        <v>2</v>
      </c>
      <c r="L2940">
        <f>TCD!E2940</f>
        <v>14</v>
      </c>
      <c r="M2940" t="str">
        <f>IF(J2940="France","ST",_xlfn.XLOOKUP(F2940,'Shipment Detail'!N:N,'Shipment Detail'!E:E,""))</f>
        <v>ST</v>
      </c>
      <c r="N2940">
        <f t="shared" si="142"/>
        <v>0.2</v>
      </c>
      <c r="O2940" t="str">
        <f>IF(_xlfn.XLOOKUP(F2940,'Shipment Detail'!N:N,'Shipment Detail'!BM:BM)=0,"",_xlfn.XLOOKUP(F2940,'Shipment Detail'!N:N,'Shipment Detail'!BM:BM))</f>
        <v/>
      </c>
      <c r="R2940" t="str">
        <f>IF(_xlfn.XLOOKUP(F2940,'Shipment Detail'!N:N,'Shipment Detail'!AV:AV)&gt;60,10,"")</f>
        <v/>
      </c>
      <c r="T2940" s="3">
        <f>TCD!C2940</f>
        <v>9.1300000000000026</v>
      </c>
    </row>
    <row r="2941" spans="1:20" x14ac:dyDescent="0.2">
      <c r="A2941" t="str">
        <f t="shared" si="140"/>
        <v>FEDEX FRANCE</v>
      </c>
      <c r="B2941" s="5">
        <f t="shared" si="141"/>
        <v>46174</v>
      </c>
      <c r="F2941" s="6">
        <f>TCD!A2941</f>
        <v>873492105026</v>
      </c>
      <c r="H2941" s="18" t="str">
        <f>TCD!F2941</f>
        <v>E</v>
      </c>
      <c r="I2941" t="str">
        <f>TCD!B2941</f>
        <v>FR</v>
      </c>
      <c r="J2941" t="str">
        <f>IF(COUNTIF(Zoning!B:B,I2941)=0,"inconnu",_xlfn.XLOOKUP(I2941,Zoning!B:B,Zoning!C:C))</f>
        <v>France</v>
      </c>
      <c r="K2941">
        <f>_xlfn.XLOOKUP(F2941,'Shipment Detail'!N:N,'Shipment Detail'!AB:AB)</f>
        <v>7</v>
      </c>
      <c r="L2941">
        <f>TCD!E2941</f>
        <v>39</v>
      </c>
      <c r="M2941" t="str">
        <f>IF(J2941="France","ST",_xlfn.XLOOKUP(F2941,'Shipment Detail'!N:N,'Shipment Detail'!E:E,""))</f>
        <v>ST</v>
      </c>
      <c r="N2941">
        <f t="shared" si="142"/>
        <v>0.2</v>
      </c>
      <c r="O2941" t="str">
        <f>IF(_xlfn.XLOOKUP(F2941,'Shipment Detail'!N:N,'Shipment Detail'!BM:BM)=0,"",_xlfn.XLOOKUP(F2941,'Shipment Detail'!N:N,'Shipment Detail'!BM:BM))</f>
        <v/>
      </c>
      <c r="R2941" t="str">
        <f>IF(_xlfn.XLOOKUP(F2941,'Shipment Detail'!N:N,'Shipment Detail'!AV:AV)&gt;60,10,"")</f>
        <v/>
      </c>
      <c r="T2941" s="3">
        <f>TCD!C2941</f>
        <v>17.5</v>
      </c>
    </row>
    <row r="2942" spans="1:20" x14ac:dyDescent="0.2">
      <c r="A2942" t="str">
        <f t="shared" si="140"/>
        <v>FEDEX FRANCE</v>
      </c>
      <c r="B2942" s="5">
        <f t="shared" si="141"/>
        <v>46174</v>
      </c>
      <c r="F2942" s="6">
        <f>TCD!A2942</f>
        <v>873492145144</v>
      </c>
      <c r="H2942" s="18" t="str">
        <f>TCD!F2942</f>
        <v>E</v>
      </c>
      <c r="I2942" t="str">
        <f>TCD!B2942</f>
        <v>FR</v>
      </c>
      <c r="J2942" t="str">
        <f>IF(COUNTIF(Zoning!B:B,I2942)=0,"inconnu",_xlfn.XLOOKUP(I2942,Zoning!B:B,Zoning!C:C))</f>
        <v>France</v>
      </c>
      <c r="K2942">
        <f>_xlfn.XLOOKUP(F2942,'Shipment Detail'!N:N,'Shipment Detail'!AB:AB)</f>
        <v>1</v>
      </c>
      <c r="L2942">
        <f>TCD!E2942</f>
        <v>8</v>
      </c>
      <c r="M2942" t="str">
        <f>IF(J2942="France","ST",_xlfn.XLOOKUP(F2942,'Shipment Detail'!N:N,'Shipment Detail'!E:E,""))</f>
        <v>ST</v>
      </c>
      <c r="N2942">
        <f t="shared" si="142"/>
        <v>0.2</v>
      </c>
      <c r="O2942" t="str">
        <f>IF(_xlfn.XLOOKUP(F2942,'Shipment Detail'!N:N,'Shipment Detail'!BM:BM)=0,"",_xlfn.XLOOKUP(F2942,'Shipment Detail'!N:N,'Shipment Detail'!BM:BM))</f>
        <v/>
      </c>
      <c r="R2942" t="str">
        <f>IF(_xlfn.XLOOKUP(F2942,'Shipment Detail'!N:N,'Shipment Detail'!AV:AV)&gt;60,10,"")</f>
        <v/>
      </c>
      <c r="T2942" s="3">
        <f>TCD!C2942</f>
        <v>7.120000000000001</v>
      </c>
    </row>
    <row r="2943" spans="1:20" x14ac:dyDescent="0.2">
      <c r="A2943" t="str">
        <f t="shared" si="140"/>
        <v>FEDEX FRANCE</v>
      </c>
      <c r="B2943" s="5">
        <f t="shared" si="141"/>
        <v>46174</v>
      </c>
      <c r="F2943" s="6">
        <f>TCD!A2943</f>
        <v>873492171634</v>
      </c>
      <c r="H2943" s="18" t="str">
        <f>TCD!F2943</f>
        <v>E</v>
      </c>
      <c r="I2943" t="str">
        <f>TCD!B2943</f>
        <v>FR</v>
      </c>
      <c r="J2943" t="str">
        <f>IF(COUNTIF(Zoning!B:B,I2943)=0,"inconnu",_xlfn.XLOOKUP(I2943,Zoning!B:B,Zoning!C:C))</f>
        <v>France</v>
      </c>
      <c r="K2943">
        <f>_xlfn.XLOOKUP(F2943,'Shipment Detail'!N:N,'Shipment Detail'!AB:AB)</f>
        <v>7</v>
      </c>
      <c r="L2943">
        <f>TCD!E2943</f>
        <v>38.9</v>
      </c>
      <c r="M2943" t="str">
        <f>IF(J2943="France","ST",_xlfn.XLOOKUP(F2943,'Shipment Detail'!N:N,'Shipment Detail'!E:E,""))</f>
        <v>ST</v>
      </c>
      <c r="N2943">
        <f t="shared" si="142"/>
        <v>0.2</v>
      </c>
      <c r="O2943" t="str">
        <f>IF(_xlfn.XLOOKUP(F2943,'Shipment Detail'!N:N,'Shipment Detail'!BM:BM)=0,"",_xlfn.XLOOKUP(F2943,'Shipment Detail'!N:N,'Shipment Detail'!BM:BM))</f>
        <v/>
      </c>
      <c r="R2943" t="str">
        <f>IF(_xlfn.XLOOKUP(F2943,'Shipment Detail'!N:N,'Shipment Detail'!AV:AV)&gt;60,10,"")</f>
        <v/>
      </c>
      <c r="T2943" s="3">
        <f>TCD!C2943</f>
        <v>17.5</v>
      </c>
    </row>
    <row r="2944" spans="1:20" x14ac:dyDescent="0.2">
      <c r="A2944" t="str">
        <f t="shared" si="140"/>
        <v>FEDEX FRANCE</v>
      </c>
      <c r="B2944" s="5">
        <f t="shared" si="141"/>
        <v>46174</v>
      </c>
      <c r="F2944" s="6">
        <f>TCD!A2944</f>
        <v>873492222992</v>
      </c>
      <c r="H2944" s="18" t="str">
        <f>TCD!F2944</f>
        <v>E</v>
      </c>
      <c r="I2944" t="str">
        <f>TCD!B2944</f>
        <v>FR</v>
      </c>
      <c r="J2944" t="str">
        <f>IF(COUNTIF(Zoning!B:B,I2944)=0,"inconnu",_xlfn.XLOOKUP(I2944,Zoning!B:B,Zoning!C:C))</f>
        <v>France</v>
      </c>
      <c r="K2944">
        <f>_xlfn.XLOOKUP(F2944,'Shipment Detail'!N:N,'Shipment Detail'!AB:AB)</f>
        <v>2</v>
      </c>
      <c r="L2944">
        <f>TCD!E2944</f>
        <v>15.4</v>
      </c>
      <c r="M2944" t="str">
        <f>IF(J2944="France","ST",_xlfn.XLOOKUP(F2944,'Shipment Detail'!N:N,'Shipment Detail'!E:E,""))</f>
        <v>ST</v>
      </c>
      <c r="N2944">
        <f t="shared" si="142"/>
        <v>0.2</v>
      </c>
      <c r="O2944" t="str">
        <f>IF(_xlfn.XLOOKUP(F2944,'Shipment Detail'!N:N,'Shipment Detail'!BM:BM)=0,"",_xlfn.XLOOKUP(F2944,'Shipment Detail'!N:N,'Shipment Detail'!BM:BM))</f>
        <v/>
      </c>
      <c r="R2944" t="str">
        <f>IF(_xlfn.XLOOKUP(F2944,'Shipment Detail'!N:N,'Shipment Detail'!AV:AV)&gt;60,10,"")</f>
        <v/>
      </c>
      <c r="T2944" s="3">
        <f>TCD!C2944</f>
        <v>9.8000000000000007</v>
      </c>
    </row>
    <row r="2945" spans="1:20" x14ac:dyDescent="0.2">
      <c r="A2945" t="str">
        <f t="shared" si="140"/>
        <v>FEDEX FRANCE</v>
      </c>
      <c r="B2945" s="5">
        <f t="shared" si="141"/>
        <v>46174</v>
      </c>
      <c r="F2945" s="6">
        <f>TCD!A2945</f>
        <v>873492257129</v>
      </c>
      <c r="H2945" s="18" t="str">
        <f>TCD!F2945</f>
        <v>E</v>
      </c>
      <c r="I2945" t="str">
        <f>TCD!B2945</f>
        <v>FR</v>
      </c>
      <c r="J2945" t="str">
        <f>IF(COUNTIF(Zoning!B:B,I2945)=0,"inconnu",_xlfn.XLOOKUP(I2945,Zoning!B:B,Zoning!C:C))</f>
        <v>France</v>
      </c>
      <c r="K2945">
        <f>_xlfn.XLOOKUP(F2945,'Shipment Detail'!N:N,'Shipment Detail'!AB:AB)</f>
        <v>3</v>
      </c>
      <c r="L2945">
        <f>TCD!E2945</f>
        <v>15.9</v>
      </c>
      <c r="M2945" t="str">
        <f>IF(J2945="France","ST",_xlfn.XLOOKUP(F2945,'Shipment Detail'!N:N,'Shipment Detail'!E:E,""))</f>
        <v>ST</v>
      </c>
      <c r="N2945">
        <f t="shared" si="142"/>
        <v>0.2</v>
      </c>
      <c r="O2945" t="str">
        <f>IF(_xlfn.XLOOKUP(F2945,'Shipment Detail'!N:N,'Shipment Detail'!BM:BM)=0,"",_xlfn.XLOOKUP(F2945,'Shipment Detail'!N:N,'Shipment Detail'!BM:BM))</f>
        <v/>
      </c>
      <c r="R2945" t="str">
        <f>IF(_xlfn.XLOOKUP(F2945,'Shipment Detail'!N:N,'Shipment Detail'!AV:AV)&gt;60,10,"")</f>
        <v/>
      </c>
      <c r="T2945" s="3">
        <f>TCD!C2945</f>
        <v>9.8000000000000007</v>
      </c>
    </row>
    <row r="2946" spans="1:20" x14ac:dyDescent="0.2">
      <c r="A2946" t="str">
        <f t="shared" si="140"/>
        <v>FEDEX FRANCE</v>
      </c>
      <c r="B2946" s="5">
        <f t="shared" si="141"/>
        <v>46174</v>
      </c>
      <c r="F2946" s="6">
        <f>TCD!A2946</f>
        <v>873492337450</v>
      </c>
      <c r="H2946" s="18" t="str">
        <f>TCD!F2946</f>
        <v>E</v>
      </c>
      <c r="I2946" t="str">
        <f>TCD!B2946</f>
        <v>FR</v>
      </c>
      <c r="J2946" t="str">
        <f>IF(COUNTIF(Zoning!B:B,I2946)=0,"inconnu",_xlfn.XLOOKUP(I2946,Zoning!B:B,Zoning!C:C))</f>
        <v>France</v>
      </c>
      <c r="K2946">
        <f>_xlfn.XLOOKUP(F2946,'Shipment Detail'!N:N,'Shipment Detail'!AB:AB)</f>
        <v>1</v>
      </c>
      <c r="L2946">
        <f>TCD!E2946</f>
        <v>7</v>
      </c>
      <c r="M2946" t="str">
        <f>IF(J2946="France","ST",_xlfn.XLOOKUP(F2946,'Shipment Detail'!N:N,'Shipment Detail'!E:E,""))</f>
        <v>ST</v>
      </c>
      <c r="N2946">
        <f t="shared" si="142"/>
        <v>0.2</v>
      </c>
      <c r="O2946" t="str">
        <f>IF(_xlfn.XLOOKUP(F2946,'Shipment Detail'!N:N,'Shipment Detail'!BM:BM)=0,"",_xlfn.XLOOKUP(F2946,'Shipment Detail'!N:N,'Shipment Detail'!BM:BM))</f>
        <v/>
      </c>
      <c r="R2946" t="str">
        <f>IF(_xlfn.XLOOKUP(F2946,'Shipment Detail'!N:N,'Shipment Detail'!AV:AV)&gt;60,10,"")</f>
        <v/>
      </c>
      <c r="T2946" s="3">
        <f>TCD!C2946</f>
        <v>6.7899999999999991</v>
      </c>
    </row>
    <row r="2947" spans="1:20" x14ac:dyDescent="0.2">
      <c r="A2947" t="str">
        <f t="shared" si="140"/>
        <v>FEDEX FRANCE</v>
      </c>
      <c r="B2947" s="5">
        <f t="shared" si="141"/>
        <v>46174</v>
      </c>
      <c r="F2947" s="6">
        <f>TCD!A2947</f>
        <v>873492407520</v>
      </c>
      <c r="H2947" s="18" t="str">
        <f>TCD!F2947</f>
        <v>E</v>
      </c>
      <c r="I2947" t="str">
        <f>TCD!B2947</f>
        <v>FR</v>
      </c>
      <c r="J2947" t="str">
        <f>IF(COUNTIF(Zoning!B:B,I2947)=0,"inconnu",_xlfn.XLOOKUP(I2947,Zoning!B:B,Zoning!C:C))</f>
        <v>France</v>
      </c>
      <c r="K2947">
        <f>_xlfn.XLOOKUP(F2947,'Shipment Detail'!N:N,'Shipment Detail'!AB:AB)</f>
        <v>3</v>
      </c>
      <c r="L2947">
        <f>TCD!E2947</f>
        <v>17</v>
      </c>
      <c r="M2947" t="str">
        <f>IF(J2947="France","ST",_xlfn.XLOOKUP(F2947,'Shipment Detail'!N:N,'Shipment Detail'!E:E,""))</f>
        <v>ST</v>
      </c>
      <c r="N2947">
        <f t="shared" si="142"/>
        <v>0.2</v>
      </c>
      <c r="O2947" t="str">
        <f>IF(_xlfn.XLOOKUP(F2947,'Shipment Detail'!N:N,'Shipment Detail'!BM:BM)=0,"",_xlfn.XLOOKUP(F2947,'Shipment Detail'!N:N,'Shipment Detail'!BM:BM))</f>
        <v/>
      </c>
      <c r="R2947" t="str">
        <f>IF(_xlfn.XLOOKUP(F2947,'Shipment Detail'!N:N,'Shipment Detail'!AV:AV)&gt;60,10,"")</f>
        <v/>
      </c>
      <c r="T2947" s="3">
        <f>TCD!C2947</f>
        <v>10.129999999999995</v>
      </c>
    </row>
    <row r="2948" spans="1:20" x14ac:dyDescent="0.2">
      <c r="A2948" t="str">
        <f t="shared" si="140"/>
        <v>FEDEX FRANCE</v>
      </c>
      <c r="B2948" s="5">
        <f t="shared" si="141"/>
        <v>46174</v>
      </c>
      <c r="F2948" s="6">
        <f>TCD!A2948</f>
        <v>873492440563</v>
      </c>
      <c r="H2948" s="18" t="str">
        <f>TCD!F2948</f>
        <v>E</v>
      </c>
      <c r="I2948" t="str">
        <f>TCD!B2948</f>
        <v>FR</v>
      </c>
      <c r="J2948" t="str">
        <f>IF(COUNTIF(Zoning!B:B,I2948)=0,"inconnu",_xlfn.XLOOKUP(I2948,Zoning!B:B,Zoning!C:C))</f>
        <v>France</v>
      </c>
      <c r="K2948">
        <f>_xlfn.XLOOKUP(F2948,'Shipment Detail'!N:N,'Shipment Detail'!AB:AB)</f>
        <v>2</v>
      </c>
      <c r="L2948">
        <f>TCD!E2948</f>
        <v>5.8</v>
      </c>
      <c r="M2948" t="str">
        <f>IF(J2948="France","ST",_xlfn.XLOOKUP(F2948,'Shipment Detail'!N:N,'Shipment Detail'!E:E,""))</f>
        <v>ST</v>
      </c>
      <c r="N2948">
        <f t="shared" si="142"/>
        <v>0.2</v>
      </c>
      <c r="O2948" t="str">
        <f>IF(_xlfn.XLOOKUP(F2948,'Shipment Detail'!N:N,'Shipment Detail'!BM:BM)=0,"",_xlfn.XLOOKUP(F2948,'Shipment Detail'!N:N,'Shipment Detail'!BM:BM))</f>
        <v/>
      </c>
      <c r="R2948" t="str">
        <f>IF(_xlfn.XLOOKUP(F2948,'Shipment Detail'!N:N,'Shipment Detail'!AV:AV)&gt;60,10,"")</f>
        <v/>
      </c>
      <c r="T2948" s="3">
        <f>TCD!C2948</f>
        <v>6.4499999999999993</v>
      </c>
    </row>
    <row r="2949" spans="1:20" x14ac:dyDescent="0.2">
      <c r="A2949" t="str">
        <f t="shared" si="140"/>
        <v>FEDEX FRANCE</v>
      </c>
      <c r="B2949" s="5">
        <f t="shared" si="141"/>
        <v>46174</v>
      </c>
      <c r="F2949" s="6">
        <f>TCD!A2949</f>
        <v>873492710694</v>
      </c>
      <c r="H2949" s="18" t="str">
        <f>TCD!F2949</f>
        <v>E</v>
      </c>
      <c r="I2949" t="str">
        <f>TCD!B2949</f>
        <v>FR</v>
      </c>
      <c r="J2949" t="str">
        <f>IF(COUNTIF(Zoning!B:B,I2949)=0,"inconnu",_xlfn.XLOOKUP(I2949,Zoning!B:B,Zoning!C:C))</f>
        <v>France</v>
      </c>
      <c r="K2949">
        <f>_xlfn.XLOOKUP(F2949,'Shipment Detail'!N:N,'Shipment Detail'!AB:AB)</f>
        <v>2</v>
      </c>
      <c r="L2949">
        <f>TCD!E2949</f>
        <v>16.600000000000001</v>
      </c>
      <c r="M2949" t="str">
        <f>IF(J2949="France","ST",_xlfn.XLOOKUP(F2949,'Shipment Detail'!N:N,'Shipment Detail'!E:E,""))</f>
        <v>ST</v>
      </c>
      <c r="N2949">
        <f t="shared" si="142"/>
        <v>0.2</v>
      </c>
      <c r="O2949" t="str">
        <f>IF(_xlfn.XLOOKUP(F2949,'Shipment Detail'!N:N,'Shipment Detail'!BM:BM)=0,"",_xlfn.XLOOKUP(F2949,'Shipment Detail'!N:N,'Shipment Detail'!BM:BM))</f>
        <v/>
      </c>
      <c r="R2949" t="str">
        <f>IF(_xlfn.XLOOKUP(F2949,'Shipment Detail'!N:N,'Shipment Detail'!AV:AV)&gt;60,10,"")</f>
        <v/>
      </c>
      <c r="T2949" s="3">
        <f>TCD!C2949</f>
        <v>10.129999999999995</v>
      </c>
    </row>
    <row r="2950" spans="1:20" x14ac:dyDescent="0.2">
      <c r="A2950" t="str">
        <f t="shared" si="140"/>
        <v>FEDEX FRANCE</v>
      </c>
      <c r="B2950" s="5">
        <f t="shared" si="141"/>
        <v>46174</v>
      </c>
      <c r="F2950" s="6">
        <f>TCD!A2950</f>
        <v>873492743516</v>
      </c>
      <c r="H2950" s="18" t="str">
        <f>TCD!F2950</f>
        <v>E</v>
      </c>
      <c r="I2950" t="str">
        <f>TCD!B2950</f>
        <v>FR</v>
      </c>
      <c r="J2950" t="str">
        <f>IF(COUNTIF(Zoning!B:B,I2950)=0,"inconnu",_xlfn.XLOOKUP(I2950,Zoning!B:B,Zoning!C:C))</f>
        <v>France</v>
      </c>
      <c r="K2950">
        <f>_xlfn.XLOOKUP(F2950,'Shipment Detail'!N:N,'Shipment Detail'!AB:AB)</f>
        <v>6</v>
      </c>
      <c r="L2950">
        <f>TCD!E2950</f>
        <v>39.800000000000004</v>
      </c>
      <c r="M2950" t="str">
        <f>IF(J2950="France","ST",_xlfn.XLOOKUP(F2950,'Shipment Detail'!N:N,'Shipment Detail'!E:E,""))</f>
        <v>ST</v>
      </c>
      <c r="N2950">
        <f t="shared" si="142"/>
        <v>0.2</v>
      </c>
      <c r="O2950" t="str">
        <f>IF(_xlfn.XLOOKUP(F2950,'Shipment Detail'!N:N,'Shipment Detail'!BM:BM)=0,"",_xlfn.XLOOKUP(F2950,'Shipment Detail'!N:N,'Shipment Detail'!BM:BM))</f>
        <v/>
      </c>
      <c r="R2950">
        <f>IF(_xlfn.XLOOKUP(F2950,'Shipment Detail'!N:N,'Shipment Detail'!AV:AV)&gt;60,10,"")</f>
        <v>10</v>
      </c>
      <c r="T2950" s="3">
        <f>TCD!C2950</f>
        <v>17.839999999999996</v>
      </c>
    </row>
    <row r="2951" spans="1:20" x14ac:dyDescent="0.2">
      <c r="A2951" t="str">
        <f t="shared" si="140"/>
        <v>FEDEX FRANCE</v>
      </c>
      <c r="B2951" s="5">
        <f t="shared" si="141"/>
        <v>46174</v>
      </c>
      <c r="F2951" s="6">
        <f>TCD!A2951</f>
        <v>873492780348</v>
      </c>
      <c r="H2951" s="18" t="str">
        <f>TCD!F2951</f>
        <v>E</v>
      </c>
      <c r="I2951" t="str">
        <f>TCD!B2951</f>
        <v>FR</v>
      </c>
      <c r="J2951" t="str">
        <f>IF(COUNTIF(Zoning!B:B,I2951)=0,"inconnu",_xlfn.XLOOKUP(I2951,Zoning!B:B,Zoning!C:C))</f>
        <v>France</v>
      </c>
      <c r="K2951">
        <f>_xlfn.XLOOKUP(F2951,'Shipment Detail'!N:N,'Shipment Detail'!AB:AB)</f>
        <v>7</v>
      </c>
      <c r="L2951">
        <f>TCD!E2951</f>
        <v>47.6</v>
      </c>
      <c r="M2951" t="str">
        <f>IF(J2951="France","ST",_xlfn.XLOOKUP(F2951,'Shipment Detail'!N:N,'Shipment Detail'!E:E,""))</f>
        <v>ST</v>
      </c>
      <c r="N2951">
        <f t="shared" si="142"/>
        <v>0.2</v>
      </c>
      <c r="O2951" t="str">
        <f>IF(_xlfn.XLOOKUP(F2951,'Shipment Detail'!N:N,'Shipment Detail'!BM:BM)=0,"",_xlfn.XLOOKUP(F2951,'Shipment Detail'!N:N,'Shipment Detail'!BM:BM))</f>
        <v/>
      </c>
      <c r="R2951">
        <f>IF(_xlfn.XLOOKUP(F2951,'Shipment Detail'!N:N,'Shipment Detail'!AV:AV)&gt;60,10,"")</f>
        <v>10</v>
      </c>
      <c r="T2951" s="3">
        <f>TCD!C2951</f>
        <v>20.509999999999991</v>
      </c>
    </row>
    <row r="2952" spans="1:20" x14ac:dyDescent="0.2">
      <c r="A2952" t="str">
        <f t="shared" si="140"/>
        <v>FEDEX FRANCE</v>
      </c>
      <c r="B2952" s="5">
        <f t="shared" si="141"/>
        <v>46174</v>
      </c>
      <c r="F2952" s="6">
        <f>TCD!A2952</f>
        <v>873492814280</v>
      </c>
      <c r="H2952" s="18" t="str">
        <f>TCD!F2952</f>
        <v>E</v>
      </c>
      <c r="I2952" t="str">
        <f>TCD!B2952</f>
        <v>FR</v>
      </c>
      <c r="J2952" t="str">
        <f>IF(COUNTIF(Zoning!B:B,I2952)=0,"inconnu",_xlfn.XLOOKUP(I2952,Zoning!B:B,Zoning!C:C))</f>
        <v>France</v>
      </c>
      <c r="K2952">
        <f>_xlfn.XLOOKUP(F2952,'Shipment Detail'!N:N,'Shipment Detail'!AB:AB)</f>
        <v>5</v>
      </c>
      <c r="L2952">
        <f>TCD!E2952</f>
        <v>36.6</v>
      </c>
      <c r="M2952" t="str">
        <f>IF(J2952="France","ST",_xlfn.XLOOKUP(F2952,'Shipment Detail'!N:N,'Shipment Detail'!E:E,""))</f>
        <v>ST</v>
      </c>
      <c r="N2952">
        <f t="shared" si="142"/>
        <v>0.2</v>
      </c>
      <c r="O2952" t="str">
        <f>IF(_xlfn.XLOOKUP(F2952,'Shipment Detail'!N:N,'Shipment Detail'!BM:BM)=0,"",_xlfn.XLOOKUP(F2952,'Shipment Detail'!N:N,'Shipment Detail'!BM:BM))</f>
        <v/>
      </c>
      <c r="R2952" t="str">
        <f>IF(_xlfn.XLOOKUP(F2952,'Shipment Detail'!N:N,'Shipment Detail'!AV:AV)&gt;60,10,"")</f>
        <v/>
      </c>
      <c r="T2952" s="3">
        <f>TCD!C2952</f>
        <v>16.830000000000005</v>
      </c>
    </row>
    <row r="2953" spans="1:20" x14ac:dyDescent="0.2">
      <c r="A2953" t="str">
        <f t="shared" si="140"/>
        <v>FEDEX FRANCE</v>
      </c>
      <c r="B2953" s="5">
        <f t="shared" si="141"/>
        <v>46174</v>
      </c>
      <c r="F2953" s="6">
        <f>TCD!A2953</f>
        <v>873492850440</v>
      </c>
      <c r="H2953" s="18" t="str">
        <f>TCD!F2953</f>
        <v>E</v>
      </c>
      <c r="I2953" t="str">
        <f>TCD!B2953</f>
        <v>FR</v>
      </c>
      <c r="J2953" t="str">
        <f>IF(COUNTIF(Zoning!B:B,I2953)=0,"inconnu",_xlfn.XLOOKUP(I2953,Zoning!B:B,Zoning!C:C))</f>
        <v>France</v>
      </c>
      <c r="K2953">
        <f>_xlfn.XLOOKUP(F2953,'Shipment Detail'!N:N,'Shipment Detail'!AB:AB)</f>
        <v>3</v>
      </c>
      <c r="L2953">
        <f>TCD!E2953</f>
        <v>15.7</v>
      </c>
      <c r="M2953" t="str">
        <f>IF(J2953="France","ST",_xlfn.XLOOKUP(F2953,'Shipment Detail'!N:N,'Shipment Detail'!E:E,""))</f>
        <v>ST</v>
      </c>
      <c r="N2953">
        <f t="shared" si="142"/>
        <v>0.2</v>
      </c>
      <c r="O2953" t="str">
        <f>IF(_xlfn.XLOOKUP(F2953,'Shipment Detail'!N:N,'Shipment Detail'!BM:BM)=0,"",_xlfn.XLOOKUP(F2953,'Shipment Detail'!N:N,'Shipment Detail'!BM:BM))</f>
        <v/>
      </c>
      <c r="R2953" t="str">
        <f>IF(_xlfn.XLOOKUP(F2953,'Shipment Detail'!N:N,'Shipment Detail'!AV:AV)&gt;60,10,"")</f>
        <v/>
      </c>
      <c r="T2953" s="3">
        <f>TCD!C2953</f>
        <v>9.8000000000000007</v>
      </c>
    </row>
    <row r="2954" spans="1:20" x14ac:dyDescent="0.2">
      <c r="A2954" t="str">
        <f t="shared" si="140"/>
        <v>FEDEX FRANCE</v>
      </c>
      <c r="B2954" s="5">
        <f t="shared" si="141"/>
        <v>46174</v>
      </c>
      <c r="F2954" s="6">
        <f>TCD!A2954</f>
        <v>873492885261</v>
      </c>
      <c r="H2954" s="18" t="str">
        <f>TCD!F2954</f>
        <v>E</v>
      </c>
      <c r="I2954" t="str">
        <f>TCD!B2954</f>
        <v>FR</v>
      </c>
      <c r="J2954" t="str">
        <f>IF(COUNTIF(Zoning!B:B,I2954)=0,"inconnu",_xlfn.XLOOKUP(I2954,Zoning!B:B,Zoning!C:C))</f>
        <v>France</v>
      </c>
      <c r="K2954">
        <f>_xlfn.XLOOKUP(F2954,'Shipment Detail'!N:N,'Shipment Detail'!AB:AB)</f>
        <v>3</v>
      </c>
      <c r="L2954">
        <f>TCD!E2954</f>
        <v>17.3</v>
      </c>
      <c r="M2954" t="str">
        <f>IF(J2954="France","ST",_xlfn.XLOOKUP(F2954,'Shipment Detail'!N:N,'Shipment Detail'!E:E,""))</f>
        <v>ST</v>
      </c>
      <c r="N2954">
        <f t="shared" si="142"/>
        <v>0.2</v>
      </c>
      <c r="O2954" t="str">
        <f>IF(_xlfn.XLOOKUP(F2954,'Shipment Detail'!N:N,'Shipment Detail'!BM:BM)=0,"",_xlfn.XLOOKUP(F2954,'Shipment Detail'!N:N,'Shipment Detail'!BM:BM))</f>
        <v/>
      </c>
      <c r="R2954" t="str">
        <f>IF(_xlfn.XLOOKUP(F2954,'Shipment Detail'!N:N,'Shipment Detail'!AV:AV)&gt;60,10,"")</f>
        <v/>
      </c>
      <c r="T2954" s="3">
        <f>TCD!C2954</f>
        <v>10.469999999999999</v>
      </c>
    </row>
    <row r="2955" spans="1:20" x14ac:dyDescent="0.2">
      <c r="A2955" t="str">
        <f t="shared" si="140"/>
        <v>FEDEX FRANCE</v>
      </c>
      <c r="B2955" s="5">
        <f t="shared" si="141"/>
        <v>46174</v>
      </c>
      <c r="F2955" s="6">
        <f>TCD!A2955</f>
        <v>873492909365</v>
      </c>
      <c r="H2955" s="18" t="str">
        <f>TCD!F2955</f>
        <v>E</v>
      </c>
      <c r="I2955" t="str">
        <f>TCD!B2955</f>
        <v>FR</v>
      </c>
      <c r="J2955" t="str">
        <f>IF(COUNTIF(Zoning!B:B,I2955)=0,"inconnu",_xlfn.XLOOKUP(I2955,Zoning!B:B,Zoning!C:C))</f>
        <v>France</v>
      </c>
      <c r="K2955">
        <f>_xlfn.XLOOKUP(F2955,'Shipment Detail'!N:N,'Shipment Detail'!AB:AB)</f>
        <v>2</v>
      </c>
      <c r="L2955">
        <f>TCD!E2955</f>
        <v>14</v>
      </c>
      <c r="M2955" t="str">
        <f>IF(J2955="France","ST",_xlfn.XLOOKUP(F2955,'Shipment Detail'!N:N,'Shipment Detail'!E:E,""))</f>
        <v>ST</v>
      </c>
      <c r="N2955">
        <f t="shared" si="142"/>
        <v>0.2</v>
      </c>
      <c r="O2955" t="str">
        <f>IF(_xlfn.XLOOKUP(F2955,'Shipment Detail'!N:N,'Shipment Detail'!BM:BM)=0,"",_xlfn.XLOOKUP(F2955,'Shipment Detail'!N:N,'Shipment Detail'!BM:BM))</f>
        <v/>
      </c>
      <c r="R2955" t="str">
        <f>IF(_xlfn.XLOOKUP(F2955,'Shipment Detail'!N:N,'Shipment Detail'!AV:AV)&gt;60,10,"")</f>
        <v/>
      </c>
      <c r="T2955" s="3">
        <f>TCD!C2955</f>
        <v>9.1300000000000026</v>
      </c>
    </row>
    <row r="2956" spans="1:20" x14ac:dyDescent="0.2">
      <c r="A2956" t="str">
        <f t="shared" ref="A2956:A3019" si="143">IF(OR(M2956="FICP",M2956="IE", M2956="RE", M2956="International", M2956="Europe"),"FEDEX INTERNATIONAL","FEDEX FRANCE")</f>
        <v>FEDEX FRANCE</v>
      </c>
      <c r="B2956" s="5">
        <f t="shared" ref="B2956:B3019" si="144">B2955</f>
        <v>46174</v>
      </c>
      <c r="F2956" s="6">
        <f>TCD!A2956</f>
        <v>873492934491</v>
      </c>
      <c r="H2956" s="18" t="str">
        <f>TCD!F2956</f>
        <v>E</v>
      </c>
      <c r="I2956" t="str">
        <f>TCD!B2956</f>
        <v>FR</v>
      </c>
      <c r="J2956" t="str">
        <f>IF(COUNTIF(Zoning!B:B,I2956)=0,"inconnu",_xlfn.XLOOKUP(I2956,Zoning!B:B,Zoning!C:C))</f>
        <v>France</v>
      </c>
      <c r="K2956">
        <f>_xlfn.XLOOKUP(F2956,'Shipment Detail'!N:N,'Shipment Detail'!AB:AB)</f>
        <v>2</v>
      </c>
      <c r="L2956">
        <f>TCD!E2956</f>
        <v>14</v>
      </c>
      <c r="M2956" t="str">
        <f>IF(J2956="France","ST",_xlfn.XLOOKUP(F2956,'Shipment Detail'!N:N,'Shipment Detail'!E:E,""))</f>
        <v>ST</v>
      </c>
      <c r="N2956">
        <f t="shared" ref="N2956:N3019" si="145">IF(OR(I2956="FR",I2956="DE",I2956="IT",I2956="ES",I2956="BE",I2956="NL",I2956="LU",I2956="PT",I2956="AT",I2956="IE",I2956="FI",I2956="SE",I2956="DK",I2956="PL",I2956="CZ",I2956="SK",I2956="HU",I2956="RO",I2956="BG",I2956="HR",I2956="SI",I2956="EE",I2956="LV",I2956="LT",I2956="GR",I2956="CY",I2956="MT"),0.2,0)</f>
        <v>0.2</v>
      </c>
      <c r="O2956" t="str">
        <f>IF(_xlfn.XLOOKUP(F2956,'Shipment Detail'!N:N,'Shipment Detail'!BM:BM)=0,"",_xlfn.XLOOKUP(F2956,'Shipment Detail'!N:N,'Shipment Detail'!BM:BM))</f>
        <v/>
      </c>
      <c r="R2956" t="str">
        <f>IF(_xlfn.XLOOKUP(F2956,'Shipment Detail'!N:N,'Shipment Detail'!AV:AV)&gt;60,10,"")</f>
        <v/>
      </c>
      <c r="T2956" s="3">
        <f>TCD!C2956</f>
        <v>9.1300000000000026</v>
      </c>
    </row>
    <row r="2957" spans="1:20" x14ac:dyDescent="0.2">
      <c r="A2957" t="str">
        <f t="shared" si="143"/>
        <v>FEDEX FRANCE</v>
      </c>
      <c r="B2957" s="5">
        <f t="shared" si="144"/>
        <v>46174</v>
      </c>
      <c r="F2957" s="6">
        <f>TCD!A2957</f>
        <v>873492955732</v>
      </c>
      <c r="H2957" s="18" t="str">
        <f>TCD!F2957</f>
        <v>E</v>
      </c>
      <c r="I2957" t="str">
        <f>TCD!B2957</f>
        <v>FR</v>
      </c>
      <c r="J2957" t="str">
        <f>IF(COUNTIF(Zoning!B:B,I2957)=0,"inconnu",_xlfn.XLOOKUP(I2957,Zoning!B:B,Zoning!C:C))</f>
        <v>France</v>
      </c>
      <c r="K2957">
        <f>_xlfn.XLOOKUP(F2957,'Shipment Detail'!N:N,'Shipment Detail'!AB:AB)</f>
        <v>4</v>
      </c>
      <c r="L2957">
        <f>TCD!E2957</f>
        <v>20</v>
      </c>
      <c r="M2957" t="str">
        <f>IF(J2957="France","ST",_xlfn.XLOOKUP(F2957,'Shipment Detail'!N:N,'Shipment Detail'!E:E,""))</f>
        <v>ST</v>
      </c>
      <c r="N2957">
        <f t="shared" si="145"/>
        <v>0.2</v>
      </c>
      <c r="O2957" t="str">
        <f>IF(_xlfn.XLOOKUP(F2957,'Shipment Detail'!N:N,'Shipment Detail'!BM:BM)=0,"",_xlfn.XLOOKUP(F2957,'Shipment Detail'!N:N,'Shipment Detail'!BM:BM))</f>
        <v/>
      </c>
      <c r="R2957" t="str">
        <f>IF(_xlfn.XLOOKUP(F2957,'Shipment Detail'!N:N,'Shipment Detail'!AV:AV)&gt;60,10,"")</f>
        <v/>
      </c>
      <c r="T2957" s="3">
        <f>TCD!C2957</f>
        <v>11.14</v>
      </c>
    </row>
    <row r="2958" spans="1:20" x14ac:dyDescent="0.2">
      <c r="A2958" t="str">
        <f t="shared" si="143"/>
        <v>FEDEX FRANCE</v>
      </c>
      <c r="B2958" s="5">
        <f t="shared" si="144"/>
        <v>46174</v>
      </c>
      <c r="F2958" s="6">
        <f>TCD!A2958</f>
        <v>873492977895</v>
      </c>
      <c r="H2958" s="18" t="str">
        <f>TCD!F2958</f>
        <v>E</v>
      </c>
      <c r="I2958" t="str">
        <f>TCD!B2958</f>
        <v>FR</v>
      </c>
      <c r="J2958" t="str">
        <f>IF(COUNTIF(Zoning!B:B,I2958)=0,"inconnu",_xlfn.XLOOKUP(I2958,Zoning!B:B,Zoning!C:C))</f>
        <v>France</v>
      </c>
      <c r="K2958">
        <f>_xlfn.XLOOKUP(F2958,'Shipment Detail'!N:N,'Shipment Detail'!AB:AB)</f>
        <v>2</v>
      </c>
      <c r="L2958">
        <f>TCD!E2958</f>
        <v>15.7</v>
      </c>
      <c r="M2958" t="str">
        <f>IF(J2958="France","ST",_xlfn.XLOOKUP(F2958,'Shipment Detail'!N:N,'Shipment Detail'!E:E,""))</f>
        <v>ST</v>
      </c>
      <c r="N2958">
        <f t="shared" si="145"/>
        <v>0.2</v>
      </c>
      <c r="O2958" t="str">
        <f>IF(_xlfn.XLOOKUP(F2958,'Shipment Detail'!N:N,'Shipment Detail'!BM:BM)=0,"",_xlfn.XLOOKUP(F2958,'Shipment Detail'!N:N,'Shipment Detail'!BM:BM))</f>
        <v/>
      </c>
      <c r="R2958" t="str">
        <f>IF(_xlfn.XLOOKUP(F2958,'Shipment Detail'!N:N,'Shipment Detail'!AV:AV)&gt;60,10,"")</f>
        <v/>
      </c>
      <c r="T2958" s="3">
        <f>TCD!C2958</f>
        <v>9.8000000000000007</v>
      </c>
    </row>
    <row r="2959" spans="1:20" x14ac:dyDescent="0.2">
      <c r="A2959" t="str">
        <f t="shared" si="143"/>
        <v>FEDEX FRANCE</v>
      </c>
      <c r="B2959" s="5">
        <f t="shared" si="144"/>
        <v>46174</v>
      </c>
      <c r="F2959" s="6">
        <f>TCD!A2959</f>
        <v>873493005497</v>
      </c>
      <c r="H2959" s="18" t="str">
        <f>TCD!F2959</f>
        <v>E</v>
      </c>
      <c r="I2959" t="str">
        <f>TCD!B2959</f>
        <v>FR</v>
      </c>
      <c r="J2959" t="str">
        <f>IF(COUNTIF(Zoning!B:B,I2959)=0,"inconnu",_xlfn.XLOOKUP(I2959,Zoning!B:B,Zoning!C:C))</f>
        <v>France</v>
      </c>
      <c r="K2959">
        <f>_xlfn.XLOOKUP(F2959,'Shipment Detail'!N:N,'Shipment Detail'!AB:AB)</f>
        <v>4</v>
      </c>
      <c r="L2959">
        <f>TCD!E2959</f>
        <v>26</v>
      </c>
      <c r="M2959" t="str">
        <f>IF(J2959="France","ST",_xlfn.XLOOKUP(F2959,'Shipment Detail'!N:N,'Shipment Detail'!E:E,""))</f>
        <v>ST</v>
      </c>
      <c r="N2959">
        <f t="shared" si="145"/>
        <v>0.2</v>
      </c>
      <c r="O2959" t="str">
        <f>IF(_xlfn.XLOOKUP(F2959,'Shipment Detail'!N:N,'Shipment Detail'!BM:BM)=0,"",_xlfn.XLOOKUP(F2959,'Shipment Detail'!N:N,'Shipment Detail'!BM:BM))</f>
        <v/>
      </c>
      <c r="R2959" t="str">
        <f>IF(_xlfn.XLOOKUP(F2959,'Shipment Detail'!N:N,'Shipment Detail'!AV:AV)&gt;60,10,"")</f>
        <v/>
      </c>
      <c r="T2959" s="3">
        <f>TCD!C2959</f>
        <v>13.149999999999999</v>
      </c>
    </row>
    <row r="2960" spans="1:20" x14ac:dyDescent="0.2">
      <c r="A2960" t="str">
        <f t="shared" si="143"/>
        <v>FEDEX FRANCE</v>
      </c>
      <c r="B2960" s="5">
        <f t="shared" si="144"/>
        <v>46174</v>
      </c>
      <c r="F2960" s="6">
        <f>TCD!A2960</f>
        <v>873493057862</v>
      </c>
      <c r="H2960" s="18" t="str">
        <f>TCD!F2960</f>
        <v>E</v>
      </c>
      <c r="I2960" t="str">
        <f>TCD!B2960</f>
        <v>FR</v>
      </c>
      <c r="J2960" t="str">
        <f>IF(COUNTIF(Zoning!B:B,I2960)=0,"inconnu",_xlfn.XLOOKUP(I2960,Zoning!B:B,Zoning!C:C))</f>
        <v>France</v>
      </c>
      <c r="K2960">
        <f>_xlfn.XLOOKUP(F2960,'Shipment Detail'!N:N,'Shipment Detail'!AB:AB)</f>
        <v>5</v>
      </c>
      <c r="L2960">
        <f>TCD!E2960</f>
        <v>31.400000000000002</v>
      </c>
      <c r="M2960" t="str">
        <f>IF(J2960="France","ST",_xlfn.XLOOKUP(F2960,'Shipment Detail'!N:N,'Shipment Detail'!E:E,""))</f>
        <v>ST</v>
      </c>
      <c r="N2960">
        <f t="shared" si="145"/>
        <v>0.2</v>
      </c>
      <c r="O2960" t="str">
        <f>IF(_xlfn.XLOOKUP(F2960,'Shipment Detail'!N:N,'Shipment Detail'!BM:BM)=0,"",_xlfn.XLOOKUP(F2960,'Shipment Detail'!N:N,'Shipment Detail'!BM:BM))</f>
        <v/>
      </c>
      <c r="R2960" t="str">
        <f>IF(_xlfn.XLOOKUP(F2960,'Shipment Detail'!N:N,'Shipment Detail'!AV:AV)&gt;60,10,"")</f>
        <v/>
      </c>
      <c r="T2960" s="3">
        <f>TCD!C2960</f>
        <v>15.159999999999997</v>
      </c>
    </row>
    <row r="2961" spans="1:20" x14ac:dyDescent="0.2">
      <c r="A2961" t="str">
        <f t="shared" si="143"/>
        <v>FEDEX FRANCE</v>
      </c>
      <c r="B2961" s="5">
        <f t="shared" si="144"/>
        <v>46174</v>
      </c>
      <c r="F2961" s="6">
        <f>TCD!A2961</f>
        <v>873493114050</v>
      </c>
      <c r="H2961" s="18" t="str">
        <f>TCD!F2961</f>
        <v>E</v>
      </c>
      <c r="I2961" t="str">
        <f>TCD!B2961</f>
        <v>FR</v>
      </c>
      <c r="J2961" t="str">
        <f>IF(COUNTIF(Zoning!B:B,I2961)=0,"inconnu",_xlfn.XLOOKUP(I2961,Zoning!B:B,Zoning!C:C))</f>
        <v>France</v>
      </c>
      <c r="K2961">
        <f>_xlfn.XLOOKUP(F2961,'Shipment Detail'!N:N,'Shipment Detail'!AB:AB)</f>
        <v>1</v>
      </c>
      <c r="L2961">
        <f>TCD!E2961</f>
        <v>9</v>
      </c>
      <c r="M2961" t="str">
        <f>IF(J2961="France","ST",_xlfn.XLOOKUP(F2961,'Shipment Detail'!N:N,'Shipment Detail'!E:E,""))</f>
        <v>ST</v>
      </c>
      <c r="N2961">
        <f t="shared" si="145"/>
        <v>0.2</v>
      </c>
      <c r="O2961" t="str">
        <f>IF(_xlfn.XLOOKUP(F2961,'Shipment Detail'!N:N,'Shipment Detail'!BM:BM)=0,"",_xlfn.XLOOKUP(F2961,'Shipment Detail'!N:N,'Shipment Detail'!BM:BM))</f>
        <v/>
      </c>
      <c r="R2961" t="str">
        <f>IF(_xlfn.XLOOKUP(F2961,'Shipment Detail'!N:N,'Shipment Detail'!AV:AV)&gt;60,10,"")</f>
        <v/>
      </c>
      <c r="T2961" s="3">
        <f>TCD!C2961</f>
        <v>7.4600000000000009</v>
      </c>
    </row>
    <row r="2962" spans="1:20" x14ac:dyDescent="0.2">
      <c r="A2962" t="str">
        <f t="shared" si="143"/>
        <v>FEDEX FRANCE</v>
      </c>
      <c r="B2962" s="5">
        <f t="shared" si="144"/>
        <v>46174</v>
      </c>
      <c r="F2962" s="6">
        <f>TCD!A2962</f>
        <v>873493181002</v>
      </c>
      <c r="H2962" s="18" t="str">
        <f>TCD!F2962</f>
        <v>E</v>
      </c>
      <c r="I2962" t="str">
        <f>TCD!B2962</f>
        <v>FR</v>
      </c>
      <c r="J2962" t="str">
        <f>IF(COUNTIF(Zoning!B:B,I2962)=0,"inconnu",_xlfn.XLOOKUP(I2962,Zoning!B:B,Zoning!C:C))</f>
        <v>France</v>
      </c>
      <c r="K2962">
        <f>_xlfn.XLOOKUP(F2962,'Shipment Detail'!N:N,'Shipment Detail'!AB:AB)</f>
        <v>5</v>
      </c>
      <c r="L2962">
        <f>TCD!E2962</f>
        <v>35.800000000000004</v>
      </c>
      <c r="M2962" t="str">
        <f>IF(J2962="France","ST",_xlfn.XLOOKUP(F2962,'Shipment Detail'!N:N,'Shipment Detail'!E:E,""))</f>
        <v>ST</v>
      </c>
      <c r="N2962">
        <f t="shared" si="145"/>
        <v>0.2</v>
      </c>
      <c r="O2962" t="str">
        <f>IF(_xlfn.XLOOKUP(F2962,'Shipment Detail'!N:N,'Shipment Detail'!BM:BM)=0,"",_xlfn.XLOOKUP(F2962,'Shipment Detail'!N:N,'Shipment Detail'!BM:BM))</f>
        <v/>
      </c>
      <c r="R2962">
        <f>IF(_xlfn.XLOOKUP(F2962,'Shipment Detail'!N:N,'Shipment Detail'!AV:AV)&gt;60,10,"")</f>
        <v>10</v>
      </c>
      <c r="T2962" s="3">
        <f>TCD!C2962</f>
        <v>16.5</v>
      </c>
    </row>
    <row r="2963" spans="1:20" x14ac:dyDescent="0.2">
      <c r="A2963" t="str">
        <f t="shared" si="143"/>
        <v>FEDEX FRANCE</v>
      </c>
      <c r="B2963" s="5">
        <f t="shared" si="144"/>
        <v>46174</v>
      </c>
      <c r="F2963" s="6">
        <f>TCD!A2963</f>
        <v>873493209248</v>
      </c>
      <c r="H2963" s="18" t="str">
        <f>TCD!F2963</f>
        <v>E</v>
      </c>
      <c r="I2963" t="str">
        <f>TCD!B2963</f>
        <v>FR</v>
      </c>
      <c r="J2963" t="str">
        <f>IF(COUNTIF(Zoning!B:B,I2963)=0,"inconnu",_xlfn.XLOOKUP(I2963,Zoning!B:B,Zoning!C:C))</f>
        <v>France</v>
      </c>
      <c r="K2963">
        <f>_xlfn.XLOOKUP(F2963,'Shipment Detail'!N:N,'Shipment Detail'!AB:AB)</f>
        <v>1</v>
      </c>
      <c r="L2963">
        <f>TCD!E2963</f>
        <v>2</v>
      </c>
      <c r="M2963" t="str">
        <f>IF(J2963="France","ST",_xlfn.XLOOKUP(F2963,'Shipment Detail'!N:N,'Shipment Detail'!E:E,""))</f>
        <v>ST</v>
      </c>
      <c r="N2963">
        <f t="shared" si="145"/>
        <v>0.2</v>
      </c>
      <c r="O2963" t="str">
        <f>IF(_xlfn.XLOOKUP(F2963,'Shipment Detail'!N:N,'Shipment Detail'!BM:BM)=0,"",_xlfn.XLOOKUP(F2963,'Shipment Detail'!N:N,'Shipment Detail'!BM:BM))</f>
        <v/>
      </c>
      <c r="R2963" t="str">
        <f>IF(_xlfn.XLOOKUP(F2963,'Shipment Detail'!N:N,'Shipment Detail'!AV:AV)&gt;60,10,"")</f>
        <v/>
      </c>
      <c r="T2963" s="3">
        <f>TCD!C2963</f>
        <v>5.1099999999999994</v>
      </c>
    </row>
    <row r="2964" spans="1:20" x14ac:dyDescent="0.2">
      <c r="A2964" t="str">
        <f t="shared" si="143"/>
        <v>FEDEX FRANCE</v>
      </c>
      <c r="B2964" s="5">
        <f t="shared" si="144"/>
        <v>46174</v>
      </c>
      <c r="F2964" s="6">
        <f>TCD!A2964</f>
        <v>873493225049</v>
      </c>
      <c r="H2964" s="18" t="str">
        <f>TCD!F2964</f>
        <v>E</v>
      </c>
      <c r="I2964" t="str">
        <f>TCD!B2964</f>
        <v>FR</v>
      </c>
      <c r="J2964" t="str">
        <f>IF(COUNTIF(Zoning!B:B,I2964)=0,"inconnu",_xlfn.XLOOKUP(I2964,Zoning!B:B,Zoning!C:C))</f>
        <v>France</v>
      </c>
      <c r="K2964">
        <f>_xlfn.XLOOKUP(F2964,'Shipment Detail'!N:N,'Shipment Detail'!AB:AB)</f>
        <v>2</v>
      </c>
      <c r="L2964">
        <f>TCD!E2964</f>
        <v>16.8</v>
      </c>
      <c r="M2964" t="str">
        <f>IF(J2964="France","ST",_xlfn.XLOOKUP(F2964,'Shipment Detail'!N:N,'Shipment Detail'!E:E,""))</f>
        <v>ST</v>
      </c>
      <c r="N2964">
        <f t="shared" si="145"/>
        <v>0.2</v>
      </c>
      <c r="O2964" t="str">
        <f>IF(_xlfn.XLOOKUP(F2964,'Shipment Detail'!N:N,'Shipment Detail'!BM:BM)=0,"",_xlfn.XLOOKUP(F2964,'Shipment Detail'!N:N,'Shipment Detail'!BM:BM))</f>
        <v/>
      </c>
      <c r="R2964" t="str">
        <f>IF(_xlfn.XLOOKUP(F2964,'Shipment Detail'!N:N,'Shipment Detail'!AV:AV)&gt;60,10,"")</f>
        <v/>
      </c>
      <c r="T2964" s="3">
        <f>TCD!C2964</f>
        <v>10.129999999999995</v>
      </c>
    </row>
    <row r="2965" spans="1:20" x14ac:dyDescent="0.2">
      <c r="A2965" t="str">
        <f t="shared" si="143"/>
        <v>FEDEX FRANCE</v>
      </c>
      <c r="B2965" s="5">
        <f t="shared" si="144"/>
        <v>46174</v>
      </c>
      <c r="F2965" s="6">
        <f>TCD!A2965</f>
        <v>873493251300</v>
      </c>
      <c r="H2965" s="18" t="str">
        <f>TCD!F2965</f>
        <v>E</v>
      </c>
      <c r="I2965" t="str">
        <f>TCD!B2965</f>
        <v>FR</v>
      </c>
      <c r="J2965" t="str">
        <f>IF(COUNTIF(Zoning!B:B,I2965)=0,"inconnu",_xlfn.XLOOKUP(I2965,Zoning!B:B,Zoning!C:C))</f>
        <v>France</v>
      </c>
      <c r="K2965">
        <f>_xlfn.XLOOKUP(F2965,'Shipment Detail'!N:N,'Shipment Detail'!AB:AB)</f>
        <v>2</v>
      </c>
      <c r="L2965">
        <f>TCD!E2965</f>
        <v>15</v>
      </c>
      <c r="M2965" t="str">
        <f>IF(J2965="France","ST",_xlfn.XLOOKUP(F2965,'Shipment Detail'!N:N,'Shipment Detail'!E:E,""))</f>
        <v>ST</v>
      </c>
      <c r="N2965">
        <f t="shared" si="145"/>
        <v>0.2</v>
      </c>
      <c r="O2965" t="str">
        <f>IF(_xlfn.XLOOKUP(F2965,'Shipment Detail'!N:N,'Shipment Detail'!BM:BM)=0,"",_xlfn.XLOOKUP(F2965,'Shipment Detail'!N:N,'Shipment Detail'!BM:BM))</f>
        <v/>
      </c>
      <c r="R2965" t="str">
        <f>IF(_xlfn.XLOOKUP(F2965,'Shipment Detail'!N:N,'Shipment Detail'!AV:AV)&gt;60,10,"")</f>
        <v/>
      </c>
      <c r="T2965" s="3">
        <f>TCD!C2965</f>
        <v>9.4600000000000009</v>
      </c>
    </row>
    <row r="2966" spans="1:20" x14ac:dyDescent="0.2">
      <c r="A2966" t="str">
        <f t="shared" si="143"/>
        <v>FEDEX FRANCE</v>
      </c>
      <c r="B2966" s="5">
        <f t="shared" si="144"/>
        <v>46174</v>
      </c>
      <c r="F2966" s="6">
        <f>TCD!A2966</f>
        <v>873493293395</v>
      </c>
      <c r="H2966" s="18" t="str">
        <f>TCD!F2966</f>
        <v>E</v>
      </c>
      <c r="I2966" t="str">
        <f>TCD!B2966</f>
        <v>FR</v>
      </c>
      <c r="J2966" t="str">
        <f>IF(COUNTIF(Zoning!B:B,I2966)=0,"inconnu",_xlfn.XLOOKUP(I2966,Zoning!B:B,Zoning!C:C))</f>
        <v>France</v>
      </c>
      <c r="K2966">
        <f>_xlfn.XLOOKUP(F2966,'Shipment Detail'!N:N,'Shipment Detail'!AB:AB)</f>
        <v>7</v>
      </c>
      <c r="L2966">
        <f>TCD!E2966</f>
        <v>48.800000000000004</v>
      </c>
      <c r="M2966" t="str">
        <f>IF(J2966="France","ST",_xlfn.XLOOKUP(F2966,'Shipment Detail'!N:N,'Shipment Detail'!E:E,""))</f>
        <v>ST</v>
      </c>
      <c r="N2966">
        <f t="shared" si="145"/>
        <v>0.2</v>
      </c>
      <c r="O2966" t="str">
        <f>IF(_xlfn.XLOOKUP(F2966,'Shipment Detail'!N:N,'Shipment Detail'!BM:BM)=0,"",_xlfn.XLOOKUP(F2966,'Shipment Detail'!N:N,'Shipment Detail'!BM:BM))</f>
        <v/>
      </c>
      <c r="R2966" t="str">
        <f>IF(_xlfn.XLOOKUP(F2966,'Shipment Detail'!N:N,'Shipment Detail'!AV:AV)&gt;60,10,"")</f>
        <v/>
      </c>
      <c r="T2966" s="3">
        <f>TCD!C2966</f>
        <v>20.840000000000003</v>
      </c>
    </row>
    <row r="2967" spans="1:20" x14ac:dyDescent="0.2">
      <c r="A2967" t="str">
        <f t="shared" si="143"/>
        <v>FEDEX FRANCE</v>
      </c>
      <c r="B2967" s="5">
        <f t="shared" si="144"/>
        <v>46174</v>
      </c>
      <c r="F2967" s="6">
        <f>TCD!A2967</f>
        <v>873495095156</v>
      </c>
      <c r="H2967" s="18" t="str">
        <f>TCD!F2967</f>
        <v>E</v>
      </c>
      <c r="I2967" t="str">
        <f>TCD!B2967</f>
        <v>FR</v>
      </c>
      <c r="J2967" t="str">
        <f>IF(COUNTIF(Zoning!B:B,I2967)=0,"inconnu",_xlfn.XLOOKUP(I2967,Zoning!B:B,Zoning!C:C))</f>
        <v>France</v>
      </c>
      <c r="K2967">
        <f>_xlfn.XLOOKUP(F2967,'Shipment Detail'!N:N,'Shipment Detail'!AB:AB)</f>
        <v>3</v>
      </c>
      <c r="L2967">
        <f>TCD!E2967</f>
        <v>17.400000000000002</v>
      </c>
      <c r="M2967" t="str">
        <f>IF(J2967="France","ST",_xlfn.XLOOKUP(F2967,'Shipment Detail'!N:N,'Shipment Detail'!E:E,""))</f>
        <v>ST</v>
      </c>
      <c r="N2967">
        <f t="shared" si="145"/>
        <v>0.2</v>
      </c>
      <c r="O2967" t="str">
        <f>IF(_xlfn.XLOOKUP(F2967,'Shipment Detail'!N:N,'Shipment Detail'!BM:BM)=0,"",_xlfn.XLOOKUP(F2967,'Shipment Detail'!N:N,'Shipment Detail'!BM:BM))</f>
        <v/>
      </c>
      <c r="R2967" t="str">
        <f>IF(_xlfn.XLOOKUP(F2967,'Shipment Detail'!N:N,'Shipment Detail'!AV:AV)&gt;60,10,"")</f>
        <v/>
      </c>
      <c r="T2967" s="3">
        <f>TCD!C2967</f>
        <v>10.469999999999999</v>
      </c>
    </row>
    <row r="2968" spans="1:20" x14ac:dyDescent="0.2">
      <c r="A2968" t="str">
        <f t="shared" si="143"/>
        <v>FEDEX FRANCE</v>
      </c>
      <c r="B2968" s="5">
        <f t="shared" si="144"/>
        <v>46174</v>
      </c>
      <c r="F2968" s="6">
        <f>TCD!A2968</f>
        <v>873495419810</v>
      </c>
      <c r="H2968" s="18" t="str">
        <f>TCD!F2968</f>
        <v>E</v>
      </c>
      <c r="I2968" t="str">
        <f>TCD!B2968</f>
        <v>FR</v>
      </c>
      <c r="J2968" t="str">
        <f>IF(COUNTIF(Zoning!B:B,I2968)=0,"inconnu",_xlfn.XLOOKUP(I2968,Zoning!B:B,Zoning!C:C))</f>
        <v>France</v>
      </c>
      <c r="K2968">
        <f>_xlfn.XLOOKUP(F2968,'Shipment Detail'!N:N,'Shipment Detail'!AB:AB)</f>
        <v>2</v>
      </c>
      <c r="L2968">
        <f>TCD!E2968</f>
        <v>14</v>
      </c>
      <c r="M2968" t="str">
        <f>IF(J2968="France","ST",_xlfn.XLOOKUP(F2968,'Shipment Detail'!N:N,'Shipment Detail'!E:E,""))</f>
        <v>ST</v>
      </c>
      <c r="N2968">
        <f t="shared" si="145"/>
        <v>0.2</v>
      </c>
      <c r="O2968" t="str">
        <f>IF(_xlfn.XLOOKUP(F2968,'Shipment Detail'!N:N,'Shipment Detail'!BM:BM)=0,"",_xlfn.XLOOKUP(F2968,'Shipment Detail'!N:N,'Shipment Detail'!BM:BM))</f>
        <v/>
      </c>
      <c r="R2968" t="str">
        <f>IF(_xlfn.XLOOKUP(F2968,'Shipment Detail'!N:N,'Shipment Detail'!AV:AV)&gt;60,10,"")</f>
        <v/>
      </c>
      <c r="T2968" s="3">
        <f>TCD!C2968</f>
        <v>9.1300000000000026</v>
      </c>
    </row>
    <row r="2969" spans="1:20" x14ac:dyDescent="0.2">
      <c r="A2969" t="str">
        <f t="shared" si="143"/>
        <v>FEDEX FRANCE</v>
      </c>
      <c r="B2969" s="5">
        <f t="shared" si="144"/>
        <v>46174</v>
      </c>
      <c r="F2969" s="6">
        <f>TCD!A2969</f>
        <v>873495451960</v>
      </c>
      <c r="H2969" s="18" t="str">
        <f>TCD!F2969</f>
        <v>E</v>
      </c>
      <c r="I2969" t="str">
        <f>TCD!B2969</f>
        <v>FR</v>
      </c>
      <c r="J2969" t="str">
        <f>IF(COUNTIF(Zoning!B:B,I2969)=0,"inconnu",_xlfn.XLOOKUP(I2969,Zoning!B:B,Zoning!C:C))</f>
        <v>France</v>
      </c>
      <c r="K2969">
        <f>_xlfn.XLOOKUP(F2969,'Shipment Detail'!N:N,'Shipment Detail'!AB:AB)</f>
        <v>3</v>
      </c>
      <c r="L2969">
        <f>TCD!E2969</f>
        <v>15</v>
      </c>
      <c r="M2969" t="str">
        <f>IF(J2969="France","ST",_xlfn.XLOOKUP(F2969,'Shipment Detail'!N:N,'Shipment Detail'!E:E,""))</f>
        <v>ST</v>
      </c>
      <c r="N2969">
        <f t="shared" si="145"/>
        <v>0.2</v>
      </c>
      <c r="O2969" t="str">
        <f>IF(_xlfn.XLOOKUP(F2969,'Shipment Detail'!N:N,'Shipment Detail'!BM:BM)=0,"",_xlfn.XLOOKUP(F2969,'Shipment Detail'!N:N,'Shipment Detail'!BM:BM))</f>
        <v/>
      </c>
      <c r="R2969" t="str">
        <f>IF(_xlfn.XLOOKUP(F2969,'Shipment Detail'!N:N,'Shipment Detail'!AV:AV)&gt;60,10,"")</f>
        <v/>
      </c>
      <c r="T2969" s="3">
        <f>TCD!C2969</f>
        <v>9.4600000000000009</v>
      </c>
    </row>
    <row r="2970" spans="1:20" x14ac:dyDescent="0.2">
      <c r="A2970" t="str">
        <f t="shared" si="143"/>
        <v>FEDEX FRANCE</v>
      </c>
      <c r="B2970" s="5">
        <f t="shared" si="144"/>
        <v>46174</v>
      </c>
      <c r="F2970" s="6">
        <f>TCD!A2970</f>
        <v>873495552455</v>
      </c>
      <c r="H2970" s="18" t="str">
        <f>TCD!F2970</f>
        <v>E</v>
      </c>
      <c r="I2970" t="str">
        <f>TCD!B2970</f>
        <v>FR</v>
      </c>
      <c r="J2970" t="str">
        <f>IF(COUNTIF(Zoning!B:B,I2970)=0,"inconnu",_xlfn.XLOOKUP(I2970,Zoning!B:B,Zoning!C:C))</f>
        <v>France</v>
      </c>
      <c r="K2970">
        <f>_xlfn.XLOOKUP(F2970,'Shipment Detail'!N:N,'Shipment Detail'!AB:AB)</f>
        <v>5</v>
      </c>
      <c r="L2970">
        <f>TCD!E2970</f>
        <v>31.3</v>
      </c>
      <c r="M2970" t="str">
        <f>IF(J2970="France","ST",_xlfn.XLOOKUP(F2970,'Shipment Detail'!N:N,'Shipment Detail'!E:E,""))</f>
        <v>ST</v>
      </c>
      <c r="N2970">
        <f t="shared" si="145"/>
        <v>0.2</v>
      </c>
      <c r="O2970" t="str">
        <f>IF(_xlfn.XLOOKUP(F2970,'Shipment Detail'!N:N,'Shipment Detail'!BM:BM)=0,"",_xlfn.XLOOKUP(F2970,'Shipment Detail'!N:N,'Shipment Detail'!BM:BM))</f>
        <v/>
      </c>
      <c r="R2970" t="str">
        <f>IF(_xlfn.XLOOKUP(F2970,'Shipment Detail'!N:N,'Shipment Detail'!AV:AV)&gt;60,10,"")</f>
        <v/>
      </c>
      <c r="T2970" s="3">
        <f>TCD!C2970</f>
        <v>15.159999999999997</v>
      </c>
    </row>
    <row r="2971" spans="1:20" x14ac:dyDescent="0.2">
      <c r="A2971" t="str">
        <f t="shared" si="143"/>
        <v>FEDEX FRANCE</v>
      </c>
      <c r="B2971" s="5">
        <f t="shared" si="144"/>
        <v>46174</v>
      </c>
      <c r="F2971" s="6">
        <f>TCD!A2971</f>
        <v>873495607547</v>
      </c>
      <c r="H2971" s="18" t="str">
        <f>TCD!F2971</f>
        <v>E</v>
      </c>
      <c r="I2971" t="str">
        <f>TCD!B2971</f>
        <v>FR</v>
      </c>
      <c r="J2971" t="str">
        <f>IF(COUNTIF(Zoning!B:B,I2971)=0,"inconnu",_xlfn.XLOOKUP(I2971,Zoning!B:B,Zoning!C:C))</f>
        <v>France</v>
      </c>
      <c r="K2971">
        <f>_xlfn.XLOOKUP(F2971,'Shipment Detail'!N:N,'Shipment Detail'!AB:AB)</f>
        <v>3</v>
      </c>
      <c r="L2971">
        <f>TCD!E2971</f>
        <v>14.7</v>
      </c>
      <c r="M2971" t="str">
        <f>IF(J2971="France","ST",_xlfn.XLOOKUP(F2971,'Shipment Detail'!N:N,'Shipment Detail'!E:E,""))</f>
        <v>ST</v>
      </c>
      <c r="N2971">
        <f t="shared" si="145"/>
        <v>0.2</v>
      </c>
      <c r="O2971" t="str">
        <f>IF(_xlfn.XLOOKUP(F2971,'Shipment Detail'!N:N,'Shipment Detail'!BM:BM)=0,"",_xlfn.XLOOKUP(F2971,'Shipment Detail'!N:N,'Shipment Detail'!BM:BM))</f>
        <v/>
      </c>
      <c r="R2971" t="str">
        <f>IF(_xlfn.XLOOKUP(F2971,'Shipment Detail'!N:N,'Shipment Detail'!AV:AV)&gt;60,10,"")</f>
        <v/>
      </c>
      <c r="T2971" s="3">
        <f>TCD!C2971</f>
        <v>9.4600000000000009</v>
      </c>
    </row>
    <row r="2972" spans="1:20" x14ac:dyDescent="0.2">
      <c r="A2972" t="str">
        <f t="shared" si="143"/>
        <v>FEDEX FRANCE</v>
      </c>
      <c r="B2972" s="5">
        <f t="shared" si="144"/>
        <v>46174</v>
      </c>
      <c r="F2972" s="6">
        <f>TCD!A2972</f>
        <v>873540859010</v>
      </c>
      <c r="H2972" s="18" t="str">
        <f>TCD!F2972</f>
        <v>E</v>
      </c>
      <c r="I2972" t="str">
        <f>TCD!B2972</f>
        <v>FR</v>
      </c>
      <c r="J2972" t="str">
        <f>IF(COUNTIF(Zoning!B:B,I2972)=0,"inconnu",_xlfn.XLOOKUP(I2972,Zoning!B:B,Zoning!C:C))</f>
        <v>France</v>
      </c>
      <c r="K2972">
        <f>_xlfn.XLOOKUP(F2972,'Shipment Detail'!N:N,'Shipment Detail'!AB:AB)</f>
        <v>2</v>
      </c>
      <c r="L2972">
        <f>TCD!E2972</f>
        <v>15</v>
      </c>
      <c r="M2972" t="str">
        <f>IF(J2972="France","ST",_xlfn.XLOOKUP(F2972,'Shipment Detail'!N:N,'Shipment Detail'!E:E,""))</f>
        <v>ST</v>
      </c>
      <c r="N2972">
        <f t="shared" si="145"/>
        <v>0.2</v>
      </c>
      <c r="O2972" t="str">
        <f>IF(_xlfn.XLOOKUP(F2972,'Shipment Detail'!N:N,'Shipment Detail'!BM:BM)=0,"",_xlfn.XLOOKUP(F2972,'Shipment Detail'!N:N,'Shipment Detail'!BM:BM))</f>
        <v/>
      </c>
      <c r="R2972" t="str">
        <f>IF(_xlfn.XLOOKUP(F2972,'Shipment Detail'!N:N,'Shipment Detail'!AV:AV)&gt;60,10,"")</f>
        <v/>
      </c>
      <c r="T2972" s="3">
        <f>TCD!C2972</f>
        <v>9.4600000000000009</v>
      </c>
    </row>
    <row r="2973" spans="1:20" x14ac:dyDescent="0.2">
      <c r="A2973" t="str">
        <f t="shared" si="143"/>
        <v>FEDEX FRANCE</v>
      </c>
      <c r="B2973" s="5">
        <f t="shared" si="144"/>
        <v>46174</v>
      </c>
      <c r="F2973" s="6">
        <f>TCD!A2973</f>
        <v>873541270985</v>
      </c>
      <c r="H2973" s="18" t="str">
        <f>TCD!F2973</f>
        <v>E</v>
      </c>
      <c r="I2973" t="str">
        <f>TCD!B2973</f>
        <v>FR</v>
      </c>
      <c r="J2973" t="str">
        <f>IF(COUNTIF(Zoning!B:B,I2973)=0,"inconnu",_xlfn.XLOOKUP(I2973,Zoning!B:B,Zoning!C:C))</f>
        <v>France</v>
      </c>
      <c r="K2973">
        <f>_xlfn.XLOOKUP(F2973,'Shipment Detail'!N:N,'Shipment Detail'!AB:AB)</f>
        <v>5</v>
      </c>
      <c r="L2973">
        <f>TCD!E2973</f>
        <v>34.200000000000003</v>
      </c>
      <c r="M2973" t="str">
        <f>IF(J2973="France","ST",_xlfn.XLOOKUP(F2973,'Shipment Detail'!N:N,'Shipment Detail'!E:E,""))</f>
        <v>ST</v>
      </c>
      <c r="N2973">
        <f t="shared" si="145"/>
        <v>0.2</v>
      </c>
      <c r="O2973" t="str">
        <f>IF(_xlfn.XLOOKUP(F2973,'Shipment Detail'!N:N,'Shipment Detail'!BM:BM)=0,"",_xlfn.XLOOKUP(F2973,'Shipment Detail'!N:N,'Shipment Detail'!BM:BM))</f>
        <v/>
      </c>
      <c r="R2973" t="str">
        <f>IF(_xlfn.XLOOKUP(F2973,'Shipment Detail'!N:N,'Shipment Detail'!AV:AV)&gt;60,10,"")</f>
        <v/>
      </c>
      <c r="T2973" s="3">
        <f>TCD!C2973</f>
        <v>16.159999999999997</v>
      </c>
    </row>
    <row r="2974" spans="1:20" x14ac:dyDescent="0.2">
      <c r="A2974" t="str">
        <f t="shared" si="143"/>
        <v>FEDEX FRANCE</v>
      </c>
      <c r="B2974" s="5">
        <f t="shared" si="144"/>
        <v>46174</v>
      </c>
      <c r="F2974" s="6">
        <f>TCD!A2974</f>
        <v>873541294353</v>
      </c>
      <c r="H2974" s="18" t="str">
        <f>TCD!F2974</f>
        <v>E</v>
      </c>
      <c r="I2974" t="str">
        <f>TCD!B2974</f>
        <v>FR</v>
      </c>
      <c r="J2974" t="str">
        <f>IF(COUNTIF(Zoning!B:B,I2974)=0,"inconnu",_xlfn.XLOOKUP(I2974,Zoning!B:B,Zoning!C:C))</f>
        <v>France</v>
      </c>
      <c r="K2974">
        <f>_xlfn.XLOOKUP(F2974,'Shipment Detail'!N:N,'Shipment Detail'!AB:AB)</f>
        <v>1</v>
      </c>
      <c r="L2974">
        <f>TCD!E2974</f>
        <v>8</v>
      </c>
      <c r="M2974" t="str">
        <f>IF(J2974="France","ST",_xlfn.XLOOKUP(F2974,'Shipment Detail'!N:N,'Shipment Detail'!E:E,""))</f>
        <v>ST</v>
      </c>
      <c r="N2974">
        <f t="shared" si="145"/>
        <v>0.2</v>
      </c>
      <c r="O2974" t="str">
        <f>IF(_xlfn.XLOOKUP(F2974,'Shipment Detail'!N:N,'Shipment Detail'!BM:BM)=0,"",_xlfn.XLOOKUP(F2974,'Shipment Detail'!N:N,'Shipment Detail'!BM:BM))</f>
        <v/>
      </c>
      <c r="R2974" t="str">
        <f>IF(_xlfn.XLOOKUP(F2974,'Shipment Detail'!N:N,'Shipment Detail'!AV:AV)&gt;60,10,"")</f>
        <v/>
      </c>
      <c r="T2974" s="3">
        <f>TCD!C2974</f>
        <v>7.120000000000001</v>
      </c>
    </row>
    <row r="2975" spans="1:20" x14ac:dyDescent="0.2">
      <c r="A2975" t="str">
        <f t="shared" si="143"/>
        <v>FEDEX FRANCE</v>
      </c>
      <c r="B2975" s="5">
        <f t="shared" si="144"/>
        <v>46174</v>
      </c>
      <c r="F2975" s="6">
        <f>TCD!A2975</f>
        <v>873541322118</v>
      </c>
      <c r="H2975" s="18" t="str">
        <f>TCD!F2975</f>
        <v>E</v>
      </c>
      <c r="I2975" t="str">
        <f>TCD!B2975</f>
        <v>FR</v>
      </c>
      <c r="J2975" t="str">
        <f>IF(COUNTIF(Zoning!B:B,I2975)=0,"inconnu",_xlfn.XLOOKUP(I2975,Zoning!B:B,Zoning!C:C))</f>
        <v>France</v>
      </c>
      <c r="K2975">
        <f>_xlfn.XLOOKUP(F2975,'Shipment Detail'!N:N,'Shipment Detail'!AB:AB)</f>
        <v>2</v>
      </c>
      <c r="L2975">
        <f>TCD!E2975</f>
        <v>14</v>
      </c>
      <c r="M2975" t="str">
        <f>IF(J2975="France","ST",_xlfn.XLOOKUP(F2975,'Shipment Detail'!N:N,'Shipment Detail'!E:E,""))</f>
        <v>ST</v>
      </c>
      <c r="N2975">
        <f t="shared" si="145"/>
        <v>0.2</v>
      </c>
      <c r="O2975" t="str">
        <f>IF(_xlfn.XLOOKUP(F2975,'Shipment Detail'!N:N,'Shipment Detail'!BM:BM)=0,"",_xlfn.XLOOKUP(F2975,'Shipment Detail'!N:N,'Shipment Detail'!BM:BM))</f>
        <v/>
      </c>
      <c r="R2975" t="str">
        <f>IF(_xlfn.XLOOKUP(F2975,'Shipment Detail'!N:N,'Shipment Detail'!AV:AV)&gt;60,10,"")</f>
        <v/>
      </c>
      <c r="T2975" s="3">
        <f>TCD!C2975</f>
        <v>9.1300000000000026</v>
      </c>
    </row>
    <row r="2976" spans="1:20" x14ac:dyDescent="0.2">
      <c r="A2976" t="str">
        <f t="shared" si="143"/>
        <v>FEDEX FRANCE</v>
      </c>
      <c r="B2976" s="5">
        <f t="shared" si="144"/>
        <v>46174</v>
      </c>
      <c r="F2976" s="6">
        <f>TCD!A2976</f>
        <v>873541353448</v>
      </c>
      <c r="H2976" s="18" t="str">
        <f>TCD!F2976</f>
        <v>E</v>
      </c>
      <c r="I2976" t="str">
        <f>TCD!B2976</f>
        <v>FR</v>
      </c>
      <c r="J2976" t="str">
        <f>IF(COUNTIF(Zoning!B:B,I2976)=0,"inconnu",_xlfn.XLOOKUP(I2976,Zoning!B:B,Zoning!C:C))</f>
        <v>France</v>
      </c>
      <c r="K2976">
        <f>_xlfn.XLOOKUP(F2976,'Shipment Detail'!N:N,'Shipment Detail'!AB:AB)</f>
        <v>6</v>
      </c>
      <c r="L2976">
        <f>TCD!E2976</f>
        <v>36.9</v>
      </c>
      <c r="M2976" t="str">
        <f>IF(J2976="France","ST",_xlfn.XLOOKUP(F2976,'Shipment Detail'!N:N,'Shipment Detail'!E:E,""))</f>
        <v>ST</v>
      </c>
      <c r="N2976">
        <f t="shared" si="145"/>
        <v>0.2</v>
      </c>
      <c r="O2976" t="str">
        <f>IF(_xlfn.XLOOKUP(F2976,'Shipment Detail'!N:N,'Shipment Detail'!BM:BM)=0,"",_xlfn.XLOOKUP(F2976,'Shipment Detail'!N:N,'Shipment Detail'!BM:BM))</f>
        <v/>
      </c>
      <c r="R2976" t="str">
        <f>IF(_xlfn.XLOOKUP(F2976,'Shipment Detail'!N:N,'Shipment Detail'!AV:AV)&gt;60,10,"")</f>
        <v/>
      </c>
      <c r="T2976" s="3">
        <f>TCD!C2976</f>
        <v>16.830000000000005</v>
      </c>
    </row>
    <row r="2977" spans="1:20" x14ac:dyDescent="0.2">
      <c r="A2977" t="str">
        <f t="shared" si="143"/>
        <v>FEDEX FRANCE</v>
      </c>
      <c r="B2977" s="5">
        <f t="shared" si="144"/>
        <v>46174</v>
      </c>
      <c r="F2977" s="6">
        <f>TCD!A2977</f>
        <v>873541381530</v>
      </c>
      <c r="H2977" s="18" t="str">
        <f>TCD!F2977</f>
        <v>E</v>
      </c>
      <c r="I2977" t="str">
        <f>TCD!B2977</f>
        <v>FR</v>
      </c>
      <c r="J2977" t="str">
        <f>IF(COUNTIF(Zoning!B:B,I2977)=0,"inconnu",_xlfn.XLOOKUP(I2977,Zoning!B:B,Zoning!C:C))</f>
        <v>France</v>
      </c>
      <c r="K2977">
        <f>_xlfn.XLOOKUP(F2977,'Shipment Detail'!N:N,'Shipment Detail'!AB:AB)</f>
        <v>1</v>
      </c>
      <c r="L2977">
        <f>TCD!E2977</f>
        <v>7</v>
      </c>
      <c r="M2977" t="str">
        <f>IF(J2977="France","ST",_xlfn.XLOOKUP(F2977,'Shipment Detail'!N:N,'Shipment Detail'!E:E,""))</f>
        <v>ST</v>
      </c>
      <c r="N2977">
        <f t="shared" si="145"/>
        <v>0.2</v>
      </c>
      <c r="O2977" t="str">
        <f>IF(_xlfn.XLOOKUP(F2977,'Shipment Detail'!N:N,'Shipment Detail'!BM:BM)=0,"",_xlfn.XLOOKUP(F2977,'Shipment Detail'!N:N,'Shipment Detail'!BM:BM))</f>
        <v/>
      </c>
      <c r="R2977" t="str">
        <f>IF(_xlfn.XLOOKUP(F2977,'Shipment Detail'!N:N,'Shipment Detail'!AV:AV)&gt;60,10,"")</f>
        <v/>
      </c>
      <c r="T2977" s="3">
        <f>TCD!C2977</f>
        <v>6.7899999999999991</v>
      </c>
    </row>
    <row r="2978" spans="1:20" x14ac:dyDescent="0.2">
      <c r="A2978" t="str">
        <f t="shared" si="143"/>
        <v>FEDEX FRANCE</v>
      </c>
      <c r="B2978" s="5">
        <f t="shared" si="144"/>
        <v>46174</v>
      </c>
      <c r="F2978" s="6">
        <f>TCD!A2978</f>
        <v>873541409580</v>
      </c>
      <c r="H2978" s="18" t="str">
        <f>TCD!F2978</f>
        <v>E</v>
      </c>
      <c r="I2978" t="str">
        <f>TCD!B2978</f>
        <v>FR</v>
      </c>
      <c r="J2978" t="str">
        <f>IF(COUNTIF(Zoning!B:B,I2978)=0,"inconnu",_xlfn.XLOOKUP(I2978,Zoning!B:B,Zoning!C:C))</f>
        <v>France</v>
      </c>
      <c r="K2978">
        <f>_xlfn.XLOOKUP(F2978,'Shipment Detail'!N:N,'Shipment Detail'!AB:AB)</f>
        <v>1</v>
      </c>
      <c r="L2978">
        <f>TCD!E2978</f>
        <v>3</v>
      </c>
      <c r="M2978" t="str">
        <f>IF(J2978="France","ST",_xlfn.XLOOKUP(F2978,'Shipment Detail'!N:N,'Shipment Detail'!E:E,""))</f>
        <v>ST</v>
      </c>
      <c r="N2978">
        <f t="shared" si="145"/>
        <v>0.2</v>
      </c>
      <c r="O2978" t="str">
        <f>IF(_xlfn.XLOOKUP(F2978,'Shipment Detail'!N:N,'Shipment Detail'!BM:BM)=0,"",_xlfn.XLOOKUP(F2978,'Shipment Detail'!N:N,'Shipment Detail'!BM:BM))</f>
        <v/>
      </c>
      <c r="R2978" t="str">
        <f>IF(_xlfn.XLOOKUP(F2978,'Shipment Detail'!N:N,'Shipment Detail'!AV:AV)&gt;60,10,"")</f>
        <v/>
      </c>
      <c r="T2978" s="3">
        <f>TCD!C2978</f>
        <v>5.4499999999999993</v>
      </c>
    </row>
    <row r="2979" spans="1:20" x14ac:dyDescent="0.2">
      <c r="A2979" t="str">
        <f t="shared" si="143"/>
        <v>FEDEX FRANCE</v>
      </c>
      <c r="B2979" s="5">
        <f t="shared" si="144"/>
        <v>46174</v>
      </c>
      <c r="F2979" s="6">
        <f>TCD!A2979</f>
        <v>873541424282</v>
      </c>
      <c r="H2979" s="18" t="str">
        <f>TCD!F2979</f>
        <v>E</v>
      </c>
      <c r="I2979" t="str">
        <f>TCD!B2979</f>
        <v>FR</v>
      </c>
      <c r="J2979" t="str">
        <f>IF(COUNTIF(Zoning!B:B,I2979)=0,"inconnu",_xlfn.XLOOKUP(I2979,Zoning!B:B,Zoning!C:C))</f>
        <v>France</v>
      </c>
      <c r="K2979">
        <f>_xlfn.XLOOKUP(F2979,'Shipment Detail'!N:N,'Shipment Detail'!AB:AB)</f>
        <v>2</v>
      </c>
      <c r="L2979">
        <f>TCD!E2979</f>
        <v>10.1</v>
      </c>
      <c r="M2979" t="str">
        <f>IF(J2979="France","ST",_xlfn.XLOOKUP(F2979,'Shipment Detail'!N:N,'Shipment Detail'!E:E,""))</f>
        <v>ST</v>
      </c>
      <c r="N2979">
        <f t="shared" si="145"/>
        <v>0.2</v>
      </c>
      <c r="O2979" t="str">
        <f>IF(_xlfn.XLOOKUP(F2979,'Shipment Detail'!N:N,'Shipment Detail'!BM:BM)=0,"",_xlfn.XLOOKUP(F2979,'Shipment Detail'!N:N,'Shipment Detail'!BM:BM))</f>
        <v/>
      </c>
      <c r="R2979" t="str">
        <f>IF(_xlfn.XLOOKUP(F2979,'Shipment Detail'!N:N,'Shipment Detail'!AV:AV)&gt;60,10,"")</f>
        <v/>
      </c>
      <c r="T2979" s="3">
        <f>TCD!C2979</f>
        <v>8.129999999999999</v>
      </c>
    </row>
    <row r="2980" spans="1:20" x14ac:dyDescent="0.2">
      <c r="A2980" t="str">
        <f t="shared" si="143"/>
        <v>FEDEX FRANCE</v>
      </c>
      <c r="B2980" s="5">
        <f t="shared" si="144"/>
        <v>46174</v>
      </c>
      <c r="F2980" s="6">
        <f>TCD!A2980</f>
        <v>873541469222</v>
      </c>
      <c r="H2980" s="18" t="str">
        <f>TCD!F2980</f>
        <v>E</v>
      </c>
      <c r="I2980" t="str">
        <f>TCD!B2980</f>
        <v>FR</v>
      </c>
      <c r="J2980" t="str">
        <f>IF(COUNTIF(Zoning!B:B,I2980)=0,"inconnu",_xlfn.XLOOKUP(I2980,Zoning!B:B,Zoning!C:C))</f>
        <v>France</v>
      </c>
      <c r="K2980">
        <f>_xlfn.XLOOKUP(F2980,'Shipment Detail'!N:N,'Shipment Detail'!AB:AB)</f>
        <v>4</v>
      </c>
      <c r="L2980">
        <f>TCD!E2980</f>
        <v>20</v>
      </c>
      <c r="M2980" t="str">
        <f>IF(J2980="France","ST",_xlfn.XLOOKUP(F2980,'Shipment Detail'!N:N,'Shipment Detail'!E:E,""))</f>
        <v>ST</v>
      </c>
      <c r="N2980">
        <f t="shared" si="145"/>
        <v>0.2</v>
      </c>
      <c r="O2980" t="str">
        <f>IF(_xlfn.XLOOKUP(F2980,'Shipment Detail'!N:N,'Shipment Detail'!BM:BM)=0,"",_xlfn.XLOOKUP(F2980,'Shipment Detail'!N:N,'Shipment Detail'!BM:BM))</f>
        <v/>
      </c>
      <c r="R2980" t="str">
        <f>IF(_xlfn.XLOOKUP(F2980,'Shipment Detail'!N:N,'Shipment Detail'!AV:AV)&gt;60,10,"")</f>
        <v/>
      </c>
      <c r="T2980" s="3">
        <f>TCD!C2980</f>
        <v>11.14</v>
      </c>
    </row>
    <row r="2981" spans="1:20" x14ac:dyDescent="0.2">
      <c r="A2981" t="str">
        <f t="shared" si="143"/>
        <v>FEDEX FRANCE</v>
      </c>
      <c r="B2981" s="5">
        <f t="shared" si="144"/>
        <v>46174</v>
      </c>
      <c r="F2981" s="6">
        <f>TCD!A2981</f>
        <v>873541510771</v>
      </c>
      <c r="H2981" s="18" t="str">
        <f>TCD!F2981</f>
        <v>E</v>
      </c>
      <c r="I2981" t="str">
        <f>TCD!B2981</f>
        <v>FR</v>
      </c>
      <c r="J2981" t="str">
        <f>IF(COUNTIF(Zoning!B:B,I2981)=0,"inconnu",_xlfn.XLOOKUP(I2981,Zoning!B:B,Zoning!C:C))</f>
        <v>France</v>
      </c>
      <c r="K2981">
        <f>_xlfn.XLOOKUP(F2981,'Shipment Detail'!N:N,'Shipment Detail'!AB:AB)</f>
        <v>1</v>
      </c>
      <c r="L2981">
        <f>TCD!E2981</f>
        <v>2</v>
      </c>
      <c r="M2981" t="str">
        <f>IF(J2981="France","ST",_xlfn.XLOOKUP(F2981,'Shipment Detail'!N:N,'Shipment Detail'!E:E,""))</f>
        <v>ST</v>
      </c>
      <c r="N2981">
        <f t="shared" si="145"/>
        <v>0.2</v>
      </c>
      <c r="O2981" t="str">
        <f>IF(_xlfn.XLOOKUP(F2981,'Shipment Detail'!N:N,'Shipment Detail'!BM:BM)=0,"",_xlfn.XLOOKUP(F2981,'Shipment Detail'!N:N,'Shipment Detail'!BM:BM))</f>
        <v/>
      </c>
      <c r="R2981" t="str">
        <f>IF(_xlfn.XLOOKUP(F2981,'Shipment Detail'!N:N,'Shipment Detail'!AV:AV)&gt;60,10,"")</f>
        <v/>
      </c>
      <c r="T2981" s="3">
        <f>TCD!C2981</f>
        <v>5.1099999999999994</v>
      </c>
    </row>
    <row r="2982" spans="1:20" x14ac:dyDescent="0.2">
      <c r="A2982" t="str">
        <f t="shared" si="143"/>
        <v>FEDEX FRANCE</v>
      </c>
      <c r="B2982" s="5">
        <f t="shared" si="144"/>
        <v>46174</v>
      </c>
      <c r="F2982" s="6">
        <f>TCD!A2982</f>
        <v>873541571913</v>
      </c>
      <c r="H2982" s="18" t="str">
        <f>TCD!F2982</f>
        <v>E</v>
      </c>
      <c r="I2982" t="str">
        <f>TCD!B2982</f>
        <v>FR</v>
      </c>
      <c r="J2982" t="str">
        <f>IF(COUNTIF(Zoning!B:B,I2982)=0,"inconnu",_xlfn.XLOOKUP(I2982,Zoning!B:B,Zoning!C:C))</f>
        <v>France</v>
      </c>
      <c r="K2982">
        <f>_xlfn.XLOOKUP(F2982,'Shipment Detail'!N:N,'Shipment Detail'!AB:AB)</f>
        <v>2</v>
      </c>
      <c r="L2982">
        <f>TCD!E2982</f>
        <v>8.9</v>
      </c>
      <c r="M2982" t="str">
        <f>IF(J2982="France","ST",_xlfn.XLOOKUP(F2982,'Shipment Detail'!N:N,'Shipment Detail'!E:E,""))</f>
        <v>ST</v>
      </c>
      <c r="N2982">
        <f t="shared" si="145"/>
        <v>0.2</v>
      </c>
      <c r="O2982" t="str">
        <f>IF(_xlfn.XLOOKUP(F2982,'Shipment Detail'!N:N,'Shipment Detail'!BM:BM)=0,"",_xlfn.XLOOKUP(F2982,'Shipment Detail'!N:N,'Shipment Detail'!BM:BM))</f>
        <v/>
      </c>
      <c r="R2982" t="str">
        <f>IF(_xlfn.XLOOKUP(F2982,'Shipment Detail'!N:N,'Shipment Detail'!AV:AV)&gt;60,10,"")</f>
        <v/>
      </c>
      <c r="T2982" s="3">
        <f>TCD!C2982</f>
        <v>7.4600000000000009</v>
      </c>
    </row>
    <row r="2983" spans="1:20" x14ac:dyDescent="0.2">
      <c r="A2983" t="str">
        <f t="shared" si="143"/>
        <v>FEDEX FRANCE</v>
      </c>
      <c r="B2983" s="5">
        <f t="shared" si="144"/>
        <v>46174</v>
      </c>
      <c r="F2983" s="6">
        <f>TCD!A2983</f>
        <v>873542721152</v>
      </c>
      <c r="H2983" s="18" t="str">
        <f>TCD!F2983</f>
        <v>E</v>
      </c>
      <c r="I2983" t="str">
        <f>TCD!B2983</f>
        <v>FR</v>
      </c>
      <c r="J2983" t="str">
        <f>IF(COUNTIF(Zoning!B:B,I2983)=0,"inconnu",_xlfn.XLOOKUP(I2983,Zoning!B:B,Zoning!C:C))</f>
        <v>France</v>
      </c>
      <c r="K2983">
        <f>_xlfn.XLOOKUP(F2983,'Shipment Detail'!N:N,'Shipment Detail'!AB:AB)</f>
        <v>2</v>
      </c>
      <c r="L2983">
        <f>TCD!E2983</f>
        <v>17</v>
      </c>
      <c r="M2983" t="str">
        <f>IF(J2983="France","ST",_xlfn.XLOOKUP(F2983,'Shipment Detail'!N:N,'Shipment Detail'!E:E,""))</f>
        <v>ST</v>
      </c>
      <c r="N2983">
        <f t="shared" si="145"/>
        <v>0.2</v>
      </c>
      <c r="O2983" t="str">
        <f>IF(_xlfn.XLOOKUP(F2983,'Shipment Detail'!N:N,'Shipment Detail'!BM:BM)=0,"",_xlfn.XLOOKUP(F2983,'Shipment Detail'!N:N,'Shipment Detail'!BM:BM))</f>
        <v/>
      </c>
      <c r="R2983" t="str">
        <f>IF(_xlfn.XLOOKUP(F2983,'Shipment Detail'!N:N,'Shipment Detail'!AV:AV)&gt;60,10,"")</f>
        <v/>
      </c>
      <c r="T2983" s="3">
        <f>TCD!C2983</f>
        <v>10.129999999999995</v>
      </c>
    </row>
    <row r="2984" spans="1:20" x14ac:dyDescent="0.2">
      <c r="A2984" t="str">
        <f t="shared" si="143"/>
        <v>FEDEX FRANCE</v>
      </c>
      <c r="B2984" s="5">
        <f t="shared" si="144"/>
        <v>46174</v>
      </c>
      <c r="F2984" s="6">
        <f>TCD!A2984</f>
        <v>873542776192</v>
      </c>
      <c r="H2984" s="18" t="str">
        <f>TCD!F2984</f>
        <v>E</v>
      </c>
      <c r="I2984" t="str">
        <f>TCD!B2984</f>
        <v>FR</v>
      </c>
      <c r="J2984" t="str">
        <f>IF(COUNTIF(Zoning!B:B,I2984)=0,"inconnu",_xlfn.XLOOKUP(I2984,Zoning!B:B,Zoning!C:C))</f>
        <v>France</v>
      </c>
      <c r="K2984">
        <f>_xlfn.XLOOKUP(F2984,'Shipment Detail'!N:N,'Shipment Detail'!AB:AB)</f>
        <v>3</v>
      </c>
      <c r="L2984">
        <f>TCD!E2984</f>
        <v>18.600000000000001</v>
      </c>
      <c r="M2984" t="str">
        <f>IF(J2984="France","ST",_xlfn.XLOOKUP(F2984,'Shipment Detail'!N:N,'Shipment Detail'!E:E,""))</f>
        <v>ST</v>
      </c>
      <c r="N2984">
        <f t="shared" si="145"/>
        <v>0.2</v>
      </c>
      <c r="O2984" t="str">
        <f>IF(_xlfn.XLOOKUP(F2984,'Shipment Detail'!N:N,'Shipment Detail'!BM:BM)=0,"",_xlfn.XLOOKUP(F2984,'Shipment Detail'!N:N,'Shipment Detail'!BM:BM))</f>
        <v/>
      </c>
      <c r="R2984" t="str">
        <f>IF(_xlfn.XLOOKUP(F2984,'Shipment Detail'!N:N,'Shipment Detail'!AV:AV)&gt;60,10,"")</f>
        <v/>
      </c>
      <c r="T2984" s="3">
        <f>TCD!C2984</f>
        <v>10.800000000000004</v>
      </c>
    </row>
    <row r="2985" spans="1:20" x14ac:dyDescent="0.2">
      <c r="A2985" t="str">
        <f t="shared" si="143"/>
        <v>FEDEX FRANCE</v>
      </c>
      <c r="B2985" s="5">
        <f t="shared" si="144"/>
        <v>46174</v>
      </c>
      <c r="F2985" s="6">
        <f>TCD!A2985</f>
        <v>873542840996</v>
      </c>
      <c r="H2985" s="18" t="str">
        <f>TCD!F2985</f>
        <v>E</v>
      </c>
      <c r="I2985" t="str">
        <f>TCD!B2985</f>
        <v>FR</v>
      </c>
      <c r="J2985" t="str">
        <f>IF(COUNTIF(Zoning!B:B,I2985)=0,"inconnu",_xlfn.XLOOKUP(I2985,Zoning!B:B,Zoning!C:C))</f>
        <v>France</v>
      </c>
      <c r="K2985">
        <f>_xlfn.XLOOKUP(F2985,'Shipment Detail'!N:N,'Shipment Detail'!AB:AB)</f>
        <v>4</v>
      </c>
      <c r="L2985">
        <f>TCD!E2985</f>
        <v>44.9</v>
      </c>
      <c r="M2985" t="str">
        <f>IF(J2985="France","ST",_xlfn.XLOOKUP(F2985,'Shipment Detail'!N:N,'Shipment Detail'!E:E,""))</f>
        <v>ST</v>
      </c>
      <c r="N2985">
        <f t="shared" si="145"/>
        <v>0.2</v>
      </c>
      <c r="O2985" t="str">
        <f>IF(_xlfn.XLOOKUP(F2985,'Shipment Detail'!N:N,'Shipment Detail'!BM:BM)=0,"",_xlfn.XLOOKUP(F2985,'Shipment Detail'!N:N,'Shipment Detail'!BM:BM))</f>
        <v/>
      </c>
      <c r="R2985" t="str">
        <f>IF(_xlfn.XLOOKUP(F2985,'Shipment Detail'!N:N,'Shipment Detail'!AV:AV)&gt;60,10,"")</f>
        <v/>
      </c>
      <c r="T2985" s="3">
        <f>TCD!C2985</f>
        <v>19.499999999999993</v>
      </c>
    </row>
    <row r="2986" spans="1:20" x14ac:dyDescent="0.2">
      <c r="A2986" t="str">
        <f t="shared" si="143"/>
        <v>FEDEX FRANCE</v>
      </c>
      <c r="B2986" s="5">
        <f t="shared" si="144"/>
        <v>46174</v>
      </c>
      <c r="F2986" s="6">
        <f>TCD!A2986</f>
        <v>873542861295</v>
      </c>
      <c r="H2986" s="18" t="str">
        <f>TCD!F2986</f>
        <v>E</v>
      </c>
      <c r="I2986" t="str">
        <f>TCD!B2986</f>
        <v>FR</v>
      </c>
      <c r="J2986" t="str">
        <f>IF(COUNTIF(Zoning!B:B,I2986)=0,"inconnu",_xlfn.XLOOKUP(I2986,Zoning!B:B,Zoning!C:C))</f>
        <v>France</v>
      </c>
      <c r="K2986">
        <f>_xlfn.XLOOKUP(F2986,'Shipment Detail'!N:N,'Shipment Detail'!AB:AB)</f>
        <v>2</v>
      </c>
      <c r="L2986">
        <f>TCD!E2986</f>
        <v>14</v>
      </c>
      <c r="M2986" t="str">
        <f>IF(J2986="France","ST",_xlfn.XLOOKUP(F2986,'Shipment Detail'!N:N,'Shipment Detail'!E:E,""))</f>
        <v>ST</v>
      </c>
      <c r="N2986">
        <f t="shared" si="145"/>
        <v>0.2</v>
      </c>
      <c r="O2986" t="str">
        <f>IF(_xlfn.XLOOKUP(F2986,'Shipment Detail'!N:N,'Shipment Detail'!BM:BM)=0,"",_xlfn.XLOOKUP(F2986,'Shipment Detail'!N:N,'Shipment Detail'!BM:BM))</f>
        <v/>
      </c>
      <c r="R2986" t="str">
        <f>IF(_xlfn.XLOOKUP(F2986,'Shipment Detail'!N:N,'Shipment Detail'!AV:AV)&gt;60,10,"")</f>
        <v/>
      </c>
      <c r="T2986" s="3">
        <f>TCD!C2986</f>
        <v>9.1300000000000026</v>
      </c>
    </row>
    <row r="2987" spans="1:20" x14ac:dyDescent="0.2">
      <c r="A2987" t="str">
        <f t="shared" si="143"/>
        <v>FEDEX FRANCE</v>
      </c>
      <c r="B2987" s="5">
        <f t="shared" si="144"/>
        <v>46174</v>
      </c>
      <c r="F2987" s="6">
        <f>TCD!A2987</f>
        <v>873542888383</v>
      </c>
      <c r="H2987" s="18" t="str">
        <f>TCD!F2987</f>
        <v>E</v>
      </c>
      <c r="I2987" t="str">
        <f>TCD!B2987</f>
        <v>FR</v>
      </c>
      <c r="J2987" t="str">
        <f>IF(COUNTIF(Zoning!B:B,I2987)=0,"inconnu",_xlfn.XLOOKUP(I2987,Zoning!B:B,Zoning!C:C))</f>
        <v>France</v>
      </c>
      <c r="K2987">
        <f>_xlfn.XLOOKUP(F2987,'Shipment Detail'!N:N,'Shipment Detail'!AB:AB)</f>
        <v>9</v>
      </c>
      <c r="L2987">
        <f>TCD!E2987</f>
        <v>56.9</v>
      </c>
      <c r="M2987" t="str">
        <f>IF(J2987="France","ST",_xlfn.XLOOKUP(F2987,'Shipment Detail'!N:N,'Shipment Detail'!E:E,""))</f>
        <v>ST</v>
      </c>
      <c r="N2987">
        <f t="shared" si="145"/>
        <v>0.2</v>
      </c>
      <c r="O2987" t="str">
        <f>IF(_xlfn.XLOOKUP(F2987,'Shipment Detail'!N:N,'Shipment Detail'!BM:BM)=0,"",_xlfn.XLOOKUP(F2987,'Shipment Detail'!N:N,'Shipment Detail'!BM:BM))</f>
        <v/>
      </c>
      <c r="R2987" t="str">
        <f>IF(_xlfn.XLOOKUP(F2987,'Shipment Detail'!N:N,'Shipment Detail'!AV:AV)&gt;60,10,"")</f>
        <v/>
      </c>
      <c r="T2987" s="3">
        <f>TCD!C2987</f>
        <v>23.52000000000001</v>
      </c>
    </row>
    <row r="2988" spans="1:20" x14ac:dyDescent="0.2">
      <c r="A2988" t="str">
        <f t="shared" si="143"/>
        <v>FEDEX FRANCE</v>
      </c>
      <c r="B2988" s="5">
        <f t="shared" si="144"/>
        <v>46174</v>
      </c>
      <c r="F2988" s="6">
        <f>TCD!A2988</f>
        <v>873543007443</v>
      </c>
      <c r="H2988" s="18" t="str">
        <f>TCD!F2988</f>
        <v>E</v>
      </c>
      <c r="I2988" t="str">
        <f>TCD!B2988</f>
        <v>FR</v>
      </c>
      <c r="J2988" t="str">
        <f>IF(COUNTIF(Zoning!B:B,I2988)=0,"inconnu",_xlfn.XLOOKUP(I2988,Zoning!B:B,Zoning!C:C))</f>
        <v>France</v>
      </c>
      <c r="K2988">
        <f>_xlfn.XLOOKUP(F2988,'Shipment Detail'!N:N,'Shipment Detail'!AB:AB)</f>
        <v>3</v>
      </c>
      <c r="L2988">
        <f>TCD!E2988</f>
        <v>15.9</v>
      </c>
      <c r="M2988" t="str">
        <f>IF(J2988="France","ST",_xlfn.XLOOKUP(F2988,'Shipment Detail'!N:N,'Shipment Detail'!E:E,""))</f>
        <v>ST</v>
      </c>
      <c r="N2988">
        <f t="shared" si="145"/>
        <v>0.2</v>
      </c>
      <c r="O2988" t="str">
        <f>IF(_xlfn.XLOOKUP(F2988,'Shipment Detail'!N:N,'Shipment Detail'!BM:BM)=0,"",_xlfn.XLOOKUP(F2988,'Shipment Detail'!N:N,'Shipment Detail'!BM:BM))</f>
        <v/>
      </c>
      <c r="R2988" t="str">
        <f>IF(_xlfn.XLOOKUP(F2988,'Shipment Detail'!N:N,'Shipment Detail'!AV:AV)&gt;60,10,"")</f>
        <v/>
      </c>
      <c r="T2988" s="3">
        <f>TCD!C2988</f>
        <v>9.8000000000000007</v>
      </c>
    </row>
    <row r="2989" spans="1:20" x14ac:dyDescent="0.2">
      <c r="A2989" t="str">
        <f t="shared" si="143"/>
        <v>FEDEX FRANCE</v>
      </c>
      <c r="B2989" s="5">
        <f t="shared" si="144"/>
        <v>46174</v>
      </c>
      <c r="F2989" s="6">
        <f>TCD!A2989</f>
        <v>873543029687</v>
      </c>
      <c r="H2989" s="18" t="str">
        <f>TCD!F2989</f>
        <v>E</v>
      </c>
      <c r="I2989" t="str">
        <f>TCD!B2989</f>
        <v>FR</v>
      </c>
      <c r="J2989" t="str">
        <f>IF(COUNTIF(Zoning!B:B,I2989)=0,"inconnu",_xlfn.XLOOKUP(I2989,Zoning!B:B,Zoning!C:C))</f>
        <v>France</v>
      </c>
      <c r="K2989">
        <f>_xlfn.XLOOKUP(F2989,'Shipment Detail'!N:N,'Shipment Detail'!AB:AB)</f>
        <v>3</v>
      </c>
      <c r="L2989">
        <f>TCD!E2989</f>
        <v>11.2</v>
      </c>
      <c r="M2989" t="str">
        <f>IF(J2989="France","ST",_xlfn.XLOOKUP(F2989,'Shipment Detail'!N:N,'Shipment Detail'!E:E,""))</f>
        <v>ST</v>
      </c>
      <c r="N2989">
        <f t="shared" si="145"/>
        <v>0.2</v>
      </c>
      <c r="O2989" t="str">
        <f>IF(_xlfn.XLOOKUP(F2989,'Shipment Detail'!N:N,'Shipment Detail'!BM:BM)=0,"",_xlfn.XLOOKUP(F2989,'Shipment Detail'!N:N,'Shipment Detail'!BM:BM))</f>
        <v/>
      </c>
      <c r="R2989" t="str">
        <f>IF(_xlfn.XLOOKUP(F2989,'Shipment Detail'!N:N,'Shipment Detail'!AV:AV)&gt;60,10,"")</f>
        <v/>
      </c>
      <c r="T2989" s="3">
        <f>TCD!C2989</f>
        <v>8.4599999999999973</v>
      </c>
    </row>
    <row r="2990" spans="1:20" x14ac:dyDescent="0.2">
      <c r="A2990" t="str">
        <f t="shared" si="143"/>
        <v>FEDEX FRANCE</v>
      </c>
      <c r="B2990" s="5">
        <f t="shared" si="144"/>
        <v>46174</v>
      </c>
      <c r="F2990" s="6">
        <f>TCD!A2990</f>
        <v>873543088013</v>
      </c>
      <c r="H2990" s="18" t="str">
        <f>TCD!F2990</f>
        <v>E</v>
      </c>
      <c r="I2990" t="str">
        <f>TCD!B2990</f>
        <v>FR</v>
      </c>
      <c r="J2990" t="str">
        <f>IF(COUNTIF(Zoning!B:B,I2990)=0,"inconnu",_xlfn.XLOOKUP(I2990,Zoning!B:B,Zoning!C:C))</f>
        <v>France</v>
      </c>
      <c r="K2990">
        <f>_xlfn.XLOOKUP(F2990,'Shipment Detail'!N:N,'Shipment Detail'!AB:AB)</f>
        <v>3</v>
      </c>
      <c r="L2990">
        <f>TCD!E2990</f>
        <v>16</v>
      </c>
      <c r="M2990" t="str">
        <f>IF(J2990="France","ST",_xlfn.XLOOKUP(F2990,'Shipment Detail'!N:N,'Shipment Detail'!E:E,""))</f>
        <v>ST</v>
      </c>
      <c r="N2990">
        <f t="shared" si="145"/>
        <v>0.2</v>
      </c>
      <c r="O2990" t="str">
        <f>IF(_xlfn.XLOOKUP(F2990,'Shipment Detail'!N:N,'Shipment Detail'!BM:BM)=0,"",_xlfn.XLOOKUP(F2990,'Shipment Detail'!N:N,'Shipment Detail'!BM:BM))</f>
        <v/>
      </c>
      <c r="R2990" t="str">
        <f>IF(_xlfn.XLOOKUP(F2990,'Shipment Detail'!N:N,'Shipment Detail'!AV:AV)&gt;60,10,"")</f>
        <v/>
      </c>
      <c r="T2990" s="3">
        <f>TCD!C2990</f>
        <v>9.8000000000000007</v>
      </c>
    </row>
    <row r="2991" spans="1:20" x14ac:dyDescent="0.2">
      <c r="A2991" t="str">
        <f t="shared" si="143"/>
        <v>FEDEX FRANCE</v>
      </c>
      <c r="B2991" s="5">
        <f t="shared" si="144"/>
        <v>46174</v>
      </c>
      <c r="F2991" s="6">
        <f>TCD!A2991</f>
        <v>873543109563</v>
      </c>
      <c r="H2991" s="18" t="str">
        <f>TCD!F2991</f>
        <v>E</v>
      </c>
      <c r="I2991" t="str">
        <f>TCD!B2991</f>
        <v>FR</v>
      </c>
      <c r="J2991" t="str">
        <f>IF(COUNTIF(Zoning!B:B,I2991)=0,"inconnu",_xlfn.XLOOKUP(I2991,Zoning!B:B,Zoning!C:C))</f>
        <v>France</v>
      </c>
      <c r="K2991">
        <f>_xlfn.XLOOKUP(F2991,'Shipment Detail'!N:N,'Shipment Detail'!AB:AB)</f>
        <v>3</v>
      </c>
      <c r="L2991">
        <f>TCD!E2991</f>
        <v>21</v>
      </c>
      <c r="M2991" t="str">
        <f>IF(J2991="France","ST",_xlfn.XLOOKUP(F2991,'Shipment Detail'!N:N,'Shipment Detail'!E:E,""))</f>
        <v>ST</v>
      </c>
      <c r="N2991">
        <f t="shared" si="145"/>
        <v>0.2</v>
      </c>
      <c r="O2991" t="str">
        <f>IF(_xlfn.XLOOKUP(F2991,'Shipment Detail'!N:N,'Shipment Detail'!BM:BM)=0,"",_xlfn.XLOOKUP(F2991,'Shipment Detail'!N:N,'Shipment Detail'!BM:BM))</f>
        <v/>
      </c>
      <c r="R2991" t="str">
        <f>IF(_xlfn.XLOOKUP(F2991,'Shipment Detail'!N:N,'Shipment Detail'!AV:AV)&gt;60,10,"")</f>
        <v/>
      </c>
      <c r="T2991" s="3">
        <f>TCD!C2991</f>
        <v>11.469999999999999</v>
      </c>
    </row>
    <row r="2992" spans="1:20" x14ac:dyDescent="0.2">
      <c r="A2992" t="str">
        <f t="shared" si="143"/>
        <v>FEDEX FRANCE</v>
      </c>
      <c r="B2992" s="5">
        <f t="shared" si="144"/>
        <v>46174</v>
      </c>
      <c r="F2992" s="6">
        <f>TCD!A2992</f>
        <v>873543142974</v>
      </c>
      <c r="H2992" s="18" t="str">
        <f>TCD!F2992</f>
        <v>E</v>
      </c>
      <c r="I2992" t="str">
        <f>TCD!B2992</f>
        <v>FR</v>
      </c>
      <c r="J2992" t="str">
        <f>IF(COUNTIF(Zoning!B:B,I2992)=0,"inconnu",_xlfn.XLOOKUP(I2992,Zoning!B:B,Zoning!C:C))</f>
        <v>France</v>
      </c>
      <c r="K2992">
        <f>_xlfn.XLOOKUP(F2992,'Shipment Detail'!N:N,'Shipment Detail'!AB:AB)</f>
        <v>4</v>
      </c>
      <c r="L2992">
        <f>TCD!E2992</f>
        <v>28</v>
      </c>
      <c r="M2992" t="str">
        <f>IF(J2992="France","ST",_xlfn.XLOOKUP(F2992,'Shipment Detail'!N:N,'Shipment Detail'!E:E,""))</f>
        <v>ST</v>
      </c>
      <c r="N2992">
        <f t="shared" si="145"/>
        <v>0.2</v>
      </c>
      <c r="O2992" t="str">
        <f>IF(_xlfn.XLOOKUP(F2992,'Shipment Detail'!N:N,'Shipment Detail'!BM:BM)=0,"",_xlfn.XLOOKUP(F2992,'Shipment Detail'!N:N,'Shipment Detail'!BM:BM))</f>
        <v/>
      </c>
      <c r="R2992" t="str">
        <f>IF(_xlfn.XLOOKUP(F2992,'Shipment Detail'!N:N,'Shipment Detail'!AV:AV)&gt;60,10,"")</f>
        <v/>
      </c>
      <c r="T2992" s="3">
        <f>TCD!C2992</f>
        <v>13.809999999999995</v>
      </c>
    </row>
    <row r="2993" spans="1:20" x14ac:dyDescent="0.2">
      <c r="A2993" t="str">
        <f t="shared" si="143"/>
        <v>FEDEX FRANCE</v>
      </c>
      <c r="B2993" s="5">
        <f t="shared" si="144"/>
        <v>46174</v>
      </c>
      <c r="F2993" s="6">
        <f>TCD!A2993</f>
        <v>873543190510</v>
      </c>
      <c r="H2993" s="18" t="str">
        <f>TCD!F2993</f>
        <v>E</v>
      </c>
      <c r="I2993" t="str">
        <f>TCD!B2993</f>
        <v>FR</v>
      </c>
      <c r="J2993" t="str">
        <f>IF(COUNTIF(Zoning!B:B,I2993)=0,"inconnu",_xlfn.XLOOKUP(I2993,Zoning!B:B,Zoning!C:C))</f>
        <v>France</v>
      </c>
      <c r="K2993">
        <f>_xlfn.XLOOKUP(F2993,'Shipment Detail'!N:N,'Shipment Detail'!AB:AB)</f>
        <v>4</v>
      </c>
      <c r="L2993">
        <f>TCD!E2993</f>
        <v>28.8</v>
      </c>
      <c r="M2993" t="str">
        <f>IF(J2993="France","ST",_xlfn.XLOOKUP(F2993,'Shipment Detail'!N:N,'Shipment Detail'!E:E,""))</f>
        <v>ST</v>
      </c>
      <c r="N2993">
        <f t="shared" si="145"/>
        <v>0.2</v>
      </c>
      <c r="O2993" t="str">
        <f>IF(_xlfn.XLOOKUP(F2993,'Shipment Detail'!N:N,'Shipment Detail'!BM:BM)=0,"",_xlfn.XLOOKUP(F2993,'Shipment Detail'!N:N,'Shipment Detail'!BM:BM))</f>
        <v/>
      </c>
      <c r="R2993" t="str">
        <f>IF(_xlfn.XLOOKUP(F2993,'Shipment Detail'!N:N,'Shipment Detail'!AV:AV)&gt;60,10,"")</f>
        <v/>
      </c>
      <c r="T2993" s="3">
        <f>TCD!C2993</f>
        <v>14.150000000000006</v>
      </c>
    </row>
    <row r="2994" spans="1:20" x14ac:dyDescent="0.2">
      <c r="A2994" t="str">
        <f t="shared" si="143"/>
        <v>FEDEX FRANCE</v>
      </c>
      <c r="B2994" s="5">
        <f t="shared" si="144"/>
        <v>46174</v>
      </c>
      <c r="F2994" s="6">
        <f>TCD!A2994</f>
        <v>873543218230</v>
      </c>
      <c r="H2994" s="18" t="str">
        <f>TCD!F2994</f>
        <v>E</v>
      </c>
      <c r="I2994" t="str">
        <f>TCD!B2994</f>
        <v>FR</v>
      </c>
      <c r="J2994" t="str">
        <f>IF(COUNTIF(Zoning!B:B,I2994)=0,"inconnu",_xlfn.XLOOKUP(I2994,Zoning!B:B,Zoning!C:C))</f>
        <v>France</v>
      </c>
      <c r="K2994">
        <f>_xlfn.XLOOKUP(F2994,'Shipment Detail'!N:N,'Shipment Detail'!AB:AB)</f>
        <v>4</v>
      </c>
      <c r="L2994">
        <f>TCD!E2994</f>
        <v>27</v>
      </c>
      <c r="M2994" t="str">
        <f>IF(J2994="France","ST",_xlfn.XLOOKUP(F2994,'Shipment Detail'!N:N,'Shipment Detail'!E:E,""))</f>
        <v>ST</v>
      </c>
      <c r="N2994">
        <f t="shared" si="145"/>
        <v>0.2</v>
      </c>
      <c r="O2994" t="str">
        <f>IF(_xlfn.XLOOKUP(F2994,'Shipment Detail'!N:N,'Shipment Detail'!BM:BM)=0,"",_xlfn.XLOOKUP(F2994,'Shipment Detail'!N:N,'Shipment Detail'!BM:BM))</f>
        <v/>
      </c>
      <c r="R2994" t="str">
        <f>IF(_xlfn.XLOOKUP(F2994,'Shipment Detail'!N:N,'Shipment Detail'!AV:AV)&gt;60,10,"")</f>
        <v/>
      </c>
      <c r="T2994" s="3">
        <f>TCD!C2994</f>
        <v>13.479999999999997</v>
      </c>
    </row>
    <row r="2995" spans="1:20" x14ac:dyDescent="0.2">
      <c r="A2995" t="str">
        <f t="shared" si="143"/>
        <v>FEDEX FRANCE</v>
      </c>
      <c r="B2995" s="5">
        <f t="shared" si="144"/>
        <v>46174</v>
      </c>
      <c r="F2995" s="6">
        <f>TCD!A2995</f>
        <v>873543258163</v>
      </c>
      <c r="H2995" s="18" t="str">
        <f>TCD!F2995</f>
        <v>E</v>
      </c>
      <c r="I2995" t="str">
        <f>TCD!B2995</f>
        <v>FR</v>
      </c>
      <c r="J2995" t="str">
        <f>IF(COUNTIF(Zoning!B:B,I2995)=0,"inconnu",_xlfn.XLOOKUP(I2995,Zoning!B:B,Zoning!C:C))</f>
        <v>France</v>
      </c>
      <c r="K2995">
        <f>_xlfn.XLOOKUP(F2995,'Shipment Detail'!N:N,'Shipment Detail'!AB:AB)</f>
        <v>2</v>
      </c>
      <c r="L2995">
        <f>TCD!E2995</f>
        <v>16.8</v>
      </c>
      <c r="M2995" t="str">
        <f>IF(J2995="France","ST",_xlfn.XLOOKUP(F2995,'Shipment Detail'!N:N,'Shipment Detail'!E:E,""))</f>
        <v>ST</v>
      </c>
      <c r="N2995">
        <f t="shared" si="145"/>
        <v>0.2</v>
      </c>
      <c r="O2995" t="str">
        <f>IF(_xlfn.XLOOKUP(F2995,'Shipment Detail'!N:N,'Shipment Detail'!BM:BM)=0,"",_xlfn.XLOOKUP(F2995,'Shipment Detail'!N:N,'Shipment Detail'!BM:BM))</f>
        <v/>
      </c>
      <c r="R2995" t="str">
        <f>IF(_xlfn.XLOOKUP(F2995,'Shipment Detail'!N:N,'Shipment Detail'!AV:AV)&gt;60,10,"")</f>
        <v/>
      </c>
      <c r="T2995" s="3">
        <f>TCD!C2995</f>
        <v>10.129999999999995</v>
      </c>
    </row>
    <row r="2996" spans="1:20" x14ac:dyDescent="0.2">
      <c r="A2996" t="str">
        <f t="shared" si="143"/>
        <v>FEDEX FRANCE</v>
      </c>
      <c r="B2996" s="5">
        <f t="shared" si="144"/>
        <v>46174</v>
      </c>
      <c r="F2996" s="6">
        <f>TCD!A2996</f>
        <v>873543273954</v>
      </c>
      <c r="H2996" s="18" t="str">
        <f>TCD!F2996</f>
        <v>E</v>
      </c>
      <c r="I2996" t="str">
        <f>TCD!B2996</f>
        <v>FR</v>
      </c>
      <c r="J2996" t="str">
        <f>IF(COUNTIF(Zoning!B:B,I2996)=0,"inconnu",_xlfn.XLOOKUP(I2996,Zoning!B:B,Zoning!C:C))</f>
        <v>France</v>
      </c>
      <c r="K2996">
        <f>_xlfn.XLOOKUP(F2996,'Shipment Detail'!N:N,'Shipment Detail'!AB:AB)</f>
        <v>6</v>
      </c>
      <c r="L2996">
        <f>TCD!E2996</f>
        <v>38</v>
      </c>
      <c r="M2996" t="str">
        <f>IF(J2996="France","ST",_xlfn.XLOOKUP(F2996,'Shipment Detail'!N:N,'Shipment Detail'!E:E,""))</f>
        <v>ST</v>
      </c>
      <c r="N2996">
        <f t="shared" si="145"/>
        <v>0.2</v>
      </c>
      <c r="O2996" t="str">
        <f>IF(_xlfn.XLOOKUP(F2996,'Shipment Detail'!N:N,'Shipment Detail'!BM:BM)=0,"",_xlfn.XLOOKUP(F2996,'Shipment Detail'!N:N,'Shipment Detail'!BM:BM))</f>
        <v/>
      </c>
      <c r="R2996" t="str">
        <f>IF(_xlfn.XLOOKUP(F2996,'Shipment Detail'!N:N,'Shipment Detail'!AV:AV)&gt;60,10,"")</f>
        <v/>
      </c>
      <c r="T2996" s="3">
        <f>TCD!C2996</f>
        <v>17.169999999999995</v>
      </c>
    </row>
    <row r="2997" spans="1:20" x14ac:dyDescent="0.2">
      <c r="A2997" t="str">
        <f t="shared" si="143"/>
        <v>FEDEX FRANCE</v>
      </c>
      <c r="B2997" s="5">
        <f t="shared" si="144"/>
        <v>46174</v>
      </c>
      <c r="F2997" s="6">
        <f>TCD!A2997</f>
        <v>873543326756</v>
      </c>
      <c r="H2997" s="18" t="str">
        <f>TCD!F2997</f>
        <v>E</v>
      </c>
      <c r="I2997" t="str">
        <f>TCD!B2997</f>
        <v>FR</v>
      </c>
      <c r="J2997" t="str">
        <f>IF(COUNTIF(Zoning!B:B,I2997)=0,"inconnu",_xlfn.XLOOKUP(I2997,Zoning!B:B,Zoning!C:C))</f>
        <v>France</v>
      </c>
      <c r="K2997">
        <f>_xlfn.XLOOKUP(F2997,'Shipment Detail'!N:N,'Shipment Detail'!AB:AB)</f>
        <v>1</v>
      </c>
      <c r="L2997">
        <f>TCD!E2997</f>
        <v>6</v>
      </c>
      <c r="M2997" t="str">
        <f>IF(J2997="France","ST",_xlfn.XLOOKUP(F2997,'Shipment Detail'!N:N,'Shipment Detail'!E:E,""))</f>
        <v>ST</v>
      </c>
      <c r="N2997">
        <f t="shared" si="145"/>
        <v>0.2</v>
      </c>
      <c r="O2997" t="str">
        <f>IF(_xlfn.XLOOKUP(F2997,'Shipment Detail'!N:N,'Shipment Detail'!BM:BM)=0,"",_xlfn.XLOOKUP(F2997,'Shipment Detail'!N:N,'Shipment Detail'!BM:BM))</f>
        <v/>
      </c>
      <c r="R2997" t="str">
        <f>IF(_xlfn.XLOOKUP(F2997,'Shipment Detail'!N:N,'Shipment Detail'!AV:AV)&gt;60,10,"")</f>
        <v/>
      </c>
      <c r="T2997" s="3">
        <f>TCD!C2997</f>
        <v>6.4499999999999993</v>
      </c>
    </row>
    <row r="2998" spans="1:20" x14ac:dyDescent="0.2">
      <c r="A2998" t="str">
        <f t="shared" si="143"/>
        <v>FEDEX FRANCE</v>
      </c>
      <c r="B2998" s="5">
        <f t="shared" si="144"/>
        <v>46174</v>
      </c>
      <c r="F2998" s="6">
        <f>TCD!A2998</f>
        <v>873543340657</v>
      </c>
      <c r="H2998" s="18" t="str">
        <f>TCD!F2998</f>
        <v>E</v>
      </c>
      <c r="I2998" t="str">
        <f>TCD!B2998</f>
        <v>FR</v>
      </c>
      <c r="J2998" t="str">
        <f>IF(COUNTIF(Zoning!B:B,I2998)=0,"inconnu",_xlfn.XLOOKUP(I2998,Zoning!B:B,Zoning!C:C))</f>
        <v>France</v>
      </c>
      <c r="K2998">
        <f>_xlfn.XLOOKUP(F2998,'Shipment Detail'!N:N,'Shipment Detail'!AB:AB)</f>
        <v>4</v>
      </c>
      <c r="L2998">
        <f>TCD!E2998</f>
        <v>28.6</v>
      </c>
      <c r="M2998" t="str">
        <f>IF(J2998="France","ST",_xlfn.XLOOKUP(F2998,'Shipment Detail'!N:N,'Shipment Detail'!E:E,""))</f>
        <v>ST</v>
      </c>
      <c r="N2998">
        <f t="shared" si="145"/>
        <v>0.2</v>
      </c>
      <c r="O2998" t="str">
        <f>IF(_xlfn.XLOOKUP(F2998,'Shipment Detail'!N:N,'Shipment Detail'!BM:BM)=0,"",_xlfn.XLOOKUP(F2998,'Shipment Detail'!N:N,'Shipment Detail'!BM:BM))</f>
        <v/>
      </c>
      <c r="R2998" t="str">
        <f>IF(_xlfn.XLOOKUP(F2998,'Shipment Detail'!N:N,'Shipment Detail'!AV:AV)&gt;60,10,"")</f>
        <v/>
      </c>
      <c r="T2998" s="3">
        <f>TCD!C2998</f>
        <v>14.150000000000006</v>
      </c>
    </row>
    <row r="2999" spans="1:20" x14ac:dyDescent="0.2">
      <c r="A2999" t="str">
        <f t="shared" si="143"/>
        <v>FEDEX FRANCE</v>
      </c>
      <c r="B2999" s="5">
        <f t="shared" si="144"/>
        <v>46174</v>
      </c>
      <c r="F2999" s="6">
        <f>TCD!A2999</f>
        <v>873543437789</v>
      </c>
      <c r="H2999" s="18" t="str">
        <f>TCD!F2999</f>
        <v>E</v>
      </c>
      <c r="I2999" t="str">
        <f>TCD!B2999</f>
        <v>FR</v>
      </c>
      <c r="J2999" t="str">
        <f>IF(COUNTIF(Zoning!B:B,I2999)=0,"inconnu",_xlfn.XLOOKUP(I2999,Zoning!B:B,Zoning!C:C))</f>
        <v>France</v>
      </c>
      <c r="K2999">
        <f>_xlfn.XLOOKUP(F2999,'Shipment Detail'!N:N,'Shipment Detail'!AB:AB)</f>
        <v>6</v>
      </c>
      <c r="L2999">
        <f>TCD!E2999</f>
        <v>40.9</v>
      </c>
      <c r="M2999" t="str">
        <f>IF(J2999="France","ST",_xlfn.XLOOKUP(F2999,'Shipment Detail'!N:N,'Shipment Detail'!E:E,""))</f>
        <v>ST</v>
      </c>
      <c r="N2999">
        <f t="shared" si="145"/>
        <v>0.2</v>
      </c>
      <c r="O2999" t="str">
        <f>IF(_xlfn.XLOOKUP(F2999,'Shipment Detail'!N:N,'Shipment Detail'!BM:BM)=0,"",_xlfn.XLOOKUP(F2999,'Shipment Detail'!N:N,'Shipment Detail'!BM:BM))</f>
        <v/>
      </c>
      <c r="R2999" t="str">
        <f>IF(_xlfn.XLOOKUP(F2999,'Shipment Detail'!N:N,'Shipment Detail'!AV:AV)&gt;60,10,"")</f>
        <v/>
      </c>
      <c r="T2999" s="3">
        <f>TCD!C2999</f>
        <v>18.159999999999997</v>
      </c>
    </row>
    <row r="3000" spans="1:20" x14ac:dyDescent="0.2">
      <c r="A3000" t="str">
        <f t="shared" si="143"/>
        <v>FEDEX FRANCE</v>
      </c>
      <c r="B3000" s="5">
        <f t="shared" si="144"/>
        <v>46174</v>
      </c>
      <c r="F3000" s="6">
        <f>TCD!A3000</f>
        <v>873543499570</v>
      </c>
      <c r="H3000" s="18" t="str">
        <f>TCD!F3000</f>
        <v>E</v>
      </c>
      <c r="I3000" t="str">
        <f>TCD!B3000</f>
        <v>FR</v>
      </c>
      <c r="J3000" t="str">
        <f>IF(COUNTIF(Zoning!B:B,I3000)=0,"inconnu",_xlfn.XLOOKUP(I3000,Zoning!B:B,Zoning!C:C))</f>
        <v>France</v>
      </c>
      <c r="K3000">
        <f>_xlfn.XLOOKUP(F3000,'Shipment Detail'!N:N,'Shipment Detail'!AB:AB)</f>
        <v>3</v>
      </c>
      <c r="L3000">
        <f>TCD!E3000</f>
        <v>15</v>
      </c>
      <c r="M3000" t="str">
        <f>IF(J3000="France","ST",_xlfn.XLOOKUP(F3000,'Shipment Detail'!N:N,'Shipment Detail'!E:E,""))</f>
        <v>ST</v>
      </c>
      <c r="N3000">
        <f t="shared" si="145"/>
        <v>0.2</v>
      </c>
      <c r="O3000" t="str">
        <f>IF(_xlfn.XLOOKUP(F3000,'Shipment Detail'!N:N,'Shipment Detail'!BM:BM)=0,"",_xlfn.XLOOKUP(F3000,'Shipment Detail'!N:N,'Shipment Detail'!BM:BM))</f>
        <v/>
      </c>
      <c r="R3000" t="str">
        <f>IF(_xlfn.XLOOKUP(F3000,'Shipment Detail'!N:N,'Shipment Detail'!AV:AV)&gt;60,10,"")</f>
        <v/>
      </c>
      <c r="T3000" s="3">
        <f>TCD!C3000</f>
        <v>9.4600000000000009</v>
      </c>
    </row>
    <row r="3001" spans="1:20" x14ac:dyDescent="0.2">
      <c r="A3001" t="str">
        <f t="shared" si="143"/>
        <v>FEDEX FRANCE</v>
      </c>
      <c r="B3001" s="5">
        <f t="shared" si="144"/>
        <v>46174</v>
      </c>
      <c r="F3001" s="6">
        <f>TCD!A3001</f>
        <v>873543516500</v>
      </c>
      <c r="H3001" s="18" t="str">
        <f>TCD!F3001</f>
        <v>E</v>
      </c>
      <c r="I3001" t="str">
        <f>TCD!B3001</f>
        <v>FR</v>
      </c>
      <c r="J3001" t="str">
        <f>IF(COUNTIF(Zoning!B:B,I3001)=0,"inconnu",_xlfn.XLOOKUP(I3001,Zoning!B:B,Zoning!C:C))</f>
        <v>France</v>
      </c>
      <c r="K3001">
        <f>_xlfn.XLOOKUP(F3001,'Shipment Detail'!N:N,'Shipment Detail'!AB:AB)</f>
        <v>2</v>
      </c>
      <c r="L3001">
        <f>TCD!E3001</f>
        <v>14</v>
      </c>
      <c r="M3001" t="str">
        <f>IF(J3001="France","ST",_xlfn.XLOOKUP(F3001,'Shipment Detail'!N:N,'Shipment Detail'!E:E,""))</f>
        <v>ST</v>
      </c>
      <c r="N3001">
        <f t="shared" si="145"/>
        <v>0.2</v>
      </c>
      <c r="O3001" t="str">
        <f>IF(_xlfn.XLOOKUP(F3001,'Shipment Detail'!N:N,'Shipment Detail'!BM:BM)=0,"",_xlfn.XLOOKUP(F3001,'Shipment Detail'!N:N,'Shipment Detail'!BM:BM))</f>
        <v/>
      </c>
      <c r="R3001" t="str">
        <f>IF(_xlfn.XLOOKUP(F3001,'Shipment Detail'!N:N,'Shipment Detail'!AV:AV)&gt;60,10,"")</f>
        <v/>
      </c>
      <c r="T3001" s="3">
        <f>TCD!C3001</f>
        <v>9.1300000000000026</v>
      </c>
    </row>
    <row r="3002" spans="1:20" x14ac:dyDescent="0.2">
      <c r="A3002" t="str">
        <f t="shared" si="143"/>
        <v>FEDEX FRANCE</v>
      </c>
      <c r="B3002" s="5">
        <f t="shared" si="144"/>
        <v>46174</v>
      </c>
      <c r="F3002" s="6">
        <f>TCD!A3002</f>
        <v>873543602768</v>
      </c>
      <c r="H3002" s="18" t="str">
        <f>TCD!F3002</f>
        <v>E</v>
      </c>
      <c r="I3002" t="str">
        <f>TCD!B3002</f>
        <v>FR</v>
      </c>
      <c r="J3002" t="str">
        <f>IF(COUNTIF(Zoning!B:B,I3002)=0,"inconnu",_xlfn.XLOOKUP(I3002,Zoning!B:B,Zoning!C:C))</f>
        <v>France</v>
      </c>
      <c r="K3002">
        <f>_xlfn.XLOOKUP(F3002,'Shipment Detail'!N:N,'Shipment Detail'!AB:AB)</f>
        <v>7</v>
      </c>
      <c r="L3002">
        <f>TCD!E3002</f>
        <v>30</v>
      </c>
      <c r="M3002" t="str">
        <f>IF(J3002="France","ST",_xlfn.XLOOKUP(F3002,'Shipment Detail'!N:N,'Shipment Detail'!E:E,""))</f>
        <v>ST</v>
      </c>
      <c r="N3002">
        <f t="shared" si="145"/>
        <v>0.2</v>
      </c>
      <c r="O3002" t="str">
        <f>IF(_xlfn.XLOOKUP(F3002,'Shipment Detail'!N:N,'Shipment Detail'!BM:BM)=0,"",_xlfn.XLOOKUP(F3002,'Shipment Detail'!N:N,'Shipment Detail'!BM:BM))</f>
        <v/>
      </c>
      <c r="R3002" t="str">
        <f>IF(_xlfn.XLOOKUP(F3002,'Shipment Detail'!N:N,'Shipment Detail'!AV:AV)&gt;60,10,"")</f>
        <v/>
      </c>
      <c r="T3002" s="3">
        <f>TCD!C3002</f>
        <v>14.480000000000004</v>
      </c>
    </row>
    <row r="3003" spans="1:20" x14ac:dyDescent="0.2">
      <c r="A3003" t="str">
        <f t="shared" si="143"/>
        <v>FEDEX FRANCE</v>
      </c>
      <c r="B3003" s="5">
        <f t="shared" si="144"/>
        <v>46174</v>
      </c>
      <c r="F3003" s="6">
        <f>TCD!A3003</f>
        <v>873543825374</v>
      </c>
      <c r="H3003" s="18" t="str">
        <f>TCD!F3003</f>
        <v>E</v>
      </c>
      <c r="I3003" t="str">
        <f>TCD!B3003</f>
        <v>FR</v>
      </c>
      <c r="J3003" t="str">
        <f>IF(COUNTIF(Zoning!B:B,I3003)=0,"inconnu",_xlfn.XLOOKUP(I3003,Zoning!B:B,Zoning!C:C))</f>
        <v>France</v>
      </c>
      <c r="K3003">
        <f>_xlfn.XLOOKUP(F3003,'Shipment Detail'!N:N,'Shipment Detail'!AB:AB)</f>
        <v>6</v>
      </c>
      <c r="L3003">
        <f>TCD!E3003</f>
        <v>31</v>
      </c>
      <c r="M3003" t="str">
        <f>IF(J3003="France","ST",_xlfn.XLOOKUP(F3003,'Shipment Detail'!N:N,'Shipment Detail'!E:E,""))</f>
        <v>ST</v>
      </c>
      <c r="N3003">
        <f t="shared" si="145"/>
        <v>0.2</v>
      </c>
      <c r="O3003" t="str">
        <f>IF(_xlfn.XLOOKUP(F3003,'Shipment Detail'!N:N,'Shipment Detail'!BM:BM)=0,"",_xlfn.XLOOKUP(F3003,'Shipment Detail'!N:N,'Shipment Detail'!BM:BM))</f>
        <v/>
      </c>
      <c r="R3003" t="str">
        <f>IF(_xlfn.XLOOKUP(F3003,'Shipment Detail'!N:N,'Shipment Detail'!AV:AV)&gt;60,10,"")</f>
        <v/>
      </c>
      <c r="T3003" s="3">
        <f>TCD!C3003</f>
        <v>14.82</v>
      </c>
    </row>
    <row r="3004" spans="1:20" x14ac:dyDescent="0.2">
      <c r="A3004" t="str">
        <f t="shared" si="143"/>
        <v>FEDEX FRANCE</v>
      </c>
      <c r="B3004" s="5">
        <f t="shared" si="144"/>
        <v>46174</v>
      </c>
      <c r="F3004" s="6">
        <f>TCD!A3004</f>
        <v>873543876412</v>
      </c>
      <c r="H3004" s="18" t="str">
        <f>TCD!F3004</f>
        <v>P</v>
      </c>
      <c r="I3004" t="str">
        <f>TCD!B3004</f>
        <v>FR</v>
      </c>
      <c r="J3004" t="str">
        <f>IF(COUNTIF(Zoning!B:B,I3004)=0,"inconnu",_xlfn.XLOOKUP(I3004,Zoning!B:B,Zoning!C:C))</f>
        <v>France</v>
      </c>
      <c r="K3004">
        <f>_xlfn.XLOOKUP(F3004,'Shipment Detail'!N:N,'Shipment Detail'!AB:AB)</f>
        <v>2</v>
      </c>
      <c r="L3004">
        <f>TCD!E3004</f>
        <v>10.199999999999999</v>
      </c>
      <c r="M3004" t="str">
        <f>IF(J3004="France","ST",_xlfn.XLOOKUP(F3004,'Shipment Detail'!N:N,'Shipment Detail'!E:E,""))</f>
        <v>ST</v>
      </c>
      <c r="N3004">
        <f t="shared" si="145"/>
        <v>0.2</v>
      </c>
      <c r="O3004" t="str">
        <f>IF(_xlfn.XLOOKUP(F3004,'Shipment Detail'!N:N,'Shipment Detail'!BM:BM)=0,"",_xlfn.XLOOKUP(F3004,'Shipment Detail'!N:N,'Shipment Detail'!BM:BM))</f>
        <v/>
      </c>
      <c r="R3004" t="str">
        <f>IF(_xlfn.XLOOKUP(F3004,'Shipment Detail'!N:N,'Shipment Detail'!AV:AV)&gt;60,10,"")</f>
        <v/>
      </c>
      <c r="T3004" s="3">
        <f>TCD!C3004</f>
        <v>8.129999999999999</v>
      </c>
    </row>
    <row r="3005" spans="1:20" x14ac:dyDescent="0.2">
      <c r="A3005" t="str">
        <f t="shared" si="143"/>
        <v>FEDEX FRANCE</v>
      </c>
      <c r="B3005" s="5">
        <f t="shared" si="144"/>
        <v>46174</v>
      </c>
      <c r="F3005" s="6">
        <f>TCD!A3005</f>
        <v>873544002850</v>
      </c>
      <c r="H3005" s="18" t="str">
        <f>TCD!F3005</f>
        <v>E</v>
      </c>
      <c r="I3005" t="str">
        <f>TCD!B3005</f>
        <v>FR</v>
      </c>
      <c r="J3005" t="str">
        <f>IF(COUNTIF(Zoning!B:B,I3005)=0,"inconnu",_xlfn.XLOOKUP(I3005,Zoning!B:B,Zoning!C:C))</f>
        <v>France</v>
      </c>
      <c r="K3005">
        <f>_xlfn.XLOOKUP(F3005,'Shipment Detail'!N:N,'Shipment Detail'!AB:AB)</f>
        <v>2</v>
      </c>
      <c r="L3005">
        <f>TCD!E3005</f>
        <v>14</v>
      </c>
      <c r="M3005" t="str">
        <f>IF(J3005="France","ST",_xlfn.XLOOKUP(F3005,'Shipment Detail'!N:N,'Shipment Detail'!E:E,""))</f>
        <v>ST</v>
      </c>
      <c r="N3005">
        <f t="shared" si="145"/>
        <v>0.2</v>
      </c>
      <c r="O3005" t="str">
        <f>IF(_xlfn.XLOOKUP(F3005,'Shipment Detail'!N:N,'Shipment Detail'!BM:BM)=0,"",_xlfn.XLOOKUP(F3005,'Shipment Detail'!N:N,'Shipment Detail'!BM:BM))</f>
        <v/>
      </c>
      <c r="R3005" t="str">
        <f>IF(_xlfn.XLOOKUP(F3005,'Shipment Detail'!N:N,'Shipment Detail'!AV:AV)&gt;60,10,"")</f>
        <v/>
      </c>
      <c r="T3005" s="3">
        <f>TCD!C3005</f>
        <v>9.1300000000000026</v>
      </c>
    </row>
    <row r="3006" spans="1:20" x14ac:dyDescent="0.2">
      <c r="A3006" t="str">
        <f t="shared" si="143"/>
        <v>FEDEX FRANCE</v>
      </c>
      <c r="B3006" s="5">
        <f t="shared" si="144"/>
        <v>46174</v>
      </c>
      <c r="F3006" s="6">
        <f>TCD!A3006</f>
        <v>873544031926</v>
      </c>
      <c r="H3006" s="18" t="str">
        <f>TCD!F3006</f>
        <v>E</v>
      </c>
      <c r="I3006" t="str">
        <f>TCD!B3006</f>
        <v>FR</v>
      </c>
      <c r="J3006" t="str">
        <f>IF(COUNTIF(Zoning!B:B,I3006)=0,"inconnu",_xlfn.XLOOKUP(I3006,Zoning!B:B,Zoning!C:C))</f>
        <v>France</v>
      </c>
      <c r="K3006">
        <f>_xlfn.XLOOKUP(F3006,'Shipment Detail'!N:N,'Shipment Detail'!AB:AB)</f>
        <v>2</v>
      </c>
      <c r="L3006">
        <f>TCD!E3006</f>
        <v>14</v>
      </c>
      <c r="M3006" t="str">
        <f>IF(J3006="France","ST",_xlfn.XLOOKUP(F3006,'Shipment Detail'!N:N,'Shipment Detail'!E:E,""))</f>
        <v>ST</v>
      </c>
      <c r="N3006">
        <f t="shared" si="145"/>
        <v>0.2</v>
      </c>
      <c r="O3006" t="str">
        <f>IF(_xlfn.XLOOKUP(F3006,'Shipment Detail'!N:N,'Shipment Detail'!BM:BM)=0,"",_xlfn.XLOOKUP(F3006,'Shipment Detail'!N:N,'Shipment Detail'!BM:BM))</f>
        <v/>
      </c>
      <c r="R3006" t="str">
        <f>IF(_xlfn.XLOOKUP(F3006,'Shipment Detail'!N:N,'Shipment Detail'!AV:AV)&gt;60,10,"")</f>
        <v/>
      </c>
      <c r="T3006" s="3">
        <f>TCD!C3006</f>
        <v>9.1300000000000026</v>
      </c>
    </row>
    <row r="3007" spans="1:20" x14ac:dyDescent="0.2">
      <c r="A3007" t="str">
        <f t="shared" si="143"/>
        <v>FEDEX FRANCE</v>
      </c>
      <c r="B3007" s="5">
        <f t="shared" si="144"/>
        <v>46174</v>
      </c>
      <c r="F3007" s="6">
        <f>TCD!A3007</f>
        <v>873544055831</v>
      </c>
      <c r="H3007" s="18" t="str">
        <f>TCD!F3007</f>
        <v>E</v>
      </c>
      <c r="I3007" t="str">
        <f>TCD!B3007</f>
        <v>FR</v>
      </c>
      <c r="J3007" t="str">
        <f>IF(COUNTIF(Zoning!B:B,I3007)=0,"inconnu",_xlfn.XLOOKUP(I3007,Zoning!B:B,Zoning!C:C))</f>
        <v>France</v>
      </c>
      <c r="K3007">
        <f>_xlfn.XLOOKUP(F3007,'Shipment Detail'!N:N,'Shipment Detail'!AB:AB)</f>
        <v>4</v>
      </c>
      <c r="L3007">
        <f>TCD!E3007</f>
        <v>16.400000000000002</v>
      </c>
      <c r="M3007" t="str">
        <f>IF(J3007="France","ST",_xlfn.XLOOKUP(F3007,'Shipment Detail'!N:N,'Shipment Detail'!E:E,""))</f>
        <v>ST</v>
      </c>
      <c r="N3007">
        <f t="shared" si="145"/>
        <v>0.2</v>
      </c>
      <c r="O3007" t="str">
        <f>IF(_xlfn.XLOOKUP(F3007,'Shipment Detail'!N:N,'Shipment Detail'!BM:BM)=0,"",_xlfn.XLOOKUP(F3007,'Shipment Detail'!N:N,'Shipment Detail'!BM:BM))</f>
        <v/>
      </c>
      <c r="R3007" t="str">
        <f>IF(_xlfn.XLOOKUP(F3007,'Shipment Detail'!N:N,'Shipment Detail'!AV:AV)&gt;60,10,"")</f>
        <v/>
      </c>
      <c r="T3007" s="3">
        <f>TCD!C3007</f>
        <v>10.129999999999995</v>
      </c>
    </row>
    <row r="3008" spans="1:20" x14ac:dyDescent="0.2">
      <c r="A3008" t="str">
        <f t="shared" si="143"/>
        <v>FEDEX FRANCE</v>
      </c>
      <c r="B3008" s="5">
        <f t="shared" si="144"/>
        <v>46174</v>
      </c>
      <c r="F3008" s="6">
        <f>TCD!A3008</f>
        <v>873544095640</v>
      </c>
      <c r="H3008" s="18" t="str">
        <f>TCD!F3008</f>
        <v>E</v>
      </c>
      <c r="I3008" t="str">
        <f>TCD!B3008</f>
        <v>FR</v>
      </c>
      <c r="J3008" t="str">
        <f>IF(COUNTIF(Zoning!B:B,I3008)=0,"inconnu",_xlfn.XLOOKUP(I3008,Zoning!B:B,Zoning!C:C))</f>
        <v>France</v>
      </c>
      <c r="K3008">
        <f>_xlfn.XLOOKUP(F3008,'Shipment Detail'!N:N,'Shipment Detail'!AB:AB)</f>
        <v>1</v>
      </c>
      <c r="L3008">
        <f>TCD!E3008</f>
        <v>2</v>
      </c>
      <c r="M3008" t="str">
        <f>IF(J3008="France","ST",_xlfn.XLOOKUP(F3008,'Shipment Detail'!N:N,'Shipment Detail'!E:E,""))</f>
        <v>ST</v>
      </c>
      <c r="N3008">
        <f t="shared" si="145"/>
        <v>0.2</v>
      </c>
      <c r="O3008" t="str">
        <f>IF(_xlfn.XLOOKUP(F3008,'Shipment Detail'!N:N,'Shipment Detail'!BM:BM)=0,"",_xlfn.XLOOKUP(F3008,'Shipment Detail'!N:N,'Shipment Detail'!BM:BM))</f>
        <v/>
      </c>
      <c r="R3008" t="str">
        <f>IF(_xlfn.XLOOKUP(F3008,'Shipment Detail'!N:N,'Shipment Detail'!AV:AV)&gt;60,10,"")</f>
        <v/>
      </c>
      <c r="T3008" s="3">
        <f>TCD!C3008</f>
        <v>5.1099999999999994</v>
      </c>
    </row>
    <row r="3009" spans="1:20" x14ac:dyDescent="0.2">
      <c r="A3009" t="str">
        <f t="shared" si="143"/>
        <v>FEDEX FRANCE</v>
      </c>
      <c r="B3009" s="5">
        <f t="shared" si="144"/>
        <v>46174</v>
      </c>
      <c r="F3009" s="6">
        <f>TCD!A3009</f>
        <v>873544119696</v>
      </c>
      <c r="H3009" s="18" t="str">
        <f>TCD!F3009</f>
        <v>E</v>
      </c>
      <c r="I3009" t="str">
        <f>TCD!B3009</f>
        <v>FR</v>
      </c>
      <c r="J3009" t="str">
        <f>IF(COUNTIF(Zoning!B:B,I3009)=0,"inconnu",_xlfn.XLOOKUP(I3009,Zoning!B:B,Zoning!C:C))</f>
        <v>France</v>
      </c>
      <c r="K3009">
        <f>_xlfn.XLOOKUP(F3009,'Shipment Detail'!N:N,'Shipment Detail'!AB:AB)</f>
        <v>2</v>
      </c>
      <c r="L3009">
        <f>TCD!E3009</f>
        <v>9.9</v>
      </c>
      <c r="M3009" t="str">
        <f>IF(J3009="France","ST",_xlfn.XLOOKUP(F3009,'Shipment Detail'!N:N,'Shipment Detail'!E:E,""))</f>
        <v>ST</v>
      </c>
      <c r="N3009">
        <f t="shared" si="145"/>
        <v>0.2</v>
      </c>
      <c r="O3009" t="str">
        <f>IF(_xlfn.XLOOKUP(F3009,'Shipment Detail'!N:N,'Shipment Detail'!BM:BM)=0,"",_xlfn.XLOOKUP(F3009,'Shipment Detail'!N:N,'Shipment Detail'!BM:BM))</f>
        <v/>
      </c>
      <c r="R3009" t="str">
        <f>IF(_xlfn.XLOOKUP(F3009,'Shipment Detail'!N:N,'Shipment Detail'!AV:AV)&gt;60,10,"")</f>
        <v/>
      </c>
      <c r="T3009" s="3">
        <f>TCD!C3009</f>
        <v>7.7900000000000027</v>
      </c>
    </row>
    <row r="3010" spans="1:20" x14ac:dyDescent="0.2">
      <c r="A3010" t="str">
        <f t="shared" si="143"/>
        <v>FEDEX FRANCE</v>
      </c>
      <c r="B3010" s="5">
        <f t="shared" si="144"/>
        <v>46174</v>
      </c>
      <c r="F3010" s="6">
        <f>TCD!A3010</f>
        <v>873544147696</v>
      </c>
      <c r="H3010" s="18" t="str">
        <f>TCD!F3010</f>
        <v>E</v>
      </c>
      <c r="I3010" t="str">
        <f>TCD!B3010</f>
        <v>FR</v>
      </c>
      <c r="J3010" t="str">
        <f>IF(COUNTIF(Zoning!B:B,I3010)=0,"inconnu",_xlfn.XLOOKUP(I3010,Zoning!B:B,Zoning!C:C))</f>
        <v>France</v>
      </c>
      <c r="K3010">
        <f>_xlfn.XLOOKUP(F3010,'Shipment Detail'!N:N,'Shipment Detail'!AB:AB)</f>
        <v>2</v>
      </c>
      <c r="L3010">
        <f>TCD!E3010</f>
        <v>11</v>
      </c>
      <c r="M3010" t="str">
        <f>IF(J3010="France","ST",_xlfn.XLOOKUP(F3010,'Shipment Detail'!N:N,'Shipment Detail'!E:E,""))</f>
        <v>ST</v>
      </c>
      <c r="N3010">
        <f t="shared" si="145"/>
        <v>0.2</v>
      </c>
      <c r="O3010" t="str">
        <f>IF(_xlfn.XLOOKUP(F3010,'Shipment Detail'!N:N,'Shipment Detail'!BM:BM)=0,"",_xlfn.XLOOKUP(F3010,'Shipment Detail'!N:N,'Shipment Detail'!BM:BM))</f>
        <v/>
      </c>
      <c r="R3010" t="str">
        <f>IF(_xlfn.XLOOKUP(F3010,'Shipment Detail'!N:N,'Shipment Detail'!AV:AV)&gt;60,10,"")</f>
        <v/>
      </c>
      <c r="T3010" s="3">
        <f>TCD!C3010</f>
        <v>8.129999999999999</v>
      </c>
    </row>
    <row r="3011" spans="1:20" x14ac:dyDescent="0.2">
      <c r="A3011" t="str">
        <f t="shared" si="143"/>
        <v>FEDEX FRANCE</v>
      </c>
      <c r="B3011" s="5">
        <f t="shared" si="144"/>
        <v>46174</v>
      </c>
      <c r="F3011" s="6">
        <f>TCD!A3011</f>
        <v>873544192004</v>
      </c>
      <c r="H3011" s="18" t="str">
        <f>TCD!F3011</f>
        <v>E</v>
      </c>
      <c r="I3011" t="str">
        <f>TCD!B3011</f>
        <v>FR</v>
      </c>
      <c r="J3011" t="str">
        <f>IF(COUNTIF(Zoning!B:B,I3011)=0,"inconnu",_xlfn.XLOOKUP(I3011,Zoning!B:B,Zoning!C:C))</f>
        <v>France</v>
      </c>
      <c r="K3011">
        <f>_xlfn.XLOOKUP(F3011,'Shipment Detail'!N:N,'Shipment Detail'!AB:AB)</f>
        <v>7</v>
      </c>
      <c r="L3011">
        <f>TCD!E3011</f>
        <v>44.2</v>
      </c>
      <c r="M3011" t="str">
        <f>IF(J3011="France","ST",_xlfn.XLOOKUP(F3011,'Shipment Detail'!N:N,'Shipment Detail'!E:E,""))</f>
        <v>ST</v>
      </c>
      <c r="N3011">
        <f t="shared" si="145"/>
        <v>0.2</v>
      </c>
      <c r="O3011" t="str">
        <f>IF(_xlfn.XLOOKUP(F3011,'Shipment Detail'!N:N,'Shipment Detail'!BM:BM)=0,"",_xlfn.XLOOKUP(F3011,'Shipment Detail'!N:N,'Shipment Detail'!BM:BM))</f>
        <v/>
      </c>
      <c r="R3011" t="str">
        <f>IF(_xlfn.XLOOKUP(F3011,'Shipment Detail'!N:N,'Shipment Detail'!AV:AV)&gt;60,10,"")</f>
        <v/>
      </c>
      <c r="T3011" s="3">
        <f>TCD!C3011</f>
        <v>19.499999999999993</v>
      </c>
    </row>
    <row r="3012" spans="1:20" x14ac:dyDescent="0.2">
      <c r="A3012" t="str">
        <f t="shared" si="143"/>
        <v>FEDEX FRANCE</v>
      </c>
      <c r="B3012" s="5">
        <f t="shared" si="144"/>
        <v>46174</v>
      </c>
      <c r="F3012" s="6">
        <f>TCD!A3012</f>
        <v>873544263916</v>
      </c>
      <c r="H3012" s="18" t="str">
        <f>TCD!F3012</f>
        <v>E</v>
      </c>
      <c r="I3012" t="str">
        <f>TCD!B3012</f>
        <v>FR</v>
      </c>
      <c r="J3012" t="str">
        <f>IF(COUNTIF(Zoning!B:B,I3012)=0,"inconnu",_xlfn.XLOOKUP(I3012,Zoning!B:B,Zoning!C:C))</f>
        <v>France</v>
      </c>
      <c r="K3012">
        <f>_xlfn.XLOOKUP(F3012,'Shipment Detail'!N:N,'Shipment Detail'!AB:AB)</f>
        <v>2</v>
      </c>
      <c r="L3012">
        <f>TCD!E3012</f>
        <v>10</v>
      </c>
      <c r="M3012" t="str">
        <f>IF(J3012="France","ST",_xlfn.XLOOKUP(F3012,'Shipment Detail'!N:N,'Shipment Detail'!E:E,""))</f>
        <v>ST</v>
      </c>
      <c r="N3012">
        <f t="shared" si="145"/>
        <v>0.2</v>
      </c>
      <c r="O3012" t="str">
        <f>IF(_xlfn.XLOOKUP(F3012,'Shipment Detail'!N:N,'Shipment Detail'!BM:BM)=0,"",_xlfn.XLOOKUP(F3012,'Shipment Detail'!N:N,'Shipment Detail'!BM:BM))</f>
        <v/>
      </c>
      <c r="R3012" t="str">
        <f>IF(_xlfn.XLOOKUP(F3012,'Shipment Detail'!N:N,'Shipment Detail'!AV:AV)&gt;60,10,"")</f>
        <v/>
      </c>
      <c r="T3012" s="3">
        <f>TCD!C3012</f>
        <v>7.7900000000000027</v>
      </c>
    </row>
    <row r="3013" spans="1:20" x14ac:dyDescent="0.2">
      <c r="A3013" t="str">
        <f t="shared" si="143"/>
        <v>FEDEX FRANCE</v>
      </c>
      <c r="B3013" s="5">
        <f t="shared" si="144"/>
        <v>46174</v>
      </c>
      <c r="F3013" s="6">
        <f>TCD!A3013</f>
        <v>873544362706</v>
      </c>
      <c r="H3013" s="18" t="str">
        <f>TCD!F3013</f>
        <v>E</v>
      </c>
      <c r="I3013" t="str">
        <f>TCD!B3013</f>
        <v>FR</v>
      </c>
      <c r="J3013" t="str">
        <f>IF(COUNTIF(Zoning!B:B,I3013)=0,"inconnu",_xlfn.XLOOKUP(I3013,Zoning!B:B,Zoning!C:C))</f>
        <v>France</v>
      </c>
      <c r="K3013">
        <f>_xlfn.XLOOKUP(F3013,'Shipment Detail'!N:N,'Shipment Detail'!AB:AB)</f>
        <v>5</v>
      </c>
      <c r="L3013">
        <f>TCD!E3013</f>
        <v>30</v>
      </c>
      <c r="M3013" t="str">
        <f>IF(J3013="France","ST",_xlfn.XLOOKUP(F3013,'Shipment Detail'!N:N,'Shipment Detail'!E:E,""))</f>
        <v>ST</v>
      </c>
      <c r="N3013">
        <f t="shared" si="145"/>
        <v>0.2</v>
      </c>
      <c r="O3013" t="str">
        <f>IF(_xlfn.XLOOKUP(F3013,'Shipment Detail'!N:N,'Shipment Detail'!BM:BM)=0,"",_xlfn.XLOOKUP(F3013,'Shipment Detail'!N:N,'Shipment Detail'!BM:BM))</f>
        <v/>
      </c>
      <c r="R3013" t="str">
        <f>IF(_xlfn.XLOOKUP(F3013,'Shipment Detail'!N:N,'Shipment Detail'!AV:AV)&gt;60,10,"")</f>
        <v/>
      </c>
      <c r="T3013" s="3">
        <f>TCD!C3013</f>
        <v>14.480000000000004</v>
      </c>
    </row>
    <row r="3014" spans="1:20" x14ac:dyDescent="0.2">
      <c r="A3014" t="str">
        <f t="shared" si="143"/>
        <v>FEDEX FRANCE</v>
      </c>
      <c r="B3014" s="5">
        <f t="shared" si="144"/>
        <v>46174</v>
      </c>
      <c r="F3014" s="6">
        <f>TCD!A3014</f>
        <v>873544403835</v>
      </c>
      <c r="H3014" s="18" t="str">
        <f>TCD!F3014</f>
        <v>E</v>
      </c>
      <c r="I3014" t="str">
        <f>TCD!B3014</f>
        <v>FR</v>
      </c>
      <c r="J3014" t="str">
        <f>IF(COUNTIF(Zoning!B:B,I3014)=0,"inconnu",_xlfn.XLOOKUP(I3014,Zoning!B:B,Zoning!C:C))</f>
        <v>France</v>
      </c>
      <c r="K3014">
        <f>_xlfn.XLOOKUP(F3014,'Shipment Detail'!N:N,'Shipment Detail'!AB:AB)</f>
        <v>7</v>
      </c>
      <c r="L3014">
        <f>TCD!E3014</f>
        <v>40.200000000000003</v>
      </c>
      <c r="M3014" t="str">
        <f>IF(J3014="France","ST",_xlfn.XLOOKUP(F3014,'Shipment Detail'!N:N,'Shipment Detail'!E:E,""))</f>
        <v>ST</v>
      </c>
      <c r="N3014">
        <f t="shared" si="145"/>
        <v>0.2</v>
      </c>
      <c r="O3014" t="str">
        <f>IF(_xlfn.XLOOKUP(F3014,'Shipment Detail'!N:N,'Shipment Detail'!BM:BM)=0,"",_xlfn.XLOOKUP(F3014,'Shipment Detail'!N:N,'Shipment Detail'!BM:BM))</f>
        <v/>
      </c>
      <c r="R3014" t="str">
        <f>IF(_xlfn.XLOOKUP(F3014,'Shipment Detail'!N:N,'Shipment Detail'!AV:AV)&gt;60,10,"")</f>
        <v/>
      </c>
      <c r="T3014" s="3">
        <f>TCD!C3014</f>
        <v>18.159999999999997</v>
      </c>
    </row>
    <row r="3015" spans="1:20" x14ac:dyDescent="0.2">
      <c r="A3015" t="str">
        <f t="shared" si="143"/>
        <v>FEDEX FRANCE</v>
      </c>
      <c r="B3015" s="5">
        <f t="shared" si="144"/>
        <v>46174</v>
      </c>
      <c r="F3015" s="6">
        <f>TCD!A3015</f>
        <v>873544446698</v>
      </c>
      <c r="H3015" s="18" t="str">
        <f>TCD!F3015</f>
        <v>E</v>
      </c>
      <c r="I3015" t="str">
        <f>TCD!B3015</f>
        <v>FR</v>
      </c>
      <c r="J3015" t="str">
        <f>IF(COUNTIF(Zoning!B:B,I3015)=0,"inconnu",_xlfn.XLOOKUP(I3015,Zoning!B:B,Zoning!C:C))</f>
        <v>France</v>
      </c>
      <c r="K3015">
        <f>_xlfn.XLOOKUP(F3015,'Shipment Detail'!N:N,'Shipment Detail'!AB:AB)</f>
        <v>5</v>
      </c>
      <c r="L3015">
        <f>TCD!E3015</f>
        <v>29.400000000000002</v>
      </c>
      <c r="M3015" t="str">
        <f>IF(J3015="France","ST",_xlfn.XLOOKUP(F3015,'Shipment Detail'!N:N,'Shipment Detail'!E:E,""))</f>
        <v>ST</v>
      </c>
      <c r="N3015">
        <f t="shared" si="145"/>
        <v>0.2</v>
      </c>
      <c r="O3015" t="str">
        <f>IF(_xlfn.XLOOKUP(F3015,'Shipment Detail'!N:N,'Shipment Detail'!BM:BM)=0,"",_xlfn.XLOOKUP(F3015,'Shipment Detail'!N:N,'Shipment Detail'!BM:BM))</f>
        <v/>
      </c>
      <c r="R3015" t="str">
        <f>IF(_xlfn.XLOOKUP(F3015,'Shipment Detail'!N:N,'Shipment Detail'!AV:AV)&gt;60,10,"")</f>
        <v/>
      </c>
      <c r="T3015" s="3">
        <f>TCD!C3015</f>
        <v>14.480000000000004</v>
      </c>
    </row>
    <row r="3016" spans="1:20" x14ac:dyDescent="0.2">
      <c r="A3016" t="str">
        <f t="shared" si="143"/>
        <v>FEDEX FRANCE</v>
      </c>
      <c r="B3016" s="5">
        <f t="shared" si="144"/>
        <v>46174</v>
      </c>
      <c r="F3016" s="6">
        <f>TCD!A3016</f>
        <v>873544481678</v>
      </c>
      <c r="H3016" s="18" t="str">
        <f>TCD!F3016</f>
        <v>E</v>
      </c>
      <c r="I3016" t="str">
        <f>TCD!B3016</f>
        <v>FR</v>
      </c>
      <c r="J3016" t="str">
        <f>IF(COUNTIF(Zoning!B:B,I3016)=0,"inconnu",_xlfn.XLOOKUP(I3016,Zoning!B:B,Zoning!C:C))</f>
        <v>France</v>
      </c>
      <c r="K3016">
        <f>_xlfn.XLOOKUP(F3016,'Shipment Detail'!N:N,'Shipment Detail'!AB:AB)</f>
        <v>2</v>
      </c>
      <c r="L3016">
        <f>TCD!E3016</f>
        <v>15</v>
      </c>
      <c r="M3016" t="str">
        <f>IF(J3016="France","ST",_xlfn.XLOOKUP(F3016,'Shipment Detail'!N:N,'Shipment Detail'!E:E,""))</f>
        <v>ST</v>
      </c>
      <c r="N3016">
        <f t="shared" si="145"/>
        <v>0.2</v>
      </c>
      <c r="O3016" t="str">
        <f>IF(_xlfn.XLOOKUP(F3016,'Shipment Detail'!N:N,'Shipment Detail'!BM:BM)=0,"",_xlfn.XLOOKUP(F3016,'Shipment Detail'!N:N,'Shipment Detail'!BM:BM))</f>
        <v/>
      </c>
      <c r="R3016" t="str">
        <f>IF(_xlfn.XLOOKUP(F3016,'Shipment Detail'!N:N,'Shipment Detail'!AV:AV)&gt;60,10,"")</f>
        <v/>
      </c>
      <c r="T3016" s="3">
        <f>TCD!C3016</f>
        <v>9.4600000000000009</v>
      </c>
    </row>
    <row r="3017" spans="1:20" x14ac:dyDescent="0.2">
      <c r="A3017" t="str">
        <f t="shared" si="143"/>
        <v>FEDEX FRANCE</v>
      </c>
      <c r="B3017" s="5">
        <f t="shared" si="144"/>
        <v>46174</v>
      </c>
      <c r="F3017" s="6">
        <f>TCD!A3017</f>
        <v>873544528030</v>
      </c>
      <c r="H3017" s="18" t="str">
        <f>TCD!F3017</f>
        <v>E</v>
      </c>
      <c r="I3017" t="str">
        <f>TCD!B3017</f>
        <v>FR</v>
      </c>
      <c r="J3017" t="str">
        <f>IF(COUNTIF(Zoning!B:B,I3017)=0,"inconnu",_xlfn.XLOOKUP(I3017,Zoning!B:B,Zoning!C:C))</f>
        <v>France</v>
      </c>
      <c r="K3017">
        <f>_xlfn.XLOOKUP(F3017,'Shipment Detail'!N:N,'Shipment Detail'!AB:AB)</f>
        <v>8</v>
      </c>
      <c r="L3017">
        <f>TCD!E3017</f>
        <v>51.7</v>
      </c>
      <c r="M3017" t="str">
        <f>IF(J3017="France","ST",_xlfn.XLOOKUP(F3017,'Shipment Detail'!N:N,'Shipment Detail'!E:E,""))</f>
        <v>ST</v>
      </c>
      <c r="N3017">
        <f t="shared" si="145"/>
        <v>0.2</v>
      </c>
      <c r="O3017" t="str">
        <f>IF(_xlfn.XLOOKUP(F3017,'Shipment Detail'!N:N,'Shipment Detail'!BM:BM)=0,"",_xlfn.XLOOKUP(F3017,'Shipment Detail'!N:N,'Shipment Detail'!BM:BM))</f>
        <v/>
      </c>
      <c r="R3017" t="str">
        <f>IF(_xlfn.XLOOKUP(F3017,'Shipment Detail'!N:N,'Shipment Detail'!AV:AV)&gt;60,10,"")</f>
        <v/>
      </c>
      <c r="T3017" s="3">
        <f>TCD!C3017</f>
        <v>21.840000000000003</v>
      </c>
    </row>
    <row r="3018" spans="1:20" x14ac:dyDescent="0.2">
      <c r="A3018" t="str">
        <f t="shared" si="143"/>
        <v>FEDEX FRANCE</v>
      </c>
      <c r="B3018" s="5">
        <f t="shared" si="144"/>
        <v>46174</v>
      </c>
      <c r="F3018" s="6">
        <f>TCD!A3018</f>
        <v>873544561061</v>
      </c>
      <c r="H3018" s="18" t="str">
        <f>TCD!F3018</f>
        <v>E</v>
      </c>
      <c r="I3018" t="str">
        <f>TCD!B3018</f>
        <v>FR</v>
      </c>
      <c r="J3018" t="str">
        <f>IF(COUNTIF(Zoning!B:B,I3018)=0,"inconnu",_xlfn.XLOOKUP(I3018,Zoning!B:B,Zoning!C:C))</f>
        <v>France</v>
      </c>
      <c r="K3018">
        <f>_xlfn.XLOOKUP(F3018,'Shipment Detail'!N:N,'Shipment Detail'!AB:AB)</f>
        <v>6</v>
      </c>
      <c r="L3018">
        <f>TCD!E3018</f>
        <v>42.7</v>
      </c>
      <c r="M3018" t="str">
        <f>IF(J3018="France","ST",_xlfn.XLOOKUP(F3018,'Shipment Detail'!N:N,'Shipment Detail'!E:E,""))</f>
        <v>ST</v>
      </c>
      <c r="N3018">
        <f t="shared" si="145"/>
        <v>0.2</v>
      </c>
      <c r="O3018" t="str">
        <f>IF(_xlfn.XLOOKUP(F3018,'Shipment Detail'!N:N,'Shipment Detail'!BM:BM)=0,"",_xlfn.XLOOKUP(F3018,'Shipment Detail'!N:N,'Shipment Detail'!BM:BM))</f>
        <v/>
      </c>
      <c r="R3018" t="str">
        <f>IF(_xlfn.XLOOKUP(F3018,'Shipment Detail'!N:N,'Shipment Detail'!AV:AV)&gt;60,10,"")</f>
        <v/>
      </c>
      <c r="T3018" s="3">
        <f>TCD!C3018</f>
        <v>18.829999999999998</v>
      </c>
    </row>
    <row r="3019" spans="1:20" x14ac:dyDescent="0.2">
      <c r="A3019" t="str">
        <f t="shared" si="143"/>
        <v>FEDEX FRANCE</v>
      </c>
      <c r="B3019" s="5">
        <f t="shared" si="144"/>
        <v>46174</v>
      </c>
      <c r="F3019" s="6">
        <f>TCD!A3019</f>
        <v>873544637287</v>
      </c>
      <c r="H3019" s="18" t="str">
        <f>TCD!F3019</f>
        <v>E</v>
      </c>
      <c r="I3019" t="str">
        <f>TCD!B3019</f>
        <v>FR</v>
      </c>
      <c r="J3019" t="str">
        <f>IF(COUNTIF(Zoning!B:B,I3019)=0,"inconnu",_xlfn.XLOOKUP(I3019,Zoning!B:B,Zoning!C:C))</f>
        <v>France</v>
      </c>
      <c r="K3019">
        <f>_xlfn.XLOOKUP(F3019,'Shipment Detail'!N:N,'Shipment Detail'!AB:AB)</f>
        <v>3</v>
      </c>
      <c r="L3019">
        <f>TCD!E3019</f>
        <v>17</v>
      </c>
      <c r="M3019" t="str">
        <f>IF(J3019="France","ST",_xlfn.XLOOKUP(F3019,'Shipment Detail'!N:N,'Shipment Detail'!E:E,""))</f>
        <v>ST</v>
      </c>
      <c r="N3019">
        <f t="shared" si="145"/>
        <v>0.2</v>
      </c>
      <c r="O3019" t="str">
        <f>IF(_xlfn.XLOOKUP(F3019,'Shipment Detail'!N:N,'Shipment Detail'!BM:BM)=0,"",_xlfn.XLOOKUP(F3019,'Shipment Detail'!N:N,'Shipment Detail'!BM:BM))</f>
        <v/>
      </c>
      <c r="R3019" t="str">
        <f>IF(_xlfn.XLOOKUP(F3019,'Shipment Detail'!N:N,'Shipment Detail'!AV:AV)&gt;60,10,"")</f>
        <v/>
      </c>
      <c r="T3019" s="3">
        <f>TCD!C3019</f>
        <v>10.129999999999995</v>
      </c>
    </row>
    <row r="3020" spans="1:20" x14ac:dyDescent="0.2">
      <c r="A3020" t="str">
        <f t="shared" ref="A3020:A3083" si="146">IF(OR(M3020="FICP",M3020="IE", M3020="RE", M3020="International", M3020="Europe"),"FEDEX INTERNATIONAL","FEDEX FRANCE")</f>
        <v>FEDEX FRANCE</v>
      </c>
      <c r="B3020" s="5">
        <f t="shared" ref="B3020:B3083" si="147">B3019</f>
        <v>46174</v>
      </c>
      <c r="F3020" s="6">
        <f>TCD!A3020</f>
        <v>873544643455</v>
      </c>
      <c r="H3020" s="18" t="str">
        <f>TCD!F3020</f>
        <v>E</v>
      </c>
      <c r="I3020" t="str">
        <f>TCD!B3020</f>
        <v>FR</v>
      </c>
      <c r="J3020" t="str">
        <f>IF(COUNTIF(Zoning!B:B,I3020)=0,"inconnu",_xlfn.XLOOKUP(I3020,Zoning!B:B,Zoning!C:C))</f>
        <v>France</v>
      </c>
      <c r="K3020">
        <f>_xlfn.XLOOKUP(F3020,'Shipment Detail'!N:N,'Shipment Detail'!AB:AB)</f>
        <v>4</v>
      </c>
      <c r="L3020">
        <f>TCD!E3020</f>
        <v>31.400000000000002</v>
      </c>
      <c r="M3020" t="str">
        <f>IF(J3020="France","ST",_xlfn.XLOOKUP(F3020,'Shipment Detail'!N:N,'Shipment Detail'!E:E,""))</f>
        <v>ST</v>
      </c>
      <c r="N3020">
        <f t="shared" ref="N3020:N3083" si="148">IF(OR(I3020="FR",I3020="DE",I3020="IT",I3020="ES",I3020="BE",I3020="NL",I3020="LU",I3020="PT",I3020="AT",I3020="IE",I3020="FI",I3020="SE",I3020="DK",I3020="PL",I3020="CZ",I3020="SK",I3020="HU",I3020="RO",I3020="BG",I3020="HR",I3020="SI",I3020="EE",I3020="LV",I3020="LT",I3020="GR",I3020="CY",I3020="MT"),0.2,0)</f>
        <v>0.2</v>
      </c>
      <c r="O3020" t="str">
        <f>IF(_xlfn.XLOOKUP(F3020,'Shipment Detail'!N:N,'Shipment Detail'!BM:BM)=0,"",_xlfn.XLOOKUP(F3020,'Shipment Detail'!N:N,'Shipment Detail'!BM:BM))</f>
        <v/>
      </c>
      <c r="R3020" t="str">
        <f>IF(_xlfn.XLOOKUP(F3020,'Shipment Detail'!N:N,'Shipment Detail'!AV:AV)&gt;60,10,"")</f>
        <v/>
      </c>
      <c r="T3020" s="3">
        <f>TCD!C3020</f>
        <v>15.159999999999997</v>
      </c>
    </row>
    <row r="3021" spans="1:20" x14ac:dyDescent="0.2">
      <c r="A3021" t="str">
        <f t="shared" si="146"/>
        <v>FEDEX FRANCE</v>
      </c>
      <c r="B3021" s="5">
        <f t="shared" si="147"/>
        <v>46174</v>
      </c>
      <c r="F3021" s="6">
        <f>TCD!A3021</f>
        <v>873544681548</v>
      </c>
      <c r="H3021" s="18" t="str">
        <f>TCD!F3021</f>
        <v>E</v>
      </c>
      <c r="I3021" t="str">
        <f>TCD!B3021</f>
        <v>FR</v>
      </c>
      <c r="J3021" t="str">
        <f>IF(COUNTIF(Zoning!B:B,I3021)=0,"inconnu",_xlfn.XLOOKUP(I3021,Zoning!B:B,Zoning!C:C))</f>
        <v>France</v>
      </c>
      <c r="K3021">
        <f>_xlfn.XLOOKUP(F3021,'Shipment Detail'!N:N,'Shipment Detail'!AB:AB)</f>
        <v>2</v>
      </c>
      <c r="L3021">
        <f>TCD!E3021</f>
        <v>15</v>
      </c>
      <c r="M3021" t="str">
        <f>IF(J3021="France","ST",_xlfn.XLOOKUP(F3021,'Shipment Detail'!N:N,'Shipment Detail'!E:E,""))</f>
        <v>ST</v>
      </c>
      <c r="N3021">
        <f t="shared" si="148"/>
        <v>0.2</v>
      </c>
      <c r="O3021" t="str">
        <f>IF(_xlfn.XLOOKUP(F3021,'Shipment Detail'!N:N,'Shipment Detail'!BM:BM)=0,"",_xlfn.XLOOKUP(F3021,'Shipment Detail'!N:N,'Shipment Detail'!BM:BM))</f>
        <v/>
      </c>
      <c r="R3021" t="str">
        <f>IF(_xlfn.XLOOKUP(F3021,'Shipment Detail'!N:N,'Shipment Detail'!AV:AV)&gt;60,10,"")</f>
        <v/>
      </c>
      <c r="T3021" s="3">
        <f>TCD!C3021</f>
        <v>9.4600000000000009</v>
      </c>
    </row>
    <row r="3022" spans="1:20" x14ac:dyDescent="0.2">
      <c r="A3022" t="str">
        <f t="shared" si="146"/>
        <v>FEDEX FRANCE</v>
      </c>
      <c r="B3022" s="5">
        <f t="shared" si="147"/>
        <v>46174</v>
      </c>
      <c r="F3022" s="6">
        <f>TCD!A3022</f>
        <v>873544696047</v>
      </c>
      <c r="H3022" s="18" t="str">
        <f>TCD!F3022</f>
        <v>E</v>
      </c>
      <c r="I3022" t="str">
        <f>TCD!B3022</f>
        <v>FR</v>
      </c>
      <c r="J3022" t="str">
        <f>IF(COUNTIF(Zoning!B:B,I3022)=0,"inconnu",_xlfn.XLOOKUP(I3022,Zoning!B:B,Zoning!C:C))</f>
        <v>France</v>
      </c>
      <c r="K3022">
        <f>_xlfn.XLOOKUP(F3022,'Shipment Detail'!N:N,'Shipment Detail'!AB:AB)</f>
        <v>6</v>
      </c>
      <c r="L3022">
        <f>TCD!E3022</f>
        <v>39.6</v>
      </c>
      <c r="M3022" t="str">
        <f>IF(J3022="France","ST",_xlfn.XLOOKUP(F3022,'Shipment Detail'!N:N,'Shipment Detail'!E:E,""))</f>
        <v>ST</v>
      </c>
      <c r="N3022">
        <f t="shared" si="148"/>
        <v>0.2</v>
      </c>
      <c r="O3022" t="str">
        <f>IF(_xlfn.XLOOKUP(F3022,'Shipment Detail'!N:N,'Shipment Detail'!BM:BM)=0,"",_xlfn.XLOOKUP(F3022,'Shipment Detail'!N:N,'Shipment Detail'!BM:BM))</f>
        <v/>
      </c>
      <c r="R3022" t="str">
        <f>IF(_xlfn.XLOOKUP(F3022,'Shipment Detail'!N:N,'Shipment Detail'!AV:AV)&gt;60,10,"")</f>
        <v/>
      </c>
      <c r="T3022" s="3">
        <f>TCD!C3022</f>
        <v>17.839999999999996</v>
      </c>
    </row>
    <row r="3023" spans="1:20" x14ac:dyDescent="0.2">
      <c r="A3023" t="str">
        <f t="shared" si="146"/>
        <v>FEDEX FRANCE</v>
      </c>
      <c r="B3023" s="5">
        <f t="shared" si="147"/>
        <v>46174</v>
      </c>
      <c r="F3023" s="6">
        <f>TCD!A3023</f>
        <v>873544756013</v>
      </c>
      <c r="H3023" s="18" t="str">
        <f>TCD!F3023</f>
        <v>E</v>
      </c>
      <c r="I3023" t="str">
        <f>TCD!B3023</f>
        <v>FR</v>
      </c>
      <c r="J3023" t="str">
        <f>IF(COUNTIF(Zoning!B:B,I3023)=0,"inconnu",_xlfn.XLOOKUP(I3023,Zoning!B:B,Zoning!C:C))</f>
        <v>France</v>
      </c>
      <c r="K3023">
        <f>_xlfn.XLOOKUP(F3023,'Shipment Detail'!N:N,'Shipment Detail'!AB:AB)</f>
        <v>4</v>
      </c>
      <c r="L3023">
        <f>TCD!E3023</f>
        <v>27</v>
      </c>
      <c r="M3023" t="str">
        <f>IF(J3023="France","ST",_xlfn.XLOOKUP(F3023,'Shipment Detail'!N:N,'Shipment Detail'!E:E,""))</f>
        <v>ST</v>
      </c>
      <c r="N3023">
        <f t="shared" si="148"/>
        <v>0.2</v>
      </c>
      <c r="O3023" t="str">
        <f>IF(_xlfn.XLOOKUP(F3023,'Shipment Detail'!N:N,'Shipment Detail'!BM:BM)=0,"",_xlfn.XLOOKUP(F3023,'Shipment Detail'!N:N,'Shipment Detail'!BM:BM))</f>
        <v/>
      </c>
      <c r="R3023" t="str">
        <f>IF(_xlfn.XLOOKUP(F3023,'Shipment Detail'!N:N,'Shipment Detail'!AV:AV)&gt;60,10,"")</f>
        <v/>
      </c>
      <c r="T3023" s="3">
        <f>TCD!C3023</f>
        <v>13.479999999999997</v>
      </c>
    </row>
    <row r="3024" spans="1:20" x14ac:dyDescent="0.2">
      <c r="A3024" t="str">
        <f t="shared" si="146"/>
        <v>FEDEX FRANCE</v>
      </c>
      <c r="B3024" s="5">
        <f t="shared" si="147"/>
        <v>46174</v>
      </c>
      <c r="F3024" s="6">
        <f>TCD!A3024</f>
        <v>873544810194</v>
      </c>
      <c r="H3024" s="18" t="str">
        <f>TCD!F3024</f>
        <v>E</v>
      </c>
      <c r="I3024" t="str">
        <f>TCD!B3024</f>
        <v>FR</v>
      </c>
      <c r="J3024" t="str">
        <f>IF(COUNTIF(Zoning!B:B,I3024)=0,"inconnu",_xlfn.XLOOKUP(I3024,Zoning!B:B,Zoning!C:C))</f>
        <v>France</v>
      </c>
      <c r="K3024">
        <f>_xlfn.XLOOKUP(F3024,'Shipment Detail'!N:N,'Shipment Detail'!AB:AB)</f>
        <v>3</v>
      </c>
      <c r="L3024">
        <f>TCD!E3024</f>
        <v>19</v>
      </c>
      <c r="M3024" t="str">
        <f>IF(J3024="France","ST",_xlfn.XLOOKUP(F3024,'Shipment Detail'!N:N,'Shipment Detail'!E:E,""))</f>
        <v>ST</v>
      </c>
      <c r="N3024">
        <f t="shared" si="148"/>
        <v>0.2</v>
      </c>
      <c r="O3024" t="str">
        <f>IF(_xlfn.XLOOKUP(F3024,'Shipment Detail'!N:N,'Shipment Detail'!BM:BM)=0,"",_xlfn.XLOOKUP(F3024,'Shipment Detail'!N:N,'Shipment Detail'!BM:BM))</f>
        <v/>
      </c>
      <c r="R3024" t="str">
        <f>IF(_xlfn.XLOOKUP(F3024,'Shipment Detail'!N:N,'Shipment Detail'!AV:AV)&gt;60,10,"")</f>
        <v/>
      </c>
      <c r="T3024" s="3">
        <f>TCD!C3024</f>
        <v>10.800000000000004</v>
      </c>
    </row>
    <row r="3025" spans="1:20" x14ac:dyDescent="0.2">
      <c r="A3025" t="str">
        <f t="shared" si="146"/>
        <v>FEDEX FRANCE</v>
      </c>
      <c r="B3025" s="5">
        <f t="shared" si="147"/>
        <v>46174</v>
      </c>
      <c r="F3025" s="6">
        <f>TCD!A3025</f>
        <v>873544864908</v>
      </c>
      <c r="H3025" s="18" t="str">
        <f>TCD!F3025</f>
        <v>E</v>
      </c>
      <c r="I3025" t="str">
        <f>TCD!B3025</f>
        <v>FR</v>
      </c>
      <c r="J3025" t="str">
        <f>IF(COUNTIF(Zoning!B:B,I3025)=0,"inconnu",_xlfn.XLOOKUP(I3025,Zoning!B:B,Zoning!C:C))</f>
        <v>France</v>
      </c>
      <c r="K3025">
        <f>_xlfn.XLOOKUP(F3025,'Shipment Detail'!N:N,'Shipment Detail'!AB:AB)</f>
        <v>2</v>
      </c>
      <c r="L3025">
        <f>TCD!E3025</f>
        <v>54.2</v>
      </c>
      <c r="M3025" t="str">
        <f>IF(J3025="France","ST",_xlfn.XLOOKUP(F3025,'Shipment Detail'!N:N,'Shipment Detail'!E:E,""))</f>
        <v>ST</v>
      </c>
      <c r="N3025">
        <f t="shared" si="148"/>
        <v>0.2</v>
      </c>
      <c r="O3025" t="str">
        <f>IF(_xlfn.XLOOKUP(F3025,'Shipment Detail'!N:N,'Shipment Detail'!BM:BM)=0,"",_xlfn.XLOOKUP(F3025,'Shipment Detail'!N:N,'Shipment Detail'!BM:BM))</f>
        <v/>
      </c>
      <c r="R3025" t="str">
        <f>IF(_xlfn.XLOOKUP(F3025,'Shipment Detail'!N:N,'Shipment Detail'!AV:AV)&gt;60,10,"")</f>
        <v/>
      </c>
      <c r="T3025" s="3">
        <f>TCD!C3025</f>
        <v>22.849999999999994</v>
      </c>
    </row>
    <row r="3026" spans="1:20" x14ac:dyDescent="0.2">
      <c r="A3026" t="str">
        <f t="shared" si="146"/>
        <v>FEDEX FRANCE</v>
      </c>
      <c r="B3026" s="5">
        <f t="shared" si="147"/>
        <v>46174</v>
      </c>
      <c r="F3026" s="6">
        <f>TCD!A3026</f>
        <v>873544898696</v>
      </c>
      <c r="H3026" s="18" t="str">
        <f>TCD!F3026</f>
        <v>E</v>
      </c>
      <c r="I3026" t="str">
        <f>TCD!B3026</f>
        <v>FR</v>
      </c>
      <c r="J3026" t="str">
        <f>IF(COUNTIF(Zoning!B:B,I3026)=0,"inconnu",_xlfn.XLOOKUP(I3026,Zoning!B:B,Zoning!C:C))</f>
        <v>France</v>
      </c>
      <c r="K3026">
        <f>_xlfn.XLOOKUP(F3026,'Shipment Detail'!N:N,'Shipment Detail'!AB:AB)</f>
        <v>2</v>
      </c>
      <c r="L3026">
        <f>TCD!E3026</f>
        <v>12</v>
      </c>
      <c r="M3026" t="str">
        <f>IF(J3026="France","ST",_xlfn.XLOOKUP(F3026,'Shipment Detail'!N:N,'Shipment Detail'!E:E,""))</f>
        <v>ST</v>
      </c>
      <c r="N3026">
        <f t="shared" si="148"/>
        <v>0.2</v>
      </c>
      <c r="O3026" t="str">
        <f>IF(_xlfn.XLOOKUP(F3026,'Shipment Detail'!N:N,'Shipment Detail'!BM:BM)=0,"",_xlfn.XLOOKUP(F3026,'Shipment Detail'!N:N,'Shipment Detail'!BM:BM))</f>
        <v/>
      </c>
      <c r="R3026" t="str">
        <f>IF(_xlfn.XLOOKUP(F3026,'Shipment Detail'!N:N,'Shipment Detail'!AV:AV)&gt;60,10,"")</f>
        <v/>
      </c>
      <c r="T3026" s="3">
        <f>TCD!C3026</f>
        <v>8.4599999999999973</v>
      </c>
    </row>
    <row r="3027" spans="1:20" x14ac:dyDescent="0.2">
      <c r="A3027" t="str">
        <f t="shared" si="146"/>
        <v>FEDEX FRANCE</v>
      </c>
      <c r="B3027" s="5">
        <f t="shared" si="147"/>
        <v>46174</v>
      </c>
      <c r="F3027" s="6">
        <f>TCD!A3027</f>
        <v>873544930214</v>
      </c>
      <c r="H3027" s="18" t="str">
        <f>TCD!F3027</f>
        <v>E</v>
      </c>
      <c r="I3027" t="str">
        <f>TCD!B3027</f>
        <v>FR</v>
      </c>
      <c r="J3027" t="str">
        <f>IF(COUNTIF(Zoning!B:B,I3027)=0,"inconnu",_xlfn.XLOOKUP(I3027,Zoning!B:B,Zoning!C:C))</f>
        <v>France</v>
      </c>
      <c r="K3027">
        <f>_xlfn.XLOOKUP(F3027,'Shipment Detail'!N:N,'Shipment Detail'!AB:AB)</f>
        <v>5</v>
      </c>
      <c r="L3027">
        <f>TCD!E3027</f>
        <v>25</v>
      </c>
      <c r="M3027" t="str">
        <f>IF(J3027="France","ST",_xlfn.XLOOKUP(F3027,'Shipment Detail'!N:N,'Shipment Detail'!E:E,""))</f>
        <v>ST</v>
      </c>
      <c r="N3027">
        <f t="shared" si="148"/>
        <v>0.2</v>
      </c>
      <c r="O3027" t="str">
        <f>IF(_xlfn.XLOOKUP(F3027,'Shipment Detail'!N:N,'Shipment Detail'!BM:BM)=0,"",_xlfn.XLOOKUP(F3027,'Shipment Detail'!N:N,'Shipment Detail'!BM:BM))</f>
        <v/>
      </c>
      <c r="R3027" t="str">
        <f>IF(_xlfn.XLOOKUP(F3027,'Shipment Detail'!N:N,'Shipment Detail'!AV:AV)&gt;60,10,"")</f>
        <v/>
      </c>
      <c r="T3027" s="3">
        <f>TCD!C3027</f>
        <v>12.810000000000002</v>
      </c>
    </row>
    <row r="3028" spans="1:20" x14ac:dyDescent="0.2">
      <c r="A3028" t="str">
        <f t="shared" si="146"/>
        <v>FEDEX FRANCE</v>
      </c>
      <c r="B3028" s="5">
        <f t="shared" si="147"/>
        <v>46174</v>
      </c>
      <c r="F3028" s="6">
        <f>TCD!A3028</f>
        <v>873544973618</v>
      </c>
      <c r="H3028" s="18" t="str">
        <f>TCD!F3028</f>
        <v>E</v>
      </c>
      <c r="I3028" t="str">
        <f>TCD!B3028</f>
        <v>FR</v>
      </c>
      <c r="J3028" t="str">
        <f>IF(COUNTIF(Zoning!B:B,I3028)=0,"inconnu",_xlfn.XLOOKUP(I3028,Zoning!B:B,Zoning!C:C))</f>
        <v>France</v>
      </c>
      <c r="K3028">
        <f>_xlfn.XLOOKUP(F3028,'Shipment Detail'!N:N,'Shipment Detail'!AB:AB)</f>
        <v>2</v>
      </c>
      <c r="L3028">
        <f>TCD!E3028</f>
        <v>15.5</v>
      </c>
      <c r="M3028" t="str">
        <f>IF(J3028="France","ST",_xlfn.XLOOKUP(F3028,'Shipment Detail'!N:N,'Shipment Detail'!E:E,""))</f>
        <v>ST</v>
      </c>
      <c r="N3028">
        <f t="shared" si="148"/>
        <v>0.2</v>
      </c>
      <c r="O3028" t="str">
        <f>IF(_xlfn.XLOOKUP(F3028,'Shipment Detail'!N:N,'Shipment Detail'!BM:BM)=0,"",_xlfn.XLOOKUP(F3028,'Shipment Detail'!N:N,'Shipment Detail'!BM:BM))</f>
        <v/>
      </c>
      <c r="R3028" t="str">
        <f>IF(_xlfn.XLOOKUP(F3028,'Shipment Detail'!N:N,'Shipment Detail'!AV:AV)&gt;60,10,"")</f>
        <v/>
      </c>
      <c r="T3028" s="3">
        <f>TCD!C3028</f>
        <v>9.8000000000000007</v>
      </c>
    </row>
    <row r="3029" spans="1:20" x14ac:dyDescent="0.2">
      <c r="A3029" t="str">
        <f t="shared" si="146"/>
        <v>FEDEX FRANCE</v>
      </c>
      <c r="B3029" s="5">
        <f t="shared" si="147"/>
        <v>46174</v>
      </c>
      <c r="F3029" s="6">
        <f>TCD!A3029</f>
        <v>873545519097</v>
      </c>
      <c r="H3029" s="18" t="str">
        <f>TCD!F3029</f>
        <v>E</v>
      </c>
      <c r="I3029" t="str">
        <f>TCD!B3029</f>
        <v>FR</v>
      </c>
      <c r="J3029" t="str">
        <f>IF(COUNTIF(Zoning!B:B,I3029)=0,"inconnu",_xlfn.XLOOKUP(I3029,Zoning!B:B,Zoning!C:C))</f>
        <v>France</v>
      </c>
      <c r="K3029">
        <f>_xlfn.XLOOKUP(F3029,'Shipment Detail'!N:N,'Shipment Detail'!AB:AB)</f>
        <v>8</v>
      </c>
      <c r="L3029">
        <f>TCD!E3029</f>
        <v>60.9</v>
      </c>
      <c r="M3029" t="str">
        <f>IF(J3029="France","ST",_xlfn.XLOOKUP(F3029,'Shipment Detail'!N:N,'Shipment Detail'!E:E,""))</f>
        <v>ST</v>
      </c>
      <c r="N3029">
        <f t="shared" si="148"/>
        <v>0.2</v>
      </c>
      <c r="O3029" t="str">
        <f>IF(_xlfn.XLOOKUP(F3029,'Shipment Detail'!N:N,'Shipment Detail'!BM:BM)=0,"",_xlfn.XLOOKUP(F3029,'Shipment Detail'!N:N,'Shipment Detail'!BM:BM))</f>
        <v/>
      </c>
      <c r="R3029" t="str">
        <f>IF(_xlfn.XLOOKUP(F3029,'Shipment Detail'!N:N,'Shipment Detail'!AV:AV)&gt;60,10,"")</f>
        <v/>
      </c>
      <c r="T3029" s="3">
        <f>TCD!C3029</f>
        <v>24.86</v>
      </c>
    </row>
    <row r="3030" spans="1:20" x14ac:dyDescent="0.2">
      <c r="A3030" t="str">
        <f t="shared" si="146"/>
        <v>FEDEX FRANCE</v>
      </c>
      <c r="B3030" s="5">
        <f t="shared" si="147"/>
        <v>46174</v>
      </c>
      <c r="F3030" s="6">
        <f>TCD!A3030</f>
        <v>873545622306</v>
      </c>
      <c r="H3030" s="18" t="str">
        <f>TCD!F3030</f>
        <v>E</v>
      </c>
      <c r="I3030" t="str">
        <f>TCD!B3030</f>
        <v>FR</v>
      </c>
      <c r="J3030" t="str">
        <f>IF(COUNTIF(Zoning!B:B,I3030)=0,"inconnu",_xlfn.XLOOKUP(I3030,Zoning!B:B,Zoning!C:C))</f>
        <v>France</v>
      </c>
      <c r="K3030">
        <f>_xlfn.XLOOKUP(F3030,'Shipment Detail'!N:N,'Shipment Detail'!AB:AB)</f>
        <v>6</v>
      </c>
      <c r="L3030">
        <f>TCD!E3030</f>
        <v>37</v>
      </c>
      <c r="M3030" t="str">
        <f>IF(J3030="France","ST",_xlfn.XLOOKUP(F3030,'Shipment Detail'!N:N,'Shipment Detail'!E:E,""))</f>
        <v>ST</v>
      </c>
      <c r="N3030">
        <f t="shared" si="148"/>
        <v>0.2</v>
      </c>
      <c r="O3030" t="str">
        <f>IF(_xlfn.XLOOKUP(F3030,'Shipment Detail'!N:N,'Shipment Detail'!BM:BM)=0,"",_xlfn.XLOOKUP(F3030,'Shipment Detail'!N:N,'Shipment Detail'!BM:BM))</f>
        <v/>
      </c>
      <c r="R3030" t="str">
        <f>IF(_xlfn.XLOOKUP(F3030,'Shipment Detail'!N:N,'Shipment Detail'!AV:AV)&gt;60,10,"")</f>
        <v/>
      </c>
      <c r="T3030" s="3">
        <f>TCD!C3030</f>
        <v>16.830000000000005</v>
      </c>
    </row>
    <row r="3031" spans="1:20" x14ac:dyDescent="0.2">
      <c r="A3031" t="str">
        <f t="shared" si="146"/>
        <v>FEDEX FRANCE</v>
      </c>
      <c r="B3031" s="5">
        <f t="shared" si="147"/>
        <v>46174</v>
      </c>
      <c r="F3031" s="6">
        <f>TCD!A3031</f>
        <v>873545786869</v>
      </c>
      <c r="H3031" s="18" t="str">
        <f>TCD!F3031</f>
        <v>E</v>
      </c>
      <c r="I3031" t="str">
        <f>TCD!B3031</f>
        <v>FR</v>
      </c>
      <c r="J3031" t="str">
        <f>IF(COUNTIF(Zoning!B:B,I3031)=0,"inconnu",_xlfn.XLOOKUP(I3031,Zoning!B:B,Zoning!C:C))</f>
        <v>France</v>
      </c>
      <c r="K3031">
        <f>_xlfn.XLOOKUP(F3031,'Shipment Detail'!N:N,'Shipment Detail'!AB:AB)</f>
        <v>2</v>
      </c>
      <c r="L3031">
        <f>TCD!E3031</f>
        <v>15</v>
      </c>
      <c r="M3031" t="str">
        <f>IF(J3031="France","ST",_xlfn.XLOOKUP(F3031,'Shipment Detail'!N:N,'Shipment Detail'!E:E,""))</f>
        <v>ST</v>
      </c>
      <c r="N3031">
        <f t="shared" si="148"/>
        <v>0.2</v>
      </c>
      <c r="O3031" t="str">
        <f>IF(_xlfn.XLOOKUP(F3031,'Shipment Detail'!N:N,'Shipment Detail'!BM:BM)=0,"",_xlfn.XLOOKUP(F3031,'Shipment Detail'!N:N,'Shipment Detail'!BM:BM))</f>
        <v/>
      </c>
      <c r="R3031" t="str">
        <f>IF(_xlfn.XLOOKUP(F3031,'Shipment Detail'!N:N,'Shipment Detail'!AV:AV)&gt;60,10,"")</f>
        <v/>
      </c>
      <c r="T3031" s="3">
        <f>TCD!C3031</f>
        <v>9.4600000000000009</v>
      </c>
    </row>
    <row r="3032" spans="1:20" x14ac:dyDescent="0.2">
      <c r="A3032" t="str">
        <f t="shared" si="146"/>
        <v>FEDEX FRANCE</v>
      </c>
      <c r="B3032" s="5">
        <f t="shared" si="147"/>
        <v>46174</v>
      </c>
      <c r="F3032" s="6">
        <f>TCD!A3032</f>
        <v>873545840540</v>
      </c>
      <c r="H3032" s="18" t="str">
        <f>TCD!F3032</f>
        <v>E</v>
      </c>
      <c r="I3032" t="str">
        <f>TCD!B3032</f>
        <v>FR</v>
      </c>
      <c r="J3032" t="str">
        <f>IF(COUNTIF(Zoning!B:B,I3032)=0,"inconnu",_xlfn.XLOOKUP(I3032,Zoning!B:B,Zoning!C:C))</f>
        <v>France</v>
      </c>
      <c r="K3032">
        <f>_xlfn.XLOOKUP(F3032,'Shipment Detail'!N:N,'Shipment Detail'!AB:AB)</f>
        <v>4</v>
      </c>
      <c r="L3032">
        <f>TCD!E3032</f>
        <v>18.8</v>
      </c>
      <c r="M3032" t="str">
        <f>IF(J3032="France","ST",_xlfn.XLOOKUP(F3032,'Shipment Detail'!N:N,'Shipment Detail'!E:E,""))</f>
        <v>ST</v>
      </c>
      <c r="N3032">
        <f t="shared" si="148"/>
        <v>0.2</v>
      </c>
      <c r="O3032" t="str">
        <f>IF(_xlfn.XLOOKUP(F3032,'Shipment Detail'!N:N,'Shipment Detail'!BM:BM)=0,"",_xlfn.XLOOKUP(F3032,'Shipment Detail'!N:N,'Shipment Detail'!BM:BM))</f>
        <v/>
      </c>
      <c r="R3032" t="str">
        <f>IF(_xlfn.XLOOKUP(F3032,'Shipment Detail'!N:N,'Shipment Detail'!AV:AV)&gt;60,10,"")</f>
        <v/>
      </c>
      <c r="T3032" s="3">
        <f>TCD!C3032</f>
        <v>10.800000000000004</v>
      </c>
    </row>
    <row r="3033" spans="1:20" x14ac:dyDescent="0.2">
      <c r="A3033" t="str">
        <f t="shared" si="146"/>
        <v>FEDEX FRANCE</v>
      </c>
      <c r="B3033" s="5">
        <f t="shared" si="147"/>
        <v>46174</v>
      </c>
      <c r="F3033" s="6">
        <f>TCD!A3033</f>
        <v>873545891036</v>
      </c>
      <c r="H3033" s="18" t="str">
        <f>TCD!F3033</f>
        <v>E</v>
      </c>
      <c r="I3033" t="str">
        <f>TCD!B3033</f>
        <v>FR</v>
      </c>
      <c r="J3033" t="str">
        <f>IF(COUNTIF(Zoning!B:B,I3033)=0,"inconnu",_xlfn.XLOOKUP(I3033,Zoning!B:B,Zoning!C:C))</f>
        <v>France</v>
      </c>
      <c r="K3033">
        <f>_xlfn.XLOOKUP(F3033,'Shipment Detail'!N:N,'Shipment Detail'!AB:AB)</f>
        <v>3</v>
      </c>
      <c r="L3033">
        <f>TCD!E3033</f>
        <v>22.900000000000002</v>
      </c>
      <c r="M3033" t="str">
        <f>IF(J3033="France","ST",_xlfn.XLOOKUP(F3033,'Shipment Detail'!N:N,'Shipment Detail'!E:E,""))</f>
        <v>ST</v>
      </c>
      <c r="N3033">
        <f t="shared" si="148"/>
        <v>0.2</v>
      </c>
      <c r="O3033" t="str">
        <f>IF(_xlfn.XLOOKUP(F3033,'Shipment Detail'!N:N,'Shipment Detail'!BM:BM)=0,"",_xlfn.XLOOKUP(F3033,'Shipment Detail'!N:N,'Shipment Detail'!BM:BM))</f>
        <v/>
      </c>
      <c r="R3033">
        <f>IF(_xlfn.XLOOKUP(F3033,'Shipment Detail'!N:N,'Shipment Detail'!AV:AV)&gt;60,10,"")</f>
        <v>10</v>
      </c>
      <c r="T3033" s="3">
        <f>TCD!C3033</f>
        <v>12.14</v>
      </c>
    </row>
    <row r="3034" spans="1:20" x14ac:dyDescent="0.2">
      <c r="A3034" t="str">
        <f t="shared" si="146"/>
        <v>FEDEX FRANCE</v>
      </c>
      <c r="B3034" s="5">
        <f t="shared" si="147"/>
        <v>46174</v>
      </c>
      <c r="F3034" s="6">
        <f>TCD!A3034</f>
        <v>873545920437</v>
      </c>
      <c r="H3034" s="18" t="str">
        <f>TCD!F3034</f>
        <v>E</v>
      </c>
      <c r="I3034" t="str">
        <f>TCD!B3034</f>
        <v>FR</v>
      </c>
      <c r="J3034" t="str">
        <f>IF(COUNTIF(Zoning!B:B,I3034)=0,"inconnu",_xlfn.XLOOKUP(I3034,Zoning!B:B,Zoning!C:C))</f>
        <v>France</v>
      </c>
      <c r="K3034">
        <f>_xlfn.XLOOKUP(F3034,'Shipment Detail'!N:N,'Shipment Detail'!AB:AB)</f>
        <v>5</v>
      </c>
      <c r="L3034">
        <f>TCD!E3034</f>
        <v>33.6</v>
      </c>
      <c r="M3034" t="str">
        <f>IF(J3034="France","ST",_xlfn.XLOOKUP(F3034,'Shipment Detail'!N:N,'Shipment Detail'!E:E,""))</f>
        <v>ST</v>
      </c>
      <c r="N3034">
        <f t="shared" si="148"/>
        <v>0.2</v>
      </c>
      <c r="O3034" t="str">
        <f>IF(_xlfn.XLOOKUP(F3034,'Shipment Detail'!N:N,'Shipment Detail'!BM:BM)=0,"",_xlfn.XLOOKUP(F3034,'Shipment Detail'!N:N,'Shipment Detail'!BM:BM))</f>
        <v/>
      </c>
      <c r="R3034" t="str">
        <f>IF(_xlfn.XLOOKUP(F3034,'Shipment Detail'!N:N,'Shipment Detail'!AV:AV)&gt;60,10,"")</f>
        <v/>
      </c>
      <c r="T3034" s="3">
        <f>TCD!C3034</f>
        <v>15.830000000000005</v>
      </c>
    </row>
    <row r="3035" spans="1:20" x14ac:dyDescent="0.2">
      <c r="A3035" t="str">
        <f t="shared" si="146"/>
        <v>FEDEX FRANCE</v>
      </c>
      <c r="B3035" s="5">
        <f t="shared" si="147"/>
        <v>46174</v>
      </c>
      <c r="F3035" s="6">
        <f>TCD!A3035</f>
        <v>873545967056</v>
      </c>
      <c r="H3035" s="18" t="str">
        <f>TCD!F3035</f>
        <v>E</v>
      </c>
      <c r="I3035" t="str">
        <f>TCD!B3035</f>
        <v>FR</v>
      </c>
      <c r="J3035" t="str">
        <f>IF(COUNTIF(Zoning!B:B,I3035)=0,"inconnu",_xlfn.XLOOKUP(I3035,Zoning!B:B,Zoning!C:C))</f>
        <v>France</v>
      </c>
      <c r="K3035">
        <f>_xlfn.XLOOKUP(F3035,'Shipment Detail'!N:N,'Shipment Detail'!AB:AB)</f>
        <v>2</v>
      </c>
      <c r="L3035">
        <f>TCD!E3035</f>
        <v>14</v>
      </c>
      <c r="M3035" t="str">
        <f>IF(J3035="France","ST",_xlfn.XLOOKUP(F3035,'Shipment Detail'!N:N,'Shipment Detail'!E:E,""))</f>
        <v>ST</v>
      </c>
      <c r="N3035">
        <f t="shared" si="148"/>
        <v>0.2</v>
      </c>
      <c r="O3035" t="str">
        <f>IF(_xlfn.XLOOKUP(F3035,'Shipment Detail'!N:N,'Shipment Detail'!BM:BM)=0,"",_xlfn.XLOOKUP(F3035,'Shipment Detail'!N:N,'Shipment Detail'!BM:BM))</f>
        <v/>
      </c>
      <c r="R3035" t="str">
        <f>IF(_xlfn.XLOOKUP(F3035,'Shipment Detail'!N:N,'Shipment Detail'!AV:AV)&gt;60,10,"")</f>
        <v/>
      </c>
      <c r="T3035" s="3">
        <f>TCD!C3035</f>
        <v>9.1300000000000026</v>
      </c>
    </row>
    <row r="3036" spans="1:20" x14ac:dyDescent="0.2">
      <c r="A3036" t="str">
        <f t="shared" si="146"/>
        <v>FEDEX FRANCE</v>
      </c>
      <c r="B3036" s="5">
        <f t="shared" si="147"/>
        <v>46174</v>
      </c>
      <c r="F3036" s="6">
        <f>TCD!A3036</f>
        <v>873546019284</v>
      </c>
      <c r="H3036" s="18" t="str">
        <f>TCD!F3036</f>
        <v>E</v>
      </c>
      <c r="I3036" t="str">
        <f>TCD!B3036</f>
        <v>FR</v>
      </c>
      <c r="J3036" t="str">
        <f>IF(COUNTIF(Zoning!B:B,I3036)=0,"inconnu",_xlfn.XLOOKUP(I3036,Zoning!B:B,Zoning!C:C))</f>
        <v>France</v>
      </c>
      <c r="K3036">
        <f>_xlfn.XLOOKUP(F3036,'Shipment Detail'!N:N,'Shipment Detail'!AB:AB)</f>
        <v>7</v>
      </c>
      <c r="L3036">
        <f>TCD!E3036</f>
        <v>45.2</v>
      </c>
      <c r="M3036" t="str">
        <f>IF(J3036="France","ST",_xlfn.XLOOKUP(F3036,'Shipment Detail'!N:N,'Shipment Detail'!E:E,""))</f>
        <v>ST</v>
      </c>
      <c r="N3036">
        <f t="shared" si="148"/>
        <v>0.2</v>
      </c>
      <c r="O3036" t="str">
        <f>IF(_xlfn.XLOOKUP(F3036,'Shipment Detail'!N:N,'Shipment Detail'!BM:BM)=0,"",_xlfn.XLOOKUP(F3036,'Shipment Detail'!N:N,'Shipment Detail'!BM:BM))</f>
        <v/>
      </c>
      <c r="R3036" t="str">
        <f>IF(_xlfn.XLOOKUP(F3036,'Shipment Detail'!N:N,'Shipment Detail'!AV:AV)&gt;60,10,"")</f>
        <v/>
      </c>
      <c r="T3036" s="3">
        <f>TCD!C3036</f>
        <v>19.840000000000003</v>
      </c>
    </row>
    <row r="3037" spans="1:20" x14ac:dyDescent="0.2">
      <c r="A3037" t="str">
        <f t="shared" si="146"/>
        <v>FEDEX FRANCE</v>
      </c>
      <c r="B3037" s="5">
        <f t="shared" si="147"/>
        <v>46174</v>
      </c>
      <c r="F3037" s="6">
        <f>TCD!A3037</f>
        <v>873546054264</v>
      </c>
      <c r="H3037" s="18" t="str">
        <f>TCD!F3037</f>
        <v>E</v>
      </c>
      <c r="I3037" t="str">
        <f>TCD!B3037</f>
        <v>FR</v>
      </c>
      <c r="J3037" t="str">
        <f>IF(COUNTIF(Zoning!B:B,I3037)=0,"inconnu",_xlfn.XLOOKUP(I3037,Zoning!B:B,Zoning!C:C))</f>
        <v>France</v>
      </c>
      <c r="K3037">
        <f>_xlfn.XLOOKUP(F3037,'Shipment Detail'!N:N,'Shipment Detail'!AB:AB)</f>
        <v>3</v>
      </c>
      <c r="L3037">
        <f>TCD!E3037</f>
        <v>18</v>
      </c>
      <c r="M3037" t="str">
        <f>IF(J3037="France","ST",_xlfn.XLOOKUP(F3037,'Shipment Detail'!N:N,'Shipment Detail'!E:E,""))</f>
        <v>ST</v>
      </c>
      <c r="N3037">
        <f t="shared" si="148"/>
        <v>0.2</v>
      </c>
      <c r="O3037" t="str">
        <f>IF(_xlfn.XLOOKUP(F3037,'Shipment Detail'!N:N,'Shipment Detail'!BM:BM)=0,"",_xlfn.XLOOKUP(F3037,'Shipment Detail'!N:N,'Shipment Detail'!BM:BM))</f>
        <v/>
      </c>
      <c r="R3037" t="str">
        <f>IF(_xlfn.XLOOKUP(F3037,'Shipment Detail'!N:N,'Shipment Detail'!AV:AV)&gt;60,10,"")</f>
        <v/>
      </c>
      <c r="T3037" s="3">
        <f>TCD!C3037</f>
        <v>10.469999999999999</v>
      </c>
    </row>
    <row r="3038" spans="1:20" x14ac:dyDescent="0.2">
      <c r="A3038" t="str">
        <f t="shared" si="146"/>
        <v>FEDEX FRANCE</v>
      </c>
      <c r="B3038" s="5">
        <f t="shared" si="147"/>
        <v>46174</v>
      </c>
      <c r="F3038" s="6">
        <f>TCD!A3038</f>
        <v>873546075906</v>
      </c>
      <c r="H3038" s="18" t="str">
        <f>TCD!F3038</f>
        <v>E</v>
      </c>
      <c r="I3038" t="str">
        <f>TCD!B3038</f>
        <v>FR</v>
      </c>
      <c r="J3038" t="str">
        <f>IF(COUNTIF(Zoning!B:B,I3038)=0,"inconnu",_xlfn.XLOOKUP(I3038,Zoning!B:B,Zoning!C:C))</f>
        <v>France</v>
      </c>
      <c r="K3038">
        <f>_xlfn.XLOOKUP(F3038,'Shipment Detail'!N:N,'Shipment Detail'!AB:AB)</f>
        <v>1</v>
      </c>
      <c r="L3038">
        <f>TCD!E3038</f>
        <v>1.4000000000000001</v>
      </c>
      <c r="M3038" t="str">
        <f>IF(J3038="France","ST",_xlfn.XLOOKUP(F3038,'Shipment Detail'!N:N,'Shipment Detail'!E:E,""))</f>
        <v>ST</v>
      </c>
      <c r="N3038">
        <f t="shared" si="148"/>
        <v>0.2</v>
      </c>
      <c r="O3038" t="str">
        <f>IF(_xlfn.XLOOKUP(F3038,'Shipment Detail'!N:N,'Shipment Detail'!BM:BM)=0,"",_xlfn.XLOOKUP(F3038,'Shipment Detail'!N:N,'Shipment Detail'!BM:BM))</f>
        <v/>
      </c>
      <c r="R3038" t="str">
        <f>IF(_xlfn.XLOOKUP(F3038,'Shipment Detail'!N:N,'Shipment Detail'!AV:AV)&gt;60,10,"")</f>
        <v/>
      </c>
      <c r="T3038" s="3">
        <f>TCD!C3038</f>
        <v>5.1099999999999994</v>
      </c>
    </row>
    <row r="3039" spans="1:20" x14ac:dyDescent="0.2">
      <c r="A3039" t="str">
        <f t="shared" si="146"/>
        <v>FEDEX FRANCE</v>
      </c>
      <c r="B3039" s="5">
        <f t="shared" si="147"/>
        <v>46174</v>
      </c>
      <c r="F3039" s="6">
        <f>TCD!A3039</f>
        <v>873546093066</v>
      </c>
      <c r="H3039" s="18" t="str">
        <f>TCD!F3039</f>
        <v>E</v>
      </c>
      <c r="I3039" t="str">
        <f>TCD!B3039</f>
        <v>FR</v>
      </c>
      <c r="J3039" t="str">
        <f>IF(COUNTIF(Zoning!B:B,I3039)=0,"inconnu",_xlfn.XLOOKUP(I3039,Zoning!B:B,Zoning!C:C))</f>
        <v>France</v>
      </c>
      <c r="K3039">
        <f>_xlfn.XLOOKUP(F3039,'Shipment Detail'!N:N,'Shipment Detail'!AB:AB)</f>
        <v>2</v>
      </c>
      <c r="L3039">
        <f>TCD!E3039</f>
        <v>9.7999999999999989</v>
      </c>
      <c r="M3039" t="str">
        <f>IF(J3039="France","ST",_xlfn.XLOOKUP(F3039,'Shipment Detail'!N:N,'Shipment Detail'!E:E,""))</f>
        <v>ST</v>
      </c>
      <c r="N3039">
        <f t="shared" si="148"/>
        <v>0.2</v>
      </c>
      <c r="O3039" t="str">
        <f>IF(_xlfn.XLOOKUP(F3039,'Shipment Detail'!N:N,'Shipment Detail'!BM:BM)=0,"",_xlfn.XLOOKUP(F3039,'Shipment Detail'!N:N,'Shipment Detail'!BM:BM))</f>
        <v/>
      </c>
      <c r="R3039" t="str">
        <f>IF(_xlfn.XLOOKUP(F3039,'Shipment Detail'!N:N,'Shipment Detail'!AV:AV)&gt;60,10,"")</f>
        <v/>
      </c>
      <c r="T3039" s="3">
        <f>TCD!C3039</f>
        <v>7.7900000000000027</v>
      </c>
    </row>
    <row r="3040" spans="1:20" x14ac:dyDescent="0.2">
      <c r="A3040" t="str">
        <f t="shared" si="146"/>
        <v>FEDEX FRANCE</v>
      </c>
      <c r="B3040" s="5">
        <f t="shared" si="147"/>
        <v>46174</v>
      </c>
      <c r="F3040" s="6">
        <f>TCD!A3040</f>
        <v>873546130362</v>
      </c>
      <c r="H3040" s="18" t="str">
        <f>TCD!F3040</f>
        <v>E</v>
      </c>
      <c r="I3040" t="str">
        <f>TCD!B3040</f>
        <v>FR</v>
      </c>
      <c r="J3040" t="str">
        <f>IF(COUNTIF(Zoning!B:B,I3040)=0,"inconnu",_xlfn.XLOOKUP(I3040,Zoning!B:B,Zoning!C:C))</f>
        <v>France</v>
      </c>
      <c r="K3040">
        <f>_xlfn.XLOOKUP(F3040,'Shipment Detail'!N:N,'Shipment Detail'!AB:AB)</f>
        <v>2</v>
      </c>
      <c r="L3040">
        <f>TCD!E3040</f>
        <v>14</v>
      </c>
      <c r="M3040" t="str">
        <f>IF(J3040="France","ST",_xlfn.XLOOKUP(F3040,'Shipment Detail'!N:N,'Shipment Detail'!E:E,""))</f>
        <v>ST</v>
      </c>
      <c r="N3040">
        <f t="shared" si="148"/>
        <v>0.2</v>
      </c>
      <c r="O3040" t="str">
        <f>IF(_xlfn.XLOOKUP(F3040,'Shipment Detail'!N:N,'Shipment Detail'!BM:BM)=0,"",_xlfn.XLOOKUP(F3040,'Shipment Detail'!N:N,'Shipment Detail'!BM:BM))</f>
        <v/>
      </c>
      <c r="R3040" t="str">
        <f>IF(_xlfn.XLOOKUP(F3040,'Shipment Detail'!N:N,'Shipment Detail'!AV:AV)&gt;60,10,"")</f>
        <v/>
      </c>
      <c r="T3040" s="3">
        <f>TCD!C3040</f>
        <v>9.1300000000000026</v>
      </c>
    </row>
    <row r="3041" spans="1:20" x14ac:dyDescent="0.2">
      <c r="A3041" t="str">
        <f t="shared" si="146"/>
        <v>FEDEX FRANCE</v>
      </c>
      <c r="B3041" s="5">
        <f t="shared" si="147"/>
        <v>46174</v>
      </c>
      <c r="F3041" s="6">
        <f>TCD!A3041</f>
        <v>873546155208</v>
      </c>
      <c r="H3041" s="18" t="str">
        <f>TCD!F3041</f>
        <v>E</v>
      </c>
      <c r="I3041" t="str">
        <f>TCD!B3041</f>
        <v>FR</v>
      </c>
      <c r="J3041" t="str">
        <f>IF(COUNTIF(Zoning!B:B,I3041)=0,"inconnu",_xlfn.XLOOKUP(I3041,Zoning!B:B,Zoning!C:C))</f>
        <v>France</v>
      </c>
      <c r="K3041">
        <f>_xlfn.XLOOKUP(F3041,'Shipment Detail'!N:N,'Shipment Detail'!AB:AB)</f>
        <v>7</v>
      </c>
      <c r="L3041">
        <f>TCD!E3041</f>
        <v>39</v>
      </c>
      <c r="M3041" t="str">
        <f>IF(J3041="France","ST",_xlfn.XLOOKUP(F3041,'Shipment Detail'!N:N,'Shipment Detail'!E:E,""))</f>
        <v>ST</v>
      </c>
      <c r="N3041">
        <f t="shared" si="148"/>
        <v>0.2</v>
      </c>
      <c r="O3041" t="str">
        <f>IF(_xlfn.XLOOKUP(F3041,'Shipment Detail'!N:N,'Shipment Detail'!BM:BM)=0,"",_xlfn.XLOOKUP(F3041,'Shipment Detail'!N:N,'Shipment Detail'!BM:BM))</f>
        <v/>
      </c>
      <c r="R3041" t="str">
        <f>IF(_xlfn.XLOOKUP(F3041,'Shipment Detail'!N:N,'Shipment Detail'!AV:AV)&gt;60,10,"")</f>
        <v/>
      </c>
      <c r="T3041" s="3">
        <f>TCD!C3041</f>
        <v>17.5</v>
      </c>
    </row>
    <row r="3042" spans="1:20" x14ac:dyDescent="0.2">
      <c r="A3042" t="str">
        <f t="shared" si="146"/>
        <v>FEDEX FRANCE</v>
      </c>
      <c r="B3042" s="5">
        <f t="shared" si="147"/>
        <v>46174</v>
      </c>
      <c r="F3042" s="6">
        <f>TCD!A3042</f>
        <v>873546182911</v>
      </c>
      <c r="H3042" s="18" t="str">
        <f>TCD!F3042</f>
        <v>E</v>
      </c>
      <c r="I3042" t="str">
        <f>TCD!B3042</f>
        <v>FR</v>
      </c>
      <c r="J3042" t="str">
        <f>IF(COUNTIF(Zoning!B:B,I3042)=0,"inconnu",_xlfn.XLOOKUP(I3042,Zoning!B:B,Zoning!C:C))</f>
        <v>France</v>
      </c>
      <c r="K3042">
        <f>_xlfn.XLOOKUP(F3042,'Shipment Detail'!N:N,'Shipment Detail'!AB:AB)</f>
        <v>3</v>
      </c>
      <c r="L3042">
        <f>TCD!E3042</f>
        <v>18</v>
      </c>
      <c r="M3042" t="str">
        <f>IF(J3042="France","ST",_xlfn.XLOOKUP(F3042,'Shipment Detail'!N:N,'Shipment Detail'!E:E,""))</f>
        <v>ST</v>
      </c>
      <c r="N3042">
        <f t="shared" si="148"/>
        <v>0.2</v>
      </c>
      <c r="O3042" t="str">
        <f>IF(_xlfn.XLOOKUP(F3042,'Shipment Detail'!N:N,'Shipment Detail'!BM:BM)=0,"",_xlfn.XLOOKUP(F3042,'Shipment Detail'!N:N,'Shipment Detail'!BM:BM))</f>
        <v/>
      </c>
      <c r="R3042" t="str">
        <f>IF(_xlfn.XLOOKUP(F3042,'Shipment Detail'!N:N,'Shipment Detail'!AV:AV)&gt;60,10,"")</f>
        <v/>
      </c>
      <c r="T3042" s="3">
        <f>TCD!C3042</f>
        <v>10.469999999999999</v>
      </c>
    </row>
    <row r="3043" spans="1:20" x14ac:dyDescent="0.2">
      <c r="A3043" t="str">
        <f t="shared" si="146"/>
        <v>FEDEX FRANCE</v>
      </c>
      <c r="B3043" s="5">
        <f t="shared" si="147"/>
        <v>46174</v>
      </c>
      <c r="F3043" s="6">
        <f>TCD!A3043</f>
        <v>873546259423</v>
      </c>
      <c r="H3043" s="18" t="str">
        <f>TCD!F3043</f>
        <v>E</v>
      </c>
      <c r="I3043" t="str">
        <f>TCD!B3043</f>
        <v>FR</v>
      </c>
      <c r="J3043" t="str">
        <f>IF(COUNTIF(Zoning!B:B,I3043)=0,"inconnu",_xlfn.XLOOKUP(I3043,Zoning!B:B,Zoning!C:C))</f>
        <v>France</v>
      </c>
      <c r="K3043">
        <f>_xlfn.XLOOKUP(F3043,'Shipment Detail'!N:N,'Shipment Detail'!AB:AB)</f>
        <v>2</v>
      </c>
      <c r="L3043">
        <f>TCD!E3043</f>
        <v>15</v>
      </c>
      <c r="M3043" t="str">
        <f>IF(J3043="France","ST",_xlfn.XLOOKUP(F3043,'Shipment Detail'!N:N,'Shipment Detail'!E:E,""))</f>
        <v>ST</v>
      </c>
      <c r="N3043">
        <f t="shared" si="148"/>
        <v>0.2</v>
      </c>
      <c r="O3043" t="str">
        <f>IF(_xlfn.XLOOKUP(F3043,'Shipment Detail'!N:N,'Shipment Detail'!BM:BM)=0,"",_xlfn.XLOOKUP(F3043,'Shipment Detail'!N:N,'Shipment Detail'!BM:BM))</f>
        <v/>
      </c>
      <c r="R3043" t="str">
        <f>IF(_xlfn.XLOOKUP(F3043,'Shipment Detail'!N:N,'Shipment Detail'!AV:AV)&gt;60,10,"")</f>
        <v/>
      </c>
      <c r="T3043" s="3">
        <f>TCD!C3043</f>
        <v>9.4600000000000009</v>
      </c>
    </row>
    <row r="3044" spans="1:20" x14ac:dyDescent="0.2">
      <c r="A3044" t="str">
        <f t="shared" si="146"/>
        <v>FEDEX FRANCE</v>
      </c>
      <c r="B3044" s="5">
        <f t="shared" si="147"/>
        <v>46174</v>
      </c>
      <c r="F3044" s="6">
        <f>TCD!A3044</f>
        <v>873546302379</v>
      </c>
      <c r="H3044" s="18" t="str">
        <f>TCD!F3044</f>
        <v>E</v>
      </c>
      <c r="I3044" t="str">
        <f>TCD!B3044</f>
        <v>FR</v>
      </c>
      <c r="J3044" t="str">
        <f>IF(COUNTIF(Zoning!B:B,I3044)=0,"inconnu",_xlfn.XLOOKUP(I3044,Zoning!B:B,Zoning!C:C))</f>
        <v>France</v>
      </c>
      <c r="K3044">
        <f>_xlfn.XLOOKUP(F3044,'Shipment Detail'!N:N,'Shipment Detail'!AB:AB)</f>
        <v>6</v>
      </c>
      <c r="L3044">
        <f>TCD!E3044</f>
        <v>36.4</v>
      </c>
      <c r="M3044" t="str">
        <f>IF(J3044="France","ST",_xlfn.XLOOKUP(F3044,'Shipment Detail'!N:N,'Shipment Detail'!E:E,""))</f>
        <v>ST</v>
      </c>
      <c r="N3044">
        <f t="shared" si="148"/>
        <v>0.2</v>
      </c>
      <c r="O3044" t="str">
        <f>IF(_xlfn.XLOOKUP(F3044,'Shipment Detail'!N:N,'Shipment Detail'!BM:BM)=0,"",_xlfn.XLOOKUP(F3044,'Shipment Detail'!N:N,'Shipment Detail'!BM:BM))</f>
        <v/>
      </c>
      <c r="R3044" t="str">
        <f>IF(_xlfn.XLOOKUP(F3044,'Shipment Detail'!N:N,'Shipment Detail'!AV:AV)&gt;60,10,"")</f>
        <v/>
      </c>
      <c r="T3044" s="3">
        <f>TCD!C3044</f>
        <v>16.830000000000005</v>
      </c>
    </row>
    <row r="3045" spans="1:20" x14ac:dyDescent="0.2">
      <c r="A3045" t="str">
        <f t="shared" si="146"/>
        <v>FEDEX FRANCE</v>
      </c>
      <c r="B3045" s="5">
        <f t="shared" si="147"/>
        <v>46174</v>
      </c>
      <c r="F3045" s="6">
        <f>TCD!A3045</f>
        <v>873546344560</v>
      </c>
      <c r="H3045" s="18" t="str">
        <f>TCD!F3045</f>
        <v>E</v>
      </c>
      <c r="I3045" t="str">
        <f>TCD!B3045</f>
        <v>FR</v>
      </c>
      <c r="J3045" t="str">
        <f>IF(COUNTIF(Zoning!B:B,I3045)=0,"inconnu",_xlfn.XLOOKUP(I3045,Zoning!B:B,Zoning!C:C))</f>
        <v>France</v>
      </c>
      <c r="K3045">
        <f>_xlfn.XLOOKUP(F3045,'Shipment Detail'!N:N,'Shipment Detail'!AB:AB)</f>
        <v>5</v>
      </c>
      <c r="L3045">
        <f>TCD!E3045</f>
        <v>33.300000000000004</v>
      </c>
      <c r="M3045" t="str">
        <f>IF(J3045="France","ST",_xlfn.XLOOKUP(F3045,'Shipment Detail'!N:N,'Shipment Detail'!E:E,""))</f>
        <v>ST</v>
      </c>
      <c r="N3045">
        <f t="shared" si="148"/>
        <v>0.2</v>
      </c>
      <c r="O3045" t="str">
        <f>IF(_xlfn.XLOOKUP(F3045,'Shipment Detail'!N:N,'Shipment Detail'!BM:BM)=0,"",_xlfn.XLOOKUP(F3045,'Shipment Detail'!N:N,'Shipment Detail'!BM:BM))</f>
        <v/>
      </c>
      <c r="R3045" t="str">
        <f>IF(_xlfn.XLOOKUP(F3045,'Shipment Detail'!N:N,'Shipment Detail'!AV:AV)&gt;60,10,"")</f>
        <v/>
      </c>
      <c r="T3045" s="3">
        <f>TCD!C3045</f>
        <v>15.830000000000005</v>
      </c>
    </row>
    <row r="3046" spans="1:20" x14ac:dyDescent="0.2">
      <c r="A3046" t="str">
        <f t="shared" si="146"/>
        <v>FEDEX FRANCE</v>
      </c>
      <c r="B3046" s="5">
        <f t="shared" si="147"/>
        <v>46174</v>
      </c>
      <c r="F3046" s="6">
        <f>TCD!A3046</f>
        <v>873546397861</v>
      </c>
      <c r="H3046" s="18" t="str">
        <f>TCD!F3046</f>
        <v>E</v>
      </c>
      <c r="I3046" t="str">
        <f>TCD!B3046</f>
        <v>FR</v>
      </c>
      <c r="J3046" t="str">
        <f>IF(COUNTIF(Zoning!B:B,I3046)=0,"inconnu",_xlfn.XLOOKUP(I3046,Zoning!B:B,Zoning!C:C))</f>
        <v>France</v>
      </c>
      <c r="K3046">
        <f>_xlfn.XLOOKUP(F3046,'Shipment Detail'!N:N,'Shipment Detail'!AB:AB)</f>
        <v>6</v>
      </c>
      <c r="L3046">
        <f>TCD!E3046</f>
        <v>27</v>
      </c>
      <c r="M3046" t="str">
        <f>IF(J3046="France","ST",_xlfn.XLOOKUP(F3046,'Shipment Detail'!N:N,'Shipment Detail'!E:E,""))</f>
        <v>ST</v>
      </c>
      <c r="N3046">
        <f t="shared" si="148"/>
        <v>0.2</v>
      </c>
      <c r="O3046" t="str">
        <f>IF(_xlfn.XLOOKUP(F3046,'Shipment Detail'!N:N,'Shipment Detail'!BM:BM)=0,"",_xlfn.XLOOKUP(F3046,'Shipment Detail'!N:N,'Shipment Detail'!BM:BM))</f>
        <v/>
      </c>
      <c r="R3046" t="str">
        <f>IF(_xlfn.XLOOKUP(F3046,'Shipment Detail'!N:N,'Shipment Detail'!AV:AV)&gt;60,10,"")</f>
        <v/>
      </c>
      <c r="T3046" s="3">
        <f>TCD!C3046</f>
        <v>13.479999999999997</v>
      </c>
    </row>
    <row r="3047" spans="1:20" x14ac:dyDescent="0.2">
      <c r="A3047" t="str">
        <f t="shared" si="146"/>
        <v>FEDEX FRANCE</v>
      </c>
      <c r="B3047" s="5">
        <f t="shared" si="147"/>
        <v>46174</v>
      </c>
      <c r="F3047" s="6">
        <f>TCD!A3047</f>
        <v>873546447550</v>
      </c>
      <c r="H3047" s="18" t="str">
        <f>TCD!F3047</f>
        <v>E</v>
      </c>
      <c r="I3047" t="str">
        <f>TCD!B3047</f>
        <v>FR</v>
      </c>
      <c r="J3047" t="str">
        <f>IF(COUNTIF(Zoning!B:B,I3047)=0,"inconnu",_xlfn.XLOOKUP(I3047,Zoning!B:B,Zoning!C:C))</f>
        <v>France</v>
      </c>
      <c r="K3047">
        <f>_xlfn.XLOOKUP(F3047,'Shipment Detail'!N:N,'Shipment Detail'!AB:AB)</f>
        <v>2</v>
      </c>
      <c r="L3047">
        <f>TCD!E3047</f>
        <v>17</v>
      </c>
      <c r="M3047" t="str">
        <f>IF(J3047="France","ST",_xlfn.XLOOKUP(F3047,'Shipment Detail'!N:N,'Shipment Detail'!E:E,""))</f>
        <v>ST</v>
      </c>
      <c r="N3047">
        <f t="shared" si="148"/>
        <v>0.2</v>
      </c>
      <c r="O3047" t="str">
        <f>IF(_xlfn.XLOOKUP(F3047,'Shipment Detail'!N:N,'Shipment Detail'!BM:BM)=0,"",_xlfn.XLOOKUP(F3047,'Shipment Detail'!N:N,'Shipment Detail'!BM:BM))</f>
        <v/>
      </c>
      <c r="R3047" t="str">
        <f>IF(_xlfn.XLOOKUP(F3047,'Shipment Detail'!N:N,'Shipment Detail'!AV:AV)&gt;60,10,"")</f>
        <v/>
      </c>
      <c r="T3047" s="3">
        <f>TCD!C3047</f>
        <v>10.129999999999995</v>
      </c>
    </row>
    <row r="3048" spans="1:20" x14ac:dyDescent="0.2">
      <c r="A3048" t="str">
        <f t="shared" si="146"/>
        <v>FEDEX FRANCE</v>
      </c>
      <c r="B3048" s="5">
        <f t="shared" si="147"/>
        <v>46174</v>
      </c>
      <c r="F3048" s="6">
        <f>TCD!A3048</f>
        <v>873546485047</v>
      </c>
      <c r="H3048" s="18" t="str">
        <f>TCD!F3048</f>
        <v>E</v>
      </c>
      <c r="I3048" t="str">
        <f>TCD!B3048</f>
        <v>FR</v>
      </c>
      <c r="J3048" t="str">
        <f>IF(COUNTIF(Zoning!B:B,I3048)=0,"inconnu",_xlfn.XLOOKUP(I3048,Zoning!B:B,Zoning!C:C))</f>
        <v>France</v>
      </c>
      <c r="K3048">
        <f>_xlfn.XLOOKUP(F3048,'Shipment Detail'!N:N,'Shipment Detail'!AB:AB)</f>
        <v>5</v>
      </c>
      <c r="L3048">
        <f>TCD!E3048</f>
        <v>29</v>
      </c>
      <c r="M3048" t="str">
        <f>IF(J3048="France","ST",_xlfn.XLOOKUP(F3048,'Shipment Detail'!N:N,'Shipment Detail'!E:E,""))</f>
        <v>ST</v>
      </c>
      <c r="N3048">
        <f t="shared" si="148"/>
        <v>0.2</v>
      </c>
      <c r="O3048" t="str">
        <f>IF(_xlfn.XLOOKUP(F3048,'Shipment Detail'!N:N,'Shipment Detail'!BM:BM)=0,"",_xlfn.XLOOKUP(F3048,'Shipment Detail'!N:N,'Shipment Detail'!BM:BM))</f>
        <v/>
      </c>
      <c r="R3048" t="str">
        <f>IF(_xlfn.XLOOKUP(F3048,'Shipment Detail'!N:N,'Shipment Detail'!AV:AV)&gt;60,10,"")</f>
        <v/>
      </c>
      <c r="T3048" s="3">
        <f>TCD!C3048</f>
        <v>14.150000000000006</v>
      </c>
    </row>
    <row r="3049" spans="1:20" x14ac:dyDescent="0.2">
      <c r="A3049" t="str">
        <f t="shared" si="146"/>
        <v>FEDEX FRANCE</v>
      </c>
      <c r="B3049" s="5">
        <f t="shared" si="147"/>
        <v>46174</v>
      </c>
      <c r="F3049" s="6">
        <f>TCD!A3049</f>
        <v>873546544598</v>
      </c>
      <c r="H3049" s="18" t="str">
        <f>TCD!F3049</f>
        <v>E</v>
      </c>
      <c r="I3049" t="str">
        <f>TCD!B3049</f>
        <v>FR</v>
      </c>
      <c r="J3049" t="str">
        <f>IF(COUNTIF(Zoning!B:B,I3049)=0,"inconnu",_xlfn.XLOOKUP(I3049,Zoning!B:B,Zoning!C:C))</f>
        <v>France</v>
      </c>
      <c r="K3049">
        <f>_xlfn.XLOOKUP(F3049,'Shipment Detail'!N:N,'Shipment Detail'!AB:AB)</f>
        <v>7</v>
      </c>
      <c r="L3049">
        <f>TCD!E3049</f>
        <v>41</v>
      </c>
      <c r="M3049" t="str">
        <f>IF(J3049="France","ST",_xlfn.XLOOKUP(F3049,'Shipment Detail'!N:N,'Shipment Detail'!E:E,""))</f>
        <v>ST</v>
      </c>
      <c r="N3049">
        <f t="shared" si="148"/>
        <v>0.2</v>
      </c>
      <c r="O3049" t="str">
        <f>IF(_xlfn.XLOOKUP(F3049,'Shipment Detail'!N:N,'Shipment Detail'!BM:BM)=0,"",_xlfn.XLOOKUP(F3049,'Shipment Detail'!N:N,'Shipment Detail'!BM:BM))</f>
        <v/>
      </c>
      <c r="R3049" t="str">
        <f>IF(_xlfn.XLOOKUP(F3049,'Shipment Detail'!N:N,'Shipment Detail'!AV:AV)&gt;60,10,"")</f>
        <v/>
      </c>
      <c r="T3049" s="3">
        <f>TCD!C3049</f>
        <v>18.159999999999997</v>
      </c>
    </row>
    <row r="3050" spans="1:20" x14ac:dyDescent="0.2">
      <c r="A3050" t="str">
        <f t="shared" si="146"/>
        <v>FEDEX FRANCE</v>
      </c>
      <c r="B3050" s="5">
        <f t="shared" si="147"/>
        <v>46174</v>
      </c>
      <c r="F3050" s="6">
        <f>TCD!A3050</f>
        <v>873546577876</v>
      </c>
      <c r="H3050" s="18" t="str">
        <f>TCD!F3050</f>
        <v>E</v>
      </c>
      <c r="I3050" t="str">
        <f>TCD!B3050</f>
        <v>FR</v>
      </c>
      <c r="J3050" t="str">
        <f>IF(COUNTIF(Zoning!B:B,I3050)=0,"inconnu",_xlfn.XLOOKUP(I3050,Zoning!B:B,Zoning!C:C))</f>
        <v>France</v>
      </c>
      <c r="K3050">
        <f>_xlfn.XLOOKUP(F3050,'Shipment Detail'!N:N,'Shipment Detail'!AB:AB)</f>
        <v>5</v>
      </c>
      <c r="L3050">
        <f>TCD!E3050</f>
        <v>30</v>
      </c>
      <c r="M3050" t="str">
        <f>IF(J3050="France","ST",_xlfn.XLOOKUP(F3050,'Shipment Detail'!N:N,'Shipment Detail'!E:E,""))</f>
        <v>ST</v>
      </c>
      <c r="N3050">
        <f t="shared" si="148"/>
        <v>0.2</v>
      </c>
      <c r="O3050" t="str">
        <f>IF(_xlfn.XLOOKUP(F3050,'Shipment Detail'!N:N,'Shipment Detail'!BM:BM)=0,"",_xlfn.XLOOKUP(F3050,'Shipment Detail'!N:N,'Shipment Detail'!BM:BM))</f>
        <v/>
      </c>
      <c r="R3050" t="str">
        <f>IF(_xlfn.XLOOKUP(F3050,'Shipment Detail'!N:N,'Shipment Detail'!AV:AV)&gt;60,10,"")</f>
        <v/>
      </c>
      <c r="T3050" s="3">
        <f>TCD!C3050</f>
        <v>14.480000000000004</v>
      </c>
    </row>
    <row r="3051" spans="1:20" x14ac:dyDescent="0.2">
      <c r="A3051" t="str">
        <f t="shared" si="146"/>
        <v>FEDEX FRANCE</v>
      </c>
      <c r="B3051" s="5">
        <f t="shared" si="147"/>
        <v>46174</v>
      </c>
      <c r="F3051" s="6">
        <f>TCD!A3051</f>
        <v>873546618711</v>
      </c>
      <c r="H3051" s="18" t="str">
        <f>TCD!F3051</f>
        <v>E</v>
      </c>
      <c r="I3051" t="str">
        <f>TCD!B3051</f>
        <v>FR</v>
      </c>
      <c r="J3051" t="str">
        <f>IF(COUNTIF(Zoning!B:B,I3051)=0,"inconnu",_xlfn.XLOOKUP(I3051,Zoning!B:B,Zoning!C:C))</f>
        <v>France</v>
      </c>
      <c r="K3051">
        <f>_xlfn.XLOOKUP(F3051,'Shipment Detail'!N:N,'Shipment Detail'!AB:AB)</f>
        <v>3</v>
      </c>
      <c r="L3051">
        <f>TCD!E3051</f>
        <v>16</v>
      </c>
      <c r="M3051" t="str">
        <f>IF(J3051="France","ST",_xlfn.XLOOKUP(F3051,'Shipment Detail'!N:N,'Shipment Detail'!E:E,""))</f>
        <v>ST</v>
      </c>
      <c r="N3051">
        <f t="shared" si="148"/>
        <v>0.2</v>
      </c>
      <c r="O3051" t="str">
        <f>IF(_xlfn.XLOOKUP(F3051,'Shipment Detail'!N:N,'Shipment Detail'!BM:BM)=0,"",_xlfn.XLOOKUP(F3051,'Shipment Detail'!N:N,'Shipment Detail'!BM:BM))</f>
        <v/>
      </c>
      <c r="R3051" t="str">
        <f>IF(_xlfn.XLOOKUP(F3051,'Shipment Detail'!N:N,'Shipment Detail'!AV:AV)&gt;60,10,"")</f>
        <v/>
      </c>
      <c r="T3051" s="3">
        <f>TCD!C3051</f>
        <v>9.8000000000000007</v>
      </c>
    </row>
    <row r="3052" spans="1:20" x14ac:dyDescent="0.2">
      <c r="A3052" t="str">
        <f t="shared" si="146"/>
        <v>FEDEX FRANCE</v>
      </c>
      <c r="B3052" s="5">
        <f t="shared" si="147"/>
        <v>46174</v>
      </c>
      <c r="F3052" s="6">
        <f>TCD!A3052</f>
        <v>873546651960</v>
      </c>
      <c r="H3052" s="18" t="str">
        <f>TCD!F3052</f>
        <v>E</v>
      </c>
      <c r="I3052" t="str">
        <f>TCD!B3052</f>
        <v>FR</v>
      </c>
      <c r="J3052" t="str">
        <f>IF(COUNTIF(Zoning!B:B,I3052)=0,"inconnu",_xlfn.XLOOKUP(I3052,Zoning!B:B,Zoning!C:C))</f>
        <v>France</v>
      </c>
      <c r="K3052">
        <f>_xlfn.XLOOKUP(F3052,'Shipment Detail'!N:N,'Shipment Detail'!AB:AB)</f>
        <v>6</v>
      </c>
      <c r="L3052">
        <f>TCD!E3052</f>
        <v>31.5</v>
      </c>
      <c r="M3052" t="str">
        <f>IF(J3052="France","ST",_xlfn.XLOOKUP(F3052,'Shipment Detail'!N:N,'Shipment Detail'!E:E,""))</f>
        <v>ST</v>
      </c>
      <c r="N3052">
        <f t="shared" si="148"/>
        <v>0.2</v>
      </c>
      <c r="O3052" t="str">
        <f>IF(_xlfn.XLOOKUP(F3052,'Shipment Detail'!N:N,'Shipment Detail'!BM:BM)=0,"",_xlfn.XLOOKUP(F3052,'Shipment Detail'!N:N,'Shipment Detail'!BM:BM))</f>
        <v/>
      </c>
      <c r="R3052" t="str">
        <f>IF(_xlfn.XLOOKUP(F3052,'Shipment Detail'!N:N,'Shipment Detail'!AV:AV)&gt;60,10,"")</f>
        <v/>
      </c>
      <c r="T3052" s="3">
        <f>TCD!C3052</f>
        <v>15.159999999999997</v>
      </c>
    </row>
    <row r="3053" spans="1:20" x14ac:dyDescent="0.2">
      <c r="A3053" t="str">
        <f t="shared" si="146"/>
        <v>FEDEX FRANCE</v>
      </c>
      <c r="B3053" s="5">
        <f t="shared" si="147"/>
        <v>46174</v>
      </c>
      <c r="F3053" s="6">
        <f>TCD!A3053</f>
        <v>873546753370</v>
      </c>
      <c r="H3053" s="18" t="str">
        <f>TCD!F3053</f>
        <v>E</v>
      </c>
      <c r="I3053" t="str">
        <f>TCD!B3053</f>
        <v>FR</v>
      </c>
      <c r="J3053" t="str">
        <f>IF(COUNTIF(Zoning!B:B,I3053)=0,"inconnu",_xlfn.XLOOKUP(I3053,Zoning!B:B,Zoning!C:C))</f>
        <v>France</v>
      </c>
      <c r="K3053">
        <f>_xlfn.XLOOKUP(F3053,'Shipment Detail'!N:N,'Shipment Detail'!AB:AB)</f>
        <v>8</v>
      </c>
      <c r="L3053">
        <f>TCD!E3053</f>
        <v>41.7</v>
      </c>
      <c r="M3053" t="str">
        <f>IF(J3053="France","ST",_xlfn.XLOOKUP(F3053,'Shipment Detail'!N:N,'Shipment Detail'!E:E,""))</f>
        <v>ST</v>
      </c>
      <c r="N3053">
        <f t="shared" si="148"/>
        <v>0.2</v>
      </c>
      <c r="O3053" t="str">
        <f>IF(_xlfn.XLOOKUP(F3053,'Shipment Detail'!N:N,'Shipment Detail'!BM:BM)=0,"",_xlfn.XLOOKUP(F3053,'Shipment Detail'!N:N,'Shipment Detail'!BM:BM))</f>
        <v/>
      </c>
      <c r="R3053" t="str">
        <f>IF(_xlfn.XLOOKUP(F3053,'Shipment Detail'!N:N,'Shipment Detail'!AV:AV)&gt;60,10,"")</f>
        <v/>
      </c>
      <c r="T3053" s="3">
        <f>TCD!C3053</f>
        <v>18.500000000000007</v>
      </c>
    </row>
    <row r="3054" spans="1:20" x14ac:dyDescent="0.2">
      <c r="A3054" t="str">
        <f t="shared" si="146"/>
        <v>FEDEX FRANCE</v>
      </c>
      <c r="B3054" s="5">
        <f t="shared" si="147"/>
        <v>46174</v>
      </c>
      <c r="F3054" s="6">
        <f>TCD!A3054</f>
        <v>873547772730</v>
      </c>
      <c r="H3054" s="18" t="str">
        <f>TCD!F3054</f>
        <v>E</v>
      </c>
      <c r="I3054" t="str">
        <f>TCD!B3054</f>
        <v>FR</v>
      </c>
      <c r="J3054" t="str">
        <f>IF(COUNTIF(Zoning!B:B,I3054)=0,"inconnu",_xlfn.XLOOKUP(I3054,Zoning!B:B,Zoning!C:C))</f>
        <v>France</v>
      </c>
      <c r="K3054">
        <f>_xlfn.XLOOKUP(F3054,'Shipment Detail'!N:N,'Shipment Detail'!AB:AB)</f>
        <v>7</v>
      </c>
      <c r="L3054">
        <f>TCD!E3054</f>
        <v>36.800000000000004</v>
      </c>
      <c r="M3054" t="str">
        <f>IF(J3054="France","ST",_xlfn.XLOOKUP(F3054,'Shipment Detail'!N:N,'Shipment Detail'!E:E,""))</f>
        <v>ST</v>
      </c>
      <c r="N3054">
        <f t="shared" si="148"/>
        <v>0.2</v>
      </c>
      <c r="O3054" t="str">
        <f>IF(_xlfn.XLOOKUP(F3054,'Shipment Detail'!N:N,'Shipment Detail'!BM:BM)=0,"",_xlfn.XLOOKUP(F3054,'Shipment Detail'!N:N,'Shipment Detail'!BM:BM))</f>
        <v/>
      </c>
      <c r="R3054" t="str">
        <f>IF(_xlfn.XLOOKUP(F3054,'Shipment Detail'!N:N,'Shipment Detail'!AV:AV)&gt;60,10,"")</f>
        <v/>
      </c>
      <c r="T3054" s="3">
        <f>TCD!C3054</f>
        <v>16.830000000000005</v>
      </c>
    </row>
    <row r="3055" spans="1:20" x14ac:dyDescent="0.2">
      <c r="A3055" t="str">
        <f t="shared" si="146"/>
        <v>FEDEX FRANCE</v>
      </c>
      <c r="B3055" s="5">
        <f t="shared" si="147"/>
        <v>46174</v>
      </c>
      <c r="F3055" s="6">
        <f>TCD!A3055</f>
        <v>873547973672</v>
      </c>
      <c r="H3055" s="18" t="str">
        <f>TCD!F3055</f>
        <v>E</v>
      </c>
      <c r="I3055" t="str">
        <f>TCD!B3055</f>
        <v>FR</v>
      </c>
      <c r="J3055" t="str">
        <f>IF(COUNTIF(Zoning!B:B,I3055)=0,"inconnu",_xlfn.XLOOKUP(I3055,Zoning!B:B,Zoning!C:C))</f>
        <v>France</v>
      </c>
      <c r="K3055">
        <f>_xlfn.XLOOKUP(F3055,'Shipment Detail'!N:N,'Shipment Detail'!AB:AB)</f>
        <v>2</v>
      </c>
      <c r="L3055">
        <f>TCD!E3055</f>
        <v>17</v>
      </c>
      <c r="M3055" t="str">
        <f>IF(J3055="France","ST",_xlfn.XLOOKUP(F3055,'Shipment Detail'!N:N,'Shipment Detail'!E:E,""))</f>
        <v>ST</v>
      </c>
      <c r="N3055">
        <f t="shared" si="148"/>
        <v>0.2</v>
      </c>
      <c r="O3055" t="str">
        <f>IF(_xlfn.XLOOKUP(F3055,'Shipment Detail'!N:N,'Shipment Detail'!BM:BM)=0,"",_xlfn.XLOOKUP(F3055,'Shipment Detail'!N:N,'Shipment Detail'!BM:BM))</f>
        <v/>
      </c>
      <c r="R3055" t="str">
        <f>IF(_xlfn.XLOOKUP(F3055,'Shipment Detail'!N:N,'Shipment Detail'!AV:AV)&gt;60,10,"")</f>
        <v/>
      </c>
      <c r="T3055" s="3">
        <f>TCD!C3055</f>
        <v>10.129999999999995</v>
      </c>
    </row>
    <row r="3056" spans="1:20" x14ac:dyDescent="0.2">
      <c r="A3056" t="str">
        <f t="shared" si="146"/>
        <v>FEDEX FRANCE</v>
      </c>
      <c r="B3056" s="5">
        <f t="shared" si="147"/>
        <v>46174</v>
      </c>
      <c r="F3056" s="6">
        <f>TCD!A3056</f>
        <v>873548000061</v>
      </c>
      <c r="H3056" s="18" t="str">
        <f>TCD!F3056</f>
        <v>E</v>
      </c>
      <c r="I3056" t="str">
        <f>TCD!B3056</f>
        <v>FR</v>
      </c>
      <c r="J3056" t="str">
        <f>IF(COUNTIF(Zoning!B:B,I3056)=0,"inconnu",_xlfn.XLOOKUP(I3056,Zoning!B:B,Zoning!C:C))</f>
        <v>France</v>
      </c>
      <c r="K3056">
        <f>_xlfn.XLOOKUP(F3056,'Shipment Detail'!N:N,'Shipment Detail'!AB:AB)</f>
        <v>6</v>
      </c>
      <c r="L3056">
        <f>TCD!E3056</f>
        <v>56.4</v>
      </c>
      <c r="M3056" t="str">
        <f>IF(J3056="France","ST",_xlfn.XLOOKUP(F3056,'Shipment Detail'!N:N,'Shipment Detail'!E:E,""))</f>
        <v>ST</v>
      </c>
      <c r="N3056">
        <f t="shared" si="148"/>
        <v>0.2</v>
      </c>
      <c r="O3056" t="str">
        <f>IF(_xlfn.XLOOKUP(F3056,'Shipment Detail'!N:N,'Shipment Detail'!BM:BM)=0,"",_xlfn.XLOOKUP(F3056,'Shipment Detail'!N:N,'Shipment Detail'!BM:BM))</f>
        <v/>
      </c>
      <c r="R3056" t="str">
        <f>IF(_xlfn.XLOOKUP(F3056,'Shipment Detail'!N:N,'Shipment Detail'!AV:AV)&gt;60,10,"")</f>
        <v/>
      </c>
      <c r="T3056" s="3">
        <f>TCD!C3056</f>
        <v>23.52000000000001</v>
      </c>
    </row>
    <row r="3057" spans="1:20" x14ac:dyDescent="0.2">
      <c r="A3057" t="str">
        <f t="shared" si="146"/>
        <v>FEDEX FRANCE</v>
      </c>
      <c r="B3057" s="5">
        <f t="shared" si="147"/>
        <v>46174</v>
      </c>
      <c r="F3057" s="6">
        <f>TCD!A3057</f>
        <v>873548037426</v>
      </c>
      <c r="H3057" s="18" t="str">
        <f>TCD!F3057</f>
        <v>E</v>
      </c>
      <c r="I3057" t="str">
        <f>TCD!B3057</f>
        <v>FR</v>
      </c>
      <c r="J3057" t="str">
        <f>IF(COUNTIF(Zoning!B:B,I3057)=0,"inconnu",_xlfn.XLOOKUP(I3057,Zoning!B:B,Zoning!C:C))</f>
        <v>France</v>
      </c>
      <c r="K3057">
        <f>_xlfn.XLOOKUP(F3057,'Shipment Detail'!N:N,'Shipment Detail'!AB:AB)</f>
        <v>5</v>
      </c>
      <c r="L3057">
        <f>TCD!E3057</f>
        <v>30.3</v>
      </c>
      <c r="M3057" t="str">
        <f>IF(J3057="France","ST",_xlfn.XLOOKUP(F3057,'Shipment Detail'!N:N,'Shipment Detail'!E:E,""))</f>
        <v>ST</v>
      </c>
      <c r="N3057">
        <f t="shared" si="148"/>
        <v>0.2</v>
      </c>
      <c r="O3057" t="str">
        <f>IF(_xlfn.XLOOKUP(F3057,'Shipment Detail'!N:N,'Shipment Detail'!BM:BM)=0,"",_xlfn.XLOOKUP(F3057,'Shipment Detail'!N:N,'Shipment Detail'!BM:BM))</f>
        <v/>
      </c>
      <c r="R3057" t="str">
        <f>IF(_xlfn.XLOOKUP(F3057,'Shipment Detail'!N:N,'Shipment Detail'!AV:AV)&gt;60,10,"")</f>
        <v/>
      </c>
      <c r="T3057" s="3">
        <f>TCD!C3057</f>
        <v>14.82</v>
      </c>
    </row>
    <row r="3058" spans="1:20" x14ac:dyDescent="0.2">
      <c r="A3058" t="str">
        <f t="shared" si="146"/>
        <v>FEDEX FRANCE</v>
      </c>
      <c r="B3058" s="5">
        <f t="shared" si="147"/>
        <v>46174</v>
      </c>
      <c r="F3058" s="6">
        <f>TCD!A3058</f>
        <v>873548075324</v>
      </c>
      <c r="H3058" s="18" t="str">
        <f>TCD!F3058</f>
        <v>E</v>
      </c>
      <c r="I3058" t="str">
        <f>TCD!B3058</f>
        <v>FR</v>
      </c>
      <c r="J3058" t="str">
        <f>IF(COUNTIF(Zoning!B:B,I3058)=0,"inconnu",_xlfn.XLOOKUP(I3058,Zoning!B:B,Zoning!C:C))</f>
        <v>France</v>
      </c>
      <c r="K3058">
        <f>_xlfn.XLOOKUP(F3058,'Shipment Detail'!N:N,'Shipment Detail'!AB:AB)</f>
        <v>4</v>
      </c>
      <c r="L3058">
        <f>TCD!E3058</f>
        <v>18.5</v>
      </c>
      <c r="M3058" t="str">
        <f>IF(J3058="France","ST",_xlfn.XLOOKUP(F3058,'Shipment Detail'!N:N,'Shipment Detail'!E:E,""))</f>
        <v>ST</v>
      </c>
      <c r="N3058">
        <f t="shared" si="148"/>
        <v>0.2</v>
      </c>
      <c r="O3058" t="str">
        <f>IF(_xlfn.XLOOKUP(F3058,'Shipment Detail'!N:N,'Shipment Detail'!BM:BM)=0,"",_xlfn.XLOOKUP(F3058,'Shipment Detail'!N:N,'Shipment Detail'!BM:BM))</f>
        <v/>
      </c>
      <c r="R3058" t="str">
        <f>IF(_xlfn.XLOOKUP(F3058,'Shipment Detail'!N:N,'Shipment Detail'!AV:AV)&gt;60,10,"")</f>
        <v/>
      </c>
      <c r="T3058" s="3">
        <f>TCD!C3058</f>
        <v>10.800000000000004</v>
      </c>
    </row>
    <row r="3059" spans="1:20" x14ac:dyDescent="0.2">
      <c r="A3059" t="str">
        <f t="shared" si="146"/>
        <v>FEDEX FRANCE</v>
      </c>
      <c r="B3059" s="5">
        <f t="shared" si="147"/>
        <v>46174</v>
      </c>
      <c r="F3059" s="6">
        <f>TCD!A3059</f>
        <v>873548098667</v>
      </c>
      <c r="H3059" s="18" t="str">
        <f>TCD!F3059</f>
        <v>E</v>
      </c>
      <c r="I3059" t="str">
        <f>TCD!B3059</f>
        <v>FR</v>
      </c>
      <c r="J3059" t="str">
        <f>IF(COUNTIF(Zoning!B:B,I3059)=0,"inconnu",_xlfn.XLOOKUP(I3059,Zoning!B:B,Zoning!C:C))</f>
        <v>France</v>
      </c>
      <c r="K3059">
        <f>_xlfn.XLOOKUP(F3059,'Shipment Detail'!N:N,'Shipment Detail'!AB:AB)</f>
        <v>2</v>
      </c>
      <c r="L3059">
        <f>TCD!E3059</f>
        <v>15.4</v>
      </c>
      <c r="M3059" t="str">
        <f>IF(J3059="France","ST",_xlfn.XLOOKUP(F3059,'Shipment Detail'!N:N,'Shipment Detail'!E:E,""))</f>
        <v>ST</v>
      </c>
      <c r="N3059">
        <f t="shared" si="148"/>
        <v>0.2</v>
      </c>
      <c r="O3059" t="str">
        <f>IF(_xlfn.XLOOKUP(F3059,'Shipment Detail'!N:N,'Shipment Detail'!BM:BM)=0,"",_xlfn.XLOOKUP(F3059,'Shipment Detail'!N:N,'Shipment Detail'!BM:BM))</f>
        <v/>
      </c>
      <c r="R3059" t="str">
        <f>IF(_xlfn.XLOOKUP(F3059,'Shipment Detail'!N:N,'Shipment Detail'!AV:AV)&gt;60,10,"")</f>
        <v/>
      </c>
      <c r="T3059" s="3">
        <f>TCD!C3059</f>
        <v>9.8000000000000007</v>
      </c>
    </row>
    <row r="3060" spans="1:20" x14ac:dyDescent="0.2">
      <c r="A3060" t="str">
        <f t="shared" si="146"/>
        <v>FEDEX FRANCE</v>
      </c>
      <c r="B3060" s="5">
        <f t="shared" si="147"/>
        <v>46174</v>
      </c>
      <c r="F3060" s="6">
        <f>TCD!A3060</f>
        <v>873548128630</v>
      </c>
      <c r="H3060" s="18" t="str">
        <f>TCD!F3060</f>
        <v>E</v>
      </c>
      <c r="I3060" t="str">
        <f>TCD!B3060</f>
        <v>FR</v>
      </c>
      <c r="J3060" t="str">
        <f>IF(COUNTIF(Zoning!B:B,I3060)=0,"inconnu",_xlfn.XLOOKUP(I3060,Zoning!B:B,Zoning!C:C))</f>
        <v>France</v>
      </c>
      <c r="K3060">
        <f>_xlfn.XLOOKUP(F3060,'Shipment Detail'!N:N,'Shipment Detail'!AB:AB)</f>
        <v>7</v>
      </c>
      <c r="L3060">
        <f>TCD!E3060</f>
        <v>36.5</v>
      </c>
      <c r="M3060" t="str">
        <f>IF(J3060="France","ST",_xlfn.XLOOKUP(F3060,'Shipment Detail'!N:N,'Shipment Detail'!E:E,""))</f>
        <v>ST</v>
      </c>
      <c r="N3060">
        <f t="shared" si="148"/>
        <v>0.2</v>
      </c>
      <c r="O3060" t="str">
        <f>IF(_xlfn.XLOOKUP(F3060,'Shipment Detail'!N:N,'Shipment Detail'!BM:BM)=0,"",_xlfn.XLOOKUP(F3060,'Shipment Detail'!N:N,'Shipment Detail'!BM:BM))</f>
        <v/>
      </c>
      <c r="R3060" t="str">
        <f>IF(_xlfn.XLOOKUP(F3060,'Shipment Detail'!N:N,'Shipment Detail'!AV:AV)&gt;60,10,"")</f>
        <v/>
      </c>
      <c r="T3060" s="3">
        <f>TCD!C3060</f>
        <v>16.830000000000005</v>
      </c>
    </row>
    <row r="3061" spans="1:20" x14ac:dyDescent="0.2">
      <c r="A3061" t="str">
        <f t="shared" si="146"/>
        <v>FEDEX FRANCE</v>
      </c>
      <c r="B3061" s="5">
        <f t="shared" si="147"/>
        <v>46174</v>
      </c>
      <c r="F3061" s="6">
        <f>TCD!A3061</f>
        <v>873548167086</v>
      </c>
      <c r="H3061" s="18" t="str">
        <f>TCD!F3061</f>
        <v>E</v>
      </c>
      <c r="I3061" t="str">
        <f>TCD!B3061</f>
        <v>FR</v>
      </c>
      <c r="J3061" t="str">
        <f>IF(COUNTIF(Zoning!B:B,I3061)=0,"inconnu",_xlfn.XLOOKUP(I3061,Zoning!B:B,Zoning!C:C))</f>
        <v>France</v>
      </c>
      <c r="K3061">
        <f>_xlfn.XLOOKUP(F3061,'Shipment Detail'!N:N,'Shipment Detail'!AB:AB)</f>
        <v>3</v>
      </c>
      <c r="L3061">
        <f>TCD!E3061</f>
        <v>19</v>
      </c>
      <c r="M3061" t="str">
        <f>IF(J3061="France","ST",_xlfn.XLOOKUP(F3061,'Shipment Detail'!N:N,'Shipment Detail'!E:E,""))</f>
        <v>ST</v>
      </c>
      <c r="N3061">
        <f t="shared" si="148"/>
        <v>0.2</v>
      </c>
      <c r="O3061" t="str">
        <f>IF(_xlfn.XLOOKUP(F3061,'Shipment Detail'!N:N,'Shipment Detail'!BM:BM)=0,"",_xlfn.XLOOKUP(F3061,'Shipment Detail'!N:N,'Shipment Detail'!BM:BM))</f>
        <v/>
      </c>
      <c r="R3061" t="str">
        <f>IF(_xlfn.XLOOKUP(F3061,'Shipment Detail'!N:N,'Shipment Detail'!AV:AV)&gt;60,10,"")</f>
        <v/>
      </c>
      <c r="T3061" s="3">
        <f>TCD!C3061</f>
        <v>10.800000000000004</v>
      </c>
    </row>
    <row r="3062" spans="1:20" x14ac:dyDescent="0.2">
      <c r="A3062" t="str">
        <f t="shared" si="146"/>
        <v>FEDEX FRANCE</v>
      </c>
      <c r="B3062" s="5">
        <f t="shared" si="147"/>
        <v>46174</v>
      </c>
      <c r="F3062" s="6">
        <f>TCD!A3062</f>
        <v>873548181068</v>
      </c>
      <c r="H3062" s="18" t="str">
        <f>TCD!F3062</f>
        <v>E</v>
      </c>
      <c r="I3062" t="str">
        <f>TCD!B3062</f>
        <v>FR</v>
      </c>
      <c r="J3062" t="str">
        <f>IF(COUNTIF(Zoning!B:B,I3062)=0,"inconnu",_xlfn.XLOOKUP(I3062,Zoning!B:B,Zoning!C:C))</f>
        <v>France</v>
      </c>
      <c r="K3062">
        <f>_xlfn.XLOOKUP(F3062,'Shipment Detail'!N:N,'Shipment Detail'!AB:AB)</f>
        <v>1</v>
      </c>
      <c r="L3062">
        <f>TCD!E3062</f>
        <v>8</v>
      </c>
      <c r="M3062" t="str">
        <f>IF(J3062="France","ST",_xlfn.XLOOKUP(F3062,'Shipment Detail'!N:N,'Shipment Detail'!E:E,""))</f>
        <v>ST</v>
      </c>
      <c r="N3062">
        <f t="shared" si="148"/>
        <v>0.2</v>
      </c>
      <c r="O3062" t="str">
        <f>IF(_xlfn.XLOOKUP(F3062,'Shipment Detail'!N:N,'Shipment Detail'!BM:BM)=0,"",_xlfn.XLOOKUP(F3062,'Shipment Detail'!N:N,'Shipment Detail'!BM:BM))</f>
        <v/>
      </c>
      <c r="R3062" t="str">
        <f>IF(_xlfn.XLOOKUP(F3062,'Shipment Detail'!N:N,'Shipment Detail'!AV:AV)&gt;60,10,"")</f>
        <v/>
      </c>
      <c r="T3062" s="3">
        <f>TCD!C3062</f>
        <v>7.120000000000001</v>
      </c>
    </row>
    <row r="3063" spans="1:20" x14ac:dyDescent="0.2">
      <c r="A3063" t="str">
        <f t="shared" si="146"/>
        <v>FEDEX FRANCE</v>
      </c>
      <c r="B3063" s="5">
        <f t="shared" si="147"/>
        <v>46174</v>
      </c>
      <c r="F3063" s="6">
        <f>TCD!A3063</f>
        <v>873548188408</v>
      </c>
      <c r="H3063" s="18" t="str">
        <f>TCD!F3063</f>
        <v>E</v>
      </c>
      <c r="I3063" t="str">
        <f>TCD!B3063</f>
        <v>FR</v>
      </c>
      <c r="J3063" t="str">
        <f>IF(COUNTIF(Zoning!B:B,I3063)=0,"inconnu",_xlfn.XLOOKUP(I3063,Zoning!B:B,Zoning!C:C))</f>
        <v>France</v>
      </c>
      <c r="K3063">
        <f>_xlfn.XLOOKUP(F3063,'Shipment Detail'!N:N,'Shipment Detail'!AB:AB)</f>
        <v>17</v>
      </c>
      <c r="L3063">
        <f>TCD!E3063</f>
        <v>150.69999999999999</v>
      </c>
      <c r="M3063" t="str">
        <f>IF(J3063="France","ST",_xlfn.XLOOKUP(F3063,'Shipment Detail'!N:N,'Shipment Detail'!E:E,""))</f>
        <v>ST</v>
      </c>
      <c r="N3063">
        <f t="shared" si="148"/>
        <v>0.2</v>
      </c>
      <c r="O3063" t="str">
        <f>IF(_xlfn.XLOOKUP(F3063,'Shipment Detail'!N:N,'Shipment Detail'!BM:BM)=0,"",_xlfn.XLOOKUP(F3063,'Shipment Detail'!N:N,'Shipment Detail'!BM:BM))</f>
        <v/>
      </c>
      <c r="R3063" t="str">
        <f>IF(_xlfn.XLOOKUP(F3063,'Shipment Detail'!N:N,'Shipment Detail'!AV:AV)&gt;60,10,"")</f>
        <v/>
      </c>
      <c r="T3063" s="3">
        <f>TCD!C3063</f>
        <v>61.349999999999994</v>
      </c>
    </row>
    <row r="3064" spans="1:20" x14ac:dyDescent="0.2">
      <c r="A3064" t="str">
        <f t="shared" si="146"/>
        <v>FEDEX FRANCE</v>
      </c>
      <c r="B3064" s="5">
        <f t="shared" si="147"/>
        <v>46174</v>
      </c>
      <c r="F3064" s="6">
        <f>TCD!A3064</f>
        <v>873548415856</v>
      </c>
      <c r="H3064" s="18" t="str">
        <f>TCD!F3064</f>
        <v>E</v>
      </c>
      <c r="I3064" t="str">
        <f>TCD!B3064</f>
        <v>FR</v>
      </c>
      <c r="J3064" t="str">
        <f>IF(COUNTIF(Zoning!B:B,I3064)=0,"inconnu",_xlfn.XLOOKUP(I3064,Zoning!B:B,Zoning!C:C))</f>
        <v>France</v>
      </c>
      <c r="K3064">
        <f>_xlfn.XLOOKUP(F3064,'Shipment Detail'!N:N,'Shipment Detail'!AB:AB)</f>
        <v>4</v>
      </c>
      <c r="L3064">
        <f>TCD!E3064</f>
        <v>20.400000000000002</v>
      </c>
      <c r="M3064" t="str">
        <f>IF(J3064="France","ST",_xlfn.XLOOKUP(F3064,'Shipment Detail'!N:N,'Shipment Detail'!E:E,""))</f>
        <v>ST</v>
      </c>
      <c r="N3064">
        <f t="shared" si="148"/>
        <v>0.2</v>
      </c>
      <c r="O3064" t="str">
        <f>IF(_xlfn.XLOOKUP(F3064,'Shipment Detail'!N:N,'Shipment Detail'!BM:BM)=0,"",_xlfn.XLOOKUP(F3064,'Shipment Detail'!N:N,'Shipment Detail'!BM:BM))</f>
        <v/>
      </c>
      <c r="R3064" t="str">
        <f>IF(_xlfn.XLOOKUP(F3064,'Shipment Detail'!N:N,'Shipment Detail'!AV:AV)&gt;60,10,"")</f>
        <v/>
      </c>
      <c r="T3064" s="3">
        <f>TCD!C3064</f>
        <v>11.469999999999999</v>
      </c>
    </row>
    <row r="3065" spans="1:20" x14ac:dyDescent="0.2">
      <c r="A3065" t="str">
        <f t="shared" si="146"/>
        <v>FEDEX FRANCE</v>
      </c>
      <c r="B3065" s="5">
        <f t="shared" si="147"/>
        <v>46174</v>
      </c>
      <c r="F3065" s="6">
        <f>TCD!A3065</f>
        <v>873548489090</v>
      </c>
      <c r="H3065" s="18" t="str">
        <f>TCD!F3065</f>
        <v>E</v>
      </c>
      <c r="I3065" t="str">
        <f>TCD!B3065</f>
        <v>FR</v>
      </c>
      <c r="J3065" t="str">
        <f>IF(COUNTIF(Zoning!B:B,I3065)=0,"inconnu",_xlfn.XLOOKUP(I3065,Zoning!B:B,Zoning!C:C))</f>
        <v>France</v>
      </c>
      <c r="K3065">
        <f>_xlfn.XLOOKUP(F3065,'Shipment Detail'!N:N,'Shipment Detail'!AB:AB)</f>
        <v>8</v>
      </c>
      <c r="L3065">
        <f>TCD!E3065</f>
        <v>46.7</v>
      </c>
      <c r="M3065" t="str">
        <f>IF(J3065="France","ST",_xlfn.XLOOKUP(F3065,'Shipment Detail'!N:N,'Shipment Detail'!E:E,""))</f>
        <v>ST</v>
      </c>
      <c r="N3065">
        <f t="shared" si="148"/>
        <v>0.2</v>
      </c>
      <c r="O3065" t="str">
        <f>IF(_xlfn.XLOOKUP(F3065,'Shipment Detail'!N:N,'Shipment Detail'!BM:BM)=0,"",_xlfn.XLOOKUP(F3065,'Shipment Detail'!N:N,'Shipment Detail'!BM:BM))</f>
        <v/>
      </c>
      <c r="R3065" t="str">
        <f>IF(_xlfn.XLOOKUP(F3065,'Shipment Detail'!N:N,'Shipment Detail'!AV:AV)&gt;60,10,"")</f>
        <v/>
      </c>
      <c r="T3065" s="3">
        <f>TCD!C3065</f>
        <v>20.170000000000002</v>
      </c>
    </row>
    <row r="3066" spans="1:20" x14ac:dyDescent="0.2">
      <c r="A3066" t="str">
        <f t="shared" si="146"/>
        <v>FEDEX FRANCE</v>
      </c>
      <c r="B3066" s="5">
        <f t="shared" si="147"/>
        <v>46174</v>
      </c>
      <c r="F3066" s="6">
        <f>TCD!A3066</f>
        <v>873548655178</v>
      </c>
      <c r="H3066" s="18" t="str">
        <f>TCD!F3066</f>
        <v>E</v>
      </c>
      <c r="I3066" t="str">
        <f>TCD!B3066</f>
        <v>FR</v>
      </c>
      <c r="J3066" t="str">
        <f>IF(COUNTIF(Zoning!B:B,I3066)=0,"inconnu",_xlfn.XLOOKUP(I3066,Zoning!B:B,Zoning!C:C))</f>
        <v>France</v>
      </c>
      <c r="K3066">
        <f>_xlfn.XLOOKUP(F3066,'Shipment Detail'!N:N,'Shipment Detail'!AB:AB)</f>
        <v>4</v>
      </c>
      <c r="L3066">
        <f>TCD!E3066</f>
        <v>20</v>
      </c>
      <c r="M3066" t="str">
        <f>IF(J3066="France","ST",_xlfn.XLOOKUP(F3066,'Shipment Detail'!N:N,'Shipment Detail'!E:E,""))</f>
        <v>ST</v>
      </c>
      <c r="N3066">
        <f t="shared" si="148"/>
        <v>0.2</v>
      </c>
      <c r="O3066" t="str">
        <f>IF(_xlfn.XLOOKUP(F3066,'Shipment Detail'!N:N,'Shipment Detail'!BM:BM)=0,"",_xlfn.XLOOKUP(F3066,'Shipment Detail'!N:N,'Shipment Detail'!BM:BM))</f>
        <v/>
      </c>
      <c r="R3066" t="str">
        <f>IF(_xlfn.XLOOKUP(F3066,'Shipment Detail'!N:N,'Shipment Detail'!AV:AV)&gt;60,10,"")</f>
        <v/>
      </c>
      <c r="T3066" s="3">
        <f>TCD!C3066</f>
        <v>11.14</v>
      </c>
    </row>
    <row r="3067" spans="1:20" x14ac:dyDescent="0.2">
      <c r="A3067" t="str">
        <f t="shared" si="146"/>
        <v>FEDEX FRANCE</v>
      </c>
      <c r="B3067" s="5">
        <f t="shared" si="147"/>
        <v>46174</v>
      </c>
      <c r="F3067" s="6">
        <f>TCD!A3067</f>
        <v>873548675765</v>
      </c>
      <c r="H3067" s="18" t="str">
        <f>TCD!F3067</f>
        <v>E</v>
      </c>
      <c r="I3067" t="str">
        <f>TCD!B3067</f>
        <v>FR</v>
      </c>
      <c r="J3067" t="str">
        <f>IF(COUNTIF(Zoning!B:B,I3067)=0,"inconnu",_xlfn.XLOOKUP(I3067,Zoning!B:B,Zoning!C:C))</f>
        <v>France</v>
      </c>
      <c r="K3067">
        <f>_xlfn.XLOOKUP(F3067,'Shipment Detail'!N:N,'Shipment Detail'!AB:AB)</f>
        <v>2</v>
      </c>
      <c r="L3067">
        <f>TCD!E3067</f>
        <v>10.4</v>
      </c>
      <c r="M3067" t="str">
        <f>IF(J3067="France","ST",_xlfn.XLOOKUP(F3067,'Shipment Detail'!N:N,'Shipment Detail'!E:E,""))</f>
        <v>ST</v>
      </c>
      <c r="N3067">
        <f t="shared" si="148"/>
        <v>0.2</v>
      </c>
      <c r="O3067" t="str">
        <f>IF(_xlfn.XLOOKUP(F3067,'Shipment Detail'!N:N,'Shipment Detail'!BM:BM)=0,"",_xlfn.XLOOKUP(F3067,'Shipment Detail'!N:N,'Shipment Detail'!BM:BM))</f>
        <v/>
      </c>
      <c r="R3067" t="str">
        <f>IF(_xlfn.XLOOKUP(F3067,'Shipment Detail'!N:N,'Shipment Detail'!AV:AV)&gt;60,10,"")</f>
        <v/>
      </c>
      <c r="T3067" s="3">
        <f>TCD!C3067</f>
        <v>8.129999999999999</v>
      </c>
    </row>
    <row r="3068" spans="1:20" x14ac:dyDescent="0.2">
      <c r="A3068" t="str">
        <f t="shared" si="146"/>
        <v>FEDEX FRANCE</v>
      </c>
      <c r="B3068" s="5">
        <f t="shared" si="147"/>
        <v>46174</v>
      </c>
      <c r="F3068" s="6">
        <f>TCD!A3068</f>
        <v>873548695790</v>
      </c>
      <c r="H3068" s="18" t="str">
        <f>TCD!F3068</f>
        <v>E</v>
      </c>
      <c r="I3068" t="str">
        <f>TCD!B3068</f>
        <v>FR</v>
      </c>
      <c r="J3068" t="str">
        <f>IF(COUNTIF(Zoning!B:B,I3068)=0,"inconnu",_xlfn.XLOOKUP(I3068,Zoning!B:B,Zoning!C:C))</f>
        <v>France</v>
      </c>
      <c r="K3068">
        <f>_xlfn.XLOOKUP(F3068,'Shipment Detail'!N:N,'Shipment Detail'!AB:AB)</f>
        <v>2</v>
      </c>
      <c r="L3068">
        <f>TCD!E3068</f>
        <v>15.2</v>
      </c>
      <c r="M3068" t="str">
        <f>IF(J3068="France","ST",_xlfn.XLOOKUP(F3068,'Shipment Detail'!N:N,'Shipment Detail'!E:E,""))</f>
        <v>ST</v>
      </c>
      <c r="N3068">
        <f t="shared" si="148"/>
        <v>0.2</v>
      </c>
      <c r="O3068" t="str">
        <f>IF(_xlfn.XLOOKUP(F3068,'Shipment Detail'!N:N,'Shipment Detail'!BM:BM)=0,"",_xlfn.XLOOKUP(F3068,'Shipment Detail'!N:N,'Shipment Detail'!BM:BM))</f>
        <v/>
      </c>
      <c r="R3068" t="str">
        <f>IF(_xlfn.XLOOKUP(F3068,'Shipment Detail'!N:N,'Shipment Detail'!AV:AV)&gt;60,10,"")</f>
        <v/>
      </c>
      <c r="T3068" s="3">
        <f>TCD!C3068</f>
        <v>9.8000000000000007</v>
      </c>
    </row>
    <row r="3069" spans="1:20" x14ac:dyDescent="0.2">
      <c r="A3069" t="str">
        <f t="shared" si="146"/>
        <v>FEDEX FRANCE</v>
      </c>
      <c r="B3069" s="5">
        <f t="shared" si="147"/>
        <v>46174</v>
      </c>
      <c r="F3069" s="6">
        <f>TCD!A3069</f>
        <v>873548730865</v>
      </c>
      <c r="H3069" s="18" t="str">
        <f>TCD!F3069</f>
        <v>E</v>
      </c>
      <c r="I3069" t="str">
        <f>TCD!B3069</f>
        <v>FR</v>
      </c>
      <c r="J3069" t="str">
        <f>IF(COUNTIF(Zoning!B:B,I3069)=0,"inconnu",_xlfn.XLOOKUP(I3069,Zoning!B:B,Zoning!C:C))</f>
        <v>France</v>
      </c>
      <c r="K3069">
        <f>_xlfn.XLOOKUP(F3069,'Shipment Detail'!N:N,'Shipment Detail'!AB:AB)</f>
        <v>5</v>
      </c>
      <c r="L3069">
        <f>TCD!E3069</f>
        <v>28</v>
      </c>
      <c r="M3069" t="str">
        <f>IF(J3069="France","ST",_xlfn.XLOOKUP(F3069,'Shipment Detail'!N:N,'Shipment Detail'!E:E,""))</f>
        <v>ST</v>
      </c>
      <c r="N3069">
        <f t="shared" si="148"/>
        <v>0.2</v>
      </c>
      <c r="O3069" t="str">
        <f>IF(_xlfn.XLOOKUP(F3069,'Shipment Detail'!N:N,'Shipment Detail'!BM:BM)=0,"",_xlfn.XLOOKUP(F3069,'Shipment Detail'!N:N,'Shipment Detail'!BM:BM))</f>
        <v/>
      </c>
      <c r="R3069" t="str">
        <f>IF(_xlfn.XLOOKUP(F3069,'Shipment Detail'!N:N,'Shipment Detail'!AV:AV)&gt;60,10,"")</f>
        <v/>
      </c>
      <c r="T3069" s="3">
        <f>TCD!C3069</f>
        <v>13.809999999999995</v>
      </c>
    </row>
    <row r="3070" spans="1:20" x14ac:dyDescent="0.2">
      <c r="A3070" t="str">
        <f t="shared" si="146"/>
        <v>FEDEX FRANCE</v>
      </c>
      <c r="B3070" s="5">
        <f t="shared" si="147"/>
        <v>46174</v>
      </c>
      <c r="F3070" s="6">
        <f>TCD!A3070</f>
        <v>873548770777</v>
      </c>
      <c r="H3070" s="18" t="str">
        <f>TCD!F3070</f>
        <v>E</v>
      </c>
      <c r="I3070" t="str">
        <f>TCD!B3070</f>
        <v>FR</v>
      </c>
      <c r="J3070" t="str">
        <f>IF(COUNTIF(Zoning!B:B,I3070)=0,"inconnu",_xlfn.XLOOKUP(I3070,Zoning!B:B,Zoning!C:C))</f>
        <v>France</v>
      </c>
      <c r="K3070">
        <f>_xlfn.XLOOKUP(F3070,'Shipment Detail'!N:N,'Shipment Detail'!AB:AB)</f>
        <v>2</v>
      </c>
      <c r="L3070">
        <f>TCD!E3070</f>
        <v>15.6</v>
      </c>
      <c r="M3070" t="str">
        <f>IF(J3070="France","ST",_xlfn.XLOOKUP(F3070,'Shipment Detail'!N:N,'Shipment Detail'!E:E,""))</f>
        <v>ST</v>
      </c>
      <c r="N3070">
        <f t="shared" si="148"/>
        <v>0.2</v>
      </c>
      <c r="O3070" t="str">
        <f>IF(_xlfn.XLOOKUP(F3070,'Shipment Detail'!N:N,'Shipment Detail'!BM:BM)=0,"",_xlfn.XLOOKUP(F3070,'Shipment Detail'!N:N,'Shipment Detail'!BM:BM))</f>
        <v/>
      </c>
      <c r="R3070" t="str">
        <f>IF(_xlfn.XLOOKUP(F3070,'Shipment Detail'!N:N,'Shipment Detail'!AV:AV)&gt;60,10,"")</f>
        <v/>
      </c>
      <c r="T3070" s="3">
        <f>TCD!C3070</f>
        <v>9.8000000000000007</v>
      </c>
    </row>
    <row r="3071" spans="1:20" x14ac:dyDescent="0.2">
      <c r="A3071" t="str">
        <f t="shared" si="146"/>
        <v>FEDEX FRANCE</v>
      </c>
      <c r="B3071" s="5">
        <f t="shared" si="147"/>
        <v>46174</v>
      </c>
      <c r="F3071" s="6">
        <f>TCD!A3071</f>
        <v>873548797420</v>
      </c>
      <c r="H3071" s="18" t="str">
        <f>TCD!F3071</f>
        <v>E</v>
      </c>
      <c r="I3071" t="str">
        <f>TCD!B3071</f>
        <v>FR</v>
      </c>
      <c r="J3071" t="str">
        <f>IF(COUNTIF(Zoning!B:B,I3071)=0,"inconnu",_xlfn.XLOOKUP(I3071,Zoning!B:B,Zoning!C:C))</f>
        <v>France</v>
      </c>
      <c r="K3071">
        <f>_xlfn.XLOOKUP(F3071,'Shipment Detail'!N:N,'Shipment Detail'!AB:AB)</f>
        <v>6</v>
      </c>
      <c r="L3071">
        <f>TCD!E3071</f>
        <v>35.6</v>
      </c>
      <c r="M3071" t="str">
        <f>IF(J3071="France","ST",_xlfn.XLOOKUP(F3071,'Shipment Detail'!N:N,'Shipment Detail'!E:E,""))</f>
        <v>ST</v>
      </c>
      <c r="N3071">
        <f t="shared" si="148"/>
        <v>0.2</v>
      </c>
      <c r="O3071" t="str">
        <f>IF(_xlfn.XLOOKUP(F3071,'Shipment Detail'!N:N,'Shipment Detail'!BM:BM)=0,"",_xlfn.XLOOKUP(F3071,'Shipment Detail'!N:N,'Shipment Detail'!BM:BM))</f>
        <v/>
      </c>
      <c r="R3071" t="str">
        <f>IF(_xlfn.XLOOKUP(F3071,'Shipment Detail'!N:N,'Shipment Detail'!AV:AV)&gt;60,10,"")</f>
        <v/>
      </c>
      <c r="T3071" s="3">
        <f>TCD!C3071</f>
        <v>16.5</v>
      </c>
    </row>
    <row r="3072" spans="1:20" x14ac:dyDescent="0.2">
      <c r="A3072" t="str">
        <f t="shared" si="146"/>
        <v>FEDEX FRANCE</v>
      </c>
      <c r="B3072" s="5">
        <f t="shared" si="147"/>
        <v>46174</v>
      </c>
      <c r="F3072" s="6">
        <f>TCD!A3072</f>
        <v>873548831040</v>
      </c>
      <c r="H3072" s="18" t="str">
        <f>TCD!F3072</f>
        <v>E</v>
      </c>
      <c r="I3072" t="str">
        <f>TCD!B3072</f>
        <v>FR</v>
      </c>
      <c r="J3072" t="str">
        <f>IF(COUNTIF(Zoning!B:B,I3072)=0,"inconnu",_xlfn.XLOOKUP(I3072,Zoning!B:B,Zoning!C:C))</f>
        <v>France</v>
      </c>
      <c r="K3072">
        <f>_xlfn.XLOOKUP(F3072,'Shipment Detail'!N:N,'Shipment Detail'!AB:AB)</f>
        <v>2</v>
      </c>
      <c r="L3072">
        <f>TCD!E3072</f>
        <v>14</v>
      </c>
      <c r="M3072" t="str">
        <f>IF(J3072="France","ST",_xlfn.XLOOKUP(F3072,'Shipment Detail'!N:N,'Shipment Detail'!E:E,""))</f>
        <v>ST</v>
      </c>
      <c r="N3072">
        <f t="shared" si="148"/>
        <v>0.2</v>
      </c>
      <c r="O3072" t="str">
        <f>IF(_xlfn.XLOOKUP(F3072,'Shipment Detail'!N:N,'Shipment Detail'!BM:BM)=0,"",_xlfn.XLOOKUP(F3072,'Shipment Detail'!N:N,'Shipment Detail'!BM:BM))</f>
        <v/>
      </c>
      <c r="R3072" t="str">
        <f>IF(_xlfn.XLOOKUP(F3072,'Shipment Detail'!N:N,'Shipment Detail'!AV:AV)&gt;60,10,"")</f>
        <v/>
      </c>
      <c r="T3072" s="3">
        <f>TCD!C3072</f>
        <v>9.1300000000000026</v>
      </c>
    </row>
    <row r="3073" spans="1:20" x14ac:dyDescent="0.2">
      <c r="A3073" t="str">
        <f t="shared" si="146"/>
        <v>FEDEX FRANCE</v>
      </c>
      <c r="B3073" s="5">
        <f t="shared" si="147"/>
        <v>46174</v>
      </c>
      <c r="F3073" s="6">
        <f>TCD!A3073</f>
        <v>873548861000</v>
      </c>
      <c r="H3073" s="18" t="str">
        <f>TCD!F3073</f>
        <v>E</v>
      </c>
      <c r="I3073" t="str">
        <f>TCD!B3073</f>
        <v>FR</v>
      </c>
      <c r="J3073" t="str">
        <f>IF(COUNTIF(Zoning!B:B,I3073)=0,"inconnu",_xlfn.XLOOKUP(I3073,Zoning!B:B,Zoning!C:C))</f>
        <v>France</v>
      </c>
      <c r="K3073">
        <f>_xlfn.XLOOKUP(F3073,'Shipment Detail'!N:N,'Shipment Detail'!AB:AB)</f>
        <v>2</v>
      </c>
      <c r="L3073">
        <f>TCD!E3073</f>
        <v>14</v>
      </c>
      <c r="M3073" t="str">
        <f>IF(J3073="France","ST",_xlfn.XLOOKUP(F3073,'Shipment Detail'!N:N,'Shipment Detail'!E:E,""))</f>
        <v>ST</v>
      </c>
      <c r="N3073">
        <f t="shared" si="148"/>
        <v>0.2</v>
      </c>
      <c r="O3073" t="str">
        <f>IF(_xlfn.XLOOKUP(F3073,'Shipment Detail'!N:N,'Shipment Detail'!BM:BM)=0,"",_xlfn.XLOOKUP(F3073,'Shipment Detail'!N:N,'Shipment Detail'!BM:BM))</f>
        <v/>
      </c>
      <c r="R3073" t="str">
        <f>IF(_xlfn.XLOOKUP(F3073,'Shipment Detail'!N:N,'Shipment Detail'!AV:AV)&gt;60,10,"")</f>
        <v/>
      </c>
      <c r="T3073" s="3">
        <f>TCD!C3073</f>
        <v>9.1300000000000026</v>
      </c>
    </row>
    <row r="3074" spans="1:20" x14ac:dyDescent="0.2">
      <c r="A3074" t="str">
        <f t="shared" si="146"/>
        <v>FEDEX FRANCE</v>
      </c>
      <c r="B3074" s="5">
        <f t="shared" si="147"/>
        <v>46174</v>
      </c>
      <c r="F3074" s="6">
        <f>TCD!A3074</f>
        <v>873548885030</v>
      </c>
      <c r="H3074" s="18" t="str">
        <f>TCD!F3074</f>
        <v>E</v>
      </c>
      <c r="I3074" t="str">
        <f>TCD!B3074</f>
        <v>FR</v>
      </c>
      <c r="J3074" t="str">
        <f>IF(COUNTIF(Zoning!B:B,I3074)=0,"inconnu",_xlfn.XLOOKUP(I3074,Zoning!B:B,Zoning!C:C))</f>
        <v>France</v>
      </c>
      <c r="K3074">
        <f>_xlfn.XLOOKUP(F3074,'Shipment Detail'!N:N,'Shipment Detail'!AB:AB)</f>
        <v>3</v>
      </c>
      <c r="L3074">
        <f>TCD!E3074</f>
        <v>15</v>
      </c>
      <c r="M3074" t="str">
        <f>IF(J3074="France","ST",_xlfn.XLOOKUP(F3074,'Shipment Detail'!N:N,'Shipment Detail'!E:E,""))</f>
        <v>ST</v>
      </c>
      <c r="N3074">
        <f t="shared" si="148"/>
        <v>0.2</v>
      </c>
      <c r="O3074" t="str">
        <f>IF(_xlfn.XLOOKUP(F3074,'Shipment Detail'!N:N,'Shipment Detail'!BM:BM)=0,"",_xlfn.XLOOKUP(F3074,'Shipment Detail'!N:N,'Shipment Detail'!BM:BM))</f>
        <v/>
      </c>
      <c r="R3074" t="str">
        <f>IF(_xlfn.XLOOKUP(F3074,'Shipment Detail'!N:N,'Shipment Detail'!AV:AV)&gt;60,10,"")</f>
        <v/>
      </c>
      <c r="T3074" s="3">
        <f>TCD!C3074</f>
        <v>9.4600000000000009</v>
      </c>
    </row>
    <row r="3075" spans="1:20" x14ac:dyDescent="0.2">
      <c r="A3075" t="str">
        <f t="shared" si="146"/>
        <v>FEDEX FRANCE</v>
      </c>
      <c r="B3075" s="5">
        <f t="shared" si="147"/>
        <v>46174</v>
      </c>
      <c r="F3075" s="6">
        <f>TCD!A3075</f>
        <v>873548909372</v>
      </c>
      <c r="H3075" s="18" t="str">
        <f>TCD!F3075</f>
        <v>E</v>
      </c>
      <c r="I3075" t="str">
        <f>TCD!B3075</f>
        <v>FR</v>
      </c>
      <c r="J3075" t="str">
        <f>IF(COUNTIF(Zoning!B:B,I3075)=0,"inconnu",_xlfn.XLOOKUP(I3075,Zoning!B:B,Zoning!C:C))</f>
        <v>France</v>
      </c>
      <c r="K3075">
        <f>_xlfn.XLOOKUP(F3075,'Shipment Detail'!N:N,'Shipment Detail'!AB:AB)</f>
        <v>3</v>
      </c>
      <c r="L3075">
        <f>TCD!E3075</f>
        <v>15.9</v>
      </c>
      <c r="M3075" t="str">
        <f>IF(J3075="France","ST",_xlfn.XLOOKUP(F3075,'Shipment Detail'!N:N,'Shipment Detail'!E:E,""))</f>
        <v>ST</v>
      </c>
      <c r="N3075">
        <f t="shared" si="148"/>
        <v>0.2</v>
      </c>
      <c r="O3075" t="str">
        <f>IF(_xlfn.XLOOKUP(F3075,'Shipment Detail'!N:N,'Shipment Detail'!BM:BM)=0,"",_xlfn.XLOOKUP(F3075,'Shipment Detail'!N:N,'Shipment Detail'!BM:BM))</f>
        <v/>
      </c>
      <c r="R3075" t="str">
        <f>IF(_xlfn.XLOOKUP(F3075,'Shipment Detail'!N:N,'Shipment Detail'!AV:AV)&gt;60,10,"")</f>
        <v/>
      </c>
      <c r="T3075" s="3">
        <f>TCD!C3075</f>
        <v>9.8000000000000007</v>
      </c>
    </row>
    <row r="3076" spans="1:20" x14ac:dyDescent="0.2">
      <c r="A3076" t="str">
        <f t="shared" si="146"/>
        <v>FEDEX FRANCE</v>
      </c>
      <c r="B3076" s="5">
        <f t="shared" si="147"/>
        <v>46174</v>
      </c>
      <c r="F3076" s="6">
        <f>TCD!A3076</f>
        <v>873548958109</v>
      </c>
      <c r="H3076" s="18" t="str">
        <f>TCD!F3076</f>
        <v>E</v>
      </c>
      <c r="I3076" t="str">
        <f>TCD!B3076</f>
        <v>FR</v>
      </c>
      <c r="J3076" t="str">
        <f>IF(COUNTIF(Zoning!B:B,I3076)=0,"inconnu",_xlfn.XLOOKUP(I3076,Zoning!B:B,Zoning!C:C))</f>
        <v>France</v>
      </c>
      <c r="K3076">
        <f>_xlfn.XLOOKUP(F3076,'Shipment Detail'!N:N,'Shipment Detail'!AB:AB)</f>
        <v>8</v>
      </c>
      <c r="L3076">
        <f>TCD!E3076</f>
        <v>45.6</v>
      </c>
      <c r="M3076" t="str">
        <f>IF(J3076="France","ST",_xlfn.XLOOKUP(F3076,'Shipment Detail'!N:N,'Shipment Detail'!E:E,""))</f>
        <v>ST</v>
      </c>
      <c r="N3076">
        <f t="shared" si="148"/>
        <v>0.2</v>
      </c>
      <c r="O3076" t="str">
        <f>IF(_xlfn.XLOOKUP(F3076,'Shipment Detail'!N:N,'Shipment Detail'!BM:BM)=0,"",_xlfn.XLOOKUP(F3076,'Shipment Detail'!N:N,'Shipment Detail'!BM:BM))</f>
        <v/>
      </c>
      <c r="R3076" t="str">
        <f>IF(_xlfn.XLOOKUP(F3076,'Shipment Detail'!N:N,'Shipment Detail'!AV:AV)&gt;60,10,"")</f>
        <v/>
      </c>
      <c r="T3076" s="3">
        <f>TCD!C3076</f>
        <v>19.840000000000003</v>
      </c>
    </row>
    <row r="3077" spans="1:20" x14ac:dyDescent="0.2">
      <c r="A3077" t="str">
        <f t="shared" si="146"/>
        <v>FEDEX FRANCE</v>
      </c>
      <c r="B3077" s="5">
        <f t="shared" si="147"/>
        <v>46174</v>
      </c>
      <c r="F3077" s="6">
        <f>TCD!A3077</f>
        <v>873549013090</v>
      </c>
      <c r="H3077" s="18" t="str">
        <f>TCD!F3077</f>
        <v>E</v>
      </c>
      <c r="I3077" t="str">
        <f>TCD!B3077</f>
        <v>FR</v>
      </c>
      <c r="J3077" t="str">
        <f>IF(COUNTIF(Zoning!B:B,I3077)=0,"inconnu",_xlfn.XLOOKUP(I3077,Zoning!B:B,Zoning!C:C))</f>
        <v>France</v>
      </c>
      <c r="K3077">
        <f>_xlfn.XLOOKUP(F3077,'Shipment Detail'!N:N,'Shipment Detail'!AB:AB)</f>
        <v>2</v>
      </c>
      <c r="L3077">
        <f>TCD!E3077</f>
        <v>15.6</v>
      </c>
      <c r="M3077" t="str">
        <f>IF(J3077="France","ST",_xlfn.XLOOKUP(F3077,'Shipment Detail'!N:N,'Shipment Detail'!E:E,""))</f>
        <v>ST</v>
      </c>
      <c r="N3077">
        <f t="shared" si="148"/>
        <v>0.2</v>
      </c>
      <c r="O3077" t="str">
        <f>IF(_xlfn.XLOOKUP(F3077,'Shipment Detail'!N:N,'Shipment Detail'!BM:BM)=0,"",_xlfn.XLOOKUP(F3077,'Shipment Detail'!N:N,'Shipment Detail'!BM:BM))</f>
        <v/>
      </c>
      <c r="R3077" t="str">
        <f>IF(_xlfn.XLOOKUP(F3077,'Shipment Detail'!N:N,'Shipment Detail'!AV:AV)&gt;60,10,"")</f>
        <v/>
      </c>
      <c r="T3077" s="3">
        <f>TCD!C3077</f>
        <v>9.8000000000000007</v>
      </c>
    </row>
    <row r="3078" spans="1:20" x14ac:dyDescent="0.2">
      <c r="A3078" t="str">
        <f t="shared" si="146"/>
        <v>FEDEX FRANCE</v>
      </c>
      <c r="B3078" s="5">
        <f t="shared" si="147"/>
        <v>46174</v>
      </c>
      <c r="F3078" s="6">
        <f>TCD!A3078</f>
        <v>873549030965</v>
      </c>
      <c r="H3078" s="18" t="str">
        <f>TCD!F3078</f>
        <v>E</v>
      </c>
      <c r="I3078" t="str">
        <f>TCD!B3078</f>
        <v>FR</v>
      </c>
      <c r="J3078" t="str">
        <f>IF(COUNTIF(Zoning!B:B,I3078)=0,"inconnu",_xlfn.XLOOKUP(I3078,Zoning!B:B,Zoning!C:C))</f>
        <v>France</v>
      </c>
      <c r="K3078">
        <f>_xlfn.XLOOKUP(F3078,'Shipment Detail'!N:N,'Shipment Detail'!AB:AB)</f>
        <v>2</v>
      </c>
      <c r="L3078">
        <f>TCD!E3078</f>
        <v>14</v>
      </c>
      <c r="M3078" t="str">
        <f>IF(J3078="France","ST",_xlfn.XLOOKUP(F3078,'Shipment Detail'!N:N,'Shipment Detail'!E:E,""))</f>
        <v>ST</v>
      </c>
      <c r="N3078">
        <f t="shared" si="148"/>
        <v>0.2</v>
      </c>
      <c r="O3078" t="str">
        <f>IF(_xlfn.XLOOKUP(F3078,'Shipment Detail'!N:N,'Shipment Detail'!BM:BM)=0,"",_xlfn.XLOOKUP(F3078,'Shipment Detail'!N:N,'Shipment Detail'!BM:BM))</f>
        <v/>
      </c>
      <c r="R3078" t="str">
        <f>IF(_xlfn.XLOOKUP(F3078,'Shipment Detail'!N:N,'Shipment Detail'!AV:AV)&gt;60,10,"")</f>
        <v/>
      </c>
      <c r="T3078" s="3">
        <f>TCD!C3078</f>
        <v>9.1300000000000026</v>
      </c>
    </row>
    <row r="3079" spans="1:20" x14ac:dyDescent="0.2">
      <c r="A3079" t="str">
        <f t="shared" si="146"/>
        <v>FEDEX FRANCE</v>
      </c>
      <c r="B3079" s="5">
        <f t="shared" si="147"/>
        <v>46174</v>
      </c>
      <c r="F3079" s="6">
        <f>TCD!A3079</f>
        <v>873550784225</v>
      </c>
      <c r="H3079" s="18" t="str">
        <f>TCD!F3079</f>
        <v>E</v>
      </c>
      <c r="I3079" t="str">
        <f>TCD!B3079</f>
        <v>FR</v>
      </c>
      <c r="J3079" t="str">
        <f>IF(COUNTIF(Zoning!B:B,I3079)=0,"inconnu",_xlfn.XLOOKUP(I3079,Zoning!B:B,Zoning!C:C))</f>
        <v>France</v>
      </c>
      <c r="K3079">
        <f>_xlfn.XLOOKUP(F3079,'Shipment Detail'!N:N,'Shipment Detail'!AB:AB)</f>
        <v>6</v>
      </c>
      <c r="L3079">
        <f>TCD!E3079</f>
        <v>41.2</v>
      </c>
      <c r="M3079" t="str">
        <f>IF(J3079="France","ST",_xlfn.XLOOKUP(F3079,'Shipment Detail'!N:N,'Shipment Detail'!E:E,""))</f>
        <v>ST</v>
      </c>
      <c r="N3079">
        <f t="shared" si="148"/>
        <v>0.2</v>
      </c>
      <c r="O3079" t="str">
        <f>IF(_xlfn.XLOOKUP(F3079,'Shipment Detail'!N:N,'Shipment Detail'!BM:BM)=0,"",_xlfn.XLOOKUP(F3079,'Shipment Detail'!N:N,'Shipment Detail'!BM:BM))</f>
        <v/>
      </c>
      <c r="R3079" t="str">
        <f>IF(_xlfn.XLOOKUP(F3079,'Shipment Detail'!N:N,'Shipment Detail'!AV:AV)&gt;60,10,"")</f>
        <v/>
      </c>
      <c r="T3079" s="3">
        <f>TCD!C3079</f>
        <v>18.500000000000007</v>
      </c>
    </row>
    <row r="3080" spans="1:20" x14ac:dyDescent="0.2">
      <c r="A3080" t="str">
        <f t="shared" si="146"/>
        <v>FEDEX FRANCE</v>
      </c>
      <c r="B3080" s="5">
        <f t="shared" si="147"/>
        <v>46174</v>
      </c>
      <c r="F3080" s="6">
        <f>TCD!A3080</f>
        <v>873595448316</v>
      </c>
      <c r="H3080" s="18" t="str">
        <f>TCD!F3080</f>
        <v>E</v>
      </c>
      <c r="I3080" t="str">
        <f>TCD!B3080</f>
        <v>FR</v>
      </c>
      <c r="J3080" t="str">
        <f>IF(COUNTIF(Zoning!B:B,I3080)=0,"inconnu",_xlfn.XLOOKUP(I3080,Zoning!B:B,Zoning!C:C))</f>
        <v>France</v>
      </c>
      <c r="K3080">
        <f>_xlfn.XLOOKUP(F3080,'Shipment Detail'!N:N,'Shipment Detail'!AB:AB)</f>
        <v>6</v>
      </c>
      <c r="L3080">
        <f>TCD!E3080</f>
        <v>32.300000000000004</v>
      </c>
      <c r="M3080" t="str">
        <f>IF(J3080="France","ST",_xlfn.XLOOKUP(F3080,'Shipment Detail'!N:N,'Shipment Detail'!E:E,""))</f>
        <v>ST</v>
      </c>
      <c r="N3080">
        <f t="shared" si="148"/>
        <v>0.2</v>
      </c>
      <c r="O3080" t="str">
        <f>IF(_xlfn.XLOOKUP(F3080,'Shipment Detail'!N:N,'Shipment Detail'!BM:BM)=0,"",_xlfn.XLOOKUP(F3080,'Shipment Detail'!N:N,'Shipment Detail'!BM:BM))</f>
        <v/>
      </c>
      <c r="R3080" t="str">
        <f>IF(_xlfn.XLOOKUP(F3080,'Shipment Detail'!N:N,'Shipment Detail'!AV:AV)&gt;60,10,"")</f>
        <v/>
      </c>
      <c r="T3080" s="3">
        <f>TCD!C3080</f>
        <v>15.489999999999995</v>
      </c>
    </row>
    <row r="3081" spans="1:20" x14ac:dyDescent="0.2">
      <c r="A3081" t="str">
        <f t="shared" si="146"/>
        <v>FEDEX FRANCE</v>
      </c>
      <c r="B3081" s="5">
        <f t="shared" si="147"/>
        <v>46174</v>
      </c>
      <c r="F3081" s="6">
        <f>TCD!A3081</f>
        <v>873595534860</v>
      </c>
      <c r="H3081" s="18" t="str">
        <f>TCD!F3081</f>
        <v>E</v>
      </c>
      <c r="I3081" t="str">
        <f>TCD!B3081</f>
        <v>FR</v>
      </c>
      <c r="J3081" t="str">
        <f>IF(COUNTIF(Zoning!B:B,I3081)=0,"inconnu",_xlfn.XLOOKUP(I3081,Zoning!B:B,Zoning!C:C))</f>
        <v>France</v>
      </c>
      <c r="K3081">
        <f>_xlfn.XLOOKUP(F3081,'Shipment Detail'!N:N,'Shipment Detail'!AB:AB)</f>
        <v>5</v>
      </c>
      <c r="L3081">
        <f>TCD!E3081</f>
        <v>34.200000000000003</v>
      </c>
      <c r="M3081" t="str">
        <f>IF(J3081="France","ST",_xlfn.XLOOKUP(F3081,'Shipment Detail'!N:N,'Shipment Detail'!E:E,""))</f>
        <v>ST</v>
      </c>
      <c r="N3081">
        <f t="shared" si="148"/>
        <v>0.2</v>
      </c>
      <c r="O3081" t="str">
        <f>IF(_xlfn.XLOOKUP(F3081,'Shipment Detail'!N:N,'Shipment Detail'!BM:BM)=0,"",_xlfn.XLOOKUP(F3081,'Shipment Detail'!N:N,'Shipment Detail'!BM:BM))</f>
        <v/>
      </c>
      <c r="R3081" t="str">
        <f>IF(_xlfn.XLOOKUP(F3081,'Shipment Detail'!N:N,'Shipment Detail'!AV:AV)&gt;60,10,"")</f>
        <v/>
      </c>
      <c r="T3081" s="3">
        <f>TCD!C3081</f>
        <v>16.159999999999997</v>
      </c>
    </row>
    <row r="3082" spans="1:20" x14ac:dyDescent="0.2">
      <c r="A3082" t="str">
        <f t="shared" si="146"/>
        <v>FEDEX FRANCE</v>
      </c>
      <c r="B3082" s="5">
        <f t="shared" si="147"/>
        <v>46174</v>
      </c>
      <c r="F3082" s="6">
        <f>TCD!A3082</f>
        <v>873595591672</v>
      </c>
      <c r="H3082" s="18" t="str">
        <f>TCD!F3082</f>
        <v>E</v>
      </c>
      <c r="I3082" t="str">
        <f>TCD!B3082</f>
        <v>FR</v>
      </c>
      <c r="J3082" t="str">
        <f>IF(COUNTIF(Zoning!B:B,I3082)=0,"inconnu",_xlfn.XLOOKUP(I3082,Zoning!B:B,Zoning!C:C))</f>
        <v>France</v>
      </c>
      <c r="K3082">
        <f>_xlfn.XLOOKUP(F3082,'Shipment Detail'!N:N,'Shipment Detail'!AB:AB)</f>
        <v>4</v>
      </c>
      <c r="L3082">
        <f>TCD!E3082</f>
        <v>31.400000000000002</v>
      </c>
      <c r="M3082" t="str">
        <f>IF(J3082="France","ST",_xlfn.XLOOKUP(F3082,'Shipment Detail'!N:N,'Shipment Detail'!E:E,""))</f>
        <v>ST</v>
      </c>
      <c r="N3082">
        <f t="shared" si="148"/>
        <v>0.2</v>
      </c>
      <c r="O3082" t="str">
        <f>IF(_xlfn.XLOOKUP(F3082,'Shipment Detail'!N:N,'Shipment Detail'!BM:BM)=0,"",_xlfn.XLOOKUP(F3082,'Shipment Detail'!N:N,'Shipment Detail'!BM:BM))</f>
        <v/>
      </c>
      <c r="R3082" t="str">
        <f>IF(_xlfn.XLOOKUP(F3082,'Shipment Detail'!N:N,'Shipment Detail'!AV:AV)&gt;60,10,"")</f>
        <v/>
      </c>
      <c r="T3082" s="3">
        <f>TCD!C3082</f>
        <v>15.159999999999997</v>
      </c>
    </row>
    <row r="3083" spans="1:20" x14ac:dyDescent="0.2">
      <c r="A3083" t="str">
        <f t="shared" si="146"/>
        <v>FEDEX FRANCE</v>
      </c>
      <c r="B3083" s="5">
        <f t="shared" si="147"/>
        <v>46174</v>
      </c>
      <c r="F3083" s="6">
        <f>TCD!A3083</f>
        <v>873595609564</v>
      </c>
      <c r="H3083" s="18" t="str">
        <f>TCD!F3083</f>
        <v>E</v>
      </c>
      <c r="I3083" t="str">
        <f>TCD!B3083</f>
        <v>FR</v>
      </c>
      <c r="J3083" t="str">
        <f>IF(COUNTIF(Zoning!B:B,I3083)=0,"inconnu",_xlfn.XLOOKUP(I3083,Zoning!B:B,Zoning!C:C))</f>
        <v>France</v>
      </c>
      <c r="K3083">
        <f>_xlfn.XLOOKUP(F3083,'Shipment Detail'!N:N,'Shipment Detail'!AB:AB)</f>
        <v>5</v>
      </c>
      <c r="L3083">
        <f>TCD!E3083</f>
        <v>28</v>
      </c>
      <c r="M3083" t="str">
        <f>IF(J3083="France","ST",_xlfn.XLOOKUP(F3083,'Shipment Detail'!N:N,'Shipment Detail'!E:E,""))</f>
        <v>ST</v>
      </c>
      <c r="N3083">
        <f t="shared" si="148"/>
        <v>0.2</v>
      </c>
      <c r="O3083" t="str">
        <f>IF(_xlfn.XLOOKUP(F3083,'Shipment Detail'!N:N,'Shipment Detail'!BM:BM)=0,"",_xlfn.XLOOKUP(F3083,'Shipment Detail'!N:N,'Shipment Detail'!BM:BM))</f>
        <v/>
      </c>
      <c r="R3083" t="str">
        <f>IF(_xlfn.XLOOKUP(F3083,'Shipment Detail'!N:N,'Shipment Detail'!AV:AV)&gt;60,10,"")</f>
        <v/>
      </c>
      <c r="T3083" s="3">
        <f>TCD!C3083</f>
        <v>13.809999999999995</v>
      </c>
    </row>
    <row r="3084" spans="1:20" x14ac:dyDescent="0.2">
      <c r="A3084" t="str">
        <f t="shared" ref="A3084:A3147" si="149">IF(OR(M3084="FICP",M3084="IE", M3084="RE", M3084="International", M3084="Europe"),"FEDEX INTERNATIONAL","FEDEX FRANCE")</f>
        <v>FEDEX FRANCE</v>
      </c>
      <c r="B3084" s="5">
        <f t="shared" ref="B3084:B3147" si="150">B3083</f>
        <v>46174</v>
      </c>
      <c r="F3084" s="6">
        <f>TCD!A3084</f>
        <v>873595632643</v>
      </c>
      <c r="H3084" s="18" t="str">
        <f>TCD!F3084</f>
        <v>E</v>
      </c>
      <c r="I3084" t="str">
        <f>TCD!B3084</f>
        <v>FR</v>
      </c>
      <c r="J3084" t="str">
        <f>IF(COUNTIF(Zoning!B:B,I3084)=0,"inconnu",_xlfn.XLOOKUP(I3084,Zoning!B:B,Zoning!C:C))</f>
        <v>France</v>
      </c>
      <c r="K3084">
        <f>_xlfn.XLOOKUP(F3084,'Shipment Detail'!N:N,'Shipment Detail'!AB:AB)</f>
        <v>2</v>
      </c>
      <c r="L3084">
        <f>TCD!E3084</f>
        <v>10.6</v>
      </c>
      <c r="M3084" t="str">
        <f>IF(J3084="France","ST",_xlfn.XLOOKUP(F3084,'Shipment Detail'!N:N,'Shipment Detail'!E:E,""))</f>
        <v>ST</v>
      </c>
      <c r="N3084">
        <f t="shared" ref="N3084:N3147" si="151">IF(OR(I3084="FR",I3084="DE",I3084="IT",I3084="ES",I3084="BE",I3084="NL",I3084="LU",I3084="PT",I3084="AT",I3084="IE",I3084="FI",I3084="SE",I3084="DK",I3084="PL",I3084="CZ",I3084="SK",I3084="HU",I3084="RO",I3084="BG",I3084="HR",I3084="SI",I3084="EE",I3084="LV",I3084="LT",I3084="GR",I3084="CY",I3084="MT"),0.2,0)</f>
        <v>0.2</v>
      </c>
      <c r="O3084" t="str">
        <f>IF(_xlfn.XLOOKUP(F3084,'Shipment Detail'!N:N,'Shipment Detail'!BM:BM)=0,"",_xlfn.XLOOKUP(F3084,'Shipment Detail'!N:N,'Shipment Detail'!BM:BM))</f>
        <v/>
      </c>
      <c r="R3084" t="str">
        <f>IF(_xlfn.XLOOKUP(F3084,'Shipment Detail'!N:N,'Shipment Detail'!AV:AV)&gt;60,10,"")</f>
        <v/>
      </c>
      <c r="T3084" s="3">
        <f>TCD!C3084</f>
        <v>8.129999999999999</v>
      </c>
    </row>
    <row r="3085" spans="1:20" x14ac:dyDescent="0.2">
      <c r="A3085" t="str">
        <f t="shared" si="149"/>
        <v>FEDEX FRANCE</v>
      </c>
      <c r="B3085" s="5">
        <f t="shared" si="150"/>
        <v>46174</v>
      </c>
      <c r="F3085" s="6">
        <f>TCD!A3085</f>
        <v>873595653516</v>
      </c>
      <c r="H3085" s="18" t="str">
        <f>TCD!F3085</f>
        <v>E</v>
      </c>
      <c r="I3085" t="str">
        <f>TCD!B3085</f>
        <v>FR</v>
      </c>
      <c r="J3085" t="str">
        <f>IF(COUNTIF(Zoning!B:B,I3085)=0,"inconnu",_xlfn.XLOOKUP(I3085,Zoning!B:B,Zoning!C:C))</f>
        <v>France</v>
      </c>
      <c r="K3085">
        <f>_xlfn.XLOOKUP(F3085,'Shipment Detail'!N:N,'Shipment Detail'!AB:AB)</f>
        <v>2</v>
      </c>
      <c r="L3085">
        <f>TCD!E3085</f>
        <v>11</v>
      </c>
      <c r="M3085" t="str">
        <f>IF(J3085="France","ST",_xlfn.XLOOKUP(F3085,'Shipment Detail'!N:N,'Shipment Detail'!E:E,""))</f>
        <v>ST</v>
      </c>
      <c r="N3085">
        <f t="shared" si="151"/>
        <v>0.2</v>
      </c>
      <c r="O3085" t="str">
        <f>IF(_xlfn.XLOOKUP(F3085,'Shipment Detail'!N:N,'Shipment Detail'!BM:BM)=0,"",_xlfn.XLOOKUP(F3085,'Shipment Detail'!N:N,'Shipment Detail'!BM:BM))</f>
        <v/>
      </c>
      <c r="R3085" t="str">
        <f>IF(_xlfn.XLOOKUP(F3085,'Shipment Detail'!N:N,'Shipment Detail'!AV:AV)&gt;60,10,"")</f>
        <v/>
      </c>
      <c r="T3085" s="3">
        <f>TCD!C3085</f>
        <v>8.129999999999999</v>
      </c>
    </row>
    <row r="3086" spans="1:20" x14ac:dyDescent="0.2">
      <c r="A3086" t="str">
        <f t="shared" si="149"/>
        <v>FEDEX FRANCE</v>
      </c>
      <c r="B3086" s="5">
        <f t="shared" si="150"/>
        <v>46174</v>
      </c>
      <c r="F3086" s="6">
        <f>TCD!A3086</f>
        <v>873595669581</v>
      </c>
      <c r="H3086" s="18" t="str">
        <f>TCD!F3086</f>
        <v>E</v>
      </c>
      <c r="I3086" t="str">
        <f>TCD!B3086</f>
        <v>FR</v>
      </c>
      <c r="J3086" t="str">
        <f>IF(COUNTIF(Zoning!B:B,I3086)=0,"inconnu",_xlfn.XLOOKUP(I3086,Zoning!B:B,Zoning!C:C))</f>
        <v>France</v>
      </c>
      <c r="K3086">
        <f>_xlfn.XLOOKUP(F3086,'Shipment Detail'!N:N,'Shipment Detail'!AB:AB)</f>
        <v>2</v>
      </c>
      <c r="L3086">
        <f>TCD!E3086</f>
        <v>14</v>
      </c>
      <c r="M3086" t="str">
        <f>IF(J3086="France","ST",_xlfn.XLOOKUP(F3086,'Shipment Detail'!N:N,'Shipment Detail'!E:E,""))</f>
        <v>ST</v>
      </c>
      <c r="N3086">
        <f t="shared" si="151"/>
        <v>0.2</v>
      </c>
      <c r="O3086" t="str">
        <f>IF(_xlfn.XLOOKUP(F3086,'Shipment Detail'!N:N,'Shipment Detail'!BM:BM)=0,"",_xlfn.XLOOKUP(F3086,'Shipment Detail'!N:N,'Shipment Detail'!BM:BM))</f>
        <v/>
      </c>
      <c r="R3086" t="str">
        <f>IF(_xlfn.XLOOKUP(F3086,'Shipment Detail'!N:N,'Shipment Detail'!AV:AV)&gt;60,10,"")</f>
        <v/>
      </c>
      <c r="T3086" s="3">
        <f>TCD!C3086</f>
        <v>9.1300000000000026</v>
      </c>
    </row>
    <row r="3087" spans="1:20" x14ac:dyDescent="0.2">
      <c r="A3087" t="str">
        <f t="shared" si="149"/>
        <v>FEDEX FRANCE</v>
      </c>
      <c r="B3087" s="5">
        <f t="shared" si="150"/>
        <v>46174</v>
      </c>
      <c r="F3087" s="6">
        <f>TCD!A3087</f>
        <v>873595688289</v>
      </c>
      <c r="H3087" s="18" t="str">
        <f>TCD!F3087</f>
        <v>E</v>
      </c>
      <c r="I3087" t="str">
        <f>TCD!B3087</f>
        <v>FR</v>
      </c>
      <c r="J3087" t="str">
        <f>IF(COUNTIF(Zoning!B:B,I3087)=0,"inconnu",_xlfn.XLOOKUP(I3087,Zoning!B:B,Zoning!C:C))</f>
        <v>France</v>
      </c>
      <c r="K3087">
        <f>_xlfn.XLOOKUP(F3087,'Shipment Detail'!N:N,'Shipment Detail'!AB:AB)</f>
        <v>2</v>
      </c>
      <c r="L3087">
        <f>TCD!E3087</f>
        <v>12</v>
      </c>
      <c r="M3087" t="str">
        <f>IF(J3087="France","ST",_xlfn.XLOOKUP(F3087,'Shipment Detail'!N:N,'Shipment Detail'!E:E,""))</f>
        <v>ST</v>
      </c>
      <c r="N3087">
        <f t="shared" si="151"/>
        <v>0.2</v>
      </c>
      <c r="O3087" t="str">
        <f>IF(_xlfn.XLOOKUP(F3087,'Shipment Detail'!N:N,'Shipment Detail'!BM:BM)=0,"",_xlfn.XLOOKUP(F3087,'Shipment Detail'!N:N,'Shipment Detail'!BM:BM))</f>
        <v/>
      </c>
      <c r="R3087" t="str">
        <f>IF(_xlfn.XLOOKUP(F3087,'Shipment Detail'!N:N,'Shipment Detail'!AV:AV)&gt;60,10,"")</f>
        <v/>
      </c>
      <c r="T3087" s="3">
        <f>TCD!C3087</f>
        <v>8.4599999999999973</v>
      </c>
    </row>
    <row r="3088" spans="1:20" x14ac:dyDescent="0.2">
      <c r="A3088" t="str">
        <f t="shared" si="149"/>
        <v>FEDEX FRANCE</v>
      </c>
      <c r="B3088" s="5">
        <f t="shared" si="150"/>
        <v>46174</v>
      </c>
      <c r="F3088" s="6">
        <f>TCD!A3088</f>
        <v>873595738552</v>
      </c>
      <c r="H3088" s="18" t="str">
        <f>TCD!F3088</f>
        <v>E</v>
      </c>
      <c r="I3088" t="str">
        <f>TCD!B3088</f>
        <v>FR</v>
      </c>
      <c r="J3088" t="str">
        <f>IF(COUNTIF(Zoning!B:B,I3088)=0,"inconnu",_xlfn.XLOOKUP(I3088,Zoning!B:B,Zoning!C:C))</f>
        <v>France</v>
      </c>
      <c r="K3088">
        <f>_xlfn.XLOOKUP(F3088,'Shipment Detail'!N:N,'Shipment Detail'!AB:AB)</f>
        <v>3</v>
      </c>
      <c r="L3088">
        <f>TCD!E3088</f>
        <v>16.8</v>
      </c>
      <c r="M3088" t="str">
        <f>IF(J3088="France","ST",_xlfn.XLOOKUP(F3088,'Shipment Detail'!N:N,'Shipment Detail'!E:E,""))</f>
        <v>ST</v>
      </c>
      <c r="N3088">
        <f t="shared" si="151"/>
        <v>0.2</v>
      </c>
      <c r="O3088" t="str">
        <f>IF(_xlfn.XLOOKUP(F3088,'Shipment Detail'!N:N,'Shipment Detail'!BM:BM)=0,"",_xlfn.XLOOKUP(F3088,'Shipment Detail'!N:N,'Shipment Detail'!BM:BM))</f>
        <v/>
      </c>
      <c r="R3088" t="str">
        <f>IF(_xlfn.XLOOKUP(F3088,'Shipment Detail'!N:N,'Shipment Detail'!AV:AV)&gt;60,10,"")</f>
        <v/>
      </c>
      <c r="T3088" s="3">
        <f>TCD!C3088</f>
        <v>10.129999999999995</v>
      </c>
    </row>
    <row r="3089" spans="1:20" x14ac:dyDescent="0.2">
      <c r="A3089" t="str">
        <f t="shared" si="149"/>
        <v>FEDEX FRANCE</v>
      </c>
      <c r="B3089" s="5">
        <f t="shared" si="150"/>
        <v>46174</v>
      </c>
      <c r="F3089" s="6">
        <f>TCD!A3089</f>
        <v>873595754386</v>
      </c>
      <c r="H3089" s="18" t="str">
        <f>TCD!F3089</f>
        <v>E</v>
      </c>
      <c r="I3089" t="str">
        <f>TCD!B3089</f>
        <v>FR</v>
      </c>
      <c r="J3089" t="str">
        <f>IF(COUNTIF(Zoning!B:B,I3089)=0,"inconnu",_xlfn.XLOOKUP(I3089,Zoning!B:B,Zoning!C:C))</f>
        <v>France</v>
      </c>
      <c r="K3089">
        <f>_xlfn.XLOOKUP(F3089,'Shipment Detail'!N:N,'Shipment Detail'!AB:AB)</f>
        <v>2</v>
      </c>
      <c r="L3089">
        <f>TCD!E3089</f>
        <v>16.200000000000003</v>
      </c>
      <c r="M3089" t="str">
        <f>IF(J3089="France","ST",_xlfn.XLOOKUP(F3089,'Shipment Detail'!N:N,'Shipment Detail'!E:E,""))</f>
        <v>ST</v>
      </c>
      <c r="N3089">
        <f t="shared" si="151"/>
        <v>0.2</v>
      </c>
      <c r="O3089" t="str">
        <f>IF(_xlfn.XLOOKUP(F3089,'Shipment Detail'!N:N,'Shipment Detail'!BM:BM)=0,"",_xlfn.XLOOKUP(F3089,'Shipment Detail'!N:N,'Shipment Detail'!BM:BM))</f>
        <v/>
      </c>
      <c r="R3089" t="str">
        <f>IF(_xlfn.XLOOKUP(F3089,'Shipment Detail'!N:N,'Shipment Detail'!AV:AV)&gt;60,10,"")</f>
        <v/>
      </c>
      <c r="T3089" s="3">
        <f>TCD!C3089</f>
        <v>10.129999999999995</v>
      </c>
    </row>
    <row r="3090" spans="1:20" x14ac:dyDescent="0.2">
      <c r="A3090" t="str">
        <f t="shared" si="149"/>
        <v>FEDEX FRANCE</v>
      </c>
      <c r="B3090" s="5">
        <f t="shared" si="150"/>
        <v>46174</v>
      </c>
      <c r="F3090" s="6">
        <f>TCD!A3090</f>
        <v>873595797507</v>
      </c>
      <c r="H3090" s="18" t="str">
        <f>TCD!F3090</f>
        <v>E</v>
      </c>
      <c r="I3090" t="str">
        <f>TCD!B3090</f>
        <v>FR</v>
      </c>
      <c r="J3090" t="str">
        <f>IF(COUNTIF(Zoning!B:B,I3090)=0,"inconnu",_xlfn.XLOOKUP(I3090,Zoning!B:B,Zoning!C:C))</f>
        <v>France</v>
      </c>
      <c r="K3090">
        <f>_xlfn.XLOOKUP(F3090,'Shipment Detail'!N:N,'Shipment Detail'!AB:AB)</f>
        <v>4</v>
      </c>
      <c r="L3090">
        <f>TCD!E3090</f>
        <v>32.200000000000003</v>
      </c>
      <c r="M3090" t="str">
        <f>IF(J3090="France","ST",_xlfn.XLOOKUP(F3090,'Shipment Detail'!N:N,'Shipment Detail'!E:E,""))</f>
        <v>ST</v>
      </c>
      <c r="N3090">
        <f t="shared" si="151"/>
        <v>0.2</v>
      </c>
      <c r="O3090" t="str">
        <f>IF(_xlfn.XLOOKUP(F3090,'Shipment Detail'!N:N,'Shipment Detail'!BM:BM)=0,"",_xlfn.XLOOKUP(F3090,'Shipment Detail'!N:N,'Shipment Detail'!BM:BM))</f>
        <v/>
      </c>
      <c r="R3090" t="str">
        <f>IF(_xlfn.XLOOKUP(F3090,'Shipment Detail'!N:N,'Shipment Detail'!AV:AV)&gt;60,10,"")</f>
        <v/>
      </c>
      <c r="T3090" s="3">
        <f>TCD!C3090</f>
        <v>15.489999999999995</v>
      </c>
    </row>
    <row r="3091" spans="1:20" x14ac:dyDescent="0.2">
      <c r="A3091" t="str">
        <f t="shared" si="149"/>
        <v>FEDEX FRANCE</v>
      </c>
      <c r="B3091" s="5">
        <f t="shared" si="150"/>
        <v>46174</v>
      </c>
      <c r="F3091" s="6">
        <f>TCD!A3091</f>
        <v>873595841036</v>
      </c>
      <c r="H3091" s="18" t="str">
        <f>TCD!F3091</f>
        <v>E</v>
      </c>
      <c r="I3091" t="str">
        <f>TCD!B3091</f>
        <v>FR</v>
      </c>
      <c r="J3091" t="str">
        <f>IF(COUNTIF(Zoning!B:B,I3091)=0,"inconnu",_xlfn.XLOOKUP(I3091,Zoning!B:B,Zoning!C:C))</f>
        <v>France</v>
      </c>
      <c r="K3091">
        <f>_xlfn.XLOOKUP(F3091,'Shipment Detail'!N:N,'Shipment Detail'!AB:AB)</f>
        <v>1</v>
      </c>
      <c r="L3091">
        <f>TCD!E3091</f>
        <v>9</v>
      </c>
      <c r="M3091" t="str">
        <f>IF(J3091="France","ST",_xlfn.XLOOKUP(F3091,'Shipment Detail'!N:N,'Shipment Detail'!E:E,""))</f>
        <v>ST</v>
      </c>
      <c r="N3091">
        <f t="shared" si="151"/>
        <v>0.2</v>
      </c>
      <c r="O3091" t="str">
        <f>IF(_xlfn.XLOOKUP(F3091,'Shipment Detail'!N:N,'Shipment Detail'!BM:BM)=0,"",_xlfn.XLOOKUP(F3091,'Shipment Detail'!N:N,'Shipment Detail'!BM:BM))</f>
        <v/>
      </c>
      <c r="R3091" t="str">
        <f>IF(_xlfn.XLOOKUP(F3091,'Shipment Detail'!N:N,'Shipment Detail'!AV:AV)&gt;60,10,"")</f>
        <v/>
      </c>
      <c r="T3091" s="3">
        <f>TCD!C3091</f>
        <v>7.4600000000000009</v>
      </c>
    </row>
    <row r="3092" spans="1:20" x14ac:dyDescent="0.2">
      <c r="A3092" t="str">
        <f t="shared" si="149"/>
        <v>FEDEX FRANCE</v>
      </c>
      <c r="B3092" s="5">
        <f t="shared" si="150"/>
        <v>46174</v>
      </c>
      <c r="F3092" s="6">
        <f>TCD!A3092</f>
        <v>873595864070</v>
      </c>
      <c r="H3092" s="18" t="str">
        <f>TCD!F3092</f>
        <v>E</v>
      </c>
      <c r="I3092" t="str">
        <f>TCD!B3092</f>
        <v>FR</v>
      </c>
      <c r="J3092" t="str">
        <f>IF(COUNTIF(Zoning!B:B,I3092)=0,"inconnu",_xlfn.XLOOKUP(I3092,Zoning!B:B,Zoning!C:C))</f>
        <v>France</v>
      </c>
      <c r="K3092">
        <f>_xlfn.XLOOKUP(F3092,'Shipment Detail'!N:N,'Shipment Detail'!AB:AB)</f>
        <v>3</v>
      </c>
      <c r="L3092">
        <f>TCD!E3092</f>
        <v>16.8</v>
      </c>
      <c r="M3092" t="str">
        <f>IF(J3092="France","ST",_xlfn.XLOOKUP(F3092,'Shipment Detail'!N:N,'Shipment Detail'!E:E,""))</f>
        <v>ST</v>
      </c>
      <c r="N3092">
        <f t="shared" si="151"/>
        <v>0.2</v>
      </c>
      <c r="O3092" t="str">
        <f>IF(_xlfn.XLOOKUP(F3092,'Shipment Detail'!N:N,'Shipment Detail'!BM:BM)=0,"",_xlfn.XLOOKUP(F3092,'Shipment Detail'!N:N,'Shipment Detail'!BM:BM))</f>
        <v/>
      </c>
      <c r="R3092" t="str">
        <f>IF(_xlfn.XLOOKUP(F3092,'Shipment Detail'!N:N,'Shipment Detail'!AV:AV)&gt;60,10,"")</f>
        <v/>
      </c>
      <c r="T3092" s="3">
        <f>TCD!C3092</f>
        <v>10.129999999999995</v>
      </c>
    </row>
    <row r="3093" spans="1:20" x14ac:dyDescent="0.2">
      <c r="A3093" t="str">
        <f t="shared" si="149"/>
        <v>FEDEX FRANCE</v>
      </c>
      <c r="B3093" s="5">
        <f t="shared" si="150"/>
        <v>46174</v>
      </c>
      <c r="F3093" s="6">
        <f>TCD!A3093</f>
        <v>873595879007</v>
      </c>
      <c r="H3093" s="18" t="str">
        <f>TCD!F3093</f>
        <v>E</v>
      </c>
      <c r="I3093" t="str">
        <f>TCD!B3093</f>
        <v>FR</v>
      </c>
      <c r="J3093" t="str">
        <f>IF(COUNTIF(Zoning!B:B,I3093)=0,"inconnu",_xlfn.XLOOKUP(I3093,Zoning!B:B,Zoning!C:C))</f>
        <v>France</v>
      </c>
      <c r="K3093">
        <f>_xlfn.XLOOKUP(F3093,'Shipment Detail'!N:N,'Shipment Detail'!AB:AB)</f>
        <v>3</v>
      </c>
      <c r="L3093">
        <f>TCD!E3093</f>
        <v>20.100000000000001</v>
      </c>
      <c r="M3093" t="str">
        <f>IF(J3093="France","ST",_xlfn.XLOOKUP(F3093,'Shipment Detail'!N:N,'Shipment Detail'!E:E,""))</f>
        <v>ST</v>
      </c>
      <c r="N3093">
        <f t="shared" si="151"/>
        <v>0.2</v>
      </c>
      <c r="O3093" t="str">
        <f>IF(_xlfn.XLOOKUP(F3093,'Shipment Detail'!N:N,'Shipment Detail'!BM:BM)=0,"",_xlfn.XLOOKUP(F3093,'Shipment Detail'!N:N,'Shipment Detail'!BM:BM))</f>
        <v/>
      </c>
      <c r="R3093" t="str">
        <f>IF(_xlfn.XLOOKUP(F3093,'Shipment Detail'!N:N,'Shipment Detail'!AV:AV)&gt;60,10,"")</f>
        <v/>
      </c>
      <c r="T3093" s="3">
        <f>TCD!C3093</f>
        <v>11.469999999999999</v>
      </c>
    </row>
    <row r="3094" spans="1:20" x14ac:dyDescent="0.2">
      <c r="A3094" t="str">
        <f t="shared" si="149"/>
        <v>FEDEX FRANCE</v>
      </c>
      <c r="B3094" s="5">
        <f t="shared" si="150"/>
        <v>46174</v>
      </c>
      <c r="F3094" s="6">
        <f>TCD!A3094</f>
        <v>873595893868</v>
      </c>
      <c r="H3094" s="18" t="str">
        <f>TCD!F3094</f>
        <v>E</v>
      </c>
      <c r="I3094" t="str">
        <f>TCD!B3094</f>
        <v>FR</v>
      </c>
      <c r="J3094" t="str">
        <f>IF(COUNTIF(Zoning!B:B,I3094)=0,"inconnu",_xlfn.XLOOKUP(I3094,Zoning!B:B,Zoning!C:C))</f>
        <v>France</v>
      </c>
      <c r="K3094">
        <f>_xlfn.XLOOKUP(F3094,'Shipment Detail'!N:N,'Shipment Detail'!AB:AB)</f>
        <v>3</v>
      </c>
      <c r="L3094">
        <f>TCD!E3094</f>
        <v>17.400000000000002</v>
      </c>
      <c r="M3094" t="str">
        <f>IF(J3094="France","ST",_xlfn.XLOOKUP(F3094,'Shipment Detail'!N:N,'Shipment Detail'!E:E,""))</f>
        <v>ST</v>
      </c>
      <c r="N3094">
        <f t="shared" si="151"/>
        <v>0.2</v>
      </c>
      <c r="O3094" t="str">
        <f>IF(_xlfn.XLOOKUP(F3094,'Shipment Detail'!N:N,'Shipment Detail'!BM:BM)=0,"",_xlfn.XLOOKUP(F3094,'Shipment Detail'!N:N,'Shipment Detail'!BM:BM))</f>
        <v/>
      </c>
      <c r="R3094" t="str">
        <f>IF(_xlfn.XLOOKUP(F3094,'Shipment Detail'!N:N,'Shipment Detail'!AV:AV)&gt;60,10,"")</f>
        <v/>
      </c>
      <c r="T3094" s="3">
        <f>TCD!C3094</f>
        <v>10.469999999999999</v>
      </c>
    </row>
    <row r="3095" spans="1:20" x14ac:dyDescent="0.2">
      <c r="A3095" t="str">
        <f t="shared" si="149"/>
        <v>FEDEX FRANCE</v>
      </c>
      <c r="B3095" s="5">
        <f t="shared" si="150"/>
        <v>46174</v>
      </c>
      <c r="F3095" s="6">
        <f>TCD!A3095</f>
        <v>873595912661</v>
      </c>
      <c r="H3095" s="18" t="str">
        <f>TCD!F3095</f>
        <v>E</v>
      </c>
      <c r="I3095" t="str">
        <f>TCD!B3095</f>
        <v>FR</v>
      </c>
      <c r="J3095" t="str">
        <f>IF(COUNTIF(Zoning!B:B,I3095)=0,"inconnu",_xlfn.XLOOKUP(I3095,Zoning!B:B,Zoning!C:C))</f>
        <v>France</v>
      </c>
      <c r="K3095">
        <f>_xlfn.XLOOKUP(F3095,'Shipment Detail'!N:N,'Shipment Detail'!AB:AB)</f>
        <v>2</v>
      </c>
      <c r="L3095">
        <f>TCD!E3095</f>
        <v>15</v>
      </c>
      <c r="M3095" t="str">
        <f>IF(J3095="France","ST",_xlfn.XLOOKUP(F3095,'Shipment Detail'!N:N,'Shipment Detail'!E:E,""))</f>
        <v>ST</v>
      </c>
      <c r="N3095">
        <f t="shared" si="151"/>
        <v>0.2</v>
      </c>
      <c r="O3095" t="str">
        <f>IF(_xlfn.XLOOKUP(F3095,'Shipment Detail'!N:N,'Shipment Detail'!BM:BM)=0,"",_xlfn.XLOOKUP(F3095,'Shipment Detail'!N:N,'Shipment Detail'!BM:BM))</f>
        <v/>
      </c>
      <c r="R3095" t="str">
        <f>IF(_xlfn.XLOOKUP(F3095,'Shipment Detail'!N:N,'Shipment Detail'!AV:AV)&gt;60,10,"")</f>
        <v/>
      </c>
      <c r="T3095" s="3">
        <f>TCD!C3095</f>
        <v>9.4600000000000009</v>
      </c>
    </row>
    <row r="3096" spans="1:20" x14ac:dyDescent="0.2">
      <c r="A3096" t="str">
        <f t="shared" si="149"/>
        <v>FEDEX FRANCE</v>
      </c>
      <c r="B3096" s="5">
        <f t="shared" si="150"/>
        <v>46174</v>
      </c>
      <c r="F3096" s="6">
        <f>TCD!A3096</f>
        <v>873595925606</v>
      </c>
      <c r="H3096" s="18" t="str">
        <f>TCD!F3096</f>
        <v>E</v>
      </c>
      <c r="I3096" t="str">
        <f>TCD!B3096</f>
        <v>FR</v>
      </c>
      <c r="J3096" t="str">
        <f>IF(COUNTIF(Zoning!B:B,I3096)=0,"inconnu",_xlfn.XLOOKUP(I3096,Zoning!B:B,Zoning!C:C))</f>
        <v>France</v>
      </c>
      <c r="K3096">
        <f>_xlfn.XLOOKUP(F3096,'Shipment Detail'!N:N,'Shipment Detail'!AB:AB)</f>
        <v>4</v>
      </c>
      <c r="L3096">
        <f>TCD!E3096</f>
        <v>20</v>
      </c>
      <c r="M3096" t="str">
        <f>IF(J3096="France","ST",_xlfn.XLOOKUP(F3096,'Shipment Detail'!N:N,'Shipment Detail'!E:E,""))</f>
        <v>ST</v>
      </c>
      <c r="N3096">
        <f t="shared" si="151"/>
        <v>0.2</v>
      </c>
      <c r="O3096" t="str">
        <f>IF(_xlfn.XLOOKUP(F3096,'Shipment Detail'!N:N,'Shipment Detail'!BM:BM)=0,"",_xlfn.XLOOKUP(F3096,'Shipment Detail'!N:N,'Shipment Detail'!BM:BM))</f>
        <v/>
      </c>
      <c r="R3096" t="str">
        <f>IF(_xlfn.XLOOKUP(F3096,'Shipment Detail'!N:N,'Shipment Detail'!AV:AV)&gt;60,10,"")</f>
        <v/>
      </c>
      <c r="T3096" s="3">
        <f>TCD!C3096</f>
        <v>11.14</v>
      </c>
    </row>
    <row r="3097" spans="1:20" x14ac:dyDescent="0.2">
      <c r="A3097" t="str">
        <f t="shared" si="149"/>
        <v>FEDEX FRANCE</v>
      </c>
      <c r="B3097" s="5">
        <f t="shared" si="150"/>
        <v>46174</v>
      </c>
      <c r="F3097" s="6">
        <f>TCD!A3097</f>
        <v>873595950560</v>
      </c>
      <c r="H3097" s="18" t="str">
        <f>TCD!F3097</f>
        <v>E</v>
      </c>
      <c r="I3097" t="str">
        <f>TCD!B3097</f>
        <v>FR</v>
      </c>
      <c r="J3097" t="str">
        <f>IF(COUNTIF(Zoning!B:B,I3097)=0,"inconnu",_xlfn.XLOOKUP(I3097,Zoning!B:B,Zoning!C:C))</f>
        <v>France</v>
      </c>
      <c r="K3097">
        <f>_xlfn.XLOOKUP(F3097,'Shipment Detail'!N:N,'Shipment Detail'!AB:AB)</f>
        <v>2</v>
      </c>
      <c r="L3097">
        <f>TCD!E3097</f>
        <v>14</v>
      </c>
      <c r="M3097" t="str">
        <f>IF(J3097="France","ST",_xlfn.XLOOKUP(F3097,'Shipment Detail'!N:N,'Shipment Detail'!E:E,""))</f>
        <v>ST</v>
      </c>
      <c r="N3097">
        <f t="shared" si="151"/>
        <v>0.2</v>
      </c>
      <c r="O3097" t="str">
        <f>IF(_xlfn.XLOOKUP(F3097,'Shipment Detail'!N:N,'Shipment Detail'!BM:BM)=0,"",_xlfn.XLOOKUP(F3097,'Shipment Detail'!N:N,'Shipment Detail'!BM:BM))</f>
        <v/>
      </c>
      <c r="R3097" t="str">
        <f>IF(_xlfn.XLOOKUP(F3097,'Shipment Detail'!N:N,'Shipment Detail'!AV:AV)&gt;60,10,"")</f>
        <v/>
      </c>
      <c r="T3097" s="3">
        <f>TCD!C3097</f>
        <v>9.1300000000000026</v>
      </c>
    </row>
    <row r="3098" spans="1:20" x14ac:dyDescent="0.2">
      <c r="A3098" t="str">
        <f t="shared" si="149"/>
        <v>FEDEX FRANCE</v>
      </c>
      <c r="B3098" s="5">
        <f t="shared" si="150"/>
        <v>46174</v>
      </c>
      <c r="F3098" s="6">
        <f>TCD!A3098</f>
        <v>873595972759</v>
      </c>
      <c r="H3098" s="18" t="str">
        <f>TCD!F3098</f>
        <v>E</v>
      </c>
      <c r="I3098" t="str">
        <f>TCD!B3098</f>
        <v>FR</v>
      </c>
      <c r="J3098" t="str">
        <f>IF(COUNTIF(Zoning!B:B,I3098)=0,"inconnu",_xlfn.XLOOKUP(I3098,Zoning!B:B,Zoning!C:C))</f>
        <v>France</v>
      </c>
      <c r="K3098">
        <f>_xlfn.XLOOKUP(F3098,'Shipment Detail'!N:N,'Shipment Detail'!AB:AB)</f>
        <v>2</v>
      </c>
      <c r="L3098">
        <f>TCD!E3098</f>
        <v>16.600000000000001</v>
      </c>
      <c r="M3098" t="str">
        <f>IF(J3098="France","ST",_xlfn.XLOOKUP(F3098,'Shipment Detail'!N:N,'Shipment Detail'!E:E,""))</f>
        <v>ST</v>
      </c>
      <c r="N3098">
        <f t="shared" si="151"/>
        <v>0.2</v>
      </c>
      <c r="O3098" t="str">
        <f>IF(_xlfn.XLOOKUP(F3098,'Shipment Detail'!N:N,'Shipment Detail'!BM:BM)=0,"",_xlfn.XLOOKUP(F3098,'Shipment Detail'!N:N,'Shipment Detail'!BM:BM))</f>
        <v/>
      </c>
      <c r="R3098" t="str">
        <f>IF(_xlfn.XLOOKUP(F3098,'Shipment Detail'!N:N,'Shipment Detail'!AV:AV)&gt;60,10,"")</f>
        <v/>
      </c>
      <c r="T3098" s="3">
        <f>TCD!C3098</f>
        <v>10.129999999999995</v>
      </c>
    </row>
    <row r="3099" spans="1:20" x14ac:dyDescent="0.2">
      <c r="A3099" t="str">
        <f t="shared" si="149"/>
        <v>FEDEX FRANCE</v>
      </c>
      <c r="B3099" s="5">
        <f t="shared" si="150"/>
        <v>46174</v>
      </c>
      <c r="F3099" s="6">
        <f>TCD!A3099</f>
        <v>873595990622</v>
      </c>
      <c r="H3099" s="18" t="str">
        <f>TCD!F3099</f>
        <v>E</v>
      </c>
      <c r="I3099" t="str">
        <f>TCD!B3099</f>
        <v>FR</v>
      </c>
      <c r="J3099" t="str">
        <f>IF(COUNTIF(Zoning!B:B,I3099)=0,"inconnu",_xlfn.XLOOKUP(I3099,Zoning!B:B,Zoning!C:C))</f>
        <v>France</v>
      </c>
      <c r="K3099">
        <f>_xlfn.XLOOKUP(F3099,'Shipment Detail'!N:N,'Shipment Detail'!AB:AB)</f>
        <v>3</v>
      </c>
      <c r="L3099">
        <f>TCD!E3099</f>
        <v>15</v>
      </c>
      <c r="M3099" t="str">
        <f>IF(J3099="France","ST",_xlfn.XLOOKUP(F3099,'Shipment Detail'!N:N,'Shipment Detail'!E:E,""))</f>
        <v>ST</v>
      </c>
      <c r="N3099">
        <f t="shared" si="151"/>
        <v>0.2</v>
      </c>
      <c r="O3099" t="str">
        <f>IF(_xlfn.XLOOKUP(F3099,'Shipment Detail'!N:N,'Shipment Detail'!BM:BM)=0,"",_xlfn.XLOOKUP(F3099,'Shipment Detail'!N:N,'Shipment Detail'!BM:BM))</f>
        <v/>
      </c>
      <c r="R3099" t="str">
        <f>IF(_xlfn.XLOOKUP(F3099,'Shipment Detail'!N:N,'Shipment Detail'!AV:AV)&gt;60,10,"")</f>
        <v/>
      </c>
      <c r="T3099" s="3">
        <f>TCD!C3099</f>
        <v>9.4600000000000009</v>
      </c>
    </row>
    <row r="3100" spans="1:20" x14ac:dyDescent="0.2">
      <c r="A3100" t="str">
        <f t="shared" si="149"/>
        <v>FEDEX FRANCE</v>
      </c>
      <c r="B3100" s="5">
        <f t="shared" si="150"/>
        <v>46174</v>
      </c>
      <c r="F3100" s="6">
        <f>TCD!A3100</f>
        <v>873596006407</v>
      </c>
      <c r="H3100" s="18" t="str">
        <f>TCD!F3100</f>
        <v>E</v>
      </c>
      <c r="I3100" t="str">
        <f>TCD!B3100</f>
        <v>FR</v>
      </c>
      <c r="J3100" t="str">
        <f>IF(COUNTIF(Zoning!B:B,I3100)=0,"inconnu",_xlfn.XLOOKUP(I3100,Zoning!B:B,Zoning!C:C))</f>
        <v>France</v>
      </c>
      <c r="K3100">
        <f>_xlfn.XLOOKUP(F3100,'Shipment Detail'!N:N,'Shipment Detail'!AB:AB)</f>
        <v>2</v>
      </c>
      <c r="L3100">
        <f>TCD!E3100</f>
        <v>16.200000000000003</v>
      </c>
      <c r="M3100" t="str">
        <f>IF(J3100="France","ST",_xlfn.XLOOKUP(F3100,'Shipment Detail'!N:N,'Shipment Detail'!E:E,""))</f>
        <v>ST</v>
      </c>
      <c r="N3100">
        <f t="shared" si="151"/>
        <v>0.2</v>
      </c>
      <c r="O3100" t="str">
        <f>IF(_xlfn.XLOOKUP(F3100,'Shipment Detail'!N:N,'Shipment Detail'!BM:BM)=0,"",_xlfn.XLOOKUP(F3100,'Shipment Detail'!N:N,'Shipment Detail'!BM:BM))</f>
        <v/>
      </c>
      <c r="R3100" t="str">
        <f>IF(_xlfn.XLOOKUP(F3100,'Shipment Detail'!N:N,'Shipment Detail'!AV:AV)&gt;60,10,"")</f>
        <v/>
      </c>
      <c r="T3100" s="3">
        <f>TCD!C3100</f>
        <v>10.129999999999995</v>
      </c>
    </row>
    <row r="3101" spans="1:20" x14ac:dyDescent="0.2">
      <c r="A3101" t="str">
        <f t="shared" si="149"/>
        <v>FEDEX FRANCE</v>
      </c>
      <c r="B3101" s="5">
        <f t="shared" si="150"/>
        <v>46174</v>
      </c>
      <c r="F3101" s="6">
        <f>TCD!A3101</f>
        <v>873596019359</v>
      </c>
      <c r="H3101" s="18" t="str">
        <f>TCD!F3101</f>
        <v>E</v>
      </c>
      <c r="I3101" t="str">
        <f>TCD!B3101</f>
        <v>FR</v>
      </c>
      <c r="J3101" t="str">
        <f>IF(COUNTIF(Zoning!B:B,I3101)=0,"inconnu",_xlfn.XLOOKUP(I3101,Zoning!B:B,Zoning!C:C))</f>
        <v>France</v>
      </c>
      <c r="K3101">
        <f>_xlfn.XLOOKUP(F3101,'Shipment Detail'!N:N,'Shipment Detail'!AB:AB)</f>
        <v>5</v>
      </c>
      <c r="L3101">
        <f>TCD!E3101</f>
        <v>25.700000000000003</v>
      </c>
      <c r="M3101" t="str">
        <f>IF(J3101="France","ST",_xlfn.XLOOKUP(F3101,'Shipment Detail'!N:N,'Shipment Detail'!E:E,""))</f>
        <v>ST</v>
      </c>
      <c r="N3101">
        <f t="shared" si="151"/>
        <v>0.2</v>
      </c>
      <c r="O3101" t="str">
        <f>IF(_xlfn.XLOOKUP(F3101,'Shipment Detail'!N:N,'Shipment Detail'!BM:BM)=0,"",_xlfn.XLOOKUP(F3101,'Shipment Detail'!N:N,'Shipment Detail'!BM:BM))</f>
        <v/>
      </c>
      <c r="R3101" t="str">
        <f>IF(_xlfn.XLOOKUP(F3101,'Shipment Detail'!N:N,'Shipment Detail'!AV:AV)&gt;60,10,"")</f>
        <v/>
      </c>
      <c r="T3101" s="3">
        <f>TCD!C3101</f>
        <v>13.149999999999999</v>
      </c>
    </row>
    <row r="3102" spans="1:20" x14ac:dyDescent="0.2">
      <c r="A3102" t="str">
        <f t="shared" si="149"/>
        <v>FEDEX FRANCE</v>
      </c>
      <c r="B3102" s="5">
        <f t="shared" si="150"/>
        <v>46174</v>
      </c>
      <c r="F3102" s="6">
        <f>TCD!A3102</f>
        <v>873596048804</v>
      </c>
      <c r="H3102" s="18" t="str">
        <f>TCD!F3102</f>
        <v>E</v>
      </c>
      <c r="I3102" t="str">
        <f>TCD!B3102</f>
        <v>FR</v>
      </c>
      <c r="J3102" t="str">
        <f>IF(COUNTIF(Zoning!B:B,I3102)=0,"inconnu",_xlfn.XLOOKUP(I3102,Zoning!B:B,Zoning!C:C))</f>
        <v>France</v>
      </c>
      <c r="K3102">
        <f>_xlfn.XLOOKUP(F3102,'Shipment Detail'!N:N,'Shipment Detail'!AB:AB)</f>
        <v>2</v>
      </c>
      <c r="L3102">
        <f>TCD!E3102</f>
        <v>13.799999999999999</v>
      </c>
      <c r="M3102" t="str">
        <f>IF(J3102="France","ST",_xlfn.XLOOKUP(F3102,'Shipment Detail'!N:N,'Shipment Detail'!E:E,""))</f>
        <v>ST</v>
      </c>
      <c r="N3102">
        <f t="shared" si="151"/>
        <v>0.2</v>
      </c>
      <c r="O3102" t="str">
        <f>IF(_xlfn.XLOOKUP(F3102,'Shipment Detail'!N:N,'Shipment Detail'!BM:BM)=0,"",_xlfn.XLOOKUP(F3102,'Shipment Detail'!N:N,'Shipment Detail'!BM:BM))</f>
        <v/>
      </c>
      <c r="R3102" t="str">
        <f>IF(_xlfn.XLOOKUP(F3102,'Shipment Detail'!N:N,'Shipment Detail'!AV:AV)&gt;60,10,"")</f>
        <v/>
      </c>
      <c r="T3102" s="3">
        <f>TCD!C3102</f>
        <v>9.1300000000000026</v>
      </c>
    </row>
    <row r="3103" spans="1:20" x14ac:dyDescent="0.2">
      <c r="A3103" t="str">
        <f t="shared" si="149"/>
        <v>FEDEX FRANCE</v>
      </c>
      <c r="B3103" s="5">
        <f t="shared" si="150"/>
        <v>46174</v>
      </c>
      <c r="F3103" s="6">
        <f>TCD!A3103</f>
        <v>873596060871</v>
      </c>
      <c r="H3103" s="18" t="str">
        <f>TCD!F3103</f>
        <v>E</v>
      </c>
      <c r="I3103" t="str">
        <f>TCD!B3103</f>
        <v>FR</v>
      </c>
      <c r="J3103" t="str">
        <f>IF(COUNTIF(Zoning!B:B,I3103)=0,"inconnu",_xlfn.XLOOKUP(I3103,Zoning!B:B,Zoning!C:C))</f>
        <v>France</v>
      </c>
      <c r="K3103">
        <f>_xlfn.XLOOKUP(F3103,'Shipment Detail'!N:N,'Shipment Detail'!AB:AB)</f>
        <v>1</v>
      </c>
      <c r="L3103">
        <f>TCD!E3103</f>
        <v>7</v>
      </c>
      <c r="M3103" t="str">
        <f>IF(J3103="France","ST",_xlfn.XLOOKUP(F3103,'Shipment Detail'!N:N,'Shipment Detail'!E:E,""))</f>
        <v>ST</v>
      </c>
      <c r="N3103">
        <f t="shared" si="151"/>
        <v>0.2</v>
      </c>
      <c r="O3103" t="str">
        <f>IF(_xlfn.XLOOKUP(F3103,'Shipment Detail'!N:N,'Shipment Detail'!BM:BM)=0,"",_xlfn.XLOOKUP(F3103,'Shipment Detail'!N:N,'Shipment Detail'!BM:BM))</f>
        <v/>
      </c>
      <c r="R3103" t="str">
        <f>IF(_xlfn.XLOOKUP(F3103,'Shipment Detail'!N:N,'Shipment Detail'!AV:AV)&gt;60,10,"")</f>
        <v/>
      </c>
      <c r="T3103" s="3">
        <f>TCD!C3103</f>
        <v>6.7899999999999991</v>
      </c>
    </row>
    <row r="3104" spans="1:20" x14ac:dyDescent="0.2">
      <c r="A3104" t="str">
        <f t="shared" si="149"/>
        <v>FEDEX FRANCE</v>
      </c>
      <c r="B3104" s="5">
        <f t="shared" si="150"/>
        <v>46174</v>
      </c>
      <c r="F3104" s="6">
        <f>TCD!A3104</f>
        <v>873596081870</v>
      </c>
      <c r="H3104" s="18" t="str">
        <f>TCD!F3104</f>
        <v>E</v>
      </c>
      <c r="I3104" t="str">
        <f>TCD!B3104</f>
        <v>FR</v>
      </c>
      <c r="J3104" t="str">
        <f>IF(COUNTIF(Zoning!B:B,I3104)=0,"inconnu",_xlfn.XLOOKUP(I3104,Zoning!B:B,Zoning!C:C))</f>
        <v>France</v>
      </c>
      <c r="K3104">
        <f>_xlfn.XLOOKUP(F3104,'Shipment Detail'!N:N,'Shipment Detail'!AB:AB)</f>
        <v>3</v>
      </c>
      <c r="L3104">
        <f>TCD!E3104</f>
        <v>22.400000000000002</v>
      </c>
      <c r="M3104" t="str">
        <f>IF(J3104="France","ST",_xlfn.XLOOKUP(F3104,'Shipment Detail'!N:N,'Shipment Detail'!E:E,""))</f>
        <v>ST</v>
      </c>
      <c r="N3104">
        <f t="shared" si="151"/>
        <v>0.2</v>
      </c>
      <c r="O3104" t="str">
        <f>IF(_xlfn.XLOOKUP(F3104,'Shipment Detail'!N:N,'Shipment Detail'!BM:BM)=0,"",_xlfn.XLOOKUP(F3104,'Shipment Detail'!N:N,'Shipment Detail'!BM:BM))</f>
        <v/>
      </c>
      <c r="R3104" t="str">
        <f>IF(_xlfn.XLOOKUP(F3104,'Shipment Detail'!N:N,'Shipment Detail'!AV:AV)&gt;60,10,"")</f>
        <v/>
      </c>
      <c r="T3104" s="3">
        <f>TCD!C3104</f>
        <v>12.14</v>
      </c>
    </row>
    <row r="3105" spans="1:20" x14ac:dyDescent="0.2">
      <c r="A3105" t="str">
        <f t="shared" si="149"/>
        <v>FEDEX FRANCE</v>
      </c>
      <c r="B3105" s="5">
        <f t="shared" si="150"/>
        <v>46174</v>
      </c>
      <c r="F3105" s="6">
        <f>TCD!A3105</f>
        <v>873596100386</v>
      </c>
      <c r="H3105" s="18" t="str">
        <f>TCD!F3105</f>
        <v>E</v>
      </c>
      <c r="I3105" t="str">
        <f>TCD!B3105</f>
        <v>FR</v>
      </c>
      <c r="J3105" t="str">
        <f>IF(COUNTIF(Zoning!B:B,I3105)=0,"inconnu",_xlfn.XLOOKUP(I3105,Zoning!B:B,Zoning!C:C))</f>
        <v>France</v>
      </c>
      <c r="K3105">
        <f>_xlfn.XLOOKUP(F3105,'Shipment Detail'!N:N,'Shipment Detail'!AB:AB)</f>
        <v>1</v>
      </c>
      <c r="L3105">
        <f>TCD!E3105</f>
        <v>1</v>
      </c>
      <c r="M3105" t="str">
        <f>IF(J3105="France","ST",_xlfn.XLOOKUP(F3105,'Shipment Detail'!N:N,'Shipment Detail'!E:E,""))</f>
        <v>ST</v>
      </c>
      <c r="N3105">
        <f t="shared" si="151"/>
        <v>0.2</v>
      </c>
      <c r="O3105" t="str">
        <f>IF(_xlfn.XLOOKUP(F3105,'Shipment Detail'!N:N,'Shipment Detail'!BM:BM)=0,"",_xlfn.XLOOKUP(F3105,'Shipment Detail'!N:N,'Shipment Detail'!BM:BM))</f>
        <v/>
      </c>
      <c r="R3105" t="str">
        <f>IF(_xlfn.XLOOKUP(F3105,'Shipment Detail'!N:N,'Shipment Detail'!AV:AV)&gt;60,10,"")</f>
        <v/>
      </c>
      <c r="T3105" s="3">
        <f>TCD!C3105</f>
        <v>4.7799999999999994</v>
      </c>
    </row>
    <row r="3106" spans="1:20" x14ac:dyDescent="0.2">
      <c r="A3106" t="str">
        <f t="shared" si="149"/>
        <v>FEDEX FRANCE</v>
      </c>
      <c r="B3106" s="5">
        <f t="shared" si="150"/>
        <v>46174</v>
      </c>
      <c r="F3106" s="6">
        <f>TCD!A3106</f>
        <v>873596127772</v>
      </c>
      <c r="H3106" s="18" t="str">
        <f>TCD!F3106</f>
        <v>E</v>
      </c>
      <c r="I3106" t="str">
        <f>TCD!B3106</f>
        <v>FR</v>
      </c>
      <c r="J3106" t="str">
        <f>IF(COUNTIF(Zoning!B:B,I3106)=0,"inconnu",_xlfn.XLOOKUP(I3106,Zoning!B:B,Zoning!C:C))</f>
        <v>France</v>
      </c>
      <c r="K3106">
        <f>_xlfn.XLOOKUP(F3106,'Shipment Detail'!N:N,'Shipment Detail'!AB:AB)</f>
        <v>2</v>
      </c>
      <c r="L3106">
        <f>TCD!E3106</f>
        <v>16.600000000000001</v>
      </c>
      <c r="M3106" t="str">
        <f>IF(J3106="France","ST",_xlfn.XLOOKUP(F3106,'Shipment Detail'!N:N,'Shipment Detail'!E:E,""))</f>
        <v>ST</v>
      </c>
      <c r="N3106">
        <f t="shared" si="151"/>
        <v>0.2</v>
      </c>
      <c r="O3106" t="str">
        <f>IF(_xlfn.XLOOKUP(F3106,'Shipment Detail'!N:N,'Shipment Detail'!BM:BM)=0,"",_xlfn.XLOOKUP(F3106,'Shipment Detail'!N:N,'Shipment Detail'!BM:BM))</f>
        <v/>
      </c>
      <c r="R3106" t="str">
        <f>IF(_xlfn.XLOOKUP(F3106,'Shipment Detail'!N:N,'Shipment Detail'!AV:AV)&gt;60,10,"")</f>
        <v/>
      </c>
      <c r="T3106" s="3">
        <f>TCD!C3106</f>
        <v>10.129999999999995</v>
      </c>
    </row>
    <row r="3107" spans="1:20" x14ac:dyDescent="0.2">
      <c r="A3107" t="str">
        <f t="shared" si="149"/>
        <v>FEDEX FRANCE</v>
      </c>
      <c r="B3107" s="5">
        <f t="shared" si="150"/>
        <v>46174</v>
      </c>
      <c r="F3107" s="6">
        <f>TCD!A3107</f>
        <v>873596161675</v>
      </c>
      <c r="H3107" s="18" t="str">
        <f>TCD!F3107</f>
        <v>E</v>
      </c>
      <c r="I3107" t="str">
        <f>TCD!B3107</f>
        <v>FR</v>
      </c>
      <c r="J3107" t="str">
        <f>IF(COUNTIF(Zoning!B:B,I3107)=0,"inconnu",_xlfn.XLOOKUP(I3107,Zoning!B:B,Zoning!C:C))</f>
        <v>France</v>
      </c>
      <c r="K3107">
        <f>_xlfn.XLOOKUP(F3107,'Shipment Detail'!N:N,'Shipment Detail'!AB:AB)</f>
        <v>7</v>
      </c>
      <c r="L3107">
        <f>TCD!E3107</f>
        <v>48</v>
      </c>
      <c r="M3107" t="str">
        <f>IF(J3107="France","ST",_xlfn.XLOOKUP(F3107,'Shipment Detail'!N:N,'Shipment Detail'!E:E,""))</f>
        <v>ST</v>
      </c>
      <c r="N3107">
        <f t="shared" si="151"/>
        <v>0.2</v>
      </c>
      <c r="O3107" t="str">
        <f>IF(_xlfn.XLOOKUP(F3107,'Shipment Detail'!N:N,'Shipment Detail'!BM:BM)=0,"",_xlfn.XLOOKUP(F3107,'Shipment Detail'!N:N,'Shipment Detail'!BM:BM))</f>
        <v/>
      </c>
      <c r="R3107" t="str">
        <f>IF(_xlfn.XLOOKUP(F3107,'Shipment Detail'!N:N,'Shipment Detail'!AV:AV)&gt;60,10,"")</f>
        <v/>
      </c>
      <c r="T3107" s="3">
        <f>TCD!C3107</f>
        <v>20.840000000000003</v>
      </c>
    </row>
    <row r="3108" spans="1:20" x14ac:dyDescent="0.2">
      <c r="A3108" t="str">
        <f t="shared" si="149"/>
        <v>FEDEX FRANCE</v>
      </c>
      <c r="B3108" s="5">
        <f t="shared" si="150"/>
        <v>46174</v>
      </c>
      <c r="F3108" s="6">
        <f>TCD!A3108</f>
        <v>873596193166</v>
      </c>
      <c r="H3108" s="18" t="str">
        <f>TCD!F3108</f>
        <v>E</v>
      </c>
      <c r="I3108" t="str">
        <f>TCD!B3108</f>
        <v>FR</v>
      </c>
      <c r="J3108" t="str">
        <f>IF(COUNTIF(Zoning!B:B,I3108)=0,"inconnu",_xlfn.XLOOKUP(I3108,Zoning!B:B,Zoning!C:C))</f>
        <v>France</v>
      </c>
      <c r="K3108">
        <f>_xlfn.XLOOKUP(F3108,'Shipment Detail'!N:N,'Shipment Detail'!AB:AB)</f>
        <v>2</v>
      </c>
      <c r="L3108">
        <f>TCD!E3108</f>
        <v>15</v>
      </c>
      <c r="M3108" t="str">
        <f>IF(J3108="France","ST",_xlfn.XLOOKUP(F3108,'Shipment Detail'!N:N,'Shipment Detail'!E:E,""))</f>
        <v>ST</v>
      </c>
      <c r="N3108">
        <f t="shared" si="151"/>
        <v>0.2</v>
      </c>
      <c r="O3108" t="str">
        <f>IF(_xlfn.XLOOKUP(F3108,'Shipment Detail'!N:N,'Shipment Detail'!BM:BM)=0,"",_xlfn.XLOOKUP(F3108,'Shipment Detail'!N:N,'Shipment Detail'!BM:BM))</f>
        <v/>
      </c>
      <c r="R3108" t="str">
        <f>IF(_xlfn.XLOOKUP(F3108,'Shipment Detail'!N:N,'Shipment Detail'!AV:AV)&gt;60,10,"")</f>
        <v/>
      </c>
      <c r="T3108" s="3">
        <f>TCD!C3108</f>
        <v>9.4600000000000009</v>
      </c>
    </row>
    <row r="3109" spans="1:20" x14ac:dyDescent="0.2">
      <c r="A3109" t="str">
        <f t="shared" si="149"/>
        <v>FEDEX FRANCE</v>
      </c>
      <c r="B3109" s="5">
        <f t="shared" si="150"/>
        <v>46174</v>
      </c>
      <c r="F3109" s="6">
        <f>TCD!A3109</f>
        <v>873596209982</v>
      </c>
      <c r="H3109" s="18" t="str">
        <f>TCD!F3109</f>
        <v>E</v>
      </c>
      <c r="I3109" t="str">
        <f>TCD!B3109</f>
        <v>FR</v>
      </c>
      <c r="J3109" t="str">
        <f>IF(COUNTIF(Zoning!B:B,I3109)=0,"inconnu",_xlfn.XLOOKUP(I3109,Zoning!B:B,Zoning!C:C))</f>
        <v>France</v>
      </c>
      <c r="K3109">
        <f>_xlfn.XLOOKUP(F3109,'Shipment Detail'!N:N,'Shipment Detail'!AB:AB)</f>
        <v>2</v>
      </c>
      <c r="L3109">
        <f>TCD!E3109</f>
        <v>16.400000000000002</v>
      </c>
      <c r="M3109" t="str">
        <f>IF(J3109="France","ST",_xlfn.XLOOKUP(F3109,'Shipment Detail'!N:N,'Shipment Detail'!E:E,""))</f>
        <v>ST</v>
      </c>
      <c r="N3109">
        <f t="shared" si="151"/>
        <v>0.2</v>
      </c>
      <c r="O3109" t="str">
        <f>IF(_xlfn.XLOOKUP(F3109,'Shipment Detail'!N:N,'Shipment Detail'!BM:BM)=0,"",_xlfn.XLOOKUP(F3109,'Shipment Detail'!N:N,'Shipment Detail'!BM:BM))</f>
        <v/>
      </c>
      <c r="R3109" t="str">
        <f>IF(_xlfn.XLOOKUP(F3109,'Shipment Detail'!N:N,'Shipment Detail'!AV:AV)&gt;60,10,"")</f>
        <v/>
      </c>
      <c r="T3109" s="3">
        <f>TCD!C3109</f>
        <v>10.129999999999995</v>
      </c>
    </row>
    <row r="3110" spans="1:20" x14ac:dyDescent="0.2">
      <c r="A3110" t="str">
        <f t="shared" si="149"/>
        <v>FEDEX FRANCE</v>
      </c>
      <c r="B3110" s="5">
        <f t="shared" si="150"/>
        <v>46174</v>
      </c>
      <c r="F3110" s="6">
        <f>TCD!A3110</f>
        <v>873596232741</v>
      </c>
      <c r="H3110" s="18" t="str">
        <f>TCD!F3110</f>
        <v>E</v>
      </c>
      <c r="I3110" t="str">
        <f>TCD!B3110</f>
        <v>FR</v>
      </c>
      <c r="J3110" t="str">
        <f>IF(COUNTIF(Zoning!B:B,I3110)=0,"inconnu",_xlfn.XLOOKUP(I3110,Zoning!B:B,Zoning!C:C))</f>
        <v>France</v>
      </c>
      <c r="K3110">
        <f>_xlfn.XLOOKUP(F3110,'Shipment Detail'!N:N,'Shipment Detail'!AB:AB)</f>
        <v>2</v>
      </c>
      <c r="L3110">
        <f>TCD!E3110</f>
        <v>14</v>
      </c>
      <c r="M3110" t="str">
        <f>IF(J3110="France","ST",_xlfn.XLOOKUP(F3110,'Shipment Detail'!N:N,'Shipment Detail'!E:E,""))</f>
        <v>ST</v>
      </c>
      <c r="N3110">
        <f t="shared" si="151"/>
        <v>0.2</v>
      </c>
      <c r="O3110" t="str">
        <f>IF(_xlfn.XLOOKUP(F3110,'Shipment Detail'!N:N,'Shipment Detail'!BM:BM)=0,"",_xlfn.XLOOKUP(F3110,'Shipment Detail'!N:N,'Shipment Detail'!BM:BM))</f>
        <v/>
      </c>
      <c r="R3110" t="str">
        <f>IF(_xlfn.XLOOKUP(F3110,'Shipment Detail'!N:N,'Shipment Detail'!AV:AV)&gt;60,10,"")</f>
        <v/>
      </c>
      <c r="T3110" s="3">
        <f>TCD!C3110</f>
        <v>9.1300000000000026</v>
      </c>
    </row>
    <row r="3111" spans="1:20" x14ac:dyDescent="0.2">
      <c r="A3111" t="str">
        <f t="shared" si="149"/>
        <v>FEDEX FRANCE</v>
      </c>
      <c r="B3111" s="5">
        <f t="shared" si="150"/>
        <v>46174</v>
      </c>
      <c r="F3111" s="6">
        <f>TCD!A3111</f>
        <v>873596245866</v>
      </c>
      <c r="H3111" s="18" t="str">
        <f>TCD!F3111</f>
        <v>E</v>
      </c>
      <c r="I3111" t="str">
        <f>TCD!B3111</f>
        <v>FR</v>
      </c>
      <c r="J3111" t="str">
        <f>IF(COUNTIF(Zoning!B:B,I3111)=0,"inconnu",_xlfn.XLOOKUP(I3111,Zoning!B:B,Zoning!C:C))</f>
        <v>France</v>
      </c>
      <c r="K3111">
        <f>_xlfn.XLOOKUP(F3111,'Shipment Detail'!N:N,'Shipment Detail'!AB:AB)</f>
        <v>2</v>
      </c>
      <c r="L3111">
        <f>TCD!E3111</f>
        <v>14</v>
      </c>
      <c r="M3111" t="str">
        <f>IF(J3111="France","ST",_xlfn.XLOOKUP(F3111,'Shipment Detail'!N:N,'Shipment Detail'!E:E,""))</f>
        <v>ST</v>
      </c>
      <c r="N3111">
        <f t="shared" si="151"/>
        <v>0.2</v>
      </c>
      <c r="O3111" t="str">
        <f>IF(_xlfn.XLOOKUP(F3111,'Shipment Detail'!N:N,'Shipment Detail'!BM:BM)=0,"",_xlfn.XLOOKUP(F3111,'Shipment Detail'!N:N,'Shipment Detail'!BM:BM))</f>
        <v/>
      </c>
      <c r="R3111" t="str">
        <f>IF(_xlfn.XLOOKUP(F3111,'Shipment Detail'!N:N,'Shipment Detail'!AV:AV)&gt;60,10,"")</f>
        <v/>
      </c>
      <c r="T3111" s="3">
        <f>TCD!C3111</f>
        <v>9.1300000000000026</v>
      </c>
    </row>
    <row r="3112" spans="1:20" x14ac:dyDescent="0.2">
      <c r="A3112" t="str">
        <f t="shared" si="149"/>
        <v>FEDEX FRANCE</v>
      </c>
      <c r="B3112" s="5">
        <f t="shared" si="150"/>
        <v>46174</v>
      </c>
      <c r="F3112" s="6">
        <f>TCD!A3112</f>
        <v>873596258524</v>
      </c>
      <c r="H3112" s="18" t="str">
        <f>TCD!F3112</f>
        <v>E</v>
      </c>
      <c r="I3112" t="str">
        <f>TCD!B3112</f>
        <v>FR</v>
      </c>
      <c r="J3112" t="str">
        <f>IF(COUNTIF(Zoning!B:B,I3112)=0,"inconnu",_xlfn.XLOOKUP(I3112,Zoning!B:B,Zoning!C:C))</f>
        <v>France</v>
      </c>
      <c r="K3112">
        <f>_xlfn.XLOOKUP(F3112,'Shipment Detail'!N:N,'Shipment Detail'!AB:AB)</f>
        <v>6</v>
      </c>
      <c r="L3112">
        <f>TCD!E3112</f>
        <v>44.800000000000004</v>
      </c>
      <c r="M3112" t="str">
        <f>IF(J3112="France","ST",_xlfn.XLOOKUP(F3112,'Shipment Detail'!N:N,'Shipment Detail'!E:E,""))</f>
        <v>ST</v>
      </c>
      <c r="N3112">
        <f t="shared" si="151"/>
        <v>0.2</v>
      </c>
      <c r="O3112" t="str">
        <f>IF(_xlfn.XLOOKUP(F3112,'Shipment Detail'!N:N,'Shipment Detail'!BM:BM)=0,"",_xlfn.XLOOKUP(F3112,'Shipment Detail'!N:N,'Shipment Detail'!BM:BM))</f>
        <v/>
      </c>
      <c r="R3112" t="str">
        <f>IF(_xlfn.XLOOKUP(F3112,'Shipment Detail'!N:N,'Shipment Detail'!AV:AV)&gt;60,10,"")</f>
        <v/>
      </c>
      <c r="T3112" s="3">
        <f>TCD!C3112</f>
        <v>19.499999999999993</v>
      </c>
    </row>
    <row r="3113" spans="1:20" x14ac:dyDescent="0.2">
      <c r="A3113" t="str">
        <f t="shared" si="149"/>
        <v>FEDEX FRANCE</v>
      </c>
      <c r="B3113" s="5">
        <f t="shared" si="150"/>
        <v>46174</v>
      </c>
      <c r="F3113" s="6">
        <f>TCD!A3113</f>
        <v>873596288593</v>
      </c>
      <c r="H3113" s="18" t="str">
        <f>TCD!F3113</f>
        <v>E</v>
      </c>
      <c r="I3113" t="str">
        <f>TCD!B3113</f>
        <v>FR</v>
      </c>
      <c r="J3113" t="str">
        <f>IF(COUNTIF(Zoning!B:B,I3113)=0,"inconnu",_xlfn.XLOOKUP(I3113,Zoning!B:B,Zoning!C:C))</f>
        <v>France</v>
      </c>
      <c r="K3113">
        <f>_xlfn.XLOOKUP(F3113,'Shipment Detail'!N:N,'Shipment Detail'!AB:AB)</f>
        <v>2</v>
      </c>
      <c r="L3113">
        <f>TCD!E3113</f>
        <v>15</v>
      </c>
      <c r="M3113" t="str">
        <f>IF(J3113="France","ST",_xlfn.XLOOKUP(F3113,'Shipment Detail'!N:N,'Shipment Detail'!E:E,""))</f>
        <v>ST</v>
      </c>
      <c r="N3113">
        <f t="shared" si="151"/>
        <v>0.2</v>
      </c>
      <c r="O3113" t="str">
        <f>IF(_xlfn.XLOOKUP(F3113,'Shipment Detail'!N:N,'Shipment Detail'!BM:BM)=0,"",_xlfn.XLOOKUP(F3113,'Shipment Detail'!N:N,'Shipment Detail'!BM:BM))</f>
        <v/>
      </c>
      <c r="R3113" t="str">
        <f>IF(_xlfn.XLOOKUP(F3113,'Shipment Detail'!N:N,'Shipment Detail'!AV:AV)&gt;60,10,"")</f>
        <v/>
      </c>
      <c r="T3113" s="3">
        <f>TCD!C3113</f>
        <v>9.4600000000000009</v>
      </c>
    </row>
    <row r="3114" spans="1:20" x14ac:dyDescent="0.2">
      <c r="A3114" t="str">
        <f t="shared" si="149"/>
        <v>FEDEX FRANCE</v>
      </c>
      <c r="B3114" s="5">
        <f t="shared" si="150"/>
        <v>46174</v>
      </c>
      <c r="F3114" s="6">
        <f>TCD!A3114</f>
        <v>873596321184</v>
      </c>
      <c r="H3114" s="18" t="str">
        <f>TCD!F3114</f>
        <v>E</v>
      </c>
      <c r="I3114" t="str">
        <f>TCD!B3114</f>
        <v>FR</v>
      </c>
      <c r="J3114" t="str">
        <f>IF(COUNTIF(Zoning!B:B,I3114)=0,"inconnu",_xlfn.XLOOKUP(I3114,Zoning!B:B,Zoning!C:C))</f>
        <v>France</v>
      </c>
      <c r="K3114">
        <f>_xlfn.XLOOKUP(F3114,'Shipment Detail'!N:N,'Shipment Detail'!AB:AB)</f>
        <v>3</v>
      </c>
      <c r="L3114">
        <f>TCD!E3114</f>
        <v>16</v>
      </c>
      <c r="M3114" t="str">
        <f>IF(J3114="France","ST",_xlfn.XLOOKUP(F3114,'Shipment Detail'!N:N,'Shipment Detail'!E:E,""))</f>
        <v>ST</v>
      </c>
      <c r="N3114">
        <f t="shared" si="151"/>
        <v>0.2</v>
      </c>
      <c r="O3114" t="str">
        <f>IF(_xlfn.XLOOKUP(F3114,'Shipment Detail'!N:N,'Shipment Detail'!BM:BM)=0,"",_xlfn.XLOOKUP(F3114,'Shipment Detail'!N:N,'Shipment Detail'!BM:BM))</f>
        <v/>
      </c>
      <c r="R3114" t="str">
        <f>IF(_xlfn.XLOOKUP(F3114,'Shipment Detail'!N:N,'Shipment Detail'!AV:AV)&gt;60,10,"")</f>
        <v/>
      </c>
      <c r="T3114" s="3">
        <f>TCD!C3114</f>
        <v>9.8000000000000007</v>
      </c>
    </row>
    <row r="3115" spans="1:20" x14ac:dyDescent="0.2">
      <c r="A3115" t="str">
        <f t="shared" si="149"/>
        <v>FEDEX FRANCE</v>
      </c>
      <c r="B3115" s="5">
        <f t="shared" si="150"/>
        <v>46174</v>
      </c>
      <c r="F3115" s="6">
        <f>TCD!A3115</f>
        <v>873596475511</v>
      </c>
      <c r="H3115" s="18" t="str">
        <f>TCD!F3115</f>
        <v>E</v>
      </c>
      <c r="I3115" t="str">
        <f>TCD!B3115</f>
        <v>FR</v>
      </c>
      <c r="J3115" t="str">
        <f>IF(COUNTIF(Zoning!B:B,I3115)=0,"inconnu",_xlfn.XLOOKUP(I3115,Zoning!B:B,Zoning!C:C))</f>
        <v>France</v>
      </c>
      <c r="K3115">
        <f>_xlfn.XLOOKUP(F3115,'Shipment Detail'!N:N,'Shipment Detail'!AB:AB)</f>
        <v>4</v>
      </c>
      <c r="L3115">
        <f>TCD!E3115</f>
        <v>21.5</v>
      </c>
      <c r="M3115" t="str">
        <f>IF(J3115="France","ST",_xlfn.XLOOKUP(F3115,'Shipment Detail'!N:N,'Shipment Detail'!E:E,""))</f>
        <v>ST</v>
      </c>
      <c r="N3115">
        <f t="shared" si="151"/>
        <v>0.2</v>
      </c>
      <c r="O3115" t="str">
        <f>IF(_xlfn.XLOOKUP(F3115,'Shipment Detail'!N:N,'Shipment Detail'!BM:BM)=0,"",_xlfn.XLOOKUP(F3115,'Shipment Detail'!N:N,'Shipment Detail'!BM:BM))</f>
        <v/>
      </c>
      <c r="R3115" t="str">
        <f>IF(_xlfn.XLOOKUP(F3115,'Shipment Detail'!N:N,'Shipment Detail'!AV:AV)&gt;60,10,"")</f>
        <v/>
      </c>
      <c r="T3115" s="3">
        <f>TCD!C3115</f>
        <v>11.809999999999995</v>
      </c>
    </row>
    <row r="3116" spans="1:20" x14ac:dyDescent="0.2">
      <c r="A3116" t="str">
        <f t="shared" si="149"/>
        <v>FEDEX FRANCE</v>
      </c>
      <c r="B3116" s="5">
        <f t="shared" si="150"/>
        <v>46174</v>
      </c>
      <c r="F3116" s="6">
        <f>TCD!A3116</f>
        <v>873596517202</v>
      </c>
      <c r="H3116" s="18" t="str">
        <f>TCD!F3116</f>
        <v>E</v>
      </c>
      <c r="I3116" t="str">
        <f>TCD!B3116</f>
        <v>FR</v>
      </c>
      <c r="J3116" t="str">
        <f>IF(COUNTIF(Zoning!B:B,I3116)=0,"inconnu",_xlfn.XLOOKUP(I3116,Zoning!B:B,Zoning!C:C))</f>
        <v>France</v>
      </c>
      <c r="K3116">
        <f>_xlfn.XLOOKUP(F3116,'Shipment Detail'!N:N,'Shipment Detail'!AB:AB)</f>
        <v>2</v>
      </c>
      <c r="L3116">
        <f>TCD!E3116</f>
        <v>15</v>
      </c>
      <c r="M3116" t="str">
        <f>IF(J3116="France","ST",_xlfn.XLOOKUP(F3116,'Shipment Detail'!N:N,'Shipment Detail'!E:E,""))</f>
        <v>ST</v>
      </c>
      <c r="N3116">
        <f t="shared" si="151"/>
        <v>0.2</v>
      </c>
      <c r="O3116" t="str">
        <f>IF(_xlfn.XLOOKUP(F3116,'Shipment Detail'!N:N,'Shipment Detail'!BM:BM)=0,"",_xlfn.XLOOKUP(F3116,'Shipment Detail'!N:N,'Shipment Detail'!BM:BM))</f>
        <v/>
      </c>
      <c r="R3116" t="str">
        <f>IF(_xlfn.XLOOKUP(F3116,'Shipment Detail'!N:N,'Shipment Detail'!AV:AV)&gt;60,10,"")</f>
        <v/>
      </c>
      <c r="T3116" s="3">
        <f>TCD!C3116</f>
        <v>9.4600000000000009</v>
      </c>
    </row>
    <row r="3117" spans="1:20" x14ac:dyDescent="0.2">
      <c r="A3117" t="str">
        <f t="shared" si="149"/>
        <v>FEDEX FRANCE</v>
      </c>
      <c r="B3117" s="5">
        <f t="shared" si="150"/>
        <v>46174</v>
      </c>
      <c r="F3117" s="6">
        <f>TCD!A3117</f>
        <v>873596542052</v>
      </c>
      <c r="H3117" s="18" t="str">
        <f>TCD!F3117</f>
        <v>E</v>
      </c>
      <c r="I3117" t="str">
        <f>TCD!B3117</f>
        <v>FR</v>
      </c>
      <c r="J3117" t="str">
        <f>IF(COUNTIF(Zoning!B:B,I3117)=0,"inconnu",_xlfn.XLOOKUP(I3117,Zoning!B:B,Zoning!C:C))</f>
        <v>France</v>
      </c>
      <c r="K3117">
        <f>_xlfn.XLOOKUP(F3117,'Shipment Detail'!N:N,'Shipment Detail'!AB:AB)</f>
        <v>3</v>
      </c>
      <c r="L3117">
        <f>TCD!E3117</f>
        <v>17.3</v>
      </c>
      <c r="M3117" t="str">
        <f>IF(J3117="France","ST",_xlfn.XLOOKUP(F3117,'Shipment Detail'!N:N,'Shipment Detail'!E:E,""))</f>
        <v>ST</v>
      </c>
      <c r="N3117">
        <f t="shared" si="151"/>
        <v>0.2</v>
      </c>
      <c r="O3117" t="str">
        <f>IF(_xlfn.XLOOKUP(F3117,'Shipment Detail'!N:N,'Shipment Detail'!BM:BM)=0,"",_xlfn.XLOOKUP(F3117,'Shipment Detail'!N:N,'Shipment Detail'!BM:BM))</f>
        <v/>
      </c>
      <c r="R3117" t="str">
        <f>IF(_xlfn.XLOOKUP(F3117,'Shipment Detail'!N:N,'Shipment Detail'!AV:AV)&gt;60,10,"")</f>
        <v/>
      </c>
      <c r="T3117" s="3">
        <f>TCD!C3117</f>
        <v>10.469999999999999</v>
      </c>
    </row>
    <row r="3118" spans="1:20" x14ac:dyDescent="0.2">
      <c r="A3118" t="str">
        <f t="shared" si="149"/>
        <v>FEDEX FRANCE</v>
      </c>
      <c r="B3118" s="5">
        <f t="shared" si="150"/>
        <v>46174</v>
      </c>
      <c r="F3118" s="6">
        <f>TCD!A3118</f>
        <v>873596561301</v>
      </c>
      <c r="H3118" s="18" t="str">
        <f>TCD!F3118</f>
        <v>E</v>
      </c>
      <c r="I3118" t="str">
        <f>TCD!B3118</f>
        <v>FR</v>
      </c>
      <c r="J3118" t="str">
        <f>IF(COUNTIF(Zoning!B:B,I3118)=0,"inconnu",_xlfn.XLOOKUP(I3118,Zoning!B:B,Zoning!C:C))</f>
        <v>France</v>
      </c>
      <c r="K3118">
        <f>_xlfn.XLOOKUP(F3118,'Shipment Detail'!N:N,'Shipment Detail'!AB:AB)</f>
        <v>3</v>
      </c>
      <c r="L3118">
        <f>TCD!E3118</f>
        <v>23.400000000000002</v>
      </c>
      <c r="M3118" t="str">
        <f>IF(J3118="France","ST",_xlfn.XLOOKUP(F3118,'Shipment Detail'!N:N,'Shipment Detail'!E:E,""))</f>
        <v>ST</v>
      </c>
      <c r="N3118">
        <f t="shared" si="151"/>
        <v>0.2</v>
      </c>
      <c r="O3118" t="str">
        <f>IF(_xlfn.XLOOKUP(F3118,'Shipment Detail'!N:N,'Shipment Detail'!BM:BM)=0,"",_xlfn.XLOOKUP(F3118,'Shipment Detail'!N:N,'Shipment Detail'!BM:BM))</f>
        <v/>
      </c>
      <c r="R3118" t="str">
        <f>IF(_xlfn.XLOOKUP(F3118,'Shipment Detail'!N:N,'Shipment Detail'!AV:AV)&gt;60,10,"")</f>
        <v/>
      </c>
      <c r="T3118" s="3">
        <f>TCD!C3118</f>
        <v>12.480000000000004</v>
      </c>
    </row>
    <row r="3119" spans="1:20" x14ac:dyDescent="0.2">
      <c r="A3119" t="str">
        <f t="shared" si="149"/>
        <v>FEDEX FRANCE</v>
      </c>
      <c r="B3119" s="5">
        <f t="shared" si="150"/>
        <v>46174</v>
      </c>
      <c r="F3119" s="6">
        <f>TCD!A3119</f>
        <v>873596628040</v>
      </c>
      <c r="H3119" s="18" t="str">
        <f>TCD!F3119</f>
        <v>E</v>
      </c>
      <c r="I3119" t="str">
        <f>TCD!B3119</f>
        <v>FR</v>
      </c>
      <c r="J3119" t="str">
        <f>IF(COUNTIF(Zoning!B:B,I3119)=0,"inconnu",_xlfn.XLOOKUP(I3119,Zoning!B:B,Zoning!C:C))</f>
        <v>France</v>
      </c>
      <c r="K3119">
        <f>_xlfn.XLOOKUP(F3119,'Shipment Detail'!N:N,'Shipment Detail'!AB:AB)</f>
        <v>3</v>
      </c>
      <c r="L3119">
        <f>TCD!E3119</f>
        <v>19</v>
      </c>
      <c r="M3119" t="str">
        <f>IF(J3119="France","ST",_xlfn.XLOOKUP(F3119,'Shipment Detail'!N:N,'Shipment Detail'!E:E,""))</f>
        <v>ST</v>
      </c>
      <c r="N3119">
        <f t="shared" si="151"/>
        <v>0.2</v>
      </c>
      <c r="O3119" t="str">
        <f>IF(_xlfn.XLOOKUP(F3119,'Shipment Detail'!N:N,'Shipment Detail'!BM:BM)=0,"",_xlfn.XLOOKUP(F3119,'Shipment Detail'!N:N,'Shipment Detail'!BM:BM))</f>
        <v/>
      </c>
      <c r="R3119" t="str">
        <f>IF(_xlfn.XLOOKUP(F3119,'Shipment Detail'!N:N,'Shipment Detail'!AV:AV)&gt;60,10,"")</f>
        <v/>
      </c>
      <c r="T3119" s="3">
        <f>TCD!C3119</f>
        <v>10.800000000000004</v>
      </c>
    </row>
    <row r="3120" spans="1:20" x14ac:dyDescent="0.2">
      <c r="A3120" t="str">
        <f t="shared" si="149"/>
        <v>FEDEX FRANCE</v>
      </c>
      <c r="B3120" s="5">
        <f t="shared" si="150"/>
        <v>46174</v>
      </c>
      <c r="F3120" s="6">
        <f>TCD!A3120</f>
        <v>873596646315</v>
      </c>
      <c r="H3120" s="18" t="str">
        <f>TCD!F3120</f>
        <v>E</v>
      </c>
      <c r="I3120" t="str">
        <f>TCD!B3120</f>
        <v>FR</v>
      </c>
      <c r="J3120" t="str">
        <f>IF(COUNTIF(Zoning!B:B,I3120)=0,"inconnu",_xlfn.XLOOKUP(I3120,Zoning!B:B,Zoning!C:C))</f>
        <v>France</v>
      </c>
      <c r="K3120">
        <f>_xlfn.XLOOKUP(F3120,'Shipment Detail'!N:N,'Shipment Detail'!AB:AB)</f>
        <v>2</v>
      </c>
      <c r="L3120">
        <f>TCD!E3120</f>
        <v>15.6</v>
      </c>
      <c r="M3120" t="str">
        <f>IF(J3120="France","ST",_xlfn.XLOOKUP(F3120,'Shipment Detail'!N:N,'Shipment Detail'!E:E,""))</f>
        <v>ST</v>
      </c>
      <c r="N3120">
        <f t="shared" si="151"/>
        <v>0.2</v>
      </c>
      <c r="O3120" t="str">
        <f>IF(_xlfn.XLOOKUP(F3120,'Shipment Detail'!N:N,'Shipment Detail'!BM:BM)=0,"",_xlfn.XLOOKUP(F3120,'Shipment Detail'!N:N,'Shipment Detail'!BM:BM))</f>
        <v/>
      </c>
      <c r="R3120" t="str">
        <f>IF(_xlfn.XLOOKUP(F3120,'Shipment Detail'!N:N,'Shipment Detail'!AV:AV)&gt;60,10,"")</f>
        <v/>
      </c>
      <c r="T3120" s="3">
        <f>TCD!C3120</f>
        <v>9.8000000000000007</v>
      </c>
    </row>
    <row r="3121" spans="1:20" x14ac:dyDescent="0.2">
      <c r="A3121" t="str">
        <f t="shared" si="149"/>
        <v>FEDEX FRANCE</v>
      </c>
      <c r="B3121" s="5">
        <f t="shared" si="150"/>
        <v>46174</v>
      </c>
      <c r="F3121" s="6">
        <f>TCD!A3121</f>
        <v>873596668206</v>
      </c>
      <c r="H3121" s="18" t="str">
        <f>TCD!F3121</f>
        <v>E</v>
      </c>
      <c r="I3121" t="str">
        <f>TCD!B3121</f>
        <v>FR</v>
      </c>
      <c r="J3121" t="str">
        <f>IF(COUNTIF(Zoning!B:B,I3121)=0,"inconnu",_xlfn.XLOOKUP(I3121,Zoning!B:B,Zoning!C:C))</f>
        <v>France</v>
      </c>
      <c r="K3121">
        <f>_xlfn.XLOOKUP(F3121,'Shipment Detail'!N:N,'Shipment Detail'!AB:AB)</f>
        <v>3</v>
      </c>
      <c r="L3121">
        <f>TCD!E3121</f>
        <v>20.200000000000003</v>
      </c>
      <c r="M3121" t="str">
        <f>IF(J3121="France","ST",_xlfn.XLOOKUP(F3121,'Shipment Detail'!N:N,'Shipment Detail'!E:E,""))</f>
        <v>ST</v>
      </c>
      <c r="N3121">
        <f t="shared" si="151"/>
        <v>0.2</v>
      </c>
      <c r="O3121" t="str">
        <f>IF(_xlfn.XLOOKUP(F3121,'Shipment Detail'!N:N,'Shipment Detail'!BM:BM)=0,"",_xlfn.XLOOKUP(F3121,'Shipment Detail'!N:N,'Shipment Detail'!BM:BM))</f>
        <v/>
      </c>
      <c r="R3121" t="str">
        <f>IF(_xlfn.XLOOKUP(F3121,'Shipment Detail'!N:N,'Shipment Detail'!AV:AV)&gt;60,10,"")</f>
        <v/>
      </c>
      <c r="T3121" s="3">
        <f>TCD!C3121</f>
        <v>11.469999999999999</v>
      </c>
    </row>
    <row r="3122" spans="1:20" x14ac:dyDescent="0.2">
      <c r="A3122" t="str">
        <f t="shared" si="149"/>
        <v>FEDEX FRANCE</v>
      </c>
      <c r="B3122" s="5">
        <f t="shared" si="150"/>
        <v>46174</v>
      </c>
      <c r="F3122" s="6">
        <f>TCD!A3122</f>
        <v>873596728683</v>
      </c>
      <c r="H3122" s="18" t="str">
        <f>TCD!F3122</f>
        <v>E</v>
      </c>
      <c r="I3122" t="str">
        <f>TCD!B3122</f>
        <v>FR</v>
      </c>
      <c r="J3122" t="str">
        <f>IF(COUNTIF(Zoning!B:B,I3122)=0,"inconnu",_xlfn.XLOOKUP(I3122,Zoning!B:B,Zoning!C:C))</f>
        <v>France</v>
      </c>
      <c r="K3122">
        <f>_xlfn.XLOOKUP(F3122,'Shipment Detail'!N:N,'Shipment Detail'!AB:AB)</f>
        <v>2</v>
      </c>
      <c r="L3122">
        <f>TCD!E3122</f>
        <v>14</v>
      </c>
      <c r="M3122" t="str">
        <f>IF(J3122="France","ST",_xlfn.XLOOKUP(F3122,'Shipment Detail'!N:N,'Shipment Detail'!E:E,""))</f>
        <v>ST</v>
      </c>
      <c r="N3122">
        <f t="shared" si="151"/>
        <v>0.2</v>
      </c>
      <c r="O3122" t="str">
        <f>IF(_xlfn.XLOOKUP(F3122,'Shipment Detail'!N:N,'Shipment Detail'!BM:BM)=0,"",_xlfn.XLOOKUP(F3122,'Shipment Detail'!N:N,'Shipment Detail'!BM:BM))</f>
        <v/>
      </c>
      <c r="R3122" t="str">
        <f>IF(_xlfn.XLOOKUP(F3122,'Shipment Detail'!N:N,'Shipment Detail'!AV:AV)&gt;60,10,"")</f>
        <v/>
      </c>
      <c r="T3122" s="3">
        <f>TCD!C3122</f>
        <v>9.1300000000000026</v>
      </c>
    </row>
    <row r="3123" spans="1:20" x14ac:dyDescent="0.2">
      <c r="A3123" t="str">
        <f t="shared" si="149"/>
        <v>FEDEX FRANCE</v>
      </c>
      <c r="B3123" s="5">
        <f t="shared" si="150"/>
        <v>46174</v>
      </c>
      <c r="F3123" s="6">
        <f>TCD!A3123</f>
        <v>873596743157</v>
      </c>
      <c r="H3123" s="18" t="str">
        <f>TCD!F3123</f>
        <v>E</v>
      </c>
      <c r="I3123" t="str">
        <f>TCD!B3123</f>
        <v>FR</v>
      </c>
      <c r="J3123" t="str">
        <f>IF(COUNTIF(Zoning!B:B,I3123)=0,"inconnu",_xlfn.XLOOKUP(I3123,Zoning!B:B,Zoning!C:C))</f>
        <v>France</v>
      </c>
      <c r="K3123">
        <f>_xlfn.XLOOKUP(F3123,'Shipment Detail'!N:N,'Shipment Detail'!AB:AB)</f>
        <v>3</v>
      </c>
      <c r="L3123">
        <f>TCD!E3123</f>
        <v>15</v>
      </c>
      <c r="M3123" t="str">
        <f>IF(J3123="France","ST",_xlfn.XLOOKUP(F3123,'Shipment Detail'!N:N,'Shipment Detail'!E:E,""))</f>
        <v>ST</v>
      </c>
      <c r="N3123">
        <f t="shared" si="151"/>
        <v>0.2</v>
      </c>
      <c r="O3123" t="str">
        <f>IF(_xlfn.XLOOKUP(F3123,'Shipment Detail'!N:N,'Shipment Detail'!BM:BM)=0,"",_xlfn.XLOOKUP(F3123,'Shipment Detail'!N:N,'Shipment Detail'!BM:BM))</f>
        <v/>
      </c>
      <c r="R3123" t="str">
        <f>IF(_xlfn.XLOOKUP(F3123,'Shipment Detail'!N:N,'Shipment Detail'!AV:AV)&gt;60,10,"")</f>
        <v/>
      </c>
      <c r="T3123" s="3">
        <f>TCD!C3123</f>
        <v>9.4600000000000009</v>
      </c>
    </row>
    <row r="3124" spans="1:20" x14ac:dyDescent="0.2">
      <c r="A3124" t="str">
        <f t="shared" si="149"/>
        <v>FEDEX FRANCE</v>
      </c>
      <c r="B3124" s="5">
        <f t="shared" si="150"/>
        <v>46174</v>
      </c>
      <c r="F3124" s="6">
        <f>TCD!A3124</f>
        <v>873596843860</v>
      </c>
      <c r="H3124" s="18" t="str">
        <f>TCD!F3124</f>
        <v>E</v>
      </c>
      <c r="I3124" t="str">
        <f>TCD!B3124</f>
        <v>FR</v>
      </c>
      <c r="J3124" t="str">
        <f>IF(COUNTIF(Zoning!B:B,I3124)=0,"inconnu",_xlfn.XLOOKUP(I3124,Zoning!B:B,Zoning!C:C))</f>
        <v>France</v>
      </c>
      <c r="K3124">
        <f>_xlfn.XLOOKUP(F3124,'Shipment Detail'!N:N,'Shipment Detail'!AB:AB)</f>
        <v>8</v>
      </c>
      <c r="L3124">
        <f>TCD!E3124</f>
        <v>77.899999999999991</v>
      </c>
      <c r="M3124" t="str">
        <f>IF(J3124="France","ST",_xlfn.XLOOKUP(F3124,'Shipment Detail'!N:N,'Shipment Detail'!E:E,""))</f>
        <v>ST</v>
      </c>
      <c r="N3124">
        <f t="shared" si="151"/>
        <v>0.2</v>
      </c>
      <c r="O3124" t="str">
        <f>IF(_xlfn.XLOOKUP(F3124,'Shipment Detail'!N:N,'Shipment Detail'!BM:BM)=0,"",_xlfn.XLOOKUP(F3124,'Shipment Detail'!N:N,'Shipment Detail'!BM:BM))</f>
        <v/>
      </c>
      <c r="R3124" t="str">
        <f>IF(_xlfn.XLOOKUP(F3124,'Shipment Detail'!N:N,'Shipment Detail'!AV:AV)&gt;60,10,"")</f>
        <v/>
      </c>
      <c r="T3124" s="3">
        <f>TCD!C3124</f>
        <v>31.689999999999998</v>
      </c>
    </row>
    <row r="3125" spans="1:20" x14ac:dyDescent="0.2">
      <c r="A3125" t="str">
        <f t="shared" si="149"/>
        <v>FEDEX FRANCE</v>
      </c>
      <c r="B3125" s="5">
        <f t="shared" si="150"/>
        <v>46174</v>
      </c>
      <c r="F3125" s="6">
        <f>TCD!A3125</f>
        <v>873596892191</v>
      </c>
      <c r="H3125" s="18" t="str">
        <f>TCD!F3125</f>
        <v>E</v>
      </c>
      <c r="I3125" t="str">
        <f>TCD!B3125</f>
        <v>FR</v>
      </c>
      <c r="J3125" t="str">
        <f>IF(COUNTIF(Zoning!B:B,I3125)=0,"inconnu",_xlfn.XLOOKUP(I3125,Zoning!B:B,Zoning!C:C))</f>
        <v>France</v>
      </c>
      <c r="K3125">
        <f>_xlfn.XLOOKUP(F3125,'Shipment Detail'!N:N,'Shipment Detail'!AB:AB)</f>
        <v>4</v>
      </c>
      <c r="L3125">
        <f>TCD!E3125</f>
        <v>27</v>
      </c>
      <c r="M3125" t="str">
        <f>IF(J3125="France","ST",_xlfn.XLOOKUP(F3125,'Shipment Detail'!N:N,'Shipment Detail'!E:E,""))</f>
        <v>ST</v>
      </c>
      <c r="N3125">
        <f t="shared" si="151"/>
        <v>0.2</v>
      </c>
      <c r="O3125" t="str">
        <f>IF(_xlfn.XLOOKUP(F3125,'Shipment Detail'!N:N,'Shipment Detail'!BM:BM)=0,"",_xlfn.XLOOKUP(F3125,'Shipment Detail'!N:N,'Shipment Detail'!BM:BM))</f>
        <v/>
      </c>
      <c r="R3125" t="str">
        <f>IF(_xlfn.XLOOKUP(F3125,'Shipment Detail'!N:N,'Shipment Detail'!AV:AV)&gt;60,10,"")</f>
        <v/>
      </c>
      <c r="T3125" s="3">
        <f>TCD!C3125</f>
        <v>13.479999999999997</v>
      </c>
    </row>
    <row r="3126" spans="1:20" x14ac:dyDescent="0.2">
      <c r="A3126" t="str">
        <f t="shared" si="149"/>
        <v>FEDEX FRANCE</v>
      </c>
      <c r="B3126" s="5">
        <f t="shared" si="150"/>
        <v>46174</v>
      </c>
      <c r="F3126" s="6">
        <f>TCD!A3126</f>
        <v>873596918769</v>
      </c>
      <c r="H3126" s="18" t="str">
        <f>TCD!F3126</f>
        <v>E</v>
      </c>
      <c r="I3126" t="str">
        <f>TCD!B3126</f>
        <v>FR</v>
      </c>
      <c r="J3126" t="str">
        <f>IF(COUNTIF(Zoning!B:B,I3126)=0,"inconnu",_xlfn.XLOOKUP(I3126,Zoning!B:B,Zoning!C:C))</f>
        <v>France</v>
      </c>
      <c r="K3126">
        <f>_xlfn.XLOOKUP(F3126,'Shipment Detail'!N:N,'Shipment Detail'!AB:AB)</f>
        <v>2</v>
      </c>
      <c r="L3126">
        <f>TCD!E3126</f>
        <v>14</v>
      </c>
      <c r="M3126" t="str">
        <f>IF(J3126="France","ST",_xlfn.XLOOKUP(F3126,'Shipment Detail'!N:N,'Shipment Detail'!E:E,""))</f>
        <v>ST</v>
      </c>
      <c r="N3126">
        <f t="shared" si="151"/>
        <v>0.2</v>
      </c>
      <c r="O3126" t="str">
        <f>IF(_xlfn.XLOOKUP(F3126,'Shipment Detail'!N:N,'Shipment Detail'!BM:BM)=0,"",_xlfn.XLOOKUP(F3126,'Shipment Detail'!N:N,'Shipment Detail'!BM:BM))</f>
        <v/>
      </c>
      <c r="R3126" t="str">
        <f>IF(_xlfn.XLOOKUP(F3126,'Shipment Detail'!N:N,'Shipment Detail'!AV:AV)&gt;60,10,"")</f>
        <v/>
      </c>
      <c r="T3126" s="3">
        <f>TCD!C3126</f>
        <v>9.1300000000000026</v>
      </c>
    </row>
    <row r="3127" spans="1:20" x14ac:dyDescent="0.2">
      <c r="A3127" t="str">
        <f t="shared" si="149"/>
        <v>FEDEX FRANCE</v>
      </c>
      <c r="B3127" s="5">
        <f t="shared" si="150"/>
        <v>46174</v>
      </c>
      <c r="F3127" s="6">
        <f>TCD!A3127</f>
        <v>873596946162</v>
      </c>
      <c r="H3127" s="18" t="str">
        <f>TCD!F3127</f>
        <v>E</v>
      </c>
      <c r="I3127" t="str">
        <f>TCD!B3127</f>
        <v>FR</v>
      </c>
      <c r="J3127" t="str">
        <f>IF(COUNTIF(Zoning!B:B,I3127)=0,"inconnu",_xlfn.XLOOKUP(I3127,Zoning!B:B,Zoning!C:C))</f>
        <v>France</v>
      </c>
      <c r="K3127">
        <f>_xlfn.XLOOKUP(F3127,'Shipment Detail'!N:N,'Shipment Detail'!AB:AB)</f>
        <v>2</v>
      </c>
      <c r="L3127">
        <f>TCD!E3127</f>
        <v>14</v>
      </c>
      <c r="M3127" t="str">
        <f>IF(J3127="France","ST",_xlfn.XLOOKUP(F3127,'Shipment Detail'!N:N,'Shipment Detail'!E:E,""))</f>
        <v>ST</v>
      </c>
      <c r="N3127">
        <f t="shared" si="151"/>
        <v>0.2</v>
      </c>
      <c r="O3127" t="str">
        <f>IF(_xlfn.XLOOKUP(F3127,'Shipment Detail'!N:N,'Shipment Detail'!BM:BM)=0,"",_xlfn.XLOOKUP(F3127,'Shipment Detail'!N:N,'Shipment Detail'!BM:BM))</f>
        <v/>
      </c>
      <c r="R3127" t="str">
        <f>IF(_xlfn.XLOOKUP(F3127,'Shipment Detail'!N:N,'Shipment Detail'!AV:AV)&gt;60,10,"")</f>
        <v/>
      </c>
      <c r="T3127" s="3">
        <f>TCD!C3127</f>
        <v>9.1300000000000026</v>
      </c>
    </row>
    <row r="3128" spans="1:20" x14ac:dyDescent="0.2">
      <c r="A3128" t="str">
        <f t="shared" si="149"/>
        <v>FEDEX FRANCE</v>
      </c>
      <c r="B3128" s="5">
        <f t="shared" si="150"/>
        <v>46174</v>
      </c>
      <c r="F3128" s="6">
        <f>TCD!A3128</f>
        <v>873596975993</v>
      </c>
      <c r="H3128" s="18" t="str">
        <f>TCD!F3128</f>
        <v>E</v>
      </c>
      <c r="I3128" t="str">
        <f>TCD!B3128</f>
        <v>FR</v>
      </c>
      <c r="J3128" t="str">
        <f>IF(COUNTIF(Zoning!B:B,I3128)=0,"inconnu",_xlfn.XLOOKUP(I3128,Zoning!B:B,Zoning!C:C))</f>
        <v>France</v>
      </c>
      <c r="K3128">
        <f>_xlfn.XLOOKUP(F3128,'Shipment Detail'!N:N,'Shipment Detail'!AB:AB)</f>
        <v>6</v>
      </c>
      <c r="L3128">
        <f>TCD!E3128</f>
        <v>32</v>
      </c>
      <c r="M3128" t="str">
        <f>IF(J3128="France","ST",_xlfn.XLOOKUP(F3128,'Shipment Detail'!N:N,'Shipment Detail'!E:E,""))</f>
        <v>ST</v>
      </c>
      <c r="N3128">
        <f t="shared" si="151"/>
        <v>0.2</v>
      </c>
      <c r="O3128" t="str">
        <f>IF(_xlfn.XLOOKUP(F3128,'Shipment Detail'!N:N,'Shipment Detail'!BM:BM)=0,"",_xlfn.XLOOKUP(F3128,'Shipment Detail'!N:N,'Shipment Detail'!BM:BM))</f>
        <v/>
      </c>
      <c r="R3128" t="str">
        <f>IF(_xlfn.XLOOKUP(F3128,'Shipment Detail'!N:N,'Shipment Detail'!AV:AV)&gt;60,10,"")</f>
        <v/>
      </c>
      <c r="T3128" s="3">
        <f>TCD!C3128</f>
        <v>15.159999999999997</v>
      </c>
    </row>
    <row r="3129" spans="1:20" x14ac:dyDescent="0.2">
      <c r="A3129" t="str">
        <f t="shared" si="149"/>
        <v>FEDEX FRANCE</v>
      </c>
      <c r="B3129" s="5">
        <f t="shared" si="150"/>
        <v>46174</v>
      </c>
      <c r="F3129" s="6">
        <f>TCD!A3129</f>
        <v>873597003312</v>
      </c>
      <c r="H3129" s="18" t="str">
        <f>TCD!F3129</f>
        <v>E</v>
      </c>
      <c r="I3129" t="str">
        <f>TCD!B3129</f>
        <v>FR</v>
      </c>
      <c r="J3129" t="str">
        <f>IF(COUNTIF(Zoning!B:B,I3129)=0,"inconnu",_xlfn.XLOOKUP(I3129,Zoning!B:B,Zoning!C:C))</f>
        <v>France</v>
      </c>
      <c r="K3129">
        <f>_xlfn.XLOOKUP(F3129,'Shipment Detail'!N:N,'Shipment Detail'!AB:AB)</f>
        <v>5</v>
      </c>
      <c r="L3129">
        <f>TCD!E3129</f>
        <v>33.800000000000004</v>
      </c>
      <c r="M3129" t="str">
        <f>IF(J3129="France","ST",_xlfn.XLOOKUP(F3129,'Shipment Detail'!N:N,'Shipment Detail'!E:E,""))</f>
        <v>ST</v>
      </c>
      <c r="N3129">
        <f t="shared" si="151"/>
        <v>0.2</v>
      </c>
      <c r="O3129" t="str">
        <f>IF(_xlfn.XLOOKUP(F3129,'Shipment Detail'!N:N,'Shipment Detail'!BM:BM)=0,"",_xlfn.XLOOKUP(F3129,'Shipment Detail'!N:N,'Shipment Detail'!BM:BM))</f>
        <v/>
      </c>
      <c r="R3129" t="str">
        <f>IF(_xlfn.XLOOKUP(F3129,'Shipment Detail'!N:N,'Shipment Detail'!AV:AV)&gt;60,10,"")</f>
        <v/>
      </c>
      <c r="T3129" s="3">
        <f>TCD!C3129</f>
        <v>15.830000000000005</v>
      </c>
    </row>
    <row r="3130" spans="1:20" x14ac:dyDescent="0.2">
      <c r="A3130" t="str">
        <f t="shared" si="149"/>
        <v>FEDEX FRANCE</v>
      </c>
      <c r="B3130" s="5">
        <f t="shared" si="150"/>
        <v>46174</v>
      </c>
      <c r="F3130" s="6">
        <f>TCD!A3130</f>
        <v>873597029297</v>
      </c>
      <c r="H3130" s="18" t="str">
        <f>TCD!F3130</f>
        <v>E</v>
      </c>
      <c r="I3130" t="str">
        <f>TCD!B3130</f>
        <v>FR</v>
      </c>
      <c r="J3130" t="str">
        <f>IF(COUNTIF(Zoning!B:B,I3130)=0,"inconnu",_xlfn.XLOOKUP(I3130,Zoning!B:B,Zoning!C:C))</f>
        <v>France</v>
      </c>
      <c r="K3130">
        <f>_xlfn.XLOOKUP(F3130,'Shipment Detail'!N:N,'Shipment Detail'!AB:AB)</f>
        <v>7</v>
      </c>
      <c r="L3130">
        <f>TCD!E3130</f>
        <v>45.4</v>
      </c>
      <c r="M3130" t="str">
        <f>IF(J3130="France","ST",_xlfn.XLOOKUP(F3130,'Shipment Detail'!N:N,'Shipment Detail'!E:E,""))</f>
        <v>ST</v>
      </c>
      <c r="N3130">
        <f t="shared" si="151"/>
        <v>0.2</v>
      </c>
      <c r="O3130" t="str">
        <f>IF(_xlfn.XLOOKUP(F3130,'Shipment Detail'!N:N,'Shipment Detail'!BM:BM)=0,"",_xlfn.XLOOKUP(F3130,'Shipment Detail'!N:N,'Shipment Detail'!BM:BM))</f>
        <v/>
      </c>
      <c r="R3130" t="str">
        <f>IF(_xlfn.XLOOKUP(F3130,'Shipment Detail'!N:N,'Shipment Detail'!AV:AV)&gt;60,10,"")</f>
        <v/>
      </c>
      <c r="T3130" s="3">
        <f>TCD!C3130</f>
        <v>19.840000000000003</v>
      </c>
    </row>
    <row r="3131" spans="1:20" x14ac:dyDescent="0.2">
      <c r="A3131" t="str">
        <f t="shared" si="149"/>
        <v>FEDEX FRANCE</v>
      </c>
      <c r="B3131" s="5">
        <f t="shared" si="150"/>
        <v>46174</v>
      </c>
      <c r="F3131" s="6">
        <f>TCD!A3131</f>
        <v>873597069625</v>
      </c>
      <c r="H3131" s="18" t="str">
        <f>TCD!F3131</f>
        <v>E</v>
      </c>
      <c r="I3131" t="str">
        <f>TCD!B3131</f>
        <v>FR</v>
      </c>
      <c r="J3131" t="str">
        <f>IF(COUNTIF(Zoning!B:B,I3131)=0,"inconnu",_xlfn.XLOOKUP(I3131,Zoning!B:B,Zoning!C:C))</f>
        <v>France</v>
      </c>
      <c r="K3131">
        <f>_xlfn.XLOOKUP(F3131,'Shipment Detail'!N:N,'Shipment Detail'!AB:AB)</f>
        <v>9</v>
      </c>
      <c r="L3131">
        <f>TCD!E3131</f>
        <v>53.300000000000004</v>
      </c>
      <c r="M3131" t="str">
        <f>IF(J3131="France","ST",_xlfn.XLOOKUP(F3131,'Shipment Detail'!N:N,'Shipment Detail'!E:E,""))</f>
        <v>ST</v>
      </c>
      <c r="N3131">
        <f t="shared" si="151"/>
        <v>0.2</v>
      </c>
      <c r="O3131" t="str">
        <f>IF(_xlfn.XLOOKUP(F3131,'Shipment Detail'!N:N,'Shipment Detail'!BM:BM)=0,"",_xlfn.XLOOKUP(F3131,'Shipment Detail'!N:N,'Shipment Detail'!BM:BM))</f>
        <v/>
      </c>
      <c r="R3131" t="str">
        <f>IF(_xlfn.XLOOKUP(F3131,'Shipment Detail'!N:N,'Shipment Detail'!AV:AV)&gt;60,10,"")</f>
        <v/>
      </c>
      <c r="T3131" s="3">
        <f>TCD!C3131</f>
        <v>22.510000000000005</v>
      </c>
    </row>
    <row r="3132" spans="1:20" x14ac:dyDescent="0.2">
      <c r="A3132" t="str">
        <f t="shared" si="149"/>
        <v>FEDEX FRANCE</v>
      </c>
      <c r="B3132" s="5">
        <f t="shared" si="150"/>
        <v>46174</v>
      </c>
      <c r="F3132" s="6">
        <f>TCD!A3132</f>
        <v>873597110902</v>
      </c>
      <c r="H3132" s="18" t="str">
        <f>TCD!F3132</f>
        <v>E</v>
      </c>
      <c r="I3132" t="str">
        <f>TCD!B3132</f>
        <v>FR</v>
      </c>
      <c r="J3132" t="str">
        <f>IF(COUNTIF(Zoning!B:B,I3132)=0,"inconnu",_xlfn.XLOOKUP(I3132,Zoning!B:B,Zoning!C:C))</f>
        <v>France</v>
      </c>
      <c r="K3132">
        <f>_xlfn.XLOOKUP(F3132,'Shipment Detail'!N:N,'Shipment Detail'!AB:AB)</f>
        <v>2</v>
      </c>
      <c r="L3132">
        <f>TCD!E3132</f>
        <v>13.9</v>
      </c>
      <c r="M3132" t="str">
        <f>IF(J3132="France","ST",_xlfn.XLOOKUP(F3132,'Shipment Detail'!N:N,'Shipment Detail'!E:E,""))</f>
        <v>ST</v>
      </c>
      <c r="N3132">
        <f t="shared" si="151"/>
        <v>0.2</v>
      </c>
      <c r="O3132" t="str">
        <f>IF(_xlfn.XLOOKUP(F3132,'Shipment Detail'!N:N,'Shipment Detail'!BM:BM)=0,"",_xlfn.XLOOKUP(F3132,'Shipment Detail'!N:N,'Shipment Detail'!BM:BM))</f>
        <v/>
      </c>
      <c r="R3132" t="str">
        <f>IF(_xlfn.XLOOKUP(F3132,'Shipment Detail'!N:N,'Shipment Detail'!AV:AV)&gt;60,10,"")</f>
        <v/>
      </c>
      <c r="T3132" s="3">
        <f>TCD!C3132</f>
        <v>9.1300000000000026</v>
      </c>
    </row>
    <row r="3133" spans="1:20" x14ac:dyDescent="0.2">
      <c r="A3133" t="str">
        <f t="shared" si="149"/>
        <v>FEDEX FRANCE</v>
      </c>
      <c r="B3133" s="5">
        <f t="shared" si="150"/>
        <v>46174</v>
      </c>
      <c r="F3133" s="6">
        <f>TCD!A3133</f>
        <v>873597126018</v>
      </c>
      <c r="H3133" s="18" t="str">
        <f>TCD!F3133</f>
        <v>E</v>
      </c>
      <c r="I3133" t="str">
        <f>TCD!B3133</f>
        <v>FR</v>
      </c>
      <c r="J3133" t="str">
        <f>IF(COUNTIF(Zoning!B:B,I3133)=0,"inconnu",_xlfn.XLOOKUP(I3133,Zoning!B:B,Zoning!C:C))</f>
        <v>France</v>
      </c>
      <c r="K3133">
        <f>_xlfn.XLOOKUP(F3133,'Shipment Detail'!N:N,'Shipment Detail'!AB:AB)</f>
        <v>3</v>
      </c>
      <c r="L3133">
        <f>TCD!E3133</f>
        <v>16</v>
      </c>
      <c r="M3133" t="str">
        <f>IF(J3133="France","ST",_xlfn.XLOOKUP(F3133,'Shipment Detail'!N:N,'Shipment Detail'!E:E,""))</f>
        <v>ST</v>
      </c>
      <c r="N3133">
        <f t="shared" si="151"/>
        <v>0.2</v>
      </c>
      <c r="O3133" t="str">
        <f>IF(_xlfn.XLOOKUP(F3133,'Shipment Detail'!N:N,'Shipment Detail'!BM:BM)=0,"",_xlfn.XLOOKUP(F3133,'Shipment Detail'!N:N,'Shipment Detail'!BM:BM))</f>
        <v/>
      </c>
      <c r="R3133" t="str">
        <f>IF(_xlfn.XLOOKUP(F3133,'Shipment Detail'!N:N,'Shipment Detail'!AV:AV)&gt;60,10,"")</f>
        <v/>
      </c>
      <c r="T3133" s="3">
        <f>TCD!C3133</f>
        <v>9.8000000000000007</v>
      </c>
    </row>
    <row r="3134" spans="1:20" x14ac:dyDescent="0.2">
      <c r="A3134" t="str">
        <f t="shared" si="149"/>
        <v>FEDEX FRANCE</v>
      </c>
      <c r="B3134" s="5">
        <f t="shared" si="150"/>
        <v>46174</v>
      </c>
      <c r="F3134" s="6">
        <f>TCD!A3134</f>
        <v>873597144808</v>
      </c>
      <c r="H3134" s="18" t="str">
        <f>TCD!F3134</f>
        <v>E</v>
      </c>
      <c r="I3134" t="str">
        <f>TCD!B3134</f>
        <v>FR</v>
      </c>
      <c r="J3134" t="str">
        <f>IF(COUNTIF(Zoning!B:B,I3134)=0,"inconnu",_xlfn.XLOOKUP(I3134,Zoning!B:B,Zoning!C:C))</f>
        <v>France</v>
      </c>
      <c r="K3134">
        <f>_xlfn.XLOOKUP(F3134,'Shipment Detail'!N:N,'Shipment Detail'!AB:AB)</f>
        <v>3</v>
      </c>
      <c r="L3134">
        <f>TCD!E3134</f>
        <v>18</v>
      </c>
      <c r="M3134" t="str">
        <f>IF(J3134="France","ST",_xlfn.XLOOKUP(F3134,'Shipment Detail'!N:N,'Shipment Detail'!E:E,""))</f>
        <v>ST</v>
      </c>
      <c r="N3134">
        <f t="shared" si="151"/>
        <v>0.2</v>
      </c>
      <c r="O3134" t="str">
        <f>IF(_xlfn.XLOOKUP(F3134,'Shipment Detail'!N:N,'Shipment Detail'!BM:BM)=0,"",_xlfn.XLOOKUP(F3134,'Shipment Detail'!N:N,'Shipment Detail'!BM:BM))</f>
        <v/>
      </c>
      <c r="R3134" t="str">
        <f>IF(_xlfn.XLOOKUP(F3134,'Shipment Detail'!N:N,'Shipment Detail'!AV:AV)&gt;60,10,"")</f>
        <v/>
      </c>
      <c r="T3134" s="3">
        <f>TCD!C3134</f>
        <v>10.469999999999999</v>
      </c>
    </row>
    <row r="3135" spans="1:20" x14ac:dyDescent="0.2">
      <c r="A3135" t="str">
        <f t="shared" si="149"/>
        <v>FEDEX FRANCE</v>
      </c>
      <c r="B3135" s="5">
        <f t="shared" si="150"/>
        <v>46174</v>
      </c>
      <c r="F3135" s="6">
        <f>TCD!A3135</f>
        <v>873597165666</v>
      </c>
      <c r="H3135" s="18" t="str">
        <f>TCD!F3135</f>
        <v>E</v>
      </c>
      <c r="I3135" t="str">
        <f>TCD!B3135</f>
        <v>FR</v>
      </c>
      <c r="J3135" t="str">
        <f>IF(COUNTIF(Zoning!B:B,I3135)=0,"inconnu",_xlfn.XLOOKUP(I3135,Zoning!B:B,Zoning!C:C))</f>
        <v>France</v>
      </c>
      <c r="K3135">
        <f>_xlfn.XLOOKUP(F3135,'Shipment Detail'!N:N,'Shipment Detail'!AB:AB)</f>
        <v>2</v>
      </c>
      <c r="L3135">
        <f>TCD!E3135</f>
        <v>10</v>
      </c>
      <c r="M3135" t="str">
        <f>IF(J3135="France","ST",_xlfn.XLOOKUP(F3135,'Shipment Detail'!N:N,'Shipment Detail'!E:E,""))</f>
        <v>ST</v>
      </c>
      <c r="N3135">
        <f t="shared" si="151"/>
        <v>0.2</v>
      </c>
      <c r="O3135" t="str">
        <f>IF(_xlfn.XLOOKUP(F3135,'Shipment Detail'!N:N,'Shipment Detail'!BM:BM)=0,"",_xlfn.XLOOKUP(F3135,'Shipment Detail'!N:N,'Shipment Detail'!BM:BM))</f>
        <v/>
      </c>
      <c r="R3135" t="str">
        <f>IF(_xlfn.XLOOKUP(F3135,'Shipment Detail'!N:N,'Shipment Detail'!AV:AV)&gt;60,10,"")</f>
        <v/>
      </c>
      <c r="T3135" s="3">
        <f>TCD!C3135</f>
        <v>7.7900000000000027</v>
      </c>
    </row>
    <row r="3136" spans="1:20" x14ac:dyDescent="0.2">
      <c r="A3136" t="str">
        <f t="shared" si="149"/>
        <v>FEDEX FRANCE</v>
      </c>
      <c r="B3136" s="5">
        <f t="shared" si="150"/>
        <v>46174</v>
      </c>
      <c r="F3136" s="6">
        <f>TCD!A3136</f>
        <v>873597178699</v>
      </c>
      <c r="H3136" s="18" t="str">
        <f>TCD!F3136</f>
        <v>E</v>
      </c>
      <c r="I3136" t="str">
        <f>TCD!B3136</f>
        <v>FR</v>
      </c>
      <c r="J3136" t="str">
        <f>IF(COUNTIF(Zoning!B:B,I3136)=0,"inconnu",_xlfn.XLOOKUP(I3136,Zoning!B:B,Zoning!C:C))</f>
        <v>France</v>
      </c>
      <c r="K3136">
        <f>_xlfn.XLOOKUP(F3136,'Shipment Detail'!N:N,'Shipment Detail'!AB:AB)</f>
        <v>1</v>
      </c>
      <c r="L3136">
        <f>TCD!E3136</f>
        <v>9</v>
      </c>
      <c r="M3136" t="str">
        <f>IF(J3136="France","ST",_xlfn.XLOOKUP(F3136,'Shipment Detail'!N:N,'Shipment Detail'!E:E,""))</f>
        <v>ST</v>
      </c>
      <c r="N3136">
        <f t="shared" si="151"/>
        <v>0.2</v>
      </c>
      <c r="O3136" t="str">
        <f>IF(_xlfn.XLOOKUP(F3136,'Shipment Detail'!N:N,'Shipment Detail'!BM:BM)=0,"",_xlfn.XLOOKUP(F3136,'Shipment Detail'!N:N,'Shipment Detail'!BM:BM))</f>
        <v/>
      </c>
      <c r="R3136" t="str">
        <f>IF(_xlfn.XLOOKUP(F3136,'Shipment Detail'!N:N,'Shipment Detail'!AV:AV)&gt;60,10,"")</f>
        <v/>
      </c>
      <c r="T3136" s="3">
        <f>TCD!C3136</f>
        <v>7.4600000000000009</v>
      </c>
    </row>
    <row r="3137" spans="1:20" x14ac:dyDescent="0.2">
      <c r="A3137" t="str">
        <f t="shared" si="149"/>
        <v>FEDEX FRANCE</v>
      </c>
      <c r="B3137" s="5">
        <f t="shared" si="150"/>
        <v>46174</v>
      </c>
      <c r="F3137" s="6">
        <f>TCD!A3137</f>
        <v>873597223158</v>
      </c>
      <c r="H3137" s="18" t="str">
        <f>TCD!F3137</f>
        <v>E</v>
      </c>
      <c r="I3137" t="str">
        <f>TCD!B3137</f>
        <v>FR</v>
      </c>
      <c r="J3137" t="str">
        <f>IF(COUNTIF(Zoning!B:B,I3137)=0,"inconnu",_xlfn.XLOOKUP(I3137,Zoning!B:B,Zoning!C:C))</f>
        <v>France</v>
      </c>
      <c r="K3137">
        <f>_xlfn.XLOOKUP(F3137,'Shipment Detail'!N:N,'Shipment Detail'!AB:AB)</f>
        <v>9</v>
      </c>
      <c r="L3137">
        <f>TCD!E3137</f>
        <v>49.6</v>
      </c>
      <c r="M3137" t="str">
        <f>IF(J3137="France","ST",_xlfn.XLOOKUP(F3137,'Shipment Detail'!N:N,'Shipment Detail'!E:E,""))</f>
        <v>ST</v>
      </c>
      <c r="N3137">
        <f t="shared" si="151"/>
        <v>0.2</v>
      </c>
      <c r="O3137" t="str">
        <f>IF(_xlfn.XLOOKUP(F3137,'Shipment Detail'!N:N,'Shipment Detail'!BM:BM)=0,"",_xlfn.XLOOKUP(F3137,'Shipment Detail'!N:N,'Shipment Detail'!BM:BM))</f>
        <v/>
      </c>
      <c r="R3137" t="str">
        <f>IF(_xlfn.XLOOKUP(F3137,'Shipment Detail'!N:N,'Shipment Detail'!AV:AV)&gt;60,10,"")</f>
        <v/>
      </c>
      <c r="T3137" s="3">
        <f>TCD!C3137</f>
        <v>21.179999999999993</v>
      </c>
    </row>
    <row r="3138" spans="1:20" x14ac:dyDescent="0.2">
      <c r="A3138" t="str">
        <f t="shared" si="149"/>
        <v>FEDEX FRANCE</v>
      </c>
      <c r="B3138" s="5">
        <f t="shared" si="150"/>
        <v>46174</v>
      </c>
      <c r="F3138" s="6">
        <f>TCD!A3138</f>
        <v>873597259619</v>
      </c>
      <c r="H3138" s="18" t="str">
        <f>TCD!F3138</f>
        <v>E</v>
      </c>
      <c r="I3138" t="str">
        <f>TCD!B3138</f>
        <v>FR</v>
      </c>
      <c r="J3138" t="str">
        <f>IF(COUNTIF(Zoning!B:B,I3138)=0,"inconnu",_xlfn.XLOOKUP(I3138,Zoning!B:B,Zoning!C:C))</f>
        <v>France</v>
      </c>
      <c r="K3138">
        <f>_xlfn.XLOOKUP(F3138,'Shipment Detail'!N:N,'Shipment Detail'!AB:AB)</f>
        <v>1</v>
      </c>
      <c r="L3138">
        <f>TCD!E3138</f>
        <v>9</v>
      </c>
      <c r="M3138" t="str">
        <f>IF(J3138="France","ST",_xlfn.XLOOKUP(F3138,'Shipment Detail'!N:N,'Shipment Detail'!E:E,""))</f>
        <v>ST</v>
      </c>
      <c r="N3138">
        <f t="shared" si="151"/>
        <v>0.2</v>
      </c>
      <c r="O3138" t="str">
        <f>IF(_xlfn.XLOOKUP(F3138,'Shipment Detail'!N:N,'Shipment Detail'!BM:BM)=0,"",_xlfn.XLOOKUP(F3138,'Shipment Detail'!N:N,'Shipment Detail'!BM:BM))</f>
        <v/>
      </c>
      <c r="R3138" t="str">
        <f>IF(_xlfn.XLOOKUP(F3138,'Shipment Detail'!N:N,'Shipment Detail'!AV:AV)&gt;60,10,"")</f>
        <v/>
      </c>
      <c r="T3138" s="3">
        <f>TCD!C3138</f>
        <v>7.4600000000000009</v>
      </c>
    </row>
    <row r="3139" spans="1:20" x14ac:dyDescent="0.2">
      <c r="A3139" t="str">
        <f t="shared" si="149"/>
        <v>FEDEX FRANCE</v>
      </c>
      <c r="B3139" s="5">
        <f t="shared" si="150"/>
        <v>46174</v>
      </c>
      <c r="F3139" s="6">
        <f>TCD!A3139</f>
        <v>873597280794</v>
      </c>
      <c r="H3139" s="18" t="str">
        <f>TCD!F3139</f>
        <v>E</v>
      </c>
      <c r="I3139" t="str">
        <f>TCD!B3139</f>
        <v>FR</v>
      </c>
      <c r="J3139" t="str">
        <f>IF(COUNTIF(Zoning!B:B,I3139)=0,"inconnu",_xlfn.XLOOKUP(I3139,Zoning!B:B,Zoning!C:C))</f>
        <v>France</v>
      </c>
      <c r="K3139">
        <f>_xlfn.XLOOKUP(F3139,'Shipment Detail'!N:N,'Shipment Detail'!AB:AB)</f>
        <v>3</v>
      </c>
      <c r="L3139">
        <f>TCD!E3139</f>
        <v>33</v>
      </c>
      <c r="M3139" t="str">
        <f>IF(J3139="France","ST",_xlfn.XLOOKUP(F3139,'Shipment Detail'!N:N,'Shipment Detail'!E:E,""))</f>
        <v>ST</v>
      </c>
      <c r="N3139">
        <f t="shared" si="151"/>
        <v>0.2</v>
      </c>
      <c r="O3139" t="str">
        <f>IF(_xlfn.XLOOKUP(F3139,'Shipment Detail'!N:N,'Shipment Detail'!BM:BM)=0,"",_xlfn.XLOOKUP(F3139,'Shipment Detail'!N:N,'Shipment Detail'!BM:BM))</f>
        <v/>
      </c>
      <c r="R3139" t="str">
        <f>IF(_xlfn.XLOOKUP(F3139,'Shipment Detail'!N:N,'Shipment Detail'!AV:AV)&gt;60,10,"")</f>
        <v/>
      </c>
      <c r="T3139" s="3">
        <f>TCD!C3139</f>
        <v>15.489999999999995</v>
      </c>
    </row>
    <row r="3140" spans="1:20" x14ac:dyDescent="0.2">
      <c r="A3140" t="str">
        <f t="shared" si="149"/>
        <v>FEDEX FRANCE</v>
      </c>
      <c r="B3140" s="5">
        <f t="shared" si="150"/>
        <v>46174</v>
      </c>
      <c r="F3140" s="6">
        <f>TCD!A3140</f>
        <v>873597328071</v>
      </c>
      <c r="H3140" s="18" t="str">
        <f>TCD!F3140</f>
        <v>E</v>
      </c>
      <c r="I3140" t="str">
        <f>TCD!B3140</f>
        <v>FR</v>
      </c>
      <c r="J3140" t="str">
        <f>IF(COUNTIF(Zoning!B:B,I3140)=0,"inconnu",_xlfn.XLOOKUP(I3140,Zoning!B:B,Zoning!C:C))</f>
        <v>France</v>
      </c>
      <c r="K3140">
        <f>_xlfn.XLOOKUP(F3140,'Shipment Detail'!N:N,'Shipment Detail'!AB:AB)</f>
        <v>3</v>
      </c>
      <c r="L3140">
        <f>TCD!E3140</f>
        <v>18.400000000000002</v>
      </c>
      <c r="M3140" t="str">
        <f>IF(J3140="France","ST",_xlfn.XLOOKUP(F3140,'Shipment Detail'!N:N,'Shipment Detail'!E:E,""))</f>
        <v>ST</v>
      </c>
      <c r="N3140">
        <f t="shared" si="151"/>
        <v>0.2</v>
      </c>
      <c r="O3140" t="str">
        <f>IF(_xlfn.XLOOKUP(F3140,'Shipment Detail'!N:N,'Shipment Detail'!BM:BM)=0,"",_xlfn.XLOOKUP(F3140,'Shipment Detail'!N:N,'Shipment Detail'!BM:BM))</f>
        <v/>
      </c>
      <c r="R3140" t="str">
        <f>IF(_xlfn.XLOOKUP(F3140,'Shipment Detail'!N:N,'Shipment Detail'!AV:AV)&gt;60,10,"")</f>
        <v/>
      </c>
      <c r="T3140" s="3">
        <f>TCD!C3140</f>
        <v>10.800000000000004</v>
      </c>
    </row>
    <row r="3141" spans="1:20" x14ac:dyDescent="0.2">
      <c r="A3141" t="str">
        <f t="shared" si="149"/>
        <v>FEDEX FRANCE</v>
      </c>
      <c r="B3141" s="5">
        <f t="shared" si="150"/>
        <v>46174</v>
      </c>
      <c r="F3141" s="6">
        <f>TCD!A3141</f>
        <v>873597350280</v>
      </c>
      <c r="H3141" s="18" t="str">
        <f>TCD!F3141</f>
        <v>E</v>
      </c>
      <c r="I3141" t="str">
        <f>TCD!B3141</f>
        <v>FR</v>
      </c>
      <c r="J3141" t="str">
        <f>IF(COUNTIF(Zoning!B:B,I3141)=0,"inconnu",_xlfn.XLOOKUP(I3141,Zoning!B:B,Zoning!C:C))</f>
        <v>France</v>
      </c>
      <c r="K3141">
        <f>_xlfn.XLOOKUP(F3141,'Shipment Detail'!N:N,'Shipment Detail'!AB:AB)</f>
        <v>3</v>
      </c>
      <c r="L3141">
        <f>TCD!E3141</f>
        <v>15.4</v>
      </c>
      <c r="M3141" t="str">
        <f>IF(J3141="France","ST",_xlfn.XLOOKUP(F3141,'Shipment Detail'!N:N,'Shipment Detail'!E:E,""))</f>
        <v>ST</v>
      </c>
      <c r="N3141">
        <f t="shared" si="151"/>
        <v>0.2</v>
      </c>
      <c r="O3141" t="str">
        <f>IF(_xlfn.XLOOKUP(F3141,'Shipment Detail'!N:N,'Shipment Detail'!BM:BM)=0,"",_xlfn.XLOOKUP(F3141,'Shipment Detail'!N:N,'Shipment Detail'!BM:BM))</f>
        <v/>
      </c>
      <c r="R3141" t="str">
        <f>IF(_xlfn.XLOOKUP(F3141,'Shipment Detail'!N:N,'Shipment Detail'!AV:AV)&gt;60,10,"")</f>
        <v/>
      </c>
      <c r="T3141" s="3">
        <f>TCD!C3141</f>
        <v>9.8000000000000007</v>
      </c>
    </row>
    <row r="3142" spans="1:20" x14ac:dyDescent="0.2">
      <c r="A3142" t="str">
        <f t="shared" si="149"/>
        <v>FEDEX FRANCE</v>
      </c>
      <c r="B3142" s="5">
        <f t="shared" si="150"/>
        <v>46174</v>
      </c>
      <c r="F3142" s="6">
        <f>TCD!A3142</f>
        <v>873597380319</v>
      </c>
      <c r="H3142" s="18" t="str">
        <f>TCD!F3142</f>
        <v>E</v>
      </c>
      <c r="I3142" t="str">
        <f>TCD!B3142</f>
        <v>FR</v>
      </c>
      <c r="J3142" t="str">
        <f>IF(COUNTIF(Zoning!B:B,I3142)=0,"inconnu",_xlfn.XLOOKUP(I3142,Zoning!B:B,Zoning!C:C))</f>
        <v>France</v>
      </c>
      <c r="K3142">
        <f>_xlfn.XLOOKUP(F3142,'Shipment Detail'!N:N,'Shipment Detail'!AB:AB)</f>
        <v>7</v>
      </c>
      <c r="L3142">
        <f>TCD!E3142</f>
        <v>39</v>
      </c>
      <c r="M3142" t="str">
        <f>IF(J3142="France","ST",_xlfn.XLOOKUP(F3142,'Shipment Detail'!N:N,'Shipment Detail'!E:E,""))</f>
        <v>ST</v>
      </c>
      <c r="N3142">
        <f t="shared" si="151"/>
        <v>0.2</v>
      </c>
      <c r="O3142" t="str">
        <f>IF(_xlfn.XLOOKUP(F3142,'Shipment Detail'!N:N,'Shipment Detail'!BM:BM)=0,"",_xlfn.XLOOKUP(F3142,'Shipment Detail'!N:N,'Shipment Detail'!BM:BM))</f>
        <v/>
      </c>
      <c r="R3142" t="str">
        <f>IF(_xlfn.XLOOKUP(F3142,'Shipment Detail'!N:N,'Shipment Detail'!AV:AV)&gt;60,10,"")</f>
        <v/>
      </c>
      <c r="T3142" s="3">
        <f>TCD!C3142</f>
        <v>17.5</v>
      </c>
    </row>
    <row r="3143" spans="1:20" x14ac:dyDescent="0.2">
      <c r="A3143" t="str">
        <f t="shared" si="149"/>
        <v>FEDEX FRANCE</v>
      </c>
      <c r="B3143" s="5">
        <f t="shared" si="150"/>
        <v>46174</v>
      </c>
      <c r="F3143" s="6">
        <f>TCD!A3143</f>
        <v>873597425237</v>
      </c>
      <c r="H3143" s="18" t="str">
        <f>TCD!F3143</f>
        <v>E</v>
      </c>
      <c r="I3143" t="str">
        <f>TCD!B3143</f>
        <v>FR</v>
      </c>
      <c r="J3143" t="str">
        <f>IF(COUNTIF(Zoning!B:B,I3143)=0,"inconnu",_xlfn.XLOOKUP(I3143,Zoning!B:B,Zoning!C:C))</f>
        <v>France</v>
      </c>
      <c r="K3143">
        <f>_xlfn.XLOOKUP(F3143,'Shipment Detail'!N:N,'Shipment Detail'!AB:AB)</f>
        <v>3</v>
      </c>
      <c r="L3143">
        <f>TCD!E3143</f>
        <v>16.8</v>
      </c>
      <c r="M3143" t="str">
        <f>IF(J3143="France","ST",_xlfn.XLOOKUP(F3143,'Shipment Detail'!N:N,'Shipment Detail'!E:E,""))</f>
        <v>ST</v>
      </c>
      <c r="N3143">
        <f t="shared" si="151"/>
        <v>0.2</v>
      </c>
      <c r="O3143" t="str">
        <f>IF(_xlfn.XLOOKUP(F3143,'Shipment Detail'!N:N,'Shipment Detail'!BM:BM)=0,"",_xlfn.XLOOKUP(F3143,'Shipment Detail'!N:N,'Shipment Detail'!BM:BM))</f>
        <v/>
      </c>
      <c r="R3143" t="str">
        <f>IF(_xlfn.XLOOKUP(F3143,'Shipment Detail'!N:N,'Shipment Detail'!AV:AV)&gt;60,10,"")</f>
        <v/>
      </c>
      <c r="T3143" s="3">
        <f>TCD!C3143</f>
        <v>10.129999999999995</v>
      </c>
    </row>
    <row r="3144" spans="1:20" x14ac:dyDescent="0.2">
      <c r="A3144" t="str">
        <f t="shared" si="149"/>
        <v>FEDEX FRANCE</v>
      </c>
      <c r="B3144" s="5">
        <f t="shared" si="150"/>
        <v>46174</v>
      </c>
      <c r="F3144" s="6">
        <f>TCD!A3144</f>
        <v>873597438822</v>
      </c>
      <c r="H3144" s="18" t="str">
        <f>TCD!F3144</f>
        <v>E</v>
      </c>
      <c r="I3144" t="str">
        <f>TCD!B3144</f>
        <v>FR</v>
      </c>
      <c r="J3144" t="str">
        <f>IF(COUNTIF(Zoning!B:B,I3144)=0,"inconnu",_xlfn.XLOOKUP(I3144,Zoning!B:B,Zoning!C:C))</f>
        <v>France</v>
      </c>
      <c r="K3144">
        <f>_xlfn.XLOOKUP(F3144,'Shipment Detail'!N:N,'Shipment Detail'!AB:AB)</f>
        <v>6</v>
      </c>
      <c r="L3144">
        <f>TCD!E3144</f>
        <v>37</v>
      </c>
      <c r="M3144" t="str">
        <f>IF(J3144="France","ST",_xlfn.XLOOKUP(F3144,'Shipment Detail'!N:N,'Shipment Detail'!E:E,""))</f>
        <v>ST</v>
      </c>
      <c r="N3144">
        <f t="shared" si="151"/>
        <v>0.2</v>
      </c>
      <c r="O3144" t="str">
        <f>IF(_xlfn.XLOOKUP(F3144,'Shipment Detail'!N:N,'Shipment Detail'!BM:BM)=0,"",_xlfn.XLOOKUP(F3144,'Shipment Detail'!N:N,'Shipment Detail'!BM:BM))</f>
        <v/>
      </c>
      <c r="R3144" t="str">
        <f>IF(_xlfn.XLOOKUP(F3144,'Shipment Detail'!N:N,'Shipment Detail'!AV:AV)&gt;60,10,"")</f>
        <v/>
      </c>
      <c r="T3144" s="3">
        <f>TCD!C3144</f>
        <v>16.830000000000005</v>
      </c>
    </row>
    <row r="3145" spans="1:20" x14ac:dyDescent="0.2">
      <c r="A3145" t="str">
        <f t="shared" si="149"/>
        <v>FEDEX FRANCE</v>
      </c>
      <c r="B3145" s="5">
        <f t="shared" si="150"/>
        <v>46174</v>
      </c>
      <c r="F3145" s="6">
        <f>TCD!A3145</f>
        <v>873597469556</v>
      </c>
      <c r="H3145" s="18" t="str">
        <f>TCD!F3145</f>
        <v>E</v>
      </c>
      <c r="I3145" t="str">
        <f>TCD!B3145</f>
        <v>FR</v>
      </c>
      <c r="J3145" t="str">
        <f>IF(COUNTIF(Zoning!B:B,I3145)=0,"inconnu",_xlfn.XLOOKUP(I3145,Zoning!B:B,Zoning!C:C))</f>
        <v>France</v>
      </c>
      <c r="K3145">
        <f>_xlfn.XLOOKUP(F3145,'Shipment Detail'!N:N,'Shipment Detail'!AB:AB)</f>
        <v>3</v>
      </c>
      <c r="L3145">
        <f>TCD!E3145</f>
        <v>17</v>
      </c>
      <c r="M3145" t="str">
        <f>IF(J3145="France","ST",_xlfn.XLOOKUP(F3145,'Shipment Detail'!N:N,'Shipment Detail'!E:E,""))</f>
        <v>ST</v>
      </c>
      <c r="N3145">
        <f t="shared" si="151"/>
        <v>0.2</v>
      </c>
      <c r="O3145" t="str">
        <f>IF(_xlfn.XLOOKUP(F3145,'Shipment Detail'!N:N,'Shipment Detail'!BM:BM)=0,"",_xlfn.XLOOKUP(F3145,'Shipment Detail'!N:N,'Shipment Detail'!BM:BM))</f>
        <v/>
      </c>
      <c r="R3145" t="str">
        <f>IF(_xlfn.XLOOKUP(F3145,'Shipment Detail'!N:N,'Shipment Detail'!AV:AV)&gt;60,10,"")</f>
        <v/>
      </c>
      <c r="T3145" s="3">
        <f>TCD!C3145</f>
        <v>10.129999999999995</v>
      </c>
    </row>
    <row r="3146" spans="1:20" x14ac:dyDescent="0.2">
      <c r="A3146" t="str">
        <f t="shared" si="149"/>
        <v>FEDEX FRANCE</v>
      </c>
      <c r="B3146" s="5">
        <f t="shared" si="150"/>
        <v>46174</v>
      </c>
      <c r="F3146" s="6">
        <f>TCD!A3146</f>
        <v>873597501287</v>
      </c>
      <c r="H3146" s="18" t="str">
        <f>TCD!F3146</f>
        <v>E</v>
      </c>
      <c r="I3146" t="str">
        <f>TCD!B3146</f>
        <v>FR</v>
      </c>
      <c r="J3146" t="str">
        <f>IF(COUNTIF(Zoning!B:B,I3146)=0,"inconnu",_xlfn.XLOOKUP(I3146,Zoning!B:B,Zoning!C:C))</f>
        <v>France</v>
      </c>
      <c r="K3146">
        <f>_xlfn.XLOOKUP(F3146,'Shipment Detail'!N:N,'Shipment Detail'!AB:AB)</f>
        <v>3</v>
      </c>
      <c r="L3146">
        <f>TCD!E3146</f>
        <v>17.700000000000003</v>
      </c>
      <c r="M3146" t="str">
        <f>IF(J3146="France","ST",_xlfn.XLOOKUP(F3146,'Shipment Detail'!N:N,'Shipment Detail'!E:E,""))</f>
        <v>ST</v>
      </c>
      <c r="N3146">
        <f t="shared" si="151"/>
        <v>0.2</v>
      </c>
      <c r="O3146" t="str">
        <f>IF(_xlfn.XLOOKUP(F3146,'Shipment Detail'!N:N,'Shipment Detail'!BM:BM)=0,"",_xlfn.XLOOKUP(F3146,'Shipment Detail'!N:N,'Shipment Detail'!BM:BM))</f>
        <v/>
      </c>
      <c r="R3146" t="str">
        <f>IF(_xlfn.XLOOKUP(F3146,'Shipment Detail'!N:N,'Shipment Detail'!AV:AV)&gt;60,10,"")</f>
        <v/>
      </c>
      <c r="T3146" s="3">
        <f>TCD!C3146</f>
        <v>10.469999999999999</v>
      </c>
    </row>
    <row r="3147" spans="1:20" x14ac:dyDescent="0.2">
      <c r="A3147" t="str">
        <f t="shared" si="149"/>
        <v>FEDEX FRANCE</v>
      </c>
      <c r="B3147" s="5">
        <f t="shared" si="150"/>
        <v>46174</v>
      </c>
      <c r="F3147" s="6">
        <f>TCD!A3147</f>
        <v>873597518250</v>
      </c>
      <c r="H3147" s="18" t="str">
        <f>TCD!F3147</f>
        <v>E</v>
      </c>
      <c r="I3147" t="str">
        <f>TCD!B3147</f>
        <v>FR</v>
      </c>
      <c r="J3147" t="str">
        <f>IF(COUNTIF(Zoning!B:B,I3147)=0,"inconnu",_xlfn.XLOOKUP(I3147,Zoning!B:B,Zoning!C:C))</f>
        <v>France</v>
      </c>
      <c r="K3147">
        <f>_xlfn.XLOOKUP(F3147,'Shipment Detail'!N:N,'Shipment Detail'!AB:AB)</f>
        <v>1</v>
      </c>
      <c r="L3147">
        <f>TCD!E3147</f>
        <v>2.4</v>
      </c>
      <c r="M3147" t="str">
        <f>IF(J3147="France","ST",_xlfn.XLOOKUP(F3147,'Shipment Detail'!N:N,'Shipment Detail'!E:E,""))</f>
        <v>ST</v>
      </c>
      <c r="N3147">
        <f t="shared" si="151"/>
        <v>0.2</v>
      </c>
      <c r="O3147" t="str">
        <f>IF(_xlfn.XLOOKUP(F3147,'Shipment Detail'!N:N,'Shipment Detail'!BM:BM)=0,"",_xlfn.XLOOKUP(F3147,'Shipment Detail'!N:N,'Shipment Detail'!BM:BM))</f>
        <v/>
      </c>
      <c r="R3147" t="str">
        <f>IF(_xlfn.XLOOKUP(F3147,'Shipment Detail'!N:N,'Shipment Detail'!AV:AV)&gt;60,10,"")</f>
        <v/>
      </c>
      <c r="T3147" s="3">
        <f>TCD!C3147</f>
        <v>5.4499999999999993</v>
      </c>
    </row>
    <row r="3148" spans="1:20" x14ac:dyDescent="0.2">
      <c r="A3148" t="str">
        <f t="shared" ref="A3148:A3211" si="152">IF(OR(M3148="FICP",M3148="IE", M3148="RE", M3148="International", M3148="Europe"),"FEDEX INTERNATIONAL","FEDEX FRANCE")</f>
        <v>FEDEX FRANCE</v>
      </c>
      <c r="B3148" s="5">
        <f t="shared" ref="B3148:B3211" si="153">B3147</f>
        <v>46174</v>
      </c>
      <c r="F3148" s="6">
        <f>TCD!A3148</f>
        <v>873597537428</v>
      </c>
      <c r="H3148" s="18" t="str">
        <f>TCD!F3148</f>
        <v>E</v>
      </c>
      <c r="I3148" t="str">
        <f>TCD!B3148</f>
        <v>FR</v>
      </c>
      <c r="J3148" t="str">
        <f>IF(COUNTIF(Zoning!B:B,I3148)=0,"inconnu",_xlfn.XLOOKUP(I3148,Zoning!B:B,Zoning!C:C))</f>
        <v>France</v>
      </c>
      <c r="K3148">
        <f>_xlfn.XLOOKUP(F3148,'Shipment Detail'!N:N,'Shipment Detail'!AB:AB)</f>
        <v>1</v>
      </c>
      <c r="L3148">
        <f>TCD!E3148</f>
        <v>4</v>
      </c>
      <c r="M3148" t="str">
        <f>IF(J3148="France","ST",_xlfn.XLOOKUP(F3148,'Shipment Detail'!N:N,'Shipment Detail'!E:E,""))</f>
        <v>ST</v>
      </c>
      <c r="N3148">
        <f t="shared" ref="N3148:N3211" si="154">IF(OR(I3148="FR",I3148="DE",I3148="IT",I3148="ES",I3148="BE",I3148="NL",I3148="LU",I3148="PT",I3148="AT",I3148="IE",I3148="FI",I3148="SE",I3148="DK",I3148="PL",I3148="CZ",I3148="SK",I3148="HU",I3148="RO",I3148="BG",I3148="HR",I3148="SI",I3148="EE",I3148="LV",I3148="LT",I3148="GR",I3148="CY",I3148="MT"),0.2,0)</f>
        <v>0.2</v>
      </c>
      <c r="O3148" t="str">
        <f>IF(_xlfn.XLOOKUP(F3148,'Shipment Detail'!N:N,'Shipment Detail'!BM:BM)=0,"",_xlfn.XLOOKUP(F3148,'Shipment Detail'!N:N,'Shipment Detail'!BM:BM))</f>
        <v/>
      </c>
      <c r="R3148" t="str">
        <f>IF(_xlfn.XLOOKUP(F3148,'Shipment Detail'!N:N,'Shipment Detail'!AV:AV)&gt;60,10,"")</f>
        <v/>
      </c>
      <c r="T3148" s="3">
        <f>TCD!C3148</f>
        <v>5.7799999999999976</v>
      </c>
    </row>
    <row r="3149" spans="1:20" x14ac:dyDescent="0.2">
      <c r="A3149" t="str">
        <f t="shared" si="152"/>
        <v>FEDEX FRANCE</v>
      </c>
      <c r="B3149" s="5">
        <f t="shared" si="153"/>
        <v>46174</v>
      </c>
      <c r="F3149" s="6">
        <f>TCD!A3149</f>
        <v>873597555173</v>
      </c>
      <c r="H3149" s="18" t="str">
        <f>TCD!F3149</f>
        <v>E</v>
      </c>
      <c r="I3149" t="str">
        <f>TCD!B3149</f>
        <v>FR</v>
      </c>
      <c r="J3149" t="str">
        <f>IF(COUNTIF(Zoning!B:B,I3149)=0,"inconnu",_xlfn.XLOOKUP(I3149,Zoning!B:B,Zoning!C:C))</f>
        <v>France</v>
      </c>
      <c r="K3149">
        <f>_xlfn.XLOOKUP(F3149,'Shipment Detail'!N:N,'Shipment Detail'!AB:AB)</f>
        <v>3</v>
      </c>
      <c r="L3149">
        <f>TCD!E3149</f>
        <v>20.6</v>
      </c>
      <c r="M3149" t="str">
        <f>IF(J3149="France","ST",_xlfn.XLOOKUP(F3149,'Shipment Detail'!N:N,'Shipment Detail'!E:E,""))</f>
        <v>ST</v>
      </c>
      <c r="N3149">
        <f t="shared" si="154"/>
        <v>0.2</v>
      </c>
      <c r="O3149" t="str">
        <f>IF(_xlfn.XLOOKUP(F3149,'Shipment Detail'!N:N,'Shipment Detail'!BM:BM)=0,"",_xlfn.XLOOKUP(F3149,'Shipment Detail'!N:N,'Shipment Detail'!BM:BM))</f>
        <v/>
      </c>
      <c r="R3149" t="str">
        <f>IF(_xlfn.XLOOKUP(F3149,'Shipment Detail'!N:N,'Shipment Detail'!AV:AV)&gt;60,10,"")</f>
        <v/>
      </c>
      <c r="T3149" s="3">
        <f>TCD!C3149</f>
        <v>11.469999999999999</v>
      </c>
    </row>
    <row r="3150" spans="1:20" x14ac:dyDescent="0.2">
      <c r="A3150" t="str">
        <f t="shared" si="152"/>
        <v>FEDEX FRANCE</v>
      </c>
      <c r="B3150" s="5">
        <f t="shared" si="153"/>
        <v>46174</v>
      </c>
      <c r="F3150" s="6">
        <f>TCD!A3150</f>
        <v>873597580233</v>
      </c>
      <c r="H3150" s="18" t="str">
        <f>TCD!F3150</f>
        <v>E</v>
      </c>
      <c r="I3150" t="str">
        <f>TCD!B3150</f>
        <v>FR</v>
      </c>
      <c r="J3150" t="str">
        <f>IF(COUNTIF(Zoning!B:B,I3150)=0,"inconnu",_xlfn.XLOOKUP(I3150,Zoning!B:B,Zoning!C:C))</f>
        <v>France</v>
      </c>
      <c r="K3150">
        <f>_xlfn.XLOOKUP(F3150,'Shipment Detail'!N:N,'Shipment Detail'!AB:AB)</f>
        <v>8</v>
      </c>
      <c r="L3150">
        <f>TCD!E3150</f>
        <v>42.6</v>
      </c>
      <c r="M3150" t="str">
        <f>IF(J3150="France","ST",_xlfn.XLOOKUP(F3150,'Shipment Detail'!N:N,'Shipment Detail'!E:E,""))</f>
        <v>ST</v>
      </c>
      <c r="N3150">
        <f t="shared" si="154"/>
        <v>0.2</v>
      </c>
      <c r="O3150" t="str">
        <f>IF(_xlfn.XLOOKUP(F3150,'Shipment Detail'!N:N,'Shipment Detail'!BM:BM)=0,"",_xlfn.XLOOKUP(F3150,'Shipment Detail'!N:N,'Shipment Detail'!BM:BM))</f>
        <v/>
      </c>
      <c r="R3150" t="str">
        <f>IF(_xlfn.XLOOKUP(F3150,'Shipment Detail'!N:N,'Shipment Detail'!AV:AV)&gt;60,10,"")</f>
        <v/>
      </c>
      <c r="T3150" s="3">
        <f>TCD!C3150</f>
        <v>18.829999999999998</v>
      </c>
    </row>
    <row r="3151" spans="1:20" x14ac:dyDescent="0.2">
      <c r="A3151" t="str">
        <f t="shared" si="152"/>
        <v>FEDEX FRANCE</v>
      </c>
      <c r="B3151" s="5">
        <f t="shared" si="153"/>
        <v>46174</v>
      </c>
      <c r="F3151" s="6">
        <f>TCD!A3151</f>
        <v>873597612791</v>
      </c>
      <c r="H3151" s="18" t="str">
        <f>TCD!F3151</f>
        <v>E</v>
      </c>
      <c r="I3151" t="str">
        <f>TCD!B3151</f>
        <v>FR</v>
      </c>
      <c r="J3151" t="str">
        <f>IF(COUNTIF(Zoning!B:B,I3151)=0,"inconnu",_xlfn.XLOOKUP(I3151,Zoning!B:B,Zoning!C:C))</f>
        <v>France</v>
      </c>
      <c r="K3151">
        <f>_xlfn.XLOOKUP(F3151,'Shipment Detail'!N:N,'Shipment Detail'!AB:AB)</f>
        <v>4</v>
      </c>
      <c r="L3151">
        <f>TCD!E3151</f>
        <v>17.8</v>
      </c>
      <c r="M3151" t="str">
        <f>IF(J3151="France","ST",_xlfn.XLOOKUP(F3151,'Shipment Detail'!N:N,'Shipment Detail'!E:E,""))</f>
        <v>ST</v>
      </c>
      <c r="N3151">
        <f t="shared" si="154"/>
        <v>0.2</v>
      </c>
      <c r="O3151" t="str">
        <f>IF(_xlfn.XLOOKUP(F3151,'Shipment Detail'!N:N,'Shipment Detail'!BM:BM)=0,"",_xlfn.XLOOKUP(F3151,'Shipment Detail'!N:N,'Shipment Detail'!BM:BM))</f>
        <v/>
      </c>
      <c r="R3151" t="str">
        <f>IF(_xlfn.XLOOKUP(F3151,'Shipment Detail'!N:N,'Shipment Detail'!AV:AV)&gt;60,10,"")</f>
        <v/>
      </c>
      <c r="T3151" s="3">
        <f>TCD!C3151</f>
        <v>10.469999999999999</v>
      </c>
    </row>
    <row r="3152" spans="1:20" x14ac:dyDescent="0.2">
      <c r="A3152" t="str">
        <f t="shared" si="152"/>
        <v>FEDEX FRANCE</v>
      </c>
      <c r="B3152" s="5">
        <f t="shared" si="153"/>
        <v>46174</v>
      </c>
      <c r="F3152" s="6">
        <f>TCD!A3152</f>
        <v>873597672250</v>
      </c>
      <c r="H3152" s="18" t="str">
        <f>TCD!F3152</f>
        <v>E</v>
      </c>
      <c r="I3152" t="str">
        <f>TCD!B3152</f>
        <v>FR</v>
      </c>
      <c r="J3152" t="str">
        <f>IF(COUNTIF(Zoning!B:B,I3152)=0,"inconnu",_xlfn.XLOOKUP(I3152,Zoning!B:B,Zoning!C:C))</f>
        <v>France</v>
      </c>
      <c r="K3152">
        <f>_xlfn.XLOOKUP(F3152,'Shipment Detail'!N:N,'Shipment Detail'!AB:AB)</f>
        <v>2</v>
      </c>
      <c r="L3152">
        <f>TCD!E3152</f>
        <v>14</v>
      </c>
      <c r="M3152" t="str">
        <f>IF(J3152="France","ST",_xlfn.XLOOKUP(F3152,'Shipment Detail'!N:N,'Shipment Detail'!E:E,""))</f>
        <v>ST</v>
      </c>
      <c r="N3152">
        <f t="shared" si="154"/>
        <v>0.2</v>
      </c>
      <c r="O3152" t="str">
        <f>IF(_xlfn.XLOOKUP(F3152,'Shipment Detail'!N:N,'Shipment Detail'!BM:BM)=0,"",_xlfn.XLOOKUP(F3152,'Shipment Detail'!N:N,'Shipment Detail'!BM:BM))</f>
        <v/>
      </c>
      <c r="R3152" t="str">
        <f>IF(_xlfn.XLOOKUP(F3152,'Shipment Detail'!N:N,'Shipment Detail'!AV:AV)&gt;60,10,"")</f>
        <v/>
      </c>
      <c r="T3152" s="3">
        <f>TCD!C3152</f>
        <v>9.1300000000000026</v>
      </c>
    </row>
    <row r="3153" spans="1:20" x14ac:dyDescent="0.2">
      <c r="A3153" t="str">
        <f t="shared" si="152"/>
        <v>FEDEX FRANCE</v>
      </c>
      <c r="B3153" s="5">
        <f t="shared" si="153"/>
        <v>46174</v>
      </c>
      <c r="F3153" s="6">
        <f>TCD!A3153</f>
        <v>873597682765</v>
      </c>
      <c r="H3153" s="18" t="str">
        <f>TCD!F3153</f>
        <v>E</v>
      </c>
      <c r="I3153" t="str">
        <f>TCD!B3153</f>
        <v>FR</v>
      </c>
      <c r="J3153" t="str">
        <f>IF(COUNTIF(Zoning!B:B,I3153)=0,"inconnu",_xlfn.XLOOKUP(I3153,Zoning!B:B,Zoning!C:C))</f>
        <v>France</v>
      </c>
      <c r="K3153">
        <f>_xlfn.XLOOKUP(F3153,'Shipment Detail'!N:N,'Shipment Detail'!AB:AB)</f>
        <v>3</v>
      </c>
      <c r="L3153">
        <f>TCD!E3153</f>
        <v>20.400000000000002</v>
      </c>
      <c r="M3153" t="str">
        <f>IF(J3153="France","ST",_xlfn.XLOOKUP(F3153,'Shipment Detail'!N:N,'Shipment Detail'!E:E,""))</f>
        <v>ST</v>
      </c>
      <c r="N3153">
        <f t="shared" si="154"/>
        <v>0.2</v>
      </c>
      <c r="O3153" t="str">
        <f>IF(_xlfn.XLOOKUP(F3153,'Shipment Detail'!N:N,'Shipment Detail'!BM:BM)=0,"",_xlfn.XLOOKUP(F3153,'Shipment Detail'!N:N,'Shipment Detail'!BM:BM))</f>
        <v/>
      </c>
      <c r="R3153" t="str">
        <f>IF(_xlfn.XLOOKUP(F3153,'Shipment Detail'!N:N,'Shipment Detail'!AV:AV)&gt;60,10,"")</f>
        <v/>
      </c>
      <c r="T3153" s="3">
        <f>TCD!C3153</f>
        <v>11.469999999999999</v>
      </c>
    </row>
    <row r="3154" spans="1:20" x14ac:dyDescent="0.2">
      <c r="A3154" t="str">
        <f t="shared" si="152"/>
        <v>FEDEX FRANCE</v>
      </c>
      <c r="B3154" s="5">
        <f t="shared" si="153"/>
        <v>46174</v>
      </c>
      <c r="F3154" s="6">
        <f>TCD!A3154</f>
        <v>873597702061</v>
      </c>
      <c r="H3154" s="18" t="str">
        <f>TCD!F3154</f>
        <v>E</v>
      </c>
      <c r="I3154" t="str">
        <f>TCD!B3154</f>
        <v>FR</v>
      </c>
      <c r="J3154" t="str">
        <f>IF(COUNTIF(Zoning!B:B,I3154)=0,"inconnu",_xlfn.XLOOKUP(I3154,Zoning!B:B,Zoning!C:C))</f>
        <v>France</v>
      </c>
      <c r="K3154">
        <f>_xlfn.XLOOKUP(F3154,'Shipment Detail'!N:N,'Shipment Detail'!AB:AB)</f>
        <v>5</v>
      </c>
      <c r="L3154">
        <f>TCD!E3154</f>
        <v>29.400000000000002</v>
      </c>
      <c r="M3154" t="str">
        <f>IF(J3154="France","ST",_xlfn.XLOOKUP(F3154,'Shipment Detail'!N:N,'Shipment Detail'!E:E,""))</f>
        <v>ST</v>
      </c>
      <c r="N3154">
        <f t="shared" si="154"/>
        <v>0.2</v>
      </c>
      <c r="O3154" t="str">
        <f>IF(_xlfn.XLOOKUP(F3154,'Shipment Detail'!N:N,'Shipment Detail'!BM:BM)=0,"",_xlfn.XLOOKUP(F3154,'Shipment Detail'!N:N,'Shipment Detail'!BM:BM))</f>
        <v/>
      </c>
      <c r="R3154" t="str">
        <f>IF(_xlfn.XLOOKUP(F3154,'Shipment Detail'!N:N,'Shipment Detail'!AV:AV)&gt;60,10,"")</f>
        <v/>
      </c>
      <c r="T3154" s="3">
        <f>TCD!C3154</f>
        <v>14.480000000000004</v>
      </c>
    </row>
    <row r="3155" spans="1:20" x14ac:dyDescent="0.2">
      <c r="A3155" t="str">
        <f t="shared" si="152"/>
        <v>FEDEX FRANCE</v>
      </c>
      <c r="B3155" s="5">
        <f t="shared" si="153"/>
        <v>46174</v>
      </c>
      <c r="F3155" s="6">
        <f>TCD!A3155</f>
        <v>873597771440</v>
      </c>
      <c r="H3155" s="18" t="str">
        <f>TCD!F3155</f>
        <v>E</v>
      </c>
      <c r="I3155" t="str">
        <f>TCD!B3155</f>
        <v>FR</v>
      </c>
      <c r="J3155" t="str">
        <f>IF(COUNTIF(Zoning!B:B,I3155)=0,"inconnu",_xlfn.XLOOKUP(I3155,Zoning!B:B,Zoning!C:C))</f>
        <v>France</v>
      </c>
      <c r="K3155">
        <f>_xlfn.XLOOKUP(F3155,'Shipment Detail'!N:N,'Shipment Detail'!AB:AB)</f>
        <v>15</v>
      </c>
      <c r="L3155">
        <f>TCD!E3155</f>
        <v>85.899999999999991</v>
      </c>
      <c r="M3155" t="str">
        <f>IF(J3155="France","ST",_xlfn.XLOOKUP(F3155,'Shipment Detail'!N:N,'Shipment Detail'!E:E,""))</f>
        <v>ST</v>
      </c>
      <c r="N3155">
        <f t="shared" si="154"/>
        <v>0.2</v>
      </c>
      <c r="O3155" t="str">
        <f>IF(_xlfn.XLOOKUP(F3155,'Shipment Detail'!N:N,'Shipment Detail'!BM:BM)=0,"",_xlfn.XLOOKUP(F3155,'Shipment Detail'!N:N,'Shipment Detail'!BM:BM))</f>
        <v/>
      </c>
      <c r="R3155" t="str">
        <f>IF(_xlfn.XLOOKUP(F3155,'Shipment Detail'!N:N,'Shipment Detail'!AV:AV)&gt;60,10,"")</f>
        <v/>
      </c>
      <c r="T3155" s="3">
        <f>TCD!C3155</f>
        <v>34.939999999999984</v>
      </c>
    </row>
    <row r="3156" spans="1:20" x14ac:dyDescent="0.2">
      <c r="A3156" t="str">
        <f t="shared" si="152"/>
        <v>FEDEX FRANCE</v>
      </c>
      <c r="B3156" s="5">
        <f t="shared" si="153"/>
        <v>46174</v>
      </c>
      <c r="F3156" s="6">
        <f>TCD!A3156</f>
        <v>873597897914</v>
      </c>
      <c r="H3156" s="18" t="str">
        <f>TCD!F3156</f>
        <v>E</v>
      </c>
      <c r="I3156" t="str">
        <f>TCD!B3156</f>
        <v>FR</v>
      </c>
      <c r="J3156" t="str">
        <f>IF(COUNTIF(Zoning!B:B,I3156)=0,"inconnu",_xlfn.XLOOKUP(I3156,Zoning!B:B,Zoning!C:C))</f>
        <v>France</v>
      </c>
      <c r="K3156">
        <f>_xlfn.XLOOKUP(F3156,'Shipment Detail'!N:N,'Shipment Detail'!AB:AB)</f>
        <v>7</v>
      </c>
      <c r="L3156">
        <f>TCD!E3156</f>
        <v>43</v>
      </c>
      <c r="M3156" t="str">
        <f>IF(J3156="France","ST",_xlfn.XLOOKUP(F3156,'Shipment Detail'!N:N,'Shipment Detail'!E:E,""))</f>
        <v>ST</v>
      </c>
      <c r="N3156">
        <f t="shared" si="154"/>
        <v>0.2</v>
      </c>
      <c r="O3156" t="str">
        <f>IF(_xlfn.XLOOKUP(F3156,'Shipment Detail'!N:N,'Shipment Detail'!BM:BM)=0,"",_xlfn.XLOOKUP(F3156,'Shipment Detail'!N:N,'Shipment Detail'!BM:BM))</f>
        <v/>
      </c>
      <c r="R3156" t="str">
        <f>IF(_xlfn.XLOOKUP(F3156,'Shipment Detail'!N:N,'Shipment Detail'!AV:AV)&gt;60,10,"")</f>
        <v/>
      </c>
      <c r="T3156" s="3">
        <f>TCD!C3156</f>
        <v>18.829999999999998</v>
      </c>
    </row>
    <row r="3157" spans="1:20" x14ac:dyDescent="0.2">
      <c r="A3157" t="str">
        <f t="shared" si="152"/>
        <v>FEDEX FRANCE</v>
      </c>
      <c r="B3157" s="5">
        <f t="shared" si="153"/>
        <v>46174</v>
      </c>
      <c r="F3157" s="6">
        <f>TCD!A3157</f>
        <v>873597928104</v>
      </c>
      <c r="H3157" s="18" t="str">
        <f>TCD!F3157</f>
        <v>E</v>
      </c>
      <c r="I3157" t="str">
        <f>TCD!B3157</f>
        <v>FR</v>
      </c>
      <c r="J3157" t="str">
        <f>IF(COUNTIF(Zoning!B:B,I3157)=0,"inconnu",_xlfn.XLOOKUP(I3157,Zoning!B:B,Zoning!C:C))</f>
        <v>France</v>
      </c>
      <c r="K3157">
        <f>_xlfn.XLOOKUP(F3157,'Shipment Detail'!N:N,'Shipment Detail'!AB:AB)</f>
        <v>5</v>
      </c>
      <c r="L3157">
        <f>TCD!E3157</f>
        <v>22.900000000000002</v>
      </c>
      <c r="M3157" t="str">
        <f>IF(J3157="France","ST",_xlfn.XLOOKUP(F3157,'Shipment Detail'!N:N,'Shipment Detail'!E:E,""))</f>
        <v>ST</v>
      </c>
      <c r="N3157">
        <f t="shared" si="154"/>
        <v>0.2</v>
      </c>
      <c r="O3157" t="str">
        <f>IF(_xlfn.XLOOKUP(F3157,'Shipment Detail'!N:N,'Shipment Detail'!BM:BM)=0,"",_xlfn.XLOOKUP(F3157,'Shipment Detail'!N:N,'Shipment Detail'!BM:BM))</f>
        <v/>
      </c>
      <c r="R3157" t="str">
        <f>IF(_xlfn.XLOOKUP(F3157,'Shipment Detail'!N:N,'Shipment Detail'!AV:AV)&gt;60,10,"")</f>
        <v/>
      </c>
      <c r="T3157" s="3">
        <f>TCD!C3157</f>
        <v>12.14</v>
      </c>
    </row>
    <row r="3158" spans="1:20" x14ac:dyDescent="0.2">
      <c r="A3158" t="str">
        <f t="shared" si="152"/>
        <v>FEDEX FRANCE</v>
      </c>
      <c r="B3158" s="5">
        <f t="shared" si="153"/>
        <v>46174</v>
      </c>
      <c r="F3158" s="6">
        <f>TCD!A3158</f>
        <v>873597947100</v>
      </c>
      <c r="H3158" s="18" t="str">
        <f>TCD!F3158</f>
        <v>E</v>
      </c>
      <c r="I3158" t="str">
        <f>TCD!B3158</f>
        <v>FR</v>
      </c>
      <c r="J3158" t="str">
        <f>IF(COUNTIF(Zoning!B:B,I3158)=0,"inconnu",_xlfn.XLOOKUP(I3158,Zoning!B:B,Zoning!C:C))</f>
        <v>France</v>
      </c>
      <c r="K3158">
        <f>_xlfn.XLOOKUP(F3158,'Shipment Detail'!N:N,'Shipment Detail'!AB:AB)</f>
        <v>1</v>
      </c>
      <c r="L3158">
        <f>TCD!E3158</f>
        <v>7.1999999999999993</v>
      </c>
      <c r="M3158" t="str">
        <f>IF(J3158="France","ST",_xlfn.XLOOKUP(F3158,'Shipment Detail'!N:N,'Shipment Detail'!E:E,""))</f>
        <v>ST</v>
      </c>
      <c r="N3158">
        <f t="shared" si="154"/>
        <v>0.2</v>
      </c>
      <c r="O3158" t="str">
        <f>IF(_xlfn.XLOOKUP(F3158,'Shipment Detail'!N:N,'Shipment Detail'!BM:BM)=0,"",_xlfn.XLOOKUP(F3158,'Shipment Detail'!N:N,'Shipment Detail'!BM:BM))</f>
        <v/>
      </c>
      <c r="R3158" t="str">
        <f>IF(_xlfn.XLOOKUP(F3158,'Shipment Detail'!N:N,'Shipment Detail'!AV:AV)&gt;60,10,"")</f>
        <v/>
      </c>
      <c r="T3158" s="3">
        <f>TCD!C3158</f>
        <v>7.120000000000001</v>
      </c>
    </row>
    <row r="3159" spans="1:20" x14ac:dyDescent="0.2">
      <c r="A3159" t="str">
        <f t="shared" si="152"/>
        <v>FEDEX FRANCE</v>
      </c>
      <c r="B3159" s="5">
        <f t="shared" si="153"/>
        <v>46174</v>
      </c>
      <c r="F3159" s="6">
        <f>TCD!A3159</f>
        <v>873597972556</v>
      </c>
      <c r="H3159" s="18" t="str">
        <f>TCD!F3159</f>
        <v>E</v>
      </c>
      <c r="I3159" t="str">
        <f>TCD!B3159</f>
        <v>FR</v>
      </c>
      <c r="J3159" t="str">
        <f>IF(COUNTIF(Zoning!B:B,I3159)=0,"inconnu",_xlfn.XLOOKUP(I3159,Zoning!B:B,Zoning!C:C))</f>
        <v>France</v>
      </c>
      <c r="K3159">
        <f>_xlfn.XLOOKUP(F3159,'Shipment Detail'!N:N,'Shipment Detail'!AB:AB)</f>
        <v>2</v>
      </c>
      <c r="L3159">
        <f>TCD!E3159</f>
        <v>13</v>
      </c>
      <c r="M3159" t="str">
        <f>IF(J3159="France","ST",_xlfn.XLOOKUP(F3159,'Shipment Detail'!N:N,'Shipment Detail'!E:E,""))</f>
        <v>ST</v>
      </c>
      <c r="N3159">
        <f t="shared" si="154"/>
        <v>0.2</v>
      </c>
      <c r="O3159" t="str">
        <f>IF(_xlfn.XLOOKUP(F3159,'Shipment Detail'!N:N,'Shipment Detail'!BM:BM)=0,"",_xlfn.XLOOKUP(F3159,'Shipment Detail'!N:N,'Shipment Detail'!BM:BM))</f>
        <v/>
      </c>
      <c r="R3159" t="str">
        <f>IF(_xlfn.XLOOKUP(F3159,'Shipment Detail'!N:N,'Shipment Detail'!AV:AV)&gt;60,10,"")</f>
        <v/>
      </c>
      <c r="T3159" s="3">
        <f>TCD!C3159</f>
        <v>8.7999999999999972</v>
      </c>
    </row>
    <row r="3160" spans="1:20" x14ac:dyDescent="0.2">
      <c r="A3160" t="str">
        <f t="shared" si="152"/>
        <v>FEDEX FRANCE</v>
      </c>
      <c r="B3160" s="5">
        <f t="shared" si="153"/>
        <v>46174</v>
      </c>
      <c r="F3160" s="6">
        <f>TCD!A3160</f>
        <v>873597985280</v>
      </c>
      <c r="H3160" s="18" t="str">
        <f>TCD!F3160</f>
        <v>E</v>
      </c>
      <c r="I3160" t="str">
        <f>TCD!B3160</f>
        <v>FR</v>
      </c>
      <c r="J3160" t="str">
        <f>IF(COUNTIF(Zoning!B:B,I3160)=0,"inconnu",_xlfn.XLOOKUP(I3160,Zoning!B:B,Zoning!C:C))</f>
        <v>France</v>
      </c>
      <c r="K3160">
        <f>_xlfn.XLOOKUP(F3160,'Shipment Detail'!N:N,'Shipment Detail'!AB:AB)</f>
        <v>2</v>
      </c>
      <c r="L3160">
        <f>TCD!E3160</f>
        <v>13</v>
      </c>
      <c r="M3160" t="str">
        <f>IF(J3160="France","ST",_xlfn.XLOOKUP(F3160,'Shipment Detail'!N:N,'Shipment Detail'!E:E,""))</f>
        <v>ST</v>
      </c>
      <c r="N3160">
        <f t="shared" si="154"/>
        <v>0.2</v>
      </c>
      <c r="O3160" t="str">
        <f>IF(_xlfn.XLOOKUP(F3160,'Shipment Detail'!N:N,'Shipment Detail'!BM:BM)=0,"",_xlfn.XLOOKUP(F3160,'Shipment Detail'!N:N,'Shipment Detail'!BM:BM))</f>
        <v/>
      </c>
      <c r="R3160" t="str">
        <f>IF(_xlfn.XLOOKUP(F3160,'Shipment Detail'!N:N,'Shipment Detail'!AV:AV)&gt;60,10,"")</f>
        <v/>
      </c>
      <c r="T3160" s="3">
        <f>TCD!C3160</f>
        <v>8.7999999999999972</v>
      </c>
    </row>
    <row r="3161" spans="1:20" x14ac:dyDescent="0.2">
      <c r="A3161" t="str">
        <f t="shared" si="152"/>
        <v>FEDEX FRANCE</v>
      </c>
      <c r="B3161" s="5">
        <f t="shared" si="153"/>
        <v>46174</v>
      </c>
      <c r="F3161" s="6">
        <f>TCD!A3161</f>
        <v>873598014750</v>
      </c>
      <c r="H3161" s="18" t="str">
        <f>TCD!F3161</f>
        <v>E</v>
      </c>
      <c r="I3161" t="str">
        <f>TCD!B3161</f>
        <v>FR</v>
      </c>
      <c r="J3161" t="str">
        <f>IF(COUNTIF(Zoning!B:B,I3161)=0,"inconnu",_xlfn.XLOOKUP(I3161,Zoning!B:B,Zoning!C:C))</f>
        <v>France</v>
      </c>
      <c r="K3161">
        <f>_xlfn.XLOOKUP(F3161,'Shipment Detail'!N:N,'Shipment Detail'!AB:AB)</f>
        <v>6</v>
      </c>
      <c r="L3161">
        <f>TCD!E3161</f>
        <v>41.7</v>
      </c>
      <c r="M3161" t="str">
        <f>IF(J3161="France","ST",_xlfn.XLOOKUP(F3161,'Shipment Detail'!N:N,'Shipment Detail'!E:E,""))</f>
        <v>ST</v>
      </c>
      <c r="N3161">
        <f t="shared" si="154"/>
        <v>0.2</v>
      </c>
      <c r="O3161" t="str">
        <f>IF(_xlfn.XLOOKUP(F3161,'Shipment Detail'!N:N,'Shipment Detail'!BM:BM)=0,"",_xlfn.XLOOKUP(F3161,'Shipment Detail'!N:N,'Shipment Detail'!BM:BM))</f>
        <v/>
      </c>
      <c r="R3161" t="str">
        <f>IF(_xlfn.XLOOKUP(F3161,'Shipment Detail'!N:N,'Shipment Detail'!AV:AV)&gt;60,10,"")</f>
        <v/>
      </c>
      <c r="T3161" s="3">
        <f>TCD!C3161</f>
        <v>18.500000000000007</v>
      </c>
    </row>
    <row r="3162" spans="1:20" x14ac:dyDescent="0.2">
      <c r="A3162" t="str">
        <f t="shared" si="152"/>
        <v>FEDEX FRANCE</v>
      </c>
      <c r="B3162" s="5">
        <f t="shared" si="153"/>
        <v>46174</v>
      </c>
      <c r="F3162" s="6">
        <f>TCD!A3162</f>
        <v>873598048027</v>
      </c>
      <c r="H3162" s="18" t="str">
        <f>TCD!F3162</f>
        <v>E</v>
      </c>
      <c r="I3162" t="str">
        <f>TCD!B3162</f>
        <v>FR</v>
      </c>
      <c r="J3162" t="str">
        <f>IF(COUNTIF(Zoning!B:B,I3162)=0,"inconnu",_xlfn.XLOOKUP(I3162,Zoning!B:B,Zoning!C:C))</f>
        <v>France</v>
      </c>
      <c r="K3162">
        <f>_xlfn.XLOOKUP(F3162,'Shipment Detail'!N:N,'Shipment Detail'!AB:AB)</f>
        <v>4</v>
      </c>
      <c r="L3162">
        <f>TCD!E3162</f>
        <v>26</v>
      </c>
      <c r="M3162" t="str">
        <f>IF(J3162="France","ST",_xlfn.XLOOKUP(F3162,'Shipment Detail'!N:N,'Shipment Detail'!E:E,""))</f>
        <v>ST</v>
      </c>
      <c r="N3162">
        <f t="shared" si="154"/>
        <v>0.2</v>
      </c>
      <c r="O3162" t="str">
        <f>IF(_xlfn.XLOOKUP(F3162,'Shipment Detail'!N:N,'Shipment Detail'!BM:BM)=0,"",_xlfn.XLOOKUP(F3162,'Shipment Detail'!N:N,'Shipment Detail'!BM:BM))</f>
        <v/>
      </c>
      <c r="R3162" t="str">
        <f>IF(_xlfn.XLOOKUP(F3162,'Shipment Detail'!N:N,'Shipment Detail'!AV:AV)&gt;60,10,"")</f>
        <v/>
      </c>
      <c r="T3162" s="3">
        <f>TCD!C3162</f>
        <v>13.149999999999999</v>
      </c>
    </row>
    <row r="3163" spans="1:20" x14ac:dyDescent="0.2">
      <c r="A3163" t="str">
        <f t="shared" si="152"/>
        <v>FEDEX FRANCE</v>
      </c>
      <c r="B3163" s="5">
        <f t="shared" si="153"/>
        <v>46174</v>
      </c>
      <c r="F3163" s="6">
        <f>TCD!A3163</f>
        <v>873598068268</v>
      </c>
      <c r="H3163" s="18" t="str">
        <f>TCD!F3163</f>
        <v>E</v>
      </c>
      <c r="I3163" t="str">
        <f>TCD!B3163</f>
        <v>FR</v>
      </c>
      <c r="J3163" t="str">
        <f>IF(COUNTIF(Zoning!B:B,I3163)=0,"inconnu",_xlfn.XLOOKUP(I3163,Zoning!B:B,Zoning!C:C))</f>
        <v>France</v>
      </c>
      <c r="K3163">
        <f>_xlfn.XLOOKUP(F3163,'Shipment Detail'!N:N,'Shipment Detail'!AB:AB)</f>
        <v>4</v>
      </c>
      <c r="L3163">
        <f>TCD!E3163</f>
        <v>28.400000000000002</v>
      </c>
      <c r="M3163" t="str">
        <f>IF(J3163="France","ST",_xlfn.XLOOKUP(F3163,'Shipment Detail'!N:N,'Shipment Detail'!E:E,""))</f>
        <v>ST</v>
      </c>
      <c r="N3163">
        <f t="shared" si="154"/>
        <v>0.2</v>
      </c>
      <c r="O3163" t="str">
        <f>IF(_xlfn.XLOOKUP(F3163,'Shipment Detail'!N:N,'Shipment Detail'!BM:BM)=0,"",_xlfn.XLOOKUP(F3163,'Shipment Detail'!N:N,'Shipment Detail'!BM:BM))</f>
        <v/>
      </c>
      <c r="R3163" t="str">
        <f>IF(_xlfn.XLOOKUP(F3163,'Shipment Detail'!N:N,'Shipment Detail'!AV:AV)&gt;60,10,"")</f>
        <v/>
      </c>
      <c r="T3163" s="3">
        <f>TCD!C3163</f>
        <v>14.150000000000006</v>
      </c>
    </row>
    <row r="3164" spans="1:20" x14ac:dyDescent="0.2">
      <c r="A3164" t="str">
        <f t="shared" si="152"/>
        <v>FEDEX FRANCE</v>
      </c>
      <c r="B3164" s="5">
        <f t="shared" si="153"/>
        <v>46174</v>
      </c>
      <c r="F3164" s="6">
        <f>TCD!A3164</f>
        <v>873598094449</v>
      </c>
      <c r="H3164" s="18" t="str">
        <f>TCD!F3164</f>
        <v>E</v>
      </c>
      <c r="I3164" t="str">
        <f>TCD!B3164</f>
        <v>FR</v>
      </c>
      <c r="J3164" t="str">
        <f>IF(COUNTIF(Zoning!B:B,I3164)=0,"inconnu",_xlfn.XLOOKUP(I3164,Zoning!B:B,Zoning!C:C))</f>
        <v>France</v>
      </c>
      <c r="K3164">
        <f>_xlfn.XLOOKUP(F3164,'Shipment Detail'!N:N,'Shipment Detail'!AB:AB)</f>
        <v>8</v>
      </c>
      <c r="L3164">
        <f>TCD!E3164</f>
        <v>57.9</v>
      </c>
      <c r="M3164" t="str">
        <f>IF(J3164="France","ST",_xlfn.XLOOKUP(F3164,'Shipment Detail'!N:N,'Shipment Detail'!E:E,""))</f>
        <v>ST</v>
      </c>
      <c r="N3164">
        <f t="shared" si="154"/>
        <v>0.2</v>
      </c>
      <c r="O3164" t="str">
        <f>IF(_xlfn.XLOOKUP(F3164,'Shipment Detail'!N:N,'Shipment Detail'!BM:BM)=0,"",_xlfn.XLOOKUP(F3164,'Shipment Detail'!N:N,'Shipment Detail'!BM:BM))</f>
        <v/>
      </c>
      <c r="R3164" t="str">
        <f>IF(_xlfn.XLOOKUP(F3164,'Shipment Detail'!N:N,'Shipment Detail'!AV:AV)&gt;60,10,"")</f>
        <v/>
      </c>
      <c r="T3164" s="3">
        <f>TCD!C3164</f>
        <v>23.849999999999994</v>
      </c>
    </row>
    <row r="3165" spans="1:20" x14ac:dyDescent="0.2">
      <c r="A3165" t="str">
        <f t="shared" si="152"/>
        <v>FEDEX FRANCE</v>
      </c>
      <c r="B3165" s="5">
        <f t="shared" si="153"/>
        <v>46174</v>
      </c>
      <c r="F3165" s="6">
        <f>TCD!A3165</f>
        <v>873598135545</v>
      </c>
      <c r="H3165" s="18" t="str">
        <f>TCD!F3165</f>
        <v>E</v>
      </c>
      <c r="I3165" t="str">
        <f>TCD!B3165</f>
        <v>FR</v>
      </c>
      <c r="J3165" t="str">
        <f>IF(COUNTIF(Zoning!B:B,I3165)=0,"inconnu",_xlfn.XLOOKUP(I3165,Zoning!B:B,Zoning!C:C))</f>
        <v>France</v>
      </c>
      <c r="K3165">
        <f>_xlfn.XLOOKUP(F3165,'Shipment Detail'!N:N,'Shipment Detail'!AB:AB)</f>
        <v>6</v>
      </c>
      <c r="L3165">
        <f>TCD!E3165</f>
        <v>28</v>
      </c>
      <c r="M3165" t="str">
        <f>IF(J3165="France","ST",_xlfn.XLOOKUP(F3165,'Shipment Detail'!N:N,'Shipment Detail'!E:E,""))</f>
        <v>ST</v>
      </c>
      <c r="N3165">
        <f t="shared" si="154"/>
        <v>0.2</v>
      </c>
      <c r="O3165" t="str">
        <f>IF(_xlfn.XLOOKUP(F3165,'Shipment Detail'!N:N,'Shipment Detail'!BM:BM)=0,"",_xlfn.XLOOKUP(F3165,'Shipment Detail'!N:N,'Shipment Detail'!BM:BM))</f>
        <v/>
      </c>
      <c r="R3165" t="str">
        <f>IF(_xlfn.XLOOKUP(F3165,'Shipment Detail'!N:N,'Shipment Detail'!AV:AV)&gt;60,10,"")</f>
        <v/>
      </c>
      <c r="T3165" s="3">
        <f>TCD!C3165</f>
        <v>13.809999999999995</v>
      </c>
    </row>
    <row r="3166" spans="1:20" x14ac:dyDescent="0.2">
      <c r="A3166" t="str">
        <f t="shared" si="152"/>
        <v>FEDEX FRANCE</v>
      </c>
      <c r="B3166" s="5">
        <f t="shared" si="153"/>
        <v>46174</v>
      </c>
      <c r="F3166" s="6">
        <f>TCD!A3166</f>
        <v>873598173752</v>
      </c>
      <c r="H3166" s="18" t="str">
        <f>TCD!F3166</f>
        <v>E</v>
      </c>
      <c r="I3166" t="str">
        <f>TCD!B3166</f>
        <v>FR</v>
      </c>
      <c r="J3166" t="str">
        <f>IF(COUNTIF(Zoning!B:B,I3166)=0,"inconnu",_xlfn.XLOOKUP(I3166,Zoning!B:B,Zoning!C:C))</f>
        <v>France</v>
      </c>
      <c r="K3166">
        <f>_xlfn.XLOOKUP(F3166,'Shipment Detail'!N:N,'Shipment Detail'!AB:AB)</f>
        <v>2</v>
      </c>
      <c r="L3166">
        <f>TCD!E3166</f>
        <v>15.4</v>
      </c>
      <c r="M3166" t="str">
        <f>IF(J3166="France","ST",_xlfn.XLOOKUP(F3166,'Shipment Detail'!N:N,'Shipment Detail'!E:E,""))</f>
        <v>ST</v>
      </c>
      <c r="N3166">
        <f t="shared" si="154"/>
        <v>0.2</v>
      </c>
      <c r="O3166" t="str">
        <f>IF(_xlfn.XLOOKUP(F3166,'Shipment Detail'!N:N,'Shipment Detail'!BM:BM)=0,"",_xlfn.XLOOKUP(F3166,'Shipment Detail'!N:N,'Shipment Detail'!BM:BM))</f>
        <v/>
      </c>
      <c r="R3166" t="str">
        <f>IF(_xlfn.XLOOKUP(F3166,'Shipment Detail'!N:N,'Shipment Detail'!AV:AV)&gt;60,10,"")</f>
        <v/>
      </c>
      <c r="T3166" s="3">
        <f>TCD!C3166</f>
        <v>9.8000000000000007</v>
      </c>
    </row>
    <row r="3167" spans="1:20" x14ac:dyDescent="0.2">
      <c r="A3167" t="str">
        <f t="shared" si="152"/>
        <v>FEDEX FRANCE</v>
      </c>
      <c r="B3167" s="5">
        <f t="shared" si="153"/>
        <v>46174</v>
      </c>
      <c r="F3167" s="6">
        <f>TCD!A3167</f>
        <v>873598225547</v>
      </c>
      <c r="H3167" s="18" t="str">
        <f>TCD!F3167</f>
        <v>E</v>
      </c>
      <c r="I3167" t="str">
        <f>TCD!B3167</f>
        <v>FR</v>
      </c>
      <c r="J3167" t="str">
        <f>IF(COUNTIF(Zoning!B:B,I3167)=0,"inconnu",_xlfn.XLOOKUP(I3167,Zoning!B:B,Zoning!C:C))</f>
        <v>France</v>
      </c>
      <c r="K3167">
        <f>_xlfn.XLOOKUP(F3167,'Shipment Detail'!N:N,'Shipment Detail'!AB:AB)</f>
        <v>6</v>
      </c>
      <c r="L3167">
        <f>TCD!E3167</f>
        <v>42.2</v>
      </c>
      <c r="M3167" t="str">
        <f>IF(J3167="France","ST",_xlfn.XLOOKUP(F3167,'Shipment Detail'!N:N,'Shipment Detail'!E:E,""))</f>
        <v>ST</v>
      </c>
      <c r="N3167">
        <f t="shared" si="154"/>
        <v>0.2</v>
      </c>
      <c r="O3167" t="str">
        <f>IF(_xlfn.XLOOKUP(F3167,'Shipment Detail'!N:N,'Shipment Detail'!BM:BM)=0,"",_xlfn.XLOOKUP(F3167,'Shipment Detail'!N:N,'Shipment Detail'!BM:BM))</f>
        <v/>
      </c>
      <c r="R3167" t="str">
        <f>IF(_xlfn.XLOOKUP(F3167,'Shipment Detail'!N:N,'Shipment Detail'!AV:AV)&gt;60,10,"")</f>
        <v/>
      </c>
      <c r="T3167" s="3">
        <f>TCD!C3167</f>
        <v>18.829999999999998</v>
      </c>
    </row>
    <row r="3168" spans="1:20" x14ac:dyDescent="0.2">
      <c r="A3168" t="str">
        <f t="shared" si="152"/>
        <v>FEDEX FRANCE</v>
      </c>
      <c r="B3168" s="5">
        <f t="shared" si="153"/>
        <v>46174</v>
      </c>
      <c r="F3168" s="6">
        <f>TCD!A3168</f>
        <v>873598253205</v>
      </c>
      <c r="H3168" s="18" t="str">
        <f>TCD!F3168</f>
        <v>E</v>
      </c>
      <c r="I3168" t="str">
        <f>TCD!B3168</f>
        <v>FR</v>
      </c>
      <c r="J3168" t="str">
        <f>IF(COUNTIF(Zoning!B:B,I3168)=0,"inconnu",_xlfn.XLOOKUP(I3168,Zoning!B:B,Zoning!C:C))</f>
        <v>France</v>
      </c>
      <c r="K3168">
        <f>_xlfn.XLOOKUP(F3168,'Shipment Detail'!N:N,'Shipment Detail'!AB:AB)</f>
        <v>4</v>
      </c>
      <c r="L3168">
        <f>TCD!E3168</f>
        <v>30</v>
      </c>
      <c r="M3168" t="str">
        <f>IF(J3168="France","ST",_xlfn.XLOOKUP(F3168,'Shipment Detail'!N:N,'Shipment Detail'!E:E,""))</f>
        <v>ST</v>
      </c>
      <c r="N3168">
        <f t="shared" si="154"/>
        <v>0.2</v>
      </c>
      <c r="O3168" t="str">
        <f>IF(_xlfn.XLOOKUP(F3168,'Shipment Detail'!N:N,'Shipment Detail'!BM:BM)=0,"",_xlfn.XLOOKUP(F3168,'Shipment Detail'!N:N,'Shipment Detail'!BM:BM))</f>
        <v/>
      </c>
      <c r="R3168" t="str">
        <f>IF(_xlfn.XLOOKUP(F3168,'Shipment Detail'!N:N,'Shipment Detail'!AV:AV)&gt;60,10,"")</f>
        <v/>
      </c>
      <c r="T3168" s="3">
        <f>TCD!C3168</f>
        <v>14.480000000000004</v>
      </c>
    </row>
    <row r="3169" spans="1:20" x14ac:dyDescent="0.2">
      <c r="A3169" t="str">
        <f t="shared" si="152"/>
        <v>FEDEX FRANCE</v>
      </c>
      <c r="B3169" s="5">
        <f t="shared" si="153"/>
        <v>46174</v>
      </c>
      <c r="F3169" s="6">
        <f>TCD!A3169</f>
        <v>873598278805</v>
      </c>
      <c r="H3169" s="18" t="str">
        <f>TCD!F3169</f>
        <v>E</v>
      </c>
      <c r="I3169" t="str">
        <f>TCD!B3169</f>
        <v>FR</v>
      </c>
      <c r="J3169" t="str">
        <f>IF(COUNTIF(Zoning!B:B,I3169)=0,"inconnu",_xlfn.XLOOKUP(I3169,Zoning!B:B,Zoning!C:C))</f>
        <v>France</v>
      </c>
      <c r="K3169">
        <f>_xlfn.XLOOKUP(F3169,'Shipment Detail'!N:N,'Shipment Detail'!AB:AB)</f>
        <v>6</v>
      </c>
      <c r="L3169">
        <f>TCD!E3169</f>
        <v>37</v>
      </c>
      <c r="M3169" t="str">
        <f>IF(J3169="France","ST",_xlfn.XLOOKUP(F3169,'Shipment Detail'!N:N,'Shipment Detail'!E:E,""))</f>
        <v>ST</v>
      </c>
      <c r="N3169">
        <f t="shared" si="154"/>
        <v>0.2</v>
      </c>
      <c r="O3169" t="str">
        <f>IF(_xlfn.XLOOKUP(F3169,'Shipment Detail'!N:N,'Shipment Detail'!BM:BM)=0,"",_xlfn.XLOOKUP(F3169,'Shipment Detail'!N:N,'Shipment Detail'!BM:BM))</f>
        <v/>
      </c>
      <c r="R3169" t="str">
        <f>IF(_xlfn.XLOOKUP(F3169,'Shipment Detail'!N:N,'Shipment Detail'!AV:AV)&gt;60,10,"")</f>
        <v/>
      </c>
      <c r="T3169" s="3">
        <f>TCD!C3169</f>
        <v>16.830000000000005</v>
      </c>
    </row>
    <row r="3170" spans="1:20" x14ac:dyDescent="0.2">
      <c r="A3170" t="str">
        <f t="shared" si="152"/>
        <v>FEDEX FRANCE</v>
      </c>
      <c r="B3170" s="5">
        <f t="shared" si="153"/>
        <v>46174</v>
      </c>
      <c r="F3170" s="6">
        <f>TCD!A3170</f>
        <v>873598357453</v>
      </c>
      <c r="H3170" s="18" t="str">
        <f>TCD!F3170</f>
        <v>E</v>
      </c>
      <c r="I3170" t="str">
        <f>TCD!B3170</f>
        <v>FR</v>
      </c>
      <c r="J3170" t="str">
        <f>IF(COUNTIF(Zoning!B:B,I3170)=0,"inconnu",_xlfn.XLOOKUP(I3170,Zoning!B:B,Zoning!C:C))</f>
        <v>France</v>
      </c>
      <c r="K3170">
        <f>_xlfn.XLOOKUP(F3170,'Shipment Detail'!N:N,'Shipment Detail'!AB:AB)</f>
        <v>6</v>
      </c>
      <c r="L3170">
        <f>TCD!E3170</f>
        <v>35.300000000000004</v>
      </c>
      <c r="M3170" t="str">
        <f>IF(J3170="France","ST",_xlfn.XLOOKUP(F3170,'Shipment Detail'!N:N,'Shipment Detail'!E:E,""))</f>
        <v>ST</v>
      </c>
      <c r="N3170">
        <f t="shared" si="154"/>
        <v>0.2</v>
      </c>
      <c r="O3170" t="str">
        <f>IF(_xlfn.XLOOKUP(F3170,'Shipment Detail'!N:N,'Shipment Detail'!BM:BM)=0,"",_xlfn.XLOOKUP(F3170,'Shipment Detail'!N:N,'Shipment Detail'!BM:BM))</f>
        <v/>
      </c>
      <c r="R3170" t="str">
        <f>IF(_xlfn.XLOOKUP(F3170,'Shipment Detail'!N:N,'Shipment Detail'!AV:AV)&gt;60,10,"")</f>
        <v/>
      </c>
      <c r="T3170" s="3">
        <f>TCD!C3170</f>
        <v>16.5</v>
      </c>
    </row>
    <row r="3171" spans="1:20" x14ac:dyDescent="0.2">
      <c r="A3171" t="str">
        <f t="shared" si="152"/>
        <v>FEDEX FRANCE</v>
      </c>
      <c r="B3171" s="5">
        <f t="shared" si="153"/>
        <v>46174</v>
      </c>
      <c r="F3171" s="6">
        <f>TCD!A3171</f>
        <v>873598413387</v>
      </c>
      <c r="H3171" s="18" t="str">
        <f>TCD!F3171</f>
        <v>E</v>
      </c>
      <c r="I3171" t="str">
        <f>TCD!B3171</f>
        <v>FR</v>
      </c>
      <c r="J3171" t="str">
        <f>IF(COUNTIF(Zoning!B:B,I3171)=0,"inconnu",_xlfn.XLOOKUP(I3171,Zoning!B:B,Zoning!C:C))</f>
        <v>France</v>
      </c>
      <c r="K3171">
        <f>_xlfn.XLOOKUP(F3171,'Shipment Detail'!N:N,'Shipment Detail'!AB:AB)</f>
        <v>7</v>
      </c>
      <c r="L3171">
        <f>TCD!E3171</f>
        <v>49.2</v>
      </c>
      <c r="M3171" t="str">
        <f>IF(J3171="France","ST",_xlfn.XLOOKUP(F3171,'Shipment Detail'!N:N,'Shipment Detail'!E:E,""))</f>
        <v>ST</v>
      </c>
      <c r="N3171">
        <f t="shared" si="154"/>
        <v>0.2</v>
      </c>
      <c r="O3171" t="str">
        <f>IF(_xlfn.XLOOKUP(F3171,'Shipment Detail'!N:N,'Shipment Detail'!BM:BM)=0,"",_xlfn.XLOOKUP(F3171,'Shipment Detail'!N:N,'Shipment Detail'!BM:BM))</f>
        <v/>
      </c>
      <c r="R3171" t="str">
        <f>IF(_xlfn.XLOOKUP(F3171,'Shipment Detail'!N:N,'Shipment Detail'!AV:AV)&gt;60,10,"")</f>
        <v/>
      </c>
      <c r="T3171" s="3">
        <f>TCD!C3171</f>
        <v>21.179999999999993</v>
      </c>
    </row>
    <row r="3172" spans="1:20" x14ac:dyDescent="0.2">
      <c r="A3172" t="str">
        <f t="shared" si="152"/>
        <v>FEDEX FRANCE</v>
      </c>
      <c r="B3172" s="5">
        <f t="shared" si="153"/>
        <v>46174</v>
      </c>
      <c r="F3172" s="6">
        <f>TCD!A3172</f>
        <v>873598477150</v>
      </c>
      <c r="H3172" s="18" t="str">
        <f>TCD!F3172</f>
        <v>E</v>
      </c>
      <c r="I3172" t="str">
        <f>TCD!B3172</f>
        <v>FR</v>
      </c>
      <c r="J3172" t="str">
        <f>IF(COUNTIF(Zoning!B:B,I3172)=0,"inconnu",_xlfn.XLOOKUP(I3172,Zoning!B:B,Zoning!C:C))</f>
        <v>France</v>
      </c>
      <c r="K3172">
        <f>_xlfn.XLOOKUP(F3172,'Shipment Detail'!N:N,'Shipment Detail'!AB:AB)</f>
        <v>3</v>
      </c>
      <c r="L3172">
        <f>TCD!E3172</f>
        <v>18</v>
      </c>
      <c r="M3172" t="str">
        <f>IF(J3172="France","ST",_xlfn.XLOOKUP(F3172,'Shipment Detail'!N:N,'Shipment Detail'!E:E,""))</f>
        <v>ST</v>
      </c>
      <c r="N3172">
        <f t="shared" si="154"/>
        <v>0.2</v>
      </c>
      <c r="O3172" t="str">
        <f>IF(_xlfn.XLOOKUP(F3172,'Shipment Detail'!N:N,'Shipment Detail'!BM:BM)=0,"",_xlfn.XLOOKUP(F3172,'Shipment Detail'!N:N,'Shipment Detail'!BM:BM))</f>
        <v/>
      </c>
      <c r="R3172" t="str">
        <f>IF(_xlfn.XLOOKUP(F3172,'Shipment Detail'!N:N,'Shipment Detail'!AV:AV)&gt;60,10,"")</f>
        <v/>
      </c>
      <c r="T3172" s="3">
        <f>TCD!C3172</f>
        <v>10.469999999999999</v>
      </c>
    </row>
    <row r="3173" spans="1:20" x14ac:dyDescent="0.2">
      <c r="A3173" t="str">
        <f t="shared" si="152"/>
        <v>FEDEX FRANCE</v>
      </c>
      <c r="B3173" s="5">
        <f t="shared" si="153"/>
        <v>46174</v>
      </c>
      <c r="F3173" s="6">
        <f>TCD!A3173</f>
        <v>873598520050</v>
      </c>
      <c r="H3173" s="18" t="str">
        <f>TCD!F3173</f>
        <v>E</v>
      </c>
      <c r="I3173" t="str">
        <f>TCD!B3173</f>
        <v>FR</v>
      </c>
      <c r="J3173" t="str">
        <f>IF(COUNTIF(Zoning!B:B,I3173)=0,"inconnu",_xlfn.XLOOKUP(I3173,Zoning!B:B,Zoning!C:C))</f>
        <v>France</v>
      </c>
      <c r="K3173">
        <f>_xlfn.XLOOKUP(F3173,'Shipment Detail'!N:N,'Shipment Detail'!AB:AB)</f>
        <v>7</v>
      </c>
      <c r="L3173">
        <f>TCD!E3173</f>
        <v>42.5</v>
      </c>
      <c r="M3173" t="str">
        <f>IF(J3173="France","ST",_xlfn.XLOOKUP(F3173,'Shipment Detail'!N:N,'Shipment Detail'!E:E,""))</f>
        <v>ST</v>
      </c>
      <c r="N3173">
        <f t="shared" si="154"/>
        <v>0.2</v>
      </c>
      <c r="O3173" t="str">
        <f>IF(_xlfn.XLOOKUP(F3173,'Shipment Detail'!N:N,'Shipment Detail'!BM:BM)=0,"",_xlfn.XLOOKUP(F3173,'Shipment Detail'!N:N,'Shipment Detail'!BM:BM))</f>
        <v/>
      </c>
      <c r="R3173" t="str">
        <f>IF(_xlfn.XLOOKUP(F3173,'Shipment Detail'!N:N,'Shipment Detail'!AV:AV)&gt;60,10,"")</f>
        <v/>
      </c>
      <c r="T3173" s="3">
        <f>TCD!C3173</f>
        <v>18.829999999999998</v>
      </c>
    </row>
    <row r="3174" spans="1:20" x14ac:dyDescent="0.2">
      <c r="A3174" t="str">
        <f t="shared" si="152"/>
        <v>FEDEX FRANCE</v>
      </c>
      <c r="B3174" s="5">
        <f t="shared" si="153"/>
        <v>46174</v>
      </c>
      <c r="F3174" s="6">
        <f>TCD!A3174</f>
        <v>873598558558</v>
      </c>
      <c r="H3174" s="18" t="str">
        <f>TCD!F3174</f>
        <v>E</v>
      </c>
      <c r="I3174" t="str">
        <f>TCD!B3174</f>
        <v>FR</v>
      </c>
      <c r="J3174" t="str">
        <f>IF(COUNTIF(Zoning!B:B,I3174)=0,"inconnu",_xlfn.XLOOKUP(I3174,Zoning!B:B,Zoning!C:C))</f>
        <v>France</v>
      </c>
      <c r="K3174">
        <f>_xlfn.XLOOKUP(F3174,'Shipment Detail'!N:N,'Shipment Detail'!AB:AB)</f>
        <v>2</v>
      </c>
      <c r="L3174">
        <f>TCD!E3174</f>
        <v>11</v>
      </c>
      <c r="M3174" t="str">
        <f>IF(J3174="France","ST",_xlfn.XLOOKUP(F3174,'Shipment Detail'!N:N,'Shipment Detail'!E:E,""))</f>
        <v>ST</v>
      </c>
      <c r="N3174">
        <f t="shared" si="154"/>
        <v>0.2</v>
      </c>
      <c r="O3174" t="str">
        <f>IF(_xlfn.XLOOKUP(F3174,'Shipment Detail'!N:N,'Shipment Detail'!BM:BM)=0,"",_xlfn.XLOOKUP(F3174,'Shipment Detail'!N:N,'Shipment Detail'!BM:BM))</f>
        <v/>
      </c>
      <c r="R3174" t="str">
        <f>IF(_xlfn.XLOOKUP(F3174,'Shipment Detail'!N:N,'Shipment Detail'!AV:AV)&gt;60,10,"")</f>
        <v/>
      </c>
      <c r="T3174" s="3">
        <f>TCD!C3174</f>
        <v>8.129999999999999</v>
      </c>
    </row>
    <row r="3175" spans="1:20" x14ac:dyDescent="0.2">
      <c r="A3175" t="str">
        <f t="shared" si="152"/>
        <v>FEDEX FRANCE</v>
      </c>
      <c r="B3175" s="5">
        <f t="shared" si="153"/>
        <v>46174</v>
      </c>
      <c r="F3175" s="6">
        <f>TCD!A3175</f>
        <v>873598603094</v>
      </c>
      <c r="H3175" s="18" t="str">
        <f>TCD!F3175</f>
        <v>E</v>
      </c>
      <c r="I3175" t="str">
        <f>TCD!B3175</f>
        <v>FR</v>
      </c>
      <c r="J3175" t="str">
        <f>IF(COUNTIF(Zoning!B:B,I3175)=0,"inconnu",_xlfn.XLOOKUP(I3175,Zoning!B:B,Zoning!C:C))</f>
        <v>France</v>
      </c>
      <c r="K3175">
        <f>_xlfn.XLOOKUP(F3175,'Shipment Detail'!N:N,'Shipment Detail'!AB:AB)</f>
        <v>2</v>
      </c>
      <c r="L3175">
        <f>TCD!E3175</f>
        <v>2.2000000000000002</v>
      </c>
      <c r="M3175" t="str">
        <f>IF(J3175="France","ST",_xlfn.XLOOKUP(F3175,'Shipment Detail'!N:N,'Shipment Detail'!E:E,""))</f>
        <v>ST</v>
      </c>
      <c r="N3175">
        <f t="shared" si="154"/>
        <v>0.2</v>
      </c>
      <c r="O3175" t="str">
        <f>IF(_xlfn.XLOOKUP(F3175,'Shipment Detail'!N:N,'Shipment Detail'!BM:BM)=0,"",_xlfn.XLOOKUP(F3175,'Shipment Detail'!N:N,'Shipment Detail'!BM:BM))</f>
        <v/>
      </c>
      <c r="R3175" t="str">
        <f>IF(_xlfn.XLOOKUP(F3175,'Shipment Detail'!N:N,'Shipment Detail'!AV:AV)&gt;60,10,"")</f>
        <v/>
      </c>
      <c r="T3175" s="3">
        <f>TCD!C3175</f>
        <v>5.4499999999999993</v>
      </c>
    </row>
    <row r="3176" spans="1:20" x14ac:dyDescent="0.2">
      <c r="A3176" t="str">
        <f t="shared" si="152"/>
        <v>FEDEX FRANCE</v>
      </c>
      <c r="B3176" s="5">
        <f t="shared" si="153"/>
        <v>46174</v>
      </c>
      <c r="F3176" s="6">
        <f>TCD!A3176</f>
        <v>873598615992</v>
      </c>
      <c r="H3176" s="18" t="str">
        <f>TCD!F3176</f>
        <v>E</v>
      </c>
      <c r="I3176" t="str">
        <f>TCD!B3176</f>
        <v>FR</v>
      </c>
      <c r="J3176" t="str">
        <f>IF(COUNTIF(Zoning!B:B,I3176)=0,"inconnu",_xlfn.XLOOKUP(I3176,Zoning!B:B,Zoning!C:C))</f>
        <v>France</v>
      </c>
      <c r="K3176">
        <f>_xlfn.XLOOKUP(F3176,'Shipment Detail'!N:N,'Shipment Detail'!AB:AB)</f>
        <v>2</v>
      </c>
      <c r="L3176">
        <f>TCD!E3176</f>
        <v>10</v>
      </c>
      <c r="M3176" t="str">
        <f>IF(J3176="France","ST",_xlfn.XLOOKUP(F3176,'Shipment Detail'!N:N,'Shipment Detail'!E:E,""))</f>
        <v>ST</v>
      </c>
      <c r="N3176">
        <f t="shared" si="154"/>
        <v>0.2</v>
      </c>
      <c r="O3176" t="str">
        <f>IF(_xlfn.XLOOKUP(F3176,'Shipment Detail'!N:N,'Shipment Detail'!BM:BM)=0,"",_xlfn.XLOOKUP(F3176,'Shipment Detail'!N:N,'Shipment Detail'!BM:BM))</f>
        <v/>
      </c>
      <c r="R3176" t="str">
        <f>IF(_xlfn.XLOOKUP(F3176,'Shipment Detail'!N:N,'Shipment Detail'!AV:AV)&gt;60,10,"")</f>
        <v/>
      </c>
      <c r="T3176" s="3">
        <f>TCD!C3176</f>
        <v>7.7900000000000027</v>
      </c>
    </row>
    <row r="3177" spans="1:20" x14ac:dyDescent="0.2">
      <c r="A3177" t="str">
        <f t="shared" si="152"/>
        <v>FEDEX FRANCE</v>
      </c>
      <c r="B3177" s="5">
        <f t="shared" si="153"/>
        <v>46174</v>
      </c>
      <c r="F3177" s="6">
        <f>TCD!A3177</f>
        <v>873598636155</v>
      </c>
      <c r="H3177" s="18" t="str">
        <f>TCD!F3177</f>
        <v>E</v>
      </c>
      <c r="I3177" t="str">
        <f>TCD!B3177</f>
        <v>FR</v>
      </c>
      <c r="J3177" t="str">
        <f>IF(COUNTIF(Zoning!B:B,I3177)=0,"inconnu",_xlfn.XLOOKUP(I3177,Zoning!B:B,Zoning!C:C))</f>
        <v>France</v>
      </c>
      <c r="K3177">
        <f>_xlfn.XLOOKUP(F3177,'Shipment Detail'!N:N,'Shipment Detail'!AB:AB)</f>
        <v>1</v>
      </c>
      <c r="L3177">
        <f>TCD!E3177</f>
        <v>8</v>
      </c>
      <c r="M3177" t="str">
        <f>IF(J3177="France","ST",_xlfn.XLOOKUP(F3177,'Shipment Detail'!N:N,'Shipment Detail'!E:E,""))</f>
        <v>ST</v>
      </c>
      <c r="N3177">
        <f t="shared" si="154"/>
        <v>0.2</v>
      </c>
      <c r="O3177" t="str">
        <f>IF(_xlfn.XLOOKUP(F3177,'Shipment Detail'!N:N,'Shipment Detail'!BM:BM)=0,"",_xlfn.XLOOKUP(F3177,'Shipment Detail'!N:N,'Shipment Detail'!BM:BM))</f>
        <v/>
      </c>
      <c r="R3177" t="str">
        <f>IF(_xlfn.XLOOKUP(F3177,'Shipment Detail'!N:N,'Shipment Detail'!AV:AV)&gt;60,10,"")</f>
        <v/>
      </c>
      <c r="T3177" s="3">
        <f>TCD!C3177</f>
        <v>7.120000000000001</v>
      </c>
    </row>
    <row r="3178" spans="1:20" x14ac:dyDescent="0.2">
      <c r="A3178" t="str">
        <f t="shared" si="152"/>
        <v>FEDEX FRANCE</v>
      </c>
      <c r="B3178" s="5">
        <f t="shared" si="153"/>
        <v>46174</v>
      </c>
      <c r="F3178" s="6">
        <f>TCD!A3178</f>
        <v>873598665118</v>
      </c>
      <c r="H3178" s="18" t="str">
        <f>TCD!F3178</f>
        <v>E</v>
      </c>
      <c r="I3178" t="str">
        <f>TCD!B3178</f>
        <v>FR</v>
      </c>
      <c r="J3178" t="str">
        <f>IF(COUNTIF(Zoning!B:B,I3178)=0,"inconnu",_xlfn.XLOOKUP(I3178,Zoning!B:B,Zoning!C:C))</f>
        <v>France</v>
      </c>
      <c r="K3178">
        <f>_xlfn.XLOOKUP(F3178,'Shipment Detail'!N:N,'Shipment Detail'!AB:AB)</f>
        <v>7</v>
      </c>
      <c r="L3178">
        <f>TCD!E3178</f>
        <v>43.4</v>
      </c>
      <c r="M3178" t="str">
        <f>IF(J3178="France","ST",_xlfn.XLOOKUP(F3178,'Shipment Detail'!N:N,'Shipment Detail'!E:E,""))</f>
        <v>ST</v>
      </c>
      <c r="N3178">
        <f t="shared" si="154"/>
        <v>0.2</v>
      </c>
      <c r="O3178" t="str">
        <f>IF(_xlfn.XLOOKUP(F3178,'Shipment Detail'!N:N,'Shipment Detail'!BM:BM)=0,"",_xlfn.XLOOKUP(F3178,'Shipment Detail'!N:N,'Shipment Detail'!BM:BM))</f>
        <v/>
      </c>
      <c r="R3178">
        <f>IF(_xlfn.XLOOKUP(F3178,'Shipment Detail'!N:N,'Shipment Detail'!AV:AV)&gt;60,10,"")</f>
        <v>10</v>
      </c>
      <c r="T3178" s="3">
        <f>TCD!C3178</f>
        <v>19.170000000000002</v>
      </c>
    </row>
    <row r="3179" spans="1:20" x14ac:dyDescent="0.2">
      <c r="A3179" t="str">
        <f t="shared" si="152"/>
        <v>FEDEX FRANCE</v>
      </c>
      <c r="B3179" s="5">
        <f t="shared" si="153"/>
        <v>46174</v>
      </c>
      <c r="F3179" s="6">
        <f>TCD!A3179</f>
        <v>873598691240</v>
      </c>
      <c r="H3179" s="18" t="str">
        <f>TCD!F3179</f>
        <v>E</v>
      </c>
      <c r="I3179" t="str">
        <f>TCD!B3179</f>
        <v>FR</v>
      </c>
      <c r="J3179" t="str">
        <f>IF(COUNTIF(Zoning!B:B,I3179)=0,"inconnu",_xlfn.XLOOKUP(I3179,Zoning!B:B,Zoning!C:C))</f>
        <v>France</v>
      </c>
      <c r="K3179">
        <f>_xlfn.XLOOKUP(F3179,'Shipment Detail'!N:N,'Shipment Detail'!AB:AB)</f>
        <v>1</v>
      </c>
      <c r="L3179">
        <f>TCD!E3179</f>
        <v>9</v>
      </c>
      <c r="M3179" t="str">
        <f>IF(J3179="France","ST",_xlfn.XLOOKUP(F3179,'Shipment Detail'!N:N,'Shipment Detail'!E:E,""))</f>
        <v>ST</v>
      </c>
      <c r="N3179">
        <f t="shared" si="154"/>
        <v>0.2</v>
      </c>
      <c r="O3179" t="str">
        <f>IF(_xlfn.XLOOKUP(F3179,'Shipment Detail'!N:N,'Shipment Detail'!BM:BM)=0,"",_xlfn.XLOOKUP(F3179,'Shipment Detail'!N:N,'Shipment Detail'!BM:BM))</f>
        <v/>
      </c>
      <c r="R3179" t="str">
        <f>IF(_xlfn.XLOOKUP(F3179,'Shipment Detail'!N:N,'Shipment Detail'!AV:AV)&gt;60,10,"")</f>
        <v/>
      </c>
      <c r="T3179" s="3">
        <f>TCD!C3179</f>
        <v>7.4600000000000009</v>
      </c>
    </row>
    <row r="3180" spans="1:20" x14ac:dyDescent="0.2">
      <c r="A3180" t="str">
        <f t="shared" si="152"/>
        <v>FEDEX FRANCE</v>
      </c>
      <c r="B3180" s="5">
        <f t="shared" si="153"/>
        <v>46174</v>
      </c>
      <c r="F3180" s="6">
        <f>TCD!A3180</f>
        <v>873598709820</v>
      </c>
      <c r="H3180" s="18" t="str">
        <f>TCD!F3180</f>
        <v>E</v>
      </c>
      <c r="I3180" t="str">
        <f>TCD!B3180</f>
        <v>FR</v>
      </c>
      <c r="J3180" t="str">
        <f>IF(COUNTIF(Zoning!B:B,I3180)=0,"inconnu",_xlfn.XLOOKUP(I3180,Zoning!B:B,Zoning!C:C))</f>
        <v>France</v>
      </c>
      <c r="K3180">
        <f>_xlfn.XLOOKUP(F3180,'Shipment Detail'!N:N,'Shipment Detail'!AB:AB)</f>
        <v>2</v>
      </c>
      <c r="L3180">
        <f>TCD!E3180</f>
        <v>17</v>
      </c>
      <c r="M3180" t="str">
        <f>IF(J3180="France","ST",_xlfn.XLOOKUP(F3180,'Shipment Detail'!N:N,'Shipment Detail'!E:E,""))</f>
        <v>ST</v>
      </c>
      <c r="N3180">
        <f t="shared" si="154"/>
        <v>0.2</v>
      </c>
      <c r="O3180" t="str">
        <f>IF(_xlfn.XLOOKUP(F3180,'Shipment Detail'!N:N,'Shipment Detail'!BM:BM)=0,"",_xlfn.XLOOKUP(F3180,'Shipment Detail'!N:N,'Shipment Detail'!BM:BM))</f>
        <v/>
      </c>
      <c r="R3180" t="str">
        <f>IF(_xlfn.XLOOKUP(F3180,'Shipment Detail'!N:N,'Shipment Detail'!AV:AV)&gt;60,10,"")</f>
        <v/>
      </c>
      <c r="T3180" s="3">
        <f>TCD!C3180</f>
        <v>10.129999999999995</v>
      </c>
    </row>
    <row r="3181" spans="1:20" x14ac:dyDescent="0.2">
      <c r="A3181" t="str">
        <f t="shared" si="152"/>
        <v>FEDEX FRANCE</v>
      </c>
      <c r="B3181" s="5">
        <f t="shared" si="153"/>
        <v>46174</v>
      </c>
      <c r="F3181" s="6">
        <f>TCD!A3181</f>
        <v>873598765121</v>
      </c>
      <c r="H3181" s="18" t="str">
        <f>TCD!F3181</f>
        <v>E</v>
      </c>
      <c r="I3181" t="str">
        <f>TCD!B3181</f>
        <v>FR</v>
      </c>
      <c r="J3181" t="str">
        <f>IF(COUNTIF(Zoning!B:B,I3181)=0,"inconnu",_xlfn.XLOOKUP(I3181,Zoning!B:B,Zoning!C:C))</f>
        <v>France</v>
      </c>
      <c r="K3181">
        <f>_xlfn.XLOOKUP(F3181,'Shipment Detail'!N:N,'Shipment Detail'!AB:AB)</f>
        <v>7</v>
      </c>
      <c r="L3181">
        <f>TCD!E3181</f>
        <v>46.2</v>
      </c>
      <c r="M3181" t="str">
        <f>IF(J3181="France","ST",_xlfn.XLOOKUP(F3181,'Shipment Detail'!N:N,'Shipment Detail'!E:E,""))</f>
        <v>ST</v>
      </c>
      <c r="N3181">
        <f t="shared" si="154"/>
        <v>0.2</v>
      </c>
      <c r="O3181" t="str">
        <f>IF(_xlfn.XLOOKUP(F3181,'Shipment Detail'!N:N,'Shipment Detail'!BM:BM)=0,"",_xlfn.XLOOKUP(F3181,'Shipment Detail'!N:N,'Shipment Detail'!BM:BM))</f>
        <v/>
      </c>
      <c r="R3181" t="str">
        <f>IF(_xlfn.XLOOKUP(F3181,'Shipment Detail'!N:N,'Shipment Detail'!AV:AV)&gt;60,10,"")</f>
        <v/>
      </c>
      <c r="T3181" s="3">
        <f>TCD!C3181</f>
        <v>20.170000000000002</v>
      </c>
    </row>
    <row r="3182" spans="1:20" x14ac:dyDescent="0.2">
      <c r="A3182" t="str">
        <f t="shared" si="152"/>
        <v>FEDEX FRANCE</v>
      </c>
      <c r="B3182" s="5">
        <f t="shared" si="153"/>
        <v>46174</v>
      </c>
      <c r="F3182" s="6">
        <f>TCD!A3182</f>
        <v>873598809216</v>
      </c>
      <c r="H3182" s="18" t="str">
        <f>TCD!F3182</f>
        <v>E</v>
      </c>
      <c r="I3182" t="str">
        <f>TCD!B3182</f>
        <v>FR</v>
      </c>
      <c r="J3182" t="str">
        <f>IF(COUNTIF(Zoning!B:B,I3182)=0,"inconnu",_xlfn.XLOOKUP(I3182,Zoning!B:B,Zoning!C:C))</f>
        <v>France</v>
      </c>
      <c r="K3182">
        <f>_xlfn.XLOOKUP(F3182,'Shipment Detail'!N:N,'Shipment Detail'!AB:AB)</f>
        <v>2</v>
      </c>
      <c r="L3182">
        <f>TCD!E3182</f>
        <v>14</v>
      </c>
      <c r="M3182" t="str">
        <f>IF(J3182="France","ST",_xlfn.XLOOKUP(F3182,'Shipment Detail'!N:N,'Shipment Detail'!E:E,""))</f>
        <v>ST</v>
      </c>
      <c r="N3182">
        <f t="shared" si="154"/>
        <v>0.2</v>
      </c>
      <c r="O3182" t="str">
        <f>IF(_xlfn.XLOOKUP(F3182,'Shipment Detail'!N:N,'Shipment Detail'!BM:BM)=0,"",_xlfn.XLOOKUP(F3182,'Shipment Detail'!N:N,'Shipment Detail'!BM:BM))</f>
        <v/>
      </c>
      <c r="R3182" t="str">
        <f>IF(_xlfn.XLOOKUP(F3182,'Shipment Detail'!N:N,'Shipment Detail'!AV:AV)&gt;60,10,"")</f>
        <v/>
      </c>
      <c r="T3182" s="3">
        <f>TCD!C3182</f>
        <v>9.1300000000000026</v>
      </c>
    </row>
    <row r="3183" spans="1:20" x14ac:dyDescent="0.2">
      <c r="A3183" t="str">
        <f t="shared" si="152"/>
        <v>FEDEX FRANCE</v>
      </c>
      <c r="B3183" s="5">
        <f t="shared" si="153"/>
        <v>46174</v>
      </c>
      <c r="F3183" s="6">
        <f>TCD!A3183</f>
        <v>873598920636</v>
      </c>
      <c r="H3183" s="18" t="str">
        <f>TCD!F3183</f>
        <v>E</v>
      </c>
      <c r="I3183" t="str">
        <f>TCD!B3183</f>
        <v>FR</v>
      </c>
      <c r="J3183" t="str">
        <f>IF(COUNTIF(Zoning!B:B,I3183)=0,"inconnu",_xlfn.XLOOKUP(I3183,Zoning!B:B,Zoning!C:C))</f>
        <v>France</v>
      </c>
      <c r="K3183">
        <f>_xlfn.XLOOKUP(F3183,'Shipment Detail'!N:N,'Shipment Detail'!AB:AB)</f>
        <v>2</v>
      </c>
      <c r="L3183">
        <f>TCD!E3183</f>
        <v>10.5</v>
      </c>
      <c r="M3183" t="str">
        <f>IF(J3183="France","ST",_xlfn.XLOOKUP(F3183,'Shipment Detail'!N:N,'Shipment Detail'!E:E,""))</f>
        <v>ST</v>
      </c>
      <c r="N3183">
        <f t="shared" si="154"/>
        <v>0.2</v>
      </c>
      <c r="O3183" t="str">
        <f>IF(_xlfn.XLOOKUP(F3183,'Shipment Detail'!N:N,'Shipment Detail'!BM:BM)=0,"",_xlfn.XLOOKUP(F3183,'Shipment Detail'!N:N,'Shipment Detail'!BM:BM))</f>
        <v/>
      </c>
      <c r="R3183" t="str">
        <f>IF(_xlfn.XLOOKUP(F3183,'Shipment Detail'!N:N,'Shipment Detail'!AV:AV)&gt;60,10,"")</f>
        <v/>
      </c>
      <c r="T3183" s="3">
        <f>TCD!C3183</f>
        <v>8.129999999999999</v>
      </c>
    </row>
    <row r="3184" spans="1:20" x14ac:dyDescent="0.2">
      <c r="A3184" t="str">
        <f t="shared" si="152"/>
        <v>FEDEX FRANCE</v>
      </c>
      <c r="B3184" s="5">
        <f t="shared" si="153"/>
        <v>46174</v>
      </c>
      <c r="F3184" s="6">
        <f>TCD!A3184</f>
        <v>873598942160</v>
      </c>
      <c r="H3184" s="18" t="str">
        <f>TCD!F3184</f>
        <v>E</v>
      </c>
      <c r="I3184" t="str">
        <f>TCD!B3184</f>
        <v>FR</v>
      </c>
      <c r="J3184" t="str">
        <f>IF(COUNTIF(Zoning!B:B,I3184)=0,"inconnu",_xlfn.XLOOKUP(I3184,Zoning!B:B,Zoning!C:C))</f>
        <v>France</v>
      </c>
      <c r="K3184">
        <f>_xlfn.XLOOKUP(F3184,'Shipment Detail'!N:N,'Shipment Detail'!AB:AB)</f>
        <v>6</v>
      </c>
      <c r="L3184">
        <f>TCD!E3184</f>
        <v>63.300000000000004</v>
      </c>
      <c r="M3184" t="str">
        <f>IF(J3184="France","ST",_xlfn.XLOOKUP(F3184,'Shipment Detail'!N:N,'Shipment Detail'!E:E,""))</f>
        <v>ST</v>
      </c>
      <c r="N3184">
        <f t="shared" si="154"/>
        <v>0.2</v>
      </c>
      <c r="O3184" t="str">
        <f>IF(_xlfn.XLOOKUP(F3184,'Shipment Detail'!N:N,'Shipment Detail'!BM:BM)=0,"",_xlfn.XLOOKUP(F3184,'Shipment Detail'!N:N,'Shipment Detail'!BM:BM))</f>
        <v/>
      </c>
      <c r="R3184" t="str">
        <f>IF(_xlfn.XLOOKUP(F3184,'Shipment Detail'!N:N,'Shipment Detail'!AV:AV)&gt;60,10,"")</f>
        <v/>
      </c>
      <c r="T3184" s="3">
        <f>TCD!C3184</f>
        <v>25.86</v>
      </c>
    </row>
    <row r="3185" spans="1:20" x14ac:dyDescent="0.2">
      <c r="A3185" t="str">
        <f t="shared" si="152"/>
        <v>FEDEX FRANCE</v>
      </c>
      <c r="B3185" s="5">
        <f t="shared" si="153"/>
        <v>46174</v>
      </c>
      <c r="F3185" s="6">
        <f>TCD!A3185</f>
        <v>873599355435</v>
      </c>
      <c r="H3185" s="18" t="str">
        <f>TCD!F3185</f>
        <v>E</v>
      </c>
      <c r="I3185" t="str">
        <f>TCD!B3185</f>
        <v>FR</v>
      </c>
      <c r="J3185" t="str">
        <f>IF(COUNTIF(Zoning!B:B,I3185)=0,"inconnu",_xlfn.XLOOKUP(I3185,Zoning!B:B,Zoning!C:C))</f>
        <v>France</v>
      </c>
      <c r="K3185">
        <f>_xlfn.XLOOKUP(F3185,'Shipment Detail'!N:N,'Shipment Detail'!AB:AB)</f>
        <v>2</v>
      </c>
      <c r="L3185">
        <f>TCD!E3185</f>
        <v>15.9</v>
      </c>
      <c r="M3185" t="str">
        <f>IF(J3185="France","ST",_xlfn.XLOOKUP(F3185,'Shipment Detail'!N:N,'Shipment Detail'!E:E,""))</f>
        <v>ST</v>
      </c>
      <c r="N3185">
        <f t="shared" si="154"/>
        <v>0.2</v>
      </c>
      <c r="O3185" t="str">
        <f>IF(_xlfn.XLOOKUP(F3185,'Shipment Detail'!N:N,'Shipment Detail'!BM:BM)=0,"",_xlfn.XLOOKUP(F3185,'Shipment Detail'!N:N,'Shipment Detail'!BM:BM))</f>
        <v/>
      </c>
      <c r="R3185" t="str">
        <f>IF(_xlfn.XLOOKUP(F3185,'Shipment Detail'!N:N,'Shipment Detail'!AV:AV)&gt;60,10,"")</f>
        <v/>
      </c>
      <c r="T3185" s="3">
        <f>TCD!C3185</f>
        <v>9.8000000000000007</v>
      </c>
    </row>
    <row r="3186" spans="1:20" x14ac:dyDescent="0.2">
      <c r="A3186" t="str">
        <f t="shared" si="152"/>
        <v>FEDEX FRANCE</v>
      </c>
      <c r="B3186" s="5">
        <f t="shared" si="153"/>
        <v>46174</v>
      </c>
      <c r="F3186" s="6">
        <f>TCD!A3186</f>
        <v>873599409531</v>
      </c>
      <c r="H3186" s="18" t="str">
        <f>TCD!F3186</f>
        <v>E</v>
      </c>
      <c r="I3186" t="str">
        <f>TCD!B3186</f>
        <v>FR</v>
      </c>
      <c r="J3186" t="str">
        <f>IF(COUNTIF(Zoning!B:B,I3186)=0,"inconnu",_xlfn.XLOOKUP(I3186,Zoning!B:B,Zoning!C:C))</f>
        <v>France</v>
      </c>
      <c r="K3186">
        <f>_xlfn.XLOOKUP(F3186,'Shipment Detail'!N:N,'Shipment Detail'!AB:AB)</f>
        <v>4</v>
      </c>
      <c r="L3186">
        <f>TCD!E3186</f>
        <v>27</v>
      </c>
      <c r="M3186" t="str">
        <f>IF(J3186="France","ST",_xlfn.XLOOKUP(F3186,'Shipment Detail'!N:N,'Shipment Detail'!E:E,""))</f>
        <v>ST</v>
      </c>
      <c r="N3186">
        <f t="shared" si="154"/>
        <v>0.2</v>
      </c>
      <c r="O3186" t="str">
        <f>IF(_xlfn.XLOOKUP(F3186,'Shipment Detail'!N:N,'Shipment Detail'!BM:BM)=0,"",_xlfn.XLOOKUP(F3186,'Shipment Detail'!N:N,'Shipment Detail'!BM:BM))</f>
        <v/>
      </c>
      <c r="R3186" t="str">
        <f>IF(_xlfn.XLOOKUP(F3186,'Shipment Detail'!N:N,'Shipment Detail'!AV:AV)&gt;60,10,"")</f>
        <v/>
      </c>
      <c r="T3186" s="3">
        <f>TCD!C3186</f>
        <v>13.479999999999997</v>
      </c>
    </row>
    <row r="3187" spans="1:20" x14ac:dyDescent="0.2">
      <c r="A3187" t="str">
        <f t="shared" si="152"/>
        <v>FEDEX FRANCE</v>
      </c>
      <c r="B3187" s="5">
        <f t="shared" si="153"/>
        <v>46174</v>
      </c>
      <c r="F3187" s="6">
        <f>TCD!A3187</f>
        <v>873599438652</v>
      </c>
      <c r="H3187" s="18" t="str">
        <f>TCD!F3187</f>
        <v>E</v>
      </c>
      <c r="I3187" t="str">
        <f>TCD!B3187</f>
        <v>FR</v>
      </c>
      <c r="J3187" t="str">
        <f>IF(COUNTIF(Zoning!B:B,I3187)=0,"inconnu",_xlfn.XLOOKUP(I3187,Zoning!B:B,Zoning!C:C))</f>
        <v>France</v>
      </c>
      <c r="K3187">
        <f>_xlfn.XLOOKUP(F3187,'Shipment Detail'!N:N,'Shipment Detail'!AB:AB)</f>
        <v>3</v>
      </c>
      <c r="L3187">
        <f>TCD!E3187</f>
        <v>17</v>
      </c>
      <c r="M3187" t="str">
        <f>IF(J3187="France","ST",_xlfn.XLOOKUP(F3187,'Shipment Detail'!N:N,'Shipment Detail'!E:E,""))</f>
        <v>ST</v>
      </c>
      <c r="N3187">
        <f t="shared" si="154"/>
        <v>0.2</v>
      </c>
      <c r="O3187" t="str">
        <f>IF(_xlfn.XLOOKUP(F3187,'Shipment Detail'!N:N,'Shipment Detail'!BM:BM)=0,"",_xlfn.XLOOKUP(F3187,'Shipment Detail'!N:N,'Shipment Detail'!BM:BM))</f>
        <v/>
      </c>
      <c r="R3187" t="str">
        <f>IF(_xlfn.XLOOKUP(F3187,'Shipment Detail'!N:N,'Shipment Detail'!AV:AV)&gt;60,10,"")</f>
        <v/>
      </c>
      <c r="T3187" s="3">
        <f>TCD!C3187</f>
        <v>10.129999999999995</v>
      </c>
    </row>
    <row r="3188" spans="1:20" x14ac:dyDescent="0.2">
      <c r="A3188" t="str">
        <f t="shared" si="152"/>
        <v>FEDEX FRANCE</v>
      </c>
      <c r="B3188" s="5">
        <f t="shared" si="153"/>
        <v>46174</v>
      </c>
      <c r="F3188" s="6">
        <f>TCD!A3188</f>
        <v>873599480645</v>
      </c>
      <c r="H3188" s="18" t="str">
        <f>TCD!F3188</f>
        <v>E</v>
      </c>
      <c r="I3188" t="str">
        <f>TCD!B3188</f>
        <v>FR</v>
      </c>
      <c r="J3188" t="str">
        <f>IF(COUNTIF(Zoning!B:B,I3188)=0,"inconnu",_xlfn.XLOOKUP(I3188,Zoning!B:B,Zoning!C:C))</f>
        <v>France</v>
      </c>
      <c r="K3188">
        <f>_xlfn.XLOOKUP(F3188,'Shipment Detail'!N:N,'Shipment Detail'!AB:AB)</f>
        <v>3</v>
      </c>
      <c r="L3188">
        <f>TCD!E3188</f>
        <v>3.2</v>
      </c>
      <c r="M3188" t="str">
        <f>IF(J3188="France","ST",_xlfn.XLOOKUP(F3188,'Shipment Detail'!N:N,'Shipment Detail'!E:E,""))</f>
        <v>ST</v>
      </c>
      <c r="N3188">
        <f t="shared" si="154"/>
        <v>0.2</v>
      </c>
      <c r="O3188" t="str">
        <f>IF(_xlfn.XLOOKUP(F3188,'Shipment Detail'!N:N,'Shipment Detail'!BM:BM)=0,"",_xlfn.XLOOKUP(F3188,'Shipment Detail'!N:N,'Shipment Detail'!BM:BM))</f>
        <v/>
      </c>
      <c r="R3188" t="str">
        <f>IF(_xlfn.XLOOKUP(F3188,'Shipment Detail'!N:N,'Shipment Detail'!AV:AV)&gt;60,10,"")</f>
        <v/>
      </c>
      <c r="T3188" s="3">
        <f>TCD!C3188</f>
        <v>5.7799999999999976</v>
      </c>
    </row>
    <row r="3189" spans="1:20" x14ac:dyDescent="0.2">
      <c r="A3189" t="str">
        <f t="shared" si="152"/>
        <v>FEDEX FRANCE</v>
      </c>
      <c r="B3189" s="5">
        <f t="shared" si="153"/>
        <v>46174</v>
      </c>
      <c r="F3189" s="6">
        <f>TCD!A3189</f>
        <v>873599495020</v>
      </c>
      <c r="H3189" s="18" t="str">
        <f>TCD!F3189</f>
        <v>E</v>
      </c>
      <c r="I3189" t="str">
        <f>TCD!B3189</f>
        <v>FR</v>
      </c>
      <c r="J3189" t="str">
        <f>IF(COUNTIF(Zoning!B:B,I3189)=0,"inconnu",_xlfn.XLOOKUP(I3189,Zoning!B:B,Zoning!C:C))</f>
        <v>France</v>
      </c>
      <c r="K3189">
        <f>_xlfn.XLOOKUP(F3189,'Shipment Detail'!N:N,'Shipment Detail'!AB:AB)</f>
        <v>3</v>
      </c>
      <c r="L3189">
        <f>TCD!E3189</f>
        <v>16.700000000000003</v>
      </c>
      <c r="M3189" t="str">
        <f>IF(J3189="France","ST",_xlfn.XLOOKUP(F3189,'Shipment Detail'!N:N,'Shipment Detail'!E:E,""))</f>
        <v>ST</v>
      </c>
      <c r="N3189">
        <f t="shared" si="154"/>
        <v>0.2</v>
      </c>
      <c r="O3189" t="str">
        <f>IF(_xlfn.XLOOKUP(F3189,'Shipment Detail'!N:N,'Shipment Detail'!BM:BM)=0,"",_xlfn.XLOOKUP(F3189,'Shipment Detail'!N:N,'Shipment Detail'!BM:BM))</f>
        <v/>
      </c>
      <c r="R3189" t="str">
        <f>IF(_xlfn.XLOOKUP(F3189,'Shipment Detail'!N:N,'Shipment Detail'!AV:AV)&gt;60,10,"")</f>
        <v/>
      </c>
      <c r="T3189" s="3">
        <f>TCD!C3189</f>
        <v>10.129999999999995</v>
      </c>
    </row>
    <row r="3190" spans="1:20" x14ac:dyDescent="0.2">
      <c r="A3190" t="str">
        <f t="shared" si="152"/>
        <v>FEDEX FRANCE</v>
      </c>
      <c r="B3190" s="5">
        <f t="shared" si="153"/>
        <v>46174</v>
      </c>
      <c r="F3190" s="6">
        <f>TCD!A3190</f>
        <v>873599512081</v>
      </c>
      <c r="H3190" s="18" t="str">
        <f>TCD!F3190</f>
        <v>E</v>
      </c>
      <c r="I3190" t="str">
        <f>TCD!B3190</f>
        <v>FR</v>
      </c>
      <c r="J3190" t="str">
        <f>IF(COUNTIF(Zoning!B:B,I3190)=0,"inconnu",_xlfn.XLOOKUP(I3190,Zoning!B:B,Zoning!C:C))</f>
        <v>France</v>
      </c>
      <c r="K3190">
        <f>_xlfn.XLOOKUP(F3190,'Shipment Detail'!N:N,'Shipment Detail'!AB:AB)</f>
        <v>3</v>
      </c>
      <c r="L3190">
        <f>TCD!E3190</f>
        <v>16</v>
      </c>
      <c r="M3190" t="str">
        <f>IF(J3190="France","ST",_xlfn.XLOOKUP(F3190,'Shipment Detail'!N:N,'Shipment Detail'!E:E,""))</f>
        <v>ST</v>
      </c>
      <c r="N3190">
        <f t="shared" si="154"/>
        <v>0.2</v>
      </c>
      <c r="O3190" t="str">
        <f>IF(_xlfn.XLOOKUP(F3190,'Shipment Detail'!N:N,'Shipment Detail'!BM:BM)=0,"",_xlfn.XLOOKUP(F3190,'Shipment Detail'!N:N,'Shipment Detail'!BM:BM))</f>
        <v/>
      </c>
      <c r="R3190" t="str">
        <f>IF(_xlfn.XLOOKUP(F3190,'Shipment Detail'!N:N,'Shipment Detail'!AV:AV)&gt;60,10,"")</f>
        <v/>
      </c>
      <c r="T3190" s="3">
        <f>TCD!C3190</f>
        <v>9.8000000000000007</v>
      </c>
    </row>
    <row r="3191" spans="1:20" x14ac:dyDescent="0.2">
      <c r="A3191" t="str">
        <f t="shared" si="152"/>
        <v>FEDEX FRANCE</v>
      </c>
      <c r="B3191" s="5">
        <f t="shared" si="153"/>
        <v>46174</v>
      </c>
      <c r="F3191" s="6">
        <f>TCD!A3191</f>
        <v>873599554489</v>
      </c>
      <c r="H3191" s="18" t="str">
        <f>TCD!F3191</f>
        <v>E</v>
      </c>
      <c r="I3191" t="str">
        <f>TCD!B3191</f>
        <v>FR</v>
      </c>
      <c r="J3191" t="str">
        <f>IF(COUNTIF(Zoning!B:B,I3191)=0,"inconnu",_xlfn.XLOOKUP(I3191,Zoning!B:B,Zoning!C:C))</f>
        <v>France</v>
      </c>
      <c r="K3191">
        <f>_xlfn.XLOOKUP(F3191,'Shipment Detail'!N:N,'Shipment Detail'!AB:AB)</f>
        <v>6</v>
      </c>
      <c r="L3191">
        <f>TCD!E3191</f>
        <v>38</v>
      </c>
      <c r="M3191" t="str">
        <f>IF(J3191="France","ST",_xlfn.XLOOKUP(F3191,'Shipment Detail'!N:N,'Shipment Detail'!E:E,""))</f>
        <v>ST</v>
      </c>
      <c r="N3191">
        <f t="shared" si="154"/>
        <v>0.2</v>
      </c>
      <c r="O3191" t="str">
        <f>IF(_xlfn.XLOOKUP(F3191,'Shipment Detail'!N:N,'Shipment Detail'!BM:BM)=0,"",_xlfn.XLOOKUP(F3191,'Shipment Detail'!N:N,'Shipment Detail'!BM:BM))</f>
        <v/>
      </c>
      <c r="R3191" t="str">
        <f>IF(_xlfn.XLOOKUP(F3191,'Shipment Detail'!N:N,'Shipment Detail'!AV:AV)&gt;60,10,"")</f>
        <v/>
      </c>
      <c r="T3191" s="3">
        <f>TCD!C3191</f>
        <v>17.169999999999995</v>
      </c>
    </row>
    <row r="3192" spans="1:20" x14ac:dyDescent="0.2">
      <c r="A3192" t="str">
        <f t="shared" si="152"/>
        <v>FEDEX FRANCE</v>
      </c>
      <c r="B3192" s="5">
        <f t="shared" si="153"/>
        <v>46174</v>
      </c>
      <c r="F3192" s="6">
        <f>TCD!A3192</f>
        <v>873599576461</v>
      </c>
      <c r="H3192" s="18" t="str">
        <f>TCD!F3192</f>
        <v>E</v>
      </c>
      <c r="I3192" t="str">
        <f>TCD!B3192</f>
        <v>FR</v>
      </c>
      <c r="J3192" t="str">
        <f>IF(COUNTIF(Zoning!B:B,I3192)=0,"inconnu",_xlfn.XLOOKUP(I3192,Zoning!B:B,Zoning!C:C))</f>
        <v>France</v>
      </c>
      <c r="K3192">
        <f>_xlfn.XLOOKUP(F3192,'Shipment Detail'!N:N,'Shipment Detail'!AB:AB)</f>
        <v>2</v>
      </c>
      <c r="L3192">
        <f>TCD!E3192</f>
        <v>14</v>
      </c>
      <c r="M3192" t="str">
        <f>IF(J3192="France","ST",_xlfn.XLOOKUP(F3192,'Shipment Detail'!N:N,'Shipment Detail'!E:E,""))</f>
        <v>ST</v>
      </c>
      <c r="N3192">
        <f t="shared" si="154"/>
        <v>0.2</v>
      </c>
      <c r="O3192" t="str">
        <f>IF(_xlfn.XLOOKUP(F3192,'Shipment Detail'!N:N,'Shipment Detail'!BM:BM)=0,"",_xlfn.XLOOKUP(F3192,'Shipment Detail'!N:N,'Shipment Detail'!BM:BM))</f>
        <v/>
      </c>
      <c r="R3192" t="str">
        <f>IF(_xlfn.XLOOKUP(F3192,'Shipment Detail'!N:N,'Shipment Detail'!AV:AV)&gt;60,10,"")</f>
        <v/>
      </c>
      <c r="T3192" s="3">
        <f>TCD!C3192</f>
        <v>9.1300000000000026</v>
      </c>
    </row>
    <row r="3193" spans="1:20" x14ac:dyDescent="0.2">
      <c r="A3193" t="str">
        <f t="shared" si="152"/>
        <v>FEDEX FRANCE</v>
      </c>
      <c r="B3193" s="5">
        <f t="shared" si="153"/>
        <v>46174</v>
      </c>
      <c r="F3193" s="6">
        <f>TCD!A3193</f>
        <v>873599598054</v>
      </c>
      <c r="H3193" s="18" t="str">
        <f>TCD!F3193</f>
        <v>E</v>
      </c>
      <c r="I3193" t="str">
        <f>TCD!B3193</f>
        <v>FR</v>
      </c>
      <c r="J3193" t="str">
        <f>IF(COUNTIF(Zoning!B:B,I3193)=0,"inconnu",_xlfn.XLOOKUP(I3193,Zoning!B:B,Zoning!C:C))</f>
        <v>France</v>
      </c>
      <c r="K3193">
        <f>_xlfn.XLOOKUP(F3193,'Shipment Detail'!N:N,'Shipment Detail'!AB:AB)</f>
        <v>6</v>
      </c>
      <c r="L3193">
        <f>TCD!E3193</f>
        <v>50.300000000000004</v>
      </c>
      <c r="M3193" t="str">
        <f>IF(J3193="France","ST",_xlfn.XLOOKUP(F3193,'Shipment Detail'!N:N,'Shipment Detail'!E:E,""))</f>
        <v>ST</v>
      </c>
      <c r="N3193">
        <f t="shared" si="154"/>
        <v>0.2</v>
      </c>
      <c r="O3193" t="str">
        <f>IF(_xlfn.XLOOKUP(F3193,'Shipment Detail'!N:N,'Shipment Detail'!BM:BM)=0,"",_xlfn.XLOOKUP(F3193,'Shipment Detail'!N:N,'Shipment Detail'!BM:BM))</f>
        <v/>
      </c>
      <c r="R3193" t="str">
        <f>IF(_xlfn.XLOOKUP(F3193,'Shipment Detail'!N:N,'Shipment Detail'!AV:AV)&gt;60,10,"")</f>
        <v/>
      </c>
      <c r="T3193" s="3">
        <f>TCD!C3193</f>
        <v>21.510000000000005</v>
      </c>
    </row>
    <row r="3194" spans="1:20" x14ac:dyDescent="0.2">
      <c r="A3194" t="str">
        <f t="shared" si="152"/>
        <v>FEDEX FRANCE</v>
      </c>
      <c r="B3194" s="5">
        <f t="shared" si="153"/>
        <v>46174</v>
      </c>
      <c r="F3194" s="6">
        <f>TCD!A3194</f>
        <v>873599622935</v>
      </c>
      <c r="H3194" s="18" t="str">
        <f>TCD!F3194</f>
        <v>E</v>
      </c>
      <c r="I3194" t="str">
        <f>TCD!B3194</f>
        <v>FR</v>
      </c>
      <c r="J3194" t="str">
        <f>IF(COUNTIF(Zoning!B:B,I3194)=0,"inconnu",_xlfn.XLOOKUP(I3194,Zoning!B:B,Zoning!C:C))</f>
        <v>France</v>
      </c>
      <c r="K3194">
        <f>_xlfn.XLOOKUP(F3194,'Shipment Detail'!N:N,'Shipment Detail'!AB:AB)</f>
        <v>3</v>
      </c>
      <c r="L3194">
        <f>TCD!E3194</f>
        <v>16</v>
      </c>
      <c r="M3194" t="str">
        <f>IF(J3194="France","ST",_xlfn.XLOOKUP(F3194,'Shipment Detail'!N:N,'Shipment Detail'!E:E,""))</f>
        <v>ST</v>
      </c>
      <c r="N3194">
        <f t="shared" si="154"/>
        <v>0.2</v>
      </c>
      <c r="O3194" t="str">
        <f>IF(_xlfn.XLOOKUP(F3194,'Shipment Detail'!N:N,'Shipment Detail'!BM:BM)=0,"",_xlfn.XLOOKUP(F3194,'Shipment Detail'!N:N,'Shipment Detail'!BM:BM))</f>
        <v/>
      </c>
      <c r="R3194" t="str">
        <f>IF(_xlfn.XLOOKUP(F3194,'Shipment Detail'!N:N,'Shipment Detail'!AV:AV)&gt;60,10,"")</f>
        <v/>
      </c>
      <c r="T3194" s="3">
        <f>TCD!C3194</f>
        <v>9.8000000000000007</v>
      </c>
    </row>
    <row r="3195" spans="1:20" x14ac:dyDescent="0.2">
      <c r="A3195" t="str">
        <f t="shared" si="152"/>
        <v>FEDEX FRANCE</v>
      </c>
      <c r="B3195" s="5">
        <f t="shared" si="153"/>
        <v>46174</v>
      </c>
      <c r="F3195" s="6">
        <f>TCD!A3195</f>
        <v>873599647023</v>
      </c>
      <c r="H3195" s="18" t="str">
        <f>TCD!F3195</f>
        <v>E</v>
      </c>
      <c r="I3195" t="str">
        <f>TCD!B3195</f>
        <v>FR</v>
      </c>
      <c r="J3195" t="str">
        <f>IF(COUNTIF(Zoning!B:B,I3195)=0,"inconnu",_xlfn.XLOOKUP(I3195,Zoning!B:B,Zoning!C:C))</f>
        <v>France</v>
      </c>
      <c r="K3195">
        <f>_xlfn.XLOOKUP(F3195,'Shipment Detail'!N:N,'Shipment Detail'!AB:AB)</f>
        <v>1</v>
      </c>
      <c r="L3195">
        <f>TCD!E3195</f>
        <v>8</v>
      </c>
      <c r="M3195" t="str">
        <f>IF(J3195="France","ST",_xlfn.XLOOKUP(F3195,'Shipment Detail'!N:N,'Shipment Detail'!E:E,""))</f>
        <v>ST</v>
      </c>
      <c r="N3195">
        <f t="shared" si="154"/>
        <v>0.2</v>
      </c>
      <c r="O3195" t="str">
        <f>IF(_xlfn.XLOOKUP(F3195,'Shipment Detail'!N:N,'Shipment Detail'!BM:BM)=0,"",_xlfn.XLOOKUP(F3195,'Shipment Detail'!N:N,'Shipment Detail'!BM:BM))</f>
        <v/>
      </c>
      <c r="R3195" t="str">
        <f>IF(_xlfn.XLOOKUP(F3195,'Shipment Detail'!N:N,'Shipment Detail'!AV:AV)&gt;60,10,"")</f>
        <v/>
      </c>
      <c r="T3195" s="3">
        <f>TCD!C3195</f>
        <v>7.120000000000001</v>
      </c>
    </row>
    <row r="3196" spans="1:20" x14ac:dyDescent="0.2">
      <c r="A3196" t="str">
        <f t="shared" si="152"/>
        <v>FEDEX FRANCE</v>
      </c>
      <c r="B3196" s="5">
        <f t="shared" si="153"/>
        <v>46174</v>
      </c>
      <c r="F3196" s="6">
        <f>TCD!A3196</f>
        <v>873599682437</v>
      </c>
      <c r="H3196" s="18" t="str">
        <f>TCD!F3196</f>
        <v>E</v>
      </c>
      <c r="I3196" t="str">
        <f>TCD!B3196</f>
        <v>FR</v>
      </c>
      <c r="J3196" t="str">
        <f>IF(COUNTIF(Zoning!B:B,I3196)=0,"inconnu",_xlfn.XLOOKUP(I3196,Zoning!B:B,Zoning!C:C))</f>
        <v>France</v>
      </c>
      <c r="K3196">
        <f>_xlfn.XLOOKUP(F3196,'Shipment Detail'!N:N,'Shipment Detail'!AB:AB)</f>
        <v>1</v>
      </c>
      <c r="L3196">
        <f>TCD!E3196</f>
        <v>8</v>
      </c>
      <c r="M3196" t="str">
        <f>IF(J3196="France","ST",_xlfn.XLOOKUP(F3196,'Shipment Detail'!N:N,'Shipment Detail'!E:E,""))</f>
        <v>ST</v>
      </c>
      <c r="N3196">
        <f t="shared" si="154"/>
        <v>0.2</v>
      </c>
      <c r="O3196" t="str">
        <f>IF(_xlfn.XLOOKUP(F3196,'Shipment Detail'!N:N,'Shipment Detail'!BM:BM)=0,"",_xlfn.XLOOKUP(F3196,'Shipment Detail'!N:N,'Shipment Detail'!BM:BM))</f>
        <v/>
      </c>
      <c r="R3196" t="str">
        <f>IF(_xlfn.XLOOKUP(F3196,'Shipment Detail'!N:N,'Shipment Detail'!AV:AV)&gt;60,10,"")</f>
        <v/>
      </c>
      <c r="T3196" s="3">
        <f>TCD!C3196</f>
        <v>7.120000000000001</v>
      </c>
    </row>
    <row r="3197" spans="1:20" x14ac:dyDescent="0.2">
      <c r="A3197" t="str">
        <f t="shared" si="152"/>
        <v>FEDEX FRANCE</v>
      </c>
      <c r="B3197" s="5">
        <f t="shared" si="153"/>
        <v>46174</v>
      </c>
      <c r="F3197" s="6">
        <f>TCD!A3197</f>
        <v>873599699877</v>
      </c>
      <c r="H3197" s="18" t="str">
        <f>TCD!F3197</f>
        <v>E</v>
      </c>
      <c r="I3197" t="str">
        <f>TCD!B3197</f>
        <v>FR</v>
      </c>
      <c r="J3197" t="str">
        <f>IF(COUNTIF(Zoning!B:B,I3197)=0,"inconnu",_xlfn.XLOOKUP(I3197,Zoning!B:B,Zoning!C:C))</f>
        <v>France</v>
      </c>
      <c r="K3197">
        <f>_xlfn.XLOOKUP(F3197,'Shipment Detail'!N:N,'Shipment Detail'!AB:AB)</f>
        <v>3</v>
      </c>
      <c r="L3197">
        <f>TCD!E3197</f>
        <v>15.1</v>
      </c>
      <c r="M3197" t="str">
        <f>IF(J3197="France","ST",_xlfn.XLOOKUP(F3197,'Shipment Detail'!N:N,'Shipment Detail'!E:E,""))</f>
        <v>ST</v>
      </c>
      <c r="N3197">
        <f t="shared" si="154"/>
        <v>0.2</v>
      </c>
      <c r="O3197" t="str">
        <f>IF(_xlfn.XLOOKUP(F3197,'Shipment Detail'!N:N,'Shipment Detail'!BM:BM)=0,"",_xlfn.XLOOKUP(F3197,'Shipment Detail'!N:N,'Shipment Detail'!BM:BM))</f>
        <v/>
      </c>
      <c r="R3197" t="str">
        <f>IF(_xlfn.XLOOKUP(F3197,'Shipment Detail'!N:N,'Shipment Detail'!AV:AV)&gt;60,10,"")</f>
        <v/>
      </c>
      <c r="T3197" s="3">
        <f>TCD!C3197</f>
        <v>9.8000000000000007</v>
      </c>
    </row>
    <row r="3198" spans="1:20" x14ac:dyDescent="0.2">
      <c r="A3198" t="str">
        <f t="shared" si="152"/>
        <v>FEDEX FRANCE</v>
      </c>
      <c r="B3198" s="5">
        <f t="shared" si="153"/>
        <v>46174</v>
      </c>
      <c r="F3198" s="6">
        <f>TCD!A3198</f>
        <v>873599712889</v>
      </c>
      <c r="H3198" s="18" t="str">
        <f>TCD!F3198</f>
        <v>E</v>
      </c>
      <c r="I3198" t="str">
        <f>TCD!B3198</f>
        <v>FR</v>
      </c>
      <c r="J3198" t="str">
        <f>IF(COUNTIF(Zoning!B:B,I3198)=0,"inconnu",_xlfn.XLOOKUP(I3198,Zoning!B:B,Zoning!C:C))</f>
        <v>France</v>
      </c>
      <c r="K3198">
        <f>_xlfn.XLOOKUP(F3198,'Shipment Detail'!N:N,'Shipment Detail'!AB:AB)</f>
        <v>3</v>
      </c>
      <c r="L3198">
        <f>TCD!E3198</f>
        <v>17.8</v>
      </c>
      <c r="M3198" t="str">
        <f>IF(J3198="France","ST",_xlfn.XLOOKUP(F3198,'Shipment Detail'!N:N,'Shipment Detail'!E:E,""))</f>
        <v>ST</v>
      </c>
      <c r="N3198">
        <f t="shared" si="154"/>
        <v>0.2</v>
      </c>
      <c r="O3198" t="str">
        <f>IF(_xlfn.XLOOKUP(F3198,'Shipment Detail'!N:N,'Shipment Detail'!BM:BM)=0,"",_xlfn.XLOOKUP(F3198,'Shipment Detail'!N:N,'Shipment Detail'!BM:BM))</f>
        <v/>
      </c>
      <c r="R3198" t="str">
        <f>IF(_xlfn.XLOOKUP(F3198,'Shipment Detail'!N:N,'Shipment Detail'!AV:AV)&gt;60,10,"")</f>
        <v/>
      </c>
      <c r="T3198" s="3">
        <f>TCD!C3198</f>
        <v>10.469999999999999</v>
      </c>
    </row>
    <row r="3199" spans="1:20" x14ac:dyDescent="0.2">
      <c r="A3199" t="str">
        <f t="shared" si="152"/>
        <v>FEDEX FRANCE</v>
      </c>
      <c r="B3199" s="5">
        <f t="shared" si="153"/>
        <v>46174</v>
      </c>
      <c r="F3199" s="6">
        <f>TCD!A3199</f>
        <v>873599780275</v>
      </c>
      <c r="H3199" s="18" t="str">
        <f>TCD!F3199</f>
        <v>E</v>
      </c>
      <c r="I3199" t="str">
        <f>TCD!B3199</f>
        <v>FR</v>
      </c>
      <c r="J3199" t="str">
        <f>IF(COUNTIF(Zoning!B:B,I3199)=0,"inconnu",_xlfn.XLOOKUP(I3199,Zoning!B:B,Zoning!C:C))</f>
        <v>France</v>
      </c>
      <c r="K3199">
        <f>_xlfn.XLOOKUP(F3199,'Shipment Detail'!N:N,'Shipment Detail'!AB:AB)</f>
        <v>3</v>
      </c>
      <c r="L3199">
        <f>TCD!E3199</f>
        <v>13.2</v>
      </c>
      <c r="M3199" t="str">
        <f>IF(J3199="France","ST",_xlfn.XLOOKUP(F3199,'Shipment Detail'!N:N,'Shipment Detail'!E:E,""))</f>
        <v>ST</v>
      </c>
      <c r="N3199">
        <f t="shared" si="154"/>
        <v>0.2</v>
      </c>
      <c r="O3199" t="str">
        <f>IF(_xlfn.XLOOKUP(F3199,'Shipment Detail'!N:N,'Shipment Detail'!BM:BM)=0,"",_xlfn.XLOOKUP(F3199,'Shipment Detail'!N:N,'Shipment Detail'!BM:BM))</f>
        <v/>
      </c>
      <c r="R3199" t="str">
        <f>IF(_xlfn.XLOOKUP(F3199,'Shipment Detail'!N:N,'Shipment Detail'!AV:AV)&gt;60,10,"")</f>
        <v/>
      </c>
      <c r="T3199" s="3">
        <f>TCD!C3199</f>
        <v>9.1300000000000026</v>
      </c>
    </row>
    <row r="3200" spans="1:20" x14ac:dyDescent="0.2">
      <c r="A3200" t="str">
        <f t="shared" si="152"/>
        <v>FEDEX FRANCE</v>
      </c>
      <c r="B3200" s="5">
        <f t="shared" si="153"/>
        <v>46174</v>
      </c>
      <c r="F3200" s="6">
        <f>TCD!A3200</f>
        <v>873599820548</v>
      </c>
      <c r="H3200" s="18" t="str">
        <f>TCD!F3200</f>
        <v>E</v>
      </c>
      <c r="I3200" t="str">
        <f>TCD!B3200</f>
        <v>FR</v>
      </c>
      <c r="J3200" t="str">
        <f>IF(COUNTIF(Zoning!B:B,I3200)=0,"inconnu",_xlfn.XLOOKUP(I3200,Zoning!B:B,Zoning!C:C))</f>
        <v>France</v>
      </c>
      <c r="K3200">
        <f>_xlfn.XLOOKUP(F3200,'Shipment Detail'!N:N,'Shipment Detail'!AB:AB)</f>
        <v>4</v>
      </c>
      <c r="L3200">
        <f>TCD!E3200</f>
        <v>21.400000000000002</v>
      </c>
      <c r="M3200" t="str">
        <f>IF(J3200="France","ST",_xlfn.XLOOKUP(F3200,'Shipment Detail'!N:N,'Shipment Detail'!E:E,""))</f>
        <v>ST</v>
      </c>
      <c r="N3200">
        <f t="shared" si="154"/>
        <v>0.2</v>
      </c>
      <c r="O3200" t="str">
        <f>IF(_xlfn.XLOOKUP(F3200,'Shipment Detail'!N:N,'Shipment Detail'!BM:BM)=0,"",_xlfn.XLOOKUP(F3200,'Shipment Detail'!N:N,'Shipment Detail'!BM:BM))</f>
        <v/>
      </c>
      <c r="R3200" t="str">
        <f>IF(_xlfn.XLOOKUP(F3200,'Shipment Detail'!N:N,'Shipment Detail'!AV:AV)&gt;60,10,"")</f>
        <v/>
      </c>
      <c r="T3200" s="3">
        <f>TCD!C3200</f>
        <v>11.809999999999995</v>
      </c>
    </row>
    <row r="3201" spans="1:20" x14ac:dyDescent="0.2">
      <c r="A3201" t="str">
        <f t="shared" si="152"/>
        <v>FEDEX FRANCE</v>
      </c>
      <c r="B3201" s="5">
        <f t="shared" si="153"/>
        <v>46174</v>
      </c>
      <c r="F3201" s="6">
        <f>TCD!A3201</f>
        <v>873599840263</v>
      </c>
      <c r="H3201" s="18" t="str">
        <f>TCD!F3201</f>
        <v>E</v>
      </c>
      <c r="I3201" t="str">
        <f>TCD!B3201</f>
        <v>FR</v>
      </c>
      <c r="J3201" t="str">
        <f>IF(COUNTIF(Zoning!B:B,I3201)=0,"inconnu",_xlfn.XLOOKUP(I3201,Zoning!B:B,Zoning!C:C))</f>
        <v>France</v>
      </c>
      <c r="K3201">
        <f>_xlfn.XLOOKUP(F3201,'Shipment Detail'!N:N,'Shipment Detail'!AB:AB)</f>
        <v>2</v>
      </c>
      <c r="L3201">
        <f>TCD!E3201</f>
        <v>9.7999999999999989</v>
      </c>
      <c r="M3201" t="str">
        <f>IF(J3201="France","ST",_xlfn.XLOOKUP(F3201,'Shipment Detail'!N:N,'Shipment Detail'!E:E,""))</f>
        <v>ST</v>
      </c>
      <c r="N3201">
        <f t="shared" si="154"/>
        <v>0.2</v>
      </c>
      <c r="O3201" t="str">
        <f>IF(_xlfn.XLOOKUP(F3201,'Shipment Detail'!N:N,'Shipment Detail'!BM:BM)=0,"",_xlfn.XLOOKUP(F3201,'Shipment Detail'!N:N,'Shipment Detail'!BM:BM))</f>
        <v/>
      </c>
      <c r="R3201" t="str">
        <f>IF(_xlfn.XLOOKUP(F3201,'Shipment Detail'!N:N,'Shipment Detail'!AV:AV)&gt;60,10,"")</f>
        <v/>
      </c>
      <c r="T3201" s="3">
        <f>TCD!C3201</f>
        <v>7.7900000000000027</v>
      </c>
    </row>
    <row r="3202" spans="1:20" x14ac:dyDescent="0.2">
      <c r="A3202" t="str">
        <f t="shared" si="152"/>
        <v>FEDEX FRANCE</v>
      </c>
      <c r="B3202" s="5">
        <f t="shared" si="153"/>
        <v>46174</v>
      </c>
      <c r="F3202" s="6">
        <f>TCD!A3202</f>
        <v>873599863091</v>
      </c>
      <c r="H3202" s="18" t="str">
        <f>TCD!F3202</f>
        <v>E</v>
      </c>
      <c r="I3202" t="str">
        <f>TCD!B3202</f>
        <v>FR</v>
      </c>
      <c r="J3202" t="str">
        <f>IF(COUNTIF(Zoning!B:B,I3202)=0,"inconnu",_xlfn.XLOOKUP(I3202,Zoning!B:B,Zoning!C:C))</f>
        <v>France</v>
      </c>
      <c r="K3202">
        <f>_xlfn.XLOOKUP(F3202,'Shipment Detail'!N:N,'Shipment Detail'!AB:AB)</f>
        <v>3</v>
      </c>
      <c r="L3202">
        <f>TCD!E3202</f>
        <v>17.8</v>
      </c>
      <c r="M3202" t="str">
        <f>IF(J3202="France","ST",_xlfn.XLOOKUP(F3202,'Shipment Detail'!N:N,'Shipment Detail'!E:E,""))</f>
        <v>ST</v>
      </c>
      <c r="N3202">
        <f t="shared" si="154"/>
        <v>0.2</v>
      </c>
      <c r="O3202" t="str">
        <f>IF(_xlfn.XLOOKUP(F3202,'Shipment Detail'!N:N,'Shipment Detail'!BM:BM)=0,"",_xlfn.XLOOKUP(F3202,'Shipment Detail'!N:N,'Shipment Detail'!BM:BM))</f>
        <v/>
      </c>
      <c r="R3202" t="str">
        <f>IF(_xlfn.XLOOKUP(F3202,'Shipment Detail'!N:N,'Shipment Detail'!AV:AV)&gt;60,10,"")</f>
        <v/>
      </c>
      <c r="T3202" s="3">
        <f>TCD!C3202</f>
        <v>10.469999999999999</v>
      </c>
    </row>
    <row r="3203" spans="1:20" x14ac:dyDescent="0.2">
      <c r="A3203" t="str">
        <f t="shared" si="152"/>
        <v>FEDEX FRANCE</v>
      </c>
      <c r="B3203" s="5">
        <f t="shared" si="153"/>
        <v>46174</v>
      </c>
      <c r="F3203" s="6">
        <f>TCD!A3203</f>
        <v>873599865359</v>
      </c>
      <c r="H3203" s="18" t="str">
        <f>TCD!F3203</f>
        <v>E</v>
      </c>
      <c r="I3203" t="str">
        <f>TCD!B3203</f>
        <v>FR</v>
      </c>
      <c r="J3203" t="str">
        <f>IF(COUNTIF(Zoning!B:B,I3203)=0,"inconnu",_xlfn.XLOOKUP(I3203,Zoning!B:B,Zoning!C:C))</f>
        <v>France</v>
      </c>
      <c r="K3203">
        <f>_xlfn.XLOOKUP(F3203,'Shipment Detail'!N:N,'Shipment Detail'!AB:AB)</f>
        <v>1</v>
      </c>
      <c r="L3203">
        <f>TCD!E3203</f>
        <v>6</v>
      </c>
      <c r="M3203" t="str">
        <f>IF(J3203="France","ST",_xlfn.XLOOKUP(F3203,'Shipment Detail'!N:N,'Shipment Detail'!E:E,""))</f>
        <v>ST</v>
      </c>
      <c r="N3203">
        <f t="shared" si="154"/>
        <v>0.2</v>
      </c>
      <c r="O3203" t="str">
        <f>IF(_xlfn.XLOOKUP(F3203,'Shipment Detail'!N:N,'Shipment Detail'!BM:BM)=0,"",_xlfn.XLOOKUP(F3203,'Shipment Detail'!N:N,'Shipment Detail'!BM:BM))</f>
        <v/>
      </c>
      <c r="R3203" t="str">
        <f>IF(_xlfn.XLOOKUP(F3203,'Shipment Detail'!N:N,'Shipment Detail'!AV:AV)&gt;60,10,"")</f>
        <v/>
      </c>
      <c r="T3203" s="3">
        <f>TCD!C3203</f>
        <v>6.4499999999999993</v>
      </c>
    </row>
    <row r="3204" spans="1:20" x14ac:dyDescent="0.2">
      <c r="A3204" t="str">
        <f t="shared" si="152"/>
        <v>FEDEX FRANCE</v>
      </c>
      <c r="B3204" s="5">
        <f t="shared" si="153"/>
        <v>46174</v>
      </c>
      <c r="F3204" s="6">
        <f>TCD!A3204</f>
        <v>873599929743</v>
      </c>
      <c r="H3204" s="18" t="str">
        <f>TCD!F3204</f>
        <v>E</v>
      </c>
      <c r="I3204" t="str">
        <f>TCD!B3204</f>
        <v>FR</v>
      </c>
      <c r="J3204" t="str">
        <f>IF(COUNTIF(Zoning!B:B,I3204)=0,"inconnu",_xlfn.XLOOKUP(I3204,Zoning!B:B,Zoning!C:C))</f>
        <v>France</v>
      </c>
      <c r="K3204">
        <f>_xlfn.XLOOKUP(F3204,'Shipment Detail'!N:N,'Shipment Detail'!AB:AB)</f>
        <v>2</v>
      </c>
      <c r="L3204">
        <f>TCD!E3204</f>
        <v>16</v>
      </c>
      <c r="M3204" t="str">
        <f>IF(J3204="France","ST",_xlfn.XLOOKUP(F3204,'Shipment Detail'!N:N,'Shipment Detail'!E:E,""))</f>
        <v>ST</v>
      </c>
      <c r="N3204">
        <f t="shared" si="154"/>
        <v>0.2</v>
      </c>
      <c r="O3204" t="str">
        <f>IF(_xlfn.XLOOKUP(F3204,'Shipment Detail'!N:N,'Shipment Detail'!BM:BM)=0,"",_xlfn.XLOOKUP(F3204,'Shipment Detail'!N:N,'Shipment Detail'!BM:BM))</f>
        <v/>
      </c>
      <c r="R3204" t="str">
        <f>IF(_xlfn.XLOOKUP(F3204,'Shipment Detail'!N:N,'Shipment Detail'!AV:AV)&gt;60,10,"")</f>
        <v/>
      </c>
      <c r="T3204" s="3">
        <f>TCD!C3204</f>
        <v>9.8000000000000007</v>
      </c>
    </row>
    <row r="3205" spans="1:20" x14ac:dyDescent="0.2">
      <c r="A3205" t="str">
        <f t="shared" si="152"/>
        <v>FEDEX FRANCE</v>
      </c>
      <c r="B3205" s="5">
        <f t="shared" si="153"/>
        <v>46174</v>
      </c>
      <c r="F3205" s="6">
        <f>TCD!A3205</f>
        <v>873599944320</v>
      </c>
      <c r="H3205" s="18" t="str">
        <f>TCD!F3205</f>
        <v>E</v>
      </c>
      <c r="I3205" t="str">
        <f>TCD!B3205</f>
        <v>FR</v>
      </c>
      <c r="J3205" t="str">
        <f>IF(COUNTIF(Zoning!B:B,I3205)=0,"inconnu",_xlfn.XLOOKUP(I3205,Zoning!B:B,Zoning!C:C))</f>
        <v>France</v>
      </c>
      <c r="K3205">
        <f>_xlfn.XLOOKUP(F3205,'Shipment Detail'!N:N,'Shipment Detail'!AB:AB)</f>
        <v>1</v>
      </c>
      <c r="L3205">
        <f>TCD!E3205</f>
        <v>7.3999999999999995</v>
      </c>
      <c r="M3205" t="str">
        <f>IF(J3205="France","ST",_xlfn.XLOOKUP(F3205,'Shipment Detail'!N:N,'Shipment Detail'!E:E,""))</f>
        <v>ST</v>
      </c>
      <c r="N3205">
        <f t="shared" si="154"/>
        <v>0.2</v>
      </c>
      <c r="O3205" t="str">
        <f>IF(_xlfn.XLOOKUP(F3205,'Shipment Detail'!N:N,'Shipment Detail'!BM:BM)=0,"",_xlfn.XLOOKUP(F3205,'Shipment Detail'!N:N,'Shipment Detail'!BM:BM))</f>
        <v/>
      </c>
      <c r="R3205" t="str">
        <f>IF(_xlfn.XLOOKUP(F3205,'Shipment Detail'!N:N,'Shipment Detail'!AV:AV)&gt;60,10,"")</f>
        <v/>
      </c>
      <c r="T3205" s="3">
        <f>TCD!C3205</f>
        <v>7.120000000000001</v>
      </c>
    </row>
    <row r="3206" spans="1:20" x14ac:dyDescent="0.2">
      <c r="A3206" t="str">
        <f t="shared" si="152"/>
        <v>FEDEX FRANCE</v>
      </c>
      <c r="B3206" s="5">
        <f t="shared" si="153"/>
        <v>46174</v>
      </c>
      <c r="F3206" s="6">
        <f>TCD!A3206</f>
        <v>873599958485</v>
      </c>
      <c r="H3206" s="18" t="str">
        <f>TCD!F3206</f>
        <v>E</v>
      </c>
      <c r="I3206" t="str">
        <f>TCD!B3206</f>
        <v>FR</v>
      </c>
      <c r="J3206" t="str">
        <f>IF(COUNTIF(Zoning!B:B,I3206)=0,"inconnu",_xlfn.XLOOKUP(I3206,Zoning!B:B,Zoning!C:C))</f>
        <v>France</v>
      </c>
      <c r="K3206">
        <f>_xlfn.XLOOKUP(F3206,'Shipment Detail'!N:N,'Shipment Detail'!AB:AB)</f>
        <v>1</v>
      </c>
      <c r="L3206">
        <f>TCD!E3206</f>
        <v>4.6999999999999993</v>
      </c>
      <c r="M3206" t="str">
        <f>IF(J3206="France","ST",_xlfn.XLOOKUP(F3206,'Shipment Detail'!N:N,'Shipment Detail'!E:E,""))</f>
        <v>ST</v>
      </c>
      <c r="N3206">
        <f t="shared" si="154"/>
        <v>0.2</v>
      </c>
      <c r="O3206" t="str">
        <f>IF(_xlfn.XLOOKUP(F3206,'Shipment Detail'!N:N,'Shipment Detail'!BM:BM)=0,"",_xlfn.XLOOKUP(F3206,'Shipment Detail'!N:N,'Shipment Detail'!BM:BM))</f>
        <v/>
      </c>
      <c r="R3206" t="str">
        <f>IF(_xlfn.XLOOKUP(F3206,'Shipment Detail'!N:N,'Shipment Detail'!AV:AV)&gt;60,10,"")</f>
        <v/>
      </c>
      <c r="T3206" s="3">
        <f>TCD!C3206</f>
        <v>6.120000000000001</v>
      </c>
    </row>
    <row r="3207" spans="1:20" x14ac:dyDescent="0.2">
      <c r="A3207" t="str">
        <f t="shared" si="152"/>
        <v>FEDEX FRANCE</v>
      </c>
      <c r="B3207" s="5">
        <f t="shared" si="153"/>
        <v>46174</v>
      </c>
      <c r="F3207" s="6">
        <f>TCD!A3207</f>
        <v>873599974080</v>
      </c>
      <c r="H3207" s="18" t="str">
        <f>TCD!F3207</f>
        <v>E</v>
      </c>
      <c r="I3207" t="str">
        <f>TCD!B3207</f>
        <v>FR</v>
      </c>
      <c r="J3207" t="str">
        <f>IF(COUNTIF(Zoning!B:B,I3207)=0,"inconnu",_xlfn.XLOOKUP(I3207,Zoning!B:B,Zoning!C:C))</f>
        <v>France</v>
      </c>
      <c r="K3207">
        <f>_xlfn.XLOOKUP(F3207,'Shipment Detail'!N:N,'Shipment Detail'!AB:AB)</f>
        <v>2</v>
      </c>
      <c r="L3207">
        <f>TCD!E3207</f>
        <v>14</v>
      </c>
      <c r="M3207" t="str">
        <f>IF(J3207="France","ST",_xlfn.XLOOKUP(F3207,'Shipment Detail'!N:N,'Shipment Detail'!E:E,""))</f>
        <v>ST</v>
      </c>
      <c r="N3207">
        <f t="shared" si="154"/>
        <v>0.2</v>
      </c>
      <c r="O3207" t="str">
        <f>IF(_xlfn.XLOOKUP(F3207,'Shipment Detail'!N:N,'Shipment Detail'!BM:BM)=0,"",_xlfn.XLOOKUP(F3207,'Shipment Detail'!N:N,'Shipment Detail'!BM:BM))</f>
        <v/>
      </c>
      <c r="R3207" t="str">
        <f>IF(_xlfn.XLOOKUP(F3207,'Shipment Detail'!N:N,'Shipment Detail'!AV:AV)&gt;60,10,"")</f>
        <v/>
      </c>
      <c r="T3207" s="3">
        <f>TCD!C3207</f>
        <v>9.1300000000000026</v>
      </c>
    </row>
    <row r="3208" spans="1:20" x14ac:dyDescent="0.2">
      <c r="A3208" t="str">
        <f t="shared" si="152"/>
        <v>FEDEX FRANCE</v>
      </c>
      <c r="B3208" s="5">
        <f t="shared" si="153"/>
        <v>46174</v>
      </c>
      <c r="F3208" s="6">
        <f>TCD!A3208</f>
        <v>873599988672</v>
      </c>
      <c r="H3208" s="18" t="str">
        <f>TCD!F3208</f>
        <v>E</v>
      </c>
      <c r="I3208" t="str">
        <f>TCD!B3208</f>
        <v>FR</v>
      </c>
      <c r="J3208" t="str">
        <f>IF(COUNTIF(Zoning!B:B,I3208)=0,"inconnu",_xlfn.XLOOKUP(I3208,Zoning!B:B,Zoning!C:C))</f>
        <v>France</v>
      </c>
      <c r="K3208">
        <f>_xlfn.XLOOKUP(F3208,'Shipment Detail'!N:N,'Shipment Detail'!AB:AB)</f>
        <v>7</v>
      </c>
      <c r="L3208">
        <f>TCD!E3208</f>
        <v>45.5</v>
      </c>
      <c r="M3208" t="str">
        <f>IF(J3208="France","ST",_xlfn.XLOOKUP(F3208,'Shipment Detail'!N:N,'Shipment Detail'!E:E,""))</f>
        <v>ST</v>
      </c>
      <c r="N3208">
        <f t="shared" si="154"/>
        <v>0.2</v>
      </c>
      <c r="O3208" t="str">
        <f>IF(_xlfn.XLOOKUP(F3208,'Shipment Detail'!N:N,'Shipment Detail'!BM:BM)=0,"",_xlfn.XLOOKUP(F3208,'Shipment Detail'!N:N,'Shipment Detail'!BM:BM))</f>
        <v/>
      </c>
      <c r="R3208" t="str">
        <f>IF(_xlfn.XLOOKUP(F3208,'Shipment Detail'!N:N,'Shipment Detail'!AV:AV)&gt;60,10,"")</f>
        <v/>
      </c>
      <c r="T3208" s="3">
        <f>TCD!C3208</f>
        <v>19.840000000000003</v>
      </c>
    </row>
    <row r="3209" spans="1:20" x14ac:dyDescent="0.2">
      <c r="A3209" t="str">
        <f t="shared" si="152"/>
        <v>FEDEX FRANCE</v>
      </c>
      <c r="B3209" s="5">
        <f t="shared" si="153"/>
        <v>46174</v>
      </c>
      <c r="F3209" s="6">
        <f>TCD!A3209</f>
        <v>873600011343</v>
      </c>
      <c r="H3209" s="18" t="str">
        <f>TCD!F3209</f>
        <v>E</v>
      </c>
      <c r="I3209" t="str">
        <f>TCD!B3209</f>
        <v>FR</v>
      </c>
      <c r="J3209" t="str">
        <f>IF(COUNTIF(Zoning!B:B,I3209)=0,"inconnu",_xlfn.XLOOKUP(I3209,Zoning!B:B,Zoning!C:C))</f>
        <v>France</v>
      </c>
      <c r="K3209">
        <f>_xlfn.XLOOKUP(F3209,'Shipment Detail'!N:N,'Shipment Detail'!AB:AB)</f>
        <v>2</v>
      </c>
      <c r="L3209">
        <f>TCD!E3209</f>
        <v>14</v>
      </c>
      <c r="M3209" t="str">
        <f>IF(J3209="France","ST",_xlfn.XLOOKUP(F3209,'Shipment Detail'!N:N,'Shipment Detail'!E:E,""))</f>
        <v>ST</v>
      </c>
      <c r="N3209">
        <f t="shared" si="154"/>
        <v>0.2</v>
      </c>
      <c r="O3209" t="str">
        <f>IF(_xlfn.XLOOKUP(F3209,'Shipment Detail'!N:N,'Shipment Detail'!BM:BM)=0,"",_xlfn.XLOOKUP(F3209,'Shipment Detail'!N:N,'Shipment Detail'!BM:BM))</f>
        <v/>
      </c>
      <c r="R3209" t="str">
        <f>IF(_xlfn.XLOOKUP(F3209,'Shipment Detail'!N:N,'Shipment Detail'!AV:AV)&gt;60,10,"")</f>
        <v/>
      </c>
      <c r="T3209" s="3">
        <f>TCD!C3209</f>
        <v>9.1300000000000026</v>
      </c>
    </row>
    <row r="3210" spans="1:20" x14ac:dyDescent="0.2">
      <c r="A3210" t="str">
        <f t="shared" si="152"/>
        <v>FEDEX FRANCE</v>
      </c>
      <c r="B3210" s="5">
        <f t="shared" si="153"/>
        <v>46174</v>
      </c>
      <c r="F3210" s="6">
        <f>TCD!A3210</f>
        <v>873600028290</v>
      </c>
      <c r="H3210" s="18" t="str">
        <f>TCD!F3210</f>
        <v>E</v>
      </c>
      <c r="I3210" t="str">
        <f>TCD!B3210</f>
        <v>FR</v>
      </c>
      <c r="J3210" t="str">
        <f>IF(COUNTIF(Zoning!B:B,I3210)=0,"inconnu",_xlfn.XLOOKUP(I3210,Zoning!B:B,Zoning!C:C))</f>
        <v>France</v>
      </c>
      <c r="K3210">
        <f>_xlfn.XLOOKUP(F3210,'Shipment Detail'!N:N,'Shipment Detail'!AB:AB)</f>
        <v>7</v>
      </c>
      <c r="L3210">
        <f>TCD!E3210</f>
        <v>48.1</v>
      </c>
      <c r="M3210" t="str">
        <f>IF(J3210="France","ST",_xlfn.XLOOKUP(F3210,'Shipment Detail'!N:N,'Shipment Detail'!E:E,""))</f>
        <v>ST</v>
      </c>
      <c r="N3210">
        <f t="shared" si="154"/>
        <v>0.2</v>
      </c>
      <c r="O3210" t="str">
        <f>IF(_xlfn.XLOOKUP(F3210,'Shipment Detail'!N:N,'Shipment Detail'!BM:BM)=0,"",_xlfn.XLOOKUP(F3210,'Shipment Detail'!N:N,'Shipment Detail'!BM:BM))</f>
        <v/>
      </c>
      <c r="R3210" t="str">
        <f>IF(_xlfn.XLOOKUP(F3210,'Shipment Detail'!N:N,'Shipment Detail'!AV:AV)&gt;60,10,"")</f>
        <v/>
      </c>
      <c r="T3210" s="3">
        <f>TCD!C3210</f>
        <v>20.840000000000003</v>
      </c>
    </row>
    <row r="3211" spans="1:20" x14ac:dyDescent="0.2">
      <c r="A3211" t="str">
        <f t="shared" si="152"/>
        <v>FEDEX FRANCE</v>
      </c>
      <c r="B3211" s="5">
        <f t="shared" si="153"/>
        <v>46174</v>
      </c>
      <c r="F3211" s="6">
        <f>TCD!A3211</f>
        <v>873600102238</v>
      </c>
      <c r="H3211" s="18" t="str">
        <f>TCD!F3211</f>
        <v>E</v>
      </c>
      <c r="I3211" t="str">
        <f>TCD!B3211</f>
        <v>FR</v>
      </c>
      <c r="J3211" t="str">
        <f>IF(COUNTIF(Zoning!B:B,I3211)=0,"inconnu",_xlfn.XLOOKUP(I3211,Zoning!B:B,Zoning!C:C))</f>
        <v>France</v>
      </c>
      <c r="K3211">
        <f>_xlfn.XLOOKUP(F3211,'Shipment Detail'!N:N,'Shipment Detail'!AB:AB)</f>
        <v>2</v>
      </c>
      <c r="L3211">
        <f>TCD!E3211</f>
        <v>14</v>
      </c>
      <c r="M3211" t="str">
        <f>IF(J3211="France","ST",_xlfn.XLOOKUP(F3211,'Shipment Detail'!N:N,'Shipment Detail'!E:E,""))</f>
        <v>ST</v>
      </c>
      <c r="N3211">
        <f t="shared" si="154"/>
        <v>0.2</v>
      </c>
      <c r="O3211" t="str">
        <f>IF(_xlfn.XLOOKUP(F3211,'Shipment Detail'!N:N,'Shipment Detail'!BM:BM)=0,"",_xlfn.XLOOKUP(F3211,'Shipment Detail'!N:N,'Shipment Detail'!BM:BM))</f>
        <v/>
      </c>
      <c r="R3211" t="str">
        <f>IF(_xlfn.XLOOKUP(F3211,'Shipment Detail'!N:N,'Shipment Detail'!AV:AV)&gt;60,10,"")</f>
        <v/>
      </c>
      <c r="T3211" s="3">
        <f>TCD!C3211</f>
        <v>9.1300000000000026</v>
      </c>
    </row>
    <row r="3212" spans="1:20" x14ac:dyDescent="0.2">
      <c r="A3212" t="str">
        <f t="shared" ref="A3212:A3275" si="155">IF(OR(M3212="FICP",M3212="IE", M3212="RE", M3212="International", M3212="Europe"),"FEDEX INTERNATIONAL","FEDEX FRANCE")</f>
        <v>FEDEX FRANCE</v>
      </c>
      <c r="B3212" s="5">
        <f t="shared" ref="B3212:B3275" si="156">B3211</f>
        <v>46174</v>
      </c>
      <c r="F3212" s="6">
        <f>TCD!A3212</f>
        <v>873600381131</v>
      </c>
      <c r="H3212" s="18" t="str">
        <f>TCD!F3212</f>
        <v>E</v>
      </c>
      <c r="I3212" t="str">
        <f>TCD!B3212</f>
        <v>FR</v>
      </c>
      <c r="J3212" t="str">
        <f>IF(COUNTIF(Zoning!B:B,I3212)=0,"inconnu",_xlfn.XLOOKUP(I3212,Zoning!B:B,Zoning!C:C))</f>
        <v>France</v>
      </c>
      <c r="K3212">
        <f>_xlfn.XLOOKUP(F3212,'Shipment Detail'!N:N,'Shipment Detail'!AB:AB)</f>
        <v>2</v>
      </c>
      <c r="L3212">
        <f>TCD!E3212</f>
        <v>15.6</v>
      </c>
      <c r="M3212" t="str">
        <f>IF(J3212="France","ST",_xlfn.XLOOKUP(F3212,'Shipment Detail'!N:N,'Shipment Detail'!E:E,""))</f>
        <v>ST</v>
      </c>
      <c r="N3212">
        <f t="shared" ref="N3212:N3275" si="157">IF(OR(I3212="FR",I3212="DE",I3212="IT",I3212="ES",I3212="BE",I3212="NL",I3212="LU",I3212="PT",I3212="AT",I3212="IE",I3212="FI",I3212="SE",I3212="DK",I3212="PL",I3212="CZ",I3212="SK",I3212="HU",I3212="RO",I3212="BG",I3212="HR",I3212="SI",I3212="EE",I3212="LV",I3212="LT",I3212="GR",I3212="CY",I3212="MT"),0.2,0)</f>
        <v>0.2</v>
      </c>
      <c r="O3212" t="str">
        <f>IF(_xlfn.XLOOKUP(F3212,'Shipment Detail'!N:N,'Shipment Detail'!BM:BM)=0,"",_xlfn.XLOOKUP(F3212,'Shipment Detail'!N:N,'Shipment Detail'!BM:BM))</f>
        <v/>
      </c>
      <c r="R3212" t="str">
        <f>IF(_xlfn.XLOOKUP(F3212,'Shipment Detail'!N:N,'Shipment Detail'!AV:AV)&gt;60,10,"")</f>
        <v/>
      </c>
      <c r="T3212" s="3">
        <f>TCD!C3212</f>
        <v>9.8000000000000007</v>
      </c>
    </row>
    <row r="3213" spans="1:20" x14ac:dyDescent="0.2">
      <c r="A3213" t="str">
        <f t="shared" si="155"/>
        <v>FEDEX FRANCE</v>
      </c>
      <c r="B3213" s="5">
        <f t="shared" si="156"/>
        <v>46174</v>
      </c>
      <c r="F3213" s="6">
        <f>TCD!A3213</f>
        <v>873600392036</v>
      </c>
      <c r="H3213" s="18" t="str">
        <f>TCD!F3213</f>
        <v>E</v>
      </c>
      <c r="I3213" t="str">
        <f>TCD!B3213</f>
        <v>FR</v>
      </c>
      <c r="J3213" t="str">
        <f>IF(COUNTIF(Zoning!B:B,I3213)=0,"inconnu",_xlfn.XLOOKUP(I3213,Zoning!B:B,Zoning!C:C))</f>
        <v>France</v>
      </c>
      <c r="K3213">
        <f>_xlfn.XLOOKUP(F3213,'Shipment Detail'!N:N,'Shipment Detail'!AB:AB)</f>
        <v>1</v>
      </c>
      <c r="L3213">
        <f>TCD!E3213</f>
        <v>9</v>
      </c>
      <c r="M3213" t="str">
        <f>IF(J3213="France","ST",_xlfn.XLOOKUP(F3213,'Shipment Detail'!N:N,'Shipment Detail'!E:E,""))</f>
        <v>ST</v>
      </c>
      <c r="N3213">
        <f t="shared" si="157"/>
        <v>0.2</v>
      </c>
      <c r="O3213" t="str">
        <f>IF(_xlfn.XLOOKUP(F3213,'Shipment Detail'!N:N,'Shipment Detail'!BM:BM)=0,"",_xlfn.XLOOKUP(F3213,'Shipment Detail'!N:N,'Shipment Detail'!BM:BM))</f>
        <v/>
      </c>
      <c r="R3213" t="str">
        <f>IF(_xlfn.XLOOKUP(F3213,'Shipment Detail'!N:N,'Shipment Detail'!AV:AV)&gt;60,10,"")</f>
        <v/>
      </c>
      <c r="T3213" s="3">
        <f>TCD!C3213</f>
        <v>7.4600000000000009</v>
      </c>
    </row>
    <row r="3214" spans="1:20" x14ac:dyDescent="0.2">
      <c r="A3214" t="str">
        <f t="shared" si="155"/>
        <v>FEDEX FRANCE</v>
      </c>
      <c r="B3214" s="5">
        <f t="shared" si="156"/>
        <v>46174</v>
      </c>
      <c r="F3214" s="6">
        <f>TCD!A3214</f>
        <v>873600413601</v>
      </c>
      <c r="H3214" s="18" t="str">
        <f>TCD!F3214</f>
        <v>E</v>
      </c>
      <c r="I3214" t="str">
        <f>TCD!B3214</f>
        <v>FR</v>
      </c>
      <c r="J3214" t="str">
        <f>IF(COUNTIF(Zoning!B:B,I3214)=0,"inconnu",_xlfn.XLOOKUP(I3214,Zoning!B:B,Zoning!C:C))</f>
        <v>France</v>
      </c>
      <c r="K3214">
        <f>_xlfn.XLOOKUP(F3214,'Shipment Detail'!N:N,'Shipment Detail'!AB:AB)</f>
        <v>1</v>
      </c>
      <c r="L3214">
        <f>TCD!E3214</f>
        <v>7.1999999999999993</v>
      </c>
      <c r="M3214" t="str">
        <f>IF(J3214="France","ST",_xlfn.XLOOKUP(F3214,'Shipment Detail'!N:N,'Shipment Detail'!E:E,""))</f>
        <v>ST</v>
      </c>
      <c r="N3214">
        <f t="shared" si="157"/>
        <v>0.2</v>
      </c>
      <c r="O3214" t="str">
        <f>IF(_xlfn.XLOOKUP(F3214,'Shipment Detail'!N:N,'Shipment Detail'!BM:BM)=0,"",_xlfn.XLOOKUP(F3214,'Shipment Detail'!N:N,'Shipment Detail'!BM:BM))</f>
        <v/>
      </c>
      <c r="R3214" t="str">
        <f>IF(_xlfn.XLOOKUP(F3214,'Shipment Detail'!N:N,'Shipment Detail'!AV:AV)&gt;60,10,"")</f>
        <v/>
      </c>
      <c r="T3214" s="3">
        <f>TCD!C3214</f>
        <v>7.120000000000001</v>
      </c>
    </row>
    <row r="3215" spans="1:20" x14ac:dyDescent="0.2">
      <c r="A3215" t="str">
        <f t="shared" si="155"/>
        <v>FEDEX FRANCE</v>
      </c>
      <c r="B3215" s="5">
        <f t="shared" si="156"/>
        <v>46174</v>
      </c>
      <c r="F3215" s="6">
        <f>TCD!A3215</f>
        <v>873600431770</v>
      </c>
      <c r="H3215" s="18" t="str">
        <f>TCD!F3215</f>
        <v>E</v>
      </c>
      <c r="I3215" t="str">
        <f>TCD!B3215</f>
        <v>FR</v>
      </c>
      <c r="J3215" t="str">
        <f>IF(COUNTIF(Zoning!B:B,I3215)=0,"inconnu",_xlfn.XLOOKUP(I3215,Zoning!B:B,Zoning!C:C))</f>
        <v>France</v>
      </c>
      <c r="K3215">
        <f>_xlfn.XLOOKUP(F3215,'Shipment Detail'!N:N,'Shipment Detail'!AB:AB)</f>
        <v>2</v>
      </c>
      <c r="L3215">
        <f>TCD!E3215</f>
        <v>10</v>
      </c>
      <c r="M3215" t="str">
        <f>IF(J3215="France","ST",_xlfn.XLOOKUP(F3215,'Shipment Detail'!N:N,'Shipment Detail'!E:E,""))</f>
        <v>ST</v>
      </c>
      <c r="N3215">
        <f t="shared" si="157"/>
        <v>0.2</v>
      </c>
      <c r="O3215" t="str">
        <f>IF(_xlfn.XLOOKUP(F3215,'Shipment Detail'!N:N,'Shipment Detail'!BM:BM)=0,"",_xlfn.XLOOKUP(F3215,'Shipment Detail'!N:N,'Shipment Detail'!BM:BM))</f>
        <v/>
      </c>
      <c r="R3215" t="str">
        <f>IF(_xlfn.XLOOKUP(F3215,'Shipment Detail'!N:N,'Shipment Detail'!AV:AV)&gt;60,10,"")</f>
        <v/>
      </c>
      <c r="T3215" s="3">
        <f>TCD!C3215</f>
        <v>7.7900000000000027</v>
      </c>
    </row>
    <row r="3216" spans="1:20" x14ac:dyDescent="0.2">
      <c r="A3216" t="str">
        <f t="shared" si="155"/>
        <v>FEDEX FRANCE</v>
      </c>
      <c r="B3216" s="5">
        <f t="shared" si="156"/>
        <v>46174</v>
      </c>
      <c r="F3216" s="6">
        <f>TCD!A3216</f>
        <v>873600454851</v>
      </c>
      <c r="H3216" s="18" t="str">
        <f>TCD!F3216</f>
        <v>E</v>
      </c>
      <c r="I3216" t="str">
        <f>TCD!B3216</f>
        <v>FR</v>
      </c>
      <c r="J3216" t="str">
        <f>IF(COUNTIF(Zoning!B:B,I3216)=0,"inconnu",_xlfn.XLOOKUP(I3216,Zoning!B:B,Zoning!C:C))</f>
        <v>France</v>
      </c>
      <c r="K3216">
        <f>_xlfn.XLOOKUP(F3216,'Shipment Detail'!N:N,'Shipment Detail'!AB:AB)</f>
        <v>1</v>
      </c>
      <c r="L3216">
        <f>TCD!E3216</f>
        <v>7</v>
      </c>
      <c r="M3216" t="str">
        <f>IF(J3216="France","ST",_xlfn.XLOOKUP(F3216,'Shipment Detail'!N:N,'Shipment Detail'!E:E,""))</f>
        <v>ST</v>
      </c>
      <c r="N3216">
        <f t="shared" si="157"/>
        <v>0.2</v>
      </c>
      <c r="O3216" t="str">
        <f>IF(_xlfn.XLOOKUP(F3216,'Shipment Detail'!N:N,'Shipment Detail'!BM:BM)=0,"",_xlfn.XLOOKUP(F3216,'Shipment Detail'!N:N,'Shipment Detail'!BM:BM))</f>
        <v/>
      </c>
      <c r="R3216" t="str">
        <f>IF(_xlfn.XLOOKUP(F3216,'Shipment Detail'!N:N,'Shipment Detail'!AV:AV)&gt;60,10,"")</f>
        <v/>
      </c>
      <c r="T3216" s="3">
        <f>TCD!C3216</f>
        <v>6.7899999999999991</v>
      </c>
    </row>
    <row r="3217" spans="1:20" x14ac:dyDescent="0.2">
      <c r="A3217" t="str">
        <f t="shared" si="155"/>
        <v>FEDEX FRANCE</v>
      </c>
      <c r="B3217" s="5">
        <f t="shared" si="156"/>
        <v>46174</v>
      </c>
      <c r="F3217" s="6">
        <f>TCD!A3217</f>
        <v>873600473170</v>
      </c>
      <c r="H3217" s="18" t="str">
        <f>TCD!F3217</f>
        <v>E</v>
      </c>
      <c r="I3217" t="str">
        <f>TCD!B3217</f>
        <v>FR</v>
      </c>
      <c r="J3217" t="str">
        <f>IF(COUNTIF(Zoning!B:B,I3217)=0,"inconnu",_xlfn.XLOOKUP(I3217,Zoning!B:B,Zoning!C:C))</f>
        <v>France</v>
      </c>
      <c r="K3217">
        <f>_xlfn.XLOOKUP(F3217,'Shipment Detail'!N:N,'Shipment Detail'!AB:AB)</f>
        <v>2</v>
      </c>
      <c r="L3217">
        <f>TCD!E3217</f>
        <v>4.3999999999999995</v>
      </c>
      <c r="M3217" t="str">
        <f>IF(J3217="France","ST",_xlfn.XLOOKUP(F3217,'Shipment Detail'!N:N,'Shipment Detail'!E:E,""))</f>
        <v>ST</v>
      </c>
      <c r="N3217">
        <f t="shared" si="157"/>
        <v>0.2</v>
      </c>
      <c r="O3217" t="str">
        <f>IF(_xlfn.XLOOKUP(F3217,'Shipment Detail'!N:N,'Shipment Detail'!BM:BM)=0,"",_xlfn.XLOOKUP(F3217,'Shipment Detail'!N:N,'Shipment Detail'!BM:BM))</f>
        <v/>
      </c>
      <c r="R3217" t="str">
        <f>IF(_xlfn.XLOOKUP(F3217,'Shipment Detail'!N:N,'Shipment Detail'!AV:AV)&gt;60,10,"")</f>
        <v/>
      </c>
      <c r="T3217" s="3">
        <f>TCD!C3217</f>
        <v>6.120000000000001</v>
      </c>
    </row>
    <row r="3218" spans="1:20" x14ac:dyDescent="0.2">
      <c r="A3218" t="str">
        <f t="shared" si="155"/>
        <v>FEDEX FRANCE</v>
      </c>
      <c r="B3218" s="5">
        <f t="shared" si="156"/>
        <v>46174</v>
      </c>
      <c r="F3218" s="6">
        <f>TCD!A3218</f>
        <v>873600532882</v>
      </c>
      <c r="H3218" s="18" t="str">
        <f>TCD!F3218</f>
        <v>E</v>
      </c>
      <c r="I3218" t="str">
        <f>TCD!B3218</f>
        <v>FR</v>
      </c>
      <c r="J3218" t="str">
        <f>IF(COUNTIF(Zoning!B:B,I3218)=0,"inconnu",_xlfn.XLOOKUP(I3218,Zoning!B:B,Zoning!C:C))</f>
        <v>France</v>
      </c>
      <c r="K3218">
        <f>_xlfn.XLOOKUP(F3218,'Shipment Detail'!N:N,'Shipment Detail'!AB:AB)</f>
        <v>1</v>
      </c>
      <c r="L3218">
        <f>TCD!E3218</f>
        <v>7.1999999999999993</v>
      </c>
      <c r="M3218" t="str">
        <f>IF(J3218="France","ST",_xlfn.XLOOKUP(F3218,'Shipment Detail'!N:N,'Shipment Detail'!E:E,""))</f>
        <v>ST</v>
      </c>
      <c r="N3218">
        <f t="shared" si="157"/>
        <v>0.2</v>
      </c>
      <c r="O3218" t="str">
        <f>IF(_xlfn.XLOOKUP(F3218,'Shipment Detail'!N:N,'Shipment Detail'!BM:BM)=0,"",_xlfn.XLOOKUP(F3218,'Shipment Detail'!N:N,'Shipment Detail'!BM:BM))</f>
        <v/>
      </c>
      <c r="R3218" t="str">
        <f>IF(_xlfn.XLOOKUP(F3218,'Shipment Detail'!N:N,'Shipment Detail'!AV:AV)&gt;60,10,"")</f>
        <v/>
      </c>
      <c r="T3218" s="3">
        <f>TCD!C3218</f>
        <v>7.120000000000001</v>
      </c>
    </row>
    <row r="3219" spans="1:20" x14ac:dyDescent="0.2">
      <c r="A3219" t="str">
        <f t="shared" si="155"/>
        <v>FEDEX FRANCE</v>
      </c>
      <c r="B3219" s="5">
        <f t="shared" si="156"/>
        <v>46174</v>
      </c>
      <c r="F3219" s="6">
        <f>TCD!A3219</f>
        <v>873600549318</v>
      </c>
      <c r="H3219" s="18" t="str">
        <f>TCD!F3219</f>
        <v>E</v>
      </c>
      <c r="I3219" t="str">
        <f>TCD!B3219</f>
        <v>FR</v>
      </c>
      <c r="J3219" t="str">
        <f>IF(COUNTIF(Zoning!B:B,I3219)=0,"inconnu",_xlfn.XLOOKUP(I3219,Zoning!B:B,Zoning!C:C))</f>
        <v>France</v>
      </c>
      <c r="K3219">
        <f>_xlfn.XLOOKUP(F3219,'Shipment Detail'!N:N,'Shipment Detail'!AB:AB)</f>
        <v>1</v>
      </c>
      <c r="L3219">
        <f>TCD!E3219</f>
        <v>9</v>
      </c>
      <c r="M3219" t="str">
        <f>IF(J3219="France","ST",_xlfn.XLOOKUP(F3219,'Shipment Detail'!N:N,'Shipment Detail'!E:E,""))</f>
        <v>ST</v>
      </c>
      <c r="N3219">
        <f t="shared" si="157"/>
        <v>0.2</v>
      </c>
      <c r="O3219" t="str">
        <f>IF(_xlfn.XLOOKUP(F3219,'Shipment Detail'!N:N,'Shipment Detail'!BM:BM)=0,"",_xlfn.XLOOKUP(F3219,'Shipment Detail'!N:N,'Shipment Detail'!BM:BM))</f>
        <v/>
      </c>
      <c r="R3219" t="str">
        <f>IF(_xlfn.XLOOKUP(F3219,'Shipment Detail'!N:N,'Shipment Detail'!AV:AV)&gt;60,10,"")</f>
        <v/>
      </c>
      <c r="T3219" s="3">
        <f>TCD!C3219</f>
        <v>7.4600000000000009</v>
      </c>
    </row>
    <row r="3220" spans="1:20" x14ac:dyDescent="0.2">
      <c r="A3220" t="str">
        <f t="shared" si="155"/>
        <v>FEDEX FRANCE</v>
      </c>
      <c r="B3220" s="5">
        <f t="shared" si="156"/>
        <v>46174</v>
      </c>
      <c r="F3220" s="6">
        <f>TCD!A3220</f>
        <v>873600570232</v>
      </c>
      <c r="H3220" s="18" t="str">
        <f>TCD!F3220</f>
        <v>E</v>
      </c>
      <c r="I3220" t="str">
        <f>TCD!B3220</f>
        <v>FR</v>
      </c>
      <c r="J3220" t="str">
        <f>IF(COUNTIF(Zoning!B:B,I3220)=0,"inconnu",_xlfn.XLOOKUP(I3220,Zoning!B:B,Zoning!C:C))</f>
        <v>France</v>
      </c>
      <c r="K3220">
        <f>_xlfn.XLOOKUP(F3220,'Shipment Detail'!N:N,'Shipment Detail'!AB:AB)</f>
        <v>1</v>
      </c>
      <c r="L3220">
        <f>TCD!E3220</f>
        <v>4.6999999999999993</v>
      </c>
      <c r="M3220" t="str">
        <f>IF(J3220="France","ST",_xlfn.XLOOKUP(F3220,'Shipment Detail'!N:N,'Shipment Detail'!E:E,""))</f>
        <v>ST</v>
      </c>
      <c r="N3220">
        <f t="shared" si="157"/>
        <v>0.2</v>
      </c>
      <c r="O3220" t="str">
        <f>IF(_xlfn.XLOOKUP(F3220,'Shipment Detail'!N:N,'Shipment Detail'!BM:BM)=0,"",_xlfn.XLOOKUP(F3220,'Shipment Detail'!N:N,'Shipment Detail'!BM:BM))</f>
        <v/>
      </c>
      <c r="R3220" t="str">
        <f>IF(_xlfn.XLOOKUP(F3220,'Shipment Detail'!N:N,'Shipment Detail'!AV:AV)&gt;60,10,"")</f>
        <v/>
      </c>
      <c r="T3220" s="3">
        <f>TCD!C3220</f>
        <v>6.120000000000001</v>
      </c>
    </row>
    <row r="3221" spans="1:20" x14ac:dyDescent="0.2">
      <c r="A3221" t="str">
        <f t="shared" si="155"/>
        <v>FEDEX FRANCE</v>
      </c>
      <c r="B3221" s="5">
        <f t="shared" si="156"/>
        <v>46174</v>
      </c>
      <c r="F3221" s="6">
        <f>TCD!A3221</f>
        <v>873600591469</v>
      </c>
      <c r="H3221" s="18" t="str">
        <f>TCD!F3221</f>
        <v>E</v>
      </c>
      <c r="I3221" t="str">
        <f>TCD!B3221</f>
        <v>FR</v>
      </c>
      <c r="J3221" t="str">
        <f>IF(COUNTIF(Zoning!B:B,I3221)=0,"inconnu",_xlfn.XLOOKUP(I3221,Zoning!B:B,Zoning!C:C))</f>
        <v>France</v>
      </c>
      <c r="K3221">
        <f>_xlfn.XLOOKUP(F3221,'Shipment Detail'!N:N,'Shipment Detail'!AB:AB)</f>
        <v>1</v>
      </c>
      <c r="L3221">
        <f>TCD!E3221</f>
        <v>9</v>
      </c>
      <c r="M3221" t="str">
        <f>IF(J3221="France","ST",_xlfn.XLOOKUP(F3221,'Shipment Detail'!N:N,'Shipment Detail'!E:E,""))</f>
        <v>ST</v>
      </c>
      <c r="N3221">
        <f t="shared" si="157"/>
        <v>0.2</v>
      </c>
      <c r="O3221" t="str">
        <f>IF(_xlfn.XLOOKUP(F3221,'Shipment Detail'!N:N,'Shipment Detail'!BM:BM)=0,"",_xlfn.XLOOKUP(F3221,'Shipment Detail'!N:N,'Shipment Detail'!BM:BM))</f>
        <v/>
      </c>
      <c r="R3221" t="str">
        <f>IF(_xlfn.XLOOKUP(F3221,'Shipment Detail'!N:N,'Shipment Detail'!AV:AV)&gt;60,10,"")</f>
        <v/>
      </c>
      <c r="T3221" s="3">
        <f>TCD!C3221</f>
        <v>7.4600000000000009</v>
      </c>
    </row>
    <row r="3222" spans="1:20" x14ac:dyDescent="0.2">
      <c r="A3222" t="str">
        <f t="shared" si="155"/>
        <v>FEDEX FRANCE</v>
      </c>
      <c r="B3222" s="5">
        <f t="shared" si="156"/>
        <v>46174</v>
      </c>
      <c r="F3222" s="6">
        <f>TCD!A3222</f>
        <v>873600606020</v>
      </c>
      <c r="H3222" s="18" t="str">
        <f>TCD!F3222</f>
        <v>E</v>
      </c>
      <c r="I3222" t="str">
        <f>TCD!B3222</f>
        <v>FR</v>
      </c>
      <c r="J3222" t="str">
        <f>IF(COUNTIF(Zoning!B:B,I3222)=0,"inconnu",_xlfn.XLOOKUP(I3222,Zoning!B:B,Zoning!C:C))</f>
        <v>France</v>
      </c>
      <c r="K3222">
        <f>_xlfn.XLOOKUP(F3222,'Shipment Detail'!N:N,'Shipment Detail'!AB:AB)</f>
        <v>1</v>
      </c>
      <c r="L3222">
        <f>TCD!E3222</f>
        <v>8</v>
      </c>
      <c r="M3222" t="str">
        <f>IF(J3222="France","ST",_xlfn.XLOOKUP(F3222,'Shipment Detail'!N:N,'Shipment Detail'!E:E,""))</f>
        <v>ST</v>
      </c>
      <c r="N3222">
        <f t="shared" si="157"/>
        <v>0.2</v>
      </c>
      <c r="O3222" t="str">
        <f>IF(_xlfn.XLOOKUP(F3222,'Shipment Detail'!N:N,'Shipment Detail'!BM:BM)=0,"",_xlfn.XLOOKUP(F3222,'Shipment Detail'!N:N,'Shipment Detail'!BM:BM))</f>
        <v/>
      </c>
      <c r="R3222" t="str">
        <f>IF(_xlfn.XLOOKUP(F3222,'Shipment Detail'!N:N,'Shipment Detail'!AV:AV)&gt;60,10,"")</f>
        <v/>
      </c>
      <c r="T3222" s="3">
        <f>TCD!C3222</f>
        <v>7.120000000000001</v>
      </c>
    </row>
    <row r="3223" spans="1:20" x14ac:dyDescent="0.2">
      <c r="A3223" t="str">
        <f t="shared" si="155"/>
        <v>FEDEX FRANCE</v>
      </c>
      <c r="B3223" s="5">
        <f t="shared" si="156"/>
        <v>46174</v>
      </c>
      <c r="F3223" s="6">
        <f>TCD!A3223</f>
        <v>873600627989</v>
      </c>
      <c r="H3223" s="18" t="str">
        <f>TCD!F3223</f>
        <v>E</v>
      </c>
      <c r="I3223" t="str">
        <f>TCD!B3223</f>
        <v>FR</v>
      </c>
      <c r="J3223" t="str">
        <f>IF(COUNTIF(Zoning!B:B,I3223)=0,"inconnu",_xlfn.XLOOKUP(I3223,Zoning!B:B,Zoning!C:C))</f>
        <v>France</v>
      </c>
      <c r="K3223">
        <f>_xlfn.XLOOKUP(F3223,'Shipment Detail'!N:N,'Shipment Detail'!AB:AB)</f>
        <v>1</v>
      </c>
      <c r="L3223">
        <f>TCD!E3223</f>
        <v>5.5</v>
      </c>
      <c r="M3223" t="str">
        <f>IF(J3223="France","ST",_xlfn.XLOOKUP(F3223,'Shipment Detail'!N:N,'Shipment Detail'!E:E,""))</f>
        <v>ST</v>
      </c>
      <c r="N3223">
        <f t="shared" si="157"/>
        <v>0.2</v>
      </c>
      <c r="O3223" t="str">
        <f>IF(_xlfn.XLOOKUP(F3223,'Shipment Detail'!N:N,'Shipment Detail'!BM:BM)=0,"",_xlfn.XLOOKUP(F3223,'Shipment Detail'!N:N,'Shipment Detail'!BM:BM))</f>
        <v/>
      </c>
      <c r="R3223" t="str">
        <f>IF(_xlfn.XLOOKUP(F3223,'Shipment Detail'!N:N,'Shipment Detail'!AV:AV)&gt;60,10,"")</f>
        <v/>
      </c>
      <c r="T3223" s="3">
        <f>TCD!C3223</f>
        <v>6.4499999999999993</v>
      </c>
    </row>
    <row r="3224" spans="1:20" x14ac:dyDescent="0.2">
      <c r="A3224" t="str">
        <f t="shared" si="155"/>
        <v>FEDEX FRANCE</v>
      </c>
      <c r="B3224" s="5">
        <f t="shared" si="156"/>
        <v>46174</v>
      </c>
      <c r="F3224" s="6">
        <f>TCD!A3224</f>
        <v>873600651755</v>
      </c>
      <c r="H3224" s="18" t="str">
        <f>TCD!F3224</f>
        <v>E</v>
      </c>
      <c r="I3224" t="str">
        <f>TCD!B3224</f>
        <v>FR</v>
      </c>
      <c r="J3224" t="str">
        <f>IF(COUNTIF(Zoning!B:B,I3224)=0,"inconnu",_xlfn.XLOOKUP(I3224,Zoning!B:B,Zoning!C:C))</f>
        <v>France</v>
      </c>
      <c r="K3224">
        <f>_xlfn.XLOOKUP(F3224,'Shipment Detail'!N:N,'Shipment Detail'!AB:AB)</f>
        <v>6</v>
      </c>
      <c r="L3224">
        <f>TCD!E3224</f>
        <v>41.6</v>
      </c>
      <c r="M3224" t="str">
        <f>IF(J3224="France","ST",_xlfn.XLOOKUP(F3224,'Shipment Detail'!N:N,'Shipment Detail'!E:E,""))</f>
        <v>ST</v>
      </c>
      <c r="N3224">
        <f t="shared" si="157"/>
        <v>0.2</v>
      </c>
      <c r="O3224" t="str">
        <f>IF(_xlfn.XLOOKUP(F3224,'Shipment Detail'!N:N,'Shipment Detail'!BM:BM)=0,"",_xlfn.XLOOKUP(F3224,'Shipment Detail'!N:N,'Shipment Detail'!BM:BM))</f>
        <v/>
      </c>
      <c r="R3224" t="str">
        <f>IF(_xlfn.XLOOKUP(F3224,'Shipment Detail'!N:N,'Shipment Detail'!AV:AV)&gt;60,10,"")</f>
        <v/>
      </c>
      <c r="T3224" s="3">
        <f>TCD!C3224</f>
        <v>18.500000000000007</v>
      </c>
    </row>
    <row r="3225" spans="1:20" x14ac:dyDescent="0.2">
      <c r="A3225" t="str">
        <f t="shared" si="155"/>
        <v>FEDEX FRANCE</v>
      </c>
      <c r="B3225" s="5">
        <f t="shared" si="156"/>
        <v>46174</v>
      </c>
      <c r="F3225" s="6">
        <f>TCD!A3225</f>
        <v>873600680740</v>
      </c>
      <c r="H3225" s="18" t="str">
        <f>TCD!F3225</f>
        <v>E</v>
      </c>
      <c r="I3225" t="str">
        <f>TCD!B3225</f>
        <v>FR</v>
      </c>
      <c r="J3225" t="str">
        <f>IF(COUNTIF(Zoning!B:B,I3225)=0,"inconnu",_xlfn.XLOOKUP(I3225,Zoning!B:B,Zoning!C:C))</f>
        <v>France</v>
      </c>
      <c r="K3225">
        <f>_xlfn.XLOOKUP(F3225,'Shipment Detail'!N:N,'Shipment Detail'!AB:AB)</f>
        <v>2</v>
      </c>
      <c r="L3225">
        <f>TCD!E3225</f>
        <v>15.6</v>
      </c>
      <c r="M3225" t="str">
        <f>IF(J3225="France","ST",_xlfn.XLOOKUP(F3225,'Shipment Detail'!N:N,'Shipment Detail'!E:E,""))</f>
        <v>ST</v>
      </c>
      <c r="N3225">
        <f t="shared" si="157"/>
        <v>0.2</v>
      </c>
      <c r="O3225" t="str">
        <f>IF(_xlfn.XLOOKUP(F3225,'Shipment Detail'!N:N,'Shipment Detail'!BM:BM)=0,"",_xlfn.XLOOKUP(F3225,'Shipment Detail'!N:N,'Shipment Detail'!BM:BM))</f>
        <v/>
      </c>
      <c r="R3225" t="str">
        <f>IF(_xlfn.XLOOKUP(F3225,'Shipment Detail'!N:N,'Shipment Detail'!AV:AV)&gt;60,10,"")</f>
        <v/>
      </c>
      <c r="T3225" s="3">
        <f>TCD!C3225</f>
        <v>9.8000000000000007</v>
      </c>
    </row>
    <row r="3226" spans="1:20" x14ac:dyDescent="0.2">
      <c r="A3226" t="str">
        <f t="shared" si="155"/>
        <v>FEDEX FRANCE</v>
      </c>
      <c r="B3226" s="5">
        <f t="shared" si="156"/>
        <v>46174</v>
      </c>
      <c r="F3226" s="6">
        <f>TCD!A3226</f>
        <v>873600695191</v>
      </c>
      <c r="H3226" s="18" t="str">
        <f>TCD!F3226</f>
        <v>E</v>
      </c>
      <c r="I3226" t="str">
        <f>TCD!B3226</f>
        <v>FR</v>
      </c>
      <c r="J3226" t="str">
        <f>IF(COUNTIF(Zoning!B:B,I3226)=0,"inconnu",_xlfn.XLOOKUP(I3226,Zoning!B:B,Zoning!C:C))</f>
        <v>France</v>
      </c>
      <c r="K3226">
        <f>_xlfn.XLOOKUP(F3226,'Shipment Detail'!N:N,'Shipment Detail'!AB:AB)</f>
        <v>3</v>
      </c>
      <c r="L3226">
        <f>TCD!E3226</f>
        <v>18.600000000000001</v>
      </c>
      <c r="M3226" t="str">
        <f>IF(J3226="France","ST",_xlfn.XLOOKUP(F3226,'Shipment Detail'!N:N,'Shipment Detail'!E:E,""))</f>
        <v>ST</v>
      </c>
      <c r="N3226">
        <f t="shared" si="157"/>
        <v>0.2</v>
      </c>
      <c r="O3226" t="str">
        <f>IF(_xlfn.XLOOKUP(F3226,'Shipment Detail'!N:N,'Shipment Detail'!BM:BM)=0,"",_xlfn.XLOOKUP(F3226,'Shipment Detail'!N:N,'Shipment Detail'!BM:BM))</f>
        <v/>
      </c>
      <c r="R3226" t="str">
        <f>IF(_xlfn.XLOOKUP(F3226,'Shipment Detail'!N:N,'Shipment Detail'!AV:AV)&gt;60,10,"")</f>
        <v/>
      </c>
      <c r="T3226" s="3">
        <f>TCD!C3226</f>
        <v>10.800000000000004</v>
      </c>
    </row>
    <row r="3227" spans="1:20" x14ac:dyDescent="0.2">
      <c r="A3227" t="str">
        <f t="shared" si="155"/>
        <v>FEDEX FRANCE</v>
      </c>
      <c r="B3227" s="5">
        <f t="shared" si="156"/>
        <v>46174</v>
      </c>
      <c r="F3227" s="6">
        <f>TCD!A3227</f>
        <v>873600714010</v>
      </c>
      <c r="H3227" s="18" t="str">
        <f>TCD!F3227</f>
        <v>E</v>
      </c>
      <c r="I3227" t="str">
        <f>TCD!B3227</f>
        <v>FR</v>
      </c>
      <c r="J3227" t="str">
        <f>IF(COUNTIF(Zoning!B:B,I3227)=0,"inconnu",_xlfn.XLOOKUP(I3227,Zoning!B:B,Zoning!C:C))</f>
        <v>France</v>
      </c>
      <c r="K3227">
        <f>_xlfn.XLOOKUP(F3227,'Shipment Detail'!N:N,'Shipment Detail'!AB:AB)</f>
        <v>2</v>
      </c>
      <c r="L3227">
        <f>TCD!E3227</f>
        <v>15.2</v>
      </c>
      <c r="M3227" t="str">
        <f>IF(J3227="France","ST",_xlfn.XLOOKUP(F3227,'Shipment Detail'!N:N,'Shipment Detail'!E:E,""))</f>
        <v>ST</v>
      </c>
      <c r="N3227">
        <f t="shared" si="157"/>
        <v>0.2</v>
      </c>
      <c r="O3227" t="str">
        <f>IF(_xlfn.XLOOKUP(F3227,'Shipment Detail'!N:N,'Shipment Detail'!BM:BM)=0,"",_xlfn.XLOOKUP(F3227,'Shipment Detail'!N:N,'Shipment Detail'!BM:BM))</f>
        <v/>
      </c>
      <c r="R3227" t="str">
        <f>IF(_xlfn.XLOOKUP(F3227,'Shipment Detail'!N:N,'Shipment Detail'!AV:AV)&gt;60,10,"")</f>
        <v/>
      </c>
      <c r="T3227" s="3">
        <f>TCD!C3227</f>
        <v>9.8000000000000007</v>
      </c>
    </row>
    <row r="3228" spans="1:20" x14ac:dyDescent="0.2">
      <c r="A3228" t="str">
        <f t="shared" si="155"/>
        <v>FEDEX FRANCE</v>
      </c>
      <c r="B3228" s="5">
        <f t="shared" si="156"/>
        <v>46174</v>
      </c>
      <c r="F3228" s="6">
        <f>TCD!A3228</f>
        <v>873600726389</v>
      </c>
      <c r="H3228" s="18" t="str">
        <f>TCD!F3228</f>
        <v>E</v>
      </c>
      <c r="I3228" t="str">
        <f>TCD!B3228</f>
        <v>FR</v>
      </c>
      <c r="J3228" t="str">
        <f>IF(COUNTIF(Zoning!B:B,I3228)=0,"inconnu",_xlfn.XLOOKUP(I3228,Zoning!B:B,Zoning!C:C))</f>
        <v>France</v>
      </c>
      <c r="K3228">
        <f>_xlfn.XLOOKUP(F3228,'Shipment Detail'!N:N,'Shipment Detail'!AB:AB)</f>
        <v>4</v>
      </c>
      <c r="L3228">
        <f>TCD!E3228</f>
        <v>29.400000000000002</v>
      </c>
      <c r="M3228" t="str">
        <f>IF(J3228="France","ST",_xlfn.XLOOKUP(F3228,'Shipment Detail'!N:N,'Shipment Detail'!E:E,""))</f>
        <v>ST</v>
      </c>
      <c r="N3228">
        <f t="shared" si="157"/>
        <v>0.2</v>
      </c>
      <c r="O3228" t="str">
        <f>IF(_xlfn.XLOOKUP(F3228,'Shipment Detail'!N:N,'Shipment Detail'!BM:BM)=0,"",_xlfn.XLOOKUP(F3228,'Shipment Detail'!N:N,'Shipment Detail'!BM:BM))</f>
        <v/>
      </c>
      <c r="R3228" t="str">
        <f>IF(_xlfn.XLOOKUP(F3228,'Shipment Detail'!N:N,'Shipment Detail'!AV:AV)&gt;60,10,"")</f>
        <v/>
      </c>
      <c r="T3228" s="3">
        <f>TCD!C3228</f>
        <v>14.480000000000004</v>
      </c>
    </row>
    <row r="3229" spans="1:20" x14ac:dyDescent="0.2">
      <c r="A3229" t="str">
        <f t="shared" si="155"/>
        <v>FEDEX FRANCE</v>
      </c>
      <c r="B3229" s="5">
        <f t="shared" si="156"/>
        <v>46174</v>
      </c>
      <c r="F3229" s="6">
        <f>TCD!A3229</f>
        <v>873600745590</v>
      </c>
      <c r="H3229" s="18" t="str">
        <f>TCD!F3229</f>
        <v>E</v>
      </c>
      <c r="I3229" t="str">
        <f>TCD!B3229</f>
        <v>FR</v>
      </c>
      <c r="J3229" t="str">
        <f>IF(COUNTIF(Zoning!B:B,I3229)=0,"inconnu",_xlfn.XLOOKUP(I3229,Zoning!B:B,Zoning!C:C))</f>
        <v>France</v>
      </c>
      <c r="K3229">
        <f>_xlfn.XLOOKUP(F3229,'Shipment Detail'!N:N,'Shipment Detail'!AB:AB)</f>
        <v>4</v>
      </c>
      <c r="L3229">
        <f>TCD!E3229</f>
        <v>30</v>
      </c>
      <c r="M3229" t="str">
        <f>IF(J3229="France","ST",_xlfn.XLOOKUP(F3229,'Shipment Detail'!N:N,'Shipment Detail'!E:E,""))</f>
        <v>ST</v>
      </c>
      <c r="N3229">
        <f t="shared" si="157"/>
        <v>0.2</v>
      </c>
      <c r="O3229" t="str">
        <f>IF(_xlfn.XLOOKUP(F3229,'Shipment Detail'!N:N,'Shipment Detail'!BM:BM)=0,"",_xlfn.XLOOKUP(F3229,'Shipment Detail'!N:N,'Shipment Detail'!BM:BM))</f>
        <v/>
      </c>
      <c r="R3229" t="str">
        <f>IF(_xlfn.XLOOKUP(F3229,'Shipment Detail'!N:N,'Shipment Detail'!AV:AV)&gt;60,10,"")</f>
        <v/>
      </c>
      <c r="T3229" s="3">
        <f>TCD!C3229</f>
        <v>14.480000000000004</v>
      </c>
    </row>
    <row r="3230" spans="1:20" x14ac:dyDescent="0.2">
      <c r="A3230" t="str">
        <f t="shared" si="155"/>
        <v>FEDEX FRANCE</v>
      </c>
      <c r="B3230" s="5">
        <f t="shared" si="156"/>
        <v>46174</v>
      </c>
      <c r="F3230" s="6">
        <f>TCD!A3230</f>
        <v>873600762983</v>
      </c>
      <c r="H3230" s="18" t="str">
        <f>TCD!F3230</f>
        <v>E</v>
      </c>
      <c r="I3230" t="str">
        <f>TCD!B3230</f>
        <v>FR</v>
      </c>
      <c r="J3230" t="str">
        <f>IF(COUNTIF(Zoning!B:B,I3230)=0,"inconnu",_xlfn.XLOOKUP(I3230,Zoning!B:B,Zoning!C:C))</f>
        <v>France</v>
      </c>
      <c r="K3230">
        <f>_xlfn.XLOOKUP(F3230,'Shipment Detail'!N:N,'Shipment Detail'!AB:AB)</f>
        <v>1</v>
      </c>
      <c r="L3230">
        <f>TCD!E3230</f>
        <v>9</v>
      </c>
      <c r="M3230" t="str">
        <f>IF(J3230="France","ST",_xlfn.XLOOKUP(F3230,'Shipment Detail'!N:N,'Shipment Detail'!E:E,""))</f>
        <v>ST</v>
      </c>
      <c r="N3230">
        <f t="shared" si="157"/>
        <v>0.2</v>
      </c>
      <c r="O3230" t="str">
        <f>IF(_xlfn.XLOOKUP(F3230,'Shipment Detail'!N:N,'Shipment Detail'!BM:BM)=0,"",_xlfn.XLOOKUP(F3230,'Shipment Detail'!N:N,'Shipment Detail'!BM:BM))</f>
        <v/>
      </c>
      <c r="R3230" t="str">
        <f>IF(_xlfn.XLOOKUP(F3230,'Shipment Detail'!N:N,'Shipment Detail'!AV:AV)&gt;60,10,"")</f>
        <v/>
      </c>
      <c r="T3230" s="3">
        <f>TCD!C3230</f>
        <v>7.4600000000000009</v>
      </c>
    </row>
    <row r="3231" spans="1:20" x14ac:dyDescent="0.2">
      <c r="A3231" t="str">
        <f t="shared" si="155"/>
        <v>FEDEX FRANCE</v>
      </c>
      <c r="B3231" s="5">
        <f t="shared" si="156"/>
        <v>46174</v>
      </c>
      <c r="F3231" s="6">
        <f>TCD!A3231</f>
        <v>873600795893</v>
      </c>
      <c r="H3231" s="18" t="str">
        <f>TCD!F3231</f>
        <v>E</v>
      </c>
      <c r="I3231" t="str">
        <f>TCD!B3231</f>
        <v>FR</v>
      </c>
      <c r="J3231" t="str">
        <f>IF(COUNTIF(Zoning!B:B,I3231)=0,"inconnu",_xlfn.XLOOKUP(I3231,Zoning!B:B,Zoning!C:C))</f>
        <v>France</v>
      </c>
      <c r="K3231">
        <f>_xlfn.XLOOKUP(F3231,'Shipment Detail'!N:N,'Shipment Detail'!AB:AB)</f>
        <v>6</v>
      </c>
      <c r="L3231">
        <f>TCD!E3231</f>
        <v>31</v>
      </c>
      <c r="M3231" t="str">
        <f>IF(J3231="France","ST",_xlfn.XLOOKUP(F3231,'Shipment Detail'!N:N,'Shipment Detail'!E:E,""))</f>
        <v>ST</v>
      </c>
      <c r="N3231">
        <f t="shared" si="157"/>
        <v>0.2</v>
      </c>
      <c r="O3231" t="str">
        <f>IF(_xlfn.XLOOKUP(F3231,'Shipment Detail'!N:N,'Shipment Detail'!BM:BM)=0,"",_xlfn.XLOOKUP(F3231,'Shipment Detail'!N:N,'Shipment Detail'!BM:BM))</f>
        <v/>
      </c>
      <c r="R3231" t="str">
        <f>IF(_xlfn.XLOOKUP(F3231,'Shipment Detail'!N:N,'Shipment Detail'!AV:AV)&gt;60,10,"")</f>
        <v/>
      </c>
      <c r="T3231" s="3">
        <f>TCD!C3231</f>
        <v>14.82</v>
      </c>
    </row>
    <row r="3232" spans="1:20" x14ac:dyDescent="0.2">
      <c r="A3232" t="str">
        <f t="shared" si="155"/>
        <v>FEDEX FRANCE</v>
      </c>
      <c r="B3232" s="5">
        <f t="shared" si="156"/>
        <v>46174</v>
      </c>
      <c r="F3232" s="6">
        <f>TCD!A3232</f>
        <v>873600827160</v>
      </c>
      <c r="H3232" s="18" t="str">
        <f>TCD!F3232</f>
        <v>E</v>
      </c>
      <c r="I3232" t="str">
        <f>TCD!B3232</f>
        <v>FR</v>
      </c>
      <c r="J3232" t="str">
        <f>IF(COUNTIF(Zoning!B:B,I3232)=0,"inconnu",_xlfn.XLOOKUP(I3232,Zoning!B:B,Zoning!C:C))</f>
        <v>France</v>
      </c>
      <c r="K3232">
        <f>_xlfn.XLOOKUP(F3232,'Shipment Detail'!N:N,'Shipment Detail'!AB:AB)</f>
        <v>2</v>
      </c>
      <c r="L3232">
        <f>TCD!E3232</f>
        <v>14</v>
      </c>
      <c r="M3232" t="str">
        <f>IF(J3232="France","ST",_xlfn.XLOOKUP(F3232,'Shipment Detail'!N:N,'Shipment Detail'!E:E,""))</f>
        <v>ST</v>
      </c>
      <c r="N3232">
        <f t="shared" si="157"/>
        <v>0.2</v>
      </c>
      <c r="O3232" t="str">
        <f>IF(_xlfn.XLOOKUP(F3232,'Shipment Detail'!N:N,'Shipment Detail'!BM:BM)=0,"",_xlfn.XLOOKUP(F3232,'Shipment Detail'!N:N,'Shipment Detail'!BM:BM))</f>
        <v/>
      </c>
      <c r="R3232" t="str">
        <f>IF(_xlfn.XLOOKUP(F3232,'Shipment Detail'!N:N,'Shipment Detail'!AV:AV)&gt;60,10,"")</f>
        <v/>
      </c>
      <c r="T3232" s="3">
        <f>TCD!C3232</f>
        <v>9.1300000000000026</v>
      </c>
    </row>
    <row r="3233" spans="1:20" x14ac:dyDescent="0.2">
      <c r="A3233" t="str">
        <f t="shared" si="155"/>
        <v>FEDEX FRANCE</v>
      </c>
      <c r="B3233" s="5">
        <f t="shared" si="156"/>
        <v>46174</v>
      </c>
      <c r="F3233" s="6">
        <f>TCD!A3233</f>
        <v>873600859800</v>
      </c>
      <c r="H3233" s="18" t="str">
        <f>TCD!F3233</f>
        <v>E</v>
      </c>
      <c r="I3233" t="str">
        <f>TCD!B3233</f>
        <v>FR</v>
      </c>
      <c r="J3233" t="str">
        <f>IF(COUNTIF(Zoning!B:B,I3233)=0,"inconnu",_xlfn.XLOOKUP(I3233,Zoning!B:B,Zoning!C:C))</f>
        <v>France</v>
      </c>
      <c r="K3233">
        <f>_xlfn.XLOOKUP(F3233,'Shipment Detail'!N:N,'Shipment Detail'!AB:AB)</f>
        <v>6</v>
      </c>
      <c r="L3233">
        <f>TCD!E3233</f>
        <v>31</v>
      </c>
      <c r="M3233" t="str">
        <f>IF(J3233="France","ST",_xlfn.XLOOKUP(F3233,'Shipment Detail'!N:N,'Shipment Detail'!E:E,""))</f>
        <v>ST</v>
      </c>
      <c r="N3233">
        <f t="shared" si="157"/>
        <v>0.2</v>
      </c>
      <c r="O3233" t="str">
        <f>IF(_xlfn.XLOOKUP(F3233,'Shipment Detail'!N:N,'Shipment Detail'!BM:BM)=0,"",_xlfn.XLOOKUP(F3233,'Shipment Detail'!N:N,'Shipment Detail'!BM:BM))</f>
        <v/>
      </c>
      <c r="R3233" t="str">
        <f>IF(_xlfn.XLOOKUP(F3233,'Shipment Detail'!N:N,'Shipment Detail'!AV:AV)&gt;60,10,"")</f>
        <v/>
      </c>
      <c r="T3233" s="3">
        <f>TCD!C3233</f>
        <v>14.82</v>
      </c>
    </row>
    <row r="3234" spans="1:20" x14ac:dyDescent="0.2">
      <c r="A3234" t="str">
        <f t="shared" si="155"/>
        <v>FEDEX FRANCE</v>
      </c>
      <c r="B3234" s="5">
        <f t="shared" si="156"/>
        <v>46174</v>
      </c>
      <c r="F3234" s="6">
        <f>TCD!A3234</f>
        <v>873600981436</v>
      </c>
      <c r="H3234" s="18" t="str">
        <f>TCD!F3234</f>
        <v>E</v>
      </c>
      <c r="I3234" t="str">
        <f>TCD!B3234</f>
        <v>FR</v>
      </c>
      <c r="J3234" t="str">
        <f>IF(COUNTIF(Zoning!B:B,I3234)=0,"inconnu",_xlfn.XLOOKUP(I3234,Zoning!B:B,Zoning!C:C))</f>
        <v>France</v>
      </c>
      <c r="K3234">
        <f>_xlfn.XLOOKUP(F3234,'Shipment Detail'!N:N,'Shipment Detail'!AB:AB)</f>
        <v>9</v>
      </c>
      <c r="L3234">
        <f>TCD!E3234</f>
        <v>61.800000000000004</v>
      </c>
      <c r="M3234" t="str">
        <f>IF(J3234="France","ST",_xlfn.XLOOKUP(F3234,'Shipment Detail'!N:N,'Shipment Detail'!E:E,""))</f>
        <v>ST</v>
      </c>
      <c r="N3234">
        <f t="shared" si="157"/>
        <v>0.2</v>
      </c>
      <c r="O3234" t="str">
        <f>IF(_xlfn.XLOOKUP(F3234,'Shipment Detail'!N:N,'Shipment Detail'!BM:BM)=0,"",_xlfn.XLOOKUP(F3234,'Shipment Detail'!N:N,'Shipment Detail'!BM:BM))</f>
        <v/>
      </c>
      <c r="R3234" t="str">
        <f>IF(_xlfn.XLOOKUP(F3234,'Shipment Detail'!N:N,'Shipment Detail'!AV:AV)&gt;60,10,"")</f>
        <v/>
      </c>
      <c r="T3234" s="3">
        <f>TCD!C3234</f>
        <v>25.190000000000012</v>
      </c>
    </row>
    <row r="3235" spans="1:20" x14ac:dyDescent="0.2">
      <c r="A3235" t="str">
        <f t="shared" si="155"/>
        <v>FEDEX FRANCE</v>
      </c>
      <c r="B3235" s="5">
        <f t="shared" si="156"/>
        <v>46174</v>
      </c>
      <c r="F3235" s="6">
        <f>TCD!A3235</f>
        <v>873601023310</v>
      </c>
      <c r="H3235" s="18" t="str">
        <f>TCD!F3235</f>
        <v>E</v>
      </c>
      <c r="I3235" t="str">
        <f>TCD!B3235</f>
        <v>FR</v>
      </c>
      <c r="J3235" t="str">
        <f>IF(COUNTIF(Zoning!B:B,I3235)=0,"inconnu",_xlfn.XLOOKUP(I3235,Zoning!B:B,Zoning!C:C))</f>
        <v>France</v>
      </c>
      <c r="K3235">
        <f>_xlfn.XLOOKUP(F3235,'Shipment Detail'!N:N,'Shipment Detail'!AB:AB)</f>
        <v>2</v>
      </c>
      <c r="L3235">
        <f>TCD!E3235</f>
        <v>15.799999999999999</v>
      </c>
      <c r="M3235" t="str">
        <f>IF(J3235="France","ST",_xlfn.XLOOKUP(F3235,'Shipment Detail'!N:N,'Shipment Detail'!E:E,""))</f>
        <v>ST</v>
      </c>
      <c r="N3235">
        <f t="shared" si="157"/>
        <v>0.2</v>
      </c>
      <c r="O3235" t="str">
        <f>IF(_xlfn.XLOOKUP(F3235,'Shipment Detail'!N:N,'Shipment Detail'!BM:BM)=0,"",_xlfn.XLOOKUP(F3235,'Shipment Detail'!N:N,'Shipment Detail'!BM:BM))</f>
        <v/>
      </c>
      <c r="R3235" t="str">
        <f>IF(_xlfn.XLOOKUP(F3235,'Shipment Detail'!N:N,'Shipment Detail'!AV:AV)&gt;60,10,"")</f>
        <v/>
      </c>
      <c r="T3235" s="3">
        <f>TCD!C3235</f>
        <v>9.8000000000000007</v>
      </c>
    </row>
    <row r="3236" spans="1:20" x14ac:dyDescent="0.2">
      <c r="A3236" t="str">
        <f t="shared" si="155"/>
        <v>FEDEX FRANCE</v>
      </c>
      <c r="B3236" s="5">
        <f t="shared" si="156"/>
        <v>46174</v>
      </c>
      <c r="F3236" s="6">
        <f>TCD!A3236</f>
        <v>873601042121</v>
      </c>
      <c r="H3236" s="18" t="str">
        <f>TCD!F3236</f>
        <v>E</v>
      </c>
      <c r="I3236" t="str">
        <f>TCD!B3236</f>
        <v>FR</v>
      </c>
      <c r="J3236" t="str">
        <f>IF(COUNTIF(Zoning!B:B,I3236)=0,"inconnu",_xlfn.XLOOKUP(I3236,Zoning!B:B,Zoning!C:C))</f>
        <v>France</v>
      </c>
      <c r="K3236">
        <f>_xlfn.XLOOKUP(F3236,'Shipment Detail'!N:N,'Shipment Detail'!AB:AB)</f>
        <v>2</v>
      </c>
      <c r="L3236">
        <f>TCD!E3236</f>
        <v>15</v>
      </c>
      <c r="M3236" t="str">
        <f>IF(J3236="France","ST",_xlfn.XLOOKUP(F3236,'Shipment Detail'!N:N,'Shipment Detail'!E:E,""))</f>
        <v>ST</v>
      </c>
      <c r="N3236">
        <f t="shared" si="157"/>
        <v>0.2</v>
      </c>
      <c r="O3236" t="str">
        <f>IF(_xlfn.XLOOKUP(F3236,'Shipment Detail'!N:N,'Shipment Detail'!BM:BM)=0,"",_xlfn.XLOOKUP(F3236,'Shipment Detail'!N:N,'Shipment Detail'!BM:BM))</f>
        <v/>
      </c>
      <c r="R3236" t="str">
        <f>IF(_xlfn.XLOOKUP(F3236,'Shipment Detail'!N:N,'Shipment Detail'!AV:AV)&gt;60,10,"")</f>
        <v/>
      </c>
      <c r="T3236" s="3">
        <f>TCD!C3236</f>
        <v>9.4600000000000009</v>
      </c>
    </row>
    <row r="3237" spans="1:20" x14ac:dyDescent="0.2">
      <c r="A3237" t="str">
        <f t="shared" si="155"/>
        <v>FEDEX FRANCE</v>
      </c>
      <c r="B3237" s="5">
        <f t="shared" si="156"/>
        <v>46174</v>
      </c>
      <c r="F3237" s="6">
        <f>TCD!A3237</f>
        <v>873601056437</v>
      </c>
      <c r="H3237" s="18" t="str">
        <f>TCD!F3237</f>
        <v>E</v>
      </c>
      <c r="I3237" t="str">
        <f>TCD!B3237</f>
        <v>FR</v>
      </c>
      <c r="J3237" t="str">
        <f>IF(COUNTIF(Zoning!B:B,I3237)=0,"inconnu",_xlfn.XLOOKUP(I3237,Zoning!B:B,Zoning!C:C))</f>
        <v>France</v>
      </c>
      <c r="K3237">
        <f>_xlfn.XLOOKUP(F3237,'Shipment Detail'!N:N,'Shipment Detail'!AB:AB)</f>
        <v>1</v>
      </c>
      <c r="L3237">
        <f>TCD!E3237</f>
        <v>7</v>
      </c>
      <c r="M3237" t="str">
        <f>IF(J3237="France","ST",_xlfn.XLOOKUP(F3237,'Shipment Detail'!N:N,'Shipment Detail'!E:E,""))</f>
        <v>ST</v>
      </c>
      <c r="N3237">
        <f t="shared" si="157"/>
        <v>0.2</v>
      </c>
      <c r="O3237" t="str">
        <f>IF(_xlfn.XLOOKUP(F3237,'Shipment Detail'!N:N,'Shipment Detail'!BM:BM)=0,"",_xlfn.XLOOKUP(F3237,'Shipment Detail'!N:N,'Shipment Detail'!BM:BM))</f>
        <v/>
      </c>
      <c r="R3237" t="str">
        <f>IF(_xlfn.XLOOKUP(F3237,'Shipment Detail'!N:N,'Shipment Detail'!AV:AV)&gt;60,10,"")</f>
        <v/>
      </c>
      <c r="T3237" s="3">
        <f>TCD!C3237</f>
        <v>6.7899999999999991</v>
      </c>
    </row>
    <row r="3238" spans="1:20" x14ac:dyDescent="0.2">
      <c r="A3238" t="str">
        <f t="shared" si="155"/>
        <v>FEDEX FRANCE</v>
      </c>
      <c r="B3238" s="5">
        <f t="shared" si="156"/>
        <v>46174</v>
      </c>
      <c r="F3238" s="6">
        <f>TCD!A3238</f>
        <v>873601076586</v>
      </c>
      <c r="H3238" s="18" t="str">
        <f>TCD!F3238</f>
        <v>E</v>
      </c>
      <c r="I3238" t="str">
        <f>TCD!B3238</f>
        <v>FR</v>
      </c>
      <c r="J3238" t="str">
        <f>IF(COUNTIF(Zoning!B:B,I3238)=0,"inconnu",_xlfn.XLOOKUP(I3238,Zoning!B:B,Zoning!C:C))</f>
        <v>France</v>
      </c>
      <c r="K3238">
        <f>_xlfn.XLOOKUP(F3238,'Shipment Detail'!N:N,'Shipment Detail'!AB:AB)</f>
        <v>1</v>
      </c>
      <c r="L3238">
        <f>TCD!E3238</f>
        <v>5.0999999999999996</v>
      </c>
      <c r="M3238" t="str">
        <f>IF(J3238="France","ST",_xlfn.XLOOKUP(F3238,'Shipment Detail'!N:N,'Shipment Detail'!E:E,""))</f>
        <v>ST</v>
      </c>
      <c r="N3238">
        <f t="shared" si="157"/>
        <v>0.2</v>
      </c>
      <c r="O3238" t="str">
        <f>IF(_xlfn.XLOOKUP(F3238,'Shipment Detail'!N:N,'Shipment Detail'!BM:BM)=0,"",_xlfn.XLOOKUP(F3238,'Shipment Detail'!N:N,'Shipment Detail'!BM:BM))</f>
        <v/>
      </c>
      <c r="R3238" t="str">
        <f>IF(_xlfn.XLOOKUP(F3238,'Shipment Detail'!N:N,'Shipment Detail'!AV:AV)&gt;60,10,"")</f>
        <v/>
      </c>
      <c r="T3238" s="3">
        <f>TCD!C3238</f>
        <v>6.4499999999999993</v>
      </c>
    </row>
    <row r="3239" spans="1:20" x14ac:dyDescent="0.2">
      <c r="A3239" t="str">
        <f t="shared" si="155"/>
        <v>FEDEX FRANCE</v>
      </c>
      <c r="B3239" s="5">
        <f t="shared" si="156"/>
        <v>46174</v>
      </c>
      <c r="F3239" s="6">
        <f>TCD!A3239</f>
        <v>873601115500</v>
      </c>
      <c r="H3239" s="18" t="str">
        <f>TCD!F3239</f>
        <v>E</v>
      </c>
      <c r="I3239" t="str">
        <f>TCD!B3239</f>
        <v>FR</v>
      </c>
      <c r="J3239" t="str">
        <f>IF(COUNTIF(Zoning!B:B,I3239)=0,"inconnu",_xlfn.XLOOKUP(I3239,Zoning!B:B,Zoning!C:C))</f>
        <v>France</v>
      </c>
      <c r="K3239">
        <f>_xlfn.XLOOKUP(F3239,'Shipment Detail'!N:N,'Shipment Detail'!AB:AB)</f>
        <v>3</v>
      </c>
      <c r="L3239">
        <f>TCD!E3239</f>
        <v>19.200000000000003</v>
      </c>
      <c r="M3239" t="str">
        <f>IF(J3239="France","ST",_xlfn.XLOOKUP(F3239,'Shipment Detail'!N:N,'Shipment Detail'!E:E,""))</f>
        <v>ST</v>
      </c>
      <c r="N3239">
        <f t="shared" si="157"/>
        <v>0.2</v>
      </c>
      <c r="O3239" t="str">
        <f>IF(_xlfn.XLOOKUP(F3239,'Shipment Detail'!N:N,'Shipment Detail'!BM:BM)=0,"",_xlfn.XLOOKUP(F3239,'Shipment Detail'!N:N,'Shipment Detail'!BM:BM))</f>
        <v/>
      </c>
      <c r="R3239" t="str">
        <f>IF(_xlfn.XLOOKUP(F3239,'Shipment Detail'!N:N,'Shipment Detail'!AV:AV)&gt;60,10,"")</f>
        <v/>
      </c>
      <c r="T3239" s="3">
        <f>TCD!C3239</f>
        <v>11.14</v>
      </c>
    </row>
    <row r="3240" spans="1:20" x14ac:dyDescent="0.2">
      <c r="A3240" t="str">
        <f t="shared" si="155"/>
        <v>FEDEX FRANCE</v>
      </c>
      <c r="B3240" s="5">
        <f t="shared" si="156"/>
        <v>46174</v>
      </c>
      <c r="F3240" s="6">
        <f>TCD!A3240</f>
        <v>873601130782</v>
      </c>
      <c r="H3240" s="18" t="str">
        <f>TCD!F3240</f>
        <v>E</v>
      </c>
      <c r="I3240" t="str">
        <f>TCD!B3240</f>
        <v>FR</v>
      </c>
      <c r="J3240" t="str">
        <f>IF(COUNTIF(Zoning!B:B,I3240)=0,"inconnu",_xlfn.XLOOKUP(I3240,Zoning!B:B,Zoning!C:C))</f>
        <v>France</v>
      </c>
      <c r="K3240">
        <f>_xlfn.XLOOKUP(F3240,'Shipment Detail'!N:N,'Shipment Detail'!AB:AB)</f>
        <v>1</v>
      </c>
      <c r="L3240">
        <f>TCD!E3240</f>
        <v>4</v>
      </c>
      <c r="M3240" t="str">
        <f>IF(J3240="France","ST",_xlfn.XLOOKUP(F3240,'Shipment Detail'!N:N,'Shipment Detail'!E:E,""))</f>
        <v>ST</v>
      </c>
      <c r="N3240">
        <f t="shared" si="157"/>
        <v>0.2</v>
      </c>
      <c r="O3240" t="str">
        <f>IF(_xlfn.XLOOKUP(F3240,'Shipment Detail'!N:N,'Shipment Detail'!BM:BM)=0,"",_xlfn.XLOOKUP(F3240,'Shipment Detail'!N:N,'Shipment Detail'!BM:BM))</f>
        <v/>
      </c>
      <c r="R3240" t="str">
        <f>IF(_xlfn.XLOOKUP(F3240,'Shipment Detail'!N:N,'Shipment Detail'!AV:AV)&gt;60,10,"")</f>
        <v/>
      </c>
      <c r="T3240" s="3">
        <f>TCD!C3240</f>
        <v>5.7799999999999976</v>
      </c>
    </row>
    <row r="3241" spans="1:20" x14ac:dyDescent="0.2">
      <c r="A3241" t="str">
        <f t="shared" si="155"/>
        <v>FEDEX FRANCE</v>
      </c>
      <c r="B3241" s="5">
        <f t="shared" si="156"/>
        <v>46174</v>
      </c>
      <c r="F3241" s="6">
        <f>TCD!A3241</f>
        <v>873601151920</v>
      </c>
      <c r="H3241" s="18" t="str">
        <f>TCD!F3241</f>
        <v>E</v>
      </c>
      <c r="I3241" t="str">
        <f>TCD!B3241</f>
        <v>FR</v>
      </c>
      <c r="J3241" t="str">
        <f>IF(COUNTIF(Zoning!B:B,I3241)=0,"inconnu",_xlfn.XLOOKUP(I3241,Zoning!B:B,Zoning!C:C))</f>
        <v>France</v>
      </c>
      <c r="K3241">
        <f>_xlfn.XLOOKUP(F3241,'Shipment Detail'!N:N,'Shipment Detail'!AB:AB)</f>
        <v>5</v>
      </c>
      <c r="L3241">
        <f>TCD!E3241</f>
        <v>28</v>
      </c>
      <c r="M3241" t="str">
        <f>IF(J3241="France","ST",_xlfn.XLOOKUP(F3241,'Shipment Detail'!N:N,'Shipment Detail'!E:E,""))</f>
        <v>ST</v>
      </c>
      <c r="N3241">
        <f t="shared" si="157"/>
        <v>0.2</v>
      </c>
      <c r="O3241" t="str">
        <f>IF(_xlfn.XLOOKUP(F3241,'Shipment Detail'!N:N,'Shipment Detail'!BM:BM)=0,"",_xlfn.XLOOKUP(F3241,'Shipment Detail'!N:N,'Shipment Detail'!BM:BM))</f>
        <v/>
      </c>
      <c r="R3241" t="str">
        <f>IF(_xlfn.XLOOKUP(F3241,'Shipment Detail'!N:N,'Shipment Detail'!AV:AV)&gt;60,10,"")</f>
        <v/>
      </c>
      <c r="T3241" s="3">
        <f>TCD!C3241</f>
        <v>13.809999999999995</v>
      </c>
    </row>
    <row r="3242" spans="1:20" x14ac:dyDescent="0.2">
      <c r="A3242" t="str">
        <f t="shared" si="155"/>
        <v>FEDEX FRANCE</v>
      </c>
      <c r="B3242" s="5">
        <f t="shared" si="156"/>
        <v>46174</v>
      </c>
      <c r="F3242" s="6">
        <f>TCD!A3242</f>
        <v>873601214377</v>
      </c>
      <c r="H3242" s="18" t="str">
        <f>TCD!F3242</f>
        <v>E</v>
      </c>
      <c r="I3242" t="str">
        <f>TCD!B3242</f>
        <v>FR</v>
      </c>
      <c r="J3242" t="str">
        <f>IF(COUNTIF(Zoning!B:B,I3242)=0,"inconnu",_xlfn.XLOOKUP(I3242,Zoning!B:B,Zoning!C:C))</f>
        <v>France</v>
      </c>
      <c r="K3242">
        <f>_xlfn.XLOOKUP(F3242,'Shipment Detail'!N:N,'Shipment Detail'!AB:AB)</f>
        <v>5</v>
      </c>
      <c r="L3242">
        <f>TCD!E3242</f>
        <v>30.3</v>
      </c>
      <c r="M3242" t="str">
        <f>IF(J3242="France","ST",_xlfn.XLOOKUP(F3242,'Shipment Detail'!N:N,'Shipment Detail'!E:E,""))</f>
        <v>ST</v>
      </c>
      <c r="N3242">
        <f t="shared" si="157"/>
        <v>0.2</v>
      </c>
      <c r="O3242" t="str">
        <f>IF(_xlfn.XLOOKUP(F3242,'Shipment Detail'!N:N,'Shipment Detail'!BM:BM)=0,"",_xlfn.XLOOKUP(F3242,'Shipment Detail'!N:N,'Shipment Detail'!BM:BM))</f>
        <v/>
      </c>
      <c r="R3242" t="str">
        <f>IF(_xlfn.XLOOKUP(F3242,'Shipment Detail'!N:N,'Shipment Detail'!AV:AV)&gt;60,10,"")</f>
        <v/>
      </c>
      <c r="T3242" s="3">
        <f>TCD!C3242</f>
        <v>14.82</v>
      </c>
    </row>
    <row r="3243" spans="1:20" x14ac:dyDescent="0.2">
      <c r="A3243" t="str">
        <f t="shared" si="155"/>
        <v>FEDEX FRANCE</v>
      </c>
      <c r="B3243" s="5">
        <f t="shared" si="156"/>
        <v>46174</v>
      </c>
      <c r="F3243" s="6">
        <f>TCD!A3243</f>
        <v>873601274865</v>
      </c>
      <c r="H3243" s="18" t="str">
        <f>TCD!F3243</f>
        <v>E</v>
      </c>
      <c r="I3243" t="str">
        <f>TCD!B3243</f>
        <v>FR</v>
      </c>
      <c r="J3243" t="str">
        <f>IF(COUNTIF(Zoning!B:B,I3243)=0,"inconnu",_xlfn.XLOOKUP(I3243,Zoning!B:B,Zoning!C:C))</f>
        <v>France</v>
      </c>
      <c r="K3243">
        <f>_xlfn.XLOOKUP(F3243,'Shipment Detail'!N:N,'Shipment Detail'!AB:AB)</f>
        <v>3</v>
      </c>
      <c r="L3243">
        <f>TCD!E3243</f>
        <v>17.3</v>
      </c>
      <c r="M3243" t="str">
        <f>IF(J3243="France","ST",_xlfn.XLOOKUP(F3243,'Shipment Detail'!N:N,'Shipment Detail'!E:E,""))</f>
        <v>ST</v>
      </c>
      <c r="N3243">
        <f t="shared" si="157"/>
        <v>0.2</v>
      </c>
      <c r="O3243" t="str">
        <f>IF(_xlfn.XLOOKUP(F3243,'Shipment Detail'!N:N,'Shipment Detail'!BM:BM)=0,"",_xlfn.XLOOKUP(F3243,'Shipment Detail'!N:N,'Shipment Detail'!BM:BM))</f>
        <v/>
      </c>
      <c r="R3243" t="str">
        <f>IF(_xlfn.XLOOKUP(F3243,'Shipment Detail'!N:N,'Shipment Detail'!AV:AV)&gt;60,10,"")</f>
        <v/>
      </c>
      <c r="T3243" s="3">
        <f>TCD!C3243</f>
        <v>10.469999999999999</v>
      </c>
    </row>
    <row r="3244" spans="1:20" x14ac:dyDescent="0.2">
      <c r="A3244" t="str">
        <f t="shared" si="155"/>
        <v>FEDEX FRANCE</v>
      </c>
      <c r="B3244" s="5">
        <f t="shared" si="156"/>
        <v>46174</v>
      </c>
      <c r="F3244" s="6">
        <f>TCD!A3244</f>
        <v>873601289375</v>
      </c>
      <c r="H3244" s="18" t="str">
        <f>TCD!F3244</f>
        <v>E</v>
      </c>
      <c r="I3244" t="str">
        <f>TCD!B3244</f>
        <v>FR</v>
      </c>
      <c r="J3244" t="str">
        <f>IF(COUNTIF(Zoning!B:B,I3244)=0,"inconnu",_xlfn.XLOOKUP(I3244,Zoning!B:B,Zoning!C:C))</f>
        <v>France</v>
      </c>
      <c r="K3244">
        <f>_xlfn.XLOOKUP(F3244,'Shipment Detail'!N:N,'Shipment Detail'!AB:AB)</f>
        <v>3</v>
      </c>
      <c r="L3244">
        <f>TCD!E3244</f>
        <v>23.3</v>
      </c>
      <c r="M3244" t="str">
        <f>IF(J3244="France","ST",_xlfn.XLOOKUP(F3244,'Shipment Detail'!N:N,'Shipment Detail'!E:E,""))</f>
        <v>ST</v>
      </c>
      <c r="N3244">
        <f t="shared" si="157"/>
        <v>0.2</v>
      </c>
      <c r="O3244" t="str">
        <f>IF(_xlfn.XLOOKUP(F3244,'Shipment Detail'!N:N,'Shipment Detail'!BM:BM)=0,"",_xlfn.XLOOKUP(F3244,'Shipment Detail'!N:N,'Shipment Detail'!BM:BM))</f>
        <v/>
      </c>
      <c r="R3244" t="str">
        <f>IF(_xlfn.XLOOKUP(F3244,'Shipment Detail'!N:N,'Shipment Detail'!AV:AV)&gt;60,10,"")</f>
        <v/>
      </c>
      <c r="T3244" s="3">
        <f>TCD!C3244</f>
        <v>12.480000000000004</v>
      </c>
    </row>
    <row r="3245" spans="1:20" x14ac:dyDescent="0.2">
      <c r="A3245" t="str">
        <f t="shared" si="155"/>
        <v>FEDEX FRANCE</v>
      </c>
      <c r="B3245" s="5">
        <f t="shared" si="156"/>
        <v>46174</v>
      </c>
      <c r="F3245" s="6">
        <f>TCD!A3245</f>
        <v>873601337820</v>
      </c>
      <c r="H3245" s="18" t="str">
        <f>TCD!F3245</f>
        <v>E</v>
      </c>
      <c r="I3245" t="str">
        <f>TCD!B3245</f>
        <v>FR</v>
      </c>
      <c r="J3245" t="str">
        <f>IF(COUNTIF(Zoning!B:B,I3245)=0,"inconnu",_xlfn.XLOOKUP(I3245,Zoning!B:B,Zoning!C:C))</f>
        <v>France</v>
      </c>
      <c r="K3245">
        <f>_xlfn.XLOOKUP(F3245,'Shipment Detail'!N:N,'Shipment Detail'!AB:AB)</f>
        <v>3</v>
      </c>
      <c r="L3245">
        <f>TCD!E3245</f>
        <v>42.7</v>
      </c>
      <c r="M3245" t="str">
        <f>IF(J3245="France","ST",_xlfn.XLOOKUP(F3245,'Shipment Detail'!N:N,'Shipment Detail'!E:E,""))</f>
        <v>ST</v>
      </c>
      <c r="N3245">
        <f t="shared" si="157"/>
        <v>0.2</v>
      </c>
      <c r="O3245" t="str">
        <f>IF(_xlfn.XLOOKUP(F3245,'Shipment Detail'!N:N,'Shipment Detail'!BM:BM)=0,"",_xlfn.XLOOKUP(F3245,'Shipment Detail'!N:N,'Shipment Detail'!BM:BM))</f>
        <v/>
      </c>
      <c r="R3245">
        <f>IF(_xlfn.XLOOKUP(F3245,'Shipment Detail'!N:N,'Shipment Detail'!AV:AV)&gt;60,10,"")</f>
        <v>10</v>
      </c>
      <c r="T3245" s="3">
        <f>TCD!C3245</f>
        <v>18.829999999999998</v>
      </c>
    </row>
    <row r="3246" spans="1:20" x14ac:dyDescent="0.2">
      <c r="A3246" t="str">
        <f t="shared" si="155"/>
        <v>FEDEX FRANCE</v>
      </c>
      <c r="B3246" s="5">
        <f t="shared" si="156"/>
        <v>46174</v>
      </c>
      <c r="F3246" s="6">
        <f>TCD!A3246</f>
        <v>873601361353</v>
      </c>
      <c r="H3246" s="18" t="str">
        <f>TCD!F3246</f>
        <v>E</v>
      </c>
      <c r="I3246" t="str">
        <f>TCD!B3246</f>
        <v>FR</v>
      </c>
      <c r="J3246" t="str">
        <f>IF(COUNTIF(Zoning!B:B,I3246)=0,"inconnu",_xlfn.XLOOKUP(I3246,Zoning!B:B,Zoning!C:C))</f>
        <v>France</v>
      </c>
      <c r="K3246">
        <f>_xlfn.XLOOKUP(F3246,'Shipment Detail'!N:N,'Shipment Detail'!AB:AB)</f>
        <v>4</v>
      </c>
      <c r="L3246">
        <f>TCD!E3246</f>
        <v>22.5</v>
      </c>
      <c r="M3246" t="str">
        <f>IF(J3246="France","ST",_xlfn.XLOOKUP(F3246,'Shipment Detail'!N:N,'Shipment Detail'!E:E,""))</f>
        <v>ST</v>
      </c>
      <c r="N3246">
        <f t="shared" si="157"/>
        <v>0.2</v>
      </c>
      <c r="O3246" t="str">
        <f>IF(_xlfn.XLOOKUP(F3246,'Shipment Detail'!N:N,'Shipment Detail'!BM:BM)=0,"",_xlfn.XLOOKUP(F3246,'Shipment Detail'!N:N,'Shipment Detail'!BM:BM))</f>
        <v/>
      </c>
      <c r="R3246" t="str">
        <f>IF(_xlfn.XLOOKUP(F3246,'Shipment Detail'!N:N,'Shipment Detail'!AV:AV)&gt;60,10,"")</f>
        <v/>
      </c>
      <c r="T3246" s="3">
        <f>TCD!C3246</f>
        <v>12.14</v>
      </c>
    </row>
    <row r="3247" spans="1:20" x14ac:dyDescent="0.2">
      <c r="A3247" t="str">
        <f t="shared" si="155"/>
        <v>FEDEX FRANCE</v>
      </c>
      <c r="B3247" s="5">
        <f t="shared" si="156"/>
        <v>46174</v>
      </c>
      <c r="F3247" s="6">
        <f>TCD!A3247</f>
        <v>873601394160</v>
      </c>
      <c r="H3247" s="18" t="str">
        <f>TCD!F3247</f>
        <v>E</v>
      </c>
      <c r="I3247" t="str">
        <f>TCD!B3247</f>
        <v>FR</v>
      </c>
      <c r="J3247" t="str">
        <f>IF(COUNTIF(Zoning!B:B,I3247)=0,"inconnu",_xlfn.XLOOKUP(I3247,Zoning!B:B,Zoning!C:C))</f>
        <v>France</v>
      </c>
      <c r="K3247">
        <f>_xlfn.XLOOKUP(F3247,'Shipment Detail'!N:N,'Shipment Detail'!AB:AB)</f>
        <v>5</v>
      </c>
      <c r="L3247">
        <f>TCD!E3247</f>
        <v>29</v>
      </c>
      <c r="M3247" t="str">
        <f>IF(J3247="France","ST",_xlfn.XLOOKUP(F3247,'Shipment Detail'!N:N,'Shipment Detail'!E:E,""))</f>
        <v>ST</v>
      </c>
      <c r="N3247">
        <f t="shared" si="157"/>
        <v>0.2</v>
      </c>
      <c r="O3247" t="str">
        <f>IF(_xlfn.XLOOKUP(F3247,'Shipment Detail'!N:N,'Shipment Detail'!BM:BM)=0,"",_xlfn.XLOOKUP(F3247,'Shipment Detail'!N:N,'Shipment Detail'!BM:BM))</f>
        <v/>
      </c>
      <c r="R3247" t="str">
        <f>IF(_xlfn.XLOOKUP(F3247,'Shipment Detail'!N:N,'Shipment Detail'!AV:AV)&gt;60,10,"")</f>
        <v/>
      </c>
      <c r="T3247" s="3">
        <f>TCD!C3247</f>
        <v>14.150000000000006</v>
      </c>
    </row>
    <row r="3248" spans="1:20" x14ac:dyDescent="0.2">
      <c r="A3248" t="str">
        <f t="shared" si="155"/>
        <v>FEDEX FRANCE</v>
      </c>
      <c r="B3248" s="5">
        <f t="shared" si="156"/>
        <v>46174</v>
      </c>
      <c r="F3248" s="6">
        <f>TCD!A3248</f>
        <v>873601419352</v>
      </c>
      <c r="H3248" s="18" t="str">
        <f>TCD!F3248</f>
        <v>E</v>
      </c>
      <c r="I3248" t="str">
        <f>TCD!B3248</f>
        <v>FR</v>
      </c>
      <c r="J3248" t="str">
        <f>IF(COUNTIF(Zoning!B:B,I3248)=0,"inconnu",_xlfn.XLOOKUP(I3248,Zoning!B:B,Zoning!C:C))</f>
        <v>France</v>
      </c>
      <c r="K3248">
        <f>_xlfn.XLOOKUP(F3248,'Shipment Detail'!N:N,'Shipment Detail'!AB:AB)</f>
        <v>3</v>
      </c>
      <c r="L3248">
        <f>TCD!E3248</f>
        <v>17</v>
      </c>
      <c r="M3248" t="str">
        <f>IF(J3248="France","ST",_xlfn.XLOOKUP(F3248,'Shipment Detail'!N:N,'Shipment Detail'!E:E,""))</f>
        <v>ST</v>
      </c>
      <c r="N3248">
        <f t="shared" si="157"/>
        <v>0.2</v>
      </c>
      <c r="O3248" t="str">
        <f>IF(_xlfn.XLOOKUP(F3248,'Shipment Detail'!N:N,'Shipment Detail'!BM:BM)=0,"",_xlfn.XLOOKUP(F3248,'Shipment Detail'!N:N,'Shipment Detail'!BM:BM))</f>
        <v/>
      </c>
      <c r="R3248" t="str">
        <f>IF(_xlfn.XLOOKUP(F3248,'Shipment Detail'!N:N,'Shipment Detail'!AV:AV)&gt;60,10,"")</f>
        <v/>
      </c>
      <c r="T3248" s="3">
        <f>TCD!C3248</f>
        <v>10.129999999999995</v>
      </c>
    </row>
    <row r="3249" spans="1:20" x14ac:dyDescent="0.2">
      <c r="A3249" t="str">
        <f t="shared" si="155"/>
        <v>FEDEX FRANCE</v>
      </c>
      <c r="B3249" s="5">
        <f t="shared" si="156"/>
        <v>46174</v>
      </c>
      <c r="F3249" s="6">
        <f>TCD!A3249</f>
        <v>873601435922</v>
      </c>
      <c r="H3249" s="18" t="str">
        <f>TCD!F3249</f>
        <v>E</v>
      </c>
      <c r="I3249" t="str">
        <f>TCD!B3249</f>
        <v>FR</v>
      </c>
      <c r="J3249" t="str">
        <f>IF(COUNTIF(Zoning!B:B,I3249)=0,"inconnu",_xlfn.XLOOKUP(I3249,Zoning!B:B,Zoning!C:C))</f>
        <v>France</v>
      </c>
      <c r="K3249">
        <f>_xlfn.XLOOKUP(F3249,'Shipment Detail'!N:N,'Shipment Detail'!AB:AB)</f>
        <v>2</v>
      </c>
      <c r="L3249">
        <f>TCD!E3249</f>
        <v>14</v>
      </c>
      <c r="M3249" t="str">
        <f>IF(J3249="France","ST",_xlfn.XLOOKUP(F3249,'Shipment Detail'!N:N,'Shipment Detail'!E:E,""))</f>
        <v>ST</v>
      </c>
      <c r="N3249">
        <f t="shared" si="157"/>
        <v>0.2</v>
      </c>
      <c r="O3249" t="str">
        <f>IF(_xlfn.XLOOKUP(F3249,'Shipment Detail'!N:N,'Shipment Detail'!BM:BM)=0,"",_xlfn.XLOOKUP(F3249,'Shipment Detail'!N:N,'Shipment Detail'!BM:BM))</f>
        <v/>
      </c>
      <c r="R3249" t="str">
        <f>IF(_xlfn.XLOOKUP(F3249,'Shipment Detail'!N:N,'Shipment Detail'!AV:AV)&gt;60,10,"")</f>
        <v/>
      </c>
      <c r="T3249" s="3">
        <f>TCD!C3249</f>
        <v>9.1300000000000026</v>
      </c>
    </row>
    <row r="3250" spans="1:20" x14ac:dyDescent="0.2">
      <c r="A3250" t="str">
        <f t="shared" si="155"/>
        <v>FEDEX FRANCE</v>
      </c>
      <c r="B3250" s="5">
        <f t="shared" si="156"/>
        <v>46174</v>
      </c>
      <c r="F3250" s="6">
        <f>TCD!A3250</f>
        <v>873601449414</v>
      </c>
      <c r="H3250" s="18" t="str">
        <f>TCD!F3250</f>
        <v>E</v>
      </c>
      <c r="I3250" t="str">
        <f>TCD!B3250</f>
        <v>FR</v>
      </c>
      <c r="J3250" t="str">
        <f>IF(COUNTIF(Zoning!B:B,I3250)=0,"inconnu",_xlfn.XLOOKUP(I3250,Zoning!B:B,Zoning!C:C))</f>
        <v>France</v>
      </c>
      <c r="K3250">
        <f>_xlfn.XLOOKUP(F3250,'Shipment Detail'!N:N,'Shipment Detail'!AB:AB)</f>
        <v>2</v>
      </c>
      <c r="L3250">
        <f>TCD!E3250</f>
        <v>14</v>
      </c>
      <c r="M3250" t="str">
        <f>IF(J3250="France","ST",_xlfn.XLOOKUP(F3250,'Shipment Detail'!N:N,'Shipment Detail'!E:E,""))</f>
        <v>ST</v>
      </c>
      <c r="N3250">
        <f t="shared" si="157"/>
        <v>0.2</v>
      </c>
      <c r="O3250" t="str">
        <f>IF(_xlfn.XLOOKUP(F3250,'Shipment Detail'!N:N,'Shipment Detail'!BM:BM)=0,"",_xlfn.XLOOKUP(F3250,'Shipment Detail'!N:N,'Shipment Detail'!BM:BM))</f>
        <v/>
      </c>
      <c r="R3250" t="str">
        <f>IF(_xlfn.XLOOKUP(F3250,'Shipment Detail'!N:N,'Shipment Detail'!AV:AV)&gt;60,10,"")</f>
        <v/>
      </c>
      <c r="T3250" s="3">
        <f>TCD!C3250</f>
        <v>9.1300000000000026</v>
      </c>
    </row>
    <row r="3251" spans="1:20" x14ac:dyDescent="0.2">
      <c r="A3251" t="str">
        <f t="shared" si="155"/>
        <v>FEDEX FRANCE</v>
      </c>
      <c r="B3251" s="5">
        <f t="shared" si="156"/>
        <v>46174</v>
      </c>
      <c r="F3251" s="6">
        <f>TCD!A3251</f>
        <v>873601464425</v>
      </c>
      <c r="H3251" s="18" t="str">
        <f>TCD!F3251</f>
        <v>E</v>
      </c>
      <c r="I3251" t="str">
        <f>TCD!B3251</f>
        <v>FR</v>
      </c>
      <c r="J3251" t="str">
        <f>IF(COUNTIF(Zoning!B:B,I3251)=0,"inconnu",_xlfn.XLOOKUP(I3251,Zoning!B:B,Zoning!C:C))</f>
        <v>France</v>
      </c>
      <c r="K3251">
        <f>_xlfn.XLOOKUP(F3251,'Shipment Detail'!N:N,'Shipment Detail'!AB:AB)</f>
        <v>2</v>
      </c>
      <c r="L3251">
        <f>TCD!E3251</f>
        <v>16.600000000000001</v>
      </c>
      <c r="M3251" t="str">
        <f>IF(J3251="France","ST",_xlfn.XLOOKUP(F3251,'Shipment Detail'!N:N,'Shipment Detail'!E:E,""))</f>
        <v>ST</v>
      </c>
      <c r="N3251">
        <f t="shared" si="157"/>
        <v>0.2</v>
      </c>
      <c r="O3251" t="str">
        <f>IF(_xlfn.XLOOKUP(F3251,'Shipment Detail'!N:N,'Shipment Detail'!BM:BM)=0,"",_xlfn.XLOOKUP(F3251,'Shipment Detail'!N:N,'Shipment Detail'!BM:BM))</f>
        <v/>
      </c>
      <c r="R3251" t="str">
        <f>IF(_xlfn.XLOOKUP(F3251,'Shipment Detail'!N:N,'Shipment Detail'!AV:AV)&gt;60,10,"")</f>
        <v/>
      </c>
      <c r="T3251" s="3">
        <f>TCD!C3251</f>
        <v>10.129999999999995</v>
      </c>
    </row>
    <row r="3252" spans="1:20" x14ac:dyDescent="0.2">
      <c r="A3252" t="str">
        <f t="shared" si="155"/>
        <v>FEDEX FRANCE</v>
      </c>
      <c r="B3252" s="5">
        <f t="shared" si="156"/>
        <v>46174</v>
      </c>
      <c r="F3252" s="6">
        <f>TCD!A3252</f>
        <v>873601487460</v>
      </c>
      <c r="H3252" s="18" t="str">
        <f>TCD!F3252</f>
        <v>E</v>
      </c>
      <c r="I3252" t="str">
        <f>TCD!B3252</f>
        <v>FR</v>
      </c>
      <c r="J3252" t="str">
        <f>IF(COUNTIF(Zoning!B:B,I3252)=0,"inconnu",_xlfn.XLOOKUP(I3252,Zoning!B:B,Zoning!C:C))</f>
        <v>France</v>
      </c>
      <c r="K3252">
        <f>_xlfn.XLOOKUP(F3252,'Shipment Detail'!N:N,'Shipment Detail'!AB:AB)</f>
        <v>2</v>
      </c>
      <c r="L3252">
        <f>TCD!E3252</f>
        <v>16.5</v>
      </c>
      <c r="M3252" t="str">
        <f>IF(J3252="France","ST",_xlfn.XLOOKUP(F3252,'Shipment Detail'!N:N,'Shipment Detail'!E:E,""))</f>
        <v>ST</v>
      </c>
      <c r="N3252">
        <f t="shared" si="157"/>
        <v>0.2</v>
      </c>
      <c r="O3252" t="str">
        <f>IF(_xlfn.XLOOKUP(F3252,'Shipment Detail'!N:N,'Shipment Detail'!BM:BM)=0,"",_xlfn.XLOOKUP(F3252,'Shipment Detail'!N:N,'Shipment Detail'!BM:BM))</f>
        <v/>
      </c>
      <c r="R3252" t="str">
        <f>IF(_xlfn.XLOOKUP(F3252,'Shipment Detail'!N:N,'Shipment Detail'!AV:AV)&gt;60,10,"")</f>
        <v/>
      </c>
      <c r="T3252" s="3">
        <f>TCD!C3252</f>
        <v>10.129999999999995</v>
      </c>
    </row>
    <row r="3253" spans="1:20" x14ac:dyDescent="0.2">
      <c r="A3253" t="str">
        <f t="shared" si="155"/>
        <v>FEDEX FRANCE</v>
      </c>
      <c r="B3253" s="5">
        <f t="shared" si="156"/>
        <v>46174</v>
      </c>
      <c r="F3253" s="6">
        <f>TCD!A3253</f>
        <v>873601500736</v>
      </c>
      <c r="H3253" s="18" t="str">
        <f>TCD!F3253</f>
        <v>E</v>
      </c>
      <c r="I3253" t="str">
        <f>TCD!B3253</f>
        <v>FR</v>
      </c>
      <c r="J3253" t="str">
        <f>IF(COUNTIF(Zoning!B:B,I3253)=0,"inconnu",_xlfn.XLOOKUP(I3253,Zoning!B:B,Zoning!C:C))</f>
        <v>France</v>
      </c>
      <c r="K3253">
        <f>_xlfn.XLOOKUP(F3253,'Shipment Detail'!N:N,'Shipment Detail'!AB:AB)</f>
        <v>3</v>
      </c>
      <c r="L3253">
        <f>TCD!E3253</f>
        <v>18</v>
      </c>
      <c r="M3253" t="str">
        <f>IF(J3253="France","ST",_xlfn.XLOOKUP(F3253,'Shipment Detail'!N:N,'Shipment Detail'!E:E,""))</f>
        <v>ST</v>
      </c>
      <c r="N3253">
        <f t="shared" si="157"/>
        <v>0.2</v>
      </c>
      <c r="O3253" t="str">
        <f>IF(_xlfn.XLOOKUP(F3253,'Shipment Detail'!N:N,'Shipment Detail'!BM:BM)=0,"",_xlfn.XLOOKUP(F3253,'Shipment Detail'!N:N,'Shipment Detail'!BM:BM))</f>
        <v/>
      </c>
      <c r="R3253" t="str">
        <f>IF(_xlfn.XLOOKUP(F3253,'Shipment Detail'!N:N,'Shipment Detail'!AV:AV)&gt;60,10,"")</f>
        <v/>
      </c>
      <c r="T3253" s="3">
        <f>TCD!C3253</f>
        <v>10.469999999999999</v>
      </c>
    </row>
    <row r="3254" spans="1:20" x14ac:dyDescent="0.2">
      <c r="A3254" t="str">
        <f t="shared" si="155"/>
        <v>FEDEX FRANCE</v>
      </c>
      <c r="B3254" s="5">
        <f t="shared" si="156"/>
        <v>46174</v>
      </c>
      <c r="F3254" s="6">
        <f>TCD!A3254</f>
        <v>873601517889</v>
      </c>
      <c r="H3254" s="18" t="str">
        <f>TCD!F3254</f>
        <v>E</v>
      </c>
      <c r="I3254" t="str">
        <f>TCD!B3254</f>
        <v>FR</v>
      </c>
      <c r="J3254" t="str">
        <f>IF(COUNTIF(Zoning!B:B,I3254)=0,"inconnu",_xlfn.XLOOKUP(I3254,Zoning!B:B,Zoning!C:C))</f>
        <v>France</v>
      </c>
      <c r="K3254">
        <f>_xlfn.XLOOKUP(F3254,'Shipment Detail'!N:N,'Shipment Detail'!AB:AB)</f>
        <v>2</v>
      </c>
      <c r="L3254">
        <f>TCD!E3254</f>
        <v>9</v>
      </c>
      <c r="M3254" t="str">
        <f>IF(J3254="France","ST",_xlfn.XLOOKUP(F3254,'Shipment Detail'!N:N,'Shipment Detail'!E:E,""))</f>
        <v>ST</v>
      </c>
      <c r="N3254">
        <f t="shared" si="157"/>
        <v>0.2</v>
      </c>
      <c r="O3254" t="str">
        <f>IF(_xlfn.XLOOKUP(F3254,'Shipment Detail'!N:N,'Shipment Detail'!BM:BM)=0,"",_xlfn.XLOOKUP(F3254,'Shipment Detail'!N:N,'Shipment Detail'!BM:BM))</f>
        <v/>
      </c>
      <c r="R3254" t="str">
        <f>IF(_xlfn.XLOOKUP(F3254,'Shipment Detail'!N:N,'Shipment Detail'!AV:AV)&gt;60,10,"")</f>
        <v/>
      </c>
      <c r="T3254" s="3">
        <f>TCD!C3254</f>
        <v>7.4600000000000009</v>
      </c>
    </row>
    <row r="3255" spans="1:20" x14ac:dyDescent="0.2">
      <c r="A3255" t="str">
        <f t="shared" si="155"/>
        <v>FEDEX FRANCE</v>
      </c>
      <c r="B3255" s="5">
        <f t="shared" si="156"/>
        <v>46174</v>
      </c>
      <c r="F3255" s="6">
        <f>TCD!A3255</f>
        <v>873601532628</v>
      </c>
      <c r="H3255" s="18" t="str">
        <f>TCD!F3255</f>
        <v>E</v>
      </c>
      <c r="I3255" t="str">
        <f>TCD!B3255</f>
        <v>FR</v>
      </c>
      <c r="J3255" t="str">
        <f>IF(COUNTIF(Zoning!B:B,I3255)=0,"inconnu",_xlfn.XLOOKUP(I3255,Zoning!B:B,Zoning!C:C))</f>
        <v>France</v>
      </c>
      <c r="K3255">
        <f>_xlfn.XLOOKUP(F3255,'Shipment Detail'!N:N,'Shipment Detail'!AB:AB)</f>
        <v>2</v>
      </c>
      <c r="L3255">
        <f>TCD!E3255</f>
        <v>14</v>
      </c>
      <c r="M3255" t="str">
        <f>IF(J3255="France","ST",_xlfn.XLOOKUP(F3255,'Shipment Detail'!N:N,'Shipment Detail'!E:E,""))</f>
        <v>ST</v>
      </c>
      <c r="N3255">
        <f t="shared" si="157"/>
        <v>0.2</v>
      </c>
      <c r="O3255" t="str">
        <f>IF(_xlfn.XLOOKUP(F3255,'Shipment Detail'!N:N,'Shipment Detail'!BM:BM)=0,"",_xlfn.XLOOKUP(F3255,'Shipment Detail'!N:N,'Shipment Detail'!BM:BM))</f>
        <v/>
      </c>
      <c r="R3255" t="str">
        <f>IF(_xlfn.XLOOKUP(F3255,'Shipment Detail'!N:N,'Shipment Detail'!AV:AV)&gt;60,10,"")</f>
        <v/>
      </c>
      <c r="T3255" s="3">
        <f>TCD!C3255</f>
        <v>9.1300000000000026</v>
      </c>
    </row>
    <row r="3256" spans="1:20" x14ac:dyDescent="0.2">
      <c r="A3256" t="str">
        <f t="shared" si="155"/>
        <v>FEDEX FRANCE</v>
      </c>
      <c r="B3256" s="5">
        <f t="shared" si="156"/>
        <v>46174</v>
      </c>
      <c r="F3256" s="6">
        <f>TCD!A3256</f>
        <v>873601547892</v>
      </c>
      <c r="H3256" s="18" t="str">
        <f>TCD!F3256</f>
        <v>E</v>
      </c>
      <c r="I3256" t="str">
        <f>TCD!B3256</f>
        <v>FR</v>
      </c>
      <c r="J3256" t="str">
        <f>IF(COUNTIF(Zoning!B:B,I3256)=0,"inconnu",_xlfn.XLOOKUP(I3256,Zoning!B:B,Zoning!C:C))</f>
        <v>France</v>
      </c>
      <c r="K3256">
        <f>_xlfn.XLOOKUP(F3256,'Shipment Detail'!N:N,'Shipment Detail'!AB:AB)</f>
        <v>2</v>
      </c>
      <c r="L3256">
        <f>TCD!E3256</f>
        <v>14</v>
      </c>
      <c r="M3256" t="str">
        <f>IF(J3256="France","ST",_xlfn.XLOOKUP(F3256,'Shipment Detail'!N:N,'Shipment Detail'!E:E,""))</f>
        <v>ST</v>
      </c>
      <c r="N3256">
        <f t="shared" si="157"/>
        <v>0.2</v>
      </c>
      <c r="O3256" t="str">
        <f>IF(_xlfn.XLOOKUP(F3256,'Shipment Detail'!N:N,'Shipment Detail'!BM:BM)=0,"",_xlfn.XLOOKUP(F3256,'Shipment Detail'!N:N,'Shipment Detail'!BM:BM))</f>
        <v/>
      </c>
      <c r="R3256" t="str">
        <f>IF(_xlfn.XLOOKUP(F3256,'Shipment Detail'!N:N,'Shipment Detail'!AV:AV)&gt;60,10,"")</f>
        <v/>
      </c>
      <c r="T3256" s="3">
        <f>TCD!C3256</f>
        <v>9.1300000000000026</v>
      </c>
    </row>
    <row r="3257" spans="1:20" x14ac:dyDescent="0.2">
      <c r="A3257" t="str">
        <f t="shared" si="155"/>
        <v>FEDEX FRANCE</v>
      </c>
      <c r="B3257" s="5">
        <f t="shared" si="156"/>
        <v>46174</v>
      </c>
      <c r="F3257" s="6">
        <f>TCD!A3257</f>
        <v>873601562160</v>
      </c>
      <c r="H3257" s="18" t="str">
        <f>TCD!F3257</f>
        <v>E</v>
      </c>
      <c r="I3257" t="str">
        <f>TCD!B3257</f>
        <v>FR</v>
      </c>
      <c r="J3257" t="str">
        <f>IF(COUNTIF(Zoning!B:B,I3257)=0,"inconnu",_xlfn.XLOOKUP(I3257,Zoning!B:B,Zoning!C:C))</f>
        <v>France</v>
      </c>
      <c r="K3257">
        <f>_xlfn.XLOOKUP(F3257,'Shipment Detail'!N:N,'Shipment Detail'!AB:AB)</f>
        <v>3</v>
      </c>
      <c r="L3257">
        <f>TCD!E3257</f>
        <v>19.8</v>
      </c>
      <c r="M3257" t="str">
        <f>IF(J3257="France","ST",_xlfn.XLOOKUP(F3257,'Shipment Detail'!N:N,'Shipment Detail'!E:E,""))</f>
        <v>ST</v>
      </c>
      <c r="N3257">
        <f t="shared" si="157"/>
        <v>0.2</v>
      </c>
      <c r="O3257" t="str">
        <f>IF(_xlfn.XLOOKUP(F3257,'Shipment Detail'!N:N,'Shipment Detail'!BM:BM)=0,"",_xlfn.XLOOKUP(F3257,'Shipment Detail'!N:N,'Shipment Detail'!BM:BM))</f>
        <v/>
      </c>
      <c r="R3257" t="str">
        <f>IF(_xlfn.XLOOKUP(F3257,'Shipment Detail'!N:N,'Shipment Detail'!AV:AV)&gt;60,10,"")</f>
        <v/>
      </c>
      <c r="T3257" s="3">
        <f>TCD!C3257</f>
        <v>11.14</v>
      </c>
    </row>
    <row r="3258" spans="1:20" x14ac:dyDescent="0.2">
      <c r="A3258" t="str">
        <f t="shared" si="155"/>
        <v>FEDEX FRANCE</v>
      </c>
      <c r="B3258" s="5">
        <f t="shared" si="156"/>
        <v>46174</v>
      </c>
      <c r="F3258" s="6">
        <f>TCD!A3258</f>
        <v>873601582195</v>
      </c>
      <c r="H3258" s="18" t="str">
        <f>TCD!F3258</f>
        <v>E</v>
      </c>
      <c r="I3258" t="str">
        <f>TCD!B3258</f>
        <v>FR</v>
      </c>
      <c r="J3258" t="str">
        <f>IF(COUNTIF(Zoning!B:B,I3258)=0,"inconnu",_xlfn.XLOOKUP(I3258,Zoning!B:B,Zoning!C:C))</f>
        <v>France</v>
      </c>
      <c r="K3258">
        <f>_xlfn.XLOOKUP(F3258,'Shipment Detail'!N:N,'Shipment Detail'!AB:AB)</f>
        <v>3</v>
      </c>
      <c r="L3258">
        <f>TCD!E3258</f>
        <v>19.600000000000001</v>
      </c>
      <c r="M3258" t="str">
        <f>IF(J3258="France","ST",_xlfn.XLOOKUP(F3258,'Shipment Detail'!N:N,'Shipment Detail'!E:E,""))</f>
        <v>ST</v>
      </c>
      <c r="N3258">
        <f t="shared" si="157"/>
        <v>0.2</v>
      </c>
      <c r="O3258" t="str">
        <f>IF(_xlfn.XLOOKUP(F3258,'Shipment Detail'!N:N,'Shipment Detail'!BM:BM)=0,"",_xlfn.XLOOKUP(F3258,'Shipment Detail'!N:N,'Shipment Detail'!BM:BM))</f>
        <v/>
      </c>
      <c r="R3258" t="str">
        <f>IF(_xlfn.XLOOKUP(F3258,'Shipment Detail'!N:N,'Shipment Detail'!AV:AV)&gt;60,10,"")</f>
        <v/>
      </c>
      <c r="T3258" s="3">
        <f>TCD!C3258</f>
        <v>11.14</v>
      </c>
    </row>
    <row r="3259" spans="1:20" x14ac:dyDescent="0.2">
      <c r="A3259" t="str">
        <f t="shared" si="155"/>
        <v>FEDEX FRANCE</v>
      </c>
      <c r="B3259" s="5">
        <f t="shared" si="156"/>
        <v>46174</v>
      </c>
      <c r="F3259" s="6">
        <f>TCD!A3259</f>
        <v>873601599477</v>
      </c>
      <c r="H3259" s="18" t="str">
        <f>TCD!F3259</f>
        <v>E</v>
      </c>
      <c r="I3259" t="str">
        <f>TCD!B3259</f>
        <v>FR</v>
      </c>
      <c r="J3259" t="str">
        <f>IF(COUNTIF(Zoning!B:B,I3259)=0,"inconnu",_xlfn.XLOOKUP(I3259,Zoning!B:B,Zoning!C:C))</f>
        <v>France</v>
      </c>
      <c r="K3259">
        <f>_xlfn.XLOOKUP(F3259,'Shipment Detail'!N:N,'Shipment Detail'!AB:AB)</f>
        <v>2</v>
      </c>
      <c r="L3259">
        <f>TCD!E3259</f>
        <v>14</v>
      </c>
      <c r="M3259" t="str">
        <f>IF(J3259="France","ST",_xlfn.XLOOKUP(F3259,'Shipment Detail'!N:N,'Shipment Detail'!E:E,""))</f>
        <v>ST</v>
      </c>
      <c r="N3259">
        <f t="shared" si="157"/>
        <v>0.2</v>
      </c>
      <c r="O3259" t="str">
        <f>IF(_xlfn.XLOOKUP(F3259,'Shipment Detail'!N:N,'Shipment Detail'!BM:BM)=0,"",_xlfn.XLOOKUP(F3259,'Shipment Detail'!N:N,'Shipment Detail'!BM:BM))</f>
        <v/>
      </c>
      <c r="R3259" t="str">
        <f>IF(_xlfn.XLOOKUP(F3259,'Shipment Detail'!N:N,'Shipment Detail'!AV:AV)&gt;60,10,"")</f>
        <v/>
      </c>
      <c r="T3259" s="3">
        <f>TCD!C3259</f>
        <v>9.1300000000000026</v>
      </c>
    </row>
    <row r="3260" spans="1:20" x14ac:dyDescent="0.2">
      <c r="A3260" t="str">
        <f t="shared" si="155"/>
        <v>FEDEX FRANCE</v>
      </c>
      <c r="B3260" s="5">
        <f t="shared" si="156"/>
        <v>46174</v>
      </c>
      <c r="F3260" s="6">
        <f>TCD!A3260</f>
        <v>873601621380</v>
      </c>
      <c r="H3260" s="18" t="str">
        <f>TCD!F3260</f>
        <v>E</v>
      </c>
      <c r="I3260" t="str">
        <f>TCD!B3260</f>
        <v>FR</v>
      </c>
      <c r="J3260" t="str">
        <f>IF(COUNTIF(Zoning!B:B,I3260)=0,"inconnu",_xlfn.XLOOKUP(I3260,Zoning!B:B,Zoning!C:C))</f>
        <v>France</v>
      </c>
      <c r="K3260">
        <f>_xlfn.XLOOKUP(F3260,'Shipment Detail'!N:N,'Shipment Detail'!AB:AB)</f>
        <v>3</v>
      </c>
      <c r="L3260">
        <f>TCD!E3260</f>
        <v>16</v>
      </c>
      <c r="M3260" t="str">
        <f>IF(J3260="France","ST",_xlfn.XLOOKUP(F3260,'Shipment Detail'!N:N,'Shipment Detail'!E:E,""))</f>
        <v>ST</v>
      </c>
      <c r="N3260">
        <f t="shared" si="157"/>
        <v>0.2</v>
      </c>
      <c r="O3260" t="str">
        <f>IF(_xlfn.XLOOKUP(F3260,'Shipment Detail'!N:N,'Shipment Detail'!BM:BM)=0,"",_xlfn.XLOOKUP(F3260,'Shipment Detail'!N:N,'Shipment Detail'!BM:BM))</f>
        <v/>
      </c>
      <c r="R3260" t="str">
        <f>IF(_xlfn.XLOOKUP(F3260,'Shipment Detail'!N:N,'Shipment Detail'!AV:AV)&gt;60,10,"")</f>
        <v/>
      </c>
      <c r="T3260" s="3">
        <f>TCD!C3260</f>
        <v>9.8000000000000007</v>
      </c>
    </row>
    <row r="3261" spans="1:20" x14ac:dyDescent="0.2">
      <c r="A3261" t="str">
        <f t="shared" si="155"/>
        <v>FEDEX FRANCE</v>
      </c>
      <c r="B3261" s="5">
        <f t="shared" si="156"/>
        <v>46174</v>
      </c>
      <c r="F3261" s="6">
        <f>TCD!A3261</f>
        <v>873601642139</v>
      </c>
      <c r="H3261" s="18" t="str">
        <f>TCD!F3261</f>
        <v>E</v>
      </c>
      <c r="I3261" t="str">
        <f>TCD!B3261</f>
        <v>FR</v>
      </c>
      <c r="J3261" t="str">
        <f>IF(COUNTIF(Zoning!B:B,I3261)=0,"inconnu",_xlfn.XLOOKUP(I3261,Zoning!B:B,Zoning!C:C))</f>
        <v>France</v>
      </c>
      <c r="K3261">
        <f>_xlfn.XLOOKUP(F3261,'Shipment Detail'!N:N,'Shipment Detail'!AB:AB)</f>
        <v>4</v>
      </c>
      <c r="L3261">
        <f>TCD!E3261</f>
        <v>15.799999999999999</v>
      </c>
      <c r="M3261" t="str">
        <f>IF(J3261="France","ST",_xlfn.XLOOKUP(F3261,'Shipment Detail'!N:N,'Shipment Detail'!E:E,""))</f>
        <v>ST</v>
      </c>
      <c r="N3261">
        <f t="shared" si="157"/>
        <v>0.2</v>
      </c>
      <c r="O3261" t="str">
        <f>IF(_xlfn.XLOOKUP(F3261,'Shipment Detail'!N:N,'Shipment Detail'!BM:BM)=0,"",_xlfn.XLOOKUP(F3261,'Shipment Detail'!N:N,'Shipment Detail'!BM:BM))</f>
        <v/>
      </c>
      <c r="R3261" t="str">
        <f>IF(_xlfn.XLOOKUP(F3261,'Shipment Detail'!N:N,'Shipment Detail'!AV:AV)&gt;60,10,"")</f>
        <v/>
      </c>
      <c r="T3261" s="3">
        <f>TCD!C3261</f>
        <v>9.8000000000000007</v>
      </c>
    </row>
    <row r="3262" spans="1:20" x14ac:dyDescent="0.2">
      <c r="A3262" t="str">
        <f t="shared" si="155"/>
        <v>FEDEX FRANCE</v>
      </c>
      <c r="B3262" s="5">
        <f t="shared" si="156"/>
        <v>46174</v>
      </c>
      <c r="F3262" s="6">
        <f>TCD!A3262</f>
        <v>873601668128</v>
      </c>
      <c r="H3262" s="18" t="str">
        <f>TCD!F3262</f>
        <v>E</v>
      </c>
      <c r="I3262" t="str">
        <f>TCD!B3262</f>
        <v>FR</v>
      </c>
      <c r="J3262" t="str">
        <f>IF(COUNTIF(Zoning!B:B,I3262)=0,"inconnu",_xlfn.XLOOKUP(I3262,Zoning!B:B,Zoning!C:C))</f>
        <v>France</v>
      </c>
      <c r="K3262">
        <f>_xlfn.XLOOKUP(F3262,'Shipment Detail'!N:N,'Shipment Detail'!AB:AB)</f>
        <v>9</v>
      </c>
      <c r="L3262">
        <f>TCD!E3262</f>
        <v>46</v>
      </c>
      <c r="M3262" t="str">
        <f>IF(J3262="France","ST",_xlfn.XLOOKUP(F3262,'Shipment Detail'!N:N,'Shipment Detail'!E:E,""))</f>
        <v>ST</v>
      </c>
      <c r="N3262">
        <f t="shared" si="157"/>
        <v>0.2</v>
      </c>
      <c r="O3262" t="str">
        <f>IF(_xlfn.XLOOKUP(F3262,'Shipment Detail'!N:N,'Shipment Detail'!BM:BM)=0,"",_xlfn.XLOOKUP(F3262,'Shipment Detail'!N:N,'Shipment Detail'!BM:BM))</f>
        <v/>
      </c>
      <c r="R3262" t="str">
        <f>IF(_xlfn.XLOOKUP(F3262,'Shipment Detail'!N:N,'Shipment Detail'!AV:AV)&gt;60,10,"")</f>
        <v/>
      </c>
      <c r="T3262" s="3">
        <f>TCD!C3262</f>
        <v>19.840000000000003</v>
      </c>
    </row>
    <row r="3263" spans="1:20" x14ac:dyDescent="0.2">
      <c r="A3263" t="str">
        <f t="shared" si="155"/>
        <v>FEDEX FRANCE</v>
      </c>
      <c r="B3263" s="5">
        <f t="shared" si="156"/>
        <v>46174</v>
      </c>
      <c r="F3263" s="6">
        <f>TCD!A3263</f>
        <v>873601712882</v>
      </c>
      <c r="H3263" s="18" t="str">
        <f>TCD!F3263</f>
        <v>E</v>
      </c>
      <c r="I3263" t="str">
        <f>TCD!B3263</f>
        <v>FR</v>
      </c>
      <c r="J3263" t="str">
        <f>IF(COUNTIF(Zoning!B:B,I3263)=0,"inconnu",_xlfn.XLOOKUP(I3263,Zoning!B:B,Zoning!C:C))</f>
        <v>France</v>
      </c>
      <c r="K3263">
        <f>_xlfn.XLOOKUP(F3263,'Shipment Detail'!N:N,'Shipment Detail'!AB:AB)</f>
        <v>5</v>
      </c>
      <c r="L3263">
        <f>TCD!E3263</f>
        <v>34</v>
      </c>
      <c r="M3263" t="str">
        <f>IF(J3263="France","ST",_xlfn.XLOOKUP(F3263,'Shipment Detail'!N:N,'Shipment Detail'!E:E,""))</f>
        <v>ST</v>
      </c>
      <c r="N3263">
        <f t="shared" si="157"/>
        <v>0.2</v>
      </c>
      <c r="O3263" t="str">
        <f>IF(_xlfn.XLOOKUP(F3263,'Shipment Detail'!N:N,'Shipment Detail'!BM:BM)=0,"",_xlfn.XLOOKUP(F3263,'Shipment Detail'!N:N,'Shipment Detail'!BM:BM))</f>
        <v/>
      </c>
      <c r="R3263" t="str">
        <f>IF(_xlfn.XLOOKUP(F3263,'Shipment Detail'!N:N,'Shipment Detail'!AV:AV)&gt;60,10,"")</f>
        <v/>
      </c>
      <c r="T3263" s="3">
        <f>TCD!C3263</f>
        <v>15.830000000000005</v>
      </c>
    </row>
    <row r="3264" spans="1:20" x14ac:dyDescent="0.2">
      <c r="A3264" t="str">
        <f t="shared" si="155"/>
        <v>FEDEX FRANCE</v>
      </c>
      <c r="B3264" s="5">
        <f t="shared" si="156"/>
        <v>46174</v>
      </c>
      <c r="F3264" s="6">
        <f>TCD!A3264</f>
        <v>873602220883</v>
      </c>
      <c r="H3264" s="18" t="str">
        <f>TCD!F3264</f>
        <v>E</v>
      </c>
      <c r="I3264" t="str">
        <f>TCD!B3264</f>
        <v>FR</v>
      </c>
      <c r="J3264" t="str">
        <f>IF(COUNTIF(Zoning!B:B,I3264)=0,"inconnu",_xlfn.XLOOKUP(I3264,Zoning!B:B,Zoning!C:C))</f>
        <v>France</v>
      </c>
      <c r="K3264">
        <f>_xlfn.XLOOKUP(F3264,'Shipment Detail'!N:N,'Shipment Detail'!AB:AB)</f>
        <v>7</v>
      </c>
      <c r="L3264">
        <f>TCD!E3264</f>
        <v>36.300000000000004</v>
      </c>
      <c r="M3264" t="str">
        <f>IF(J3264="France","ST",_xlfn.XLOOKUP(F3264,'Shipment Detail'!N:N,'Shipment Detail'!E:E,""))</f>
        <v>ST</v>
      </c>
      <c r="N3264">
        <f t="shared" si="157"/>
        <v>0.2</v>
      </c>
      <c r="O3264" t="str">
        <f>IF(_xlfn.XLOOKUP(F3264,'Shipment Detail'!N:N,'Shipment Detail'!BM:BM)=0,"",_xlfn.XLOOKUP(F3264,'Shipment Detail'!N:N,'Shipment Detail'!BM:BM))</f>
        <v/>
      </c>
      <c r="R3264" t="str">
        <f>IF(_xlfn.XLOOKUP(F3264,'Shipment Detail'!N:N,'Shipment Detail'!AV:AV)&gt;60,10,"")</f>
        <v/>
      </c>
      <c r="T3264" s="3">
        <f>TCD!C3264</f>
        <v>16.830000000000005</v>
      </c>
    </row>
    <row r="3265" spans="1:20" x14ac:dyDescent="0.2">
      <c r="A3265" t="str">
        <f t="shared" si="155"/>
        <v>FEDEX FRANCE</v>
      </c>
      <c r="B3265" s="5">
        <f t="shared" si="156"/>
        <v>46174</v>
      </c>
      <c r="F3265" s="6">
        <f>TCD!A3265</f>
        <v>873602277643</v>
      </c>
      <c r="H3265" s="18" t="str">
        <f>TCD!F3265</f>
        <v>E</v>
      </c>
      <c r="I3265" t="str">
        <f>TCD!B3265</f>
        <v>FR</v>
      </c>
      <c r="J3265" t="str">
        <f>IF(COUNTIF(Zoning!B:B,I3265)=0,"inconnu",_xlfn.XLOOKUP(I3265,Zoning!B:B,Zoning!C:C))</f>
        <v>France</v>
      </c>
      <c r="K3265">
        <f>_xlfn.XLOOKUP(F3265,'Shipment Detail'!N:N,'Shipment Detail'!AB:AB)</f>
        <v>2</v>
      </c>
      <c r="L3265">
        <f>TCD!E3265</f>
        <v>14</v>
      </c>
      <c r="M3265" t="str">
        <f>IF(J3265="France","ST",_xlfn.XLOOKUP(F3265,'Shipment Detail'!N:N,'Shipment Detail'!E:E,""))</f>
        <v>ST</v>
      </c>
      <c r="N3265">
        <f t="shared" si="157"/>
        <v>0.2</v>
      </c>
      <c r="O3265" t="str">
        <f>IF(_xlfn.XLOOKUP(F3265,'Shipment Detail'!N:N,'Shipment Detail'!BM:BM)=0,"",_xlfn.XLOOKUP(F3265,'Shipment Detail'!N:N,'Shipment Detail'!BM:BM))</f>
        <v/>
      </c>
      <c r="R3265" t="str">
        <f>IF(_xlfn.XLOOKUP(F3265,'Shipment Detail'!N:N,'Shipment Detail'!AV:AV)&gt;60,10,"")</f>
        <v/>
      </c>
      <c r="T3265" s="3">
        <f>TCD!C3265</f>
        <v>9.1300000000000026</v>
      </c>
    </row>
    <row r="3266" spans="1:20" x14ac:dyDescent="0.2">
      <c r="A3266" t="str">
        <f t="shared" si="155"/>
        <v>FEDEX FRANCE</v>
      </c>
      <c r="B3266" s="5">
        <f t="shared" si="156"/>
        <v>46174</v>
      </c>
      <c r="F3266" s="6">
        <f>TCD!A3266</f>
        <v>873602349462</v>
      </c>
      <c r="H3266" s="18" t="str">
        <f>TCD!F3266</f>
        <v>E</v>
      </c>
      <c r="I3266" t="str">
        <f>TCD!B3266</f>
        <v>FR</v>
      </c>
      <c r="J3266" t="str">
        <f>IF(COUNTIF(Zoning!B:B,I3266)=0,"inconnu",_xlfn.XLOOKUP(I3266,Zoning!B:B,Zoning!C:C))</f>
        <v>France</v>
      </c>
      <c r="K3266">
        <f>_xlfn.XLOOKUP(F3266,'Shipment Detail'!N:N,'Shipment Detail'!AB:AB)</f>
        <v>7</v>
      </c>
      <c r="L3266">
        <f>TCD!E3266</f>
        <v>42.5</v>
      </c>
      <c r="M3266" t="str">
        <f>IF(J3266="France","ST",_xlfn.XLOOKUP(F3266,'Shipment Detail'!N:N,'Shipment Detail'!E:E,""))</f>
        <v>ST</v>
      </c>
      <c r="N3266">
        <f t="shared" si="157"/>
        <v>0.2</v>
      </c>
      <c r="O3266" t="str">
        <f>IF(_xlfn.XLOOKUP(F3266,'Shipment Detail'!N:N,'Shipment Detail'!BM:BM)=0,"",_xlfn.XLOOKUP(F3266,'Shipment Detail'!N:N,'Shipment Detail'!BM:BM))</f>
        <v/>
      </c>
      <c r="R3266" t="str">
        <f>IF(_xlfn.XLOOKUP(F3266,'Shipment Detail'!N:N,'Shipment Detail'!AV:AV)&gt;60,10,"")</f>
        <v/>
      </c>
      <c r="T3266" s="3">
        <f>TCD!C3266</f>
        <v>18.829999999999998</v>
      </c>
    </row>
    <row r="3267" spans="1:20" x14ac:dyDescent="0.2">
      <c r="A3267" t="str">
        <f t="shared" si="155"/>
        <v>FEDEX FRANCE</v>
      </c>
      <c r="B3267" s="5">
        <f t="shared" si="156"/>
        <v>46174</v>
      </c>
      <c r="F3267" s="6">
        <f>TCD!A3267</f>
        <v>873602382314</v>
      </c>
      <c r="H3267" s="18" t="str">
        <f>TCD!F3267</f>
        <v>E</v>
      </c>
      <c r="I3267" t="str">
        <f>TCD!B3267</f>
        <v>FR</v>
      </c>
      <c r="J3267" t="str">
        <f>IF(COUNTIF(Zoning!B:B,I3267)=0,"inconnu",_xlfn.XLOOKUP(I3267,Zoning!B:B,Zoning!C:C))</f>
        <v>France</v>
      </c>
      <c r="K3267">
        <f>_xlfn.XLOOKUP(F3267,'Shipment Detail'!N:N,'Shipment Detail'!AB:AB)</f>
        <v>2</v>
      </c>
      <c r="L3267">
        <f>TCD!E3267</f>
        <v>14</v>
      </c>
      <c r="M3267" t="str">
        <f>IF(J3267="France","ST",_xlfn.XLOOKUP(F3267,'Shipment Detail'!N:N,'Shipment Detail'!E:E,""))</f>
        <v>ST</v>
      </c>
      <c r="N3267">
        <f t="shared" si="157"/>
        <v>0.2</v>
      </c>
      <c r="O3267" t="str">
        <f>IF(_xlfn.XLOOKUP(F3267,'Shipment Detail'!N:N,'Shipment Detail'!BM:BM)=0,"",_xlfn.XLOOKUP(F3267,'Shipment Detail'!N:N,'Shipment Detail'!BM:BM))</f>
        <v/>
      </c>
      <c r="R3267" t="str">
        <f>IF(_xlfn.XLOOKUP(F3267,'Shipment Detail'!N:N,'Shipment Detail'!AV:AV)&gt;60,10,"")</f>
        <v/>
      </c>
      <c r="T3267" s="3">
        <f>TCD!C3267</f>
        <v>9.1300000000000026</v>
      </c>
    </row>
    <row r="3268" spans="1:20" x14ac:dyDescent="0.2">
      <c r="A3268" t="str">
        <f t="shared" si="155"/>
        <v>FEDEX FRANCE</v>
      </c>
      <c r="B3268" s="5">
        <f t="shared" si="156"/>
        <v>46174</v>
      </c>
      <c r="F3268" s="6">
        <f>TCD!A3268</f>
        <v>873602426821</v>
      </c>
      <c r="H3268" s="18" t="str">
        <f>TCD!F3268</f>
        <v>E</v>
      </c>
      <c r="I3268" t="str">
        <f>TCD!B3268</f>
        <v>FR</v>
      </c>
      <c r="J3268" t="str">
        <f>IF(COUNTIF(Zoning!B:B,I3268)=0,"inconnu",_xlfn.XLOOKUP(I3268,Zoning!B:B,Zoning!C:C))</f>
        <v>France</v>
      </c>
      <c r="K3268">
        <f>_xlfn.XLOOKUP(F3268,'Shipment Detail'!N:N,'Shipment Detail'!AB:AB)</f>
        <v>1</v>
      </c>
      <c r="L3268">
        <f>TCD!E3268</f>
        <v>3.7</v>
      </c>
      <c r="M3268" t="str">
        <f>IF(J3268="France","ST",_xlfn.XLOOKUP(F3268,'Shipment Detail'!N:N,'Shipment Detail'!E:E,""))</f>
        <v>ST</v>
      </c>
      <c r="N3268">
        <f t="shared" si="157"/>
        <v>0.2</v>
      </c>
      <c r="O3268" t="str">
        <f>IF(_xlfn.XLOOKUP(F3268,'Shipment Detail'!N:N,'Shipment Detail'!BM:BM)=0,"",_xlfn.XLOOKUP(F3268,'Shipment Detail'!N:N,'Shipment Detail'!BM:BM))</f>
        <v/>
      </c>
      <c r="R3268" t="str">
        <f>IF(_xlfn.XLOOKUP(F3268,'Shipment Detail'!N:N,'Shipment Detail'!AV:AV)&gt;60,10,"")</f>
        <v/>
      </c>
      <c r="T3268" s="3">
        <f>TCD!C3268</f>
        <v>5.7799999999999976</v>
      </c>
    </row>
    <row r="3269" spans="1:20" x14ac:dyDescent="0.2">
      <c r="A3269" t="str">
        <f t="shared" si="155"/>
        <v>FEDEX FRANCE</v>
      </c>
      <c r="B3269" s="5">
        <f t="shared" si="156"/>
        <v>46174</v>
      </c>
      <c r="F3269" s="6">
        <f>TCD!A3269</f>
        <v>873602432404</v>
      </c>
      <c r="H3269" s="18" t="str">
        <f>TCD!F3269</f>
        <v>E</v>
      </c>
      <c r="I3269" t="str">
        <f>TCD!B3269</f>
        <v>FR</v>
      </c>
      <c r="J3269" t="str">
        <f>IF(COUNTIF(Zoning!B:B,I3269)=0,"inconnu",_xlfn.XLOOKUP(I3269,Zoning!B:B,Zoning!C:C))</f>
        <v>France</v>
      </c>
      <c r="K3269">
        <f>_xlfn.XLOOKUP(F3269,'Shipment Detail'!N:N,'Shipment Detail'!AB:AB)</f>
        <v>1</v>
      </c>
      <c r="L3269">
        <f>TCD!E3269</f>
        <v>2</v>
      </c>
      <c r="M3269" t="str">
        <f>IF(J3269="France","ST",_xlfn.XLOOKUP(F3269,'Shipment Detail'!N:N,'Shipment Detail'!E:E,""))</f>
        <v>ST</v>
      </c>
      <c r="N3269">
        <f t="shared" si="157"/>
        <v>0.2</v>
      </c>
      <c r="O3269" t="str">
        <f>IF(_xlfn.XLOOKUP(F3269,'Shipment Detail'!N:N,'Shipment Detail'!BM:BM)=0,"",_xlfn.XLOOKUP(F3269,'Shipment Detail'!N:N,'Shipment Detail'!BM:BM))</f>
        <v/>
      </c>
      <c r="R3269" t="str">
        <f>IF(_xlfn.XLOOKUP(F3269,'Shipment Detail'!N:N,'Shipment Detail'!AV:AV)&gt;60,10,"")</f>
        <v/>
      </c>
      <c r="T3269" s="3">
        <f>TCD!C3269</f>
        <v>5.1099999999999994</v>
      </c>
    </row>
    <row r="3270" spans="1:20" x14ac:dyDescent="0.2">
      <c r="A3270" t="str">
        <f t="shared" si="155"/>
        <v>FEDEX FRANCE</v>
      </c>
      <c r="B3270" s="5">
        <f t="shared" si="156"/>
        <v>46174</v>
      </c>
      <c r="F3270" s="6">
        <f>TCD!A3270</f>
        <v>873602477362</v>
      </c>
      <c r="H3270" s="18" t="str">
        <f>TCD!F3270</f>
        <v>E</v>
      </c>
      <c r="I3270" t="str">
        <f>TCD!B3270</f>
        <v>FR</v>
      </c>
      <c r="J3270" t="str">
        <f>IF(COUNTIF(Zoning!B:B,I3270)=0,"inconnu",_xlfn.XLOOKUP(I3270,Zoning!B:B,Zoning!C:C))</f>
        <v>France</v>
      </c>
      <c r="K3270">
        <f>_xlfn.XLOOKUP(F3270,'Shipment Detail'!N:N,'Shipment Detail'!AB:AB)</f>
        <v>3</v>
      </c>
      <c r="L3270">
        <f>TCD!E3270</f>
        <v>16.3</v>
      </c>
      <c r="M3270" t="str">
        <f>IF(J3270="France","ST",_xlfn.XLOOKUP(F3270,'Shipment Detail'!N:N,'Shipment Detail'!E:E,""))</f>
        <v>ST</v>
      </c>
      <c r="N3270">
        <f t="shared" si="157"/>
        <v>0.2</v>
      </c>
      <c r="O3270" t="str">
        <f>IF(_xlfn.XLOOKUP(F3270,'Shipment Detail'!N:N,'Shipment Detail'!BM:BM)=0,"",_xlfn.XLOOKUP(F3270,'Shipment Detail'!N:N,'Shipment Detail'!BM:BM))</f>
        <v/>
      </c>
      <c r="R3270" t="str">
        <f>IF(_xlfn.XLOOKUP(F3270,'Shipment Detail'!N:N,'Shipment Detail'!AV:AV)&gt;60,10,"")</f>
        <v/>
      </c>
      <c r="T3270" s="3">
        <f>TCD!C3270</f>
        <v>10.129999999999995</v>
      </c>
    </row>
    <row r="3271" spans="1:20" x14ac:dyDescent="0.2">
      <c r="A3271" t="str">
        <f t="shared" si="155"/>
        <v>FEDEX FRANCE</v>
      </c>
      <c r="B3271" s="5">
        <f t="shared" si="156"/>
        <v>46174</v>
      </c>
      <c r="F3271" s="6">
        <f>TCD!A3271</f>
        <v>873602493325</v>
      </c>
      <c r="H3271" s="18" t="str">
        <f>TCD!F3271</f>
        <v>E</v>
      </c>
      <c r="I3271" t="str">
        <f>TCD!B3271</f>
        <v>FR</v>
      </c>
      <c r="J3271" t="str">
        <f>IF(COUNTIF(Zoning!B:B,I3271)=0,"inconnu",_xlfn.XLOOKUP(I3271,Zoning!B:B,Zoning!C:C))</f>
        <v>France</v>
      </c>
      <c r="K3271">
        <f>_xlfn.XLOOKUP(F3271,'Shipment Detail'!N:N,'Shipment Detail'!AB:AB)</f>
        <v>2</v>
      </c>
      <c r="L3271">
        <f>TCD!E3271</f>
        <v>12.7</v>
      </c>
      <c r="M3271" t="str">
        <f>IF(J3271="France","ST",_xlfn.XLOOKUP(F3271,'Shipment Detail'!N:N,'Shipment Detail'!E:E,""))</f>
        <v>ST</v>
      </c>
      <c r="N3271">
        <f t="shared" si="157"/>
        <v>0.2</v>
      </c>
      <c r="O3271" t="str">
        <f>IF(_xlfn.XLOOKUP(F3271,'Shipment Detail'!N:N,'Shipment Detail'!BM:BM)=0,"",_xlfn.XLOOKUP(F3271,'Shipment Detail'!N:N,'Shipment Detail'!BM:BM))</f>
        <v/>
      </c>
      <c r="R3271">
        <f>IF(_xlfn.XLOOKUP(F3271,'Shipment Detail'!N:N,'Shipment Detail'!AV:AV)&gt;60,10,"")</f>
        <v>10</v>
      </c>
      <c r="T3271" s="3">
        <f>TCD!C3271</f>
        <v>8.7999999999999972</v>
      </c>
    </row>
    <row r="3272" spans="1:20" x14ac:dyDescent="0.2">
      <c r="A3272" t="str">
        <f t="shared" si="155"/>
        <v>FEDEX FRANCE</v>
      </c>
      <c r="B3272" s="5">
        <f t="shared" si="156"/>
        <v>46174</v>
      </c>
      <c r="F3272" s="6">
        <f>TCD!A3272</f>
        <v>873602518642</v>
      </c>
      <c r="H3272" s="18" t="str">
        <f>TCD!F3272</f>
        <v>E</v>
      </c>
      <c r="I3272" t="str">
        <f>TCD!B3272</f>
        <v>FR</v>
      </c>
      <c r="J3272" t="str">
        <f>IF(COUNTIF(Zoning!B:B,I3272)=0,"inconnu",_xlfn.XLOOKUP(I3272,Zoning!B:B,Zoning!C:C))</f>
        <v>France</v>
      </c>
      <c r="K3272">
        <f>_xlfn.XLOOKUP(F3272,'Shipment Detail'!N:N,'Shipment Detail'!AB:AB)</f>
        <v>9</v>
      </c>
      <c r="L3272">
        <f>TCD!E3272</f>
        <v>61.300000000000004</v>
      </c>
      <c r="M3272" t="str">
        <f>IF(J3272="France","ST",_xlfn.XLOOKUP(F3272,'Shipment Detail'!N:N,'Shipment Detail'!E:E,""))</f>
        <v>ST</v>
      </c>
      <c r="N3272">
        <f t="shared" si="157"/>
        <v>0.2</v>
      </c>
      <c r="O3272" t="str">
        <f>IF(_xlfn.XLOOKUP(F3272,'Shipment Detail'!N:N,'Shipment Detail'!BM:BM)=0,"",_xlfn.XLOOKUP(F3272,'Shipment Detail'!N:N,'Shipment Detail'!BM:BM))</f>
        <v/>
      </c>
      <c r="R3272" t="str">
        <f>IF(_xlfn.XLOOKUP(F3272,'Shipment Detail'!N:N,'Shipment Detail'!AV:AV)&gt;60,10,"")</f>
        <v/>
      </c>
      <c r="T3272" s="3">
        <f>TCD!C3272</f>
        <v>25.190000000000012</v>
      </c>
    </row>
    <row r="3273" spans="1:20" x14ac:dyDescent="0.2">
      <c r="A3273" t="str">
        <f t="shared" si="155"/>
        <v>FEDEX FRANCE</v>
      </c>
      <c r="B3273" s="5">
        <f t="shared" si="156"/>
        <v>46174</v>
      </c>
      <c r="F3273" s="6">
        <f>TCD!A3273</f>
        <v>873602573624</v>
      </c>
      <c r="H3273" s="18" t="str">
        <f>TCD!F3273</f>
        <v>E</v>
      </c>
      <c r="I3273" t="str">
        <f>TCD!B3273</f>
        <v>FR</v>
      </c>
      <c r="J3273" t="str">
        <f>IF(COUNTIF(Zoning!B:B,I3273)=0,"inconnu",_xlfn.XLOOKUP(I3273,Zoning!B:B,Zoning!C:C))</f>
        <v>France</v>
      </c>
      <c r="K3273">
        <f>_xlfn.XLOOKUP(F3273,'Shipment Detail'!N:N,'Shipment Detail'!AB:AB)</f>
        <v>2</v>
      </c>
      <c r="L3273">
        <f>TCD!E3273</f>
        <v>16.400000000000002</v>
      </c>
      <c r="M3273" t="str">
        <f>IF(J3273="France","ST",_xlfn.XLOOKUP(F3273,'Shipment Detail'!N:N,'Shipment Detail'!E:E,""))</f>
        <v>ST</v>
      </c>
      <c r="N3273">
        <f t="shared" si="157"/>
        <v>0.2</v>
      </c>
      <c r="O3273" t="str">
        <f>IF(_xlfn.XLOOKUP(F3273,'Shipment Detail'!N:N,'Shipment Detail'!BM:BM)=0,"",_xlfn.XLOOKUP(F3273,'Shipment Detail'!N:N,'Shipment Detail'!BM:BM))</f>
        <v/>
      </c>
      <c r="R3273" t="str">
        <f>IF(_xlfn.XLOOKUP(F3273,'Shipment Detail'!N:N,'Shipment Detail'!AV:AV)&gt;60,10,"")</f>
        <v/>
      </c>
      <c r="T3273" s="3">
        <f>TCD!C3273</f>
        <v>10.129999999999995</v>
      </c>
    </row>
    <row r="3274" spans="1:20" x14ac:dyDescent="0.2">
      <c r="A3274" t="str">
        <f t="shared" si="155"/>
        <v>FEDEX FRANCE</v>
      </c>
      <c r="B3274" s="5">
        <f t="shared" si="156"/>
        <v>46174</v>
      </c>
      <c r="F3274" s="6">
        <f>TCD!A3274</f>
        <v>873602619067</v>
      </c>
      <c r="H3274" s="18" t="str">
        <f>TCD!F3274</f>
        <v>E</v>
      </c>
      <c r="I3274" t="str">
        <f>TCD!B3274</f>
        <v>FR</v>
      </c>
      <c r="J3274" t="str">
        <f>IF(COUNTIF(Zoning!B:B,I3274)=0,"inconnu",_xlfn.XLOOKUP(I3274,Zoning!B:B,Zoning!C:C))</f>
        <v>France</v>
      </c>
      <c r="K3274">
        <f>_xlfn.XLOOKUP(F3274,'Shipment Detail'!N:N,'Shipment Detail'!AB:AB)</f>
        <v>6</v>
      </c>
      <c r="L3274">
        <f>TCD!E3274</f>
        <v>31.700000000000003</v>
      </c>
      <c r="M3274" t="str">
        <f>IF(J3274="France","ST",_xlfn.XLOOKUP(F3274,'Shipment Detail'!N:N,'Shipment Detail'!E:E,""))</f>
        <v>ST</v>
      </c>
      <c r="N3274">
        <f t="shared" si="157"/>
        <v>0.2</v>
      </c>
      <c r="O3274" t="str">
        <f>IF(_xlfn.XLOOKUP(F3274,'Shipment Detail'!N:N,'Shipment Detail'!BM:BM)=0,"",_xlfn.XLOOKUP(F3274,'Shipment Detail'!N:N,'Shipment Detail'!BM:BM))</f>
        <v/>
      </c>
      <c r="R3274" t="str">
        <f>IF(_xlfn.XLOOKUP(F3274,'Shipment Detail'!N:N,'Shipment Detail'!AV:AV)&gt;60,10,"")</f>
        <v/>
      </c>
      <c r="T3274" s="3">
        <f>TCD!C3274</f>
        <v>15.159999999999997</v>
      </c>
    </row>
    <row r="3275" spans="1:20" x14ac:dyDescent="0.2">
      <c r="A3275" t="str">
        <f t="shared" si="155"/>
        <v>FEDEX FRANCE</v>
      </c>
      <c r="B3275" s="5">
        <f t="shared" si="156"/>
        <v>46174</v>
      </c>
      <c r="F3275" s="6">
        <f>TCD!A3275</f>
        <v>873602655146</v>
      </c>
      <c r="H3275" s="18" t="str">
        <f>TCD!F3275</f>
        <v>E</v>
      </c>
      <c r="I3275" t="str">
        <f>TCD!B3275</f>
        <v>FR</v>
      </c>
      <c r="J3275" t="str">
        <f>IF(COUNTIF(Zoning!B:B,I3275)=0,"inconnu",_xlfn.XLOOKUP(I3275,Zoning!B:B,Zoning!C:C))</f>
        <v>France</v>
      </c>
      <c r="K3275">
        <f>_xlfn.XLOOKUP(F3275,'Shipment Detail'!N:N,'Shipment Detail'!AB:AB)</f>
        <v>7</v>
      </c>
      <c r="L3275">
        <f>TCD!E3275</f>
        <v>32.9</v>
      </c>
      <c r="M3275" t="str">
        <f>IF(J3275="France","ST",_xlfn.XLOOKUP(F3275,'Shipment Detail'!N:N,'Shipment Detail'!E:E,""))</f>
        <v>ST</v>
      </c>
      <c r="N3275">
        <f t="shared" si="157"/>
        <v>0.2</v>
      </c>
      <c r="O3275" t="str">
        <f>IF(_xlfn.XLOOKUP(F3275,'Shipment Detail'!N:N,'Shipment Detail'!BM:BM)=0,"",_xlfn.XLOOKUP(F3275,'Shipment Detail'!N:N,'Shipment Detail'!BM:BM))</f>
        <v/>
      </c>
      <c r="R3275" t="str">
        <f>IF(_xlfn.XLOOKUP(F3275,'Shipment Detail'!N:N,'Shipment Detail'!AV:AV)&gt;60,10,"")</f>
        <v/>
      </c>
      <c r="T3275" s="3">
        <f>TCD!C3275</f>
        <v>15.489999999999995</v>
      </c>
    </row>
    <row r="3276" spans="1:20" x14ac:dyDescent="0.2">
      <c r="A3276" t="str">
        <f t="shared" ref="A3276:A3339" si="158">IF(OR(M3276="FICP",M3276="IE", M3276="RE", M3276="International", M3276="Europe"),"FEDEX INTERNATIONAL","FEDEX FRANCE")</f>
        <v>FEDEX FRANCE</v>
      </c>
      <c r="B3276" s="5">
        <f t="shared" ref="B3276:B3339" si="159">B3275</f>
        <v>46174</v>
      </c>
      <c r="F3276" s="6">
        <f>TCD!A3276</f>
        <v>873602685274</v>
      </c>
      <c r="H3276" s="18" t="str">
        <f>TCD!F3276</f>
        <v>E</v>
      </c>
      <c r="I3276" t="str">
        <f>TCD!B3276</f>
        <v>FR</v>
      </c>
      <c r="J3276" t="str">
        <f>IF(COUNTIF(Zoning!B:B,I3276)=0,"inconnu",_xlfn.XLOOKUP(I3276,Zoning!B:B,Zoning!C:C))</f>
        <v>France</v>
      </c>
      <c r="K3276">
        <f>_xlfn.XLOOKUP(F3276,'Shipment Detail'!N:N,'Shipment Detail'!AB:AB)</f>
        <v>8</v>
      </c>
      <c r="L3276">
        <f>TCD!E3276</f>
        <v>48.7</v>
      </c>
      <c r="M3276" t="str">
        <f>IF(J3276="France","ST",_xlfn.XLOOKUP(F3276,'Shipment Detail'!N:N,'Shipment Detail'!E:E,""))</f>
        <v>ST</v>
      </c>
      <c r="N3276">
        <f t="shared" ref="N3276:N3339" si="160">IF(OR(I3276="FR",I3276="DE",I3276="IT",I3276="ES",I3276="BE",I3276="NL",I3276="LU",I3276="PT",I3276="AT",I3276="IE",I3276="FI",I3276="SE",I3276="DK",I3276="PL",I3276="CZ",I3276="SK",I3276="HU",I3276="RO",I3276="BG",I3276="HR",I3276="SI",I3276="EE",I3276="LV",I3276="LT",I3276="GR",I3276="CY",I3276="MT"),0.2,0)</f>
        <v>0.2</v>
      </c>
      <c r="O3276" t="str">
        <f>IF(_xlfn.XLOOKUP(F3276,'Shipment Detail'!N:N,'Shipment Detail'!BM:BM)=0,"",_xlfn.XLOOKUP(F3276,'Shipment Detail'!N:N,'Shipment Detail'!BM:BM))</f>
        <v/>
      </c>
      <c r="R3276">
        <f>IF(_xlfn.XLOOKUP(F3276,'Shipment Detail'!N:N,'Shipment Detail'!AV:AV)&gt;60,10,"")</f>
        <v>10</v>
      </c>
      <c r="T3276" s="3">
        <f>TCD!C3276</f>
        <v>20.840000000000003</v>
      </c>
    </row>
    <row r="3277" spans="1:20" x14ac:dyDescent="0.2">
      <c r="A3277" t="str">
        <f t="shared" si="158"/>
        <v>FEDEX FRANCE</v>
      </c>
      <c r="B3277" s="5">
        <f t="shared" si="159"/>
        <v>46174</v>
      </c>
      <c r="F3277" s="6">
        <f>TCD!A3277</f>
        <v>873602727860</v>
      </c>
      <c r="H3277" s="18" t="str">
        <f>TCD!F3277</f>
        <v>E</v>
      </c>
      <c r="I3277" t="str">
        <f>TCD!B3277</f>
        <v>FR</v>
      </c>
      <c r="J3277" t="str">
        <f>IF(COUNTIF(Zoning!B:B,I3277)=0,"inconnu",_xlfn.XLOOKUP(I3277,Zoning!B:B,Zoning!C:C))</f>
        <v>France</v>
      </c>
      <c r="K3277">
        <f>_xlfn.XLOOKUP(F3277,'Shipment Detail'!N:N,'Shipment Detail'!AB:AB)</f>
        <v>4</v>
      </c>
      <c r="L3277">
        <f>TCD!E3277</f>
        <v>17.100000000000001</v>
      </c>
      <c r="M3277" t="str">
        <f>IF(J3277="France","ST",_xlfn.XLOOKUP(F3277,'Shipment Detail'!N:N,'Shipment Detail'!E:E,""))</f>
        <v>ST</v>
      </c>
      <c r="N3277">
        <f t="shared" si="160"/>
        <v>0.2</v>
      </c>
      <c r="O3277" t="str">
        <f>IF(_xlfn.XLOOKUP(F3277,'Shipment Detail'!N:N,'Shipment Detail'!BM:BM)=0,"",_xlfn.XLOOKUP(F3277,'Shipment Detail'!N:N,'Shipment Detail'!BM:BM))</f>
        <v/>
      </c>
      <c r="R3277" t="str">
        <f>IF(_xlfn.XLOOKUP(F3277,'Shipment Detail'!N:N,'Shipment Detail'!AV:AV)&gt;60,10,"")</f>
        <v/>
      </c>
      <c r="T3277" s="3">
        <f>TCD!C3277</f>
        <v>10.469999999999999</v>
      </c>
    </row>
    <row r="3278" spans="1:20" x14ac:dyDescent="0.2">
      <c r="A3278" t="str">
        <f t="shared" si="158"/>
        <v>FEDEX FRANCE</v>
      </c>
      <c r="B3278" s="5">
        <f t="shared" si="159"/>
        <v>46174</v>
      </c>
      <c r="F3278" s="6">
        <f>TCD!A3278</f>
        <v>873602748982</v>
      </c>
      <c r="H3278" s="18" t="str">
        <f>TCD!F3278</f>
        <v>E</v>
      </c>
      <c r="I3278" t="str">
        <f>TCD!B3278</f>
        <v>FR</v>
      </c>
      <c r="J3278" t="str">
        <f>IF(COUNTIF(Zoning!B:B,I3278)=0,"inconnu",_xlfn.XLOOKUP(I3278,Zoning!B:B,Zoning!C:C))</f>
        <v>France</v>
      </c>
      <c r="K3278">
        <f>_xlfn.XLOOKUP(F3278,'Shipment Detail'!N:N,'Shipment Detail'!AB:AB)</f>
        <v>3</v>
      </c>
      <c r="L3278">
        <f>TCD!E3278</f>
        <v>16</v>
      </c>
      <c r="M3278" t="str">
        <f>IF(J3278="France","ST",_xlfn.XLOOKUP(F3278,'Shipment Detail'!N:N,'Shipment Detail'!E:E,""))</f>
        <v>ST</v>
      </c>
      <c r="N3278">
        <f t="shared" si="160"/>
        <v>0.2</v>
      </c>
      <c r="O3278" t="str">
        <f>IF(_xlfn.XLOOKUP(F3278,'Shipment Detail'!N:N,'Shipment Detail'!BM:BM)=0,"",_xlfn.XLOOKUP(F3278,'Shipment Detail'!N:N,'Shipment Detail'!BM:BM))</f>
        <v/>
      </c>
      <c r="R3278" t="str">
        <f>IF(_xlfn.XLOOKUP(F3278,'Shipment Detail'!N:N,'Shipment Detail'!AV:AV)&gt;60,10,"")</f>
        <v/>
      </c>
      <c r="T3278" s="3">
        <f>TCD!C3278</f>
        <v>9.8000000000000007</v>
      </c>
    </row>
    <row r="3279" spans="1:20" x14ac:dyDescent="0.2">
      <c r="A3279" t="str">
        <f t="shared" si="158"/>
        <v>FEDEX FRANCE</v>
      </c>
      <c r="B3279" s="5">
        <f t="shared" si="159"/>
        <v>46174</v>
      </c>
      <c r="F3279" s="6">
        <f>TCD!A3279</f>
        <v>873602769903</v>
      </c>
      <c r="H3279" s="18" t="str">
        <f>TCD!F3279</f>
        <v>E</v>
      </c>
      <c r="I3279" t="str">
        <f>TCD!B3279</f>
        <v>FR</v>
      </c>
      <c r="J3279" t="str">
        <f>IF(COUNTIF(Zoning!B:B,I3279)=0,"inconnu",_xlfn.XLOOKUP(I3279,Zoning!B:B,Zoning!C:C))</f>
        <v>France</v>
      </c>
      <c r="K3279">
        <f>_xlfn.XLOOKUP(F3279,'Shipment Detail'!N:N,'Shipment Detail'!AB:AB)</f>
        <v>2</v>
      </c>
      <c r="L3279">
        <f>TCD!E3279</f>
        <v>16</v>
      </c>
      <c r="M3279" t="str">
        <f>IF(J3279="France","ST",_xlfn.XLOOKUP(F3279,'Shipment Detail'!N:N,'Shipment Detail'!E:E,""))</f>
        <v>ST</v>
      </c>
      <c r="N3279">
        <f t="shared" si="160"/>
        <v>0.2</v>
      </c>
      <c r="O3279" t="str">
        <f>IF(_xlfn.XLOOKUP(F3279,'Shipment Detail'!N:N,'Shipment Detail'!BM:BM)=0,"",_xlfn.XLOOKUP(F3279,'Shipment Detail'!N:N,'Shipment Detail'!BM:BM))</f>
        <v/>
      </c>
      <c r="R3279" t="str">
        <f>IF(_xlfn.XLOOKUP(F3279,'Shipment Detail'!N:N,'Shipment Detail'!AV:AV)&gt;60,10,"")</f>
        <v/>
      </c>
      <c r="T3279" s="3">
        <f>TCD!C3279</f>
        <v>9.8000000000000007</v>
      </c>
    </row>
    <row r="3280" spans="1:20" x14ac:dyDescent="0.2">
      <c r="A3280" t="str">
        <f t="shared" si="158"/>
        <v>FEDEX FRANCE</v>
      </c>
      <c r="B3280" s="5">
        <f t="shared" si="159"/>
        <v>46174</v>
      </c>
      <c r="F3280" s="6">
        <f>TCD!A3280</f>
        <v>873602962135</v>
      </c>
      <c r="H3280" s="18" t="str">
        <f>TCD!F3280</f>
        <v>E</v>
      </c>
      <c r="I3280" t="str">
        <f>TCD!B3280</f>
        <v>FR</v>
      </c>
      <c r="J3280" t="str">
        <f>IF(COUNTIF(Zoning!B:B,I3280)=0,"inconnu",_xlfn.XLOOKUP(I3280,Zoning!B:B,Zoning!C:C))</f>
        <v>France</v>
      </c>
      <c r="K3280">
        <f>_xlfn.XLOOKUP(F3280,'Shipment Detail'!N:N,'Shipment Detail'!AB:AB)</f>
        <v>2</v>
      </c>
      <c r="L3280">
        <f>TCD!E3280</f>
        <v>14</v>
      </c>
      <c r="M3280" t="str">
        <f>IF(J3280="France","ST",_xlfn.XLOOKUP(F3280,'Shipment Detail'!N:N,'Shipment Detail'!E:E,""))</f>
        <v>ST</v>
      </c>
      <c r="N3280">
        <f t="shared" si="160"/>
        <v>0.2</v>
      </c>
      <c r="O3280" t="str">
        <f>IF(_xlfn.XLOOKUP(F3280,'Shipment Detail'!N:N,'Shipment Detail'!BM:BM)=0,"",_xlfn.XLOOKUP(F3280,'Shipment Detail'!N:N,'Shipment Detail'!BM:BM))</f>
        <v/>
      </c>
      <c r="R3280" t="str">
        <f>IF(_xlfn.XLOOKUP(F3280,'Shipment Detail'!N:N,'Shipment Detail'!AV:AV)&gt;60,10,"")</f>
        <v/>
      </c>
      <c r="T3280" s="3">
        <f>TCD!C3280</f>
        <v>9.1300000000000026</v>
      </c>
    </row>
    <row r="3281" spans="1:20" x14ac:dyDescent="0.2">
      <c r="A3281" t="str">
        <f t="shared" si="158"/>
        <v>FEDEX FRANCE</v>
      </c>
      <c r="B3281" s="5">
        <f t="shared" si="159"/>
        <v>46174</v>
      </c>
      <c r="F3281" s="6">
        <f>TCD!A3281</f>
        <v>873602977171</v>
      </c>
      <c r="H3281" s="18" t="str">
        <f>TCD!F3281</f>
        <v>E</v>
      </c>
      <c r="I3281" t="str">
        <f>TCD!B3281</f>
        <v>FR</v>
      </c>
      <c r="J3281" t="str">
        <f>IF(COUNTIF(Zoning!B:B,I3281)=0,"inconnu",_xlfn.XLOOKUP(I3281,Zoning!B:B,Zoning!C:C))</f>
        <v>France</v>
      </c>
      <c r="K3281">
        <f>_xlfn.XLOOKUP(F3281,'Shipment Detail'!N:N,'Shipment Detail'!AB:AB)</f>
        <v>2</v>
      </c>
      <c r="L3281">
        <f>TCD!E3281</f>
        <v>14</v>
      </c>
      <c r="M3281" t="str">
        <f>IF(J3281="France","ST",_xlfn.XLOOKUP(F3281,'Shipment Detail'!N:N,'Shipment Detail'!E:E,""))</f>
        <v>ST</v>
      </c>
      <c r="N3281">
        <f t="shared" si="160"/>
        <v>0.2</v>
      </c>
      <c r="O3281" t="str">
        <f>IF(_xlfn.XLOOKUP(F3281,'Shipment Detail'!N:N,'Shipment Detail'!BM:BM)=0,"",_xlfn.XLOOKUP(F3281,'Shipment Detail'!N:N,'Shipment Detail'!BM:BM))</f>
        <v/>
      </c>
      <c r="R3281" t="str">
        <f>IF(_xlfn.XLOOKUP(F3281,'Shipment Detail'!N:N,'Shipment Detail'!AV:AV)&gt;60,10,"")</f>
        <v/>
      </c>
      <c r="T3281" s="3">
        <f>TCD!C3281</f>
        <v>9.1300000000000026</v>
      </c>
    </row>
    <row r="3282" spans="1:20" x14ac:dyDescent="0.2">
      <c r="A3282" t="str">
        <f t="shared" si="158"/>
        <v>FEDEX FRANCE</v>
      </c>
      <c r="B3282" s="5">
        <f t="shared" si="159"/>
        <v>46174</v>
      </c>
      <c r="F3282" s="6">
        <f>TCD!A3282</f>
        <v>873602996350</v>
      </c>
      <c r="H3282" s="18" t="str">
        <f>TCD!F3282</f>
        <v>E</v>
      </c>
      <c r="I3282" t="str">
        <f>TCD!B3282</f>
        <v>FR</v>
      </c>
      <c r="J3282" t="str">
        <f>IF(COUNTIF(Zoning!B:B,I3282)=0,"inconnu",_xlfn.XLOOKUP(I3282,Zoning!B:B,Zoning!C:C))</f>
        <v>France</v>
      </c>
      <c r="K3282">
        <f>_xlfn.XLOOKUP(F3282,'Shipment Detail'!N:N,'Shipment Detail'!AB:AB)</f>
        <v>6</v>
      </c>
      <c r="L3282">
        <f>TCD!E3282</f>
        <v>30.8</v>
      </c>
      <c r="M3282" t="str">
        <f>IF(J3282="France","ST",_xlfn.XLOOKUP(F3282,'Shipment Detail'!N:N,'Shipment Detail'!E:E,""))</f>
        <v>ST</v>
      </c>
      <c r="N3282">
        <f t="shared" si="160"/>
        <v>0.2</v>
      </c>
      <c r="O3282" t="str">
        <f>IF(_xlfn.XLOOKUP(F3282,'Shipment Detail'!N:N,'Shipment Detail'!BM:BM)=0,"",_xlfn.XLOOKUP(F3282,'Shipment Detail'!N:N,'Shipment Detail'!BM:BM))</f>
        <v/>
      </c>
      <c r="R3282" t="str">
        <f>IF(_xlfn.XLOOKUP(F3282,'Shipment Detail'!N:N,'Shipment Detail'!AV:AV)&gt;60,10,"")</f>
        <v/>
      </c>
      <c r="T3282" s="3">
        <f>TCD!C3282</f>
        <v>14.82</v>
      </c>
    </row>
    <row r="3283" spans="1:20" x14ac:dyDescent="0.2">
      <c r="A3283" t="str">
        <f t="shared" si="158"/>
        <v>FEDEX FRANCE</v>
      </c>
      <c r="B3283" s="5">
        <f t="shared" si="159"/>
        <v>46174</v>
      </c>
      <c r="F3283" s="6">
        <f>TCD!A3283</f>
        <v>873603024401</v>
      </c>
      <c r="H3283" s="18" t="str">
        <f>TCD!F3283</f>
        <v>E</v>
      </c>
      <c r="I3283" t="str">
        <f>TCD!B3283</f>
        <v>FR</v>
      </c>
      <c r="J3283" t="str">
        <f>IF(COUNTIF(Zoning!B:B,I3283)=0,"inconnu",_xlfn.XLOOKUP(I3283,Zoning!B:B,Zoning!C:C))</f>
        <v>France</v>
      </c>
      <c r="K3283">
        <f>_xlfn.XLOOKUP(F3283,'Shipment Detail'!N:N,'Shipment Detail'!AB:AB)</f>
        <v>6</v>
      </c>
      <c r="L3283">
        <f>TCD!E3283</f>
        <v>30.8</v>
      </c>
      <c r="M3283" t="str">
        <f>IF(J3283="France","ST",_xlfn.XLOOKUP(F3283,'Shipment Detail'!N:N,'Shipment Detail'!E:E,""))</f>
        <v>ST</v>
      </c>
      <c r="N3283">
        <f t="shared" si="160"/>
        <v>0.2</v>
      </c>
      <c r="O3283" t="str">
        <f>IF(_xlfn.XLOOKUP(F3283,'Shipment Detail'!N:N,'Shipment Detail'!BM:BM)=0,"",_xlfn.XLOOKUP(F3283,'Shipment Detail'!N:N,'Shipment Detail'!BM:BM))</f>
        <v/>
      </c>
      <c r="R3283" t="str">
        <f>IF(_xlfn.XLOOKUP(F3283,'Shipment Detail'!N:N,'Shipment Detail'!AV:AV)&gt;60,10,"")</f>
        <v/>
      </c>
      <c r="T3283" s="3">
        <f>TCD!C3283</f>
        <v>14.82</v>
      </c>
    </row>
    <row r="3284" spans="1:20" x14ac:dyDescent="0.2">
      <c r="A3284" t="str">
        <f t="shared" si="158"/>
        <v>FEDEX FRANCE</v>
      </c>
      <c r="B3284" s="5">
        <f t="shared" si="159"/>
        <v>46174</v>
      </c>
      <c r="F3284" s="6">
        <f>TCD!A3284</f>
        <v>873603033690</v>
      </c>
      <c r="H3284" s="18" t="str">
        <f>TCD!F3284</f>
        <v>E</v>
      </c>
      <c r="I3284" t="str">
        <f>TCD!B3284</f>
        <v>FR</v>
      </c>
      <c r="J3284" t="str">
        <f>IF(COUNTIF(Zoning!B:B,I3284)=0,"inconnu",_xlfn.XLOOKUP(I3284,Zoning!B:B,Zoning!C:C))</f>
        <v>France</v>
      </c>
      <c r="K3284">
        <f>_xlfn.XLOOKUP(F3284,'Shipment Detail'!N:N,'Shipment Detail'!AB:AB)</f>
        <v>1</v>
      </c>
      <c r="L3284">
        <f>TCD!E3284</f>
        <v>1</v>
      </c>
      <c r="M3284" t="str">
        <f>IF(J3284="France","ST",_xlfn.XLOOKUP(F3284,'Shipment Detail'!N:N,'Shipment Detail'!E:E,""))</f>
        <v>ST</v>
      </c>
      <c r="N3284">
        <f t="shared" si="160"/>
        <v>0.2</v>
      </c>
      <c r="O3284" t="str">
        <f>IF(_xlfn.XLOOKUP(F3284,'Shipment Detail'!N:N,'Shipment Detail'!BM:BM)=0,"",_xlfn.XLOOKUP(F3284,'Shipment Detail'!N:N,'Shipment Detail'!BM:BM))</f>
        <v/>
      </c>
      <c r="R3284" t="str">
        <f>IF(_xlfn.XLOOKUP(F3284,'Shipment Detail'!N:N,'Shipment Detail'!AV:AV)&gt;60,10,"")</f>
        <v/>
      </c>
      <c r="T3284" s="3">
        <f>TCD!C3284</f>
        <v>4.7799999999999994</v>
      </c>
    </row>
    <row r="3285" spans="1:20" x14ac:dyDescent="0.2">
      <c r="A3285" t="str">
        <f t="shared" si="158"/>
        <v>FEDEX FRANCE</v>
      </c>
      <c r="B3285" s="5">
        <f t="shared" si="159"/>
        <v>46174</v>
      </c>
      <c r="F3285" s="6">
        <f>TCD!A3285</f>
        <v>873603059634</v>
      </c>
      <c r="H3285" s="18" t="str">
        <f>TCD!F3285</f>
        <v>E</v>
      </c>
      <c r="I3285" t="str">
        <f>TCD!B3285</f>
        <v>FR</v>
      </c>
      <c r="J3285" t="str">
        <f>IF(COUNTIF(Zoning!B:B,I3285)=0,"inconnu",_xlfn.XLOOKUP(I3285,Zoning!B:B,Zoning!C:C))</f>
        <v>France</v>
      </c>
      <c r="K3285">
        <f>_xlfn.XLOOKUP(F3285,'Shipment Detail'!N:N,'Shipment Detail'!AB:AB)</f>
        <v>5</v>
      </c>
      <c r="L3285">
        <f>TCD!E3285</f>
        <v>33.1</v>
      </c>
      <c r="M3285" t="str">
        <f>IF(J3285="France","ST",_xlfn.XLOOKUP(F3285,'Shipment Detail'!N:N,'Shipment Detail'!E:E,""))</f>
        <v>ST</v>
      </c>
      <c r="N3285">
        <f t="shared" si="160"/>
        <v>0.2</v>
      </c>
      <c r="O3285" t="str">
        <f>IF(_xlfn.XLOOKUP(F3285,'Shipment Detail'!N:N,'Shipment Detail'!BM:BM)=0,"",_xlfn.XLOOKUP(F3285,'Shipment Detail'!N:N,'Shipment Detail'!BM:BM))</f>
        <v/>
      </c>
      <c r="R3285" t="str">
        <f>IF(_xlfn.XLOOKUP(F3285,'Shipment Detail'!N:N,'Shipment Detail'!AV:AV)&gt;60,10,"")</f>
        <v/>
      </c>
      <c r="T3285" s="3">
        <f>TCD!C3285</f>
        <v>15.830000000000005</v>
      </c>
    </row>
    <row r="3286" spans="1:20" x14ac:dyDescent="0.2">
      <c r="A3286" t="str">
        <f t="shared" si="158"/>
        <v>FEDEX FRANCE</v>
      </c>
      <c r="B3286" s="5">
        <f t="shared" si="159"/>
        <v>46174</v>
      </c>
      <c r="F3286" s="6">
        <f>TCD!A3286</f>
        <v>873603081522</v>
      </c>
      <c r="H3286" s="18" t="str">
        <f>TCD!F3286</f>
        <v>E</v>
      </c>
      <c r="I3286" t="str">
        <f>TCD!B3286</f>
        <v>FR</v>
      </c>
      <c r="J3286" t="str">
        <f>IF(COUNTIF(Zoning!B:B,I3286)=0,"inconnu",_xlfn.XLOOKUP(I3286,Zoning!B:B,Zoning!C:C))</f>
        <v>France</v>
      </c>
      <c r="K3286">
        <f>_xlfn.XLOOKUP(F3286,'Shipment Detail'!N:N,'Shipment Detail'!AB:AB)</f>
        <v>5</v>
      </c>
      <c r="L3286">
        <f>TCD!E3286</f>
        <v>31.8</v>
      </c>
      <c r="M3286" t="str">
        <f>IF(J3286="France","ST",_xlfn.XLOOKUP(F3286,'Shipment Detail'!N:N,'Shipment Detail'!E:E,""))</f>
        <v>ST</v>
      </c>
      <c r="N3286">
        <f t="shared" si="160"/>
        <v>0.2</v>
      </c>
      <c r="O3286" t="str">
        <f>IF(_xlfn.XLOOKUP(F3286,'Shipment Detail'!N:N,'Shipment Detail'!BM:BM)=0,"",_xlfn.XLOOKUP(F3286,'Shipment Detail'!N:N,'Shipment Detail'!BM:BM))</f>
        <v/>
      </c>
      <c r="R3286" t="str">
        <f>IF(_xlfn.XLOOKUP(F3286,'Shipment Detail'!N:N,'Shipment Detail'!AV:AV)&gt;60,10,"")</f>
        <v/>
      </c>
      <c r="T3286" s="3">
        <f>TCD!C3286</f>
        <v>15.159999999999997</v>
      </c>
    </row>
    <row r="3287" spans="1:20" x14ac:dyDescent="0.2">
      <c r="A3287" t="str">
        <f t="shared" si="158"/>
        <v>FEDEX FRANCE</v>
      </c>
      <c r="B3287" s="5">
        <f t="shared" si="159"/>
        <v>46174</v>
      </c>
      <c r="F3287" s="6">
        <f>TCD!A3287</f>
        <v>873603125157</v>
      </c>
      <c r="H3287" s="18" t="str">
        <f>TCD!F3287</f>
        <v>E</v>
      </c>
      <c r="I3287" t="str">
        <f>TCD!B3287</f>
        <v>FR</v>
      </c>
      <c r="J3287" t="str">
        <f>IF(COUNTIF(Zoning!B:B,I3287)=0,"inconnu",_xlfn.XLOOKUP(I3287,Zoning!B:B,Zoning!C:C))</f>
        <v>France</v>
      </c>
      <c r="K3287">
        <f>_xlfn.XLOOKUP(F3287,'Shipment Detail'!N:N,'Shipment Detail'!AB:AB)</f>
        <v>3</v>
      </c>
      <c r="L3287">
        <f>TCD!E3287</f>
        <v>16.100000000000001</v>
      </c>
      <c r="M3287" t="str">
        <f>IF(J3287="France","ST",_xlfn.XLOOKUP(F3287,'Shipment Detail'!N:N,'Shipment Detail'!E:E,""))</f>
        <v>ST</v>
      </c>
      <c r="N3287">
        <f t="shared" si="160"/>
        <v>0.2</v>
      </c>
      <c r="O3287" t="str">
        <f>IF(_xlfn.XLOOKUP(F3287,'Shipment Detail'!N:N,'Shipment Detail'!BM:BM)=0,"",_xlfn.XLOOKUP(F3287,'Shipment Detail'!N:N,'Shipment Detail'!BM:BM))</f>
        <v/>
      </c>
      <c r="R3287" t="str">
        <f>IF(_xlfn.XLOOKUP(F3287,'Shipment Detail'!N:N,'Shipment Detail'!AV:AV)&gt;60,10,"")</f>
        <v/>
      </c>
      <c r="T3287" s="3">
        <f>TCD!C3287</f>
        <v>10.129999999999995</v>
      </c>
    </row>
    <row r="3288" spans="1:20" x14ac:dyDescent="0.2">
      <c r="A3288" t="str">
        <f t="shared" si="158"/>
        <v>FEDEX FRANCE</v>
      </c>
      <c r="B3288" s="5">
        <f t="shared" si="159"/>
        <v>46174</v>
      </c>
      <c r="F3288" s="6">
        <f>TCD!A3288</f>
        <v>873603146317</v>
      </c>
      <c r="H3288" s="18" t="str">
        <f>TCD!F3288</f>
        <v>E</v>
      </c>
      <c r="I3288" t="str">
        <f>TCD!B3288</f>
        <v>FR</v>
      </c>
      <c r="J3288" t="str">
        <f>IF(COUNTIF(Zoning!B:B,I3288)=0,"inconnu",_xlfn.XLOOKUP(I3288,Zoning!B:B,Zoning!C:C))</f>
        <v>France</v>
      </c>
      <c r="K3288">
        <f>_xlfn.XLOOKUP(F3288,'Shipment Detail'!N:N,'Shipment Detail'!AB:AB)</f>
        <v>2</v>
      </c>
      <c r="L3288">
        <f>TCD!E3288</f>
        <v>16.400000000000002</v>
      </c>
      <c r="M3288" t="str">
        <f>IF(J3288="France","ST",_xlfn.XLOOKUP(F3288,'Shipment Detail'!N:N,'Shipment Detail'!E:E,""))</f>
        <v>ST</v>
      </c>
      <c r="N3288">
        <f t="shared" si="160"/>
        <v>0.2</v>
      </c>
      <c r="O3288" t="str">
        <f>IF(_xlfn.XLOOKUP(F3288,'Shipment Detail'!N:N,'Shipment Detail'!BM:BM)=0,"",_xlfn.XLOOKUP(F3288,'Shipment Detail'!N:N,'Shipment Detail'!BM:BM))</f>
        <v/>
      </c>
      <c r="R3288" t="str">
        <f>IF(_xlfn.XLOOKUP(F3288,'Shipment Detail'!N:N,'Shipment Detail'!AV:AV)&gt;60,10,"")</f>
        <v/>
      </c>
      <c r="T3288" s="3">
        <f>TCD!C3288</f>
        <v>10.129999999999995</v>
      </c>
    </row>
    <row r="3289" spans="1:20" x14ac:dyDescent="0.2">
      <c r="A3289" t="str">
        <f t="shared" si="158"/>
        <v>FEDEX FRANCE</v>
      </c>
      <c r="B3289" s="5">
        <f t="shared" si="159"/>
        <v>46174</v>
      </c>
      <c r="F3289" s="6">
        <f>TCD!A3289</f>
        <v>873603167429</v>
      </c>
      <c r="H3289" s="18" t="str">
        <f>TCD!F3289</f>
        <v>E</v>
      </c>
      <c r="I3289" t="str">
        <f>TCD!B3289</f>
        <v>FR</v>
      </c>
      <c r="J3289" t="str">
        <f>IF(COUNTIF(Zoning!B:B,I3289)=0,"inconnu",_xlfn.XLOOKUP(I3289,Zoning!B:B,Zoning!C:C))</f>
        <v>France</v>
      </c>
      <c r="K3289">
        <f>_xlfn.XLOOKUP(F3289,'Shipment Detail'!N:N,'Shipment Detail'!AB:AB)</f>
        <v>3</v>
      </c>
      <c r="L3289">
        <f>TCD!E3289</f>
        <v>17.400000000000002</v>
      </c>
      <c r="M3289" t="str">
        <f>IF(J3289="France","ST",_xlfn.XLOOKUP(F3289,'Shipment Detail'!N:N,'Shipment Detail'!E:E,""))</f>
        <v>ST</v>
      </c>
      <c r="N3289">
        <f t="shared" si="160"/>
        <v>0.2</v>
      </c>
      <c r="O3289" t="str">
        <f>IF(_xlfn.XLOOKUP(F3289,'Shipment Detail'!N:N,'Shipment Detail'!BM:BM)=0,"",_xlfn.XLOOKUP(F3289,'Shipment Detail'!N:N,'Shipment Detail'!BM:BM))</f>
        <v/>
      </c>
      <c r="R3289" t="str">
        <f>IF(_xlfn.XLOOKUP(F3289,'Shipment Detail'!N:N,'Shipment Detail'!AV:AV)&gt;60,10,"")</f>
        <v/>
      </c>
      <c r="T3289" s="3">
        <f>TCD!C3289</f>
        <v>10.469999999999999</v>
      </c>
    </row>
    <row r="3290" spans="1:20" x14ac:dyDescent="0.2">
      <c r="A3290" t="str">
        <f t="shared" si="158"/>
        <v>FEDEX FRANCE</v>
      </c>
      <c r="B3290" s="5">
        <f t="shared" si="159"/>
        <v>46174</v>
      </c>
      <c r="F3290" s="6">
        <f>TCD!A3290</f>
        <v>873603184535</v>
      </c>
      <c r="H3290" s="18" t="str">
        <f>TCD!F3290</f>
        <v>E</v>
      </c>
      <c r="I3290" t="str">
        <f>TCD!B3290</f>
        <v>FR</v>
      </c>
      <c r="J3290" t="str">
        <f>IF(COUNTIF(Zoning!B:B,I3290)=0,"inconnu",_xlfn.XLOOKUP(I3290,Zoning!B:B,Zoning!C:C))</f>
        <v>France</v>
      </c>
      <c r="K3290">
        <f>_xlfn.XLOOKUP(F3290,'Shipment Detail'!N:N,'Shipment Detail'!AB:AB)</f>
        <v>5</v>
      </c>
      <c r="L3290">
        <f>TCD!E3290</f>
        <v>30.1</v>
      </c>
      <c r="M3290" t="str">
        <f>IF(J3290="France","ST",_xlfn.XLOOKUP(F3290,'Shipment Detail'!N:N,'Shipment Detail'!E:E,""))</f>
        <v>ST</v>
      </c>
      <c r="N3290">
        <f t="shared" si="160"/>
        <v>0.2</v>
      </c>
      <c r="O3290" t="str">
        <f>IF(_xlfn.XLOOKUP(F3290,'Shipment Detail'!N:N,'Shipment Detail'!BM:BM)=0,"",_xlfn.XLOOKUP(F3290,'Shipment Detail'!N:N,'Shipment Detail'!BM:BM))</f>
        <v/>
      </c>
      <c r="R3290" t="str">
        <f>IF(_xlfn.XLOOKUP(F3290,'Shipment Detail'!N:N,'Shipment Detail'!AV:AV)&gt;60,10,"")</f>
        <v/>
      </c>
      <c r="T3290" s="3">
        <f>TCD!C3290</f>
        <v>14.82</v>
      </c>
    </row>
    <row r="3291" spans="1:20" x14ac:dyDescent="0.2">
      <c r="A3291" t="str">
        <f t="shared" si="158"/>
        <v>FEDEX FRANCE</v>
      </c>
      <c r="B3291" s="5">
        <f t="shared" si="159"/>
        <v>46174</v>
      </c>
      <c r="F3291" s="6">
        <f>TCD!A3291</f>
        <v>873603206670</v>
      </c>
      <c r="H3291" s="18" t="str">
        <f>TCD!F3291</f>
        <v>E</v>
      </c>
      <c r="I3291" t="str">
        <f>TCD!B3291</f>
        <v>FR</v>
      </c>
      <c r="J3291" t="str">
        <f>IF(COUNTIF(Zoning!B:B,I3291)=0,"inconnu",_xlfn.XLOOKUP(I3291,Zoning!B:B,Zoning!C:C))</f>
        <v>France</v>
      </c>
      <c r="K3291">
        <f>_xlfn.XLOOKUP(F3291,'Shipment Detail'!N:N,'Shipment Detail'!AB:AB)</f>
        <v>3</v>
      </c>
      <c r="L3291">
        <f>TCD!E3291</f>
        <v>15</v>
      </c>
      <c r="M3291" t="str">
        <f>IF(J3291="France","ST",_xlfn.XLOOKUP(F3291,'Shipment Detail'!N:N,'Shipment Detail'!E:E,""))</f>
        <v>ST</v>
      </c>
      <c r="N3291">
        <f t="shared" si="160"/>
        <v>0.2</v>
      </c>
      <c r="O3291" t="str">
        <f>IF(_xlfn.XLOOKUP(F3291,'Shipment Detail'!N:N,'Shipment Detail'!BM:BM)=0,"",_xlfn.XLOOKUP(F3291,'Shipment Detail'!N:N,'Shipment Detail'!BM:BM))</f>
        <v/>
      </c>
      <c r="R3291" t="str">
        <f>IF(_xlfn.XLOOKUP(F3291,'Shipment Detail'!N:N,'Shipment Detail'!AV:AV)&gt;60,10,"")</f>
        <v/>
      </c>
      <c r="T3291" s="3">
        <f>TCD!C3291</f>
        <v>9.4600000000000009</v>
      </c>
    </row>
    <row r="3292" spans="1:20" x14ac:dyDescent="0.2">
      <c r="A3292" t="str">
        <f t="shared" si="158"/>
        <v>FEDEX FRANCE</v>
      </c>
      <c r="B3292" s="5">
        <f t="shared" si="159"/>
        <v>46174</v>
      </c>
      <c r="F3292" s="6">
        <f>TCD!A3292</f>
        <v>873603222080</v>
      </c>
      <c r="H3292" s="18" t="str">
        <f>TCD!F3292</f>
        <v>E</v>
      </c>
      <c r="I3292" t="str">
        <f>TCD!B3292</f>
        <v>FR</v>
      </c>
      <c r="J3292" t="str">
        <f>IF(COUNTIF(Zoning!B:B,I3292)=0,"inconnu",_xlfn.XLOOKUP(I3292,Zoning!B:B,Zoning!C:C))</f>
        <v>France</v>
      </c>
      <c r="K3292">
        <f>_xlfn.XLOOKUP(F3292,'Shipment Detail'!N:N,'Shipment Detail'!AB:AB)</f>
        <v>2</v>
      </c>
      <c r="L3292">
        <f>TCD!E3292</f>
        <v>14</v>
      </c>
      <c r="M3292" t="str">
        <f>IF(J3292="France","ST",_xlfn.XLOOKUP(F3292,'Shipment Detail'!N:N,'Shipment Detail'!E:E,""))</f>
        <v>ST</v>
      </c>
      <c r="N3292">
        <f t="shared" si="160"/>
        <v>0.2</v>
      </c>
      <c r="O3292" t="str">
        <f>IF(_xlfn.XLOOKUP(F3292,'Shipment Detail'!N:N,'Shipment Detail'!BM:BM)=0,"",_xlfn.XLOOKUP(F3292,'Shipment Detail'!N:N,'Shipment Detail'!BM:BM))</f>
        <v/>
      </c>
      <c r="R3292" t="str">
        <f>IF(_xlfn.XLOOKUP(F3292,'Shipment Detail'!N:N,'Shipment Detail'!AV:AV)&gt;60,10,"")</f>
        <v/>
      </c>
      <c r="T3292" s="3">
        <f>TCD!C3292</f>
        <v>9.1300000000000026</v>
      </c>
    </row>
    <row r="3293" spans="1:20" x14ac:dyDescent="0.2">
      <c r="A3293" t="str">
        <f t="shared" si="158"/>
        <v>FEDEX FRANCE</v>
      </c>
      <c r="B3293" s="5">
        <f t="shared" si="159"/>
        <v>46174</v>
      </c>
      <c r="F3293" s="6">
        <f>TCD!A3293</f>
        <v>873603235702</v>
      </c>
      <c r="H3293" s="18" t="str">
        <f>TCD!F3293</f>
        <v>E</v>
      </c>
      <c r="I3293" t="str">
        <f>TCD!B3293</f>
        <v>FR</v>
      </c>
      <c r="J3293" t="str">
        <f>IF(COUNTIF(Zoning!B:B,I3293)=0,"inconnu",_xlfn.XLOOKUP(I3293,Zoning!B:B,Zoning!C:C))</f>
        <v>France</v>
      </c>
      <c r="K3293">
        <f>_xlfn.XLOOKUP(F3293,'Shipment Detail'!N:N,'Shipment Detail'!AB:AB)</f>
        <v>3</v>
      </c>
      <c r="L3293">
        <f>TCD!E3293</f>
        <v>16</v>
      </c>
      <c r="M3293" t="str">
        <f>IF(J3293="France","ST",_xlfn.XLOOKUP(F3293,'Shipment Detail'!N:N,'Shipment Detail'!E:E,""))</f>
        <v>ST</v>
      </c>
      <c r="N3293">
        <f t="shared" si="160"/>
        <v>0.2</v>
      </c>
      <c r="O3293" t="str">
        <f>IF(_xlfn.XLOOKUP(F3293,'Shipment Detail'!N:N,'Shipment Detail'!BM:BM)=0,"",_xlfn.XLOOKUP(F3293,'Shipment Detail'!N:N,'Shipment Detail'!BM:BM))</f>
        <v/>
      </c>
      <c r="R3293" t="str">
        <f>IF(_xlfn.XLOOKUP(F3293,'Shipment Detail'!N:N,'Shipment Detail'!AV:AV)&gt;60,10,"")</f>
        <v/>
      </c>
      <c r="T3293" s="3">
        <f>TCD!C3293</f>
        <v>9.8000000000000007</v>
      </c>
    </row>
    <row r="3294" spans="1:20" x14ac:dyDescent="0.2">
      <c r="A3294" t="str">
        <f t="shared" si="158"/>
        <v>FEDEX FRANCE</v>
      </c>
      <c r="B3294" s="5">
        <f t="shared" si="159"/>
        <v>46174</v>
      </c>
      <c r="F3294" s="6">
        <f>TCD!A3294</f>
        <v>873603253311</v>
      </c>
      <c r="H3294" s="18" t="str">
        <f>TCD!F3294</f>
        <v>E</v>
      </c>
      <c r="I3294" t="str">
        <f>TCD!B3294</f>
        <v>FR</v>
      </c>
      <c r="J3294" t="str">
        <f>IF(COUNTIF(Zoning!B:B,I3294)=0,"inconnu",_xlfn.XLOOKUP(I3294,Zoning!B:B,Zoning!C:C))</f>
        <v>France</v>
      </c>
      <c r="K3294">
        <f>_xlfn.XLOOKUP(F3294,'Shipment Detail'!N:N,'Shipment Detail'!AB:AB)</f>
        <v>4</v>
      </c>
      <c r="L3294">
        <f>TCD!E3294</f>
        <v>31.200000000000003</v>
      </c>
      <c r="M3294" t="str">
        <f>IF(J3294="France","ST",_xlfn.XLOOKUP(F3294,'Shipment Detail'!N:N,'Shipment Detail'!E:E,""))</f>
        <v>ST</v>
      </c>
      <c r="N3294">
        <f t="shared" si="160"/>
        <v>0.2</v>
      </c>
      <c r="O3294" t="str">
        <f>IF(_xlfn.XLOOKUP(F3294,'Shipment Detail'!N:N,'Shipment Detail'!BM:BM)=0,"",_xlfn.XLOOKUP(F3294,'Shipment Detail'!N:N,'Shipment Detail'!BM:BM))</f>
        <v/>
      </c>
      <c r="R3294" t="str">
        <f>IF(_xlfn.XLOOKUP(F3294,'Shipment Detail'!N:N,'Shipment Detail'!AV:AV)&gt;60,10,"")</f>
        <v/>
      </c>
      <c r="T3294" s="3">
        <f>TCD!C3294</f>
        <v>15.159999999999997</v>
      </c>
    </row>
    <row r="3295" spans="1:20" x14ac:dyDescent="0.2">
      <c r="A3295" t="str">
        <f t="shared" si="158"/>
        <v>FEDEX FRANCE</v>
      </c>
      <c r="B3295" s="5">
        <f t="shared" si="159"/>
        <v>46174</v>
      </c>
      <c r="F3295" s="6">
        <f>TCD!A3295</f>
        <v>873603272648</v>
      </c>
      <c r="H3295" s="18" t="str">
        <f>TCD!F3295</f>
        <v>E</v>
      </c>
      <c r="I3295" t="str">
        <f>TCD!B3295</f>
        <v>FR</v>
      </c>
      <c r="J3295" t="str">
        <f>IF(COUNTIF(Zoning!B:B,I3295)=0,"inconnu",_xlfn.XLOOKUP(I3295,Zoning!B:B,Zoning!C:C))</f>
        <v>France</v>
      </c>
      <c r="K3295">
        <f>_xlfn.XLOOKUP(F3295,'Shipment Detail'!N:N,'Shipment Detail'!AB:AB)</f>
        <v>2</v>
      </c>
      <c r="L3295">
        <f>TCD!E3295</f>
        <v>15</v>
      </c>
      <c r="M3295" t="str">
        <f>IF(J3295="France","ST",_xlfn.XLOOKUP(F3295,'Shipment Detail'!N:N,'Shipment Detail'!E:E,""))</f>
        <v>ST</v>
      </c>
      <c r="N3295">
        <f t="shared" si="160"/>
        <v>0.2</v>
      </c>
      <c r="O3295" t="str">
        <f>IF(_xlfn.XLOOKUP(F3295,'Shipment Detail'!N:N,'Shipment Detail'!BM:BM)=0,"",_xlfn.XLOOKUP(F3295,'Shipment Detail'!N:N,'Shipment Detail'!BM:BM))</f>
        <v/>
      </c>
      <c r="R3295" t="str">
        <f>IF(_xlfn.XLOOKUP(F3295,'Shipment Detail'!N:N,'Shipment Detail'!AV:AV)&gt;60,10,"")</f>
        <v/>
      </c>
      <c r="T3295" s="3">
        <f>TCD!C3295</f>
        <v>9.4600000000000009</v>
      </c>
    </row>
    <row r="3296" spans="1:20" x14ac:dyDescent="0.2">
      <c r="A3296" t="str">
        <f t="shared" si="158"/>
        <v>FEDEX FRANCE</v>
      </c>
      <c r="B3296" s="5">
        <f t="shared" si="159"/>
        <v>46174</v>
      </c>
      <c r="F3296" s="6">
        <f>TCD!A3296</f>
        <v>873603288290</v>
      </c>
      <c r="H3296" s="18" t="str">
        <f>TCD!F3296</f>
        <v>E</v>
      </c>
      <c r="I3296" t="str">
        <f>TCD!B3296</f>
        <v>FR</v>
      </c>
      <c r="J3296" t="str">
        <f>IF(COUNTIF(Zoning!B:B,I3296)=0,"inconnu",_xlfn.XLOOKUP(I3296,Zoning!B:B,Zoning!C:C))</f>
        <v>France</v>
      </c>
      <c r="K3296">
        <f>_xlfn.XLOOKUP(F3296,'Shipment Detail'!N:N,'Shipment Detail'!AB:AB)</f>
        <v>7</v>
      </c>
      <c r="L3296">
        <f>TCD!E3296</f>
        <v>51.9</v>
      </c>
      <c r="M3296" t="str">
        <f>IF(J3296="France","ST",_xlfn.XLOOKUP(F3296,'Shipment Detail'!N:N,'Shipment Detail'!E:E,""))</f>
        <v>ST</v>
      </c>
      <c r="N3296">
        <f t="shared" si="160"/>
        <v>0.2</v>
      </c>
      <c r="O3296" t="str">
        <f>IF(_xlfn.XLOOKUP(F3296,'Shipment Detail'!N:N,'Shipment Detail'!BM:BM)=0,"",_xlfn.XLOOKUP(F3296,'Shipment Detail'!N:N,'Shipment Detail'!BM:BM))</f>
        <v/>
      </c>
      <c r="R3296" t="str">
        <f>IF(_xlfn.XLOOKUP(F3296,'Shipment Detail'!N:N,'Shipment Detail'!AV:AV)&gt;60,10,"")</f>
        <v/>
      </c>
      <c r="T3296" s="3">
        <f>TCD!C3296</f>
        <v>21.840000000000003</v>
      </c>
    </row>
    <row r="3297" spans="1:20" x14ac:dyDescent="0.2">
      <c r="A3297" t="str">
        <f t="shared" si="158"/>
        <v>FEDEX FRANCE</v>
      </c>
      <c r="B3297" s="5">
        <f t="shared" si="159"/>
        <v>46174</v>
      </c>
      <c r="F3297" s="6">
        <f>TCD!A3297</f>
        <v>873603347536</v>
      </c>
      <c r="H3297" s="18" t="str">
        <f>TCD!F3297</f>
        <v>E</v>
      </c>
      <c r="I3297" t="str">
        <f>TCD!B3297</f>
        <v>FR</v>
      </c>
      <c r="J3297" t="str">
        <f>IF(COUNTIF(Zoning!B:B,I3297)=0,"inconnu",_xlfn.XLOOKUP(I3297,Zoning!B:B,Zoning!C:C))</f>
        <v>France</v>
      </c>
      <c r="K3297">
        <f>_xlfn.XLOOKUP(F3297,'Shipment Detail'!N:N,'Shipment Detail'!AB:AB)</f>
        <v>5</v>
      </c>
      <c r="L3297">
        <f>TCD!E3297</f>
        <v>29</v>
      </c>
      <c r="M3297" t="str">
        <f>IF(J3297="France","ST",_xlfn.XLOOKUP(F3297,'Shipment Detail'!N:N,'Shipment Detail'!E:E,""))</f>
        <v>ST</v>
      </c>
      <c r="N3297">
        <f t="shared" si="160"/>
        <v>0.2</v>
      </c>
      <c r="O3297" t="str">
        <f>IF(_xlfn.XLOOKUP(F3297,'Shipment Detail'!N:N,'Shipment Detail'!BM:BM)=0,"",_xlfn.XLOOKUP(F3297,'Shipment Detail'!N:N,'Shipment Detail'!BM:BM))</f>
        <v/>
      </c>
      <c r="R3297" t="str">
        <f>IF(_xlfn.XLOOKUP(F3297,'Shipment Detail'!N:N,'Shipment Detail'!AV:AV)&gt;60,10,"")</f>
        <v/>
      </c>
      <c r="T3297" s="3">
        <f>TCD!C3297</f>
        <v>14.150000000000006</v>
      </c>
    </row>
    <row r="3298" spans="1:20" x14ac:dyDescent="0.2">
      <c r="A3298" t="str">
        <f t="shared" si="158"/>
        <v>FEDEX FRANCE</v>
      </c>
      <c r="B3298" s="5">
        <f t="shared" si="159"/>
        <v>46174</v>
      </c>
      <c r="F3298" s="6">
        <f>TCD!A3298</f>
        <v>873604367762</v>
      </c>
      <c r="H3298" s="18" t="str">
        <f>TCD!F3298</f>
        <v>E</v>
      </c>
      <c r="I3298" t="str">
        <f>TCD!B3298</f>
        <v>FR</v>
      </c>
      <c r="J3298" t="str">
        <f>IF(COUNTIF(Zoning!B:B,I3298)=0,"inconnu",_xlfn.XLOOKUP(I3298,Zoning!B:B,Zoning!C:C))</f>
        <v>France</v>
      </c>
      <c r="K3298">
        <f>_xlfn.XLOOKUP(F3298,'Shipment Detail'!N:N,'Shipment Detail'!AB:AB)</f>
        <v>4</v>
      </c>
      <c r="L3298">
        <f>TCD!E3298</f>
        <v>16.600000000000001</v>
      </c>
      <c r="M3298" t="str">
        <f>IF(J3298="France","ST",_xlfn.XLOOKUP(F3298,'Shipment Detail'!N:N,'Shipment Detail'!E:E,""))</f>
        <v>ST</v>
      </c>
      <c r="N3298">
        <f t="shared" si="160"/>
        <v>0.2</v>
      </c>
      <c r="O3298" t="str">
        <f>IF(_xlfn.XLOOKUP(F3298,'Shipment Detail'!N:N,'Shipment Detail'!BM:BM)=0,"",_xlfn.XLOOKUP(F3298,'Shipment Detail'!N:N,'Shipment Detail'!BM:BM))</f>
        <v/>
      </c>
      <c r="R3298" t="str">
        <f>IF(_xlfn.XLOOKUP(F3298,'Shipment Detail'!N:N,'Shipment Detail'!AV:AV)&gt;60,10,"")</f>
        <v/>
      </c>
      <c r="T3298" s="3">
        <f>TCD!C3298</f>
        <v>10.129999999999995</v>
      </c>
    </row>
    <row r="3299" spans="1:20" x14ac:dyDescent="0.2">
      <c r="A3299" t="str">
        <f t="shared" si="158"/>
        <v>FEDEX FRANCE</v>
      </c>
      <c r="B3299" s="5">
        <f t="shared" si="159"/>
        <v>46174</v>
      </c>
      <c r="F3299" s="6">
        <f>TCD!A3299</f>
        <v>873604386194</v>
      </c>
      <c r="H3299" s="18" t="str">
        <f>TCD!F3299</f>
        <v>E</v>
      </c>
      <c r="I3299" t="str">
        <f>TCD!B3299</f>
        <v>FR</v>
      </c>
      <c r="J3299" t="str">
        <f>IF(COUNTIF(Zoning!B:B,I3299)=0,"inconnu",_xlfn.XLOOKUP(I3299,Zoning!B:B,Zoning!C:C))</f>
        <v>France</v>
      </c>
      <c r="K3299">
        <f>_xlfn.XLOOKUP(F3299,'Shipment Detail'!N:N,'Shipment Detail'!AB:AB)</f>
        <v>3</v>
      </c>
      <c r="L3299">
        <f>TCD!E3299</f>
        <v>17.200000000000003</v>
      </c>
      <c r="M3299" t="str">
        <f>IF(J3299="France","ST",_xlfn.XLOOKUP(F3299,'Shipment Detail'!N:N,'Shipment Detail'!E:E,""))</f>
        <v>ST</v>
      </c>
      <c r="N3299">
        <f t="shared" si="160"/>
        <v>0.2</v>
      </c>
      <c r="O3299" t="str">
        <f>IF(_xlfn.XLOOKUP(F3299,'Shipment Detail'!N:N,'Shipment Detail'!BM:BM)=0,"",_xlfn.XLOOKUP(F3299,'Shipment Detail'!N:N,'Shipment Detail'!BM:BM))</f>
        <v/>
      </c>
      <c r="R3299" t="str">
        <f>IF(_xlfn.XLOOKUP(F3299,'Shipment Detail'!N:N,'Shipment Detail'!AV:AV)&gt;60,10,"")</f>
        <v/>
      </c>
      <c r="T3299" s="3">
        <f>TCD!C3299</f>
        <v>10.469999999999999</v>
      </c>
    </row>
    <row r="3300" spans="1:20" x14ac:dyDescent="0.2">
      <c r="A3300" t="str">
        <f t="shared" si="158"/>
        <v>FEDEX FRANCE</v>
      </c>
      <c r="B3300" s="5">
        <f t="shared" si="159"/>
        <v>46174</v>
      </c>
      <c r="F3300" s="6">
        <f>TCD!A3300</f>
        <v>873604433002</v>
      </c>
      <c r="H3300" s="18" t="str">
        <f>TCD!F3300</f>
        <v>E</v>
      </c>
      <c r="I3300" t="str">
        <f>TCD!B3300</f>
        <v>FR</v>
      </c>
      <c r="J3300" t="str">
        <f>IF(COUNTIF(Zoning!B:B,I3300)=0,"inconnu",_xlfn.XLOOKUP(I3300,Zoning!B:B,Zoning!C:C))</f>
        <v>France</v>
      </c>
      <c r="K3300">
        <f>_xlfn.XLOOKUP(F3300,'Shipment Detail'!N:N,'Shipment Detail'!AB:AB)</f>
        <v>8</v>
      </c>
      <c r="L3300">
        <f>TCD!E3300</f>
        <v>57</v>
      </c>
      <c r="M3300" t="str">
        <f>IF(J3300="France","ST",_xlfn.XLOOKUP(F3300,'Shipment Detail'!N:N,'Shipment Detail'!E:E,""))</f>
        <v>ST</v>
      </c>
      <c r="N3300">
        <f t="shared" si="160"/>
        <v>0.2</v>
      </c>
      <c r="O3300" t="str">
        <f>IF(_xlfn.XLOOKUP(F3300,'Shipment Detail'!N:N,'Shipment Detail'!BM:BM)=0,"",_xlfn.XLOOKUP(F3300,'Shipment Detail'!N:N,'Shipment Detail'!BM:BM))</f>
        <v/>
      </c>
      <c r="R3300" t="str">
        <f>IF(_xlfn.XLOOKUP(F3300,'Shipment Detail'!N:N,'Shipment Detail'!AV:AV)&gt;60,10,"")</f>
        <v/>
      </c>
      <c r="T3300" s="3">
        <f>TCD!C3300</f>
        <v>23.849999999999994</v>
      </c>
    </row>
    <row r="3301" spans="1:20" x14ac:dyDescent="0.2">
      <c r="A3301" t="str">
        <f t="shared" si="158"/>
        <v>FEDEX FRANCE</v>
      </c>
      <c r="B3301" s="5">
        <f t="shared" si="159"/>
        <v>46174</v>
      </c>
      <c r="F3301" s="6">
        <f>TCD!A3301</f>
        <v>873604463509</v>
      </c>
      <c r="H3301" s="18" t="str">
        <f>TCD!F3301</f>
        <v>E</v>
      </c>
      <c r="I3301" t="str">
        <f>TCD!B3301</f>
        <v>FR</v>
      </c>
      <c r="J3301" t="str">
        <f>IF(COUNTIF(Zoning!B:B,I3301)=0,"inconnu",_xlfn.XLOOKUP(I3301,Zoning!B:B,Zoning!C:C))</f>
        <v>France</v>
      </c>
      <c r="K3301">
        <f>_xlfn.XLOOKUP(F3301,'Shipment Detail'!N:N,'Shipment Detail'!AB:AB)</f>
        <v>4</v>
      </c>
      <c r="L3301">
        <f>TCD!E3301</f>
        <v>17.100000000000001</v>
      </c>
      <c r="M3301" t="str">
        <f>IF(J3301="France","ST",_xlfn.XLOOKUP(F3301,'Shipment Detail'!N:N,'Shipment Detail'!E:E,""))</f>
        <v>ST</v>
      </c>
      <c r="N3301">
        <f t="shared" si="160"/>
        <v>0.2</v>
      </c>
      <c r="O3301" t="str">
        <f>IF(_xlfn.XLOOKUP(F3301,'Shipment Detail'!N:N,'Shipment Detail'!BM:BM)=0,"",_xlfn.XLOOKUP(F3301,'Shipment Detail'!N:N,'Shipment Detail'!BM:BM))</f>
        <v/>
      </c>
      <c r="R3301" t="str">
        <f>IF(_xlfn.XLOOKUP(F3301,'Shipment Detail'!N:N,'Shipment Detail'!AV:AV)&gt;60,10,"")</f>
        <v/>
      </c>
      <c r="T3301" s="3">
        <f>TCD!C3301</f>
        <v>10.469999999999999</v>
      </c>
    </row>
    <row r="3302" spans="1:20" x14ac:dyDescent="0.2">
      <c r="A3302" t="str">
        <f t="shared" si="158"/>
        <v>FEDEX FRANCE</v>
      </c>
      <c r="B3302" s="5">
        <f t="shared" si="159"/>
        <v>46174</v>
      </c>
      <c r="F3302" s="6">
        <f>TCD!A3302</f>
        <v>873604481130</v>
      </c>
      <c r="H3302" s="18" t="str">
        <f>TCD!F3302</f>
        <v>E</v>
      </c>
      <c r="I3302" t="str">
        <f>TCD!B3302</f>
        <v>FR</v>
      </c>
      <c r="J3302" t="str">
        <f>IF(COUNTIF(Zoning!B:B,I3302)=0,"inconnu",_xlfn.XLOOKUP(I3302,Zoning!B:B,Zoning!C:C))</f>
        <v>France</v>
      </c>
      <c r="K3302">
        <f>_xlfn.XLOOKUP(F3302,'Shipment Detail'!N:N,'Shipment Detail'!AB:AB)</f>
        <v>3</v>
      </c>
      <c r="L3302">
        <f>TCD!E3302</f>
        <v>7.8</v>
      </c>
      <c r="M3302" t="str">
        <f>IF(J3302="France","ST",_xlfn.XLOOKUP(F3302,'Shipment Detail'!N:N,'Shipment Detail'!E:E,""))</f>
        <v>ST</v>
      </c>
      <c r="N3302">
        <f t="shared" si="160"/>
        <v>0.2</v>
      </c>
      <c r="O3302" t="str">
        <f>IF(_xlfn.XLOOKUP(F3302,'Shipment Detail'!N:N,'Shipment Detail'!BM:BM)=0,"",_xlfn.XLOOKUP(F3302,'Shipment Detail'!N:N,'Shipment Detail'!BM:BM))</f>
        <v/>
      </c>
      <c r="R3302" t="str">
        <f>IF(_xlfn.XLOOKUP(F3302,'Shipment Detail'!N:N,'Shipment Detail'!AV:AV)&gt;60,10,"")</f>
        <v/>
      </c>
      <c r="T3302" s="3">
        <f>TCD!C3302</f>
        <v>7.120000000000001</v>
      </c>
    </row>
    <row r="3303" spans="1:20" x14ac:dyDescent="0.2">
      <c r="A3303" t="str">
        <f t="shared" si="158"/>
        <v>FEDEX FRANCE</v>
      </c>
      <c r="B3303" s="5">
        <f t="shared" si="159"/>
        <v>46174</v>
      </c>
      <c r="F3303" s="6">
        <f>TCD!A3303</f>
        <v>873604499110</v>
      </c>
      <c r="H3303" s="18" t="str">
        <f>TCD!F3303</f>
        <v>E</v>
      </c>
      <c r="I3303" t="str">
        <f>TCD!B3303</f>
        <v>FR</v>
      </c>
      <c r="J3303" t="str">
        <f>IF(COUNTIF(Zoning!B:B,I3303)=0,"inconnu",_xlfn.XLOOKUP(I3303,Zoning!B:B,Zoning!C:C))</f>
        <v>France</v>
      </c>
      <c r="K3303">
        <f>_xlfn.XLOOKUP(F3303,'Shipment Detail'!N:N,'Shipment Detail'!AB:AB)</f>
        <v>3</v>
      </c>
      <c r="L3303">
        <f>TCD!E3303</f>
        <v>22.1</v>
      </c>
      <c r="M3303" t="str">
        <f>IF(J3303="France","ST",_xlfn.XLOOKUP(F3303,'Shipment Detail'!N:N,'Shipment Detail'!E:E,""))</f>
        <v>ST</v>
      </c>
      <c r="N3303">
        <f t="shared" si="160"/>
        <v>0.2</v>
      </c>
      <c r="O3303" t="str">
        <f>IF(_xlfn.XLOOKUP(F3303,'Shipment Detail'!N:N,'Shipment Detail'!BM:BM)=0,"",_xlfn.XLOOKUP(F3303,'Shipment Detail'!N:N,'Shipment Detail'!BM:BM))</f>
        <v/>
      </c>
      <c r="R3303" t="str">
        <f>IF(_xlfn.XLOOKUP(F3303,'Shipment Detail'!N:N,'Shipment Detail'!AV:AV)&gt;60,10,"")</f>
        <v/>
      </c>
      <c r="T3303" s="3">
        <f>TCD!C3303</f>
        <v>12.14</v>
      </c>
    </row>
    <row r="3304" spans="1:20" x14ac:dyDescent="0.2">
      <c r="A3304" t="str">
        <f t="shared" si="158"/>
        <v>FEDEX FRANCE</v>
      </c>
      <c r="B3304" s="5">
        <f t="shared" si="159"/>
        <v>46174</v>
      </c>
      <c r="F3304" s="6">
        <f>TCD!A3304</f>
        <v>873604534505</v>
      </c>
      <c r="H3304" s="18" t="str">
        <f>TCD!F3304</f>
        <v>E</v>
      </c>
      <c r="I3304" t="str">
        <f>TCD!B3304</f>
        <v>FR</v>
      </c>
      <c r="J3304" t="str">
        <f>IF(COUNTIF(Zoning!B:B,I3304)=0,"inconnu",_xlfn.XLOOKUP(I3304,Zoning!B:B,Zoning!C:C))</f>
        <v>France</v>
      </c>
      <c r="K3304">
        <f>_xlfn.XLOOKUP(F3304,'Shipment Detail'!N:N,'Shipment Detail'!AB:AB)</f>
        <v>6</v>
      </c>
      <c r="L3304">
        <f>TCD!E3304</f>
        <v>35.1</v>
      </c>
      <c r="M3304" t="str">
        <f>IF(J3304="France","ST",_xlfn.XLOOKUP(F3304,'Shipment Detail'!N:N,'Shipment Detail'!E:E,""))</f>
        <v>ST</v>
      </c>
      <c r="N3304">
        <f t="shared" si="160"/>
        <v>0.2</v>
      </c>
      <c r="O3304" t="str">
        <f>IF(_xlfn.XLOOKUP(F3304,'Shipment Detail'!N:N,'Shipment Detail'!BM:BM)=0,"",_xlfn.XLOOKUP(F3304,'Shipment Detail'!N:N,'Shipment Detail'!BM:BM))</f>
        <v/>
      </c>
      <c r="R3304" t="str">
        <f>IF(_xlfn.XLOOKUP(F3304,'Shipment Detail'!N:N,'Shipment Detail'!AV:AV)&gt;60,10,"")</f>
        <v/>
      </c>
      <c r="T3304" s="3">
        <f>TCD!C3304</f>
        <v>16.5</v>
      </c>
    </row>
    <row r="3305" spans="1:20" x14ac:dyDescent="0.2">
      <c r="A3305" t="str">
        <f t="shared" si="158"/>
        <v>FEDEX FRANCE</v>
      </c>
      <c r="B3305" s="5">
        <f t="shared" si="159"/>
        <v>46174</v>
      </c>
      <c r="F3305" s="6">
        <f>TCD!A3305</f>
        <v>873604604300</v>
      </c>
      <c r="H3305" s="18" t="str">
        <f>TCD!F3305</f>
        <v>E</v>
      </c>
      <c r="I3305" t="str">
        <f>TCD!B3305</f>
        <v>FR</v>
      </c>
      <c r="J3305" t="str">
        <f>IF(COUNTIF(Zoning!B:B,I3305)=0,"inconnu",_xlfn.XLOOKUP(I3305,Zoning!B:B,Zoning!C:C))</f>
        <v>France</v>
      </c>
      <c r="K3305">
        <f>_xlfn.XLOOKUP(F3305,'Shipment Detail'!N:N,'Shipment Detail'!AB:AB)</f>
        <v>6</v>
      </c>
      <c r="L3305">
        <f>TCD!E3305</f>
        <v>64.5</v>
      </c>
      <c r="M3305" t="str">
        <f>IF(J3305="France","ST",_xlfn.XLOOKUP(F3305,'Shipment Detail'!N:N,'Shipment Detail'!E:E,""))</f>
        <v>ST</v>
      </c>
      <c r="N3305">
        <f t="shared" si="160"/>
        <v>0.2</v>
      </c>
      <c r="O3305" t="str">
        <f>IF(_xlfn.XLOOKUP(F3305,'Shipment Detail'!N:N,'Shipment Detail'!BM:BM)=0,"",_xlfn.XLOOKUP(F3305,'Shipment Detail'!N:N,'Shipment Detail'!BM:BM))</f>
        <v/>
      </c>
      <c r="R3305" t="str">
        <f>IF(_xlfn.XLOOKUP(F3305,'Shipment Detail'!N:N,'Shipment Detail'!AV:AV)&gt;60,10,"")</f>
        <v/>
      </c>
      <c r="T3305" s="3">
        <f>TCD!C3305</f>
        <v>26.189999999999998</v>
      </c>
    </row>
    <row r="3306" spans="1:20" x14ac:dyDescent="0.2">
      <c r="A3306" t="str">
        <f t="shared" si="158"/>
        <v>FEDEX FRANCE</v>
      </c>
      <c r="B3306" s="5">
        <f t="shared" si="159"/>
        <v>46174</v>
      </c>
      <c r="F3306" s="6">
        <f>TCD!A3306</f>
        <v>873604737289</v>
      </c>
      <c r="H3306" s="18" t="str">
        <f>TCD!F3306</f>
        <v>E</v>
      </c>
      <c r="I3306" t="str">
        <f>TCD!B3306</f>
        <v>FR</v>
      </c>
      <c r="J3306" t="str">
        <f>IF(COUNTIF(Zoning!B:B,I3306)=0,"inconnu",_xlfn.XLOOKUP(I3306,Zoning!B:B,Zoning!C:C))</f>
        <v>France</v>
      </c>
      <c r="K3306">
        <f>_xlfn.XLOOKUP(F3306,'Shipment Detail'!N:N,'Shipment Detail'!AB:AB)</f>
        <v>3</v>
      </c>
      <c r="L3306">
        <f>TCD!E3306</f>
        <v>16.5</v>
      </c>
      <c r="M3306" t="str">
        <f>IF(J3306="France","ST",_xlfn.XLOOKUP(F3306,'Shipment Detail'!N:N,'Shipment Detail'!E:E,""))</f>
        <v>ST</v>
      </c>
      <c r="N3306">
        <f t="shared" si="160"/>
        <v>0.2</v>
      </c>
      <c r="O3306" t="str">
        <f>IF(_xlfn.XLOOKUP(F3306,'Shipment Detail'!N:N,'Shipment Detail'!BM:BM)=0,"",_xlfn.XLOOKUP(F3306,'Shipment Detail'!N:N,'Shipment Detail'!BM:BM))</f>
        <v/>
      </c>
      <c r="R3306" t="str">
        <f>IF(_xlfn.XLOOKUP(F3306,'Shipment Detail'!N:N,'Shipment Detail'!AV:AV)&gt;60,10,"")</f>
        <v/>
      </c>
      <c r="T3306" s="3">
        <f>TCD!C3306</f>
        <v>10.129999999999995</v>
      </c>
    </row>
    <row r="3307" spans="1:20" x14ac:dyDescent="0.2">
      <c r="A3307" t="str">
        <f t="shared" si="158"/>
        <v>FEDEX FRANCE</v>
      </c>
      <c r="B3307" s="5">
        <f t="shared" si="159"/>
        <v>46174</v>
      </c>
      <c r="F3307" s="6">
        <f>TCD!A3307</f>
        <v>873604763404</v>
      </c>
      <c r="H3307" s="18" t="str">
        <f>TCD!F3307</f>
        <v>E</v>
      </c>
      <c r="I3307" t="str">
        <f>TCD!B3307</f>
        <v>FR</v>
      </c>
      <c r="J3307" t="str">
        <f>IF(COUNTIF(Zoning!B:B,I3307)=0,"inconnu",_xlfn.XLOOKUP(I3307,Zoning!B:B,Zoning!C:C))</f>
        <v>France</v>
      </c>
      <c r="K3307">
        <f>_xlfn.XLOOKUP(F3307,'Shipment Detail'!N:N,'Shipment Detail'!AB:AB)</f>
        <v>4</v>
      </c>
      <c r="L3307">
        <f>TCD!E3307</f>
        <v>27</v>
      </c>
      <c r="M3307" t="str">
        <f>IF(J3307="France","ST",_xlfn.XLOOKUP(F3307,'Shipment Detail'!N:N,'Shipment Detail'!E:E,""))</f>
        <v>ST</v>
      </c>
      <c r="N3307">
        <f t="shared" si="160"/>
        <v>0.2</v>
      </c>
      <c r="O3307" t="str">
        <f>IF(_xlfn.XLOOKUP(F3307,'Shipment Detail'!N:N,'Shipment Detail'!BM:BM)=0,"",_xlfn.XLOOKUP(F3307,'Shipment Detail'!N:N,'Shipment Detail'!BM:BM))</f>
        <v/>
      </c>
      <c r="R3307" t="str">
        <f>IF(_xlfn.XLOOKUP(F3307,'Shipment Detail'!N:N,'Shipment Detail'!AV:AV)&gt;60,10,"")</f>
        <v/>
      </c>
      <c r="T3307" s="3">
        <f>TCD!C3307</f>
        <v>13.479999999999997</v>
      </c>
    </row>
    <row r="3308" spans="1:20" x14ac:dyDescent="0.2">
      <c r="A3308" t="str">
        <f t="shared" si="158"/>
        <v>FEDEX FRANCE</v>
      </c>
      <c r="B3308" s="5">
        <f t="shared" si="159"/>
        <v>46174</v>
      </c>
      <c r="F3308" s="6">
        <f>TCD!A3308</f>
        <v>873604781057</v>
      </c>
      <c r="H3308" s="18" t="str">
        <f>TCD!F3308</f>
        <v>E</v>
      </c>
      <c r="I3308" t="str">
        <f>TCD!B3308</f>
        <v>FR</v>
      </c>
      <c r="J3308" t="str">
        <f>IF(COUNTIF(Zoning!B:B,I3308)=0,"inconnu",_xlfn.XLOOKUP(I3308,Zoning!B:B,Zoning!C:C))</f>
        <v>France</v>
      </c>
      <c r="K3308">
        <f>_xlfn.XLOOKUP(F3308,'Shipment Detail'!N:N,'Shipment Detail'!AB:AB)</f>
        <v>3</v>
      </c>
      <c r="L3308">
        <f>TCD!E3308</f>
        <v>16</v>
      </c>
      <c r="M3308" t="str">
        <f>IF(J3308="France","ST",_xlfn.XLOOKUP(F3308,'Shipment Detail'!N:N,'Shipment Detail'!E:E,""))</f>
        <v>ST</v>
      </c>
      <c r="N3308">
        <f t="shared" si="160"/>
        <v>0.2</v>
      </c>
      <c r="O3308" t="str">
        <f>IF(_xlfn.XLOOKUP(F3308,'Shipment Detail'!N:N,'Shipment Detail'!BM:BM)=0,"",_xlfn.XLOOKUP(F3308,'Shipment Detail'!N:N,'Shipment Detail'!BM:BM))</f>
        <v/>
      </c>
      <c r="R3308" t="str">
        <f>IF(_xlfn.XLOOKUP(F3308,'Shipment Detail'!N:N,'Shipment Detail'!AV:AV)&gt;60,10,"")</f>
        <v/>
      </c>
      <c r="T3308" s="3">
        <f>TCD!C3308</f>
        <v>9.8000000000000007</v>
      </c>
    </row>
    <row r="3309" spans="1:20" x14ac:dyDescent="0.2">
      <c r="A3309" t="str">
        <f t="shared" si="158"/>
        <v>FEDEX FRANCE</v>
      </c>
      <c r="B3309" s="5">
        <f t="shared" si="159"/>
        <v>46174</v>
      </c>
      <c r="F3309" s="6">
        <f>TCD!A3309</f>
        <v>873604796380</v>
      </c>
      <c r="H3309" s="18" t="str">
        <f>TCD!F3309</f>
        <v>E</v>
      </c>
      <c r="I3309" t="str">
        <f>TCD!B3309</f>
        <v>FR</v>
      </c>
      <c r="J3309" t="str">
        <f>IF(COUNTIF(Zoning!B:B,I3309)=0,"inconnu",_xlfn.XLOOKUP(I3309,Zoning!B:B,Zoning!C:C))</f>
        <v>France</v>
      </c>
      <c r="K3309">
        <f>_xlfn.XLOOKUP(F3309,'Shipment Detail'!N:N,'Shipment Detail'!AB:AB)</f>
        <v>1</v>
      </c>
      <c r="L3309">
        <f>TCD!E3309</f>
        <v>2.3000000000000003</v>
      </c>
      <c r="M3309" t="str">
        <f>IF(J3309="France","ST",_xlfn.XLOOKUP(F3309,'Shipment Detail'!N:N,'Shipment Detail'!E:E,""))</f>
        <v>ST</v>
      </c>
      <c r="N3309">
        <f t="shared" si="160"/>
        <v>0.2</v>
      </c>
      <c r="O3309" t="str">
        <f>IF(_xlfn.XLOOKUP(F3309,'Shipment Detail'!N:N,'Shipment Detail'!BM:BM)=0,"",_xlfn.XLOOKUP(F3309,'Shipment Detail'!N:N,'Shipment Detail'!BM:BM))</f>
        <v/>
      </c>
      <c r="R3309" t="str">
        <f>IF(_xlfn.XLOOKUP(F3309,'Shipment Detail'!N:N,'Shipment Detail'!AV:AV)&gt;60,10,"")</f>
        <v/>
      </c>
      <c r="T3309" s="3">
        <f>TCD!C3309</f>
        <v>5.4499999999999993</v>
      </c>
    </row>
    <row r="3310" spans="1:20" x14ac:dyDescent="0.2">
      <c r="A3310" t="str">
        <f t="shared" si="158"/>
        <v>FEDEX FRANCE</v>
      </c>
      <c r="B3310" s="5">
        <f t="shared" si="159"/>
        <v>46174</v>
      </c>
      <c r="F3310" s="6">
        <f>TCD!A3310</f>
        <v>873604868258</v>
      </c>
      <c r="H3310" s="18" t="str">
        <f>TCD!F3310</f>
        <v>E</v>
      </c>
      <c r="I3310" t="str">
        <f>TCD!B3310</f>
        <v>FR</v>
      </c>
      <c r="J3310" t="str">
        <f>IF(COUNTIF(Zoning!B:B,I3310)=0,"inconnu",_xlfn.XLOOKUP(I3310,Zoning!B:B,Zoning!C:C))</f>
        <v>France</v>
      </c>
      <c r="K3310">
        <f>_xlfn.XLOOKUP(F3310,'Shipment Detail'!N:N,'Shipment Detail'!AB:AB)</f>
        <v>8</v>
      </c>
      <c r="L3310">
        <f>TCD!E3310</f>
        <v>57.9</v>
      </c>
      <c r="M3310" t="str">
        <f>IF(J3310="France","ST",_xlfn.XLOOKUP(F3310,'Shipment Detail'!N:N,'Shipment Detail'!E:E,""))</f>
        <v>ST</v>
      </c>
      <c r="N3310">
        <f t="shared" si="160"/>
        <v>0.2</v>
      </c>
      <c r="O3310" t="str">
        <f>IF(_xlfn.XLOOKUP(F3310,'Shipment Detail'!N:N,'Shipment Detail'!BM:BM)=0,"",_xlfn.XLOOKUP(F3310,'Shipment Detail'!N:N,'Shipment Detail'!BM:BM))</f>
        <v/>
      </c>
      <c r="R3310" t="str">
        <f>IF(_xlfn.XLOOKUP(F3310,'Shipment Detail'!N:N,'Shipment Detail'!AV:AV)&gt;60,10,"")</f>
        <v/>
      </c>
      <c r="T3310" s="3">
        <f>TCD!C3310</f>
        <v>23.849999999999994</v>
      </c>
    </row>
    <row r="3311" spans="1:20" x14ac:dyDescent="0.2">
      <c r="A3311" t="str">
        <f t="shared" si="158"/>
        <v>FEDEX FRANCE</v>
      </c>
      <c r="B3311" s="5">
        <f t="shared" si="159"/>
        <v>46174</v>
      </c>
      <c r="F3311" s="6">
        <f>TCD!A3311</f>
        <v>873604906080</v>
      </c>
      <c r="H3311" s="18" t="str">
        <f>TCD!F3311</f>
        <v>E</v>
      </c>
      <c r="I3311" t="str">
        <f>TCD!B3311</f>
        <v>FR</v>
      </c>
      <c r="J3311" t="str">
        <f>IF(COUNTIF(Zoning!B:B,I3311)=0,"inconnu",_xlfn.XLOOKUP(I3311,Zoning!B:B,Zoning!C:C))</f>
        <v>France</v>
      </c>
      <c r="K3311">
        <f>_xlfn.XLOOKUP(F3311,'Shipment Detail'!N:N,'Shipment Detail'!AB:AB)</f>
        <v>3</v>
      </c>
      <c r="L3311">
        <f>TCD!E3311</f>
        <v>19.3</v>
      </c>
      <c r="M3311" t="str">
        <f>IF(J3311="France","ST",_xlfn.XLOOKUP(F3311,'Shipment Detail'!N:N,'Shipment Detail'!E:E,""))</f>
        <v>ST</v>
      </c>
      <c r="N3311">
        <f t="shared" si="160"/>
        <v>0.2</v>
      </c>
      <c r="O3311" t="str">
        <f>IF(_xlfn.XLOOKUP(F3311,'Shipment Detail'!N:N,'Shipment Detail'!BM:BM)=0,"",_xlfn.XLOOKUP(F3311,'Shipment Detail'!N:N,'Shipment Detail'!BM:BM))</f>
        <v/>
      </c>
      <c r="R3311" t="str">
        <f>IF(_xlfn.XLOOKUP(F3311,'Shipment Detail'!N:N,'Shipment Detail'!AV:AV)&gt;60,10,"")</f>
        <v/>
      </c>
      <c r="T3311" s="3">
        <f>TCD!C3311</f>
        <v>11.14</v>
      </c>
    </row>
    <row r="3312" spans="1:20" x14ac:dyDescent="0.2">
      <c r="A3312" t="str">
        <f t="shared" si="158"/>
        <v>FEDEX FRANCE</v>
      </c>
      <c r="B3312" s="5">
        <f t="shared" si="159"/>
        <v>46174</v>
      </c>
      <c r="F3312" s="6">
        <f>TCD!A3312</f>
        <v>873604962620</v>
      </c>
      <c r="H3312" s="18" t="str">
        <f>TCD!F3312</f>
        <v>E</v>
      </c>
      <c r="I3312" t="str">
        <f>TCD!B3312</f>
        <v>FR</v>
      </c>
      <c r="J3312" t="str">
        <f>IF(COUNTIF(Zoning!B:B,I3312)=0,"inconnu",_xlfn.XLOOKUP(I3312,Zoning!B:B,Zoning!C:C))</f>
        <v>France</v>
      </c>
      <c r="K3312">
        <f>_xlfn.XLOOKUP(F3312,'Shipment Detail'!N:N,'Shipment Detail'!AB:AB)</f>
        <v>2</v>
      </c>
      <c r="L3312">
        <f>TCD!E3312</f>
        <v>14</v>
      </c>
      <c r="M3312" t="str">
        <f>IF(J3312="France","ST",_xlfn.XLOOKUP(F3312,'Shipment Detail'!N:N,'Shipment Detail'!E:E,""))</f>
        <v>ST</v>
      </c>
      <c r="N3312">
        <f t="shared" si="160"/>
        <v>0.2</v>
      </c>
      <c r="O3312" t="str">
        <f>IF(_xlfn.XLOOKUP(F3312,'Shipment Detail'!N:N,'Shipment Detail'!BM:BM)=0,"",_xlfn.XLOOKUP(F3312,'Shipment Detail'!N:N,'Shipment Detail'!BM:BM))</f>
        <v/>
      </c>
      <c r="R3312" t="str">
        <f>IF(_xlfn.XLOOKUP(F3312,'Shipment Detail'!N:N,'Shipment Detail'!AV:AV)&gt;60,10,"")</f>
        <v/>
      </c>
      <c r="T3312" s="3">
        <f>TCD!C3312</f>
        <v>9.1300000000000026</v>
      </c>
    </row>
    <row r="3313" spans="1:20" x14ac:dyDescent="0.2">
      <c r="A3313" t="str">
        <f t="shared" si="158"/>
        <v>FEDEX FRANCE</v>
      </c>
      <c r="B3313" s="5">
        <f t="shared" si="159"/>
        <v>46174</v>
      </c>
      <c r="F3313" s="6">
        <f>TCD!A3313</f>
        <v>873604978880</v>
      </c>
      <c r="H3313" s="18" t="str">
        <f>TCD!F3313</f>
        <v>E</v>
      </c>
      <c r="I3313" t="str">
        <f>TCD!B3313</f>
        <v>FR</v>
      </c>
      <c r="J3313" t="str">
        <f>IF(COUNTIF(Zoning!B:B,I3313)=0,"inconnu",_xlfn.XLOOKUP(I3313,Zoning!B:B,Zoning!C:C))</f>
        <v>France</v>
      </c>
      <c r="K3313">
        <f>_xlfn.XLOOKUP(F3313,'Shipment Detail'!N:N,'Shipment Detail'!AB:AB)</f>
        <v>6</v>
      </c>
      <c r="L3313">
        <f>TCD!E3313</f>
        <v>38</v>
      </c>
      <c r="M3313" t="str">
        <f>IF(J3313="France","ST",_xlfn.XLOOKUP(F3313,'Shipment Detail'!N:N,'Shipment Detail'!E:E,""))</f>
        <v>ST</v>
      </c>
      <c r="N3313">
        <f t="shared" si="160"/>
        <v>0.2</v>
      </c>
      <c r="O3313" t="str">
        <f>IF(_xlfn.XLOOKUP(F3313,'Shipment Detail'!N:N,'Shipment Detail'!BM:BM)=0,"",_xlfn.XLOOKUP(F3313,'Shipment Detail'!N:N,'Shipment Detail'!BM:BM))</f>
        <v/>
      </c>
      <c r="R3313" t="str">
        <f>IF(_xlfn.XLOOKUP(F3313,'Shipment Detail'!N:N,'Shipment Detail'!AV:AV)&gt;60,10,"")</f>
        <v/>
      </c>
      <c r="T3313" s="3">
        <f>TCD!C3313</f>
        <v>17.169999999999995</v>
      </c>
    </row>
    <row r="3314" spans="1:20" x14ac:dyDescent="0.2">
      <c r="A3314" t="str">
        <f t="shared" si="158"/>
        <v>FEDEX FRANCE</v>
      </c>
      <c r="B3314" s="5">
        <f t="shared" si="159"/>
        <v>46174</v>
      </c>
      <c r="F3314" s="6">
        <f>TCD!A3314</f>
        <v>873605001929</v>
      </c>
      <c r="H3314" s="18" t="str">
        <f>TCD!F3314</f>
        <v>E</v>
      </c>
      <c r="I3314" t="str">
        <f>TCD!B3314</f>
        <v>FR</v>
      </c>
      <c r="J3314" t="str">
        <f>IF(COUNTIF(Zoning!B:B,I3314)=0,"inconnu",_xlfn.XLOOKUP(I3314,Zoning!B:B,Zoning!C:C))</f>
        <v>France</v>
      </c>
      <c r="K3314">
        <f>_xlfn.XLOOKUP(F3314,'Shipment Detail'!N:N,'Shipment Detail'!AB:AB)</f>
        <v>4</v>
      </c>
      <c r="L3314">
        <f>TCD!E3314</f>
        <v>27</v>
      </c>
      <c r="M3314" t="str">
        <f>IF(J3314="France","ST",_xlfn.XLOOKUP(F3314,'Shipment Detail'!N:N,'Shipment Detail'!E:E,""))</f>
        <v>ST</v>
      </c>
      <c r="N3314">
        <f t="shared" si="160"/>
        <v>0.2</v>
      </c>
      <c r="O3314" t="str">
        <f>IF(_xlfn.XLOOKUP(F3314,'Shipment Detail'!N:N,'Shipment Detail'!BM:BM)=0,"",_xlfn.XLOOKUP(F3314,'Shipment Detail'!N:N,'Shipment Detail'!BM:BM))</f>
        <v/>
      </c>
      <c r="R3314" t="str">
        <f>IF(_xlfn.XLOOKUP(F3314,'Shipment Detail'!N:N,'Shipment Detail'!AV:AV)&gt;60,10,"")</f>
        <v/>
      </c>
      <c r="T3314" s="3">
        <f>TCD!C3314</f>
        <v>13.479999999999997</v>
      </c>
    </row>
    <row r="3315" spans="1:20" x14ac:dyDescent="0.2">
      <c r="A3315" t="str">
        <f t="shared" si="158"/>
        <v>FEDEX FRANCE</v>
      </c>
      <c r="B3315" s="5">
        <f t="shared" si="159"/>
        <v>46174</v>
      </c>
      <c r="F3315" s="6">
        <f>TCD!A3315</f>
        <v>873605021666</v>
      </c>
      <c r="H3315" s="18" t="str">
        <f>TCD!F3315</f>
        <v>E</v>
      </c>
      <c r="I3315" t="str">
        <f>TCD!B3315</f>
        <v>FR</v>
      </c>
      <c r="J3315" t="str">
        <f>IF(COUNTIF(Zoning!B:B,I3315)=0,"inconnu",_xlfn.XLOOKUP(I3315,Zoning!B:B,Zoning!C:C))</f>
        <v>France</v>
      </c>
      <c r="K3315">
        <f>_xlfn.XLOOKUP(F3315,'Shipment Detail'!N:N,'Shipment Detail'!AB:AB)</f>
        <v>8</v>
      </c>
      <c r="L3315">
        <f>TCD!E3315</f>
        <v>41.4</v>
      </c>
      <c r="M3315" t="str">
        <f>IF(J3315="France","ST",_xlfn.XLOOKUP(F3315,'Shipment Detail'!N:N,'Shipment Detail'!E:E,""))</f>
        <v>ST</v>
      </c>
      <c r="N3315">
        <f t="shared" si="160"/>
        <v>0.2</v>
      </c>
      <c r="O3315" t="str">
        <f>IF(_xlfn.XLOOKUP(F3315,'Shipment Detail'!N:N,'Shipment Detail'!BM:BM)=0,"",_xlfn.XLOOKUP(F3315,'Shipment Detail'!N:N,'Shipment Detail'!BM:BM))</f>
        <v/>
      </c>
      <c r="R3315" t="str">
        <f>IF(_xlfn.XLOOKUP(F3315,'Shipment Detail'!N:N,'Shipment Detail'!AV:AV)&gt;60,10,"")</f>
        <v/>
      </c>
      <c r="T3315" s="3">
        <f>TCD!C3315</f>
        <v>18.500000000000007</v>
      </c>
    </row>
    <row r="3316" spans="1:20" x14ac:dyDescent="0.2">
      <c r="A3316" t="str">
        <f t="shared" si="158"/>
        <v>FEDEX FRANCE</v>
      </c>
      <c r="B3316" s="5">
        <f t="shared" si="159"/>
        <v>46174</v>
      </c>
      <c r="F3316" s="6">
        <f>TCD!A3316</f>
        <v>873605053812</v>
      </c>
      <c r="H3316" s="18" t="str">
        <f>TCD!F3316</f>
        <v>E</v>
      </c>
      <c r="I3316" t="str">
        <f>TCD!B3316</f>
        <v>FR</v>
      </c>
      <c r="J3316" t="str">
        <f>IF(COUNTIF(Zoning!B:B,I3316)=0,"inconnu",_xlfn.XLOOKUP(I3316,Zoning!B:B,Zoning!C:C))</f>
        <v>France</v>
      </c>
      <c r="K3316">
        <f>_xlfn.XLOOKUP(F3316,'Shipment Detail'!N:N,'Shipment Detail'!AB:AB)</f>
        <v>6</v>
      </c>
      <c r="L3316">
        <f>TCD!E3316</f>
        <v>42.300000000000004</v>
      </c>
      <c r="M3316" t="str">
        <f>IF(J3316="France","ST",_xlfn.XLOOKUP(F3316,'Shipment Detail'!N:N,'Shipment Detail'!E:E,""))</f>
        <v>ST</v>
      </c>
      <c r="N3316">
        <f t="shared" si="160"/>
        <v>0.2</v>
      </c>
      <c r="O3316" t="str">
        <f>IF(_xlfn.XLOOKUP(F3316,'Shipment Detail'!N:N,'Shipment Detail'!BM:BM)=0,"",_xlfn.XLOOKUP(F3316,'Shipment Detail'!N:N,'Shipment Detail'!BM:BM))</f>
        <v/>
      </c>
      <c r="R3316" t="str">
        <f>IF(_xlfn.XLOOKUP(F3316,'Shipment Detail'!N:N,'Shipment Detail'!AV:AV)&gt;60,10,"")</f>
        <v/>
      </c>
      <c r="T3316" s="3">
        <f>TCD!C3316</f>
        <v>18.829999999999998</v>
      </c>
    </row>
    <row r="3317" spans="1:20" x14ac:dyDescent="0.2">
      <c r="A3317" t="str">
        <f t="shared" si="158"/>
        <v>FEDEX FRANCE</v>
      </c>
      <c r="B3317" s="5">
        <f t="shared" si="159"/>
        <v>46174</v>
      </c>
      <c r="F3317" s="6">
        <f>TCD!A3317</f>
        <v>873605100671</v>
      </c>
      <c r="H3317" s="18" t="str">
        <f>TCD!F3317</f>
        <v>E</v>
      </c>
      <c r="I3317" t="str">
        <f>TCD!B3317</f>
        <v>FR</v>
      </c>
      <c r="J3317" t="str">
        <f>IF(COUNTIF(Zoning!B:B,I3317)=0,"inconnu",_xlfn.XLOOKUP(I3317,Zoning!B:B,Zoning!C:C))</f>
        <v>France</v>
      </c>
      <c r="K3317">
        <f>_xlfn.XLOOKUP(F3317,'Shipment Detail'!N:N,'Shipment Detail'!AB:AB)</f>
        <v>6</v>
      </c>
      <c r="L3317">
        <f>TCD!E3317</f>
        <v>31.200000000000003</v>
      </c>
      <c r="M3317" t="str">
        <f>IF(J3317="France","ST",_xlfn.XLOOKUP(F3317,'Shipment Detail'!N:N,'Shipment Detail'!E:E,""))</f>
        <v>ST</v>
      </c>
      <c r="N3317">
        <f t="shared" si="160"/>
        <v>0.2</v>
      </c>
      <c r="O3317" t="str">
        <f>IF(_xlfn.XLOOKUP(F3317,'Shipment Detail'!N:N,'Shipment Detail'!BM:BM)=0,"",_xlfn.XLOOKUP(F3317,'Shipment Detail'!N:N,'Shipment Detail'!BM:BM))</f>
        <v/>
      </c>
      <c r="R3317" t="str">
        <f>IF(_xlfn.XLOOKUP(F3317,'Shipment Detail'!N:N,'Shipment Detail'!AV:AV)&gt;60,10,"")</f>
        <v/>
      </c>
      <c r="T3317" s="3">
        <f>TCD!C3317</f>
        <v>15.159999999999997</v>
      </c>
    </row>
    <row r="3318" spans="1:20" x14ac:dyDescent="0.2">
      <c r="A3318" t="str">
        <f t="shared" si="158"/>
        <v>FEDEX FRANCE</v>
      </c>
      <c r="B3318" s="5">
        <f t="shared" si="159"/>
        <v>46174</v>
      </c>
      <c r="F3318" s="6">
        <f>TCD!A3318</f>
        <v>873605127461</v>
      </c>
      <c r="H3318" s="18" t="str">
        <f>TCD!F3318</f>
        <v>E</v>
      </c>
      <c r="I3318" t="str">
        <f>TCD!B3318</f>
        <v>FR</v>
      </c>
      <c r="J3318" t="str">
        <f>IF(COUNTIF(Zoning!B:B,I3318)=0,"inconnu",_xlfn.XLOOKUP(I3318,Zoning!B:B,Zoning!C:C))</f>
        <v>France</v>
      </c>
      <c r="K3318">
        <f>_xlfn.XLOOKUP(F3318,'Shipment Detail'!N:N,'Shipment Detail'!AB:AB)</f>
        <v>2</v>
      </c>
      <c r="L3318">
        <f>TCD!E3318</f>
        <v>10</v>
      </c>
      <c r="M3318" t="str">
        <f>IF(J3318="France","ST",_xlfn.XLOOKUP(F3318,'Shipment Detail'!N:N,'Shipment Detail'!E:E,""))</f>
        <v>ST</v>
      </c>
      <c r="N3318">
        <f t="shared" si="160"/>
        <v>0.2</v>
      </c>
      <c r="O3318" t="str">
        <f>IF(_xlfn.XLOOKUP(F3318,'Shipment Detail'!N:N,'Shipment Detail'!BM:BM)=0,"",_xlfn.XLOOKUP(F3318,'Shipment Detail'!N:N,'Shipment Detail'!BM:BM))</f>
        <v/>
      </c>
      <c r="R3318" t="str">
        <f>IF(_xlfn.XLOOKUP(F3318,'Shipment Detail'!N:N,'Shipment Detail'!AV:AV)&gt;60,10,"")</f>
        <v/>
      </c>
      <c r="T3318" s="3">
        <f>TCD!C3318</f>
        <v>7.7900000000000027</v>
      </c>
    </row>
    <row r="3319" spans="1:20" x14ac:dyDescent="0.2">
      <c r="A3319" t="str">
        <f t="shared" si="158"/>
        <v>FEDEX FRANCE</v>
      </c>
      <c r="B3319" s="5">
        <f t="shared" si="159"/>
        <v>46174</v>
      </c>
      <c r="F3319" s="6">
        <f>TCD!A3319</f>
        <v>873605144317</v>
      </c>
      <c r="H3319" s="18" t="str">
        <f>TCD!F3319</f>
        <v>E</v>
      </c>
      <c r="I3319" t="str">
        <f>TCD!B3319</f>
        <v>FR</v>
      </c>
      <c r="J3319" t="str">
        <f>IF(COUNTIF(Zoning!B:B,I3319)=0,"inconnu",_xlfn.XLOOKUP(I3319,Zoning!B:B,Zoning!C:C))</f>
        <v>France</v>
      </c>
      <c r="K3319">
        <f>_xlfn.XLOOKUP(F3319,'Shipment Detail'!N:N,'Shipment Detail'!AB:AB)</f>
        <v>2</v>
      </c>
      <c r="L3319">
        <f>TCD!E3319</f>
        <v>16.700000000000003</v>
      </c>
      <c r="M3319" t="str">
        <f>IF(J3319="France","ST",_xlfn.XLOOKUP(F3319,'Shipment Detail'!N:N,'Shipment Detail'!E:E,""))</f>
        <v>ST</v>
      </c>
      <c r="N3319">
        <f t="shared" si="160"/>
        <v>0.2</v>
      </c>
      <c r="O3319" t="str">
        <f>IF(_xlfn.XLOOKUP(F3319,'Shipment Detail'!N:N,'Shipment Detail'!BM:BM)=0,"",_xlfn.XLOOKUP(F3319,'Shipment Detail'!N:N,'Shipment Detail'!BM:BM))</f>
        <v/>
      </c>
      <c r="R3319" t="str">
        <f>IF(_xlfn.XLOOKUP(F3319,'Shipment Detail'!N:N,'Shipment Detail'!AV:AV)&gt;60,10,"")</f>
        <v/>
      </c>
      <c r="T3319" s="3">
        <f>TCD!C3319</f>
        <v>10.129999999999995</v>
      </c>
    </row>
    <row r="3320" spans="1:20" x14ac:dyDescent="0.2">
      <c r="A3320" t="str">
        <f t="shared" si="158"/>
        <v>FEDEX FRANCE</v>
      </c>
      <c r="B3320" s="5">
        <f t="shared" si="159"/>
        <v>46174</v>
      </c>
      <c r="F3320" s="6">
        <f>TCD!A3320</f>
        <v>873605158699</v>
      </c>
      <c r="H3320" s="18" t="str">
        <f>TCD!F3320</f>
        <v>E</v>
      </c>
      <c r="I3320" t="str">
        <f>TCD!B3320</f>
        <v>FR</v>
      </c>
      <c r="J3320" t="str">
        <f>IF(COUNTIF(Zoning!B:B,I3320)=0,"inconnu",_xlfn.XLOOKUP(I3320,Zoning!B:B,Zoning!C:C))</f>
        <v>France</v>
      </c>
      <c r="K3320">
        <f>_xlfn.XLOOKUP(F3320,'Shipment Detail'!N:N,'Shipment Detail'!AB:AB)</f>
        <v>4</v>
      </c>
      <c r="L3320">
        <f>TCD!E3320</f>
        <v>31.700000000000003</v>
      </c>
      <c r="M3320" t="str">
        <f>IF(J3320="France","ST",_xlfn.XLOOKUP(F3320,'Shipment Detail'!N:N,'Shipment Detail'!E:E,""))</f>
        <v>ST</v>
      </c>
      <c r="N3320">
        <f t="shared" si="160"/>
        <v>0.2</v>
      </c>
      <c r="O3320" t="str">
        <f>IF(_xlfn.XLOOKUP(F3320,'Shipment Detail'!N:N,'Shipment Detail'!BM:BM)=0,"",_xlfn.XLOOKUP(F3320,'Shipment Detail'!N:N,'Shipment Detail'!BM:BM))</f>
        <v/>
      </c>
      <c r="R3320" t="str">
        <f>IF(_xlfn.XLOOKUP(F3320,'Shipment Detail'!N:N,'Shipment Detail'!AV:AV)&gt;60,10,"")</f>
        <v/>
      </c>
      <c r="T3320" s="3">
        <f>TCD!C3320</f>
        <v>15.159999999999997</v>
      </c>
    </row>
    <row r="3321" spans="1:20" x14ac:dyDescent="0.2">
      <c r="A3321" t="str">
        <f t="shared" si="158"/>
        <v>FEDEX FRANCE</v>
      </c>
      <c r="B3321" s="5">
        <f t="shared" si="159"/>
        <v>46174</v>
      </c>
      <c r="F3321" s="6">
        <f>TCD!A3321</f>
        <v>873605188614</v>
      </c>
      <c r="H3321" s="18" t="str">
        <f>TCD!F3321</f>
        <v>E</v>
      </c>
      <c r="I3321" t="str">
        <f>TCD!B3321</f>
        <v>FR</v>
      </c>
      <c r="J3321" t="str">
        <f>IF(COUNTIF(Zoning!B:B,I3321)=0,"inconnu",_xlfn.XLOOKUP(I3321,Zoning!B:B,Zoning!C:C))</f>
        <v>France</v>
      </c>
      <c r="K3321">
        <f>_xlfn.XLOOKUP(F3321,'Shipment Detail'!N:N,'Shipment Detail'!AB:AB)</f>
        <v>6</v>
      </c>
      <c r="L3321">
        <f>TCD!E3321</f>
        <v>31</v>
      </c>
      <c r="M3321" t="str">
        <f>IF(J3321="France","ST",_xlfn.XLOOKUP(F3321,'Shipment Detail'!N:N,'Shipment Detail'!E:E,""))</f>
        <v>ST</v>
      </c>
      <c r="N3321">
        <f t="shared" si="160"/>
        <v>0.2</v>
      </c>
      <c r="O3321" t="str">
        <f>IF(_xlfn.XLOOKUP(F3321,'Shipment Detail'!N:N,'Shipment Detail'!BM:BM)=0,"",_xlfn.XLOOKUP(F3321,'Shipment Detail'!N:N,'Shipment Detail'!BM:BM))</f>
        <v/>
      </c>
      <c r="R3321" t="str">
        <f>IF(_xlfn.XLOOKUP(F3321,'Shipment Detail'!N:N,'Shipment Detail'!AV:AV)&gt;60,10,"")</f>
        <v/>
      </c>
      <c r="T3321" s="3">
        <f>TCD!C3321</f>
        <v>14.82</v>
      </c>
    </row>
    <row r="3322" spans="1:20" x14ac:dyDescent="0.2">
      <c r="A3322" t="str">
        <f t="shared" si="158"/>
        <v>FEDEX FRANCE</v>
      </c>
      <c r="B3322" s="5">
        <f t="shared" si="159"/>
        <v>46174</v>
      </c>
      <c r="F3322" s="6">
        <f>TCD!A3322</f>
        <v>873605220378</v>
      </c>
      <c r="H3322" s="18" t="str">
        <f>TCD!F3322</f>
        <v>E</v>
      </c>
      <c r="I3322" t="str">
        <f>TCD!B3322</f>
        <v>FR</v>
      </c>
      <c r="J3322" t="str">
        <f>IF(COUNTIF(Zoning!B:B,I3322)=0,"inconnu",_xlfn.XLOOKUP(I3322,Zoning!B:B,Zoning!C:C))</f>
        <v>France</v>
      </c>
      <c r="K3322">
        <f>_xlfn.XLOOKUP(F3322,'Shipment Detail'!N:N,'Shipment Detail'!AB:AB)</f>
        <v>2</v>
      </c>
      <c r="L3322">
        <f>TCD!E3322</f>
        <v>16.400000000000002</v>
      </c>
      <c r="M3322" t="str">
        <f>IF(J3322="France","ST",_xlfn.XLOOKUP(F3322,'Shipment Detail'!N:N,'Shipment Detail'!E:E,""))</f>
        <v>ST</v>
      </c>
      <c r="N3322">
        <f t="shared" si="160"/>
        <v>0.2</v>
      </c>
      <c r="O3322" t="str">
        <f>IF(_xlfn.XLOOKUP(F3322,'Shipment Detail'!N:N,'Shipment Detail'!BM:BM)=0,"",_xlfn.XLOOKUP(F3322,'Shipment Detail'!N:N,'Shipment Detail'!BM:BM))</f>
        <v/>
      </c>
      <c r="R3322" t="str">
        <f>IF(_xlfn.XLOOKUP(F3322,'Shipment Detail'!N:N,'Shipment Detail'!AV:AV)&gt;60,10,"")</f>
        <v/>
      </c>
      <c r="T3322" s="3">
        <f>TCD!C3322</f>
        <v>10.129999999999995</v>
      </c>
    </row>
    <row r="3323" spans="1:20" x14ac:dyDescent="0.2">
      <c r="A3323" t="str">
        <f t="shared" si="158"/>
        <v>FEDEX FRANCE</v>
      </c>
      <c r="B3323" s="5">
        <f t="shared" si="159"/>
        <v>46174</v>
      </c>
      <c r="F3323" s="6">
        <f>TCD!A3323</f>
        <v>873605234330</v>
      </c>
      <c r="H3323" s="18" t="str">
        <f>TCD!F3323</f>
        <v>E</v>
      </c>
      <c r="I3323" t="str">
        <f>TCD!B3323</f>
        <v>FR</v>
      </c>
      <c r="J3323" t="str">
        <f>IF(COUNTIF(Zoning!B:B,I3323)=0,"inconnu",_xlfn.XLOOKUP(I3323,Zoning!B:B,Zoning!C:C))</f>
        <v>France</v>
      </c>
      <c r="K3323">
        <f>_xlfn.XLOOKUP(F3323,'Shipment Detail'!N:N,'Shipment Detail'!AB:AB)</f>
        <v>3</v>
      </c>
      <c r="L3323">
        <f>TCD!E3323</f>
        <v>16</v>
      </c>
      <c r="M3323" t="str">
        <f>IF(J3323="France","ST",_xlfn.XLOOKUP(F3323,'Shipment Detail'!N:N,'Shipment Detail'!E:E,""))</f>
        <v>ST</v>
      </c>
      <c r="N3323">
        <f t="shared" si="160"/>
        <v>0.2</v>
      </c>
      <c r="O3323" t="str">
        <f>IF(_xlfn.XLOOKUP(F3323,'Shipment Detail'!N:N,'Shipment Detail'!BM:BM)=0,"",_xlfn.XLOOKUP(F3323,'Shipment Detail'!N:N,'Shipment Detail'!BM:BM))</f>
        <v/>
      </c>
      <c r="R3323" t="str">
        <f>IF(_xlfn.XLOOKUP(F3323,'Shipment Detail'!N:N,'Shipment Detail'!AV:AV)&gt;60,10,"")</f>
        <v/>
      </c>
      <c r="T3323" s="3">
        <f>TCD!C3323</f>
        <v>9.8000000000000007</v>
      </c>
    </row>
    <row r="3324" spans="1:20" x14ac:dyDescent="0.2">
      <c r="A3324" t="str">
        <f t="shared" si="158"/>
        <v>FEDEX FRANCE</v>
      </c>
      <c r="B3324" s="5">
        <f t="shared" si="159"/>
        <v>46174</v>
      </c>
      <c r="F3324" s="6">
        <f>TCD!A3324</f>
        <v>873605277860</v>
      </c>
      <c r="H3324" s="18" t="str">
        <f>TCD!F3324</f>
        <v>E</v>
      </c>
      <c r="I3324" t="str">
        <f>TCD!B3324</f>
        <v>FR</v>
      </c>
      <c r="J3324" t="str">
        <f>IF(COUNTIF(Zoning!B:B,I3324)=0,"inconnu",_xlfn.XLOOKUP(I3324,Zoning!B:B,Zoning!C:C))</f>
        <v>France</v>
      </c>
      <c r="K3324">
        <f>_xlfn.XLOOKUP(F3324,'Shipment Detail'!N:N,'Shipment Detail'!AB:AB)</f>
        <v>8</v>
      </c>
      <c r="L3324">
        <f>TCD!E3324</f>
        <v>42</v>
      </c>
      <c r="M3324" t="str">
        <f>IF(J3324="France","ST",_xlfn.XLOOKUP(F3324,'Shipment Detail'!N:N,'Shipment Detail'!E:E,""))</f>
        <v>ST</v>
      </c>
      <c r="N3324">
        <f t="shared" si="160"/>
        <v>0.2</v>
      </c>
      <c r="O3324" t="str">
        <f>IF(_xlfn.XLOOKUP(F3324,'Shipment Detail'!N:N,'Shipment Detail'!BM:BM)=0,"",_xlfn.XLOOKUP(F3324,'Shipment Detail'!N:N,'Shipment Detail'!BM:BM))</f>
        <v/>
      </c>
      <c r="R3324" t="str">
        <f>IF(_xlfn.XLOOKUP(F3324,'Shipment Detail'!N:N,'Shipment Detail'!AV:AV)&gt;60,10,"")</f>
        <v/>
      </c>
      <c r="T3324" s="3">
        <f>TCD!C3324</f>
        <v>18.500000000000007</v>
      </c>
    </row>
    <row r="3325" spans="1:20" x14ac:dyDescent="0.2">
      <c r="A3325" t="str">
        <f t="shared" si="158"/>
        <v>FEDEX FRANCE</v>
      </c>
      <c r="B3325" s="5">
        <f t="shared" si="159"/>
        <v>46174</v>
      </c>
      <c r="F3325" s="6">
        <f>TCD!A3325</f>
        <v>873605306789</v>
      </c>
      <c r="H3325" s="18" t="str">
        <f>TCD!F3325</f>
        <v>E</v>
      </c>
      <c r="I3325" t="str">
        <f>TCD!B3325</f>
        <v>FR</v>
      </c>
      <c r="J3325" t="str">
        <f>IF(COUNTIF(Zoning!B:B,I3325)=0,"inconnu",_xlfn.XLOOKUP(I3325,Zoning!B:B,Zoning!C:C))</f>
        <v>France</v>
      </c>
      <c r="K3325">
        <f>_xlfn.XLOOKUP(F3325,'Shipment Detail'!N:N,'Shipment Detail'!AB:AB)</f>
        <v>2</v>
      </c>
      <c r="L3325">
        <f>TCD!E3325</f>
        <v>14</v>
      </c>
      <c r="M3325" t="str">
        <f>IF(J3325="France","ST",_xlfn.XLOOKUP(F3325,'Shipment Detail'!N:N,'Shipment Detail'!E:E,""))</f>
        <v>ST</v>
      </c>
      <c r="N3325">
        <f t="shared" si="160"/>
        <v>0.2</v>
      </c>
      <c r="O3325" t="str">
        <f>IF(_xlfn.XLOOKUP(F3325,'Shipment Detail'!N:N,'Shipment Detail'!BM:BM)=0,"",_xlfn.XLOOKUP(F3325,'Shipment Detail'!N:N,'Shipment Detail'!BM:BM))</f>
        <v/>
      </c>
      <c r="R3325" t="str">
        <f>IF(_xlfn.XLOOKUP(F3325,'Shipment Detail'!N:N,'Shipment Detail'!AV:AV)&gt;60,10,"")</f>
        <v/>
      </c>
      <c r="T3325" s="3">
        <f>TCD!C3325</f>
        <v>9.1300000000000026</v>
      </c>
    </row>
    <row r="3326" spans="1:20" x14ac:dyDescent="0.2">
      <c r="A3326" t="str">
        <f t="shared" si="158"/>
        <v>FEDEX FRANCE</v>
      </c>
      <c r="B3326" s="5">
        <f t="shared" si="159"/>
        <v>46174</v>
      </c>
      <c r="F3326" s="6">
        <f>TCD!A3326</f>
        <v>873605318819</v>
      </c>
      <c r="H3326" s="18" t="str">
        <f>TCD!F3326</f>
        <v>E</v>
      </c>
      <c r="I3326" t="str">
        <f>TCD!B3326</f>
        <v>FR</v>
      </c>
      <c r="J3326" t="str">
        <f>IF(COUNTIF(Zoning!B:B,I3326)=0,"inconnu",_xlfn.XLOOKUP(I3326,Zoning!B:B,Zoning!C:C))</f>
        <v>France</v>
      </c>
      <c r="K3326">
        <f>_xlfn.XLOOKUP(F3326,'Shipment Detail'!N:N,'Shipment Detail'!AB:AB)</f>
        <v>2</v>
      </c>
      <c r="L3326">
        <f>TCD!E3326</f>
        <v>16.8</v>
      </c>
      <c r="M3326" t="str">
        <f>IF(J3326="France","ST",_xlfn.XLOOKUP(F3326,'Shipment Detail'!N:N,'Shipment Detail'!E:E,""))</f>
        <v>ST</v>
      </c>
      <c r="N3326">
        <f t="shared" si="160"/>
        <v>0.2</v>
      </c>
      <c r="O3326" t="str">
        <f>IF(_xlfn.XLOOKUP(F3326,'Shipment Detail'!N:N,'Shipment Detail'!BM:BM)=0,"",_xlfn.XLOOKUP(F3326,'Shipment Detail'!N:N,'Shipment Detail'!BM:BM))</f>
        <v/>
      </c>
      <c r="R3326" t="str">
        <f>IF(_xlfn.XLOOKUP(F3326,'Shipment Detail'!N:N,'Shipment Detail'!AV:AV)&gt;60,10,"")</f>
        <v/>
      </c>
      <c r="T3326" s="3">
        <f>TCD!C3326</f>
        <v>10.129999999999995</v>
      </c>
    </row>
    <row r="3327" spans="1:20" x14ac:dyDescent="0.2">
      <c r="A3327" t="str">
        <f t="shared" si="158"/>
        <v>FEDEX FRANCE</v>
      </c>
      <c r="B3327" s="5">
        <f t="shared" si="159"/>
        <v>46174</v>
      </c>
      <c r="F3327" s="6">
        <f>TCD!A3327</f>
        <v>873605334079</v>
      </c>
      <c r="H3327" s="18" t="str">
        <f>TCD!F3327</f>
        <v>E</v>
      </c>
      <c r="I3327" t="str">
        <f>TCD!B3327</f>
        <v>FR</v>
      </c>
      <c r="J3327" t="str">
        <f>IF(COUNTIF(Zoning!B:B,I3327)=0,"inconnu",_xlfn.XLOOKUP(I3327,Zoning!B:B,Zoning!C:C))</f>
        <v>France</v>
      </c>
      <c r="K3327">
        <f>_xlfn.XLOOKUP(F3327,'Shipment Detail'!N:N,'Shipment Detail'!AB:AB)</f>
        <v>2</v>
      </c>
      <c r="L3327">
        <f>TCD!E3327</f>
        <v>14</v>
      </c>
      <c r="M3327" t="str">
        <f>IF(J3327="France","ST",_xlfn.XLOOKUP(F3327,'Shipment Detail'!N:N,'Shipment Detail'!E:E,""))</f>
        <v>ST</v>
      </c>
      <c r="N3327">
        <f t="shared" si="160"/>
        <v>0.2</v>
      </c>
      <c r="O3327" t="str">
        <f>IF(_xlfn.XLOOKUP(F3327,'Shipment Detail'!N:N,'Shipment Detail'!BM:BM)=0,"",_xlfn.XLOOKUP(F3327,'Shipment Detail'!N:N,'Shipment Detail'!BM:BM))</f>
        <v/>
      </c>
      <c r="R3327" t="str">
        <f>IF(_xlfn.XLOOKUP(F3327,'Shipment Detail'!N:N,'Shipment Detail'!AV:AV)&gt;60,10,"")</f>
        <v/>
      </c>
      <c r="T3327" s="3">
        <f>TCD!C3327</f>
        <v>9.1300000000000026</v>
      </c>
    </row>
    <row r="3328" spans="1:20" x14ac:dyDescent="0.2">
      <c r="A3328" t="str">
        <f t="shared" si="158"/>
        <v>FEDEX FRANCE</v>
      </c>
      <c r="B3328" s="5">
        <f t="shared" si="159"/>
        <v>46174</v>
      </c>
      <c r="F3328" s="6">
        <f>TCD!A3328</f>
        <v>873605353020</v>
      </c>
      <c r="H3328" s="18" t="str">
        <f>TCD!F3328</f>
        <v>E</v>
      </c>
      <c r="I3328" t="str">
        <f>TCD!B3328</f>
        <v>FR</v>
      </c>
      <c r="J3328" t="str">
        <f>IF(COUNTIF(Zoning!B:B,I3328)=0,"inconnu",_xlfn.XLOOKUP(I3328,Zoning!B:B,Zoning!C:C))</f>
        <v>France</v>
      </c>
      <c r="K3328">
        <f>_xlfn.XLOOKUP(F3328,'Shipment Detail'!N:N,'Shipment Detail'!AB:AB)</f>
        <v>1</v>
      </c>
      <c r="L3328">
        <f>TCD!E3328</f>
        <v>3</v>
      </c>
      <c r="M3328" t="str">
        <f>IF(J3328="France","ST",_xlfn.XLOOKUP(F3328,'Shipment Detail'!N:N,'Shipment Detail'!E:E,""))</f>
        <v>ST</v>
      </c>
      <c r="N3328">
        <f t="shared" si="160"/>
        <v>0.2</v>
      </c>
      <c r="O3328" t="str">
        <f>IF(_xlfn.XLOOKUP(F3328,'Shipment Detail'!N:N,'Shipment Detail'!BM:BM)=0,"",_xlfn.XLOOKUP(F3328,'Shipment Detail'!N:N,'Shipment Detail'!BM:BM))</f>
        <v/>
      </c>
      <c r="R3328" t="str">
        <f>IF(_xlfn.XLOOKUP(F3328,'Shipment Detail'!N:N,'Shipment Detail'!AV:AV)&gt;60,10,"")</f>
        <v/>
      </c>
      <c r="T3328" s="3">
        <f>TCD!C3328</f>
        <v>5.4499999999999993</v>
      </c>
    </row>
    <row r="3329" spans="1:20" x14ac:dyDescent="0.2">
      <c r="A3329" t="str">
        <f t="shared" si="158"/>
        <v>FEDEX FRANCE</v>
      </c>
      <c r="B3329" s="5">
        <f t="shared" si="159"/>
        <v>46174</v>
      </c>
      <c r="F3329" s="6">
        <f>TCD!A3329</f>
        <v>873605365170</v>
      </c>
      <c r="H3329" s="18" t="str">
        <f>TCD!F3329</f>
        <v>E</v>
      </c>
      <c r="I3329" t="str">
        <f>TCD!B3329</f>
        <v>FR</v>
      </c>
      <c r="J3329" t="str">
        <f>IF(COUNTIF(Zoning!B:B,I3329)=0,"inconnu",_xlfn.XLOOKUP(I3329,Zoning!B:B,Zoning!C:C))</f>
        <v>France</v>
      </c>
      <c r="K3329">
        <f>_xlfn.XLOOKUP(F3329,'Shipment Detail'!N:N,'Shipment Detail'!AB:AB)</f>
        <v>6</v>
      </c>
      <c r="L3329">
        <f>TCD!E3329</f>
        <v>37.1</v>
      </c>
      <c r="M3329" t="str">
        <f>IF(J3329="France","ST",_xlfn.XLOOKUP(F3329,'Shipment Detail'!N:N,'Shipment Detail'!E:E,""))</f>
        <v>ST</v>
      </c>
      <c r="N3329">
        <f t="shared" si="160"/>
        <v>0.2</v>
      </c>
      <c r="O3329" t="str">
        <f>IF(_xlfn.XLOOKUP(F3329,'Shipment Detail'!N:N,'Shipment Detail'!BM:BM)=0,"",_xlfn.XLOOKUP(F3329,'Shipment Detail'!N:N,'Shipment Detail'!BM:BM))</f>
        <v/>
      </c>
      <c r="R3329" t="str">
        <f>IF(_xlfn.XLOOKUP(F3329,'Shipment Detail'!N:N,'Shipment Detail'!AV:AV)&gt;60,10,"")</f>
        <v/>
      </c>
      <c r="T3329" s="3">
        <f>TCD!C3329</f>
        <v>17.169999999999995</v>
      </c>
    </row>
    <row r="3330" spans="1:20" x14ac:dyDescent="0.2">
      <c r="A3330" t="str">
        <f t="shared" si="158"/>
        <v>FEDEX FRANCE</v>
      </c>
      <c r="B3330" s="5">
        <f t="shared" si="159"/>
        <v>46174</v>
      </c>
      <c r="F3330" s="6">
        <f>TCD!A3330</f>
        <v>873605395276</v>
      </c>
      <c r="H3330" s="18" t="str">
        <f>TCD!F3330</f>
        <v>E</v>
      </c>
      <c r="I3330" t="str">
        <f>TCD!B3330</f>
        <v>FR</v>
      </c>
      <c r="J3330" t="str">
        <f>IF(COUNTIF(Zoning!B:B,I3330)=0,"inconnu",_xlfn.XLOOKUP(I3330,Zoning!B:B,Zoning!C:C))</f>
        <v>France</v>
      </c>
      <c r="K3330">
        <f>_xlfn.XLOOKUP(F3330,'Shipment Detail'!N:N,'Shipment Detail'!AB:AB)</f>
        <v>3</v>
      </c>
      <c r="L3330">
        <f>TCD!E3330</f>
        <v>15</v>
      </c>
      <c r="M3330" t="str">
        <f>IF(J3330="France","ST",_xlfn.XLOOKUP(F3330,'Shipment Detail'!N:N,'Shipment Detail'!E:E,""))</f>
        <v>ST</v>
      </c>
      <c r="N3330">
        <f t="shared" si="160"/>
        <v>0.2</v>
      </c>
      <c r="O3330" t="str">
        <f>IF(_xlfn.XLOOKUP(F3330,'Shipment Detail'!N:N,'Shipment Detail'!BM:BM)=0,"",_xlfn.XLOOKUP(F3330,'Shipment Detail'!N:N,'Shipment Detail'!BM:BM))</f>
        <v/>
      </c>
      <c r="R3330" t="str">
        <f>IF(_xlfn.XLOOKUP(F3330,'Shipment Detail'!N:N,'Shipment Detail'!AV:AV)&gt;60,10,"")</f>
        <v/>
      </c>
      <c r="T3330" s="3">
        <f>TCD!C3330</f>
        <v>9.4600000000000009</v>
      </c>
    </row>
    <row r="3331" spans="1:20" x14ac:dyDescent="0.2">
      <c r="A3331" t="str">
        <f t="shared" si="158"/>
        <v>FEDEX FRANCE</v>
      </c>
      <c r="B3331" s="5">
        <f t="shared" si="159"/>
        <v>46174</v>
      </c>
      <c r="F3331" s="6">
        <f>TCD!A3331</f>
        <v>873605410155</v>
      </c>
      <c r="H3331" s="18" t="str">
        <f>TCD!F3331</f>
        <v>E</v>
      </c>
      <c r="I3331" t="str">
        <f>TCD!B3331</f>
        <v>FR</v>
      </c>
      <c r="J3331" t="str">
        <f>IF(COUNTIF(Zoning!B:B,I3331)=0,"inconnu",_xlfn.XLOOKUP(I3331,Zoning!B:B,Zoning!C:C))</f>
        <v>France</v>
      </c>
      <c r="K3331">
        <f>_xlfn.XLOOKUP(F3331,'Shipment Detail'!N:N,'Shipment Detail'!AB:AB)</f>
        <v>5</v>
      </c>
      <c r="L3331">
        <f>TCD!E3331</f>
        <v>29</v>
      </c>
      <c r="M3331" t="str">
        <f>IF(J3331="France","ST",_xlfn.XLOOKUP(F3331,'Shipment Detail'!N:N,'Shipment Detail'!E:E,""))</f>
        <v>ST</v>
      </c>
      <c r="N3331">
        <f t="shared" si="160"/>
        <v>0.2</v>
      </c>
      <c r="O3331" t="str">
        <f>IF(_xlfn.XLOOKUP(F3331,'Shipment Detail'!N:N,'Shipment Detail'!BM:BM)=0,"",_xlfn.XLOOKUP(F3331,'Shipment Detail'!N:N,'Shipment Detail'!BM:BM))</f>
        <v/>
      </c>
      <c r="R3331" t="str">
        <f>IF(_xlfn.XLOOKUP(F3331,'Shipment Detail'!N:N,'Shipment Detail'!AV:AV)&gt;60,10,"")</f>
        <v/>
      </c>
      <c r="T3331" s="3">
        <f>TCD!C3331</f>
        <v>14.150000000000006</v>
      </c>
    </row>
    <row r="3332" spans="1:20" x14ac:dyDescent="0.2">
      <c r="A3332" t="str">
        <f t="shared" si="158"/>
        <v>FEDEX FRANCE</v>
      </c>
      <c r="B3332" s="5">
        <f t="shared" si="159"/>
        <v>46174</v>
      </c>
      <c r="F3332" s="6">
        <f>TCD!A3332</f>
        <v>873605434303</v>
      </c>
      <c r="H3332" s="18" t="str">
        <f>TCD!F3332</f>
        <v>E</v>
      </c>
      <c r="I3332" t="str">
        <f>TCD!B3332</f>
        <v>FR</v>
      </c>
      <c r="J3332" t="str">
        <f>IF(COUNTIF(Zoning!B:B,I3332)=0,"inconnu",_xlfn.XLOOKUP(I3332,Zoning!B:B,Zoning!C:C))</f>
        <v>France</v>
      </c>
      <c r="K3332">
        <f>_xlfn.XLOOKUP(F3332,'Shipment Detail'!N:N,'Shipment Detail'!AB:AB)</f>
        <v>5</v>
      </c>
      <c r="L3332">
        <f>TCD!E3332</f>
        <v>30</v>
      </c>
      <c r="M3332" t="str">
        <f>IF(J3332="France","ST",_xlfn.XLOOKUP(F3332,'Shipment Detail'!N:N,'Shipment Detail'!E:E,""))</f>
        <v>ST</v>
      </c>
      <c r="N3332">
        <f t="shared" si="160"/>
        <v>0.2</v>
      </c>
      <c r="O3332" t="str">
        <f>IF(_xlfn.XLOOKUP(F3332,'Shipment Detail'!N:N,'Shipment Detail'!BM:BM)=0,"",_xlfn.XLOOKUP(F3332,'Shipment Detail'!N:N,'Shipment Detail'!BM:BM))</f>
        <v/>
      </c>
      <c r="R3332" t="str">
        <f>IF(_xlfn.XLOOKUP(F3332,'Shipment Detail'!N:N,'Shipment Detail'!AV:AV)&gt;60,10,"")</f>
        <v/>
      </c>
      <c r="T3332" s="3">
        <f>TCD!C3332</f>
        <v>14.480000000000004</v>
      </c>
    </row>
    <row r="3333" spans="1:20" x14ac:dyDescent="0.2">
      <c r="A3333" t="str">
        <f t="shared" si="158"/>
        <v>FEDEX FRANCE</v>
      </c>
      <c r="B3333" s="5">
        <f t="shared" si="159"/>
        <v>46174</v>
      </c>
      <c r="F3333" s="6">
        <f>TCD!A3333</f>
        <v>873605457153</v>
      </c>
      <c r="H3333" s="18" t="str">
        <f>TCD!F3333</f>
        <v>E</v>
      </c>
      <c r="I3333" t="str">
        <f>TCD!B3333</f>
        <v>FR</v>
      </c>
      <c r="J3333" t="str">
        <f>IF(COUNTIF(Zoning!B:B,I3333)=0,"inconnu",_xlfn.XLOOKUP(I3333,Zoning!B:B,Zoning!C:C))</f>
        <v>France</v>
      </c>
      <c r="K3333">
        <f>_xlfn.XLOOKUP(F3333,'Shipment Detail'!N:N,'Shipment Detail'!AB:AB)</f>
        <v>3</v>
      </c>
      <c r="L3333">
        <f>TCD!E3333</f>
        <v>15</v>
      </c>
      <c r="M3333" t="str">
        <f>IF(J3333="France","ST",_xlfn.XLOOKUP(F3333,'Shipment Detail'!N:N,'Shipment Detail'!E:E,""))</f>
        <v>ST</v>
      </c>
      <c r="N3333">
        <f t="shared" si="160"/>
        <v>0.2</v>
      </c>
      <c r="O3333" t="str">
        <f>IF(_xlfn.XLOOKUP(F3333,'Shipment Detail'!N:N,'Shipment Detail'!BM:BM)=0,"",_xlfn.XLOOKUP(F3333,'Shipment Detail'!N:N,'Shipment Detail'!BM:BM))</f>
        <v/>
      </c>
      <c r="R3333" t="str">
        <f>IF(_xlfn.XLOOKUP(F3333,'Shipment Detail'!N:N,'Shipment Detail'!AV:AV)&gt;60,10,"")</f>
        <v/>
      </c>
      <c r="T3333" s="3">
        <f>TCD!C3333</f>
        <v>9.4600000000000009</v>
      </c>
    </row>
    <row r="3334" spans="1:20" x14ac:dyDescent="0.2">
      <c r="A3334" t="str">
        <f t="shared" si="158"/>
        <v>FEDEX FRANCE</v>
      </c>
      <c r="B3334" s="5">
        <f t="shared" si="159"/>
        <v>46174</v>
      </c>
      <c r="F3334" s="6">
        <f>TCD!A3334</f>
        <v>873605473756</v>
      </c>
      <c r="H3334" s="18" t="str">
        <f>TCD!F3334</f>
        <v>E</v>
      </c>
      <c r="I3334" t="str">
        <f>TCD!B3334</f>
        <v>FR</v>
      </c>
      <c r="J3334" t="str">
        <f>IF(COUNTIF(Zoning!B:B,I3334)=0,"inconnu",_xlfn.XLOOKUP(I3334,Zoning!B:B,Zoning!C:C))</f>
        <v>France</v>
      </c>
      <c r="K3334">
        <f>_xlfn.XLOOKUP(F3334,'Shipment Detail'!N:N,'Shipment Detail'!AB:AB)</f>
        <v>2</v>
      </c>
      <c r="L3334">
        <f>TCD!E3334</f>
        <v>15</v>
      </c>
      <c r="M3334" t="str">
        <f>IF(J3334="France","ST",_xlfn.XLOOKUP(F3334,'Shipment Detail'!N:N,'Shipment Detail'!E:E,""))</f>
        <v>ST</v>
      </c>
      <c r="N3334">
        <f t="shared" si="160"/>
        <v>0.2</v>
      </c>
      <c r="O3334" t="str">
        <f>IF(_xlfn.XLOOKUP(F3334,'Shipment Detail'!N:N,'Shipment Detail'!BM:BM)=0,"",_xlfn.XLOOKUP(F3334,'Shipment Detail'!N:N,'Shipment Detail'!BM:BM))</f>
        <v/>
      </c>
      <c r="R3334" t="str">
        <f>IF(_xlfn.XLOOKUP(F3334,'Shipment Detail'!N:N,'Shipment Detail'!AV:AV)&gt;60,10,"")</f>
        <v/>
      </c>
      <c r="T3334" s="3">
        <f>TCD!C3334</f>
        <v>9.4600000000000009</v>
      </c>
    </row>
    <row r="3335" spans="1:20" x14ac:dyDescent="0.2">
      <c r="A3335" t="str">
        <f t="shared" si="158"/>
        <v>FEDEX FRANCE</v>
      </c>
      <c r="B3335" s="5">
        <f t="shared" si="159"/>
        <v>46174</v>
      </c>
      <c r="F3335" s="6">
        <f>TCD!A3335</f>
        <v>873605485554</v>
      </c>
      <c r="H3335" s="18" t="str">
        <f>TCD!F3335</f>
        <v>E</v>
      </c>
      <c r="I3335" t="str">
        <f>TCD!B3335</f>
        <v>FR</v>
      </c>
      <c r="J3335" t="str">
        <f>IF(COUNTIF(Zoning!B:B,I3335)=0,"inconnu",_xlfn.XLOOKUP(I3335,Zoning!B:B,Zoning!C:C))</f>
        <v>France</v>
      </c>
      <c r="K3335">
        <f>_xlfn.XLOOKUP(F3335,'Shipment Detail'!N:N,'Shipment Detail'!AB:AB)</f>
        <v>2</v>
      </c>
      <c r="L3335">
        <f>TCD!E3335</f>
        <v>9.5</v>
      </c>
      <c r="M3335" t="str">
        <f>IF(J3335="France","ST",_xlfn.XLOOKUP(F3335,'Shipment Detail'!N:N,'Shipment Detail'!E:E,""))</f>
        <v>ST</v>
      </c>
      <c r="N3335">
        <f t="shared" si="160"/>
        <v>0.2</v>
      </c>
      <c r="O3335" t="str">
        <f>IF(_xlfn.XLOOKUP(F3335,'Shipment Detail'!N:N,'Shipment Detail'!BM:BM)=0,"",_xlfn.XLOOKUP(F3335,'Shipment Detail'!N:N,'Shipment Detail'!BM:BM))</f>
        <v/>
      </c>
      <c r="R3335" t="str">
        <f>IF(_xlfn.XLOOKUP(F3335,'Shipment Detail'!N:N,'Shipment Detail'!AV:AV)&gt;60,10,"")</f>
        <v/>
      </c>
      <c r="T3335" s="3">
        <f>TCD!C3335</f>
        <v>7.7900000000000027</v>
      </c>
    </row>
    <row r="3336" spans="1:20" x14ac:dyDescent="0.2">
      <c r="A3336" t="str">
        <f t="shared" si="158"/>
        <v>FEDEX FRANCE</v>
      </c>
      <c r="B3336" s="5">
        <f t="shared" si="159"/>
        <v>46174</v>
      </c>
      <c r="F3336" s="6">
        <f>TCD!A3336</f>
        <v>873605539065</v>
      </c>
      <c r="H3336" s="18" t="str">
        <f>TCD!F3336</f>
        <v>E</v>
      </c>
      <c r="I3336" t="str">
        <f>TCD!B3336</f>
        <v>FR</v>
      </c>
      <c r="J3336" t="str">
        <f>IF(COUNTIF(Zoning!B:B,I3336)=0,"inconnu",_xlfn.XLOOKUP(I3336,Zoning!B:B,Zoning!C:C))</f>
        <v>France</v>
      </c>
      <c r="K3336">
        <f>_xlfn.XLOOKUP(F3336,'Shipment Detail'!N:N,'Shipment Detail'!AB:AB)</f>
        <v>6</v>
      </c>
      <c r="L3336">
        <f>TCD!E3336</f>
        <v>42.5</v>
      </c>
      <c r="M3336" t="str">
        <f>IF(J3336="France","ST",_xlfn.XLOOKUP(F3336,'Shipment Detail'!N:N,'Shipment Detail'!E:E,""))</f>
        <v>ST</v>
      </c>
      <c r="N3336">
        <f t="shared" si="160"/>
        <v>0.2</v>
      </c>
      <c r="O3336" t="str">
        <f>IF(_xlfn.XLOOKUP(F3336,'Shipment Detail'!N:N,'Shipment Detail'!BM:BM)=0,"",_xlfn.XLOOKUP(F3336,'Shipment Detail'!N:N,'Shipment Detail'!BM:BM))</f>
        <v/>
      </c>
      <c r="R3336" t="str">
        <f>IF(_xlfn.XLOOKUP(F3336,'Shipment Detail'!N:N,'Shipment Detail'!AV:AV)&gt;60,10,"")</f>
        <v/>
      </c>
      <c r="T3336" s="3">
        <f>TCD!C3336</f>
        <v>18.829999999999998</v>
      </c>
    </row>
    <row r="3337" spans="1:20" x14ac:dyDescent="0.2">
      <c r="A3337" t="str">
        <f t="shared" si="158"/>
        <v>FEDEX FRANCE</v>
      </c>
      <c r="B3337" s="5">
        <f t="shared" si="159"/>
        <v>46174</v>
      </c>
      <c r="F3337" s="6">
        <f>TCD!A3337</f>
        <v>873605581551</v>
      </c>
      <c r="H3337" s="18" t="str">
        <f>TCD!F3337</f>
        <v>E</v>
      </c>
      <c r="I3337" t="str">
        <f>TCD!B3337</f>
        <v>FR</v>
      </c>
      <c r="J3337" t="str">
        <f>IF(COUNTIF(Zoning!B:B,I3337)=0,"inconnu",_xlfn.XLOOKUP(I3337,Zoning!B:B,Zoning!C:C))</f>
        <v>France</v>
      </c>
      <c r="K3337">
        <f>_xlfn.XLOOKUP(F3337,'Shipment Detail'!N:N,'Shipment Detail'!AB:AB)</f>
        <v>4</v>
      </c>
      <c r="L3337">
        <f>TCD!E3337</f>
        <v>27.200000000000003</v>
      </c>
      <c r="M3337" t="str">
        <f>IF(J3337="France","ST",_xlfn.XLOOKUP(F3337,'Shipment Detail'!N:N,'Shipment Detail'!E:E,""))</f>
        <v>ST</v>
      </c>
      <c r="N3337">
        <f t="shared" si="160"/>
        <v>0.2</v>
      </c>
      <c r="O3337" t="str">
        <f>IF(_xlfn.XLOOKUP(F3337,'Shipment Detail'!N:N,'Shipment Detail'!BM:BM)=0,"",_xlfn.XLOOKUP(F3337,'Shipment Detail'!N:N,'Shipment Detail'!BM:BM))</f>
        <v/>
      </c>
      <c r="R3337" t="str">
        <f>IF(_xlfn.XLOOKUP(F3337,'Shipment Detail'!N:N,'Shipment Detail'!AV:AV)&gt;60,10,"")</f>
        <v/>
      </c>
      <c r="T3337" s="3">
        <f>TCD!C3337</f>
        <v>13.809999999999995</v>
      </c>
    </row>
    <row r="3338" spans="1:20" x14ac:dyDescent="0.2">
      <c r="A3338" t="str">
        <f t="shared" si="158"/>
        <v>FEDEX FRANCE</v>
      </c>
      <c r="B3338" s="5">
        <f t="shared" si="159"/>
        <v>46174</v>
      </c>
      <c r="F3338" s="6">
        <f>TCD!A3338</f>
        <v>873605597745</v>
      </c>
      <c r="H3338" s="18" t="str">
        <f>TCD!F3338</f>
        <v>E</v>
      </c>
      <c r="I3338" t="str">
        <f>TCD!B3338</f>
        <v>FR</v>
      </c>
      <c r="J3338" t="str">
        <f>IF(COUNTIF(Zoning!B:B,I3338)=0,"inconnu",_xlfn.XLOOKUP(I3338,Zoning!B:B,Zoning!C:C))</f>
        <v>France</v>
      </c>
      <c r="K3338">
        <f>_xlfn.XLOOKUP(F3338,'Shipment Detail'!N:N,'Shipment Detail'!AB:AB)</f>
        <v>2</v>
      </c>
      <c r="L3338">
        <f>TCD!E3338</f>
        <v>14</v>
      </c>
      <c r="M3338" t="str">
        <f>IF(J3338="France","ST",_xlfn.XLOOKUP(F3338,'Shipment Detail'!N:N,'Shipment Detail'!E:E,""))</f>
        <v>ST</v>
      </c>
      <c r="N3338">
        <f t="shared" si="160"/>
        <v>0.2</v>
      </c>
      <c r="O3338" t="str">
        <f>IF(_xlfn.XLOOKUP(F3338,'Shipment Detail'!N:N,'Shipment Detail'!BM:BM)=0,"",_xlfn.XLOOKUP(F3338,'Shipment Detail'!N:N,'Shipment Detail'!BM:BM))</f>
        <v/>
      </c>
      <c r="R3338" t="str">
        <f>IF(_xlfn.XLOOKUP(F3338,'Shipment Detail'!N:N,'Shipment Detail'!AV:AV)&gt;60,10,"")</f>
        <v/>
      </c>
      <c r="T3338" s="3">
        <f>TCD!C3338</f>
        <v>9.1300000000000026</v>
      </c>
    </row>
    <row r="3339" spans="1:20" x14ac:dyDescent="0.2">
      <c r="A3339" t="str">
        <f t="shared" si="158"/>
        <v>FEDEX FRANCE</v>
      </c>
      <c r="B3339" s="5">
        <f t="shared" si="159"/>
        <v>46174</v>
      </c>
      <c r="F3339" s="6">
        <f>TCD!A3339</f>
        <v>873605610573</v>
      </c>
      <c r="H3339" s="18" t="str">
        <f>TCD!F3339</f>
        <v>E</v>
      </c>
      <c r="I3339" t="str">
        <f>TCD!B3339</f>
        <v>FR</v>
      </c>
      <c r="J3339" t="str">
        <f>IF(COUNTIF(Zoning!B:B,I3339)=0,"inconnu",_xlfn.XLOOKUP(I3339,Zoning!B:B,Zoning!C:C))</f>
        <v>France</v>
      </c>
      <c r="K3339">
        <f>_xlfn.XLOOKUP(F3339,'Shipment Detail'!N:N,'Shipment Detail'!AB:AB)</f>
        <v>2</v>
      </c>
      <c r="L3339">
        <f>TCD!E3339</f>
        <v>14</v>
      </c>
      <c r="M3339" t="str">
        <f>IF(J3339="France","ST",_xlfn.XLOOKUP(F3339,'Shipment Detail'!N:N,'Shipment Detail'!E:E,""))</f>
        <v>ST</v>
      </c>
      <c r="N3339">
        <f t="shared" si="160"/>
        <v>0.2</v>
      </c>
      <c r="O3339" t="str">
        <f>IF(_xlfn.XLOOKUP(F3339,'Shipment Detail'!N:N,'Shipment Detail'!BM:BM)=0,"",_xlfn.XLOOKUP(F3339,'Shipment Detail'!N:N,'Shipment Detail'!BM:BM))</f>
        <v/>
      </c>
      <c r="R3339" t="str">
        <f>IF(_xlfn.XLOOKUP(F3339,'Shipment Detail'!N:N,'Shipment Detail'!AV:AV)&gt;60,10,"")</f>
        <v/>
      </c>
      <c r="T3339" s="3">
        <f>TCD!C3339</f>
        <v>9.1300000000000026</v>
      </c>
    </row>
    <row r="3340" spans="1:20" x14ac:dyDescent="0.2">
      <c r="A3340" t="str">
        <f t="shared" ref="A3340:A3403" si="161">IF(OR(M3340="FICP",M3340="IE", M3340="RE", M3340="International", M3340="Europe"),"FEDEX INTERNATIONAL","FEDEX FRANCE")</f>
        <v>FEDEX FRANCE</v>
      </c>
      <c r="B3340" s="5">
        <f t="shared" ref="B3340:B3403" si="162">B3339</f>
        <v>46174</v>
      </c>
      <c r="F3340" s="6">
        <f>TCD!A3340</f>
        <v>873605622875</v>
      </c>
      <c r="H3340" s="18" t="str">
        <f>TCD!F3340</f>
        <v>E</v>
      </c>
      <c r="I3340" t="str">
        <f>TCD!B3340</f>
        <v>FR</v>
      </c>
      <c r="J3340" t="str">
        <f>IF(COUNTIF(Zoning!B:B,I3340)=0,"inconnu",_xlfn.XLOOKUP(I3340,Zoning!B:B,Zoning!C:C))</f>
        <v>France</v>
      </c>
      <c r="K3340">
        <f>_xlfn.XLOOKUP(F3340,'Shipment Detail'!N:N,'Shipment Detail'!AB:AB)</f>
        <v>6</v>
      </c>
      <c r="L3340">
        <f>TCD!E3340</f>
        <v>37</v>
      </c>
      <c r="M3340" t="str">
        <f>IF(J3340="France","ST",_xlfn.XLOOKUP(F3340,'Shipment Detail'!N:N,'Shipment Detail'!E:E,""))</f>
        <v>ST</v>
      </c>
      <c r="N3340">
        <f t="shared" ref="N3340:N3403" si="163">IF(OR(I3340="FR",I3340="DE",I3340="IT",I3340="ES",I3340="BE",I3340="NL",I3340="LU",I3340="PT",I3340="AT",I3340="IE",I3340="FI",I3340="SE",I3340="DK",I3340="PL",I3340="CZ",I3340="SK",I3340="HU",I3340="RO",I3340="BG",I3340="HR",I3340="SI",I3340="EE",I3340="LV",I3340="LT",I3340="GR",I3340="CY",I3340="MT"),0.2,0)</f>
        <v>0.2</v>
      </c>
      <c r="O3340" t="str">
        <f>IF(_xlfn.XLOOKUP(F3340,'Shipment Detail'!N:N,'Shipment Detail'!BM:BM)=0,"",_xlfn.XLOOKUP(F3340,'Shipment Detail'!N:N,'Shipment Detail'!BM:BM))</f>
        <v/>
      </c>
      <c r="R3340" t="str">
        <f>IF(_xlfn.XLOOKUP(F3340,'Shipment Detail'!N:N,'Shipment Detail'!AV:AV)&gt;60,10,"")</f>
        <v/>
      </c>
      <c r="T3340" s="3">
        <f>TCD!C3340</f>
        <v>16.830000000000005</v>
      </c>
    </row>
    <row r="3341" spans="1:20" x14ac:dyDescent="0.2">
      <c r="A3341" t="str">
        <f t="shared" si="161"/>
        <v>FEDEX FRANCE</v>
      </c>
      <c r="B3341" s="5">
        <f t="shared" si="162"/>
        <v>46174</v>
      </c>
      <c r="F3341" s="6">
        <f>TCD!A3341</f>
        <v>873605654870</v>
      </c>
      <c r="H3341" s="18" t="str">
        <f>TCD!F3341</f>
        <v>E</v>
      </c>
      <c r="I3341" t="str">
        <f>TCD!B3341</f>
        <v>FR</v>
      </c>
      <c r="J3341" t="str">
        <f>IF(COUNTIF(Zoning!B:B,I3341)=0,"inconnu",_xlfn.XLOOKUP(I3341,Zoning!B:B,Zoning!C:C))</f>
        <v>France</v>
      </c>
      <c r="K3341">
        <f>_xlfn.XLOOKUP(F3341,'Shipment Detail'!N:N,'Shipment Detail'!AB:AB)</f>
        <v>2</v>
      </c>
      <c r="L3341">
        <f>TCD!E3341</f>
        <v>14</v>
      </c>
      <c r="M3341" t="str">
        <f>IF(J3341="France","ST",_xlfn.XLOOKUP(F3341,'Shipment Detail'!N:N,'Shipment Detail'!E:E,""))</f>
        <v>ST</v>
      </c>
      <c r="N3341">
        <f t="shared" si="163"/>
        <v>0.2</v>
      </c>
      <c r="O3341" t="str">
        <f>IF(_xlfn.XLOOKUP(F3341,'Shipment Detail'!N:N,'Shipment Detail'!BM:BM)=0,"",_xlfn.XLOOKUP(F3341,'Shipment Detail'!N:N,'Shipment Detail'!BM:BM))</f>
        <v/>
      </c>
      <c r="R3341" t="str">
        <f>IF(_xlfn.XLOOKUP(F3341,'Shipment Detail'!N:N,'Shipment Detail'!AV:AV)&gt;60,10,"")</f>
        <v/>
      </c>
      <c r="T3341" s="3">
        <f>TCD!C3341</f>
        <v>9.1300000000000026</v>
      </c>
    </row>
    <row r="3342" spans="1:20" x14ac:dyDescent="0.2">
      <c r="A3342" t="str">
        <f t="shared" si="161"/>
        <v>FEDEX FRANCE</v>
      </c>
      <c r="B3342" s="5">
        <f t="shared" si="162"/>
        <v>46174</v>
      </c>
      <c r="F3342" s="6">
        <f>TCD!A3342</f>
        <v>873605667388</v>
      </c>
      <c r="H3342" s="18" t="str">
        <f>TCD!F3342</f>
        <v>E</v>
      </c>
      <c r="I3342" t="str">
        <f>TCD!B3342</f>
        <v>FR</v>
      </c>
      <c r="J3342" t="str">
        <f>IF(COUNTIF(Zoning!B:B,I3342)=0,"inconnu",_xlfn.XLOOKUP(I3342,Zoning!B:B,Zoning!C:C))</f>
        <v>France</v>
      </c>
      <c r="K3342">
        <f>_xlfn.XLOOKUP(F3342,'Shipment Detail'!N:N,'Shipment Detail'!AB:AB)</f>
        <v>3</v>
      </c>
      <c r="L3342">
        <f>TCD!E3342</f>
        <v>17</v>
      </c>
      <c r="M3342" t="str">
        <f>IF(J3342="France","ST",_xlfn.XLOOKUP(F3342,'Shipment Detail'!N:N,'Shipment Detail'!E:E,""))</f>
        <v>ST</v>
      </c>
      <c r="N3342">
        <f t="shared" si="163"/>
        <v>0.2</v>
      </c>
      <c r="O3342" t="str">
        <f>IF(_xlfn.XLOOKUP(F3342,'Shipment Detail'!N:N,'Shipment Detail'!BM:BM)=0,"",_xlfn.XLOOKUP(F3342,'Shipment Detail'!N:N,'Shipment Detail'!BM:BM))</f>
        <v/>
      </c>
      <c r="R3342" t="str">
        <f>IF(_xlfn.XLOOKUP(F3342,'Shipment Detail'!N:N,'Shipment Detail'!AV:AV)&gt;60,10,"")</f>
        <v/>
      </c>
      <c r="T3342" s="3">
        <f>TCD!C3342</f>
        <v>10.129999999999995</v>
      </c>
    </row>
    <row r="3343" spans="1:20" x14ac:dyDescent="0.2">
      <c r="A3343" t="str">
        <f t="shared" si="161"/>
        <v>FEDEX FRANCE</v>
      </c>
      <c r="B3343" s="5">
        <f t="shared" si="162"/>
        <v>46174</v>
      </c>
      <c r="F3343" s="6">
        <f>TCD!A3343</f>
        <v>873605678102</v>
      </c>
      <c r="H3343" s="18" t="str">
        <f>TCD!F3343</f>
        <v>E</v>
      </c>
      <c r="I3343" t="str">
        <f>TCD!B3343</f>
        <v>FR</v>
      </c>
      <c r="J3343" t="str">
        <f>IF(COUNTIF(Zoning!B:B,I3343)=0,"inconnu",_xlfn.XLOOKUP(I3343,Zoning!B:B,Zoning!C:C))</f>
        <v>France</v>
      </c>
      <c r="K3343">
        <f>_xlfn.XLOOKUP(F3343,'Shipment Detail'!N:N,'Shipment Detail'!AB:AB)</f>
        <v>1</v>
      </c>
      <c r="L3343">
        <f>TCD!E3343</f>
        <v>2.3000000000000003</v>
      </c>
      <c r="M3343" t="str">
        <f>IF(J3343="France","ST",_xlfn.XLOOKUP(F3343,'Shipment Detail'!N:N,'Shipment Detail'!E:E,""))</f>
        <v>ST</v>
      </c>
      <c r="N3343">
        <f t="shared" si="163"/>
        <v>0.2</v>
      </c>
      <c r="O3343" t="str">
        <f>IF(_xlfn.XLOOKUP(F3343,'Shipment Detail'!N:N,'Shipment Detail'!BM:BM)=0,"",_xlfn.XLOOKUP(F3343,'Shipment Detail'!N:N,'Shipment Detail'!BM:BM))</f>
        <v/>
      </c>
      <c r="R3343" t="str">
        <f>IF(_xlfn.XLOOKUP(F3343,'Shipment Detail'!N:N,'Shipment Detail'!AV:AV)&gt;60,10,"")</f>
        <v/>
      </c>
      <c r="T3343" s="3">
        <f>TCD!C3343</f>
        <v>5.4499999999999993</v>
      </c>
    </row>
    <row r="3344" spans="1:20" x14ac:dyDescent="0.2">
      <c r="A3344" t="str">
        <f t="shared" si="161"/>
        <v>FEDEX FRANCE</v>
      </c>
      <c r="B3344" s="5">
        <f t="shared" si="162"/>
        <v>46174</v>
      </c>
      <c r="F3344" s="6">
        <f>TCD!A3344</f>
        <v>873605720452</v>
      </c>
      <c r="H3344" s="18" t="str">
        <f>TCD!F3344</f>
        <v>E</v>
      </c>
      <c r="I3344" t="str">
        <f>TCD!B3344</f>
        <v>FR</v>
      </c>
      <c r="J3344" t="str">
        <f>IF(COUNTIF(Zoning!B:B,I3344)=0,"inconnu",_xlfn.XLOOKUP(I3344,Zoning!B:B,Zoning!C:C))</f>
        <v>France</v>
      </c>
      <c r="K3344">
        <f>_xlfn.XLOOKUP(F3344,'Shipment Detail'!N:N,'Shipment Detail'!AB:AB)</f>
        <v>2</v>
      </c>
      <c r="L3344">
        <f>TCD!E3344</f>
        <v>14</v>
      </c>
      <c r="M3344" t="str">
        <f>IF(J3344="France","ST",_xlfn.XLOOKUP(F3344,'Shipment Detail'!N:N,'Shipment Detail'!E:E,""))</f>
        <v>ST</v>
      </c>
      <c r="N3344">
        <f t="shared" si="163"/>
        <v>0.2</v>
      </c>
      <c r="O3344" t="str">
        <f>IF(_xlfn.XLOOKUP(F3344,'Shipment Detail'!N:N,'Shipment Detail'!BM:BM)=0,"",_xlfn.XLOOKUP(F3344,'Shipment Detail'!N:N,'Shipment Detail'!BM:BM))</f>
        <v/>
      </c>
      <c r="R3344" t="str">
        <f>IF(_xlfn.XLOOKUP(F3344,'Shipment Detail'!N:N,'Shipment Detail'!AV:AV)&gt;60,10,"")</f>
        <v/>
      </c>
      <c r="T3344" s="3">
        <f>TCD!C3344</f>
        <v>9.1300000000000026</v>
      </c>
    </row>
    <row r="3345" spans="1:20" x14ac:dyDescent="0.2">
      <c r="A3345" t="str">
        <f t="shared" si="161"/>
        <v>FEDEX FRANCE</v>
      </c>
      <c r="B3345" s="5">
        <f t="shared" si="162"/>
        <v>46174</v>
      </c>
      <c r="F3345" s="6">
        <f>TCD!A3345</f>
        <v>873605777109</v>
      </c>
      <c r="H3345" s="18" t="str">
        <f>TCD!F3345</f>
        <v>E</v>
      </c>
      <c r="I3345" t="str">
        <f>TCD!B3345</f>
        <v>FR</v>
      </c>
      <c r="J3345" t="str">
        <f>IF(COUNTIF(Zoning!B:B,I3345)=0,"inconnu",_xlfn.XLOOKUP(I3345,Zoning!B:B,Zoning!C:C))</f>
        <v>France</v>
      </c>
      <c r="K3345">
        <f>_xlfn.XLOOKUP(F3345,'Shipment Detail'!N:N,'Shipment Detail'!AB:AB)</f>
        <v>2</v>
      </c>
      <c r="L3345">
        <f>TCD!E3345</f>
        <v>15.6</v>
      </c>
      <c r="M3345" t="str">
        <f>IF(J3345="France","ST",_xlfn.XLOOKUP(F3345,'Shipment Detail'!N:N,'Shipment Detail'!E:E,""))</f>
        <v>ST</v>
      </c>
      <c r="N3345">
        <f t="shared" si="163"/>
        <v>0.2</v>
      </c>
      <c r="O3345" t="str">
        <f>IF(_xlfn.XLOOKUP(F3345,'Shipment Detail'!N:N,'Shipment Detail'!BM:BM)=0,"",_xlfn.XLOOKUP(F3345,'Shipment Detail'!N:N,'Shipment Detail'!BM:BM))</f>
        <v/>
      </c>
      <c r="R3345" t="str">
        <f>IF(_xlfn.XLOOKUP(F3345,'Shipment Detail'!N:N,'Shipment Detail'!AV:AV)&gt;60,10,"")</f>
        <v/>
      </c>
      <c r="T3345" s="3">
        <f>TCD!C3345</f>
        <v>9.8000000000000007</v>
      </c>
    </row>
    <row r="3346" spans="1:20" x14ac:dyDescent="0.2">
      <c r="A3346" t="str">
        <f t="shared" si="161"/>
        <v>FEDEX FRANCE</v>
      </c>
      <c r="B3346" s="5">
        <f t="shared" si="162"/>
        <v>46174</v>
      </c>
      <c r="F3346" s="6">
        <f>TCD!A3346</f>
        <v>873605796652</v>
      </c>
      <c r="H3346" s="18" t="str">
        <f>TCD!F3346</f>
        <v>E</v>
      </c>
      <c r="I3346" t="str">
        <f>TCD!B3346</f>
        <v>FR</v>
      </c>
      <c r="J3346" t="str">
        <f>IF(COUNTIF(Zoning!B:B,I3346)=0,"inconnu",_xlfn.XLOOKUP(I3346,Zoning!B:B,Zoning!C:C))</f>
        <v>France</v>
      </c>
      <c r="K3346">
        <f>_xlfn.XLOOKUP(F3346,'Shipment Detail'!N:N,'Shipment Detail'!AB:AB)</f>
        <v>2</v>
      </c>
      <c r="L3346">
        <f>TCD!E3346</f>
        <v>15.4</v>
      </c>
      <c r="M3346" t="str">
        <f>IF(J3346="France","ST",_xlfn.XLOOKUP(F3346,'Shipment Detail'!N:N,'Shipment Detail'!E:E,""))</f>
        <v>ST</v>
      </c>
      <c r="N3346">
        <f t="shared" si="163"/>
        <v>0.2</v>
      </c>
      <c r="O3346" t="str">
        <f>IF(_xlfn.XLOOKUP(F3346,'Shipment Detail'!N:N,'Shipment Detail'!BM:BM)=0,"",_xlfn.XLOOKUP(F3346,'Shipment Detail'!N:N,'Shipment Detail'!BM:BM))</f>
        <v/>
      </c>
      <c r="R3346" t="str">
        <f>IF(_xlfn.XLOOKUP(F3346,'Shipment Detail'!N:N,'Shipment Detail'!AV:AV)&gt;60,10,"")</f>
        <v/>
      </c>
      <c r="T3346" s="3">
        <f>TCD!C3346</f>
        <v>9.8000000000000007</v>
      </c>
    </row>
    <row r="3347" spans="1:20" x14ac:dyDescent="0.2">
      <c r="A3347" t="str">
        <f t="shared" si="161"/>
        <v>FEDEX FRANCE</v>
      </c>
      <c r="B3347" s="5">
        <f t="shared" si="162"/>
        <v>46174</v>
      </c>
      <c r="F3347" s="6">
        <f>TCD!A3347</f>
        <v>873605813660</v>
      </c>
      <c r="H3347" s="18" t="str">
        <f>TCD!F3347</f>
        <v>E</v>
      </c>
      <c r="I3347" t="str">
        <f>TCD!B3347</f>
        <v>FR</v>
      </c>
      <c r="J3347" t="str">
        <f>IF(COUNTIF(Zoning!B:B,I3347)=0,"inconnu",_xlfn.XLOOKUP(I3347,Zoning!B:B,Zoning!C:C))</f>
        <v>France</v>
      </c>
      <c r="K3347">
        <f>_xlfn.XLOOKUP(F3347,'Shipment Detail'!N:N,'Shipment Detail'!AB:AB)</f>
        <v>2</v>
      </c>
      <c r="L3347">
        <f>TCD!E3347</f>
        <v>15.6</v>
      </c>
      <c r="M3347" t="str">
        <f>IF(J3347="France","ST",_xlfn.XLOOKUP(F3347,'Shipment Detail'!N:N,'Shipment Detail'!E:E,""))</f>
        <v>ST</v>
      </c>
      <c r="N3347">
        <f t="shared" si="163"/>
        <v>0.2</v>
      </c>
      <c r="O3347" t="str">
        <f>IF(_xlfn.XLOOKUP(F3347,'Shipment Detail'!N:N,'Shipment Detail'!BM:BM)=0,"",_xlfn.XLOOKUP(F3347,'Shipment Detail'!N:N,'Shipment Detail'!BM:BM))</f>
        <v/>
      </c>
      <c r="R3347" t="str">
        <f>IF(_xlfn.XLOOKUP(F3347,'Shipment Detail'!N:N,'Shipment Detail'!AV:AV)&gt;60,10,"")</f>
        <v/>
      </c>
      <c r="T3347" s="3">
        <f>TCD!C3347</f>
        <v>9.8000000000000007</v>
      </c>
    </row>
    <row r="3348" spans="1:20" x14ac:dyDescent="0.2">
      <c r="A3348" t="str">
        <f t="shared" si="161"/>
        <v>FEDEX FRANCE</v>
      </c>
      <c r="B3348" s="5">
        <f t="shared" si="162"/>
        <v>46174</v>
      </c>
      <c r="F3348" s="6">
        <f>TCD!A3348</f>
        <v>873605881950</v>
      </c>
      <c r="H3348" s="18" t="str">
        <f>TCD!F3348</f>
        <v>E</v>
      </c>
      <c r="I3348" t="str">
        <f>TCD!B3348</f>
        <v>FR</v>
      </c>
      <c r="J3348" t="str">
        <f>IF(COUNTIF(Zoning!B:B,I3348)=0,"inconnu",_xlfn.XLOOKUP(I3348,Zoning!B:B,Zoning!C:C))</f>
        <v>France</v>
      </c>
      <c r="K3348">
        <f>_xlfn.XLOOKUP(F3348,'Shipment Detail'!N:N,'Shipment Detail'!AB:AB)</f>
        <v>4</v>
      </c>
      <c r="L3348">
        <f>TCD!E3348</f>
        <v>21.1</v>
      </c>
      <c r="M3348" t="str">
        <f>IF(J3348="France","ST",_xlfn.XLOOKUP(F3348,'Shipment Detail'!N:N,'Shipment Detail'!E:E,""))</f>
        <v>ST</v>
      </c>
      <c r="N3348">
        <f t="shared" si="163"/>
        <v>0.2</v>
      </c>
      <c r="O3348" t="str">
        <f>IF(_xlfn.XLOOKUP(F3348,'Shipment Detail'!N:N,'Shipment Detail'!BM:BM)=0,"",_xlfn.XLOOKUP(F3348,'Shipment Detail'!N:N,'Shipment Detail'!BM:BM))</f>
        <v/>
      </c>
      <c r="R3348" t="str">
        <f>IF(_xlfn.XLOOKUP(F3348,'Shipment Detail'!N:N,'Shipment Detail'!AV:AV)&gt;60,10,"")</f>
        <v/>
      </c>
      <c r="T3348" s="3">
        <f>TCD!C3348</f>
        <v>11.809999999999995</v>
      </c>
    </row>
    <row r="3349" spans="1:20" x14ac:dyDescent="0.2">
      <c r="A3349" t="str">
        <f t="shared" si="161"/>
        <v>FEDEX FRANCE</v>
      </c>
      <c r="B3349" s="5">
        <f t="shared" si="162"/>
        <v>46174</v>
      </c>
      <c r="F3349" s="6">
        <f>TCD!A3349</f>
        <v>873605973874</v>
      </c>
      <c r="H3349" s="18" t="str">
        <f>TCD!F3349</f>
        <v>E</v>
      </c>
      <c r="I3349" t="str">
        <f>TCD!B3349</f>
        <v>FR</v>
      </c>
      <c r="J3349" t="str">
        <f>IF(COUNTIF(Zoning!B:B,I3349)=0,"inconnu",_xlfn.XLOOKUP(I3349,Zoning!B:B,Zoning!C:C))</f>
        <v>France</v>
      </c>
      <c r="K3349">
        <f>_xlfn.XLOOKUP(F3349,'Shipment Detail'!N:N,'Shipment Detail'!AB:AB)</f>
        <v>3</v>
      </c>
      <c r="L3349">
        <f>TCD!E3349</f>
        <v>19.400000000000002</v>
      </c>
      <c r="M3349" t="str">
        <f>IF(J3349="France","ST",_xlfn.XLOOKUP(F3349,'Shipment Detail'!N:N,'Shipment Detail'!E:E,""))</f>
        <v>ST</v>
      </c>
      <c r="N3349">
        <f t="shared" si="163"/>
        <v>0.2</v>
      </c>
      <c r="O3349" t="str">
        <f>IF(_xlfn.XLOOKUP(F3349,'Shipment Detail'!N:N,'Shipment Detail'!BM:BM)=0,"",_xlfn.XLOOKUP(F3349,'Shipment Detail'!N:N,'Shipment Detail'!BM:BM))</f>
        <v/>
      </c>
      <c r="R3349" t="str">
        <f>IF(_xlfn.XLOOKUP(F3349,'Shipment Detail'!N:N,'Shipment Detail'!AV:AV)&gt;60,10,"")</f>
        <v/>
      </c>
      <c r="T3349" s="3">
        <f>TCD!C3349</f>
        <v>11.14</v>
      </c>
    </row>
    <row r="3350" spans="1:20" x14ac:dyDescent="0.2">
      <c r="A3350" t="str">
        <f t="shared" si="161"/>
        <v>FEDEX FRANCE</v>
      </c>
      <c r="B3350" s="5">
        <f t="shared" si="162"/>
        <v>46174</v>
      </c>
      <c r="F3350" s="6">
        <f>TCD!A3350</f>
        <v>873605996371</v>
      </c>
      <c r="H3350" s="18" t="str">
        <f>TCD!F3350</f>
        <v>E</v>
      </c>
      <c r="I3350" t="str">
        <f>TCD!B3350</f>
        <v>FR</v>
      </c>
      <c r="J3350" t="str">
        <f>IF(COUNTIF(Zoning!B:B,I3350)=0,"inconnu",_xlfn.XLOOKUP(I3350,Zoning!B:B,Zoning!C:C))</f>
        <v>France</v>
      </c>
      <c r="K3350">
        <f>_xlfn.XLOOKUP(F3350,'Shipment Detail'!N:N,'Shipment Detail'!AB:AB)</f>
        <v>2</v>
      </c>
      <c r="L3350">
        <f>TCD!E3350</f>
        <v>18</v>
      </c>
      <c r="M3350" t="str">
        <f>IF(J3350="France","ST",_xlfn.XLOOKUP(F3350,'Shipment Detail'!N:N,'Shipment Detail'!E:E,""))</f>
        <v>ST</v>
      </c>
      <c r="N3350">
        <f t="shared" si="163"/>
        <v>0.2</v>
      </c>
      <c r="O3350" t="str">
        <f>IF(_xlfn.XLOOKUP(F3350,'Shipment Detail'!N:N,'Shipment Detail'!BM:BM)=0,"",_xlfn.XLOOKUP(F3350,'Shipment Detail'!N:N,'Shipment Detail'!BM:BM))</f>
        <v/>
      </c>
      <c r="R3350" t="str">
        <f>IF(_xlfn.XLOOKUP(F3350,'Shipment Detail'!N:N,'Shipment Detail'!AV:AV)&gt;60,10,"")</f>
        <v/>
      </c>
      <c r="T3350" s="3">
        <f>TCD!C3350</f>
        <v>10.469999999999999</v>
      </c>
    </row>
    <row r="3351" spans="1:20" x14ac:dyDescent="0.2">
      <c r="A3351" t="str">
        <f t="shared" si="161"/>
        <v>FEDEX FRANCE</v>
      </c>
      <c r="B3351" s="5">
        <f t="shared" si="162"/>
        <v>46174</v>
      </c>
      <c r="F3351" s="6">
        <f>TCD!A3351</f>
        <v>873606019490</v>
      </c>
      <c r="H3351" s="18" t="str">
        <f>TCD!F3351</f>
        <v>E</v>
      </c>
      <c r="I3351" t="str">
        <f>TCD!B3351</f>
        <v>FR</v>
      </c>
      <c r="J3351" t="str">
        <f>IF(COUNTIF(Zoning!B:B,I3351)=0,"inconnu",_xlfn.XLOOKUP(I3351,Zoning!B:B,Zoning!C:C))</f>
        <v>France</v>
      </c>
      <c r="K3351">
        <f>_xlfn.XLOOKUP(F3351,'Shipment Detail'!N:N,'Shipment Detail'!AB:AB)</f>
        <v>2</v>
      </c>
      <c r="L3351">
        <f>TCD!E3351</f>
        <v>14.7</v>
      </c>
      <c r="M3351" t="str">
        <f>IF(J3351="France","ST",_xlfn.XLOOKUP(F3351,'Shipment Detail'!N:N,'Shipment Detail'!E:E,""))</f>
        <v>ST</v>
      </c>
      <c r="N3351">
        <f t="shared" si="163"/>
        <v>0.2</v>
      </c>
      <c r="O3351" t="str">
        <f>IF(_xlfn.XLOOKUP(F3351,'Shipment Detail'!N:N,'Shipment Detail'!BM:BM)=0,"",_xlfn.XLOOKUP(F3351,'Shipment Detail'!N:N,'Shipment Detail'!BM:BM))</f>
        <v/>
      </c>
      <c r="R3351" t="str">
        <f>IF(_xlfn.XLOOKUP(F3351,'Shipment Detail'!N:N,'Shipment Detail'!AV:AV)&gt;60,10,"")</f>
        <v/>
      </c>
      <c r="T3351" s="3">
        <f>TCD!C3351</f>
        <v>9.4600000000000009</v>
      </c>
    </row>
    <row r="3352" spans="1:20" x14ac:dyDescent="0.2">
      <c r="A3352" t="str">
        <f t="shared" si="161"/>
        <v>FEDEX FRANCE</v>
      </c>
      <c r="B3352" s="5">
        <f t="shared" si="162"/>
        <v>46174</v>
      </c>
      <c r="F3352" s="6">
        <f>TCD!A3352</f>
        <v>873606037098</v>
      </c>
      <c r="H3352" s="18" t="str">
        <f>TCD!F3352</f>
        <v>E</v>
      </c>
      <c r="I3352" t="str">
        <f>TCD!B3352</f>
        <v>FR</v>
      </c>
      <c r="J3352" t="str">
        <f>IF(COUNTIF(Zoning!B:B,I3352)=0,"inconnu",_xlfn.XLOOKUP(I3352,Zoning!B:B,Zoning!C:C))</f>
        <v>France</v>
      </c>
      <c r="K3352">
        <f>_xlfn.XLOOKUP(F3352,'Shipment Detail'!N:N,'Shipment Detail'!AB:AB)</f>
        <v>5</v>
      </c>
      <c r="L3352">
        <f>TCD!E3352</f>
        <v>21</v>
      </c>
      <c r="M3352" t="str">
        <f>IF(J3352="France","ST",_xlfn.XLOOKUP(F3352,'Shipment Detail'!N:N,'Shipment Detail'!E:E,""))</f>
        <v>ST</v>
      </c>
      <c r="N3352">
        <f t="shared" si="163"/>
        <v>0.2</v>
      </c>
      <c r="O3352" t="str">
        <f>IF(_xlfn.XLOOKUP(F3352,'Shipment Detail'!N:N,'Shipment Detail'!BM:BM)=0,"",_xlfn.XLOOKUP(F3352,'Shipment Detail'!N:N,'Shipment Detail'!BM:BM))</f>
        <v/>
      </c>
      <c r="R3352" t="str">
        <f>IF(_xlfn.XLOOKUP(F3352,'Shipment Detail'!N:N,'Shipment Detail'!AV:AV)&gt;60,10,"")</f>
        <v/>
      </c>
      <c r="T3352" s="3">
        <f>TCD!C3352</f>
        <v>11.469999999999999</v>
      </c>
    </row>
    <row r="3353" spans="1:20" x14ac:dyDescent="0.2">
      <c r="A3353" t="str">
        <f t="shared" si="161"/>
        <v>FEDEX FRANCE</v>
      </c>
      <c r="B3353" s="5">
        <f t="shared" si="162"/>
        <v>46174</v>
      </c>
      <c r="F3353" s="6">
        <f>TCD!A3353</f>
        <v>873606070888</v>
      </c>
      <c r="H3353" s="18" t="str">
        <f>TCD!F3353</f>
        <v>E</v>
      </c>
      <c r="I3353" t="str">
        <f>TCD!B3353</f>
        <v>FR</v>
      </c>
      <c r="J3353" t="str">
        <f>IF(COUNTIF(Zoning!B:B,I3353)=0,"inconnu",_xlfn.XLOOKUP(I3353,Zoning!B:B,Zoning!C:C))</f>
        <v>France</v>
      </c>
      <c r="K3353">
        <f>_xlfn.XLOOKUP(F3353,'Shipment Detail'!N:N,'Shipment Detail'!AB:AB)</f>
        <v>1</v>
      </c>
      <c r="L3353">
        <f>TCD!E3353</f>
        <v>8</v>
      </c>
      <c r="M3353" t="str">
        <f>IF(J3353="France","ST",_xlfn.XLOOKUP(F3353,'Shipment Detail'!N:N,'Shipment Detail'!E:E,""))</f>
        <v>ST</v>
      </c>
      <c r="N3353">
        <f t="shared" si="163"/>
        <v>0.2</v>
      </c>
      <c r="O3353" t="str">
        <f>IF(_xlfn.XLOOKUP(F3353,'Shipment Detail'!N:N,'Shipment Detail'!BM:BM)=0,"",_xlfn.XLOOKUP(F3353,'Shipment Detail'!N:N,'Shipment Detail'!BM:BM))</f>
        <v/>
      </c>
      <c r="R3353" t="str">
        <f>IF(_xlfn.XLOOKUP(F3353,'Shipment Detail'!N:N,'Shipment Detail'!AV:AV)&gt;60,10,"")</f>
        <v/>
      </c>
      <c r="T3353" s="3">
        <f>TCD!C3353</f>
        <v>7.120000000000001</v>
      </c>
    </row>
    <row r="3354" spans="1:20" x14ac:dyDescent="0.2">
      <c r="A3354" t="str">
        <f t="shared" si="161"/>
        <v>FEDEX FRANCE</v>
      </c>
      <c r="B3354" s="5">
        <f t="shared" si="162"/>
        <v>46174</v>
      </c>
      <c r="F3354" s="6">
        <f>TCD!A3354</f>
        <v>873606114078</v>
      </c>
      <c r="H3354" s="18" t="str">
        <f>TCD!F3354</f>
        <v>E</v>
      </c>
      <c r="I3354" t="str">
        <f>TCD!B3354</f>
        <v>FR</v>
      </c>
      <c r="J3354" t="str">
        <f>IF(COUNTIF(Zoning!B:B,I3354)=0,"inconnu",_xlfn.XLOOKUP(I3354,Zoning!B:B,Zoning!C:C))</f>
        <v>France</v>
      </c>
      <c r="K3354">
        <f>_xlfn.XLOOKUP(F3354,'Shipment Detail'!N:N,'Shipment Detail'!AB:AB)</f>
        <v>1</v>
      </c>
      <c r="L3354">
        <f>TCD!E3354</f>
        <v>7</v>
      </c>
      <c r="M3354" t="str">
        <f>IF(J3354="France","ST",_xlfn.XLOOKUP(F3354,'Shipment Detail'!N:N,'Shipment Detail'!E:E,""))</f>
        <v>ST</v>
      </c>
      <c r="N3354">
        <f t="shared" si="163"/>
        <v>0.2</v>
      </c>
      <c r="O3354" t="str">
        <f>IF(_xlfn.XLOOKUP(F3354,'Shipment Detail'!N:N,'Shipment Detail'!BM:BM)=0,"",_xlfn.XLOOKUP(F3354,'Shipment Detail'!N:N,'Shipment Detail'!BM:BM))</f>
        <v/>
      </c>
      <c r="R3354" t="str">
        <f>IF(_xlfn.XLOOKUP(F3354,'Shipment Detail'!N:N,'Shipment Detail'!AV:AV)&gt;60,10,"")</f>
        <v/>
      </c>
      <c r="T3354" s="3">
        <f>TCD!C3354</f>
        <v>6.7899999999999991</v>
      </c>
    </row>
    <row r="3355" spans="1:20" x14ac:dyDescent="0.2">
      <c r="A3355" t="str">
        <f t="shared" si="161"/>
        <v>FEDEX FRANCE</v>
      </c>
      <c r="B3355" s="5">
        <f t="shared" si="162"/>
        <v>46174</v>
      </c>
      <c r="F3355" s="6">
        <f>TCD!A3355</f>
        <v>873606163293</v>
      </c>
      <c r="H3355" s="18" t="str">
        <f>TCD!F3355</f>
        <v>E</v>
      </c>
      <c r="I3355" t="str">
        <f>TCD!B3355</f>
        <v>FR</v>
      </c>
      <c r="J3355" t="str">
        <f>IF(COUNTIF(Zoning!B:B,I3355)=0,"inconnu",_xlfn.XLOOKUP(I3355,Zoning!B:B,Zoning!C:C))</f>
        <v>France</v>
      </c>
      <c r="K3355">
        <f>_xlfn.XLOOKUP(F3355,'Shipment Detail'!N:N,'Shipment Detail'!AB:AB)</f>
        <v>8</v>
      </c>
      <c r="L3355">
        <f>TCD!E3355</f>
        <v>41.5</v>
      </c>
      <c r="M3355" t="str">
        <f>IF(J3355="France","ST",_xlfn.XLOOKUP(F3355,'Shipment Detail'!N:N,'Shipment Detail'!E:E,""))</f>
        <v>ST</v>
      </c>
      <c r="N3355">
        <f t="shared" si="163"/>
        <v>0.2</v>
      </c>
      <c r="O3355" t="str">
        <f>IF(_xlfn.XLOOKUP(F3355,'Shipment Detail'!N:N,'Shipment Detail'!BM:BM)=0,"",_xlfn.XLOOKUP(F3355,'Shipment Detail'!N:N,'Shipment Detail'!BM:BM))</f>
        <v/>
      </c>
      <c r="R3355" t="str">
        <f>IF(_xlfn.XLOOKUP(F3355,'Shipment Detail'!N:N,'Shipment Detail'!AV:AV)&gt;60,10,"")</f>
        <v/>
      </c>
      <c r="T3355" s="3">
        <f>TCD!C3355</f>
        <v>18.500000000000007</v>
      </c>
    </row>
    <row r="3356" spans="1:20" x14ac:dyDescent="0.2">
      <c r="A3356" t="str">
        <f t="shared" si="161"/>
        <v>FEDEX FRANCE</v>
      </c>
      <c r="B3356" s="5">
        <f t="shared" si="162"/>
        <v>46174</v>
      </c>
      <c r="F3356" s="6">
        <f>TCD!A3356</f>
        <v>873606204058</v>
      </c>
      <c r="H3356" s="18" t="str">
        <f>TCD!F3356</f>
        <v>E</v>
      </c>
      <c r="I3356" t="str">
        <f>TCD!B3356</f>
        <v>FR</v>
      </c>
      <c r="J3356" t="str">
        <f>IF(COUNTIF(Zoning!B:B,I3356)=0,"inconnu",_xlfn.XLOOKUP(I3356,Zoning!B:B,Zoning!C:C))</f>
        <v>France</v>
      </c>
      <c r="K3356">
        <f>_xlfn.XLOOKUP(F3356,'Shipment Detail'!N:N,'Shipment Detail'!AB:AB)</f>
        <v>2</v>
      </c>
      <c r="L3356">
        <f>TCD!E3356</f>
        <v>12</v>
      </c>
      <c r="M3356" t="str">
        <f>IF(J3356="France","ST",_xlfn.XLOOKUP(F3356,'Shipment Detail'!N:N,'Shipment Detail'!E:E,""))</f>
        <v>ST</v>
      </c>
      <c r="N3356">
        <f t="shared" si="163"/>
        <v>0.2</v>
      </c>
      <c r="O3356" t="str">
        <f>IF(_xlfn.XLOOKUP(F3356,'Shipment Detail'!N:N,'Shipment Detail'!BM:BM)=0,"",_xlfn.XLOOKUP(F3356,'Shipment Detail'!N:N,'Shipment Detail'!BM:BM))</f>
        <v/>
      </c>
      <c r="R3356" t="str">
        <f>IF(_xlfn.XLOOKUP(F3356,'Shipment Detail'!N:N,'Shipment Detail'!AV:AV)&gt;60,10,"")</f>
        <v/>
      </c>
      <c r="T3356" s="3">
        <f>TCD!C3356</f>
        <v>8.4599999999999973</v>
      </c>
    </row>
    <row r="3357" spans="1:20" x14ac:dyDescent="0.2">
      <c r="A3357" t="str">
        <f t="shared" si="161"/>
        <v>FEDEX FRANCE</v>
      </c>
      <c r="B3357" s="5">
        <f t="shared" si="162"/>
        <v>46174</v>
      </c>
      <c r="F3357" s="6">
        <f>TCD!A3357</f>
        <v>873606238836</v>
      </c>
      <c r="H3357" s="18" t="str">
        <f>TCD!F3357</f>
        <v>E</v>
      </c>
      <c r="I3357" t="str">
        <f>TCD!B3357</f>
        <v>FR</v>
      </c>
      <c r="J3357" t="str">
        <f>IF(COUNTIF(Zoning!B:B,I3357)=0,"inconnu",_xlfn.XLOOKUP(I3357,Zoning!B:B,Zoning!C:C))</f>
        <v>France</v>
      </c>
      <c r="K3357">
        <f>_xlfn.XLOOKUP(F3357,'Shipment Detail'!N:N,'Shipment Detail'!AB:AB)</f>
        <v>6</v>
      </c>
      <c r="L3357">
        <f>TCD!E3357</f>
        <v>42.9</v>
      </c>
      <c r="M3357" t="str">
        <f>IF(J3357="France","ST",_xlfn.XLOOKUP(F3357,'Shipment Detail'!N:N,'Shipment Detail'!E:E,""))</f>
        <v>ST</v>
      </c>
      <c r="N3357">
        <f t="shared" si="163"/>
        <v>0.2</v>
      </c>
      <c r="O3357" t="str">
        <f>IF(_xlfn.XLOOKUP(F3357,'Shipment Detail'!N:N,'Shipment Detail'!BM:BM)=0,"",_xlfn.XLOOKUP(F3357,'Shipment Detail'!N:N,'Shipment Detail'!BM:BM))</f>
        <v/>
      </c>
      <c r="R3357" t="str">
        <f>IF(_xlfn.XLOOKUP(F3357,'Shipment Detail'!N:N,'Shipment Detail'!AV:AV)&gt;60,10,"")</f>
        <v/>
      </c>
      <c r="T3357" s="3">
        <f>TCD!C3357</f>
        <v>18.829999999999998</v>
      </c>
    </row>
    <row r="3358" spans="1:20" x14ac:dyDescent="0.2">
      <c r="A3358" t="str">
        <f t="shared" si="161"/>
        <v>FEDEX FRANCE</v>
      </c>
      <c r="B3358" s="5">
        <f t="shared" si="162"/>
        <v>46174</v>
      </c>
      <c r="F3358" s="6">
        <f>TCD!A3358</f>
        <v>873606297011</v>
      </c>
      <c r="H3358" s="18" t="str">
        <f>TCD!F3358</f>
        <v>E</v>
      </c>
      <c r="I3358" t="str">
        <f>TCD!B3358</f>
        <v>FR</v>
      </c>
      <c r="J3358" t="str">
        <f>IF(COUNTIF(Zoning!B:B,I3358)=0,"inconnu",_xlfn.XLOOKUP(I3358,Zoning!B:B,Zoning!C:C))</f>
        <v>France</v>
      </c>
      <c r="K3358">
        <f>_xlfn.XLOOKUP(F3358,'Shipment Detail'!N:N,'Shipment Detail'!AB:AB)</f>
        <v>6</v>
      </c>
      <c r="L3358">
        <f>TCD!E3358</f>
        <v>30.200000000000003</v>
      </c>
      <c r="M3358" t="str">
        <f>IF(J3358="France","ST",_xlfn.XLOOKUP(F3358,'Shipment Detail'!N:N,'Shipment Detail'!E:E,""))</f>
        <v>ST</v>
      </c>
      <c r="N3358">
        <f t="shared" si="163"/>
        <v>0.2</v>
      </c>
      <c r="O3358" t="str">
        <f>IF(_xlfn.XLOOKUP(F3358,'Shipment Detail'!N:N,'Shipment Detail'!BM:BM)=0,"",_xlfn.XLOOKUP(F3358,'Shipment Detail'!N:N,'Shipment Detail'!BM:BM))</f>
        <v/>
      </c>
      <c r="R3358" t="str">
        <f>IF(_xlfn.XLOOKUP(F3358,'Shipment Detail'!N:N,'Shipment Detail'!AV:AV)&gt;60,10,"")</f>
        <v/>
      </c>
      <c r="T3358" s="3">
        <f>TCD!C3358</f>
        <v>14.82</v>
      </c>
    </row>
    <row r="3359" spans="1:20" x14ac:dyDescent="0.2">
      <c r="A3359" t="str">
        <f t="shared" si="161"/>
        <v>FEDEX FRANCE</v>
      </c>
      <c r="B3359" s="5">
        <f t="shared" si="162"/>
        <v>46174</v>
      </c>
      <c r="F3359" s="6">
        <f>TCD!A3359</f>
        <v>873606363748</v>
      </c>
      <c r="H3359" s="18" t="str">
        <f>TCD!F3359</f>
        <v>E</v>
      </c>
      <c r="I3359" t="str">
        <f>TCD!B3359</f>
        <v>FR</v>
      </c>
      <c r="J3359" t="str">
        <f>IF(COUNTIF(Zoning!B:B,I3359)=0,"inconnu",_xlfn.XLOOKUP(I3359,Zoning!B:B,Zoning!C:C))</f>
        <v>France</v>
      </c>
      <c r="K3359">
        <f>_xlfn.XLOOKUP(F3359,'Shipment Detail'!N:N,'Shipment Detail'!AB:AB)</f>
        <v>2</v>
      </c>
      <c r="L3359">
        <f>TCD!E3359</f>
        <v>16</v>
      </c>
      <c r="M3359" t="str">
        <f>IF(J3359="France","ST",_xlfn.XLOOKUP(F3359,'Shipment Detail'!N:N,'Shipment Detail'!E:E,""))</f>
        <v>ST</v>
      </c>
      <c r="N3359">
        <f t="shared" si="163"/>
        <v>0.2</v>
      </c>
      <c r="O3359" t="str">
        <f>IF(_xlfn.XLOOKUP(F3359,'Shipment Detail'!N:N,'Shipment Detail'!BM:BM)=0,"",_xlfn.XLOOKUP(F3359,'Shipment Detail'!N:N,'Shipment Detail'!BM:BM))</f>
        <v/>
      </c>
      <c r="R3359" t="str">
        <f>IF(_xlfn.XLOOKUP(F3359,'Shipment Detail'!N:N,'Shipment Detail'!AV:AV)&gt;60,10,"")</f>
        <v/>
      </c>
      <c r="T3359" s="3">
        <f>TCD!C3359</f>
        <v>9.8000000000000007</v>
      </c>
    </row>
    <row r="3360" spans="1:20" x14ac:dyDescent="0.2">
      <c r="A3360" t="str">
        <f t="shared" si="161"/>
        <v>FEDEX FRANCE</v>
      </c>
      <c r="B3360" s="5">
        <f t="shared" si="162"/>
        <v>46174</v>
      </c>
      <c r="F3360" s="6">
        <f>TCD!A3360</f>
        <v>873606385731</v>
      </c>
      <c r="H3360" s="18" t="str">
        <f>TCD!F3360</f>
        <v>E</v>
      </c>
      <c r="I3360" t="str">
        <f>TCD!B3360</f>
        <v>FR</v>
      </c>
      <c r="J3360" t="str">
        <f>IF(COUNTIF(Zoning!B:B,I3360)=0,"inconnu",_xlfn.XLOOKUP(I3360,Zoning!B:B,Zoning!C:C))</f>
        <v>France</v>
      </c>
      <c r="K3360">
        <f>_xlfn.XLOOKUP(F3360,'Shipment Detail'!N:N,'Shipment Detail'!AB:AB)</f>
        <v>3</v>
      </c>
      <c r="L3360">
        <f>TCD!E3360</f>
        <v>15</v>
      </c>
      <c r="M3360" t="str">
        <f>IF(J3360="France","ST",_xlfn.XLOOKUP(F3360,'Shipment Detail'!N:N,'Shipment Detail'!E:E,""))</f>
        <v>ST</v>
      </c>
      <c r="N3360">
        <f t="shared" si="163"/>
        <v>0.2</v>
      </c>
      <c r="O3360" t="str">
        <f>IF(_xlfn.XLOOKUP(F3360,'Shipment Detail'!N:N,'Shipment Detail'!BM:BM)=0,"",_xlfn.XLOOKUP(F3360,'Shipment Detail'!N:N,'Shipment Detail'!BM:BM))</f>
        <v/>
      </c>
      <c r="R3360" t="str">
        <f>IF(_xlfn.XLOOKUP(F3360,'Shipment Detail'!N:N,'Shipment Detail'!AV:AV)&gt;60,10,"")</f>
        <v/>
      </c>
      <c r="T3360" s="3">
        <f>TCD!C3360</f>
        <v>9.4600000000000009</v>
      </c>
    </row>
    <row r="3361" spans="1:20" x14ac:dyDescent="0.2">
      <c r="A3361" t="str">
        <f t="shared" si="161"/>
        <v>FEDEX FRANCE</v>
      </c>
      <c r="B3361" s="5">
        <f t="shared" si="162"/>
        <v>46174</v>
      </c>
      <c r="F3361" s="6">
        <f>TCD!A3361</f>
        <v>873606406939</v>
      </c>
      <c r="H3361" s="18" t="str">
        <f>TCD!F3361</f>
        <v>E</v>
      </c>
      <c r="I3361" t="str">
        <f>TCD!B3361</f>
        <v>FR</v>
      </c>
      <c r="J3361" t="str">
        <f>IF(COUNTIF(Zoning!B:B,I3361)=0,"inconnu",_xlfn.XLOOKUP(I3361,Zoning!B:B,Zoning!C:C))</f>
        <v>France</v>
      </c>
      <c r="K3361">
        <f>_xlfn.XLOOKUP(F3361,'Shipment Detail'!N:N,'Shipment Detail'!AB:AB)</f>
        <v>3</v>
      </c>
      <c r="L3361">
        <f>TCD!E3361</f>
        <v>17</v>
      </c>
      <c r="M3361" t="str">
        <f>IF(J3361="France","ST",_xlfn.XLOOKUP(F3361,'Shipment Detail'!N:N,'Shipment Detail'!E:E,""))</f>
        <v>ST</v>
      </c>
      <c r="N3361">
        <f t="shared" si="163"/>
        <v>0.2</v>
      </c>
      <c r="O3361" t="str">
        <f>IF(_xlfn.XLOOKUP(F3361,'Shipment Detail'!N:N,'Shipment Detail'!BM:BM)=0,"",_xlfn.XLOOKUP(F3361,'Shipment Detail'!N:N,'Shipment Detail'!BM:BM))</f>
        <v/>
      </c>
      <c r="R3361" t="str">
        <f>IF(_xlfn.XLOOKUP(F3361,'Shipment Detail'!N:N,'Shipment Detail'!AV:AV)&gt;60,10,"")</f>
        <v/>
      </c>
      <c r="T3361" s="3">
        <f>TCD!C3361</f>
        <v>10.129999999999995</v>
      </c>
    </row>
    <row r="3362" spans="1:20" x14ac:dyDescent="0.2">
      <c r="A3362" t="str">
        <f t="shared" si="161"/>
        <v>FEDEX FRANCE</v>
      </c>
      <c r="B3362" s="5">
        <f t="shared" si="162"/>
        <v>46174</v>
      </c>
      <c r="F3362" s="6">
        <f>TCD!A3362</f>
        <v>873606451850</v>
      </c>
      <c r="H3362" s="18" t="str">
        <f>TCD!F3362</f>
        <v>E</v>
      </c>
      <c r="I3362" t="str">
        <f>TCD!B3362</f>
        <v>FR</v>
      </c>
      <c r="J3362" t="str">
        <f>IF(COUNTIF(Zoning!B:B,I3362)=0,"inconnu",_xlfn.XLOOKUP(I3362,Zoning!B:B,Zoning!C:C))</f>
        <v>France</v>
      </c>
      <c r="K3362">
        <f>_xlfn.XLOOKUP(F3362,'Shipment Detail'!N:N,'Shipment Detail'!AB:AB)</f>
        <v>2</v>
      </c>
      <c r="L3362">
        <f>TCD!E3362</f>
        <v>15.6</v>
      </c>
      <c r="M3362" t="str">
        <f>IF(J3362="France","ST",_xlfn.XLOOKUP(F3362,'Shipment Detail'!N:N,'Shipment Detail'!E:E,""))</f>
        <v>ST</v>
      </c>
      <c r="N3362">
        <f t="shared" si="163"/>
        <v>0.2</v>
      </c>
      <c r="O3362" t="str">
        <f>IF(_xlfn.XLOOKUP(F3362,'Shipment Detail'!N:N,'Shipment Detail'!BM:BM)=0,"",_xlfn.XLOOKUP(F3362,'Shipment Detail'!N:N,'Shipment Detail'!BM:BM))</f>
        <v/>
      </c>
      <c r="R3362" t="str">
        <f>IF(_xlfn.XLOOKUP(F3362,'Shipment Detail'!N:N,'Shipment Detail'!AV:AV)&gt;60,10,"")</f>
        <v/>
      </c>
      <c r="T3362" s="3">
        <f>TCD!C3362</f>
        <v>9.8000000000000007</v>
      </c>
    </row>
    <row r="3363" spans="1:20" x14ac:dyDescent="0.2">
      <c r="A3363" t="str">
        <f t="shared" si="161"/>
        <v>FEDEX FRANCE</v>
      </c>
      <c r="B3363" s="5">
        <f t="shared" si="162"/>
        <v>46174</v>
      </c>
      <c r="F3363" s="6">
        <f>TCD!A3363</f>
        <v>873606499487</v>
      </c>
      <c r="H3363" s="18" t="str">
        <f>TCD!F3363</f>
        <v>E</v>
      </c>
      <c r="I3363" t="str">
        <f>TCD!B3363</f>
        <v>FR</v>
      </c>
      <c r="J3363" t="str">
        <f>IF(COUNTIF(Zoning!B:B,I3363)=0,"inconnu",_xlfn.XLOOKUP(I3363,Zoning!B:B,Zoning!C:C))</f>
        <v>France</v>
      </c>
      <c r="K3363">
        <f>_xlfn.XLOOKUP(F3363,'Shipment Detail'!N:N,'Shipment Detail'!AB:AB)</f>
        <v>2</v>
      </c>
      <c r="L3363">
        <f>TCD!E3363</f>
        <v>7</v>
      </c>
      <c r="M3363" t="str">
        <f>IF(J3363="France","ST",_xlfn.XLOOKUP(F3363,'Shipment Detail'!N:N,'Shipment Detail'!E:E,""))</f>
        <v>ST</v>
      </c>
      <c r="N3363">
        <f t="shared" si="163"/>
        <v>0.2</v>
      </c>
      <c r="O3363" t="str">
        <f>IF(_xlfn.XLOOKUP(F3363,'Shipment Detail'!N:N,'Shipment Detail'!BM:BM)=0,"",_xlfn.XLOOKUP(F3363,'Shipment Detail'!N:N,'Shipment Detail'!BM:BM))</f>
        <v/>
      </c>
      <c r="R3363" t="str">
        <f>IF(_xlfn.XLOOKUP(F3363,'Shipment Detail'!N:N,'Shipment Detail'!AV:AV)&gt;60,10,"")</f>
        <v/>
      </c>
      <c r="T3363" s="3">
        <f>TCD!C3363</f>
        <v>6.7899999999999991</v>
      </c>
    </row>
    <row r="3364" spans="1:20" x14ac:dyDescent="0.2">
      <c r="A3364" t="str">
        <f t="shared" si="161"/>
        <v>FEDEX FRANCE</v>
      </c>
      <c r="B3364" s="5">
        <f t="shared" si="162"/>
        <v>46174</v>
      </c>
      <c r="F3364" s="6">
        <f>TCD!A3364</f>
        <v>873606579124</v>
      </c>
      <c r="H3364" s="18" t="str">
        <f>TCD!F3364</f>
        <v>E</v>
      </c>
      <c r="I3364" t="str">
        <f>TCD!B3364</f>
        <v>FR</v>
      </c>
      <c r="J3364" t="str">
        <f>IF(COUNTIF(Zoning!B:B,I3364)=0,"inconnu",_xlfn.XLOOKUP(I3364,Zoning!B:B,Zoning!C:C))</f>
        <v>France</v>
      </c>
      <c r="K3364">
        <f>_xlfn.XLOOKUP(F3364,'Shipment Detail'!N:N,'Shipment Detail'!AB:AB)</f>
        <v>2</v>
      </c>
      <c r="L3364">
        <f>TCD!E3364</f>
        <v>17</v>
      </c>
      <c r="M3364" t="str">
        <f>IF(J3364="France","ST",_xlfn.XLOOKUP(F3364,'Shipment Detail'!N:N,'Shipment Detail'!E:E,""))</f>
        <v>ST</v>
      </c>
      <c r="N3364">
        <f t="shared" si="163"/>
        <v>0.2</v>
      </c>
      <c r="O3364" t="str">
        <f>IF(_xlfn.XLOOKUP(F3364,'Shipment Detail'!N:N,'Shipment Detail'!BM:BM)=0,"",_xlfn.XLOOKUP(F3364,'Shipment Detail'!N:N,'Shipment Detail'!BM:BM))</f>
        <v/>
      </c>
      <c r="R3364" t="str">
        <f>IF(_xlfn.XLOOKUP(F3364,'Shipment Detail'!N:N,'Shipment Detail'!AV:AV)&gt;60,10,"")</f>
        <v/>
      </c>
      <c r="T3364" s="3">
        <f>TCD!C3364</f>
        <v>10.129999999999995</v>
      </c>
    </row>
    <row r="3365" spans="1:20" x14ac:dyDescent="0.2">
      <c r="A3365" t="str">
        <f t="shared" si="161"/>
        <v>FEDEX FRANCE</v>
      </c>
      <c r="B3365" s="5">
        <f t="shared" si="162"/>
        <v>46174</v>
      </c>
      <c r="F3365" s="6">
        <f>TCD!A3365</f>
        <v>873606650919</v>
      </c>
      <c r="H3365" s="18" t="str">
        <f>TCD!F3365</f>
        <v>E</v>
      </c>
      <c r="I3365" t="str">
        <f>TCD!B3365</f>
        <v>FR</v>
      </c>
      <c r="J3365" t="str">
        <f>IF(COUNTIF(Zoning!B:B,I3365)=0,"inconnu",_xlfn.XLOOKUP(I3365,Zoning!B:B,Zoning!C:C))</f>
        <v>France</v>
      </c>
      <c r="K3365">
        <f>_xlfn.XLOOKUP(F3365,'Shipment Detail'!N:N,'Shipment Detail'!AB:AB)</f>
        <v>4</v>
      </c>
      <c r="L3365">
        <f>TCD!E3365</f>
        <v>21.200000000000003</v>
      </c>
      <c r="M3365" t="str">
        <f>IF(J3365="France","ST",_xlfn.XLOOKUP(F3365,'Shipment Detail'!N:N,'Shipment Detail'!E:E,""))</f>
        <v>ST</v>
      </c>
      <c r="N3365">
        <f t="shared" si="163"/>
        <v>0.2</v>
      </c>
      <c r="O3365" t="str">
        <f>IF(_xlfn.XLOOKUP(F3365,'Shipment Detail'!N:N,'Shipment Detail'!BM:BM)=0,"",_xlfn.XLOOKUP(F3365,'Shipment Detail'!N:N,'Shipment Detail'!BM:BM))</f>
        <v/>
      </c>
      <c r="R3365" t="str">
        <f>IF(_xlfn.XLOOKUP(F3365,'Shipment Detail'!N:N,'Shipment Detail'!AV:AV)&gt;60,10,"")</f>
        <v/>
      </c>
      <c r="T3365" s="3">
        <f>TCD!C3365</f>
        <v>11.809999999999995</v>
      </c>
    </row>
    <row r="3366" spans="1:20" x14ac:dyDescent="0.2">
      <c r="A3366" t="str">
        <f t="shared" si="161"/>
        <v>FEDEX FRANCE</v>
      </c>
      <c r="B3366" s="5">
        <f t="shared" si="162"/>
        <v>46174</v>
      </c>
      <c r="F3366" s="6">
        <f>TCD!A3366</f>
        <v>873606687011</v>
      </c>
      <c r="H3366" s="18" t="str">
        <f>TCD!F3366</f>
        <v>E</v>
      </c>
      <c r="I3366" t="str">
        <f>TCD!B3366</f>
        <v>FR</v>
      </c>
      <c r="J3366" t="str">
        <f>IF(COUNTIF(Zoning!B:B,I3366)=0,"inconnu",_xlfn.XLOOKUP(I3366,Zoning!B:B,Zoning!C:C))</f>
        <v>France</v>
      </c>
      <c r="K3366">
        <f>_xlfn.XLOOKUP(F3366,'Shipment Detail'!N:N,'Shipment Detail'!AB:AB)</f>
        <v>6</v>
      </c>
      <c r="L3366">
        <f>TCD!E3366</f>
        <v>45.5</v>
      </c>
      <c r="M3366" t="str">
        <f>IF(J3366="France","ST",_xlfn.XLOOKUP(F3366,'Shipment Detail'!N:N,'Shipment Detail'!E:E,""))</f>
        <v>ST</v>
      </c>
      <c r="N3366">
        <f t="shared" si="163"/>
        <v>0.2</v>
      </c>
      <c r="O3366" t="str">
        <f>IF(_xlfn.XLOOKUP(F3366,'Shipment Detail'!N:N,'Shipment Detail'!BM:BM)=0,"",_xlfn.XLOOKUP(F3366,'Shipment Detail'!N:N,'Shipment Detail'!BM:BM))</f>
        <v/>
      </c>
      <c r="R3366" t="str">
        <f>IF(_xlfn.XLOOKUP(F3366,'Shipment Detail'!N:N,'Shipment Detail'!AV:AV)&gt;60,10,"")</f>
        <v/>
      </c>
      <c r="T3366" s="3">
        <f>TCD!C3366</f>
        <v>19.840000000000003</v>
      </c>
    </row>
    <row r="3367" spans="1:20" x14ac:dyDescent="0.2">
      <c r="A3367" t="str">
        <f t="shared" si="161"/>
        <v>FEDEX FRANCE</v>
      </c>
      <c r="B3367" s="5">
        <f t="shared" si="162"/>
        <v>46174</v>
      </c>
      <c r="F3367" s="6">
        <f>TCD!A3367</f>
        <v>873606738900</v>
      </c>
      <c r="H3367" s="18" t="str">
        <f>TCD!F3367</f>
        <v>E</v>
      </c>
      <c r="I3367" t="str">
        <f>TCD!B3367</f>
        <v>FR</v>
      </c>
      <c r="J3367" t="str">
        <f>IF(COUNTIF(Zoning!B:B,I3367)=0,"inconnu",_xlfn.XLOOKUP(I3367,Zoning!B:B,Zoning!C:C))</f>
        <v>France</v>
      </c>
      <c r="K3367">
        <f>_xlfn.XLOOKUP(F3367,'Shipment Detail'!N:N,'Shipment Detail'!AB:AB)</f>
        <v>3</v>
      </c>
      <c r="L3367">
        <f>TCD!E3367</f>
        <v>20.200000000000003</v>
      </c>
      <c r="M3367" t="str">
        <f>IF(J3367="France","ST",_xlfn.XLOOKUP(F3367,'Shipment Detail'!N:N,'Shipment Detail'!E:E,""))</f>
        <v>ST</v>
      </c>
      <c r="N3367">
        <f t="shared" si="163"/>
        <v>0.2</v>
      </c>
      <c r="O3367" t="str">
        <f>IF(_xlfn.XLOOKUP(F3367,'Shipment Detail'!N:N,'Shipment Detail'!BM:BM)=0,"",_xlfn.XLOOKUP(F3367,'Shipment Detail'!N:N,'Shipment Detail'!BM:BM))</f>
        <v/>
      </c>
      <c r="R3367" t="str">
        <f>IF(_xlfn.XLOOKUP(F3367,'Shipment Detail'!N:N,'Shipment Detail'!AV:AV)&gt;60,10,"")</f>
        <v/>
      </c>
      <c r="T3367" s="3">
        <f>TCD!C3367</f>
        <v>11.469999999999999</v>
      </c>
    </row>
    <row r="3368" spans="1:20" x14ac:dyDescent="0.2">
      <c r="A3368" t="str">
        <f t="shared" si="161"/>
        <v>FEDEX FRANCE</v>
      </c>
      <c r="B3368" s="5">
        <f t="shared" si="162"/>
        <v>46174</v>
      </c>
      <c r="F3368" s="6">
        <f>TCD!A3368</f>
        <v>873606758198</v>
      </c>
      <c r="H3368" s="18" t="str">
        <f>TCD!F3368</f>
        <v>E</v>
      </c>
      <c r="I3368" t="str">
        <f>TCD!B3368</f>
        <v>FR</v>
      </c>
      <c r="J3368" t="str">
        <f>IF(COUNTIF(Zoning!B:B,I3368)=0,"inconnu",_xlfn.XLOOKUP(I3368,Zoning!B:B,Zoning!C:C))</f>
        <v>France</v>
      </c>
      <c r="K3368">
        <f>_xlfn.XLOOKUP(F3368,'Shipment Detail'!N:N,'Shipment Detail'!AB:AB)</f>
        <v>3</v>
      </c>
      <c r="L3368">
        <f>TCD!E3368</f>
        <v>17</v>
      </c>
      <c r="M3368" t="str">
        <f>IF(J3368="France","ST",_xlfn.XLOOKUP(F3368,'Shipment Detail'!N:N,'Shipment Detail'!E:E,""))</f>
        <v>ST</v>
      </c>
      <c r="N3368">
        <f t="shared" si="163"/>
        <v>0.2</v>
      </c>
      <c r="O3368" t="str">
        <f>IF(_xlfn.XLOOKUP(F3368,'Shipment Detail'!N:N,'Shipment Detail'!BM:BM)=0,"",_xlfn.XLOOKUP(F3368,'Shipment Detail'!N:N,'Shipment Detail'!BM:BM))</f>
        <v/>
      </c>
      <c r="R3368" t="str">
        <f>IF(_xlfn.XLOOKUP(F3368,'Shipment Detail'!N:N,'Shipment Detail'!AV:AV)&gt;60,10,"")</f>
        <v/>
      </c>
      <c r="T3368" s="3">
        <f>TCD!C3368</f>
        <v>10.129999999999995</v>
      </c>
    </row>
    <row r="3369" spans="1:20" x14ac:dyDescent="0.2">
      <c r="A3369" t="str">
        <f t="shared" si="161"/>
        <v>FEDEX FRANCE</v>
      </c>
      <c r="B3369" s="5">
        <f t="shared" si="162"/>
        <v>46174</v>
      </c>
      <c r="F3369" s="6">
        <f>TCD!A3369</f>
        <v>873606784210</v>
      </c>
      <c r="H3369" s="18" t="str">
        <f>TCD!F3369</f>
        <v>E</v>
      </c>
      <c r="I3369" t="str">
        <f>TCD!B3369</f>
        <v>FR</v>
      </c>
      <c r="J3369" t="str">
        <f>IF(COUNTIF(Zoning!B:B,I3369)=0,"inconnu",_xlfn.XLOOKUP(I3369,Zoning!B:B,Zoning!C:C))</f>
        <v>France</v>
      </c>
      <c r="K3369">
        <f>_xlfn.XLOOKUP(F3369,'Shipment Detail'!N:N,'Shipment Detail'!AB:AB)</f>
        <v>3</v>
      </c>
      <c r="L3369">
        <f>TCD!E3369</f>
        <v>15.299999999999999</v>
      </c>
      <c r="M3369" t="str">
        <f>IF(J3369="France","ST",_xlfn.XLOOKUP(F3369,'Shipment Detail'!N:N,'Shipment Detail'!E:E,""))</f>
        <v>ST</v>
      </c>
      <c r="N3369">
        <f t="shared" si="163"/>
        <v>0.2</v>
      </c>
      <c r="O3369" t="str">
        <f>IF(_xlfn.XLOOKUP(F3369,'Shipment Detail'!N:N,'Shipment Detail'!BM:BM)=0,"",_xlfn.XLOOKUP(F3369,'Shipment Detail'!N:N,'Shipment Detail'!BM:BM))</f>
        <v/>
      </c>
      <c r="R3369" t="str">
        <f>IF(_xlfn.XLOOKUP(F3369,'Shipment Detail'!N:N,'Shipment Detail'!AV:AV)&gt;60,10,"")</f>
        <v/>
      </c>
      <c r="T3369" s="3">
        <f>TCD!C3369</f>
        <v>9.8000000000000007</v>
      </c>
    </row>
    <row r="3370" spans="1:20" x14ac:dyDescent="0.2">
      <c r="A3370" t="str">
        <f t="shared" si="161"/>
        <v>FEDEX FRANCE</v>
      </c>
      <c r="B3370" s="5">
        <f t="shared" si="162"/>
        <v>46174</v>
      </c>
      <c r="F3370" s="6">
        <f>TCD!A3370</f>
        <v>873606929944</v>
      </c>
      <c r="H3370" s="18" t="str">
        <f>TCD!F3370</f>
        <v>E</v>
      </c>
      <c r="I3370" t="str">
        <f>TCD!B3370</f>
        <v>FR</v>
      </c>
      <c r="J3370" t="str">
        <f>IF(COUNTIF(Zoning!B:B,I3370)=0,"inconnu",_xlfn.XLOOKUP(I3370,Zoning!B:B,Zoning!C:C))</f>
        <v>France</v>
      </c>
      <c r="K3370">
        <f>_xlfn.XLOOKUP(F3370,'Shipment Detail'!N:N,'Shipment Detail'!AB:AB)</f>
        <v>7</v>
      </c>
      <c r="L3370">
        <f>TCD!E3370</f>
        <v>38</v>
      </c>
      <c r="M3370" t="str">
        <f>IF(J3370="France","ST",_xlfn.XLOOKUP(F3370,'Shipment Detail'!N:N,'Shipment Detail'!E:E,""))</f>
        <v>ST</v>
      </c>
      <c r="N3370">
        <f t="shared" si="163"/>
        <v>0.2</v>
      </c>
      <c r="O3370" t="str">
        <f>IF(_xlfn.XLOOKUP(F3370,'Shipment Detail'!N:N,'Shipment Detail'!BM:BM)=0,"",_xlfn.XLOOKUP(F3370,'Shipment Detail'!N:N,'Shipment Detail'!BM:BM))</f>
        <v/>
      </c>
      <c r="R3370" t="str">
        <f>IF(_xlfn.XLOOKUP(F3370,'Shipment Detail'!N:N,'Shipment Detail'!AV:AV)&gt;60,10,"")</f>
        <v/>
      </c>
      <c r="T3370" s="3">
        <f>TCD!C3370</f>
        <v>17.169999999999995</v>
      </c>
    </row>
    <row r="3371" spans="1:20" x14ac:dyDescent="0.2">
      <c r="A3371" t="str">
        <f t="shared" si="161"/>
        <v>FEDEX FRANCE</v>
      </c>
      <c r="B3371" s="5">
        <f t="shared" si="162"/>
        <v>46174</v>
      </c>
      <c r="F3371" s="6">
        <f>TCD!A3371</f>
        <v>873607232867</v>
      </c>
      <c r="H3371" s="18" t="str">
        <f>TCD!F3371</f>
        <v>E</v>
      </c>
      <c r="I3371" t="str">
        <f>TCD!B3371</f>
        <v>FR</v>
      </c>
      <c r="J3371" t="str">
        <f>IF(COUNTIF(Zoning!B:B,I3371)=0,"inconnu",_xlfn.XLOOKUP(I3371,Zoning!B:B,Zoning!C:C))</f>
        <v>France</v>
      </c>
      <c r="K3371">
        <f>_xlfn.XLOOKUP(F3371,'Shipment Detail'!N:N,'Shipment Detail'!AB:AB)</f>
        <v>5</v>
      </c>
      <c r="L3371">
        <f>TCD!E3371</f>
        <v>34</v>
      </c>
      <c r="M3371" t="str">
        <f>IF(J3371="France","ST",_xlfn.XLOOKUP(F3371,'Shipment Detail'!N:N,'Shipment Detail'!E:E,""))</f>
        <v>ST</v>
      </c>
      <c r="N3371">
        <f t="shared" si="163"/>
        <v>0.2</v>
      </c>
      <c r="O3371" t="str">
        <f>IF(_xlfn.XLOOKUP(F3371,'Shipment Detail'!N:N,'Shipment Detail'!BM:BM)=0,"",_xlfn.XLOOKUP(F3371,'Shipment Detail'!N:N,'Shipment Detail'!BM:BM))</f>
        <v/>
      </c>
      <c r="R3371" t="str">
        <f>IF(_xlfn.XLOOKUP(F3371,'Shipment Detail'!N:N,'Shipment Detail'!AV:AV)&gt;60,10,"")</f>
        <v/>
      </c>
      <c r="T3371" s="3">
        <f>TCD!C3371</f>
        <v>15.830000000000005</v>
      </c>
    </row>
    <row r="3372" spans="1:20" x14ac:dyDescent="0.2">
      <c r="A3372" t="str">
        <f t="shared" si="161"/>
        <v>FEDEX FRANCE</v>
      </c>
      <c r="B3372" s="5">
        <f t="shared" si="162"/>
        <v>46174</v>
      </c>
      <c r="F3372" s="6">
        <f>TCD!A3372</f>
        <v>873607306038</v>
      </c>
      <c r="H3372" s="18" t="str">
        <f>TCD!F3372</f>
        <v>E</v>
      </c>
      <c r="I3372" t="str">
        <f>TCD!B3372</f>
        <v>FR</v>
      </c>
      <c r="J3372" t="str">
        <f>IF(COUNTIF(Zoning!B:B,I3372)=0,"inconnu",_xlfn.XLOOKUP(I3372,Zoning!B:B,Zoning!C:C))</f>
        <v>France</v>
      </c>
      <c r="K3372">
        <f>_xlfn.XLOOKUP(F3372,'Shipment Detail'!N:N,'Shipment Detail'!AB:AB)</f>
        <v>2</v>
      </c>
      <c r="L3372">
        <f>TCD!E3372</f>
        <v>10</v>
      </c>
      <c r="M3372" t="str">
        <f>IF(J3372="France","ST",_xlfn.XLOOKUP(F3372,'Shipment Detail'!N:N,'Shipment Detail'!E:E,""))</f>
        <v>ST</v>
      </c>
      <c r="N3372">
        <f t="shared" si="163"/>
        <v>0.2</v>
      </c>
      <c r="O3372" t="str">
        <f>IF(_xlfn.XLOOKUP(F3372,'Shipment Detail'!N:N,'Shipment Detail'!BM:BM)=0,"",_xlfn.XLOOKUP(F3372,'Shipment Detail'!N:N,'Shipment Detail'!BM:BM))</f>
        <v/>
      </c>
      <c r="R3372" t="str">
        <f>IF(_xlfn.XLOOKUP(F3372,'Shipment Detail'!N:N,'Shipment Detail'!AV:AV)&gt;60,10,"")</f>
        <v/>
      </c>
      <c r="T3372" s="3">
        <f>TCD!C3372</f>
        <v>7.7900000000000027</v>
      </c>
    </row>
    <row r="3373" spans="1:20" x14ac:dyDescent="0.2">
      <c r="A3373" t="str">
        <f t="shared" si="161"/>
        <v>FEDEX FRANCE</v>
      </c>
      <c r="B3373" s="5">
        <f t="shared" si="162"/>
        <v>46174</v>
      </c>
      <c r="F3373" s="6">
        <f>TCD!A3373</f>
        <v>873607391435</v>
      </c>
      <c r="H3373" s="18" t="str">
        <f>TCD!F3373</f>
        <v>E</v>
      </c>
      <c r="I3373" t="str">
        <f>TCD!B3373</f>
        <v>FR</v>
      </c>
      <c r="J3373" t="str">
        <f>IF(COUNTIF(Zoning!B:B,I3373)=0,"inconnu",_xlfn.XLOOKUP(I3373,Zoning!B:B,Zoning!C:C))</f>
        <v>France</v>
      </c>
      <c r="K3373">
        <f>_xlfn.XLOOKUP(F3373,'Shipment Detail'!N:N,'Shipment Detail'!AB:AB)</f>
        <v>2</v>
      </c>
      <c r="L3373">
        <f>TCD!E3373</f>
        <v>13.2</v>
      </c>
      <c r="M3373" t="str">
        <f>IF(J3373="France","ST",_xlfn.XLOOKUP(F3373,'Shipment Detail'!N:N,'Shipment Detail'!E:E,""))</f>
        <v>ST</v>
      </c>
      <c r="N3373">
        <f t="shared" si="163"/>
        <v>0.2</v>
      </c>
      <c r="O3373" t="str">
        <f>IF(_xlfn.XLOOKUP(F3373,'Shipment Detail'!N:N,'Shipment Detail'!BM:BM)=0,"",_xlfn.XLOOKUP(F3373,'Shipment Detail'!N:N,'Shipment Detail'!BM:BM))</f>
        <v/>
      </c>
      <c r="R3373" t="str">
        <f>IF(_xlfn.XLOOKUP(F3373,'Shipment Detail'!N:N,'Shipment Detail'!AV:AV)&gt;60,10,"")</f>
        <v/>
      </c>
      <c r="T3373" s="3">
        <f>TCD!C3373</f>
        <v>9.1300000000000026</v>
      </c>
    </row>
    <row r="3374" spans="1:20" x14ac:dyDescent="0.2">
      <c r="A3374" t="str">
        <f t="shared" si="161"/>
        <v>FEDEX FRANCE</v>
      </c>
      <c r="B3374" s="5">
        <f t="shared" si="162"/>
        <v>46174</v>
      </c>
      <c r="F3374" s="6">
        <f>TCD!A3374</f>
        <v>873607426536</v>
      </c>
      <c r="H3374" s="18" t="str">
        <f>TCD!F3374</f>
        <v>E</v>
      </c>
      <c r="I3374" t="str">
        <f>TCD!B3374</f>
        <v>FR</v>
      </c>
      <c r="J3374" t="str">
        <f>IF(COUNTIF(Zoning!B:B,I3374)=0,"inconnu",_xlfn.XLOOKUP(I3374,Zoning!B:B,Zoning!C:C))</f>
        <v>France</v>
      </c>
      <c r="K3374">
        <f>_xlfn.XLOOKUP(F3374,'Shipment Detail'!N:N,'Shipment Detail'!AB:AB)</f>
        <v>5</v>
      </c>
      <c r="L3374">
        <f>TCD!E3374</f>
        <v>33.9</v>
      </c>
      <c r="M3374" t="str">
        <f>IF(J3374="France","ST",_xlfn.XLOOKUP(F3374,'Shipment Detail'!N:N,'Shipment Detail'!E:E,""))</f>
        <v>ST</v>
      </c>
      <c r="N3374">
        <f t="shared" si="163"/>
        <v>0.2</v>
      </c>
      <c r="O3374" t="str">
        <f>IF(_xlfn.XLOOKUP(F3374,'Shipment Detail'!N:N,'Shipment Detail'!BM:BM)=0,"",_xlfn.XLOOKUP(F3374,'Shipment Detail'!N:N,'Shipment Detail'!BM:BM))</f>
        <v/>
      </c>
      <c r="R3374" t="str">
        <f>IF(_xlfn.XLOOKUP(F3374,'Shipment Detail'!N:N,'Shipment Detail'!AV:AV)&gt;60,10,"")</f>
        <v/>
      </c>
      <c r="T3374" s="3">
        <f>TCD!C3374</f>
        <v>15.830000000000005</v>
      </c>
    </row>
    <row r="3375" spans="1:20" x14ac:dyDescent="0.2">
      <c r="A3375" t="str">
        <f t="shared" si="161"/>
        <v>FEDEX FRANCE</v>
      </c>
      <c r="B3375" s="5">
        <f t="shared" si="162"/>
        <v>46174</v>
      </c>
      <c r="F3375" s="6">
        <f>TCD!A3375</f>
        <v>873607658191</v>
      </c>
      <c r="H3375" s="18" t="str">
        <f>TCD!F3375</f>
        <v>E</v>
      </c>
      <c r="I3375" t="str">
        <f>TCD!B3375</f>
        <v>FR</v>
      </c>
      <c r="J3375" t="str">
        <f>IF(COUNTIF(Zoning!B:B,I3375)=0,"inconnu",_xlfn.XLOOKUP(I3375,Zoning!B:B,Zoning!C:C))</f>
        <v>France</v>
      </c>
      <c r="K3375">
        <f>_xlfn.XLOOKUP(F3375,'Shipment Detail'!N:N,'Shipment Detail'!AB:AB)</f>
        <v>10</v>
      </c>
      <c r="L3375">
        <f>TCD!E3375</f>
        <v>69.899999999999991</v>
      </c>
      <c r="M3375" t="str">
        <f>IF(J3375="France","ST",_xlfn.XLOOKUP(F3375,'Shipment Detail'!N:N,'Shipment Detail'!E:E,""))</f>
        <v>ST</v>
      </c>
      <c r="N3375">
        <f t="shared" si="163"/>
        <v>0.2</v>
      </c>
      <c r="O3375" t="str">
        <f>IF(_xlfn.XLOOKUP(F3375,'Shipment Detail'!N:N,'Shipment Detail'!BM:BM)=0,"",_xlfn.XLOOKUP(F3375,'Shipment Detail'!N:N,'Shipment Detail'!BM:BM))</f>
        <v/>
      </c>
      <c r="R3375" t="str">
        <f>IF(_xlfn.XLOOKUP(F3375,'Shipment Detail'!N:N,'Shipment Detail'!AV:AV)&gt;60,10,"")</f>
        <v/>
      </c>
      <c r="T3375" s="3">
        <f>TCD!C3375</f>
        <v>27.86999999999999</v>
      </c>
    </row>
    <row r="3376" spans="1:20" x14ac:dyDescent="0.2">
      <c r="A3376" t="str">
        <f t="shared" si="161"/>
        <v>FEDEX FRANCE</v>
      </c>
      <c r="B3376" s="5">
        <f t="shared" si="162"/>
        <v>46174</v>
      </c>
      <c r="F3376" s="6">
        <f>TCD!A3376</f>
        <v>873607775094</v>
      </c>
      <c r="H3376" s="18" t="str">
        <f>TCD!F3376</f>
        <v>E</v>
      </c>
      <c r="I3376" t="str">
        <f>TCD!B3376</f>
        <v>FR</v>
      </c>
      <c r="J3376" t="str">
        <f>IF(COUNTIF(Zoning!B:B,I3376)=0,"inconnu",_xlfn.XLOOKUP(I3376,Zoning!B:B,Zoning!C:C))</f>
        <v>France</v>
      </c>
      <c r="K3376">
        <f>_xlfn.XLOOKUP(F3376,'Shipment Detail'!N:N,'Shipment Detail'!AB:AB)</f>
        <v>2</v>
      </c>
      <c r="L3376">
        <f>TCD!E3376</f>
        <v>15.6</v>
      </c>
      <c r="M3376" t="str">
        <f>IF(J3376="France","ST",_xlfn.XLOOKUP(F3376,'Shipment Detail'!N:N,'Shipment Detail'!E:E,""))</f>
        <v>ST</v>
      </c>
      <c r="N3376">
        <f t="shared" si="163"/>
        <v>0.2</v>
      </c>
      <c r="O3376" t="str">
        <f>IF(_xlfn.XLOOKUP(F3376,'Shipment Detail'!N:N,'Shipment Detail'!BM:BM)=0,"",_xlfn.XLOOKUP(F3376,'Shipment Detail'!N:N,'Shipment Detail'!BM:BM))</f>
        <v/>
      </c>
      <c r="R3376" t="str">
        <f>IF(_xlfn.XLOOKUP(F3376,'Shipment Detail'!N:N,'Shipment Detail'!AV:AV)&gt;60,10,"")</f>
        <v/>
      </c>
      <c r="T3376" s="3">
        <f>TCD!C3376</f>
        <v>9.8000000000000007</v>
      </c>
    </row>
    <row r="3377" spans="1:20" x14ac:dyDescent="0.2">
      <c r="A3377" t="str">
        <f t="shared" si="161"/>
        <v>FEDEX FRANCE</v>
      </c>
      <c r="B3377" s="5">
        <f t="shared" si="162"/>
        <v>46174</v>
      </c>
      <c r="F3377" s="6">
        <f>TCD!A3377</f>
        <v>873607820506</v>
      </c>
      <c r="H3377" s="18" t="str">
        <f>TCD!F3377</f>
        <v>E</v>
      </c>
      <c r="I3377" t="str">
        <f>TCD!B3377</f>
        <v>FR</v>
      </c>
      <c r="J3377" t="str">
        <f>IF(COUNTIF(Zoning!B:B,I3377)=0,"inconnu",_xlfn.XLOOKUP(I3377,Zoning!B:B,Zoning!C:C))</f>
        <v>France</v>
      </c>
      <c r="K3377">
        <f>_xlfn.XLOOKUP(F3377,'Shipment Detail'!N:N,'Shipment Detail'!AB:AB)</f>
        <v>5</v>
      </c>
      <c r="L3377">
        <f>TCD!E3377</f>
        <v>17</v>
      </c>
      <c r="M3377" t="str">
        <f>IF(J3377="France","ST",_xlfn.XLOOKUP(F3377,'Shipment Detail'!N:N,'Shipment Detail'!E:E,""))</f>
        <v>ST</v>
      </c>
      <c r="N3377">
        <f t="shared" si="163"/>
        <v>0.2</v>
      </c>
      <c r="O3377" t="str">
        <f>IF(_xlfn.XLOOKUP(F3377,'Shipment Detail'!N:N,'Shipment Detail'!BM:BM)=0,"",_xlfn.XLOOKUP(F3377,'Shipment Detail'!N:N,'Shipment Detail'!BM:BM))</f>
        <v/>
      </c>
      <c r="R3377" t="str">
        <f>IF(_xlfn.XLOOKUP(F3377,'Shipment Detail'!N:N,'Shipment Detail'!AV:AV)&gt;60,10,"")</f>
        <v/>
      </c>
      <c r="T3377" s="3">
        <f>TCD!C3377</f>
        <v>10.129999999999995</v>
      </c>
    </row>
    <row r="3378" spans="1:20" x14ac:dyDescent="0.2">
      <c r="A3378" t="str">
        <f t="shared" si="161"/>
        <v>FEDEX FRANCE</v>
      </c>
      <c r="B3378" s="5">
        <f t="shared" si="162"/>
        <v>46174</v>
      </c>
      <c r="F3378" s="6">
        <f>TCD!A3378</f>
        <v>873693320994</v>
      </c>
      <c r="H3378" s="18" t="str">
        <f>TCD!F3378</f>
        <v>P</v>
      </c>
      <c r="I3378" t="str">
        <f>TCD!B3378</f>
        <v>FR</v>
      </c>
      <c r="J3378" t="str">
        <f>IF(COUNTIF(Zoning!B:B,I3378)=0,"inconnu",_xlfn.XLOOKUP(I3378,Zoning!B:B,Zoning!C:C))</f>
        <v>France</v>
      </c>
      <c r="K3378">
        <f>_xlfn.XLOOKUP(F3378,'Shipment Detail'!N:N,'Shipment Detail'!AB:AB)</f>
        <v>3</v>
      </c>
      <c r="L3378">
        <f>TCD!E3378</f>
        <v>17.5</v>
      </c>
      <c r="M3378" t="str">
        <f>IF(J3378="France","ST",_xlfn.XLOOKUP(F3378,'Shipment Detail'!N:N,'Shipment Detail'!E:E,""))</f>
        <v>ST</v>
      </c>
      <c r="N3378">
        <f t="shared" si="163"/>
        <v>0.2</v>
      </c>
      <c r="O3378" t="str">
        <f>IF(_xlfn.XLOOKUP(F3378,'Shipment Detail'!N:N,'Shipment Detail'!BM:BM)=0,"",_xlfn.XLOOKUP(F3378,'Shipment Detail'!N:N,'Shipment Detail'!BM:BM))</f>
        <v/>
      </c>
      <c r="R3378" t="str">
        <f>IF(_xlfn.XLOOKUP(F3378,'Shipment Detail'!N:N,'Shipment Detail'!AV:AV)&gt;60,10,"")</f>
        <v/>
      </c>
      <c r="T3378" s="3">
        <f>TCD!C3378</f>
        <v>10.469999999999999</v>
      </c>
    </row>
    <row r="3379" spans="1:20" x14ac:dyDescent="0.2">
      <c r="A3379" t="str">
        <f t="shared" si="161"/>
        <v>FEDEX FRANCE</v>
      </c>
      <c r="B3379" s="5">
        <f t="shared" si="162"/>
        <v>46174</v>
      </c>
      <c r="F3379" s="6">
        <f>TCD!A3379</f>
        <v>873693753585</v>
      </c>
      <c r="H3379" s="18" t="str">
        <f>TCD!F3379</f>
        <v>E</v>
      </c>
      <c r="I3379" t="str">
        <f>TCD!B3379</f>
        <v>FR</v>
      </c>
      <c r="J3379" t="str">
        <f>IF(COUNTIF(Zoning!B:B,I3379)=0,"inconnu",_xlfn.XLOOKUP(I3379,Zoning!B:B,Zoning!C:C))</f>
        <v>France</v>
      </c>
      <c r="K3379">
        <f>_xlfn.XLOOKUP(F3379,'Shipment Detail'!N:N,'Shipment Detail'!AB:AB)</f>
        <v>5</v>
      </c>
      <c r="L3379">
        <f>TCD!E3379</f>
        <v>36</v>
      </c>
      <c r="M3379" t="str">
        <f>IF(J3379="France","ST",_xlfn.XLOOKUP(F3379,'Shipment Detail'!N:N,'Shipment Detail'!E:E,""))</f>
        <v>ST</v>
      </c>
      <c r="N3379">
        <f t="shared" si="163"/>
        <v>0.2</v>
      </c>
      <c r="O3379" t="str">
        <f>IF(_xlfn.XLOOKUP(F3379,'Shipment Detail'!N:N,'Shipment Detail'!BM:BM)=0,"",_xlfn.XLOOKUP(F3379,'Shipment Detail'!N:N,'Shipment Detail'!BM:BM))</f>
        <v/>
      </c>
      <c r="R3379" t="str">
        <f>IF(_xlfn.XLOOKUP(F3379,'Shipment Detail'!N:N,'Shipment Detail'!AV:AV)&gt;60,10,"")</f>
        <v/>
      </c>
      <c r="T3379" s="3">
        <f>TCD!C3379</f>
        <v>16.5</v>
      </c>
    </row>
    <row r="3380" spans="1:20" x14ac:dyDescent="0.2">
      <c r="A3380" t="str">
        <f t="shared" si="161"/>
        <v>FEDEX FRANCE</v>
      </c>
      <c r="B3380" s="5">
        <f t="shared" si="162"/>
        <v>46174</v>
      </c>
      <c r="F3380" s="6">
        <f>TCD!A3380</f>
        <v>873693986230</v>
      </c>
      <c r="H3380" s="18" t="str">
        <f>TCD!F3380</f>
        <v>E</v>
      </c>
      <c r="I3380" t="str">
        <f>TCD!B3380</f>
        <v>FR</v>
      </c>
      <c r="J3380" t="str">
        <f>IF(COUNTIF(Zoning!B:B,I3380)=0,"inconnu",_xlfn.XLOOKUP(I3380,Zoning!B:B,Zoning!C:C))</f>
        <v>France</v>
      </c>
      <c r="K3380">
        <f>_xlfn.XLOOKUP(F3380,'Shipment Detail'!N:N,'Shipment Detail'!AB:AB)</f>
        <v>2</v>
      </c>
      <c r="L3380">
        <f>TCD!E3380</f>
        <v>15</v>
      </c>
      <c r="M3380" t="str">
        <f>IF(J3380="France","ST",_xlfn.XLOOKUP(F3380,'Shipment Detail'!N:N,'Shipment Detail'!E:E,""))</f>
        <v>ST</v>
      </c>
      <c r="N3380">
        <f t="shared" si="163"/>
        <v>0.2</v>
      </c>
      <c r="O3380" t="str">
        <f>IF(_xlfn.XLOOKUP(F3380,'Shipment Detail'!N:N,'Shipment Detail'!BM:BM)=0,"",_xlfn.XLOOKUP(F3380,'Shipment Detail'!N:N,'Shipment Detail'!BM:BM))</f>
        <v/>
      </c>
      <c r="R3380" t="str">
        <f>IF(_xlfn.XLOOKUP(F3380,'Shipment Detail'!N:N,'Shipment Detail'!AV:AV)&gt;60,10,"")</f>
        <v/>
      </c>
      <c r="T3380" s="3">
        <f>TCD!C3380</f>
        <v>9.4600000000000009</v>
      </c>
    </row>
    <row r="3381" spans="1:20" x14ac:dyDescent="0.2">
      <c r="A3381" t="str">
        <f t="shared" si="161"/>
        <v>FEDEX FRANCE</v>
      </c>
      <c r="B3381" s="5">
        <f t="shared" si="162"/>
        <v>46174</v>
      </c>
      <c r="F3381" s="6">
        <f>TCD!A3381</f>
        <v>873694094001</v>
      </c>
      <c r="H3381" s="18" t="str">
        <f>TCD!F3381</f>
        <v>E</v>
      </c>
      <c r="I3381" t="str">
        <f>TCD!B3381</f>
        <v>FR</v>
      </c>
      <c r="J3381" t="str">
        <f>IF(COUNTIF(Zoning!B:B,I3381)=0,"inconnu",_xlfn.XLOOKUP(I3381,Zoning!B:B,Zoning!C:C))</f>
        <v>France</v>
      </c>
      <c r="K3381">
        <f>_xlfn.XLOOKUP(F3381,'Shipment Detail'!N:N,'Shipment Detail'!AB:AB)</f>
        <v>3</v>
      </c>
      <c r="L3381">
        <f>TCD!E3381</f>
        <v>16</v>
      </c>
      <c r="M3381" t="str">
        <f>IF(J3381="France","ST",_xlfn.XLOOKUP(F3381,'Shipment Detail'!N:N,'Shipment Detail'!E:E,""))</f>
        <v>ST</v>
      </c>
      <c r="N3381">
        <f t="shared" si="163"/>
        <v>0.2</v>
      </c>
      <c r="O3381" t="str">
        <f>IF(_xlfn.XLOOKUP(F3381,'Shipment Detail'!N:N,'Shipment Detail'!BM:BM)=0,"",_xlfn.XLOOKUP(F3381,'Shipment Detail'!N:N,'Shipment Detail'!BM:BM))</f>
        <v/>
      </c>
      <c r="R3381" t="str">
        <f>IF(_xlfn.XLOOKUP(F3381,'Shipment Detail'!N:N,'Shipment Detail'!AV:AV)&gt;60,10,"")</f>
        <v/>
      </c>
      <c r="T3381" s="3">
        <f>TCD!C3381</f>
        <v>9.8000000000000007</v>
      </c>
    </row>
    <row r="3382" spans="1:20" x14ac:dyDescent="0.2">
      <c r="A3382" t="str">
        <f t="shared" si="161"/>
        <v>FEDEX FRANCE</v>
      </c>
      <c r="B3382" s="5">
        <f t="shared" si="162"/>
        <v>46174</v>
      </c>
      <c r="F3382" s="6">
        <f>TCD!A3382</f>
        <v>873694212360</v>
      </c>
      <c r="H3382" s="18" t="str">
        <f>TCD!F3382</f>
        <v>E</v>
      </c>
      <c r="I3382" t="str">
        <f>TCD!B3382</f>
        <v>FR</v>
      </c>
      <c r="J3382" t="str">
        <f>IF(COUNTIF(Zoning!B:B,I3382)=0,"inconnu",_xlfn.XLOOKUP(I3382,Zoning!B:B,Zoning!C:C))</f>
        <v>France</v>
      </c>
      <c r="K3382">
        <f>_xlfn.XLOOKUP(F3382,'Shipment Detail'!N:N,'Shipment Detail'!AB:AB)</f>
        <v>2</v>
      </c>
      <c r="L3382">
        <f>TCD!E3382</f>
        <v>15</v>
      </c>
      <c r="M3382" t="str">
        <f>IF(J3382="France","ST",_xlfn.XLOOKUP(F3382,'Shipment Detail'!N:N,'Shipment Detail'!E:E,""))</f>
        <v>ST</v>
      </c>
      <c r="N3382">
        <f t="shared" si="163"/>
        <v>0.2</v>
      </c>
      <c r="O3382" t="str">
        <f>IF(_xlfn.XLOOKUP(F3382,'Shipment Detail'!N:N,'Shipment Detail'!BM:BM)=0,"",_xlfn.XLOOKUP(F3382,'Shipment Detail'!N:N,'Shipment Detail'!BM:BM))</f>
        <v/>
      </c>
      <c r="R3382" t="str">
        <f>IF(_xlfn.XLOOKUP(F3382,'Shipment Detail'!N:N,'Shipment Detail'!AV:AV)&gt;60,10,"")</f>
        <v/>
      </c>
      <c r="T3382" s="3">
        <f>TCD!C3382</f>
        <v>9.4600000000000009</v>
      </c>
    </row>
    <row r="3383" spans="1:20" x14ac:dyDescent="0.2">
      <c r="A3383" t="str">
        <f t="shared" si="161"/>
        <v>FEDEX FRANCE</v>
      </c>
      <c r="B3383" s="5">
        <f t="shared" si="162"/>
        <v>46174</v>
      </c>
      <c r="F3383" s="6">
        <f>TCD!A3383</f>
        <v>873694281978</v>
      </c>
      <c r="H3383" s="18" t="str">
        <f>TCD!F3383</f>
        <v>E</v>
      </c>
      <c r="I3383" t="str">
        <f>TCD!B3383</f>
        <v>FR</v>
      </c>
      <c r="J3383" t="str">
        <f>IF(COUNTIF(Zoning!B:B,I3383)=0,"inconnu",_xlfn.XLOOKUP(I3383,Zoning!B:B,Zoning!C:C))</f>
        <v>France</v>
      </c>
      <c r="K3383">
        <f>_xlfn.XLOOKUP(F3383,'Shipment Detail'!N:N,'Shipment Detail'!AB:AB)</f>
        <v>1</v>
      </c>
      <c r="L3383">
        <f>TCD!E3383</f>
        <v>7.1999999999999993</v>
      </c>
      <c r="M3383" t="str">
        <f>IF(J3383="France","ST",_xlfn.XLOOKUP(F3383,'Shipment Detail'!N:N,'Shipment Detail'!E:E,""))</f>
        <v>ST</v>
      </c>
      <c r="N3383">
        <f t="shared" si="163"/>
        <v>0.2</v>
      </c>
      <c r="O3383" t="str">
        <f>IF(_xlfn.XLOOKUP(F3383,'Shipment Detail'!N:N,'Shipment Detail'!BM:BM)=0,"",_xlfn.XLOOKUP(F3383,'Shipment Detail'!N:N,'Shipment Detail'!BM:BM))</f>
        <v/>
      </c>
      <c r="R3383" t="str">
        <f>IF(_xlfn.XLOOKUP(F3383,'Shipment Detail'!N:N,'Shipment Detail'!AV:AV)&gt;60,10,"")</f>
        <v/>
      </c>
      <c r="T3383" s="3">
        <f>TCD!C3383</f>
        <v>7.120000000000001</v>
      </c>
    </row>
    <row r="3384" spans="1:20" x14ac:dyDescent="0.2">
      <c r="A3384" t="str">
        <f t="shared" si="161"/>
        <v>FEDEX FRANCE</v>
      </c>
      <c r="B3384" s="5">
        <f t="shared" si="162"/>
        <v>46174</v>
      </c>
      <c r="F3384" s="6">
        <f>TCD!A3384</f>
        <v>873694322993</v>
      </c>
      <c r="H3384" s="18" t="str">
        <f>TCD!F3384</f>
        <v>E</v>
      </c>
      <c r="I3384" t="str">
        <f>TCD!B3384</f>
        <v>FR</v>
      </c>
      <c r="J3384" t="str">
        <f>IF(COUNTIF(Zoning!B:B,I3384)=0,"inconnu",_xlfn.XLOOKUP(I3384,Zoning!B:B,Zoning!C:C))</f>
        <v>France</v>
      </c>
      <c r="K3384">
        <f>_xlfn.XLOOKUP(F3384,'Shipment Detail'!N:N,'Shipment Detail'!AB:AB)</f>
        <v>3</v>
      </c>
      <c r="L3384">
        <f>TCD!E3384</f>
        <v>16.400000000000002</v>
      </c>
      <c r="M3384" t="str">
        <f>IF(J3384="France","ST",_xlfn.XLOOKUP(F3384,'Shipment Detail'!N:N,'Shipment Detail'!E:E,""))</f>
        <v>ST</v>
      </c>
      <c r="N3384">
        <f t="shared" si="163"/>
        <v>0.2</v>
      </c>
      <c r="O3384" t="str">
        <f>IF(_xlfn.XLOOKUP(F3384,'Shipment Detail'!N:N,'Shipment Detail'!BM:BM)=0,"",_xlfn.XLOOKUP(F3384,'Shipment Detail'!N:N,'Shipment Detail'!BM:BM))</f>
        <v/>
      </c>
      <c r="R3384" t="str">
        <f>IF(_xlfn.XLOOKUP(F3384,'Shipment Detail'!N:N,'Shipment Detail'!AV:AV)&gt;60,10,"")</f>
        <v/>
      </c>
      <c r="T3384" s="3">
        <f>TCD!C3384</f>
        <v>10.129999999999995</v>
      </c>
    </row>
    <row r="3385" spans="1:20" x14ac:dyDescent="0.2">
      <c r="A3385" t="str">
        <f t="shared" si="161"/>
        <v>FEDEX FRANCE</v>
      </c>
      <c r="B3385" s="5">
        <f t="shared" si="162"/>
        <v>46174</v>
      </c>
      <c r="F3385" s="6">
        <f>TCD!A3385</f>
        <v>873694467936</v>
      </c>
      <c r="H3385" s="18" t="str">
        <f>TCD!F3385</f>
        <v>E</v>
      </c>
      <c r="I3385" t="str">
        <f>TCD!B3385</f>
        <v>FR</v>
      </c>
      <c r="J3385" t="str">
        <f>IF(COUNTIF(Zoning!B:B,I3385)=0,"inconnu",_xlfn.XLOOKUP(I3385,Zoning!B:B,Zoning!C:C))</f>
        <v>France</v>
      </c>
      <c r="K3385">
        <f>_xlfn.XLOOKUP(F3385,'Shipment Detail'!N:N,'Shipment Detail'!AB:AB)</f>
        <v>2</v>
      </c>
      <c r="L3385">
        <f>TCD!E3385</f>
        <v>14</v>
      </c>
      <c r="M3385" t="str">
        <f>IF(J3385="France","ST",_xlfn.XLOOKUP(F3385,'Shipment Detail'!N:N,'Shipment Detail'!E:E,""))</f>
        <v>ST</v>
      </c>
      <c r="N3385">
        <f t="shared" si="163"/>
        <v>0.2</v>
      </c>
      <c r="O3385" t="str">
        <f>IF(_xlfn.XLOOKUP(F3385,'Shipment Detail'!N:N,'Shipment Detail'!BM:BM)=0,"",_xlfn.XLOOKUP(F3385,'Shipment Detail'!N:N,'Shipment Detail'!BM:BM))</f>
        <v/>
      </c>
      <c r="R3385" t="str">
        <f>IF(_xlfn.XLOOKUP(F3385,'Shipment Detail'!N:N,'Shipment Detail'!AV:AV)&gt;60,10,"")</f>
        <v/>
      </c>
      <c r="T3385" s="3">
        <f>TCD!C3385</f>
        <v>9.1300000000000026</v>
      </c>
    </row>
    <row r="3386" spans="1:20" x14ac:dyDescent="0.2">
      <c r="A3386" t="str">
        <f t="shared" si="161"/>
        <v>FEDEX FRANCE</v>
      </c>
      <c r="B3386" s="5">
        <f t="shared" si="162"/>
        <v>46174</v>
      </c>
      <c r="F3386" s="6">
        <f>TCD!A3386</f>
        <v>873694499942</v>
      </c>
      <c r="H3386" s="18" t="str">
        <f>TCD!F3386</f>
        <v>E</v>
      </c>
      <c r="I3386" t="str">
        <f>TCD!B3386</f>
        <v>FR</v>
      </c>
      <c r="J3386" t="str">
        <f>IF(COUNTIF(Zoning!B:B,I3386)=0,"inconnu",_xlfn.XLOOKUP(I3386,Zoning!B:B,Zoning!C:C))</f>
        <v>France</v>
      </c>
      <c r="K3386">
        <f>_xlfn.XLOOKUP(F3386,'Shipment Detail'!N:N,'Shipment Detail'!AB:AB)</f>
        <v>2</v>
      </c>
      <c r="L3386">
        <f>TCD!E3386</f>
        <v>15.6</v>
      </c>
      <c r="M3386" t="str">
        <f>IF(J3386="France","ST",_xlfn.XLOOKUP(F3386,'Shipment Detail'!N:N,'Shipment Detail'!E:E,""))</f>
        <v>ST</v>
      </c>
      <c r="N3386">
        <f t="shared" si="163"/>
        <v>0.2</v>
      </c>
      <c r="O3386" t="str">
        <f>IF(_xlfn.XLOOKUP(F3386,'Shipment Detail'!N:N,'Shipment Detail'!BM:BM)=0,"",_xlfn.XLOOKUP(F3386,'Shipment Detail'!N:N,'Shipment Detail'!BM:BM))</f>
        <v/>
      </c>
      <c r="R3386" t="str">
        <f>IF(_xlfn.XLOOKUP(F3386,'Shipment Detail'!N:N,'Shipment Detail'!AV:AV)&gt;60,10,"")</f>
        <v/>
      </c>
      <c r="T3386" s="3">
        <f>TCD!C3386</f>
        <v>9.8000000000000007</v>
      </c>
    </row>
    <row r="3387" spans="1:20" x14ac:dyDescent="0.2">
      <c r="A3387" t="str">
        <f t="shared" si="161"/>
        <v>FEDEX FRANCE</v>
      </c>
      <c r="B3387" s="5">
        <f t="shared" si="162"/>
        <v>46174</v>
      </c>
      <c r="F3387" s="6">
        <f>TCD!A3387</f>
        <v>873694554229</v>
      </c>
      <c r="H3387" s="18" t="str">
        <f>TCD!F3387</f>
        <v>E</v>
      </c>
      <c r="I3387" t="str">
        <f>TCD!B3387</f>
        <v>FR</v>
      </c>
      <c r="J3387" t="str">
        <f>IF(COUNTIF(Zoning!B:B,I3387)=0,"inconnu",_xlfn.XLOOKUP(I3387,Zoning!B:B,Zoning!C:C))</f>
        <v>France</v>
      </c>
      <c r="K3387">
        <f>_xlfn.XLOOKUP(F3387,'Shipment Detail'!N:N,'Shipment Detail'!AB:AB)</f>
        <v>4</v>
      </c>
      <c r="L3387">
        <f>TCD!E3387</f>
        <v>33</v>
      </c>
      <c r="M3387" t="str">
        <f>IF(J3387="France","ST",_xlfn.XLOOKUP(F3387,'Shipment Detail'!N:N,'Shipment Detail'!E:E,""))</f>
        <v>ST</v>
      </c>
      <c r="N3387">
        <f t="shared" si="163"/>
        <v>0.2</v>
      </c>
      <c r="O3387" t="str">
        <f>IF(_xlfn.XLOOKUP(F3387,'Shipment Detail'!N:N,'Shipment Detail'!BM:BM)=0,"",_xlfn.XLOOKUP(F3387,'Shipment Detail'!N:N,'Shipment Detail'!BM:BM))</f>
        <v/>
      </c>
      <c r="R3387" t="str">
        <f>IF(_xlfn.XLOOKUP(F3387,'Shipment Detail'!N:N,'Shipment Detail'!AV:AV)&gt;60,10,"")</f>
        <v/>
      </c>
      <c r="T3387" s="3">
        <f>TCD!C3387</f>
        <v>15.489999999999995</v>
      </c>
    </row>
    <row r="3388" spans="1:20" x14ac:dyDescent="0.2">
      <c r="A3388" t="str">
        <f t="shared" si="161"/>
        <v>FEDEX FRANCE</v>
      </c>
      <c r="B3388" s="5">
        <f t="shared" si="162"/>
        <v>46174</v>
      </c>
      <c r="F3388" s="6">
        <f>TCD!A3388</f>
        <v>873694622281</v>
      </c>
      <c r="H3388" s="18" t="str">
        <f>TCD!F3388</f>
        <v>E</v>
      </c>
      <c r="I3388" t="str">
        <f>TCD!B3388</f>
        <v>FR</v>
      </c>
      <c r="J3388" t="str">
        <f>IF(COUNTIF(Zoning!B:B,I3388)=0,"inconnu",_xlfn.XLOOKUP(I3388,Zoning!B:B,Zoning!C:C))</f>
        <v>France</v>
      </c>
      <c r="K3388">
        <f>_xlfn.XLOOKUP(F3388,'Shipment Detail'!N:N,'Shipment Detail'!AB:AB)</f>
        <v>5</v>
      </c>
      <c r="L3388">
        <f>TCD!E3388</f>
        <v>32.300000000000004</v>
      </c>
      <c r="M3388" t="str">
        <f>IF(J3388="France","ST",_xlfn.XLOOKUP(F3388,'Shipment Detail'!N:N,'Shipment Detail'!E:E,""))</f>
        <v>ST</v>
      </c>
      <c r="N3388">
        <f t="shared" si="163"/>
        <v>0.2</v>
      </c>
      <c r="O3388" t="str">
        <f>IF(_xlfn.XLOOKUP(F3388,'Shipment Detail'!N:N,'Shipment Detail'!BM:BM)=0,"",_xlfn.XLOOKUP(F3388,'Shipment Detail'!N:N,'Shipment Detail'!BM:BM))</f>
        <v/>
      </c>
      <c r="R3388" t="str">
        <f>IF(_xlfn.XLOOKUP(F3388,'Shipment Detail'!N:N,'Shipment Detail'!AV:AV)&gt;60,10,"")</f>
        <v/>
      </c>
      <c r="T3388" s="3">
        <f>TCD!C3388</f>
        <v>15.489999999999995</v>
      </c>
    </row>
    <row r="3389" spans="1:20" x14ac:dyDescent="0.2">
      <c r="A3389" t="str">
        <f t="shared" si="161"/>
        <v>FEDEX FRANCE</v>
      </c>
      <c r="B3389" s="5">
        <f t="shared" si="162"/>
        <v>46174</v>
      </c>
      <c r="F3389" s="6">
        <f>TCD!A3389</f>
        <v>873694716896</v>
      </c>
      <c r="H3389" s="18" t="str">
        <f>TCD!F3389</f>
        <v>E</v>
      </c>
      <c r="I3389" t="str">
        <f>TCD!B3389</f>
        <v>FR</v>
      </c>
      <c r="J3389" t="str">
        <f>IF(COUNTIF(Zoning!B:B,I3389)=0,"inconnu",_xlfn.XLOOKUP(I3389,Zoning!B:B,Zoning!C:C))</f>
        <v>France</v>
      </c>
      <c r="K3389">
        <f>_xlfn.XLOOKUP(F3389,'Shipment Detail'!N:N,'Shipment Detail'!AB:AB)</f>
        <v>10</v>
      </c>
      <c r="L3389">
        <f>TCD!E3389</f>
        <v>65.5</v>
      </c>
      <c r="M3389" t="str">
        <f>IF(J3389="France","ST",_xlfn.XLOOKUP(F3389,'Shipment Detail'!N:N,'Shipment Detail'!E:E,""))</f>
        <v>ST</v>
      </c>
      <c r="N3389">
        <f t="shared" si="163"/>
        <v>0.2</v>
      </c>
      <c r="O3389" t="str">
        <f>IF(_xlfn.XLOOKUP(F3389,'Shipment Detail'!N:N,'Shipment Detail'!BM:BM)=0,"",_xlfn.XLOOKUP(F3389,'Shipment Detail'!N:N,'Shipment Detail'!BM:BM))</f>
        <v/>
      </c>
      <c r="R3389" t="str">
        <f>IF(_xlfn.XLOOKUP(F3389,'Shipment Detail'!N:N,'Shipment Detail'!AV:AV)&gt;60,10,"")</f>
        <v/>
      </c>
      <c r="T3389" s="3">
        <f>TCD!C3389</f>
        <v>26.53</v>
      </c>
    </row>
    <row r="3390" spans="1:20" x14ac:dyDescent="0.2">
      <c r="A3390" t="str">
        <f t="shared" si="161"/>
        <v>FEDEX FRANCE</v>
      </c>
      <c r="B3390" s="5">
        <f t="shared" si="162"/>
        <v>46174</v>
      </c>
      <c r="F3390" s="6">
        <f>TCD!A3390</f>
        <v>873694873976</v>
      </c>
      <c r="H3390" s="18" t="str">
        <f>TCD!F3390</f>
        <v>E</v>
      </c>
      <c r="I3390" t="str">
        <f>TCD!B3390</f>
        <v>FR</v>
      </c>
      <c r="J3390" t="str">
        <f>IF(COUNTIF(Zoning!B:B,I3390)=0,"inconnu",_xlfn.XLOOKUP(I3390,Zoning!B:B,Zoning!C:C))</f>
        <v>France</v>
      </c>
      <c r="K3390">
        <f>_xlfn.XLOOKUP(F3390,'Shipment Detail'!N:N,'Shipment Detail'!AB:AB)</f>
        <v>3</v>
      </c>
      <c r="L3390">
        <f>TCD!E3390</f>
        <v>20.6</v>
      </c>
      <c r="M3390" t="str">
        <f>IF(J3390="France","ST",_xlfn.XLOOKUP(F3390,'Shipment Detail'!N:N,'Shipment Detail'!E:E,""))</f>
        <v>ST</v>
      </c>
      <c r="N3390">
        <f t="shared" si="163"/>
        <v>0.2</v>
      </c>
      <c r="O3390" t="str">
        <f>IF(_xlfn.XLOOKUP(F3390,'Shipment Detail'!N:N,'Shipment Detail'!BM:BM)=0,"",_xlfn.XLOOKUP(F3390,'Shipment Detail'!N:N,'Shipment Detail'!BM:BM))</f>
        <v/>
      </c>
      <c r="R3390" t="str">
        <f>IF(_xlfn.XLOOKUP(F3390,'Shipment Detail'!N:N,'Shipment Detail'!AV:AV)&gt;60,10,"")</f>
        <v/>
      </c>
      <c r="T3390" s="3">
        <f>TCD!C3390</f>
        <v>11.469999999999999</v>
      </c>
    </row>
    <row r="3391" spans="1:20" x14ac:dyDescent="0.2">
      <c r="A3391" t="str">
        <f t="shared" si="161"/>
        <v>FEDEX FRANCE</v>
      </c>
      <c r="B3391" s="5">
        <f t="shared" si="162"/>
        <v>46174</v>
      </c>
      <c r="F3391" s="6">
        <f>TCD!A3391</f>
        <v>873694982116</v>
      </c>
      <c r="H3391" s="18" t="str">
        <f>TCD!F3391</f>
        <v>E</v>
      </c>
      <c r="I3391" t="str">
        <f>TCD!B3391</f>
        <v>FR</v>
      </c>
      <c r="J3391" t="str">
        <f>IF(COUNTIF(Zoning!B:B,I3391)=0,"inconnu",_xlfn.XLOOKUP(I3391,Zoning!B:B,Zoning!C:C))</f>
        <v>France</v>
      </c>
      <c r="K3391">
        <f>_xlfn.XLOOKUP(F3391,'Shipment Detail'!N:N,'Shipment Detail'!AB:AB)</f>
        <v>4</v>
      </c>
      <c r="L3391">
        <f>TCD!E3391</f>
        <v>22.1</v>
      </c>
      <c r="M3391" t="str">
        <f>IF(J3391="France","ST",_xlfn.XLOOKUP(F3391,'Shipment Detail'!N:N,'Shipment Detail'!E:E,""))</f>
        <v>ST</v>
      </c>
      <c r="N3391">
        <f t="shared" si="163"/>
        <v>0.2</v>
      </c>
      <c r="O3391" t="str">
        <f>IF(_xlfn.XLOOKUP(F3391,'Shipment Detail'!N:N,'Shipment Detail'!BM:BM)=0,"",_xlfn.XLOOKUP(F3391,'Shipment Detail'!N:N,'Shipment Detail'!BM:BM))</f>
        <v/>
      </c>
      <c r="R3391" t="str">
        <f>IF(_xlfn.XLOOKUP(F3391,'Shipment Detail'!N:N,'Shipment Detail'!AV:AV)&gt;60,10,"")</f>
        <v/>
      </c>
      <c r="T3391" s="3">
        <f>TCD!C3391</f>
        <v>12.14</v>
      </c>
    </row>
    <row r="3392" spans="1:20" x14ac:dyDescent="0.2">
      <c r="A3392" t="str">
        <f t="shared" si="161"/>
        <v>FEDEX FRANCE</v>
      </c>
      <c r="B3392" s="5">
        <f t="shared" si="162"/>
        <v>46174</v>
      </c>
      <c r="F3392" s="6">
        <f>TCD!A3392</f>
        <v>873695132425</v>
      </c>
      <c r="H3392" s="18" t="str">
        <f>TCD!F3392</f>
        <v>E</v>
      </c>
      <c r="I3392" t="str">
        <f>TCD!B3392</f>
        <v>FR</v>
      </c>
      <c r="J3392" t="str">
        <f>IF(COUNTIF(Zoning!B:B,I3392)=0,"inconnu",_xlfn.XLOOKUP(I3392,Zoning!B:B,Zoning!C:C))</f>
        <v>France</v>
      </c>
      <c r="K3392">
        <f>_xlfn.XLOOKUP(F3392,'Shipment Detail'!N:N,'Shipment Detail'!AB:AB)</f>
        <v>5</v>
      </c>
      <c r="L3392">
        <f>TCD!E3392</f>
        <v>23.6</v>
      </c>
      <c r="M3392" t="str">
        <f>IF(J3392="France","ST",_xlfn.XLOOKUP(F3392,'Shipment Detail'!N:N,'Shipment Detail'!E:E,""))</f>
        <v>ST</v>
      </c>
      <c r="N3392">
        <f t="shared" si="163"/>
        <v>0.2</v>
      </c>
      <c r="O3392" t="str">
        <f>IF(_xlfn.XLOOKUP(F3392,'Shipment Detail'!N:N,'Shipment Detail'!BM:BM)=0,"",_xlfn.XLOOKUP(F3392,'Shipment Detail'!N:N,'Shipment Detail'!BM:BM))</f>
        <v/>
      </c>
      <c r="R3392" t="str">
        <f>IF(_xlfn.XLOOKUP(F3392,'Shipment Detail'!N:N,'Shipment Detail'!AV:AV)&gt;60,10,"")</f>
        <v/>
      </c>
      <c r="T3392" s="3">
        <f>TCD!C3392</f>
        <v>12.480000000000004</v>
      </c>
    </row>
    <row r="3393" spans="1:20" x14ac:dyDescent="0.2">
      <c r="A3393" t="str">
        <f t="shared" si="161"/>
        <v>FEDEX FRANCE</v>
      </c>
      <c r="B3393" s="5">
        <f t="shared" si="162"/>
        <v>46174</v>
      </c>
      <c r="F3393" s="6">
        <f>TCD!A3393</f>
        <v>873695291482</v>
      </c>
      <c r="H3393" s="18" t="str">
        <f>TCD!F3393</f>
        <v>E</v>
      </c>
      <c r="I3393" t="str">
        <f>TCD!B3393</f>
        <v>FR</v>
      </c>
      <c r="J3393" t="str">
        <f>IF(COUNTIF(Zoning!B:B,I3393)=0,"inconnu",_xlfn.XLOOKUP(I3393,Zoning!B:B,Zoning!C:C))</f>
        <v>France</v>
      </c>
      <c r="K3393">
        <f>_xlfn.XLOOKUP(F3393,'Shipment Detail'!N:N,'Shipment Detail'!AB:AB)</f>
        <v>8</v>
      </c>
      <c r="L3393">
        <f>TCD!E3393</f>
        <v>57.2</v>
      </c>
      <c r="M3393" t="str">
        <f>IF(J3393="France","ST",_xlfn.XLOOKUP(F3393,'Shipment Detail'!N:N,'Shipment Detail'!E:E,""))</f>
        <v>ST</v>
      </c>
      <c r="N3393">
        <f t="shared" si="163"/>
        <v>0.2</v>
      </c>
      <c r="O3393" t="str">
        <f>IF(_xlfn.XLOOKUP(F3393,'Shipment Detail'!N:N,'Shipment Detail'!BM:BM)=0,"",_xlfn.XLOOKUP(F3393,'Shipment Detail'!N:N,'Shipment Detail'!BM:BM))</f>
        <v/>
      </c>
      <c r="R3393" t="str">
        <f>IF(_xlfn.XLOOKUP(F3393,'Shipment Detail'!N:N,'Shipment Detail'!AV:AV)&gt;60,10,"")</f>
        <v/>
      </c>
      <c r="T3393" s="3">
        <f>TCD!C3393</f>
        <v>23.849999999999994</v>
      </c>
    </row>
    <row r="3394" spans="1:20" x14ac:dyDescent="0.2">
      <c r="A3394" t="str">
        <f t="shared" si="161"/>
        <v>FEDEX FRANCE</v>
      </c>
      <c r="B3394" s="5">
        <f t="shared" si="162"/>
        <v>46174</v>
      </c>
      <c r="F3394" s="6">
        <f>TCD!A3394</f>
        <v>873695525170</v>
      </c>
      <c r="H3394" s="18" t="str">
        <f>TCD!F3394</f>
        <v>E</v>
      </c>
      <c r="I3394" t="str">
        <f>TCD!B3394</f>
        <v>FR</v>
      </c>
      <c r="J3394" t="str">
        <f>IF(COUNTIF(Zoning!B:B,I3394)=0,"inconnu",_xlfn.XLOOKUP(I3394,Zoning!B:B,Zoning!C:C))</f>
        <v>France</v>
      </c>
      <c r="K3394">
        <f>_xlfn.XLOOKUP(F3394,'Shipment Detail'!N:N,'Shipment Detail'!AB:AB)</f>
        <v>6</v>
      </c>
      <c r="L3394">
        <f>TCD!E3394</f>
        <v>34</v>
      </c>
      <c r="M3394" t="str">
        <f>IF(J3394="France","ST",_xlfn.XLOOKUP(F3394,'Shipment Detail'!N:N,'Shipment Detail'!E:E,""))</f>
        <v>ST</v>
      </c>
      <c r="N3394">
        <f t="shared" si="163"/>
        <v>0.2</v>
      </c>
      <c r="O3394" t="str">
        <f>IF(_xlfn.XLOOKUP(F3394,'Shipment Detail'!N:N,'Shipment Detail'!BM:BM)=0,"",_xlfn.XLOOKUP(F3394,'Shipment Detail'!N:N,'Shipment Detail'!BM:BM))</f>
        <v/>
      </c>
      <c r="R3394" t="str">
        <f>IF(_xlfn.XLOOKUP(F3394,'Shipment Detail'!N:N,'Shipment Detail'!AV:AV)&gt;60,10,"")</f>
        <v/>
      </c>
      <c r="T3394" s="3">
        <f>TCD!C3394</f>
        <v>15.830000000000005</v>
      </c>
    </row>
    <row r="3395" spans="1:20" x14ac:dyDescent="0.2">
      <c r="A3395" t="str">
        <f t="shared" si="161"/>
        <v>FEDEX FRANCE</v>
      </c>
      <c r="B3395" s="5">
        <f t="shared" si="162"/>
        <v>46174</v>
      </c>
      <c r="F3395" s="6">
        <f>TCD!A3395</f>
        <v>873695612703</v>
      </c>
      <c r="H3395" s="18" t="str">
        <f>TCD!F3395</f>
        <v>E</v>
      </c>
      <c r="I3395" t="str">
        <f>TCD!B3395</f>
        <v>FR</v>
      </c>
      <c r="J3395" t="str">
        <f>IF(COUNTIF(Zoning!B:B,I3395)=0,"inconnu",_xlfn.XLOOKUP(I3395,Zoning!B:B,Zoning!C:C))</f>
        <v>France</v>
      </c>
      <c r="K3395">
        <f>_xlfn.XLOOKUP(F3395,'Shipment Detail'!N:N,'Shipment Detail'!AB:AB)</f>
        <v>3</v>
      </c>
      <c r="L3395">
        <f>TCD!E3395</f>
        <v>18.5</v>
      </c>
      <c r="M3395" t="str">
        <f>IF(J3395="France","ST",_xlfn.XLOOKUP(F3395,'Shipment Detail'!N:N,'Shipment Detail'!E:E,""))</f>
        <v>ST</v>
      </c>
      <c r="N3395">
        <f t="shared" si="163"/>
        <v>0.2</v>
      </c>
      <c r="O3395" t="str">
        <f>IF(_xlfn.XLOOKUP(F3395,'Shipment Detail'!N:N,'Shipment Detail'!BM:BM)=0,"",_xlfn.XLOOKUP(F3395,'Shipment Detail'!N:N,'Shipment Detail'!BM:BM))</f>
        <v/>
      </c>
      <c r="R3395" t="str">
        <f>IF(_xlfn.XLOOKUP(F3395,'Shipment Detail'!N:N,'Shipment Detail'!AV:AV)&gt;60,10,"")</f>
        <v/>
      </c>
      <c r="T3395" s="3">
        <f>TCD!C3395</f>
        <v>10.800000000000004</v>
      </c>
    </row>
    <row r="3396" spans="1:20" x14ac:dyDescent="0.2">
      <c r="A3396" t="str">
        <f t="shared" si="161"/>
        <v>FEDEX FRANCE</v>
      </c>
      <c r="B3396" s="5">
        <f t="shared" si="162"/>
        <v>46174</v>
      </c>
      <c r="F3396" s="6">
        <f>TCD!A3396</f>
        <v>873696229266</v>
      </c>
      <c r="H3396" s="18" t="str">
        <f>TCD!F3396</f>
        <v>E</v>
      </c>
      <c r="I3396" t="str">
        <f>TCD!B3396</f>
        <v>FR</v>
      </c>
      <c r="J3396" t="str">
        <f>IF(COUNTIF(Zoning!B:B,I3396)=0,"inconnu",_xlfn.XLOOKUP(I3396,Zoning!B:B,Zoning!C:C))</f>
        <v>France</v>
      </c>
      <c r="K3396">
        <f>_xlfn.XLOOKUP(F3396,'Shipment Detail'!N:N,'Shipment Detail'!AB:AB)</f>
        <v>2</v>
      </c>
      <c r="L3396">
        <f>TCD!E3396</f>
        <v>16.600000000000001</v>
      </c>
      <c r="M3396" t="str">
        <f>IF(J3396="France","ST",_xlfn.XLOOKUP(F3396,'Shipment Detail'!N:N,'Shipment Detail'!E:E,""))</f>
        <v>ST</v>
      </c>
      <c r="N3396">
        <f t="shared" si="163"/>
        <v>0.2</v>
      </c>
      <c r="O3396" t="str">
        <f>IF(_xlfn.XLOOKUP(F3396,'Shipment Detail'!N:N,'Shipment Detail'!BM:BM)=0,"",_xlfn.XLOOKUP(F3396,'Shipment Detail'!N:N,'Shipment Detail'!BM:BM))</f>
        <v/>
      </c>
      <c r="R3396" t="str">
        <f>IF(_xlfn.XLOOKUP(F3396,'Shipment Detail'!N:N,'Shipment Detail'!AV:AV)&gt;60,10,"")</f>
        <v/>
      </c>
      <c r="T3396" s="3">
        <f>TCD!C3396</f>
        <v>10.129999999999995</v>
      </c>
    </row>
    <row r="3397" spans="1:20" x14ac:dyDescent="0.2">
      <c r="A3397" t="str">
        <f t="shared" si="161"/>
        <v>FEDEX FRANCE</v>
      </c>
      <c r="B3397" s="5">
        <f t="shared" si="162"/>
        <v>46174</v>
      </c>
      <c r="F3397" s="6">
        <f>TCD!A3397</f>
        <v>873696441435</v>
      </c>
      <c r="H3397" s="18" t="str">
        <f>TCD!F3397</f>
        <v>E</v>
      </c>
      <c r="I3397" t="str">
        <f>TCD!B3397</f>
        <v>FR</v>
      </c>
      <c r="J3397" t="str">
        <f>IF(COUNTIF(Zoning!B:B,I3397)=0,"inconnu",_xlfn.XLOOKUP(I3397,Zoning!B:B,Zoning!C:C))</f>
        <v>France</v>
      </c>
      <c r="K3397">
        <f>_xlfn.XLOOKUP(F3397,'Shipment Detail'!N:N,'Shipment Detail'!AB:AB)</f>
        <v>2</v>
      </c>
      <c r="L3397">
        <f>TCD!E3397</f>
        <v>15.6</v>
      </c>
      <c r="M3397" t="str">
        <f>IF(J3397="France","ST",_xlfn.XLOOKUP(F3397,'Shipment Detail'!N:N,'Shipment Detail'!E:E,""))</f>
        <v>ST</v>
      </c>
      <c r="N3397">
        <f t="shared" si="163"/>
        <v>0.2</v>
      </c>
      <c r="O3397" t="str">
        <f>IF(_xlfn.XLOOKUP(F3397,'Shipment Detail'!N:N,'Shipment Detail'!BM:BM)=0,"",_xlfn.XLOOKUP(F3397,'Shipment Detail'!N:N,'Shipment Detail'!BM:BM))</f>
        <v/>
      </c>
      <c r="R3397" t="str">
        <f>IF(_xlfn.XLOOKUP(F3397,'Shipment Detail'!N:N,'Shipment Detail'!AV:AV)&gt;60,10,"")</f>
        <v/>
      </c>
      <c r="T3397" s="3">
        <f>TCD!C3397</f>
        <v>9.8000000000000007</v>
      </c>
    </row>
    <row r="3398" spans="1:20" x14ac:dyDescent="0.2">
      <c r="A3398" t="str">
        <f t="shared" si="161"/>
        <v>FEDEX FRANCE</v>
      </c>
      <c r="B3398" s="5">
        <f t="shared" si="162"/>
        <v>46174</v>
      </c>
      <c r="F3398" s="6">
        <f>TCD!A3398</f>
        <v>873696488720</v>
      </c>
      <c r="H3398" s="18" t="str">
        <f>TCD!F3398</f>
        <v>E</v>
      </c>
      <c r="I3398" t="str">
        <f>TCD!B3398</f>
        <v>FR</v>
      </c>
      <c r="J3398" t="str">
        <f>IF(COUNTIF(Zoning!B:B,I3398)=0,"inconnu",_xlfn.XLOOKUP(I3398,Zoning!B:B,Zoning!C:C))</f>
        <v>France</v>
      </c>
      <c r="K3398">
        <f>_xlfn.XLOOKUP(F3398,'Shipment Detail'!N:N,'Shipment Detail'!AB:AB)</f>
        <v>4</v>
      </c>
      <c r="L3398">
        <f>TCD!E3398</f>
        <v>15.4</v>
      </c>
      <c r="M3398" t="str">
        <f>IF(J3398="France","ST",_xlfn.XLOOKUP(F3398,'Shipment Detail'!N:N,'Shipment Detail'!E:E,""))</f>
        <v>ST</v>
      </c>
      <c r="N3398">
        <f t="shared" si="163"/>
        <v>0.2</v>
      </c>
      <c r="O3398" t="str">
        <f>IF(_xlfn.XLOOKUP(F3398,'Shipment Detail'!N:N,'Shipment Detail'!BM:BM)=0,"",_xlfn.XLOOKUP(F3398,'Shipment Detail'!N:N,'Shipment Detail'!BM:BM))</f>
        <v/>
      </c>
      <c r="R3398" t="str">
        <f>IF(_xlfn.XLOOKUP(F3398,'Shipment Detail'!N:N,'Shipment Detail'!AV:AV)&gt;60,10,"")</f>
        <v/>
      </c>
      <c r="T3398" s="3">
        <f>TCD!C3398</f>
        <v>9.8000000000000007</v>
      </c>
    </row>
    <row r="3399" spans="1:20" x14ac:dyDescent="0.2">
      <c r="A3399" t="str">
        <f t="shared" si="161"/>
        <v>FEDEX FRANCE</v>
      </c>
      <c r="B3399" s="5">
        <f t="shared" si="162"/>
        <v>46174</v>
      </c>
      <c r="F3399" s="6">
        <f>TCD!A3399</f>
        <v>873696551406</v>
      </c>
      <c r="H3399" s="18" t="str">
        <f>TCD!F3399</f>
        <v>E</v>
      </c>
      <c r="I3399" t="str">
        <f>TCD!B3399</f>
        <v>FR</v>
      </c>
      <c r="J3399" t="str">
        <f>IF(COUNTIF(Zoning!B:B,I3399)=0,"inconnu",_xlfn.XLOOKUP(I3399,Zoning!B:B,Zoning!C:C))</f>
        <v>France</v>
      </c>
      <c r="K3399">
        <f>_xlfn.XLOOKUP(F3399,'Shipment Detail'!N:N,'Shipment Detail'!AB:AB)</f>
        <v>2</v>
      </c>
      <c r="L3399">
        <f>TCD!E3399</f>
        <v>14</v>
      </c>
      <c r="M3399" t="str">
        <f>IF(J3399="France","ST",_xlfn.XLOOKUP(F3399,'Shipment Detail'!N:N,'Shipment Detail'!E:E,""))</f>
        <v>ST</v>
      </c>
      <c r="N3399">
        <f t="shared" si="163"/>
        <v>0.2</v>
      </c>
      <c r="O3399" t="str">
        <f>IF(_xlfn.XLOOKUP(F3399,'Shipment Detail'!N:N,'Shipment Detail'!BM:BM)=0,"",_xlfn.XLOOKUP(F3399,'Shipment Detail'!N:N,'Shipment Detail'!BM:BM))</f>
        <v/>
      </c>
      <c r="R3399" t="str">
        <f>IF(_xlfn.XLOOKUP(F3399,'Shipment Detail'!N:N,'Shipment Detail'!AV:AV)&gt;60,10,"")</f>
        <v/>
      </c>
      <c r="T3399" s="3">
        <f>TCD!C3399</f>
        <v>9.1300000000000026</v>
      </c>
    </row>
    <row r="3400" spans="1:20" x14ac:dyDescent="0.2">
      <c r="A3400" t="str">
        <f t="shared" si="161"/>
        <v>FEDEX FRANCE</v>
      </c>
      <c r="B3400" s="5">
        <f t="shared" si="162"/>
        <v>46174</v>
      </c>
      <c r="F3400" s="6">
        <f>TCD!A3400</f>
        <v>873696593387</v>
      </c>
      <c r="H3400" s="18" t="str">
        <f>TCD!F3400</f>
        <v>E</v>
      </c>
      <c r="I3400" t="str">
        <f>TCD!B3400</f>
        <v>FR</v>
      </c>
      <c r="J3400" t="str">
        <f>IF(COUNTIF(Zoning!B:B,I3400)=0,"inconnu",_xlfn.XLOOKUP(I3400,Zoning!B:B,Zoning!C:C))</f>
        <v>France</v>
      </c>
      <c r="K3400">
        <f>_xlfn.XLOOKUP(F3400,'Shipment Detail'!N:N,'Shipment Detail'!AB:AB)</f>
        <v>3</v>
      </c>
      <c r="L3400">
        <f>TCD!E3400</f>
        <v>15</v>
      </c>
      <c r="M3400" t="str">
        <f>IF(J3400="France","ST",_xlfn.XLOOKUP(F3400,'Shipment Detail'!N:N,'Shipment Detail'!E:E,""))</f>
        <v>ST</v>
      </c>
      <c r="N3400">
        <f t="shared" si="163"/>
        <v>0.2</v>
      </c>
      <c r="O3400" t="str">
        <f>IF(_xlfn.XLOOKUP(F3400,'Shipment Detail'!N:N,'Shipment Detail'!BM:BM)=0,"",_xlfn.XLOOKUP(F3400,'Shipment Detail'!N:N,'Shipment Detail'!BM:BM))</f>
        <v/>
      </c>
      <c r="R3400" t="str">
        <f>IF(_xlfn.XLOOKUP(F3400,'Shipment Detail'!N:N,'Shipment Detail'!AV:AV)&gt;60,10,"")</f>
        <v/>
      </c>
      <c r="T3400" s="3">
        <f>TCD!C3400</f>
        <v>9.4600000000000009</v>
      </c>
    </row>
    <row r="3401" spans="1:20" x14ac:dyDescent="0.2">
      <c r="A3401" t="str">
        <f t="shared" si="161"/>
        <v>FEDEX FRANCE</v>
      </c>
      <c r="B3401" s="5">
        <f t="shared" si="162"/>
        <v>46174</v>
      </c>
      <c r="F3401" s="6">
        <f>TCD!A3401</f>
        <v>873696838565</v>
      </c>
      <c r="H3401" s="18" t="str">
        <f>TCD!F3401</f>
        <v>E</v>
      </c>
      <c r="I3401" t="str">
        <f>TCD!B3401</f>
        <v>FR</v>
      </c>
      <c r="J3401" t="str">
        <f>IF(COUNTIF(Zoning!B:B,I3401)=0,"inconnu",_xlfn.XLOOKUP(I3401,Zoning!B:B,Zoning!C:C))</f>
        <v>France</v>
      </c>
      <c r="K3401">
        <f>_xlfn.XLOOKUP(F3401,'Shipment Detail'!N:N,'Shipment Detail'!AB:AB)</f>
        <v>5</v>
      </c>
      <c r="L3401">
        <f>TCD!E3401</f>
        <v>34.6</v>
      </c>
      <c r="M3401" t="str">
        <f>IF(J3401="France","ST",_xlfn.XLOOKUP(F3401,'Shipment Detail'!N:N,'Shipment Detail'!E:E,""))</f>
        <v>ST</v>
      </c>
      <c r="N3401">
        <f t="shared" si="163"/>
        <v>0.2</v>
      </c>
      <c r="O3401" t="str">
        <f>IF(_xlfn.XLOOKUP(F3401,'Shipment Detail'!N:N,'Shipment Detail'!BM:BM)=0,"",_xlfn.XLOOKUP(F3401,'Shipment Detail'!N:N,'Shipment Detail'!BM:BM))</f>
        <v/>
      </c>
      <c r="R3401" t="str">
        <f>IF(_xlfn.XLOOKUP(F3401,'Shipment Detail'!N:N,'Shipment Detail'!AV:AV)&gt;60,10,"")</f>
        <v/>
      </c>
      <c r="T3401" s="3">
        <f>TCD!C3401</f>
        <v>16.159999999999997</v>
      </c>
    </row>
    <row r="3402" spans="1:20" x14ac:dyDescent="0.2">
      <c r="A3402" t="str">
        <f t="shared" si="161"/>
        <v>FEDEX FRANCE</v>
      </c>
      <c r="B3402" s="5">
        <f t="shared" si="162"/>
        <v>46174</v>
      </c>
      <c r="F3402" s="6">
        <f>TCD!A3402</f>
        <v>873697129708</v>
      </c>
      <c r="H3402" s="18" t="str">
        <f>TCD!F3402</f>
        <v>E</v>
      </c>
      <c r="I3402" t="str">
        <f>TCD!B3402</f>
        <v>FR</v>
      </c>
      <c r="J3402" t="str">
        <f>IF(COUNTIF(Zoning!B:B,I3402)=0,"inconnu",_xlfn.XLOOKUP(I3402,Zoning!B:B,Zoning!C:C))</f>
        <v>France</v>
      </c>
      <c r="K3402">
        <f>_xlfn.XLOOKUP(F3402,'Shipment Detail'!N:N,'Shipment Detail'!AB:AB)</f>
        <v>3</v>
      </c>
      <c r="L3402">
        <f>TCD!E3402</f>
        <v>15.799999999999999</v>
      </c>
      <c r="M3402" t="str">
        <f>IF(J3402="France","ST",_xlfn.XLOOKUP(F3402,'Shipment Detail'!N:N,'Shipment Detail'!E:E,""))</f>
        <v>ST</v>
      </c>
      <c r="N3402">
        <f t="shared" si="163"/>
        <v>0.2</v>
      </c>
      <c r="O3402" t="str">
        <f>IF(_xlfn.XLOOKUP(F3402,'Shipment Detail'!N:N,'Shipment Detail'!BM:BM)=0,"",_xlfn.XLOOKUP(F3402,'Shipment Detail'!N:N,'Shipment Detail'!BM:BM))</f>
        <v/>
      </c>
      <c r="R3402" t="str">
        <f>IF(_xlfn.XLOOKUP(F3402,'Shipment Detail'!N:N,'Shipment Detail'!AV:AV)&gt;60,10,"")</f>
        <v/>
      </c>
      <c r="T3402" s="3">
        <f>TCD!C3402</f>
        <v>9.8000000000000007</v>
      </c>
    </row>
    <row r="3403" spans="1:20" x14ac:dyDescent="0.2">
      <c r="A3403" t="str">
        <f t="shared" si="161"/>
        <v>FEDEX FRANCE</v>
      </c>
      <c r="B3403" s="5">
        <f t="shared" si="162"/>
        <v>46174</v>
      </c>
      <c r="F3403" s="6">
        <f>TCD!A3403</f>
        <v>873697244869</v>
      </c>
      <c r="H3403" s="18" t="str">
        <f>TCD!F3403</f>
        <v>E</v>
      </c>
      <c r="I3403" t="str">
        <f>TCD!B3403</f>
        <v>FR</v>
      </c>
      <c r="J3403" t="str">
        <f>IF(COUNTIF(Zoning!B:B,I3403)=0,"inconnu",_xlfn.XLOOKUP(I3403,Zoning!B:B,Zoning!C:C))</f>
        <v>France</v>
      </c>
      <c r="K3403">
        <f>_xlfn.XLOOKUP(F3403,'Shipment Detail'!N:N,'Shipment Detail'!AB:AB)</f>
        <v>2</v>
      </c>
      <c r="L3403">
        <f>TCD!E3403</f>
        <v>14</v>
      </c>
      <c r="M3403" t="str">
        <f>IF(J3403="France","ST",_xlfn.XLOOKUP(F3403,'Shipment Detail'!N:N,'Shipment Detail'!E:E,""))</f>
        <v>ST</v>
      </c>
      <c r="N3403">
        <f t="shared" si="163"/>
        <v>0.2</v>
      </c>
      <c r="O3403" t="str">
        <f>IF(_xlfn.XLOOKUP(F3403,'Shipment Detail'!N:N,'Shipment Detail'!BM:BM)=0,"",_xlfn.XLOOKUP(F3403,'Shipment Detail'!N:N,'Shipment Detail'!BM:BM))</f>
        <v/>
      </c>
      <c r="R3403" t="str">
        <f>IF(_xlfn.XLOOKUP(F3403,'Shipment Detail'!N:N,'Shipment Detail'!AV:AV)&gt;60,10,"")</f>
        <v/>
      </c>
      <c r="T3403" s="3">
        <f>TCD!C3403</f>
        <v>9.1300000000000026</v>
      </c>
    </row>
    <row r="3404" spans="1:20" x14ac:dyDescent="0.2">
      <c r="A3404" t="str">
        <f t="shared" ref="A3404:A3467" si="164">IF(OR(M3404="FICP",M3404="IE", M3404="RE", M3404="International", M3404="Europe"),"FEDEX INTERNATIONAL","FEDEX FRANCE")</f>
        <v>FEDEX FRANCE</v>
      </c>
      <c r="B3404" s="5">
        <f t="shared" ref="B3404:B3467" si="165">B3403</f>
        <v>46174</v>
      </c>
      <c r="F3404" s="6">
        <f>TCD!A3404</f>
        <v>873697303450</v>
      </c>
      <c r="H3404" s="18" t="str">
        <f>TCD!F3404</f>
        <v>E</v>
      </c>
      <c r="I3404" t="str">
        <f>TCD!B3404</f>
        <v>FR</v>
      </c>
      <c r="J3404" t="str">
        <f>IF(COUNTIF(Zoning!B:B,I3404)=0,"inconnu",_xlfn.XLOOKUP(I3404,Zoning!B:B,Zoning!C:C))</f>
        <v>France</v>
      </c>
      <c r="K3404">
        <f>_xlfn.XLOOKUP(F3404,'Shipment Detail'!N:N,'Shipment Detail'!AB:AB)</f>
        <v>5</v>
      </c>
      <c r="L3404">
        <f>TCD!E3404</f>
        <v>29</v>
      </c>
      <c r="M3404" t="str">
        <f>IF(J3404="France","ST",_xlfn.XLOOKUP(F3404,'Shipment Detail'!N:N,'Shipment Detail'!E:E,""))</f>
        <v>ST</v>
      </c>
      <c r="N3404">
        <f t="shared" ref="N3404:N3467" si="166">IF(OR(I3404="FR",I3404="DE",I3404="IT",I3404="ES",I3404="BE",I3404="NL",I3404="LU",I3404="PT",I3404="AT",I3404="IE",I3404="FI",I3404="SE",I3404="DK",I3404="PL",I3404="CZ",I3404="SK",I3404="HU",I3404="RO",I3404="BG",I3404="HR",I3404="SI",I3404="EE",I3404="LV",I3404="LT",I3404="GR",I3404="CY",I3404="MT"),0.2,0)</f>
        <v>0.2</v>
      </c>
      <c r="O3404" t="str">
        <f>IF(_xlfn.XLOOKUP(F3404,'Shipment Detail'!N:N,'Shipment Detail'!BM:BM)=0,"",_xlfn.XLOOKUP(F3404,'Shipment Detail'!N:N,'Shipment Detail'!BM:BM))</f>
        <v/>
      </c>
      <c r="R3404" t="str">
        <f>IF(_xlfn.XLOOKUP(F3404,'Shipment Detail'!N:N,'Shipment Detail'!AV:AV)&gt;60,10,"")</f>
        <v/>
      </c>
      <c r="T3404" s="3">
        <f>TCD!C3404</f>
        <v>14.150000000000006</v>
      </c>
    </row>
    <row r="3405" spans="1:20" x14ac:dyDescent="0.2">
      <c r="A3405" t="str">
        <f t="shared" si="164"/>
        <v>FEDEX FRANCE</v>
      </c>
      <c r="B3405" s="5">
        <f t="shared" si="165"/>
        <v>46174</v>
      </c>
      <c r="F3405" s="6">
        <f>TCD!A3405</f>
        <v>873697399397</v>
      </c>
      <c r="H3405" s="18" t="str">
        <f>TCD!F3405</f>
        <v>E</v>
      </c>
      <c r="I3405" t="str">
        <f>TCD!B3405</f>
        <v>FR</v>
      </c>
      <c r="J3405" t="str">
        <f>IF(COUNTIF(Zoning!B:B,I3405)=0,"inconnu",_xlfn.XLOOKUP(I3405,Zoning!B:B,Zoning!C:C))</f>
        <v>France</v>
      </c>
      <c r="K3405">
        <f>_xlfn.XLOOKUP(F3405,'Shipment Detail'!N:N,'Shipment Detail'!AB:AB)</f>
        <v>7</v>
      </c>
      <c r="L3405">
        <f>TCD!E3405</f>
        <v>37.300000000000004</v>
      </c>
      <c r="M3405" t="str">
        <f>IF(J3405="France","ST",_xlfn.XLOOKUP(F3405,'Shipment Detail'!N:N,'Shipment Detail'!E:E,""))</f>
        <v>ST</v>
      </c>
      <c r="N3405">
        <f t="shared" si="166"/>
        <v>0.2</v>
      </c>
      <c r="O3405" t="str">
        <f>IF(_xlfn.XLOOKUP(F3405,'Shipment Detail'!N:N,'Shipment Detail'!BM:BM)=0,"",_xlfn.XLOOKUP(F3405,'Shipment Detail'!N:N,'Shipment Detail'!BM:BM))</f>
        <v/>
      </c>
      <c r="R3405" t="str">
        <f>IF(_xlfn.XLOOKUP(F3405,'Shipment Detail'!N:N,'Shipment Detail'!AV:AV)&gt;60,10,"")</f>
        <v/>
      </c>
      <c r="T3405" s="3">
        <f>TCD!C3405</f>
        <v>17.169999999999995</v>
      </c>
    </row>
    <row r="3406" spans="1:20" x14ac:dyDescent="0.2">
      <c r="A3406" t="str">
        <f t="shared" si="164"/>
        <v>FEDEX FRANCE</v>
      </c>
      <c r="B3406" s="5">
        <f t="shared" si="165"/>
        <v>46174</v>
      </c>
      <c r="F3406" s="6">
        <f>TCD!A3406</f>
        <v>873697574790</v>
      </c>
      <c r="H3406" s="18" t="str">
        <f>TCD!F3406</f>
        <v>E</v>
      </c>
      <c r="I3406" t="str">
        <f>TCD!B3406</f>
        <v>FR</v>
      </c>
      <c r="J3406" t="str">
        <f>IF(COUNTIF(Zoning!B:B,I3406)=0,"inconnu",_xlfn.XLOOKUP(I3406,Zoning!B:B,Zoning!C:C))</f>
        <v>France</v>
      </c>
      <c r="K3406">
        <f>_xlfn.XLOOKUP(F3406,'Shipment Detail'!N:N,'Shipment Detail'!AB:AB)</f>
        <v>2</v>
      </c>
      <c r="L3406">
        <f>TCD!E3406</f>
        <v>14</v>
      </c>
      <c r="M3406" t="str">
        <f>IF(J3406="France","ST",_xlfn.XLOOKUP(F3406,'Shipment Detail'!N:N,'Shipment Detail'!E:E,""))</f>
        <v>ST</v>
      </c>
      <c r="N3406">
        <f t="shared" si="166"/>
        <v>0.2</v>
      </c>
      <c r="O3406" t="str">
        <f>IF(_xlfn.XLOOKUP(F3406,'Shipment Detail'!N:N,'Shipment Detail'!BM:BM)=0,"",_xlfn.XLOOKUP(F3406,'Shipment Detail'!N:N,'Shipment Detail'!BM:BM))</f>
        <v/>
      </c>
      <c r="R3406" t="str">
        <f>IF(_xlfn.XLOOKUP(F3406,'Shipment Detail'!N:N,'Shipment Detail'!AV:AV)&gt;60,10,"")</f>
        <v/>
      </c>
      <c r="T3406" s="3">
        <f>TCD!C3406</f>
        <v>9.1300000000000026</v>
      </c>
    </row>
    <row r="3407" spans="1:20" x14ac:dyDescent="0.2">
      <c r="A3407" t="str">
        <f t="shared" si="164"/>
        <v>FEDEX FRANCE</v>
      </c>
      <c r="B3407" s="5">
        <f t="shared" si="165"/>
        <v>46174</v>
      </c>
      <c r="F3407" s="6">
        <f>TCD!A3407</f>
        <v>873697612577</v>
      </c>
      <c r="H3407" s="18" t="str">
        <f>TCD!F3407</f>
        <v>E</v>
      </c>
      <c r="I3407" t="str">
        <f>TCD!B3407</f>
        <v>FR</v>
      </c>
      <c r="J3407" t="str">
        <f>IF(COUNTIF(Zoning!B:B,I3407)=0,"inconnu",_xlfn.XLOOKUP(I3407,Zoning!B:B,Zoning!C:C))</f>
        <v>France</v>
      </c>
      <c r="K3407">
        <f>_xlfn.XLOOKUP(F3407,'Shipment Detail'!N:N,'Shipment Detail'!AB:AB)</f>
        <v>3</v>
      </c>
      <c r="L3407">
        <f>TCD!E3407</f>
        <v>22.6</v>
      </c>
      <c r="M3407" t="str">
        <f>IF(J3407="France","ST",_xlfn.XLOOKUP(F3407,'Shipment Detail'!N:N,'Shipment Detail'!E:E,""))</f>
        <v>ST</v>
      </c>
      <c r="N3407">
        <f t="shared" si="166"/>
        <v>0.2</v>
      </c>
      <c r="O3407" t="str">
        <f>IF(_xlfn.XLOOKUP(F3407,'Shipment Detail'!N:N,'Shipment Detail'!BM:BM)=0,"",_xlfn.XLOOKUP(F3407,'Shipment Detail'!N:N,'Shipment Detail'!BM:BM))</f>
        <v/>
      </c>
      <c r="R3407" t="str">
        <f>IF(_xlfn.XLOOKUP(F3407,'Shipment Detail'!N:N,'Shipment Detail'!AV:AV)&gt;60,10,"")</f>
        <v/>
      </c>
      <c r="T3407" s="3">
        <f>TCD!C3407</f>
        <v>12.14</v>
      </c>
    </row>
    <row r="3408" spans="1:20" x14ac:dyDescent="0.2">
      <c r="A3408" t="str">
        <f t="shared" si="164"/>
        <v>FEDEX FRANCE</v>
      </c>
      <c r="B3408" s="5">
        <f t="shared" si="165"/>
        <v>46174</v>
      </c>
      <c r="F3408" s="6">
        <f>TCD!A3408</f>
        <v>873697771112</v>
      </c>
      <c r="H3408" s="18" t="str">
        <f>TCD!F3408</f>
        <v>E</v>
      </c>
      <c r="I3408" t="str">
        <f>TCD!B3408</f>
        <v>FR</v>
      </c>
      <c r="J3408" t="str">
        <f>IF(COUNTIF(Zoning!B:B,I3408)=0,"inconnu",_xlfn.XLOOKUP(I3408,Zoning!B:B,Zoning!C:C))</f>
        <v>France</v>
      </c>
      <c r="K3408">
        <f>_xlfn.XLOOKUP(F3408,'Shipment Detail'!N:N,'Shipment Detail'!AB:AB)</f>
        <v>5</v>
      </c>
      <c r="L3408">
        <f>TCD!E3408</f>
        <v>29.5</v>
      </c>
      <c r="M3408" t="str">
        <f>IF(J3408="France","ST",_xlfn.XLOOKUP(F3408,'Shipment Detail'!N:N,'Shipment Detail'!E:E,""))</f>
        <v>ST</v>
      </c>
      <c r="N3408">
        <f t="shared" si="166"/>
        <v>0.2</v>
      </c>
      <c r="O3408" t="str">
        <f>IF(_xlfn.XLOOKUP(F3408,'Shipment Detail'!N:N,'Shipment Detail'!BM:BM)=0,"",_xlfn.XLOOKUP(F3408,'Shipment Detail'!N:N,'Shipment Detail'!BM:BM))</f>
        <v/>
      </c>
      <c r="R3408" t="str">
        <f>IF(_xlfn.XLOOKUP(F3408,'Shipment Detail'!N:N,'Shipment Detail'!AV:AV)&gt;60,10,"")</f>
        <v/>
      </c>
      <c r="T3408" s="3">
        <f>TCD!C3408</f>
        <v>14.480000000000004</v>
      </c>
    </row>
    <row r="3409" spans="1:20" x14ac:dyDescent="0.2">
      <c r="A3409" t="str">
        <f t="shared" si="164"/>
        <v>FEDEX FRANCE</v>
      </c>
      <c r="B3409" s="5">
        <f t="shared" si="165"/>
        <v>46174</v>
      </c>
      <c r="F3409" s="6">
        <f>TCD!A3409</f>
        <v>873697826833</v>
      </c>
      <c r="H3409" s="18" t="str">
        <f>TCD!F3409</f>
        <v>E</v>
      </c>
      <c r="I3409" t="str">
        <f>TCD!B3409</f>
        <v>FR</v>
      </c>
      <c r="J3409" t="str">
        <f>IF(COUNTIF(Zoning!B:B,I3409)=0,"inconnu",_xlfn.XLOOKUP(I3409,Zoning!B:B,Zoning!C:C))</f>
        <v>France</v>
      </c>
      <c r="K3409">
        <f>_xlfn.XLOOKUP(F3409,'Shipment Detail'!N:N,'Shipment Detail'!AB:AB)</f>
        <v>3</v>
      </c>
      <c r="L3409">
        <f>TCD!E3409</f>
        <v>10.799999999999999</v>
      </c>
      <c r="M3409" t="str">
        <f>IF(J3409="France","ST",_xlfn.XLOOKUP(F3409,'Shipment Detail'!N:N,'Shipment Detail'!E:E,""))</f>
        <v>ST</v>
      </c>
      <c r="N3409">
        <f t="shared" si="166"/>
        <v>0.2</v>
      </c>
      <c r="O3409" t="str">
        <f>IF(_xlfn.XLOOKUP(F3409,'Shipment Detail'!N:N,'Shipment Detail'!BM:BM)=0,"",_xlfn.XLOOKUP(F3409,'Shipment Detail'!N:N,'Shipment Detail'!BM:BM))</f>
        <v/>
      </c>
      <c r="R3409" t="str">
        <f>IF(_xlfn.XLOOKUP(F3409,'Shipment Detail'!N:N,'Shipment Detail'!AV:AV)&gt;60,10,"")</f>
        <v/>
      </c>
      <c r="T3409" s="3">
        <f>TCD!C3409</f>
        <v>8.129999999999999</v>
      </c>
    </row>
    <row r="3410" spans="1:20" x14ac:dyDescent="0.2">
      <c r="A3410" t="str">
        <f t="shared" si="164"/>
        <v>FEDEX FRANCE</v>
      </c>
      <c r="B3410" s="5">
        <f t="shared" si="165"/>
        <v>46174</v>
      </c>
      <c r="F3410" s="6">
        <f>TCD!A3410</f>
        <v>873697896542</v>
      </c>
      <c r="H3410" s="18" t="str">
        <f>TCD!F3410</f>
        <v>E</v>
      </c>
      <c r="I3410" t="str">
        <f>TCD!B3410</f>
        <v>FR</v>
      </c>
      <c r="J3410" t="str">
        <f>IF(COUNTIF(Zoning!B:B,I3410)=0,"inconnu",_xlfn.XLOOKUP(I3410,Zoning!B:B,Zoning!C:C))</f>
        <v>France</v>
      </c>
      <c r="K3410">
        <f>_xlfn.XLOOKUP(F3410,'Shipment Detail'!N:N,'Shipment Detail'!AB:AB)</f>
        <v>7</v>
      </c>
      <c r="L3410">
        <f>TCD!E3410</f>
        <v>40.6</v>
      </c>
      <c r="M3410" t="str">
        <f>IF(J3410="France","ST",_xlfn.XLOOKUP(F3410,'Shipment Detail'!N:N,'Shipment Detail'!E:E,""))</f>
        <v>ST</v>
      </c>
      <c r="N3410">
        <f t="shared" si="166"/>
        <v>0.2</v>
      </c>
      <c r="O3410" t="str">
        <f>IF(_xlfn.XLOOKUP(F3410,'Shipment Detail'!N:N,'Shipment Detail'!BM:BM)=0,"",_xlfn.XLOOKUP(F3410,'Shipment Detail'!N:N,'Shipment Detail'!BM:BM))</f>
        <v/>
      </c>
      <c r="R3410" t="str">
        <f>IF(_xlfn.XLOOKUP(F3410,'Shipment Detail'!N:N,'Shipment Detail'!AV:AV)&gt;60,10,"")</f>
        <v/>
      </c>
      <c r="T3410" s="3">
        <f>TCD!C3410</f>
        <v>18.159999999999997</v>
      </c>
    </row>
    <row r="3411" spans="1:20" x14ac:dyDescent="0.2">
      <c r="A3411" t="str">
        <f t="shared" si="164"/>
        <v>FEDEX FRANCE</v>
      </c>
      <c r="B3411" s="5">
        <f t="shared" si="165"/>
        <v>46174</v>
      </c>
      <c r="F3411" s="6">
        <f>TCD!A3411</f>
        <v>873698347753</v>
      </c>
      <c r="H3411" s="18" t="str">
        <f>TCD!F3411</f>
        <v>E</v>
      </c>
      <c r="I3411" t="str">
        <f>TCD!B3411</f>
        <v>FR</v>
      </c>
      <c r="J3411" t="str">
        <f>IF(COUNTIF(Zoning!B:B,I3411)=0,"inconnu",_xlfn.XLOOKUP(I3411,Zoning!B:B,Zoning!C:C))</f>
        <v>France</v>
      </c>
      <c r="K3411">
        <f>_xlfn.XLOOKUP(F3411,'Shipment Detail'!N:N,'Shipment Detail'!AB:AB)</f>
        <v>9</v>
      </c>
      <c r="L3411">
        <f>TCD!E3411</f>
        <v>49.9</v>
      </c>
      <c r="M3411" t="str">
        <f>IF(J3411="France","ST",_xlfn.XLOOKUP(F3411,'Shipment Detail'!N:N,'Shipment Detail'!E:E,""))</f>
        <v>ST</v>
      </c>
      <c r="N3411">
        <f t="shared" si="166"/>
        <v>0.2</v>
      </c>
      <c r="O3411" t="str">
        <f>IF(_xlfn.XLOOKUP(F3411,'Shipment Detail'!N:N,'Shipment Detail'!BM:BM)=0,"",_xlfn.XLOOKUP(F3411,'Shipment Detail'!N:N,'Shipment Detail'!BM:BM))</f>
        <v/>
      </c>
      <c r="R3411" t="str">
        <f>IF(_xlfn.XLOOKUP(F3411,'Shipment Detail'!N:N,'Shipment Detail'!AV:AV)&gt;60,10,"")</f>
        <v/>
      </c>
      <c r="T3411" s="3">
        <f>TCD!C3411</f>
        <v>21.179999999999993</v>
      </c>
    </row>
    <row r="3412" spans="1:20" x14ac:dyDescent="0.2">
      <c r="A3412" t="str">
        <f t="shared" si="164"/>
        <v>FEDEX FRANCE</v>
      </c>
      <c r="B3412" s="5">
        <f t="shared" si="165"/>
        <v>46174</v>
      </c>
      <c r="F3412" s="6">
        <f>TCD!A3412</f>
        <v>873698797439</v>
      </c>
      <c r="H3412" s="18" t="str">
        <f>TCD!F3412</f>
        <v>E</v>
      </c>
      <c r="I3412" t="str">
        <f>TCD!B3412</f>
        <v>FR</v>
      </c>
      <c r="J3412" t="str">
        <f>IF(COUNTIF(Zoning!B:B,I3412)=0,"inconnu",_xlfn.XLOOKUP(I3412,Zoning!B:B,Zoning!C:C))</f>
        <v>France</v>
      </c>
      <c r="K3412">
        <f>_xlfn.XLOOKUP(F3412,'Shipment Detail'!N:N,'Shipment Detail'!AB:AB)</f>
        <v>3</v>
      </c>
      <c r="L3412">
        <f>TCD!E3412</f>
        <v>17.900000000000002</v>
      </c>
      <c r="M3412" t="str">
        <f>IF(J3412="France","ST",_xlfn.XLOOKUP(F3412,'Shipment Detail'!N:N,'Shipment Detail'!E:E,""))</f>
        <v>ST</v>
      </c>
      <c r="N3412">
        <f t="shared" si="166"/>
        <v>0.2</v>
      </c>
      <c r="O3412" t="str">
        <f>IF(_xlfn.XLOOKUP(F3412,'Shipment Detail'!N:N,'Shipment Detail'!BM:BM)=0,"",_xlfn.XLOOKUP(F3412,'Shipment Detail'!N:N,'Shipment Detail'!BM:BM))</f>
        <v/>
      </c>
      <c r="R3412" t="str">
        <f>IF(_xlfn.XLOOKUP(F3412,'Shipment Detail'!N:N,'Shipment Detail'!AV:AV)&gt;60,10,"")</f>
        <v/>
      </c>
      <c r="T3412" s="3">
        <f>TCD!C3412</f>
        <v>10.469999999999999</v>
      </c>
    </row>
    <row r="3413" spans="1:20" x14ac:dyDescent="0.2">
      <c r="A3413" t="str">
        <f t="shared" si="164"/>
        <v>FEDEX FRANCE</v>
      </c>
      <c r="B3413" s="5">
        <f t="shared" si="165"/>
        <v>46174</v>
      </c>
      <c r="F3413" s="6">
        <f>TCD!A3413</f>
        <v>873698917779</v>
      </c>
      <c r="H3413" s="18" t="str">
        <f>TCD!F3413</f>
        <v>E</v>
      </c>
      <c r="I3413" t="str">
        <f>TCD!B3413</f>
        <v>FR</v>
      </c>
      <c r="J3413" t="str">
        <f>IF(COUNTIF(Zoning!B:B,I3413)=0,"inconnu",_xlfn.XLOOKUP(I3413,Zoning!B:B,Zoning!C:C))</f>
        <v>France</v>
      </c>
      <c r="K3413">
        <f>_xlfn.XLOOKUP(F3413,'Shipment Detail'!N:N,'Shipment Detail'!AB:AB)</f>
        <v>2</v>
      </c>
      <c r="L3413">
        <f>TCD!E3413</f>
        <v>16.400000000000002</v>
      </c>
      <c r="M3413" t="str">
        <f>IF(J3413="France","ST",_xlfn.XLOOKUP(F3413,'Shipment Detail'!N:N,'Shipment Detail'!E:E,""))</f>
        <v>ST</v>
      </c>
      <c r="N3413">
        <f t="shared" si="166"/>
        <v>0.2</v>
      </c>
      <c r="O3413" t="str">
        <f>IF(_xlfn.XLOOKUP(F3413,'Shipment Detail'!N:N,'Shipment Detail'!BM:BM)=0,"",_xlfn.XLOOKUP(F3413,'Shipment Detail'!N:N,'Shipment Detail'!BM:BM))</f>
        <v/>
      </c>
      <c r="R3413" t="str">
        <f>IF(_xlfn.XLOOKUP(F3413,'Shipment Detail'!N:N,'Shipment Detail'!AV:AV)&gt;60,10,"")</f>
        <v/>
      </c>
      <c r="T3413" s="3">
        <f>TCD!C3413</f>
        <v>10.129999999999995</v>
      </c>
    </row>
    <row r="3414" spans="1:20" x14ac:dyDescent="0.2">
      <c r="A3414" t="str">
        <f t="shared" si="164"/>
        <v>FEDEX FRANCE</v>
      </c>
      <c r="B3414" s="5">
        <f t="shared" si="165"/>
        <v>46174</v>
      </c>
      <c r="F3414" s="6">
        <f>TCD!A3414</f>
        <v>873698988109</v>
      </c>
      <c r="H3414" s="18" t="str">
        <f>TCD!F3414</f>
        <v>E</v>
      </c>
      <c r="I3414" t="str">
        <f>TCD!B3414</f>
        <v>FR</v>
      </c>
      <c r="J3414" t="str">
        <f>IF(COUNTIF(Zoning!B:B,I3414)=0,"inconnu",_xlfn.XLOOKUP(I3414,Zoning!B:B,Zoning!C:C))</f>
        <v>France</v>
      </c>
      <c r="K3414">
        <f>_xlfn.XLOOKUP(F3414,'Shipment Detail'!N:N,'Shipment Detail'!AB:AB)</f>
        <v>4</v>
      </c>
      <c r="L3414">
        <f>TCD!E3414</f>
        <v>30.8</v>
      </c>
      <c r="M3414" t="str">
        <f>IF(J3414="France","ST",_xlfn.XLOOKUP(F3414,'Shipment Detail'!N:N,'Shipment Detail'!E:E,""))</f>
        <v>ST</v>
      </c>
      <c r="N3414">
        <f t="shared" si="166"/>
        <v>0.2</v>
      </c>
      <c r="O3414" t="str">
        <f>IF(_xlfn.XLOOKUP(F3414,'Shipment Detail'!N:N,'Shipment Detail'!BM:BM)=0,"",_xlfn.XLOOKUP(F3414,'Shipment Detail'!N:N,'Shipment Detail'!BM:BM))</f>
        <v/>
      </c>
      <c r="R3414" t="str">
        <f>IF(_xlfn.XLOOKUP(F3414,'Shipment Detail'!N:N,'Shipment Detail'!AV:AV)&gt;60,10,"")</f>
        <v/>
      </c>
      <c r="T3414" s="3">
        <f>TCD!C3414</f>
        <v>14.82</v>
      </c>
    </row>
    <row r="3415" spans="1:20" x14ac:dyDescent="0.2">
      <c r="A3415" t="str">
        <f t="shared" si="164"/>
        <v>FEDEX FRANCE</v>
      </c>
      <c r="B3415" s="5">
        <f t="shared" si="165"/>
        <v>46174</v>
      </c>
      <c r="F3415" s="6">
        <f>TCD!A3415</f>
        <v>873699124823</v>
      </c>
      <c r="H3415" s="18" t="str">
        <f>TCD!F3415</f>
        <v>E</v>
      </c>
      <c r="I3415" t="str">
        <f>TCD!B3415</f>
        <v>FR</v>
      </c>
      <c r="J3415" t="str">
        <f>IF(COUNTIF(Zoning!B:B,I3415)=0,"inconnu",_xlfn.XLOOKUP(I3415,Zoning!B:B,Zoning!C:C))</f>
        <v>France</v>
      </c>
      <c r="K3415">
        <f>_xlfn.XLOOKUP(F3415,'Shipment Detail'!N:N,'Shipment Detail'!AB:AB)</f>
        <v>3</v>
      </c>
      <c r="L3415">
        <f>TCD!E3415</f>
        <v>16.400000000000002</v>
      </c>
      <c r="M3415" t="str">
        <f>IF(J3415="France","ST",_xlfn.XLOOKUP(F3415,'Shipment Detail'!N:N,'Shipment Detail'!E:E,""))</f>
        <v>ST</v>
      </c>
      <c r="N3415">
        <f t="shared" si="166"/>
        <v>0.2</v>
      </c>
      <c r="O3415" t="str">
        <f>IF(_xlfn.XLOOKUP(F3415,'Shipment Detail'!N:N,'Shipment Detail'!BM:BM)=0,"",_xlfn.XLOOKUP(F3415,'Shipment Detail'!N:N,'Shipment Detail'!BM:BM))</f>
        <v/>
      </c>
      <c r="R3415" t="str">
        <f>IF(_xlfn.XLOOKUP(F3415,'Shipment Detail'!N:N,'Shipment Detail'!AV:AV)&gt;60,10,"")</f>
        <v/>
      </c>
      <c r="T3415" s="3">
        <f>TCD!C3415</f>
        <v>10.129999999999995</v>
      </c>
    </row>
    <row r="3416" spans="1:20" x14ac:dyDescent="0.2">
      <c r="A3416" t="str">
        <f t="shared" si="164"/>
        <v>FEDEX FRANCE</v>
      </c>
      <c r="B3416" s="5">
        <f t="shared" si="165"/>
        <v>46174</v>
      </c>
      <c r="F3416" s="6">
        <f>TCD!A3416</f>
        <v>873700808904</v>
      </c>
      <c r="H3416" s="18" t="str">
        <f>TCD!F3416</f>
        <v>E</v>
      </c>
      <c r="I3416" t="str">
        <f>TCD!B3416</f>
        <v>FR</v>
      </c>
      <c r="J3416" t="str">
        <f>IF(COUNTIF(Zoning!B:B,I3416)=0,"inconnu",_xlfn.XLOOKUP(I3416,Zoning!B:B,Zoning!C:C))</f>
        <v>France</v>
      </c>
      <c r="K3416">
        <f>_xlfn.XLOOKUP(F3416,'Shipment Detail'!N:N,'Shipment Detail'!AB:AB)</f>
        <v>8</v>
      </c>
      <c r="L3416">
        <f>TCD!E3416</f>
        <v>42</v>
      </c>
      <c r="M3416" t="str">
        <f>IF(J3416="France","ST",_xlfn.XLOOKUP(F3416,'Shipment Detail'!N:N,'Shipment Detail'!E:E,""))</f>
        <v>ST</v>
      </c>
      <c r="N3416">
        <f t="shared" si="166"/>
        <v>0.2</v>
      </c>
      <c r="O3416" t="str">
        <f>IF(_xlfn.XLOOKUP(F3416,'Shipment Detail'!N:N,'Shipment Detail'!BM:BM)=0,"",_xlfn.XLOOKUP(F3416,'Shipment Detail'!N:N,'Shipment Detail'!BM:BM))</f>
        <v/>
      </c>
      <c r="R3416" t="str">
        <f>IF(_xlfn.XLOOKUP(F3416,'Shipment Detail'!N:N,'Shipment Detail'!AV:AV)&gt;60,10,"")</f>
        <v/>
      </c>
      <c r="T3416" s="3">
        <f>TCD!C3416</f>
        <v>18.500000000000007</v>
      </c>
    </row>
    <row r="3417" spans="1:20" x14ac:dyDescent="0.2">
      <c r="A3417" t="str">
        <f t="shared" si="164"/>
        <v>FEDEX FRANCE</v>
      </c>
      <c r="B3417" s="5">
        <f t="shared" si="165"/>
        <v>46174</v>
      </c>
      <c r="F3417" s="6">
        <f>TCD!A3417</f>
        <v>873701035800</v>
      </c>
      <c r="H3417" s="18" t="str">
        <f>TCD!F3417</f>
        <v>E</v>
      </c>
      <c r="I3417" t="str">
        <f>TCD!B3417</f>
        <v>FR</v>
      </c>
      <c r="J3417" t="str">
        <f>IF(COUNTIF(Zoning!B:B,I3417)=0,"inconnu",_xlfn.XLOOKUP(I3417,Zoning!B:B,Zoning!C:C))</f>
        <v>France</v>
      </c>
      <c r="K3417">
        <f>_xlfn.XLOOKUP(F3417,'Shipment Detail'!N:N,'Shipment Detail'!AB:AB)</f>
        <v>6</v>
      </c>
      <c r="L3417">
        <f>TCD!E3417</f>
        <v>43.5</v>
      </c>
      <c r="M3417" t="str">
        <f>IF(J3417="France","ST",_xlfn.XLOOKUP(F3417,'Shipment Detail'!N:N,'Shipment Detail'!E:E,""))</f>
        <v>ST</v>
      </c>
      <c r="N3417">
        <f t="shared" si="166"/>
        <v>0.2</v>
      </c>
      <c r="O3417" t="str">
        <f>IF(_xlfn.XLOOKUP(F3417,'Shipment Detail'!N:N,'Shipment Detail'!BM:BM)=0,"",_xlfn.XLOOKUP(F3417,'Shipment Detail'!N:N,'Shipment Detail'!BM:BM))</f>
        <v/>
      </c>
      <c r="R3417" t="str">
        <f>IF(_xlfn.XLOOKUP(F3417,'Shipment Detail'!N:N,'Shipment Detail'!AV:AV)&gt;60,10,"")</f>
        <v/>
      </c>
      <c r="T3417" s="3">
        <f>TCD!C3417</f>
        <v>19.170000000000002</v>
      </c>
    </row>
    <row r="3418" spans="1:20" x14ac:dyDescent="0.2">
      <c r="A3418" t="str">
        <f t="shared" si="164"/>
        <v>FEDEX FRANCE</v>
      </c>
      <c r="B3418" s="5">
        <f t="shared" si="165"/>
        <v>46174</v>
      </c>
      <c r="F3418" s="6">
        <f>TCD!A3418</f>
        <v>873750969053</v>
      </c>
      <c r="H3418" s="18" t="str">
        <f>TCD!F3418</f>
        <v>E</v>
      </c>
      <c r="I3418" t="str">
        <f>TCD!B3418</f>
        <v>FR</v>
      </c>
      <c r="J3418" t="str">
        <f>IF(COUNTIF(Zoning!B:B,I3418)=0,"inconnu",_xlfn.XLOOKUP(I3418,Zoning!B:B,Zoning!C:C))</f>
        <v>France</v>
      </c>
      <c r="K3418">
        <f>_xlfn.XLOOKUP(F3418,'Shipment Detail'!N:N,'Shipment Detail'!AB:AB)</f>
        <v>3</v>
      </c>
      <c r="L3418">
        <f>TCD!E3418</f>
        <v>17.5</v>
      </c>
      <c r="M3418" t="str">
        <f>IF(J3418="France","ST",_xlfn.XLOOKUP(F3418,'Shipment Detail'!N:N,'Shipment Detail'!E:E,""))</f>
        <v>ST</v>
      </c>
      <c r="N3418">
        <f t="shared" si="166"/>
        <v>0.2</v>
      </c>
      <c r="O3418" t="str">
        <f>IF(_xlfn.XLOOKUP(F3418,'Shipment Detail'!N:N,'Shipment Detail'!BM:BM)=0,"",_xlfn.XLOOKUP(F3418,'Shipment Detail'!N:N,'Shipment Detail'!BM:BM))</f>
        <v/>
      </c>
      <c r="R3418" t="str">
        <f>IF(_xlfn.XLOOKUP(F3418,'Shipment Detail'!N:N,'Shipment Detail'!AV:AV)&gt;60,10,"")</f>
        <v/>
      </c>
      <c r="T3418" s="3">
        <f>TCD!C3418</f>
        <v>10.469999999999999</v>
      </c>
    </row>
    <row r="3419" spans="1:20" x14ac:dyDescent="0.2">
      <c r="A3419" t="str">
        <f t="shared" si="164"/>
        <v>FEDEX FRANCE</v>
      </c>
      <c r="B3419" s="5">
        <f t="shared" si="165"/>
        <v>46174</v>
      </c>
      <c r="F3419" s="6">
        <f>TCD!A3419</f>
        <v>873750985792</v>
      </c>
      <c r="H3419" s="18" t="str">
        <f>TCD!F3419</f>
        <v>E</v>
      </c>
      <c r="I3419" t="str">
        <f>TCD!B3419</f>
        <v>FR</v>
      </c>
      <c r="J3419" t="str">
        <f>IF(COUNTIF(Zoning!B:B,I3419)=0,"inconnu",_xlfn.XLOOKUP(I3419,Zoning!B:B,Zoning!C:C))</f>
        <v>France</v>
      </c>
      <c r="K3419">
        <f>_xlfn.XLOOKUP(F3419,'Shipment Detail'!N:N,'Shipment Detail'!AB:AB)</f>
        <v>1</v>
      </c>
      <c r="L3419">
        <f>TCD!E3419</f>
        <v>8</v>
      </c>
      <c r="M3419" t="str">
        <f>IF(J3419="France","ST",_xlfn.XLOOKUP(F3419,'Shipment Detail'!N:N,'Shipment Detail'!E:E,""))</f>
        <v>ST</v>
      </c>
      <c r="N3419">
        <f t="shared" si="166"/>
        <v>0.2</v>
      </c>
      <c r="O3419" t="str">
        <f>IF(_xlfn.XLOOKUP(F3419,'Shipment Detail'!N:N,'Shipment Detail'!BM:BM)=0,"",_xlfn.XLOOKUP(F3419,'Shipment Detail'!N:N,'Shipment Detail'!BM:BM))</f>
        <v/>
      </c>
      <c r="R3419" t="str">
        <f>IF(_xlfn.XLOOKUP(F3419,'Shipment Detail'!N:N,'Shipment Detail'!AV:AV)&gt;60,10,"")</f>
        <v/>
      </c>
      <c r="T3419" s="3">
        <f>TCD!C3419</f>
        <v>7.120000000000001</v>
      </c>
    </row>
    <row r="3420" spans="1:20" x14ac:dyDescent="0.2">
      <c r="A3420" t="str">
        <f t="shared" si="164"/>
        <v>FEDEX FRANCE</v>
      </c>
      <c r="B3420" s="5">
        <f t="shared" si="165"/>
        <v>46174</v>
      </c>
      <c r="F3420" s="6">
        <f>TCD!A3420</f>
        <v>873750996951</v>
      </c>
      <c r="H3420" s="18" t="str">
        <f>TCD!F3420</f>
        <v>E</v>
      </c>
      <c r="I3420" t="str">
        <f>TCD!B3420</f>
        <v>FR</v>
      </c>
      <c r="J3420" t="str">
        <f>IF(COUNTIF(Zoning!B:B,I3420)=0,"inconnu",_xlfn.XLOOKUP(I3420,Zoning!B:B,Zoning!C:C))</f>
        <v>France</v>
      </c>
      <c r="K3420">
        <f>_xlfn.XLOOKUP(F3420,'Shipment Detail'!N:N,'Shipment Detail'!AB:AB)</f>
        <v>1</v>
      </c>
      <c r="L3420">
        <f>TCD!E3420</f>
        <v>1</v>
      </c>
      <c r="M3420" t="str">
        <f>IF(J3420="France","ST",_xlfn.XLOOKUP(F3420,'Shipment Detail'!N:N,'Shipment Detail'!E:E,""))</f>
        <v>ST</v>
      </c>
      <c r="N3420">
        <f t="shared" si="166"/>
        <v>0.2</v>
      </c>
      <c r="O3420" t="str">
        <f>IF(_xlfn.XLOOKUP(F3420,'Shipment Detail'!N:N,'Shipment Detail'!BM:BM)=0,"",_xlfn.XLOOKUP(F3420,'Shipment Detail'!N:N,'Shipment Detail'!BM:BM))</f>
        <v/>
      </c>
      <c r="R3420" t="str">
        <f>IF(_xlfn.XLOOKUP(F3420,'Shipment Detail'!N:N,'Shipment Detail'!AV:AV)&gt;60,10,"")</f>
        <v/>
      </c>
      <c r="T3420" s="3">
        <f>TCD!C3420</f>
        <v>4.7799999999999994</v>
      </c>
    </row>
    <row r="3421" spans="1:20" x14ac:dyDescent="0.2">
      <c r="A3421" t="str">
        <f t="shared" si="164"/>
        <v>FEDEX FRANCE</v>
      </c>
      <c r="B3421" s="5">
        <f t="shared" si="165"/>
        <v>46174</v>
      </c>
      <c r="F3421" s="6">
        <f>TCD!A3421</f>
        <v>873751031257</v>
      </c>
      <c r="H3421" s="18" t="str">
        <f>TCD!F3421</f>
        <v>E</v>
      </c>
      <c r="I3421" t="str">
        <f>TCD!B3421</f>
        <v>FR</v>
      </c>
      <c r="J3421" t="str">
        <f>IF(COUNTIF(Zoning!B:B,I3421)=0,"inconnu",_xlfn.XLOOKUP(I3421,Zoning!B:B,Zoning!C:C))</f>
        <v>France</v>
      </c>
      <c r="K3421">
        <f>_xlfn.XLOOKUP(F3421,'Shipment Detail'!N:N,'Shipment Detail'!AB:AB)</f>
        <v>3</v>
      </c>
      <c r="L3421">
        <f>TCD!E3421</f>
        <v>15</v>
      </c>
      <c r="M3421" t="str">
        <f>IF(J3421="France","ST",_xlfn.XLOOKUP(F3421,'Shipment Detail'!N:N,'Shipment Detail'!E:E,""))</f>
        <v>ST</v>
      </c>
      <c r="N3421">
        <f t="shared" si="166"/>
        <v>0.2</v>
      </c>
      <c r="O3421" t="str">
        <f>IF(_xlfn.XLOOKUP(F3421,'Shipment Detail'!N:N,'Shipment Detail'!BM:BM)=0,"",_xlfn.XLOOKUP(F3421,'Shipment Detail'!N:N,'Shipment Detail'!BM:BM))</f>
        <v/>
      </c>
      <c r="R3421" t="str">
        <f>IF(_xlfn.XLOOKUP(F3421,'Shipment Detail'!N:N,'Shipment Detail'!AV:AV)&gt;60,10,"")</f>
        <v/>
      </c>
      <c r="T3421" s="3">
        <f>TCD!C3421</f>
        <v>9.4600000000000009</v>
      </c>
    </row>
    <row r="3422" spans="1:20" x14ac:dyDescent="0.2">
      <c r="A3422" t="str">
        <f t="shared" si="164"/>
        <v>FEDEX FRANCE</v>
      </c>
      <c r="B3422" s="5">
        <f t="shared" si="165"/>
        <v>46174</v>
      </c>
      <c r="F3422" s="6">
        <f>TCD!A3422</f>
        <v>873751045264</v>
      </c>
      <c r="H3422" s="18" t="str">
        <f>TCD!F3422</f>
        <v>E</v>
      </c>
      <c r="I3422" t="str">
        <f>TCD!B3422</f>
        <v>FR</v>
      </c>
      <c r="J3422" t="str">
        <f>IF(COUNTIF(Zoning!B:B,I3422)=0,"inconnu",_xlfn.XLOOKUP(I3422,Zoning!B:B,Zoning!C:C))</f>
        <v>France</v>
      </c>
      <c r="K3422">
        <f>_xlfn.XLOOKUP(F3422,'Shipment Detail'!N:N,'Shipment Detail'!AB:AB)</f>
        <v>2</v>
      </c>
      <c r="L3422">
        <f>TCD!E3422</f>
        <v>14</v>
      </c>
      <c r="M3422" t="str">
        <f>IF(J3422="France","ST",_xlfn.XLOOKUP(F3422,'Shipment Detail'!N:N,'Shipment Detail'!E:E,""))</f>
        <v>ST</v>
      </c>
      <c r="N3422">
        <f t="shared" si="166"/>
        <v>0.2</v>
      </c>
      <c r="O3422" t="str">
        <f>IF(_xlfn.XLOOKUP(F3422,'Shipment Detail'!N:N,'Shipment Detail'!BM:BM)=0,"",_xlfn.XLOOKUP(F3422,'Shipment Detail'!N:N,'Shipment Detail'!BM:BM))</f>
        <v/>
      </c>
      <c r="R3422" t="str">
        <f>IF(_xlfn.XLOOKUP(F3422,'Shipment Detail'!N:N,'Shipment Detail'!AV:AV)&gt;60,10,"")</f>
        <v/>
      </c>
      <c r="T3422" s="3">
        <f>TCD!C3422</f>
        <v>9.1300000000000026</v>
      </c>
    </row>
    <row r="3423" spans="1:20" x14ac:dyDescent="0.2">
      <c r="A3423" t="str">
        <f t="shared" si="164"/>
        <v>FEDEX FRANCE</v>
      </c>
      <c r="B3423" s="5">
        <f t="shared" si="165"/>
        <v>46174</v>
      </c>
      <c r="F3423" s="6">
        <f>TCD!A3423</f>
        <v>873751057029</v>
      </c>
      <c r="H3423" s="18" t="str">
        <f>TCD!F3423</f>
        <v>E</v>
      </c>
      <c r="I3423" t="str">
        <f>TCD!B3423</f>
        <v>FR</v>
      </c>
      <c r="J3423" t="str">
        <f>IF(COUNTIF(Zoning!B:B,I3423)=0,"inconnu",_xlfn.XLOOKUP(I3423,Zoning!B:B,Zoning!C:C))</f>
        <v>France</v>
      </c>
      <c r="K3423">
        <f>_xlfn.XLOOKUP(F3423,'Shipment Detail'!N:N,'Shipment Detail'!AB:AB)</f>
        <v>1</v>
      </c>
      <c r="L3423">
        <f>TCD!E3423</f>
        <v>7.1999999999999993</v>
      </c>
      <c r="M3423" t="str">
        <f>IF(J3423="France","ST",_xlfn.XLOOKUP(F3423,'Shipment Detail'!N:N,'Shipment Detail'!E:E,""))</f>
        <v>ST</v>
      </c>
      <c r="N3423">
        <f t="shared" si="166"/>
        <v>0.2</v>
      </c>
      <c r="O3423" t="str">
        <f>IF(_xlfn.XLOOKUP(F3423,'Shipment Detail'!N:N,'Shipment Detail'!BM:BM)=0,"",_xlfn.XLOOKUP(F3423,'Shipment Detail'!N:N,'Shipment Detail'!BM:BM))</f>
        <v/>
      </c>
      <c r="R3423" t="str">
        <f>IF(_xlfn.XLOOKUP(F3423,'Shipment Detail'!N:N,'Shipment Detail'!AV:AV)&gt;60,10,"")</f>
        <v/>
      </c>
      <c r="T3423" s="3">
        <f>TCD!C3423</f>
        <v>7.120000000000001</v>
      </c>
    </row>
    <row r="3424" spans="1:20" x14ac:dyDescent="0.2">
      <c r="A3424" t="str">
        <f t="shared" si="164"/>
        <v>FEDEX FRANCE</v>
      </c>
      <c r="B3424" s="5">
        <f t="shared" si="165"/>
        <v>46174</v>
      </c>
      <c r="F3424" s="6">
        <f>TCD!A3424</f>
        <v>873751276236</v>
      </c>
      <c r="H3424" s="18" t="str">
        <f>TCD!F3424</f>
        <v>E</v>
      </c>
      <c r="I3424" t="str">
        <f>TCD!B3424</f>
        <v>FR</v>
      </c>
      <c r="J3424" t="str">
        <f>IF(COUNTIF(Zoning!B:B,I3424)=0,"inconnu",_xlfn.XLOOKUP(I3424,Zoning!B:B,Zoning!C:C))</f>
        <v>France</v>
      </c>
      <c r="K3424">
        <f>_xlfn.XLOOKUP(F3424,'Shipment Detail'!N:N,'Shipment Detail'!AB:AB)</f>
        <v>3</v>
      </c>
      <c r="L3424">
        <f>TCD!E3424</f>
        <v>17.100000000000001</v>
      </c>
      <c r="M3424" t="str">
        <f>IF(J3424="France","ST",_xlfn.XLOOKUP(F3424,'Shipment Detail'!N:N,'Shipment Detail'!E:E,""))</f>
        <v>ST</v>
      </c>
      <c r="N3424">
        <f t="shared" si="166"/>
        <v>0.2</v>
      </c>
      <c r="O3424" t="str">
        <f>IF(_xlfn.XLOOKUP(F3424,'Shipment Detail'!N:N,'Shipment Detail'!BM:BM)=0,"",_xlfn.XLOOKUP(F3424,'Shipment Detail'!N:N,'Shipment Detail'!BM:BM))</f>
        <v/>
      </c>
      <c r="R3424" t="str">
        <f>IF(_xlfn.XLOOKUP(F3424,'Shipment Detail'!N:N,'Shipment Detail'!AV:AV)&gt;60,10,"")</f>
        <v/>
      </c>
      <c r="T3424" s="3">
        <f>TCD!C3424</f>
        <v>10.469999999999999</v>
      </c>
    </row>
    <row r="3425" spans="1:20" x14ac:dyDescent="0.2">
      <c r="A3425" t="str">
        <f t="shared" si="164"/>
        <v>FEDEX FRANCE</v>
      </c>
      <c r="B3425" s="5">
        <f t="shared" si="165"/>
        <v>46174</v>
      </c>
      <c r="F3425" s="6">
        <f>TCD!A3425</f>
        <v>873751289144</v>
      </c>
      <c r="H3425" s="18" t="str">
        <f>TCD!F3425</f>
        <v>E</v>
      </c>
      <c r="I3425" t="str">
        <f>TCD!B3425</f>
        <v>FR</v>
      </c>
      <c r="J3425" t="str">
        <f>IF(COUNTIF(Zoning!B:B,I3425)=0,"inconnu",_xlfn.XLOOKUP(I3425,Zoning!B:B,Zoning!C:C))</f>
        <v>France</v>
      </c>
      <c r="K3425">
        <f>_xlfn.XLOOKUP(F3425,'Shipment Detail'!N:N,'Shipment Detail'!AB:AB)</f>
        <v>2</v>
      </c>
      <c r="L3425">
        <f>TCD!E3425</f>
        <v>15.4</v>
      </c>
      <c r="M3425" t="str">
        <f>IF(J3425="France","ST",_xlfn.XLOOKUP(F3425,'Shipment Detail'!N:N,'Shipment Detail'!E:E,""))</f>
        <v>ST</v>
      </c>
      <c r="N3425">
        <f t="shared" si="166"/>
        <v>0.2</v>
      </c>
      <c r="O3425" t="str">
        <f>IF(_xlfn.XLOOKUP(F3425,'Shipment Detail'!N:N,'Shipment Detail'!BM:BM)=0,"",_xlfn.XLOOKUP(F3425,'Shipment Detail'!N:N,'Shipment Detail'!BM:BM))</f>
        <v/>
      </c>
      <c r="R3425" t="str">
        <f>IF(_xlfn.XLOOKUP(F3425,'Shipment Detail'!N:N,'Shipment Detail'!AV:AV)&gt;60,10,"")</f>
        <v/>
      </c>
      <c r="T3425" s="3">
        <f>TCD!C3425</f>
        <v>9.8000000000000007</v>
      </c>
    </row>
    <row r="3426" spans="1:20" x14ac:dyDescent="0.2">
      <c r="A3426" t="str">
        <f t="shared" si="164"/>
        <v>FEDEX FRANCE</v>
      </c>
      <c r="B3426" s="5">
        <f t="shared" si="165"/>
        <v>46174</v>
      </c>
      <c r="F3426" s="6">
        <f>TCD!A3426</f>
        <v>873751300543</v>
      </c>
      <c r="H3426" s="18" t="str">
        <f>TCD!F3426</f>
        <v>E</v>
      </c>
      <c r="I3426" t="str">
        <f>TCD!B3426</f>
        <v>FR</v>
      </c>
      <c r="J3426" t="str">
        <f>IF(COUNTIF(Zoning!B:B,I3426)=0,"inconnu",_xlfn.XLOOKUP(I3426,Zoning!B:B,Zoning!C:C))</f>
        <v>France</v>
      </c>
      <c r="K3426">
        <f>_xlfn.XLOOKUP(F3426,'Shipment Detail'!N:N,'Shipment Detail'!AB:AB)</f>
        <v>1</v>
      </c>
      <c r="L3426">
        <f>TCD!E3426</f>
        <v>6.8999999999999995</v>
      </c>
      <c r="M3426" t="str">
        <f>IF(J3426="France","ST",_xlfn.XLOOKUP(F3426,'Shipment Detail'!N:N,'Shipment Detail'!E:E,""))</f>
        <v>ST</v>
      </c>
      <c r="N3426">
        <f t="shared" si="166"/>
        <v>0.2</v>
      </c>
      <c r="O3426" t="str">
        <f>IF(_xlfn.XLOOKUP(F3426,'Shipment Detail'!N:N,'Shipment Detail'!BM:BM)=0,"",_xlfn.XLOOKUP(F3426,'Shipment Detail'!N:N,'Shipment Detail'!BM:BM))</f>
        <v/>
      </c>
      <c r="R3426" t="str">
        <f>IF(_xlfn.XLOOKUP(F3426,'Shipment Detail'!N:N,'Shipment Detail'!AV:AV)&gt;60,10,"")</f>
        <v/>
      </c>
      <c r="T3426" s="3">
        <f>TCD!C3426</f>
        <v>6.7899999999999991</v>
      </c>
    </row>
    <row r="3427" spans="1:20" x14ac:dyDescent="0.2">
      <c r="A3427" t="str">
        <f t="shared" si="164"/>
        <v>FEDEX FRANCE</v>
      </c>
      <c r="B3427" s="5">
        <f t="shared" si="165"/>
        <v>46174</v>
      </c>
      <c r="F3427" s="6">
        <f>TCD!A3427</f>
        <v>873751310073</v>
      </c>
      <c r="H3427" s="18" t="str">
        <f>TCD!F3427</f>
        <v>E</v>
      </c>
      <c r="I3427" t="str">
        <f>TCD!B3427</f>
        <v>FR</v>
      </c>
      <c r="J3427" t="str">
        <f>IF(COUNTIF(Zoning!B:B,I3427)=0,"inconnu",_xlfn.XLOOKUP(I3427,Zoning!B:B,Zoning!C:C))</f>
        <v>France</v>
      </c>
      <c r="K3427">
        <f>_xlfn.XLOOKUP(F3427,'Shipment Detail'!N:N,'Shipment Detail'!AB:AB)</f>
        <v>3</v>
      </c>
      <c r="L3427">
        <f>TCD!E3427</f>
        <v>17.600000000000001</v>
      </c>
      <c r="M3427" t="str">
        <f>IF(J3427="France","ST",_xlfn.XLOOKUP(F3427,'Shipment Detail'!N:N,'Shipment Detail'!E:E,""))</f>
        <v>ST</v>
      </c>
      <c r="N3427">
        <f t="shared" si="166"/>
        <v>0.2</v>
      </c>
      <c r="O3427" t="str">
        <f>IF(_xlfn.XLOOKUP(F3427,'Shipment Detail'!N:N,'Shipment Detail'!BM:BM)=0,"",_xlfn.XLOOKUP(F3427,'Shipment Detail'!N:N,'Shipment Detail'!BM:BM))</f>
        <v/>
      </c>
      <c r="R3427" t="str">
        <f>IF(_xlfn.XLOOKUP(F3427,'Shipment Detail'!N:N,'Shipment Detail'!AV:AV)&gt;60,10,"")</f>
        <v/>
      </c>
      <c r="T3427" s="3">
        <f>TCD!C3427</f>
        <v>10.469999999999999</v>
      </c>
    </row>
    <row r="3428" spans="1:20" x14ac:dyDescent="0.2">
      <c r="A3428" t="str">
        <f t="shared" si="164"/>
        <v>FEDEX FRANCE</v>
      </c>
      <c r="B3428" s="5">
        <f t="shared" si="165"/>
        <v>46174</v>
      </c>
      <c r="F3428" s="6">
        <f>TCD!A3428</f>
        <v>873751335445</v>
      </c>
      <c r="H3428" s="18" t="str">
        <f>TCD!F3428</f>
        <v>E</v>
      </c>
      <c r="I3428" t="str">
        <f>TCD!B3428</f>
        <v>FR</v>
      </c>
      <c r="J3428" t="str">
        <f>IF(COUNTIF(Zoning!B:B,I3428)=0,"inconnu",_xlfn.XLOOKUP(I3428,Zoning!B:B,Zoning!C:C))</f>
        <v>France</v>
      </c>
      <c r="K3428">
        <f>_xlfn.XLOOKUP(F3428,'Shipment Detail'!N:N,'Shipment Detail'!AB:AB)</f>
        <v>1</v>
      </c>
      <c r="L3428">
        <f>TCD!E3428</f>
        <v>2.3000000000000003</v>
      </c>
      <c r="M3428" t="str">
        <f>IF(J3428="France","ST",_xlfn.XLOOKUP(F3428,'Shipment Detail'!N:N,'Shipment Detail'!E:E,""))</f>
        <v>ST</v>
      </c>
      <c r="N3428">
        <f t="shared" si="166"/>
        <v>0.2</v>
      </c>
      <c r="O3428" t="str">
        <f>IF(_xlfn.XLOOKUP(F3428,'Shipment Detail'!N:N,'Shipment Detail'!BM:BM)=0,"",_xlfn.XLOOKUP(F3428,'Shipment Detail'!N:N,'Shipment Detail'!BM:BM))</f>
        <v/>
      </c>
      <c r="R3428" t="str">
        <f>IF(_xlfn.XLOOKUP(F3428,'Shipment Detail'!N:N,'Shipment Detail'!AV:AV)&gt;60,10,"")</f>
        <v/>
      </c>
      <c r="T3428" s="3">
        <f>TCD!C3428</f>
        <v>5.4499999999999993</v>
      </c>
    </row>
    <row r="3429" spans="1:20" x14ac:dyDescent="0.2">
      <c r="A3429" t="str">
        <f t="shared" si="164"/>
        <v>FEDEX FRANCE</v>
      </c>
      <c r="B3429" s="5">
        <f t="shared" si="165"/>
        <v>46174</v>
      </c>
      <c r="F3429" s="6">
        <f>TCD!A3429</f>
        <v>873751344130</v>
      </c>
      <c r="H3429" s="18" t="str">
        <f>TCD!F3429</f>
        <v>E</v>
      </c>
      <c r="I3429" t="str">
        <f>TCD!B3429</f>
        <v>FR</v>
      </c>
      <c r="J3429" t="str">
        <f>IF(COUNTIF(Zoning!B:B,I3429)=0,"inconnu",_xlfn.XLOOKUP(I3429,Zoning!B:B,Zoning!C:C))</f>
        <v>France</v>
      </c>
      <c r="K3429">
        <f>_xlfn.XLOOKUP(F3429,'Shipment Detail'!N:N,'Shipment Detail'!AB:AB)</f>
        <v>3</v>
      </c>
      <c r="L3429">
        <f>TCD!E3429</f>
        <v>16</v>
      </c>
      <c r="M3429" t="str">
        <f>IF(J3429="France","ST",_xlfn.XLOOKUP(F3429,'Shipment Detail'!N:N,'Shipment Detail'!E:E,""))</f>
        <v>ST</v>
      </c>
      <c r="N3429">
        <f t="shared" si="166"/>
        <v>0.2</v>
      </c>
      <c r="O3429" t="str">
        <f>IF(_xlfn.XLOOKUP(F3429,'Shipment Detail'!N:N,'Shipment Detail'!BM:BM)=0,"",_xlfn.XLOOKUP(F3429,'Shipment Detail'!N:N,'Shipment Detail'!BM:BM))</f>
        <v/>
      </c>
      <c r="R3429" t="str">
        <f>IF(_xlfn.XLOOKUP(F3429,'Shipment Detail'!N:N,'Shipment Detail'!AV:AV)&gt;60,10,"")</f>
        <v/>
      </c>
      <c r="T3429" s="3">
        <f>TCD!C3429</f>
        <v>9.8000000000000007</v>
      </c>
    </row>
    <row r="3430" spans="1:20" x14ac:dyDescent="0.2">
      <c r="A3430" t="str">
        <f t="shared" si="164"/>
        <v>FEDEX FRANCE</v>
      </c>
      <c r="B3430" s="5">
        <f t="shared" si="165"/>
        <v>46174</v>
      </c>
      <c r="F3430" s="6">
        <f>TCD!A3430</f>
        <v>873751430218</v>
      </c>
      <c r="H3430" s="18" t="str">
        <f>TCD!F3430</f>
        <v>E</v>
      </c>
      <c r="I3430" t="str">
        <f>TCD!B3430</f>
        <v>FR</v>
      </c>
      <c r="J3430" t="str">
        <f>IF(COUNTIF(Zoning!B:B,I3430)=0,"inconnu",_xlfn.XLOOKUP(I3430,Zoning!B:B,Zoning!C:C))</f>
        <v>France</v>
      </c>
      <c r="K3430">
        <f>_xlfn.XLOOKUP(F3430,'Shipment Detail'!N:N,'Shipment Detail'!AB:AB)</f>
        <v>8</v>
      </c>
      <c r="L3430">
        <f>TCD!E3430</f>
        <v>45.800000000000004</v>
      </c>
      <c r="M3430" t="str">
        <f>IF(J3430="France","ST",_xlfn.XLOOKUP(F3430,'Shipment Detail'!N:N,'Shipment Detail'!E:E,""))</f>
        <v>ST</v>
      </c>
      <c r="N3430">
        <f t="shared" si="166"/>
        <v>0.2</v>
      </c>
      <c r="O3430" t="str">
        <f>IF(_xlfn.XLOOKUP(F3430,'Shipment Detail'!N:N,'Shipment Detail'!BM:BM)=0,"",_xlfn.XLOOKUP(F3430,'Shipment Detail'!N:N,'Shipment Detail'!BM:BM))</f>
        <v/>
      </c>
      <c r="R3430" t="str">
        <f>IF(_xlfn.XLOOKUP(F3430,'Shipment Detail'!N:N,'Shipment Detail'!AV:AV)&gt;60,10,"")</f>
        <v/>
      </c>
      <c r="T3430" s="3">
        <f>TCD!C3430</f>
        <v>19.840000000000003</v>
      </c>
    </row>
    <row r="3431" spans="1:20" x14ac:dyDescent="0.2">
      <c r="A3431" t="str">
        <f t="shared" si="164"/>
        <v>FEDEX FRANCE</v>
      </c>
      <c r="B3431" s="5">
        <f t="shared" si="165"/>
        <v>46174</v>
      </c>
      <c r="F3431" s="6">
        <f>TCD!A3431</f>
        <v>873751465223</v>
      </c>
      <c r="H3431" s="18" t="str">
        <f>TCD!F3431</f>
        <v>E</v>
      </c>
      <c r="I3431" t="str">
        <f>TCD!B3431</f>
        <v>FR</v>
      </c>
      <c r="J3431" t="str">
        <f>IF(COUNTIF(Zoning!B:B,I3431)=0,"inconnu",_xlfn.XLOOKUP(I3431,Zoning!B:B,Zoning!C:C))</f>
        <v>France</v>
      </c>
      <c r="K3431">
        <f>_xlfn.XLOOKUP(F3431,'Shipment Detail'!N:N,'Shipment Detail'!AB:AB)</f>
        <v>2</v>
      </c>
      <c r="L3431">
        <f>TCD!E3431</f>
        <v>17</v>
      </c>
      <c r="M3431" t="str">
        <f>IF(J3431="France","ST",_xlfn.XLOOKUP(F3431,'Shipment Detail'!N:N,'Shipment Detail'!E:E,""))</f>
        <v>ST</v>
      </c>
      <c r="N3431">
        <f t="shared" si="166"/>
        <v>0.2</v>
      </c>
      <c r="O3431" t="str">
        <f>IF(_xlfn.XLOOKUP(F3431,'Shipment Detail'!N:N,'Shipment Detail'!BM:BM)=0,"",_xlfn.XLOOKUP(F3431,'Shipment Detail'!N:N,'Shipment Detail'!BM:BM))</f>
        <v/>
      </c>
      <c r="R3431" t="str">
        <f>IF(_xlfn.XLOOKUP(F3431,'Shipment Detail'!N:N,'Shipment Detail'!AV:AV)&gt;60,10,"")</f>
        <v/>
      </c>
      <c r="T3431" s="3">
        <f>TCD!C3431</f>
        <v>10.129999999999995</v>
      </c>
    </row>
    <row r="3432" spans="1:20" x14ac:dyDescent="0.2">
      <c r="A3432" t="str">
        <f t="shared" si="164"/>
        <v>FEDEX FRANCE</v>
      </c>
      <c r="B3432" s="5">
        <f t="shared" si="165"/>
        <v>46174</v>
      </c>
      <c r="F3432" s="6">
        <f>TCD!A3432</f>
        <v>873751577940</v>
      </c>
      <c r="H3432" s="18" t="str">
        <f>TCD!F3432</f>
        <v>E</v>
      </c>
      <c r="I3432" t="str">
        <f>TCD!B3432</f>
        <v>FR</v>
      </c>
      <c r="J3432" t="str">
        <f>IF(COUNTIF(Zoning!B:B,I3432)=0,"inconnu",_xlfn.XLOOKUP(I3432,Zoning!B:B,Zoning!C:C))</f>
        <v>France</v>
      </c>
      <c r="K3432">
        <f>_xlfn.XLOOKUP(F3432,'Shipment Detail'!N:N,'Shipment Detail'!AB:AB)</f>
        <v>3</v>
      </c>
      <c r="L3432">
        <f>TCD!E3432</f>
        <v>20.6</v>
      </c>
      <c r="M3432" t="str">
        <f>IF(J3432="France","ST",_xlfn.XLOOKUP(F3432,'Shipment Detail'!N:N,'Shipment Detail'!E:E,""))</f>
        <v>ST</v>
      </c>
      <c r="N3432">
        <f t="shared" si="166"/>
        <v>0.2</v>
      </c>
      <c r="O3432" t="str">
        <f>IF(_xlfn.XLOOKUP(F3432,'Shipment Detail'!N:N,'Shipment Detail'!BM:BM)=0,"",_xlfn.XLOOKUP(F3432,'Shipment Detail'!N:N,'Shipment Detail'!BM:BM))</f>
        <v/>
      </c>
      <c r="R3432" t="str">
        <f>IF(_xlfn.XLOOKUP(F3432,'Shipment Detail'!N:N,'Shipment Detail'!AV:AV)&gt;60,10,"")</f>
        <v/>
      </c>
      <c r="T3432" s="3">
        <f>TCD!C3432</f>
        <v>11.469999999999999</v>
      </c>
    </row>
    <row r="3433" spans="1:20" x14ac:dyDescent="0.2">
      <c r="A3433" t="str">
        <f t="shared" si="164"/>
        <v>FEDEX FRANCE</v>
      </c>
      <c r="B3433" s="5">
        <f t="shared" si="165"/>
        <v>46174</v>
      </c>
      <c r="F3433" s="6">
        <f>TCD!A3433</f>
        <v>873751592377</v>
      </c>
      <c r="H3433" s="18" t="str">
        <f>TCD!F3433</f>
        <v>E</v>
      </c>
      <c r="I3433" t="str">
        <f>TCD!B3433</f>
        <v>FR</v>
      </c>
      <c r="J3433" t="str">
        <f>IF(COUNTIF(Zoning!B:B,I3433)=0,"inconnu",_xlfn.XLOOKUP(I3433,Zoning!B:B,Zoning!C:C))</f>
        <v>France</v>
      </c>
      <c r="K3433">
        <f>_xlfn.XLOOKUP(F3433,'Shipment Detail'!N:N,'Shipment Detail'!AB:AB)</f>
        <v>4</v>
      </c>
      <c r="L3433">
        <f>TCD!E3433</f>
        <v>29.400000000000002</v>
      </c>
      <c r="M3433" t="str">
        <f>IF(J3433="France","ST",_xlfn.XLOOKUP(F3433,'Shipment Detail'!N:N,'Shipment Detail'!E:E,""))</f>
        <v>ST</v>
      </c>
      <c r="N3433">
        <f t="shared" si="166"/>
        <v>0.2</v>
      </c>
      <c r="O3433" t="str">
        <f>IF(_xlfn.XLOOKUP(F3433,'Shipment Detail'!N:N,'Shipment Detail'!BM:BM)=0,"",_xlfn.XLOOKUP(F3433,'Shipment Detail'!N:N,'Shipment Detail'!BM:BM))</f>
        <v/>
      </c>
      <c r="R3433" t="str">
        <f>IF(_xlfn.XLOOKUP(F3433,'Shipment Detail'!N:N,'Shipment Detail'!AV:AV)&gt;60,10,"")</f>
        <v/>
      </c>
      <c r="T3433" s="3">
        <f>TCD!C3433</f>
        <v>14.480000000000004</v>
      </c>
    </row>
    <row r="3434" spans="1:20" x14ac:dyDescent="0.2">
      <c r="A3434" t="str">
        <f t="shared" si="164"/>
        <v>FEDEX FRANCE</v>
      </c>
      <c r="B3434" s="5">
        <f t="shared" si="165"/>
        <v>46174</v>
      </c>
      <c r="F3434" s="6">
        <f>TCD!A3434</f>
        <v>873751702488</v>
      </c>
      <c r="H3434" s="18" t="str">
        <f>TCD!F3434</f>
        <v>E</v>
      </c>
      <c r="I3434" t="str">
        <f>TCD!B3434</f>
        <v>FR</v>
      </c>
      <c r="J3434" t="str">
        <f>IF(COUNTIF(Zoning!B:B,I3434)=0,"inconnu",_xlfn.XLOOKUP(I3434,Zoning!B:B,Zoning!C:C))</f>
        <v>France</v>
      </c>
      <c r="K3434">
        <f>_xlfn.XLOOKUP(F3434,'Shipment Detail'!N:N,'Shipment Detail'!AB:AB)</f>
        <v>3</v>
      </c>
      <c r="L3434">
        <f>TCD!E3434</f>
        <v>16.8</v>
      </c>
      <c r="M3434" t="str">
        <f>IF(J3434="France","ST",_xlfn.XLOOKUP(F3434,'Shipment Detail'!N:N,'Shipment Detail'!E:E,""))</f>
        <v>ST</v>
      </c>
      <c r="N3434">
        <f t="shared" si="166"/>
        <v>0.2</v>
      </c>
      <c r="O3434" t="str">
        <f>IF(_xlfn.XLOOKUP(F3434,'Shipment Detail'!N:N,'Shipment Detail'!BM:BM)=0,"",_xlfn.XLOOKUP(F3434,'Shipment Detail'!N:N,'Shipment Detail'!BM:BM))</f>
        <v/>
      </c>
      <c r="R3434" t="str">
        <f>IF(_xlfn.XLOOKUP(F3434,'Shipment Detail'!N:N,'Shipment Detail'!AV:AV)&gt;60,10,"")</f>
        <v/>
      </c>
      <c r="T3434" s="3">
        <f>TCD!C3434</f>
        <v>10.129999999999995</v>
      </c>
    </row>
    <row r="3435" spans="1:20" x14ac:dyDescent="0.2">
      <c r="A3435" t="str">
        <f t="shared" si="164"/>
        <v>FEDEX FRANCE</v>
      </c>
      <c r="B3435" s="5">
        <f t="shared" si="165"/>
        <v>46174</v>
      </c>
      <c r="F3435" s="6">
        <f>TCD!A3435</f>
        <v>873751724894</v>
      </c>
      <c r="H3435" s="18" t="str">
        <f>TCD!F3435</f>
        <v>E</v>
      </c>
      <c r="I3435" t="str">
        <f>TCD!B3435</f>
        <v>FR</v>
      </c>
      <c r="J3435" t="str">
        <f>IF(COUNTIF(Zoning!B:B,I3435)=0,"inconnu",_xlfn.XLOOKUP(I3435,Zoning!B:B,Zoning!C:C))</f>
        <v>France</v>
      </c>
      <c r="K3435">
        <f>_xlfn.XLOOKUP(F3435,'Shipment Detail'!N:N,'Shipment Detail'!AB:AB)</f>
        <v>3</v>
      </c>
      <c r="L3435">
        <f>TCD!E3435</f>
        <v>16</v>
      </c>
      <c r="M3435" t="str">
        <f>IF(J3435="France","ST",_xlfn.XLOOKUP(F3435,'Shipment Detail'!N:N,'Shipment Detail'!E:E,""))</f>
        <v>ST</v>
      </c>
      <c r="N3435">
        <f t="shared" si="166"/>
        <v>0.2</v>
      </c>
      <c r="O3435" t="str">
        <f>IF(_xlfn.XLOOKUP(F3435,'Shipment Detail'!N:N,'Shipment Detail'!BM:BM)=0,"",_xlfn.XLOOKUP(F3435,'Shipment Detail'!N:N,'Shipment Detail'!BM:BM))</f>
        <v/>
      </c>
      <c r="R3435" t="str">
        <f>IF(_xlfn.XLOOKUP(F3435,'Shipment Detail'!N:N,'Shipment Detail'!AV:AV)&gt;60,10,"")</f>
        <v/>
      </c>
      <c r="T3435" s="3">
        <f>TCD!C3435</f>
        <v>9.8000000000000007</v>
      </c>
    </row>
    <row r="3436" spans="1:20" x14ac:dyDescent="0.2">
      <c r="A3436" t="str">
        <f t="shared" si="164"/>
        <v>FEDEX FRANCE</v>
      </c>
      <c r="B3436" s="5">
        <f t="shared" si="165"/>
        <v>46174</v>
      </c>
      <c r="F3436" s="6">
        <f>TCD!A3436</f>
        <v>873751743499</v>
      </c>
      <c r="H3436" s="18" t="str">
        <f>TCD!F3436</f>
        <v>E</v>
      </c>
      <c r="I3436" t="str">
        <f>TCD!B3436</f>
        <v>FR</v>
      </c>
      <c r="J3436" t="str">
        <f>IF(COUNTIF(Zoning!B:B,I3436)=0,"inconnu",_xlfn.XLOOKUP(I3436,Zoning!B:B,Zoning!C:C))</f>
        <v>France</v>
      </c>
      <c r="K3436">
        <f>_xlfn.XLOOKUP(F3436,'Shipment Detail'!N:N,'Shipment Detail'!AB:AB)</f>
        <v>2</v>
      </c>
      <c r="L3436">
        <f>TCD!E3436</f>
        <v>13</v>
      </c>
      <c r="M3436" t="str">
        <f>IF(J3436="France","ST",_xlfn.XLOOKUP(F3436,'Shipment Detail'!N:N,'Shipment Detail'!E:E,""))</f>
        <v>ST</v>
      </c>
      <c r="N3436">
        <f t="shared" si="166"/>
        <v>0.2</v>
      </c>
      <c r="O3436" t="str">
        <f>IF(_xlfn.XLOOKUP(F3436,'Shipment Detail'!N:N,'Shipment Detail'!BM:BM)=0,"",_xlfn.XLOOKUP(F3436,'Shipment Detail'!N:N,'Shipment Detail'!BM:BM))</f>
        <v/>
      </c>
      <c r="R3436" t="str">
        <f>IF(_xlfn.XLOOKUP(F3436,'Shipment Detail'!N:N,'Shipment Detail'!AV:AV)&gt;60,10,"")</f>
        <v/>
      </c>
      <c r="T3436" s="3">
        <f>TCD!C3436</f>
        <v>8.7999999999999972</v>
      </c>
    </row>
    <row r="3437" spans="1:20" x14ac:dyDescent="0.2">
      <c r="A3437" t="str">
        <f t="shared" si="164"/>
        <v>FEDEX FRANCE</v>
      </c>
      <c r="B3437" s="5">
        <f t="shared" si="165"/>
        <v>46174</v>
      </c>
      <c r="F3437" s="6">
        <f>TCD!A3437</f>
        <v>873751760881</v>
      </c>
      <c r="H3437" s="18" t="str">
        <f>TCD!F3437</f>
        <v>E</v>
      </c>
      <c r="I3437" t="str">
        <f>TCD!B3437</f>
        <v>FR</v>
      </c>
      <c r="J3437" t="str">
        <f>IF(COUNTIF(Zoning!B:B,I3437)=0,"inconnu",_xlfn.XLOOKUP(I3437,Zoning!B:B,Zoning!C:C))</f>
        <v>France</v>
      </c>
      <c r="K3437">
        <f>_xlfn.XLOOKUP(F3437,'Shipment Detail'!N:N,'Shipment Detail'!AB:AB)</f>
        <v>8</v>
      </c>
      <c r="L3437">
        <f>TCD!E3437</f>
        <v>49.9</v>
      </c>
      <c r="M3437" t="str">
        <f>IF(J3437="France","ST",_xlfn.XLOOKUP(F3437,'Shipment Detail'!N:N,'Shipment Detail'!E:E,""))</f>
        <v>ST</v>
      </c>
      <c r="N3437">
        <f t="shared" si="166"/>
        <v>0.2</v>
      </c>
      <c r="O3437" t="str">
        <f>IF(_xlfn.XLOOKUP(F3437,'Shipment Detail'!N:N,'Shipment Detail'!BM:BM)=0,"",_xlfn.XLOOKUP(F3437,'Shipment Detail'!N:N,'Shipment Detail'!BM:BM))</f>
        <v/>
      </c>
      <c r="R3437" t="str">
        <f>IF(_xlfn.XLOOKUP(F3437,'Shipment Detail'!N:N,'Shipment Detail'!AV:AV)&gt;60,10,"")</f>
        <v/>
      </c>
      <c r="T3437" s="3">
        <f>TCD!C3437</f>
        <v>21.179999999999993</v>
      </c>
    </row>
    <row r="3438" spans="1:20" x14ac:dyDescent="0.2">
      <c r="A3438" t="str">
        <f t="shared" si="164"/>
        <v>FEDEX FRANCE</v>
      </c>
      <c r="B3438" s="5">
        <f t="shared" si="165"/>
        <v>46174</v>
      </c>
      <c r="F3438" s="6">
        <f>TCD!A3438</f>
        <v>873751938510</v>
      </c>
      <c r="H3438" s="18" t="str">
        <f>TCD!F3438</f>
        <v>E</v>
      </c>
      <c r="I3438" t="str">
        <f>TCD!B3438</f>
        <v>FR</v>
      </c>
      <c r="J3438" t="str">
        <f>IF(COUNTIF(Zoning!B:B,I3438)=0,"inconnu",_xlfn.XLOOKUP(I3438,Zoning!B:B,Zoning!C:C))</f>
        <v>France</v>
      </c>
      <c r="K3438">
        <f>_xlfn.XLOOKUP(F3438,'Shipment Detail'!N:N,'Shipment Detail'!AB:AB)</f>
        <v>4</v>
      </c>
      <c r="L3438">
        <f>TCD!E3438</f>
        <v>28.5</v>
      </c>
      <c r="M3438" t="str">
        <f>IF(J3438="France","ST",_xlfn.XLOOKUP(F3438,'Shipment Detail'!N:N,'Shipment Detail'!E:E,""))</f>
        <v>ST</v>
      </c>
      <c r="N3438">
        <f t="shared" si="166"/>
        <v>0.2</v>
      </c>
      <c r="O3438" t="str">
        <f>IF(_xlfn.XLOOKUP(F3438,'Shipment Detail'!N:N,'Shipment Detail'!BM:BM)=0,"",_xlfn.XLOOKUP(F3438,'Shipment Detail'!N:N,'Shipment Detail'!BM:BM))</f>
        <v/>
      </c>
      <c r="R3438" t="str">
        <f>IF(_xlfn.XLOOKUP(F3438,'Shipment Detail'!N:N,'Shipment Detail'!AV:AV)&gt;60,10,"")</f>
        <v/>
      </c>
      <c r="T3438" s="3">
        <f>TCD!C3438</f>
        <v>14.150000000000006</v>
      </c>
    </row>
    <row r="3439" spans="1:20" x14ac:dyDescent="0.2">
      <c r="A3439" t="str">
        <f t="shared" si="164"/>
        <v>FEDEX FRANCE</v>
      </c>
      <c r="B3439" s="5">
        <f t="shared" si="165"/>
        <v>46174</v>
      </c>
      <c r="F3439" s="6">
        <f>TCD!A3439</f>
        <v>873752154978</v>
      </c>
      <c r="H3439" s="18" t="str">
        <f>TCD!F3439</f>
        <v>E</v>
      </c>
      <c r="I3439" t="str">
        <f>TCD!B3439</f>
        <v>FR</v>
      </c>
      <c r="J3439" t="str">
        <f>IF(COUNTIF(Zoning!B:B,I3439)=0,"inconnu",_xlfn.XLOOKUP(I3439,Zoning!B:B,Zoning!C:C))</f>
        <v>France</v>
      </c>
      <c r="K3439">
        <f>_xlfn.XLOOKUP(F3439,'Shipment Detail'!N:N,'Shipment Detail'!AB:AB)</f>
        <v>3</v>
      </c>
      <c r="L3439">
        <f>TCD!E3439</f>
        <v>14.799999999999999</v>
      </c>
      <c r="M3439" t="str">
        <f>IF(J3439="France","ST",_xlfn.XLOOKUP(F3439,'Shipment Detail'!N:N,'Shipment Detail'!E:E,""))</f>
        <v>ST</v>
      </c>
      <c r="N3439">
        <f t="shared" si="166"/>
        <v>0.2</v>
      </c>
      <c r="O3439" t="str">
        <f>IF(_xlfn.XLOOKUP(F3439,'Shipment Detail'!N:N,'Shipment Detail'!BM:BM)=0,"",_xlfn.XLOOKUP(F3439,'Shipment Detail'!N:N,'Shipment Detail'!BM:BM))</f>
        <v/>
      </c>
      <c r="R3439" t="str">
        <f>IF(_xlfn.XLOOKUP(F3439,'Shipment Detail'!N:N,'Shipment Detail'!AV:AV)&gt;60,10,"")</f>
        <v/>
      </c>
      <c r="T3439" s="3">
        <f>TCD!C3439</f>
        <v>9.4600000000000009</v>
      </c>
    </row>
    <row r="3440" spans="1:20" x14ac:dyDescent="0.2">
      <c r="A3440" t="str">
        <f t="shared" si="164"/>
        <v>FEDEX FRANCE</v>
      </c>
      <c r="B3440" s="5">
        <f t="shared" si="165"/>
        <v>46174</v>
      </c>
      <c r="F3440" s="6">
        <f>TCD!A3440</f>
        <v>873752179000</v>
      </c>
      <c r="H3440" s="18" t="str">
        <f>TCD!F3440</f>
        <v>E</v>
      </c>
      <c r="I3440" t="str">
        <f>TCD!B3440</f>
        <v>FR</v>
      </c>
      <c r="J3440" t="str">
        <f>IF(COUNTIF(Zoning!B:B,I3440)=0,"inconnu",_xlfn.XLOOKUP(I3440,Zoning!B:B,Zoning!C:C))</f>
        <v>France</v>
      </c>
      <c r="K3440">
        <f>_xlfn.XLOOKUP(F3440,'Shipment Detail'!N:N,'Shipment Detail'!AB:AB)</f>
        <v>3</v>
      </c>
      <c r="L3440">
        <f>TCD!E3440</f>
        <v>12.5</v>
      </c>
      <c r="M3440" t="str">
        <f>IF(J3440="France","ST",_xlfn.XLOOKUP(F3440,'Shipment Detail'!N:N,'Shipment Detail'!E:E,""))</f>
        <v>ST</v>
      </c>
      <c r="N3440">
        <f t="shared" si="166"/>
        <v>0.2</v>
      </c>
      <c r="O3440" t="str">
        <f>IF(_xlfn.XLOOKUP(F3440,'Shipment Detail'!N:N,'Shipment Detail'!BM:BM)=0,"",_xlfn.XLOOKUP(F3440,'Shipment Detail'!N:N,'Shipment Detail'!BM:BM))</f>
        <v/>
      </c>
      <c r="R3440" t="str">
        <f>IF(_xlfn.XLOOKUP(F3440,'Shipment Detail'!N:N,'Shipment Detail'!AV:AV)&gt;60,10,"")</f>
        <v/>
      </c>
      <c r="T3440" s="3">
        <f>TCD!C3440</f>
        <v>8.7999999999999972</v>
      </c>
    </row>
    <row r="3441" spans="1:20" x14ac:dyDescent="0.2">
      <c r="A3441" t="str">
        <f t="shared" si="164"/>
        <v>FEDEX FRANCE</v>
      </c>
      <c r="B3441" s="5">
        <f t="shared" si="165"/>
        <v>46174</v>
      </c>
      <c r="F3441" s="6">
        <f>TCD!A3441</f>
        <v>873752205354</v>
      </c>
      <c r="H3441" s="18" t="str">
        <f>TCD!F3441</f>
        <v>E</v>
      </c>
      <c r="I3441" t="str">
        <f>TCD!B3441</f>
        <v>FR</v>
      </c>
      <c r="J3441" t="str">
        <f>IF(COUNTIF(Zoning!B:B,I3441)=0,"inconnu",_xlfn.XLOOKUP(I3441,Zoning!B:B,Zoning!C:C))</f>
        <v>France</v>
      </c>
      <c r="K3441">
        <f>_xlfn.XLOOKUP(F3441,'Shipment Detail'!N:N,'Shipment Detail'!AB:AB)</f>
        <v>5</v>
      </c>
      <c r="L3441">
        <f>TCD!E3441</f>
        <v>31.5</v>
      </c>
      <c r="M3441" t="str">
        <f>IF(J3441="France","ST",_xlfn.XLOOKUP(F3441,'Shipment Detail'!N:N,'Shipment Detail'!E:E,""))</f>
        <v>ST</v>
      </c>
      <c r="N3441">
        <f t="shared" si="166"/>
        <v>0.2</v>
      </c>
      <c r="O3441" t="str">
        <f>IF(_xlfn.XLOOKUP(F3441,'Shipment Detail'!N:N,'Shipment Detail'!BM:BM)=0,"",_xlfn.XLOOKUP(F3441,'Shipment Detail'!N:N,'Shipment Detail'!BM:BM))</f>
        <v/>
      </c>
      <c r="R3441" t="str">
        <f>IF(_xlfn.XLOOKUP(F3441,'Shipment Detail'!N:N,'Shipment Detail'!AV:AV)&gt;60,10,"")</f>
        <v/>
      </c>
      <c r="T3441" s="3">
        <f>TCD!C3441</f>
        <v>15.159999999999997</v>
      </c>
    </row>
    <row r="3442" spans="1:20" x14ac:dyDescent="0.2">
      <c r="A3442" t="str">
        <f t="shared" si="164"/>
        <v>FEDEX FRANCE</v>
      </c>
      <c r="B3442" s="5">
        <f t="shared" si="165"/>
        <v>46174</v>
      </c>
      <c r="F3442" s="6">
        <f>TCD!A3442</f>
        <v>873752242977</v>
      </c>
      <c r="H3442" s="18" t="str">
        <f>TCD!F3442</f>
        <v>E</v>
      </c>
      <c r="I3442" t="str">
        <f>TCD!B3442</f>
        <v>FR</v>
      </c>
      <c r="J3442" t="str">
        <f>IF(COUNTIF(Zoning!B:B,I3442)=0,"inconnu",_xlfn.XLOOKUP(I3442,Zoning!B:B,Zoning!C:C))</f>
        <v>France</v>
      </c>
      <c r="K3442">
        <f>_xlfn.XLOOKUP(F3442,'Shipment Detail'!N:N,'Shipment Detail'!AB:AB)</f>
        <v>4</v>
      </c>
      <c r="L3442">
        <f>TCD!E3442</f>
        <v>31.8</v>
      </c>
      <c r="M3442" t="str">
        <f>IF(J3442="France","ST",_xlfn.XLOOKUP(F3442,'Shipment Detail'!N:N,'Shipment Detail'!E:E,""))</f>
        <v>ST</v>
      </c>
      <c r="N3442">
        <f t="shared" si="166"/>
        <v>0.2</v>
      </c>
      <c r="O3442" t="str">
        <f>IF(_xlfn.XLOOKUP(F3442,'Shipment Detail'!N:N,'Shipment Detail'!BM:BM)=0,"",_xlfn.XLOOKUP(F3442,'Shipment Detail'!N:N,'Shipment Detail'!BM:BM))</f>
        <v/>
      </c>
      <c r="R3442" t="str">
        <f>IF(_xlfn.XLOOKUP(F3442,'Shipment Detail'!N:N,'Shipment Detail'!AV:AV)&gt;60,10,"")</f>
        <v/>
      </c>
      <c r="T3442" s="3">
        <f>TCD!C3442</f>
        <v>15.159999999999997</v>
      </c>
    </row>
    <row r="3443" spans="1:20" x14ac:dyDescent="0.2">
      <c r="A3443" t="str">
        <f t="shared" si="164"/>
        <v>FEDEX FRANCE</v>
      </c>
      <c r="B3443" s="5">
        <f t="shared" si="165"/>
        <v>46174</v>
      </c>
      <c r="F3443" s="6">
        <f>TCD!A3443</f>
        <v>873752266014</v>
      </c>
      <c r="H3443" s="18" t="str">
        <f>TCD!F3443</f>
        <v>E</v>
      </c>
      <c r="I3443" t="str">
        <f>TCD!B3443</f>
        <v>FR</v>
      </c>
      <c r="J3443" t="str">
        <f>IF(COUNTIF(Zoning!B:B,I3443)=0,"inconnu",_xlfn.XLOOKUP(I3443,Zoning!B:B,Zoning!C:C))</f>
        <v>France</v>
      </c>
      <c r="K3443">
        <f>_xlfn.XLOOKUP(F3443,'Shipment Detail'!N:N,'Shipment Detail'!AB:AB)</f>
        <v>2</v>
      </c>
      <c r="L3443">
        <f>TCD!E3443</f>
        <v>15.4</v>
      </c>
      <c r="M3443" t="str">
        <f>IF(J3443="France","ST",_xlfn.XLOOKUP(F3443,'Shipment Detail'!N:N,'Shipment Detail'!E:E,""))</f>
        <v>ST</v>
      </c>
      <c r="N3443">
        <f t="shared" si="166"/>
        <v>0.2</v>
      </c>
      <c r="O3443" t="str">
        <f>IF(_xlfn.XLOOKUP(F3443,'Shipment Detail'!N:N,'Shipment Detail'!BM:BM)=0,"",_xlfn.XLOOKUP(F3443,'Shipment Detail'!N:N,'Shipment Detail'!BM:BM))</f>
        <v/>
      </c>
      <c r="R3443" t="str">
        <f>IF(_xlfn.XLOOKUP(F3443,'Shipment Detail'!N:N,'Shipment Detail'!AV:AV)&gt;60,10,"")</f>
        <v/>
      </c>
      <c r="T3443" s="3">
        <f>TCD!C3443</f>
        <v>9.8000000000000007</v>
      </c>
    </row>
    <row r="3444" spans="1:20" x14ac:dyDescent="0.2">
      <c r="A3444" t="str">
        <f t="shared" si="164"/>
        <v>FEDEX FRANCE</v>
      </c>
      <c r="B3444" s="5">
        <f t="shared" si="165"/>
        <v>46174</v>
      </c>
      <c r="F3444" s="6">
        <f>TCD!A3444</f>
        <v>873752285226</v>
      </c>
      <c r="H3444" s="18" t="str">
        <f>TCD!F3444</f>
        <v>E</v>
      </c>
      <c r="I3444" t="str">
        <f>TCD!B3444</f>
        <v>FR</v>
      </c>
      <c r="J3444" t="str">
        <f>IF(COUNTIF(Zoning!B:B,I3444)=0,"inconnu",_xlfn.XLOOKUP(I3444,Zoning!B:B,Zoning!C:C))</f>
        <v>France</v>
      </c>
      <c r="K3444">
        <f>_xlfn.XLOOKUP(F3444,'Shipment Detail'!N:N,'Shipment Detail'!AB:AB)</f>
        <v>2</v>
      </c>
      <c r="L3444">
        <f>TCD!E3444</f>
        <v>11</v>
      </c>
      <c r="M3444" t="str">
        <f>IF(J3444="France","ST",_xlfn.XLOOKUP(F3444,'Shipment Detail'!N:N,'Shipment Detail'!E:E,""))</f>
        <v>ST</v>
      </c>
      <c r="N3444">
        <f t="shared" si="166"/>
        <v>0.2</v>
      </c>
      <c r="O3444" t="str">
        <f>IF(_xlfn.XLOOKUP(F3444,'Shipment Detail'!N:N,'Shipment Detail'!BM:BM)=0,"",_xlfn.XLOOKUP(F3444,'Shipment Detail'!N:N,'Shipment Detail'!BM:BM))</f>
        <v/>
      </c>
      <c r="R3444" t="str">
        <f>IF(_xlfn.XLOOKUP(F3444,'Shipment Detail'!N:N,'Shipment Detail'!AV:AV)&gt;60,10,"")</f>
        <v/>
      </c>
      <c r="T3444" s="3">
        <f>TCD!C3444</f>
        <v>8.129999999999999</v>
      </c>
    </row>
    <row r="3445" spans="1:20" x14ac:dyDescent="0.2">
      <c r="A3445" t="str">
        <f t="shared" si="164"/>
        <v>FEDEX FRANCE</v>
      </c>
      <c r="B3445" s="5">
        <f t="shared" si="165"/>
        <v>46174</v>
      </c>
      <c r="F3445" s="6">
        <f>TCD!A3445</f>
        <v>873752350956</v>
      </c>
      <c r="H3445" s="18" t="str">
        <f>TCD!F3445</f>
        <v>E</v>
      </c>
      <c r="I3445" t="str">
        <f>TCD!B3445</f>
        <v>FR</v>
      </c>
      <c r="J3445" t="str">
        <f>IF(COUNTIF(Zoning!B:B,I3445)=0,"inconnu",_xlfn.XLOOKUP(I3445,Zoning!B:B,Zoning!C:C))</f>
        <v>France</v>
      </c>
      <c r="K3445">
        <f>_xlfn.XLOOKUP(F3445,'Shipment Detail'!N:N,'Shipment Detail'!AB:AB)</f>
        <v>2</v>
      </c>
      <c r="L3445">
        <f>TCD!E3445</f>
        <v>13</v>
      </c>
      <c r="M3445" t="str">
        <f>IF(J3445="France","ST",_xlfn.XLOOKUP(F3445,'Shipment Detail'!N:N,'Shipment Detail'!E:E,""))</f>
        <v>ST</v>
      </c>
      <c r="N3445">
        <f t="shared" si="166"/>
        <v>0.2</v>
      </c>
      <c r="O3445" t="str">
        <f>IF(_xlfn.XLOOKUP(F3445,'Shipment Detail'!N:N,'Shipment Detail'!BM:BM)=0,"",_xlfn.XLOOKUP(F3445,'Shipment Detail'!N:N,'Shipment Detail'!BM:BM))</f>
        <v/>
      </c>
      <c r="R3445" t="str">
        <f>IF(_xlfn.XLOOKUP(F3445,'Shipment Detail'!N:N,'Shipment Detail'!AV:AV)&gt;60,10,"")</f>
        <v/>
      </c>
      <c r="T3445" s="3">
        <f>TCD!C3445</f>
        <v>8.7999999999999972</v>
      </c>
    </row>
    <row r="3446" spans="1:20" x14ac:dyDescent="0.2">
      <c r="A3446" t="str">
        <f t="shared" si="164"/>
        <v>FEDEX FRANCE</v>
      </c>
      <c r="B3446" s="5">
        <f t="shared" si="165"/>
        <v>46174</v>
      </c>
      <c r="F3446" s="6">
        <f>TCD!A3446</f>
        <v>873752366635</v>
      </c>
      <c r="H3446" s="18" t="str">
        <f>TCD!F3446</f>
        <v>E</v>
      </c>
      <c r="I3446" t="str">
        <f>TCD!B3446</f>
        <v>FR</v>
      </c>
      <c r="J3446" t="str">
        <f>IF(COUNTIF(Zoning!B:B,I3446)=0,"inconnu",_xlfn.XLOOKUP(I3446,Zoning!B:B,Zoning!C:C))</f>
        <v>France</v>
      </c>
      <c r="K3446">
        <f>_xlfn.XLOOKUP(F3446,'Shipment Detail'!N:N,'Shipment Detail'!AB:AB)</f>
        <v>6</v>
      </c>
      <c r="L3446">
        <f>TCD!E3446</f>
        <v>38</v>
      </c>
      <c r="M3446" t="str">
        <f>IF(J3446="France","ST",_xlfn.XLOOKUP(F3446,'Shipment Detail'!N:N,'Shipment Detail'!E:E,""))</f>
        <v>ST</v>
      </c>
      <c r="N3446">
        <f t="shared" si="166"/>
        <v>0.2</v>
      </c>
      <c r="O3446" t="str">
        <f>IF(_xlfn.XLOOKUP(F3446,'Shipment Detail'!N:N,'Shipment Detail'!BM:BM)=0,"",_xlfn.XLOOKUP(F3446,'Shipment Detail'!N:N,'Shipment Detail'!BM:BM))</f>
        <v/>
      </c>
      <c r="R3446" t="str">
        <f>IF(_xlfn.XLOOKUP(F3446,'Shipment Detail'!N:N,'Shipment Detail'!AV:AV)&gt;60,10,"")</f>
        <v/>
      </c>
      <c r="T3446" s="3">
        <f>TCD!C3446</f>
        <v>17.169999999999995</v>
      </c>
    </row>
    <row r="3447" spans="1:20" x14ac:dyDescent="0.2">
      <c r="A3447" t="str">
        <f t="shared" si="164"/>
        <v>FEDEX FRANCE</v>
      </c>
      <c r="B3447" s="5">
        <f t="shared" si="165"/>
        <v>46174</v>
      </c>
      <c r="F3447" s="6">
        <f>TCD!A3447</f>
        <v>873752413417</v>
      </c>
      <c r="H3447" s="18" t="str">
        <f>TCD!F3447</f>
        <v>E</v>
      </c>
      <c r="I3447" t="str">
        <f>TCD!B3447</f>
        <v>FR</v>
      </c>
      <c r="J3447" t="str">
        <f>IF(COUNTIF(Zoning!B:B,I3447)=0,"inconnu",_xlfn.XLOOKUP(I3447,Zoning!B:B,Zoning!C:C))</f>
        <v>France</v>
      </c>
      <c r="K3447">
        <f>_xlfn.XLOOKUP(F3447,'Shipment Detail'!N:N,'Shipment Detail'!AB:AB)</f>
        <v>6</v>
      </c>
      <c r="L3447">
        <f>TCD!E3447</f>
        <v>38</v>
      </c>
      <c r="M3447" t="str">
        <f>IF(J3447="France","ST",_xlfn.XLOOKUP(F3447,'Shipment Detail'!N:N,'Shipment Detail'!E:E,""))</f>
        <v>ST</v>
      </c>
      <c r="N3447">
        <f t="shared" si="166"/>
        <v>0.2</v>
      </c>
      <c r="O3447" t="str">
        <f>IF(_xlfn.XLOOKUP(F3447,'Shipment Detail'!N:N,'Shipment Detail'!BM:BM)=0,"",_xlfn.XLOOKUP(F3447,'Shipment Detail'!N:N,'Shipment Detail'!BM:BM))</f>
        <v/>
      </c>
      <c r="R3447" t="str">
        <f>IF(_xlfn.XLOOKUP(F3447,'Shipment Detail'!N:N,'Shipment Detail'!AV:AV)&gt;60,10,"")</f>
        <v/>
      </c>
      <c r="T3447" s="3">
        <f>TCD!C3447</f>
        <v>17.169999999999995</v>
      </c>
    </row>
    <row r="3448" spans="1:20" x14ac:dyDescent="0.2">
      <c r="A3448" t="str">
        <f t="shared" si="164"/>
        <v>FEDEX FRANCE</v>
      </c>
      <c r="B3448" s="5">
        <f t="shared" si="165"/>
        <v>46174</v>
      </c>
      <c r="F3448" s="6">
        <f>TCD!A3448</f>
        <v>873752735843</v>
      </c>
      <c r="H3448" s="18" t="str">
        <f>TCD!F3448</f>
        <v>E</v>
      </c>
      <c r="I3448" t="str">
        <f>TCD!B3448</f>
        <v>FR</v>
      </c>
      <c r="J3448" t="str">
        <f>IF(COUNTIF(Zoning!B:B,I3448)=0,"inconnu",_xlfn.XLOOKUP(I3448,Zoning!B:B,Zoning!C:C))</f>
        <v>France</v>
      </c>
      <c r="K3448">
        <f>_xlfn.XLOOKUP(F3448,'Shipment Detail'!N:N,'Shipment Detail'!AB:AB)</f>
        <v>4</v>
      </c>
      <c r="L3448">
        <f>TCD!E3448</f>
        <v>24</v>
      </c>
      <c r="M3448" t="str">
        <f>IF(J3448="France","ST",_xlfn.XLOOKUP(F3448,'Shipment Detail'!N:N,'Shipment Detail'!E:E,""))</f>
        <v>ST</v>
      </c>
      <c r="N3448">
        <f t="shared" si="166"/>
        <v>0.2</v>
      </c>
      <c r="O3448" t="str">
        <f>IF(_xlfn.XLOOKUP(F3448,'Shipment Detail'!N:N,'Shipment Detail'!BM:BM)=0,"",_xlfn.XLOOKUP(F3448,'Shipment Detail'!N:N,'Shipment Detail'!BM:BM))</f>
        <v/>
      </c>
      <c r="R3448" t="str">
        <f>IF(_xlfn.XLOOKUP(F3448,'Shipment Detail'!N:N,'Shipment Detail'!AV:AV)&gt;60,10,"")</f>
        <v/>
      </c>
      <c r="T3448" s="3">
        <f>TCD!C3448</f>
        <v>12.480000000000004</v>
      </c>
    </row>
    <row r="3449" spans="1:20" x14ac:dyDescent="0.2">
      <c r="A3449" t="str">
        <f t="shared" si="164"/>
        <v>FEDEX FRANCE</v>
      </c>
      <c r="B3449" s="5">
        <f t="shared" si="165"/>
        <v>46174</v>
      </c>
      <c r="F3449" s="6">
        <f>TCD!A3449</f>
        <v>873752759965</v>
      </c>
      <c r="H3449" s="18" t="str">
        <f>TCD!F3449</f>
        <v>E</v>
      </c>
      <c r="I3449" t="str">
        <f>TCD!B3449</f>
        <v>FR</v>
      </c>
      <c r="J3449" t="str">
        <f>IF(COUNTIF(Zoning!B:B,I3449)=0,"inconnu",_xlfn.XLOOKUP(I3449,Zoning!B:B,Zoning!C:C))</f>
        <v>France</v>
      </c>
      <c r="K3449">
        <f>_xlfn.XLOOKUP(F3449,'Shipment Detail'!N:N,'Shipment Detail'!AB:AB)</f>
        <v>2</v>
      </c>
      <c r="L3449">
        <f>TCD!E3449</f>
        <v>13</v>
      </c>
      <c r="M3449" t="str">
        <f>IF(J3449="France","ST",_xlfn.XLOOKUP(F3449,'Shipment Detail'!N:N,'Shipment Detail'!E:E,""))</f>
        <v>ST</v>
      </c>
      <c r="N3449">
        <f t="shared" si="166"/>
        <v>0.2</v>
      </c>
      <c r="O3449" t="str">
        <f>IF(_xlfn.XLOOKUP(F3449,'Shipment Detail'!N:N,'Shipment Detail'!BM:BM)=0,"",_xlfn.XLOOKUP(F3449,'Shipment Detail'!N:N,'Shipment Detail'!BM:BM))</f>
        <v/>
      </c>
      <c r="R3449" t="str">
        <f>IF(_xlfn.XLOOKUP(F3449,'Shipment Detail'!N:N,'Shipment Detail'!AV:AV)&gt;60,10,"")</f>
        <v/>
      </c>
      <c r="T3449" s="3">
        <f>TCD!C3449</f>
        <v>8.7999999999999972</v>
      </c>
    </row>
    <row r="3450" spans="1:20" x14ac:dyDescent="0.2">
      <c r="A3450" t="str">
        <f t="shared" si="164"/>
        <v>FEDEX FRANCE</v>
      </c>
      <c r="B3450" s="5">
        <f t="shared" si="165"/>
        <v>46174</v>
      </c>
      <c r="F3450" s="6">
        <f>TCD!A3450</f>
        <v>873752784820</v>
      </c>
      <c r="H3450" s="18" t="str">
        <f>TCD!F3450</f>
        <v>E</v>
      </c>
      <c r="I3450" t="str">
        <f>TCD!B3450</f>
        <v>FR</v>
      </c>
      <c r="J3450" t="str">
        <f>IF(COUNTIF(Zoning!B:B,I3450)=0,"inconnu",_xlfn.XLOOKUP(I3450,Zoning!B:B,Zoning!C:C))</f>
        <v>France</v>
      </c>
      <c r="K3450">
        <f>_xlfn.XLOOKUP(F3450,'Shipment Detail'!N:N,'Shipment Detail'!AB:AB)</f>
        <v>2</v>
      </c>
      <c r="L3450">
        <f>TCD!E3450</f>
        <v>16.400000000000002</v>
      </c>
      <c r="M3450" t="str">
        <f>IF(J3450="France","ST",_xlfn.XLOOKUP(F3450,'Shipment Detail'!N:N,'Shipment Detail'!E:E,""))</f>
        <v>ST</v>
      </c>
      <c r="N3450">
        <f t="shared" si="166"/>
        <v>0.2</v>
      </c>
      <c r="O3450" t="str">
        <f>IF(_xlfn.XLOOKUP(F3450,'Shipment Detail'!N:N,'Shipment Detail'!BM:BM)=0,"",_xlfn.XLOOKUP(F3450,'Shipment Detail'!N:N,'Shipment Detail'!BM:BM))</f>
        <v/>
      </c>
      <c r="R3450" t="str">
        <f>IF(_xlfn.XLOOKUP(F3450,'Shipment Detail'!N:N,'Shipment Detail'!AV:AV)&gt;60,10,"")</f>
        <v/>
      </c>
      <c r="T3450" s="3">
        <f>TCD!C3450</f>
        <v>10.129999999999995</v>
      </c>
    </row>
    <row r="3451" spans="1:20" x14ac:dyDescent="0.2">
      <c r="A3451" t="str">
        <f t="shared" si="164"/>
        <v>FEDEX FRANCE</v>
      </c>
      <c r="B3451" s="5">
        <f t="shared" si="165"/>
        <v>46174</v>
      </c>
      <c r="F3451" s="6">
        <f>TCD!A3451</f>
        <v>873752798219</v>
      </c>
      <c r="H3451" s="18" t="str">
        <f>TCD!F3451</f>
        <v>E</v>
      </c>
      <c r="I3451" t="str">
        <f>TCD!B3451</f>
        <v>FR</v>
      </c>
      <c r="J3451" t="str">
        <f>IF(COUNTIF(Zoning!B:B,I3451)=0,"inconnu",_xlfn.XLOOKUP(I3451,Zoning!B:B,Zoning!C:C))</f>
        <v>France</v>
      </c>
      <c r="K3451">
        <f>_xlfn.XLOOKUP(F3451,'Shipment Detail'!N:N,'Shipment Detail'!AB:AB)</f>
        <v>4</v>
      </c>
      <c r="L3451">
        <f>TCD!E3451</f>
        <v>30.8</v>
      </c>
      <c r="M3451" t="str">
        <f>IF(J3451="France","ST",_xlfn.XLOOKUP(F3451,'Shipment Detail'!N:N,'Shipment Detail'!E:E,""))</f>
        <v>ST</v>
      </c>
      <c r="N3451">
        <f t="shared" si="166"/>
        <v>0.2</v>
      </c>
      <c r="O3451" t="str">
        <f>IF(_xlfn.XLOOKUP(F3451,'Shipment Detail'!N:N,'Shipment Detail'!BM:BM)=0,"",_xlfn.XLOOKUP(F3451,'Shipment Detail'!N:N,'Shipment Detail'!BM:BM))</f>
        <v/>
      </c>
      <c r="R3451" t="str">
        <f>IF(_xlfn.XLOOKUP(F3451,'Shipment Detail'!N:N,'Shipment Detail'!AV:AV)&gt;60,10,"")</f>
        <v/>
      </c>
      <c r="T3451" s="3">
        <f>TCD!C3451</f>
        <v>14.82</v>
      </c>
    </row>
    <row r="3452" spans="1:20" x14ac:dyDescent="0.2">
      <c r="A3452" t="str">
        <f t="shared" si="164"/>
        <v>FEDEX FRANCE</v>
      </c>
      <c r="B3452" s="5">
        <f t="shared" si="165"/>
        <v>46174</v>
      </c>
      <c r="F3452" s="6">
        <f>TCD!A3452</f>
        <v>873753387950</v>
      </c>
      <c r="H3452" s="18" t="str">
        <f>TCD!F3452</f>
        <v>E</v>
      </c>
      <c r="I3452" t="str">
        <f>TCD!B3452</f>
        <v>FR</v>
      </c>
      <c r="J3452" t="str">
        <f>IF(COUNTIF(Zoning!B:B,I3452)=0,"inconnu",_xlfn.XLOOKUP(I3452,Zoning!B:B,Zoning!C:C))</f>
        <v>France</v>
      </c>
      <c r="K3452">
        <f>_xlfn.XLOOKUP(F3452,'Shipment Detail'!N:N,'Shipment Detail'!AB:AB)</f>
        <v>4</v>
      </c>
      <c r="L3452">
        <f>TCD!E3452</f>
        <v>20.400000000000002</v>
      </c>
      <c r="M3452" t="str">
        <f>IF(J3452="France","ST",_xlfn.XLOOKUP(F3452,'Shipment Detail'!N:N,'Shipment Detail'!E:E,""))</f>
        <v>ST</v>
      </c>
      <c r="N3452">
        <f t="shared" si="166"/>
        <v>0.2</v>
      </c>
      <c r="O3452" t="str">
        <f>IF(_xlfn.XLOOKUP(F3452,'Shipment Detail'!N:N,'Shipment Detail'!BM:BM)=0,"",_xlfn.XLOOKUP(F3452,'Shipment Detail'!N:N,'Shipment Detail'!BM:BM))</f>
        <v/>
      </c>
      <c r="R3452" t="str">
        <f>IF(_xlfn.XLOOKUP(F3452,'Shipment Detail'!N:N,'Shipment Detail'!AV:AV)&gt;60,10,"")</f>
        <v/>
      </c>
      <c r="T3452" s="3">
        <f>TCD!C3452</f>
        <v>11.469999999999999</v>
      </c>
    </row>
    <row r="3453" spans="1:20" x14ac:dyDescent="0.2">
      <c r="A3453" t="str">
        <f t="shared" si="164"/>
        <v>FEDEX FRANCE</v>
      </c>
      <c r="B3453" s="5">
        <f t="shared" si="165"/>
        <v>46174</v>
      </c>
      <c r="F3453" s="6">
        <f>TCD!A3453</f>
        <v>873753672977</v>
      </c>
      <c r="H3453" s="18" t="str">
        <f>TCD!F3453</f>
        <v>E</v>
      </c>
      <c r="I3453" t="str">
        <f>TCD!B3453</f>
        <v>FR</v>
      </c>
      <c r="J3453" t="str">
        <f>IF(COUNTIF(Zoning!B:B,I3453)=0,"inconnu",_xlfn.XLOOKUP(I3453,Zoning!B:B,Zoning!C:C))</f>
        <v>France</v>
      </c>
      <c r="K3453">
        <f>_xlfn.XLOOKUP(F3453,'Shipment Detail'!N:N,'Shipment Detail'!AB:AB)</f>
        <v>1</v>
      </c>
      <c r="L3453">
        <f>TCD!E3453</f>
        <v>3</v>
      </c>
      <c r="M3453" t="str">
        <f>IF(J3453="France","ST",_xlfn.XLOOKUP(F3453,'Shipment Detail'!N:N,'Shipment Detail'!E:E,""))</f>
        <v>ST</v>
      </c>
      <c r="N3453">
        <f t="shared" si="166"/>
        <v>0.2</v>
      </c>
      <c r="O3453" t="str">
        <f>IF(_xlfn.XLOOKUP(F3453,'Shipment Detail'!N:N,'Shipment Detail'!BM:BM)=0,"",_xlfn.XLOOKUP(F3453,'Shipment Detail'!N:N,'Shipment Detail'!BM:BM))</f>
        <v/>
      </c>
      <c r="R3453" t="str">
        <f>IF(_xlfn.XLOOKUP(F3453,'Shipment Detail'!N:N,'Shipment Detail'!AV:AV)&gt;60,10,"")</f>
        <v/>
      </c>
      <c r="T3453" s="3">
        <f>TCD!C3453</f>
        <v>5.4499999999999993</v>
      </c>
    </row>
    <row r="3454" spans="1:20" x14ac:dyDescent="0.2">
      <c r="A3454" t="str">
        <f t="shared" si="164"/>
        <v>FEDEX FRANCE</v>
      </c>
      <c r="B3454" s="5">
        <f t="shared" si="165"/>
        <v>46174</v>
      </c>
      <c r="F3454" s="6">
        <f>TCD!A3454</f>
        <v>873753741385</v>
      </c>
      <c r="H3454" s="18" t="str">
        <f>TCD!F3454</f>
        <v>E</v>
      </c>
      <c r="I3454" t="str">
        <f>TCD!B3454</f>
        <v>FR</v>
      </c>
      <c r="J3454" t="str">
        <f>IF(COUNTIF(Zoning!B:B,I3454)=0,"inconnu",_xlfn.XLOOKUP(I3454,Zoning!B:B,Zoning!C:C))</f>
        <v>France</v>
      </c>
      <c r="K3454">
        <f>_xlfn.XLOOKUP(F3454,'Shipment Detail'!N:N,'Shipment Detail'!AB:AB)</f>
        <v>2</v>
      </c>
      <c r="L3454">
        <f>TCD!E3454</f>
        <v>16.700000000000003</v>
      </c>
      <c r="M3454" t="str">
        <f>IF(J3454="France","ST",_xlfn.XLOOKUP(F3454,'Shipment Detail'!N:N,'Shipment Detail'!E:E,""))</f>
        <v>ST</v>
      </c>
      <c r="N3454">
        <f t="shared" si="166"/>
        <v>0.2</v>
      </c>
      <c r="O3454" t="str">
        <f>IF(_xlfn.XLOOKUP(F3454,'Shipment Detail'!N:N,'Shipment Detail'!BM:BM)=0,"",_xlfn.XLOOKUP(F3454,'Shipment Detail'!N:N,'Shipment Detail'!BM:BM))</f>
        <v/>
      </c>
      <c r="R3454" t="str">
        <f>IF(_xlfn.XLOOKUP(F3454,'Shipment Detail'!N:N,'Shipment Detail'!AV:AV)&gt;60,10,"")</f>
        <v/>
      </c>
      <c r="T3454" s="3">
        <f>TCD!C3454</f>
        <v>10.129999999999995</v>
      </c>
    </row>
    <row r="3455" spans="1:20" x14ac:dyDescent="0.2">
      <c r="A3455" t="str">
        <f t="shared" si="164"/>
        <v>FEDEX FRANCE</v>
      </c>
      <c r="B3455" s="5">
        <f t="shared" si="165"/>
        <v>46174</v>
      </c>
      <c r="F3455" s="6">
        <f>TCD!A3455</f>
        <v>873753751673</v>
      </c>
      <c r="H3455" s="18" t="str">
        <f>TCD!F3455</f>
        <v>E</v>
      </c>
      <c r="I3455" t="str">
        <f>TCD!B3455</f>
        <v>FR</v>
      </c>
      <c r="J3455" t="str">
        <f>IF(COUNTIF(Zoning!B:B,I3455)=0,"inconnu",_xlfn.XLOOKUP(I3455,Zoning!B:B,Zoning!C:C))</f>
        <v>France</v>
      </c>
      <c r="K3455">
        <f>_xlfn.XLOOKUP(F3455,'Shipment Detail'!N:N,'Shipment Detail'!AB:AB)</f>
        <v>2</v>
      </c>
      <c r="L3455">
        <f>TCD!E3455</f>
        <v>15.799999999999999</v>
      </c>
      <c r="M3455" t="str">
        <f>IF(J3455="France","ST",_xlfn.XLOOKUP(F3455,'Shipment Detail'!N:N,'Shipment Detail'!E:E,""))</f>
        <v>ST</v>
      </c>
      <c r="N3455">
        <f t="shared" si="166"/>
        <v>0.2</v>
      </c>
      <c r="O3455" t="str">
        <f>IF(_xlfn.XLOOKUP(F3455,'Shipment Detail'!N:N,'Shipment Detail'!BM:BM)=0,"",_xlfn.XLOOKUP(F3455,'Shipment Detail'!N:N,'Shipment Detail'!BM:BM))</f>
        <v/>
      </c>
      <c r="R3455" t="str">
        <f>IF(_xlfn.XLOOKUP(F3455,'Shipment Detail'!N:N,'Shipment Detail'!AV:AV)&gt;60,10,"")</f>
        <v/>
      </c>
      <c r="T3455" s="3">
        <f>TCD!C3455</f>
        <v>9.8000000000000007</v>
      </c>
    </row>
    <row r="3456" spans="1:20" x14ac:dyDescent="0.2">
      <c r="A3456" t="str">
        <f t="shared" si="164"/>
        <v>FEDEX FRANCE</v>
      </c>
      <c r="B3456" s="5">
        <f t="shared" si="165"/>
        <v>46174</v>
      </c>
      <c r="F3456" s="6">
        <f>TCD!A3456</f>
        <v>873753766941</v>
      </c>
      <c r="H3456" s="18" t="str">
        <f>TCD!F3456</f>
        <v>E</v>
      </c>
      <c r="I3456" t="str">
        <f>TCD!B3456</f>
        <v>FR</v>
      </c>
      <c r="J3456" t="str">
        <f>IF(COUNTIF(Zoning!B:B,I3456)=0,"inconnu",_xlfn.XLOOKUP(I3456,Zoning!B:B,Zoning!C:C))</f>
        <v>France</v>
      </c>
      <c r="K3456">
        <f>_xlfn.XLOOKUP(F3456,'Shipment Detail'!N:N,'Shipment Detail'!AB:AB)</f>
        <v>4</v>
      </c>
      <c r="L3456">
        <f>TCD!E3456</f>
        <v>16</v>
      </c>
      <c r="M3456" t="str">
        <f>IF(J3456="France","ST",_xlfn.XLOOKUP(F3456,'Shipment Detail'!N:N,'Shipment Detail'!E:E,""))</f>
        <v>ST</v>
      </c>
      <c r="N3456">
        <f t="shared" si="166"/>
        <v>0.2</v>
      </c>
      <c r="O3456" t="str">
        <f>IF(_xlfn.XLOOKUP(F3456,'Shipment Detail'!N:N,'Shipment Detail'!BM:BM)=0,"",_xlfn.XLOOKUP(F3456,'Shipment Detail'!N:N,'Shipment Detail'!BM:BM))</f>
        <v/>
      </c>
      <c r="R3456" t="str">
        <f>IF(_xlfn.XLOOKUP(F3456,'Shipment Detail'!N:N,'Shipment Detail'!AV:AV)&gt;60,10,"")</f>
        <v/>
      </c>
      <c r="T3456" s="3">
        <f>TCD!C3456</f>
        <v>9.8000000000000007</v>
      </c>
    </row>
    <row r="3457" spans="1:20" x14ac:dyDescent="0.2">
      <c r="A3457" t="str">
        <f t="shared" si="164"/>
        <v>FEDEX FRANCE</v>
      </c>
      <c r="B3457" s="5">
        <f t="shared" si="165"/>
        <v>46174</v>
      </c>
      <c r="F3457" s="6">
        <f>TCD!A3457</f>
        <v>873753803262</v>
      </c>
      <c r="H3457" s="18" t="str">
        <f>TCD!F3457</f>
        <v>E</v>
      </c>
      <c r="I3457" t="str">
        <f>TCD!B3457</f>
        <v>FR</v>
      </c>
      <c r="J3457" t="str">
        <f>IF(COUNTIF(Zoning!B:B,I3457)=0,"inconnu",_xlfn.XLOOKUP(I3457,Zoning!B:B,Zoning!C:C))</f>
        <v>France</v>
      </c>
      <c r="K3457">
        <f>_xlfn.XLOOKUP(F3457,'Shipment Detail'!N:N,'Shipment Detail'!AB:AB)</f>
        <v>2</v>
      </c>
      <c r="L3457">
        <f>TCD!E3457</f>
        <v>14</v>
      </c>
      <c r="M3457" t="str">
        <f>IF(J3457="France","ST",_xlfn.XLOOKUP(F3457,'Shipment Detail'!N:N,'Shipment Detail'!E:E,""))</f>
        <v>ST</v>
      </c>
      <c r="N3457">
        <f t="shared" si="166"/>
        <v>0.2</v>
      </c>
      <c r="O3457" t="str">
        <f>IF(_xlfn.XLOOKUP(F3457,'Shipment Detail'!N:N,'Shipment Detail'!BM:BM)=0,"",_xlfn.XLOOKUP(F3457,'Shipment Detail'!N:N,'Shipment Detail'!BM:BM))</f>
        <v/>
      </c>
      <c r="R3457" t="str">
        <f>IF(_xlfn.XLOOKUP(F3457,'Shipment Detail'!N:N,'Shipment Detail'!AV:AV)&gt;60,10,"")</f>
        <v/>
      </c>
      <c r="T3457" s="3">
        <f>TCD!C3457</f>
        <v>9.1300000000000026</v>
      </c>
    </row>
    <row r="3458" spans="1:20" x14ac:dyDescent="0.2">
      <c r="A3458" t="str">
        <f t="shared" si="164"/>
        <v>FEDEX FRANCE</v>
      </c>
      <c r="B3458" s="5">
        <f t="shared" si="165"/>
        <v>46174</v>
      </c>
      <c r="F3458" s="6">
        <f>TCD!A3458</f>
        <v>873754566221</v>
      </c>
      <c r="H3458" s="18" t="str">
        <f>TCD!F3458</f>
        <v>E</v>
      </c>
      <c r="I3458" t="str">
        <f>TCD!B3458</f>
        <v>FR</v>
      </c>
      <c r="J3458" t="str">
        <f>IF(COUNTIF(Zoning!B:B,I3458)=0,"inconnu",_xlfn.XLOOKUP(I3458,Zoning!B:B,Zoning!C:C))</f>
        <v>France</v>
      </c>
      <c r="K3458">
        <f>_xlfn.XLOOKUP(F3458,'Shipment Detail'!N:N,'Shipment Detail'!AB:AB)</f>
        <v>10</v>
      </c>
      <c r="L3458">
        <f>TCD!E3458</f>
        <v>60.1</v>
      </c>
      <c r="M3458" t="str">
        <f>IF(J3458="France","ST",_xlfn.XLOOKUP(F3458,'Shipment Detail'!N:N,'Shipment Detail'!E:E,""))</f>
        <v>ST</v>
      </c>
      <c r="N3458">
        <f t="shared" si="166"/>
        <v>0.2</v>
      </c>
      <c r="O3458" t="str">
        <f>IF(_xlfn.XLOOKUP(F3458,'Shipment Detail'!N:N,'Shipment Detail'!BM:BM)=0,"",_xlfn.XLOOKUP(F3458,'Shipment Detail'!N:N,'Shipment Detail'!BM:BM))</f>
        <v/>
      </c>
      <c r="R3458" t="str">
        <f>IF(_xlfn.XLOOKUP(F3458,'Shipment Detail'!N:N,'Shipment Detail'!AV:AV)&gt;60,10,"")</f>
        <v/>
      </c>
      <c r="T3458" s="3">
        <f>TCD!C3458</f>
        <v>24.86</v>
      </c>
    </row>
    <row r="3459" spans="1:20" x14ac:dyDescent="0.2">
      <c r="A3459" t="str">
        <f t="shared" si="164"/>
        <v>FEDEX FRANCE</v>
      </c>
      <c r="B3459" s="5">
        <f t="shared" si="165"/>
        <v>46174</v>
      </c>
      <c r="F3459" s="6">
        <f>TCD!A3459</f>
        <v>873754681143</v>
      </c>
      <c r="H3459" s="18" t="str">
        <f>TCD!F3459</f>
        <v>E</v>
      </c>
      <c r="I3459" t="str">
        <f>TCD!B3459</f>
        <v>FR</v>
      </c>
      <c r="J3459" t="str">
        <f>IF(COUNTIF(Zoning!B:B,I3459)=0,"inconnu",_xlfn.XLOOKUP(I3459,Zoning!B:B,Zoning!C:C))</f>
        <v>France</v>
      </c>
      <c r="K3459">
        <f>_xlfn.XLOOKUP(F3459,'Shipment Detail'!N:N,'Shipment Detail'!AB:AB)</f>
        <v>3</v>
      </c>
      <c r="L3459">
        <f>TCD!E3459</f>
        <v>18</v>
      </c>
      <c r="M3459" t="str">
        <f>IF(J3459="France","ST",_xlfn.XLOOKUP(F3459,'Shipment Detail'!N:N,'Shipment Detail'!E:E,""))</f>
        <v>ST</v>
      </c>
      <c r="N3459">
        <f t="shared" si="166"/>
        <v>0.2</v>
      </c>
      <c r="O3459" t="str">
        <f>IF(_xlfn.XLOOKUP(F3459,'Shipment Detail'!N:N,'Shipment Detail'!BM:BM)=0,"",_xlfn.XLOOKUP(F3459,'Shipment Detail'!N:N,'Shipment Detail'!BM:BM))</f>
        <v/>
      </c>
      <c r="R3459" t="str">
        <f>IF(_xlfn.XLOOKUP(F3459,'Shipment Detail'!N:N,'Shipment Detail'!AV:AV)&gt;60,10,"")</f>
        <v/>
      </c>
      <c r="T3459" s="3">
        <f>TCD!C3459</f>
        <v>10.469999999999999</v>
      </c>
    </row>
    <row r="3460" spans="1:20" x14ac:dyDescent="0.2">
      <c r="A3460" t="str">
        <f t="shared" si="164"/>
        <v>FEDEX FRANCE</v>
      </c>
      <c r="B3460" s="5">
        <f t="shared" si="165"/>
        <v>46174</v>
      </c>
      <c r="F3460" s="6">
        <f>TCD!A3460</f>
        <v>873754718968</v>
      </c>
      <c r="H3460" s="18" t="str">
        <f>TCD!F3460</f>
        <v>E</v>
      </c>
      <c r="I3460" t="str">
        <f>TCD!B3460</f>
        <v>FR</v>
      </c>
      <c r="J3460" t="str">
        <f>IF(COUNTIF(Zoning!B:B,I3460)=0,"inconnu",_xlfn.XLOOKUP(I3460,Zoning!B:B,Zoning!C:C))</f>
        <v>France</v>
      </c>
      <c r="K3460">
        <f>_xlfn.XLOOKUP(F3460,'Shipment Detail'!N:N,'Shipment Detail'!AB:AB)</f>
        <v>3</v>
      </c>
      <c r="L3460">
        <f>TCD!E3460</f>
        <v>19.400000000000002</v>
      </c>
      <c r="M3460" t="str">
        <f>IF(J3460="France","ST",_xlfn.XLOOKUP(F3460,'Shipment Detail'!N:N,'Shipment Detail'!E:E,""))</f>
        <v>ST</v>
      </c>
      <c r="N3460">
        <f t="shared" si="166"/>
        <v>0.2</v>
      </c>
      <c r="O3460" t="str">
        <f>IF(_xlfn.XLOOKUP(F3460,'Shipment Detail'!N:N,'Shipment Detail'!BM:BM)=0,"",_xlfn.XLOOKUP(F3460,'Shipment Detail'!N:N,'Shipment Detail'!BM:BM))</f>
        <v/>
      </c>
      <c r="R3460" t="str">
        <f>IF(_xlfn.XLOOKUP(F3460,'Shipment Detail'!N:N,'Shipment Detail'!AV:AV)&gt;60,10,"")</f>
        <v/>
      </c>
      <c r="T3460" s="3">
        <f>TCD!C3460</f>
        <v>11.14</v>
      </c>
    </row>
    <row r="3461" spans="1:20" x14ac:dyDescent="0.2">
      <c r="A3461" t="str">
        <f t="shared" si="164"/>
        <v>FEDEX FRANCE</v>
      </c>
      <c r="B3461" s="5">
        <f t="shared" si="165"/>
        <v>46174</v>
      </c>
      <c r="F3461" s="6">
        <f>TCD!A3461</f>
        <v>873755128958</v>
      </c>
      <c r="H3461" s="18" t="str">
        <f>TCD!F3461</f>
        <v>E</v>
      </c>
      <c r="I3461" t="str">
        <f>TCD!B3461</f>
        <v>FR</v>
      </c>
      <c r="J3461" t="str">
        <f>IF(COUNTIF(Zoning!B:B,I3461)=0,"inconnu",_xlfn.XLOOKUP(I3461,Zoning!B:B,Zoning!C:C))</f>
        <v>France</v>
      </c>
      <c r="K3461">
        <f>_xlfn.XLOOKUP(F3461,'Shipment Detail'!N:N,'Shipment Detail'!AB:AB)</f>
        <v>4</v>
      </c>
      <c r="L3461">
        <f>TCD!E3461</f>
        <v>20</v>
      </c>
      <c r="M3461" t="str">
        <f>IF(J3461="France","ST",_xlfn.XLOOKUP(F3461,'Shipment Detail'!N:N,'Shipment Detail'!E:E,""))</f>
        <v>ST</v>
      </c>
      <c r="N3461">
        <f t="shared" si="166"/>
        <v>0.2</v>
      </c>
      <c r="O3461" t="str">
        <f>IF(_xlfn.XLOOKUP(F3461,'Shipment Detail'!N:N,'Shipment Detail'!BM:BM)=0,"",_xlfn.XLOOKUP(F3461,'Shipment Detail'!N:N,'Shipment Detail'!BM:BM))</f>
        <v/>
      </c>
      <c r="R3461" t="str">
        <f>IF(_xlfn.XLOOKUP(F3461,'Shipment Detail'!N:N,'Shipment Detail'!AV:AV)&gt;60,10,"")</f>
        <v/>
      </c>
      <c r="T3461" s="3">
        <f>TCD!C3461</f>
        <v>11.14</v>
      </c>
    </row>
    <row r="3462" spans="1:20" x14ac:dyDescent="0.2">
      <c r="A3462" t="str">
        <f t="shared" si="164"/>
        <v>FEDEX FRANCE</v>
      </c>
      <c r="B3462" s="5">
        <f t="shared" si="165"/>
        <v>46174</v>
      </c>
      <c r="F3462" s="6">
        <f>TCD!A3462</f>
        <v>873755285795</v>
      </c>
      <c r="H3462" s="18" t="str">
        <f>TCD!F3462</f>
        <v>E</v>
      </c>
      <c r="I3462" t="str">
        <f>TCD!B3462</f>
        <v>FR</v>
      </c>
      <c r="J3462" t="str">
        <f>IF(COUNTIF(Zoning!B:B,I3462)=0,"inconnu",_xlfn.XLOOKUP(I3462,Zoning!B:B,Zoning!C:C))</f>
        <v>France</v>
      </c>
      <c r="K3462">
        <f>_xlfn.XLOOKUP(F3462,'Shipment Detail'!N:N,'Shipment Detail'!AB:AB)</f>
        <v>25</v>
      </c>
      <c r="L3462">
        <f>TCD!E3462</f>
        <v>171.7</v>
      </c>
      <c r="M3462" t="str">
        <f>IF(J3462="France","ST",_xlfn.XLOOKUP(F3462,'Shipment Detail'!N:N,'Shipment Detail'!E:E,""))</f>
        <v>ST</v>
      </c>
      <c r="N3462">
        <f t="shared" si="166"/>
        <v>0.2</v>
      </c>
      <c r="O3462" t="str">
        <f>IF(_xlfn.XLOOKUP(F3462,'Shipment Detail'!N:N,'Shipment Detail'!BM:BM)=0,"",_xlfn.XLOOKUP(F3462,'Shipment Detail'!N:N,'Shipment Detail'!BM:BM))</f>
        <v/>
      </c>
      <c r="R3462" t="str">
        <f>IF(_xlfn.XLOOKUP(F3462,'Shipment Detail'!N:N,'Shipment Detail'!AV:AV)&gt;60,10,"")</f>
        <v/>
      </c>
      <c r="T3462" s="3">
        <f>TCD!C3462</f>
        <v>69.879999999999967</v>
      </c>
    </row>
    <row r="3463" spans="1:20" x14ac:dyDescent="0.2">
      <c r="A3463" t="str">
        <f t="shared" si="164"/>
        <v>FEDEX FRANCE</v>
      </c>
      <c r="B3463" s="5">
        <f t="shared" si="165"/>
        <v>46174</v>
      </c>
      <c r="F3463" s="6">
        <f>TCD!A3463</f>
        <v>873755513110</v>
      </c>
      <c r="H3463" s="18" t="str">
        <f>TCD!F3463</f>
        <v>E</v>
      </c>
      <c r="I3463" t="str">
        <f>TCD!B3463</f>
        <v>FR</v>
      </c>
      <c r="J3463" t="str">
        <f>IF(COUNTIF(Zoning!B:B,I3463)=0,"inconnu",_xlfn.XLOOKUP(I3463,Zoning!B:B,Zoning!C:C))</f>
        <v>France</v>
      </c>
      <c r="K3463">
        <f>_xlfn.XLOOKUP(F3463,'Shipment Detail'!N:N,'Shipment Detail'!AB:AB)</f>
        <v>2</v>
      </c>
      <c r="L3463">
        <f>TCD!E3463</f>
        <v>14</v>
      </c>
      <c r="M3463" t="str">
        <f>IF(J3463="France","ST",_xlfn.XLOOKUP(F3463,'Shipment Detail'!N:N,'Shipment Detail'!E:E,""))</f>
        <v>ST</v>
      </c>
      <c r="N3463">
        <f t="shared" si="166"/>
        <v>0.2</v>
      </c>
      <c r="O3463" t="str">
        <f>IF(_xlfn.XLOOKUP(F3463,'Shipment Detail'!N:N,'Shipment Detail'!BM:BM)=0,"",_xlfn.XLOOKUP(F3463,'Shipment Detail'!N:N,'Shipment Detail'!BM:BM))</f>
        <v/>
      </c>
      <c r="R3463" t="str">
        <f>IF(_xlfn.XLOOKUP(F3463,'Shipment Detail'!N:N,'Shipment Detail'!AV:AV)&gt;60,10,"")</f>
        <v/>
      </c>
      <c r="T3463" s="3">
        <f>TCD!C3463</f>
        <v>9.1300000000000026</v>
      </c>
    </row>
    <row r="3464" spans="1:20" x14ac:dyDescent="0.2">
      <c r="A3464" t="str">
        <f t="shared" si="164"/>
        <v>FEDEX FRANCE</v>
      </c>
      <c r="B3464" s="5">
        <f t="shared" si="165"/>
        <v>46174</v>
      </c>
      <c r="F3464" s="6">
        <f>TCD!A3464</f>
        <v>873755529028</v>
      </c>
      <c r="H3464" s="18" t="str">
        <f>TCD!F3464</f>
        <v>E</v>
      </c>
      <c r="I3464" t="str">
        <f>TCD!B3464</f>
        <v>FR</v>
      </c>
      <c r="J3464" t="str">
        <f>IF(COUNTIF(Zoning!B:B,I3464)=0,"inconnu",_xlfn.XLOOKUP(I3464,Zoning!B:B,Zoning!C:C))</f>
        <v>France</v>
      </c>
      <c r="K3464">
        <f>_xlfn.XLOOKUP(F3464,'Shipment Detail'!N:N,'Shipment Detail'!AB:AB)</f>
        <v>3</v>
      </c>
      <c r="L3464">
        <f>TCD!E3464</f>
        <v>18.900000000000002</v>
      </c>
      <c r="M3464" t="str">
        <f>IF(J3464="France","ST",_xlfn.XLOOKUP(F3464,'Shipment Detail'!N:N,'Shipment Detail'!E:E,""))</f>
        <v>ST</v>
      </c>
      <c r="N3464">
        <f t="shared" si="166"/>
        <v>0.2</v>
      </c>
      <c r="O3464" t="str">
        <f>IF(_xlfn.XLOOKUP(F3464,'Shipment Detail'!N:N,'Shipment Detail'!BM:BM)=0,"",_xlfn.XLOOKUP(F3464,'Shipment Detail'!N:N,'Shipment Detail'!BM:BM))</f>
        <v/>
      </c>
      <c r="R3464" t="str">
        <f>IF(_xlfn.XLOOKUP(F3464,'Shipment Detail'!N:N,'Shipment Detail'!AV:AV)&gt;60,10,"")</f>
        <v/>
      </c>
      <c r="T3464" s="3">
        <f>TCD!C3464</f>
        <v>10.800000000000004</v>
      </c>
    </row>
    <row r="3465" spans="1:20" x14ac:dyDescent="0.2">
      <c r="A3465" t="str">
        <f t="shared" si="164"/>
        <v>FEDEX FRANCE</v>
      </c>
      <c r="B3465" s="5">
        <f t="shared" si="165"/>
        <v>46174</v>
      </c>
      <c r="F3465" s="6">
        <f>TCD!A3465</f>
        <v>873755548468</v>
      </c>
      <c r="H3465" s="18" t="str">
        <f>TCD!F3465</f>
        <v>E</v>
      </c>
      <c r="I3465" t="str">
        <f>TCD!B3465</f>
        <v>FR</v>
      </c>
      <c r="J3465" t="str">
        <f>IF(COUNTIF(Zoning!B:B,I3465)=0,"inconnu",_xlfn.XLOOKUP(I3465,Zoning!B:B,Zoning!C:C))</f>
        <v>France</v>
      </c>
      <c r="K3465">
        <f>_xlfn.XLOOKUP(F3465,'Shipment Detail'!N:N,'Shipment Detail'!AB:AB)</f>
        <v>1</v>
      </c>
      <c r="L3465">
        <f>TCD!E3465</f>
        <v>2.3000000000000003</v>
      </c>
      <c r="M3465" t="str">
        <f>IF(J3465="France","ST",_xlfn.XLOOKUP(F3465,'Shipment Detail'!N:N,'Shipment Detail'!E:E,""))</f>
        <v>ST</v>
      </c>
      <c r="N3465">
        <f t="shared" si="166"/>
        <v>0.2</v>
      </c>
      <c r="O3465" t="str">
        <f>IF(_xlfn.XLOOKUP(F3465,'Shipment Detail'!N:N,'Shipment Detail'!BM:BM)=0,"",_xlfn.XLOOKUP(F3465,'Shipment Detail'!N:N,'Shipment Detail'!BM:BM))</f>
        <v/>
      </c>
      <c r="R3465" t="str">
        <f>IF(_xlfn.XLOOKUP(F3465,'Shipment Detail'!N:N,'Shipment Detail'!AV:AV)&gt;60,10,"")</f>
        <v/>
      </c>
      <c r="T3465" s="3">
        <f>TCD!C3465</f>
        <v>5.4499999999999993</v>
      </c>
    </row>
    <row r="3466" spans="1:20" x14ac:dyDescent="0.2">
      <c r="A3466" t="str">
        <f t="shared" si="164"/>
        <v>FEDEX FRANCE</v>
      </c>
      <c r="B3466" s="5">
        <f t="shared" si="165"/>
        <v>46174</v>
      </c>
      <c r="F3466" s="6">
        <f>TCD!A3466</f>
        <v>873755561693</v>
      </c>
      <c r="H3466" s="18" t="str">
        <f>TCD!F3466</f>
        <v>E</v>
      </c>
      <c r="I3466" t="str">
        <f>TCD!B3466</f>
        <v>FR</v>
      </c>
      <c r="J3466" t="str">
        <f>IF(COUNTIF(Zoning!B:B,I3466)=0,"inconnu",_xlfn.XLOOKUP(I3466,Zoning!B:B,Zoning!C:C))</f>
        <v>France</v>
      </c>
      <c r="K3466">
        <f>_xlfn.XLOOKUP(F3466,'Shipment Detail'!N:N,'Shipment Detail'!AB:AB)</f>
        <v>2</v>
      </c>
      <c r="L3466">
        <f>TCD!E3466</f>
        <v>15</v>
      </c>
      <c r="M3466" t="str">
        <f>IF(J3466="France","ST",_xlfn.XLOOKUP(F3466,'Shipment Detail'!N:N,'Shipment Detail'!E:E,""))</f>
        <v>ST</v>
      </c>
      <c r="N3466">
        <f t="shared" si="166"/>
        <v>0.2</v>
      </c>
      <c r="O3466" t="str">
        <f>IF(_xlfn.XLOOKUP(F3466,'Shipment Detail'!N:N,'Shipment Detail'!BM:BM)=0,"",_xlfn.XLOOKUP(F3466,'Shipment Detail'!N:N,'Shipment Detail'!BM:BM))</f>
        <v/>
      </c>
      <c r="R3466" t="str">
        <f>IF(_xlfn.XLOOKUP(F3466,'Shipment Detail'!N:N,'Shipment Detail'!AV:AV)&gt;60,10,"")</f>
        <v/>
      </c>
      <c r="T3466" s="3">
        <f>TCD!C3466</f>
        <v>9.4600000000000009</v>
      </c>
    </row>
    <row r="3467" spans="1:20" x14ac:dyDescent="0.2">
      <c r="A3467" t="str">
        <f t="shared" si="164"/>
        <v>FEDEX FRANCE</v>
      </c>
      <c r="B3467" s="5">
        <f t="shared" si="165"/>
        <v>46174</v>
      </c>
      <c r="F3467" s="6">
        <f>TCD!A3467</f>
        <v>873756834238</v>
      </c>
      <c r="H3467" s="18" t="str">
        <f>TCD!F3467</f>
        <v>E</v>
      </c>
      <c r="I3467" t="str">
        <f>TCD!B3467</f>
        <v>FR</v>
      </c>
      <c r="J3467" t="str">
        <f>IF(COUNTIF(Zoning!B:B,I3467)=0,"inconnu",_xlfn.XLOOKUP(I3467,Zoning!B:B,Zoning!C:C))</f>
        <v>France</v>
      </c>
      <c r="K3467">
        <f>_xlfn.XLOOKUP(F3467,'Shipment Detail'!N:N,'Shipment Detail'!AB:AB)</f>
        <v>4</v>
      </c>
      <c r="L3467">
        <f>TCD!E3467</f>
        <v>16.900000000000002</v>
      </c>
      <c r="M3467" t="str">
        <f>IF(J3467="France","ST",_xlfn.XLOOKUP(F3467,'Shipment Detail'!N:N,'Shipment Detail'!E:E,""))</f>
        <v>ST</v>
      </c>
      <c r="N3467">
        <f t="shared" si="166"/>
        <v>0.2</v>
      </c>
      <c r="O3467" t="str">
        <f>IF(_xlfn.XLOOKUP(F3467,'Shipment Detail'!N:N,'Shipment Detail'!BM:BM)=0,"",_xlfn.XLOOKUP(F3467,'Shipment Detail'!N:N,'Shipment Detail'!BM:BM))</f>
        <v/>
      </c>
      <c r="R3467" t="str">
        <f>IF(_xlfn.XLOOKUP(F3467,'Shipment Detail'!N:N,'Shipment Detail'!AV:AV)&gt;60,10,"")</f>
        <v/>
      </c>
      <c r="T3467" s="3">
        <f>TCD!C3467</f>
        <v>10.129999999999995</v>
      </c>
    </row>
    <row r="3468" spans="1:20" x14ac:dyDescent="0.2">
      <c r="A3468" t="str">
        <f t="shared" ref="A3468:A3531" si="167">IF(OR(M3468="FICP",M3468="IE", M3468="RE", M3468="International", M3468="Europe"),"FEDEX INTERNATIONAL","FEDEX FRANCE")</f>
        <v>FEDEX FRANCE</v>
      </c>
      <c r="B3468" s="5">
        <f t="shared" ref="B3468:B3531" si="168">B3467</f>
        <v>46174</v>
      </c>
      <c r="F3468" s="6">
        <f>TCD!A3468</f>
        <v>873757315198</v>
      </c>
      <c r="H3468" s="18" t="str">
        <f>TCD!F3468</f>
        <v>E</v>
      </c>
      <c r="I3468" t="str">
        <f>TCD!B3468</f>
        <v>FR</v>
      </c>
      <c r="J3468" t="str">
        <f>IF(COUNTIF(Zoning!B:B,I3468)=0,"inconnu",_xlfn.XLOOKUP(I3468,Zoning!B:B,Zoning!C:C))</f>
        <v>France</v>
      </c>
      <c r="K3468">
        <f>_xlfn.XLOOKUP(F3468,'Shipment Detail'!N:N,'Shipment Detail'!AB:AB)</f>
        <v>2</v>
      </c>
      <c r="L3468">
        <f>TCD!E3468</f>
        <v>13</v>
      </c>
      <c r="M3468" t="str">
        <f>IF(J3468="France","ST",_xlfn.XLOOKUP(F3468,'Shipment Detail'!N:N,'Shipment Detail'!E:E,""))</f>
        <v>ST</v>
      </c>
      <c r="N3468">
        <f t="shared" ref="N3468:N3531" si="169">IF(OR(I3468="FR",I3468="DE",I3468="IT",I3468="ES",I3468="BE",I3468="NL",I3468="LU",I3468="PT",I3468="AT",I3468="IE",I3468="FI",I3468="SE",I3468="DK",I3468="PL",I3468="CZ",I3468="SK",I3468="HU",I3468="RO",I3468="BG",I3468="HR",I3468="SI",I3468="EE",I3468="LV",I3468="LT",I3468="GR",I3468="CY",I3468="MT"),0.2,0)</f>
        <v>0.2</v>
      </c>
      <c r="O3468" t="str">
        <f>IF(_xlfn.XLOOKUP(F3468,'Shipment Detail'!N:N,'Shipment Detail'!BM:BM)=0,"",_xlfn.XLOOKUP(F3468,'Shipment Detail'!N:N,'Shipment Detail'!BM:BM))</f>
        <v/>
      </c>
      <c r="R3468" t="str">
        <f>IF(_xlfn.XLOOKUP(F3468,'Shipment Detail'!N:N,'Shipment Detail'!AV:AV)&gt;60,10,"")</f>
        <v/>
      </c>
      <c r="T3468" s="3">
        <f>TCD!C3468</f>
        <v>8.7999999999999972</v>
      </c>
    </row>
    <row r="3469" spans="1:20" x14ac:dyDescent="0.2">
      <c r="A3469" t="str">
        <f t="shared" si="167"/>
        <v>FEDEX FRANCE</v>
      </c>
      <c r="B3469" s="5">
        <f t="shared" si="168"/>
        <v>46174</v>
      </c>
      <c r="F3469" s="6">
        <f>TCD!A3469</f>
        <v>873757533711</v>
      </c>
      <c r="H3469" s="18" t="str">
        <f>TCD!F3469</f>
        <v>E</v>
      </c>
      <c r="I3469" t="str">
        <f>TCD!B3469</f>
        <v>FR</v>
      </c>
      <c r="J3469" t="str">
        <f>IF(COUNTIF(Zoning!B:B,I3469)=0,"inconnu",_xlfn.XLOOKUP(I3469,Zoning!B:B,Zoning!C:C))</f>
        <v>France</v>
      </c>
      <c r="K3469">
        <f>_xlfn.XLOOKUP(F3469,'Shipment Detail'!N:N,'Shipment Detail'!AB:AB)</f>
        <v>4</v>
      </c>
      <c r="L3469">
        <f>TCD!E3469</f>
        <v>29.900000000000002</v>
      </c>
      <c r="M3469" t="str">
        <f>IF(J3469="France","ST",_xlfn.XLOOKUP(F3469,'Shipment Detail'!N:N,'Shipment Detail'!E:E,""))</f>
        <v>ST</v>
      </c>
      <c r="N3469">
        <f t="shared" si="169"/>
        <v>0.2</v>
      </c>
      <c r="O3469" t="str">
        <f>IF(_xlfn.XLOOKUP(F3469,'Shipment Detail'!N:N,'Shipment Detail'!BM:BM)=0,"",_xlfn.XLOOKUP(F3469,'Shipment Detail'!N:N,'Shipment Detail'!BM:BM))</f>
        <v/>
      </c>
      <c r="R3469" t="str">
        <f>IF(_xlfn.XLOOKUP(F3469,'Shipment Detail'!N:N,'Shipment Detail'!AV:AV)&gt;60,10,"")</f>
        <v/>
      </c>
      <c r="T3469" s="3">
        <f>TCD!C3469</f>
        <v>14.480000000000004</v>
      </c>
    </row>
    <row r="3470" spans="1:20" x14ac:dyDescent="0.2">
      <c r="A3470" t="str">
        <f t="shared" si="167"/>
        <v>FEDEX FRANCE</v>
      </c>
      <c r="B3470" s="5">
        <f t="shared" si="168"/>
        <v>46174</v>
      </c>
      <c r="F3470" s="6">
        <f>TCD!A3470</f>
        <v>873757954456</v>
      </c>
      <c r="H3470" s="18" t="str">
        <f>TCD!F3470</f>
        <v>E</v>
      </c>
      <c r="I3470" t="str">
        <f>TCD!B3470</f>
        <v>FR</v>
      </c>
      <c r="J3470" t="str">
        <f>IF(COUNTIF(Zoning!B:B,I3470)=0,"inconnu",_xlfn.XLOOKUP(I3470,Zoning!B:B,Zoning!C:C))</f>
        <v>France</v>
      </c>
      <c r="K3470">
        <f>_xlfn.XLOOKUP(F3470,'Shipment Detail'!N:N,'Shipment Detail'!AB:AB)</f>
        <v>2</v>
      </c>
      <c r="L3470">
        <f>TCD!E3470</f>
        <v>14.799999999999999</v>
      </c>
      <c r="M3470" t="str">
        <f>IF(J3470="France","ST",_xlfn.XLOOKUP(F3470,'Shipment Detail'!N:N,'Shipment Detail'!E:E,""))</f>
        <v>ST</v>
      </c>
      <c r="N3470">
        <f t="shared" si="169"/>
        <v>0.2</v>
      </c>
      <c r="O3470" t="str">
        <f>IF(_xlfn.XLOOKUP(F3470,'Shipment Detail'!N:N,'Shipment Detail'!BM:BM)=0,"",_xlfn.XLOOKUP(F3470,'Shipment Detail'!N:N,'Shipment Detail'!BM:BM))</f>
        <v/>
      </c>
      <c r="R3470" t="str">
        <f>IF(_xlfn.XLOOKUP(F3470,'Shipment Detail'!N:N,'Shipment Detail'!AV:AV)&gt;60,10,"")</f>
        <v/>
      </c>
      <c r="T3470" s="3">
        <f>TCD!C3470</f>
        <v>9.4600000000000009</v>
      </c>
    </row>
    <row r="3471" spans="1:20" x14ac:dyDescent="0.2">
      <c r="A3471" t="str">
        <f t="shared" si="167"/>
        <v>FEDEX FRANCE</v>
      </c>
      <c r="B3471" s="5">
        <f t="shared" si="168"/>
        <v>46174</v>
      </c>
      <c r="F3471" s="6">
        <f>TCD!A3471</f>
        <v>873757989277</v>
      </c>
      <c r="H3471" s="18" t="str">
        <f>TCD!F3471</f>
        <v>E</v>
      </c>
      <c r="I3471" t="str">
        <f>TCD!B3471</f>
        <v>FR</v>
      </c>
      <c r="J3471" t="str">
        <f>IF(COUNTIF(Zoning!B:B,I3471)=0,"inconnu",_xlfn.XLOOKUP(I3471,Zoning!B:B,Zoning!C:C))</f>
        <v>France</v>
      </c>
      <c r="K3471">
        <f>_xlfn.XLOOKUP(F3471,'Shipment Detail'!N:N,'Shipment Detail'!AB:AB)</f>
        <v>2</v>
      </c>
      <c r="L3471">
        <f>TCD!E3471</f>
        <v>13</v>
      </c>
      <c r="M3471" t="str">
        <f>IF(J3471="France","ST",_xlfn.XLOOKUP(F3471,'Shipment Detail'!N:N,'Shipment Detail'!E:E,""))</f>
        <v>ST</v>
      </c>
      <c r="N3471">
        <f t="shared" si="169"/>
        <v>0.2</v>
      </c>
      <c r="O3471" t="str">
        <f>IF(_xlfn.XLOOKUP(F3471,'Shipment Detail'!N:N,'Shipment Detail'!BM:BM)=0,"",_xlfn.XLOOKUP(F3471,'Shipment Detail'!N:N,'Shipment Detail'!BM:BM))</f>
        <v/>
      </c>
      <c r="R3471" t="str">
        <f>IF(_xlfn.XLOOKUP(F3471,'Shipment Detail'!N:N,'Shipment Detail'!AV:AV)&gt;60,10,"")</f>
        <v/>
      </c>
      <c r="T3471" s="3">
        <f>TCD!C3471</f>
        <v>8.7999999999999972</v>
      </c>
    </row>
    <row r="3472" spans="1:20" x14ac:dyDescent="0.2">
      <c r="A3472" t="str">
        <f t="shared" si="167"/>
        <v>FEDEX FRANCE</v>
      </c>
      <c r="B3472" s="5">
        <f t="shared" si="168"/>
        <v>46174</v>
      </c>
      <c r="F3472" s="6">
        <f>TCD!A3472</f>
        <v>873758029700</v>
      </c>
      <c r="H3472" s="18" t="str">
        <f>TCD!F3472</f>
        <v>E</v>
      </c>
      <c r="I3472" t="str">
        <f>TCD!B3472</f>
        <v>FR</v>
      </c>
      <c r="J3472" t="str">
        <f>IF(COUNTIF(Zoning!B:B,I3472)=0,"inconnu",_xlfn.XLOOKUP(I3472,Zoning!B:B,Zoning!C:C))</f>
        <v>France</v>
      </c>
      <c r="K3472">
        <f>_xlfn.XLOOKUP(F3472,'Shipment Detail'!N:N,'Shipment Detail'!AB:AB)</f>
        <v>4</v>
      </c>
      <c r="L3472">
        <f>TCD!E3472</f>
        <v>29.8</v>
      </c>
      <c r="M3472" t="str">
        <f>IF(J3472="France","ST",_xlfn.XLOOKUP(F3472,'Shipment Detail'!N:N,'Shipment Detail'!E:E,""))</f>
        <v>ST</v>
      </c>
      <c r="N3472">
        <f t="shared" si="169"/>
        <v>0.2</v>
      </c>
      <c r="O3472" t="str">
        <f>IF(_xlfn.XLOOKUP(F3472,'Shipment Detail'!N:N,'Shipment Detail'!BM:BM)=0,"",_xlfn.XLOOKUP(F3472,'Shipment Detail'!N:N,'Shipment Detail'!BM:BM))</f>
        <v/>
      </c>
      <c r="R3472" t="str">
        <f>IF(_xlfn.XLOOKUP(F3472,'Shipment Detail'!N:N,'Shipment Detail'!AV:AV)&gt;60,10,"")</f>
        <v/>
      </c>
      <c r="T3472" s="3">
        <f>TCD!C3472</f>
        <v>14.480000000000004</v>
      </c>
    </row>
    <row r="3473" spans="1:20" x14ac:dyDescent="0.2">
      <c r="A3473" t="str">
        <f t="shared" si="167"/>
        <v>FEDEX FRANCE</v>
      </c>
      <c r="B3473" s="5">
        <f t="shared" si="168"/>
        <v>46174</v>
      </c>
      <c r="F3473" s="6">
        <f>TCD!A3473</f>
        <v>873758268910</v>
      </c>
      <c r="H3473" s="18" t="str">
        <f>TCD!F3473</f>
        <v>E</v>
      </c>
      <c r="I3473" t="str">
        <f>TCD!B3473</f>
        <v>FR</v>
      </c>
      <c r="J3473" t="str">
        <f>IF(COUNTIF(Zoning!B:B,I3473)=0,"inconnu",_xlfn.XLOOKUP(I3473,Zoning!B:B,Zoning!C:C))</f>
        <v>France</v>
      </c>
      <c r="K3473">
        <f>_xlfn.XLOOKUP(F3473,'Shipment Detail'!N:N,'Shipment Detail'!AB:AB)</f>
        <v>5</v>
      </c>
      <c r="L3473">
        <f>TCD!E3473</f>
        <v>27.700000000000003</v>
      </c>
      <c r="M3473" t="str">
        <f>IF(J3473="France","ST",_xlfn.XLOOKUP(F3473,'Shipment Detail'!N:N,'Shipment Detail'!E:E,""))</f>
        <v>ST</v>
      </c>
      <c r="N3473">
        <f t="shared" si="169"/>
        <v>0.2</v>
      </c>
      <c r="O3473" t="str">
        <f>IF(_xlfn.XLOOKUP(F3473,'Shipment Detail'!N:N,'Shipment Detail'!BM:BM)=0,"",_xlfn.XLOOKUP(F3473,'Shipment Detail'!N:N,'Shipment Detail'!BM:BM))</f>
        <v/>
      </c>
      <c r="R3473" t="str">
        <f>IF(_xlfn.XLOOKUP(F3473,'Shipment Detail'!N:N,'Shipment Detail'!AV:AV)&gt;60,10,"")</f>
        <v/>
      </c>
      <c r="T3473" s="3">
        <f>TCD!C3473</f>
        <v>13.809999999999995</v>
      </c>
    </row>
    <row r="3474" spans="1:20" x14ac:dyDescent="0.2">
      <c r="A3474" t="str">
        <f t="shared" si="167"/>
        <v>FEDEX FRANCE</v>
      </c>
      <c r="B3474" s="5">
        <f t="shared" si="168"/>
        <v>46174</v>
      </c>
      <c r="F3474" s="6">
        <f>TCD!A3474</f>
        <v>873758746849</v>
      </c>
      <c r="H3474" s="18" t="str">
        <f>TCD!F3474</f>
        <v>E</v>
      </c>
      <c r="I3474" t="str">
        <f>TCD!B3474</f>
        <v>FR</v>
      </c>
      <c r="J3474" t="str">
        <f>IF(COUNTIF(Zoning!B:B,I3474)=0,"inconnu",_xlfn.XLOOKUP(I3474,Zoning!B:B,Zoning!C:C))</f>
        <v>France</v>
      </c>
      <c r="K3474">
        <f>_xlfn.XLOOKUP(F3474,'Shipment Detail'!N:N,'Shipment Detail'!AB:AB)</f>
        <v>2</v>
      </c>
      <c r="L3474">
        <f>TCD!E3474</f>
        <v>16.400000000000002</v>
      </c>
      <c r="M3474" t="str">
        <f>IF(J3474="France","ST",_xlfn.XLOOKUP(F3474,'Shipment Detail'!N:N,'Shipment Detail'!E:E,""))</f>
        <v>ST</v>
      </c>
      <c r="N3474">
        <f t="shared" si="169"/>
        <v>0.2</v>
      </c>
      <c r="O3474" t="str">
        <f>IF(_xlfn.XLOOKUP(F3474,'Shipment Detail'!N:N,'Shipment Detail'!BM:BM)=0,"",_xlfn.XLOOKUP(F3474,'Shipment Detail'!N:N,'Shipment Detail'!BM:BM))</f>
        <v/>
      </c>
      <c r="R3474" t="str">
        <f>IF(_xlfn.XLOOKUP(F3474,'Shipment Detail'!N:N,'Shipment Detail'!AV:AV)&gt;60,10,"")</f>
        <v/>
      </c>
      <c r="T3474" s="3">
        <f>TCD!C3474</f>
        <v>10.129999999999995</v>
      </c>
    </row>
    <row r="3475" spans="1:20" x14ac:dyDescent="0.2">
      <c r="A3475" t="str">
        <f t="shared" si="167"/>
        <v>FEDEX FRANCE</v>
      </c>
      <c r="B3475" s="5">
        <f t="shared" si="168"/>
        <v>46174</v>
      </c>
      <c r="F3475" s="6">
        <f>TCD!A3475</f>
        <v>873758792230</v>
      </c>
      <c r="H3475" s="18" t="str">
        <f>TCD!F3475</f>
        <v>E</v>
      </c>
      <c r="I3475" t="str">
        <f>TCD!B3475</f>
        <v>FR</v>
      </c>
      <c r="J3475" t="str">
        <f>IF(COUNTIF(Zoning!B:B,I3475)=0,"inconnu",_xlfn.XLOOKUP(I3475,Zoning!B:B,Zoning!C:C))</f>
        <v>France</v>
      </c>
      <c r="K3475">
        <f>_xlfn.XLOOKUP(F3475,'Shipment Detail'!N:N,'Shipment Detail'!AB:AB)</f>
        <v>2</v>
      </c>
      <c r="L3475">
        <f>TCD!E3475</f>
        <v>14</v>
      </c>
      <c r="M3475" t="str">
        <f>IF(J3475="France","ST",_xlfn.XLOOKUP(F3475,'Shipment Detail'!N:N,'Shipment Detail'!E:E,""))</f>
        <v>ST</v>
      </c>
      <c r="N3475">
        <f t="shared" si="169"/>
        <v>0.2</v>
      </c>
      <c r="O3475" t="str">
        <f>IF(_xlfn.XLOOKUP(F3475,'Shipment Detail'!N:N,'Shipment Detail'!BM:BM)=0,"",_xlfn.XLOOKUP(F3475,'Shipment Detail'!N:N,'Shipment Detail'!BM:BM))</f>
        <v/>
      </c>
      <c r="R3475" t="str">
        <f>IF(_xlfn.XLOOKUP(F3475,'Shipment Detail'!N:N,'Shipment Detail'!AV:AV)&gt;60,10,"")</f>
        <v/>
      </c>
      <c r="T3475" s="3">
        <f>TCD!C3475</f>
        <v>9.1300000000000026</v>
      </c>
    </row>
    <row r="3476" spans="1:20" x14ac:dyDescent="0.2">
      <c r="A3476" t="str">
        <f t="shared" si="167"/>
        <v>FEDEX FRANCE</v>
      </c>
      <c r="B3476" s="5">
        <f t="shared" si="168"/>
        <v>46174</v>
      </c>
      <c r="F3476" s="6">
        <f>TCD!A3476</f>
        <v>873758857150</v>
      </c>
      <c r="H3476" s="18" t="str">
        <f>TCD!F3476</f>
        <v>E</v>
      </c>
      <c r="I3476" t="str">
        <f>TCD!B3476</f>
        <v>FR</v>
      </c>
      <c r="J3476" t="str">
        <f>IF(COUNTIF(Zoning!B:B,I3476)=0,"inconnu",_xlfn.XLOOKUP(I3476,Zoning!B:B,Zoning!C:C))</f>
        <v>France</v>
      </c>
      <c r="K3476">
        <f>_xlfn.XLOOKUP(F3476,'Shipment Detail'!N:N,'Shipment Detail'!AB:AB)</f>
        <v>3</v>
      </c>
      <c r="L3476">
        <f>TCD!E3476</f>
        <v>19.8</v>
      </c>
      <c r="M3476" t="str">
        <f>IF(J3476="France","ST",_xlfn.XLOOKUP(F3476,'Shipment Detail'!N:N,'Shipment Detail'!E:E,""))</f>
        <v>ST</v>
      </c>
      <c r="N3476">
        <f t="shared" si="169"/>
        <v>0.2</v>
      </c>
      <c r="O3476" t="str">
        <f>IF(_xlfn.XLOOKUP(F3476,'Shipment Detail'!N:N,'Shipment Detail'!BM:BM)=0,"",_xlfn.XLOOKUP(F3476,'Shipment Detail'!N:N,'Shipment Detail'!BM:BM))</f>
        <v/>
      </c>
      <c r="R3476" t="str">
        <f>IF(_xlfn.XLOOKUP(F3476,'Shipment Detail'!N:N,'Shipment Detail'!AV:AV)&gt;60,10,"")</f>
        <v/>
      </c>
      <c r="T3476" s="3">
        <f>TCD!C3476</f>
        <v>11.14</v>
      </c>
    </row>
    <row r="3477" spans="1:20" x14ac:dyDescent="0.2">
      <c r="A3477" t="str">
        <f t="shared" si="167"/>
        <v>FEDEX FRANCE</v>
      </c>
      <c r="B3477" s="5">
        <f t="shared" si="168"/>
        <v>46174</v>
      </c>
      <c r="F3477" s="6">
        <f>TCD!A3477</f>
        <v>873758896640</v>
      </c>
      <c r="H3477" s="18" t="str">
        <f>TCD!F3477</f>
        <v>E</v>
      </c>
      <c r="I3477" t="str">
        <f>TCD!B3477</f>
        <v>FR</v>
      </c>
      <c r="J3477" t="str">
        <f>IF(COUNTIF(Zoning!B:B,I3477)=0,"inconnu",_xlfn.XLOOKUP(I3477,Zoning!B:B,Zoning!C:C))</f>
        <v>France</v>
      </c>
      <c r="K3477">
        <f>_xlfn.XLOOKUP(F3477,'Shipment Detail'!N:N,'Shipment Detail'!AB:AB)</f>
        <v>5</v>
      </c>
      <c r="L3477">
        <f>TCD!E3477</f>
        <v>31.6</v>
      </c>
      <c r="M3477" t="str">
        <f>IF(J3477="France","ST",_xlfn.XLOOKUP(F3477,'Shipment Detail'!N:N,'Shipment Detail'!E:E,""))</f>
        <v>ST</v>
      </c>
      <c r="N3477">
        <f t="shared" si="169"/>
        <v>0.2</v>
      </c>
      <c r="O3477" t="str">
        <f>IF(_xlfn.XLOOKUP(F3477,'Shipment Detail'!N:N,'Shipment Detail'!BM:BM)=0,"",_xlfn.XLOOKUP(F3477,'Shipment Detail'!N:N,'Shipment Detail'!BM:BM))</f>
        <v/>
      </c>
      <c r="R3477" t="str">
        <f>IF(_xlfn.XLOOKUP(F3477,'Shipment Detail'!N:N,'Shipment Detail'!AV:AV)&gt;60,10,"")</f>
        <v/>
      </c>
      <c r="T3477" s="3">
        <f>TCD!C3477</f>
        <v>15.159999999999997</v>
      </c>
    </row>
    <row r="3478" spans="1:20" x14ac:dyDescent="0.2">
      <c r="A3478" t="str">
        <f t="shared" si="167"/>
        <v>FEDEX FRANCE</v>
      </c>
      <c r="B3478" s="5">
        <f t="shared" si="168"/>
        <v>46174</v>
      </c>
      <c r="F3478" s="6">
        <f>TCD!A3478</f>
        <v>873758950424</v>
      </c>
      <c r="H3478" s="18" t="str">
        <f>TCD!F3478</f>
        <v>E</v>
      </c>
      <c r="I3478" t="str">
        <f>TCD!B3478</f>
        <v>FR</v>
      </c>
      <c r="J3478" t="str">
        <f>IF(COUNTIF(Zoning!B:B,I3478)=0,"inconnu",_xlfn.XLOOKUP(I3478,Zoning!B:B,Zoning!C:C))</f>
        <v>France</v>
      </c>
      <c r="K3478">
        <f>_xlfn.XLOOKUP(F3478,'Shipment Detail'!N:N,'Shipment Detail'!AB:AB)</f>
        <v>8</v>
      </c>
      <c r="L3478">
        <f>TCD!E3478</f>
        <v>40.9</v>
      </c>
      <c r="M3478" t="str">
        <f>IF(J3478="France","ST",_xlfn.XLOOKUP(F3478,'Shipment Detail'!N:N,'Shipment Detail'!E:E,""))</f>
        <v>ST</v>
      </c>
      <c r="N3478">
        <f t="shared" si="169"/>
        <v>0.2</v>
      </c>
      <c r="O3478" t="str">
        <f>IF(_xlfn.XLOOKUP(F3478,'Shipment Detail'!N:N,'Shipment Detail'!BM:BM)=0,"",_xlfn.XLOOKUP(F3478,'Shipment Detail'!N:N,'Shipment Detail'!BM:BM))</f>
        <v/>
      </c>
      <c r="R3478" t="str">
        <f>IF(_xlfn.XLOOKUP(F3478,'Shipment Detail'!N:N,'Shipment Detail'!AV:AV)&gt;60,10,"")</f>
        <v/>
      </c>
      <c r="T3478" s="3">
        <f>TCD!C3478</f>
        <v>18.159999999999997</v>
      </c>
    </row>
    <row r="3479" spans="1:20" x14ac:dyDescent="0.2">
      <c r="A3479" t="str">
        <f t="shared" si="167"/>
        <v>FEDEX FRANCE</v>
      </c>
      <c r="B3479" s="5">
        <f t="shared" si="168"/>
        <v>46174</v>
      </c>
      <c r="F3479" s="6">
        <f>TCD!A3479</f>
        <v>873759060861</v>
      </c>
      <c r="H3479" s="18" t="str">
        <f>TCD!F3479</f>
        <v>E</v>
      </c>
      <c r="I3479" t="str">
        <f>TCD!B3479</f>
        <v>FR</v>
      </c>
      <c r="J3479" t="str">
        <f>IF(COUNTIF(Zoning!B:B,I3479)=0,"inconnu",_xlfn.XLOOKUP(I3479,Zoning!B:B,Zoning!C:C))</f>
        <v>France</v>
      </c>
      <c r="K3479">
        <f>_xlfn.XLOOKUP(F3479,'Shipment Detail'!N:N,'Shipment Detail'!AB:AB)</f>
        <v>2</v>
      </c>
      <c r="L3479">
        <f>TCD!E3479</f>
        <v>16.8</v>
      </c>
      <c r="M3479" t="str">
        <f>IF(J3479="France","ST",_xlfn.XLOOKUP(F3479,'Shipment Detail'!N:N,'Shipment Detail'!E:E,""))</f>
        <v>ST</v>
      </c>
      <c r="N3479">
        <f t="shared" si="169"/>
        <v>0.2</v>
      </c>
      <c r="O3479" t="str">
        <f>IF(_xlfn.XLOOKUP(F3479,'Shipment Detail'!N:N,'Shipment Detail'!BM:BM)=0,"",_xlfn.XLOOKUP(F3479,'Shipment Detail'!N:N,'Shipment Detail'!BM:BM))</f>
        <v/>
      </c>
      <c r="R3479" t="str">
        <f>IF(_xlfn.XLOOKUP(F3479,'Shipment Detail'!N:N,'Shipment Detail'!AV:AV)&gt;60,10,"")</f>
        <v/>
      </c>
      <c r="T3479" s="3">
        <f>TCD!C3479</f>
        <v>10.129999999999995</v>
      </c>
    </row>
    <row r="3480" spans="1:20" x14ac:dyDescent="0.2">
      <c r="A3480" t="str">
        <f t="shared" si="167"/>
        <v>FEDEX FRANCE</v>
      </c>
      <c r="B3480" s="5">
        <f t="shared" si="168"/>
        <v>46174</v>
      </c>
      <c r="F3480" s="6">
        <f>TCD!A3480</f>
        <v>873759081860</v>
      </c>
      <c r="H3480" s="18" t="str">
        <f>TCD!F3480</f>
        <v>E</v>
      </c>
      <c r="I3480" t="str">
        <f>TCD!B3480</f>
        <v>FR</v>
      </c>
      <c r="J3480" t="str">
        <f>IF(COUNTIF(Zoning!B:B,I3480)=0,"inconnu",_xlfn.XLOOKUP(I3480,Zoning!B:B,Zoning!C:C))</f>
        <v>France</v>
      </c>
      <c r="K3480">
        <f>_xlfn.XLOOKUP(F3480,'Shipment Detail'!N:N,'Shipment Detail'!AB:AB)</f>
        <v>3</v>
      </c>
      <c r="L3480">
        <f>TCD!E3480</f>
        <v>17</v>
      </c>
      <c r="M3480" t="str">
        <f>IF(J3480="France","ST",_xlfn.XLOOKUP(F3480,'Shipment Detail'!N:N,'Shipment Detail'!E:E,""))</f>
        <v>ST</v>
      </c>
      <c r="N3480">
        <f t="shared" si="169"/>
        <v>0.2</v>
      </c>
      <c r="O3480" t="str">
        <f>IF(_xlfn.XLOOKUP(F3480,'Shipment Detail'!N:N,'Shipment Detail'!BM:BM)=0,"",_xlfn.XLOOKUP(F3480,'Shipment Detail'!N:N,'Shipment Detail'!BM:BM))</f>
        <v/>
      </c>
      <c r="R3480" t="str">
        <f>IF(_xlfn.XLOOKUP(F3480,'Shipment Detail'!N:N,'Shipment Detail'!AV:AV)&gt;60,10,"")</f>
        <v/>
      </c>
      <c r="T3480" s="3">
        <f>TCD!C3480</f>
        <v>10.129999999999995</v>
      </c>
    </row>
    <row r="3481" spans="1:20" x14ac:dyDescent="0.2">
      <c r="A3481" t="str">
        <f t="shared" si="167"/>
        <v>FEDEX FRANCE</v>
      </c>
      <c r="B3481" s="5">
        <f t="shared" si="168"/>
        <v>46174</v>
      </c>
      <c r="F3481" s="6">
        <f>TCD!A3481</f>
        <v>873759146698</v>
      </c>
      <c r="H3481" s="18" t="str">
        <f>TCD!F3481</f>
        <v>E</v>
      </c>
      <c r="I3481" t="str">
        <f>TCD!B3481</f>
        <v>FR</v>
      </c>
      <c r="J3481" t="str">
        <f>IF(COUNTIF(Zoning!B:B,I3481)=0,"inconnu",_xlfn.XLOOKUP(I3481,Zoning!B:B,Zoning!C:C))</f>
        <v>France</v>
      </c>
      <c r="K3481">
        <f>_xlfn.XLOOKUP(F3481,'Shipment Detail'!N:N,'Shipment Detail'!AB:AB)</f>
        <v>2</v>
      </c>
      <c r="L3481">
        <f>TCD!E3481</f>
        <v>13</v>
      </c>
      <c r="M3481" t="str">
        <f>IF(J3481="France","ST",_xlfn.XLOOKUP(F3481,'Shipment Detail'!N:N,'Shipment Detail'!E:E,""))</f>
        <v>ST</v>
      </c>
      <c r="N3481">
        <f t="shared" si="169"/>
        <v>0.2</v>
      </c>
      <c r="O3481" t="str">
        <f>IF(_xlfn.XLOOKUP(F3481,'Shipment Detail'!N:N,'Shipment Detail'!BM:BM)=0,"",_xlfn.XLOOKUP(F3481,'Shipment Detail'!N:N,'Shipment Detail'!BM:BM))</f>
        <v/>
      </c>
      <c r="R3481" t="str">
        <f>IF(_xlfn.XLOOKUP(F3481,'Shipment Detail'!N:N,'Shipment Detail'!AV:AV)&gt;60,10,"")</f>
        <v/>
      </c>
      <c r="T3481" s="3">
        <f>TCD!C3481</f>
        <v>8.7999999999999972</v>
      </c>
    </row>
    <row r="3482" spans="1:20" x14ac:dyDescent="0.2">
      <c r="A3482" t="str">
        <f t="shared" si="167"/>
        <v>FEDEX FRANCE</v>
      </c>
      <c r="B3482" s="5">
        <f t="shared" si="168"/>
        <v>46174</v>
      </c>
      <c r="F3482" s="6">
        <f>TCD!A3482</f>
        <v>873759174702</v>
      </c>
      <c r="H3482" s="18" t="str">
        <f>TCD!F3482</f>
        <v>E</v>
      </c>
      <c r="I3482" t="str">
        <f>TCD!B3482</f>
        <v>FR</v>
      </c>
      <c r="J3482" t="str">
        <f>IF(COUNTIF(Zoning!B:B,I3482)=0,"inconnu",_xlfn.XLOOKUP(I3482,Zoning!B:B,Zoning!C:C))</f>
        <v>France</v>
      </c>
      <c r="K3482">
        <f>_xlfn.XLOOKUP(F3482,'Shipment Detail'!N:N,'Shipment Detail'!AB:AB)</f>
        <v>2</v>
      </c>
      <c r="L3482">
        <f>TCD!E3482</f>
        <v>13</v>
      </c>
      <c r="M3482" t="str">
        <f>IF(J3482="France","ST",_xlfn.XLOOKUP(F3482,'Shipment Detail'!N:N,'Shipment Detail'!E:E,""))</f>
        <v>ST</v>
      </c>
      <c r="N3482">
        <f t="shared" si="169"/>
        <v>0.2</v>
      </c>
      <c r="O3482" t="str">
        <f>IF(_xlfn.XLOOKUP(F3482,'Shipment Detail'!N:N,'Shipment Detail'!BM:BM)=0,"",_xlfn.XLOOKUP(F3482,'Shipment Detail'!N:N,'Shipment Detail'!BM:BM))</f>
        <v/>
      </c>
      <c r="R3482" t="str">
        <f>IF(_xlfn.XLOOKUP(F3482,'Shipment Detail'!N:N,'Shipment Detail'!AV:AV)&gt;60,10,"")</f>
        <v/>
      </c>
      <c r="T3482" s="3">
        <f>TCD!C3482</f>
        <v>8.7999999999999972</v>
      </c>
    </row>
    <row r="3483" spans="1:20" x14ac:dyDescent="0.2">
      <c r="A3483" t="str">
        <f t="shared" si="167"/>
        <v>FEDEX FRANCE</v>
      </c>
      <c r="B3483" s="5">
        <f t="shared" si="168"/>
        <v>46174</v>
      </c>
      <c r="F3483" s="6">
        <f>TCD!A3483</f>
        <v>873759193741</v>
      </c>
      <c r="H3483" s="18" t="str">
        <f>TCD!F3483</f>
        <v>E</v>
      </c>
      <c r="I3483" t="str">
        <f>TCD!B3483</f>
        <v>FR</v>
      </c>
      <c r="J3483" t="str">
        <f>IF(COUNTIF(Zoning!B:B,I3483)=0,"inconnu",_xlfn.XLOOKUP(I3483,Zoning!B:B,Zoning!C:C))</f>
        <v>France</v>
      </c>
      <c r="K3483">
        <f>_xlfn.XLOOKUP(F3483,'Shipment Detail'!N:N,'Shipment Detail'!AB:AB)</f>
        <v>5</v>
      </c>
      <c r="L3483">
        <f>TCD!E3483</f>
        <v>27</v>
      </c>
      <c r="M3483" t="str">
        <f>IF(J3483="France","ST",_xlfn.XLOOKUP(F3483,'Shipment Detail'!N:N,'Shipment Detail'!E:E,""))</f>
        <v>ST</v>
      </c>
      <c r="N3483">
        <f t="shared" si="169"/>
        <v>0.2</v>
      </c>
      <c r="O3483" t="str">
        <f>IF(_xlfn.XLOOKUP(F3483,'Shipment Detail'!N:N,'Shipment Detail'!BM:BM)=0,"",_xlfn.XLOOKUP(F3483,'Shipment Detail'!N:N,'Shipment Detail'!BM:BM))</f>
        <v/>
      </c>
      <c r="R3483" t="str">
        <f>IF(_xlfn.XLOOKUP(F3483,'Shipment Detail'!N:N,'Shipment Detail'!AV:AV)&gt;60,10,"")</f>
        <v/>
      </c>
      <c r="T3483" s="3">
        <f>TCD!C3483</f>
        <v>13.479999999999997</v>
      </c>
    </row>
    <row r="3484" spans="1:20" x14ac:dyDescent="0.2">
      <c r="A3484" t="str">
        <f t="shared" si="167"/>
        <v>FEDEX FRANCE</v>
      </c>
      <c r="B3484" s="5">
        <f t="shared" si="168"/>
        <v>46174</v>
      </c>
      <c r="F3484" s="6">
        <f>TCD!A3484</f>
        <v>873759275116</v>
      </c>
      <c r="H3484" s="18" t="str">
        <f>TCD!F3484</f>
        <v>E</v>
      </c>
      <c r="I3484" t="str">
        <f>TCD!B3484</f>
        <v>FR</v>
      </c>
      <c r="J3484" t="str">
        <f>IF(COUNTIF(Zoning!B:B,I3484)=0,"inconnu",_xlfn.XLOOKUP(I3484,Zoning!B:B,Zoning!C:C))</f>
        <v>France</v>
      </c>
      <c r="K3484">
        <f>_xlfn.XLOOKUP(F3484,'Shipment Detail'!N:N,'Shipment Detail'!AB:AB)</f>
        <v>3</v>
      </c>
      <c r="L3484">
        <f>TCD!E3484</f>
        <v>16</v>
      </c>
      <c r="M3484" t="str">
        <f>IF(J3484="France","ST",_xlfn.XLOOKUP(F3484,'Shipment Detail'!N:N,'Shipment Detail'!E:E,""))</f>
        <v>ST</v>
      </c>
      <c r="N3484">
        <f t="shared" si="169"/>
        <v>0.2</v>
      </c>
      <c r="O3484" t="str">
        <f>IF(_xlfn.XLOOKUP(F3484,'Shipment Detail'!N:N,'Shipment Detail'!BM:BM)=0,"",_xlfn.XLOOKUP(F3484,'Shipment Detail'!N:N,'Shipment Detail'!BM:BM))</f>
        <v/>
      </c>
      <c r="R3484" t="str">
        <f>IF(_xlfn.XLOOKUP(F3484,'Shipment Detail'!N:N,'Shipment Detail'!AV:AV)&gt;60,10,"")</f>
        <v/>
      </c>
      <c r="T3484" s="3">
        <f>TCD!C3484</f>
        <v>9.8000000000000007</v>
      </c>
    </row>
    <row r="3485" spans="1:20" x14ac:dyDescent="0.2">
      <c r="A3485" t="str">
        <f t="shared" si="167"/>
        <v>FEDEX FRANCE</v>
      </c>
      <c r="B3485" s="5">
        <f t="shared" si="168"/>
        <v>46174</v>
      </c>
      <c r="F3485" s="6">
        <f>TCD!A3485</f>
        <v>873759336729</v>
      </c>
      <c r="H3485" s="18" t="str">
        <f>TCD!F3485</f>
        <v>E</v>
      </c>
      <c r="I3485" t="str">
        <f>TCD!B3485</f>
        <v>FR</v>
      </c>
      <c r="J3485" t="str">
        <f>IF(COUNTIF(Zoning!B:B,I3485)=0,"inconnu",_xlfn.XLOOKUP(I3485,Zoning!B:B,Zoning!C:C))</f>
        <v>France</v>
      </c>
      <c r="K3485">
        <f>_xlfn.XLOOKUP(F3485,'Shipment Detail'!N:N,'Shipment Detail'!AB:AB)</f>
        <v>8</v>
      </c>
      <c r="L3485">
        <f>TCD!E3485</f>
        <v>55.800000000000004</v>
      </c>
      <c r="M3485" t="str">
        <f>IF(J3485="France","ST",_xlfn.XLOOKUP(F3485,'Shipment Detail'!N:N,'Shipment Detail'!E:E,""))</f>
        <v>ST</v>
      </c>
      <c r="N3485">
        <f t="shared" si="169"/>
        <v>0.2</v>
      </c>
      <c r="O3485" t="str">
        <f>IF(_xlfn.XLOOKUP(F3485,'Shipment Detail'!N:N,'Shipment Detail'!BM:BM)=0,"",_xlfn.XLOOKUP(F3485,'Shipment Detail'!N:N,'Shipment Detail'!BM:BM))</f>
        <v/>
      </c>
      <c r="R3485" t="str">
        <f>IF(_xlfn.XLOOKUP(F3485,'Shipment Detail'!N:N,'Shipment Detail'!AV:AV)&gt;60,10,"")</f>
        <v/>
      </c>
      <c r="T3485" s="3">
        <f>TCD!C3485</f>
        <v>23.180000000000007</v>
      </c>
    </row>
    <row r="3486" spans="1:20" x14ac:dyDescent="0.2">
      <c r="A3486" t="str">
        <f t="shared" si="167"/>
        <v>FEDEX FRANCE</v>
      </c>
      <c r="B3486" s="5">
        <f t="shared" si="168"/>
        <v>46174</v>
      </c>
      <c r="F3486" s="6">
        <f>TCD!A3486</f>
        <v>873759437706</v>
      </c>
      <c r="H3486" s="18" t="str">
        <f>TCD!F3486</f>
        <v>E</v>
      </c>
      <c r="I3486" t="str">
        <f>TCD!B3486</f>
        <v>FR</v>
      </c>
      <c r="J3486" t="str">
        <f>IF(COUNTIF(Zoning!B:B,I3486)=0,"inconnu",_xlfn.XLOOKUP(I3486,Zoning!B:B,Zoning!C:C))</f>
        <v>France</v>
      </c>
      <c r="K3486">
        <f>_xlfn.XLOOKUP(F3486,'Shipment Detail'!N:N,'Shipment Detail'!AB:AB)</f>
        <v>4</v>
      </c>
      <c r="L3486">
        <f>TCD!E3486</f>
        <v>29</v>
      </c>
      <c r="M3486" t="str">
        <f>IF(J3486="France","ST",_xlfn.XLOOKUP(F3486,'Shipment Detail'!N:N,'Shipment Detail'!E:E,""))</f>
        <v>ST</v>
      </c>
      <c r="N3486">
        <f t="shared" si="169"/>
        <v>0.2</v>
      </c>
      <c r="O3486" t="str">
        <f>IF(_xlfn.XLOOKUP(F3486,'Shipment Detail'!N:N,'Shipment Detail'!BM:BM)=0,"",_xlfn.XLOOKUP(F3486,'Shipment Detail'!N:N,'Shipment Detail'!BM:BM))</f>
        <v/>
      </c>
      <c r="R3486" t="str">
        <f>IF(_xlfn.XLOOKUP(F3486,'Shipment Detail'!N:N,'Shipment Detail'!AV:AV)&gt;60,10,"")</f>
        <v/>
      </c>
      <c r="T3486" s="3">
        <f>TCD!C3486</f>
        <v>14.150000000000006</v>
      </c>
    </row>
    <row r="3487" spans="1:20" x14ac:dyDescent="0.2">
      <c r="A3487" t="str">
        <f t="shared" si="167"/>
        <v>FEDEX FRANCE</v>
      </c>
      <c r="B3487" s="5">
        <f t="shared" si="168"/>
        <v>46174</v>
      </c>
      <c r="F3487" s="6">
        <f>TCD!A3487</f>
        <v>873759737369</v>
      </c>
      <c r="H3487" s="18" t="str">
        <f>TCD!F3487</f>
        <v>E</v>
      </c>
      <c r="I3487" t="str">
        <f>TCD!B3487</f>
        <v>FR</v>
      </c>
      <c r="J3487" t="str">
        <f>IF(COUNTIF(Zoning!B:B,I3487)=0,"inconnu",_xlfn.XLOOKUP(I3487,Zoning!B:B,Zoning!C:C))</f>
        <v>France</v>
      </c>
      <c r="K3487">
        <f>_xlfn.XLOOKUP(F3487,'Shipment Detail'!N:N,'Shipment Detail'!AB:AB)</f>
        <v>3</v>
      </c>
      <c r="L3487">
        <f>TCD!E3487</f>
        <v>21.3</v>
      </c>
      <c r="M3487" t="str">
        <f>IF(J3487="France","ST",_xlfn.XLOOKUP(F3487,'Shipment Detail'!N:N,'Shipment Detail'!E:E,""))</f>
        <v>ST</v>
      </c>
      <c r="N3487">
        <f t="shared" si="169"/>
        <v>0.2</v>
      </c>
      <c r="O3487" t="str">
        <f>IF(_xlfn.XLOOKUP(F3487,'Shipment Detail'!N:N,'Shipment Detail'!BM:BM)=0,"",_xlfn.XLOOKUP(F3487,'Shipment Detail'!N:N,'Shipment Detail'!BM:BM))</f>
        <v/>
      </c>
      <c r="R3487" t="str">
        <f>IF(_xlfn.XLOOKUP(F3487,'Shipment Detail'!N:N,'Shipment Detail'!AV:AV)&gt;60,10,"")</f>
        <v/>
      </c>
      <c r="T3487" s="3">
        <f>TCD!C3487</f>
        <v>11.809999999999995</v>
      </c>
    </row>
    <row r="3488" spans="1:20" x14ac:dyDescent="0.2">
      <c r="A3488" t="str">
        <f t="shared" si="167"/>
        <v>FEDEX FRANCE</v>
      </c>
      <c r="B3488" s="5">
        <f t="shared" si="168"/>
        <v>46174</v>
      </c>
      <c r="F3488" s="6">
        <f>TCD!A3488</f>
        <v>873759786816</v>
      </c>
      <c r="H3488" s="18" t="str">
        <f>TCD!F3488</f>
        <v>E</v>
      </c>
      <c r="I3488" t="str">
        <f>TCD!B3488</f>
        <v>FR</v>
      </c>
      <c r="J3488" t="str">
        <f>IF(COUNTIF(Zoning!B:B,I3488)=0,"inconnu",_xlfn.XLOOKUP(I3488,Zoning!B:B,Zoning!C:C))</f>
        <v>France</v>
      </c>
      <c r="K3488">
        <f>_xlfn.XLOOKUP(F3488,'Shipment Detail'!N:N,'Shipment Detail'!AB:AB)</f>
        <v>1</v>
      </c>
      <c r="L3488">
        <f>TCD!E3488</f>
        <v>10</v>
      </c>
      <c r="M3488" t="str">
        <f>IF(J3488="France","ST",_xlfn.XLOOKUP(F3488,'Shipment Detail'!N:N,'Shipment Detail'!E:E,""))</f>
        <v>ST</v>
      </c>
      <c r="N3488">
        <f t="shared" si="169"/>
        <v>0.2</v>
      </c>
      <c r="O3488" t="str">
        <f>IF(_xlfn.XLOOKUP(F3488,'Shipment Detail'!N:N,'Shipment Detail'!BM:BM)=0,"",_xlfn.XLOOKUP(F3488,'Shipment Detail'!N:N,'Shipment Detail'!BM:BM))</f>
        <v/>
      </c>
      <c r="R3488" t="str">
        <f>IF(_xlfn.XLOOKUP(F3488,'Shipment Detail'!N:N,'Shipment Detail'!AV:AV)&gt;60,10,"")</f>
        <v/>
      </c>
      <c r="T3488" s="3">
        <f>TCD!C3488</f>
        <v>7.7900000000000027</v>
      </c>
    </row>
    <row r="3489" spans="1:20" x14ac:dyDescent="0.2">
      <c r="A3489" t="str">
        <f t="shared" si="167"/>
        <v>FEDEX FRANCE</v>
      </c>
      <c r="B3489" s="5">
        <f t="shared" si="168"/>
        <v>46174</v>
      </c>
      <c r="F3489" s="6">
        <f>TCD!A3489</f>
        <v>873759817256</v>
      </c>
      <c r="H3489" s="18" t="str">
        <f>TCD!F3489</f>
        <v>E</v>
      </c>
      <c r="I3489" t="str">
        <f>TCD!B3489</f>
        <v>FR</v>
      </c>
      <c r="J3489" t="str">
        <f>IF(COUNTIF(Zoning!B:B,I3489)=0,"inconnu",_xlfn.XLOOKUP(I3489,Zoning!B:B,Zoning!C:C))</f>
        <v>France</v>
      </c>
      <c r="K3489">
        <f>_xlfn.XLOOKUP(F3489,'Shipment Detail'!N:N,'Shipment Detail'!AB:AB)</f>
        <v>4</v>
      </c>
      <c r="L3489">
        <f>TCD!E3489</f>
        <v>27</v>
      </c>
      <c r="M3489" t="str">
        <f>IF(J3489="France","ST",_xlfn.XLOOKUP(F3489,'Shipment Detail'!N:N,'Shipment Detail'!E:E,""))</f>
        <v>ST</v>
      </c>
      <c r="N3489">
        <f t="shared" si="169"/>
        <v>0.2</v>
      </c>
      <c r="O3489" t="str">
        <f>IF(_xlfn.XLOOKUP(F3489,'Shipment Detail'!N:N,'Shipment Detail'!BM:BM)=0,"",_xlfn.XLOOKUP(F3489,'Shipment Detail'!N:N,'Shipment Detail'!BM:BM))</f>
        <v/>
      </c>
      <c r="R3489" t="str">
        <f>IF(_xlfn.XLOOKUP(F3489,'Shipment Detail'!N:N,'Shipment Detail'!AV:AV)&gt;60,10,"")</f>
        <v/>
      </c>
      <c r="T3489" s="3">
        <f>TCD!C3489</f>
        <v>13.479999999999997</v>
      </c>
    </row>
    <row r="3490" spans="1:20" x14ac:dyDescent="0.2">
      <c r="A3490" t="str">
        <f t="shared" si="167"/>
        <v>FEDEX FRANCE</v>
      </c>
      <c r="B3490" s="5">
        <f t="shared" si="168"/>
        <v>46174</v>
      </c>
      <c r="F3490" s="6">
        <f>TCD!A3490</f>
        <v>873760244588</v>
      </c>
      <c r="H3490" s="18" t="str">
        <f>TCD!F3490</f>
        <v>E</v>
      </c>
      <c r="I3490" t="str">
        <f>TCD!B3490</f>
        <v>FR</v>
      </c>
      <c r="J3490" t="str">
        <f>IF(COUNTIF(Zoning!B:B,I3490)=0,"inconnu",_xlfn.XLOOKUP(I3490,Zoning!B:B,Zoning!C:C))</f>
        <v>France</v>
      </c>
      <c r="K3490">
        <f>_xlfn.XLOOKUP(F3490,'Shipment Detail'!N:N,'Shipment Detail'!AB:AB)</f>
        <v>3</v>
      </c>
      <c r="L3490">
        <f>TCD!E3490</f>
        <v>16</v>
      </c>
      <c r="M3490" t="str">
        <f>IF(J3490="France","ST",_xlfn.XLOOKUP(F3490,'Shipment Detail'!N:N,'Shipment Detail'!E:E,""))</f>
        <v>ST</v>
      </c>
      <c r="N3490">
        <f t="shared" si="169"/>
        <v>0.2</v>
      </c>
      <c r="O3490" t="str">
        <f>IF(_xlfn.XLOOKUP(F3490,'Shipment Detail'!N:N,'Shipment Detail'!BM:BM)=0,"",_xlfn.XLOOKUP(F3490,'Shipment Detail'!N:N,'Shipment Detail'!BM:BM))</f>
        <v/>
      </c>
      <c r="R3490" t="str">
        <f>IF(_xlfn.XLOOKUP(F3490,'Shipment Detail'!N:N,'Shipment Detail'!AV:AV)&gt;60,10,"")</f>
        <v/>
      </c>
      <c r="T3490" s="3">
        <f>TCD!C3490</f>
        <v>9.8000000000000007</v>
      </c>
    </row>
    <row r="3491" spans="1:20" x14ac:dyDescent="0.2">
      <c r="A3491" t="str">
        <f t="shared" si="167"/>
        <v>FEDEX FRANCE</v>
      </c>
      <c r="B3491" s="5">
        <f t="shared" si="168"/>
        <v>46174</v>
      </c>
      <c r="F3491" s="6">
        <f>TCD!A3491</f>
        <v>873760283346</v>
      </c>
      <c r="H3491" s="18" t="str">
        <f>TCD!F3491</f>
        <v>E</v>
      </c>
      <c r="I3491" t="str">
        <f>TCD!B3491</f>
        <v>FR</v>
      </c>
      <c r="J3491" t="str">
        <f>IF(COUNTIF(Zoning!B:B,I3491)=0,"inconnu",_xlfn.XLOOKUP(I3491,Zoning!B:B,Zoning!C:C))</f>
        <v>France</v>
      </c>
      <c r="K3491">
        <f>_xlfn.XLOOKUP(F3491,'Shipment Detail'!N:N,'Shipment Detail'!AB:AB)</f>
        <v>2</v>
      </c>
      <c r="L3491">
        <f>TCD!E3491</f>
        <v>10</v>
      </c>
      <c r="M3491" t="str">
        <f>IF(J3491="France","ST",_xlfn.XLOOKUP(F3491,'Shipment Detail'!N:N,'Shipment Detail'!E:E,""))</f>
        <v>ST</v>
      </c>
      <c r="N3491">
        <f t="shared" si="169"/>
        <v>0.2</v>
      </c>
      <c r="O3491" t="str">
        <f>IF(_xlfn.XLOOKUP(F3491,'Shipment Detail'!N:N,'Shipment Detail'!BM:BM)=0,"",_xlfn.XLOOKUP(F3491,'Shipment Detail'!N:N,'Shipment Detail'!BM:BM))</f>
        <v/>
      </c>
      <c r="R3491" t="str">
        <f>IF(_xlfn.XLOOKUP(F3491,'Shipment Detail'!N:N,'Shipment Detail'!AV:AV)&gt;60,10,"")</f>
        <v/>
      </c>
      <c r="T3491" s="3">
        <f>TCD!C3491</f>
        <v>7.7900000000000027</v>
      </c>
    </row>
    <row r="3492" spans="1:20" x14ac:dyDescent="0.2">
      <c r="A3492" t="str">
        <f t="shared" si="167"/>
        <v>FEDEX FRANCE</v>
      </c>
      <c r="B3492" s="5">
        <f t="shared" si="168"/>
        <v>46174</v>
      </c>
      <c r="F3492" s="6">
        <f>TCD!A3492</f>
        <v>873760348130</v>
      </c>
      <c r="H3492" s="18" t="str">
        <f>TCD!F3492</f>
        <v>E</v>
      </c>
      <c r="I3492" t="str">
        <f>TCD!B3492</f>
        <v>FR</v>
      </c>
      <c r="J3492" t="str">
        <f>IF(COUNTIF(Zoning!B:B,I3492)=0,"inconnu",_xlfn.XLOOKUP(I3492,Zoning!B:B,Zoning!C:C))</f>
        <v>France</v>
      </c>
      <c r="K3492">
        <f>_xlfn.XLOOKUP(F3492,'Shipment Detail'!N:N,'Shipment Detail'!AB:AB)</f>
        <v>3</v>
      </c>
      <c r="L3492">
        <f>TCD!E3492</f>
        <v>17.600000000000001</v>
      </c>
      <c r="M3492" t="str">
        <f>IF(J3492="France","ST",_xlfn.XLOOKUP(F3492,'Shipment Detail'!N:N,'Shipment Detail'!E:E,""))</f>
        <v>ST</v>
      </c>
      <c r="N3492">
        <f t="shared" si="169"/>
        <v>0.2</v>
      </c>
      <c r="O3492" t="str">
        <f>IF(_xlfn.XLOOKUP(F3492,'Shipment Detail'!N:N,'Shipment Detail'!BM:BM)=0,"",_xlfn.XLOOKUP(F3492,'Shipment Detail'!N:N,'Shipment Detail'!BM:BM))</f>
        <v/>
      </c>
      <c r="R3492" t="str">
        <f>IF(_xlfn.XLOOKUP(F3492,'Shipment Detail'!N:N,'Shipment Detail'!AV:AV)&gt;60,10,"")</f>
        <v/>
      </c>
      <c r="T3492" s="3">
        <f>TCD!C3492</f>
        <v>10.469999999999999</v>
      </c>
    </row>
    <row r="3493" spans="1:20" x14ac:dyDescent="0.2">
      <c r="A3493" t="str">
        <f t="shared" si="167"/>
        <v>FEDEX FRANCE</v>
      </c>
      <c r="B3493" s="5">
        <f t="shared" si="168"/>
        <v>46174</v>
      </c>
      <c r="F3493" s="6">
        <f>TCD!A3493</f>
        <v>873760421240</v>
      </c>
      <c r="H3493" s="18" t="str">
        <f>TCD!F3493</f>
        <v>E</v>
      </c>
      <c r="I3493" t="str">
        <f>TCD!B3493</f>
        <v>FR</v>
      </c>
      <c r="J3493" t="str">
        <f>IF(COUNTIF(Zoning!B:B,I3493)=0,"inconnu",_xlfn.XLOOKUP(I3493,Zoning!B:B,Zoning!C:C))</f>
        <v>France</v>
      </c>
      <c r="K3493">
        <f>_xlfn.XLOOKUP(F3493,'Shipment Detail'!N:N,'Shipment Detail'!AB:AB)</f>
        <v>3</v>
      </c>
      <c r="L3493">
        <f>TCD!E3493</f>
        <v>18.900000000000002</v>
      </c>
      <c r="M3493" t="str">
        <f>IF(J3493="France","ST",_xlfn.XLOOKUP(F3493,'Shipment Detail'!N:N,'Shipment Detail'!E:E,""))</f>
        <v>ST</v>
      </c>
      <c r="N3493">
        <f t="shared" si="169"/>
        <v>0.2</v>
      </c>
      <c r="O3493" t="str">
        <f>IF(_xlfn.XLOOKUP(F3493,'Shipment Detail'!N:N,'Shipment Detail'!BM:BM)=0,"",_xlfn.XLOOKUP(F3493,'Shipment Detail'!N:N,'Shipment Detail'!BM:BM))</f>
        <v/>
      </c>
      <c r="R3493" t="str">
        <f>IF(_xlfn.XLOOKUP(F3493,'Shipment Detail'!N:N,'Shipment Detail'!AV:AV)&gt;60,10,"")</f>
        <v/>
      </c>
      <c r="T3493" s="3">
        <f>TCD!C3493</f>
        <v>10.800000000000004</v>
      </c>
    </row>
    <row r="3494" spans="1:20" x14ac:dyDescent="0.2">
      <c r="A3494" t="str">
        <f t="shared" si="167"/>
        <v>FEDEX FRANCE</v>
      </c>
      <c r="B3494" s="5">
        <f t="shared" si="168"/>
        <v>46174</v>
      </c>
      <c r="F3494" s="6">
        <f>TCD!A3494</f>
        <v>873760452662</v>
      </c>
      <c r="H3494" s="18" t="str">
        <f>TCD!F3494</f>
        <v>E</v>
      </c>
      <c r="I3494" t="str">
        <f>TCD!B3494</f>
        <v>FR</v>
      </c>
      <c r="J3494" t="str">
        <f>IF(COUNTIF(Zoning!B:B,I3494)=0,"inconnu",_xlfn.XLOOKUP(I3494,Zoning!B:B,Zoning!C:C))</f>
        <v>France</v>
      </c>
      <c r="K3494">
        <f>_xlfn.XLOOKUP(F3494,'Shipment Detail'!N:N,'Shipment Detail'!AB:AB)</f>
        <v>3</v>
      </c>
      <c r="L3494">
        <f>TCD!E3494</f>
        <v>16</v>
      </c>
      <c r="M3494" t="str">
        <f>IF(J3494="France","ST",_xlfn.XLOOKUP(F3494,'Shipment Detail'!N:N,'Shipment Detail'!E:E,""))</f>
        <v>ST</v>
      </c>
      <c r="N3494">
        <f t="shared" si="169"/>
        <v>0.2</v>
      </c>
      <c r="O3494" t="str">
        <f>IF(_xlfn.XLOOKUP(F3494,'Shipment Detail'!N:N,'Shipment Detail'!BM:BM)=0,"",_xlfn.XLOOKUP(F3494,'Shipment Detail'!N:N,'Shipment Detail'!BM:BM))</f>
        <v/>
      </c>
      <c r="R3494" t="str">
        <f>IF(_xlfn.XLOOKUP(F3494,'Shipment Detail'!N:N,'Shipment Detail'!AV:AV)&gt;60,10,"")</f>
        <v/>
      </c>
      <c r="T3494" s="3">
        <f>TCD!C3494</f>
        <v>9.8000000000000007</v>
      </c>
    </row>
    <row r="3495" spans="1:20" x14ac:dyDescent="0.2">
      <c r="A3495" t="str">
        <f t="shared" si="167"/>
        <v>FEDEX FRANCE</v>
      </c>
      <c r="B3495" s="5">
        <f t="shared" si="168"/>
        <v>46174</v>
      </c>
      <c r="F3495" s="6">
        <f>TCD!A3495</f>
        <v>873760509908</v>
      </c>
      <c r="H3495" s="18" t="str">
        <f>TCD!F3495</f>
        <v>E</v>
      </c>
      <c r="I3495" t="str">
        <f>TCD!B3495</f>
        <v>FR</v>
      </c>
      <c r="J3495" t="str">
        <f>IF(COUNTIF(Zoning!B:B,I3495)=0,"inconnu",_xlfn.XLOOKUP(I3495,Zoning!B:B,Zoning!C:C))</f>
        <v>France</v>
      </c>
      <c r="K3495">
        <f>_xlfn.XLOOKUP(F3495,'Shipment Detail'!N:N,'Shipment Detail'!AB:AB)</f>
        <v>5</v>
      </c>
      <c r="L3495">
        <f>TCD!E3495</f>
        <v>26</v>
      </c>
      <c r="M3495" t="str">
        <f>IF(J3495="France","ST",_xlfn.XLOOKUP(F3495,'Shipment Detail'!N:N,'Shipment Detail'!E:E,""))</f>
        <v>ST</v>
      </c>
      <c r="N3495">
        <f t="shared" si="169"/>
        <v>0.2</v>
      </c>
      <c r="O3495" t="str">
        <f>IF(_xlfn.XLOOKUP(F3495,'Shipment Detail'!N:N,'Shipment Detail'!BM:BM)=0,"",_xlfn.XLOOKUP(F3495,'Shipment Detail'!N:N,'Shipment Detail'!BM:BM))</f>
        <v/>
      </c>
      <c r="R3495" t="str">
        <f>IF(_xlfn.XLOOKUP(F3495,'Shipment Detail'!N:N,'Shipment Detail'!AV:AV)&gt;60,10,"")</f>
        <v/>
      </c>
      <c r="T3495" s="3">
        <f>TCD!C3495</f>
        <v>13.149999999999999</v>
      </c>
    </row>
    <row r="3496" spans="1:20" x14ac:dyDescent="0.2">
      <c r="A3496" t="str">
        <f t="shared" si="167"/>
        <v>FEDEX FRANCE</v>
      </c>
      <c r="B3496" s="5">
        <f t="shared" si="168"/>
        <v>46174</v>
      </c>
      <c r="F3496" s="6">
        <f>TCD!A3496</f>
        <v>873760791576</v>
      </c>
      <c r="H3496" s="18" t="str">
        <f>TCD!F3496</f>
        <v>E</v>
      </c>
      <c r="I3496" t="str">
        <f>TCD!B3496</f>
        <v>FR</v>
      </c>
      <c r="J3496" t="str">
        <f>IF(COUNTIF(Zoning!B:B,I3496)=0,"inconnu",_xlfn.XLOOKUP(I3496,Zoning!B:B,Zoning!C:C))</f>
        <v>France</v>
      </c>
      <c r="K3496">
        <f>_xlfn.XLOOKUP(F3496,'Shipment Detail'!N:N,'Shipment Detail'!AB:AB)</f>
        <v>6</v>
      </c>
      <c r="L3496">
        <f>TCD!E3496</f>
        <v>37</v>
      </c>
      <c r="M3496" t="str">
        <f>IF(J3496="France","ST",_xlfn.XLOOKUP(F3496,'Shipment Detail'!N:N,'Shipment Detail'!E:E,""))</f>
        <v>ST</v>
      </c>
      <c r="N3496">
        <f t="shared" si="169"/>
        <v>0.2</v>
      </c>
      <c r="O3496" t="str">
        <f>IF(_xlfn.XLOOKUP(F3496,'Shipment Detail'!N:N,'Shipment Detail'!BM:BM)=0,"",_xlfn.XLOOKUP(F3496,'Shipment Detail'!N:N,'Shipment Detail'!BM:BM))</f>
        <v/>
      </c>
      <c r="R3496">
        <f>IF(_xlfn.XLOOKUP(F3496,'Shipment Detail'!N:N,'Shipment Detail'!AV:AV)&gt;60,10,"")</f>
        <v>10</v>
      </c>
      <c r="T3496" s="3">
        <f>TCD!C3496</f>
        <v>16.830000000000005</v>
      </c>
    </row>
    <row r="3497" spans="1:20" x14ac:dyDescent="0.2">
      <c r="A3497" t="str">
        <f t="shared" si="167"/>
        <v>FEDEX FRANCE</v>
      </c>
      <c r="B3497" s="5">
        <f t="shared" si="168"/>
        <v>46174</v>
      </c>
      <c r="F3497" s="6">
        <f>TCD!A3497</f>
        <v>873760844448</v>
      </c>
      <c r="H3497" s="18" t="str">
        <f>TCD!F3497</f>
        <v>E</v>
      </c>
      <c r="I3497" t="str">
        <f>TCD!B3497</f>
        <v>FR</v>
      </c>
      <c r="J3497" t="str">
        <f>IF(COUNTIF(Zoning!B:B,I3497)=0,"inconnu",_xlfn.XLOOKUP(I3497,Zoning!B:B,Zoning!C:C))</f>
        <v>France</v>
      </c>
      <c r="K3497">
        <f>_xlfn.XLOOKUP(F3497,'Shipment Detail'!N:N,'Shipment Detail'!AB:AB)</f>
        <v>2</v>
      </c>
      <c r="L3497">
        <f>TCD!E3497</f>
        <v>16.600000000000001</v>
      </c>
      <c r="M3497" t="str">
        <f>IF(J3497="France","ST",_xlfn.XLOOKUP(F3497,'Shipment Detail'!N:N,'Shipment Detail'!E:E,""))</f>
        <v>ST</v>
      </c>
      <c r="N3497">
        <f t="shared" si="169"/>
        <v>0.2</v>
      </c>
      <c r="O3497" t="str">
        <f>IF(_xlfn.XLOOKUP(F3497,'Shipment Detail'!N:N,'Shipment Detail'!BM:BM)=0,"",_xlfn.XLOOKUP(F3497,'Shipment Detail'!N:N,'Shipment Detail'!BM:BM))</f>
        <v/>
      </c>
      <c r="R3497" t="str">
        <f>IF(_xlfn.XLOOKUP(F3497,'Shipment Detail'!N:N,'Shipment Detail'!AV:AV)&gt;60,10,"")</f>
        <v/>
      </c>
      <c r="T3497" s="3">
        <f>TCD!C3497</f>
        <v>10.129999999999995</v>
      </c>
    </row>
    <row r="3498" spans="1:20" x14ac:dyDescent="0.2">
      <c r="A3498" t="str">
        <f t="shared" si="167"/>
        <v>FEDEX FRANCE</v>
      </c>
      <c r="B3498" s="5">
        <f t="shared" si="168"/>
        <v>46174</v>
      </c>
      <c r="F3498" s="6">
        <f>TCD!A3498</f>
        <v>873760875079</v>
      </c>
      <c r="H3498" s="18" t="str">
        <f>TCD!F3498</f>
        <v>E</v>
      </c>
      <c r="I3498" t="str">
        <f>TCD!B3498</f>
        <v>FR</v>
      </c>
      <c r="J3498" t="str">
        <f>IF(COUNTIF(Zoning!B:B,I3498)=0,"inconnu",_xlfn.XLOOKUP(I3498,Zoning!B:B,Zoning!C:C))</f>
        <v>France</v>
      </c>
      <c r="K3498">
        <f>_xlfn.XLOOKUP(F3498,'Shipment Detail'!N:N,'Shipment Detail'!AB:AB)</f>
        <v>3</v>
      </c>
      <c r="L3498">
        <f>TCD!E3498</f>
        <v>17</v>
      </c>
      <c r="M3498" t="str">
        <f>IF(J3498="France","ST",_xlfn.XLOOKUP(F3498,'Shipment Detail'!N:N,'Shipment Detail'!E:E,""))</f>
        <v>ST</v>
      </c>
      <c r="N3498">
        <f t="shared" si="169"/>
        <v>0.2</v>
      </c>
      <c r="O3498" t="str">
        <f>IF(_xlfn.XLOOKUP(F3498,'Shipment Detail'!N:N,'Shipment Detail'!BM:BM)=0,"",_xlfn.XLOOKUP(F3498,'Shipment Detail'!N:N,'Shipment Detail'!BM:BM))</f>
        <v/>
      </c>
      <c r="R3498" t="str">
        <f>IF(_xlfn.XLOOKUP(F3498,'Shipment Detail'!N:N,'Shipment Detail'!AV:AV)&gt;60,10,"")</f>
        <v/>
      </c>
      <c r="T3498" s="3">
        <f>TCD!C3498</f>
        <v>10.129999999999995</v>
      </c>
    </row>
    <row r="3499" spans="1:20" x14ac:dyDescent="0.2">
      <c r="A3499" t="str">
        <f t="shared" si="167"/>
        <v>FEDEX FRANCE</v>
      </c>
      <c r="B3499" s="5">
        <f t="shared" si="168"/>
        <v>46174</v>
      </c>
      <c r="F3499" s="6">
        <f>TCD!A3499</f>
        <v>873760903543</v>
      </c>
      <c r="H3499" s="18" t="str">
        <f>TCD!F3499</f>
        <v>E</v>
      </c>
      <c r="I3499" t="str">
        <f>TCD!B3499</f>
        <v>FR</v>
      </c>
      <c r="J3499" t="str">
        <f>IF(COUNTIF(Zoning!B:B,I3499)=0,"inconnu",_xlfn.XLOOKUP(I3499,Zoning!B:B,Zoning!C:C))</f>
        <v>France</v>
      </c>
      <c r="K3499">
        <f>_xlfn.XLOOKUP(F3499,'Shipment Detail'!N:N,'Shipment Detail'!AB:AB)</f>
        <v>2</v>
      </c>
      <c r="L3499">
        <f>TCD!E3499</f>
        <v>13</v>
      </c>
      <c r="M3499" t="str">
        <f>IF(J3499="France","ST",_xlfn.XLOOKUP(F3499,'Shipment Detail'!N:N,'Shipment Detail'!E:E,""))</f>
        <v>ST</v>
      </c>
      <c r="N3499">
        <f t="shared" si="169"/>
        <v>0.2</v>
      </c>
      <c r="O3499" t="str">
        <f>IF(_xlfn.XLOOKUP(F3499,'Shipment Detail'!N:N,'Shipment Detail'!BM:BM)=0,"",_xlfn.XLOOKUP(F3499,'Shipment Detail'!N:N,'Shipment Detail'!BM:BM))</f>
        <v/>
      </c>
      <c r="R3499" t="str">
        <f>IF(_xlfn.XLOOKUP(F3499,'Shipment Detail'!N:N,'Shipment Detail'!AV:AV)&gt;60,10,"")</f>
        <v/>
      </c>
      <c r="T3499" s="3">
        <f>TCD!C3499</f>
        <v>8.7999999999999972</v>
      </c>
    </row>
    <row r="3500" spans="1:20" x14ac:dyDescent="0.2">
      <c r="A3500" t="str">
        <f t="shared" si="167"/>
        <v>FEDEX FRANCE</v>
      </c>
      <c r="B3500" s="5">
        <f t="shared" si="168"/>
        <v>46174</v>
      </c>
      <c r="F3500" s="6">
        <f>TCD!A3500</f>
        <v>873760938560</v>
      </c>
      <c r="H3500" s="18" t="str">
        <f>TCD!F3500</f>
        <v>E</v>
      </c>
      <c r="I3500" t="str">
        <f>TCD!B3500</f>
        <v>FR</v>
      </c>
      <c r="J3500" t="str">
        <f>IF(COUNTIF(Zoning!B:B,I3500)=0,"inconnu",_xlfn.XLOOKUP(I3500,Zoning!B:B,Zoning!C:C))</f>
        <v>France</v>
      </c>
      <c r="K3500">
        <f>_xlfn.XLOOKUP(F3500,'Shipment Detail'!N:N,'Shipment Detail'!AB:AB)</f>
        <v>6</v>
      </c>
      <c r="L3500">
        <f>TCD!E3500</f>
        <v>28.8</v>
      </c>
      <c r="M3500" t="str">
        <f>IF(J3500="France","ST",_xlfn.XLOOKUP(F3500,'Shipment Detail'!N:N,'Shipment Detail'!E:E,""))</f>
        <v>ST</v>
      </c>
      <c r="N3500">
        <f t="shared" si="169"/>
        <v>0.2</v>
      </c>
      <c r="O3500" t="str">
        <f>IF(_xlfn.XLOOKUP(F3500,'Shipment Detail'!N:N,'Shipment Detail'!BM:BM)=0,"",_xlfn.XLOOKUP(F3500,'Shipment Detail'!N:N,'Shipment Detail'!BM:BM))</f>
        <v/>
      </c>
      <c r="R3500" t="str">
        <f>IF(_xlfn.XLOOKUP(F3500,'Shipment Detail'!N:N,'Shipment Detail'!AV:AV)&gt;60,10,"")</f>
        <v/>
      </c>
      <c r="T3500" s="3">
        <f>TCD!C3500</f>
        <v>14.150000000000006</v>
      </c>
    </row>
    <row r="3501" spans="1:20" x14ac:dyDescent="0.2">
      <c r="A3501" t="str">
        <f t="shared" si="167"/>
        <v>FEDEX FRANCE</v>
      </c>
      <c r="B3501" s="5">
        <f t="shared" si="168"/>
        <v>46174</v>
      </c>
      <c r="F3501" s="6">
        <f>TCD!A3501</f>
        <v>873761003968</v>
      </c>
      <c r="H3501" s="18" t="str">
        <f>TCD!F3501</f>
        <v>E</v>
      </c>
      <c r="I3501" t="str">
        <f>TCD!B3501</f>
        <v>FR</v>
      </c>
      <c r="J3501" t="str">
        <f>IF(COUNTIF(Zoning!B:B,I3501)=0,"inconnu",_xlfn.XLOOKUP(I3501,Zoning!B:B,Zoning!C:C))</f>
        <v>France</v>
      </c>
      <c r="K3501">
        <f>_xlfn.XLOOKUP(F3501,'Shipment Detail'!N:N,'Shipment Detail'!AB:AB)</f>
        <v>8</v>
      </c>
      <c r="L3501">
        <f>TCD!E3501</f>
        <v>62.9</v>
      </c>
      <c r="M3501" t="str">
        <f>IF(J3501="France","ST",_xlfn.XLOOKUP(F3501,'Shipment Detail'!N:N,'Shipment Detail'!E:E,""))</f>
        <v>ST</v>
      </c>
      <c r="N3501">
        <f t="shared" si="169"/>
        <v>0.2</v>
      </c>
      <c r="O3501" t="str">
        <f>IF(_xlfn.XLOOKUP(F3501,'Shipment Detail'!N:N,'Shipment Detail'!BM:BM)=0,"",_xlfn.XLOOKUP(F3501,'Shipment Detail'!N:N,'Shipment Detail'!BM:BM))</f>
        <v/>
      </c>
      <c r="R3501" t="str">
        <f>IF(_xlfn.XLOOKUP(F3501,'Shipment Detail'!N:N,'Shipment Detail'!AV:AV)&gt;60,10,"")</f>
        <v/>
      </c>
      <c r="T3501" s="3">
        <f>TCD!C3501</f>
        <v>25.53</v>
      </c>
    </row>
    <row r="3502" spans="1:20" x14ac:dyDescent="0.2">
      <c r="A3502" t="str">
        <f t="shared" si="167"/>
        <v>FEDEX FRANCE</v>
      </c>
      <c r="B3502" s="5">
        <f t="shared" si="168"/>
        <v>46174</v>
      </c>
      <c r="F3502" s="6">
        <f>TCD!A3502</f>
        <v>873761063919</v>
      </c>
      <c r="H3502" s="18" t="str">
        <f>TCD!F3502</f>
        <v>E</v>
      </c>
      <c r="I3502" t="str">
        <f>TCD!B3502</f>
        <v>FR</v>
      </c>
      <c r="J3502" t="str">
        <f>IF(COUNTIF(Zoning!B:B,I3502)=0,"inconnu",_xlfn.XLOOKUP(I3502,Zoning!B:B,Zoning!C:C))</f>
        <v>France</v>
      </c>
      <c r="K3502">
        <f>_xlfn.XLOOKUP(F3502,'Shipment Detail'!N:N,'Shipment Detail'!AB:AB)</f>
        <v>5</v>
      </c>
      <c r="L3502">
        <f>TCD!E3502</f>
        <v>24.700000000000003</v>
      </c>
      <c r="M3502" t="str">
        <f>IF(J3502="France","ST",_xlfn.XLOOKUP(F3502,'Shipment Detail'!N:N,'Shipment Detail'!E:E,""))</f>
        <v>ST</v>
      </c>
      <c r="N3502">
        <f t="shared" si="169"/>
        <v>0.2</v>
      </c>
      <c r="O3502" t="str">
        <f>IF(_xlfn.XLOOKUP(F3502,'Shipment Detail'!N:N,'Shipment Detail'!BM:BM)=0,"",_xlfn.XLOOKUP(F3502,'Shipment Detail'!N:N,'Shipment Detail'!BM:BM))</f>
        <v/>
      </c>
      <c r="R3502" t="str">
        <f>IF(_xlfn.XLOOKUP(F3502,'Shipment Detail'!N:N,'Shipment Detail'!AV:AV)&gt;60,10,"")</f>
        <v/>
      </c>
      <c r="T3502" s="3">
        <f>TCD!C3502</f>
        <v>12.810000000000002</v>
      </c>
    </row>
    <row r="3503" spans="1:20" x14ac:dyDescent="0.2">
      <c r="A3503" t="str">
        <f t="shared" si="167"/>
        <v>FEDEX FRANCE</v>
      </c>
      <c r="B3503" s="5">
        <f t="shared" si="168"/>
        <v>46174</v>
      </c>
      <c r="F3503" s="6">
        <f>TCD!A3503</f>
        <v>873761129754</v>
      </c>
      <c r="H3503" s="18" t="str">
        <f>TCD!F3503</f>
        <v>E</v>
      </c>
      <c r="I3503" t="str">
        <f>TCD!B3503</f>
        <v>FR</v>
      </c>
      <c r="J3503" t="str">
        <f>IF(COUNTIF(Zoning!B:B,I3503)=0,"inconnu",_xlfn.XLOOKUP(I3503,Zoning!B:B,Zoning!C:C))</f>
        <v>France</v>
      </c>
      <c r="K3503">
        <f>_xlfn.XLOOKUP(F3503,'Shipment Detail'!N:N,'Shipment Detail'!AB:AB)</f>
        <v>4</v>
      </c>
      <c r="L3503">
        <f>TCD!E3503</f>
        <v>17.400000000000002</v>
      </c>
      <c r="M3503" t="str">
        <f>IF(J3503="France","ST",_xlfn.XLOOKUP(F3503,'Shipment Detail'!N:N,'Shipment Detail'!E:E,""))</f>
        <v>ST</v>
      </c>
      <c r="N3503">
        <f t="shared" si="169"/>
        <v>0.2</v>
      </c>
      <c r="O3503" t="str">
        <f>IF(_xlfn.XLOOKUP(F3503,'Shipment Detail'!N:N,'Shipment Detail'!BM:BM)=0,"",_xlfn.XLOOKUP(F3503,'Shipment Detail'!N:N,'Shipment Detail'!BM:BM))</f>
        <v/>
      </c>
      <c r="R3503" t="str">
        <f>IF(_xlfn.XLOOKUP(F3503,'Shipment Detail'!N:N,'Shipment Detail'!AV:AV)&gt;60,10,"")</f>
        <v/>
      </c>
      <c r="T3503" s="3">
        <f>TCD!C3503</f>
        <v>10.469999999999999</v>
      </c>
    </row>
    <row r="3504" spans="1:20" x14ac:dyDescent="0.2">
      <c r="A3504" t="str">
        <f t="shared" si="167"/>
        <v>FEDEX FRANCE</v>
      </c>
      <c r="B3504" s="5">
        <f t="shared" si="168"/>
        <v>46174</v>
      </c>
      <c r="F3504" s="6">
        <f>TCD!A3504</f>
        <v>873761166050</v>
      </c>
      <c r="H3504" s="18" t="str">
        <f>TCD!F3504</f>
        <v>E</v>
      </c>
      <c r="I3504" t="str">
        <f>TCD!B3504</f>
        <v>FR</v>
      </c>
      <c r="J3504" t="str">
        <f>IF(COUNTIF(Zoning!B:B,I3504)=0,"inconnu",_xlfn.XLOOKUP(I3504,Zoning!B:B,Zoning!C:C))</f>
        <v>France</v>
      </c>
      <c r="K3504">
        <f>_xlfn.XLOOKUP(F3504,'Shipment Detail'!N:N,'Shipment Detail'!AB:AB)</f>
        <v>2</v>
      </c>
      <c r="L3504">
        <f>TCD!E3504</f>
        <v>15.6</v>
      </c>
      <c r="M3504" t="str">
        <f>IF(J3504="France","ST",_xlfn.XLOOKUP(F3504,'Shipment Detail'!N:N,'Shipment Detail'!E:E,""))</f>
        <v>ST</v>
      </c>
      <c r="N3504">
        <f t="shared" si="169"/>
        <v>0.2</v>
      </c>
      <c r="O3504" t="str">
        <f>IF(_xlfn.XLOOKUP(F3504,'Shipment Detail'!N:N,'Shipment Detail'!BM:BM)=0,"",_xlfn.XLOOKUP(F3504,'Shipment Detail'!N:N,'Shipment Detail'!BM:BM))</f>
        <v/>
      </c>
      <c r="R3504" t="str">
        <f>IF(_xlfn.XLOOKUP(F3504,'Shipment Detail'!N:N,'Shipment Detail'!AV:AV)&gt;60,10,"")</f>
        <v/>
      </c>
      <c r="T3504" s="3">
        <f>TCD!C3504</f>
        <v>9.8000000000000007</v>
      </c>
    </row>
    <row r="3505" spans="1:20" x14ac:dyDescent="0.2">
      <c r="A3505" t="str">
        <f t="shared" si="167"/>
        <v>FEDEX FRANCE</v>
      </c>
      <c r="B3505" s="5">
        <f t="shared" si="168"/>
        <v>46174</v>
      </c>
      <c r="F3505" s="6">
        <f>TCD!A3505</f>
        <v>873761185170</v>
      </c>
      <c r="H3505" s="18" t="str">
        <f>TCD!F3505</f>
        <v>E</v>
      </c>
      <c r="I3505" t="str">
        <f>TCD!B3505</f>
        <v>FR</v>
      </c>
      <c r="J3505" t="str">
        <f>IF(COUNTIF(Zoning!B:B,I3505)=0,"inconnu",_xlfn.XLOOKUP(I3505,Zoning!B:B,Zoning!C:C))</f>
        <v>France</v>
      </c>
      <c r="K3505">
        <f>_xlfn.XLOOKUP(F3505,'Shipment Detail'!N:N,'Shipment Detail'!AB:AB)</f>
        <v>2</v>
      </c>
      <c r="L3505">
        <f>TCD!E3505</f>
        <v>15.7</v>
      </c>
      <c r="M3505" t="str">
        <f>IF(J3505="France","ST",_xlfn.XLOOKUP(F3505,'Shipment Detail'!N:N,'Shipment Detail'!E:E,""))</f>
        <v>ST</v>
      </c>
      <c r="N3505">
        <f t="shared" si="169"/>
        <v>0.2</v>
      </c>
      <c r="O3505" t="str">
        <f>IF(_xlfn.XLOOKUP(F3505,'Shipment Detail'!N:N,'Shipment Detail'!BM:BM)=0,"",_xlfn.XLOOKUP(F3505,'Shipment Detail'!N:N,'Shipment Detail'!BM:BM))</f>
        <v/>
      </c>
      <c r="R3505" t="str">
        <f>IF(_xlfn.XLOOKUP(F3505,'Shipment Detail'!N:N,'Shipment Detail'!AV:AV)&gt;60,10,"")</f>
        <v/>
      </c>
      <c r="T3505" s="3">
        <f>TCD!C3505</f>
        <v>9.8000000000000007</v>
      </c>
    </row>
    <row r="3506" spans="1:20" x14ac:dyDescent="0.2">
      <c r="A3506" t="str">
        <f t="shared" si="167"/>
        <v>FEDEX FRANCE</v>
      </c>
      <c r="B3506" s="5">
        <f t="shared" si="168"/>
        <v>46174</v>
      </c>
      <c r="F3506" s="6">
        <f>TCD!A3506</f>
        <v>873762080701</v>
      </c>
      <c r="H3506" s="18" t="str">
        <f>TCD!F3506</f>
        <v>E</v>
      </c>
      <c r="I3506" t="str">
        <f>TCD!B3506</f>
        <v>FR</v>
      </c>
      <c r="J3506" t="str">
        <f>IF(COUNTIF(Zoning!B:B,I3506)=0,"inconnu",_xlfn.XLOOKUP(I3506,Zoning!B:B,Zoning!C:C))</f>
        <v>France</v>
      </c>
      <c r="K3506">
        <f>_xlfn.XLOOKUP(F3506,'Shipment Detail'!N:N,'Shipment Detail'!AB:AB)</f>
        <v>3</v>
      </c>
      <c r="L3506">
        <f>TCD!E3506</f>
        <v>16.400000000000002</v>
      </c>
      <c r="M3506" t="str">
        <f>IF(J3506="France","ST",_xlfn.XLOOKUP(F3506,'Shipment Detail'!N:N,'Shipment Detail'!E:E,""))</f>
        <v>ST</v>
      </c>
      <c r="N3506">
        <f t="shared" si="169"/>
        <v>0.2</v>
      </c>
      <c r="O3506" t="str">
        <f>IF(_xlfn.XLOOKUP(F3506,'Shipment Detail'!N:N,'Shipment Detail'!BM:BM)=0,"",_xlfn.XLOOKUP(F3506,'Shipment Detail'!N:N,'Shipment Detail'!BM:BM))</f>
        <v/>
      </c>
      <c r="R3506" t="str">
        <f>IF(_xlfn.XLOOKUP(F3506,'Shipment Detail'!N:N,'Shipment Detail'!AV:AV)&gt;60,10,"")</f>
        <v/>
      </c>
      <c r="T3506" s="3">
        <f>TCD!C3506</f>
        <v>10.129999999999995</v>
      </c>
    </row>
    <row r="3507" spans="1:20" x14ac:dyDescent="0.2">
      <c r="A3507" t="str">
        <f t="shared" si="167"/>
        <v>FEDEX FRANCE</v>
      </c>
      <c r="B3507" s="5">
        <f t="shared" si="168"/>
        <v>46174</v>
      </c>
      <c r="F3507" s="6">
        <f>TCD!A3507</f>
        <v>873762109347</v>
      </c>
      <c r="H3507" s="18" t="str">
        <f>TCD!F3507</f>
        <v>E</v>
      </c>
      <c r="I3507" t="str">
        <f>TCD!B3507</f>
        <v>FR</v>
      </c>
      <c r="J3507" t="str">
        <f>IF(COUNTIF(Zoning!B:B,I3507)=0,"inconnu",_xlfn.XLOOKUP(I3507,Zoning!B:B,Zoning!C:C))</f>
        <v>France</v>
      </c>
      <c r="K3507">
        <f>_xlfn.XLOOKUP(F3507,'Shipment Detail'!N:N,'Shipment Detail'!AB:AB)</f>
        <v>2</v>
      </c>
      <c r="L3507">
        <f>TCD!E3507</f>
        <v>15.6</v>
      </c>
      <c r="M3507" t="str">
        <f>IF(J3507="France","ST",_xlfn.XLOOKUP(F3507,'Shipment Detail'!N:N,'Shipment Detail'!E:E,""))</f>
        <v>ST</v>
      </c>
      <c r="N3507">
        <f t="shared" si="169"/>
        <v>0.2</v>
      </c>
      <c r="O3507" t="str">
        <f>IF(_xlfn.XLOOKUP(F3507,'Shipment Detail'!N:N,'Shipment Detail'!BM:BM)=0,"",_xlfn.XLOOKUP(F3507,'Shipment Detail'!N:N,'Shipment Detail'!BM:BM))</f>
        <v/>
      </c>
      <c r="R3507" t="str">
        <f>IF(_xlfn.XLOOKUP(F3507,'Shipment Detail'!N:N,'Shipment Detail'!AV:AV)&gt;60,10,"")</f>
        <v/>
      </c>
      <c r="T3507" s="3">
        <f>TCD!C3507</f>
        <v>9.8000000000000007</v>
      </c>
    </row>
    <row r="3508" spans="1:20" x14ac:dyDescent="0.2">
      <c r="A3508" t="str">
        <f t="shared" si="167"/>
        <v>FEDEX FRANCE</v>
      </c>
      <c r="B3508" s="5">
        <f t="shared" si="168"/>
        <v>46174</v>
      </c>
      <c r="F3508" s="6">
        <f>TCD!A3508</f>
        <v>873762319593</v>
      </c>
      <c r="H3508" s="18" t="str">
        <f>TCD!F3508</f>
        <v>E</v>
      </c>
      <c r="I3508" t="str">
        <f>TCD!B3508</f>
        <v>FR</v>
      </c>
      <c r="J3508" t="str">
        <f>IF(COUNTIF(Zoning!B:B,I3508)=0,"inconnu",_xlfn.XLOOKUP(I3508,Zoning!B:B,Zoning!C:C))</f>
        <v>France</v>
      </c>
      <c r="K3508">
        <f>_xlfn.XLOOKUP(F3508,'Shipment Detail'!N:N,'Shipment Detail'!AB:AB)</f>
        <v>2</v>
      </c>
      <c r="L3508">
        <f>TCD!E3508</f>
        <v>13</v>
      </c>
      <c r="M3508" t="str">
        <f>IF(J3508="France","ST",_xlfn.XLOOKUP(F3508,'Shipment Detail'!N:N,'Shipment Detail'!E:E,""))</f>
        <v>ST</v>
      </c>
      <c r="N3508">
        <f t="shared" si="169"/>
        <v>0.2</v>
      </c>
      <c r="O3508" t="str">
        <f>IF(_xlfn.XLOOKUP(F3508,'Shipment Detail'!N:N,'Shipment Detail'!BM:BM)=0,"",_xlfn.XLOOKUP(F3508,'Shipment Detail'!N:N,'Shipment Detail'!BM:BM))</f>
        <v/>
      </c>
      <c r="R3508" t="str">
        <f>IF(_xlfn.XLOOKUP(F3508,'Shipment Detail'!N:N,'Shipment Detail'!AV:AV)&gt;60,10,"")</f>
        <v/>
      </c>
      <c r="T3508" s="3">
        <f>TCD!C3508</f>
        <v>8.7999999999999972</v>
      </c>
    </row>
    <row r="3509" spans="1:20" x14ac:dyDescent="0.2">
      <c r="A3509" t="str">
        <f t="shared" si="167"/>
        <v>FEDEX FRANCE</v>
      </c>
      <c r="B3509" s="5">
        <f t="shared" si="168"/>
        <v>46174</v>
      </c>
      <c r="F3509" s="6">
        <f>TCD!A3509</f>
        <v>873762368628</v>
      </c>
      <c r="H3509" s="18" t="str">
        <f>TCD!F3509</f>
        <v>E</v>
      </c>
      <c r="I3509" t="str">
        <f>TCD!B3509</f>
        <v>FR</v>
      </c>
      <c r="J3509" t="str">
        <f>IF(COUNTIF(Zoning!B:B,I3509)=0,"inconnu",_xlfn.XLOOKUP(I3509,Zoning!B:B,Zoning!C:C))</f>
        <v>France</v>
      </c>
      <c r="K3509">
        <f>_xlfn.XLOOKUP(F3509,'Shipment Detail'!N:N,'Shipment Detail'!AB:AB)</f>
        <v>2</v>
      </c>
      <c r="L3509">
        <f>TCD!E3509</f>
        <v>13</v>
      </c>
      <c r="M3509" t="str">
        <f>IF(J3509="France","ST",_xlfn.XLOOKUP(F3509,'Shipment Detail'!N:N,'Shipment Detail'!E:E,""))</f>
        <v>ST</v>
      </c>
      <c r="N3509">
        <f t="shared" si="169"/>
        <v>0.2</v>
      </c>
      <c r="O3509" t="str">
        <f>IF(_xlfn.XLOOKUP(F3509,'Shipment Detail'!N:N,'Shipment Detail'!BM:BM)=0,"",_xlfn.XLOOKUP(F3509,'Shipment Detail'!N:N,'Shipment Detail'!BM:BM))</f>
        <v/>
      </c>
      <c r="R3509" t="str">
        <f>IF(_xlfn.XLOOKUP(F3509,'Shipment Detail'!N:N,'Shipment Detail'!AV:AV)&gt;60,10,"")</f>
        <v/>
      </c>
      <c r="T3509" s="3">
        <f>TCD!C3509</f>
        <v>8.7999999999999972</v>
      </c>
    </row>
    <row r="3510" spans="1:20" x14ac:dyDescent="0.2">
      <c r="A3510" t="str">
        <f t="shared" si="167"/>
        <v>FEDEX FRANCE</v>
      </c>
      <c r="B3510" s="5">
        <f t="shared" si="168"/>
        <v>46174</v>
      </c>
      <c r="F3510" s="6">
        <f>TCD!A3510</f>
        <v>873762434883</v>
      </c>
      <c r="H3510" s="18" t="str">
        <f>TCD!F3510</f>
        <v>E</v>
      </c>
      <c r="I3510" t="str">
        <f>TCD!B3510</f>
        <v>FR</v>
      </c>
      <c r="J3510" t="str">
        <f>IF(COUNTIF(Zoning!B:B,I3510)=0,"inconnu",_xlfn.XLOOKUP(I3510,Zoning!B:B,Zoning!C:C))</f>
        <v>France</v>
      </c>
      <c r="K3510">
        <f>_xlfn.XLOOKUP(F3510,'Shipment Detail'!N:N,'Shipment Detail'!AB:AB)</f>
        <v>2</v>
      </c>
      <c r="L3510">
        <f>TCD!E3510</f>
        <v>14</v>
      </c>
      <c r="M3510" t="str">
        <f>IF(J3510="France","ST",_xlfn.XLOOKUP(F3510,'Shipment Detail'!N:N,'Shipment Detail'!E:E,""))</f>
        <v>ST</v>
      </c>
      <c r="N3510">
        <f t="shared" si="169"/>
        <v>0.2</v>
      </c>
      <c r="O3510" t="str">
        <f>IF(_xlfn.XLOOKUP(F3510,'Shipment Detail'!N:N,'Shipment Detail'!BM:BM)=0,"",_xlfn.XLOOKUP(F3510,'Shipment Detail'!N:N,'Shipment Detail'!BM:BM))</f>
        <v/>
      </c>
      <c r="R3510" t="str">
        <f>IF(_xlfn.XLOOKUP(F3510,'Shipment Detail'!N:N,'Shipment Detail'!AV:AV)&gt;60,10,"")</f>
        <v/>
      </c>
      <c r="T3510" s="3">
        <f>TCD!C3510</f>
        <v>9.1300000000000026</v>
      </c>
    </row>
    <row r="3511" spans="1:20" x14ac:dyDescent="0.2">
      <c r="A3511" t="str">
        <f t="shared" si="167"/>
        <v>FEDEX FRANCE</v>
      </c>
      <c r="B3511" s="5">
        <f t="shared" si="168"/>
        <v>46174</v>
      </c>
      <c r="F3511" s="6">
        <f>TCD!A3511</f>
        <v>873762506327</v>
      </c>
      <c r="H3511" s="18" t="str">
        <f>TCD!F3511</f>
        <v>E</v>
      </c>
      <c r="I3511" t="str">
        <f>TCD!B3511</f>
        <v>FR</v>
      </c>
      <c r="J3511" t="str">
        <f>IF(COUNTIF(Zoning!B:B,I3511)=0,"inconnu",_xlfn.XLOOKUP(I3511,Zoning!B:B,Zoning!C:C))</f>
        <v>France</v>
      </c>
      <c r="K3511">
        <f>_xlfn.XLOOKUP(F3511,'Shipment Detail'!N:N,'Shipment Detail'!AB:AB)</f>
        <v>7</v>
      </c>
      <c r="L3511">
        <f>TCD!E3511</f>
        <v>37</v>
      </c>
      <c r="M3511" t="str">
        <f>IF(J3511="France","ST",_xlfn.XLOOKUP(F3511,'Shipment Detail'!N:N,'Shipment Detail'!E:E,""))</f>
        <v>ST</v>
      </c>
      <c r="N3511">
        <f t="shared" si="169"/>
        <v>0.2</v>
      </c>
      <c r="O3511" t="str">
        <f>IF(_xlfn.XLOOKUP(F3511,'Shipment Detail'!N:N,'Shipment Detail'!BM:BM)=0,"",_xlfn.XLOOKUP(F3511,'Shipment Detail'!N:N,'Shipment Detail'!BM:BM))</f>
        <v/>
      </c>
      <c r="R3511" t="str">
        <f>IF(_xlfn.XLOOKUP(F3511,'Shipment Detail'!N:N,'Shipment Detail'!AV:AV)&gt;60,10,"")</f>
        <v/>
      </c>
      <c r="T3511" s="3">
        <f>TCD!C3511</f>
        <v>16.830000000000005</v>
      </c>
    </row>
    <row r="3512" spans="1:20" x14ac:dyDescent="0.2">
      <c r="A3512" t="str">
        <f t="shared" si="167"/>
        <v>FEDEX FRANCE</v>
      </c>
      <c r="B3512" s="5">
        <f t="shared" si="168"/>
        <v>46174</v>
      </c>
      <c r="F3512" s="6">
        <f>TCD!A3512</f>
        <v>873762648679</v>
      </c>
      <c r="H3512" s="18" t="str">
        <f>TCD!F3512</f>
        <v>E</v>
      </c>
      <c r="I3512" t="str">
        <f>TCD!B3512</f>
        <v>FR</v>
      </c>
      <c r="J3512" t="str">
        <f>IF(COUNTIF(Zoning!B:B,I3512)=0,"inconnu",_xlfn.XLOOKUP(I3512,Zoning!B:B,Zoning!C:C))</f>
        <v>France</v>
      </c>
      <c r="K3512">
        <f>_xlfn.XLOOKUP(F3512,'Shipment Detail'!N:N,'Shipment Detail'!AB:AB)</f>
        <v>2</v>
      </c>
      <c r="L3512">
        <f>TCD!E3512</f>
        <v>15.4</v>
      </c>
      <c r="M3512" t="str">
        <f>IF(J3512="France","ST",_xlfn.XLOOKUP(F3512,'Shipment Detail'!N:N,'Shipment Detail'!E:E,""))</f>
        <v>ST</v>
      </c>
      <c r="N3512">
        <f t="shared" si="169"/>
        <v>0.2</v>
      </c>
      <c r="O3512" t="str">
        <f>IF(_xlfn.XLOOKUP(F3512,'Shipment Detail'!N:N,'Shipment Detail'!BM:BM)=0,"",_xlfn.XLOOKUP(F3512,'Shipment Detail'!N:N,'Shipment Detail'!BM:BM))</f>
        <v/>
      </c>
      <c r="R3512" t="str">
        <f>IF(_xlfn.XLOOKUP(F3512,'Shipment Detail'!N:N,'Shipment Detail'!AV:AV)&gt;60,10,"")</f>
        <v/>
      </c>
      <c r="T3512" s="3">
        <f>TCD!C3512</f>
        <v>9.8000000000000007</v>
      </c>
    </row>
    <row r="3513" spans="1:20" x14ac:dyDescent="0.2">
      <c r="A3513" t="str">
        <f t="shared" si="167"/>
        <v>FEDEX FRANCE</v>
      </c>
      <c r="B3513" s="5">
        <f t="shared" si="168"/>
        <v>46174</v>
      </c>
      <c r="F3513" s="6">
        <f>TCD!A3513</f>
        <v>873762696409</v>
      </c>
      <c r="H3513" s="18" t="str">
        <f>TCD!F3513</f>
        <v>E</v>
      </c>
      <c r="I3513" t="str">
        <f>TCD!B3513</f>
        <v>FR</v>
      </c>
      <c r="J3513" t="str">
        <f>IF(COUNTIF(Zoning!B:B,I3513)=0,"inconnu",_xlfn.XLOOKUP(I3513,Zoning!B:B,Zoning!C:C))</f>
        <v>France</v>
      </c>
      <c r="K3513">
        <f>_xlfn.XLOOKUP(F3513,'Shipment Detail'!N:N,'Shipment Detail'!AB:AB)</f>
        <v>2</v>
      </c>
      <c r="L3513">
        <f>TCD!E3513</f>
        <v>6</v>
      </c>
      <c r="M3513" t="str">
        <f>IF(J3513="France","ST",_xlfn.XLOOKUP(F3513,'Shipment Detail'!N:N,'Shipment Detail'!E:E,""))</f>
        <v>ST</v>
      </c>
      <c r="N3513">
        <f t="shared" si="169"/>
        <v>0.2</v>
      </c>
      <c r="O3513" t="str">
        <f>IF(_xlfn.XLOOKUP(F3513,'Shipment Detail'!N:N,'Shipment Detail'!BM:BM)=0,"",_xlfn.XLOOKUP(F3513,'Shipment Detail'!N:N,'Shipment Detail'!BM:BM))</f>
        <v/>
      </c>
      <c r="R3513" t="str">
        <f>IF(_xlfn.XLOOKUP(F3513,'Shipment Detail'!N:N,'Shipment Detail'!AV:AV)&gt;60,10,"")</f>
        <v/>
      </c>
      <c r="T3513" s="3">
        <f>TCD!C3513</f>
        <v>6.4499999999999993</v>
      </c>
    </row>
    <row r="3514" spans="1:20" x14ac:dyDescent="0.2">
      <c r="A3514" t="str">
        <f t="shared" si="167"/>
        <v>FEDEX FRANCE</v>
      </c>
      <c r="B3514" s="5">
        <f t="shared" si="168"/>
        <v>46174</v>
      </c>
      <c r="F3514" s="6">
        <f>TCD!A3514</f>
        <v>873762719756</v>
      </c>
      <c r="H3514" s="18" t="str">
        <f>TCD!F3514</f>
        <v>E</v>
      </c>
      <c r="I3514" t="str">
        <f>TCD!B3514</f>
        <v>FR</v>
      </c>
      <c r="J3514" t="str">
        <f>IF(COUNTIF(Zoning!B:B,I3514)=0,"inconnu",_xlfn.XLOOKUP(I3514,Zoning!B:B,Zoning!C:C))</f>
        <v>France</v>
      </c>
      <c r="K3514">
        <f>_xlfn.XLOOKUP(F3514,'Shipment Detail'!N:N,'Shipment Detail'!AB:AB)</f>
        <v>4</v>
      </c>
      <c r="L3514">
        <f>TCD!E3514</f>
        <v>29</v>
      </c>
      <c r="M3514" t="str">
        <f>IF(J3514="France","ST",_xlfn.XLOOKUP(F3514,'Shipment Detail'!N:N,'Shipment Detail'!E:E,""))</f>
        <v>ST</v>
      </c>
      <c r="N3514">
        <f t="shared" si="169"/>
        <v>0.2</v>
      </c>
      <c r="O3514" t="str">
        <f>IF(_xlfn.XLOOKUP(F3514,'Shipment Detail'!N:N,'Shipment Detail'!BM:BM)=0,"",_xlfn.XLOOKUP(F3514,'Shipment Detail'!N:N,'Shipment Detail'!BM:BM))</f>
        <v/>
      </c>
      <c r="R3514" t="str">
        <f>IF(_xlfn.XLOOKUP(F3514,'Shipment Detail'!N:N,'Shipment Detail'!AV:AV)&gt;60,10,"")</f>
        <v/>
      </c>
      <c r="T3514" s="3">
        <f>TCD!C3514</f>
        <v>14.150000000000006</v>
      </c>
    </row>
    <row r="3515" spans="1:20" x14ac:dyDescent="0.2">
      <c r="A3515" t="str">
        <f t="shared" si="167"/>
        <v>FEDEX FRANCE</v>
      </c>
      <c r="B3515" s="5">
        <f t="shared" si="168"/>
        <v>46174</v>
      </c>
      <c r="F3515" s="6">
        <f>TCD!A3515</f>
        <v>873762767357</v>
      </c>
      <c r="H3515" s="18" t="str">
        <f>TCD!F3515</f>
        <v>E</v>
      </c>
      <c r="I3515" t="str">
        <f>TCD!B3515</f>
        <v>FR</v>
      </c>
      <c r="J3515" t="str">
        <f>IF(COUNTIF(Zoning!B:B,I3515)=0,"inconnu",_xlfn.XLOOKUP(I3515,Zoning!B:B,Zoning!C:C))</f>
        <v>France</v>
      </c>
      <c r="K3515">
        <f>_xlfn.XLOOKUP(F3515,'Shipment Detail'!N:N,'Shipment Detail'!AB:AB)</f>
        <v>8</v>
      </c>
      <c r="L3515">
        <f>TCD!E3515</f>
        <v>56.6</v>
      </c>
      <c r="M3515" t="str">
        <f>IF(J3515="France","ST",_xlfn.XLOOKUP(F3515,'Shipment Detail'!N:N,'Shipment Detail'!E:E,""))</f>
        <v>ST</v>
      </c>
      <c r="N3515">
        <f t="shared" si="169"/>
        <v>0.2</v>
      </c>
      <c r="O3515" t="str">
        <f>IF(_xlfn.XLOOKUP(F3515,'Shipment Detail'!N:N,'Shipment Detail'!BM:BM)=0,"",_xlfn.XLOOKUP(F3515,'Shipment Detail'!N:N,'Shipment Detail'!BM:BM))</f>
        <v/>
      </c>
      <c r="R3515" t="str">
        <f>IF(_xlfn.XLOOKUP(F3515,'Shipment Detail'!N:N,'Shipment Detail'!AV:AV)&gt;60,10,"")</f>
        <v/>
      </c>
      <c r="T3515" s="3">
        <f>TCD!C3515</f>
        <v>23.52000000000001</v>
      </c>
    </row>
    <row r="3516" spans="1:20" x14ac:dyDescent="0.2">
      <c r="A3516" t="str">
        <f t="shared" si="167"/>
        <v>FEDEX FRANCE</v>
      </c>
      <c r="B3516" s="5">
        <f t="shared" si="168"/>
        <v>46174</v>
      </c>
      <c r="F3516" s="6">
        <f>TCD!A3516</f>
        <v>873762945690</v>
      </c>
      <c r="H3516" s="18" t="str">
        <f>TCD!F3516</f>
        <v>E</v>
      </c>
      <c r="I3516" t="str">
        <f>TCD!B3516</f>
        <v>FR</v>
      </c>
      <c r="J3516" t="str">
        <f>IF(COUNTIF(Zoning!B:B,I3516)=0,"inconnu",_xlfn.XLOOKUP(I3516,Zoning!B:B,Zoning!C:C))</f>
        <v>France</v>
      </c>
      <c r="K3516">
        <f>_xlfn.XLOOKUP(F3516,'Shipment Detail'!N:N,'Shipment Detail'!AB:AB)</f>
        <v>4</v>
      </c>
      <c r="L3516">
        <f>TCD!E3516</f>
        <v>29.200000000000003</v>
      </c>
      <c r="M3516" t="str">
        <f>IF(J3516="France","ST",_xlfn.XLOOKUP(F3516,'Shipment Detail'!N:N,'Shipment Detail'!E:E,""))</f>
        <v>ST</v>
      </c>
      <c r="N3516">
        <f t="shared" si="169"/>
        <v>0.2</v>
      </c>
      <c r="O3516" t="str">
        <f>IF(_xlfn.XLOOKUP(F3516,'Shipment Detail'!N:N,'Shipment Detail'!BM:BM)=0,"",_xlfn.XLOOKUP(F3516,'Shipment Detail'!N:N,'Shipment Detail'!BM:BM))</f>
        <v/>
      </c>
      <c r="R3516" t="str">
        <f>IF(_xlfn.XLOOKUP(F3516,'Shipment Detail'!N:N,'Shipment Detail'!AV:AV)&gt;60,10,"")</f>
        <v/>
      </c>
      <c r="T3516" s="3">
        <f>TCD!C3516</f>
        <v>14.480000000000004</v>
      </c>
    </row>
    <row r="3517" spans="1:20" x14ac:dyDescent="0.2">
      <c r="A3517" t="str">
        <f t="shared" si="167"/>
        <v>FEDEX FRANCE</v>
      </c>
      <c r="B3517" s="5">
        <f t="shared" si="168"/>
        <v>46174</v>
      </c>
      <c r="F3517" s="6">
        <f>TCD!A3517</f>
        <v>873763216028</v>
      </c>
      <c r="H3517" s="18" t="str">
        <f>TCD!F3517</f>
        <v>E</v>
      </c>
      <c r="I3517" t="str">
        <f>TCD!B3517</f>
        <v>FR</v>
      </c>
      <c r="J3517" t="str">
        <f>IF(COUNTIF(Zoning!B:B,I3517)=0,"inconnu",_xlfn.XLOOKUP(I3517,Zoning!B:B,Zoning!C:C))</f>
        <v>France</v>
      </c>
      <c r="K3517">
        <f>_xlfn.XLOOKUP(F3517,'Shipment Detail'!N:N,'Shipment Detail'!AB:AB)</f>
        <v>2</v>
      </c>
      <c r="L3517">
        <f>TCD!E3517</f>
        <v>14</v>
      </c>
      <c r="M3517" t="str">
        <f>IF(J3517="France","ST",_xlfn.XLOOKUP(F3517,'Shipment Detail'!N:N,'Shipment Detail'!E:E,""))</f>
        <v>ST</v>
      </c>
      <c r="N3517">
        <f t="shared" si="169"/>
        <v>0.2</v>
      </c>
      <c r="O3517" t="str">
        <f>IF(_xlfn.XLOOKUP(F3517,'Shipment Detail'!N:N,'Shipment Detail'!BM:BM)=0,"",_xlfn.XLOOKUP(F3517,'Shipment Detail'!N:N,'Shipment Detail'!BM:BM))</f>
        <v/>
      </c>
      <c r="R3517" t="str">
        <f>IF(_xlfn.XLOOKUP(F3517,'Shipment Detail'!N:N,'Shipment Detail'!AV:AV)&gt;60,10,"")</f>
        <v/>
      </c>
      <c r="T3517" s="3">
        <f>TCD!C3517</f>
        <v>9.1300000000000026</v>
      </c>
    </row>
    <row r="3518" spans="1:20" x14ac:dyDescent="0.2">
      <c r="A3518" t="str">
        <f t="shared" si="167"/>
        <v>FEDEX FRANCE</v>
      </c>
      <c r="B3518" s="5">
        <f t="shared" si="168"/>
        <v>46174</v>
      </c>
      <c r="F3518" s="6">
        <f>TCD!A3518</f>
        <v>873763729970</v>
      </c>
      <c r="H3518" s="18" t="str">
        <f>TCD!F3518</f>
        <v>E</v>
      </c>
      <c r="I3518" t="str">
        <f>TCD!B3518</f>
        <v>FR</v>
      </c>
      <c r="J3518" t="str">
        <f>IF(COUNTIF(Zoning!B:B,I3518)=0,"inconnu",_xlfn.XLOOKUP(I3518,Zoning!B:B,Zoning!C:C))</f>
        <v>France</v>
      </c>
      <c r="K3518">
        <f>_xlfn.XLOOKUP(F3518,'Shipment Detail'!N:N,'Shipment Detail'!AB:AB)</f>
        <v>19</v>
      </c>
      <c r="L3518">
        <f>TCD!E3518</f>
        <v>146.19999999999999</v>
      </c>
      <c r="M3518" t="str">
        <f>IF(J3518="France","ST",_xlfn.XLOOKUP(F3518,'Shipment Detail'!N:N,'Shipment Detail'!E:E,""))</f>
        <v>ST</v>
      </c>
      <c r="N3518">
        <f t="shared" si="169"/>
        <v>0.2</v>
      </c>
      <c r="O3518" t="str">
        <f>IF(_xlfn.XLOOKUP(F3518,'Shipment Detail'!N:N,'Shipment Detail'!BM:BM)=0,"",_xlfn.XLOOKUP(F3518,'Shipment Detail'!N:N,'Shipment Detail'!BM:BM))</f>
        <v/>
      </c>
      <c r="R3518" t="str">
        <f>IF(_xlfn.XLOOKUP(F3518,'Shipment Detail'!N:N,'Shipment Detail'!AV:AV)&gt;60,10,"")</f>
        <v/>
      </c>
      <c r="T3518" s="3">
        <f>TCD!C3518</f>
        <v>59.730000000000018</v>
      </c>
    </row>
    <row r="3519" spans="1:20" x14ac:dyDescent="0.2">
      <c r="A3519" t="str">
        <f t="shared" si="167"/>
        <v>FEDEX FRANCE</v>
      </c>
      <c r="B3519" s="5">
        <f t="shared" si="168"/>
        <v>46174</v>
      </c>
      <c r="F3519" s="6">
        <f>TCD!A3519</f>
        <v>873764398050</v>
      </c>
      <c r="H3519" s="18" t="str">
        <f>TCD!F3519</f>
        <v>E</v>
      </c>
      <c r="I3519" t="str">
        <f>TCD!B3519</f>
        <v>FR</v>
      </c>
      <c r="J3519" t="str">
        <f>IF(COUNTIF(Zoning!B:B,I3519)=0,"inconnu",_xlfn.XLOOKUP(I3519,Zoning!B:B,Zoning!C:C))</f>
        <v>France</v>
      </c>
      <c r="K3519">
        <f>_xlfn.XLOOKUP(F3519,'Shipment Detail'!N:N,'Shipment Detail'!AB:AB)</f>
        <v>3</v>
      </c>
      <c r="L3519">
        <f>TCD!E3519</f>
        <v>16</v>
      </c>
      <c r="M3519" t="str">
        <f>IF(J3519="France","ST",_xlfn.XLOOKUP(F3519,'Shipment Detail'!N:N,'Shipment Detail'!E:E,""))</f>
        <v>ST</v>
      </c>
      <c r="N3519">
        <f t="shared" si="169"/>
        <v>0.2</v>
      </c>
      <c r="O3519" t="str">
        <f>IF(_xlfn.XLOOKUP(F3519,'Shipment Detail'!N:N,'Shipment Detail'!BM:BM)=0,"",_xlfn.XLOOKUP(F3519,'Shipment Detail'!N:N,'Shipment Detail'!BM:BM))</f>
        <v/>
      </c>
      <c r="R3519" t="str">
        <f>IF(_xlfn.XLOOKUP(F3519,'Shipment Detail'!N:N,'Shipment Detail'!AV:AV)&gt;60,10,"")</f>
        <v/>
      </c>
      <c r="T3519" s="3">
        <f>TCD!C3519</f>
        <v>9.8000000000000007</v>
      </c>
    </row>
    <row r="3520" spans="1:20" x14ac:dyDescent="0.2">
      <c r="A3520" t="str">
        <f t="shared" si="167"/>
        <v>FEDEX FRANCE</v>
      </c>
      <c r="B3520" s="5">
        <f t="shared" si="168"/>
        <v>46174</v>
      </c>
      <c r="F3520" s="6">
        <f>TCD!A3520</f>
        <v>873764495340</v>
      </c>
      <c r="H3520" s="18" t="str">
        <f>TCD!F3520</f>
        <v>E</v>
      </c>
      <c r="I3520" t="str">
        <f>TCD!B3520</f>
        <v>FR</v>
      </c>
      <c r="J3520" t="str">
        <f>IF(COUNTIF(Zoning!B:B,I3520)=0,"inconnu",_xlfn.XLOOKUP(I3520,Zoning!B:B,Zoning!C:C))</f>
        <v>France</v>
      </c>
      <c r="K3520">
        <f>_xlfn.XLOOKUP(F3520,'Shipment Detail'!N:N,'Shipment Detail'!AB:AB)</f>
        <v>8</v>
      </c>
      <c r="L3520">
        <f>TCD!E3520</f>
        <v>48.300000000000004</v>
      </c>
      <c r="M3520" t="str">
        <f>IF(J3520="France","ST",_xlfn.XLOOKUP(F3520,'Shipment Detail'!N:N,'Shipment Detail'!E:E,""))</f>
        <v>ST</v>
      </c>
      <c r="N3520">
        <f t="shared" si="169"/>
        <v>0.2</v>
      </c>
      <c r="O3520" t="str">
        <f>IF(_xlfn.XLOOKUP(F3520,'Shipment Detail'!N:N,'Shipment Detail'!BM:BM)=0,"",_xlfn.XLOOKUP(F3520,'Shipment Detail'!N:N,'Shipment Detail'!BM:BM))</f>
        <v/>
      </c>
      <c r="R3520" t="str">
        <f>IF(_xlfn.XLOOKUP(F3520,'Shipment Detail'!N:N,'Shipment Detail'!AV:AV)&gt;60,10,"")</f>
        <v/>
      </c>
      <c r="T3520" s="3">
        <f>TCD!C3520</f>
        <v>20.840000000000003</v>
      </c>
    </row>
    <row r="3521" spans="1:20" x14ac:dyDescent="0.2">
      <c r="A3521" t="str">
        <f t="shared" si="167"/>
        <v>FEDEX FRANCE</v>
      </c>
      <c r="B3521" s="5">
        <f t="shared" si="168"/>
        <v>46174</v>
      </c>
      <c r="F3521" s="6">
        <f>TCD!A3521</f>
        <v>873764592778</v>
      </c>
      <c r="H3521" s="18" t="str">
        <f>TCD!F3521</f>
        <v>E</v>
      </c>
      <c r="I3521" t="str">
        <f>TCD!B3521</f>
        <v>FR</v>
      </c>
      <c r="J3521" t="str">
        <f>IF(COUNTIF(Zoning!B:B,I3521)=0,"inconnu",_xlfn.XLOOKUP(I3521,Zoning!B:B,Zoning!C:C))</f>
        <v>France</v>
      </c>
      <c r="K3521">
        <f>_xlfn.XLOOKUP(F3521,'Shipment Detail'!N:N,'Shipment Detail'!AB:AB)</f>
        <v>5</v>
      </c>
      <c r="L3521">
        <f>TCD!E3521</f>
        <v>33.700000000000003</v>
      </c>
      <c r="M3521" t="str">
        <f>IF(J3521="France","ST",_xlfn.XLOOKUP(F3521,'Shipment Detail'!N:N,'Shipment Detail'!E:E,""))</f>
        <v>ST</v>
      </c>
      <c r="N3521">
        <f t="shared" si="169"/>
        <v>0.2</v>
      </c>
      <c r="O3521" t="str">
        <f>IF(_xlfn.XLOOKUP(F3521,'Shipment Detail'!N:N,'Shipment Detail'!BM:BM)=0,"",_xlfn.XLOOKUP(F3521,'Shipment Detail'!N:N,'Shipment Detail'!BM:BM))</f>
        <v/>
      </c>
      <c r="R3521" t="str">
        <f>IF(_xlfn.XLOOKUP(F3521,'Shipment Detail'!N:N,'Shipment Detail'!AV:AV)&gt;60,10,"")</f>
        <v/>
      </c>
      <c r="T3521" s="3">
        <f>TCD!C3521</f>
        <v>15.830000000000005</v>
      </c>
    </row>
    <row r="3522" spans="1:20" x14ac:dyDescent="0.2">
      <c r="A3522" t="str">
        <f t="shared" si="167"/>
        <v>FEDEX FRANCE</v>
      </c>
      <c r="B3522" s="5">
        <f t="shared" si="168"/>
        <v>46174</v>
      </c>
      <c r="F3522" s="6">
        <f>TCD!A3522</f>
        <v>873765562186</v>
      </c>
      <c r="H3522" s="18" t="str">
        <f>TCD!F3522</f>
        <v>E</v>
      </c>
      <c r="I3522" t="str">
        <f>TCD!B3522</f>
        <v>FR</v>
      </c>
      <c r="J3522" t="str">
        <f>IF(COUNTIF(Zoning!B:B,I3522)=0,"inconnu",_xlfn.XLOOKUP(I3522,Zoning!B:B,Zoning!C:C))</f>
        <v>France</v>
      </c>
      <c r="K3522">
        <f>_xlfn.XLOOKUP(F3522,'Shipment Detail'!N:N,'Shipment Detail'!AB:AB)</f>
        <v>2</v>
      </c>
      <c r="L3522">
        <f>TCD!E3522</f>
        <v>15.4</v>
      </c>
      <c r="M3522" t="str">
        <f>IF(J3522="France","ST",_xlfn.XLOOKUP(F3522,'Shipment Detail'!N:N,'Shipment Detail'!E:E,""))</f>
        <v>ST</v>
      </c>
      <c r="N3522">
        <f t="shared" si="169"/>
        <v>0.2</v>
      </c>
      <c r="O3522" t="str">
        <f>IF(_xlfn.XLOOKUP(F3522,'Shipment Detail'!N:N,'Shipment Detail'!BM:BM)=0,"",_xlfn.XLOOKUP(F3522,'Shipment Detail'!N:N,'Shipment Detail'!BM:BM))</f>
        <v/>
      </c>
      <c r="R3522" t="str">
        <f>IF(_xlfn.XLOOKUP(F3522,'Shipment Detail'!N:N,'Shipment Detail'!AV:AV)&gt;60,10,"")</f>
        <v/>
      </c>
      <c r="T3522" s="3">
        <f>TCD!C3522</f>
        <v>9.8000000000000007</v>
      </c>
    </row>
    <row r="3523" spans="1:20" x14ac:dyDescent="0.2">
      <c r="A3523" t="str">
        <f t="shared" si="167"/>
        <v>FEDEX FRANCE</v>
      </c>
      <c r="B3523" s="5">
        <f t="shared" si="168"/>
        <v>46174</v>
      </c>
      <c r="F3523" s="6">
        <f>TCD!A3523</f>
        <v>873765600489</v>
      </c>
      <c r="H3523" s="18" t="str">
        <f>TCD!F3523</f>
        <v>E</v>
      </c>
      <c r="I3523" t="str">
        <f>TCD!B3523</f>
        <v>FR</v>
      </c>
      <c r="J3523" t="str">
        <f>IF(COUNTIF(Zoning!B:B,I3523)=0,"inconnu",_xlfn.XLOOKUP(I3523,Zoning!B:B,Zoning!C:C))</f>
        <v>France</v>
      </c>
      <c r="K3523">
        <f>_xlfn.XLOOKUP(F3523,'Shipment Detail'!N:N,'Shipment Detail'!AB:AB)</f>
        <v>6</v>
      </c>
      <c r="L3523">
        <f>TCD!E3523</f>
        <v>41.4</v>
      </c>
      <c r="M3523" t="str">
        <f>IF(J3523="France","ST",_xlfn.XLOOKUP(F3523,'Shipment Detail'!N:N,'Shipment Detail'!E:E,""))</f>
        <v>ST</v>
      </c>
      <c r="N3523">
        <f t="shared" si="169"/>
        <v>0.2</v>
      </c>
      <c r="O3523" t="str">
        <f>IF(_xlfn.XLOOKUP(F3523,'Shipment Detail'!N:N,'Shipment Detail'!BM:BM)=0,"",_xlfn.XLOOKUP(F3523,'Shipment Detail'!N:N,'Shipment Detail'!BM:BM))</f>
        <v/>
      </c>
      <c r="R3523" t="str">
        <f>IF(_xlfn.XLOOKUP(F3523,'Shipment Detail'!N:N,'Shipment Detail'!AV:AV)&gt;60,10,"")</f>
        <v/>
      </c>
      <c r="T3523" s="3">
        <f>TCD!C3523</f>
        <v>18.500000000000007</v>
      </c>
    </row>
    <row r="3524" spans="1:20" x14ac:dyDescent="0.2">
      <c r="A3524" t="str">
        <f t="shared" si="167"/>
        <v>FEDEX FRANCE</v>
      </c>
      <c r="B3524" s="5">
        <f t="shared" si="168"/>
        <v>46174</v>
      </c>
      <c r="F3524" s="6">
        <f>TCD!A3524</f>
        <v>873765966881</v>
      </c>
      <c r="H3524" s="18" t="str">
        <f>TCD!F3524</f>
        <v>E</v>
      </c>
      <c r="I3524" t="str">
        <f>TCD!B3524</f>
        <v>FR</v>
      </c>
      <c r="J3524" t="str">
        <f>IF(COUNTIF(Zoning!B:B,I3524)=0,"inconnu",_xlfn.XLOOKUP(I3524,Zoning!B:B,Zoning!C:C))</f>
        <v>France</v>
      </c>
      <c r="K3524">
        <f>_xlfn.XLOOKUP(F3524,'Shipment Detail'!N:N,'Shipment Detail'!AB:AB)</f>
        <v>9</v>
      </c>
      <c r="L3524">
        <f>TCD!E3524</f>
        <v>43</v>
      </c>
      <c r="M3524" t="str">
        <f>IF(J3524="France","ST",_xlfn.XLOOKUP(F3524,'Shipment Detail'!N:N,'Shipment Detail'!E:E,""))</f>
        <v>ST</v>
      </c>
      <c r="N3524">
        <f t="shared" si="169"/>
        <v>0.2</v>
      </c>
      <c r="O3524" t="str">
        <f>IF(_xlfn.XLOOKUP(F3524,'Shipment Detail'!N:N,'Shipment Detail'!BM:BM)=0,"",_xlfn.XLOOKUP(F3524,'Shipment Detail'!N:N,'Shipment Detail'!BM:BM))</f>
        <v/>
      </c>
      <c r="R3524" t="str">
        <f>IF(_xlfn.XLOOKUP(F3524,'Shipment Detail'!N:N,'Shipment Detail'!AV:AV)&gt;60,10,"")</f>
        <v/>
      </c>
      <c r="T3524" s="3">
        <f>TCD!C3524</f>
        <v>18.829999999999998</v>
      </c>
    </row>
    <row r="3525" spans="1:20" x14ac:dyDescent="0.2">
      <c r="A3525" t="str">
        <f t="shared" si="167"/>
        <v>FEDEX FRANCE</v>
      </c>
      <c r="B3525" s="5">
        <f t="shared" si="168"/>
        <v>46174</v>
      </c>
      <c r="F3525" s="6">
        <f>TCD!A3525</f>
        <v>873766163041</v>
      </c>
      <c r="H3525" s="18" t="str">
        <f>TCD!F3525</f>
        <v>E</v>
      </c>
      <c r="I3525" t="str">
        <f>TCD!B3525</f>
        <v>FR</v>
      </c>
      <c r="J3525" t="str">
        <f>IF(COUNTIF(Zoning!B:B,I3525)=0,"inconnu",_xlfn.XLOOKUP(I3525,Zoning!B:B,Zoning!C:C))</f>
        <v>France</v>
      </c>
      <c r="K3525">
        <f>_xlfn.XLOOKUP(F3525,'Shipment Detail'!N:N,'Shipment Detail'!AB:AB)</f>
        <v>2</v>
      </c>
      <c r="L3525">
        <f>TCD!E3525</f>
        <v>17</v>
      </c>
      <c r="M3525" t="str">
        <f>IF(J3525="France","ST",_xlfn.XLOOKUP(F3525,'Shipment Detail'!N:N,'Shipment Detail'!E:E,""))</f>
        <v>ST</v>
      </c>
      <c r="N3525">
        <f t="shared" si="169"/>
        <v>0.2</v>
      </c>
      <c r="O3525" t="str">
        <f>IF(_xlfn.XLOOKUP(F3525,'Shipment Detail'!N:N,'Shipment Detail'!BM:BM)=0,"",_xlfn.XLOOKUP(F3525,'Shipment Detail'!N:N,'Shipment Detail'!BM:BM))</f>
        <v/>
      </c>
      <c r="R3525" t="str">
        <f>IF(_xlfn.XLOOKUP(F3525,'Shipment Detail'!N:N,'Shipment Detail'!AV:AV)&gt;60,10,"")</f>
        <v/>
      </c>
      <c r="T3525" s="3">
        <f>TCD!C3525</f>
        <v>10.129999999999995</v>
      </c>
    </row>
    <row r="3526" spans="1:20" x14ac:dyDescent="0.2">
      <c r="A3526" t="str">
        <f t="shared" si="167"/>
        <v>FEDEX FRANCE</v>
      </c>
      <c r="B3526" s="5">
        <f t="shared" si="168"/>
        <v>46174</v>
      </c>
      <c r="F3526" s="6">
        <f>TCD!A3526</f>
        <v>873766229623</v>
      </c>
      <c r="H3526" s="18" t="str">
        <f>TCD!F3526</f>
        <v>E</v>
      </c>
      <c r="I3526" t="str">
        <f>TCD!B3526</f>
        <v>FR</v>
      </c>
      <c r="J3526" t="str">
        <f>IF(COUNTIF(Zoning!B:B,I3526)=0,"inconnu",_xlfn.XLOOKUP(I3526,Zoning!B:B,Zoning!C:C))</f>
        <v>France</v>
      </c>
      <c r="K3526">
        <f>_xlfn.XLOOKUP(F3526,'Shipment Detail'!N:N,'Shipment Detail'!AB:AB)</f>
        <v>7</v>
      </c>
      <c r="L3526">
        <f>TCD!E3526</f>
        <v>47.4</v>
      </c>
      <c r="M3526" t="str">
        <f>IF(J3526="France","ST",_xlfn.XLOOKUP(F3526,'Shipment Detail'!N:N,'Shipment Detail'!E:E,""))</f>
        <v>ST</v>
      </c>
      <c r="N3526">
        <f t="shared" si="169"/>
        <v>0.2</v>
      </c>
      <c r="O3526" t="str">
        <f>IF(_xlfn.XLOOKUP(F3526,'Shipment Detail'!N:N,'Shipment Detail'!BM:BM)=0,"",_xlfn.XLOOKUP(F3526,'Shipment Detail'!N:N,'Shipment Detail'!BM:BM))</f>
        <v/>
      </c>
      <c r="R3526" t="str">
        <f>IF(_xlfn.XLOOKUP(F3526,'Shipment Detail'!N:N,'Shipment Detail'!AV:AV)&gt;60,10,"")</f>
        <v/>
      </c>
      <c r="T3526" s="3">
        <f>TCD!C3526</f>
        <v>20.509999999999991</v>
      </c>
    </row>
    <row r="3527" spans="1:20" x14ac:dyDescent="0.2">
      <c r="A3527" t="str">
        <f t="shared" si="167"/>
        <v>FEDEX FRANCE</v>
      </c>
      <c r="B3527" s="5">
        <f t="shared" si="168"/>
        <v>46174</v>
      </c>
      <c r="F3527" s="6">
        <f>TCD!A3527</f>
        <v>873766601584</v>
      </c>
      <c r="H3527" s="18" t="str">
        <f>TCD!F3527</f>
        <v>E</v>
      </c>
      <c r="I3527" t="str">
        <f>TCD!B3527</f>
        <v>FR</v>
      </c>
      <c r="J3527" t="str">
        <f>IF(COUNTIF(Zoning!B:B,I3527)=0,"inconnu",_xlfn.XLOOKUP(I3527,Zoning!B:B,Zoning!C:C))</f>
        <v>France</v>
      </c>
      <c r="K3527">
        <f>_xlfn.XLOOKUP(F3527,'Shipment Detail'!N:N,'Shipment Detail'!AB:AB)</f>
        <v>3</v>
      </c>
      <c r="L3527">
        <f>TCD!E3527</f>
        <v>19.700000000000003</v>
      </c>
      <c r="M3527" t="str">
        <f>IF(J3527="France","ST",_xlfn.XLOOKUP(F3527,'Shipment Detail'!N:N,'Shipment Detail'!E:E,""))</f>
        <v>ST</v>
      </c>
      <c r="N3527">
        <f t="shared" si="169"/>
        <v>0.2</v>
      </c>
      <c r="O3527" t="str">
        <f>IF(_xlfn.XLOOKUP(F3527,'Shipment Detail'!N:N,'Shipment Detail'!BM:BM)=0,"",_xlfn.XLOOKUP(F3527,'Shipment Detail'!N:N,'Shipment Detail'!BM:BM))</f>
        <v/>
      </c>
      <c r="R3527" t="str">
        <f>IF(_xlfn.XLOOKUP(F3527,'Shipment Detail'!N:N,'Shipment Detail'!AV:AV)&gt;60,10,"")</f>
        <v/>
      </c>
      <c r="T3527" s="3">
        <f>TCD!C3527</f>
        <v>11.14</v>
      </c>
    </row>
    <row r="3528" spans="1:20" x14ac:dyDescent="0.2">
      <c r="A3528" t="str">
        <f t="shared" si="167"/>
        <v>FEDEX FRANCE</v>
      </c>
      <c r="B3528" s="5">
        <f t="shared" si="168"/>
        <v>46174</v>
      </c>
      <c r="F3528" s="6">
        <f>TCD!A3528</f>
        <v>873766926071</v>
      </c>
      <c r="H3528" s="18" t="str">
        <f>TCD!F3528</f>
        <v>E</v>
      </c>
      <c r="I3528" t="str">
        <f>TCD!B3528</f>
        <v>FR</v>
      </c>
      <c r="J3528" t="str">
        <f>IF(COUNTIF(Zoning!B:B,I3528)=0,"inconnu",_xlfn.XLOOKUP(I3528,Zoning!B:B,Zoning!C:C))</f>
        <v>France</v>
      </c>
      <c r="K3528">
        <f>_xlfn.XLOOKUP(F3528,'Shipment Detail'!N:N,'Shipment Detail'!AB:AB)</f>
        <v>5</v>
      </c>
      <c r="L3528">
        <f>TCD!E3528</f>
        <v>20.400000000000002</v>
      </c>
      <c r="M3528" t="str">
        <f>IF(J3528="France","ST",_xlfn.XLOOKUP(F3528,'Shipment Detail'!N:N,'Shipment Detail'!E:E,""))</f>
        <v>ST</v>
      </c>
      <c r="N3528">
        <f t="shared" si="169"/>
        <v>0.2</v>
      </c>
      <c r="O3528" t="str">
        <f>IF(_xlfn.XLOOKUP(F3528,'Shipment Detail'!N:N,'Shipment Detail'!BM:BM)=0,"",_xlfn.XLOOKUP(F3528,'Shipment Detail'!N:N,'Shipment Detail'!BM:BM))</f>
        <v/>
      </c>
      <c r="R3528" t="str">
        <f>IF(_xlfn.XLOOKUP(F3528,'Shipment Detail'!N:N,'Shipment Detail'!AV:AV)&gt;60,10,"")</f>
        <v/>
      </c>
      <c r="T3528" s="3">
        <f>TCD!C3528</f>
        <v>11.469999999999999</v>
      </c>
    </row>
    <row r="3529" spans="1:20" x14ac:dyDescent="0.2">
      <c r="A3529" t="str">
        <f t="shared" si="167"/>
        <v>FEDEX FRANCE</v>
      </c>
      <c r="B3529" s="5">
        <f t="shared" si="168"/>
        <v>46174</v>
      </c>
      <c r="F3529" s="6">
        <f>TCD!A3529</f>
        <v>873767395082</v>
      </c>
      <c r="H3529" s="18" t="str">
        <f>TCD!F3529</f>
        <v>E</v>
      </c>
      <c r="I3529" t="str">
        <f>TCD!B3529</f>
        <v>FR</v>
      </c>
      <c r="J3529" t="str">
        <f>IF(COUNTIF(Zoning!B:B,I3529)=0,"inconnu",_xlfn.XLOOKUP(I3529,Zoning!B:B,Zoning!C:C))</f>
        <v>France</v>
      </c>
      <c r="K3529">
        <f>_xlfn.XLOOKUP(F3529,'Shipment Detail'!N:N,'Shipment Detail'!AB:AB)</f>
        <v>2</v>
      </c>
      <c r="L3529">
        <f>TCD!E3529</f>
        <v>14</v>
      </c>
      <c r="M3529" t="str">
        <f>IF(J3529="France","ST",_xlfn.XLOOKUP(F3529,'Shipment Detail'!N:N,'Shipment Detail'!E:E,""))</f>
        <v>ST</v>
      </c>
      <c r="N3529">
        <f t="shared" si="169"/>
        <v>0.2</v>
      </c>
      <c r="O3529" t="str">
        <f>IF(_xlfn.XLOOKUP(F3529,'Shipment Detail'!N:N,'Shipment Detail'!BM:BM)=0,"",_xlfn.XLOOKUP(F3529,'Shipment Detail'!N:N,'Shipment Detail'!BM:BM))</f>
        <v/>
      </c>
      <c r="R3529" t="str">
        <f>IF(_xlfn.XLOOKUP(F3529,'Shipment Detail'!N:N,'Shipment Detail'!AV:AV)&gt;60,10,"")</f>
        <v/>
      </c>
      <c r="T3529" s="3">
        <f>TCD!C3529</f>
        <v>9.1300000000000026</v>
      </c>
    </row>
    <row r="3530" spans="1:20" x14ac:dyDescent="0.2">
      <c r="A3530" t="str">
        <f t="shared" si="167"/>
        <v>FEDEX FRANCE</v>
      </c>
      <c r="B3530" s="5">
        <f t="shared" si="168"/>
        <v>46174</v>
      </c>
      <c r="F3530" s="6">
        <f>TCD!A3530</f>
        <v>873767427953</v>
      </c>
      <c r="H3530" s="18" t="str">
        <f>TCD!F3530</f>
        <v>E</v>
      </c>
      <c r="I3530" t="str">
        <f>TCD!B3530</f>
        <v>FR</v>
      </c>
      <c r="J3530" t="str">
        <f>IF(COUNTIF(Zoning!B:B,I3530)=0,"inconnu",_xlfn.XLOOKUP(I3530,Zoning!B:B,Zoning!C:C))</f>
        <v>France</v>
      </c>
      <c r="K3530">
        <f>_xlfn.XLOOKUP(F3530,'Shipment Detail'!N:N,'Shipment Detail'!AB:AB)</f>
        <v>2</v>
      </c>
      <c r="L3530">
        <f>TCD!E3530</f>
        <v>15.4</v>
      </c>
      <c r="M3530" t="str">
        <f>IF(J3530="France","ST",_xlfn.XLOOKUP(F3530,'Shipment Detail'!N:N,'Shipment Detail'!E:E,""))</f>
        <v>ST</v>
      </c>
      <c r="N3530">
        <f t="shared" si="169"/>
        <v>0.2</v>
      </c>
      <c r="O3530" t="str">
        <f>IF(_xlfn.XLOOKUP(F3530,'Shipment Detail'!N:N,'Shipment Detail'!BM:BM)=0,"",_xlfn.XLOOKUP(F3530,'Shipment Detail'!N:N,'Shipment Detail'!BM:BM))</f>
        <v/>
      </c>
      <c r="R3530" t="str">
        <f>IF(_xlfn.XLOOKUP(F3530,'Shipment Detail'!N:N,'Shipment Detail'!AV:AV)&gt;60,10,"")</f>
        <v/>
      </c>
      <c r="T3530" s="3">
        <f>TCD!C3530</f>
        <v>9.8000000000000007</v>
      </c>
    </row>
    <row r="3531" spans="1:20" x14ac:dyDescent="0.2">
      <c r="A3531" t="str">
        <f t="shared" si="167"/>
        <v>FEDEX FRANCE</v>
      </c>
      <c r="B3531" s="5">
        <f t="shared" si="168"/>
        <v>46174</v>
      </c>
      <c r="F3531" s="6">
        <f>TCD!A3531</f>
        <v>873807629065</v>
      </c>
      <c r="H3531" s="18" t="str">
        <f>TCD!F3531</f>
        <v>E</v>
      </c>
      <c r="I3531" t="str">
        <f>TCD!B3531</f>
        <v>FR</v>
      </c>
      <c r="J3531" t="str">
        <f>IF(COUNTIF(Zoning!B:B,I3531)=0,"inconnu",_xlfn.XLOOKUP(I3531,Zoning!B:B,Zoning!C:C))</f>
        <v>France</v>
      </c>
      <c r="K3531">
        <f>_xlfn.XLOOKUP(F3531,'Shipment Detail'!N:N,'Shipment Detail'!AB:AB)</f>
        <v>4</v>
      </c>
      <c r="L3531">
        <f>TCD!E3531</f>
        <v>27</v>
      </c>
      <c r="M3531" t="str">
        <f>IF(J3531="France","ST",_xlfn.XLOOKUP(F3531,'Shipment Detail'!N:N,'Shipment Detail'!E:E,""))</f>
        <v>ST</v>
      </c>
      <c r="N3531">
        <f t="shared" si="169"/>
        <v>0.2</v>
      </c>
      <c r="O3531" t="str">
        <f>IF(_xlfn.XLOOKUP(F3531,'Shipment Detail'!N:N,'Shipment Detail'!BM:BM)=0,"",_xlfn.XLOOKUP(F3531,'Shipment Detail'!N:N,'Shipment Detail'!BM:BM))</f>
        <v/>
      </c>
      <c r="R3531" t="str">
        <f>IF(_xlfn.XLOOKUP(F3531,'Shipment Detail'!N:N,'Shipment Detail'!AV:AV)&gt;60,10,"")</f>
        <v/>
      </c>
      <c r="T3531" s="3">
        <f>TCD!C3531</f>
        <v>13.479999999999997</v>
      </c>
    </row>
    <row r="3532" spans="1:20" x14ac:dyDescent="0.2">
      <c r="A3532" t="str">
        <f t="shared" ref="A3532:A3595" si="170">IF(OR(M3532="FICP",M3532="IE", M3532="RE", M3532="International", M3532="Europe"),"FEDEX INTERNATIONAL","FEDEX FRANCE")</f>
        <v>FEDEX FRANCE</v>
      </c>
      <c r="B3532" s="5">
        <f t="shared" ref="B3532:B3595" si="171">B3531</f>
        <v>46174</v>
      </c>
      <c r="F3532" s="6">
        <f>TCD!A3532</f>
        <v>873809236665</v>
      </c>
      <c r="H3532" s="18" t="str">
        <f>TCD!F3532</f>
        <v>E</v>
      </c>
      <c r="I3532" t="str">
        <f>TCD!B3532</f>
        <v>FR</v>
      </c>
      <c r="J3532" t="str">
        <f>IF(COUNTIF(Zoning!B:B,I3532)=0,"inconnu",_xlfn.XLOOKUP(I3532,Zoning!B:B,Zoning!C:C))</f>
        <v>France</v>
      </c>
      <c r="K3532">
        <f>_xlfn.XLOOKUP(F3532,'Shipment Detail'!N:N,'Shipment Detail'!AB:AB)</f>
        <v>9</v>
      </c>
      <c r="L3532">
        <f>TCD!E3532</f>
        <v>52.9</v>
      </c>
      <c r="M3532" t="str">
        <f>IF(J3532="France","ST",_xlfn.XLOOKUP(F3532,'Shipment Detail'!N:N,'Shipment Detail'!E:E,""))</f>
        <v>ST</v>
      </c>
      <c r="N3532">
        <f t="shared" ref="N3532:N3595" si="172">IF(OR(I3532="FR",I3532="DE",I3532="IT",I3532="ES",I3532="BE",I3532="NL",I3532="LU",I3532="PT",I3532="AT",I3532="IE",I3532="FI",I3532="SE",I3532="DK",I3532="PL",I3532="CZ",I3532="SK",I3532="HU",I3532="RO",I3532="BG",I3532="HR",I3532="SI",I3532="EE",I3532="LV",I3532="LT",I3532="GR",I3532="CY",I3532="MT"),0.2,0)</f>
        <v>0.2</v>
      </c>
      <c r="O3532" t="str">
        <f>IF(_xlfn.XLOOKUP(F3532,'Shipment Detail'!N:N,'Shipment Detail'!BM:BM)=0,"",_xlfn.XLOOKUP(F3532,'Shipment Detail'!N:N,'Shipment Detail'!BM:BM))</f>
        <v/>
      </c>
      <c r="R3532" t="str">
        <f>IF(_xlfn.XLOOKUP(F3532,'Shipment Detail'!N:N,'Shipment Detail'!AV:AV)&gt;60,10,"")</f>
        <v/>
      </c>
      <c r="T3532" s="3">
        <f>TCD!C3532</f>
        <v>22.179999999999993</v>
      </c>
    </row>
    <row r="3533" spans="1:20" x14ac:dyDescent="0.2">
      <c r="A3533" t="str">
        <f t="shared" si="170"/>
        <v>FEDEX FRANCE</v>
      </c>
      <c r="B3533" s="5">
        <f t="shared" si="171"/>
        <v>46174</v>
      </c>
      <c r="F3533" s="6">
        <f>TCD!A3533</f>
        <v>873809288294</v>
      </c>
      <c r="H3533" s="18" t="str">
        <f>TCD!F3533</f>
        <v>E</v>
      </c>
      <c r="I3533" t="str">
        <f>TCD!B3533</f>
        <v>FR</v>
      </c>
      <c r="J3533" t="str">
        <f>IF(COUNTIF(Zoning!B:B,I3533)=0,"inconnu",_xlfn.XLOOKUP(I3533,Zoning!B:B,Zoning!C:C))</f>
        <v>France</v>
      </c>
      <c r="K3533">
        <f>_xlfn.XLOOKUP(F3533,'Shipment Detail'!N:N,'Shipment Detail'!AB:AB)</f>
        <v>2</v>
      </c>
      <c r="L3533">
        <f>TCD!E3533</f>
        <v>14</v>
      </c>
      <c r="M3533" t="str">
        <f>IF(J3533="France","ST",_xlfn.XLOOKUP(F3533,'Shipment Detail'!N:N,'Shipment Detail'!E:E,""))</f>
        <v>ST</v>
      </c>
      <c r="N3533">
        <f t="shared" si="172"/>
        <v>0.2</v>
      </c>
      <c r="O3533" t="str">
        <f>IF(_xlfn.XLOOKUP(F3533,'Shipment Detail'!N:N,'Shipment Detail'!BM:BM)=0,"",_xlfn.XLOOKUP(F3533,'Shipment Detail'!N:N,'Shipment Detail'!BM:BM))</f>
        <v/>
      </c>
      <c r="R3533" t="str">
        <f>IF(_xlfn.XLOOKUP(F3533,'Shipment Detail'!N:N,'Shipment Detail'!AV:AV)&gt;60,10,"")</f>
        <v/>
      </c>
      <c r="T3533" s="3">
        <f>TCD!C3533</f>
        <v>9.1300000000000026</v>
      </c>
    </row>
    <row r="3534" spans="1:20" x14ac:dyDescent="0.2">
      <c r="A3534" t="str">
        <f t="shared" si="170"/>
        <v>FEDEX FRANCE</v>
      </c>
      <c r="B3534" s="5">
        <f t="shared" si="171"/>
        <v>46174</v>
      </c>
      <c r="F3534" s="6">
        <f>TCD!A3534</f>
        <v>873809306757</v>
      </c>
      <c r="H3534" s="18" t="str">
        <f>TCD!F3534</f>
        <v>E</v>
      </c>
      <c r="I3534" t="str">
        <f>TCD!B3534</f>
        <v>FR</v>
      </c>
      <c r="J3534" t="str">
        <f>IF(COUNTIF(Zoning!B:B,I3534)=0,"inconnu",_xlfn.XLOOKUP(I3534,Zoning!B:B,Zoning!C:C))</f>
        <v>France</v>
      </c>
      <c r="K3534">
        <f>_xlfn.XLOOKUP(F3534,'Shipment Detail'!N:N,'Shipment Detail'!AB:AB)</f>
        <v>4</v>
      </c>
      <c r="L3534">
        <f>TCD!E3534</f>
        <v>27</v>
      </c>
      <c r="M3534" t="str">
        <f>IF(J3534="France","ST",_xlfn.XLOOKUP(F3534,'Shipment Detail'!N:N,'Shipment Detail'!E:E,""))</f>
        <v>ST</v>
      </c>
      <c r="N3534">
        <f t="shared" si="172"/>
        <v>0.2</v>
      </c>
      <c r="O3534" t="str">
        <f>IF(_xlfn.XLOOKUP(F3534,'Shipment Detail'!N:N,'Shipment Detail'!BM:BM)=0,"",_xlfn.XLOOKUP(F3534,'Shipment Detail'!N:N,'Shipment Detail'!BM:BM))</f>
        <v/>
      </c>
      <c r="R3534" t="str">
        <f>IF(_xlfn.XLOOKUP(F3534,'Shipment Detail'!N:N,'Shipment Detail'!AV:AV)&gt;60,10,"")</f>
        <v/>
      </c>
      <c r="T3534" s="3">
        <f>TCD!C3534</f>
        <v>13.479999999999997</v>
      </c>
    </row>
    <row r="3535" spans="1:20" x14ac:dyDescent="0.2">
      <c r="A3535" t="str">
        <f t="shared" si="170"/>
        <v>FEDEX FRANCE</v>
      </c>
      <c r="B3535" s="5">
        <f t="shared" si="171"/>
        <v>46174</v>
      </c>
      <c r="F3535" s="6">
        <f>TCD!A3535</f>
        <v>873809628072</v>
      </c>
      <c r="H3535" s="18" t="str">
        <f>TCD!F3535</f>
        <v>E</v>
      </c>
      <c r="I3535" t="str">
        <f>TCD!B3535</f>
        <v>FR</v>
      </c>
      <c r="J3535" t="str">
        <f>IF(COUNTIF(Zoning!B:B,I3535)=0,"inconnu",_xlfn.XLOOKUP(I3535,Zoning!B:B,Zoning!C:C))</f>
        <v>France</v>
      </c>
      <c r="K3535">
        <f>_xlfn.XLOOKUP(F3535,'Shipment Detail'!N:N,'Shipment Detail'!AB:AB)</f>
        <v>3</v>
      </c>
      <c r="L3535">
        <f>TCD!E3535</f>
        <v>16</v>
      </c>
      <c r="M3535" t="str">
        <f>IF(J3535="France","ST",_xlfn.XLOOKUP(F3535,'Shipment Detail'!N:N,'Shipment Detail'!E:E,""))</f>
        <v>ST</v>
      </c>
      <c r="N3535">
        <f t="shared" si="172"/>
        <v>0.2</v>
      </c>
      <c r="O3535" t="str">
        <f>IF(_xlfn.XLOOKUP(F3535,'Shipment Detail'!N:N,'Shipment Detail'!BM:BM)=0,"",_xlfn.XLOOKUP(F3535,'Shipment Detail'!N:N,'Shipment Detail'!BM:BM))</f>
        <v/>
      </c>
      <c r="R3535" t="str">
        <f>IF(_xlfn.XLOOKUP(F3535,'Shipment Detail'!N:N,'Shipment Detail'!AV:AV)&gt;60,10,"")</f>
        <v/>
      </c>
      <c r="T3535" s="3">
        <f>TCD!C3535</f>
        <v>9.8000000000000007</v>
      </c>
    </row>
    <row r="3536" spans="1:20" x14ac:dyDescent="0.2">
      <c r="A3536" t="str">
        <f t="shared" si="170"/>
        <v>FEDEX FRANCE</v>
      </c>
      <c r="B3536" s="5">
        <f t="shared" si="171"/>
        <v>46174</v>
      </c>
      <c r="F3536" s="6">
        <f>TCD!A3536</f>
        <v>873809738834</v>
      </c>
      <c r="H3536" s="18" t="str">
        <f>TCD!F3536</f>
        <v>E</v>
      </c>
      <c r="I3536" t="str">
        <f>TCD!B3536</f>
        <v>FR</v>
      </c>
      <c r="J3536" t="str">
        <f>IF(COUNTIF(Zoning!B:B,I3536)=0,"inconnu",_xlfn.XLOOKUP(I3536,Zoning!B:B,Zoning!C:C))</f>
        <v>France</v>
      </c>
      <c r="K3536">
        <f>_xlfn.XLOOKUP(F3536,'Shipment Detail'!N:N,'Shipment Detail'!AB:AB)</f>
        <v>3</v>
      </c>
      <c r="L3536">
        <f>TCD!E3536</f>
        <v>16</v>
      </c>
      <c r="M3536" t="str">
        <f>IF(J3536="France","ST",_xlfn.XLOOKUP(F3536,'Shipment Detail'!N:N,'Shipment Detail'!E:E,""))</f>
        <v>ST</v>
      </c>
      <c r="N3536">
        <f t="shared" si="172"/>
        <v>0.2</v>
      </c>
      <c r="O3536" t="str">
        <f>IF(_xlfn.XLOOKUP(F3536,'Shipment Detail'!N:N,'Shipment Detail'!BM:BM)=0,"",_xlfn.XLOOKUP(F3536,'Shipment Detail'!N:N,'Shipment Detail'!BM:BM))</f>
        <v/>
      </c>
      <c r="R3536" t="str">
        <f>IF(_xlfn.XLOOKUP(F3536,'Shipment Detail'!N:N,'Shipment Detail'!AV:AV)&gt;60,10,"")</f>
        <v/>
      </c>
      <c r="T3536" s="3">
        <f>TCD!C3536</f>
        <v>9.8000000000000007</v>
      </c>
    </row>
    <row r="3537" spans="1:20" x14ac:dyDescent="0.2">
      <c r="A3537" t="str">
        <f t="shared" si="170"/>
        <v>FEDEX FRANCE</v>
      </c>
      <c r="B3537" s="5">
        <f t="shared" si="171"/>
        <v>46174</v>
      </c>
      <c r="F3537" s="6">
        <f>TCD!A3537</f>
        <v>873809774442</v>
      </c>
      <c r="H3537" s="18" t="str">
        <f>TCD!F3537</f>
        <v>E</v>
      </c>
      <c r="I3537" t="str">
        <f>TCD!B3537</f>
        <v>FR</v>
      </c>
      <c r="J3537" t="str">
        <f>IF(COUNTIF(Zoning!B:B,I3537)=0,"inconnu",_xlfn.XLOOKUP(I3537,Zoning!B:B,Zoning!C:C))</f>
        <v>France</v>
      </c>
      <c r="K3537">
        <f>_xlfn.XLOOKUP(F3537,'Shipment Detail'!N:N,'Shipment Detail'!AB:AB)</f>
        <v>6</v>
      </c>
      <c r="L3537">
        <f>TCD!E3537</f>
        <v>43</v>
      </c>
      <c r="M3537" t="str">
        <f>IF(J3537="France","ST",_xlfn.XLOOKUP(F3537,'Shipment Detail'!N:N,'Shipment Detail'!E:E,""))</f>
        <v>ST</v>
      </c>
      <c r="N3537">
        <f t="shared" si="172"/>
        <v>0.2</v>
      </c>
      <c r="O3537" t="str">
        <f>IF(_xlfn.XLOOKUP(F3537,'Shipment Detail'!N:N,'Shipment Detail'!BM:BM)=0,"",_xlfn.XLOOKUP(F3537,'Shipment Detail'!N:N,'Shipment Detail'!BM:BM))</f>
        <v/>
      </c>
      <c r="R3537" t="str">
        <f>IF(_xlfn.XLOOKUP(F3537,'Shipment Detail'!N:N,'Shipment Detail'!AV:AV)&gt;60,10,"")</f>
        <v/>
      </c>
      <c r="T3537" s="3">
        <f>TCD!C3537</f>
        <v>18.829999999999998</v>
      </c>
    </row>
    <row r="3538" spans="1:20" x14ac:dyDescent="0.2">
      <c r="A3538" t="str">
        <f t="shared" si="170"/>
        <v>FEDEX FRANCE</v>
      </c>
      <c r="B3538" s="5">
        <f t="shared" si="171"/>
        <v>46174</v>
      </c>
      <c r="F3538" s="6">
        <f>TCD!A3538</f>
        <v>873809800330</v>
      </c>
      <c r="H3538" s="18" t="str">
        <f>TCD!F3538</f>
        <v>E</v>
      </c>
      <c r="I3538" t="str">
        <f>TCD!B3538</f>
        <v>FR</v>
      </c>
      <c r="J3538" t="str">
        <f>IF(COUNTIF(Zoning!B:B,I3538)=0,"inconnu",_xlfn.XLOOKUP(I3538,Zoning!B:B,Zoning!C:C))</f>
        <v>France</v>
      </c>
      <c r="K3538">
        <f>_xlfn.XLOOKUP(F3538,'Shipment Detail'!N:N,'Shipment Detail'!AB:AB)</f>
        <v>7</v>
      </c>
      <c r="L3538">
        <f>TCD!E3538</f>
        <v>46</v>
      </c>
      <c r="M3538" t="str">
        <f>IF(J3538="France","ST",_xlfn.XLOOKUP(F3538,'Shipment Detail'!N:N,'Shipment Detail'!E:E,""))</f>
        <v>ST</v>
      </c>
      <c r="N3538">
        <f t="shared" si="172"/>
        <v>0.2</v>
      </c>
      <c r="O3538" t="str">
        <f>IF(_xlfn.XLOOKUP(F3538,'Shipment Detail'!N:N,'Shipment Detail'!BM:BM)=0,"",_xlfn.XLOOKUP(F3538,'Shipment Detail'!N:N,'Shipment Detail'!BM:BM))</f>
        <v/>
      </c>
      <c r="R3538" t="str">
        <f>IF(_xlfn.XLOOKUP(F3538,'Shipment Detail'!N:N,'Shipment Detail'!AV:AV)&gt;60,10,"")</f>
        <v/>
      </c>
      <c r="T3538" s="3">
        <f>TCD!C3538</f>
        <v>19.840000000000003</v>
      </c>
    </row>
    <row r="3539" spans="1:20" x14ac:dyDescent="0.2">
      <c r="A3539" t="str">
        <f t="shared" si="170"/>
        <v>FEDEX FRANCE</v>
      </c>
      <c r="B3539" s="5">
        <f t="shared" si="171"/>
        <v>46174</v>
      </c>
      <c r="F3539" s="6">
        <f>TCD!A3539</f>
        <v>873809840149</v>
      </c>
      <c r="H3539" s="18" t="str">
        <f>TCD!F3539</f>
        <v>E</v>
      </c>
      <c r="I3539" t="str">
        <f>TCD!B3539</f>
        <v>FR</v>
      </c>
      <c r="J3539" t="str">
        <f>IF(COUNTIF(Zoning!B:B,I3539)=0,"inconnu",_xlfn.XLOOKUP(I3539,Zoning!B:B,Zoning!C:C))</f>
        <v>France</v>
      </c>
      <c r="K3539">
        <f>_xlfn.XLOOKUP(F3539,'Shipment Detail'!N:N,'Shipment Detail'!AB:AB)</f>
        <v>6</v>
      </c>
      <c r="L3539">
        <f>TCD!E3539</f>
        <v>38</v>
      </c>
      <c r="M3539" t="str">
        <f>IF(J3539="France","ST",_xlfn.XLOOKUP(F3539,'Shipment Detail'!N:N,'Shipment Detail'!E:E,""))</f>
        <v>ST</v>
      </c>
      <c r="N3539">
        <f t="shared" si="172"/>
        <v>0.2</v>
      </c>
      <c r="O3539" t="str">
        <f>IF(_xlfn.XLOOKUP(F3539,'Shipment Detail'!N:N,'Shipment Detail'!BM:BM)=0,"",_xlfn.XLOOKUP(F3539,'Shipment Detail'!N:N,'Shipment Detail'!BM:BM))</f>
        <v/>
      </c>
      <c r="R3539" t="str">
        <f>IF(_xlfn.XLOOKUP(F3539,'Shipment Detail'!N:N,'Shipment Detail'!AV:AV)&gt;60,10,"")</f>
        <v/>
      </c>
      <c r="T3539" s="3">
        <f>TCD!C3539</f>
        <v>17.169999999999995</v>
      </c>
    </row>
    <row r="3540" spans="1:20" x14ac:dyDescent="0.2">
      <c r="A3540" t="str">
        <f t="shared" si="170"/>
        <v>FEDEX FRANCE</v>
      </c>
      <c r="B3540" s="5">
        <f t="shared" si="171"/>
        <v>46174</v>
      </c>
      <c r="F3540" s="6">
        <f>TCD!A3540</f>
        <v>873810054000</v>
      </c>
      <c r="H3540" s="18" t="str">
        <f>TCD!F3540</f>
        <v>E</v>
      </c>
      <c r="I3540" t="str">
        <f>TCD!B3540</f>
        <v>FR</v>
      </c>
      <c r="J3540" t="str">
        <f>IF(COUNTIF(Zoning!B:B,I3540)=0,"inconnu",_xlfn.XLOOKUP(I3540,Zoning!B:B,Zoning!C:C))</f>
        <v>France</v>
      </c>
      <c r="K3540">
        <f>_xlfn.XLOOKUP(F3540,'Shipment Detail'!N:N,'Shipment Detail'!AB:AB)</f>
        <v>6</v>
      </c>
      <c r="L3540">
        <f>TCD!E3540</f>
        <v>42.2</v>
      </c>
      <c r="M3540" t="str">
        <f>IF(J3540="France","ST",_xlfn.XLOOKUP(F3540,'Shipment Detail'!N:N,'Shipment Detail'!E:E,""))</f>
        <v>ST</v>
      </c>
      <c r="N3540">
        <f t="shared" si="172"/>
        <v>0.2</v>
      </c>
      <c r="O3540" t="str">
        <f>IF(_xlfn.XLOOKUP(F3540,'Shipment Detail'!N:N,'Shipment Detail'!BM:BM)=0,"",_xlfn.XLOOKUP(F3540,'Shipment Detail'!N:N,'Shipment Detail'!BM:BM))</f>
        <v/>
      </c>
      <c r="R3540" t="str">
        <f>IF(_xlfn.XLOOKUP(F3540,'Shipment Detail'!N:N,'Shipment Detail'!AV:AV)&gt;60,10,"")</f>
        <v/>
      </c>
      <c r="T3540" s="3">
        <f>TCD!C3540</f>
        <v>18.829999999999998</v>
      </c>
    </row>
    <row r="3541" spans="1:20" x14ac:dyDescent="0.2">
      <c r="A3541" t="str">
        <f t="shared" si="170"/>
        <v>FEDEX FRANCE</v>
      </c>
      <c r="B3541" s="5">
        <f t="shared" si="171"/>
        <v>46174</v>
      </c>
      <c r="F3541" s="6">
        <f>TCD!A3541</f>
        <v>873810136770</v>
      </c>
      <c r="H3541" s="18" t="str">
        <f>TCD!F3541</f>
        <v>E</v>
      </c>
      <c r="I3541" t="str">
        <f>TCD!B3541</f>
        <v>FR</v>
      </c>
      <c r="J3541" t="str">
        <f>IF(COUNTIF(Zoning!B:B,I3541)=0,"inconnu",_xlfn.XLOOKUP(I3541,Zoning!B:B,Zoning!C:C))</f>
        <v>France</v>
      </c>
      <c r="K3541">
        <f>_xlfn.XLOOKUP(F3541,'Shipment Detail'!N:N,'Shipment Detail'!AB:AB)</f>
        <v>3</v>
      </c>
      <c r="L3541">
        <f>TCD!E3541</f>
        <v>15</v>
      </c>
      <c r="M3541" t="str">
        <f>IF(J3541="France","ST",_xlfn.XLOOKUP(F3541,'Shipment Detail'!N:N,'Shipment Detail'!E:E,""))</f>
        <v>ST</v>
      </c>
      <c r="N3541">
        <f t="shared" si="172"/>
        <v>0.2</v>
      </c>
      <c r="O3541" t="str">
        <f>IF(_xlfn.XLOOKUP(F3541,'Shipment Detail'!N:N,'Shipment Detail'!BM:BM)=0,"",_xlfn.XLOOKUP(F3541,'Shipment Detail'!N:N,'Shipment Detail'!BM:BM))</f>
        <v/>
      </c>
      <c r="R3541" t="str">
        <f>IF(_xlfn.XLOOKUP(F3541,'Shipment Detail'!N:N,'Shipment Detail'!AV:AV)&gt;60,10,"")</f>
        <v/>
      </c>
      <c r="T3541" s="3">
        <f>TCD!C3541</f>
        <v>9.4600000000000009</v>
      </c>
    </row>
    <row r="3542" spans="1:20" x14ac:dyDescent="0.2">
      <c r="A3542" t="str">
        <f t="shared" si="170"/>
        <v>FEDEX FRANCE</v>
      </c>
      <c r="B3542" s="5">
        <f t="shared" si="171"/>
        <v>46174</v>
      </c>
      <c r="F3542" s="6">
        <f>TCD!A3542</f>
        <v>873810179121</v>
      </c>
      <c r="H3542" s="18" t="str">
        <f>TCD!F3542</f>
        <v>E</v>
      </c>
      <c r="I3542" t="str">
        <f>TCD!B3542</f>
        <v>FR</v>
      </c>
      <c r="J3542" t="str">
        <f>IF(COUNTIF(Zoning!B:B,I3542)=0,"inconnu",_xlfn.XLOOKUP(I3542,Zoning!B:B,Zoning!C:C))</f>
        <v>France</v>
      </c>
      <c r="K3542">
        <f>_xlfn.XLOOKUP(F3542,'Shipment Detail'!N:N,'Shipment Detail'!AB:AB)</f>
        <v>2</v>
      </c>
      <c r="L3542">
        <f>TCD!E3542</f>
        <v>14</v>
      </c>
      <c r="M3542" t="str">
        <f>IF(J3542="France","ST",_xlfn.XLOOKUP(F3542,'Shipment Detail'!N:N,'Shipment Detail'!E:E,""))</f>
        <v>ST</v>
      </c>
      <c r="N3542">
        <f t="shared" si="172"/>
        <v>0.2</v>
      </c>
      <c r="O3542" t="str">
        <f>IF(_xlfn.XLOOKUP(F3542,'Shipment Detail'!N:N,'Shipment Detail'!BM:BM)=0,"",_xlfn.XLOOKUP(F3542,'Shipment Detail'!N:N,'Shipment Detail'!BM:BM))</f>
        <v/>
      </c>
      <c r="R3542" t="str">
        <f>IF(_xlfn.XLOOKUP(F3542,'Shipment Detail'!N:N,'Shipment Detail'!AV:AV)&gt;60,10,"")</f>
        <v/>
      </c>
      <c r="T3542" s="3">
        <f>TCD!C3542</f>
        <v>9.1300000000000026</v>
      </c>
    </row>
    <row r="3543" spans="1:20" x14ac:dyDescent="0.2">
      <c r="A3543" t="str">
        <f t="shared" si="170"/>
        <v>FEDEX FRANCE</v>
      </c>
      <c r="B3543" s="5">
        <f t="shared" si="171"/>
        <v>46174</v>
      </c>
      <c r="F3543" s="6">
        <f>TCD!A3543</f>
        <v>873810236420</v>
      </c>
      <c r="H3543" s="18" t="str">
        <f>TCD!F3543</f>
        <v>E</v>
      </c>
      <c r="I3543" t="str">
        <f>TCD!B3543</f>
        <v>FR</v>
      </c>
      <c r="J3543" t="str">
        <f>IF(COUNTIF(Zoning!B:B,I3543)=0,"inconnu",_xlfn.XLOOKUP(I3543,Zoning!B:B,Zoning!C:C))</f>
        <v>France</v>
      </c>
      <c r="K3543">
        <f>_xlfn.XLOOKUP(F3543,'Shipment Detail'!N:N,'Shipment Detail'!AB:AB)</f>
        <v>3</v>
      </c>
      <c r="L3543">
        <f>TCD!E3543</f>
        <v>10.7</v>
      </c>
      <c r="M3543" t="str">
        <f>IF(J3543="France","ST",_xlfn.XLOOKUP(F3543,'Shipment Detail'!N:N,'Shipment Detail'!E:E,""))</f>
        <v>ST</v>
      </c>
      <c r="N3543">
        <f t="shared" si="172"/>
        <v>0.2</v>
      </c>
      <c r="O3543" t="str">
        <f>IF(_xlfn.XLOOKUP(F3543,'Shipment Detail'!N:N,'Shipment Detail'!BM:BM)=0,"",_xlfn.XLOOKUP(F3543,'Shipment Detail'!N:N,'Shipment Detail'!BM:BM))</f>
        <v/>
      </c>
      <c r="R3543" t="str">
        <f>IF(_xlfn.XLOOKUP(F3543,'Shipment Detail'!N:N,'Shipment Detail'!AV:AV)&gt;60,10,"")</f>
        <v/>
      </c>
      <c r="T3543" s="3">
        <f>TCD!C3543</f>
        <v>8.129999999999999</v>
      </c>
    </row>
    <row r="3544" spans="1:20" x14ac:dyDescent="0.2">
      <c r="A3544" t="str">
        <f t="shared" si="170"/>
        <v>FEDEX FRANCE</v>
      </c>
      <c r="B3544" s="5">
        <f t="shared" si="171"/>
        <v>46174</v>
      </c>
      <c r="F3544" s="6">
        <f>TCD!A3544</f>
        <v>873810291798</v>
      </c>
      <c r="H3544" s="18" t="str">
        <f>TCD!F3544</f>
        <v>E</v>
      </c>
      <c r="I3544" t="str">
        <f>TCD!B3544</f>
        <v>FR</v>
      </c>
      <c r="J3544" t="str">
        <f>IF(COUNTIF(Zoning!B:B,I3544)=0,"inconnu",_xlfn.XLOOKUP(I3544,Zoning!B:B,Zoning!C:C))</f>
        <v>France</v>
      </c>
      <c r="K3544">
        <f>_xlfn.XLOOKUP(F3544,'Shipment Detail'!N:N,'Shipment Detail'!AB:AB)</f>
        <v>4</v>
      </c>
      <c r="L3544">
        <f>TCD!E3544</f>
        <v>18</v>
      </c>
      <c r="M3544" t="str">
        <f>IF(J3544="France","ST",_xlfn.XLOOKUP(F3544,'Shipment Detail'!N:N,'Shipment Detail'!E:E,""))</f>
        <v>ST</v>
      </c>
      <c r="N3544">
        <f t="shared" si="172"/>
        <v>0.2</v>
      </c>
      <c r="O3544" t="str">
        <f>IF(_xlfn.XLOOKUP(F3544,'Shipment Detail'!N:N,'Shipment Detail'!BM:BM)=0,"",_xlfn.XLOOKUP(F3544,'Shipment Detail'!N:N,'Shipment Detail'!BM:BM))</f>
        <v/>
      </c>
      <c r="R3544" t="str">
        <f>IF(_xlfn.XLOOKUP(F3544,'Shipment Detail'!N:N,'Shipment Detail'!AV:AV)&gt;60,10,"")</f>
        <v/>
      </c>
      <c r="T3544" s="3">
        <f>TCD!C3544</f>
        <v>10.469999999999999</v>
      </c>
    </row>
    <row r="3545" spans="1:20" x14ac:dyDescent="0.2">
      <c r="A3545" t="str">
        <f t="shared" si="170"/>
        <v>FEDEX FRANCE</v>
      </c>
      <c r="B3545" s="5">
        <f t="shared" si="171"/>
        <v>46174</v>
      </c>
      <c r="F3545" s="6">
        <f>TCD!A3545</f>
        <v>873810624563</v>
      </c>
      <c r="H3545" s="18" t="str">
        <f>TCD!F3545</f>
        <v>E</v>
      </c>
      <c r="I3545" t="str">
        <f>TCD!B3545</f>
        <v>FR</v>
      </c>
      <c r="J3545" t="str">
        <f>IF(COUNTIF(Zoning!B:B,I3545)=0,"inconnu",_xlfn.XLOOKUP(I3545,Zoning!B:B,Zoning!C:C))</f>
        <v>France</v>
      </c>
      <c r="K3545">
        <f>_xlfn.XLOOKUP(F3545,'Shipment Detail'!N:N,'Shipment Detail'!AB:AB)</f>
        <v>4</v>
      </c>
      <c r="L3545">
        <f>TCD!E3545</f>
        <v>27</v>
      </c>
      <c r="M3545" t="str">
        <f>IF(J3545="France","ST",_xlfn.XLOOKUP(F3545,'Shipment Detail'!N:N,'Shipment Detail'!E:E,""))</f>
        <v>ST</v>
      </c>
      <c r="N3545">
        <f t="shared" si="172"/>
        <v>0.2</v>
      </c>
      <c r="O3545" t="str">
        <f>IF(_xlfn.XLOOKUP(F3545,'Shipment Detail'!N:N,'Shipment Detail'!BM:BM)=0,"",_xlfn.XLOOKUP(F3545,'Shipment Detail'!N:N,'Shipment Detail'!BM:BM))</f>
        <v/>
      </c>
      <c r="R3545" t="str">
        <f>IF(_xlfn.XLOOKUP(F3545,'Shipment Detail'!N:N,'Shipment Detail'!AV:AV)&gt;60,10,"")</f>
        <v/>
      </c>
      <c r="T3545" s="3">
        <f>TCD!C3545</f>
        <v>13.479999999999997</v>
      </c>
    </row>
    <row r="3546" spans="1:20" x14ac:dyDescent="0.2">
      <c r="A3546" t="str">
        <f t="shared" si="170"/>
        <v>FEDEX FRANCE</v>
      </c>
      <c r="B3546" s="5">
        <f t="shared" si="171"/>
        <v>46174</v>
      </c>
      <c r="F3546" s="6">
        <f>TCD!A3546</f>
        <v>873810777342</v>
      </c>
      <c r="H3546" s="18" t="str">
        <f>TCD!F3546</f>
        <v>E</v>
      </c>
      <c r="I3546" t="str">
        <f>TCD!B3546</f>
        <v>FR</v>
      </c>
      <c r="J3546" t="str">
        <f>IF(COUNTIF(Zoning!B:B,I3546)=0,"inconnu",_xlfn.XLOOKUP(I3546,Zoning!B:B,Zoning!C:C))</f>
        <v>France</v>
      </c>
      <c r="K3546">
        <f>_xlfn.XLOOKUP(F3546,'Shipment Detail'!N:N,'Shipment Detail'!AB:AB)</f>
        <v>5</v>
      </c>
      <c r="L3546">
        <f>TCD!E3546</f>
        <v>18.200000000000003</v>
      </c>
      <c r="M3546" t="str">
        <f>IF(J3546="France","ST",_xlfn.XLOOKUP(F3546,'Shipment Detail'!N:N,'Shipment Detail'!E:E,""))</f>
        <v>ST</v>
      </c>
      <c r="N3546">
        <f t="shared" si="172"/>
        <v>0.2</v>
      </c>
      <c r="O3546" t="str">
        <f>IF(_xlfn.XLOOKUP(F3546,'Shipment Detail'!N:N,'Shipment Detail'!BM:BM)=0,"",_xlfn.XLOOKUP(F3546,'Shipment Detail'!N:N,'Shipment Detail'!BM:BM))</f>
        <v/>
      </c>
      <c r="R3546" t="str">
        <f>IF(_xlfn.XLOOKUP(F3546,'Shipment Detail'!N:N,'Shipment Detail'!AV:AV)&gt;60,10,"")</f>
        <v/>
      </c>
      <c r="T3546" s="3">
        <f>TCD!C3546</f>
        <v>10.800000000000004</v>
      </c>
    </row>
    <row r="3547" spans="1:20" x14ac:dyDescent="0.2">
      <c r="A3547" t="str">
        <f t="shared" si="170"/>
        <v>FEDEX FRANCE</v>
      </c>
      <c r="B3547" s="5">
        <f t="shared" si="171"/>
        <v>46174</v>
      </c>
      <c r="F3547" s="6">
        <f>TCD!A3547</f>
        <v>873811470677</v>
      </c>
      <c r="H3547" s="18" t="str">
        <f>TCD!F3547</f>
        <v>E</v>
      </c>
      <c r="I3547" t="str">
        <f>TCD!B3547</f>
        <v>FR</v>
      </c>
      <c r="J3547" t="str">
        <f>IF(COUNTIF(Zoning!B:B,I3547)=0,"inconnu",_xlfn.XLOOKUP(I3547,Zoning!B:B,Zoning!C:C))</f>
        <v>France</v>
      </c>
      <c r="K3547">
        <f>_xlfn.XLOOKUP(F3547,'Shipment Detail'!N:N,'Shipment Detail'!AB:AB)</f>
        <v>4</v>
      </c>
      <c r="L3547">
        <f>TCD!E3547</f>
        <v>29</v>
      </c>
      <c r="M3547" t="str">
        <f>IF(J3547="France","ST",_xlfn.XLOOKUP(F3547,'Shipment Detail'!N:N,'Shipment Detail'!E:E,""))</f>
        <v>ST</v>
      </c>
      <c r="N3547">
        <f t="shared" si="172"/>
        <v>0.2</v>
      </c>
      <c r="O3547" t="str">
        <f>IF(_xlfn.XLOOKUP(F3547,'Shipment Detail'!N:N,'Shipment Detail'!BM:BM)=0,"",_xlfn.XLOOKUP(F3547,'Shipment Detail'!N:N,'Shipment Detail'!BM:BM))</f>
        <v/>
      </c>
      <c r="R3547" t="str">
        <f>IF(_xlfn.XLOOKUP(F3547,'Shipment Detail'!N:N,'Shipment Detail'!AV:AV)&gt;60,10,"")</f>
        <v/>
      </c>
      <c r="T3547" s="3">
        <f>TCD!C3547</f>
        <v>14.150000000000006</v>
      </c>
    </row>
    <row r="3548" spans="1:20" x14ac:dyDescent="0.2">
      <c r="A3548" t="str">
        <f t="shared" si="170"/>
        <v>FEDEX FRANCE</v>
      </c>
      <c r="B3548" s="5">
        <f t="shared" si="171"/>
        <v>46174</v>
      </c>
      <c r="F3548" s="6">
        <f>TCD!A3548</f>
        <v>873811553622</v>
      </c>
      <c r="H3548" s="18" t="str">
        <f>TCD!F3548</f>
        <v>E</v>
      </c>
      <c r="I3548" t="str">
        <f>TCD!B3548</f>
        <v>FR</v>
      </c>
      <c r="J3548" t="str">
        <f>IF(COUNTIF(Zoning!B:B,I3548)=0,"inconnu",_xlfn.XLOOKUP(I3548,Zoning!B:B,Zoning!C:C))</f>
        <v>France</v>
      </c>
      <c r="K3548">
        <f>_xlfn.XLOOKUP(F3548,'Shipment Detail'!N:N,'Shipment Detail'!AB:AB)</f>
        <v>7</v>
      </c>
      <c r="L3548">
        <f>TCD!E3548</f>
        <v>39</v>
      </c>
      <c r="M3548" t="str">
        <f>IF(J3548="France","ST",_xlfn.XLOOKUP(F3548,'Shipment Detail'!N:N,'Shipment Detail'!E:E,""))</f>
        <v>ST</v>
      </c>
      <c r="N3548">
        <f t="shared" si="172"/>
        <v>0.2</v>
      </c>
      <c r="O3548" t="str">
        <f>IF(_xlfn.XLOOKUP(F3548,'Shipment Detail'!N:N,'Shipment Detail'!BM:BM)=0,"",_xlfn.XLOOKUP(F3548,'Shipment Detail'!N:N,'Shipment Detail'!BM:BM))</f>
        <v/>
      </c>
      <c r="R3548" t="str">
        <f>IF(_xlfn.XLOOKUP(F3548,'Shipment Detail'!N:N,'Shipment Detail'!AV:AV)&gt;60,10,"")</f>
        <v/>
      </c>
      <c r="T3548" s="3">
        <f>TCD!C3548</f>
        <v>17.5</v>
      </c>
    </row>
    <row r="3549" spans="1:20" x14ac:dyDescent="0.2">
      <c r="A3549" t="str">
        <f t="shared" si="170"/>
        <v>FEDEX FRANCE</v>
      </c>
      <c r="B3549" s="5">
        <f t="shared" si="171"/>
        <v>46174</v>
      </c>
      <c r="F3549" s="6">
        <f>TCD!A3549</f>
        <v>873811598694</v>
      </c>
      <c r="H3549" s="18" t="str">
        <f>TCD!F3549</f>
        <v>E</v>
      </c>
      <c r="I3549" t="str">
        <f>TCD!B3549</f>
        <v>FR</v>
      </c>
      <c r="J3549" t="str">
        <f>IF(COUNTIF(Zoning!B:B,I3549)=0,"inconnu",_xlfn.XLOOKUP(I3549,Zoning!B:B,Zoning!C:C))</f>
        <v>France</v>
      </c>
      <c r="K3549">
        <f>_xlfn.XLOOKUP(F3549,'Shipment Detail'!N:N,'Shipment Detail'!AB:AB)</f>
        <v>7</v>
      </c>
      <c r="L3549">
        <f>TCD!E3549</f>
        <v>38.700000000000003</v>
      </c>
      <c r="M3549" t="str">
        <f>IF(J3549="France","ST",_xlfn.XLOOKUP(F3549,'Shipment Detail'!N:N,'Shipment Detail'!E:E,""))</f>
        <v>ST</v>
      </c>
      <c r="N3549">
        <f t="shared" si="172"/>
        <v>0.2</v>
      </c>
      <c r="O3549" t="str">
        <f>IF(_xlfn.XLOOKUP(F3549,'Shipment Detail'!N:N,'Shipment Detail'!BM:BM)=0,"",_xlfn.XLOOKUP(F3549,'Shipment Detail'!N:N,'Shipment Detail'!BM:BM))</f>
        <v/>
      </c>
      <c r="R3549" t="str">
        <f>IF(_xlfn.XLOOKUP(F3549,'Shipment Detail'!N:N,'Shipment Detail'!AV:AV)&gt;60,10,"")</f>
        <v/>
      </c>
      <c r="T3549" s="3">
        <f>TCD!C3549</f>
        <v>17.5</v>
      </c>
    </row>
    <row r="3550" spans="1:20" x14ac:dyDescent="0.2">
      <c r="A3550" t="str">
        <f t="shared" si="170"/>
        <v>FEDEX FRANCE</v>
      </c>
      <c r="B3550" s="5">
        <f t="shared" si="171"/>
        <v>46174</v>
      </c>
      <c r="F3550" s="6">
        <f>TCD!A3550</f>
        <v>873811646120</v>
      </c>
      <c r="H3550" s="18" t="str">
        <f>TCD!F3550</f>
        <v>E</v>
      </c>
      <c r="I3550" t="str">
        <f>TCD!B3550</f>
        <v>FR</v>
      </c>
      <c r="J3550" t="str">
        <f>IF(COUNTIF(Zoning!B:B,I3550)=0,"inconnu",_xlfn.XLOOKUP(I3550,Zoning!B:B,Zoning!C:C))</f>
        <v>France</v>
      </c>
      <c r="K3550">
        <f>_xlfn.XLOOKUP(F3550,'Shipment Detail'!N:N,'Shipment Detail'!AB:AB)</f>
        <v>5</v>
      </c>
      <c r="L3550">
        <f>TCD!E3550</f>
        <v>28</v>
      </c>
      <c r="M3550" t="str">
        <f>IF(J3550="France","ST",_xlfn.XLOOKUP(F3550,'Shipment Detail'!N:N,'Shipment Detail'!E:E,""))</f>
        <v>ST</v>
      </c>
      <c r="N3550">
        <f t="shared" si="172"/>
        <v>0.2</v>
      </c>
      <c r="O3550" t="str">
        <f>IF(_xlfn.XLOOKUP(F3550,'Shipment Detail'!N:N,'Shipment Detail'!BM:BM)=0,"",_xlfn.XLOOKUP(F3550,'Shipment Detail'!N:N,'Shipment Detail'!BM:BM))</f>
        <v/>
      </c>
      <c r="R3550" t="str">
        <f>IF(_xlfn.XLOOKUP(F3550,'Shipment Detail'!N:N,'Shipment Detail'!AV:AV)&gt;60,10,"")</f>
        <v/>
      </c>
      <c r="T3550" s="3">
        <f>TCD!C3550</f>
        <v>13.809999999999995</v>
      </c>
    </row>
    <row r="3551" spans="1:20" x14ac:dyDescent="0.2">
      <c r="A3551" t="str">
        <f t="shared" si="170"/>
        <v>FEDEX FRANCE</v>
      </c>
      <c r="B3551" s="5">
        <f t="shared" si="171"/>
        <v>46174</v>
      </c>
      <c r="F3551" s="6">
        <f>TCD!A3551</f>
        <v>873811698263</v>
      </c>
      <c r="H3551" s="18" t="str">
        <f>TCD!F3551</f>
        <v>E</v>
      </c>
      <c r="I3551" t="str">
        <f>TCD!B3551</f>
        <v>FR</v>
      </c>
      <c r="J3551" t="str">
        <f>IF(COUNTIF(Zoning!B:B,I3551)=0,"inconnu",_xlfn.XLOOKUP(I3551,Zoning!B:B,Zoning!C:C))</f>
        <v>France</v>
      </c>
      <c r="K3551">
        <f>_xlfn.XLOOKUP(F3551,'Shipment Detail'!N:N,'Shipment Detail'!AB:AB)</f>
        <v>2</v>
      </c>
      <c r="L3551">
        <f>TCD!E3551</f>
        <v>14</v>
      </c>
      <c r="M3551" t="str">
        <f>IF(J3551="France","ST",_xlfn.XLOOKUP(F3551,'Shipment Detail'!N:N,'Shipment Detail'!E:E,""))</f>
        <v>ST</v>
      </c>
      <c r="N3551">
        <f t="shared" si="172"/>
        <v>0.2</v>
      </c>
      <c r="O3551" t="str">
        <f>IF(_xlfn.XLOOKUP(F3551,'Shipment Detail'!N:N,'Shipment Detail'!BM:BM)=0,"",_xlfn.XLOOKUP(F3551,'Shipment Detail'!N:N,'Shipment Detail'!BM:BM))</f>
        <v/>
      </c>
      <c r="R3551" t="str">
        <f>IF(_xlfn.XLOOKUP(F3551,'Shipment Detail'!N:N,'Shipment Detail'!AV:AV)&gt;60,10,"")</f>
        <v/>
      </c>
      <c r="T3551" s="3">
        <f>TCD!C3551</f>
        <v>9.1300000000000026</v>
      </c>
    </row>
    <row r="3552" spans="1:20" x14ac:dyDescent="0.2">
      <c r="A3552" t="str">
        <f t="shared" si="170"/>
        <v>FEDEX FRANCE</v>
      </c>
      <c r="B3552" s="5">
        <f t="shared" si="171"/>
        <v>46174</v>
      </c>
      <c r="F3552" s="6">
        <f>TCD!A3552</f>
        <v>873811712098</v>
      </c>
      <c r="H3552" s="18" t="str">
        <f>TCD!F3552</f>
        <v>E</v>
      </c>
      <c r="I3552" t="str">
        <f>TCD!B3552</f>
        <v>FR</v>
      </c>
      <c r="J3552" t="str">
        <f>IF(COUNTIF(Zoning!B:B,I3552)=0,"inconnu",_xlfn.XLOOKUP(I3552,Zoning!B:B,Zoning!C:C))</f>
        <v>France</v>
      </c>
      <c r="K3552">
        <f>_xlfn.XLOOKUP(F3552,'Shipment Detail'!N:N,'Shipment Detail'!AB:AB)</f>
        <v>3</v>
      </c>
      <c r="L3552">
        <f>TCD!E3552</f>
        <v>19.5</v>
      </c>
      <c r="M3552" t="str">
        <f>IF(J3552="France","ST",_xlfn.XLOOKUP(F3552,'Shipment Detail'!N:N,'Shipment Detail'!E:E,""))</f>
        <v>ST</v>
      </c>
      <c r="N3552">
        <f t="shared" si="172"/>
        <v>0.2</v>
      </c>
      <c r="O3552" t="str">
        <f>IF(_xlfn.XLOOKUP(F3552,'Shipment Detail'!N:N,'Shipment Detail'!BM:BM)=0,"",_xlfn.XLOOKUP(F3552,'Shipment Detail'!N:N,'Shipment Detail'!BM:BM))</f>
        <v/>
      </c>
      <c r="R3552" t="str">
        <f>IF(_xlfn.XLOOKUP(F3552,'Shipment Detail'!N:N,'Shipment Detail'!AV:AV)&gt;60,10,"")</f>
        <v/>
      </c>
      <c r="T3552" s="3">
        <f>TCD!C3552</f>
        <v>11.14</v>
      </c>
    </row>
    <row r="3553" spans="1:20" x14ac:dyDescent="0.2">
      <c r="A3553" t="str">
        <f t="shared" si="170"/>
        <v>FEDEX FRANCE</v>
      </c>
      <c r="B3553" s="5">
        <f t="shared" si="171"/>
        <v>46174</v>
      </c>
      <c r="F3553" s="6">
        <f>TCD!A3553</f>
        <v>873811726267</v>
      </c>
      <c r="H3553" s="18" t="str">
        <f>TCD!F3553</f>
        <v>E</v>
      </c>
      <c r="I3553" t="str">
        <f>TCD!B3553</f>
        <v>FR</v>
      </c>
      <c r="J3553" t="str">
        <f>IF(COUNTIF(Zoning!B:B,I3553)=0,"inconnu",_xlfn.XLOOKUP(I3553,Zoning!B:B,Zoning!C:C))</f>
        <v>France</v>
      </c>
      <c r="K3553">
        <f>_xlfn.XLOOKUP(F3553,'Shipment Detail'!N:N,'Shipment Detail'!AB:AB)</f>
        <v>2</v>
      </c>
      <c r="L3553">
        <f>TCD!E3553</f>
        <v>15.6</v>
      </c>
      <c r="M3553" t="str">
        <f>IF(J3553="France","ST",_xlfn.XLOOKUP(F3553,'Shipment Detail'!N:N,'Shipment Detail'!E:E,""))</f>
        <v>ST</v>
      </c>
      <c r="N3553">
        <f t="shared" si="172"/>
        <v>0.2</v>
      </c>
      <c r="O3553" t="str">
        <f>IF(_xlfn.XLOOKUP(F3553,'Shipment Detail'!N:N,'Shipment Detail'!BM:BM)=0,"",_xlfn.XLOOKUP(F3553,'Shipment Detail'!N:N,'Shipment Detail'!BM:BM))</f>
        <v/>
      </c>
      <c r="R3553" t="str">
        <f>IF(_xlfn.XLOOKUP(F3553,'Shipment Detail'!N:N,'Shipment Detail'!AV:AV)&gt;60,10,"")</f>
        <v/>
      </c>
      <c r="T3553" s="3">
        <f>TCD!C3553</f>
        <v>9.8000000000000007</v>
      </c>
    </row>
    <row r="3554" spans="1:20" x14ac:dyDescent="0.2">
      <c r="A3554" t="str">
        <f t="shared" si="170"/>
        <v>FEDEX FRANCE</v>
      </c>
      <c r="B3554" s="5">
        <f t="shared" si="171"/>
        <v>46174</v>
      </c>
      <c r="F3554" s="6">
        <f>TCD!A3554</f>
        <v>873811738238</v>
      </c>
      <c r="H3554" s="18" t="str">
        <f>TCD!F3554</f>
        <v>E</v>
      </c>
      <c r="I3554" t="str">
        <f>TCD!B3554</f>
        <v>FR</v>
      </c>
      <c r="J3554" t="str">
        <f>IF(COUNTIF(Zoning!B:B,I3554)=0,"inconnu",_xlfn.XLOOKUP(I3554,Zoning!B:B,Zoning!C:C))</f>
        <v>France</v>
      </c>
      <c r="K3554">
        <f>_xlfn.XLOOKUP(F3554,'Shipment Detail'!N:N,'Shipment Detail'!AB:AB)</f>
        <v>2</v>
      </c>
      <c r="L3554">
        <f>TCD!E3554</f>
        <v>15.4</v>
      </c>
      <c r="M3554" t="str">
        <f>IF(J3554="France","ST",_xlfn.XLOOKUP(F3554,'Shipment Detail'!N:N,'Shipment Detail'!E:E,""))</f>
        <v>ST</v>
      </c>
      <c r="N3554">
        <f t="shared" si="172"/>
        <v>0.2</v>
      </c>
      <c r="O3554" t="str">
        <f>IF(_xlfn.XLOOKUP(F3554,'Shipment Detail'!N:N,'Shipment Detail'!BM:BM)=0,"",_xlfn.XLOOKUP(F3554,'Shipment Detail'!N:N,'Shipment Detail'!BM:BM))</f>
        <v/>
      </c>
      <c r="R3554" t="str">
        <f>IF(_xlfn.XLOOKUP(F3554,'Shipment Detail'!N:N,'Shipment Detail'!AV:AV)&gt;60,10,"")</f>
        <v/>
      </c>
      <c r="T3554" s="3">
        <f>TCD!C3554</f>
        <v>9.8000000000000007</v>
      </c>
    </row>
    <row r="3555" spans="1:20" x14ac:dyDescent="0.2">
      <c r="A3555" t="str">
        <f t="shared" si="170"/>
        <v>FEDEX FRANCE</v>
      </c>
      <c r="B3555" s="5">
        <f t="shared" si="171"/>
        <v>46174</v>
      </c>
      <c r="F3555" s="6">
        <f>TCD!A3555</f>
        <v>873812080490</v>
      </c>
      <c r="H3555" s="18" t="str">
        <f>TCD!F3555</f>
        <v>E</v>
      </c>
      <c r="I3555" t="str">
        <f>TCD!B3555</f>
        <v>FR</v>
      </c>
      <c r="J3555" t="str">
        <f>IF(COUNTIF(Zoning!B:B,I3555)=0,"inconnu",_xlfn.XLOOKUP(I3555,Zoning!B:B,Zoning!C:C))</f>
        <v>France</v>
      </c>
      <c r="K3555">
        <f>_xlfn.XLOOKUP(F3555,'Shipment Detail'!N:N,'Shipment Detail'!AB:AB)</f>
        <v>5</v>
      </c>
      <c r="L3555">
        <f>TCD!E3555</f>
        <v>33.4</v>
      </c>
      <c r="M3555" t="str">
        <f>IF(J3555="France","ST",_xlfn.XLOOKUP(F3555,'Shipment Detail'!N:N,'Shipment Detail'!E:E,""))</f>
        <v>ST</v>
      </c>
      <c r="N3555">
        <f t="shared" si="172"/>
        <v>0.2</v>
      </c>
      <c r="O3555" t="str">
        <f>IF(_xlfn.XLOOKUP(F3555,'Shipment Detail'!N:N,'Shipment Detail'!BM:BM)=0,"",_xlfn.XLOOKUP(F3555,'Shipment Detail'!N:N,'Shipment Detail'!BM:BM))</f>
        <v/>
      </c>
      <c r="R3555" t="str">
        <f>IF(_xlfn.XLOOKUP(F3555,'Shipment Detail'!N:N,'Shipment Detail'!AV:AV)&gt;60,10,"")</f>
        <v/>
      </c>
      <c r="T3555" s="3">
        <f>TCD!C3555</f>
        <v>15.830000000000005</v>
      </c>
    </row>
    <row r="3556" spans="1:20" x14ac:dyDescent="0.2">
      <c r="A3556" t="str">
        <f t="shared" si="170"/>
        <v>FEDEX FRANCE</v>
      </c>
      <c r="B3556" s="5">
        <f t="shared" si="171"/>
        <v>46174</v>
      </c>
      <c r="F3556" s="6">
        <f>TCD!A3556</f>
        <v>873812800347</v>
      </c>
      <c r="H3556" s="18" t="str">
        <f>TCD!F3556</f>
        <v>E</v>
      </c>
      <c r="I3556" t="str">
        <f>TCD!B3556</f>
        <v>FR</v>
      </c>
      <c r="J3556" t="str">
        <f>IF(COUNTIF(Zoning!B:B,I3556)=0,"inconnu",_xlfn.XLOOKUP(I3556,Zoning!B:B,Zoning!C:C))</f>
        <v>France</v>
      </c>
      <c r="K3556">
        <f>_xlfn.XLOOKUP(F3556,'Shipment Detail'!N:N,'Shipment Detail'!AB:AB)</f>
        <v>2</v>
      </c>
      <c r="L3556">
        <f>TCD!E3556</f>
        <v>15.4</v>
      </c>
      <c r="M3556" t="str">
        <f>IF(J3556="France","ST",_xlfn.XLOOKUP(F3556,'Shipment Detail'!N:N,'Shipment Detail'!E:E,""))</f>
        <v>ST</v>
      </c>
      <c r="N3556">
        <f t="shared" si="172"/>
        <v>0.2</v>
      </c>
      <c r="O3556" t="str">
        <f>IF(_xlfn.XLOOKUP(F3556,'Shipment Detail'!N:N,'Shipment Detail'!BM:BM)=0,"",_xlfn.XLOOKUP(F3556,'Shipment Detail'!N:N,'Shipment Detail'!BM:BM))</f>
        <v/>
      </c>
      <c r="R3556" t="str">
        <f>IF(_xlfn.XLOOKUP(F3556,'Shipment Detail'!N:N,'Shipment Detail'!AV:AV)&gt;60,10,"")</f>
        <v/>
      </c>
      <c r="T3556" s="3">
        <f>TCD!C3556</f>
        <v>9.8000000000000007</v>
      </c>
    </row>
    <row r="3557" spans="1:20" x14ac:dyDescent="0.2">
      <c r="A3557" t="str">
        <f t="shared" si="170"/>
        <v>FEDEX FRANCE</v>
      </c>
      <c r="B3557" s="5">
        <f t="shared" si="171"/>
        <v>46174</v>
      </c>
      <c r="F3557" s="6">
        <f>TCD!A3557</f>
        <v>873812813612</v>
      </c>
      <c r="H3557" s="18" t="str">
        <f>TCD!F3557</f>
        <v>E</v>
      </c>
      <c r="I3557" t="str">
        <f>TCD!B3557</f>
        <v>FR</v>
      </c>
      <c r="J3557" t="str">
        <f>IF(COUNTIF(Zoning!B:B,I3557)=0,"inconnu",_xlfn.XLOOKUP(I3557,Zoning!B:B,Zoning!C:C))</f>
        <v>France</v>
      </c>
      <c r="K3557">
        <f>_xlfn.XLOOKUP(F3557,'Shipment Detail'!N:N,'Shipment Detail'!AB:AB)</f>
        <v>6</v>
      </c>
      <c r="L3557">
        <f>TCD!E3557</f>
        <v>46.4</v>
      </c>
      <c r="M3557" t="str">
        <f>IF(J3557="France","ST",_xlfn.XLOOKUP(F3557,'Shipment Detail'!N:N,'Shipment Detail'!E:E,""))</f>
        <v>ST</v>
      </c>
      <c r="N3557">
        <f t="shared" si="172"/>
        <v>0.2</v>
      </c>
      <c r="O3557" t="str">
        <f>IF(_xlfn.XLOOKUP(F3557,'Shipment Detail'!N:N,'Shipment Detail'!BM:BM)=0,"",_xlfn.XLOOKUP(F3557,'Shipment Detail'!N:N,'Shipment Detail'!BM:BM))</f>
        <v/>
      </c>
      <c r="R3557" t="str">
        <f>IF(_xlfn.XLOOKUP(F3557,'Shipment Detail'!N:N,'Shipment Detail'!AV:AV)&gt;60,10,"")</f>
        <v/>
      </c>
      <c r="T3557" s="3">
        <f>TCD!C3557</f>
        <v>20.170000000000002</v>
      </c>
    </row>
    <row r="3558" spans="1:20" x14ac:dyDescent="0.2">
      <c r="A3558" t="str">
        <f t="shared" si="170"/>
        <v>FEDEX FRANCE</v>
      </c>
      <c r="B3558" s="5">
        <f t="shared" si="171"/>
        <v>46174</v>
      </c>
      <c r="F3558" s="6">
        <f>TCD!A3558</f>
        <v>873814010831</v>
      </c>
      <c r="H3558" s="18" t="str">
        <f>TCD!F3558</f>
        <v>E</v>
      </c>
      <c r="I3558" t="str">
        <f>TCD!B3558</f>
        <v>FR</v>
      </c>
      <c r="J3558" t="str">
        <f>IF(COUNTIF(Zoning!B:B,I3558)=0,"inconnu",_xlfn.XLOOKUP(I3558,Zoning!B:B,Zoning!C:C))</f>
        <v>France</v>
      </c>
      <c r="K3558">
        <f>_xlfn.XLOOKUP(F3558,'Shipment Detail'!N:N,'Shipment Detail'!AB:AB)</f>
        <v>1</v>
      </c>
      <c r="L3558">
        <f>TCD!E3558</f>
        <v>9</v>
      </c>
      <c r="M3558" t="str">
        <f>IF(J3558="France","ST",_xlfn.XLOOKUP(F3558,'Shipment Detail'!N:N,'Shipment Detail'!E:E,""))</f>
        <v>ST</v>
      </c>
      <c r="N3558">
        <f t="shared" si="172"/>
        <v>0.2</v>
      </c>
      <c r="O3558" t="str">
        <f>IF(_xlfn.XLOOKUP(F3558,'Shipment Detail'!N:N,'Shipment Detail'!BM:BM)=0,"",_xlfn.XLOOKUP(F3558,'Shipment Detail'!N:N,'Shipment Detail'!BM:BM))</f>
        <v/>
      </c>
      <c r="R3558" t="str">
        <f>IF(_xlfn.XLOOKUP(F3558,'Shipment Detail'!N:N,'Shipment Detail'!AV:AV)&gt;60,10,"")</f>
        <v/>
      </c>
      <c r="T3558" s="3">
        <f>TCD!C3558</f>
        <v>7.4600000000000009</v>
      </c>
    </row>
    <row r="3559" spans="1:20" x14ac:dyDescent="0.2">
      <c r="A3559" t="str">
        <f t="shared" si="170"/>
        <v>FEDEX FRANCE</v>
      </c>
      <c r="B3559" s="5">
        <f t="shared" si="171"/>
        <v>46174</v>
      </c>
      <c r="F3559" s="6">
        <f>TCD!A3559</f>
        <v>873814133011</v>
      </c>
      <c r="H3559" s="18" t="str">
        <f>TCD!F3559</f>
        <v>E</v>
      </c>
      <c r="I3559" t="str">
        <f>TCD!B3559</f>
        <v>FR</v>
      </c>
      <c r="J3559" t="str">
        <f>IF(COUNTIF(Zoning!B:B,I3559)=0,"inconnu",_xlfn.XLOOKUP(I3559,Zoning!B:B,Zoning!C:C))</f>
        <v>France</v>
      </c>
      <c r="K3559">
        <f>_xlfn.XLOOKUP(F3559,'Shipment Detail'!N:N,'Shipment Detail'!AB:AB)</f>
        <v>3</v>
      </c>
      <c r="L3559">
        <f>TCD!E3559</f>
        <v>16.3</v>
      </c>
      <c r="M3559" t="str">
        <f>IF(J3559="France","ST",_xlfn.XLOOKUP(F3559,'Shipment Detail'!N:N,'Shipment Detail'!E:E,""))</f>
        <v>ST</v>
      </c>
      <c r="N3559">
        <f t="shared" si="172"/>
        <v>0.2</v>
      </c>
      <c r="O3559" t="str">
        <f>IF(_xlfn.XLOOKUP(F3559,'Shipment Detail'!N:N,'Shipment Detail'!BM:BM)=0,"",_xlfn.XLOOKUP(F3559,'Shipment Detail'!N:N,'Shipment Detail'!BM:BM))</f>
        <v/>
      </c>
      <c r="R3559" t="str">
        <f>IF(_xlfn.XLOOKUP(F3559,'Shipment Detail'!N:N,'Shipment Detail'!AV:AV)&gt;60,10,"")</f>
        <v/>
      </c>
      <c r="T3559" s="3">
        <f>TCD!C3559</f>
        <v>10.129999999999995</v>
      </c>
    </row>
    <row r="3560" spans="1:20" x14ac:dyDescent="0.2">
      <c r="A3560" t="str">
        <f t="shared" si="170"/>
        <v>FEDEX FRANCE</v>
      </c>
      <c r="B3560" s="5">
        <f t="shared" si="171"/>
        <v>46174</v>
      </c>
      <c r="F3560" s="6">
        <f>TCD!A3560</f>
        <v>873814201681</v>
      </c>
      <c r="H3560" s="18" t="str">
        <f>TCD!F3560</f>
        <v>E</v>
      </c>
      <c r="I3560" t="str">
        <f>TCD!B3560</f>
        <v>FR</v>
      </c>
      <c r="J3560" t="str">
        <f>IF(COUNTIF(Zoning!B:B,I3560)=0,"inconnu",_xlfn.XLOOKUP(I3560,Zoning!B:B,Zoning!C:C))</f>
        <v>France</v>
      </c>
      <c r="K3560">
        <f>_xlfn.XLOOKUP(F3560,'Shipment Detail'!N:N,'Shipment Detail'!AB:AB)</f>
        <v>2</v>
      </c>
      <c r="L3560">
        <f>TCD!E3560</f>
        <v>12</v>
      </c>
      <c r="M3560" t="str">
        <f>IF(J3560="France","ST",_xlfn.XLOOKUP(F3560,'Shipment Detail'!N:N,'Shipment Detail'!E:E,""))</f>
        <v>ST</v>
      </c>
      <c r="N3560">
        <f t="shared" si="172"/>
        <v>0.2</v>
      </c>
      <c r="O3560" t="str">
        <f>IF(_xlfn.XLOOKUP(F3560,'Shipment Detail'!N:N,'Shipment Detail'!BM:BM)=0,"",_xlfn.XLOOKUP(F3560,'Shipment Detail'!N:N,'Shipment Detail'!BM:BM))</f>
        <v/>
      </c>
      <c r="R3560" t="str">
        <f>IF(_xlfn.XLOOKUP(F3560,'Shipment Detail'!N:N,'Shipment Detail'!AV:AV)&gt;60,10,"")</f>
        <v/>
      </c>
      <c r="T3560" s="3">
        <f>TCD!C3560</f>
        <v>8.4599999999999973</v>
      </c>
    </row>
    <row r="3561" spans="1:20" x14ac:dyDescent="0.2">
      <c r="A3561" t="str">
        <f t="shared" si="170"/>
        <v>FEDEX FRANCE</v>
      </c>
      <c r="B3561" s="5">
        <f t="shared" si="171"/>
        <v>46174</v>
      </c>
      <c r="F3561" s="6">
        <f>TCD!A3561</f>
        <v>873814286923</v>
      </c>
      <c r="H3561" s="18" t="str">
        <f>TCD!F3561</f>
        <v>E</v>
      </c>
      <c r="I3561" t="str">
        <f>TCD!B3561</f>
        <v>FR</v>
      </c>
      <c r="J3561" t="str">
        <f>IF(COUNTIF(Zoning!B:B,I3561)=0,"inconnu",_xlfn.XLOOKUP(I3561,Zoning!B:B,Zoning!C:C))</f>
        <v>France</v>
      </c>
      <c r="K3561">
        <f>_xlfn.XLOOKUP(F3561,'Shipment Detail'!N:N,'Shipment Detail'!AB:AB)</f>
        <v>2</v>
      </c>
      <c r="L3561">
        <f>TCD!E3561</f>
        <v>18</v>
      </c>
      <c r="M3561" t="str">
        <f>IF(J3561="France","ST",_xlfn.XLOOKUP(F3561,'Shipment Detail'!N:N,'Shipment Detail'!E:E,""))</f>
        <v>ST</v>
      </c>
      <c r="N3561">
        <f t="shared" si="172"/>
        <v>0.2</v>
      </c>
      <c r="O3561" t="str">
        <f>IF(_xlfn.XLOOKUP(F3561,'Shipment Detail'!N:N,'Shipment Detail'!BM:BM)=0,"",_xlfn.XLOOKUP(F3561,'Shipment Detail'!N:N,'Shipment Detail'!BM:BM))</f>
        <v/>
      </c>
      <c r="R3561" t="str">
        <f>IF(_xlfn.XLOOKUP(F3561,'Shipment Detail'!N:N,'Shipment Detail'!AV:AV)&gt;60,10,"")</f>
        <v/>
      </c>
      <c r="T3561" s="3">
        <f>TCD!C3561</f>
        <v>10.469999999999999</v>
      </c>
    </row>
    <row r="3562" spans="1:20" x14ac:dyDescent="0.2">
      <c r="A3562" t="str">
        <f t="shared" si="170"/>
        <v>FEDEX FRANCE</v>
      </c>
      <c r="B3562" s="5">
        <f t="shared" si="171"/>
        <v>46174</v>
      </c>
      <c r="F3562" s="6">
        <f>TCD!A3562</f>
        <v>873814333705</v>
      </c>
      <c r="H3562" s="18" t="str">
        <f>TCD!F3562</f>
        <v>E</v>
      </c>
      <c r="I3562" t="str">
        <f>TCD!B3562</f>
        <v>FR</v>
      </c>
      <c r="J3562" t="str">
        <f>IF(COUNTIF(Zoning!B:B,I3562)=0,"inconnu",_xlfn.XLOOKUP(I3562,Zoning!B:B,Zoning!C:C))</f>
        <v>France</v>
      </c>
      <c r="K3562">
        <f>_xlfn.XLOOKUP(F3562,'Shipment Detail'!N:N,'Shipment Detail'!AB:AB)</f>
        <v>5</v>
      </c>
      <c r="L3562">
        <f>TCD!E3562</f>
        <v>29</v>
      </c>
      <c r="M3562" t="str">
        <f>IF(J3562="France","ST",_xlfn.XLOOKUP(F3562,'Shipment Detail'!N:N,'Shipment Detail'!E:E,""))</f>
        <v>ST</v>
      </c>
      <c r="N3562">
        <f t="shared" si="172"/>
        <v>0.2</v>
      </c>
      <c r="O3562" t="str">
        <f>IF(_xlfn.XLOOKUP(F3562,'Shipment Detail'!N:N,'Shipment Detail'!BM:BM)=0,"",_xlfn.XLOOKUP(F3562,'Shipment Detail'!N:N,'Shipment Detail'!BM:BM))</f>
        <v/>
      </c>
      <c r="R3562" t="str">
        <f>IF(_xlfn.XLOOKUP(F3562,'Shipment Detail'!N:N,'Shipment Detail'!AV:AV)&gt;60,10,"")</f>
        <v/>
      </c>
      <c r="T3562" s="3">
        <f>TCD!C3562</f>
        <v>14.150000000000006</v>
      </c>
    </row>
    <row r="3563" spans="1:20" x14ac:dyDescent="0.2">
      <c r="A3563" t="str">
        <f t="shared" si="170"/>
        <v>FEDEX FRANCE</v>
      </c>
      <c r="B3563" s="5">
        <f t="shared" si="171"/>
        <v>46174</v>
      </c>
      <c r="F3563" s="6">
        <f>TCD!A3563</f>
        <v>873814388892</v>
      </c>
      <c r="H3563" s="18" t="str">
        <f>TCD!F3563</f>
        <v>E</v>
      </c>
      <c r="I3563" t="str">
        <f>TCD!B3563</f>
        <v>FR</v>
      </c>
      <c r="J3563" t="str">
        <f>IF(COUNTIF(Zoning!B:B,I3563)=0,"inconnu",_xlfn.XLOOKUP(I3563,Zoning!B:B,Zoning!C:C))</f>
        <v>France</v>
      </c>
      <c r="K3563">
        <f>_xlfn.XLOOKUP(F3563,'Shipment Detail'!N:N,'Shipment Detail'!AB:AB)</f>
        <v>2</v>
      </c>
      <c r="L3563">
        <f>TCD!E3563</f>
        <v>16.400000000000002</v>
      </c>
      <c r="M3563" t="str">
        <f>IF(J3563="France","ST",_xlfn.XLOOKUP(F3563,'Shipment Detail'!N:N,'Shipment Detail'!E:E,""))</f>
        <v>ST</v>
      </c>
      <c r="N3563">
        <f t="shared" si="172"/>
        <v>0.2</v>
      </c>
      <c r="O3563" t="str">
        <f>IF(_xlfn.XLOOKUP(F3563,'Shipment Detail'!N:N,'Shipment Detail'!BM:BM)=0,"",_xlfn.XLOOKUP(F3563,'Shipment Detail'!N:N,'Shipment Detail'!BM:BM))</f>
        <v/>
      </c>
      <c r="R3563" t="str">
        <f>IF(_xlfn.XLOOKUP(F3563,'Shipment Detail'!N:N,'Shipment Detail'!AV:AV)&gt;60,10,"")</f>
        <v/>
      </c>
      <c r="T3563" s="3">
        <f>TCD!C3563</f>
        <v>10.129999999999995</v>
      </c>
    </row>
    <row r="3564" spans="1:20" x14ac:dyDescent="0.2">
      <c r="A3564" t="str">
        <f t="shared" si="170"/>
        <v>FEDEX FRANCE</v>
      </c>
      <c r="B3564" s="5">
        <f t="shared" si="171"/>
        <v>46174</v>
      </c>
      <c r="F3564" s="6">
        <f>TCD!A3564</f>
        <v>873814415981</v>
      </c>
      <c r="H3564" s="18" t="str">
        <f>TCD!F3564</f>
        <v>E</v>
      </c>
      <c r="I3564" t="str">
        <f>TCD!B3564</f>
        <v>FR</v>
      </c>
      <c r="J3564" t="str">
        <f>IF(COUNTIF(Zoning!B:B,I3564)=0,"inconnu",_xlfn.XLOOKUP(I3564,Zoning!B:B,Zoning!C:C))</f>
        <v>France</v>
      </c>
      <c r="K3564">
        <f>_xlfn.XLOOKUP(F3564,'Shipment Detail'!N:N,'Shipment Detail'!AB:AB)</f>
        <v>2</v>
      </c>
      <c r="L3564">
        <f>TCD!E3564</f>
        <v>9</v>
      </c>
      <c r="M3564" t="str">
        <f>IF(J3564="France","ST",_xlfn.XLOOKUP(F3564,'Shipment Detail'!N:N,'Shipment Detail'!E:E,""))</f>
        <v>ST</v>
      </c>
      <c r="N3564">
        <f t="shared" si="172"/>
        <v>0.2</v>
      </c>
      <c r="O3564" t="str">
        <f>IF(_xlfn.XLOOKUP(F3564,'Shipment Detail'!N:N,'Shipment Detail'!BM:BM)=0,"",_xlfn.XLOOKUP(F3564,'Shipment Detail'!N:N,'Shipment Detail'!BM:BM))</f>
        <v/>
      </c>
      <c r="R3564" t="str">
        <f>IF(_xlfn.XLOOKUP(F3564,'Shipment Detail'!N:N,'Shipment Detail'!AV:AV)&gt;60,10,"")</f>
        <v/>
      </c>
      <c r="T3564" s="3">
        <f>TCD!C3564</f>
        <v>7.4600000000000009</v>
      </c>
    </row>
    <row r="3565" spans="1:20" x14ac:dyDescent="0.2">
      <c r="A3565" t="str">
        <f t="shared" si="170"/>
        <v>FEDEX FRANCE</v>
      </c>
      <c r="B3565" s="5">
        <f t="shared" si="171"/>
        <v>46174</v>
      </c>
      <c r="F3565" s="6">
        <f>TCD!A3565</f>
        <v>873814438868</v>
      </c>
      <c r="H3565" s="18" t="str">
        <f>TCD!F3565</f>
        <v>E</v>
      </c>
      <c r="I3565" t="str">
        <f>TCD!B3565</f>
        <v>FR</v>
      </c>
      <c r="J3565" t="str">
        <f>IF(COUNTIF(Zoning!B:B,I3565)=0,"inconnu",_xlfn.XLOOKUP(I3565,Zoning!B:B,Zoning!C:C))</f>
        <v>France</v>
      </c>
      <c r="K3565">
        <f>_xlfn.XLOOKUP(F3565,'Shipment Detail'!N:N,'Shipment Detail'!AB:AB)</f>
        <v>4</v>
      </c>
      <c r="L3565">
        <f>TCD!E3565</f>
        <v>22.900000000000002</v>
      </c>
      <c r="M3565" t="str">
        <f>IF(J3565="France","ST",_xlfn.XLOOKUP(F3565,'Shipment Detail'!N:N,'Shipment Detail'!E:E,""))</f>
        <v>ST</v>
      </c>
      <c r="N3565">
        <f t="shared" si="172"/>
        <v>0.2</v>
      </c>
      <c r="O3565" t="str">
        <f>IF(_xlfn.XLOOKUP(F3565,'Shipment Detail'!N:N,'Shipment Detail'!BM:BM)=0,"",_xlfn.XLOOKUP(F3565,'Shipment Detail'!N:N,'Shipment Detail'!BM:BM))</f>
        <v/>
      </c>
      <c r="R3565" t="str">
        <f>IF(_xlfn.XLOOKUP(F3565,'Shipment Detail'!N:N,'Shipment Detail'!AV:AV)&gt;60,10,"")</f>
        <v/>
      </c>
      <c r="T3565" s="3">
        <f>TCD!C3565</f>
        <v>12.14</v>
      </c>
    </row>
    <row r="3566" spans="1:20" x14ac:dyDescent="0.2">
      <c r="A3566" t="str">
        <f t="shared" si="170"/>
        <v>FEDEX FRANCE</v>
      </c>
      <c r="B3566" s="5">
        <f t="shared" si="171"/>
        <v>46174</v>
      </c>
      <c r="F3566" s="6">
        <f>TCD!A3566</f>
        <v>873814467360</v>
      </c>
      <c r="H3566" s="18" t="str">
        <f>TCD!F3566</f>
        <v>E</v>
      </c>
      <c r="I3566" t="str">
        <f>TCD!B3566</f>
        <v>FR</v>
      </c>
      <c r="J3566" t="str">
        <f>IF(COUNTIF(Zoning!B:B,I3566)=0,"inconnu",_xlfn.XLOOKUP(I3566,Zoning!B:B,Zoning!C:C))</f>
        <v>France</v>
      </c>
      <c r="K3566">
        <f>_xlfn.XLOOKUP(F3566,'Shipment Detail'!N:N,'Shipment Detail'!AB:AB)</f>
        <v>3</v>
      </c>
      <c r="L3566">
        <f>TCD!E3566</f>
        <v>18.400000000000002</v>
      </c>
      <c r="M3566" t="str">
        <f>IF(J3566="France","ST",_xlfn.XLOOKUP(F3566,'Shipment Detail'!N:N,'Shipment Detail'!E:E,""))</f>
        <v>ST</v>
      </c>
      <c r="N3566">
        <f t="shared" si="172"/>
        <v>0.2</v>
      </c>
      <c r="O3566" t="str">
        <f>IF(_xlfn.XLOOKUP(F3566,'Shipment Detail'!N:N,'Shipment Detail'!BM:BM)=0,"",_xlfn.XLOOKUP(F3566,'Shipment Detail'!N:N,'Shipment Detail'!BM:BM))</f>
        <v/>
      </c>
      <c r="R3566" t="str">
        <f>IF(_xlfn.XLOOKUP(F3566,'Shipment Detail'!N:N,'Shipment Detail'!AV:AV)&gt;60,10,"")</f>
        <v/>
      </c>
      <c r="T3566" s="3">
        <f>TCD!C3566</f>
        <v>10.800000000000004</v>
      </c>
    </row>
    <row r="3567" spans="1:20" x14ac:dyDescent="0.2">
      <c r="A3567" t="str">
        <f t="shared" si="170"/>
        <v>FEDEX FRANCE</v>
      </c>
      <c r="B3567" s="5">
        <f t="shared" si="171"/>
        <v>46174</v>
      </c>
      <c r="F3567" s="6">
        <f>TCD!A3567</f>
        <v>873814515892</v>
      </c>
      <c r="H3567" s="18" t="str">
        <f>TCD!F3567</f>
        <v>E</v>
      </c>
      <c r="I3567" t="str">
        <f>TCD!B3567</f>
        <v>FR</v>
      </c>
      <c r="J3567" t="str">
        <f>IF(COUNTIF(Zoning!B:B,I3567)=0,"inconnu",_xlfn.XLOOKUP(I3567,Zoning!B:B,Zoning!C:C))</f>
        <v>France</v>
      </c>
      <c r="K3567">
        <f>_xlfn.XLOOKUP(F3567,'Shipment Detail'!N:N,'Shipment Detail'!AB:AB)</f>
        <v>5</v>
      </c>
      <c r="L3567">
        <f>TCD!E3567</f>
        <v>31.200000000000003</v>
      </c>
      <c r="M3567" t="str">
        <f>IF(J3567="France","ST",_xlfn.XLOOKUP(F3567,'Shipment Detail'!N:N,'Shipment Detail'!E:E,""))</f>
        <v>ST</v>
      </c>
      <c r="N3567">
        <f t="shared" si="172"/>
        <v>0.2</v>
      </c>
      <c r="O3567" t="str">
        <f>IF(_xlfn.XLOOKUP(F3567,'Shipment Detail'!N:N,'Shipment Detail'!BM:BM)=0,"",_xlfn.XLOOKUP(F3567,'Shipment Detail'!N:N,'Shipment Detail'!BM:BM))</f>
        <v/>
      </c>
      <c r="R3567" t="str">
        <f>IF(_xlfn.XLOOKUP(F3567,'Shipment Detail'!N:N,'Shipment Detail'!AV:AV)&gt;60,10,"")</f>
        <v/>
      </c>
      <c r="T3567" s="3">
        <f>TCD!C3567</f>
        <v>15.159999999999997</v>
      </c>
    </row>
    <row r="3568" spans="1:20" x14ac:dyDescent="0.2">
      <c r="A3568" t="str">
        <f t="shared" si="170"/>
        <v>FEDEX FRANCE</v>
      </c>
      <c r="B3568" s="5">
        <f t="shared" si="171"/>
        <v>46174</v>
      </c>
      <c r="F3568" s="6">
        <f>TCD!A3568</f>
        <v>873814639815</v>
      </c>
      <c r="H3568" s="18" t="str">
        <f>TCD!F3568</f>
        <v>E</v>
      </c>
      <c r="I3568" t="str">
        <f>TCD!B3568</f>
        <v>FR</v>
      </c>
      <c r="J3568" t="str">
        <f>IF(COUNTIF(Zoning!B:B,I3568)=0,"inconnu",_xlfn.XLOOKUP(I3568,Zoning!B:B,Zoning!C:C))</f>
        <v>France</v>
      </c>
      <c r="K3568">
        <f>_xlfn.XLOOKUP(F3568,'Shipment Detail'!N:N,'Shipment Detail'!AB:AB)</f>
        <v>6</v>
      </c>
      <c r="L3568">
        <f>TCD!E3568</f>
        <v>44.2</v>
      </c>
      <c r="M3568" t="str">
        <f>IF(J3568="France","ST",_xlfn.XLOOKUP(F3568,'Shipment Detail'!N:N,'Shipment Detail'!E:E,""))</f>
        <v>ST</v>
      </c>
      <c r="N3568">
        <f t="shared" si="172"/>
        <v>0.2</v>
      </c>
      <c r="O3568" t="str">
        <f>IF(_xlfn.XLOOKUP(F3568,'Shipment Detail'!N:N,'Shipment Detail'!BM:BM)=0,"",_xlfn.XLOOKUP(F3568,'Shipment Detail'!N:N,'Shipment Detail'!BM:BM))</f>
        <v/>
      </c>
      <c r="R3568" t="str">
        <f>IF(_xlfn.XLOOKUP(F3568,'Shipment Detail'!N:N,'Shipment Detail'!AV:AV)&gt;60,10,"")</f>
        <v/>
      </c>
      <c r="T3568" s="3">
        <f>TCD!C3568</f>
        <v>19.499999999999993</v>
      </c>
    </row>
    <row r="3569" spans="1:20" x14ac:dyDescent="0.2">
      <c r="A3569" t="str">
        <f t="shared" si="170"/>
        <v>FEDEX FRANCE</v>
      </c>
      <c r="B3569" s="5">
        <f t="shared" si="171"/>
        <v>46174</v>
      </c>
      <c r="F3569" s="6">
        <f>TCD!A3569</f>
        <v>873814764245</v>
      </c>
      <c r="H3569" s="18" t="str">
        <f>TCD!F3569</f>
        <v>E</v>
      </c>
      <c r="I3569" t="str">
        <f>TCD!B3569</f>
        <v>FR</v>
      </c>
      <c r="J3569" t="str">
        <f>IF(COUNTIF(Zoning!B:B,I3569)=0,"inconnu",_xlfn.XLOOKUP(I3569,Zoning!B:B,Zoning!C:C))</f>
        <v>France</v>
      </c>
      <c r="K3569">
        <f>_xlfn.XLOOKUP(F3569,'Shipment Detail'!N:N,'Shipment Detail'!AB:AB)</f>
        <v>2</v>
      </c>
      <c r="L3569">
        <f>TCD!E3569</f>
        <v>9.9</v>
      </c>
      <c r="M3569" t="str">
        <f>IF(J3569="France","ST",_xlfn.XLOOKUP(F3569,'Shipment Detail'!N:N,'Shipment Detail'!E:E,""))</f>
        <v>ST</v>
      </c>
      <c r="N3569">
        <f t="shared" si="172"/>
        <v>0.2</v>
      </c>
      <c r="O3569" t="str">
        <f>IF(_xlfn.XLOOKUP(F3569,'Shipment Detail'!N:N,'Shipment Detail'!BM:BM)=0,"",_xlfn.XLOOKUP(F3569,'Shipment Detail'!N:N,'Shipment Detail'!BM:BM))</f>
        <v/>
      </c>
      <c r="R3569" t="str">
        <f>IF(_xlfn.XLOOKUP(F3569,'Shipment Detail'!N:N,'Shipment Detail'!AV:AV)&gt;60,10,"")</f>
        <v/>
      </c>
      <c r="T3569" s="3">
        <f>TCD!C3569</f>
        <v>7.7900000000000027</v>
      </c>
    </row>
    <row r="3570" spans="1:20" x14ac:dyDescent="0.2">
      <c r="A3570" t="str">
        <f t="shared" si="170"/>
        <v>FEDEX FRANCE</v>
      </c>
      <c r="B3570" s="5">
        <f t="shared" si="171"/>
        <v>46174</v>
      </c>
      <c r="F3570" s="6">
        <f>TCD!A3570</f>
        <v>873815014590</v>
      </c>
      <c r="H3570" s="18" t="str">
        <f>TCD!F3570</f>
        <v>E</v>
      </c>
      <c r="I3570" t="str">
        <f>TCD!B3570</f>
        <v>FR</v>
      </c>
      <c r="J3570" t="str">
        <f>IF(COUNTIF(Zoning!B:B,I3570)=0,"inconnu",_xlfn.XLOOKUP(I3570,Zoning!B:B,Zoning!C:C))</f>
        <v>France</v>
      </c>
      <c r="K3570">
        <f>_xlfn.XLOOKUP(F3570,'Shipment Detail'!N:N,'Shipment Detail'!AB:AB)</f>
        <v>7</v>
      </c>
      <c r="L3570">
        <f>TCD!E3570</f>
        <v>44.6</v>
      </c>
      <c r="M3570" t="str">
        <f>IF(J3570="France","ST",_xlfn.XLOOKUP(F3570,'Shipment Detail'!N:N,'Shipment Detail'!E:E,""))</f>
        <v>ST</v>
      </c>
      <c r="N3570">
        <f t="shared" si="172"/>
        <v>0.2</v>
      </c>
      <c r="O3570" t="str">
        <f>IF(_xlfn.XLOOKUP(F3570,'Shipment Detail'!N:N,'Shipment Detail'!BM:BM)=0,"",_xlfn.XLOOKUP(F3570,'Shipment Detail'!N:N,'Shipment Detail'!BM:BM))</f>
        <v/>
      </c>
      <c r="R3570" t="str">
        <f>IF(_xlfn.XLOOKUP(F3570,'Shipment Detail'!N:N,'Shipment Detail'!AV:AV)&gt;60,10,"")</f>
        <v/>
      </c>
      <c r="T3570" s="3">
        <f>TCD!C3570</f>
        <v>19.499999999999993</v>
      </c>
    </row>
    <row r="3571" spans="1:20" x14ac:dyDescent="0.2">
      <c r="A3571" t="str">
        <f t="shared" si="170"/>
        <v>FEDEX FRANCE</v>
      </c>
      <c r="B3571" s="5">
        <f t="shared" si="171"/>
        <v>46174</v>
      </c>
      <c r="F3571" s="6">
        <f>TCD!A3571</f>
        <v>873815078102</v>
      </c>
      <c r="H3571" s="18" t="str">
        <f>TCD!F3571</f>
        <v>E</v>
      </c>
      <c r="I3571" t="str">
        <f>TCD!B3571</f>
        <v>FR</v>
      </c>
      <c r="J3571" t="str">
        <f>IF(COUNTIF(Zoning!B:B,I3571)=0,"inconnu",_xlfn.XLOOKUP(I3571,Zoning!B:B,Zoning!C:C))</f>
        <v>France</v>
      </c>
      <c r="K3571">
        <f>_xlfn.XLOOKUP(F3571,'Shipment Detail'!N:N,'Shipment Detail'!AB:AB)</f>
        <v>3</v>
      </c>
      <c r="L3571">
        <f>TCD!E3571</f>
        <v>16</v>
      </c>
      <c r="M3571" t="str">
        <f>IF(J3571="France","ST",_xlfn.XLOOKUP(F3571,'Shipment Detail'!N:N,'Shipment Detail'!E:E,""))</f>
        <v>ST</v>
      </c>
      <c r="N3571">
        <f t="shared" si="172"/>
        <v>0.2</v>
      </c>
      <c r="O3571" t="str">
        <f>IF(_xlfn.XLOOKUP(F3571,'Shipment Detail'!N:N,'Shipment Detail'!BM:BM)=0,"",_xlfn.XLOOKUP(F3571,'Shipment Detail'!N:N,'Shipment Detail'!BM:BM))</f>
        <v/>
      </c>
      <c r="R3571" t="str">
        <f>IF(_xlfn.XLOOKUP(F3571,'Shipment Detail'!N:N,'Shipment Detail'!AV:AV)&gt;60,10,"")</f>
        <v/>
      </c>
      <c r="T3571" s="3">
        <f>TCD!C3571</f>
        <v>9.8000000000000007</v>
      </c>
    </row>
    <row r="3572" spans="1:20" x14ac:dyDescent="0.2">
      <c r="A3572" t="str">
        <f t="shared" si="170"/>
        <v>FEDEX FRANCE</v>
      </c>
      <c r="B3572" s="5">
        <f t="shared" si="171"/>
        <v>46174</v>
      </c>
      <c r="F3572" s="6">
        <f>TCD!A3572</f>
        <v>873815151223</v>
      </c>
      <c r="H3572" s="18" t="str">
        <f>TCD!F3572</f>
        <v>E</v>
      </c>
      <c r="I3572" t="str">
        <f>TCD!B3572</f>
        <v>FR</v>
      </c>
      <c r="J3572" t="str">
        <f>IF(COUNTIF(Zoning!B:B,I3572)=0,"inconnu",_xlfn.XLOOKUP(I3572,Zoning!B:B,Zoning!C:C))</f>
        <v>France</v>
      </c>
      <c r="K3572">
        <f>_xlfn.XLOOKUP(F3572,'Shipment Detail'!N:N,'Shipment Detail'!AB:AB)</f>
        <v>5</v>
      </c>
      <c r="L3572">
        <f>TCD!E3572</f>
        <v>38.800000000000004</v>
      </c>
      <c r="M3572" t="str">
        <f>IF(J3572="France","ST",_xlfn.XLOOKUP(F3572,'Shipment Detail'!N:N,'Shipment Detail'!E:E,""))</f>
        <v>ST</v>
      </c>
      <c r="N3572">
        <f t="shared" si="172"/>
        <v>0.2</v>
      </c>
      <c r="O3572" t="str">
        <f>IF(_xlfn.XLOOKUP(F3572,'Shipment Detail'!N:N,'Shipment Detail'!BM:BM)=0,"",_xlfn.XLOOKUP(F3572,'Shipment Detail'!N:N,'Shipment Detail'!BM:BM))</f>
        <v/>
      </c>
      <c r="R3572" t="str">
        <f>IF(_xlfn.XLOOKUP(F3572,'Shipment Detail'!N:N,'Shipment Detail'!AV:AV)&gt;60,10,"")</f>
        <v/>
      </c>
      <c r="T3572" s="3">
        <f>TCD!C3572</f>
        <v>17.5</v>
      </c>
    </row>
    <row r="3573" spans="1:20" x14ac:dyDescent="0.2">
      <c r="A3573" t="str">
        <f t="shared" si="170"/>
        <v>FEDEX FRANCE</v>
      </c>
      <c r="B3573" s="5">
        <f t="shared" si="171"/>
        <v>46174</v>
      </c>
      <c r="F3573" s="6">
        <f>TCD!A3573</f>
        <v>873815179167</v>
      </c>
      <c r="H3573" s="18" t="str">
        <f>TCD!F3573</f>
        <v>E</v>
      </c>
      <c r="I3573" t="str">
        <f>TCD!B3573</f>
        <v>FR</v>
      </c>
      <c r="J3573" t="str">
        <f>IF(COUNTIF(Zoning!B:B,I3573)=0,"inconnu",_xlfn.XLOOKUP(I3573,Zoning!B:B,Zoning!C:C))</f>
        <v>France</v>
      </c>
      <c r="K3573">
        <f>_xlfn.XLOOKUP(F3573,'Shipment Detail'!N:N,'Shipment Detail'!AB:AB)</f>
        <v>2</v>
      </c>
      <c r="L3573">
        <f>TCD!E3573</f>
        <v>15</v>
      </c>
      <c r="M3573" t="str">
        <f>IF(J3573="France","ST",_xlfn.XLOOKUP(F3573,'Shipment Detail'!N:N,'Shipment Detail'!E:E,""))</f>
        <v>ST</v>
      </c>
      <c r="N3573">
        <f t="shared" si="172"/>
        <v>0.2</v>
      </c>
      <c r="O3573" t="str">
        <f>IF(_xlfn.XLOOKUP(F3573,'Shipment Detail'!N:N,'Shipment Detail'!BM:BM)=0,"",_xlfn.XLOOKUP(F3573,'Shipment Detail'!N:N,'Shipment Detail'!BM:BM))</f>
        <v/>
      </c>
      <c r="R3573" t="str">
        <f>IF(_xlfn.XLOOKUP(F3573,'Shipment Detail'!N:N,'Shipment Detail'!AV:AV)&gt;60,10,"")</f>
        <v/>
      </c>
      <c r="T3573" s="3">
        <f>TCD!C3573</f>
        <v>9.4600000000000009</v>
      </c>
    </row>
    <row r="3574" spans="1:20" x14ac:dyDescent="0.2">
      <c r="A3574" t="str">
        <f t="shared" si="170"/>
        <v>FEDEX FRANCE</v>
      </c>
      <c r="B3574" s="5">
        <f t="shared" si="171"/>
        <v>46174</v>
      </c>
      <c r="F3574" s="6">
        <f>TCD!A3574</f>
        <v>873815191970</v>
      </c>
      <c r="H3574" s="18" t="str">
        <f>TCD!F3574</f>
        <v>E</v>
      </c>
      <c r="I3574" t="str">
        <f>TCD!B3574</f>
        <v>FR</v>
      </c>
      <c r="J3574" t="str">
        <f>IF(COUNTIF(Zoning!B:B,I3574)=0,"inconnu",_xlfn.XLOOKUP(I3574,Zoning!B:B,Zoning!C:C))</f>
        <v>France</v>
      </c>
      <c r="K3574">
        <f>_xlfn.XLOOKUP(F3574,'Shipment Detail'!N:N,'Shipment Detail'!AB:AB)</f>
        <v>2</v>
      </c>
      <c r="L3574">
        <f>TCD!E3574</f>
        <v>14</v>
      </c>
      <c r="M3574" t="str">
        <f>IF(J3574="France","ST",_xlfn.XLOOKUP(F3574,'Shipment Detail'!N:N,'Shipment Detail'!E:E,""))</f>
        <v>ST</v>
      </c>
      <c r="N3574">
        <f t="shared" si="172"/>
        <v>0.2</v>
      </c>
      <c r="O3574" t="str">
        <f>IF(_xlfn.XLOOKUP(F3574,'Shipment Detail'!N:N,'Shipment Detail'!BM:BM)=0,"",_xlfn.XLOOKUP(F3574,'Shipment Detail'!N:N,'Shipment Detail'!BM:BM))</f>
        <v/>
      </c>
      <c r="R3574" t="str">
        <f>IF(_xlfn.XLOOKUP(F3574,'Shipment Detail'!N:N,'Shipment Detail'!AV:AV)&gt;60,10,"")</f>
        <v/>
      </c>
      <c r="T3574" s="3">
        <f>TCD!C3574</f>
        <v>9.1300000000000026</v>
      </c>
    </row>
    <row r="3575" spans="1:20" x14ac:dyDescent="0.2">
      <c r="A3575" t="str">
        <f t="shared" si="170"/>
        <v>FEDEX FRANCE</v>
      </c>
      <c r="B3575" s="5">
        <f t="shared" si="171"/>
        <v>46174</v>
      </c>
      <c r="F3575" s="6">
        <f>TCD!A3575</f>
        <v>873815337501</v>
      </c>
      <c r="H3575" s="18" t="str">
        <f>TCD!F3575</f>
        <v>E</v>
      </c>
      <c r="I3575" t="str">
        <f>TCD!B3575</f>
        <v>FR</v>
      </c>
      <c r="J3575" t="str">
        <f>IF(COUNTIF(Zoning!B:B,I3575)=0,"inconnu",_xlfn.XLOOKUP(I3575,Zoning!B:B,Zoning!C:C))</f>
        <v>France</v>
      </c>
      <c r="K3575">
        <f>_xlfn.XLOOKUP(F3575,'Shipment Detail'!N:N,'Shipment Detail'!AB:AB)</f>
        <v>2</v>
      </c>
      <c r="L3575">
        <f>TCD!E3575</f>
        <v>14</v>
      </c>
      <c r="M3575" t="str">
        <f>IF(J3575="France","ST",_xlfn.XLOOKUP(F3575,'Shipment Detail'!N:N,'Shipment Detail'!E:E,""))</f>
        <v>ST</v>
      </c>
      <c r="N3575">
        <f t="shared" si="172"/>
        <v>0.2</v>
      </c>
      <c r="O3575" t="str">
        <f>IF(_xlfn.XLOOKUP(F3575,'Shipment Detail'!N:N,'Shipment Detail'!BM:BM)=0,"",_xlfn.XLOOKUP(F3575,'Shipment Detail'!N:N,'Shipment Detail'!BM:BM))</f>
        <v/>
      </c>
      <c r="R3575" t="str">
        <f>IF(_xlfn.XLOOKUP(F3575,'Shipment Detail'!N:N,'Shipment Detail'!AV:AV)&gt;60,10,"")</f>
        <v/>
      </c>
      <c r="T3575" s="3">
        <f>TCD!C3575</f>
        <v>9.1300000000000026</v>
      </c>
    </row>
    <row r="3576" spans="1:20" x14ac:dyDescent="0.2">
      <c r="A3576" t="str">
        <f t="shared" si="170"/>
        <v>FEDEX FRANCE</v>
      </c>
      <c r="B3576" s="5">
        <f t="shared" si="171"/>
        <v>46174</v>
      </c>
      <c r="F3576" s="6">
        <f>TCD!A3576</f>
        <v>873815402212</v>
      </c>
      <c r="H3576" s="18" t="str">
        <f>TCD!F3576</f>
        <v>P</v>
      </c>
      <c r="I3576" t="str">
        <f>TCD!B3576</f>
        <v>FR</v>
      </c>
      <c r="J3576" t="str">
        <f>IF(COUNTIF(Zoning!B:B,I3576)=0,"inconnu",_xlfn.XLOOKUP(I3576,Zoning!B:B,Zoning!C:C))</f>
        <v>France</v>
      </c>
      <c r="K3576">
        <f>_xlfn.XLOOKUP(F3576,'Shipment Detail'!N:N,'Shipment Detail'!AB:AB)</f>
        <v>6</v>
      </c>
      <c r="L3576">
        <f>TCD!E3576</f>
        <v>41.9</v>
      </c>
      <c r="M3576" t="str">
        <f>IF(J3576="France","ST",_xlfn.XLOOKUP(F3576,'Shipment Detail'!N:N,'Shipment Detail'!E:E,""))</f>
        <v>ST</v>
      </c>
      <c r="N3576">
        <f t="shared" si="172"/>
        <v>0.2</v>
      </c>
      <c r="O3576" t="str">
        <f>IF(_xlfn.XLOOKUP(F3576,'Shipment Detail'!N:N,'Shipment Detail'!BM:BM)=0,"",_xlfn.XLOOKUP(F3576,'Shipment Detail'!N:N,'Shipment Detail'!BM:BM))</f>
        <v/>
      </c>
      <c r="R3576" t="str">
        <f>IF(_xlfn.XLOOKUP(F3576,'Shipment Detail'!N:N,'Shipment Detail'!AV:AV)&gt;60,10,"")</f>
        <v/>
      </c>
      <c r="T3576" s="3">
        <f>TCD!C3576</f>
        <v>18.500000000000007</v>
      </c>
    </row>
    <row r="3577" spans="1:20" x14ac:dyDescent="0.2">
      <c r="A3577" t="str">
        <f t="shared" si="170"/>
        <v>FEDEX FRANCE</v>
      </c>
      <c r="B3577" s="5">
        <f t="shared" si="171"/>
        <v>46174</v>
      </c>
      <c r="F3577" s="6">
        <f>TCD!A3577</f>
        <v>873815444068</v>
      </c>
      <c r="H3577" s="18" t="str">
        <f>TCD!F3577</f>
        <v>P</v>
      </c>
      <c r="I3577" t="str">
        <f>TCD!B3577</f>
        <v>FR</v>
      </c>
      <c r="J3577" t="str">
        <f>IF(COUNTIF(Zoning!B:B,I3577)=0,"inconnu",_xlfn.XLOOKUP(I3577,Zoning!B:B,Zoning!C:C))</f>
        <v>France</v>
      </c>
      <c r="K3577">
        <f>_xlfn.XLOOKUP(F3577,'Shipment Detail'!N:N,'Shipment Detail'!AB:AB)</f>
        <v>3</v>
      </c>
      <c r="L3577">
        <f>TCD!E3577</f>
        <v>18.100000000000001</v>
      </c>
      <c r="M3577" t="str">
        <f>IF(J3577="France","ST",_xlfn.XLOOKUP(F3577,'Shipment Detail'!N:N,'Shipment Detail'!E:E,""))</f>
        <v>ST</v>
      </c>
      <c r="N3577">
        <f t="shared" si="172"/>
        <v>0.2</v>
      </c>
      <c r="O3577" t="str">
        <f>IF(_xlfn.XLOOKUP(F3577,'Shipment Detail'!N:N,'Shipment Detail'!BM:BM)=0,"",_xlfn.XLOOKUP(F3577,'Shipment Detail'!N:N,'Shipment Detail'!BM:BM))</f>
        <v/>
      </c>
      <c r="R3577" t="str">
        <f>IF(_xlfn.XLOOKUP(F3577,'Shipment Detail'!N:N,'Shipment Detail'!AV:AV)&gt;60,10,"")</f>
        <v/>
      </c>
      <c r="T3577" s="3">
        <f>TCD!C3577</f>
        <v>10.800000000000004</v>
      </c>
    </row>
    <row r="3578" spans="1:20" x14ac:dyDescent="0.2">
      <c r="A3578" t="str">
        <f t="shared" si="170"/>
        <v>FEDEX FRANCE</v>
      </c>
      <c r="B3578" s="5">
        <f t="shared" si="171"/>
        <v>46174</v>
      </c>
      <c r="F3578" s="6">
        <f>TCD!A3578</f>
        <v>873815462560</v>
      </c>
      <c r="H3578" s="18" t="str">
        <f>TCD!F3578</f>
        <v>P</v>
      </c>
      <c r="I3578" t="str">
        <f>TCD!B3578</f>
        <v>FR</v>
      </c>
      <c r="J3578" t="str">
        <f>IF(COUNTIF(Zoning!B:B,I3578)=0,"inconnu",_xlfn.XLOOKUP(I3578,Zoning!B:B,Zoning!C:C))</f>
        <v>France</v>
      </c>
      <c r="K3578">
        <f>_xlfn.XLOOKUP(F3578,'Shipment Detail'!N:N,'Shipment Detail'!AB:AB)</f>
        <v>2</v>
      </c>
      <c r="L3578">
        <f>TCD!E3578</f>
        <v>15.6</v>
      </c>
      <c r="M3578" t="str">
        <f>IF(J3578="France","ST",_xlfn.XLOOKUP(F3578,'Shipment Detail'!N:N,'Shipment Detail'!E:E,""))</f>
        <v>ST</v>
      </c>
      <c r="N3578">
        <f t="shared" si="172"/>
        <v>0.2</v>
      </c>
      <c r="O3578" t="str">
        <f>IF(_xlfn.XLOOKUP(F3578,'Shipment Detail'!N:N,'Shipment Detail'!BM:BM)=0,"",_xlfn.XLOOKUP(F3578,'Shipment Detail'!N:N,'Shipment Detail'!BM:BM))</f>
        <v/>
      </c>
      <c r="R3578" t="str">
        <f>IF(_xlfn.XLOOKUP(F3578,'Shipment Detail'!N:N,'Shipment Detail'!AV:AV)&gt;60,10,"")</f>
        <v/>
      </c>
      <c r="T3578" s="3">
        <f>TCD!C3578</f>
        <v>9.8000000000000007</v>
      </c>
    </row>
    <row r="3579" spans="1:20" x14ac:dyDescent="0.2">
      <c r="A3579" t="str">
        <f t="shared" si="170"/>
        <v>FEDEX FRANCE</v>
      </c>
      <c r="B3579" s="5">
        <f t="shared" si="171"/>
        <v>46174</v>
      </c>
      <c r="F3579" s="6">
        <f>TCD!A3579</f>
        <v>873815503520</v>
      </c>
      <c r="H3579" s="18" t="str">
        <f>TCD!F3579</f>
        <v>P</v>
      </c>
      <c r="I3579" t="str">
        <f>TCD!B3579</f>
        <v>FR</v>
      </c>
      <c r="J3579" t="str">
        <f>IF(COUNTIF(Zoning!B:B,I3579)=0,"inconnu",_xlfn.XLOOKUP(I3579,Zoning!B:B,Zoning!C:C))</f>
        <v>France</v>
      </c>
      <c r="K3579">
        <f>_xlfn.XLOOKUP(F3579,'Shipment Detail'!N:N,'Shipment Detail'!AB:AB)</f>
        <v>10</v>
      </c>
      <c r="L3579">
        <f>TCD!E3579</f>
        <v>64.399999999999991</v>
      </c>
      <c r="M3579" t="str">
        <f>IF(J3579="France","ST",_xlfn.XLOOKUP(F3579,'Shipment Detail'!N:N,'Shipment Detail'!E:E,""))</f>
        <v>ST</v>
      </c>
      <c r="N3579">
        <f t="shared" si="172"/>
        <v>0.2</v>
      </c>
      <c r="O3579" t="str">
        <f>IF(_xlfn.XLOOKUP(F3579,'Shipment Detail'!N:N,'Shipment Detail'!BM:BM)=0,"",_xlfn.XLOOKUP(F3579,'Shipment Detail'!N:N,'Shipment Detail'!BM:BM))</f>
        <v/>
      </c>
      <c r="R3579" t="str">
        <f>IF(_xlfn.XLOOKUP(F3579,'Shipment Detail'!N:N,'Shipment Detail'!AV:AV)&gt;60,10,"")</f>
        <v/>
      </c>
      <c r="T3579" s="3">
        <f>TCD!C3579</f>
        <v>26.189999999999998</v>
      </c>
    </row>
    <row r="3580" spans="1:20" x14ac:dyDescent="0.2">
      <c r="A3580" t="str">
        <f t="shared" si="170"/>
        <v>FEDEX FRANCE</v>
      </c>
      <c r="B3580" s="5">
        <f t="shared" si="171"/>
        <v>46174</v>
      </c>
      <c r="F3580" s="6">
        <f>TCD!A3580</f>
        <v>873815567083</v>
      </c>
      <c r="H3580" s="18" t="str">
        <f>TCD!F3580</f>
        <v>P</v>
      </c>
      <c r="I3580" t="str">
        <f>TCD!B3580</f>
        <v>FR</v>
      </c>
      <c r="J3580" t="str">
        <f>IF(COUNTIF(Zoning!B:B,I3580)=0,"inconnu",_xlfn.XLOOKUP(I3580,Zoning!B:B,Zoning!C:C))</f>
        <v>France</v>
      </c>
      <c r="K3580">
        <f>_xlfn.XLOOKUP(F3580,'Shipment Detail'!N:N,'Shipment Detail'!AB:AB)</f>
        <v>4</v>
      </c>
      <c r="L3580">
        <f>TCD!E3580</f>
        <v>18.3</v>
      </c>
      <c r="M3580" t="str">
        <f>IF(J3580="France","ST",_xlfn.XLOOKUP(F3580,'Shipment Detail'!N:N,'Shipment Detail'!E:E,""))</f>
        <v>ST</v>
      </c>
      <c r="N3580">
        <f t="shared" si="172"/>
        <v>0.2</v>
      </c>
      <c r="O3580" t="str">
        <f>IF(_xlfn.XLOOKUP(F3580,'Shipment Detail'!N:N,'Shipment Detail'!BM:BM)=0,"",_xlfn.XLOOKUP(F3580,'Shipment Detail'!N:N,'Shipment Detail'!BM:BM))</f>
        <v/>
      </c>
      <c r="R3580" t="str">
        <f>IF(_xlfn.XLOOKUP(F3580,'Shipment Detail'!N:N,'Shipment Detail'!AV:AV)&gt;60,10,"")</f>
        <v/>
      </c>
      <c r="T3580" s="3">
        <f>TCD!C3580</f>
        <v>10.800000000000004</v>
      </c>
    </row>
    <row r="3581" spans="1:20" x14ac:dyDescent="0.2">
      <c r="A3581" t="str">
        <f t="shared" si="170"/>
        <v>FEDEX FRANCE</v>
      </c>
      <c r="B3581" s="5">
        <f t="shared" si="171"/>
        <v>46174</v>
      </c>
      <c r="F3581" s="6">
        <f>TCD!A3581</f>
        <v>873815599300</v>
      </c>
      <c r="H3581" s="18" t="str">
        <f>TCD!F3581</f>
        <v>P</v>
      </c>
      <c r="I3581" t="str">
        <f>TCD!B3581</f>
        <v>FR</v>
      </c>
      <c r="J3581" t="str">
        <f>IF(COUNTIF(Zoning!B:B,I3581)=0,"inconnu",_xlfn.XLOOKUP(I3581,Zoning!B:B,Zoning!C:C))</f>
        <v>France</v>
      </c>
      <c r="K3581">
        <f>_xlfn.XLOOKUP(F3581,'Shipment Detail'!N:N,'Shipment Detail'!AB:AB)</f>
        <v>3</v>
      </c>
      <c r="L3581">
        <f>TCD!E3581</f>
        <v>19.200000000000003</v>
      </c>
      <c r="M3581" t="str">
        <f>IF(J3581="France","ST",_xlfn.XLOOKUP(F3581,'Shipment Detail'!N:N,'Shipment Detail'!E:E,""))</f>
        <v>ST</v>
      </c>
      <c r="N3581">
        <f t="shared" si="172"/>
        <v>0.2</v>
      </c>
      <c r="O3581" t="str">
        <f>IF(_xlfn.XLOOKUP(F3581,'Shipment Detail'!N:N,'Shipment Detail'!BM:BM)=0,"",_xlfn.XLOOKUP(F3581,'Shipment Detail'!N:N,'Shipment Detail'!BM:BM))</f>
        <v/>
      </c>
      <c r="R3581" t="str">
        <f>IF(_xlfn.XLOOKUP(F3581,'Shipment Detail'!N:N,'Shipment Detail'!AV:AV)&gt;60,10,"")</f>
        <v/>
      </c>
      <c r="T3581" s="3">
        <f>TCD!C3581</f>
        <v>11.14</v>
      </c>
    </row>
    <row r="3582" spans="1:20" x14ac:dyDescent="0.2">
      <c r="A3582" t="str">
        <f t="shared" si="170"/>
        <v>FEDEX FRANCE</v>
      </c>
      <c r="B3582" s="5">
        <f t="shared" si="171"/>
        <v>46174</v>
      </c>
      <c r="F3582" s="6">
        <f>TCD!A3582</f>
        <v>873815699324</v>
      </c>
      <c r="H3582" s="18" t="str">
        <f>TCD!F3582</f>
        <v>P</v>
      </c>
      <c r="I3582" t="str">
        <f>TCD!B3582</f>
        <v>FR</v>
      </c>
      <c r="J3582" t="str">
        <f>IF(COUNTIF(Zoning!B:B,I3582)=0,"inconnu",_xlfn.XLOOKUP(I3582,Zoning!B:B,Zoning!C:C))</f>
        <v>France</v>
      </c>
      <c r="K3582">
        <f>_xlfn.XLOOKUP(F3582,'Shipment Detail'!N:N,'Shipment Detail'!AB:AB)</f>
        <v>3</v>
      </c>
      <c r="L3582">
        <f>TCD!E3582</f>
        <v>19</v>
      </c>
      <c r="M3582" t="str">
        <f>IF(J3582="France","ST",_xlfn.XLOOKUP(F3582,'Shipment Detail'!N:N,'Shipment Detail'!E:E,""))</f>
        <v>ST</v>
      </c>
      <c r="N3582">
        <f t="shared" si="172"/>
        <v>0.2</v>
      </c>
      <c r="O3582" t="str">
        <f>IF(_xlfn.XLOOKUP(F3582,'Shipment Detail'!N:N,'Shipment Detail'!BM:BM)=0,"",_xlfn.XLOOKUP(F3582,'Shipment Detail'!N:N,'Shipment Detail'!BM:BM))</f>
        <v/>
      </c>
      <c r="R3582" t="str">
        <f>IF(_xlfn.XLOOKUP(F3582,'Shipment Detail'!N:N,'Shipment Detail'!AV:AV)&gt;60,10,"")</f>
        <v/>
      </c>
      <c r="T3582" s="3">
        <f>TCD!C3582</f>
        <v>10.800000000000004</v>
      </c>
    </row>
    <row r="3583" spans="1:20" x14ac:dyDescent="0.2">
      <c r="A3583" t="str">
        <f t="shared" si="170"/>
        <v>FEDEX FRANCE</v>
      </c>
      <c r="B3583" s="5">
        <f t="shared" si="171"/>
        <v>46174</v>
      </c>
      <c r="F3583" s="6">
        <f>TCD!A3583</f>
        <v>873815847399</v>
      </c>
      <c r="H3583" s="18" t="str">
        <f>TCD!F3583</f>
        <v>P</v>
      </c>
      <c r="I3583" t="str">
        <f>TCD!B3583</f>
        <v>FR</v>
      </c>
      <c r="J3583" t="str">
        <f>IF(COUNTIF(Zoning!B:B,I3583)=0,"inconnu",_xlfn.XLOOKUP(I3583,Zoning!B:B,Zoning!C:C))</f>
        <v>France</v>
      </c>
      <c r="K3583">
        <f>_xlfn.XLOOKUP(F3583,'Shipment Detail'!N:N,'Shipment Detail'!AB:AB)</f>
        <v>4</v>
      </c>
      <c r="L3583">
        <f>TCD!E3583</f>
        <v>30</v>
      </c>
      <c r="M3583" t="str">
        <f>IF(J3583="France","ST",_xlfn.XLOOKUP(F3583,'Shipment Detail'!N:N,'Shipment Detail'!E:E,""))</f>
        <v>ST</v>
      </c>
      <c r="N3583">
        <f t="shared" si="172"/>
        <v>0.2</v>
      </c>
      <c r="O3583" t="str">
        <f>IF(_xlfn.XLOOKUP(F3583,'Shipment Detail'!N:N,'Shipment Detail'!BM:BM)=0,"",_xlfn.XLOOKUP(F3583,'Shipment Detail'!N:N,'Shipment Detail'!BM:BM))</f>
        <v/>
      </c>
      <c r="R3583" t="str">
        <f>IF(_xlfn.XLOOKUP(F3583,'Shipment Detail'!N:N,'Shipment Detail'!AV:AV)&gt;60,10,"")</f>
        <v/>
      </c>
      <c r="T3583" s="3">
        <f>TCD!C3583</f>
        <v>14.480000000000004</v>
      </c>
    </row>
    <row r="3584" spans="1:20" x14ac:dyDescent="0.2">
      <c r="A3584" t="str">
        <f t="shared" si="170"/>
        <v>FEDEX FRANCE</v>
      </c>
      <c r="B3584" s="5">
        <f t="shared" si="171"/>
        <v>46174</v>
      </c>
      <c r="F3584" s="6">
        <f>TCD!A3584</f>
        <v>873815897923</v>
      </c>
      <c r="H3584" s="18" t="str">
        <f>TCD!F3584</f>
        <v>P</v>
      </c>
      <c r="I3584" t="str">
        <f>TCD!B3584</f>
        <v>FR</v>
      </c>
      <c r="J3584" t="str">
        <f>IF(COUNTIF(Zoning!B:B,I3584)=0,"inconnu",_xlfn.XLOOKUP(I3584,Zoning!B:B,Zoning!C:C))</f>
        <v>France</v>
      </c>
      <c r="K3584">
        <f>_xlfn.XLOOKUP(F3584,'Shipment Detail'!N:N,'Shipment Detail'!AB:AB)</f>
        <v>3</v>
      </c>
      <c r="L3584">
        <f>TCD!E3584</f>
        <v>16</v>
      </c>
      <c r="M3584" t="str">
        <f>IF(J3584="France","ST",_xlfn.XLOOKUP(F3584,'Shipment Detail'!N:N,'Shipment Detail'!E:E,""))</f>
        <v>ST</v>
      </c>
      <c r="N3584">
        <f t="shared" si="172"/>
        <v>0.2</v>
      </c>
      <c r="O3584" t="str">
        <f>IF(_xlfn.XLOOKUP(F3584,'Shipment Detail'!N:N,'Shipment Detail'!BM:BM)=0,"",_xlfn.XLOOKUP(F3584,'Shipment Detail'!N:N,'Shipment Detail'!BM:BM))</f>
        <v/>
      </c>
      <c r="R3584" t="str">
        <f>IF(_xlfn.XLOOKUP(F3584,'Shipment Detail'!N:N,'Shipment Detail'!AV:AV)&gt;60,10,"")</f>
        <v/>
      </c>
      <c r="T3584" s="3">
        <f>TCD!C3584</f>
        <v>9.8000000000000007</v>
      </c>
    </row>
    <row r="3585" spans="1:20" x14ac:dyDescent="0.2">
      <c r="A3585" t="str">
        <f t="shared" si="170"/>
        <v>FEDEX FRANCE</v>
      </c>
      <c r="B3585" s="5">
        <f t="shared" si="171"/>
        <v>46174</v>
      </c>
      <c r="F3585" s="6">
        <f>TCD!A3585</f>
        <v>873815984124</v>
      </c>
      <c r="H3585" s="18" t="str">
        <f>TCD!F3585</f>
        <v>P</v>
      </c>
      <c r="I3585" t="str">
        <f>TCD!B3585</f>
        <v>FR</v>
      </c>
      <c r="J3585" t="str">
        <f>IF(COUNTIF(Zoning!B:B,I3585)=0,"inconnu",_xlfn.XLOOKUP(I3585,Zoning!B:B,Zoning!C:C))</f>
        <v>France</v>
      </c>
      <c r="K3585">
        <f>_xlfn.XLOOKUP(F3585,'Shipment Detail'!N:N,'Shipment Detail'!AB:AB)</f>
        <v>8</v>
      </c>
      <c r="L3585">
        <f>TCD!E3585</f>
        <v>49.9</v>
      </c>
      <c r="M3585" t="str">
        <f>IF(J3585="France","ST",_xlfn.XLOOKUP(F3585,'Shipment Detail'!N:N,'Shipment Detail'!E:E,""))</f>
        <v>ST</v>
      </c>
      <c r="N3585">
        <f t="shared" si="172"/>
        <v>0.2</v>
      </c>
      <c r="O3585" t="str">
        <f>IF(_xlfn.XLOOKUP(F3585,'Shipment Detail'!N:N,'Shipment Detail'!BM:BM)=0,"",_xlfn.XLOOKUP(F3585,'Shipment Detail'!N:N,'Shipment Detail'!BM:BM))</f>
        <v/>
      </c>
      <c r="R3585" t="str">
        <f>IF(_xlfn.XLOOKUP(F3585,'Shipment Detail'!N:N,'Shipment Detail'!AV:AV)&gt;60,10,"")</f>
        <v/>
      </c>
      <c r="T3585" s="3">
        <f>TCD!C3585</f>
        <v>21.179999999999993</v>
      </c>
    </row>
    <row r="3586" spans="1:20" x14ac:dyDescent="0.2">
      <c r="A3586" t="str">
        <f t="shared" si="170"/>
        <v>FEDEX FRANCE</v>
      </c>
      <c r="B3586" s="5">
        <f t="shared" si="171"/>
        <v>46174</v>
      </c>
      <c r="F3586" s="6">
        <f>TCD!A3586</f>
        <v>873816070818</v>
      </c>
      <c r="H3586" s="18" t="str">
        <f>TCD!F3586</f>
        <v>P</v>
      </c>
      <c r="I3586" t="str">
        <f>TCD!B3586</f>
        <v>FR</v>
      </c>
      <c r="J3586" t="str">
        <f>IF(COUNTIF(Zoning!B:B,I3586)=0,"inconnu",_xlfn.XLOOKUP(I3586,Zoning!B:B,Zoning!C:C))</f>
        <v>France</v>
      </c>
      <c r="K3586">
        <f>_xlfn.XLOOKUP(F3586,'Shipment Detail'!N:N,'Shipment Detail'!AB:AB)</f>
        <v>4</v>
      </c>
      <c r="L3586">
        <f>TCD!E3586</f>
        <v>27</v>
      </c>
      <c r="M3586" t="str">
        <f>IF(J3586="France","ST",_xlfn.XLOOKUP(F3586,'Shipment Detail'!N:N,'Shipment Detail'!E:E,""))</f>
        <v>ST</v>
      </c>
      <c r="N3586">
        <f t="shared" si="172"/>
        <v>0.2</v>
      </c>
      <c r="O3586" t="str">
        <f>IF(_xlfn.XLOOKUP(F3586,'Shipment Detail'!N:N,'Shipment Detail'!BM:BM)=0,"",_xlfn.XLOOKUP(F3586,'Shipment Detail'!N:N,'Shipment Detail'!BM:BM))</f>
        <v/>
      </c>
      <c r="R3586" t="str">
        <f>IF(_xlfn.XLOOKUP(F3586,'Shipment Detail'!N:N,'Shipment Detail'!AV:AV)&gt;60,10,"")</f>
        <v/>
      </c>
      <c r="T3586" s="3">
        <f>TCD!C3586</f>
        <v>13.479999999999997</v>
      </c>
    </row>
    <row r="3587" spans="1:20" x14ac:dyDescent="0.2">
      <c r="A3587" t="str">
        <f t="shared" si="170"/>
        <v>FEDEX FRANCE</v>
      </c>
      <c r="B3587" s="5">
        <f t="shared" si="171"/>
        <v>46174</v>
      </c>
      <c r="F3587" s="6">
        <f>TCD!A3587</f>
        <v>873816368713</v>
      </c>
      <c r="H3587" s="18" t="str">
        <f>TCD!F3587</f>
        <v>P</v>
      </c>
      <c r="I3587" t="str">
        <f>TCD!B3587</f>
        <v>FR</v>
      </c>
      <c r="J3587" t="str">
        <f>IF(COUNTIF(Zoning!B:B,I3587)=0,"inconnu",_xlfn.XLOOKUP(I3587,Zoning!B:B,Zoning!C:C))</f>
        <v>France</v>
      </c>
      <c r="K3587">
        <f>_xlfn.XLOOKUP(F3587,'Shipment Detail'!N:N,'Shipment Detail'!AB:AB)</f>
        <v>2</v>
      </c>
      <c r="L3587">
        <f>TCD!E3587</f>
        <v>15</v>
      </c>
      <c r="M3587" t="str">
        <f>IF(J3587="France","ST",_xlfn.XLOOKUP(F3587,'Shipment Detail'!N:N,'Shipment Detail'!E:E,""))</f>
        <v>ST</v>
      </c>
      <c r="N3587">
        <f t="shared" si="172"/>
        <v>0.2</v>
      </c>
      <c r="O3587" t="str">
        <f>IF(_xlfn.XLOOKUP(F3587,'Shipment Detail'!N:N,'Shipment Detail'!BM:BM)=0,"",_xlfn.XLOOKUP(F3587,'Shipment Detail'!N:N,'Shipment Detail'!BM:BM))</f>
        <v/>
      </c>
      <c r="R3587" t="str">
        <f>IF(_xlfn.XLOOKUP(F3587,'Shipment Detail'!N:N,'Shipment Detail'!AV:AV)&gt;60,10,"")</f>
        <v/>
      </c>
      <c r="T3587" s="3">
        <f>TCD!C3587</f>
        <v>9.4600000000000009</v>
      </c>
    </row>
    <row r="3588" spans="1:20" x14ac:dyDescent="0.2">
      <c r="A3588" t="str">
        <f t="shared" si="170"/>
        <v>FEDEX FRANCE</v>
      </c>
      <c r="B3588" s="5">
        <f t="shared" si="171"/>
        <v>46174</v>
      </c>
      <c r="F3588" s="6">
        <f>TCD!A3588</f>
        <v>873816480761</v>
      </c>
      <c r="H3588" s="18" t="str">
        <f>TCD!F3588</f>
        <v>P</v>
      </c>
      <c r="I3588" t="str">
        <f>TCD!B3588</f>
        <v>FR</v>
      </c>
      <c r="J3588" t="str">
        <f>IF(COUNTIF(Zoning!B:B,I3588)=0,"inconnu",_xlfn.XLOOKUP(I3588,Zoning!B:B,Zoning!C:C))</f>
        <v>France</v>
      </c>
      <c r="K3588">
        <f>_xlfn.XLOOKUP(F3588,'Shipment Detail'!N:N,'Shipment Detail'!AB:AB)</f>
        <v>3</v>
      </c>
      <c r="L3588">
        <f>TCD!E3588</f>
        <v>17.200000000000003</v>
      </c>
      <c r="M3588" t="str">
        <f>IF(J3588="France","ST",_xlfn.XLOOKUP(F3588,'Shipment Detail'!N:N,'Shipment Detail'!E:E,""))</f>
        <v>ST</v>
      </c>
      <c r="N3588">
        <f t="shared" si="172"/>
        <v>0.2</v>
      </c>
      <c r="O3588" t="str">
        <f>IF(_xlfn.XLOOKUP(F3588,'Shipment Detail'!N:N,'Shipment Detail'!BM:BM)=0,"",_xlfn.XLOOKUP(F3588,'Shipment Detail'!N:N,'Shipment Detail'!BM:BM))</f>
        <v/>
      </c>
      <c r="R3588" t="str">
        <f>IF(_xlfn.XLOOKUP(F3588,'Shipment Detail'!N:N,'Shipment Detail'!AV:AV)&gt;60,10,"")</f>
        <v/>
      </c>
      <c r="T3588" s="3">
        <f>TCD!C3588</f>
        <v>10.469999999999999</v>
      </c>
    </row>
    <row r="3589" spans="1:20" x14ac:dyDescent="0.2">
      <c r="A3589" t="str">
        <f t="shared" si="170"/>
        <v>FEDEX FRANCE</v>
      </c>
      <c r="B3589" s="5">
        <f t="shared" si="171"/>
        <v>46174</v>
      </c>
      <c r="F3589" s="6">
        <f>TCD!A3589</f>
        <v>873816528759</v>
      </c>
      <c r="H3589" s="18" t="str">
        <f>TCD!F3589</f>
        <v>P</v>
      </c>
      <c r="I3589" t="str">
        <f>TCD!B3589</f>
        <v>FR</v>
      </c>
      <c r="J3589" t="str">
        <f>IF(COUNTIF(Zoning!B:B,I3589)=0,"inconnu",_xlfn.XLOOKUP(I3589,Zoning!B:B,Zoning!C:C))</f>
        <v>France</v>
      </c>
      <c r="K3589">
        <f>_xlfn.XLOOKUP(F3589,'Shipment Detail'!N:N,'Shipment Detail'!AB:AB)</f>
        <v>3</v>
      </c>
      <c r="L3589">
        <f>TCD!E3589</f>
        <v>17.100000000000001</v>
      </c>
      <c r="M3589" t="str">
        <f>IF(J3589="France","ST",_xlfn.XLOOKUP(F3589,'Shipment Detail'!N:N,'Shipment Detail'!E:E,""))</f>
        <v>ST</v>
      </c>
      <c r="N3589">
        <f t="shared" si="172"/>
        <v>0.2</v>
      </c>
      <c r="O3589" t="str">
        <f>IF(_xlfn.XLOOKUP(F3589,'Shipment Detail'!N:N,'Shipment Detail'!BM:BM)=0,"",_xlfn.XLOOKUP(F3589,'Shipment Detail'!N:N,'Shipment Detail'!BM:BM))</f>
        <v/>
      </c>
      <c r="R3589" t="str">
        <f>IF(_xlfn.XLOOKUP(F3589,'Shipment Detail'!N:N,'Shipment Detail'!AV:AV)&gt;60,10,"")</f>
        <v/>
      </c>
      <c r="T3589" s="3">
        <f>TCD!C3589</f>
        <v>10.469999999999999</v>
      </c>
    </row>
    <row r="3590" spans="1:20" x14ac:dyDescent="0.2">
      <c r="A3590" t="str">
        <f t="shared" si="170"/>
        <v>FEDEX FRANCE</v>
      </c>
      <c r="B3590" s="5">
        <f t="shared" si="171"/>
        <v>46174</v>
      </c>
      <c r="F3590" s="6">
        <f>TCD!A3590</f>
        <v>873816710730</v>
      </c>
      <c r="H3590" s="18" t="str">
        <f>TCD!F3590</f>
        <v>P</v>
      </c>
      <c r="I3590" t="str">
        <f>TCD!B3590</f>
        <v>FR</v>
      </c>
      <c r="J3590" t="str">
        <f>IF(COUNTIF(Zoning!B:B,I3590)=0,"inconnu",_xlfn.XLOOKUP(I3590,Zoning!B:B,Zoning!C:C))</f>
        <v>France</v>
      </c>
      <c r="K3590">
        <f>_xlfn.XLOOKUP(F3590,'Shipment Detail'!N:N,'Shipment Detail'!AB:AB)</f>
        <v>3</v>
      </c>
      <c r="L3590">
        <f>TCD!E3590</f>
        <v>17</v>
      </c>
      <c r="M3590" t="str">
        <f>IF(J3590="France","ST",_xlfn.XLOOKUP(F3590,'Shipment Detail'!N:N,'Shipment Detail'!E:E,""))</f>
        <v>ST</v>
      </c>
      <c r="N3590">
        <f t="shared" si="172"/>
        <v>0.2</v>
      </c>
      <c r="O3590" t="str">
        <f>IF(_xlfn.XLOOKUP(F3590,'Shipment Detail'!N:N,'Shipment Detail'!BM:BM)=0,"",_xlfn.XLOOKUP(F3590,'Shipment Detail'!N:N,'Shipment Detail'!BM:BM))</f>
        <v/>
      </c>
      <c r="R3590" t="str">
        <f>IF(_xlfn.XLOOKUP(F3590,'Shipment Detail'!N:N,'Shipment Detail'!AV:AV)&gt;60,10,"")</f>
        <v/>
      </c>
      <c r="T3590" s="3">
        <f>TCD!C3590</f>
        <v>10.129999999999995</v>
      </c>
    </row>
    <row r="3591" spans="1:20" x14ac:dyDescent="0.2">
      <c r="A3591" t="str">
        <f t="shared" si="170"/>
        <v>FEDEX FRANCE</v>
      </c>
      <c r="B3591" s="5">
        <f t="shared" si="171"/>
        <v>46174</v>
      </c>
      <c r="F3591" s="6">
        <f>TCD!A3591</f>
        <v>873816765071</v>
      </c>
      <c r="H3591" s="18" t="str">
        <f>TCD!F3591</f>
        <v>P</v>
      </c>
      <c r="I3591" t="str">
        <f>TCD!B3591</f>
        <v>FR</v>
      </c>
      <c r="J3591" t="str">
        <f>IF(COUNTIF(Zoning!B:B,I3591)=0,"inconnu",_xlfn.XLOOKUP(I3591,Zoning!B:B,Zoning!C:C))</f>
        <v>France</v>
      </c>
      <c r="K3591">
        <f>_xlfn.XLOOKUP(F3591,'Shipment Detail'!N:N,'Shipment Detail'!AB:AB)</f>
        <v>2</v>
      </c>
      <c r="L3591">
        <f>TCD!E3591</f>
        <v>15.6</v>
      </c>
      <c r="M3591" t="str">
        <f>IF(J3591="France","ST",_xlfn.XLOOKUP(F3591,'Shipment Detail'!N:N,'Shipment Detail'!E:E,""))</f>
        <v>ST</v>
      </c>
      <c r="N3591">
        <f t="shared" si="172"/>
        <v>0.2</v>
      </c>
      <c r="O3591" t="str">
        <f>IF(_xlfn.XLOOKUP(F3591,'Shipment Detail'!N:N,'Shipment Detail'!BM:BM)=0,"",_xlfn.XLOOKUP(F3591,'Shipment Detail'!N:N,'Shipment Detail'!BM:BM))</f>
        <v/>
      </c>
      <c r="R3591" t="str">
        <f>IF(_xlfn.XLOOKUP(F3591,'Shipment Detail'!N:N,'Shipment Detail'!AV:AV)&gt;60,10,"")</f>
        <v/>
      </c>
      <c r="T3591" s="3">
        <f>TCD!C3591</f>
        <v>9.8000000000000007</v>
      </c>
    </row>
    <row r="3592" spans="1:20" x14ac:dyDescent="0.2">
      <c r="A3592" t="str">
        <f t="shared" si="170"/>
        <v>FEDEX FRANCE</v>
      </c>
      <c r="B3592" s="5">
        <f t="shared" si="171"/>
        <v>46174</v>
      </c>
      <c r="F3592" s="6">
        <f>TCD!A3592</f>
        <v>873817195074</v>
      </c>
      <c r="H3592" s="18" t="str">
        <f>TCD!F3592</f>
        <v>P</v>
      </c>
      <c r="I3592" t="str">
        <f>TCD!B3592</f>
        <v>FR</v>
      </c>
      <c r="J3592" t="str">
        <f>IF(COUNTIF(Zoning!B:B,I3592)=0,"inconnu",_xlfn.XLOOKUP(I3592,Zoning!B:B,Zoning!C:C))</f>
        <v>France</v>
      </c>
      <c r="K3592">
        <f>_xlfn.XLOOKUP(F3592,'Shipment Detail'!N:N,'Shipment Detail'!AB:AB)</f>
        <v>3</v>
      </c>
      <c r="L3592">
        <f>TCD!E3592</f>
        <v>22.400000000000002</v>
      </c>
      <c r="M3592" t="str">
        <f>IF(J3592="France","ST",_xlfn.XLOOKUP(F3592,'Shipment Detail'!N:N,'Shipment Detail'!E:E,""))</f>
        <v>ST</v>
      </c>
      <c r="N3592">
        <f t="shared" si="172"/>
        <v>0.2</v>
      </c>
      <c r="O3592" t="str">
        <f>IF(_xlfn.XLOOKUP(F3592,'Shipment Detail'!N:N,'Shipment Detail'!BM:BM)=0,"",_xlfn.XLOOKUP(F3592,'Shipment Detail'!N:N,'Shipment Detail'!BM:BM))</f>
        <v/>
      </c>
      <c r="R3592" t="str">
        <f>IF(_xlfn.XLOOKUP(F3592,'Shipment Detail'!N:N,'Shipment Detail'!AV:AV)&gt;60,10,"")</f>
        <v/>
      </c>
      <c r="T3592" s="3">
        <f>TCD!C3592</f>
        <v>12.14</v>
      </c>
    </row>
    <row r="3593" spans="1:20" x14ac:dyDescent="0.2">
      <c r="A3593" t="str">
        <f t="shared" si="170"/>
        <v>FEDEX FRANCE</v>
      </c>
      <c r="B3593" s="5">
        <f t="shared" si="171"/>
        <v>46174</v>
      </c>
      <c r="F3593" s="6">
        <f>TCD!A3593</f>
        <v>873817237730</v>
      </c>
      <c r="H3593" s="18" t="str">
        <f>TCD!F3593</f>
        <v>P</v>
      </c>
      <c r="I3593" t="str">
        <f>TCD!B3593</f>
        <v>FR</v>
      </c>
      <c r="J3593" t="str">
        <f>IF(COUNTIF(Zoning!B:B,I3593)=0,"inconnu",_xlfn.XLOOKUP(I3593,Zoning!B:B,Zoning!C:C))</f>
        <v>France</v>
      </c>
      <c r="K3593">
        <f>_xlfn.XLOOKUP(F3593,'Shipment Detail'!N:N,'Shipment Detail'!AB:AB)</f>
        <v>3</v>
      </c>
      <c r="L3593">
        <f>TCD!E3593</f>
        <v>18.400000000000002</v>
      </c>
      <c r="M3593" t="str">
        <f>IF(J3593="France","ST",_xlfn.XLOOKUP(F3593,'Shipment Detail'!N:N,'Shipment Detail'!E:E,""))</f>
        <v>ST</v>
      </c>
      <c r="N3593">
        <f t="shared" si="172"/>
        <v>0.2</v>
      </c>
      <c r="O3593" t="str">
        <f>IF(_xlfn.XLOOKUP(F3593,'Shipment Detail'!N:N,'Shipment Detail'!BM:BM)=0,"",_xlfn.XLOOKUP(F3593,'Shipment Detail'!N:N,'Shipment Detail'!BM:BM))</f>
        <v/>
      </c>
      <c r="R3593" t="str">
        <f>IF(_xlfn.XLOOKUP(F3593,'Shipment Detail'!N:N,'Shipment Detail'!AV:AV)&gt;60,10,"")</f>
        <v/>
      </c>
      <c r="T3593" s="3">
        <f>TCD!C3593</f>
        <v>10.800000000000004</v>
      </c>
    </row>
    <row r="3594" spans="1:20" x14ac:dyDescent="0.2">
      <c r="A3594" t="str">
        <f t="shared" si="170"/>
        <v>FEDEX FRANCE</v>
      </c>
      <c r="B3594" s="5">
        <f t="shared" si="171"/>
        <v>46174</v>
      </c>
      <c r="F3594" s="6">
        <f>TCD!A3594</f>
        <v>873817271687</v>
      </c>
      <c r="H3594" s="18" t="str">
        <f>TCD!F3594</f>
        <v>P</v>
      </c>
      <c r="I3594" t="str">
        <f>TCD!B3594</f>
        <v>FR</v>
      </c>
      <c r="J3594" t="str">
        <f>IF(COUNTIF(Zoning!B:B,I3594)=0,"inconnu",_xlfn.XLOOKUP(I3594,Zoning!B:B,Zoning!C:C))</f>
        <v>France</v>
      </c>
      <c r="K3594">
        <f>_xlfn.XLOOKUP(F3594,'Shipment Detail'!N:N,'Shipment Detail'!AB:AB)</f>
        <v>3</v>
      </c>
      <c r="L3594">
        <f>TCD!E3594</f>
        <v>19.3</v>
      </c>
      <c r="M3594" t="str">
        <f>IF(J3594="France","ST",_xlfn.XLOOKUP(F3594,'Shipment Detail'!N:N,'Shipment Detail'!E:E,""))</f>
        <v>ST</v>
      </c>
      <c r="N3594">
        <f t="shared" si="172"/>
        <v>0.2</v>
      </c>
      <c r="O3594" t="str">
        <f>IF(_xlfn.XLOOKUP(F3594,'Shipment Detail'!N:N,'Shipment Detail'!BM:BM)=0,"",_xlfn.XLOOKUP(F3594,'Shipment Detail'!N:N,'Shipment Detail'!BM:BM))</f>
        <v/>
      </c>
      <c r="R3594" t="str">
        <f>IF(_xlfn.XLOOKUP(F3594,'Shipment Detail'!N:N,'Shipment Detail'!AV:AV)&gt;60,10,"")</f>
        <v/>
      </c>
      <c r="T3594" s="3">
        <f>TCD!C3594</f>
        <v>11.14</v>
      </c>
    </row>
    <row r="3595" spans="1:20" x14ac:dyDescent="0.2">
      <c r="A3595" t="str">
        <f t="shared" si="170"/>
        <v>FEDEX FRANCE</v>
      </c>
      <c r="B3595" s="5">
        <f t="shared" si="171"/>
        <v>46174</v>
      </c>
      <c r="F3595" s="6">
        <f>TCD!A3595</f>
        <v>873817316610</v>
      </c>
      <c r="H3595" s="18" t="str">
        <f>TCD!F3595</f>
        <v>P</v>
      </c>
      <c r="I3595" t="str">
        <f>TCD!B3595</f>
        <v>FR</v>
      </c>
      <c r="J3595" t="str">
        <f>IF(COUNTIF(Zoning!B:B,I3595)=0,"inconnu",_xlfn.XLOOKUP(I3595,Zoning!B:B,Zoning!C:C))</f>
        <v>France</v>
      </c>
      <c r="K3595">
        <f>_xlfn.XLOOKUP(F3595,'Shipment Detail'!N:N,'Shipment Detail'!AB:AB)</f>
        <v>7</v>
      </c>
      <c r="L3595">
        <f>TCD!E3595</f>
        <v>40.4</v>
      </c>
      <c r="M3595" t="str">
        <f>IF(J3595="France","ST",_xlfn.XLOOKUP(F3595,'Shipment Detail'!N:N,'Shipment Detail'!E:E,""))</f>
        <v>ST</v>
      </c>
      <c r="N3595">
        <f t="shared" si="172"/>
        <v>0.2</v>
      </c>
      <c r="O3595" t="str">
        <f>IF(_xlfn.XLOOKUP(F3595,'Shipment Detail'!N:N,'Shipment Detail'!BM:BM)=0,"",_xlfn.XLOOKUP(F3595,'Shipment Detail'!N:N,'Shipment Detail'!BM:BM))</f>
        <v/>
      </c>
      <c r="R3595" t="str">
        <f>IF(_xlfn.XLOOKUP(F3595,'Shipment Detail'!N:N,'Shipment Detail'!AV:AV)&gt;60,10,"")</f>
        <v/>
      </c>
      <c r="T3595" s="3">
        <f>TCD!C3595</f>
        <v>18.159999999999997</v>
      </c>
    </row>
    <row r="3596" spans="1:20" x14ac:dyDescent="0.2">
      <c r="A3596" t="str">
        <f t="shared" ref="A3596:A3608" si="173">IF(OR(M3596="FICP",M3596="IE", M3596="RE", M3596="International", M3596="Europe"),"FEDEX INTERNATIONAL","FEDEX FRANCE")</f>
        <v>FEDEX FRANCE</v>
      </c>
      <c r="B3596" s="5">
        <f t="shared" ref="B3596:B3608" si="174">B3595</f>
        <v>46174</v>
      </c>
      <c r="F3596" s="6">
        <f>TCD!A3596</f>
        <v>873817479742</v>
      </c>
      <c r="H3596" s="18" t="str">
        <f>TCD!F3596</f>
        <v>P</v>
      </c>
      <c r="I3596" t="str">
        <f>TCD!B3596</f>
        <v>FR</v>
      </c>
      <c r="J3596" t="str">
        <f>IF(COUNTIF(Zoning!B:B,I3596)=0,"inconnu",_xlfn.XLOOKUP(I3596,Zoning!B:B,Zoning!C:C))</f>
        <v>France</v>
      </c>
      <c r="K3596">
        <f>_xlfn.XLOOKUP(F3596,'Shipment Detail'!N:N,'Shipment Detail'!AB:AB)</f>
        <v>3</v>
      </c>
      <c r="L3596">
        <f>TCD!E3596</f>
        <v>19.400000000000002</v>
      </c>
      <c r="M3596" t="str">
        <f>IF(J3596="France","ST",_xlfn.XLOOKUP(F3596,'Shipment Detail'!N:N,'Shipment Detail'!E:E,""))</f>
        <v>ST</v>
      </c>
      <c r="N3596">
        <f t="shared" ref="N3596:N3608" si="175">IF(OR(I3596="FR",I3596="DE",I3596="IT",I3596="ES",I3596="BE",I3596="NL",I3596="LU",I3596="PT",I3596="AT",I3596="IE",I3596="FI",I3596="SE",I3596="DK",I3596="PL",I3596="CZ",I3596="SK",I3596="HU",I3596="RO",I3596="BG",I3596="HR",I3596="SI",I3596="EE",I3596="LV",I3596="LT",I3596="GR",I3596="CY",I3596="MT"),0.2,0)</f>
        <v>0.2</v>
      </c>
      <c r="O3596" t="str">
        <f>IF(_xlfn.XLOOKUP(F3596,'Shipment Detail'!N:N,'Shipment Detail'!BM:BM)=0,"",_xlfn.XLOOKUP(F3596,'Shipment Detail'!N:N,'Shipment Detail'!BM:BM))</f>
        <v/>
      </c>
      <c r="R3596" t="str">
        <f>IF(_xlfn.XLOOKUP(F3596,'Shipment Detail'!N:N,'Shipment Detail'!AV:AV)&gt;60,10,"")</f>
        <v/>
      </c>
      <c r="T3596" s="3">
        <f>TCD!C3596</f>
        <v>11.14</v>
      </c>
    </row>
    <row r="3597" spans="1:20" x14ac:dyDescent="0.2">
      <c r="A3597" t="str">
        <f t="shared" si="173"/>
        <v>FEDEX FRANCE</v>
      </c>
      <c r="B3597" s="5">
        <f t="shared" si="174"/>
        <v>46174</v>
      </c>
      <c r="F3597" s="6">
        <f>TCD!A3597</f>
        <v>873817543376</v>
      </c>
      <c r="H3597" s="18" t="str">
        <f>TCD!F3597</f>
        <v>P</v>
      </c>
      <c r="I3597" t="str">
        <f>TCD!B3597</f>
        <v>FR</v>
      </c>
      <c r="J3597" t="str">
        <f>IF(COUNTIF(Zoning!B:B,I3597)=0,"inconnu",_xlfn.XLOOKUP(I3597,Zoning!B:B,Zoning!C:C))</f>
        <v>France</v>
      </c>
      <c r="K3597">
        <f>_xlfn.XLOOKUP(F3597,'Shipment Detail'!N:N,'Shipment Detail'!AB:AB)</f>
        <v>6</v>
      </c>
      <c r="L3597">
        <f>TCD!E3597</f>
        <v>31.5</v>
      </c>
      <c r="M3597" t="str">
        <f>IF(J3597="France","ST",_xlfn.XLOOKUP(F3597,'Shipment Detail'!N:N,'Shipment Detail'!E:E,""))</f>
        <v>ST</v>
      </c>
      <c r="N3597">
        <f t="shared" si="175"/>
        <v>0.2</v>
      </c>
      <c r="O3597" t="str">
        <f>IF(_xlfn.XLOOKUP(F3597,'Shipment Detail'!N:N,'Shipment Detail'!BM:BM)=0,"",_xlfn.XLOOKUP(F3597,'Shipment Detail'!N:N,'Shipment Detail'!BM:BM))</f>
        <v/>
      </c>
      <c r="R3597" t="str">
        <f>IF(_xlfn.XLOOKUP(F3597,'Shipment Detail'!N:N,'Shipment Detail'!AV:AV)&gt;60,10,"")</f>
        <v/>
      </c>
      <c r="T3597" s="3">
        <f>TCD!C3597</f>
        <v>15.159999999999997</v>
      </c>
    </row>
    <row r="3598" spans="1:20" x14ac:dyDescent="0.2">
      <c r="A3598" t="str">
        <f t="shared" si="173"/>
        <v>FEDEX FRANCE</v>
      </c>
      <c r="B3598" s="5">
        <f t="shared" si="174"/>
        <v>46174</v>
      </c>
      <c r="F3598" s="6">
        <f>TCD!A3598</f>
        <v>873817666119</v>
      </c>
      <c r="H3598" s="18" t="str">
        <f>TCD!F3598</f>
        <v>P</v>
      </c>
      <c r="I3598" t="str">
        <f>TCD!B3598</f>
        <v>FR</v>
      </c>
      <c r="J3598" t="str">
        <f>IF(COUNTIF(Zoning!B:B,I3598)=0,"inconnu",_xlfn.XLOOKUP(I3598,Zoning!B:B,Zoning!C:C))</f>
        <v>France</v>
      </c>
      <c r="K3598">
        <f>_xlfn.XLOOKUP(F3598,'Shipment Detail'!N:N,'Shipment Detail'!AB:AB)</f>
        <v>2</v>
      </c>
      <c r="L3598">
        <f>TCD!E3598</f>
        <v>10</v>
      </c>
      <c r="M3598" t="str">
        <f>IF(J3598="France","ST",_xlfn.XLOOKUP(F3598,'Shipment Detail'!N:N,'Shipment Detail'!E:E,""))</f>
        <v>ST</v>
      </c>
      <c r="N3598">
        <f t="shared" si="175"/>
        <v>0.2</v>
      </c>
      <c r="O3598" t="str">
        <f>IF(_xlfn.XLOOKUP(F3598,'Shipment Detail'!N:N,'Shipment Detail'!BM:BM)=0,"",_xlfn.XLOOKUP(F3598,'Shipment Detail'!N:N,'Shipment Detail'!BM:BM))</f>
        <v/>
      </c>
      <c r="R3598" t="str">
        <f>IF(_xlfn.XLOOKUP(F3598,'Shipment Detail'!N:N,'Shipment Detail'!AV:AV)&gt;60,10,"")</f>
        <v/>
      </c>
      <c r="T3598" s="3">
        <f>TCD!C3598</f>
        <v>7.7900000000000027</v>
      </c>
    </row>
    <row r="3599" spans="1:20" x14ac:dyDescent="0.2">
      <c r="A3599" t="str">
        <f t="shared" si="173"/>
        <v>FEDEX FRANCE</v>
      </c>
      <c r="B3599" s="5">
        <f t="shared" si="174"/>
        <v>46174</v>
      </c>
      <c r="F3599" s="6">
        <f>TCD!A3599</f>
        <v>873817739747</v>
      </c>
      <c r="H3599" s="18" t="str">
        <f>TCD!F3599</f>
        <v>P</v>
      </c>
      <c r="I3599" t="str">
        <f>TCD!B3599</f>
        <v>FR</v>
      </c>
      <c r="J3599" t="str">
        <f>IF(COUNTIF(Zoning!B:B,I3599)=0,"inconnu",_xlfn.XLOOKUP(I3599,Zoning!B:B,Zoning!C:C))</f>
        <v>France</v>
      </c>
      <c r="K3599">
        <f>_xlfn.XLOOKUP(F3599,'Shipment Detail'!N:N,'Shipment Detail'!AB:AB)</f>
        <v>7</v>
      </c>
      <c r="L3599">
        <f>TCD!E3599</f>
        <v>48.4</v>
      </c>
      <c r="M3599" t="str">
        <f>IF(J3599="France","ST",_xlfn.XLOOKUP(F3599,'Shipment Detail'!N:N,'Shipment Detail'!E:E,""))</f>
        <v>ST</v>
      </c>
      <c r="N3599">
        <f t="shared" si="175"/>
        <v>0.2</v>
      </c>
      <c r="O3599" t="str">
        <f>IF(_xlfn.XLOOKUP(F3599,'Shipment Detail'!N:N,'Shipment Detail'!BM:BM)=0,"",_xlfn.XLOOKUP(F3599,'Shipment Detail'!N:N,'Shipment Detail'!BM:BM))</f>
        <v/>
      </c>
      <c r="R3599" t="str">
        <f>IF(_xlfn.XLOOKUP(F3599,'Shipment Detail'!N:N,'Shipment Detail'!AV:AV)&gt;60,10,"")</f>
        <v/>
      </c>
      <c r="T3599" s="3">
        <f>TCD!C3599</f>
        <v>20.840000000000003</v>
      </c>
    </row>
    <row r="3600" spans="1:20" x14ac:dyDescent="0.2">
      <c r="A3600" t="str">
        <f t="shared" si="173"/>
        <v>FEDEX FRANCE</v>
      </c>
      <c r="B3600" s="5">
        <f t="shared" si="174"/>
        <v>46174</v>
      </c>
      <c r="F3600" s="6">
        <f>TCD!A3600</f>
        <v>873817899609</v>
      </c>
      <c r="H3600" s="18" t="str">
        <f>TCD!F3600</f>
        <v>P</v>
      </c>
      <c r="I3600" t="str">
        <f>TCD!B3600</f>
        <v>FR</v>
      </c>
      <c r="J3600" t="str">
        <f>IF(COUNTIF(Zoning!B:B,I3600)=0,"inconnu",_xlfn.XLOOKUP(I3600,Zoning!B:B,Zoning!C:C))</f>
        <v>France</v>
      </c>
      <c r="K3600">
        <f>_xlfn.XLOOKUP(F3600,'Shipment Detail'!N:N,'Shipment Detail'!AB:AB)</f>
        <v>4</v>
      </c>
      <c r="L3600">
        <f>TCD!E3600</f>
        <v>27</v>
      </c>
      <c r="M3600" t="str">
        <f>IF(J3600="France","ST",_xlfn.XLOOKUP(F3600,'Shipment Detail'!N:N,'Shipment Detail'!E:E,""))</f>
        <v>ST</v>
      </c>
      <c r="N3600">
        <f t="shared" si="175"/>
        <v>0.2</v>
      </c>
      <c r="O3600" t="str">
        <f>IF(_xlfn.XLOOKUP(F3600,'Shipment Detail'!N:N,'Shipment Detail'!BM:BM)=0,"",_xlfn.XLOOKUP(F3600,'Shipment Detail'!N:N,'Shipment Detail'!BM:BM))</f>
        <v/>
      </c>
      <c r="R3600" t="str">
        <f>IF(_xlfn.XLOOKUP(F3600,'Shipment Detail'!N:N,'Shipment Detail'!AV:AV)&gt;60,10,"")</f>
        <v/>
      </c>
      <c r="T3600" s="3">
        <f>TCD!C3600</f>
        <v>13.479999999999997</v>
      </c>
    </row>
    <row r="3601" spans="1:20" x14ac:dyDescent="0.2">
      <c r="A3601" t="str">
        <f t="shared" si="173"/>
        <v>FEDEX FRANCE</v>
      </c>
      <c r="B3601" s="5">
        <f t="shared" si="174"/>
        <v>46174</v>
      </c>
      <c r="F3601" s="6">
        <f>TCD!A3601</f>
        <v>873818004062</v>
      </c>
      <c r="H3601" s="18" t="str">
        <f>TCD!F3601</f>
        <v>P</v>
      </c>
      <c r="I3601" t="str">
        <f>TCD!B3601</f>
        <v>FR</v>
      </c>
      <c r="J3601" t="str">
        <f>IF(COUNTIF(Zoning!B:B,I3601)=0,"inconnu",_xlfn.XLOOKUP(I3601,Zoning!B:B,Zoning!C:C))</f>
        <v>France</v>
      </c>
      <c r="K3601">
        <f>_xlfn.XLOOKUP(F3601,'Shipment Detail'!N:N,'Shipment Detail'!AB:AB)</f>
        <v>3</v>
      </c>
      <c r="L3601">
        <f>TCD!E3601</f>
        <v>15.2</v>
      </c>
      <c r="M3601" t="str">
        <f>IF(J3601="France","ST",_xlfn.XLOOKUP(F3601,'Shipment Detail'!N:N,'Shipment Detail'!E:E,""))</f>
        <v>ST</v>
      </c>
      <c r="N3601">
        <f t="shared" si="175"/>
        <v>0.2</v>
      </c>
      <c r="O3601" t="str">
        <f>IF(_xlfn.XLOOKUP(F3601,'Shipment Detail'!N:N,'Shipment Detail'!BM:BM)=0,"",_xlfn.XLOOKUP(F3601,'Shipment Detail'!N:N,'Shipment Detail'!BM:BM))</f>
        <v/>
      </c>
      <c r="R3601" t="str">
        <f>IF(_xlfn.XLOOKUP(F3601,'Shipment Detail'!N:N,'Shipment Detail'!AV:AV)&gt;60,10,"")</f>
        <v/>
      </c>
      <c r="T3601" s="3">
        <f>TCD!C3601</f>
        <v>9.8000000000000007</v>
      </c>
    </row>
    <row r="3602" spans="1:20" x14ac:dyDescent="0.2">
      <c r="A3602" t="str">
        <f t="shared" si="173"/>
        <v>FEDEX FRANCE</v>
      </c>
      <c r="B3602" s="5">
        <f t="shared" si="174"/>
        <v>46174</v>
      </c>
      <c r="F3602" s="6">
        <f>TCD!A3602</f>
        <v>873818052204</v>
      </c>
      <c r="H3602" s="18" t="str">
        <f>TCD!F3602</f>
        <v>P</v>
      </c>
      <c r="I3602" t="str">
        <f>TCD!B3602</f>
        <v>FR</v>
      </c>
      <c r="J3602" t="str">
        <f>IF(COUNTIF(Zoning!B:B,I3602)=0,"inconnu",_xlfn.XLOOKUP(I3602,Zoning!B:B,Zoning!C:C))</f>
        <v>France</v>
      </c>
      <c r="K3602">
        <f>_xlfn.XLOOKUP(F3602,'Shipment Detail'!N:N,'Shipment Detail'!AB:AB)</f>
        <v>2</v>
      </c>
      <c r="L3602">
        <f>TCD!E3602</f>
        <v>15.299999999999999</v>
      </c>
      <c r="M3602" t="str">
        <f>IF(J3602="France","ST",_xlfn.XLOOKUP(F3602,'Shipment Detail'!N:N,'Shipment Detail'!E:E,""))</f>
        <v>ST</v>
      </c>
      <c r="N3602">
        <f t="shared" si="175"/>
        <v>0.2</v>
      </c>
      <c r="O3602" t="str">
        <f>IF(_xlfn.XLOOKUP(F3602,'Shipment Detail'!N:N,'Shipment Detail'!BM:BM)=0,"",_xlfn.XLOOKUP(F3602,'Shipment Detail'!N:N,'Shipment Detail'!BM:BM))</f>
        <v/>
      </c>
      <c r="R3602" t="str">
        <f>IF(_xlfn.XLOOKUP(F3602,'Shipment Detail'!N:N,'Shipment Detail'!AV:AV)&gt;60,10,"")</f>
        <v/>
      </c>
      <c r="T3602" s="3">
        <f>TCD!C3602</f>
        <v>9.8000000000000007</v>
      </c>
    </row>
    <row r="3603" spans="1:20" x14ac:dyDescent="0.2">
      <c r="A3603" t="str">
        <f t="shared" si="173"/>
        <v>FEDEX FRANCE</v>
      </c>
      <c r="B3603" s="5">
        <f t="shared" si="174"/>
        <v>46174</v>
      </c>
      <c r="F3603" s="6">
        <f>TCD!A3603</f>
        <v>873818261410</v>
      </c>
      <c r="H3603" s="18" t="str">
        <f>TCD!F3603</f>
        <v>P</v>
      </c>
      <c r="I3603" t="str">
        <f>TCD!B3603</f>
        <v>FR</v>
      </c>
      <c r="J3603" t="str">
        <f>IF(COUNTIF(Zoning!B:B,I3603)=0,"inconnu",_xlfn.XLOOKUP(I3603,Zoning!B:B,Zoning!C:C))</f>
        <v>France</v>
      </c>
      <c r="K3603">
        <f>_xlfn.XLOOKUP(F3603,'Shipment Detail'!N:N,'Shipment Detail'!AB:AB)</f>
        <v>2</v>
      </c>
      <c r="L3603">
        <f>TCD!E3603</f>
        <v>15.6</v>
      </c>
      <c r="M3603" t="str">
        <f>IF(J3603="France","ST",_xlfn.XLOOKUP(F3603,'Shipment Detail'!N:N,'Shipment Detail'!E:E,""))</f>
        <v>ST</v>
      </c>
      <c r="N3603">
        <f t="shared" si="175"/>
        <v>0.2</v>
      </c>
      <c r="O3603" t="str">
        <f>IF(_xlfn.XLOOKUP(F3603,'Shipment Detail'!N:N,'Shipment Detail'!BM:BM)=0,"",_xlfn.XLOOKUP(F3603,'Shipment Detail'!N:N,'Shipment Detail'!BM:BM))</f>
        <v/>
      </c>
      <c r="R3603" t="str">
        <f>IF(_xlfn.XLOOKUP(F3603,'Shipment Detail'!N:N,'Shipment Detail'!AV:AV)&gt;60,10,"")</f>
        <v/>
      </c>
      <c r="T3603" s="3">
        <f>TCD!C3603</f>
        <v>9.8000000000000007</v>
      </c>
    </row>
    <row r="3604" spans="1:20" x14ac:dyDescent="0.2">
      <c r="A3604" t="str">
        <f t="shared" si="173"/>
        <v>FEDEX FRANCE</v>
      </c>
      <c r="B3604" s="5">
        <f t="shared" si="174"/>
        <v>46174</v>
      </c>
      <c r="F3604" s="6">
        <f>TCD!A3604</f>
        <v>873819556298</v>
      </c>
      <c r="H3604" s="18" t="str">
        <f>TCD!F3604</f>
        <v>P</v>
      </c>
      <c r="I3604" t="str">
        <f>TCD!B3604</f>
        <v>FR</v>
      </c>
      <c r="J3604" t="str">
        <f>IF(COUNTIF(Zoning!B:B,I3604)=0,"inconnu",_xlfn.XLOOKUP(I3604,Zoning!B:B,Zoning!C:C))</f>
        <v>France</v>
      </c>
      <c r="K3604">
        <f>_xlfn.XLOOKUP(F3604,'Shipment Detail'!N:N,'Shipment Detail'!AB:AB)</f>
        <v>3</v>
      </c>
      <c r="L3604">
        <f>TCD!E3604</f>
        <v>16</v>
      </c>
      <c r="M3604" t="str">
        <f>IF(J3604="France","ST",_xlfn.XLOOKUP(F3604,'Shipment Detail'!N:N,'Shipment Detail'!E:E,""))</f>
        <v>ST</v>
      </c>
      <c r="N3604">
        <f t="shared" si="175"/>
        <v>0.2</v>
      </c>
      <c r="O3604" t="str">
        <f>IF(_xlfn.XLOOKUP(F3604,'Shipment Detail'!N:N,'Shipment Detail'!BM:BM)=0,"",_xlfn.XLOOKUP(F3604,'Shipment Detail'!N:N,'Shipment Detail'!BM:BM))</f>
        <v/>
      </c>
      <c r="R3604" t="str">
        <f>IF(_xlfn.XLOOKUP(F3604,'Shipment Detail'!N:N,'Shipment Detail'!AV:AV)&gt;60,10,"")</f>
        <v/>
      </c>
      <c r="T3604" s="3">
        <f>TCD!C3604</f>
        <v>9.8000000000000007</v>
      </c>
    </row>
    <row r="3605" spans="1:20" x14ac:dyDescent="0.2">
      <c r="A3605" t="str">
        <f t="shared" si="173"/>
        <v>FEDEX FRANCE</v>
      </c>
      <c r="B3605" s="5">
        <f t="shared" si="174"/>
        <v>46174</v>
      </c>
      <c r="F3605" s="6">
        <f>TCD!A3605</f>
        <v>873819631210</v>
      </c>
      <c r="H3605" s="18" t="str">
        <f>TCD!F3605</f>
        <v>P</v>
      </c>
      <c r="I3605" t="str">
        <f>TCD!B3605</f>
        <v>FR</v>
      </c>
      <c r="J3605" t="str">
        <f>IF(COUNTIF(Zoning!B:B,I3605)=0,"inconnu",_xlfn.XLOOKUP(I3605,Zoning!B:B,Zoning!C:C))</f>
        <v>France</v>
      </c>
      <c r="K3605">
        <f>_xlfn.XLOOKUP(F3605,'Shipment Detail'!N:N,'Shipment Detail'!AB:AB)</f>
        <v>6</v>
      </c>
      <c r="L3605">
        <f>TCD!E3605</f>
        <v>33.6</v>
      </c>
      <c r="M3605" t="str">
        <f>IF(J3605="France","ST",_xlfn.XLOOKUP(F3605,'Shipment Detail'!N:N,'Shipment Detail'!E:E,""))</f>
        <v>ST</v>
      </c>
      <c r="N3605">
        <f t="shared" si="175"/>
        <v>0.2</v>
      </c>
      <c r="O3605" t="str">
        <f>IF(_xlfn.XLOOKUP(F3605,'Shipment Detail'!N:N,'Shipment Detail'!BM:BM)=0,"",_xlfn.XLOOKUP(F3605,'Shipment Detail'!N:N,'Shipment Detail'!BM:BM))</f>
        <v/>
      </c>
      <c r="R3605" t="str">
        <f>IF(_xlfn.XLOOKUP(F3605,'Shipment Detail'!N:N,'Shipment Detail'!AV:AV)&gt;60,10,"")</f>
        <v/>
      </c>
      <c r="T3605" s="3">
        <f>TCD!C3605</f>
        <v>15.830000000000005</v>
      </c>
    </row>
    <row r="3606" spans="1:20" x14ac:dyDescent="0.2">
      <c r="A3606" t="str">
        <f t="shared" si="173"/>
        <v>FEDEX FRANCE</v>
      </c>
      <c r="B3606" s="5">
        <f t="shared" si="174"/>
        <v>46174</v>
      </c>
      <c r="F3606" s="6">
        <f>TCD!A3606</f>
        <v>873819680343</v>
      </c>
      <c r="H3606" s="18" t="str">
        <f>TCD!F3606</f>
        <v>P</v>
      </c>
      <c r="I3606" t="str">
        <f>TCD!B3606</f>
        <v>FR</v>
      </c>
      <c r="J3606" t="str">
        <f>IF(COUNTIF(Zoning!B:B,I3606)=0,"inconnu",_xlfn.XLOOKUP(I3606,Zoning!B:B,Zoning!C:C))</f>
        <v>France</v>
      </c>
      <c r="K3606">
        <f>_xlfn.XLOOKUP(F3606,'Shipment Detail'!N:N,'Shipment Detail'!AB:AB)</f>
        <v>2</v>
      </c>
      <c r="L3606">
        <f>TCD!E3606</f>
        <v>15</v>
      </c>
      <c r="M3606" t="str">
        <f>IF(J3606="France","ST",_xlfn.XLOOKUP(F3606,'Shipment Detail'!N:N,'Shipment Detail'!E:E,""))</f>
        <v>ST</v>
      </c>
      <c r="N3606">
        <f t="shared" si="175"/>
        <v>0.2</v>
      </c>
      <c r="O3606" t="str">
        <f>IF(_xlfn.XLOOKUP(F3606,'Shipment Detail'!N:N,'Shipment Detail'!BM:BM)=0,"",_xlfn.XLOOKUP(F3606,'Shipment Detail'!N:N,'Shipment Detail'!BM:BM))</f>
        <v/>
      </c>
      <c r="R3606" t="str">
        <f>IF(_xlfn.XLOOKUP(F3606,'Shipment Detail'!N:N,'Shipment Detail'!AV:AV)&gt;60,10,"")</f>
        <v/>
      </c>
      <c r="T3606" s="3">
        <f>TCD!C3606</f>
        <v>9.4600000000000009</v>
      </c>
    </row>
    <row r="3607" spans="1:20" x14ac:dyDescent="0.2">
      <c r="A3607" t="str">
        <f t="shared" si="173"/>
        <v>FEDEX FRANCE</v>
      </c>
      <c r="B3607" s="5">
        <f t="shared" si="174"/>
        <v>46174</v>
      </c>
      <c r="F3607" s="6">
        <f>TCD!A3607</f>
        <v>873819708990</v>
      </c>
      <c r="H3607" s="18" t="str">
        <f>TCD!F3607</f>
        <v>P</v>
      </c>
      <c r="I3607" t="str">
        <f>TCD!B3607</f>
        <v>FR</v>
      </c>
      <c r="J3607" t="str">
        <f>IF(COUNTIF(Zoning!B:B,I3607)=0,"inconnu",_xlfn.XLOOKUP(I3607,Zoning!B:B,Zoning!C:C))</f>
        <v>France</v>
      </c>
      <c r="K3607">
        <f>_xlfn.XLOOKUP(F3607,'Shipment Detail'!N:N,'Shipment Detail'!AB:AB)</f>
        <v>2</v>
      </c>
      <c r="L3607">
        <f>TCD!E3607</f>
        <v>15.4</v>
      </c>
      <c r="M3607" t="str">
        <f>IF(J3607="France","ST",_xlfn.XLOOKUP(F3607,'Shipment Detail'!N:N,'Shipment Detail'!E:E,""))</f>
        <v>ST</v>
      </c>
      <c r="N3607">
        <f t="shared" si="175"/>
        <v>0.2</v>
      </c>
      <c r="O3607" t="str">
        <f>IF(_xlfn.XLOOKUP(F3607,'Shipment Detail'!N:N,'Shipment Detail'!BM:BM)=0,"",_xlfn.XLOOKUP(F3607,'Shipment Detail'!N:N,'Shipment Detail'!BM:BM))</f>
        <v/>
      </c>
      <c r="R3607" t="str">
        <f>IF(_xlfn.XLOOKUP(F3607,'Shipment Detail'!N:N,'Shipment Detail'!AV:AV)&gt;60,10,"")</f>
        <v/>
      </c>
      <c r="T3607" s="3">
        <f>TCD!C3607</f>
        <v>9.8000000000000007</v>
      </c>
    </row>
    <row r="3608" spans="1:20" x14ac:dyDescent="0.2">
      <c r="A3608" t="str">
        <f t="shared" si="173"/>
        <v>FEDEX FRANCE</v>
      </c>
      <c r="B3608" s="5">
        <f t="shared" si="174"/>
        <v>46174</v>
      </c>
      <c r="F3608" s="6">
        <f>TCD!A3608</f>
        <v>873819757072</v>
      </c>
      <c r="H3608" s="18" t="str">
        <f>TCD!F3608</f>
        <v>P</v>
      </c>
      <c r="I3608" t="str">
        <f>TCD!B3608</f>
        <v>FR</v>
      </c>
      <c r="J3608" t="str">
        <f>IF(COUNTIF(Zoning!B:B,I3608)=0,"inconnu",_xlfn.XLOOKUP(I3608,Zoning!B:B,Zoning!C:C))</f>
        <v>France</v>
      </c>
      <c r="K3608">
        <f>_xlfn.XLOOKUP(F3608,'Shipment Detail'!N:N,'Shipment Detail'!AB:AB)</f>
        <v>7</v>
      </c>
      <c r="L3608">
        <f>TCD!E3608</f>
        <v>31</v>
      </c>
      <c r="M3608" t="str">
        <f>IF(J3608="France","ST",_xlfn.XLOOKUP(F3608,'Shipment Detail'!N:N,'Shipment Detail'!E:E,""))</f>
        <v>ST</v>
      </c>
      <c r="N3608">
        <f t="shared" si="175"/>
        <v>0.2</v>
      </c>
      <c r="O3608" t="str">
        <f>IF(_xlfn.XLOOKUP(F3608,'Shipment Detail'!N:N,'Shipment Detail'!BM:BM)=0,"",_xlfn.XLOOKUP(F3608,'Shipment Detail'!N:N,'Shipment Detail'!BM:BM))</f>
        <v/>
      </c>
      <c r="R3608" t="str">
        <f>IF(_xlfn.XLOOKUP(F3608,'Shipment Detail'!N:N,'Shipment Detail'!AV:AV)&gt;60,10,"")</f>
        <v/>
      </c>
      <c r="T3608" s="3">
        <f>TCD!C3608</f>
        <v>14.82</v>
      </c>
    </row>
  </sheetData>
  <autoFilter ref="A1:W1648" xr:uid="{13FFEC88-EB26-404F-9845-097CAF2CF6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Zoning</vt:lpstr>
      <vt:lpstr>Bilan factures</vt:lpstr>
      <vt:lpstr>Shipment Detail</vt:lpstr>
      <vt:lpstr>TCD</vt:lpstr>
      <vt:lpstr>Bilan clients</vt:lpstr>
      <vt:lpstr>Import ERP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Bureau-Thomas</dc:creator>
  <cp:lastModifiedBy>William</cp:lastModifiedBy>
  <dcterms:created xsi:type="dcterms:W3CDTF">2024-09-13T07:20:58Z</dcterms:created>
  <dcterms:modified xsi:type="dcterms:W3CDTF">2026-07-16T07:41:32Z</dcterms:modified>
</cp:coreProperties>
</file>